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数据库版\第七期\"/>
    </mc:Choice>
  </mc:AlternateContent>
  <bookViews>
    <workbookView xWindow="0" yWindow="0" windowWidth="28800" windowHeight="12420" activeTab="6"/>
  </bookViews>
  <sheets>
    <sheet name="答案" sheetId="5" r:id="rId1"/>
    <sheet name="季度时间参数" sheetId="3" r:id="rId2"/>
    <sheet name="年增速计算" sheetId="1" r:id="rId3"/>
    <sheet name="第五题筛选结果" sheetId="7" r:id="rId4"/>
    <sheet name="剔除连续同比业绩下滑" sheetId="8" r:id="rId5"/>
    <sheet name="PEG计算" sheetId="9" r:id="rId6"/>
    <sheet name="结果展示" sheetId="6" r:id="rId7"/>
  </sheets>
  <externalReferences>
    <externalReference r:id="rId8"/>
  </externalReferences>
  <calcPr calcId="162913" concurrentManualCount="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3" l="1"/>
  <c r="A5" i="3" l="1"/>
  <c r="A3" i="3"/>
  <c r="A6" i="3"/>
  <c r="A4" i="3"/>
  <c r="H2892" i="1"/>
  <c r="R2892" i="1"/>
  <c r="R2905" i="1"/>
  <c r="L2907" i="1"/>
  <c r="P2919" i="1"/>
  <c r="L2920" i="1"/>
  <c r="S2929" i="1"/>
  <c r="R2931" i="1"/>
  <c r="N2958" i="1"/>
  <c r="I2959" i="1"/>
  <c r="R2959" i="1"/>
  <c r="M2960" i="1"/>
  <c r="I2988" i="1"/>
  <c r="N2988" i="1"/>
  <c r="S2988" i="1"/>
  <c r="J2989" i="1"/>
  <c r="P3015" i="1"/>
  <c r="K3016" i="1"/>
  <c r="L3016" i="1"/>
  <c r="K3017" i="1"/>
  <c r="R3043" i="1"/>
  <c r="L3070" i="1"/>
  <c r="K3045" i="1"/>
  <c r="J3020" i="1"/>
  <c r="R2897" i="1"/>
  <c r="N2898" i="1"/>
  <c r="N2911" i="1"/>
  <c r="H2913" i="1"/>
  <c r="L2925" i="1"/>
  <c r="H2926" i="1"/>
  <c r="N2936" i="1"/>
  <c r="N2937" i="1"/>
  <c r="J2964" i="1"/>
  <c r="S2964" i="1"/>
  <c r="N2965" i="1"/>
  <c r="K2967" i="1"/>
  <c r="L2967" i="1"/>
  <c r="Q2967" i="1"/>
  <c r="H2968" i="1"/>
  <c r="R2994" i="1"/>
  <c r="I2995" i="1"/>
  <c r="N2995" i="1"/>
  <c r="I2996" i="1"/>
  <c r="P3022" i="1"/>
  <c r="N3049" i="1"/>
  <c r="I3024" i="1"/>
  <c r="Q3050" i="1"/>
  <c r="P3025" i="1"/>
  <c r="N3052" i="1"/>
  <c r="M3027" i="1"/>
  <c r="K3054" i="1"/>
  <c r="R16" i="1"/>
  <c r="K7" i="1"/>
  <c r="H25" i="1"/>
  <c r="S25" i="1"/>
  <c r="N40" i="1"/>
  <c r="Q33" i="1"/>
  <c r="Q47" i="1"/>
  <c r="L63" i="1"/>
  <c r="K62" i="1"/>
  <c r="M62" i="1"/>
  <c r="L61" i="1"/>
  <c r="K81" i="1"/>
  <c r="Q83" i="1"/>
  <c r="M87" i="1"/>
  <c r="J125" i="1"/>
  <c r="O94" i="1"/>
  <c r="M126" i="1"/>
  <c r="N105" i="1"/>
  <c r="H133" i="1"/>
  <c r="S138" i="1"/>
  <c r="Q170" i="1"/>
  <c r="K145" i="1"/>
  <c r="H173" i="1"/>
  <c r="P2896" i="1"/>
  <c r="L2897" i="1"/>
  <c r="L2910" i="1"/>
  <c r="J2912" i="1"/>
  <c r="N2924" i="1"/>
  <c r="J2925" i="1"/>
  <c r="L2935" i="1"/>
  <c r="L2936" i="1"/>
  <c r="H2963" i="1"/>
  <c r="Q2963" i="1"/>
  <c r="L2964" i="1"/>
  <c r="K2965" i="1"/>
  <c r="Q2992" i="1"/>
  <c r="M2966" i="1"/>
  <c r="J2967" i="1"/>
  <c r="P2993" i="1"/>
  <c r="K2994" i="1"/>
  <c r="L2994" i="1"/>
  <c r="K2995" i="1"/>
  <c r="R3021" i="1"/>
  <c r="L3048" i="1"/>
  <c r="K3023" i="1"/>
  <c r="S3049" i="1"/>
  <c r="R3024" i="1"/>
  <c r="L3051" i="1"/>
  <c r="O3026" i="1"/>
  <c r="I3053" i="1"/>
  <c r="P15" i="1"/>
  <c r="N19" i="1"/>
  <c r="J24" i="1"/>
  <c r="O24" i="1"/>
  <c r="L39" i="1"/>
  <c r="K30" i="1"/>
  <c r="I46" i="1"/>
  <c r="S61" i="1"/>
  <c r="R60" i="1"/>
  <c r="S60" i="1"/>
  <c r="O57" i="1"/>
  <c r="M79" i="1"/>
  <c r="I82" i="1"/>
  <c r="L80" i="1"/>
  <c r="H124" i="1"/>
  <c r="I91" i="1"/>
  <c r="O125" i="1"/>
  <c r="L104" i="1"/>
  <c r="J132" i="1"/>
  <c r="M135" i="1"/>
  <c r="S169" i="1"/>
  <c r="O143" i="1"/>
  <c r="J172" i="1"/>
  <c r="M145" i="1"/>
  <c r="H2911" i="1"/>
  <c r="N2935" i="1"/>
  <c r="N2893" i="1"/>
  <c r="J2894" i="1"/>
  <c r="J2907" i="1"/>
  <c r="R2908" i="1"/>
  <c r="H2921" i="1"/>
  <c r="R2921" i="1"/>
  <c r="J2932" i="1"/>
  <c r="J2933" i="1"/>
  <c r="P2959" i="1"/>
  <c r="O2960" i="1"/>
  <c r="J2961" i="1"/>
  <c r="S2961" i="1"/>
  <c r="O2989" i="1"/>
  <c r="P2989" i="1"/>
  <c r="K2990" i="1"/>
  <c r="L2990" i="1"/>
  <c r="H3017" i="1"/>
  <c r="M3017" i="1"/>
  <c r="R3017" i="1"/>
  <c r="M3018" i="1"/>
  <c r="J3045" i="1"/>
  <c r="S3019" i="1"/>
  <c r="M3046" i="1"/>
  <c r="L3021" i="1"/>
  <c r="J2899" i="1"/>
  <c r="P2899" i="1"/>
  <c r="P2912" i="1"/>
  <c r="N2914" i="1"/>
  <c r="R2926" i="1"/>
  <c r="N2927" i="1"/>
  <c r="P2937" i="1"/>
  <c r="P2938" i="1"/>
  <c r="L2965" i="1"/>
  <c r="K2966" i="1"/>
  <c r="P2966" i="1"/>
  <c r="M2968" i="1"/>
  <c r="R2968" i="1"/>
  <c r="I2969" i="1"/>
  <c r="N2969" i="1"/>
  <c r="J2996" i="1"/>
  <c r="O2996" i="1"/>
  <c r="P2996" i="1"/>
  <c r="O2997" i="1"/>
  <c r="H3024" i="1"/>
  <c r="P3050" i="1"/>
  <c r="O3025" i="1"/>
  <c r="I3052" i="1"/>
  <c r="H3027" i="1"/>
  <c r="P3053" i="1"/>
  <c r="S3028" i="1"/>
  <c r="M3055" i="1"/>
  <c r="J18" i="1"/>
  <c r="S11" i="1"/>
  <c r="N26" i="1"/>
  <c r="R27" i="1"/>
  <c r="P41" i="1"/>
  <c r="K38" i="1"/>
  <c r="J49" i="1"/>
  <c r="S64" i="1"/>
  <c r="S63" i="1"/>
  <c r="K64" i="1"/>
  <c r="Q67" i="1"/>
  <c r="S82" i="1"/>
  <c r="J85" i="1"/>
  <c r="I93" i="1"/>
  <c r="L126" i="1"/>
  <c r="J97" i="1"/>
  <c r="S127" i="1"/>
  <c r="M107" i="1"/>
  <c r="N134" i="1"/>
  <c r="M143" i="1"/>
  <c r="I172" i="1"/>
  <c r="R147" i="1"/>
  <c r="N174" i="1"/>
  <c r="H2898" i="1"/>
  <c r="R2898" i="1"/>
  <c r="R2911" i="1"/>
  <c r="L2913" i="1"/>
  <c r="P2925" i="1"/>
  <c r="L2926" i="1"/>
  <c r="R2936" i="1"/>
  <c r="R2937" i="1"/>
  <c r="N2964" i="1"/>
  <c r="I2965" i="1"/>
  <c r="R2965" i="1"/>
  <c r="O2967" i="1"/>
  <c r="P2967" i="1"/>
  <c r="K2968" i="1"/>
  <c r="L2968" i="1"/>
  <c r="H2995" i="1"/>
  <c r="M2995" i="1"/>
  <c r="R2995" i="1"/>
  <c r="K2895" i="1"/>
  <c r="M2895" i="1"/>
  <c r="S2909" i="1"/>
  <c r="O2910" i="1"/>
  <c r="S2922" i="1"/>
  <c r="K2933" i="1"/>
  <c r="K2934" i="1"/>
  <c r="P2947" i="1"/>
  <c r="O2948" i="1"/>
  <c r="J2949" i="1"/>
  <c r="S2949" i="1"/>
  <c r="O2977" i="1"/>
  <c r="P2977" i="1"/>
  <c r="K2978" i="1"/>
  <c r="L2978" i="1"/>
  <c r="H3005" i="1"/>
  <c r="M3005" i="1"/>
  <c r="R3005" i="1"/>
  <c r="M3006" i="1"/>
  <c r="J3033" i="1"/>
  <c r="R3059" i="1"/>
  <c r="M3034" i="1"/>
  <c r="K3061" i="1"/>
  <c r="J3036" i="1"/>
  <c r="Q2900" i="1"/>
  <c r="I2901" i="1"/>
  <c r="O2915" i="1"/>
  <c r="K2916" i="1"/>
  <c r="O2928" i="1"/>
  <c r="Q2938" i="1"/>
  <c r="Q2939" i="1"/>
  <c r="L2953" i="1"/>
  <c r="K2954" i="1"/>
  <c r="P2954" i="1"/>
  <c r="O2955" i="1"/>
  <c r="K2983" i="1"/>
  <c r="L2983" i="1"/>
  <c r="Q2983" i="1"/>
  <c r="H2984" i="1"/>
  <c r="R3010" i="1"/>
  <c r="I3011" i="1"/>
  <c r="N3011" i="1"/>
  <c r="I3012" i="1"/>
  <c r="P3038" i="1"/>
  <c r="N3065" i="1"/>
  <c r="I3040" i="1"/>
  <c r="Q3066" i="1"/>
  <c r="P3041" i="1"/>
  <c r="N3068" i="1"/>
  <c r="M3043" i="1"/>
  <c r="K3070" i="1"/>
  <c r="R9" i="1"/>
  <c r="K23" i="1"/>
  <c r="L36" i="1"/>
  <c r="P29" i="1"/>
  <c r="S43" i="1"/>
  <c r="I57" i="1"/>
  <c r="R63" i="1"/>
  <c r="N79" i="1"/>
  <c r="Q78" i="1"/>
  <c r="H79" i="1"/>
  <c r="N93" i="1"/>
  <c r="M98" i="1"/>
  <c r="N100" i="1"/>
  <c r="L114" i="1"/>
  <c r="J141" i="1"/>
  <c r="S115" i="1"/>
  <c r="K63" i="1"/>
  <c r="N122" i="1"/>
  <c r="L96" i="1"/>
  <c r="I160" i="1"/>
  <c r="S104" i="1"/>
  <c r="N162" i="1"/>
  <c r="S110" i="1"/>
  <c r="S2899" i="1"/>
  <c r="K2900" i="1"/>
  <c r="M2914" i="1"/>
  <c r="I2915" i="1"/>
  <c r="M2927" i="1"/>
  <c r="S2937" i="1"/>
  <c r="S2938" i="1"/>
  <c r="N2952" i="1"/>
  <c r="I2953" i="1"/>
  <c r="R2953" i="1"/>
  <c r="M2954" i="1"/>
  <c r="I2982" i="1"/>
  <c r="N2982" i="1"/>
  <c r="S2982" i="1"/>
  <c r="J2983" i="1"/>
  <c r="P3009" i="1"/>
  <c r="K3010" i="1"/>
  <c r="L3010" i="1"/>
  <c r="K3011" i="1"/>
  <c r="R3037" i="1"/>
  <c r="L3064" i="1"/>
  <c r="K3039" i="1"/>
  <c r="S3065" i="1"/>
  <c r="R3040" i="1"/>
  <c r="L3067" i="1"/>
  <c r="O3042" i="1"/>
  <c r="I3069" i="1"/>
  <c r="P8" i="1"/>
  <c r="I22" i="1"/>
  <c r="N35" i="1"/>
  <c r="K28" i="1"/>
  <c r="I42" i="1"/>
  <c r="K56" i="1"/>
  <c r="P62" i="1"/>
  <c r="L78" i="1"/>
  <c r="S77" i="1"/>
  <c r="J78" i="1"/>
  <c r="L92" i="1"/>
  <c r="O97" i="1"/>
  <c r="L99" i="1"/>
  <c r="N113" i="1"/>
  <c r="H140" i="1"/>
  <c r="Q114" i="1"/>
  <c r="O141" i="1"/>
  <c r="L121" i="1"/>
  <c r="K88" i="1"/>
  <c r="K159" i="1"/>
  <c r="S86" i="1"/>
  <c r="L161" i="1"/>
  <c r="S107" i="1"/>
  <c r="Q2893" i="1"/>
  <c r="O2931" i="1"/>
  <c r="N2947" i="1"/>
  <c r="J2898" i="1"/>
  <c r="J2915" i="1"/>
  <c r="Q2907" i="1"/>
  <c r="M2925" i="1"/>
  <c r="S2939" i="1"/>
  <c r="L2934" i="1"/>
  <c r="H2965" i="1"/>
  <c r="R2943" i="1"/>
  <c r="M2948" i="1"/>
  <c r="O2981" i="1"/>
  <c r="P2985" i="1"/>
  <c r="S2992" i="1"/>
  <c r="H2997" i="1"/>
  <c r="M3001" i="1"/>
  <c r="J3007" i="1"/>
  <c r="S3011" i="1"/>
  <c r="L3042" i="1"/>
  <c r="S3023" i="1"/>
  <c r="M3054" i="1"/>
  <c r="L3033" i="1"/>
  <c r="O2903" i="1"/>
  <c r="N2907" i="1"/>
  <c r="P2915" i="1"/>
  <c r="I2919" i="1"/>
  <c r="O2933" i="1"/>
  <c r="O2938" i="1"/>
  <c r="L2957" i="1"/>
  <c r="K2962" i="1"/>
  <c r="O2943" i="1"/>
  <c r="K2975" i="1"/>
  <c r="L2979" i="1"/>
  <c r="I2985" i="1"/>
  <c r="N2989" i="1"/>
  <c r="Q2993" i="1"/>
  <c r="P3000" i="1"/>
  <c r="O3005" i="1"/>
  <c r="H3036" i="1"/>
  <c r="H3068" i="1"/>
  <c r="Q3046" i="1"/>
  <c r="N3028" i="1"/>
  <c r="H3059" i="1"/>
  <c r="K3038" i="1"/>
  <c r="S3068" i="1"/>
  <c r="R13" i="1"/>
  <c r="N22" i="1"/>
  <c r="Q30" i="1"/>
  <c r="N48" i="1"/>
  <c r="I53" i="1"/>
  <c r="K25" i="1"/>
  <c r="K53" i="1"/>
  <c r="N60" i="1"/>
  <c r="J81" i="1"/>
  <c r="S91" i="1"/>
  <c r="P97" i="1"/>
  <c r="J117" i="1"/>
  <c r="M67" i="1"/>
  <c r="K129" i="1"/>
  <c r="H113" i="1"/>
  <c r="P143" i="1"/>
  <c r="Q158" i="1"/>
  <c r="S120" i="1"/>
  <c r="N170" i="1"/>
  <c r="P2900" i="1"/>
  <c r="K2892" i="1"/>
  <c r="M2910" i="1"/>
  <c r="O2916" i="1"/>
  <c r="R2919" i="1"/>
  <c r="J2934" i="1"/>
  <c r="P2941" i="1"/>
  <c r="O2946" i="1"/>
  <c r="J2951" i="1"/>
  <c r="K2957" i="1"/>
  <c r="Q2988" i="1"/>
  <c r="M2969" i="1"/>
  <c r="R2973" i="1"/>
  <c r="N3004" i="1"/>
  <c r="S3008" i="1"/>
  <c r="L3014" i="1"/>
  <c r="S3017" i="1"/>
  <c r="J3047" i="1"/>
  <c r="S3025" i="1"/>
  <c r="K3055" i="1"/>
  <c r="R3032" i="1"/>
  <c r="J3062" i="1"/>
  <c r="Q3039" i="1"/>
  <c r="O3070" i="1"/>
  <c r="P12" i="1"/>
  <c r="J20" i="1"/>
  <c r="Q12" i="1"/>
  <c r="J42" i="1"/>
  <c r="I44" i="1"/>
  <c r="P54" i="1"/>
  <c r="J73" i="1"/>
  <c r="K75" i="1"/>
  <c r="L79" i="1"/>
  <c r="O36" i="1"/>
  <c r="O70" i="1"/>
  <c r="R108" i="1"/>
  <c r="P126" i="1"/>
  <c r="Q102" i="1"/>
  <c r="O133" i="1"/>
  <c r="J116" i="1"/>
  <c r="L145" i="1"/>
  <c r="M160" i="1"/>
  <c r="M117" i="1"/>
  <c r="J168" i="1"/>
  <c r="I143" i="1"/>
  <c r="S2908" i="1"/>
  <c r="R2956" i="1"/>
  <c r="S2991" i="1"/>
  <c r="I2993" i="1"/>
  <c r="N3047" i="1"/>
  <c r="L3045" i="1"/>
  <c r="I3047" i="1"/>
  <c r="N13" i="1"/>
  <c r="H40" i="1"/>
  <c r="K48" i="1"/>
  <c r="K51" i="1"/>
  <c r="I45" i="1"/>
  <c r="I52" i="1"/>
  <c r="J104" i="1"/>
  <c r="P144" i="1"/>
  <c r="O92" i="1"/>
  <c r="M111" i="1"/>
  <c r="Q119" i="1"/>
  <c r="Q125" i="1"/>
  <c r="S170" i="1"/>
  <c r="P2894" i="1"/>
  <c r="L2899" i="1"/>
  <c r="L2916" i="1"/>
  <c r="I2909" i="1"/>
  <c r="S2926" i="1"/>
  <c r="O2919" i="1"/>
  <c r="R2935" i="1"/>
  <c r="N2966" i="1"/>
  <c r="J2945" i="1"/>
  <c r="K2951" i="1"/>
  <c r="Q2982" i="1"/>
  <c r="H2987" i="1"/>
  <c r="R2967" i="1"/>
  <c r="N2998" i="1"/>
  <c r="S3002" i="1"/>
  <c r="L3008" i="1"/>
  <c r="K3013" i="1"/>
  <c r="L3046" i="1"/>
  <c r="K3025" i="1"/>
  <c r="S3055" i="1"/>
  <c r="R3034" i="1"/>
  <c r="Q2904" i="1"/>
  <c r="P2908" i="1"/>
  <c r="H2917" i="1"/>
  <c r="O2920" i="1"/>
  <c r="Q2934" i="1"/>
  <c r="I2920" i="1"/>
  <c r="R2958" i="1"/>
  <c r="M2963" i="1"/>
  <c r="Q2944" i="1"/>
  <c r="M2976" i="1"/>
  <c r="R2980" i="1"/>
  <c r="O2986" i="1"/>
  <c r="P2990" i="1"/>
  <c r="Q2997" i="1"/>
  <c r="H3002" i="1"/>
  <c r="Q3006" i="1"/>
  <c r="N3037" i="1"/>
  <c r="N3069" i="1"/>
  <c r="I3048" i="1"/>
  <c r="P3029" i="1"/>
  <c r="N3060" i="1"/>
  <c r="M3039" i="1"/>
  <c r="L7" i="1"/>
  <c r="J15" i="1"/>
  <c r="P23" i="1"/>
  <c r="I32" i="1"/>
  <c r="O17" i="1"/>
  <c r="O54" i="1"/>
  <c r="K46" i="1"/>
  <c r="I56" i="1"/>
  <c r="P65" i="1"/>
  <c r="I83" i="1"/>
  <c r="K93" i="1"/>
  <c r="H99" i="1"/>
  <c r="L118" i="1"/>
  <c r="M83" i="1"/>
  <c r="M130" i="1"/>
  <c r="N114" i="1"/>
  <c r="H145" i="1"/>
  <c r="H2896" i="1"/>
  <c r="L2903" i="1"/>
  <c r="M2912" i="1"/>
  <c r="N2918" i="1"/>
  <c r="L2928" i="1"/>
  <c r="S2932" i="1"/>
  <c r="N2954" i="1"/>
  <c r="O2964" i="1"/>
  <c r="S2945" i="1"/>
  <c r="I2984" i="1"/>
  <c r="M2967" i="1"/>
  <c r="L2974" i="1"/>
  <c r="H3009" i="1"/>
  <c r="S3018" i="1"/>
  <c r="S2999" i="1"/>
  <c r="L3034" i="1"/>
  <c r="R3067" i="1"/>
  <c r="S3051" i="1"/>
  <c r="L3037" i="1"/>
  <c r="P2895" i="1"/>
  <c r="I2906" i="1"/>
  <c r="M2913" i="1"/>
  <c r="P2920" i="1"/>
  <c r="N2940" i="1"/>
  <c r="J2948" i="1"/>
  <c r="S2956" i="1"/>
  <c r="H2964" i="1"/>
  <c r="S2977" i="1"/>
  <c r="J2986" i="1"/>
  <c r="Q2966" i="1"/>
  <c r="R3002" i="1"/>
  <c r="Q3009" i="1"/>
  <c r="H3018" i="1"/>
  <c r="H3028" i="1"/>
  <c r="N3061" i="1"/>
  <c r="I3044" i="1"/>
  <c r="H3031" i="1"/>
  <c r="N3064" i="1"/>
  <c r="M3047" i="1"/>
  <c r="L19" i="1"/>
  <c r="Q8" i="1"/>
  <c r="R37" i="1"/>
  <c r="P37" i="1"/>
  <c r="J47" i="1"/>
  <c r="J61" i="1"/>
  <c r="M58" i="1"/>
  <c r="P69" i="1"/>
  <c r="P90" i="1"/>
  <c r="M69" i="1"/>
  <c r="M99" i="1"/>
  <c r="R135" i="1"/>
  <c r="M118" i="1"/>
  <c r="O103" i="1"/>
  <c r="H141" i="1"/>
  <c r="O161" i="1"/>
  <c r="K132" i="1"/>
  <c r="H177" i="1"/>
  <c r="K2893" i="1"/>
  <c r="S2898" i="1"/>
  <c r="R2906" i="1"/>
  <c r="H2927" i="1"/>
  <c r="K2927" i="1"/>
  <c r="K2936" i="1"/>
  <c r="N2956" i="1"/>
  <c r="O2962" i="1"/>
  <c r="K2945" i="1"/>
  <c r="I2978" i="1"/>
  <c r="H2985" i="1"/>
  <c r="S2990" i="1"/>
  <c r="H2999" i="1"/>
  <c r="S3004" i="1"/>
  <c r="R3011" i="1"/>
  <c r="M3016" i="1"/>
  <c r="R3049" i="1"/>
  <c r="M3028" i="1"/>
  <c r="K3059" i="1"/>
  <c r="J3038" i="1"/>
  <c r="J3070" i="1"/>
  <c r="I3049" i="1"/>
  <c r="H17" i="1"/>
  <c r="L20" i="1"/>
  <c r="S28" i="1"/>
  <c r="S24" i="1"/>
  <c r="O45" i="1"/>
  <c r="M38" i="1"/>
  <c r="Q63" i="1"/>
  <c r="K67" i="1"/>
  <c r="L71" i="1"/>
  <c r="R89" i="1"/>
  <c r="I100" i="1"/>
  <c r="J106" i="1"/>
  <c r="N125" i="1"/>
  <c r="K104" i="1"/>
  <c r="I136" i="1"/>
  <c r="J120" i="1"/>
  <c r="I109" i="1"/>
  <c r="K167" i="1"/>
  <c r="J148" i="1"/>
  <c r="R178" i="1"/>
  <c r="Q2898" i="1"/>
  <c r="N2929" i="1"/>
  <c r="N2963" i="1"/>
  <c r="N2971" i="1"/>
  <c r="Q3004" i="1"/>
  <c r="Q3064" i="1"/>
  <c r="I3031" i="1"/>
  <c r="K10" i="1"/>
  <c r="N29" i="1"/>
  <c r="O34" i="1"/>
  <c r="H62" i="1"/>
  <c r="S79" i="1"/>
  <c r="Q65" i="1"/>
  <c r="M75" i="1"/>
  <c r="P96" i="1"/>
  <c r="J110" i="1"/>
  <c r="M150" i="1"/>
  <c r="L155" i="1"/>
  <c r="M153" i="1"/>
  <c r="M181" i="1"/>
  <c r="Q186" i="1"/>
  <c r="P214" i="1"/>
  <c r="M186" i="1"/>
  <c r="Q214" i="1"/>
  <c r="H188" i="1"/>
  <c r="J216" i="1"/>
  <c r="Q193" i="1"/>
  <c r="P247" i="1"/>
  <c r="N274" i="1"/>
  <c r="H301" i="1"/>
  <c r="S200" i="1"/>
  <c r="K250" i="1"/>
  <c r="S276" i="1"/>
  <c r="M303" i="1"/>
  <c r="M219" i="1"/>
  <c r="P254" i="1"/>
  <c r="N281" i="1"/>
  <c r="H308" i="1"/>
  <c r="S279" i="1"/>
  <c r="M336" i="1"/>
  <c r="K363" i="1"/>
  <c r="S389" i="1"/>
  <c r="K289" i="1"/>
  <c r="N338" i="1"/>
  <c r="H365" i="1"/>
  <c r="P391" i="1"/>
  <c r="K295" i="1"/>
  <c r="O340" i="1"/>
  <c r="I367" i="1"/>
  <c r="Q393" i="1"/>
  <c r="N2905" i="1"/>
  <c r="Q2928" i="1"/>
  <c r="N2959" i="1"/>
  <c r="O2988" i="1"/>
  <c r="H3016" i="1"/>
  <c r="Q3044" i="1"/>
  <c r="N3070" i="1"/>
  <c r="J8" i="1"/>
  <c r="S7" i="1"/>
  <c r="P31" i="1"/>
  <c r="S19" i="1"/>
  <c r="K40" i="1"/>
  <c r="H81" i="1"/>
  <c r="M100" i="1"/>
  <c r="L116" i="1"/>
  <c r="S117" i="1"/>
  <c r="N124" i="1"/>
  <c r="I162" i="1"/>
  <c r="N164" i="1"/>
  <c r="O156" i="1"/>
  <c r="I183" i="1"/>
  <c r="P188" i="1"/>
  <c r="L216" i="1"/>
  <c r="Q188" i="1"/>
  <c r="M216" i="1"/>
  <c r="L190" i="1"/>
  <c r="P217" i="1"/>
  <c r="O200" i="1"/>
  <c r="L249" i="1"/>
  <c r="J276" i="1"/>
  <c r="R302" i="1"/>
  <c r="Q207" i="1"/>
  <c r="Q251" i="1"/>
  <c r="O278" i="1"/>
  <c r="I305" i="1"/>
  <c r="K226" i="1"/>
  <c r="L256" i="1"/>
  <c r="J283" i="1"/>
  <c r="R309" i="1"/>
  <c r="Q286" i="1"/>
  <c r="I338" i="1"/>
  <c r="Q364" i="1"/>
  <c r="O391" i="1"/>
  <c r="I296" i="1"/>
  <c r="J340" i="1"/>
  <c r="R366" i="1"/>
  <c r="L393" i="1"/>
  <c r="I302" i="1"/>
  <c r="K342" i="1"/>
  <c r="S368" i="1"/>
  <c r="M395" i="1"/>
  <c r="L386" i="1"/>
  <c r="I422" i="1"/>
  <c r="Q448" i="1"/>
  <c r="O475" i="1"/>
  <c r="L2898" i="1"/>
  <c r="J2926" i="1"/>
  <c r="R2964" i="1"/>
  <c r="J2968" i="1"/>
  <c r="Q2995" i="1"/>
  <c r="H3050" i="1"/>
  <c r="R3046" i="1"/>
  <c r="O3048" i="1"/>
  <c r="P14" i="1"/>
  <c r="N41" i="1"/>
  <c r="J50" i="1"/>
  <c r="J54" i="1"/>
  <c r="S51" i="1"/>
  <c r="M59" i="1"/>
  <c r="L105" i="1"/>
  <c r="H146" i="1"/>
  <c r="S96" i="1"/>
  <c r="I117" i="1"/>
  <c r="M125" i="1"/>
  <c r="M131" i="1"/>
  <c r="M171" i="1"/>
  <c r="P148" i="1"/>
  <c r="P204" i="1"/>
  <c r="H150" i="1"/>
  <c r="Q204" i="1"/>
  <c r="R153" i="1"/>
  <c r="J206" i="1"/>
  <c r="R232" i="1"/>
  <c r="S237" i="1"/>
  <c r="N264" i="1"/>
  <c r="H291" i="1"/>
  <c r="P317" i="1"/>
  <c r="K240" i="1"/>
  <c r="S266" i="1"/>
  <c r="M293" i="1"/>
  <c r="L164" i="1"/>
  <c r="P244" i="1"/>
  <c r="N271" i="1"/>
  <c r="H298" i="1"/>
  <c r="S239" i="1"/>
  <c r="M326" i="1"/>
  <c r="K353" i="1"/>
  <c r="S379" i="1"/>
  <c r="K249" i="1"/>
  <c r="N328" i="1"/>
  <c r="H355" i="1"/>
  <c r="P381" i="1"/>
  <c r="K255" i="1"/>
  <c r="O330" i="1"/>
  <c r="I357" i="1"/>
  <c r="H2928" i="1"/>
  <c r="N2897" i="1"/>
  <c r="R2904" i="1"/>
  <c r="S2913" i="1"/>
  <c r="N2922" i="1"/>
  <c r="R2929" i="1"/>
  <c r="M2935" i="1"/>
  <c r="P2955" i="1"/>
  <c r="Q2965" i="1"/>
  <c r="K2947" i="1"/>
  <c r="O2985" i="1"/>
  <c r="S2968" i="1"/>
  <c r="R2975" i="1"/>
  <c r="N3010" i="1"/>
  <c r="R2993" i="1"/>
  <c r="K3001" i="1"/>
  <c r="R3035" i="1"/>
  <c r="J3069" i="1"/>
  <c r="K3053" i="1"/>
  <c r="R3038" i="1"/>
  <c r="H2897" i="1"/>
  <c r="O2907" i="1"/>
  <c r="S2914" i="1"/>
  <c r="H2922" i="1"/>
  <c r="K2923" i="1"/>
  <c r="L2949" i="1"/>
  <c r="K2958" i="1"/>
  <c r="I2942" i="1"/>
  <c r="K2979" i="1"/>
  <c r="L2987" i="1"/>
  <c r="P2970" i="1"/>
  <c r="J3004" i="1"/>
  <c r="O3012" i="1"/>
  <c r="O2993" i="1"/>
  <c r="N3029" i="1"/>
  <c r="P3062" i="1"/>
  <c r="O3045" i="1"/>
  <c r="N3032" i="1"/>
  <c r="P3065" i="1"/>
  <c r="S3048" i="1"/>
  <c r="Q7" i="1"/>
  <c r="M14" i="1"/>
  <c r="J39" i="1"/>
  <c r="H39" i="1"/>
  <c r="I49" i="1"/>
  <c r="L62" i="1"/>
  <c r="M60" i="1"/>
  <c r="H71" i="1"/>
  <c r="H92" i="1"/>
  <c r="I75" i="1"/>
  <c r="S101" i="1"/>
  <c r="J137" i="1"/>
  <c r="S119" i="1"/>
  <c r="H109" i="1"/>
  <c r="N142" i="1"/>
  <c r="Q162" i="1"/>
  <c r="S136" i="1"/>
  <c r="N178" i="1"/>
  <c r="M2894" i="1"/>
  <c r="M2901" i="1"/>
  <c r="J2908" i="1"/>
  <c r="N2928" i="1"/>
  <c r="K2931" i="1"/>
  <c r="M2937" i="1"/>
  <c r="P2957" i="1"/>
  <c r="O2966" i="1"/>
  <c r="M2946" i="1"/>
  <c r="O2979" i="1"/>
  <c r="N2986" i="1"/>
  <c r="K2992" i="1"/>
  <c r="N3000" i="1"/>
  <c r="K3006" i="1"/>
  <c r="J3013" i="1"/>
  <c r="J3019" i="1"/>
  <c r="J3051" i="1"/>
  <c r="S3029" i="1"/>
  <c r="M3060" i="1"/>
  <c r="L3039" i="1"/>
  <c r="Q3019" i="1"/>
  <c r="O3050" i="1"/>
  <c r="N18" i="1"/>
  <c r="R21" i="1"/>
  <c r="H30" i="1"/>
  <c r="Q26" i="1"/>
  <c r="N47" i="1"/>
  <c r="K41" i="1"/>
  <c r="J65" i="1"/>
  <c r="M68" i="1"/>
  <c r="R72" i="1"/>
  <c r="J91" i="1"/>
  <c r="I48" i="1"/>
  <c r="L107" i="1"/>
  <c r="H128" i="1"/>
  <c r="I106" i="1"/>
  <c r="O137" i="1"/>
  <c r="R122" i="1"/>
  <c r="Q113" i="1"/>
  <c r="M168" i="1"/>
  <c r="L149" i="1"/>
  <c r="J180" i="1"/>
  <c r="I2904" i="1"/>
  <c r="Q2936" i="1"/>
  <c r="Q2942" i="1"/>
  <c r="P2976" i="1"/>
  <c r="I3010" i="1"/>
  <c r="I3070" i="1"/>
  <c r="Q3033" i="1"/>
  <c r="S12" i="1"/>
  <c r="H32" i="1"/>
  <c r="M40" i="1"/>
  <c r="P64" i="1"/>
  <c r="H55" i="1"/>
  <c r="I77" i="1"/>
  <c r="S90" i="1"/>
  <c r="O101" i="1"/>
  <c r="R112" i="1"/>
  <c r="K153" i="1"/>
  <c r="J158" i="1"/>
  <c r="S154" i="1"/>
  <c r="S182" i="1"/>
  <c r="J188" i="1"/>
  <c r="H216" i="1"/>
  <c r="L188" i="1"/>
  <c r="I216" i="1"/>
  <c r="O189" i="1"/>
  <c r="L217" i="1"/>
  <c r="M199" i="1"/>
  <c r="H249" i="1"/>
  <c r="P275" i="1"/>
  <c r="N302" i="1"/>
  <c r="O206" i="1"/>
  <c r="M251" i="1"/>
  <c r="K278" i="1"/>
  <c r="S304" i="1"/>
  <c r="I225" i="1"/>
  <c r="H256" i="1"/>
  <c r="P282" i="1"/>
  <c r="N309" i="1"/>
  <c r="O285" i="1"/>
  <c r="S337" i="1"/>
  <c r="M364" i="1"/>
  <c r="K391" i="1"/>
  <c r="S293" i="1"/>
  <c r="P339" i="1"/>
  <c r="N366" i="1"/>
  <c r="H393" i="1"/>
  <c r="S299" i="1"/>
  <c r="Q341" i="1"/>
  <c r="O368" i="1"/>
  <c r="I395" i="1"/>
  <c r="P2910" i="1"/>
  <c r="P2935" i="1"/>
  <c r="P2964" i="1"/>
  <c r="N2967" i="1"/>
  <c r="O2995" i="1"/>
  <c r="I3050" i="1"/>
  <c r="M3021" i="1"/>
  <c r="R10" i="1"/>
  <c r="O18" i="1"/>
  <c r="N34" i="1"/>
  <c r="K36" i="1"/>
  <c r="O51" i="1"/>
  <c r="P83" i="1"/>
  <c r="I67" i="1"/>
  <c r="J119" i="1"/>
  <c r="M120" i="1"/>
  <c r="H127" i="1"/>
  <c r="Q164" i="1"/>
  <c r="H167" i="1"/>
  <c r="Q157" i="1"/>
  <c r="O184" i="1"/>
  <c r="N190" i="1"/>
  <c r="R217" i="1"/>
  <c r="J190" i="1"/>
  <c r="S217" i="1"/>
  <c r="S191" i="1"/>
  <c r="H219" i="1"/>
  <c r="K206" i="1"/>
  <c r="R250" i="1"/>
  <c r="L277" i="1"/>
  <c r="J304" i="1"/>
  <c r="M213" i="1"/>
  <c r="I253" i="1"/>
  <c r="Q279" i="1"/>
  <c r="O306" i="1"/>
  <c r="O228" i="1"/>
  <c r="R257" i="1"/>
  <c r="L284" i="1"/>
  <c r="J311" i="1"/>
  <c r="M292" i="1"/>
  <c r="O339" i="1"/>
  <c r="I366" i="1"/>
  <c r="Q392" i="1"/>
  <c r="Q300" i="1"/>
  <c r="L341" i="1"/>
  <c r="J368" i="1"/>
  <c r="R394" i="1"/>
  <c r="Q306" i="1"/>
  <c r="M343" i="1"/>
  <c r="K370" i="1"/>
  <c r="S396" i="1"/>
  <c r="H392" i="1"/>
  <c r="O423" i="1"/>
  <c r="I450" i="1"/>
  <c r="Q476" i="1"/>
  <c r="R2903" i="1"/>
  <c r="O2918" i="1"/>
  <c r="K2944" i="1"/>
  <c r="L2973" i="1"/>
  <c r="I3001" i="1"/>
  <c r="N3055" i="1"/>
  <c r="L3049" i="1"/>
  <c r="I3051" i="1"/>
  <c r="N17" i="1"/>
  <c r="I8" i="1"/>
  <c r="O11" i="1"/>
  <c r="I59" i="1"/>
  <c r="L57" i="1"/>
  <c r="M71" i="1"/>
  <c r="J108" i="1"/>
  <c r="I81" i="1"/>
  <c r="Q101" i="1"/>
  <c r="M127" i="1"/>
  <c r="Q135" i="1"/>
  <c r="O140" i="1"/>
  <c r="S172" i="1"/>
  <c r="L154" i="1"/>
  <c r="H206" i="1"/>
  <c r="P154" i="1"/>
  <c r="I206" i="1"/>
  <c r="N159" i="1"/>
  <c r="L207" i="1"/>
  <c r="J234" i="1"/>
  <c r="H239" i="1"/>
  <c r="P265" i="1"/>
  <c r="N292" i="1"/>
  <c r="H319" i="1"/>
  <c r="M241" i="1"/>
  <c r="K268" i="1"/>
  <c r="S294" i="1"/>
  <c r="R183" i="1"/>
  <c r="H246" i="1"/>
  <c r="P272" i="1"/>
  <c r="N299" i="1"/>
  <c r="O245" i="1"/>
  <c r="S327" i="1"/>
  <c r="M354" i="1"/>
  <c r="K381" i="1"/>
  <c r="S253" i="1"/>
  <c r="P329" i="1"/>
  <c r="N356" i="1"/>
  <c r="H383" i="1"/>
  <c r="S259" i="1"/>
  <c r="Q331" i="1"/>
  <c r="O358" i="1"/>
  <c r="H2933" i="1"/>
  <c r="P2898" i="1"/>
  <c r="S2896" i="1"/>
  <c r="J2910" i="1"/>
  <c r="S2918" i="1"/>
  <c r="K2925" i="1"/>
  <c r="N2942" i="1"/>
  <c r="Q2953" i="1"/>
  <c r="L2966" i="1"/>
  <c r="Q2978" i="1"/>
  <c r="K2970" i="1"/>
  <c r="J2981" i="1"/>
  <c r="M2993" i="1"/>
  <c r="J3003" i="1"/>
  <c r="R3019" i="1"/>
  <c r="R3055" i="1"/>
  <c r="K3041" i="1"/>
  <c r="J3028" i="1"/>
  <c r="H2893" i="1"/>
  <c r="Q2908" i="1"/>
  <c r="R2918" i="1"/>
  <c r="M2920" i="1"/>
  <c r="Q2924" i="1"/>
  <c r="K2942" i="1"/>
  <c r="H2952" i="1"/>
  <c r="O2963" i="1"/>
  <c r="R2976" i="1"/>
  <c r="O2990" i="1"/>
  <c r="L3005" i="1"/>
  <c r="O3016" i="1"/>
  <c r="Q3002" i="1"/>
  <c r="P3042" i="1"/>
  <c r="O3029" i="1"/>
  <c r="O3065" i="1"/>
  <c r="H3051" i="1"/>
  <c r="S3040" i="1"/>
  <c r="J14" i="1"/>
  <c r="S17" i="1"/>
  <c r="J43" i="1"/>
  <c r="I31" i="1"/>
  <c r="S37" i="1"/>
  <c r="H70" i="1"/>
  <c r="S22" i="1"/>
  <c r="M73" i="1"/>
  <c r="K97" i="1"/>
  <c r="Q77" i="1"/>
  <c r="L138" i="1"/>
  <c r="S123" i="1"/>
  <c r="N118" i="1"/>
  <c r="S122" i="1"/>
  <c r="O177" i="1"/>
  <c r="H161" i="1"/>
  <c r="H2894" i="1"/>
  <c r="M2893" i="1"/>
  <c r="K2917" i="1"/>
  <c r="P2929" i="1"/>
  <c r="K2935" i="1"/>
  <c r="L2932" i="1"/>
  <c r="Q2943" i="1"/>
  <c r="J2955" i="1"/>
  <c r="S2963" i="1"/>
  <c r="P2975" i="1"/>
  <c r="M2985" i="1"/>
  <c r="N2996" i="1"/>
  <c r="M3007" i="1"/>
  <c r="L3018" i="1"/>
  <c r="J3027" i="1"/>
  <c r="L3060" i="1"/>
  <c r="K3043" i="1"/>
  <c r="J3026" i="1"/>
  <c r="L3059" i="1"/>
  <c r="Q3043" i="1"/>
  <c r="H13" i="1"/>
  <c r="J23" i="1"/>
  <c r="H34" i="1"/>
  <c r="L35" i="1"/>
  <c r="Q41" i="1"/>
  <c r="P58" i="1"/>
  <c r="Q43" i="1"/>
  <c r="R62" i="1"/>
  <c r="N83" i="1"/>
  <c r="I96" i="1"/>
  <c r="O88" i="1"/>
  <c r="H132" i="1"/>
  <c r="O113" i="1"/>
  <c r="O98" i="1"/>
  <c r="J136" i="1"/>
  <c r="S153" i="1"/>
  <c r="Q111" i="1"/>
  <c r="L173" i="1"/>
  <c r="J2901" i="1"/>
  <c r="I2924" i="1"/>
  <c r="Q2958" i="1"/>
  <c r="L3003" i="1"/>
  <c r="P3052" i="1"/>
  <c r="J3056" i="1"/>
  <c r="Q3065" i="1"/>
  <c r="Q14" i="1"/>
  <c r="L41" i="1"/>
  <c r="P56" i="1"/>
  <c r="I60" i="1"/>
  <c r="Q88" i="1"/>
  <c r="P112" i="1"/>
  <c r="I122" i="1"/>
  <c r="R136" i="1"/>
  <c r="M182" i="1"/>
  <c r="I137" i="1"/>
  <c r="K176" i="1"/>
  <c r="L178" i="1"/>
  <c r="N217" i="1"/>
  <c r="O193" i="1"/>
  <c r="Q222" i="1"/>
  <c r="J200" i="1"/>
  <c r="L229" i="1"/>
  <c r="I237" i="1"/>
  <c r="N266" i="1"/>
  <c r="P295" i="1"/>
  <c r="P189" i="1"/>
  <c r="S252" i="1"/>
  <c r="K282" i="1"/>
  <c r="M311" i="1"/>
  <c r="P238" i="1"/>
  <c r="H268" i="1"/>
  <c r="N297" i="1"/>
  <c r="S247" i="1"/>
  <c r="K331" i="1"/>
  <c r="M360" i="1"/>
  <c r="M392" i="1"/>
  <c r="S309" i="1"/>
  <c r="N346" i="1"/>
  <c r="P375" i="1"/>
  <c r="O241" i="1"/>
  <c r="Q329" i="1"/>
  <c r="I359" i="1"/>
  <c r="O388" i="1"/>
  <c r="I2895" i="1"/>
  <c r="S2919" i="1"/>
  <c r="Q2954" i="1"/>
  <c r="J2994" i="1"/>
  <c r="P3032" i="1"/>
  <c r="P3043" i="1"/>
  <c r="S3050" i="1"/>
  <c r="K15" i="1"/>
  <c r="I34" i="1"/>
  <c r="Q53" i="1"/>
  <c r="K57" i="1"/>
  <c r="I71" i="1"/>
  <c r="P91" i="1"/>
  <c r="R137" i="1"/>
  <c r="I84" i="1"/>
  <c r="K126" i="1"/>
  <c r="N148" i="1"/>
  <c r="S150" i="1"/>
  <c r="O180" i="1"/>
  <c r="M192" i="1"/>
  <c r="R221" i="1"/>
  <c r="S197" i="1"/>
  <c r="M101" i="1"/>
  <c r="N204" i="1"/>
  <c r="P233" i="1"/>
  <c r="L241" i="1"/>
  <c r="R270" i="1"/>
  <c r="J300" i="1"/>
  <c r="I219" i="1"/>
  <c r="I257" i="1"/>
  <c r="O286" i="1"/>
  <c r="Q315" i="1"/>
  <c r="J243" i="1"/>
  <c r="L272" i="1"/>
  <c r="R301" i="1"/>
  <c r="I266" i="1"/>
  <c r="O335" i="1"/>
  <c r="O367" i="1"/>
  <c r="Q396" i="1"/>
  <c r="J321" i="1"/>
  <c r="R350" i="1"/>
  <c r="J380" i="1"/>
  <c r="Q258" i="1"/>
  <c r="K334" i="1"/>
  <c r="M363" i="1"/>
  <c r="S392" i="1"/>
  <c r="P396" i="1"/>
  <c r="O427" i="1"/>
  <c r="Q456" i="1"/>
  <c r="L328" i="1"/>
  <c r="H2912" i="1"/>
  <c r="I2935" i="1"/>
  <c r="O2961" i="1"/>
  <c r="R3000" i="1"/>
  <c r="N3039" i="1"/>
  <c r="J3052" i="1"/>
  <c r="I3059" i="1"/>
  <c r="K13" i="1"/>
  <c r="L29" i="1"/>
  <c r="K37" i="1"/>
  <c r="O61" i="1"/>
  <c r="S80" i="1"/>
  <c r="R94" i="1"/>
  <c r="P140" i="1"/>
  <c r="I105" i="1"/>
  <c r="K149" i="1"/>
  <c r="R156" i="1"/>
  <c r="M155" i="1"/>
  <c r="S184" i="1"/>
  <c r="H194" i="1"/>
  <c r="N223" i="1"/>
  <c r="O199" i="1"/>
  <c r="I135" i="1"/>
  <c r="R208" i="1"/>
  <c r="K82" i="1"/>
  <c r="P245" i="1"/>
  <c r="H275" i="1"/>
  <c r="N304" i="1"/>
  <c r="S224" i="1"/>
  <c r="S258" i="1"/>
  <c r="K288" i="1"/>
  <c r="M317" i="1"/>
  <c r="N247" i="1"/>
  <c r="P276" i="1"/>
  <c r="H306" i="1"/>
  <c r="K283" i="1"/>
  <c r="S339" i="1"/>
  <c r="K369" i="1"/>
  <c r="H154" i="1"/>
  <c r="H323" i="1"/>
  <c r="N352" i="1"/>
  <c r="N384" i="1"/>
  <c r="S275" i="1"/>
  <c r="O338" i="1"/>
  <c r="Q367" i="1"/>
  <c r="Q2969" i="1"/>
  <c r="S3062" i="1"/>
  <c r="H72" i="1"/>
  <c r="M108" i="1"/>
  <c r="M151" i="1"/>
  <c r="N177" i="1"/>
  <c r="J163" i="1"/>
  <c r="L187" i="1"/>
  <c r="S206" i="1"/>
  <c r="M268" i="1"/>
  <c r="Q276" i="1"/>
  <c r="Q282" i="1"/>
  <c r="K396" i="1"/>
  <c r="K409" i="1"/>
  <c r="M444" i="1"/>
  <c r="S249" i="1"/>
  <c r="R406" i="1"/>
  <c r="L433" i="1"/>
  <c r="J460" i="1"/>
  <c r="R329" i="1"/>
  <c r="K408" i="1"/>
  <c r="S434" i="1"/>
  <c r="M461" i="1"/>
  <c r="N417" i="1"/>
  <c r="S488" i="1"/>
  <c r="M515" i="1"/>
  <c r="K542" i="1"/>
  <c r="S568" i="1"/>
  <c r="M595" i="1"/>
  <c r="K622" i="1"/>
  <c r="S648" i="1"/>
  <c r="J429" i="1"/>
  <c r="R491" i="1"/>
  <c r="L518" i="1"/>
  <c r="J545" i="1"/>
  <c r="R571" i="1"/>
  <c r="L598" i="1"/>
  <c r="J625" i="1"/>
  <c r="J387" i="1"/>
  <c r="I484" i="1"/>
  <c r="Q510" i="1"/>
  <c r="O537" i="1"/>
  <c r="I564" i="1"/>
  <c r="Q590" i="1"/>
  <c r="O617" i="1"/>
  <c r="I644" i="1"/>
  <c r="H547" i="1"/>
  <c r="R648" i="1"/>
  <c r="M678" i="1"/>
  <c r="K705" i="1"/>
  <c r="S731" i="1"/>
  <c r="Q2962" i="1"/>
  <c r="M3033" i="1"/>
  <c r="R53" i="1"/>
  <c r="J131" i="1"/>
  <c r="H179" i="1"/>
  <c r="R223" i="1"/>
  <c r="H225" i="1"/>
  <c r="J310" i="1"/>
  <c r="O312" i="1"/>
  <c r="J317" i="1"/>
  <c r="J171" i="1"/>
  <c r="K216" i="1"/>
  <c r="I389" i="1"/>
  <c r="I404" i="1"/>
  <c r="S439" i="1"/>
  <c r="K475" i="1"/>
  <c r="H403" i="1"/>
  <c r="P429" i="1"/>
  <c r="N456" i="1"/>
  <c r="O303" i="1"/>
  <c r="O404" i="1"/>
  <c r="I431" i="1"/>
  <c r="Q457" i="1"/>
  <c r="P402" i="1"/>
  <c r="I485" i="1"/>
  <c r="Q511" i="1"/>
  <c r="O538" i="1"/>
  <c r="I565" i="1"/>
  <c r="Q591" i="1"/>
  <c r="O618" i="1"/>
  <c r="I645" i="1"/>
  <c r="L414" i="1"/>
  <c r="H488" i="1"/>
  <c r="P514" i="1"/>
  <c r="N541" i="1"/>
  <c r="H568" i="1"/>
  <c r="P594" i="1"/>
  <c r="N621" i="1"/>
  <c r="N325" i="1"/>
  <c r="M480" i="1"/>
  <c r="K507" i="1"/>
  <c r="S533" i="1"/>
  <c r="M560" i="1"/>
  <c r="K587" i="1"/>
  <c r="S613" i="1"/>
  <c r="M640" i="1"/>
  <c r="J532" i="1"/>
  <c r="N638" i="1"/>
  <c r="Q674" i="1"/>
  <c r="O701" i="1"/>
  <c r="I728" i="1"/>
  <c r="R2960" i="1"/>
  <c r="H3045" i="1"/>
  <c r="S47" i="1"/>
  <c r="P103" i="1"/>
  <c r="O118" i="1"/>
  <c r="R203" i="1"/>
  <c r="H205" i="1"/>
  <c r="J290" i="1"/>
  <c r="O292" i="1"/>
  <c r="J297" i="1"/>
  <c r="Q378" i="1"/>
  <c r="R380" i="1"/>
  <c r="S378" i="1"/>
  <c r="L394" i="1"/>
  <c r="K433" i="1"/>
  <c r="M468" i="1"/>
  <c r="R395" i="1"/>
  <c r="R424" i="1"/>
  <c r="L451" i="1"/>
  <c r="I223" i="1"/>
  <c r="M399" i="1"/>
  <c r="K426" i="1"/>
  <c r="S452" i="1"/>
  <c r="J339" i="1"/>
  <c r="K480" i="1"/>
  <c r="S506" i="1"/>
  <c r="M533" i="1"/>
  <c r="K560" i="1"/>
  <c r="S586" i="1"/>
  <c r="M613" i="1"/>
  <c r="K640" i="1"/>
  <c r="L380" i="1"/>
  <c r="J483" i="1"/>
  <c r="R509" i="1"/>
  <c r="L536" i="1"/>
  <c r="J563" i="1"/>
  <c r="R589" i="1"/>
  <c r="L616" i="1"/>
  <c r="J643" i="1"/>
  <c r="L468" i="1"/>
  <c r="I502" i="1"/>
  <c r="Q528" i="1"/>
  <c r="O555" i="1"/>
  <c r="I582" i="1"/>
  <c r="Q608" i="1"/>
  <c r="O635" i="1"/>
  <c r="P511" i="1"/>
  <c r="H619" i="1"/>
  <c r="S669" i="1"/>
  <c r="M696" i="1"/>
  <c r="K723" i="1"/>
  <c r="P2922" i="1"/>
  <c r="Q3020" i="1"/>
  <c r="Q32" i="1"/>
  <c r="M88" i="1"/>
  <c r="I150" i="1"/>
  <c r="N171" i="1"/>
  <c r="P176" i="1"/>
  <c r="J270" i="1"/>
  <c r="O272" i="1"/>
  <c r="J277" i="1"/>
  <c r="Q358" i="1"/>
  <c r="R360" i="1"/>
  <c r="S362" i="1"/>
  <c r="H368" i="1"/>
  <c r="M426" i="1"/>
  <c r="S461" i="1"/>
  <c r="H374" i="1"/>
  <c r="P419" i="1"/>
  <c r="N446" i="1"/>
  <c r="H473" i="1"/>
  <c r="L382" i="1"/>
  <c r="I421" i="1"/>
  <c r="Q447" i="1"/>
  <c r="O474" i="1"/>
  <c r="H470" i="1"/>
  <c r="Q501" i="1"/>
  <c r="O528" i="1"/>
  <c r="I555" i="1"/>
  <c r="Q581" i="1"/>
  <c r="O608" i="1"/>
  <c r="I635" i="1"/>
  <c r="M246" i="1"/>
  <c r="H478" i="1"/>
  <c r="P504" i="1"/>
  <c r="N531" i="1"/>
  <c r="H558" i="1"/>
  <c r="P584" i="1"/>
  <c r="N611" i="1"/>
  <c r="H638" i="1"/>
  <c r="R447" i="1"/>
  <c r="K497" i="1"/>
  <c r="S523" i="1"/>
  <c r="M550" i="1"/>
  <c r="K577" i="1"/>
  <c r="S603" i="1"/>
  <c r="M630" i="1"/>
  <c r="J492" i="1"/>
  <c r="N598" i="1"/>
  <c r="Q664" i="1"/>
  <c r="O691" i="1"/>
  <c r="I718" i="1"/>
  <c r="Q744" i="1"/>
  <c r="O771" i="1"/>
  <c r="I798" i="1"/>
  <c r="J506" i="1"/>
  <c r="N612" i="1"/>
  <c r="N668" i="1"/>
  <c r="H695" i="1"/>
  <c r="P721" i="1"/>
  <c r="N748" i="1"/>
  <c r="H775" i="1"/>
  <c r="P801" i="1"/>
  <c r="N522" i="1"/>
  <c r="R628" i="1"/>
  <c r="O672" i="1"/>
  <c r="I699" i="1"/>
  <c r="Q725" i="1"/>
  <c r="O752" i="1"/>
  <c r="I779" i="1"/>
  <c r="Q805" i="1"/>
  <c r="J687" i="1"/>
  <c r="N793" i="1"/>
  <c r="J833" i="1"/>
  <c r="R859" i="1"/>
  <c r="L886" i="1"/>
  <c r="J913" i="1"/>
  <c r="R939" i="1"/>
  <c r="L966" i="1"/>
  <c r="N679" i="1"/>
  <c r="R785" i="1"/>
  <c r="K831" i="1"/>
  <c r="S857" i="1"/>
  <c r="M884" i="1"/>
  <c r="K911" i="1"/>
  <c r="S937" i="1"/>
  <c r="M964" i="1"/>
  <c r="H690" i="1"/>
  <c r="L796" i="1"/>
  <c r="J834" i="1"/>
  <c r="R860" i="1"/>
  <c r="L887" i="1"/>
  <c r="J914" i="1"/>
  <c r="R940" i="1"/>
  <c r="L967" i="1"/>
  <c r="I863" i="1"/>
  <c r="S968" i="1"/>
  <c r="S996" i="1"/>
  <c r="M1023" i="1"/>
  <c r="K1050" i="1"/>
  <c r="S1076" i="1"/>
  <c r="M1103" i="1"/>
  <c r="K1130" i="1"/>
  <c r="S1156" i="1"/>
  <c r="M1183" i="1"/>
  <c r="K1210" i="1"/>
  <c r="S1236" i="1"/>
  <c r="M1263" i="1"/>
  <c r="K1290" i="1"/>
  <c r="S1316" i="1"/>
  <c r="J713" i="1"/>
  <c r="K894" i="1"/>
  <c r="H978" i="1"/>
  <c r="P1004" i="1"/>
  <c r="N1031" i="1"/>
  <c r="H1058" i="1"/>
  <c r="P1084" i="1"/>
  <c r="N1111" i="1"/>
  <c r="H1138" i="1"/>
  <c r="P1164" i="1"/>
  <c r="N1191" i="1"/>
  <c r="H1218" i="1"/>
  <c r="P1244" i="1"/>
  <c r="N1271" i="1"/>
  <c r="H1298" i="1"/>
  <c r="P1324" i="1"/>
  <c r="Q815" i="1"/>
  <c r="I923" i="1"/>
  <c r="Q984" i="1"/>
  <c r="O1011" i="1"/>
  <c r="H2900" i="1"/>
  <c r="K2898" i="1"/>
  <c r="L2911" i="1"/>
  <c r="K2920" i="1"/>
  <c r="L2933" i="1"/>
  <c r="P2943" i="1"/>
  <c r="I2955" i="1"/>
  <c r="S2941" i="1"/>
  <c r="I2980" i="1"/>
  <c r="M2971" i="1"/>
  <c r="L2982" i="1"/>
  <c r="S2994" i="1"/>
  <c r="L3004" i="1"/>
  <c r="J3021" i="1"/>
  <c r="J3057" i="1"/>
  <c r="M3042" i="1"/>
  <c r="L3029" i="1"/>
  <c r="N2894" i="1"/>
  <c r="I2910" i="1"/>
  <c r="J2920" i="1"/>
  <c r="I2926" i="1"/>
  <c r="M2930" i="1"/>
  <c r="M2943" i="1"/>
  <c r="N2953" i="1"/>
  <c r="Q2964" i="1"/>
  <c r="J2978" i="1"/>
  <c r="Q2991" i="1"/>
  <c r="R3006" i="1"/>
  <c r="Q3017" i="1"/>
  <c r="I3004" i="1"/>
  <c r="H3044" i="1"/>
  <c r="Q3030" i="1"/>
  <c r="I3068" i="1"/>
  <c r="H3055" i="1"/>
  <c r="K3042" i="1"/>
  <c r="L15" i="1"/>
  <c r="M20" i="1"/>
  <c r="M10" i="1"/>
  <c r="Q35" i="1"/>
  <c r="Q40" i="1"/>
  <c r="N71" i="1"/>
  <c r="Q39" i="1"/>
  <c r="I79" i="1"/>
  <c r="S99" i="1"/>
  <c r="I97" i="1"/>
  <c r="R139" i="1"/>
  <c r="K125" i="1"/>
  <c r="P119" i="1"/>
  <c r="O128" i="1"/>
  <c r="Q178" i="1"/>
  <c r="P163" i="1"/>
  <c r="N2895" i="1"/>
  <c r="S2894" i="1"/>
  <c r="L2905" i="1"/>
  <c r="H2918" i="1"/>
  <c r="M2936" i="1"/>
  <c r="R2933" i="1"/>
  <c r="I2945" i="1"/>
  <c r="L2956" i="1"/>
  <c r="Q2968" i="1"/>
  <c r="H2977" i="1"/>
  <c r="S2986" i="1"/>
  <c r="P2997" i="1"/>
  <c r="M3011" i="1"/>
  <c r="S2993" i="1"/>
  <c r="L3028" i="1"/>
  <c r="R3061" i="1"/>
  <c r="M3044" i="1"/>
  <c r="L3027" i="1"/>
  <c r="R3060" i="1"/>
  <c r="I3045" i="1"/>
  <c r="N14" i="1"/>
  <c r="L24" i="1"/>
  <c r="P36" i="1"/>
  <c r="R36" i="1"/>
  <c r="H46" i="1"/>
  <c r="H60" i="1"/>
  <c r="M50" i="1"/>
  <c r="Q64" i="1"/>
  <c r="M85" i="1"/>
  <c r="Q98" i="1"/>
  <c r="K94" i="1"/>
  <c r="N133" i="1"/>
  <c r="I116" i="1"/>
  <c r="S100" i="1"/>
  <c r="L137" i="1"/>
  <c r="K155" i="1"/>
  <c r="I123" i="1"/>
  <c r="R174" i="1"/>
  <c r="O2893" i="1"/>
  <c r="N2934" i="1"/>
  <c r="I2964" i="1"/>
  <c r="R3008" i="1"/>
  <c r="H3058" i="1"/>
  <c r="R3058" i="1"/>
  <c r="O3068" i="1"/>
  <c r="R20" i="1"/>
  <c r="J44" i="1"/>
  <c r="N59" i="1"/>
  <c r="O63" i="1"/>
  <c r="O91" i="1"/>
  <c r="N115" i="1"/>
  <c r="Q124" i="1"/>
  <c r="L139" i="1"/>
  <c r="K185" i="1"/>
  <c r="O142" i="1"/>
  <c r="M177" i="1"/>
  <c r="H184" i="1"/>
  <c r="P218" i="1"/>
  <c r="Q194" i="1"/>
  <c r="I224" i="1"/>
  <c r="L201" i="1"/>
  <c r="R230" i="1"/>
  <c r="N238" i="1"/>
  <c r="P267" i="1"/>
  <c r="H297" i="1"/>
  <c r="K196" i="1"/>
  <c r="K254" i="1"/>
  <c r="M283" i="1"/>
  <c r="S312" i="1"/>
  <c r="H240" i="1"/>
  <c r="N269" i="1"/>
  <c r="P298" i="1"/>
  <c r="O253" i="1"/>
  <c r="M332" i="1"/>
  <c r="S361" i="1"/>
  <c r="S393" i="1"/>
  <c r="O315" i="1"/>
  <c r="P347" i="1"/>
  <c r="H377" i="1"/>
  <c r="K247" i="1"/>
  <c r="I331" i="1"/>
  <c r="O360" i="1"/>
  <c r="Q389" i="1"/>
  <c r="O2900" i="1"/>
  <c r="Q2933" i="1"/>
  <c r="I2960" i="1"/>
  <c r="L2999" i="1"/>
  <c r="H3038" i="1"/>
  <c r="N3046" i="1"/>
  <c r="M3053" i="1"/>
  <c r="P20" i="1"/>
  <c r="Q36" i="1"/>
  <c r="O56" i="1"/>
  <c r="I61" i="1"/>
  <c r="M80" i="1"/>
  <c r="N94" i="1"/>
  <c r="L140" i="1"/>
  <c r="K96" i="1"/>
  <c r="O136" i="1"/>
  <c r="H151" i="1"/>
  <c r="O152" i="1"/>
  <c r="Q181" i="1"/>
  <c r="R193" i="1"/>
  <c r="J223" i="1"/>
  <c r="K199" i="1"/>
  <c r="S124" i="1"/>
  <c r="P205" i="1"/>
  <c r="H235" i="1"/>
  <c r="R242" i="1"/>
  <c r="J272" i="1"/>
  <c r="L301" i="1"/>
  <c r="Q223" i="1"/>
  <c r="O258" i="1"/>
  <c r="Q287" i="1"/>
  <c r="I317" i="1"/>
  <c r="L244" i="1"/>
  <c r="R273" i="1"/>
  <c r="J303" i="1"/>
  <c r="Q270" i="1"/>
  <c r="Q336" i="1"/>
  <c r="Q368" i="1"/>
  <c r="K112" i="1"/>
  <c r="R322" i="1"/>
  <c r="J352" i="1"/>
  <c r="L381" i="1"/>
  <c r="M264" i="1"/>
  <c r="M335" i="1"/>
  <c r="S364" i="1"/>
  <c r="K394" i="1"/>
  <c r="O399" i="1"/>
  <c r="Q428" i="1"/>
  <c r="I458" i="1"/>
  <c r="H334" i="1"/>
  <c r="O2905" i="1"/>
  <c r="O2940" i="1"/>
  <c r="S2967" i="1"/>
  <c r="J3006" i="1"/>
  <c r="P3044" i="1"/>
  <c r="R3054" i="1"/>
  <c r="Q3061" i="1"/>
  <c r="I20" i="1"/>
  <c r="J32" i="1"/>
  <c r="M42" i="1"/>
  <c r="K65" i="1"/>
  <c r="K84" i="1"/>
  <c r="L97" i="1"/>
  <c r="N143" i="1"/>
  <c r="O108" i="1"/>
  <c r="S151" i="1"/>
  <c r="L159" i="1"/>
  <c r="S156" i="1"/>
  <c r="K186" i="1"/>
  <c r="N195" i="1"/>
  <c r="P224" i="1"/>
  <c r="Q200" i="1"/>
  <c r="J149" i="1"/>
  <c r="J210" i="1"/>
  <c r="P150" i="1"/>
  <c r="H247" i="1"/>
  <c r="N276" i="1"/>
  <c r="P305" i="1"/>
  <c r="M228" i="1"/>
  <c r="K260" i="1"/>
  <c r="M289" i="1"/>
  <c r="I127" i="1"/>
  <c r="P248" i="1"/>
  <c r="H278" i="1"/>
  <c r="N307" i="1"/>
  <c r="S287" i="1"/>
  <c r="K341" i="1"/>
  <c r="M370" i="1"/>
  <c r="S196" i="1"/>
  <c r="N324" i="1"/>
  <c r="P353" i="1"/>
  <c r="P385" i="1"/>
  <c r="O281" i="1"/>
  <c r="Q339" i="1"/>
  <c r="I369" i="1"/>
  <c r="I2991" i="1"/>
  <c r="L9" i="1"/>
  <c r="L44" i="1"/>
  <c r="K119" i="1"/>
  <c r="I157" i="1"/>
  <c r="N189" i="1"/>
  <c r="S202" i="1"/>
  <c r="I211" i="1"/>
  <c r="R227" i="1"/>
  <c r="I290" i="1"/>
  <c r="M298" i="1"/>
  <c r="M304" i="1"/>
  <c r="S398" i="1"/>
  <c r="Q410" i="1"/>
  <c r="M446" i="1"/>
  <c r="O279" i="1"/>
  <c r="J408" i="1"/>
  <c r="R434" i="1"/>
  <c r="L461" i="1"/>
  <c r="N335" i="1"/>
  <c r="M409" i="1"/>
  <c r="K436" i="1"/>
  <c r="S462" i="1"/>
  <c r="J423" i="1"/>
  <c r="K490" i="1"/>
  <c r="S516" i="1"/>
  <c r="M543" i="1"/>
  <c r="K570" i="1"/>
  <c r="S596" i="1"/>
  <c r="M623" i="1"/>
  <c r="K650" i="1"/>
  <c r="R433" i="1"/>
  <c r="J493" i="1"/>
  <c r="R519" i="1"/>
  <c r="L546" i="1"/>
  <c r="J573" i="1"/>
  <c r="R599" i="1"/>
  <c r="L626" i="1"/>
  <c r="H402" i="1"/>
  <c r="O485" i="1"/>
  <c r="I512" i="1"/>
  <c r="Q538" i="1"/>
  <c r="O565" i="1"/>
  <c r="I592" i="1"/>
  <c r="Q618" i="1"/>
  <c r="O645" i="1"/>
  <c r="P551" i="1"/>
  <c r="Q650" i="1"/>
  <c r="S679" i="1"/>
  <c r="M706" i="1"/>
  <c r="K733" i="1"/>
  <c r="K2985" i="1"/>
  <c r="K3044" i="1"/>
  <c r="L64" i="1"/>
  <c r="R141" i="1"/>
  <c r="K114" i="1"/>
  <c r="Q115" i="1"/>
  <c r="N230" i="1"/>
  <c r="L315" i="1"/>
  <c r="Q317" i="1"/>
  <c r="I227" i="1"/>
  <c r="I240" i="1"/>
  <c r="I246" i="1"/>
  <c r="Q391" i="1"/>
  <c r="S405" i="1"/>
  <c r="O441" i="1"/>
  <c r="K477" i="1"/>
  <c r="N404" i="1"/>
  <c r="H431" i="1"/>
  <c r="P457" i="1"/>
  <c r="N319" i="1"/>
  <c r="Q405" i="1"/>
  <c r="O432" i="1"/>
  <c r="I459" i="1"/>
  <c r="L408" i="1"/>
  <c r="O486" i="1"/>
  <c r="I513" i="1"/>
  <c r="Q539" i="1"/>
  <c r="O566" i="1"/>
  <c r="I593" i="1"/>
  <c r="Q619" i="1"/>
  <c r="O646" i="1"/>
  <c r="H420" i="1"/>
  <c r="N489" i="1"/>
  <c r="H516" i="1"/>
  <c r="P542" i="1"/>
  <c r="N569" i="1"/>
  <c r="H596" i="1"/>
  <c r="P622" i="1"/>
  <c r="P342" i="1"/>
  <c r="S481" i="1"/>
  <c r="M508" i="1"/>
  <c r="K535" i="1"/>
  <c r="S561" i="1"/>
  <c r="M588" i="1"/>
  <c r="K615" i="1"/>
  <c r="S641" i="1"/>
  <c r="R536" i="1"/>
  <c r="J644" i="1"/>
  <c r="I676" i="1"/>
  <c r="Q702" i="1"/>
  <c r="O729" i="1"/>
  <c r="K2956" i="1"/>
  <c r="P3055" i="1"/>
  <c r="K42" i="1"/>
  <c r="K98" i="1"/>
  <c r="P149" i="1"/>
  <c r="J209" i="1"/>
  <c r="N210" i="1"/>
  <c r="L295" i="1"/>
  <c r="Q297" i="1"/>
  <c r="L302" i="1"/>
  <c r="I384" i="1"/>
  <c r="J386" i="1"/>
  <c r="M381" i="1"/>
  <c r="K399" i="1"/>
  <c r="Q434" i="1"/>
  <c r="M470" i="1"/>
  <c r="L399" i="1"/>
  <c r="J426" i="1"/>
  <c r="R452" i="1"/>
  <c r="S241" i="1"/>
  <c r="S400" i="1"/>
  <c r="M427" i="1"/>
  <c r="K454" i="1"/>
  <c r="L356" i="1"/>
  <c r="M481" i="1"/>
  <c r="K508" i="1"/>
  <c r="S534" i="1"/>
  <c r="M561" i="1"/>
  <c r="K588" i="1"/>
  <c r="S614" i="1"/>
  <c r="M641" i="1"/>
  <c r="N399" i="1"/>
  <c r="L484" i="1"/>
  <c r="J511" i="1"/>
  <c r="R537" i="1"/>
  <c r="L564" i="1"/>
  <c r="J591" i="1"/>
  <c r="R617" i="1"/>
  <c r="L644" i="1"/>
  <c r="H474" i="1"/>
  <c r="O503" i="1"/>
  <c r="I530" i="1"/>
  <c r="Q556" i="1"/>
  <c r="O583" i="1"/>
  <c r="I610" i="1"/>
  <c r="Q636" i="1"/>
  <c r="L517" i="1"/>
  <c r="P623" i="1"/>
  <c r="K671" i="1"/>
  <c r="S697" i="1"/>
  <c r="M724" i="1"/>
  <c r="Q2940" i="1"/>
  <c r="I3042" i="1"/>
  <c r="N30" i="1"/>
  <c r="K99" i="1"/>
  <c r="Q160" i="1"/>
  <c r="S187" i="1"/>
  <c r="J189" i="1"/>
  <c r="L275" i="1"/>
  <c r="Q277" i="1"/>
  <c r="L282" i="1"/>
  <c r="I364" i="1"/>
  <c r="J366" i="1"/>
  <c r="K368" i="1"/>
  <c r="R373" i="1"/>
  <c r="I428" i="1"/>
  <c r="S463" i="1"/>
  <c r="R379" i="1"/>
  <c r="H421" i="1"/>
  <c r="P447" i="1"/>
  <c r="N474" i="1"/>
  <c r="H388" i="1"/>
  <c r="O422" i="1"/>
  <c r="I449" i="1"/>
  <c r="Q475" i="1"/>
  <c r="P474" i="1"/>
  <c r="I503" i="1"/>
  <c r="Q529" i="1"/>
  <c r="O556" i="1"/>
  <c r="I583" i="1"/>
  <c r="Q609" i="1"/>
  <c r="O636" i="1"/>
  <c r="K320" i="1"/>
  <c r="N479" i="1"/>
  <c r="H506" i="1"/>
  <c r="P532" i="1"/>
  <c r="N559" i="1"/>
  <c r="H586" i="1"/>
  <c r="P612" i="1"/>
  <c r="N639" i="1"/>
  <c r="N453" i="1"/>
  <c r="M498" i="1"/>
  <c r="K525" i="1"/>
  <c r="S551" i="1"/>
  <c r="M578" i="1"/>
  <c r="K605" i="1"/>
  <c r="S631" i="1"/>
  <c r="R496" i="1"/>
  <c r="J604" i="1"/>
  <c r="I666" i="1"/>
  <c r="Q692" i="1"/>
  <c r="O719" i="1"/>
  <c r="I746" i="1"/>
  <c r="Q772" i="1"/>
  <c r="O799" i="1"/>
  <c r="R510" i="1"/>
  <c r="J618" i="1"/>
  <c r="P669" i="1"/>
  <c r="N696" i="1"/>
  <c r="H723" i="1"/>
  <c r="P749" i="1"/>
  <c r="N776" i="1"/>
  <c r="H803" i="1"/>
  <c r="J528" i="1"/>
  <c r="N634" i="1"/>
  <c r="Q673" i="1"/>
  <c r="O700" i="1"/>
  <c r="I727" i="1"/>
  <c r="Q753" i="1"/>
  <c r="O780" i="1"/>
  <c r="I807" i="1"/>
  <c r="R691" i="1"/>
  <c r="J799" i="1"/>
  <c r="L834" i="1"/>
  <c r="J861" i="1"/>
  <c r="R887" i="1"/>
  <c r="L914" i="1"/>
  <c r="J941" i="1"/>
  <c r="R967" i="1"/>
  <c r="J685" i="1"/>
  <c r="N791" i="1"/>
  <c r="M832" i="1"/>
  <c r="K859" i="1"/>
  <c r="S885" i="1"/>
  <c r="M912" i="1"/>
  <c r="K939" i="1"/>
  <c r="S965" i="1"/>
  <c r="P694" i="1"/>
  <c r="H802" i="1"/>
  <c r="L835" i="1"/>
  <c r="J862" i="1"/>
  <c r="R888" i="1"/>
  <c r="L915" i="1"/>
  <c r="J942" i="1"/>
  <c r="L487" i="1"/>
  <c r="Q867" i="1"/>
  <c r="R970" i="1"/>
  <c r="K998" i="1"/>
  <c r="S1024" i="1"/>
  <c r="M1051" i="1"/>
  <c r="K1078" i="1"/>
  <c r="S1104" i="1"/>
  <c r="M1131" i="1"/>
  <c r="K1158" i="1"/>
  <c r="S1184" i="1"/>
  <c r="M1211" i="1"/>
  <c r="K1238" i="1"/>
  <c r="S1264" i="1"/>
  <c r="M1291" i="1"/>
  <c r="K1318" i="1"/>
  <c r="L730" i="1"/>
  <c r="S898" i="1"/>
  <c r="N979" i="1"/>
  <c r="H1006" i="1"/>
  <c r="P1032" i="1"/>
  <c r="N1059" i="1"/>
  <c r="H1086" i="1"/>
  <c r="P1112" i="1"/>
  <c r="N1139" i="1"/>
  <c r="H1166" i="1"/>
  <c r="P1192" i="1"/>
  <c r="N1219" i="1"/>
  <c r="H1246" i="1"/>
  <c r="P1272" i="1"/>
  <c r="N1299" i="1"/>
  <c r="H1326" i="1"/>
  <c r="M821" i="1"/>
  <c r="Q927" i="1"/>
  <c r="I986" i="1"/>
  <c r="Q1012" i="1"/>
  <c r="N2901" i="1"/>
  <c r="K2902" i="1"/>
  <c r="J2918" i="1"/>
  <c r="J2923" i="1"/>
  <c r="S2936" i="1"/>
  <c r="Q2941" i="1"/>
  <c r="R2955" i="1"/>
  <c r="I2972" i="1"/>
  <c r="H2991" i="1"/>
  <c r="R2983" i="1"/>
  <c r="S2998" i="1"/>
  <c r="J3015" i="1"/>
  <c r="L3030" i="1"/>
  <c r="M3026" i="1"/>
  <c r="M3066" i="1"/>
  <c r="I2894" i="1"/>
  <c r="H2910" i="1"/>
  <c r="M2917" i="1"/>
  <c r="Q2930" i="1"/>
  <c r="P2934" i="1"/>
  <c r="K2950" i="1"/>
  <c r="I2946" i="1"/>
  <c r="K2987" i="1"/>
  <c r="Q2975" i="1"/>
  <c r="H2992" i="1"/>
  <c r="I3007" i="1"/>
  <c r="I3000" i="1"/>
  <c r="N3045" i="1"/>
  <c r="Q3034" i="1"/>
  <c r="H3023" i="1"/>
  <c r="M3019" i="1"/>
  <c r="S3060" i="1"/>
  <c r="L16" i="1"/>
  <c r="J31" i="1"/>
  <c r="H43" i="1"/>
  <c r="J27" i="1"/>
  <c r="P72" i="1"/>
  <c r="P55" i="1"/>
  <c r="P94" i="1"/>
  <c r="P89" i="1"/>
  <c r="R119" i="1"/>
  <c r="K109" i="1"/>
  <c r="K100" i="1"/>
  <c r="R101" i="1"/>
  <c r="Q174" i="1"/>
  <c r="H165" i="1"/>
  <c r="N2903" i="1"/>
  <c r="J2905" i="1"/>
  <c r="I2907" i="1"/>
  <c r="L2918" i="1"/>
  <c r="I2930" i="1"/>
  <c r="H2959" i="1"/>
  <c r="J2947" i="1"/>
  <c r="K2961" i="1"/>
  <c r="N2978" i="1"/>
  <c r="R2969" i="1"/>
  <c r="N3008" i="1"/>
  <c r="J2997" i="1"/>
  <c r="K3007" i="1"/>
  <c r="L3044" i="1"/>
  <c r="S3033" i="1"/>
  <c r="L3019" i="1"/>
  <c r="R3056" i="1"/>
  <c r="O3046" i="1"/>
  <c r="M9" i="1"/>
  <c r="O23" i="1"/>
  <c r="I28" i="1"/>
  <c r="K32" i="1"/>
  <c r="K44" i="1"/>
  <c r="R71" i="1"/>
  <c r="O49" i="1"/>
  <c r="H80" i="1"/>
  <c r="R64" i="1"/>
  <c r="K102" i="1"/>
  <c r="N141" i="1"/>
  <c r="Q126" i="1"/>
  <c r="L117" i="1"/>
  <c r="Q129" i="1"/>
  <c r="K179" i="1"/>
  <c r="L165" i="1"/>
  <c r="Q151" i="1"/>
  <c r="P2939" i="1"/>
  <c r="K2981" i="1"/>
  <c r="O3014" i="1"/>
  <c r="O3043" i="1"/>
  <c r="O3036" i="1"/>
  <c r="P18" i="1"/>
  <c r="O22" i="1"/>
  <c r="M45" i="1"/>
  <c r="M74" i="1"/>
  <c r="I94" i="1"/>
  <c r="N123" i="1"/>
  <c r="I138" i="1"/>
  <c r="S142" i="1"/>
  <c r="J166" i="1"/>
  <c r="K164" i="1"/>
  <c r="Q146" i="1"/>
  <c r="N209" i="1"/>
  <c r="S189" i="1"/>
  <c r="O225" i="1"/>
  <c r="L205" i="1"/>
  <c r="L237" i="1"/>
  <c r="N250" i="1"/>
  <c r="N282" i="1"/>
  <c r="N314" i="1"/>
  <c r="K242" i="1"/>
  <c r="K274" i="1"/>
  <c r="S308" i="1"/>
  <c r="N241" i="1"/>
  <c r="N273" i="1"/>
  <c r="N305" i="1"/>
  <c r="O301" i="1"/>
  <c r="K347" i="1"/>
  <c r="K379" i="1"/>
  <c r="O267" i="1"/>
  <c r="H341" i="1"/>
  <c r="H373" i="1"/>
  <c r="S251" i="1"/>
  <c r="I335" i="1"/>
  <c r="Q369" i="1"/>
  <c r="O255" i="1"/>
  <c r="L2919" i="1"/>
  <c r="M2953" i="1"/>
  <c r="Q2977" i="1"/>
  <c r="O3011" i="1"/>
  <c r="P3035" i="1"/>
  <c r="K3056" i="1"/>
  <c r="O19" i="1"/>
  <c r="N42" i="1"/>
  <c r="L60" i="1"/>
  <c r="R56" i="1"/>
  <c r="S89" i="1"/>
  <c r="R121" i="1"/>
  <c r="S133" i="1"/>
  <c r="M104" i="1"/>
  <c r="P153" i="1"/>
  <c r="I159" i="1"/>
  <c r="I191" i="1"/>
  <c r="J203" i="1"/>
  <c r="R163" i="1"/>
  <c r="S213" i="1"/>
  <c r="N196" i="1"/>
  <c r="N228" i="1"/>
  <c r="R238" i="1"/>
  <c r="L273" i="1"/>
  <c r="J308" i="1"/>
  <c r="K235" i="1"/>
  <c r="Q267" i="1"/>
  <c r="Q299" i="1"/>
  <c r="M230" i="1"/>
  <c r="L264" i="1"/>
  <c r="L296" i="1"/>
  <c r="Q254" i="1"/>
  <c r="Q340" i="1"/>
  <c r="Q372" i="1"/>
  <c r="M242" i="1"/>
  <c r="J332" i="1"/>
  <c r="J364" i="1"/>
  <c r="R398" i="1"/>
  <c r="K326" i="1"/>
  <c r="K358" i="1"/>
  <c r="K390" i="1"/>
  <c r="Q400" i="1"/>
  <c r="Q432" i="1"/>
  <c r="Q464" i="1"/>
  <c r="P370" i="1"/>
  <c r="Q2923" i="1"/>
  <c r="P2944" i="1"/>
  <c r="P2968" i="1"/>
  <c r="I3018" i="1"/>
  <c r="L3041" i="1"/>
  <c r="O3064" i="1"/>
  <c r="I19" i="1"/>
  <c r="L45" i="1"/>
  <c r="N63" i="1"/>
  <c r="J68" i="1"/>
  <c r="I98" i="1"/>
  <c r="P124" i="1"/>
  <c r="Q136" i="1"/>
  <c r="Q137" i="1"/>
  <c r="J162" i="1"/>
  <c r="S160" i="1"/>
  <c r="S192" i="1"/>
  <c r="N207" i="1"/>
  <c r="H182" i="1"/>
  <c r="I218" i="1"/>
  <c r="J198" i="1"/>
  <c r="J230" i="1"/>
  <c r="H243" i="1"/>
  <c r="P277" i="1"/>
  <c r="P309" i="1"/>
  <c r="J237" i="1"/>
  <c r="K272" i="1"/>
  <c r="K304" i="1"/>
  <c r="Q232" i="1"/>
  <c r="H266" i="1"/>
  <c r="P300" i="1"/>
  <c r="S271" i="1"/>
  <c r="M342" i="1"/>
  <c r="M374" i="1"/>
  <c r="O259" i="1"/>
  <c r="N336" i="1"/>
  <c r="N368" i="1"/>
  <c r="Q203" i="1"/>
  <c r="Q327" i="1"/>
  <c r="O362" i="1"/>
  <c r="S2979" i="1"/>
  <c r="I7" i="1"/>
  <c r="Q59" i="1"/>
  <c r="P125" i="1"/>
  <c r="M121" i="1"/>
  <c r="L182" i="1"/>
  <c r="J282" i="1"/>
  <c r="I295" i="1"/>
  <c r="L310" i="1"/>
  <c r="M232" i="1"/>
  <c r="K321" i="1"/>
  <c r="P324" i="1"/>
  <c r="S419" i="1"/>
  <c r="Q458" i="1"/>
  <c r="J375" i="1"/>
  <c r="R422" i="1"/>
  <c r="J452" i="1"/>
  <c r="S273" i="1"/>
  <c r="M405" i="1"/>
  <c r="M437" i="1"/>
  <c r="S466" i="1"/>
  <c r="N449" i="1"/>
  <c r="M499" i="1"/>
  <c r="S528" i="1"/>
  <c r="K558" i="1"/>
  <c r="M587" i="1"/>
  <c r="S616" i="1"/>
  <c r="K646" i="1"/>
  <c r="N439" i="1"/>
  <c r="J497" i="1"/>
  <c r="L526" i="1"/>
  <c r="R555" i="1"/>
  <c r="J585" i="1"/>
  <c r="L614" i="1"/>
  <c r="R643" i="1"/>
  <c r="Q478" i="1"/>
  <c r="I508" i="1"/>
  <c r="I540" i="1"/>
  <c r="O569" i="1"/>
  <c r="Q598" i="1"/>
  <c r="I628" i="1"/>
  <c r="L493" i="1"/>
  <c r="H611" i="1"/>
  <c r="M670" i="1"/>
  <c r="S699" i="1"/>
  <c r="K729" i="1"/>
  <c r="J2980" i="1"/>
  <c r="J12" i="1"/>
  <c r="O79" i="1"/>
  <c r="P117" i="1"/>
  <c r="O190" i="1"/>
  <c r="L166" i="1"/>
  <c r="J278" i="1"/>
  <c r="I291" i="1"/>
  <c r="L306" i="1"/>
  <c r="Q260" i="1"/>
  <c r="I310" i="1"/>
  <c r="Q304" i="1"/>
  <c r="M418" i="1"/>
  <c r="O457" i="1"/>
  <c r="N369" i="1"/>
  <c r="P421" i="1"/>
  <c r="H451" i="1"/>
  <c r="Q256" i="1"/>
  <c r="I407" i="1"/>
  <c r="O436" i="1"/>
  <c r="Q465" i="1"/>
  <c r="H446" i="1"/>
  <c r="O498" i="1"/>
  <c r="Q527" i="1"/>
  <c r="I557" i="1"/>
  <c r="O586" i="1"/>
  <c r="Q615" i="1"/>
  <c r="Q647" i="1"/>
  <c r="H436" i="1"/>
  <c r="H496" i="1"/>
  <c r="N525" i="1"/>
  <c r="P554" i="1"/>
  <c r="H584" i="1"/>
  <c r="N613" i="1"/>
  <c r="P642" i="1"/>
  <c r="N477" i="1"/>
  <c r="S509" i="1"/>
  <c r="K539" i="1"/>
  <c r="M568" i="1"/>
  <c r="S597" i="1"/>
  <c r="K627" i="1"/>
  <c r="R488" i="1"/>
  <c r="N606" i="1"/>
  <c r="O669" i="1"/>
  <c r="Q698" i="1"/>
  <c r="Q730" i="1"/>
  <c r="K2969" i="1"/>
  <c r="M3057" i="1"/>
  <c r="K59" i="1"/>
  <c r="M91" i="1"/>
  <c r="I181" i="1"/>
  <c r="K225" i="1"/>
  <c r="R268" i="1"/>
  <c r="Q281" i="1"/>
  <c r="R307" i="1"/>
  <c r="I207" i="1"/>
  <c r="M272" i="1"/>
  <c r="O210" i="1"/>
  <c r="K415" i="1"/>
  <c r="M454" i="1"/>
  <c r="H358" i="1"/>
  <c r="L419" i="1"/>
  <c r="R448" i="1"/>
  <c r="K269" i="1"/>
  <c r="S404" i="1"/>
  <c r="K434" i="1"/>
  <c r="M463" i="1"/>
  <c r="R435" i="1"/>
  <c r="K496" i="1"/>
  <c r="M525" i="1"/>
  <c r="S554" i="1"/>
  <c r="K584" i="1"/>
  <c r="K616" i="1"/>
  <c r="M645" i="1"/>
  <c r="R425" i="1"/>
  <c r="R493" i="1"/>
  <c r="J523" i="1"/>
  <c r="L552" i="1"/>
  <c r="R581" i="1"/>
  <c r="J611" i="1"/>
  <c r="L640" i="1"/>
  <c r="I478" i="1"/>
  <c r="O507" i="1"/>
  <c r="Q536" i="1"/>
  <c r="I566" i="1"/>
  <c r="O595" i="1"/>
  <c r="Q624" i="1"/>
  <c r="P479" i="1"/>
  <c r="L597" i="1"/>
  <c r="K667" i="1"/>
  <c r="K699" i="1"/>
  <c r="M728" i="1"/>
  <c r="P2956" i="1"/>
  <c r="S3038" i="1"/>
  <c r="N69" i="1"/>
  <c r="K127" i="1"/>
  <c r="Q171" i="1"/>
  <c r="S215" i="1"/>
  <c r="L259" i="1"/>
  <c r="I283" i="1"/>
  <c r="L298" i="1"/>
  <c r="Q390" i="1"/>
  <c r="N235" i="1"/>
  <c r="Q395" i="1"/>
  <c r="I412" i="1"/>
  <c r="K451" i="1"/>
  <c r="N345" i="1"/>
  <c r="H417" i="1"/>
  <c r="H449" i="1"/>
  <c r="P228" i="1"/>
  <c r="O402" i="1"/>
  <c r="Q431" i="1"/>
  <c r="I461" i="1"/>
  <c r="P426" i="1"/>
  <c r="Q493" i="1"/>
  <c r="I523" i="1"/>
  <c r="O552" i="1"/>
  <c r="O584" i="1"/>
  <c r="Q613" i="1"/>
  <c r="I643" i="1"/>
  <c r="P416" i="1"/>
  <c r="N491" i="1"/>
  <c r="P520" i="1"/>
  <c r="H550" i="1"/>
  <c r="N579" i="1"/>
  <c r="P608" i="1"/>
  <c r="P640" i="1"/>
  <c r="N469" i="1"/>
  <c r="K505" i="1"/>
  <c r="M534" i="1"/>
  <c r="S563" i="1"/>
  <c r="K593" i="1"/>
  <c r="M622" i="1"/>
  <c r="R445" i="1"/>
  <c r="J588" i="1"/>
  <c r="O667" i="1"/>
  <c r="Q696" i="1"/>
  <c r="I726" i="1"/>
  <c r="O755" i="1"/>
  <c r="Q784" i="1"/>
  <c r="L418" i="1"/>
  <c r="N580" i="1"/>
  <c r="H663" i="1"/>
  <c r="N692" i="1"/>
  <c r="N724" i="1"/>
  <c r="P753" i="1"/>
  <c r="H783" i="1"/>
  <c r="L410" i="1"/>
  <c r="J576" i="1"/>
  <c r="Q661" i="1"/>
  <c r="I691" i="1"/>
  <c r="O720" i="1"/>
  <c r="Q749" i="1"/>
  <c r="Q781" i="1"/>
  <c r="I811" i="1"/>
  <c r="J719" i="1"/>
  <c r="J817" i="1"/>
  <c r="L846" i="1"/>
  <c r="R875" i="1"/>
  <c r="J905" i="1"/>
  <c r="L934" i="1"/>
  <c r="R963" i="1"/>
  <c r="R689" i="1"/>
  <c r="N807" i="1"/>
  <c r="K839" i="1"/>
  <c r="M868" i="1"/>
  <c r="S897" i="1"/>
  <c r="K927" i="1"/>
  <c r="M956" i="1"/>
  <c r="L668" i="1"/>
  <c r="H786" i="1"/>
  <c r="R836" i="1"/>
  <c r="J866" i="1"/>
  <c r="L895" i="1"/>
  <c r="R924" i="1"/>
  <c r="J954" i="1"/>
  <c r="Q819" i="1"/>
  <c r="M937" i="1"/>
  <c r="M991" i="1"/>
  <c r="S1020" i="1"/>
  <c r="S1052" i="1"/>
  <c r="K1082" i="1"/>
  <c r="M1111" i="1"/>
  <c r="S1140" i="1"/>
  <c r="K1170" i="1"/>
  <c r="M1199" i="1"/>
  <c r="S1228" i="1"/>
  <c r="K1258" i="1"/>
  <c r="M1287" i="1"/>
  <c r="M1319" i="1"/>
  <c r="L794" i="1"/>
  <c r="K926" i="1"/>
  <c r="P988" i="1"/>
  <c r="H1018" i="1"/>
  <c r="N1047" i="1"/>
  <c r="P1076" i="1"/>
  <c r="H1106" i="1"/>
  <c r="N1135" i="1"/>
  <c r="N1167" i="1"/>
  <c r="P1196" i="1"/>
  <c r="H1226" i="1"/>
  <c r="N1255" i="1"/>
  <c r="P1284" i="1"/>
  <c r="H1314" i="1"/>
  <c r="J705" i="1"/>
  <c r="M901" i="1"/>
  <c r="I982" i="1"/>
  <c r="I1014" i="1"/>
  <c r="Q1040" i="1"/>
  <c r="O1067" i="1"/>
  <c r="I1094" i="1"/>
  <c r="Q1120" i="1"/>
  <c r="O1147" i="1"/>
  <c r="I1174" i="1"/>
  <c r="Q1200" i="1"/>
  <c r="O1227" i="1"/>
  <c r="I1254" i="1"/>
  <c r="Q1280" i="1"/>
  <c r="O1307" i="1"/>
  <c r="I1334" i="1"/>
  <c r="R1014" i="1"/>
  <c r="J1122" i="1"/>
  <c r="N1228" i="1"/>
  <c r="R1334" i="1"/>
  <c r="L1363" i="1"/>
  <c r="J1390" i="1"/>
  <c r="R1416" i="1"/>
  <c r="L1443" i="1"/>
  <c r="J1470" i="1"/>
  <c r="R1496" i="1"/>
  <c r="L1523" i="1"/>
  <c r="K749" i="1"/>
  <c r="S775" i="1"/>
  <c r="M802" i="1"/>
  <c r="L523" i="1"/>
  <c r="P629" i="1"/>
  <c r="R672" i="1"/>
  <c r="L699" i="1"/>
  <c r="J726" i="1"/>
  <c r="R752" i="1"/>
  <c r="L779" i="1"/>
  <c r="J806" i="1"/>
  <c r="P539" i="1"/>
  <c r="Q646" i="1"/>
  <c r="S676" i="1"/>
  <c r="M703" i="1"/>
  <c r="K730" i="1"/>
  <c r="S756" i="1"/>
  <c r="M783" i="1"/>
  <c r="K810" i="1"/>
  <c r="L704" i="1"/>
  <c r="N810" i="1"/>
  <c r="N837" i="1"/>
  <c r="H864" i="1"/>
  <c r="P890" i="1"/>
  <c r="N917" i="1"/>
  <c r="H944" i="1"/>
  <c r="P970" i="1"/>
  <c r="P696" i="1"/>
  <c r="P2902" i="1"/>
  <c r="M2903" i="1"/>
  <c r="O2906" i="1"/>
  <c r="L2924" i="1"/>
  <c r="K2938" i="1"/>
  <c r="I2943" i="1"/>
  <c r="J2957" i="1"/>
  <c r="O2973" i="1"/>
  <c r="N2992" i="1"/>
  <c r="J2985" i="1"/>
  <c r="K3000" i="1"/>
  <c r="K2993" i="1"/>
  <c r="R3031" i="1"/>
  <c r="S3027" i="1"/>
  <c r="S3067" i="1"/>
  <c r="O2895" i="1"/>
  <c r="H2914" i="1"/>
  <c r="M2918" i="1"/>
  <c r="I2932" i="1"/>
  <c r="H2936" i="1"/>
  <c r="M2951" i="1"/>
  <c r="O2947" i="1"/>
  <c r="M2988" i="1"/>
  <c r="I2977" i="1"/>
  <c r="L2993" i="1"/>
  <c r="O3008" i="1"/>
  <c r="O3001" i="1"/>
  <c r="P3046" i="1"/>
  <c r="I3036" i="1"/>
  <c r="N3024" i="1"/>
  <c r="S3020" i="1"/>
  <c r="K3062" i="1"/>
  <c r="R17" i="1"/>
  <c r="L32" i="1"/>
  <c r="N44" i="1"/>
  <c r="S32" i="1"/>
  <c r="H74" i="1"/>
  <c r="N58" i="1"/>
  <c r="O27" i="1"/>
  <c r="H91" i="1"/>
  <c r="J121" i="1"/>
  <c r="M110" i="1"/>
  <c r="H102" i="1"/>
  <c r="I107" i="1"/>
  <c r="I176" i="1"/>
  <c r="N166" i="1"/>
  <c r="P2904" i="1"/>
  <c r="L2906" i="1"/>
  <c r="O2908" i="1"/>
  <c r="J2921" i="1"/>
  <c r="K2932" i="1"/>
  <c r="N2960" i="1"/>
  <c r="L2948" i="1"/>
  <c r="M2962" i="1"/>
  <c r="P2979" i="1"/>
  <c r="J2971" i="1"/>
  <c r="H3011" i="1"/>
  <c r="L2998" i="1"/>
  <c r="M3008" i="1"/>
  <c r="R3045" i="1"/>
  <c r="K3035" i="1"/>
  <c r="R3020" i="1"/>
  <c r="J3058" i="1"/>
  <c r="Q3047" i="1"/>
  <c r="S10" i="1"/>
  <c r="Q24" i="1"/>
  <c r="S29" i="1"/>
  <c r="S36" i="1"/>
  <c r="H48" i="1"/>
  <c r="L74" i="1"/>
  <c r="L53" i="1"/>
  <c r="O81" i="1"/>
  <c r="K76" i="1"/>
  <c r="I104" i="1"/>
  <c r="P142" i="1"/>
  <c r="I128" i="1"/>
  <c r="R118" i="1"/>
  <c r="I141" i="1"/>
  <c r="M180" i="1"/>
  <c r="R166" i="1"/>
  <c r="R2895" i="1"/>
  <c r="O2932" i="1"/>
  <c r="M2986" i="1"/>
  <c r="N2993" i="1"/>
  <c r="Q3048" i="1"/>
  <c r="I3039" i="1"/>
  <c r="Q10" i="1"/>
  <c r="N27" i="1"/>
  <c r="S48" i="1"/>
  <c r="K77" i="1"/>
  <c r="Q96" i="1"/>
  <c r="H126" i="1"/>
  <c r="Q140" i="1"/>
  <c r="Q147" i="1"/>
  <c r="R168" i="1"/>
  <c r="M165" i="1"/>
  <c r="H152" i="1"/>
  <c r="P210" i="1"/>
  <c r="R191" i="1"/>
  <c r="Q226" i="1"/>
  <c r="R206" i="1"/>
  <c r="Q131" i="1"/>
  <c r="P251" i="1"/>
  <c r="P283" i="1"/>
  <c r="P315" i="1"/>
  <c r="M243" i="1"/>
  <c r="M275" i="1"/>
  <c r="K310" i="1"/>
  <c r="P242" i="1"/>
  <c r="P274" i="1"/>
  <c r="P306" i="1"/>
  <c r="K307" i="1"/>
  <c r="M348" i="1"/>
  <c r="M380" i="1"/>
  <c r="K273" i="1"/>
  <c r="N342" i="1"/>
  <c r="N374" i="1"/>
  <c r="O257" i="1"/>
  <c r="O336" i="1"/>
  <c r="I371" i="1"/>
  <c r="Q272" i="1"/>
  <c r="R2924" i="1"/>
  <c r="S2958" i="1"/>
  <c r="I2983" i="1"/>
  <c r="Q3016" i="1"/>
  <c r="H3041" i="1"/>
  <c r="S3058" i="1"/>
  <c r="M22" i="1"/>
  <c r="H45" i="1"/>
  <c r="J63" i="1"/>
  <c r="K61" i="1"/>
  <c r="M92" i="1"/>
  <c r="L124" i="1"/>
  <c r="M136" i="1"/>
  <c r="S114" i="1"/>
  <c r="N156" i="1"/>
  <c r="O160" i="1"/>
  <c r="O192" i="1"/>
  <c r="L204" i="1"/>
  <c r="N169" i="1"/>
  <c r="K215" i="1"/>
  <c r="P197" i="1"/>
  <c r="P229" i="1"/>
  <c r="J240" i="1"/>
  <c r="R274" i="1"/>
  <c r="L309" i="1"/>
  <c r="S236" i="1"/>
  <c r="I269" i="1"/>
  <c r="I301" i="1"/>
  <c r="L232" i="1"/>
  <c r="R265" i="1"/>
  <c r="R297" i="1"/>
  <c r="M260" i="1"/>
  <c r="I342" i="1"/>
  <c r="I374" i="1"/>
  <c r="I248" i="1"/>
  <c r="L333" i="1"/>
  <c r="L365" i="1"/>
  <c r="M201" i="1"/>
  <c r="M327" i="1"/>
  <c r="M359" i="1"/>
  <c r="M391" i="1"/>
  <c r="I402" i="1"/>
  <c r="I434" i="1"/>
  <c r="I466" i="1"/>
  <c r="L376" i="1"/>
  <c r="I2929" i="1"/>
  <c r="H2950" i="1"/>
  <c r="H2974" i="1"/>
  <c r="N3023" i="1"/>
  <c r="J3044" i="1"/>
  <c r="I3067" i="1"/>
  <c r="J22" i="1"/>
  <c r="J48" i="1"/>
  <c r="S45" i="1"/>
  <c r="R70" i="1"/>
  <c r="Q100" i="1"/>
  <c r="N127" i="1"/>
  <c r="O139" i="1"/>
  <c r="Q145" i="1"/>
  <c r="R164" i="1"/>
  <c r="K162" i="1"/>
  <c r="I119" i="1"/>
  <c r="P208" i="1"/>
  <c r="P185" i="1"/>
  <c r="O219" i="1"/>
  <c r="L199" i="1"/>
  <c r="L231" i="1"/>
  <c r="N244" i="1"/>
  <c r="H279" i="1"/>
  <c r="H311" i="1"/>
  <c r="S238" i="1"/>
  <c r="M273" i="1"/>
  <c r="M305" i="1"/>
  <c r="K234" i="1"/>
  <c r="N267" i="1"/>
  <c r="H302" i="1"/>
  <c r="O277" i="1"/>
  <c r="S343" i="1"/>
  <c r="S375" i="1"/>
  <c r="K265" i="1"/>
  <c r="P337" i="1"/>
  <c r="P369" i="1"/>
  <c r="S227" i="1"/>
  <c r="I329" i="1"/>
  <c r="Q363" i="1"/>
  <c r="R2974" i="1"/>
  <c r="R7" i="1"/>
  <c r="P71" i="1"/>
  <c r="N136" i="1"/>
  <c r="N155" i="1"/>
  <c r="H191" i="1"/>
  <c r="L287" i="1"/>
  <c r="O300" i="1"/>
  <c r="R315" i="1"/>
  <c r="I256" i="1"/>
  <c r="S326" i="1"/>
  <c r="R333" i="1"/>
  <c r="O421" i="1"/>
  <c r="M460" i="1"/>
  <c r="J383" i="1"/>
  <c r="J424" i="1"/>
  <c r="L453" i="1"/>
  <c r="K301" i="1"/>
  <c r="S406" i="1"/>
  <c r="S438" i="1"/>
  <c r="K468" i="1"/>
  <c r="J455" i="1"/>
  <c r="S500" i="1"/>
  <c r="K530" i="1"/>
  <c r="M559" i="1"/>
  <c r="S588" i="1"/>
  <c r="K618" i="1"/>
  <c r="M647" i="1"/>
  <c r="J445" i="1"/>
  <c r="L498" i="1"/>
  <c r="R527" i="1"/>
  <c r="J557" i="1"/>
  <c r="L586" i="1"/>
  <c r="R615" i="1"/>
  <c r="J645" i="1"/>
  <c r="I480" i="1"/>
  <c r="O509" i="1"/>
  <c r="O541" i="1"/>
  <c r="Q570" i="1"/>
  <c r="I600" i="1"/>
  <c r="O629" i="1"/>
  <c r="H499" i="1"/>
  <c r="P615" i="1"/>
  <c r="S671" i="1"/>
  <c r="K701" i="1"/>
  <c r="M730" i="1"/>
  <c r="I2975" i="1"/>
  <c r="Q9" i="1"/>
  <c r="I63" i="1"/>
  <c r="N128" i="1"/>
  <c r="S140" i="1"/>
  <c r="R185" i="1"/>
  <c r="L283" i="1"/>
  <c r="O296" i="1"/>
  <c r="R311" i="1"/>
  <c r="M282" i="1"/>
  <c r="S322" i="1"/>
  <c r="J329" i="1"/>
  <c r="I420" i="1"/>
  <c r="K459" i="1"/>
  <c r="N377" i="1"/>
  <c r="H423" i="1"/>
  <c r="N452" i="1"/>
  <c r="I284" i="1"/>
  <c r="O408" i="1"/>
  <c r="Q437" i="1"/>
  <c r="I467" i="1"/>
  <c r="P450" i="1"/>
  <c r="Q499" i="1"/>
  <c r="I529" i="1"/>
  <c r="O558" i="1"/>
  <c r="Q587" i="1"/>
  <c r="I617" i="1"/>
  <c r="I649" i="1"/>
  <c r="P440" i="1"/>
  <c r="N497" i="1"/>
  <c r="P526" i="1"/>
  <c r="H556" i="1"/>
  <c r="N585" i="1"/>
  <c r="P614" i="1"/>
  <c r="H644" i="1"/>
  <c r="K479" i="1"/>
  <c r="K511" i="1"/>
  <c r="M540" i="1"/>
  <c r="S569" i="1"/>
  <c r="K599" i="1"/>
  <c r="M628" i="1"/>
  <c r="N494" i="1"/>
  <c r="J612" i="1"/>
  <c r="Q670" i="1"/>
  <c r="I700" i="1"/>
  <c r="I732" i="1"/>
  <c r="M2990" i="1"/>
  <c r="K3068" i="1"/>
  <c r="O71" i="1"/>
  <c r="P109" i="1"/>
  <c r="O186" i="1"/>
  <c r="L150" i="1"/>
  <c r="J274" i="1"/>
  <c r="I287" i="1"/>
  <c r="J313" i="1"/>
  <c r="Q244" i="1"/>
  <c r="I294" i="1"/>
  <c r="M270" i="1"/>
  <c r="K417" i="1"/>
  <c r="I456" i="1"/>
  <c r="R363" i="1"/>
  <c r="R420" i="1"/>
  <c r="J450" i="1"/>
  <c r="M286" i="1"/>
  <c r="K406" i="1"/>
  <c r="M435" i="1"/>
  <c r="S464" i="1"/>
  <c r="N441" i="1"/>
  <c r="M497" i="1"/>
  <c r="S526" i="1"/>
  <c r="K556" i="1"/>
  <c r="M585" i="1"/>
  <c r="M617" i="1"/>
  <c r="S646" i="1"/>
  <c r="N431" i="1"/>
  <c r="J495" i="1"/>
  <c r="L524" i="1"/>
  <c r="R553" i="1"/>
  <c r="J583" i="1"/>
  <c r="L612" i="1"/>
  <c r="R641" i="1"/>
  <c r="O479" i="1"/>
  <c r="Q508" i="1"/>
  <c r="I538" i="1"/>
  <c r="O567" i="1"/>
  <c r="Q596" i="1"/>
  <c r="I626" i="1"/>
  <c r="L485" i="1"/>
  <c r="H603" i="1"/>
  <c r="M668" i="1"/>
  <c r="M700" i="1"/>
  <c r="S729" i="1"/>
  <c r="I2952" i="1"/>
  <c r="M3049" i="1"/>
  <c r="O20" i="1"/>
  <c r="S137" i="1"/>
  <c r="I177" i="1"/>
  <c r="K221" i="1"/>
  <c r="R264" i="1"/>
  <c r="O288" i="1"/>
  <c r="R303" i="1"/>
  <c r="I396" i="1"/>
  <c r="M256" i="1"/>
  <c r="O398" i="1"/>
  <c r="S413" i="1"/>
  <c r="K453" i="1"/>
  <c r="L352" i="1"/>
  <c r="N418" i="1"/>
  <c r="N450" i="1"/>
  <c r="I252" i="1"/>
  <c r="Q403" i="1"/>
  <c r="I433" i="1"/>
  <c r="O462" i="1"/>
  <c r="L432" i="1"/>
  <c r="I495" i="1"/>
  <c r="O524" i="1"/>
  <c r="Q553" i="1"/>
  <c r="Q585" i="1"/>
  <c r="I615" i="1"/>
  <c r="O644" i="1"/>
  <c r="L422" i="1"/>
  <c r="P492" i="1"/>
  <c r="H522" i="1"/>
  <c r="N551" i="1"/>
  <c r="P580" i="1"/>
  <c r="H610" i="1"/>
  <c r="H642" i="1"/>
  <c r="J475" i="1"/>
  <c r="M506" i="1"/>
  <c r="S535" i="1"/>
  <c r="K565" i="1"/>
  <c r="M594" i="1"/>
  <c r="S623" i="1"/>
  <c r="J473" i="1"/>
  <c r="R592" i="1"/>
  <c r="Q668" i="1"/>
  <c r="I698" i="1"/>
  <c r="O727" i="1"/>
  <c r="Q756" i="1"/>
  <c r="I786" i="1"/>
  <c r="R437" i="1"/>
  <c r="J586" i="1"/>
  <c r="N664" i="1"/>
  <c r="P693" i="1"/>
  <c r="P725" i="1"/>
  <c r="H755" i="1"/>
  <c r="N784" i="1"/>
  <c r="R429" i="1"/>
  <c r="R580" i="1"/>
  <c r="I663" i="1"/>
  <c r="O692" i="1"/>
  <c r="Q721" i="1"/>
  <c r="I751" i="1"/>
  <c r="I783" i="1"/>
  <c r="N451" i="1"/>
  <c r="R723" i="1"/>
  <c r="L818" i="1"/>
  <c r="R847" i="1"/>
  <c r="J877" i="1"/>
  <c r="L906" i="1"/>
  <c r="R935" i="1"/>
  <c r="J965" i="1"/>
  <c r="N695" i="1"/>
  <c r="J811" i="1"/>
  <c r="M840" i="1"/>
  <c r="S869" i="1"/>
  <c r="K899" i="1"/>
  <c r="M928" i="1"/>
  <c r="S957" i="1"/>
  <c r="H674" i="1"/>
  <c r="P790" i="1"/>
  <c r="J838" i="1"/>
  <c r="L867" i="1"/>
  <c r="R896" i="1"/>
  <c r="J926" i="1"/>
  <c r="L955" i="1"/>
  <c r="M825" i="1"/>
  <c r="I943" i="1"/>
  <c r="S992" i="1"/>
  <c r="K1022" i="1"/>
  <c r="K1054" i="1"/>
  <c r="M1083" i="1"/>
  <c r="S1112" i="1"/>
  <c r="K1142" i="1"/>
  <c r="M1171" i="1"/>
  <c r="S1200" i="1"/>
  <c r="K1230" i="1"/>
  <c r="M1259" i="1"/>
  <c r="S1288" i="1"/>
  <c r="S1320" i="1"/>
  <c r="K814" i="1"/>
  <c r="S930" i="1"/>
  <c r="H990" i="1"/>
  <c r="N1019" i="1"/>
  <c r="P1048" i="1"/>
  <c r="H1078" i="1"/>
  <c r="N1107" i="1"/>
  <c r="P1136" i="1"/>
  <c r="P1168" i="1"/>
  <c r="H1198" i="1"/>
  <c r="N1227" i="1"/>
  <c r="P1256" i="1"/>
  <c r="H1286" i="1"/>
  <c r="N1315" i="1"/>
  <c r="L722" i="1"/>
  <c r="I907" i="1"/>
  <c r="O983" i="1"/>
  <c r="O1015" i="1"/>
  <c r="I1042" i="1"/>
  <c r="Q1068" i="1"/>
  <c r="O1095" i="1"/>
  <c r="I1122" i="1"/>
  <c r="Q1148" i="1"/>
  <c r="O1175" i="1"/>
  <c r="I1202" i="1"/>
  <c r="Q1228" i="1"/>
  <c r="O1255" i="1"/>
  <c r="I1282" i="1"/>
  <c r="Q1308" i="1"/>
  <c r="O1335" i="1"/>
  <c r="N1020" i="1"/>
  <c r="R1126" i="1"/>
  <c r="J1234" i="1"/>
  <c r="J1338" i="1"/>
  <c r="R1364" i="1"/>
  <c r="L1391" i="1"/>
  <c r="J1418" i="1"/>
  <c r="R1444" i="1"/>
  <c r="L1471" i="1"/>
  <c r="J1498" i="1"/>
  <c r="R1524" i="1"/>
  <c r="M750" i="1"/>
  <c r="K777" i="1"/>
  <c r="S803" i="1"/>
  <c r="H529" i="1"/>
  <c r="L635" i="1"/>
  <c r="J674" i="1"/>
  <c r="R700" i="1"/>
  <c r="L727" i="1"/>
  <c r="J754" i="1"/>
  <c r="R780" i="1"/>
  <c r="L807" i="1"/>
  <c r="L545" i="1"/>
  <c r="J648" i="1"/>
  <c r="K678" i="1"/>
  <c r="S704" i="1"/>
  <c r="M731" i="1"/>
  <c r="K758" i="1"/>
  <c r="S784" i="1"/>
  <c r="H400" i="1"/>
  <c r="H710" i="1"/>
  <c r="H812" i="1"/>
  <c r="P838" i="1"/>
  <c r="N865" i="1"/>
  <c r="H892" i="1"/>
  <c r="P918" i="1"/>
  <c r="N945" i="1"/>
  <c r="H972" i="1"/>
  <c r="L702" i="1"/>
  <c r="H2904" i="1"/>
  <c r="R2909" i="1"/>
  <c r="I2917" i="1"/>
  <c r="M2934" i="1"/>
  <c r="H2945" i="1"/>
  <c r="J2941" i="1"/>
  <c r="K2963" i="1"/>
  <c r="N2980" i="1"/>
  <c r="J2977" i="1"/>
  <c r="K3004" i="1"/>
  <c r="K2997" i="1"/>
  <c r="R3047" i="1"/>
  <c r="M3038" i="1"/>
  <c r="J3040" i="1"/>
  <c r="Q2895" i="1"/>
  <c r="M2905" i="1"/>
  <c r="N2923" i="1"/>
  <c r="H2932" i="1"/>
  <c r="S2952" i="1"/>
  <c r="O2951" i="1"/>
  <c r="L2971" i="1"/>
  <c r="H2972" i="1"/>
  <c r="R3014" i="1"/>
  <c r="P3008" i="1"/>
  <c r="P3030" i="1"/>
  <c r="Q3026" i="1"/>
  <c r="N3020" i="1"/>
  <c r="K3022" i="1"/>
  <c r="K3066" i="1"/>
  <c r="P22" i="1"/>
  <c r="O33" i="1"/>
  <c r="P51" i="1"/>
  <c r="M52" i="1"/>
  <c r="O73" i="1"/>
  <c r="P84" i="1"/>
  <c r="H87" i="1"/>
  <c r="L122" i="1"/>
  <c r="M114" i="1"/>
  <c r="H121" i="1"/>
  <c r="Q150" i="1"/>
  <c r="M142" i="1"/>
  <c r="O105" i="1"/>
  <c r="R2902" i="1"/>
  <c r="R2914" i="1"/>
  <c r="S2928" i="1"/>
  <c r="M2933" i="1"/>
  <c r="I2941" i="1"/>
  <c r="L2960" i="1"/>
  <c r="Q2980" i="1"/>
  <c r="M2973" i="1"/>
  <c r="L2988" i="1"/>
  <c r="S3012" i="1"/>
  <c r="S3001" i="1"/>
  <c r="R3041" i="1"/>
  <c r="M3036" i="1"/>
  <c r="R3028" i="1"/>
  <c r="I3021" i="1"/>
  <c r="I3061" i="1"/>
  <c r="N15" i="1"/>
  <c r="N31" i="1"/>
  <c r="L43" i="1"/>
  <c r="M57" i="1"/>
  <c r="J69" i="1"/>
  <c r="J56" i="1"/>
  <c r="R93" i="1"/>
  <c r="R88" i="1"/>
  <c r="H116" i="1"/>
  <c r="H108" i="1"/>
  <c r="M102" i="1"/>
  <c r="J144" i="1"/>
  <c r="S173" i="1"/>
  <c r="R162" i="1"/>
  <c r="N2896" i="1"/>
  <c r="P2940" i="1"/>
  <c r="J2992" i="1"/>
  <c r="O3015" i="1"/>
  <c r="R3050" i="1"/>
  <c r="N12" i="1"/>
  <c r="P42" i="1"/>
  <c r="M55" i="1"/>
  <c r="K69" i="1"/>
  <c r="O99" i="1"/>
  <c r="H134" i="1"/>
  <c r="L115" i="1"/>
  <c r="S171" i="1"/>
  <c r="O146" i="1"/>
  <c r="S186" i="1"/>
  <c r="N201" i="1"/>
  <c r="L168" i="1"/>
  <c r="I220" i="1"/>
  <c r="J208" i="1"/>
  <c r="I205" i="1"/>
  <c r="N258" i="1"/>
  <c r="H293" i="1"/>
  <c r="O222" i="1"/>
  <c r="M263" i="1"/>
  <c r="K298" i="1"/>
  <c r="O231" i="1"/>
  <c r="P270" i="1"/>
  <c r="P310" i="1"/>
  <c r="L320" i="1"/>
  <c r="K355" i="1"/>
  <c r="K395" i="1"/>
  <c r="H325" i="1"/>
  <c r="P359" i="1"/>
  <c r="H397" i="1"/>
  <c r="I327" i="1"/>
  <c r="O364" i="1"/>
  <c r="I300" i="1"/>
  <c r="Q2927" i="1"/>
  <c r="I2944" i="1"/>
  <c r="L3015" i="1"/>
  <c r="O3023" i="1"/>
  <c r="M3029" i="1"/>
  <c r="R11" i="1"/>
  <c r="J25" i="1"/>
  <c r="J55" i="1"/>
  <c r="H65" i="1"/>
  <c r="M77" i="1"/>
  <c r="J143" i="1"/>
  <c r="P113" i="1"/>
  <c r="Q172" i="1"/>
  <c r="S118" i="1"/>
  <c r="Q177" i="1"/>
  <c r="R197" i="1"/>
  <c r="N153" i="1"/>
  <c r="K219" i="1"/>
  <c r="P201" i="1"/>
  <c r="L148" i="1"/>
  <c r="R254" i="1"/>
  <c r="L289" i="1"/>
  <c r="L172" i="1"/>
  <c r="Q259" i="1"/>
  <c r="O294" i="1"/>
  <c r="S214" i="1"/>
  <c r="J267" i="1"/>
  <c r="L304" i="1"/>
  <c r="M308" i="1"/>
  <c r="O351" i="1"/>
  <c r="I386" i="1"/>
  <c r="Q316" i="1"/>
  <c r="J356" i="1"/>
  <c r="R390" i="1"/>
  <c r="M323" i="1"/>
  <c r="S360" i="1"/>
  <c r="M238" i="1"/>
  <c r="Q408" i="1"/>
  <c r="O443" i="1"/>
  <c r="M262" i="1"/>
  <c r="Q2910" i="1"/>
  <c r="J2954" i="1"/>
  <c r="Q2973" i="1"/>
  <c r="O3007" i="1"/>
  <c r="L3057" i="1"/>
  <c r="H11" i="1"/>
  <c r="P30" i="1"/>
  <c r="K45" i="1"/>
  <c r="Q52" i="1"/>
  <c r="J93" i="1"/>
  <c r="Q108" i="1"/>
  <c r="I126" i="1"/>
  <c r="S92" i="1"/>
  <c r="L167" i="1"/>
  <c r="K166" i="1"/>
  <c r="L170" i="1"/>
  <c r="H218" i="1"/>
  <c r="I202" i="1"/>
  <c r="L185" i="1"/>
  <c r="J222" i="1"/>
  <c r="M234" i="1"/>
  <c r="N272" i="1"/>
  <c r="N312" i="1"/>
  <c r="M245" i="1"/>
  <c r="K280" i="1"/>
  <c r="S314" i="1"/>
  <c r="P252" i="1"/>
  <c r="N287" i="1"/>
  <c r="Q219" i="1"/>
  <c r="M334" i="1"/>
  <c r="S371" i="1"/>
  <c r="S269" i="1"/>
  <c r="P341" i="1"/>
  <c r="N376" i="1"/>
  <c r="K287" i="1"/>
  <c r="O346" i="1"/>
  <c r="S2912" i="1"/>
  <c r="N3050" i="1"/>
  <c r="R61" i="1"/>
  <c r="S102" i="1"/>
  <c r="J177" i="1"/>
  <c r="P207" i="1"/>
  <c r="J314" i="1"/>
  <c r="L246" i="1"/>
  <c r="O349" i="1"/>
  <c r="R372" i="1"/>
  <c r="M385" i="1"/>
  <c r="M412" i="1"/>
  <c r="K455" i="1"/>
  <c r="R387" i="1"/>
  <c r="J428" i="1"/>
  <c r="R462" i="1"/>
  <c r="R361" i="1"/>
  <c r="M421" i="1"/>
  <c r="M453" i="1"/>
  <c r="J407" i="1"/>
  <c r="K494" i="1"/>
  <c r="K526" i="1"/>
  <c r="S560" i="1"/>
  <c r="S592" i="1"/>
  <c r="M627" i="1"/>
  <c r="M659" i="1"/>
  <c r="J481" i="1"/>
  <c r="J513" i="1"/>
  <c r="R547" i="1"/>
  <c r="R579" i="1"/>
  <c r="R611" i="1"/>
  <c r="L646" i="1"/>
  <c r="Q486" i="1"/>
  <c r="Q518" i="1"/>
  <c r="Q550" i="1"/>
  <c r="Q582" i="1"/>
  <c r="Q614" i="1"/>
  <c r="N411" i="1"/>
  <c r="L589" i="1"/>
  <c r="S667" i="1"/>
  <c r="M702" i="1"/>
  <c r="K737" i="1"/>
  <c r="P3002" i="1"/>
  <c r="P26" i="1"/>
  <c r="H101" i="1"/>
  <c r="S144" i="1"/>
  <c r="M202" i="1"/>
  <c r="R256" i="1"/>
  <c r="O280" i="1"/>
  <c r="M252" i="1"/>
  <c r="J326" i="1"/>
  <c r="M349" i="1"/>
  <c r="L378" i="1"/>
  <c r="I436" i="1"/>
  <c r="I292" i="1"/>
  <c r="P413" i="1"/>
  <c r="P445" i="1"/>
  <c r="P158" i="1"/>
  <c r="Q409" i="1"/>
  <c r="Q441" i="1"/>
  <c r="Q473" i="1"/>
  <c r="Q479" i="1"/>
  <c r="O514" i="1"/>
  <c r="O546" i="1"/>
  <c r="O578" i="1"/>
  <c r="O610" i="1"/>
  <c r="O642" i="1"/>
  <c r="L446" i="1"/>
  <c r="N501" i="1"/>
  <c r="N533" i="1"/>
  <c r="N565" i="1"/>
  <c r="H600" i="1"/>
  <c r="H632" i="1"/>
  <c r="N445" i="1"/>
  <c r="S501" i="1"/>
  <c r="M536" i="1"/>
  <c r="K571" i="1"/>
  <c r="K603" i="1"/>
  <c r="K635" i="1"/>
  <c r="N542" i="1"/>
  <c r="N654" i="1"/>
  <c r="I688" i="1"/>
  <c r="I720" i="1"/>
  <c r="I2931" i="1"/>
  <c r="K3036" i="1"/>
  <c r="Q44" i="1"/>
  <c r="P141" i="1"/>
  <c r="J193" i="1"/>
  <c r="N226" i="1"/>
  <c r="M221" i="1"/>
  <c r="L254" i="1"/>
  <c r="O357" i="1"/>
  <c r="L391" i="1"/>
  <c r="S394" i="1"/>
  <c r="Q418" i="1"/>
  <c r="O461" i="1"/>
  <c r="R400" i="1"/>
  <c r="R432" i="1"/>
  <c r="R464" i="1"/>
  <c r="R369" i="1"/>
  <c r="M423" i="1"/>
  <c r="K458" i="1"/>
  <c r="N425" i="1"/>
  <c r="S498" i="1"/>
  <c r="S530" i="1"/>
  <c r="M565" i="1"/>
  <c r="M597" i="1"/>
  <c r="M629" i="1"/>
  <c r="M225" i="1"/>
  <c r="R485" i="1"/>
  <c r="R517" i="1"/>
  <c r="R549" i="1"/>
  <c r="L584" i="1"/>
  <c r="J619" i="1"/>
  <c r="L372" i="1"/>
  <c r="Q488" i="1"/>
  <c r="Q520" i="1"/>
  <c r="Q552" i="1"/>
  <c r="O587" i="1"/>
  <c r="O619" i="1"/>
  <c r="N443" i="1"/>
  <c r="P607" i="1"/>
  <c r="K675" i="1"/>
  <c r="K707" i="1"/>
  <c r="K739" i="1"/>
  <c r="N3013" i="1"/>
  <c r="H41" i="1"/>
  <c r="J115" i="1"/>
  <c r="Q149" i="1"/>
  <c r="K205" i="1"/>
  <c r="R280" i="1"/>
  <c r="O304" i="1"/>
  <c r="Q262" i="1"/>
  <c r="R328" i="1"/>
  <c r="K352" i="1"/>
  <c r="N395" i="1"/>
  <c r="M440" i="1"/>
  <c r="Q296" i="1"/>
  <c r="N414" i="1"/>
  <c r="P451" i="1"/>
  <c r="I316" i="1"/>
  <c r="O410" i="1"/>
  <c r="O442" i="1"/>
  <c r="M278" i="1"/>
  <c r="I483" i="1"/>
  <c r="I515" i="1"/>
  <c r="I547" i="1"/>
  <c r="I579" i="1"/>
  <c r="O616" i="1"/>
  <c r="O648" i="1"/>
  <c r="P448" i="1"/>
  <c r="H502" i="1"/>
  <c r="P536" i="1"/>
  <c r="P568" i="1"/>
  <c r="P600" i="1"/>
  <c r="P632" i="1"/>
  <c r="J459" i="1"/>
  <c r="S507" i="1"/>
  <c r="S539" i="1"/>
  <c r="S571" i="1"/>
  <c r="M606" i="1"/>
  <c r="M638" i="1"/>
  <c r="R544" i="1"/>
  <c r="P655" i="1"/>
  <c r="Q688" i="1"/>
  <c r="O723" i="1"/>
  <c r="I758" i="1"/>
  <c r="I790" i="1"/>
  <c r="R494" i="1"/>
  <c r="J634" i="1"/>
  <c r="H679" i="1"/>
  <c r="H711" i="1"/>
  <c r="H743" i="1"/>
  <c r="P777" i="1"/>
  <c r="P809" i="1"/>
  <c r="N586" i="1"/>
  <c r="I667" i="1"/>
  <c r="Q701" i="1"/>
  <c r="Q733" i="1"/>
  <c r="Q765" i="1"/>
  <c r="Q797" i="1"/>
  <c r="R675" i="1"/>
  <c r="R811" i="1"/>
  <c r="R843" i="1"/>
  <c r="L878" i="1"/>
  <c r="L910" i="1"/>
  <c r="J945" i="1"/>
  <c r="L503" i="1"/>
  <c r="N743" i="1"/>
  <c r="S825" i="1"/>
  <c r="M860" i="1"/>
  <c r="M892" i="1"/>
  <c r="M924" i="1"/>
  <c r="K959" i="1"/>
  <c r="L700" i="1"/>
  <c r="L815" i="1"/>
  <c r="L847" i="1"/>
  <c r="L879" i="1"/>
  <c r="L911" i="1"/>
  <c r="J946" i="1"/>
  <c r="R757" i="1"/>
  <c r="I927" i="1"/>
  <c r="K994" i="1"/>
  <c r="S1028" i="1"/>
  <c r="S1060" i="1"/>
  <c r="S1092" i="1"/>
  <c r="S1124" i="1"/>
  <c r="M1159" i="1"/>
  <c r="M1191" i="1"/>
  <c r="M1223" i="1"/>
  <c r="M1255" i="1"/>
  <c r="S1292" i="1"/>
  <c r="S1324" i="1"/>
  <c r="O840" i="1"/>
  <c r="N968" i="1"/>
  <c r="H1002" i="1"/>
  <c r="P1036" i="1"/>
  <c r="P1068" i="1"/>
  <c r="P1100" i="1"/>
  <c r="P1132" i="1"/>
  <c r="H1170" i="1"/>
  <c r="H1202" i="1"/>
  <c r="H1234" i="1"/>
  <c r="H1266" i="1"/>
  <c r="P1300" i="1"/>
  <c r="P1332" i="1"/>
  <c r="M869" i="1"/>
  <c r="Q976" i="1"/>
  <c r="Q1008" i="1"/>
  <c r="O1043" i="1"/>
  <c r="Q1072" i="1"/>
  <c r="I1102" i="1"/>
  <c r="O1131" i="1"/>
  <c r="Q1160" i="1"/>
  <c r="I1190" i="1"/>
  <c r="O1219" i="1"/>
  <c r="Q1248" i="1"/>
  <c r="I1278" i="1"/>
  <c r="I1310" i="1"/>
  <c r="R765" i="1"/>
  <c r="R1046" i="1"/>
  <c r="N1164" i="1"/>
  <c r="J1282" i="1"/>
  <c r="R1352" i="1"/>
  <c r="J1382" i="1"/>
  <c r="L1411" i="1"/>
  <c r="R1440" i="1"/>
  <c r="R1472" i="1"/>
  <c r="J1502" i="1"/>
  <c r="L1531" i="1"/>
  <c r="S759" i="1"/>
  <c r="K789" i="1"/>
  <c r="H481" i="1"/>
  <c r="P597" i="1"/>
  <c r="L667" i="1"/>
  <c r="R696" i="1"/>
  <c r="R728" i="1"/>
  <c r="J758" i="1"/>
  <c r="L787" i="1"/>
  <c r="O476" i="1"/>
  <c r="L593" i="1"/>
  <c r="K666" i="1"/>
  <c r="M695" i="1"/>
  <c r="S724" i="1"/>
  <c r="K754" i="1"/>
  <c r="K786" i="1"/>
  <c r="P513" i="1"/>
  <c r="L736" i="1"/>
  <c r="N821" i="1"/>
  <c r="P850" i="1"/>
  <c r="H880" i="1"/>
  <c r="N909" i="1"/>
  <c r="P938" i="1"/>
  <c r="H968" i="1"/>
  <c r="H708" i="1"/>
  <c r="O811" i="1"/>
  <c r="I838" i="1"/>
  <c r="Q864" i="1"/>
  <c r="O891" i="1"/>
  <c r="I918" i="1"/>
  <c r="Q944" i="1"/>
  <c r="L495" i="1"/>
  <c r="N717" i="1"/>
  <c r="N814" i="1"/>
  <c r="H841" i="1"/>
  <c r="P867" i="1"/>
  <c r="N894" i="1"/>
  <c r="H921" i="1"/>
  <c r="P947" i="1"/>
  <c r="H704" i="1"/>
  <c r="O890" i="1"/>
  <c r="I977" i="1"/>
  <c r="Q1003" i="1"/>
  <c r="O1030" i="1"/>
  <c r="I1057" i="1"/>
  <c r="Q1083" i="1"/>
  <c r="O1110" i="1"/>
  <c r="I1137" i="1"/>
  <c r="Q1163" i="1"/>
  <c r="O1190" i="1"/>
  <c r="I1217" i="1"/>
  <c r="Q1243" i="1"/>
  <c r="O1270" i="1"/>
  <c r="I1297" i="1"/>
  <c r="Q1323" i="1"/>
  <c r="M815" i="1"/>
  <c r="Q921" i="1"/>
  <c r="J985" i="1"/>
  <c r="R1011" i="1"/>
  <c r="L1038" i="1"/>
  <c r="J1065" i="1"/>
  <c r="R1091" i="1"/>
  <c r="L1118" i="1"/>
  <c r="J1145" i="1"/>
  <c r="R1171" i="1"/>
  <c r="L1198" i="1"/>
  <c r="J1225" i="1"/>
  <c r="R1251" i="1"/>
  <c r="L1278" i="1"/>
  <c r="J1305" i="1"/>
  <c r="R1331" i="1"/>
  <c r="K844" i="1"/>
  <c r="O950" i="1"/>
  <c r="S991" i="1"/>
  <c r="M1018" i="1"/>
  <c r="K1045" i="1"/>
  <c r="S1071" i="1"/>
  <c r="M1098" i="1"/>
  <c r="K1125" i="1"/>
  <c r="S1151" i="1"/>
  <c r="M1178" i="1"/>
  <c r="K1205" i="1"/>
  <c r="S1231" i="1"/>
  <c r="M1258" i="1"/>
  <c r="K1285" i="1"/>
  <c r="S1311" i="1"/>
  <c r="L714" i="1"/>
  <c r="H1033" i="1"/>
  <c r="L1139" i="1"/>
  <c r="P1245" i="1"/>
  <c r="H1341" i="1"/>
  <c r="P1367" i="1"/>
  <c r="N1394" i="1"/>
  <c r="H1421" i="1"/>
  <c r="P1447" i="1"/>
  <c r="N1474" i="1"/>
  <c r="H1501" i="1"/>
  <c r="P1527" i="1"/>
  <c r="N1554" i="1"/>
  <c r="Q742" i="1"/>
  <c r="O769" i="1"/>
  <c r="I796" i="1"/>
  <c r="J498" i="1"/>
  <c r="N604" i="1"/>
  <c r="N666" i="1"/>
  <c r="H693" i="1"/>
  <c r="P719" i="1"/>
  <c r="N746" i="1"/>
  <c r="H773" i="1"/>
  <c r="P799" i="1"/>
  <c r="N514" i="1"/>
  <c r="R620" i="1"/>
  <c r="O670" i="1"/>
  <c r="I697" i="1"/>
  <c r="Q723" i="1"/>
  <c r="O750" i="1"/>
  <c r="I777" i="1"/>
  <c r="Q803" i="1"/>
  <c r="J679" i="1"/>
  <c r="N785" i="1"/>
  <c r="J831" i="1"/>
  <c r="R857" i="1"/>
  <c r="L884" i="1"/>
  <c r="J911" i="1"/>
  <c r="R937" i="1"/>
  <c r="L964" i="1"/>
  <c r="N671" i="1"/>
  <c r="R777" i="1"/>
  <c r="K829" i="1"/>
  <c r="S855" i="1"/>
  <c r="M882" i="1"/>
  <c r="K909" i="1"/>
  <c r="S935" i="1"/>
  <c r="M962" i="1"/>
  <c r="H682" i="1"/>
  <c r="L788" i="1"/>
  <c r="J832" i="1"/>
  <c r="R858" i="1"/>
  <c r="L885" i="1"/>
  <c r="J912" i="1"/>
  <c r="R938" i="1"/>
  <c r="L965" i="1"/>
  <c r="I855" i="1"/>
  <c r="M961" i="1"/>
  <c r="S994" i="1"/>
  <c r="M1021" i="1"/>
  <c r="K1048" i="1"/>
  <c r="S1074" i="1"/>
  <c r="M1101" i="1"/>
  <c r="K1128" i="1"/>
  <c r="S1154" i="1"/>
  <c r="M1181" i="1"/>
  <c r="K1208" i="1"/>
  <c r="S1234" i="1"/>
  <c r="M1261" i="1"/>
  <c r="K1288" i="1"/>
  <c r="S1314" i="1"/>
  <c r="J681" i="1"/>
  <c r="K886" i="1"/>
  <c r="H976" i="1"/>
  <c r="P1002" i="1"/>
  <c r="N1029" i="1"/>
  <c r="H1056" i="1"/>
  <c r="P1082" i="1"/>
  <c r="N1109" i="1"/>
  <c r="H1136" i="1"/>
  <c r="P1162" i="1"/>
  <c r="N1189" i="1"/>
  <c r="H1216" i="1"/>
  <c r="P1242" i="1"/>
  <c r="N1269" i="1"/>
  <c r="H1296" i="1"/>
  <c r="P1322" i="1"/>
  <c r="J801" i="1"/>
  <c r="I915" i="1"/>
  <c r="Q982" i="1"/>
  <c r="O1009" i="1"/>
  <c r="I1036" i="1"/>
  <c r="Q1062" i="1"/>
  <c r="O1089" i="1"/>
  <c r="I1116" i="1"/>
  <c r="Q1142" i="1"/>
  <c r="O1169" i="1"/>
  <c r="I1196" i="1"/>
  <c r="Q1222" i="1"/>
  <c r="O1249" i="1"/>
  <c r="I1276" i="1"/>
  <c r="Q1302" i="1"/>
  <c r="O1329" i="1"/>
  <c r="N996" i="1"/>
  <c r="R1102" i="1"/>
  <c r="J1210" i="1"/>
  <c r="N1316" i="1"/>
  <c r="R1358" i="1"/>
  <c r="L1385" i="1"/>
  <c r="J1412" i="1"/>
  <c r="R1438" i="1"/>
  <c r="L1465" i="1"/>
  <c r="J1492" i="1"/>
  <c r="R1518" i="1"/>
  <c r="L1545" i="1"/>
  <c r="J1572" i="1"/>
  <c r="M760" i="1"/>
  <c r="K787" i="1"/>
  <c r="H416" i="1"/>
  <c r="H569" i="1"/>
  <c r="I656" i="1"/>
  <c r="J684" i="1"/>
  <c r="R710" i="1"/>
  <c r="L737" i="1"/>
  <c r="J764" i="1"/>
  <c r="R790" i="1"/>
  <c r="H479" i="1"/>
  <c r="L585" i="1"/>
  <c r="M661" i="1"/>
  <c r="K688" i="1"/>
  <c r="S714" i="1"/>
  <c r="M741" i="1"/>
  <c r="K768" i="1"/>
  <c r="S794" i="1"/>
  <c r="P609" i="1"/>
  <c r="H750" i="1"/>
  <c r="H822" i="1"/>
  <c r="P848" i="1"/>
  <c r="N875" i="1"/>
  <c r="H902" i="1"/>
  <c r="P928" i="1"/>
  <c r="N955" i="1"/>
  <c r="N584" i="1"/>
  <c r="L742" i="1"/>
  <c r="I820" i="1"/>
  <c r="Q846" i="1"/>
  <c r="O873" i="1"/>
  <c r="I900" i="1"/>
  <c r="Q926" i="1"/>
  <c r="O953" i="1"/>
  <c r="J638" i="1"/>
  <c r="R751" i="1"/>
  <c r="H823" i="1"/>
  <c r="P849" i="1"/>
  <c r="N876" i="1"/>
  <c r="H903" i="1"/>
  <c r="P929" i="1"/>
  <c r="N956" i="1"/>
  <c r="O818" i="1"/>
  <c r="S924" i="1"/>
  <c r="Q985" i="1"/>
  <c r="O1012" i="1"/>
  <c r="I1039" i="1"/>
  <c r="Q1065" i="1"/>
  <c r="O1092" i="1"/>
  <c r="I1119" i="1"/>
  <c r="Q1145" i="1"/>
  <c r="O1172" i="1"/>
  <c r="I1199" i="1"/>
  <c r="Q1225" i="1"/>
  <c r="O1252" i="1"/>
  <c r="I1279" i="1"/>
  <c r="Q1305" i="1"/>
  <c r="O1332" i="1"/>
  <c r="Q849" i="1"/>
  <c r="I957" i="1"/>
  <c r="R993" i="1"/>
  <c r="L1020" i="1"/>
  <c r="J1047" i="1"/>
  <c r="R1073" i="1"/>
  <c r="L1100" i="1"/>
  <c r="J1127" i="1"/>
  <c r="R1153" i="1"/>
  <c r="L1180" i="1"/>
  <c r="J1207" i="1"/>
  <c r="R1233" i="1"/>
  <c r="L1260" i="1"/>
  <c r="J1287" i="1"/>
  <c r="R1313" i="1"/>
  <c r="R654" i="1"/>
  <c r="O878" i="1"/>
  <c r="P973" i="1"/>
  <c r="M1000" i="1"/>
  <c r="K1027" i="1"/>
  <c r="S1053" i="1"/>
  <c r="M1080" i="1"/>
  <c r="K1107" i="1"/>
  <c r="S1133" i="1"/>
  <c r="M1160" i="1"/>
  <c r="K1187" i="1"/>
  <c r="S1213" i="1"/>
  <c r="M1240" i="1"/>
  <c r="K1267" i="1"/>
  <c r="S1293" i="1"/>
  <c r="M1320" i="1"/>
  <c r="M923" i="1"/>
  <c r="L1067" i="1"/>
  <c r="P1173" i="1"/>
  <c r="H1281" i="1"/>
  <c r="P1349" i="1"/>
  <c r="N1376" i="1"/>
  <c r="H1403" i="1"/>
  <c r="P1429" i="1"/>
  <c r="N1456" i="1"/>
  <c r="H1483" i="1"/>
  <c r="P1509" i="1"/>
  <c r="N1536" i="1"/>
  <c r="H1563" i="1"/>
  <c r="L1579" i="1"/>
  <c r="J1606" i="1"/>
  <c r="R1632" i="1"/>
  <c r="O868" i="1"/>
  <c r="L1049" i="1"/>
  <c r="P1155" i="1"/>
  <c r="H1263" i="1"/>
  <c r="I1345" i="1"/>
  <c r="Q1371" i="1"/>
  <c r="O1398" i="1"/>
  <c r="I1425" i="1"/>
  <c r="Q1451" i="1"/>
  <c r="O1478" i="1"/>
  <c r="I1505" i="1"/>
  <c r="Q1531" i="1"/>
  <c r="O1558" i="1"/>
  <c r="I1585" i="1"/>
  <c r="Q1611" i="1"/>
  <c r="O1638" i="1"/>
  <c r="N1008" i="1"/>
  <c r="R1114" i="1"/>
  <c r="J1222" i="1"/>
  <c r="N1328" i="1"/>
  <c r="N1361" i="1"/>
  <c r="H1388" i="1"/>
  <c r="P1414" i="1"/>
  <c r="N1441" i="1"/>
  <c r="H1468" i="1"/>
  <c r="P1494" i="1"/>
  <c r="N1521" i="1"/>
  <c r="H1548" i="1"/>
  <c r="P1574" i="1"/>
  <c r="N1601" i="1"/>
  <c r="H1628" i="1"/>
  <c r="J1084" i="1"/>
  <c r="M1380" i="1"/>
  <c r="Q1486" i="1"/>
  <c r="I1594" i="1"/>
  <c r="P1659" i="1"/>
  <c r="N1686" i="1"/>
  <c r="H1713" i="1"/>
  <c r="P1739" i="1"/>
  <c r="N1766" i="1"/>
  <c r="H1793" i="1"/>
  <c r="P1819" i="1"/>
  <c r="N1846" i="1"/>
  <c r="H1873" i="1"/>
  <c r="P1899" i="1"/>
  <c r="N1926" i="1"/>
  <c r="H1953" i="1"/>
  <c r="J1204" i="1"/>
  <c r="I1408" i="1"/>
  <c r="M1514" i="1"/>
  <c r="Q1620" i="1"/>
  <c r="O1666" i="1"/>
  <c r="I1693" i="1"/>
  <c r="Q1719" i="1"/>
  <c r="O1746" i="1"/>
  <c r="I1773" i="1"/>
  <c r="Q1799" i="1"/>
  <c r="O1826" i="1"/>
  <c r="I1853" i="1"/>
  <c r="Q1879" i="1"/>
  <c r="O1906" i="1"/>
  <c r="I1933" i="1"/>
  <c r="Q1959" i="1"/>
  <c r="J1292" i="1"/>
  <c r="M1432" i="1"/>
  <c r="Q1538" i="1"/>
  <c r="L1644" i="1"/>
  <c r="P1672" i="1"/>
  <c r="N1699" i="1"/>
  <c r="H1726" i="1"/>
  <c r="P1752" i="1"/>
  <c r="N1779" i="1"/>
  <c r="H1806" i="1"/>
  <c r="P1832" i="1"/>
  <c r="N1859" i="1"/>
  <c r="H1886" i="1"/>
  <c r="P1912" i="1"/>
  <c r="N1939" i="1"/>
  <c r="J1124" i="1"/>
  <c r="S1661" i="1"/>
  <c r="K1769" i="1"/>
  <c r="O1875" i="1"/>
  <c r="P1967" i="1"/>
  <c r="N1994" i="1"/>
  <c r="H2021" i="1"/>
  <c r="P2047" i="1"/>
  <c r="N2074" i="1"/>
  <c r="H2101" i="1"/>
  <c r="P2127" i="1"/>
  <c r="N2154" i="1"/>
  <c r="H2181" i="1"/>
  <c r="P2207" i="1"/>
  <c r="N2234" i="1"/>
  <c r="H2261" i="1"/>
  <c r="P2287" i="1"/>
  <c r="N2314" i="1"/>
  <c r="H2341" i="1"/>
  <c r="P2367" i="1"/>
  <c r="N2394" i="1"/>
  <c r="R1544" i="1"/>
  <c r="L1597" i="1"/>
  <c r="J1624" i="1"/>
  <c r="R1650" i="1"/>
  <c r="H1015" i="1"/>
  <c r="L1121" i="1"/>
  <c r="P1227" i="1"/>
  <c r="H1335" i="1"/>
  <c r="I1363" i="1"/>
  <c r="Q1389" i="1"/>
  <c r="O1416" i="1"/>
  <c r="I1443" i="1"/>
  <c r="Q1469" i="1"/>
  <c r="O1496" i="1"/>
  <c r="I1523" i="1"/>
  <c r="Q1549" i="1"/>
  <c r="O1576" i="1"/>
  <c r="I1603" i="1"/>
  <c r="Q1629" i="1"/>
  <c r="J974" i="1"/>
  <c r="N1080" i="1"/>
  <c r="R1186" i="1"/>
  <c r="J1294" i="1"/>
  <c r="P1352" i="1"/>
  <c r="N1379" i="1"/>
  <c r="H1406" i="1"/>
  <c r="P1432" i="1"/>
  <c r="N1459" i="1"/>
  <c r="H1486" i="1"/>
  <c r="P1512" i="1"/>
  <c r="N1539" i="1"/>
  <c r="H1566" i="1"/>
  <c r="P1592" i="1"/>
  <c r="N1619" i="1"/>
  <c r="S854" i="1"/>
  <c r="I1346" i="1"/>
  <c r="M1452" i="1"/>
  <c r="Q1558" i="1"/>
  <c r="P1650" i="1"/>
  <c r="P1677" i="1"/>
  <c r="N1704" i="1"/>
  <c r="H1731" i="1"/>
  <c r="P1757" i="1"/>
  <c r="N1784" i="1"/>
  <c r="H1811" i="1"/>
  <c r="P1837" i="1"/>
  <c r="N1864" i="1"/>
  <c r="H1891" i="1"/>
  <c r="P1917" i="1"/>
  <c r="N1944" i="1"/>
  <c r="L1061" i="1"/>
  <c r="Q1372" i="1"/>
  <c r="I1480" i="1"/>
  <c r="M1586" i="1"/>
  <c r="Q1657" i="1"/>
  <c r="O1684" i="1"/>
  <c r="I1711" i="1"/>
  <c r="Q1737" i="1"/>
  <c r="O1764" i="1"/>
  <c r="I1791" i="1"/>
  <c r="Q1817" i="1"/>
  <c r="O1844" i="1"/>
  <c r="I1871" i="1"/>
  <c r="Q1897" i="1"/>
  <c r="O1924" i="1"/>
  <c r="I1951" i="1"/>
  <c r="L1149" i="1"/>
  <c r="I1398" i="1"/>
  <c r="M1504" i="1"/>
  <c r="Q1610" i="1"/>
  <c r="H1664" i="1"/>
  <c r="P1690" i="1"/>
  <c r="N1717" i="1"/>
  <c r="H1744" i="1"/>
  <c r="P1770" i="1"/>
  <c r="N1797" i="1"/>
  <c r="H1824" i="1"/>
  <c r="P1850" i="1"/>
  <c r="N1877" i="1"/>
  <c r="H1904" i="1"/>
  <c r="P1930" i="1"/>
  <c r="N1957" i="1"/>
  <c r="O1567" i="1"/>
  <c r="S1733" i="1"/>
  <c r="K1841" i="1"/>
  <c r="O1947" i="1"/>
  <c r="P1985" i="1"/>
  <c r="N2012" i="1"/>
  <c r="H2039" i="1"/>
  <c r="P2065" i="1"/>
  <c r="N2092" i="1"/>
  <c r="H2119" i="1"/>
  <c r="P2145" i="1"/>
  <c r="N2172" i="1"/>
  <c r="H2199" i="1"/>
  <c r="P2225" i="1"/>
  <c r="N2252" i="1"/>
  <c r="H2279" i="1"/>
  <c r="P2305" i="1"/>
  <c r="N2332" i="1"/>
  <c r="H2359" i="1"/>
  <c r="P2385" i="1"/>
  <c r="N2412" i="1"/>
  <c r="N1588" i="1"/>
  <c r="H1615" i="1"/>
  <c r="P1641" i="1"/>
  <c r="N978" i="1"/>
  <c r="R1084" i="1"/>
  <c r="J1192" i="1"/>
  <c r="N1298" i="1"/>
  <c r="K1354" i="1"/>
  <c r="S1380" i="1"/>
  <c r="M1407" i="1"/>
  <c r="K1434" i="1"/>
  <c r="S1460" i="1"/>
  <c r="M1487" i="1"/>
  <c r="K1514" i="1"/>
  <c r="S1540" i="1"/>
  <c r="M1567" i="1"/>
  <c r="K1594" i="1"/>
  <c r="S1620" i="1"/>
  <c r="I841" i="1"/>
  <c r="H1045" i="1"/>
  <c r="L1151" i="1"/>
  <c r="P1257" i="1"/>
  <c r="R1343" i="1"/>
  <c r="L1370" i="1"/>
  <c r="J1397" i="1"/>
  <c r="R1423" i="1"/>
  <c r="L1450" i="1"/>
  <c r="J1477" i="1"/>
  <c r="R1503" i="1"/>
  <c r="L1530" i="1"/>
  <c r="J1557" i="1"/>
  <c r="R1583" i="1"/>
  <c r="L1610" i="1"/>
  <c r="J1637" i="1"/>
  <c r="H1227" i="1"/>
  <c r="S1415" i="1"/>
  <c r="K1523" i="1"/>
  <c r="O1629" i="1"/>
  <c r="R1668" i="1"/>
  <c r="L1695" i="1"/>
  <c r="J1722" i="1"/>
  <c r="R1748" i="1"/>
  <c r="L1775" i="1"/>
  <c r="J1802" i="1"/>
  <c r="R1828" i="1"/>
  <c r="L1855" i="1"/>
  <c r="J1882" i="1"/>
  <c r="R1908" i="1"/>
  <c r="L1935" i="1"/>
  <c r="J1962" i="1"/>
  <c r="K1337" i="1"/>
  <c r="O1443" i="1"/>
  <c r="S1549" i="1"/>
  <c r="H1648" i="1"/>
  <c r="M1675" i="1"/>
  <c r="K1702" i="1"/>
  <c r="S1728" i="1"/>
  <c r="M1755" i="1"/>
  <c r="K1782" i="1"/>
  <c r="S1808" i="1"/>
  <c r="M1835" i="1"/>
  <c r="K1862" i="1"/>
  <c r="S1888" i="1"/>
  <c r="M1915" i="1"/>
  <c r="K1942" i="1"/>
  <c r="N1006" i="1"/>
  <c r="O1361" i="1"/>
  <c r="S1467" i="1"/>
  <c r="K1575" i="1"/>
  <c r="J1655" i="1"/>
  <c r="R1681" i="1"/>
  <c r="L1708" i="1"/>
  <c r="J1735" i="1"/>
  <c r="R1761" i="1"/>
  <c r="L1788" i="1"/>
  <c r="J1815" i="1"/>
  <c r="R1841" i="1"/>
  <c r="L1868" i="1"/>
  <c r="J1895" i="1"/>
  <c r="M2892" i="1"/>
  <c r="J2911" i="1"/>
  <c r="N2917" i="1"/>
  <c r="S2935" i="1"/>
  <c r="N2946" i="1"/>
  <c r="L2942" i="1"/>
  <c r="M2964" i="1"/>
  <c r="P2981" i="1"/>
  <c r="R2979" i="1"/>
  <c r="S3006" i="1"/>
  <c r="M2998" i="1"/>
  <c r="J3049" i="1"/>
  <c r="S3039" i="1"/>
  <c r="L2892" i="1"/>
  <c r="I2897" i="1"/>
  <c r="S2906" i="1"/>
  <c r="P2924" i="1"/>
  <c r="N2933" i="1"/>
  <c r="M2955" i="1"/>
  <c r="Q2952" i="1"/>
  <c r="R2972" i="1"/>
  <c r="N2973" i="1"/>
  <c r="J3016" i="1"/>
  <c r="H3010" i="1"/>
  <c r="H3032" i="1"/>
  <c r="I3028" i="1"/>
  <c r="P3021" i="1"/>
  <c r="M3023" i="1"/>
  <c r="M3067" i="1"/>
  <c r="H24" i="1"/>
  <c r="Q34" i="1"/>
  <c r="Q18" i="1"/>
  <c r="R54" i="1"/>
  <c r="Q74" i="1"/>
  <c r="O86" i="1"/>
  <c r="N88" i="1"/>
  <c r="R123" i="1"/>
  <c r="K117" i="1"/>
  <c r="P123" i="1"/>
  <c r="I152" i="1"/>
  <c r="H149" i="1"/>
  <c r="O116" i="1"/>
  <c r="J2904" i="1"/>
  <c r="J2916" i="1"/>
  <c r="K2930" i="1"/>
  <c r="S2934" i="1"/>
  <c r="O2942" i="1"/>
  <c r="R2961" i="1"/>
  <c r="O2983" i="1"/>
  <c r="S2974" i="1"/>
  <c r="R2989" i="1"/>
  <c r="K3014" i="1"/>
  <c r="K3003" i="1"/>
  <c r="J3043" i="1"/>
  <c r="S3037" i="1"/>
  <c r="J3030" i="1"/>
  <c r="O3022" i="1"/>
  <c r="O3062" i="1"/>
  <c r="P16" i="1"/>
  <c r="P32" i="1"/>
  <c r="R44" i="1"/>
  <c r="S13" i="1"/>
  <c r="L70" i="1"/>
  <c r="L59" i="1"/>
  <c r="J95" i="1"/>
  <c r="J90" i="1"/>
  <c r="N117" i="1"/>
  <c r="O109" i="1"/>
  <c r="S105" i="1"/>
  <c r="R146" i="1"/>
  <c r="K175" i="1"/>
  <c r="J164" i="1"/>
  <c r="P2901" i="1"/>
  <c r="J2946" i="1"/>
  <c r="I2971" i="1"/>
  <c r="P3020" i="1"/>
  <c r="L3053" i="1"/>
  <c r="H15" i="1"/>
  <c r="K22" i="1"/>
  <c r="K58" i="1"/>
  <c r="S71" i="1"/>
  <c r="J60" i="1"/>
  <c r="P136" i="1"/>
  <c r="J118" i="1"/>
  <c r="M174" i="1"/>
  <c r="O148" i="1"/>
  <c r="K188" i="1"/>
  <c r="P202" i="1"/>
  <c r="H174" i="1"/>
  <c r="O221" i="1"/>
  <c r="L209" i="1"/>
  <c r="Q209" i="1"/>
  <c r="P259" i="1"/>
  <c r="N294" i="1"/>
  <c r="Q227" i="1"/>
  <c r="S264" i="1"/>
  <c r="M299" i="1"/>
  <c r="N233" i="1"/>
  <c r="H272" i="1"/>
  <c r="H312" i="1"/>
  <c r="S321" i="1"/>
  <c r="M356" i="1"/>
  <c r="M396" i="1"/>
  <c r="N326" i="1"/>
  <c r="H361" i="1"/>
  <c r="N398" i="1"/>
  <c r="O328" i="1"/>
  <c r="Q365" i="1"/>
  <c r="P320" i="1"/>
  <c r="H2920" i="1"/>
  <c r="O2949" i="1"/>
  <c r="O2994" i="1"/>
  <c r="Q3028" i="1"/>
  <c r="K3032" i="1"/>
  <c r="L14" i="1"/>
  <c r="P28" i="1"/>
  <c r="R57" i="1"/>
  <c r="P67" i="1"/>
  <c r="O82" i="1"/>
  <c r="R145" i="1"/>
  <c r="N116" i="1"/>
  <c r="O175" i="1"/>
  <c r="K130" i="1"/>
  <c r="I179" i="1"/>
  <c r="J199" i="1"/>
  <c r="J159" i="1"/>
  <c r="M220" i="1"/>
  <c r="H203" i="1"/>
  <c r="R167" i="1"/>
  <c r="J256" i="1"/>
  <c r="R290" i="1"/>
  <c r="H190" i="1"/>
  <c r="I261" i="1"/>
  <c r="Q295" i="1"/>
  <c r="O220" i="1"/>
  <c r="L268" i="1"/>
  <c r="R305" i="1"/>
  <c r="I314" i="1"/>
  <c r="Q352" i="1"/>
  <c r="O387" i="1"/>
  <c r="Q319" i="1"/>
  <c r="L357" i="1"/>
  <c r="J392" i="1"/>
  <c r="S324" i="1"/>
  <c r="K362" i="1"/>
  <c r="S257" i="1"/>
  <c r="I410" i="1"/>
  <c r="Q444" i="1"/>
  <c r="S281" i="1"/>
  <c r="I2916" i="1"/>
  <c r="L2959" i="1"/>
  <c r="I2979" i="1"/>
  <c r="Q3012" i="1"/>
  <c r="J3060" i="1"/>
  <c r="P13" i="1"/>
  <c r="N33" i="1"/>
  <c r="Q48" i="1"/>
  <c r="S57" i="1"/>
  <c r="R95" i="1"/>
  <c r="N111" i="1"/>
  <c r="Q128" i="1"/>
  <c r="Q106" i="1"/>
  <c r="J170" i="1"/>
  <c r="M167" i="1"/>
  <c r="H176" i="1"/>
  <c r="N219" i="1"/>
  <c r="O203" i="1"/>
  <c r="K187" i="1"/>
  <c r="L223" i="1"/>
  <c r="L236" i="1"/>
  <c r="P273" i="1"/>
  <c r="P313" i="1"/>
  <c r="S246" i="1"/>
  <c r="M281" i="1"/>
  <c r="K316" i="1"/>
  <c r="H254" i="1"/>
  <c r="P288" i="1"/>
  <c r="H232" i="1"/>
  <c r="S335" i="1"/>
  <c r="K373" i="1"/>
  <c r="O275" i="1"/>
  <c r="H343" i="1"/>
  <c r="P377" i="1"/>
  <c r="S291" i="1"/>
  <c r="Q347" i="1"/>
  <c r="Q2919" i="1"/>
  <c r="H3061" i="1"/>
  <c r="Q60" i="1"/>
  <c r="H115" i="1"/>
  <c r="R189" i="1"/>
  <c r="H213" i="1"/>
  <c r="L319" i="1"/>
  <c r="R251" i="1"/>
  <c r="Q354" i="1"/>
  <c r="J378" i="1"/>
  <c r="K388" i="1"/>
  <c r="M414" i="1"/>
  <c r="K457" i="1"/>
  <c r="N393" i="1"/>
  <c r="L429" i="1"/>
  <c r="J464" i="1"/>
  <c r="N367" i="1"/>
  <c r="S422" i="1"/>
  <c r="S454" i="1"/>
  <c r="R411" i="1"/>
  <c r="M495" i="1"/>
  <c r="M527" i="1"/>
  <c r="K562" i="1"/>
  <c r="K594" i="1"/>
  <c r="S628" i="1"/>
  <c r="S660" i="1"/>
  <c r="L482" i="1"/>
  <c r="L514" i="1"/>
  <c r="J549" i="1"/>
  <c r="J581" i="1"/>
  <c r="J613" i="1"/>
  <c r="J323" i="1"/>
  <c r="I488" i="1"/>
  <c r="I520" i="1"/>
  <c r="I552" i="1"/>
  <c r="I584" i="1"/>
  <c r="I616" i="1"/>
  <c r="P428" i="1"/>
  <c r="H595" i="1"/>
  <c r="K669" i="1"/>
  <c r="S703" i="1"/>
  <c r="M738" i="1"/>
  <c r="I2998" i="1"/>
  <c r="M21" i="1"/>
  <c r="Q89" i="1"/>
  <c r="I153" i="1"/>
  <c r="S207" i="1"/>
  <c r="J262" i="1"/>
  <c r="Q285" i="1"/>
  <c r="I274" i="1"/>
  <c r="L331" i="1"/>
  <c r="S354" i="1"/>
  <c r="J385" i="1"/>
  <c r="S437" i="1"/>
  <c r="S313" i="1"/>
  <c r="H415" i="1"/>
  <c r="H447" i="1"/>
  <c r="O239" i="1"/>
  <c r="I411" i="1"/>
  <c r="I443" i="1"/>
  <c r="I475" i="1"/>
  <c r="I481" i="1"/>
  <c r="Q515" i="1"/>
  <c r="Q547" i="1"/>
  <c r="Q579" i="1"/>
  <c r="Q611" i="1"/>
  <c r="Q643" i="1"/>
  <c r="H452" i="1"/>
  <c r="P502" i="1"/>
  <c r="P534" i="1"/>
  <c r="P566" i="1"/>
  <c r="N601" i="1"/>
  <c r="N633" i="1"/>
  <c r="J451" i="1"/>
  <c r="K503" i="1"/>
  <c r="S537" i="1"/>
  <c r="M572" i="1"/>
  <c r="M604" i="1"/>
  <c r="M636" i="1"/>
  <c r="J548" i="1"/>
  <c r="M656" i="1"/>
  <c r="O689" i="1"/>
  <c r="O721" i="1"/>
  <c r="N2939" i="1"/>
  <c r="S3046" i="1"/>
  <c r="N66" i="1"/>
  <c r="K110" i="1"/>
  <c r="L198" i="1"/>
  <c r="P231" i="1"/>
  <c r="K232" i="1"/>
  <c r="R259" i="1"/>
  <c r="Q362" i="1"/>
  <c r="R396" i="1"/>
  <c r="M397" i="1"/>
  <c r="M420" i="1"/>
  <c r="K463" i="1"/>
  <c r="J402" i="1"/>
  <c r="J434" i="1"/>
  <c r="J466" i="1"/>
  <c r="N375" i="1"/>
  <c r="S424" i="1"/>
  <c r="M459" i="1"/>
  <c r="J431" i="1"/>
  <c r="K500" i="1"/>
  <c r="K532" i="1"/>
  <c r="S566" i="1"/>
  <c r="S598" i="1"/>
  <c r="S630" i="1"/>
  <c r="S297" i="1"/>
  <c r="J487" i="1"/>
  <c r="J519" i="1"/>
  <c r="J551" i="1"/>
  <c r="R585" i="1"/>
  <c r="L620" i="1"/>
  <c r="R391" i="1"/>
  <c r="I490" i="1"/>
  <c r="I522" i="1"/>
  <c r="I554" i="1"/>
  <c r="Q588" i="1"/>
  <c r="Q620" i="1"/>
  <c r="P460" i="1"/>
  <c r="L613" i="1"/>
  <c r="M676" i="1"/>
  <c r="M708" i="1"/>
  <c r="M740" i="1"/>
  <c r="Q3008" i="1"/>
  <c r="M33" i="1"/>
  <c r="R125" i="1"/>
  <c r="Q155" i="1"/>
  <c r="M210" i="1"/>
  <c r="J286" i="1"/>
  <c r="Q309" i="1"/>
  <c r="M284" i="1"/>
  <c r="J334" i="1"/>
  <c r="M357" i="1"/>
  <c r="S399" i="1"/>
  <c r="M442" i="1"/>
  <c r="R323" i="1"/>
  <c r="P415" i="1"/>
  <c r="H453" i="1"/>
  <c r="H324" i="1"/>
  <c r="Q411" i="1"/>
  <c r="Q443" i="1"/>
  <c r="H322" i="1"/>
  <c r="O484" i="1"/>
  <c r="O516" i="1"/>
  <c r="O548" i="1"/>
  <c r="O580" i="1"/>
  <c r="Q617" i="1"/>
  <c r="Q649" i="1"/>
  <c r="L454" i="1"/>
  <c r="N503" i="1"/>
  <c r="H538" i="1"/>
  <c r="H570" i="1"/>
  <c r="H602" i="1"/>
  <c r="H634" i="1"/>
  <c r="R463" i="1"/>
  <c r="K509" i="1"/>
  <c r="K541" i="1"/>
  <c r="K573" i="1"/>
  <c r="S607" i="1"/>
  <c r="S639" i="1"/>
  <c r="N550" i="1"/>
  <c r="J657" i="1"/>
  <c r="I690" i="1"/>
  <c r="Q724" i="1"/>
  <c r="O759" i="1"/>
  <c r="O791" i="1"/>
  <c r="N500" i="1"/>
  <c r="R638" i="1"/>
  <c r="N680" i="1"/>
  <c r="N712" i="1"/>
  <c r="N744" i="1"/>
  <c r="H779" i="1"/>
  <c r="P334" i="1"/>
  <c r="J592" i="1"/>
  <c r="O668" i="1"/>
  <c r="I703" i="1"/>
  <c r="I735" i="1"/>
  <c r="I767" i="1"/>
  <c r="I799" i="1"/>
  <c r="N681" i="1"/>
  <c r="J813" i="1"/>
  <c r="J845" i="1"/>
  <c r="R879" i="1"/>
  <c r="R911" i="1"/>
  <c r="L946" i="1"/>
  <c r="R522" i="1"/>
  <c r="J749" i="1"/>
  <c r="K827" i="1"/>
  <c r="S861" i="1"/>
  <c r="S893" i="1"/>
  <c r="S925" i="1"/>
  <c r="M960" i="1"/>
  <c r="H706" i="1"/>
  <c r="R816" i="1"/>
  <c r="R848" i="1"/>
  <c r="R880" i="1"/>
  <c r="R912" i="1"/>
  <c r="L947" i="1"/>
  <c r="J785" i="1"/>
  <c r="Q931" i="1"/>
  <c r="M995" i="1"/>
  <c r="K1030" i="1"/>
  <c r="K1062" i="1"/>
  <c r="K1094" i="1"/>
  <c r="K1126" i="1"/>
  <c r="S1160" i="1"/>
  <c r="S1192" i="1"/>
  <c r="S1224" i="1"/>
  <c r="S1256" i="1"/>
  <c r="K1294" i="1"/>
  <c r="K1326" i="1"/>
  <c r="K846" i="1"/>
  <c r="N970" i="1"/>
  <c r="N1003" i="1"/>
  <c r="H1038" i="1"/>
  <c r="H1070" i="1"/>
  <c r="H1102" i="1"/>
  <c r="H1134" i="1"/>
  <c r="N1171" i="1"/>
  <c r="N1203" i="1"/>
  <c r="N1235" i="1"/>
  <c r="N1267" i="1"/>
  <c r="H1302" i="1"/>
  <c r="H1334" i="1"/>
  <c r="I875" i="1"/>
  <c r="I978" i="1"/>
  <c r="I1010" i="1"/>
  <c r="Q1044" i="1"/>
  <c r="I1074" i="1"/>
  <c r="O1103" i="1"/>
  <c r="Q1132" i="1"/>
  <c r="I1162" i="1"/>
  <c r="O1191" i="1"/>
  <c r="Q1220" i="1"/>
  <c r="I1250" i="1"/>
  <c r="O1279" i="1"/>
  <c r="O1311" i="1"/>
  <c r="I825" i="1"/>
  <c r="N1052" i="1"/>
  <c r="J1170" i="1"/>
  <c r="R1286" i="1"/>
  <c r="J1354" i="1"/>
  <c r="L1383" i="1"/>
  <c r="R1412" i="1"/>
  <c r="J1442" i="1"/>
  <c r="J1474" i="1"/>
  <c r="L1503" i="1"/>
  <c r="R1532" i="1"/>
  <c r="K761" i="1"/>
  <c r="M790" i="1"/>
  <c r="P485" i="1"/>
  <c r="L603" i="1"/>
  <c r="R668" i="1"/>
  <c r="J698" i="1"/>
  <c r="J730" i="1"/>
  <c r="L759" i="1"/>
  <c r="R788" i="1"/>
  <c r="L481" i="1"/>
  <c r="H599" i="1"/>
  <c r="M667" i="1"/>
  <c r="S696" i="1"/>
  <c r="K726" i="1"/>
  <c r="M755" i="1"/>
  <c r="M787" i="1"/>
  <c r="H541" i="1"/>
  <c r="H742" i="1"/>
  <c r="P822" i="1"/>
  <c r="H852" i="1"/>
  <c r="N881" i="1"/>
  <c r="P910" i="1"/>
  <c r="H940" i="1"/>
  <c r="N969" i="1"/>
  <c r="P712" i="1"/>
  <c r="Q812" i="1"/>
  <c r="O839" i="1"/>
  <c r="I866" i="1"/>
  <c r="Q892" i="1"/>
  <c r="O919" i="1"/>
  <c r="I946" i="1"/>
  <c r="R514" i="1"/>
  <c r="J723" i="1"/>
  <c r="P815" i="1"/>
  <c r="N842" i="1"/>
  <c r="H869" i="1"/>
  <c r="P895" i="1"/>
  <c r="N922" i="1"/>
  <c r="H949" i="1"/>
  <c r="N723" i="1"/>
  <c r="K896" i="1"/>
  <c r="O978" i="1"/>
  <c r="I1005" i="1"/>
  <c r="Q1031" i="1"/>
  <c r="O1058" i="1"/>
  <c r="I1085" i="1"/>
  <c r="Q1111" i="1"/>
  <c r="O1138" i="1"/>
  <c r="I1165" i="1"/>
  <c r="Q1191" i="1"/>
  <c r="O1218" i="1"/>
  <c r="I1245" i="1"/>
  <c r="Q1271" i="1"/>
  <c r="O1298" i="1"/>
  <c r="I1325" i="1"/>
  <c r="I821" i="1"/>
  <c r="M927" i="1"/>
  <c r="L986" i="1"/>
  <c r="J1013" i="1"/>
  <c r="R1039" i="1"/>
  <c r="L1066" i="1"/>
  <c r="J1093" i="1"/>
  <c r="R1119" i="1"/>
  <c r="L1146" i="1"/>
  <c r="J1173" i="1"/>
  <c r="R1199" i="1"/>
  <c r="L1226" i="1"/>
  <c r="J1253" i="1"/>
  <c r="R1279" i="1"/>
  <c r="L1306" i="1"/>
  <c r="J1333" i="1"/>
  <c r="S848" i="1"/>
  <c r="K956" i="1"/>
  <c r="K993" i="1"/>
  <c r="S1019" i="1"/>
  <c r="M1046" i="1"/>
  <c r="K1073" i="1"/>
  <c r="S1099" i="1"/>
  <c r="M1126" i="1"/>
  <c r="K1153" i="1"/>
  <c r="S1179" i="1"/>
  <c r="M1206" i="1"/>
  <c r="K1233" i="1"/>
  <c r="S1259" i="1"/>
  <c r="M1286" i="1"/>
  <c r="K1313" i="1"/>
  <c r="H808" i="1"/>
  <c r="P1037" i="1"/>
  <c r="H1145" i="1"/>
  <c r="L1251" i="1"/>
  <c r="N1342" i="1"/>
  <c r="H1369" i="1"/>
  <c r="P1395" i="1"/>
  <c r="N1422" i="1"/>
  <c r="H1449" i="1"/>
  <c r="P1475" i="1"/>
  <c r="N1502" i="1"/>
  <c r="H1529" i="1"/>
  <c r="P1555" i="1"/>
  <c r="I744" i="1"/>
  <c r="Q770" i="1"/>
  <c r="O797" i="1"/>
  <c r="R502" i="1"/>
  <c r="J610" i="1"/>
  <c r="P667" i="1"/>
  <c r="N694" i="1"/>
  <c r="H721" i="1"/>
  <c r="P747" i="1"/>
  <c r="N774" i="1"/>
  <c r="H801" i="1"/>
  <c r="J520" i="1"/>
  <c r="N626" i="1"/>
  <c r="Q671" i="1"/>
  <c r="O698" i="1"/>
  <c r="I725" i="1"/>
  <c r="Q751" i="1"/>
  <c r="O778" i="1"/>
  <c r="I805" i="1"/>
  <c r="R683" i="1"/>
  <c r="J791" i="1"/>
  <c r="L832" i="1"/>
  <c r="J859" i="1"/>
  <c r="R885" i="1"/>
  <c r="L912" i="1"/>
  <c r="J939" i="1"/>
  <c r="R965" i="1"/>
  <c r="J677" i="1"/>
  <c r="N783" i="1"/>
  <c r="M830" i="1"/>
  <c r="K857" i="1"/>
  <c r="S883" i="1"/>
  <c r="M910" i="1"/>
  <c r="K937" i="1"/>
  <c r="S963" i="1"/>
  <c r="P686" i="1"/>
  <c r="H794" i="1"/>
  <c r="L833" i="1"/>
  <c r="J860" i="1"/>
  <c r="R886" i="1"/>
  <c r="L913" i="1"/>
  <c r="J940" i="1"/>
  <c r="R966" i="1"/>
  <c r="Q859" i="1"/>
  <c r="I967" i="1"/>
  <c r="K996" i="1"/>
  <c r="S1022" i="1"/>
  <c r="M1049" i="1"/>
  <c r="K1076" i="1"/>
  <c r="S1102" i="1"/>
  <c r="M1129" i="1"/>
  <c r="K1156" i="1"/>
  <c r="S1182" i="1"/>
  <c r="M1209" i="1"/>
  <c r="K1236" i="1"/>
  <c r="S1262" i="1"/>
  <c r="M1289" i="1"/>
  <c r="K1316" i="1"/>
  <c r="L698" i="1"/>
  <c r="S890" i="1"/>
  <c r="N977" i="1"/>
  <c r="H1004" i="1"/>
  <c r="P1030" i="1"/>
  <c r="N1057" i="1"/>
  <c r="H1084" i="1"/>
  <c r="P1110" i="1"/>
  <c r="N1137" i="1"/>
  <c r="H1164" i="1"/>
  <c r="P1190" i="1"/>
  <c r="N1217" i="1"/>
  <c r="H1244" i="1"/>
  <c r="P1270" i="1"/>
  <c r="N1297" i="1"/>
  <c r="H1324" i="1"/>
  <c r="M813" i="1"/>
  <c r="Q919" i="1"/>
  <c r="I984" i="1"/>
  <c r="Q1010" i="1"/>
  <c r="O1037" i="1"/>
  <c r="I1064" i="1"/>
  <c r="Q1090" i="1"/>
  <c r="O1117" i="1"/>
  <c r="I1144" i="1"/>
  <c r="Q1170" i="1"/>
  <c r="O1197" i="1"/>
  <c r="I1224" i="1"/>
  <c r="Q1250" i="1"/>
  <c r="O1277" i="1"/>
  <c r="I1304" i="1"/>
  <c r="Q1330" i="1"/>
  <c r="J1002" i="1"/>
  <c r="N1108" i="1"/>
  <c r="R1214" i="1"/>
  <c r="J1322" i="1"/>
  <c r="J1360" i="1"/>
  <c r="R1386" i="1"/>
  <c r="L1413" i="1"/>
  <c r="J1440" i="1"/>
  <c r="R1466" i="1"/>
  <c r="L1493" i="1"/>
  <c r="J1520" i="1"/>
  <c r="R1546" i="1"/>
  <c r="L1573" i="1"/>
  <c r="S761" i="1"/>
  <c r="M788" i="1"/>
  <c r="N435" i="1"/>
  <c r="P573" i="1"/>
  <c r="H658" i="1"/>
  <c r="L685" i="1"/>
  <c r="J712" i="1"/>
  <c r="R738" i="1"/>
  <c r="L765" i="1"/>
  <c r="J792" i="1"/>
  <c r="P483" i="1"/>
  <c r="H591" i="1"/>
  <c r="S662" i="1"/>
  <c r="M689" i="1"/>
  <c r="K716" i="1"/>
  <c r="S742" i="1"/>
  <c r="M769" i="1"/>
  <c r="K796" i="1"/>
  <c r="H637" i="1"/>
  <c r="P754" i="1"/>
  <c r="N823" i="1"/>
  <c r="H850" i="1"/>
  <c r="P876" i="1"/>
  <c r="N903" i="1"/>
  <c r="H930" i="1"/>
  <c r="P956" i="1"/>
  <c r="P601" i="1"/>
  <c r="H748" i="1"/>
  <c r="O821" i="1"/>
  <c r="I848" i="1"/>
  <c r="Q874" i="1"/>
  <c r="O901" i="1"/>
  <c r="I928" i="1"/>
  <c r="Q954" i="1"/>
  <c r="J647" i="1"/>
  <c r="N757" i="1"/>
  <c r="N824" i="1"/>
  <c r="H851" i="1"/>
  <c r="P877" i="1"/>
  <c r="N904" i="1"/>
  <c r="H931" i="1"/>
  <c r="P957" i="1"/>
  <c r="K824" i="1"/>
  <c r="O930" i="1"/>
  <c r="I987" i="1"/>
  <c r="Q1013" i="1"/>
  <c r="O1040" i="1"/>
  <c r="I1067" i="1"/>
  <c r="Q1093" i="1"/>
  <c r="O1120" i="1"/>
  <c r="I1147" i="1"/>
  <c r="Q1173" i="1"/>
  <c r="O1200" i="1"/>
  <c r="I1227" i="1"/>
  <c r="Q1253" i="1"/>
  <c r="O1280" i="1"/>
  <c r="I1307" i="1"/>
  <c r="Q1333" i="1"/>
  <c r="M855" i="1"/>
  <c r="Q961" i="1"/>
  <c r="J995" i="1"/>
  <c r="R1021" i="1"/>
  <c r="L1048" i="1"/>
  <c r="J1075" i="1"/>
  <c r="R1101" i="1"/>
  <c r="L1128" i="1"/>
  <c r="J1155" i="1"/>
  <c r="R1181" i="1"/>
  <c r="L1208" i="1"/>
  <c r="J1235" i="1"/>
  <c r="R1261" i="1"/>
  <c r="L1288" i="1"/>
  <c r="J1315" i="1"/>
  <c r="N675" i="1"/>
  <c r="K884" i="1"/>
  <c r="K975" i="1"/>
  <c r="S1001" i="1"/>
  <c r="M1028" i="1"/>
  <c r="K1055" i="1"/>
  <c r="S1081" i="1"/>
  <c r="M1108" i="1"/>
  <c r="K1135" i="1"/>
  <c r="S1161" i="1"/>
  <c r="M1188" i="1"/>
  <c r="K1215" i="1"/>
  <c r="S1241" i="1"/>
  <c r="M1268" i="1"/>
  <c r="K1295" i="1"/>
  <c r="S1321" i="1"/>
  <c r="S942" i="1"/>
  <c r="H1073" i="1"/>
  <c r="L1179" i="1"/>
  <c r="P1285" i="1"/>
  <c r="H1351" i="1"/>
  <c r="P1377" i="1"/>
  <c r="N1404" i="1"/>
  <c r="H1431" i="1"/>
  <c r="P1457" i="1"/>
  <c r="N1484" i="1"/>
  <c r="H1511" i="1"/>
  <c r="P1537" i="1"/>
  <c r="N1564" i="1"/>
  <c r="R1580" i="1"/>
  <c r="L1607" i="1"/>
  <c r="J1634" i="1"/>
  <c r="Q885" i="1"/>
  <c r="H1055" i="1"/>
  <c r="L1161" i="1"/>
  <c r="P1267" i="1"/>
  <c r="O1346" i="1"/>
  <c r="I1373" i="1"/>
  <c r="Q1399" i="1"/>
  <c r="O1426" i="1"/>
  <c r="I1453" i="1"/>
  <c r="Q1479" i="1"/>
  <c r="O1506" i="1"/>
  <c r="I1533" i="1"/>
  <c r="Q1559" i="1"/>
  <c r="O1586" i="1"/>
  <c r="I1613" i="1"/>
  <c r="Q1639" i="1"/>
  <c r="J1014" i="1"/>
  <c r="N1120" i="1"/>
  <c r="R1226" i="1"/>
  <c r="J1334" i="1"/>
  <c r="P1362" i="1"/>
  <c r="N1389" i="1"/>
  <c r="H1416" i="1"/>
  <c r="P1442" i="1"/>
  <c r="N1469" i="1"/>
  <c r="H1496" i="1"/>
  <c r="P1522" i="1"/>
  <c r="N1549" i="1"/>
  <c r="H1576" i="1"/>
  <c r="P1602" i="1"/>
  <c r="N1629" i="1"/>
  <c r="L1101" i="1"/>
  <c r="I1386" i="1"/>
  <c r="M1492" i="1"/>
  <c r="Q1598" i="1"/>
  <c r="H1661" i="1"/>
  <c r="P1687" i="1"/>
  <c r="N1714" i="1"/>
  <c r="H1741" i="1"/>
  <c r="P1767" i="1"/>
  <c r="N1794" i="1"/>
  <c r="H1821" i="1"/>
  <c r="P1847" i="1"/>
  <c r="N1874" i="1"/>
  <c r="H1901" i="1"/>
  <c r="P1927" i="1"/>
  <c r="N1954" i="1"/>
  <c r="L1221" i="1"/>
  <c r="Q1412" i="1"/>
  <c r="I1520" i="1"/>
  <c r="M1626" i="1"/>
  <c r="Q1667" i="1"/>
  <c r="O1694" i="1"/>
  <c r="I1721" i="1"/>
  <c r="Q1747" i="1"/>
  <c r="O1774" i="1"/>
  <c r="I1801" i="1"/>
  <c r="Q1827" i="1"/>
  <c r="O1854" i="1"/>
  <c r="I1881" i="1"/>
  <c r="Q1907" i="1"/>
  <c r="O1934" i="1"/>
  <c r="I1961" i="1"/>
  <c r="L1309" i="1"/>
  <c r="I1438" i="1"/>
  <c r="M1544" i="1"/>
  <c r="S1645" i="1"/>
  <c r="H1674" i="1"/>
  <c r="P1700" i="1"/>
  <c r="N1727" i="1"/>
  <c r="H1754" i="1"/>
  <c r="P1780" i="1"/>
  <c r="N1807" i="1"/>
  <c r="H1834" i="1"/>
  <c r="P1860" i="1"/>
  <c r="N1887" i="1"/>
  <c r="H1914" i="1"/>
  <c r="P1940" i="1"/>
  <c r="R1192" i="1"/>
  <c r="O1667" i="1"/>
  <c r="S1773" i="1"/>
  <c r="K1881" i="1"/>
  <c r="H1969" i="1"/>
  <c r="P1995" i="1"/>
  <c r="N2022" i="1"/>
  <c r="H2049" i="1"/>
  <c r="P2075" i="1"/>
  <c r="N2102" i="1"/>
  <c r="H2129" i="1"/>
  <c r="P2155" i="1"/>
  <c r="N2182" i="1"/>
  <c r="H2209" i="1"/>
  <c r="P2235" i="1"/>
  <c r="N2262" i="1"/>
  <c r="H2289" i="1"/>
  <c r="P2315" i="1"/>
  <c r="N2342" i="1"/>
  <c r="H2369" i="1"/>
  <c r="P2395" i="1"/>
  <c r="J1550" i="1"/>
  <c r="R1598" i="1"/>
  <c r="L1625" i="1"/>
  <c r="J502" i="1"/>
  <c r="P1019" i="1"/>
  <c r="H1127" i="1"/>
  <c r="L1233" i="1"/>
  <c r="Q1337" i="1"/>
  <c r="O1364" i="1"/>
  <c r="I1391" i="1"/>
  <c r="Q1417" i="1"/>
  <c r="O1444" i="1"/>
  <c r="I1471" i="1"/>
  <c r="Q1497" i="1"/>
  <c r="O1524" i="1"/>
  <c r="I1551" i="1"/>
  <c r="Q1577" i="1"/>
  <c r="O1604" i="1"/>
  <c r="I1631" i="1"/>
  <c r="R978" i="1"/>
  <c r="J1086" i="1"/>
  <c r="N1192" i="1"/>
  <c r="R1298" i="1"/>
  <c r="H1354" i="1"/>
  <c r="P1380" i="1"/>
  <c r="N1407" i="1"/>
  <c r="H1434" i="1"/>
  <c r="P1460" i="1"/>
  <c r="N1487" i="1"/>
  <c r="H1514" i="1"/>
  <c r="P1540" i="1"/>
  <c r="N1567" i="1"/>
  <c r="H1594" i="1"/>
  <c r="P1620" i="1"/>
  <c r="O948" i="1"/>
  <c r="Q1350" i="1"/>
  <c r="I1458" i="1"/>
  <c r="M1564" i="1"/>
  <c r="N1652" i="1"/>
  <c r="H1679" i="1"/>
  <c r="P1705" i="1"/>
  <c r="N1732" i="1"/>
  <c r="H1759" i="1"/>
  <c r="P1785" i="1"/>
  <c r="N1812" i="1"/>
  <c r="H1839" i="1"/>
  <c r="P1865" i="1"/>
  <c r="N1892" i="1"/>
  <c r="H1919" i="1"/>
  <c r="P1945" i="1"/>
  <c r="R1080" i="1"/>
  <c r="M1378" i="1"/>
  <c r="Q1484" i="1"/>
  <c r="I1592" i="1"/>
  <c r="I1659" i="1"/>
  <c r="Q1685" i="1"/>
  <c r="O1712" i="1"/>
  <c r="I1739" i="1"/>
  <c r="Q1765" i="1"/>
  <c r="O1792" i="1"/>
  <c r="I1819" i="1"/>
  <c r="Q1845" i="1"/>
  <c r="O1872" i="1"/>
  <c r="I1899" i="1"/>
  <c r="Q1925" i="1"/>
  <c r="O1952" i="1"/>
  <c r="R1168" i="1"/>
  <c r="Q1402" i="1"/>
  <c r="I1510" i="1"/>
  <c r="M1616" i="1"/>
  <c r="N1665" i="1"/>
  <c r="H1692" i="1"/>
  <c r="P1718" i="1"/>
  <c r="N1745" i="1"/>
  <c r="H1772" i="1"/>
  <c r="P1798" i="1"/>
  <c r="N1825" i="1"/>
  <c r="H1852" i="1"/>
  <c r="P1878" i="1"/>
  <c r="N1905" i="1"/>
  <c r="H1932" i="1"/>
  <c r="P1958" i="1"/>
  <c r="Q1584" i="1"/>
  <c r="O1739" i="1"/>
  <c r="S1845" i="1"/>
  <c r="K1953" i="1"/>
  <c r="H1987" i="1"/>
  <c r="P2013" i="1"/>
  <c r="N2040" i="1"/>
  <c r="H2067" i="1"/>
  <c r="P2093" i="1"/>
  <c r="N2120" i="1"/>
  <c r="H2147" i="1"/>
  <c r="P2173" i="1"/>
  <c r="N2200" i="1"/>
  <c r="H2227" i="1"/>
  <c r="P2253" i="1"/>
  <c r="N2280" i="1"/>
  <c r="H2307" i="1"/>
  <c r="P2333" i="1"/>
  <c r="N2360" i="1"/>
  <c r="H2387" i="1"/>
  <c r="P2413" i="1"/>
  <c r="P1589" i="1"/>
  <c r="N1616" i="1"/>
  <c r="H1643" i="1"/>
  <c r="J984" i="1"/>
  <c r="N1090" i="1"/>
  <c r="R1196" i="1"/>
  <c r="J1304" i="1"/>
  <c r="M1355" i="1"/>
  <c r="K1382" i="1"/>
  <c r="S1408" i="1"/>
  <c r="M1435" i="1"/>
  <c r="K1462" i="1"/>
  <c r="S1488" i="1"/>
  <c r="M1515" i="1"/>
  <c r="K1542" i="1"/>
  <c r="S1568" i="1"/>
  <c r="M1595" i="1"/>
  <c r="K1622" i="1"/>
  <c r="O860" i="1"/>
  <c r="P1049" i="1"/>
  <c r="H1157" i="1"/>
  <c r="L1263" i="1"/>
  <c r="J1345" i="1"/>
  <c r="R1371" i="1"/>
  <c r="L1398" i="1"/>
  <c r="J1425" i="1"/>
  <c r="R1451" i="1"/>
  <c r="L1478" i="1"/>
  <c r="J1505" i="1"/>
  <c r="R1531" i="1"/>
  <c r="L1558" i="1"/>
  <c r="J1585" i="1"/>
  <c r="R1611" i="1"/>
  <c r="L1638" i="1"/>
  <c r="N1246" i="1"/>
  <c r="O1421" i="1"/>
  <c r="S1527" i="1"/>
  <c r="K1635" i="1"/>
  <c r="J1670" i="1"/>
  <c r="R1696" i="1"/>
  <c r="L1723" i="1"/>
  <c r="J1750" i="1"/>
  <c r="R1776" i="1"/>
  <c r="L1803" i="1"/>
  <c r="J1830" i="1"/>
  <c r="R1856" i="1"/>
  <c r="L1883" i="1"/>
  <c r="J1910" i="1"/>
  <c r="R1936" i="1"/>
  <c r="S822" i="1"/>
  <c r="S1341" i="1"/>
  <c r="K1449" i="1"/>
  <c r="O1555" i="1"/>
  <c r="O1649" i="1"/>
  <c r="S1676" i="1"/>
  <c r="M1703" i="1"/>
  <c r="K1730" i="1"/>
  <c r="S1756" i="1"/>
  <c r="M1783" i="1"/>
  <c r="K1810" i="1"/>
  <c r="S1836" i="1"/>
  <c r="M1863" i="1"/>
  <c r="K1890" i="1"/>
  <c r="S1916" i="1"/>
  <c r="M1943" i="1"/>
  <c r="P1023" i="1"/>
  <c r="K1367" i="1"/>
  <c r="O1473" i="1"/>
  <c r="S1579" i="1"/>
  <c r="L1656" i="1"/>
  <c r="J1683" i="1"/>
  <c r="R1709" i="1"/>
  <c r="L1736" i="1"/>
  <c r="J1763" i="1"/>
  <c r="R1789" i="1"/>
  <c r="L1816" i="1"/>
  <c r="J1843" i="1"/>
  <c r="R1869" i="1"/>
  <c r="L1896" i="1"/>
  <c r="S2893" i="1"/>
  <c r="S2905" i="1"/>
  <c r="H2929" i="1"/>
  <c r="J2940" i="1"/>
  <c r="O2944" i="1"/>
  <c r="K2943" i="1"/>
  <c r="H2971" i="1"/>
  <c r="J2969" i="1"/>
  <c r="K2996" i="1"/>
  <c r="M3002" i="1"/>
  <c r="J3053" i="1"/>
  <c r="K3057" i="1"/>
  <c r="L2904" i="1"/>
  <c r="O2911" i="1"/>
  <c r="Q2921" i="1"/>
  <c r="S2927" i="1"/>
  <c r="S2944" i="1"/>
  <c r="Q2948" i="1"/>
  <c r="J2974" i="1"/>
  <c r="N2977" i="1"/>
  <c r="Q3001" i="1"/>
  <c r="I3008" i="1"/>
  <c r="H3056" i="1"/>
  <c r="O3057" i="1"/>
  <c r="N3056" i="1"/>
  <c r="K3058" i="1"/>
  <c r="M19" i="1"/>
  <c r="I36" i="1"/>
  <c r="M43" i="1"/>
  <c r="N67" i="1"/>
  <c r="N72" i="1"/>
  <c r="K86" i="1"/>
  <c r="R103" i="1"/>
  <c r="L102" i="1"/>
  <c r="N110" i="1"/>
  <c r="I148" i="1"/>
  <c r="N150" i="1"/>
  <c r="O132" i="1"/>
  <c r="R2907" i="1"/>
  <c r="Q2917" i="1"/>
  <c r="K2939" i="1"/>
  <c r="H2947" i="1"/>
  <c r="L2944" i="1"/>
  <c r="Q2972" i="1"/>
  <c r="S2970" i="1"/>
  <c r="J2991" i="1"/>
  <c r="K3018" i="1"/>
  <c r="S3013" i="1"/>
  <c r="J3063" i="1"/>
  <c r="M3056" i="1"/>
  <c r="J3050" i="1"/>
  <c r="Q3051" i="1"/>
  <c r="N7" i="1"/>
  <c r="M25" i="1"/>
  <c r="J46" i="1"/>
  <c r="N49" i="1"/>
  <c r="S53" i="1"/>
  <c r="R76" i="1"/>
  <c r="I88" i="1"/>
  <c r="Q97" i="1"/>
  <c r="P146" i="1"/>
  <c r="K74" i="1"/>
  <c r="L141" i="1"/>
  <c r="M176" i="1"/>
  <c r="J176" i="1"/>
  <c r="I2908" i="1"/>
  <c r="S2962" i="1"/>
  <c r="J3014" i="1"/>
  <c r="I3054" i="1"/>
  <c r="I3055" i="1"/>
  <c r="R28" i="1"/>
  <c r="K50" i="1"/>
  <c r="R66" i="1"/>
  <c r="S84" i="1"/>
  <c r="M105" i="1"/>
  <c r="J142" i="1"/>
  <c r="R160" i="1"/>
  <c r="M169" i="1"/>
  <c r="N193" i="1"/>
  <c r="S143" i="1"/>
  <c r="O217" i="1"/>
  <c r="R210" i="1"/>
  <c r="Q225" i="1"/>
  <c r="H269" i="1"/>
  <c r="H309" i="1"/>
  <c r="S244" i="1"/>
  <c r="M287" i="1"/>
  <c r="Q197" i="1"/>
  <c r="P262" i="1"/>
  <c r="P302" i="1"/>
  <c r="K323" i="1"/>
  <c r="S365" i="1"/>
  <c r="Q234" i="1"/>
  <c r="P335" i="1"/>
  <c r="H381" i="1"/>
  <c r="O305" i="1"/>
  <c r="Q353" i="1"/>
  <c r="O396" i="1"/>
  <c r="J2930" i="1"/>
  <c r="O2965" i="1"/>
  <c r="O3010" i="1"/>
  <c r="I3066" i="1"/>
  <c r="M3061" i="1"/>
  <c r="Q27" i="1"/>
  <c r="M39" i="1"/>
  <c r="I70" i="1"/>
  <c r="O83" i="1"/>
  <c r="L132" i="1"/>
  <c r="H119" i="1"/>
  <c r="O183" i="1"/>
  <c r="Q153" i="1"/>
  <c r="K143" i="1"/>
  <c r="R213" i="1"/>
  <c r="K203" i="1"/>
  <c r="N186" i="1"/>
  <c r="H231" i="1"/>
  <c r="J252" i="1"/>
  <c r="J292" i="1"/>
  <c r="H228" i="1"/>
  <c r="O270" i="1"/>
  <c r="O310" i="1"/>
  <c r="L248" i="1"/>
  <c r="L288" i="1"/>
  <c r="M244" i="1"/>
  <c r="I346" i="1"/>
  <c r="O383" i="1"/>
  <c r="J324" i="1"/>
  <c r="L361" i="1"/>
  <c r="I238" i="1"/>
  <c r="M339" i="1"/>
  <c r="M379" i="1"/>
  <c r="P364" i="1"/>
  <c r="O435" i="1"/>
  <c r="Q472" i="1"/>
  <c r="Q2901" i="1"/>
  <c r="M2949" i="1"/>
  <c r="N2979" i="1"/>
  <c r="O3019" i="1"/>
  <c r="I3027" i="1"/>
  <c r="H20" i="1"/>
  <c r="J40" i="1"/>
  <c r="L68" i="1"/>
  <c r="H59" i="1"/>
  <c r="N101" i="1"/>
  <c r="O131" i="1"/>
  <c r="S159" i="1"/>
  <c r="L183" i="1"/>
  <c r="M179" i="1"/>
  <c r="N199" i="1"/>
  <c r="J187" i="1"/>
  <c r="I226" i="1"/>
  <c r="R216" i="1"/>
  <c r="P230" i="1"/>
  <c r="N280" i="1"/>
  <c r="N320" i="1"/>
  <c r="M253" i="1"/>
  <c r="K296" i="1"/>
  <c r="K229" i="1"/>
  <c r="H274" i="1"/>
  <c r="H314" i="1"/>
  <c r="K329" i="1"/>
  <c r="M366" i="1"/>
  <c r="K281" i="1"/>
  <c r="H347" i="1"/>
  <c r="P389" i="1"/>
  <c r="O322" i="1"/>
  <c r="I365" i="1"/>
  <c r="P3018" i="1"/>
  <c r="P43" i="1"/>
  <c r="J139" i="1"/>
  <c r="Q183" i="1"/>
  <c r="N218" i="1"/>
  <c r="Q241" i="1"/>
  <c r="L278" i="1"/>
  <c r="I392" i="1"/>
  <c r="S342" i="1"/>
  <c r="H384" i="1"/>
  <c r="K441" i="1"/>
  <c r="P346" i="1"/>
  <c r="L425" i="1"/>
  <c r="L465" i="1"/>
  <c r="N383" i="1"/>
  <c r="M429" i="1"/>
  <c r="M469" i="1"/>
  <c r="K478" i="1"/>
  <c r="S512" i="1"/>
  <c r="K550" i="1"/>
  <c r="S584" i="1"/>
  <c r="S624" i="1"/>
  <c r="O263" i="1"/>
  <c r="L486" i="1"/>
  <c r="R523" i="1"/>
  <c r="J561" i="1"/>
  <c r="R595" i="1"/>
  <c r="J633" i="1"/>
  <c r="L460" i="1"/>
  <c r="O513" i="1"/>
  <c r="I548" i="1"/>
  <c r="O585" i="1"/>
  <c r="Q622" i="1"/>
  <c r="P503" i="1"/>
  <c r="H643" i="1"/>
  <c r="M686" i="1"/>
  <c r="K721" i="1"/>
  <c r="H2946" i="1"/>
  <c r="Q16" i="1"/>
  <c r="Q71" i="1"/>
  <c r="O158" i="1"/>
  <c r="S223" i="1"/>
  <c r="L299" i="1"/>
  <c r="L242" i="1"/>
  <c r="I356" i="1"/>
  <c r="J390" i="1"/>
  <c r="H336" i="1"/>
  <c r="K429" i="1"/>
  <c r="O233" i="1"/>
  <c r="N416" i="1"/>
  <c r="P453" i="1"/>
  <c r="H348" i="1"/>
  <c r="O420" i="1"/>
  <c r="I455" i="1"/>
  <c r="P434" i="1"/>
  <c r="Q503" i="1"/>
  <c r="I541" i="1"/>
  <c r="Q575" i="1"/>
  <c r="I613" i="1"/>
  <c r="I653" i="1"/>
  <c r="M477" i="1"/>
  <c r="H512" i="1"/>
  <c r="N549" i="1"/>
  <c r="P586" i="1"/>
  <c r="H624" i="1"/>
  <c r="R423" i="1"/>
  <c r="K499" i="1"/>
  <c r="S541" i="1"/>
  <c r="M576" i="1"/>
  <c r="K611" i="1"/>
  <c r="N381" i="1"/>
  <c r="J596" i="1"/>
  <c r="O677" i="1"/>
  <c r="I712" i="1"/>
  <c r="H2915" i="1"/>
  <c r="N3066" i="1"/>
  <c r="H77" i="1"/>
  <c r="Q168" i="1"/>
  <c r="J167" i="1"/>
  <c r="L247" i="1"/>
  <c r="I303" i="1"/>
  <c r="M300" i="1"/>
  <c r="R348" i="1"/>
  <c r="K384" i="1"/>
  <c r="S411" i="1"/>
  <c r="K465" i="1"/>
  <c r="J406" i="1"/>
  <c r="R440" i="1"/>
  <c r="L475" i="1"/>
  <c r="K410" i="1"/>
  <c r="S444" i="1"/>
  <c r="R375" i="1"/>
  <c r="S490" i="1"/>
  <c r="K528" i="1"/>
  <c r="K568" i="1"/>
  <c r="S602" i="1"/>
  <c r="M637" i="1"/>
  <c r="J437" i="1"/>
  <c r="R501" i="1"/>
  <c r="J539" i="1"/>
  <c r="R573" i="1"/>
  <c r="L608" i="1"/>
  <c r="R327" i="1"/>
  <c r="O491" i="1"/>
  <c r="I526" i="1"/>
  <c r="O563" i="1"/>
  <c r="Q600" i="1"/>
  <c r="I638" i="1"/>
  <c r="H555" i="1"/>
  <c r="S661" i="1"/>
  <c r="S701" i="1"/>
  <c r="M736" i="1"/>
  <c r="H3030" i="1"/>
  <c r="Q57" i="1"/>
  <c r="I99" i="1"/>
  <c r="L194" i="1"/>
  <c r="P227" i="1"/>
  <c r="O240" i="1"/>
  <c r="R287" i="1"/>
  <c r="I272" i="1"/>
  <c r="M341" i="1"/>
  <c r="O401" i="1"/>
  <c r="S447" i="1"/>
  <c r="P386" i="1"/>
  <c r="N430" i="1"/>
  <c r="H465" i="1"/>
  <c r="P392" i="1"/>
  <c r="O434" i="1"/>
  <c r="I469" i="1"/>
  <c r="O480" i="1"/>
  <c r="Q517" i="1"/>
  <c r="Q557" i="1"/>
  <c r="O592" i="1"/>
  <c r="I627" i="1"/>
  <c r="H346" i="1"/>
  <c r="P488" i="1"/>
  <c r="H526" i="1"/>
  <c r="N563" i="1"/>
  <c r="H598" i="1"/>
  <c r="N635" i="1"/>
  <c r="K481" i="1"/>
  <c r="S515" i="1"/>
  <c r="K553" i="1"/>
  <c r="S587" i="1"/>
  <c r="K625" i="1"/>
  <c r="R512" i="1"/>
  <c r="M648" i="1"/>
  <c r="I686" i="1"/>
  <c r="Q728" i="1"/>
  <c r="O763" i="1"/>
  <c r="Q800" i="1"/>
  <c r="N548" i="1"/>
  <c r="L660" i="1"/>
  <c r="N700" i="1"/>
  <c r="H735" i="1"/>
  <c r="P769" i="1"/>
  <c r="H807" i="1"/>
  <c r="R596" i="1"/>
  <c r="I675" i="1"/>
  <c r="Q709" i="1"/>
  <c r="O744" i="1"/>
  <c r="O784" i="1"/>
  <c r="L575" i="1"/>
  <c r="R771" i="1"/>
  <c r="L838" i="1"/>
  <c r="J873" i="1"/>
  <c r="R915" i="1"/>
  <c r="L950" i="1"/>
  <c r="L631" i="1"/>
  <c r="J797" i="1"/>
  <c r="M844" i="1"/>
  <c r="K879" i="1"/>
  <c r="M916" i="1"/>
  <c r="K951" i="1"/>
  <c r="P678" i="1"/>
  <c r="J818" i="1"/>
  <c r="R852" i="1"/>
  <c r="J890" i="1"/>
  <c r="L927" i="1"/>
  <c r="J962" i="1"/>
  <c r="Q883" i="1"/>
  <c r="M983" i="1"/>
  <c r="K1018" i="1"/>
  <c r="K1058" i="1"/>
  <c r="M1095" i="1"/>
  <c r="S1132" i="1"/>
  <c r="M1167" i="1"/>
  <c r="S1204" i="1"/>
  <c r="K1242" i="1"/>
  <c r="S1276" i="1"/>
  <c r="M1311" i="1"/>
  <c r="S818" i="1"/>
  <c r="K958" i="1"/>
  <c r="N1007" i="1"/>
  <c r="H1042" i="1"/>
  <c r="N1079" i="1"/>
  <c r="P1116" i="1"/>
  <c r="N1151" i="1"/>
  <c r="H1186" i="1"/>
  <c r="N1223" i="1"/>
  <c r="P1260" i="1"/>
  <c r="N1295" i="1"/>
  <c r="N1335" i="1"/>
  <c r="I891" i="1"/>
  <c r="I990" i="1"/>
  <c r="Q1024" i="1"/>
  <c r="Q1056" i="1"/>
  <c r="Q1088" i="1"/>
  <c r="O1123" i="1"/>
  <c r="O1155" i="1"/>
  <c r="O1187" i="1"/>
  <c r="I1222" i="1"/>
  <c r="Q1256" i="1"/>
  <c r="Q1288" i="1"/>
  <c r="Q1320" i="1"/>
  <c r="R982" i="1"/>
  <c r="R1110" i="1"/>
  <c r="J1250" i="1"/>
  <c r="L1347" i="1"/>
  <c r="L1379" i="1"/>
  <c r="J1414" i="1"/>
  <c r="R1448" i="1"/>
  <c r="R1480" i="1"/>
  <c r="R1512" i="1"/>
  <c r="S743" i="1"/>
  <c r="M778" i="1"/>
  <c r="M810" i="1"/>
  <c r="H577" i="1"/>
  <c r="R664" i="1"/>
  <c r="J702" i="1"/>
  <c r="J734" i="1"/>
  <c r="J766" i="1"/>
  <c r="J798" i="1"/>
  <c r="L529" i="1"/>
  <c r="O653" i="1"/>
  <c r="M687" i="1"/>
  <c r="M719" i="1"/>
  <c r="M751" i="1"/>
  <c r="S788" i="1"/>
  <c r="H605" i="1"/>
  <c r="L768" i="1"/>
  <c r="H832" i="1"/>
  <c r="P866" i="1"/>
  <c r="P898" i="1"/>
  <c r="P930" i="1"/>
  <c r="P962" i="1"/>
  <c r="L686" i="1"/>
  <c r="I814" i="1"/>
  <c r="O843" i="1"/>
  <c r="Q872" i="1"/>
  <c r="I902" i="1"/>
  <c r="O931" i="1"/>
  <c r="Q960" i="1"/>
  <c r="N685" i="1"/>
  <c r="J803" i="1"/>
  <c r="N838" i="1"/>
  <c r="N870" i="1"/>
  <c r="P899" i="1"/>
  <c r="H929" i="1"/>
  <c r="N958" i="1"/>
  <c r="S836" i="1"/>
  <c r="O954" i="1"/>
  <c r="Q995" i="1"/>
  <c r="I1025" i="1"/>
  <c r="O1054" i="1"/>
  <c r="O1086" i="1"/>
  <c r="Q1115" i="1"/>
  <c r="I1145" i="1"/>
  <c r="O1174" i="1"/>
  <c r="Q1203" i="1"/>
  <c r="I1233" i="1"/>
  <c r="O1262" i="1"/>
  <c r="Q1291" i="1"/>
  <c r="I1321" i="1"/>
  <c r="Q825" i="1"/>
  <c r="M943" i="1"/>
  <c r="J993" i="1"/>
  <c r="L1022" i="1"/>
  <c r="R1051" i="1"/>
  <c r="J1081" i="1"/>
  <c r="L1110" i="1"/>
  <c r="R1139" i="1"/>
  <c r="J1169" i="1"/>
  <c r="J1201" i="1"/>
  <c r="L1230" i="1"/>
  <c r="R1259" i="1"/>
  <c r="J1289" i="1"/>
  <c r="L1318" i="1"/>
  <c r="N771" i="1"/>
  <c r="O918" i="1"/>
  <c r="M986" i="1"/>
  <c r="S1015" i="1"/>
  <c r="S1047" i="1"/>
  <c r="K1077" i="1"/>
  <c r="M1106" i="1"/>
  <c r="S1135" i="1"/>
  <c r="K1165" i="1"/>
  <c r="M1194" i="1"/>
  <c r="S1223" i="1"/>
  <c r="K1253" i="1"/>
  <c r="M1282" i="1"/>
  <c r="M1314" i="1"/>
  <c r="K874" i="1"/>
  <c r="H1065" i="1"/>
  <c r="P1181" i="1"/>
  <c r="L1299" i="1"/>
  <c r="H1357" i="1"/>
  <c r="N1386" i="1"/>
  <c r="P1415" i="1"/>
  <c r="H1445" i="1"/>
  <c r="H1477" i="1"/>
  <c r="N1506" i="1"/>
  <c r="P1535" i="1"/>
  <c r="H1565" i="1"/>
  <c r="I756" i="1"/>
  <c r="O785" i="1"/>
  <c r="J433" i="1"/>
  <c r="R582" i="1"/>
  <c r="P663" i="1"/>
  <c r="P695" i="1"/>
  <c r="H725" i="1"/>
  <c r="N754" i="1"/>
  <c r="P783" i="1"/>
  <c r="J425" i="1"/>
  <c r="N578" i="1"/>
  <c r="O662" i="1"/>
  <c r="Q691" i="1"/>
  <c r="I721" i="1"/>
  <c r="I753" i="1"/>
  <c r="O782" i="1"/>
  <c r="J417" i="1"/>
  <c r="N721" i="1"/>
  <c r="R817" i="1"/>
  <c r="J847" i="1"/>
  <c r="L876" i="1"/>
  <c r="R905" i="1"/>
  <c r="J935" i="1"/>
  <c r="J967" i="1"/>
  <c r="J693" i="1"/>
  <c r="R809" i="1"/>
  <c r="S839" i="1"/>
  <c r="K869" i="1"/>
  <c r="M898" i="1"/>
  <c r="S927" i="1"/>
  <c r="K957" i="1"/>
  <c r="P670" i="1"/>
  <c r="P798" i="1"/>
  <c r="L837" i="1"/>
  <c r="R866" i="1"/>
  <c r="J896" i="1"/>
  <c r="L925" i="1"/>
  <c r="R954" i="1"/>
  <c r="I823" i="1"/>
  <c r="Q939" i="1"/>
  <c r="K992" i="1"/>
  <c r="K1024" i="1"/>
  <c r="M1053" i="1"/>
  <c r="S1082" i="1"/>
  <c r="K1112" i="1"/>
  <c r="M1141" i="1"/>
  <c r="S1170" i="1"/>
  <c r="K1200" i="1"/>
  <c r="M1229" i="1"/>
  <c r="S1258" i="1"/>
  <c r="S1290" i="1"/>
  <c r="K1320" i="1"/>
  <c r="J809" i="1"/>
  <c r="O928" i="1"/>
  <c r="N989" i="1"/>
  <c r="P1018" i="1"/>
  <c r="H1048" i="1"/>
  <c r="N1077" i="1"/>
  <c r="P1106" i="1"/>
  <c r="P1138" i="1"/>
  <c r="H1168" i="1"/>
  <c r="N1197" i="1"/>
  <c r="P1226" i="1"/>
  <c r="H1256" i="1"/>
  <c r="N1285" i="1"/>
  <c r="P1314" i="1"/>
  <c r="R709" i="1"/>
  <c r="Q903" i="1"/>
  <c r="O985" i="1"/>
  <c r="Q1014" i="1"/>
  <c r="I1044" i="1"/>
  <c r="O1073" i="1"/>
  <c r="Q1102" i="1"/>
  <c r="I1132" i="1"/>
  <c r="O1161" i="1"/>
  <c r="Q1190" i="1"/>
  <c r="I1220" i="1"/>
  <c r="I1252" i="1"/>
  <c r="O1281" i="1"/>
  <c r="Q1310" i="1"/>
  <c r="O812" i="1"/>
  <c r="J1050" i="1"/>
  <c r="R1166" i="1"/>
  <c r="N1284" i="1"/>
  <c r="L1353" i="1"/>
  <c r="R1382" i="1"/>
  <c r="R1414" i="1"/>
  <c r="J1444" i="1"/>
  <c r="L1473" i="1"/>
  <c r="R1502" i="1"/>
  <c r="J1532" i="1"/>
  <c r="L1561" i="1"/>
  <c r="M752" i="1"/>
  <c r="S781" i="1"/>
  <c r="K811" i="1"/>
  <c r="L579" i="1"/>
  <c r="R662" i="1"/>
  <c r="J692" i="1"/>
  <c r="L721" i="1"/>
  <c r="R750" i="1"/>
  <c r="J780" i="1"/>
  <c r="L809" i="1"/>
  <c r="P563" i="1"/>
  <c r="I658" i="1"/>
  <c r="S690" i="1"/>
  <c r="K720" i="1"/>
  <c r="M749" i="1"/>
  <c r="S778" i="1"/>
  <c r="K808" i="1"/>
  <c r="P706" i="1"/>
  <c r="H814" i="1"/>
  <c r="N843" i="1"/>
  <c r="P872" i="1"/>
  <c r="P904" i="1"/>
  <c r="H934" i="1"/>
  <c r="N963" i="1"/>
  <c r="L678" i="1"/>
  <c r="H796" i="1"/>
  <c r="I836" i="1"/>
  <c r="O865" i="1"/>
  <c r="Q894" i="1"/>
  <c r="I924" i="1"/>
  <c r="I956" i="1"/>
  <c r="J667" i="1"/>
  <c r="R783" i="1"/>
  <c r="P833" i="1"/>
  <c r="H863" i="1"/>
  <c r="N892" i="1"/>
  <c r="P921" i="1"/>
  <c r="H951" i="1"/>
  <c r="H800" i="1"/>
  <c r="K936" i="1"/>
  <c r="I991" i="1"/>
  <c r="O1020" i="1"/>
  <c r="Q1049" i="1"/>
  <c r="I1079" i="1"/>
  <c r="O1108" i="1"/>
  <c r="Q1137" i="1"/>
  <c r="I1167" i="1"/>
  <c r="O1196" i="1"/>
  <c r="O1228" i="1"/>
  <c r="Q1257" i="1"/>
  <c r="I1287" i="1"/>
  <c r="O1316" i="1"/>
  <c r="N747" i="1"/>
  <c r="Q913" i="1"/>
  <c r="R985" i="1"/>
  <c r="J1015" i="1"/>
  <c r="L1044" i="1"/>
  <c r="L1076" i="1"/>
  <c r="R1105" i="1"/>
  <c r="J1135" i="1"/>
  <c r="L1164" i="1"/>
  <c r="R1193" i="1"/>
  <c r="J1223" i="1"/>
  <c r="L1252" i="1"/>
  <c r="R1281" i="1"/>
  <c r="J1311" i="1"/>
  <c r="P692" i="1"/>
  <c r="K900" i="1"/>
  <c r="S981" i="1"/>
  <c r="K1011" i="1"/>
  <c r="M1040" i="1"/>
  <c r="S1069" i="1"/>
  <c r="K1099" i="1"/>
  <c r="M1128" i="1"/>
  <c r="S1157" i="1"/>
  <c r="S1189" i="1"/>
  <c r="K1219" i="1"/>
  <c r="M1248" i="1"/>
  <c r="S1277" i="1"/>
  <c r="K1307" i="1"/>
  <c r="M1336" i="1"/>
  <c r="L1035" i="1"/>
  <c r="H1153" i="1"/>
  <c r="P1269" i="1"/>
  <c r="N1352" i="1"/>
  <c r="P1381" i="1"/>
  <c r="H1411" i="1"/>
  <c r="N1440" i="1"/>
  <c r="P1469" i="1"/>
  <c r="H1499" i="1"/>
  <c r="N1528" i="1"/>
  <c r="P1557" i="1"/>
  <c r="R1568" i="1"/>
  <c r="R1608" i="1"/>
  <c r="J1638" i="1"/>
  <c r="H975" i="1"/>
  <c r="P1091" i="1"/>
  <c r="L1209" i="1"/>
  <c r="H1327" i="1"/>
  <c r="Q1363" i="1"/>
  <c r="I1393" i="1"/>
  <c r="O1422" i="1"/>
  <c r="O1454" i="1"/>
  <c r="Q1483" i="1"/>
  <c r="I1513" i="1"/>
  <c r="O1542" i="1"/>
  <c r="Q1571" i="1"/>
  <c r="I1601" i="1"/>
  <c r="O1630" i="1"/>
  <c r="R986" i="1"/>
  <c r="N1104" i="1"/>
  <c r="N1232" i="1"/>
  <c r="H1340" i="1"/>
  <c r="N1369" i="1"/>
  <c r="P1398" i="1"/>
  <c r="H1428" i="1"/>
  <c r="N1457" i="1"/>
  <c r="P1486" i="1"/>
  <c r="H1516" i="1"/>
  <c r="N1545" i="1"/>
  <c r="N1577" i="1"/>
  <c r="P1606" i="1"/>
  <c r="H1636" i="1"/>
  <c r="R1248" i="1"/>
  <c r="I1434" i="1"/>
  <c r="Q1550" i="1"/>
  <c r="R1651" i="1"/>
  <c r="H1681" i="1"/>
  <c r="N1710" i="1"/>
  <c r="N1742" i="1"/>
  <c r="P1771" i="1"/>
  <c r="H1801" i="1"/>
  <c r="N1830" i="1"/>
  <c r="P1859" i="1"/>
  <c r="H1889" i="1"/>
  <c r="N1918" i="1"/>
  <c r="P1947" i="1"/>
  <c r="L1157" i="1"/>
  <c r="M1418" i="1"/>
  <c r="I1536" i="1"/>
  <c r="O1646" i="1"/>
  <c r="I1677" i="1"/>
  <c r="O1706" i="1"/>
  <c r="Q1735" i="1"/>
  <c r="I1765" i="1"/>
  <c r="O1794" i="1"/>
  <c r="Q1823" i="1"/>
  <c r="Q1855" i="1"/>
  <c r="I1885" i="1"/>
  <c r="O1914" i="1"/>
  <c r="Q1943" i="1"/>
  <c r="R1072" i="1"/>
  <c r="I1390" i="1"/>
  <c r="Q1506" i="1"/>
  <c r="M1624" i="1"/>
  <c r="H1670" i="1"/>
  <c r="H1702" i="1"/>
  <c r="N1731" i="1"/>
  <c r="P1760" i="1"/>
  <c r="H1790" i="1"/>
  <c r="N1819" i="1"/>
  <c r="P1848" i="1"/>
  <c r="H1878" i="1"/>
  <c r="N1907" i="1"/>
  <c r="P1936" i="1"/>
  <c r="N1286" i="1"/>
  <c r="O1683" i="1"/>
  <c r="K1801" i="1"/>
  <c r="S1917" i="1"/>
  <c r="H1981" i="1"/>
  <c r="N2010" i="1"/>
  <c r="P2039" i="1"/>
  <c r="H2069" i="1"/>
  <c r="N2098" i="1"/>
  <c r="N2130" i="1"/>
  <c r="P2159" i="1"/>
  <c r="H2189" i="1"/>
  <c r="N2218" i="1"/>
  <c r="P2247" i="1"/>
  <c r="H2277" i="1"/>
  <c r="N2306" i="1"/>
  <c r="P2335" i="1"/>
  <c r="H2365" i="1"/>
  <c r="H2397" i="1"/>
  <c r="J1566" i="1"/>
  <c r="L1605" i="1"/>
  <c r="R1634" i="1"/>
  <c r="I945" i="1"/>
  <c r="H1079" i="1"/>
  <c r="P1195" i="1"/>
  <c r="L1313" i="1"/>
  <c r="O1360" i="1"/>
  <c r="O1392" i="1"/>
  <c r="Q1421" i="1"/>
  <c r="I1451" i="1"/>
  <c r="O1480" i="1"/>
  <c r="Q1509" i="1"/>
  <c r="I1539" i="1"/>
  <c r="O1568" i="1"/>
  <c r="Q1597" i="1"/>
  <c r="I1627" i="1"/>
  <c r="N984" i="1"/>
  <c r="J1102" i="1"/>
  <c r="R1218" i="1"/>
  <c r="N1336" i="1"/>
  <c r="H1366" i="1"/>
  <c r="N1395" i="1"/>
  <c r="P1424" i="1"/>
  <c r="H1454" i="1"/>
  <c r="N1483" i="1"/>
  <c r="N1515" i="1"/>
  <c r="P1544" i="1"/>
  <c r="H1574" i="1"/>
  <c r="N1603" i="1"/>
  <c r="P1632" i="1"/>
  <c r="L1197" i="1"/>
  <c r="M1420" i="1"/>
  <c r="I1538" i="1"/>
  <c r="J1647" i="1"/>
  <c r="N1680" i="1"/>
  <c r="P1709" i="1"/>
  <c r="H1739" i="1"/>
  <c r="N1768" i="1"/>
  <c r="P1797" i="1"/>
  <c r="H1827" i="1"/>
  <c r="N1856" i="1"/>
  <c r="P1885" i="1"/>
  <c r="H1915" i="1"/>
  <c r="H1947" i="1"/>
  <c r="R1144" i="1"/>
  <c r="Q1404" i="1"/>
  <c r="M1522" i="1"/>
  <c r="I1640" i="1"/>
  <c r="Q1673" i="1"/>
  <c r="I1703" i="1"/>
  <c r="O1732" i="1"/>
  <c r="Q1761" i="1"/>
  <c r="Q1793" i="1"/>
  <c r="I1823" i="1"/>
  <c r="O1852" i="1"/>
  <c r="Q1881" i="1"/>
  <c r="I1911" i="1"/>
  <c r="O1940" i="1"/>
  <c r="L1021" i="1"/>
  <c r="M1376" i="1"/>
  <c r="I1494" i="1"/>
  <c r="I1622" i="1"/>
  <c r="N1669" i="1"/>
  <c r="P1698" i="1"/>
  <c r="H1728" i="1"/>
  <c r="N1757" i="1"/>
  <c r="P1786" i="1"/>
  <c r="H1816" i="1"/>
  <c r="N1845" i="1"/>
  <c r="P1874" i="1"/>
  <c r="P1906" i="1"/>
  <c r="H1936" i="1"/>
  <c r="R1064" i="1"/>
  <c r="S1669" i="1"/>
  <c r="O1787" i="1"/>
  <c r="K1905" i="1"/>
  <c r="P1977" i="1"/>
  <c r="H2007" i="1"/>
  <c r="N2036" i="1"/>
  <c r="N2068" i="1"/>
  <c r="P2097" i="1"/>
  <c r="H2127" i="1"/>
  <c r="N2156" i="1"/>
  <c r="P2185" i="1"/>
  <c r="H2215" i="1"/>
  <c r="N2244" i="1"/>
  <c r="P2273" i="1"/>
  <c r="H2303" i="1"/>
  <c r="H2335" i="1"/>
  <c r="N2364" i="1"/>
  <c r="P2393" i="1"/>
  <c r="L1551" i="1"/>
  <c r="P1601" i="1"/>
  <c r="H1631" i="1"/>
  <c r="M883" i="1"/>
  <c r="J1064" i="1"/>
  <c r="R1180" i="1"/>
  <c r="R1308" i="1"/>
  <c r="M1359" i="1"/>
  <c r="S1388" i="1"/>
  <c r="K1418" i="1"/>
  <c r="M1447" i="1"/>
  <c r="S1476" i="1"/>
  <c r="K1506" i="1"/>
  <c r="M1535" i="1"/>
  <c r="S1564" i="1"/>
  <c r="S1596" i="1"/>
  <c r="K1626" i="1"/>
  <c r="O969" i="1"/>
  <c r="L1087" i="1"/>
  <c r="H1205" i="1"/>
  <c r="P1321" i="1"/>
  <c r="L1362" i="1"/>
  <c r="R1391" i="1"/>
  <c r="J1421" i="1"/>
  <c r="J1453" i="1"/>
  <c r="L1482" i="1"/>
  <c r="R1511" i="1"/>
  <c r="J1541" i="1"/>
  <c r="L1570" i="1"/>
  <c r="R1599" i="1"/>
  <c r="J1629" i="1"/>
  <c r="P1135" i="1"/>
  <c r="O1405" i="1"/>
  <c r="O1533" i="1"/>
  <c r="H1646" i="1"/>
  <c r="R1676" i="1"/>
  <c r="J1706" i="1"/>
  <c r="L1735" i="1"/>
  <c r="R1764" i="1"/>
  <c r="J1794" i="1"/>
  <c r="L1823" i="1"/>
  <c r="R1852" i="1"/>
  <c r="R1884" i="1"/>
  <c r="J1914" i="1"/>
  <c r="L1943" i="1"/>
  <c r="H1091" i="1"/>
  <c r="S1389" i="1"/>
  <c r="O1507" i="1"/>
  <c r="K1625" i="1"/>
  <c r="K1670" i="1"/>
  <c r="M1699" i="1"/>
  <c r="M1731" i="1"/>
  <c r="S1760" i="1"/>
  <c r="K1790" i="1"/>
  <c r="M1819" i="1"/>
  <c r="S1848" i="1"/>
  <c r="K1878" i="1"/>
  <c r="M1907" i="1"/>
  <c r="S1936" i="1"/>
  <c r="S918" i="1"/>
  <c r="S1371" i="1"/>
  <c r="O1489" i="1"/>
  <c r="K1607" i="1"/>
  <c r="R1665" i="1"/>
  <c r="J1695" i="1"/>
  <c r="L1724" i="1"/>
  <c r="R1753" i="1"/>
  <c r="J1783" i="1"/>
  <c r="L1812" i="1"/>
  <c r="L1844" i="1"/>
  <c r="R1873" i="1"/>
  <c r="J1903" i="1"/>
  <c r="R1929" i="1"/>
  <c r="L1956" i="1"/>
  <c r="M1550" i="1"/>
  <c r="M1730" i="1"/>
  <c r="Q1836" i="1"/>
  <c r="I1944" i="1"/>
  <c r="R1984" i="1"/>
  <c r="L2011" i="1"/>
  <c r="J2038" i="1"/>
  <c r="R2064" i="1"/>
  <c r="L2091" i="1"/>
  <c r="J2118" i="1"/>
  <c r="R2144" i="1"/>
  <c r="L2171" i="1"/>
  <c r="J2198" i="1"/>
  <c r="R2224" i="1"/>
  <c r="L2251" i="1"/>
  <c r="J2278" i="1"/>
  <c r="R2304" i="1"/>
  <c r="L2331" i="1"/>
  <c r="J2358" i="1"/>
  <c r="R2384" i="1"/>
  <c r="L2411" i="1"/>
  <c r="N1634" i="1"/>
  <c r="R1268" i="1"/>
  <c r="S1426" i="1"/>
  <c r="M1533" i="1"/>
  <c r="K1640" i="1"/>
  <c r="L1335" i="1"/>
  <c r="J1443" i="1"/>
  <c r="R1549" i="1"/>
  <c r="P1103" i="1"/>
  <c r="L1661" i="1"/>
  <c r="J1768" i="1"/>
  <c r="R1874" i="1"/>
  <c r="P1223" i="1"/>
  <c r="K1668" i="1"/>
  <c r="S1774" i="1"/>
  <c r="M1881" i="1"/>
  <c r="P1311" i="1"/>
  <c r="L1674" i="1"/>
  <c r="J1781" i="1"/>
  <c r="R1887" i="1"/>
  <c r="Q1668" i="1"/>
  <c r="J1996" i="1"/>
  <c r="R2102" i="1"/>
  <c r="L2209" i="1"/>
  <c r="J2316" i="1"/>
  <c r="L2421" i="1"/>
  <c r="M2896" i="1"/>
  <c r="K2907" i="1"/>
  <c r="N2930" i="1"/>
  <c r="I2922" i="1"/>
  <c r="Q2945" i="1"/>
  <c r="M2944" i="1"/>
  <c r="N2972" i="1"/>
  <c r="L2970" i="1"/>
  <c r="M2997" i="1"/>
  <c r="S3003" i="1"/>
  <c r="L3054" i="1"/>
  <c r="M3058" i="1"/>
  <c r="Q2892" i="1"/>
  <c r="Q2912" i="1"/>
  <c r="I2923" i="1"/>
  <c r="Q2931" i="1"/>
  <c r="K2946" i="1"/>
  <c r="I2950" i="1"/>
  <c r="L2975" i="1"/>
  <c r="P2978" i="1"/>
  <c r="I3003" i="1"/>
  <c r="O3009" i="1"/>
  <c r="N3057" i="1"/>
  <c r="Q3058" i="1"/>
  <c r="P3057" i="1"/>
  <c r="M3059" i="1"/>
  <c r="N21" i="1"/>
  <c r="K19" i="1"/>
  <c r="Q45" i="1"/>
  <c r="P68" i="1"/>
  <c r="P73" i="1"/>
  <c r="S87" i="1"/>
  <c r="Q105" i="1"/>
  <c r="S103" i="1"/>
  <c r="P111" i="1"/>
  <c r="O149" i="1"/>
  <c r="P151" i="1"/>
  <c r="P2892" i="1"/>
  <c r="J2909" i="1"/>
  <c r="Q2918" i="1"/>
  <c r="M2940" i="1"/>
  <c r="N2948" i="1"/>
  <c r="R2945" i="1"/>
  <c r="I2974" i="1"/>
  <c r="K2972" i="1"/>
  <c r="L2992" i="1"/>
  <c r="J2993" i="1"/>
  <c r="K3015" i="1"/>
  <c r="R3065" i="1"/>
  <c r="S3057" i="1"/>
  <c r="R3052" i="1"/>
  <c r="O3054" i="1"/>
  <c r="H10" i="1"/>
  <c r="K27" i="1"/>
  <c r="L47" i="1"/>
  <c r="P50" i="1"/>
  <c r="Q56" i="1"/>
  <c r="R80" i="1"/>
  <c r="O89" i="1"/>
  <c r="O100" i="1"/>
  <c r="Q69" i="1"/>
  <c r="R83" i="1"/>
  <c r="R142" i="1"/>
  <c r="S177" i="1"/>
  <c r="L177" i="1"/>
  <c r="O2913" i="1"/>
  <c r="H2942" i="1"/>
  <c r="O2998" i="1"/>
  <c r="O3059" i="1"/>
  <c r="Q3057" i="1"/>
  <c r="I26" i="1"/>
  <c r="S52" i="1"/>
  <c r="L69" i="1"/>
  <c r="J88" i="1"/>
  <c r="S108" i="1"/>
  <c r="R144" i="1"/>
  <c r="L163" i="1"/>
  <c r="K172" i="1"/>
  <c r="P194" i="1"/>
  <c r="L152" i="1"/>
  <c r="Q218" i="1"/>
  <c r="J212" i="1"/>
  <c r="L228" i="1"/>
  <c r="N270" i="1"/>
  <c r="N310" i="1"/>
  <c r="K246" i="1"/>
  <c r="S288" i="1"/>
  <c r="M203" i="1"/>
  <c r="H264" i="1"/>
  <c r="H304" i="1"/>
  <c r="M324" i="1"/>
  <c r="K367" i="1"/>
  <c r="K241" i="1"/>
  <c r="H337" i="1"/>
  <c r="N382" i="1"/>
  <c r="K311" i="1"/>
  <c r="I355" i="1"/>
  <c r="Q397" i="1"/>
  <c r="O2922" i="1"/>
  <c r="S2971" i="1"/>
  <c r="Q3015" i="1"/>
  <c r="P3019" i="1"/>
  <c r="K3064" i="1"/>
  <c r="L30" i="1"/>
  <c r="O44" i="1"/>
  <c r="Q72" i="1"/>
  <c r="K87" i="1"/>
  <c r="J135" i="1"/>
  <c r="P121" i="1"/>
  <c r="I95" i="1"/>
  <c r="I155" i="1"/>
  <c r="J147" i="1"/>
  <c r="J215" i="1"/>
  <c r="M204" i="1"/>
  <c r="M188" i="1"/>
  <c r="N232" i="1"/>
  <c r="L253" i="1"/>
  <c r="L293" i="1"/>
  <c r="O229" i="1"/>
  <c r="Q271" i="1"/>
  <c r="Q311" i="1"/>
  <c r="R249" i="1"/>
  <c r="R289" i="1"/>
  <c r="I250" i="1"/>
  <c r="O347" i="1"/>
  <c r="Q384" i="1"/>
  <c r="L325" i="1"/>
  <c r="R362" i="1"/>
  <c r="Q242" i="1"/>
  <c r="S340" i="1"/>
  <c r="S380" i="1"/>
  <c r="L370" i="1"/>
  <c r="Q436" i="1"/>
  <c r="I474" i="1"/>
  <c r="P2906" i="1"/>
  <c r="S2954" i="1"/>
  <c r="P2984" i="1"/>
  <c r="Q3024" i="1"/>
  <c r="Q3029" i="1"/>
  <c r="M16" i="1"/>
  <c r="R42" i="1"/>
  <c r="J71" i="1"/>
  <c r="K72" i="1"/>
  <c r="K105" i="1"/>
  <c r="I134" i="1"/>
  <c r="M162" i="1"/>
  <c r="O84" i="1"/>
  <c r="S180" i="1"/>
  <c r="P200" i="1"/>
  <c r="H189" i="1"/>
  <c r="H104" i="1"/>
  <c r="J218" i="1"/>
  <c r="O232" i="1"/>
  <c r="P281" i="1"/>
  <c r="P321" i="1"/>
  <c r="S254" i="1"/>
  <c r="M297" i="1"/>
  <c r="S230" i="1"/>
  <c r="N275" i="1"/>
  <c r="N315" i="1"/>
  <c r="M330" i="1"/>
  <c r="S367" i="1"/>
  <c r="S285" i="1"/>
  <c r="N348" i="1"/>
  <c r="H391" i="1"/>
  <c r="Q323" i="1"/>
  <c r="O366" i="1"/>
  <c r="I3014" i="1"/>
  <c r="S39" i="1"/>
  <c r="H86" i="1"/>
  <c r="I189" i="1"/>
  <c r="P223" i="1"/>
  <c r="I247" i="1"/>
  <c r="R283" i="1"/>
  <c r="O397" i="1"/>
  <c r="K348" i="1"/>
  <c r="R389" i="1"/>
  <c r="Q442" i="1"/>
  <c r="N353" i="1"/>
  <c r="R426" i="1"/>
  <c r="R466" i="1"/>
  <c r="J389" i="1"/>
  <c r="S430" i="1"/>
  <c r="S470" i="1"/>
  <c r="M479" i="1"/>
  <c r="K514" i="1"/>
  <c r="M551" i="1"/>
  <c r="K586" i="1"/>
  <c r="K626" i="1"/>
  <c r="J331" i="1"/>
  <c r="R487" i="1"/>
  <c r="J525" i="1"/>
  <c r="L562" i="1"/>
  <c r="J597" i="1"/>
  <c r="L634" i="1"/>
  <c r="H466" i="1"/>
  <c r="Q514" i="1"/>
  <c r="O549" i="1"/>
  <c r="Q586" i="1"/>
  <c r="I624" i="1"/>
  <c r="L509" i="1"/>
  <c r="K647" i="1"/>
  <c r="S687" i="1"/>
  <c r="M722" i="1"/>
  <c r="O2941" i="1"/>
  <c r="N20" i="1"/>
  <c r="N90" i="1"/>
  <c r="Q163" i="1"/>
  <c r="M137" i="1"/>
  <c r="R304" i="1"/>
  <c r="R247" i="1"/>
  <c r="O361" i="1"/>
  <c r="L395" i="1"/>
  <c r="R341" i="1"/>
  <c r="Q430" i="1"/>
  <c r="I260" i="1"/>
  <c r="P417" i="1"/>
  <c r="H455" i="1"/>
  <c r="P352" i="1"/>
  <c r="Q421" i="1"/>
  <c r="O456" i="1"/>
  <c r="L440" i="1"/>
  <c r="I505" i="1"/>
  <c r="O542" i="1"/>
  <c r="I577" i="1"/>
  <c r="O614" i="1"/>
  <c r="O654" i="1"/>
  <c r="P478" i="1"/>
  <c r="N513" i="1"/>
  <c r="P550" i="1"/>
  <c r="H588" i="1"/>
  <c r="N625" i="1"/>
  <c r="N429" i="1"/>
  <c r="M500" i="1"/>
  <c r="K543" i="1"/>
  <c r="S577" i="1"/>
  <c r="M612" i="1"/>
  <c r="R413" i="1"/>
  <c r="R600" i="1"/>
  <c r="Q678" i="1"/>
  <c r="O713" i="1"/>
  <c r="J2922" i="1"/>
  <c r="M3025" i="1"/>
  <c r="I54" i="1"/>
  <c r="O179" i="1"/>
  <c r="H186" i="1"/>
  <c r="R252" i="1"/>
  <c r="O308" i="1"/>
  <c r="O319" i="1"/>
  <c r="J354" i="1"/>
  <c r="S386" i="1"/>
  <c r="O413" i="1"/>
  <c r="Q466" i="1"/>
  <c r="L407" i="1"/>
  <c r="J442" i="1"/>
  <c r="R476" i="1"/>
  <c r="M411" i="1"/>
  <c r="K446" i="1"/>
  <c r="J399" i="1"/>
  <c r="K492" i="1"/>
  <c r="M529" i="1"/>
  <c r="M569" i="1"/>
  <c r="K604" i="1"/>
  <c r="S638" i="1"/>
  <c r="R441" i="1"/>
  <c r="J503" i="1"/>
  <c r="L540" i="1"/>
  <c r="J575" i="1"/>
  <c r="R609" i="1"/>
  <c r="J355" i="1"/>
  <c r="Q492" i="1"/>
  <c r="O527" i="1"/>
  <c r="Q564" i="1"/>
  <c r="I602" i="1"/>
  <c r="O639" i="1"/>
  <c r="P559" i="1"/>
  <c r="K663" i="1"/>
  <c r="K703" i="1"/>
  <c r="S737" i="1"/>
  <c r="N3051" i="1"/>
  <c r="M48" i="1"/>
  <c r="N112" i="1"/>
  <c r="R199" i="1"/>
  <c r="H233" i="1"/>
  <c r="Q245" i="1"/>
  <c r="J293" i="1"/>
  <c r="Q292" i="1"/>
  <c r="S346" i="1"/>
  <c r="K403" i="1"/>
  <c r="O449" i="1"/>
  <c r="L392" i="1"/>
  <c r="P431" i="1"/>
  <c r="N466" i="1"/>
  <c r="I398" i="1"/>
  <c r="Q435" i="1"/>
  <c r="O470" i="1"/>
  <c r="Q481" i="1"/>
  <c r="I519" i="1"/>
  <c r="I559" i="1"/>
  <c r="Q593" i="1"/>
  <c r="O628" i="1"/>
  <c r="N365" i="1"/>
  <c r="H490" i="1"/>
  <c r="N527" i="1"/>
  <c r="P564" i="1"/>
  <c r="N599" i="1"/>
  <c r="P636" i="1"/>
  <c r="M482" i="1"/>
  <c r="K517" i="1"/>
  <c r="M554" i="1"/>
  <c r="K589" i="1"/>
  <c r="M626" i="1"/>
  <c r="N518" i="1"/>
  <c r="L650" i="1"/>
  <c r="O687" i="1"/>
  <c r="I730" i="1"/>
  <c r="Q764" i="1"/>
  <c r="I802" i="1"/>
  <c r="J554" i="1"/>
  <c r="P661" i="1"/>
  <c r="P701" i="1"/>
  <c r="N736" i="1"/>
  <c r="H771" i="1"/>
  <c r="N808" i="1"/>
  <c r="N602" i="1"/>
  <c r="O676" i="1"/>
  <c r="I711" i="1"/>
  <c r="Q745" i="1"/>
  <c r="Q785" i="1"/>
  <c r="R594" i="1"/>
  <c r="N777" i="1"/>
  <c r="R839" i="1"/>
  <c r="L874" i="1"/>
  <c r="J917" i="1"/>
  <c r="R951" i="1"/>
  <c r="H649" i="1"/>
  <c r="R801" i="1"/>
  <c r="S845" i="1"/>
  <c r="M880" i="1"/>
  <c r="S917" i="1"/>
  <c r="M952" i="1"/>
  <c r="L684" i="1"/>
  <c r="L819" i="1"/>
  <c r="J854" i="1"/>
  <c r="L891" i="1"/>
  <c r="R928" i="1"/>
  <c r="L963" i="1"/>
  <c r="M889" i="1"/>
  <c r="S984" i="1"/>
  <c r="M1019" i="1"/>
  <c r="M1059" i="1"/>
  <c r="S1096" i="1"/>
  <c r="K1134" i="1"/>
  <c r="S1168" i="1"/>
  <c r="K1206" i="1"/>
  <c r="M1243" i="1"/>
  <c r="K1278" i="1"/>
  <c r="S1312" i="1"/>
  <c r="O824" i="1"/>
  <c r="S962" i="1"/>
  <c r="P1008" i="1"/>
  <c r="N1043" i="1"/>
  <c r="P1080" i="1"/>
  <c r="H1118" i="1"/>
  <c r="P1152" i="1"/>
  <c r="N1187" i="1"/>
  <c r="P1224" i="1"/>
  <c r="H1262" i="1"/>
  <c r="P1296" i="1"/>
  <c r="P1336" i="1"/>
  <c r="Q895" i="1"/>
  <c r="O991" i="1"/>
  <c r="I1026" i="1"/>
  <c r="I1058" i="1"/>
  <c r="I1090" i="1"/>
  <c r="Q1124" i="1"/>
  <c r="Q1156" i="1"/>
  <c r="Q1188" i="1"/>
  <c r="O1223" i="1"/>
  <c r="I1258" i="1"/>
  <c r="I1290" i="1"/>
  <c r="I1322" i="1"/>
  <c r="N988" i="1"/>
  <c r="N1116" i="1"/>
  <c r="R1254" i="1"/>
  <c r="R1348" i="1"/>
  <c r="R1380" i="1"/>
  <c r="L1415" i="1"/>
  <c r="J1450" i="1"/>
  <c r="J1482" i="1"/>
  <c r="J1514" i="1"/>
  <c r="K745" i="1"/>
  <c r="S779" i="1"/>
  <c r="N349" i="1"/>
  <c r="P581" i="1"/>
  <c r="J666" i="1"/>
  <c r="L703" i="1"/>
  <c r="L735" i="1"/>
  <c r="L767" i="1"/>
  <c r="L799" i="1"/>
  <c r="H535" i="1"/>
  <c r="N655" i="1"/>
  <c r="S688" i="1"/>
  <c r="S720" i="1"/>
  <c r="S752" i="1"/>
  <c r="K790" i="1"/>
  <c r="N624" i="1"/>
  <c r="H774" i="1"/>
  <c r="N833" i="1"/>
  <c r="H868" i="1"/>
  <c r="H900" i="1"/>
  <c r="H932" i="1"/>
  <c r="H964" i="1"/>
  <c r="H692" i="1"/>
  <c r="O815" i="1"/>
  <c r="Q844" i="1"/>
  <c r="I874" i="1"/>
  <c r="O903" i="1"/>
  <c r="Q932" i="1"/>
  <c r="I962" i="1"/>
  <c r="J691" i="1"/>
  <c r="R807" i="1"/>
  <c r="P839" i="1"/>
  <c r="P871" i="1"/>
  <c r="H901" i="1"/>
  <c r="N930" i="1"/>
  <c r="P959" i="1"/>
  <c r="O842" i="1"/>
  <c r="K960" i="1"/>
  <c r="I997" i="1"/>
  <c r="O1026" i="1"/>
  <c r="Q1055" i="1"/>
  <c r="Q1087" i="1"/>
  <c r="I1117" i="1"/>
  <c r="O1146" i="1"/>
  <c r="Q1175" i="1"/>
  <c r="I1205" i="1"/>
  <c r="O1234" i="1"/>
  <c r="Q1263" i="1"/>
  <c r="I1293" i="1"/>
  <c r="O1322" i="1"/>
  <c r="M831" i="1"/>
  <c r="I949" i="1"/>
  <c r="L994" i="1"/>
  <c r="R1023" i="1"/>
  <c r="J1053" i="1"/>
  <c r="L1082" i="1"/>
  <c r="R1111" i="1"/>
  <c r="J1141" i="1"/>
  <c r="L1170" i="1"/>
  <c r="L1202" i="1"/>
  <c r="R1231" i="1"/>
  <c r="J1261" i="1"/>
  <c r="L1290" i="1"/>
  <c r="R1319" i="1"/>
  <c r="P788" i="1"/>
  <c r="K924" i="1"/>
  <c r="S987" i="1"/>
  <c r="K1017" i="1"/>
  <c r="K1049" i="1"/>
  <c r="M1078" i="1"/>
  <c r="S1107" i="1"/>
  <c r="K1137" i="1"/>
  <c r="M1166" i="1"/>
  <c r="S1195" i="1"/>
  <c r="K1225" i="1"/>
  <c r="M1254" i="1"/>
  <c r="S1283" i="1"/>
  <c r="S1315" i="1"/>
  <c r="M891" i="1"/>
  <c r="P1069" i="1"/>
  <c r="L1187" i="1"/>
  <c r="H1305" i="1"/>
  <c r="N1358" i="1"/>
  <c r="P1387" i="1"/>
  <c r="H1417" i="1"/>
  <c r="N1446" i="1"/>
  <c r="N1478" i="1"/>
  <c r="P1507" i="1"/>
  <c r="H1537" i="1"/>
  <c r="N1566" i="1"/>
  <c r="O757" i="1"/>
  <c r="Q786" i="1"/>
  <c r="L450" i="1"/>
  <c r="N588" i="1"/>
  <c r="H665" i="1"/>
  <c r="H697" i="1"/>
  <c r="N726" i="1"/>
  <c r="P755" i="1"/>
  <c r="H785" i="1"/>
  <c r="L442" i="1"/>
  <c r="J584" i="1"/>
  <c r="Q663" i="1"/>
  <c r="I693" i="1"/>
  <c r="O722" i="1"/>
  <c r="O754" i="1"/>
  <c r="Q783" i="1"/>
  <c r="L479" i="1"/>
  <c r="J727" i="1"/>
  <c r="J819" i="1"/>
  <c r="L848" i="1"/>
  <c r="R877" i="1"/>
  <c r="J907" i="1"/>
  <c r="L936" i="1"/>
  <c r="L968" i="1"/>
  <c r="R697" i="1"/>
  <c r="S811" i="1"/>
  <c r="K841" i="1"/>
  <c r="M870" i="1"/>
  <c r="S899" i="1"/>
  <c r="K929" i="1"/>
  <c r="M958" i="1"/>
  <c r="L676" i="1"/>
  <c r="L804" i="1"/>
  <c r="R838" i="1"/>
  <c r="J868" i="1"/>
  <c r="L897" i="1"/>
  <c r="R926" i="1"/>
  <c r="J956" i="1"/>
  <c r="Q827" i="1"/>
  <c r="M945" i="1"/>
  <c r="M993" i="1"/>
  <c r="M1025" i="1"/>
  <c r="S1054" i="1"/>
  <c r="K1084" i="1"/>
  <c r="M1113" i="1"/>
  <c r="S1142" i="1"/>
  <c r="K1172" i="1"/>
  <c r="M1201" i="1"/>
  <c r="S1230" i="1"/>
  <c r="K1260" i="1"/>
  <c r="K1292" i="1"/>
  <c r="M1321" i="1"/>
  <c r="O816" i="1"/>
  <c r="K934" i="1"/>
  <c r="P990" i="1"/>
  <c r="H1020" i="1"/>
  <c r="N1049" i="1"/>
  <c r="P1078" i="1"/>
  <c r="H1108" i="1"/>
  <c r="H1140" i="1"/>
  <c r="N1169" i="1"/>
  <c r="P1198" i="1"/>
  <c r="H1228" i="1"/>
  <c r="N1257" i="1"/>
  <c r="P1286" i="1"/>
  <c r="H1316" i="1"/>
  <c r="J737" i="1"/>
  <c r="M909" i="1"/>
  <c r="Q986" i="1"/>
  <c r="I1016" i="1"/>
  <c r="O1045" i="1"/>
  <c r="Q1074" i="1"/>
  <c r="I1104" i="1"/>
  <c r="O1133" i="1"/>
  <c r="Q1162" i="1"/>
  <c r="I1192" i="1"/>
  <c r="O1221" i="1"/>
  <c r="O1253" i="1"/>
  <c r="Q1282" i="1"/>
  <c r="I1312" i="1"/>
  <c r="Q829" i="1"/>
  <c r="R1054" i="1"/>
  <c r="N1172" i="1"/>
  <c r="J1290" i="1"/>
  <c r="R1354" i="1"/>
  <c r="J1384" i="1"/>
  <c r="J1416" i="1"/>
  <c r="L1445" i="1"/>
  <c r="R1474" i="1"/>
  <c r="J1504" i="1"/>
  <c r="L1533" i="1"/>
  <c r="R1562" i="1"/>
  <c r="S753" i="1"/>
  <c r="K783" i="1"/>
  <c r="R383" i="1"/>
  <c r="H585" i="1"/>
  <c r="J664" i="1"/>
  <c r="L693" i="1"/>
  <c r="R722" i="1"/>
  <c r="J752" i="1"/>
  <c r="L781" i="1"/>
  <c r="M310" i="1"/>
  <c r="L569" i="1"/>
  <c r="H660" i="1"/>
  <c r="K692" i="1"/>
  <c r="M721" i="1"/>
  <c r="S750" i="1"/>
  <c r="K780" i="1"/>
  <c r="M809" i="1"/>
  <c r="L712" i="1"/>
  <c r="N815" i="1"/>
  <c r="P844" i="1"/>
  <c r="H874" i="1"/>
  <c r="H906" i="1"/>
  <c r="N935" i="1"/>
  <c r="P964" i="1"/>
  <c r="H684" i="1"/>
  <c r="P800" i="1"/>
  <c r="O837" i="1"/>
  <c r="Q866" i="1"/>
  <c r="I896" i="1"/>
  <c r="O925" i="1"/>
  <c r="O957" i="1"/>
  <c r="R671" i="1"/>
  <c r="N789" i="1"/>
  <c r="H835" i="1"/>
  <c r="N864" i="1"/>
  <c r="P893" i="1"/>
  <c r="H923" i="1"/>
  <c r="N952" i="1"/>
  <c r="S812" i="1"/>
  <c r="S940" i="1"/>
  <c r="O992" i="1"/>
  <c r="Q1021" i="1"/>
  <c r="I1051" i="1"/>
  <c r="O1080" i="1"/>
  <c r="Q1109" i="1"/>
  <c r="I1139" i="1"/>
  <c r="O1168" i="1"/>
  <c r="Q1197" i="1"/>
  <c r="Q1229" i="1"/>
  <c r="I1259" i="1"/>
  <c r="O1288" i="1"/>
  <c r="Q1317" i="1"/>
  <c r="P764" i="1"/>
  <c r="M919" i="1"/>
  <c r="J987" i="1"/>
  <c r="L1016" i="1"/>
  <c r="R1045" i="1"/>
  <c r="R1077" i="1"/>
  <c r="J1107" i="1"/>
  <c r="L1136" i="1"/>
  <c r="R1165" i="1"/>
  <c r="J1195" i="1"/>
  <c r="L1224" i="1"/>
  <c r="R1253" i="1"/>
  <c r="J1283" i="1"/>
  <c r="L1312" i="1"/>
  <c r="H720" i="1"/>
  <c r="S904" i="1"/>
  <c r="K983" i="1"/>
  <c r="M1012" i="1"/>
  <c r="S1041" i="1"/>
  <c r="K1071" i="1"/>
  <c r="M1100" i="1"/>
  <c r="S1129" i="1"/>
  <c r="K1159" i="1"/>
  <c r="K1191" i="1"/>
  <c r="M1220" i="1"/>
  <c r="S1249" i="1"/>
  <c r="K1279" i="1"/>
  <c r="M1308" i="1"/>
  <c r="H680" i="1"/>
  <c r="H1041" i="1"/>
  <c r="P1157" i="1"/>
  <c r="L1275" i="1"/>
  <c r="P1353" i="1"/>
  <c r="H1383" i="1"/>
  <c r="N1412" i="1"/>
  <c r="P1441" i="1"/>
  <c r="H1471" i="1"/>
  <c r="N1500" i="1"/>
  <c r="P1529" i="1"/>
  <c r="H1559" i="1"/>
  <c r="J1574" i="1"/>
  <c r="J1610" i="1"/>
  <c r="L1639" i="1"/>
  <c r="P979" i="1"/>
  <c r="L1097" i="1"/>
  <c r="H1215" i="1"/>
  <c r="P1331" i="1"/>
  <c r="I1365" i="1"/>
  <c r="O1394" i="1"/>
  <c r="Q1423" i="1"/>
  <c r="Q1455" i="1"/>
  <c r="I1485" i="1"/>
  <c r="O1514" i="1"/>
  <c r="Q1543" i="1"/>
  <c r="I1573" i="1"/>
  <c r="O1602" i="1"/>
  <c r="Q1631" i="1"/>
  <c r="N992" i="1"/>
  <c r="J1110" i="1"/>
  <c r="J1238" i="1"/>
  <c r="N1341" i="1"/>
  <c r="P1370" i="1"/>
  <c r="H1400" i="1"/>
  <c r="N1429" i="1"/>
  <c r="P1458" i="1"/>
  <c r="H1488" i="1"/>
  <c r="N1517" i="1"/>
  <c r="P1546" i="1"/>
  <c r="P1578" i="1"/>
  <c r="H1608" i="1"/>
  <c r="N1637" i="1"/>
  <c r="J1276" i="1"/>
  <c r="Q1438" i="1"/>
  <c r="M1556" i="1"/>
  <c r="H1653" i="1"/>
  <c r="N1682" i="1"/>
  <c r="P1711" i="1"/>
  <c r="P1743" i="1"/>
  <c r="H1773" i="1"/>
  <c r="N1802" i="1"/>
  <c r="P1831" i="1"/>
  <c r="H1861" i="1"/>
  <c r="N1890" i="1"/>
  <c r="P1919" i="1"/>
  <c r="H1949" i="1"/>
  <c r="R1176" i="1"/>
  <c r="I1424" i="1"/>
  <c r="Q1540" i="1"/>
  <c r="M1648" i="1"/>
  <c r="O1678" i="1"/>
  <c r="Q1707" i="1"/>
  <c r="I1737" i="1"/>
  <c r="O1766" i="1"/>
  <c r="Q1795" i="1"/>
  <c r="I1825" i="1"/>
  <c r="I1857" i="1"/>
  <c r="O1886" i="1"/>
  <c r="Q1915" i="1"/>
  <c r="I1945" i="1"/>
  <c r="J1100" i="1"/>
  <c r="Q1394" i="1"/>
  <c r="M1512" i="1"/>
  <c r="I1630" i="1"/>
  <c r="N1671" i="1"/>
  <c r="N1703" i="1"/>
  <c r="P1732" i="1"/>
  <c r="H1762" i="1"/>
  <c r="N1791" i="1"/>
  <c r="P1820" i="1"/>
  <c r="H1850" i="1"/>
  <c r="N1879" i="1"/>
  <c r="P1908" i="1"/>
  <c r="H1938" i="1"/>
  <c r="O1343" i="1"/>
  <c r="K1689" i="1"/>
  <c r="S1805" i="1"/>
  <c r="O1923" i="1"/>
  <c r="N1982" i="1"/>
  <c r="P2011" i="1"/>
  <c r="H2041" i="1"/>
  <c r="N2070" i="1"/>
  <c r="P2099" i="1"/>
  <c r="P2131" i="1"/>
  <c r="H2161" i="1"/>
  <c r="N2190" i="1"/>
  <c r="P2219" i="1"/>
  <c r="H2249" i="1"/>
  <c r="N2278" i="1"/>
  <c r="P2307" i="1"/>
  <c r="H2337" i="1"/>
  <c r="N2366" i="1"/>
  <c r="N2398" i="1"/>
  <c r="L1571" i="1"/>
  <c r="R1606" i="1"/>
  <c r="J1636" i="1"/>
  <c r="O964" i="1"/>
  <c r="P1083" i="1"/>
  <c r="L1201" i="1"/>
  <c r="H1319" i="1"/>
  <c r="Q1361" i="1"/>
  <c r="Q1393" i="1"/>
  <c r="I1423" i="1"/>
  <c r="O1452" i="1"/>
  <c r="Q1481" i="1"/>
  <c r="I1511" i="1"/>
  <c r="O1540" i="1"/>
  <c r="Q1569" i="1"/>
  <c r="I1599" i="1"/>
  <c r="O1628" i="1"/>
  <c r="J990" i="1"/>
  <c r="R1106" i="1"/>
  <c r="N1224" i="1"/>
  <c r="H1338" i="1"/>
  <c r="N1367" i="1"/>
  <c r="P1396" i="1"/>
  <c r="H1426" i="1"/>
  <c r="N1455" i="1"/>
  <c r="P1484" i="1"/>
  <c r="P1516" i="1"/>
  <c r="H1546" i="1"/>
  <c r="N1575" i="1"/>
  <c r="P1604" i="1"/>
  <c r="H1634" i="1"/>
  <c r="R1216" i="1"/>
  <c r="I1426" i="1"/>
  <c r="Q1542" i="1"/>
  <c r="I1649" i="1"/>
  <c r="P1681" i="1"/>
  <c r="H1711" i="1"/>
  <c r="N1740" i="1"/>
  <c r="P1769" i="1"/>
  <c r="H1799" i="1"/>
  <c r="N1828" i="1"/>
  <c r="P1857" i="1"/>
  <c r="H1887" i="1"/>
  <c r="N1916" i="1"/>
  <c r="N1948" i="1"/>
  <c r="J1172" i="1"/>
  <c r="M1410" i="1"/>
  <c r="I1528" i="1"/>
  <c r="S1643" i="1"/>
  <c r="I1675" i="1"/>
  <c r="O1704" i="1"/>
  <c r="Q1733" i="1"/>
  <c r="I1763" i="1"/>
  <c r="I1795" i="1"/>
  <c r="O1824" i="1"/>
  <c r="Q1853" i="1"/>
  <c r="I1883" i="1"/>
  <c r="O1912" i="1"/>
  <c r="Q1941" i="1"/>
  <c r="R1040" i="1"/>
  <c r="I1382" i="1"/>
  <c r="Q1498" i="1"/>
  <c r="Q1626" i="1"/>
  <c r="P1670" i="1"/>
  <c r="H1700" i="1"/>
  <c r="N1729" i="1"/>
  <c r="P1758" i="1"/>
  <c r="H1788" i="1"/>
  <c r="N1817" i="1"/>
  <c r="P1846" i="1"/>
  <c r="H1876" i="1"/>
  <c r="H1908" i="1"/>
  <c r="N1937" i="1"/>
  <c r="N1158" i="1"/>
  <c r="O1675" i="1"/>
  <c r="K1793" i="1"/>
  <c r="S1909" i="1"/>
  <c r="H1979" i="1"/>
  <c r="N2008" i="1"/>
  <c r="P2037" i="1"/>
  <c r="P2069" i="1"/>
  <c r="H2099" i="1"/>
  <c r="N2128" i="1"/>
  <c r="P2157" i="1"/>
  <c r="H2187" i="1"/>
  <c r="N2216" i="1"/>
  <c r="P2245" i="1"/>
  <c r="H2275" i="1"/>
  <c r="N2304" i="1"/>
  <c r="N2336" i="1"/>
  <c r="P2365" i="1"/>
  <c r="H2395" i="1"/>
  <c r="R1556" i="1"/>
  <c r="H1603" i="1"/>
  <c r="N1632" i="1"/>
  <c r="S902" i="1"/>
  <c r="R1068" i="1"/>
  <c r="N1186" i="1"/>
  <c r="N1314" i="1"/>
  <c r="S1360" i="1"/>
  <c r="K1390" i="1"/>
  <c r="M1419" i="1"/>
  <c r="S1448" i="1"/>
  <c r="K1478" i="1"/>
  <c r="M1507" i="1"/>
  <c r="S1536" i="1"/>
  <c r="K1566" i="1"/>
  <c r="K1598" i="1"/>
  <c r="M1627" i="1"/>
  <c r="L975" i="1"/>
  <c r="H1093" i="1"/>
  <c r="P1209" i="1"/>
  <c r="L1327" i="1"/>
  <c r="R1363" i="1"/>
  <c r="J1393" i="1"/>
  <c r="L1422" i="1"/>
  <c r="L1454" i="1"/>
  <c r="R1483" i="1"/>
  <c r="J1513" i="1"/>
  <c r="L1542" i="1"/>
  <c r="R1571" i="1"/>
  <c r="J1601" i="1"/>
  <c r="L1630" i="1"/>
  <c r="H1163" i="1"/>
  <c r="K1411" i="1"/>
  <c r="K1539" i="1"/>
  <c r="O1647" i="1"/>
  <c r="J1678" i="1"/>
  <c r="L1707" i="1"/>
  <c r="R1736" i="1"/>
  <c r="J1766" i="1"/>
  <c r="L1795" i="1"/>
  <c r="R1824" i="1"/>
  <c r="J1854" i="1"/>
  <c r="J1886" i="1"/>
  <c r="L1915" i="1"/>
  <c r="R1944" i="1"/>
  <c r="N1110" i="1"/>
  <c r="O1395" i="1"/>
  <c r="K1513" i="1"/>
  <c r="S1629" i="1"/>
  <c r="M1671" i="1"/>
  <c r="S1700" i="1"/>
  <c r="S1732" i="1"/>
  <c r="K1762" i="1"/>
  <c r="M1791" i="1"/>
  <c r="S1820" i="1"/>
  <c r="K1850" i="1"/>
  <c r="M1879" i="1"/>
  <c r="S1908" i="1"/>
  <c r="K1938" i="1"/>
  <c r="H987" i="1"/>
  <c r="O1377" i="1"/>
  <c r="K1495" i="1"/>
  <c r="S1611" i="1"/>
  <c r="J1667" i="1"/>
  <c r="L1696" i="1"/>
  <c r="R1725" i="1"/>
  <c r="J1755" i="1"/>
  <c r="L1784" i="1"/>
  <c r="R1813" i="1"/>
  <c r="R1845" i="1"/>
  <c r="J1875" i="1"/>
  <c r="L1904" i="1"/>
  <c r="J1931" i="1"/>
  <c r="R1957" i="1"/>
  <c r="S1569" i="1"/>
  <c r="I1736" i="1"/>
  <c r="M1842" i="1"/>
  <c r="Q1948" i="1"/>
  <c r="J1986" i="1"/>
  <c r="R2012" i="1"/>
  <c r="L2039" i="1"/>
  <c r="J2066" i="1"/>
  <c r="R2092" i="1"/>
  <c r="L2119" i="1"/>
  <c r="J2146" i="1"/>
  <c r="R2172" i="1"/>
  <c r="L2199" i="1"/>
  <c r="J2226" i="1"/>
  <c r="R2252" i="1"/>
  <c r="L2279" i="1"/>
  <c r="J2306" i="1"/>
  <c r="R2332" i="1"/>
  <c r="L2359" i="1"/>
  <c r="J2386" i="1"/>
  <c r="R2412" i="1"/>
  <c r="P1639" i="1"/>
  <c r="N1290" i="1"/>
  <c r="K1432" i="1"/>
  <c r="S1538" i="1"/>
  <c r="N795" i="1"/>
  <c r="R1341" i="1"/>
  <c r="L1448" i="1"/>
  <c r="J1555" i="1"/>
  <c r="H1195" i="1"/>
  <c r="R1666" i="1"/>
  <c r="L1773" i="1"/>
  <c r="J1880" i="1"/>
  <c r="H1315" i="1"/>
  <c r="M1673" i="1"/>
  <c r="K1780" i="1"/>
  <c r="S1886" i="1"/>
  <c r="O1353" i="1"/>
  <c r="R1679" i="1"/>
  <c r="L1786" i="1"/>
  <c r="J1893" i="1"/>
  <c r="M1690" i="1"/>
  <c r="L2001" i="1"/>
  <c r="J2108" i="1"/>
  <c r="R2214" i="1"/>
  <c r="L2321" i="1"/>
  <c r="R2422" i="1"/>
  <c r="S2897" i="1"/>
  <c r="M2908" i="1"/>
  <c r="M2921" i="1"/>
  <c r="Q2926" i="1"/>
  <c r="I2947" i="1"/>
  <c r="M2952" i="1"/>
  <c r="P2973" i="1"/>
  <c r="R2971" i="1"/>
  <c r="K3008" i="1"/>
  <c r="K3005" i="1"/>
  <c r="L3058" i="1"/>
  <c r="S3059" i="1"/>
  <c r="Q2896" i="1"/>
  <c r="I2914" i="1"/>
  <c r="O2924" i="1"/>
  <c r="I2933" i="1"/>
  <c r="M2947" i="1"/>
  <c r="I2954" i="1"/>
  <c r="J2982" i="1"/>
  <c r="H2980" i="1"/>
  <c r="O3004" i="1"/>
  <c r="Q3010" i="1"/>
  <c r="P3058" i="1"/>
  <c r="I3060" i="1"/>
  <c r="P3061" i="1"/>
  <c r="M3063" i="1"/>
  <c r="S21" i="1"/>
  <c r="Q23" i="1"/>
  <c r="O50" i="1"/>
  <c r="N75" i="1"/>
  <c r="H75" i="1"/>
  <c r="K89" i="1"/>
  <c r="J107" i="1"/>
  <c r="R105" i="1"/>
  <c r="P115" i="1"/>
  <c r="O153" i="1"/>
  <c r="H153" i="1"/>
  <c r="N2899" i="1"/>
  <c r="J2913" i="1"/>
  <c r="H2919" i="1"/>
  <c r="S2921" i="1"/>
  <c r="P2949" i="1"/>
  <c r="R2949" i="1"/>
  <c r="O2975" i="1"/>
  <c r="K2976" i="1"/>
  <c r="P3001" i="1"/>
  <c r="R2999" i="1"/>
  <c r="L3020" i="1"/>
  <c r="J3067" i="1"/>
  <c r="S3061" i="1"/>
  <c r="J3054" i="1"/>
  <c r="Q3055" i="1"/>
  <c r="N11" i="1"/>
  <c r="H38" i="1"/>
  <c r="R48" i="1"/>
  <c r="H52" i="1"/>
  <c r="S58" i="1"/>
  <c r="J82" i="1"/>
  <c r="Q90" i="1"/>
  <c r="H106" i="1"/>
  <c r="Q85" i="1"/>
  <c r="K90" i="1"/>
  <c r="N97" i="1"/>
  <c r="S181" i="1"/>
  <c r="L181" i="1"/>
  <c r="P2905" i="1"/>
  <c r="P2952" i="1"/>
  <c r="Q3003" i="1"/>
  <c r="P3023" i="1"/>
  <c r="O3060" i="1"/>
  <c r="P34" i="1"/>
  <c r="Q31" i="1"/>
  <c r="J72" i="1"/>
  <c r="R90" i="1"/>
  <c r="O111" i="1"/>
  <c r="L147" i="1"/>
  <c r="L171" i="1"/>
  <c r="M173" i="1"/>
  <c r="H196" i="1"/>
  <c r="H158" i="1"/>
  <c r="O122" i="1"/>
  <c r="L213" i="1"/>
  <c r="S229" i="1"/>
  <c r="P271" i="1"/>
  <c r="P311" i="1"/>
  <c r="M247" i="1"/>
  <c r="K290" i="1"/>
  <c r="I209" i="1"/>
  <c r="N265" i="1"/>
  <c r="N313" i="1"/>
  <c r="S325" i="1"/>
  <c r="M368" i="1"/>
  <c r="S245" i="1"/>
  <c r="P343" i="1"/>
  <c r="P383" i="1"/>
  <c r="S315" i="1"/>
  <c r="O356" i="1"/>
  <c r="M129" i="1"/>
  <c r="N2925" i="1"/>
  <c r="K2977" i="1"/>
  <c r="P2994" i="1"/>
  <c r="H3025" i="1"/>
  <c r="S3066" i="1"/>
  <c r="J33" i="1"/>
  <c r="L48" i="1"/>
  <c r="O75" i="1"/>
  <c r="K95" i="1"/>
  <c r="Q80" i="1"/>
  <c r="P129" i="1"/>
  <c r="S112" i="1"/>
  <c r="Q161" i="1"/>
  <c r="J153" i="1"/>
  <c r="J219" i="1"/>
  <c r="S205" i="1"/>
  <c r="P193" i="1"/>
  <c r="N236" i="1"/>
  <c r="L257" i="1"/>
  <c r="R294" i="1"/>
  <c r="N231" i="1"/>
  <c r="I273" i="1"/>
  <c r="I313" i="1"/>
  <c r="J251" i="1"/>
  <c r="J291" i="1"/>
  <c r="M276" i="1"/>
  <c r="Q348" i="1"/>
  <c r="Q388" i="1"/>
  <c r="R326" i="1"/>
  <c r="K2899" i="1"/>
  <c r="S2917" i="1"/>
  <c r="J2927" i="1"/>
  <c r="H2949" i="1"/>
  <c r="L2954" i="1"/>
  <c r="N2968" i="1"/>
  <c r="L2986" i="1"/>
  <c r="S3014" i="1"/>
  <c r="J3025" i="1"/>
  <c r="K3033" i="1"/>
  <c r="L2896" i="1"/>
  <c r="P2916" i="1"/>
  <c r="Q2929" i="1"/>
  <c r="R2942" i="1"/>
  <c r="H2948" i="1"/>
  <c r="M2984" i="1"/>
  <c r="I2989" i="1"/>
  <c r="Q3005" i="1"/>
  <c r="O3017" i="1"/>
  <c r="Q3022" i="1"/>
  <c r="H3039" i="1"/>
  <c r="K3046" i="1"/>
  <c r="J19" i="1"/>
  <c r="S27" i="1"/>
  <c r="R45" i="1"/>
  <c r="I68" i="1"/>
  <c r="N89" i="1"/>
  <c r="N104" i="1"/>
  <c r="H100" i="1"/>
  <c r="N126" i="1"/>
  <c r="Q166" i="1"/>
  <c r="P175" i="1"/>
  <c r="J2900" i="1"/>
  <c r="I2911" i="1"/>
  <c r="O2927" i="1"/>
  <c r="P2961" i="1"/>
  <c r="S2943" i="1"/>
  <c r="H2973" i="1"/>
  <c r="L2980" i="1"/>
  <c r="M3015" i="1"/>
  <c r="L3024" i="1"/>
  <c r="S3021" i="1"/>
  <c r="L3031" i="1"/>
  <c r="Q3031" i="1"/>
  <c r="K12" i="1"/>
  <c r="I16" i="1"/>
  <c r="H44" i="1"/>
  <c r="S30" i="1"/>
  <c r="K79" i="1"/>
  <c r="I69" i="1"/>
  <c r="J102" i="1"/>
  <c r="Q95" i="1"/>
  <c r="R110" i="1"/>
  <c r="S149" i="1"/>
  <c r="L153" i="1"/>
  <c r="O150" i="1"/>
  <c r="K2952" i="1"/>
  <c r="P2998" i="1"/>
  <c r="J3048" i="1"/>
  <c r="P10" i="1"/>
  <c r="K9" i="1"/>
  <c r="O55" i="1"/>
  <c r="M81" i="1"/>
  <c r="O119" i="1"/>
  <c r="K161" i="1"/>
  <c r="K152" i="1"/>
  <c r="P156" i="1"/>
  <c r="P226" i="1"/>
  <c r="Q139" i="1"/>
  <c r="L221" i="1"/>
  <c r="P243" i="1"/>
  <c r="N290" i="1"/>
  <c r="O234" i="1"/>
  <c r="S284" i="1"/>
  <c r="I228" i="1"/>
  <c r="H280" i="1"/>
  <c r="P236" i="1"/>
  <c r="S345" i="1"/>
  <c r="S397" i="1"/>
  <c r="N334" i="1"/>
  <c r="P387" i="1"/>
  <c r="O332" i="1"/>
  <c r="I379" i="1"/>
  <c r="Q2914" i="1"/>
  <c r="N2943" i="1"/>
  <c r="H3000" i="1"/>
  <c r="N3054" i="1"/>
  <c r="Q13" i="1"/>
  <c r="P47" i="1"/>
  <c r="N73" i="1"/>
  <c r="K70" i="1"/>
  <c r="L98" i="1"/>
  <c r="H143" i="1"/>
  <c r="H175" i="1"/>
  <c r="O176" i="1"/>
  <c r="L208" i="1"/>
  <c r="S201" i="1"/>
  <c r="N200" i="1"/>
  <c r="K222" i="1"/>
  <c r="L269" i="1"/>
  <c r="R318" i="1"/>
  <c r="Q263" i="1"/>
  <c r="O314" i="1"/>
  <c r="J259" i="1"/>
  <c r="L308" i="1"/>
  <c r="O327" i="1"/>
  <c r="Q376" i="1"/>
  <c r="M306" i="1"/>
  <c r="R370" i="1"/>
  <c r="Q274" i="1"/>
  <c r="M351" i="1"/>
  <c r="R175" i="1"/>
  <c r="O415" i="1"/>
  <c r="Q460" i="1"/>
  <c r="O2901" i="1"/>
  <c r="H2938" i="1"/>
  <c r="Q2989" i="1"/>
  <c r="O3035" i="1"/>
  <c r="O3040" i="1"/>
  <c r="L27" i="1"/>
  <c r="K54" i="1"/>
  <c r="O38" i="1"/>
  <c r="Q86" i="1"/>
  <c r="Q112" i="1"/>
  <c r="J146" i="1"/>
  <c r="R180" i="1"/>
  <c r="M183" i="1"/>
  <c r="N211" i="1"/>
  <c r="I198" i="1"/>
  <c r="J194" i="1"/>
  <c r="K189" i="1"/>
  <c r="N260" i="1"/>
  <c r="H303" i="1"/>
  <c r="M249" i="1"/>
  <c r="K292" i="1"/>
  <c r="H238" i="1"/>
  <c r="N283" i="1"/>
  <c r="S255" i="1"/>
  <c r="K349" i="1"/>
  <c r="S391" i="1"/>
  <c r="N332" i="1"/>
  <c r="H375" i="1"/>
  <c r="O313" i="1"/>
  <c r="I361" i="1"/>
  <c r="P3056" i="1"/>
  <c r="J51" i="1"/>
  <c r="O163" i="1"/>
  <c r="R155" i="1"/>
  <c r="J266" i="1"/>
  <c r="N185" i="1"/>
  <c r="O365" i="1"/>
  <c r="I262" i="1"/>
  <c r="J377" i="1"/>
  <c r="S449" i="1"/>
  <c r="J400" i="1"/>
  <c r="J440" i="1"/>
  <c r="L477" i="1"/>
  <c r="S414" i="1"/>
  <c r="K452" i="1"/>
  <c r="R443" i="1"/>
  <c r="S508" i="1"/>
  <c r="S548" i="1"/>
  <c r="M591" i="1"/>
  <c r="K634" i="1"/>
  <c r="J413" i="1"/>
  <c r="R503" i="1"/>
  <c r="J541" i="1"/>
  <c r="R583" i="1"/>
  <c r="R623" i="1"/>
  <c r="L444" i="1"/>
  <c r="Q506" i="1"/>
  <c r="Q554" i="1"/>
  <c r="Q594" i="1"/>
  <c r="Q634" i="1"/>
  <c r="H563" i="1"/>
  <c r="M666" i="1"/>
  <c r="S711" i="1"/>
  <c r="M2928" i="1"/>
  <c r="M3065" i="1"/>
  <c r="S93" i="1"/>
  <c r="O174" i="1"/>
  <c r="H209" i="1"/>
  <c r="I243" i="1"/>
  <c r="L290" i="1"/>
  <c r="J342" i="1"/>
  <c r="I381" i="1"/>
  <c r="M416" i="1"/>
  <c r="S469" i="1"/>
  <c r="N412" i="1"/>
  <c r="N460" i="1"/>
  <c r="L374" i="1"/>
  <c r="Q429" i="1"/>
  <c r="O472" i="1"/>
  <c r="I489" i="1"/>
  <c r="O526" i="1"/>
  <c r="I569" i="1"/>
  <c r="O606" i="1"/>
  <c r="Q651" i="1"/>
  <c r="N481" i="1"/>
  <c r="N521" i="1"/>
  <c r="N561" i="1"/>
  <c r="H604" i="1"/>
  <c r="N641" i="1"/>
  <c r="S489" i="1"/>
  <c r="K527" i="1"/>
  <c r="K567" i="1"/>
  <c r="S609" i="1"/>
  <c r="L458" i="1"/>
  <c r="R632" i="1"/>
  <c r="Q686" i="1"/>
  <c r="Q726" i="1"/>
  <c r="I3013" i="1"/>
  <c r="H49" i="1"/>
  <c r="K135" i="1"/>
  <c r="R219" i="1"/>
  <c r="J242" i="1"/>
  <c r="N149" i="1"/>
  <c r="O341" i="1"/>
  <c r="Q250" i="1"/>
  <c r="R357" i="1"/>
  <c r="S441" i="1"/>
  <c r="J351" i="1"/>
  <c r="L431" i="1"/>
  <c r="L471" i="1"/>
  <c r="S408" i="1"/>
  <c r="S448" i="1"/>
  <c r="R419" i="1"/>
  <c r="M505" i="1"/>
  <c r="M545" i="1"/>
  <c r="S582" i="1"/>
  <c r="M625" i="1"/>
  <c r="J363" i="1"/>
  <c r="R497" i="1"/>
  <c r="J535" i="1"/>
  <c r="R577" i="1"/>
  <c r="J623" i="1"/>
  <c r="P430" i="1"/>
  <c r="I506" i="1"/>
  <c r="I546" i="1"/>
  <c r="I586" i="1"/>
  <c r="Q628" i="1"/>
  <c r="H539" i="1"/>
  <c r="J660" i="1"/>
  <c r="S705" i="1"/>
  <c r="I2912" i="1"/>
  <c r="K3028" i="1"/>
  <c r="M65" i="1"/>
  <c r="P173" i="1"/>
  <c r="H156" i="1"/>
  <c r="J318" i="1"/>
  <c r="J261" i="1"/>
  <c r="M250" i="1"/>
  <c r="I377" i="1"/>
  <c r="M410" i="1"/>
  <c r="K467" i="1"/>
  <c r="P407" i="1"/>
  <c r="M2900" i="1"/>
  <c r="J2906" i="1"/>
  <c r="K2919" i="1"/>
  <c r="N2950" i="1"/>
  <c r="L2958" i="1"/>
  <c r="P2969" i="1"/>
  <c r="R2987" i="1"/>
  <c r="J2995" i="1"/>
  <c r="L3026" i="1"/>
  <c r="S3035" i="1"/>
  <c r="L2900" i="1"/>
  <c r="Q2916" i="1"/>
  <c r="J2917" i="1"/>
  <c r="J2944" i="1"/>
  <c r="N2949" i="1"/>
  <c r="S2985" i="1"/>
  <c r="P2974" i="1"/>
  <c r="Q3013" i="1"/>
  <c r="Q3018" i="1"/>
  <c r="I3032" i="1"/>
  <c r="N3040" i="1"/>
  <c r="K3050" i="1"/>
  <c r="I17" i="1"/>
  <c r="H31" i="1"/>
  <c r="L50" i="1"/>
  <c r="O69" i="1"/>
  <c r="O53" i="1"/>
  <c r="P105" i="1"/>
  <c r="Q107" i="1"/>
  <c r="P127" i="1"/>
  <c r="I168" i="1"/>
  <c r="P179" i="1"/>
  <c r="L2901" i="1"/>
  <c r="O2912" i="1"/>
  <c r="L2931" i="1"/>
  <c r="P2965" i="1"/>
  <c r="S2947" i="1"/>
  <c r="N2974" i="1"/>
  <c r="R2981" i="1"/>
  <c r="S3016" i="1"/>
  <c r="R3025" i="1"/>
  <c r="M3024" i="1"/>
  <c r="J3034" i="1"/>
  <c r="I3033" i="1"/>
  <c r="M13" i="1"/>
  <c r="N39" i="1"/>
  <c r="L49" i="1"/>
  <c r="O48" i="1"/>
  <c r="Q29" i="1"/>
  <c r="Q73" i="1"/>
  <c r="L103" i="1"/>
  <c r="R97" i="1"/>
  <c r="J112" i="1"/>
  <c r="K151" i="1"/>
  <c r="R154" i="1"/>
  <c r="I2899" i="1"/>
  <c r="M2957" i="1"/>
  <c r="H3004" i="1"/>
  <c r="L3061" i="1"/>
  <c r="H16" i="1"/>
  <c r="S44" i="1"/>
  <c r="P59" i="1"/>
  <c r="L93" i="1"/>
  <c r="O127" i="1"/>
  <c r="S163" i="1"/>
  <c r="K156" i="1"/>
  <c r="L162" i="1"/>
  <c r="L106" i="1"/>
  <c r="N151" i="1"/>
  <c r="R222" i="1"/>
  <c r="H245" i="1"/>
  <c r="P291" i="1"/>
  <c r="M236" i="1"/>
  <c r="K286" i="1"/>
  <c r="H230" i="1"/>
  <c r="H284" i="1"/>
  <c r="K243" i="1"/>
  <c r="S349" i="1"/>
  <c r="J186" i="1"/>
  <c r="H345" i="1"/>
  <c r="H389" i="1"/>
  <c r="Q333" i="1"/>
  <c r="O380" i="1"/>
  <c r="H2907" i="1"/>
  <c r="P2948" i="1"/>
  <c r="N3005" i="1"/>
  <c r="H3057" i="1"/>
  <c r="O16" i="1"/>
  <c r="H26" i="1"/>
  <c r="H76" i="1"/>
  <c r="I80" i="1"/>
  <c r="I103" i="1"/>
  <c r="P145" i="1"/>
  <c r="P177" i="1"/>
  <c r="Q185" i="1"/>
  <c r="R209" i="1"/>
  <c r="K207" i="1"/>
  <c r="H207" i="1"/>
  <c r="S226" i="1"/>
  <c r="R278" i="1"/>
  <c r="J320" i="1"/>
  <c r="I265" i="1"/>
  <c r="H98" i="1"/>
  <c r="L260" i="1"/>
  <c r="L312" i="1"/>
  <c r="Q328" i="1"/>
  <c r="I378" i="1"/>
  <c r="I312" i="1"/>
  <c r="J372" i="1"/>
  <c r="M280" i="1"/>
  <c r="S352" i="1"/>
  <c r="K285" i="1"/>
  <c r="Q416" i="1"/>
  <c r="I462" i="1"/>
  <c r="P2893" i="1"/>
  <c r="L2943" i="1"/>
  <c r="H2990" i="1"/>
  <c r="Q3040" i="1"/>
  <c r="I3043" i="1"/>
  <c r="I23" i="1"/>
  <c r="S56" i="1"/>
  <c r="P61" i="1"/>
  <c r="L89" i="1"/>
  <c r="O115" i="1"/>
  <c r="M154" i="1"/>
  <c r="Q109" i="1"/>
  <c r="M187" i="1"/>
  <c r="P212" i="1"/>
  <c r="O207" i="1"/>
  <c r="L195" i="1"/>
  <c r="I197" i="1"/>
  <c r="P261" i="1"/>
  <c r="H307" i="1"/>
  <c r="S250" i="1"/>
  <c r="S298" i="1"/>
  <c r="N239" i="1"/>
  <c r="P284" i="1"/>
  <c r="O261" i="1"/>
  <c r="M350" i="1"/>
  <c r="K393" i="1"/>
  <c r="P333" i="1"/>
  <c r="H379" i="1"/>
  <c r="S318" i="1"/>
  <c r="O370" i="1"/>
  <c r="I3026" i="1"/>
  <c r="I66" i="1"/>
  <c r="I174" i="1"/>
  <c r="S195" i="1"/>
  <c r="L271" i="1"/>
  <c r="P234" i="1"/>
  <c r="Q370" i="1"/>
  <c r="K332" i="1"/>
  <c r="R397" i="1"/>
  <c r="S451" i="1"/>
  <c r="L401" i="1"/>
  <c r="L441" i="1"/>
  <c r="K231" i="1"/>
  <c r="K416" i="1"/>
  <c r="K456" i="1"/>
  <c r="R459" i="1"/>
  <c r="K510" i="1"/>
  <c r="S552" i="1"/>
  <c r="K598" i="1"/>
  <c r="M635" i="1"/>
  <c r="R417" i="1"/>
  <c r="J505" i="1"/>
  <c r="L542" i="1"/>
  <c r="R587" i="1"/>
  <c r="R627" i="1"/>
  <c r="H450" i="1"/>
  <c r="I516" i="1"/>
  <c r="I556" i="1"/>
  <c r="I596" i="1"/>
  <c r="I636" i="1"/>
  <c r="P567" i="1"/>
  <c r="K673" i="1"/>
  <c r="K713" i="1"/>
  <c r="N2938" i="1"/>
  <c r="L10" i="1"/>
  <c r="R109" i="1"/>
  <c r="Q179" i="1"/>
  <c r="N214" i="1"/>
  <c r="O248" i="1"/>
  <c r="R295" i="1"/>
  <c r="L347" i="1"/>
  <c r="Q383" i="1"/>
  <c r="S421" i="1"/>
  <c r="S471" i="1"/>
  <c r="H419" i="1"/>
  <c r="P461" i="1"/>
  <c r="H380" i="1"/>
  <c r="Q433" i="1"/>
  <c r="I244" i="1"/>
  <c r="O490" i="1"/>
  <c r="O530" i="1"/>
  <c r="O570" i="1"/>
  <c r="Q607" i="1"/>
  <c r="Q655" i="1"/>
  <c r="P482" i="1"/>
  <c r="P522" i="1"/>
  <c r="P562" i="1"/>
  <c r="N605" i="1"/>
  <c r="N645" i="1"/>
  <c r="K491" i="1"/>
  <c r="M528" i="1"/>
  <c r="S573" i="1"/>
  <c r="M616" i="1"/>
  <c r="N478" i="1"/>
  <c r="P647" i="1"/>
  <c r="Q690" i="1"/>
  <c r="O733" i="1"/>
  <c r="H3008" i="1"/>
  <c r="I55" i="1"/>
  <c r="N120" i="1"/>
  <c r="J225" i="1"/>
  <c r="J258" i="1"/>
  <c r="O196" i="1"/>
  <c r="Q346" i="1"/>
  <c r="Q314" i="1"/>
  <c r="R365" i="1"/>
  <c r="S443" i="1"/>
  <c r="R371" i="1"/>
  <c r="L435" i="1"/>
  <c r="R472" i="1"/>
  <c r="S412" i="1"/>
  <c r="K450" i="1"/>
  <c r="J447" i="1"/>
  <c r="M509" i="1"/>
  <c r="S546" i="1"/>
  <c r="M589" i="1"/>
  <c r="S626" i="1"/>
  <c r="J405" i="1"/>
  <c r="J499" i="1"/>
  <c r="R541" i="1"/>
  <c r="J579" i="1"/>
  <c r="L624" i="1"/>
  <c r="L436" i="1"/>
  <c r="I510" i="1"/>
  <c r="O547" i="1"/>
  <c r="I590" i="1"/>
  <c r="I630" i="1"/>
  <c r="P543" i="1"/>
  <c r="M664" i="1"/>
  <c r="S709" i="1"/>
  <c r="M2907" i="1"/>
  <c r="K3060" i="1"/>
  <c r="P88" i="1"/>
  <c r="N184" i="1"/>
  <c r="P195" i="1"/>
  <c r="R159" i="1"/>
  <c r="L266" i="1"/>
  <c r="M314" i="1"/>
  <c r="Q379" i="1"/>
  <c r="S415" i="1"/>
  <c r="K469" i="1"/>
  <c r="H409" i="1"/>
  <c r="N454" i="1"/>
  <c r="L350" i="1"/>
  <c r="O426" i="1"/>
  <c r="O466" i="1"/>
  <c r="Q485" i="1"/>
  <c r="S2901" i="1"/>
  <c r="R2912" i="1"/>
  <c r="S2923" i="1"/>
  <c r="P2951" i="1"/>
  <c r="L2962" i="1"/>
  <c r="H2975" i="1"/>
  <c r="R2991" i="1"/>
  <c r="L2996" i="1"/>
  <c r="R3027" i="1"/>
  <c r="K3037" i="1"/>
  <c r="R2901" i="1"/>
  <c r="I2918" i="1"/>
  <c r="N2919" i="1"/>
  <c r="L2945" i="1"/>
  <c r="P2950" i="1"/>
  <c r="S2989" i="1"/>
  <c r="H2976" i="1"/>
  <c r="I3015" i="1"/>
  <c r="H3020" i="1"/>
  <c r="O3033" i="1"/>
  <c r="H3043" i="1"/>
  <c r="M3051" i="1"/>
  <c r="M24" i="1"/>
  <c r="N32" i="1"/>
  <c r="R51" i="1"/>
  <c r="Q70" i="1"/>
  <c r="Q61" i="1"/>
  <c r="H107" i="1"/>
  <c r="S111" i="1"/>
  <c r="H129" i="1"/>
  <c r="O169" i="1"/>
  <c r="H181" i="1"/>
  <c r="K2896" i="1"/>
  <c r="Q2913" i="1"/>
  <c r="R2932" i="1"/>
  <c r="Q2947" i="1"/>
  <c r="K2949" i="1"/>
  <c r="H2981" i="1"/>
  <c r="L2984" i="1"/>
  <c r="J3001" i="1"/>
  <c r="R3029" i="1"/>
  <c r="K3027" i="1"/>
  <c r="L3035" i="1"/>
  <c r="O3034" i="1"/>
  <c r="S14" i="1"/>
  <c r="P40" i="1"/>
  <c r="R50" i="1"/>
  <c r="H53" i="1"/>
  <c r="S40" i="1"/>
  <c r="Q81" i="1"/>
  <c r="R104" i="1"/>
  <c r="P100" i="1"/>
  <c r="L113" i="1"/>
  <c r="M152" i="1"/>
  <c r="J156" i="1"/>
  <c r="O2904" i="1"/>
  <c r="H2958" i="1"/>
  <c r="N3009" i="1"/>
  <c r="J3064" i="1"/>
  <c r="S18" i="1"/>
  <c r="L51" i="1"/>
  <c r="M63" i="1"/>
  <c r="J96" i="1"/>
  <c r="I130" i="1"/>
  <c r="M166" i="1"/>
  <c r="M157" i="1"/>
  <c r="H168" i="1"/>
  <c r="K128" i="1"/>
  <c r="J157" i="1"/>
  <c r="J224" i="1"/>
  <c r="N246" i="1"/>
  <c r="N298" i="1"/>
  <c r="K238" i="1"/>
  <c r="M291" i="1"/>
  <c r="M235" i="1"/>
  <c r="N285" i="1"/>
  <c r="K259" i="1"/>
  <c r="K351" i="1"/>
  <c r="M209" i="1"/>
  <c r="H349" i="1"/>
  <c r="N390" i="1"/>
  <c r="Q337" i="1"/>
  <c r="Q381" i="1"/>
  <c r="N2912" i="1"/>
  <c r="H2954" i="1"/>
  <c r="P3010" i="1"/>
  <c r="P3059" i="1"/>
  <c r="J9" i="1"/>
  <c r="O37" i="1"/>
  <c r="P78" i="1"/>
  <c r="S97" i="1"/>
  <c r="O106" i="1"/>
  <c r="O90" i="1"/>
  <c r="N180" i="1"/>
  <c r="I187" i="1"/>
  <c r="J211" i="1"/>
  <c r="M208" i="1"/>
  <c r="N208" i="1"/>
  <c r="Q228" i="1"/>
  <c r="J280" i="1"/>
  <c r="L321" i="1"/>
  <c r="O266" i="1"/>
  <c r="H162" i="1"/>
  <c r="R261" i="1"/>
  <c r="R313" i="1"/>
  <c r="I330" i="1"/>
  <c r="O379" i="1"/>
  <c r="J328" i="1"/>
  <c r="L373" i="1"/>
  <c r="I286" i="1"/>
  <c r="K354" i="1"/>
  <c r="M302" i="1"/>
  <c r="I418" i="1"/>
  <c r="O463" i="1"/>
  <c r="H2899" i="1"/>
  <c r="R2948" i="1"/>
  <c r="L2995" i="1"/>
  <c r="I3046" i="1"/>
  <c r="Q3045" i="1"/>
  <c r="H28" i="1"/>
  <c r="S26" i="1"/>
  <c r="L65" i="1"/>
  <c r="J92" i="1"/>
  <c r="I118" i="1"/>
  <c r="K157" i="1"/>
  <c r="I121" i="1"/>
  <c r="S188" i="1"/>
  <c r="H214" i="1"/>
  <c r="Q208" i="1"/>
  <c r="R196" i="1"/>
  <c r="Q201" i="1"/>
  <c r="H263" i="1"/>
  <c r="N308" i="1"/>
  <c r="K252" i="1"/>
  <c r="K300" i="1"/>
  <c r="P240" i="1"/>
  <c r="H286" i="1"/>
  <c r="K267" i="1"/>
  <c r="S351" i="1"/>
  <c r="M394" i="1"/>
  <c r="H335" i="1"/>
  <c r="N380" i="1"/>
  <c r="O320" i="1"/>
  <c r="Q371" i="1"/>
  <c r="O3047" i="1"/>
  <c r="Q76" i="1"/>
  <c r="Q184" i="1"/>
  <c r="K201" i="1"/>
  <c r="R276" i="1"/>
  <c r="J241" i="1"/>
  <c r="I376" i="1"/>
  <c r="M337" i="1"/>
  <c r="I400" i="1"/>
  <c r="O453" i="1"/>
  <c r="R402" i="1"/>
  <c r="R442" i="1"/>
  <c r="M254" i="1"/>
  <c r="M417" i="1"/>
  <c r="M457" i="1"/>
  <c r="N465" i="1"/>
  <c r="M511" i="1"/>
  <c r="K554" i="1"/>
  <c r="M599" i="1"/>
  <c r="S636" i="1"/>
  <c r="N423" i="1"/>
  <c r="L506" i="1"/>
  <c r="R543" i="1"/>
  <c r="J589" i="1"/>
  <c r="J629" i="1"/>
  <c r="P454" i="1"/>
  <c r="O517" i="1"/>
  <c r="O557" i="1"/>
  <c r="O597" i="1"/>
  <c r="O637" i="1"/>
  <c r="L573" i="1"/>
  <c r="M674" i="1"/>
  <c r="M714" i="1"/>
  <c r="H2934" i="1"/>
  <c r="O9" i="1"/>
  <c r="L120" i="1"/>
  <c r="I185" i="1"/>
  <c r="P219" i="1"/>
  <c r="Q253" i="1"/>
  <c r="J301" i="1"/>
  <c r="R352" i="1"/>
  <c r="O386" i="1"/>
  <c r="S423" i="1"/>
  <c r="O473" i="1"/>
  <c r="N420" i="1"/>
  <c r="H463" i="1"/>
  <c r="P384" i="1"/>
  <c r="I435" i="1"/>
  <c r="Q312" i="1"/>
  <c r="Q491" i="1"/>
  <c r="Q531" i="1"/>
  <c r="Q571" i="1"/>
  <c r="I609" i="1"/>
  <c r="I657" i="1"/>
  <c r="H484" i="1"/>
  <c r="H524" i="1"/>
  <c r="H564" i="1"/>
  <c r="P606" i="1"/>
  <c r="Q248" i="1"/>
  <c r="M492" i="1"/>
  <c r="S529" i="1"/>
  <c r="K575" i="1"/>
  <c r="S617" i="1"/>
  <c r="J484" i="1"/>
  <c r="J649" i="1"/>
  <c r="I692" i="1"/>
  <c r="Q734" i="1"/>
  <c r="O3003" i="1"/>
  <c r="P44" i="1"/>
  <c r="H131" i="1"/>
  <c r="Q142" i="1"/>
  <c r="L263" i="1"/>
  <c r="K218" i="1"/>
  <c r="I352" i="1"/>
  <c r="K324" i="1"/>
  <c r="P372" i="1"/>
  <c r="O445" i="1"/>
  <c r="P378" i="1"/>
  <c r="R436" i="1"/>
  <c r="J474" i="1"/>
  <c r="K414" i="1"/>
  <c r="M451" i="1"/>
  <c r="R451" i="1"/>
  <c r="S510" i="1"/>
  <c r="K548" i="1"/>
  <c r="S590" i="1"/>
  <c r="K628" i="1"/>
  <c r="R409" i="1"/>
  <c r="L500" i="1"/>
  <c r="J543" i="1"/>
  <c r="L580" i="1"/>
  <c r="R625" i="1"/>
  <c r="H442" i="1"/>
  <c r="O511" i="1"/>
  <c r="Q548" i="1"/>
  <c r="O591" i="1"/>
  <c r="O631" i="1"/>
  <c r="L549" i="1"/>
  <c r="S665" i="1"/>
  <c r="K711" i="1"/>
  <c r="L2927" i="1"/>
  <c r="S3070" i="1"/>
  <c r="M64" i="1"/>
  <c r="S134" i="1"/>
  <c r="H201" i="1"/>
  <c r="M205" i="1"/>
  <c r="R271" i="1"/>
  <c r="L323" i="1"/>
  <c r="O382" i="1"/>
  <c r="O417" i="1"/>
  <c r="Q470" i="1"/>
  <c r="K2903" i="1"/>
  <c r="Q2911" i="1"/>
  <c r="L2937" i="1"/>
  <c r="Q2957" i="1"/>
  <c r="I2976" i="1"/>
  <c r="M2991" i="1"/>
  <c r="J2999" i="1"/>
  <c r="J3041" i="1"/>
  <c r="K3069" i="1"/>
  <c r="O2898" i="1"/>
  <c r="L2929" i="1"/>
  <c r="L2941" i="1"/>
  <c r="P2958" i="1"/>
  <c r="J2990" i="1"/>
  <c r="L3001" i="1"/>
  <c r="P3016" i="1"/>
  <c r="P3070" i="1"/>
  <c r="N3044" i="1"/>
  <c r="R8" i="1"/>
  <c r="K24" i="1"/>
  <c r="P48" i="1"/>
  <c r="M35" i="1"/>
  <c r="M56" i="1"/>
  <c r="J109" i="1"/>
  <c r="K133" i="1"/>
  <c r="P147" i="1"/>
  <c r="P155" i="1"/>
  <c r="J2892" i="1"/>
  <c r="Q2909" i="1"/>
  <c r="R2940" i="1"/>
  <c r="I2957" i="1"/>
  <c r="Q2976" i="1"/>
  <c r="M2989" i="1"/>
  <c r="S3000" i="1"/>
  <c r="J3031" i="1"/>
  <c r="S3041" i="1"/>
  <c r="R3048" i="1"/>
  <c r="O3066" i="1"/>
  <c r="L21" i="1"/>
  <c r="Q25" i="1"/>
  <c r="J58" i="1"/>
  <c r="J74" i="1"/>
  <c r="H84" i="1"/>
  <c r="P130" i="1"/>
  <c r="I140" i="1"/>
  <c r="M148" i="1"/>
  <c r="J160" i="1"/>
  <c r="L2923" i="1"/>
  <c r="O2976" i="1"/>
  <c r="Q3032" i="1"/>
  <c r="M7" i="1"/>
  <c r="Q28" i="1"/>
  <c r="J80" i="1"/>
  <c r="H110" i="1"/>
  <c r="R128" i="1"/>
  <c r="J182" i="1"/>
  <c r="Q123" i="1"/>
  <c r="P178" i="1"/>
  <c r="N183" i="1"/>
  <c r="N165" i="1"/>
  <c r="N278" i="1"/>
  <c r="S216" i="1"/>
  <c r="S280" i="1"/>
  <c r="N245" i="1"/>
  <c r="N293" i="1"/>
  <c r="M328" i="1"/>
  <c r="S381" i="1"/>
  <c r="N330" i="1"/>
  <c r="N394" i="1"/>
  <c r="Q345" i="1"/>
  <c r="S235" i="1"/>
  <c r="J2942" i="1"/>
  <c r="P2988" i="1"/>
  <c r="H3049" i="1"/>
  <c r="R19" i="1"/>
  <c r="M31" i="1"/>
  <c r="P75" i="1"/>
  <c r="O104" i="1"/>
  <c r="N132" i="1"/>
  <c r="N172" i="1"/>
  <c r="P108" i="1"/>
  <c r="I111" i="1"/>
  <c r="P152" i="1"/>
  <c r="H227" i="1"/>
  <c r="L265" i="1"/>
  <c r="J155" i="1"/>
  <c r="I281" i="1"/>
  <c r="S233" i="1"/>
  <c r="R285" i="1"/>
  <c r="Q320" i="1"/>
  <c r="O371" i="1"/>
  <c r="R330" i="1"/>
  <c r="R382" i="1"/>
  <c r="K330" i="1"/>
  <c r="K382" i="1"/>
  <c r="O407" i="1"/>
  <c r="O459" i="1"/>
  <c r="N2908" i="1"/>
  <c r="O2945" i="1"/>
  <c r="H3012" i="1"/>
  <c r="R3070" i="1"/>
  <c r="Q22" i="1"/>
  <c r="K47" i="1"/>
  <c r="L81" i="1"/>
  <c r="N119" i="1"/>
  <c r="R124" i="1"/>
  <c r="L151" i="1"/>
  <c r="K178" i="1"/>
  <c r="P216" i="1"/>
  <c r="O215" i="1"/>
  <c r="L215" i="1"/>
  <c r="H251" i="1"/>
  <c r="P297" i="1"/>
  <c r="K248" i="1"/>
  <c r="S306" i="1"/>
  <c r="P256" i="1"/>
  <c r="P308" i="1"/>
  <c r="K333" i="1"/>
  <c r="S387" i="1"/>
  <c r="H339" i="1"/>
  <c r="P393" i="1"/>
  <c r="I341" i="1"/>
  <c r="S2966" i="1"/>
  <c r="O35" i="1"/>
  <c r="S130" i="1"/>
  <c r="S211" i="1"/>
  <c r="S228" i="1"/>
  <c r="J305" i="1"/>
  <c r="J362" i="1"/>
  <c r="N347" i="1"/>
  <c r="I448" i="1"/>
  <c r="L409" i="1"/>
  <c r="R450" i="1"/>
  <c r="R393" i="1"/>
  <c r="K444" i="1"/>
  <c r="R427" i="1"/>
  <c r="K518" i="1"/>
  <c r="S564" i="1"/>
  <c r="S608" i="1"/>
  <c r="M655" i="1"/>
  <c r="L494" i="1"/>
  <c r="L538" i="1"/>
  <c r="R591" i="1"/>
  <c r="L638" i="1"/>
  <c r="O493" i="1"/>
  <c r="Q534" i="1"/>
  <c r="O581" i="1"/>
  <c r="O633" i="1"/>
  <c r="P599" i="1"/>
  <c r="K685" i="1"/>
  <c r="M734" i="1"/>
  <c r="N3022" i="1"/>
  <c r="L82" i="1"/>
  <c r="J161" i="1"/>
  <c r="O227" i="1"/>
  <c r="Q192" i="1"/>
  <c r="I372" i="1"/>
  <c r="K360" i="1"/>
  <c r="K413" i="1"/>
  <c r="J335" i="1"/>
  <c r="N432" i="1"/>
  <c r="P473" i="1"/>
  <c r="Q417" i="1"/>
  <c r="O464" i="1"/>
  <c r="Q487" i="1"/>
  <c r="Q535" i="1"/>
  <c r="I585" i="1"/>
  <c r="Q631" i="1"/>
  <c r="L430" i="1"/>
  <c r="N517" i="1"/>
  <c r="P570" i="1"/>
  <c r="H612" i="1"/>
  <c r="J435" i="1"/>
  <c r="M516" i="1"/>
  <c r="S557" i="1"/>
  <c r="K607" i="1"/>
  <c r="R504" i="1"/>
  <c r="O661" i="1"/>
  <c r="I708" i="1"/>
  <c r="N2951" i="1"/>
  <c r="R39" i="1"/>
  <c r="M124" i="1"/>
  <c r="S203" i="1"/>
  <c r="R316" i="1"/>
  <c r="L286" i="1"/>
  <c r="L343" i="1"/>
  <c r="J337" i="1"/>
  <c r="K447" i="1"/>
  <c r="R404" i="1"/>
  <c r="J454" i="1"/>
  <c r="J365" i="1"/>
  <c r="M439" i="1"/>
  <c r="N409" i="1"/>
  <c r="M513" i="1"/>
  <c r="M557" i="1"/>
  <c r="S606" i="1"/>
  <c r="M653" i="1"/>
  <c r="R489" i="1"/>
  <c r="R533" i="1"/>
  <c r="L592" i="1"/>
  <c r="R633" i="1"/>
  <c r="I486" i="1"/>
  <c r="O535" i="1"/>
  <c r="O579" i="1"/>
  <c r="Q632" i="1"/>
  <c r="L581" i="1"/>
  <c r="K683" i="1"/>
  <c r="K727" i="1"/>
  <c r="O3063" i="1"/>
  <c r="H69" i="1"/>
  <c r="O166" i="1"/>
  <c r="O114" i="1"/>
  <c r="I299" i="1"/>
  <c r="I348" i="1"/>
  <c r="M325" i="1"/>
  <c r="M408" i="1"/>
  <c r="I476" i="1"/>
  <c r="H425" i="1"/>
  <c r="P463" i="1"/>
  <c r="I405" i="1"/>
  <c r="O446" i="1"/>
  <c r="L416" i="1"/>
  <c r="Q505" i="1"/>
  <c r="I543" i="1"/>
  <c r="O588" i="1"/>
  <c r="Q625" i="1"/>
  <c r="P400" i="1"/>
  <c r="H498" i="1"/>
  <c r="P540" i="1"/>
  <c r="H578" i="1"/>
  <c r="P620" i="1"/>
  <c r="N421" i="1"/>
  <c r="S503" i="1"/>
  <c r="M546" i="1"/>
  <c r="M586" i="1"/>
  <c r="K629" i="1"/>
  <c r="J540" i="1"/>
  <c r="O663" i="1"/>
  <c r="I706" i="1"/>
  <c r="O743" i="1"/>
  <c r="O783" i="1"/>
  <c r="J522" i="1"/>
  <c r="P654" i="1"/>
  <c r="H699" i="1"/>
  <c r="H739" i="1"/>
  <c r="P781" i="1"/>
  <c r="J496" i="1"/>
  <c r="R649" i="1"/>
  <c r="Q689" i="1"/>
  <c r="O732" i="1"/>
  <c r="O772" i="1"/>
  <c r="L511" i="1"/>
  <c r="J767" i="1"/>
  <c r="L842" i="1"/>
  <c r="J885" i="1"/>
  <c r="J925" i="1"/>
  <c r="L962" i="1"/>
  <c r="N727" i="1"/>
  <c r="S829" i="1"/>
  <c r="M872" i="1"/>
  <c r="S909" i="1"/>
  <c r="S949" i="1"/>
  <c r="L716" i="1"/>
  <c r="R824" i="1"/>
  <c r="R864" i="1"/>
  <c r="R904" i="1"/>
  <c r="R944" i="1"/>
  <c r="Q835" i="1"/>
  <c r="S976" i="1"/>
  <c r="K1014" i="1"/>
  <c r="S1056" i="1"/>
  <c r="M1099" i="1"/>
  <c r="M1139" i="1"/>
  <c r="M1179" i="1"/>
  <c r="M1219" i="1"/>
  <c r="K1262" i="1"/>
  <c r="K1302" i="1"/>
  <c r="P617" i="1"/>
  <c r="K942" i="1"/>
  <c r="P1000" i="1"/>
  <c r="H1046" i="1"/>
  <c r="P1088" i="1"/>
  <c r="H1126" i="1"/>
  <c r="N1163" i="1"/>
  <c r="P1208" i="1"/>
  <c r="P1248" i="1"/>
  <c r="P1288" i="1"/>
  <c r="P1328" i="1"/>
  <c r="M885" i="1"/>
  <c r="I994" i="1"/>
  <c r="O1031" i="1"/>
  <c r="I1066" i="1"/>
  <c r="I1106" i="1"/>
  <c r="Q1140" i="1"/>
  <c r="I1178" i="1"/>
  <c r="Q1212" i="1"/>
  <c r="O1247" i="1"/>
  <c r="O1287" i="1"/>
  <c r="Q1324" i="1"/>
  <c r="J1010" i="1"/>
  <c r="R1158" i="1"/>
  <c r="N1308" i="1"/>
  <c r="L1367" i="1"/>
  <c r="J1402" i="1"/>
  <c r="R1436" i="1"/>
  <c r="R1476" i="1"/>
  <c r="L1511" i="1"/>
  <c r="S747" i="1"/>
  <c r="K785" i="1"/>
  <c r="H497" i="1"/>
  <c r="P645" i="1"/>
  <c r="R684" i="1"/>
  <c r="L719" i="1"/>
  <c r="R756" i="1"/>
  <c r="J794" i="1"/>
  <c r="P523" i="1"/>
  <c r="K659" i="1"/>
  <c r="K694" i="1"/>
  <c r="K734" i="1"/>
  <c r="S768" i="1"/>
  <c r="M803" i="1"/>
  <c r="L720" i="1"/>
  <c r="N825" i="1"/>
  <c r="H860" i="1"/>
  <c r="N897" i="1"/>
  <c r="P934" i="1"/>
  <c r="N419" i="1"/>
  <c r="P744" i="1"/>
  <c r="I826" i="1"/>
  <c r="I858" i="1"/>
  <c r="I890" i="1"/>
  <c r="Q924" i="1"/>
  <c r="Q956" i="1"/>
  <c r="R679" i="1"/>
  <c r="H813" i="1"/>
  <c r="P847" i="1"/>
  <c r="P879" i="1"/>
  <c r="P911" i="1"/>
  <c r="P943" i="1"/>
  <c r="H768" i="1"/>
  <c r="K928" i="1"/>
  <c r="Q991" i="1"/>
  <c r="Q1023" i="1"/>
  <c r="I1061" i="1"/>
  <c r="I1093" i="1"/>
  <c r="I1125" i="1"/>
  <c r="I1157" i="1"/>
  <c r="I1189" i="1"/>
  <c r="Q1223" i="1"/>
  <c r="Q1255" i="1"/>
  <c r="Q1287" i="1"/>
  <c r="Q1319" i="1"/>
  <c r="Q841" i="1"/>
  <c r="L969" i="1"/>
  <c r="L1002" i="1"/>
  <c r="L1034" i="1"/>
  <c r="J1069" i="1"/>
  <c r="J1101" i="1"/>
  <c r="J1133" i="1"/>
  <c r="J1165" i="1"/>
  <c r="J1197" i="1"/>
  <c r="L1234" i="1"/>
  <c r="L1266" i="1"/>
  <c r="L1298" i="1"/>
  <c r="L1330" i="1"/>
  <c r="O870" i="1"/>
  <c r="K977" i="1"/>
  <c r="K1009" i="1"/>
  <c r="K1041" i="1"/>
  <c r="S1075" i="1"/>
  <c r="M1110" i="1"/>
  <c r="M1142" i="1"/>
  <c r="M1174" i="1"/>
  <c r="K1209" i="1"/>
  <c r="K1241" i="1"/>
  <c r="K1273" i="1"/>
  <c r="K1305" i="1"/>
  <c r="J630" i="1"/>
  <c r="L1059" i="1"/>
  <c r="P1197" i="1"/>
  <c r="P1325" i="1"/>
  <c r="N1366" i="1"/>
  <c r="H1401" i="1"/>
  <c r="H1433" i="1"/>
  <c r="H1465" i="1"/>
  <c r="H1497" i="1"/>
  <c r="P1531" i="1"/>
  <c r="P1563" i="1"/>
  <c r="I760" i="1"/>
  <c r="I792" i="1"/>
  <c r="J514" i="1"/>
  <c r="J642" i="1"/>
  <c r="H681" i="1"/>
  <c r="H713" i="1"/>
  <c r="H745" i="1"/>
  <c r="P779" i="1"/>
  <c r="H394" i="1"/>
  <c r="N594" i="1"/>
  <c r="I669" i="1"/>
  <c r="Q703" i="1"/>
  <c r="Q735" i="1"/>
  <c r="Q767" i="1"/>
  <c r="Q799" i="1"/>
  <c r="J695" i="1"/>
  <c r="R813" i="1"/>
  <c r="R845" i="1"/>
  <c r="L880" i="1"/>
  <c r="J915" i="1"/>
  <c r="J947" i="1"/>
  <c r="M2904" i="1"/>
  <c r="I2913" i="1"/>
  <c r="R2938" i="1"/>
  <c r="Q2961" i="1"/>
  <c r="Q2986" i="1"/>
  <c r="J2973" i="1"/>
  <c r="L3000" i="1"/>
  <c r="L3050" i="1"/>
  <c r="M3070" i="1"/>
  <c r="Q2899" i="1"/>
  <c r="R2930" i="1"/>
  <c r="R2946" i="1"/>
  <c r="H2960" i="1"/>
  <c r="L2991" i="1"/>
  <c r="J3008" i="1"/>
  <c r="Q2994" i="1"/>
  <c r="I3020" i="1"/>
  <c r="P3045" i="1"/>
  <c r="J10" i="1"/>
  <c r="O26" i="1"/>
  <c r="N50" i="1"/>
  <c r="O42" i="1"/>
  <c r="H88" i="1"/>
  <c r="L110" i="1"/>
  <c r="M134" i="1"/>
  <c r="O112" i="1"/>
  <c r="H157" i="1"/>
  <c r="L2893" i="1"/>
  <c r="N2920" i="1"/>
  <c r="M2924" i="1"/>
  <c r="O2958" i="1"/>
  <c r="Q2984" i="1"/>
  <c r="L2972" i="1"/>
  <c r="K3002" i="1"/>
  <c r="L3032" i="1"/>
  <c r="S3045" i="1"/>
  <c r="L3055" i="1"/>
  <c r="Q3067" i="1"/>
  <c r="R22" i="1"/>
  <c r="K39" i="1"/>
  <c r="K60" i="1"/>
  <c r="L75" i="1"/>
  <c r="O85" i="1"/>
  <c r="P134" i="1"/>
  <c r="S94" i="1"/>
  <c r="M156" i="1"/>
  <c r="L169" i="1"/>
  <c r="R2928" i="1"/>
  <c r="Q2981" i="1"/>
  <c r="I3038" i="1"/>
  <c r="M15" i="1"/>
  <c r="Q37" i="1"/>
  <c r="R82" i="1"/>
  <c r="H118" i="1"/>
  <c r="L131" i="1"/>
  <c r="R184" i="1"/>
  <c r="I142" i="1"/>
  <c r="L184" i="1"/>
  <c r="I186" i="1"/>
  <c r="P182" i="1"/>
  <c r="P279" i="1"/>
  <c r="J229" i="1"/>
  <c r="S292" i="1"/>
  <c r="P246" i="1"/>
  <c r="P294" i="1"/>
  <c r="S329" i="1"/>
  <c r="K383" i="1"/>
  <c r="P331" i="1"/>
  <c r="P395" i="1"/>
  <c r="I347" i="1"/>
  <c r="R325" i="1"/>
  <c r="L2947" i="1"/>
  <c r="R3004" i="1"/>
  <c r="P3051" i="1"/>
  <c r="N23" i="1"/>
  <c r="I51" i="1"/>
  <c r="N78" i="1"/>
  <c r="L108" i="1"/>
  <c r="H135" i="1"/>
  <c r="H183" i="1"/>
  <c r="K136" i="1"/>
  <c r="O130" i="1"/>
  <c r="L158" i="1"/>
  <c r="P237" i="1"/>
  <c r="R266" i="1"/>
  <c r="M197" i="1"/>
  <c r="O282" i="1"/>
  <c r="R235" i="1"/>
  <c r="J287" i="1"/>
  <c r="I322" i="1"/>
  <c r="O375" i="1"/>
  <c r="R334" i="1"/>
  <c r="J384" i="1"/>
  <c r="M331" i="1"/>
  <c r="M383" i="1"/>
  <c r="O411" i="1"/>
  <c r="O467" i="1"/>
  <c r="P2913" i="1"/>
  <c r="Q2950" i="1"/>
  <c r="N3017" i="1"/>
  <c r="Q3021" i="1"/>
  <c r="I10" i="1"/>
  <c r="H50" i="1"/>
  <c r="J84" i="1"/>
  <c r="H122" i="1"/>
  <c r="L127" i="1"/>
  <c r="J154" i="1"/>
  <c r="K182" i="1"/>
  <c r="P220" i="1"/>
  <c r="Q216" i="1"/>
  <c r="L219" i="1"/>
  <c r="N252" i="1"/>
  <c r="H299" i="1"/>
  <c r="K256" i="1"/>
  <c r="K308" i="1"/>
  <c r="H258" i="1"/>
  <c r="H310" i="1"/>
  <c r="K337" i="1"/>
  <c r="K389" i="1"/>
  <c r="N340" i="1"/>
  <c r="H395" i="1"/>
  <c r="O342" i="1"/>
  <c r="H2962" i="1"/>
  <c r="H33" i="1"/>
  <c r="Q152" i="1"/>
  <c r="K217" i="1"/>
  <c r="H236" i="1"/>
  <c r="S204" i="1"/>
  <c r="L367" i="1"/>
  <c r="N355" i="1"/>
  <c r="M462" i="1"/>
  <c r="R410" i="1"/>
  <c r="R454" i="1"/>
  <c r="Q398" i="1"/>
  <c r="M445" i="1"/>
  <c r="N433" i="1"/>
  <c r="M519" i="1"/>
  <c r="K566" i="1"/>
  <c r="K610" i="1"/>
  <c r="S656" i="1"/>
  <c r="R495" i="1"/>
  <c r="R539" i="1"/>
  <c r="J593" i="1"/>
  <c r="R639" i="1"/>
  <c r="Q494" i="1"/>
  <c r="I536" i="1"/>
  <c r="I588" i="1"/>
  <c r="Q638" i="1"/>
  <c r="L605" i="1"/>
  <c r="K689" i="1"/>
  <c r="S735" i="1"/>
  <c r="N3042" i="1"/>
  <c r="H94" i="1"/>
  <c r="R181" i="1"/>
  <c r="S234" i="1"/>
  <c r="O212" i="1"/>
  <c r="O377" i="1"/>
  <c r="M365" i="1"/>
  <c r="Q414" i="1"/>
  <c r="H342" i="1"/>
  <c r="P433" i="1"/>
  <c r="H475" i="1"/>
  <c r="I419" i="1"/>
  <c r="O468" i="1"/>
  <c r="I493" i="1"/>
  <c r="I537" i="1"/>
  <c r="I589" i="1"/>
  <c r="I633" i="1"/>
  <c r="P456" i="1"/>
  <c r="P518" i="1"/>
  <c r="H572" i="1"/>
  <c r="H616" i="1"/>
  <c r="R439" i="1"/>
  <c r="S517" i="1"/>
  <c r="K559" i="1"/>
  <c r="M608" i="1"/>
  <c r="N510" i="1"/>
  <c r="Q662" i="1"/>
  <c r="O709" i="1"/>
  <c r="Q2946" i="1"/>
  <c r="I30" i="1"/>
  <c r="K147" i="1"/>
  <c r="K209" i="1"/>
  <c r="S116" i="1"/>
  <c r="R291" i="1"/>
  <c r="L359" i="1"/>
  <c r="J345" i="1"/>
  <c r="K449" i="1"/>
  <c r="R408" i="1"/>
  <c r="L455" i="1"/>
  <c r="J381" i="1"/>
  <c r="S440" i="1"/>
  <c r="J415" i="1"/>
  <c r="S514" i="1"/>
  <c r="S558" i="1"/>
  <c r="K608" i="1"/>
  <c r="S654" i="1"/>
  <c r="J491" i="1"/>
  <c r="L544" i="1"/>
  <c r="R593" i="1"/>
  <c r="J635" i="1"/>
  <c r="O487" i="1"/>
  <c r="O539" i="1"/>
  <c r="Q580" i="1"/>
  <c r="I634" i="1"/>
  <c r="H587" i="1"/>
  <c r="M684" i="1"/>
  <c r="K731" i="1"/>
  <c r="H3033" i="1"/>
  <c r="P79" i="1"/>
  <c r="O182" i="1"/>
  <c r="K198" i="1"/>
  <c r="I315" i="1"/>
  <c r="O353" i="1"/>
  <c r="S330" i="1"/>
  <c r="K419" i="1"/>
  <c r="S477" i="1"/>
  <c r="N426" i="1"/>
  <c r="P467" i="1"/>
  <c r="O406" i="1"/>
  <c r="O450" i="1"/>
  <c r="H422" i="1"/>
  <c r="I507" i="1"/>
  <c r="O544" i="1"/>
  <c r="Q589" i="1"/>
  <c r="Q629" i="1"/>
  <c r="L406" i="1"/>
  <c r="N499" i="1"/>
  <c r="H542" i="1"/>
  <c r="H582" i="1"/>
  <c r="H622" i="1"/>
  <c r="J427" i="1"/>
  <c r="M510" i="1"/>
  <c r="S547" i="1"/>
  <c r="M590" i="1"/>
  <c r="K633" i="1"/>
  <c r="J556" i="1"/>
  <c r="I670" i="1"/>
  <c r="O707" i="1"/>
  <c r="O747" i="1"/>
  <c r="O787" i="1"/>
  <c r="R526" i="1"/>
  <c r="N656" i="1"/>
  <c r="H703" i="1"/>
  <c r="N740" i="1"/>
  <c r="P785" i="1"/>
  <c r="R500" i="1"/>
  <c r="P651" i="1"/>
  <c r="Q693" i="1"/>
  <c r="O736" i="1"/>
  <c r="Q773" i="1"/>
  <c r="R530" i="1"/>
  <c r="J783" i="1"/>
  <c r="J849" i="1"/>
  <c r="J889" i="1"/>
  <c r="L926" i="1"/>
  <c r="J969" i="1"/>
  <c r="J733" i="1"/>
  <c r="S833" i="1"/>
  <c r="S873" i="1"/>
  <c r="S913" i="1"/>
  <c r="S953" i="1"/>
  <c r="H722" i="1"/>
  <c r="J826" i="1"/>
  <c r="R868" i="1"/>
  <c r="J906" i="1"/>
  <c r="R948" i="1"/>
  <c r="M841" i="1"/>
  <c r="K978" i="1"/>
  <c r="M1015" i="1"/>
  <c r="M1063" i="1"/>
  <c r="S1100" i="1"/>
  <c r="M1143" i="1"/>
  <c r="S1180" i="1"/>
  <c r="S1220" i="1"/>
  <c r="K1266" i="1"/>
  <c r="M1303" i="1"/>
  <c r="L666" i="1"/>
  <c r="S946" i="1"/>
  <c r="H1010" i="1"/>
  <c r="H1050" i="1"/>
  <c r="H1090" i="1"/>
  <c r="N1127" i="1"/>
  <c r="P1172" i="1"/>
  <c r="H1210" i="1"/>
  <c r="H1250" i="1"/>
  <c r="H1290" i="1"/>
  <c r="H1330" i="1"/>
  <c r="Q911" i="1"/>
  <c r="O995" i="1"/>
  <c r="Q1032" i="1"/>
  <c r="I1070" i="1"/>
  <c r="O1107" i="1"/>
  <c r="I1142" i="1"/>
  <c r="O1179" i="1"/>
  <c r="I1214" i="1"/>
  <c r="O1251" i="1"/>
  <c r="O1291" i="1"/>
  <c r="I1326" i="1"/>
  <c r="J1026" i="1"/>
  <c r="R1174" i="1"/>
  <c r="J1314" i="1"/>
  <c r="R1368" i="1"/>
  <c r="L1403" i="1"/>
  <c r="J1438" i="1"/>
  <c r="J1478" i="1"/>
  <c r="L1515" i="1"/>
  <c r="S751" i="1"/>
  <c r="M786" i="1"/>
  <c r="P501" i="1"/>
  <c r="I648" i="1"/>
  <c r="J686" i="1"/>
  <c r="R720" i="1"/>
  <c r="R760" i="1"/>
  <c r="L795" i="1"/>
  <c r="H551" i="1"/>
  <c r="R660" i="1"/>
  <c r="K698" i="1"/>
  <c r="M735" i="1"/>
  <c r="K770" i="1"/>
  <c r="S804" i="1"/>
  <c r="H726" i="1"/>
  <c r="P826" i="1"/>
  <c r="N861" i="1"/>
  <c r="N901" i="1"/>
  <c r="H936" i="1"/>
  <c r="N488" i="1"/>
  <c r="L750" i="1"/>
  <c r="O827" i="1"/>
  <c r="O859" i="1"/>
  <c r="I894" i="1"/>
  <c r="I926" i="1"/>
  <c r="I958" i="1"/>
  <c r="R695" i="1"/>
  <c r="H817" i="1"/>
  <c r="H849" i="1"/>
  <c r="H881" i="1"/>
  <c r="H913" i="1"/>
  <c r="H945" i="1"/>
  <c r="N787" i="1"/>
  <c r="S932" i="1"/>
  <c r="I993" i="1"/>
  <c r="Q1027" i="1"/>
  <c r="O1062" i="1"/>
  <c r="O1094" i="1"/>
  <c r="O1126" i="1"/>
  <c r="O1158" i="1"/>
  <c r="I1193" i="1"/>
  <c r="I1225" i="1"/>
  <c r="I1257" i="1"/>
  <c r="I1289" i="1"/>
  <c r="O1326" i="1"/>
  <c r="M847" i="1"/>
  <c r="S970" i="1"/>
  <c r="R1003" i="1"/>
  <c r="R1035" i="1"/>
  <c r="L1070" i="1"/>
  <c r="L1102" i="1"/>
  <c r="L1134" i="1"/>
  <c r="L1166" i="1"/>
  <c r="R1203" i="1"/>
  <c r="R1235" i="1"/>
  <c r="R1267" i="1"/>
  <c r="R1299" i="1"/>
  <c r="L1334" i="1"/>
  <c r="K876" i="1"/>
  <c r="M978" i="1"/>
  <c r="M1010" i="1"/>
  <c r="M1042" i="1"/>
  <c r="S1079" i="1"/>
  <c r="S1111" i="1"/>
  <c r="S1143" i="1"/>
  <c r="S1175" i="1"/>
  <c r="M1210" i="1"/>
  <c r="M1242" i="1"/>
  <c r="L2895" i="1"/>
  <c r="O2914" i="1"/>
  <c r="M2931" i="1"/>
  <c r="I2963" i="1"/>
  <c r="Q2990" i="1"/>
  <c r="H2993" i="1"/>
  <c r="R3001" i="1"/>
  <c r="R3051" i="1"/>
  <c r="R3022" i="1"/>
  <c r="O2902" i="1"/>
  <c r="Q2925" i="1"/>
  <c r="R2950" i="1"/>
  <c r="N2961" i="1"/>
  <c r="R2992" i="1"/>
  <c r="L3009" i="1"/>
  <c r="Q2998" i="1"/>
  <c r="O3021" i="1"/>
  <c r="H3047" i="1"/>
  <c r="L11" i="1"/>
  <c r="M28" i="1"/>
  <c r="I29" i="1"/>
  <c r="K49" i="1"/>
  <c r="S66" i="1"/>
  <c r="R111" i="1"/>
  <c r="S135" i="1"/>
  <c r="K118" i="1"/>
  <c r="N158" i="1"/>
  <c r="R2894" i="1"/>
  <c r="P2921" i="1"/>
  <c r="K2940" i="1"/>
  <c r="Q2959" i="1"/>
  <c r="I2986" i="1"/>
  <c r="J2975" i="1"/>
  <c r="M3003" i="1"/>
  <c r="R3033" i="1"/>
  <c r="K3047" i="1"/>
  <c r="L3063" i="1"/>
  <c r="P7" i="1"/>
  <c r="L25" i="1"/>
  <c r="J52" i="1"/>
  <c r="L66" i="1"/>
  <c r="L83" i="1"/>
  <c r="L87" i="1"/>
  <c r="H136" i="1"/>
  <c r="R107" i="1"/>
  <c r="S157" i="1"/>
  <c r="R170" i="1"/>
  <c r="I2921" i="1"/>
  <c r="I2987" i="1"/>
  <c r="H3029" i="1"/>
  <c r="H8" i="1"/>
  <c r="S42" i="1"/>
  <c r="L85" i="1"/>
  <c r="P120" i="1"/>
  <c r="J134" i="1"/>
  <c r="K103" i="1"/>
  <c r="P172" i="1"/>
  <c r="I196" i="1"/>
  <c r="N191" i="1"/>
  <c r="M215" i="1"/>
  <c r="H281" i="1"/>
  <c r="I231" i="1"/>
  <c r="K294" i="1"/>
  <c r="H248" i="1"/>
  <c r="H296" i="1"/>
  <c r="S333" i="1"/>
  <c r="M384" i="1"/>
  <c r="H333" i="1"/>
  <c r="I199" i="1"/>
  <c r="O348" i="1"/>
  <c r="J2897" i="1"/>
  <c r="R2952" i="1"/>
  <c r="J3010" i="1"/>
  <c r="N3062" i="1"/>
  <c r="I12" i="1"/>
  <c r="S41" i="1"/>
  <c r="N86" i="1"/>
  <c r="J111" i="1"/>
  <c r="P137" i="1"/>
  <c r="S81" i="1"/>
  <c r="R157" i="1"/>
  <c r="O147" i="1"/>
  <c r="H164" i="1"/>
  <c r="P186" i="1"/>
  <c r="J268" i="1"/>
  <c r="I203" i="1"/>
  <c r="Q283" i="1"/>
  <c r="Q237" i="1"/>
  <c r="L292" i="1"/>
  <c r="O323" i="1"/>
  <c r="Q380" i="1"/>
  <c r="J336" i="1"/>
  <c r="L385" i="1"/>
  <c r="S332" i="1"/>
  <c r="S384" i="1"/>
  <c r="Q412" i="1"/>
  <c r="Q468" i="1"/>
  <c r="K2906" i="1"/>
  <c r="I2956" i="1"/>
  <c r="Q2996" i="1"/>
  <c r="O3024" i="1"/>
  <c r="R24" i="1"/>
  <c r="P52" i="1"/>
  <c r="R86" i="1"/>
  <c r="H130" i="1"/>
  <c r="J130" i="1"/>
  <c r="R172" i="1"/>
  <c r="K190" i="1"/>
  <c r="H222" i="1"/>
  <c r="Q220" i="1"/>
  <c r="R220" i="1"/>
  <c r="P253" i="1"/>
  <c r="N300" i="1"/>
  <c r="M257" i="1"/>
  <c r="M309" i="1"/>
  <c r="N259" i="1"/>
  <c r="N311" i="1"/>
  <c r="M338" i="1"/>
  <c r="M390" i="1"/>
  <c r="N344" i="1"/>
  <c r="N396" i="1"/>
  <c r="Q343" i="1"/>
  <c r="O2957" i="1"/>
  <c r="M26" i="1"/>
  <c r="K140" i="1"/>
  <c r="M222" i="1"/>
  <c r="O252" i="1"/>
  <c r="Q246" i="1"/>
  <c r="L383" i="1"/>
  <c r="L362" i="1"/>
  <c r="I464" i="1"/>
  <c r="J412" i="1"/>
  <c r="J456" i="1"/>
  <c r="K400" i="1"/>
  <c r="S446" i="1"/>
  <c r="J439" i="1"/>
  <c r="S520" i="1"/>
  <c r="M567" i="1"/>
  <c r="M611" i="1"/>
  <c r="K658" i="1"/>
  <c r="R499" i="1"/>
  <c r="L550" i="1"/>
  <c r="L594" i="1"/>
  <c r="J641" i="1"/>
  <c r="I496" i="1"/>
  <c r="Q542" i="1"/>
  <c r="O589" i="1"/>
  <c r="I640" i="1"/>
  <c r="L621" i="1"/>
  <c r="M690" i="1"/>
  <c r="S739" i="1"/>
  <c r="H3053" i="1"/>
  <c r="H82" i="1"/>
  <c r="P191" i="1"/>
  <c r="R240" i="1"/>
  <c r="Q229" i="1"/>
  <c r="Q382" i="1"/>
  <c r="S370" i="1"/>
  <c r="O425" i="1"/>
  <c r="R347" i="1"/>
  <c r="H435" i="1"/>
  <c r="N476" i="1"/>
  <c r="I423" i="1"/>
  <c r="Q469" i="1"/>
  <c r="O494" i="1"/>
  <c r="Q543" i="1"/>
  <c r="O590" i="1"/>
  <c r="O634" i="1"/>
  <c r="L462" i="1"/>
  <c r="H520" i="1"/>
  <c r="N573" i="1"/>
  <c r="N617" i="1"/>
  <c r="R455" i="1"/>
  <c r="K519" i="1"/>
  <c r="K563" i="1"/>
  <c r="K619" i="1"/>
  <c r="J516" i="1"/>
  <c r="I664" i="1"/>
  <c r="Q710" i="1"/>
  <c r="L2985" i="1"/>
  <c r="I27" i="1"/>
  <c r="I158" i="1"/>
  <c r="M214" i="1"/>
  <c r="Q199" i="1"/>
  <c r="L318" i="1"/>
  <c r="R364" i="1"/>
  <c r="H352" i="1"/>
  <c r="Q450" i="1"/>
  <c r="J410" i="1"/>
  <c r="R456" i="1"/>
  <c r="R385" i="1"/>
  <c r="K442" i="1"/>
  <c r="N457" i="1"/>
  <c r="K516" i="1"/>
  <c r="S562" i="1"/>
  <c r="M609" i="1"/>
  <c r="K656" i="1"/>
  <c r="L492" i="1"/>
  <c r="R545" i="1"/>
  <c r="J595" i="1"/>
  <c r="L636" i="1"/>
  <c r="I494" i="1"/>
  <c r="Q540" i="1"/>
  <c r="Q584" i="1"/>
  <c r="Q640" i="1"/>
  <c r="P591" i="1"/>
  <c r="S685" i="1"/>
  <c r="M732" i="1"/>
  <c r="P3047" i="1"/>
  <c r="M84" i="1"/>
  <c r="Q187" i="1"/>
  <c r="S218" i="1"/>
  <c r="P166" i="1"/>
  <c r="O369" i="1"/>
  <c r="K336" i="1"/>
  <c r="K421" i="1"/>
  <c r="O247" i="1"/>
  <c r="P427" i="1"/>
  <c r="H469" i="1"/>
  <c r="Q407" i="1"/>
  <c r="Q451" i="1"/>
  <c r="H438" i="1"/>
  <c r="O508" i="1"/>
  <c r="R2896" i="1"/>
  <c r="Q2915" i="1"/>
  <c r="M2939" i="1"/>
  <c r="L2946" i="1"/>
  <c r="I2992" i="1"/>
  <c r="N2994" i="1"/>
  <c r="R3009" i="1"/>
  <c r="J3061" i="1"/>
  <c r="J3024" i="1"/>
  <c r="Q2903" i="1"/>
  <c r="I2927" i="1"/>
  <c r="J2952" i="1"/>
  <c r="P2962" i="1"/>
  <c r="O2970" i="1"/>
  <c r="J3012" i="1"/>
  <c r="O3013" i="1"/>
  <c r="O3037" i="1"/>
  <c r="N3048" i="1"/>
  <c r="R12" i="1"/>
  <c r="R29" i="1"/>
  <c r="I41" i="1"/>
  <c r="O65" i="1"/>
  <c r="O72" i="1"/>
  <c r="J113" i="1"/>
  <c r="K137" i="1"/>
  <c r="K134" i="1"/>
  <c r="P159" i="1"/>
  <c r="J2896" i="1"/>
  <c r="H2923" i="1"/>
  <c r="K2921" i="1"/>
  <c r="I2961" i="1"/>
  <c r="O2987" i="1"/>
  <c r="L2976" i="1"/>
  <c r="L3002" i="1"/>
  <c r="J3035" i="1"/>
  <c r="M3048" i="1"/>
  <c r="R3064" i="1"/>
  <c r="H9" i="1"/>
  <c r="R26" i="1"/>
  <c r="Q21" i="1"/>
  <c r="R67" i="1"/>
  <c r="R84" i="1"/>
  <c r="L91" i="1"/>
  <c r="N137" i="1"/>
  <c r="L109" i="1"/>
  <c r="S161" i="1"/>
  <c r="R182" i="1"/>
  <c r="O2926" i="1"/>
  <c r="O2992" i="1"/>
  <c r="N3034" i="1"/>
  <c r="L22" i="1"/>
  <c r="S46" i="1"/>
  <c r="K55" i="1"/>
  <c r="P128" i="1"/>
  <c r="R99" i="1"/>
  <c r="M115" i="1"/>
  <c r="I190" i="1"/>
  <c r="O197" i="1"/>
  <c r="L193" i="1"/>
  <c r="I221" i="1"/>
  <c r="H285" i="1"/>
  <c r="P232" i="1"/>
  <c r="M295" i="1"/>
  <c r="N249" i="1"/>
  <c r="H300" i="1"/>
  <c r="K335" i="1"/>
  <c r="S385" i="1"/>
  <c r="N350" i="1"/>
  <c r="O218" i="1"/>
  <c r="Q349" i="1"/>
  <c r="L2902" i="1"/>
  <c r="J2958" i="1"/>
  <c r="Q2999" i="1"/>
  <c r="H3065" i="1"/>
  <c r="P21" i="1"/>
  <c r="O46" i="1"/>
  <c r="Q58" i="1"/>
  <c r="R113" i="1"/>
  <c r="N140" i="1"/>
  <c r="K108" i="1"/>
  <c r="N163" i="1"/>
  <c r="J175" i="1"/>
  <c r="P168" i="1"/>
  <c r="S194" i="1"/>
  <c r="L281" i="1"/>
  <c r="M233" i="1"/>
  <c r="I285" i="1"/>
  <c r="J239" i="1"/>
  <c r="R293" i="1"/>
  <c r="Q324" i="1"/>
  <c r="I382" i="1"/>
  <c r="L337" i="1"/>
  <c r="R386" i="1"/>
  <c r="S336" i="1"/>
  <c r="K386" i="1"/>
  <c r="I414" i="1"/>
  <c r="I470" i="1"/>
  <c r="M2911" i="1"/>
  <c r="K2973" i="1"/>
  <c r="I3002" i="1"/>
  <c r="O3032" i="1"/>
  <c r="H36" i="1"/>
  <c r="N55" i="1"/>
  <c r="R87" i="1"/>
  <c r="P132" i="1"/>
  <c r="R132" i="1"/>
  <c r="L175" i="1"/>
  <c r="M191" i="1"/>
  <c r="H226" i="1"/>
  <c r="I222" i="1"/>
  <c r="R224" i="1"/>
  <c r="H255" i="1"/>
  <c r="P301" i="1"/>
  <c r="M261" i="1"/>
  <c r="S310" i="1"/>
  <c r="P260" i="1"/>
  <c r="P312" i="1"/>
  <c r="K345" i="1"/>
  <c r="S395" i="1"/>
  <c r="P345" i="1"/>
  <c r="P397" i="1"/>
  <c r="I345" i="1"/>
  <c r="H2986" i="1"/>
  <c r="Q49" i="1"/>
  <c r="H155" i="1"/>
  <c r="K120" i="1"/>
  <c r="Q257" i="1"/>
  <c r="R2900" i="1"/>
  <c r="K2924" i="1"/>
  <c r="H2957" i="1"/>
  <c r="I2968" i="1"/>
  <c r="P2995" i="1"/>
  <c r="S2995" i="1"/>
  <c r="S3031" i="1"/>
  <c r="P2903" i="1"/>
  <c r="P2928" i="1"/>
  <c r="R2962" i="1"/>
  <c r="S2973" i="1"/>
  <c r="H2988" i="1"/>
  <c r="Q3014" i="1"/>
  <c r="O3053" i="1"/>
  <c r="S3032" i="1"/>
  <c r="Q19" i="1"/>
  <c r="Q51" i="1"/>
  <c r="M47" i="1"/>
  <c r="R81" i="1"/>
  <c r="K113" i="1"/>
  <c r="K146" i="1"/>
  <c r="P183" i="1"/>
  <c r="K2909" i="1"/>
  <c r="M2932" i="1"/>
  <c r="R2941" i="1"/>
  <c r="P2971" i="1"/>
  <c r="P3013" i="1"/>
  <c r="S3005" i="1"/>
  <c r="K3051" i="1"/>
  <c r="Q3027" i="1"/>
  <c r="I14" i="1"/>
  <c r="R32" i="1"/>
  <c r="R75" i="1"/>
  <c r="O74" i="1"/>
  <c r="P110" i="1"/>
  <c r="Q130" i="1"/>
  <c r="K163" i="1"/>
  <c r="Q117" i="1"/>
  <c r="I2948" i="1"/>
  <c r="N3063" i="1"/>
  <c r="O7" i="1"/>
  <c r="H61" i="1"/>
  <c r="S85" i="1"/>
  <c r="P106" i="1"/>
  <c r="K150" i="1"/>
  <c r="H204" i="1"/>
  <c r="O209" i="1"/>
  <c r="J232" i="1"/>
  <c r="N286" i="1"/>
  <c r="S256" i="1"/>
  <c r="K318" i="1"/>
  <c r="H288" i="1"/>
  <c r="K339" i="1"/>
  <c r="K257" i="1"/>
  <c r="P367" i="1"/>
  <c r="Q325" i="1"/>
  <c r="Q2894" i="1"/>
  <c r="M2982" i="1"/>
  <c r="N3059" i="1"/>
  <c r="R18" i="1"/>
  <c r="R49" i="1"/>
  <c r="N95" i="1"/>
  <c r="M128" i="1"/>
  <c r="I144" i="1"/>
  <c r="J169" i="1"/>
  <c r="S193" i="1"/>
  <c r="P213" i="1"/>
  <c r="J260" i="1"/>
  <c r="O238" i="1"/>
  <c r="I297" i="1"/>
  <c r="R269" i="1"/>
  <c r="I282" i="1"/>
  <c r="I390" i="1"/>
  <c r="R346" i="1"/>
  <c r="I270" i="1"/>
  <c r="K374" i="1"/>
  <c r="O419" i="1"/>
  <c r="P322" i="1"/>
  <c r="H2937" i="1"/>
  <c r="I3017" i="1"/>
  <c r="I3035" i="1"/>
  <c r="M34" i="1"/>
  <c r="S67" i="1"/>
  <c r="K85" i="1"/>
  <c r="L135" i="1"/>
  <c r="I151" i="1"/>
  <c r="K191" i="1"/>
  <c r="I210" i="1"/>
  <c r="J226" i="1"/>
  <c r="N268" i="1"/>
  <c r="O214" i="1"/>
  <c r="S286" i="1"/>
  <c r="H262" i="1"/>
  <c r="K251" i="1"/>
  <c r="S363" i="1"/>
  <c r="O321" i="1"/>
  <c r="L156" i="1"/>
  <c r="O354" i="1"/>
  <c r="M3041" i="1"/>
  <c r="L128" i="1"/>
  <c r="P160" i="1"/>
  <c r="O284" i="1"/>
  <c r="Q386" i="1"/>
  <c r="S382" i="1"/>
  <c r="S435" i="1"/>
  <c r="L413" i="1"/>
  <c r="L469" i="1"/>
  <c r="S418" i="1"/>
  <c r="S474" i="1"/>
  <c r="K502" i="1"/>
  <c r="S556" i="1"/>
  <c r="K614" i="1"/>
  <c r="N407" i="1"/>
  <c r="J517" i="1"/>
  <c r="L570" i="1"/>
  <c r="L630" i="1"/>
  <c r="I492" i="1"/>
  <c r="Q546" i="1"/>
  <c r="Q606" i="1"/>
  <c r="H515" i="1"/>
  <c r="K665" i="1"/>
  <c r="K725" i="1"/>
  <c r="P3063" i="1"/>
  <c r="M132" i="1"/>
  <c r="J183" i="1"/>
  <c r="Q230" i="1"/>
  <c r="Q334" i="1"/>
  <c r="S338" i="1"/>
  <c r="M432" i="1"/>
  <c r="P394" i="1"/>
  <c r="N448" i="1"/>
  <c r="O400" i="1"/>
  <c r="Q453" i="1"/>
  <c r="Q483" i="1"/>
  <c r="O550" i="1"/>
  <c r="I601" i="1"/>
  <c r="R190" i="1"/>
  <c r="H504" i="1"/>
  <c r="N557" i="1"/>
  <c r="P618" i="1"/>
  <c r="K483" i="1"/>
  <c r="M532" i="1"/>
  <c r="K591" i="1"/>
  <c r="M644" i="1"/>
  <c r="L658" i="1"/>
  <c r="I716" i="1"/>
  <c r="P3024" i="1"/>
  <c r="N85" i="1"/>
  <c r="Q191" i="1"/>
  <c r="R284" i="1"/>
  <c r="J281" i="1"/>
  <c r="K228" i="1"/>
  <c r="M406" i="1"/>
  <c r="Q264" i="1"/>
  <c r="J438" i="1"/>
  <c r="J349" i="1"/>
  <c r="M443" i="1"/>
  <c r="J477" i="1"/>
  <c r="K536" i="1"/>
  <c r="M581" i="1"/>
  <c r="K644" i="1"/>
  <c r="R481" i="1"/>
  <c r="L548" i="1"/>
  <c r="R601" i="1"/>
  <c r="L420" i="1"/>
  <c r="I518" i="1"/>
  <c r="I574" i="1"/>
  <c r="O627" i="1"/>
  <c r="P639" i="1"/>
  <c r="S693" i="1"/>
  <c r="M2961" i="1"/>
  <c r="M46" i="1"/>
  <c r="N152" i="1"/>
  <c r="M231" i="1"/>
  <c r="R239" i="1"/>
  <c r="J350" i="1"/>
  <c r="N339" i="1"/>
  <c r="M458" i="1"/>
  <c r="N422" i="1"/>
  <c r="P471" i="1"/>
  <c r="I417" i="1"/>
  <c r="I465" i="1"/>
  <c r="I491" i="1"/>
  <c r="Q537" i="1"/>
  <c r="Q577" i="1"/>
  <c r="I631" i="1"/>
  <c r="P432" i="1"/>
  <c r="N511" i="1"/>
  <c r="H554" i="1"/>
  <c r="P596" i="1"/>
  <c r="I308" i="1"/>
  <c r="K493" i="1"/>
  <c r="M538" i="1"/>
  <c r="S583" i="1"/>
  <c r="M634" i="1"/>
  <c r="J572" i="1"/>
  <c r="Q676" i="1"/>
  <c r="Q716" i="1"/>
  <c r="O767" i="1"/>
  <c r="I810" i="1"/>
  <c r="N628" i="1"/>
  <c r="N688" i="1"/>
  <c r="P733" i="1"/>
  <c r="H787" i="1"/>
  <c r="R516" i="1"/>
  <c r="M660" i="1"/>
  <c r="O708" i="1"/>
  <c r="O756" i="1"/>
  <c r="O796" i="1"/>
  <c r="J735" i="1"/>
  <c r="R831" i="1"/>
  <c r="L882" i="1"/>
  <c r="R927" i="1"/>
  <c r="J973" i="1"/>
  <c r="R769" i="1"/>
  <c r="M848" i="1"/>
  <c r="K891" i="1"/>
  <c r="M936" i="1"/>
  <c r="H621" i="1"/>
  <c r="J814" i="1"/>
  <c r="L859" i="1"/>
  <c r="L907" i="1"/>
  <c r="R952" i="1"/>
  <c r="I879" i="1"/>
  <c r="K990" i="1"/>
  <c r="K1038" i="1"/>
  <c r="S1080" i="1"/>
  <c r="M1123" i="1"/>
  <c r="K1174" i="1"/>
  <c r="S1216" i="1"/>
  <c r="M1267" i="1"/>
  <c r="M1307" i="1"/>
  <c r="S834" i="1"/>
  <c r="H982" i="1"/>
  <c r="P1024" i="1"/>
  <c r="N1067" i="1"/>
  <c r="N1115" i="1"/>
  <c r="H1158" i="1"/>
  <c r="H1206" i="1"/>
  <c r="N1251" i="1"/>
  <c r="H1294" i="1"/>
  <c r="R677" i="1"/>
  <c r="Q959" i="1"/>
  <c r="O1007" i="1"/>
  <c r="Q1052" i="1"/>
  <c r="Q1092" i="1"/>
  <c r="O1135" i="1"/>
  <c r="Q1172" i="1"/>
  <c r="O1215" i="1"/>
  <c r="Q1260" i="1"/>
  <c r="I1298" i="1"/>
  <c r="J697" i="1"/>
  <c r="N1084" i="1"/>
  <c r="N1244" i="1"/>
  <c r="R1356" i="1"/>
  <c r="R1396" i="1"/>
  <c r="J2902" i="1"/>
  <c r="K2928" i="1"/>
  <c r="H2961" i="1"/>
  <c r="O2969" i="1"/>
  <c r="P2999" i="1"/>
  <c r="S3007" i="1"/>
  <c r="S3043" i="1"/>
  <c r="H2905" i="1"/>
  <c r="H2930" i="1"/>
  <c r="R2966" i="1"/>
  <c r="M2980" i="1"/>
  <c r="L2997" i="1"/>
  <c r="I3016" i="1"/>
  <c r="Q3054" i="1"/>
  <c r="K3034" i="1"/>
  <c r="H21" i="1"/>
  <c r="Q55" i="1"/>
  <c r="R52" i="1"/>
  <c r="N92" i="1"/>
  <c r="K121" i="1"/>
  <c r="Q154" i="1"/>
  <c r="I58" i="1"/>
  <c r="S2911" i="1"/>
  <c r="S2933" i="1"/>
  <c r="J2943" i="1"/>
  <c r="P2983" i="1"/>
  <c r="H3015" i="1"/>
  <c r="S3009" i="1"/>
  <c r="M3052" i="1"/>
  <c r="I3029" i="1"/>
  <c r="Q17" i="1"/>
  <c r="J34" i="1"/>
  <c r="J77" i="1"/>
  <c r="J87" i="1"/>
  <c r="H112" i="1"/>
  <c r="I132" i="1"/>
  <c r="M164" i="1"/>
  <c r="M123" i="1"/>
  <c r="O2953" i="1"/>
  <c r="P3068" i="1"/>
  <c r="K17" i="1"/>
  <c r="N64" i="1"/>
  <c r="S72" i="1"/>
  <c r="R120" i="1"/>
  <c r="S158" i="1"/>
  <c r="N205" i="1"/>
  <c r="Q210" i="1"/>
  <c r="L233" i="1"/>
  <c r="P287" i="1"/>
  <c r="K258" i="1"/>
  <c r="R151" i="1"/>
  <c r="N289" i="1"/>
  <c r="M340" i="1"/>
  <c r="S261" i="1"/>
  <c r="H369" i="1"/>
  <c r="I339" i="1"/>
  <c r="I2900" i="1"/>
  <c r="S2987" i="1"/>
  <c r="P3064" i="1"/>
  <c r="O8" i="1"/>
  <c r="L52" i="1"/>
  <c r="S55" i="1"/>
  <c r="K131" i="1"/>
  <c r="H159" i="1"/>
  <c r="R173" i="1"/>
  <c r="K195" i="1"/>
  <c r="H215" i="1"/>
  <c r="L261" i="1"/>
  <c r="Q239" i="1"/>
  <c r="O298" i="1"/>
  <c r="J271" i="1"/>
  <c r="I298" i="1"/>
  <c r="I394" i="1"/>
  <c r="J348" i="1"/>
  <c r="Q290" i="1"/>
  <c r="M375" i="1"/>
  <c r="Q420" i="1"/>
  <c r="P338" i="1"/>
  <c r="O2925" i="1"/>
  <c r="H2996" i="1"/>
  <c r="Q3037" i="1"/>
  <c r="I18" i="1"/>
  <c r="M70" i="1"/>
  <c r="O96" i="1"/>
  <c r="J138" i="1"/>
  <c r="S152" i="1"/>
  <c r="R192" i="1"/>
  <c r="O211" i="1"/>
  <c r="L227" i="1"/>
  <c r="P269" i="1"/>
  <c r="K220" i="1"/>
  <c r="S290" i="1"/>
  <c r="N263" i="1"/>
  <c r="O293" i="1"/>
  <c r="K365" i="1"/>
  <c r="P325" i="1"/>
  <c r="J233" i="1"/>
  <c r="Q355" i="1"/>
  <c r="K3052" i="1"/>
  <c r="S129" i="1"/>
  <c r="H197" i="1"/>
  <c r="Q289" i="1"/>
  <c r="Q318" i="1"/>
  <c r="S390" i="1"/>
  <c r="O437" i="1"/>
  <c r="R414" i="1"/>
  <c r="R470" i="1"/>
  <c r="K420" i="1"/>
  <c r="K476" i="1"/>
  <c r="M503" i="1"/>
  <c r="M563" i="1"/>
  <c r="M615" i="1"/>
  <c r="R449" i="1"/>
  <c r="J521" i="1"/>
  <c r="L574" i="1"/>
  <c r="R631" i="1"/>
  <c r="O497" i="1"/>
  <c r="O553" i="1"/>
  <c r="I608" i="1"/>
  <c r="P519" i="1"/>
  <c r="S675" i="1"/>
  <c r="M726" i="1"/>
  <c r="S3022" i="1"/>
  <c r="O76" i="1"/>
  <c r="L191" i="1"/>
  <c r="O237" i="1"/>
  <c r="I340" i="1"/>
  <c r="K344" i="1"/>
  <c r="M434" i="1"/>
  <c r="H399" i="1"/>
  <c r="P449" i="1"/>
  <c r="Q401" i="1"/>
  <c r="O460" i="1"/>
  <c r="Q495" i="1"/>
  <c r="Q551" i="1"/>
  <c r="O602" i="1"/>
  <c r="Q280" i="1"/>
  <c r="N505" i="1"/>
  <c r="P558" i="1"/>
  <c r="H620" i="1"/>
  <c r="M484" i="1"/>
  <c r="M544" i="1"/>
  <c r="M592" i="1"/>
  <c r="S645" i="1"/>
  <c r="S659" i="1"/>
  <c r="O717" i="1"/>
  <c r="H3046" i="1"/>
  <c r="M96" i="1"/>
  <c r="O145" i="1"/>
  <c r="R300" i="1"/>
  <c r="L234" i="1"/>
  <c r="M329" i="1"/>
  <c r="I408" i="1"/>
  <c r="M294" i="1"/>
  <c r="L439" i="1"/>
  <c r="R353" i="1"/>
  <c r="M447" i="1"/>
  <c r="S478" i="1"/>
  <c r="M537" i="1"/>
  <c r="K592" i="1"/>
  <c r="K648" i="1"/>
  <c r="L488" i="1"/>
  <c r="J555" i="1"/>
  <c r="J603" i="1"/>
  <c r="H426" i="1"/>
  <c r="O519" i="1"/>
  <c r="O575" i="1"/>
  <c r="I642" i="1"/>
  <c r="L645" i="1"/>
  <c r="K695" i="1"/>
  <c r="M2974" i="1"/>
  <c r="J59" i="1"/>
  <c r="H163" i="1"/>
  <c r="J238" i="1"/>
  <c r="J245" i="1"/>
  <c r="L355" i="1"/>
  <c r="L346" i="1"/>
  <c r="I460" i="1"/>
  <c r="P423" i="1"/>
  <c r="P475" i="1"/>
  <c r="O418" i="1"/>
  <c r="Q467" i="1"/>
  <c r="O492" i="1"/>
  <c r="I539" i="1"/>
  <c r="I587" i="1"/>
  <c r="O632" i="1"/>
  <c r="L438" i="1"/>
  <c r="P512" i="1"/>
  <c r="N555" i="1"/>
  <c r="N603" i="1"/>
  <c r="H338" i="1"/>
  <c r="M494" i="1"/>
  <c r="M542" i="1"/>
  <c r="K585" i="1"/>
  <c r="S635" i="1"/>
  <c r="R576" i="1"/>
  <c r="I678" i="1"/>
  <c r="Q720" i="1"/>
  <c r="Q768" i="1"/>
  <c r="L332" i="1"/>
  <c r="N644" i="1"/>
  <c r="P689" i="1"/>
  <c r="P737" i="1"/>
  <c r="N788" i="1"/>
  <c r="R532" i="1"/>
  <c r="O664" i="1"/>
  <c r="O712" i="1"/>
  <c r="Q757" i="1"/>
  <c r="O800" i="1"/>
  <c r="R739" i="1"/>
  <c r="R835" i="1"/>
  <c r="R883" i="1"/>
  <c r="J929" i="1"/>
  <c r="L402" i="1"/>
  <c r="N775" i="1"/>
  <c r="S849" i="1"/>
  <c r="K895" i="1"/>
  <c r="M940" i="1"/>
  <c r="N640" i="1"/>
  <c r="R820" i="1"/>
  <c r="L863" i="1"/>
  <c r="R908" i="1"/>
  <c r="R956" i="1"/>
  <c r="I895" i="1"/>
  <c r="M999" i="1"/>
  <c r="M1039" i="1"/>
  <c r="S1084" i="1"/>
  <c r="M1127" i="1"/>
  <c r="M1175" i="1"/>
  <c r="K1218" i="1"/>
  <c r="S1268" i="1"/>
  <c r="S1308" i="1"/>
  <c r="S850" i="1"/>
  <c r="N983" i="1"/>
  <c r="H1026" i="1"/>
  <c r="N1071" i="1"/>
  <c r="N1119" i="1"/>
  <c r="N1159" i="1"/>
  <c r="N1207" i="1"/>
  <c r="P1252" i="1"/>
  <c r="N1303" i="1"/>
  <c r="R741" i="1"/>
  <c r="M965" i="1"/>
  <c r="Q1016" i="1"/>
  <c r="I1054" i="1"/>
  <c r="Q1096" i="1"/>
  <c r="Q1136" i="1"/>
  <c r="Q1176" i="1"/>
  <c r="Q1216" i="1"/>
  <c r="I1262" i="1"/>
  <c r="O1299" i="1"/>
  <c r="O844" i="1"/>
  <c r="J1090" i="1"/>
  <c r="N1260" i="1"/>
  <c r="J1358" i="1"/>
  <c r="J1398" i="1"/>
  <c r="S2892" i="1"/>
  <c r="M2929" i="1"/>
  <c r="N2962" i="1"/>
  <c r="Q2970" i="1"/>
  <c r="H3001" i="1"/>
  <c r="K3009" i="1"/>
  <c r="S3047" i="1"/>
  <c r="I2893" i="1"/>
  <c r="I2936" i="1"/>
  <c r="S2948" i="1"/>
  <c r="S2981" i="1"/>
  <c r="R2998" i="1"/>
  <c r="N3021" i="1"/>
  <c r="I3056" i="1"/>
  <c r="M3035" i="1"/>
  <c r="P27" i="1"/>
  <c r="O58" i="1"/>
  <c r="H67" i="1"/>
  <c r="P93" i="1"/>
  <c r="M122" i="1"/>
  <c r="I156" i="1"/>
  <c r="I87" i="1"/>
  <c r="K2913" i="1"/>
  <c r="J2938" i="1"/>
  <c r="L2952" i="1"/>
  <c r="P2987" i="1"/>
  <c r="N3016" i="1"/>
  <c r="M3012" i="1"/>
  <c r="S3053" i="1"/>
  <c r="O3030" i="1"/>
  <c r="S9" i="1"/>
  <c r="J38" i="1"/>
  <c r="R79" i="1"/>
  <c r="L88" i="1"/>
  <c r="P114" i="1"/>
  <c r="Q134" i="1"/>
  <c r="S165" i="1"/>
  <c r="I129" i="1"/>
  <c r="M2970" i="1"/>
  <c r="I3022" i="1"/>
  <c r="O21" i="1"/>
  <c r="J67" i="1"/>
  <c r="R98" i="1"/>
  <c r="L123" i="1"/>
  <c r="K160" i="1"/>
  <c r="P206" i="1"/>
  <c r="I212" i="1"/>
  <c r="R234" i="1"/>
  <c r="H289" i="1"/>
  <c r="M259" i="1"/>
  <c r="J179" i="1"/>
  <c r="P290" i="1"/>
  <c r="S341" i="1"/>
  <c r="S277" i="1"/>
  <c r="N370" i="1"/>
  <c r="I343" i="1"/>
  <c r="N2892" i="1"/>
  <c r="I2966" i="1"/>
  <c r="H3070" i="1"/>
  <c r="I11" i="1"/>
  <c r="I43" i="1"/>
  <c r="L86" i="1"/>
  <c r="K139" i="1"/>
  <c r="P161" i="1"/>
  <c r="N179" i="1"/>
  <c r="M196" i="1"/>
  <c r="N216" i="1"/>
  <c r="R262" i="1"/>
  <c r="I241" i="1"/>
  <c r="O302" i="1"/>
  <c r="J275" i="1"/>
  <c r="Q302" i="1"/>
  <c r="O395" i="1"/>
  <c r="L349" i="1"/>
  <c r="M296" i="1"/>
  <c r="S376" i="1"/>
  <c r="Q424" i="1"/>
  <c r="L344" i="1"/>
  <c r="P2932" i="1"/>
  <c r="N3001" i="1"/>
  <c r="Q3053" i="1"/>
  <c r="O25" i="1"/>
  <c r="K73" i="1"/>
  <c r="H114" i="1"/>
  <c r="R140" i="1"/>
  <c r="K154" i="1"/>
  <c r="P196" i="1"/>
  <c r="Q212" i="1"/>
  <c r="R228" i="1"/>
  <c r="H271" i="1"/>
  <c r="L230" i="1"/>
  <c r="M301" i="1"/>
  <c r="P264" i="1"/>
  <c r="K299" i="1"/>
  <c r="K377" i="1"/>
  <c r="H327" i="1"/>
  <c r="K239" i="1"/>
  <c r="Q359" i="1"/>
  <c r="L18" i="1"/>
  <c r="M140" i="1"/>
  <c r="N202" i="1"/>
  <c r="Q305" i="1"/>
  <c r="R324" i="1"/>
  <c r="M393" i="1"/>
  <c r="K439" i="1"/>
  <c r="J416" i="1"/>
  <c r="J472" i="1"/>
  <c r="K424" i="1"/>
  <c r="O295" i="1"/>
  <c r="S504" i="1"/>
  <c r="M571" i="1"/>
  <c r="M619" i="1"/>
  <c r="N455" i="1"/>
  <c r="L522" i="1"/>
  <c r="R575" i="1"/>
  <c r="R635" i="1"/>
  <c r="Q498" i="1"/>
  <c r="Q558" i="1"/>
  <c r="O609" i="1"/>
  <c r="L525" i="1"/>
  <c r="K677" i="1"/>
  <c r="S727" i="1"/>
  <c r="S3054" i="1"/>
  <c r="K106" i="1"/>
  <c r="K197" i="1"/>
  <c r="I259" i="1"/>
  <c r="O345" i="1"/>
  <c r="Q375" i="1"/>
  <c r="K443" i="1"/>
  <c r="N400" i="1"/>
  <c r="H459" i="1"/>
  <c r="I403" i="1"/>
  <c r="Q461" i="1"/>
  <c r="I497" i="1"/>
  <c r="I553" i="1"/>
  <c r="Q603" i="1"/>
  <c r="N333" i="1"/>
  <c r="P506" i="1"/>
  <c r="H560" i="1"/>
  <c r="P626" i="1"/>
  <c r="S485" i="1"/>
  <c r="S545" i="1"/>
  <c r="S593" i="1"/>
  <c r="K293" i="1"/>
  <c r="O665" i="1"/>
  <c r="Q718" i="1"/>
  <c r="N3067" i="1"/>
  <c r="P80" i="1"/>
  <c r="R165" i="1"/>
  <c r="J306" i="1"/>
  <c r="I258" i="1"/>
  <c r="S334" i="1"/>
  <c r="S409" i="1"/>
  <c r="M321" i="1"/>
  <c r="L443" i="1"/>
  <c r="N359" i="1"/>
  <c r="M455" i="1"/>
  <c r="S482" i="1"/>
  <c r="S538" i="1"/>
  <c r="M593" i="1"/>
  <c r="M649" i="1"/>
  <c r="L496" i="1"/>
  <c r="L556" i="1"/>
  <c r="L604" i="1"/>
  <c r="P446" i="1"/>
  <c r="O523" i="1"/>
  <c r="Q576" i="1"/>
  <c r="O643" i="1"/>
  <c r="H648" i="1"/>
  <c r="M704" i="1"/>
  <c r="L2969" i="1"/>
  <c r="N56" i="1"/>
  <c r="I161" i="1"/>
  <c r="L243" i="1"/>
  <c r="L250" i="1"/>
  <c r="L371" i="1"/>
  <c r="J353" i="1"/>
  <c r="O465" i="1"/>
  <c r="H429" i="1"/>
  <c r="H477" i="1"/>
  <c r="Q419" i="1"/>
  <c r="Q471" i="1"/>
  <c r="O496" i="1"/>
  <c r="O540" i="1"/>
  <c r="I591" i="1"/>
  <c r="Q633" i="1"/>
  <c r="H444" i="1"/>
  <c r="H514" i="1"/>
  <c r="P556" i="1"/>
  <c r="P604" i="1"/>
  <c r="N357" i="1"/>
  <c r="S495" i="1"/>
  <c r="S543" i="1"/>
  <c r="S591" i="1"/>
  <c r="K637" i="1"/>
  <c r="N582" i="1"/>
  <c r="O679" i="1"/>
  <c r="I722" i="1"/>
  <c r="I770" i="1"/>
  <c r="J401" i="1"/>
  <c r="R647" i="1"/>
  <c r="H691" i="1"/>
  <c r="P741" i="1"/>
  <c r="P789" i="1"/>
  <c r="N538" i="1"/>
  <c r="Q665" i="1"/>
  <c r="Q713" i="1"/>
  <c r="I759" i="1"/>
  <c r="Q801" i="1"/>
  <c r="N745" i="1"/>
  <c r="J837" i="1"/>
  <c r="L890" i="1"/>
  <c r="L930" i="1"/>
  <c r="J486" i="1"/>
  <c r="J781" i="1"/>
  <c r="K851" i="1"/>
  <c r="M896" i="1"/>
  <c r="S941" i="1"/>
  <c r="N649" i="1"/>
  <c r="J822" i="1"/>
  <c r="J870" i="1"/>
  <c r="J910" i="1"/>
  <c r="J958" i="1"/>
  <c r="Q899" i="1"/>
  <c r="S1000" i="1"/>
  <c r="S1040" i="1"/>
  <c r="K1086" i="1"/>
  <c r="S1128" i="1"/>
  <c r="S1176" i="1"/>
  <c r="K1222" i="1"/>
  <c r="K1270" i="1"/>
  <c r="K1310" i="1"/>
  <c r="O856" i="1"/>
  <c r="P984" i="1"/>
  <c r="N1027" i="1"/>
  <c r="P1072" i="1"/>
  <c r="P1120" i="1"/>
  <c r="P1160" i="1"/>
  <c r="N1211" i="1"/>
  <c r="H1254" i="1"/>
  <c r="P1304" i="1"/>
  <c r="J769" i="1"/>
  <c r="H969" i="1"/>
  <c r="I1018" i="1"/>
  <c r="O1055" i="1"/>
  <c r="I1098" i="1"/>
  <c r="I1138" i="1"/>
  <c r="Q1180" i="1"/>
  <c r="I1218" i="1"/>
  <c r="O1263" i="1"/>
  <c r="Q1300" i="1"/>
  <c r="Q861" i="1"/>
  <c r="R1094" i="1"/>
  <c r="J1266" i="1"/>
  <c r="L1359" i="1"/>
  <c r="L1399" i="1"/>
  <c r="L1439" i="1"/>
  <c r="R1484" i="1"/>
  <c r="J1522" i="1"/>
  <c r="S763" i="1"/>
  <c r="K801" i="1"/>
  <c r="L571" i="1"/>
  <c r="K2894" i="1"/>
  <c r="S2930" i="1"/>
  <c r="P2963" i="1"/>
  <c r="Q2974" i="1"/>
  <c r="N3002" i="1"/>
  <c r="M3010" i="1"/>
  <c r="K3049" i="1"/>
  <c r="O2894" i="1"/>
  <c r="O2937" i="1"/>
  <c r="M2959" i="1"/>
  <c r="K2991" i="1"/>
  <c r="J3000" i="1"/>
  <c r="N3025" i="1"/>
  <c r="O3061" i="1"/>
  <c r="S3036" i="1"/>
  <c r="H29" i="1"/>
  <c r="O43" i="1"/>
  <c r="N68" i="1"/>
  <c r="H95" i="1"/>
  <c r="S131" i="1"/>
  <c r="O157" i="1"/>
  <c r="K122" i="1"/>
  <c r="S2915" i="1"/>
  <c r="L2939" i="1"/>
  <c r="R2957" i="1"/>
  <c r="H2989" i="1"/>
  <c r="P3017" i="1"/>
  <c r="J3023" i="1"/>
  <c r="K3063" i="1"/>
  <c r="Q3035" i="1"/>
  <c r="O15" i="1"/>
  <c r="R40" i="1"/>
  <c r="I39" i="1"/>
  <c r="Q54" i="1"/>
  <c r="P118" i="1"/>
  <c r="Q138" i="1"/>
  <c r="K171" i="1"/>
  <c r="Q133" i="1"/>
  <c r="S2975" i="1"/>
  <c r="O3027" i="1"/>
  <c r="I24" i="1"/>
  <c r="R69" i="1"/>
  <c r="L101" i="1"/>
  <c r="J126" i="1"/>
  <c r="M161" i="1"/>
  <c r="H208" i="1"/>
  <c r="O213" i="1"/>
  <c r="J236" i="1"/>
  <c r="P299" i="1"/>
  <c r="S260" i="1"/>
  <c r="R187" i="1"/>
  <c r="H292" i="1"/>
  <c r="K343" i="1"/>
  <c r="O283" i="1"/>
  <c r="P371" i="1"/>
  <c r="O344" i="1"/>
  <c r="P2897" i="1"/>
  <c r="J2972" i="1"/>
  <c r="I3034" i="1"/>
  <c r="J17" i="1"/>
  <c r="P53" i="1"/>
  <c r="H89" i="1"/>
  <c r="S141" i="1"/>
  <c r="P169" i="1"/>
  <c r="H185" i="1"/>
  <c r="M200" i="1"/>
  <c r="N220" i="1"/>
  <c r="J264" i="1"/>
  <c r="O242" i="1"/>
  <c r="Q303" i="1"/>
  <c r="L276" i="1"/>
  <c r="O318" i="1"/>
  <c r="O194" i="1"/>
  <c r="L353" i="1"/>
  <c r="M312" i="1"/>
  <c r="K378" i="1"/>
  <c r="I426" i="1"/>
  <c r="H350" i="1"/>
  <c r="K2960" i="1"/>
  <c r="P3006" i="1"/>
  <c r="O3056" i="1"/>
  <c r="R34" i="1"/>
  <c r="S75" i="1"/>
  <c r="P116" i="1"/>
  <c r="L143" i="1"/>
  <c r="K158" i="1"/>
  <c r="H198" i="1"/>
  <c r="I214" i="1"/>
  <c r="L235" i="1"/>
  <c r="H283" i="1"/>
  <c r="S231" i="1"/>
  <c r="S302" i="1"/>
  <c r="P268" i="1"/>
  <c r="S303" i="1"/>
  <c r="M378" i="1"/>
  <c r="H331" i="1"/>
  <c r="S243" i="1"/>
  <c r="I373" i="1"/>
  <c r="P24" i="1"/>
  <c r="H147" i="1"/>
  <c r="H229" i="1"/>
  <c r="I311" i="1"/>
  <c r="J330" i="1"/>
  <c r="K253" i="1"/>
  <c r="S465" i="1"/>
  <c r="L417" i="1"/>
  <c r="L473" i="1"/>
  <c r="M425" i="1"/>
  <c r="L324" i="1"/>
  <c r="K506" i="1"/>
  <c r="S572" i="1"/>
  <c r="S620" i="1"/>
  <c r="J461" i="1"/>
  <c r="J529" i="1"/>
  <c r="J577" i="1"/>
  <c r="J637" i="1"/>
  <c r="I500" i="1"/>
  <c r="I560" i="1"/>
  <c r="Q610" i="1"/>
  <c r="H531" i="1"/>
  <c r="K681" i="1"/>
  <c r="O2897" i="1"/>
  <c r="R25" i="1"/>
  <c r="H139" i="1"/>
  <c r="K213" i="1"/>
  <c r="O264" i="1"/>
  <c r="Q350" i="1"/>
  <c r="O378" i="1"/>
  <c r="K445" i="1"/>
  <c r="P401" i="1"/>
  <c r="N464" i="1"/>
  <c r="O412" i="1"/>
  <c r="I463" i="1"/>
  <c r="I501" i="1"/>
  <c r="O554" i="1"/>
  <c r="I605" i="1"/>
  <c r="P350" i="1"/>
  <c r="H508" i="1"/>
  <c r="P574" i="1"/>
  <c r="H628" i="1"/>
  <c r="K487" i="1"/>
  <c r="K547" i="1"/>
  <c r="K595" i="1"/>
  <c r="J441" i="1"/>
  <c r="Q666" i="1"/>
  <c r="Q722" i="1"/>
  <c r="Q3036" i="1"/>
  <c r="H93" i="1"/>
  <c r="L186" i="1"/>
  <c r="L311" i="1"/>
  <c r="Q278" i="1"/>
  <c r="K340" i="1"/>
  <c r="M422" i="1"/>
  <c r="N329" i="1"/>
  <c r="R444" i="1"/>
  <c r="N391" i="1"/>
  <c r="S456" i="1"/>
  <c r="K484" i="1"/>
  <c r="K540" i="1"/>
  <c r="S594" i="1"/>
  <c r="S650" i="1"/>
  <c r="L504" i="1"/>
  <c r="R557" i="1"/>
  <c r="R605" i="1"/>
  <c r="L452" i="1"/>
  <c r="Q524" i="1"/>
  <c r="I578" i="1"/>
  <c r="Q644" i="1"/>
  <c r="O649" i="1"/>
  <c r="M712" i="1"/>
  <c r="R2990" i="1"/>
  <c r="H63" i="1"/>
  <c r="I193" i="1"/>
  <c r="R248" i="1"/>
  <c r="R255" i="1"/>
  <c r="R376" i="1"/>
  <c r="J361" i="1"/>
  <c r="M472" i="1"/>
  <c r="H433" i="1"/>
  <c r="O271" i="1"/>
  <c r="Q423" i="1"/>
  <c r="I473" i="1"/>
  <c r="Q497" i="1"/>
  <c r="Q541" i="1"/>
  <c r="I595" i="1"/>
  <c r="Q637" i="1"/>
  <c r="H460" i="1"/>
  <c r="N515" i="1"/>
  <c r="P560" i="1"/>
  <c r="H606" i="1"/>
  <c r="P374" i="1"/>
  <c r="S499" i="1"/>
  <c r="K545" i="1"/>
  <c r="S595" i="1"/>
  <c r="K641" i="1"/>
  <c r="R608" i="1"/>
  <c r="Q680" i="1"/>
  <c r="O731" i="1"/>
  <c r="I774" i="1"/>
  <c r="J465" i="1"/>
  <c r="P649" i="1"/>
  <c r="P697" i="1"/>
  <c r="P745" i="1"/>
  <c r="H791" i="1"/>
  <c r="J544" i="1"/>
  <c r="Q669" i="1"/>
  <c r="I715" i="1"/>
  <c r="O760" i="1"/>
  <c r="I803" i="1"/>
  <c r="J751" i="1"/>
  <c r="J841" i="1"/>
  <c r="R891" i="1"/>
  <c r="R931" i="1"/>
  <c r="J550" i="1"/>
  <c r="M812" i="1"/>
  <c r="M852" i="1"/>
  <c r="M900" i="1"/>
  <c r="K943" i="1"/>
  <c r="Q656" i="1"/>
  <c r="L823" i="1"/>
  <c r="L871" i="1"/>
  <c r="R916" i="1"/>
  <c r="L959" i="1"/>
  <c r="M905" i="1"/>
  <c r="K1002" i="1"/>
  <c r="K1042" i="1"/>
  <c r="M1087" i="1"/>
  <c r="M1135" i="1"/>
  <c r="K1178" i="1"/>
  <c r="K1226" i="1"/>
  <c r="M1271" i="1"/>
  <c r="K1314" i="1"/>
  <c r="K862" i="1"/>
  <c r="H986" i="1"/>
  <c r="P1028" i="1"/>
  <c r="H1074" i="1"/>
  <c r="H1122" i="1"/>
  <c r="H1162" i="1"/>
  <c r="P1212" i="1"/>
  <c r="H1258" i="1"/>
  <c r="H1306" i="1"/>
  <c r="L786" i="1"/>
  <c r="O970" i="1"/>
  <c r="O1019" i="1"/>
  <c r="O1059" i="1"/>
  <c r="O1099" i="1"/>
  <c r="O1139" i="1"/>
  <c r="I1182" i="1"/>
  <c r="Q1224" i="1"/>
  <c r="Q1264" i="1"/>
  <c r="I1302" i="1"/>
  <c r="I889" i="1"/>
  <c r="N1100" i="1"/>
  <c r="R1270" i="1"/>
  <c r="R1360" i="1"/>
  <c r="M2899" i="1"/>
  <c r="K2937" i="1"/>
  <c r="R2963" i="1"/>
  <c r="M2983" i="1"/>
  <c r="M3014" i="1"/>
  <c r="L3025" i="1"/>
  <c r="K2908" i="1"/>
  <c r="R2954" i="1"/>
  <c r="M2992" i="1"/>
  <c r="O3000" i="1"/>
  <c r="P3054" i="1"/>
  <c r="S3024" i="1"/>
  <c r="R33" i="1"/>
  <c r="L58" i="1"/>
  <c r="K78" i="1"/>
  <c r="R143" i="1"/>
  <c r="I164" i="1"/>
  <c r="M2898" i="1"/>
  <c r="S2924" i="1"/>
  <c r="O2950" i="1"/>
  <c r="N2990" i="1"/>
  <c r="R3003" i="1"/>
  <c r="J3059" i="1"/>
  <c r="J3066" i="1"/>
  <c r="M18" i="1"/>
  <c r="S50" i="1"/>
  <c r="J66" i="1"/>
  <c r="J98" i="1"/>
  <c r="R114" i="1"/>
  <c r="Q127" i="1"/>
  <c r="P2918" i="1"/>
  <c r="H3026" i="1"/>
  <c r="L23" i="1"/>
  <c r="P46" i="1"/>
  <c r="Q87" i="1"/>
  <c r="R152" i="1"/>
  <c r="H212" i="1"/>
  <c r="R194" i="1"/>
  <c r="P255" i="1"/>
  <c r="M239" i="1"/>
  <c r="H193" i="1"/>
  <c r="P318" i="1"/>
  <c r="S373" i="1"/>
  <c r="H357" i="1"/>
  <c r="I351" i="1"/>
  <c r="K2910" i="1"/>
  <c r="I3005" i="1"/>
  <c r="K3048" i="1"/>
  <c r="R58" i="1"/>
  <c r="P107" i="1"/>
  <c r="Q156" i="1"/>
  <c r="Q173" i="1"/>
  <c r="S209" i="1"/>
  <c r="S210" i="1"/>
  <c r="L305" i="1"/>
  <c r="I289" i="1"/>
  <c r="R277" i="1"/>
  <c r="O343" i="1"/>
  <c r="I280" i="1"/>
  <c r="S220" i="1"/>
  <c r="M387" i="1"/>
  <c r="Q440" i="1"/>
  <c r="S2916" i="1"/>
  <c r="L3011" i="1"/>
  <c r="Q3069" i="1"/>
  <c r="Q46" i="1"/>
  <c r="I90" i="1"/>
  <c r="J114" i="1"/>
  <c r="M159" i="1"/>
  <c r="L100" i="1"/>
  <c r="J192" i="1"/>
  <c r="N256" i="1"/>
  <c r="R233" i="1"/>
  <c r="I201" i="1"/>
  <c r="N295" i="1"/>
  <c r="M358" i="1"/>
  <c r="P349" i="1"/>
  <c r="K303" i="1"/>
  <c r="L3007" i="1"/>
  <c r="N98" i="1"/>
  <c r="N234" i="1"/>
  <c r="J273" i="1"/>
  <c r="M240" i="1"/>
  <c r="M428" i="1"/>
  <c r="R418" i="1"/>
  <c r="J341" i="1"/>
  <c r="M449" i="1"/>
  <c r="M491" i="1"/>
  <c r="K574" i="1"/>
  <c r="M639" i="1"/>
  <c r="L490" i="1"/>
  <c r="J565" i="1"/>
  <c r="L642" i="1"/>
  <c r="O521" i="1"/>
  <c r="O577" i="1"/>
  <c r="H456" i="1"/>
  <c r="M682" i="1"/>
  <c r="I2925" i="1"/>
  <c r="P74" i="1"/>
  <c r="R207" i="1"/>
  <c r="Q269" i="1"/>
  <c r="M320" i="1"/>
  <c r="J393" i="1"/>
  <c r="R355" i="1"/>
  <c r="P465" i="1"/>
  <c r="Q425" i="1"/>
  <c r="H430" i="1"/>
  <c r="I533" i="1"/>
  <c r="I621" i="1"/>
  <c r="P424" i="1"/>
  <c r="P538" i="1"/>
  <c r="P602" i="1"/>
  <c r="M488" i="1"/>
  <c r="S553" i="1"/>
  <c r="S625" i="1"/>
  <c r="N622" i="1"/>
  <c r="I724" i="1"/>
  <c r="J13" i="1"/>
  <c r="P181" i="1"/>
  <c r="K214" i="1"/>
  <c r="O325" i="1"/>
  <c r="S366" i="1"/>
  <c r="M452" i="1"/>
  <c r="L423" i="1"/>
  <c r="J397" i="1"/>
  <c r="S468" i="1"/>
  <c r="K504" i="1"/>
  <c r="K576" i="1"/>
  <c r="K652" i="1"/>
  <c r="R513" i="1"/>
  <c r="L572" i="1"/>
  <c r="S265" i="1"/>
  <c r="O531" i="1"/>
  <c r="O603" i="1"/>
  <c r="H523" i="1"/>
  <c r="M688" i="1"/>
  <c r="Q2985" i="1"/>
  <c r="P102" i="1"/>
  <c r="O187" i="1"/>
  <c r="Q293" i="1"/>
  <c r="J382" i="1"/>
  <c r="Q422" i="1"/>
  <c r="H401" i="1"/>
  <c r="P459" i="1"/>
  <c r="I425" i="1"/>
  <c r="H406" i="1"/>
  <c r="Q521" i="1"/>
  <c r="O572" i="1"/>
  <c r="I639" i="1"/>
  <c r="H482" i="1"/>
  <c r="N535" i="1"/>
  <c r="N591" i="1"/>
  <c r="R399" i="1"/>
  <c r="M514" i="1"/>
  <c r="S567" i="1"/>
  <c r="M618" i="1"/>
  <c r="N614" i="1"/>
  <c r="O695" i="1"/>
  <c r="Q748" i="1"/>
  <c r="Q804" i="1"/>
  <c r="J651" i="1"/>
  <c r="P709" i="1"/>
  <c r="H763" i="1"/>
  <c r="R484" i="1"/>
  <c r="I671" i="1"/>
  <c r="O724" i="1"/>
  <c r="Q777" i="1"/>
  <c r="J703" i="1"/>
  <c r="L850" i="1"/>
  <c r="L898" i="1"/>
  <c r="L954" i="1"/>
  <c r="R737" i="1"/>
  <c r="S853" i="1"/>
  <c r="K907" i="1"/>
  <c r="M968" i="1"/>
  <c r="L780" i="1"/>
  <c r="R872" i="1"/>
  <c r="L923" i="1"/>
  <c r="L738" i="1"/>
  <c r="K982" i="1"/>
  <c r="M1043" i="1"/>
  <c r="K1102" i="1"/>
  <c r="S1152" i="1"/>
  <c r="S1208" i="1"/>
  <c r="S1272" i="1"/>
  <c r="S1328" i="1"/>
  <c r="O920" i="1"/>
  <c r="P1016" i="1"/>
  <c r="N1075" i="1"/>
  <c r="N1131" i="1"/>
  <c r="P1184" i="1"/>
  <c r="P1240" i="1"/>
  <c r="N1307" i="1"/>
  <c r="I843" i="1"/>
  <c r="Q996" i="1"/>
  <c r="O1047" i="1"/>
  <c r="Q1100" i="1"/>
  <c r="O1151" i="1"/>
  <c r="O1199" i="1"/>
  <c r="Q1244" i="1"/>
  <c r="O1303" i="1"/>
  <c r="J978" i="1"/>
  <c r="R1190" i="1"/>
  <c r="J1346" i="1"/>
  <c r="R1400" i="1"/>
  <c r="L1447" i="1"/>
  <c r="R1488" i="1"/>
  <c r="J1530" i="1"/>
  <c r="M770" i="1"/>
  <c r="P420" i="1"/>
  <c r="H641" i="1"/>
  <c r="R688" i="1"/>
  <c r="L731" i="1"/>
  <c r="L771" i="1"/>
  <c r="R351" i="1"/>
  <c r="H615" i="1"/>
  <c r="K682" i="1"/>
  <c r="K722" i="1"/>
  <c r="S764" i="1"/>
  <c r="K802" i="1"/>
  <c r="P746" i="1"/>
  <c r="P834" i="1"/>
  <c r="P874" i="1"/>
  <c r="P914" i="1"/>
  <c r="P954" i="1"/>
  <c r="H676" i="1"/>
  <c r="O819" i="1"/>
  <c r="I854" i="1"/>
  <c r="Q888" i="1"/>
  <c r="Q928" i="1"/>
  <c r="I966" i="1"/>
  <c r="J739" i="1"/>
  <c r="P827" i="1"/>
  <c r="N862" i="1"/>
  <c r="N902" i="1"/>
  <c r="H937" i="1"/>
  <c r="J650" i="1"/>
  <c r="O922" i="1"/>
  <c r="O998" i="1"/>
  <c r="Q1035" i="1"/>
  <c r="O1070" i="1"/>
  <c r="I1105" i="1"/>
  <c r="O1142" i="1"/>
  <c r="Q1179" i="1"/>
  <c r="O1214" i="1"/>
  <c r="Q1251" i="1"/>
  <c r="O1286" i="1"/>
  <c r="I1329" i="1"/>
  <c r="I869" i="1"/>
  <c r="R979" i="1"/>
  <c r="J1017" i="1"/>
  <c r="L1054" i="1"/>
  <c r="J1089" i="1"/>
  <c r="L1126" i="1"/>
  <c r="J1161" i="1"/>
  <c r="R1195" i="1"/>
  <c r="L1238" i="1"/>
  <c r="J1273" i="1"/>
  <c r="L1310" i="1"/>
  <c r="P724" i="1"/>
  <c r="K940" i="1"/>
  <c r="S999" i="1"/>
  <c r="M1034" i="1"/>
  <c r="K1069" i="1"/>
  <c r="K1109" i="1"/>
  <c r="M1146" i="1"/>
  <c r="S1183" i="1"/>
  <c r="M1218" i="1"/>
  <c r="S1255" i="1"/>
  <c r="S1291" i="1"/>
  <c r="K1325" i="1"/>
  <c r="P1005" i="1"/>
  <c r="P1149" i="1"/>
  <c r="L1283" i="1"/>
  <c r="P1359" i="1"/>
  <c r="H1393" i="1"/>
  <c r="H1429" i="1"/>
  <c r="N1462" i="1"/>
  <c r="P1495" i="1"/>
  <c r="H1533" i="1"/>
  <c r="H1569" i="1"/>
  <c r="I764" i="1"/>
  <c r="I800" i="1"/>
  <c r="N540" i="1"/>
  <c r="R655" i="1"/>
  <c r="N690" i="1"/>
  <c r="H729" i="1"/>
  <c r="N762" i="1"/>
  <c r="P795" i="1"/>
  <c r="J536" i="1"/>
  <c r="L654" i="1"/>
  <c r="I689" i="1"/>
  <c r="Q727" i="1"/>
  <c r="I761" i="1"/>
  <c r="O794" i="1"/>
  <c r="R667" i="1"/>
  <c r="H811" i="1"/>
  <c r="L844" i="1"/>
  <c r="R881" i="1"/>
  <c r="R917" i="1"/>
  <c r="J951" i="1"/>
  <c r="L599" i="1"/>
  <c r="N767" i="1"/>
  <c r="M834" i="1"/>
  <c r="M866" i="1"/>
  <c r="K901" i="1"/>
  <c r="K933" i="1"/>
  <c r="S967" i="1"/>
  <c r="L724" i="1"/>
  <c r="L821" i="1"/>
  <c r="L853" i="1"/>
  <c r="J888" i="1"/>
  <c r="J920" i="1"/>
  <c r="J952" i="1"/>
  <c r="M833" i="1"/>
  <c r="P969" i="1"/>
  <c r="S1002" i="1"/>
  <c r="S1034" i="1"/>
  <c r="S1066" i="1"/>
  <c r="S1098" i="1"/>
  <c r="M1133" i="1"/>
  <c r="M1165" i="1"/>
  <c r="M1197" i="1"/>
  <c r="K1232" i="1"/>
  <c r="S1266" i="1"/>
  <c r="S1298" i="1"/>
  <c r="S1330" i="1"/>
  <c r="O864" i="1"/>
  <c r="P978" i="1"/>
  <c r="P1010" i="1"/>
  <c r="P1042" i="1"/>
  <c r="P1074" i="1"/>
  <c r="H1112" i="1"/>
  <c r="H1144" i="1"/>
  <c r="H1176" i="1"/>
  <c r="H1208" i="1"/>
  <c r="H1240" i="1"/>
  <c r="P1274" i="1"/>
  <c r="P1306" i="1"/>
  <c r="L551" i="1"/>
  <c r="M893" i="1"/>
  <c r="I988" i="1"/>
  <c r="I1020" i="1"/>
  <c r="I1052" i="1"/>
  <c r="I1084" i="1"/>
  <c r="Q1118" i="1"/>
  <c r="Q1150" i="1"/>
  <c r="Q1182" i="1"/>
  <c r="Q1214" i="1"/>
  <c r="Q1246" i="1"/>
  <c r="I1284" i="1"/>
  <c r="I1316" i="1"/>
  <c r="O940" i="1"/>
  <c r="N1092" i="1"/>
  <c r="R1230" i="1"/>
  <c r="R1342" i="1"/>
  <c r="R1374" i="1"/>
  <c r="R1406" i="1"/>
  <c r="L1441" i="1"/>
  <c r="J1476" i="1"/>
  <c r="J1508" i="1"/>
  <c r="J1540" i="1"/>
  <c r="R1574" i="1"/>
  <c r="M768" i="1"/>
  <c r="M800" i="1"/>
  <c r="H537" i="1"/>
  <c r="Q652" i="1"/>
  <c r="L689" i="1"/>
  <c r="J724" i="1"/>
  <c r="J756" i="1"/>
  <c r="J788" i="1"/>
  <c r="P499" i="1"/>
  <c r="P627" i="1"/>
  <c r="M677" i="1"/>
  <c r="M709" i="1"/>
  <c r="K744" i="1"/>
  <c r="K776" i="1"/>
  <c r="S810" i="1"/>
  <c r="L728" i="1"/>
  <c r="P824" i="1"/>
  <c r="P856" i="1"/>
  <c r="P888" i="1"/>
  <c r="P920" i="1"/>
  <c r="P952" i="1"/>
  <c r="H654" i="1"/>
  <c r="P784" i="1"/>
  <c r="Q838" i="1"/>
  <c r="Q870" i="1"/>
  <c r="O905" i="1"/>
  <c r="O937" i="1"/>
  <c r="R421" i="1"/>
  <c r="J731" i="1"/>
  <c r="P825" i="1"/>
  <c r="P857" i="1"/>
  <c r="P889" i="1"/>
  <c r="N924" i="1"/>
  <c r="H959" i="1"/>
  <c r="O850" i="1"/>
  <c r="K972" i="1"/>
  <c r="O1004" i="1"/>
  <c r="O1036" i="1"/>
  <c r="I1071" i="1"/>
  <c r="I1103" i="1"/>
  <c r="I1135" i="1"/>
  <c r="Q1169" i="1"/>
  <c r="O1204" i="1"/>
  <c r="O1236" i="1"/>
  <c r="O1268" i="1"/>
  <c r="O1300" i="1"/>
  <c r="I1335" i="1"/>
  <c r="Q881" i="1"/>
  <c r="L980" i="1"/>
  <c r="L1012" i="1"/>
  <c r="R1049" i="1"/>
  <c r="R1081" i="1"/>
  <c r="R1113" i="1"/>
  <c r="R1145" i="1"/>
  <c r="R1177" i="1"/>
  <c r="L1212" i="1"/>
  <c r="L1244" i="1"/>
  <c r="L1276" i="1"/>
  <c r="L1308" i="1"/>
  <c r="N739" i="1"/>
  <c r="S920" i="1"/>
  <c r="S989" i="1"/>
  <c r="S1021" i="1"/>
  <c r="M1056" i="1"/>
  <c r="M1088" i="1"/>
  <c r="M1120" i="1"/>
  <c r="M1152" i="1"/>
  <c r="M1184" i="1"/>
  <c r="S1221" i="1"/>
  <c r="S1253" i="1"/>
  <c r="S1285" i="1"/>
  <c r="S1317" i="1"/>
  <c r="P981" i="1"/>
  <c r="P1109" i="1"/>
  <c r="P1237" i="1"/>
  <c r="N1344" i="1"/>
  <c r="H1379" i="1"/>
  <c r="P1413" i="1"/>
  <c r="P1445" i="1"/>
  <c r="P1477" i="1"/>
  <c r="N1512" i="1"/>
  <c r="N1544" i="1"/>
  <c r="N1576" i="1"/>
  <c r="J1598" i="1"/>
  <c r="J1630" i="1"/>
  <c r="Q949" i="1"/>
  <c r="H1103" i="1"/>
  <c r="H1231" i="1"/>
  <c r="O1342" i="1"/>
  <c r="I1377" i="1"/>
  <c r="I1409" i="1"/>
  <c r="I1441" i="1"/>
  <c r="I1473" i="1"/>
  <c r="Q1507" i="1"/>
  <c r="Q1539" i="1"/>
  <c r="O1574" i="1"/>
  <c r="O1606" i="1"/>
  <c r="I1641" i="1"/>
  <c r="N1040" i="1"/>
  <c r="N1168" i="1"/>
  <c r="N1296" i="1"/>
  <c r="P1358" i="1"/>
  <c r="N1393" i="1"/>
  <c r="N1425" i="1"/>
  <c r="H1460" i="1"/>
  <c r="H1492" i="1"/>
  <c r="P1526" i="1"/>
  <c r="P1558" i="1"/>
  <c r="P1590" i="1"/>
  <c r="P1622" i="1"/>
  <c r="R1120" i="1"/>
  <c r="M1412" i="1"/>
  <c r="M1540" i="1"/>
  <c r="N1654" i="1"/>
  <c r="H1689" i="1"/>
  <c r="H1721" i="1"/>
  <c r="H1753" i="1"/>
  <c r="H1785" i="1"/>
  <c r="H1817" i="1"/>
  <c r="P1851" i="1"/>
  <c r="P1883" i="1"/>
  <c r="P1915" i="1"/>
  <c r="N1950" i="1"/>
  <c r="L1285" i="1"/>
  <c r="M1450" i="1"/>
  <c r="M1578" i="1"/>
  <c r="I1661" i="1"/>
  <c r="Q1695" i="1"/>
  <c r="Q1727" i="1"/>
  <c r="Q1759" i="1"/>
  <c r="Q1791" i="1"/>
  <c r="I1829" i="1"/>
  <c r="I1861" i="1"/>
  <c r="I1893" i="1"/>
  <c r="I1925" i="1"/>
  <c r="I1957" i="1"/>
  <c r="Q1346" i="1"/>
  <c r="Q1474" i="1"/>
  <c r="Q1602" i="1"/>
  <c r="N1667" i="1"/>
  <c r="P1704" i="1"/>
  <c r="P1736" i="1"/>
  <c r="P1768" i="1"/>
  <c r="P1800" i="1"/>
  <c r="N1835" i="1"/>
  <c r="N1867" i="1"/>
  <c r="N1899" i="1"/>
  <c r="N1931" i="1"/>
  <c r="Q869" i="1"/>
  <c r="S2900" i="1"/>
  <c r="M2938" i="1"/>
  <c r="J2965" i="1"/>
  <c r="S2984" i="1"/>
  <c r="S3015" i="1"/>
  <c r="R3026" i="1"/>
  <c r="M2909" i="1"/>
  <c r="J2956" i="1"/>
  <c r="J2970" i="1"/>
  <c r="I3019" i="1"/>
  <c r="H3060" i="1"/>
  <c r="K3026" i="1"/>
  <c r="J35" i="1"/>
  <c r="R59" i="1"/>
  <c r="Q84" i="1"/>
  <c r="J145" i="1"/>
  <c r="O165" i="1"/>
  <c r="K2901" i="1"/>
  <c r="K2926" i="1"/>
  <c r="Q2951" i="1"/>
  <c r="P2991" i="1"/>
  <c r="J3005" i="1"/>
  <c r="L3068" i="1"/>
  <c r="R3068" i="1"/>
  <c r="Q20" i="1"/>
  <c r="K52" i="1"/>
  <c r="L67" i="1"/>
  <c r="R100" i="1"/>
  <c r="J124" i="1"/>
  <c r="M133" i="1"/>
  <c r="H2924" i="1"/>
  <c r="N3031" i="1"/>
  <c r="J26" i="1"/>
  <c r="M66" i="1"/>
  <c r="I114" i="1"/>
  <c r="J174" i="1"/>
  <c r="N213" i="1"/>
  <c r="J196" i="1"/>
  <c r="H257" i="1"/>
  <c r="S240" i="1"/>
  <c r="Q213" i="1"/>
  <c r="J191" i="1"/>
  <c r="K375" i="1"/>
  <c r="N358" i="1"/>
  <c r="O352" i="1"/>
  <c r="M2915" i="1"/>
  <c r="Q3000" i="1"/>
  <c r="M3069" i="1"/>
  <c r="J62" i="1"/>
  <c r="P82" i="1"/>
  <c r="O159" i="1"/>
  <c r="I175" i="1"/>
  <c r="K211" i="1"/>
  <c r="O216" i="1"/>
  <c r="R306" i="1"/>
  <c r="O290" i="1"/>
  <c r="J279" i="1"/>
  <c r="Q344" i="1"/>
  <c r="Q284" i="1"/>
  <c r="S232" i="1"/>
  <c r="S388" i="1"/>
  <c r="I442" i="1"/>
  <c r="R2920" i="1"/>
  <c r="R3016" i="1"/>
  <c r="N8" i="1"/>
  <c r="O32" i="1"/>
  <c r="Q92" i="1"/>
  <c r="R116" i="1"/>
  <c r="M163" i="1"/>
  <c r="M113" i="1"/>
  <c r="R200" i="1"/>
  <c r="P257" i="1"/>
  <c r="Q235" i="1"/>
  <c r="Q205" i="1"/>
  <c r="P296" i="1"/>
  <c r="S359" i="1"/>
  <c r="H351" i="1"/>
  <c r="S307" i="1"/>
  <c r="O3002" i="1"/>
  <c r="I73" i="1"/>
  <c r="O224" i="1"/>
  <c r="J289" i="1"/>
  <c r="M353" i="1"/>
  <c r="M430" i="1"/>
  <c r="J420" i="1"/>
  <c r="R345" i="1"/>
  <c r="S450" i="1"/>
  <c r="S492" i="1"/>
  <c r="M575" i="1"/>
  <c r="S640" i="1"/>
  <c r="J501" i="1"/>
  <c r="L566" i="1"/>
  <c r="L340" i="1"/>
  <c r="Q522" i="1"/>
  <c r="Q578" i="1"/>
  <c r="N475" i="1"/>
  <c r="S683" i="1"/>
  <c r="L2955" i="1"/>
  <c r="M54" i="1"/>
  <c r="J213" i="1"/>
  <c r="I275" i="1"/>
  <c r="R336" i="1"/>
  <c r="M398" i="1"/>
  <c r="P362" i="1"/>
  <c r="H467" i="1"/>
  <c r="I427" i="1"/>
  <c r="L456" i="1"/>
  <c r="O534" i="1"/>
  <c r="O622" i="1"/>
  <c r="H468" i="1"/>
  <c r="H540" i="1"/>
  <c r="H608" i="1"/>
  <c r="S493" i="1"/>
  <c r="K555" i="1"/>
  <c r="S629" i="1"/>
  <c r="J628" i="1"/>
  <c r="O725" i="1"/>
  <c r="K18" i="1"/>
  <c r="O124" i="1"/>
  <c r="N229" i="1"/>
  <c r="Q330" i="1"/>
  <c r="K372" i="1"/>
  <c r="S457" i="1"/>
  <c r="L427" i="1"/>
  <c r="K402" i="1"/>
  <c r="K470" i="1"/>
  <c r="K512" i="1"/>
  <c r="M577" i="1"/>
  <c r="M657" i="1"/>
  <c r="J515" i="1"/>
  <c r="L576" i="1"/>
  <c r="L404" i="1"/>
  <c r="Q532" i="1"/>
  <c r="Q604" i="1"/>
  <c r="P527" i="1"/>
  <c r="S689" i="1"/>
  <c r="P2980" i="1"/>
  <c r="L136" i="1"/>
  <c r="M194" i="1"/>
  <c r="K202" i="1"/>
  <c r="L387" i="1"/>
  <c r="M424" i="1"/>
  <c r="N402" i="1"/>
  <c r="H461" i="1"/>
  <c r="Q427" i="1"/>
  <c r="P410" i="1"/>
  <c r="Q525" i="1"/>
  <c r="Q573" i="1"/>
  <c r="O640" i="1"/>
  <c r="N483" i="1"/>
  <c r="N539" i="1"/>
  <c r="P592" i="1"/>
  <c r="N405" i="1"/>
  <c r="M518" i="1"/>
  <c r="K569" i="1"/>
  <c r="S619" i="1"/>
  <c r="J620" i="1"/>
  <c r="O699" i="1"/>
  <c r="I750" i="1"/>
  <c r="I806" i="1"/>
  <c r="H653" i="1"/>
  <c r="P713" i="1"/>
  <c r="N764" i="1"/>
  <c r="N490" i="1"/>
  <c r="Q677" i="1"/>
  <c r="O728" i="1"/>
  <c r="I787" i="1"/>
  <c r="R707" i="1"/>
  <c r="R851" i="1"/>
  <c r="R899" i="1"/>
  <c r="R955" i="1"/>
  <c r="R753" i="1"/>
  <c r="K855" i="1"/>
  <c r="M908" i="1"/>
  <c r="H464" i="1"/>
  <c r="P806" i="1"/>
  <c r="J874" i="1"/>
  <c r="J930" i="1"/>
  <c r="L802" i="1"/>
  <c r="K986" i="1"/>
  <c r="S1044" i="1"/>
  <c r="K1106" i="1"/>
  <c r="K1154" i="1"/>
  <c r="S1212" i="1"/>
  <c r="K1274" i="1"/>
  <c r="K1330" i="1"/>
  <c r="O936" i="1"/>
  <c r="P1020" i="1"/>
  <c r="H1082" i="1"/>
  <c r="P1140" i="1"/>
  <c r="P1188" i="1"/>
  <c r="H1242" i="1"/>
  <c r="P1308" i="1"/>
  <c r="Q847" i="1"/>
  <c r="I998" i="1"/>
  <c r="Q1048" i="1"/>
  <c r="Q1104" i="1"/>
  <c r="Q1152" i="1"/>
  <c r="O1203" i="1"/>
  <c r="I1246" i="1"/>
  <c r="Q1304" i="1"/>
  <c r="J994" i="1"/>
  <c r="N1196" i="1"/>
  <c r="J1350" i="1"/>
  <c r="R1404" i="1"/>
  <c r="L1451" i="1"/>
  <c r="J1490" i="1"/>
  <c r="J1534" i="1"/>
  <c r="S771" i="1"/>
  <c r="H448" i="1"/>
  <c r="H650" i="1"/>
  <c r="J690" i="1"/>
  <c r="R732" i="1"/>
  <c r="R772" i="1"/>
  <c r="P412" i="1"/>
  <c r="P619" i="1"/>
  <c r="M683" i="1"/>
  <c r="M723" i="1"/>
  <c r="K766" i="1"/>
  <c r="K806" i="1"/>
  <c r="L752" i="1"/>
  <c r="H836" i="1"/>
  <c r="H876" i="1"/>
  <c r="H916" i="1"/>
  <c r="H956" i="1"/>
  <c r="P680" i="1"/>
  <c r="Q820" i="1"/>
  <c r="O855" i="1"/>
  <c r="O895" i="1"/>
  <c r="I930" i="1"/>
  <c r="O967" i="1"/>
  <c r="R743" i="1"/>
  <c r="H829" i="1"/>
  <c r="P863" i="1"/>
  <c r="P903" i="1"/>
  <c r="N938" i="1"/>
  <c r="P676" i="1"/>
  <c r="O938" i="1"/>
  <c r="Q999" i="1"/>
  <c r="I1037" i="1"/>
  <c r="Q1071" i="1"/>
  <c r="O1106" i="1"/>
  <c r="Q1143" i="1"/>
  <c r="I1181" i="1"/>
  <c r="Q1215" i="1"/>
  <c r="I1253" i="1"/>
  <c r="O1290" i="1"/>
  <c r="O1330" i="1"/>
  <c r="Q873" i="1"/>
  <c r="J981" i="1"/>
  <c r="L1018" i="1"/>
  <c r="R1055" i="1"/>
  <c r="L1090" i="1"/>
  <c r="R1127" i="1"/>
  <c r="L1162" i="1"/>
  <c r="J1205" i="1"/>
  <c r="R1239" i="1"/>
  <c r="L1274" i="1"/>
  <c r="R1311" i="1"/>
  <c r="H752" i="1"/>
  <c r="S944" i="1"/>
  <c r="K1001" i="1"/>
  <c r="S1035" i="1"/>
  <c r="M1070" i="1"/>
  <c r="K1113" i="1"/>
  <c r="S1147" i="1"/>
  <c r="K1185" i="1"/>
  <c r="S1219" i="1"/>
  <c r="K1257" i="1"/>
  <c r="K1293" i="1"/>
  <c r="M1326" i="1"/>
  <c r="L1011" i="1"/>
  <c r="L1155" i="1"/>
  <c r="H1289" i="1"/>
  <c r="H1361" i="1"/>
  <c r="H1397" i="1"/>
  <c r="N1430" i="1"/>
  <c r="P1463" i="1"/>
  <c r="N1498" i="1"/>
  <c r="N1534" i="1"/>
  <c r="N1570" i="1"/>
  <c r="O765" i="1"/>
  <c r="O801" i="1"/>
  <c r="J546" i="1"/>
  <c r="P657" i="1"/>
  <c r="P691" i="1"/>
  <c r="N730" i="1"/>
  <c r="P763" i="1"/>
  <c r="H797" i="1"/>
  <c r="R540" i="1"/>
  <c r="S655" i="1"/>
  <c r="O690" i="1"/>
  <c r="I729" i="1"/>
  <c r="O762" i="1"/>
  <c r="Q795" i="1"/>
  <c r="N673" i="1"/>
  <c r="L812" i="1"/>
  <c r="R849" i="1"/>
  <c r="J883" i="1"/>
  <c r="J919" i="1"/>
  <c r="L952" i="1"/>
  <c r="R618" i="1"/>
  <c r="J773" i="1"/>
  <c r="S835" i="1"/>
  <c r="S867" i="1"/>
  <c r="M902" i="1"/>
  <c r="M934" i="1"/>
  <c r="P404" i="1"/>
  <c r="H730" i="1"/>
  <c r="R822" i="1"/>
  <c r="R854" i="1"/>
  <c r="L889" i="1"/>
  <c r="L921" i="1"/>
  <c r="L953" i="1"/>
  <c r="I839" i="1"/>
  <c r="O971" i="1"/>
  <c r="K1004" i="1"/>
  <c r="K1036" i="1"/>
  <c r="K1068" i="1"/>
  <c r="K1100" i="1"/>
  <c r="S1134" i="1"/>
  <c r="S1166" i="1"/>
  <c r="S1198" i="1"/>
  <c r="M1233" i="1"/>
  <c r="K1268" i="1"/>
  <c r="K1300" i="1"/>
  <c r="K1332" i="1"/>
  <c r="K870" i="1"/>
  <c r="H980" i="1"/>
  <c r="H1012" i="1"/>
  <c r="H1044" i="1"/>
  <c r="H1076" i="1"/>
  <c r="N1113" i="1"/>
  <c r="N1145" i="1"/>
  <c r="N1177" i="1"/>
  <c r="N1209" i="1"/>
  <c r="N1241" i="1"/>
  <c r="H1276" i="1"/>
  <c r="H1308" i="1"/>
  <c r="H645" i="1"/>
  <c r="I899" i="1"/>
  <c r="O989" i="1"/>
  <c r="O1021" i="1"/>
  <c r="O1053" i="1"/>
  <c r="O1085" i="1"/>
  <c r="I1120" i="1"/>
  <c r="I1152" i="1"/>
  <c r="I1184" i="1"/>
  <c r="I1216" i="1"/>
  <c r="I1248" i="1"/>
  <c r="O1285" i="1"/>
  <c r="O1317" i="1"/>
  <c r="Q957" i="1"/>
  <c r="J1098" i="1"/>
  <c r="N1236" i="1"/>
  <c r="J1344" i="1"/>
  <c r="J1376" i="1"/>
  <c r="J1408" i="1"/>
  <c r="R1442" i="1"/>
  <c r="L1477" i="1"/>
  <c r="L1509" i="1"/>
  <c r="L1541" i="1"/>
  <c r="J1576" i="1"/>
  <c r="S769" i="1"/>
  <c r="S801" i="1"/>
  <c r="P541" i="1"/>
  <c r="J654" i="1"/>
  <c r="R690" i="1"/>
  <c r="L725" i="1"/>
  <c r="L757" i="1"/>
  <c r="L789" i="1"/>
  <c r="L505" i="1"/>
  <c r="L633" i="1"/>
  <c r="S678" i="1"/>
  <c r="S710" i="1"/>
  <c r="M745" i="1"/>
  <c r="M777" i="1"/>
  <c r="L434" i="1"/>
  <c r="H734" i="1"/>
  <c r="H826" i="1"/>
  <c r="H858" i="1"/>
  <c r="H890" i="1"/>
  <c r="H922" i="1"/>
  <c r="H954" i="1"/>
  <c r="L662" i="1"/>
  <c r="L790" i="1"/>
  <c r="I840" i="1"/>
  <c r="I872" i="1"/>
  <c r="Q906" i="1"/>
  <c r="Q938" i="1"/>
  <c r="R482" i="1"/>
  <c r="R735" i="1"/>
  <c r="H827" i="1"/>
  <c r="H859" i="1"/>
  <c r="H891" i="1"/>
  <c r="P925" i="1"/>
  <c r="N960" i="1"/>
  <c r="K856" i="1"/>
  <c r="S973" i="1"/>
  <c r="Q1005" i="1"/>
  <c r="Q1037" i="1"/>
  <c r="O1072" i="1"/>
  <c r="O1104" i="1"/>
  <c r="O1136" i="1"/>
  <c r="I1171" i="1"/>
  <c r="Q1205" i="1"/>
  <c r="Q1237" i="1"/>
  <c r="Q1269" i="1"/>
  <c r="Q1301" i="1"/>
  <c r="O1336" i="1"/>
  <c r="M887" i="1"/>
  <c r="R981" i="1"/>
  <c r="R1013" i="1"/>
  <c r="J1051" i="1"/>
  <c r="J1083" i="1"/>
  <c r="J1115" i="1"/>
  <c r="J1147" i="1"/>
  <c r="J1179" i="1"/>
  <c r="R1213" i="1"/>
  <c r="R1245" i="1"/>
  <c r="R1277" i="1"/>
  <c r="R1309" i="1"/>
  <c r="P756" i="1"/>
  <c r="O926" i="1"/>
  <c r="K991" i="1"/>
  <c r="K1023" i="1"/>
  <c r="S1057" i="1"/>
  <c r="S1089" i="1"/>
  <c r="S1121" i="1"/>
  <c r="S1153" i="1"/>
  <c r="S1185" i="1"/>
  <c r="K1223" i="1"/>
  <c r="K1255" i="1"/>
  <c r="K1287" i="1"/>
  <c r="K1319" i="1"/>
  <c r="L987" i="1"/>
  <c r="L1115" i="1"/>
  <c r="L1243" i="1"/>
  <c r="P1345" i="1"/>
  <c r="N1380" i="1"/>
  <c r="H1415" i="1"/>
  <c r="H1447" i="1"/>
  <c r="H1479" i="1"/>
  <c r="P1513" i="1"/>
  <c r="P1545" i="1"/>
  <c r="P1577" i="1"/>
  <c r="L1599" i="1"/>
  <c r="L1631" i="1"/>
  <c r="R968" i="1"/>
  <c r="P1107" i="1"/>
  <c r="P1235" i="1"/>
  <c r="Q1343" i="1"/>
  <c r="O1378" i="1"/>
  <c r="O1410" i="1"/>
  <c r="O1442" i="1"/>
  <c r="O1474" i="1"/>
  <c r="I1509" i="1"/>
  <c r="I1541" i="1"/>
  <c r="Q1575" i="1"/>
  <c r="Q1607" i="1"/>
  <c r="O1642" i="1"/>
  <c r="J1046" i="1"/>
  <c r="J1174" i="1"/>
  <c r="J1302" i="1"/>
  <c r="H1360" i="1"/>
  <c r="P1394" i="1"/>
  <c r="P1426" i="1"/>
  <c r="N1461" i="1"/>
  <c r="N1493" i="1"/>
  <c r="H1528" i="1"/>
  <c r="H1560" i="1"/>
  <c r="H1592" i="1"/>
  <c r="H1624" i="1"/>
  <c r="J1148" i="1"/>
  <c r="I1418" i="1"/>
  <c r="I1546" i="1"/>
  <c r="P1655" i="1"/>
  <c r="N1690" i="1"/>
  <c r="N1722" i="1"/>
  <c r="N1754" i="1"/>
  <c r="N1786" i="1"/>
  <c r="N1818" i="1"/>
  <c r="H1853" i="1"/>
  <c r="H1885" i="1"/>
  <c r="H1917" i="1"/>
  <c r="P1951" i="1"/>
  <c r="R1304" i="1"/>
  <c r="I1456" i="1"/>
  <c r="I1584" i="1"/>
  <c r="O1662" i="1"/>
  <c r="I1697" i="1"/>
  <c r="I1729" i="1"/>
  <c r="I1761" i="1"/>
  <c r="I1793" i="1"/>
  <c r="O1830" i="1"/>
  <c r="O1862" i="1"/>
  <c r="O1894" i="1"/>
  <c r="O1926" i="1"/>
  <c r="O1958" i="1"/>
  <c r="M1352" i="1"/>
  <c r="M1480" i="1"/>
  <c r="M1608" i="1"/>
  <c r="P1668" i="1"/>
  <c r="H1706" i="1"/>
  <c r="H1738" i="1"/>
  <c r="H1770" i="1"/>
  <c r="H1802" i="1"/>
  <c r="P1836" i="1"/>
  <c r="P1868" i="1"/>
  <c r="P1900" i="1"/>
  <c r="P1932" i="1"/>
  <c r="N1030" i="1"/>
  <c r="S2904" i="1"/>
  <c r="R2934" i="1"/>
  <c r="S2953" i="1"/>
  <c r="K2986" i="1"/>
  <c r="L3022" i="1"/>
  <c r="R3030" i="1"/>
  <c r="S2910" i="1"/>
  <c r="J2960" i="1"/>
  <c r="R2984" i="1"/>
  <c r="H2994" i="1"/>
  <c r="H3064" i="1"/>
  <c r="K3030" i="1"/>
  <c r="L40" i="1"/>
  <c r="P57" i="1"/>
  <c r="M90" i="1"/>
  <c r="L146" i="1"/>
  <c r="O173" i="1"/>
  <c r="M2902" i="1"/>
  <c r="L2922" i="1"/>
  <c r="O2954" i="1"/>
  <c r="M2977" i="1"/>
  <c r="L3006" i="1"/>
  <c r="R3069" i="1"/>
  <c r="Q3023" i="1"/>
  <c r="M12" i="1"/>
  <c r="M53" i="1"/>
  <c r="R68" i="1"/>
  <c r="O107" i="1"/>
  <c r="L125" i="1"/>
  <c r="I139" i="1"/>
  <c r="Q2937" i="1"/>
  <c r="P3036" i="1"/>
  <c r="N37" i="1"/>
  <c r="R74" i="1"/>
  <c r="Q116" i="1"/>
  <c r="R176" i="1"/>
  <c r="H220" i="1"/>
  <c r="L197" i="1"/>
  <c r="H261" i="1"/>
  <c r="S248" i="1"/>
  <c r="K237" i="1"/>
  <c r="I215" i="1"/>
  <c r="M376" i="1"/>
  <c r="N362" i="1"/>
  <c r="Q357" i="1"/>
  <c r="P2930" i="1"/>
  <c r="I3006" i="1"/>
  <c r="L13" i="1"/>
  <c r="N65" i="1"/>
  <c r="M95" i="1"/>
  <c r="O167" i="1"/>
  <c r="O188" i="1"/>
  <c r="M212" i="1"/>
  <c r="K230" i="1"/>
  <c r="R310" i="1"/>
  <c r="Q291" i="1"/>
  <c r="L280" i="1"/>
  <c r="I350" i="1"/>
  <c r="M290" i="1"/>
  <c r="M248" i="1"/>
  <c r="K398" i="1"/>
  <c r="I446" i="1"/>
  <c r="N2921" i="1"/>
  <c r="O3006" i="1"/>
  <c r="N16" i="1"/>
  <c r="O40" i="1"/>
  <c r="O95" i="1"/>
  <c r="L119" i="1"/>
  <c r="S164" i="1"/>
  <c r="S132" i="1"/>
  <c r="J202" i="1"/>
  <c r="H259" i="1"/>
  <c r="S242" i="1"/>
  <c r="M211" i="1"/>
  <c r="N303" i="1"/>
  <c r="K361" i="1"/>
  <c r="P357" i="1"/>
  <c r="I325" i="1"/>
  <c r="N2997" i="1"/>
  <c r="M106" i="1"/>
  <c r="K233" i="1"/>
  <c r="L294" i="1"/>
  <c r="S358" i="1"/>
  <c r="I432" i="1"/>
  <c r="L421" i="1"/>
  <c r="N351" i="1"/>
  <c r="S458" i="1"/>
  <c r="S496" i="1"/>
  <c r="S576" i="1"/>
  <c r="K642" i="1"/>
  <c r="L502" i="1"/>
  <c r="R567" i="1"/>
  <c r="R359" i="1"/>
  <c r="I524" i="1"/>
  <c r="I580" i="1"/>
  <c r="H483" i="1"/>
  <c r="S691" i="1"/>
  <c r="S2950" i="1"/>
  <c r="Q68" i="1"/>
  <c r="L218" i="1"/>
  <c r="Q301" i="1"/>
  <c r="J358" i="1"/>
  <c r="M400" i="1"/>
  <c r="L384" i="1"/>
  <c r="N468" i="1"/>
  <c r="O428" i="1"/>
  <c r="H462" i="1"/>
  <c r="I545" i="1"/>
  <c r="Q623" i="1"/>
  <c r="P472" i="1"/>
  <c r="H544" i="1"/>
  <c r="N609" i="1"/>
  <c r="K495" i="1"/>
  <c r="M556" i="1"/>
  <c r="K631" i="1"/>
  <c r="H651" i="1"/>
  <c r="I736" i="1"/>
  <c r="K21" i="1"/>
  <c r="K148" i="1"/>
  <c r="Q236" i="1"/>
  <c r="I336" i="1"/>
  <c r="K376" i="1"/>
  <c r="S459" i="1"/>
  <c r="R428" i="1"/>
  <c r="M403" i="1"/>
  <c r="M471" i="1"/>
  <c r="M517" i="1"/>
  <c r="S578" i="1"/>
  <c r="S658" i="1"/>
  <c r="L516" i="1"/>
  <c r="J587" i="1"/>
  <c r="H410" i="1"/>
  <c r="I534" i="1"/>
  <c r="I606" i="1"/>
  <c r="L533" i="1"/>
  <c r="K691" i="1"/>
  <c r="J3002" i="1"/>
  <c r="S62" i="1"/>
  <c r="S199" i="1"/>
  <c r="S222" i="1"/>
  <c r="R392" i="1"/>
  <c r="S429" i="1"/>
  <c r="P403" i="1"/>
  <c r="N462" i="1"/>
  <c r="I429" i="1"/>
  <c r="P442" i="1"/>
  <c r="I527" i="1"/>
  <c r="I575" i="1"/>
  <c r="Q641" i="1"/>
  <c r="P484" i="1"/>
  <c r="N543" i="1"/>
  <c r="H594" i="1"/>
  <c r="J411" i="1"/>
  <c r="S519" i="1"/>
  <c r="M570" i="1"/>
  <c r="K621" i="1"/>
  <c r="R624" i="1"/>
  <c r="Q700" i="1"/>
  <c r="O751" i="1"/>
  <c r="O807" i="1"/>
  <c r="M658" i="1"/>
  <c r="H715" i="1"/>
  <c r="P765" i="1"/>
  <c r="N506" i="1"/>
  <c r="I679" i="1"/>
  <c r="Q729" i="1"/>
  <c r="O788" i="1"/>
  <c r="N713" i="1"/>
  <c r="J853" i="1"/>
  <c r="J901" i="1"/>
  <c r="J957" i="1"/>
  <c r="N759" i="1"/>
  <c r="M856" i="1"/>
  <c r="K915" i="1"/>
  <c r="H493" i="1"/>
  <c r="L811" i="1"/>
  <c r="L875" i="1"/>
  <c r="L931" i="1"/>
  <c r="I815" i="1"/>
  <c r="M987" i="1"/>
  <c r="K1046" i="1"/>
  <c r="M1107" i="1"/>
  <c r="M1155" i="1"/>
  <c r="K1214" i="1"/>
  <c r="M1275" i="1"/>
  <c r="M1331" i="1"/>
  <c r="O952" i="1"/>
  <c r="H1022" i="1"/>
  <c r="N1083" i="1"/>
  <c r="H1142" i="1"/>
  <c r="H1190" i="1"/>
  <c r="N1243" i="1"/>
  <c r="H1310" i="1"/>
  <c r="M853" i="1"/>
  <c r="O999" i="1"/>
  <c r="I1050" i="1"/>
  <c r="Q1108" i="1"/>
  <c r="I1154" i="1"/>
  <c r="Q1204" i="1"/>
  <c r="Q1252" i="1"/>
  <c r="I1306" i="1"/>
  <c r="R998" i="1"/>
  <c r="J1202" i="1"/>
  <c r="L1351" i="1"/>
  <c r="J1406" i="1"/>
  <c r="R1452" i="1"/>
  <c r="L1491" i="1"/>
  <c r="L1535" i="1"/>
  <c r="K773" i="1"/>
  <c r="N467" i="1"/>
  <c r="O651" i="1"/>
  <c r="L691" i="1"/>
  <c r="R736" i="1"/>
  <c r="J774" i="1"/>
  <c r="H440" i="1"/>
  <c r="L625" i="1"/>
  <c r="S684" i="1"/>
  <c r="M727" i="1"/>
  <c r="M767" i="1"/>
  <c r="M807" i="1"/>
  <c r="H758" i="1"/>
  <c r="H840" i="1"/>
  <c r="N877" i="1"/>
  <c r="H920" i="1"/>
  <c r="N957" i="1"/>
  <c r="L718" i="1"/>
  <c r="I822" i="1"/>
  <c r="Q856" i="1"/>
  <c r="Q896" i="1"/>
  <c r="I934" i="1"/>
  <c r="Q968" i="1"/>
  <c r="N749" i="1"/>
  <c r="N830" i="1"/>
  <c r="H865" i="1"/>
  <c r="H905" i="1"/>
  <c r="P939" i="1"/>
  <c r="P740" i="1"/>
  <c r="K944" i="1"/>
  <c r="I1001" i="1"/>
  <c r="O1038" i="1"/>
  <c r="I1073" i="1"/>
  <c r="Q1107" i="1"/>
  <c r="Q1147" i="1"/>
  <c r="O1182" i="1"/>
  <c r="Q1219" i="1"/>
  <c r="O1254" i="1"/>
  <c r="O1294" i="1"/>
  <c r="Q1331" i="1"/>
  <c r="M879" i="1"/>
  <c r="L982" i="1"/>
  <c r="R1019" i="1"/>
  <c r="J1057" i="1"/>
  <c r="L1094" i="1"/>
  <c r="J1129" i="1"/>
  <c r="R1163" i="1"/>
  <c r="L1206" i="1"/>
  <c r="J1241" i="1"/>
  <c r="R1275" i="1"/>
  <c r="J1313" i="1"/>
  <c r="K812" i="1"/>
  <c r="S960" i="1"/>
  <c r="M1002" i="1"/>
  <c r="K1037" i="1"/>
  <c r="M1074" i="1"/>
  <c r="M1114" i="1"/>
  <c r="K1149" i="1"/>
  <c r="M1186" i="1"/>
  <c r="K1221" i="1"/>
  <c r="K1261" i="1"/>
  <c r="M1294" i="1"/>
  <c r="S1327" i="1"/>
  <c r="H1017" i="1"/>
  <c r="H1161" i="1"/>
  <c r="P1293" i="1"/>
  <c r="N1362" i="1"/>
  <c r="N1398" i="1"/>
  <c r="P1431" i="1"/>
  <c r="N1466" i="1"/>
  <c r="P1499" i="1"/>
  <c r="N1538" i="1"/>
  <c r="P1571" i="1"/>
  <c r="Q766" i="1"/>
  <c r="Q802" i="1"/>
  <c r="R550" i="1"/>
  <c r="J659" i="1"/>
  <c r="N698" i="1"/>
  <c r="P731" i="1"/>
  <c r="H765" i="1"/>
  <c r="N798" i="1"/>
  <c r="N546" i="1"/>
  <c r="R657" i="1"/>
  <c r="O694" i="1"/>
  <c r="O730" i="1"/>
  <c r="Q763" i="1"/>
  <c r="I797" i="1"/>
  <c r="N689" i="1"/>
  <c r="J815" i="1"/>
  <c r="J851" i="1"/>
  <c r="J887" i="1"/>
  <c r="L920" i="1"/>
  <c r="R953" i="1"/>
  <c r="J646" i="1"/>
  <c r="J789" i="1"/>
  <c r="K837" i="1"/>
  <c r="S871" i="1"/>
  <c r="S903" i="1"/>
  <c r="M938" i="1"/>
  <c r="N480" i="1"/>
  <c r="P734" i="1"/>
  <c r="J824" i="1"/>
  <c r="J856" i="1"/>
  <c r="R890" i="1"/>
  <c r="R922" i="1"/>
  <c r="L957" i="1"/>
  <c r="Q843" i="1"/>
  <c r="M973" i="1"/>
  <c r="M1005" i="1"/>
  <c r="M1037" i="1"/>
  <c r="M1069" i="1"/>
  <c r="K1104" i="1"/>
  <c r="K1136" i="1"/>
  <c r="K1168" i="1"/>
  <c r="S1202" i="1"/>
  <c r="M1237" i="1"/>
  <c r="M1269" i="1"/>
  <c r="M1301" i="1"/>
  <c r="M1333" i="1"/>
  <c r="S874" i="1"/>
  <c r="N981" i="1"/>
  <c r="N1013" i="1"/>
  <c r="N1045" i="1"/>
  <c r="H1080" i="1"/>
  <c r="P1114" i="1"/>
  <c r="P1146" i="1"/>
  <c r="P1178" i="1"/>
  <c r="P1210" i="1"/>
  <c r="N1245" i="1"/>
  <c r="N1277" i="1"/>
  <c r="N1309" i="1"/>
  <c r="J673" i="1"/>
  <c r="M925" i="1"/>
  <c r="Q990" i="1"/>
  <c r="Q1022" i="1"/>
  <c r="Q1054" i="1"/>
  <c r="Q1086" i="1"/>
  <c r="O1121" i="1"/>
  <c r="O1153" i="1"/>
  <c r="O1185" i="1"/>
  <c r="O1217" i="1"/>
  <c r="Q1254" i="1"/>
  <c r="Q1286" i="1"/>
  <c r="Q1318" i="1"/>
  <c r="R974" i="1"/>
  <c r="J1114" i="1"/>
  <c r="J1242" i="1"/>
  <c r="L1345" i="1"/>
  <c r="L1377" i="1"/>
  <c r="L1409" i="1"/>
  <c r="R1446" i="1"/>
  <c r="R1478" i="1"/>
  <c r="R1510" i="1"/>
  <c r="R1542" i="1"/>
  <c r="L1577" i="1"/>
  <c r="K771" i="1"/>
  <c r="K803" i="1"/>
  <c r="L547" i="1"/>
  <c r="O659" i="1"/>
  <c r="R694" i="1"/>
  <c r="R726" i="1"/>
  <c r="R758" i="1"/>
  <c r="L793" i="1"/>
  <c r="H511" i="1"/>
  <c r="H639" i="1"/>
  <c r="K680" i="1"/>
  <c r="K712" i="1"/>
  <c r="S746" i="1"/>
  <c r="M781" i="1"/>
  <c r="P481" i="1"/>
  <c r="P738" i="1"/>
  <c r="N827" i="1"/>
  <c r="N859" i="1"/>
  <c r="N891" i="1"/>
  <c r="N923" i="1"/>
  <c r="H958" i="1"/>
  <c r="H668" i="1"/>
  <c r="L806" i="1"/>
  <c r="O841" i="1"/>
  <c r="I876" i="1"/>
  <c r="I908" i="1"/>
  <c r="I940" i="1"/>
  <c r="J510" i="1"/>
  <c r="N741" i="1"/>
  <c r="N828" i="1"/>
  <c r="N860" i="1"/>
  <c r="H895" i="1"/>
  <c r="H927" i="1"/>
  <c r="P961" i="1"/>
  <c r="S860" i="1"/>
  <c r="I975" i="1"/>
  <c r="I1007" i="1"/>
  <c r="Q1041" i="1"/>
  <c r="Q1073" i="1"/>
  <c r="Q1105" i="1"/>
  <c r="O1140" i="1"/>
  <c r="I1175" i="1"/>
  <c r="I1207" i="1"/>
  <c r="I1239" i="1"/>
  <c r="I1271" i="1"/>
  <c r="I1303" i="1"/>
  <c r="R506" i="1"/>
  <c r="I893" i="1"/>
  <c r="J983" i="1"/>
  <c r="R1017" i="1"/>
  <c r="L1052" i="1"/>
  <c r="L1084" i="1"/>
  <c r="L1116" i="1"/>
  <c r="L1148" i="1"/>
  <c r="J1183" i="1"/>
  <c r="J1215" i="1"/>
  <c r="J1247" i="1"/>
  <c r="J1279" i="1"/>
  <c r="L1316" i="1"/>
  <c r="H784" i="1"/>
  <c r="K932" i="1"/>
  <c r="M992" i="1"/>
  <c r="M1024" i="1"/>
  <c r="K1059" i="1"/>
  <c r="K1091" i="1"/>
  <c r="K1123" i="1"/>
  <c r="K1155" i="1"/>
  <c r="M1192" i="1"/>
  <c r="M1224" i="1"/>
  <c r="M1256" i="1"/>
  <c r="M1288" i="1"/>
  <c r="K1323" i="1"/>
  <c r="H993" i="1"/>
  <c r="H1121" i="1"/>
  <c r="H1249" i="1"/>
  <c r="H1347" i="1"/>
  <c r="N1384" i="1"/>
  <c r="N1416" i="1"/>
  <c r="N1448" i="1"/>
  <c r="N1480" i="1"/>
  <c r="H1515" i="1"/>
  <c r="H1547" i="1"/>
  <c r="H1579" i="1"/>
  <c r="R1600" i="1"/>
  <c r="L1635" i="1"/>
  <c r="L985" i="1"/>
  <c r="L1113" i="1"/>
  <c r="L1241" i="1"/>
  <c r="Q1347" i="1"/>
  <c r="Q1379" i="1"/>
  <c r="Q1411" i="1"/>
  <c r="Q1443" i="1"/>
  <c r="Q1475" i="1"/>
  <c r="O1510" i="1"/>
  <c r="I1545" i="1"/>
  <c r="I1577" i="1"/>
  <c r="I1609" i="1"/>
  <c r="P684" i="1"/>
  <c r="R1050" i="1"/>
  <c r="R1178" i="1"/>
  <c r="R1306" i="1"/>
  <c r="H1364" i="1"/>
  <c r="H1396" i="1"/>
  <c r="P1430" i="1"/>
  <c r="P1462" i="1"/>
  <c r="N1497" i="1"/>
  <c r="N1529" i="1"/>
  <c r="N1561" i="1"/>
  <c r="N1593" i="1"/>
  <c r="N1625" i="1"/>
  <c r="L1165" i="1"/>
  <c r="Q1422" i="1"/>
  <c r="I1562" i="1"/>
  <c r="H1657" i="1"/>
  <c r="P1691" i="1"/>
  <c r="P1723" i="1"/>
  <c r="P1755" i="1"/>
  <c r="P1787" i="1"/>
  <c r="N1822" i="1"/>
  <c r="N1854" i="1"/>
  <c r="N1886" i="1"/>
  <c r="H1921" i="1"/>
  <c r="P1955" i="1"/>
  <c r="J1332" i="1"/>
  <c r="Q1460" i="1"/>
  <c r="Q1588" i="1"/>
  <c r="Q1663" i="1"/>
  <c r="O1698" i="1"/>
  <c r="O1730" i="1"/>
  <c r="O1762" i="1"/>
  <c r="I1797" i="1"/>
  <c r="Q1831" i="1"/>
  <c r="Q1863" i="1"/>
  <c r="Q1895" i="1"/>
  <c r="Q1927" i="1"/>
  <c r="O1962" i="1"/>
  <c r="I1358" i="1"/>
  <c r="I1486" i="1"/>
  <c r="I1614" i="1"/>
  <c r="N1675" i="1"/>
  <c r="N1707" i="1"/>
  <c r="N1739" i="1"/>
  <c r="N1771" i="1"/>
  <c r="N1803" i="1"/>
  <c r="H1838" i="1"/>
  <c r="H1870" i="1"/>
  <c r="H1902" i="1"/>
  <c r="H1934" i="1"/>
  <c r="L2908" i="1"/>
  <c r="J2936" i="1"/>
  <c r="K2955" i="1"/>
  <c r="M2987" i="1"/>
  <c r="R3023" i="1"/>
  <c r="J3032" i="1"/>
  <c r="K2912" i="1"/>
  <c r="L2961" i="1"/>
  <c r="R2988" i="1"/>
  <c r="H2998" i="1"/>
  <c r="P3066" i="1"/>
  <c r="M3031" i="1"/>
  <c r="R41" i="1"/>
  <c r="O59" i="1"/>
  <c r="M94" i="1"/>
  <c r="S88" i="1"/>
  <c r="I180" i="1"/>
  <c r="S2903" i="1"/>
  <c r="R2923" i="1"/>
  <c r="Q2955" i="1"/>
  <c r="S2978" i="1"/>
  <c r="R3007" i="1"/>
  <c r="K3019" i="1"/>
  <c r="I3025" i="1"/>
  <c r="M17" i="1"/>
  <c r="S54" i="1"/>
  <c r="J70" i="1"/>
  <c r="N109" i="1"/>
  <c r="R126" i="1"/>
  <c r="S145" i="1"/>
  <c r="I2928" i="1"/>
  <c r="H3042" i="1"/>
  <c r="M27" i="1"/>
  <c r="L77" i="1"/>
  <c r="Q132" i="1"/>
  <c r="L179" i="1"/>
  <c r="N221" i="1"/>
  <c r="R198" i="1"/>
  <c r="N262" i="1"/>
  <c r="M255" i="1"/>
  <c r="H244" i="1"/>
  <c r="M229" i="1"/>
  <c r="S377" i="1"/>
  <c r="P363" i="1"/>
  <c r="Q361" i="1"/>
  <c r="Q2932" i="1"/>
  <c r="H3022" i="1"/>
  <c r="J16" i="1"/>
  <c r="H68" i="1"/>
  <c r="I101" i="1"/>
  <c r="I170" i="1"/>
  <c r="Q189" i="1"/>
  <c r="S221" i="1"/>
  <c r="I232" i="1"/>
  <c r="J312" i="1"/>
  <c r="I293" i="1"/>
  <c r="R281" i="1"/>
  <c r="I354" i="1"/>
  <c r="L329" i="1"/>
  <c r="I254" i="1"/>
  <c r="L322" i="1"/>
  <c r="O447" i="1"/>
  <c r="P2926" i="1"/>
  <c r="Q3011" i="1"/>
  <c r="H19" i="1"/>
  <c r="M51" i="1"/>
  <c r="K68" i="1"/>
  <c r="J122" i="1"/>
  <c r="S168" i="1"/>
  <c r="L160" i="1"/>
  <c r="L203" i="1"/>
  <c r="H267" i="1"/>
  <c r="K244" i="1"/>
  <c r="I217" i="1"/>
  <c r="P304" i="1"/>
  <c r="M362" i="1"/>
  <c r="H359" i="1"/>
  <c r="O326" i="1"/>
  <c r="N3035" i="1"/>
  <c r="R117" i="1"/>
  <c r="L239" i="1"/>
  <c r="R299" i="1"/>
  <c r="K364" i="1"/>
  <c r="S433" i="1"/>
  <c r="R430" i="1"/>
  <c r="J357" i="1"/>
  <c r="K460" i="1"/>
  <c r="K498" i="1"/>
  <c r="K578" i="1"/>
  <c r="M643" i="1"/>
  <c r="R507" i="1"/>
  <c r="J569" i="1"/>
  <c r="P406" i="1"/>
  <c r="O525" i="1"/>
  <c r="O593" i="1"/>
  <c r="P487" i="1"/>
  <c r="K693" i="1"/>
  <c r="H2970" i="1"/>
  <c r="N74" i="1"/>
  <c r="N161" i="1"/>
  <c r="I307" i="1"/>
  <c r="L363" i="1"/>
  <c r="M402" i="1"/>
  <c r="H390" i="1"/>
  <c r="P469" i="1"/>
  <c r="I439" i="1"/>
  <c r="P466" i="1"/>
  <c r="I549" i="1"/>
  <c r="I625" i="1"/>
  <c r="H480" i="1"/>
  <c r="N545" i="1"/>
  <c r="P610" i="1"/>
  <c r="M496" i="1"/>
  <c r="M564" i="1"/>
  <c r="M632" i="1"/>
  <c r="P652" i="1"/>
  <c r="O737" i="1"/>
  <c r="H23" i="1"/>
  <c r="O154" i="1"/>
  <c r="L279" i="1"/>
  <c r="I368" i="1"/>
  <c r="M389" i="1"/>
  <c r="I472" i="1"/>
  <c r="J430" i="1"/>
  <c r="M407" i="1"/>
  <c r="S472" i="1"/>
  <c r="S518" i="1"/>
  <c r="K580" i="1"/>
  <c r="K660" i="1"/>
  <c r="L520" i="1"/>
  <c r="L588" i="1"/>
  <c r="P414" i="1"/>
  <c r="I542" i="1"/>
  <c r="O607" i="1"/>
  <c r="L565" i="1"/>
  <c r="M692" i="1"/>
  <c r="I2997" i="1"/>
  <c r="P104" i="1"/>
  <c r="M226" i="1"/>
  <c r="I233" i="1"/>
  <c r="J398" i="1"/>
  <c r="S431" i="1"/>
  <c r="H405" i="1"/>
  <c r="N470" i="1"/>
  <c r="O430" i="1"/>
  <c r="L448" i="1"/>
  <c r="I531" i="1"/>
  <c r="O576" i="1"/>
  <c r="Q645" i="1"/>
  <c r="H486" i="1"/>
  <c r="P544" i="1"/>
  <c r="N595" i="1"/>
  <c r="R415" i="1"/>
  <c r="K521" i="1"/>
  <c r="M574" i="1"/>
  <c r="S627" i="1"/>
  <c r="N630" i="1"/>
  <c r="I702" i="1"/>
  <c r="Q752" i="1"/>
  <c r="Q808" i="1"/>
  <c r="P665" i="1"/>
  <c r="N716" i="1"/>
  <c r="H767" i="1"/>
  <c r="J512" i="1"/>
  <c r="O680" i="1"/>
  <c r="I731" i="1"/>
  <c r="Q789" i="1"/>
  <c r="N729" i="1"/>
  <c r="L854" i="1"/>
  <c r="L902" i="1"/>
  <c r="L958" i="1"/>
  <c r="J765" i="1"/>
  <c r="K863" i="1"/>
  <c r="K919" i="1"/>
  <c r="N512" i="1"/>
  <c r="R812" i="1"/>
  <c r="R876" i="1"/>
  <c r="R932" i="1"/>
  <c r="I831" i="1"/>
  <c r="S988" i="1"/>
  <c r="M1047" i="1"/>
  <c r="S1108" i="1"/>
  <c r="K1162" i="1"/>
  <c r="M1215" i="1"/>
  <c r="M1279" i="1"/>
  <c r="S1332" i="1"/>
  <c r="M972" i="1"/>
  <c r="N1023" i="1"/>
  <c r="N1087" i="1"/>
  <c r="N1143" i="1"/>
  <c r="H1194" i="1"/>
  <c r="N1247" i="1"/>
  <c r="N1311" i="1"/>
  <c r="I859" i="1"/>
  <c r="Q1000" i="1"/>
  <c r="O1051" i="1"/>
  <c r="I1110" i="1"/>
  <c r="I1158" i="1"/>
  <c r="I1206" i="1"/>
  <c r="O1259" i="1"/>
  <c r="Q1312" i="1"/>
  <c r="N1004" i="1"/>
  <c r="R1206" i="1"/>
  <c r="L1355" i="1"/>
  <c r="L1407" i="1"/>
  <c r="J1454" i="1"/>
  <c r="R1492" i="1"/>
  <c r="R1536" i="1"/>
  <c r="M774" i="1"/>
  <c r="L491" i="1"/>
  <c r="N653" i="1"/>
  <c r="R692" i="1"/>
  <c r="J738" i="1"/>
  <c r="L775" i="1"/>
  <c r="N459" i="1"/>
  <c r="H631" i="1"/>
  <c r="K686" i="1"/>
  <c r="S728" i="1"/>
  <c r="M771" i="1"/>
  <c r="S808" i="1"/>
  <c r="P762" i="1"/>
  <c r="N841" i="1"/>
  <c r="P878" i="1"/>
  <c r="N921" i="1"/>
  <c r="P958" i="1"/>
  <c r="H724" i="1"/>
  <c r="O823" i="1"/>
  <c r="Q860" i="1"/>
  <c r="I898" i="1"/>
  <c r="O935" i="1"/>
  <c r="J478" i="1"/>
  <c r="J755" i="1"/>
  <c r="P831" i="1"/>
  <c r="N866" i="1"/>
  <c r="N906" i="1"/>
  <c r="H941" i="1"/>
  <c r="P804" i="1"/>
  <c r="S948" i="1"/>
  <c r="O1002" i="1"/>
  <c r="Q1039" i="1"/>
  <c r="O1074" i="1"/>
  <c r="I1109" i="1"/>
  <c r="I1149" i="1"/>
  <c r="Q1183" i="1"/>
  <c r="I1221" i="1"/>
  <c r="O1258" i="1"/>
  <c r="Q1295" i="1"/>
  <c r="I1333" i="1"/>
  <c r="I885" i="1"/>
  <c r="R983" i="1"/>
  <c r="J1021" i="1"/>
  <c r="L1058" i="1"/>
  <c r="R1095" i="1"/>
  <c r="L1130" i="1"/>
  <c r="R1167" i="1"/>
  <c r="R1207" i="1"/>
  <c r="L1242" i="1"/>
  <c r="J1277" i="1"/>
  <c r="L1314" i="1"/>
  <c r="S816" i="1"/>
  <c r="O966" i="1"/>
  <c r="S1003" i="1"/>
  <c r="M1038" i="1"/>
  <c r="K1081" i="1"/>
  <c r="S1115" i="1"/>
  <c r="M1150" i="1"/>
  <c r="S1187" i="1"/>
  <c r="M1222" i="1"/>
  <c r="M1262" i="1"/>
  <c r="S1295" i="1"/>
  <c r="K1329" i="1"/>
  <c r="P1021" i="1"/>
  <c r="P1165" i="1"/>
  <c r="P1309" i="1"/>
  <c r="P1363" i="1"/>
  <c r="P1399" i="1"/>
  <c r="N1434" i="1"/>
  <c r="P1467" i="1"/>
  <c r="P1503" i="1"/>
  <c r="P1539" i="1"/>
  <c r="H1573" i="1"/>
  <c r="I768" i="1"/>
  <c r="I804" i="1"/>
  <c r="N556" i="1"/>
  <c r="H661" i="1"/>
  <c r="P699" i="1"/>
  <c r="H733" i="1"/>
  <c r="N766" i="1"/>
  <c r="N802" i="1"/>
  <c r="J552" i="1"/>
  <c r="P659" i="1"/>
  <c r="Q695" i="1"/>
  <c r="Q731" i="1"/>
  <c r="I765" i="1"/>
  <c r="O798" i="1"/>
  <c r="R699" i="1"/>
  <c r="L816" i="1"/>
  <c r="L852" i="1"/>
  <c r="L888" i="1"/>
  <c r="R921" i="1"/>
  <c r="J955" i="1"/>
  <c r="P653" i="1"/>
  <c r="R793" i="1"/>
  <c r="M838" i="1"/>
  <c r="K873" i="1"/>
  <c r="K905" i="1"/>
  <c r="S939" i="1"/>
  <c r="P497" i="1"/>
  <c r="L740" i="1"/>
  <c r="L825" i="1"/>
  <c r="L857" i="1"/>
  <c r="J892" i="1"/>
  <c r="J924" i="1"/>
  <c r="R958" i="1"/>
  <c r="M849" i="1"/>
  <c r="S974" i="1"/>
  <c r="S1006" i="1"/>
  <c r="S1038" i="1"/>
  <c r="S1070" i="1"/>
  <c r="M1105" i="1"/>
  <c r="M1137" i="1"/>
  <c r="M1169" i="1"/>
  <c r="K1204" i="1"/>
  <c r="S1238" i="1"/>
  <c r="S1270" i="1"/>
  <c r="S1302" i="1"/>
  <c r="S1334" i="1"/>
  <c r="O880" i="1"/>
  <c r="P982" i="1"/>
  <c r="P1014" i="1"/>
  <c r="P1046" i="1"/>
  <c r="N1081" i="1"/>
  <c r="H1116" i="1"/>
  <c r="H1148" i="1"/>
  <c r="H1180" i="1"/>
  <c r="H1212" i="1"/>
  <c r="P1246" i="1"/>
  <c r="P1278" i="1"/>
  <c r="P1310" i="1"/>
  <c r="L690" i="1"/>
  <c r="I931" i="1"/>
  <c r="I992" i="1"/>
  <c r="I1024" i="1"/>
  <c r="I1056" i="1"/>
  <c r="I1088" i="1"/>
  <c r="Q1122" i="1"/>
  <c r="Q1154" i="1"/>
  <c r="Q1186" i="1"/>
  <c r="Q1218" i="1"/>
  <c r="I1256" i="1"/>
  <c r="I1288" i="1"/>
  <c r="I1320" i="1"/>
  <c r="N980" i="1"/>
  <c r="R1118" i="1"/>
  <c r="R1246" i="1"/>
  <c r="R1346" i="1"/>
  <c r="R1378" i="1"/>
  <c r="R1410" i="1"/>
  <c r="J1448" i="1"/>
  <c r="J1480" i="1"/>
  <c r="J1512" i="1"/>
  <c r="J1544" i="1"/>
  <c r="R1578" i="1"/>
  <c r="M772" i="1"/>
  <c r="M804" i="1"/>
  <c r="H553" i="1"/>
  <c r="L661" i="1"/>
  <c r="J696" i="1"/>
  <c r="J728" i="1"/>
  <c r="J760" i="1"/>
  <c r="R794" i="1"/>
  <c r="P515" i="1"/>
  <c r="P643" i="1"/>
  <c r="M681" i="1"/>
  <c r="M713" i="1"/>
  <c r="K748" i="1"/>
  <c r="S782" i="1"/>
  <c r="H509" i="1"/>
  <c r="L744" i="1"/>
  <c r="P828" i="1"/>
  <c r="P860" i="1"/>
  <c r="P892" i="1"/>
  <c r="P924" i="1"/>
  <c r="N959" i="1"/>
  <c r="P672" i="1"/>
  <c r="P810" i="1"/>
  <c r="Q842" i="1"/>
  <c r="O877" i="1"/>
  <c r="O909" i="1"/>
  <c r="O941" i="1"/>
  <c r="L527" i="1"/>
  <c r="J747" i="1"/>
  <c r="P829" i="1"/>
  <c r="P861" i="1"/>
  <c r="N896" i="1"/>
  <c r="N928" i="1"/>
  <c r="H963" i="1"/>
  <c r="O866" i="1"/>
  <c r="O976" i="1"/>
  <c r="O1008" i="1"/>
  <c r="I1043" i="1"/>
  <c r="I1075" i="1"/>
  <c r="I1107" i="1"/>
  <c r="Q1141" i="1"/>
  <c r="O1176" i="1"/>
  <c r="O1208" i="1"/>
  <c r="O1240" i="1"/>
  <c r="O1272" i="1"/>
  <c r="O1304" i="1"/>
  <c r="N600" i="1"/>
  <c r="Q897" i="1"/>
  <c r="L984" i="1"/>
  <c r="J1019" i="1"/>
  <c r="R1053" i="1"/>
  <c r="R1085" i="1"/>
  <c r="R1117" i="1"/>
  <c r="R1149" i="1"/>
  <c r="L1184" i="1"/>
  <c r="L1216" i="1"/>
  <c r="L1248" i="1"/>
  <c r="L1280" i="1"/>
  <c r="R1317" i="1"/>
  <c r="N803" i="1"/>
  <c r="S936" i="1"/>
  <c r="S993" i="1"/>
  <c r="S1025" i="1"/>
  <c r="M1060" i="1"/>
  <c r="M1092" i="1"/>
  <c r="M1124" i="1"/>
  <c r="M1156" i="1"/>
  <c r="S1193" i="1"/>
  <c r="S1225" i="1"/>
  <c r="S1257" i="1"/>
  <c r="S1289" i="1"/>
  <c r="M1324" i="1"/>
  <c r="P997" i="1"/>
  <c r="P1125" i="1"/>
  <c r="P1253" i="1"/>
  <c r="N1348" i="1"/>
  <c r="P1385" i="1"/>
  <c r="P1417" i="1"/>
  <c r="P1449" i="1"/>
  <c r="P1481" i="1"/>
  <c r="N1516" i="1"/>
  <c r="N1548" i="1"/>
  <c r="J1542" i="1"/>
  <c r="J1602" i="1"/>
  <c r="R1636" i="1"/>
  <c r="H991" i="1"/>
  <c r="H1119" i="1"/>
  <c r="H1247" i="1"/>
  <c r="I1349" i="1"/>
  <c r="I1381" i="1"/>
  <c r="I1413" i="1"/>
  <c r="I1445" i="1"/>
  <c r="I1477" i="1"/>
  <c r="Q1511" i="1"/>
  <c r="O1546" i="1"/>
  <c r="O1578" i="1"/>
  <c r="O1610" i="1"/>
  <c r="L778" i="1"/>
  <c r="N1056" i="1"/>
  <c r="N1184" i="1"/>
  <c r="N1312" i="1"/>
  <c r="N1365" i="1"/>
  <c r="N1397" i="1"/>
  <c r="H1432" i="1"/>
  <c r="H1464" i="1"/>
  <c r="P1498" i="1"/>
  <c r="P1530" i="1"/>
  <c r="P1562" i="1"/>
  <c r="P1594" i="1"/>
  <c r="P1626" i="1"/>
  <c r="R1184" i="1"/>
  <c r="M1428" i="1"/>
  <c r="Q1566" i="1"/>
  <c r="N1658" i="1"/>
  <c r="H1693" i="1"/>
  <c r="H1725" i="1"/>
  <c r="H1757" i="1"/>
  <c r="H1789" i="1"/>
  <c r="P1823" i="1"/>
  <c r="P1855" i="1"/>
  <c r="P1887" i="1"/>
  <c r="N1922" i="1"/>
  <c r="H1957" i="1"/>
  <c r="M1338" i="1"/>
  <c r="M1466" i="1"/>
  <c r="M1594" i="1"/>
  <c r="I1665" i="1"/>
  <c r="Q1699" i="1"/>
  <c r="Q1731" i="1"/>
  <c r="Q1763" i="1"/>
  <c r="O1798" i="1"/>
  <c r="I1833" i="1"/>
  <c r="I1865" i="1"/>
  <c r="I1897" i="1"/>
  <c r="I1929" i="1"/>
  <c r="N763" i="1"/>
  <c r="Q1362" i="1"/>
  <c r="Q1490" i="1"/>
  <c r="Q1618" i="1"/>
  <c r="P1676" i="1"/>
  <c r="P1708" i="1"/>
  <c r="P1740" i="1"/>
  <c r="P1772" i="1"/>
  <c r="P1804" i="1"/>
  <c r="N1839" i="1"/>
  <c r="N1871" i="1"/>
  <c r="N1903" i="1"/>
  <c r="N1935" i="1"/>
  <c r="L2912" i="1"/>
  <c r="L2938" i="1"/>
  <c r="N2984" i="1"/>
  <c r="J3011" i="1"/>
  <c r="R2893" i="1"/>
  <c r="I2940" i="1"/>
  <c r="Q2956" i="1"/>
  <c r="L3013" i="1"/>
  <c r="Q3038" i="1"/>
  <c r="I9" i="1"/>
  <c r="Q38" i="1"/>
  <c r="H83" i="1"/>
  <c r="M138" i="1"/>
  <c r="O110" i="1"/>
  <c r="L2909" i="1"/>
  <c r="H2951" i="1"/>
  <c r="K2980" i="1"/>
  <c r="S2997" i="1"/>
  <c r="J3022" i="1"/>
  <c r="K16" i="1"/>
  <c r="M29" i="1"/>
  <c r="I62" i="1"/>
  <c r="I112" i="1"/>
  <c r="M172" i="1"/>
  <c r="L2951" i="1"/>
  <c r="O3020" i="1"/>
  <c r="I40" i="1"/>
  <c r="N131" i="1"/>
  <c r="S162" i="1"/>
  <c r="Q198" i="1"/>
  <c r="R231" i="1"/>
  <c r="H321" i="1"/>
  <c r="P250" i="1"/>
  <c r="S295" i="1"/>
  <c r="N322" i="1"/>
  <c r="R319" i="1"/>
  <c r="I2938" i="1"/>
  <c r="O3039" i="1"/>
  <c r="O28" i="1"/>
  <c r="H97" i="1"/>
  <c r="I178" i="1"/>
  <c r="R201" i="1"/>
  <c r="H199" i="1"/>
  <c r="J288" i="1"/>
  <c r="Q307" i="1"/>
  <c r="J315" i="1"/>
  <c r="Q211" i="1"/>
  <c r="J388" i="1"/>
  <c r="H328" i="1"/>
  <c r="O471" i="1"/>
  <c r="M2978" i="1"/>
  <c r="H3037" i="1"/>
  <c r="H58" i="1"/>
  <c r="N135" i="1"/>
  <c r="O102" i="1"/>
  <c r="H202" i="1"/>
  <c r="R204" i="1"/>
  <c r="P289" i="1"/>
  <c r="S278" i="1"/>
  <c r="H290" i="1"/>
  <c r="M382" i="1"/>
  <c r="P365" i="1"/>
  <c r="O374" i="1"/>
  <c r="S74" i="1"/>
  <c r="R244" i="1"/>
  <c r="Q338" i="1"/>
  <c r="S403" i="1"/>
  <c r="L368" i="1"/>
  <c r="J373" i="1"/>
  <c r="R343" i="1"/>
  <c r="S536" i="1"/>
  <c r="K630" i="1"/>
  <c r="J509" i="1"/>
  <c r="L602" i="1"/>
  <c r="O481" i="1"/>
  <c r="I572" i="1"/>
  <c r="P535" i="1"/>
  <c r="S707" i="1"/>
  <c r="J37" i="1"/>
  <c r="N168" i="1"/>
  <c r="O236" i="1"/>
  <c r="Q266" i="1"/>
  <c r="S453" i="1"/>
  <c r="N440" i="1"/>
  <c r="O440" i="1"/>
  <c r="O502" i="1"/>
  <c r="I581" i="1"/>
  <c r="H378" i="1"/>
  <c r="P546" i="1"/>
  <c r="N637" i="1"/>
  <c r="K523" i="1"/>
  <c r="M620" i="1"/>
  <c r="I668" i="1"/>
  <c r="Q2897" i="1"/>
  <c r="L112" i="1"/>
  <c r="P215" i="1"/>
  <c r="O373" i="1"/>
  <c r="N387" i="1"/>
  <c r="L403" i="1"/>
  <c r="N327" i="1"/>
  <c r="K474" i="1"/>
  <c r="M541" i="1"/>
  <c r="M621" i="1"/>
  <c r="R505" i="1"/>
  <c r="L596" i="1"/>
  <c r="O483" i="1"/>
  <c r="Q568" i="1"/>
  <c r="H491" i="1"/>
  <c r="S713" i="1"/>
  <c r="I15" i="1"/>
  <c r="R149" i="1"/>
  <c r="I251" i="1"/>
  <c r="I278" i="1"/>
  <c r="I444" i="1"/>
  <c r="P439" i="1"/>
  <c r="I409" i="1"/>
  <c r="H454" i="1"/>
  <c r="Q545" i="1"/>
  <c r="I607" i="1"/>
  <c r="P464" i="1"/>
  <c r="H546" i="1"/>
  <c r="H618" i="1"/>
  <c r="S487" i="1"/>
  <c r="S559" i="1"/>
  <c r="M642" i="1"/>
  <c r="R653" i="1"/>
  <c r="Q732" i="1"/>
  <c r="I794" i="1"/>
  <c r="H667" i="1"/>
  <c r="N728" i="1"/>
  <c r="P797" i="1"/>
  <c r="J653" i="1"/>
  <c r="Q737" i="1"/>
  <c r="O804" i="1"/>
  <c r="J821" i="1"/>
  <c r="J893" i="1"/>
  <c r="R959" i="1"/>
  <c r="K819" i="1"/>
  <c r="K883" i="1"/>
  <c r="K955" i="1"/>
  <c r="L827" i="1"/>
  <c r="J886" i="1"/>
  <c r="R960" i="1"/>
  <c r="K974" i="1"/>
  <c r="S1048" i="1"/>
  <c r="K1118" i="1"/>
  <c r="K1190" i="1"/>
  <c r="M1251" i="1"/>
  <c r="K1334" i="1"/>
  <c r="N987" i="1"/>
  <c r="H1054" i="1"/>
  <c r="N1123" i="1"/>
  <c r="N1195" i="1"/>
  <c r="H1270" i="1"/>
  <c r="N1331" i="1"/>
  <c r="Q980" i="1"/>
  <c r="Q1060" i="1"/>
  <c r="Q1116" i="1"/>
  <c r="O1183" i="1"/>
  <c r="O1239" i="1"/>
  <c r="I1314" i="1"/>
  <c r="R1062" i="1"/>
  <c r="R1318" i="1"/>
  <c r="R1388" i="1"/>
  <c r="L1455" i="1"/>
  <c r="R1504" i="1"/>
  <c r="S755" i="1"/>
  <c r="M806" i="1"/>
  <c r="L655" i="1"/>
  <c r="L707" i="1"/>
  <c r="J750" i="1"/>
  <c r="L803" i="1"/>
  <c r="P635" i="1"/>
  <c r="S700" i="1"/>
  <c r="K746" i="1"/>
  <c r="S796" i="1"/>
  <c r="P778" i="1"/>
  <c r="H848" i="1"/>
  <c r="H896" i="1"/>
  <c r="N949" i="1"/>
  <c r="P728" i="1"/>
  <c r="Q832" i="1"/>
  <c r="I878" i="1"/>
  <c r="Q920" i="1"/>
  <c r="J542" i="1"/>
  <c r="N781" i="1"/>
  <c r="P851" i="1"/>
  <c r="P891" i="1"/>
  <c r="N942" i="1"/>
  <c r="K848" i="1"/>
  <c r="O982" i="1"/>
  <c r="O1022" i="1"/>
  <c r="Q1075" i="1"/>
  <c r="I1121" i="1"/>
  <c r="O1166" i="1"/>
  <c r="I1209" i="1"/>
  <c r="Q1259" i="1"/>
  <c r="I1305" i="1"/>
  <c r="P732" i="1"/>
  <c r="L974" i="1"/>
  <c r="J1025" i="1"/>
  <c r="R1067" i="1"/>
  <c r="J1113" i="1"/>
  <c r="R1155" i="1"/>
  <c r="J1209" i="1"/>
  <c r="J1249" i="1"/>
  <c r="L1294" i="1"/>
  <c r="R602" i="1"/>
  <c r="M969" i="1"/>
  <c r="K1013" i="1"/>
  <c r="M1058" i="1"/>
  <c r="K1101" i="1"/>
  <c r="M1154" i="1"/>
  <c r="K1197" i="1"/>
  <c r="S1239" i="1"/>
  <c r="K1281" i="1"/>
  <c r="M1330" i="1"/>
  <c r="L1075" i="1"/>
  <c r="P1229" i="1"/>
  <c r="P1351" i="1"/>
  <c r="N1402" i="1"/>
  <c r="H1441" i="1"/>
  <c r="H1485" i="1"/>
  <c r="P1523" i="1"/>
  <c r="N1574" i="1"/>
  <c r="O777" i="1"/>
  <c r="J482" i="1"/>
  <c r="N648" i="1"/>
  <c r="H701" i="1"/>
  <c r="P739" i="1"/>
  <c r="N782" i="1"/>
  <c r="J504" i="1"/>
  <c r="I661" i="1"/>
  <c r="O706" i="1"/>
  <c r="I745" i="1"/>
  <c r="I789" i="1"/>
  <c r="N705" i="1"/>
  <c r="R825" i="1"/>
  <c r="J867" i="1"/>
  <c r="L908" i="1"/>
  <c r="L956" i="1"/>
  <c r="N703" i="1"/>
  <c r="K821" i="1"/>
  <c r="K861" i="1"/>
  <c r="M906" i="1"/>
  <c r="M946" i="1"/>
  <c r="L659" i="1"/>
  <c r="J816" i="1"/>
  <c r="L861" i="1"/>
  <c r="L901" i="1"/>
  <c r="L941" i="1"/>
  <c r="L770" i="1"/>
  <c r="K976" i="1"/>
  <c r="M1013" i="1"/>
  <c r="K1056" i="1"/>
  <c r="M1093" i="1"/>
  <c r="S1138" i="1"/>
  <c r="S1178" i="1"/>
  <c r="S1218" i="1"/>
  <c r="K1256" i="1"/>
  <c r="K1304" i="1"/>
  <c r="R717" i="1"/>
  <c r="K950" i="1"/>
  <c r="N1005" i="1"/>
  <c r="P1050" i="1"/>
  <c r="P1090" i="1"/>
  <c r="H1128" i="1"/>
  <c r="P1170" i="1"/>
  <c r="N1213" i="1"/>
  <c r="N1253" i="1"/>
  <c r="N1293" i="1"/>
  <c r="N1333" i="1"/>
  <c r="Q935" i="1"/>
  <c r="Q998" i="1"/>
  <c r="Q1038" i="1"/>
  <c r="Q1078" i="1"/>
  <c r="I1124" i="1"/>
  <c r="I1164" i="1"/>
  <c r="I1204" i="1"/>
  <c r="O1241" i="1"/>
  <c r="O1289" i="1"/>
  <c r="Q1326" i="1"/>
  <c r="R1038" i="1"/>
  <c r="R1198" i="1"/>
  <c r="J1348" i="1"/>
  <c r="R1390" i="1"/>
  <c r="J1428" i="1"/>
  <c r="J1468" i="1"/>
  <c r="L1513" i="1"/>
  <c r="L1553" i="1"/>
  <c r="K755" i="1"/>
  <c r="K795" i="1"/>
  <c r="P557" i="1"/>
  <c r="R670" i="1"/>
  <c r="J708" i="1"/>
  <c r="J748" i="1"/>
  <c r="J796" i="1"/>
  <c r="H543" i="1"/>
  <c r="S666" i="1"/>
  <c r="K704" i="1"/>
  <c r="K752" i="1"/>
  <c r="M789" i="1"/>
  <c r="P674" i="1"/>
  <c r="P816" i="1"/>
  <c r="H862" i="1"/>
  <c r="N899" i="1"/>
  <c r="H942" i="1"/>
  <c r="P537" i="1"/>
  <c r="I812" i="1"/>
  <c r="I852" i="1"/>
  <c r="O889" i="1"/>
  <c r="I932" i="1"/>
  <c r="R546" i="1"/>
  <c r="J795" i="1"/>
  <c r="N844" i="1"/>
  <c r="N884" i="1"/>
  <c r="N932" i="1"/>
  <c r="R538" i="1"/>
  <c r="O914" i="1"/>
  <c r="I999" i="1"/>
  <c r="O1044" i="1"/>
  <c r="O1084" i="1"/>
  <c r="O1124" i="1"/>
  <c r="Q1161" i="1"/>
  <c r="Q1209" i="1"/>
  <c r="I1247" i="1"/>
  <c r="Q1289" i="1"/>
  <c r="I1327" i="1"/>
  <c r="M903" i="1"/>
  <c r="L996" i="1"/>
  <c r="R1033" i="1"/>
  <c r="J1071" i="1"/>
  <c r="J1119" i="1"/>
  <c r="J1159" i="1"/>
  <c r="J1199" i="1"/>
  <c r="J1239" i="1"/>
  <c r="L1284" i="1"/>
  <c r="L1324" i="1"/>
  <c r="S856" i="1"/>
  <c r="M984" i="1"/>
  <c r="S1029" i="1"/>
  <c r="K1067" i="1"/>
  <c r="S1109" i="1"/>
  <c r="K1147" i="1"/>
  <c r="K1195" i="1"/>
  <c r="M1232" i="1"/>
  <c r="M1272" i="1"/>
  <c r="M1312" i="1"/>
  <c r="L1003" i="1"/>
  <c r="L1163" i="1"/>
  <c r="L1323" i="1"/>
  <c r="H1371" i="1"/>
  <c r="H1419" i="1"/>
  <c r="H1459" i="1"/>
  <c r="N1496" i="1"/>
  <c r="H1539" i="1"/>
  <c r="L1547" i="1"/>
  <c r="J1614" i="1"/>
  <c r="L1651" i="1"/>
  <c r="H1071" i="1"/>
  <c r="P1251" i="1"/>
  <c r="Q1355" i="1"/>
  <c r="Q1395" i="1"/>
  <c r="Q1435" i="1"/>
  <c r="I1481" i="1"/>
  <c r="I1521" i="1"/>
  <c r="I1561" i="1"/>
  <c r="O1598" i="1"/>
  <c r="K826" i="1"/>
  <c r="R1082" i="1"/>
  <c r="J1254" i="1"/>
  <c r="N1353" i="1"/>
  <c r="N1401" i="1"/>
  <c r="P1438" i="1"/>
  <c r="P1478" i="1"/>
  <c r="P1518" i="1"/>
  <c r="H1564" i="1"/>
  <c r="H1604" i="1"/>
  <c r="H485" i="1"/>
  <c r="Q1390" i="1"/>
  <c r="M1572" i="1"/>
  <c r="P1667" i="1"/>
  <c r="H1705" i="1"/>
  <c r="P1747" i="1"/>
  <c r="N1790" i="1"/>
  <c r="H1833" i="1"/>
  <c r="N1870" i="1"/>
  <c r="N1910" i="1"/>
  <c r="N1958" i="1"/>
  <c r="Q1364" i="1"/>
  <c r="Q1524" i="1"/>
  <c r="Q1655" i="1"/>
  <c r="I1701" i="1"/>
  <c r="I1741" i="1"/>
  <c r="I1781" i="1"/>
  <c r="O1818" i="1"/>
  <c r="O1866" i="1"/>
  <c r="Q1903" i="1"/>
  <c r="O1946" i="1"/>
  <c r="L1245" i="1"/>
  <c r="M1496" i="1"/>
  <c r="J1651" i="1"/>
  <c r="P1688" i="1"/>
  <c r="P1728" i="1"/>
  <c r="H1774" i="1"/>
  <c r="H1814" i="1"/>
  <c r="H1854" i="1"/>
  <c r="H1894" i="1"/>
  <c r="H1942" i="1"/>
  <c r="I1452" i="1"/>
  <c r="S1725" i="1"/>
  <c r="S1853" i="1"/>
  <c r="N1970" i="1"/>
  <c r="N2002" i="1"/>
  <c r="N2034" i="1"/>
  <c r="N2066" i="1"/>
  <c r="P2103" i="1"/>
  <c r="P2135" i="1"/>
  <c r="P2167" i="1"/>
  <c r="P2199" i="1"/>
  <c r="P2231" i="1"/>
  <c r="N2266" i="1"/>
  <c r="N2298" i="1"/>
  <c r="N2330" i="1"/>
  <c r="N2362" i="1"/>
  <c r="P2399" i="1"/>
  <c r="L1581" i="1"/>
  <c r="L1613" i="1"/>
  <c r="L1645" i="1"/>
  <c r="L1025" i="1"/>
  <c r="L1153" i="1"/>
  <c r="L1281" i="1"/>
  <c r="I1355" i="1"/>
  <c r="I1387" i="1"/>
  <c r="O1424" i="1"/>
  <c r="O1456" i="1"/>
  <c r="O1488" i="1"/>
  <c r="O1520" i="1"/>
  <c r="I1555" i="1"/>
  <c r="I1587" i="1"/>
  <c r="I1619" i="1"/>
  <c r="S894" i="1"/>
  <c r="R1090" i="1"/>
  <c r="J1230" i="1"/>
  <c r="H1342" i="1"/>
  <c r="H1374" i="1"/>
  <c r="P1408" i="1"/>
  <c r="P1440" i="1"/>
  <c r="P1472" i="1"/>
  <c r="P1504" i="1"/>
  <c r="P1536" i="1"/>
  <c r="N1571" i="1"/>
  <c r="H1606" i="1"/>
  <c r="H1638" i="1"/>
  <c r="L1325" i="1"/>
  <c r="I1474" i="1"/>
  <c r="I1602" i="1"/>
  <c r="H1667" i="1"/>
  <c r="H1699" i="1"/>
  <c r="P1733" i="1"/>
  <c r="P1765" i="1"/>
  <c r="N1800" i="1"/>
  <c r="N1832" i="1"/>
  <c r="H1867" i="1"/>
  <c r="H1899" i="1"/>
  <c r="H1931" i="1"/>
  <c r="S649" i="1"/>
  <c r="M1362" i="1"/>
  <c r="Q1500" i="1"/>
  <c r="Q1628" i="1"/>
  <c r="O1676" i="1"/>
  <c r="O1708" i="1"/>
  <c r="I1743" i="1"/>
  <c r="I1775" i="1"/>
  <c r="I1807" i="1"/>
  <c r="I1839" i="1"/>
  <c r="Q1873" i="1"/>
  <c r="Q1905" i="1"/>
  <c r="Q1937" i="1"/>
  <c r="J1068" i="1"/>
  <c r="M1408" i="1"/>
  <c r="M1536" i="1"/>
  <c r="M1650" i="1"/>
  <c r="P1682" i="1"/>
  <c r="P1714" i="1"/>
  <c r="N1749" i="1"/>
  <c r="N1781" i="1"/>
  <c r="N1813" i="1"/>
  <c r="H1848" i="1"/>
  <c r="P1882" i="1"/>
  <c r="P1914" i="1"/>
  <c r="P1946" i="1"/>
  <c r="I1484" i="1"/>
  <c r="K1745" i="1"/>
  <c r="K1873" i="1"/>
  <c r="N1972" i="1"/>
  <c r="N2004" i="1"/>
  <c r="P2041" i="1"/>
  <c r="P2073" i="1"/>
  <c r="P2105" i="1"/>
  <c r="P2137" i="1"/>
  <c r="P2169" i="1"/>
  <c r="N2204" i="1"/>
  <c r="N2236" i="1"/>
  <c r="N2268" i="1"/>
  <c r="N2300" i="1"/>
  <c r="P2337" i="1"/>
  <c r="P2369" i="1"/>
  <c r="P2401" i="1"/>
  <c r="H1583" i="1"/>
  <c r="P1617" i="1"/>
  <c r="P1649" i="1"/>
  <c r="R2913" i="1"/>
  <c r="R2939" i="1"/>
  <c r="S2972" i="1"/>
  <c r="L3012" i="1"/>
  <c r="J2895" i="1"/>
  <c r="Q2920" i="1"/>
  <c r="I2958" i="1"/>
  <c r="L3017" i="1"/>
  <c r="O3041" i="1"/>
  <c r="O10" i="1"/>
  <c r="O41" i="1"/>
  <c r="N84" i="1"/>
  <c r="S139" i="1"/>
  <c r="K116" i="1"/>
  <c r="R2910" i="1"/>
  <c r="P2953" i="1"/>
  <c r="M2981" i="1"/>
  <c r="K2999" i="1"/>
  <c r="L3023" i="1"/>
  <c r="H14" i="1"/>
  <c r="I35" i="1"/>
  <c r="J83" i="1"/>
  <c r="O117" i="1"/>
  <c r="K183" i="1"/>
  <c r="J2962" i="1"/>
  <c r="I3023" i="1"/>
  <c r="N51" i="1"/>
  <c r="N139" i="1"/>
  <c r="S166" i="1"/>
  <c r="I200" i="1"/>
  <c r="Q233" i="1"/>
  <c r="I146" i="1"/>
  <c r="H252" i="1"/>
  <c r="S311" i="1"/>
  <c r="P323" i="1"/>
  <c r="Q321" i="1"/>
  <c r="I2939" i="1"/>
  <c r="O3055" i="1"/>
  <c r="O31" i="1"/>
  <c r="P99" i="1"/>
  <c r="Q180" i="1"/>
  <c r="R205" i="1"/>
  <c r="P209" i="1"/>
  <c r="J296" i="1"/>
  <c r="I309" i="1"/>
  <c r="L316" i="1"/>
  <c r="R229" i="1"/>
  <c r="L389" i="1"/>
  <c r="P332" i="1"/>
  <c r="Q195" i="1"/>
  <c r="S2983" i="1"/>
  <c r="R3062" i="1"/>
  <c r="P60" i="1"/>
  <c r="H138" i="1"/>
  <c r="I115" i="1"/>
  <c r="N203" i="1"/>
  <c r="L211" i="1"/>
  <c r="P293" i="1"/>
  <c r="S282" i="1"/>
  <c r="N291" i="1"/>
  <c r="S383" i="1"/>
  <c r="H367" i="1"/>
  <c r="I2892" i="1"/>
  <c r="K91" i="1"/>
  <c r="J250" i="1"/>
  <c r="I344" i="1"/>
  <c r="O405" i="1"/>
  <c r="P398" i="1"/>
  <c r="R377" i="1"/>
  <c r="J371" i="1"/>
  <c r="K538" i="1"/>
  <c r="M631" i="1"/>
  <c r="L510" i="1"/>
  <c r="R603" i="1"/>
  <c r="Q482" i="1"/>
  <c r="O573" i="1"/>
  <c r="L541" i="1"/>
  <c r="K709" i="1"/>
  <c r="P35" i="1"/>
  <c r="I169" i="1"/>
  <c r="J253" i="1"/>
  <c r="M288" i="1"/>
  <c r="S455" i="1"/>
  <c r="P441" i="1"/>
  <c r="O444" i="1"/>
  <c r="O506" i="1"/>
  <c r="O582" i="1"/>
  <c r="N397" i="1"/>
  <c r="H548" i="1"/>
  <c r="P638" i="1"/>
  <c r="M524" i="1"/>
  <c r="S621" i="1"/>
  <c r="I672" i="1"/>
  <c r="Q2906" i="1"/>
  <c r="J123" i="1"/>
  <c r="H221" i="1"/>
  <c r="O389" i="1"/>
  <c r="K401" i="1"/>
  <c r="L411" i="1"/>
  <c r="J333" i="1"/>
  <c r="M475" i="1"/>
  <c r="S542" i="1"/>
  <c r="S622" i="1"/>
  <c r="J507" i="1"/>
  <c r="R597" i="1"/>
  <c r="Q484" i="1"/>
  <c r="I570" i="1"/>
  <c r="P495" i="1"/>
  <c r="K715" i="1"/>
  <c r="R15" i="1"/>
  <c r="J205" i="1"/>
  <c r="O256" i="1"/>
  <c r="Q298" i="1"/>
  <c r="S445" i="1"/>
  <c r="H441" i="1"/>
  <c r="I413" i="1"/>
  <c r="P458" i="1"/>
  <c r="Q549" i="1"/>
  <c r="I611" i="1"/>
  <c r="L470" i="1"/>
  <c r="N547" i="1"/>
  <c r="N619" i="1"/>
  <c r="K489" i="1"/>
  <c r="K561" i="1"/>
  <c r="S643" i="1"/>
  <c r="H659" i="1"/>
  <c r="I734" i="1"/>
  <c r="O795" i="1"/>
  <c r="H671" i="1"/>
  <c r="P729" i="1"/>
  <c r="H799" i="1"/>
  <c r="H655" i="1"/>
  <c r="I739" i="1"/>
  <c r="O808" i="1"/>
  <c r="L822" i="1"/>
  <c r="L894" i="1"/>
  <c r="J961" i="1"/>
  <c r="M820" i="1"/>
  <c r="K887" i="1"/>
  <c r="S961" i="1"/>
  <c r="R828" i="1"/>
  <c r="R892" i="1"/>
  <c r="R964" i="1"/>
  <c r="M975" i="1"/>
  <c r="M1055" i="1"/>
  <c r="M1119" i="1"/>
  <c r="K1194" i="1"/>
  <c r="S1252" i="1"/>
  <c r="M1335" i="1"/>
  <c r="N991" i="1"/>
  <c r="N1055" i="1"/>
  <c r="P1124" i="1"/>
  <c r="N1199" i="1"/>
  <c r="H1274" i="1"/>
  <c r="H517" i="1"/>
  <c r="O987" i="1"/>
  <c r="I1062" i="1"/>
  <c r="I1118" i="1"/>
  <c r="Q1184" i="1"/>
  <c r="Q1240" i="1"/>
  <c r="O1315" i="1"/>
  <c r="N1068" i="1"/>
  <c r="N1324" i="1"/>
  <c r="R1392" i="1"/>
  <c r="R1456" i="1"/>
  <c r="J1506" i="1"/>
  <c r="K757" i="1"/>
  <c r="S807" i="1"/>
  <c r="K657" i="1"/>
  <c r="R708" i="1"/>
  <c r="L751" i="1"/>
  <c r="R804" i="1"/>
  <c r="L641" i="1"/>
  <c r="K702" i="1"/>
  <c r="M747" i="1"/>
  <c r="K798" i="1"/>
  <c r="L784" i="1"/>
  <c r="N849" i="1"/>
  <c r="P902" i="1"/>
  <c r="P950" i="1"/>
  <c r="L734" i="1"/>
  <c r="I834" i="1"/>
  <c r="O879" i="1"/>
  <c r="I922" i="1"/>
  <c r="L559" i="1"/>
  <c r="J787" i="1"/>
  <c r="H853" i="1"/>
  <c r="H893" i="1"/>
  <c r="N946" i="1"/>
  <c r="S852" i="1"/>
  <c r="Q983" i="1"/>
  <c r="I1029" i="1"/>
  <c r="I1077" i="1"/>
  <c r="O1122" i="1"/>
  <c r="Q1167" i="1"/>
  <c r="O1210" i="1"/>
  <c r="I1261" i="1"/>
  <c r="O1306" i="1"/>
  <c r="H760" i="1"/>
  <c r="R975" i="1"/>
  <c r="L1026" i="1"/>
  <c r="R1071" i="1"/>
  <c r="L1114" i="1"/>
  <c r="J1157" i="1"/>
  <c r="L1210" i="1"/>
  <c r="L1250" i="1"/>
  <c r="R1295" i="1"/>
  <c r="I660" i="1"/>
  <c r="L971" i="1"/>
  <c r="M1014" i="1"/>
  <c r="S1059" i="1"/>
  <c r="M1102" i="1"/>
  <c r="S1155" i="1"/>
  <c r="M1198" i="1"/>
  <c r="S1243" i="1"/>
  <c r="S1287" i="1"/>
  <c r="S1331" i="1"/>
  <c r="H1081" i="1"/>
  <c r="L1235" i="1"/>
  <c r="H1353" i="1"/>
  <c r="P1403" i="1"/>
  <c r="N1442" i="1"/>
  <c r="N1486" i="1"/>
  <c r="H1525" i="1"/>
  <c r="P1575" i="1"/>
  <c r="Q778" i="1"/>
  <c r="R486" i="1"/>
  <c r="M650" i="1"/>
  <c r="N702" i="1"/>
  <c r="H741" i="1"/>
  <c r="N786" i="1"/>
  <c r="R508" i="1"/>
  <c r="I665" i="1"/>
  <c r="Q707" i="1"/>
  <c r="O746" i="1"/>
  <c r="O790" i="1"/>
  <c r="J711" i="1"/>
  <c r="J827" i="1"/>
  <c r="L868" i="1"/>
  <c r="R909" i="1"/>
  <c r="R957" i="1"/>
  <c r="J709" i="1"/>
  <c r="M822" i="1"/>
  <c r="M862" i="1"/>
  <c r="S907" i="1"/>
  <c r="S947" i="1"/>
  <c r="H666" i="1"/>
  <c r="L817" i="1"/>
  <c r="R862" i="1"/>
  <c r="R902" i="1"/>
  <c r="R942" i="1"/>
  <c r="R789" i="1"/>
  <c r="M977" i="1"/>
  <c r="S1014" i="1"/>
  <c r="M1057" i="1"/>
  <c r="S1094" i="1"/>
  <c r="K1140" i="1"/>
  <c r="K1180" i="1"/>
  <c r="K1220" i="1"/>
  <c r="M1257" i="1"/>
  <c r="M1305" i="1"/>
  <c r="J745" i="1"/>
  <c r="S954" i="1"/>
  <c r="P1006" i="1"/>
  <c r="H1052" i="1"/>
  <c r="H1092" i="1"/>
  <c r="N1129" i="1"/>
  <c r="H1172" i="1"/>
  <c r="P1214" i="1"/>
  <c r="P1254" i="1"/>
  <c r="P1294" i="1"/>
  <c r="P1334" i="1"/>
  <c r="M941" i="1"/>
  <c r="I1000" i="1"/>
  <c r="I1040" i="1"/>
  <c r="I1080" i="1"/>
  <c r="O1125" i="1"/>
  <c r="O1165" i="1"/>
  <c r="O1205" i="1"/>
  <c r="Q1242" i="1"/>
  <c r="Q1290" i="1"/>
  <c r="I1328" i="1"/>
  <c r="N1044" i="1"/>
  <c r="N1204" i="1"/>
  <c r="L1349" i="1"/>
  <c r="J1392" i="1"/>
  <c r="L1429" i="1"/>
  <c r="L1469" i="1"/>
  <c r="R1514" i="1"/>
  <c r="R1554" i="1"/>
  <c r="M756" i="1"/>
  <c r="M796" i="1"/>
  <c r="L563" i="1"/>
  <c r="J672" i="1"/>
  <c r="L709" i="1"/>
  <c r="L749" i="1"/>
  <c r="L797" i="1"/>
  <c r="P547" i="1"/>
  <c r="K668" i="1"/>
  <c r="M705" i="1"/>
  <c r="M753" i="1"/>
  <c r="S790" i="1"/>
  <c r="L680" i="1"/>
  <c r="H818" i="1"/>
  <c r="N863" i="1"/>
  <c r="P900" i="1"/>
  <c r="N943" i="1"/>
  <c r="H565" i="1"/>
  <c r="O813" i="1"/>
  <c r="O853" i="1"/>
  <c r="Q890" i="1"/>
  <c r="O933" i="1"/>
  <c r="J574" i="1"/>
  <c r="R799" i="1"/>
  <c r="P845" i="1"/>
  <c r="P885" i="1"/>
  <c r="P933" i="1"/>
  <c r="N632" i="1"/>
  <c r="K920" i="1"/>
  <c r="O1000" i="1"/>
  <c r="Q1045" i="1"/>
  <c r="Q1085" i="1"/>
  <c r="Q1125" i="1"/>
  <c r="I1163" i="1"/>
  <c r="I1211" i="1"/>
  <c r="O1248" i="1"/>
  <c r="I1291" i="1"/>
  <c r="O1328" i="1"/>
  <c r="I909" i="1"/>
  <c r="R997" i="1"/>
  <c r="J1035" i="1"/>
  <c r="L1072" i="1"/>
  <c r="L1120" i="1"/>
  <c r="L1160" i="1"/>
  <c r="L1200" i="1"/>
  <c r="L1240" i="1"/>
  <c r="R1285" i="1"/>
  <c r="R1325" i="1"/>
  <c r="O862" i="1"/>
  <c r="S985" i="1"/>
  <c r="K1031" i="1"/>
  <c r="M1068" i="1"/>
  <c r="K1111" i="1"/>
  <c r="M1148" i="1"/>
  <c r="M1196" i="1"/>
  <c r="S1233" i="1"/>
  <c r="S1273" i="1"/>
  <c r="S1313" i="1"/>
  <c r="H1009" i="1"/>
  <c r="H1169" i="1"/>
  <c r="H1329" i="1"/>
  <c r="N1372" i="1"/>
  <c r="N1420" i="1"/>
  <c r="N1460" i="1"/>
  <c r="P1497" i="1"/>
  <c r="N1540" i="1"/>
  <c r="R1552" i="1"/>
  <c r="L1615" i="1"/>
  <c r="R570" i="1"/>
  <c r="P1075" i="1"/>
  <c r="L1257" i="1"/>
  <c r="I1357" i="1"/>
  <c r="I1397" i="1"/>
  <c r="I1437" i="1"/>
  <c r="O1482" i="1"/>
  <c r="O1522" i="1"/>
  <c r="O1562" i="1"/>
  <c r="Q1599" i="1"/>
  <c r="M843" i="1"/>
  <c r="N1088" i="1"/>
  <c r="R1258" i="1"/>
  <c r="P1354" i="1"/>
  <c r="P1402" i="1"/>
  <c r="H1440" i="1"/>
  <c r="H1480" i="1"/>
  <c r="H1520" i="1"/>
  <c r="N1565" i="1"/>
  <c r="N1605" i="1"/>
  <c r="O820" i="1"/>
  <c r="M1396" i="1"/>
  <c r="I1578" i="1"/>
  <c r="H1669" i="1"/>
  <c r="N1706" i="1"/>
  <c r="H1749" i="1"/>
  <c r="P1791" i="1"/>
  <c r="N1834" i="1"/>
  <c r="P1871" i="1"/>
  <c r="P1911" i="1"/>
  <c r="P1959" i="1"/>
  <c r="M1370" i="1"/>
  <c r="M1530" i="1"/>
  <c r="I1657" i="1"/>
  <c r="O1702" i="1"/>
  <c r="O1742" i="1"/>
  <c r="O1782" i="1"/>
  <c r="Q1819" i="1"/>
  <c r="Q1867" i="1"/>
  <c r="I1905" i="1"/>
  <c r="Q1947" i="1"/>
  <c r="R1264" i="1"/>
  <c r="I1502" i="1"/>
  <c r="P1652" i="1"/>
  <c r="H1690" i="1"/>
  <c r="H1730" i="1"/>
  <c r="N1775" i="1"/>
  <c r="N1815" i="1"/>
  <c r="N1855" i="1"/>
  <c r="N1895" i="1"/>
  <c r="N1943" i="1"/>
  <c r="O1471" i="1"/>
  <c r="O1731" i="1"/>
  <c r="O1859" i="1"/>
  <c r="P1971" i="1"/>
  <c r="P2003" i="1"/>
  <c r="P2035" i="1"/>
  <c r="P2067" i="1"/>
  <c r="H2105" i="1"/>
  <c r="H2137" i="1"/>
  <c r="H2169" i="1"/>
  <c r="H2201" i="1"/>
  <c r="H2233" i="1"/>
  <c r="P2267" i="1"/>
  <c r="P2299" i="1"/>
  <c r="P2331" i="1"/>
  <c r="P2363" i="1"/>
  <c r="H2401" i="1"/>
  <c r="R1582" i="1"/>
  <c r="R1614" i="1"/>
  <c r="R1646" i="1"/>
  <c r="H1031" i="1"/>
  <c r="H1159" i="1"/>
  <c r="H1287" i="1"/>
  <c r="O1356" i="1"/>
  <c r="O1388" i="1"/>
  <c r="Q1425" i="1"/>
  <c r="Q1457" i="1"/>
  <c r="Q1489" i="1"/>
  <c r="Q1521" i="1"/>
  <c r="O1556" i="1"/>
  <c r="O1588" i="1"/>
  <c r="O1620" i="1"/>
  <c r="K922" i="1"/>
  <c r="N1096" i="1"/>
  <c r="R1234" i="1"/>
  <c r="N1343" i="1"/>
  <c r="N1375" i="1"/>
  <c r="H1410" i="1"/>
  <c r="H1442" i="1"/>
  <c r="H1474" i="1"/>
  <c r="H1506" i="1"/>
  <c r="H1538" i="1"/>
  <c r="P1572" i="1"/>
  <c r="N1607" i="1"/>
  <c r="N1639" i="1"/>
  <c r="M1340" i="1"/>
  <c r="Q1478" i="1"/>
  <c r="Q1606" i="1"/>
  <c r="N1668" i="1"/>
  <c r="N1700" i="1"/>
  <c r="H1735" i="1"/>
  <c r="H1767" i="1"/>
  <c r="P1801" i="1"/>
  <c r="P1833" i="1"/>
  <c r="N1868" i="1"/>
  <c r="N1900" i="1"/>
  <c r="N1932" i="1"/>
  <c r="M899" i="1"/>
  <c r="I1368" i="1"/>
  <c r="M1506" i="1"/>
  <c r="M1634" i="1"/>
  <c r="Q1677" i="1"/>
  <c r="Q1709" i="1"/>
  <c r="O1744" i="1"/>
  <c r="O1776" i="1"/>
  <c r="O1808" i="1"/>
  <c r="O1840" i="1"/>
  <c r="I1875" i="1"/>
  <c r="I1907" i="1"/>
  <c r="I1939" i="1"/>
  <c r="L1085" i="1"/>
  <c r="I1414" i="1"/>
  <c r="I1542" i="1"/>
  <c r="H1652" i="1"/>
  <c r="H1684" i="1"/>
  <c r="H1716" i="1"/>
  <c r="P1750" i="1"/>
  <c r="P1782" i="1"/>
  <c r="P1814" i="1"/>
  <c r="N1849" i="1"/>
  <c r="H1884" i="1"/>
  <c r="H1916" i="1"/>
  <c r="H1948" i="1"/>
  <c r="O1503" i="1"/>
  <c r="S1749" i="1"/>
  <c r="S1877" i="1"/>
  <c r="P1973" i="1"/>
  <c r="P2005" i="1"/>
  <c r="H2043" i="1"/>
  <c r="H2075" i="1"/>
  <c r="H2107" i="1"/>
  <c r="H2139" i="1"/>
  <c r="H2171" i="1"/>
  <c r="P2205" i="1"/>
  <c r="P2237" i="1"/>
  <c r="P2269" i="1"/>
  <c r="P2301" i="1"/>
  <c r="H2339" i="1"/>
  <c r="H2371" i="1"/>
  <c r="H2403" i="1"/>
  <c r="N1584" i="1"/>
  <c r="H1619" i="1"/>
  <c r="H1651" i="1"/>
  <c r="K2911" i="1"/>
  <c r="H2941" i="1"/>
  <c r="K2974" i="1"/>
  <c r="R3013" i="1"/>
  <c r="J2903" i="1"/>
  <c r="M2926" i="1"/>
  <c r="O2959" i="1"/>
  <c r="R3018" i="1"/>
  <c r="Q3042" i="1"/>
  <c r="Q11" i="1"/>
  <c r="J45" i="1"/>
  <c r="P85" i="1"/>
  <c r="K141" i="1"/>
  <c r="O126" i="1"/>
  <c r="L2917" i="1"/>
  <c r="H2955" i="1"/>
  <c r="K2984" i="1"/>
  <c r="M3000" i="1"/>
  <c r="R3036" i="1"/>
  <c r="H18" i="1"/>
  <c r="N53" i="1"/>
  <c r="I85" i="1"/>
  <c r="Q118" i="1"/>
  <c r="M184" i="1"/>
  <c r="M2941" i="1"/>
  <c r="Q3025" i="1"/>
  <c r="H54" i="1"/>
  <c r="H142" i="1"/>
  <c r="K168" i="1"/>
  <c r="O201" i="1"/>
  <c r="J235" i="1"/>
  <c r="H170" i="1"/>
  <c r="N253" i="1"/>
  <c r="O317" i="1"/>
  <c r="P327" i="1"/>
  <c r="I323" i="1"/>
  <c r="N2931" i="1"/>
  <c r="Q3060" i="1"/>
  <c r="H37" i="1"/>
  <c r="N102" i="1"/>
  <c r="K124" i="1"/>
  <c r="J207" i="1"/>
  <c r="H211" i="1"/>
  <c r="L297" i="1"/>
  <c r="N181" i="1"/>
  <c r="R317" i="1"/>
  <c r="I235" i="1"/>
  <c r="J396" i="1"/>
  <c r="L338" i="1"/>
  <c r="K245" i="1"/>
  <c r="K2989" i="1"/>
  <c r="L3065" i="1"/>
  <c r="O62" i="1"/>
  <c r="M93" i="1"/>
  <c r="Q144" i="1"/>
  <c r="H210" i="1"/>
  <c r="R212" i="1"/>
  <c r="H295" i="1"/>
  <c r="K284" i="1"/>
  <c r="P292" i="1"/>
  <c r="K385" i="1"/>
  <c r="H371" i="1"/>
  <c r="N2900" i="1"/>
  <c r="S59" i="1"/>
  <c r="L255" i="1"/>
  <c r="I360" i="1"/>
  <c r="K407" i="1"/>
  <c r="J404" i="1"/>
  <c r="M401" i="1"/>
  <c r="L388" i="1"/>
  <c r="M539" i="1"/>
  <c r="S632" i="1"/>
  <c r="R511" i="1"/>
  <c r="J605" i="1"/>
  <c r="O489" i="1"/>
  <c r="Q574" i="1"/>
  <c r="L557" i="1"/>
  <c r="M710" i="1"/>
  <c r="N46" i="1"/>
  <c r="J197" i="1"/>
  <c r="L258" i="1"/>
  <c r="K328" i="1"/>
  <c r="K461" i="1"/>
  <c r="H443" i="1"/>
  <c r="Q445" i="1"/>
  <c r="Q507" i="1"/>
  <c r="Q583" i="1"/>
  <c r="H404" i="1"/>
  <c r="H552" i="1"/>
  <c r="H640" i="1"/>
  <c r="S525" i="1"/>
  <c r="K623" i="1"/>
  <c r="O673" i="1"/>
  <c r="O2930" i="1"/>
  <c r="R133" i="1"/>
  <c r="H237" i="1"/>
  <c r="Q394" i="1"/>
  <c r="Q402" i="1"/>
  <c r="R412" i="1"/>
  <c r="R337" i="1"/>
  <c r="K261" i="1"/>
  <c r="K544" i="1"/>
  <c r="K624" i="1"/>
  <c r="L508" i="1"/>
  <c r="J599" i="1"/>
  <c r="O495" i="1"/>
  <c r="O571" i="1"/>
  <c r="L501" i="1"/>
  <c r="M716" i="1"/>
  <c r="H22" i="1"/>
  <c r="L210" i="1"/>
  <c r="Q261" i="1"/>
  <c r="M319" i="1"/>
  <c r="Q454" i="1"/>
  <c r="N442" i="1"/>
  <c r="O414" i="1"/>
  <c r="L464" i="1"/>
  <c r="I551" i="1"/>
  <c r="O612" i="1"/>
  <c r="H476" i="1"/>
  <c r="P548" i="1"/>
  <c r="N623" i="1"/>
  <c r="M490" i="1"/>
  <c r="M562" i="1"/>
  <c r="K645" i="1"/>
  <c r="P660" i="1"/>
  <c r="O735" i="1"/>
  <c r="Q796" i="1"/>
  <c r="N672" i="1"/>
  <c r="H731" i="1"/>
  <c r="N800" i="1"/>
  <c r="P656" i="1"/>
  <c r="O740" i="1"/>
  <c r="Q809" i="1"/>
  <c r="R823" i="1"/>
  <c r="R895" i="1"/>
  <c r="L970" i="1"/>
  <c r="S821" i="1"/>
  <c r="M888" i="1"/>
  <c r="K963" i="1"/>
  <c r="J830" i="1"/>
  <c r="J894" i="1"/>
  <c r="J966" i="1"/>
  <c r="M979" i="1"/>
  <c r="S1064" i="1"/>
  <c r="S1120" i="1"/>
  <c r="M1195" i="1"/>
  <c r="K1254" i="1"/>
  <c r="S1336" i="1"/>
  <c r="P992" i="1"/>
  <c r="P1056" i="1"/>
  <c r="P1128" i="1"/>
  <c r="P1200" i="1"/>
  <c r="N1275" i="1"/>
  <c r="P585" i="1"/>
  <c r="Q988" i="1"/>
  <c r="O1063" i="1"/>
  <c r="O1119" i="1"/>
  <c r="I1186" i="1"/>
  <c r="I1242" i="1"/>
  <c r="Q1316" i="1"/>
  <c r="J1074" i="1"/>
  <c r="J1330" i="1"/>
  <c r="J1394" i="1"/>
  <c r="J1458" i="1"/>
  <c r="L1507" i="1"/>
  <c r="M758" i="1"/>
  <c r="K809" i="1"/>
  <c r="R658" i="1"/>
  <c r="J710" i="1"/>
  <c r="L755" i="1"/>
  <c r="R808" i="1"/>
  <c r="I650" i="1"/>
  <c r="K706" i="1"/>
  <c r="S748" i="1"/>
  <c r="M799" i="1"/>
  <c r="H790" i="1"/>
  <c r="N853" i="1"/>
  <c r="H904" i="1"/>
  <c r="H952" i="1"/>
  <c r="H740" i="1"/>
  <c r="O835" i="1"/>
  <c r="Q880" i="1"/>
  <c r="O923" i="1"/>
  <c r="R578" i="1"/>
  <c r="R791" i="1"/>
  <c r="N854" i="1"/>
  <c r="H897" i="1"/>
  <c r="N950" i="1"/>
  <c r="O858" i="1"/>
  <c r="I985" i="1"/>
  <c r="I1033" i="1"/>
  <c r="O1078" i="1"/>
  <c r="Q1123" i="1"/>
  <c r="I1169" i="1"/>
  <c r="Q1211" i="1"/>
  <c r="I1265" i="1"/>
  <c r="Q1307" i="1"/>
  <c r="N779" i="1"/>
  <c r="J977" i="1"/>
  <c r="R1027" i="1"/>
  <c r="J1073" i="1"/>
  <c r="R1115" i="1"/>
  <c r="L1158" i="1"/>
  <c r="R1211" i="1"/>
  <c r="L1254" i="1"/>
  <c r="J1297" i="1"/>
  <c r="H688" i="1"/>
  <c r="S972" i="1"/>
  <c r="K1021" i="1"/>
  <c r="K1061" i="1"/>
  <c r="S1103" i="1"/>
  <c r="K1157" i="1"/>
  <c r="S1199" i="1"/>
  <c r="K1245" i="1"/>
  <c r="K1289" i="1"/>
  <c r="K1333" i="1"/>
  <c r="P1085" i="1"/>
  <c r="H1241" i="1"/>
  <c r="N1354" i="1"/>
  <c r="H1405" i="1"/>
  <c r="P1443" i="1"/>
  <c r="P1487" i="1"/>
  <c r="N1526" i="1"/>
  <c r="H1577" i="1"/>
  <c r="I780" i="1"/>
  <c r="N492" i="1"/>
  <c r="L652" i="1"/>
  <c r="P703" i="1"/>
  <c r="N742" i="1"/>
  <c r="P787" i="1"/>
  <c r="R524" i="1"/>
  <c r="O666" i="1"/>
  <c r="I709" i="1"/>
  <c r="Q747" i="1"/>
  <c r="Q791" i="1"/>
  <c r="R715" i="1"/>
  <c r="L828" i="1"/>
  <c r="R869" i="1"/>
  <c r="R913" i="1"/>
  <c r="J959" i="1"/>
  <c r="R713" i="1"/>
  <c r="S823" i="1"/>
  <c r="S863" i="1"/>
  <c r="S911" i="1"/>
  <c r="K949" i="1"/>
  <c r="L692" i="1"/>
  <c r="R818" i="1"/>
  <c r="J864" i="1"/>
  <c r="J904" i="1"/>
  <c r="J944" i="1"/>
  <c r="Q811" i="1"/>
  <c r="S978" i="1"/>
  <c r="K1016" i="1"/>
  <c r="S1058" i="1"/>
  <c r="K1096" i="1"/>
  <c r="K1144" i="1"/>
  <c r="K1184" i="1"/>
  <c r="M1221" i="1"/>
  <c r="K1264" i="1"/>
  <c r="S1306" i="1"/>
  <c r="L762" i="1"/>
  <c r="O960" i="1"/>
  <c r="H1008" i="1"/>
  <c r="N1053" i="1"/>
  <c r="N1093" i="1"/>
  <c r="P1130" i="1"/>
  <c r="N1173" i="1"/>
  <c r="P1218" i="1"/>
  <c r="P1258" i="1"/>
  <c r="P1298" i="1"/>
  <c r="H1336" i="1"/>
  <c r="I947" i="1"/>
  <c r="O1001" i="1"/>
  <c r="O1041" i="1"/>
  <c r="O1081" i="1"/>
  <c r="Q1126" i="1"/>
  <c r="Q1166" i="1"/>
  <c r="Q1206" i="1"/>
  <c r="I1244" i="1"/>
  <c r="I1292" i="1"/>
  <c r="I1332" i="1"/>
  <c r="N1060" i="1"/>
  <c r="N1220" i="1"/>
  <c r="R1350" i="1"/>
  <c r="L1393" i="1"/>
  <c r="R1430" i="1"/>
  <c r="R1470" i="1"/>
  <c r="J1516" i="1"/>
  <c r="J1556" i="1"/>
  <c r="S757" i="1"/>
  <c r="S797" i="1"/>
  <c r="P589" i="1"/>
  <c r="L673" i="1"/>
  <c r="L713" i="1"/>
  <c r="L753" i="1"/>
  <c r="R798" i="1"/>
  <c r="L553" i="1"/>
  <c r="M669" i="1"/>
  <c r="S706" i="1"/>
  <c r="S754" i="1"/>
  <c r="K792" i="1"/>
  <c r="H686" i="1"/>
  <c r="N819" i="1"/>
  <c r="P864" i="1"/>
  <c r="N907" i="1"/>
  <c r="P944" i="1"/>
  <c r="H629" i="1"/>
  <c r="Q814" i="1"/>
  <c r="Q854" i="1"/>
  <c r="I892" i="1"/>
  <c r="Q934" i="1"/>
  <c r="L591" i="1"/>
  <c r="N805" i="1"/>
  <c r="H847" i="1"/>
  <c r="H887" i="1"/>
  <c r="H935" i="1"/>
  <c r="H672" i="1"/>
  <c r="O946" i="1"/>
  <c r="Q1001" i="1"/>
  <c r="I1047" i="1"/>
  <c r="I1087" i="1"/>
  <c r="I1127" i="1"/>
  <c r="O1164" i="1"/>
  <c r="O1212" i="1"/>
  <c r="Q1249" i="1"/>
  <c r="O1292" i="1"/>
  <c r="Q1329" i="1"/>
  <c r="I925" i="1"/>
  <c r="J999" i="1"/>
  <c r="L1036" i="1"/>
  <c r="J1079" i="1"/>
  <c r="R1121" i="1"/>
  <c r="R1161" i="1"/>
  <c r="R1201" i="1"/>
  <c r="R1241" i="1"/>
  <c r="R1289" i="1"/>
  <c r="J1327" i="1"/>
  <c r="K868" i="1"/>
  <c r="K987" i="1"/>
  <c r="M1032" i="1"/>
  <c r="M1072" i="1"/>
  <c r="M1112" i="1"/>
  <c r="S1149" i="1"/>
  <c r="S1197" i="1"/>
  <c r="K1235" i="1"/>
  <c r="K1275" i="1"/>
  <c r="K1315" i="1"/>
  <c r="P1013" i="1"/>
  <c r="H1185" i="1"/>
  <c r="P1333" i="1"/>
  <c r="P1373" i="1"/>
  <c r="P1421" i="1"/>
  <c r="P1461" i="1"/>
  <c r="P1501" i="1"/>
  <c r="P1541" i="1"/>
  <c r="J1558" i="1"/>
  <c r="R1616" i="1"/>
  <c r="N699" i="1"/>
  <c r="L1081" i="1"/>
  <c r="L1273" i="1"/>
  <c r="O1358" i="1"/>
  <c r="I1401" i="1"/>
  <c r="O1438" i="1"/>
  <c r="O1486" i="1"/>
  <c r="Q1523" i="1"/>
  <c r="Q1563" i="1"/>
  <c r="Q1603" i="1"/>
  <c r="S862" i="1"/>
  <c r="J1094" i="1"/>
  <c r="N1264" i="1"/>
  <c r="H1356" i="1"/>
  <c r="H1404" i="1"/>
  <c r="H1444" i="1"/>
  <c r="N1481" i="1"/>
  <c r="H1524" i="1"/>
  <c r="P1566" i="1"/>
  <c r="N1609" i="1"/>
  <c r="K914" i="1"/>
  <c r="I1402" i="1"/>
  <c r="Q1582" i="1"/>
  <c r="N1670" i="1"/>
  <c r="P1707" i="1"/>
  <c r="N1750" i="1"/>
  <c r="P1795" i="1"/>
  <c r="P1835" i="1"/>
  <c r="P1875" i="1"/>
  <c r="H1913" i="1"/>
  <c r="H1961" i="1"/>
  <c r="I1376" i="1"/>
  <c r="M1546" i="1"/>
  <c r="O1658" i="1"/>
  <c r="Q1703" i="1"/>
  <c r="Q1743" i="1"/>
  <c r="Q1783" i="1"/>
  <c r="I1821" i="1"/>
  <c r="I1869" i="1"/>
  <c r="I1909" i="1"/>
  <c r="I1949" i="1"/>
  <c r="R1328" i="1"/>
  <c r="I1518" i="1"/>
  <c r="H1654" i="1"/>
  <c r="N1691" i="1"/>
  <c r="H1734" i="1"/>
  <c r="P1776" i="1"/>
  <c r="P1816" i="1"/>
  <c r="P1856" i="1"/>
  <c r="P1896" i="1"/>
  <c r="P1944" i="1"/>
  <c r="Q1488" i="1"/>
  <c r="K1737" i="1"/>
  <c r="K1865" i="1"/>
  <c r="H1973" i="1"/>
  <c r="H2005" i="1"/>
  <c r="H2037" i="1"/>
  <c r="P2071" i="1"/>
  <c r="N2106" i="1"/>
  <c r="N2138" i="1"/>
  <c r="N2170" i="1"/>
  <c r="N2202" i="1"/>
  <c r="H2237" i="1"/>
  <c r="H2269" i="1"/>
  <c r="H2301" i="1"/>
  <c r="H2333" i="1"/>
  <c r="N2370" i="1"/>
  <c r="N2402" i="1"/>
  <c r="J1584" i="1"/>
  <c r="J1616" i="1"/>
  <c r="J1648" i="1"/>
  <c r="P1035" i="1"/>
  <c r="P1163" i="1"/>
  <c r="P1291" i="1"/>
  <c r="Q1357" i="1"/>
  <c r="I1395" i="1"/>
  <c r="I1427" i="1"/>
  <c r="I1459" i="1"/>
  <c r="I1491" i="1"/>
  <c r="Q1525" i="1"/>
  <c r="Q1557" i="1"/>
  <c r="Q1589" i="1"/>
  <c r="Q1621" i="1"/>
  <c r="M939" i="1"/>
  <c r="N1112" i="1"/>
  <c r="N1240" i="1"/>
  <c r="P1344" i="1"/>
  <c r="P1376" i="1"/>
  <c r="N1411" i="1"/>
  <c r="N1443" i="1"/>
  <c r="N1475" i="1"/>
  <c r="N1507" i="1"/>
  <c r="H1542" i="1"/>
  <c r="P1576" i="1"/>
  <c r="P1608" i="1"/>
  <c r="P1640" i="1"/>
  <c r="M1356" i="1"/>
  <c r="M1484" i="1"/>
  <c r="M1612" i="1"/>
  <c r="P1669" i="1"/>
  <c r="P1701" i="1"/>
  <c r="N1736" i="1"/>
  <c r="H1771" i="1"/>
  <c r="H1803" i="1"/>
  <c r="H1835" i="1"/>
  <c r="P1869" i="1"/>
  <c r="P1901" i="1"/>
  <c r="P1933" i="1"/>
  <c r="J980" i="1"/>
  <c r="I1384" i="1"/>
  <c r="I1512" i="1"/>
  <c r="R1645" i="1"/>
  <c r="I1679" i="1"/>
  <c r="Q1713" i="1"/>
  <c r="Q1745" i="1"/>
  <c r="Q1777" i="1"/>
  <c r="Q1809" i="1"/>
  <c r="Q1841" i="1"/>
  <c r="O1876" i="1"/>
  <c r="O1908" i="1"/>
  <c r="I1943" i="1"/>
  <c r="R1104" i="1"/>
  <c r="Q1418" i="1"/>
  <c r="Q1546" i="1"/>
  <c r="N1653" i="1"/>
  <c r="N1685" i="1"/>
  <c r="H1720" i="1"/>
  <c r="H1752" i="1"/>
  <c r="H1784" i="1"/>
  <c r="P1818" i="1"/>
  <c r="N1853" i="1"/>
  <c r="N1885" i="1"/>
  <c r="N1917" i="1"/>
  <c r="N1949" i="1"/>
  <c r="Q1520" i="1"/>
  <c r="O1755" i="1"/>
  <c r="O1883" i="1"/>
  <c r="H1975" i="1"/>
  <c r="P2009" i="1"/>
  <c r="N2044" i="1"/>
  <c r="N2076" i="1"/>
  <c r="N2108" i="1"/>
  <c r="N2140" i="1"/>
  <c r="H2175" i="1"/>
  <c r="H2207" i="1"/>
  <c r="H2239" i="1"/>
  <c r="H2271" i="1"/>
  <c r="N2308" i="1"/>
  <c r="N2340" i="1"/>
  <c r="N2372" i="1"/>
  <c r="N2404" i="1"/>
  <c r="P1585" i="1"/>
  <c r="N1620" i="1"/>
  <c r="K2915" i="1"/>
  <c r="H2953" i="1"/>
  <c r="M2975" i="1"/>
  <c r="M2994" i="1"/>
  <c r="I2898" i="1"/>
  <c r="H2931" i="1"/>
  <c r="Q2960" i="1"/>
  <c r="I2999" i="1"/>
  <c r="O3049" i="1"/>
  <c r="I13" i="1"/>
  <c r="I47" i="1"/>
  <c r="K34" i="1"/>
  <c r="N81" i="1"/>
  <c r="N154" i="1"/>
  <c r="Q2905" i="1"/>
  <c r="I2949" i="1"/>
  <c r="K2988" i="1"/>
  <c r="M3004" i="1"/>
  <c r="J3042" i="1"/>
  <c r="M8" i="1"/>
  <c r="H56" i="1"/>
  <c r="P86" i="1"/>
  <c r="I120" i="1"/>
  <c r="J105" i="1"/>
  <c r="S2946" i="1"/>
  <c r="O3028" i="1"/>
  <c r="H57" i="1"/>
  <c r="I65" i="1"/>
  <c r="S174" i="1"/>
  <c r="Q202" i="1"/>
  <c r="P239" i="1"/>
  <c r="K212" i="1"/>
  <c r="N257" i="1"/>
  <c r="K327" i="1"/>
  <c r="H329" i="1"/>
  <c r="O324" i="1"/>
  <c r="P2936" i="1"/>
  <c r="N3030" i="1"/>
  <c r="P39" i="1"/>
  <c r="H105" i="1"/>
  <c r="O134" i="1"/>
  <c r="L212" i="1"/>
  <c r="N212" i="1"/>
  <c r="R298" i="1"/>
  <c r="I188" i="1"/>
  <c r="J319" i="1"/>
  <c r="Q252" i="1"/>
  <c r="L397" i="1"/>
  <c r="H344" i="1"/>
  <c r="K309" i="1"/>
  <c r="R2978" i="1"/>
  <c r="J3068" i="1"/>
  <c r="R65" i="1"/>
  <c r="N99" i="1"/>
  <c r="R148" i="1"/>
  <c r="N215" i="1"/>
  <c r="J214" i="1"/>
  <c r="N296" i="1"/>
  <c r="M285" i="1"/>
  <c r="H294" i="1"/>
  <c r="M386" i="1"/>
  <c r="N372" i="1"/>
  <c r="H2908" i="1"/>
  <c r="P87" i="1"/>
  <c r="R260" i="1"/>
  <c r="O381" i="1"/>
  <c r="I416" i="1"/>
  <c r="L405" i="1"/>
  <c r="S402" i="1"/>
  <c r="N401" i="1"/>
  <c r="S540" i="1"/>
  <c r="K638" i="1"/>
  <c r="R515" i="1"/>
  <c r="L606" i="1"/>
  <c r="Q490" i="1"/>
  <c r="I576" i="1"/>
  <c r="H579" i="1"/>
  <c r="S715" i="1"/>
  <c r="M44" i="1"/>
  <c r="L202" i="1"/>
  <c r="R263" i="1"/>
  <c r="M333" i="1"/>
  <c r="Q462" i="1"/>
  <c r="N444" i="1"/>
  <c r="I447" i="1"/>
  <c r="I509" i="1"/>
  <c r="O594" i="1"/>
  <c r="P408" i="1"/>
  <c r="N553" i="1"/>
  <c r="H370" i="1"/>
  <c r="K531" i="1"/>
  <c r="M624" i="1"/>
  <c r="I680" i="1"/>
  <c r="O2935" i="1"/>
  <c r="L144" i="1"/>
  <c r="O191" i="1"/>
  <c r="M266" i="1"/>
  <c r="M404" i="1"/>
  <c r="J414" i="1"/>
  <c r="N343" i="1"/>
  <c r="S319" i="1"/>
  <c r="M549" i="1"/>
  <c r="K632" i="1"/>
  <c r="L512" i="1"/>
  <c r="L600" i="1"/>
  <c r="Q496" i="1"/>
  <c r="Q572" i="1"/>
  <c r="H507" i="1"/>
  <c r="S717" i="1"/>
  <c r="S23" i="1"/>
  <c r="R215" i="1"/>
  <c r="I267" i="1"/>
  <c r="M373" i="1"/>
  <c r="M456" i="1"/>
  <c r="P443" i="1"/>
  <c r="Q415" i="1"/>
  <c r="Q477" i="1"/>
  <c r="O560" i="1"/>
  <c r="I619" i="1"/>
  <c r="P480" i="1"/>
  <c r="P552" i="1"/>
  <c r="P624" i="1"/>
  <c r="S491" i="1"/>
  <c r="M566" i="1"/>
  <c r="M646" i="1"/>
  <c r="I662" i="1"/>
  <c r="Q736" i="1"/>
  <c r="O803" i="1"/>
  <c r="P673" i="1"/>
  <c r="N732" i="1"/>
  <c r="N804" i="1"/>
  <c r="N658" i="1"/>
  <c r="Q741" i="1"/>
  <c r="J494" i="1"/>
  <c r="J825" i="1"/>
  <c r="J897" i="1"/>
  <c r="R971" i="1"/>
  <c r="K823" i="1"/>
  <c r="S889" i="1"/>
  <c r="K967" i="1"/>
  <c r="L831" i="1"/>
  <c r="J898" i="1"/>
  <c r="H581" i="1"/>
  <c r="S980" i="1"/>
  <c r="K1066" i="1"/>
  <c r="K1122" i="1"/>
  <c r="S1196" i="1"/>
  <c r="S1260" i="1"/>
  <c r="H549" i="1"/>
  <c r="H994" i="1"/>
  <c r="P1060" i="1"/>
  <c r="H1130" i="1"/>
  <c r="P1204" i="1"/>
  <c r="P1276" i="1"/>
  <c r="N657" i="1"/>
  <c r="Q992" i="1"/>
  <c r="Q1064" i="1"/>
  <c r="I1126" i="1"/>
  <c r="Q1192" i="1"/>
  <c r="O1243" i="1"/>
  <c r="I1318" i="1"/>
  <c r="R1078" i="1"/>
  <c r="L1339" i="1"/>
  <c r="L1395" i="1"/>
  <c r="L1459" i="1"/>
  <c r="R1508" i="1"/>
  <c r="M762" i="1"/>
  <c r="N403" i="1"/>
  <c r="Q660" i="1"/>
  <c r="L711" i="1"/>
  <c r="J762" i="1"/>
  <c r="J810" i="1"/>
  <c r="H652" i="1"/>
  <c r="M707" i="1"/>
  <c r="K750" i="1"/>
  <c r="S800" i="1"/>
  <c r="P794" i="1"/>
  <c r="P854" i="1"/>
  <c r="N905" i="1"/>
  <c r="N953" i="1"/>
  <c r="H756" i="1"/>
  <c r="Q836" i="1"/>
  <c r="I882" i="1"/>
  <c r="O927" i="1"/>
  <c r="J606" i="1"/>
  <c r="N797" i="1"/>
  <c r="P855" i="1"/>
  <c r="N898" i="1"/>
  <c r="P951" i="1"/>
  <c r="K864" i="1"/>
  <c r="O986" i="1"/>
  <c r="O1034" i="1"/>
  <c r="Q1079" i="1"/>
  <c r="Q1127" i="1"/>
  <c r="O1170" i="1"/>
  <c r="I1213" i="1"/>
  <c r="O1266" i="1"/>
  <c r="I1309" i="1"/>
  <c r="P796" i="1"/>
  <c r="L978" i="1"/>
  <c r="J1029" i="1"/>
  <c r="L1074" i="1"/>
  <c r="J1117" i="1"/>
  <c r="R1159" i="1"/>
  <c r="J1213" i="1"/>
  <c r="R1255" i="1"/>
  <c r="J1301" i="1"/>
  <c r="N707" i="1"/>
  <c r="M974" i="1"/>
  <c r="M1022" i="1"/>
  <c r="M1062" i="1"/>
  <c r="K1105" i="1"/>
  <c r="M1158" i="1"/>
  <c r="K1201" i="1"/>
  <c r="M1246" i="1"/>
  <c r="M1290" i="1"/>
  <c r="M1334" i="1"/>
  <c r="L1091" i="1"/>
  <c r="H1257" i="1"/>
  <c r="P1355" i="1"/>
  <c r="N1406" i="1"/>
  <c r="N1450" i="1"/>
  <c r="H1489" i="1"/>
  <c r="N1530" i="1"/>
  <c r="N1578" i="1"/>
  <c r="O781" i="1"/>
  <c r="N508" i="1"/>
  <c r="S653" i="1"/>
  <c r="H705" i="1"/>
  <c r="P743" i="1"/>
  <c r="H789" i="1"/>
  <c r="N530" i="1"/>
  <c r="Q667" i="1"/>
  <c r="O710" i="1"/>
  <c r="I749" i="1"/>
  <c r="I793" i="1"/>
  <c r="R731" i="1"/>
  <c r="R829" i="1"/>
  <c r="J871" i="1"/>
  <c r="L916" i="1"/>
  <c r="L960" i="1"/>
  <c r="N719" i="1"/>
  <c r="K825" i="1"/>
  <c r="K865" i="1"/>
  <c r="K913" i="1"/>
  <c r="M950" i="1"/>
  <c r="H698" i="1"/>
  <c r="J820" i="1"/>
  <c r="L865" i="1"/>
  <c r="L905" i="1"/>
  <c r="L945" i="1"/>
  <c r="M817" i="1"/>
  <c r="K980" i="1"/>
  <c r="M1017" i="1"/>
  <c r="K1060" i="1"/>
  <c r="M1097" i="1"/>
  <c r="M1145" i="1"/>
  <c r="M1185" i="1"/>
  <c r="S1222" i="1"/>
  <c r="M1265" i="1"/>
  <c r="K1308" i="1"/>
  <c r="R781" i="1"/>
  <c r="K966" i="1"/>
  <c r="N1009" i="1"/>
  <c r="P1054" i="1"/>
  <c r="P1094" i="1"/>
  <c r="H1132" i="1"/>
  <c r="P1174" i="1"/>
  <c r="H1220" i="1"/>
  <c r="H1260" i="1"/>
  <c r="H1300" i="1"/>
  <c r="H432" i="1"/>
  <c r="Q951" i="1"/>
  <c r="Q1002" i="1"/>
  <c r="Q1042" i="1"/>
  <c r="Q1082" i="1"/>
  <c r="I1128" i="1"/>
  <c r="I1168" i="1"/>
  <c r="I1208" i="1"/>
  <c r="O1245" i="1"/>
  <c r="O1293" i="1"/>
  <c r="O1333" i="1"/>
  <c r="J1066" i="1"/>
  <c r="J1226" i="1"/>
  <c r="J1352" i="1"/>
  <c r="R1394" i="1"/>
  <c r="J1432" i="1"/>
  <c r="J1472" i="1"/>
  <c r="L1517" i="1"/>
  <c r="L1557" i="1"/>
  <c r="K759" i="1"/>
  <c r="K799" i="1"/>
  <c r="L595" i="1"/>
  <c r="R674" i="1"/>
  <c r="R714" i="1"/>
  <c r="R754" i="1"/>
  <c r="J800" i="1"/>
  <c r="H559" i="1"/>
  <c r="S670" i="1"/>
  <c r="K708" i="1"/>
  <c r="K756" i="1"/>
  <c r="M793" i="1"/>
  <c r="P690" i="1"/>
  <c r="P820" i="1"/>
  <c r="H866" i="1"/>
  <c r="P908" i="1"/>
  <c r="H946" i="1"/>
  <c r="Q648" i="1"/>
  <c r="I816" i="1"/>
  <c r="I856" i="1"/>
  <c r="O893" i="1"/>
  <c r="I936" i="1"/>
  <c r="R610" i="1"/>
  <c r="R810" i="1"/>
  <c r="N848" i="1"/>
  <c r="N888" i="1"/>
  <c r="N936" i="1"/>
  <c r="N691" i="1"/>
  <c r="K952" i="1"/>
  <c r="I1003" i="1"/>
  <c r="O1048" i="1"/>
  <c r="O1088" i="1"/>
  <c r="O1128" i="1"/>
  <c r="Q1165" i="1"/>
  <c r="Q1213" i="1"/>
  <c r="I1251" i="1"/>
  <c r="Q1293" i="1"/>
  <c r="I1331" i="1"/>
  <c r="Q929" i="1"/>
  <c r="L1000" i="1"/>
  <c r="R1037" i="1"/>
  <c r="L1080" i="1"/>
  <c r="J1123" i="1"/>
  <c r="J1163" i="1"/>
  <c r="J1203" i="1"/>
  <c r="J1243" i="1"/>
  <c r="J1291" i="1"/>
  <c r="L1328" i="1"/>
  <c r="S872" i="1"/>
  <c r="M988" i="1"/>
  <c r="S1033" i="1"/>
  <c r="S1073" i="1"/>
  <c r="S1113" i="1"/>
  <c r="K1151" i="1"/>
  <c r="K1199" i="1"/>
  <c r="M1236" i="1"/>
  <c r="M1276" i="1"/>
  <c r="M1316" i="1"/>
  <c r="L1019" i="1"/>
  <c r="P1189" i="1"/>
  <c r="P1337" i="1"/>
  <c r="H1375" i="1"/>
  <c r="H1423" i="1"/>
  <c r="H1463" i="1"/>
  <c r="H1503" i="1"/>
  <c r="H1543" i="1"/>
  <c r="L1563" i="1"/>
  <c r="J1618" i="1"/>
  <c r="J793" i="1"/>
  <c r="H1087" i="1"/>
  <c r="H1279" i="1"/>
  <c r="Q1359" i="1"/>
  <c r="O1402" i="1"/>
  <c r="Q1439" i="1"/>
  <c r="Q1487" i="1"/>
  <c r="I1525" i="1"/>
  <c r="I1565" i="1"/>
  <c r="I1605" i="1"/>
  <c r="K890" i="1"/>
  <c r="R1098" i="1"/>
  <c r="J1270" i="1"/>
  <c r="N1357" i="1"/>
  <c r="N1405" i="1"/>
  <c r="N1445" i="1"/>
  <c r="P1482" i="1"/>
  <c r="N1525" i="1"/>
  <c r="H1568" i="1"/>
  <c r="P1610" i="1"/>
  <c r="K970" i="1"/>
  <c r="Q1406" i="1"/>
  <c r="M1588" i="1"/>
  <c r="P1671" i="1"/>
  <c r="H1709" i="1"/>
  <c r="P1751" i="1"/>
  <c r="H1797" i="1"/>
  <c r="H1837" i="1"/>
  <c r="H1877" i="1"/>
  <c r="N1914" i="1"/>
  <c r="N1962" i="1"/>
  <c r="Q1380" i="1"/>
  <c r="I1552" i="1"/>
  <c r="Q1659" i="1"/>
  <c r="I1705" i="1"/>
  <c r="I1745" i="1"/>
  <c r="I1785" i="1"/>
  <c r="O1822" i="1"/>
  <c r="O1870" i="1"/>
  <c r="O1910" i="1"/>
  <c r="O1950" i="1"/>
  <c r="I1342" i="1"/>
  <c r="Q1522" i="1"/>
  <c r="N1655" i="1"/>
  <c r="P1692" i="1"/>
  <c r="N1735" i="1"/>
  <c r="H1778" i="1"/>
  <c r="H1818" i="1"/>
  <c r="H1858" i="1"/>
  <c r="H1898" i="1"/>
  <c r="H1946" i="1"/>
  <c r="I1516" i="1"/>
  <c r="S1741" i="1"/>
  <c r="S1869" i="1"/>
  <c r="N1974" i="1"/>
  <c r="N2006" i="1"/>
  <c r="N2038" i="1"/>
  <c r="H2073" i="1"/>
  <c r="P2107" i="1"/>
  <c r="P2139" i="1"/>
  <c r="P2171" i="1"/>
  <c r="P2203" i="1"/>
  <c r="N2238" i="1"/>
  <c r="N2270" i="1"/>
  <c r="N2302" i="1"/>
  <c r="N2334" i="1"/>
  <c r="P2371" i="1"/>
  <c r="P2403" i="1"/>
  <c r="L1585" i="1"/>
  <c r="L1617" i="1"/>
  <c r="L1649" i="1"/>
  <c r="L1041" i="1"/>
  <c r="L1169" i="1"/>
  <c r="L1297" i="1"/>
  <c r="I1359" i="1"/>
  <c r="O1396" i="1"/>
  <c r="O1428" i="1"/>
  <c r="O1460" i="1"/>
  <c r="O1492" i="1"/>
  <c r="I1527" i="1"/>
  <c r="I1559" i="1"/>
  <c r="I1591" i="1"/>
  <c r="I1623" i="1"/>
  <c r="S958" i="1"/>
  <c r="J1118" i="1"/>
  <c r="J1246" i="1"/>
  <c r="H1346" i="1"/>
  <c r="H1378" i="1"/>
  <c r="P1412" i="1"/>
  <c r="P1444" i="1"/>
  <c r="P1476" i="1"/>
  <c r="P1508" i="1"/>
  <c r="N1543" i="1"/>
  <c r="H1578" i="1"/>
  <c r="H1610" i="1"/>
  <c r="H1642" i="1"/>
  <c r="I1362" i="1"/>
  <c r="I1490" i="1"/>
  <c r="I1618" i="1"/>
  <c r="H1671" i="1"/>
  <c r="H1703" i="1"/>
  <c r="P1737" i="1"/>
  <c r="N1772" i="1"/>
  <c r="N1804" i="1"/>
  <c r="N1836" i="1"/>
  <c r="H1871" i="1"/>
  <c r="H1903" i="1"/>
  <c r="H1935" i="1"/>
  <c r="L997" i="1"/>
  <c r="Q1388" i="1"/>
  <c r="Q1516" i="1"/>
  <c r="Q1647" i="1"/>
  <c r="O1680" i="1"/>
  <c r="I1715" i="1"/>
  <c r="I1747" i="1"/>
  <c r="I1779" i="1"/>
  <c r="I1811" i="1"/>
  <c r="I1843" i="1"/>
  <c r="Q1877" i="1"/>
  <c r="Q1909" i="1"/>
  <c r="O1944" i="1"/>
  <c r="J1132" i="1"/>
  <c r="M1424" i="1"/>
  <c r="M1552" i="1"/>
  <c r="P1654" i="1"/>
  <c r="P1686" i="1"/>
  <c r="N1721" i="1"/>
  <c r="N1753" i="1"/>
  <c r="N1785" i="1"/>
  <c r="H1820" i="1"/>
  <c r="P1854" i="1"/>
  <c r="P1886" i="1"/>
  <c r="P1918" i="1"/>
  <c r="P1950" i="1"/>
  <c r="I1548" i="1"/>
  <c r="K1761" i="1"/>
  <c r="K1889" i="1"/>
  <c r="N1976" i="1"/>
  <c r="H2011" i="1"/>
  <c r="P2045" i="1"/>
  <c r="P2077" i="1"/>
  <c r="P2109" i="1"/>
  <c r="P2141" i="1"/>
  <c r="N2176" i="1"/>
  <c r="N2208" i="1"/>
  <c r="N2240" i="1"/>
  <c r="N2272" i="1"/>
  <c r="P2309" i="1"/>
  <c r="P2341" i="1"/>
  <c r="M2916" i="1"/>
  <c r="R2947" i="1"/>
  <c r="H3013" i="1"/>
  <c r="M3050" i="1"/>
  <c r="N2932" i="1"/>
  <c r="Q2971" i="1"/>
  <c r="P3026" i="1"/>
  <c r="S3044" i="1"/>
  <c r="J53" i="1"/>
  <c r="N96" i="1"/>
  <c r="H137" i="1"/>
  <c r="R2915" i="1"/>
  <c r="J2959" i="1"/>
  <c r="H3003" i="1"/>
  <c r="M3020" i="1"/>
  <c r="N10" i="1"/>
  <c r="N57" i="1"/>
  <c r="R92" i="1"/>
  <c r="R134" i="1"/>
  <c r="P2914" i="1"/>
  <c r="Q3041" i="1"/>
  <c r="O66" i="1"/>
  <c r="K169" i="1"/>
  <c r="P222" i="1"/>
  <c r="H241" i="1"/>
  <c r="K270" i="1"/>
  <c r="N301" i="1"/>
  <c r="O299" i="1"/>
  <c r="I363" i="1"/>
  <c r="L2977" i="1"/>
  <c r="N24" i="1"/>
  <c r="S83" i="1"/>
  <c r="K138" i="1"/>
  <c r="R179" i="1"/>
  <c r="L245" i="1"/>
  <c r="O262" i="1"/>
  <c r="K200" i="1"/>
  <c r="R338" i="1"/>
  <c r="S348" i="1"/>
  <c r="O451" i="1"/>
  <c r="J2984" i="1"/>
  <c r="N9" i="1"/>
  <c r="L90" i="1"/>
  <c r="S175" i="1"/>
  <c r="H166" i="1"/>
  <c r="Q217" i="1"/>
  <c r="S262" i="1"/>
  <c r="H270" i="1"/>
  <c r="K397" i="1"/>
  <c r="O249" i="1"/>
  <c r="O13" i="1"/>
  <c r="J217" i="1"/>
  <c r="L335" i="1"/>
  <c r="S467" i="1"/>
  <c r="L449" i="1"/>
  <c r="K464" i="1"/>
  <c r="S544" i="1"/>
  <c r="L348" i="1"/>
  <c r="L554" i="1"/>
  <c r="H434" i="1"/>
  <c r="O601" i="1"/>
  <c r="J652" i="1"/>
  <c r="N2991" i="1"/>
  <c r="Q176" i="1"/>
  <c r="J269" i="1"/>
  <c r="R349" i="1"/>
  <c r="H411" i="1"/>
  <c r="Q413" i="1"/>
  <c r="O510" i="1"/>
  <c r="O626" i="1"/>
  <c r="N509" i="1"/>
  <c r="N629" i="1"/>
  <c r="M548" i="1"/>
  <c r="J500" i="1"/>
  <c r="I704" i="1"/>
  <c r="P66" i="1"/>
  <c r="I239" i="1"/>
  <c r="R332" i="1"/>
  <c r="S473" i="1"/>
  <c r="R468" i="1"/>
  <c r="R403" i="1"/>
  <c r="S570" i="1"/>
  <c r="J453" i="1"/>
  <c r="J567" i="1"/>
  <c r="I498" i="1"/>
  <c r="O611" i="1"/>
  <c r="Q658" i="1"/>
  <c r="O3018" i="1"/>
  <c r="J221" i="1"/>
  <c r="I306" i="1"/>
  <c r="R381" i="1"/>
  <c r="N434" i="1"/>
  <c r="I437" i="1"/>
  <c r="I499" i="1"/>
  <c r="O596" i="1"/>
  <c r="O660" i="1"/>
  <c r="H562" i="1"/>
  <c r="N631" i="1"/>
  <c r="M530" i="1"/>
  <c r="K613" i="1"/>
  <c r="O671" i="1"/>
  <c r="I754" i="1"/>
  <c r="N564" i="1"/>
  <c r="P717" i="1"/>
  <c r="P805" i="1"/>
  <c r="I687" i="1"/>
  <c r="Q769" i="1"/>
  <c r="N809" i="1"/>
  <c r="R903" i="1"/>
  <c r="N663" i="1"/>
  <c r="M864" i="1"/>
  <c r="M944" i="1"/>
  <c r="R832" i="1"/>
  <c r="J918" i="1"/>
  <c r="I911" i="1"/>
  <c r="S1032" i="1"/>
  <c r="S1136" i="1"/>
  <c r="M1227" i="1"/>
  <c r="M1299" i="1"/>
  <c r="H974" i="1"/>
  <c r="H1062" i="1"/>
  <c r="H1150" i="1"/>
  <c r="P1232" i="1"/>
  <c r="P1320" i="1"/>
  <c r="I1002" i="1"/>
  <c r="O1079" i="1"/>
  <c r="O1159" i="1"/>
  <c r="I1234" i="1"/>
  <c r="O1319" i="1"/>
  <c r="N1148" i="1"/>
  <c r="R1372" i="1"/>
  <c r="R1432" i="1"/>
  <c r="J1510" i="1"/>
  <c r="K781" i="1"/>
  <c r="H561" i="1"/>
  <c r="J694" i="1"/>
  <c r="L763" i="1"/>
  <c r="P507" i="1"/>
  <c r="K674" i="1"/>
  <c r="S740" i="1"/>
  <c r="P468" i="1"/>
  <c r="H816" i="1"/>
  <c r="P882" i="1"/>
  <c r="N941" i="1"/>
  <c r="P760" i="1"/>
  <c r="Q848" i="1"/>
  <c r="O907" i="1"/>
  <c r="O955" i="1"/>
  <c r="P811" i="1"/>
  <c r="H873" i="1"/>
  <c r="P923" i="1"/>
  <c r="K816" i="1"/>
  <c r="Q987" i="1"/>
  <c r="O1046" i="1"/>
  <c r="Q1099" i="1"/>
  <c r="Q1155" i="1"/>
  <c r="O1222" i="1"/>
  <c r="Q1275" i="1"/>
  <c r="O1334" i="1"/>
  <c r="Q953" i="1"/>
  <c r="L1030" i="1"/>
  <c r="R1083" i="1"/>
  <c r="L1142" i="1"/>
  <c r="L1190" i="1"/>
  <c r="J1257" i="1"/>
  <c r="R1315" i="1"/>
  <c r="O886" i="1"/>
  <c r="K1005" i="1"/>
  <c r="S1063" i="1"/>
  <c r="M1122" i="1"/>
  <c r="K1173" i="1"/>
  <c r="M1234" i="1"/>
  <c r="K1297" i="1"/>
  <c r="K938" i="1"/>
  <c r="L1171" i="1"/>
  <c r="N1346" i="1"/>
  <c r="P1407" i="1"/>
  <c r="H1457" i="1"/>
  <c r="H1513" i="1"/>
  <c r="P1559" i="1"/>
  <c r="Q782" i="1"/>
  <c r="J562" i="1"/>
  <c r="N678" i="1"/>
  <c r="N734" i="1"/>
  <c r="N790" i="1"/>
  <c r="R588" i="1"/>
  <c r="Q683" i="1"/>
  <c r="Q739" i="1"/>
  <c r="I801" i="1"/>
  <c r="J759" i="1"/>
  <c r="R853" i="1"/>
  <c r="L900" i="1"/>
  <c r="R961" i="1"/>
  <c r="R745" i="1"/>
  <c r="S847" i="1"/>
  <c r="K893" i="1"/>
  <c r="S951" i="1"/>
  <c r="H746" i="1"/>
  <c r="R842" i="1"/>
  <c r="L893" i="1"/>
  <c r="R946" i="1"/>
  <c r="I887" i="1"/>
  <c r="M997" i="1"/>
  <c r="M1045" i="1"/>
  <c r="S1106" i="1"/>
  <c r="K1152" i="1"/>
  <c r="M1205" i="1"/>
  <c r="S1250" i="1"/>
  <c r="M1309" i="1"/>
  <c r="S842" i="1"/>
  <c r="H992" i="1"/>
  <c r="N1037" i="1"/>
  <c r="H1096" i="1"/>
  <c r="N1149" i="1"/>
  <c r="P1194" i="1"/>
  <c r="H1248" i="1"/>
  <c r="N1301" i="1"/>
  <c r="M829" i="1"/>
  <c r="O977" i="1"/>
  <c r="Q1030" i="1"/>
  <c r="I1092" i="1"/>
  <c r="O1137" i="1"/>
  <c r="I1188" i="1"/>
  <c r="I1236" i="1"/>
  <c r="Q1294" i="1"/>
  <c r="I857" i="1"/>
  <c r="J1146" i="1"/>
  <c r="L1337" i="1"/>
  <c r="J1396" i="1"/>
  <c r="L1449" i="1"/>
  <c r="R1494" i="1"/>
  <c r="J1548" i="1"/>
  <c r="K763" i="1"/>
  <c r="P452" i="1"/>
  <c r="L643" i="1"/>
  <c r="R702" i="1"/>
  <c r="L761" i="1"/>
  <c r="R806" i="1"/>
  <c r="N647" i="1"/>
  <c r="S698" i="1"/>
  <c r="M757" i="1"/>
  <c r="S802" i="1"/>
  <c r="H782" i="1"/>
  <c r="N851" i="1"/>
  <c r="H910" i="1"/>
  <c r="P960" i="1"/>
  <c r="H732" i="1"/>
  <c r="I844" i="1"/>
  <c r="O897" i="1"/>
  <c r="I948" i="1"/>
  <c r="N709" i="1"/>
  <c r="H839" i="1"/>
  <c r="P897" i="1"/>
  <c r="H943" i="1"/>
  <c r="K872" i="1"/>
  <c r="Q993" i="1"/>
  <c r="O1052" i="1"/>
  <c r="Q1097" i="1"/>
  <c r="I1151" i="1"/>
  <c r="Q1193" i="1"/>
  <c r="I1255" i="1"/>
  <c r="O1308" i="1"/>
  <c r="I829" i="1"/>
  <c r="L988" i="1"/>
  <c r="J1039" i="1"/>
  <c r="L1092" i="1"/>
  <c r="L1140" i="1"/>
  <c r="J1191" i="1"/>
  <c r="R1249" i="1"/>
  <c r="R1297" i="1"/>
  <c r="O814" i="1"/>
  <c r="M976" i="1"/>
  <c r="K1035" i="1"/>
  <c r="K1083" i="1"/>
  <c r="M1136" i="1"/>
  <c r="K1179" i="1"/>
  <c r="S1237" i="1"/>
  <c r="K1291" i="1"/>
  <c r="P748" i="1"/>
  <c r="L1131" i="1"/>
  <c r="H1339" i="1"/>
  <c r="N1392" i="1"/>
  <c r="P1437" i="1"/>
  <c r="H1491" i="1"/>
  <c r="P1549" i="1"/>
  <c r="L1587" i="1"/>
  <c r="R1640" i="1"/>
  <c r="H1039" i="1"/>
  <c r="P1283" i="1"/>
  <c r="I1369" i="1"/>
  <c r="Q1419" i="1"/>
  <c r="Q1467" i="1"/>
  <c r="O1526" i="1"/>
  <c r="Q1579" i="1"/>
  <c r="I1625" i="1"/>
  <c r="J1062" i="1"/>
  <c r="R1274" i="1"/>
  <c r="P1374" i="1"/>
  <c r="H1420" i="1"/>
  <c r="N1473" i="1"/>
  <c r="H1532" i="1"/>
  <c r="H1580" i="1"/>
  <c r="P1630" i="1"/>
  <c r="Q1358" i="1"/>
  <c r="M1604" i="1"/>
  <c r="N1678" i="1"/>
  <c r="P1731" i="1"/>
  <c r="P1779" i="1"/>
  <c r="N1838" i="1"/>
  <c r="P1891" i="1"/>
  <c r="H1937" i="1"/>
  <c r="I1344" i="1"/>
  <c r="Q1556" i="1"/>
  <c r="O1674" i="1"/>
  <c r="O1722" i="1"/>
  <c r="Q1775" i="1"/>
  <c r="O1834" i="1"/>
  <c r="I1877" i="1"/>
  <c r="O1930" i="1"/>
  <c r="J1164" i="1"/>
  <c r="M1528" i="1"/>
  <c r="H1662" i="1"/>
  <c r="N1715" i="1"/>
  <c r="N1763" i="1"/>
  <c r="H1822" i="1"/>
  <c r="P1872" i="1"/>
  <c r="P1920" i="1"/>
  <c r="Q1360" i="1"/>
  <c r="O1747" i="1"/>
  <c r="O1907" i="1"/>
  <c r="H1989" i="1"/>
  <c r="H2029" i="1"/>
  <c r="H2077" i="1"/>
  <c r="N2114" i="1"/>
  <c r="P2151" i="1"/>
  <c r="N2194" i="1"/>
  <c r="P2239" i="1"/>
  <c r="P2279" i="1"/>
  <c r="P2319" i="1"/>
  <c r="H2357" i="1"/>
  <c r="H2405" i="1"/>
  <c r="J1592" i="1"/>
  <c r="J1632" i="1"/>
  <c r="L993" i="1"/>
  <c r="H1175" i="1"/>
  <c r="I1339" i="1"/>
  <c r="O1376" i="1"/>
  <c r="Q1413" i="1"/>
  <c r="Q1461" i="1"/>
  <c r="Q1501" i="1"/>
  <c r="Q1541" i="1"/>
  <c r="Q1581" i="1"/>
  <c r="O1624" i="1"/>
  <c r="N1016" i="1"/>
  <c r="J1166" i="1"/>
  <c r="J1326" i="1"/>
  <c r="H1382" i="1"/>
  <c r="N1419" i="1"/>
  <c r="H1462" i="1"/>
  <c r="N1499" i="1"/>
  <c r="N1547" i="1"/>
  <c r="P1584" i="1"/>
  <c r="P1624" i="1"/>
  <c r="J1244" i="1"/>
  <c r="Q1494" i="1"/>
  <c r="Q1643" i="1"/>
  <c r="N1688" i="1"/>
  <c r="P1725" i="1"/>
  <c r="P1773" i="1"/>
  <c r="P1813" i="1"/>
  <c r="H1851" i="1"/>
  <c r="P1893" i="1"/>
  <c r="N1936" i="1"/>
  <c r="L1189" i="1"/>
  <c r="I1448" i="1"/>
  <c r="I1608" i="1"/>
  <c r="Q1681" i="1"/>
  <c r="Q1721" i="1"/>
  <c r="I1759" i="1"/>
  <c r="Q1801" i="1"/>
  <c r="I1847" i="1"/>
  <c r="I1887" i="1"/>
  <c r="I1927" i="1"/>
  <c r="I833" i="1"/>
  <c r="I1430" i="1"/>
  <c r="Q1578" i="1"/>
  <c r="H1672" i="1"/>
  <c r="N1709" i="1"/>
  <c r="P1754" i="1"/>
  <c r="P1794" i="1"/>
  <c r="P1834" i="1"/>
  <c r="H1872" i="1"/>
  <c r="H1920" i="1"/>
  <c r="H1960" i="1"/>
  <c r="O1691" i="1"/>
  <c r="O1851" i="1"/>
  <c r="N1980" i="1"/>
  <c r="N2020" i="1"/>
  <c r="P2057" i="1"/>
  <c r="N2100" i="1"/>
  <c r="H2143" i="1"/>
  <c r="H2183" i="1"/>
  <c r="H2223" i="1"/>
  <c r="H2263" i="1"/>
  <c r="H2311" i="1"/>
  <c r="N2348" i="1"/>
  <c r="N2384" i="1"/>
  <c r="J1562" i="1"/>
  <c r="H1611" i="1"/>
  <c r="N536" i="1"/>
  <c r="N1042" i="1"/>
  <c r="N1170" i="1"/>
  <c r="J1320" i="1"/>
  <c r="S1364" i="1"/>
  <c r="S1396" i="1"/>
  <c r="S1428" i="1"/>
  <c r="M1463" i="1"/>
  <c r="M1495" i="1"/>
  <c r="M1527" i="1"/>
  <c r="M1559" i="1"/>
  <c r="M1591" i="1"/>
  <c r="S1628" i="1"/>
  <c r="L991" i="1"/>
  <c r="L1119" i="1"/>
  <c r="L1247" i="1"/>
  <c r="J1349" i="1"/>
  <c r="J1381" i="1"/>
  <c r="J1413" i="1"/>
  <c r="J1445" i="1"/>
  <c r="R1479" i="1"/>
  <c r="L1514" i="1"/>
  <c r="L1546" i="1"/>
  <c r="L1578" i="1"/>
  <c r="J1613" i="1"/>
  <c r="P780" i="1"/>
  <c r="K1363" i="1"/>
  <c r="K1491" i="1"/>
  <c r="K1619" i="1"/>
  <c r="J1674" i="1"/>
  <c r="R1708" i="1"/>
  <c r="R1740" i="1"/>
  <c r="R1772" i="1"/>
  <c r="L1807" i="1"/>
  <c r="L1839" i="1"/>
  <c r="L1871" i="1"/>
  <c r="L1903" i="1"/>
  <c r="J1938" i="1"/>
  <c r="N1046" i="1"/>
  <c r="K1401" i="1"/>
  <c r="K1529" i="1"/>
  <c r="N1651" i="1"/>
  <c r="M1683" i="1"/>
  <c r="M1715" i="1"/>
  <c r="M1747" i="1"/>
  <c r="M1779" i="1"/>
  <c r="K1814" i="1"/>
  <c r="K1846" i="1"/>
  <c r="S1880" i="1"/>
  <c r="S1912" i="1"/>
  <c r="M1947" i="1"/>
  <c r="H1179" i="1"/>
  <c r="O1425" i="1"/>
  <c r="O1553" i="1"/>
  <c r="R1657" i="1"/>
  <c r="R1689" i="1"/>
  <c r="R1721" i="1"/>
  <c r="L1756" i="1"/>
  <c r="J1791" i="1"/>
  <c r="J1823" i="1"/>
  <c r="J1855" i="1"/>
  <c r="J1887" i="1"/>
  <c r="J1919" i="1"/>
  <c r="L1948" i="1"/>
  <c r="K1469" i="1"/>
  <c r="I1720" i="1"/>
  <c r="I1848" i="1"/>
  <c r="L1963" i="1"/>
  <c r="R1992" i="1"/>
  <c r="J2022" i="1"/>
  <c r="L2051" i="1"/>
  <c r="R2080" i="1"/>
  <c r="J2110" i="1"/>
  <c r="L2139" i="1"/>
  <c r="R2168" i="1"/>
  <c r="R2200" i="1"/>
  <c r="J2230" i="1"/>
  <c r="L2259" i="1"/>
  <c r="R2288" i="1"/>
  <c r="J2318" i="1"/>
  <c r="L2347" i="1"/>
  <c r="R2376" i="1"/>
  <c r="J2406" i="1"/>
  <c r="P1623" i="1"/>
  <c r="J1312" i="1"/>
  <c r="K1448" i="1"/>
  <c r="M1565" i="1"/>
  <c r="L1079" i="1"/>
  <c r="R1389" i="1"/>
  <c r="J1507" i="1"/>
  <c r="L1624" i="1"/>
  <c r="O1621" i="1"/>
  <c r="L1757" i="1"/>
  <c r="L1885" i="1"/>
  <c r="K1393" i="1"/>
  <c r="K1700" i="1"/>
  <c r="M1817" i="1"/>
  <c r="S1934" i="1"/>
  <c r="S1587" i="1"/>
  <c r="J1749" i="1"/>
  <c r="L1866" i="1"/>
  <c r="K1565" i="1"/>
  <c r="R2006" i="1"/>
  <c r="J2124" i="1"/>
  <c r="L2241" i="1"/>
  <c r="R2358" i="1"/>
  <c r="R2434" i="1"/>
  <c r="L2461" i="1"/>
  <c r="J2488" i="1"/>
  <c r="R2514" i="1"/>
  <c r="L2541" i="1"/>
  <c r="J2568" i="1"/>
  <c r="R2594" i="1"/>
  <c r="L2621" i="1"/>
  <c r="J2648" i="1"/>
  <c r="R2674" i="1"/>
  <c r="N1126" i="1"/>
  <c r="K1663" i="1"/>
  <c r="O1769" i="1"/>
  <c r="S1875" i="1"/>
  <c r="Q1967" i="1"/>
  <c r="O1994" i="1"/>
  <c r="I2021" i="1"/>
  <c r="Q2047" i="1"/>
  <c r="O2074" i="1"/>
  <c r="I2101" i="1"/>
  <c r="Q2127" i="1"/>
  <c r="O2154" i="1"/>
  <c r="I2181" i="1"/>
  <c r="Q2207" i="1"/>
  <c r="O2234" i="1"/>
  <c r="I2261" i="1"/>
  <c r="Q2287" i="1"/>
  <c r="O2314" i="1"/>
  <c r="I2341" i="1"/>
  <c r="Q2367" i="1"/>
  <c r="O2394" i="1"/>
  <c r="I2421" i="1"/>
  <c r="Q2447" i="1"/>
  <c r="O2474" i="1"/>
  <c r="I2501" i="1"/>
  <c r="Q2527" i="1"/>
  <c r="O2554" i="1"/>
  <c r="I2581" i="1"/>
  <c r="Q2607" i="1"/>
  <c r="O2634" i="1"/>
  <c r="I2661" i="1"/>
  <c r="Q2687" i="1"/>
  <c r="I1500" i="1"/>
  <c r="I1716" i="1"/>
  <c r="M1822" i="1"/>
  <c r="Q1928" i="1"/>
  <c r="P1980" i="1"/>
  <c r="N2007" i="1"/>
  <c r="H2034" i="1"/>
  <c r="P2060" i="1"/>
  <c r="N2087" i="1"/>
  <c r="H2114" i="1"/>
  <c r="P2140" i="1"/>
  <c r="N2167" i="1"/>
  <c r="H2194" i="1"/>
  <c r="P2220" i="1"/>
  <c r="N2247" i="1"/>
  <c r="H2274" i="1"/>
  <c r="P2300" i="1"/>
  <c r="N2327" i="1"/>
  <c r="H2354" i="1"/>
  <c r="P2380" i="1"/>
  <c r="N2407" i="1"/>
  <c r="H2434" i="1"/>
  <c r="P2460" i="1"/>
  <c r="N2487" i="1"/>
  <c r="H2514" i="1"/>
  <c r="P2540" i="1"/>
  <c r="N2567" i="1"/>
  <c r="H2594" i="1"/>
  <c r="P2620" i="1"/>
  <c r="Q1790" i="1"/>
  <c r="M2028" i="1"/>
  <c r="Q2134" i="1"/>
  <c r="I2242" i="1"/>
  <c r="M2348" i="1"/>
  <c r="Q2454" i="1"/>
  <c r="H1609" i="1"/>
  <c r="J1168" i="1"/>
  <c r="M1401" i="1"/>
  <c r="K1508" i="1"/>
  <c r="S1614" i="1"/>
  <c r="P1233" i="1"/>
  <c r="R1417" i="1"/>
  <c r="L1524" i="1"/>
  <c r="J1631" i="1"/>
  <c r="O1605" i="1"/>
  <c r="R1742" i="1"/>
  <c r="L1849" i="1"/>
  <c r="J1956" i="1"/>
  <c r="K1633" i="1"/>
  <c r="M1749" i="1"/>
  <c r="K1856" i="1"/>
  <c r="S1962" i="1"/>
  <c r="I1648" i="1"/>
  <c r="R1755" i="1"/>
  <c r="L1862" i="1"/>
  <c r="P1303" i="1"/>
  <c r="R1970" i="1"/>
  <c r="L2077" i="1"/>
  <c r="J2184" i="1"/>
  <c r="R2290" i="1"/>
  <c r="L2397" i="1"/>
  <c r="P2441" i="1"/>
  <c r="N2468" i="1"/>
  <c r="H2495" i="1"/>
  <c r="P2521" i="1"/>
  <c r="N2548" i="1"/>
  <c r="H2575" i="1"/>
  <c r="P2601" i="1"/>
  <c r="N2628" i="1"/>
  <c r="H2655" i="1"/>
  <c r="P2681" i="1"/>
  <c r="O1399" i="1"/>
  <c r="Q1690" i="1"/>
  <c r="I1798" i="1"/>
  <c r="M1904" i="1"/>
  <c r="S1974" i="1"/>
  <c r="M2001" i="1"/>
  <c r="K2028" i="1"/>
  <c r="S2054" i="1"/>
  <c r="M2081" i="1"/>
  <c r="K2108" i="1"/>
  <c r="S2134" i="1"/>
  <c r="M2161" i="1"/>
  <c r="K2188" i="1"/>
  <c r="S2214" i="1"/>
  <c r="M2241" i="1"/>
  <c r="K2268" i="1"/>
  <c r="S2294" i="1"/>
  <c r="M2321" i="1"/>
  <c r="K2348" i="1"/>
  <c r="S2374" i="1"/>
  <c r="M2401" i="1"/>
  <c r="K2428" i="1"/>
  <c r="S2454" i="1"/>
  <c r="M2481" i="1"/>
  <c r="K2508" i="1"/>
  <c r="S2534" i="1"/>
  <c r="M2561" i="1"/>
  <c r="K2588" i="1"/>
  <c r="S2614" i="1"/>
  <c r="M2641" i="1"/>
  <c r="K2668" i="1"/>
  <c r="S2694" i="1"/>
  <c r="K1613" i="1"/>
  <c r="O1743" i="1"/>
  <c r="S1849" i="1"/>
  <c r="K1957" i="1"/>
  <c r="R1987" i="1"/>
  <c r="L2014" i="1"/>
  <c r="J2041" i="1"/>
  <c r="R2067" i="1"/>
  <c r="L2094" i="1"/>
  <c r="J2121" i="1"/>
  <c r="R2147" i="1"/>
  <c r="L2174" i="1"/>
  <c r="J2201" i="1"/>
  <c r="R2227" i="1"/>
  <c r="L2254" i="1"/>
  <c r="J2281" i="1"/>
  <c r="R2307" i="1"/>
  <c r="L2334" i="1"/>
  <c r="J2361" i="1"/>
  <c r="R2387" i="1"/>
  <c r="L2414" i="1"/>
  <c r="J2441" i="1"/>
  <c r="R2467" i="1"/>
  <c r="L2494" i="1"/>
  <c r="J2521" i="1"/>
  <c r="R2547" i="1"/>
  <c r="L2574" i="1"/>
  <c r="J2601" i="1"/>
  <c r="R2627" i="1"/>
  <c r="S1903" i="1"/>
  <c r="S2055" i="1"/>
  <c r="K2163" i="1"/>
  <c r="O2269" i="1"/>
  <c r="S2375" i="1"/>
  <c r="K2483" i="1"/>
  <c r="R980" i="1"/>
  <c r="S1354" i="1"/>
  <c r="M1461" i="1"/>
  <c r="K1568" i="1"/>
  <c r="L1047" i="1"/>
  <c r="J1371" i="1"/>
  <c r="R1477" i="1"/>
  <c r="L1584" i="1"/>
  <c r="K1419" i="1"/>
  <c r="J1696" i="1"/>
  <c r="R1802" i="1"/>
  <c r="L1909" i="1"/>
  <c r="S1445" i="1"/>
  <c r="S1702" i="1"/>
  <c r="M1809" i="1"/>
  <c r="K1916" i="1"/>
  <c r="K1471" i="1"/>
  <c r="J1709" i="1"/>
  <c r="R1815" i="1"/>
  <c r="L1922" i="1"/>
  <c r="I1808" i="1"/>
  <c r="R2030" i="1"/>
  <c r="L2137" i="1"/>
  <c r="J2244" i="1"/>
  <c r="R2350" i="1"/>
  <c r="J2430" i="1"/>
  <c r="R2456" i="1"/>
  <c r="L2483" i="1"/>
  <c r="J2510" i="1"/>
  <c r="R2536" i="1"/>
  <c r="L2563" i="1"/>
  <c r="J2590" i="1"/>
  <c r="R2616" i="1"/>
  <c r="L2643" i="1"/>
  <c r="J2670" i="1"/>
  <c r="R2696" i="1"/>
  <c r="M1638" i="1"/>
  <c r="K1751" i="1"/>
  <c r="O1857" i="1"/>
  <c r="I1963" i="1"/>
  <c r="Q1989" i="1"/>
  <c r="O2016" i="1"/>
  <c r="I2043" i="1"/>
  <c r="Q2069" i="1"/>
  <c r="O2096" i="1"/>
  <c r="I2123" i="1"/>
  <c r="Q2149" i="1"/>
  <c r="O2176" i="1"/>
  <c r="I2203" i="1"/>
  <c r="Q2229" i="1"/>
  <c r="O2256" i="1"/>
  <c r="I2283" i="1"/>
  <c r="Q2309" i="1"/>
  <c r="O2336" i="1"/>
  <c r="I2363" i="1"/>
  <c r="Q2389" i="1"/>
  <c r="O2416" i="1"/>
  <c r="I2443" i="1"/>
  <c r="Q2469" i="1"/>
  <c r="O2496" i="1"/>
  <c r="I2523" i="1"/>
  <c r="Q2549" i="1"/>
  <c r="O2576" i="1"/>
  <c r="I2603" i="1"/>
  <c r="Q2629" i="1"/>
  <c r="O2656" i="1"/>
  <c r="I2683" i="1"/>
  <c r="O1423" i="1"/>
  <c r="Q1696" i="1"/>
  <c r="I1804" i="1"/>
  <c r="M1910" i="1"/>
  <c r="H1976" i="1"/>
  <c r="P2002" i="1"/>
  <c r="N2029" i="1"/>
  <c r="H2056" i="1"/>
  <c r="P2082" i="1"/>
  <c r="N2109" i="1"/>
  <c r="H2136" i="1"/>
  <c r="P2162" i="1"/>
  <c r="N2189" i="1"/>
  <c r="H2216" i="1"/>
  <c r="P2242" i="1"/>
  <c r="N2269" i="1"/>
  <c r="H2296" i="1"/>
  <c r="P2322" i="1"/>
  <c r="N2349" i="1"/>
  <c r="H2376" i="1"/>
  <c r="P2402" i="1"/>
  <c r="N2429" i="1"/>
  <c r="H2456" i="1"/>
  <c r="P2482" i="1"/>
  <c r="N2509" i="1"/>
  <c r="H2536" i="1"/>
  <c r="P2562" i="1"/>
  <c r="N2589" i="1"/>
  <c r="H2616" i="1"/>
  <c r="I1722" i="1"/>
  <c r="I2010" i="1"/>
  <c r="M2116" i="1"/>
  <c r="Q2222" i="1"/>
  <c r="I2330" i="1"/>
  <c r="M2436" i="1"/>
  <c r="K1388" i="1"/>
  <c r="L1404" i="1"/>
  <c r="L1729" i="1"/>
  <c r="K1736" i="1"/>
  <c r="L1742" i="1"/>
  <c r="J2064" i="1"/>
  <c r="N2438" i="1"/>
  <c r="H2545" i="1"/>
  <c r="P2651" i="1"/>
  <c r="M1784" i="1"/>
  <c r="S2024" i="1"/>
  <c r="M2131" i="1"/>
  <c r="K2238" i="1"/>
  <c r="S2344" i="1"/>
  <c r="M2451" i="1"/>
  <c r="K2558" i="1"/>
  <c r="S2664" i="1"/>
  <c r="K1837" i="1"/>
  <c r="R2037" i="1"/>
  <c r="L2144" i="1"/>
  <c r="J2251" i="1"/>
  <c r="R2357" i="1"/>
  <c r="L2464" i="1"/>
  <c r="J2571" i="1"/>
  <c r="K2043" i="1"/>
  <c r="O2469" i="1"/>
  <c r="O2597" i="1"/>
  <c r="N2667" i="1"/>
  <c r="J2709" i="1"/>
  <c r="R2735" i="1"/>
  <c r="L2762" i="1"/>
  <c r="J2789" i="1"/>
  <c r="R2815" i="1"/>
  <c r="L2842" i="1"/>
  <c r="J2869" i="1"/>
  <c r="K2889" i="1"/>
  <c r="M2070" i="1"/>
  <c r="O2367" i="1"/>
  <c r="M2652" i="1"/>
  <c r="S2756" i="1"/>
  <c r="O2836" i="1"/>
  <c r="M1684" i="1"/>
  <c r="I2000" i="1"/>
  <c r="M2106" i="1"/>
  <c r="Q2212" i="1"/>
  <c r="I2320" i="1"/>
  <c r="M2426" i="1"/>
  <c r="Q2532" i="1"/>
  <c r="I2636" i="1"/>
  <c r="K2689" i="1"/>
  <c r="I2720" i="1"/>
  <c r="Q2746" i="1"/>
  <c r="O2773" i="1"/>
  <c r="I2800" i="1"/>
  <c r="Q2826" i="1"/>
  <c r="O2853" i="1"/>
  <c r="I2880" i="1"/>
  <c r="S1993" i="1"/>
  <c r="Q2224" i="1"/>
  <c r="S2545" i="1"/>
  <c r="I2733" i="1"/>
  <c r="Q2813" i="1"/>
  <c r="L1045" i="1"/>
  <c r="I1966" i="1"/>
  <c r="M2072" i="1"/>
  <c r="Q2178" i="1"/>
  <c r="I2286" i="1"/>
  <c r="M2392" i="1"/>
  <c r="Q2498" i="1"/>
  <c r="I2606" i="1"/>
  <c r="L2672" i="1"/>
  <c r="P2711" i="1"/>
  <c r="N2738" i="1"/>
  <c r="H2765" i="1"/>
  <c r="P2791" i="1"/>
  <c r="N2818" i="1"/>
  <c r="H2845" i="1"/>
  <c r="P2871" i="1"/>
  <c r="K2245" i="1"/>
  <c r="S2569" i="1"/>
  <c r="S2720" i="1"/>
  <c r="O2800" i="1"/>
  <c r="S2880" i="1"/>
  <c r="J1865" i="1"/>
  <c r="P2559" i="1"/>
  <c r="K2050" i="1"/>
  <c r="S2364" i="1"/>
  <c r="S1361" i="1"/>
  <c r="J2191" i="1"/>
  <c r="L2500" i="1"/>
  <c r="K2515" i="1"/>
  <c r="P2712" i="1"/>
  <c r="H2790" i="1"/>
  <c r="N2867" i="1"/>
  <c r="O2335" i="1"/>
  <c r="M2827" i="1"/>
  <c r="K2105" i="1"/>
  <c r="O2435" i="1"/>
  <c r="O2691" i="1"/>
  <c r="M2770" i="1"/>
  <c r="M2850" i="1"/>
  <c r="M2262" i="1"/>
  <c r="S2828" i="1"/>
  <c r="S2075" i="1"/>
  <c r="S2395" i="1"/>
  <c r="N2677" i="1"/>
  <c r="J2762" i="1"/>
  <c r="L2839" i="1"/>
  <c r="S2497" i="1"/>
  <c r="M2855" i="1"/>
  <c r="K1500" i="1"/>
  <c r="L1516" i="1"/>
  <c r="L1841" i="1"/>
  <c r="K1848" i="1"/>
  <c r="L1854" i="1"/>
  <c r="J2176" i="1"/>
  <c r="N2466" i="1"/>
  <c r="H2573" i="1"/>
  <c r="P2679" i="1"/>
  <c r="M1896" i="1"/>
  <c r="S2052" i="1"/>
  <c r="M2159" i="1"/>
  <c r="K2266" i="1"/>
  <c r="S2372" i="1"/>
  <c r="M2479" i="1"/>
  <c r="K2586" i="1"/>
  <c r="S2692" i="1"/>
  <c r="K1949" i="1"/>
  <c r="R2065" i="1"/>
  <c r="L2172" i="1"/>
  <c r="J2279" i="1"/>
  <c r="R2385" i="1"/>
  <c r="L2492" i="1"/>
  <c r="J2599" i="1"/>
  <c r="K2155" i="1"/>
  <c r="O2517" i="1"/>
  <c r="I2626" i="1"/>
  <c r="J2681" i="1"/>
  <c r="H2716" i="1"/>
  <c r="P2742" i="1"/>
  <c r="N2769" i="1"/>
  <c r="H2796" i="1"/>
  <c r="P2822" i="1"/>
  <c r="N2849" i="1"/>
  <c r="H2876" i="1"/>
  <c r="K1779" i="1"/>
  <c r="K2133" i="1"/>
  <c r="K2445" i="1"/>
  <c r="S2695" i="1"/>
  <c r="M2777" i="1"/>
  <c r="I2857" i="1"/>
  <c r="O1797" i="1"/>
  <c r="O2027" i="1"/>
  <c r="S2133" i="1"/>
  <c r="K2241" i="1"/>
  <c r="O2347" i="1"/>
  <c r="S2453" i="1"/>
  <c r="K2561" i="1"/>
  <c r="S2649" i="1"/>
  <c r="M2700" i="1"/>
  <c r="K2727" i="1"/>
  <c r="S2753" i="1"/>
  <c r="M2780" i="1"/>
  <c r="K2807" i="1"/>
  <c r="S2833" i="1"/>
  <c r="M2860" i="1"/>
  <c r="J1156" i="1"/>
  <c r="Q2048" i="1"/>
  <c r="M2318" i="1"/>
  <c r="O2633" i="1"/>
  <c r="O2754" i="1"/>
  <c r="S2834" i="1"/>
  <c r="K1659" i="1"/>
  <c r="O1993" i="1"/>
  <c r="S2099" i="1"/>
  <c r="K2207" i="1"/>
  <c r="O2313" i="1"/>
  <c r="S2419" i="1"/>
  <c r="K2527" i="1"/>
  <c r="N2633" i="1"/>
  <c r="P2686" i="1"/>
  <c r="R2718" i="1"/>
  <c r="L2745" i="1"/>
  <c r="J2772" i="1"/>
  <c r="R2798" i="1"/>
  <c r="L2825" i="1"/>
  <c r="J2852" i="1"/>
  <c r="R2878" i="1"/>
  <c r="M2334" i="1"/>
  <c r="M2636" i="1"/>
  <c r="Q2741" i="1"/>
  <c r="I2821" i="1"/>
  <c r="J1008" i="1"/>
  <c r="P1073" i="1"/>
  <c r="O1445" i="1"/>
  <c r="L1822" i="1"/>
  <c r="N2586" i="1"/>
  <c r="M2055" i="1"/>
  <c r="M2375" i="1"/>
  <c r="M2695" i="1"/>
  <c r="R2169" i="1"/>
  <c r="R2505" i="1"/>
  <c r="Q2526" i="1"/>
  <c r="H2718" i="1"/>
  <c r="N2799" i="1"/>
  <c r="H2882" i="1"/>
  <c r="Q2488" i="1"/>
  <c r="Q2855" i="1"/>
  <c r="S2125" i="1"/>
  <c r="K2457" i="1"/>
  <c r="S2699" i="1"/>
  <c r="K2781" i="1"/>
  <c r="K2861" i="1"/>
  <c r="S2249" i="1"/>
  <c r="O2812" i="1"/>
  <c r="K2087" i="1"/>
  <c r="K2407" i="1"/>
  <c r="R2671" i="1"/>
  <c r="R2764" i="1"/>
  <c r="J2846" i="1"/>
  <c r="O2567" i="1"/>
  <c r="Q2887" i="1"/>
  <c r="M1569" i="1"/>
  <c r="R1585" i="1"/>
  <c r="R1910" i="1"/>
  <c r="M1917" i="1"/>
  <c r="R1923" i="1"/>
  <c r="J2914" i="1"/>
  <c r="L2950" i="1"/>
  <c r="N3014" i="1"/>
  <c r="M3062" i="1"/>
  <c r="P2933" i="1"/>
  <c r="I2973" i="1"/>
  <c r="N3033" i="1"/>
  <c r="S3052" i="1"/>
  <c r="L54" i="1"/>
  <c r="P101" i="1"/>
  <c r="N138" i="1"/>
  <c r="K2905" i="1"/>
  <c r="J2963" i="1"/>
  <c r="P3005" i="1"/>
  <c r="K3031" i="1"/>
  <c r="P11" i="1"/>
  <c r="N61" i="1"/>
  <c r="J94" i="1"/>
  <c r="R138" i="1"/>
  <c r="N2916" i="1"/>
  <c r="O3044" i="1"/>
  <c r="S76" i="1"/>
  <c r="K177" i="1"/>
  <c r="H224" i="1"/>
  <c r="N242" i="1"/>
  <c r="M271" i="1"/>
  <c r="P314" i="1"/>
  <c r="K305" i="1"/>
  <c r="O372" i="1"/>
  <c r="R2982" i="1"/>
  <c r="H27" i="1"/>
  <c r="N87" i="1"/>
  <c r="Q143" i="1"/>
  <c r="J185" i="1"/>
  <c r="R246" i="1"/>
  <c r="O274" i="1"/>
  <c r="M217" i="1"/>
  <c r="R342" i="1"/>
  <c r="K350" i="1"/>
  <c r="Q452" i="1"/>
  <c r="L2989" i="1"/>
  <c r="H12" i="1"/>
  <c r="O80" i="1"/>
  <c r="M178" i="1"/>
  <c r="P170" i="1"/>
  <c r="M223" i="1"/>
  <c r="K264" i="1"/>
  <c r="N279" i="1"/>
  <c r="K224" i="1"/>
  <c r="O265" i="1"/>
  <c r="N28" i="1"/>
  <c r="L222" i="1"/>
  <c r="R340" i="1"/>
  <c r="O469" i="1"/>
  <c r="L457" i="1"/>
  <c r="M465" i="1"/>
  <c r="K546" i="1"/>
  <c r="R367" i="1"/>
  <c r="L558" i="1"/>
  <c r="P438" i="1"/>
  <c r="Q602" i="1"/>
  <c r="I654" i="1"/>
  <c r="R3012" i="1"/>
  <c r="N107" i="1"/>
  <c r="L274" i="1"/>
  <c r="P356" i="1"/>
  <c r="N424" i="1"/>
  <c r="I415" i="1"/>
  <c r="I517" i="1"/>
  <c r="Q627" i="1"/>
  <c r="P510" i="1"/>
  <c r="P630" i="1"/>
  <c r="S549" i="1"/>
  <c r="R520" i="1"/>
  <c r="O705" i="1"/>
  <c r="N77" i="1"/>
  <c r="O244" i="1"/>
  <c r="J338" i="1"/>
  <c r="S475" i="1"/>
  <c r="J470" i="1"/>
  <c r="J463" i="1"/>
  <c r="K572" i="1"/>
  <c r="R457" i="1"/>
  <c r="L568" i="1"/>
  <c r="O499" i="1"/>
  <c r="Q612" i="1"/>
  <c r="M672" i="1"/>
  <c r="N3058" i="1"/>
  <c r="L226" i="1"/>
  <c r="N321" i="1"/>
  <c r="P388" i="1"/>
  <c r="P435" i="1"/>
  <c r="O438" i="1"/>
  <c r="O500" i="1"/>
  <c r="Q597" i="1"/>
  <c r="P382" i="1"/>
  <c r="H566" i="1"/>
  <c r="N643" i="1"/>
  <c r="S531" i="1"/>
  <c r="M614" i="1"/>
  <c r="Q672" i="1"/>
  <c r="Q760" i="1"/>
  <c r="J570" i="1"/>
  <c r="H719" i="1"/>
  <c r="J457" i="1"/>
  <c r="O688" i="1"/>
  <c r="I771" i="1"/>
  <c r="L814" i="1"/>
  <c r="R907" i="1"/>
  <c r="J669" i="1"/>
  <c r="S865" i="1"/>
  <c r="S945" i="1"/>
  <c r="L839" i="1"/>
  <c r="L919" i="1"/>
  <c r="Q915" i="1"/>
  <c r="K1034" i="1"/>
  <c r="K1138" i="1"/>
  <c r="M1231" i="1"/>
  <c r="S1300" i="1"/>
  <c r="N975" i="1"/>
  <c r="N1063" i="1"/>
  <c r="H1154" i="1"/>
  <c r="P1236" i="1"/>
  <c r="H1322" i="1"/>
  <c r="O1003" i="1"/>
  <c r="Q1080" i="1"/>
  <c r="O1163" i="1"/>
  <c r="O1235" i="1"/>
  <c r="O1323" i="1"/>
  <c r="J1154" i="1"/>
  <c r="J1374" i="1"/>
  <c r="J1434" i="1"/>
  <c r="R1516" i="1"/>
  <c r="M782" i="1"/>
  <c r="P565" i="1"/>
  <c r="L695" i="1"/>
  <c r="R764" i="1"/>
  <c r="L513" i="1"/>
  <c r="M675" i="1"/>
  <c r="K742" i="1"/>
  <c r="N496" i="1"/>
  <c r="N817" i="1"/>
  <c r="H884" i="1"/>
  <c r="P942" i="1"/>
  <c r="L766" i="1"/>
  <c r="I850" i="1"/>
  <c r="Q908" i="1"/>
  <c r="O959" i="1"/>
  <c r="N818" i="1"/>
  <c r="N874" i="1"/>
  <c r="H925" i="1"/>
  <c r="S820" i="1"/>
  <c r="I989" i="1"/>
  <c r="Q1047" i="1"/>
  <c r="I1101" i="1"/>
  <c r="Q1159" i="1"/>
  <c r="O1226" i="1"/>
  <c r="I1277" i="1"/>
  <c r="Q1335" i="1"/>
  <c r="M959" i="1"/>
  <c r="R1031" i="1"/>
  <c r="J1085" i="1"/>
  <c r="R1143" i="1"/>
  <c r="R1191" i="1"/>
  <c r="L1258" i="1"/>
  <c r="J1317" i="1"/>
  <c r="K892" i="1"/>
  <c r="M1006" i="1"/>
  <c r="K1065" i="1"/>
  <c r="S1123" i="1"/>
  <c r="K1177" i="1"/>
  <c r="S1235" i="1"/>
  <c r="M1298" i="1"/>
  <c r="M955" i="1"/>
  <c r="H1177" i="1"/>
  <c r="P1347" i="1"/>
  <c r="H1409" i="1"/>
  <c r="N1458" i="1"/>
  <c r="N1514" i="1"/>
  <c r="H1561" i="1"/>
  <c r="I784" i="1"/>
  <c r="R566" i="1"/>
  <c r="P679" i="1"/>
  <c r="P735" i="1"/>
  <c r="P791" i="1"/>
  <c r="J600" i="1"/>
  <c r="I685" i="1"/>
  <c r="I741" i="1"/>
  <c r="O802" i="1"/>
  <c r="R763" i="1"/>
  <c r="J855" i="1"/>
  <c r="R901" i="1"/>
  <c r="J963" i="1"/>
  <c r="N751" i="1"/>
  <c r="K849" i="1"/>
  <c r="M894" i="1"/>
  <c r="K953" i="1"/>
  <c r="P750" i="1"/>
  <c r="J844" i="1"/>
  <c r="R894" i="1"/>
  <c r="J948" i="1"/>
  <c r="Q891" i="1"/>
  <c r="S998" i="1"/>
  <c r="S1046" i="1"/>
  <c r="K1108" i="1"/>
  <c r="M1153" i="1"/>
  <c r="S1206" i="1"/>
  <c r="K1252" i="1"/>
  <c r="S1310" i="1"/>
  <c r="O848" i="1"/>
  <c r="N993" i="1"/>
  <c r="P1038" i="1"/>
  <c r="N1097" i="1"/>
  <c r="P1150" i="1"/>
  <c r="H1196" i="1"/>
  <c r="N1249" i="1"/>
  <c r="P1302" i="1"/>
  <c r="I835" i="1"/>
  <c r="Q978" i="1"/>
  <c r="I1032" i="1"/>
  <c r="O1093" i="1"/>
  <c r="Q1138" i="1"/>
  <c r="O1189" i="1"/>
  <c r="O1237" i="1"/>
  <c r="I1296" i="1"/>
  <c r="O876" i="1"/>
  <c r="R1150" i="1"/>
  <c r="R1338" i="1"/>
  <c r="L1397" i="1"/>
  <c r="R1450" i="1"/>
  <c r="J1496" i="1"/>
  <c r="L1549" i="1"/>
  <c r="M764" i="1"/>
  <c r="I477" i="1"/>
  <c r="L647" i="1"/>
  <c r="J704" i="1"/>
  <c r="R762" i="1"/>
  <c r="J808" i="1"/>
  <c r="L649" i="1"/>
  <c r="K700" i="1"/>
  <c r="S758" i="1"/>
  <c r="K804" i="1"/>
  <c r="P786" i="1"/>
  <c r="P852" i="1"/>
  <c r="N911" i="1"/>
  <c r="H962" i="1"/>
  <c r="P736" i="1"/>
  <c r="O845" i="1"/>
  <c r="Q898" i="1"/>
  <c r="O949" i="1"/>
  <c r="J715" i="1"/>
  <c r="N840" i="1"/>
  <c r="H899" i="1"/>
  <c r="N944" i="1"/>
  <c r="S876" i="1"/>
  <c r="I995" i="1"/>
  <c r="Q1053" i="1"/>
  <c r="I1099" i="1"/>
  <c r="O1152" i="1"/>
  <c r="I1195" i="1"/>
  <c r="O1256" i="1"/>
  <c r="Q1309" i="1"/>
  <c r="Q833" i="1"/>
  <c r="R989" i="1"/>
  <c r="L1040" i="1"/>
  <c r="R1093" i="1"/>
  <c r="R1141" i="1"/>
  <c r="L1192" i="1"/>
  <c r="J1251" i="1"/>
  <c r="J1299" i="1"/>
  <c r="K820" i="1"/>
  <c r="S977" i="1"/>
  <c r="M1036" i="1"/>
  <c r="M1084" i="1"/>
  <c r="S1137" i="1"/>
  <c r="M1180" i="1"/>
  <c r="K1239" i="1"/>
  <c r="M1292" i="1"/>
  <c r="S814" i="1"/>
  <c r="H1137" i="1"/>
  <c r="N1340" i="1"/>
  <c r="P1393" i="1"/>
  <c r="H1439" i="1"/>
  <c r="N1492" i="1"/>
  <c r="H1551" i="1"/>
  <c r="R1588" i="1"/>
  <c r="J1642" i="1"/>
  <c r="P1043" i="1"/>
  <c r="L1289" i="1"/>
  <c r="O1370" i="1"/>
  <c r="I1421" i="1"/>
  <c r="I1469" i="1"/>
  <c r="Q1527" i="1"/>
  <c r="I1581" i="1"/>
  <c r="O1626" i="1"/>
  <c r="R1066" i="1"/>
  <c r="N1280" i="1"/>
  <c r="H1376" i="1"/>
  <c r="N1421" i="1"/>
  <c r="P1474" i="1"/>
  <c r="N1533" i="1"/>
  <c r="N1581" i="1"/>
  <c r="H1632" i="1"/>
  <c r="M1364" i="1"/>
  <c r="I1610" i="1"/>
  <c r="P1679" i="1"/>
  <c r="H1733" i="1"/>
  <c r="H1781" i="1"/>
  <c r="P1839" i="1"/>
  <c r="H1893" i="1"/>
  <c r="N1938" i="1"/>
  <c r="Q1348" i="1"/>
  <c r="M1562" i="1"/>
  <c r="Q1675" i="1"/>
  <c r="Q1723" i="1"/>
  <c r="I1777" i="1"/>
  <c r="Q1835" i="1"/>
  <c r="O1878" i="1"/>
  <c r="Q1931" i="1"/>
  <c r="L1181" i="1"/>
  <c r="I1534" i="1"/>
  <c r="N1663" i="1"/>
  <c r="P1716" i="1"/>
  <c r="P1764" i="1"/>
  <c r="N1823" i="1"/>
  <c r="H1874" i="1"/>
  <c r="H1922" i="1"/>
  <c r="I1388" i="1"/>
  <c r="K1753" i="1"/>
  <c r="K1913" i="1"/>
  <c r="N1990" i="1"/>
  <c r="N2030" i="1"/>
  <c r="N2078" i="1"/>
  <c r="P2115" i="1"/>
  <c r="H2153" i="1"/>
  <c r="P2195" i="1"/>
  <c r="H2241" i="1"/>
  <c r="H2281" i="1"/>
  <c r="H2321" i="1"/>
  <c r="N2358" i="1"/>
  <c r="N2406" i="1"/>
  <c r="L1593" i="1"/>
  <c r="L1633" i="1"/>
  <c r="H999" i="1"/>
  <c r="P1179" i="1"/>
  <c r="O1340" i="1"/>
  <c r="Q1377" i="1"/>
  <c r="I1415" i="1"/>
  <c r="I1463" i="1"/>
  <c r="I1503" i="1"/>
  <c r="I1543" i="1"/>
  <c r="I1583" i="1"/>
  <c r="Q1625" i="1"/>
  <c r="J1022" i="1"/>
  <c r="R1170" i="1"/>
  <c r="R1330" i="1"/>
  <c r="N1383" i="1"/>
  <c r="P1420" i="1"/>
  <c r="N1463" i="1"/>
  <c r="P1500" i="1"/>
  <c r="P1548" i="1"/>
  <c r="H1586" i="1"/>
  <c r="H1626" i="1"/>
  <c r="L1261" i="1"/>
  <c r="M1500" i="1"/>
  <c r="Q1645" i="1"/>
  <c r="P1689" i="1"/>
  <c r="H1727" i="1"/>
  <c r="H1775" i="1"/>
  <c r="H1815" i="1"/>
  <c r="N1852" i="1"/>
  <c r="H1895" i="1"/>
  <c r="P1937" i="1"/>
  <c r="R1208" i="1"/>
  <c r="Q1452" i="1"/>
  <c r="Q1612" i="1"/>
  <c r="I1683" i="1"/>
  <c r="I1723" i="1"/>
  <c r="O1760" i="1"/>
  <c r="I1803" i="1"/>
  <c r="O1848" i="1"/>
  <c r="O1888" i="1"/>
  <c r="O1928" i="1"/>
  <c r="Q901" i="1"/>
  <c r="Q1434" i="1"/>
  <c r="M1584" i="1"/>
  <c r="N1673" i="1"/>
  <c r="P1710" i="1"/>
  <c r="H1756" i="1"/>
  <c r="H1796" i="1"/>
  <c r="H1836" i="1"/>
  <c r="N1873" i="1"/>
  <c r="N1921" i="1"/>
  <c r="N1961" i="1"/>
  <c r="K1697" i="1"/>
  <c r="K1857" i="1"/>
  <c r="P1981" i="1"/>
  <c r="P2021" i="1"/>
  <c r="H2059" i="1"/>
  <c r="P2101" i="1"/>
  <c r="N2144" i="1"/>
  <c r="N2184" i="1"/>
  <c r="N2224" i="1"/>
  <c r="N2264" i="1"/>
  <c r="N2312" i="1"/>
  <c r="P2349" i="1"/>
  <c r="N2388" i="1"/>
  <c r="L1567" i="1"/>
  <c r="N1612" i="1"/>
  <c r="L682" i="1"/>
  <c r="J1048" i="1"/>
  <c r="J1176" i="1"/>
  <c r="R1324" i="1"/>
  <c r="K1366" i="1"/>
  <c r="K1398" i="1"/>
  <c r="K1430" i="1"/>
  <c r="S1464" i="1"/>
  <c r="S1496" i="1"/>
  <c r="S1528" i="1"/>
  <c r="S1560" i="1"/>
  <c r="S1592" i="1"/>
  <c r="K1630" i="1"/>
  <c r="H997" i="1"/>
  <c r="H1125" i="1"/>
  <c r="H1253" i="1"/>
  <c r="L1350" i="1"/>
  <c r="L1382" i="1"/>
  <c r="L1414" i="1"/>
  <c r="L1446" i="1"/>
  <c r="J1481" i="1"/>
  <c r="R1515" i="1"/>
  <c r="R1547" i="1"/>
  <c r="R1579" i="1"/>
  <c r="L1614" i="1"/>
  <c r="I897" i="1"/>
  <c r="S1367" i="1"/>
  <c r="S1495" i="1"/>
  <c r="S1623" i="1"/>
  <c r="L1675" i="1"/>
  <c r="J1710" i="1"/>
  <c r="J1742" i="1"/>
  <c r="J1774" i="1"/>
  <c r="R1808" i="1"/>
  <c r="R1840" i="1"/>
  <c r="R1872" i="1"/>
  <c r="R1904" i="1"/>
  <c r="L1939" i="1"/>
  <c r="P1063" i="1"/>
  <c r="S1405" i="1"/>
  <c r="S1533" i="1"/>
  <c r="S1652" i="1"/>
  <c r="S1684" i="1"/>
  <c r="S1716" i="1"/>
  <c r="S1748" i="1"/>
  <c r="S1780" i="1"/>
  <c r="M1815" i="1"/>
  <c r="M1847" i="1"/>
  <c r="K1882" i="1"/>
  <c r="K1914" i="1"/>
  <c r="S1948" i="1"/>
  <c r="N1198" i="1"/>
  <c r="K1431" i="1"/>
  <c r="K1559" i="1"/>
  <c r="J1659" i="1"/>
  <c r="J1691" i="1"/>
  <c r="J1723" i="1"/>
  <c r="R1757" i="1"/>
  <c r="L1792" i="1"/>
  <c r="L1824" i="1"/>
  <c r="L1856" i="1"/>
  <c r="L1888" i="1"/>
  <c r="L1920" i="1"/>
  <c r="R1949" i="1"/>
  <c r="M1486" i="1"/>
  <c r="Q1724" i="1"/>
  <c r="Q1852" i="1"/>
  <c r="R1964" i="1"/>
  <c r="J1994" i="1"/>
  <c r="L2023" i="1"/>
  <c r="R2052" i="1"/>
  <c r="J2082" i="1"/>
  <c r="L2111" i="1"/>
  <c r="R2140" i="1"/>
  <c r="J2170" i="1"/>
  <c r="J2202" i="1"/>
  <c r="L2231" i="1"/>
  <c r="R2260" i="1"/>
  <c r="J2290" i="1"/>
  <c r="L2319" i="1"/>
  <c r="R2348" i="1"/>
  <c r="J2378" i="1"/>
  <c r="L2407" i="1"/>
  <c r="H1629" i="1"/>
  <c r="R1332" i="1"/>
  <c r="M1453" i="1"/>
  <c r="S1570" i="1"/>
  <c r="H1101" i="1"/>
  <c r="J1395" i="1"/>
  <c r="L1512" i="1"/>
  <c r="R1629" i="1"/>
  <c r="I1643" i="1"/>
  <c r="R1762" i="1"/>
  <c r="R1890" i="1"/>
  <c r="S1413" i="1"/>
  <c r="M1705" i="1"/>
  <c r="S1822" i="1"/>
  <c r="K1940" i="1"/>
  <c r="O1609" i="1"/>
  <c r="L1754" i="1"/>
  <c r="R1871" i="1"/>
  <c r="H1644" i="1"/>
  <c r="J2012" i="1"/>
  <c r="L2129" i="1"/>
  <c r="R2246" i="1"/>
  <c r="J2364" i="1"/>
  <c r="J2436" i="1"/>
  <c r="R2462" i="1"/>
  <c r="L2489" i="1"/>
  <c r="J2516" i="1"/>
  <c r="R2542" i="1"/>
  <c r="L2569" i="1"/>
  <c r="J2596" i="1"/>
  <c r="R2622" i="1"/>
  <c r="L2649" i="1"/>
  <c r="J2676" i="1"/>
  <c r="J1220" i="1"/>
  <c r="S1667" i="1"/>
  <c r="K1775" i="1"/>
  <c r="O1881" i="1"/>
  <c r="I1969" i="1"/>
  <c r="Q1995" i="1"/>
  <c r="O2022" i="1"/>
  <c r="I2049" i="1"/>
  <c r="Q2075" i="1"/>
  <c r="O2102" i="1"/>
  <c r="I2129" i="1"/>
  <c r="Q2155" i="1"/>
  <c r="O2182" i="1"/>
  <c r="I2209" i="1"/>
  <c r="Q2235" i="1"/>
  <c r="O2262" i="1"/>
  <c r="I2289" i="1"/>
  <c r="Q2315" i="1"/>
  <c r="O2342" i="1"/>
  <c r="I2369" i="1"/>
  <c r="Q2395" i="1"/>
  <c r="O2422" i="1"/>
  <c r="I2449" i="1"/>
  <c r="Q2475" i="1"/>
  <c r="O2502" i="1"/>
  <c r="I2529" i="1"/>
  <c r="Q2555" i="1"/>
  <c r="O2582" i="1"/>
  <c r="I2609" i="1"/>
  <c r="Q2635" i="1"/>
  <c r="O2662" i="1"/>
  <c r="I2689" i="1"/>
  <c r="O1519" i="1"/>
  <c r="Q1720" i="1"/>
  <c r="I1828" i="1"/>
  <c r="M1934" i="1"/>
  <c r="H1982" i="1"/>
  <c r="P2008" i="1"/>
  <c r="N2035" i="1"/>
  <c r="H2062" i="1"/>
  <c r="P2088" i="1"/>
  <c r="N2115" i="1"/>
  <c r="H2142" i="1"/>
  <c r="P2168" i="1"/>
  <c r="N2195" i="1"/>
  <c r="H2222" i="1"/>
  <c r="P2248" i="1"/>
  <c r="N2275" i="1"/>
  <c r="H2302" i="1"/>
  <c r="P2328" i="1"/>
  <c r="N2355" i="1"/>
  <c r="H2382" i="1"/>
  <c r="P2408" i="1"/>
  <c r="N2435" i="1"/>
  <c r="H2462" i="1"/>
  <c r="P2488" i="1"/>
  <c r="N2515" i="1"/>
  <c r="H2542" i="1"/>
  <c r="P2568" i="1"/>
  <c r="N2595" i="1"/>
  <c r="H2622" i="1"/>
  <c r="I1818" i="1"/>
  <c r="I2034" i="1"/>
  <c r="M2140" i="1"/>
  <c r="Q2246" i="1"/>
  <c r="I2354" i="1"/>
  <c r="M2460" i="1"/>
  <c r="N1614" i="1"/>
  <c r="R1188" i="1"/>
  <c r="S1406" i="1"/>
  <c r="M1513" i="1"/>
  <c r="K1620" i="1"/>
  <c r="L1255" i="1"/>
  <c r="J1423" i="1"/>
  <c r="R1529" i="1"/>
  <c r="L1636" i="1"/>
  <c r="K1627" i="1"/>
  <c r="J1748" i="1"/>
  <c r="R1854" i="1"/>
  <c r="L1961" i="1"/>
  <c r="K1647" i="1"/>
  <c r="S1754" i="1"/>
  <c r="M1861" i="1"/>
  <c r="P991" i="1"/>
  <c r="L1654" i="1"/>
  <c r="J1761" i="1"/>
  <c r="R1867" i="1"/>
  <c r="S1409" i="1"/>
  <c r="J1976" i="1"/>
  <c r="R2082" i="1"/>
  <c r="L2189" i="1"/>
  <c r="J2296" i="1"/>
  <c r="R2402" i="1"/>
  <c r="H2443" i="1"/>
  <c r="P2469" i="1"/>
  <c r="N2496" i="1"/>
  <c r="H2523" i="1"/>
  <c r="P2549" i="1"/>
  <c r="N2576" i="1"/>
  <c r="H2603" i="1"/>
  <c r="P2629" i="1"/>
  <c r="N2656" i="1"/>
  <c r="H2683" i="1"/>
  <c r="Q1416" i="1"/>
  <c r="M1696" i="1"/>
  <c r="Q1802" i="1"/>
  <c r="I1910" i="1"/>
  <c r="K1976" i="1"/>
  <c r="S2002" i="1"/>
  <c r="M2029" i="1"/>
  <c r="K2056" i="1"/>
  <c r="S2082" i="1"/>
  <c r="M2109" i="1"/>
  <c r="K2136" i="1"/>
  <c r="S2162" i="1"/>
  <c r="M2189" i="1"/>
  <c r="K2216" i="1"/>
  <c r="S2242" i="1"/>
  <c r="M2269" i="1"/>
  <c r="K2296" i="1"/>
  <c r="S2322" i="1"/>
  <c r="M2349" i="1"/>
  <c r="K2376" i="1"/>
  <c r="S2402" i="1"/>
  <c r="M2429" i="1"/>
  <c r="K2456" i="1"/>
  <c r="S2482" i="1"/>
  <c r="M2509" i="1"/>
  <c r="K2536" i="1"/>
  <c r="S2562" i="1"/>
  <c r="M2589" i="1"/>
  <c r="K2616" i="1"/>
  <c r="S2642" i="1"/>
  <c r="M2669" i="1"/>
  <c r="K2696" i="1"/>
  <c r="M1630" i="1"/>
  <c r="K1749" i="1"/>
  <c r="O1855" i="1"/>
  <c r="S1961" i="1"/>
  <c r="J1989" i="1"/>
  <c r="R2015" i="1"/>
  <c r="L2042" i="1"/>
  <c r="J2069" i="1"/>
  <c r="R2095" i="1"/>
  <c r="L2122" i="1"/>
  <c r="J2149" i="1"/>
  <c r="R2175" i="1"/>
  <c r="L2202" i="1"/>
  <c r="J2229" i="1"/>
  <c r="R2255" i="1"/>
  <c r="L2282" i="1"/>
  <c r="J2309" i="1"/>
  <c r="R2335" i="1"/>
  <c r="L2362" i="1"/>
  <c r="J2389" i="1"/>
  <c r="R2415" i="1"/>
  <c r="L2442" i="1"/>
  <c r="J2469" i="1"/>
  <c r="R2495" i="1"/>
  <c r="L2522" i="1"/>
  <c r="J2549" i="1"/>
  <c r="R2575" i="1"/>
  <c r="L2602" i="1"/>
  <c r="J2629" i="1"/>
  <c r="K1931" i="1"/>
  <c r="O2061" i="1"/>
  <c r="S2167" i="1"/>
  <c r="K2275" i="1"/>
  <c r="O2381" i="1"/>
  <c r="S2487" i="1"/>
  <c r="N1002" i="1"/>
  <c r="K1360" i="1"/>
  <c r="S1466" i="1"/>
  <c r="M1573" i="1"/>
  <c r="H1069" i="1"/>
  <c r="L1376" i="1"/>
  <c r="J1483" i="1"/>
  <c r="R1589" i="1"/>
  <c r="S1439" i="1"/>
  <c r="L1701" i="1"/>
  <c r="J1808" i="1"/>
  <c r="R1914" i="1"/>
  <c r="O1467" i="1"/>
  <c r="K1708" i="1"/>
  <c r="S1814" i="1"/>
  <c r="M1921" i="1"/>
  <c r="S1491" i="1"/>
  <c r="L1714" i="1"/>
  <c r="J1821" i="1"/>
  <c r="R1927" i="1"/>
  <c r="Q1828" i="1"/>
  <c r="J2036" i="1"/>
  <c r="R2142" i="1"/>
  <c r="L2249" i="1"/>
  <c r="J2356" i="1"/>
  <c r="L2431" i="1"/>
  <c r="J2458" i="1"/>
  <c r="R2484" i="1"/>
  <c r="L2511" i="1"/>
  <c r="J2538" i="1"/>
  <c r="R2564" i="1"/>
  <c r="L2591" i="1"/>
  <c r="J2618" i="1"/>
  <c r="R2644" i="1"/>
  <c r="L2671" i="1"/>
  <c r="R669" i="1"/>
  <c r="I1647" i="1"/>
  <c r="S1755" i="1"/>
  <c r="K1863" i="1"/>
  <c r="O1964" i="1"/>
  <c r="I1991" i="1"/>
  <c r="Q2017" i="1"/>
  <c r="O2044" i="1"/>
  <c r="I2071" i="1"/>
  <c r="Q2097" i="1"/>
  <c r="O2124" i="1"/>
  <c r="I2151" i="1"/>
  <c r="Q2177" i="1"/>
  <c r="O2204" i="1"/>
  <c r="I2231" i="1"/>
  <c r="Q2257" i="1"/>
  <c r="O2284" i="1"/>
  <c r="I2311" i="1"/>
  <c r="Q2337" i="1"/>
  <c r="O2364" i="1"/>
  <c r="I2391" i="1"/>
  <c r="Q2417" i="1"/>
  <c r="O2444" i="1"/>
  <c r="I2471" i="1"/>
  <c r="Q2497" i="1"/>
  <c r="O2524" i="1"/>
  <c r="I2551" i="1"/>
  <c r="Q2577" i="1"/>
  <c r="O2604" i="1"/>
  <c r="I2631" i="1"/>
  <c r="Q2657" i="1"/>
  <c r="O2684" i="1"/>
  <c r="Q1440" i="1"/>
  <c r="M1702" i="1"/>
  <c r="Q1808" i="1"/>
  <c r="I1916" i="1"/>
  <c r="N1977" i="1"/>
  <c r="H2004" i="1"/>
  <c r="P2030" i="1"/>
  <c r="N2057" i="1"/>
  <c r="H2084" i="1"/>
  <c r="P2110" i="1"/>
  <c r="N2137" i="1"/>
  <c r="H2164" i="1"/>
  <c r="P2190" i="1"/>
  <c r="N2217" i="1"/>
  <c r="H2244" i="1"/>
  <c r="P2270" i="1"/>
  <c r="N2297" i="1"/>
  <c r="H2324" i="1"/>
  <c r="P2350" i="1"/>
  <c r="N2377" i="1"/>
  <c r="H2404" i="1"/>
  <c r="P2430" i="1"/>
  <c r="N2457" i="1"/>
  <c r="H2484" i="1"/>
  <c r="P2510" i="1"/>
  <c r="N2537" i="1"/>
  <c r="H2564" i="1"/>
  <c r="P2590" i="1"/>
  <c r="N2617" i="1"/>
  <c r="O1741" i="1"/>
  <c r="Q2014" i="1"/>
  <c r="I2122" i="1"/>
  <c r="M2228" i="1"/>
  <c r="Q2334" i="1"/>
  <c r="I2442" i="1"/>
  <c r="M1409" i="1"/>
  <c r="R1425" i="1"/>
  <c r="R1750" i="1"/>
  <c r="M1757" i="1"/>
  <c r="R1763" i="1"/>
  <c r="L2085" i="1"/>
  <c r="P2443" i="1"/>
  <c r="N2550" i="1"/>
  <c r="H2657" i="1"/>
  <c r="I1806" i="1"/>
  <c r="K2030" i="1"/>
  <c r="S2136" i="1"/>
  <c r="M2243" i="1"/>
  <c r="K2350" i="1"/>
  <c r="S2456" i="1"/>
  <c r="M2563" i="1"/>
  <c r="K2670" i="1"/>
  <c r="S1857" i="1"/>
  <c r="J2043" i="1"/>
  <c r="R2149" i="1"/>
  <c r="L2256" i="1"/>
  <c r="J2363" i="1"/>
  <c r="R2469" i="1"/>
  <c r="L2576" i="1"/>
  <c r="S2063" i="1"/>
  <c r="O2485" i="1"/>
  <c r="K2603" i="1"/>
  <c r="R2669" i="1"/>
  <c r="L2710" i="1"/>
  <c r="J2737" i="1"/>
  <c r="R2763" i="1"/>
  <c r="L2790" i="1"/>
  <c r="J2817" i="1"/>
  <c r="R2843" i="1"/>
  <c r="L2870" i="1"/>
  <c r="O2891" i="1"/>
  <c r="S2081" i="1"/>
  <c r="S2377" i="1"/>
  <c r="M2660" i="1"/>
  <c r="S2760" i="1"/>
  <c r="K2840" i="1"/>
  <c r="S1703" i="1"/>
  <c r="Q2004" i="1"/>
  <c r="I2112" i="1"/>
  <c r="M2218" i="1"/>
  <c r="Q2324" i="1"/>
  <c r="I2432" i="1"/>
  <c r="M2538" i="1"/>
  <c r="M2638" i="1"/>
  <c r="I2692" i="1"/>
  <c r="O2721" i="1"/>
  <c r="I2748" i="1"/>
  <c r="Q2774" i="1"/>
  <c r="O2801" i="1"/>
  <c r="I2828" i="1"/>
  <c r="Q2854" i="1"/>
  <c r="O2881" i="1"/>
  <c r="K2005" i="1"/>
  <c r="Q2240" i="1"/>
  <c r="K2557" i="1"/>
  <c r="I2737" i="1"/>
  <c r="I2817" i="1"/>
  <c r="K1349" i="1"/>
  <c r="Q1970" i="1"/>
  <c r="I2078" i="1"/>
  <c r="M2184" i="1"/>
  <c r="Q2290" i="1"/>
  <c r="I2398" i="1"/>
  <c r="M2504" i="1"/>
  <c r="Q2610" i="1"/>
  <c r="J2675" i="1"/>
  <c r="H2713" i="1"/>
  <c r="P2739" i="1"/>
  <c r="N2766" i="1"/>
  <c r="H2793" i="1"/>
  <c r="P2819" i="1"/>
  <c r="N2846" i="1"/>
  <c r="H2873" i="1"/>
  <c r="M2270" i="1"/>
  <c r="O2583" i="1"/>
  <c r="S2724" i="1"/>
  <c r="S2804" i="1"/>
  <c r="O2884" i="1"/>
  <c r="J1929" i="1"/>
  <c r="P2575" i="1"/>
  <c r="K2066" i="1"/>
  <c r="S2380" i="1"/>
  <c r="M1534" i="1"/>
  <c r="J2207" i="1"/>
  <c r="L2516" i="1"/>
  <c r="M2532" i="1"/>
  <c r="P2716" i="1"/>
  <c r="P2792" i="1"/>
  <c r="N2871" i="1"/>
  <c r="O2375" i="1"/>
  <c r="I2839" i="1"/>
  <c r="K2121" i="1"/>
  <c r="S2445" i="1"/>
  <c r="Q2696" i="1"/>
  <c r="M2774" i="1"/>
  <c r="M2854" i="1"/>
  <c r="S2337" i="1"/>
  <c r="O2840" i="1"/>
  <c r="S2091" i="1"/>
  <c r="S2411" i="1"/>
  <c r="N2685" i="1"/>
  <c r="J2766" i="1"/>
  <c r="L2843" i="1"/>
  <c r="I2556" i="1"/>
  <c r="Q2867" i="1"/>
  <c r="M1521" i="1"/>
  <c r="R1537" i="1"/>
  <c r="R1862" i="1"/>
  <c r="M1869" i="1"/>
  <c r="R1875" i="1"/>
  <c r="L2197" i="1"/>
  <c r="P2471" i="1"/>
  <c r="N2578" i="1"/>
  <c r="H2685" i="1"/>
  <c r="I1918" i="1"/>
  <c r="K2058" i="1"/>
  <c r="S2164" i="1"/>
  <c r="M2271" i="1"/>
  <c r="K2378" i="1"/>
  <c r="S2484" i="1"/>
  <c r="M2591" i="1"/>
  <c r="O852" i="1"/>
  <c r="L1964" i="1"/>
  <c r="J2071" i="1"/>
  <c r="R2177" i="1"/>
  <c r="L2284" i="1"/>
  <c r="J2391" i="1"/>
  <c r="R2497" i="1"/>
  <c r="L2604" i="1"/>
  <c r="S2175" i="1"/>
  <c r="M2524" i="1"/>
  <c r="Q2630" i="1"/>
  <c r="H2684" i="1"/>
  <c r="N2717" i="1"/>
  <c r="H2744" i="1"/>
  <c r="P2770" i="1"/>
  <c r="N2797" i="1"/>
  <c r="H2824" i="1"/>
  <c r="P2850" i="1"/>
  <c r="N2877" i="1"/>
  <c r="S1815" i="1"/>
  <c r="O2143" i="1"/>
  <c r="Q2464" i="1"/>
  <c r="M2701" i="1"/>
  <c r="I2781" i="1"/>
  <c r="Q2861" i="1"/>
  <c r="Q1814" i="1"/>
  <c r="K2033" i="1"/>
  <c r="O2139" i="1"/>
  <c r="S2245" i="1"/>
  <c r="K2353" i="1"/>
  <c r="O2459" i="1"/>
  <c r="S2565" i="1"/>
  <c r="Q2652" i="1"/>
  <c r="S2701" i="1"/>
  <c r="M2728" i="1"/>
  <c r="K2755" i="1"/>
  <c r="S2781" i="1"/>
  <c r="M2808" i="1"/>
  <c r="K2835" i="1"/>
  <c r="S2861" i="1"/>
  <c r="Q1368" i="1"/>
  <c r="I2060" i="1"/>
  <c r="Q2328" i="1"/>
  <c r="S2643" i="1"/>
  <c r="S2758" i="1"/>
  <c r="S2838" i="1"/>
  <c r="M1676" i="1"/>
  <c r="K1999" i="1"/>
  <c r="O2105" i="1"/>
  <c r="S2211" i="1"/>
  <c r="K2319" i="1"/>
  <c r="O2425" i="1"/>
  <c r="S2531" i="1"/>
  <c r="R2635" i="1"/>
  <c r="N2689" i="1"/>
  <c r="J2720" i="1"/>
  <c r="R2746" i="1"/>
  <c r="L2773" i="1"/>
  <c r="J2800" i="1"/>
  <c r="R2826" i="1"/>
  <c r="L2853" i="1"/>
  <c r="J2880" i="1"/>
  <c r="S2345" i="1"/>
  <c r="M2644" i="1"/>
  <c r="Q2745" i="1"/>
  <c r="M2825" i="1"/>
  <c r="R1092" i="1"/>
  <c r="L1159" i="1"/>
  <c r="K1531" i="1"/>
  <c r="R1907" i="1"/>
  <c r="N2602" i="1"/>
  <c r="M2071" i="1"/>
  <c r="M2391" i="1"/>
  <c r="K1453" i="1"/>
  <c r="R2185" i="1"/>
  <c r="R2521" i="1"/>
  <c r="Q2542" i="1"/>
  <c r="H2722" i="1"/>
  <c r="N2803" i="1"/>
  <c r="H2886" i="1"/>
  <c r="M2526" i="1"/>
  <c r="I2867" i="1"/>
  <c r="S2141" i="1"/>
  <c r="K2473" i="1"/>
  <c r="S2703" i="1"/>
  <c r="K2785" i="1"/>
  <c r="K2865" i="1"/>
  <c r="O2311" i="1"/>
  <c r="K2824" i="1"/>
  <c r="K2103" i="1"/>
  <c r="K2423" i="1"/>
  <c r="R2679" i="1"/>
  <c r="R2768" i="1"/>
  <c r="J2850" i="1"/>
  <c r="S2601" i="1"/>
  <c r="H1585" i="1"/>
  <c r="S1590" i="1"/>
  <c r="J1607" i="1"/>
  <c r="J1932" i="1"/>
  <c r="S1938" i="1"/>
  <c r="L2915" i="1"/>
  <c r="R2951" i="1"/>
  <c r="N3018" i="1"/>
  <c r="S3063" i="1"/>
  <c r="H2935" i="1"/>
  <c r="O2974" i="1"/>
  <c r="P3034" i="1"/>
  <c r="S3056" i="1"/>
  <c r="R55" i="1"/>
  <c r="H103" i="1"/>
  <c r="P139" i="1"/>
  <c r="M2906" i="1"/>
  <c r="K2941" i="1"/>
  <c r="H3007" i="1"/>
  <c r="M3032" i="1"/>
  <c r="P19" i="1"/>
  <c r="H64" i="1"/>
  <c r="L95" i="1"/>
  <c r="J140" i="1"/>
  <c r="K2914" i="1"/>
  <c r="Q3049" i="1"/>
  <c r="Q82" i="1"/>
  <c r="S179" i="1"/>
  <c r="N225" i="1"/>
  <c r="H253" i="1"/>
  <c r="S272" i="1"/>
  <c r="H316" i="1"/>
  <c r="K319" i="1"/>
  <c r="Q373" i="1"/>
  <c r="J2988" i="1"/>
  <c r="S20" i="1"/>
  <c r="H90" i="1"/>
  <c r="I147" i="1"/>
  <c r="R186" i="1"/>
  <c r="J248" i="1"/>
  <c r="Q275" i="1"/>
  <c r="Q231" i="1"/>
  <c r="J344" i="1"/>
  <c r="M355" i="1"/>
  <c r="I454" i="1"/>
  <c r="O2968" i="1"/>
  <c r="J21" i="1"/>
  <c r="L84" i="1"/>
  <c r="K181" i="1"/>
  <c r="L176" i="1"/>
  <c r="J227" i="1"/>
  <c r="M265" i="1"/>
  <c r="P280" i="1"/>
  <c r="I230" i="1"/>
  <c r="K271" i="1"/>
  <c r="L34" i="1"/>
  <c r="Q103" i="1"/>
  <c r="J346" i="1"/>
  <c r="K471" i="1"/>
  <c r="R458" i="1"/>
  <c r="K472" i="1"/>
  <c r="M547" i="1"/>
  <c r="J395" i="1"/>
  <c r="R559" i="1"/>
  <c r="P470" i="1"/>
  <c r="I604" i="1"/>
  <c r="H656" i="1"/>
  <c r="Q3007" i="1"/>
  <c r="M146" i="1"/>
  <c r="R279" i="1"/>
  <c r="N363" i="1"/>
  <c r="P425" i="1"/>
  <c r="O416" i="1"/>
  <c r="O518" i="1"/>
  <c r="I629" i="1"/>
  <c r="H528" i="1"/>
  <c r="P634" i="1"/>
  <c r="K551" i="1"/>
  <c r="N526" i="1"/>
  <c r="Q706" i="1"/>
  <c r="R85" i="1"/>
  <c r="R2916" i="1"/>
  <c r="J2953" i="1"/>
  <c r="M3009" i="1"/>
  <c r="K3065" i="1"/>
  <c r="H2939" i="1"/>
  <c r="O2978" i="1"/>
  <c r="H3040" i="1"/>
  <c r="S3064" i="1"/>
  <c r="J57" i="1"/>
  <c r="N108" i="1"/>
  <c r="N146" i="1"/>
  <c r="S2907" i="1"/>
  <c r="M2942" i="1"/>
  <c r="N3012" i="1"/>
  <c r="M3040" i="1"/>
  <c r="K8" i="1"/>
  <c r="L55" i="1"/>
  <c r="R96" i="1"/>
  <c r="I102" i="1"/>
  <c r="R2917" i="1"/>
  <c r="O3052" i="1"/>
  <c r="I86" i="1"/>
  <c r="M109" i="1"/>
  <c r="P162" i="1"/>
  <c r="N254" i="1"/>
  <c r="M279" i="1"/>
  <c r="N317" i="1"/>
  <c r="S320" i="1"/>
  <c r="I375" i="1"/>
  <c r="I2967" i="1"/>
  <c r="R35" i="1"/>
  <c r="P92" i="1"/>
  <c r="S148" i="1"/>
  <c r="I192" i="1"/>
  <c r="R258" i="1"/>
  <c r="I277" i="1"/>
  <c r="Q238" i="1"/>
  <c r="L345" i="1"/>
  <c r="S356" i="1"/>
  <c r="O455" i="1"/>
  <c r="O2984" i="1"/>
  <c r="R23" i="1"/>
  <c r="O87" i="1"/>
  <c r="S183" i="1"/>
  <c r="P190" i="1"/>
  <c r="I229" i="1"/>
  <c r="M269" i="1"/>
  <c r="H282" i="1"/>
  <c r="M237" i="1"/>
  <c r="O297" i="1"/>
  <c r="I21" i="1"/>
  <c r="M206" i="1"/>
  <c r="L351" i="1"/>
  <c r="K473" i="1"/>
  <c r="J468" i="1"/>
  <c r="M473" i="1"/>
  <c r="M555" i="1"/>
  <c r="R401" i="1"/>
  <c r="R563" i="1"/>
  <c r="L476" i="1"/>
  <c r="O605" i="1"/>
  <c r="O657" i="1"/>
  <c r="N3019" i="1"/>
  <c r="P157" i="1"/>
  <c r="J285" i="1"/>
  <c r="N371" i="1"/>
  <c r="H427" i="1"/>
  <c r="O424" i="1"/>
  <c r="Q519" i="1"/>
  <c r="O630" i="1"/>
  <c r="N529" i="1"/>
  <c r="H636" i="1"/>
  <c r="M552" i="1"/>
  <c r="R552" i="1"/>
  <c r="Q714" i="1"/>
  <c r="R47" i="1"/>
  <c r="I255" i="1"/>
  <c r="L375" i="1"/>
  <c r="K236" i="1"/>
  <c r="R321" i="1"/>
  <c r="N473" i="1"/>
  <c r="S574" i="1"/>
  <c r="J469" i="1"/>
  <c r="J571" i="1"/>
  <c r="Q504" i="1"/>
  <c r="O615" i="1"/>
  <c r="S677" i="1"/>
  <c r="L17" i="1"/>
  <c r="R171" i="1"/>
  <c r="I332" i="1"/>
  <c r="Q406" i="1"/>
  <c r="N438" i="1"/>
  <c r="I441" i="1"/>
  <c r="Q509" i="1"/>
  <c r="O600" i="1"/>
  <c r="H428" i="1"/>
  <c r="N571" i="1"/>
  <c r="H646" i="1"/>
  <c r="K537" i="1"/>
  <c r="K617" i="1"/>
  <c r="O675" i="1"/>
  <c r="I766" i="1"/>
  <c r="R590" i="1"/>
  <c r="H727" i="1"/>
  <c r="J480" i="1"/>
  <c r="O696" i="1"/>
  <c r="O776" i="1"/>
  <c r="R819" i="1"/>
  <c r="L918" i="1"/>
  <c r="J701" i="1"/>
  <c r="K871" i="1"/>
  <c r="M948" i="1"/>
  <c r="J842" i="1"/>
  <c r="J922" i="1"/>
  <c r="Q947" i="1"/>
  <c r="S1036" i="1"/>
  <c r="K1146" i="1"/>
  <c r="K1234" i="1"/>
  <c r="K1306" i="1"/>
  <c r="P980" i="1"/>
  <c r="H1066" i="1"/>
  <c r="P1156" i="1"/>
  <c r="N1239" i="1"/>
  <c r="N1327" i="1"/>
  <c r="I1006" i="1"/>
  <c r="O1083" i="1"/>
  <c r="I1166" i="1"/>
  <c r="I1238" i="1"/>
  <c r="Q1328" i="1"/>
  <c r="J1186" i="1"/>
  <c r="R1376" i="1"/>
  <c r="J1446" i="1"/>
  <c r="L1519" i="1"/>
  <c r="S787" i="1"/>
  <c r="H593" i="1"/>
  <c r="J706" i="1"/>
  <c r="J770" i="1"/>
  <c r="P555" i="1"/>
  <c r="S680" i="1"/>
  <c r="S744" i="1"/>
  <c r="P577" i="1"/>
  <c r="H820" i="1"/>
  <c r="P886" i="1"/>
  <c r="H948" i="1"/>
  <c r="P776" i="1"/>
  <c r="Q852" i="1"/>
  <c r="O911" i="1"/>
  <c r="Q964" i="1"/>
  <c r="H821" i="1"/>
  <c r="H877" i="1"/>
  <c r="P927" i="1"/>
  <c r="K832" i="1"/>
  <c r="O994" i="1"/>
  <c r="O1050" i="1"/>
  <c r="Q1103" i="1"/>
  <c r="O1162" i="1"/>
  <c r="I1229" i="1"/>
  <c r="Q1279" i="1"/>
  <c r="J566" i="1"/>
  <c r="R972" i="1"/>
  <c r="J1037" i="1"/>
  <c r="R1087" i="1"/>
  <c r="J1149" i="1"/>
  <c r="L1194" i="1"/>
  <c r="R1263" i="1"/>
  <c r="L1322" i="1"/>
  <c r="O902" i="1"/>
  <c r="S1011" i="1"/>
  <c r="S1067" i="1"/>
  <c r="K1129" i="1"/>
  <c r="M1182" i="1"/>
  <c r="M1238" i="1"/>
  <c r="K1301" i="1"/>
  <c r="L979" i="1"/>
  <c r="L1203" i="1"/>
  <c r="N1350" i="1"/>
  <c r="P1411" i="1"/>
  <c r="H1461" i="1"/>
  <c r="H1517" i="1"/>
  <c r="P1567" i="1"/>
  <c r="O789" i="1"/>
  <c r="J578" i="1"/>
  <c r="P683" i="1"/>
  <c r="N738" i="1"/>
  <c r="N794" i="1"/>
  <c r="N610" i="1"/>
  <c r="Q687" i="1"/>
  <c r="Q743" i="1"/>
  <c r="Q807" i="1"/>
  <c r="J775" i="1"/>
  <c r="L860" i="1"/>
  <c r="L904" i="1"/>
  <c r="J971" i="1"/>
  <c r="R761" i="1"/>
  <c r="S851" i="1"/>
  <c r="K897" i="1"/>
  <c r="S955" i="1"/>
  <c r="H762" i="1"/>
  <c r="R846" i="1"/>
  <c r="J900" i="1"/>
  <c r="R950" i="1"/>
  <c r="I903" i="1"/>
  <c r="M1001" i="1"/>
  <c r="K1052" i="1"/>
  <c r="S1110" i="1"/>
  <c r="S1158" i="1"/>
  <c r="K1212" i="1"/>
  <c r="S1254" i="1"/>
  <c r="M1313" i="1"/>
  <c r="S858" i="1"/>
  <c r="H996" i="1"/>
  <c r="N1041" i="1"/>
  <c r="H1100" i="1"/>
  <c r="N1153" i="1"/>
  <c r="N1201" i="1"/>
  <c r="H1252" i="1"/>
  <c r="N1305" i="1"/>
  <c r="M845" i="1"/>
  <c r="O981" i="1"/>
  <c r="Q1034" i="1"/>
  <c r="I1096" i="1"/>
  <c r="O1141" i="1"/>
  <c r="Q1194" i="1"/>
  <c r="I1240" i="1"/>
  <c r="Q1298" i="1"/>
  <c r="I921" i="1"/>
  <c r="J1162" i="1"/>
  <c r="L1341" i="1"/>
  <c r="J1400" i="1"/>
  <c r="L1453" i="1"/>
  <c r="R1498" i="1"/>
  <c r="J1552" i="1"/>
  <c r="K767" i="1"/>
  <c r="H489" i="1"/>
  <c r="R650" i="1"/>
  <c r="R706" i="1"/>
  <c r="J768" i="1"/>
  <c r="N427" i="1"/>
  <c r="R652" i="1"/>
  <c r="S702" i="1"/>
  <c r="M761" i="1"/>
  <c r="S806" i="1"/>
  <c r="H798" i="1"/>
  <c r="N855" i="1"/>
  <c r="H914" i="1"/>
  <c r="N967" i="1"/>
  <c r="L758" i="1"/>
  <c r="Q850" i="1"/>
  <c r="I904" i="1"/>
  <c r="I952" i="1"/>
  <c r="N725" i="1"/>
  <c r="H843" i="1"/>
  <c r="P901" i="1"/>
  <c r="H947" i="1"/>
  <c r="K888" i="1"/>
  <c r="Q997" i="1"/>
  <c r="O1056" i="1"/>
  <c r="Q1101" i="1"/>
  <c r="I1155" i="1"/>
  <c r="I1203" i="1"/>
  <c r="Q1261" i="1"/>
  <c r="O1312" i="1"/>
  <c r="I845" i="1"/>
  <c r="L992" i="1"/>
  <c r="J1043" i="1"/>
  <c r="L1096" i="1"/>
  <c r="L1144" i="1"/>
  <c r="R1197" i="1"/>
  <c r="L1256" i="1"/>
  <c r="R1301" i="1"/>
  <c r="O830" i="1"/>
  <c r="M980" i="1"/>
  <c r="K1039" i="1"/>
  <c r="K1087" i="1"/>
  <c r="M1140" i="1"/>
  <c r="K1183" i="1"/>
  <c r="M1244" i="1"/>
  <c r="S1297" i="1"/>
  <c r="M859" i="1"/>
  <c r="L1147" i="1"/>
  <c r="H1343" i="1"/>
  <c r="N1396" i="1"/>
  <c r="N1444" i="1"/>
  <c r="H1495" i="1"/>
  <c r="P1553" i="1"/>
  <c r="L1591" i="1"/>
  <c r="R1644" i="1"/>
  <c r="L1065" i="1"/>
  <c r="P1299" i="1"/>
  <c r="Q1375" i="1"/>
  <c r="I1429" i="1"/>
  <c r="Q1471" i="1"/>
  <c r="O1530" i="1"/>
  <c r="Q1583" i="1"/>
  <c r="I1629" i="1"/>
  <c r="J1078" i="1"/>
  <c r="R1290" i="1"/>
  <c r="P1378" i="1"/>
  <c r="H1424" i="1"/>
  <c r="N1477" i="1"/>
  <c r="H1536" i="1"/>
  <c r="H1584" i="1"/>
  <c r="P1634" i="1"/>
  <c r="Q1374" i="1"/>
  <c r="M1620" i="1"/>
  <c r="H1685" i="1"/>
  <c r="P1735" i="1"/>
  <c r="P1783" i="1"/>
  <c r="N1842" i="1"/>
  <c r="P1895" i="1"/>
  <c r="H1941" i="1"/>
  <c r="I1360" i="1"/>
  <c r="Q1572" i="1"/>
  <c r="I1681" i="1"/>
  <c r="O1726" i="1"/>
  <c r="Q1779" i="1"/>
  <c r="O1838" i="1"/>
  <c r="Q1883" i="1"/>
  <c r="I1937" i="1"/>
  <c r="J1228" i="1"/>
  <c r="Q1554" i="1"/>
  <c r="H1666" i="1"/>
  <c r="N1719" i="1"/>
  <c r="N1767" i="1"/>
  <c r="H1826" i="1"/>
  <c r="P1876" i="1"/>
  <c r="P1924" i="1"/>
  <c r="Q1424" i="1"/>
  <c r="O1763" i="1"/>
  <c r="S1933" i="1"/>
  <c r="H1993" i="1"/>
  <c r="H2033" i="1"/>
  <c r="H2081" i="1"/>
  <c r="N2118" i="1"/>
  <c r="N2158" i="1"/>
  <c r="N2198" i="1"/>
  <c r="P2243" i="1"/>
  <c r="P2283" i="1"/>
  <c r="P2323" i="1"/>
  <c r="H2361" i="1"/>
  <c r="H2409" i="1"/>
  <c r="J1596" i="1"/>
  <c r="R1638" i="1"/>
  <c r="L1009" i="1"/>
  <c r="H1191" i="1"/>
  <c r="I1343" i="1"/>
  <c r="O1380" i="1"/>
  <c r="O1420" i="1"/>
  <c r="Q1465" i="1"/>
  <c r="Q1505" i="1"/>
  <c r="Q1545" i="1"/>
  <c r="Q1585" i="1"/>
  <c r="Q1633" i="1"/>
  <c r="N1032" i="1"/>
  <c r="J1182" i="1"/>
  <c r="P1340" i="1"/>
  <c r="H1386" i="1"/>
  <c r="N1423" i="1"/>
  <c r="H1466" i="1"/>
  <c r="N1503" i="1"/>
  <c r="N1551" i="1"/>
  <c r="P1588" i="1"/>
  <c r="P1628" i="1"/>
  <c r="J1308" i="1"/>
  <c r="Q1510" i="1"/>
  <c r="H1655" i="1"/>
  <c r="N1692" i="1"/>
  <c r="P1729" i="1"/>
  <c r="P1777" i="1"/>
  <c r="P1817" i="1"/>
  <c r="H1855" i="1"/>
  <c r="P1897" i="1"/>
  <c r="N1940" i="1"/>
  <c r="L1253" i="1"/>
  <c r="I1464" i="1"/>
  <c r="I1624" i="1"/>
  <c r="O1688" i="1"/>
  <c r="Q1725" i="1"/>
  <c r="O1768" i="1"/>
  <c r="Q1805" i="1"/>
  <c r="I1851" i="1"/>
  <c r="I1891" i="1"/>
  <c r="I1931" i="1"/>
  <c r="J1004" i="1"/>
  <c r="I1446" i="1"/>
  <c r="Q1594" i="1"/>
  <c r="H1676" i="1"/>
  <c r="N1713" i="1"/>
  <c r="N1761" i="1"/>
  <c r="N1801" i="1"/>
  <c r="P1838" i="1"/>
  <c r="N1881" i="1"/>
  <c r="H1924" i="1"/>
  <c r="J996" i="1"/>
  <c r="O1707" i="1"/>
  <c r="O1867" i="1"/>
  <c r="N1984" i="1"/>
  <c r="N2024" i="1"/>
  <c r="P2061" i="1"/>
  <c r="N2104" i="1"/>
  <c r="P2149" i="1"/>
  <c r="P2189" i="1"/>
  <c r="P2229" i="1"/>
  <c r="H2267" i="1"/>
  <c r="H2315" i="1"/>
  <c r="N2352" i="1"/>
  <c r="H2391" i="1"/>
  <c r="J1578" i="1"/>
  <c r="P1621" i="1"/>
  <c r="M819" i="1"/>
  <c r="N1058" i="1"/>
  <c r="J1208" i="1"/>
  <c r="J1336" i="1"/>
  <c r="S1368" i="1"/>
  <c r="S1400" i="1"/>
  <c r="S1432" i="1"/>
  <c r="M1467" i="1"/>
  <c r="M1499" i="1"/>
  <c r="M1531" i="1"/>
  <c r="M1563" i="1"/>
  <c r="S1600" i="1"/>
  <c r="S1632" i="1"/>
  <c r="L1007" i="1"/>
  <c r="L1135" i="1"/>
  <c r="P1273" i="1"/>
  <c r="J1353" i="1"/>
  <c r="J1385" i="1"/>
  <c r="J1417" i="1"/>
  <c r="J1449" i="1"/>
  <c r="L1486" i="1"/>
  <c r="L1518" i="1"/>
  <c r="L1550" i="1"/>
  <c r="L1582" i="1"/>
  <c r="J1617" i="1"/>
  <c r="N990" i="1"/>
  <c r="K1379" i="1"/>
  <c r="K1507" i="1"/>
  <c r="I1644" i="1"/>
  <c r="R1680" i="1"/>
  <c r="R1712" i="1"/>
  <c r="R1744" i="1"/>
  <c r="L1779" i="1"/>
  <c r="L1811" i="1"/>
  <c r="L1843" i="1"/>
  <c r="L1875" i="1"/>
  <c r="L1907" i="1"/>
  <c r="J1942" i="1"/>
  <c r="H1155" i="1"/>
  <c r="K1417" i="1"/>
  <c r="K1545" i="1"/>
  <c r="M1655" i="1"/>
  <c r="M1687" i="1"/>
  <c r="M1719" i="1"/>
  <c r="M1751" i="1"/>
  <c r="K1786" i="1"/>
  <c r="K1818" i="1"/>
  <c r="S1852" i="1"/>
  <c r="S1884" i="1"/>
  <c r="M1919" i="1"/>
  <c r="M1951" i="1"/>
  <c r="H1243" i="1"/>
  <c r="O1441" i="1"/>
  <c r="O1569" i="1"/>
  <c r="R1661" i="1"/>
  <c r="R1693" i="1"/>
  <c r="L1728" i="1"/>
  <c r="L1760" i="1"/>
  <c r="J1795" i="1"/>
  <c r="J1827" i="1"/>
  <c r="J1859" i="1"/>
  <c r="J1891" i="1"/>
  <c r="J1923" i="1"/>
  <c r="L1952" i="1"/>
  <c r="K1533" i="1"/>
  <c r="M1746" i="1"/>
  <c r="I1864" i="1"/>
  <c r="L1967" i="1"/>
  <c r="R1996" i="1"/>
  <c r="J2026" i="1"/>
  <c r="L2055" i="1"/>
  <c r="R2084" i="1"/>
  <c r="J2114" i="1"/>
  <c r="L2143" i="1"/>
  <c r="L2175" i="1"/>
  <c r="R2204" i="1"/>
  <c r="J2234" i="1"/>
  <c r="L2263" i="1"/>
  <c r="R2292" i="1"/>
  <c r="J2322" i="1"/>
  <c r="L2351" i="1"/>
  <c r="R2380" i="1"/>
  <c r="J2410" i="1"/>
  <c r="N1650" i="1"/>
  <c r="S1346" i="1"/>
  <c r="K1464" i="1"/>
  <c r="M1581" i="1"/>
  <c r="L1143" i="1"/>
  <c r="R1405" i="1"/>
  <c r="J1523" i="1"/>
  <c r="L1640" i="1"/>
  <c r="J1656" i="1"/>
  <c r="J1784" i="1"/>
  <c r="L1901" i="1"/>
  <c r="K1457" i="1"/>
  <c r="K1716" i="1"/>
  <c r="M1833" i="1"/>
  <c r="S1950" i="1"/>
  <c r="K1646" i="1"/>
  <c r="J1765" i="1"/>
  <c r="L1882" i="1"/>
  <c r="Q1732" i="1"/>
  <c r="R2022" i="1"/>
  <c r="J2140" i="1"/>
  <c r="L2257" i="1"/>
  <c r="R2374" i="1"/>
  <c r="R2438" i="1"/>
  <c r="L2465" i="1"/>
  <c r="J2492" i="1"/>
  <c r="R2518" i="1"/>
  <c r="L2545" i="1"/>
  <c r="J2572" i="1"/>
  <c r="R2598" i="1"/>
  <c r="L2625" i="1"/>
  <c r="J2652" i="1"/>
  <c r="R2678" i="1"/>
  <c r="M1350" i="1"/>
  <c r="K1679" i="1"/>
  <c r="O1785" i="1"/>
  <c r="S1891" i="1"/>
  <c r="Q1971" i="1"/>
  <c r="O1998" i="1"/>
  <c r="I2025" i="1"/>
  <c r="Q2051" i="1"/>
  <c r="O2078" i="1"/>
  <c r="I2105" i="1"/>
  <c r="Q2131" i="1"/>
  <c r="O2158" i="1"/>
  <c r="I2185" i="1"/>
  <c r="Q2211" i="1"/>
  <c r="O2238" i="1"/>
  <c r="I2265" i="1"/>
  <c r="Q2291" i="1"/>
  <c r="O2318" i="1"/>
  <c r="I2345" i="1"/>
  <c r="Q2371" i="1"/>
  <c r="O2398" i="1"/>
  <c r="I2425" i="1"/>
  <c r="Q2451" i="1"/>
  <c r="O2478" i="1"/>
  <c r="I2505" i="1"/>
  <c r="Q2531" i="1"/>
  <c r="O2558" i="1"/>
  <c r="I2585" i="1"/>
  <c r="Q2611" i="1"/>
  <c r="O2638" i="1"/>
  <c r="I2665" i="1"/>
  <c r="Q2691" i="1"/>
  <c r="I1564" i="1"/>
  <c r="I1732" i="1"/>
  <c r="M1838" i="1"/>
  <c r="Q1944" i="1"/>
  <c r="P1984" i="1"/>
  <c r="N2011" i="1"/>
  <c r="H2038" i="1"/>
  <c r="P2064" i="1"/>
  <c r="N2091" i="1"/>
  <c r="H2118" i="1"/>
  <c r="P2144" i="1"/>
  <c r="N2171" i="1"/>
  <c r="H2198" i="1"/>
  <c r="P2224" i="1"/>
  <c r="N2251" i="1"/>
  <c r="H2278" i="1"/>
  <c r="P2304" i="1"/>
  <c r="N2331" i="1"/>
  <c r="H2358" i="1"/>
  <c r="P2384" i="1"/>
  <c r="N2411" i="1"/>
  <c r="H2438" i="1"/>
  <c r="P2464" i="1"/>
  <c r="N2491" i="1"/>
  <c r="H2518" i="1"/>
  <c r="P2544" i="1"/>
  <c r="N2571" i="1"/>
  <c r="H2598" i="1"/>
  <c r="P2624" i="1"/>
  <c r="Q1854" i="1"/>
  <c r="M2044" i="1"/>
  <c r="Q2150" i="1"/>
  <c r="I2258" i="1"/>
  <c r="M2364" i="1"/>
  <c r="Q2470" i="1"/>
  <c r="H1625" i="1"/>
  <c r="J1232" i="1"/>
  <c r="M1417" i="1"/>
  <c r="K1524" i="1"/>
  <c r="S1630" i="1"/>
  <c r="P1297" i="1"/>
  <c r="R1433" i="1"/>
  <c r="L1540" i="1"/>
  <c r="M931" i="1"/>
  <c r="J1652" i="1"/>
  <c r="R1758" i="1"/>
  <c r="L1865" i="1"/>
  <c r="N1078" i="1"/>
  <c r="S1658" i="1"/>
  <c r="M1765" i="1"/>
  <c r="K1872" i="1"/>
  <c r="N1166" i="1"/>
  <c r="J1665" i="1"/>
  <c r="R1771" i="1"/>
  <c r="L1878" i="1"/>
  <c r="M1582" i="1"/>
  <c r="R1986" i="1"/>
  <c r="L2093" i="1"/>
  <c r="J2200" i="1"/>
  <c r="R2306" i="1"/>
  <c r="L2413" i="1"/>
  <c r="P2445" i="1"/>
  <c r="N2472" i="1"/>
  <c r="H2499" i="1"/>
  <c r="P2525" i="1"/>
  <c r="N2552" i="1"/>
  <c r="H2579" i="1"/>
  <c r="P2605" i="1"/>
  <c r="N2632" i="1"/>
  <c r="H2659" i="1"/>
  <c r="P2685" i="1"/>
  <c r="O1463" i="1"/>
  <c r="Q1706" i="1"/>
  <c r="I1814" i="1"/>
  <c r="M1920" i="1"/>
  <c r="S1978" i="1"/>
  <c r="M2005" i="1"/>
  <c r="K2032" i="1"/>
  <c r="S2058" i="1"/>
  <c r="M2085" i="1"/>
  <c r="K2112" i="1"/>
  <c r="S2138" i="1"/>
  <c r="M2165" i="1"/>
  <c r="K2192" i="1"/>
  <c r="S2218" i="1"/>
  <c r="M2245" i="1"/>
  <c r="K2272" i="1"/>
  <c r="S2298" i="1"/>
  <c r="M2325" i="1"/>
  <c r="K2352" i="1"/>
  <c r="S2378" i="1"/>
  <c r="M2405" i="1"/>
  <c r="K2432" i="1"/>
  <c r="S2458" i="1"/>
  <c r="M2485" i="1"/>
  <c r="K2512" i="1"/>
  <c r="S2538" i="1"/>
  <c r="M2565" i="1"/>
  <c r="K2592" i="1"/>
  <c r="S2618" i="1"/>
  <c r="M2645" i="1"/>
  <c r="K2672" i="1"/>
  <c r="P983" i="1"/>
  <c r="K1653" i="1"/>
  <c r="O1759" i="1"/>
  <c r="S1865" i="1"/>
  <c r="J1965" i="1"/>
  <c r="R1991" i="1"/>
  <c r="L2018" i="1"/>
  <c r="J2045" i="1"/>
  <c r="R2071" i="1"/>
  <c r="L2098" i="1"/>
  <c r="J2125" i="1"/>
  <c r="R2151" i="1"/>
  <c r="L2178" i="1"/>
  <c r="J2205" i="1"/>
  <c r="R2231" i="1"/>
  <c r="L2258" i="1"/>
  <c r="J2285" i="1"/>
  <c r="R2311" i="1"/>
  <c r="L2338" i="1"/>
  <c r="J2365" i="1"/>
  <c r="R2391" i="1"/>
  <c r="L2418" i="1"/>
  <c r="J2445" i="1"/>
  <c r="R2471" i="1"/>
  <c r="L2498" i="1"/>
  <c r="J2525" i="1"/>
  <c r="R2551" i="1"/>
  <c r="L2578" i="1"/>
  <c r="J2605" i="1"/>
  <c r="R2631" i="1"/>
  <c r="O1965" i="1"/>
  <c r="S2071" i="1"/>
  <c r="K2179" i="1"/>
  <c r="O2285" i="1"/>
  <c r="S2391" i="1"/>
  <c r="L1575" i="1"/>
  <c r="R1044" i="1"/>
  <c r="S1370" i="1"/>
  <c r="M1477" i="1"/>
  <c r="K1584" i="1"/>
  <c r="L1111" i="1"/>
  <c r="J1387" i="1"/>
  <c r="R1493" i="1"/>
  <c r="L1600" i="1"/>
  <c r="K1483" i="1"/>
  <c r="J1712" i="1"/>
  <c r="R1818" i="1"/>
  <c r="L1925" i="1"/>
  <c r="S1509" i="1"/>
  <c r="S1718" i="1"/>
  <c r="M1825" i="1"/>
  <c r="K1932" i="1"/>
  <c r="K1535" i="1"/>
  <c r="J1725" i="1"/>
  <c r="R1831" i="1"/>
  <c r="L1938" i="1"/>
  <c r="I1872" i="1"/>
  <c r="R2046" i="1"/>
  <c r="L2153" i="1"/>
  <c r="J2260" i="1"/>
  <c r="R2366" i="1"/>
  <c r="J2434" i="1"/>
  <c r="R2460" i="1"/>
  <c r="L2487" i="1"/>
  <c r="J2514" i="1"/>
  <c r="R2540" i="1"/>
  <c r="L2567" i="1"/>
  <c r="J2594" i="1"/>
  <c r="R2620" i="1"/>
  <c r="L2647" i="1"/>
  <c r="J2674" i="1"/>
  <c r="J1092" i="1"/>
  <c r="S1659" i="1"/>
  <c r="K1767" i="1"/>
  <c r="O1873" i="1"/>
  <c r="I1967" i="1"/>
  <c r="Q1993" i="1"/>
  <c r="O2020" i="1"/>
  <c r="I2047" i="1"/>
  <c r="Q2073" i="1"/>
  <c r="O2100" i="1"/>
  <c r="I2127" i="1"/>
  <c r="Q2153" i="1"/>
  <c r="O2180" i="1"/>
  <c r="I2207" i="1"/>
  <c r="Q2233" i="1"/>
  <c r="O2260" i="1"/>
  <c r="I2287" i="1"/>
  <c r="Q2313" i="1"/>
  <c r="O2340" i="1"/>
  <c r="I2367" i="1"/>
  <c r="Q2393" i="1"/>
  <c r="O2420" i="1"/>
  <c r="I2447" i="1"/>
  <c r="Q2473" i="1"/>
  <c r="O2500" i="1"/>
  <c r="I2527" i="1"/>
  <c r="Q2553" i="1"/>
  <c r="O2580" i="1"/>
  <c r="I2607" i="1"/>
  <c r="Q2633" i="1"/>
  <c r="O2660" i="1"/>
  <c r="I2687" i="1"/>
  <c r="O1487" i="1"/>
  <c r="Q1712" i="1"/>
  <c r="I1820" i="1"/>
  <c r="M1926" i="1"/>
  <c r="H1980" i="1"/>
  <c r="P2006" i="1"/>
  <c r="N2033" i="1"/>
  <c r="H2060" i="1"/>
  <c r="P2086" i="1"/>
  <c r="N2113" i="1"/>
  <c r="H2140" i="1"/>
  <c r="P2166" i="1"/>
  <c r="N2193" i="1"/>
  <c r="H2220" i="1"/>
  <c r="P2246" i="1"/>
  <c r="N2273" i="1"/>
  <c r="H2300" i="1"/>
  <c r="P2326" i="1"/>
  <c r="N2353" i="1"/>
  <c r="H2380" i="1"/>
  <c r="P2406" i="1"/>
  <c r="N2433" i="1"/>
  <c r="H2460" i="1"/>
  <c r="P2486" i="1"/>
  <c r="N2513" i="1"/>
  <c r="H2540" i="1"/>
  <c r="P2566" i="1"/>
  <c r="N2593" i="1"/>
  <c r="H2620" i="1"/>
  <c r="I1786" i="1"/>
  <c r="I2026" i="1"/>
  <c r="M2132" i="1"/>
  <c r="Q2238" i="1"/>
  <c r="I2346" i="1"/>
  <c r="M2452" i="1"/>
  <c r="K1452" i="1"/>
  <c r="L1468" i="1"/>
  <c r="L1793" i="1"/>
  <c r="K1800" i="1"/>
  <c r="L1806" i="1"/>
  <c r="J2128" i="1"/>
  <c r="N2454" i="1"/>
  <c r="H2561" i="1"/>
  <c r="P2667" i="1"/>
  <c r="M1848" i="1"/>
  <c r="S2040" i="1"/>
  <c r="M2147" i="1"/>
  <c r="K2254" i="1"/>
  <c r="S2360" i="1"/>
  <c r="M2467" i="1"/>
  <c r="K2574" i="1"/>
  <c r="S2680" i="1"/>
  <c r="K1901" i="1"/>
  <c r="R2053" i="1"/>
  <c r="L2160" i="1"/>
  <c r="J2267" i="1"/>
  <c r="R2373" i="1"/>
  <c r="L2480" i="1"/>
  <c r="J2587" i="1"/>
  <c r="K2107" i="1"/>
  <c r="O2501" i="1"/>
  <c r="O2613" i="1"/>
  <c r="N2675" i="1"/>
  <c r="J2713" i="1"/>
  <c r="R2739" i="1"/>
  <c r="L2766" i="1"/>
  <c r="J2793" i="1"/>
  <c r="R2819" i="1"/>
  <c r="L2846" i="1"/>
  <c r="J2873" i="1"/>
  <c r="Q1496" i="1"/>
  <c r="S2105" i="1"/>
  <c r="S2417" i="1"/>
  <c r="O2677" i="1"/>
  <c r="K2768" i="1"/>
  <c r="O2848" i="1"/>
  <c r="M1748" i="1"/>
  <c r="I2016" i="1"/>
  <c r="M2122" i="1"/>
  <c r="Q2228" i="1"/>
  <c r="I2336" i="1"/>
  <c r="M2442" i="1"/>
  <c r="Q2548" i="1"/>
  <c r="I2644" i="1"/>
  <c r="K2697" i="1"/>
  <c r="I2724" i="1"/>
  <c r="Q2750" i="1"/>
  <c r="O2777" i="1"/>
  <c r="I2804" i="1"/>
  <c r="Q2830" i="1"/>
  <c r="O2857" i="1"/>
  <c r="I2886" i="1"/>
  <c r="I2028" i="1"/>
  <c r="Q2264" i="1"/>
  <c r="M2606" i="1"/>
  <c r="I2745" i="1"/>
  <c r="Q2825" i="1"/>
  <c r="O1511" i="1"/>
  <c r="I1982" i="1"/>
  <c r="M2088" i="1"/>
  <c r="Q2194" i="1"/>
  <c r="I2302" i="1"/>
  <c r="M2408" i="1"/>
  <c r="Q2514" i="1"/>
  <c r="I2622" i="1"/>
  <c r="L2680" i="1"/>
  <c r="P2715" i="1"/>
  <c r="N2742" i="1"/>
  <c r="H2769" i="1"/>
  <c r="P2795" i="1"/>
  <c r="N2822" i="1"/>
  <c r="H2849" i="1"/>
  <c r="P2875" i="1"/>
  <c r="K2293" i="1"/>
  <c r="K2605" i="1"/>
  <c r="S2732" i="1"/>
  <c r="S2812" i="1"/>
  <c r="N1590" i="1"/>
  <c r="M1834" i="1"/>
  <c r="P2607" i="1"/>
  <c r="K2098" i="1"/>
  <c r="S2412" i="1"/>
  <c r="O1767" i="1"/>
  <c r="R2233" i="1"/>
  <c r="L2548" i="1"/>
  <c r="M2564" i="1"/>
  <c r="N2723" i="1"/>
  <c r="P2800" i="1"/>
  <c r="N2879" i="1"/>
  <c r="I2468" i="1"/>
  <c r="Q2863" i="1"/>
  <c r="S2157" i="1"/>
  <c r="S2477" i="1"/>
  <c r="K2705" i="1"/>
  <c r="M2782" i="1"/>
  <c r="M2862" i="1"/>
  <c r="M2438" i="1"/>
  <c r="S2868" i="1"/>
  <c r="S2123" i="1"/>
  <c r="S2443" i="1"/>
  <c r="L2699" i="1"/>
  <c r="J2774" i="1"/>
  <c r="L2851" i="1"/>
  <c r="O2631" i="1"/>
  <c r="Q2891" i="1"/>
  <c r="K1564" i="1"/>
  <c r="L1580" i="1"/>
  <c r="L1905" i="1"/>
  <c r="K1912" i="1"/>
  <c r="L1918" i="1"/>
  <c r="J2240" i="1"/>
  <c r="N2482" i="1"/>
  <c r="H2589" i="1"/>
  <c r="P2695" i="1"/>
  <c r="M1960" i="1"/>
  <c r="S2068" i="1"/>
  <c r="M2175" i="1"/>
  <c r="K2282" i="1"/>
  <c r="S2388" i="1"/>
  <c r="M2495" i="1"/>
  <c r="K2602" i="1"/>
  <c r="M1406" i="1"/>
  <c r="J1975" i="1"/>
  <c r="R2081" i="1"/>
  <c r="L2188" i="1"/>
  <c r="J2295" i="1"/>
  <c r="R2401" i="1"/>
  <c r="L2508" i="1"/>
  <c r="J2615" i="1"/>
  <c r="K2219" i="1"/>
  <c r="Q2534" i="1"/>
  <c r="H2636" i="1"/>
  <c r="J2689" i="1"/>
  <c r="H2720" i="1"/>
  <c r="P2746" i="1"/>
  <c r="N2773" i="1"/>
  <c r="H2800" i="1"/>
  <c r="P2826" i="1"/>
  <c r="N2853" i="1"/>
  <c r="H2880" i="1"/>
  <c r="Q1894" i="1"/>
  <c r="O2175" i="1"/>
  <c r="M2494" i="1"/>
  <c r="I2709" i="1"/>
  <c r="Q2789" i="1"/>
  <c r="I2869" i="1"/>
  <c r="O1861" i="1"/>
  <c r="O2043" i="1"/>
  <c r="S2149" i="1"/>
  <c r="K2257" i="1"/>
  <c r="O2363" i="1"/>
  <c r="S2469" i="1"/>
  <c r="K2577" i="1"/>
  <c r="S2657" i="1"/>
  <c r="M2704" i="1"/>
  <c r="K2731" i="1"/>
  <c r="S2757" i="1"/>
  <c r="M2784" i="1"/>
  <c r="K2811" i="1"/>
  <c r="S2837" i="1"/>
  <c r="M2864" i="1"/>
  <c r="M1668" i="1"/>
  <c r="Q2080" i="1"/>
  <c r="O2359" i="1"/>
  <c r="S2667" i="1"/>
  <c r="O2766" i="1"/>
  <c r="K2846" i="1"/>
  <c r="K1723" i="1"/>
  <c r="O2009" i="1"/>
  <c r="S2115" i="1"/>
  <c r="K2223" i="1"/>
  <c r="O2329" i="1"/>
  <c r="S2435" i="1"/>
  <c r="K2543" i="1"/>
  <c r="N2641" i="1"/>
  <c r="P2694" i="1"/>
  <c r="R2722" i="1"/>
  <c r="L2749" i="1"/>
  <c r="J2776" i="1"/>
  <c r="R2802" i="1"/>
  <c r="L2829" i="1"/>
  <c r="J2856" i="1"/>
  <c r="R2882" i="1"/>
  <c r="Q2368" i="1"/>
  <c r="Q2658" i="1"/>
  <c r="I2753" i="1"/>
  <c r="I2833" i="1"/>
  <c r="J1264" i="1"/>
  <c r="P1329" i="1"/>
  <c r="R1702" i="1"/>
  <c r="L1973" i="1"/>
  <c r="N2634" i="1"/>
  <c r="M2103" i="1"/>
  <c r="M2423" i="1"/>
  <c r="K1725" i="1"/>
  <c r="R2217" i="1"/>
  <c r="R2553" i="1"/>
  <c r="Q2574" i="1"/>
  <c r="H2730" i="1"/>
  <c r="N2811" i="1"/>
  <c r="M2886" i="1"/>
  <c r="Q2634" i="1"/>
  <c r="I2891" i="1"/>
  <c r="K2169" i="1"/>
  <c r="K2505" i="1"/>
  <c r="S2711" i="1"/>
  <c r="K2793" i="1"/>
  <c r="K2873" i="1"/>
  <c r="M2406" i="1"/>
  <c r="K2848" i="1"/>
  <c r="K2135" i="1"/>
  <c r="K2455" i="1"/>
  <c r="R2695" i="1"/>
  <c r="L2775" i="1"/>
  <c r="J2858" i="1"/>
  <c r="O2661" i="1"/>
  <c r="P1627" i="1"/>
  <c r="M1633" i="1"/>
  <c r="H1003" i="1"/>
  <c r="P2923" i="1"/>
  <c r="H2967" i="1"/>
  <c r="L3062" i="1"/>
  <c r="L2921" i="1"/>
  <c r="Q2979" i="1"/>
  <c r="Q3062" i="1"/>
  <c r="M23" i="1"/>
  <c r="S95" i="1"/>
  <c r="O181" i="1"/>
  <c r="R2927" i="1"/>
  <c r="I2990" i="1"/>
  <c r="R3053" i="1"/>
  <c r="J28" i="1"/>
  <c r="K71" i="1"/>
  <c r="O121" i="1"/>
  <c r="M139" i="1"/>
  <c r="I3063" i="1"/>
  <c r="R106" i="1"/>
  <c r="M189" i="1"/>
  <c r="J220" i="1"/>
  <c r="S296" i="1"/>
  <c r="M344" i="1"/>
  <c r="O230" i="1"/>
  <c r="L2963" i="1"/>
  <c r="L38" i="1"/>
  <c r="M112" i="1"/>
  <c r="H187" i="1"/>
  <c r="H234" i="1"/>
  <c r="K194" i="1"/>
  <c r="O355" i="1"/>
  <c r="I318" i="1"/>
  <c r="I430" i="1"/>
  <c r="P3028" i="1"/>
  <c r="L37" i="1"/>
  <c r="O123" i="1"/>
  <c r="P180" i="1"/>
  <c r="N240" i="1"/>
  <c r="K312" i="1"/>
  <c r="M322" i="1"/>
  <c r="P373" i="1"/>
  <c r="O30" i="1"/>
  <c r="I263" i="1"/>
  <c r="S289" i="1"/>
  <c r="J444" i="1"/>
  <c r="J471" i="1"/>
  <c r="K590" i="1"/>
  <c r="L530" i="1"/>
  <c r="L412" i="1"/>
  <c r="I612" i="1"/>
  <c r="M694" i="1"/>
  <c r="H85" i="1"/>
  <c r="J294" i="1"/>
  <c r="S407" i="1"/>
  <c r="H471" i="1"/>
  <c r="P390" i="1"/>
  <c r="Q595" i="1"/>
  <c r="P530" i="1"/>
  <c r="J419" i="1"/>
  <c r="M596" i="1"/>
  <c r="O693" i="1"/>
  <c r="J101" i="1"/>
  <c r="O276" i="1"/>
  <c r="L330" i="1"/>
  <c r="L447" i="1"/>
  <c r="S460" i="1"/>
  <c r="K564" i="1"/>
  <c r="R477" i="1"/>
  <c r="J627" i="1"/>
  <c r="O551" i="1"/>
  <c r="L629" i="1"/>
  <c r="O2936" i="1"/>
  <c r="J151" i="1"/>
  <c r="Q374" i="1"/>
  <c r="K277" i="1"/>
  <c r="P344" i="1"/>
  <c r="L400" i="1"/>
  <c r="Q569" i="1"/>
  <c r="N487" i="1"/>
  <c r="P576" i="1"/>
  <c r="K485" i="1"/>
  <c r="M598" i="1"/>
  <c r="J636" i="1"/>
  <c r="I742" i="1"/>
  <c r="J602" i="1"/>
  <c r="P757" i="1"/>
  <c r="N618" i="1"/>
  <c r="O748" i="1"/>
  <c r="N761" i="1"/>
  <c r="J909" i="1"/>
  <c r="J717" i="1"/>
  <c r="K903" i="1"/>
  <c r="H738" i="1"/>
  <c r="R884" i="1"/>
  <c r="M857" i="1"/>
  <c r="M1067" i="1"/>
  <c r="M1151" i="1"/>
  <c r="S1248" i="1"/>
  <c r="O872" i="1"/>
  <c r="P1040" i="1"/>
  <c r="P1148" i="1"/>
  <c r="N1263" i="1"/>
  <c r="Q863" i="1"/>
  <c r="O1035" i="1"/>
  <c r="I1130" i="1"/>
  <c r="I1230" i="1"/>
  <c r="O1327" i="1"/>
  <c r="R1222" i="1"/>
  <c r="J1410" i="1"/>
  <c r="L1479" i="1"/>
  <c r="M754" i="1"/>
  <c r="P549" i="1"/>
  <c r="R712" i="1"/>
  <c r="L783" i="1"/>
  <c r="P603" i="1"/>
  <c r="M715" i="1"/>
  <c r="M791" i="1"/>
  <c r="P814" i="1"/>
  <c r="N889" i="1"/>
  <c r="N973" i="1"/>
  <c r="I818" i="1"/>
  <c r="I886" i="1"/>
  <c r="O951" i="1"/>
  <c r="P819" i="1"/>
  <c r="P883" i="1"/>
  <c r="N954" i="1"/>
  <c r="S964" i="1"/>
  <c r="I1021" i="1"/>
  <c r="I1097" i="1"/>
  <c r="Q1171" i="1"/>
  <c r="I1237" i="1"/>
  <c r="O1302" i="1"/>
  <c r="M895" i="1"/>
  <c r="J1009" i="1"/>
  <c r="R1079" i="1"/>
  <c r="R1151" i="1"/>
  <c r="R1219" i="1"/>
  <c r="J1285" i="1"/>
  <c r="S832" i="1"/>
  <c r="S995" i="1"/>
  <c r="M1066" i="1"/>
  <c r="K1133" i="1"/>
  <c r="S1203" i="1"/>
  <c r="K1269" i="1"/>
  <c r="S1323" i="1"/>
  <c r="H1129" i="1"/>
  <c r="H1365" i="1"/>
  <c r="P1419" i="1"/>
  <c r="N1482" i="1"/>
  <c r="P1547" i="1"/>
  <c r="I772" i="1"/>
  <c r="R534" i="1"/>
  <c r="N686" i="1"/>
  <c r="H757" i="1"/>
  <c r="P477" i="1"/>
  <c r="Q675" i="1"/>
  <c r="O734" i="1"/>
  <c r="O806" i="1"/>
  <c r="N801" i="1"/>
  <c r="R873" i="1"/>
  <c r="R933" i="1"/>
  <c r="N687" i="1"/>
  <c r="K845" i="1"/>
  <c r="M914" i="1"/>
  <c r="M966" i="1"/>
  <c r="L813" i="1"/>
  <c r="J876" i="1"/>
  <c r="L933" i="1"/>
  <c r="M881" i="1"/>
  <c r="M1009" i="1"/>
  <c r="K1072" i="1"/>
  <c r="K1124" i="1"/>
  <c r="M1189" i="1"/>
  <c r="S1246" i="1"/>
  <c r="K1312" i="1"/>
  <c r="S906" i="1"/>
  <c r="N1017" i="1"/>
  <c r="N1069" i="1"/>
  <c r="P1126" i="1"/>
  <c r="H1192" i="1"/>
  <c r="N1261" i="1"/>
  <c r="P1318" i="1"/>
  <c r="I883" i="1"/>
  <c r="O1013" i="1"/>
  <c r="Q1070" i="1"/>
  <c r="I1136" i="1"/>
  <c r="I1200" i="1"/>
  <c r="Q1262" i="1"/>
  <c r="Q1314" i="1"/>
  <c r="J1082" i="1"/>
  <c r="R1310" i="1"/>
  <c r="R1398" i="1"/>
  <c r="L1457" i="1"/>
  <c r="R1522" i="1"/>
  <c r="S741" i="1"/>
  <c r="S793" i="1"/>
  <c r="H633" i="1"/>
  <c r="J716" i="1"/>
  <c r="L773" i="1"/>
  <c r="P531" i="1"/>
  <c r="K684" i="1"/>
  <c r="K736" i="1"/>
  <c r="M801" i="1"/>
  <c r="L808" i="1"/>
  <c r="H878" i="1"/>
  <c r="P932" i="1"/>
  <c r="H700" i="1"/>
  <c r="I832" i="1"/>
  <c r="Q902" i="1"/>
  <c r="O961" i="1"/>
  <c r="P813" i="1"/>
  <c r="H871" i="1"/>
  <c r="N920" i="1"/>
  <c r="K840" i="1"/>
  <c r="Q1009" i="1"/>
  <c r="Q1061" i="1"/>
  <c r="Q1121" i="1"/>
  <c r="O1184" i="1"/>
  <c r="Q1241" i="1"/>
  <c r="I1299" i="1"/>
  <c r="Q865" i="1"/>
  <c r="J1007" i="1"/>
  <c r="L1064" i="1"/>
  <c r="R1129" i="1"/>
  <c r="J1187" i="1"/>
  <c r="J1255" i="1"/>
  <c r="R1305" i="1"/>
  <c r="O894" i="1"/>
  <c r="M1008" i="1"/>
  <c r="S1065" i="1"/>
  <c r="K1131" i="1"/>
  <c r="M1200" i="1"/>
  <c r="M1252" i="1"/>
  <c r="S1309" i="1"/>
  <c r="P1061" i="1"/>
  <c r="P1301" i="1"/>
  <c r="H1391" i="1"/>
  <c r="N1452" i="1"/>
  <c r="P1517" i="1"/>
  <c r="P1569" i="1"/>
  <c r="J1622" i="1"/>
  <c r="H1023" i="1"/>
  <c r="H1295" i="1"/>
  <c r="I1385" i="1"/>
  <c r="Q1447" i="1"/>
  <c r="Q1499" i="1"/>
  <c r="I1557" i="1"/>
  <c r="O1622" i="1"/>
  <c r="J1126" i="1"/>
  <c r="P1338" i="1"/>
  <c r="P1390" i="1"/>
  <c r="N1453" i="1"/>
  <c r="P1510" i="1"/>
  <c r="N1573" i="1"/>
  <c r="H1640" i="1"/>
  <c r="I1466" i="1"/>
  <c r="S1649" i="1"/>
  <c r="N1718" i="1"/>
  <c r="P1775" i="1"/>
  <c r="H1841" i="1"/>
  <c r="N1902" i="1"/>
  <c r="Q933" i="1"/>
  <c r="I1472" i="1"/>
  <c r="O1654" i="1"/>
  <c r="I1717" i="1"/>
  <c r="O1786" i="1"/>
  <c r="Q1843" i="1"/>
  <c r="I1901" i="1"/>
  <c r="I961" i="1"/>
  <c r="I1454" i="1"/>
  <c r="P1660" i="1"/>
  <c r="H1722" i="1"/>
  <c r="N1787" i="1"/>
  <c r="P1844" i="1"/>
  <c r="H1910" i="1"/>
  <c r="N1959" i="1"/>
  <c r="S1757" i="1"/>
  <c r="S1949" i="1"/>
  <c r="H2009" i="1"/>
  <c r="P2055" i="1"/>
  <c r="H2097" i="1"/>
  <c r="H2149" i="1"/>
  <c r="H2205" i="1"/>
  <c r="P2251" i="1"/>
  <c r="P2295" i="1"/>
  <c r="P2347" i="1"/>
  <c r="H2389" i="1"/>
  <c r="R1590" i="1"/>
  <c r="L1641" i="1"/>
  <c r="P1067" i="1"/>
  <c r="H1255" i="1"/>
  <c r="O1368" i="1"/>
  <c r="Q1409" i="1"/>
  <c r="O1464" i="1"/>
  <c r="O1512" i="1"/>
  <c r="Q1561" i="1"/>
  <c r="O1608" i="1"/>
  <c r="M875" i="1"/>
  <c r="R1154" i="1"/>
  <c r="N1347" i="1"/>
  <c r="N1391" i="1"/>
  <c r="H1438" i="1"/>
  <c r="H1490" i="1"/>
  <c r="N1531" i="1"/>
  <c r="N1583" i="1"/>
  <c r="N1631" i="1"/>
  <c r="M1388" i="1"/>
  <c r="Q1574" i="1"/>
  <c r="H1675" i="1"/>
  <c r="P1721" i="1"/>
  <c r="N1776" i="1"/>
  <c r="P1821" i="1"/>
  <c r="P1873" i="1"/>
  <c r="N1920" i="1"/>
  <c r="P1961" i="1"/>
  <c r="Q1436" i="1"/>
  <c r="J1649" i="1"/>
  <c r="Q1693" i="1"/>
  <c r="O1740" i="1"/>
  <c r="I1787" i="1"/>
  <c r="Q1833" i="1"/>
  <c r="Q1885" i="1"/>
  <c r="Q1933" i="1"/>
  <c r="L1277" i="1"/>
  <c r="M1488" i="1"/>
  <c r="P1658" i="1"/>
  <c r="N1705" i="1"/>
  <c r="H1760" i="1"/>
  <c r="N1805" i="1"/>
  <c r="N1857" i="1"/>
  <c r="P1898" i="1"/>
  <c r="N1945" i="1"/>
  <c r="K1681" i="1"/>
  <c r="S1893" i="1"/>
  <c r="N1992" i="1"/>
  <c r="P2033" i="1"/>
  <c r="P2085" i="1"/>
  <c r="N2132" i="1"/>
  <c r="P2181" i="1"/>
  <c r="N2232" i="1"/>
  <c r="N2284" i="1"/>
  <c r="P2325" i="1"/>
  <c r="N2376" i="1"/>
  <c r="H2419" i="1"/>
  <c r="P1613" i="1"/>
  <c r="K930" i="1"/>
  <c r="J1112" i="1"/>
  <c r="J1256" i="1"/>
  <c r="S1352" i="1"/>
  <c r="K1394" i="1"/>
  <c r="S1436" i="1"/>
  <c r="S1472" i="1"/>
  <c r="M1511" i="1"/>
  <c r="K1550" i="1"/>
  <c r="K1586" i="1"/>
  <c r="S1624" i="1"/>
  <c r="P1017" i="1"/>
  <c r="H1173" i="1"/>
  <c r="H1317" i="1"/>
  <c r="J1373" i="1"/>
  <c r="J1409" i="1"/>
  <c r="R1447" i="1"/>
  <c r="L1490" i="1"/>
  <c r="L1526" i="1"/>
  <c r="J1565" i="1"/>
  <c r="R1603" i="1"/>
  <c r="L1642" i="1"/>
  <c r="S1383" i="1"/>
  <c r="O1549" i="1"/>
  <c r="J1658" i="1"/>
  <c r="J1694" i="1"/>
  <c r="R1732" i="1"/>
  <c r="L1771" i="1"/>
  <c r="J1814" i="1"/>
  <c r="J1850" i="1"/>
  <c r="L1891" i="1"/>
  <c r="L1927" i="1"/>
  <c r="N982" i="1"/>
  <c r="O1411" i="1"/>
  <c r="O1571" i="1"/>
  <c r="M1663" i="1"/>
  <c r="S1704" i="1"/>
  <c r="S1740" i="1"/>
  <c r="S1776" i="1"/>
  <c r="K1822" i="1"/>
  <c r="K1858" i="1"/>
  <c r="S1896" i="1"/>
  <c r="S1932" i="1"/>
  <c r="P1087" i="1"/>
  <c r="S1419" i="1"/>
  <c r="K1591" i="1"/>
  <c r="J1671" i="1"/>
  <c r="J1707" i="1"/>
  <c r="R1745" i="1"/>
  <c r="R1781" i="1"/>
  <c r="R1825" i="1"/>
  <c r="J1863" i="1"/>
  <c r="R1901" i="1"/>
  <c r="R1937" i="1"/>
  <c r="M1358" i="1"/>
  <c r="Q1708" i="1"/>
  <c r="Q1868" i="1"/>
  <c r="R1972" i="1"/>
  <c r="J2006" i="1"/>
  <c r="J2042" i="1"/>
  <c r="L2075" i="1"/>
  <c r="R2108" i="1"/>
  <c r="R2148" i="1"/>
  <c r="J2182" i="1"/>
  <c r="L2215" i="1"/>
  <c r="R2248" i="1"/>
  <c r="R2284" i="1"/>
  <c r="R2320" i="1"/>
  <c r="L2355" i="1"/>
  <c r="L2391" i="1"/>
  <c r="H1581" i="1"/>
  <c r="N1162" i="1"/>
  <c r="M1437" i="1"/>
  <c r="S1586" i="1"/>
  <c r="H1229" i="1"/>
  <c r="R1453" i="1"/>
  <c r="J1587" i="1"/>
  <c r="S1535" i="1"/>
  <c r="J1752" i="1"/>
  <c r="J1912" i="1"/>
  <c r="O1563" i="1"/>
  <c r="S1758" i="1"/>
  <c r="S1902" i="1"/>
  <c r="S1523" i="1"/>
  <c r="R1759" i="1"/>
  <c r="J1909" i="1"/>
  <c r="Q1860" i="1"/>
  <c r="R2070" i="1"/>
  <c r="J2204" i="1"/>
  <c r="J2348" i="1"/>
  <c r="J2440" i="1"/>
  <c r="R2470" i="1"/>
  <c r="L2501" i="1"/>
  <c r="J2532" i="1"/>
  <c r="R2562" i="1"/>
  <c r="L2593" i="1"/>
  <c r="J2628" i="1"/>
  <c r="R2658" i="1"/>
  <c r="L2689" i="1"/>
  <c r="K1589" i="1"/>
  <c r="O1753" i="1"/>
  <c r="K1887" i="1"/>
  <c r="Q1975" i="1"/>
  <c r="O2006" i="1"/>
  <c r="I2037" i="1"/>
  <c r="Q2067" i="1"/>
  <c r="O2098" i="1"/>
  <c r="I2133" i="1"/>
  <c r="Q2163" i="1"/>
  <c r="O2194" i="1"/>
  <c r="I2225" i="1"/>
  <c r="Q2255" i="1"/>
  <c r="O2286" i="1"/>
  <c r="I2321" i="1"/>
  <c r="Q2351" i="1"/>
  <c r="O2382" i="1"/>
  <c r="I2413" i="1"/>
  <c r="Q2443" i="1"/>
  <c r="I2477" i="1"/>
  <c r="I2509" i="1"/>
  <c r="Q2539" i="1"/>
  <c r="O2570" i="1"/>
  <c r="I2601" i="1"/>
  <c r="Q2631" i="1"/>
  <c r="O2666" i="1"/>
  <c r="I2697" i="1"/>
  <c r="M1662" i="1"/>
  <c r="Q1784" i="1"/>
  <c r="I1908" i="1"/>
  <c r="N1979" i="1"/>
  <c r="H2014" i="1"/>
  <c r="P2044" i="1"/>
  <c r="N2075" i="1"/>
  <c r="H2106" i="1"/>
  <c r="P2136" i="1"/>
  <c r="H2170" i="1"/>
  <c r="H2202" i="1"/>
  <c r="P2232" i="1"/>
  <c r="N2263" i="1"/>
  <c r="H2294" i="1"/>
  <c r="P2324" i="1"/>
  <c r="N2359" i="1"/>
  <c r="H2390" i="1"/>
  <c r="P2420" i="1"/>
  <c r="N2451" i="1"/>
  <c r="H2482" i="1"/>
  <c r="P2512" i="1"/>
  <c r="N2547" i="1"/>
  <c r="H2578" i="1"/>
  <c r="P2608" i="1"/>
  <c r="Q1662" i="1"/>
  <c r="M2012" i="1"/>
  <c r="I2146" i="1"/>
  <c r="I2274" i="1"/>
  <c r="M2396" i="1"/>
  <c r="Q2518" i="1"/>
  <c r="R1060" i="1"/>
  <c r="S1390" i="1"/>
  <c r="M1529" i="1"/>
  <c r="Q909" i="1"/>
  <c r="L1364" i="1"/>
  <c r="J1487" i="1"/>
  <c r="R1609" i="1"/>
  <c r="S1583" i="1"/>
  <c r="L1769" i="1"/>
  <c r="J1892" i="1"/>
  <c r="K1441" i="1"/>
  <c r="M1717" i="1"/>
  <c r="K1840" i="1"/>
  <c r="H1083" i="1"/>
  <c r="J1681" i="1"/>
  <c r="R1803" i="1"/>
  <c r="L1926" i="1"/>
  <c r="I1888" i="1"/>
  <c r="R2066" i="1"/>
  <c r="L2205" i="1"/>
  <c r="J2328" i="1"/>
  <c r="N2428" i="1"/>
  <c r="H2459" i="1"/>
  <c r="P2489" i="1"/>
  <c r="N2520" i="1"/>
  <c r="H2555" i="1"/>
  <c r="P2585" i="1"/>
  <c r="N2616" i="1"/>
  <c r="H2647" i="1"/>
  <c r="P2677" i="1"/>
  <c r="I1444" i="1"/>
  <c r="Q1722" i="1"/>
  <c r="I1846" i="1"/>
  <c r="K1964" i="1"/>
  <c r="S1994" i="1"/>
  <c r="M2025" i="1"/>
  <c r="K2060" i="1"/>
  <c r="S2090" i="1"/>
  <c r="M2121" i="1"/>
  <c r="K2152" i="1"/>
  <c r="S2182" i="1"/>
  <c r="M2213" i="1"/>
  <c r="K2248" i="1"/>
  <c r="S2278" i="1"/>
  <c r="M2309" i="1"/>
  <c r="K2340" i="1"/>
  <c r="S2370" i="1"/>
  <c r="K2404" i="1"/>
  <c r="K2436" i="1"/>
  <c r="S2466" i="1"/>
  <c r="M2497" i="1"/>
  <c r="K2528" i="1"/>
  <c r="S2558" i="1"/>
  <c r="M2593" i="1"/>
  <c r="K2624" i="1"/>
  <c r="S2654" i="1"/>
  <c r="M2685" i="1"/>
  <c r="S1521" i="1"/>
  <c r="S1737" i="1"/>
  <c r="K1877" i="1"/>
  <c r="R1971" i="1"/>
  <c r="L2002" i="1"/>
  <c r="J2033" i="1"/>
  <c r="R2063" i="1"/>
  <c r="J2097" i="1"/>
  <c r="J2129" i="1"/>
  <c r="R2159" i="1"/>
  <c r="L2190" i="1"/>
  <c r="J2221" i="1"/>
  <c r="R2251" i="1"/>
  <c r="L2286" i="1"/>
  <c r="J2317" i="1"/>
  <c r="R2347" i="1"/>
  <c r="L2378" i="1"/>
  <c r="J2409" i="1"/>
  <c r="R2439" i="1"/>
  <c r="L2474" i="1"/>
  <c r="J2505" i="1"/>
  <c r="R2535" i="1"/>
  <c r="L2566" i="1"/>
  <c r="J2597" i="1"/>
  <c r="L2630" i="1"/>
  <c r="O1981" i="1"/>
  <c r="S2103" i="1"/>
  <c r="K2227" i="1"/>
  <c r="O2349" i="1"/>
  <c r="S2471" i="1"/>
  <c r="N1066" i="1"/>
  <c r="K1392" i="1"/>
  <c r="S1514" i="1"/>
  <c r="M1637" i="1"/>
  <c r="R1349" i="1"/>
  <c r="L1472" i="1"/>
  <c r="J1611" i="1"/>
  <c r="O1589" i="1"/>
  <c r="R1754" i="1"/>
  <c r="L1877" i="1"/>
  <c r="S1381" i="1"/>
  <c r="M1713" i="1"/>
  <c r="M1841" i="1"/>
  <c r="R797" i="1"/>
  <c r="L1666" i="1"/>
  <c r="J1789" i="1"/>
  <c r="R1911" i="1"/>
  <c r="Q1892" i="1"/>
  <c r="J2068" i="1"/>
  <c r="R2190" i="1"/>
  <c r="L2313" i="1"/>
  <c r="R2424" i="1"/>
  <c r="L2455" i="1"/>
  <c r="J2490" i="1"/>
  <c r="R2520" i="1"/>
  <c r="L2551" i="1"/>
  <c r="J2582" i="1"/>
  <c r="R2612" i="1"/>
  <c r="J2646" i="1"/>
  <c r="J2678" i="1"/>
  <c r="S1401" i="1"/>
  <c r="S1707" i="1"/>
  <c r="K1831" i="1"/>
  <c r="O1953" i="1"/>
  <c r="I1995" i="1"/>
  <c r="Q2025" i="1"/>
  <c r="O2056" i="1"/>
  <c r="I2087" i="1"/>
  <c r="Q2117" i="1"/>
  <c r="O2148" i="1"/>
  <c r="I2183" i="1"/>
  <c r="Q2213" i="1"/>
  <c r="O2244" i="1"/>
  <c r="I2275" i="1"/>
  <c r="Q2305" i="1"/>
  <c r="I2339" i="1"/>
  <c r="I2371" i="1"/>
  <c r="Q2401" i="1"/>
  <c r="O2432" i="1"/>
  <c r="I2463" i="1"/>
  <c r="Q2493" i="1"/>
  <c r="O2528" i="1"/>
  <c r="I2559" i="1"/>
  <c r="Q2589" i="1"/>
  <c r="O2620" i="1"/>
  <c r="I2651" i="1"/>
  <c r="Q2681" i="1"/>
  <c r="I1532" i="1"/>
  <c r="I1740" i="1"/>
  <c r="M1862" i="1"/>
  <c r="H1968" i="1"/>
  <c r="P1998" i="1"/>
  <c r="H2032" i="1"/>
  <c r="H2064" i="1"/>
  <c r="P2094" i="1"/>
  <c r="N2125" i="1"/>
  <c r="H2156" i="1"/>
  <c r="P2186" i="1"/>
  <c r="N2221" i="1"/>
  <c r="H2252" i="1"/>
  <c r="P2282" i="1"/>
  <c r="N2313" i="1"/>
  <c r="H2344" i="1"/>
  <c r="P2374" i="1"/>
  <c r="N2409" i="1"/>
  <c r="H2440" i="1"/>
  <c r="P2470" i="1"/>
  <c r="N2501" i="1"/>
  <c r="H2532" i="1"/>
  <c r="N2565" i="1"/>
  <c r="N2597" i="1"/>
  <c r="H2628" i="1"/>
  <c r="Q1966" i="1"/>
  <c r="I2090" i="1"/>
  <c r="M2212" i="1"/>
  <c r="Q2350" i="1"/>
  <c r="I2474" i="1"/>
  <c r="M1601" i="1"/>
  <c r="O1381" i="1"/>
  <c r="Q1650" i="1"/>
  <c r="J1721" i="1"/>
  <c r="R2170" i="1"/>
  <c r="H2481" i="1"/>
  <c r="P2603" i="1"/>
  <c r="M1656" i="1"/>
  <c r="S2008" i="1"/>
  <c r="K2142" i="1"/>
  <c r="K2270" i="1"/>
  <c r="S2392" i="1"/>
  <c r="M2515" i="1"/>
  <c r="K2638" i="1"/>
  <c r="S1793" i="1"/>
  <c r="J2059" i="1"/>
  <c r="R2181" i="1"/>
  <c r="L2304" i="1"/>
  <c r="J2427" i="1"/>
  <c r="R2549" i="1"/>
  <c r="O2021" i="1"/>
  <c r="M2516" i="1"/>
  <c r="N2635" i="1"/>
  <c r="P2696" i="1"/>
  <c r="R2727" i="1"/>
  <c r="L2758" i="1"/>
  <c r="R2791" i="1"/>
  <c r="R2823" i="1"/>
  <c r="L2854" i="1"/>
  <c r="J2885" i="1"/>
  <c r="O2015" i="1"/>
  <c r="I2316" i="1"/>
  <c r="K2683" i="1"/>
  <c r="S2784" i="1"/>
  <c r="S2876" i="1"/>
  <c r="S1959" i="1"/>
  <c r="Q2084" i="1"/>
  <c r="I2208" i="1"/>
  <c r="M2346" i="1"/>
  <c r="Q2468" i="1"/>
  <c r="I2592" i="1"/>
  <c r="K2673" i="1"/>
  <c r="I2716" i="1"/>
  <c r="O2749" i="1"/>
  <c r="O2781" i="1"/>
  <c r="I2812" i="1"/>
  <c r="Q2842" i="1"/>
  <c r="O2873" i="1"/>
  <c r="I1972" i="1"/>
  <c r="S2297" i="1"/>
  <c r="S2655" i="1"/>
  <c r="M2773" i="1"/>
  <c r="M2865" i="1"/>
  <c r="O1885" i="1"/>
  <c r="Q2066" i="1"/>
  <c r="I2206" i="1"/>
  <c r="M2328" i="1"/>
  <c r="Q2450" i="1"/>
  <c r="I2574" i="1"/>
  <c r="L2664" i="1"/>
  <c r="N2714" i="1"/>
  <c r="N2746" i="1"/>
  <c r="H2777" i="1"/>
  <c r="P2807" i="1"/>
  <c r="N2838" i="1"/>
  <c r="H2869" i="1"/>
  <c r="K2317" i="1"/>
  <c r="Q2650" i="1"/>
  <c r="K2760" i="1"/>
  <c r="S2852" i="1"/>
  <c r="K1583" i="1"/>
  <c r="P2543" i="1"/>
  <c r="S2124" i="1"/>
  <c r="S2492" i="1"/>
  <c r="J2047" i="1"/>
  <c r="R2409" i="1"/>
  <c r="O2421" i="1"/>
  <c r="P2720" i="1"/>
  <c r="P2812" i="1"/>
  <c r="O1845" i="1"/>
  <c r="I2727" i="1"/>
  <c r="S2013" i="1"/>
  <c r="O2403" i="1"/>
  <c r="K2709" i="1"/>
  <c r="M2798" i="1"/>
  <c r="K1683" i="1"/>
  <c r="O2744" i="1"/>
  <c r="K2007" i="1"/>
  <c r="S2379" i="1"/>
  <c r="J2706" i="1"/>
  <c r="L2791" i="1"/>
  <c r="R2884" i="1"/>
  <c r="I2787" i="1"/>
  <c r="K1436" i="1"/>
  <c r="J1559" i="1"/>
  <c r="P1031" i="1"/>
  <c r="S1539" i="1"/>
  <c r="L2005" i="1"/>
  <c r="P2439" i="1"/>
  <c r="N2562" i="1"/>
  <c r="L1109" i="1"/>
  <c r="M1983" i="1"/>
  <c r="K2106" i="1"/>
  <c r="S2228" i="1"/>
  <c r="M2351" i="1"/>
  <c r="K2474" i="1"/>
  <c r="S2612" i="1"/>
  <c r="K1693" i="1"/>
  <c r="R2017" i="1"/>
  <c r="L2140" i="1"/>
  <c r="J2263" i="1"/>
  <c r="L2396" i="1"/>
  <c r="L2524" i="1"/>
  <c r="M1788" i="1"/>
  <c r="K2411" i="1"/>
  <c r="Q2598" i="1"/>
  <c r="H2676" i="1"/>
  <c r="N2721" i="1"/>
  <c r="H2752" i="1"/>
  <c r="P2782" i="1"/>
  <c r="N2813" i="1"/>
  <c r="H2844" i="1"/>
  <c r="P2874" i="1"/>
  <c r="K1965" i="1"/>
  <c r="O2255" i="1"/>
  <c r="I2628" i="1"/>
  <c r="Q2753" i="1"/>
  <c r="M2845" i="1"/>
  <c r="I1842" i="1"/>
  <c r="O2059" i="1"/>
  <c r="S2181" i="1"/>
  <c r="K2305" i="1"/>
  <c r="O2427" i="1"/>
  <c r="S2549" i="1"/>
  <c r="Q2660" i="1"/>
  <c r="S2709" i="1"/>
  <c r="M2740" i="1"/>
  <c r="K2771" i="1"/>
  <c r="S2801" i="1"/>
  <c r="M2832" i="1"/>
  <c r="K2867" i="1"/>
  <c r="I1794" i="1"/>
  <c r="K2165" i="1"/>
  <c r="S2537" i="1"/>
  <c r="S2742" i="1"/>
  <c r="K2842" i="1"/>
  <c r="K1787" i="1"/>
  <c r="O2041" i="1"/>
  <c r="S2163" i="1"/>
  <c r="K2287" i="1"/>
  <c r="O2409" i="1"/>
  <c r="S2547" i="1"/>
  <c r="R2651" i="1"/>
  <c r="L2705" i="1"/>
  <c r="J2736" i="1"/>
  <c r="R2766" i="1"/>
  <c r="L2797" i="1"/>
  <c r="J2832" i="1"/>
  <c r="R2862" i="1"/>
  <c r="Q2184" i="1"/>
  <c r="Q2560" i="1"/>
  <c r="Q2729" i="1"/>
  <c r="I2829" i="1"/>
  <c r="S1382" i="1"/>
  <c r="J1463" i="1"/>
  <c r="M1709" i="1"/>
  <c r="N2506" i="1"/>
  <c r="M2023" i="1"/>
  <c r="M2439" i="1"/>
  <c r="O1959" i="1"/>
  <c r="J2335" i="1"/>
  <c r="O2165" i="1"/>
  <c r="H2702" i="1"/>
  <c r="H2794" i="1"/>
  <c r="K1648" i="1"/>
  <c r="Q2719" i="1"/>
  <c r="S1981" i="1"/>
  <c r="S2349" i="1"/>
  <c r="S2677" i="1"/>
  <c r="K2789" i="1"/>
  <c r="O2885" i="1"/>
  <c r="K2671" i="1"/>
  <c r="S1963" i="1"/>
  <c r="K2327" i="1"/>
  <c r="R2655" i="1"/>
  <c r="R2780" i="1"/>
  <c r="L2871" i="1"/>
  <c r="I2767" i="1"/>
  <c r="K1420" i="1"/>
  <c r="L1500" i="1"/>
  <c r="L1889" i="1"/>
  <c r="H1211" i="1"/>
  <c r="I1728" i="1"/>
  <c r="R2330" i="1"/>
  <c r="H2505" i="1"/>
  <c r="P2611" i="1"/>
  <c r="O1559" i="1"/>
  <c r="S1984" i="1"/>
  <c r="M2091" i="1"/>
  <c r="K2198" i="1"/>
  <c r="S2304" i="1"/>
  <c r="M2411" i="1"/>
  <c r="K2518" i="1"/>
  <c r="S2624" i="1"/>
  <c r="K1677" i="1"/>
  <c r="R1997" i="1"/>
  <c r="L2104" i="1"/>
  <c r="J2211" i="1"/>
  <c r="R2317" i="1"/>
  <c r="L2424" i="1"/>
  <c r="J2531" i="1"/>
  <c r="O1575" i="1"/>
  <c r="O2309" i="1"/>
  <c r="O2557" i="1"/>
  <c r="N2647" i="1"/>
  <c r="J2699" i="1"/>
  <c r="R2725" i="1"/>
  <c r="L2752" i="1"/>
  <c r="J2779" i="1"/>
  <c r="R2805" i="1"/>
  <c r="L2832" i="1"/>
  <c r="J2859" i="1"/>
  <c r="R2885" i="1"/>
  <c r="M1990" i="1"/>
  <c r="I2244" i="1"/>
  <c r="O2559" i="1"/>
  <c r="S2726" i="1"/>
  <c r="S2806" i="1"/>
  <c r="K2886" i="1"/>
  <c r="K1955" i="1"/>
  <c r="M2066" i="1"/>
  <c r="Q2172" i="1"/>
  <c r="I2280" i="1"/>
  <c r="M2386" i="1"/>
  <c r="Q2492" i="1"/>
  <c r="I2600" i="1"/>
  <c r="K2669" i="1"/>
  <c r="I2710" i="1"/>
  <c r="Q2736" i="1"/>
  <c r="O2763" i="1"/>
  <c r="I2790" i="1"/>
  <c r="Q2816" i="1"/>
  <c r="O2843" i="1"/>
  <c r="I2870" i="1"/>
  <c r="I1762" i="1"/>
  <c r="I2124" i="1"/>
  <c r="I2436" i="1"/>
  <c r="I2703" i="1"/>
  <c r="I2783" i="1"/>
  <c r="M2863" i="1"/>
  <c r="Q1806" i="1"/>
  <c r="M2032" i="1"/>
  <c r="Q2138" i="1"/>
  <c r="I2246" i="1"/>
  <c r="M2352" i="1"/>
  <c r="Q2458" i="1"/>
  <c r="I2566" i="1"/>
  <c r="L2652" i="1"/>
  <c r="P2701" i="1"/>
  <c r="N2728" i="1"/>
  <c r="H2755" i="1"/>
  <c r="P2781" i="1"/>
  <c r="N2808" i="1"/>
  <c r="H2835" i="1"/>
  <c r="P2861" i="1"/>
  <c r="N2888" i="1"/>
  <c r="M2430" i="1"/>
  <c r="K2687" i="1"/>
  <c r="O2770" i="1"/>
  <c r="O2850" i="1"/>
  <c r="S1858" i="1"/>
  <c r="P2463" i="1"/>
  <c r="Q1906" i="1"/>
  <c r="K2274" i="1"/>
  <c r="S2588" i="1"/>
  <c r="L2052" i="1"/>
  <c r="L2372" i="1"/>
  <c r="O2101" i="1"/>
  <c r="L2682" i="1"/>
  <c r="H2774" i="1"/>
  <c r="N2851" i="1"/>
  <c r="I2180" i="1"/>
  <c r="Q2811" i="1"/>
  <c r="K2073" i="1"/>
  <c r="K2377" i="1"/>
  <c r="O2667" i="1"/>
  <c r="S2763" i="1"/>
  <c r="S2843" i="1"/>
  <c r="M2126" i="1"/>
  <c r="K2780" i="1"/>
  <c r="O2033" i="1"/>
  <c r="O2353" i="1"/>
  <c r="P2658" i="1"/>
  <c r="L2763" i="1"/>
  <c r="R2844" i="1"/>
  <c r="K2581" i="1"/>
  <c r="I2883" i="1"/>
  <c r="N2807" i="1"/>
  <c r="I2779" i="1"/>
  <c r="L1953" i="1"/>
  <c r="Q1812" i="1"/>
  <c r="J2352" i="1"/>
  <c r="H2617" i="1"/>
  <c r="Q1640" i="1"/>
  <c r="K1990" i="1"/>
  <c r="S2096" i="1"/>
  <c r="M2203" i="1"/>
  <c r="K2310" i="1"/>
  <c r="S2416" i="1"/>
  <c r="M2523" i="1"/>
  <c r="S1697" i="1"/>
  <c r="J2003" i="1"/>
  <c r="R2109" i="1"/>
  <c r="L2216" i="1"/>
  <c r="J2323" i="1"/>
  <c r="R2429" i="1"/>
  <c r="M1724" i="1"/>
  <c r="K2331" i="1"/>
  <c r="K2563" i="1"/>
  <c r="R2649" i="1"/>
  <c r="L2700" i="1"/>
  <c r="R2753" i="1"/>
  <c r="O2890" i="1"/>
  <c r="I2392" i="1"/>
  <c r="I2672" i="1"/>
  <c r="I2738" i="1"/>
  <c r="O2791" i="1"/>
  <c r="Q2844" i="1"/>
  <c r="O2871" i="1"/>
  <c r="M2134" i="1"/>
  <c r="M2446" i="1"/>
  <c r="M2787" i="1"/>
  <c r="M2867" i="1"/>
  <c r="I2038" i="1"/>
  <c r="Q2250" i="1"/>
  <c r="I2358" i="1"/>
  <c r="K2774" i="1"/>
  <c r="K2290" i="1"/>
  <c r="J2383" i="1"/>
  <c r="J2693" i="1"/>
  <c r="N2855" i="1"/>
  <c r="M2823" i="1"/>
  <c r="K2393" i="1"/>
  <c r="O2675" i="1"/>
  <c r="S2847" i="1"/>
  <c r="O2159" i="1"/>
  <c r="O2796" i="1"/>
  <c r="O2369" i="1"/>
  <c r="P2666" i="1"/>
  <c r="R2848" i="1"/>
  <c r="K2613" i="1"/>
  <c r="N2097" i="1"/>
  <c r="P2158" i="1"/>
  <c r="H2192" i="1"/>
  <c r="H2224" i="1"/>
  <c r="P2254" i="1"/>
  <c r="N2285" i="1"/>
  <c r="H2316" i="1"/>
  <c r="N2381" i="1"/>
  <c r="H2412" i="1"/>
  <c r="N2473" i="1"/>
  <c r="P2534" i="1"/>
  <c r="H2600" i="1"/>
  <c r="I1978" i="1"/>
  <c r="I2234" i="1"/>
  <c r="L1559" i="1"/>
  <c r="S1551" i="1"/>
  <c r="R1827" i="1"/>
  <c r="P2491" i="1"/>
  <c r="Q1698" i="1"/>
  <c r="K2158" i="1"/>
  <c r="M2403" i="1"/>
  <c r="S2648" i="1"/>
  <c r="R2069" i="1"/>
  <c r="J2315" i="1"/>
  <c r="L2560" i="1"/>
  <c r="S2527" i="1"/>
  <c r="L2730" i="1"/>
  <c r="R2795" i="1"/>
  <c r="J2857" i="1"/>
  <c r="K2397" i="1"/>
  <c r="K2792" i="1"/>
  <c r="Q1972" i="1"/>
  <c r="M2234" i="1"/>
  <c r="I2480" i="1"/>
  <c r="M2678" i="1"/>
  <c r="Q2718" i="1"/>
  <c r="I2784" i="1"/>
  <c r="O2845" i="1"/>
  <c r="I2876" i="1"/>
  <c r="M2326" i="1"/>
  <c r="M2672" i="1"/>
  <c r="M2873" i="1"/>
  <c r="I2094" i="1"/>
  <c r="M2216" i="1"/>
  <c r="I2462" i="1"/>
  <c r="M2584" i="1"/>
  <c r="N2718" i="1"/>
  <c r="H2749" i="1"/>
  <c r="N2810" i="1"/>
  <c r="H2841" i="1"/>
  <c r="O2343" i="1"/>
  <c r="S2663" i="1"/>
  <c r="S2860" i="1"/>
  <c r="P2623" i="1"/>
  <c r="M2151" i="1"/>
  <c r="L2084" i="1"/>
  <c r="R2441" i="1"/>
  <c r="N2731" i="1"/>
  <c r="P2820" i="1"/>
  <c r="Q2751" i="1"/>
  <c r="J1623" i="1"/>
  <c r="K1994" i="1"/>
  <c r="M2623" i="1"/>
  <c r="P2846" i="1"/>
  <c r="K2193" i="1"/>
  <c r="M2712" i="1"/>
  <c r="M2804" i="1"/>
  <c r="S2869" i="1"/>
  <c r="N2657" i="1"/>
  <c r="S2209" i="1"/>
  <c r="M1425" i="1"/>
  <c r="S2693" i="1"/>
  <c r="L2879" i="1"/>
  <c r="K2422" i="1"/>
  <c r="J2435" i="1"/>
  <c r="S2734" i="1"/>
  <c r="I2504" i="1"/>
  <c r="I2766" i="1"/>
  <c r="Q2362" i="1"/>
  <c r="P2837" i="1"/>
  <c r="N2783" i="1"/>
  <c r="S2808" i="1"/>
  <c r="H2983" i="1"/>
  <c r="J2928" i="1"/>
  <c r="P33" i="1"/>
  <c r="N2970" i="1"/>
  <c r="M76" i="1"/>
  <c r="N2909" i="1"/>
  <c r="J99" i="1"/>
  <c r="S357" i="1"/>
  <c r="I25" i="1"/>
  <c r="J244" i="1"/>
  <c r="O359" i="1"/>
  <c r="H3066" i="1"/>
  <c r="L189" i="1"/>
  <c r="S331" i="1"/>
  <c r="I279" i="1"/>
  <c r="K482" i="1"/>
  <c r="L428" i="1"/>
  <c r="M698" i="1"/>
  <c r="K427" i="1"/>
  <c r="N537" i="1"/>
  <c r="O697" i="1"/>
  <c r="S425" i="1"/>
  <c r="M467" i="1"/>
  <c r="J631" i="1"/>
  <c r="H3069" i="1"/>
  <c r="J359" i="1"/>
  <c r="Q601" i="1"/>
  <c r="M502" i="1"/>
  <c r="Q776" i="1"/>
  <c r="R644" i="1"/>
  <c r="L922" i="1"/>
  <c r="J902" i="1"/>
  <c r="M1071" i="1"/>
  <c r="P1052" i="1"/>
  <c r="M933" i="1"/>
  <c r="Q1144" i="1"/>
  <c r="N1292" i="1"/>
  <c r="S767" i="1"/>
  <c r="J790" i="1"/>
  <c r="H828" i="1"/>
  <c r="I830" i="1"/>
  <c r="H825" i="1"/>
  <c r="H973" i="1"/>
  <c r="O1178" i="1"/>
  <c r="M911" i="1"/>
  <c r="L1174" i="1"/>
  <c r="R1291" i="1"/>
  <c r="K1085" i="1"/>
  <c r="K1213" i="1"/>
  <c r="H1209" i="1"/>
  <c r="P1491" i="1"/>
  <c r="R598" i="1"/>
  <c r="R492" i="1"/>
  <c r="R498" i="1"/>
  <c r="J943" i="1"/>
  <c r="M918" i="1"/>
  <c r="J880" i="1"/>
  <c r="S1018" i="1"/>
  <c r="M1193" i="1"/>
  <c r="S922" i="1"/>
  <c r="P1202" i="1"/>
  <c r="I963" i="1"/>
  <c r="Q1146" i="1"/>
  <c r="I1324" i="1"/>
  <c r="J1404" i="1"/>
  <c r="S745" i="1"/>
  <c r="J720" i="1"/>
  <c r="M693" i="1"/>
  <c r="H830" i="1"/>
  <c r="N939" i="1"/>
  <c r="O913" i="1"/>
  <c r="H875" i="1"/>
  <c r="O1016" i="1"/>
  <c r="O1188" i="1"/>
  <c r="M935" i="1"/>
  <c r="R1133" i="1"/>
  <c r="L1320" i="1"/>
  <c r="S1077" i="1"/>
  <c r="S1261" i="1"/>
  <c r="P1317" i="1"/>
  <c r="P1521" i="1"/>
  <c r="P1059" i="1"/>
  <c r="I1457" i="1"/>
  <c r="I1633" i="1"/>
  <c r="H1408" i="1"/>
  <c r="P1586" i="1"/>
  <c r="H1665" i="1"/>
  <c r="H1849" i="1"/>
  <c r="I1488" i="1"/>
  <c r="O1790" i="1"/>
  <c r="J1036" i="1"/>
  <c r="H1742" i="1"/>
  <c r="P1916" i="1"/>
  <c r="P1963" i="1"/>
  <c r="P2111" i="1"/>
  <c r="P2255" i="1"/>
  <c r="H2393" i="1"/>
  <c r="H1095" i="1"/>
  <c r="I1419" i="1"/>
  <c r="Q1565" i="1"/>
  <c r="J1198" i="1"/>
  <c r="N1447" i="1"/>
  <c r="N1591" i="1"/>
  <c r="Q1590" i="1"/>
  <c r="P1781" i="1"/>
  <c r="N1924" i="1"/>
  <c r="Q1653" i="1"/>
  <c r="O1796" i="1"/>
  <c r="Q1945" i="1"/>
  <c r="P1662" i="1"/>
  <c r="N1809" i="1"/>
  <c r="P1954" i="1"/>
  <c r="N2048" i="1"/>
  <c r="N2192" i="1"/>
  <c r="P2329" i="1"/>
  <c r="P1625" i="1"/>
  <c r="J1272" i="1"/>
  <c r="S1440" i="1"/>
  <c r="K1554" i="1"/>
  <c r="P1033" i="1"/>
  <c r="J1377" i="1"/>
  <c r="L1458" i="1"/>
  <c r="J1533" i="1"/>
  <c r="R1607" i="1"/>
  <c r="S1399" i="1"/>
  <c r="J1662" i="1"/>
  <c r="L1739" i="1"/>
  <c r="J1818" i="1"/>
  <c r="L1895" i="1"/>
  <c r="P1127" i="1"/>
  <c r="O1587" i="1"/>
  <c r="S1708" i="1"/>
  <c r="M1787" i="1"/>
  <c r="S1864" i="1"/>
  <c r="M1939" i="1"/>
  <c r="S1451" i="1"/>
  <c r="R1713" i="1"/>
  <c r="R1793" i="1"/>
  <c r="J1867" i="1"/>
  <c r="R1941" i="1"/>
  <c r="I1752" i="1"/>
  <c r="R1976" i="1"/>
  <c r="L2079" i="1"/>
  <c r="R2152" i="1"/>
  <c r="L2255" i="1"/>
  <c r="J2362" i="1"/>
  <c r="N1226" i="1"/>
  <c r="H1293" i="1"/>
  <c r="S1599" i="1"/>
  <c r="O1627" i="1"/>
  <c r="S1918" i="1"/>
  <c r="R1791" i="1"/>
  <c r="Q1924" i="1"/>
  <c r="R2230" i="1"/>
  <c r="J2444" i="1"/>
  <c r="L2505" i="1"/>
  <c r="L2601" i="1"/>
  <c r="R2662" i="1"/>
  <c r="M1644" i="1"/>
  <c r="Q1979" i="1"/>
  <c r="Q2071" i="1"/>
  <c r="Q2167" i="1"/>
  <c r="Q2259" i="1"/>
  <c r="Q2355" i="1"/>
  <c r="O2450" i="1"/>
  <c r="Q2543" i="1"/>
  <c r="Q2639" i="1"/>
  <c r="M1678" i="1"/>
  <c r="N1987" i="1"/>
  <c r="N2079" i="1"/>
  <c r="N2175" i="1"/>
  <c r="N2267" i="1"/>
  <c r="N2363" i="1"/>
  <c r="N2455" i="1"/>
  <c r="N2551" i="1"/>
  <c r="Q1726" i="1"/>
  <c r="I2290" i="1"/>
  <c r="R1124" i="1"/>
  <c r="H1021" i="1"/>
  <c r="R1625" i="1"/>
  <c r="J1908" i="1"/>
  <c r="S1866" i="1"/>
  <c r="R1819" i="1"/>
  <c r="R2098" i="1"/>
  <c r="N2432" i="1"/>
  <c r="N2528" i="1"/>
  <c r="N2620" i="1"/>
  <c r="O1527" i="1"/>
  <c r="K1968" i="1"/>
  <c r="K2064" i="1"/>
  <c r="K2156" i="1"/>
  <c r="K2252" i="1"/>
  <c r="K2344" i="1"/>
  <c r="K2440" i="1"/>
  <c r="K2532" i="1"/>
  <c r="K2628" i="1"/>
  <c r="S1585" i="1"/>
  <c r="R1975" i="1"/>
  <c r="L2070" i="1"/>
  <c r="R2163" i="1"/>
  <c r="R2259" i="1"/>
  <c r="R2351" i="1"/>
  <c r="R2447" i="1"/>
  <c r="R2539" i="1"/>
  <c r="O1447" i="1"/>
  <c r="K2243" i="1"/>
  <c r="N1130" i="1"/>
  <c r="I937" i="1"/>
  <c r="J1627" i="1"/>
  <c r="L1893" i="1"/>
  <c r="M1857" i="1"/>
  <c r="J1805" i="1"/>
  <c r="J2084" i="1"/>
  <c r="R2428" i="1"/>
  <c r="R2524" i="1"/>
  <c r="L2619" i="1"/>
  <c r="S1465" i="1"/>
  <c r="O1968" i="1"/>
  <c r="O2060" i="1"/>
  <c r="O2156" i="1"/>
  <c r="O2248" i="1"/>
  <c r="O2344" i="1"/>
  <c r="O2436" i="1"/>
  <c r="O2532" i="1"/>
  <c r="O2624" i="1"/>
  <c r="I1596" i="1"/>
  <c r="H1972" i="1"/>
  <c r="H2068" i="1"/>
  <c r="H2160" i="1"/>
  <c r="H2256" i="1"/>
  <c r="H2348" i="1"/>
  <c r="H2444" i="1"/>
  <c r="P2538" i="1"/>
  <c r="I929" i="1"/>
  <c r="M2244" i="1"/>
  <c r="P1009" i="1"/>
  <c r="J1849" i="1"/>
  <c r="P2619" i="1"/>
  <c r="M2163" i="1"/>
  <c r="M2531" i="1"/>
  <c r="J2075" i="1"/>
  <c r="J2443" i="1"/>
  <c r="O2533" i="1"/>
  <c r="R2731" i="1"/>
  <c r="R2827" i="1"/>
  <c r="S2049" i="1"/>
  <c r="K2796" i="1"/>
  <c r="Q2100" i="1"/>
  <c r="Q2484" i="1"/>
  <c r="Q2722" i="1"/>
  <c r="I2816" i="1"/>
  <c r="I2036" i="1"/>
  <c r="M2785" i="1"/>
  <c r="Q2098" i="1"/>
  <c r="Q2466" i="1"/>
  <c r="P2719" i="1"/>
  <c r="P2811" i="1"/>
  <c r="Q2352" i="1"/>
  <c r="K2864" i="1"/>
  <c r="M2167" i="1"/>
  <c r="R2457" i="1"/>
  <c r="P2824" i="1"/>
  <c r="S2061" i="1"/>
  <c r="M2810" i="1"/>
  <c r="S2059" i="1"/>
  <c r="L2803" i="1"/>
  <c r="S1542" i="1"/>
  <c r="R1683" i="1"/>
  <c r="N2594" i="1"/>
  <c r="K2122" i="1"/>
  <c r="K2506" i="1"/>
  <c r="R2033" i="1"/>
  <c r="R2417" i="1"/>
  <c r="K2475" i="1"/>
  <c r="N2725" i="1"/>
  <c r="N2817" i="1"/>
  <c r="O1999" i="1"/>
  <c r="M2765" i="1"/>
  <c r="O2075" i="1"/>
  <c r="O2443" i="1"/>
  <c r="S2713" i="1"/>
  <c r="S2805" i="1"/>
  <c r="K1939" i="1"/>
  <c r="K2762" i="1"/>
  <c r="O2057" i="1"/>
  <c r="O2441" i="1"/>
  <c r="L2709" i="1"/>
  <c r="L2805" i="1"/>
  <c r="O2231" i="1"/>
  <c r="Q2845" i="1"/>
  <c r="M1901" i="1"/>
  <c r="M2487" i="1"/>
  <c r="S2335" i="1"/>
  <c r="O1991" i="1"/>
  <c r="S2397" i="1"/>
  <c r="S1719" i="1"/>
  <c r="K2375" i="1"/>
  <c r="L2883" i="1"/>
  <c r="L1564" i="1"/>
  <c r="J1968" i="1"/>
  <c r="P2627" i="1"/>
  <c r="M2107" i="1"/>
  <c r="M2427" i="1"/>
  <c r="K1741" i="1"/>
  <c r="J2227" i="1"/>
  <c r="J2547" i="1"/>
  <c r="O2573" i="1"/>
  <c r="R2729" i="1"/>
  <c r="R2809" i="1"/>
  <c r="R2889" i="1"/>
  <c r="O2615" i="1"/>
  <c r="M1398" i="1"/>
  <c r="Q2188" i="1"/>
  <c r="Q2508" i="1"/>
  <c r="I2714" i="1"/>
  <c r="I2794" i="1"/>
  <c r="I2874" i="1"/>
  <c r="M2478" i="1"/>
  <c r="M2875" i="1"/>
  <c r="Q2154" i="1"/>
  <c r="Q2474" i="1"/>
  <c r="P2705" i="1"/>
  <c r="P2785" i="1"/>
  <c r="P2865" i="1"/>
  <c r="S2702" i="1"/>
  <c r="O1651" i="1"/>
  <c r="K2322" i="1"/>
  <c r="J2415" i="1"/>
  <c r="N2787" i="1"/>
  <c r="M2847" i="1"/>
  <c r="Q2688" i="1"/>
  <c r="M2238" i="1"/>
  <c r="O2401" i="1"/>
  <c r="R2856" i="1"/>
  <c r="J2919" i="1"/>
  <c r="O2934" i="1"/>
  <c r="R115" i="1"/>
  <c r="R2977" i="1"/>
  <c r="J86" i="1"/>
  <c r="M30" i="1"/>
  <c r="P263" i="1"/>
  <c r="O273" i="1"/>
  <c r="K101" i="1"/>
  <c r="L240" i="1"/>
  <c r="P354" i="1"/>
  <c r="K165" i="1"/>
  <c r="Q221" i="1"/>
  <c r="P165" i="1"/>
  <c r="R474" i="1"/>
  <c r="R535" i="1"/>
  <c r="K717" i="1"/>
  <c r="Q446" i="1"/>
  <c r="Q635" i="1"/>
  <c r="S633" i="1"/>
  <c r="R243" i="1"/>
  <c r="R467" i="1"/>
  <c r="L632" i="1"/>
  <c r="P25" i="1"/>
  <c r="J367" i="1"/>
  <c r="I603" i="1"/>
  <c r="K609" i="1"/>
  <c r="N768" i="1"/>
  <c r="O764" i="1"/>
  <c r="M816" i="1"/>
  <c r="L903" i="1"/>
  <c r="S1172" i="1"/>
  <c r="P1064" i="1"/>
  <c r="I939" i="1"/>
  <c r="I1266" i="1"/>
  <c r="L1423" i="1"/>
  <c r="P613" i="1"/>
  <c r="M663" i="1"/>
  <c r="N829" i="1"/>
  <c r="O831" i="1"/>
  <c r="N826" i="1"/>
  <c r="I1045" i="1"/>
  <c r="O1242" i="1"/>
  <c r="J1033" i="1"/>
  <c r="R1227" i="1"/>
  <c r="S1023" i="1"/>
  <c r="M1214" i="1"/>
  <c r="P1213" i="1"/>
  <c r="H1493" i="1"/>
  <c r="R614" i="1"/>
  <c r="N498" i="1"/>
  <c r="J823" i="1"/>
  <c r="J741" i="1"/>
  <c r="H589" i="1"/>
  <c r="L949" i="1"/>
  <c r="K1080" i="1"/>
  <c r="K1272" i="1"/>
  <c r="N1025" i="1"/>
  <c r="H1204" i="1"/>
  <c r="Q967" i="1"/>
  <c r="I1148" i="1"/>
  <c r="O1325" i="1"/>
  <c r="L1405" i="1"/>
  <c r="K747" i="1"/>
  <c r="L729" i="1"/>
  <c r="P595" i="1"/>
  <c r="H573" i="1"/>
  <c r="P940" i="1"/>
  <c r="H2925" i="1"/>
  <c r="N2976" i="1"/>
  <c r="R3063" i="1"/>
  <c r="R2922" i="1"/>
  <c r="I2981" i="1"/>
  <c r="I3064" i="1"/>
  <c r="O29" i="1"/>
  <c r="N45" i="1"/>
  <c r="Q182" i="1"/>
  <c r="J2929" i="1"/>
  <c r="O2991" i="1"/>
  <c r="J3055" i="1"/>
  <c r="H42" i="1"/>
  <c r="M72" i="1"/>
  <c r="Q122" i="1"/>
  <c r="S147" i="1"/>
  <c r="H7" i="1"/>
  <c r="S98" i="1"/>
  <c r="S190" i="1"/>
  <c r="L225" i="1"/>
  <c r="S300" i="1"/>
  <c r="M352" i="1"/>
  <c r="R237" i="1"/>
  <c r="S2942" i="1"/>
  <c r="J41" i="1"/>
  <c r="K115" i="1"/>
  <c r="J195" i="1"/>
  <c r="O235" i="1"/>
  <c r="S198" i="1"/>
  <c r="Q356" i="1"/>
  <c r="I320" i="1"/>
  <c r="O431" i="1"/>
  <c r="H3034" i="1"/>
  <c r="L28" i="1"/>
  <c r="O60" i="1"/>
  <c r="O185" i="1"/>
  <c r="P241" i="1"/>
  <c r="M313" i="1"/>
  <c r="S323" i="1"/>
  <c r="H387" i="1"/>
  <c r="N82" i="1"/>
  <c r="O268" i="1"/>
  <c r="P340" i="1"/>
  <c r="L445" i="1"/>
  <c r="R475" i="1"/>
  <c r="S600" i="1"/>
  <c r="R531" i="1"/>
  <c r="H418" i="1"/>
  <c r="O613" i="1"/>
  <c r="S695" i="1"/>
  <c r="H96" i="1"/>
  <c r="R320" i="1"/>
  <c r="O409" i="1"/>
  <c r="N472" i="1"/>
  <c r="H414" i="1"/>
  <c r="I597" i="1"/>
  <c r="H532" i="1"/>
  <c r="N461" i="1"/>
  <c r="M600" i="1"/>
  <c r="Q694" i="1"/>
  <c r="S113" i="1"/>
  <c r="Q313" i="1"/>
  <c r="N379" i="1"/>
  <c r="J458" i="1"/>
  <c r="K462" i="1"/>
  <c r="M573" i="1"/>
  <c r="J479" i="1"/>
  <c r="L628" i="1"/>
  <c r="I558" i="1"/>
  <c r="H635" i="1"/>
  <c r="R2944" i="1"/>
  <c r="N206" i="1"/>
  <c r="I380" i="1"/>
  <c r="P330" i="1"/>
  <c r="H356" i="1"/>
  <c r="I479" i="1"/>
  <c r="I571" i="1"/>
  <c r="H494" i="1"/>
  <c r="N583" i="1"/>
  <c r="M486" i="1"/>
  <c r="S599" i="1"/>
  <c r="R640" i="1"/>
  <c r="I762" i="1"/>
  <c r="R606" i="1"/>
  <c r="H759" i="1"/>
  <c r="J624" i="1"/>
  <c r="I755" i="1"/>
  <c r="R787" i="1"/>
  <c r="R919" i="1"/>
  <c r="R721" i="1"/>
  <c r="M904" i="1"/>
  <c r="P742" i="1"/>
  <c r="L899" i="1"/>
  <c r="M873" i="1"/>
  <c r="S1068" i="1"/>
  <c r="M1163" i="1"/>
  <c r="K1250" i="1"/>
  <c r="K878" i="1"/>
  <c r="P1044" i="1"/>
  <c r="N1155" i="1"/>
  <c r="P1264" i="1"/>
  <c r="Q879" i="1"/>
  <c r="Q1036" i="1"/>
  <c r="I1134" i="1"/>
  <c r="O1231" i="1"/>
  <c r="I1330" i="1"/>
  <c r="R1238" i="1"/>
  <c r="L1419" i="1"/>
  <c r="L1483" i="1"/>
  <c r="K765" i="1"/>
  <c r="L555" i="1"/>
  <c r="J714" i="1"/>
  <c r="R784" i="1"/>
  <c r="L609" i="1"/>
  <c r="S716" i="1"/>
  <c r="S792" i="1"/>
  <c r="P818" i="1"/>
  <c r="N893" i="1"/>
  <c r="P505" i="1"/>
  <c r="Q824" i="1"/>
  <c r="O887" i="1"/>
  <c r="Q952" i="1"/>
  <c r="N822" i="1"/>
  <c r="H885" i="1"/>
  <c r="P955" i="1"/>
  <c r="K969" i="1"/>
  <c r="I1041" i="1"/>
  <c r="O1098" i="1"/>
  <c r="I1173" i="1"/>
  <c r="O1238" i="1"/>
  <c r="Q1303" i="1"/>
  <c r="I901" i="1"/>
  <c r="L1010" i="1"/>
  <c r="L1086" i="1"/>
  <c r="J1153" i="1"/>
  <c r="J1221" i="1"/>
  <c r="L1286" i="1"/>
  <c r="O838" i="1"/>
  <c r="K997" i="1"/>
  <c r="M1082" i="1"/>
  <c r="M1134" i="1"/>
  <c r="S1207" i="1"/>
  <c r="M1270" i="1"/>
  <c r="S1335" i="1"/>
  <c r="P1133" i="1"/>
  <c r="N1370" i="1"/>
  <c r="P1423" i="1"/>
  <c r="P1483" i="1"/>
  <c r="H1549" i="1"/>
  <c r="O773" i="1"/>
  <c r="N572" i="1"/>
  <c r="P687" i="1"/>
  <c r="N758" i="1"/>
  <c r="N482" i="1"/>
  <c r="I677" i="1"/>
  <c r="I737" i="1"/>
  <c r="I809" i="1"/>
  <c r="J807" i="1"/>
  <c r="J875" i="1"/>
  <c r="L940" i="1"/>
  <c r="J725" i="1"/>
  <c r="M846" i="1"/>
  <c r="S915" i="1"/>
  <c r="H525" i="1"/>
  <c r="R814" i="1"/>
  <c r="L877" i="1"/>
  <c r="R934" i="1"/>
  <c r="M897" i="1"/>
  <c r="S1010" i="1"/>
  <c r="M1073" i="1"/>
  <c r="M1125" i="1"/>
  <c r="S1190" i="1"/>
  <c r="K1248" i="1"/>
  <c r="M1317" i="1"/>
  <c r="O912" i="1"/>
  <c r="N1021" i="1"/>
  <c r="P1070" i="1"/>
  <c r="N1133" i="1"/>
  <c r="N1193" i="1"/>
  <c r="P1262" i="1"/>
  <c r="H1320" i="1"/>
  <c r="Q887" i="1"/>
  <c r="O1017" i="1"/>
  <c r="I1072" i="1"/>
  <c r="I1140" i="1"/>
  <c r="O1201" i="1"/>
  <c r="I1264" i="1"/>
  <c r="O1321" i="1"/>
  <c r="R1086" i="1"/>
  <c r="R1326" i="1"/>
  <c r="L1401" i="1"/>
  <c r="R1458" i="1"/>
  <c r="J1524" i="1"/>
  <c r="K743" i="1"/>
  <c r="S805" i="1"/>
  <c r="P637" i="1"/>
  <c r="L717" i="1"/>
  <c r="R774" i="1"/>
  <c r="L537" i="1"/>
  <c r="M685" i="1"/>
  <c r="M737" i="1"/>
  <c r="M805" i="1"/>
  <c r="N811" i="1"/>
  <c r="N879" i="1"/>
  <c r="P936" i="1"/>
  <c r="P704" i="1"/>
  <c r="O833" i="1"/>
  <c r="Q910" i="1"/>
  <c r="Q962" i="1"/>
  <c r="H815" i="1"/>
  <c r="N872" i="1"/>
  <c r="P937" i="1"/>
  <c r="S844" i="1"/>
  <c r="I1011" i="1"/>
  <c r="I1063" i="1"/>
  <c r="I1123" i="1"/>
  <c r="Q1185" i="1"/>
  <c r="I1243" i="1"/>
  <c r="I1311" i="1"/>
  <c r="M871" i="1"/>
  <c r="L1008" i="1"/>
  <c r="R1065" i="1"/>
  <c r="J1131" i="1"/>
  <c r="L1188" i="1"/>
  <c r="R1257" i="1"/>
  <c r="J1307" i="1"/>
  <c r="O910" i="1"/>
  <c r="S1009" i="1"/>
  <c r="K1075" i="1"/>
  <c r="M1132" i="1"/>
  <c r="S1201" i="1"/>
  <c r="K1259" i="1"/>
  <c r="K1311" i="1"/>
  <c r="P1077" i="1"/>
  <c r="L1307" i="1"/>
  <c r="H1395" i="1"/>
  <c r="P1453" i="1"/>
  <c r="H1519" i="1"/>
  <c r="H1571" i="1"/>
  <c r="L1623" i="1"/>
  <c r="P1027" i="1"/>
  <c r="L1305" i="1"/>
  <c r="O1386" i="1"/>
  <c r="I1449" i="1"/>
  <c r="I1501" i="1"/>
  <c r="O1566" i="1"/>
  <c r="Q1623" i="1"/>
  <c r="R1130" i="1"/>
  <c r="P1342" i="1"/>
  <c r="H1392" i="1"/>
  <c r="P1454" i="1"/>
  <c r="H1512" i="1"/>
  <c r="P1582" i="1"/>
  <c r="N1641" i="1"/>
  <c r="Q1470" i="1"/>
  <c r="N1662" i="1"/>
  <c r="P1719" i="1"/>
  <c r="H1777" i="1"/>
  <c r="P1843" i="1"/>
  <c r="P1903" i="1"/>
  <c r="R984" i="1"/>
  <c r="Q1476" i="1"/>
  <c r="I1669" i="1"/>
  <c r="O1718" i="1"/>
  <c r="Q1787" i="1"/>
  <c r="I1845" i="1"/>
  <c r="O1902" i="1"/>
  <c r="L989" i="1"/>
  <c r="Q1458" i="1"/>
  <c r="P1664" i="1"/>
  <c r="N1723" i="1"/>
  <c r="P1788" i="1"/>
  <c r="H1846" i="1"/>
  <c r="N1911" i="1"/>
  <c r="P1960" i="1"/>
  <c r="O1779" i="1"/>
  <c r="O1955" i="1"/>
  <c r="H2013" i="1"/>
  <c r="H2057" i="1"/>
  <c r="H2109" i="1"/>
  <c r="N2150" i="1"/>
  <c r="N2206" i="1"/>
  <c r="H2253" i="1"/>
  <c r="H2297" i="1"/>
  <c r="H2349" i="1"/>
  <c r="N2390" i="1"/>
  <c r="R1594" i="1"/>
  <c r="R1642" i="1"/>
  <c r="L1073" i="1"/>
  <c r="P1259" i="1"/>
  <c r="Q1369" i="1"/>
  <c r="I1411" i="1"/>
  <c r="I1467" i="1"/>
  <c r="Q1513" i="1"/>
  <c r="I1563" i="1"/>
  <c r="Q1609" i="1"/>
  <c r="R994" i="1"/>
  <c r="N1160" i="1"/>
  <c r="P1348" i="1"/>
  <c r="P1392" i="1"/>
  <c r="N1439" i="1"/>
  <c r="N1491" i="1"/>
  <c r="P1532" i="1"/>
  <c r="N1587" i="1"/>
  <c r="N1635" i="1"/>
  <c r="I1394" i="1"/>
  <c r="M1580" i="1"/>
  <c r="N1676" i="1"/>
  <c r="H1723" i="1"/>
  <c r="H1779" i="1"/>
  <c r="H1823" i="1"/>
  <c r="H1875" i="1"/>
  <c r="P1921" i="1"/>
  <c r="R1016" i="1"/>
  <c r="M1442" i="1"/>
  <c r="I1651" i="1"/>
  <c r="I1695" i="1"/>
  <c r="Q1741" i="1"/>
  <c r="O1788" i="1"/>
  <c r="I1835" i="1"/>
  <c r="Q1889" i="1"/>
  <c r="I1935" i="1"/>
  <c r="R1296" i="1"/>
  <c r="Q1514" i="1"/>
  <c r="H1660" i="1"/>
  <c r="P1706" i="1"/>
  <c r="P1762" i="1"/>
  <c r="P1806" i="1"/>
  <c r="P1858" i="1"/>
  <c r="H1900" i="1"/>
  <c r="H1952" i="1"/>
  <c r="S1685" i="1"/>
  <c r="O1899" i="1"/>
  <c r="P1993" i="1"/>
  <c r="H2035" i="1"/>
  <c r="H2087" i="1"/>
  <c r="P2133" i="1"/>
  <c r="N2188" i="1"/>
  <c r="P2233" i="1"/>
  <c r="P2285" i="1"/>
  <c r="H2327" i="1"/>
  <c r="P2377" i="1"/>
  <c r="N2420" i="1"/>
  <c r="H1623" i="1"/>
  <c r="M947" i="1"/>
  <c r="R1116" i="1"/>
  <c r="R1260" i="1"/>
  <c r="S1356" i="1"/>
  <c r="M1395" i="1"/>
  <c r="K1438" i="1"/>
  <c r="K1474" i="1"/>
  <c r="S1512" i="1"/>
  <c r="M1551" i="1"/>
  <c r="M1587" i="1"/>
  <c r="M1631" i="1"/>
  <c r="L1023" i="1"/>
  <c r="P1177" i="1"/>
  <c r="H1333" i="1"/>
  <c r="L1374" i="1"/>
  <c r="L1410" i="1"/>
  <c r="R1455" i="1"/>
  <c r="R1491" i="1"/>
  <c r="R1527" i="1"/>
  <c r="L1566" i="1"/>
  <c r="J1605" i="1"/>
  <c r="R1643" i="1"/>
  <c r="O1389" i="1"/>
  <c r="K1555" i="1"/>
  <c r="L1659" i="1"/>
  <c r="J1698" i="1"/>
  <c r="J1734" i="1"/>
  <c r="J1778" i="1"/>
  <c r="L1815" i="1"/>
  <c r="L1851" i="1"/>
  <c r="R1892" i="1"/>
  <c r="R1928" i="1"/>
  <c r="P999" i="1"/>
  <c r="S1421" i="1"/>
  <c r="K1577" i="1"/>
  <c r="S1664" i="1"/>
  <c r="K1706" i="1"/>
  <c r="K1742" i="1"/>
  <c r="K1778" i="1"/>
  <c r="M1823" i="1"/>
  <c r="M1859" i="1"/>
  <c r="K1898" i="1"/>
  <c r="K1934" i="1"/>
  <c r="H1115" i="1"/>
  <c r="S1435" i="1"/>
  <c r="S1595" i="1"/>
  <c r="L1672" i="1"/>
  <c r="J1711" i="1"/>
  <c r="J1747" i="1"/>
  <c r="R1785" i="1"/>
  <c r="L1828" i="1"/>
  <c r="L1864" i="1"/>
  <c r="R1905" i="1"/>
  <c r="J1939" i="1"/>
  <c r="S1377" i="1"/>
  <c r="M1714" i="1"/>
  <c r="M1874" i="1"/>
  <c r="J1974" i="1"/>
  <c r="L2007" i="1"/>
  <c r="L2043" i="1"/>
  <c r="R2076" i="1"/>
  <c r="R2112" i="1"/>
  <c r="J2150" i="1"/>
  <c r="L2183" i="1"/>
  <c r="R2216" i="1"/>
  <c r="J2250" i="1"/>
  <c r="J2286" i="1"/>
  <c r="L2323" i="1"/>
  <c r="R2356" i="1"/>
  <c r="R2392" i="1"/>
  <c r="N1586" i="1"/>
  <c r="J1184" i="1"/>
  <c r="S1442" i="1"/>
  <c r="K1592" i="1"/>
  <c r="P1249" i="1"/>
  <c r="J1459" i="1"/>
  <c r="L1592" i="1"/>
  <c r="O1557" i="1"/>
  <c r="R1778" i="1"/>
  <c r="L1917" i="1"/>
  <c r="K1585" i="1"/>
  <c r="K1764" i="1"/>
  <c r="K1908" i="1"/>
  <c r="O1545" i="1"/>
  <c r="L1770" i="1"/>
  <c r="L1914" i="1"/>
  <c r="M1882" i="1"/>
  <c r="J2076" i="1"/>
  <c r="J2220" i="1"/>
  <c r="L2353" i="1"/>
  <c r="L2441" i="1"/>
  <c r="J2472" i="1"/>
  <c r="R2502" i="1"/>
  <c r="L2533" i="1"/>
  <c r="J2564" i="1"/>
  <c r="L2597" i="1"/>
  <c r="L2629" i="1"/>
  <c r="J2660" i="1"/>
  <c r="R2690" i="1"/>
  <c r="M1606" i="1"/>
  <c r="K1759" i="1"/>
  <c r="O1897" i="1"/>
  <c r="I1977" i="1"/>
  <c r="Q2007" i="1"/>
  <c r="O2038" i="1"/>
  <c r="I2069" i="1"/>
  <c r="Q2099" i="1"/>
  <c r="O2134" i="1"/>
  <c r="I2165" i="1"/>
  <c r="Q2195" i="1"/>
  <c r="O2226" i="1"/>
  <c r="I2257" i="1"/>
  <c r="O2290" i="1"/>
  <c r="O2322" i="1"/>
  <c r="I2353" i="1"/>
  <c r="Q2383" i="1"/>
  <c r="O2414" i="1"/>
  <c r="I2445" i="1"/>
  <c r="Q2479" i="1"/>
  <c r="O2510" i="1"/>
  <c r="I2541" i="1"/>
  <c r="Q2571" i="1"/>
  <c r="O2602" i="1"/>
  <c r="I2633" i="1"/>
  <c r="Q2667" i="1"/>
  <c r="S886" i="1"/>
  <c r="I1668" i="1"/>
  <c r="M1790" i="1"/>
  <c r="Q1912" i="1"/>
  <c r="N1983" i="1"/>
  <c r="N2015" i="1"/>
  <c r="H2046" i="1"/>
  <c r="P2076" i="1"/>
  <c r="N2107" i="1"/>
  <c r="H2138" i="1"/>
  <c r="P2172" i="1"/>
  <c r="N2203" i="1"/>
  <c r="H2234" i="1"/>
  <c r="P2264" i="1"/>
  <c r="N2295" i="1"/>
  <c r="H2326" i="1"/>
  <c r="P2360" i="1"/>
  <c r="N2391" i="1"/>
  <c r="H2422" i="1"/>
  <c r="P2452" i="1"/>
  <c r="N2483" i="1"/>
  <c r="P2516" i="1"/>
  <c r="P2548" i="1"/>
  <c r="N2579" i="1"/>
  <c r="H2610" i="1"/>
  <c r="I1690" i="1"/>
  <c r="I2018" i="1"/>
  <c r="M2156" i="1"/>
  <c r="Q2278" i="1"/>
  <c r="I2402" i="1"/>
  <c r="R1548" i="1"/>
  <c r="N1082" i="1"/>
  <c r="K1396" i="1"/>
  <c r="S1534" i="1"/>
  <c r="P977" i="1"/>
  <c r="R1369" i="1"/>
  <c r="L1492" i="1"/>
  <c r="J1615" i="1"/>
  <c r="K1645" i="1"/>
  <c r="R1774" i="1"/>
  <c r="L1897" i="1"/>
  <c r="S1461" i="1"/>
  <c r="S1722" i="1"/>
  <c r="M1845" i="1"/>
  <c r="P1247" i="1"/>
  <c r="L1686" i="1"/>
  <c r="J1809" i="1"/>
  <c r="R1931" i="1"/>
  <c r="Q1908" i="1"/>
  <c r="J2072" i="1"/>
  <c r="R2210" i="1"/>
  <c r="L2333" i="1"/>
  <c r="P2429" i="1"/>
  <c r="N2460" i="1"/>
  <c r="H2491" i="1"/>
  <c r="N2524" i="1"/>
  <c r="N2556" i="1"/>
  <c r="H2587" i="1"/>
  <c r="P2617" i="1"/>
  <c r="N2648" i="1"/>
  <c r="H2679" i="1"/>
  <c r="Q1480" i="1"/>
  <c r="M1728" i="1"/>
  <c r="Q1850" i="1"/>
  <c r="M1965" i="1"/>
  <c r="K1996" i="1"/>
  <c r="S2026" i="1"/>
  <c r="M2061" i="1"/>
  <c r="K2092" i="1"/>
  <c r="S2122" i="1"/>
  <c r="M2153" i="1"/>
  <c r="K2184" i="1"/>
  <c r="M2217" i="1"/>
  <c r="M2249" i="1"/>
  <c r="K2280" i="1"/>
  <c r="S2310" i="1"/>
  <c r="M2341" i="1"/>
  <c r="K2372" i="1"/>
  <c r="S2406" i="1"/>
  <c r="M2437" i="1"/>
  <c r="K2468" i="1"/>
  <c r="S2498" i="1"/>
  <c r="M2529" i="1"/>
  <c r="K2560" i="1"/>
  <c r="S2594" i="1"/>
  <c r="M2625" i="1"/>
  <c r="K2656" i="1"/>
  <c r="S2686" i="1"/>
  <c r="K1549" i="1"/>
  <c r="S1753" i="1"/>
  <c r="S1881" i="1"/>
  <c r="J1973" i="1"/>
  <c r="R2003" i="1"/>
  <c r="L2034" i="1"/>
  <c r="J2065" i="1"/>
  <c r="R2099" i="1"/>
  <c r="L2130" i="1"/>
  <c r="J2161" i="1"/>
  <c r="R2191" i="1"/>
  <c r="L2222" i="1"/>
  <c r="J2253" i="1"/>
  <c r="R2287" i="1"/>
  <c r="L2318" i="1"/>
  <c r="J2349" i="1"/>
  <c r="R2379" i="1"/>
  <c r="L2410" i="1"/>
  <c r="R2443" i="1"/>
  <c r="R2475" i="1"/>
  <c r="L2506" i="1"/>
  <c r="J2537" i="1"/>
  <c r="R2567" i="1"/>
  <c r="L2598" i="1"/>
  <c r="R1096" i="1"/>
  <c r="K1987" i="1"/>
  <c r="O2109" i="1"/>
  <c r="S2231" i="1"/>
  <c r="K2355" i="1"/>
  <c r="O2477" i="1"/>
  <c r="J1088" i="1"/>
  <c r="M1397" i="1"/>
  <c r="K1520" i="1"/>
  <c r="S1642" i="1"/>
  <c r="J1355" i="1"/>
  <c r="L1488" i="1"/>
  <c r="L1616" i="1"/>
  <c r="K1611" i="1"/>
  <c r="J1760" i="1"/>
  <c r="R1882" i="1"/>
  <c r="O1403" i="1"/>
  <c r="K1724" i="1"/>
  <c r="S1846" i="1"/>
  <c r="H1019" i="1"/>
  <c r="R1671" i="1"/>
  <c r="L1794" i="1"/>
  <c r="J1917" i="1"/>
  <c r="M1914" i="1"/>
  <c r="L2073" i="1"/>
  <c r="J2196" i="1"/>
  <c r="R2318" i="1"/>
  <c r="J2426" i="1"/>
  <c r="L2459" i="1"/>
  <c r="L2491" i="1"/>
  <c r="J2522" i="1"/>
  <c r="R2552" i="1"/>
  <c r="L2583" i="1"/>
  <c r="J2614" i="1"/>
  <c r="R2648" i="1"/>
  <c r="L2679" i="1"/>
  <c r="K1429" i="1"/>
  <c r="O1713" i="1"/>
  <c r="S1835" i="1"/>
  <c r="K1959" i="1"/>
  <c r="O1996" i="1"/>
  <c r="I2027" i="1"/>
  <c r="Q2057" i="1"/>
  <c r="O2088" i="1"/>
  <c r="I2119" i="1"/>
  <c r="O2152" i="1"/>
  <c r="O2184" i="1"/>
  <c r="I2215" i="1"/>
  <c r="Q2245" i="1"/>
  <c r="O2276" i="1"/>
  <c r="I2307" i="1"/>
  <c r="Q2341" i="1"/>
  <c r="O2372" i="1"/>
  <c r="I2403" i="1"/>
  <c r="Q2433" i="1"/>
  <c r="O2464" i="1"/>
  <c r="I2495" i="1"/>
  <c r="Q2529" i="1"/>
  <c r="O2560" i="1"/>
  <c r="I2591" i="1"/>
  <c r="Q2621" i="1"/>
  <c r="O2652" i="1"/>
  <c r="Q2685" i="1"/>
  <c r="O1551" i="1"/>
  <c r="Q1744" i="1"/>
  <c r="I1868" i="1"/>
  <c r="N1969" i="1"/>
  <c r="H2000" i="1"/>
  <c r="P2034" i="1"/>
  <c r="N2065" i="1"/>
  <c r="H2096" i="1"/>
  <c r="P2126" i="1"/>
  <c r="N2157" i="1"/>
  <c r="H2188" i="1"/>
  <c r="P2222" i="1"/>
  <c r="N2253" i="1"/>
  <c r="H2284" i="1"/>
  <c r="P2314" i="1"/>
  <c r="N2345" i="1"/>
  <c r="P2378" i="1"/>
  <c r="P2410" i="1"/>
  <c r="N2441" i="1"/>
  <c r="H2472" i="1"/>
  <c r="P2502" i="1"/>
  <c r="N2533" i="1"/>
  <c r="H2568" i="1"/>
  <c r="P2598" i="1"/>
  <c r="N2629" i="1"/>
  <c r="M1972" i="1"/>
  <c r="Q2094" i="1"/>
  <c r="I2218" i="1"/>
  <c r="M2356" i="1"/>
  <c r="Q2478" i="1"/>
  <c r="S1622" i="1"/>
  <c r="K1467" i="1"/>
  <c r="K1672" i="1"/>
  <c r="J1785" i="1"/>
  <c r="J2192" i="1"/>
  <c r="N2486" i="1"/>
  <c r="H2609" i="1"/>
  <c r="I1678" i="1"/>
  <c r="K2014" i="1"/>
  <c r="S2152" i="1"/>
  <c r="M2275" i="1"/>
  <c r="K2398" i="1"/>
  <c r="S2520" i="1"/>
  <c r="M2643" i="1"/>
  <c r="O1815" i="1"/>
  <c r="L2064" i="1"/>
  <c r="J2187" i="1"/>
  <c r="R2309" i="1"/>
  <c r="L2432" i="1"/>
  <c r="J2555" i="1"/>
  <c r="O2085" i="1"/>
  <c r="K2523" i="1"/>
  <c r="R2637" i="1"/>
  <c r="L2698" i="1"/>
  <c r="J2729" i="1"/>
  <c r="R2759" i="1"/>
  <c r="L2794" i="1"/>
  <c r="J2825" i="1"/>
  <c r="R2855" i="1"/>
  <c r="L2886" i="1"/>
  <c r="Q2024" i="1"/>
  <c r="I2340" i="1"/>
  <c r="O2693" i="1"/>
  <c r="K2788" i="1"/>
  <c r="O2880" i="1"/>
  <c r="I1968" i="1"/>
  <c r="M2090" i="1"/>
  <c r="I2224" i="1"/>
  <c r="I2352" i="1"/>
  <c r="M2474" i="1"/>
  <c r="Q2596" i="1"/>
  <c r="I2676" i="1"/>
  <c r="O2717" i="1"/>
  <c r="I2752" i="1"/>
  <c r="Q2782" i="1"/>
  <c r="O2813" i="1"/>
  <c r="I2844" i="1"/>
  <c r="Q2874" i="1"/>
  <c r="O1983" i="1"/>
  <c r="S2313" i="1"/>
  <c r="Q2666" i="1"/>
  <c r="I2777" i="1"/>
  <c r="M2869" i="1"/>
  <c r="Q1902" i="1"/>
  <c r="Q2082" i="1"/>
  <c r="Q2210" i="1"/>
  <c r="I2334" i="1"/>
  <c r="M2456" i="1"/>
  <c r="Q2578" i="1"/>
  <c r="J2667" i="1"/>
  <c r="H2717" i="1"/>
  <c r="P2747" i="1"/>
  <c r="N2778" i="1"/>
  <c r="H2809" i="1"/>
  <c r="P2839" i="1"/>
  <c r="N2870" i="1"/>
  <c r="O2327" i="1"/>
  <c r="M2656" i="1"/>
  <c r="O2764" i="1"/>
  <c r="S2856" i="1"/>
  <c r="L1694" i="1"/>
  <c r="P2591" i="1"/>
  <c r="S2140" i="1"/>
  <c r="S2508" i="1"/>
  <c r="L2068" i="1"/>
  <c r="R2425" i="1"/>
  <c r="S2463" i="1"/>
  <c r="N2727" i="1"/>
  <c r="P2816" i="1"/>
  <c r="K1973" i="1"/>
  <c r="M2739" i="1"/>
  <c r="S2029" i="1"/>
  <c r="O2419" i="1"/>
  <c r="K2713" i="1"/>
  <c r="M2802" i="1"/>
  <c r="K1747" i="1"/>
  <c r="O2756" i="1"/>
  <c r="K2023" i="1"/>
  <c r="S2427" i="1"/>
  <c r="J2710" i="1"/>
  <c r="L2795" i="1"/>
  <c r="R2888" i="1"/>
  <c r="I2799" i="1"/>
  <c r="M1457" i="1"/>
  <c r="R1601" i="1"/>
  <c r="K1345" i="1"/>
  <c r="O1625" i="1"/>
  <c r="R2026" i="1"/>
  <c r="H2445" i="1"/>
  <c r="P2567" i="1"/>
  <c r="O1367" i="1"/>
  <c r="S1988" i="1"/>
  <c r="M2111" i="1"/>
  <c r="K2234" i="1"/>
  <c r="S2356" i="1"/>
  <c r="K2490" i="1"/>
  <c r="K2618" i="1"/>
  <c r="S1713" i="1"/>
  <c r="J2023" i="1"/>
  <c r="R2145" i="1"/>
  <c r="L2268" i="1"/>
  <c r="J2407" i="1"/>
  <c r="R2529" i="1"/>
  <c r="S1871" i="1"/>
  <c r="S2431" i="1"/>
  <c r="M2604" i="1"/>
  <c r="L2678" i="1"/>
  <c r="P2722" i="1"/>
  <c r="N2753" i="1"/>
  <c r="H2784" i="1"/>
  <c r="P2814" i="1"/>
  <c r="N2845" i="1"/>
  <c r="P2878" i="1"/>
  <c r="S1977" i="1"/>
  <c r="K2269" i="1"/>
  <c r="I2638" i="1"/>
  <c r="I2757" i="1"/>
  <c r="Q2849" i="1"/>
  <c r="Q1878" i="1"/>
  <c r="K2065" i="1"/>
  <c r="O2187" i="1"/>
  <c r="S2309" i="1"/>
  <c r="K2433" i="1"/>
  <c r="O2555" i="1"/>
  <c r="O2663" i="1"/>
  <c r="K2711" i="1"/>
  <c r="S2741" i="1"/>
  <c r="M2772" i="1"/>
  <c r="K2803" i="1"/>
  <c r="M2836" i="1"/>
  <c r="M2868" i="1"/>
  <c r="Q1830" i="1"/>
  <c r="S2185" i="1"/>
  <c r="K2549" i="1"/>
  <c r="O2746" i="1"/>
  <c r="S2850" i="1"/>
  <c r="M1804" i="1"/>
  <c r="K2047" i="1"/>
  <c r="O2169" i="1"/>
  <c r="S2291" i="1"/>
  <c r="K2415" i="1"/>
  <c r="O2553" i="1"/>
  <c r="P2654" i="1"/>
  <c r="R2706" i="1"/>
  <c r="L2737" i="1"/>
  <c r="J2768" i="1"/>
  <c r="L2801" i="1"/>
  <c r="L2833" i="1"/>
  <c r="J2864" i="1"/>
  <c r="I2196" i="1"/>
  <c r="I2572" i="1"/>
  <c r="Q2733" i="1"/>
  <c r="I2837" i="1"/>
  <c r="K1404" i="1"/>
  <c r="L1484" i="1"/>
  <c r="M1773" i="1"/>
  <c r="N2522" i="1"/>
  <c r="M2039" i="1"/>
  <c r="M2455" i="1"/>
  <c r="R1977" i="1"/>
  <c r="J2351" i="1"/>
  <c r="S2207" i="1"/>
  <c r="H2706" i="1"/>
  <c r="S1879" i="1"/>
  <c r="I2731" i="1"/>
  <c r="S1997" i="1"/>
  <c r="S2365" i="1"/>
  <c r="S2685" i="1"/>
  <c r="K2797" i="1"/>
  <c r="R2890" i="1"/>
  <c r="K2700" i="1"/>
  <c r="O1985" i="1"/>
  <c r="K2343" i="1"/>
  <c r="R2663" i="1"/>
  <c r="R2784" i="1"/>
  <c r="L2875" i="1"/>
  <c r="M1441" i="1"/>
  <c r="R1521" i="1"/>
  <c r="K1391" i="1"/>
  <c r="N2510" i="1"/>
  <c r="K2630" i="1"/>
  <c r="L2536" i="1"/>
  <c r="J2727" i="1"/>
  <c r="L2780" i="1"/>
  <c r="J2807" i="1"/>
  <c r="R2833" i="1"/>
  <c r="L2860" i="1"/>
  <c r="J2887" i="1"/>
  <c r="Q2000" i="1"/>
  <c r="S2257" i="1"/>
  <c r="M2574" i="1"/>
  <c r="S2730" i="1"/>
  <c r="K2810" i="1"/>
  <c r="Q1964" i="1"/>
  <c r="I2072" i="1"/>
  <c r="M2178" i="1"/>
  <c r="Q2284" i="1"/>
  <c r="M2498" i="1"/>
  <c r="Q2604" i="1"/>
  <c r="O2711" i="1"/>
  <c r="Q2764" i="1"/>
  <c r="I2818" i="1"/>
  <c r="M1796" i="1"/>
  <c r="M2707" i="1"/>
  <c r="I1834" i="1"/>
  <c r="M2144" i="1"/>
  <c r="M2464" i="1"/>
  <c r="Q2570" i="1"/>
  <c r="J2655" i="1"/>
  <c r="H2703" i="1"/>
  <c r="P2729" i="1"/>
  <c r="N2756" i="1"/>
  <c r="H2783" i="1"/>
  <c r="P2809" i="1"/>
  <c r="N2836" i="1"/>
  <c r="H2863" i="1"/>
  <c r="N2890" i="1"/>
  <c r="K2461" i="1"/>
  <c r="M2692" i="1"/>
  <c r="K2854" i="1"/>
  <c r="S1922" i="1"/>
  <c r="P2479" i="1"/>
  <c r="S1964" i="1"/>
  <c r="M2599" i="1"/>
  <c r="J2063" i="1"/>
  <c r="S2143" i="1"/>
  <c r="N2779" i="1"/>
  <c r="M2230" i="1"/>
  <c r="O2083" i="1"/>
  <c r="S2767" i="1"/>
  <c r="O2049" i="1"/>
  <c r="L2767" i="1"/>
  <c r="H2128" i="1"/>
  <c r="P2346" i="1"/>
  <c r="P2442" i="1"/>
  <c r="H2504" i="1"/>
  <c r="N2569" i="1"/>
  <c r="P2630" i="1"/>
  <c r="M2100" i="1"/>
  <c r="I2362" i="1"/>
  <c r="R701" i="1"/>
  <c r="M1693" i="1"/>
  <c r="L2213" i="1"/>
  <c r="N2614" i="1"/>
  <c r="M2019" i="1"/>
  <c r="S2280" i="1"/>
  <c r="K2526" i="1"/>
  <c r="O1879" i="1"/>
  <c r="L2192" i="1"/>
  <c r="R2437" i="1"/>
  <c r="S2127" i="1"/>
  <c r="P2640" i="1"/>
  <c r="R2699" i="1"/>
  <c r="J2761" i="1"/>
  <c r="L2826" i="1"/>
  <c r="R2887" i="1"/>
  <c r="M2038" i="1"/>
  <c r="S2700" i="1"/>
  <c r="K2884" i="1"/>
  <c r="I2096" i="1"/>
  <c r="Q2356" i="1"/>
  <c r="M2602" i="1"/>
  <c r="O2753" i="1"/>
  <c r="Q2814" i="1"/>
  <c r="Q2016" i="1"/>
  <c r="Q2781" i="1"/>
  <c r="I1930" i="1"/>
  <c r="Q2338" i="1"/>
  <c r="H2670" i="1"/>
  <c r="P2779" i="1"/>
  <c r="N2874" i="1"/>
  <c r="O2768" i="1"/>
  <c r="L1758" i="1"/>
  <c r="S2524" i="1"/>
  <c r="O2493" i="1"/>
  <c r="I2004" i="1"/>
  <c r="S2045" i="1"/>
  <c r="S2461" i="1"/>
  <c r="K2717" i="1"/>
  <c r="S2807" i="1"/>
  <c r="I1858" i="1"/>
  <c r="S2768" i="1"/>
  <c r="K2039" i="1"/>
  <c r="S2459" i="1"/>
  <c r="J2714" i="1"/>
  <c r="L2799" i="1"/>
  <c r="K2181" i="1"/>
  <c r="I2807" i="1"/>
  <c r="S1478" i="1"/>
  <c r="S1429" i="1"/>
  <c r="L1662" i="1"/>
  <c r="J2048" i="1"/>
  <c r="N2450" i="1"/>
  <c r="P2583" i="1"/>
  <c r="Q1448" i="1"/>
  <c r="S2116" i="1"/>
  <c r="M2239" i="1"/>
  <c r="K2362" i="1"/>
  <c r="S2500" i="1"/>
  <c r="O1735" i="1"/>
  <c r="L2028" i="1"/>
  <c r="J2151" i="1"/>
  <c r="R2273" i="1"/>
  <c r="L2412" i="1"/>
  <c r="J2535" i="1"/>
  <c r="K1963" i="1"/>
  <c r="O2453" i="1"/>
  <c r="I2610" i="1"/>
  <c r="L2686" i="1"/>
  <c r="H2724" i="1"/>
  <c r="P2754" i="1"/>
  <c r="N2785" i="1"/>
  <c r="H2816" i="1"/>
  <c r="N2881" i="1"/>
  <c r="I1988" i="1"/>
  <c r="I2284" i="1"/>
  <c r="K2643" i="1"/>
  <c r="M2761" i="1"/>
  <c r="M2853" i="1"/>
  <c r="I1906" i="1"/>
  <c r="S2069" i="1"/>
  <c r="O2315" i="1"/>
  <c r="S2437" i="1"/>
  <c r="O2571" i="1"/>
  <c r="S2665" i="1"/>
  <c r="K2743" i="1"/>
  <c r="S2773" i="1"/>
  <c r="K2839" i="1"/>
  <c r="O1877" i="1"/>
  <c r="M2206" i="1"/>
  <c r="M2566" i="1"/>
  <c r="S2750" i="1"/>
  <c r="S2854" i="1"/>
  <c r="S1823" i="1"/>
  <c r="S2051" i="1"/>
  <c r="K2175" i="1"/>
  <c r="O2297" i="1"/>
  <c r="K2431" i="1"/>
  <c r="K2559" i="1"/>
  <c r="J2708" i="1"/>
  <c r="R2738" i="1"/>
  <c r="L2769" i="1"/>
  <c r="J2804" i="1"/>
  <c r="R2834" i="1"/>
  <c r="L2865" i="1"/>
  <c r="S2585" i="1"/>
  <c r="M2737" i="1"/>
  <c r="M2841" i="1"/>
  <c r="R1505" i="1"/>
  <c r="M1837" i="1"/>
  <c r="N2538" i="1"/>
  <c r="M2087" i="1"/>
  <c r="M2471" i="1"/>
  <c r="R1993" i="1"/>
  <c r="R2361" i="1"/>
  <c r="S2271" i="1"/>
  <c r="H2710" i="1"/>
  <c r="N2815" i="1"/>
  <c r="I1954" i="1"/>
  <c r="I2743" i="1"/>
  <c r="O2019" i="1"/>
  <c r="S2381" i="1"/>
  <c r="K2801" i="1"/>
  <c r="S1655" i="1"/>
  <c r="O2712" i="1"/>
  <c r="O2001" i="1"/>
  <c r="K2359" i="1"/>
  <c r="R2687" i="1"/>
  <c r="R2788" i="1"/>
  <c r="I2791" i="1"/>
  <c r="S1462" i="1"/>
  <c r="J1543" i="1"/>
  <c r="H1123" i="1"/>
  <c r="S1475" i="1"/>
  <c r="M1898" i="1"/>
  <c r="L2373" i="1"/>
  <c r="P2515" i="1"/>
  <c r="N2622" i="1"/>
  <c r="Q1666" i="1"/>
  <c r="M1995" i="1"/>
  <c r="K2102" i="1"/>
  <c r="S2208" i="1"/>
  <c r="M2315" i="1"/>
  <c r="S2528" i="1"/>
  <c r="M2635" i="1"/>
  <c r="O1719" i="1"/>
  <c r="L2008" i="1"/>
  <c r="J2115" i="1"/>
  <c r="R2221" i="1"/>
  <c r="L2328" i="1"/>
  <c r="R2541" i="1"/>
  <c r="S1807" i="1"/>
  <c r="S2351" i="1"/>
  <c r="S2567" i="1"/>
  <c r="P2652" i="1"/>
  <c r="R2701" i="1"/>
  <c r="L2728" i="1"/>
  <c r="J2755" i="1"/>
  <c r="R2781" i="1"/>
  <c r="L2808" i="1"/>
  <c r="J2835" i="1"/>
  <c r="R2861" i="1"/>
  <c r="L2888" i="1"/>
  <c r="I2012" i="1"/>
  <c r="O2271" i="1"/>
  <c r="Q2584" i="1"/>
  <c r="S2814" i="1"/>
  <c r="L1173" i="1"/>
  <c r="M1970" i="1"/>
  <c r="Q2076" i="1"/>
  <c r="I2184" i="1"/>
  <c r="M2290" i="1"/>
  <c r="Q2396" i="1"/>
  <c r="M2610" i="1"/>
  <c r="M2674" i="1"/>
  <c r="Q2712" i="1"/>
  <c r="O2739" i="1"/>
  <c r="Q2792" i="1"/>
  <c r="O2819" i="1"/>
  <c r="I2846" i="1"/>
  <c r="Q2872" i="1"/>
  <c r="K1843" i="1"/>
  <c r="S2145" i="1"/>
  <c r="I2460" i="1"/>
  <c r="Q2711" i="1"/>
  <c r="M2791" i="1"/>
  <c r="M2871" i="1"/>
  <c r="O1853" i="1"/>
  <c r="Q2042" i="1"/>
  <c r="I2150" i="1"/>
  <c r="M2256" i="1"/>
  <c r="I2470" i="1"/>
  <c r="M2576" i="1"/>
  <c r="H2658" i="1"/>
  <c r="N2704" i="1"/>
  <c r="H2731" i="1"/>
  <c r="P2757" i="1"/>
  <c r="N2784" i="1"/>
  <c r="H2811" i="1"/>
  <c r="N2864" i="1"/>
  <c r="O2151" i="1"/>
  <c r="S2473" i="1"/>
  <c r="S2698" i="1"/>
  <c r="O2778" i="1"/>
  <c r="S2858" i="1"/>
  <c r="N1294" i="1"/>
  <c r="P2495" i="1"/>
  <c r="S1980" i="1"/>
  <c r="K2306" i="1"/>
  <c r="M2615" i="1"/>
  <c r="J2079" i="1"/>
  <c r="J2399" i="1"/>
  <c r="O2229" i="1"/>
  <c r="N2699" i="1"/>
  <c r="N2859" i="1"/>
  <c r="K2277" i="1"/>
  <c r="I2835" i="1"/>
  <c r="O2099" i="1"/>
  <c r="K2409" i="1"/>
  <c r="O2683" i="1"/>
  <c r="S2771" i="1"/>
  <c r="S2851" i="1"/>
  <c r="K2213" i="1"/>
  <c r="O2065" i="1"/>
  <c r="O2385" i="1"/>
  <c r="P2674" i="1"/>
  <c r="R2772" i="1"/>
  <c r="R2852" i="1"/>
  <c r="K2647" i="1"/>
  <c r="P2927" i="1"/>
  <c r="Q3070" i="1"/>
  <c r="K66" i="1"/>
  <c r="R3057" i="1"/>
  <c r="P17" i="1"/>
  <c r="J228" i="1"/>
  <c r="S267" i="1"/>
  <c r="S125" i="1"/>
  <c r="K210" i="1"/>
  <c r="S328" i="1"/>
  <c r="L111" i="1"/>
  <c r="M195" i="1"/>
  <c r="N91" i="1"/>
  <c r="J448" i="1"/>
  <c r="L534" i="1"/>
  <c r="Q215" i="1"/>
  <c r="L424" i="1"/>
  <c r="R471" i="1"/>
  <c r="H171" i="1"/>
  <c r="R460" i="1"/>
  <c r="R521" i="1"/>
  <c r="L653" i="1"/>
  <c r="O226" i="1"/>
  <c r="L366" i="1"/>
  <c r="P496" i="1"/>
  <c r="M602" i="1"/>
  <c r="H675" i="1"/>
  <c r="I763" i="1"/>
  <c r="K815" i="1"/>
  <c r="H754" i="1"/>
  <c r="K1166" i="1"/>
  <c r="O888" i="1"/>
  <c r="H1278" i="1"/>
  <c r="Q1236" i="1"/>
  <c r="J1422" i="1"/>
  <c r="H609" i="1"/>
  <c r="K662" i="1"/>
  <c r="M795" i="1"/>
  <c r="N552" i="1"/>
  <c r="O963" i="1"/>
  <c r="H961" i="1"/>
  <c r="Q1043" i="1"/>
  <c r="I1241" i="1"/>
  <c r="R1015" i="1"/>
  <c r="R1223" i="1"/>
  <c r="S1007" i="1"/>
  <c r="M1274" i="1"/>
  <c r="H1373" i="1"/>
  <c r="P1551" i="1"/>
  <c r="N706" i="1"/>
  <c r="Q679" i="1"/>
  <c r="R889" i="1"/>
  <c r="K853" i="1"/>
  <c r="J828" i="1"/>
  <c r="M913" i="1"/>
  <c r="S1130" i="1"/>
  <c r="M1253" i="1"/>
  <c r="H1024" i="1"/>
  <c r="N1141" i="1"/>
  <c r="N1325" i="1"/>
  <c r="O1077" i="1"/>
  <c r="Q1266" i="1"/>
  <c r="J1130" i="1"/>
  <c r="L1461" i="1"/>
  <c r="M808" i="1"/>
  <c r="L777" i="1"/>
  <c r="K740" i="1"/>
  <c r="H882" i="1"/>
  <c r="O849" i="1"/>
  <c r="P817" i="1"/>
  <c r="S892" i="1"/>
  <c r="I1131" i="1"/>
  <c r="I1315" i="1"/>
  <c r="L1068" i="1"/>
  <c r="L1196" i="1"/>
  <c r="O942" i="1"/>
  <c r="S1141" i="1"/>
  <c r="K1327" i="1"/>
  <c r="H1399" i="1"/>
  <c r="P1573" i="1"/>
  <c r="P1315" i="1"/>
  <c r="Q1503" i="1"/>
  <c r="J1142" i="1"/>
  <c r="N1465" i="1"/>
  <c r="R992" i="1"/>
  <c r="P1727" i="1"/>
  <c r="N1906" i="1"/>
  <c r="Q1671" i="1"/>
  <c r="I1913" i="1"/>
  <c r="N1679" i="1"/>
  <c r="N1851" i="1"/>
  <c r="S1789" i="1"/>
  <c r="P2059" i="1"/>
  <c r="P2211" i="1"/>
  <c r="P2351" i="1"/>
  <c r="J665" i="1"/>
  <c r="O1372" i="1"/>
  <c r="O1516" i="1"/>
  <c r="J1006" i="1"/>
  <c r="H1398" i="1"/>
  <c r="N1535" i="1"/>
  <c r="M1404" i="1"/>
  <c r="N1728" i="1"/>
  <c r="P1877" i="1"/>
  <c r="Q1468" i="1"/>
  <c r="Q1697" i="1"/>
  <c r="Q1837" i="1"/>
  <c r="Q1338" i="1"/>
  <c r="H1712" i="1"/>
  <c r="N1861" i="1"/>
  <c r="K1713" i="1"/>
  <c r="N1996" i="1"/>
  <c r="N2136" i="1"/>
  <c r="N2288" i="1"/>
  <c r="R1572" i="1"/>
  <c r="J1128" i="1"/>
  <c r="K1402" i="1"/>
  <c r="K1518" i="1"/>
  <c r="M1635" i="1"/>
  <c r="L1338" i="1"/>
  <c r="R1415" i="1"/>
  <c r="L1494" i="1"/>
  <c r="J1569" i="1"/>
  <c r="P1007" i="1"/>
  <c r="O1565" i="1"/>
  <c r="R1700" i="1"/>
  <c r="J1782" i="1"/>
  <c r="L1859" i="1"/>
  <c r="L1931" i="1"/>
  <c r="K1433" i="1"/>
  <c r="M1667" i="1"/>
  <c r="S1744" i="1"/>
  <c r="K1826" i="1"/>
  <c r="S1900" i="1"/>
  <c r="P1151" i="1"/>
  <c r="J1675" i="1"/>
  <c r="R1749" i="1"/>
  <c r="J1831" i="1"/>
  <c r="L1908" i="1"/>
  <c r="M1422" i="1"/>
  <c r="Q1884" i="1"/>
  <c r="J2046" i="1"/>
  <c r="R2116" i="1"/>
  <c r="L2219" i="1"/>
  <c r="J2326" i="1"/>
  <c r="H1597" i="1"/>
  <c r="S1602" i="1"/>
  <c r="J1603" i="1"/>
  <c r="J1928" i="1"/>
  <c r="M1785" i="1"/>
  <c r="K1631" i="1"/>
  <c r="J1925" i="1"/>
  <c r="R2086" i="1"/>
  <c r="J2380" i="1"/>
  <c r="R2474" i="1"/>
  <c r="J2536" i="1"/>
  <c r="J2632" i="1"/>
  <c r="L2693" i="1"/>
  <c r="S1907" i="1"/>
  <c r="I2041" i="1"/>
  <c r="I2137" i="1"/>
  <c r="I2229" i="1"/>
  <c r="I2325" i="1"/>
  <c r="I2417" i="1"/>
  <c r="I2513" i="1"/>
  <c r="I2605" i="1"/>
  <c r="R1128" i="1"/>
  <c r="I1924" i="1"/>
  <c r="P2048" i="1"/>
  <c r="N2143" i="1"/>
  <c r="P2236" i="1"/>
  <c r="P2332" i="1"/>
  <c r="P2424" i="1"/>
  <c r="P2520" i="1"/>
  <c r="P2612" i="1"/>
  <c r="Q2166" i="1"/>
  <c r="N1582" i="1"/>
  <c r="M1545" i="1"/>
  <c r="J1503" i="1"/>
  <c r="L1785" i="1"/>
  <c r="M1733" i="1"/>
  <c r="J1697" i="1"/>
  <c r="I1952" i="1"/>
  <c r="J2344" i="1"/>
  <c r="P2493" i="1"/>
  <c r="P2589" i="1"/>
  <c r="N2684" i="1"/>
  <c r="I1862" i="1"/>
  <c r="M2033" i="1"/>
  <c r="M2125" i="1"/>
  <c r="M2221" i="1"/>
  <c r="M2313" i="1"/>
  <c r="M2409" i="1"/>
  <c r="M2501" i="1"/>
  <c r="M2597" i="1"/>
  <c r="M2689" i="1"/>
  <c r="K1893" i="1"/>
  <c r="J2037" i="1"/>
  <c r="J2133" i="1"/>
  <c r="J2225" i="1"/>
  <c r="J2321" i="1"/>
  <c r="J2413" i="1"/>
  <c r="J2509" i="1"/>
  <c r="R2603" i="1"/>
  <c r="S2119" i="1"/>
  <c r="P1583" i="1"/>
  <c r="S1530" i="1"/>
  <c r="L1504" i="1"/>
  <c r="R1770" i="1"/>
  <c r="S1734" i="1"/>
  <c r="L1682" i="1"/>
  <c r="Q1956" i="1"/>
  <c r="L2329" i="1"/>
  <c r="J2494" i="1"/>
  <c r="J2586" i="1"/>
  <c r="J2682" i="1"/>
  <c r="K1847" i="1"/>
  <c r="Q2029" i="1"/>
  <c r="Q2121" i="1"/>
  <c r="Q2217" i="1"/>
  <c r="O2312" i="1"/>
  <c r="Q2405" i="1"/>
  <c r="Q2501" i="1"/>
  <c r="Q2593" i="1"/>
  <c r="Q2689" i="1"/>
  <c r="M1878" i="1"/>
  <c r="N2037" i="1"/>
  <c r="N2129" i="1"/>
  <c r="N2225" i="1"/>
  <c r="N2317" i="1"/>
  <c r="N2413" i="1"/>
  <c r="N2505" i="1"/>
  <c r="N2601" i="1"/>
  <c r="I2106" i="1"/>
  <c r="P1595" i="1"/>
  <c r="S1714" i="1"/>
  <c r="H2497" i="1"/>
  <c r="M2035" i="1"/>
  <c r="S2408" i="1"/>
  <c r="S1921" i="1"/>
  <c r="L2320" i="1"/>
  <c r="O2149" i="1"/>
  <c r="J2701" i="1"/>
  <c r="J2797" i="1"/>
  <c r="J2889" i="1"/>
  <c r="S2704" i="1"/>
  <c r="M1978" i="1"/>
  <c r="M2362" i="1"/>
  <c r="K2681" i="1"/>
  <c r="O2785" i="1"/>
  <c r="O2877" i="1"/>
  <c r="O2685" i="1"/>
  <c r="O1949" i="1"/>
  <c r="M2344" i="1"/>
  <c r="H2678" i="1"/>
  <c r="H2781" i="1"/>
  <c r="H2877" i="1"/>
  <c r="S2772" i="1"/>
  <c r="P2639" i="1"/>
  <c r="L2100" i="1"/>
  <c r="N2735" i="1"/>
  <c r="M2763" i="1"/>
  <c r="K2721" i="1"/>
  <c r="O2776" i="1"/>
  <c r="J2718" i="1"/>
  <c r="I2819" i="1"/>
  <c r="O1515" i="1"/>
  <c r="P2455" i="1"/>
  <c r="M1999" i="1"/>
  <c r="M2367" i="1"/>
  <c r="K1757" i="1"/>
  <c r="R2289" i="1"/>
  <c r="S1983" i="1"/>
  <c r="H2692" i="1"/>
  <c r="P2786" i="1"/>
  <c r="P2882" i="1"/>
  <c r="O2649" i="1"/>
  <c r="O1925" i="1"/>
  <c r="K2321" i="1"/>
  <c r="Q2668" i="1"/>
  <c r="K2775" i="1"/>
  <c r="K2871" i="1"/>
  <c r="I2596" i="1"/>
  <c r="K1851" i="1"/>
  <c r="K2303" i="1"/>
  <c r="R2659" i="1"/>
  <c r="R2770" i="1"/>
  <c r="R2866" i="1"/>
  <c r="Q2749" i="1"/>
  <c r="J1527" i="1"/>
  <c r="M2119" i="1"/>
  <c r="R2377" i="1"/>
  <c r="N2819" i="1"/>
  <c r="O2035" i="1"/>
  <c r="K2805" i="1"/>
  <c r="O2017" i="1"/>
  <c r="R2792" i="1"/>
  <c r="K1484" i="1"/>
  <c r="O1561" i="1"/>
  <c r="H2521" i="1"/>
  <c r="S2000" i="1"/>
  <c r="S2320" i="1"/>
  <c r="S2640" i="1"/>
  <c r="L2120" i="1"/>
  <c r="L2440" i="1"/>
  <c r="O2373" i="1"/>
  <c r="J2703" i="1"/>
  <c r="J2783" i="1"/>
  <c r="J2863" i="1"/>
  <c r="O2287" i="1"/>
  <c r="S2818" i="1"/>
  <c r="M2082" i="1"/>
  <c r="M2402" i="1"/>
  <c r="K2677" i="1"/>
  <c r="O2767" i="1"/>
  <c r="O2847" i="1"/>
  <c r="I2156" i="1"/>
  <c r="M2795" i="1"/>
  <c r="M2048" i="1"/>
  <c r="M2368" i="1"/>
  <c r="L2660" i="1"/>
  <c r="H2759" i="1"/>
  <c r="H2839" i="1"/>
  <c r="S2489" i="1"/>
  <c r="O2862" i="1"/>
  <c r="S1996" i="1"/>
  <c r="J2095" i="1"/>
  <c r="N2703" i="1"/>
  <c r="Q2312" i="1"/>
  <c r="K2425" i="1"/>
  <c r="S2855" i="1"/>
  <c r="O2081" i="1"/>
  <c r="J2778" i="1"/>
  <c r="S2976" i="1"/>
  <c r="P3033" i="1"/>
  <c r="P167" i="1"/>
  <c r="M3064" i="1"/>
  <c r="J128" i="1"/>
  <c r="O135" i="1"/>
  <c r="M307" i="1"/>
  <c r="O2972" i="1"/>
  <c r="L220" i="1"/>
  <c r="Q360" i="1"/>
  <c r="I3030" i="1"/>
  <c r="N192" i="1"/>
  <c r="M346" i="1"/>
  <c r="O316" i="1"/>
  <c r="M483" i="1"/>
  <c r="O501" i="1"/>
  <c r="Q294" i="1"/>
  <c r="L472" i="1"/>
  <c r="S497" i="1"/>
  <c r="Q159" i="1"/>
  <c r="J462" i="1"/>
  <c r="R525" i="1"/>
  <c r="K655" i="1"/>
  <c r="L339" i="1"/>
  <c r="Q489" i="1"/>
  <c r="H590" i="1"/>
  <c r="I674" i="1"/>
  <c r="N676" i="1"/>
  <c r="L826" i="1"/>
  <c r="S921" i="1"/>
  <c r="I959" i="1"/>
  <c r="M1283" i="1"/>
  <c r="P1176" i="1"/>
  <c r="I1046" i="1"/>
  <c r="Q1336" i="1"/>
  <c r="J1494" i="1"/>
  <c r="J718" i="1"/>
  <c r="S736" i="1"/>
  <c r="H908" i="1"/>
  <c r="Q904" i="1"/>
  <c r="H889" i="1"/>
  <c r="O974" i="1"/>
  <c r="I1185" i="1"/>
  <c r="I917" i="1"/>
  <c r="R1175" i="1"/>
  <c r="J1293" i="1"/>
  <c r="M1086" i="1"/>
  <c r="S1275" i="1"/>
  <c r="N1374" i="1"/>
  <c r="H1553" i="1"/>
  <c r="P707" i="1"/>
  <c r="I681" i="1"/>
  <c r="J526" i="1"/>
  <c r="J891" i="1"/>
  <c r="M854" i="1"/>
  <c r="L829" i="1"/>
  <c r="I919" i="1"/>
  <c r="K1132" i="1"/>
  <c r="K1324" i="1"/>
  <c r="N1085" i="1"/>
  <c r="P1266" i="1"/>
  <c r="Q1026" i="1"/>
  <c r="Q1210" i="1"/>
  <c r="J1356" i="1"/>
  <c r="J1528" i="1"/>
  <c r="R666" i="1"/>
  <c r="S694" i="1"/>
  <c r="N831" i="1"/>
  <c r="P720" i="1"/>
  <c r="N2926" i="1"/>
  <c r="H2979" i="1"/>
  <c r="J3065" i="1"/>
  <c r="J2924" i="1"/>
  <c r="O2982" i="1"/>
  <c r="O3069" i="1"/>
  <c r="L26" i="1"/>
  <c r="N62" i="1"/>
  <c r="I184" i="1"/>
  <c r="L2930" i="1"/>
  <c r="H2969" i="1"/>
  <c r="L3056" i="1"/>
  <c r="N43" i="1"/>
  <c r="S73" i="1"/>
  <c r="I124" i="1"/>
  <c r="I149" i="1"/>
  <c r="P9" i="1"/>
  <c r="M103" i="1"/>
  <c r="K192" i="1"/>
  <c r="R226" i="1"/>
  <c r="K302" i="1"/>
  <c r="S353" i="1"/>
  <c r="K263" i="1"/>
  <c r="K2948" i="1"/>
  <c r="R43" i="1"/>
  <c r="K123" i="1"/>
  <c r="L196" i="1"/>
  <c r="N237" i="1"/>
  <c r="O204" i="1"/>
  <c r="I358" i="1"/>
  <c r="K322" i="1"/>
  <c r="I438" i="1"/>
  <c r="P3060" i="1"/>
  <c r="I38" i="1"/>
  <c r="M86" i="1"/>
  <c r="N187" i="1"/>
  <c r="N248" i="1"/>
  <c r="M190" i="1"/>
  <c r="K325" i="1"/>
  <c r="N388" i="1"/>
  <c r="Q75" i="1"/>
  <c r="Q273" i="1"/>
  <c r="J369" i="1"/>
  <c r="R446" i="1"/>
  <c r="S480" i="1"/>
  <c r="K602" i="1"/>
  <c r="J533" i="1"/>
  <c r="P422" i="1"/>
  <c r="I620" i="1"/>
  <c r="K697" i="1"/>
  <c r="K111" i="1"/>
  <c r="I195" i="1"/>
  <c r="K411" i="1"/>
  <c r="L326" i="1"/>
  <c r="P418" i="1"/>
  <c r="O598" i="1"/>
  <c r="H536" i="1"/>
  <c r="J467" i="1"/>
  <c r="S601" i="1"/>
  <c r="I696" i="1"/>
  <c r="N160" i="1"/>
  <c r="J231" i="1"/>
  <c r="I424" i="1"/>
  <c r="L459" i="1"/>
  <c r="K466" i="1"/>
  <c r="K596" i="1"/>
  <c r="L480" i="1"/>
  <c r="R629" i="1"/>
  <c r="O559" i="1"/>
  <c r="N651" i="1"/>
  <c r="J2966" i="1"/>
  <c r="P211" i="1"/>
  <c r="O385" i="1"/>
  <c r="N337" i="1"/>
  <c r="P360" i="1"/>
  <c r="I487" i="1"/>
  <c r="I599" i="1"/>
  <c r="N495" i="1"/>
  <c r="N587" i="1"/>
  <c r="K501" i="1"/>
  <c r="K601" i="1"/>
  <c r="N646" i="1"/>
  <c r="O775" i="1"/>
  <c r="R622" i="1"/>
  <c r="N760" i="1"/>
  <c r="J640" i="1"/>
  <c r="Q761" i="1"/>
  <c r="R803" i="1"/>
  <c r="J921" i="1"/>
  <c r="S813" i="1"/>
  <c r="S905" i="1"/>
  <c r="L748" i="1"/>
  <c r="R900" i="1"/>
  <c r="M921" i="1"/>
  <c r="K1070" i="1"/>
  <c r="S1164" i="1"/>
  <c r="S1280" i="1"/>
  <c r="S882" i="1"/>
  <c r="N1051" i="1"/>
  <c r="H1174" i="1"/>
  <c r="P1268" i="1"/>
  <c r="M917" i="1"/>
  <c r="I1038" i="1"/>
  <c r="O1143" i="1"/>
  <c r="Q1232" i="1"/>
  <c r="O1331" i="1"/>
  <c r="N1276" i="1"/>
  <c r="R1420" i="1"/>
  <c r="J1486" i="1"/>
  <c r="M766" i="1"/>
  <c r="L587" i="1"/>
  <c r="L715" i="1"/>
  <c r="J786" i="1"/>
  <c r="L657" i="1"/>
  <c r="K718" i="1"/>
  <c r="K794" i="1"/>
  <c r="H824" i="1"/>
  <c r="P894" i="1"/>
  <c r="H533" i="1"/>
  <c r="Q828" i="1"/>
  <c r="O899" i="1"/>
  <c r="I954" i="1"/>
  <c r="P823" i="1"/>
  <c r="N886" i="1"/>
  <c r="H957" i="1"/>
  <c r="I971" i="1"/>
  <c r="O1042" i="1"/>
  <c r="O1102" i="1"/>
  <c r="I1177" i="1"/>
  <c r="Q1239" i="1"/>
  <c r="O1310" i="1"/>
  <c r="Q905" i="1"/>
  <c r="L1014" i="1"/>
  <c r="J1097" i="1"/>
  <c r="L1154" i="1"/>
  <c r="L1222" i="1"/>
  <c r="R1287" i="1"/>
  <c r="O854" i="1"/>
  <c r="M998" i="1"/>
  <c r="S1083" i="1"/>
  <c r="M1138" i="1"/>
  <c r="S1211" i="1"/>
  <c r="S1271" i="1"/>
  <c r="M827" i="1"/>
  <c r="H1193" i="1"/>
  <c r="P1371" i="1"/>
  <c r="H1425" i="1"/>
  <c r="N1490" i="1"/>
  <c r="N1550" i="1"/>
  <c r="Q774" i="1"/>
  <c r="J594" i="1"/>
  <c r="H689" i="1"/>
  <c r="P759" i="1"/>
  <c r="J488" i="1"/>
  <c r="O678" i="1"/>
  <c r="O738" i="1"/>
  <c r="O810" i="1"/>
  <c r="L820" i="1"/>
  <c r="J879" i="1"/>
  <c r="R941" i="1"/>
  <c r="R729" i="1"/>
  <c r="M850" i="1"/>
  <c r="K917" i="1"/>
  <c r="N544" i="1"/>
  <c r="R826" i="1"/>
  <c r="R878" i="1"/>
  <c r="J936" i="1"/>
  <c r="Q907" i="1"/>
  <c r="K1012" i="1"/>
  <c r="M1077" i="1"/>
  <c r="S1126" i="1"/>
  <c r="K1192" i="1"/>
  <c r="M1249" i="1"/>
  <c r="S1318" i="1"/>
  <c r="K918" i="1"/>
  <c r="P1022" i="1"/>
  <c r="H1072" i="1"/>
  <c r="P1134" i="1"/>
  <c r="H1200" i="1"/>
  <c r="H1264" i="1"/>
  <c r="N1321" i="1"/>
  <c r="M957" i="1"/>
  <c r="Q1018" i="1"/>
  <c r="I1076" i="1"/>
  <c r="O1145" i="1"/>
  <c r="Q1202" i="1"/>
  <c r="O1265" i="1"/>
  <c r="Q1322" i="1"/>
  <c r="N1124" i="1"/>
  <c r="N1332" i="1"/>
  <c r="R1402" i="1"/>
  <c r="J1460" i="1"/>
  <c r="L1525" i="1"/>
  <c r="M744" i="1"/>
  <c r="K807" i="1"/>
  <c r="K649" i="1"/>
  <c r="R718" i="1"/>
  <c r="J776" i="1"/>
  <c r="H575" i="1"/>
  <c r="S686" i="1"/>
  <c r="S738" i="1"/>
  <c r="N528" i="1"/>
  <c r="P812" i="1"/>
  <c r="P880" i="1"/>
  <c r="H938" i="1"/>
  <c r="L710" i="1"/>
  <c r="Q834" i="1"/>
  <c r="I912" i="1"/>
  <c r="I964" i="1"/>
  <c r="N816" i="1"/>
  <c r="P873" i="1"/>
  <c r="H939" i="1"/>
  <c r="O882" i="1"/>
  <c r="I1015" i="1"/>
  <c r="O1064" i="1"/>
  <c r="Q1129" i="1"/>
  <c r="I1187" i="1"/>
  <c r="O1244" i="1"/>
  <c r="Q1313" i="1"/>
  <c r="I877" i="1"/>
  <c r="R1009" i="1"/>
  <c r="J1067" i="1"/>
  <c r="L1132" i="1"/>
  <c r="R1189" i="1"/>
  <c r="J1259" i="1"/>
  <c r="J1319" i="1"/>
  <c r="K916" i="1"/>
  <c r="S1013" i="1"/>
  <c r="M1076" i="1"/>
  <c r="K1139" i="1"/>
  <c r="K1203" i="1"/>
  <c r="M1260" i="1"/>
  <c r="S1325" i="1"/>
  <c r="L1083" i="1"/>
  <c r="H1313" i="1"/>
  <c r="P1397" i="1"/>
  <c r="H1455" i="1"/>
  <c r="N1520" i="1"/>
  <c r="N1572" i="1"/>
  <c r="R1624" i="1"/>
  <c r="L1033" i="1"/>
  <c r="H1311" i="1"/>
  <c r="Q1387" i="1"/>
  <c r="O1450" i="1"/>
  <c r="O1502" i="1"/>
  <c r="Q1567" i="1"/>
  <c r="Q1627" i="1"/>
  <c r="N1136" i="1"/>
  <c r="H1344" i="1"/>
  <c r="P1406" i="1"/>
  <c r="H1456" i="1"/>
  <c r="N1513" i="1"/>
  <c r="N1585" i="1"/>
  <c r="P1642" i="1"/>
  <c r="M1476" i="1"/>
  <c r="P1663" i="1"/>
  <c r="N1726" i="1"/>
  <c r="N1778" i="1"/>
  <c r="H1845" i="1"/>
  <c r="H1905" i="1"/>
  <c r="J1012" i="1"/>
  <c r="M1482" i="1"/>
  <c r="O1670" i="1"/>
  <c r="I1725" i="1"/>
  <c r="I1789" i="1"/>
  <c r="O1846" i="1"/>
  <c r="Q1911" i="1"/>
  <c r="R1008" i="1"/>
  <c r="M1464" i="1"/>
  <c r="H1678" i="1"/>
  <c r="P1724" i="1"/>
  <c r="P1792" i="1"/>
  <c r="N1847" i="1"/>
  <c r="N1915" i="1"/>
  <c r="H1962" i="1"/>
  <c r="K1785" i="1"/>
  <c r="K1961" i="1"/>
  <c r="N2014" i="1"/>
  <c r="N2058" i="1"/>
  <c r="N2110" i="1"/>
  <c r="H2157" i="1"/>
  <c r="N2210" i="1"/>
  <c r="N2254" i="1"/>
  <c r="P2303" i="1"/>
  <c r="N2350" i="1"/>
  <c r="P2391" i="1"/>
  <c r="J1600" i="1"/>
  <c r="J1644" i="1"/>
  <c r="L1089" i="1"/>
  <c r="L1265" i="1"/>
  <c r="I1371" i="1"/>
  <c r="O1412" i="1"/>
  <c r="O1468" i="1"/>
  <c r="I1515" i="1"/>
  <c r="O1564" i="1"/>
  <c r="I1611" i="1"/>
  <c r="N1000" i="1"/>
  <c r="N1176" i="1"/>
  <c r="H1350" i="1"/>
  <c r="H1394" i="1"/>
  <c r="H1446" i="1"/>
  <c r="P1492" i="1"/>
  <c r="H1534" i="1"/>
  <c r="H1590" i="1"/>
  <c r="P1636" i="1"/>
  <c r="Q1398" i="1"/>
  <c r="I1586" i="1"/>
  <c r="H1683" i="1"/>
  <c r="N1724" i="1"/>
  <c r="N1780" i="1"/>
  <c r="N1824" i="1"/>
  <c r="N1876" i="1"/>
  <c r="H1923" i="1"/>
  <c r="J1044" i="1"/>
  <c r="M1458" i="1"/>
  <c r="O1652" i="1"/>
  <c r="O1696" i="1"/>
  <c r="O1748" i="1"/>
  <c r="Q1789" i="1"/>
  <c r="O1836" i="1"/>
  <c r="O1892" i="1"/>
  <c r="O1936" i="1"/>
  <c r="J1324" i="1"/>
  <c r="M1520" i="1"/>
  <c r="N1661" i="1"/>
  <c r="H1708" i="1"/>
  <c r="H1764" i="1"/>
  <c r="H1808" i="1"/>
  <c r="H1860" i="1"/>
  <c r="N1901" i="1"/>
  <c r="N1953" i="1"/>
  <c r="S1701" i="1"/>
  <c r="O1915" i="1"/>
  <c r="H1995" i="1"/>
  <c r="H2047" i="1"/>
  <c r="N2088" i="1"/>
  <c r="H2135" i="1"/>
  <c r="H2191" i="1"/>
  <c r="H2235" i="1"/>
  <c r="H2287" i="1"/>
  <c r="N2328" i="1"/>
  <c r="H2379" i="1"/>
  <c r="J1546" i="1"/>
  <c r="N1624" i="1"/>
  <c r="S966" i="1"/>
  <c r="N1122" i="1"/>
  <c r="N1266" i="1"/>
  <c r="K1358" i="1"/>
  <c r="M1399" i="1"/>
  <c r="M1439" i="1"/>
  <c r="M1475" i="1"/>
  <c r="S1516" i="1"/>
  <c r="S1552" i="1"/>
  <c r="S1588" i="1"/>
  <c r="K1634" i="1"/>
  <c r="H1029" i="1"/>
  <c r="L1183" i="1"/>
  <c r="J1337" i="1"/>
  <c r="R1375" i="1"/>
  <c r="R1411" i="1"/>
  <c r="J1457" i="1"/>
  <c r="J1493" i="1"/>
  <c r="J1529" i="1"/>
  <c r="R1567" i="1"/>
  <c r="L1606" i="1"/>
  <c r="Q965" i="1"/>
  <c r="K1395" i="1"/>
  <c r="S1559" i="1"/>
  <c r="R1660" i="1"/>
  <c r="L1699" i="1"/>
  <c r="J1738" i="1"/>
  <c r="R1780" i="1"/>
  <c r="R1816" i="1"/>
  <c r="J1858" i="1"/>
  <c r="J1894" i="1"/>
  <c r="J1930" i="1"/>
  <c r="H1027" i="1"/>
  <c r="O1427" i="1"/>
  <c r="S1581" i="1"/>
  <c r="K1666" i="1"/>
  <c r="M1707" i="1"/>
  <c r="M1743" i="1"/>
  <c r="S1784" i="1"/>
  <c r="S1824" i="1"/>
  <c r="S1860" i="1"/>
  <c r="M1899" i="1"/>
  <c r="M1935" i="1"/>
  <c r="N1134" i="1"/>
  <c r="K1447" i="1"/>
  <c r="O1601" i="1"/>
  <c r="R1673" i="1"/>
  <c r="L1712" i="1"/>
  <c r="L1748" i="1"/>
  <c r="J1787" i="1"/>
  <c r="R1829" i="1"/>
  <c r="R1865" i="1"/>
  <c r="J1907" i="1"/>
  <c r="L1940" i="1"/>
  <c r="K1405" i="1"/>
  <c r="Q1740" i="1"/>
  <c r="I1880" i="1"/>
  <c r="L1975" i="1"/>
  <c r="R2008" i="1"/>
  <c r="R2044" i="1"/>
  <c r="J2078" i="1"/>
  <c r="L2115" i="1"/>
  <c r="L2151" i="1"/>
  <c r="R2184" i="1"/>
  <c r="J2218" i="1"/>
  <c r="J2254" i="1"/>
  <c r="L2287" i="1"/>
  <c r="R2324" i="1"/>
  <c r="R2360" i="1"/>
  <c r="J2394" i="1"/>
  <c r="P1591" i="1"/>
  <c r="R1204" i="1"/>
  <c r="S1458" i="1"/>
  <c r="M1597" i="1"/>
  <c r="L1271" i="1"/>
  <c r="L1464" i="1"/>
  <c r="R1597" i="1"/>
  <c r="K1579" i="1"/>
  <c r="L1789" i="1"/>
  <c r="R1922" i="1"/>
  <c r="S1605" i="1"/>
  <c r="M1769" i="1"/>
  <c r="M1913" i="1"/>
  <c r="K1567" i="1"/>
  <c r="R1775" i="1"/>
  <c r="R1919" i="1"/>
  <c r="I1904" i="1"/>
  <c r="L2081" i="1"/>
  <c r="L2225" i="1"/>
  <c r="L2369" i="1"/>
  <c r="R2442" i="1"/>
  <c r="L2473" i="1"/>
  <c r="J2504" i="1"/>
  <c r="R2534" i="1"/>
  <c r="L2565" i="1"/>
  <c r="J2600" i="1"/>
  <c r="R2630" i="1"/>
  <c r="L2661" i="1"/>
  <c r="J2692" i="1"/>
  <c r="S1625" i="1"/>
  <c r="S1763" i="1"/>
  <c r="K1903" i="1"/>
  <c r="O1978" i="1"/>
  <c r="I2009" i="1"/>
  <c r="Q2039" i="1"/>
  <c r="O2070" i="1"/>
  <c r="Q2103" i="1"/>
  <c r="Q2135" i="1"/>
  <c r="O2166" i="1"/>
  <c r="I2197" i="1"/>
  <c r="Q2227" i="1"/>
  <c r="O2258" i="1"/>
  <c r="I2293" i="1"/>
  <c r="Q2323" i="1"/>
  <c r="O2354" i="1"/>
  <c r="I2385" i="1"/>
  <c r="Q2415" i="1"/>
  <c r="O2446" i="1"/>
  <c r="I2481" i="1"/>
  <c r="Q2511" i="1"/>
  <c r="O2542" i="1"/>
  <c r="I2573" i="1"/>
  <c r="Q2603" i="1"/>
  <c r="I2637" i="1"/>
  <c r="I2669" i="1"/>
  <c r="J1060" i="1"/>
  <c r="Q1672" i="1"/>
  <c r="I1796" i="1"/>
  <c r="M1918" i="1"/>
  <c r="H1986" i="1"/>
  <c r="P2016" i="1"/>
  <c r="N2047" i="1"/>
  <c r="H2078" i="1"/>
  <c r="P2108" i="1"/>
  <c r="N2139" i="1"/>
  <c r="H2174" i="1"/>
  <c r="P2204" i="1"/>
  <c r="N2235" i="1"/>
  <c r="H2266" i="1"/>
  <c r="P2296" i="1"/>
  <c r="H2330" i="1"/>
  <c r="H2362" i="1"/>
  <c r="P2392" i="1"/>
  <c r="N2423" i="1"/>
  <c r="H2454" i="1"/>
  <c r="P2484" i="1"/>
  <c r="N2519" i="1"/>
  <c r="H2550" i="1"/>
  <c r="P2580" i="1"/>
  <c r="N2611" i="1"/>
  <c r="O1709" i="1"/>
  <c r="Q2022" i="1"/>
  <c r="I2162" i="1"/>
  <c r="M2284" i="1"/>
  <c r="Q2406" i="1"/>
  <c r="J1570" i="1"/>
  <c r="J1104" i="1"/>
  <c r="K1412" i="1"/>
  <c r="K1540" i="1"/>
  <c r="L999" i="1"/>
  <c r="J1375" i="1"/>
  <c r="R1497" i="1"/>
  <c r="L1620" i="1"/>
  <c r="L1657" i="1"/>
  <c r="J1780" i="1"/>
  <c r="R1902" i="1"/>
  <c r="O1483" i="1"/>
  <c r="K1728" i="1"/>
  <c r="S1850" i="1"/>
  <c r="O1337" i="1"/>
  <c r="R1691" i="1"/>
  <c r="L1814" i="1"/>
  <c r="J1937" i="1"/>
  <c r="M1930" i="1"/>
  <c r="J2088" i="1"/>
  <c r="J2216" i="1"/>
  <c r="R2338" i="1"/>
  <c r="H2431" i="1"/>
  <c r="P2461" i="1"/>
  <c r="N2492" i="1"/>
  <c r="H2527" i="1"/>
  <c r="P2557" i="1"/>
  <c r="N2588" i="1"/>
  <c r="H2619" i="1"/>
  <c r="P2649" i="1"/>
  <c r="N2680" i="1"/>
  <c r="I1508" i="1"/>
  <c r="I1734" i="1"/>
  <c r="M1856" i="1"/>
  <c r="S1966" i="1"/>
  <c r="M1997" i="1"/>
  <c r="S2030" i="1"/>
  <c r="S2062" i="1"/>
  <c r="M2093" i="1"/>
  <c r="K2124" i="1"/>
  <c r="S2154" i="1"/>
  <c r="M2185" i="1"/>
  <c r="K2220" i="1"/>
  <c r="S2250" i="1"/>
  <c r="M2281" i="1"/>
  <c r="K2312" i="1"/>
  <c r="S2342" i="1"/>
  <c r="M2373" i="1"/>
  <c r="K2408" i="1"/>
  <c r="S2438" i="1"/>
  <c r="M2469" i="1"/>
  <c r="K2500" i="1"/>
  <c r="S2530" i="1"/>
  <c r="K2564" i="1"/>
  <c r="K2596" i="1"/>
  <c r="S2626" i="1"/>
  <c r="M2657" i="1"/>
  <c r="K2688" i="1"/>
  <c r="M1566" i="1"/>
  <c r="K1765" i="1"/>
  <c r="O1887" i="1"/>
  <c r="L1974" i="1"/>
  <c r="J2005" i="1"/>
  <c r="R2035" i="1"/>
  <c r="L2066" i="1"/>
  <c r="J2101" i="1"/>
  <c r="R2131" i="1"/>
  <c r="L2162" i="1"/>
  <c r="J2193" i="1"/>
  <c r="R2223" i="1"/>
  <c r="J2257" i="1"/>
  <c r="J2289" i="1"/>
  <c r="R2319" i="1"/>
  <c r="L2350" i="1"/>
  <c r="J2381" i="1"/>
  <c r="R2411" i="1"/>
  <c r="L2446" i="1"/>
  <c r="J2477" i="1"/>
  <c r="R2507" i="1"/>
  <c r="L2538" i="1"/>
  <c r="J2569" i="1"/>
  <c r="R2599" i="1"/>
  <c r="S1353" i="1"/>
  <c r="S1991" i="1"/>
  <c r="K2115" i="1"/>
  <c r="O2237" i="1"/>
  <c r="S2359" i="1"/>
  <c r="J1554" i="1"/>
  <c r="R1108" i="1"/>
  <c r="S1402" i="1"/>
  <c r="M1525" i="1"/>
  <c r="Q845" i="1"/>
  <c r="L1360" i="1"/>
  <c r="J1499" i="1"/>
  <c r="R1621" i="1"/>
  <c r="S1631" i="1"/>
  <c r="L1765" i="1"/>
  <c r="J1888" i="1"/>
  <c r="K1425" i="1"/>
  <c r="M1729" i="1"/>
  <c r="K1852" i="1"/>
  <c r="N1102" i="1"/>
  <c r="J1677" i="1"/>
  <c r="R1799" i="1"/>
  <c r="J1933" i="1"/>
  <c r="I1936" i="1"/>
  <c r="R2078" i="1"/>
  <c r="L2201" i="1"/>
  <c r="J2324" i="1"/>
  <c r="L2427" i="1"/>
  <c r="J2462" i="1"/>
  <c r="R2492" i="1"/>
  <c r="L2523" i="1"/>
  <c r="J2554" i="1"/>
  <c r="R2584" i="1"/>
  <c r="L2615" i="1"/>
  <c r="J2650" i="1"/>
  <c r="R2680" i="1"/>
  <c r="M1446" i="1"/>
  <c r="K1719" i="1"/>
  <c r="O1841" i="1"/>
  <c r="Q1965" i="1"/>
  <c r="Q1997" i="1"/>
  <c r="O2028" i="1"/>
  <c r="I2059" i="1"/>
  <c r="Q2089" i="1"/>
  <c r="O2120" i="1"/>
  <c r="I2155" i="1"/>
  <c r="Q2185" i="1"/>
  <c r="O2216" i="1"/>
  <c r="I2247" i="1"/>
  <c r="Q2277" i="1"/>
  <c r="O2308" i="1"/>
  <c r="I2343" i="1"/>
  <c r="Q2373" i="1"/>
  <c r="O2404" i="1"/>
  <c r="I2435" i="1"/>
  <c r="Q2465" i="1"/>
  <c r="I2499" i="1"/>
  <c r="I2531" i="1"/>
  <c r="Q2561" i="1"/>
  <c r="O2592" i="1"/>
  <c r="I2623" i="1"/>
  <c r="Q2653" i="1"/>
  <c r="O2688" i="1"/>
  <c r="Q1568" i="1"/>
  <c r="M1750" i="1"/>
  <c r="Q1872" i="1"/>
  <c r="P1970" i="1"/>
  <c r="N2001" i="1"/>
  <c r="H2036" i="1"/>
  <c r="P2066" i="1"/>
  <c r="L3066" i="1"/>
  <c r="Q2987" i="1"/>
  <c r="Q79" i="1"/>
  <c r="O2921" i="1"/>
  <c r="K26" i="1"/>
  <c r="O129" i="1"/>
  <c r="S106" i="1"/>
  <c r="K306" i="1"/>
  <c r="K2964" i="1"/>
  <c r="L200" i="1"/>
  <c r="O439" i="1"/>
  <c r="K43" i="1"/>
  <c r="P249" i="1"/>
  <c r="N392" i="1"/>
  <c r="S401" i="1"/>
  <c r="M603" i="1"/>
  <c r="O621" i="1"/>
  <c r="S121" i="1"/>
  <c r="H332" i="1"/>
  <c r="Q599" i="1"/>
  <c r="S605" i="1"/>
  <c r="L238" i="1"/>
  <c r="K600" i="1"/>
  <c r="Q560" i="1"/>
  <c r="H217" i="1"/>
  <c r="O488" i="1"/>
  <c r="P588" i="1"/>
  <c r="S651" i="1"/>
  <c r="P761" i="1"/>
  <c r="R815" i="1"/>
  <c r="M920" i="1"/>
  <c r="M953" i="1"/>
  <c r="K1282" i="1"/>
  <c r="N1175" i="1"/>
  <c r="O1039" i="1"/>
  <c r="Q1332" i="1"/>
  <c r="L1487" i="1"/>
  <c r="R716" i="1"/>
  <c r="S732" i="1"/>
  <c r="P906" i="1"/>
  <c r="Q900" i="1"/>
  <c r="P887" i="1"/>
  <c r="I1113" i="1"/>
  <c r="Q1311" i="1"/>
  <c r="L1098" i="1"/>
  <c r="K860" i="1"/>
  <c r="S1139" i="1"/>
  <c r="S846" i="1"/>
  <c r="N1426" i="1"/>
  <c r="I776" i="1"/>
  <c r="H761" i="1"/>
  <c r="O742" i="1"/>
  <c r="R821" i="1"/>
  <c r="N735" i="1"/>
  <c r="P561" i="1"/>
  <c r="L937" i="1"/>
  <c r="S1078" i="1"/>
  <c r="S1322" i="1"/>
  <c r="N1073" i="1"/>
  <c r="N1265" i="1"/>
  <c r="O1025" i="1"/>
  <c r="O1209" i="1"/>
  <c r="J1340" i="1"/>
  <c r="R1526" i="1"/>
  <c r="L665" i="1"/>
  <c r="P579" i="1"/>
  <c r="P545" i="1"/>
  <c r="H716" i="1"/>
  <c r="O965" i="1"/>
  <c r="N940" i="1"/>
  <c r="O1068" i="1"/>
  <c r="Q1245" i="1"/>
  <c r="J1011" i="1"/>
  <c r="J1263" i="1"/>
  <c r="K1015" i="1"/>
  <c r="M1204" i="1"/>
  <c r="H1089" i="1"/>
  <c r="N1464" i="1"/>
  <c r="J1626" i="1"/>
  <c r="I1389" i="1"/>
  <c r="I1569" i="1"/>
  <c r="N1345" i="1"/>
  <c r="P1514" i="1"/>
  <c r="I1482" i="1"/>
  <c r="N1782" i="1"/>
  <c r="L1029" i="1"/>
  <c r="I1733" i="1"/>
  <c r="Q1847" i="1"/>
  <c r="I1470" i="1"/>
  <c r="H1794" i="1"/>
  <c r="O1407" i="1"/>
  <c r="P2015" i="1"/>
  <c r="N2162" i="1"/>
  <c r="H2305" i="1"/>
  <c r="L1601" i="1"/>
  <c r="H1271" i="1"/>
  <c r="O1472" i="1"/>
  <c r="O1612" i="1"/>
  <c r="N1351" i="1"/>
  <c r="H1494" i="1"/>
  <c r="N1643" i="1"/>
  <c r="N1684" i="1"/>
  <c r="P1825" i="1"/>
  <c r="J1108" i="1"/>
  <c r="Q1749" i="1"/>
  <c r="Q1893" i="1"/>
  <c r="I1526" i="1"/>
  <c r="N1765" i="1"/>
  <c r="P1902" i="1"/>
  <c r="K1921" i="1"/>
  <c r="P2089" i="1"/>
  <c r="P2241" i="1"/>
  <c r="N2380" i="1"/>
  <c r="Q973" i="1"/>
  <c r="K1362" i="1"/>
  <c r="M1479" i="1"/>
  <c r="K1590" i="1"/>
  <c r="H1189" i="1"/>
  <c r="O1617" i="1"/>
  <c r="J2010" i="1"/>
  <c r="J2186" i="1"/>
  <c r="L2291" i="1"/>
  <c r="L2395" i="1"/>
  <c r="M1469" i="1"/>
  <c r="R1469" i="1"/>
  <c r="R1794" i="1"/>
  <c r="R2566" i="1"/>
  <c r="S1779" i="1"/>
  <c r="O2010" i="1"/>
  <c r="O2106" i="1"/>
  <c r="O2198" i="1"/>
  <c r="O2294" i="1"/>
  <c r="O2386" i="1"/>
  <c r="O2482" i="1"/>
  <c r="O2574" i="1"/>
  <c r="O2670" i="1"/>
  <c r="Q1800" i="1"/>
  <c r="H2018" i="1"/>
  <c r="H2110" i="1"/>
  <c r="H2206" i="1"/>
  <c r="H2298" i="1"/>
  <c r="H2394" i="1"/>
  <c r="H2486" i="1"/>
  <c r="H2582" i="1"/>
  <c r="Q2038" i="1"/>
  <c r="M2412" i="1"/>
  <c r="S1422" i="1"/>
  <c r="L1380" i="1"/>
  <c r="R1662" i="1"/>
  <c r="K1505" i="1"/>
  <c r="K1359" i="1"/>
  <c r="L1942" i="1"/>
  <c r="L2221" i="1"/>
  <c r="H2463" i="1"/>
  <c r="H2559" i="1"/>
  <c r="H2651" i="1"/>
  <c r="Q1738" i="1"/>
  <c r="S1998" i="1"/>
  <c r="S2094" i="1"/>
  <c r="S2186" i="1"/>
  <c r="S2282" i="1"/>
  <c r="M2377" i="1"/>
  <c r="S2470" i="1"/>
  <c r="S2566" i="1"/>
  <c r="S2658" i="1"/>
  <c r="S1769" i="1"/>
  <c r="L2006" i="1"/>
  <c r="L2102" i="1"/>
  <c r="L2194" i="1"/>
  <c r="L2290" i="1"/>
  <c r="L2382" i="1"/>
  <c r="L2478" i="1"/>
  <c r="L2570" i="1"/>
  <c r="O1997" i="1"/>
  <c r="O2365" i="1"/>
  <c r="K1408" i="1"/>
  <c r="R1365" i="1"/>
  <c r="S1646" i="1"/>
  <c r="K1489" i="1"/>
  <c r="P1183" i="1"/>
  <c r="R1943" i="1"/>
  <c r="R2206" i="1"/>
  <c r="L2463" i="1"/>
  <c r="L2555" i="1"/>
  <c r="L2651" i="1"/>
  <c r="S1723" i="1"/>
  <c r="I1999" i="1"/>
  <c r="I2091" i="1"/>
  <c r="I2187" i="1"/>
  <c r="I2279" i="1"/>
  <c r="I2375" i="1"/>
  <c r="I2467" i="1"/>
  <c r="I2563" i="1"/>
  <c r="I2655" i="1"/>
  <c r="I1756" i="1"/>
  <c r="N2005" i="1"/>
  <c r="P2098" i="1"/>
  <c r="P2194" i="1"/>
  <c r="P2286" i="1"/>
  <c r="P2382" i="1"/>
  <c r="P2474" i="1"/>
  <c r="P2570" i="1"/>
  <c r="Q1982" i="1"/>
  <c r="Q2366" i="1"/>
  <c r="O1637" i="1"/>
  <c r="R2234" i="1"/>
  <c r="M1720" i="1"/>
  <c r="K2286" i="1"/>
  <c r="K2654" i="1"/>
  <c r="R2197" i="1"/>
  <c r="R2565" i="1"/>
  <c r="N2643" i="1"/>
  <c r="J2765" i="1"/>
  <c r="L2858" i="1"/>
  <c r="O2431" i="1"/>
  <c r="O2888" i="1"/>
  <c r="I2240" i="1"/>
  <c r="I2608" i="1"/>
  <c r="Q2754" i="1"/>
  <c r="Q2846" i="1"/>
  <c r="M2342" i="1"/>
  <c r="Q2877" i="1"/>
  <c r="I2222" i="1"/>
  <c r="I2590" i="1"/>
  <c r="N2750" i="1"/>
  <c r="N2842" i="1"/>
  <c r="O2673" i="1"/>
  <c r="J1801" i="1"/>
  <c r="M2535" i="1"/>
  <c r="M2548" i="1"/>
  <c r="K2037" i="1"/>
  <c r="S2493" i="1"/>
  <c r="K1981" i="1"/>
  <c r="O2481" i="1"/>
  <c r="S2225" i="1"/>
  <c r="H712" i="1"/>
  <c r="L2069" i="1"/>
  <c r="I1540" i="1"/>
  <c r="S2244" i="1"/>
  <c r="S2628" i="1"/>
  <c r="L2156" i="1"/>
  <c r="L2540" i="1"/>
  <c r="Q2614" i="1"/>
  <c r="H2756" i="1"/>
  <c r="H2848" i="1"/>
  <c r="Q2296" i="1"/>
  <c r="Q2865" i="1"/>
  <c r="S2197" i="1"/>
  <c r="S2581" i="1"/>
  <c r="M2744" i="1"/>
  <c r="M2840" i="1"/>
  <c r="S2217" i="1"/>
  <c r="O2858" i="1"/>
  <c r="S2179" i="1"/>
  <c r="S2563" i="1"/>
  <c r="J2740" i="1"/>
  <c r="J2836" i="1"/>
  <c r="K2597" i="1"/>
  <c r="S1446" i="1"/>
  <c r="N2554" i="1"/>
  <c r="R2009" i="1"/>
  <c r="H2714" i="1"/>
  <c r="Q2755" i="1"/>
  <c r="S2707" i="1"/>
  <c r="K2724" i="1"/>
  <c r="R2700" i="1"/>
  <c r="M2803" i="1"/>
  <c r="S1365" i="1"/>
  <c r="R2394" i="1"/>
  <c r="M1688" i="1"/>
  <c r="K2214" i="1"/>
  <c r="K2534" i="1"/>
  <c r="R2013" i="1"/>
  <c r="R2333" i="1"/>
  <c r="K1899" i="1"/>
  <c r="N2655" i="1"/>
  <c r="L2756" i="1"/>
  <c r="L2836" i="1"/>
  <c r="K2021" i="1"/>
  <c r="S2738" i="1"/>
  <c r="I1976" i="1"/>
  <c r="I2296" i="1"/>
  <c r="I2616" i="1"/>
  <c r="Q2740" i="1"/>
  <c r="Q2820" i="1"/>
  <c r="M1892" i="1"/>
  <c r="M2715" i="1"/>
  <c r="Q1870" i="1"/>
  <c r="I2262" i="1"/>
  <c r="I2582" i="1"/>
  <c r="N2732" i="1"/>
  <c r="N2812" i="1"/>
  <c r="S2169" i="1"/>
  <c r="S2782" i="1"/>
  <c r="H2517" i="1"/>
  <c r="M2631" i="1"/>
  <c r="K2315" i="1"/>
  <c r="P2864" i="1"/>
  <c r="O2115" i="1"/>
  <c r="S2775" i="1"/>
  <c r="O2820" i="1"/>
  <c r="P2682" i="1"/>
  <c r="S2671" i="1"/>
  <c r="K3021" i="1"/>
  <c r="N2981" i="1"/>
  <c r="H35" i="1"/>
  <c r="S2925" i="1"/>
  <c r="K31" i="1"/>
  <c r="R2970" i="1"/>
  <c r="H192" i="1"/>
  <c r="K359" i="1"/>
  <c r="Q42" i="1"/>
  <c r="R282" i="1"/>
  <c r="K338" i="1"/>
  <c r="R73" i="1"/>
  <c r="N284" i="1"/>
  <c r="I333" i="1"/>
  <c r="S417" i="1"/>
  <c r="S604" i="1"/>
  <c r="O625" i="1"/>
  <c r="P98" i="1"/>
  <c r="P336" i="1"/>
  <c r="H576" i="1"/>
  <c r="Q738" i="1"/>
  <c r="S427" i="1"/>
  <c r="M601" i="1"/>
  <c r="I562" i="1"/>
  <c r="N222" i="1"/>
  <c r="H372" i="1"/>
  <c r="P500" i="1"/>
  <c r="S511" i="1"/>
  <c r="I778" i="1"/>
  <c r="S647" i="1"/>
  <c r="R923" i="1"/>
  <c r="P758" i="1"/>
  <c r="S1072" i="1"/>
  <c r="O904" i="1"/>
  <c r="N1279" i="1"/>
  <c r="I1146" i="1"/>
  <c r="J1298" i="1"/>
  <c r="K769" i="1"/>
  <c r="L791" i="1"/>
  <c r="N560" i="1"/>
  <c r="P569" i="1"/>
  <c r="L623" i="1"/>
  <c r="N962" i="1"/>
  <c r="O1114" i="1"/>
  <c r="I1313" i="1"/>
  <c r="R1099" i="1"/>
  <c r="S864" i="1"/>
  <c r="K1141" i="1"/>
  <c r="S910" i="1"/>
  <c r="P1427" i="1"/>
  <c r="I788" i="1"/>
  <c r="P767" i="1"/>
  <c r="Q755" i="1"/>
  <c r="L944" i="1"/>
  <c r="S919" i="1"/>
  <c r="L881" i="1"/>
  <c r="K1020" i="1"/>
  <c r="S1194" i="1"/>
  <c r="S938" i="1"/>
  <c r="P1142" i="1"/>
  <c r="P1326" i="1"/>
  <c r="Q1094" i="1"/>
  <c r="I1268" i="1"/>
  <c r="R1134" i="1"/>
  <c r="R1462" i="1"/>
  <c r="S809" i="1"/>
  <c r="R778" i="1"/>
  <c r="K760" i="1"/>
  <c r="N883" i="1"/>
  <c r="R2925" i="1"/>
  <c r="P3007" i="1"/>
  <c r="N2906" i="1"/>
  <c r="P2982" i="1"/>
  <c r="H3067" i="1"/>
  <c r="O77" i="1"/>
  <c r="H169" i="1"/>
  <c r="N2944" i="1"/>
  <c r="M2996" i="1"/>
  <c r="M32" i="1"/>
  <c r="Q94" i="1"/>
  <c r="R158" i="1"/>
  <c r="K33" i="1"/>
  <c r="S155" i="1"/>
  <c r="R177" i="1"/>
  <c r="K314" i="1"/>
  <c r="N227" i="1"/>
  <c r="O392" i="1"/>
  <c r="L46" i="1"/>
  <c r="O151" i="1"/>
  <c r="H195" i="1"/>
  <c r="R241" i="1"/>
  <c r="Q268" i="1"/>
  <c r="H376" i="1"/>
  <c r="O3051" i="1"/>
  <c r="J76" i="1"/>
  <c r="S176" i="1"/>
  <c r="P285" i="1"/>
  <c r="N251" i="1"/>
  <c r="H320" i="1"/>
  <c r="N176" i="1"/>
  <c r="I328" i="1"/>
  <c r="N361" i="1"/>
  <c r="S484" i="1"/>
  <c r="S652" i="1"/>
  <c r="J617" i="1"/>
  <c r="Q626" i="1"/>
  <c r="P2909" i="1"/>
  <c r="J246" i="1"/>
  <c r="M448" i="1"/>
  <c r="H396" i="1"/>
  <c r="O562" i="1"/>
  <c r="N577" i="1"/>
  <c r="M520" i="1"/>
  <c r="R616" i="1"/>
  <c r="I165" i="1"/>
  <c r="Q308" i="1"/>
  <c r="L415" i="1"/>
  <c r="M485" i="1"/>
  <c r="M633" i="1"/>
  <c r="R569" i="1"/>
  <c r="Q592" i="1"/>
  <c r="K687" i="1"/>
  <c r="N144" i="1"/>
  <c r="R344" i="1"/>
  <c r="H413" i="1"/>
  <c r="Q459" i="1"/>
  <c r="O604" i="1"/>
  <c r="N519" i="1"/>
  <c r="N437" i="1"/>
  <c r="M610" i="1"/>
  <c r="Q704" i="1"/>
  <c r="J538" i="1"/>
  <c r="N772" i="1"/>
  <c r="Q697" i="1"/>
  <c r="N660" i="1"/>
  <c r="J933" i="1"/>
  <c r="S837" i="1"/>
  <c r="P593" i="1"/>
  <c r="R920" i="1"/>
  <c r="M1007" i="1"/>
  <c r="S1116" i="1"/>
  <c r="S1284" i="1"/>
  <c r="H998" i="1"/>
  <c r="H1110" i="1"/>
  <c r="P1280" i="1"/>
  <c r="O975" i="1"/>
  <c r="Q1112" i="1"/>
  <c r="O1267" i="1"/>
  <c r="N1036" i="1"/>
  <c r="J1378" i="1"/>
  <c r="L1495" i="1"/>
  <c r="K797" i="1"/>
  <c r="R680" i="1"/>
  <c r="R792" i="1"/>
  <c r="M679" i="1"/>
  <c r="S776" i="1"/>
  <c r="P830" i="1"/>
  <c r="P926" i="1"/>
  <c r="P792" i="1"/>
  <c r="I906" i="1"/>
  <c r="J675" i="1"/>
  <c r="P859" i="1"/>
  <c r="P963" i="1"/>
  <c r="Q1007" i="1"/>
  <c r="O1082" i="1"/>
  <c r="O1186" i="1"/>
  <c r="I1269" i="1"/>
  <c r="I837" i="1"/>
  <c r="J1041" i="1"/>
  <c r="J1121" i="1"/>
  <c r="J1193" i="1"/>
  <c r="L1302" i="1"/>
  <c r="O934" i="1"/>
  <c r="S1051" i="1"/>
  <c r="K1145" i="1"/>
  <c r="M1230" i="1"/>
  <c r="K1317" i="1"/>
  <c r="L1219" i="1"/>
  <c r="N1382" i="1"/>
  <c r="N1470" i="1"/>
  <c r="H1557" i="1"/>
  <c r="Q806" i="1"/>
  <c r="N674" i="1"/>
  <c r="H769" i="1"/>
  <c r="J616" i="1"/>
  <c r="I717" i="1"/>
  <c r="L543" i="1"/>
  <c r="J839" i="1"/>
  <c r="J927" i="1"/>
  <c r="J757" i="1"/>
  <c r="M878" i="1"/>
  <c r="K945" i="1"/>
  <c r="R830" i="1"/>
  <c r="L909" i="1"/>
  <c r="R725" i="1"/>
  <c r="S1026" i="1"/>
  <c r="S1090" i="1"/>
  <c r="S1174" i="1"/>
  <c r="M1273" i="1"/>
  <c r="P489" i="1"/>
  <c r="N997" i="1"/>
  <c r="P1086" i="1"/>
  <c r="H1160" i="1"/>
  <c r="P1234" i="1"/>
  <c r="H1328" i="1"/>
  <c r="I980" i="1"/>
  <c r="O1061" i="1"/>
  <c r="O1149" i="1"/>
  <c r="O1229" i="1"/>
  <c r="O1305" i="1"/>
  <c r="N1140" i="1"/>
  <c r="R1366" i="1"/>
  <c r="J1436" i="1"/>
  <c r="L1529" i="1"/>
  <c r="K775" i="1"/>
  <c r="P605" i="1"/>
  <c r="R730" i="1"/>
  <c r="R802" i="1"/>
  <c r="K672" i="1"/>
  <c r="S762" i="1"/>
  <c r="L696" i="1"/>
  <c r="H854" i="1"/>
  <c r="N947" i="1"/>
  <c r="H780" i="1"/>
  <c r="O881" i="1"/>
  <c r="Q958" i="1"/>
  <c r="P821" i="1"/>
  <c r="H907" i="1"/>
  <c r="P708" i="1"/>
  <c r="Q989" i="1"/>
  <c r="Q1077" i="1"/>
  <c r="Q1153" i="1"/>
  <c r="I1223" i="1"/>
  <c r="O1296" i="1"/>
  <c r="M951" i="1"/>
  <c r="J1031" i="1"/>
  <c r="L1108" i="1"/>
  <c r="L1176" i="1"/>
  <c r="J1267" i="1"/>
  <c r="J1335" i="1"/>
  <c r="S997" i="1"/>
  <c r="K1063" i="1"/>
  <c r="S1145" i="1"/>
  <c r="M1216" i="1"/>
  <c r="K1299" i="1"/>
  <c r="L1051" i="1"/>
  <c r="N1356" i="1"/>
  <c r="N1424" i="1"/>
  <c r="P1489" i="1"/>
  <c r="H1567" i="1"/>
  <c r="L1643" i="1"/>
  <c r="H1167" i="1"/>
  <c r="O1362" i="1"/>
  <c r="O1434" i="1"/>
  <c r="O1518" i="1"/>
  <c r="I1593" i="1"/>
  <c r="R1002" i="1"/>
  <c r="R1322" i="1"/>
  <c r="H1412" i="1"/>
  <c r="N1489" i="1"/>
  <c r="P1554" i="1"/>
  <c r="N1633" i="1"/>
  <c r="M1508" i="1"/>
  <c r="N1694" i="1"/>
  <c r="N1762" i="1"/>
  <c r="P1827" i="1"/>
  <c r="P1923" i="1"/>
  <c r="J1268" i="1"/>
  <c r="Q1636" i="1"/>
  <c r="O1714" i="1"/>
  <c r="I1805" i="1"/>
  <c r="I1873" i="1"/>
  <c r="O1942" i="1"/>
  <c r="Q1442" i="1"/>
  <c r="N1683" i="1"/>
  <c r="N1751" i="1"/>
  <c r="P1828" i="1"/>
  <c r="P1904" i="1"/>
  <c r="I1580" i="1"/>
  <c r="S1837" i="1"/>
  <c r="P1991" i="1"/>
  <c r="H2053" i="1"/>
  <c r="P2119" i="1"/>
  <c r="H2177" i="1"/>
  <c r="H2229" i="1"/>
  <c r="H2293" i="1"/>
  <c r="P2355" i="1"/>
  <c r="H2417" i="1"/>
  <c r="R1626" i="1"/>
  <c r="L1057" i="1"/>
  <c r="P1307" i="1"/>
  <c r="Q1385" i="1"/>
  <c r="Q1445" i="1"/>
  <c r="I1507" i="1"/>
  <c r="O1572" i="1"/>
  <c r="O1636" i="1"/>
  <c r="R1122" i="1"/>
  <c r="N1320" i="1"/>
  <c r="H1402" i="1"/>
  <c r="P1464" i="1"/>
  <c r="N1523" i="1"/>
  <c r="P1580" i="1"/>
  <c r="L1005" i="1"/>
  <c r="Q1462" i="1"/>
  <c r="P1661" i="1"/>
  <c r="H1719" i="1"/>
  <c r="N1788" i="1"/>
  <c r="P1845" i="1"/>
  <c r="H1907" i="1"/>
  <c r="H1959" i="1"/>
  <c r="I1496" i="1"/>
  <c r="Q1665" i="1"/>
  <c r="I1727" i="1"/>
  <c r="O1784" i="1"/>
  <c r="O1856" i="1"/>
  <c r="Q1913" i="1"/>
  <c r="P553" i="1"/>
  <c r="I1478" i="1"/>
  <c r="P1674" i="1"/>
  <c r="N1733" i="1"/>
  <c r="P1790" i="1"/>
  <c r="H1844" i="1"/>
  <c r="H1912" i="1"/>
  <c r="Q1392" i="1"/>
  <c r="S1813" i="1"/>
  <c r="P1989" i="1"/>
  <c r="N2052" i="1"/>
  <c r="P2113" i="1"/>
  <c r="P2165" i="1"/>
  <c r="N2228" i="1"/>
  <c r="N2292" i="1"/>
  <c r="P2353" i="1"/>
  <c r="N2408" i="1"/>
  <c r="N1608" i="1"/>
  <c r="J1000" i="1"/>
  <c r="R1164" i="1"/>
  <c r="S1344" i="1"/>
  <c r="M1391" i="1"/>
  <c r="S1444" i="1"/>
  <c r="M1491" i="1"/>
  <c r="M1539" i="1"/>
  <c r="M1583" i="1"/>
  <c r="M1639" i="1"/>
  <c r="P1081" i="1"/>
  <c r="H1285" i="1"/>
  <c r="R1367" i="1"/>
  <c r="L1426" i="1"/>
  <c r="R1467" i="1"/>
  <c r="J1517" i="1"/>
  <c r="L1562" i="1"/>
  <c r="L1618" i="1"/>
  <c r="P1199" i="1"/>
  <c r="S1479" i="1"/>
  <c r="L1655" i="1"/>
  <c r="R1704" i="1"/>
  <c r="L1755" i="1"/>
  <c r="L1799" i="1"/>
  <c r="L1847" i="1"/>
  <c r="L1899" i="1"/>
  <c r="J1950" i="1"/>
  <c r="S1357" i="1"/>
  <c r="K1561" i="1"/>
  <c r="K1674" i="1"/>
  <c r="K1722" i="1"/>
  <c r="S1768" i="1"/>
  <c r="S1812" i="1"/>
  <c r="S1868" i="1"/>
  <c r="K1918" i="1"/>
  <c r="S1960" i="1"/>
  <c r="O1409" i="1"/>
  <c r="O1633" i="1"/>
  <c r="J1687" i="1"/>
  <c r="R1737" i="1"/>
  <c r="J1779" i="1"/>
  <c r="J1835" i="1"/>
  <c r="R1881" i="1"/>
  <c r="J1927" i="1"/>
  <c r="L1269" i="1"/>
  <c r="I1768" i="1"/>
  <c r="M1922" i="1"/>
  <c r="J1998" i="1"/>
  <c r="R2036" i="1"/>
  <c r="L2087" i="1"/>
  <c r="R2128" i="1"/>
  <c r="L2167" i="1"/>
  <c r="R2212" i="1"/>
  <c r="J2262" i="1"/>
  <c r="J2302" i="1"/>
  <c r="L2343" i="1"/>
  <c r="R2388" i="1"/>
  <c r="H1613" i="1"/>
  <c r="M1373" i="1"/>
  <c r="K1528" i="1"/>
  <c r="P1185" i="1"/>
  <c r="R1485" i="1"/>
  <c r="N1278" i="1"/>
  <c r="J1720" i="1"/>
  <c r="J1896" i="1"/>
  <c r="M1657" i="1"/>
  <c r="S1838" i="1"/>
  <c r="S1395" i="1"/>
  <c r="L1738" i="1"/>
  <c r="J1941" i="1"/>
  <c r="R1990" i="1"/>
  <c r="J2172" i="1"/>
  <c r="L2337" i="1"/>
  <c r="J2448" i="1"/>
  <c r="J2484" i="1"/>
  <c r="J2524" i="1"/>
  <c r="J2560" i="1"/>
  <c r="L2605" i="1"/>
  <c r="L2641" i="1"/>
  <c r="L2681" i="1"/>
  <c r="M1542" i="1"/>
  <c r="O1801" i="1"/>
  <c r="O1945" i="1"/>
  <c r="I1997" i="1"/>
  <c r="O2034" i="1"/>
  <c r="Q2079" i="1"/>
  <c r="Q2115" i="1"/>
  <c r="Q2151" i="1"/>
  <c r="Q2191" i="1"/>
  <c r="I2233" i="1"/>
  <c r="I2273" i="1"/>
  <c r="I2309" i="1"/>
  <c r="I2349" i="1"/>
  <c r="O2390" i="1"/>
  <c r="O2430" i="1"/>
  <c r="O2466" i="1"/>
  <c r="O2506" i="1"/>
  <c r="Q2547" i="1"/>
  <c r="Q2587" i="1"/>
  <c r="Q2623" i="1"/>
  <c r="Q2659" i="1"/>
  <c r="Q1344" i="1"/>
  <c r="M1726" i="1"/>
  <c r="I1876" i="1"/>
  <c r="P1976" i="1"/>
  <c r="H2022" i="1"/>
  <c r="H2058" i="1"/>
  <c r="H2098" i="1"/>
  <c r="H2134" i="1"/>
  <c r="N2179" i="1"/>
  <c r="N2215" i="1"/>
  <c r="N2255" i="1"/>
  <c r="N2291" i="1"/>
  <c r="P2336" i="1"/>
  <c r="P2372" i="1"/>
  <c r="P2412" i="1"/>
  <c r="P2448" i="1"/>
  <c r="H2494" i="1"/>
  <c r="H2530" i="1"/>
  <c r="H2566" i="1"/>
  <c r="H2606" i="1"/>
  <c r="O1837" i="1"/>
  <c r="I2082" i="1"/>
  <c r="I2226" i="1"/>
  <c r="I2386" i="1"/>
  <c r="N1598" i="1"/>
  <c r="M1337" i="1"/>
  <c r="M1481" i="1"/>
  <c r="M1641" i="1"/>
  <c r="L1396" i="1"/>
  <c r="L1556" i="1"/>
  <c r="S1455" i="1"/>
  <c r="L1753" i="1"/>
  <c r="J1924" i="1"/>
  <c r="K1664" i="1"/>
  <c r="K1808" i="1"/>
  <c r="K1952" i="1"/>
  <c r="J1713" i="1"/>
  <c r="J1857" i="1"/>
  <c r="I1760" i="1"/>
  <c r="J2056" i="1"/>
  <c r="L2237" i="1"/>
  <c r="L2381" i="1"/>
  <c r="H2451" i="1"/>
  <c r="H2487" i="1"/>
  <c r="N2532" i="1"/>
  <c r="N2568" i="1"/>
  <c r="N2608" i="1"/>
  <c r="N2644" i="1"/>
  <c r="P2689" i="1"/>
  <c r="I1654" i="1"/>
  <c r="M1808" i="1"/>
  <c r="I1958" i="1"/>
  <c r="S2006" i="1"/>
  <c r="S2042" i="1"/>
  <c r="S2078" i="1"/>
  <c r="S2118" i="1"/>
  <c r="K2160" i="1"/>
  <c r="K2200" i="1"/>
  <c r="K2236" i="1"/>
  <c r="K2276" i="1"/>
  <c r="M2317" i="1"/>
  <c r="M2357" i="1"/>
  <c r="M2393" i="1"/>
  <c r="M2433" i="1"/>
  <c r="S2474" i="1"/>
  <c r="S2514" i="1"/>
  <c r="S2550" i="1"/>
  <c r="S2586" i="1"/>
  <c r="K2632" i="1"/>
  <c r="S2670" i="1"/>
  <c r="S1393" i="1"/>
  <c r="O1727" i="1"/>
  <c r="K1909" i="1"/>
  <c r="J1985" i="1"/>
  <c r="J2025" i="1"/>
  <c r="J2061" i="1"/>
  <c r="L2106" i="1"/>
  <c r="L2142" i="1"/>
  <c r="L2182" i="1"/>
  <c r="L2218" i="1"/>
  <c r="R2263" i="1"/>
  <c r="R2299" i="1"/>
  <c r="R2339" i="1"/>
  <c r="R2375" i="1"/>
  <c r="J2421" i="1"/>
  <c r="J2457" i="1"/>
  <c r="J2493" i="1"/>
  <c r="J2533" i="1"/>
  <c r="J2577" i="1"/>
  <c r="L2614" i="1"/>
  <c r="S1839" i="1"/>
  <c r="O2093" i="1"/>
  <c r="K2259" i="1"/>
  <c r="K2419" i="1"/>
  <c r="N1642" i="1"/>
  <c r="M1381" i="1"/>
  <c r="S1546" i="1"/>
  <c r="L1175" i="1"/>
  <c r="L1440" i="1"/>
  <c r="J1595" i="1"/>
  <c r="J1664" i="1"/>
  <c r="J1824" i="1"/>
  <c r="N1014" i="1"/>
  <c r="K1692" i="1"/>
  <c r="M1873" i="1"/>
  <c r="O1449" i="1"/>
  <c r="J1757" i="1"/>
  <c r="J1901" i="1"/>
  <c r="L1977" i="1"/>
  <c r="L2121" i="1"/>
  <c r="L2281" i="1"/>
  <c r="J2422" i="1"/>
  <c r="L2467" i="1"/>
  <c r="L2503" i="1"/>
  <c r="L2543" i="1"/>
  <c r="L2579" i="1"/>
  <c r="R2624" i="1"/>
  <c r="R2660" i="1"/>
  <c r="N998" i="1"/>
  <c r="O1697" i="1"/>
  <c r="K1879" i="1"/>
  <c r="Q1977" i="1"/>
  <c r="Q2013" i="1"/>
  <c r="Q2053" i="1"/>
  <c r="I2095" i="1"/>
  <c r="I2135" i="1"/>
  <c r="I2171" i="1"/>
  <c r="I2211" i="1"/>
  <c r="O2252" i="1"/>
  <c r="O2292" i="1"/>
  <c r="O2328" i="1"/>
  <c r="O2368" i="1"/>
  <c r="Q2409" i="1"/>
  <c r="Q2449" i="1"/>
  <c r="Q2485" i="1"/>
  <c r="Q2521" i="1"/>
  <c r="I2567" i="1"/>
  <c r="Q2605" i="1"/>
  <c r="I2643" i="1"/>
  <c r="I2679" i="1"/>
  <c r="R1649" i="1"/>
  <c r="Q1792" i="1"/>
  <c r="Q1952" i="1"/>
  <c r="H1996" i="1"/>
  <c r="N2041" i="1"/>
  <c r="N2077" i="1"/>
  <c r="N2117" i="1"/>
  <c r="N2153" i="1"/>
  <c r="P2198" i="1"/>
  <c r="P2234" i="1"/>
  <c r="P2274" i="1"/>
  <c r="P2310" i="1"/>
  <c r="H2356" i="1"/>
  <c r="H2392" i="1"/>
  <c r="H2428" i="1"/>
  <c r="H2468" i="1"/>
  <c r="H2512" i="1"/>
  <c r="N2549" i="1"/>
  <c r="N2585" i="1"/>
  <c r="N2625" i="1"/>
  <c r="Q1998" i="1"/>
  <c r="Q2158" i="1"/>
  <c r="Q2302" i="1"/>
  <c r="Q2462" i="1"/>
  <c r="P1265" i="1"/>
  <c r="L1857" i="1"/>
  <c r="O1433" i="1"/>
  <c r="R2106" i="1"/>
  <c r="H2513" i="1"/>
  <c r="H2673" i="1"/>
  <c r="S1976" i="1"/>
  <c r="S2120" i="1"/>
  <c r="K2302" i="1"/>
  <c r="K2446" i="1"/>
  <c r="K2606" i="1"/>
  <c r="O1751" i="1"/>
  <c r="J2091" i="1"/>
  <c r="J2235" i="1"/>
  <c r="J2395" i="1"/>
  <c r="J2539" i="1"/>
  <c r="O2213" i="1"/>
  <c r="K2571" i="1"/>
  <c r="P2680" i="1"/>
  <c r="J2725" i="1"/>
  <c r="L2770" i="1"/>
  <c r="L2806" i="1"/>
  <c r="J2845" i="1"/>
  <c r="L2882" i="1"/>
  <c r="K2117" i="1"/>
  <c r="Q2528" i="1"/>
  <c r="O2748" i="1"/>
  <c r="O2868" i="1"/>
  <c r="M1994" i="1"/>
  <c r="M2154" i="1"/>
  <c r="M2298" i="1"/>
  <c r="M2458" i="1"/>
  <c r="I2624" i="1"/>
  <c r="Q2702" i="1"/>
  <c r="Q2738" i="1"/>
  <c r="Q2778" i="1"/>
  <c r="I2820" i="1"/>
  <c r="I2860" i="1"/>
  <c r="O1749" i="1"/>
  <c r="O2215" i="1"/>
  <c r="Q2705" i="1"/>
  <c r="Q2821" i="1"/>
  <c r="O1757" i="1"/>
  <c r="M2056" i="1"/>
  <c r="I2238" i="1"/>
  <c r="I2382" i="1"/>
  <c r="I2542" i="1"/>
  <c r="J2659" i="1"/>
  <c r="P2723" i="1"/>
  <c r="P2759" i="1"/>
  <c r="P2799" i="1"/>
  <c r="P2835" i="1"/>
  <c r="H2881" i="1"/>
  <c r="K2469" i="1"/>
  <c r="S2736" i="1"/>
  <c r="S2844" i="1"/>
  <c r="R2058" i="1"/>
  <c r="I1758" i="1"/>
  <c r="S2348" i="1"/>
  <c r="J2015" i="1"/>
  <c r="L2532" i="1"/>
  <c r="L2650" i="1"/>
  <c r="H2778" i="1"/>
  <c r="Q2888" i="1"/>
  <c r="I2803" i="1"/>
  <c r="O2243" i="1"/>
  <c r="S2645" i="1"/>
  <c r="M2790" i="1"/>
  <c r="O2087" i="1"/>
  <c r="M1494" i="1"/>
  <c r="S2283" i="1"/>
  <c r="N2693" i="1"/>
  <c r="R2816" i="1"/>
  <c r="K2655" i="1"/>
  <c r="R1220" i="1"/>
  <c r="R1473" i="1"/>
  <c r="M1677" i="1"/>
  <c r="J1833" i="1"/>
  <c r="J2368" i="1"/>
  <c r="P2551" i="1"/>
  <c r="Q1682" i="1"/>
  <c r="S2036" i="1"/>
  <c r="S2196" i="1"/>
  <c r="S2340" i="1"/>
  <c r="K2522" i="1"/>
  <c r="K2666" i="1"/>
  <c r="R1985" i="1"/>
  <c r="R2129" i="1"/>
  <c r="J2311" i="1"/>
  <c r="J2455" i="1"/>
  <c r="R2609" i="1"/>
  <c r="S2367" i="1"/>
  <c r="L2638" i="1"/>
  <c r="H2704" i="1"/>
  <c r="H2740" i="1"/>
  <c r="H2780" i="1"/>
  <c r="N2821" i="1"/>
  <c r="N2861" i="1"/>
  <c r="S2891" i="1"/>
  <c r="K2221" i="1"/>
  <c r="K2667" i="1"/>
  <c r="I2805" i="1"/>
  <c r="O1669" i="1"/>
  <c r="K2049" i="1"/>
  <c r="S2213" i="1"/>
  <c r="S2373" i="1"/>
  <c r="S2517" i="1"/>
  <c r="O2647" i="1"/>
  <c r="S2717" i="1"/>
  <c r="M2756" i="1"/>
  <c r="S2793" i="1"/>
  <c r="S2829" i="1"/>
  <c r="K2875" i="1"/>
  <c r="M2030" i="1"/>
  <c r="I2444" i="1"/>
  <c r="K2734" i="1"/>
  <c r="K2870" i="1"/>
  <c r="S1971" i="1"/>
  <c r="S2131" i="1"/>
  <c r="S2275" i="1"/>
  <c r="O2457" i="1"/>
  <c r="O2601" i="1"/>
  <c r="N2697" i="1"/>
  <c r="L2733" i="1"/>
  <c r="R2778" i="1"/>
  <c r="R2814" i="1"/>
  <c r="R2850" i="1"/>
  <c r="O2135" i="1"/>
  <c r="S2651" i="1"/>
  <c r="M2781" i="1"/>
  <c r="M2889" i="1"/>
  <c r="L1420" i="1"/>
  <c r="J1673" i="1"/>
  <c r="O1495" i="1"/>
  <c r="M2295" i="1"/>
  <c r="O1831" i="1"/>
  <c r="L2436" i="1"/>
  <c r="Q2622" i="1"/>
  <c r="P2768" i="1"/>
  <c r="H2890" i="1"/>
  <c r="Q2787" i="1"/>
  <c r="K2185" i="1"/>
  <c r="O2627" i="1"/>
  <c r="K2773" i="1"/>
  <c r="Q1992" i="1"/>
  <c r="S2800" i="1"/>
  <c r="K2231" i="1"/>
  <c r="R2639" i="1"/>
  <c r="J2806" i="1"/>
  <c r="O2407" i="1"/>
  <c r="R1156" i="1"/>
  <c r="R1457" i="1"/>
  <c r="S1621" i="1"/>
  <c r="L1774" i="1"/>
  <c r="R2202" i="1"/>
  <c r="N2494" i="1"/>
  <c r="P2643" i="1"/>
  <c r="I1838" i="1"/>
  <c r="M2059" i="1"/>
  <c r="M2187" i="1"/>
  <c r="S2336" i="1"/>
  <c r="S2464" i="1"/>
  <c r="S2592" i="1"/>
  <c r="M1598" i="1"/>
  <c r="R2029" i="1"/>
  <c r="R2157" i="1"/>
  <c r="R2285" i="1"/>
  <c r="R2413" i="1"/>
  <c r="J2563" i="1"/>
  <c r="S2095" i="1"/>
  <c r="O2525" i="1"/>
  <c r="R2641" i="1"/>
  <c r="J2707" i="1"/>
  <c r="J2739" i="1"/>
  <c r="J2771" i="1"/>
  <c r="J2803" i="1"/>
  <c r="L2840" i="1"/>
  <c r="L2872" i="1"/>
  <c r="M1828" i="1"/>
  <c r="I2212" i="1"/>
  <c r="O2645" i="1"/>
  <c r="S2766" i="1"/>
  <c r="K2862" i="1"/>
  <c r="M1908" i="1"/>
  <c r="M2098" i="1"/>
  <c r="M2226" i="1"/>
  <c r="M2354" i="1"/>
  <c r="M2482" i="1"/>
  <c r="I2632" i="1"/>
  <c r="I2696" i="1"/>
  <c r="Q2728" i="1"/>
  <c r="Q2760" i="1"/>
  <c r="I2798" i="1"/>
  <c r="I2830" i="1"/>
  <c r="I2862" i="1"/>
  <c r="O1717" i="1"/>
  <c r="Q2208" i="1"/>
  <c r="Q2600" i="1"/>
  <c r="M2759" i="1"/>
  <c r="I2855" i="1"/>
  <c r="Q1934" i="1"/>
  <c r="I2086" i="1"/>
  <c r="I2214" i="1"/>
  <c r="I2342" i="1"/>
  <c r="Q2490" i="1"/>
  <c r="Q2618" i="1"/>
  <c r="H2690" i="1"/>
  <c r="P2725" i="1"/>
  <c r="H2763" i="1"/>
  <c r="H2795" i="1"/>
  <c r="H2827" i="1"/>
  <c r="H2859" i="1"/>
  <c r="O2223" i="1"/>
  <c r="O2599" i="1"/>
  <c r="S2746" i="1"/>
  <c r="S2842" i="1"/>
  <c r="R1843" i="1"/>
  <c r="H2629" i="1"/>
  <c r="K2178" i="1"/>
  <c r="K2562" i="1"/>
  <c r="L2148" i="1"/>
  <c r="J2527" i="1"/>
  <c r="H2632" i="1"/>
  <c r="H2766" i="1"/>
  <c r="P2876" i="1"/>
  <c r="S2675" i="1"/>
  <c r="K1977" i="1"/>
  <c r="K2345" i="1"/>
  <c r="M2706" i="1"/>
  <c r="S2803" i="1"/>
  <c r="O1909" i="1"/>
  <c r="S2752" i="1"/>
  <c r="O2129" i="1"/>
  <c r="S2507" i="1"/>
  <c r="J2738" i="1"/>
  <c r="R2836" i="1"/>
  <c r="I2711" i="1"/>
  <c r="N2652" i="1"/>
  <c r="K2396" i="1"/>
  <c r="M2553" i="1"/>
  <c r="S2674" i="1"/>
  <c r="O1775" i="1"/>
  <c r="L1990" i="1"/>
  <c r="J2073" i="1"/>
  <c r="J2145" i="1"/>
  <c r="L2226" i="1"/>
  <c r="L2302" i="1"/>
  <c r="L2342" i="1"/>
  <c r="R2423" i="1"/>
  <c r="R2499" i="1"/>
  <c r="J2581" i="1"/>
  <c r="M1884" i="1"/>
  <c r="S2279" i="1"/>
  <c r="J655" i="1"/>
  <c r="M1557" i="1"/>
  <c r="J1451" i="1"/>
  <c r="R1674" i="1"/>
  <c r="H1187" i="1"/>
  <c r="K1884" i="1"/>
  <c r="S1555" i="1"/>
  <c r="J1949" i="1"/>
  <c r="J2132" i="1"/>
  <c r="R2432" i="1"/>
  <c r="J2506" i="1"/>
  <c r="L2587" i="1"/>
  <c r="L2663" i="1"/>
  <c r="O1729" i="1"/>
  <c r="O1889" i="1"/>
  <c r="I2019" i="1"/>
  <c r="Q2101" i="1"/>
  <c r="Q2173" i="1"/>
  <c r="I2255" i="1"/>
  <c r="I2331" i="1"/>
  <c r="O2452" i="1"/>
  <c r="Q2533" i="1"/>
  <c r="Q2609" i="1"/>
  <c r="I2691" i="1"/>
  <c r="M1814" i="1"/>
  <c r="H2044" i="1"/>
  <c r="N2161" i="1"/>
  <c r="N2237" i="1"/>
  <c r="P2318" i="1"/>
  <c r="P2394" i="1"/>
  <c r="H2476" i="1"/>
  <c r="H2552" i="1"/>
  <c r="H1267" i="1"/>
  <c r="I2170" i="1"/>
  <c r="H1617" i="1"/>
  <c r="J1900" i="1"/>
  <c r="J2256" i="1"/>
  <c r="P2683" i="1"/>
  <c r="S2168" i="1"/>
  <c r="S2472" i="1"/>
  <c r="O1943" i="1"/>
  <c r="R2245" i="1"/>
  <c r="R2581" i="1"/>
  <c r="O2581" i="1"/>
  <c r="R2685" i="1"/>
  <c r="J2773" i="1"/>
  <c r="J2849" i="1"/>
  <c r="M2142" i="1"/>
  <c r="S2764" i="1"/>
  <c r="Q2020" i="1"/>
  <c r="Q2164" i="1"/>
  <c r="M2490" i="1"/>
  <c r="O2705" i="1"/>
  <c r="Q2822" i="1"/>
  <c r="I1826" i="1"/>
  <c r="M2713" i="1"/>
  <c r="I1802" i="1"/>
  <c r="M2248" i="1"/>
  <c r="M2552" i="1"/>
  <c r="N2762" i="1"/>
  <c r="P2843" i="1"/>
  <c r="K2501" i="1"/>
  <c r="K2868" i="1"/>
  <c r="M1928" i="1"/>
  <c r="L2116" i="1"/>
  <c r="L2666" i="1"/>
  <c r="I2068" i="1"/>
  <c r="Q2851" i="1"/>
  <c r="S2661" i="1"/>
  <c r="K2149" i="1"/>
  <c r="S2315" i="1"/>
  <c r="J2722" i="1"/>
  <c r="Q2694" i="1"/>
  <c r="H1259" i="1"/>
  <c r="R1939" i="1"/>
  <c r="P2599" i="1"/>
  <c r="M2047" i="1"/>
  <c r="M2383" i="1"/>
  <c r="S2676" i="1"/>
  <c r="L1996" i="1"/>
  <c r="R2321" i="1"/>
  <c r="R2625" i="1"/>
  <c r="H2644" i="1"/>
  <c r="P2706" i="1"/>
  <c r="H2788" i="1"/>
  <c r="H2864" i="1"/>
  <c r="S1513" i="1"/>
  <c r="I2686" i="1"/>
  <c r="I1714" i="1"/>
  <c r="K2225" i="1"/>
  <c r="O2671" i="1"/>
  <c r="M2760" i="1"/>
  <c r="S2841" i="1"/>
  <c r="O2071" i="1"/>
  <c r="I2476" i="1"/>
  <c r="K2878" i="1"/>
  <c r="K2143" i="1"/>
  <c r="S2307" i="1"/>
  <c r="S2611" i="1"/>
  <c r="L2741" i="1"/>
  <c r="L2817" i="1"/>
  <c r="L2857" i="1"/>
  <c r="I2674" i="1"/>
  <c r="P716" i="1"/>
  <c r="K1373" i="1"/>
  <c r="S2332" i="1"/>
  <c r="L2468" i="1"/>
  <c r="J2645" i="1"/>
  <c r="M2022" i="1"/>
  <c r="K2217" i="1"/>
  <c r="K2809" i="1"/>
  <c r="O2860" i="1"/>
  <c r="R2704" i="1"/>
  <c r="O2511" i="1"/>
  <c r="L1628" i="1"/>
  <c r="S1682" i="1"/>
  <c r="L2245" i="1"/>
  <c r="N2654" i="1"/>
  <c r="K2070" i="1"/>
  <c r="M2347" i="1"/>
  <c r="M2603" i="1"/>
  <c r="L2040" i="1"/>
  <c r="L2296" i="1"/>
  <c r="R2573" i="1"/>
  <c r="S2535" i="1"/>
  <c r="R2709" i="1"/>
  <c r="R2773" i="1"/>
  <c r="J2843" i="1"/>
  <c r="K1907" i="1"/>
  <c r="O2657" i="1"/>
  <c r="S2870" i="1"/>
  <c r="Q2108" i="1"/>
  <c r="Q2364" i="1"/>
  <c r="K2637" i="1"/>
  <c r="O2731" i="1"/>
  <c r="Q2800" i="1"/>
  <c r="Q2864" i="1"/>
  <c r="I2236" i="1"/>
  <c r="Q2767" i="1"/>
  <c r="Q2879" i="1"/>
  <c r="M2096" i="1"/>
  <c r="I2374" i="1"/>
  <c r="I2630" i="1"/>
  <c r="J2695" i="1"/>
  <c r="P2765" i="1"/>
  <c r="P2829" i="1"/>
  <c r="S2265" i="1"/>
  <c r="S2754" i="1"/>
  <c r="L1950" i="1"/>
  <c r="S2204" i="1"/>
  <c r="L2180" i="1"/>
  <c r="H2648" i="1"/>
  <c r="P2884" i="1"/>
  <c r="M2711" i="1"/>
  <c r="K2441" i="1"/>
  <c r="S2811" i="1"/>
  <c r="S2832" i="1"/>
  <c r="O2545" i="1"/>
  <c r="J2746" i="1"/>
  <c r="M2735" i="1"/>
  <c r="K3012" i="1"/>
  <c r="M36" i="1"/>
  <c r="R214" i="1"/>
  <c r="O2909" i="1"/>
  <c r="N224" i="1"/>
  <c r="Q404" i="1"/>
  <c r="H160" i="1"/>
  <c r="H363" i="1"/>
  <c r="L437" i="1"/>
  <c r="J621" i="1"/>
  <c r="R272" i="1"/>
  <c r="I573" i="1"/>
  <c r="I684" i="1"/>
  <c r="J422" i="1"/>
  <c r="J615" i="1"/>
  <c r="S721" i="1"/>
  <c r="P455" i="1"/>
  <c r="P528" i="1"/>
  <c r="J347" i="1"/>
  <c r="N792" i="1"/>
  <c r="L942" i="1"/>
  <c r="P726" i="1"/>
  <c r="S1148" i="1"/>
  <c r="P1012" i="1"/>
  <c r="Q1020" i="1"/>
  <c r="O1271" i="1"/>
  <c r="J1518" i="1"/>
  <c r="L687" i="1"/>
  <c r="S780" i="1"/>
  <c r="N933" i="1"/>
  <c r="R711" i="1"/>
  <c r="P967" i="1"/>
  <c r="Q1195" i="1"/>
  <c r="M863" i="1"/>
  <c r="J1217" i="1"/>
  <c r="S1055" i="1"/>
  <c r="K1321" i="1"/>
  <c r="H1389" i="1"/>
  <c r="Q810" i="1"/>
  <c r="O726" i="1"/>
  <c r="K885" i="1"/>
  <c r="J916" i="1"/>
  <c r="S1114" i="1"/>
  <c r="K822" i="1"/>
  <c r="P1098" i="1"/>
  <c r="H1332" i="1"/>
  <c r="Q1158" i="1"/>
  <c r="R1182" i="1"/>
  <c r="J1536" i="1"/>
  <c r="R734" i="1"/>
  <c r="P722" i="1"/>
  <c r="Q822" i="1"/>
  <c r="N836" i="1"/>
  <c r="I1019" i="1"/>
  <c r="O1232" i="1"/>
  <c r="J1055" i="1"/>
  <c r="J1271" i="1"/>
  <c r="S1085" i="1"/>
  <c r="K1303" i="1"/>
  <c r="N1360" i="1"/>
  <c r="J1582" i="1"/>
  <c r="O1374" i="1"/>
  <c r="I1597" i="1"/>
  <c r="P1418" i="1"/>
  <c r="L1037" i="1"/>
  <c r="H1769" i="1"/>
  <c r="I1392" i="1"/>
  <c r="O1738" i="1"/>
  <c r="O1954" i="1"/>
  <c r="H1758" i="1"/>
  <c r="S1885" i="1"/>
  <c r="P2123" i="1"/>
  <c r="N2310" i="1"/>
  <c r="R1630" i="1"/>
  <c r="O1400" i="1"/>
  <c r="I1579" i="1"/>
  <c r="P1356" i="1"/>
  <c r="N1527" i="1"/>
  <c r="M1516" i="1"/>
  <c r="N1792" i="1"/>
  <c r="J1236" i="1"/>
  <c r="Q1669" i="1"/>
  <c r="I1799" i="1"/>
  <c r="Q1917" i="1"/>
  <c r="I1558" i="1"/>
  <c r="N1737" i="1"/>
  <c r="H1864" i="1"/>
  <c r="Q1456" i="1"/>
  <c r="H1999" i="1"/>
  <c r="P2117" i="1"/>
  <c r="H2247" i="1"/>
  <c r="P2357" i="1"/>
  <c r="J1016" i="1"/>
  <c r="S1348" i="1"/>
  <c r="S1404" i="1"/>
  <c r="K1546" i="1"/>
  <c r="N667" i="1"/>
  <c r="H1301" i="1"/>
  <c r="L1430" i="1"/>
  <c r="L1522" i="1"/>
  <c r="L1622" i="1"/>
  <c r="S1511" i="1"/>
  <c r="L1715" i="1"/>
  <c r="J1806" i="1"/>
  <c r="J1906" i="1"/>
  <c r="S1373" i="1"/>
  <c r="S1680" i="1"/>
  <c r="S1828" i="1"/>
  <c r="M1923" i="1"/>
  <c r="K1463" i="1"/>
  <c r="R1697" i="1"/>
  <c r="R1797" i="1"/>
  <c r="R1885" i="1"/>
  <c r="S1505" i="1"/>
  <c r="M1938" i="1"/>
  <c r="R2048" i="1"/>
  <c r="J2178" i="1"/>
  <c r="L2267" i="1"/>
  <c r="J2350" i="1"/>
  <c r="L810" i="1"/>
  <c r="S1554" i="1"/>
  <c r="R1501" i="1"/>
  <c r="R1938" i="1"/>
  <c r="S1854" i="1"/>
  <c r="L1802" i="1"/>
  <c r="J2188" i="1"/>
  <c r="J2452" i="1"/>
  <c r="J2528" i="1"/>
  <c r="L2645" i="1"/>
  <c r="O1657" i="1"/>
  <c r="O2002" i="1"/>
  <c r="Q2119" i="1"/>
  <c r="I2201" i="1"/>
  <c r="I2277" i="1"/>
  <c r="I2397" i="1"/>
  <c r="Q2515" i="1"/>
  <c r="Q2627" i="1"/>
  <c r="I1748" i="1"/>
  <c r="H2026" i="1"/>
  <c r="N2147" i="1"/>
  <c r="N2259" i="1"/>
  <c r="P2376" i="1"/>
  <c r="H2498" i="1"/>
  <c r="N2615" i="1"/>
  <c r="M2252" i="1"/>
  <c r="M1353" i="1"/>
  <c r="L1412" i="1"/>
  <c r="J1796" i="1"/>
  <c r="K1824" i="1"/>
  <c r="J1889" i="1"/>
  <c r="L2253" i="1"/>
  <c r="N2500" i="1"/>
  <c r="N2612" i="1"/>
  <c r="I1670" i="1"/>
  <c r="S2010" i="1"/>
  <c r="K2128" i="1"/>
  <c r="K2240" i="1"/>
  <c r="K2324" i="1"/>
  <c r="S2442" i="1"/>
  <c r="S2518" i="1"/>
  <c r="K2636" i="1"/>
  <c r="K1781" i="1"/>
  <c r="J2029" i="1"/>
  <c r="L2146" i="1"/>
  <c r="R2267" i="1"/>
  <c r="J2385" i="1"/>
  <c r="J2501" i="1"/>
  <c r="L2582" i="1"/>
  <c r="K2131" i="1"/>
  <c r="M851" i="1"/>
  <c r="L1456" i="1"/>
  <c r="J1840" i="1"/>
  <c r="M1889" i="1"/>
  <c r="L1954" i="1"/>
  <c r="L2297" i="1"/>
  <c r="L2507" i="1"/>
  <c r="R2628" i="1"/>
  <c r="K1735" i="1"/>
  <c r="P2659" i="1"/>
  <c r="Q2747" i="1"/>
  <c r="P2911" i="1"/>
  <c r="R621" i="1"/>
  <c r="O716" i="1"/>
  <c r="J1321" i="1"/>
  <c r="L754" i="1"/>
  <c r="Q1887" i="1"/>
  <c r="I1671" i="1"/>
  <c r="P1629" i="1"/>
  <c r="P1305" i="1"/>
  <c r="R1623" i="1"/>
  <c r="R1716" i="1"/>
  <c r="K1874" i="1"/>
  <c r="L1840" i="1"/>
  <c r="Q1788" i="1"/>
  <c r="J2050" i="1"/>
  <c r="O2242" i="1"/>
  <c r="P2260" i="1"/>
  <c r="Q2102" i="1"/>
  <c r="S1502" i="1"/>
  <c r="R1577" i="1"/>
  <c r="L1945" i="1"/>
  <c r="K1423" i="1"/>
  <c r="L1894" i="1"/>
  <c r="R2114" i="1"/>
  <c r="R2418" i="1"/>
  <c r="P2501" i="1"/>
  <c r="P2573" i="1"/>
  <c r="P2657" i="1"/>
  <c r="Q1674" i="1"/>
  <c r="K1972" i="1"/>
  <c r="K2048" i="1"/>
  <c r="M2169" i="1"/>
  <c r="K2244" i="1"/>
  <c r="J2345" i="1"/>
  <c r="K1424" i="1"/>
  <c r="S1750" i="1"/>
  <c r="R1959" i="1"/>
  <c r="R2472" i="1"/>
  <c r="J2630" i="1"/>
  <c r="S1899" i="1"/>
  <c r="O2064" i="1"/>
  <c r="I2179" i="1"/>
  <c r="Q2297" i="1"/>
  <c r="I2415" i="1"/>
  <c r="O2536" i="1"/>
  <c r="O2648" i="1"/>
  <c r="M1830" i="1"/>
  <c r="P2046" i="1"/>
  <c r="P2122" i="1"/>
  <c r="H2240" i="1"/>
  <c r="N2361" i="1"/>
  <c r="P2478" i="1"/>
  <c r="P2594" i="1"/>
  <c r="M2180" i="1"/>
  <c r="S870" i="1"/>
  <c r="L1678" i="1"/>
  <c r="N2694" i="1"/>
  <c r="M2323" i="1"/>
  <c r="L1968" i="1"/>
  <c r="L2416" i="1"/>
  <c r="S2591" i="1"/>
  <c r="R2775" i="1"/>
  <c r="Q2884" i="1"/>
  <c r="K2776" i="1"/>
  <c r="I2176" i="1"/>
  <c r="M2646" i="1"/>
  <c r="I2744" i="1"/>
  <c r="O2865" i="1"/>
  <c r="I2396" i="1"/>
  <c r="Q1838" i="1"/>
  <c r="Q2418" i="1"/>
  <c r="H2729" i="1"/>
  <c r="N2850" i="1"/>
  <c r="Q2544" i="1"/>
  <c r="L2293" i="1"/>
  <c r="J2143" i="1"/>
  <c r="P2804" i="1"/>
  <c r="O2307" i="1"/>
  <c r="Q2392" i="1"/>
  <c r="R2728" i="1"/>
  <c r="M1393" i="1"/>
  <c r="S1537" i="1"/>
  <c r="M1768" i="1"/>
  <c r="M2399" i="1"/>
  <c r="J2007" i="1"/>
  <c r="L2476" i="1"/>
  <c r="J2649" i="1"/>
  <c r="P2790" i="1"/>
  <c r="M1860" i="1"/>
  <c r="M2821" i="1"/>
  <c r="O2235" i="1"/>
  <c r="K2723" i="1"/>
  <c r="M2844" i="1"/>
  <c r="S2505" i="1"/>
  <c r="S2003" i="1"/>
  <c r="K2479" i="1"/>
  <c r="J2744" i="1"/>
  <c r="J2860" i="1"/>
  <c r="I2797" i="1"/>
  <c r="L2101" i="1"/>
  <c r="R2057" i="1"/>
  <c r="P2784" i="1"/>
  <c r="K2249" i="1"/>
  <c r="K2109" i="1"/>
  <c r="R2712" i="1"/>
  <c r="M1377" i="1"/>
  <c r="R1859" i="1"/>
  <c r="H2665" i="1"/>
  <c r="K2230" i="1"/>
  <c r="K2486" i="1"/>
  <c r="J2051" i="1"/>
  <c r="L2584" i="1"/>
  <c r="N2663" i="1"/>
  <c r="L2776" i="1"/>
  <c r="R2845" i="1"/>
  <c r="K2333" i="1"/>
  <c r="S2878" i="1"/>
  <c r="I2248" i="1"/>
  <c r="M2642" i="1"/>
  <c r="O2771" i="1"/>
  <c r="O2867" i="1"/>
  <c r="S2647" i="1"/>
  <c r="I2887" i="1"/>
  <c r="Q2234" i="1"/>
  <c r="L2636" i="1"/>
  <c r="N2768" i="1"/>
  <c r="P2869" i="1"/>
  <c r="O2762" i="1"/>
  <c r="P2687" i="1"/>
  <c r="L2212" i="1"/>
  <c r="H2798" i="1"/>
  <c r="K2041" i="1"/>
  <c r="S2819" i="1"/>
  <c r="O2193" i="1"/>
  <c r="J2754" i="1"/>
  <c r="K2929" i="1"/>
  <c r="J722" i="1"/>
  <c r="P491" i="1"/>
  <c r="S708" i="1"/>
  <c r="P641" i="1"/>
  <c r="H856" i="1"/>
  <c r="P946" i="1"/>
  <c r="Q840" i="1"/>
  <c r="Q916" i="1"/>
  <c r="N733" i="1"/>
  <c r="N890" i="1"/>
  <c r="J598" i="1"/>
  <c r="O1014" i="1"/>
  <c r="O1118" i="1"/>
  <c r="O1198" i="1"/>
  <c r="O1282" i="1"/>
  <c r="I933" i="1"/>
  <c r="R1047" i="1"/>
  <c r="R1135" i="1"/>
  <c r="J1229" i="1"/>
  <c r="R1323" i="1"/>
  <c r="S983" i="1"/>
  <c r="S1087" i="1"/>
  <c r="S1167" i="1"/>
  <c r="S1251" i="1"/>
  <c r="L973" i="1"/>
  <c r="P1277" i="1"/>
  <c r="P1391" i="1"/>
  <c r="N1494" i="1"/>
  <c r="Q746" i="1"/>
  <c r="R405" i="1"/>
  <c r="H709" i="1"/>
  <c r="P648" i="1"/>
  <c r="I757" i="1"/>
  <c r="L648" i="1"/>
  <c r="R861" i="1"/>
  <c r="R945" i="1"/>
  <c r="S815" i="1"/>
  <c r="S887" i="1"/>
  <c r="N608" i="1"/>
  <c r="L845" i="1"/>
  <c r="Q923" i="1"/>
  <c r="M1033" i="1"/>
  <c r="M1117" i="1"/>
  <c r="K1196" i="1"/>
  <c r="K1280" i="1"/>
  <c r="O832" i="1"/>
  <c r="P1102" i="1"/>
  <c r="P1182" i="1"/>
  <c r="H1268" i="1"/>
  <c r="R773" i="1"/>
  <c r="I1004" i="1"/>
  <c r="O1097" i="1"/>
  <c r="I1172" i="1"/>
  <c r="Q1238" i="1"/>
  <c r="Q1334" i="1"/>
  <c r="L1373" i="1"/>
  <c r="J1464" i="1"/>
  <c r="R1538" i="1"/>
  <c r="M784" i="1"/>
  <c r="J668" i="1"/>
  <c r="J740" i="1"/>
  <c r="H472" i="1"/>
  <c r="K696" i="1"/>
  <c r="H766" i="1"/>
  <c r="P884" i="1"/>
  <c r="P968" i="1"/>
  <c r="O825" i="1"/>
  <c r="I888" i="1"/>
  <c r="N661" i="1"/>
  <c r="P841" i="1"/>
  <c r="P913" i="1"/>
  <c r="O834" i="1"/>
  <c r="O1024" i="1"/>
  <c r="I1095" i="1"/>
  <c r="Q1177" i="1"/>
  <c r="I1235" i="1"/>
  <c r="I1323" i="1"/>
  <c r="J975" i="1"/>
  <c r="R1057" i="1"/>
  <c r="R1125" i="1"/>
  <c r="J1211" i="1"/>
  <c r="R1273" i="1"/>
  <c r="K836" i="1"/>
  <c r="K1007" i="1"/>
  <c r="K1095" i="1"/>
  <c r="M1168" i="1"/>
  <c r="K1231" i="1"/>
  <c r="S1305" i="1"/>
  <c r="P1141" i="1"/>
  <c r="H1363" i="1"/>
  <c r="P1433" i="1"/>
  <c r="N1508" i="1"/>
  <c r="R1584" i="1"/>
  <c r="L1193" i="1"/>
  <c r="Q1383" i="1"/>
  <c r="O1462" i="1"/>
  <c r="I1537" i="1"/>
  <c r="Q1615" i="1"/>
  <c r="N1072" i="1"/>
  <c r="P1350" i="1"/>
  <c r="N1433" i="1"/>
  <c r="H1572" i="1"/>
  <c r="J1212" i="1"/>
  <c r="Q1534" i="1"/>
  <c r="H1701" i="1"/>
  <c r="N1774" i="1"/>
  <c r="N1862" i="1"/>
  <c r="M1402" i="1"/>
  <c r="I1653" i="1"/>
  <c r="I1749" i="1"/>
  <c r="Q1811" i="1"/>
  <c r="I1889" i="1"/>
  <c r="M867" i="1"/>
  <c r="Q1570" i="1"/>
  <c r="H1766" i="1"/>
  <c r="N1843" i="1"/>
  <c r="H1926" i="1"/>
  <c r="K1657" i="1"/>
  <c r="P2007" i="1"/>
  <c r="N2126" i="1"/>
  <c r="N2250" i="1"/>
  <c r="H2313" i="1"/>
  <c r="H2377" i="1"/>
  <c r="R1576" i="1"/>
  <c r="J1640" i="1"/>
  <c r="P1115" i="1"/>
  <c r="Q1345" i="1"/>
  <c r="I1403" i="1"/>
  <c r="Q1529" i="1"/>
  <c r="O1584" i="1"/>
  <c r="H613" i="1"/>
  <c r="J1150" i="1"/>
  <c r="N1359" i="1"/>
  <c r="H1478" i="1"/>
  <c r="H1530" i="1"/>
  <c r="N1599" i="1"/>
  <c r="Q1526" i="1"/>
  <c r="P1673" i="1"/>
  <c r="H1795" i="1"/>
  <c r="H1859" i="1"/>
  <c r="J1300" i="1"/>
  <c r="O1672" i="1"/>
  <c r="O1736" i="1"/>
  <c r="I1863" i="1"/>
  <c r="J1260" i="1"/>
  <c r="H1688" i="1"/>
  <c r="H1804" i="1"/>
  <c r="H1928" i="1"/>
  <c r="S1861" i="1"/>
  <c r="H2063" i="1"/>
  <c r="P2249" i="1"/>
  <c r="H2363" i="1"/>
  <c r="P1633" i="1"/>
  <c r="R1228" i="1"/>
  <c r="K1410" i="1"/>
  <c r="K1502" i="1"/>
  <c r="S1604" i="1"/>
  <c r="P1129" i="1"/>
  <c r="L1386" i="1"/>
  <c r="L1474" i="1"/>
  <c r="J1577" i="1"/>
  <c r="O1341" i="1"/>
  <c r="L1667" i="1"/>
  <c r="J1762" i="1"/>
  <c r="R1864" i="1"/>
  <c r="K1385" i="1"/>
  <c r="K1686" i="1"/>
  <c r="M1775" i="1"/>
  <c r="M1875" i="1"/>
  <c r="S1483" i="1"/>
  <c r="L1700" i="1"/>
  <c r="L1800" i="1"/>
  <c r="L1892" i="1"/>
  <c r="M1614" i="1"/>
  <c r="R2004" i="1"/>
  <c r="R2096" i="1"/>
  <c r="R2180" i="1"/>
  <c r="J2270" i="1"/>
  <c r="J2354" i="1"/>
  <c r="K1400" i="1"/>
  <c r="R1357" i="1"/>
  <c r="O1429" i="1"/>
  <c r="L1949" i="1"/>
  <c r="K1503" i="1"/>
  <c r="H1235" i="1"/>
  <c r="R2198" i="1"/>
  <c r="R2494" i="1"/>
  <c r="J2576" i="1"/>
  <c r="J2688" i="1"/>
  <c r="I1965" i="1"/>
  <c r="O2046" i="1"/>
  <c r="O2162" i="1"/>
  <c r="Q2279" i="1"/>
  <c r="I2401" i="1"/>
  <c r="O2518" i="1"/>
  <c r="O2630" i="1"/>
  <c r="M1758" i="1"/>
  <c r="P2028" i="1"/>
  <c r="H2150" i="1"/>
  <c r="H2262" i="1"/>
  <c r="N2379" i="1"/>
  <c r="P2500" i="1"/>
  <c r="H2618" i="1"/>
  <c r="M2268" i="1"/>
  <c r="K1364" i="1"/>
  <c r="J1439" i="1"/>
  <c r="R1806" i="1"/>
  <c r="S1443" i="1"/>
  <c r="J2264" i="1"/>
  <c r="P2577" i="1"/>
  <c r="M1680" i="1"/>
  <c r="M2049" i="1"/>
  <c r="S2170" i="1"/>
  <c r="K2288" i="1"/>
  <c r="K2400" i="1"/>
  <c r="M2521" i="1"/>
  <c r="S2678" i="1"/>
  <c r="O1935" i="1"/>
  <c r="J2113" i="1"/>
  <c r="J2189" i="1"/>
  <c r="L2306" i="1"/>
  <c r="R2427" i="1"/>
  <c r="J2545" i="1"/>
  <c r="S1975" i="1"/>
  <c r="O2445" i="1"/>
  <c r="M1589" i="1"/>
  <c r="P975" i="1"/>
  <c r="K1361" i="1"/>
  <c r="K1900" i="1"/>
  <c r="R1783" i="1"/>
  <c r="J2164" i="1"/>
  <c r="J2474" i="1"/>
  <c r="J2550" i="1"/>
  <c r="L2667" i="1"/>
  <c r="O1905" i="1"/>
  <c r="Q2065" i="1"/>
  <c r="Q2181" i="1"/>
  <c r="I2299" i="1"/>
  <c r="I2419" i="1"/>
  <c r="Q2537" i="1"/>
  <c r="Q2649" i="1"/>
  <c r="I1836" i="1"/>
  <c r="H2048" i="1"/>
  <c r="N2169" i="1"/>
  <c r="N2281" i="1"/>
  <c r="P2398" i="1"/>
  <c r="H2520" i="1"/>
  <c r="H2596" i="1"/>
  <c r="I2186" i="1"/>
  <c r="R1489" i="1"/>
  <c r="J2320" i="1"/>
  <c r="M2003" i="1"/>
  <c r="S2328" i="1"/>
  <c r="S2632" i="1"/>
  <c r="R2277" i="1"/>
  <c r="S2319" i="1"/>
  <c r="J2741" i="1"/>
  <c r="O2887" i="1"/>
  <c r="S2780" i="1"/>
  <c r="Q2180" i="1"/>
  <c r="M2506" i="1"/>
  <c r="O2745" i="1"/>
  <c r="Q2866" i="1"/>
  <c r="Q2725" i="1"/>
  <c r="M2120" i="1"/>
  <c r="M2568" i="1"/>
  <c r="N2770" i="1"/>
  <c r="P2887" i="1"/>
  <c r="K2888" i="1"/>
  <c r="S2476" i="1"/>
  <c r="H2688" i="1"/>
  <c r="P1207" i="1"/>
  <c r="M2826" i="1"/>
  <c r="L2731" i="1"/>
  <c r="S1414" i="1"/>
  <c r="M1706" i="1"/>
  <c r="I1790" i="1"/>
  <c r="M2223" i="1"/>
  <c r="H1299" i="1"/>
  <c r="R2337" i="1"/>
  <c r="K1707" i="1"/>
  <c r="P2710" i="1"/>
  <c r="H2868" i="1"/>
  <c r="Q2717" i="1"/>
  <c r="K2097" i="1"/>
  <c r="K2545" i="1"/>
  <c r="M2764" i="1"/>
  <c r="S2845" i="1"/>
  <c r="S2521" i="1"/>
  <c r="K2015" i="1"/>
  <c r="S2483" i="1"/>
  <c r="J2748" i="1"/>
  <c r="L2821" i="1"/>
  <c r="K2691" i="1"/>
  <c r="L1612" i="1"/>
  <c r="M2407" i="1"/>
  <c r="J2669" i="1"/>
  <c r="I2843" i="1"/>
  <c r="K2821" i="1"/>
  <c r="N1318" i="1"/>
  <c r="J2826" i="1"/>
  <c r="O1509" i="1"/>
  <c r="L2309" i="1"/>
  <c r="M1944" i="1"/>
  <c r="M2363" i="1"/>
  <c r="S1825" i="1"/>
  <c r="L2312" i="1"/>
  <c r="S2551" i="1"/>
  <c r="R2745" i="1"/>
  <c r="J2847" i="1"/>
  <c r="I2356" i="1"/>
  <c r="K2882" i="1"/>
  <c r="Q2124" i="1"/>
  <c r="M2530" i="1"/>
  <c r="Q2772" i="1"/>
  <c r="Q2868" i="1"/>
  <c r="O2929" i="1"/>
  <c r="P3011" i="1"/>
  <c r="P2907" i="1"/>
  <c r="N2985" i="1"/>
  <c r="P3069" i="1"/>
  <c r="N76" i="1"/>
  <c r="P171" i="1"/>
  <c r="P2945" i="1"/>
  <c r="L3036" i="1"/>
  <c r="S33" i="1"/>
  <c r="K80" i="1"/>
  <c r="J184" i="1"/>
  <c r="S35" i="1"/>
  <c r="M158" i="1"/>
  <c r="R202" i="1"/>
  <c r="M315" i="1"/>
  <c r="O251" i="1"/>
  <c r="H2903" i="1"/>
  <c r="P49" i="1"/>
  <c r="I154" i="1"/>
  <c r="P221" i="1"/>
  <c r="R245" i="1"/>
  <c r="M274" i="1"/>
  <c r="P380" i="1"/>
  <c r="Q3056" i="1"/>
  <c r="R78" i="1"/>
  <c r="O138" i="1"/>
  <c r="H287" i="1"/>
  <c r="N255" i="1"/>
  <c r="N360" i="1"/>
  <c r="Q91" i="1"/>
  <c r="O333" i="1"/>
  <c r="J432" i="1"/>
  <c r="K486" i="1"/>
  <c r="K654" i="1"/>
  <c r="L618" i="1"/>
  <c r="Q630" i="1"/>
  <c r="K2918" i="1"/>
  <c r="L251" i="1"/>
  <c r="M450" i="1"/>
  <c r="I399" i="1"/>
  <c r="Q563" i="1"/>
  <c r="P578" i="1"/>
  <c r="S521" i="1"/>
  <c r="O681" i="1"/>
  <c r="O170" i="1"/>
  <c r="J322" i="1"/>
  <c r="R416" i="1"/>
  <c r="S486" i="1"/>
  <c r="S634" i="1"/>
  <c r="J607" i="1"/>
  <c r="I594" i="1"/>
  <c r="K719" i="1"/>
  <c r="O120" i="1"/>
  <c r="I385" i="1"/>
  <c r="H437" i="1"/>
  <c r="Q463" i="1"/>
  <c r="Q605" i="1"/>
  <c r="N523" i="1"/>
  <c r="J443" i="1"/>
  <c r="S611" i="1"/>
  <c r="Q708" i="1"/>
  <c r="R542" i="1"/>
  <c r="P773" i="1"/>
  <c r="O704" i="1"/>
  <c r="N665" i="1"/>
  <c r="J937" i="1"/>
  <c r="S841" i="1"/>
  <c r="P662" i="1"/>
  <c r="J934" i="1"/>
  <c r="S1008" i="1"/>
  <c r="S1144" i="1"/>
  <c r="K1286" i="1"/>
  <c r="N999" i="1"/>
  <c r="H1114" i="1"/>
  <c r="H1282" i="1"/>
  <c r="O979" i="1"/>
  <c r="I1114" i="1"/>
  <c r="Q1268" i="1"/>
  <c r="J1042" i="1"/>
  <c r="R1384" i="1"/>
  <c r="L1499" i="1"/>
  <c r="M798" i="1"/>
  <c r="J682" i="1"/>
  <c r="R796" i="1"/>
  <c r="K690" i="1"/>
  <c r="K778" i="1"/>
  <c r="P842" i="1"/>
  <c r="H928" i="1"/>
  <c r="L798" i="1"/>
  <c r="I910" i="1"/>
  <c r="N701" i="1"/>
  <c r="H861" i="1"/>
  <c r="H965" i="1"/>
  <c r="I1009" i="1"/>
  <c r="I1089" i="1"/>
  <c r="Q1187" i="1"/>
  <c r="I1273" i="1"/>
  <c r="I853" i="1"/>
  <c r="L1042" i="1"/>
  <c r="L1122" i="1"/>
  <c r="L1214" i="1"/>
  <c r="R1303" i="1"/>
  <c r="S975" i="1"/>
  <c r="K1053" i="1"/>
  <c r="S1159" i="1"/>
  <c r="K1237" i="1"/>
  <c r="M1318" i="1"/>
  <c r="H1225" i="1"/>
  <c r="P1383" i="1"/>
  <c r="P1471" i="1"/>
  <c r="N1558" i="1"/>
  <c r="I808" i="1"/>
  <c r="P675" i="1"/>
  <c r="N770" i="1"/>
  <c r="J632" i="1"/>
  <c r="O718" i="1"/>
  <c r="R562" i="1"/>
  <c r="L840" i="1"/>
  <c r="L928" i="1"/>
  <c r="N799" i="1"/>
  <c r="S879" i="1"/>
  <c r="M954" i="1"/>
  <c r="R834" i="1"/>
  <c r="R910" i="1"/>
  <c r="J753" i="1"/>
  <c r="K1028" i="1"/>
  <c r="K1092" i="1"/>
  <c r="K1176" i="1"/>
  <c r="S1274" i="1"/>
  <c r="L583" i="1"/>
  <c r="P998" i="1"/>
  <c r="H1088" i="1"/>
  <c r="N1161" i="1"/>
  <c r="H1236" i="1"/>
  <c r="N1329" i="1"/>
  <c r="O993" i="1"/>
  <c r="O1065" i="1"/>
  <c r="I1156" i="1"/>
  <c r="Q1230" i="1"/>
  <c r="Q1306" i="1"/>
  <c r="N1156" i="1"/>
  <c r="J1368" i="1"/>
  <c r="L1437" i="1"/>
  <c r="R1530" i="1"/>
  <c r="M776" i="1"/>
  <c r="L611" i="1"/>
  <c r="J732" i="1"/>
  <c r="J804" i="1"/>
  <c r="M673" i="1"/>
  <c r="K764" i="1"/>
  <c r="H702" i="1"/>
  <c r="N867" i="1"/>
  <c r="P948" i="1"/>
  <c r="O817" i="1"/>
  <c r="Q882" i="1"/>
  <c r="I960" i="1"/>
  <c r="H831" i="1"/>
  <c r="N908" i="1"/>
  <c r="H736" i="1"/>
  <c r="O996" i="1"/>
  <c r="Q1081" i="1"/>
  <c r="O1156" i="1"/>
  <c r="O1224" i="1"/>
  <c r="Q1297" i="1"/>
  <c r="M967" i="1"/>
  <c r="L1032" i="1"/>
  <c r="R1109" i="1"/>
  <c r="R1185" i="1"/>
  <c r="L1268" i="1"/>
  <c r="L1336" i="1"/>
  <c r="K999" i="1"/>
  <c r="M1064" i="1"/>
  <c r="K1163" i="1"/>
  <c r="S1217" i="1"/>
  <c r="M1300" i="1"/>
  <c r="H1057" i="1"/>
  <c r="P1357" i="1"/>
  <c r="P1425" i="1"/>
  <c r="P1493" i="1"/>
  <c r="N1568" i="1"/>
  <c r="J1646" i="1"/>
  <c r="P1171" i="1"/>
  <c r="O1366" i="1"/>
  <c r="O1446" i="1"/>
  <c r="Q1519" i="1"/>
  <c r="O1594" i="1"/>
  <c r="R1018" i="1"/>
  <c r="N1337" i="1"/>
  <c r="N1413" i="1"/>
  <c r="P1490" i="1"/>
  <c r="H1556" i="1"/>
  <c r="P1638" i="1"/>
  <c r="I1514" i="1"/>
  <c r="P1695" i="1"/>
  <c r="P1763" i="1"/>
  <c r="H1829" i="1"/>
  <c r="H1925" i="1"/>
  <c r="M1354" i="1"/>
  <c r="M1642" i="1"/>
  <c r="Q1715" i="1"/>
  <c r="O1806" i="1"/>
  <c r="O1874" i="1"/>
  <c r="Q1951" i="1"/>
  <c r="M1448" i="1"/>
  <c r="P1684" i="1"/>
  <c r="N1755" i="1"/>
  <c r="H1830" i="1"/>
  <c r="H1906" i="1"/>
  <c r="O1599" i="1"/>
  <c r="O1843" i="1"/>
  <c r="H1997" i="1"/>
  <c r="N2054" i="1"/>
  <c r="H2121" i="1"/>
  <c r="N2178" i="1"/>
  <c r="N2230" i="1"/>
  <c r="N2294" i="1"/>
  <c r="P2359" i="1"/>
  <c r="N2418" i="1"/>
  <c r="J1628" i="1"/>
  <c r="H1063" i="1"/>
  <c r="P1323" i="1"/>
  <c r="Q1397" i="1"/>
  <c r="I1447" i="1"/>
  <c r="O1508" i="1"/>
  <c r="Q1573" i="1"/>
  <c r="Q1637" i="1"/>
  <c r="N1128" i="1"/>
  <c r="N1339" i="1"/>
  <c r="N1403" i="1"/>
  <c r="N1467" i="1"/>
  <c r="P1524" i="1"/>
  <c r="H1582" i="1"/>
  <c r="R1024" i="1"/>
  <c r="M1468" i="1"/>
  <c r="H1663" i="1"/>
  <c r="N1720" i="1"/>
  <c r="P1789" i="1"/>
  <c r="H1847" i="1"/>
  <c r="N1908" i="1"/>
  <c r="N1960" i="1"/>
  <c r="Q1532" i="1"/>
  <c r="I1667" i="1"/>
  <c r="O1728" i="1"/>
  <c r="Q1785" i="1"/>
  <c r="Q1857" i="1"/>
  <c r="I1915" i="1"/>
  <c r="R976" i="1"/>
  <c r="Q1482" i="1"/>
  <c r="N1677" i="1"/>
  <c r="P1734" i="1"/>
  <c r="H1792" i="1"/>
  <c r="H1856" i="1"/>
  <c r="N1913" i="1"/>
  <c r="I1420" i="1"/>
  <c r="O1819" i="1"/>
  <c r="H1991" i="1"/>
  <c r="P2053" i="1"/>
  <c r="H2115" i="1"/>
  <c r="H2167" i="1"/>
  <c r="H2231" i="1"/>
  <c r="P2293" i="1"/>
  <c r="H2355" i="1"/>
  <c r="P2409" i="1"/>
  <c r="P1609" i="1"/>
  <c r="R1004" i="1"/>
  <c r="N1202" i="1"/>
  <c r="K1346" i="1"/>
  <c r="S1392" i="1"/>
  <c r="K1446" i="1"/>
  <c r="S1492" i="1"/>
  <c r="M1543" i="1"/>
  <c r="S1584" i="1"/>
  <c r="S1640" i="1"/>
  <c r="P1097" i="1"/>
  <c r="P1289" i="1"/>
  <c r="J1369" i="1"/>
  <c r="R1427" i="1"/>
  <c r="J1469" i="1"/>
  <c r="R1519" i="1"/>
  <c r="R1563" i="1"/>
  <c r="R1619" i="1"/>
  <c r="P1263" i="1"/>
  <c r="O1485" i="1"/>
  <c r="R1656" i="1"/>
  <c r="L1711" i="1"/>
  <c r="R1756" i="1"/>
  <c r="R1800" i="1"/>
  <c r="R1848" i="1"/>
  <c r="R1900" i="1"/>
  <c r="L1951" i="1"/>
  <c r="O1363" i="1"/>
  <c r="S1565" i="1"/>
  <c r="K1678" i="1"/>
  <c r="M1723" i="1"/>
  <c r="K1770" i="1"/>
  <c r="S1816" i="1"/>
  <c r="K1870" i="1"/>
  <c r="S1920" i="1"/>
  <c r="K1962" i="1"/>
  <c r="K1415" i="1"/>
  <c r="K1639" i="1"/>
  <c r="L1688" i="1"/>
  <c r="J1739" i="1"/>
  <c r="L1780" i="1"/>
  <c r="L1836" i="1"/>
  <c r="J1883" i="1"/>
  <c r="L1928" i="1"/>
  <c r="K1341" i="1"/>
  <c r="Q1772" i="1"/>
  <c r="I1928" i="1"/>
  <c r="L1999" i="1"/>
  <c r="R2040" i="1"/>
  <c r="R2088" i="1"/>
  <c r="J2130" i="1"/>
  <c r="J2174" i="1"/>
  <c r="J2214" i="1"/>
  <c r="R2264" i="1"/>
  <c r="L2303" i="1"/>
  <c r="R2344" i="1"/>
  <c r="J2390" i="1"/>
  <c r="N1618" i="1"/>
  <c r="S1378" i="1"/>
  <c r="K1544" i="1"/>
  <c r="L1207" i="1"/>
  <c r="J1491" i="1"/>
  <c r="S1343" i="1"/>
  <c r="L1725" i="1"/>
  <c r="R1906" i="1"/>
  <c r="S1662" i="1"/>
  <c r="K1844" i="1"/>
  <c r="O1417" i="1"/>
  <c r="R1743" i="1"/>
  <c r="L1946" i="1"/>
  <c r="L2017" i="1"/>
  <c r="L2177" i="1"/>
  <c r="R2342" i="1"/>
  <c r="L2449" i="1"/>
  <c r="L2485" i="1"/>
  <c r="L2525" i="1"/>
  <c r="L2561" i="1"/>
  <c r="R2606" i="1"/>
  <c r="R2642" i="1"/>
  <c r="R2682" i="1"/>
  <c r="S1561" i="1"/>
  <c r="K1807" i="1"/>
  <c r="K1951" i="1"/>
  <c r="Q1999" i="1"/>
  <c r="Q2035" i="1"/>
  <c r="I2081" i="1"/>
  <c r="I2117" i="1"/>
  <c r="I2153" i="1"/>
  <c r="I2193" i="1"/>
  <c r="I2237" i="1"/>
  <c r="O2274" i="1"/>
  <c r="O2310" i="1"/>
  <c r="O2350" i="1"/>
  <c r="Q2391" i="1"/>
  <c r="Q2431" i="1"/>
  <c r="Q2467" i="1"/>
  <c r="Q2507" i="1"/>
  <c r="I2549" i="1"/>
  <c r="I2589" i="1"/>
  <c r="I2625" i="1"/>
  <c r="Q2663" i="1"/>
  <c r="I1372" i="1"/>
  <c r="Q1736" i="1"/>
  <c r="Q1880" i="1"/>
  <c r="H1978" i="1"/>
  <c r="N2023" i="1"/>
  <c r="N2059" i="1"/>
  <c r="N2099" i="1"/>
  <c r="N2135" i="1"/>
  <c r="P2180" i="1"/>
  <c r="P2216" i="1"/>
  <c r="P2256" i="1"/>
  <c r="P2292" i="1"/>
  <c r="H2338" i="1"/>
  <c r="H2374" i="1"/>
  <c r="H2414" i="1"/>
  <c r="H2450" i="1"/>
  <c r="N2495" i="1"/>
  <c r="N2531" i="1"/>
  <c r="H2570" i="1"/>
  <c r="N2607" i="1"/>
  <c r="I1882" i="1"/>
  <c r="Q2086" i="1"/>
  <c r="Q2230" i="1"/>
  <c r="Q2390" i="1"/>
  <c r="P1603" i="1"/>
  <c r="S1342" i="1"/>
  <c r="S1486" i="1"/>
  <c r="O828" i="1"/>
  <c r="R1401" i="1"/>
  <c r="R1561" i="1"/>
  <c r="O1477" i="1"/>
  <c r="J1764" i="1"/>
  <c r="L1929" i="1"/>
  <c r="M1669" i="1"/>
  <c r="M1813" i="1"/>
  <c r="M1957" i="1"/>
  <c r="L1718" i="1"/>
  <c r="J1873" i="1"/>
  <c r="Q1780" i="1"/>
  <c r="L2061" i="1"/>
  <c r="R2242" i="1"/>
  <c r="R2386" i="1"/>
  <c r="N2452" i="1"/>
  <c r="N2488" i="1"/>
  <c r="P2533" i="1"/>
  <c r="P2569" i="1"/>
  <c r="P2609" i="1"/>
  <c r="P2645" i="1"/>
  <c r="H2691" i="1"/>
  <c r="Q1658" i="1"/>
  <c r="Q1818" i="1"/>
  <c r="Q1962" i="1"/>
  <c r="K2008" i="1"/>
  <c r="K2044" i="1"/>
  <c r="K2080" i="1"/>
  <c r="K2120" i="1"/>
  <c r="K2164" i="1"/>
  <c r="M2201" i="1"/>
  <c r="M2237" i="1"/>
  <c r="M2277" i="1"/>
  <c r="S2318" i="1"/>
  <c r="S2358" i="1"/>
  <c r="S2394" i="1"/>
  <c r="S2434" i="1"/>
  <c r="K2476" i="1"/>
  <c r="K2516" i="1"/>
  <c r="K2552" i="1"/>
  <c r="S2590" i="1"/>
  <c r="M2633" i="1"/>
  <c r="M2673" i="1"/>
  <c r="K1421" i="1"/>
  <c r="K1733" i="1"/>
  <c r="S1913" i="1"/>
  <c r="L1986" i="1"/>
  <c r="L2026" i="1"/>
  <c r="L2062" i="1"/>
  <c r="R2107" i="1"/>
  <c r="R2143" i="1"/>
  <c r="R2183" i="1"/>
  <c r="R2219" i="1"/>
  <c r="J2265" i="1"/>
  <c r="J2301" i="1"/>
  <c r="J2341" i="1"/>
  <c r="J2377" i="1"/>
  <c r="L2422" i="1"/>
  <c r="L2458" i="1"/>
  <c r="J2497" i="1"/>
  <c r="L2534" i="1"/>
  <c r="R2579" i="1"/>
  <c r="R2615" i="1"/>
  <c r="K1867" i="1"/>
  <c r="K2099" i="1"/>
  <c r="S2263" i="1"/>
  <c r="S2423" i="1"/>
  <c r="P1647" i="1"/>
  <c r="S1386" i="1"/>
  <c r="K1552" i="1"/>
  <c r="H1197" i="1"/>
  <c r="R1445" i="1"/>
  <c r="R1605" i="1"/>
  <c r="L1669" i="1"/>
  <c r="L1829" i="1"/>
  <c r="P1095" i="1"/>
  <c r="M1697" i="1"/>
  <c r="S1878" i="1"/>
  <c r="O1513" i="1"/>
  <c r="L1762" i="1"/>
  <c r="L1906" i="1"/>
  <c r="R1982" i="1"/>
  <c r="R2126" i="1"/>
  <c r="R2286" i="1"/>
  <c r="L2423" i="1"/>
  <c r="R2468" i="1"/>
  <c r="R2504" i="1"/>
  <c r="R2544" i="1"/>
  <c r="R2580" i="1"/>
  <c r="J2626" i="1"/>
  <c r="J2662" i="1"/>
  <c r="R1160" i="1"/>
  <c r="K1703" i="1"/>
  <c r="S1883" i="1"/>
  <c r="I1979" i="1"/>
  <c r="I2015" i="1"/>
  <c r="I2055" i="1"/>
  <c r="I2099" i="1"/>
  <c r="O2136" i="1"/>
  <c r="O2172" i="1"/>
  <c r="O2212" i="1"/>
  <c r="Q2253" i="1"/>
  <c r="Q2293" i="1"/>
  <c r="Q2329" i="1"/>
  <c r="Q2369" i="1"/>
  <c r="I2411" i="1"/>
  <c r="I2451" i="1"/>
  <c r="I2487" i="1"/>
  <c r="Q2525" i="1"/>
  <c r="O2568" i="1"/>
  <c r="O2608" i="1"/>
  <c r="O2644" i="1"/>
  <c r="O2680" i="1"/>
  <c r="M1654" i="1"/>
  <c r="M1798" i="1"/>
  <c r="M1958" i="1"/>
  <c r="N1997" i="1"/>
  <c r="P2042" i="1"/>
  <c r="P2078" i="1"/>
  <c r="P2118" i="1"/>
  <c r="P2154" i="1"/>
  <c r="H2200" i="1"/>
  <c r="H2236" i="1"/>
  <c r="H2276" i="1"/>
  <c r="H2312" i="1"/>
  <c r="N2357" i="1"/>
  <c r="N2393" i="1"/>
  <c r="H2432" i="1"/>
  <c r="N2469" i="1"/>
  <c r="P2514" i="1"/>
  <c r="P2550" i="1"/>
  <c r="P2586" i="1"/>
  <c r="P2626" i="1"/>
  <c r="M2004" i="1"/>
  <c r="M2164" i="1"/>
  <c r="M2308" i="1"/>
  <c r="M2468" i="1"/>
  <c r="L1340" i="1"/>
  <c r="R1878" i="1"/>
  <c r="K1519" i="1"/>
  <c r="L2149" i="1"/>
  <c r="N2518" i="1"/>
  <c r="N2678" i="1"/>
  <c r="K1982" i="1"/>
  <c r="K2126" i="1"/>
  <c r="M2307" i="1"/>
  <c r="K2462" i="1"/>
  <c r="M2611" i="1"/>
  <c r="K1773" i="1"/>
  <c r="L2096" i="1"/>
  <c r="L2240" i="1"/>
  <c r="L2400" i="1"/>
  <c r="L2544" i="1"/>
  <c r="K2235" i="1"/>
  <c r="S2575" i="1"/>
  <c r="N2683" i="1"/>
  <c r="L2726" i="1"/>
  <c r="R2771" i="1"/>
  <c r="R2807" i="1"/>
  <c r="R2847" i="1"/>
  <c r="R2883" i="1"/>
  <c r="S2129" i="1"/>
  <c r="I2540" i="1"/>
  <c r="K2752" i="1"/>
  <c r="O2872" i="1"/>
  <c r="M2010" i="1"/>
  <c r="I2160" i="1"/>
  <c r="I2304" i="1"/>
  <c r="I2464" i="1"/>
  <c r="Q2628" i="1"/>
  <c r="I2704" i="1"/>
  <c r="I2740" i="1"/>
  <c r="I2780" i="1"/>
  <c r="O2821" i="1"/>
  <c r="O2861" i="1"/>
  <c r="O1781" i="1"/>
  <c r="I2252" i="1"/>
  <c r="M2709" i="1"/>
  <c r="Q2829" i="1"/>
  <c r="Q1774" i="1"/>
  <c r="I2062" i="1"/>
  <c r="Q2242" i="1"/>
  <c r="Q2386" i="1"/>
  <c r="Q2546" i="1"/>
  <c r="H2662" i="1"/>
  <c r="H2725" i="1"/>
  <c r="H2761" i="1"/>
  <c r="H2801" i="1"/>
  <c r="H2837" i="1"/>
  <c r="N2882" i="1"/>
  <c r="O2479" i="1"/>
  <c r="S2740" i="1"/>
  <c r="S2848" i="1"/>
  <c r="R2122" i="1"/>
  <c r="Q1842" i="1"/>
  <c r="S2396" i="1"/>
  <c r="J2031" i="1"/>
  <c r="L2564" i="1"/>
  <c r="L2658" i="1"/>
  <c r="H2782" i="1"/>
  <c r="O1479" i="1"/>
  <c r="Q2815" i="1"/>
  <c r="O2259" i="1"/>
  <c r="S2653" i="1"/>
  <c r="M2794" i="1"/>
  <c r="M2118" i="1"/>
  <c r="S1663" i="1"/>
  <c r="S2299" i="1"/>
  <c r="J2702" i="1"/>
  <c r="R2820" i="1"/>
  <c r="M2676" i="1"/>
  <c r="N1306" i="1"/>
  <c r="J1495" i="1"/>
  <c r="S1698" i="1"/>
  <c r="J1897" i="1"/>
  <c r="L2389" i="1"/>
  <c r="H2557" i="1"/>
  <c r="M1704" i="1"/>
  <c r="K2042" i="1"/>
  <c r="K2202" i="1"/>
  <c r="K2346" i="1"/>
  <c r="M2527" i="1"/>
  <c r="M2671" i="1"/>
  <c r="J1991" i="1"/>
  <c r="J2135" i="1"/>
  <c r="L2316" i="1"/>
  <c r="L2460" i="1"/>
  <c r="L2620" i="1"/>
  <c r="O2389" i="1"/>
  <c r="J2641" i="1"/>
  <c r="N2705" i="1"/>
  <c r="N2741" i="1"/>
  <c r="N2781" i="1"/>
  <c r="N2825" i="1"/>
  <c r="P2862" i="1"/>
  <c r="I1428" i="1"/>
  <c r="O2239" i="1"/>
  <c r="Q2678" i="1"/>
  <c r="I2809" i="1"/>
  <c r="Q1686" i="1"/>
  <c r="S2053" i="1"/>
  <c r="O2219" i="1"/>
  <c r="O2379" i="1"/>
  <c r="O2523" i="1"/>
  <c r="O2655" i="1"/>
  <c r="K2719" i="1"/>
  <c r="K2759" i="1"/>
  <c r="K2795" i="1"/>
  <c r="K2831" i="1"/>
  <c r="M2876" i="1"/>
  <c r="O2039" i="1"/>
  <c r="S2457" i="1"/>
  <c r="O2738" i="1"/>
  <c r="S2874" i="1"/>
  <c r="O1977" i="1"/>
  <c r="O2137" i="1"/>
  <c r="O2281" i="1"/>
  <c r="K2463" i="1"/>
  <c r="K2607" i="1"/>
  <c r="R2698" i="1"/>
  <c r="R2734" i="1"/>
  <c r="J2780" i="1"/>
  <c r="J2816" i="1"/>
  <c r="R2854" i="1"/>
  <c r="M2166" i="1"/>
  <c r="O2669" i="1"/>
  <c r="Q2785" i="1"/>
  <c r="P1611" i="1"/>
  <c r="R1441" i="1"/>
  <c r="J1737" i="1"/>
  <c r="M1672" i="1"/>
  <c r="M2311" i="1"/>
  <c r="S1873" i="1"/>
  <c r="L2452" i="1"/>
  <c r="J2637" i="1"/>
  <c r="P2772" i="1"/>
  <c r="J2890" i="1"/>
  <c r="I2795" i="1"/>
  <c r="K2201" i="1"/>
  <c r="S2637" i="1"/>
  <c r="K2777" i="1"/>
  <c r="S2025" i="1"/>
  <c r="K2836" i="1"/>
  <c r="K2247" i="1"/>
  <c r="R2647" i="1"/>
  <c r="J2810" i="1"/>
  <c r="O2463" i="1"/>
  <c r="N1242" i="1"/>
  <c r="J1479" i="1"/>
  <c r="M1661" i="1"/>
  <c r="R1795" i="1"/>
  <c r="J2224" i="1"/>
  <c r="P2499" i="1"/>
  <c r="H2649" i="1"/>
  <c r="Q1858" i="1"/>
  <c r="S2064" i="1"/>
  <c r="S2192" i="1"/>
  <c r="K2342" i="1"/>
  <c r="K2470" i="1"/>
  <c r="K2598" i="1"/>
  <c r="O1655" i="1"/>
  <c r="J2035" i="1"/>
  <c r="J2163" i="1"/>
  <c r="J2291" i="1"/>
  <c r="J2419" i="1"/>
  <c r="L2568" i="1"/>
  <c r="O2117" i="1"/>
  <c r="K2531" i="1"/>
  <c r="P2644" i="1"/>
  <c r="L2708" i="1"/>
  <c r="L2740" i="1"/>
  <c r="L2772" i="1"/>
  <c r="L2804" i="1"/>
  <c r="R2841" i="1"/>
  <c r="R2873" i="1"/>
  <c r="K1875" i="1"/>
  <c r="I2228" i="1"/>
  <c r="I2650" i="1"/>
  <c r="S2770" i="1"/>
  <c r="O2866" i="1"/>
  <c r="S1927" i="1"/>
  <c r="I2104" i="1"/>
  <c r="I2232" i="1"/>
  <c r="I2360" i="1"/>
  <c r="I2488" i="1"/>
  <c r="M2634" i="1"/>
  <c r="I2698" i="1"/>
  <c r="I2730" i="1"/>
  <c r="I2762" i="1"/>
  <c r="O2799" i="1"/>
  <c r="O2831" i="1"/>
  <c r="O2863" i="1"/>
  <c r="Q1734" i="1"/>
  <c r="I2220" i="1"/>
  <c r="I2612" i="1"/>
  <c r="Q2763" i="1"/>
  <c r="I2859" i="1"/>
  <c r="I1962" i="1"/>
  <c r="Q2090" i="1"/>
  <c r="Q2218" i="1"/>
  <c r="Q2346" i="1"/>
  <c r="M2496" i="1"/>
  <c r="M2624" i="1"/>
  <c r="L2692" i="1"/>
  <c r="H2727" i="1"/>
  <c r="N2764" i="1"/>
  <c r="N2796" i="1"/>
  <c r="N2828" i="1"/>
  <c r="N2860" i="1"/>
  <c r="S2233" i="1"/>
  <c r="S2609" i="1"/>
  <c r="O2750" i="1"/>
  <c r="O2846" i="1"/>
  <c r="L1886" i="1"/>
  <c r="H2645" i="1"/>
  <c r="K2194" i="1"/>
  <c r="K2578" i="1"/>
  <c r="L2164" i="1"/>
  <c r="J2543" i="1"/>
  <c r="H2640" i="1"/>
  <c r="H2770" i="1"/>
  <c r="P2880" i="1"/>
  <c r="I2699" i="1"/>
  <c r="K1993" i="1"/>
  <c r="K2361" i="1"/>
  <c r="M2710" i="1"/>
  <c r="M2806" i="1"/>
  <c r="S1969" i="1"/>
  <c r="K2764" i="1"/>
  <c r="O2145" i="1"/>
  <c r="O2529" i="1"/>
  <c r="J2742" i="1"/>
  <c r="R2840" i="1"/>
  <c r="I2723" i="1"/>
  <c r="H2611" i="1"/>
  <c r="N2692" i="1"/>
  <c r="M1664" i="1"/>
  <c r="M1824" i="1"/>
  <c r="M1969" i="1"/>
  <c r="M2009" i="1"/>
  <c r="M2045" i="1"/>
  <c r="K2084" i="1"/>
  <c r="S2126" i="1"/>
  <c r="S2166" i="1"/>
  <c r="S2202" i="1"/>
  <c r="S2238" i="1"/>
  <c r="K2284" i="1"/>
  <c r="K2320" i="1"/>
  <c r="K2360" i="1"/>
  <c r="M2441" i="1"/>
  <c r="M2477" i="1"/>
  <c r="M2517" i="1"/>
  <c r="S2598" i="1"/>
  <c r="S2634" i="1"/>
  <c r="M1438" i="1"/>
  <c r="O1919" i="1"/>
  <c r="R2027" i="1"/>
  <c r="J2109" i="1"/>
  <c r="J2185" i="1"/>
  <c r="L2266" i="1"/>
  <c r="R2383" i="1"/>
  <c r="R2459" i="1"/>
  <c r="J2541" i="1"/>
  <c r="J2617" i="1"/>
  <c r="O2125" i="1"/>
  <c r="O2429" i="1"/>
  <c r="M1413" i="1"/>
  <c r="P1217" i="1"/>
  <c r="L1632" i="1"/>
  <c r="R1834" i="1"/>
  <c r="K1740" i="1"/>
  <c r="R1767" i="1"/>
  <c r="J1988" i="1"/>
  <c r="J2292" i="1"/>
  <c r="J2470" i="1"/>
  <c r="J2546" i="1"/>
  <c r="L2627" i="1"/>
  <c r="N1254" i="1"/>
  <c r="O1980" i="1"/>
  <c r="Q2061" i="1"/>
  <c r="Q2137" i="1"/>
  <c r="I2219" i="1"/>
  <c r="I2295" i="1"/>
  <c r="O2376" i="1"/>
  <c r="O2412" i="1"/>
  <c r="O2488" i="1"/>
  <c r="Q2569" i="1"/>
  <c r="Q2645" i="1"/>
  <c r="I1660" i="1"/>
  <c r="R1962" i="1"/>
  <c r="H2008" i="1"/>
  <c r="H2080" i="1"/>
  <c r="H2120" i="1"/>
  <c r="N2201" i="1"/>
  <c r="N2277" i="1"/>
  <c r="P2358" i="1"/>
  <c r="P2434" i="1"/>
  <c r="H2516" i="1"/>
  <c r="H2588" i="1"/>
  <c r="M2020" i="1"/>
  <c r="I2314" i="1"/>
  <c r="R1361" i="1"/>
  <c r="S1603" i="1"/>
  <c r="P2523" i="1"/>
  <c r="M1987" i="1"/>
  <c r="S2312" i="1"/>
  <c r="S2616" i="1"/>
  <c r="R2101" i="1"/>
  <c r="R2405" i="1"/>
  <c r="S2255" i="1"/>
  <c r="J2733" i="1"/>
  <c r="J2809" i="1"/>
  <c r="L2890" i="1"/>
  <c r="I2564" i="1"/>
  <c r="M963" i="1"/>
  <c r="Q2308" i="1"/>
  <c r="K2633" i="1"/>
  <c r="O2741" i="1"/>
  <c r="Q2786" i="1"/>
  <c r="Q2862" i="1"/>
  <c r="K2357" i="1"/>
  <c r="Q2833" i="1"/>
  <c r="M2104" i="1"/>
  <c r="Q2402" i="1"/>
  <c r="J2683" i="1"/>
  <c r="N2726" i="1"/>
  <c r="N2802" i="1"/>
  <c r="P2883" i="1"/>
  <c r="K2744" i="1"/>
  <c r="R2186" i="1"/>
  <c r="S2428" i="1"/>
  <c r="L2580" i="1"/>
  <c r="H2786" i="1"/>
  <c r="O2275" i="1"/>
  <c r="M2814" i="1"/>
  <c r="S1727" i="1"/>
  <c r="L2823" i="1"/>
  <c r="S1350" i="1"/>
  <c r="K1720" i="1"/>
  <c r="R2410" i="1"/>
  <c r="I1726" i="1"/>
  <c r="M2207" i="1"/>
  <c r="S2532" i="1"/>
  <c r="R2161" i="1"/>
  <c r="R2465" i="1"/>
  <c r="I2490" i="1"/>
  <c r="N2745" i="1"/>
  <c r="H2828" i="1"/>
  <c r="I2308" i="1"/>
  <c r="M2813" i="1"/>
  <c r="K2081" i="1"/>
  <c r="K2385" i="1"/>
  <c r="K2529" i="1"/>
  <c r="M2720" i="1"/>
  <c r="M2796" i="1"/>
  <c r="S2877" i="1"/>
  <c r="K2770" i="1"/>
  <c r="K1983" i="1"/>
  <c r="S2467" i="1"/>
  <c r="J2700" i="1"/>
  <c r="L2781" i="1"/>
  <c r="Q2256" i="1"/>
  <c r="I2789" i="1"/>
  <c r="L1548" i="1"/>
  <c r="M1736" i="1"/>
  <c r="R2025" i="1"/>
  <c r="P2776" i="1"/>
  <c r="M2807" i="1"/>
  <c r="Q2648" i="1"/>
  <c r="I2044" i="1"/>
  <c r="K2263" i="1"/>
  <c r="J2814" i="1"/>
  <c r="J1328" i="1"/>
  <c r="J1817" i="1"/>
  <c r="N2526" i="1"/>
  <c r="M1880" i="1"/>
  <c r="M2219" i="1"/>
  <c r="M2475" i="1"/>
  <c r="S1761" i="1"/>
  <c r="L2168" i="1"/>
  <c r="R2445" i="1"/>
  <c r="K2139" i="1"/>
  <c r="R2657" i="1"/>
  <c r="R2741" i="1"/>
  <c r="J2811" i="1"/>
  <c r="J2875" i="1"/>
  <c r="I2300" i="1"/>
  <c r="O2774" i="1"/>
  <c r="Q1980" i="1"/>
  <c r="Q2236" i="1"/>
  <c r="M2514" i="1"/>
  <c r="O2699" i="1"/>
  <c r="Q2768" i="1"/>
  <c r="Q2832" i="1"/>
  <c r="S1943" i="1"/>
  <c r="M2622" i="1"/>
  <c r="M1968" i="1"/>
  <c r="M2224" i="1"/>
  <c r="I2502" i="1"/>
  <c r="P2733" i="1"/>
  <c r="P2797" i="1"/>
  <c r="H2867" i="1"/>
  <c r="K2629" i="1"/>
  <c r="K2866" i="1"/>
  <c r="H2661" i="1"/>
  <c r="M2647" i="1"/>
  <c r="J2559" i="1"/>
  <c r="N2791" i="1"/>
  <c r="K2009" i="1"/>
  <c r="M2714" i="1"/>
  <c r="S2001" i="1"/>
  <c r="O2161" i="1"/>
  <c r="R2860" i="1"/>
  <c r="S2940" i="1"/>
  <c r="N80" i="1"/>
  <c r="L3040" i="1"/>
  <c r="M89" i="1"/>
  <c r="M141" i="1"/>
  <c r="H353" i="1"/>
  <c r="O164" i="1"/>
  <c r="R358" i="1"/>
  <c r="K83" i="1"/>
  <c r="H318" i="1"/>
  <c r="R388" i="1"/>
  <c r="N471" i="1"/>
  <c r="H3062" i="1"/>
  <c r="Q449" i="1"/>
  <c r="K579" i="1"/>
  <c r="J370" i="1"/>
  <c r="S642" i="1"/>
  <c r="O599" i="1"/>
  <c r="O390" i="1"/>
  <c r="P358" i="1"/>
  <c r="S479" i="1"/>
  <c r="R574" i="1"/>
  <c r="I707" i="1"/>
  <c r="K847" i="1"/>
  <c r="M1011" i="1"/>
  <c r="S1296" i="1"/>
  <c r="N1287" i="1"/>
  <c r="O1127" i="1"/>
  <c r="J1106" i="1"/>
  <c r="K805" i="1"/>
  <c r="S692" i="1"/>
  <c r="N845" i="1"/>
  <c r="I914" i="1"/>
  <c r="N878" i="1"/>
  <c r="Q1091" i="1"/>
  <c r="O1278" i="1"/>
  <c r="J1125" i="1"/>
  <c r="J1309" i="1"/>
  <c r="M1162" i="1"/>
  <c r="L1267" i="1"/>
  <c r="O741" i="1"/>
  <c r="N682" i="1"/>
  <c r="N642" i="1"/>
  <c r="L607" i="1"/>
  <c r="K813" i="1"/>
  <c r="K961" i="1"/>
  <c r="I871" i="1"/>
  <c r="S1186" i="1"/>
  <c r="N1001" i="1"/>
  <c r="P1238" i="1"/>
  <c r="I996" i="1"/>
  <c r="O1233" i="1"/>
  <c r="R1370" i="1"/>
  <c r="K779" i="1"/>
  <c r="H408" i="1"/>
  <c r="S766" i="1"/>
  <c r="H870" i="1"/>
  <c r="O885" i="1"/>
  <c r="H911" i="1"/>
  <c r="Q1089" i="1"/>
  <c r="O1320" i="1"/>
  <c r="L1112" i="1"/>
  <c r="N568" i="1"/>
  <c r="S1165" i="1"/>
  <c r="L1099" i="1"/>
  <c r="P1505" i="1"/>
  <c r="H1183" i="1"/>
  <c r="O1534" i="1"/>
  <c r="H1348" i="1"/>
  <c r="N1501" i="1"/>
  <c r="M1524" i="1"/>
  <c r="H1857" i="1"/>
  <c r="L1650" i="1"/>
  <c r="O1882" i="1"/>
  <c r="M1560" i="1"/>
  <c r="P1840" i="1"/>
  <c r="P1999" i="1"/>
  <c r="P2183" i="1"/>
  <c r="N2374" i="1"/>
  <c r="L1105" i="1"/>
  <c r="Q1449" i="1"/>
  <c r="O1640" i="1"/>
  <c r="H1414" i="1"/>
  <c r="P1596" i="1"/>
  <c r="P1665" i="1"/>
  <c r="P1849" i="1"/>
  <c r="I1544" i="1"/>
  <c r="I1731" i="1"/>
  <c r="O1860" i="1"/>
  <c r="L1213" i="1"/>
  <c r="H1680" i="1"/>
  <c r="H1800" i="1"/>
  <c r="N1925" i="1"/>
  <c r="S1829" i="1"/>
  <c r="N2056" i="1"/>
  <c r="P2177" i="1"/>
  <c r="N2296" i="1"/>
  <c r="N1628" i="1"/>
  <c r="N1218" i="1"/>
  <c r="M1451" i="1"/>
  <c r="K1498" i="1"/>
  <c r="K1602" i="1"/>
  <c r="H1109" i="1"/>
  <c r="R1379" i="1"/>
  <c r="R1471" i="1"/>
  <c r="L1574" i="1"/>
  <c r="N1310" i="1"/>
  <c r="R1664" i="1"/>
  <c r="L1759" i="1"/>
  <c r="J1862" i="1"/>
  <c r="J1954" i="1"/>
  <c r="S1597" i="1"/>
  <c r="K1726" i="1"/>
  <c r="S1872" i="1"/>
  <c r="K850" i="1"/>
  <c r="N1645" i="1"/>
  <c r="R1741" i="1"/>
  <c r="J1839" i="1"/>
  <c r="R1933" i="1"/>
  <c r="I1784" i="1"/>
  <c r="J2002" i="1"/>
  <c r="J2094" i="1"/>
  <c r="J2222" i="1"/>
  <c r="R2308" i="1"/>
  <c r="J2398" i="1"/>
  <c r="M1389" i="1"/>
  <c r="J1347" i="1"/>
  <c r="J1736" i="1"/>
  <c r="K1684" i="1"/>
  <c r="S1459" i="1"/>
  <c r="J1957" i="1"/>
  <c r="R2390" i="1"/>
  <c r="R2490" i="1"/>
  <c r="L2609" i="1"/>
  <c r="L2685" i="1"/>
  <c r="O1961" i="1"/>
  <c r="Q2083" i="1"/>
  <c r="I2241" i="1"/>
  <c r="O2358" i="1"/>
  <c r="O2434" i="1"/>
  <c r="Q2551" i="1"/>
  <c r="I2673" i="1"/>
  <c r="I1892" i="1"/>
  <c r="H2066" i="1"/>
  <c r="N2183" i="1"/>
  <c r="N2303" i="1"/>
  <c r="P2416" i="1"/>
  <c r="H2534" i="1"/>
  <c r="Q1918" i="1"/>
  <c r="Q2422" i="1"/>
  <c r="M1497" i="1"/>
  <c r="L1572" i="1"/>
  <c r="J1940" i="1"/>
  <c r="O1401" i="1"/>
  <c r="I1824" i="1"/>
  <c r="J2408" i="1"/>
  <c r="N2536" i="1"/>
  <c r="P2653" i="1"/>
  <c r="I1830" i="1"/>
  <c r="S2046" i="1"/>
  <c r="K2168" i="1"/>
  <c r="M2285" i="1"/>
  <c r="M2397" i="1"/>
  <c r="S2554" i="1"/>
  <c r="K2676" i="1"/>
  <c r="K1925" i="1"/>
  <c r="L2074" i="1"/>
  <c r="L2186" i="1"/>
  <c r="R2303" i="1"/>
  <c r="J2425" i="1"/>
  <c r="L2542" i="1"/>
  <c r="M1948" i="1"/>
  <c r="K2435" i="1"/>
  <c r="S1562" i="1"/>
  <c r="J1680" i="1"/>
  <c r="M1745" i="1"/>
  <c r="J1773" i="1"/>
  <c r="J2148" i="1"/>
  <c r="L2471" i="1"/>
  <c r="R2588" i="1"/>
  <c r="S1337" i="1"/>
  <c r="Q1981" i="1"/>
  <c r="I2063" i="1"/>
  <c r="I2139" i="1"/>
  <c r="O2220" i="1"/>
  <c r="O2296" i="1"/>
  <c r="Q2377" i="1"/>
  <c r="Q2453" i="1"/>
  <c r="I2535" i="1"/>
  <c r="I2611" i="1"/>
  <c r="O2692" i="1"/>
  <c r="Q1824" i="1"/>
  <c r="N2009" i="1"/>
  <c r="N2081" i="1"/>
  <c r="N2165" i="1"/>
  <c r="P2238" i="1"/>
  <c r="H2320" i="1"/>
  <c r="H2396" i="1"/>
  <c r="N2477" i="1"/>
  <c r="N2553" i="1"/>
  <c r="H2592" i="1"/>
  <c r="Q2030" i="1"/>
  <c r="Q2318" i="1"/>
  <c r="J1383" i="1"/>
  <c r="J1657" i="1"/>
  <c r="H2529" i="1"/>
  <c r="S1992" i="1"/>
  <c r="K2318" i="1"/>
  <c r="K2478" i="1"/>
  <c r="K2622" i="1"/>
  <c r="J1963" i="1"/>
  <c r="J2107" i="1"/>
  <c r="R2261" i="1"/>
  <c r="J2411" i="1"/>
  <c r="L2592" i="1"/>
  <c r="O2277" i="1"/>
  <c r="K2587" i="1"/>
  <c r="P2688" i="1"/>
  <c r="L2734" i="1"/>
  <c r="L2810" i="1"/>
  <c r="L2850" i="1"/>
  <c r="R2891" i="1"/>
  <c r="M2158" i="1"/>
  <c r="I2580" i="1"/>
  <c r="O2772" i="1"/>
  <c r="I1364" i="1"/>
  <c r="M2026" i="1"/>
  <c r="M2170" i="1"/>
  <c r="I2496" i="1"/>
  <c r="K2641" i="1"/>
  <c r="Q2706" i="1"/>
  <c r="Q2742" i="1"/>
  <c r="I2788" i="1"/>
  <c r="I2864" i="1"/>
  <c r="Q1862" i="1"/>
  <c r="I2717" i="1"/>
  <c r="M2837" i="1"/>
  <c r="I2110" i="1"/>
  <c r="I2254" i="1"/>
  <c r="I2558" i="1"/>
  <c r="P2727" i="1"/>
  <c r="P2763" i="1"/>
  <c r="P2847" i="1"/>
  <c r="Q2520" i="1"/>
  <c r="K2872" i="1"/>
  <c r="K1970" i="1"/>
  <c r="L2132" i="1"/>
  <c r="L2674" i="1"/>
  <c r="M2102" i="1"/>
  <c r="O2291" i="1"/>
  <c r="S2669" i="1"/>
  <c r="K2197" i="1"/>
  <c r="S2331" i="1"/>
  <c r="L2827" i="1"/>
  <c r="K1372" i="1"/>
  <c r="M1741" i="1"/>
  <c r="P2423" i="1"/>
  <c r="Q1746" i="1"/>
  <c r="S2212" i="1"/>
  <c r="K2538" i="1"/>
  <c r="R2001" i="1"/>
  <c r="J2327" i="1"/>
  <c r="J2631" i="1"/>
  <c r="L2646" i="1"/>
  <c r="H2748" i="1"/>
  <c r="N2829" i="1"/>
  <c r="Q1624" i="1"/>
  <c r="M2705" i="1"/>
  <c r="O1733" i="1"/>
  <c r="S2229" i="1"/>
  <c r="S2533" i="1"/>
  <c r="S2721" i="1"/>
  <c r="S2797" i="1"/>
  <c r="K2879" i="1"/>
  <c r="M2486" i="1"/>
  <c r="S2882" i="1"/>
  <c r="S2147" i="1"/>
  <c r="O2473" i="1"/>
  <c r="O2617" i="1"/>
  <c r="R2742" i="1"/>
  <c r="R2818" i="1"/>
  <c r="Q2272" i="1"/>
  <c r="M2793" i="1"/>
  <c r="R1569" i="1"/>
  <c r="M1800" i="1"/>
  <c r="R2041" i="1"/>
  <c r="J2653" i="1"/>
  <c r="Q2056" i="1"/>
  <c r="K2233" i="1"/>
  <c r="K2813" i="1"/>
  <c r="S2872" i="1"/>
  <c r="R2708" i="1"/>
  <c r="Q2638" i="1"/>
  <c r="K1339" i="1"/>
  <c r="R2266" i="1"/>
  <c r="I1902" i="1"/>
  <c r="S2224" i="1"/>
  <c r="S2480" i="1"/>
  <c r="O1783" i="1"/>
  <c r="R2173" i="1"/>
  <c r="J2451" i="1"/>
  <c r="J2579" i="1"/>
  <c r="S2159" i="1"/>
  <c r="O2541" i="1"/>
  <c r="P2660" i="1"/>
  <c r="J2711" i="1"/>
  <c r="J2743" i="1"/>
  <c r="J2775" i="1"/>
  <c r="L2812" i="1"/>
  <c r="L2844" i="1"/>
  <c r="L2876" i="1"/>
  <c r="O1941" i="1"/>
  <c r="M2310" i="1"/>
  <c r="K2663" i="1"/>
  <c r="S2778" i="1"/>
  <c r="K2874" i="1"/>
  <c r="M1986" i="1"/>
  <c r="M2114" i="1"/>
  <c r="M2242" i="1"/>
  <c r="M2370" i="1"/>
  <c r="I2520" i="1"/>
  <c r="I2640" i="1"/>
  <c r="Q2700" i="1"/>
  <c r="Q2732" i="1"/>
  <c r="I2770" i="1"/>
  <c r="I2802" i="1"/>
  <c r="I2834" i="1"/>
  <c r="I2866" i="1"/>
  <c r="Q1968" i="1"/>
  <c r="Q2248" i="1"/>
  <c r="K2635" i="1"/>
  <c r="Q2771" i="1"/>
  <c r="M2883" i="1"/>
  <c r="I1974" i="1"/>
  <c r="I2102" i="1"/>
  <c r="I2230" i="1"/>
  <c r="Q2378" i="1"/>
  <c r="Q2506" i="1"/>
  <c r="H2634" i="1"/>
  <c r="S2697" i="1"/>
  <c r="H2735" i="1"/>
  <c r="H2767" i="1"/>
  <c r="H2799" i="1"/>
  <c r="H2831" i="1"/>
  <c r="N2868" i="1"/>
  <c r="I2276" i="1"/>
  <c r="O2637" i="1"/>
  <c r="O2758" i="1"/>
  <c r="O2870" i="1"/>
  <c r="Q1748" i="1"/>
  <c r="H2677" i="1"/>
  <c r="S2220" i="1"/>
  <c r="K2658" i="1"/>
  <c r="L2196" i="1"/>
  <c r="J2575" i="1"/>
  <c r="H2656" i="1"/>
  <c r="N2795" i="1"/>
  <c r="P2888" i="1"/>
  <c r="Q2723" i="1"/>
  <c r="O2451" i="1"/>
  <c r="M2718" i="1"/>
  <c r="S2815" i="1"/>
  <c r="S2033" i="1"/>
  <c r="O2844" i="1"/>
  <c r="O2177" i="1"/>
  <c r="K2567" i="1"/>
  <c r="J2750" i="1"/>
  <c r="R2864" i="1"/>
  <c r="O2923" i="1"/>
  <c r="N3003" i="1"/>
  <c r="J7" i="1"/>
  <c r="P81" i="1"/>
  <c r="H2902" i="1"/>
  <c r="K2953" i="1"/>
  <c r="L3052" i="1"/>
  <c r="K20" i="1"/>
  <c r="P122" i="1"/>
  <c r="I113" i="1"/>
  <c r="J36" i="1"/>
  <c r="M147" i="1"/>
  <c r="R218" i="1"/>
  <c r="H260" i="1"/>
  <c r="N354" i="1"/>
  <c r="P2917" i="1"/>
  <c r="O64" i="1"/>
  <c r="Q165" i="1"/>
  <c r="P225" i="1"/>
  <c r="R253" i="1"/>
  <c r="J360" i="1"/>
  <c r="I406" i="1"/>
  <c r="H3021" i="1"/>
  <c r="J100" i="1"/>
  <c r="P164" i="1"/>
  <c r="N316" i="1"/>
  <c r="S185" i="1"/>
  <c r="N364" i="1"/>
  <c r="Q167" i="1"/>
  <c r="J394" i="1"/>
  <c r="R438" i="1"/>
  <c r="K522" i="1"/>
  <c r="S476" i="1"/>
  <c r="L622" i="1"/>
  <c r="Q642" i="1"/>
  <c r="O3031" i="1"/>
  <c r="R288" i="1"/>
  <c r="M466" i="1"/>
  <c r="I451" i="1"/>
  <c r="O574" i="1"/>
  <c r="P582" i="1"/>
  <c r="M580" i="1"/>
  <c r="O685" i="1"/>
  <c r="K193" i="1"/>
  <c r="M345" i="1"/>
  <c r="J446" i="1"/>
  <c r="M493" i="1"/>
  <c r="R335" i="1"/>
  <c r="I614" i="1"/>
  <c r="S725" i="1"/>
  <c r="S128" i="1"/>
  <c r="I393" i="1"/>
  <c r="H457" i="1"/>
  <c r="H386" i="1"/>
  <c r="I623" i="1"/>
  <c r="H530" i="1"/>
  <c r="S483" i="1"/>
  <c r="J409" i="1"/>
  <c r="Q712" i="1"/>
  <c r="N596" i="1"/>
  <c r="P793" i="1"/>
  <c r="R755" i="1"/>
  <c r="R943" i="1"/>
  <c r="K867" i="1"/>
  <c r="L732" i="1"/>
  <c r="J938" i="1"/>
  <c r="S1012" i="1"/>
  <c r="K1150" i="1"/>
  <c r="K1298" i="1"/>
  <c r="H1014" i="1"/>
  <c r="N1147" i="1"/>
  <c r="N1291" i="1"/>
  <c r="I1022" i="1"/>
  <c r="Q1128" i="1"/>
  <c r="Q1272" i="1"/>
  <c r="N1132" i="1"/>
  <c r="R1408" i="1"/>
  <c r="R1520" i="1"/>
  <c r="L507" i="1"/>
  <c r="R704" i="1"/>
  <c r="H487" i="1"/>
  <c r="M699" i="1"/>
  <c r="K782" i="1"/>
  <c r="P846" i="1"/>
  <c r="N937" i="1"/>
  <c r="Q816" i="1"/>
  <c r="O915" i="1"/>
  <c r="R727" i="1"/>
  <c r="N882" i="1"/>
  <c r="N504" i="1"/>
  <c r="I1013" i="1"/>
  <c r="Q1095" i="1"/>
  <c r="I1197" i="1"/>
  <c r="I1281" i="1"/>
  <c r="Q889" i="1"/>
  <c r="L1046" i="1"/>
  <c r="R1131" i="1"/>
  <c r="L1218" i="1"/>
  <c r="M982" i="1"/>
  <c r="K1057" i="1"/>
  <c r="S1163" i="1"/>
  <c r="M1250" i="1"/>
  <c r="M1322" i="1"/>
  <c r="H1273" i="1"/>
  <c r="N1390" i="1"/>
  <c r="H1481" i="1"/>
  <c r="O745" i="1"/>
  <c r="P366" i="1"/>
  <c r="H685" i="1"/>
  <c r="H777" i="1"/>
  <c r="H647" i="1"/>
  <c r="I733" i="1"/>
  <c r="R626" i="1"/>
  <c r="L856" i="1"/>
  <c r="L932" i="1"/>
  <c r="M814" i="1"/>
  <c r="M886" i="1"/>
  <c r="K965" i="1"/>
  <c r="L841" i="1"/>
  <c r="L917" i="1"/>
  <c r="Q875" i="1"/>
  <c r="K1032" i="1"/>
  <c r="K1116" i="1"/>
  <c r="K1188" i="1"/>
  <c r="S1278" i="1"/>
  <c r="S826" i="1"/>
  <c r="H1016" i="1"/>
  <c r="N1101" i="1"/>
  <c r="N1181" i="1"/>
  <c r="P1250" i="1"/>
  <c r="O997" i="1"/>
  <c r="O1069" i="1"/>
  <c r="I1160" i="1"/>
  <c r="Q1234" i="1"/>
  <c r="O1313" i="1"/>
  <c r="N1188" i="1"/>
  <c r="J1372" i="1"/>
  <c r="J1456" i="1"/>
  <c r="L1537" i="1"/>
  <c r="M780" i="1"/>
  <c r="L627" i="1"/>
  <c r="J736" i="1"/>
  <c r="P444" i="1"/>
  <c r="S682" i="1"/>
  <c r="S770" i="1"/>
  <c r="L760" i="1"/>
  <c r="N871" i="1"/>
  <c r="H966" i="1"/>
  <c r="I824" i="1"/>
  <c r="Q886" i="1"/>
  <c r="M654" i="1"/>
  <c r="P837" i="1"/>
  <c r="N912" i="1"/>
  <c r="S828" i="1"/>
  <c r="I1023" i="1"/>
  <c r="I1091" i="1"/>
  <c r="O1160" i="1"/>
  <c r="Q1233" i="1"/>
  <c r="Q1321" i="1"/>
  <c r="O973" i="1"/>
  <c r="L1056" i="1"/>
  <c r="L1124" i="1"/>
  <c r="R1209" i="1"/>
  <c r="L1272" i="1"/>
  <c r="S824" i="1"/>
  <c r="S1005" i="1"/>
  <c r="S1093" i="1"/>
  <c r="K1167" i="1"/>
  <c r="S1229" i="1"/>
  <c r="M1304" i="1"/>
  <c r="H1105" i="1"/>
  <c r="P1361" i="1"/>
  <c r="H1507" i="1"/>
  <c r="L1583" i="1"/>
  <c r="J1650" i="1"/>
  <c r="P1187" i="1"/>
  <c r="O1382" i="1"/>
  <c r="I1461" i="1"/>
  <c r="Q1535" i="1"/>
  <c r="O1614" i="1"/>
  <c r="R1034" i="1"/>
  <c r="N1349" i="1"/>
  <c r="P1422" i="1"/>
  <c r="P1502" i="1"/>
  <c r="P1570" i="1"/>
  <c r="R1056" i="1"/>
  <c r="I1530" i="1"/>
  <c r="P1699" i="1"/>
  <c r="N1770" i="1"/>
  <c r="N1858" i="1"/>
  <c r="P1931" i="1"/>
  <c r="Q1396" i="1"/>
  <c r="S1651" i="1"/>
  <c r="Q1739" i="1"/>
  <c r="O1810" i="1"/>
  <c r="Q1955" i="1"/>
  <c r="I1566" i="1"/>
  <c r="H1694" i="1"/>
  <c r="N1759" i="1"/>
  <c r="H1842" i="1"/>
  <c r="N1923" i="1"/>
  <c r="K1651" i="1"/>
  <c r="O1891" i="1"/>
  <c r="H2001" i="1"/>
  <c r="P2063" i="1"/>
  <c r="H2125" i="1"/>
  <c r="H2185" i="1"/>
  <c r="N2246" i="1"/>
  <c r="P2311" i="1"/>
  <c r="P2375" i="1"/>
  <c r="R1560" i="1"/>
  <c r="L1637" i="1"/>
  <c r="H1111" i="1"/>
  <c r="O1344" i="1"/>
  <c r="Q1401" i="1"/>
  <c r="Q1453" i="1"/>
  <c r="O1528" i="1"/>
  <c r="O1580" i="1"/>
  <c r="Q1641" i="1"/>
  <c r="N1144" i="1"/>
  <c r="H1358" i="1"/>
  <c r="N1415" i="1"/>
  <c r="N1471" i="1"/>
  <c r="P1528" i="1"/>
  <c r="H1598" i="1"/>
  <c r="R1088" i="1"/>
  <c r="I1522" i="1"/>
  <c r="N1672" i="1"/>
  <c r="N1744" i="1"/>
  <c r="P1793" i="1"/>
  <c r="P1853" i="1"/>
  <c r="N1912" i="1"/>
  <c r="R1272" i="1"/>
  <c r="Q1548" i="1"/>
  <c r="I1735" i="1"/>
  <c r="O1800" i="1"/>
  <c r="Q1861" i="1"/>
  <c r="I1919" i="1"/>
  <c r="R1232" i="1"/>
  <c r="Q1562" i="1"/>
  <c r="N1681" i="1"/>
  <c r="P1738" i="1"/>
  <c r="P1802" i="1"/>
  <c r="N1865" i="1"/>
  <c r="P1926" i="1"/>
  <c r="I1612" i="1"/>
  <c r="O1835" i="1"/>
  <c r="N2000" i="1"/>
  <c r="N2060" i="1"/>
  <c r="P2121" i="1"/>
  <c r="H2179" i="1"/>
  <c r="N2248" i="1"/>
  <c r="P2297" i="1"/>
  <c r="P2361" i="1"/>
  <c r="N2416" i="1"/>
  <c r="R1020" i="1"/>
  <c r="J1224" i="1"/>
  <c r="K1350" i="1"/>
  <c r="K1406" i="1"/>
  <c r="S1452" i="1"/>
  <c r="S1500" i="1"/>
  <c r="M1547" i="1"/>
  <c r="M1603" i="1"/>
  <c r="J761" i="1"/>
  <c r="P1113" i="1"/>
  <c r="R1383" i="1"/>
  <c r="R1431" i="1"/>
  <c r="J1473" i="1"/>
  <c r="R1523" i="1"/>
  <c r="R1575" i="1"/>
  <c r="P1327" i="1"/>
  <c r="O1517" i="1"/>
  <c r="J1666" i="1"/>
  <c r="R1760" i="1"/>
  <c r="J1810" i="1"/>
  <c r="L1863" i="1"/>
  <c r="L1911" i="1"/>
  <c r="L1955" i="1"/>
  <c r="O1379" i="1"/>
  <c r="O1603" i="1"/>
  <c r="K1682" i="1"/>
  <c r="M1727" i="1"/>
  <c r="K1774" i="1"/>
  <c r="K1830" i="1"/>
  <c r="S1924" i="1"/>
  <c r="H1051" i="1"/>
  <c r="K1479" i="1"/>
  <c r="M1647" i="1"/>
  <c r="J1699" i="1"/>
  <c r="J1743" i="1"/>
  <c r="J1799" i="1"/>
  <c r="R1889" i="1"/>
  <c r="J1935" i="1"/>
  <c r="K1597" i="1"/>
  <c r="M1954" i="1"/>
  <c r="L2003" i="1"/>
  <c r="L2095" i="1"/>
  <c r="J2134" i="1"/>
  <c r="L2179" i="1"/>
  <c r="L2223" i="1"/>
  <c r="R2268" i="1"/>
  <c r="J2310" i="1"/>
  <c r="R2352" i="1"/>
  <c r="L2399" i="1"/>
  <c r="K898" i="1"/>
  <c r="S1394" i="1"/>
  <c r="K1560" i="1"/>
  <c r="L1352" i="1"/>
  <c r="R1517" i="1"/>
  <c r="S1407" i="1"/>
  <c r="L1741" i="1"/>
  <c r="J1944" i="1"/>
  <c r="M1689" i="1"/>
  <c r="K1860" i="1"/>
  <c r="O1481" i="1"/>
  <c r="R1807" i="1"/>
  <c r="L1962" i="1"/>
  <c r="R2038" i="1"/>
  <c r="L2193" i="1"/>
  <c r="J2396" i="1"/>
  <c r="L2453" i="1"/>
  <c r="L2493" i="1"/>
  <c r="L2529" i="1"/>
  <c r="R2574" i="1"/>
  <c r="R2610" i="1"/>
  <c r="R2646" i="1"/>
  <c r="R2686" i="1"/>
  <c r="K1823" i="1"/>
  <c r="Q1963" i="1"/>
  <c r="Q2003" i="1"/>
  <c r="I2045" i="1"/>
  <c r="I2085" i="1"/>
  <c r="I2121" i="1"/>
  <c r="I2161" i="1"/>
  <c r="O2202" i="1"/>
  <c r="O2278" i="1"/>
  <c r="I2317" i="1"/>
  <c r="Q2359" i="1"/>
  <c r="Q2399" i="1"/>
  <c r="Q2435" i="1"/>
  <c r="Q2471" i="1"/>
  <c r="I2517" i="1"/>
  <c r="I2553" i="1"/>
  <c r="I2593" i="1"/>
  <c r="I2629" i="1"/>
  <c r="O2674" i="1"/>
  <c r="I1436" i="1"/>
  <c r="Q1752" i="1"/>
  <c r="Q1896" i="1"/>
  <c r="N1991" i="1"/>
  <c r="N2027" i="1"/>
  <c r="N2067" i="1"/>
  <c r="N2103" i="1"/>
  <c r="P2148" i="1"/>
  <c r="P2184" i="1"/>
  <c r="N2223" i="1"/>
  <c r="H2306" i="1"/>
  <c r="H2342" i="1"/>
  <c r="H2378" i="1"/>
  <c r="H2418" i="1"/>
  <c r="N2459" i="1"/>
  <c r="N2499" i="1"/>
  <c r="N2535" i="1"/>
  <c r="N2575" i="1"/>
  <c r="P2616" i="1"/>
  <c r="I1946" i="1"/>
  <c r="Q2262" i="1"/>
  <c r="M2428" i="1"/>
  <c r="P1635" i="1"/>
  <c r="S1358" i="1"/>
  <c r="H1085" i="1"/>
  <c r="L1428" i="1"/>
  <c r="O1541" i="1"/>
  <c r="L1801" i="1"/>
  <c r="M1685" i="1"/>
  <c r="M1829" i="1"/>
  <c r="L1734" i="1"/>
  <c r="Q1844" i="1"/>
  <c r="R2258" i="1"/>
  <c r="N2456" i="1"/>
  <c r="P2537" i="1"/>
  <c r="P2613" i="1"/>
  <c r="H2695" i="1"/>
  <c r="Q1834" i="1"/>
  <c r="K2012" i="1"/>
  <c r="K2088" i="1"/>
  <c r="M2205" i="1"/>
  <c r="S2286" i="1"/>
  <c r="S2326" i="1"/>
  <c r="S2362" i="1"/>
  <c r="S2398" i="1"/>
  <c r="K2444" i="1"/>
  <c r="K2480" i="1"/>
  <c r="K2520" i="1"/>
  <c r="K2556" i="1"/>
  <c r="M2601" i="1"/>
  <c r="M2637" i="1"/>
  <c r="M2677" i="1"/>
  <c r="K1485" i="1"/>
  <c r="S1785" i="1"/>
  <c r="S1929" i="1"/>
  <c r="L1994" i="1"/>
  <c r="L2030" i="1"/>
  <c r="R2075" i="1"/>
  <c r="R2111" i="1"/>
  <c r="L2150" i="1"/>
  <c r="R2187" i="1"/>
  <c r="J2233" i="1"/>
  <c r="J2269" i="1"/>
  <c r="J2305" i="1"/>
  <c r="L2386" i="1"/>
  <c r="L2426" i="1"/>
  <c r="L2462" i="1"/>
  <c r="L2502" i="1"/>
  <c r="R2543" i="1"/>
  <c r="R2619" i="1"/>
  <c r="K1971" i="1"/>
  <c r="S2135" i="1"/>
  <c r="S2295" i="1"/>
  <c r="S2439" i="1"/>
  <c r="S934" i="1"/>
  <c r="S1578" i="1"/>
  <c r="H1261" i="1"/>
  <c r="R1461" i="1"/>
  <c r="J1643" i="1"/>
  <c r="L1685" i="1"/>
  <c r="L1845" i="1"/>
  <c r="S1894" i="1"/>
  <c r="K1599" i="1"/>
  <c r="L1778" i="1"/>
  <c r="R1998" i="1"/>
  <c r="R2302" i="1"/>
  <c r="R2436" i="1"/>
  <c r="R2508" i="1"/>
  <c r="R2592" i="1"/>
  <c r="J2666" i="1"/>
  <c r="S1739" i="1"/>
  <c r="I2023" i="1"/>
  <c r="O2140" i="1"/>
  <c r="Q2261" i="1"/>
  <c r="Q2333" i="1"/>
  <c r="I2455" i="1"/>
  <c r="O2572" i="1"/>
  <c r="Q2693" i="1"/>
  <c r="N1965" i="1"/>
  <c r="N2085" i="1"/>
  <c r="H2204" i="1"/>
  <c r="N2321" i="1"/>
  <c r="N2437" i="1"/>
  <c r="P2554" i="1"/>
  <c r="M2036" i="1"/>
  <c r="J1447" i="1"/>
  <c r="R2298" i="1"/>
  <c r="K1998" i="1"/>
  <c r="M2483" i="1"/>
  <c r="L2112" i="1"/>
  <c r="R2597" i="1"/>
  <c r="N2691" i="1"/>
  <c r="R2811" i="1"/>
  <c r="K2173" i="1"/>
  <c r="Q1432" i="1"/>
  <c r="M2330" i="1"/>
  <c r="I2708" i="1"/>
  <c r="O2789" i="1"/>
  <c r="M1924" i="1"/>
  <c r="I2841" i="1"/>
  <c r="Q2114" i="1"/>
  <c r="Q2562" i="1"/>
  <c r="P2767" i="1"/>
  <c r="N2886" i="1"/>
  <c r="K2876" i="1"/>
  <c r="K1986" i="1"/>
  <c r="L2612" i="1"/>
  <c r="O2127" i="1"/>
  <c r="Q2680" i="1"/>
  <c r="M1836" i="1"/>
  <c r="L2831" i="1"/>
  <c r="S1487" i="1"/>
  <c r="H2429" i="1"/>
  <c r="K2074" i="1"/>
  <c r="M2543" i="1"/>
  <c r="J2183" i="1"/>
  <c r="S1481" i="1"/>
  <c r="N2709" i="1"/>
  <c r="P2830" i="1"/>
  <c r="K2349" i="1"/>
  <c r="Q1750" i="1"/>
  <c r="O2395" i="1"/>
  <c r="Q2676" i="1"/>
  <c r="K2799" i="1"/>
  <c r="O2103" i="1"/>
  <c r="K2778" i="1"/>
  <c r="O2153" i="1"/>
  <c r="K2623" i="1"/>
  <c r="J2784" i="1"/>
  <c r="K2285" i="1"/>
  <c r="K1340" i="1"/>
  <c r="M1864" i="1"/>
  <c r="R2537" i="1"/>
  <c r="I2092" i="1"/>
  <c r="Q2664" i="1"/>
  <c r="S2884" i="1"/>
  <c r="J2822" i="1"/>
  <c r="S1423" i="1"/>
  <c r="J2288" i="1"/>
  <c r="Q1922" i="1"/>
  <c r="K2358" i="1"/>
  <c r="K1805" i="1"/>
  <c r="J2179" i="1"/>
  <c r="L2456" i="1"/>
  <c r="O2181" i="1"/>
  <c r="L2712" i="1"/>
  <c r="R2813" i="1"/>
  <c r="O1967" i="1"/>
  <c r="O2782" i="1"/>
  <c r="I2120" i="1"/>
  <c r="Q2524" i="1"/>
  <c r="I2734" i="1"/>
  <c r="O2803" i="1"/>
  <c r="Q1976" i="1"/>
  <c r="M2775" i="1"/>
  <c r="Q2106" i="1"/>
  <c r="M2384" i="1"/>
  <c r="H2699" i="1"/>
  <c r="N2800" i="1"/>
  <c r="M2286" i="1"/>
  <c r="O2874" i="1"/>
  <c r="K2242" i="1"/>
  <c r="J2591" i="1"/>
  <c r="M2884" i="1"/>
  <c r="O2467" i="1"/>
  <c r="Q2064" i="1"/>
  <c r="K2583" i="1"/>
  <c r="I2759" i="1"/>
  <c r="R2997" i="1"/>
  <c r="P3004" i="1"/>
  <c r="L8" i="1"/>
  <c r="R127" i="1"/>
  <c r="S2895" i="1"/>
  <c r="S2955" i="1"/>
  <c r="K3067" i="1"/>
  <c r="J30" i="1"/>
  <c r="N129" i="1"/>
  <c r="J2976" i="1"/>
  <c r="R38" i="1"/>
  <c r="J150" i="1"/>
  <c r="H265" i="1"/>
  <c r="N261" i="1"/>
  <c r="P355" i="1"/>
  <c r="P2972" i="1"/>
  <c r="O67" i="1"/>
  <c r="I167" i="1"/>
  <c r="J284" i="1"/>
  <c r="J255" i="1"/>
  <c r="L369" i="1"/>
  <c r="L360" i="1"/>
  <c r="N3026" i="1"/>
  <c r="R102" i="1"/>
  <c r="I194" i="1"/>
  <c r="N157" i="1"/>
  <c r="O202" i="1"/>
  <c r="O334" i="1"/>
  <c r="I173" i="1"/>
  <c r="N173" i="1"/>
  <c r="J476" i="1"/>
  <c r="M523" i="1"/>
  <c r="L478" i="1"/>
  <c r="K208" i="1"/>
  <c r="Q3052" i="1"/>
  <c r="M316" i="1"/>
  <c r="I468" i="1"/>
  <c r="O452" i="1"/>
  <c r="I637" i="1"/>
  <c r="N589" i="1"/>
  <c r="S581" i="1"/>
  <c r="M198" i="1"/>
  <c r="S350" i="1"/>
  <c r="L463" i="1"/>
  <c r="N415" i="1"/>
  <c r="R637" i="1"/>
  <c r="S733" i="1"/>
  <c r="J254" i="1"/>
  <c r="N458" i="1"/>
  <c r="O624" i="1"/>
  <c r="K513" i="1"/>
  <c r="I714" i="1"/>
  <c r="H795" i="1"/>
  <c r="R918" i="1"/>
  <c r="K772" i="1"/>
  <c r="Q821" i="1"/>
  <c r="H1933" i="1"/>
  <c r="N1695" i="1"/>
  <c r="K1897" i="1"/>
  <c r="N2186" i="1"/>
  <c r="N2180" i="1"/>
  <c r="R1956" i="1"/>
  <c r="M1794" i="1"/>
  <c r="R2400" i="1"/>
  <c r="S1694" i="1"/>
  <c r="L2401" i="1"/>
  <c r="J2612" i="1"/>
  <c r="S1827" i="1"/>
  <c r="O2086" i="1"/>
  <c r="Q2243" i="1"/>
  <c r="I2361" i="1"/>
  <c r="I2473" i="1"/>
  <c r="O2594" i="1"/>
  <c r="O1455" i="1"/>
  <c r="P1992" i="1"/>
  <c r="P2104" i="1"/>
  <c r="H2226" i="1"/>
  <c r="N2343" i="1"/>
  <c r="N2463" i="1"/>
  <c r="P2576" i="1"/>
  <c r="M2108" i="1"/>
  <c r="H1641" i="1"/>
  <c r="P1105" i="1"/>
  <c r="K1563" i="1"/>
  <c r="R1950" i="1"/>
  <c r="S1834" i="1"/>
  <c r="R1739" i="1"/>
  <c r="M1866" i="1"/>
  <c r="P2421" i="1"/>
  <c r="H2503" i="1"/>
  <c r="H2615" i="1"/>
  <c r="N2696" i="1"/>
  <c r="M1973" i="1"/>
  <c r="M2089" i="1"/>
  <c r="S2206" i="1"/>
  <c r="K2328" i="1"/>
  <c r="M2445" i="1"/>
  <c r="M2557" i="1"/>
  <c r="S2638" i="1"/>
  <c r="O1791" i="1"/>
  <c r="J2077" i="1"/>
  <c r="L2234" i="1"/>
  <c r="L2346" i="1"/>
  <c r="R2463" i="1"/>
  <c r="J2585" i="1"/>
  <c r="O2141" i="1"/>
  <c r="J1024" i="1"/>
  <c r="P1281" i="1"/>
  <c r="R1690" i="1"/>
  <c r="K1756" i="1"/>
  <c r="P1047" i="1"/>
  <c r="J2438" i="1"/>
  <c r="L2595" i="1"/>
  <c r="M1382" i="1"/>
  <c r="O1984" i="1"/>
  <c r="Q2105" i="1"/>
  <c r="I2223" i="1"/>
  <c r="I2335" i="1"/>
  <c r="O2456" i="1"/>
  <c r="Q2573" i="1"/>
  <c r="I2695" i="1"/>
  <c r="P1966" i="1"/>
  <c r="H2088" i="1"/>
  <c r="H2124" i="1"/>
  <c r="N2241" i="1"/>
  <c r="N2325" i="1"/>
  <c r="P2438" i="1"/>
  <c r="H2556" i="1"/>
  <c r="I2042" i="1"/>
  <c r="R1028" i="1"/>
  <c r="R1699" i="1"/>
  <c r="P1015" i="1"/>
  <c r="S2488" i="1"/>
  <c r="R2117" i="1"/>
  <c r="J2603" i="1"/>
  <c r="R2693" i="1"/>
  <c r="J2777" i="1"/>
  <c r="J2853" i="1"/>
  <c r="O2183" i="1"/>
  <c r="M1526" i="1"/>
  <c r="Q2340" i="1"/>
  <c r="O2709" i="1"/>
  <c r="O2829" i="1"/>
  <c r="I1964" i="1"/>
  <c r="I2845" i="1"/>
  <c r="M2264" i="1"/>
  <c r="J2691" i="1"/>
  <c r="N2806" i="1"/>
  <c r="M2558" i="1"/>
  <c r="L2357" i="1"/>
  <c r="J2159" i="1"/>
  <c r="P2808" i="1"/>
  <c r="O2323" i="1"/>
  <c r="Q2480" i="1"/>
  <c r="M1900" i="1"/>
  <c r="L2835" i="1"/>
  <c r="O1573" i="1"/>
  <c r="N2434" i="1"/>
  <c r="M2079" i="1"/>
  <c r="S2548" i="1"/>
  <c r="L2012" i="1"/>
  <c r="R2481" i="1"/>
  <c r="Q2510" i="1"/>
  <c r="P2750" i="1"/>
  <c r="H2832" i="1"/>
  <c r="Q1926" i="1"/>
  <c r="I2825" i="1"/>
  <c r="O2251" i="1"/>
  <c r="O2679" i="1"/>
  <c r="M2800" i="1"/>
  <c r="Q2112" i="1"/>
  <c r="K2782" i="1"/>
  <c r="K2159" i="1"/>
  <c r="S2627" i="1"/>
  <c r="L2785" i="1"/>
  <c r="O2295" i="1"/>
  <c r="I2801" i="1"/>
  <c r="L2165" i="1"/>
  <c r="R2073" i="1"/>
  <c r="P2788" i="1"/>
  <c r="K2265" i="1"/>
  <c r="Q2136" i="1"/>
  <c r="R2716" i="1"/>
  <c r="S1398" i="1"/>
  <c r="J1881" i="1"/>
  <c r="N2670" i="1"/>
  <c r="M2235" i="1"/>
  <c r="M2491" i="1"/>
  <c r="L2056" i="1"/>
  <c r="R2461" i="1"/>
  <c r="K2203" i="1"/>
  <c r="R2665" i="1"/>
  <c r="R2777" i="1"/>
  <c r="J2879" i="1"/>
  <c r="O2681" i="1"/>
  <c r="Q1996" i="1"/>
  <c r="Q2380" i="1"/>
  <c r="K2645" i="1"/>
  <c r="O2735" i="1"/>
  <c r="Q2836" i="1"/>
  <c r="S2931" i="1"/>
  <c r="S3010" i="1"/>
  <c r="H2909" i="1"/>
  <c r="P2986" i="1"/>
  <c r="O14" i="1"/>
  <c r="P77" i="1"/>
  <c r="N182" i="1"/>
  <c r="M2950" i="1"/>
  <c r="J3039" i="1"/>
  <c r="K35" i="1"/>
  <c r="H120" i="1"/>
  <c r="O68" i="1"/>
  <c r="R30" i="1"/>
  <c r="I131" i="1"/>
  <c r="J204" i="1"/>
  <c r="S316" i="1"/>
  <c r="P351" i="1"/>
  <c r="H2916" i="1"/>
  <c r="N52" i="1"/>
  <c r="I163" i="1"/>
  <c r="H223" i="1"/>
  <c r="J247" i="1"/>
  <c r="R354" i="1"/>
  <c r="O403" i="1"/>
  <c r="I3062" i="1"/>
  <c r="O78" i="1"/>
  <c r="M144" i="1"/>
  <c r="N288" i="1"/>
  <c r="P316" i="1"/>
  <c r="P361" i="1"/>
  <c r="Q141" i="1"/>
  <c r="R356" i="1"/>
  <c r="J436" i="1"/>
  <c r="M487" i="1"/>
  <c r="R465" i="1"/>
  <c r="R619" i="1"/>
  <c r="I632" i="1"/>
  <c r="P3040" i="1"/>
  <c r="L267" i="1"/>
  <c r="I452" i="1"/>
  <c r="O448" i="1"/>
  <c r="Q567" i="1"/>
  <c r="H580" i="1"/>
  <c r="S565" i="1"/>
  <c r="Q682" i="1"/>
  <c r="Q175" i="1"/>
  <c r="L327" i="1"/>
  <c r="J418" i="1"/>
  <c r="K488" i="1"/>
  <c r="K636" i="1"/>
  <c r="R613" i="1"/>
  <c r="I598" i="1"/>
  <c r="M720" i="1"/>
  <c r="O171" i="1"/>
  <c r="Q387" i="1"/>
  <c r="H445" i="1"/>
  <c r="N341" i="1"/>
  <c r="O620" i="1"/>
  <c r="P524" i="1"/>
  <c r="M478" i="1"/>
  <c r="S615" i="1"/>
  <c r="I710" i="1"/>
  <c r="R558" i="1"/>
  <c r="N780" i="1"/>
  <c r="Q705" i="1"/>
  <c r="J671" i="1"/>
  <c r="L938" i="1"/>
  <c r="K843" i="1"/>
  <c r="P710" i="1"/>
  <c r="L935" i="1"/>
  <c r="K1010" i="1"/>
  <c r="M1147" i="1"/>
  <c r="M1295" i="1"/>
  <c r="N1011" i="1"/>
  <c r="P1144" i="1"/>
  <c r="N1283" i="1"/>
  <c r="Q1004" i="1"/>
  <c r="O1115" i="1"/>
  <c r="I1270" i="1"/>
  <c r="J1058" i="1"/>
  <c r="J1386" i="1"/>
  <c r="R1500" i="1"/>
  <c r="S799" i="1"/>
  <c r="L683" i="1"/>
  <c r="R800" i="1"/>
  <c r="M691" i="1"/>
  <c r="M779" i="1"/>
  <c r="H844" i="1"/>
  <c r="N929" i="1"/>
  <c r="H804" i="1"/>
  <c r="Q912" i="1"/>
  <c r="J707" i="1"/>
  <c r="P875" i="1"/>
  <c r="N966" i="1"/>
  <c r="O1010" i="1"/>
  <c r="O1090" i="1"/>
  <c r="O1194" i="1"/>
  <c r="O1274" i="1"/>
  <c r="Q857" i="1"/>
  <c r="R1043" i="1"/>
  <c r="R1123" i="1"/>
  <c r="R1215" i="1"/>
  <c r="R1307" i="1"/>
  <c r="S979" i="1"/>
  <c r="M1054" i="1"/>
  <c r="K1161" i="1"/>
  <c r="S1247" i="1"/>
  <c r="S1319" i="1"/>
  <c r="P1261" i="1"/>
  <c r="H1385" i="1"/>
  <c r="H1473" i="1"/>
  <c r="N1562" i="1"/>
  <c r="O809" i="1"/>
  <c r="H677" i="1"/>
  <c r="P771" i="1"/>
  <c r="R636" i="1"/>
  <c r="Q719" i="1"/>
  <c r="J590" i="1"/>
  <c r="R841" i="1"/>
  <c r="R929" i="1"/>
  <c r="J805" i="1"/>
  <c r="K881" i="1"/>
  <c r="S959" i="1"/>
  <c r="J836" i="1"/>
  <c r="R914" i="1"/>
  <c r="M865" i="1"/>
  <c r="M1029" i="1"/>
  <c r="M1109" i="1"/>
  <c r="M1177" i="1"/>
  <c r="K1276" i="1"/>
  <c r="R659" i="1"/>
  <c r="H1000" i="1"/>
  <c r="N1089" i="1"/>
  <c r="N1165" i="1"/>
  <c r="N1237" i="1"/>
  <c r="P1330" i="1"/>
  <c r="Q994" i="1"/>
  <c r="Q1066" i="1"/>
  <c r="O1157" i="1"/>
  <c r="I1232" i="1"/>
  <c r="I1308" i="1"/>
  <c r="J1178" i="1"/>
  <c r="L1369" i="1"/>
  <c r="J1452" i="1"/>
  <c r="R1534" i="1"/>
  <c r="S777" i="1"/>
  <c r="H617" i="1"/>
  <c r="L733" i="1"/>
  <c r="L805" i="1"/>
  <c r="S674" i="1"/>
  <c r="M765" i="1"/>
  <c r="H718" i="1"/>
  <c r="P868" i="1"/>
  <c r="H950" i="1"/>
  <c r="Q818" i="1"/>
  <c r="I884" i="1"/>
  <c r="Q966" i="1"/>
  <c r="N832" i="1"/>
  <c r="P909" i="1"/>
  <c r="N755" i="1"/>
  <c r="Q1017" i="1"/>
  <c r="I1083" i="1"/>
  <c r="Q1157" i="1"/>
  <c r="I1231" i="1"/>
  <c r="I1319" i="1"/>
  <c r="I970" i="1"/>
  <c r="R1041" i="1"/>
  <c r="J1111" i="1"/>
  <c r="L1204" i="1"/>
  <c r="R1269" i="1"/>
  <c r="L466" i="1"/>
  <c r="K1003" i="1"/>
  <c r="K1079" i="1"/>
  <c r="M1164" i="1"/>
  <c r="K1227" i="1"/>
  <c r="S1301" i="1"/>
  <c r="P1093" i="1"/>
  <c r="H1359" i="1"/>
  <c r="H1427" i="1"/>
  <c r="N1504" i="1"/>
  <c r="H1575" i="1"/>
  <c r="L1647" i="1"/>
  <c r="L1177" i="1"/>
  <c r="Q1367" i="1"/>
  <c r="O1458" i="1"/>
  <c r="I1529" i="1"/>
  <c r="Q1595" i="1"/>
  <c r="N1024" i="1"/>
  <c r="P1346" i="1"/>
  <c r="N1417" i="1"/>
  <c r="H1500" i="1"/>
  <c r="N1557" i="1"/>
  <c r="J1020" i="1"/>
  <c r="Q1518" i="1"/>
  <c r="H1697" i="1"/>
  <c r="H1765" i="1"/>
  <c r="N1850" i="1"/>
  <c r="H1929" i="1"/>
  <c r="M1386" i="1"/>
  <c r="P1644" i="1"/>
  <c r="O1734" i="1"/>
  <c r="Q1807" i="1"/>
  <c r="Q1875" i="1"/>
  <c r="I1953" i="1"/>
  <c r="I1550" i="1"/>
  <c r="H1686" i="1"/>
  <c r="P1756" i="1"/>
  <c r="N1831" i="1"/>
  <c r="H1918" i="1"/>
  <c r="Q1616" i="1"/>
  <c r="K1849" i="1"/>
  <c r="N1998" i="1"/>
  <c r="H2061" i="1"/>
  <c r="N2122" i="1"/>
  <c r="P2179" i="1"/>
  <c r="N2242" i="1"/>
  <c r="H2309" i="1"/>
  <c r="H2373" i="1"/>
  <c r="P2419" i="1"/>
  <c r="L1629" i="1"/>
  <c r="P1099" i="1"/>
  <c r="L1329" i="1"/>
  <c r="I1399" i="1"/>
  <c r="O1448" i="1"/>
  <c r="Q1517" i="1"/>
  <c r="I1575" i="1"/>
  <c r="I1639" i="1"/>
  <c r="J1134" i="1"/>
  <c r="N1355" i="1"/>
  <c r="P1404" i="1"/>
  <c r="P1468" i="1"/>
  <c r="H1526" i="1"/>
  <c r="N1595" i="1"/>
  <c r="J1052" i="1"/>
  <c r="I1506" i="1"/>
  <c r="N1664" i="1"/>
  <c r="P1741" i="1"/>
  <c r="H1791" i="1"/>
  <c r="N1848" i="1"/>
  <c r="P1909" i="1"/>
  <c r="L1125" i="1"/>
  <c r="M1538" i="1"/>
  <c r="O1668" i="1"/>
  <c r="Q1729" i="1"/>
  <c r="Q1797" i="1"/>
  <c r="I1859" i="1"/>
  <c r="O1916" i="1"/>
  <c r="J1196" i="1"/>
  <c r="Q1530" i="1"/>
  <c r="P1678" i="1"/>
  <c r="H1736" i="1"/>
  <c r="N1793" i="1"/>
  <c r="P1862" i="1"/>
  <c r="P1922" i="1"/>
  <c r="O1439" i="1"/>
  <c r="K1825" i="1"/>
  <c r="P1997" i="1"/>
  <c r="H2055" i="1"/>
  <c r="N2116" i="1"/>
  <c r="N2168" i="1"/>
  <c r="H2243" i="1"/>
  <c r="H2295" i="1"/>
  <c r="N2356" i="1"/>
  <c r="H2411" i="1"/>
  <c r="H1627" i="1"/>
  <c r="N1010" i="1"/>
  <c r="R1212" i="1"/>
  <c r="M1347" i="1"/>
  <c r="M1403" i="1"/>
  <c r="K1450" i="1"/>
  <c r="K1494" i="1"/>
  <c r="S1544" i="1"/>
  <c r="M1599" i="1"/>
  <c r="K1642" i="1"/>
  <c r="L1103" i="1"/>
  <c r="L1295" i="1"/>
  <c r="L1378" i="1"/>
  <c r="J1429" i="1"/>
  <c r="L1470" i="1"/>
  <c r="J1521" i="1"/>
  <c r="J1573" i="1"/>
  <c r="J1621" i="1"/>
  <c r="H1291" i="1"/>
  <c r="O1501" i="1"/>
  <c r="L1663" i="1"/>
  <c r="J1714" i="1"/>
  <c r="J1758" i="1"/>
  <c r="R1804" i="1"/>
  <c r="R1860" i="1"/>
  <c r="J1902" i="1"/>
  <c r="R1952" i="1"/>
  <c r="K1369" i="1"/>
  <c r="K1593" i="1"/>
  <c r="M1679" i="1"/>
  <c r="S1724" i="1"/>
  <c r="M1771" i="1"/>
  <c r="M1827" i="1"/>
  <c r="M1871" i="1"/>
  <c r="K1922" i="1"/>
  <c r="J729" i="1"/>
  <c r="O1457" i="1"/>
  <c r="M1643" i="1"/>
  <c r="L1692" i="1"/>
  <c r="L1740" i="1"/>
  <c r="L1796" i="1"/>
  <c r="R1837" i="1"/>
  <c r="L1884" i="1"/>
  <c r="L1932" i="1"/>
  <c r="S1441" i="1"/>
  <c r="M1778" i="1"/>
  <c r="Q1932" i="1"/>
  <c r="R2000" i="1"/>
  <c r="L2047" i="1"/>
  <c r="J2090" i="1"/>
  <c r="L2131" i="1"/>
  <c r="R2176" i="1"/>
  <c r="R2220" i="1"/>
  <c r="J2266" i="1"/>
  <c r="L2307" i="1"/>
  <c r="J2346" i="1"/>
  <c r="R2396" i="1"/>
  <c r="H1645" i="1"/>
  <c r="K1384" i="1"/>
  <c r="M1549" i="1"/>
  <c r="P1313" i="1"/>
  <c r="L1496" i="1"/>
  <c r="O1365" i="1"/>
  <c r="R1730" i="1"/>
  <c r="L1933" i="1"/>
  <c r="S1678" i="1"/>
  <c r="M1849" i="1"/>
  <c r="K1439" i="1"/>
  <c r="J1797" i="1"/>
  <c r="R1951" i="1"/>
  <c r="J2028" i="1"/>
  <c r="R2182" i="1"/>
  <c r="L2385" i="1"/>
  <c r="R2450" i="1"/>
  <c r="R2486" i="1"/>
  <c r="R2526" i="1"/>
  <c r="R2570" i="1"/>
  <c r="J2608" i="1"/>
  <c r="J2644" i="1"/>
  <c r="J2684" i="1"/>
  <c r="Q1651" i="1"/>
  <c r="S1811" i="1"/>
  <c r="S1955" i="1"/>
  <c r="I2001" i="1"/>
  <c r="O2042" i="1"/>
  <c r="O2082" i="1"/>
  <c r="O2118" i="1"/>
  <c r="I2157" i="1"/>
  <c r="Q2199" i="1"/>
  <c r="Q2239" i="1"/>
  <c r="Q2275" i="1"/>
  <c r="Q2311" i="1"/>
  <c r="I2357" i="1"/>
  <c r="I2393" i="1"/>
  <c r="I2433" i="1"/>
  <c r="I2469" i="1"/>
  <c r="O2514" i="1"/>
  <c r="O2550" i="1"/>
  <c r="O2590" i="1"/>
  <c r="O2626" i="1"/>
  <c r="Q2671" i="1"/>
  <c r="O1391" i="1"/>
  <c r="M1742" i="1"/>
  <c r="M1886" i="1"/>
  <c r="P1988" i="1"/>
  <c r="P2024" i="1"/>
  <c r="N2063" i="1"/>
  <c r="P2100" i="1"/>
  <c r="H2146" i="1"/>
  <c r="H2182" i="1"/>
  <c r="H2218" i="1"/>
  <c r="H2258" i="1"/>
  <c r="N2299" i="1"/>
  <c r="N2339" i="1"/>
  <c r="N2375" i="1"/>
  <c r="N2415" i="1"/>
  <c r="P2456" i="1"/>
  <c r="P2496" i="1"/>
  <c r="P2532" i="1"/>
  <c r="P2572" i="1"/>
  <c r="H2614" i="1"/>
  <c r="O1901" i="1"/>
  <c r="M2092" i="1"/>
  <c r="M2236" i="1"/>
  <c r="I2418" i="1"/>
  <c r="P1619" i="1"/>
  <c r="K1348" i="1"/>
  <c r="K1492" i="1"/>
  <c r="P1041" i="1"/>
  <c r="J1407" i="1"/>
  <c r="J1567" i="1"/>
  <c r="K1499" i="1"/>
  <c r="R1790" i="1"/>
  <c r="R1934" i="1"/>
  <c r="S1674" i="1"/>
  <c r="S1818" i="1"/>
  <c r="S1379" i="1"/>
  <c r="R1723" i="1"/>
  <c r="R1883" i="1"/>
  <c r="M1802" i="1"/>
  <c r="J2104" i="1"/>
  <c r="J2248" i="1"/>
  <c r="J2392" i="1"/>
  <c r="P2453" i="1"/>
  <c r="P2497" i="1"/>
  <c r="H2535" i="1"/>
  <c r="H2571" i="1"/>
  <c r="N2910" i="1"/>
  <c r="N2999" i="1"/>
  <c r="Q15" i="1"/>
  <c r="S126" i="1"/>
  <c r="S2951" i="1"/>
  <c r="N121" i="1"/>
  <c r="L33" i="1"/>
  <c r="P258" i="1"/>
  <c r="P70" i="1"/>
  <c r="L252" i="1"/>
  <c r="O3067" i="1"/>
  <c r="H315" i="1"/>
  <c r="O162" i="1"/>
  <c r="M507" i="1"/>
  <c r="O641" i="1"/>
  <c r="M464" i="1"/>
  <c r="N581" i="1"/>
  <c r="L214" i="1"/>
  <c r="M489" i="1"/>
  <c r="I182" i="1"/>
  <c r="Q621" i="1"/>
  <c r="O711" i="1"/>
  <c r="N697" i="1"/>
  <c r="R936" i="1"/>
  <c r="H1146" i="1"/>
  <c r="L1387" i="1"/>
  <c r="J802" i="1"/>
  <c r="P808" i="1"/>
  <c r="Q1011" i="1"/>
  <c r="J1045" i="1"/>
  <c r="K981" i="1"/>
  <c r="K1249" i="1"/>
  <c r="P1479" i="1"/>
  <c r="P775" i="1"/>
  <c r="J931" i="1"/>
  <c r="J840" i="1"/>
  <c r="S1030" i="1"/>
  <c r="M1277" i="1"/>
  <c r="P1166" i="1"/>
  <c r="I1068" i="1"/>
  <c r="O1309" i="1"/>
  <c r="R1454" i="1"/>
  <c r="P621" i="1"/>
  <c r="K676" i="1"/>
  <c r="N951" i="1"/>
  <c r="I968" i="1"/>
  <c r="P772" i="1"/>
  <c r="I1159" i="1"/>
  <c r="P971" i="1"/>
  <c r="R1205" i="1"/>
  <c r="M1004" i="1"/>
  <c r="M1228" i="1"/>
  <c r="N1428" i="1"/>
  <c r="R1648" i="1"/>
  <c r="Q1459" i="1"/>
  <c r="J1030" i="1"/>
  <c r="N1569" i="1"/>
  <c r="N1698" i="1"/>
  <c r="N1930" i="1"/>
  <c r="I1809" i="1"/>
  <c r="N1687" i="1"/>
  <c r="N1919" i="1"/>
  <c r="N2062" i="1"/>
  <c r="H2245" i="1"/>
  <c r="L1555" i="1"/>
  <c r="Q1341" i="1"/>
  <c r="I1519" i="1"/>
  <c r="R1138" i="1"/>
  <c r="H1470" i="1"/>
  <c r="L1069" i="1"/>
  <c r="H1743" i="1"/>
  <c r="H1911" i="1"/>
  <c r="J843" i="1"/>
  <c r="O1643" i="1"/>
  <c r="H2415" i="1"/>
  <c r="S1772" i="1"/>
  <c r="R2132" i="1"/>
  <c r="K1387" i="1"/>
  <c r="L2033" i="1"/>
  <c r="L2573" i="1"/>
  <c r="O1817" i="1"/>
  <c r="Q2043" i="1"/>
  <c r="Q2159" i="1"/>
  <c r="I2313" i="1"/>
  <c r="O2470" i="1"/>
  <c r="Q2591" i="1"/>
  <c r="Q1408" i="1"/>
  <c r="H1990" i="1"/>
  <c r="H2102" i="1"/>
  <c r="N2219" i="1"/>
  <c r="P2340" i="1"/>
  <c r="H2458" i="1"/>
  <c r="H2574" i="1"/>
  <c r="I2098" i="1"/>
  <c r="N1630" i="1"/>
  <c r="L1063" i="1"/>
  <c r="S1519" i="1"/>
  <c r="K1680" i="1"/>
  <c r="J1729" i="1"/>
  <c r="L2109" i="1"/>
  <c r="H2455" i="1"/>
  <c r="N2572" i="1"/>
  <c r="P2693" i="1"/>
  <c r="S1970" i="1"/>
  <c r="S2086" i="1"/>
  <c r="K2204" i="1"/>
  <c r="M2361" i="1"/>
  <c r="S2478" i="1"/>
  <c r="K2600" i="1"/>
  <c r="S1457" i="1"/>
  <c r="J1993" i="1"/>
  <c r="L2110" i="1"/>
  <c r="L2230" i="1"/>
  <c r="R2343" i="1"/>
  <c r="J2461" i="1"/>
  <c r="L2618" i="1"/>
  <c r="K2291" i="1"/>
  <c r="S1418" i="1"/>
  <c r="L1239" i="1"/>
  <c r="R1637" i="1"/>
  <c r="N1270" i="1"/>
  <c r="O1577" i="1"/>
  <c r="L1993" i="1"/>
  <c r="L2435" i="1"/>
  <c r="L2547" i="1"/>
  <c r="R2664" i="1"/>
  <c r="K1895" i="1"/>
  <c r="Q2021" i="1"/>
  <c r="I2103" i="1"/>
  <c r="I2175" i="1"/>
  <c r="I2259" i="1"/>
  <c r="O2332" i="1"/>
  <c r="Q2413" i="1"/>
  <c r="Q2489" i="1"/>
  <c r="I2571" i="1"/>
  <c r="I2647" i="1"/>
  <c r="Q1664" i="1"/>
  <c r="H1964" i="1"/>
  <c r="N2045" i="1"/>
  <c r="N2121" i="1"/>
  <c r="P2202" i="1"/>
  <c r="P2278" i="1"/>
  <c r="H2360" i="1"/>
  <c r="H2436" i="1"/>
  <c r="N2517" i="1"/>
  <c r="I1396" i="1"/>
  <c r="Q2174" i="1"/>
  <c r="N1638" i="1"/>
  <c r="L1921" i="1"/>
  <c r="L2277" i="1"/>
  <c r="H2689" i="1"/>
  <c r="K2174" i="1"/>
  <c r="L2774" i="1"/>
  <c r="M2314" i="1"/>
  <c r="I2824" i="1"/>
  <c r="K2381" i="1"/>
  <c r="O1821" i="1"/>
  <c r="I2414" i="1"/>
  <c r="H2686" i="1"/>
  <c r="P2803" i="1"/>
  <c r="H2885" i="1"/>
  <c r="S2748" i="1"/>
  <c r="R2250" i="1"/>
  <c r="S2444" i="1"/>
  <c r="L2596" i="1"/>
  <c r="P2796" i="1"/>
  <c r="Q2875" i="1"/>
  <c r="M2818" i="1"/>
  <c r="M1772" i="1"/>
  <c r="J2726" i="1"/>
  <c r="Q2707" i="1"/>
  <c r="K1403" i="1"/>
  <c r="J1961" i="1"/>
  <c r="H2605" i="1"/>
  <c r="M2063" i="1"/>
  <c r="K2394" i="1"/>
  <c r="K2682" i="1"/>
  <c r="J2167" i="1"/>
  <c r="J2471" i="1"/>
  <c r="S2495" i="1"/>
  <c r="H2708" i="1"/>
  <c r="N2789" i="1"/>
  <c r="N2865" i="1"/>
  <c r="S2329" i="1"/>
  <c r="Q2817" i="1"/>
  <c r="S2085" i="1"/>
  <c r="S2389" i="1"/>
  <c r="S2673" i="1"/>
  <c r="S2761" i="1"/>
  <c r="K2843" i="1"/>
  <c r="K2093" i="1"/>
  <c r="S2774" i="1"/>
  <c r="S1987" i="1"/>
  <c r="S2323" i="1"/>
  <c r="L2701" i="1"/>
  <c r="R2782" i="1"/>
  <c r="R2858" i="1"/>
  <c r="K2679" i="1"/>
  <c r="N1178" i="1"/>
  <c r="L2037" i="1"/>
  <c r="M2343" i="1"/>
  <c r="R2489" i="1"/>
  <c r="P2780" i="1"/>
  <c r="Q2819" i="1"/>
  <c r="Q2656" i="1"/>
  <c r="K2077" i="1"/>
  <c r="K2279" i="1"/>
  <c r="J2818" i="1"/>
  <c r="K1356" i="1"/>
  <c r="K1704" i="1"/>
  <c r="L1838" i="1"/>
  <c r="P2531" i="1"/>
  <c r="M2075" i="1"/>
  <c r="S2352" i="1"/>
  <c r="S2608" i="1"/>
  <c r="R2045" i="1"/>
  <c r="R2301" i="1"/>
  <c r="K2025" i="1"/>
  <c r="M3013" i="1"/>
  <c r="N1432" i="1"/>
  <c r="O1673" i="1"/>
  <c r="M2129" i="1"/>
  <c r="R2583" i="1"/>
  <c r="O1339" i="1"/>
  <c r="R2158" i="1"/>
  <c r="R2548" i="1"/>
  <c r="K1365" i="1"/>
  <c r="I1983" i="1"/>
  <c r="O2104" i="1"/>
  <c r="Q2221" i="1"/>
  <c r="I2379" i="1"/>
  <c r="I2491" i="1"/>
  <c r="O2612" i="1"/>
  <c r="M1670" i="1"/>
  <c r="P2010" i="1"/>
  <c r="H2168" i="1"/>
  <c r="H2280" i="1"/>
  <c r="N2397" i="1"/>
  <c r="P2518" i="1"/>
  <c r="Q1464" i="1"/>
  <c r="M2324" i="1"/>
  <c r="R1942" i="1"/>
  <c r="N2534" i="1"/>
  <c r="M2179" i="1"/>
  <c r="M2627" i="1"/>
  <c r="L2272" i="1"/>
  <c r="K2299" i="1"/>
  <c r="L2738" i="1"/>
  <c r="R2851" i="1"/>
  <c r="Q2592" i="1"/>
  <c r="I2032" i="1"/>
  <c r="Q2500" i="1"/>
  <c r="O2825" i="1"/>
  <c r="Q2721" i="1"/>
  <c r="Q2258" i="1"/>
  <c r="L2688" i="1"/>
  <c r="H2805" i="1"/>
  <c r="O2752" i="1"/>
  <c r="S2460" i="1"/>
  <c r="H2680" i="1"/>
  <c r="Q2883" i="1"/>
  <c r="M2822" i="1"/>
  <c r="S2347" i="1"/>
  <c r="M2719" i="1"/>
  <c r="S1762" i="1"/>
  <c r="N2610" i="1"/>
  <c r="K2218" i="1"/>
  <c r="M2687" i="1"/>
  <c r="L2332" i="1"/>
  <c r="S2503" i="1"/>
  <c r="N2749" i="1"/>
  <c r="P2866" i="1"/>
  <c r="I2713" i="1"/>
  <c r="O2091" i="1"/>
  <c r="O2539" i="1"/>
  <c r="K2763" i="1"/>
  <c r="M2880" i="1"/>
  <c r="S2886" i="1"/>
  <c r="K2335" i="1"/>
  <c r="R2702" i="1"/>
  <c r="J2820" i="1"/>
  <c r="Q2686" i="1"/>
  <c r="J1591" i="1"/>
  <c r="M2359" i="1"/>
  <c r="J2661" i="1"/>
  <c r="I2831" i="1"/>
  <c r="K2817" i="1"/>
  <c r="K2295" i="1"/>
  <c r="S2683" i="1"/>
  <c r="M1725" i="1"/>
  <c r="H2537" i="1"/>
  <c r="S2080" i="1"/>
  <c r="K2614" i="1"/>
  <c r="J2307" i="1"/>
  <c r="K2547" i="1"/>
  <c r="L2744" i="1"/>
  <c r="R2877" i="1"/>
  <c r="M2668" i="1"/>
  <c r="I1992" i="1"/>
  <c r="I2376" i="1"/>
  <c r="I2702" i="1"/>
  <c r="O2835" i="1"/>
  <c r="I2260" i="1"/>
  <c r="Q1978" i="1"/>
  <c r="M2512" i="1"/>
  <c r="N2736" i="1"/>
  <c r="N2832" i="1"/>
  <c r="Q2646" i="1"/>
  <c r="I1920" i="1"/>
  <c r="K2674" i="1"/>
  <c r="H2664" i="1"/>
  <c r="I2735" i="1"/>
  <c r="M2722" i="1"/>
  <c r="O2852" i="1"/>
  <c r="J2870" i="1"/>
  <c r="Q2935" i="1"/>
  <c r="Q502" i="1"/>
  <c r="I740" i="1"/>
  <c r="S494" i="1"/>
  <c r="Q616" i="1"/>
  <c r="Q240" i="1"/>
  <c r="O504" i="1"/>
  <c r="H534" i="1"/>
  <c r="L426" i="1"/>
  <c r="P677" i="1"/>
  <c r="Q717" i="1"/>
  <c r="R827" i="1"/>
  <c r="R947" i="1"/>
  <c r="K875" i="1"/>
  <c r="L764" i="1"/>
  <c r="L939" i="1"/>
  <c r="S1016" i="1"/>
  <c r="K1182" i="1"/>
  <c r="S1304" i="1"/>
  <c r="N1015" i="1"/>
  <c r="H1178" i="1"/>
  <c r="P1292" i="1"/>
  <c r="O1023" i="1"/>
  <c r="I1150" i="1"/>
  <c r="I1274" i="1"/>
  <c r="J1138" i="1"/>
  <c r="R1424" i="1"/>
  <c r="J1526" i="1"/>
  <c r="H513" i="1"/>
  <c r="N778" i="1"/>
  <c r="P1026" i="1"/>
  <c r="J1194" i="1"/>
  <c r="H1504" i="1"/>
  <c r="H2065" i="1"/>
  <c r="I1455" i="1"/>
  <c r="P1416" i="1"/>
  <c r="J1116" i="1"/>
  <c r="P1745" i="1"/>
  <c r="P1913" i="1"/>
  <c r="M1554" i="1"/>
  <c r="O1804" i="1"/>
  <c r="O1920" i="1"/>
  <c r="M1568" i="1"/>
  <c r="H1740" i="1"/>
  <c r="P1866" i="1"/>
  <c r="O1631" i="1"/>
  <c r="P2001" i="1"/>
  <c r="H2123" i="1"/>
  <c r="H2299" i="1"/>
  <c r="P2417" i="1"/>
  <c r="N1026" i="1"/>
  <c r="M1351" i="1"/>
  <c r="K1454" i="1"/>
  <c r="S1548" i="1"/>
  <c r="Q813" i="1"/>
  <c r="L1311" i="1"/>
  <c r="J1433" i="1"/>
  <c r="J1525" i="1"/>
  <c r="J1625" i="1"/>
  <c r="S1543" i="1"/>
  <c r="J1718" i="1"/>
  <c r="R1812" i="1"/>
  <c r="R1912" i="1"/>
  <c r="K1609" i="1"/>
  <c r="K1734" i="1"/>
  <c r="M1831" i="1"/>
  <c r="K1926" i="1"/>
  <c r="N1070" i="1"/>
  <c r="K1649" i="1"/>
  <c r="L1744" i="1"/>
  <c r="J1847" i="1"/>
  <c r="L1936" i="1"/>
  <c r="I1960" i="1"/>
  <c r="J2054" i="1"/>
  <c r="L2135" i="1"/>
  <c r="L2227" i="1"/>
  <c r="L2311" i="1"/>
  <c r="I969" i="1"/>
  <c r="K1576" i="1"/>
  <c r="L1528" i="1"/>
  <c r="R1746" i="1"/>
  <c r="M1865" i="1"/>
  <c r="J1813" i="1"/>
  <c r="J2044" i="1"/>
  <c r="R2454" i="1"/>
  <c r="R2530" i="1"/>
  <c r="R2650" i="1"/>
  <c r="S1683" i="1"/>
  <c r="I2005" i="1"/>
  <c r="O2122" i="1"/>
  <c r="Q2203" i="1"/>
  <c r="Q2319" i="1"/>
  <c r="I2437" i="1"/>
  <c r="I2557" i="1"/>
  <c r="Q2675" i="1"/>
  <c r="M1902" i="1"/>
  <c r="P2068" i="1"/>
  <c r="H2186" i="1"/>
  <c r="N2307" i="1"/>
  <c r="N2419" i="1"/>
  <c r="P2536" i="1"/>
  <c r="M1964" i="1"/>
  <c r="I2434" i="1"/>
  <c r="S1518" i="1"/>
  <c r="J1583" i="1"/>
  <c r="S1690" i="1"/>
  <c r="R1899" i="1"/>
  <c r="J2120" i="1"/>
  <c r="P2457" i="1"/>
  <c r="H2539" i="1"/>
  <c r="N2660" i="1"/>
  <c r="M1840" i="1"/>
  <c r="M2013" i="1"/>
  <c r="S2130" i="1"/>
  <c r="S2246" i="1"/>
  <c r="K2364" i="1"/>
  <c r="K2484" i="1"/>
  <c r="S2602" i="1"/>
  <c r="M1502" i="1"/>
  <c r="R1995" i="1"/>
  <c r="R2031" i="1"/>
  <c r="J2153" i="1"/>
  <c r="L2270" i="1"/>
  <c r="L2390" i="1"/>
  <c r="R2503" i="1"/>
  <c r="J2621" i="1"/>
  <c r="O2301" i="1"/>
  <c r="M1429" i="1"/>
  <c r="J1467" i="1"/>
  <c r="R1850" i="1"/>
  <c r="S1619" i="1"/>
  <c r="J2004" i="1"/>
  <c r="J2308" i="1"/>
  <c r="R2512" i="1"/>
  <c r="L2631" i="1"/>
  <c r="O1745" i="1"/>
  <c r="O2024" i="1"/>
  <c r="Q2141" i="1"/>
  <c r="I2263" i="1"/>
  <c r="O2380" i="1"/>
  <c r="O2492" i="1"/>
  <c r="Q2613" i="1"/>
  <c r="I1676" i="1"/>
  <c r="H2012" i="1"/>
  <c r="N2205" i="1"/>
  <c r="P2362" i="1"/>
  <c r="H2480" i="1"/>
  <c r="M1558" i="1"/>
  <c r="M2340" i="1"/>
  <c r="K882" i="1"/>
  <c r="P2539" i="1"/>
  <c r="S2184" i="1"/>
  <c r="R1973" i="1"/>
  <c r="R2421" i="1"/>
  <c r="S2607" i="1"/>
  <c r="J2813" i="1"/>
  <c r="O2623" i="1"/>
  <c r="Q2036" i="1"/>
  <c r="K2649" i="1"/>
  <c r="Q2790" i="1"/>
  <c r="Q2408" i="1"/>
  <c r="I1866" i="1"/>
  <c r="M2424" i="1"/>
  <c r="N2730" i="1"/>
  <c r="P2851" i="1"/>
  <c r="K2756" i="1"/>
  <c r="K2002" i="1"/>
  <c r="L2628" i="1"/>
  <c r="Q2168" i="1"/>
  <c r="K2701" i="1"/>
  <c r="S2363" i="1"/>
  <c r="M2731" i="1"/>
  <c r="K1784" i="1"/>
  <c r="P2615" i="1"/>
  <c r="S2404" i="1"/>
  <c r="R2193" i="1"/>
  <c r="H2652" i="1"/>
  <c r="H2792" i="1"/>
  <c r="S2369" i="1"/>
  <c r="I1778" i="1"/>
  <c r="K2401" i="1"/>
  <c r="M2724" i="1"/>
  <c r="S2881" i="1"/>
  <c r="K2890" i="1"/>
  <c r="S2339" i="1"/>
  <c r="J2704" i="1"/>
  <c r="L2861" i="1"/>
  <c r="M1361" i="1"/>
  <c r="I1886" i="1"/>
  <c r="R2569" i="1"/>
  <c r="S2113" i="1"/>
  <c r="Q2672" i="1"/>
  <c r="K2311" i="1"/>
  <c r="Q2703" i="1"/>
  <c r="S1746" i="1"/>
  <c r="N2542" i="1"/>
  <c r="K2086" i="1"/>
  <c r="M2619" i="1"/>
  <c r="L2184" i="1"/>
  <c r="R2589" i="1"/>
  <c r="R2713" i="1"/>
  <c r="J2815" i="1"/>
  <c r="I1980" i="1"/>
  <c r="S2786" i="1"/>
  <c r="Q2252" i="1"/>
  <c r="O2703" i="1"/>
  <c r="Q2804" i="1"/>
  <c r="K1989" i="1"/>
  <c r="J2937" i="1"/>
  <c r="M3030" i="1"/>
  <c r="K2971" i="1"/>
  <c r="N36" i="1"/>
  <c r="H125" i="1"/>
  <c r="I2970" i="1"/>
  <c r="I3041" i="1"/>
  <c r="P138" i="1"/>
  <c r="I3009" i="1"/>
  <c r="Q121" i="1"/>
  <c r="N306" i="1"/>
  <c r="K371" i="1"/>
  <c r="N3027" i="1"/>
  <c r="S109" i="1"/>
  <c r="L285" i="1"/>
  <c r="O331" i="1"/>
  <c r="L354" i="1"/>
  <c r="S16" i="1"/>
  <c r="M149" i="1"/>
  <c r="O198" i="1"/>
  <c r="O291" i="1"/>
  <c r="O178" i="1"/>
  <c r="Q426" i="1"/>
  <c r="S442" i="1"/>
  <c r="J537" i="1"/>
  <c r="O561" i="1"/>
  <c r="O39" i="1"/>
  <c r="L379" i="1"/>
  <c r="I471" i="1"/>
  <c r="N485" i="1"/>
  <c r="S513" i="1"/>
  <c r="R2996" i="1"/>
  <c r="J265" i="1"/>
  <c r="M415" i="1"/>
  <c r="M553" i="1"/>
  <c r="J639" i="1"/>
  <c r="H424" i="1"/>
  <c r="H123" i="1"/>
  <c r="O433" i="1"/>
  <c r="O454" i="1"/>
  <c r="O652" i="1"/>
  <c r="H626" i="1"/>
  <c r="R480" i="1"/>
  <c r="I782" i="1"/>
  <c r="N752" i="1"/>
  <c r="O768" i="1"/>
  <c r="J869" i="1"/>
  <c r="S881" i="1"/>
  <c r="L855" i="1"/>
  <c r="K1026" i="1"/>
  <c r="M1207" i="1"/>
  <c r="N995" i="1"/>
  <c r="H1214" i="1"/>
  <c r="M949" i="1"/>
  <c r="Q1168" i="1"/>
  <c r="Q1296" i="1"/>
  <c r="J1426" i="1"/>
  <c r="M742" i="1"/>
  <c r="J678" i="1"/>
  <c r="H567" i="1"/>
  <c r="M763" i="1"/>
  <c r="P862" i="1"/>
  <c r="P658" i="1"/>
  <c r="Q936" i="1"/>
  <c r="P835" i="1"/>
  <c r="P935" i="1"/>
  <c r="I1049" i="1"/>
  <c r="Q1151" i="1"/>
  <c r="Q1299" i="1"/>
  <c r="L998" i="1"/>
  <c r="J1137" i="1"/>
  <c r="L1262" i="1"/>
  <c r="S912" i="1"/>
  <c r="M1094" i="1"/>
  <c r="K1217" i="1"/>
  <c r="L995" i="1"/>
  <c r="H1349" i="1"/>
  <c r="H1505" i="1"/>
  <c r="Q758" i="1"/>
  <c r="P671" i="1"/>
  <c r="N806" i="1"/>
  <c r="Q711" i="1"/>
  <c r="N737" i="1"/>
  <c r="R897" i="1"/>
  <c r="K817" i="1"/>
  <c r="S923" i="1"/>
  <c r="H810" i="1"/>
  <c r="J960" i="1"/>
  <c r="M989" i="1"/>
  <c r="M1121" i="1"/>
  <c r="K1228" i="1"/>
  <c r="K838" i="1"/>
  <c r="P1058" i="1"/>
  <c r="N1157" i="1"/>
  <c r="P1282" i="1"/>
  <c r="Q971" i="1"/>
  <c r="O1101" i="1"/>
  <c r="Q1198" i="1"/>
  <c r="I1336" i="1"/>
  <c r="R1294" i="1"/>
  <c r="L1433" i="1"/>
  <c r="L1565" i="1"/>
  <c r="H521" i="1"/>
  <c r="J744" i="1"/>
  <c r="H623" i="1"/>
  <c r="M773" i="1"/>
  <c r="N835" i="1"/>
  <c r="N927" i="1"/>
  <c r="O857" i="1"/>
  <c r="I944" i="1"/>
  <c r="H855" i="1"/>
  <c r="P953" i="1"/>
  <c r="Q1025" i="1"/>
  <c r="O1116" i="1"/>
  <c r="O1220" i="1"/>
  <c r="P700" i="1"/>
  <c r="R1025" i="1"/>
  <c r="J1143" i="1"/>
  <c r="J1231" i="1"/>
  <c r="S840" i="1"/>
  <c r="M1044" i="1"/>
  <c r="K1143" i="1"/>
  <c r="K1263" i="1"/>
  <c r="H977" i="1"/>
  <c r="H1367" i="1"/>
  <c r="P1473" i="1"/>
  <c r="J1586" i="1"/>
  <c r="P1011" i="1"/>
  <c r="O1354" i="1"/>
  <c r="I1489" i="1"/>
  <c r="Q1587" i="1"/>
  <c r="J1158" i="1"/>
  <c r="P1382" i="1"/>
  <c r="Q2949" i="1"/>
  <c r="O2899" i="1"/>
  <c r="M2972" i="1"/>
  <c r="P45" i="1"/>
  <c r="N130" i="1"/>
  <c r="O2971" i="1"/>
  <c r="I3057" i="1"/>
  <c r="H144" i="1"/>
  <c r="P3014" i="1"/>
  <c r="I133" i="1"/>
  <c r="P307" i="1"/>
  <c r="M372" i="1"/>
  <c r="N3043" i="1"/>
  <c r="Q104" i="1"/>
  <c r="R286" i="1"/>
  <c r="Q332" i="1"/>
  <c r="H360" i="1"/>
  <c r="P38" i="1"/>
  <c r="K170" i="1"/>
  <c r="K204" i="1"/>
  <c r="K297" i="1"/>
  <c r="R195" i="1"/>
  <c r="Q474" i="1"/>
  <c r="K448" i="1"/>
  <c r="R551" i="1"/>
  <c r="Q562" i="1"/>
  <c r="I64" i="1"/>
  <c r="R384" i="1"/>
  <c r="P326" i="1"/>
  <c r="P486" i="1"/>
  <c r="K515" i="1"/>
  <c r="J3018" i="1"/>
  <c r="L270" i="1"/>
  <c r="S416" i="1"/>
  <c r="M605" i="1"/>
  <c r="R645" i="1"/>
  <c r="H571" i="1"/>
  <c r="P133" i="1"/>
  <c r="K435" i="1"/>
  <c r="Q455" i="1"/>
  <c r="Q653" i="1"/>
  <c r="N627" i="1"/>
  <c r="N486" i="1"/>
  <c r="Q788" i="1"/>
  <c r="N756" i="1"/>
  <c r="I775" i="1"/>
  <c r="L870" i="1"/>
  <c r="S901" i="1"/>
  <c r="R856" i="1"/>
  <c r="M1027" i="1"/>
  <c r="S1232" i="1"/>
  <c r="P996" i="1"/>
  <c r="N1215" i="1"/>
  <c r="I955" i="1"/>
  <c r="I1170" i="1"/>
  <c r="O908" i="1"/>
  <c r="L1427" i="1"/>
  <c r="M746" i="1"/>
  <c r="L679" i="1"/>
  <c r="P571" i="1"/>
  <c r="S772" i="1"/>
  <c r="N869" i="1"/>
  <c r="P664" i="1"/>
  <c r="I938" i="1"/>
  <c r="H837" i="1"/>
  <c r="H953" i="1"/>
  <c r="Q1051" i="1"/>
  <c r="I1153" i="1"/>
  <c r="I1301" i="1"/>
  <c r="R999" i="1"/>
  <c r="L1138" i="1"/>
  <c r="J1265" i="1"/>
  <c r="S928" i="1"/>
  <c r="S1095" i="1"/>
  <c r="M1226" i="1"/>
  <c r="H1001" i="1"/>
  <c r="P1375" i="1"/>
  <c r="H1509" i="1"/>
  <c r="O761" i="1"/>
  <c r="H673" i="1"/>
  <c r="P807" i="1"/>
  <c r="I713" i="1"/>
  <c r="J743" i="1"/>
  <c r="J899" i="1"/>
  <c r="M818" i="1"/>
  <c r="K925" i="1"/>
  <c r="J812" i="1"/>
  <c r="L961" i="1"/>
  <c r="S990" i="1"/>
  <c r="S1122" i="1"/>
  <c r="K1240" i="1"/>
  <c r="K854" i="1"/>
  <c r="H1060" i="1"/>
  <c r="P1158" i="1"/>
  <c r="H1284" i="1"/>
  <c r="K973" i="1"/>
  <c r="O1105" i="1"/>
  <c r="I1212" i="1"/>
  <c r="N652" i="1"/>
  <c r="N1300" i="1"/>
  <c r="R1434" i="1"/>
  <c r="R1566" i="1"/>
  <c r="P525" i="1"/>
  <c r="L745" i="1"/>
  <c r="K651" i="1"/>
  <c r="S774" i="1"/>
  <c r="P836" i="1"/>
  <c r="N931" i="1"/>
  <c r="Q858" i="1"/>
  <c r="O945" i="1"/>
  <c r="N856" i="1"/>
  <c r="H955" i="1"/>
  <c r="I1027" i="1"/>
  <c r="Q1117" i="1"/>
  <c r="Q1221" i="1"/>
  <c r="H728" i="1"/>
  <c r="J1027" i="1"/>
  <c r="J1151" i="1"/>
  <c r="L1232" i="1"/>
  <c r="O846" i="1"/>
  <c r="S1045" i="1"/>
  <c r="M1144" i="1"/>
  <c r="M1264" i="1"/>
  <c r="H1025" i="1"/>
  <c r="N1368" i="1"/>
  <c r="H1475" i="1"/>
  <c r="J1590" i="1"/>
  <c r="L1017" i="1"/>
  <c r="I2951" i="1"/>
  <c r="I2902" i="1"/>
  <c r="H3006" i="1"/>
  <c r="H47" i="1"/>
  <c r="P131" i="1"/>
  <c r="J2979" i="1"/>
  <c r="O3058" i="1"/>
  <c r="N145" i="1"/>
  <c r="I2994" i="1"/>
  <c r="S178" i="1"/>
  <c r="H313" i="1"/>
  <c r="K387" i="1"/>
  <c r="P3048" i="1"/>
  <c r="I108" i="1"/>
  <c r="L313" i="1"/>
  <c r="I334" i="1"/>
  <c r="H366" i="1"/>
  <c r="N25" i="1"/>
  <c r="K174" i="1"/>
  <c r="S208" i="1"/>
  <c r="S301" i="1"/>
  <c r="J201" i="1"/>
  <c r="M476" i="1"/>
  <c r="S524" i="1"/>
  <c r="J553" i="1"/>
  <c r="Q566" i="1"/>
  <c r="K142" i="1"/>
  <c r="O394" i="1"/>
  <c r="H354" i="1"/>
  <c r="P490" i="1"/>
  <c r="K583" i="1"/>
  <c r="I3058" i="1"/>
  <c r="R275" i="1"/>
  <c r="K418" i="1"/>
  <c r="S610" i="1"/>
  <c r="H458" i="1"/>
  <c r="P575" i="1"/>
  <c r="L291" i="1"/>
  <c r="K437" i="1"/>
  <c r="I457" i="1"/>
  <c r="I655" i="1"/>
  <c r="P628" i="1"/>
  <c r="N502" i="1"/>
  <c r="Q792" i="1"/>
  <c r="N796" i="1"/>
  <c r="I791" i="1"/>
  <c r="R871" i="1"/>
  <c r="K923" i="1"/>
  <c r="J858" i="1"/>
  <c r="M1031" i="1"/>
  <c r="M1235" i="1"/>
  <c r="H1030" i="1"/>
  <c r="P1216" i="1"/>
  <c r="N972" i="1"/>
  <c r="O1171" i="1"/>
  <c r="Q925" i="1"/>
  <c r="R1428" i="1"/>
  <c r="K753" i="1"/>
  <c r="L723" i="1"/>
  <c r="L577" i="1"/>
  <c r="K774" i="1"/>
  <c r="P870" i="1"/>
  <c r="L670" i="1"/>
  <c r="O939" i="1"/>
  <c r="P843" i="1"/>
  <c r="O826" i="1"/>
  <c r="I1053" i="1"/>
  <c r="O1154" i="1"/>
  <c r="O1314" i="1"/>
  <c r="J1001" i="1"/>
  <c r="R1147" i="1"/>
  <c r="J1269" i="1"/>
  <c r="K985" i="1"/>
  <c r="K1097" i="1"/>
  <c r="S1227" i="1"/>
  <c r="L1027" i="1"/>
  <c r="H1377" i="1"/>
  <c r="N1510" i="1"/>
  <c r="Q762" i="1"/>
  <c r="N710" i="1"/>
  <c r="H809" i="1"/>
  <c r="O714" i="1"/>
  <c r="R747" i="1"/>
  <c r="J903" i="1"/>
  <c r="S819" i="1"/>
  <c r="M926" i="1"/>
  <c r="J848" i="1"/>
  <c r="R962" i="1"/>
  <c r="K1000" i="1"/>
  <c r="S1146" i="1"/>
  <c r="M1241" i="1"/>
  <c r="O896" i="1"/>
  <c r="N1061" i="1"/>
  <c r="H1184" i="1"/>
  <c r="H1288" i="1"/>
  <c r="Q974" i="1"/>
  <c r="Q1106" i="1"/>
  <c r="O1213" i="1"/>
  <c r="N731" i="1"/>
  <c r="J1306" i="1"/>
  <c r="L1481" i="1"/>
  <c r="J1568" i="1"/>
  <c r="L531" i="1"/>
  <c r="R746" i="1"/>
  <c r="Q654" i="1"/>
  <c r="K784" i="1"/>
  <c r="H838" i="1"/>
  <c r="H970" i="1"/>
  <c r="I860" i="1"/>
  <c r="Q946" i="1"/>
  <c r="P865" i="1"/>
  <c r="N964" i="1"/>
  <c r="O1028" i="1"/>
  <c r="O1132" i="1"/>
  <c r="O1260" i="1"/>
  <c r="H792" i="1"/>
  <c r="L1028" i="1"/>
  <c r="L1152" i="1"/>
  <c r="L1236" i="1"/>
  <c r="K852" i="1"/>
  <c r="K1047" i="1"/>
  <c r="S1169" i="1"/>
  <c r="S1265" i="1"/>
  <c r="P1029" i="1"/>
  <c r="P1369" i="1"/>
  <c r="M2956" i="1"/>
  <c r="I2905" i="1"/>
  <c r="H3014" i="1"/>
  <c r="P76" i="1"/>
  <c r="M2897" i="1"/>
  <c r="H3019" i="1"/>
  <c r="I3065" i="1"/>
  <c r="R130" i="1"/>
  <c r="R3042" i="1"/>
  <c r="M185" i="1"/>
  <c r="P319" i="1"/>
  <c r="P379" i="1"/>
  <c r="K3024" i="1"/>
  <c r="Q148" i="1"/>
  <c r="L317" i="1"/>
  <c r="I370" i="1"/>
  <c r="I2896" i="1"/>
  <c r="L76" i="1"/>
  <c r="Q196" i="1"/>
  <c r="K276" i="1"/>
  <c r="S317" i="1"/>
  <c r="R292" i="1"/>
  <c r="H326" i="1"/>
  <c r="K534" i="1"/>
  <c r="L590" i="1"/>
  <c r="P583" i="1"/>
  <c r="M218" i="1"/>
  <c r="I268" i="1"/>
  <c r="O478" i="1"/>
  <c r="P494" i="1"/>
  <c r="S589" i="1"/>
  <c r="O12" i="1"/>
  <c r="M361" i="1"/>
  <c r="K422" i="1"/>
  <c r="K620" i="1"/>
  <c r="I482" i="1"/>
  <c r="K679" i="1"/>
  <c r="L307" i="1"/>
  <c r="H398" i="1"/>
  <c r="O512" i="1"/>
  <c r="I659" i="1"/>
  <c r="R431" i="1"/>
  <c r="R528" i="1"/>
  <c r="J490" i="1"/>
  <c r="N554" i="1"/>
  <c r="I795" i="1"/>
  <c r="J953" i="1"/>
  <c r="M932" i="1"/>
  <c r="L883" i="1"/>
  <c r="M1075" i="1"/>
  <c r="S1244" i="1"/>
  <c r="N1039" i="1"/>
  <c r="P1228" i="1"/>
  <c r="Q1028" i="1"/>
  <c r="Q1196" i="1"/>
  <c r="R1030" i="1"/>
  <c r="L1435" i="1"/>
  <c r="K793" i="1"/>
  <c r="R740" i="1"/>
  <c r="S664" i="1"/>
  <c r="H662" i="1"/>
  <c r="N885" i="1"/>
  <c r="H788" i="1"/>
  <c r="O943" i="1"/>
  <c r="N850" i="1"/>
  <c r="K880" i="1"/>
  <c r="I1065" i="1"/>
  <c r="I1201" i="1"/>
  <c r="O1318" i="1"/>
  <c r="R1007" i="1"/>
  <c r="L1178" i="1"/>
  <c r="J1281" i="1"/>
  <c r="M994" i="1"/>
  <c r="S1119" i="1"/>
  <c r="K1265" i="1"/>
  <c r="P1053" i="1"/>
  <c r="H1381" i="1"/>
  <c r="N1518" i="1"/>
  <c r="Q794" i="1"/>
  <c r="P715" i="1"/>
  <c r="R556" i="1"/>
  <c r="Q759" i="1"/>
  <c r="R779" i="1"/>
  <c r="R925" i="1"/>
  <c r="S831" i="1"/>
  <c r="K941" i="1"/>
  <c r="J852" i="1"/>
  <c r="P521" i="1"/>
  <c r="M1041" i="1"/>
  <c r="S1150" i="1"/>
  <c r="M1245" i="1"/>
  <c r="Q969" i="1"/>
  <c r="N1065" i="1"/>
  <c r="H1188" i="1"/>
  <c r="H1292" i="1"/>
  <c r="Q1006" i="1"/>
  <c r="Q1110" i="1"/>
  <c r="I1228" i="1"/>
  <c r="R990" i="1"/>
  <c r="R1362" i="1"/>
  <c r="L1485" i="1"/>
  <c r="M748" i="1"/>
  <c r="J676" i="1"/>
  <c r="R770" i="1"/>
  <c r="M665" i="1"/>
  <c r="K788" i="1"/>
  <c r="H842" i="1"/>
  <c r="J379" i="1"/>
  <c r="I864" i="1"/>
  <c r="J683" i="1"/>
  <c r="P869" i="1"/>
  <c r="J449" i="1"/>
  <c r="O1032" i="1"/>
  <c r="O1144" i="1"/>
  <c r="Q1265" i="1"/>
  <c r="M823" i="1"/>
  <c r="L1060" i="1"/>
  <c r="J1167" i="1"/>
  <c r="R1265" i="1"/>
  <c r="S952" i="1"/>
  <c r="K1051" i="1"/>
  <c r="S1173" i="1"/>
  <c r="M1280" i="1"/>
  <c r="H1201" i="1"/>
  <c r="P1389" i="1"/>
  <c r="N1488" i="1"/>
  <c r="R1596" i="1"/>
  <c r="O2952" i="1"/>
  <c r="I2937" i="1"/>
  <c r="N3036" i="1"/>
  <c r="I89" i="1"/>
  <c r="R2985" i="1"/>
  <c r="S38" i="1"/>
  <c r="J152" i="1"/>
  <c r="M82" i="1"/>
  <c r="H317" i="1"/>
  <c r="K279" i="1"/>
  <c r="I78" i="1"/>
  <c r="H148" i="1"/>
  <c r="I362" i="1"/>
  <c r="Q2922" i="1"/>
  <c r="I110" i="1"/>
  <c r="M207" i="1"/>
  <c r="O307" i="1"/>
  <c r="R308" i="1"/>
  <c r="K412" i="1"/>
  <c r="R479" i="1"/>
  <c r="I568" i="1"/>
  <c r="P203" i="1"/>
  <c r="N436" i="1"/>
  <c r="I641" i="1"/>
  <c r="M584" i="1"/>
  <c r="L56" i="1"/>
  <c r="I440" i="1"/>
  <c r="S522" i="1"/>
  <c r="P462" i="1"/>
  <c r="K735" i="1"/>
  <c r="I242" i="1"/>
  <c r="I401" i="1"/>
  <c r="O656" i="1"/>
  <c r="S527" i="1"/>
  <c r="I694" i="1"/>
  <c r="N708" i="1"/>
  <c r="O792" i="1"/>
  <c r="J614" i="1"/>
  <c r="H770" i="1"/>
  <c r="Q972" i="1"/>
  <c r="M1239" i="1"/>
  <c r="H1094" i="1"/>
  <c r="H1318" i="1"/>
  <c r="O1091" i="1"/>
  <c r="I953" i="1"/>
  <c r="L1463" i="1"/>
  <c r="L619" i="1"/>
  <c r="L497" i="1"/>
  <c r="M775" i="1"/>
  <c r="N913" i="1"/>
  <c r="O867" i="1"/>
  <c r="J771" i="1"/>
  <c r="S868" i="1"/>
  <c r="I1069" i="1"/>
  <c r="Q1235" i="1"/>
  <c r="L990" i="1"/>
  <c r="L1150" i="1"/>
  <c r="J1325" i="1"/>
  <c r="K1033" i="1"/>
  <c r="S1191" i="1"/>
  <c r="L1043" i="1"/>
  <c r="N1414" i="1"/>
  <c r="H1545" i="1"/>
  <c r="P646" i="1"/>
  <c r="I276" i="1"/>
  <c r="O770" i="1"/>
  <c r="J863" i="1"/>
  <c r="J582" i="1"/>
  <c r="M930" i="1"/>
  <c r="J872" i="1"/>
  <c r="I951" i="1"/>
  <c r="K1088" i="1"/>
  <c r="S1242" i="1"/>
  <c r="P974" i="1"/>
  <c r="H1120" i="1"/>
  <c r="H1272" i="1"/>
  <c r="I976" i="1"/>
  <c r="Q1114" i="1"/>
  <c r="I1272" i="1"/>
  <c r="R1262" i="1"/>
  <c r="R1482" i="1"/>
  <c r="S765" i="1"/>
  <c r="J688" i="1"/>
  <c r="L601" i="1"/>
  <c r="M785" i="1"/>
  <c r="H886" i="1"/>
  <c r="P752" i="1"/>
  <c r="Q922" i="1"/>
  <c r="H867" i="1"/>
  <c r="S908" i="1"/>
  <c r="Q1069" i="1"/>
  <c r="I1215" i="1"/>
  <c r="I813" i="1"/>
  <c r="R1069" i="1"/>
  <c r="R1217" i="1"/>
  <c r="R1329" i="1"/>
  <c r="M1048" i="1"/>
  <c r="S1177" i="1"/>
  <c r="K1331" i="1"/>
  <c r="P1341" i="1"/>
  <c r="N1476" i="1"/>
  <c r="L1603" i="1"/>
  <c r="H1199" i="1"/>
  <c r="Q1415" i="1"/>
  <c r="O1538" i="1"/>
  <c r="M907" i="1"/>
  <c r="H1352" i="1"/>
  <c r="H1452" i="1"/>
  <c r="N1553" i="1"/>
  <c r="M1348" i="1"/>
  <c r="P1675" i="1"/>
  <c r="H1805" i="1"/>
  <c r="N1894" i="1"/>
  <c r="M1434" i="1"/>
  <c r="I1689" i="1"/>
  <c r="Q1803" i="1"/>
  <c r="O1918" i="1"/>
  <c r="M1416" i="1"/>
  <c r="N1711" i="1"/>
  <c r="H1810" i="1"/>
  <c r="P1928" i="1"/>
  <c r="K1721" i="1"/>
  <c r="P1987" i="1"/>
  <c r="P2087" i="1"/>
  <c r="H2173" i="1"/>
  <c r="P2263" i="1"/>
  <c r="P2343" i="1"/>
  <c r="R1586" i="1"/>
  <c r="M971" i="1"/>
  <c r="H1303" i="1"/>
  <c r="O2956" i="1"/>
  <c r="H2940" i="1"/>
  <c r="P3037" i="1"/>
  <c r="Q93" i="1"/>
  <c r="J2987" i="1"/>
  <c r="O47" i="1"/>
  <c r="L157" i="1"/>
  <c r="S78" i="1"/>
  <c r="N318" i="1"/>
  <c r="S283" i="1"/>
  <c r="M37" i="1"/>
  <c r="L174" i="1"/>
  <c r="O363" i="1"/>
  <c r="I2934" i="1"/>
  <c r="Q120" i="1"/>
  <c r="I213" i="1"/>
  <c r="K313" i="1"/>
  <c r="J257" i="1"/>
  <c r="M413" i="1"/>
  <c r="R483" i="1"/>
  <c r="L364" i="1"/>
  <c r="P235" i="1"/>
  <c r="P437" i="1"/>
  <c r="O650" i="1"/>
  <c r="S585" i="1"/>
  <c r="I50" i="1"/>
  <c r="O477" i="1"/>
  <c r="K524" i="1"/>
  <c r="Q480" i="1"/>
  <c r="R2899" i="1"/>
  <c r="Q326" i="1"/>
  <c r="Q439" i="1"/>
  <c r="Q657" i="1"/>
  <c r="K529" i="1"/>
  <c r="O703" i="1"/>
  <c r="N720" i="1"/>
  <c r="Q793" i="1"/>
  <c r="L656" i="1"/>
  <c r="P774" i="1"/>
  <c r="M1003" i="1"/>
  <c r="S1240" i="1"/>
  <c r="N1095" i="1"/>
  <c r="N1319" i="1"/>
  <c r="O1111" i="1"/>
  <c r="H971" i="1"/>
  <c r="R1464" i="1"/>
  <c r="H625" i="1"/>
  <c r="H503" i="1"/>
  <c r="O655" i="1"/>
  <c r="P922" i="1"/>
  <c r="Q868" i="1"/>
  <c r="R775" i="1"/>
  <c r="O874" i="1"/>
  <c r="I1081" i="1"/>
  <c r="O1246" i="1"/>
  <c r="R991" i="1"/>
  <c r="J1177" i="1"/>
  <c r="L1326" i="1"/>
  <c r="S1039" i="1"/>
  <c r="K1193" i="1"/>
  <c r="H1049" i="1"/>
  <c r="N1418" i="1"/>
  <c r="N1546" i="1"/>
  <c r="N662" i="1"/>
  <c r="R461" i="1"/>
  <c r="Q771" i="1"/>
  <c r="L864" i="1"/>
  <c r="J661" i="1"/>
  <c r="S931" i="1"/>
  <c r="L873" i="1"/>
  <c r="Q955" i="1"/>
  <c r="M1089" i="1"/>
  <c r="K1244" i="1"/>
  <c r="H984" i="1"/>
  <c r="N1121" i="1"/>
  <c r="N1273" i="1"/>
  <c r="O1005" i="1"/>
  <c r="O1129" i="1"/>
  <c r="O1273" i="1"/>
  <c r="N1268" i="1"/>
  <c r="J1484" i="1"/>
  <c r="S773" i="1"/>
  <c r="L697" i="1"/>
  <c r="H607" i="1"/>
  <c r="S786" i="1"/>
  <c r="N887" i="1"/>
  <c r="H764" i="1"/>
  <c r="O929" i="1"/>
  <c r="N868" i="1"/>
  <c r="S956" i="1"/>
  <c r="O1076" i="1"/>
  <c r="O1216" i="1"/>
  <c r="Q817" i="1"/>
  <c r="J1087" i="1"/>
  <c r="J1219" i="1"/>
  <c r="J1331" i="1"/>
  <c r="S1049" i="1"/>
  <c r="S1181" i="1"/>
  <c r="M1332" i="1"/>
  <c r="H1355" i="1"/>
  <c r="P1485" i="1"/>
  <c r="R1604" i="1"/>
  <c r="P1203" i="1"/>
  <c r="I1417" i="1"/>
  <c r="Q1547" i="1"/>
  <c r="S926" i="1"/>
  <c r="P1366" i="1"/>
  <c r="P1466" i="1"/>
  <c r="H1588" i="1"/>
  <c r="I1354" i="1"/>
  <c r="H1677" i="1"/>
  <c r="N1806" i="1"/>
  <c r="H1897" i="1"/>
  <c r="I1440" i="1"/>
  <c r="O1690" i="1"/>
  <c r="I1813" i="1"/>
  <c r="Q1919" i="1"/>
  <c r="I1422" i="1"/>
  <c r="P1712" i="1"/>
  <c r="N1811" i="1"/>
  <c r="H1930" i="1"/>
  <c r="O1795" i="1"/>
  <c r="H2017" i="1"/>
  <c r="H2089" i="1"/>
  <c r="N2174" i="1"/>
  <c r="H2265" i="1"/>
  <c r="H2345" i="1"/>
  <c r="J1588" i="1"/>
  <c r="S2957" i="1"/>
  <c r="S2960" i="1"/>
  <c r="P3049" i="1"/>
  <c r="M97" i="1"/>
  <c r="S2996" i="1"/>
  <c r="M49" i="1"/>
  <c r="L2981" i="1"/>
  <c r="Q99" i="1"/>
  <c r="K262" i="1"/>
  <c r="O289" i="1"/>
  <c r="Q50" i="1"/>
  <c r="H180" i="1"/>
  <c r="M258" i="1"/>
  <c r="O2939" i="1"/>
  <c r="S167" i="1"/>
  <c r="P174" i="1"/>
  <c r="Q335" i="1"/>
  <c r="L262" i="1"/>
  <c r="S426" i="1"/>
  <c r="J485" i="1"/>
  <c r="H627" i="1"/>
  <c r="L180" i="1"/>
  <c r="H439" i="1"/>
  <c r="O658" i="1"/>
  <c r="S637" i="1"/>
  <c r="S219" i="1"/>
  <c r="L336" i="1"/>
  <c r="S550" i="1"/>
  <c r="Q500" i="1"/>
  <c r="H2895" i="1"/>
  <c r="O337" i="1"/>
  <c r="I445" i="1"/>
  <c r="H412" i="1"/>
  <c r="K533" i="1"/>
  <c r="O715" i="1"/>
  <c r="H747" i="1"/>
  <c r="J558" i="1"/>
  <c r="R673" i="1"/>
  <c r="R840" i="1"/>
  <c r="S1004" i="1"/>
  <c r="K1246" i="1"/>
  <c r="P1096" i="1"/>
  <c r="N1323" i="1"/>
  <c r="Q1164" i="1"/>
  <c r="R1142" i="1"/>
  <c r="J1466" i="1"/>
  <c r="J662" i="1"/>
  <c r="H519" i="1"/>
  <c r="P666" i="1"/>
  <c r="H924" i="1"/>
  <c r="I870" i="1"/>
  <c r="H833" i="1"/>
  <c r="S884" i="1"/>
  <c r="Q1119" i="1"/>
  <c r="Q1247" i="1"/>
  <c r="R995" i="1"/>
  <c r="R1179" i="1"/>
  <c r="R1327" i="1"/>
  <c r="S1043" i="1"/>
  <c r="M1202" i="1"/>
  <c r="H1097" i="1"/>
  <c r="P1435" i="1"/>
  <c r="I748" i="1"/>
  <c r="H669" i="1"/>
  <c r="N562" i="1"/>
  <c r="I773" i="1"/>
  <c r="R865" i="1"/>
  <c r="R665" i="1"/>
  <c r="M942" i="1"/>
  <c r="R874" i="1"/>
  <c r="M981" i="1"/>
  <c r="S1118" i="1"/>
  <c r="M1281" i="1"/>
  <c r="N985" i="1"/>
  <c r="P1122" i="1"/>
  <c r="H1280" i="1"/>
  <c r="I1008" i="1"/>
  <c r="Q1130" i="1"/>
  <c r="Q1274" i="1"/>
  <c r="J1274" i="1"/>
  <c r="R1486" i="1"/>
  <c r="S785" i="1"/>
  <c r="R698" i="1"/>
  <c r="P611" i="1"/>
  <c r="M797" i="1"/>
  <c r="H894" i="1"/>
  <c r="P768" i="1"/>
  <c r="Q930" i="1"/>
  <c r="H879" i="1"/>
  <c r="O962" i="1"/>
  <c r="O1096" i="1"/>
  <c r="Q1217" i="1"/>
  <c r="M839" i="1"/>
  <c r="L1088" i="1"/>
  <c r="L1220" i="1"/>
  <c r="L1332" i="1"/>
  <c r="M1052" i="1"/>
  <c r="S1205" i="1"/>
  <c r="S1333" i="1"/>
  <c r="N1364" i="1"/>
  <c r="H1487" i="1"/>
  <c r="L1611" i="1"/>
  <c r="P1219" i="1"/>
  <c r="O1418" i="1"/>
  <c r="I1549" i="1"/>
  <c r="K954" i="1"/>
  <c r="H1368" i="1"/>
  <c r="P1470" i="1"/>
  <c r="N1589" i="1"/>
  <c r="I1370" i="1"/>
  <c r="P1683" i="1"/>
  <c r="P1807" i="1"/>
  <c r="N1898" i="1"/>
  <c r="Q1444" i="1"/>
  <c r="Q1691" i="1"/>
  <c r="O1814" i="1"/>
  <c r="I1921" i="1"/>
  <c r="Q1426" i="1"/>
  <c r="H1714" i="1"/>
  <c r="P1812" i="1"/>
  <c r="N1947" i="1"/>
  <c r="O1811" i="1"/>
  <c r="N2018" i="1"/>
  <c r="N2090" i="1"/>
  <c r="P2175" i="1"/>
  <c r="P2271" i="1"/>
  <c r="N2346" i="1"/>
  <c r="L1589" i="1"/>
  <c r="S2980" i="1"/>
  <c r="N2945" i="1"/>
  <c r="K11" i="1"/>
  <c r="S2902" i="1"/>
  <c r="R3015" i="1"/>
  <c r="S69" i="1"/>
  <c r="P2992" i="1"/>
  <c r="N197" i="1"/>
  <c r="P266" i="1"/>
  <c r="O384" i="1"/>
  <c r="R129" i="1"/>
  <c r="Q243" i="1"/>
  <c r="L377" i="1"/>
  <c r="P2960" i="1"/>
  <c r="K144" i="1"/>
  <c r="M277" i="1"/>
  <c r="Q351" i="1"/>
  <c r="M369" i="1"/>
  <c r="K440" i="1"/>
  <c r="J601" i="1"/>
  <c r="K661" i="1"/>
  <c r="Q366" i="1"/>
  <c r="P368" i="1"/>
  <c r="P498" i="1"/>
  <c r="J564" i="1"/>
  <c r="P199" i="1"/>
  <c r="L467" i="1"/>
  <c r="J421" i="1"/>
  <c r="Q516" i="1"/>
  <c r="H51" i="1"/>
  <c r="N331" i="1"/>
  <c r="Q513" i="1"/>
  <c r="P516" i="1"/>
  <c r="M558" i="1"/>
  <c r="O779" i="1"/>
  <c r="J560" i="1"/>
  <c r="J829" i="1"/>
  <c r="M824" i="1"/>
  <c r="J850" i="1"/>
  <c r="M1079" i="1"/>
  <c r="M1323" i="1"/>
  <c r="P1104" i="1"/>
  <c r="M837" i="1"/>
  <c r="I1198" i="1"/>
  <c r="R1302" i="1"/>
  <c r="L1527" i="1"/>
  <c r="L675" i="1"/>
  <c r="S668" i="1"/>
  <c r="L688" i="1"/>
  <c r="N965" i="1"/>
  <c r="O883" i="1"/>
  <c r="H857" i="1"/>
  <c r="S916" i="1"/>
  <c r="I1133" i="1"/>
  <c r="Q1283" i="1"/>
  <c r="J1049" i="1"/>
  <c r="J1185" i="1"/>
  <c r="J534" i="1"/>
  <c r="S1091" i="1"/>
  <c r="M1266" i="1"/>
  <c r="P1117" i="1"/>
  <c r="P1451" i="1"/>
  <c r="O753" i="1"/>
  <c r="H717" i="1"/>
  <c r="N650" i="1"/>
  <c r="I781" i="1"/>
  <c r="J895" i="1"/>
  <c r="K833" i="1"/>
  <c r="I652" i="1"/>
  <c r="R906" i="1"/>
  <c r="S986" i="1"/>
  <c r="M1157" i="1"/>
  <c r="S1286" i="1"/>
  <c r="H1028" i="1"/>
  <c r="P1154" i="1"/>
  <c r="H1304" i="1"/>
  <c r="O1033" i="1"/>
  <c r="I1176" i="1"/>
  <c r="I1300" i="1"/>
  <c r="J1364" i="1"/>
  <c r="L1497" i="1"/>
  <c r="L483" i="1"/>
  <c r="L741" i="1"/>
  <c r="M697" i="1"/>
  <c r="P650" i="1"/>
  <c r="P912" i="1"/>
  <c r="O829" i="1"/>
  <c r="R687" i="1"/>
  <c r="N900" i="1"/>
  <c r="I979" i="1"/>
  <c r="Q1113" i="1"/>
  <c r="I1267" i="1"/>
  <c r="L976" i="1"/>
  <c r="R1097" i="1"/>
  <c r="L1228" i="1"/>
  <c r="O958" i="1"/>
  <c r="S1101" i="1"/>
  <c r="K1211" i="1"/>
  <c r="K906" i="1"/>
  <c r="N1400" i="1"/>
  <c r="H1527" i="1"/>
  <c r="L1627" i="1"/>
  <c r="O1338" i="1"/>
  <c r="I1433" i="1"/>
  <c r="O1554" i="1"/>
  <c r="J998" i="1"/>
  <c r="H1380" i="1"/>
  <c r="N1485" i="1"/>
  <c r="H1600" i="1"/>
  <c r="M1460" i="1"/>
  <c r="H1717" i="1"/>
  <c r="H1813" i="1"/>
  <c r="P1935" i="1"/>
  <c r="Q1508" i="1"/>
  <c r="I1713" i="1"/>
  <c r="Q1839" i="1"/>
  <c r="O1938" i="1"/>
  <c r="M1592" i="1"/>
  <c r="P1744" i="1"/>
  <c r="H1862" i="1"/>
  <c r="P1952" i="1"/>
  <c r="K1833" i="1"/>
  <c r="N2026" i="1"/>
  <c r="P2095" i="1"/>
  <c r="H2197" i="1"/>
  <c r="N2282" i="1"/>
  <c r="P2379" i="1"/>
  <c r="K2959" i="1"/>
  <c r="H2956" i="1"/>
  <c r="I72" i="1"/>
  <c r="L2940" i="1"/>
  <c r="Q62" i="1"/>
  <c r="O2999" i="1"/>
  <c r="I208" i="1"/>
  <c r="M388" i="1"/>
  <c r="N70" i="1"/>
  <c r="O246" i="1"/>
  <c r="M367" i="1"/>
  <c r="M78" i="1"/>
  <c r="L192" i="1"/>
  <c r="O2917" i="1"/>
  <c r="S212" i="1"/>
  <c r="M607" i="1"/>
  <c r="P631" i="1"/>
  <c r="O393" i="1"/>
  <c r="O522" i="1"/>
  <c r="N413" i="1"/>
  <c r="H172" i="1"/>
  <c r="M419" i="1"/>
  <c r="R529" i="1"/>
  <c r="R656" i="1"/>
  <c r="Q342" i="1"/>
  <c r="O532" i="1"/>
  <c r="N607" i="1"/>
  <c r="N566" i="1"/>
  <c r="H751" i="1"/>
  <c r="R855" i="1"/>
  <c r="S929" i="1"/>
  <c r="J721" i="1"/>
  <c r="M1247" i="1"/>
  <c r="N1179" i="1"/>
  <c r="O1071" i="1"/>
  <c r="I1286" i="1"/>
  <c r="L1467" i="1"/>
  <c r="R724" i="1"/>
  <c r="S712" i="1"/>
  <c r="H872" i="1"/>
  <c r="O871" i="1"/>
  <c r="P907" i="1"/>
  <c r="Q1015" i="1"/>
  <c r="Q1207" i="1"/>
  <c r="J997" i="1"/>
  <c r="R1187" i="1"/>
  <c r="K989" i="1"/>
  <c r="S1171" i="1"/>
  <c r="P1101" i="1"/>
  <c r="N1454" i="1"/>
  <c r="R469" i="1"/>
  <c r="H781" i="1"/>
  <c r="O774" i="1"/>
  <c r="J923" i="1"/>
  <c r="S875" i="1"/>
  <c r="L849" i="1"/>
  <c r="S982" i="1"/>
  <c r="M1161" i="1"/>
  <c r="S1326" i="1"/>
  <c r="H1104" i="1"/>
  <c r="N1281" i="1"/>
  <c r="I1048" i="1"/>
  <c r="O1225" i="1"/>
  <c r="R1070" i="1"/>
  <c r="J1488" i="1"/>
  <c r="L499" i="1"/>
  <c r="J784" i="1"/>
  <c r="S730" i="1"/>
  <c r="N895" i="1"/>
  <c r="O861" i="1"/>
  <c r="R767" i="1"/>
  <c r="P965" i="1"/>
  <c r="O1100" i="1"/>
  <c r="I1275" i="1"/>
  <c r="L1004" i="1"/>
  <c r="J1171" i="1"/>
  <c r="R1333" i="1"/>
  <c r="M1104" i="1"/>
  <c r="S1269" i="1"/>
  <c r="L1259" i="1"/>
  <c r="H1523" i="1"/>
  <c r="I849" i="1"/>
  <c r="I1361" i="1"/>
  <c r="I1497" i="1"/>
  <c r="S971" i="1"/>
  <c r="H1384" i="1"/>
  <c r="N1537" i="1"/>
  <c r="L1293" i="1"/>
  <c r="N1702" i="1"/>
  <c r="P1815" i="1"/>
  <c r="I865" i="1"/>
  <c r="Q1683" i="1"/>
  <c r="Q1815" i="1"/>
  <c r="I1941" i="1"/>
  <c r="P1656" i="1"/>
  <c r="P1796" i="1"/>
  <c r="P1948" i="1"/>
  <c r="K1929" i="1"/>
  <c r="N2046" i="1"/>
  <c r="P2147" i="1"/>
  <c r="H2273" i="1"/>
  <c r="N2382" i="1"/>
  <c r="L1621" i="1"/>
  <c r="H1207" i="1"/>
  <c r="I1383" i="1"/>
  <c r="I1479" i="1"/>
  <c r="Q1553" i="1"/>
  <c r="S830" i="1"/>
  <c r="J1278" i="1"/>
  <c r="H1418" i="1"/>
  <c r="H1498" i="1"/>
  <c r="H1570" i="1"/>
  <c r="Q1366" i="1"/>
  <c r="N1656" i="1"/>
  <c r="P1749" i="1"/>
  <c r="P1829" i="1"/>
  <c r="P1925" i="1"/>
  <c r="M1394" i="1"/>
  <c r="I1663" i="1"/>
  <c r="O1756" i="1"/>
  <c r="I1831" i="1"/>
  <c r="Q1929" i="1"/>
  <c r="M1440" i="1"/>
  <c r="N1689" i="1"/>
  <c r="N1769" i="1"/>
  <c r="N1841" i="1"/>
  <c r="H1940" i="1"/>
  <c r="S1781" i="1"/>
  <c r="N2016" i="1"/>
  <c r="H2091" i="1"/>
  <c r="P2193" i="1"/>
  <c r="P2261" i="1"/>
  <c r="H2347" i="1"/>
  <c r="N1592" i="1"/>
  <c r="S838" i="1"/>
  <c r="R1244" i="1"/>
  <c r="K1378" i="1"/>
  <c r="M1455" i="1"/>
  <c r="K1522" i="1"/>
  <c r="S1580" i="1"/>
  <c r="H981" i="1"/>
  <c r="H1237" i="1"/>
  <c r="L1390" i="1"/>
  <c r="R1459" i="1"/>
  <c r="L1534" i="1"/>
  <c r="J1593" i="1"/>
  <c r="N1118" i="1"/>
  <c r="S1591" i="1"/>
  <c r="L1691" i="1"/>
  <c r="R1768" i="1"/>
  <c r="L1835" i="1"/>
  <c r="R1916" i="1"/>
  <c r="H1219" i="1"/>
  <c r="O1523" i="1"/>
  <c r="K1694" i="1"/>
  <c r="M1763" i="1"/>
  <c r="K1838" i="1"/>
  <c r="K1902" i="1"/>
  <c r="P1215" i="1"/>
  <c r="S1531" i="1"/>
  <c r="L1684" i="1"/>
  <c r="R1765" i="1"/>
  <c r="L1820" i="1"/>
  <c r="J1899" i="1"/>
  <c r="L1960" i="1"/>
  <c r="I1800" i="1"/>
  <c r="R1980" i="1"/>
  <c r="J2034" i="1"/>
  <c r="L2103" i="1"/>
  <c r="J2162" i="1"/>
  <c r="L2235" i="1"/>
  <c r="J2294" i="1"/>
  <c r="L2363" i="1"/>
  <c r="R2416" i="1"/>
  <c r="S1362" i="1"/>
  <c r="M1629" i="1"/>
  <c r="L1432" i="1"/>
  <c r="O1493" i="1"/>
  <c r="R1842" i="1"/>
  <c r="S1710" i="1"/>
  <c r="M1945" i="1"/>
  <c r="R1727" i="1"/>
  <c r="I1776" i="1"/>
  <c r="R2150" i="1"/>
  <c r="L2417" i="1"/>
  <c r="J2476" i="1"/>
  <c r="L2537" i="1"/>
  <c r="L2585" i="1"/>
  <c r="R2638" i="1"/>
  <c r="R1032" i="1"/>
  <c r="K1743" i="1"/>
  <c r="I1973" i="1"/>
  <c r="O2026" i="1"/>
  <c r="Q2087" i="1"/>
  <c r="I2141" i="1"/>
  <c r="I2189" i="1"/>
  <c r="O2250" i="1"/>
  <c r="Q2303" i="1"/>
  <c r="I2365" i="1"/>
  <c r="O2418" i="1"/>
  <c r="Q2483" i="1"/>
  <c r="O2530" i="1"/>
  <c r="Q2583" i="1"/>
  <c r="O2646" i="1"/>
  <c r="O2694" i="1"/>
  <c r="M1774" i="1"/>
  <c r="P1968" i="1"/>
  <c r="H2030" i="1"/>
  <c r="N2083" i="1"/>
  <c r="N2131" i="1"/>
  <c r="P2192" i="1"/>
  <c r="H2246" i="1"/>
  <c r="N2311" i="1"/>
  <c r="P2364" i="1"/>
  <c r="H2426" i="1"/>
  <c r="H2474" i="1"/>
  <c r="N2527" i="1"/>
  <c r="P2588" i="1"/>
  <c r="I1524" i="1"/>
  <c r="M2124" i="1"/>
  <c r="I2338" i="1"/>
  <c r="N1646" i="1"/>
  <c r="S1438" i="1"/>
  <c r="M1625" i="1"/>
  <c r="R1465" i="1"/>
  <c r="K1371" i="1"/>
  <c r="R1822" i="1"/>
  <c r="S1525" i="1"/>
  <c r="M1877" i="1"/>
  <c r="O1593" i="1"/>
  <c r="L1846" i="1"/>
  <c r="R2002" i="1"/>
  <c r="R2178" i="1"/>
  <c r="P2425" i="1"/>
  <c r="H2479" i="1"/>
  <c r="N2540" i="1"/>
  <c r="P2593" i="1"/>
  <c r="P2641" i="1"/>
  <c r="L1237" i="1"/>
  <c r="M1776" i="1"/>
  <c r="M1981" i="1"/>
  <c r="S2034" i="1"/>
  <c r="K2096" i="1"/>
  <c r="K2144" i="1"/>
  <c r="M2197" i="1"/>
  <c r="S2258" i="1"/>
  <c r="S2306" i="1"/>
  <c r="K2368" i="1"/>
  <c r="M2421" i="1"/>
  <c r="S2486" i="1"/>
  <c r="K2540" i="1"/>
  <c r="K2584" i="1"/>
  <c r="M2649" i="1"/>
  <c r="P1239" i="1"/>
  <c r="O1807" i="1"/>
  <c r="J1977" i="1"/>
  <c r="L2038" i="1"/>
  <c r="L2086" i="1"/>
  <c r="R2139" i="1"/>
  <c r="R2203" i="1"/>
  <c r="J2249" i="1"/>
  <c r="L2314" i="1"/>
  <c r="R2367" i="1"/>
  <c r="J2429" i="1"/>
  <c r="L2482" i="1"/>
  <c r="L2530" i="1"/>
  <c r="R2591" i="1"/>
  <c r="M1756" i="1"/>
  <c r="O2157" i="1"/>
  <c r="K2371" i="1"/>
  <c r="J1152" i="1"/>
  <c r="S1482" i="1"/>
  <c r="H1133" i="1"/>
  <c r="J1531" i="1"/>
  <c r="K1547" i="1"/>
  <c r="R1866" i="1"/>
  <c r="K1660" i="1"/>
  <c r="M1905" i="1"/>
  <c r="L1698" i="1"/>
  <c r="L1890" i="1"/>
  <c r="L2041" i="1"/>
  <c r="R2254" i="1"/>
  <c r="J2442" i="1"/>
  <c r="L2495" i="1"/>
  <c r="R2556" i="1"/>
  <c r="R2604" i="1"/>
  <c r="J2658" i="1"/>
  <c r="M1574" i="1"/>
  <c r="S1819" i="1"/>
  <c r="O1988" i="1"/>
  <c r="Q2041" i="1"/>
  <c r="I2107" i="1"/>
  <c r="O2160" i="1"/>
  <c r="O2208" i="1"/>
  <c r="Q2269" i="1"/>
  <c r="I2323" i="1"/>
  <c r="O2384" i="1"/>
  <c r="Q2437" i="1"/>
  <c r="I2503" i="1"/>
  <c r="I2547" i="1"/>
  <c r="O2600" i="1"/>
  <c r="Q2665" i="1"/>
  <c r="I1468" i="1"/>
  <c r="I1852" i="1"/>
  <c r="H1988" i="1"/>
  <c r="N2049" i="1"/>
  <c r="P2102" i="1"/>
  <c r="P2150" i="1"/>
  <c r="H2212" i="1"/>
  <c r="N2265" i="1"/>
  <c r="P2330" i="1"/>
  <c r="H2384" i="1"/>
  <c r="N2445" i="1"/>
  <c r="N2493" i="1"/>
  <c r="P2546" i="1"/>
  <c r="H2608" i="1"/>
  <c r="O1933" i="1"/>
  <c r="I2202" i="1"/>
  <c r="Q2414" i="1"/>
  <c r="J1511" i="1"/>
  <c r="S1842" i="1"/>
  <c r="L2021" i="1"/>
  <c r="N2582" i="1"/>
  <c r="I1934" i="1"/>
  <c r="S2200" i="1"/>
  <c r="K2414" i="1"/>
  <c r="M2659" i="1"/>
  <c r="J2011" i="1"/>
  <c r="L2224" i="1"/>
  <c r="R2485" i="1"/>
  <c r="K1979" i="1"/>
  <c r="O2629" i="1"/>
  <c r="J2717" i="1"/>
  <c r="L2778" i="1"/>
  <c r="R2831" i="1"/>
  <c r="R2879" i="1"/>
  <c r="O2263" i="1"/>
  <c r="K2732" i="1"/>
  <c r="K1731" i="1"/>
  <c r="Q2116" i="1"/>
  <c r="I2368" i="1"/>
  <c r="I2560" i="1"/>
  <c r="I2700" i="1"/>
  <c r="O2761" i="1"/>
  <c r="O2809" i="1"/>
  <c r="Q2870" i="1"/>
  <c r="Q2128" i="1"/>
  <c r="M2729" i="1"/>
  <c r="Q2889" i="1"/>
  <c r="I2046" i="1"/>
  <c r="Q2306" i="1"/>
  <c r="M2520" i="1"/>
  <c r="N2698" i="1"/>
  <c r="P2751" i="1"/>
  <c r="H2813" i="1"/>
  <c r="H2861" i="1"/>
  <c r="Q2424" i="1"/>
  <c r="S2792" i="1"/>
  <c r="K1944" i="1"/>
  <c r="K2082" i="1"/>
  <c r="S1681" i="1"/>
  <c r="S1743" i="1"/>
  <c r="N2747" i="1"/>
  <c r="N2887" i="1"/>
  <c r="Q1910" i="1"/>
  <c r="S2605" i="1"/>
  <c r="M2838" i="1"/>
  <c r="S2788" i="1"/>
  <c r="O2497" i="1"/>
  <c r="J2758" i="1"/>
  <c r="I2452" i="1"/>
  <c r="L1031" i="1"/>
  <c r="R1926" i="1"/>
  <c r="M1962" i="1"/>
  <c r="P2519" i="1"/>
  <c r="Q1810" i="1"/>
  <c r="K2138" i="1"/>
  <c r="K2330" i="1"/>
  <c r="M2575" i="1"/>
  <c r="S1905" i="1"/>
  <c r="R2209" i="1"/>
  <c r="J2423" i="1"/>
  <c r="O2005" i="1"/>
  <c r="Q2566" i="1"/>
  <c r="N2701" i="1"/>
  <c r="P2762" i="1"/>
  <c r="P2810" i="1"/>
  <c r="H2872" i="1"/>
  <c r="Q2096" i="1"/>
  <c r="I2721" i="1"/>
  <c r="I2881" i="1"/>
  <c r="S2021" i="1"/>
  <c r="O2283" i="1"/>
  <c r="K2497" i="1"/>
  <c r="O2687" i="1"/>
  <c r="S2745" i="1"/>
  <c r="S2809" i="1"/>
  <c r="K2855" i="1"/>
  <c r="M2006" i="1"/>
  <c r="S2687" i="1"/>
  <c r="O2826" i="1"/>
  <c r="K2031" i="1"/>
  <c r="S2243" i="1"/>
  <c r="O2489" i="1"/>
  <c r="R2667" i="1"/>
  <c r="R2730" i="1"/>
  <c r="J2792" i="1"/>
  <c r="L2845" i="1"/>
  <c r="Q2384" i="1"/>
  <c r="Q2757" i="1"/>
  <c r="K1468" i="1"/>
  <c r="R1766" i="1"/>
  <c r="N2682" i="1"/>
  <c r="M2567" i="1"/>
  <c r="J2303" i="1"/>
  <c r="L2690" i="1"/>
  <c r="H2858" i="1"/>
  <c r="I2879" i="1"/>
  <c r="K2489" i="1"/>
  <c r="K2765" i="1"/>
  <c r="O2495" i="1"/>
  <c r="K2167" i="1"/>
  <c r="J2730" i="1"/>
  <c r="L2887" i="1"/>
  <c r="M1505" i="1"/>
  <c r="L1761" i="1"/>
  <c r="R1731" i="1"/>
  <c r="H2441" i="1"/>
  <c r="H2601" i="1"/>
  <c r="K1974" i="1"/>
  <c r="M2155" i="1"/>
  <c r="S2368" i="1"/>
  <c r="K2550" i="1"/>
  <c r="S1425" i="1"/>
  <c r="J2083" i="1"/>
  <c r="L2264" i="1"/>
  <c r="R2477" i="1"/>
  <c r="S1967" i="1"/>
  <c r="K2579" i="1"/>
  <c r="P2684" i="1"/>
  <c r="L2736" i="1"/>
  <c r="R2789" i="1"/>
  <c r="R2829" i="1"/>
  <c r="J2883" i="1"/>
  <c r="K2125" i="1"/>
  <c r="O2689" i="1"/>
  <c r="O2830" i="1"/>
  <c r="S1863" i="1"/>
  <c r="I2152" i="1"/>
  <c r="Q2332" i="1"/>
  <c r="M2546" i="1"/>
  <c r="I2680" i="1"/>
  <c r="I2742" i="1"/>
  <c r="I2782" i="1"/>
  <c r="O2827" i="1"/>
  <c r="Q2880" i="1"/>
  <c r="Q2104" i="1"/>
  <c r="I2670" i="1"/>
  <c r="M2819" i="1"/>
  <c r="I1770" i="1"/>
  <c r="I2118" i="1"/>
  <c r="I2294" i="1"/>
  <c r="M2448" i="1"/>
  <c r="H2642" i="1"/>
  <c r="P2713" i="1"/>
  <c r="N2752" i="1"/>
  <c r="H2803" i="1"/>
  <c r="H2847" i="1"/>
  <c r="P2885" i="1"/>
  <c r="S2659" i="1"/>
  <c r="O2806" i="1"/>
  <c r="S1730" i="1"/>
  <c r="M1649" i="1"/>
  <c r="K2418" i="1"/>
  <c r="L2020" i="1"/>
  <c r="J2623" i="1"/>
  <c r="P2728" i="1"/>
  <c r="H2846" i="1"/>
  <c r="Q2759" i="1"/>
  <c r="S2205" i="1"/>
  <c r="O2651" i="1"/>
  <c r="S2827" i="1"/>
  <c r="K2517" i="1"/>
  <c r="S1995" i="1"/>
  <c r="K2615" i="1"/>
  <c r="J2802" i="1"/>
  <c r="K2477" i="1"/>
  <c r="K2998" i="1"/>
  <c r="M170" i="1"/>
  <c r="I397" i="1"/>
  <c r="M431" i="1"/>
  <c r="Q561" i="1"/>
  <c r="R863" i="1"/>
  <c r="P1220" i="1"/>
  <c r="R744" i="1"/>
  <c r="P915" i="1"/>
  <c r="R1243" i="1"/>
  <c r="P1511" i="1"/>
  <c r="R969" i="1"/>
  <c r="S1210" i="1"/>
  <c r="Q1058" i="1"/>
  <c r="H601" i="1"/>
  <c r="H819" i="1"/>
  <c r="R1029" i="1"/>
  <c r="P1365" i="1"/>
  <c r="O1550" i="1"/>
  <c r="N1730" i="1"/>
  <c r="O1842" i="1"/>
  <c r="N1955" i="1"/>
  <c r="N2286" i="1"/>
  <c r="I1407" i="1"/>
  <c r="J1310" i="1"/>
  <c r="I1410" i="1"/>
  <c r="M1426" i="1"/>
  <c r="Q1949" i="1"/>
  <c r="H1956" i="1"/>
  <c r="P2201" i="1"/>
  <c r="J1032" i="1"/>
  <c r="K1530" i="1"/>
  <c r="J1401" i="1"/>
  <c r="O1357" i="1"/>
  <c r="R1844" i="1"/>
  <c r="K1710" i="1"/>
  <c r="N1326" i="1"/>
  <c r="L1848" i="1"/>
  <c r="H1107" i="1"/>
  <c r="R2120" i="1"/>
  <c r="R2368" i="1"/>
  <c r="R1533" i="1"/>
  <c r="P1055" i="1"/>
  <c r="J2236" i="1"/>
  <c r="R2590" i="1"/>
  <c r="Q1983" i="1"/>
  <c r="O2210" i="1"/>
  <c r="I2489" i="1"/>
  <c r="Q1472" i="1"/>
  <c r="P2092" i="1"/>
  <c r="P2316" i="1"/>
  <c r="N2543" i="1"/>
  <c r="Q2374" i="1"/>
  <c r="L1508" i="1"/>
  <c r="S1898" i="1"/>
  <c r="L2269" i="1"/>
  <c r="H2599" i="1"/>
  <c r="S1986" i="1"/>
  <c r="S2210" i="1"/>
  <c r="K2264" i="1"/>
  <c r="K2492" i="1"/>
  <c r="K2660" i="1"/>
  <c r="K1829" i="1"/>
  <c r="J2157" i="1"/>
  <c r="J2373" i="1"/>
  <c r="J2553" i="1"/>
  <c r="S2407" i="1"/>
  <c r="L1552" i="1"/>
  <c r="M1681" i="1"/>
  <c r="M1518" i="1"/>
  <c r="R2500" i="1"/>
  <c r="L2675" i="1"/>
  <c r="I2003" i="1"/>
  <c r="Q2165" i="1"/>
  <c r="Q2345" i="1"/>
  <c r="O2556" i="1"/>
  <c r="M1894" i="1"/>
  <c r="N2173" i="1"/>
  <c r="H2336" i="1"/>
  <c r="P2498" i="1"/>
  <c r="M2260" i="1"/>
  <c r="J2384" i="1"/>
  <c r="M2435" i="1"/>
  <c r="J2507" i="1"/>
  <c r="R2783" i="1"/>
  <c r="K2800" i="1"/>
  <c r="Q2580" i="1"/>
  <c r="O2889" i="1"/>
  <c r="M2136" i="1"/>
  <c r="H2757" i="1"/>
  <c r="I2634" i="1"/>
  <c r="M2215" i="1"/>
  <c r="N2763" i="1"/>
  <c r="M2866" i="1"/>
  <c r="I2763" i="1"/>
  <c r="H2541" i="1"/>
  <c r="K2634" i="1"/>
  <c r="K2091" i="1"/>
  <c r="N2833" i="1"/>
  <c r="K1381" i="1"/>
  <c r="M2816" i="1"/>
  <c r="P1079" i="1"/>
  <c r="P2678" i="1"/>
  <c r="Q2456" i="1"/>
  <c r="M1991" i="1"/>
  <c r="H2874" i="1"/>
  <c r="K2736" i="1"/>
  <c r="O956" i="1"/>
  <c r="P2675" i="1"/>
  <c r="M2571" i="1"/>
  <c r="J2499" i="1"/>
  <c r="R2749" i="1"/>
  <c r="S2885" i="1"/>
  <c r="Q2012" i="1"/>
  <c r="M2690" i="1"/>
  <c r="K2891" i="1"/>
  <c r="Q2835" i="1"/>
  <c r="I2518" i="1"/>
  <c r="P2813" i="1"/>
  <c r="K2706" i="1"/>
  <c r="S2012" i="1"/>
  <c r="H2746" i="1"/>
  <c r="M2726" i="1"/>
  <c r="P2690" i="1"/>
  <c r="P3012" i="1"/>
  <c r="S68" i="1"/>
  <c r="Q377" i="1"/>
  <c r="K173" i="1"/>
  <c r="L578" i="1"/>
  <c r="K643" i="1"/>
  <c r="R31" i="1"/>
  <c r="O739" i="1"/>
  <c r="M1035" i="1"/>
  <c r="N1212" i="1"/>
  <c r="H960" i="1"/>
  <c r="O1250" i="1"/>
  <c r="K1229" i="1"/>
  <c r="R572" i="1"/>
  <c r="J884" i="1"/>
  <c r="N1125" i="1"/>
  <c r="L1357" i="1"/>
  <c r="H495" i="1"/>
  <c r="I880" i="1"/>
  <c r="I1143" i="1"/>
  <c r="J970" i="1"/>
  <c r="H1387" i="1"/>
  <c r="Q1551" i="1"/>
  <c r="I1450" i="1"/>
  <c r="O1710" i="1"/>
  <c r="N1827" i="1"/>
  <c r="N2290" i="1"/>
  <c r="O1408" i="1"/>
  <c r="R1314" i="1"/>
  <c r="Q1414" i="1"/>
  <c r="P1941" i="1"/>
  <c r="Q1865" i="1"/>
  <c r="P1778" i="1"/>
  <c r="H2027" i="1"/>
  <c r="H2375" i="1"/>
  <c r="M1387" i="1"/>
  <c r="L1055" i="1"/>
  <c r="R1543" i="1"/>
  <c r="R1720" i="1"/>
  <c r="P1319" i="1"/>
  <c r="S1844" i="1"/>
  <c r="R1705" i="1"/>
  <c r="R1913" i="1"/>
  <c r="J1990" i="1"/>
  <c r="J2242" i="1"/>
  <c r="M1421" i="1"/>
  <c r="L1869" i="1"/>
  <c r="J1964" i="1"/>
  <c r="R2482" i="1"/>
  <c r="S1433" i="1"/>
  <c r="O2094" i="1"/>
  <c r="Q2327" i="1"/>
  <c r="O2538" i="1"/>
  <c r="Q1832" i="1"/>
  <c r="N2155" i="1"/>
  <c r="N2371" i="1"/>
  <c r="N2599" i="1"/>
  <c r="R996" i="1"/>
  <c r="L1673" i="1"/>
  <c r="R1675" i="1"/>
  <c r="P2437" i="1"/>
  <c r="P2665" i="1"/>
  <c r="M2041" i="1"/>
  <c r="M2265" i="1"/>
  <c r="M2493" i="1"/>
  <c r="S1833" i="1"/>
  <c r="L2158" i="1"/>
  <c r="L2374" i="1"/>
  <c r="R2607" i="1"/>
  <c r="N1258" i="1"/>
  <c r="L1717" i="1"/>
  <c r="J1741" i="1"/>
  <c r="R2448" i="1"/>
  <c r="R2676" i="1"/>
  <c r="O2052" i="1"/>
  <c r="Q2281" i="1"/>
  <c r="Q2509" i="1"/>
  <c r="M1686" i="1"/>
  <c r="H2112" i="1"/>
  <c r="N2337" i="1"/>
  <c r="N2561" i="1"/>
  <c r="I2458" i="1"/>
  <c r="N2630" i="1"/>
  <c r="L1205" i="1"/>
  <c r="L2512" i="1"/>
  <c r="J2785" i="1"/>
  <c r="O2804" i="1"/>
  <c r="M2586" i="1"/>
  <c r="H2891" i="1"/>
  <c r="I2142" i="1"/>
  <c r="N2758" i="1"/>
  <c r="O2824" i="1"/>
  <c r="K2251" i="1"/>
  <c r="S2727" i="1"/>
  <c r="L2787" i="1"/>
  <c r="N2546" i="1"/>
  <c r="M2639" i="1"/>
  <c r="S2111" i="1"/>
  <c r="P2834" i="1"/>
  <c r="S1449" i="1"/>
  <c r="K2699" i="1"/>
  <c r="Q2152" i="1"/>
  <c r="K2079" i="1"/>
  <c r="R2754" i="1"/>
  <c r="Q2777" i="1"/>
  <c r="S2652" i="1"/>
  <c r="H1053" i="1"/>
  <c r="S2576" i="1"/>
  <c r="O2605" i="1"/>
  <c r="M2190" i="1"/>
  <c r="I2200" i="1"/>
  <c r="Q2748" i="1"/>
  <c r="S2305" i="1"/>
  <c r="M2320" i="1"/>
  <c r="H2771" i="1"/>
  <c r="O2710" i="1"/>
  <c r="K2498" i="1"/>
  <c r="H2750" i="1"/>
  <c r="S2731" i="1"/>
  <c r="L2819" i="1"/>
  <c r="L134" i="1"/>
  <c r="J263" i="1"/>
  <c r="L582" i="1"/>
  <c r="N558" i="1"/>
  <c r="L42" i="1"/>
  <c r="Q740" i="1"/>
  <c r="K1074" i="1"/>
  <c r="I1086" i="1"/>
  <c r="S760" i="1"/>
  <c r="O1066" i="1"/>
  <c r="L1062" i="1"/>
  <c r="S1263" i="1"/>
  <c r="R604" i="1"/>
  <c r="R898" i="1"/>
  <c r="H1152" i="1"/>
  <c r="L1361" i="1"/>
  <c r="L521" i="1"/>
  <c r="N852" i="1"/>
  <c r="R1061" i="1"/>
  <c r="M1328" i="1"/>
  <c r="P1123" i="1"/>
  <c r="H1436" i="1"/>
  <c r="P1867" i="1"/>
  <c r="I1374" i="1"/>
  <c r="H1977" i="1"/>
  <c r="H2193" i="1"/>
  <c r="I881" i="1"/>
  <c r="I1595" i="1"/>
  <c r="N1435" i="1"/>
  <c r="Q1430" i="1"/>
  <c r="H1943" i="1"/>
  <c r="I1867" i="1"/>
  <c r="H1780" i="1"/>
  <c r="N2028" i="1"/>
  <c r="P2381" i="1"/>
  <c r="M1411" i="1"/>
  <c r="H1061" i="1"/>
  <c r="J1545" i="1"/>
  <c r="R1724" i="1"/>
  <c r="O1347" i="1"/>
  <c r="M1851" i="1"/>
  <c r="J1715" i="1"/>
  <c r="J1915" i="1"/>
  <c r="J2062" i="1"/>
  <c r="R2312" i="1"/>
  <c r="S1474" i="1"/>
  <c r="R1954" i="1"/>
  <c r="L1969" i="1"/>
  <c r="J2496" i="1"/>
  <c r="J2664" i="1"/>
  <c r="O2050" i="1"/>
  <c r="Q2267" i="1"/>
  <c r="Q2491" i="1"/>
  <c r="O1583" i="1"/>
  <c r="N2095" i="1"/>
  <c r="N2319" i="1"/>
  <c r="P2552" i="1"/>
  <c r="Q2438" i="1"/>
  <c r="J1519" i="1"/>
  <c r="M1909" i="1"/>
  <c r="J2280" i="1"/>
  <c r="N2604" i="1"/>
  <c r="M1989" i="1"/>
  <c r="S2222" i="1"/>
  <c r="S2446" i="1"/>
  <c r="S2662" i="1"/>
  <c r="L2050" i="1"/>
  <c r="L2274" i="1"/>
  <c r="L2490" i="1"/>
  <c r="O2205" i="1"/>
  <c r="R1381" i="1"/>
  <c r="M1761" i="1"/>
  <c r="J2100" i="1"/>
  <c r="R2568" i="1"/>
  <c r="O1921" i="1"/>
  <c r="O2168" i="1"/>
  <c r="Q2457" i="1"/>
  <c r="I1692" i="1"/>
  <c r="P2114" i="1"/>
  <c r="P2338" i="1"/>
  <c r="H2572" i="1"/>
  <c r="N1114" i="1"/>
  <c r="P2635" i="1"/>
  <c r="K1389" i="1"/>
  <c r="S2383" i="1"/>
  <c r="R2839" i="1"/>
  <c r="K2808" i="1"/>
  <c r="Q2612" i="1"/>
  <c r="O1351" i="1"/>
  <c r="Q2146" i="1"/>
  <c r="P2771" i="1"/>
  <c r="O2828" i="1"/>
  <c r="O2293" i="1"/>
  <c r="M2730" i="1"/>
  <c r="R2808" i="1"/>
  <c r="R2218" i="1"/>
  <c r="M2431" i="1"/>
  <c r="J2487" i="1"/>
  <c r="P2774" i="1"/>
  <c r="M2745" i="1"/>
  <c r="K2337" i="1"/>
  <c r="M2872" i="1"/>
  <c r="S2083" i="1"/>
  <c r="R2683" i="1"/>
  <c r="O2487" i="1"/>
  <c r="M2135" i="1"/>
  <c r="S2153" i="1"/>
  <c r="O2760" i="1"/>
  <c r="P1137" i="1"/>
  <c r="N2686" i="1"/>
  <c r="K1933" i="1"/>
  <c r="S2223" i="1"/>
  <c r="R2797" i="1"/>
  <c r="K2718" i="1"/>
  <c r="M2418" i="1"/>
  <c r="O2795" i="1"/>
  <c r="Q2727" i="1"/>
  <c r="I2326" i="1"/>
  <c r="N2772" i="1"/>
  <c r="S2714" i="1"/>
  <c r="K2514" i="1"/>
  <c r="Q1798" i="1"/>
  <c r="S2867" i="1"/>
  <c r="Q2795" i="1"/>
  <c r="N3041" i="1"/>
  <c r="O93" i="1"/>
  <c r="R77" i="1"/>
  <c r="Q169" i="1"/>
  <c r="N147" i="1"/>
  <c r="R607" i="1"/>
  <c r="R568" i="1"/>
  <c r="I74" i="1"/>
  <c r="Q780" i="1"/>
  <c r="S1088" i="1"/>
  <c r="R1340" i="1"/>
  <c r="P966" i="1"/>
  <c r="I1285" i="1"/>
  <c r="S1031" i="1"/>
  <c r="N636" i="1"/>
  <c r="M922" i="1"/>
  <c r="I973" i="1"/>
  <c r="Q1270" i="1"/>
  <c r="H527" i="1"/>
  <c r="P853" i="1"/>
  <c r="I1295" i="1"/>
  <c r="K1127" i="1"/>
  <c r="N1552" i="1"/>
  <c r="R1194" i="1"/>
  <c r="N1738" i="1"/>
  <c r="Q1851" i="1"/>
  <c r="N1863" i="1"/>
  <c r="H2213" i="1"/>
  <c r="I1431" i="1"/>
  <c r="H1362" i="1"/>
  <c r="M1436" i="1"/>
  <c r="P1949" i="1"/>
  <c r="O1868" i="1"/>
  <c r="H1704" i="1"/>
  <c r="S1941" i="1"/>
  <c r="H2291" i="1"/>
  <c r="K1338" i="1"/>
  <c r="S1612" i="1"/>
  <c r="J1485" i="1"/>
  <c r="M1651" i="1"/>
  <c r="J1926" i="1"/>
  <c r="M1795" i="1"/>
  <c r="S1627" i="1"/>
  <c r="L1916" i="1"/>
  <c r="L2063" i="1"/>
  <c r="J2314" i="1"/>
  <c r="P1057" i="1"/>
  <c r="M1753" i="1"/>
  <c r="R1974" i="1"/>
  <c r="L2497" i="1"/>
  <c r="M1478" i="1"/>
  <c r="I2097" i="1"/>
  <c r="O2330" i="1"/>
  <c r="O2546" i="1"/>
  <c r="Q1848" i="1"/>
  <c r="H2158" i="1"/>
  <c r="H2386" i="1"/>
  <c r="H2602" i="1"/>
  <c r="J1040" i="1"/>
  <c r="J1684" i="1"/>
  <c r="R1707" i="1"/>
  <c r="N2440" i="1"/>
  <c r="N2668" i="1"/>
  <c r="K2052" i="1"/>
  <c r="S2270" i="1"/>
  <c r="K2496" i="1"/>
  <c r="K2664" i="1"/>
  <c r="R2051" i="1"/>
  <c r="L2214" i="1"/>
  <c r="L2394" i="1"/>
  <c r="J2557" i="1"/>
  <c r="S2455" i="1"/>
  <c r="L1568" i="1"/>
  <c r="S1958" i="1"/>
  <c r="L2105" i="1"/>
  <c r="J2570" i="1"/>
  <c r="K1927" i="1"/>
  <c r="Q2169" i="1"/>
  <c r="Q2397" i="1"/>
  <c r="I2627" i="1"/>
  <c r="P2014" i="1"/>
  <c r="P2230" i="1"/>
  <c r="P2454" i="1"/>
  <c r="Q2062" i="1"/>
  <c r="S1347" i="1"/>
  <c r="S2248" i="1"/>
  <c r="J2331" i="1"/>
  <c r="R2743" i="1"/>
  <c r="I2492" i="1"/>
  <c r="Q2404" i="1"/>
  <c r="I2836" i="1"/>
  <c r="I1738" i="1"/>
  <c r="P2707" i="1"/>
  <c r="M2684" i="1"/>
  <c r="O2357" i="1"/>
  <c r="M2734" i="1"/>
  <c r="R2812" i="1"/>
  <c r="L2261" i="1"/>
  <c r="M2191" i="1"/>
  <c r="J2055" i="1"/>
  <c r="J2633" i="1"/>
  <c r="P2890" i="1"/>
  <c r="K2129" i="1"/>
  <c r="K2767" i="1"/>
  <c r="S2722" i="1"/>
  <c r="R2691" i="1"/>
  <c r="Q2809" i="1"/>
  <c r="M2679" i="1"/>
  <c r="S1965" i="1"/>
  <c r="K2487" i="1"/>
  <c r="K1537" i="1"/>
  <c r="S2032" i="1"/>
  <c r="S1953" i="1"/>
  <c r="O2245" i="1"/>
  <c r="J2799" i="1"/>
  <c r="P2889" i="1"/>
  <c r="Q2028" i="1"/>
  <c r="I2706" i="1"/>
  <c r="O1653" i="1"/>
  <c r="Q2847" i="1"/>
  <c r="I2534" i="1"/>
  <c r="P2817" i="1"/>
  <c r="K2834" i="1"/>
  <c r="K2530" i="1"/>
  <c r="H2758" i="1"/>
  <c r="K2313" i="1"/>
  <c r="O2728" i="1"/>
  <c r="M2811" i="1"/>
  <c r="L3038" i="1"/>
  <c r="I950" i="1"/>
  <c r="S1050" i="1"/>
  <c r="L617" i="1"/>
  <c r="O1324" i="1"/>
  <c r="K1171" i="1"/>
  <c r="H1135" i="1"/>
  <c r="P1446" i="1"/>
  <c r="N1878" i="1"/>
  <c r="O1858" i="1"/>
  <c r="P1864" i="1"/>
  <c r="P2091" i="1"/>
  <c r="H2413" i="1"/>
  <c r="O1432" i="1"/>
  <c r="N1363" i="1"/>
  <c r="I1442" i="1"/>
  <c r="H1951" i="1"/>
  <c r="Q1781" i="1"/>
  <c r="M1600" i="1"/>
  <c r="P1810" i="1"/>
  <c r="S1957" i="1"/>
  <c r="N2212" i="1"/>
  <c r="P1605" i="1"/>
  <c r="K1414" i="1"/>
  <c r="L1071" i="1"/>
  <c r="R1487" i="1"/>
  <c r="O1437" i="1"/>
  <c r="L1791" i="1"/>
  <c r="S1437" i="1"/>
  <c r="M1855" i="1"/>
  <c r="S1355" i="1"/>
  <c r="L1776" i="1"/>
  <c r="I1656" i="1"/>
  <c r="J2126" i="1"/>
  <c r="L2315" i="1"/>
  <c r="P1121" i="1"/>
  <c r="S950" i="1"/>
  <c r="J1980" i="1"/>
  <c r="J2552" i="1"/>
  <c r="K1855" i="1"/>
  <c r="I2169" i="1"/>
  <c r="Q2331" i="1"/>
  <c r="O2494" i="1"/>
  <c r="I1628" i="1"/>
  <c r="N2111" i="1"/>
  <c r="H2322" i="1"/>
  <c r="N2555" i="1"/>
  <c r="M2204" i="1"/>
  <c r="L1319" i="1"/>
  <c r="S1706" i="1"/>
  <c r="L2045" i="1"/>
  <c r="N2560" i="1"/>
  <c r="M1888" i="1"/>
  <c r="K2172" i="1"/>
  <c r="K2388" i="1"/>
  <c r="K2612" i="1"/>
  <c r="R1999" i="1"/>
  <c r="R2215" i="1"/>
  <c r="L2330" i="1"/>
  <c r="L2558" i="1"/>
  <c r="O2461" i="1"/>
  <c r="R1573" i="1"/>
  <c r="H1275" i="1"/>
  <c r="J2372" i="1"/>
  <c r="R2632" i="1"/>
  <c r="O2008" i="1"/>
  <c r="O2236" i="1"/>
  <c r="I2399" i="1"/>
  <c r="O2628" i="1"/>
  <c r="N2069" i="1"/>
  <c r="N2293" i="1"/>
  <c r="N2521" i="1"/>
  <c r="I2282" i="1"/>
  <c r="H2433" i="1"/>
  <c r="S2504" i="1"/>
  <c r="K2427" i="1"/>
  <c r="R2859" i="1"/>
  <c r="K1923" i="1"/>
  <c r="I2728" i="1"/>
  <c r="O2455" i="1"/>
  <c r="Q2370" i="1"/>
  <c r="P2827" i="1"/>
  <c r="H2485" i="1"/>
  <c r="P2828" i="1"/>
  <c r="Q2882" i="1"/>
  <c r="M2879" i="1"/>
  <c r="P2631" i="1"/>
  <c r="M2655" i="1"/>
  <c r="S2239" i="1"/>
  <c r="P2838" i="1"/>
  <c r="Q1942" i="1"/>
  <c r="K2707" i="1"/>
  <c r="M2254" i="1"/>
  <c r="S2965" i="1"/>
  <c r="N2957" i="1"/>
  <c r="I76" i="1"/>
  <c r="H2943" i="1"/>
  <c r="J64" i="1"/>
  <c r="P3039" i="1"/>
  <c r="R161" i="1"/>
  <c r="N378" i="1"/>
  <c r="H73" i="1"/>
  <c r="Q247" i="1"/>
  <c r="M371" i="1"/>
  <c r="L73" i="1"/>
  <c r="S270" i="1"/>
  <c r="M2922" i="1"/>
  <c r="O311" i="1"/>
  <c r="S612" i="1"/>
  <c r="L637" i="1"/>
  <c r="I304" i="1"/>
  <c r="Q523" i="1"/>
  <c r="M504" i="1"/>
  <c r="P187" i="1"/>
  <c r="S420" i="1"/>
  <c r="J531" i="1"/>
  <c r="S673" i="1"/>
  <c r="O287" i="1"/>
  <c r="Q533" i="1"/>
  <c r="H614" i="1"/>
  <c r="I682" i="1"/>
  <c r="L474" i="1"/>
  <c r="J857" i="1"/>
  <c r="K931" i="1"/>
  <c r="I847" i="1"/>
  <c r="M1315" i="1"/>
  <c r="P1180" i="1"/>
  <c r="O1075" i="1"/>
  <c r="Q1292" i="1"/>
  <c r="R1468" i="1"/>
  <c r="L739" i="1"/>
  <c r="K714" i="1"/>
  <c r="N873" i="1"/>
  <c r="O875" i="1"/>
  <c r="H909" i="1"/>
  <c r="I1017" i="1"/>
  <c r="Q1227" i="1"/>
  <c r="J1005" i="1"/>
  <c r="J1189" i="1"/>
  <c r="M990" i="1"/>
  <c r="K1181" i="1"/>
  <c r="L1107" i="1"/>
  <c r="P1455" i="1"/>
  <c r="R518" i="1"/>
  <c r="H793" i="1"/>
  <c r="Q775" i="1"/>
  <c r="L924" i="1"/>
  <c r="K877" i="1"/>
  <c r="R850" i="1"/>
  <c r="K984" i="1"/>
  <c r="S1162" i="1"/>
  <c r="K1328" i="1"/>
  <c r="N1105" i="1"/>
  <c r="N1289" i="1"/>
  <c r="O1049" i="1"/>
  <c r="Q1226" i="1"/>
  <c r="N1076" i="1"/>
  <c r="L1489" i="1"/>
  <c r="H505" i="1"/>
  <c r="L785" i="1"/>
  <c r="K732" i="1"/>
  <c r="P896" i="1"/>
  <c r="Q862" i="1"/>
  <c r="N773" i="1"/>
  <c r="H967" i="1"/>
  <c r="I1111" i="1"/>
  <c r="O1276" i="1"/>
  <c r="R1005" i="1"/>
  <c r="L1172" i="1"/>
  <c r="S888" i="1"/>
  <c r="S1105" i="1"/>
  <c r="K1271" i="1"/>
  <c r="H1265" i="1"/>
  <c r="N1524" i="1"/>
  <c r="I913" i="1"/>
  <c r="O1390" i="1"/>
  <c r="O1498" i="1"/>
  <c r="N976" i="1"/>
  <c r="N1385" i="1"/>
  <c r="P1538" i="1"/>
  <c r="R1312" i="1"/>
  <c r="P1703" i="1"/>
  <c r="H1825" i="1"/>
  <c r="R1048" i="1"/>
  <c r="I1685" i="1"/>
  <c r="I1817" i="1"/>
  <c r="L1053" i="1"/>
  <c r="H1658" i="1"/>
  <c r="H1798" i="1"/>
  <c r="H1950" i="1"/>
  <c r="O1939" i="1"/>
  <c r="N2050" i="1"/>
  <c r="P2163" i="1"/>
  <c r="N2274" i="1"/>
  <c r="P2383" i="1"/>
  <c r="R1622" i="1"/>
  <c r="P1211" i="1"/>
  <c r="O1384" i="1"/>
  <c r="I1483" i="1"/>
  <c r="O1560" i="1"/>
  <c r="K858" i="1"/>
  <c r="R1282" i="1"/>
  <c r="H1422" i="1"/>
  <c r="H1502" i="1"/>
  <c r="N1579" i="1"/>
  <c r="M1372" i="1"/>
  <c r="P1657" i="1"/>
  <c r="H1751" i="1"/>
  <c r="H1831" i="1"/>
  <c r="H1927" i="1"/>
  <c r="I1400" i="1"/>
  <c r="O1664" i="1"/>
  <c r="Q1757" i="1"/>
  <c r="O1832" i="1"/>
  <c r="O1932" i="1"/>
  <c r="Q1450" i="1"/>
  <c r="N1693" i="1"/>
  <c r="N1773" i="1"/>
  <c r="P1842" i="1"/>
  <c r="N1941" i="1"/>
  <c r="S1797" i="1"/>
  <c r="P2017" i="1"/>
  <c r="H2095" i="1"/>
  <c r="H2195" i="1"/>
  <c r="P2265" i="1"/>
  <c r="H2351" i="1"/>
  <c r="P1593" i="1"/>
  <c r="K866" i="1"/>
  <c r="N1250" i="1"/>
  <c r="M1379" i="1"/>
  <c r="S1456" i="1"/>
  <c r="M1523" i="1"/>
  <c r="K1582" i="1"/>
  <c r="P985" i="1"/>
  <c r="P1241" i="1"/>
  <c r="L1394" i="1"/>
  <c r="J1461" i="1"/>
  <c r="R1535" i="1"/>
  <c r="L1594" i="1"/>
  <c r="N1182" i="1"/>
  <c r="O1597" i="1"/>
  <c r="R1692" i="1"/>
  <c r="J1770" i="1"/>
  <c r="R1836" i="1"/>
  <c r="J1918" i="1"/>
  <c r="N1238" i="1"/>
  <c r="O1539" i="1"/>
  <c r="M1695" i="1"/>
  <c r="S1764" i="1"/>
  <c r="M1839" i="1"/>
  <c r="M1903" i="1"/>
  <c r="N1262" i="1"/>
  <c r="O1537" i="1"/>
  <c r="R1685" i="1"/>
  <c r="J1767" i="1"/>
  <c r="R1821" i="1"/>
  <c r="L1900" i="1"/>
  <c r="R1961" i="1"/>
  <c r="Q1804" i="1"/>
  <c r="J1982" i="1"/>
  <c r="L2035" i="1"/>
  <c r="R2104" i="1"/>
  <c r="L2163" i="1"/>
  <c r="R2236" i="1"/>
  <c r="L2295" i="1"/>
  <c r="R2364" i="1"/>
  <c r="J2418" i="1"/>
  <c r="K1368" i="1"/>
  <c r="S1634" i="1"/>
  <c r="R1437" i="1"/>
  <c r="K1515" i="1"/>
  <c r="J1848" i="1"/>
  <c r="M1721" i="1"/>
  <c r="K1956" i="1"/>
  <c r="J1733" i="1"/>
  <c r="Q1796" i="1"/>
  <c r="J2156" i="1"/>
  <c r="J2424" i="1"/>
  <c r="L2477" i="1"/>
  <c r="R2538" i="1"/>
  <c r="R2586" i="1"/>
  <c r="J2640" i="1"/>
  <c r="R1288" i="1"/>
  <c r="S1747" i="1"/>
  <c r="O1974" i="1"/>
  <c r="Q2027" i="1"/>
  <c r="I2089" i="1"/>
  <c r="O2142" i="1"/>
  <c r="O2190" i="1"/>
  <c r="Q2251" i="1"/>
  <c r="I2305" i="1"/>
  <c r="O2366" i="1"/>
  <c r="Q2419" i="1"/>
  <c r="I2485" i="1"/>
  <c r="I2533" i="1"/>
  <c r="O2586" i="1"/>
  <c r="Q2647" i="1"/>
  <c r="Q2695" i="1"/>
  <c r="I1780" i="1"/>
  <c r="H1970" i="1"/>
  <c r="N2031" i="1"/>
  <c r="P2084" i="1"/>
  <c r="P2132" i="1"/>
  <c r="P2196" i="1"/>
  <c r="H2250" i="1"/>
  <c r="P2312" i="1"/>
  <c r="H2366" i="1"/>
  <c r="N2427" i="1"/>
  <c r="N2475" i="1"/>
  <c r="P2528" i="1"/>
  <c r="H2590" i="1"/>
  <c r="Q1592" i="1"/>
  <c r="I2130" i="1"/>
  <c r="Q2342" i="1"/>
  <c r="P1651" i="1"/>
  <c r="K1444" i="1"/>
  <c r="K1636" i="1"/>
  <c r="J1471" i="1"/>
  <c r="S1391" i="1"/>
  <c r="J1828" i="1"/>
  <c r="O1547" i="1"/>
  <c r="S1882" i="1"/>
  <c r="K1615" i="1"/>
  <c r="R1851" i="1"/>
  <c r="J2008" i="1"/>
  <c r="R2194" i="1"/>
  <c r="H2427" i="1"/>
  <c r="N2480" i="1"/>
  <c r="P2541" i="1"/>
  <c r="H2595" i="1"/>
  <c r="H2643" i="1"/>
  <c r="H1331" i="1"/>
  <c r="I1782" i="1"/>
  <c r="S1982" i="1"/>
  <c r="K2036" i="1"/>
  <c r="M2097" i="1"/>
  <c r="M2145" i="1"/>
  <c r="S2198" i="1"/>
  <c r="K2260" i="1"/>
  <c r="K2308" i="1"/>
  <c r="M2369" i="1"/>
  <c r="S2422" i="1"/>
  <c r="K2488" i="1"/>
  <c r="M2541" i="1"/>
  <c r="M2585" i="1"/>
  <c r="S2650" i="1"/>
  <c r="L1333" i="1"/>
  <c r="K1813" i="1"/>
  <c r="L1978" i="1"/>
  <c r="R2039" i="1"/>
  <c r="R2087" i="1"/>
  <c r="J2141" i="1"/>
  <c r="L2206" i="1"/>
  <c r="L2250" i="1"/>
  <c r="R2315" i="1"/>
  <c r="J2369" i="1"/>
  <c r="L2430" i="1"/>
  <c r="R2483" i="1"/>
  <c r="R2531" i="1"/>
  <c r="J2593" i="1"/>
  <c r="S1775" i="1"/>
  <c r="O2173" i="1"/>
  <c r="K2387" i="1"/>
  <c r="R1172" i="1"/>
  <c r="K1488" i="1"/>
  <c r="P1153" i="1"/>
  <c r="L1536" i="1"/>
  <c r="S1567" i="1"/>
  <c r="J1872" i="1"/>
  <c r="M1665" i="1"/>
  <c r="S1910" i="1"/>
  <c r="R1703" i="1"/>
  <c r="R1895" i="1"/>
  <c r="J2052" i="1"/>
  <c r="L2265" i="1"/>
  <c r="L2443" i="1"/>
  <c r="R2496" i="1"/>
  <c r="J2558" i="1"/>
  <c r="J2606" i="1"/>
  <c r="L2659" i="1"/>
  <c r="S1593" i="1"/>
  <c r="O1825" i="1"/>
  <c r="O1992" i="1"/>
  <c r="Q2045" i="1"/>
  <c r="O2108" i="1"/>
  <c r="Q2161" i="1"/>
  <c r="Q2209" i="1"/>
  <c r="I2271" i="1"/>
  <c r="O2324" i="1"/>
  <c r="Q2385" i="1"/>
  <c r="I2439" i="1"/>
  <c r="O2504" i="1"/>
  <c r="O2548" i="1"/>
  <c r="Q2601" i="1"/>
  <c r="I2667" i="1"/>
  <c r="Q1504" i="1"/>
  <c r="Q1856" i="1"/>
  <c r="N1989" i="1"/>
  <c r="P2050" i="1"/>
  <c r="H2104" i="1"/>
  <c r="H2152" i="1"/>
  <c r="N2213" i="1"/>
  <c r="P2266" i="1"/>
  <c r="H2332" i="1"/>
  <c r="N2385" i="1"/>
  <c r="P2446" i="1"/>
  <c r="P2494" i="1"/>
  <c r="H2548" i="1"/>
  <c r="N2609" i="1"/>
  <c r="Q1950" i="1"/>
  <c r="Q2206" i="1"/>
  <c r="M2420" i="1"/>
  <c r="L1532" i="1"/>
  <c r="K1864" i="1"/>
  <c r="R2042" i="1"/>
  <c r="P2587" i="1"/>
  <c r="Q1954" i="1"/>
  <c r="K2206" i="1"/>
  <c r="M2419" i="1"/>
  <c r="M2675" i="1"/>
  <c r="L2016" i="1"/>
  <c r="R2229" i="1"/>
  <c r="J2491" i="1"/>
  <c r="S1999" i="1"/>
  <c r="P2632" i="1"/>
  <c r="L2718" i="1"/>
  <c r="R2779" i="1"/>
  <c r="J2833" i="1"/>
  <c r="J2881" i="1"/>
  <c r="O2279" i="1"/>
  <c r="O2736" i="1"/>
  <c r="S1767" i="1"/>
  <c r="I2128" i="1"/>
  <c r="Q2372" i="1"/>
  <c r="Q2564" i="1"/>
  <c r="O2701" i="1"/>
  <c r="Q2762" i="1"/>
  <c r="Q2810" i="1"/>
  <c r="I2872" i="1"/>
  <c r="K2141" i="1"/>
  <c r="M2741" i="1"/>
  <c r="S1417" i="1"/>
  <c r="Q2050" i="1"/>
  <c r="M2312" i="1"/>
  <c r="I2526" i="1"/>
  <c r="P2699" i="1"/>
  <c r="H2753" i="1"/>
  <c r="N2814" i="1"/>
  <c r="N2862" i="1"/>
  <c r="M2454" i="1"/>
  <c r="S2796" i="1"/>
  <c r="S1411" i="1"/>
  <c r="S2108" i="1"/>
  <c r="K1853" i="1"/>
  <c r="M1916" i="1"/>
  <c r="N2751" i="1"/>
  <c r="N2891" i="1"/>
  <c r="O1971" i="1"/>
  <c r="S2621" i="1"/>
  <c r="M2842" i="1"/>
  <c r="K2804" i="1"/>
  <c r="K2519" i="1"/>
  <c r="J2770" i="1"/>
  <c r="O2591" i="1"/>
  <c r="H1117" i="1"/>
  <c r="J1948" i="1"/>
  <c r="J1984" i="1"/>
  <c r="H2525" i="1"/>
  <c r="M1832" i="1"/>
  <c r="M2143" i="1"/>
  <c r="M2335" i="1"/>
  <c r="S2580" i="1"/>
  <c r="O1927" i="1"/>
  <c r="J2215" i="1"/>
  <c r="L2428" i="1"/>
  <c r="K2027" i="1"/>
  <c r="M2572" i="1"/>
  <c r="P2702" i="1"/>
  <c r="H2764" i="1"/>
  <c r="H2812" i="1"/>
  <c r="N2873" i="1"/>
  <c r="I2108" i="1"/>
  <c r="I2725" i="1"/>
  <c r="Q2885" i="1"/>
  <c r="S2037" i="1"/>
  <c r="K2289" i="1"/>
  <c r="S2501" i="1"/>
  <c r="S2689" i="1"/>
  <c r="K2747" i="1"/>
  <c r="M2812" i="1"/>
  <c r="M2856" i="1"/>
  <c r="I2020" i="1"/>
  <c r="O2698" i="1"/>
  <c r="S2830" i="1"/>
  <c r="S2035" i="1"/>
  <c r="O2249" i="1"/>
  <c r="K2495" i="1"/>
  <c r="P2670" i="1"/>
  <c r="J2732" i="1"/>
  <c r="L2793" i="1"/>
  <c r="R2846" i="1"/>
  <c r="O2399" i="1"/>
  <c r="Q2761" i="1"/>
  <c r="M1489" i="1"/>
  <c r="R1830" i="1"/>
  <c r="K946" i="1"/>
  <c r="K2594" i="1"/>
  <c r="J2319" i="1"/>
  <c r="H2698" i="1"/>
  <c r="H2862" i="1"/>
  <c r="K1509" i="1"/>
  <c r="K2521" i="1"/>
  <c r="K2769" i="1"/>
  <c r="O2543" i="1"/>
  <c r="K2183" i="1"/>
  <c r="J2734" i="1"/>
  <c r="K2157" i="1"/>
  <c r="S1526" i="1"/>
  <c r="R1782" i="1"/>
  <c r="J1753" i="1"/>
  <c r="N2446" i="1"/>
  <c r="N2606" i="1"/>
  <c r="M1979" i="1"/>
  <c r="S2160" i="1"/>
  <c r="K2374" i="1"/>
  <c r="M2555" i="1"/>
  <c r="K1517" i="1"/>
  <c r="L2088" i="1"/>
  <c r="R2269" i="1"/>
  <c r="J2483" i="1"/>
  <c r="O1989" i="1"/>
  <c r="S2583" i="1"/>
  <c r="N2687" i="1"/>
  <c r="R2737" i="1"/>
  <c r="J2791" i="1"/>
  <c r="J2831" i="1"/>
  <c r="L2884" i="1"/>
  <c r="S2137" i="1"/>
  <c r="K2698" i="1"/>
  <c r="O2834" i="1"/>
  <c r="K1891" i="1"/>
  <c r="Q2156" i="1"/>
  <c r="M2338" i="1"/>
  <c r="I2552" i="1"/>
  <c r="M2682" i="1"/>
  <c r="O2743" i="1"/>
  <c r="O2783" i="1"/>
  <c r="Q2828" i="1"/>
  <c r="M2882" i="1"/>
  <c r="I2116" i="1"/>
  <c r="S2679" i="1"/>
  <c r="Q2823" i="1"/>
  <c r="O1789" i="1"/>
  <c r="Q2122" i="1"/>
  <c r="Q2298" i="1"/>
  <c r="I2454" i="1"/>
  <c r="L2644" i="1"/>
  <c r="H2715" i="1"/>
  <c r="P2753" i="1"/>
  <c r="N2804" i="1"/>
  <c r="N2848" i="1"/>
  <c r="H2887" i="1"/>
  <c r="Q2670" i="1"/>
  <c r="S2810" i="1"/>
  <c r="S1794" i="1"/>
  <c r="Q1714" i="1"/>
  <c r="K2434" i="1"/>
  <c r="L2036" i="1"/>
  <c r="M1660" i="1"/>
  <c r="P2732" i="1"/>
  <c r="N2847" i="1"/>
  <c r="I2771" i="1"/>
  <c r="S2221" i="1"/>
  <c r="O2659" i="1"/>
  <c r="S2831" i="1"/>
  <c r="S2553" i="1"/>
  <c r="S2011" i="1"/>
  <c r="P2634" i="1"/>
  <c r="R2804" i="1"/>
  <c r="M2542" i="1"/>
  <c r="R1715" i="1"/>
  <c r="O1973" i="1"/>
  <c r="P2868" i="1"/>
  <c r="Q2783" i="1"/>
  <c r="M2698" i="1"/>
  <c r="S2835" i="1"/>
  <c r="M2614" i="1"/>
  <c r="P2642" i="1"/>
  <c r="L2807" i="1"/>
  <c r="M2688" i="1"/>
  <c r="O2653" i="1"/>
  <c r="P2650" i="1"/>
  <c r="M2699" i="1"/>
  <c r="N3007" i="1"/>
  <c r="H111" i="1"/>
  <c r="Q3068" i="1"/>
  <c r="Q559" i="1"/>
  <c r="J559" i="1"/>
  <c r="H630" i="1"/>
  <c r="K947" i="1"/>
  <c r="N1180" i="1"/>
  <c r="Q940" i="1"/>
  <c r="R1059" i="1"/>
  <c r="L1315" i="1"/>
  <c r="O786" i="1"/>
  <c r="K1008" i="1"/>
  <c r="N1313" i="1"/>
  <c r="L1501" i="1"/>
  <c r="P916" i="1"/>
  <c r="I1283" i="1"/>
  <c r="S1117" i="1"/>
  <c r="L1001" i="1"/>
  <c r="P1410" i="1"/>
  <c r="H1865" i="1"/>
  <c r="R1200" i="1"/>
  <c r="N1966" i="1"/>
  <c r="P2387" i="1"/>
  <c r="I1487" i="1"/>
  <c r="H1430" i="1"/>
  <c r="H1755" i="1"/>
  <c r="I1691" i="1"/>
  <c r="N1697" i="1"/>
  <c r="S1925" i="1"/>
  <c r="P2373" i="1"/>
  <c r="K1386" i="1"/>
  <c r="L1039" i="1"/>
  <c r="R1539" i="1"/>
  <c r="L1719" i="1"/>
  <c r="N1302" i="1"/>
  <c r="M1843" i="1"/>
  <c r="L1704" i="1"/>
  <c r="R1988" i="1"/>
  <c r="L2299" i="1"/>
  <c r="P993" i="1"/>
  <c r="M1737" i="1"/>
  <c r="J2428" i="1"/>
  <c r="M1414" i="1"/>
  <c r="I2093" i="1"/>
  <c r="O2326" i="1"/>
  <c r="I2537" i="1"/>
  <c r="Q1816" i="1"/>
  <c r="H2154" i="1"/>
  <c r="H2370" i="1"/>
  <c r="P2596" i="1"/>
  <c r="J976" i="1"/>
  <c r="J1668" i="1"/>
  <c r="L1670" i="1"/>
  <c r="N2436" i="1"/>
  <c r="N2664" i="1"/>
  <c r="K2040" i="1"/>
  <c r="M2329" i="1"/>
  <c r="M2545" i="1"/>
  <c r="L1982" i="1"/>
  <c r="L2210" i="1"/>
  <c r="L2434" i="1"/>
  <c r="K2003" i="1"/>
  <c r="K1504" i="1"/>
  <c r="J1920" i="1"/>
  <c r="L2089" i="1"/>
  <c r="J2562" i="1"/>
  <c r="K1911" i="1"/>
  <c r="I2227" i="1"/>
  <c r="Q2445" i="1"/>
  <c r="I2671" i="1"/>
  <c r="P2054" i="1"/>
  <c r="P2226" i="1"/>
  <c r="P2450" i="1"/>
  <c r="Q2046" i="1"/>
  <c r="K1928" i="1"/>
  <c r="K2222" i="1"/>
  <c r="R2293" i="1"/>
  <c r="L2722" i="1"/>
  <c r="S2441" i="1"/>
  <c r="Q2388" i="1"/>
  <c r="I2832" i="1"/>
  <c r="I1674" i="1"/>
  <c r="P2703" i="1"/>
  <c r="S2820" i="1"/>
  <c r="K2187" i="1"/>
  <c r="S2723" i="1"/>
  <c r="L2783" i="1"/>
  <c r="M1805" i="1"/>
  <c r="K2170" i="1"/>
  <c r="J2231" i="1"/>
  <c r="P2714" i="1"/>
  <c r="I2188" i="1"/>
  <c r="S2325" i="1"/>
  <c r="K2751" i="1"/>
  <c r="Q2144" i="1"/>
  <c r="O2073" i="1"/>
  <c r="L2753" i="1"/>
  <c r="J2868" i="1"/>
  <c r="N1206" i="1"/>
  <c r="H2738" i="1"/>
  <c r="K2833" i="1"/>
  <c r="K2325" i="1"/>
  <c r="N2462" i="1"/>
  <c r="K2390" i="1"/>
  <c r="J2339" i="1"/>
  <c r="S2599" i="1"/>
  <c r="J2795" i="1"/>
  <c r="K2710" i="1"/>
  <c r="M2194" i="1"/>
  <c r="O2747" i="1"/>
  <c r="Q2280" i="1"/>
  <c r="M2160" i="1"/>
  <c r="H2719" i="1"/>
  <c r="N2852" i="1"/>
  <c r="J2016" i="1"/>
  <c r="K2379" i="1"/>
  <c r="S2269" i="1"/>
  <c r="O2209" i="1"/>
  <c r="N3006" i="1"/>
  <c r="L72" i="1"/>
  <c r="Q255" i="1"/>
  <c r="N3038" i="1"/>
  <c r="M193" i="1"/>
  <c r="L560" i="1"/>
  <c r="P644" i="1"/>
  <c r="P529" i="1"/>
  <c r="Q1084" i="1"/>
  <c r="M759" i="1"/>
  <c r="Q1063" i="1"/>
  <c r="K1029" i="1"/>
  <c r="J626" i="1"/>
  <c r="S895" i="1"/>
  <c r="O944" i="1"/>
  <c r="I1060" i="1"/>
  <c r="L669" i="1"/>
  <c r="N820" i="1"/>
  <c r="J1059" i="1"/>
  <c r="M1296" i="1"/>
  <c r="O1406" i="1"/>
  <c r="H1544" i="1"/>
  <c r="J1140" i="1"/>
  <c r="P1696" i="1"/>
  <c r="P2083" i="1"/>
  <c r="Q853" i="1"/>
  <c r="Q1593" i="1"/>
  <c r="N1519" i="1"/>
  <c r="N1756" i="1"/>
  <c r="O1692" i="1"/>
  <c r="M1472" i="1"/>
  <c r="P1962" i="1"/>
  <c r="H2203" i="1"/>
  <c r="R1036" i="1"/>
  <c r="S1532" i="1"/>
  <c r="L1402" i="1"/>
  <c r="O1373" i="1"/>
  <c r="J1846" i="1"/>
  <c r="K1641" i="1"/>
  <c r="M1911" i="1"/>
  <c r="L1772" i="1"/>
  <c r="M1826" i="1"/>
  <c r="R2188" i="1"/>
  <c r="R1564" i="1"/>
  <c r="R1682" i="1"/>
  <c r="H1147" i="1"/>
  <c r="L2429" i="1"/>
  <c r="L2657" i="1"/>
  <c r="I2033" i="1"/>
  <c r="O2266" i="1"/>
  <c r="O2490" i="1"/>
  <c r="Q1536" i="1"/>
  <c r="H2094" i="1"/>
  <c r="H2270" i="1"/>
  <c r="P2480" i="1"/>
  <c r="M2188" i="1"/>
  <c r="L1191" i="1"/>
  <c r="M1653" i="1"/>
  <c r="L2029" i="1"/>
  <c r="H2547" i="1"/>
  <c r="M1872" i="1"/>
  <c r="S2150" i="1"/>
  <c r="K2384" i="1"/>
  <c r="S2546" i="1"/>
  <c r="S1657" i="1"/>
  <c r="J2093" i="1"/>
  <c r="L2326" i="1"/>
  <c r="L2554" i="1"/>
  <c r="S2199" i="1"/>
  <c r="M1509" i="1"/>
  <c r="R1930" i="1"/>
  <c r="S1601" i="1"/>
  <c r="J2502" i="1"/>
  <c r="K1671" i="1"/>
  <c r="Q2113" i="1"/>
  <c r="I2347" i="1"/>
  <c r="Q2557" i="1"/>
  <c r="I1900" i="1"/>
  <c r="P2174" i="1"/>
  <c r="P2390" i="1"/>
  <c r="P2614" i="1"/>
  <c r="R1617" i="1"/>
  <c r="M2051" i="1"/>
  <c r="L2048" i="1"/>
  <c r="R2653" i="1"/>
  <c r="L2838" i="1"/>
  <c r="K1859" i="1"/>
  <c r="Q2714" i="1"/>
  <c r="I2204" i="1"/>
  <c r="Q2354" i="1"/>
  <c r="P2823" i="1"/>
  <c r="H2437" i="1"/>
  <c r="N2767" i="1"/>
  <c r="K2137" i="1"/>
  <c r="O2577" i="1"/>
  <c r="S1826" i="1"/>
  <c r="M1967" i="1"/>
  <c r="L2044" i="1"/>
  <c r="I2594" i="1"/>
  <c r="H2888" i="1"/>
  <c r="O2331" i="1"/>
  <c r="S2817" i="1"/>
  <c r="M1366" i="1"/>
  <c r="J2808" i="1"/>
  <c r="S1557" i="1"/>
  <c r="H2878" i="1"/>
  <c r="K2837" i="1"/>
  <c r="R2748" i="1"/>
  <c r="K1629" i="1"/>
  <c r="K2022" i="1"/>
  <c r="O1911" i="1"/>
  <c r="L2504" i="1"/>
  <c r="Q2697" i="1"/>
  <c r="R2849" i="1"/>
  <c r="K2850" i="1"/>
  <c r="Q2572" i="1"/>
  <c r="I2842" i="1"/>
  <c r="M2839" i="1"/>
  <c r="Q2522" i="1"/>
  <c r="H2815" i="1"/>
  <c r="S2826" i="1"/>
  <c r="L2244" i="1"/>
  <c r="S2285" i="1"/>
  <c r="O2225" i="1"/>
  <c r="M2783" i="1"/>
  <c r="N3015" i="1"/>
  <c r="I92" i="1"/>
  <c r="J75" i="1"/>
  <c r="P303" i="1"/>
  <c r="O168" i="1"/>
  <c r="J178" i="1"/>
  <c r="K3020" i="1"/>
  <c r="S719" i="1"/>
  <c r="I271" i="1"/>
  <c r="P399" i="1"/>
  <c r="R612" i="1"/>
  <c r="J777" i="1"/>
  <c r="R1540" i="1"/>
  <c r="O947" i="1"/>
  <c r="L1246" i="1"/>
  <c r="P1519" i="1"/>
  <c r="S657" i="1"/>
  <c r="S1042" i="1"/>
  <c r="I819" i="1"/>
  <c r="R1506" i="1"/>
  <c r="N919" i="1"/>
  <c r="O1148" i="1"/>
  <c r="I972" i="1"/>
  <c r="H1535" i="1"/>
  <c r="J1190" i="1"/>
  <c r="H1737" i="1"/>
  <c r="O1850" i="1"/>
  <c r="H1958" i="1"/>
  <c r="N2410" i="1"/>
  <c r="Q1429" i="1"/>
  <c r="P1360" i="1"/>
  <c r="H1614" i="1"/>
  <c r="N1860" i="1"/>
  <c r="Q1773" i="1"/>
  <c r="P1702" i="1"/>
  <c r="K1937" i="1"/>
  <c r="P2289" i="1"/>
  <c r="N1330" i="1"/>
  <c r="M1611" i="1"/>
  <c r="R1475" i="1"/>
  <c r="N1649" i="1"/>
  <c r="R1924" i="1"/>
  <c r="K1794" i="1"/>
  <c r="K1623" i="1"/>
  <c r="S1633" i="1"/>
  <c r="L2243" i="1"/>
  <c r="H1037" i="1"/>
  <c r="N1230" i="1"/>
  <c r="R2430" i="1"/>
  <c r="K1461" i="1"/>
  <c r="Q2095" i="1"/>
  <c r="I2329" i="1"/>
  <c r="I2545" i="1"/>
  <c r="I1844" i="1"/>
  <c r="P2156" i="1"/>
  <c r="N2383" i="1"/>
  <c r="P2600" i="1"/>
  <c r="S1470" i="1"/>
  <c r="R1870" i="1"/>
  <c r="R1947" i="1"/>
  <c r="N2504" i="1"/>
  <c r="O1591" i="1"/>
  <c r="K2104" i="1"/>
  <c r="K2332" i="1"/>
  <c r="K2548" i="1"/>
  <c r="O1839" i="1"/>
  <c r="J2165" i="1"/>
  <c r="J2393" i="1"/>
  <c r="J2609" i="1"/>
  <c r="J1280" i="1"/>
  <c r="R1722" i="1"/>
  <c r="L1746" i="1"/>
  <c r="J2450" i="1"/>
  <c r="L2683" i="1"/>
  <c r="I2067" i="1"/>
  <c r="Q2285" i="1"/>
  <c r="I2511" i="1"/>
  <c r="Q2673" i="1"/>
  <c r="N2061" i="1"/>
  <c r="P2290" i="1"/>
  <c r="P2506" i="1"/>
  <c r="Q2270" i="1"/>
  <c r="N1038" i="1"/>
  <c r="S2232" i="1"/>
  <c r="R2325" i="1"/>
  <c r="L2742" i="1"/>
  <c r="M2470" i="1"/>
  <c r="I2400" i="1"/>
  <c r="Q2834" i="1"/>
  <c r="I2765" i="1"/>
  <c r="M2616" i="1"/>
  <c r="N2878" i="1"/>
  <c r="M2247" i="1"/>
  <c r="Q2512" i="1"/>
  <c r="S1919" i="1"/>
  <c r="L1388" i="1"/>
  <c r="S1972" i="1"/>
  <c r="R2049" i="1"/>
  <c r="M2620" i="1"/>
  <c r="N2889" i="1"/>
  <c r="O2123" i="1"/>
  <c r="S2597" i="1"/>
  <c r="K2819" i="1"/>
  <c r="O2718" i="1"/>
  <c r="O2521" i="1"/>
  <c r="R2870" i="1"/>
  <c r="M2805" i="1"/>
  <c r="M2663" i="1"/>
  <c r="I1938" i="1"/>
  <c r="K2471" i="1"/>
  <c r="O1451" i="1"/>
  <c r="M2027" i="1"/>
  <c r="K2582" i="1"/>
  <c r="L2136" i="1"/>
  <c r="K2611" i="1"/>
  <c r="J2851" i="1"/>
  <c r="O2854" i="1"/>
  <c r="M2578" i="1"/>
  <c r="Q2848" i="1"/>
  <c r="Q2843" i="1"/>
  <c r="M2528" i="1"/>
  <c r="N2816" i="1"/>
  <c r="K2830" i="1"/>
  <c r="L2260" i="1"/>
  <c r="M2887" i="1"/>
  <c r="O2716" i="1"/>
  <c r="R2824" i="1"/>
  <c r="J3037" i="1"/>
  <c r="Q385" i="1"/>
  <c r="H250" i="1"/>
  <c r="S723" i="1"/>
  <c r="J249" i="1"/>
  <c r="N406" i="1"/>
  <c r="Q681" i="1"/>
  <c r="K830" i="1"/>
  <c r="K741" i="1"/>
  <c r="Q948" i="1"/>
  <c r="R1063" i="1"/>
  <c r="H1337" i="1"/>
  <c r="M652" i="1"/>
  <c r="J908" i="1"/>
  <c r="H1156" i="1"/>
  <c r="L1365" i="1"/>
  <c r="J658" i="1"/>
  <c r="O980" i="1"/>
  <c r="R1229" i="1"/>
  <c r="P1401" i="1"/>
  <c r="Q1555" i="1"/>
  <c r="I1498" i="1"/>
  <c r="O1750" i="1"/>
  <c r="O1535" i="1"/>
  <c r="P2411" i="1"/>
  <c r="I1499" i="1"/>
  <c r="P1436" i="1"/>
  <c r="P1693" i="1"/>
  <c r="M1490" i="1"/>
  <c r="O1956" i="1"/>
  <c r="N1889" i="1"/>
  <c r="P2125" i="1"/>
  <c r="N1604" i="1"/>
  <c r="M1471" i="1"/>
  <c r="L1346" i="1"/>
  <c r="R1615" i="1"/>
  <c r="J1790" i="1"/>
  <c r="I1646" i="1"/>
  <c r="S1928" i="1"/>
  <c r="J1775" i="1"/>
  <c r="M1858" i="1"/>
  <c r="L2191" i="1"/>
  <c r="P1607" i="1"/>
  <c r="J1960" i="1"/>
  <c r="J2268" i="1"/>
  <c r="J2604" i="1"/>
  <c r="Q1987" i="1"/>
  <c r="Q2215" i="1"/>
  <c r="Q2439" i="1"/>
  <c r="Q2655" i="1"/>
  <c r="N2043" i="1"/>
  <c r="P2320" i="1"/>
  <c r="H2554" i="1"/>
  <c r="M2444" i="1"/>
  <c r="J1535" i="1"/>
  <c r="S1914" i="1"/>
  <c r="L2285" i="1"/>
  <c r="H2607" i="1"/>
  <c r="S1990" i="1"/>
  <c r="K2224" i="1"/>
  <c r="S2386" i="1"/>
  <c r="S2610" i="1"/>
  <c r="L1998" i="1"/>
  <c r="R2275" i="1"/>
  <c r="R2491" i="1"/>
  <c r="K2211" i="1"/>
  <c r="L1392" i="1"/>
  <c r="L1941" i="1"/>
  <c r="R1751" i="1"/>
  <c r="L2451" i="1"/>
  <c r="L2623" i="1"/>
  <c r="I2007" i="1"/>
  <c r="I2235" i="1"/>
  <c r="I2459" i="1"/>
  <c r="I2675" i="1"/>
  <c r="P2062" i="1"/>
  <c r="H2292" i="1"/>
  <c r="H2508" i="1"/>
  <c r="M2276" i="1"/>
  <c r="P2427" i="1"/>
  <c r="M2499" i="1"/>
  <c r="J2523" i="1"/>
  <c r="R2787" i="1"/>
  <c r="K2812" i="1"/>
  <c r="M2618" i="1"/>
  <c r="I1556" i="1"/>
  <c r="M2152" i="1"/>
  <c r="H2773" i="1"/>
  <c r="O2832" i="1"/>
  <c r="J2223" i="1"/>
  <c r="N2775" i="1"/>
  <c r="M2878" i="1"/>
  <c r="M2843" i="1"/>
  <c r="N2626" i="1"/>
  <c r="K2650" i="1"/>
  <c r="J2503" i="1"/>
  <c r="H2728" i="1"/>
  <c r="S2401" i="1"/>
  <c r="S2341" i="1"/>
  <c r="M2820" i="1"/>
  <c r="Q1528" i="1"/>
  <c r="O2537" i="1"/>
  <c r="J2872" i="1"/>
  <c r="O1497" i="1"/>
  <c r="P2748" i="1"/>
  <c r="K2845" i="1"/>
  <c r="M2727" i="1"/>
  <c r="N2478" i="1"/>
  <c r="K2406" i="1"/>
  <c r="J2355" i="1"/>
  <c r="R2705" i="1"/>
  <c r="K2389" i="1"/>
  <c r="M2210" i="1"/>
  <c r="O2751" i="1"/>
  <c r="I2332" i="1"/>
  <c r="M2176" i="1"/>
  <c r="H2723" i="1"/>
  <c r="I2348" i="1"/>
  <c r="S2060" i="1"/>
  <c r="S1911" i="1"/>
  <c r="S2871" i="1"/>
  <c r="L2707" i="1"/>
  <c r="H3048" i="1"/>
  <c r="Q110" i="1"/>
  <c r="I33" i="1"/>
  <c r="K266" i="1"/>
  <c r="I171" i="1"/>
  <c r="J299" i="1"/>
  <c r="M175" i="1"/>
  <c r="L206" i="1"/>
  <c r="J609" i="1"/>
  <c r="H407" i="1"/>
  <c r="N574" i="1"/>
  <c r="M501" i="1"/>
  <c r="N54" i="1"/>
  <c r="I567" i="1"/>
  <c r="R478" i="1"/>
  <c r="J881" i="1"/>
  <c r="S866" i="1"/>
  <c r="O1167" i="1"/>
  <c r="S783" i="1"/>
  <c r="L672" i="1"/>
  <c r="N926" i="1"/>
  <c r="Q1315" i="1"/>
  <c r="L1270" i="1"/>
  <c r="K1277" i="1"/>
  <c r="N1522" i="1"/>
  <c r="I673" i="1"/>
  <c r="S943" i="1"/>
  <c r="M1217" i="1"/>
  <c r="N1185" i="1"/>
  <c r="I1108" i="1"/>
  <c r="J1380" i="1"/>
  <c r="J680" i="1"/>
  <c r="N971" i="1"/>
  <c r="Q981" i="1"/>
  <c r="R1089" i="1"/>
  <c r="P1405" i="1"/>
  <c r="Q1427" i="1"/>
  <c r="N1200" i="1"/>
  <c r="Q1502" i="1"/>
  <c r="Q1492" i="1"/>
  <c r="M1384" i="1"/>
  <c r="Q1552" i="1"/>
  <c r="N2214" i="1"/>
  <c r="Q917" i="1"/>
  <c r="O1500" i="1"/>
  <c r="R1058" i="1"/>
  <c r="H1550" i="1"/>
  <c r="H1695" i="1"/>
  <c r="I1560" i="1"/>
  <c r="Q1957" i="1"/>
  <c r="P1890" i="1"/>
  <c r="H2031" i="1"/>
  <c r="P2313" i="1"/>
  <c r="J1080" i="1"/>
  <c r="K1614" i="1"/>
  <c r="L1406" i="1"/>
  <c r="L1626" i="1"/>
  <c r="L1727" i="1"/>
  <c r="R1932" i="1"/>
  <c r="S1796" i="1"/>
  <c r="S1650" i="1"/>
  <c r="R1853" i="1"/>
  <c r="J2014" i="1"/>
  <c r="R2192" i="1"/>
  <c r="J992" i="1"/>
  <c r="R1565" i="1"/>
  <c r="J1653" i="1"/>
  <c r="L2273" i="1"/>
  <c r="L2613" i="1"/>
  <c r="I1989" i="1"/>
  <c r="I2217" i="1"/>
  <c r="I2441" i="1"/>
  <c r="I2657" i="1"/>
  <c r="H2050" i="1"/>
  <c r="P2276" i="1"/>
  <c r="H2502" i="1"/>
  <c r="Q1990" i="1"/>
  <c r="S1550" i="1"/>
  <c r="L1881" i="1"/>
  <c r="L1958" i="1"/>
  <c r="H2507" i="1"/>
  <c r="I1636" i="1"/>
  <c r="S2106" i="1"/>
  <c r="S2334" i="1"/>
  <c r="K2568" i="1"/>
  <c r="M2665" i="1"/>
  <c r="J2053" i="1"/>
  <c r="J2277" i="1"/>
  <c r="L2510" i="1"/>
  <c r="S2023" i="1"/>
  <c r="N1322" i="1"/>
  <c r="L1733" i="1"/>
  <c r="L1810" i="1"/>
  <c r="R2452" i="1"/>
  <c r="J2686" i="1"/>
  <c r="O2072" i="1"/>
  <c r="Q2289" i="1"/>
  <c r="Q2513" i="1"/>
  <c r="O2676" i="1"/>
  <c r="H2016" i="1"/>
  <c r="H2232" i="1"/>
  <c r="P2458" i="1"/>
  <c r="M2068" i="1"/>
  <c r="L1870" i="1"/>
  <c r="M2067" i="1"/>
  <c r="S1553" i="1"/>
  <c r="L2528" i="1"/>
  <c r="L2798" i="1"/>
  <c r="K2816" i="1"/>
  <c r="I2652" i="1"/>
  <c r="I1666" i="1"/>
  <c r="I2158" i="1"/>
  <c r="N2774" i="1"/>
  <c r="Q2690" i="1"/>
  <c r="R2249" i="1"/>
  <c r="O2211" i="1"/>
  <c r="O2625" i="1"/>
  <c r="S1954" i="1"/>
  <c r="K2250" i="1"/>
  <c r="L2252" i="1"/>
  <c r="N2729" i="1"/>
  <c r="K2421" i="1"/>
  <c r="S2357" i="1"/>
  <c r="S2821" i="1"/>
  <c r="M2979" i="1"/>
  <c r="I2962" i="1"/>
  <c r="J129" i="1"/>
  <c r="M2958" i="1"/>
  <c r="S65" i="1"/>
  <c r="R3066" i="1"/>
  <c r="N167" i="1"/>
  <c r="H385" i="1"/>
  <c r="J127" i="1"/>
  <c r="I249" i="1"/>
  <c r="S372" i="1"/>
  <c r="N103" i="1"/>
  <c r="S274" i="1"/>
  <c r="J2950" i="1"/>
  <c r="R331" i="1"/>
  <c r="S644" i="1"/>
  <c r="N659" i="1"/>
  <c r="R368" i="1"/>
  <c r="I525" i="1"/>
  <c r="S505" i="1"/>
  <c r="N194" i="1"/>
  <c r="S428" i="1"/>
  <c r="L532" i="1"/>
  <c r="M680" i="1"/>
  <c r="N323" i="1"/>
  <c r="I535" i="1"/>
  <c r="N615" i="1"/>
  <c r="O683" i="1"/>
  <c r="R548" i="1"/>
  <c r="L858" i="1"/>
  <c r="S933" i="1"/>
  <c r="Q851" i="1"/>
  <c r="K1322" i="1"/>
  <c r="H1182" i="1"/>
  <c r="Q1076" i="1"/>
  <c r="I1294" i="1"/>
  <c r="L1475" i="1"/>
  <c r="J742" i="1"/>
  <c r="K738" i="1"/>
  <c r="H888" i="1"/>
  <c r="Q876" i="1"/>
  <c r="N910" i="1"/>
  <c r="O1018" i="1"/>
  <c r="O1230" i="1"/>
  <c r="L1006" i="1"/>
  <c r="J1233" i="1"/>
  <c r="K1025" i="1"/>
  <c r="K1189" i="1"/>
  <c r="H1113" i="1"/>
  <c r="P1459" i="1"/>
  <c r="N524" i="1"/>
  <c r="P803" i="1"/>
  <c r="Q779" i="1"/>
  <c r="L948" i="1"/>
  <c r="K889" i="1"/>
  <c r="L869" i="1"/>
  <c r="M985" i="1"/>
  <c r="K1164" i="1"/>
  <c r="M1329" i="1"/>
  <c r="N1117" i="1"/>
  <c r="P1290" i="1"/>
  <c r="Q1050" i="1"/>
  <c r="O1257" i="1"/>
  <c r="N1252" i="1"/>
  <c r="R1490" i="1"/>
  <c r="P509" i="1"/>
  <c r="R786" i="1"/>
  <c r="M733" i="1"/>
  <c r="H898" i="1"/>
  <c r="I868" i="1"/>
  <c r="J779" i="1"/>
  <c r="O898" i="1"/>
  <c r="O1112" i="1"/>
  <c r="Q1277" i="1"/>
  <c r="J1023" i="1"/>
  <c r="R1173" i="1"/>
  <c r="K948" i="1"/>
  <c r="K1115" i="1"/>
  <c r="S1281" i="1"/>
  <c r="L1291" i="1"/>
  <c r="P1525" i="1"/>
  <c r="O932" i="1"/>
  <c r="Q1391" i="1"/>
  <c r="Q1515" i="1"/>
  <c r="J982" i="1"/>
  <c r="P1386" i="1"/>
  <c r="H1540" i="1"/>
  <c r="I1338" i="1"/>
  <c r="P1715" i="1"/>
  <c r="N1826" i="1"/>
  <c r="J1076" i="1"/>
  <c r="O1686" i="1"/>
  <c r="I1837" i="1"/>
  <c r="L1117" i="1"/>
  <c r="N1659" i="1"/>
  <c r="N1799" i="1"/>
  <c r="N1951" i="1"/>
  <c r="K1945" i="1"/>
  <c r="P2051" i="1"/>
  <c r="H2165" i="1"/>
  <c r="P2275" i="1"/>
  <c r="H2385" i="1"/>
  <c r="R733" i="1"/>
  <c r="L1217" i="1"/>
  <c r="O1404" i="1"/>
  <c r="O1484" i="1"/>
  <c r="I1567" i="1"/>
  <c r="R1010" i="1"/>
  <c r="N1288" i="1"/>
  <c r="N1427" i="1"/>
  <c r="H1510" i="1"/>
  <c r="P1600" i="1"/>
  <c r="I1378" i="1"/>
  <c r="H1659" i="1"/>
  <c r="N1752" i="1"/>
  <c r="N1840" i="1"/>
  <c r="N1928" i="1"/>
  <c r="I1416" i="1"/>
  <c r="I1687" i="1"/>
  <c r="I1767" i="1"/>
  <c r="Q1849" i="1"/>
  <c r="I1947" i="1"/>
  <c r="M1456" i="1"/>
  <c r="P1694" i="1"/>
  <c r="P1774" i="1"/>
  <c r="H1868" i="1"/>
  <c r="P1942" i="1"/>
  <c r="O1803" i="1"/>
  <c r="H2019" i="1"/>
  <c r="N2096" i="1"/>
  <c r="N2196" i="1"/>
  <c r="N2276" i="1"/>
  <c r="H2367" i="1"/>
  <c r="H1595" i="1"/>
  <c r="R988" i="1"/>
  <c r="R1276" i="1"/>
  <c r="M1383" i="1"/>
  <c r="K1458" i="1"/>
  <c r="S1524" i="1"/>
  <c r="K1606" i="1"/>
  <c r="P1001" i="1"/>
  <c r="H1269" i="1"/>
  <c r="R1395" i="1"/>
  <c r="L1462" i="1"/>
  <c r="J1537" i="1"/>
  <c r="R1595" i="1"/>
  <c r="K1347" i="1"/>
  <c r="K1603" i="1"/>
  <c r="J1702" i="1"/>
  <c r="L1783" i="1"/>
  <c r="J1838" i="1"/>
  <c r="L1919" i="1"/>
  <c r="P1255" i="1"/>
  <c r="S1613" i="1"/>
  <c r="S1696" i="1"/>
  <c r="K1766" i="1"/>
  <c r="S1840" i="1"/>
  <c r="S1904" i="1"/>
  <c r="P1279" i="1"/>
  <c r="K1543" i="1"/>
  <c r="R1701" i="1"/>
  <c r="L1768" i="1"/>
  <c r="L1832" i="1"/>
  <c r="R1909" i="1"/>
  <c r="M835" i="1"/>
  <c r="M1810" i="1"/>
  <c r="L1983" i="1"/>
  <c r="R2056" i="1"/>
  <c r="J2106" i="1"/>
  <c r="R2164" i="1"/>
  <c r="J2238" i="1"/>
  <c r="R2296" i="1"/>
  <c r="J2366" i="1"/>
  <c r="L2419" i="1"/>
  <c r="M1405" i="1"/>
  <c r="O892" i="1"/>
  <c r="J1475" i="1"/>
  <c r="K1650" i="1"/>
  <c r="L1853" i="1"/>
  <c r="S1726" i="1"/>
  <c r="M1961" i="1"/>
  <c r="L1818" i="1"/>
  <c r="M1818" i="1"/>
  <c r="L2161" i="1"/>
  <c r="L2425" i="1"/>
  <c r="R2478" i="1"/>
  <c r="J2540" i="1"/>
  <c r="J2588" i="1"/>
  <c r="L2653" i="1"/>
  <c r="S1369" i="1"/>
  <c r="K1791" i="1"/>
  <c r="I1981" i="1"/>
  <c r="I2029" i="1"/>
  <c r="O2090" i="1"/>
  <c r="Q2143" i="1"/>
  <c r="I2205" i="1"/>
  <c r="I2253" i="1"/>
  <c r="O2306" i="1"/>
  <c r="O2370" i="1"/>
  <c r="Q2423" i="1"/>
  <c r="O2486" i="1"/>
  <c r="O2534" i="1"/>
  <c r="Q2595" i="1"/>
  <c r="I2649" i="1"/>
  <c r="N1222" i="1"/>
  <c r="M1806" i="1"/>
  <c r="N1971" i="1"/>
  <c r="P2032" i="1"/>
  <c r="H2086" i="1"/>
  <c r="N2151" i="1"/>
  <c r="N2199" i="1"/>
  <c r="P2252" i="1"/>
  <c r="H2314" i="1"/>
  <c r="N2367" i="1"/>
  <c r="P2428" i="1"/>
  <c r="P2476" i="1"/>
  <c r="H2538" i="1"/>
  <c r="N2591" i="1"/>
  <c r="I1754" i="1"/>
  <c r="M2172" i="1"/>
  <c r="Q2358" i="1"/>
  <c r="K834" i="1"/>
  <c r="M1449" i="1"/>
  <c r="L1127" i="1"/>
  <c r="L1476" i="1"/>
  <c r="O1413" i="1"/>
  <c r="L1833" i="1"/>
  <c r="K1569" i="1"/>
  <c r="K1888" i="1"/>
  <c r="S1635" i="1"/>
  <c r="J1905" i="1"/>
  <c r="L2013" i="1"/>
  <c r="R2226" i="1"/>
  <c r="P2433" i="1"/>
  <c r="P2481" i="1"/>
  <c r="H2543" i="1"/>
  <c r="N2596" i="1"/>
  <c r="P2661" i="1"/>
  <c r="Q1352" i="1"/>
  <c r="Q1786" i="1"/>
  <c r="K1984" i="1"/>
  <c r="M2037" i="1"/>
  <c r="S2098" i="1"/>
  <c r="S2146" i="1"/>
  <c r="K2208" i="1"/>
  <c r="M2261" i="1"/>
  <c r="S2314" i="1"/>
  <c r="K2380" i="1"/>
  <c r="K2424" i="1"/>
  <c r="M2489" i="1"/>
  <c r="S2542" i="1"/>
  <c r="K2604" i="1"/>
  <c r="K2652" i="1"/>
  <c r="K1357" i="1"/>
  <c r="S1817" i="1"/>
  <c r="R1979" i="1"/>
  <c r="R2043" i="1"/>
  <c r="J2089" i="1"/>
  <c r="L2154" i="1"/>
  <c r="R2207" i="1"/>
  <c r="J2261" i="1"/>
  <c r="L2322" i="1"/>
  <c r="L2370" i="1"/>
  <c r="R2431" i="1"/>
  <c r="J2485" i="1"/>
  <c r="L2546" i="1"/>
  <c r="L2594" i="1"/>
  <c r="K1803" i="1"/>
  <c r="S2183" i="1"/>
  <c r="O2397" i="1"/>
  <c r="N1194" i="1"/>
  <c r="M1493" i="1"/>
  <c r="L1303" i="1"/>
  <c r="R1541" i="1"/>
  <c r="L1653" i="1"/>
  <c r="R1898" i="1"/>
  <c r="S1670" i="1"/>
  <c r="S1926" i="1"/>
  <c r="R1719" i="1"/>
  <c r="S1345" i="1"/>
  <c r="L2057" i="1"/>
  <c r="R2270" i="1"/>
  <c r="R2444" i="1"/>
  <c r="J2498" i="1"/>
  <c r="L2559" i="1"/>
  <c r="L2607" i="1"/>
  <c r="R2668" i="1"/>
  <c r="K1621" i="1"/>
  <c r="S1851" i="1"/>
  <c r="O2000" i="1"/>
  <c r="O2048" i="1"/>
  <c r="Q2109" i="1"/>
  <c r="I2163" i="1"/>
  <c r="O2224" i="1"/>
  <c r="O2272" i="1"/>
  <c r="Q2325" i="1"/>
  <c r="I2387" i="1"/>
  <c r="O2440" i="1"/>
  <c r="Q2505" i="1"/>
  <c r="O2552" i="1"/>
  <c r="I2615" i="1"/>
  <c r="O2668" i="1"/>
  <c r="O1615" i="1"/>
  <c r="I1884" i="1"/>
  <c r="P1990" i="1"/>
  <c r="H2052" i="1"/>
  <c r="N2105" i="1"/>
  <c r="P2170" i="1"/>
  <c r="P2214" i="1"/>
  <c r="H2268" i="1"/>
  <c r="N2333" i="1"/>
  <c r="P2386" i="1"/>
  <c r="H2448" i="1"/>
  <c r="H2496" i="1"/>
  <c r="N2557" i="1"/>
  <c r="P2610" i="1"/>
  <c r="M1988" i="1"/>
  <c r="I2250" i="1"/>
  <c r="I2426" i="1"/>
  <c r="R1553" i="1"/>
  <c r="M1885" i="1"/>
  <c r="L2341" i="1"/>
  <c r="H2593" i="1"/>
  <c r="K1966" i="1"/>
  <c r="M2211" i="1"/>
  <c r="S2424" i="1"/>
  <c r="K2686" i="1"/>
  <c r="R2021" i="1"/>
  <c r="J2283" i="1"/>
  <c r="L2496" i="1"/>
  <c r="K2171" i="1"/>
  <c r="R2645" i="1"/>
  <c r="R2719" i="1"/>
  <c r="J2781" i="1"/>
  <c r="L2834" i="1"/>
  <c r="L2891" i="1"/>
  <c r="I2292" i="1"/>
  <c r="O2740" i="1"/>
  <c r="K1795" i="1"/>
  <c r="Q2132" i="1"/>
  <c r="M2378" i="1"/>
  <c r="M2570" i="1"/>
  <c r="Q2710" i="1"/>
  <c r="I2764" i="1"/>
  <c r="O2817" i="1"/>
  <c r="Q2878" i="1"/>
  <c r="M2150" i="1"/>
  <c r="M2749" i="1"/>
  <c r="K1605" i="1"/>
  <c r="I2126" i="1"/>
  <c r="I2318" i="1"/>
  <c r="Q2530" i="1"/>
  <c r="H2701" i="1"/>
  <c r="N2754" i="1"/>
  <c r="P2815" i="1"/>
  <c r="P2863" i="1"/>
  <c r="S2593" i="1"/>
  <c r="O2808" i="1"/>
  <c r="I1664" i="1"/>
  <c r="M2183" i="1"/>
  <c r="K1917" i="1"/>
  <c r="S2015" i="1"/>
  <c r="N2755" i="1"/>
  <c r="O2199" i="1"/>
  <c r="O1987" i="1"/>
  <c r="O2635" i="1"/>
  <c r="M2846" i="1"/>
  <c r="S2816" i="1"/>
  <c r="K2535" i="1"/>
  <c r="R2776" i="1"/>
  <c r="Q2743" i="1"/>
  <c r="P1201" i="1"/>
  <c r="K1601" i="1"/>
  <c r="R2090" i="1"/>
  <c r="N2530" i="1"/>
  <c r="I1854" i="1"/>
  <c r="S2148" i="1"/>
  <c r="K2410" i="1"/>
  <c r="S2596" i="1"/>
  <c r="R1969" i="1"/>
  <c r="L2220" i="1"/>
  <c r="R2433" i="1"/>
  <c r="S2047" i="1"/>
  <c r="I2578" i="1"/>
  <c r="H2712" i="1"/>
  <c r="N2765" i="1"/>
  <c r="P2818" i="1"/>
  <c r="H2884" i="1"/>
  <c r="O2119" i="1"/>
  <c r="I2729" i="1"/>
  <c r="I2889" i="1"/>
  <c r="S2101" i="1"/>
  <c r="S2293" i="1"/>
  <c r="O2507" i="1"/>
  <c r="Q2692" i="1"/>
  <c r="M2748" i="1"/>
  <c r="S2813" i="1"/>
  <c r="S2857" i="1"/>
  <c r="S2121" i="1"/>
  <c r="O2702" i="1"/>
  <c r="S2862" i="1"/>
  <c r="K2063" i="1"/>
  <c r="K2255" i="1"/>
  <c r="S2499" i="1"/>
  <c r="N2673" i="1"/>
  <c r="R2750" i="1"/>
  <c r="R2794" i="1"/>
  <c r="J2848" i="1"/>
  <c r="I2412" i="1"/>
  <c r="Q2765" i="1"/>
  <c r="S1510" i="1"/>
  <c r="L1873" i="1"/>
  <c r="I1950" i="1"/>
  <c r="K2610" i="1"/>
  <c r="L2404" i="1"/>
  <c r="H2726" i="1"/>
  <c r="H2866" i="1"/>
  <c r="I1682" i="1"/>
  <c r="K2537" i="1"/>
  <c r="K2825" i="1"/>
  <c r="I2604" i="1"/>
  <c r="K2199" i="1"/>
  <c r="R2736" i="1"/>
  <c r="Q2200" i="1"/>
  <c r="K1548" i="1"/>
  <c r="J1804" i="1"/>
  <c r="L1902" i="1"/>
  <c r="P2451" i="1"/>
  <c r="H2633" i="1"/>
  <c r="K2006" i="1"/>
  <c r="K2166" i="1"/>
  <c r="M2379" i="1"/>
  <c r="S2560" i="1"/>
  <c r="O1847" i="1"/>
  <c r="R2093" i="1"/>
  <c r="J2275" i="1"/>
  <c r="L2488" i="1"/>
  <c r="K2011" i="1"/>
  <c r="O2589" i="1"/>
  <c r="R2689" i="1"/>
  <c r="J2747" i="1"/>
  <c r="L2792" i="1"/>
  <c r="R2837" i="1"/>
  <c r="J2891" i="1"/>
  <c r="I2148" i="1"/>
  <c r="K2702" i="1"/>
  <c r="O2838" i="1"/>
  <c r="M2002" i="1"/>
  <c r="M2162" i="1"/>
  <c r="I2344" i="1"/>
  <c r="Q2556" i="1"/>
  <c r="K2685" i="1"/>
  <c r="Q2744" i="1"/>
  <c r="Q2784" i="1"/>
  <c r="I2838" i="1"/>
  <c r="I2884" i="1"/>
  <c r="I2172" i="1"/>
  <c r="I2690" i="1"/>
  <c r="Q2827" i="1"/>
  <c r="I1898" i="1"/>
  <c r="M2128" i="1"/>
  <c r="M2304" i="1"/>
  <c r="M2480" i="1"/>
  <c r="J2647" i="1"/>
  <c r="N2716" i="1"/>
  <c r="N2760" i="1"/>
  <c r="P2805" i="1"/>
  <c r="P2849" i="1"/>
  <c r="K2189" i="1"/>
  <c r="K2675" i="1"/>
  <c r="K2814" i="1"/>
  <c r="Q1778" i="1"/>
  <c r="K2450" i="1"/>
  <c r="J2111" i="1"/>
  <c r="P2736" i="1"/>
  <c r="S2237" i="1"/>
  <c r="O2097" i="1"/>
  <c r="L2811" i="1"/>
  <c r="P3003" i="1"/>
  <c r="P63" i="1"/>
  <c r="R46" i="1"/>
  <c r="H273" i="1"/>
  <c r="O254" i="1"/>
  <c r="I236" i="1"/>
  <c r="J489" i="1"/>
  <c r="K639" i="1"/>
  <c r="I2903" i="1"/>
  <c r="I738" i="1"/>
  <c r="K1006" i="1"/>
  <c r="I1082" i="1"/>
  <c r="M743" i="1"/>
  <c r="Q1059" i="1"/>
  <c r="S1027" i="1"/>
  <c r="N620" i="1"/>
  <c r="S891" i="1"/>
  <c r="K902" i="1"/>
  <c r="I1260" i="1"/>
  <c r="L489" i="1"/>
  <c r="Q878" i="1"/>
  <c r="Q1133" i="1"/>
  <c r="O968" i="1"/>
  <c r="N1532" i="1"/>
  <c r="N1152" i="1"/>
  <c r="M1444" i="1"/>
  <c r="I1709" i="1"/>
  <c r="P1824" i="1"/>
  <c r="P2187" i="1"/>
  <c r="H1239" i="1"/>
  <c r="J1038" i="1"/>
  <c r="N1611" i="1"/>
  <c r="H1843" i="1"/>
  <c r="I1771" i="1"/>
  <c r="Q1466" i="1"/>
  <c r="P1870" i="1"/>
  <c r="H2111" i="1"/>
  <c r="P1597" i="1"/>
  <c r="K1466" i="1"/>
  <c r="R1339" i="1"/>
  <c r="L1598" i="1"/>
  <c r="J1786" i="1"/>
  <c r="O1635" i="1"/>
  <c r="K1910" i="1"/>
  <c r="J1771" i="1"/>
  <c r="Q1820" i="1"/>
  <c r="L2187" i="1"/>
  <c r="K1416" i="1"/>
  <c r="J1864" i="1"/>
  <c r="M1946" i="1"/>
  <c r="R2546" i="1"/>
  <c r="O1833" i="1"/>
  <c r="O2146" i="1"/>
  <c r="O2374" i="1"/>
  <c r="Q2651" i="1"/>
  <c r="N2039" i="1"/>
  <c r="P2268" i="1"/>
  <c r="N2479" i="1"/>
  <c r="Q2182" i="1"/>
  <c r="P1169" i="1"/>
  <c r="O1611" i="1"/>
  <c r="J2024" i="1"/>
  <c r="P2545" i="1"/>
  <c r="Q1866" i="1"/>
  <c r="M2149" i="1"/>
  <c r="S2426" i="1"/>
  <c r="N1647" i="1"/>
  <c r="R2091" i="1"/>
  <c r="J2325" i="1"/>
  <c r="L2606" i="1"/>
  <c r="R1236" i="1"/>
  <c r="R1706" i="1"/>
  <c r="R1735" i="1"/>
  <c r="R2334" i="1"/>
  <c r="J2610" i="1"/>
  <c r="I2051" i="1"/>
  <c r="O2280" i="1"/>
  <c r="O2508" i="1"/>
  <c r="Q1680" i="1"/>
  <c r="H2108" i="1"/>
  <c r="N2389" i="1"/>
  <c r="N2613" i="1"/>
  <c r="Q2446" i="1"/>
  <c r="H2625" i="1"/>
  <c r="S2696" i="1"/>
  <c r="O2341" i="1"/>
  <c r="J2837" i="1"/>
  <c r="S1831" i="1"/>
  <c r="O2713" i="1"/>
  <c r="Q2176" i="1"/>
  <c r="I2350" i="1"/>
  <c r="H2821" i="1"/>
  <c r="H2421" i="1"/>
  <c r="S2289" i="1"/>
  <c r="O2561" i="1"/>
  <c r="L2133" i="1"/>
  <c r="S2420" i="1"/>
  <c r="L2444" i="1"/>
  <c r="H2768" i="1"/>
  <c r="Q2737" i="1"/>
  <c r="O2587" i="1"/>
  <c r="K2863" i="1"/>
  <c r="O2265" i="1"/>
  <c r="R2806" i="1"/>
  <c r="M1553" i="1"/>
  <c r="R2585" i="1"/>
  <c r="K2569" i="1"/>
  <c r="R2744" i="1"/>
  <c r="L1141" i="1"/>
  <c r="S2176" i="1"/>
  <c r="R2125" i="1"/>
  <c r="N2695" i="1"/>
  <c r="S2177" i="1"/>
  <c r="I2408" i="1"/>
  <c r="Q2840" i="1"/>
  <c r="M1984" i="1"/>
  <c r="J2663" i="1"/>
  <c r="K2301" i="1"/>
  <c r="K2482" i="1"/>
  <c r="Q2890" i="1"/>
  <c r="S2859" i="1"/>
  <c r="M2771" i="1"/>
  <c r="M2999" i="1"/>
  <c r="H277" i="1"/>
  <c r="J2893" i="1"/>
  <c r="J325" i="1"/>
  <c r="I561" i="1"/>
  <c r="S432" i="1"/>
  <c r="I563" i="1"/>
  <c r="J865" i="1"/>
  <c r="H1222" i="1"/>
  <c r="J746" i="1"/>
  <c r="H917" i="1"/>
  <c r="J1245" i="1"/>
  <c r="P1515" i="1"/>
  <c r="L972" i="1"/>
  <c r="M1213" i="1"/>
  <c r="N1317" i="1"/>
  <c r="L1505" i="1"/>
  <c r="H918" i="1"/>
  <c r="O1284" i="1"/>
  <c r="K1119" i="1"/>
  <c r="H1007" i="1"/>
  <c r="P1434" i="1"/>
  <c r="N1866" i="1"/>
  <c r="M1368" i="1"/>
  <c r="P1956" i="1"/>
  <c r="P2191" i="1"/>
  <c r="P1243" i="1"/>
  <c r="R1042" i="1"/>
  <c r="P1612" i="1"/>
  <c r="N1844" i="1"/>
  <c r="O1772" i="1"/>
  <c r="N1701" i="1"/>
  <c r="O1931" i="1"/>
  <c r="H2283" i="1"/>
  <c r="R1292" i="1"/>
  <c r="K1610" i="1"/>
  <c r="L1466" i="1"/>
  <c r="S1639" i="1"/>
  <c r="L1923" i="1"/>
  <c r="S1792" i="1"/>
  <c r="S1339" i="1"/>
  <c r="R1849" i="1"/>
  <c r="R2060" i="1"/>
  <c r="R2300" i="1"/>
  <c r="L1015" i="1"/>
  <c r="S1742" i="1"/>
  <c r="J2252" i="1"/>
  <c r="J2592" i="1"/>
  <c r="I1985" i="1"/>
  <c r="I2213" i="1"/>
  <c r="I2429" i="1"/>
  <c r="I2653" i="1"/>
  <c r="P2040" i="1"/>
  <c r="H2318" i="1"/>
  <c r="H2546" i="1"/>
  <c r="M2380" i="1"/>
  <c r="R1513" i="1"/>
  <c r="K1904" i="1"/>
  <c r="R2274" i="1"/>
  <c r="N2600" i="1"/>
  <c r="K1988" i="1"/>
  <c r="K2212" i="1"/>
  <c r="S2430" i="1"/>
  <c r="M2661" i="1"/>
  <c r="J2049" i="1"/>
  <c r="J2273" i="1"/>
  <c r="J2489" i="1"/>
  <c r="O2413" i="1"/>
  <c r="R1557" i="1"/>
  <c r="K1948" i="1"/>
  <c r="J2340" i="1"/>
  <c r="L2611" i="1"/>
  <c r="O2004" i="1"/>
  <c r="O2228" i="1"/>
  <c r="O2448" i="1"/>
  <c r="O2672" i="1"/>
  <c r="P2058" i="1"/>
  <c r="N2289" i="1"/>
  <c r="H2500" i="1"/>
  <c r="I2266" i="1"/>
  <c r="L2405" i="1"/>
  <c r="S2440" i="1"/>
  <c r="K2363" i="1"/>
  <c r="K1811" i="1"/>
  <c r="M2394" i="1"/>
  <c r="O2833" i="1"/>
  <c r="O1693" i="1"/>
  <c r="H2705" i="1"/>
  <c r="S2639" i="1"/>
  <c r="J1999" i="1"/>
  <c r="M2870" i="1"/>
  <c r="J1367" i="1"/>
  <c r="K2426" i="1"/>
  <c r="R2449" i="1"/>
  <c r="H2772" i="1"/>
  <c r="I2741" i="1"/>
  <c r="K2593" i="1"/>
  <c r="S2865" i="1"/>
  <c r="K2271" i="1"/>
  <c r="L2869" i="1"/>
  <c r="S1574" i="1"/>
  <c r="R2601" i="1"/>
  <c r="K2585" i="1"/>
  <c r="K2439" i="1"/>
  <c r="J1868" i="1"/>
  <c r="H2681" i="1"/>
  <c r="M2395" i="1"/>
  <c r="L2344" i="1"/>
  <c r="L2796" i="1"/>
  <c r="K2714" i="1"/>
  <c r="Q2412" i="1"/>
  <c r="Q2788" i="1"/>
  <c r="I1990" i="1"/>
  <c r="N2720" i="1"/>
  <c r="S2321" i="1"/>
  <c r="S2028" i="1"/>
  <c r="M1590" i="1"/>
  <c r="K2704" i="1"/>
  <c r="J3009" i="1"/>
  <c r="I383" i="1"/>
  <c r="N2904" i="1"/>
  <c r="K404" i="1"/>
  <c r="O638" i="1"/>
  <c r="R561" i="1"/>
  <c r="M522" i="1"/>
  <c r="L866" i="1"/>
  <c r="H1230" i="1"/>
  <c r="L747" i="1"/>
  <c r="N918" i="1"/>
  <c r="M1030" i="1"/>
  <c r="R630" i="1"/>
  <c r="K921" i="1"/>
  <c r="S1214" i="1"/>
  <c r="Q1098" i="1"/>
  <c r="L677" i="1"/>
  <c r="Q914" i="1"/>
  <c r="Q1285" i="1"/>
  <c r="S1125" i="1"/>
  <c r="Q1407" i="1"/>
  <c r="P1550" i="1"/>
  <c r="R1240" i="1"/>
  <c r="H1698" i="1"/>
  <c r="H2085" i="1"/>
  <c r="L1249" i="1"/>
  <c r="N1048" i="1"/>
  <c r="H1691" i="1"/>
  <c r="M1474" i="1"/>
  <c r="I1955" i="1"/>
  <c r="H1888" i="1"/>
  <c r="N2124" i="1"/>
  <c r="N1600" i="1"/>
  <c r="K1470" i="1"/>
  <c r="L1342" i="1"/>
  <c r="J1609" i="1"/>
  <c r="R1788" i="1"/>
  <c r="K1644" i="1"/>
  <c r="M1927" i="1"/>
  <c r="R1773" i="1"/>
  <c r="I1832" i="1"/>
  <c r="J2190" i="1"/>
  <c r="N1602" i="1"/>
  <c r="J1688" i="1"/>
  <c r="R1839" i="1"/>
  <c r="L2549" i="1"/>
  <c r="S1843" i="1"/>
  <c r="I2149" i="1"/>
  <c r="I2377" i="1"/>
  <c r="O2654" i="1"/>
  <c r="H2042" i="1"/>
  <c r="N2271" i="1"/>
  <c r="H2490" i="1"/>
  <c r="I2194" i="1"/>
  <c r="H1213" i="1"/>
  <c r="K1696" i="1"/>
  <c r="R2034" i="1"/>
  <c r="H2551" i="1"/>
  <c r="I1878" i="1"/>
  <c r="M2157" i="1"/>
  <c r="M2385" i="1"/>
  <c r="M2609" i="1"/>
  <c r="J1997" i="1"/>
  <c r="J2213" i="1"/>
  <c r="J2437" i="1"/>
  <c r="O2013" i="1"/>
  <c r="K1536" i="1"/>
  <c r="J1936" i="1"/>
  <c r="M1658" i="1"/>
  <c r="L2515" i="1"/>
  <c r="S1675" i="1"/>
  <c r="I2115" i="1"/>
  <c r="O2348" i="1"/>
  <c r="O2564" i="1"/>
  <c r="Q1904" i="1"/>
  <c r="H2176" i="1"/>
  <c r="H2400" i="1"/>
  <c r="P2618" i="1"/>
  <c r="J1639" i="1"/>
  <c r="S2056" i="1"/>
  <c r="L2080" i="1"/>
  <c r="P2656" i="1"/>
  <c r="S1847" i="1"/>
  <c r="M2186" i="1"/>
  <c r="O2725" i="1"/>
  <c r="K2429" i="1"/>
  <c r="M2360" i="1"/>
  <c r="H2825" i="1"/>
  <c r="H2453" i="1"/>
  <c r="N2771" i="1"/>
  <c r="M2874" i="1"/>
  <c r="M2831" i="1"/>
  <c r="H2621" i="1"/>
  <c r="S2644" i="1"/>
  <c r="O2133" i="1"/>
  <c r="H2836" i="1"/>
  <c r="O1543" i="1"/>
  <c r="K2703" i="1"/>
  <c r="Q2232" i="1"/>
  <c r="O2345" i="1"/>
  <c r="L2809" i="1"/>
  <c r="O884" i="1"/>
  <c r="P2744" i="1"/>
  <c r="K2841" i="1"/>
  <c r="I2715" i="1"/>
  <c r="H2473" i="1"/>
  <c r="S2400" i="1"/>
  <c r="R2509" i="1"/>
  <c r="R2757" i="1"/>
  <c r="K2373" i="1"/>
  <c r="Q2204" i="1"/>
  <c r="I2750" i="1"/>
  <c r="Q2320" i="1"/>
  <c r="Q2170" i="1"/>
  <c r="P2721" i="1"/>
  <c r="H2855" i="1"/>
  <c r="J2144" i="1"/>
  <c r="M2500" i="1"/>
  <c r="S2301" i="1"/>
  <c r="O2241" i="1"/>
  <c r="L142" i="1"/>
  <c r="J295" i="1"/>
  <c r="S3030" i="1"/>
  <c r="Q639" i="1"/>
  <c r="R565" i="1"/>
  <c r="M526" i="1"/>
  <c r="N576" i="1"/>
  <c r="O1087" i="1"/>
  <c r="K762" i="1"/>
  <c r="Q1067" i="1"/>
  <c r="S1267" i="1"/>
  <c r="J663" i="1"/>
  <c r="K1044" i="1"/>
  <c r="Q823" i="1"/>
  <c r="L1521" i="1"/>
  <c r="I916" i="1"/>
  <c r="J1063" i="1"/>
  <c r="S1329" i="1"/>
  <c r="O1414" i="1"/>
  <c r="H1552" i="1"/>
  <c r="Q1428" i="1"/>
  <c r="H1710" i="1"/>
  <c r="N1978" i="1"/>
  <c r="H2317" i="1"/>
  <c r="P1275" i="1"/>
  <c r="O1596" i="1"/>
  <c r="H1522" i="1"/>
  <c r="P1761" i="1"/>
  <c r="O1700" i="1"/>
  <c r="I1590" i="1"/>
  <c r="R1320" i="1"/>
  <c r="H2211" i="1"/>
  <c r="N1074" i="1"/>
  <c r="K1538" i="1"/>
  <c r="J1405" i="1"/>
  <c r="S1431" i="1"/>
  <c r="L1867" i="1"/>
  <c r="K1714" i="1"/>
  <c r="K1351" i="1"/>
  <c r="L1852" i="1"/>
  <c r="L1995" i="1"/>
  <c r="R2244" i="1"/>
  <c r="K1480" i="1"/>
  <c r="L1693" i="1"/>
  <c r="K1375" i="1"/>
  <c r="J2432" i="1"/>
  <c r="L2665" i="1"/>
  <c r="I2053" i="1"/>
  <c r="I2269" i="1"/>
  <c r="I2493" i="1"/>
  <c r="Q1600" i="1"/>
  <c r="P2096" i="1"/>
  <c r="P2272" i="1"/>
  <c r="N2439" i="1"/>
  <c r="I1986" i="1"/>
  <c r="K1476" i="1"/>
  <c r="J1876" i="1"/>
  <c r="J1953" i="1"/>
  <c r="P2505" i="1"/>
  <c r="Q1608" i="1"/>
  <c r="M2105" i="1"/>
  <c r="M2333" i="1"/>
  <c r="M2549" i="1"/>
  <c r="K1845" i="1"/>
  <c r="L2166" i="1"/>
  <c r="L2438" i="1"/>
  <c r="K2019" i="1"/>
  <c r="M1541" i="1"/>
  <c r="S1766" i="1"/>
  <c r="L2361" i="1"/>
  <c r="R2684" i="1"/>
  <c r="O2068" i="1"/>
  <c r="O2288" i="1"/>
  <c r="O2512" i="1"/>
  <c r="I1708" i="1"/>
  <c r="H2116" i="1"/>
  <c r="H2340" i="1"/>
  <c r="N2573" i="1"/>
  <c r="J1200" i="1"/>
  <c r="H2641" i="1"/>
  <c r="M1470" i="1"/>
  <c r="O2405" i="1"/>
  <c r="J2841" i="1"/>
  <c r="S1895" i="1"/>
  <c r="Q2726" i="1"/>
  <c r="Q2440" i="1"/>
  <c r="I2366" i="1"/>
  <c r="N2826" i="1"/>
  <c r="H2469" i="1"/>
  <c r="S2561" i="1"/>
  <c r="O1969" i="1"/>
  <c r="M1933" i="1"/>
  <c r="S2436" i="1"/>
  <c r="O2197" i="1"/>
  <c r="N2837" i="1"/>
  <c r="K1637" i="1"/>
  <c r="S2705" i="1"/>
  <c r="M2246" i="1"/>
  <c r="K2351" i="1"/>
  <c r="R2810" i="1"/>
  <c r="M1617" i="1"/>
  <c r="L1301" i="1"/>
  <c r="K2617" i="1"/>
  <c r="R2756" i="1"/>
  <c r="R2010" i="1"/>
  <c r="K2246" i="1"/>
  <c r="R2141" i="1"/>
  <c r="S2615" i="1"/>
  <c r="L2852" i="1"/>
  <c r="K2858" i="1"/>
  <c r="I2584" i="1"/>
  <c r="I2850" i="1"/>
  <c r="M2000" i="1"/>
  <c r="J2671" i="1"/>
  <c r="N2856" i="1"/>
  <c r="J2208" i="1"/>
  <c r="I2522" i="1"/>
  <c r="S2739" i="1"/>
  <c r="R2828" i="1"/>
  <c r="M3068" i="1"/>
  <c r="I387" i="1"/>
  <c r="P2931" i="1"/>
  <c r="O309" i="1"/>
  <c r="K428" i="1"/>
  <c r="O2892" i="1"/>
  <c r="Q659" i="1"/>
  <c r="I288" i="1"/>
  <c r="Q512" i="1"/>
  <c r="N410" i="1"/>
  <c r="K549" i="1"/>
  <c r="I683" i="1"/>
  <c r="L843" i="1"/>
  <c r="K1090" i="1"/>
  <c r="H1238" i="1"/>
  <c r="J1342" i="1"/>
  <c r="R768" i="1"/>
  <c r="H597" i="1"/>
  <c r="I1129" i="1"/>
  <c r="R1075" i="1"/>
  <c r="M1050" i="1"/>
  <c r="N1338" i="1"/>
  <c r="N670" i="1"/>
  <c r="N753" i="1"/>
  <c r="R490" i="1"/>
  <c r="J928" i="1"/>
  <c r="P986" i="1"/>
  <c r="Q839" i="1"/>
  <c r="Q1278" i="1"/>
  <c r="R1550" i="1"/>
  <c r="L664" i="1"/>
  <c r="O917" i="1"/>
  <c r="N880" i="1"/>
  <c r="I1179" i="1"/>
  <c r="R1237" i="1"/>
  <c r="K1335" i="1"/>
  <c r="H1555" i="1"/>
  <c r="O1570" i="1"/>
  <c r="H1596" i="1"/>
  <c r="H1745" i="1"/>
  <c r="Q1751" i="1"/>
  <c r="H1718" i="1"/>
  <c r="P1979" i="1"/>
  <c r="N2318" i="1"/>
  <c r="I1347" i="1"/>
  <c r="O1600" i="1"/>
  <c r="P1448" i="1"/>
  <c r="P1616" i="1"/>
  <c r="H1863" i="1"/>
  <c r="Q1701" i="1"/>
  <c r="Q1869" i="1"/>
  <c r="P1722" i="1"/>
  <c r="I1356" i="1"/>
  <c r="P2129" i="1"/>
  <c r="P2389" i="1"/>
  <c r="M1339" i="1"/>
  <c r="M1555" i="1"/>
  <c r="R1347" i="1"/>
  <c r="R1551" i="1"/>
  <c r="R1652" i="1"/>
  <c r="R1868" i="1"/>
  <c r="K1718" i="1"/>
  <c r="K1930" i="1"/>
  <c r="R1717" i="1"/>
  <c r="R1917" i="1"/>
  <c r="L2067" i="1"/>
  <c r="J2246" i="1"/>
  <c r="M1485" i="1"/>
  <c r="R1698" i="1"/>
  <c r="L1850" i="1"/>
  <c r="R2498" i="1"/>
  <c r="S1497" i="1"/>
  <c r="Q2107" i="1"/>
  <c r="Q2379" i="1"/>
  <c r="I2613" i="1"/>
  <c r="M1854" i="1"/>
  <c r="N2159" i="1"/>
  <c r="P2440" i="1"/>
  <c r="I2450" i="1"/>
  <c r="R1545" i="1"/>
  <c r="K1920" i="1"/>
  <c r="L2301" i="1"/>
  <c r="P2621" i="1"/>
  <c r="K1992" i="1"/>
  <c r="M2225" i="1"/>
  <c r="M2449" i="1"/>
  <c r="S1673" i="1"/>
  <c r="L2114" i="1"/>
  <c r="R2395" i="1"/>
  <c r="R2611" i="1"/>
  <c r="S1594" i="1"/>
  <c r="R1946" i="1"/>
  <c r="Q1700" i="1"/>
  <c r="J2518" i="1"/>
  <c r="K1687" i="1"/>
  <c r="Q2125" i="1"/>
  <c r="I2351" i="1"/>
  <c r="I2575" i="1"/>
  <c r="I1932" i="1"/>
  <c r="P2178" i="1"/>
  <c r="N2405" i="1"/>
  <c r="P2622" i="1"/>
  <c r="L1665" i="1"/>
  <c r="M2259" i="1"/>
  <c r="L2336" i="1"/>
  <c r="J2745" i="1"/>
  <c r="Q2504" i="1"/>
  <c r="M2410" i="1"/>
  <c r="O2837" i="1"/>
  <c r="M1976" i="1"/>
  <c r="H2709" i="1"/>
  <c r="S2836" i="1"/>
  <c r="M2580" i="1"/>
  <c r="M2738" i="1"/>
  <c r="L2847" i="1"/>
  <c r="R2282" i="1"/>
  <c r="K2442" i="1"/>
  <c r="R2513" i="1"/>
  <c r="N2777" i="1"/>
  <c r="I2769" i="1"/>
  <c r="K2609" i="1"/>
  <c r="S2883" i="1"/>
  <c r="K2982" i="1"/>
  <c r="S2969" i="1"/>
  <c r="L130" i="1"/>
  <c r="S2959" i="1"/>
  <c r="S49" i="1"/>
  <c r="L3069" i="1"/>
  <c r="J173" i="1"/>
  <c r="N386" i="1"/>
  <c r="K92" i="1"/>
  <c r="O250" i="1"/>
  <c r="P348" i="1"/>
  <c r="K107" i="1"/>
  <c r="M227" i="1"/>
  <c r="M2945" i="1"/>
  <c r="R339" i="1"/>
  <c r="M651" i="1"/>
  <c r="M662" i="1"/>
  <c r="J374" i="1"/>
  <c r="Q555" i="1"/>
  <c r="M512" i="1"/>
  <c r="Q249" i="1"/>
  <c r="K430" i="1"/>
  <c r="J547" i="1"/>
  <c r="S681" i="1"/>
  <c r="K405" i="1"/>
  <c r="O536" i="1"/>
  <c r="P616" i="1"/>
  <c r="Q684" i="1"/>
  <c r="R564" i="1"/>
  <c r="L862" i="1"/>
  <c r="K935" i="1"/>
  <c r="Q963" i="1"/>
  <c r="M1327" i="1"/>
  <c r="N1183" i="1"/>
  <c r="I1078" i="1"/>
  <c r="O1295" i="1"/>
  <c r="R1528" i="1"/>
  <c r="L743" i="1"/>
  <c r="M739" i="1"/>
  <c r="H912" i="1"/>
  <c r="Q884" i="1"/>
  <c r="N914" i="1"/>
  <c r="Q1019" i="1"/>
  <c r="Q1231" i="1"/>
  <c r="L1050" i="1"/>
  <c r="J1237" i="1"/>
  <c r="M1026" i="1"/>
  <c r="M1190" i="1"/>
  <c r="L1123" i="1"/>
  <c r="H1469" i="1"/>
  <c r="J530" i="1"/>
  <c r="H805" i="1"/>
  <c r="I785" i="1"/>
  <c r="R949" i="1"/>
  <c r="M890" i="1"/>
  <c r="R870" i="1"/>
  <c r="K988" i="1"/>
  <c r="M1173" i="1"/>
  <c r="K1336" i="1"/>
  <c r="P1118" i="1"/>
  <c r="H1312" i="1"/>
  <c r="O1057" i="1"/>
  <c r="Q1258" i="1"/>
  <c r="J1258" i="1"/>
  <c r="J1500" i="1"/>
  <c r="L515" i="1"/>
  <c r="L801" i="1"/>
  <c r="S734" i="1"/>
  <c r="N915" i="1"/>
  <c r="O869" i="1"/>
  <c r="N812" i="1"/>
  <c r="K904" i="1"/>
  <c r="I1115" i="1"/>
  <c r="Q1281" i="1"/>
  <c r="L1024" i="1"/>
  <c r="J1175" i="1"/>
  <c r="K964" i="1"/>
  <c r="M1116" i="1"/>
  <c r="K1283" i="1"/>
  <c r="H1297" i="1"/>
  <c r="H1531" i="1"/>
  <c r="P995" i="1"/>
  <c r="Q1403" i="1"/>
  <c r="I1517" i="1"/>
  <c r="R1146" i="1"/>
  <c r="N1409" i="1"/>
  <c r="N1541" i="1"/>
  <c r="Q1342" i="1"/>
  <c r="H1729" i="1"/>
  <c r="P1863" i="1"/>
  <c r="L1093" i="1"/>
  <c r="Q1687" i="1"/>
  <c r="I1841" i="1"/>
  <c r="R1136" i="1"/>
  <c r="P1680" i="1"/>
  <c r="P1808" i="1"/>
  <c r="H1954" i="1"/>
  <c r="H1965" i="1"/>
  <c r="P2079" i="1"/>
  <c r="N2166" i="1"/>
  <c r="H2285" i="1"/>
  <c r="N2386" i="1"/>
  <c r="I817" i="1"/>
  <c r="H1223" i="1"/>
  <c r="Q1405" i="1"/>
  <c r="Q1485" i="1"/>
  <c r="I1571" i="1"/>
  <c r="R1026" i="1"/>
  <c r="N1304" i="1"/>
  <c r="P1428" i="1"/>
  <c r="N1511" i="1"/>
  <c r="H1602" i="1"/>
  <c r="Q1382" i="1"/>
  <c r="N1660" i="1"/>
  <c r="P1753" i="1"/>
  <c r="P1841" i="1"/>
  <c r="P1929" i="1"/>
  <c r="Q1420" i="1"/>
  <c r="Q1689" i="1"/>
  <c r="Q1769" i="1"/>
  <c r="I1855" i="1"/>
  <c r="O1948" i="1"/>
  <c r="I1462" i="1"/>
  <c r="H1696" i="1"/>
  <c r="H1776" i="1"/>
  <c r="N1869" i="1"/>
  <c r="H1944" i="1"/>
  <c r="K1809" i="1"/>
  <c r="H2023" i="1"/>
  <c r="H2103" i="1"/>
  <c r="P2197" i="1"/>
  <c r="P2277" i="1"/>
  <c r="N2368" i="1"/>
  <c r="N1596" i="1"/>
  <c r="N994" i="1"/>
  <c r="N1282" i="1"/>
  <c r="S1384" i="1"/>
  <c r="M1459" i="1"/>
  <c r="K1526" i="1"/>
  <c r="M1607" i="1"/>
  <c r="H1013" i="1"/>
  <c r="L1279" i="1"/>
  <c r="R1399" i="1"/>
  <c r="R1463" i="1"/>
  <c r="L1538" i="1"/>
  <c r="J1597" i="1"/>
  <c r="S1351" i="1"/>
  <c r="S1607" i="1"/>
  <c r="L1703" i="1"/>
  <c r="R1784" i="1"/>
  <c r="J1842" i="1"/>
  <c r="R1920" i="1"/>
  <c r="H1283" i="1"/>
  <c r="O1619" i="1"/>
  <c r="K1698" i="1"/>
  <c r="M1767" i="1"/>
  <c r="K1842" i="1"/>
  <c r="K1906" i="1"/>
  <c r="H1307" i="1"/>
  <c r="S1547" i="1"/>
  <c r="J1703" i="1"/>
  <c r="R1769" i="1"/>
  <c r="R1833" i="1"/>
  <c r="J1911" i="1"/>
  <c r="L1013" i="1"/>
  <c r="I1816" i="1"/>
  <c r="L1987" i="1"/>
  <c r="J2058" i="1"/>
  <c r="L2107" i="1"/>
  <c r="J2166" i="1"/>
  <c r="L2239" i="1"/>
  <c r="J2298" i="1"/>
  <c r="L2367" i="1"/>
  <c r="R2420" i="1"/>
  <c r="S1410" i="1"/>
  <c r="J972" i="1"/>
  <c r="L1480" i="1"/>
  <c r="J1672" i="1"/>
  <c r="R1858" i="1"/>
  <c r="K1732" i="1"/>
  <c r="N974" i="1"/>
  <c r="R1823" i="1"/>
  <c r="I1840" i="1"/>
  <c r="R2166" i="1"/>
  <c r="R2426" i="1"/>
  <c r="J2480" i="1"/>
  <c r="J2544" i="1"/>
  <c r="L2589" i="1"/>
  <c r="R2654" i="1"/>
  <c r="K1397" i="1"/>
  <c r="S1795" i="1"/>
  <c r="O1982" i="1"/>
  <c r="O2030" i="1"/>
  <c r="Q2091" i="1"/>
  <c r="I2145" i="1"/>
  <c r="O2206" i="1"/>
  <c r="O2254" i="1"/>
  <c r="Q2307" i="1"/>
  <c r="I2373" i="1"/>
  <c r="O2426" i="1"/>
  <c r="Q2487" i="1"/>
  <c r="Q2535" i="1"/>
  <c r="I2597" i="1"/>
  <c r="O2650" i="1"/>
  <c r="J1316" i="1"/>
  <c r="I1812" i="1"/>
  <c r="P1972" i="1"/>
  <c r="P2036" i="1"/>
  <c r="H2090" i="1"/>
  <c r="P2152" i="1"/>
  <c r="P2200" i="1"/>
  <c r="H2254" i="1"/>
  <c r="N2315" i="1"/>
  <c r="P2368" i="1"/>
  <c r="H2430" i="1"/>
  <c r="H2478" i="1"/>
  <c r="N2539" i="1"/>
  <c r="P2592" i="1"/>
  <c r="O1773" i="1"/>
  <c r="I2178" i="1"/>
  <c r="I2370" i="1"/>
  <c r="M915" i="1"/>
  <c r="S1454" i="1"/>
  <c r="H1149" i="1"/>
  <c r="R1481" i="1"/>
  <c r="K1435" i="1"/>
  <c r="R1838" i="1"/>
  <c r="S1589" i="1"/>
  <c r="M1893" i="1"/>
  <c r="R1659" i="1"/>
  <c r="L1910" i="1"/>
  <c r="R2018" i="1"/>
  <c r="J2232" i="1"/>
  <c r="H2435" i="1"/>
  <c r="H2483" i="1"/>
  <c r="N2544" i="1"/>
  <c r="P2597" i="1"/>
  <c r="H2663" i="1"/>
  <c r="I1380" i="1"/>
  <c r="M1792" i="1"/>
  <c r="M1985" i="1"/>
  <c r="S2038" i="1"/>
  <c r="K2100" i="1"/>
  <c r="K2148" i="1"/>
  <c r="M2209" i="1"/>
  <c r="S2262" i="1"/>
  <c r="K2316" i="1"/>
  <c r="M2381" i="1"/>
  <c r="M2425" i="1"/>
  <c r="S2490" i="1"/>
  <c r="K2544" i="1"/>
  <c r="M2605" i="1"/>
  <c r="M2653" i="1"/>
  <c r="M1374" i="1"/>
  <c r="O1823" i="1"/>
  <c r="J1981" i="1"/>
  <c r="L2046" i="1"/>
  <c r="L2090" i="1"/>
  <c r="R2155" i="1"/>
  <c r="J2209" i="1"/>
  <c r="L2262" i="1"/>
  <c r="R2323" i="1"/>
  <c r="R2371" i="1"/>
  <c r="J2433" i="1"/>
  <c r="L2486" i="1"/>
  <c r="L2550" i="1"/>
  <c r="R2595" i="1"/>
  <c r="M1820" i="1"/>
  <c r="O2189" i="1"/>
  <c r="K2403" i="1"/>
  <c r="J1216" i="1"/>
  <c r="S1498" i="1"/>
  <c r="H1325" i="1"/>
  <c r="J1547" i="1"/>
  <c r="R1658" i="1"/>
  <c r="J1904" i="1"/>
  <c r="K1676" i="1"/>
  <c r="M1937" i="1"/>
  <c r="L1730" i="1"/>
  <c r="K1437" i="1"/>
  <c r="R2062" i="1"/>
  <c r="J2276" i="1"/>
  <c r="J2446" i="1"/>
  <c r="L2499" i="1"/>
  <c r="R2560" i="1"/>
  <c r="R2608" i="1"/>
  <c r="R2672" i="1"/>
  <c r="K1655" i="1"/>
  <c r="S1867" i="1"/>
  <c r="Q2001" i="1"/>
  <c r="Q2049" i="1"/>
  <c r="I2111" i="1"/>
  <c r="O2164" i="1"/>
  <c r="Q2225" i="1"/>
  <c r="Q2273" i="1"/>
  <c r="I2327" i="1"/>
  <c r="O2388" i="1"/>
  <c r="Q2441" i="1"/>
  <c r="I2507" i="1"/>
  <c r="I2555" i="1"/>
  <c r="O2616" i="1"/>
  <c r="Q2669" i="1"/>
  <c r="Q1632" i="1"/>
  <c r="Q1888" i="1"/>
  <c r="H1992" i="1"/>
  <c r="N2053" i="1"/>
  <c r="P2106" i="1"/>
  <c r="H2172" i="1"/>
  <c r="P2218" i="1"/>
  <c r="H2272" i="1"/>
  <c r="P2334" i="1"/>
  <c r="H2388" i="1"/>
  <c r="N2449" i="1"/>
  <c r="N2497" i="1"/>
  <c r="P2558" i="1"/>
  <c r="H2612" i="1"/>
  <c r="I1994" i="1"/>
  <c r="Q2254" i="1"/>
  <c r="Q2430" i="1"/>
  <c r="J1575" i="1"/>
  <c r="S1906" i="1"/>
  <c r="R2362" i="1"/>
  <c r="N2598" i="1"/>
  <c r="M1971" i="1"/>
  <c r="S2216" i="1"/>
  <c r="K2430" i="1"/>
  <c r="M2691" i="1"/>
  <c r="J2027" i="1"/>
  <c r="L2288" i="1"/>
  <c r="R2501" i="1"/>
  <c r="S2191" i="1"/>
  <c r="P2648" i="1"/>
  <c r="J2721" i="1"/>
  <c r="L2782" i="1"/>
  <c r="R2835" i="1"/>
  <c r="O1607" i="1"/>
  <c r="Q2304" i="1"/>
  <c r="S2744" i="1"/>
  <c r="M1812" i="1"/>
  <c r="M2138" i="1"/>
  <c r="I2384" i="1"/>
  <c r="I2576" i="1"/>
  <c r="I2712" i="1"/>
  <c r="O2765" i="1"/>
  <c r="Q2818" i="1"/>
  <c r="K2883" i="1"/>
  <c r="S2161" i="1"/>
  <c r="M2753" i="1"/>
  <c r="O1650" i="1"/>
  <c r="Q2130" i="1"/>
  <c r="Q2322" i="1"/>
  <c r="M2536" i="1"/>
  <c r="N2702" i="1"/>
  <c r="P2755" i="1"/>
  <c r="H2817" i="1"/>
  <c r="H2865" i="1"/>
  <c r="K2621" i="1"/>
  <c r="O2816" i="1"/>
  <c r="R1994" i="1"/>
  <c r="M2199" i="1"/>
  <c r="J1967" i="1"/>
  <c r="S2079" i="1"/>
  <c r="N2759" i="1"/>
  <c r="O2247" i="1"/>
  <c r="O2003" i="1"/>
  <c r="Q2640" i="1"/>
  <c r="M2858" i="1"/>
  <c r="O2856" i="1"/>
  <c r="K2551" i="1"/>
  <c r="L2779" i="1"/>
  <c r="I2751" i="1"/>
  <c r="L1287" i="1"/>
  <c r="K1656" i="1"/>
  <c r="J2112" i="1"/>
  <c r="P2535" i="1"/>
  <c r="Q1874" i="1"/>
  <c r="K2154" i="1"/>
  <c r="M2415" i="1"/>
  <c r="M2607" i="1"/>
  <c r="L1980" i="1"/>
  <c r="R2225" i="1"/>
  <c r="J2439" i="1"/>
  <c r="O2069" i="1"/>
  <c r="Q2582" i="1"/>
  <c r="N2713" i="1"/>
  <c r="P2766" i="1"/>
  <c r="H2820" i="1"/>
  <c r="N2885" i="1"/>
  <c r="I2164" i="1"/>
  <c r="M2733" i="1"/>
  <c r="H1139" i="1"/>
  <c r="O2107" i="1"/>
  <c r="O2299" i="1"/>
  <c r="K2513" i="1"/>
  <c r="O2695" i="1"/>
  <c r="S2749" i="1"/>
  <c r="K2815" i="1"/>
  <c r="K2859" i="1"/>
  <c r="I2132" i="1"/>
  <c r="S2706" i="1"/>
  <c r="S2866" i="1"/>
  <c r="S2067" i="1"/>
  <c r="S2259" i="1"/>
  <c r="O2505" i="1"/>
  <c r="R2675" i="1"/>
  <c r="J2752" i="1"/>
  <c r="J2796" i="1"/>
  <c r="L2849" i="1"/>
  <c r="I2428" i="1"/>
  <c r="M2769" i="1"/>
  <c r="K1532" i="1"/>
  <c r="J1916" i="1"/>
  <c r="M1975" i="1"/>
  <c r="K2626" i="1"/>
  <c r="L2420" i="1"/>
  <c r="H2734" i="1"/>
  <c r="H2870" i="1"/>
  <c r="I1746" i="1"/>
  <c r="K2553" i="1"/>
  <c r="K2829" i="1"/>
  <c r="O2641" i="1"/>
  <c r="K2215" i="1"/>
  <c r="R2740" i="1"/>
  <c r="I2268" i="1"/>
  <c r="K1612" i="1"/>
  <c r="L1825" i="1"/>
  <c r="J1945" i="1"/>
  <c r="H2457" i="1"/>
  <c r="N2638" i="1"/>
  <c r="M2011" i="1"/>
  <c r="M2171" i="1"/>
  <c r="S2384" i="1"/>
  <c r="K2566" i="1"/>
  <c r="K1869" i="1"/>
  <c r="J2099" i="1"/>
  <c r="L2280" i="1"/>
  <c r="R2493" i="1"/>
  <c r="S2031" i="1"/>
  <c r="K2595" i="1"/>
  <c r="P2692" i="1"/>
  <c r="L2748" i="1"/>
  <c r="R2793" i="1"/>
  <c r="J2839" i="1"/>
  <c r="O2883" i="1"/>
  <c r="O2167" i="1"/>
  <c r="O2706" i="1"/>
  <c r="O2842" i="1"/>
  <c r="I2008" i="1"/>
  <c r="I2168" i="1"/>
  <c r="Q2348" i="1"/>
  <c r="M2562" i="1"/>
  <c r="I2688" i="1"/>
  <c r="I2746" i="1"/>
  <c r="I2786" i="1"/>
  <c r="O2839" i="1"/>
  <c r="K2887" i="1"/>
  <c r="Q2192" i="1"/>
  <c r="Q2699" i="1"/>
  <c r="Q2831" i="1"/>
  <c r="O1917" i="1"/>
  <c r="I2134" i="1"/>
  <c r="I2310" i="1"/>
  <c r="I2486" i="1"/>
  <c r="H2650" i="1"/>
  <c r="P2717" i="1"/>
  <c r="P2761" i="1"/>
  <c r="H2807" i="1"/>
  <c r="H2851" i="1"/>
  <c r="M2198" i="1"/>
  <c r="M2680" i="1"/>
  <c r="K2818" i="1"/>
  <c r="R1779" i="1"/>
  <c r="I1822" i="1"/>
  <c r="K2466" i="1"/>
  <c r="J2127" i="1"/>
  <c r="O2037" i="1"/>
  <c r="H2742" i="1"/>
  <c r="P2872" i="1"/>
  <c r="Q2799" i="1"/>
  <c r="S2253" i="1"/>
  <c r="M2702" i="1"/>
  <c r="S2839" i="1"/>
  <c r="O2113" i="1"/>
  <c r="R131" i="1"/>
  <c r="O376" i="1"/>
  <c r="H382" i="1"/>
  <c r="M318" i="1"/>
  <c r="S663" i="1"/>
  <c r="O260" i="1"/>
  <c r="Q438" i="1"/>
  <c r="N570" i="1"/>
  <c r="R685" i="1"/>
  <c r="J1538" i="1"/>
  <c r="N925" i="1"/>
  <c r="I1249" i="1"/>
  <c r="S1215" i="1"/>
  <c r="J568" i="1"/>
  <c r="R882" i="1"/>
  <c r="H1124" i="1"/>
  <c r="R1278" i="1"/>
  <c r="S798" i="1"/>
  <c r="K968" i="1"/>
  <c r="R1221" i="1"/>
  <c r="M1284" i="1"/>
  <c r="I1405" i="1"/>
  <c r="P1542" i="1"/>
  <c r="R1112" i="1"/>
  <c r="H1682" i="1"/>
  <c r="N2082" i="1"/>
  <c r="O836" i="1"/>
  <c r="O1592" i="1"/>
  <c r="H1518" i="1"/>
  <c r="P1685" i="1"/>
  <c r="H1939" i="1"/>
  <c r="O1864" i="1"/>
  <c r="N1777" i="1"/>
  <c r="P2025" i="1"/>
  <c r="P2281" i="1"/>
  <c r="J1288" i="1"/>
  <c r="S1608" i="1"/>
  <c r="J1465" i="1"/>
  <c r="O1613" i="1"/>
  <c r="J1922" i="1"/>
  <c r="S1788" i="1"/>
  <c r="S1563" i="1"/>
  <c r="L1912" i="1"/>
  <c r="L2059" i="1"/>
  <c r="R2240" i="1"/>
  <c r="L1543" i="1"/>
  <c r="L1677" i="1"/>
  <c r="J1829" i="1"/>
  <c r="L2481" i="1"/>
  <c r="J2656" i="1"/>
  <c r="Q2031" i="1"/>
  <c r="Q2263" i="1"/>
  <c r="Q2427" i="1"/>
  <c r="O2598" i="1"/>
  <c r="H1974" i="1"/>
  <c r="N2207" i="1"/>
  <c r="N2431" i="1"/>
  <c r="I1970" i="1"/>
  <c r="K1460" i="1"/>
  <c r="J1844" i="1"/>
  <c r="R1915" i="1"/>
  <c r="N2484" i="1"/>
  <c r="Q1544" i="1"/>
  <c r="M2101" i="1"/>
  <c r="S2382" i="1"/>
  <c r="S2606" i="1"/>
  <c r="R2047" i="1"/>
  <c r="R2271" i="1"/>
  <c r="R2487" i="1"/>
  <c r="K2195" i="1"/>
  <c r="J1339" i="1"/>
  <c r="S1942" i="1"/>
  <c r="L2447" i="1"/>
  <c r="O1665" i="1"/>
  <c r="O2112" i="1"/>
  <c r="O2392" i="1"/>
  <c r="Q2617" i="1"/>
  <c r="N1993" i="1"/>
  <c r="H2288" i="1"/>
  <c r="H2560" i="1"/>
  <c r="L1596" i="1"/>
  <c r="K2046" i="1"/>
  <c r="L2032" i="1"/>
  <c r="N2651" i="1"/>
  <c r="Q1766" i="1"/>
  <c r="I2144" i="1"/>
  <c r="Q2766" i="1"/>
  <c r="M2757" i="1"/>
  <c r="Q2594" i="1"/>
  <c r="N2866" i="1"/>
  <c r="J1983" i="1"/>
  <c r="K2089" i="1"/>
  <c r="K2880" i="1"/>
  <c r="R1345" i="1"/>
  <c r="Q1938" i="1"/>
  <c r="J2039" i="1"/>
  <c r="M2588" i="1"/>
  <c r="P2886" i="1"/>
  <c r="K2113" i="1"/>
  <c r="R2697" i="1"/>
  <c r="S2710" i="1"/>
  <c r="K2511" i="1"/>
  <c r="Q2773" i="1"/>
  <c r="K2642" i="1"/>
  <c r="I1810" i="1"/>
  <c r="K2391" i="1"/>
  <c r="R1846" i="1"/>
  <c r="S2016" i="1"/>
  <c r="S1889" i="1"/>
  <c r="O2053" i="1"/>
  <c r="L2848" i="1"/>
  <c r="S2846" i="1"/>
  <c r="I2568" i="1"/>
  <c r="O2787" i="1"/>
  <c r="I2719" i="1"/>
  <c r="Q2314" i="1"/>
  <c r="P2769" i="1"/>
  <c r="O2822" i="1"/>
  <c r="L2228" i="1"/>
  <c r="Q2859" i="1"/>
  <c r="Q2682" i="1"/>
  <c r="L2815" i="1"/>
  <c r="J133" i="1"/>
  <c r="I145" i="1"/>
  <c r="H242" i="1"/>
  <c r="M718" i="1"/>
  <c r="Q265" i="1"/>
  <c r="M474" i="1"/>
  <c r="J608" i="1"/>
  <c r="R749" i="1"/>
  <c r="L1539" i="1"/>
  <c r="I942" i="1"/>
  <c r="J1061" i="1"/>
  <c r="H1321" i="1"/>
  <c r="Q787" i="1"/>
  <c r="K1040" i="1"/>
  <c r="O1261" i="1"/>
  <c r="K800" i="1"/>
  <c r="M970" i="1"/>
  <c r="R1225" i="1"/>
  <c r="P1533" i="1"/>
  <c r="R1162" i="1"/>
  <c r="N1734" i="1"/>
  <c r="I1849" i="1"/>
  <c r="P1975" i="1"/>
  <c r="P2407" i="1"/>
  <c r="Q1493" i="1"/>
  <c r="N1431" i="1"/>
  <c r="H1687" i="1"/>
  <c r="I1432" i="1"/>
  <c r="Q1953" i="1"/>
  <c r="H1880" i="1"/>
  <c r="N2112" i="1"/>
  <c r="H1599" i="1"/>
  <c r="S1468" i="1"/>
  <c r="J1341" i="1"/>
  <c r="L1602" i="1"/>
  <c r="L1787" i="1"/>
  <c r="M1711" i="1"/>
  <c r="O1585" i="1"/>
  <c r="P1175" i="1"/>
  <c r="J2122" i="1"/>
  <c r="J2370" i="1"/>
  <c r="J1539" i="1"/>
  <c r="L1834" i="1"/>
  <c r="J2548" i="1"/>
  <c r="K1839" i="1"/>
  <c r="Q2147" i="1"/>
  <c r="Q2375" i="1"/>
  <c r="Q2599" i="1"/>
  <c r="N1975" i="1"/>
  <c r="P2208" i="1"/>
  <c r="P2432" i="1"/>
  <c r="Q1974" i="1"/>
  <c r="M1465" i="1"/>
  <c r="J1860" i="1"/>
  <c r="J1921" i="1"/>
  <c r="P2485" i="1"/>
  <c r="I1572" i="1"/>
  <c r="S2102" i="1"/>
  <c r="S2330" i="1"/>
  <c r="K2608" i="1"/>
  <c r="R1983" i="1"/>
  <c r="R2211" i="1"/>
  <c r="R2435" i="1"/>
  <c r="S2007" i="1"/>
  <c r="L1344" i="1"/>
  <c r="S1686" i="1"/>
  <c r="R2094" i="1"/>
  <c r="J2566" i="1"/>
  <c r="S1915" i="1"/>
  <c r="I2167" i="1"/>
  <c r="I2395" i="1"/>
  <c r="I2619" i="1"/>
  <c r="P1994" i="1"/>
  <c r="H2228" i="1"/>
  <c r="H2452" i="1"/>
  <c r="M2052" i="1"/>
  <c r="M1949" i="1"/>
  <c r="M2227" i="1"/>
  <c r="J2299" i="1"/>
  <c r="R2723" i="1"/>
  <c r="K2453" i="1"/>
  <c r="Q2148" i="1"/>
  <c r="I2768" i="1"/>
  <c r="I2761" i="1"/>
  <c r="M2600" i="1"/>
  <c r="P2867" i="1"/>
  <c r="M2231" i="1"/>
  <c r="S2425" i="1"/>
  <c r="H1011" i="1"/>
  <c r="Q2775" i="1"/>
  <c r="R2154" i="1"/>
  <c r="S2180" i="1"/>
  <c r="L2236" i="1"/>
  <c r="P2718" i="1"/>
  <c r="K2205" i="1"/>
  <c r="S2117" i="1"/>
  <c r="M2752" i="1"/>
  <c r="O2714" i="1"/>
  <c r="S2515" i="1"/>
  <c r="N2681" i="1"/>
  <c r="O2471" i="1"/>
  <c r="M2007" i="1"/>
  <c r="P2740" i="1"/>
  <c r="I1874" i="1"/>
  <c r="K2748" i="1"/>
  <c r="I2364" i="1"/>
  <c r="P2467" i="1"/>
  <c r="K2182" i="1"/>
  <c r="J2131" i="1"/>
  <c r="K2075" i="1"/>
  <c r="J2751" i="1"/>
  <c r="I2888" i="1"/>
  <c r="M2018" i="1"/>
  <c r="K2693" i="1"/>
  <c r="N1190" i="1"/>
  <c r="M2723" i="1"/>
  <c r="I2166" i="1"/>
  <c r="H2666" i="1"/>
  <c r="P2853" i="1"/>
  <c r="J2080" i="1"/>
  <c r="K2443" i="1"/>
  <c r="Q2871" i="1"/>
  <c r="S2863" i="1"/>
  <c r="J2698" i="1"/>
  <c r="J3029" i="1"/>
  <c r="N243" i="1"/>
  <c r="J327" i="1"/>
  <c r="S436" i="1"/>
  <c r="O564" i="1"/>
  <c r="H557" i="1"/>
  <c r="J1218" i="1"/>
  <c r="N961" i="1"/>
  <c r="Q1267" i="1"/>
  <c r="L1331" i="1"/>
  <c r="R973" i="1"/>
  <c r="K971" i="1"/>
  <c r="O1269" i="1"/>
  <c r="N592" i="1"/>
  <c r="Q977" i="1"/>
  <c r="J1227" i="1"/>
  <c r="N1388" i="1"/>
  <c r="I1553" i="1"/>
  <c r="Q1454" i="1"/>
  <c r="Q1711" i="1"/>
  <c r="P1852" i="1"/>
  <c r="P2291" i="1"/>
  <c r="I1495" i="1"/>
  <c r="P1520" i="1"/>
  <c r="N1760" i="1"/>
  <c r="I1699" i="1"/>
  <c r="I1574" i="1"/>
  <c r="J1252" i="1"/>
  <c r="P2209" i="1"/>
  <c r="R1052" i="1"/>
  <c r="K1534" i="1"/>
  <c r="R1403" i="1"/>
  <c r="K1427" i="1"/>
  <c r="J1866" i="1"/>
  <c r="S1712" i="1"/>
  <c r="O1345" i="1"/>
  <c r="J1851" i="1"/>
  <c r="L1991" i="1"/>
  <c r="L2123" i="1"/>
  <c r="L2371" i="1"/>
  <c r="L1544" i="1"/>
  <c r="K1748" i="1"/>
  <c r="R2262" i="1"/>
  <c r="R2602" i="1"/>
  <c r="O1986" i="1"/>
  <c r="O2214" i="1"/>
  <c r="O2438" i="1"/>
  <c r="O2606" i="1"/>
  <c r="H1994" i="1"/>
  <c r="H2210" i="1"/>
  <c r="P2436" i="1"/>
  <c r="M1980" i="1"/>
  <c r="N1018" i="1"/>
  <c r="R1678" i="1"/>
  <c r="L1702" i="1"/>
  <c r="H2439" i="1"/>
  <c r="H2667" i="1"/>
  <c r="S2050" i="1"/>
  <c r="S2266" i="1"/>
  <c r="S2494" i="1"/>
  <c r="O1663" i="1"/>
  <c r="R2103" i="1"/>
  <c r="R2327" i="1"/>
  <c r="R2555" i="1"/>
  <c r="K2451" i="1"/>
  <c r="J1563" i="1"/>
  <c r="M1953" i="1"/>
  <c r="L2345" i="1"/>
  <c r="J2622" i="1"/>
  <c r="Q2005" i="1"/>
  <c r="O2232" i="1"/>
  <c r="O2396" i="1"/>
  <c r="Q2625" i="1"/>
  <c r="N2013" i="1"/>
  <c r="N2229" i="1"/>
  <c r="N2453" i="1"/>
  <c r="I2058" i="1"/>
  <c r="N2422" i="1"/>
  <c r="K2494" i="1"/>
  <c r="R2517" i="1"/>
  <c r="L2786" i="1"/>
  <c r="M1876" i="1"/>
  <c r="O2769" i="1"/>
  <c r="Q1710" i="1"/>
  <c r="N2706" i="1"/>
  <c r="I2678" i="1"/>
  <c r="J2175" i="1"/>
  <c r="O2179" i="1"/>
  <c r="O2593" i="1"/>
  <c r="S1890" i="1"/>
  <c r="K2186" i="1"/>
  <c r="R2241" i="1"/>
  <c r="P2726" i="1"/>
  <c r="I2380" i="1"/>
  <c r="S2765" i="1"/>
  <c r="I1460" i="1"/>
  <c r="J2756" i="1"/>
  <c r="K1596" i="1"/>
  <c r="R2617" i="1"/>
  <c r="K2601" i="1"/>
  <c r="R2752" i="1"/>
  <c r="L1989" i="1"/>
  <c r="S2240" i="1"/>
  <c r="R2349" i="1"/>
  <c r="L2704" i="1"/>
  <c r="I2890" i="1"/>
  <c r="I2024" i="1"/>
  <c r="Q2704" i="1"/>
  <c r="S1385" i="1"/>
  <c r="Q1994" i="1"/>
  <c r="L2668" i="1"/>
  <c r="Q2336" i="1"/>
  <c r="S2044" i="1"/>
  <c r="H2754" i="1"/>
  <c r="S2735" i="1"/>
  <c r="L2703" i="1"/>
  <c r="J3017" i="1"/>
  <c r="H305" i="1"/>
  <c r="O2896" i="1"/>
  <c r="S410" i="1"/>
  <c r="P405" i="1"/>
  <c r="K438" i="1"/>
  <c r="Q565" i="1"/>
  <c r="R867" i="1"/>
  <c r="N1231" i="1"/>
  <c r="R748" i="1"/>
  <c r="P919" i="1"/>
  <c r="R1247" i="1"/>
  <c r="H1521" i="1"/>
  <c r="P436" i="1"/>
  <c r="K1216" i="1"/>
  <c r="I1100" i="1"/>
  <c r="R678" i="1"/>
  <c r="H926" i="1"/>
  <c r="Q1149" i="1"/>
  <c r="K979" i="1"/>
  <c r="L1129" i="1"/>
  <c r="N1437" i="1"/>
  <c r="H1869" i="1"/>
  <c r="Q1378" i="1"/>
  <c r="N2086" i="1"/>
  <c r="O900" i="1"/>
  <c r="J1054" i="1"/>
  <c r="N1615" i="1"/>
  <c r="P1861" i="1"/>
  <c r="O1780" i="1"/>
  <c r="N1789" i="1"/>
  <c r="P2029" i="1"/>
  <c r="H2383" i="1"/>
  <c r="S1412" i="1"/>
  <c r="P1065" i="1"/>
  <c r="J1549" i="1"/>
  <c r="J1726" i="1"/>
  <c r="K1353" i="1"/>
  <c r="K1854" i="1"/>
  <c r="L1716" i="1"/>
  <c r="P1648" i="1"/>
  <c r="R2124" i="1"/>
  <c r="R2372" i="1"/>
  <c r="L1560" i="1"/>
  <c r="J1845" i="1"/>
  <c r="R2550" i="1"/>
  <c r="O1849" i="1"/>
  <c r="O2150" i="1"/>
  <c r="O2378" i="1"/>
  <c r="O2610" i="1"/>
  <c r="N1995" i="1"/>
  <c r="N2211" i="1"/>
  <c r="P2492" i="1"/>
  <c r="Q2198" i="1"/>
  <c r="H1277" i="1"/>
  <c r="M1701" i="1"/>
  <c r="J2040" i="1"/>
  <c r="P2553" i="1"/>
  <c r="Q1882" i="1"/>
  <c r="S2158" i="1"/>
  <c r="K2448" i="1"/>
  <c r="K1669" i="1"/>
  <c r="J2105" i="1"/>
  <c r="J2329" i="1"/>
  <c r="L2610" i="1"/>
  <c r="R1300" i="1"/>
  <c r="J1728" i="1"/>
  <c r="I1680" i="1"/>
  <c r="R2516" i="1"/>
  <c r="O1681" i="1"/>
  <c r="O2116" i="1"/>
  <c r="Q2349" i="1"/>
  <c r="Q2565" i="1"/>
  <c r="Q1920" i="1"/>
  <c r="N2177" i="1"/>
  <c r="N2401" i="1"/>
  <c r="N2621" i="1"/>
  <c r="P1167" i="1"/>
  <c r="K2062" i="1"/>
  <c r="R2085" i="1"/>
  <c r="N2659" i="1"/>
  <c r="I1890" i="1"/>
  <c r="I2192" i="1"/>
  <c r="Q2770" i="1"/>
  <c r="Q2769" i="1"/>
  <c r="Q2626" i="1"/>
  <c r="P2879" i="1"/>
  <c r="M2263" i="1"/>
  <c r="O2195" i="1"/>
  <c r="O2609" i="1"/>
  <c r="R1409" i="1"/>
  <c r="K1978" i="1"/>
  <c r="J2247" i="1"/>
  <c r="H2776" i="1"/>
  <c r="I2749" i="1"/>
  <c r="O2603" i="1"/>
  <c r="S2873" i="1"/>
  <c r="O2089" i="1"/>
  <c r="L2757" i="1"/>
  <c r="O2503" i="1"/>
  <c r="S2156" i="1"/>
  <c r="M2214" i="1"/>
  <c r="K2772" i="1"/>
  <c r="L1223" i="1"/>
  <c r="P2691" i="1"/>
  <c r="M2587" i="1"/>
  <c r="J2515" i="1"/>
  <c r="J2759" i="1"/>
  <c r="K2722" i="1"/>
  <c r="I2424" i="1"/>
  <c r="Q2796" i="1"/>
  <c r="Q2731" i="1"/>
  <c r="Q2330" i="1"/>
  <c r="P2773" i="1"/>
  <c r="S2718" i="1"/>
  <c r="L2276" i="1"/>
  <c r="O1415" i="1"/>
  <c r="O2257" i="1"/>
  <c r="H117" i="1"/>
  <c r="K995" i="1"/>
  <c r="H1763" i="1"/>
  <c r="S1480" i="1"/>
  <c r="K1654" i="1"/>
  <c r="M1890" i="1"/>
  <c r="J2374" i="1"/>
  <c r="S1790" i="1"/>
  <c r="L2433" i="1"/>
  <c r="R2666" i="1"/>
  <c r="O2054" i="1"/>
  <c r="O2270" i="1"/>
  <c r="Q2559" i="1"/>
  <c r="P1996" i="1"/>
  <c r="P2212" i="1"/>
  <c r="N2387" i="1"/>
  <c r="N2603" i="1"/>
  <c r="N1146" i="1"/>
  <c r="L1689" i="1"/>
  <c r="J1745" i="1"/>
  <c r="N2444" i="1"/>
  <c r="P2669" i="1"/>
  <c r="M2053" i="1"/>
  <c r="M2273" i="1"/>
  <c r="S2502" i="1"/>
  <c r="K1861" i="1"/>
  <c r="R2167" i="1"/>
  <c r="J2449" i="1"/>
  <c r="S2215" i="1"/>
  <c r="R1397" i="1"/>
  <c r="K1772" i="1"/>
  <c r="R2110" i="1"/>
  <c r="L2571" i="1"/>
  <c r="S1931" i="1"/>
  <c r="O2188" i="1"/>
  <c r="O2460" i="1"/>
  <c r="M1718" i="1"/>
  <c r="P2130" i="1"/>
  <c r="N2341" i="1"/>
  <c r="P2574" i="1"/>
  <c r="R1284" i="1"/>
  <c r="N2646" i="1"/>
  <c r="J2123" i="1"/>
  <c r="R2661" i="1"/>
  <c r="I1922" i="1"/>
  <c r="Q2196" i="1"/>
  <c r="I2772" i="1"/>
  <c r="M2789" i="1"/>
  <c r="L2632" i="1"/>
  <c r="H2889" i="1"/>
  <c r="M2279" i="1"/>
  <c r="S2617" i="1"/>
  <c r="K1975" i="1"/>
  <c r="J1431" i="1"/>
  <c r="S2004" i="1"/>
  <c r="L2060" i="1"/>
  <c r="L2654" i="1"/>
  <c r="I2882" i="1"/>
  <c r="K2145" i="1"/>
  <c r="M2768" i="1"/>
  <c r="R3039" i="1"/>
  <c r="H78" i="1"/>
  <c r="Q3059" i="1"/>
  <c r="K184" i="1"/>
  <c r="H3054" i="1"/>
  <c r="J307" i="1"/>
  <c r="M41" i="1"/>
  <c r="I349" i="1"/>
  <c r="M579" i="1"/>
  <c r="I166" i="1"/>
  <c r="H500" i="1"/>
  <c r="K356" i="1"/>
  <c r="J527" i="1"/>
  <c r="I234" i="1"/>
  <c r="H510" i="1"/>
  <c r="P681" i="1"/>
  <c r="L567" i="1"/>
  <c r="R693" i="1"/>
  <c r="N1099" i="1"/>
  <c r="I1226" i="1"/>
  <c r="P533" i="1"/>
  <c r="H694" i="1"/>
  <c r="R642" i="1"/>
  <c r="O990" i="1"/>
  <c r="Q937" i="1"/>
  <c r="L396" i="1"/>
  <c r="M1302" i="1"/>
  <c r="N1542" i="1"/>
  <c r="H753" i="1"/>
  <c r="L892" i="1"/>
  <c r="L756" i="1"/>
  <c r="M1081" i="1"/>
  <c r="H1032" i="1"/>
  <c r="I851" i="1"/>
  <c r="O1181" i="1"/>
  <c r="R1422" i="1"/>
  <c r="L705" i="1"/>
  <c r="L792" i="1"/>
  <c r="I920" i="1"/>
  <c r="P949" i="1"/>
  <c r="I1263" i="1"/>
  <c r="J1139" i="1"/>
  <c r="M1020" i="1"/>
  <c r="Q970" i="1"/>
  <c r="N1556" i="1"/>
  <c r="Q1351" i="1"/>
  <c r="I1621" i="1"/>
  <c r="H1484" i="1"/>
  <c r="M1636" i="1"/>
  <c r="H1881" i="1"/>
  <c r="O1682" i="1"/>
  <c r="Q1923" i="1"/>
  <c r="H1782" i="1"/>
  <c r="K1705" i="1"/>
  <c r="H2113" i="1"/>
  <c r="N2322" i="1"/>
  <c r="R1618" i="1"/>
  <c r="Q1373" i="1"/>
  <c r="O1536" i="1"/>
  <c r="R1202" i="1"/>
  <c r="N1451" i="1"/>
  <c r="P1568" i="1"/>
  <c r="I1634" i="1"/>
  <c r="N1808" i="1"/>
  <c r="P1957" i="1"/>
  <c r="O1716" i="1"/>
  <c r="I1879" i="1"/>
  <c r="Q1386" i="1"/>
  <c r="P1746" i="1"/>
  <c r="N1909" i="1"/>
  <c r="H1967" i="1"/>
  <c r="N2148" i="1"/>
  <c r="N2260" i="1"/>
  <c r="P1581" i="1"/>
  <c r="R1148" i="1"/>
  <c r="M1423" i="1"/>
  <c r="K1562" i="1"/>
  <c r="H1077" i="1"/>
  <c r="R1387" i="1"/>
  <c r="L1506" i="1"/>
  <c r="R1639" i="1"/>
  <c r="L1679" i="1"/>
  <c r="R1796" i="1"/>
  <c r="J1898" i="1"/>
  <c r="K1497" i="1"/>
  <c r="K1750" i="1"/>
  <c r="M1883" i="1"/>
  <c r="O1393" i="1"/>
  <c r="J1719" i="1"/>
  <c r="R1817" i="1"/>
  <c r="J1951" i="1"/>
  <c r="J1966" i="1"/>
  <c r="R2072" i="1"/>
  <c r="L2195" i="1"/>
  <c r="L2283" i="1"/>
  <c r="R2408" i="1"/>
  <c r="S1522" i="1"/>
  <c r="R1613" i="1"/>
  <c r="S1349" i="1"/>
  <c r="L1658" i="1"/>
  <c r="I1712" i="1"/>
  <c r="R2326" i="1"/>
  <c r="J2512" i="1"/>
  <c r="R2618" i="1"/>
  <c r="O1689" i="1"/>
  <c r="O1970" i="1"/>
  <c r="O2066" i="1"/>
  <c r="O2178" i="1"/>
  <c r="I2285" i="1"/>
  <c r="I2389" i="1"/>
  <c r="Q2495" i="1"/>
  <c r="O2578" i="1"/>
  <c r="I2685" i="1"/>
  <c r="I1956" i="1"/>
  <c r="N2055" i="1"/>
  <c r="H2162" i="1"/>
  <c r="P2244" i="1"/>
  <c r="N2351" i="1"/>
  <c r="N2467" i="1"/>
  <c r="H2562" i="1"/>
  <c r="Q2006" i="1"/>
  <c r="I2466" i="1"/>
  <c r="K1428" i="1"/>
  <c r="L1444" i="1"/>
  <c r="L1721" i="1"/>
  <c r="K1760" i="1"/>
  <c r="L1766" i="1"/>
  <c r="L1997" i="1"/>
  <c r="J2376" i="1"/>
  <c r="N2516" i="1"/>
  <c r="H2631" i="1"/>
  <c r="I1702" i="1"/>
  <c r="M1993" i="1"/>
  <c r="K2076" i="1"/>
  <c r="S2190" i="1"/>
  <c r="M2297" i="1"/>
  <c r="S2410" i="1"/>
  <c r="M2505" i="1"/>
  <c r="M3022" i="1"/>
  <c r="Q66" i="1"/>
  <c r="Q3063" i="1"/>
  <c r="P198" i="1"/>
  <c r="P3067" i="1"/>
  <c r="I326" i="1"/>
  <c r="O195" i="1"/>
  <c r="O350" i="1"/>
  <c r="S580" i="1"/>
  <c r="P192" i="1"/>
  <c r="P590" i="1"/>
  <c r="K392" i="1"/>
  <c r="L528" i="1"/>
  <c r="J309" i="1"/>
  <c r="H518" i="1"/>
  <c r="H683" i="1"/>
  <c r="R586" i="1"/>
  <c r="M1091" i="1"/>
  <c r="N1103" i="1"/>
  <c r="O1275" i="1"/>
  <c r="L539" i="1"/>
  <c r="P698" i="1"/>
  <c r="R651" i="1"/>
  <c r="O1006" i="1"/>
  <c r="I965" i="1"/>
  <c r="O822" i="1"/>
  <c r="S1303" i="1"/>
  <c r="P1543" i="1"/>
  <c r="O674" i="1"/>
  <c r="R893" i="1"/>
  <c r="P766" i="1"/>
  <c r="M1085" i="1"/>
  <c r="N1033" i="1"/>
  <c r="Q855" i="1"/>
  <c r="O1193" i="1"/>
  <c r="J1424" i="1"/>
  <c r="R742" i="1"/>
  <c r="P802" i="1"/>
  <c r="O921" i="1"/>
  <c r="I983" i="1"/>
  <c r="O1264" i="1"/>
  <c r="L1156" i="1"/>
  <c r="S1037" i="1"/>
  <c r="P1045" i="1"/>
  <c r="N1560" i="1"/>
  <c r="I1353" i="1"/>
  <c r="O1634" i="1"/>
  <c r="N1505" i="1"/>
  <c r="I1642" i="1"/>
  <c r="N1882" i="1"/>
  <c r="I1753" i="1"/>
  <c r="Q1935" i="1"/>
  <c r="N1783" i="1"/>
  <c r="S1709" i="1"/>
  <c r="H2117" i="1"/>
  <c r="H2325" i="1"/>
  <c r="J1620" i="1"/>
  <c r="I1375" i="1"/>
  <c r="Q1537" i="1"/>
  <c r="N1208" i="1"/>
  <c r="P1452" i="1"/>
  <c r="H1618" i="1"/>
  <c r="Q1638" i="1"/>
  <c r="P1809" i="1"/>
  <c r="L1317" i="1"/>
  <c r="Q1717" i="1"/>
  <c r="O1880" i="1"/>
  <c r="M1392" i="1"/>
  <c r="H1748" i="1"/>
  <c r="P1910" i="1"/>
  <c r="N1968" i="1"/>
  <c r="H2151" i="1"/>
  <c r="N2316" i="1"/>
  <c r="H1587" i="1"/>
  <c r="N1154" i="1"/>
  <c r="S1424" i="1"/>
  <c r="K1570" i="1"/>
  <c r="H1141" i="1"/>
  <c r="J1389" i="1"/>
  <c r="R1507" i="1"/>
  <c r="J1641" i="1"/>
  <c r="J1682" i="1"/>
  <c r="J1798" i="1"/>
  <c r="J1934" i="1"/>
  <c r="S1501" i="1"/>
  <c r="S1752" i="1"/>
  <c r="K1886" i="1"/>
  <c r="K1399" i="1"/>
  <c r="L1720" i="1"/>
  <c r="J1819" i="1"/>
  <c r="R1953" i="1"/>
  <c r="R1968" i="1"/>
  <c r="J2074" i="1"/>
  <c r="R2196" i="1"/>
  <c r="R2316" i="1"/>
  <c r="J2414" i="1"/>
  <c r="K1608" i="1"/>
  <c r="J1619" i="1"/>
  <c r="O1371" i="1"/>
  <c r="R1663" i="1"/>
  <c r="M1754" i="1"/>
  <c r="J2332" i="1"/>
  <c r="L2513" i="1"/>
  <c r="J2620" i="1"/>
  <c r="K1695" i="1"/>
  <c r="O1990" i="1"/>
  <c r="I2073" i="1"/>
  <c r="Q2179" i="1"/>
  <c r="Q2295" i="1"/>
  <c r="O2402" i="1"/>
  <c r="I2497" i="1"/>
  <c r="Q2579" i="1"/>
  <c r="O2686" i="1"/>
  <c r="Q1960" i="1"/>
  <c r="P2056" i="1"/>
  <c r="N2163" i="1"/>
  <c r="N2279" i="1"/>
  <c r="P2352" i="1"/>
  <c r="P2468" i="1"/>
  <c r="N2563" i="1"/>
  <c r="I2050" i="1"/>
  <c r="M2476" i="1"/>
  <c r="M1433" i="1"/>
  <c r="R1449" i="1"/>
  <c r="R1726" i="1"/>
  <c r="S1770" i="1"/>
  <c r="J1777" i="1"/>
  <c r="R2050" i="1"/>
  <c r="H2423" i="1"/>
  <c r="P2517" i="1"/>
  <c r="P2633" i="1"/>
  <c r="M1712" i="1"/>
  <c r="K2000" i="1"/>
  <c r="M2077" i="1"/>
  <c r="K3029" i="1"/>
  <c r="P135" i="1"/>
  <c r="L31" i="1"/>
  <c r="H200" i="1"/>
  <c r="S3026" i="1"/>
  <c r="I264" i="1"/>
  <c r="O223" i="1"/>
  <c r="I353" i="1"/>
  <c r="K582" i="1"/>
  <c r="N198" i="1"/>
  <c r="H592" i="1"/>
  <c r="K317" i="1"/>
  <c r="I514" i="1"/>
  <c r="L314" i="1"/>
  <c r="N567" i="1"/>
  <c r="N684" i="1"/>
  <c r="R705" i="1"/>
  <c r="K1098" i="1"/>
  <c r="P1108" i="1"/>
  <c r="Q1276" i="1"/>
  <c r="H545" i="1"/>
  <c r="P714" i="1"/>
  <c r="H657" i="1"/>
  <c r="O1130" i="1"/>
  <c r="R987" i="1"/>
  <c r="K828" i="1"/>
  <c r="M1306" i="1"/>
  <c r="O749" i="1"/>
  <c r="O682" i="1"/>
  <c r="L896" i="1"/>
  <c r="L772" i="1"/>
  <c r="S1086" i="1"/>
  <c r="P1034" i="1"/>
  <c r="M861" i="1"/>
  <c r="I1280" i="1"/>
  <c r="L1425" i="1"/>
  <c r="R766" i="1"/>
  <c r="P832" i="1"/>
  <c r="Q942" i="1"/>
  <c r="O984" i="1"/>
  <c r="Q1273" i="1"/>
  <c r="R1157" i="1"/>
  <c r="K1043" i="1"/>
  <c r="L1195" i="1"/>
  <c r="P1561" i="1"/>
  <c r="O1430" i="1"/>
  <c r="Q1635" i="1"/>
  <c r="P1506" i="1"/>
  <c r="O1644" i="1"/>
  <c r="P1907" i="1"/>
  <c r="O1754" i="1"/>
  <c r="Q1939" i="1"/>
  <c r="P1784" i="1"/>
  <c r="O1715" i="1"/>
  <c r="H2133" i="1"/>
  <c r="N2326" i="1"/>
  <c r="L977" i="1"/>
  <c r="I1379" i="1"/>
  <c r="O1544" i="1"/>
  <c r="J1214" i="1"/>
  <c r="P1456" i="1"/>
  <c r="H1622" i="1"/>
  <c r="P1653" i="1"/>
  <c r="N1816" i="1"/>
  <c r="R1336" i="1"/>
  <c r="I1719" i="1"/>
  <c r="O1884" i="1"/>
  <c r="I1606" i="1"/>
  <c r="P1766" i="1"/>
  <c r="N1929" i="1"/>
  <c r="P1969" i="1"/>
  <c r="N2152" i="1"/>
  <c r="P2317" i="1"/>
  <c r="H1591" i="1"/>
  <c r="J1160" i="1"/>
  <c r="K1426" i="1"/>
  <c r="M1571" i="1"/>
  <c r="P1145" i="1"/>
  <c r="R1407" i="1"/>
  <c r="J1509" i="1"/>
  <c r="H1035" i="1"/>
  <c r="L1683" i="1"/>
  <c r="L1819" i="1"/>
  <c r="R1940" i="1"/>
  <c r="S1517" i="1"/>
  <c r="K1754" i="1"/>
  <c r="M1887" i="1"/>
  <c r="S1403" i="1"/>
  <c r="J1727" i="1"/>
  <c r="R1857" i="1"/>
  <c r="J1955" i="1"/>
  <c r="J1970" i="1"/>
  <c r="L2083" i="1"/>
  <c r="L2203" i="1"/>
  <c r="L2327" i="1"/>
  <c r="L2415" i="1"/>
  <c r="M1613" i="1"/>
  <c r="J1635" i="1"/>
  <c r="O1435" i="1"/>
  <c r="J1669" i="1"/>
  <c r="L1985" i="1"/>
  <c r="R2406" i="1"/>
  <c r="L2517" i="1"/>
  <c r="J2624" i="1"/>
  <c r="S1699" i="1"/>
  <c r="Q1991" i="1"/>
  <c r="I2077" i="1"/>
  <c r="Q2183" i="1"/>
  <c r="I2297" i="1"/>
  <c r="Q2403" i="1"/>
  <c r="O2498" i="1"/>
  <c r="O2614" i="1"/>
  <c r="O2690" i="1"/>
  <c r="N1963" i="1"/>
  <c r="H2070" i="1"/>
  <c r="P2164" i="1"/>
  <c r="P2280" i="1"/>
  <c r="P2356" i="1"/>
  <c r="H2470" i="1"/>
  <c r="P2564" i="1"/>
  <c r="Q2054" i="1"/>
  <c r="I2482" i="1"/>
  <c r="K1556" i="1"/>
  <c r="J1455" i="1"/>
  <c r="J1732" i="1"/>
  <c r="K1776" i="1"/>
  <c r="L1782" i="1"/>
  <c r="L2125" i="1"/>
  <c r="N2424" i="1"/>
  <c r="H2519" i="1"/>
  <c r="H2635" i="1"/>
  <c r="I1718" i="1"/>
  <c r="K2004" i="1"/>
  <c r="S2110" i="1"/>
  <c r="H3063" i="1"/>
  <c r="L3043" i="1"/>
  <c r="J2998" i="1"/>
  <c r="K275" i="1"/>
  <c r="S225" i="1"/>
  <c r="S8" i="1"/>
  <c r="I321" i="1"/>
  <c r="K432" i="1"/>
  <c r="I544" i="1"/>
  <c r="N373" i="1"/>
  <c r="O2980" i="1"/>
  <c r="K552" i="1"/>
  <c r="N106" i="1"/>
  <c r="O520" i="1"/>
  <c r="J524" i="1"/>
  <c r="I747" i="1"/>
  <c r="J882" i="1"/>
  <c r="P976" i="1"/>
  <c r="I1194" i="1"/>
  <c r="R1460" i="1"/>
  <c r="M671" i="1"/>
  <c r="I842" i="1"/>
  <c r="S900" i="1"/>
  <c r="Q1327" i="1"/>
  <c r="L1186" i="1"/>
  <c r="S1131" i="1"/>
  <c r="H1413" i="1"/>
  <c r="P723" i="1"/>
  <c r="L824" i="1"/>
  <c r="P625" i="1"/>
  <c r="M929" i="1"/>
  <c r="S1294" i="1"/>
  <c r="H1224" i="1"/>
  <c r="Q1134" i="1"/>
  <c r="J1388" i="1"/>
  <c r="P493" i="1"/>
  <c r="S726" i="1"/>
  <c r="L726" i="1"/>
  <c r="N916" i="1"/>
  <c r="I1183" i="1"/>
  <c r="J1091" i="1"/>
  <c r="R1321" i="1"/>
  <c r="K1243" i="1"/>
  <c r="H1443" i="1"/>
  <c r="L1225" i="1"/>
  <c r="I1589" i="1"/>
  <c r="N1381" i="1"/>
  <c r="H1620" i="1"/>
  <c r="P1803" i="1"/>
  <c r="Q1604" i="1"/>
  <c r="O1890" i="1"/>
  <c r="P1720" i="1"/>
  <c r="P1892" i="1"/>
  <c r="P2031" i="1"/>
  <c r="H2225" i="1"/>
  <c r="R1602" i="1"/>
  <c r="Q1349" i="1"/>
  <c r="Q1477" i="1"/>
  <c r="I1635" i="1"/>
  <c r="N1387" i="1"/>
  <c r="H1558" i="1"/>
  <c r="M1548" i="1"/>
  <c r="N1764" i="1"/>
  <c r="N1904" i="1"/>
  <c r="I1655" i="1"/>
  <c r="O1820" i="1"/>
  <c r="M1344" i="1"/>
  <c r="N1725" i="1"/>
  <c r="H1840" i="1"/>
  <c r="S1765" i="1"/>
  <c r="H2079" i="1"/>
  <c r="P2221" i="1"/>
  <c r="P2397" i="1"/>
  <c r="J1096" i="1"/>
  <c r="M1375" i="1"/>
  <c r="S1508" i="1"/>
  <c r="S1636" i="1"/>
  <c r="J1357" i="1"/>
  <c r="R1495" i="1"/>
  <c r="R1591" i="1"/>
  <c r="S1575" i="1"/>
  <c r="L1751" i="1"/>
  <c r="L1879" i="1"/>
  <c r="K1465" i="1"/>
  <c r="S1720" i="1"/>
  <c r="S1832" i="1"/>
  <c r="M1955" i="1"/>
  <c r="L1668" i="1"/>
  <c r="L1804" i="1"/>
  <c r="L1924" i="1"/>
  <c r="M1762" i="1"/>
  <c r="J2030" i="1"/>
  <c r="L2155" i="1"/>
  <c r="R2272" i="1"/>
  <c r="J2382" i="1"/>
  <c r="S1490" i="1"/>
  <c r="R1421" i="1"/>
  <c r="L1821" i="1"/>
  <c r="S1870" i="1"/>
  <c r="L1898" i="1"/>
  <c r="J2284" i="1"/>
  <c r="L2469" i="1"/>
  <c r="L2581" i="1"/>
  <c r="J2680" i="1"/>
  <c r="K1919" i="1"/>
  <c r="O2058" i="1"/>
  <c r="O2170" i="1"/>
  <c r="Q2247" i="1"/>
  <c r="O2346" i="1"/>
  <c r="O2458" i="1"/>
  <c r="I2565" i="1"/>
  <c r="I2677" i="1"/>
  <c r="Q1768" i="1"/>
  <c r="P2012" i="1"/>
  <c r="P2124" i="1"/>
  <c r="N2231" i="1"/>
  <c r="N2335" i="1"/>
  <c r="H2442" i="1"/>
  <c r="P2524" i="1"/>
  <c r="N2631" i="1"/>
  <c r="I2306" i="1"/>
  <c r="J1296" i="1"/>
  <c r="J1343" i="1"/>
  <c r="O1349" i="1"/>
  <c r="K1377" i="1"/>
  <c r="K1487" i="1"/>
  <c r="I1696" i="1"/>
  <c r="H2901" i="1"/>
  <c r="S2920" i="1"/>
  <c r="R2986" i="1"/>
  <c r="S369" i="1"/>
  <c r="R374" i="1"/>
  <c r="J181" i="1"/>
  <c r="K380" i="1"/>
  <c r="N2913" i="1"/>
  <c r="N593" i="1"/>
  <c r="J343" i="1"/>
  <c r="H330" i="1"/>
  <c r="I647" i="1"/>
  <c r="P685" i="1"/>
  <c r="M836" i="1"/>
  <c r="M1203" i="1"/>
  <c r="O1207" i="1"/>
  <c r="L663" i="1"/>
  <c r="N857" i="1"/>
  <c r="P931" i="1"/>
  <c r="R634" i="1"/>
  <c r="S880" i="1"/>
  <c r="P989" i="1"/>
  <c r="N714" i="1"/>
  <c r="J835" i="1"/>
  <c r="H778" i="1"/>
  <c r="K1224" i="1"/>
  <c r="P1206" i="1"/>
  <c r="Q1174" i="1"/>
  <c r="R1426" i="1"/>
  <c r="K664" i="1"/>
  <c r="N520" i="1"/>
  <c r="H919" i="1"/>
  <c r="Q1325" i="1"/>
  <c r="L1292" i="1"/>
  <c r="M1208" i="1"/>
  <c r="P1465" i="1"/>
  <c r="Q1431" i="1"/>
  <c r="R1242" i="1"/>
  <c r="H1616" i="1"/>
  <c r="N1810" i="1"/>
  <c r="Q1755" i="1"/>
  <c r="I1582" i="1"/>
  <c r="P1888" i="1"/>
  <c r="P2043" i="1"/>
  <c r="P2327" i="1"/>
  <c r="P1051" i="1"/>
  <c r="Q1473" i="1"/>
  <c r="M811" i="1"/>
  <c r="H1458" i="1"/>
  <c r="J988" i="1"/>
  <c r="P1717" i="1"/>
  <c r="N1952" i="1"/>
  <c r="O1720" i="1"/>
  <c r="I1903" i="1"/>
  <c r="P1666" i="1"/>
  <c r="N1893" i="1"/>
  <c r="H1971" i="1"/>
  <c r="P2161" i="1"/>
  <c r="P2345" i="1"/>
  <c r="N1106" i="1"/>
  <c r="M1427" i="1"/>
  <c r="K1578" i="1"/>
  <c r="R1351" i="1"/>
  <c r="L1498" i="1"/>
  <c r="N1054" i="1"/>
  <c r="J1690" i="1"/>
  <c r="J1874" i="1"/>
  <c r="O1475" i="1"/>
  <c r="K1758" i="1"/>
  <c r="M1931" i="1"/>
  <c r="L1660" i="1"/>
  <c r="J1807" i="1"/>
  <c r="J1959" i="1"/>
  <c r="R2016" i="1"/>
  <c r="J2142" i="1"/>
  <c r="L2275" i="1"/>
  <c r="R1012" i="1"/>
  <c r="L1368" i="1"/>
  <c r="L1805" i="1"/>
  <c r="K1892" i="1"/>
  <c r="L2049" i="1"/>
  <c r="J2456" i="1"/>
  <c r="L2577" i="1"/>
  <c r="J2696" i="1"/>
  <c r="I1993" i="1"/>
  <c r="O2114" i="1"/>
  <c r="Q2231" i="1"/>
  <c r="O2362" i="1"/>
  <c r="Q2499" i="1"/>
  <c r="I2621" i="1"/>
  <c r="Q1704" i="1"/>
  <c r="P2020" i="1"/>
  <c r="H2166" i="1"/>
  <c r="N2287" i="1"/>
  <c r="P2404" i="1"/>
  <c r="P2556" i="1"/>
  <c r="M2060" i="1"/>
  <c r="M2508" i="1"/>
  <c r="K1604" i="1"/>
  <c r="J1700" i="1"/>
  <c r="M1781" i="1"/>
  <c r="L1830" i="1"/>
  <c r="L2173" i="1"/>
  <c r="N2508" i="1"/>
  <c r="N2624" i="1"/>
  <c r="M1744" i="1"/>
  <c r="S2018" i="1"/>
  <c r="M2137" i="1"/>
  <c r="S2234" i="1"/>
  <c r="S2350" i="1"/>
  <c r="K2460" i="1"/>
  <c r="M2573" i="1"/>
  <c r="K2680" i="1"/>
  <c r="S1801" i="1"/>
  <c r="J2021" i="1"/>
  <c r="R2127" i="1"/>
  <c r="R2239" i="1"/>
  <c r="J2337" i="1"/>
  <c r="L2450" i="1"/>
  <c r="R2527" i="1"/>
  <c r="K1675" i="1"/>
  <c r="O2317" i="1"/>
  <c r="M1365" i="1"/>
  <c r="L1408" i="1"/>
  <c r="O1525" i="1"/>
  <c r="S1637" i="1"/>
  <c r="H1650" i="1"/>
  <c r="M1850" i="1"/>
  <c r="J2388" i="1"/>
  <c r="L2519" i="1"/>
  <c r="J2602" i="1"/>
  <c r="K1493" i="1"/>
  <c r="O1972" i="1"/>
  <c r="I2079" i="1"/>
  <c r="I2191" i="1"/>
  <c r="O2268" i="1"/>
  <c r="Q2365" i="1"/>
  <c r="I2479" i="1"/>
  <c r="Q2585" i="1"/>
  <c r="K818" i="1"/>
  <c r="Q1936" i="1"/>
  <c r="P2038" i="1"/>
  <c r="N2145" i="1"/>
  <c r="N2902" i="1"/>
  <c r="K2922" i="1"/>
  <c r="H2982" i="1"/>
  <c r="I391" i="1"/>
  <c r="J376" i="1"/>
  <c r="R188" i="1"/>
  <c r="K423" i="1"/>
  <c r="I37" i="1"/>
  <c r="N597" i="1"/>
  <c r="N385" i="1"/>
  <c r="L398" i="1"/>
  <c r="I651" i="1"/>
  <c r="H687" i="1"/>
  <c r="M876" i="1"/>
  <c r="K910" i="1"/>
  <c r="Q1208" i="1"/>
  <c r="J670" i="1"/>
  <c r="P858" i="1"/>
  <c r="H933" i="1"/>
  <c r="P668" i="1"/>
  <c r="S896" i="1"/>
  <c r="P1339" i="1"/>
  <c r="N718" i="1"/>
  <c r="L836" i="1"/>
  <c r="P782" i="1"/>
  <c r="M1225" i="1"/>
  <c r="N1221" i="1"/>
  <c r="O1177" i="1"/>
  <c r="R1558" i="1"/>
  <c r="M701" i="1"/>
  <c r="P688" i="1"/>
  <c r="P941" i="1"/>
  <c r="H664" i="1"/>
  <c r="R1293" i="1"/>
  <c r="S1209" i="1"/>
  <c r="H1467" i="1"/>
  <c r="Q1463" i="1"/>
  <c r="N1248" i="1"/>
  <c r="N1617" i="1"/>
  <c r="P1811" i="1"/>
  <c r="I1757" i="1"/>
  <c r="Q1586" i="1"/>
  <c r="H1890" i="1"/>
  <c r="H2045" i="1"/>
  <c r="H2329" i="1"/>
  <c r="P1131" i="1"/>
  <c r="I1475" i="1"/>
  <c r="N1064" i="1"/>
  <c r="N1479" i="1"/>
  <c r="L1133" i="1"/>
  <c r="H1747" i="1"/>
  <c r="P1953" i="1"/>
  <c r="O1724" i="1"/>
  <c r="O1904" i="1"/>
  <c r="H1668" i="1"/>
  <c r="P1894" i="1"/>
  <c r="H1983" i="1"/>
  <c r="H2163" i="1"/>
  <c r="N2392" i="1"/>
  <c r="R1132" i="1"/>
  <c r="M1431" i="1"/>
  <c r="M1579" i="1"/>
  <c r="L1354" i="1"/>
  <c r="R1499" i="1"/>
  <c r="P1071" i="1"/>
  <c r="R1728" i="1"/>
  <c r="R1876" i="1"/>
  <c r="K1481" i="1"/>
  <c r="M1759" i="1"/>
  <c r="S1940" i="1"/>
  <c r="J1663" i="1"/>
  <c r="L1808" i="1"/>
  <c r="Q1660" i="1"/>
  <c r="J2018" i="1"/>
  <c r="L2147" i="1"/>
  <c r="R2276" i="1"/>
  <c r="N1034" i="1"/>
  <c r="R1373" i="1"/>
  <c r="R1810" i="1"/>
  <c r="M1897" i="1"/>
  <c r="R2054" i="1"/>
  <c r="L2457" i="1"/>
  <c r="R2578" i="1"/>
  <c r="L2697" i="1"/>
  <c r="Q2011" i="1"/>
  <c r="Q2123" i="1"/>
  <c r="I2245" i="1"/>
  <c r="Q2363" i="1"/>
  <c r="Q2503" i="1"/>
  <c r="O2622" i="1"/>
  <c r="M1710" i="1"/>
  <c r="N2051" i="1"/>
  <c r="P2176" i="1"/>
  <c r="P2288" i="1"/>
  <c r="H2406" i="1"/>
  <c r="H2558" i="1"/>
  <c r="I2066" i="1"/>
  <c r="I2514" i="1"/>
  <c r="M1609" i="1"/>
  <c r="L1705" i="1"/>
  <c r="S1786" i="1"/>
  <c r="R1835" i="1"/>
  <c r="J2312" i="1"/>
  <c r="P2509" i="1"/>
  <c r="P2625" i="1"/>
  <c r="I1750" i="1"/>
  <c r="K2020" i="1"/>
  <c r="K2140" i="1"/>
  <c r="M2253" i="1"/>
  <c r="M2353" i="1"/>
  <c r="M2461" i="1"/>
  <c r="S2574" i="1"/>
  <c r="M2681" i="1"/>
  <c r="O1871" i="1"/>
  <c r="L2022" i="1"/>
  <c r="L2134" i="1"/>
  <c r="J2241" i="1"/>
  <c r="J2353" i="1"/>
  <c r="R2451" i="1"/>
  <c r="J2529" i="1"/>
  <c r="M1692" i="1"/>
  <c r="K2323" i="1"/>
  <c r="K1376" i="1"/>
  <c r="R1413" i="1"/>
  <c r="R1738" i="1"/>
  <c r="S1648" i="1"/>
  <c r="R1655" i="1"/>
  <c r="R1966" i="1"/>
  <c r="L2393" i="1"/>
  <c r="J2526" i="1"/>
  <c r="L2603" i="1"/>
  <c r="M1510" i="1"/>
  <c r="Q1973" i="1"/>
  <c r="O2080" i="1"/>
  <c r="O2192" i="1"/>
  <c r="I2291" i="1"/>
  <c r="Q2381" i="1"/>
  <c r="O2480" i="1"/>
  <c r="I2587" i="1"/>
  <c r="H2906" i="1"/>
  <c r="M2923" i="1"/>
  <c r="N2987" i="1"/>
  <c r="H2978" i="1"/>
  <c r="R378" i="1"/>
  <c r="Q190" i="1"/>
  <c r="K425" i="1"/>
  <c r="O52" i="1"/>
  <c r="P598" i="1"/>
  <c r="J391" i="1"/>
  <c r="P95" i="1"/>
  <c r="N507" i="1"/>
  <c r="N704" i="1"/>
  <c r="S877" i="1"/>
  <c r="S914" i="1"/>
  <c r="I1210" i="1"/>
  <c r="L671" i="1"/>
  <c r="N616" i="1"/>
  <c r="N934" i="1"/>
  <c r="H696" i="1"/>
  <c r="K908" i="1"/>
  <c r="P1343" i="1"/>
  <c r="N722" i="1"/>
  <c r="R837" i="1"/>
  <c r="L929" i="1"/>
  <c r="S1226" i="1"/>
  <c r="P1222" i="1"/>
  <c r="Q1178" i="1"/>
  <c r="J1560" i="1"/>
  <c r="M717" i="1"/>
  <c r="L694" i="1"/>
  <c r="P945" i="1"/>
  <c r="N683" i="1"/>
  <c r="J1295" i="1"/>
  <c r="M1212" i="1"/>
  <c r="N1468" i="1"/>
  <c r="I1465" i="1"/>
  <c r="J1286" i="1"/>
  <c r="P1618" i="1"/>
  <c r="N1814" i="1"/>
  <c r="O1758" i="1"/>
  <c r="I1598" i="1"/>
  <c r="N1891" i="1"/>
  <c r="H2093" i="1"/>
  <c r="N2338" i="1"/>
  <c r="L1137" i="1"/>
  <c r="O1476" i="1"/>
  <c r="J1070" i="1"/>
  <c r="P1480" i="1"/>
  <c r="R1152" i="1"/>
  <c r="N1748" i="1"/>
  <c r="H1955" i="1"/>
  <c r="I1751" i="1"/>
  <c r="Q1921" i="1"/>
  <c r="H1724" i="1"/>
  <c r="H1896" i="1"/>
  <c r="N1988" i="1"/>
  <c r="N2164" i="1"/>
  <c r="N2396" i="1"/>
  <c r="N1138" i="1"/>
  <c r="K1442" i="1"/>
  <c r="M1615" i="1"/>
  <c r="R1355" i="1"/>
  <c r="J1501" i="1"/>
  <c r="H1099" i="1"/>
  <c r="J1730" i="1"/>
  <c r="J1878" i="1"/>
  <c r="S1485" i="1"/>
  <c r="K1798" i="1"/>
  <c r="S1944" i="1"/>
  <c r="L1664" i="1"/>
  <c r="R1809" i="1"/>
  <c r="M1666" i="1"/>
  <c r="L2019" i="1"/>
  <c r="J2154" i="1"/>
  <c r="R2280" i="1"/>
  <c r="J1056" i="1"/>
  <c r="J1379" i="1"/>
  <c r="J1816" i="1"/>
  <c r="K1924" i="1"/>
  <c r="J2060" i="1"/>
  <c r="R2458" i="1"/>
  <c r="J2580" i="1"/>
  <c r="O972" i="1"/>
  <c r="I2013" i="1"/>
  <c r="I2125" i="1"/>
  <c r="O2246" i="1"/>
  <c r="I2381" i="1"/>
  <c r="Q2519" i="1"/>
  <c r="I2641" i="1"/>
  <c r="I1764" i="1"/>
  <c r="P2052" i="1"/>
  <c r="H2178" i="1"/>
  <c r="H2290" i="1"/>
  <c r="H2410" i="1"/>
  <c r="N2559" i="1"/>
  <c r="Q2070" i="1"/>
  <c r="P1587" i="1"/>
  <c r="R1337" i="1"/>
  <c r="R1710" i="1"/>
  <c r="K1792" i="1"/>
  <c r="J1841" i="1"/>
  <c r="L2317" i="1"/>
  <c r="H2511" i="1"/>
  <c r="H2627" i="1"/>
  <c r="Q1754" i="1"/>
  <c r="M2021" i="1"/>
  <c r="M2141" i="1"/>
  <c r="S2254" i="1"/>
  <c r="S2354" i="1"/>
  <c r="S2462" i="1"/>
  <c r="K2576" i="1"/>
  <c r="S2682" i="1"/>
  <c r="S1897" i="1"/>
  <c r="R2023" i="1"/>
  <c r="R2135" i="1"/>
  <c r="L2242" i="1"/>
  <c r="L2354" i="1"/>
  <c r="J2453" i="1"/>
  <c r="R2559" i="1"/>
  <c r="S1711" i="1"/>
  <c r="S2327" i="1"/>
  <c r="S1434" i="1"/>
  <c r="J1419" i="1"/>
  <c r="J1744" i="1"/>
  <c r="S1654" i="1"/>
  <c r="J1661" i="1"/>
  <c r="J1972" i="1"/>
  <c r="R2398" i="1"/>
  <c r="L2527" i="1"/>
  <c r="J2634" i="1"/>
  <c r="S1529" i="1"/>
  <c r="I1975" i="1"/>
  <c r="Q2081" i="1"/>
  <c r="Q2193" i="1"/>
  <c r="O2300" i="1"/>
  <c r="I2383" i="1"/>
  <c r="Q2481" i="1"/>
  <c r="O2588" i="1"/>
  <c r="K2904" i="1"/>
  <c r="O144" i="1"/>
  <c r="S263" i="1"/>
  <c r="J316" i="1"/>
  <c r="J165" i="1"/>
  <c r="Q322" i="1"/>
  <c r="I532" i="1"/>
  <c r="I521" i="1"/>
  <c r="K431" i="1"/>
  <c r="I622" i="1"/>
  <c r="O458" i="1"/>
  <c r="N484" i="1"/>
  <c r="S817" i="1"/>
  <c r="S1188" i="1"/>
  <c r="I1030" i="1"/>
  <c r="M794" i="1"/>
  <c r="L800" i="1"/>
  <c r="H845" i="1"/>
  <c r="O1206" i="1"/>
  <c r="R1283" i="1"/>
  <c r="K1309" i="1"/>
  <c r="Q798" i="1"/>
  <c r="N769" i="1"/>
  <c r="L708" i="1"/>
  <c r="K1148" i="1"/>
  <c r="H1068" i="1"/>
  <c r="I1112" i="1"/>
  <c r="R1418" i="1"/>
  <c r="J772" i="1"/>
  <c r="P972" i="1"/>
  <c r="P905" i="1"/>
  <c r="O1192" i="1"/>
  <c r="R1169" i="1"/>
  <c r="K1175" i="1"/>
  <c r="H1435" i="1"/>
  <c r="Q1339" i="1"/>
  <c r="J1206" i="1"/>
  <c r="H1612" i="1"/>
  <c r="N1798" i="1"/>
  <c r="I1632" i="1"/>
  <c r="I1406" i="1"/>
  <c r="H1882" i="1"/>
  <c r="H2025" i="1"/>
  <c r="H2257" i="1"/>
  <c r="P987" i="1"/>
  <c r="I1439" i="1"/>
  <c r="Q1617" i="1"/>
  <c r="N1399" i="1"/>
  <c r="N1627" i="1"/>
  <c r="P1713" i="1"/>
  <c r="P1889" i="1"/>
  <c r="Q1661" i="1"/>
  <c r="O1896" i="1"/>
  <c r="O1648" i="1"/>
  <c r="N1833" i="1"/>
  <c r="H1963" i="1"/>
  <c r="H2155" i="1"/>
  <c r="H2331" i="1"/>
  <c r="N1648" i="1"/>
  <c r="S1416" i="1"/>
  <c r="K1574" i="1"/>
  <c r="H1221" i="1"/>
  <c r="R1443" i="1"/>
  <c r="J1633" i="1"/>
  <c r="J1686" i="1"/>
  <c r="R1832" i="1"/>
  <c r="S1453" i="1"/>
  <c r="K1738" i="1"/>
  <c r="S1892" i="1"/>
  <c r="K1527" i="1"/>
  <c r="R1801" i="1"/>
  <c r="L1944" i="1"/>
  <c r="J1978" i="1"/>
  <c r="L2127" i="1"/>
  <c r="J2258" i="1"/>
  <c r="J2402" i="1"/>
  <c r="K1624" i="1"/>
  <c r="L1709" i="1"/>
  <c r="K1812" i="1"/>
  <c r="R1935" i="1"/>
  <c r="L2437" i="1"/>
  <c r="J2556" i="1"/>
  <c r="L2673" i="1"/>
  <c r="K1935" i="1"/>
  <c r="O2110" i="1"/>
  <c r="O2222" i="1"/>
  <c r="Q2339" i="1"/>
  <c r="O2462" i="1"/>
  <c r="I2617" i="1"/>
  <c r="Q1688" i="1"/>
  <c r="H2006" i="1"/>
  <c r="P2128" i="1"/>
  <c r="N2283" i="1"/>
  <c r="P2400" i="1"/>
  <c r="H2522" i="1"/>
  <c r="M1430" i="1"/>
  <c r="M2492" i="1"/>
  <c r="K1588" i="1"/>
  <c r="N1214" i="1"/>
  <c r="K1712" i="1"/>
  <c r="J1793" i="1"/>
  <c r="L2157" i="1"/>
  <c r="H2475" i="1"/>
  <c r="H2591" i="1"/>
  <c r="P1143" i="1"/>
  <c r="S2014" i="1"/>
  <c r="M2117" i="1"/>
  <c r="S2230" i="1"/>
  <c r="S2338" i="1"/>
  <c r="K2452" i="1"/>
  <c r="M2569" i="1"/>
  <c r="S2646" i="1"/>
  <c r="K1717" i="1"/>
  <c r="J2013" i="1"/>
  <c r="R2119" i="1"/>
  <c r="R2235" i="1"/>
  <c r="J2313" i="1"/>
  <c r="R2407" i="1"/>
  <c r="R2519" i="1"/>
  <c r="L2626" i="1"/>
  <c r="O2253" i="1"/>
  <c r="S1338" i="1"/>
  <c r="P1025" i="1"/>
  <c r="O1397" i="1"/>
  <c r="S1573" i="1"/>
  <c r="K1407" i="1"/>
  <c r="I1744" i="1"/>
  <c r="N2915" i="1"/>
  <c r="R3044" i="1"/>
  <c r="M267" i="1"/>
  <c r="P184" i="1"/>
  <c r="R236" i="1"/>
  <c r="M535" i="1"/>
  <c r="L342" i="1"/>
  <c r="N38" i="1"/>
  <c r="M116" i="1"/>
  <c r="S555" i="1"/>
  <c r="J622" i="1"/>
  <c r="K1186" i="1"/>
  <c r="O1211" i="1"/>
  <c r="L561" i="1"/>
  <c r="O863" i="1"/>
  <c r="Q1199" i="1"/>
  <c r="K1089" i="1"/>
  <c r="H1437" i="1"/>
  <c r="O702" i="1"/>
  <c r="R646" i="1"/>
  <c r="S1282" i="1"/>
  <c r="N1233" i="1"/>
  <c r="R1022" i="1"/>
  <c r="L701" i="1"/>
  <c r="L774" i="1"/>
  <c r="Q1033" i="1"/>
  <c r="J1095" i="1"/>
  <c r="K1103" i="1"/>
  <c r="N1472" i="1"/>
  <c r="I1493" i="1"/>
  <c r="H1476" i="1"/>
  <c r="P1759" i="1"/>
  <c r="Q1767" i="1"/>
  <c r="N1743" i="1"/>
  <c r="S1901" i="1"/>
  <c r="N2226" i="1"/>
  <c r="H1143" i="1"/>
  <c r="I1535" i="1"/>
  <c r="H1370" i="1"/>
  <c r="P1564" i="1"/>
  <c r="H1783" i="1"/>
  <c r="Q1356" i="1"/>
  <c r="Q1821" i="1"/>
  <c r="I1645" i="1"/>
  <c r="N1897" i="1"/>
  <c r="H2051" i="1"/>
  <c r="H2259" i="1"/>
  <c r="P1645" i="1"/>
  <c r="M1443" i="1"/>
  <c r="K1638" i="1"/>
  <c r="R1435" i="1"/>
  <c r="R1627" i="1"/>
  <c r="L1731" i="1"/>
  <c r="R1896" i="1"/>
  <c r="S1688" i="1"/>
  <c r="S1876" i="1"/>
  <c r="R1669" i="1"/>
  <c r="L1872" i="1"/>
  <c r="I1896" i="1"/>
  <c r="R2100" i="1"/>
  <c r="J2282" i="1"/>
  <c r="J1248" i="1"/>
  <c r="L1608" i="1"/>
  <c r="M1801" i="1"/>
  <c r="L2065" i="1"/>
  <c r="J2500" i="1"/>
  <c r="J2636" i="1"/>
  <c r="S1923" i="1"/>
  <c r="O2126" i="1"/>
  <c r="Q2283" i="1"/>
  <c r="I2453" i="1"/>
  <c r="I2577" i="1"/>
  <c r="I1860" i="1"/>
  <c r="P2080" i="1"/>
  <c r="H2238" i="1"/>
  <c r="H2398" i="1"/>
  <c r="P2560" i="1"/>
  <c r="Q2214" i="1"/>
  <c r="M1385" i="1"/>
  <c r="P1039" i="1"/>
  <c r="M1797" i="1"/>
  <c r="Q1716" i="1"/>
  <c r="P2449" i="1"/>
  <c r="H2583" i="1"/>
  <c r="M1760" i="1"/>
  <c r="S2066" i="1"/>
  <c r="M2193" i="1"/>
  <c r="K2336" i="1"/>
  <c r="K2464" i="1"/>
  <c r="S2582" i="1"/>
  <c r="K1685" i="1"/>
  <c r="L2010" i="1"/>
  <c r="J2137" i="1"/>
  <c r="L2278" i="1"/>
  <c r="R2399" i="1"/>
  <c r="J2517" i="1"/>
  <c r="K1739" i="1"/>
  <c r="H1589" i="1"/>
  <c r="K1616" i="1"/>
  <c r="K1355" i="1"/>
  <c r="M1777" i="1"/>
  <c r="L1842" i="1"/>
  <c r="L2185" i="1"/>
  <c r="J2478" i="1"/>
  <c r="J2598" i="1"/>
  <c r="K1557" i="1"/>
  <c r="Q2009" i="1"/>
  <c r="Q2129" i="1"/>
  <c r="O2240" i="1"/>
  <c r="O2356" i="1"/>
  <c r="O2476" i="1"/>
  <c r="O2596" i="1"/>
  <c r="I1340" i="1"/>
  <c r="N1981" i="1"/>
  <c r="N2089" i="1"/>
  <c r="N2185" i="1"/>
  <c r="N2301" i="1"/>
  <c r="H2408" i="1"/>
  <c r="P2490" i="1"/>
  <c r="P2602" i="1"/>
  <c r="I2138" i="1"/>
  <c r="M1473" i="1"/>
  <c r="J1913" i="1"/>
  <c r="H2577" i="1"/>
  <c r="M2115" i="1"/>
  <c r="M2579" i="1"/>
  <c r="R2165" i="1"/>
  <c r="R2613" i="1"/>
  <c r="P2664" i="1"/>
  <c r="R2767" i="1"/>
  <c r="L2874" i="1"/>
  <c r="O2708" i="1"/>
  <c r="M2042" i="1"/>
  <c r="Q2420" i="1"/>
  <c r="Q2698" i="1"/>
  <c r="O2805" i="1"/>
  <c r="M2078" i="1"/>
  <c r="M2809" i="1"/>
  <c r="I2174" i="1"/>
  <c r="J2635" i="1"/>
  <c r="P2743" i="1"/>
  <c r="P2855" i="1"/>
  <c r="S2716" i="1"/>
  <c r="P2655" i="1"/>
  <c r="R2281" i="1"/>
  <c r="N2743" i="1"/>
  <c r="O1701" i="1"/>
  <c r="M2766" i="1"/>
  <c r="S2171" i="1"/>
  <c r="L2863" i="1"/>
  <c r="L1452" i="1"/>
  <c r="I1792" i="1"/>
  <c r="N2674" i="1"/>
  <c r="K2298" i="1"/>
  <c r="I1650" i="1"/>
  <c r="L2300" i="1"/>
  <c r="R2593" i="1"/>
  <c r="J2697" i="1"/>
  <c r="H2804" i="1"/>
  <c r="S2017" i="1"/>
  <c r="Q2793" i="1"/>
  <c r="O2155" i="1"/>
  <c r="S2485" i="1"/>
  <c r="K2735" i="1"/>
  <c r="K2847" i="1"/>
  <c r="O2383" i="1"/>
  <c r="M1622" i="1"/>
  <c r="O2217" i="1"/>
  <c r="K2591" i="1"/>
  <c r="R2758" i="1"/>
  <c r="J2840" i="1"/>
  <c r="O2697" i="1"/>
  <c r="S1638" i="1"/>
  <c r="N2570" i="1"/>
  <c r="R2121" i="1"/>
  <c r="P2752" i="1"/>
  <c r="S2691" i="1"/>
  <c r="K2733" i="1"/>
  <c r="K2784" i="1"/>
  <c r="S2619" i="1"/>
  <c r="Q2839" i="1"/>
  <c r="K1768" i="1"/>
  <c r="J2416" i="1"/>
  <c r="I1710" i="1"/>
  <c r="M2251" i="1"/>
  <c r="M2507" i="1"/>
  <c r="J1987" i="1"/>
  <c r="L2360" i="1"/>
  <c r="L2616" i="1"/>
  <c r="P2636" i="1"/>
  <c r="L2760" i="1"/>
  <c r="L2824" i="1"/>
  <c r="Q2032" i="1"/>
  <c r="O2742" i="1"/>
  <c r="M1780" i="1"/>
  <c r="Q2268" i="1"/>
  <c r="Q2588" i="1"/>
  <c r="O2723" i="1"/>
  <c r="O2811" i="1"/>
  <c r="Q1670" i="1"/>
  <c r="K2541" i="1"/>
  <c r="K1477" i="1"/>
  <c r="I2182" i="1"/>
  <c r="Q2426" i="1"/>
  <c r="L2684" i="1"/>
  <c r="H2775" i="1"/>
  <c r="P2841" i="1"/>
  <c r="M2414" i="1"/>
  <c r="K2838" i="1"/>
  <c r="H2581" i="1"/>
  <c r="O1703" i="1"/>
  <c r="I2538" i="1"/>
  <c r="H2830" i="1"/>
  <c r="O1893" i="1"/>
  <c r="S2743" i="1"/>
  <c r="I2324" i="1"/>
  <c r="O2337" i="1"/>
  <c r="R2832" i="1"/>
  <c r="N277" i="1"/>
  <c r="S579" i="1"/>
  <c r="K670" i="1"/>
  <c r="H362" i="1"/>
  <c r="O758" i="1"/>
  <c r="M877" i="1"/>
  <c r="Q830" i="1"/>
  <c r="K1207" i="1"/>
  <c r="P1534" i="1"/>
  <c r="P1748" i="1"/>
  <c r="O1348" i="1"/>
  <c r="L746" i="1"/>
  <c r="O1828" i="1"/>
  <c r="N2072" i="1"/>
  <c r="O924" i="1"/>
  <c r="L1747" i="1"/>
  <c r="S1692" i="1"/>
  <c r="J1679" i="1"/>
  <c r="J2138" i="1"/>
  <c r="K1451" i="1"/>
  <c r="L2113" i="1"/>
  <c r="O1966" i="1"/>
  <c r="Q2619" i="1"/>
  <c r="N2941" i="1"/>
  <c r="J3046" i="1"/>
  <c r="S268" i="1"/>
  <c r="R314" i="1"/>
  <c r="H178" i="1"/>
  <c r="M583" i="1"/>
  <c r="L358" i="1"/>
  <c r="O429" i="1"/>
  <c r="R296" i="1"/>
  <c r="K557" i="1"/>
  <c r="L639" i="1"/>
  <c r="M1187" i="1"/>
  <c r="O1283" i="1"/>
  <c r="H583" i="1"/>
  <c r="R663" i="1"/>
  <c r="O1202" i="1"/>
  <c r="M1090" i="1"/>
  <c r="N1438" i="1"/>
  <c r="I705" i="1"/>
  <c r="P702" i="1"/>
  <c r="K1284" i="1"/>
  <c r="I867" i="1"/>
  <c r="N1028" i="1"/>
  <c r="L769" i="1"/>
  <c r="Q826" i="1"/>
  <c r="I1035" i="1"/>
  <c r="J1099" i="1"/>
  <c r="M1172" i="1"/>
  <c r="P1565" i="1"/>
  <c r="O1494" i="1"/>
  <c r="H1508" i="1"/>
  <c r="H1761" i="1"/>
  <c r="I1769" i="1"/>
  <c r="H1746" i="1"/>
  <c r="P1983" i="1"/>
  <c r="P2227" i="1"/>
  <c r="P1147" i="1"/>
  <c r="I1547" i="1"/>
  <c r="N1371" i="1"/>
  <c r="N1623" i="1"/>
  <c r="H1787" i="1"/>
  <c r="Q1564" i="1"/>
  <c r="Q1825" i="1"/>
  <c r="P1646" i="1"/>
  <c r="N1933" i="1"/>
  <c r="N2064" i="1"/>
  <c r="H2319" i="1"/>
  <c r="H1647" i="1"/>
  <c r="K1482" i="1"/>
  <c r="Q877" i="1"/>
  <c r="J1437" i="1"/>
  <c r="R1631" i="1"/>
  <c r="L1743" i="1"/>
  <c r="J1946" i="1"/>
  <c r="K1690" i="1"/>
  <c r="M1891" i="1"/>
  <c r="L1676" i="1"/>
  <c r="L1876" i="1"/>
  <c r="Q1900" i="1"/>
  <c r="J2102" i="1"/>
  <c r="R2328" i="1"/>
  <c r="M1341" i="1"/>
  <c r="Q837" i="1"/>
  <c r="S1806" i="1"/>
  <c r="J2092" i="1"/>
  <c r="R2506" i="1"/>
  <c r="L2637" i="1"/>
  <c r="O1929" i="1"/>
  <c r="O2130" i="1"/>
  <c r="O2298" i="1"/>
  <c r="O2454" i="1"/>
  <c r="Q2615" i="1"/>
  <c r="Q1864" i="1"/>
  <c r="H2082" i="1"/>
  <c r="N2239" i="1"/>
  <c r="N2399" i="1"/>
  <c r="N2583" i="1"/>
  <c r="M2220" i="1"/>
  <c r="M1561" i="1"/>
  <c r="H1131" i="1"/>
  <c r="S1802" i="1"/>
  <c r="M1738" i="1"/>
  <c r="N2464" i="1"/>
  <c r="N2584" i="1"/>
  <c r="I1766" i="1"/>
  <c r="K2068" i="1"/>
  <c r="S2194" i="1"/>
  <c r="M2337" i="1"/>
  <c r="M2465" i="1"/>
  <c r="M2613" i="1"/>
  <c r="S1689" i="1"/>
  <c r="R2011" i="1"/>
  <c r="L2138" i="1"/>
  <c r="R2279" i="1"/>
  <c r="J2401" i="1"/>
  <c r="L2518" i="1"/>
  <c r="O2029" i="1"/>
  <c r="N1594" i="1"/>
  <c r="M1621" i="1"/>
  <c r="S1375" i="1"/>
  <c r="S1782" i="1"/>
  <c r="R1847" i="1"/>
  <c r="J2212" i="1"/>
  <c r="L2479" i="1"/>
  <c r="L2599" i="1"/>
  <c r="S1691" i="1"/>
  <c r="I2011" i="1"/>
  <c r="I2131" i="1"/>
  <c r="Q2241" i="1"/>
  <c r="Q2357" i="1"/>
  <c r="Q2477" i="1"/>
  <c r="Q2597" i="1"/>
  <c r="O1359" i="1"/>
  <c r="P1982" i="1"/>
  <c r="P2090" i="1"/>
  <c r="H2196" i="1"/>
  <c r="P2302" i="1"/>
  <c r="P2414" i="1"/>
  <c r="H2492" i="1"/>
  <c r="H2604" i="1"/>
  <c r="Q2142" i="1"/>
  <c r="S1494" i="1"/>
  <c r="L1934" i="1"/>
  <c r="N2662" i="1"/>
  <c r="K2190" i="1"/>
  <c r="S2584" i="1"/>
  <c r="J2171" i="1"/>
  <c r="J2619" i="1"/>
  <c r="P2672" i="1"/>
  <c r="J2769" i="1"/>
  <c r="R2875" i="1"/>
  <c r="S2712" i="1"/>
  <c r="I2048" i="1"/>
  <c r="Q2436" i="1"/>
  <c r="O2729" i="1"/>
  <c r="Q2806" i="1"/>
  <c r="S2089" i="1"/>
  <c r="M2849" i="1"/>
  <c r="I2190" i="1"/>
  <c r="H2638" i="1"/>
  <c r="H2745" i="1"/>
  <c r="H2857" i="1"/>
  <c r="S2728" i="1"/>
  <c r="P2671" i="1"/>
  <c r="R2297" i="1"/>
  <c r="P2832" i="1"/>
  <c r="O1765" i="1"/>
  <c r="M2778" i="1"/>
  <c r="S2187" i="1"/>
  <c r="L2867" i="1"/>
  <c r="Q1648" i="1"/>
  <c r="Q1876" i="1"/>
  <c r="N2690" i="1"/>
  <c r="M2303" i="1"/>
  <c r="O1671" i="1"/>
  <c r="R2305" i="1"/>
  <c r="O2261" i="1"/>
  <c r="P2698" i="1"/>
  <c r="N2805" i="1"/>
  <c r="K2029" i="1"/>
  <c r="M2797" i="1"/>
  <c r="K2161" i="1"/>
  <c r="O2491" i="1"/>
  <c r="M2736" i="1"/>
  <c r="M2848" i="1"/>
  <c r="M2398" i="1"/>
  <c r="S1695" i="1"/>
  <c r="S2227" i="1"/>
  <c r="S2595" i="1"/>
  <c r="J2760" i="1"/>
  <c r="L2841" i="1"/>
  <c r="I2701" i="1"/>
  <c r="H989" i="1"/>
  <c r="N2618" i="1"/>
  <c r="R2137" i="1"/>
  <c r="P2756" i="1"/>
  <c r="I2707" i="1"/>
  <c r="K2737" i="1"/>
  <c r="O2792" i="1"/>
  <c r="K2631" i="1"/>
  <c r="I2851" i="1"/>
  <c r="M1789" i="1"/>
  <c r="H2425" i="1"/>
  <c r="Q1730" i="1"/>
  <c r="S2256" i="1"/>
  <c r="S2512" i="1"/>
  <c r="L1992" i="1"/>
  <c r="R2365" i="1"/>
  <c r="R2621" i="1"/>
  <c r="N2639" i="1"/>
  <c r="R2761" i="1"/>
  <c r="R2825" i="1"/>
  <c r="K2045" i="1"/>
  <c r="K2746" i="1"/>
  <c r="S1799" i="1"/>
  <c r="M2274" i="1"/>
  <c r="M2594" i="1"/>
  <c r="Q2724" i="1"/>
  <c r="Q2812" i="1"/>
  <c r="I1698" i="1"/>
  <c r="O2551" i="1"/>
  <c r="S1545" i="1"/>
  <c r="Q2186" i="1"/>
  <c r="M2432" i="1"/>
  <c r="J2687" i="1"/>
  <c r="N2776" i="1"/>
  <c r="H2843" i="1"/>
  <c r="K2509" i="1"/>
  <c r="O2878" i="1"/>
  <c r="H2597" i="1"/>
  <c r="S1745" i="1"/>
  <c r="I2554" i="1"/>
  <c r="H2834" i="1"/>
  <c r="O1957" i="1"/>
  <c r="S2747" i="1"/>
  <c r="M2374" i="1"/>
  <c r="O2417" i="1"/>
  <c r="J2874" i="1"/>
  <c r="S2751" i="1"/>
  <c r="M2422" i="1"/>
  <c r="J2878" i="1"/>
  <c r="H2944" i="1"/>
  <c r="K1202" i="1"/>
  <c r="H1453" i="1"/>
  <c r="L1381" i="1"/>
  <c r="L1104" i="1"/>
  <c r="O1582" i="1"/>
  <c r="Q1771" i="1"/>
  <c r="P2259" i="1"/>
  <c r="P1384" i="1"/>
  <c r="I1576" i="1"/>
  <c r="P1938" i="1"/>
  <c r="R1100" i="1"/>
  <c r="R1635" i="1"/>
  <c r="M1895" i="1"/>
  <c r="I1912" i="1"/>
  <c r="M1357" i="1"/>
  <c r="L2509" i="1"/>
  <c r="Q2139" i="1"/>
  <c r="I2457" i="1"/>
  <c r="I1940" i="1"/>
  <c r="P2942" i="1"/>
  <c r="L3047" i="1"/>
  <c r="H276" i="1"/>
  <c r="I245" i="1"/>
  <c r="K315" i="1"/>
  <c r="K606" i="1"/>
  <c r="H364" i="1"/>
  <c r="M436" i="1"/>
  <c r="J302" i="1"/>
  <c r="S575" i="1"/>
  <c r="K653" i="1"/>
  <c r="K1198" i="1"/>
  <c r="Q1284" i="1"/>
  <c r="P587" i="1"/>
  <c r="N669" i="1"/>
  <c r="I1317" i="1"/>
  <c r="K1093" i="1"/>
  <c r="P1439" i="1"/>
  <c r="Q715" i="1"/>
  <c r="H714" i="1"/>
  <c r="M1285" i="1"/>
  <c r="Q871" i="1"/>
  <c r="J1034" i="1"/>
  <c r="R782" i="1"/>
  <c r="I828" i="1"/>
  <c r="I1055" i="1"/>
  <c r="J1103" i="1"/>
  <c r="M1176" i="1"/>
  <c r="R1592" i="1"/>
  <c r="Q1495" i="1"/>
  <c r="N1509" i="1"/>
  <c r="P1799" i="1"/>
  <c r="O1770" i="1"/>
  <c r="N1747" i="1"/>
  <c r="H1985" i="1"/>
  <c r="N2258" i="1"/>
  <c r="L1185" i="1"/>
  <c r="O1548" i="1"/>
  <c r="P1372" i="1"/>
  <c r="H1630" i="1"/>
  <c r="N1796" i="1"/>
  <c r="M1570" i="1"/>
  <c r="I1827" i="1"/>
  <c r="H1656" i="1"/>
  <c r="P1934" i="1"/>
  <c r="H2071" i="1"/>
  <c r="N2320" i="1"/>
  <c r="H776" i="1"/>
  <c r="M1483" i="1"/>
  <c r="I905" i="1"/>
  <c r="L1438" i="1"/>
  <c r="L1634" i="1"/>
  <c r="J1746" i="1"/>
  <c r="L1947" i="1"/>
  <c r="M1691" i="1"/>
  <c r="K1894" i="1"/>
  <c r="R1677" i="1"/>
  <c r="R1877" i="1"/>
  <c r="M1906" i="1"/>
  <c r="R2136" i="1"/>
  <c r="J2330" i="1"/>
  <c r="K1352" i="1"/>
  <c r="N1022" i="1"/>
  <c r="K1828" i="1"/>
  <c r="L2097" i="1"/>
  <c r="J2508" i="1"/>
  <c r="J2668" i="1"/>
  <c r="S1939" i="1"/>
  <c r="O2138" i="1"/>
  <c r="Q2299" i="1"/>
  <c r="Q2455" i="1"/>
  <c r="O2618" i="1"/>
  <c r="M1870" i="1"/>
  <c r="P2112" i="1"/>
  <c r="P2240" i="1"/>
  <c r="H2402" i="1"/>
  <c r="P2584" i="1"/>
  <c r="Q2294" i="1"/>
  <c r="S1566" i="1"/>
  <c r="P1295" i="1"/>
  <c r="M1925" i="1"/>
  <c r="L1965" i="1"/>
  <c r="P2465" i="1"/>
  <c r="N2592" i="1"/>
  <c r="Q1770" i="1"/>
  <c r="M2069" i="1"/>
  <c r="K2196" i="1"/>
  <c r="M2345" i="1"/>
  <c r="K2472" i="1"/>
  <c r="M2617" i="1"/>
  <c r="O1695" i="1"/>
  <c r="J2017" i="1"/>
  <c r="J2169" i="1"/>
  <c r="R2283" i="1"/>
  <c r="L2402" i="1"/>
  <c r="R2523" i="1"/>
  <c r="K2035" i="1"/>
  <c r="P1599" i="1"/>
  <c r="S1626" i="1"/>
  <c r="O1461" i="1"/>
  <c r="K1788" i="1"/>
  <c r="J1853" i="1"/>
  <c r="L2217" i="1"/>
  <c r="R2480" i="1"/>
  <c r="R2600" i="1"/>
  <c r="O1761" i="1"/>
  <c r="O2012" i="1"/>
  <c r="O2132" i="1"/>
  <c r="I2243" i="1"/>
  <c r="I2359" i="1"/>
  <c r="I2483" i="1"/>
  <c r="I2599" i="1"/>
  <c r="Q1376" i="1"/>
  <c r="H1984" i="1"/>
  <c r="H2092" i="1"/>
  <c r="N2197" i="1"/>
  <c r="H2304" i="1"/>
  <c r="H2416" i="1"/>
  <c r="P2522" i="1"/>
  <c r="N2605" i="1"/>
  <c r="M2148" i="1"/>
  <c r="K1516" i="1"/>
  <c r="R1955" i="1"/>
  <c r="I1348" i="1"/>
  <c r="M2195" i="1"/>
  <c r="K2590" i="1"/>
  <c r="L2176" i="1"/>
  <c r="L2624" i="1"/>
  <c r="R2677" i="1"/>
  <c r="R2799" i="1"/>
  <c r="J2877" i="1"/>
  <c r="K2716" i="1"/>
  <c r="Q2052" i="1"/>
  <c r="I2448" i="1"/>
  <c r="Q2730" i="1"/>
  <c r="I2808" i="1"/>
  <c r="K2101" i="1"/>
  <c r="I2853" i="1"/>
  <c r="M2200" i="1"/>
  <c r="L2640" i="1"/>
  <c r="P2775" i="1"/>
  <c r="N2858" i="1"/>
  <c r="S2776" i="1"/>
  <c r="H2693" i="1"/>
  <c r="R2313" i="1"/>
  <c r="P2836" i="1"/>
  <c r="Q1846" i="1"/>
  <c r="M2786" i="1"/>
  <c r="S2203" i="1"/>
  <c r="R2872" i="1"/>
  <c r="R1670" i="1"/>
  <c r="J2304" i="1"/>
  <c r="O1623" i="1"/>
  <c r="S2308" i="1"/>
  <c r="S1777" i="1"/>
  <c r="J2343" i="1"/>
  <c r="K2283" i="1"/>
  <c r="H2700" i="1"/>
  <c r="P2806" i="1"/>
  <c r="S2041" i="1"/>
  <c r="M2801" i="1"/>
  <c r="S2165" i="1"/>
  <c r="S2613" i="1"/>
  <c r="S2737" i="1"/>
  <c r="S2849" i="1"/>
  <c r="O2415" i="1"/>
  <c r="M1740" i="1"/>
  <c r="O2233" i="1"/>
  <c r="P2638" i="1"/>
  <c r="L2761" i="1"/>
  <c r="R2842" i="1"/>
  <c r="I2705" i="1"/>
  <c r="H1245" i="1"/>
  <c r="N2650" i="1"/>
  <c r="R2153" i="1"/>
  <c r="P2760" i="1"/>
  <c r="M2767" i="1"/>
  <c r="K2741" i="1"/>
  <c r="S1647" i="1"/>
  <c r="R2720" i="1"/>
  <c r="I2863" i="1"/>
  <c r="S1810" i="1"/>
  <c r="N2430" i="1"/>
  <c r="M1752" i="1"/>
  <c r="K2262" i="1"/>
  <c r="M2539" i="1"/>
  <c r="J2019" i="1"/>
  <c r="J2371" i="1"/>
  <c r="J2627" i="1"/>
  <c r="P2668" i="1"/>
  <c r="J2763" i="1"/>
  <c r="J2827" i="1"/>
  <c r="M2054" i="1"/>
  <c r="K2750" i="1"/>
  <c r="K1827" i="1"/>
  <c r="Q2300" i="1"/>
  <c r="Q2620" i="1"/>
  <c r="I2726" i="1"/>
  <c r="I2814" i="1"/>
  <c r="M1998" i="1"/>
  <c r="K2573" i="1"/>
  <c r="O1639" i="1"/>
  <c r="M2192" i="1"/>
  <c r="I2438" i="1"/>
  <c r="N2700" i="1"/>
  <c r="P2777" i="1"/>
  <c r="N2844" i="1"/>
  <c r="S2529" i="1"/>
  <c r="O2882" i="1"/>
  <c r="H2613" i="1"/>
  <c r="S1809" i="1"/>
  <c r="I2570" i="1"/>
  <c r="H2838" i="1"/>
  <c r="K2057" i="1"/>
  <c r="O2433" i="1"/>
  <c r="I3037" i="1"/>
  <c r="L300" i="1"/>
  <c r="I319" i="1"/>
  <c r="L610" i="1"/>
  <c r="L390" i="1"/>
  <c r="M438" i="1"/>
  <c r="R312" i="1"/>
  <c r="L830" i="1"/>
  <c r="L1343" i="1"/>
  <c r="R759" i="1"/>
  <c r="K1117" i="1"/>
  <c r="P718" i="1"/>
  <c r="M1293" i="1"/>
  <c r="J656" i="1"/>
  <c r="Q1057" i="1"/>
  <c r="J1594" i="1"/>
  <c r="H1809" i="1"/>
  <c r="N1986" i="1"/>
  <c r="O1552" i="1"/>
  <c r="P1805" i="1"/>
  <c r="N1657" i="1"/>
  <c r="P2321" i="1"/>
  <c r="S1484" i="1"/>
  <c r="R1439" i="1"/>
  <c r="R1948" i="1"/>
  <c r="J1879" i="1"/>
  <c r="J2334" i="1"/>
  <c r="K1876" i="1"/>
  <c r="L2669" i="1"/>
  <c r="I2301" i="1"/>
  <c r="N3053" i="1"/>
  <c r="L129" i="1"/>
  <c r="O269" i="1"/>
  <c r="M347" i="1"/>
  <c r="K357" i="1"/>
  <c r="Q526" i="1"/>
  <c r="H492" i="1"/>
  <c r="K520" i="1"/>
  <c r="P411" i="1"/>
  <c r="K597" i="1"/>
  <c r="M828" i="1"/>
  <c r="N1091" i="1"/>
  <c r="J1366" i="1"/>
  <c r="M711" i="1"/>
  <c r="N846" i="1"/>
  <c r="J1077" i="1"/>
  <c r="S1127" i="1"/>
  <c r="I752" i="1"/>
  <c r="R795" i="1"/>
  <c r="J964" i="1"/>
  <c r="M1325" i="1"/>
  <c r="I1028" i="1"/>
  <c r="J1420" i="1"/>
  <c r="K724" i="1"/>
  <c r="N677" i="1"/>
  <c r="O1180" i="1"/>
  <c r="L1264" i="1"/>
  <c r="K1251" i="1"/>
  <c r="L1619" i="1"/>
  <c r="I1617" i="1"/>
  <c r="N1613" i="1"/>
  <c r="N1934" i="1"/>
  <c r="Q1859" i="1"/>
  <c r="N1795" i="1"/>
  <c r="P2027" i="1"/>
  <c r="N2354" i="1"/>
  <c r="Q1353" i="1"/>
  <c r="I1607" i="1"/>
  <c r="P1400" i="1"/>
  <c r="Q1446" i="1"/>
  <c r="N1820" i="1"/>
  <c r="M1602" i="1"/>
  <c r="O1900" i="1"/>
  <c r="H1732" i="1"/>
  <c r="S1653" i="1"/>
  <c r="H2083" i="1"/>
  <c r="H2343" i="1"/>
  <c r="J1240" i="1"/>
  <c r="M1503" i="1"/>
  <c r="L1167" i="1"/>
  <c r="J1489" i="1"/>
  <c r="O1453" i="1"/>
  <c r="L1763" i="1"/>
  <c r="R1960" i="1"/>
  <c r="M1739" i="1"/>
  <c r="S1952" i="1"/>
  <c r="J1731" i="1"/>
  <c r="R1897" i="1"/>
  <c r="L1979" i="1"/>
  <c r="L2159" i="1"/>
  <c r="J2338" i="1"/>
  <c r="S1506" i="1"/>
  <c r="R1714" i="1"/>
  <c r="L1690" i="1"/>
  <c r="L2145" i="1"/>
  <c r="L2521" i="1"/>
  <c r="L2677" i="1"/>
  <c r="I2017" i="1"/>
  <c r="O2174" i="1"/>
  <c r="O2334" i="1"/>
  <c r="Q2463" i="1"/>
  <c r="I2645" i="1"/>
  <c r="H1966" i="1"/>
  <c r="H2122" i="1"/>
  <c r="P2284" i="1"/>
  <c r="H2446" i="1"/>
  <c r="N2619" i="1"/>
  <c r="I2322" i="1"/>
  <c r="M1593" i="1"/>
  <c r="J1812" i="1"/>
  <c r="S1946" i="1"/>
  <c r="J2136" i="1"/>
  <c r="N2476" i="1"/>
  <c r="H2639" i="1"/>
  <c r="I1926" i="1"/>
  <c r="S2074" i="1"/>
  <c r="K2232" i="1"/>
  <c r="S2366" i="1"/>
  <c r="S2510" i="1"/>
  <c r="M2629" i="1"/>
  <c r="S1721" i="1"/>
  <c r="J2057" i="1"/>
  <c r="J2177" i="1"/>
  <c r="R2295" i="1"/>
  <c r="J2417" i="1"/>
  <c r="R2563" i="1"/>
  <c r="K2067" i="1"/>
  <c r="H1621" i="1"/>
  <c r="P1089" i="1"/>
  <c r="L1781" i="1"/>
  <c r="K1820" i="1"/>
  <c r="L1874" i="1"/>
  <c r="R2238" i="1"/>
  <c r="R2528" i="1"/>
  <c r="L2639" i="1"/>
  <c r="S1787" i="1"/>
  <c r="I2035" i="1"/>
  <c r="Q2145" i="1"/>
  <c r="Q2265" i="1"/>
  <c r="I2407" i="1"/>
  <c r="Q2517" i="1"/>
  <c r="Q2637" i="1"/>
  <c r="M1734" i="1"/>
  <c r="P2018" i="1"/>
  <c r="H2132" i="1"/>
  <c r="P2210" i="1"/>
  <c r="N2309" i="1"/>
  <c r="N2421" i="1"/>
  <c r="H2528" i="1"/>
  <c r="O1677" i="1"/>
  <c r="Q2286" i="1"/>
  <c r="L1095" i="1"/>
  <c r="I1856" i="1"/>
  <c r="I1742" i="1"/>
  <c r="K2334" i="1"/>
  <c r="S1665" i="1"/>
  <c r="J2219" i="1"/>
  <c r="K1771" i="1"/>
  <c r="L2706" i="1"/>
  <c r="J2805" i="1"/>
  <c r="Q1984" i="1"/>
  <c r="K2820" i="1"/>
  <c r="M2074" i="1"/>
  <c r="M2522" i="1"/>
  <c r="I2736" i="1"/>
  <c r="I2848" i="1"/>
  <c r="I2484" i="1"/>
  <c r="I2885" i="1"/>
  <c r="Q2274" i="1"/>
  <c r="J2651" i="1"/>
  <c r="N2786" i="1"/>
  <c r="M2182" i="1"/>
  <c r="S2840" i="1"/>
  <c r="K2018" i="1"/>
  <c r="L2388" i="1"/>
  <c r="H2854" i="1"/>
  <c r="O2371" i="1"/>
  <c r="M2014" i="1"/>
  <c r="S2267" i="1"/>
  <c r="K2309" i="1"/>
  <c r="J1756" i="1"/>
  <c r="H2477" i="1"/>
  <c r="S2020" i="1"/>
  <c r="M2447" i="1"/>
  <c r="O1863" i="1"/>
  <c r="L2364" i="1"/>
  <c r="I2530" i="1"/>
  <c r="P2734" i="1"/>
  <c r="N2841" i="1"/>
  <c r="I2084" i="1"/>
  <c r="Q2841" i="1"/>
  <c r="K2209" i="1"/>
  <c r="S2633" i="1"/>
  <c r="S2777" i="1"/>
  <c r="Q2886" i="1"/>
  <c r="K2659" i="1"/>
  <c r="K1915" i="1"/>
  <c r="K2367" i="1"/>
  <c r="P2662" i="1"/>
  <c r="R2774" i="1"/>
  <c r="J2876" i="1"/>
  <c r="M2721" i="1"/>
  <c r="R1633" i="1"/>
  <c r="K2210" i="1"/>
  <c r="J2271" i="1"/>
  <c r="N2831" i="1"/>
  <c r="S2077" i="1"/>
  <c r="K2757" i="1"/>
  <c r="S2027" i="1"/>
  <c r="R2796" i="1"/>
  <c r="N986" i="1"/>
  <c r="K1896" i="1"/>
  <c r="P2547" i="1"/>
  <c r="M1963" i="1"/>
  <c r="M2283" i="1"/>
  <c r="S2656" i="1"/>
  <c r="L2072" i="1"/>
  <c r="L2392" i="1"/>
  <c r="K2395" i="1"/>
  <c r="N2679" i="1"/>
  <c r="L2768" i="1"/>
  <c r="L2856" i="1"/>
  <c r="I2100" i="1"/>
  <c r="K2790" i="1"/>
  <c r="Q2044" i="1"/>
  <c r="M2322" i="1"/>
  <c r="K2653" i="1"/>
  <c r="O2755" i="1"/>
  <c r="Q2824" i="1"/>
  <c r="Q2040" i="1"/>
  <c r="M2743" i="1"/>
  <c r="O1725" i="1"/>
  <c r="M2240" i="1"/>
  <c r="I2550" i="1"/>
  <c r="H2711" i="1"/>
  <c r="N2788" i="1"/>
  <c r="N2872" i="1"/>
  <c r="K2589" i="1"/>
  <c r="S1615" i="1"/>
  <c r="K2114" i="1"/>
  <c r="L1988" i="1"/>
  <c r="H2672" i="1"/>
  <c r="M2046" i="1"/>
  <c r="S2173" i="1"/>
  <c r="S2783" i="1"/>
  <c r="O2876" i="1"/>
  <c r="S2491" i="1"/>
  <c r="O2191" i="1"/>
  <c r="H3035" i="1"/>
  <c r="L133" i="1"/>
  <c r="K291" i="1"/>
  <c r="K366" i="1"/>
  <c r="O243" i="1"/>
  <c r="I528" i="1"/>
  <c r="N493" i="1"/>
  <c r="M521" i="1"/>
  <c r="Q288" i="1"/>
  <c r="J508" i="1"/>
  <c r="K835" i="1"/>
  <c r="P1092" i="1"/>
  <c r="J1370" i="1"/>
  <c r="H678" i="1"/>
  <c r="N858" i="1"/>
  <c r="L1078" i="1"/>
  <c r="M1130" i="1"/>
  <c r="Q754" i="1"/>
  <c r="R833" i="1"/>
  <c r="J968" i="1"/>
  <c r="H988" i="1"/>
  <c r="O1029" i="1"/>
  <c r="L1421" i="1"/>
  <c r="M725" i="1"/>
  <c r="N693" i="1"/>
  <c r="Q1181" i="1"/>
  <c r="J1275" i="1"/>
  <c r="K842" i="1"/>
  <c r="R1620" i="1"/>
  <c r="O1618" i="1"/>
  <c r="P1614" i="1"/>
  <c r="P1939" i="1"/>
  <c r="Q1871" i="1"/>
  <c r="H1866" i="1"/>
  <c r="N2042" i="1"/>
  <c r="N2378" i="1"/>
  <c r="Q1365" i="1"/>
  <c r="P2946" i="1"/>
  <c r="J89" i="1"/>
  <c r="K223" i="1"/>
  <c r="J298" i="1"/>
  <c r="I388" i="1"/>
  <c r="K612" i="1"/>
  <c r="I511" i="1"/>
  <c r="J949" i="1"/>
  <c r="R805" i="1"/>
  <c r="J778" i="1"/>
  <c r="Q975" i="1"/>
  <c r="R1271" i="1"/>
  <c r="Q790" i="1"/>
  <c r="S827" i="1"/>
  <c r="K1296" i="1"/>
  <c r="I1180" i="1"/>
  <c r="R686" i="1"/>
  <c r="R719" i="1"/>
  <c r="J979" i="1"/>
  <c r="S878" i="1"/>
  <c r="I1341" i="1"/>
  <c r="N1597" i="1"/>
  <c r="M1498" i="1"/>
  <c r="R1647" i="1"/>
  <c r="H2141" i="1"/>
  <c r="J1612" i="1"/>
  <c r="Q1613" i="1"/>
  <c r="P1552" i="1"/>
  <c r="N1712" i="1"/>
  <c r="M1618" i="1"/>
  <c r="I1350" i="1"/>
  <c r="H1832" i="1"/>
  <c r="N2084" i="1"/>
  <c r="N1580" i="1"/>
  <c r="M1415" i="1"/>
  <c r="P1193" i="1"/>
  <c r="R1555" i="1"/>
  <c r="R1684" i="1"/>
  <c r="O916" i="1"/>
  <c r="S1804" i="1"/>
  <c r="O1521" i="1"/>
  <c r="R1921" i="1"/>
  <c r="L2031" i="1"/>
  <c r="R2256" i="1"/>
  <c r="K1512" i="1"/>
  <c r="N1142" i="1"/>
  <c r="L1930" i="1"/>
  <c r="R2522" i="1"/>
  <c r="O1721" i="1"/>
  <c r="I2109" i="1"/>
  <c r="Q2335" i="1"/>
  <c r="O2526" i="1"/>
  <c r="I1684" i="1"/>
  <c r="P2120" i="1"/>
  <c r="N2323" i="1"/>
  <c r="N2507" i="1"/>
  <c r="Q2118" i="1"/>
  <c r="S1582" i="1"/>
  <c r="R1918" i="1"/>
  <c r="L1798" i="1"/>
  <c r="H2447" i="1"/>
  <c r="P2637" i="1"/>
  <c r="Q1946" i="1"/>
  <c r="S2174" i="1"/>
  <c r="K2304" i="1"/>
  <c r="S2506" i="1"/>
  <c r="K2648" i="1"/>
  <c r="R1967" i="1"/>
  <c r="R2123" i="1"/>
  <c r="L2294" i="1"/>
  <c r="J2465" i="1"/>
  <c r="J2613" i="1"/>
  <c r="S2343" i="1"/>
  <c r="H1005" i="1"/>
  <c r="L1813" i="1"/>
  <c r="S1427" i="1"/>
  <c r="R2174" i="1"/>
  <c r="R2488" i="1"/>
  <c r="J2654" i="1"/>
  <c r="S1947" i="1"/>
  <c r="Q2093" i="1"/>
  <c r="O2264" i="1"/>
  <c r="O2424" i="1"/>
  <c r="Q2545" i="1"/>
  <c r="J1188" i="1"/>
  <c r="N2017" i="1"/>
  <c r="N2141" i="1"/>
  <c r="H2260" i="1"/>
  <c r="H2372" i="1"/>
  <c r="P2526" i="1"/>
  <c r="Q1822" i="1"/>
  <c r="Q2398" i="1"/>
  <c r="M1821" i="1"/>
  <c r="I1604" i="1"/>
  <c r="M2371" i="1"/>
  <c r="L2000" i="1"/>
  <c r="R2533" i="1"/>
  <c r="J2705" i="1"/>
  <c r="L2822" i="1"/>
  <c r="K2253" i="1"/>
  <c r="I1984" i="1"/>
  <c r="Q2516" i="1"/>
  <c r="Q2758" i="1"/>
  <c r="O1685" i="1"/>
  <c r="Q2801" i="1"/>
  <c r="I2270" i="1"/>
  <c r="L2696" i="1"/>
  <c r="N2830" i="1"/>
  <c r="K2708" i="1"/>
  <c r="I1694" i="1"/>
  <c r="M2596" i="1"/>
  <c r="I2682" i="1"/>
  <c r="M2758" i="1"/>
  <c r="S2251" i="1"/>
  <c r="H1601" i="1"/>
  <c r="J1705" i="1"/>
  <c r="P2663" i="1"/>
  <c r="S2324" i="1"/>
  <c r="L2092" i="1"/>
  <c r="R2561" i="1"/>
  <c r="J2673" i="1"/>
  <c r="H2840" i="1"/>
  <c r="M2518" i="1"/>
  <c r="S1989" i="1"/>
  <c r="O2475" i="1"/>
  <c r="M2776" i="1"/>
  <c r="K1715" i="1"/>
  <c r="K2802" i="1"/>
  <c r="S2195" i="1"/>
  <c r="N2649" i="1"/>
  <c r="L2789" i="1"/>
  <c r="O2319" i="1"/>
  <c r="M2881" i="1"/>
  <c r="S2188" i="1"/>
  <c r="K2059" i="1"/>
  <c r="K2365" i="1"/>
  <c r="K2725" i="1"/>
  <c r="S1855" i="1"/>
  <c r="J2838" i="1"/>
  <c r="K1595" i="1"/>
  <c r="J2160" i="1"/>
  <c r="M1816" i="1"/>
  <c r="K2326" i="1"/>
  <c r="H1043" i="1"/>
  <c r="R2253" i="1"/>
  <c r="S2287" i="1"/>
  <c r="R2717" i="1"/>
  <c r="L2816" i="1"/>
  <c r="S1641" i="1"/>
  <c r="S2762" i="1"/>
  <c r="I2088" i="1"/>
  <c r="Q2460" i="1"/>
  <c r="Q2720" i="1"/>
  <c r="O2823" i="1"/>
  <c r="K2085" i="1"/>
  <c r="I2811" i="1"/>
  <c r="M2080" i="1"/>
  <c r="M2544" i="1"/>
  <c r="H2739" i="1"/>
  <c r="P2821" i="1"/>
  <c r="I2388" i="1"/>
  <c r="H1633" i="1"/>
  <c r="K2258" i="1"/>
  <c r="J2447" i="1"/>
  <c r="H2822" i="1"/>
  <c r="O2163" i="1"/>
  <c r="S2799" i="1"/>
  <c r="K1947" i="1"/>
  <c r="J2794" i="1"/>
  <c r="J2463" i="1"/>
  <c r="S2189" i="1"/>
  <c r="S2823" i="1"/>
  <c r="J2798" i="1"/>
  <c r="O2273" i="1"/>
  <c r="L12" i="1"/>
  <c r="K710" i="1"/>
  <c r="H1036" i="1"/>
  <c r="J1003" i="1"/>
  <c r="I1600" i="1"/>
  <c r="H1047" i="1"/>
  <c r="Q1705" i="1"/>
  <c r="H2159" i="1"/>
  <c r="P1225" i="1"/>
  <c r="O1459" i="1"/>
  <c r="R1945" i="1"/>
  <c r="H1165" i="1"/>
  <c r="L2557" i="1"/>
  <c r="Q2171" i="1"/>
  <c r="M1950" i="1"/>
  <c r="N2511" i="1"/>
  <c r="H1251" i="1"/>
  <c r="N2672" i="1"/>
  <c r="K2356" i="1"/>
  <c r="J2001" i="1"/>
  <c r="J2473" i="1"/>
  <c r="R1429" i="1"/>
  <c r="J1693" i="1"/>
  <c r="L2687" i="1"/>
  <c r="I2303" i="1"/>
  <c r="I1724" i="1"/>
  <c r="H2264" i="1"/>
  <c r="Q1886" i="1"/>
  <c r="I1870" i="1"/>
  <c r="K1413" i="1"/>
  <c r="J2861" i="1"/>
  <c r="M2554" i="1"/>
  <c r="I2861" i="1"/>
  <c r="N2834" i="1"/>
  <c r="L2634" i="1"/>
  <c r="N2653" i="1"/>
  <c r="K2010" i="1"/>
  <c r="R2577" i="1"/>
  <c r="Q2568" i="1"/>
  <c r="S2785" i="1"/>
  <c r="S2355" i="1"/>
  <c r="I2548" i="1"/>
  <c r="M2484" i="1"/>
  <c r="K2071" i="1"/>
  <c r="P2483" i="1"/>
  <c r="J1971" i="1"/>
  <c r="R2721" i="1"/>
  <c r="O2802" i="1"/>
  <c r="Q2752" i="1"/>
  <c r="M2891" i="1"/>
  <c r="H3052" i="1"/>
  <c r="R91" i="1"/>
  <c r="M224" i="1"/>
  <c r="L303" i="1"/>
  <c r="N408" i="1"/>
  <c r="S618" i="1"/>
  <c r="O568" i="1"/>
  <c r="N711" i="1"/>
  <c r="I827" i="1"/>
  <c r="J782" i="1"/>
  <c r="Q979" i="1"/>
  <c r="L1282" i="1"/>
  <c r="O793" i="1"/>
  <c r="M842" i="1"/>
  <c r="M1297" i="1"/>
  <c r="O1297" i="1"/>
  <c r="J700" i="1"/>
  <c r="J763" i="1"/>
  <c r="J991" i="1"/>
  <c r="P1205" i="1"/>
  <c r="O1350" i="1"/>
  <c r="P1598" i="1"/>
  <c r="I1504" i="1"/>
  <c r="Q1649" i="1"/>
  <c r="N2142" i="1"/>
  <c r="H983" i="1"/>
  <c r="I1615" i="1"/>
  <c r="H1554" i="1"/>
  <c r="H1715" i="1"/>
  <c r="O1656" i="1"/>
  <c r="Q1354" i="1"/>
  <c r="N1837" i="1"/>
  <c r="H2131" i="1"/>
  <c r="H1607" i="1"/>
  <c r="S1420" i="1"/>
  <c r="L1199" i="1"/>
  <c r="R1559" i="1"/>
  <c r="L1687" i="1"/>
  <c r="N1174" i="1"/>
  <c r="K1806" i="1"/>
  <c r="L1652" i="1"/>
  <c r="R1925" i="1"/>
  <c r="R2032" i="1"/>
  <c r="L2271" i="1"/>
  <c r="M1517" i="1"/>
  <c r="S1477" i="1"/>
  <c r="M1390" i="1"/>
  <c r="L2553" i="1"/>
  <c r="K1727" i="1"/>
  <c r="Q2111" i="1"/>
  <c r="I2337" i="1"/>
  <c r="I2561" i="1"/>
  <c r="M1694" i="1"/>
  <c r="N2123" i="1"/>
  <c r="H2334" i="1"/>
  <c r="P2508" i="1"/>
  <c r="I2210" i="1"/>
  <c r="S1598" i="1"/>
  <c r="H995" i="1"/>
  <c r="J1825" i="1"/>
  <c r="N2448" i="1"/>
  <c r="N2640" i="1"/>
  <c r="M1952" i="1"/>
  <c r="K2176" i="1"/>
  <c r="M2305" i="1"/>
  <c r="M2513" i="1"/>
  <c r="S2666" i="1"/>
  <c r="J1969" i="1"/>
  <c r="L2126" i="1"/>
  <c r="J2297" i="1"/>
  <c r="L2466" i="1"/>
  <c r="L2622" i="1"/>
  <c r="K2467" i="1"/>
  <c r="J1403" i="1"/>
  <c r="J1856" i="1"/>
  <c r="O1641" i="1"/>
  <c r="J2180" i="1"/>
  <c r="J2530" i="1"/>
  <c r="L2655" i="1"/>
  <c r="Q1969" i="1"/>
  <c r="O2128" i="1"/>
  <c r="I2267" i="1"/>
  <c r="Q2425" i="1"/>
  <c r="I2579" i="1"/>
  <c r="R1256" i="1"/>
  <c r="H2020" i="1"/>
  <c r="P2142" i="1"/>
  <c r="N2261" i="1"/>
  <c r="N2373" i="1"/>
  <c r="N2529" i="1"/>
  <c r="I1850" i="1"/>
  <c r="M2404" i="1"/>
  <c r="R1891" i="1"/>
  <c r="Q1762" i="1"/>
  <c r="S2376" i="1"/>
  <c r="R2005" i="1"/>
  <c r="L2608" i="1"/>
  <c r="R2707" i="1"/>
  <c r="J2829" i="1"/>
  <c r="I2516" i="1"/>
  <c r="Q1988" i="1"/>
  <c r="I2528" i="1"/>
  <c r="I2760" i="1"/>
  <c r="Q1702" i="1"/>
  <c r="Q2805" i="1"/>
  <c r="M2280" i="1"/>
  <c r="N2710" i="1"/>
  <c r="P2831" i="1"/>
  <c r="K2712" i="1"/>
  <c r="K2034" i="1"/>
  <c r="M2612" i="1"/>
  <c r="M2703" i="1"/>
  <c r="M2762" i="1"/>
  <c r="N2637" i="1"/>
  <c r="N1622" i="1"/>
  <c r="L1726" i="1"/>
  <c r="H2669" i="1"/>
  <c r="S2452" i="1"/>
  <c r="R2097" i="1"/>
  <c r="J2567" i="1"/>
  <c r="L2694" i="1"/>
  <c r="P2842" i="1"/>
  <c r="I2532" i="1"/>
  <c r="O1995" i="1"/>
  <c r="K2481" i="1"/>
  <c r="K2779" i="1"/>
  <c r="M1732" i="1"/>
  <c r="K2806" i="1"/>
  <c r="O2201" i="1"/>
  <c r="N2665" i="1"/>
  <c r="R2790" i="1"/>
  <c r="M2358" i="1"/>
  <c r="M2885" i="1"/>
  <c r="K2226" i="1"/>
  <c r="K2123" i="1"/>
  <c r="K2413" i="1"/>
  <c r="K2729" i="1"/>
  <c r="S2043" i="1"/>
  <c r="J2842" i="1"/>
  <c r="R1654" i="1"/>
  <c r="L2181" i="1"/>
  <c r="S1968" i="1"/>
  <c r="M2331" i="1"/>
  <c r="M1342" i="1"/>
  <c r="J2259" i="1"/>
  <c r="S2415" i="1"/>
  <c r="J2719" i="1"/>
  <c r="R2817" i="1"/>
  <c r="S1783" i="1"/>
  <c r="K2794" i="1"/>
  <c r="Q2092" i="1"/>
  <c r="M2466" i="1"/>
  <c r="I2722" i="1"/>
  <c r="I2826" i="1"/>
  <c r="O2095" i="1"/>
  <c r="I2815" i="1"/>
  <c r="M2112" i="1"/>
  <c r="Q2554" i="1"/>
  <c r="N2740" i="1"/>
  <c r="H2823" i="1"/>
  <c r="I2404" i="1"/>
  <c r="J1788" i="1"/>
  <c r="M2327" i="1"/>
  <c r="H2826" i="1"/>
  <c r="S1979" i="1"/>
  <c r="J103" i="1"/>
  <c r="J846" i="1"/>
  <c r="R1335" i="1"/>
  <c r="Q893" i="1"/>
  <c r="H883" i="1"/>
  <c r="O1470" i="1"/>
  <c r="H1786" i="1"/>
  <c r="P1556" i="1"/>
  <c r="I1366" i="1"/>
  <c r="N1636" i="1"/>
  <c r="J1581" i="1"/>
  <c r="M1811" i="1"/>
  <c r="J2070" i="1"/>
  <c r="R2118" i="1"/>
  <c r="Q2343" i="1"/>
  <c r="N2127" i="1"/>
  <c r="Q2310" i="1"/>
  <c r="K1501" i="1"/>
  <c r="K1980" i="1"/>
  <c r="S2690" i="1"/>
  <c r="L2310" i="1"/>
  <c r="N1610" i="1"/>
  <c r="J2228" i="1"/>
  <c r="O1976" i="1"/>
  <c r="O2428" i="1"/>
  <c r="P2022" i="1"/>
  <c r="P2418" i="1"/>
  <c r="M1345" i="1"/>
  <c r="R2133" i="1"/>
  <c r="I2642" i="1"/>
  <c r="I2792" i="1"/>
  <c r="M2376" i="1"/>
  <c r="O2784" i="1"/>
  <c r="I2775" i="1"/>
  <c r="J1769" i="1"/>
  <c r="L2108" i="1"/>
  <c r="P2854" i="1"/>
  <c r="K2625" i="1"/>
  <c r="O2814" i="1"/>
  <c r="L2813" i="1"/>
  <c r="S2252" i="1"/>
  <c r="K2749" i="1"/>
  <c r="L1697" i="1"/>
  <c r="K2438" i="1"/>
  <c r="K2459" i="1"/>
  <c r="I2076" i="1"/>
  <c r="Q2476" i="1"/>
  <c r="S2361" i="1"/>
  <c r="J11" i="1"/>
  <c r="L94" i="1"/>
  <c r="S344" i="1"/>
  <c r="R267" i="1"/>
  <c r="P409" i="1"/>
  <c r="N447" i="1"/>
  <c r="P508" i="1"/>
  <c r="R844" i="1"/>
  <c r="Q831" i="1"/>
  <c r="S672" i="1"/>
  <c r="I981" i="1"/>
  <c r="J1329" i="1"/>
  <c r="O805" i="1"/>
  <c r="S843" i="1"/>
  <c r="P994" i="1"/>
  <c r="O1301" i="1"/>
  <c r="S718" i="1"/>
  <c r="P881" i="1"/>
  <c r="R1001" i="1"/>
  <c r="L1211" i="1"/>
  <c r="O1466" i="1"/>
  <c r="N1621" i="1"/>
  <c r="I1568" i="1"/>
  <c r="H1750" i="1"/>
  <c r="P2143" i="1"/>
  <c r="P1003" i="1"/>
  <c r="O1616" i="1"/>
  <c r="N1555" i="1"/>
  <c r="N1716" i="1"/>
  <c r="O1660" i="1"/>
  <c r="M1360" i="1"/>
  <c r="H1892" i="1"/>
  <c r="P2153" i="1"/>
  <c r="H1635" i="1"/>
  <c r="K1422" i="1"/>
  <c r="L1215" i="1"/>
  <c r="J1561" i="1"/>
  <c r="R1688" i="1"/>
  <c r="P1191" i="1"/>
  <c r="M1807" i="1"/>
  <c r="R1653" i="1"/>
  <c r="J1943" i="1"/>
  <c r="R2068" i="1"/>
  <c r="J2274" i="1"/>
  <c r="S1618" i="1"/>
  <c r="O1499" i="1"/>
  <c r="S1473" i="1"/>
  <c r="R2554" i="1"/>
  <c r="S1731" i="1"/>
  <c r="I2113" i="1"/>
  <c r="O2338" i="1"/>
  <c r="O2562" i="1"/>
  <c r="I1700" i="1"/>
  <c r="H2126" i="1"/>
  <c r="P2344" i="1"/>
  <c r="H2510" i="1"/>
  <c r="M2300" i="1"/>
  <c r="L1348" i="1"/>
  <c r="P1159" i="1"/>
  <c r="H979" i="1"/>
  <c r="H2467" i="1"/>
  <c r="H2671" i="1"/>
  <c r="M1977" i="1"/>
  <c r="M2177" i="1"/>
  <c r="S2346" i="1"/>
  <c r="S2522" i="1"/>
  <c r="K2684" i="1"/>
  <c r="L1970" i="1"/>
  <c r="L2170" i="1"/>
  <c r="L2298" i="1"/>
  <c r="L2470" i="1"/>
  <c r="R2623" i="1"/>
  <c r="H1605" i="1"/>
  <c r="L1424" i="1"/>
  <c r="L1861" i="1"/>
  <c r="R1687" i="1"/>
  <c r="R2222" i="1"/>
  <c r="L2531" i="1"/>
  <c r="R2656" i="1"/>
  <c r="I1971" i="1"/>
  <c r="Q2133" i="1"/>
  <c r="Q2301" i="1"/>
  <c r="I2427" i="1"/>
  <c r="Q2581" i="1"/>
  <c r="I1404" i="1"/>
  <c r="N2021" i="1"/>
  <c r="H2144" i="1"/>
  <c r="P2262" i="1"/>
  <c r="N2417" i="1"/>
  <c r="P2530" i="1"/>
  <c r="O1869" i="1"/>
  <c r="I2410" i="1"/>
  <c r="M1454" i="1"/>
  <c r="Q1826" i="1"/>
  <c r="K2382" i="1"/>
  <c r="L2128" i="1"/>
  <c r="R2629" i="1"/>
  <c r="R2711" i="1"/>
  <c r="L2830" i="1"/>
  <c r="S2635" i="1"/>
  <c r="M2058" i="1"/>
  <c r="I2544" i="1"/>
  <c r="I2776" i="1"/>
  <c r="I1730" i="1"/>
  <c r="M2857" i="1"/>
  <c r="M2296" i="1"/>
  <c r="H2721" i="1"/>
  <c r="H2833" i="1"/>
  <c r="O2780" i="1"/>
  <c r="S2300" i="1"/>
  <c r="M2628" i="1"/>
  <c r="Q2715" i="1"/>
  <c r="M2830" i="1"/>
  <c r="N2645" i="1"/>
  <c r="P1643" i="1"/>
  <c r="R1747" i="1"/>
  <c r="I1662" i="1"/>
  <c r="K2458" i="1"/>
  <c r="J2103" i="1"/>
  <c r="L2572" i="1"/>
  <c r="P2730" i="1"/>
  <c r="H2852" i="1"/>
  <c r="Q2552" i="1"/>
  <c r="K2001" i="1"/>
  <c r="O2619" i="1"/>
  <c r="K2783" i="1"/>
  <c r="S1751" i="1"/>
  <c r="O2810" i="1"/>
  <c r="K2239" i="1"/>
  <c r="R2710" i="1"/>
  <c r="J2812" i="1"/>
  <c r="O2527" i="1"/>
  <c r="L1356" i="1"/>
  <c r="S2236" i="1"/>
  <c r="S2399" i="1"/>
  <c r="O2439" i="1"/>
  <c r="K2745" i="1"/>
  <c r="K2055" i="1"/>
  <c r="J2854" i="1"/>
  <c r="J1676" i="1"/>
  <c r="P2435" i="1"/>
  <c r="K2038" i="1"/>
  <c r="S2432" i="1"/>
  <c r="R1965" i="1"/>
  <c r="L2376" i="1"/>
  <c r="O2437" i="1"/>
  <c r="L2720" i="1"/>
  <c r="J2819" i="1"/>
  <c r="S2065" i="1"/>
  <c r="O2798" i="1"/>
  <c r="M2130" i="1"/>
  <c r="I2472" i="1"/>
  <c r="O2727" i="1"/>
  <c r="O2851" i="1"/>
  <c r="O2351" i="1"/>
  <c r="M2851" i="1"/>
  <c r="I2198" i="1"/>
  <c r="M2560" i="1"/>
  <c r="P2741" i="1"/>
  <c r="N2824" i="1"/>
  <c r="M2550" i="1"/>
  <c r="J1852" i="1"/>
  <c r="K2354" i="1"/>
  <c r="J2479" i="1"/>
  <c r="H2842" i="1"/>
  <c r="K2329" i="1"/>
  <c r="S2875" i="1"/>
  <c r="J2882" i="1"/>
  <c r="K346" i="1"/>
  <c r="Q310" i="1"/>
  <c r="N428" i="1"/>
  <c r="N463" i="1"/>
  <c r="P572" i="1"/>
  <c r="Q943" i="1"/>
  <c r="Q1131" i="1"/>
  <c r="P711" i="1"/>
  <c r="M858" i="1"/>
  <c r="S722" i="1"/>
  <c r="H1217" i="1"/>
  <c r="L1229" i="1"/>
  <c r="H2145" i="1"/>
  <c r="O1632" i="1"/>
  <c r="H1807" i="1"/>
  <c r="O1375" i="1"/>
  <c r="K1486" i="1"/>
  <c r="R1752" i="1"/>
  <c r="L1680" i="1"/>
  <c r="L2335" i="1"/>
  <c r="K1521" i="1"/>
  <c r="O1737" i="1"/>
  <c r="Q2563" i="1"/>
  <c r="H2346" i="1"/>
  <c r="R1353" i="1"/>
  <c r="H2471" i="1"/>
  <c r="S2178" i="1"/>
  <c r="K2524" i="1"/>
  <c r="R2171" i="1"/>
  <c r="J2625" i="1"/>
  <c r="J1952" i="1"/>
  <c r="R2532" i="1"/>
  <c r="I2143" i="1"/>
  <c r="I2583" i="1"/>
  <c r="P2146" i="1"/>
  <c r="N2541" i="1"/>
  <c r="Q1684" i="1"/>
  <c r="M2387" i="1"/>
  <c r="L2714" i="1"/>
  <c r="I2064" i="1"/>
  <c r="O2047" i="1"/>
  <c r="N2722" i="1"/>
  <c r="S2316" i="1"/>
  <c r="M2834" i="1"/>
  <c r="K962" i="1"/>
  <c r="M2463" i="1"/>
  <c r="H2732" i="1"/>
  <c r="S2005" i="1"/>
  <c r="M1966" i="1"/>
  <c r="J2712" i="1"/>
  <c r="R1377" i="1"/>
  <c r="S2577" i="1"/>
  <c r="J2862" i="1"/>
  <c r="M2043" i="1"/>
  <c r="R2381" i="1"/>
  <c r="L2820" i="1"/>
  <c r="I2136" i="1"/>
  <c r="Q2852" i="1"/>
  <c r="Q2202" i="1"/>
  <c r="M61" i="1"/>
  <c r="I204" i="1"/>
  <c r="N2955" i="1"/>
  <c r="M377" i="1"/>
  <c r="O482" i="1"/>
  <c r="O515" i="1"/>
  <c r="N575" i="1"/>
  <c r="J878" i="1"/>
  <c r="O1027" i="1"/>
  <c r="P730" i="1"/>
  <c r="Q1135" i="1"/>
  <c r="K1121" i="1"/>
  <c r="H737" i="1"/>
  <c r="M874" i="1"/>
  <c r="P1062" i="1"/>
  <c r="R1006" i="1"/>
  <c r="M729" i="1"/>
  <c r="P917" i="1"/>
  <c r="L1168" i="1"/>
  <c r="L1227" i="1"/>
  <c r="Q1491" i="1"/>
  <c r="I1626" i="1"/>
  <c r="I1616" i="1"/>
  <c r="P1880" i="1"/>
  <c r="P2215" i="1"/>
  <c r="O1352" i="1"/>
  <c r="R1074" i="1"/>
  <c r="P1560" i="1"/>
  <c r="N1872" i="1"/>
  <c r="O1752" i="1"/>
  <c r="M1632" i="1"/>
  <c r="O1659" i="1"/>
  <c r="P2213" i="1"/>
  <c r="H1639" i="1"/>
  <c r="S1504" i="1"/>
  <c r="L1358" i="1"/>
  <c r="R1587" i="1"/>
  <c r="L1767" i="1"/>
  <c r="O1491" i="1"/>
  <c r="S1856" i="1"/>
  <c r="L1732" i="1"/>
  <c r="I1672" i="1"/>
  <c r="J2086" i="1"/>
  <c r="L2339" i="1"/>
  <c r="L1384" i="1"/>
  <c r="M1645" i="1"/>
  <c r="R2278" i="1"/>
  <c r="R2582" i="1"/>
  <c r="O1865" i="1"/>
  <c r="Q2175" i="1"/>
  <c r="Q2387" i="1"/>
  <c r="Q2567" i="1"/>
  <c r="N1967" i="1"/>
  <c r="P2160" i="1"/>
  <c r="P2348" i="1"/>
  <c r="H2526" i="1"/>
  <c r="Q2326" i="1"/>
  <c r="R1385" i="1"/>
  <c r="O1355" i="1"/>
  <c r="M1674" i="1"/>
  <c r="P2477" i="1"/>
  <c r="H2675" i="1"/>
  <c r="M2017" i="1"/>
  <c r="M2181" i="1"/>
  <c r="M2389" i="1"/>
  <c r="S2526" i="1"/>
  <c r="M2693" i="1"/>
  <c r="J2009" i="1"/>
  <c r="R2179" i="1"/>
  <c r="J2333" i="1"/>
  <c r="J2481" i="1"/>
  <c r="S1609" i="1"/>
  <c r="N1626" i="1"/>
  <c r="R1509" i="1"/>
  <c r="L519" i="1"/>
  <c r="J1837" i="1"/>
  <c r="L2377" i="1"/>
  <c r="L2535" i="1"/>
  <c r="J2690" i="1"/>
  <c r="I1987" i="1"/>
  <c r="I2147" i="1"/>
  <c r="I2315" i="1"/>
  <c r="I2431" i="1"/>
  <c r="I2595" i="1"/>
  <c r="Q1760" i="1"/>
  <c r="N2025" i="1"/>
  <c r="N2149" i="1"/>
  <c r="P2298" i="1"/>
  <c r="P2422" i="1"/>
  <c r="H2544" i="1"/>
  <c r="I2074" i="1"/>
  <c r="S1430" i="1"/>
  <c r="Q1940" i="1"/>
  <c r="M1912" i="1"/>
  <c r="S2536" i="1"/>
  <c r="J2155" i="1"/>
  <c r="M1852" i="1"/>
  <c r="L2746" i="1"/>
  <c r="R2863" i="1"/>
  <c r="I2666" i="1"/>
  <c r="I2080" i="1"/>
  <c r="K2657" i="1"/>
  <c r="Q2794" i="1"/>
  <c r="K2069" i="1"/>
  <c r="Q1986" i="1"/>
  <c r="Q2434" i="1"/>
  <c r="H2733" i="1"/>
  <c r="N2854" i="1"/>
  <c r="L1681" i="1"/>
  <c r="M2551" i="1"/>
  <c r="H2696" i="1"/>
  <c r="S1577" i="1"/>
  <c r="O2055" i="1"/>
  <c r="N2669" i="1"/>
  <c r="J1136" i="1"/>
  <c r="R1811" i="1"/>
  <c r="K2026" i="1"/>
  <c r="M2511" i="1"/>
  <c r="J2119" i="1"/>
  <c r="L2588" i="1"/>
  <c r="H2736" i="1"/>
  <c r="N2857" i="1"/>
  <c r="M2598" i="1"/>
  <c r="K2017" i="1"/>
  <c r="Q2636" i="1"/>
  <c r="M2788" i="1"/>
  <c r="S1985" i="1"/>
  <c r="K2822" i="1"/>
  <c r="S2371" i="1"/>
  <c r="R2714" i="1"/>
  <c r="J2824" i="1"/>
  <c r="S2625" i="1"/>
  <c r="N1086" i="1"/>
  <c r="S2284" i="1"/>
  <c r="Q2558" i="1"/>
  <c r="M2664" i="1"/>
  <c r="K2761" i="1"/>
  <c r="K2151" i="1"/>
  <c r="R2868" i="1"/>
  <c r="J1740" i="1"/>
  <c r="H2553" i="1"/>
  <c r="K2054" i="1"/>
  <c r="S2448" i="1"/>
  <c r="R1981" i="1"/>
  <c r="R2397" i="1"/>
  <c r="K2491" i="1"/>
  <c r="L2724" i="1"/>
  <c r="J2823" i="1"/>
  <c r="M2110" i="1"/>
  <c r="K2826" i="1"/>
  <c r="M2146" i="1"/>
  <c r="Q2540" i="1"/>
  <c r="Q2756" i="1"/>
  <c r="O2855" i="1"/>
  <c r="Q2400" i="1"/>
  <c r="O1383" i="1"/>
  <c r="Q2266" i="1"/>
  <c r="I2598" i="1"/>
  <c r="P2745" i="1"/>
  <c r="N2840" i="1"/>
  <c r="Q2654" i="1"/>
  <c r="S1666" i="1"/>
  <c r="K2402" i="1"/>
  <c r="J2607" i="1"/>
  <c r="O2079" i="1"/>
  <c r="O2515" i="1"/>
  <c r="M1462" i="1"/>
  <c r="O2321" i="1"/>
  <c r="S2241" i="1"/>
  <c r="H66" i="1"/>
  <c r="O205" i="1"/>
  <c r="H2966" i="1"/>
  <c r="M433" i="1"/>
  <c r="N389" i="1"/>
  <c r="O543" i="1"/>
  <c r="K581" i="1"/>
  <c r="L943" i="1"/>
  <c r="I1034" i="1"/>
  <c r="H806" i="1"/>
  <c r="Q1139" i="1"/>
  <c r="K1169" i="1"/>
  <c r="H749" i="1"/>
  <c r="R930" i="1"/>
  <c r="H1064" i="1"/>
  <c r="N1012" i="1"/>
  <c r="H670" i="1"/>
  <c r="N948" i="1"/>
  <c r="L1296" i="1"/>
  <c r="H1233" i="1"/>
  <c r="O1590" i="1"/>
  <c r="Q1630" i="1"/>
  <c r="I1673" i="1"/>
  <c r="N1883" i="1"/>
  <c r="H2217" i="1"/>
  <c r="I1367" i="1"/>
  <c r="R1250" i="1"/>
  <c r="H1562" i="1"/>
  <c r="H1879" i="1"/>
  <c r="Q1753" i="1"/>
  <c r="I1638" i="1"/>
  <c r="K1665" i="1"/>
  <c r="P2217" i="1"/>
  <c r="N1640" i="1"/>
  <c r="K1510" i="1"/>
  <c r="R1359" i="1"/>
  <c r="J1589" i="1"/>
  <c r="R1792" i="1"/>
  <c r="S1656" i="1"/>
  <c r="K1866" i="1"/>
  <c r="R1733" i="1"/>
  <c r="Q1676" i="1"/>
  <c r="J2098" i="1"/>
  <c r="R2340" i="1"/>
  <c r="L1400" i="1"/>
  <c r="K1652" i="1"/>
  <c r="L2289" i="1"/>
  <c r="J2584" i="1"/>
  <c r="K1871" i="1"/>
  <c r="I2177" i="1"/>
  <c r="I2405" i="1"/>
  <c r="I2569" i="1"/>
  <c r="H1998" i="1"/>
  <c r="N2187" i="1"/>
  <c r="H2350" i="1"/>
  <c r="H2586" i="1"/>
  <c r="M2332" i="1"/>
  <c r="J1391" i="1"/>
  <c r="S1397" i="1"/>
  <c r="L1981" i="1"/>
  <c r="N2512" i="1"/>
  <c r="N2676" i="1"/>
  <c r="S2022" i="1"/>
  <c r="S2226" i="1"/>
  <c r="S2390" i="1"/>
  <c r="M2533" i="1"/>
  <c r="M2697" i="1"/>
  <c r="R2019" i="1"/>
  <c r="J2181" i="1"/>
  <c r="R2355" i="1"/>
  <c r="R2511" i="1"/>
  <c r="S2039" i="1"/>
  <c r="P1631" i="1"/>
  <c r="J1515" i="1"/>
  <c r="O1531" i="1"/>
  <c r="L1858" i="1"/>
  <c r="R2382" i="1"/>
  <c r="L2539" i="1"/>
  <c r="L2691" i="1"/>
  <c r="I2031" i="1"/>
  <c r="Q2157" i="1"/>
  <c r="O2316" i="1"/>
  <c r="Q2461" i="1"/>
  <c r="O2632" i="1"/>
  <c r="M1766" i="1"/>
  <c r="P2026" i="1"/>
  <c r="S15" i="1"/>
  <c r="M3037" i="1"/>
  <c r="I337" i="1"/>
  <c r="R584" i="1"/>
  <c r="H340" i="1"/>
  <c r="L951" i="1"/>
  <c r="J1462" i="1"/>
  <c r="O1134" i="1"/>
  <c r="M1310" i="1"/>
  <c r="R681" i="1"/>
  <c r="N1225" i="1"/>
  <c r="K791" i="1"/>
  <c r="Q1029" i="1"/>
  <c r="K1019" i="1"/>
  <c r="O1490" i="1"/>
  <c r="N1746" i="1"/>
  <c r="Q1634" i="1"/>
  <c r="P2339" i="1"/>
  <c r="O1532" i="1"/>
  <c r="J1180" i="1"/>
  <c r="N1956" i="1"/>
  <c r="Q1370" i="1"/>
  <c r="N1964" i="1"/>
  <c r="P2405" i="1"/>
  <c r="K1558" i="1"/>
  <c r="L1502" i="1"/>
  <c r="J1822" i="1"/>
  <c r="S1736" i="1"/>
  <c r="R1729" i="1"/>
  <c r="Q1756" i="1"/>
  <c r="R2232" i="1"/>
  <c r="J1571" i="1"/>
  <c r="R1855" i="1"/>
  <c r="J2616" i="1"/>
  <c r="I2057" i="1"/>
  <c r="Q2347" i="1"/>
  <c r="Q2679" i="1"/>
  <c r="P2116" i="1"/>
  <c r="N2403" i="1"/>
  <c r="M1996" i="1"/>
  <c r="J1551" i="1"/>
  <c r="S1507" i="1"/>
  <c r="P2473" i="1"/>
  <c r="Q1646" i="1"/>
  <c r="S2142" i="1"/>
  <c r="S2414" i="1"/>
  <c r="S2622" i="1"/>
  <c r="R2055" i="1"/>
  <c r="R2243" i="1"/>
  <c r="R2479" i="1"/>
  <c r="K2147" i="1"/>
  <c r="K1632" i="1"/>
  <c r="M1793" i="1"/>
  <c r="J2020" i="1"/>
  <c r="R2572" i="1"/>
  <c r="K1799" i="1"/>
  <c r="O2144" i="1"/>
  <c r="Q2353" i="1"/>
  <c r="I2543" i="1"/>
  <c r="I1788" i="1"/>
  <c r="N2101" i="1"/>
  <c r="N2305" i="1"/>
  <c r="H2464" i="1"/>
  <c r="I1658" i="1"/>
  <c r="M1537" i="1"/>
  <c r="N2470" i="1"/>
  <c r="S2296" i="1"/>
  <c r="J2203" i="1"/>
  <c r="S2543" i="1"/>
  <c r="R2803" i="1"/>
  <c r="K2720" i="1"/>
  <c r="M2266" i="1"/>
  <c r="Q2734" i="1"/>
  <c r="O2111" i="1"/>
  <c r="Q2018" i="1"/>
  <c r="L2648" i="1"/>
  <c r="P2859" i="1"/>
  <c r="K1688" i="1"/>
  <c r="J2367" i="1"/>
  <c r="O2227" i="1"/>
  <c r="S2708" i="1"/>
  <c r="M2278" i="1"/>
  <c r="L2325" i="1"/>
  <c r="M2127" i="1"/>
  <c r="S1841" i="1"/>
  <c r="S2303" i="1"/>
  <c r="N2761" i="1"/>
  <c r="S2073" i="1"/>
  <c r="O2171" i="1"/>
  <c r="M2708" i="1"/>
  <c r="S2853" i="1"/>
  <c r="S1759" i="1"/>
  <c r="S2403" i="1"/>
  <c r="L2765" i="1"/>
  <c r="Q2709" i="1"/>
  <c r="R2314" i="1"/>
  <c r="J2255" i="1"/>
  <c r="M2779" i="1"/>
  <c r="K2881" i="1"/>
  <c r="L2771" i="1"/>
  <c r="K1832" i="1"/>
  <c r="H2585" i="1"/>
  <c r="K2278" i="1"/>
  <c r="L2024" i="1"/>
  <c r="R2525" i="1"/>
  <c r="P2676" i="1"/>
  <c r="L2828" i="1"/>
  <c r="K2485" i="1"/>
  <c r="I2040" i="1"/>
  <c r="M2626" i="1"/>
  <c r="I2778" i="1"/>
  <c r="O2031" i="1"/>
  <c r="O1661" i="1"/>
  <c r="I2390" i="1"/>
  <c r="N2708" i="1"/>
  <c r="N2820" i="1"/>
  <c r="O2726" i="1"/>
  <c r="H2533" i="1"/>
  <c r="L2308" i="1"/>
  <c r="H2818" i="1"/>
  <c r="O2547" i="1"/>
  <c r="K2740" i="1"/>
  <c r="R2732" i="1"/>
  <c r="J2931" i="1"/>
  <c r="K728" i="1"/>
  <c r="H744" i="1"/>
  <c r="S1616" i="1"/>
  <c r="L1764" i="1"/>
  <c r="R2134" i="1"/>
  <c r="I2693" i="1"/>
  <c r="H2531" i="1"/>
  <c r="R2079" i="1"/>
  <c r="R1525" i="1"/>
  <c r="O1937" i="1"/>
  <c r="N2329" i="1"/>
  <c r="K2510" i="1"/>
  <c r="K2828" i="1"/>
  <c r="M2040" i="1"/>
  <c r="S2107" i="1"/>
  <c r="R2113" i="1"/>
  <c r="S2729" i="1"/>
  <c r="I2813" i="1"/>
  <c r="J2866" i="1"/>
  <c r="J2147" i="1"/>
  <c r="M2534" i="1"/>
  <c r="S2385" i="1"/>
  <c r="P2857" i="1"/>
  <c r="O2611" i="1"/>
  <c r="S532" i="1"/>
  <c r="M582" i="1"/>
  <c r="J989" i="1"/>
  <c r="I1012" i="1"/>
  <c r="K1247" i="1"/>
  <c r="K1673" i="1"/>
  <c r="Q1596" i="1"/>
  <c r="K1618" i="1"/>
  <c r="M1803" i="1"/>
  <c r="J1800" i="1"/>
  <c r="Q2411" i="1"/>
  <c r="R1641" i="1"/>
  <c r="M2233" i="1"/>
  <c r="J2293" i="1"/>
  <c r="S1862" i="1"/>
  <c r="Q2197" i="1"/>
  <c r="H2180" i="1"/>
  <c r="J1708" i="1"/>
  <c r="K2619" i="1"/>
  <c r="J2865" i="1"/>
  <c r="O2535" i="1"/>
  <c r="P2511" i="1"/>
  <c r="M1585" i="1"/>
  <c r="Q2550" i="1"/>
  <c r="M2732" i="1"/>
  <c r="S2579" i="1"/>
  <c r="Q2590" i="1"/>
  <c r="R1667" i="1"/>
  <c r="R2605" i="1"/>
  <c r="I2216" i="1"/>
  <c r="I2420" i="1"/>
  <c r="H2871" i="1"/>
  <c r="S2449" i="1"/>
  <c r="J2939" i="1"/>
  <c r="H1541" i="1"/>
  <c r="P1221" i="1"/>
  <c r="J1604" i="1"/>
  <c r="N2080" i="1"/>
  <c r="K1834" i="1"/>
  <c r="R1826" i="1"/>
  <c r="O2442" i="1"/>
  <c r="P2472" i="1"/>
  <c r="H2563" i="1"/>
  <c r="H1171" i="1"/>
  <c r="O2333" i="1"/>
  <c r="L2635" i="1"/>
  <c r="P1974" i="1"/>
  <c r="M2084" i="1"/>
  <c r="L2368" i="1"/>
  <c r="I2416" i="1"/>
  <c r="M2168" i="1"/>
  <c r="P2704" i="1"/>
  <c r="P2503" i="1"/>
  <c r="P2802" i="1"/>
  <c r="S2019" i="1"/>
  <c r="N2490" i="1"/>
  <c r="I2755" i="1"/>
  <c r="J2611" i="1"/>
  <c r="Q2220" i="1"/>
  <c r="I2422" i="1"/>
  <c r="K2130" i="1"/>
  <c r="S1791" i="1"/>
  <c r="J29" i="1"/>
  <c r="N1035" i="1"/>
  <c r="Q750" i="1"/>
  <c r="O1109" i="1"/>
  <c r="H1407" i="1"/>
  <c r="J1608" i="1"/>
  <c r="H1812" i="1"/>
  <c r="M1623" i="1"/>
  <c r="R1805" i="1"/>
  <c r="L2305" i="1"/>
  <c r="Q1656" i="1"/>
  <c r="J1716" i="1"/>
  <c r="I1942" i="1"/>
  <c r="J2357" i="1"/>
  <c r="K1343" i="1"/>
  <c r="I2423" i="1"/>
  <c r="H2524" i="1"/>
  <c r="S2552" i="1"/>
  <c r="Q2452" i="1"/>
  <c r="H2737" i="1"/>
  <c r="S2219" i="1"/>
  <c r="L2204" i="1"/>
  <c r="K2369" i="1"/>
  <c r="L2837" i="1"/>
  <c r="K2297" i="1"/>
  <c r="S2496" i="1"/>
  <c r="L2868" i="1"/>
  <c r="O2815" i="1"/>
  <c r="H2875" i="1"/>
  <c r="Q2536" i="1"/>
  <c r="S305" i="1"/>
  <c r="N516" i="1"/>
  <c r="P633" i="1"/>
  <c r="I935" i="1"/>
  <c r="I861" i="1"/>
  <c r="M1610" i="1"/>
  <c r="N1272" i="1"/>
  <c r="N2160" i="1"/>
  <c r="K1459" i="1"/>
  <c r="J1811" i="1"/>
  <c r="R2310" i="1"/>
  <c r="P1964" i="1"/>
  <c r="L1737" i="1"/>
  <c r="S2274" i="1"/>
  <c r="R2571" i="1"/>
  <c r="J2420" i="1"/>
  <c r="Q2201" i="1"/>
  <c r="H2184" i="1"/>
  <c r="J1836" i="1"/>
  <c r="R2703" i="1"/>
  <c r="Q2802" i="1"/>
  <c r="M2382" i="1"/>
  <c r="S2235" i="1"/>
  <c r="R2257" i="1"/>
  <c r="S2405" i="1"/>
  <c r="Q2857" i="1"/>
  <c r="K1755" i="1"/>
  <c r="K2502" i="1"/>
  <c r="I2264" i="1"/>
  <c r="Q2026" i="1"/>
  <c r="O2794" i="1"/>
  <c r="K1883" i="1"/>
  <c r="P3031" i="1"/>
  <c r="N532" i="1"/>
  <c r="M1061" i="1"/>
  <c r="I941" i="1"/>
  <c r="K1817" i="1"/>
  <c r="O1812" i="1"/>
  <c r="M1363" i="1"/>
  <c r="K1950" i="1"/>
  <c r="H1059" i="1"/>
  <c r="O2218" i="1"/>
  <c r="H2230" i="1"/>
  <c r="L2141" i="1"/>
  <c r="K2504" i="1"/>
  <c r="J2573" i="1"/>
  <c r="O1385" i="1"/>
  <c r="Q2205" i="1"/>
  <c r="P2206" i="1"/>
  <c r="P1287" i="1"/>
  <c r="R2715" i="1"/>
  <c r="Q2838" i="1"/>
  <c r="N2782" i="1"/>
  <c r="S2589" i="1"/>
  <c r="S2468" i="1"/>
  <c r="M2829" i="1"/>
  <c r="K2111" i="1"/>
  <c r="S2268" i="1"/>
  <c r="L2053" i="1"/>
  <c r="S2479" i="1"/>
  <c r="M2306" i="1"/>
  <c r="I2054" i="1"/>
  <c r="S2798" i="1"/>
  <c r="S2779" i="1"/>
  <c r="O533" i="1"/>
  <c r="P1312" i="1"/>
  <c r="J986" i="1"/>
  <c r="N1436" i="1"/>
  <c r="I1351" i="1"/>
  <c r="P1826" i="1"/>
  <c r="J1958" i="1"/>
  <c r="R2156" i="1"/>
  <c r="K1711" i="1"/>
  <c r="H2242" i="1"/>
  <c r="N2580" i="1"/>
  <c r="O1711" i="1"/>
  <c r="K1344" i="1"/>
  <c r="J2642" i="1"/>
  <c r="H2024" i="1"/>
  <c r="Q2190" i="1"/>
  <c r="L2448" i="1"/>
  <c r="I2660" i="1"/>
  <c r="M2440" i="1"/>
  <c r="P2844" i="1"/>
  <c r="N2642" i="1"/>
  <c r="P2858" i="1"/>
  <c r="Q2608" i="1"/>
  <c r="I2865" i="1"/>
  <c r="K2503" i="1"/>
  <c r="K2646" i="1"/>
  <c r="L2880" i="1"/>
  <c r="Q2856" i="1"/>
  <c r="H2751" i="1"/>
  <c r="N2707" i="1"/>
  <c r="Q2416" i="1"/>
  <c r="O545" i="1"/>
  <c r="H707" i="1"/>
  <c r="O686" i="1"/>
  <c r="N847" i="1"/>
  <c r="N1449" i="1"/>
  <c r="P1388" i="1"/>
  <c r="K1370" i="1"/>
  <c r="S1956" i="1"/>
  <c r="K1796" i="1"/>
  <c r="H2002" i="1"/>
  <c r="L1913" i="1"/>
  <c r="K2292" i="1"/>
  <c r="R2587" i="1"/>
  <c r="J2454" i="1"/>
  <c r="I2475" i="1"/>
  <c r="H2368" i="1"/>
  <c r="K2078" i="1"/>
  <c r="O1975" i="1"/>
  <c r="O2841" i="1"/>
  <c r="H2785" i="1"/>
  <c r="M2746" i="1"/>
  <c r="K2554" i="1"/>
  <c r="Q2837" i="1"/>
  <c r="I2620" i="1"/>
  <c r="Q2869" i="1"/>
  <c r="S2429" i="1"/>
  <c r="J2096" i="1"/>
  <c r="I2506" i="1"/>
  <c r="Q2316" i="1"/>
  <c r="M2064" i="1"/>
  <c r="O2886" i="1"/>
  <c r="S2791" i="1"/>
  <c r="I550" i="1"/>
  <c r="O684" i="1"/>
  <c r="Q699" i="1"/>
  <c r="R453" i="1"/>
  <c r="P2019" i="1"/>
  <c r="O1816" i="1"/>
  <c r="J1365" i="1"/>
  <c r="L1880" i="1"/>
  <c r="J2460" i="1"/>
  <c r="N2003" i="1"/>
  <c r="N1334" i="1"/>
  <c r="S2570" i="1"/>
  <c r="J2589" i="1"/>
  <c r="R2688" i="1"/>
  <c r="Q2677" i="1"/>
  <c r="N2577" i="1"/>
  <c r="O1687" i="1"/>
  <c r="K1667" i="1"/>
  <c r="M2472" i="1"/>
  <c r="P2856" i="1"/>
  <c r="H2653" i="1"/>
  <c r="N2869" i="1"/>
  <c r="Q2674" i="1"/>
  <c r="Q2873" i="1"/>
  <c r="S2523" i="1"/>
  <c r="K2662" i="1"/>
  <c r="K1445" i="1"/>
  <c r="O2859" i="1"/>
  <c r="N2780" i="1"/>
  <c r="N2715" i="1"/>
  <c r="M2835" i="1"/>
  <c r="O208" i="1"/>
  <c r="Q685" i="1"/>
  <c r="R1183" i="1"/>
  <c r="L1417" i="1"/>
  <c r="H1472" i="1"/>
  <c r="H1450" i="1"/>
  <c r="N2256" i="1"/>
  <c r="R1893" i="1"/>
  <c r="J2464" i="1"/>
  <c r="P2004" i="1"/>
  <c r="J2168" i="1"/>
  <c r="K2572" i="1"/>
  <c r="M1445" i="1"/>
  <c r="I2075" i="1"/>
  <c r="P2070" i="1"/>
  <c r="I2298" i="1"/>
  <c r="K1709" i="1"/>
  <c r="M1940" i="1"/>
  <c r="I2478" i="1"/>
  <c r="P2860" i="1"/>
  <c r="N2658" i="1"/>
  <c r="K2465" i="1"/>
  <c r="I2877" i="1"/>
  <c r="H1309" i="1"/>
  <c r="L2784" i="1"/>
  <c r="O2719" i="1"/>
  <c r="I2614" i="1"/>
  <c r="P1111" i="1"/>
  <c r="S2475" i="1"/>
  <c r="O623" i="1"/>
  <c r="I695" i="1"/>
  <c r="M1118" i="1"/>
  <c r="J1564" i="1"/>
  <c r="Q1614" i="1"/>
  <c r="H1482" i="1"/>
  <c r="P2257" i="1"/>
  <c r="M1659" i="1"/>
  <c r="K1496" i="1"/>
  <c r="I2249" i="1"/>
  <c r="H2626" i="1"/>
  <c r="P2673" i="1"/>
  <c r="S1945" i="1"/>
  <c r="S1450" i="1"/>
  <c r="J2694" i="1"/>
  <c r="R1000" i="1"/>
  <c r="H2580" i="1"/>
  <c r="S1729" i="1"/>
  <c r="Q2068" i="1"/>
  <c r="Q2881" i="1"/>
  <c r="O2788" i="1"/>
  <c r="L2751" i="1"/>
  <c r="K2570" i="1"/>
  <c r="O1963" i="1"/>
  <c r="O2361" i="1"/>
  <c r="K1661" i="1"/>
  <c r="J1351" i="1"/>
  <c r="J2387" i="1"/>
  <c r="K1699" i="1"/>
  <c r="M2755" i="1"/>
  <c r="N2884" i="1"/>
  <c r="O1829" i="1"/>
  <c r="Q206" i="1"/>
  <c r="I769" i="1"/>
  <c r="P1139" i="1"/>
  <c r="P1488" i="1"/>
  <c r="S1376" i="1"/>
  <c r="L2207" i="1"/>
  <c r="Q2015" i="1"/>
  <c r="N2627" i="1"/>
  <c r="M2113" i="1"/>
  <c r="L2198" i="1"/>
  <c r="L1797" i="1"/>
  <c r="Q2077" i="1"/>
  <c r="N2073" i="1"/>
  <c r="I2378" i="1"/>
  <c r="S1935" i="1"/>
  <c r="I2684" i="1"/>
  <c r="N2794" i="1"/>
  <c r="L2755" i="1"/>
  <c r="J2519" i="1"/>
  <c r="O2639" i="1"/>
  <c r="R2726" i="1"/>
  <c r="K2849" i="1"/>
  <c r="M2139" i="1"/>
  <c r="J2787" i="1"/>
  <c r="I2758" i="1"/>
  <c r="H2791" i="1"/>
  <c r="H2762" i="1"/>
  <c r="I2871" i="1"/>
  <c r="K227" i="1"/>
  <c r="I723" i="1"/>
  <c r="M1278" i="1"/>
  <c r="R1570" i="1"/>
  <c r="J1323" i="1"/>
  <c r="O1922" i="1"/>
  <c r="N1884" i="1"/>
  <c r="K1490" i="1"/>
  <c r="S1499" i="1"/>
  <c r="L1706" i="1"/>
  <c r="I2281" i="1"/>
  <c r="P2628" i="1"/>
  <c r="N2688" i="1"/>
  <c r="R1963" i="1"/>
  <c r="K1472" i="1"/>
  <c r="S1771" i="1"/>
  <c r="Q1728" i="1"/>
  <c r="Q2382" i="1"/>
  <c r="S2447" i="1"/>
  <c r="M2686" i="1"/>
  <c r="R1894" i="1"/>
  <c r="L2855" i="1"/>
  <c r="R2545" i="1"/>
  <c r="K2827" i="1"/>
  <c r="R2886" i="1"/>
  <c r="K2853" i="1"/>
  <c r="S2144" i="1"/>
  <c r="L2788" i="1"/>
  <c r="O2759" i="1"/>
  <c r="L2676" i="1"/>
  <c r="S1937" i="1"/>
  <c r="N175" i="1"/>
  <c r="I743" i="1"/>
  <c r="P1066" i="1"/>
  <c r="H1151" i="1"/>
  <c r="Q1441" i="1"/>
  <c r="M1519" i="1"/>
  <c r="Q1692" i="1"/>
  <c r="J2520" i="1"/>
  <c r="N2071" i="1"/>
  <c r="K1936" i="1"/>
  <c r="K2392" i="1"/>
  <c r="R2419" i="1"/>
  <c r="J2486" i="1"/>
  <c r="I1772" i="1"/>
  <c r="H2584" i="1"/>
  <c r="R1989" i="1"/>
  <c r="M2250" i="1"/>
  <c r="I2510" i="1"/>
  <c r="M2640" i="1"/>
  <c r="K2090" i="1"/>
  <c r="O1979" i="1"/>
  <c r="L2729" i="1"/>
  <c r="K2857" i="1"/>
  <c r="K2150" i="1"/>
  <c r="L2800" i="1"/>
  <c r="I2774" i="1"/>
  <c r="P2793" i="1"/>
  <c r="S2097" i="1"/>
  <c r="P328" i="1"/>
  <c r="L851" i="1"/>
  <c r="L535" i="1"/>
  <c r="H915" i="1"/>
  <c r="Q1410" i="1"/>
  <c r="N1896" i="1"/>
  <c r="S1520" i="1"/>
  <c r="K1511" i="1"/>
  <c r="J1717" i="1"/>
  <c r="O2658" i="1"/>
  <c r="J1359" i="1"/>
  <c r="K2132" i="1"/>
  <c r="J2237" i="1"/>
  <c r="O1595" i="1"/>
  <c r="K1783" i="1"/>
  <c r="Q1776" i="1"/>
  <c r="P2606" i="1"/>
  <c r="J1995" i="1"/>
  <c r="I2256" i="1"/>
  <c r="J2643" i="1"/>
  <c r="R2329" i="1"/>
  <c r="R2876" i="1"/>
  <c r="L2556" i="1"/>
  <c r="S2681" i="1"/>
  <c r="L2889" i="1"/>
  <c r="K2869" i="1"/>
  <c r="M2267" i="1"/>
  <c r="R2801" i="1"/>
  <c r="O2775" i="1"/>
  <c r="H2682" i="1"/>
  <c r="P2431" i="1"/>
  <c r="M2294" i="1"/>
  <c r="S3034" i="1"/>
  <c r="R554" i="1"/>
  <c r="N1674" i="1"/>
  <c r="P1905" i="1"/>
  <c r="J1497" i="1"/>
  <c r="R2228" i="1"/>
  <c r="Q2055" i="1"/>
  <c r="P2396" i="1"/>
  <c r="R2370" i="1"/>
  <c r="M2621" i="1"/>
  <c r="S2087" i="1"/>
  <c r="J2542" i="1"/>
  <c r="Q2541" i="1"/>
  <c r="P2294" i="1"/>
  <c r="H2465" i="1"/>
  <c r="L2802" i="1"/>
  <c r="S2057" i="1"/>
  <c r="K1643" i="1"/>
  <c r="R2880" i="1"/>
  <c r="J2583" i="1"/>
  <c r="Q2684" i="1"/>
  <c r="J2764" i="1"/>
  <c r="J2239" i="1"/>
  <c r="R1718" i="1"/>
  <c r="L2520" i="1"/>
  <c r="I2536" i="1"/>
  <c r="H2707" i="1"/>
  <c r="L2292" i="1"/>
  <c r="L2727" i="1"/>
  <c r="K2897" i="1"/>
  <c r="K3040" i="1"/>
  <c r="R211" i="1"/>
  <c r="N590" i="1"/>
  <c r="P376" i="1"/>
  <c r="O647" i="1"/>
  <c r="S791" i="1"/>
  <c r="I1141" i="1"/>
  <c r="H985" i="1"/>
  <c r="M826" i="1"/>
  <c r="N1229" i="1"/>
  <c r="M792" i="1"/>
  <c r="I1031" i="1"/>
  <c r="S1061" i="1"/>
  <c r="Q1591" i="1"/>
  <c r="N1758" i="1"/>
  <c r="M1640" i="1"/>
  <c r="H2353" i="1"/>
  <c r="Q1533" i="1"/>
  <c r="R1280" i="1"/>
  <c r="Q1340" i="1"/>
  <c r="Q1642" i="1"/>
  <c r="P1965" i="1"/>
  <c r="H2407" i="1"/>
  <c r="S1572" i="1"/>
  <c r="L1510" i="1"/>
  <c r="J1826" i="1"/>
  <c r="K1746" i="1"/>
  <c r="J1751" i="1"/>
  <c r="Q1916" i="1"/>
  <c r="L2247" i="1"/>
  <c r="L1576" i="1"/>
  <c r="J1861" i="1"/>
  <c r="L2617" i="1"/>
  <c r="Q2059" i="1"/>
  <c r="O2406" i="1"/>
  <c r="I2681" i="1"/>
  <c r="N2119" i="1"/>
  <c r="N2443" i="1"/>
  <c r="I2002" i="1"/>
  <c r="L1588" i="1"/>
  <c r="O1529" i="1"/>
  <c r="P2513" i="1"/>
  <c r="I1686" i="1"/>
  <c r="M2173" i="1"/>
  <c r="K2416" i="1"/>
  <c r="S2630" i="1"/>
  <c r="L2058" i="1"/>
  <c r="J2245" i="1"/>
  <c r="J2513" i="1"/>
  <c r="S2151" i="1"/>
  <c r="L983" i="1"/>
  <c r="S1798" i="1"/>
  <c r="L2025" i="1"/>
  <c r="J2574" i="1"/>
  <c r="S1803" i="1"/>
  <c r="I2159" i="1"/>
  <c r="I2355" i="1"/>
  <c r="O2544" i="1"/>
  <c r="Q1840" i="1"/>
  <c r="N2133" i="1"/>
  <c r="P2306" i="1"/>
  <c r="N2465" i="1"/>
  <c r="Q1694" i="1"/>
  <c r="S1558" i="1"/>
  <c r="P2475" i="1"/>
  <c r="M2339" i="1"/>
  <c r="L2208" i="1"/>
  <c r="O2549" i="1"/>
  <c r="L2814" i="1"/>
  <c r="O2724" i="1"/>
  <c r="I2272" i="1"/>
  <c r="O2737" i="1"/>
  <c r="Q2120" i="1"/>
  <c r="M2024" i="1"/>
  <c r="H2654" i="1"/>
  <c r="Q2088" i="1"/>
  <c r="K1752" i="1"/>
  <c r="R2393" i="1"/>
  <c r="O2339" i="1"/>
  <c r="O2720" i="1"/>
  <c r="M2350" i="1"/>
  <c r="R2346" i="1"/>
  <c r="S2132" i="1"/>
  <c r="K1885" i="1"/>
  <c r="O2325" i="1"/>
  <c r="P2778" i="1"/>
  <c r="S2433" i="1"/>
  <c r="K2177" i="1"/>
  <c r="K2715" i="1"/>
  <c r="M2890" i="1"/>
  <c r="M1868" i="1"/>
  <c r="K2447" i="1"/>
  <c r="L2777" i="1"/>
  <c r="Q2713" i="1"/>
  <c r="R2378" i="1"/>
  <c r="J2287" i="1"/>
  <c r="O2051" i="1"/>
  <c r="O1813" i="1"/>
  <c r="R2800" i="1"/>
  <c r="M1853" i="1"/>
  <c r="N2590" i="1"/>
  <c r="S2288" i="1"/>
  <c r="R2061" i="1"/>
  <c r="L2552" i="1"/>
  <c r="R2681" i="1"/>
  <c r="R2853" i="1"/>
  <c r="Q2496" i="1"/>
  <c r="M2050" i="1"/>
  <c r="I2648" i="1"/>
  <c r="O2779" i="1"/>
  <c r="I2052" i="1"/>
  <c r="Q1678" i="1"/>
  <c r="Q2394" i="1"/>
  <c r="P2709" i="1"/>
  <c r="P2825" i="1"/>
  <c r="O2730" i="1"/>
  <c r="H2549" i="1"/>
  <c r="L2324" i="1"/>
  <c r="M1982" i="1"/>
  <c r="O2563" i="1"/>
  <c r="S2864" i="1"/>
  <c r="L2759" i="1"/>
  <c r="O2579" i="1"/>
  <c r="S2888" i="1"/>
  <c r="Q1400" i="1"/>
  <c r="O172" i="1"/>
  <c r="S969" i="1"/>
  <c r="N1942" i="1"/>
  <c r="I1570" i="1"/>
  <c r="J1144" i="1"/>
  <c r="K1802" i="1"/>
  <c r="J1704" i="1"/>
  <c r="O2410" i="1"/>
  <c r="M2316" i="1"/>
  <c r="Q1914" i="1"/>
  <c r="K2692" i="1"/>
  <c r="K2307" i="1"/>
  <c r="J2578" i="1"/>
  <c r="O2400" i="1"/>
  <c r="H2148" i="1"/>
  <c r="R1686" i="1"/>
  <c r="O2565" i="1"/>
  <c r="O2793" i="1"/>
  <c r="O2207" i="1"/>
  <c r="L2642" i="1"/>
  <c r="H2493" i="1"/>
  <c r="P2798" i="1"/>
  <c r="O2267" i="1"/>
  <c r="K2575" i="1"/>
  <c r="K2507" i="1"/>
  <c r="Q1644" i="1"/>
  <c r="L2600" i="1"/>
  <c r="Q2140" i="1"/>
  <c r="I2006" i="1"/>
  <c r="S2076" i="1"/>
  <c r="I1588" i="1"/>
  <c r="P3027" i="1"/>
  <c r="M1115" i="1"/>
  <c r="N1410" i="1"/>
  <c r="I1191" i="1"/>
  <c r="J1580" i="1"/>
  <c r="P2049" i="1"/>
  <c r="J1870" i="1"/>
  <c r="L2379" i="1"/>
  <c r="I2065" i="1"/>
  <c r="N2471" i="1"/>
  <c r="P2561" i="1"/>
  <c r="L1077" i="1"/>
  <c r="J1579" i="1"/>
  <c r="K1943" i="1"/>
  <c r="N1973" i="1"/>
  <c r="Q2078" i="1"/>
  <c r="L2352" i="1"/>
  <c r="Q2292" i="1"/>
  <c r="Q2162" i="1"/>
  <c r="P2700" i="1"/>
  <c r="N2498" i="1"/>
  <c r="N2801" i="1"/>
  <c r="K1997" i="1"/>
  <c r="M2817" i="1"/>
  <c r="S2353" i="1"/>
  <c r="K2454" i="1"/>
  <c r="R2865" i="1"/>
  <c r="Q2808" i="1"/>
  <c r="H2743" i="1"/>
  <c r="J2495" i="1"/>
  <c r="M1708" i="1"/>
  <c r="I504" i="1"/>
  <c r="H1034" i="1"/>
  <c r="Q1046" i="1"/>
  <c r="J1318" i="1"/>
  <c r="J1262" i="1"/>
  <c r="H1768" i="1"/>
  <c r="M1619" i="1"/>
  <c r="J1803" i="1"/>
  <c r="J2300" i="1"/>
  <c r="I1652" i="1"/>
  <c r="R1694" i="1"/>
  <c r="M1936" i="1"/>
  <c r="L2082" i="1"/>
  <c r="H1067" i="1"/>
  <c r="I2199" i="1"/>
  <c r="N2181" i="1"/>
  <c r="J1772" i="1"/>
  <c r="S2623" i="1"/>
  <c r="O2797" i="1"/>
  <c r="S2281" i="1"/>
  <c r="S1606" i="1"/>
  <c r="M2556" i="1"/>
  <c r="S2277" i="1"/>
  <c r="O2585" i="1"/>
  <c r="K2281" i="1"/>
  <c r="I1476" i="1"/>
  <c r="L2732" i="1"/>
  <c r="I2810" i="1"/>
  <c r="N2744" i="1"/>
  <c r="J2511" i="1"/>
  <c r="P2891" i="1"/>
  <c r="S70" i="1"/>
  <c r="N813" i="1"/>
  <c r="I1219" i="1"/>
  <c r="S1693" i="1"/>
  <c r="M1628" i="1"/>
  <c r="K1342" i="1"/>
  <c r="M1867" i="1"/>
  <c r="J1832" i="1"/>
  <c r="Q2459" i="1"/>
  <c r="N2503" i="1"/>
  <c r="N2564" i="1"/>
  <c r="O1679" i="1"/>
  <c r="K2339" i="1"/>
  <c r="R2636" i="1"/>
  <c r="Q2641" i="1"/>
  <c r="P2354" i="1"/>
  <c r="R1814" i="1"/>
  <c r="L2702" i="1"/>
  <c r="K2852" i="1"/>
  <c r="Q2616" i="1"/>
  <c r="P1271" i="1"/>
  <c r="K1628" i="1"/>
  <c r="I2562" i="1"/>
  <c r="O2303" i="1"/>
  <c r="Q2853" i="1"/>
  <c r="M2815" i="1"/>
  <c r="J2195" i="1"/>
  <c r="K2754" i="1"/>
  <c r="I2022" i="1"/>
  <c r="S2790" i="1"/>
  <c r="S2755" i="1"/>
  <c r="O529" i="1"/>
  <c r="H1098" i="1"/>
  <c r="P727" i="1"/>
  <c r="O1113" i="1"/>
  <c r="N1408" i="1"/>
  <c r="O1699" i="1"/>
  <c r="N1696" i="1"/>
  <c r="M1343" i="1"/>
  <c r="R1888" i="1"/>
  <c r="L2071" i="1"/>
  <c r="K1525" i="1"/>
  <c r="I2461" i="1"/>
  <c r="P2504" i="1"/>
  <c r="P2565" i="1"/>
  <c r="M2473" i="1"/>
  <c r="L2358" i="1"/>
  <c r="P1231" i="1"/>
  <c r="Q2033" i="1"/>
  <c r="N1985" i="1"/>
  <c r="N2525" i="1"/>
  <c r="S2568" i="1"/>
  <c r="K2856" i="1"/>
  <c r="M2232" i="1"/>
  <c r="N2739" i="1"/>
  <c r="N2514" i="1"/>
  <c r="N2809" i="1"/>
  <c r="Q2344" i="1"/>
  <c r="P2646" i="1"/>
  <c r="S2172" i="1"/>
  <c r="S2317" i="1"/>
  <c r="Q1794" i="1"/>
  <c r="K2267" i="1"/>
  <c r="K2758" i="1"/>
  <c r="O2707" i="1"/>
  <c r="Q2538" i="1"/>
  <c r="K2162" i="1"/>
  <c r="S2759" i="1"/>
  <c r="S34" i="1"/>
  <c r="R1107" i="1"/>
  <c r="P1409" i="1"/>
  <c r="P1697" i="1"/>
  <c r="S1463" i="1"/>
  <c r="L2099" i="1"/>
  <c r="O1705" i="1"/>
  <c r="H2506" i="1"/>
  <c r="K2024" i="1"/>
  <c r="R2359" i="1"/>
  <c r="L2439" i="1"/>
  <c r="Q2661" i="1"/>
  <c r="P2542" i="1"/>
  <c r="M2595" i="1"/>
  <c r="K2860" i="1"/>
  <c r="S2393" i="1"/>
  <c r="J1692" i="1"/>
  <c r="H2856" i="1"/>
  <c r="Q2432" i="1"/>
  <c r="M2861" i="1"/>
  <c r="K2119" i="1"/>
  <c r="R2205" i="1"/>
  <c r="S2822" i="1"/>
  <c r="I2662" i="1"/>
  <c r="P2877" i="1"/>
  <c r="I2646" i="1"/>
  <c r="R473" i="1"/>
  <c r="P705" i="1"/>
  <c r="H772" i="1"/>
  <c r="P751" i="1"/>
  <c r="Q945" i="1"/>
  <c r="S1821" i="1"/>
  <c r="H1707" i="1"/>
  <c r="N2220" i="1"/>
  <c r="L1231" i="1"/>
  <c r="R1861" i="1"/>
  <c r="L2445" i="1"/>
  <c r="I2521" i="1"/>
  <c r="N2523" i="1"/>
  <c r="R2146" i="1"/>
  <c r="M2525" i="1"/>
  <c r="L2586" i="1"/>
  <c r="R2440" i="1"/>
  <c r="O2472" i="1"/>
  <c r="P2366" i="1"/>
  <c r="K1409" i="1"/>
  <c r="O2864" i="1"/>
  <c r="P2783" i="1"/>
  <c r="L2735" i="1"/>
  <c r="R2353" i="1"/>
  <c r="K2417" i="1"/>
  <c r="J2716" i="1"/>
  <c r="N2823" i="1"/>
  <c r="R2074" i="1"/>
  <c r="K2499" i="1"/>
  <c r="I2312" i="1"/>
  <c r="Q2058" i="1"/>
  <c r="S2802" i="1"/>
  <c r="O2305" i="1"/>
  <c r="K14" i="1"/>
  <c r="L782" i="1"/>
  <c r="J1018" i="1"/>
  <c r="O1802" i="1"/>
  <c r="I1815" i="1"/>
  <c r="J1361" i="1"/>
  <c r="J1871" i="1"/>
  <c r="S1715" i="1"/>
  <c r="N2243" i="1"/>
  <c r="J2152" i="1"/>
  <c r="K1797" i="1"/>
  <c r="M1349" i="1"/>
  <c r="R2652" i="1"/>
  <c r="O2664" i="1"/>
  <c r="H2576" i="1"/>
  <c r="S1644" i="1"/>
  <c r="I1620" i="1"/>
  <c r="I2446" i="1"/>
  <c r="M2583" i="1"/>
  <c r="R1734" i="1"/>
  <c r="J2665" i="1"/>
  <c r="K2791" i="1"/>
  <c r="L2717" i="1"/>
  <c r="M2519" i="1"/>
  <c r="H1649" i="1"/>
  <c r="R2237" i="1"/>
  <c r="Q1560" i="1"/>
  <c r="I2858" i="1"/>
  <c r="H2779" i="1"/>
  <c r="N2711" i="1"/>
  <c r="I2823" i="1"/>
  <c r="S146" i="1"/>
  <c r="L1182" i="1"/>
  <c r="L1595" i="1"/>
  <c r="Q1433" i="1"/>
  <c r="H2255" i="1"/>
  <c r="K1958" i="1"/>
  <c r="M1929" i="1"/>
  <c r="Q2523" i="1"/>
  <c r="R1316" i="1"/>
  <c r="S2070" i="1"/>
  <c r="J2397" i="1"/>
  <c r="J1869" i="1"/>
  <c r="Q2249" i="1"/>
  <c r="N2233" i="1"/>
  <c r="O1579" i="1"/>
  <c r="L2750" i="1"/>
  <c r="O2849" i="1"/>
  <c r="O2700" i="1"/>
  <c r="L2743" i="1"/>
  <c r="R2369" i="1"/>
  <c r="K2449" i="1"/>
  <c r="L2721" i="1"/>
  <c r="N2835" i="1"/>
  <c r="J1072" i="1"/>
  <c r="J2243" i="1"/>
  <c r="M1652" i="1"/>
  <c r="M2747" i="1"/>
  <c r="P2881" i="1"/>
  <c r="S2795" i="1"/>
  <c r="I618" i="1"/>
  <c r="O1195" i="1"/>
  <c r="K1120" i="1"/>
  <c r="L1300" i="1"/>
  <c r="O1898" i="1"/>
  <c r="I1435" i="1"/>
  <c r="P1830" i="1"/>
  <c r="L1366" i="1"/>
  <c r="M1959" i="1"/>
  <c r="R1140" i="1"/>
  <c r="O2230" i="1"/>
  <c r="N2623" i="1"/>
  <c r="O1419" i="1"/>
  <c r="K2300" i="1"/>
  <c r="R2195" i="1"/>
  <c r="R1786" i="1"/>
  <c r="R2692" i="1"/>
  <c r="O2696" i="1"/>
  <c r="P2578" i="1"/>
  <c r="J2475" i="1"/>
  <c r="I2668" i="1"/>
  <c r="H2789" i="1"/>
  <c r="M2754" i="1"/>
  <c r="S2564" i="1"/>
  <c r="P2870" i="1"/>
  <c r="K2191" i="1"/>
  <c r="S2556" i="1"/>
  <c r="S2539" i="1"/>
  <c r="M2667" i="1"/>
  <c r="K1573" i="1"/>
  <c r="Q2860" i="1"/>
  <c r="H2787" i="1"/>
  <c r="N2719" i="1"/>
  <c r="I2847" i="1"/>
  <c r="J79" i="1"/>
  <c r="O766" i="1"/>
  <c r="J1303" i="1"/>
  <c r="N2094" i="1"/>
  <c r="P1881" i="1"/>
  <c r="K1374" i="1"/>
  <c r="K1383" i="1"/>
  <c r="R1695" i="1"/>
  <c r="O2566" i="1"/>
  <c r="S1374" i="1"/>
  <c r="M2073" i="1"/>
  <c r="J2197" i="1"/>
  <c r="J1792" i="1"/>
  <c r="O2076" i="1"/>
  <c r="H2072" i="1"/>
  <c r="M2372" i="1"/>
  <c r="S1679" i="1"/>
  <c r="I2852" i="1"/>
  <c r="S2636" i="1"/>
  <c r="J1820" i="1"/>
  <c r="N2733" i="1"/>
  <c r="S2629" i="1"/>
  <c r="L2725" i="1"/>
  <c r="N2843" i="1"/>
  <c r="H2489" i="1"/>
  <c r="O2621" i="1"/>
  <c r="M2434" i="1"/>
  <c r="M2208" i="1"/>
  <c r="O1387" i="1"/>
  <c r="M2888" i="1"/>
  <c r="O329" i="1"/>
  <c r="I719" i="1"/>
  <c r="M1170" i="1"/>
  <c r="Q950" i="1"/>
  <c r="M1646" i="1"/>
  <c r="Q1437" i="1"/>
  <c r="S1717" i="1"/>
  <c r="J1654" i="1"/>
  <c r="M1682" i="1"/>
  <c r="J2468" i="1"/>
  <c r="Q2575" i="1"/>
  <c r="K1380" i="1"/>
  <c r="H2687" i="1"/>
  <c r="O1951" i="1"/>
  <c r="K1456" i="1"/>
  <c r="L2695" i="1"/>
  <c r="N1094" i="1"/>
  <c r="N2581" i="1"/>
  <c r="J1979" i="1"/>
  <c r="M2202" i="1"/>
  <c r="M2488" i="1"/>
  <c r="S2668" i="1"/>
  <c r="K2533" i="1"/>
  <c r="S2660" i="1"/>
  <c r="K1969" i="1"/>
  <c r="O2377" i="1"/>
  <c r="K1789" i="1"/>
  <c r="L1372" i="1"/>
  <c r="K2627" i="1"/>
  <c r="I2440" i="1"/>
  <c r="M2272" i="1"/>
  <c r="J2272" i="1"/>
  <c r="M1700" i="1"/>
  <c r="P278" i="1"/>
  <c r="L872" i="1"/>
  <c r="L1648" i="1"/>
  <c r="N1495" i="1"/>
  <c r="N2324" i="1"/>
  <c r="K1662" i="1"/>
  <c r="J1363" i="1"/>
  <c r="O2642" i="1"/>
  <c r="K1572" i="1"/>
  <c r="S2114" i="1"/>
  <c r="L2406" i="1"/>
  <c r="Q1764" i="1"/>
  <c r="I2319" i="1"/>
  <c r="P2250" i="1"/>
  <c r="J2000" i="1"/>
  <c r="R2755" i="1"/>
  <c r="I1998" i="1"/>
  <c r="K2690" i="1"/>
  <c r="P1119" i="1"/>
  <c r="P2738" i="1"/>
  <c r="S2641" i="1"/>
  <c r="J2728" i="1"/>
  <c r="P2852" i="1"/>
  <c r="P2563" i="1"/>
  <c r="S2631" i="1"/>
  <c r="Q2444" i="1"/>
  <c r="I2278" i="1"/>
  <c r="J2336" i="1"/>
  <c r="M1764" i="1"/>
  <c r="N188" i="1"/>
  <c r="L1375" i="1"/>
  <c r="J518" i="1"/>
  <c r="M996" i="1"/>
  <c r="H2221" i="1"/>
  <c r="N1888" i="1"/>
  <c r="N2344" i="1"/>
  <c r="S1668" i="1"/>
  <c r="J1411" i="1"/>
  <c r="O2282" i="1"/>
  <c r="H2630" i="1"/>
  <c r="P2697" i="1"/>
  <c r="L1966" i="1"/>
  <c r="K1600" i="1"/>
  <c r="M1786" i="1"/>
  <c r="O2320" i="1"/>
  <c r="N2257" i="1"/>
  <c r="H2449" i="1"/>
  <c r="J2757" i="1"/>
  <c r="I2868" i="1"/>
  <c r="R2265" i="1"/>
  <c r="O1369" i="1"/>
  <c r="N2757" i="1"/>
  <c r="M2828" i="1"/>
  <c r="J2888" i="1"/>
  <c r="K2261" i="1"/>
  <c r="H2569" i="1"/>
  <c r="R2633" i="1"/>
  <c r="M2450" i="1"/>
  <c r="Q2282" i="1"/>
  <c r="J2400" i="1"/>
  <c r="O2483" i="1"/>
  <c r="S347" i="1"/>
  <c r="S1299" i="1"/>
  <c r="M1016" i="1"/>
  <c r="N2222" i="1"/>
  <c r="O1771" i="1"/>
  <c r="J1754" i="1"/>
  <c r="L2211" i="1"/>
  <c r="Q2023" i="1"/>
  <c r="N2395" i="1"/>
  <c r="L2365" i="1"/>
  <c r="K2620" i="1"/>
  <c r="K2083" i="1"/>
  <c r="J2534" i="1"/>
  <c r="O2540" i="1"/>
  <c r="N2461" i="1"/>
  <c r="S2264" i="1"/>
  <c r="K2237" i="1"/>
  <c r="M2008" i="1"/>
  <c r="I2658" i="1"/>
  <c r="O1799" i="1"/>
  <c r="K1985" i="1"/>
  <c r="O2393" i="1"/>
  <c r="M2302" i="1"/>
  <c r="N2574" i="1"/>
  <c r="N2671" i="1"/>
  <c r="I2456" i="1"/>
  <c r="Q2807" i="1"/>
  <c r="O2575" i="1"/>
  <c r="O2499" i="1"/>
  <c r="S355" i="1"/>
  <c r="L1431" i="1"/>
  <c r="N1205" i="1"/>
  <c r="S1017" i="1"/>
  <c r="P2223" i="1"/>
  <c r="Q1961" i="1"/>
  <c r="S1556" i="1"/>
  <c r="S1515" i="1"/>
  <c r="R2614" i="1"/>
  <c r="H2074" i="1"/>
  <c r="O1465" i="1"/>
  <c r="M2413" i="1"/>
  <c r="R2455" i="1"/>
  <c r="R2014" i="1"/>
  <c r="O2092" i="1"/>
  <c r="H2100" i="1"/>
  <c r="S1366" i="1"/>
  <c r="K2539" i="1"/>
  <c r="O2733" i="1"/>
  <c r="H2853" i="1"/>
  <c r="I2694" i="1"/>
  <c r="K1821" i="1"/>
  <c r="O2011" i="1"/>
  <c r="O2818" i="1"/>
  <c r="O2607" i="1"/>
  <c r="K2877" i="1"/>
  <c r="S2272" i="1"/>
  <c r="R2821" i="1"/>
  <c r="Q2776" i="1"/>
  <c r="M2336" i="1"/>
  <c r="P2447" i="1"/>
  <c r="M2462" i="1"/>
  <c r="L2914" i="1"/>
  <c r="S3042" i="1"/>
  <c r="S374" i="1"/>
  <c r="L2894" i="1"/>
  <c r="Q399" i="1"/>
  <c r="L674" i="1"/>
  <c r="S795" i="1"/>
  <c r="O1150" i="1"/>
  <c r="H1345" i="1"/>
  <c r="S859" i="1"/>
  <c r="P1230" i="1"/>
  <c r="L681" i="1"/>
  <c r="I1059" i="1"/>
  <c r="M1096" i="1"/>
  <c r="Q1619" i="1"/>
  <c r="P1879" i="1"/>
  <c r="N1875" i="1"/>
  <c r="H2381" i="1"/>
  <c r="Q1601" i="1"/>
  <c r="M1532" i="1"/>
  <c r="M1346" i="1"/>
  <c r="P1726" i="1"/>
  <c r="H2003" i="1"/>
  <c r="P1637" i="1"/>
  <c r="M1575" i="1"/>
  <c r="J1553" i="1"/>
  <c r="L1827" i="1"/>
  <c r="M1799" i="1"/>
  <c r="L1752" i="1"/>
  <c r="L1971" i="1"/>
  <c r="R2336" i="1"/>
  <c r="R1581" i="1"/>
  <c r="J1877" i="1"/>
  <c r="R2626" i="1"/>
  <c r="I2061" i="1"/>
  <c r="Q2407" i="1"/>
  <c r="O2682" i="1"/>
  <c r="H2130" i="1"/>
  <c r="P2444" i="1"/>
  <c r="M2076" i="1"/>
  <c r="R1593" i="1"/>
  <c r="K1551" i="1"/>
  <c r="H2515" i="1"/>
  <c r="I1894" i="1"/>
  <c r="K2180" i="1"/>
  <c r="M2417" i="1"/>
  <c r="K2640" i="1"/>
  <c r="R2059" i="1"/>
  <c r="L2246" i="1"/>
  <c r="L2514" i="1"/>
  <c r="O2221" i="1"/>
  <c r="J1435" i="1"/>
  <c r="K1804" i="1"/>
  <c r="J2116" i="1"/>
  <c r="L2575" i="1"/>
  <c r="O1809" i="1"/>
  <c r="Q2189" i="1"/>
  <c r="O2360" i="1"/>
  <c r="O2584" i="1"/>
  <c r="M1846" i="1"/>
  <c r="P2134" i="1"/>
  <c r="H2308" i="1"/>
  <c r="P2466" i="1"/>
  <c r="Q1758" i="1"/>
  <c r="K1580" i="1"/>
  <c r="N2502" i="1"/>
  <c r="M2355" i="1"/>
  <c r="R2213" i="1"/>
  <c r="K2555" i="1"/>
  <c r="L2818" i="1"/>
  <c r="K2728" i="1"/>
  <c r="Q2276" i="1"/>
  <c r="I2756" i="1"/>
  <c r="Q2472" i="1"/>
  <c r="I2030" i="1"/>
  <c r="L2656" i="1"/>
  <c r="Q2160" i="1"/>
  <c r="K1816" i="1"/>
  <c r="R2473" i="1"/>
  <c r="O2355" i="1"/>
  <c r="O2732" i="1"/>
  <c r="M2390" i="1"/>
  <c r="H2461" i="1"/>
  <c r="M2255" i="1"/>
  <c r="L2076" i="1"/>
  <c r="K2347" i="1"/>
  <c r="N2793" i="1"/>
  <c r="S2481" i="1"/>
  <c r="O2203" i="1"/>
  <c r="M2716" i="1"/>
  <c r="O1645" i="1"/>
  <c r="S1887" i="1"/>
  <c r="S2451" i="1"/>
  <c r="R2786" i="1"/>
  <c r="M2717" i="1"/>
  <c r="N2426" i="1"/>
  <c r="K1835" i="1"/>
  <c r="O2067" i="1"/>
  <c r="M1956" i="1"/>
  <c r="J2830" i="1"/>
  <c r="S1874" i="1"/>
  <c r="P2595" i="1"/>
  <c r="K2294" i="1"/>
  <c r="J2067" i="1"/>
  <c r="R2557" i="1"/>
  <c r="J2715" i="1"/>
  <c r="J2855" i="1"/>
  <c r="M2510" i="1"/>
  <c r="I2056" i="1"/>
  <c r="M2650" i="1"/>
  <c r="Q2780" i="1"/>
  <c r="M2062" i="1"/>
  <c r="I1706" i="1"/>
  <c r="M2400" i="1"/>
  <c r="N2712" i="1"/>
  <c r="P2833" i="1"/>
  <c r="O2734" i="1"/>
  <c r="H2565" i="1"/>
  <c r="L2340" i="1"/>
  <c r="K2013" i="1"/>
  <c r="J2782" i="1"/>
  <c r="M531" i="1"/>
  <c r="P1379" i="1"/>
  <c r="S1245" i="1"/>
  <c r="N1927" i="1"/>
  <c r="N1741" i="1"/>
  <c r="L1586" i="1"/>
  <c r="R2020" i="1"/>
  <c r="R2634" i="1"/>
  <c r="H2190" i="1"/>
  <c r="L1604" i="1"/>
  <c r="M2229" i="1"/>
  <c r="R2291" i="1"/>
  <c r="L2233" i="1"/>
  <c r="O2636" i="1"/>
  <c r="N2485" i="1"/>
  <c r="P2555" i="1"/>
  <c r="L2862" i="1"/>
  <c r="O2519" i="1"/>
  <c r="H2501" i="1"/>
  <c r="N1050" i="1"/>
  <c r="I2546" i="1"/>
  <c r="M1974" i="1"/>
  <c r="R2822" i="1"/>
  <c r="S2109" i="1"/>
  <c r="H1203" i="1"/>
  <c r="L2864" i="1"/>
  <c r="O2807" i="1"/>
  <c r="P2737" i="1"/>
  <c r="J2431" i="1"/>
  <c r="J2790" i="1"/>
  <c r="L224" i="1"/>
  <c r="R776" i="1"/>
  <c r="P770" i="1"/>
  <c r="N1216" i="1"/>
  <c r="N1256" i="1"/>
  <c r="P1742" i="1"/>
  <c r="L1590" i="1"/>
  <c r="R2024" i="1"/>
  <c r="R2294" i="1"/>
  <c r="J1645" i="1"/>
  <c r="Q2486" i="1"/>
  <c r="Q1930" i="1"/>
  <c r="J2081" i="1"/>
  <c r="S2311" i="1"/>
  <c r="R2596" i="1"/>
  <c r="I2639" i="1"/>
  <c r="H2488" i="1"/>
  <c r="K2542" i="1"/>
  <c r="I2796" i="1"/>
  <c r="K2229" i="1"/>
  <c r="S2139" i="1"/>
  <c r="L2124" i="1"/>
  <c r="K2273" i="1"/>
  <c r="J2828" i="1"/>
  <c r="K2153" i="1"/>
  <c r="Q1384" i="1"/>
  <c r="J2731" i="1"/>
  <c r="K2661" i="1"/>
  <c r="M2416" i="1"/>
  <c r="K2766" i="1"/>
  <c r="Q2632" i="1"/>
  <c r="R225" i="1"/>
  <c r="R1103" i="1"/>
  <c r="L776" i="1"/>
  <c r="S1677" i="1"/>
  <c r="I1707" i="1"/>
  <c r="K1443" i="1"/>
  <c r="L2383" i="1"/>
  <c r="I2173" i="1"/>
  <c r="I2498" i="1"/>
  <c r="K2256" i="1"/>
  <c r="L2562" i="1"/>
  <c r="L2409" i="1"/>
  <c r="Q2421" i="1"/>
  <c r="N2489" i="1"/>
  <c r="M2547" i="1"/>
  <c r="K2844" i="1"/>
  <c r="P2735" i="1"/>
  <c r="S2541" i="1"/>
  <c r="J2199" i="1"/>
  <c r="S2733" i="1"/>
  <c r="I2849" i="1"/>
  <c r="Q2448" i="1"/>
  <c r="M2459" i="1"/>
  <c r="K2639" i="1"/>
  <c r="K2493" i="1"/>
  <c r="O2786" i="1"/>
  <c r="O2643" i="1"/>
  <c r="O505" i="1"/>
  <c r="R560" i="1"/>
  <c r="J1105" i="1"/>
  <c r="H834" i="1"/>
  <c r="H1372" i="1"/>
  <c r="R1266" i="1"/>
  <c r="P2081" i="1"/>
  <c r="L1887" i="1"/>
  <c r="L2387" i="1"/>
  <c r="R2694" i="1"/>
  <c r="N2227" i="1"/>
  <c r="J1992" i="1"/>
  <c r="M2457" i="1"/>
  <c r="J2565" i="1"/>
  <c r="R2414" i="1"/>
  <c r="O2200" i="1"/>
  <c r="P1978" i="1"/>
  <c r="Q2110" i="1"/>
  <c r="J2379" i="1"/>
  <c r="Q2798" i="1"/>
  <c r="M2366" i="1"/>
  <c r="S2557" i="1"/>
  <c r="K2314" i="1"/>
  <c r="I2773" i="1"/>
  <c r="O2025" i="1"/>
  <c r="N2666" i="1"/>
  <c r="K1691" i="1"/>
  <c r="I1774" i="1"/>
  <c r="J1028" i="1"/>
  <c r="M2258" i="1"/>
  <c r="S2513" i="1"/>
  <c r="H2747" i="1"/>
  <c r="I2586" i="1"/>
  <c r="Q2288" i="1"/>
  <c r="M2965" i="1"/>
  <c r="L1106" i="1"/>
  <c r="N839" i="1"/>
  <c r="N1373" i="1"/>
  <c r="L1609" i="1"/>
  <c r="N1821" i="1"/>
  <c r="Q941" i="1"/>
  <c r="K1946" i="1"/>
  <c r="L2403" i="1"/>
  <c r="Q2187" i="1"/>
  <c r="P2228" i="1"/>
  <c r="R2130" i="1"/>
  <c r="K2016" i="1"/>
  <c r="J2085" i="1"/>
  <c r="P1615" i="1"/>
  <c r="J2638" i="1"/>
  <c r="Q2429" i="1"/>
  <c r="H2364" i="1"/>
  <c r="Q1512" i="1"/>
  <c r="R2871" i="1"/>
  <c r="M2632" i="1"/>
  <c r="Q1576" i="1"/>
  <c r="I873" i="1"/>
  <c r="J2657" i="1"/>
  <c r="S2769" i="1"/>
  <c r="K2095" i="1"/>
  <c r="J2685" i="1"/>
  <c r="J2032" i="1"/>
  <c r="L2200" i="1"/>
  <c r="R2869" i="1"/>
  <c r="K2525" i="1"/>
  <c r="N2876" i="1"/>
  <c r="I2602" i="1"/>
  <c r="K2341" i="1"/>
  <c r="Q530" i="1"/>
  <c r="L651" i="1"/>
  <c r="O1173" i="1"/>
  <c r="N1377" i="1"/>
  <c r="P1364" i="1"/>
  <c r="H2219" i="1"/>
  <c r="J1890" i="1"/>
  <c r="R2404" i="1"/>
  <c r="I2465" i="1"/>
  <c r="L1817" i="1"/>
  <c r="M2289" i="1"/>
  <c r="R2115" i="1"/>
  <c r="H1323" i="1"/>
  <c r="O2036" i="1"/>
  <c r="P1986" i="1"/>
  <c r="I2154" i="1"/>
  <c r="R2389" i="1"/>
  <c r="M2654" i="1"/>
  <c r="I2430" i="1"/>
  <c r="P2840" i="1"/>
  <c r="H2637" i="1"/>
  <c r="H2660" i="1"/>
  <c r="K2787" i="1"/>
  <c r="J2844" i="1"/>
  <c r="S2333" i="1"/>
  <c r="S2048" i="1"/>
  <c r="L2764" i="1"/>
  <c r="Q2708" i="1"/>
  <c r="Q2586" i="1"/>
  <c r="K2370" i="1"/>
  <c r="O2289" i="1"/>
  <c r="M119" i="1"/>
  <c r="S1062" i="1"/>
  <c r="O1778" i="1"/>
  <c r="Q1813" i="1"/>
  <c r="O1469" i="1"/>
  <c r="R1076" i="1"/>
  <c r="Q2219" i="1"/>
  <c r="R1252" i="1"/>
  <c r="M2057" i="1"/>
  <c r="J2117" i="1"/>
  <c r="S1503" i="1"/>
  <c r="Q2237" i="1"/>
  <c r="H2208" i="1"/>
  <c r="S2072" i="1"/>
  <c r="Q1958" i="1"/>
  <c r="M2696" i="1"/>
  <c r="S2572" i="1"/>
  <c r="L1713" i="1"/>
  <c r="L2662" i="1"/>
  <c r="S2789" i="1"/>
  <c r="L2873" i="1"/>
  <c r="S2413" i="1"/>
  <c r="S2112" i="1"/>
  <c r="R2765" i="1"/>
  <c r="O2715" i="1"/>
  <c r="H2879" i="1"/>
  <c r="I2747" i="1"/>
  <c r="I125" i="1"/>
  <c r="J1181" i="1"/>
  <c r="R977" i="1"/>
  <c r="Q1381" i="1"/>
  <c r="H2251" i="1"/>
  <c r="L1959" i="1"/>
  <c r="N1098" i="1"/>
  <c r="O2522" i="1"/>
  <c r="N1274" i="1"/>
  <c r="M2065" i="1"/>
  <c r="L2118" i="1"/>
  <c r="R1863" i="1"/>
  <c r="I2239" i="1"/>
  <c r="N2209" i="1"/>
  <c r="S1493" i="1"/>
  <c r="J2749" i="1"/>
  <c r="Q2701" i="1"/>
  <c r="H2850" i="1"/>
  <c r="P2647" i="1"/>
  <c r="H2860" i="1"/>
  <c r="K2127" i="1"/>
  <c r="N2827" i="1"/>
  <c r="K2118" i="1"/>
  <c r="J2767" i="1"/>
  <c r="Q2716" i="1"/>
  <c r="Q2602" i="1"/>
  <c r="K2546" i="1"/>
  <c r="O2449" i="1"/>
  <c r="O155" i="1"/>
  <c r="I974" i="1"/>
  <c r="M1065" i="1"/>
  <c r="R1137" i="1"/>
  <c r="Q1891" i="1"/>
  <c r="H1819" i="1"/>
  <c r="M1371" i="1"/>
  <c r="S1469" i="1"/>
  <c r="J1120" i="1"/>
  <c r="Q2223" i="1"/>
  <c r="P2604" i="1"/>
  <c r="H2623" i="1"/>
  <c r="O1903" i="1"/>
  <c r="J1776" i="1"/>
  <c r="O2040" i="1"/>
  <c r="H2040" i="1"/>
  <c r="M2292" i="1"/>
  <c r="J2459" i="1"/>
  <c r="K2665" i="1"/>
  <c r="P2787" i="1"/>
  <c r="M2750" i="1"/>
  <c r="M2559" i="1"/>
  <c r="I2873" i="1"/>
  <c r="O2185" i="1"/>
  <c r="S2540" i="1"/>
  <c r="L2117" i="1"/>
  <c r="S2511" i="1"/>
  <c r="I2328" i="1"/>
  <c r="I2070" i="1"/>
  <c r="S2890" i="1"/>
  <c r="O2465" i="1"/>
  <c r="S31" i="1"/>
  <c r="O847" i="1"/>
  <c r="H501" i="1"/>
  <c r="P2023" i="1"/>
  <c r="Q1829" i="1"/>
  <c r="S1372" i="1"/>
  <c r="K1658" i="1"/>
  <c r="J2194" i="1"/>
  <c r="O1913" i="1"/>
  <c r="H2286" i="1"/>
  <c r="N2636" i="1"/>
  <c r="K1941" i="1"/>
  <c r="L2590" i="1"/>
  <c r="J2466" i="1"/>
  <c r="I2515" i="1"/>
  <c r="P2370" i="1"/>
  <c r="S2088" i="1"/>
  <c r="O2007" i="1"/>
  <c r="Q2797" i="1"/>
  <c r="S2620" i="1"/>
  <c r="R1798" i="1"/>
  <c r="L2670" i="1"/>
  <c r="M2877" i="1"/>
  <c r="K2726" i="1"/>
  <c r="L2881" i="1"/>
  <c r="S2719" i="1"/>
  <c r="S2128" i="1"/>
  <c r="S2519" i="1"/>
  <c r="Q2428" i="1"/>
  <c r="Q2074" i="1"/>
  <c r="H2883" i="1"/>
  <c r="Q1782" i="1"/>
  <c r="K180" i="1"/>
  <c r="O851" i="1"/>
  <c r="Q918" i="1"/>
  <c r="Q1899" i="1"/>
  <c r="I1895" i="1"/>
  <c r="L1418" i="1"/>
  <c r="J1947" i="1"/>
  <c r="R2466" i="1"/>
  <c r="P2308" i="1"/>
  <c r="R2322" i="1"/>
  <c r="M2577" i="1"/>
  <c r="K1541" i="1"/>
  <c r="L2475" i="1"/>
  <c r="O2516" i="1"/>
  <c r="H2420" i="1"/>
  <c r="K2094" i="1"/>
  <c r="K2061" i="1"/>
  <c r="Q2482" i="1"/>
  <c r="N2863" i="1"/>
  <c r="M2015" i="1"/>
  <c r="K2885" i="1"/>
  <c r="K2730" i="1"/>
  <c r="J1399" i="1"/>
  <c r="S2555" i="1"/>
  <c r="S2672" i="1"/>
  <c r="R2785" i="1"/>
  <c r="I2754" i="1"/>
  <c r="J2639" i="1"/>
  <c r="S1617" i="1"/>
  <c r="K2599" i="1"/>
  <c r="Q224" i="1"/>
  <c r="J1362" i="1"/>
  <c r="L1569" i="1"/>
  <c r="I1917" i="1"/>
  <c r="H1883" i="1"/>
  <c r="H2323" i="1"/>
  <c r="S1660" i="1"/>
  <c r="J1701" i="1"/>
  <c r="N2019" i="1"/>
  <c r="K1744" i="1"/>
  <c r="S2302" i="1"/>
  <c r="J2405" i="1"/>
  <c r="M1722" i="1"/>
  <c r="Q2317" i="1"/>
  <c r="N2249" i="1"/>
  <c r="R1978" i="1"/>
  <c r="L2754" i="1"/>
  <c r="I2856" i="1"/>
  <c r="L1809" i="1"/>
  <c r="J1884" i="1"/>
  <c r="N2737" i="1"/>
  <c r="S2825" i="1"/>
  <c r="L2885" i="1"/>
  <c r="P2848" i="1"/>
  <c r="N2558" i="1"/>
  <c r="J2403" i="1"/>
  <c r="M1716" i="1"/>
  <c r="Q2779" i="1"/>
  <c r="Q2360" i="1"/>
  <c r="O2131" i="1"/>
  <c r="R169" i="1"/>
  <c r="L1371" i="1"/>
  <c r="H1040" i="1"/>
  <c r="L1145" i="1"/>
  <c r="O1440" i="1"/>
  <c r="I1923" i="1"/>
  <c r="L1434" i="1"/>
  <c r="I1688" i="1"/>
  <c r="R2510" i="1"/>
  <c r="H2054" i="1"/>
  <c r="S1930" i="1"/>
  <c r="M2365" i="1"/>
  <c r="R2199" i="1"/>
  <c r="L1957" i="1"/>
  <c r="I2083" i="1"/>
  <c r="P2074" i="1"/>
  <c r="P2582" i="1"/>
  <c r="L1984" i="1"/>
  <c r="S2201" i="1"/>
  <c r="Q2858" i="1"/>
  <c r="H2797" i="1"/>
  <c r="Q2576" i="1"/>
  <c r="S1489" i="1"/>
  <c r="S1973" i="1"/>
  <c r="K2383" i="1"/>
  <c r="R2089" i="1"/>
  <c r="R1393" i="1"/>
  <c r="L2408" i="1"/>
  <c r="S1735" i="1"/>
  <c r="M2799" i="1"/>
  <c r="I2372" i="1"/>
  <c r="O2147" i="1"/>
  <c r="P286" i="1"/>
  <c r="N834" i="1"/>
  <c r="R703" i="1"/>
  <c r="M1400" i="1"/>
  <c r="I1959" i="1"/>
  <c r="J1441" i="1"/>
  <c r="O1505" i="1"/>
  <c r="R1711" i="1"/>
  <c r="Q2643" i="1"/>
  <c r="M1577" i="1"/>
  <c r="K2116" i="1"/>
  <c r="J2217" i="1"/>
  <c r="K1553" i="1"/>
  <c r="O2084" i="1"/>
  <c r="H2076" i="1"/>
  <c r="M2388" i="1"/>
  <c r="Q2494" i="1"/>
  <c r="M2694" i="1"/>
  <c r="N2798" i="1"/>
  <c r="Q2624" i="1"/>
  <c r="J2551" i="1"/>
  <c r="Q2644" i="1"/>
  <c r="S2387" i="1"/>
  <c r="R2105" i="1"/>
  <c r="J1415" i="1"/>
  <c r="J2467" i="1"/>
  <c r="K1763" i="1"/>
  <c r="Q2803" i="1"/>
  <c r="K2565" i="1"/>
  <c r="H2806" i="1"/>
  <c r="N2983" i="1"/>
  <c r="J1430" i="1"/>
  <c r="P1186" i="1"/>
  <c r="L1321" i="1"/>
  <c r="N1559" i="1"/>
  <c r="H2399" i="1"/>
  <c r="S1672" i="1"/>
  <c r="L1416" i="1"/>
  <c r="O2302" i="1"/>
  <c r="N1062" i="1"/>
  <c r="L981" i="1"/>
  <c r="R2007" i="1"/>
  <c r="M1605" i="1"/>
  <c r="Q2085" i="1"/>
  <c r="P2258" i="1"/>
  <c r="P2459" i="1"/>
  <c r="J2801" i="1"/>
  <c r="O2869" i="1"/>
  <c r="K1473" i="1"/>
  <c r="K1455" i="1"/>
  <c r="K2053" i="1"/>
  <c r="K2798" i="1"/>
  <c r="L1745" i="1"/>
  <c r="L1436" i="1"/>
  <c r="L2472" i="1"/>
  <c r="M1844" i="1"/>
  <c r="M2288" i="1"/>
  <c r="L2004" i="1"/>
  <c r="L2723" i="1"/>
  <c r="L334" i="1"/>
  <c r="J950" i="1"/>
  <c r="S1307" i="1"/>
  <c r="O988" i="1"/>
  <c r="I1337" i="1"/>
  <c r="I1531" i="1"/>
  <c r="K1777" i="1"/>
  <c r="R1820" i="1"/>
  <c r="I1704" i="1"/>
  <c r="L1722" i="1"/>
  <c r="I2333" i="1"/>
  <c r="P1335" i="1"/>
  <c r="H1075" i="1"/>
  <c r="L2054" i="1"/>
  <c r="S1610" i="1"/>
  <c r="O1793" i="1"/>
  <c r="M1782" i="1"/>
  <c r="H2624" i="1"/>
  <c r="J2139" i="1"/>
  <c r="Q2260" i="1"/>
  <c r="H2646" i="1"/>
  <c r="Q2791" i="1"/>
  <c r="S2100" i="1"/>
  <c r="O2063" i="1"/>
  <c r="K2399" i="1"/>
  <c r="K2651" i="1"/>
  <c r="P2579" i="1"/>
  <c r="R2673" i="1"/>
  <c r="M2034" i="1"/>
  <c r="J1284" i="1"/>
  <c r="O2722" i="1"/>
  <c r="O2531" i="1"/>
  <c r="M2919" i="1"/>
  <c r="M3045" i="1"/>
  <c r="M441" i="1"/>
  <c r="Q2902" i="1"/>
  <c r="I453" i="1"/>
  <c r="K1110" i="1"/>
  <c r="P517" i="1"/>
  <c r="I1161" i="1"/>
  <c r="N1378" i="1"/>
  <c r="J932" i="1"/>
  <c r="H1232" i="1"/>
  <c r="R682" i="1"/>
  <c r="O1060" i="1"/>
  <c r="S1097" i="1"/>
  <c r="I1637" i="1"/>
  <c r="H1909" i="1"/>
  <c r="P1884" i="1"/>
  <c r="N2414" i="1"/>
  <c r="Q1605" i="1"/>
  <c r="I1554" i="1"/>
  <c r="I1352" i="1"/>
  <c r="P1730" i="1"/>
  <c r="H2015" i="1"/>
  <c r="N1644" i="1"/>
  <c r="S1576" i="1"/>
  <c r="L1554" i="1"/>
  <c r="L1831" i="1"/>
  <c r="S1800" i="1"/>
  <c r="J1759" i="1"/>
  <c r="L2015" i="1"/>
  <c r="J2342" i="1"/>
  <c r="S1471" i="1"/>
  <c r="R1903" i="1"/>
  <c r="L2633" i="1"/>
  <c r="O2062" i="1"/>
  <c r="I2409" i="1"/>
  <c r="Q2683" i="1"/>
  <c r="P2188" i="1"/>
  <c r="N2447" i="1"/>
  <c r="I2114" i="1"/>
  <c r="J1599" i="1"/>
  <c r="S1571" i="1"/>
  <c r="P2529" i="1"/>
  <c r="Q1898" i="1"/>
  <c r="K2228" i="1"/>
  <c r="S2418" i="1"/>
  <c r="K2644" i="1"/>
  <c r="L2078" i="1"/>
  <c r="R2247" i="1"/>
  <c r="R2515" i="1"/>
  <c r="S2247" i="1"/>
  <c r="L1520" i="1"/>
  <c r="S1830" i="1"/>
  <c r="L2169" i="1"/>
  <c r="R2576" i="1"/>
  <c r="K1815" i="1"/>
  <c r="I2195" i="1"/>
  <c r="Q2361" i="1"/>
  <c r="I2635" i="1"/>
  <c r="M1942" i="1"/>
  <c r="P2138" i="1"/>
  <c r="H2328" i="1"/>
  <c r="N2481" i="1"/>
  <c r="O1805" i="1"/>
  <c r="H1181" i="1"/>
  <c r="P2507" i="1"/>
  <c r="K2366" i="1"/>
  <c r="R2341" i="1"/>
  <c r="S2559" i="1"/>
  <c r="J2821" i="1"/>
  <c r="S2824" i="1"/>
  <c r="M2282" i="1"/>
  <c r="O2757" i="1"/>
  <c r="I2500" i="1"/>
  <c r="Q2034" i="1"/>
  <c r="H2694" i="1"/>
  <c r="S2193" i="1"/>
  <c r="K1880" i="1"/>
  <c r="L2484" i="1"/>
  <c r="O2387" i="1"/>
  <c r="K1991" i="1"/>
  <c r="P1579" i="1"/>
  <c r="P2487" i="1"/>
  <c r="S2260" i="1"/>
  <c r="J2087" i="1"/>
  <c r="M2540" i="1"/>
  <c r="P2794" i="1"/>
  <c r="I2508" i="1"/>
  <c r="S2261" i="1"/>
  <c r="S2725" i="1"/>
  <c r="S1687" i="1"/>
  <c r="M1932" i="1"/>
  <c r="O2569" i="1"/>
  <c r="J2788" i="1"/>
  <c r="M2725" i="1"/>
  <c r="N2442" i="1"/>
  <c r="K1995" i="1"/>
  <c r="S2093" i="1"/>
  <c r="M2174" i="1"/>
  <c r="J2834" i="1"/>
  <c r="K1960" i="1"/>
  <c r="H2697" i="1"/>
  <c r="M2299" i="1"/>
  <c r="R2077" i="1"/>
  <c r="J2595" i="1"/>
  <c r="L2716" i="1"/>
  <c r="R2857" i="1"/>
  <c r="I2524" i="1"/>
  <c r="Q2060" i="1"/>
  <c r="I2656" i="1"/>
  <c r="I2806" i="1"/>
  <c r="Q2072" i="1"/>
  <c r="Q1742" i="1"/>
  <c r="I2406" i="1"/>
  <c r="N2724" i="1"/>
  <c r="P2845" i="1"/>
  <c r="K2738" i="1"/>
  <c r="I1412" i="1"/>
  <c r="L2356" i="1"/>
  <c r="I2140" i="1"/>
  <c r="O2595" i="1"/>
  <c r="J2786" i="1"/>
  <c r="N2975" i="1"/>
  <c r="H574" i="1"/>
  <c r="K1114" i="1"/>
  <c r="R676" i="1"/>
  <c r="N715" i="1"/>
  <c r="L615" i="1"/>
  <c r="Q1189" i="1"/>
  <c r="R1210" i="1"/>
  <c r="P2415" i="1"/>
  <c r="Q1580" i="1"/>
  <c r="N2032" i="1"/>
  <c r="J1834" i="1"/>
  <c r="L2375" i="1"/>
  <c r="Q2063" i="1"/>
  <c r="H2466" i="1"/>
  <c r="L1750" i="1"/>
  <c r="K2420" i="1"/>
  <c r="L2526" i="1"/>
  <c r="K1836" i="1"/>
  <c r="O2196" i="1"/>
  <c r="I1948" i="1"/>
  <c r="I1914" i="1"/>
  <c r="J2347" i="1"/>
  <c r="I2288" i="1"/>
  <c r="P2731" i="1"/>
  <c r="S2509" i="1"/>
  <c r="S2276" i="1"/>
  <c r="M2582" i="1"/>
  <c r="S1951" i="1"/>
  <c r="N2458" i="1"/>
  <c r="M2222" i="1"/>
  <c r="M2443" i="1"/>
  <c r="J2723" i="1"/>
  <c r="M2658" i="1"/>
  <c r="Q2410" i="1"/>
  <c r="K2742" i="1"/>
  <c r="O2391" i="1"/>
  <c r="J2935" i="1"/>
  <c r="R661" i="1"/>
  <c r="P1943" i="1"/>
  <c r="M1596" i="1"/>
  <c r="N1234" i="1"/>
  <c r="R1777" i="1"/>
  <c r="R2670" i="1"/>
  <c r="N2191" i="1"/>
  <c r="R1787" i="1"/>
  <c r="S2450" i="1"/>
  <c r="J2561" i="1"/>
  <c r="J2404" i="1"/>
  <c r="O2408" i="1"/>
  <c r="P2342" i="1"/>
  <c r="N2566" i="1"/>
  <c r="K2832" i="1"/>
  <c r="N2734" i="1"/>
  <c r="S2525" i="1"/>
  <c r="M2287" i="1"/>
  <c r="I2654" i="1"/>
  <c r="K1967" i="1"/>
  <c r="N2474" i="1"/>
  <c r="Q2739" i="1"/>
  <c r="L2152" i="1"/>
  <c r="M2630" i="1"/>
  <c r="Q2010" i="1"/>
  <c r="S2092" i="1"/>
  <c r="J2886" i="1"/>
  <c r="R14" i="1"/>
  <c r="N534" i="1"/>
  <c r="P682" i="1"/>
  <c r="J689" i="1"/>
  <c r="Q1201" i="1"/>
  <c r="H1945" i="1"/>
  <c r="Q1622" i="1"/>
  <c r="S1340" i="1"/>
  <c r="R1880" i="1"/>
  <c r="L2027" i="1"/>
  <c r="J2672" i="1"/>
  <c r="H2214" i="1"/>
  <c r="Q1652" i="1"/>
  <c r="M2453" i="1"/>
  <c r="R2331" i="1"/>
  <c r="K1868" i="1"/>
  <c r="Q1985" i="1"/>
  <c r="O2640" i="1"/>
  <c r="H2352" i="1"/>
  <c r="P2571" i="1"/>
  <c r="L2866" i="1"/>
  <c r="I2588" i="1"/>
  <c r="P2527" i="1"/>
  <c r="S2155" i="1"/>
  <c r="S2292" i="1"/>
  <c r="Q2662" i="1"/>
  <c r="S2273" i="1"/>
  <c r="R2830" i="1"/>
  <c r="Q2606" i="1"/>
  <c r="J1689" i="1"/>
  <c r="R2189" i="1"/>
  <c r="J2867" i="1"/>
  <c r="I2664" i="1"/>
  <c r="M2016" i="1"/>
  <c r="P2873" i="1"/>
  <c r="M2502" i="1"/>
  <c r="S3069" i="1"/>
  <c r="L706" i="1"/>
  <c r="N1946" i="1"/>
  <c r="I1755" i="1"/>
  <c r="S1447" i="1"/>
  <c r="R2028" i="1"/>
  <c r="O2186" i="1"/>
  <c r="Q2502" i="1"/>
  <c r="M2257" i="1"/>
  <c r="R2083" i="1"/>
  <c r="N1150" i="1"/>
  <c r="O2032" i="1"/>
  <c r="P2182" i="1"/>
  <c r="O1431" i="1"/>
  <c r="R2867" i="1"/>
  <c r="Q2226" i="1"/>
  <c r="P2708" i="1"/>
  <c r="H2509" i="1"/>
  <c r="H2808" i="1"/>
  <c r="K2739" i="1"/>
  <c r="R2643" i="1"/>
  <c r="J2677" i="1"/>
  <c r="L1710" i="1"/>
  <c r="R2733" i="1"/>
  <c r="M2666" i="1"/>
  <c r="Q2442" i="1"/>
  <c r="K2146" i="1"/>
  <c r="K1819" i="1"/>
  <c r="O3038" i="1"/>
  <c r="I1783" i="1"/>
  <c r="L1837" i="1"/>
  <c r="H1593" i="1"/>
  <c r="K1701" i="1"/>
  <c r="S1363" i="1"/>
  <c r="I2659" i="1"/>
  <c r="Q2126" i="1"/>
  <c r="L2384" i="1"/>
  <c r="I2512" i="1"/>
  <c r="H2741" i="1"/>
  <c r="S2573" i="1"/>
  <c r="M2319" i="1"/>
  <c r="I2785" i="1"/>
  <c r="R2838" i="1"/>
  <c r="I2827" i="1"/>
  <c r="J2735" i="1"/>
  <c r="I2822" i="1"/>
  <c r="N2748" i="1"/>
  <c r="M2590" i="1"/>
  <c r="S502" i="1"/>
  <c r="N1259" i="1"/>
  <c r="N750" i="1"/>
  <c r="P840" i="1"/>
  <c r="Q1679" i="1"/>
  <c r="R1610" i="1"/>
  <c r="P1822" i="1"/>
  <c r="P1161" i="1"/>
  <c r="L1860" i="1"/>
  <c r="J2412" i="1"/>
  <c r="N1999" i="1"/>
  <c r="N1210" i="1"/>
  <c r="H2567" i="1"/>
  <c r="S1705" i="1"/>
  <c r="H1637" i="1"/>
  <c r="R2640" i="1"/>
  <c r="O2468" i="1"/>
  <c r="N2365" i="1"/>
  <c r="Q1890" i="1"/>
  <c r="L2878" i="1"/>
  <c r="Q2642" i="1"/>
  <c r="K2338" i="1"/>
  <c r="N2661" i="1"/>
  <c r="L2348" i="1"/>
  <c r="O2411" i="1"/>
  <c r="L2713" i="1"/>
  <c r="P2764" i="1"/>
  <c r="I2875" i="1"/>
  <c r="S2544" i="1"/>
  <c r="J2871" i="1"/>
  <c r="I2854" i="1"/>
  <c r="P2749" i="1"/>
  <c r="I2618" i="1"/>
  <c r="Q2376" i="1"/>
  <c r="M11" i="1"/>
  <c r="J1109" i="1"/>
  <c r="H846" i="1"/>
  <c r="H1448" i="1"/>
  <c r="P1368" i="1"/>
  <c r="M1367" i="1"/>
  <c r="K1954" i="1"/>
  <c r="S1541" i="1"/>
  <c r="P2000" i="1"/>
  <c r="R1886" i="1"/>
  <c r="S2290" i="1"/>
  <c r="R2363" i="1"/>
  <c r="L1826" i="1"/>
  <c r="Q2037" i="1"/>
  <c r="I2663" i="1"/>
  <c r="N2545" i="1"/>
  <c r="S2600" i="1"/>
  <c r="R2747" i="1"/>
  <c r="I2840" i="1"/>
  <c r="S2409" i="1"/>
  <c r="M2742" i="1"/>
  <c r="S2516" i="1"/>
  <c r="M2833" i="1"/>
  <c r="O2121" i="1"/>
  <c r="M2503" i="1"/>
  <c r="N1606" i="1"/>
  <c r="L2232" i="1"/>
  <c r="I1492" i="1"/>
  <c r="Q2735" i="1"/>
  <c r="M2592" i="1"/>
  <c r="K2386" i="1"/>
  <c r="S2787" i="1"/>
  <c r="Q544" i="1"/>
  <c r="P1316" i="1"/>
  <c r="K1064" i="1"/>
  <c r="H1451" i="1"/>
  <c r="O1827" i="1"/>
  <c r="N1708" i="1"/>
  <c r="H1828" i="1"/>
  <c r="K1475" i="1"/>
  <c r="J2158" i="1"/>
  <c r="R2446" i="1"/>
  <c r="I2221" i="1"/>
  <c r="N2587" i="1"/>
  <c r="P2581" i="1"/>
  <c r="M2537" i="1"/>
  <c r="L2366" i="1"/>
  <c r="L1749" i="1"/>
  <c r="I2039" i="1"/>
  <c r="H2028" i="1"/>
  <c r="M2196" i="1"/>
  <c r="R2453" i="1"/>
  <c r="M2662" i="1"/>
  <c r="K2695" i="1"/>
  <c r="L2739" i="1"/>
  <c r="J2359" i="1"/>
  <c r="S2421" i="1"/>
  <c r="R2874" i="1"/>
  <c r="O2513" i="1"/>
  <c r="M2651" i="1"/>
  <c r="R2881" i="1"/>
  <c r="I2739" i="1"/>
  <c r="N2880" i="1"/>
  <c r="Q1654" i="1"/>
  <c r="K29" i="1"/>
  <c r="I846" i="1"/>
  <c r="L1389" i="1"/>
  <c r="P1450" i="1"/>
  <c r="H1390" i="1"/>
  <c r="N1829" i="1"/>
  <c r="K1571" i="1"/>
  <c r="R2160" i="1"/>
  <c r="S1859" i="1"/>
  <c r="H2282" i="1"/>
  <c r="R2162" i="1"/>
  <c r="M2293" i="1"/>
  <c r="J2173" i="1"/>
  <c r="K1440" i="1"/>
  <c r="R2464" i="1"/>
  <c r="O2484" i="1"/>
  <c r="N2369" i="1"/>
  <c r="M2083" i="1"/>
  <c r="I1996" i="1"/>
  <c r="I2793" i="1"/>
  <c r="S2604" i="1"/>
  <c r="L1777" i="1"/>
  <c r="H2668" i="1"/>
  <c r="M2792" i="1"/>
  <c r="L2877" i="1"/>
  <c r="S2715" i="1"/>
  <c r="M2123" i="1"/>
  <c r="R2769" i="1"/>
  <c r="I2718" i="1"/>
  <c r="M2608" i="1"/>
  <c r="S2684" i="1"/>
  <c r="Q1718" i="1"/>
  <c r="R150" i="1"/>
  <c r="I701" i="1"/>
  <c r="R1612" i="1"/>
  <c r="N1880" i="1"/>
  <c r="O1581" i="1"/>
  <c r="J1685" i="1"/>
  <c r="I2525" i="1"/>
  <c r="M1369" i="1"/>
  <c r="K2072" i="1"/>
  <c r="L2398" i="1"/>
  <c r="R1879" i="1"/>
  <c r="I2251" i="1"/>
  <c r="N2245" i="1"/>
  <c r="S1778" i="1"/>
  <c r="R2751" i="1"/>
  <c r="Q2850" i="1"/>
  <c r="O2704" i="1"/>
  <c r="L2747" i="1"/>
  <c r="J2375" i="1"/>
  <c r="K2823" i="1"/>
  <c r="J2724" i="1"/>
  <c r="N2839" i="1"/>
  <c r="R2138" i="1"/>
  <c r="L2248" i="1"/>
  <c r="S1671" i="1"/>
  <c r="M2751" i="1"/>
  <c r="L1937" i="1"/>
  <c r="S2879" i="1"/>
  <c r="I324" i="1"/>
  <c r="R1344" i="1"/>
  <c r="M1149" i="1"/>
  <c r="R1628" i="1"/>
  <c r="O1436" i="1"/>
  <c r="L1646" i="1"/>
  <c r="K1587" i="1"/>
  <c r="J2206" i="1"/>
  <c r="O2014" i="1"/>
  <c r="H2010" i="1"/>
  <c r="S1738" i="1"/>
  <c r="M2301" i="1"/>
  <c r="R2403" i="1"/>
  <c r="J1885" i="1"/>
  <c r="O2304" i="1"/>
  <c r="H2248" i="1"/>
  <c r="M1770" i="1"/>
  <c r="J2753" i="1"/>
  <c r="M2670" i="1"/>
  <c r="N2790" i="1"/>
  <c r="R1224" i="1"/>
  <c r="L2380" i="1"/>
  <c r="M2824" i="1"/>
  <c r="J2884" i="1"/>
  <c r="K2753" i="1"/>
  <c r="K2134" i="1"/>
  <c r="M2086" i="1"/>
  <c r="O2875" i="1"/>
  <c r="P2789" i="1"/>
  <c r="P2724" i="1"/>
  <c r="M2859" i="1"/>
  <c r="I646" i="1"/>
  <c r="I862" i="1"/>
  <c r="K1160" i="1"/>
  <c r="L1304" i="1"/>
  <c r="N2134" i="1"/>
  <c r="Q1901" i="1"/>
  <c r="R1419" i="1"/>
  <c r="S1387" i="1"/>
  <c r="M1501" i="1"/>
  <c r="Q2271" i="1"/>
  <c r="H2310" i="1"/>
  <c r="L2349" i="1"/>
  <c r="S2578" i="1"/>
  <c r="O2045" i="1"/>
  <c r="R2476" i="1"/>
  <c r="I2519" i="1"/>
  <c r="H2424" i="1"/>
  <c r="M2099" i="1"/>
  <c r="M2094" i="1"/>
  <c r="M1992" i="1"/>
  <c r="N2875" i="1"/>
  <c r="M2031" i="1"/>
  <c r="S2887" i="1"/>
  <c r="K2786" i="1"/>
  <c r="S1359" i="1"/>
  <c r="S2571" i="1"/>
  <c r="K2678" i="1"/>
  <c r="K2405" i="1"/>
  <c r="Q2876" i="1"/>
  <c r="H2674" i="1"/>
  <c r="O1895" i="1"/>
  <c r="L2711" i="1"/>
  <c r="P476" i="1"/>
  <c r="N765" i="1"/>
  <c r="J699" i="1"/>
  <c r="N2146" i="1"/>
  <c r="O1723" i="1"/>
  <c r="L1671" i="1"/>
  <c r="R2208" i="1"/>
  <c r="O2018" i="1"/>
  <c r="N2347" i="1"/>
  <c r="R2354" i="1"/>
  <c r="K2580" i="1"/>
  <c r="K2051" i="1"/>
  <c r="J2482" i="1"/>
  <c r="O2520" i="1"/>
  <c r="N2425" i="1"/>
  <c r="S2104" i="1"/>
  <c r="Q2244" i="1"/>
  <c r="I2494" i="1"/>
  <c r="N2883" i="1"/>
  <c r="S2084" i="1"/>
  <c r="S2889" i="1"/>
  <c r="O2790" i="1"/>
  <c r="J1660" i="1"/>
  <c r="S2587" i="1"/>
  <c r="M2683" i="1"/>
  <c r="O2423" i="1"/>
  <c r="I2878" i="1"/>
  <c r="N2792" i="1"/>
  <c r="H2802" i="1"/>
  <c r="L2715" i="1"/>
  <c r="J403" i="1"/>
  <c r="S1279" i="1"/>
  <c r="S749" i="1"/>
  <c r="N1666" i="1"/>
  <c r="P1496" i="1"/>
  <c r="K1729" i="1"/>
  <c r="R1672" i="1"/>
  <c r="J2210" i="1"/>
  <c r="Q2019" i="1"/>
  <c r="P2388" i="1"/>
  <c r="J2360" i="1"/>
  <c r="M2581" i="1"/>
  <c r="O2077" i="1"/>
  <c r="O1777" i="1"/>
  <c r="I2539" i="1"/>
  <c r="P2426" i="1"/>
  <c r="K2110" i="1"/>
  <c r="Q2216" i="1"/>
  <c r="Q2002" i="1"/>
  <c r="R1958" i="1"/>
  <c r="L2859" i="1"/>
  <c r="K1581" i="1"/>
  <c r="S2009" i="1"/>
  <c r="S2794" i="1"/>
  <c r="J1724" i="1"/>
  <c r="S2603" i="1"/>
  <c r="S2688" i="1"/>
  <c r="K2437" i="1"/>
  <c r="O2879" i="1"/>
  <c r="J2679" i="1"/>
  <c r="L1972" i="1"/>
  <c r="L2719" i="1"/>
  <c r="R407" i="1"/>
  <c r="O906" i="1"/>
  <c r="K751" i="1"/>
  <c r="H1673" i="1"/>
  <c r="O1504" i="1"/>
  <c r="O1960" i="1"/>
  <c r="L1442" i="1"/>
  <c r="M1698" i="1"/>
  <c r="R2558" i="1"/>
  <c r="P2072" i="1"/>
  <c r="M1941" i="1"/>
  <c r="K2412" i="1"/>
  <c r="L2454" i="1"/>
  <c r="L2009" i="1"/>
  <c r="Q2321" i="1"/>
  <c r="N2093" i="1"/>
  <c r="I2394" i="1"/>
  <c r="O2509" i="1"/>
  <c r="I2732" i="1"/>
  <c r="H2829" i="1"/>
  <c r="O2665" i="1"/>
  <c r="M2095" i="1"/>
  <c r="P2758" i="1"/>
  <c r="K2851" i="1"/>
  <c r="R2762" i="1"/>
  <c r="R2201" i="1"/>
  <c r="R2724" i="1"/>
  <c r="K2694" i="1"/>
  <c r="O2447" i="1"/>
  <c r="Q2008" i="1"/>
  <c r="P2801" i="1"/>
  <c r="H2810" i="1"/>
  <c r="J580" i="1"/>
  <c r="K912" i="1"/>
  <c r="S789" i="1"/>
  <c r="M1576" i="1"/>
  <c r="N1563" i="1"/>
  <c r="N2400" i="1"/>
  <c r="M1735" i="1"/>
  <c r="J1427" i="1"/>
  <c r="O2678" i="1"/>
  <c r="L1460" i="1"/>
  <c r="M2133" i="1"/>
  <c r="L2238" i="1"/>
  <c r="K1617" i="1"/>
  <c r="O2352" i="1"/>
  <c r="P2462" i="1"/>
  <c r="M2291" i="1"/>
  <c r="M2648" i="1"/>
  <c r="I2014" i="1"/>
  <c r="R2345" i="1"/>
  <c r="L1790" i="1"/>
  <c r="H2760" i="1"/>
  <c r="M2852" i="1"/>
  <c r="L2229" i="1"/>
  <c r="R2760" i="1"/>
  <c r="L1976" i="1"/>
  <c r="S2465" i="1"/>
  <c r="O2023" i="1"/>
  <c r="H2819" i="1"/>
  <c r="H2814" i="1"/>
  <c r="T2814" i="1" l="1"/>
  <c r="AF2814" i="1" s="1"/>
  <c r="T2819" i="1"/>
  <c r="AF2819" i="1" s="1"/>
  <c r="AA2023" i="1"/>
  <c r="AE2465" i="1"/>
  <c r="Y1976" i="1"/>
  <c r="AD2760" i="1"/>
  <c r="Y2229" i="1"/>
  <c r="Z2852" i="1"/>
  <c r="T2760" i="1"/>
  <c r="AF2760" i="1" s="1"/>
  <c r="Y1790" i="1"/>
  <c r="AD2345" i="1"/>
  <c r="V2014" i="1"/>
  <c r="Z2648" i="1"/>
  <c r="Z2291" i="1"/>
  <c r="AB2462" i="1"/>
  <c r="AA2352" i="1"/>
  <c r="X1617" i="1"/>
  <c r="Y2238" i="1"/>
  <c r="Z2133" i="1"/>
  <c r="Y1460" i="1"/>
  <c r="AA2678" i="1"/>
  <c r="W1427" i="1"/>
  <c r="Z1735" i="1"/>
  <c r="U2400" i="1"/>
  <c r="AG2400" i="1" s="1"/>
  <c r="U1563" i="1"/>
  <c r="AG1563" i="1" s="1"/>
  <c r="Z1576" i="1"/>
  <c r="AE789" i="1"/>
  <c r="X912" i="1"/>
  <c r="W580" i="1"/>
  <c r="T2810" i="1"/>
  <c r="AF2810" i="1" s="1"/>
  <c r="AB2801" i="1"/>
  <c r="AC2008" i="1"/>
  <c r="AA2447" i="1"/>
  <c r="X2694" i="1"/>
  <c r="AD2724" i="1"/>
  <c r="AD2201" i="1"/>
  <c r="AD2762" i="1"/>
  <c r="X2851" i="1"/>
  <c r="AB2758" i="1"/>
  <c r="Z2095" i="1"/>
  <c r="AA2665" i="1"/>
  <c r="T2829" i="1"/>
  <c r="AF2829" i="1" s="1"/>
  <c r="V2732" i="1"/>
  <c r="AA2509" i="1"/>
  <c r="V2394" i="1"/>
  <c r="U2093" i="1"/>
  <c r="AG2093" i="1" s="1"/>
  <c r="AC2321" i="1"/>
  <c r="Y2009" i="1"/>
  <c r="Y2454" i="1"/>
  <c r="X2412" i="1"/>
  <c r="Z1941" i="1"/>
  <c r="AB2072" i="1"/>
  <c r="AD2558" i="1"/>
  <c r="Z1698" i="1"/>
  <c r="Y1442" i="1"/>
  <c r="AA1960" i="1"/>
  <c r="AA1504" i="1"/>
  <c r="T1673" i="1"/>
  <c r="AF1673" i="1" s="1"/>
  <c r="AH1673" i="1" s="1"/>
  <c r="X751" i="1"/>
  <c r="AA906" i="1"/>
  <c r="AJ906" i="1" s="1"/>
  <c r="C906" i="1" s="1"/>
  <c r="AD407" i="1"/>
  <c r="Y2719" i="1"/>
  <c r="Y1972" i="1"/>
  <c r="W2679" i="1"/>
  <c r="AA2879" i="1"/>
  <c r="X2437" i="1"/>
  <c r="AE2688" i="1"/>
  <c r="AE2603" i="1"/>
  <c r="W1724" i="1"/>
  <c r="AE2794" i="1"/>
  <c r="AE2009" i="1"/>
  <c r="X1581" i="1"/>
  <c r="Y2859" i="1"/>
  <c r="AD1958" i="1"/>
  <c r="AC2002" i="1"/>
  <c r="AC2216" i="1"/>
  <c r="X2110" i="1"/>
  <c r="AB2426" i="1"/>
  <c r="V2539" i="1"/>
  <c r="AA1777" i="1"/>
  <c r="AJ1777" i="1" s="1"/>
  <c r="C1777" i="1" s="1"/>
  <c r="AA2077" i="1"/>
  <c r="Z2581" i="1"/>
  <c r="W2360" i="1"/>
  <c r="AB2388" i="1"/>
  <c r="AC2019" i="1"/>
  <c r="W2210" i="1"/>
  <c r="AD1672" i="1"/>
  <c r="X1729" i="1"/>
  <c r="AB1496" i="1"/>
  <c r="U1666" i="1"/>
  <c r="AG1666" i="1" s="1"/>
  <c r="AE749" i="1"/>
  <c r="AE1279" i="1"/>
  <c r="W403" i="1"/>
  <c r="Y2715" i="1"/>
  <c r="T2802" i="1"/>
  <c r="AF2802" i="1" s="1"/>
  <c r="U2792" i="1"/>
  <c r="AG2792" i="1" s="1"/>
  <c r="V2878" i="1"/>
  <c r="AA2423" i="1"/>
  <c r="Z2683" i="1"/>
  <c r="AE2587" i="1"/>
  <c r="W1660" i="1"/>
  <c r="AA2790" i="1"/>
  <c r="AE2889" i="1"/>
  <c r="AE2084" i="1"/>
  <c r="U2883" i="1"/>
  <c r="AG2883" i="1" s="1"/>
  <c r="V2494" i="1"/>
  <c r="AC2244" i="1"/>
  <c r="AE2104" i="1"/>
  <c r="U2425" i="1"/>
  <c r="AG2425" i="1" s="1"/>
  <c r="AA2520" i="1"/>
  <c r="W2482" i="1"/>
  <c r="X2051" i="1"/>
  <c r="X2580" i="1"/>
  <c r="AD2354" i="1"/>
  <c r="U2347" i="1"/>
  <c r="AG2347" i="1" s="1"/>
  <c r="AA2018" i="1"/>
  <c r="AD2208" i="1"/>
  <c r="Y1671" i="1"/>
  <c r="AA1723" i="1"/>
  <c r="AJ1723" i="1" s="1"/>
  <c r="C1723" i="1" s="1"/>
  <c r="U2146" i="1"/>
  <c r="AG2146" i="1" s="1"/>
  <c r="W699" i="1"/>
  <c r="U765" i="1"/>
  <c r="AG765" i="1" s="1"/>
  <c r="AB476" i="1"/>
  <c r="Y2711" i="1"/>
  <c r="AA1895" i="1"/>
  <c r="T2674" i="1"/>
  <c r="AF2674" i="1" s="1"/>
  <c r="AH2674" i="1" s="1"/>
  <c r="AC2876" i="1"/>
  <c r="X2405" i="1"/>
  <c r="X2678" i="1"/>
  <c r="AE2571" i="1"/>
  <c r="AE1359" i="1"/>
  <c r="X2786" i="1"/>
  <c r="AE2887" i="1"/>
  <c r="Z2031" i="1"/>
  <c r="U2875" i="1"/>
  <c r="AG2875" i="1" s="1"/>
  <c r="Z1992" i="1"/>
  <c r="Z2094" i="1"/>
  <c r="Z2099" i="1"/>
  <c r="T2424" i="1"/>
  <c r="AF2424" i="1" s="1"/>
  <c r="V2519" i="1"/>
  <c r="AD2476" i="1"/>
  <c r="AA2045" i="1"/>
  <c r="AE2578" i="1"/>
  <c r="Y2349" i="1"/>
  <c r="T2310" i="1"/>
  <c r="AF2310" i="1" s="1"/>
  <c r="AC2271" i="1"/>
  <c r="Z1501" i="1"/>
  <c r="AE1387" i="1"/>
  <c r="AD1419" i="1"/>
  <c r="AC1901" i="1"/>
  <c r="U2134" i="1"/>
  <c r="AG2134" i="1" s="1"/>
  <c r="Y1304" i="1"/>
  <c r="X1160" i="1"/>
  <c r="V862" i="1"/>
  <c r="V646" i="1"/>
  <c r="AI646" i="1" s="1"/>
  <c r="Z2859" i="1"/>
  <c r="AB2724" i="1"/>
  <c r="AB2789" i="1"/>
  <c r="AA2875" i="1"/>
  <c r="AJ2875" i="1" s="1"/>
  <c r="Z2086" i="1"/>
  <c r="X2134" i="1"/>
  <c r="X2753" i="1"/>
  <c r="W2884" i="1"/>
  <c r="Z2824" i="1"/>
  <c r="Y2380" i="1"/>
  <c r="AD1224" i="1"/>
  <c r="U2790" i="1"/>
  <c r="AG2790" i="1" s="1"/>
  <c r="Z2670" i="1"/>
  <c r="W2753" i="1"/>
  <c r="Z1770" i="1"/>
  <c r="T2248" i="1"/>
  <c r="AF2248" i="1" s="1"/>
  <c r="AA2304" i="1"/>
  <c r="W1885" i="1"/>
  <c r="AD2403" i="1"/>
  <c r="Z2301" i="1"/>
  <c r="AE1738" i="1"/>
  <c r="T2010" i="1"/>
  <c r="AF2010" i="1" s="1"/>
  <c r="AA2014" i="1"/>
  <c r="W2206" i="1"/>
  <c r="X1587" i="1"/>
  <c r="Y1646" i="1"/>
  <c r="AA1436" i="1"/>
  <c r="AD1628" i="1"/>
  <c r="Z1149" i="1"/>
  <c r="AD1344" i="1"/>
  <c r="V324" i="1"/>
  <c r="AE2879" i="1"/>
  <c r="Y1937" i="1"/>
  <c r="Z2751" i="1"/>
  <c r="AE1671" i="1"/>
  <c r="Y2248" i="1"/>
  <c r="AD2138" i="1"/>
  <c r="U2839" i="1"/>
  <c r="AG2839" i="1" s="1"/>
  <c r="W2724" i="1"/>
  <c r="X2823" i="1"/>
  <c r="W2375" i="1"/>
  <c r="Y2747" i="1"/>
  <c r="AA2704" i="1"/>
  <c r="AC2850" i="1"/>
  <c r="AD2751" i="1"/>
  <c r="AE1778" i="1"/>
  <c r="U2245" i="1"/>
  <c r="AG2245" i="1" s="1"/>
  <c r="V2251" i="1"/>
  <c r="AD1879" i="1"/>
  <c r="Y2398" i="1"/>
  <c r="X2072" i="1"/>
  <c r="Z1369" i="1"/>
  <c r="V2525" i="1"/>
  <c r="W1685" i="1"/>
  <c r="AA1581" i="1"/>
  <c r="U1880" i="1"/>
  <c r="AG1880" i="1" s="1"/>
  <c r="AD1612" i="1"/>
  <c r="V701" i="1"/>
  <c r="AD150" i="1"/>
  <c r="AC1718" i="1"/>
  <c r="AE2684" i="1"/>
  <c r="Z2608" i="1"/>
  <c r="V2718" i="1"/>
  <c r="AI2718" i="1" s="1"/>
  <c r="AK2718" i="1" s="1"/>
  <c r="AD2769" i="1"/>
  <c r="Z2123" i="1"/>
  <c r="AE2715" i="1"/>
  <c r="Y2877" i="1"/>
  <c r="Z2792" i="1"/>
  <c r="T2668" i="1"/>
  <c r="AF2668" i="1" s="1"/>
  <c r="Y1777" i="1"/>
  <c r="AE2604" i="1"/>
  <c r="V2793" i="1"/>
  <c r="V1996" i="1"/>
  <c r="Z2083" i="1"/>
  <c r="U2369" i="1"/>
  <c r="AG2369" i="1" s="1"/>
  <c r="AA2484" i="1"/>
  <c r="AD2464" i="1"/>
  <c r="X1440" i="1"/>
  <c r="W2173" i="1"/>
  <c r="Z2293" i="1"/>
  <c r="AD2162" i="1"/>
  <c r="T2282" i="1"/>
  <c r="AF2282" i="1" s="1"/>
  <c r="AE1859" i="1"/>
  <c r="AD2160" i="1"/>
  <c r="X1571" i="1"/>
  <c r="U1829" i="1"/>
  <c r="AG1829" i="1" s="1"/>
  <c r="T1390" i="1"/>
  <c r="AF1390" i="1" s="1"/>
  <c r="AB1450" i="1"/>
  <c r="Y1389" i="1"/>
  <c r="V846" i="1"/>
  <c r="X29" i="1"/>
  <c r="AC1654" i="1"/>
  <c r="U2880" i="1"/>
  <c r="AG2880" i="1" s="1"/>
  <c r="V2739" i="1"/>
  <c r="AD2881" i="1"/>
  <c r="Z2651" i="1"/>
  <c r="AA2513" i="1"/>
  <c r="AJ2513" i="1" s="1"/>
  <c r="AD2874" i="1"/>
  <c r="AE2421" i="1"/>
  <c r="W2359" i="1"/>
  <c r="Y2739" i="1"/>
  <c r="X2695" i="1"/>
  <c r="Z2662" i="1"/>
  <c r="AD2453" i="1"/>
  <c r="Z2196" i="1"/>
  <c r="T2028" i="1"/>
  <c r="AF2028" i="1" s="1"/>
  <c r="V2039" i="1"/>
  <c r="Y1749" i="1"/>
  <c r="Y2366" i="1"/>
  <c r="Z2537" i="1"/>
  <c r="AB2581" i="1"/>
  <c r="U2587" i="1"/>
  <c r="AG2587" i="1" s="1"/>
  <c r="V2221" i="1"/>
  <c r="AD2446" i="1"/>
  <c r="W2158" i="1"/>
  <c r="X1475" i="1"/>
  <c r="T1828" i="1"/>
  <c r="AF1828" i="1" s="1"/>
  <c r="U1708" i="1"/>
  <c r="AG1708" i="1" s="1"/>
  <c r="C1708" i="1" s="1"/>
  <c r="AA1827" i="1"/>
  <c r="T1451" i="1"/>
  <c r="AF1451" i="1" s="1"/>
  <c r="X1064" i="1"/>
  <c r="AB1316" i="1"/>
  <c r="AC544" i="1"/>
  <c r="AE2787" i="1"/>
  <c r="X2386" i="1"/>
  <c r="Z2592" i="1"/>
  <c r="AC2735" i="1"/>
  <c r="V1492" i="1"/>
  <c r="Y2232" i="1"/>
  <c r="U1606" i="1"/>
  <c r="AG1606" i="1" s="1"/>
  <c r="Z2503" i="1"/>
  <c r="AA2121" i="1"/>
  <c r="Z2833" i="1"/>
  <c r="AE2516" i="1"/>
  <c r="Z2742" i="1"/>
  <c r="AE2409" i="1"/>
  <c r="V2840" i="1"/>
  <c r="AD2747" i="1"/>
  <c r="AE2600" i="1"/>
  <c r="U2545" i="1"/>
  <c r="AG2545" i="1" s="1"/>
  <c r="AH2545" i="1" s="1"/>
  <c r="V2663" i="1"/>
  <c r="AC2037" i="1"/>
  <c r="Y1826" i="1"/>
  <c r="AD2363" i="1"/>
  <c r="AE2290" i="1"/>
  <c r="AD1886" i="1"/>
  <c r="AB2000" i="1"/>
  <c r="AE1541" i="1"/>
  <c r="X1954" i="1"/>
  <c r="Z1367" i="1"/>
  <c r="AB1368" i="1"/>
  <c r="T1448" i="1"/>
  <c r="AF1448" i="1" s="1"/>
  <c r="T846" i="1"/>
  <c r="AF846" i="1" s="1"/>
  <c r="W1109" i="1"/>
  <c r="Z11" i="1"/>
  <c r="AC2376" i="1"/>
  <c r="V2618" i="1"/>
  <c r="AB2749" i="1"/>
  <c r="V2854" i="1"/>
  <c r="W2871" i="1"/>
  <c r="AE2544" i="1"/>
  <c r="V2875" i="1"/>
  <c r="AI2875" i="1" s="1"/>
  <c r="AB2764" i="1"/>
  <c r="Y2713" i="1"/>
  <c r="AA2411" i="1"/>
  <c r="Y2348" i="1"/>
  <c r="U2661" i="1"/>
  <c r="AG2661" i="1" s="1"/>
  <c r="X2338" i="1"/>
  <c r="AC2642" i="1"/>
  <c r="Y2878" i="1"/>
  <c r="AC1890" i="1"/>
  <c r="U2365" i="1"/>
  <c r="AG2365" i="1" s="1"/>
  <c r="AA2468" i="1"/>
  <c r="AD2640" i="1"/>
  <c r="T1637" i="1"/>
  <c r="AF1637" i="1" s="1"/>
  <c r="AE1705" i="1"/>
  <c r="T2567" i="1"/>
  <c r="AF2567" i="1" s="1"/>
  <c r="U1210" i="1"/>
  <c r="AG1210" i="1" s="1"/>
  <c r="AH1210" i="1" s="1"/>
  <c r="U1999" i="1"/>
  <c r="AG1999" i="1" s="1"/>
  <c r="W2412" i="1"/>
  <c r="Y1860" i="1"/>
  <c r="AB1161" i="1"/>
  <c r="AB1822" i="1"/>
  <c r="AD1610" i="1"/>
  <c r="AC1679" i="1"/>
  <c r="AB840" i="1"/>
  <c r="U750" i="1"/>
  <c r="AG750" i="1" s="1"/>
  <c r="U1259" i="1"/>
  <c r="AG1259" i="1" s="1"/>
  <c r="AE502" i="1"/>
  <c r="Z2590" i="1"/>
  <c r="U2748" i="1"/>
  <c r="AG2748" i="1" s="1"/>
  <c r="V2822" i="1"/>
  <c r="W2735" i="1"/>
  <c r="V2827" i="1"/>
  <c r="AD2838" i="1"/>
  <c r="V2785" i="1"/>
  <c r="Z2319" i="1"/>
  <c r="AE2573" i="1"/>
  <c r="T2741" i="1"/>
  <c r="AF2741" i="1" s="1"/>
  <c r="V2512" i="1"/>
  <c r="Y2384" i="1"/>
  <c r="AC2126" i="1"/>
  <c r="V2659" i="1"/>
  <c r="AE1363" i="1"/>
  <c r="X1701" i="1"/>
  <c r="T1593" i="1"/>
  <c r="AF1593" i="1" s="1"/>
  <c r="Y1837" i="1"/>
  <c r="V1783" i="1"/>
  <c r="AA3038" i="1"/>
  <c r="X1819" i="1"/>
  <c r="X2146" i="1"/>
  <c r="AC2442" i="1"/>
  <c r="Z2666" i="1"/>
  <c r="AD2733" i="1"/>
  <c r="Y1710" i="1"/>
  <c r="W2677" i="1"/>
  <c r="AD2643" i="1"/>
  <c r="X2739" i="1"/>
  <c r="T2808" i="1"/>
  <c r="AF2808" i="1" s="1"/>
  <c r="T2509" i="1"/>
  <c r="AF2509" i="1" s="1"/>
  <c r="AB2708" i="1"/>
  <c r="AC2226" i="1"/>
  <c r="AD2867" i="1"/>
  <c r="AA1431" i="1"/>
  <c r="AJ1431" i="1" s="1"/>
  <c r="C1431" i="1" s="1"/>
  <c r="AB2182" i="1"/>
  <c r="AA2032" i="1"/>
  <c r="U1150" i="1"/>
  <c r="AG1150" i="1" s="1"/>
  <c r="AD2083" i="1"/>
  <c r="Z2257" i="1"/>
  <c r="AC2502" i="1"/>
  <c r="AA2186" i="1"/>
  <c r="AD2028" i="1"/>
  <c r="AE1447" i="1"/>
  <c r="V1755" i="1"/>
  <c r="U1946" i="1"/>
  <c r="AG1946" i="1" s="1"/>
  <c r="Y706" i="1"/>
  <c r="AE3069" i="1"/>
  <c r="Z2502" i="1"/>
  <c r="AB2873" i="1"/>
  <c r="Z2016" i="1"/>
  <c r="V2664" i="1"/>
  <c r="W2867" i="1"/>
  <c r="AD2189" i="1"/>
  <c r="W1689" i="1"/>
  <c r="AC2606" i="1"/>
  <c r="AD2830" i="1"/>
  <c r="AE2273" i="1"/>
  <c r="AC2662" i="1"/>
  <c r="AE2292" i="1"/>
  <c r="AE2155" i="1"/>
  <c r="AB2527" i="1"/>
  <c r="V2588" i="1"/>
  <c r="Y2866" i="1"/>
  <c r="AB2571" i="1"/>
  <c r="T2352" i="1"/>
  <c r="AF2352" i="1" s="1"/>
  <c r="AA2640" i="1"/>
  <c r="AC1985" i="1"/>
  <c r="X1868" i="1"/>
  <c r="AD2331" i="1"/>
  <c r="Z2453" i="1"/>
  <c r="AC1652" i="1"/>
  <c r="T2214" i="1"/>
  <c r="AF2214" i="1" s="1"/>
  <c r="AH2214" i="1" s="1"/>
  <c r="W2672" i="1"/>
  <c r="Y2027" i="1"/>
  <c r="AD1880" i="1"/>
  <c r="AE1340" i="1"/>
  <c r="AC1622" i="1"/>
  <c r="T1945" i="1"/>
  <c r="AF1945" i="1" s="1"/>
  <c r="AC1201" i="1"/>
  <c r="W689" i="1"/>
  <c r="AB682" i="1"/>
  <c r="U534" i="1"/>
  <c r="AG534" i="1" s="1"/>
  <c r="AD14" i="1"/>
  <c r="W2886" i="1"/>
  <c r="AE2092" i="1"/>
  <c r="AC2010" i="1"/>
  <c r="Z2630" i="1"/>
  <c r="Y2152" i="1"/>
  <c r="AC2739" i="1"/>
  <c r="U2474" i="1"/>
  <c r="AG2474" i="1" s="1"/>
  <c r="X1967" i="1"/>
  <c r="V2654" i="1"/>
  <c r="Z2287" i="1"/>
  <c r="AE2525" i="1"/>
  <c r="U2734" i="1"/>
  <c r="AG2734" i="1" s="1"/>
  <c r="X2832" i="1"/>
  <c r="U2566" i="1"/>
  <c r="AG2566" i="1" s="1"/>
  <c r="AB2342" i="1"/>
  <c r="AA2408" i="1"/>
  <c r="W2404" i="1"/>
  <c r="W2561" i="1"/>
  <c r="AE2450" i="1"/>
  <c r="AD1787" i="1"/>
  <c r="U2191" i="1"/>
  <c r="AG2191" i="1" s="1"/>
  <c r="AD2670" i="1"/>
  <c r="AD1777" i="1"/>
  <c r="U1234" i="1"/>
  <c r="AG1234" i="1" s="1"/>
  <c r="Z1596" i="1"/>
  <c r="AB1943" i="1"/>
  <c r="AD661" i="1"/>
  <c r="W2935" i="1"/>
  <c r="AA2391" i="1"/>
  <c r="AJ2391" i="1" s="1"/>
  <c r="C2391" i="1" s="1"/>
  <c r="X2742" i="1"/>
  <c r="AC2410" i="1"/>
  <c r="Z2658" i="1"/>
  <c r="W2723" i="1"/>
  <c r="Z2443" i="1"/>
  <c r="Z2222" i="1"/>
  <c r="U2458" i="1"/>
  <c r="AG2458" i="1" s="1"/>
  <c r="AE1951" i="1"/>
  <c r="Z2582" i="1"/>
  <c r="AE2276" i="1"/>
  <c r="AE2509" i="1"/>
  <c r="AB2731" i="1"/>
  <c r="V2288" i="1"/>
  <c r="W2347" i="1"/>
  <c r="V1914" i="1"/>
  <c r="AI1914" i="1" s="1"/>
  <c r="V1948" i="1"/>
  <c r="AA2196" i="1"/>
  <c r="AJ2196" i="1" s="1"/>
  <c r="X1836" i="1"/>
  <c r="Y2526" i="1"/>
  <c r="X2420" i="1"/>
  <c r="Y1750" i="1"/>
  <c r="T2466" i="1"/>
  <c r="AF2466" i="1" s="1"/>
  <c r="AC2063" i="1"/>
  <c r="Y2375" i="1"/>
  <c r="W1834" i="1"/>
  <c r="U2032" i="1"/>
  <c r="AG2032" i="1" s="1"/>
  <c r="AC1580" i="1"/>
  <c r="AB2415" i="1"/>
  <c r="AD1210" i="1"/>
  <c r="AC1189" i="1"/>
  <c r="Y615" i="1"/>
  <c r="U715" i="1"/>
  <c r="AG715" i="1" s="1"/>
  <c r="AD676" i="1"/>
  <c r="X1114" i="1"/>
  <c r="T574" i="1"/>
  <c r="AF574" i="1" s="1"/>
  <c r="U2975" i="1"/>
  <c r="AG2975" i="1" s="1"/>
  <c r="W2786" i="1"/>
  <c r="AA2595" i="1"/>
  <c r="V2140" i="1"/>
  <c r="Y2356" i="1"/>
  <c r="V1412" i="1"/>
  <c r="X2738" i="1"/>
  <c r="AB2845" i="1"/>
  <c r="U2724" i="1"/>
  <c r="AG2724" i="1" s="1"/>
  <c r="V2406" i="1"/>
  <c r="AC1742" i="1"/>
  <c r="AC2072" i="1"/>
  <c r="V2806" i="1"/>
  <c r="V2656" i="1"/>
  <c r="AC2060" i="1"/>
  <c r="V2524" i="1"/>
  <c r="AD2857" i="1"/>
  <c r="Y2716" i="1"/>
  <c r="W2595" i="1"/>
  <c r="AD2077" i="1"/>
  <c r="Z2299" i="1"/>
  <c r="T2697" i="1"/>
  <c r="AF2697" i="1" s="1"/>
  <c r="X1960" i="1"/>
  <c r="W2834" i="1"/>
  <c r="Z2174" i="1"/>
  <c r="AE2093" i="1"/>
  <c r="X1995" i="1"/>
  <c r="U2442" i="1"/>
  <c r="AG2442" i="1" s="1"/>
  <c r="Z2725" i="1"/>
  <c r="W2788" i="1"/>
  <c r="AA2569" i="1"/>
  <c r="Z1932" i="1"/>
  <c r="AE1687" i="1"/>
  <c r="AE2725" i="1"/>
  <c r="AE2261" i="1"/>
  <c r="V2508" i="1"/>
  <c r="AB2794" i="1"/>
  <c r="Z2540" i="1"/>
  <c r="W2087" i="1"/>
  <c r="AE2260" i="1"/>
  <c r="AB2487" i="1"/>
  <c r="AB1579" i="1"/>
  <c r="X1991" i="1"/>
  <c r="AA2387" i="1"/>
  <c r="AJ2387" i="1" s="1"/>
  <c r="Y2484" i="1"/>
  <c r="X1880" i="1"/>
  <c r="AE2193" i="1"/>
  <c r="T2694" i="1"/>
  <c r="AF2694" i="1" s="1"/>
  <c r="AH2694" i="1" s="1"/>
  <c r="AC2034" i="1"/>
  <c r="V2500" i="1"/>
  <c r="AA2757" i="1"/>
  <c r="Z2282" i="1"/>
  <c r="AE2824" i="1"/>
  <c r="W2821" i="1"/>
  <c r="AE2559" i="1"/>
  <c r="AD2341" i="1"/>
  <c r="X2366" i="1"/>
  <c r="AB2507" i="1"/>
  <c r="T1181" i="1"/>
  <c r="AF1181" i="1" s="1"/>
  <c r="AA1805" i="1"/>
  <c r="U2481" i="1"/>
  <c r="AG2481" i="1" s="1"/>
  <c r="T2328" i="1"/>
  <c r="AF2328" i="1" s="1"/>
  <c r="AB2138" i="1"/>
  <c r="Z1942" i="1"/>
  <c r="V2635" i="1"/>
  <c r="AC2361" i="1"/>
  <c r="V2195" i="1"/>
  <c r="AI2195" i="1" s="1"/>
  <c r="X1815" i="1"/>
  <c r="AD2576" i="1"/>
  <c r="Y2169" i="1"/>
  <c r="AE1830" i="1"/>
  <c r="Y1520" i="1"/>
  <c r="AE2247" i="1"/>
  <c r="AD2515" i="1"/>
  <c r="AD2247" i="1"/>
  <c r="Y2078" i="1"/>
  <c r="X2644" i="1"/>
  <c r="AE2418" i="1"/>
  <c r="X2228" i="1"/>
  <c r="AC1898" i="1"/>
  <c r="AB2529" i="1"/>
  <c r="AE1571" i="1"/>
  <c r="W1599" i="1"/>
  <c r="V2114" i="1"/>
  <c r="U2447" i="1"/>
  <c r="AG2447" i="1" s="1"/>
  <c r="AB2188" i="1"/>
  <c r="AC2683" i="1"/>
  <c r="V2409" i="1"/>
  <c r="AI2409" i="1" s="1"/>
  <c r="B2409" i="1" s="1"/>
  <c r="AA2062" i="1"/>
  <c r="Y2633" i="1"/>
  <c r="AD1903" i="1"/>
  <c r="AE1471" i="1"/>
  <c r="W2342" i="1"/>
  <c r="Y2015" i="1"/>
  <c r="W1759" i="1"/>
  <c r="AE1800" i="1"/>
  <c r="Y1831" i="1"/>
  <c r="Y1554" i="1"/>
  <c r="AE1576" i="1"/>
  <c r="U1644" i="1"/>
  <c r="AG1644" i="1" s="1"/>
  <c r="T2015" i="1"/>
  <c r="AF2015" i="1" s="1"/>
  <c r="AB1730" i="1"/>
  <c r="V1352" i="1"/>
  <c r="V1554" i="1"/>
  <c r="AC1605" i="1"/>
  <c r="U2414" i="1"/>
  <c r="AG2414" i="1" s="1"/>
  <c r="AB1884" i="1"/>
  <c r="T1909" i="1"/>
  <c r="AF1909" i="1" s="1"/>
  <c r="AH1909" i="1" s="1"/>
  <c r="V1637" i="1"/>
  <c r="AE1097" i="1"/>
  <c r="AA1060" i="1"/>
  <c r="AD682" i="1"/>
  <c r="T1232" i="1"/>
  <c r="AF1232" i="1" s="1"/>
  <c r="W932" i="1"/>
  <c r="U1378" i="1"/>
  <c r="AG1378" i="1" s="1"/>
  <c r="V1161" i="1"/>
  <c r="AB517" i="1"/>
  <c r="X1110" i="1"/>
  <c r="V453" i="1"/>
  <c r="AC2902" i="1"/>
  <c r="Z441" i="1"/>
  <c r="Z3045" i="1"/>
  <c r="Z2919" i="1"/>
  <c r="AA2531" i="1"/>
  <c r="AJ2531" i="1" s="1"/>
  <c r="AA2722" i="1"/>
  <c r="AJ2722" i="1" s="1"/>
  <c r="W1284" i="1"/>
  <c r="Z2034" i="1"/>
  <c r="AD2673" i="1"/>
  <c r="AB2579" i="1"/>
  <c r="X2651" i="1"/>
  <c r="X2399" i="1"/>
  <c r="AA2063" i="1"/>
  <c r="AE2100" i="1"/>
  <c r="AC2791" i="1"/>
  <c r="T2646" i="1"/>
  <c r="AF2646" i="1" s="1"/>
  <c r="AC2260" i="1"/>
  <c r="W2139" i="1"/>
  <c r="T2624" i="1"/>
  <c r="AF2624" i="1" s="1"/>
  <c r="AH2624" i="1" s="1"/>
  <c r="Z1782" i="1"/>
  <c r="AA1793" i="1"/>
  <c r="AE1610" i="1"/>
  <c r="Y2054" i="1"/>
  <c r="T1075" i="1"/>
  <c r="AF1075" i="1" s="1"/>
  <c r="AH1075" i="1" s="1"/>
  <c r="AB1335" i="1"/>
  <c r="V2333" i="1"/>
  <c r="Y1722" i="1"/>
  <c r="V1704" i="1"/>
  <c r="AD1820" i="1"/>
  <c r="X1777" i="1"/>
  <c r="V1531" i="1"/>
  <c r="V1337" i="1"/>
  <c r="AA988" i="1"/>
  <c r="AE1307" i="1"/>
  <c r="W950" i="1"/>
  <c r="Y334" i="1"/>
  <c r="Y2723" i="1"/>
  <c r="Y2004" i="1"/>
  <c r="Z2288" i="1"/>
  <c r="Z1844" i="1"/>
  <c r="Y2472" i="1"/>
  <c r="Y1436" i="1"/>
  <c r="Y1745" i="1"/>
  <c r="X2798" i="1"/>
  <c r="X2053" i="1"/>
  <c r="X1455" i="1"/>
  <c r="X1473" i="1"/>
  <c r="AA2869" i="1"/>
  <c r="AJ2869" i="1" s="1"/>
  <c r="C2869" i="1" s="1"/>
  <c r="W2801" i="1"/>
  <c r="AB2459" i="1"/>
  <c r="AB2258" i="1"/>
  <c r="AC2085" i="1"/>
  <c r="Z1605" i="1"/>
  <c r="AD2007" i="1"/>
  <c r="Y981" i="1"/>
  <c r="U1062" i="1"/>
  <c r="AG1062" i="1" s="1"/>
  <c r="AA2302" i="1"/>
  <c r="Y1416" i="1"/>
  <c r="AE1672" i="1"/>
  <c r="T2399" i="1"/>
  <c r="AF2399" i="1" s="1"/>
  <c r="U1559" i="1"/>
  <c r="AG1559" i="1" s="1"/>
  <c r="Y1321" i="1"/>
  <c r="AB1186" i="1"/>
  <c r="W1430" i="1"/>
  <c r="U2983" i="1"/>
  <c r="AG2983" i="1" s="1"/>
  <c r="T2806" i="1"/>
  <c r="AF2806" i="1" s="1"/>
  <c r="X2565" i="1"/>
  <c r="AC2803" i="1"/>
  <c r="X1763" i="1"/>
  <c r="W2467" i="1"/>
  <c r="W1415" i="1"/>
  <c r="AD2105" i="1"/>
  <c r="AE2387" i="1"/>
  <c r="AC2644" i="1"/>
  <c r="W2551" i="1"/>
  <c r="AC2624" i="1"/>
  <c r="U2798" i="1"/>
  <c r="AG2798" i="1" s="1"/>
  <c r="Z2694" i="1"/>
  <c r="AC2494" i="1"/>
  <c r="Z2388" i="1"/>
  <c r="T2076" i="1"/>
  <c r="AF2076" i="1" s="1"/>
  <c r="AH2076" i="1" s="1"/>
  <c r="AA2084" i="1"/>
  <c r="AJ2084" i="1" s="1"/>
  <c r="C2084" i="1" s="1"/>
  <c r="X1553" i="1"/>
  <c r="W2217" i="1"/>
  <c r="X2116" i="1"/>
  <c r="Z1577" i="1"/>
  <c r="AC2643" i="1"/>
  <c r="AD1711" i="1"/>
  <c r="AA1505" i="1"/>
  <c r="W1441" i="1"/>
  <c r="V1959" i="1"/>
  <c r="Z1400" i="1"/>
  <c r="AD703" i="1"/>
  <c r="U834" i="1"/>
  <c r="AG834" i="1" s="1"/>
  <c r="AB286" i="1"/>
  <c r="AA2147" i="1"/>
  <c r="V2372" i="1"/>
  <c r="Z2799" i="1"/>
  <c r="AE1735" i="1"/>
  <c r="Y2408" i="1"/>
  <c r="AD1393" i="1"/>
  <c r="AD2089" i="1"/>
  <c r="X2383" i="1"/>
  <c r="AE1973" i="1"/>
  <c r="AE1489" i="1"/>
  <c r="AC2576" i="1"/>
  <c r="T2797" i="1"/>
  <c r="AF2797" i="1" s="1"/>
  <c r="AH2797" i="1" s="1"/>
  <c r="AC2858" i="1"/>
  <c r="AE2201" i="1"/>
  <c r="Y1984" i="1"/>
  <c r="AB2582" i="1"/>
  <c r="AB2074" i="1"/>
  <c r="V2083" i="1"/>
  <c r="Y1957" i="1"/>
  <c r="AD2199" i="1"/>
  <c r="Z2365" i="1"/>
  <c r="AE1930" i="1"/>
  <c r="T2054" i="1"/>
  <c r="AF2054" i="1" s="1"/>
  <c r="AH2054" i="1" s="1"/>
  <c r="AD2510" i="1"/>
  <c r="V1688" i="1"/>
  <c r="Y1434" i="1"/>
  <c r="V1923" i="1"/>
  <c r="AA1440" i="1"/>
  <c r="Y1145" i="1"/>
  <c r="T1040" i="1"/>
  <c r="AF1040" i="1" s="1"/>
  <c r="Y1371" i="1"/>
  <c r="AD169" i="1"/>
  <c r="AA2131" i="1"/>
  <c r="AJ2131" i="1" s="1"/>
  <c r="C2131" i="1" s="1"/>
  <c r="AC2360" i="1"/>
  <c r="AC2779" i="1"/>
  <c r="Z1716" i="1"/>
  <c r="W2403" i="1"/>
  <c r="U2558" i="1"/>
  <c r="AG2558" i="1" s="1"/>
  <c r="AB2848" i="1"/>
  <c r="Y2885" i="1"/>
  <c r="AE2825" i="1"/>
  <c r="U2737" i="1"/>
  <c r="AG2737" i="1" s="1"/>
  <c r="W1884" i="1"/>
  <c r="Y1809" i="1"/>
  <c r="V2856" i="1"/>
  <c r="Y2754" i="1"/>
  <c r="AD1978" i="1"/>
  <c r="U2249" i="1"/>
  <c r="AG2249" i="1" s="1"/>
  <c r="AC2317" i="1"/>
  <c r="Z1722" i="1"/>
  <c r="W2405" i="1"/>
  <c r="AE2302" i="1"/>
  <c r="X1744" i="1"/>
  <c r="U2019" i="1"/>
  <c r="AG2019" i="1" s="1"/>
  <c r="W1701" i="1"/>
  <c r="AE1660" i="1"/>
  <c r="T2323" i="1"/>
  <c r="AF2323" i="1" s="1"/>
  <c r="T1883" i="1"/>
  <c r="AF1883" i="1" s="1"/>
  <c r="V1917" i="1"/>
  <c r="Y1569" i="1"/>
  <c r="W1362" i="1"/>
  <c r="AC224" i="1"/>
  <c r="X2599" i="1"/>
  <c r="AE1617" i="1"/>
  <c r="W2639" i="1"/>
  <c r="V2754" i="1"/>
  <c r="AD2785" i="1"/>
  <c r="AE2672" i="1"/>
  <c r="AE2555" i="1"/>
  <c r="W1399" i="1"/>
  <c r="X2730" i="1"/>
  <c r="X2885" i="1"/>
  <c r="Z2015" i="1"/>
  <c r="U2863" i="1"/>
  <c r="AG2863" i="1" s="1"/>
  <c r="C2863" i="1" s="1"/>
  <c r="AC2482" i="1"/>
  <c r="X2061" i="1"/>
  <c r="X2094" i="1"/>
  <c r="T2420" i="1"/>
  <c r="AF2420" i="1" s="1"/>
  <c r="AA2516" i="1"/>
  <c r="Y2475" i="1"/>
  <c r="X1541" i="1"/>
  <c r="Z2577" i="1"/>
  <c r="AD2322" i="1"/>
  <c r="AB2308" i="1"/>
  <c r="AD2466" i="1"/>
  <c r="W1947" i="1"/>
  <c r="Y1418" i="1"/>
  <c r="V1895" i="1"/>
  <c r="AC1899" i="1"/>
  <c r="AC918" i="1"/>
  <c r="AA851" i="1"/>
  <c r="AJ851" i="1" s="1"/>
  <c r="C851" i="1" s="1"/>
  <c r="X180" i="1"/>
  <c r="AC1782" i="1"/>
  <c r="T2883" i="1"/>
  <c r="AF2883" i="1" s="1"/>
  <c r="AH2883" i="1" s="1"/>
  <c r="AC2074" i="1"/>
  <c r="AC2428" i="1"/>
  <c r="AE2519" i="1"/>
  <c r="AE2128" i="1"/>
  <c r="AE2719" i="1"/>
  <c r="Y2881" i="1"/>
  <c r="X2726" i="1"/>
  <c r="Z2877" i="1"/>
  <c r="Y2670" i="1"/>
  <c r="AD1798" i="1"/>
  <c r="AE2620" i="1"/>
  <c r="AC2797" i="1"/>
  <c r="AA2007" i="1"/>
  <c r="AE2088" i="1"/>
  <c r="AB2370" i="1"/>
  <c r="V2515" i="1"/>
  <c r="W2466" i="1"/>
  <c r="Y2590" i="1"/>
  <c r="X1941" i="1"/>
  <c r="U2636" i="1"/>
  <c r="AG2636" i="1" s="1"/>
  <c r="T2286" i="1"/>
  <c r="AF2286" i="1" s="1"/>
  <c r="AA1913" i="1"/>
  <c r="W2194" i="1"/>
  <c r="X1658" i="1"/>
  <c r="AE1372" i="1"/>
  <c r="AC1829" i="1"/>
  <c r="AB2023" i="1"/>
  <c r="T501" i="1"/>
  <c r="AF501" i="1" s="1"/>
  <c r="AA847" i="1"/>
  <c r="AE31" i="1"/>
  <c r="AA2465" i="1"/>
  <c r="AE2890" i="1"/>
  <c r="V2070" i="1"/>
  <c r="V2328" i="1"/>
  <c r="AE2511" i="1"/>
  <c r="Y2117" i="1"/>
  <c r="AE2540" i="1"/>
  <c r="AA2185" i="1"/>
  <c r="AJ2185" i="1" s="1"/>
  <c r="C2185" i="1" s="1"/>
  <c r="V2873" i="1"/>
  <c r="AI2873" i="1" s="1"/>
  <c r="AK2873" i="1" s="1"/>
  <c r="Z2559" i="1"/>
  <c r="Z2750" i="1"/>
  <c r="AB2787" i="1"/>
  <c r="X2665" i="1"/>
  <c r="W2459" i="1"/>
  <c r="Z2292" i="1"/>
  <c r="T2040" i="1"/>
  <c r="AF2040" i="1" s="1"/>
  <c r="AA2040" i="1"/>
  <c r="W1776" i="1"/>
  <c r="AA1903" i="1"/>
  <c r="T2623" i="1"/>
  <c r="AF2623" i="1" s="1"/>
  <c r="AB2604" i="1"/>
  <c r="AC2223" i="1"/>
  <c r="W1120" i="1"/>
  <c r="AE1469" i="1"/>
  <c r="Z1371" i="1"/>
  <c r="T1819" i="1"/>
  <c r="AF1819" i="1" s="1"/>
  <c r="AC1891" i="1"/>
  <c r="AD1137" i="1"/>
  <c r="Z1065" i="1"/>
  <c r="V974" i="1"/>
  <c r="AI974" i="1" s="1"/>
  <c r="AA155" i="1"/>
  <c r="AA2449" i="1"/>
  <c r="X2546" i="1"/>
  <c r="AC2602" i="1"/>
  <c r="AC2716" i="1"/>
  <c r="W2767" i="1"/>
  <c r="X2118" i="1"/>
  <c r="U2827" i="1"/>
  <c r="AG2827" i="1" s="1"/>
  <c r="X2127" i="1"/>
  <c r="T2860" i="1"/>
  <c r="AF2860" i="1" s="1"/>
  <c r="AB2647" i="1"/>
  <c r="T2850" i="1"/>
  <c r="AF2850" i="1" s="1"/>
  <c r="AC2701" i="1"/>
  <c r="W2749" i="1"/>
  <c r="AE1493" i="1"/>
  <c r="U2209" i="1"/>
  <c r="AG2209" i="1" s="1"/>
  <c r="V2239" i="1"/>
  <c r="AI2239" i="1" s="1"/>
  <c r="AD1863" i="1"/>
  <c r="Y2118" i="1"/>
  <c r="Z2065" i="1"/>
  <c r="U1274" i="1"/>
  <c r="AG1274" i="1" s="1"/>
  <c r="AA2522" i="1"/>
  <c r="U1098" i="1"/>
  <c r="AG1098" i="1" s="1"/>
  <c r="Y1959" i="1"/>
  <c r="T2251" i="1"/>
  <c r="AF2251" i="1" s="1"/>
  <c r="AC1381" i="1"/>
  <c r="AD977" i="1"/>
  <c r="W1181" i="1"/>
  <c r="V125" i="1"/>
  <c r="V2747" i="1"/>
  <c r="T2879" i="1"/>
  <c r="AF2879" i="1" s="1"/>
  <c r="AA2715" i="1"/>
  <c r="AD2765" i="1"/>
  <c r="AE2112" i="1"/>
  <c r="AE2413" i="1"/>
  <c r="Y2873" i="1"/>
  <c r="AE2789" i="1"/>
  <c r="Y2662" i="1"/>
  <c r="Y1713" i="1"/>
  <c r="AE2572" i="1"/>
  <c r="Z2696" i="1"/>
  <c r="AC1958" i="1"/>
  <c r="AE2072" i="1"/>
  <c r="T2208" i="1"/>
  <c r="AF2208" i="1" s="1"/>
  <c r="AC2237" i="1"/>
  <c r="AE1503" i="1"/>
  <c r="W2117" i="1"/>
  <c r="Z2057" i="1"/>
  <c r="AD1252" i="1"/>
  <c r="AC2219" i="1"/>
  <c r="AD1076" i="1"/>
  <c r="AA1469" i="1"/>
  <c r="AC1813" i="1"/>
  <c r="AA1778" i="1"/>
  <c r="AJ1778" i="1" s="1"/>
  <c r="AE1062" i="1"/>
  <c r="Z119" i="1"/>
  <c r="AA2289" i="1"/>
  <c r="X2370" i="1"/>
  <c r="AC2586" i="1"/>
  <c r="AC2708" i="1"/>
  <c r="Y2764" i="1"/>
  <c r="AE2048" i="1"/>
  <c r="AE2333" i="1"/>
  <c r="W2844" i="1"/>
  <c r="X2787" i="1"/>
  <c r="T2660" i="1"/>
  <c r="AF2660" i="1" s="1"/>
  <c r="T2637" i="1"/>
  <c r="AF2637" i="1" s="1"/>
  <c r="AB2840" i="1"/>
  <c r="V2430" i="1"/>
  <c r="Z2654" i="1"/>
  <c r="AD2389" i="1"/>
  <c r="V2154" i="1"/>
  <c r="AB1986" i="1"/>
  <c r="AA2036" i="1"/>
  <c r="T1323" i="1"/>
  <c r="AF1323" i="1" s="1"/>
  <c r="AH1323" i="1" s="1"/>
  <c r="AD2115" i="1"/>
  <c r="Z2289" i="1"/>
  <c r="Y1817" i="1"/>
  <c r="V2465" i="1"/>
  <c r="AI2465" i="1" s="1"/>
  <c r="AD2404" i="1"/>
  <c r="W1890" i="1"/>
  <c r="T2219" i="1"/>
  <c r="AF2219" i="1" s="1"/>
  <c r="AB1364" i="1"/>
  <c r="U1377" i="1"/>
  <c r="AG1377" i="1" s="1"/>
  <c r="AA1173" i="1"/>
  <c r="Y651" i="1"/>
  <c r="AC530" i="1"/>
  <c r="X2341" i="1"/>
  <c r="V2602" i="1"/>
  <c r="U2876" i="1"/>
  <c r="AG2876" i="1" s="1"/>
  <c r="X2525" i="1"/>
  <c r="AD2869" i="1"/>
  <c r="Y2200" i="1"/>
  <c r="W2032" i="1"/>
  <c r="W2685" i="1"/>
  <c r="X2095" i="1"/>
  <c r="AE2769" i="1"/>
  <c r="W2657" i="1"/>
  <c r="V873" i="1"/>
  <c r="AC1576" i="1"/>
  <c r="Z2632" i="1"/>
  <c r="AD2871" i="1"/>
  <c r="AC1512" i="1"/>
  <c r="T2364" i="1"/>
  <c r="AF2364" i="1" s="1"/>
  <c r="AC2429" i="1"/>
  <c r="W2638" i="1"/>
  <c r="AB1615" i="1"/>
  <c r="W2085" i="1"/>
  <c r="X2016" i="1"/>
  <c r="AD2130" i="1"/>
  <c r="AB2228" i="1"/>
  <c r="AC2187" i="1"/>
  <c r="Y2403" i="1"/>
  <c r="X1946" i="1"/>
  <c r="AC941" i="1"/>
  <c r="U1821" i="1"/>
  <c r="AG1821" i="1" s="1"/>
  <c r="Y1609" i="1"/>
  <c r="U1373" i="1"/>
  <c r="AG1373" i="1" s="1"/>
  <c r="U839" i="1"/>
  <c r="AG839" i="1" s="1"/>
  <c r="C839" i="1" s="1"/>
  <c r="Y1106" i="1"/>
  <c r="Z2965" i="1"/>
  <c r="AC2288" i="1"/>
  <c r="V2586" i="1"/>
  <c r="T2747" i="1"/>
  <c r="AF2747" i="1" s="1"/>
  <c r="AE2513" i="1"/>
  <c r="Z2258" i="1"/>
  <c r="W1028" i="1"/>
  <c r="V1774" i="1"/>
  <c r="X1691" i="1"/>
  <c r="U2666" i="1"/>
  <c r="AG2666" i="1" s="1"/>
  <c r="AA2025" i="1"/>
  <c r="V2773" i="1"/>
  <c r="X2314" i="1"/>
  <c r="AE2557" i="1"/>
  <c r="Z2366" i="1"/>
  <c r="AC2798" i="1"/>
  <c r="W2379" i="1"/>
  <c r="AC2110" i="1"/>
  <c r="AB1978" i="1"/>
  <c r="AA2200" i="1"/>
  <c r="AJ2200" i="1" s="1"/>
  <c r="C2200" i="1" s="1"/>
  <c r="AD2414" i="1"/>
  <c r="W2565" i="1"/>
  <c r="Z2457" i="1"/>
  <c r="W1992" i="1"/>
  <c r="U2227" i="1"/>
  <c r="AG2227" i="1" s="1"/>
  <c r="AD2694" i="1"/>
  <c r="Y2387" i="1"/>
  <c r="Y1887" i="1"/>
  <c r="AB2081" i="1"/>
  <c r="AD1266" i="1"/>
  <c r="T1372" i="1"/>
  <c r="AF1372" i="1" s="1"/>
  <c r="T834" i="1"/>
  <c r="AF834" i="1" s="1"/>
  <c r="W1105" i="1"/>
  <c r="AD560" i="1"/>
  <c r="AA505" i="1"/>
  <c r="AJ505" i="1" s="1"/>
  <c r="AA2643" i="1"/>
  <c r="AA2786" i="1"/>
  <c r="AJ2786" i="1" s="1"/>
  <c r="C2786" i="1" s="1"/>
  <c r="X2493" i="1"/>
  <c r="X2639" i="1"/>
  <c r="Z2459" i="1"/>
  <c r="AC2448" i="1"/>
  <c r="V2849" i="1"/>
  <c r="AE2733" i="1"/>
  <c r="W2199" i="1"/>
  <c r="AE2541" i="1"/>
  <c r="AB2735" i="1"/>
  <c r="X2844" i="1"/>
  <c r="Z2547" i="1"/>
  <c r="U2489" i="1"/>
  <c r="AG2489" i="1" s="1"/>
  <c r="AH2489" i="1" s="1"/>
  <c r="AC2421" i="1"/>
  <c r="Y2409" i="1"/>
  <c r="Y2562" i="1"/>
  <c r="X2256" i="1"/>
  <c r="V2498" i="1"/>
  <c r="V2173" i="1"/>
  <c r="AI2173" i="1" s="1"/>
  <c r="Y2383" i="1"/>
  <c r="X1443" i="1"/>
  <c r="V1707" i="1"/>
  <c r="AE1677" i="1"/>
  <c r="Y776" i="1"/>
  <c r="AD1103" i="1"/>
  <c r="AD225" i="1"/>
  <c r="AC2632" i="1"/>
  <c r="X2766" i="1"/>
  <c r="Z2416" i="1"/>
  <c r="X2661" i="1"/>
  <c r="W2731" i="1"/>
  <c r="AC1384" i="1"/>
  <c r="X2153" i="1"/>
  <c r="W2828" i="1"/>
  <c r="X2273" i="1"/>
  <c r="Y2124" i="1"/>
  <c r="AE2139" i="1"/>
  <c r="X2229" i="1"/>
  <c r="V2796" i="1"/>
  <c r="X2542" i="1"/>
  <c r="T2488" i="1"/>
  <c r="AF2488" i="1" s="1"/>
  <c r="V2639" i="1"/>
  <c r="AD2596" i="1"/>
  <c r="AE2311" i="1"/>
  <c r="W2081" i="1"/>
  <c r="AC1930" i="1"/>
  <c r="AC2486" i="1"/>
  <c r="W1645" i="1"/>
  <c r="AD2294" i="1"/>
  <c r="AD2024" i="1"/>
  <c r="Y1590" i="1"/>
  <c r="AB1742" i="1"/>
  <c r="U1256" i="1"/>
  <c r="AG1256" i="1" s="1"/>
  <c r="U1216" i="1"/>
  <c r="AG1216" i="1" s="1"/>
  <c r="AB770" i="1"/>
  <c r="AD776" i="1"/>
  <c r="Y224" i="1"/>
  <c r="W2790" i="1"/>
  <c r="W2431" i="1"/>
  <c r="AB2737" i="1"/>
  <c r="AA2807" i="1"/>
  <c r="Y2864" i="1"/>
  <c r="T1203" i="1"/>
  <c r="AF1203" i="1" s="1"/>
  <c r="AE2109" i="1"/>
  <c r="AD2822" i="1"/>
  <c r="Z1974" i="1"/>
  <c r="V2546" i="1"/>
  <c r="U1050" i="1"/>
  <c r="AG1050" i="1" s="1"/>
  <c r="T2501" i="1"/>
  <c r="AF2501" i="1" s="1"/>
  <c r="AA2519" i="1"/>
  <c r="Y2862" i="1"/>
  <c r="AB2555" i="1"/>
  <c r="U2485" i="1"/>
  <c r="AG2485" i="1" s="1"/>
  <c r="AA2636" i="1"/>
  <c r="Y2233" i="1"/>
  <c r="AD2291" i="1"/>
  <c r="Z2229" i="1"/>
  <c r="Y1604" i="1"/>
  <c r="T2190" i="1"/>
  <c r="AF2190" i="1" s="1"/>
  <c r="AD2634" i="1"/>
  <c r="AD2020" i="1"/>
  <c r="Y1586" i="1"/>
  <c r="U1741" i="1"/>
  <c r="AG1741" i="1" s="1"/>
  <c r="U1927" i="1"/>
  <c r="AG1927" i="1" s="1"/>
  <c r="AE1245" i="1"/>
  <c r="AB1379" i="1"/>
  <c r="Z531" i="1"/>
  <c r="W2782" i="1"/>
  <c r="X2013" i="1"/>
  <c r="Y2340" i="1"/>
  <c r="T2565" i="1"/>
  <c r="AF2565" i="1" s="1"/>
  <c r="AA2734" i="1"/>
  <c r="AB2833" i="1"/>
  <c r="U2712" i="1"/>
  <c r="AG2712" i="1" s="1"/>
  <c r="Z2400" i="1"/>
  <c r="V1706" i="1"/>
  <c r="Z2062" i="1"/>
  <c r="AC2780" i="1"/>
  <c r="Z2650" i="1"/>
  <c r="V2056" i="1"/>
  <c r="AI2056" i="1" s="1"/>
  <c r="Z2510" i="1"/>
  <c r="W2855" i="1"/>
  <c r="W2715" i="1"/>
  <c r="AD2557" i="1"/>
  <c r="W2067" i="1"/>
  <c r="X2294" i="1"/>
  <c r="AB2595" i="1"/>
  <c r="AE1874" i="1"/>
  <c r="W2830" i="1"/>
  <c r="Z1956" i="1"/>
  <c r="AA2067" i="1"/>
  <c r="X1835" i="1"/>
  <c r="U2426" i="1"/>
  <c r="AG2426" i="1" s="1"/>
  <c r="Z2717" i="1"/>
  <c r="AD2786" i="1"/>
  <c r="AE2451" i="1"/>
  <c r="AE1887" i="1"/>
  <c r="AA1645" i="1"/>
  <c r="Z2716" i="1"/>
  <c r="AA2203" i="1"/>
  <c r="AE2481" i="1"/>
  <c r="U2793" i="1"/>
  <c r="AG2793" i="1" s="1"/>
  <c r="X2347" i="1"/>
  <c r="Y2076" i="1"/>
  <c r="Z2255" i="1"/>
  <c r="T2461" i="1"/>
  <c r="AF2461" i="1" s="1"/>
  <c r="Z2390" i="1"/>
  <c r="AA2732" i="1"/>
  <c r="AA2355" i="1"/>
  <c r="AD2473" i="1"/>
  <c r="X1816" i="1"/>
  <c r="AC2160" i="1"/>
  <c r="Y2656" i="1"/>
  <c r="V2030" i="1"/>
  <c r="AC2472" i="1"/>
  <c r="V2756" i="1"/>
  <c r="AC2276" i="1"/>
  <c r="X2728" i="1"/>
  <c r="Y2818" i="1"/>
  <c r="X2555" i="1"/>
  <c r="AD2213" i="1"/>
  <c r="Z2355" i="1"/>
  <c r="U2502" i="1"/>
  <c r="AG2502" i="1" s="1"/>
  <c r="X1580" i="1"/>
  <c r="AC1758" i="1"/>
  <c r="AB2466" i="1"/>
  <c r="T2308" i="1"/>
  <c r="AF2308" i="1" s="1"/>
  <c r="AB2134" i="1"/>
  <c r="Z1846" i="1"/>
  <c r="AA2584" i="1"/>
  <c r="AA2360" i="1"/>
  <c r="AC2189" i="1"/>
  <c r="AA1809" i="1"/>
  <c r="Y2575" i="1"/>
  <c r="W2116" i="1"/>
  <c r="X1804" i="1"/>
  <c r="W1435" i="1"/>
  <c r="AA2221" i="1"/>
  <c r="Y2514" i="1"/>
  <c r="Y2246" i="1"/>
  <c r="AD2059" i="1"/>
  <c r="X2640" i="1"/>
  <c r="Z2417" i="1"/>
  <c r="X2180" i="1"/>
  <c r="V1894" i="1"/>
  <c r="T2515" i="1"/>
  <c r="AF2515" i="1" s="1"/>
  <c r="X1551" i="1"/>
  <c r="AD1593" i="1"/>
  <c r="Z2076" i="1"/>
  <c r="AB2444" i="1"/>
  <c r="T2130" i="1"/>
  <c r="AF2130" i="1" s="1"/>
  <c r="AA2682" i="1"/>
  <c r="AC2407" i="1"/>
  <c r="V2061" i="1"/>
  <c r="AD2626" i="1"/>
  <c r="W1877" i="1"/>
  <c r="AD1581" i="1"/>
  <c r="AD2336" i="1"/>
  <c r="Y1971" i="1"/>
  <c r="Y1752" i="1"/>
  <c r="Z1799" i="1"/>
  <c r="Y1827" i="1"/>
  <c r="W1553" i="1"/>
  <c r="Z1575" i="1"/>
  <c r="AB1637" i="1"/>
  <c r="T2003" i="1"/>
  <c r="AF2003" i="1" s="1"/>
  <c r="AB1726" i="1"/>
  <c r="Z1346" i="1"/>
  <c r="Z1532" i="1"/>
  <c r="AC1601" i="1"/>
  <c r="T2381" i="1"/>
  <c r="AF2381" i="1" s="1"/>
  <c r="U1875" i="1"/>
  <c r="AG1875" i="1" s="1"/>
  <c r="AB1879" i="1"/>
  <c r="AC1619" i="1"/>
  <c r="Z1096" i="1"/>
  <c r="V1059" i="1"/>
  <c r="Y681" i="1"/>
  <c r="AB1230" i="1"/>
  <c r="AE859" i="1"/>
  <c r="T1345" i="1"/>
  <c r="AF1345" i="1" s="1"/>
  <c r="AH1345" i="1" s="1"/>
  <c r="AA1150" i="1"/>
  <c r="AJ1150" i="1" s="1"/>
  <c r="C1150" i="1" s="1"/>
  <c r="AE795" i="1"/>
  <c r="Y674" i="1"/>
  <c r="AC399" i="1"/>
  <c r="Y2894" i="1"/>
  <c r="AE374" i="1"/>
  <c r="AE3042" i="1"/>
  <c r="Y2914" i="1"/>
  <c r="Z2462" i="1"/>
  <c r="AB2447" i="1"/>
  <c r="Z2336" i="1"/>
  <c r="AC2776" i="1"/>
  <c r="AD2821" i="1"/>
  <c r="AE2272" i="1"/>
  <c r="X2877" i="1"/>
  <c r="AA2607" i="1"/>
  <c r="AA2818" i="1"/>
  <c r="AA2011" i="1"/>
  <c r="X1821" i="1"/>
  <c r="V2694" i="1"/>
  <c r="AI2694" i="1" s="1"/>
  <c r="T2853" i="1"/>
  <c r="AF2853" i="1" s="1"/>
  <c r="AA2733" i="1"/>
  <c r="AJ2733" i="1" s="1"/>
  <c r="X2539" i="1"/>
  <c r="AE1366" i="1"/>
  <c r="T2100" i="1"/>
  <c r="AF2100" i="1" s="1"/>
  <c r="AA2092" i="1"/>
  <c r="AD2014" i="1"/>
  <c r="AD2455" i="1"/>
  <c r="Z2413" i="1"/>
  <c r="AA1465" i="1"/>
  <c r="T2074" i="1"/>
  <c r="AF2074" i="1" s="1"/>
  <c r="AD2614" i="1"/>
  <c r="AE1515" i="1"/>
  <c r="AE1556" i="1"/>
  <c r="AC1961" i="1"/>
  <c r="AB2223" i="1"/>
  <c r="AE1017" i="1"/>
  <c r="U1205" i="1"/>
  <c r="AG1205" i="1" s="1"/>
  <c r="Y1431" i="1"/>
  <c r="AE355" i="1"/>
  <c r="AA2499" i="1"/>
  <c r="AA2575" i="1"/>
  <c r="AC2807" i="1"/>
  <c r="V2456" i="1"/>
  <c r="AI2456" i="1" s="1"/>
  <c r="U2671" i="1"/>
  <c r="AG2671" i="1" s="1"/>
  <c r="U2574" i="1"/>
  <c r="AG2574" i="1" s="1"/>
  <c r="Z2302" i="1"/>
  <c r="AA2393" i="1"/>
  <c r="X1985" i="1"/>
  <c r="AA1799" i="1"/>
  <c r="V2658" i="1"/>
  <c r="Z2008" i="1"/>
  <c r="X2237" i="1"/>
  <c r="AE2264" i="1"/>
  <c r="U2461" i="1"/>
  <c r="AG2461" i="1" s="1"/>
  <c r="AA2540" i="1"/>
  <c r="W2534" i="1"/>
  <c r="X2083" i="1"/>
  <c r="X2620" i="1"/>
  <c r="Y2365" i="1"/>
  <c r="U2395" i="1"/>
  <c r="AG2395" i="1" s="1"/>
  <c r="AC2023" i="1"/>
  <c r="Y2211" i="1"/>
  <c r="W1754" i="1"/>
  <c r="AA1771" i="1"/>
  <c r="U2222" i="1"/>
  <c r="AG2222" i="1" s="1"/>
  <c r="Z1016" i="1"/>
  <c r="AE1299" i="1"/>
  <c r="AE347" i="1"/>
  <c r="AA2483" i="1"/>
  <c r="W2400" i="1"/>
  <c r="AC2282" i="1"/>
  <c r="Z2450" i="1"/>
  <c r="AD2633" i="1"/>
  <c r="T2569" i="1"/>
  <c r="AF2569" i="1" s="1"/>
  <c r="X2261" i="1"/>
  <c r="W2888" i="1"/>
  <c r="Z2828" i="1"/>
  <c r="U2757" i="1"/>
  <c r="AG2757" i="1" s="1"/>
  <c r="AA1369" i="1"/>
  <c r="AJ1369" i="1" s="1"/>
  <c r="AD2265" i="1"/>
  <c r="V2868" i="1"/>
  <c r="W2757" i="1"/>
  <c r="T2449" i="1"/>
  <c r="AF2449" i="1" s="1"/>
  <c r="AH2449" i="1" s="1"/>
  <c r="U2257" i="1"/>
  <c r="AG2257" i="1" s="1"/>
  <c r="AA2320" i="1"/>
  <c r="Z1786" i="1"/>
  <c r="X1600" i="1"/>
  <c r="Y1966" i="1"/>
  <c r="AB2697" i="1"/>
  <c r="T2630" i="1"/>
  <c r="AF2630" i="1" s="1"/>
  <c r="AA2282" i="1"/>
  <c r="W1411" i="1"/>
  <c r="AE1668" i="1"/>
  <c r="U2344" i="1"/>
  <c r="AG2344" i="1" s="1"/>
  <c r="U1888" i="1"/>
  <c r="AG1888" i="1" s="1"/>
  <c r="T2221" i="1"/>
  <c r="AF2221" i="1" s="1"/>
  <c r="Z996" i="1"/>
  <c r="W518" i="1"/>
  <c r="Y1375" i="1"/>
  <c r="U188" i="1"/>
  <c r="AG188" i="1" s="1"/>
  <c r="AH188" i="1" s="1"/>
  <c r="Z1764" i="1"/>
  <c r="W2336" i="1"/>
  <c r="V2278" i="1"/>
  <c r="AI2278" i="1" s="1"/>
  <c r="AC2444" i="1"/>
  <c r="AE2631" i="1"/>
  <c r="AB2563" i="1"/>
  <c r="AB2852" i="1"/>
  <c r="W2728" i="1"/>
  <c r="AE2641" i="1"/>
  <c r="AB2738" i="1"/>
  <c r="AB1119" i="1"/>
  <c r="X2690" i="1"/>
  <c r="V1998" i="1"/>
  <c r="AD2755" i="1"/>
  <c r="W2000" i="1"/>
  <c r="AB2250" i="1"/>
  <c r="V2319" i="1"/>
  <c r="AI2319" i="1" s="1"/>
  <c r="AC1764" i="1"/>
  <c r="Y2406" i="1"/>
  <c r="AE2114" i="1"/>
  <c r="X1572" i="1"/>
  <c r="AA2642" i="1"/>
  <c r="AJ2642" i="1" s="1"/>
  <c r="W1363" i="1"/>
  <c r="X1662" i="1"/>
  <c r="U2324" i="1"/>
  <c r="AG2324" i="1" s="1"/>
  <c r="U1495" i="1"/>
  <c r="AG1495" i="1" s="1"/>
  <c r="Y1648" i="1"/>
  <c r="Y872" i="1"/>
  <c r="AB278" i="1"/>
  <c r="Z1700" i="1"/>
  <c r="W2272" i="1"/>
  <c r="Z2272" i="1"/>
  <c r="V2440" i="1"/>
  <c r="X2627" i="1"/>
  <c r="Y1372" i="1"/>
  <c r="X1789" i="1"/>
  <c r="AA2377" i="1"/>
  <c r="AJ2377" i="1" s="1"/>
  <c r="X1969" i="1"/>
  <c r="AE2660" i="1"/>
  <c r="X2533" i="1"/>
  <c r="AE2668" i="1"/>
  <c r="Z2488" i="1"/>
  <c r="Z2202" i="1"/>
  <c r="W1979" i="1"/>
  <c r="U2581" i="1"/>
  <c r="AG2581" i="1" s="1"/>
  <c r="U1094" i="1"/>
  <c r="AG1094" i="1" s="1"/>
  <c r="Y2695" i="1"/>
  <c r="X1456" i="1"/>
  <c r="AA1951" i="1"/>
  <c r="T2687" i="1"/>
  <c r="AF2687" i="1" s="1"/>
  <c r="X1380" i="1"/>
  <c r="AC2575" i="1"/>
  <c r="W2468" i="1"/>
  <c r="Z1682" i="1"/>
  <c r="W1654" i="1"/>
  <c r="AE1717" i="1"/>
  <c r="AC1437" i="1"/>
  <c r="Z1646" i="1"/>
  <c r="AC950" i="1"/>
  <c r="Z1170" i="1"/>
  <c r="V719" i="1"/>
  <c r="AI719" i="1" s="1"/>
  <c r="AA329" i="1"/>
  <c r="AJ329" i="1" s="1"/>
  <c r="Z2888" i="1"/>
  <c r="AA1387" i="1"/>
  <c r="Z2208" i="1"/>
  <c r="Z2434" i="1"/>
  <c r="AA2621" i="1"/>
  <c r="T2489" i="1"/>
  <c r="AF2489" i="1" s="1"/>
  <c r="U2843" i="1"/>
  <c r="AG2843" i="1" s="1"/>
  <c r="Y2725" i="1"/>
  <c r="AE2629" i="1"/>
  <c r="U2733" i="1"/>
  <c r="AG2733" i="1" s="1"/>
  <c r="W1820" i="1"/>
  <c r="AE2636" i="1"/>
  <c r="V2852" i="1"/>
  <c r="AE1679" i="1"/>
  <c r="Z2372" i="1"/>
  <c r="T2072" i="1"/>
  <c r="AF2072" i="1" s="1"/>
  <c r="AH2072" i="1" s="1"/>
  <c r="AA2076" i="1"/>
  <c r="W1792" i="1"/>
  <c r="W2197" i="1"/>
  <c r="Z2073" i="1"/>
  <c r="AE1374" i="1"/>
  <c r="AA2566" i="1"/>
  <c r="AD1695" i="1"/>
  <c r="X1383" i="1"/>
  <c r="X1374" i="1"/>
  <c r="AB1881" i="1"/>
  <c r="U2094" i="1"/>
  <c r="AG2094" i="1" s="1"/>
  <c r="W1303" i="1"/>
  <c r="AA766" i="1"/>
  <c r="W79" i="1"/>
  <c r="V2847" i="1"/>
  <c r="U2719" i="1"/>
  <c r="AG2719" i="1" s="1"/>
  <c r="T2787" i="1"/>
  <c r="AF2787" i="1" s="1"/>
  <c r="AC2860" i="1"/>
  <c r="X1573" i="1"/>
  <c r="Z2667" i="1"/>
  <c r="AE2539" i="1"/>
  <c r="AE2556" i="1"/>
  <c r="X2191" i="1"/>
  <c r="AB2870" i="1"/>
  <c r="AE2564" i="1"/>
  <c r="Z2754" i="1"/>
  <c r="T2789" i="1"/>
  <c r="AF2789" i="1" s="1"/>
  <c r="V2668" i="1"/>
  <c r="W2475" i="1"/>
  <c r="AB2578" i="1"/>
  <c r="AA2696" i="1"/>
  <c r="AD2692" i="1"/>
  <c r="AD1786" i="1"/>
  <c r="AD2195" i="1"/>
  <c r="X2300" i="1"/>
  <c r="AA1419" i="1"/>
  <c r="U2623" i="1"/>
  <c r="AG2623" i="1" s="1"/>
  <c r="AA2230" i="1"/>
  <c r="AD1140" i="1"/>
  <c r="Z1959" i="1"/>
  <c r="Y1366" i="1"/>
  <c r="AB1830" i="1"/>
  <c r="V1435" i="1"/>
  <c r="AI1435" i="1" s="1"/>
  <c r="AK1435" i="1" s="1"/>
  <c r="AA1898" i="1"/>
  <c r="AJ1898" i="1" s="1"/>
  <c r="Y1300" i="1"/>
  <c r="X1120" i="1"/>
  <c r="AA1195" i="1"/>
  <c r="V618" i="1"/>
  <c r="AE2795" i="1"/>
  <c r="AB2881" i="1"/>
  <c r="Z2747" i="1"/>
  <c r="Z1652" i="1"/>
  <c r="W2243" i="1"/>
  <c r="W1072" i="1"/>
  <c r="U2835" i="1"/>
  <c r="AG2835" i="1" s="1"/>
  <c r="Y2721" i="1"/>
  <c r="X2449" i="1"/>
  <c r="AD2369" i="1"/>
  <c r="Y2743" i="1"/>
  <c r="AA2700" i="1"/>
  <c r="AJ2700" i="1" s="1"/>
  <c r="AA2849" i="1"/>
  <c r="AJ2849" i="1" s="1"/>
  <c r="C2849" i="1" s="1"/>
  <c r="Y2750" i="1"/>
  <c r="AA1579" i="1"/>
  <c r="AJ1579" i="1" s="1"/>
  <c r="U2233" i="1"/>
  <c r="AG2233" i="1" s="1"/>
  <c r="AC2249" i="1"/>
  <c r="W1869" i="1"/>
  <c r="W2397" i="1"/>
  <c r="AE2070" i="1"/>
  <c r="AD1316" i="1"/>
  <c r="AC2523" i="1"/>
  <c r="Z1929" i="1"/>
  <c r="X1958" i="1"/>
  <c r="T2255" i="1"/>
  <c r="AF2255" i="1" s="1"/>
  <c r="AC1433" i="1"/>
  <c r="Y1595" i="1"/>
  <c r="Y1182" i="1"/>
  <c r="AE146" i="1"/>
  <c r="V2823" i="1"/>
  <c r="U2711" i="1"/>
  <c r="AG2711" i="1" s="1"/>
  <c r="T2779" i="1"/>
  <c r="AF2779" i="1" s="1"/>
  <c r="AH2779" i="1" s="1"/>
  <c r="V2858" i="1"/>
  <c r="AI2858" i="1" s="1"/>
  <c r="AC1560" i="1"/>
  <c r="AD2237" i="1"/>
  <c r="T1649" i="1"/>
  <c r="AF1649" i="1" s="1"/>
  <c r="Z2519" i="1"/>
  <c r="Y2717" i="1"/>
  <c r="X2791" i="1"/>
  <c r="W2665" i="1"/>
  <c r="AD1734" i="1"/>
  <c r="Z2583" i="1"/>
  <c r="V2446" i="1"/>
  <c r="V1620" i="1"/>
  <c r="AE1644" i="1"/>
  <c r="T2576" i="1"/>
  <c r="AF2576" i="1" s="1"/>
  <c r="AA2664" i="1"/>
  <c r="AD2652" i="1"/>
  <c r="Z1349" i="1"/>
  <c r="X1797" i="1"/>
  <c r="W2152" i="1"/>
  <c r="U2243" i="1"/>
  <c r="AG2243" i="1" s="1"/>
  <c r="AE1715" i="1"/>
  <c r="W1871" i="1"/>
  <c r="W1361" i="1"/>
  <c r="V1815" i="1"/>
  <c r="AA1802" i="1"/>
  <c r="W1018" i="1"/>
  <c r="Y782" i="1"/>
  <c r="X14" i="1"/>
  <c r="AA2305" i="1"/>
  <c r="AE2802" i="1"/>
  <c r="AC2058" i="1"/>
  <c r="V2312" i="1"/>
  <c r="X2499" i="1"/>
  <c r="AD2074" i="1"/>
  <c r="U2823" i="1"/>
  <c r="AG2823" i="1" s="1"/>
  <c r="W2716" i="1"/>
  <c r="X2417" i="1"/>
  <c r="AD2353" i="1"/>
  <c r="Y2735" i="1"/>
  <c r="AB2783" i="1"/>
  <c r="AA2864" i="1"/>
  <c r="X1409" i="1"/>
  <c r="AB2366" i="1"/>
  <c r="AA2472" i="1"/>
  <c r="AJ2472" i="1" s="1"/>
  <c r="C2472" i="1" s="1"/>
  <c r="AD2440" i="1"/>
  <c r="Y2586" i="1"/>
  <c r="Z2525" i="1"/>
  <c r="AD2146" i="1"/>
  <c r="U2523" i="1"/>
  <c r="AG2523" i="1" s="1"/>
  <c r="V2521" i="1"/>
  <c r="Y2445" i="1"/>
  <c r="AD1861" i="1"/>
  <c r="Y1231" i="1"/>
  <c r="U2220" i="1"/>
  <c r="AG2220" i="1" s="1"/>
  <c r="T1707" i="1"/>
  <c r="AF1707" i="1" s="1"/>
  <c r="AH1707" i="1" s="1"/>
  <c r="AE1821" i="1"/>
  <c r="AC945" i="1"/>
  <c r="AB751" i="1"/>
  <c r="T772" i="1"/>
  <c r="AF772" i="1" s="1"/>
  <c r="AB705" i="1"/>
  <c r="AD473" i="1"/>
  <c r="V2646" i="1"/>
  <c r="AI2646" i="1" s="1"/>
  <c r="AB2877" i="1"/>
  <c r="V2662" i="1"/>
  <c r="AI2662" i="1" s="1"/>
  <c r="AE2822" i="1"/>
  <c r="AD2205" i="1"/>
  <c r="X2119" i="1"/>
  <c r="Z2861" i="1"/>
  <c r="AC2432" i="1"/>
  <c r="T2856" i="1"/>
  <c r="AF2856" i="1" s="1"/>
  <c r="W1692" i="1"/>
  <c r="AE2393" i="1"/>
  <c r="X2860" i="1"/>
  <c r="Z2595" i="1"/>
  <c r="AB2542" i="1"/>
  <c r="AC2661" i="1"/>
  <c r="Y2439" i="1"/>
  <c r="AD2359" i="1"/>
  <c r="X2024" i="1"/>
  <c r="T2506" i="1"/>
  <c r="AF2506" i="1" s="1"/>
  <c r="AA1705" i="1"/>
  <c r="Y2099" i="1"/>
  <c r="AE1463" i="1"/>
  <c r="AB1697" i="1"/>
  <c r="AB1409" i="1"/>
  <c r="AD1107" i="1"/>
  <c r="AE34" i="1"/>
  <c r="AE2759" i="1"/>
  <c r="X2162" i="1"/>
  <c r="AC2538" i="1"/>
  <c r="AA2707" i="1"/>
  <c r="X2758" i="1"/>
  <c r="X2267" i="1"/>
  <c r="AC1794" i="1"/>
  <c r="AE2317" i="1"/>
  <c r="AE2172" i="1"/>
  <c r="AB2646" i="1"/>
  <c r="AC2344" i="1"/>
  <c r="U2809" i="1"/>
  <c r="AG2809" i="1" s="1"/>
  <c r="U2514" i="1"/>
  <c r="AG2514" i="1" s="1"/>
  <c r="U2739" i="1"/>
  <c r="AG2739" i="1" s="1"/>
  <c r="Z2232" i="1"/>
  <c r="X2856" i="1"/>
  <c r="AE2568" i="1"/>
  <c r="U2525" i="1"/>
  <c r="AG2525" i="1" s="1"/>
  <c r="U1985" i="1"/>
  <c r="AG1985" i="1" s="1"/>
  <c r="AC2033" i="1"/>
  <c r="AB1231" i="1"/>
  <c r="Y2358" i="1"/>
  <c r="Z2473" i="1"/>
  <c r="AB2565" i="1"/>
  <c r="AB2504" i="1"/>
  <c r="V2461" i="1"/>
  <c r="X1525" i="1"/>
  <c r="Y2071" i="1"/>
  <c r="AD1888" i="1"/>
  <c r="Z1343" i="1"/>
  <c r="U1696" i="1"/>
  <c r="AG1696" i="1" s="1"/>
  <c r="AA1699" i="1"/>
  <c r="U1408" i="1"/>
  <c r="AG1408" i="1" s="1"/>
  <c r="AA1113" i="1"/>
  <c r="AB727" i="1"/>
  <c r="T1098" i="1"/>
  <c r="AF1098" i="1" s="1"/>
  <c r="AA529" i="1"/>
  <c r="AJ529" i="1" s="1"/>
  <c r="AE2755" i="1"/>
  <c r="AE2790" i="1"/>
  <c r="V2022" i="1"/>
  <c r="X2754" i="1"/>
  <c r="W2195" i="1"/>
  <c r="Z2815" i="1"/>
  <c r="AC2853" i="1"/>
  <c r="AA2303" i="1"/>
  <c r="V2562" i="1"/>
  <c r="X1628" i="1"/>
  <c r="AB1271" i="1"/>
  <c r="AC2616" i="1"/>
  <c r="X2852" i="1"/>
  <c r="Y2702" i="1"/>
  <c r="AD1814" i="1"/>
  <c r="AB2354" i="1"/>
  <c r="AC2641" i="1"/>
  <c r="AD2636" i="1"/>
  <c r="X2339" i="1"/>
  <c r="AA1679" i="1"/>
  <c r="U2564" i="1"/>
  <c r="AG2564" i="1" s="1"/>
  <c r="U2503" i="1"/>
  <c r="AG2503" i="1" s="1"/>
  <c r="AC2459" i="1"/>
  <c r="W1832" i="1"/>
  <c r="Z1867" i="1"/>
  <c r="X1342" i="1"/>
  <c r="Z1628" i="1"/>
  <c r="AE1693" i="1"/>
  <c r="V1219" i="1"/>
  <c r="AI1219" i="1" s="1"/>
  <c r="U813" i="1"/>
  <c r="AG813" i="1" s="1"/>
  <c r="AE70" i="1"/>
  <c r="AB2891" i="1"/>
  <c r="W2511" i="1"/>
  <c r="U2744" i="1"/>
  <c r="AG2744" i="1" s="1"/>
  <c r="AH2744" i="1" s="1"/>
  <c r="V2810" i="1"/>
  <c r="Y2732" i="1"/>
  <c r="V1476" i="1"/>
  <c r="X2281" i="1"/>
  <c r="AA2585" i="1"/>
  <c r="AJ2585" i="1" s="1"/>
  <c r="AE2277" i="1"/>
  <c r="Z2556" i="1"/>
  <c r="AE1606" i="1"/>
  <c r="AE2281" i="1"/>
  <c r="AA2797" i="1"/>
  <c r="AE2623" i="1"/>
  <c r="W1772" i="1"/>
  <c r="U2181" i="1"/>
  <c r="AG2181" i="1" s="1"/>
  <c r="V2199" i="1"/>
  <c r="T1067" i="1"/>
  <c r="AF1067" i="1" s="1"/>
  <c r="Y2082" i="1"/>
  <c r="Z1936" i="1"/>
  <c r="AD1694" i="1"/>
  <c r="V1652" i="1"/>
  <c r="W2300" i="1"/>
  <c r="W1803" i="1"/>
  <c r="Z1619" i="1"/>
  <c r="T1768" i="1"/>
  <c r="AF1768" i="1" s="1"/>
  <c r="W1262" i="1"/>
  <c r="W1318" i="1"/>
  <c r="AC1046" i="1"/>
  <c r="T1034" i="1"/>
  <c r="AF1034" i="1" s="1"/>
  <c r="V504" i="1"/>
  <c r="Z1708" i="1"/>
  <c r="W2495" i="1"/>
  <c r="T2743" i="1"/>
  <c r="AF2743" i="1" s="1"/>
  <c r="AC2808" i="1"/>
  <c r="AD2865" i="1"/>
  <c r="X2454" i="1"/>
  <c r="AE2353" i="1"/>
  <c r="Z2817" i="1"/>
  <c r="X1997" i="1"/>
  <c r="U2801" i="1"/>
  <c r="AG2801" i="1" s="1"/>
  <c r="U2498" i="1"/>
  <c r="AG2498" i="1" s="1"/>
  <c r="AB2700" i="1"/>
  <c r="AC2162" i="1"/>
  <c r="AC2292" i="1"/>
  <c r="Y2352" i="1"/>
  <c r="AC2078" i="1"/>
  <c r="U1973" i="1"/>
  <c r="AG1973" i="1" s="1"/>
  <c r="X1943" i="1"/>
  <c r="W1579" i="1"/>
  <c r="Y1077" i="1"/>
  <c r="AB2561" i="1"/>
  <c r="U2471" i="1"/>
  <c r="AG2471" i="1" s="1"/>
  <c r="V2065" i="1"/>
  <c r="Y2379" i="1"/>
  <c r="W1870" i="1"/>
  <c r="AB2049" i="1"/>
  <c r="W1580" i="1"/>
  <c r="V1191" i="1"/>
  <c r="U1410" i="1"/>
  <c r="AG1410" i="1" s="1"/>
  <c r="Z1115" i="1"/>
  <c r="AB3027" i="1"/>
  <c r="V1588" i="1"/>
  <c r="AI1588" i="1" s="1"/>
  <c r="AE2076" i="1"/>
  <c r="V2006" i="1"/>
  <c r="AC2140" i="1"/>
  <c r="Y2600" i="1"/>
  <c r="AC1644" i="1"/>
  <c r="X2507" i="1"/>
  <c r="X2575" i="1"/>
  <c r="AA2267" i="1"/>
  <c r="AB2798" i="1"/>
  <c r="T2493" i="1"/>
  <c r="AF2493" i="1" s="1"/>
  <c r="Y2642" i="1"/>
  <c r="AA2207" i="1"/>
  <c r="AA2793" i="1"/>
  <c r="AA2565" i="1"/>
  <c r="AD1686" i="1"/>
  <c r="T2148" i="1"/>
  <c r="AF2148" i="1" s="1"/>
  <c r="AH2148" i="1" s="1"/>
  <c r="AA2400" i="1"/>
  <c r="W2578" i="1"/>
  <c r="X2307" i="1"/>
  <c r="X2692" i="1"/>
  <c r="AC1914" i="1"/>
  <c r="Z2316" i="1"/>
  <c r="AA2410" i="1"/>
  <c r="W1704" i="1"/>
  <c r="X1802" i="1"/>
  <c r="W1144" i="1"/>
  <c r="V1570" i="1"/>
  <c r="AI1570" i="1" s="1"/>
  <c r="B1570" i="1" s="1"/>
  <c r="U1942" i="1"/>
  <c r="AG1942" i="1" s="1"/>
  <c r="AE969" i="1"/>
  <c r="AA172" i="1"/>
  <c r="AC1400" i="1"/>
  <c r="AE2888" i="1"/>
  <c r="AA2579" i="1"/>
  <c r="Y2759" i="1"/>
  <c r="AE2864" i="1"/>
  <c r="AA2563" i="1"/>
  <c r="Z1982" i="1"/>
  <c r="Y2324" i="1"/>
  <c r="T2549" i="1"/>
  <c r="AF2549" i="1" s="1"/>
  <c r="AA2730" i="1"/>
  <c r="AB2825" i="1"/>
  <c r="AB2709" i="1"/>
  <c r="AC2394" i="1"/>
  <c r="AC1678" i="1"/>
  <c r="V2052" i="1"/>
  <c r="AI2052" i="1" s="1"/>
  <c r="AA2779" i="1"/>
  <c r="V2648" i="1"/>
  <c r="AI2648" i="1" s="1"/>
  <c r="Z2050" i="1"/>
  <c r="AC2496" i="1"/>
  <c r="AD2853" i="1"/>
  <c r="AD2681" i="1"/>
  <c r="Y2552" i="1"/>
  <c r="AD2061" i="1"/>
  <c r="AE2288" i="1"/>
  <c r="U2590" i="1"/>
  <c r="AG2590" i="1" s="1"/>
  <c r="Z1853" i="1"/>
  <c r="AD2800" i="1"/>
  <c r="AA1813" i="1"/>
  <c r="AA2051" i="1"/>
  <c r="W2287" i="1"/>
  <c r="AD2378" i="1"/>
  <c r="AC2713" i="1"/>
  <c r="Y2777" i="1"/>
  <c r="X2447" i="1"/>
  <c r="Z1868" i="1"/>
  <c r="Z2890" i="1"/>
  <c r="X2715" i="1"/>
  <c r="X2177" i="1"/>
  <c r="AE2433" i="1"/>
  <c r="AB2778" i="1"/>
  <c r="AA2325" i="1"/>
  <c r="X1885" i="1"/>
  <c r="AE2132" i="1"/>
  <c r="AD2346" i="1"/>
  <c r="Z2350" i="1"/>
  <c r="AA2720" i="1"/>
  <c r="AA2339" i="1"/>
  <c r="AD2393" i="1"/>
  <c r="X1752" i="1"/>
  <c r="AC2088" i="1"/>
  <c r="T2654" i="1"/>
  <c r="AF2654" i="1" s="1"/>
  <c r="Z2024" i="1"/>
  <c r="AC2120" i="1"/>
  <c r="AA2737" i="1"/>
  <c r="V2272" i="1"/>
  <c r="AA2724" i="1"/>
  <c r="Y2814" i="1"/>
  <c r="AA2549" i="1"/>
  <c r="Y2208" i="1"/>
  <c r="Z2339" i="1"/>
  <c r="AB2475" i="1"/>
  <c r="AE1558" i="1"/>
  <c r="AC1694" i="1"/>
  <c r="U2465" i="1"/>
  <c r="AG2465" i="1" s="1"/>
  <c r="AB2306" i="1"/>
  <c r="U2133" i="1"/>
  <c r="AG2133" i="1" s="1"/>
  <c r="AC1840" i="1"/>
  <c r="AA2544" i="1"/>
  <c r="V2355" i="1"/>
  <c r="V2159" i="1"/>
  <c r="AI2159" i="1" s="1"/>
  <c r="AE1803" i="1"/>
  <c r="W2574" i="1"/>
  <c r="Y2025" i="1"/>
  <c r="AE1798" i="1"/>
  <c r="Y983" i="1"/>
  <c r="AE2151" i="1"/>
  <c r="W2513" i="1"/>
  <c r="W2245" i="1"/>
  <c r="Y2058" i="1"/>
  <c r="AE2630" i="1"/>
  <c r="X2416" i="1"/>
  <c r="Z2173" i="1"/>
  <c r="V1686" i="1"/>
  <c r="AB2513" i="1"/>
  <c r="AA1529" i="1"/>
  <c r="Y1588" i="1"/>
  <c r="V2002" i="1"/>
  <c r="U2443" i="1"/>
  <c r="AG2443" i="1" s="1"/>
  <c r="U2119" i="1"/>
  <c r="AG2119" i="1" s="1"/>
  <c r="V2681" i="1"/>
  <c r="AI2681" i="1" s="1"/>
  <c r="AK2681" i="1" s="1"/>
  <c r="AA2406" i="1"/>
  <c r="AC2059" i="1"/>
  <c r="Y2617" i="1"/>
  <c r="W1861" i="1"/>
  <c r="Y1576" i="1"/>
  <c r="Y2247" i="1"/>
  <c r="AC1916" i="1"/>
  <c r="W1751" i="1"/>
  <c r="X1746" i="1"/>
  <c r="W1826" i="1"/>
  <c r="Y1510" i="1"/>
  <c r="AE1572" i="1"/>
  <c r="T2407" i="1"/>
  <c r="AF2407" i="1" s="1"/>
  <c r="AB1965" i="1"/>
  <c r="AC1642" i="1"/>
  <c r="AC1340" i="1"/>
  <c r="AD1280" i="1"/>
  <c r="AC1533" i="1"/>
  <c r="T2353" i="1"/>
  <c r="AF2353" i="1" s="1"/>
  <c r="Z1640" i="1"/>
  <c r="U1758" i="1"/>
  <c r="AG1758" i="1" s="1"/>
  <c r="AC1591" i="1"/>
  <c r="AE1061" i="1"/>
  <c r="V1031" i="1"/>
  <c r="AI1031" i="1" s="1"/>
  <c r="Z792" i="1"/>
  <c r="U1229" i="1"/>
  <c r="AG1229" i="1" s="1"/>
  <c r="Z826" i="1"/>
  <c r="T985" i="1"/>
  <c r="AF985" i="1" s="1"/>
  <c r="V1141" i="1"/>
  <c r="AE791" i="1"/>
  <c r="AA647" i="1"/>
  <c r="AB376" i="1"/>
  <c r="U590" i="1"/>
  <c r="AG590" i="1" s="1"/>
  <c r="AD211" i="1"/>
  <c r="X3040" i="1"/>
  <c r="X2897" i="1"/>
  <c r="Y2727" i="1"/>
  <c r="Y2292" i="1"/>
  <c r="T2707" i="1"/>
  <c r="AF2707" i="1" s="1"/>
  <c r="V2536" i="1"/>
  <c r="AI2536" i="1" s="1"/>
  <c r="Y2520" i="1"/>
  <c r="AD1718" i="1"/>
  <c r="W2239" i="1"/>
  <c r="W2764" i="1"/>
  <c r="AC2684" i="1"/>
  <c r="W2583" i="1"/>
  <c r="AD2880" i="1"/>
  <c r="X1643" i="1"/>
  <c r="AE2057" i="1"/>
  <c r="Y2802" i="1"/>
  <c r="T2465" i="1"/>
  <c r="AF2465" i="1" s="1"/>
  <c r="AB2294" i="1"/>
  <c r="AC2541" i="1"/>
  <c r="W2542" i="1"/>
  <c r="AE2087" i="1"/>
  <c r="Z2621" i="1"/>
  <c r="AD2370" i="1"/>
  <c r="AB2396" i="1"/>
  <c r="AC2055" i="1"/>
  <c r="AD2228" i="1"/>
  <c r="W1497" i="1"/>
  <c r="AB1905" i="1"/>
  <c r="U1674" i="1"/>
  <c r="AG1674" i="1" s="1"/>
  <c r="AD554" i="1"/>
  <c r="AE3034" i="1"/>
  <c r="Z2294" i="1"/>
  <c r="AB2431" i="1"/>
  <c r="T2682" i="1"/>
  <c r="AF2682" i="1" s="1"/>
  <c r="AA2775" i="1"/>
  <c r="AD2801" i="1"/>
  <c r="Z2267" i="1"/>
  <c r="X2869" i="1"/>
  <c r="Y2889" i="1"/>
  <c r="AE2681" i="1"/>
  <c r="Y2556" i="1"/>
  <c r="AD2876" i="1"/>
  <c r="AD2329" i="1"/>
  <c r="W2643" i="1"/>
  <c r="V2256" i="1"/>
  <c r="W1995" i="1"/>
  <c r="AB2606" i="1"/>
  <c r="AC1776" i="1"/>
  <c r="X1783" i="1"/>
  <c r="AA1595" i="1"/>
  <c r="AJ1595" i="1" s="1"/>
  <c r="C1595" i="1" s="1"/>
  <c r="W2237" i="1"/>
  <c r="X2132" i="1"/>
  <c r="W1359" i="1"/>
  <c r="AA2658" i="1"/>
  <c r="W1717" i="1"/>
  <c r="X1511" i="1"/>
  <c r="AE1520" i="1"/>
  <c r="U1896" i="1"/>
  <c r="AG1896" i="1" s="1"/>
  <c r="AC1410" i="1"/>
  <c r="T915" i="1"/>
  <c r="AF915" i="1" s="1"/>
  <c r="Y535" i="1"/>
  <c r="Y851" i="1"/>
  <c r="AB328" i="1"/>
  <c r="AE2097" i="1"/>
  <c r="AB2793" i="1"/>
  <c r="V2774" i="1"/>
  <c r="Y2800" i="1"/>
  <c r="X2150" i="1"/>
  <c r="X2857" i="1"/>
  <c r="Y2729" i="1"/>
  <c r="AA1979" i="1"/>
  <c r="AJ1979" i="1" s="1"/>
  <c r="X2090" i="1"/>
  <c r="Z2640" i="1"/>
  <c r="V2510" i="1"/>
  <c r="Z2250" i="1"/>
  <c r="AD1989" i="1"/>
  <c r="T2584" i="1"/>
  <c r="AF2584" i="1" s="1"/>
  <c r="V1772" i="1"/>
  <c r="W2486" i="1"/>
  <c r="AD2419" i="1"/>
  <c r="X2392" i="1"/>
  <c r="X1936" i="1"/>
  <c r="U2071" i="1"/>
  <c r="AG2071" i="1" s="1"/>
  <c r="W2520" i="1"/>
  <c r="AC1692" i="1"/>
  <c r="Z1519" i="1"/>
  <c r="AC1441" i="1"/>
  <c r="T1151" i="1"/>
  <c r="AF1151" i="1" s="1"/>
  <c r="AB1066" i="1"/>
  <c r="V743" i="1"/>
  <c r="U175" i="1"/>
  <c r="AG175" i="1" s="1"/>
  <c r="C175" i="1" s="1"/>
  <c r="AE1937" i="1"/>
  <c r="Y2676" i="1"/>
  <c r="AA2759" i="1"/>
  <c r="Y2788" i="1"/>
  <c r="AE2144" i="1"/>
  <c r="X2853" i="1"/>
  <c r="AD2886" i="1"/>
  <c r="X2827" i="1"/>
  <c r="AD2545" i="1"/>
  <c r="Y2855" i="1"/>
  <c r="AD1894" i="1"/>
  <c r="Z2686" i="1"/>
  <c r="AE2447" i="1"/>
  <c r="AC2382" i="1"/>
  <c r="AC1728" i="1"/>
  <c r="AE1771" i="1"/>
  <c r="X1472" i="1"/>
  <c r="AD1963" i="1"/>
  <c r="U2688" i="1"/>
  <c r="AG2688" i="1" s="1"/>
  <c r="AB2628" i="1"/>
  <c r="V2281" i="1"/>
  <c r="Y1706" i="1"/>
  <c r="AE1499" i="1"/>
  <c r="X1490" i="1"/>
  <c r="U1884" i="1"/>
  <c r="AG1884" i="1" s="1"/>
  <c r="AA1922" i="1"/>
  <c r="W1323" i="1"/>
  <c r="AD1570" i="1"/>
  <c r="Z1278" i="1"/>
  <c r="V723" i="1"/>
  <c r="X227" i="1"/>
  <c r="V2871" i="1"/>
  <c r="T2762" i="1"/>
  <c r="AF2762" i="1" s="1"/>
  <c r="T2791" i="1"/>
  <c r="AF2791" i="1" s="1"/>
  <c r="V2758" i="1"/>
  <c r="AI2758" i="1" s="1"/>
  <c r="W2787" i="1"/>
  <c r="Z2139" i="1"/>
  <c r="X2849" i="1"/>
  <c r="AD2726" i="1"/>
  <c r="AA2639" i="1"/>
  <c r="W2519" i="1"/>
  <c r="Y2755" i="1"/>
  <c r="U2794" i="1"/>
  <c r="AG2794" i="1" s="1"/>
  <c r="V2684" i="1"/>
  <c r="AE1935" i="1"/>
  <c r="V2378" i="1"/>
  <c r="U2073" i="1"/>
  <c r="AG2073" i="1" s="1"/>
  <c r="AC2077" i="1"/>
  <c r="Y1797" i="1"/>
  <c r="Y2198" i="1"/>
  <c r="Z2113" i="1"/>
  <c r="U2627" i="1"/>
  <c r="AG2627" i="1" s="1"/>
  <c r="AC2015" i="1"/>
  <c r="Y2207" i="1"/>
  <c r="AE1376" i="1"/>
  <c r="AB1488" i="1"/>
  <c r="AB1139" i="1"/>
  <c r="V769" i="1"/>
  <c r="AI769" i="1" s="1"/>
  <c r="AC206" i="1"/>
  <c r="AA1829" i="1"/>
  <c r="U2884" i="1"/>
  <c r="AG2884" i="1" s="1"/>
  <c r="Z2755" i="1"/>
  <c r="X1699" i="1"/>
  <c r="W2387" i="1"/>
  <c r="W1351" i="1"/>
  <c r="X1661" i="1"/>
  <c r="AA2361" i="1"/>
  <c r="AA1963" i="1"/>
  <c r="X2570" i="1"/>
  <c r="Y2751" i="1"/>
  <c r="AA2788" i="1"/>
  <c r="AC2881" i="1"/>
  <c r="AC2068" i="1"/>
  <c r="AE1729" i="1"/>
  <c r="T2580" i="1"/>
  <c r="AF2580" i="1" s="1"/>
  <c r="AD1000" i="1"/>
  <c r="W2694" i="1"/>
  <c r="AE1450" i="1"/>
  <c r="AE1945" i="1"/>
  <c r="AB2673" i="1"/>
  <c r="T2626" i="1"/>
  <c r="AF2626" i="1" s="1"/>
  <c r="AH2626" i="1" s="1"/>
  <c r="V2249" i="1"/>
  <c r="AI2249" i="1" s="1"/>
  <c r="X1496" i="1"/>
  <c r="Z1659" i="1"/>
  <c r="AB2257" i="1"/>
  <c r="T1482" i="1"/>
  <c r="AF1482" i="1" s="1"/>
  <c r="AC1614" i="1"/>
  <c r="W1564" i="1"/>
  <c r="Z1118" i="1"/>
  <c r="V695" i="1"/>
  <c r="AA623" i="1"/>
  <c r="AE2475" i="1"/>
  <c r="AB1111" i="1"/>
  <c r="V2614" i="1"/>
  <c r="AA2719" i="1"/>
  <c r="Y2784" i="1"/>
  <c r="T1309" i="1"/>
  <c r="AF1309" i="1" s="1"/>
  <c r="AH1309" i="1" s="1"/>
  <c r="V2877" i="1"/>
  <c r="AI2877" i="1" s="1"/>
  <c r="X2465" i="1"/>
  <c r="U2658" i="1"/>
  <c r="AG2658" i="1" s="1"/>
  <c r="AB2860" i="1"/>
  <c r="V2478" i="1"/>
  <c r="AI2478" i="1" s="1"/>
  <c r="Z1940" i="1"/>
  <c r="X1709" i="1"/>
  <c r="V2298" i="1"/>
  <c r="AB2070" i="1"/>
  <c r="V2075" i="1"/>
  <c r="Z1445" i="1"/>
  <c r="X2572" i="1"/>
  <c r="W2168" i="1"/>
  <c r="AB2004" i="1"/>
  <c r="W2464" i="1"/>
  <c r="AD1893" i="1"/>
  <c r="U2256" i="1"/>
  <c r="AG2256" i="1" s="1"/>
  <c r="T1450" i="1"/>
  <c r="AF1450" i="1" s="1"/>
  <c r="T1472" i="1"/>
  <c r="AF1472" i="1" s="1"/>
  <c r="AH1472" i="1" s="1"/>
  <c r="Y1417" i="1"/>
  <c r="AD1183" i="1"/>
  <c r="AC685" i="1"/>
  <c r="AA208" i="1"/>
  <c r="Z2835" i="1"/>
  <c r="U2715" i="1"/>
  <c r="AG2715" i="1" s="1"/>
  <c r="U2780" i="1"/>
  <c r="AG2780" i="1" s="1"/>
  <c r="AA2859" i="1"/>
  <c r="X1445" i="1"/>
  <c r="X2662" i="1"/>
  <c r="AE2523" i="1"/>
  <c r="AC2873" i="1"/>
  <c r="AC2674" i="1"/>
  <c r="U2869" i="1"/>
  <c r="AG2869" i="1" s="1"/>
  <c r="T2653" i="1"/>
  <c r="AF2653" i="1" s="1"/>
  <c r="AB2856" i="1"/>
  <c r="Z2472" i="1"/>
  <c r="X1667" i="1"/>
  <c r="AA1687" i="1"/>
  <c r="U2577" i="1"/>
  <c r="AG2577" i="1" s="1"/>
  <c r="AC2677" i="1"/>
  <c r="AD2688" i="1"/>
  <c r="W2589" i="1"/>
  <c r="AE2570" i="1"/>
  <c r="U1334" i="1"/>
  <c r="AG1334" i="1" s="1"/>
  <c r="U2003" i="1"/>
  <c r="AG2003" i="1" s="1"/>
  <c r="W2460" i="1"/>
  <c r="Y1880" i="1"/>
  <c r="W1365" i="1"/>
  <c r="AA1816" i="1"/>
  <c r="AB2019" i="1"/>
  <c r="AD453" i="1"/>
  <c r="AC699" i="1"/>
  <c r="AA684" i="1"/>
  <c r="V550" i="1"/>
  <c r="AE2791" i="1"/>
  <c r="AA2886" i="1"/>
  <c r="AJ2886" i="1" s="1"/>
  <c r="Z2064" i="1"/>
  <c r="AC2316" i="1"/>
  <c r="V2506" i="1"/>
  <c r="W2096" i="1"/>
  <c r="AE2429" i="1"/>
  <c r="AC2869" i="1"/>
  <c r="V2620" i="1"/>
  <c r="AI2620" i="1" s="1"/>
  <c r="AC2837" i="1"/>
  <c r="X2554" i="1"/>
  <c r="Z2746" i="1"/>
  <c r="T2785" i="1"/>
  <c r="AF2785" i="1" s="1"/>
  <c r="AA2841" i="1"/>
  <c r="AA1975" i="1"/>
  <c r="X2078" i="1"/>
  <c r="T2368" i="1"/>
  <c r="AF2368" i="1" s="1"/>
  <c r="V2475" i="1"/>
  <c r="W2454" i="1"/>
  <c r="AD2587" i="1"/>
  <c r="X2292" i="1"/>
  <c r="Y1913" i="1"/>
  <c r="T2002" i="1"/>
  <c r="AF2002" i="1" s="1"/>
  <c r="X1796" i="1"/>
  <c r="AE1956" i="1"/>
  <c r="X1370" i="1"/>
  <c r="AB1388" i="1"/>
  <c r="U1449" i="1"/>
  <c r="AG1449" i="1" s="1"/>
  <c r="U847" i="1"/>
  <c r="AG847" i="1" s="1"/>
  <c r="AA686" i="1"/>
  <c r="T707" i="1"/>
  <c r="AF707" i="1" s="1"/>
  <c r="AA545" i="1"/>
  <c r="AC2416" i="1"/>
  <c r="U2707" i="1"/>
  <c r="AG2707" i="1" s="1"/>
  <c r="T2751" i="1"/>
  <c r="AF2751" i="1" s="1"/>
  <c r="AC2856" i="1"/>
  <c r="Y2880" i="1"/>
  <c r="X2646" i="1"/>
  <c r="X2503" i="1"/>
  <c r="V2865" i="1"/>
  <c r="AC2608" i="1"/>
  <c r="AB2858" i="1"/>
  <c r="U2642" i="1"/>
  <c r="AG2642" i="1" s="1"/>
  <c r="C2642" i="1" s="1"/>
  <c r="AB2844" i="1"/>
  <c r="Z2440" i="1"/>
  <c r="V2660" i="1"/>
  <c r="Y2448" i="1"/>
  <c r="AC2190" i="1"/>
  <c r="T2024" i="1"/>
  <c r="AF2024" i="1" s="1"/>
  <c r="AH2024" i="1" s="1"/>
  <c r="W2642" i="1"/>
  <c r="X1344" i="1"/>
  <c r="AA1711" i="1"/>
  <c r="U2580" i="1"/>
  <c r="AG2580" i="1" s="1"/>
  <c r="T2242" i="1"/>
  <c r="AF2242" i="1" s="1"/>
  <c r="X1711" i="1"/>
  <c r="AD2156" i="1"/>
  <c r="W1958" i="1"/>
  <c r="AB1826" i="1"/>
  <c r="V1351" i="1"/>
  <c r="U1436" i="1"/>
  <c r="AG1436" i="1" s="1"/>
  <c r="W986" i="1"/>
  <c r="AB1312" i="1"/>
  <c r="AA533" i="1"/>
  <c r="AE2779" i="1"/>
  <c r="AE2798" i="1"/>
  <c r="V2054" i="1"/>
  <c r="AI2054" i="1" s="1"/>
  <c r="Z2306" i="1"/>
  <c r="AE2479" i="1"/>
  <c r="Y2053" i="1"/>
  <c r="AE2268" i="1"/>
  <c r="X2111" i="1"/>
  <c r="Z2829" i="1"/>
  <c r="AE2468" i="1"/>
  <c r="AE2589" i="1"/>
  <c r="U2782" i="1"/>
  <c r="AG2782" i="1" s="1"/>
  <c r="AC2838" i="1"/>
  <c r="AD2715" i="1"/>
  <c r="AB1287" i="1"/>
  <c r="AB2206" i="1"/>
  <c r="AC2205" i="1"/>
  <c r="AA1385" i="1"/>
  <c r="W2573" i="1"/>
  <c r="X2504" i="1"/>
  <c r="Y2141" i="1"/>
  <c r="T2230" i="1"/>
  <c r="AF2230" i="1" s="1"/>
  <c r="AH2230" i="1" s="1"/>
  <c r="AA2218" i="1"/>
  <c r="AJ2218" i="1" s="1"/>
  <c r="C2218" i="1" s="1"/>
  <c r="T1059" i="1"/>
  <c r="AF1059" i="1" s="1"/>
  <c r="X1950" i="1"/>
  <c r="Z1363" i="1"/>
  <c r="AA1812" i="1"/>
  <c r="AJ1812" i="1" s="1"/>
  <c r="X1817" i="1"/>
  <c r="V941" i="1"/>
  <c r="Z1061" i="1"/>
  <c r="U532" i="1"/>
  <c r="AG532" i="1" s="1"/>
  <c r="AB3031" i="1"/>
  <c r="X1883" i="1"/>
  <c r="AA2794" i="1"/>
  <c r="AC2026" i="1"/>
  <c r="V2264" i="1"/>
  <c r="X2502" i="1"/>
  <c r="X1755" i="1"/>
  <c r="AC2857" i="1"/>
  <c r="AE2405" i="1"/>
  <c r="AD2257" i="1"/>
  <c r="AE2235" i="1"/>
  <c r="Z2382" i="1"/>
  <c r="AC2802" i="1"/>
  <c r="AD2703" i="1"/>
  <c r="W1836" i="1"/>
  <c r="T2184" i="1"/>
  <c r="AF2184" i="1" s="1"/>
  <c r="AC2201" i="1"/>
  <c r="W2420" i="1"/>
  <c r="AD2571" i="1"/>
  <c r="AE2274" i="1"/>
  <c r="Y1737" i="1"/>
  <c r="AB1964" i="1"/>
  <c r="AD2310" i="1"/>
  <c r="W1811" i="1"/>
  <c r="X1459" i="1"/>
  <c r="U2160" i="1"/>
  <c r="AG2160" i="1" s="1"/>
  <c r="U1272" i="1"/>
  <c r="AG1272" i="1" s="1"/>
  <c r="Z1610" i="1"/>
  <c r="V861" i="1"/>
  <c r="V935" i="1"/>
  <c r="AB633" i="1"/>
  <c r="U516" i="1"/>
  <c r="AG516" i="1" s="1"/>
  <c r="AE305" i="1"/>
  <c r="AC2536" i="1"/>
  <c r="T2875" i="1"/>
  <c r="AF2875" i="1" s="1"/>
  <c r="AA2815" i="1"/>
  <c r="AJ2815" i="1" s="1"/>
  <c r="Y2868" i="1"/>
  <c r="AE2496" i="1"/>
  <c r="X2297" i="1"/>
  <c r="Y2837" i="1"/>
  <c r="X2369" i="1"/>
  <c r="Y2204" i="1"/>
  <c r="AE2219" i="1"/>
  <c r="T2737" i="1"/>
  <c r="AF2737" i="1" s="1"/>
  <c r="AC2452" i="1"/>
  <c r="AE2552" i="1"/>
  <c r="T2524" i="1"/>
  <c r="AF2524" i="1" s="1"/>
  <c r="AH2524" i="1" s="1"/>
  <c r="V2423" i="1"/>
  <c r="X1343" i="1"/>
  <c r="W2357" i="1"/>
  <c r="V1942" i="1"/>
  <c r="W1716" i="1"/>
  <c r="AC1656" i="1"/>
  <c r="Y2305" i="1"/>
  <c r="AD1805" i="1"/>
  <c r="Z1623" i="1"/>
  <c r="T1812" i="1"/>
  <c r="AF1812" i="1" s="1"/>
  <c r="W1608" i="1"/>
  <c r="T1407" i="1"/>
  <c r="AF1407" i="1" s="1"/>
  <c r="AA1109" i="1"/>
  <c r="AC750" i="1"/>
  <c r="U1035" i="1"/>
  <c r="AG1035" i="1" s="1"/>
  <c r="W29" i="1"/>
  <c r="AE1791" i="1"/>
  <c r="X2130" i="1"/>
  <c r="V2422" i="1"/>
  <c r="AC2220" i="1"/>
  <c r="W2611" i="1"/>
  <c r="V2755" i="1"/>
  <c r="U2490" i="1"/>
  <c r="AG2490" i="1" s="1"/>
  <c r="AE2019" i="1"/>
  <c r="AB2802" i="1"/>
  <c r="AB2503" i="1"/>
  <c r="AB2704" i="1"/>
  <c r="Z2168" i="1"/>
  <c r="V2416" i="1"/>
  <c r="AI2416" i="1" s="1"/>
  <c r="Y2368" i="1"/>
  <c r="Z2084" i="1"/>
  <c r="AB1974" i="1"/>
  <c r="Y2635" i="1"/>
  <c r="AA2333" i="1"/>
  <c r="T1171" i="1"/>
  <c r="AF1171" i="1" s="1"/>
  <c r="T2563" i="1"/>
  <c r="AF2563" i="1" s="1"/>
  <c r="AB2472" i="1"/>
  <c r="AA2442" i="1"/>
  <c r="AD1826" i="1"/>
  <c r="X1834" i="1"/>
  <c r="U2080" i="1"/>
  <c r="AG2080" i="1" s="1"/>
  <c r="W1604" i="1"/>
  <c r="AB1221" i="1"/>
  <c r="T1541" i="1"/>
  <c r="AF1541" i="1" s="1"/>
  <c r="W2939" i="1"/>
  <c r="AE2449" i="1"/>
  <c r="T2871" i="1"/>
  <c r="AF2871" i="1" s="1"/>
  <c r="AH2871" i="1" s="1"/>
  <c r="V2420" i="1"/>
  <c r="V2216" i="1"/>
  <c r="AD2605" i="1"/>
  <c r="AD1667" i="1"/>
  <c r="AC2590" i="1"/>
  <c r="AE2579" i="1"/>
  <c r="Z2732" i="1"/>
  <c r="AC2550" i="1"/>
  <c r="Z1585" i="1"/>
  <c r="AB2511" i="1"/>
  <c r="AA2535" i="1"/>
  <c r="W2865" i="1"/>
  <c r="X2619" i="1"/>
  <c r="W1708" i="1"/>
  <c r="T2180" i="1"/>
  <c r="AF2180" i="1" s="1"/>
  <c r="AC2197" i="1"/>
  <c r="AE1862" i="1"/>
  <c r="W2293" i="1"/>
  <c r="Z2233" i="1"/>
  <c r="AD1641" i="1"/>
  <c r="AC2411" i="1"/>
  <c r="W1800" i="1"/>
  <c r="Z1803" i="1"/>
  <c r="X1618" i="1"/>
  <c r="AC1596" i="1"/>
  <c r="X1673" i="1"/>
  <c r="X1247" i="1"/>
  <c r="V1012" i="1"/>
  <c r="W989" i="1"/>
  <c r="Z582" i="1"/>
  <c r="AE532" i="1"/>
  <c r="AA2611" i="1"/>
  <c r="AB2857" i="1"/>
  <c r="AE2385" i="1"/>
  <c r="Z2534" i="1"/>
  <c r="W2147" i="1"/>
  <c r="W2866" i="1"/>
  <c r="V2813" i="1"/>
  <c r="AE2729" i="1"/>
  <c r="AD2113" i="1"/>
  <c r="AE2107" i="1"/>
  <c r="Z2040" i="1"/>
  <c r="X2828" i="1"/>
  <c r="X2510" i="1"/>
  <c r="U2329" i="1"/>
  <c r="AG2329" i="1" s="1"/>
  <c r="AA1937" i="1"/>
  <c r="AD1525" i="1"/>
  <c r="AD2079" i="1"/>
  <c r="T2531" i="1"/>
  <c r="AF2531" i="1" s="1"/>
  <c r="V2693" i="1"/>
  <c r="AD2134" i="1"/>
  <c r="Y1764" i="1"/>
  <c r="AE1616" i="1"/>
  <c r="T744" i="1"/>
  <c r="AF744" i="1" s="1"/>
  <c r="X728" i="1"/>
  <c r="W2931" i="1"/>
  <c r="AD2732" i="1"/>
  <c r="X2740" i="1"/>
  <c r="AA2547" i="1"/>
  <c r="T2818" i="1"/>
  <c r="AF2818" i="1" s="1"/>
  <c r="Y2308" i="1"/>
  <c r="T2533" i="1"/>
  <c r="AF2533" i="1" s="1"/>
  <c r="B2533" i="1" s="1"/>
  <c r="AA2726" i="1"/>
  <c r="U2820" i="1"/>
  <c r="AG2820" i="1" s="1"/>
  <c r="U2708" i="1"/>
  <c r="AG2708" i="1" s="1"/>
  <c r="V2390" i="1"/>
  <c r="AA1661" i="1"/>
  <c r="AA2031" i="1"/>
  <c r="V2778" i="1"/>
  <c r="Z2626" i="1"/>
  <c r="V2040" i="1"/>
  <c r="X2485" i="1"/>
  <c r="Y2828" i="1"/>
  <c r="AB2676" i="1"/>
  <c r="AD2525" i="1"/>
  <c r="Y2024" i="1"/>
  <c r="X2278" i="1"/>
  <c r="T2585" i="1"/>
  <c r="AF2585" i="1" s="1"/>
  <c r="X1832" i="1"/>
  <c r="Y2771" i="1"/>
  <c r="X2881" i="1"/>
  <c r="Z2779" i="1"/>
  <c r="W2255" i="1"/>
  <c r="AD2314" i="1"/>
  <c r="AC2709" i="1"/>
  <c r="Y2765" i="1"/>
  <c r="AE2403" i="1"/>
  <c r="AE1759" i="1"/>
  <c r="AE2853" i="1"/>
  <c r="Z2708" i="1"/>
  <c r="AA2171" i="1"/>
  <c r="AE2073" i="1"/>
  <c r="U2761" i="1"/>
  <c r="AG2761" i="1" s="1"/>
  <c r="AE2303" i="1"/>
  <c r="AE1841" i="1"/>
  <c r="Z2127" i="1"/>
  <c r="Y2325" i="1"/>
  <c r="Z2278" i="1"/>
  <c r="AE2708" i="1"/>
  <c r="AA2227" i="1"/>
  <c r="AJ2227" i="1" s="1"/>
  <c r="C2227" i="1" s="1"/>
  <c r="W2367" i="1"/>
  <c r="X1688" i="1"/>
  <c r="AB2859" i="1"/>
  <c r="Y2648" i="1"/>
  <c r="AC2018" i="1"/>
  <c r="AA2111" i="1"/>
  <c r="AC2734" i="1"/>
  <c r="Z2266" i="1"/>
  <c r="X2720" i="1"/>
  <c r="AD2803" i="1"/>
  <c r="AE2543" i="1"/>
  <c r="W2203" i="1"/>
  <c r="AE2296" i="1"/>
  <c r="U2470" i="1"/>
  <c r="AG2470" i="1" s="1"/>
  <c r="Z1537" i="1"/>
  <c r="V1658" i="1"/>
  <c r="T2464" i="1"/>
  <c r="AF2464" i="1" s="1"/>
  <c r="U2305" i="1"/>
  <c r="AG2305" i="1" s="1"/>
  <c r="U2101" i="1"/>
  <c r="AG2101" i="1" s="1"/>
  <c r="V1788" i="1"/>
  <c r="AI1788" i="1" s="1"/>
  <c r="V2543" i="1"/>
  <c r="AI2543" i="1" s="1"/>
  <c r="AC2353" i="1"/>
  <c r="AA2144" i="1"/>
  <c r="AJ2144" i="1" s="1"/>
  <c r="C2144" i="1" s="1"/>
  <c r="X1799" i="1"/>
  <c r="AD2572" i="1"/>
  <c r="W2020" i="1"/>
  <c r="Z1793" i="1"/>
  <c r="X1632" i="1"/>
  <c r="X2147" i="1"/>
  <c r="AD2479" i="1"/>
  <c r="AD2243" i="1"/>
  <c r="AD2055" i="1"/>
  <c r="AE2622" i="1"/>
  <c r="AE2414" i="1"/>
  <c r="AE2142" i="1"/>
  <c r="AC1646" i="1"/>
  <c r="AB2473" i="1"/>
  <c r="AE1507" i="1"/>
  <c r="W1551" i="1"/>
  <c r="Z1996" i="1"/>
  <c r="U2403" i="1"/>
  <c r="AG2403" i="1" s="1"/>
  <c r="AB2116" i="1"/>
  <c r="AC2679" i="1"/>
  <c r="AC2347" i="1"/>
  <c r="V2057" i="1"/>
  <c r="W2616" i="1"/>
  <c r="AD1855" i="1"/>
  <c r="W1571" i="1"/>
  <c r="AD2232" i="1"/>
  <c r="AC1756" i="1"/>
  <c r="AD1729" i="1"/>
  <c r="AE1736" i="1"/>
  <c r="W1822" i="1"/>
  <c r="Y1502" i="1"/>
  <c r="X1558" i="1"/>
  <c r="AB2405" i="1"/>
  <c r="U1964" i="1"/>
  <c r="AG1964" i="1" s="1"/>
  <c r="AC1370" i="1"/>
  <c r="U1956" i="1"/>
  <c r="AG1956" i="1" s="1"/>
  <c r="W1180" i="1"/>
  <c r="AA1532" i="1"/>
  <c r="AB2339" i="1"/>
  <c r="AC1634" i="1"/>
  <c r="U1746" i="1"/>
  <c r="AG1746" i="1" s="1"/>
  <c r="AA1490" i="1"/>
  <c r="X1019" i="1"/>
  <c r="AC1029" i="1"/>
  <c r="X791" i="1"/>
  <c r="U1225" i="1"/>
  <c r="AG1225" i="1" s="1"/>
  <c r="AD681" i="1"/>
  <c r="Z1310" i="1"/>
  <c r="AA1134" i="1"/>
  <c r="W1462" i="1"/>
  <c r="Y951" i="1"/>
  <c r="T340" i="1"/>
  <c r="AF340" i="1" s="1"/>
  <c r="AH340" i="1" s="1"/>
  <c r="AD584" i="1"/>
  <c r="V337" i="1"/>
  <c r="Z3037" i="1"/>
  <c r="AE15" i="1"/>
  <c r="AB2026" i="1"/>
  <c r="Z1766" i="1"/>
  <c r="AA2632" i="1"/>
  <c r="AJ2632" i="1" s="1"/>
  <c r="C2632" i="1" s="1"/>
  <c r="AC2461" i="1"/>
  <c r="AA2316" i="1"/>
  <c r="AC2157" i="1"/>
  <c r="V2031" i="1"/>
  <c r="Y2691" i="1"/>
  <c r="Y2539" i="1"/>
  <c r="AD2382" i="1"/>
  <c r="Y1858" i="1"/>
  <c r="AA1531" i="1"/>
  <c r="W1515" i="1"/>
  <c r="AB1631" i="1"/>
  <c r="AE2039" i="1"/>
  <c r="AD2511" i="1"/>
  <c r="AD2355" i="1"/>
  <c r="W2181" i="1"/>
  <c r="AD2019" i="1"/>
  <c r="Z2697" i="1"/>
  <c r="Z2533" i="1"/>
  <c r="AE2390" i="1"/>
  <c r="AE2226" i="1"/>
  <c r="AE2022" i="1"/>
  <c r="U2676" i="1"/>
  <c r="AG2676" i="1" s="1"/>
  <c r="U2512" i="1"/>
  <c r="AG2512" i="1" s="1"/>
  <c r="Y1981" i="1"/>
  <c r="AE1397" i="1"/>
  <c r="W1391" i="1"/>
  <c r="Z2332" i="1"/>
  <c r="T2586" i="1"/>
  <c r="AF2586" i="1" s="1"/>
  <c r="T2350" i="1"/>
  <c r="AF2350" i="1" s="1"/>
  <c r="U2187" i="1"/>
  <c r="AG2187" i="1" s="1"/>
  <c r="AH2187" i="1" s="1"/>
  <c r="T1998" i="1"/>
  <c r="AF1998" i="1" s="1"/>
  <c r="V2569" i="1"/>
  <c r="V2405" i="1"/>
  <c r="V2177" i="1"/>
  <c r="X1871" i="1"/>
  <c r="W2584" i="1"/>
  <c r="Y2289" i="1"/>
  <c r="X1652" i="1"/>
  <c r="Y1400" i="1"/>
  <c r="AD2340" i="1"/>
  <c r="W2098" i="1"/>
  <c r="AC1676" i="1"/>
  <c r="AD1733" i="1"/>
  <c r="X1866" i="1"/>
  <c r="AE1656" i="1"/>
  <c r="AD1792" i="1"/>
  <c r="W1589" i="1"/>
  <c r="AD1359" i="1"/>
  <c r="X1510" i="1"/>
  <c r="U1640" i="1"/>
  <c r="AG1640" i="1" s="1"/>
  <c r="AB2217" i="1"/>
  <c r="X1665" i="1"/>
  <c r="V1638" i="1"/>
  <c r="AC1753" i="1"/>
  <c r="T1879" i="1"/>
  <c r="AF1879" i="1" s="1"/>
  <c r="AH1879" i="1" s="1"/>
  <c r="T1562" i="1"/>
  <c r="AF1562" i="1" s="1"/>
  <c r="AH1562" i="1" s="1"/>
  <c r="AD1250" i="1"/>
  <c r="V1367" i="1"/>
  <c r="AI1367" i="1" s="1"/>
  <c r="T2217" i="1"/>
  <c r="AF2217" i="1" s="1"/>
  <c r="U1883" i="1"/>
  <c r="AG1883" i="1" s="1"/>
  <c r="V1673" i="1"/>
  <c r="AI1673" i="1" s="1"/>
  <c r="AC1630" i="1"/>
  <c r="AA1590" i="1"/>
  <c r="T1233" i="1"/>
  <c r="AF1233" i="1" s="1"/>
  <c r="Y1296" i="1"/>
  <c r="U948" i="1"/>
  <c r="AG948" i="1" s="1"/>
  <c r="T670" i="1"/>
  <c r="AF670" i="1" s="1"/>
  <c r="AH670" i="1" s="1"/>
  <c r="U1012" i="1"/>
  <c r="AG1012" i="1" s="1"/>
  <c r="T1064" i="1"/>
  <c r="AF1064" i="1" s="1"/>
  <c r="AD930" i="1"/>
  <c r="T749" i="1"/>
  <c r="AF749" i="1" s="1"/>
  <c r="X1169" i="1"/>
  <c r="AC1139" i="1"/>
  <c r="T806" i="1"/>
  <c r="AF806" i="1" s="1"/>
  <c r="V1034" i="1"/>
  <c r="AI1034" i="1" s="1"/>
  <c r="Y943" i="1"/>
  <c r="X581" i="1"/>
  <c r="AA543" i="1"/>
  <c r="U389" i="1"/>
  <c r="AG389" i="1" s="1"/>
  <c r="C389" i="1" s="1"/>
  <c r="Z433" i="1"/>
  <c r="T2966" i="1"/>
  <c r="AF2966" i="1" s="1"/>
  <c r="AA205" i="1"/>
  <c r="T66" i="1"/>
  <c r="AF66" i="1" s="1"/>
  <c r="AE2241" i="1"/>
  <c r="AA2321" i="1"/>
  <c r="Z1462" i="1"/>
  <c r="AA2515" i="1"/>
  <c r="AA2079" i="1"/>
  <c r="W2607" i="1"/>
  <c r="X2402" i="1"/>
  <c r="AE1666" i="1"/>
  <c r="AC2654" i="1"/>
  <c r="U2840" i="1"/>
  <c r="AG2840" i="1" s="1"/>
  <c r="AB2745" i="1"/>
  <c r="V2598" i="1"/>
  <c r="AI2598" i="1" s="1"/>
  <c r="AC2266" i="1"/>
  <c r="AA1383" i="1"/>
  <c r="AJ1383" i="1" s="1"/>
  <c r="C1383" i="1" s="1"/>
  <c r="AC2400" i="1"/>
  <c r="AA2855" i="1"/>
  <c r="AJ2855" i="1" s="1"/>
  <c r="AC2756" i="1"/>
  <c r="AC2540" i="1"/>
  <c r="Z2146" i="1"/>
  <c r="X2826" i="1"/>
  <c r="Z2110" i="1"/>
  <c r="W2823" i="1"/>
  <c r="Y2724" i="1"/>
  <c r="X2491" i="1"/>
  <c r="AD2397" i="1"/>
  <c r="AD1981" i="1"/>
  <c r="AE2448" i="1"/>
  <c r="X2054" i="1"/>
  <c r="T2553" i="1"/>
  <c r="AF2553" i="1" s="1"/>
  <c r="W1740" i="1"/>
  <c r="AD2868" i="1"/>
  <c r="X2151" i="1"/>
  <c r="X2761" i="1"/>
  <c r="Z2664" i="1"/>
  <c r="AC2558" i="1"/>
  <c r="AE2284" i="1"/>
  <c r="U1086" i="1"/>
  <c r="AG1086" i="1" s="1"/>
  <c r="AE2625" i="1"/>
  <c r="W2824" i="1"/>
  <c r="AD2714" i="1"/>
  <c r="AE2371" i="1"/>
  <c r="X2822" i="1"/>
  <c r="AE1985" i="1"/>
  <c r="Z2788" i="1"/>
  <c r="AC2636" i="1"/>
  <c r="X2017" i="1"/>
  <c r="Z2598" i="1"/>
  <c r="U2857" i="1"/>
  <c r="AG2857" i="1" s="1"/>
  <c r="T2736" i="1"/>
  <c r="AF2736" i="1" s="1"/>
  <c r="Y2588" i="1"/>
  <c r="W2119" i="1"/>
  <c r="Z2511" i="1"/>
  <c r="X2026" i="1"/>
  <c r="AD1811" i="1"/>
  <c r="W1136" i="1"/>
  <c r="U2669" i="1"/>
  <c r="AG2669" i="1" s="1"/>
  <c r="AA2055" i="1"/>
  <c r="AJ2055" i="1" s="1"/>
  <c r="C2055" i="1" s="1"/>
  <c r="AE1577" i="1"/>
  <c r="T2696" i="1"/>
  <c r="AF2696" i="1" s="1"/>
  <c r="Z2551" i="1"/>
  <c r="Y1681" i="1"/>
  <c r="U2854" i="1"/>
  <c r="AG2854" i="1" s="1"/>
  <c r="T2733" i="1"/>
  <c r="AF2733" i="1" s="1"/>
  <c r="AC2434" i="1"/>
  <c r="AC1986" i="1"/>
  <c r="X2069" i="1"/>
  <c r="AC2794" i="1"/>
  <c r="X2657" i="1"/>
  <c r="V2080" i="1"/>
  <c r="V2666" i="1"/>
  <c r="AD2863" i="1"/>
  <c r="Y2746" i="1"/>
  <c r="Z1852" i="1"/>
  <c r="W2155" i="1"/>
  <c r="AE2536" i="1"/>
  <c r="Z1912" i="1"/>
  <c r="AC1940" i="1"/>
  <c r="AE1430" i="1"/>
  <c r="V2074" i="1"/>
  <c r="T2544" i="1"/>
  <c r="AF2544" i="1" s="1"/>
  <c r="AB2422" i="1"/>
  <c r="AB2298" i="1"/>
  <c r="U2149" i="1"/>
  <c r="AG2149" i="1" s="1"/>
  <c r="U2025" i="1"/>
  <c r="AG2025" i="1" s="1"/>
  <c r="AC1760" i="1"/>
  <c r="V2595" i="1"/>
  <c r="V2431" i="1"/>
  <c r="V2315" i="1"/>
  <c r="V2147" i="1"/>
  <c r="V1987" i="1"/>
  <c r="W2690" i="1"/>
  <c r="Y2535" i="1"/>
  <c r="Y2377" i="1"/>
  <c r="W1837" i="1"/>
  <c r="Y519" i="1"/>
  <c r="AD1509" i="1"/>
  <c r="U1626" i="1"/>
  <c r="AG1626" i="1" s="1"/>
  <c r="AE1609" i="1"/>
  <c r="W2481" i="1"/>
  <c r="W2333" i="1"/>
  <c r="AD2179" i="1"/>
  <c r="W2009" i="1"/>
  <c r="Z2693" i="1"/>
  <c r="AE2526" i="1"/>
  <c r="Z2389" i="1"/>
  <c r="Z2181" i="1"/>
  <c r="Z2017" i="1"/>
  <c r="T2675" i="1"/>
  <c r="AF2675" i="1" s="1"/>
  <c r="AB2477" i="1"/>
  <c r="Z1674" i="1"/>
  <c r="AA1355" i="1"/>
  <c r="AD1385" i="1"/>
  <c r="AC2326" i="1"/>
  <c r="T2526" i="1"/>
  <c r="AF2526" i="1" s="1"/>
  <c r="AB2348" i="1"/>
  <c r="AB2160" i="1"/>
  <c r="U1967" i="1"/>
  <c r="AG1967" i="1" s="1"/>
  <c r="AC2567" i="1"/>
  <c r="AC2387" i="1"/>
  <c r="AC2175" i="1"/>
  <c r="AA1865" i="1"/>
  <c r="AD2582" i="1"/>
  <c r="AD2278" i="1"/>
  <c r="Z1645" i="1"/>
  <c r="Y1384" i="1"/>
  <c r="Y2339" i="1"/>
  <c r="W2086" i="1"/>
  <c r="V1672" i="1"/>
  <c r="Y1732" i="1"/>
  <c r="AE1856" i="1"/>
  <c r="AA1491" i="1"/>
  <c r="AJ1491" i="1" s="1"/>
  <c r="Y1767" i="1"/>
  <c r="AD1587" i="1"/>
  <c r="Y1358" i="1"/>
  <c r="AE1504" i="1"/>
  <c r="T1639" i="1"/>
  <c r="AF1639" i="1" s="1"/>
  <c r="AB2213" i="1"/>
  <c r="AA1659" i="1"/>
  <c r="AJ1659" i="1" s="1"/>
  <c r="C1659" i="1" s="1"/>
  <c r="Z1632" i="1"/>
  <c r="AA1752" i="1"/>
  <c r="U1872" i="1"/>
  <c r="AG1872" i="1" s="1"/>
  <c r="AB1560" i="1"/>
  <c r="AD1074" i="1"/>
  <c r="AA1352" i="1"/>
  <c r="AB2215" i="1"/>
  <c r="AB1880" i="1"/>
  <c r="V1616" i="1"/>
  <c r="V1626" i="1"/>
  <c r="AC1491" i="1"/>
  <c r="Y1227" i="1"/>
  <c r="Y1168" i="1"/>
  <c r="AB917" i="1"/>
  <c r="Z729" i="1"/>
  <c r="AD1006" i="1"/>
  <c r="AB1062" i="1"/>
  <c r="Z874" i="1"/>
  <c r="T737" i="1"/>
  <c r="AF737" i="1" s="1"/>
  <c r="X1121" i="1"/>
  <c r="AC1135" i="1"/>
  <c r="AB730" i="1"/>
  <c r="AA1027" i="1"/>
  <c r="W878" i="1"/>
  <c r="U575" i="1"/>
  <c r="AG575" i="1" s="1"/>
  <c r="AA515" i="1"/>
  <c r="AA482" i="1"/>
  <c r="Z377" i="1"/>
  <c r="U2955" i="1"/>
  <c r="AG2955" i="1" s="1"/>
  <c r="V204" i="1"/>
  <c r="Z61" i="1"/>
  <c r="AC2202" i="1"/>
  <c r="AC2852" i="1"/>
  <c r="V2136" i="1"/>
  <c r="Y2820" i="1"/>
  <c r="AD2381" i="1"/>
  <c r="Z2043" i="1"/>
  <c r="W2862" i="1"/>
  <c r="AE2577" i="1"/>
  <c r="AD1377" i="1"/>
  <c r="W2712" i="1"/>
  <c r="Z1966" i="1"/>
  <c r="AE2005" i="1"/>
  <c r="T2732" i="1"/>
  <c r="AF2732" i="1" s="1"/>
  <c r="Z2463" i="1"/>
  <c r="X962" i="1"/>
  <c r="Z2834" i="1"/>
  <c r="AE2316" i="1"/>
  <c r="U2722" i="1"/>
  <c r="AG2722" i="1" s="1"/>
  <c r="AA2047" i="1"/>
  <c r="V2064" i="1"/>
  <c r="Y2714" i="1"/>
  <c r="Z2387" i="1"/>
  <c r="AC1684" i="1"/>
  <c r="U2541" i="1"/>
  <c r="AG2541" i="1" s="1"/>
  <c r="AB2146" i="1"/>
  <c r="V2583" i="1"/>
  <c r="V2143" i="1"/>
  <c r="AD2532" i="1"/>
  <c r="W1952" i="1"/>
  <c r="W2625" i="1"/>
  <c r="AD2171" i="1"/>
  <c r="X2524" i="1"/>
  <c r="AE2178" i="1"/>
  <c r="T2471" i="1"/>
  <c r="AF2471" i="1" s="1"/>
  <c r="AD1353" i="1"/>
  <c r="T2346" i="1"/>
  <c r="AF2346" i="1" s="1"/>
  <c r="AH2346" i="1" s="1"/>
  <c r="AC2563" i="1"/>
  <c r="AA1737" i="1"/>
  <c r="X1521" i="1"/>
  <c r="Y2335" i="1"/>
  <c r="Y1680" i="1"/>
  <c r="AD1752" i="1"/>
  <c r="X1486" i="1"/>
  <c r="AA1375" i="1"/>
  <c r="T1807" i="1"/>
  <c r="AF1807" i="1" s="1"/>
  <c r="AA1632" i="1"/>
  <c r="T2145" i="1"/>
  <c r="AF2145" i="1" s="1"/>
  <c r="Y1229" i="1"/>
  <c r="T1217" i="1"/>
  <c r="AF1217" i="1" s="1"/>
  <c r="AH1217" i="1" s="1"/>
  <c r="AE722" i="1"/>
  <c r="Z858" i="1"/>
  <c r="AB711" i="1"/>
  <c r="AC1131" i="1"/>
  <c r="AC943" i="1"/>
  <c r="AB572" i="1"/>
  <c r="U463" i="1"/>
  <c r="AG463" i="1" s="1"/>
  <c r="U428" i="1"/>
  <c r="AG428" i="1" s="1"/>
  <c r="AC310" i="1"/>
  <c r="X346" i="1"/>
  <c r="W2882" i="1"/>
  <c r="AE2875" i="1"/>
  <c r="X2329" i="1"/>
  <c r="T2842" i="1"/>
  <c r="AF2842" i="1" s="1"/>
  <c r="W2479" i="1"/>
  <c r="X2354" i="1"/>
  <c r="W1852" i="1"/>
  <c r="Z2550" i="1"/>
  <c r="U2824" i="1"/>
  <c r="AG2824" i="1" s="1"/>
  <c r="AB2741" i="1"/>
  <c r="Z2560" i="1"/>
  <c r="V2198" i="1"/>
  <c r="Z2851" i="1"/>
  <c r="AA2351" i="1"/>
  <c r="AA2851" i="1"/>
  <c r="AA2727" i="1"/>
  <c r="V2472" i="1"/>
  <c r="Z2130" i="1"/>
  <c r="AA2798" i="1"/>
  <c r="AE2065" i="1"/>
  <c r="W2819" i="1"/>
  <c r="Y2720" i="1"/>
  <c r="AA2437" i="1"/>
  <c r="Y2376" i="1"/>
  <c r="AD1965" i="1"/>
  <c r="AE2432" i="1"/>
  <c r="X2038" i="1"/>
  <c r="AB2435" i="1"/>
  <c r="W1676" i="1"/>
  <c r="W2854" i="1"/>
  <c r="X2055" i="1"/>
  <c r="X2745" i="1"/>
  <c r="AA2439" i="1"/>
  <c r="AE2399" i="1"/>
  <c r="AE2236" i="1"/>
  <c r="Y1356" i="1"/>
  <c r="AA2527" i="1"/>
  <c r="W2812" i="1"/>
  <c r="AD2710" i="1"/>
  <c r="X2239" i="1"/>
  <c r="AA2810" i="1"/>
  <c r="AE1751" i="1"/>
  <c r="X2783" i="1"/>
  <c r="AA2619" i="1"/>
  <c r="X2001" i="1"/>
  <c r="AC2552" i="1"/>
  <c r="T2852" i="1"/>
  <c r="AF2852" i="1" s="1"/>
  <c r="AH2852" i="1" s="1"/>
  <c r="AB2730" i="1"/>
  <c r="Y2572" i="1"/>
  <c r="W2103" i="1"/>
  <c r="X2458" i="1"/>
  <c r="V1662" i="1"/>
  <c r="AD1747" i="1"/>
  <c r="AB1643" i="1"/>
  <c r="U2645" i="1"/>
  <c r="AG2645" i="1" s="1"/>
  <c r="Z2830" i="1"/>
  <c r="AC2715" i="1"/>
  <c r="Z2628" i="1"/>
  <c r="AE2300" i="1"/>
  <c r="AA2780" i="1"/>
  <c r="T2833" i="1"/>
  <c r="AF2833" i="1" s="1"/>
  <c r="T2721" i="1"/>
  <c r="AF2721" i="1" s="1"/>
  <c r="AH2721" i="1" s="1"/>
  <c r="Z2296" i="1"/>
  <c r="Z2857" i="1"/>
  <c r="V1730" i="1"/>
  <c r="V2776" i="1"/>
  <c r="V2544" i="1"/>
  <c r="Z2058" i="1"/>
  <c r="AE2635" i="1"/>
  <c r="Y2830" i="1"/>
  <c r="AD2711" i="1"/>
  <c r="AD2629" i="1"/>
  <c r="Y2128" i="1"/>
  <c r="X2382" i="1"/>
  <c r="AC1826" i="1"/>
  <c r="Z1454" i="1"/>
  <c r="V2410" i="1"/>
  <c r="AA1869" i="1"/>
  <c r="AB2530" i="1"/>
  <c r="U2417" i="1"/>
  <c r="AG2417" i="1" s="1"/>
  <c r="AB2262" i="1"/>
  <c r="T2144" i="1"/>
  <c r="AF2144" i="1" s="1"/>
  <c r="AH2144" i="1" s="1"/>
  <c r="U2021" i="1"/>
  <c r="AG2021" i="1" s="1"/>
  <c r="V1404" i="1"/>
  <c r="AC2581" i="1"/>
  <c r="V2427" i="1"/>
  <c r="AI2427" i="1" s="1"/>
  <c r="AK2427" i="1" s="1"/>
  <c r="AC2301" i="1"/>
  <c r="AC2133" i="1"/>
  <c r="V1971" i="1"/>
  <c r="AI1971" i="1" s="1"/>
  <c r="AD2656" i="1"/>
  <c r="Y2531" i="1"/>
  <c r="AD2222" i="1"/>
  <c r="AD1687" i="1"/>
  <c r="Y1861" i="1"/>
  <c r="Y1424" i="1"/>
  <c r="T1605" i="1"/>
  <c r="AF1605" i="1" s="1"/>
  <c r="AD2623" i="1"/>
  <c r="Y2470" i="1"/>
  <c r="Y2298" i="1"/>
  <c r="Y2170" i="1"/>
  <c r="Y1970" i="1"/>
  <c r="X2684" i="1"/>
  <c r="AE2522" i="1"/>
  <c r="AE2346" i="1"/>
  <c r="Z2177" i="1"/>
  <c r="Z1977" i="1"/>
  <c r="T2671" i="1"/>
  <c r="AF2671" i="1" s="1"/>
  <c r="T2467" i="1"/>
  <c r="AF2467" i="1" s="1"/>
  <c r="AH2467" i="1" s="1"/>
  <c r="T979" i="1"/>
  <c r="AF979" i="1" s="1"/>
  <c r="AH979" i="1" s="1"/>
  <c r="AB1159" i="1"/>
  <c r="Y1348" i="1"/>
  <c r="Z2300" i="1"/>
  <c r="T2510" i="1"/>
  <c r="AF2510" i="1" s="1"/>
  <c r="AB2344" i="1"/>
  <c r="T2126" i="1"/>
  <c r="AF2126" i="1" s="1"/>
  <c r="V1700" i="1"/>
  <c r="AA2562" i="1"/>
  <c r="AA2338" i="1"/>
  <c r="V2113" i="1"/>
  <c r="AE1731" i="1"/>
  <c r="AD2554" i="1"/>
  <c r="AE1473" i="1"/>
  <c r="AA1499" i="1"/>
  <c r="AE1618" i="1"/>
  <c r="W2274" i="1"/>
  <c r="AD2068" i="1"/>
  <c r="W1943" i="1"/>
  <c r="AD1653" i="1"/>
  <c r="Z1807" i="1"/>
  <c r="AB1191" i="1"/>
  <c r="AD1688" i="1"/>
  <c r="W1561" i="1"/>
  <c r="Y1215" i="1"/>
  <c r="X1422" i="1"/>
  <c r="T1635" i="1"/>
  <c r="AF1635" i="1" s="1"/>
  <c r="AB2153" i="1"/>
  <c r="T1892" i="1"/>
  <c r="AF1892" i="1" s="1"/>
  <c r="Z1360" i="1"/>
  <c r="AA1660" i="1"/>
  <c r="U1716" i="1"/>
  <c r="AG1716" i="1" s="1"/>
  <c r="U1555" i="1"/>
  <c r="AG1555" i="1" s="1"/>
  <c r="AA1616" i="1"/>
  <c r="AB1003" i="1"/>
  <c r="AB2143" i="1"/>
  <c r="T1750" i="1"/>
  <c r="AF1750" i="1" s="1"/>
  <c r="V1568" i="1"/>
  <c r="U1621" i="1"/>
  <c r="AG1621" i="1" s="1"/>
  <c r="AA1466" i="1"/>
  <c r="AJ1466" i="1" s="1"/>
  <c r="Y1211" i="1"/>
  <c r="AD1001" i="1"/>
  <c r="AB881" i="1"/>
  <c r="AE718" i="1"/>
  <c r="AA1301" i="1"/>
  <c r="AB994" i="1"/>
  <c r="AE843" i="1"/>
  <c r="AA805" i="1"/>
  <c r="W1329" i="1"/>
  <c r="V981" i="1"/>
  <c r="AE672" i="1"/>
  <c r="AC831" i="1"/>
  <c r="AD844" i="1"/>
  <c r="AB508" i="1"/>
  <c r="U447" i="1"/>
  <c r="AG447" i="1" s="1"/>
  <c r="AB409" i="1"/>
  <c r="AD267" i="1"/>
  <c r="AE344" i="1"/>
  <c r="Y94" i="1"/>
  <c r="W11" i="1"/>
  <c r="AE2361" i="1"/>
  <c r="AC2476" i="1"/>
  <c r="V2076" i="1"/>
  <c r="X2459" i="1"/>
  <c r="X2438" i="1"/>
  <c r="Y1697" i="1"/>
  <c r="X2749" i="1"/>
  <c r="AE2252" i="1"/>
  <c r="Y2813" i="1"/>
  <c r="AA2814" i="1"/>
  <c r="X2625" i="1"/>
  <c r="AB2854" i="1"/>
  <c r="Y2108" i="1"/>
  <c r="W1769" i="1"/>
  <c r="V2775" i="1"/>
  <c r="AA2784" i="1"/>
  <c r="Z2376" i="1"/>
  <c r="V2792" i="1"/>
  <c r="V2642" i="1"/>
  <c r="AD2133" i="1"/>
  <c r="Z1345" i="1"/>
  <c r="AB2418" i="1"/>
  <c r="AB2022" i="1"/>
  <c r="AA2428" i="1"/>
  <c r="AA1976" i="1"/>
  <c r="W2228" i="1"/>
  <c r="U1610" i="1"/>
  <c r="AG1610" i="1" s="1"/>
  <c r="Y2310" i="1"/>
  <c r="AE2690" i="1"/>
  <c r="X1980" i="1"/>
  <c r="X1501" i="1"/>
  <c r="AC2310" i="1"/>
  <c r="U2127" i="1"/>
  <c r="AG2127" i="1" s="1"/>
  <c r="AC2343" i="1"/>
  <c r="AD2118" i="1"/>
  <c r="W2070" i="1"/>
  <c r="Z1811" i="1"/>
  <c r="W1581" i="1"/>
  <c r="U1636" i="1"/>
  <c r="AG1636" i="1" s="1"/>
  <c r="V1366" i="1"/>
  <c r="AB1556" i="1"/>
  <c r="T1786" i="1"/>
  <c r="AF1786" i="1" s="1"/>
  <c r="AH1786" i="1" s="1"/>
  <c r="AA1470" i="1"/>
  <c r="T883" i="1"/>
  <c r="AF883" i="1" s="1"/>
  <c r="AC893" i="1"/>
  <c r="AD1335" i="1"/>
  <c r="W846" i="1"/>
  <c r="W103" i="1"/>
  <c r="AE1979" i="1"/>
  <c r="T2826" i="1"/>
  <c r="AF2826" i="1" s="1"/>
  <c r="Z2327" i="1"/>
  <c r="W1788" i="1"/>
  <c r="V2404" i="1"/>
  <c r="T2823" i="1"/>
  <c r="AF2823" i="1" s="1"/>
  <c r="U2740" i="1"/>
  <c r="AG2740" i="1" s="1"/>
  <c r="AC2554" i="1"/>
  <c r="Z2112" i="1"/>
  <c r="V2815" i="1"/>
  <c r="AA2095" i="1"/>
  <c r="V2826" i="1"/>
  <c r="AI2826" i="1" s="1"/>
  <c r="V2722" i="1"/>
  <c r="Z2466" i="1"/>
  <c r="AC2092" i="1"/>
  <c r="X2794" i="1"/>
  <c r="AE1783" i="1"/>
  <c r="AD2817" i="1"/>
  <c r="W2719" i="1"/>
  <c r="AE2415" i="1"/>
  <c r="W2259" i="1"/>
  <c r="Z1342" i="1"/>
  <c r="Z2331" i="1"/>
  <c r="AE1968" i="1"/>
  <c r="Y2181" i="1"/>
  <c r="AD1654" i="1"/>
  <c r="W2842" i="1"/>
  <c r="AE2043" i="1"/>
  <c r="X2729" i="1"/>
  <c r="X2413" i="1"/>
  <c r="X2123" i="1"/>
  <c r="X2226" i="1"/>
  <c r="Z2885" i="1"/>
  <c r="Z2358" i="1"/>
  <c r="AD2790" i="1"/>
  <c r="U2665" i="1"/>
  <c r="AG2665" i="1" s="1"/>
  <c r="AA2201" i="1"/>
  <c r="X2806" i="1"/>
  <c r="Z1732" i="1"/>
  <c r="X2779" i="1"/>
  <c r="X2481" i="1"/>
  <c r="AA1995" i="1"/>
  <c r="V2532" i="1"/>
  <c r="AB2842" i="1"/>
  <c r="Y2694" i="1"/>
  <c r="W2567" i="1"/>
  <c r="AD2097" i="1"/>
  <c r="AE2452" i="1"/>
  <c r="T2669" i="1"/>
  <c r="AF2669" i="1" s="1"/>
  <c r="AH2669" i="1" s="1"/>
  <c r="Y1726" i="1"/>
  <c r="U1622" i="1"/>
  <c r="AG1622" i="1" s="1"/>
  <c r="U2637" i="1"/>
  <c r="AG2637" i="1" s="1"/>
  <c r="AH2637" i="1" s="1"/>
  <c r="Z2762" i="1"/>
  <c r="Z2703" i="1"/>
  <c r="Z2612" i="1"/>
  <c r="X2034" i="1"/>
  <c r="X2712" i="1"/>
  <c r="AB2831" i="1"/>
  <c r="U2710" i="1"/>
  <c r="AG2710" i="1" s="1"/>
  <c r="Z2280" i="1"/>
  <c r="AC2805" i="1"/>
  <c r="AC1702" i="1"/>
  <c r="V2760" i="1"/>
  <c r="V2528" i="1"/>
  <c r="AC1988" i="1"/>
  <c r="V2516" i="1"/>
  <c r="W2829" i="1"/>
  <c r="AD2707" i="1"/>
  <c r="Y2608" i="1"/>
  <c r="AD2005" i="1"/>
  <c r="AE2376" i="1"/>
  <c r="AC1762" i="1"/>
  <c r="AD1891" i="1"/>
  <c r="Z2404" i="1"/>
  <c r="V1850" i="1"/>
  <c r="U2529" i="1"/>
  <c r="AG2529" i="1" s="1"/>
  <c r="U2373" i="1"/>
  <c r="AG2373" i="1" s="1"/>
  <c r="U2261" i="1"/>
  <c r="AG2261" i="1" s="1"/>
  <c r="AB2142" i="1"/>
  <c r="T2020" i="1"/>
  <c r="AF2020" i="1" s="1"/>
  <c r="AD1256" i="1"/>
  <c r="V2579" i="1"/>
  <c r="AC2425" i="1"/>
  <c r="V2267" i="1"/>
  <c r="AA2128" i="1"/>
  <c r="AC1969" i="1"/>
  <c r="Y2655" i="1"/>
  <c r="W2530" i="1"/>
  <c r="W2180" i="1"/>
  <c r="AA1641" i="1"/>
  <c r="W1856" i="1"/>
  <c r="W1403" i="1"/>
  <c r="X2467" i="1"/>
  <c r="Y2622" i="1"/>
  <c r="Y2466" i="1"/>
  <c r="W2297" i="1"/>
  <c r="Y2126" i="1"/>
  <c r="W1969" i="1"/>
  <c r="AE2666" i="1"/>
  <c r="Z2513" i="1"/>
  <c r="Z2305" i="1"/>
  <c r="X2176" i="1"/>
  <c r="Z1952" i="1"/>
  <c r="U2640" i="1"/>
  <c r="AG2640" i="1" s="1"/>
  <c r="U2448" i="1"/>
  <c r="AG2448" i="1" s="1"/>
  <c r="W1825" i="1"/>
  <c r="T995" i="1"/>
  <c r="AF995" i="1" s="1"/>
  <c r="AE1598" i="1"/>
  <c r="V2210" i="1"/>
  <c r="AB2508" i="1"/>
  <c r="T2334" i="1"/>
  <c r="AF2334" i="1" s="1"/>
  <c r="U2123" i="1"/>
  <c r="AG2123" i="1" s="1"/>
  <c r="Z1694" i="1"/>
  <c r="V2561" i="1"/>
  <c r="V2337" i="1"/>
  <c r="AC2111" i="1"/>
  <c r="X1727" i="1"/>
  <c r="Y2553" i="1"/>
  <c r="Z1390" i="1"/>
  <c r="AE1477" i="1"/>
  <c r="Z1517" i="1"/>
  <c r="Y2271" i="1"/>
  <c r="AD2032" i="1"/>
  <c r="AD1925" i="1"/>
  <c r="Y1652" i="1"/>
  <c r="X1806" i="1"/>
  <c r="U1174" i="1"/>
  <c r="AG1174" i="1" s="1"/>
  <c r="C1174" i="1" s="1"/>
  <c r="Y1687" i="1"/>
  <c r="AD1559" i="1"/>
  <c r="Y1199" i="1"/>
  <c r="AE1420" i="1"/>
  <c r="T1607" i="1"/>
  <c r="AF1607" i="1" s="1"/>
  <c r="AH1607" i="1" s="1"/>
  <c r="T2131" i="1"/>
  <c r="AF2131" i="1" s="1"/>
  <c r="U1837" i="1"/>
  <c r="AG1837" i="1" s="1"/>
  <c r="AC1354" i="1"/>
  <c r="AA1656" i="1"/>
  <c r="T1715" i="1"/>
  <c r="AF1715" i="1" s="1"/>
  <c r="T1554" i="1"/>
  <c r="AF1554" i="1" s="1"/>
  <c r="V1615" i="1"/>
  <c r="T983" i="1"/>
  <c r="AF983" i="1" s="1"/>
  <c r="U2142" i="1"/>
  <c r="AG2142" i="1" s="1"/>
  <c r="AC1649" i="1"/>
  <c r="V1504" i="1"/>
  <c r="AB1598" i="1"/>
  <c r="AA1350" i="1"/>
  <c r="AB1205" i="1"/>
  <c r="W991" i="1"/>
  <c r="W763" i="1"/>
  <c r="W700" i="1"/>
  <c r="AA1297" i="1"/>
  <c r="Z1297" i="1"/>
  <c r="Z842" i="1"/>
  <c r="AA793" i="1"/>
  <c r="Y1282" i="1"/>
  <c r="AC979" i="1"/>
  <c r="W782" i="1"/>
  <c r="V827" i="1"/>
  <c r="U711" i="1"/>
  <c r="AG711" i="1" s="1"/>
  <c r="AA568" i="1"/>
  <c r="AE618" i="1"/>
  <c r="U408" i="1"/>
  <c r="AG408" i="1" s="1"/>
  <c r="Y303" i="1"/>
  <c r="Z224" i="1"/>
  <c r="AD91" i="1"/>
  <c r="T3052" i="1"/>
  <c r="AF3052" i="1" s="1"/>
  <c r="Z2891" i="1"/>
  <c r="AC2752" i="1"/>
  <c r="AA2802" i="1"/>
  <c r="AD2721" i="1"/>
  <c r="W1971" i="1"/>
  <c r="AB2483" i="1"/>
  <c r="X2071" i="1"/>
  <c r="Z2484" i="1"/>
  <c r="V2548" i="1"/>
  <c r="AI2548" i="1" s="1"/>
  <c r="AE2355" i="1"/>
  <c r="AE2785" i="1"/>
  <c r="AC2568" i="1"/>
  <c r="AD2577" i="1"/>
  <c r="X2010" i="1"/>
  <c r="U2653" i="1"/>
  <c r="AG2653" i="1" s="1"/>
  <c r="Y2634" i="1"/>
  <c r="U2834" i="1"/>
  <c r="AG2834" i="1" s="1"/>
  <c r="V2861" i="1"/>
  <c r="Z2554" i="1"/>
  <c r="W2861" i="1"/>
  <c r="X1413" i="1"/>
  <c r="V1870" i="1"/>
  <c r="AI1870" i="1" s="1"/>
  <c r="AC1886" i="1"/>
  <c r="T2264" i="1"/>
  <c r="AF2264" i="1" s="1"/>
  <c r="V1724" i="1"/>
  <c r="AI1724" i="1" s="1"/>
  <c r="V2303" i="1"/>
  <c r="Y2687" i="1"/>
  <c r="W1693" i="1"/>
  <c r="AD1429" i="1"/>
  <c r="W2473" i="1"/>
  <c r="W2001" i="1"/>
  <c r="X2356" i="1"/>
  <c r="U2672" i="1"/>
  <c r="AG2672" i="1" s="1"/>
  <c r="T1251" i="1"/>
  <c r="AF1251" i="1" s="1"/>
  <c r="U2511" i="1"/>
  <c r="AG2511" i="1" s="1"/>
  <c r="Z1950" i="1"/>
  <c r="AC2171" i="1"/>
  <c r="Y2557" i="1"/>
  <c r="T1165" i="1"/>
  <c r="AF1165" i="1" s="1"/>
  <c r="AD1945" i="1"/>
  <c r="AA1459" i="1"/>
  <c r="AJ1459" i="1" s="1"/>
  <c r="AB1225" i="1"/>
  <c r="T2159" i="1"/>
  <c r="AF2159" i="1" s="1"/>
  <c r="AC1705" i="1"/>
  <c r="T1047" i="1"/>
  <c r="AF1047" i="1" s="1"/>
  <c r="V1600" i="1"/>
  <c r="W1003" i="1"/>
  <c r="T1036" i="1"/>
  <c r="AF1036" i="1" s="1"/>
  <c r="X710" i="1"/>
  <c r="Y12" i="1"/>
  <c r="AA2273" i="1"/>
  <c r="W2798" i="1"/>
  <c r="AE2823" i="1"/>
  <c r="AE2189" i="1"/>
  <c r="W2463" i="1"/>
  <c r="W2794" i="1"/>
  <c r="X1947" i="1"/>
  <c r="AE2799" i="1"/>
  <c r="AA2163" i="1"/>
  <c r="T2822" i="1"/>
  <c r="AF2822" i="1" s="1"/>
  <c r="W2447" i="1"/>
  <c r="X2258" i="1"/>
  <c r="T1633" i="1"/>
  <c r="AF1633" i="1" s="1"/>
  <c r="AH1633" i="1" s="1"/>
  <c r="V2388" i="1"/>
  <c r="AB2821" i="1"/>
  <c r="T2739" i="1"/>
  <c r="AF2739" i="1" s="1"/>
  <c r="Z2544" i="1"/>
  <c r="Z2080" i="1"/>
  <c r="V2811" i="1"/>
  <c r="AI2811" i="1" s="1"/>
  <c r="AK2811" i="1" s="1"/>
  <c r="X2085" i="1"/>
  <c r="AA2823" i="1"/>
  <c r="AC2720" i="1"/>
  <c r="AC2460" i="1"/>
  <c r="V2088" i="1"/>
  <c r="AE2762" i="1"/>
  <c r="AE1641" i="1"/>
  <c r="Y2816" i="1"/>
  <c r="AD2717" i="1"/>
  <c r="AE2287" i="1"/>
  <c r="AD2253" i="1"/>
  <c r="T1043" i="1"/>
  <c r="AF1043" i="1" s="1"/>
  <c r="X2326" i="1"/>
  <c r="Z1816" i="1"/>
  <c r="W2160" i="1"/>
  <c r="X1595" i="1"/>
  <c r="W2838" i="1"/>
  <c r="AE1855" i="1"/>
  <c r="X2725" i="1"/>
  <c r="X2365" i="1"/>
  <c r="X2059" i="1"/>
  <c r="AE2188" i="1"/>
  <c r="Z2881" i="1"/>
  <c r="AA2319" i="1"/>
  <c r="Y2789" i="1"/>
  <c r="U2649" i="1"/>
  <c r="AG2649" i="1" s="1"/>
  <c r="AE2195" i="1"/>
  <c r="X2802" i="1"/>
  <c r="X1715" i="1"/>
  <c r="Z2776" i="1"/>
  <c r="AA2475" i="1"/>
  <c r="AE1989" i="1"/>
  <c r="Z2518" i="1"/>
  <c r="T2840" i="1"/>
  <c r="AF2840" i="1" s="1"/>
  <c r="AH2840" i="1" s="1"/>
  <c r="W2673" i="1"/>
  <c r="AD2561" i="1"/>
  <c r="Y2092" i="1"/>
  <c r="AE2324" i="1"/>
  <c r="AB2663" i="1"/>
  <c r="W1705" i="1"/>
  <c r="T1601" i="1"/>
  <c r="AF1601" i="1" s="1"/>
  <c r="AE2251" i="1"/>
  <c r="Z2758" i="1"/>
  <c r="V2682" i="1"/>
  <c r="Z2596" i="1"/>
  <c r="V1694" i="1"/>
  <c r="X2708" i="1"/>
  <c r="U2830" i="1"/>
  <c r="AG2830" i="1" s="1"/>
  <c r="Y2696" i="1"/>
  <c r="V2270" i="1"/>
  <c r="AC2801" i="1"/>
  <c r="AA1685" i="1"/>
  <c r="AC2758" i="1"/>
  <c r="AC2516" i="1"/>
  <c r="V1984" i="1"/>
  <c r="X2253" i="1"/>
  <c r="Y2822" i="1"/>
  <c r="W2705" i="1"/>
  <c r="AD2533" i="1"/>
  <c r="Y2000" i="1"/>
  <c r="Z2371" i="1"/>
  <c r="V1604" i="1"/>
  <c r="Z1821" i="1"/>
  <c r="AC2398" i="1"/>
  <c r="AC1822" i="1"/>
  <c r="AB2526" i="1"/>
  <c r="T2372" i="1"/>
  <c r="AF2372" i="1" s="1"/>
  <c r="T2260" i="1"/>
  <c r="AF2260" i="1" s="1"/>
  <c r="U2141" i="1"/>
  <c r="AG2141" i="1" s="1"/>
  <c r="U2017" i="1"/>
  <c r="AG2017" i="1" s="1"/>
  <c r="W1188" i="1"/>
  <c r="AC2545" i="1"/>
  <c r="AA2424" i="1"/>
  <c r="AA2264" i="1"/>
  <c r="AJ2264" i="1" s="1"/>
  <c r="AC2093" i="1"/>
  <c r="AE1947" i="1"/>
  <c r="W2654" i="1"/>
  <c r="AD2488" i="1"/>
  <c r="AD2174" i="1"/>
  <c r="AE1427" i="1"/>
  <c r="Y1813" i="1"/>
  <c r="T1005" i="1"/>
  <c r="AF1005" i="1" s="1"/>
  <c r="AE2343" i="1"/>
  <c r="W2613" i="1"/>
  <c r="W2465" i="1"/>
  <c r="Y2294" i="1"/>
  <c r="AD2123" i="1"/>
  <c r="AD1967" i="1"/>
  <c r="X2648" i="1"/>
  <c r="AE2506" i="1"/>
  <c r="X2304" i="1"/>
  <c r="AE2174" i="1"/>
  <c r="AC1946" i="1"/>
  <c r="AB2637" i="1"/>
  <c r="T2447" i="1"/>
  <c r="AF2447" i="1" s="1"/>
  <c r="Y1798" i="1"/>
  <c r="AD1918" i="1"/>
  <c r="AE1582" i="1"/>
  <c r="AC2118" i="1"/>
  <c r="U2507" i="1"/>
  <c r="AG2507" i="1" s="1"/>
  <c r="AH2507" i="1" s="1"/>
  <c r="U2323" i="1"/>
  <c r="AG2323" i="1" s="1"/>
  <c r="AB2120" i="1"/>
  <c r="V1684" i="1"/>
  <c r="AA2526" i="1"/>
  <c r="AC2335" i="1"/>
  <c r="V2109" i="1"/>
  <c r="AA1721" i="1"/>
  <c r="AD2522" i="1"/>
  <c r="Y1930" i="1"/>
  <c r="U1142" i="1"/>
  <c r="AG1142" i="1" s="1"/>
  <c r="X1512" i="1"/>
  <c r="AD2256" i="1"/>
  <c r="Y2031" i="1"/>
  <c r="AD1921" i="1"/>
  <c r="AA1521" i="1"/>
  <c r="AE1804" i="1"/>
  <c r="AA916" i="1"/>
  <c r="AJ916" i="1" s="1"/>
  <c r="AD1684" i="1"/>
  <c r="AD1555" i="1"/>
  <c r="AB1193" i="1"/>
  <c r="Z1415" i="1"/>
  <c r="U1580" i="1"/>
  <c r="AG1580" i="1" s="1"/>
  <c r="U2084" i="1"/>
  <c r="AG2084" i="1" s="1"/>
  <c r="T1832" i="1"/>
  <c r="AF1832" i="1" s="1"/>
  <c r="V1350" i="1"/>
  <c r="Z1618" i="1"/>
  <c r="U1712" i="1"/>
  <c r="AG1712" i="1" s="1"/>
  <c r="AB1552" i="1"/>
  <c r="AC1613" i="1"/>
  <c r="W1612" i="1"/>
  <c r="T2141" i="1"/>
  <c r="AF2141" i="1" s="1"/>
  <c r="B2141" i="1" s="1"/>
  <c r="AD1647" i="1"/>
  <c r="Z1498" i="1"/>
  <c r="U1597" i="1"/>
  <c r="AG1597" i="1" s="1"/>
  <c r="V1341" i="1"/>
  <c r="AE878" i="1"/>
  <c r="W979" i="1"/>
  <c r="AD719" i="1"/>
  <c r="AD686" i="1"/>
  <c r="V1180" i="1"/>
  <c r="AI1180" i="1" s="1"/>
  <c r="X1296" i="1"/>
  <c r="AE827" i="1"/>
  <c r="AC790" i="1"/>
  <c r="AD1271" i="1"/>
  <c r="AC975" i="1"/>
  <c r="W778" i="1"/>
  <c r="AD805" i="1"/>
  <c r="W949" i="1"/>
  <c r="V511" i="1"/>
  <c r="X612" i="1"/>
  <c r="V388" i="1"/>
  <c r="W298" i="1"/>
  <c r="X223" i="1"/>
  <c r="W89" i="1"/>
  <c r="AB2946" i="1"/>
  <c r="AC1365" i="1"/>
  <c r="U2378" i="1"/>
  <c r="AG2378" i="1" s="1"/>
  <c r="U2042" i="1"/>
  <c r="AG2042" i="1" s="1"/>
  <c r="T1866" i="1"/>
  <c r="AF1866" i="1" s="1"/>
  <c r="AC1871" i="1"/>
  <c r="AB1939" i="1"/>
  <c r="AB1614" i="1"/>
  <c r="AA1618" i="1"/>
  <c r="AD1620" i="1"/>
  <c r="X842" i="1"/>
  <c r="W1275" i="1"/>
  <c r="AC1181" i="1"/>
  <c r="U693" i="1"/>
  <c r="AG693" i="1" s="1"/>
  <c r="Z725" i="1"/>
  <c r="Y1421" i="1"/>
  <c r="AA1029" i="1"/>
  <c r="T988" i="1"/>
  <c r="AF988" i="1" s="1"/>
  <c r="W968" i="1"/>
  <c r="AD833" i="1"/>
  <c r="AC754" i="1"/>
  <c r="Z1130" i="1"/>
  <c r="Y1078" i="1"/>
  <c r="U858" i="1"/>
  <c r="AG858" i="1" s="1"/>
  <c r="T678" i="1"/>
  <c r="AF678" i="1" s="1"/>
  <c r="AH678" i="1" s="1"/>
  <c r="W1370" i="1"/>
  <c r="AB1092" i="1"/>
  <c r="X835" i="1"/>
  <c r="W508" i="1"/>
  <c r="AC288" i="1"/>
  <c r="Z521" i="1"/>
  <c r="U493" i="1"/>
  <c r="AG493" i="1" s="1"/>
  <c r="V528" i="1"/>
  <c r="AA243" i="1"/>
  <c r="X366" i="1"/>
  <c r="X291" i="1"/>
  <c r="Y133" i="1"/>
  <c r="T3035" i="1"/>
  <c r="AF3035" i="1" s="1"/>
  <c r="AA2191" i="1"/>
  <c r="AE2491" i="1"/>
  <c r="AA2876" i="1"/>
  <c r="AJ2876" i="1" s="1"/>
  <c r="C2876" i="1" s="1"/>
  <c r="AE2783" i="1"/>
  <c r="AE2173" i="1"/>
  <c r="Z2046" i="1"/>
  <c r="T2672" i="1"/>
  <c r="AF2672" i="1" s="1"/>
  <c r="Y1988" i="1"/>
  <c r="X2114" i="1"/>
  <c r="AE1615" i="1"/>
  <c r="X2589" i="1"/>
  <c r="U2872" i="1"/>
  <c r="AG2872" i="1" s="1"/>
  <c r="U2788" i="1"/>
  <c r="AG2788" i="1" s="1"/>
  <c r="T2711" i="1"/>
  <c r="AF2711" i="1" s="1"/>
  <c r="V2550" i="1"/>
  <c r="Z2240" i="1"/>
  <c r="AA1725" i="1"/>
  <c r="Z2743" i="1"/>
  <c r="AC2040" i="1"/>
  <c r="AC2824" i="1"/>
  <c r="AA2755" i="1"/>
  <c r="X2653" i="1"/>
  <c r="Z2322" i="1"/>
  <c r="AC2044" i="1"/>
  <c r="X2790" i="1"/>
  <c r="V2100" i="1"/>
  <c r="Y2856" i="1"/>
  <c r="Y2768" i="1"/>
  <c r="U2679" i="1"/>
  <c r="AG2679" i="1" s="1"/>
  <c r="X2395" i="1"/>
  <c r="Y2392" i="1"/>
  <c r="Y2072" i="1"/>
  <c r="AE2656" i="1"/>
  <c r="Z2283" i="1"/>
  <c r="Z1963" i="1"/>
  <c r="AB2547" i="1"/>
  <c r="X1896" i="1"/>
  <c r="U986" i="1"/>
  <c r="AG986" i="1" s="1"/>
  <c r="AD2796" i="1"/>
  <c r="AE2027" i="1"/>
  <c r="X2757" i="1"/>
  <c r="AE2077" i="1"/>
  <c r="U2831" i="1"/>
  <c r="AG2831" i="1" s="1"/>
  <c r="W2271" i="1"/>
  <c r="X2210" i="1"/>
  <c r="AD1633" i="1"/>
  <c r="Z2721" i="1"/>
  <c r="W2876" i="1"/>
  <c r="AD2774" i="1"/>
  <c r="AB2662" i="1"/>
  <c r="X2367" i="1"/>
  <c r="X1915" i="1"/>
  <c r="X2659" i="1"/>
  <c r="AC2886" i="1"/>
  <c r="AE2777" i="1"/>
  <c r="AE2633" i="1"/>
  <c r="X2209" i="1"/>
  <c r="AC2841" i="1"/>
  <c r="V2084" i="1"/>
  <c r="AI2084" i="1" s="1"/>
  <c r="U2841" i="1"/>
  <c r="AG2841" i="1" s="1"/>
  <c r="AB2734" i="1"/>
  <c r="V2530" i="1"/>
  <c r="Y2364" i="1"/>
  <c r="AA1863" i="1"/>
  <c r="Z2447" i="1"/>
  <c r="AE2020" i="1"/>
  <c r="T2477" i="1"/>
  <c r="AF2477" i="1" s="1"/>
  <c r="W1756" i="1"/>
  <c r="X2309" i="1"/>
  <c r="AE2267" i="1"/>
  <c r="Z2014" i="1"/>
  <c r="AA2371" i="1"/>
  <c r="T2854" i="1"/>
  <c r="AF2854" i="1" s="1"/>
  <c r="Y2388" i="1"/>
  <c r="X2018" i="1"/>
  <c r="AE2840" i="1"/>
  <c r="Z2182" i="1"/>
  <c r="U2786" i="1"/>
  <c r="AG2786" i="1" s="1"/>
  <c r="W2651" i="1"/>
  <c r="AC2274" i="1"/>
  <c r="V2885" i="1"/>
  <c r="V2484" i="1"/>
  <c r="V2848" i="1"/>
  <c r="AI2848" i="1" s="1"/>
  <c r="V2736" i="1"/>
  <c r="Z2522" i="1"/>
  <c r="Z2074" i="1"/>
  <c r="X2820" i="1"/>
  <c r="AC1984" i="1"/>
  <c r="W2805" i="1"/>
  <c r="Y2706" i="1"/>
  <c r="X1771" i="1"/>
  <c r="W2219" i="1"/>
  <c r="AE1665" i="1"/>
  <c r="X2334" i="1"/>
  <c r="V1742" i="1"/>
  <c r="V1856" i="1"/>
  <c r="Y1095" i="1"/>
  <c r="AC2286" i="1"/>
  <c r="AA1677" i="1"/>
  <c r="T2528" i="1"/>
  <c r="AF2528" i="1" s="1"/>
  <c r="U2421" i="1"/>
  <c r="AG2421" i="1" s="1"/>
  <c r="U2309" i="1"/>
  <c r="AG2309" i="1" s="1"/>
  <c r="AB2210" i="1"/>
  <c r="T2132" i="1"/>
  <c r="AF2132" i="1" s="1"/>
  <c r="AH2132" i="1" s="1"/>
  <c r="AB2018" i="1"/>
  <c r="Z1734" i="1"/>
  <c r="AC2637" i="1"/>
  <c r="AC2517" i="1"/>
  <c r="V2407" i="1"/>
  <c r="AC2265" i="1"/>
  <c r="AC2145" i="1"/>
  <c r="V2035" i="1"/>
  <c r="AE1787" i="1"/>
  <c r="Y2639" i="1"/>
  <c r="AD2528" i="1"/>
  <c r="AD2238" i="1"/>
  <c r="Y1874" i="1"/>
  <c r="X1820" i="1"/>
  <c r="Y1781" i="1"/>
  <c r="AB1089" i="1"/>
  <c r="T1621" i="1"/>
  <c r="AF1621" i="1" s="1"/>
  <c r="X2067" i="1"/>
  <c r="AD2563" i="1"/>
  <c r="W2417" i="1"/>
  <c r="AD2295" i="1"/>
  <c r="W2177" i="1"/>
  <c r="W2057" i="1"/>
  <c r="AE1721" i="1"/>
  <c r="Z2629" i="1"/>
  <c r="AE2510" i="1"/>
  <c r="AE2366" i="1"/>
  <c r="X2232" i="1"/>
  <c r="AE2074" i="1"/>
  <c r="V1926" i="1"/>
  <c r="T2639" i="1"/>
  <c r="AF2639" i="1" s="1"/>
  <c r="U2476" i="1"/>
  <c r="AG2476" i="1" s="1"/>
  <c r="W2136" i="1"/>
  <c r="AE1946" i="1"/>
  <c r="W1812" i="1"/>
  <c r="Z1593" i="1"/>
  <c r="V2322" i="1"/>
  <c r="U2619" i="1"/>
  <c r="AG2619" i="1" s="1"/>
  <c r="T2446" i="1"/>
  <c r="AF2446" i="1" s="1"/>
  <c r="AB2284" i="1"/>
  <c r="T2122" i="1"/>
  <c r="AF2122" i="1" s="1"/>
  <c r="T1966" i="1"/>
  <c r="AF1966" i="1" s="1"/>
  <c r="V2645" i="1"/>
  <c r="AI2645" i="1" s="1"/>
  <c r="AC2463" i="1"/>
  <c r="AA2334" i="1"/>
  <c r="AA2174" i="1"/>
  <c r="V2017" i="1"/>
  <c r="Y2677" i="1"/>
  <c r="Y2521" i="1"/>
  <c r="Y2145" i="1"/>
  <c r="Y1690" i="1"/>
  <c r="AD1714" i="1"/>
  <c r="AE1506" i="1"/>
  <c r="W2338" i="1"/>
  <c r="Y2159" i="1"/>
  <c r="Y1979" i="1"/>
  <c r="AD1897" i="1"/>
  <c r="W1731" i="1"/>
  <c r="AE1952" i="1"/>
  <c r="Z1739" i="1"/>
  <c r="AD1960" i="1"/>
  <c r="Y1763" i="1"/>
  <c r="AA1453" i="1"/>
  <c r="AJ1453" i="1" s="1"/>
  <c r="W1489" i="1"/>
  <c r="AI1489" i="1" s="1"/>
  <c r="B1489" i="1" s="1"/>
  <c r="Y1167" i="1"/>
  <c r="Z1503" i="1"/>
  <c r="W1240" i="1"/>
  <c r="T2343" i="1"/>
  <c r="AF2343" i="1" s="1"/>
  <c r="T2083" i="1"/>
  <c r="AF2083" i="1" s="1"/>
  <c r="AE1653" i="1"/>
  <c r="T1732" i="1"/>
  <c r="AF1732" i="1" s="1"/>
  <c r="AA1900" i="1"/>
  <c r="Z1602" i="1"/>
  <c r="U1820" i="1"/>
  <c r="AG1820" i="1" s="1"/>
  <c r="AC1446" i="1"/>
  <c r="AB1400" i="1"/>
  <c r="V1607" i="1"/>
  <c r="AC1353" i="1"/>
  <c r="U2354" i="1"/>
  <c r="AG2354" i="1" s="1"/>
  <c r="AB2027" i="1"/>
  <c r="U1795" i="1"/>
  <c r="AG1795" i="1" s="1"/>
  <c r="AC1859" i="1"/>
  <c r="U1934" i="1"/>
  <c r="AG1934" i="1" s="1"/>
  <c r="U1613" i="1"/>
  <c r="AG1613" i="1" s="1"/>
  <c r="V1617" i="1"/>
  <c r="Y1619" i="1"/>
  <c r="X1251" i="1"/>
  <c r="Y1264" i="1"/>
  <c r="AA1180" i="1"/>
  <c r="U677" i="1"/>
  <c r="AG677" i="1" s="1"/>
  <c r="X724" i="1"/>
  <c r="W1420" i="1"/>
  <c r="V1028" i="1"/>
  <c r="Z1325" i="1"/>
  <c r="W964" i="1"/>
  <c r="AD795" i="1"/>
  <c r="V752" i="1"/>
  <c r="AI752" i="1" s="1"/>
  <c r="AE1127" i="1"/>
  <c r="W1077" i="1"/>
  <c r="U846" i="1"/>
  <c r="AG846" i="1" s="1"/>
  <c r="Z711" i="1"/>
  <c r="W1366" i="1"/>
  <c r="U1091" i="1"/>
  <c r="AG1091" i="1" s="1"/>
  <c r="Z828" i="1"/>
  <c r="X597" i="1"/>
  <c r="AB411" i="1"/>
  <c r="X520" i="1"/>
  <c r="T492" i="1"/>
  <c r="AF492" i="1" s="1"/>
  <c r="AC526" i="1"/>
  <c r="X357" i="1"/>
  <c r="Z347" i="1"/>
  <c r="AA269" i="1"/>
  <c r="Y129" i="1"/>
  <c r="U3053" i="1"/>
  <c r="AG3053" i="1" s="1"/>
  <c r="V2301" i="1"/>
  <c r="Y2669" i="1"/>
  <c r="X1876" i="1"/>
  <c r="W2334" i="1"/>
  <c r="W1879" i="1"/>
  <c r="AD1948" i="1"/>
  <c r="AD1439" i="1"/>
  <c r="AE1484" i="1"/>
  <c r="AB2321" i="1"/>
  <c r="U1657" i="1"/>
  <c r="AG1657" i="1" s="1"/>
  <c r="AB1805" i="1"/>
  <c r="AA1552" i="1"/>
  <c r="U1986" i="1"/>
  <c r="AG1986" i="1" s="1"/>
  <c r="T1809" i="1"/>
  <c r="AF1809" i="1" s="1"/>
  <c r="W1594" i="1"/>
  <c r="AC1057" i="1"/>
  <c r="W656" i="1"/>
  <c r="Z1293" i="1"/>
  <c r="AB718" i="1"/>
  <c r="X1117" i="1"/>
  <c r="AD759" i="1"/>
  <c r="Y1343" i="1"/>
  <c r="Y830" i="1"/>
  <c r="AD312" i="1"/>
  <c r="Z438" i="1"/>
  <c r="Y390" i="1"/>
  <c r="Y610" i="1"/>
  <c r="V319" i="1"/>
  <c r="AI319" i="1" s="1"/>
  <c r="Y300" i="1"/>
  <c r="V3037" i="1"/>
  <c r="AI3037" i="1" s="1"/>
  <c r="AA2433" i="1"/>
  <c r="X2057" i="1"/>
  <c r="T2838" i="1"/>
  <c r="AF2838" i="1" s="1"/>
  <c r="V2570" i="1"/>
  <c r="AE1809" i="1"/>
  <c r="T2613" i="1"/>
  <c r="AF2613" i="1" s="1"/>
  <c r="AH2613" i="1" s="1"/>
  <c r="AA2882" i="1"/>
  <c r="AE2529" i="1"/>
  <c r="U2844" i="1"/>
  <c r="AG2844" i="1" s="1"/>
  <c r="AB2777" i="1"/>
  <c r="U2700" i="1"/>
  <c r="AG2700" i="1" s="1"/>
  <c r="C2700" i="1" s="1"/>
  <c r="V2438" i="1"/>
  <c r="Z2192" i="1"/>
  <c r="AA1639" i="1"/>
  <c r="X2573" i="1"/>
  <c r="Z1998" i="1"/>
  <c r="V2814" i="1"/>
  <c r="V2726" i="1"/>
  <c r="AI2726" i="1" s="1"/>
  <c r="AC2620" i="1"/>
  <c r="AC2300" i="1"/>
  <c r="X1827" i="1"/>
  <c r="X2750" i="1"/>
  <c r="Z2054" i="1"/>
  <c r="W2827" i="1"/>
  <c r="W2763" i="1"/>
  <c r="AB2668" i="1"/>
  <c r="W2627" i="1"/>
  <c r="W2371" i="1"/>
  <c r="W2019" i="1"/>
  <c r="Z2539" i="1"/>
  <c r="X2262" i="1"/>
  <c r="Z1752" i="1"/>
  <c r="U2430" i="1"/>
  <c r="AG2430" i="1" s="1"/>
  <c r="AE1810" i="1"/>
  <c r="V2863" i="1"/>
  <c r="AD2720" i="1"/>
  <c r="AE1647" i="1"/>
  <c r="X2741" i="1"/>
  <c r="Z2767" i="1"/>
  <c r="AB2760" i="1"/>
  <c r="AD2153" i="1"/>
  <c r="U2650" i="1"/>
  <c r="AG2650" i="1" s="1"/>
  <c r="T1245" i="1"/>
  <c r="AF1245" i="1" s="1"/>
  <c r="V2705" i="1"/>
  <c r="AD2842" i="1"/>
  <c r="Y2761" i="1"/>
  <c r="AB2638" i="1"/>
  <c r="AA2233" i="1"/>
  <c r="Z1740" i="1"/>
  <c r="AA2415" i="1"/>
  <c r="AE2849" i="1"/>
  <c r="AE2737" i="1"/>
  <c r="AE2613" i="1"/>
  <c r="AE2165" i="1"/>
  <c r="Z2801" i="1"/>
  <c r="AE2041" i="1"/>
  <c r="AB2806" i="1"/>
  <c r="T2700" i="1"/>
  <c r="AF2700" i="1" s="1"/>
  <c r="X2283" i="1"/>
  <c r="W2343" i="1"/>
  <c r="AE1777" i="1"/>
  <c r="AE2308" i="1"/>
  <c r="AA1623" i="1"/>
  <c r="W2304" i="1"/>
  <c r="AD1670" i="1"/>
  <c r="AD2872" i="1"/>
  <c r="AE2203" i="1"/>
  <c r="Z2786" i="1"/>
  <c r="AC1846" i="1"/>
  <c r="AB2836" i="1"/>
  <c r="AD2313" i="1"/>
  <c r="T2693" i="1"/>
  <c r="AF2693" i="1" s="1"/>
  <c r="AE2776" i="1"/>
  <c r="U2858" i="1"/>
  <c r="AG2858" i="1" s="1"/>
  <c r="AB2775" i="1"/>
  <c r="Y2640" i="1"/>
  <c r="Z2200" i="1"/>
  <c r="V2853" i="1"/>
  <c r="X2101" i="1"/>
  <c r="V2808" i="1"/>
  <c r="AI2808" i="1" s="1"/>
  <c r="AC2730" i="1"/>
  <c r="V2448" i="1"/>
  <c r="AC2052" i="1"/>
  <c r="X2716" i="1"/>
  <c r="W2877" i="1"/>
  <c r="AD2799" i="1"/>
  <c r="AD2677" i="1"/>
  <c r="Y2624" i="1"/>
  <c r="Y2176" i="1"/>
  <c r="X2590" i="1"/>
  <c r="Z2195" i="1"/>
  <c r="V1348" i="1"/>
  <c r="AD1955" i="1"/>
  <c r="X1516" i="1"/>
  <c r="Z2148" i="1"/>
  <c r="U2605" i="1"/>
  <c r="AG2605" i="1" s="1"/>
  <c r="AH2605" i="1" s="1"/>
  <c r="AB2522" i="1"/>
  <c r="T2416" i="1"/>
  <c r="AF2416" i="1" s="1"/>
  <c r="T2304" i="1"/>
  <c r="AF2304" i="1" s="1"/>
  <c r="U2197" i="1"/>
  <c r="AG2197" i="1" s="1"/>
  <c r="T2092" i="1"/>
  <c r="AF2092" i="1" s="1"/>
  <c r="T1984" i="1"/>
  <c r="AF1984" i="1" s="1"/>
  <c r="AC1376" i="1"/>
  <c r="V2599" i="1"/>
  <c r="V2483" i="1"/>
  <c r="V2359" i="1"/>
  <c r="V2243" i="1"/>
  <c r="AA2132" i="1"/>
  <c r="AA2012" i="1"/>
  <c r="AA1761" i="1"/>
  <c r="AD2600" i="1"/>
  <c r="AD2480" i="1"/>
  <c r="Y2217" i="1"/>
  <c r="W1853" i="1"/>
  <c r="X1788" i="1"/>
  <c r="AA1461" i="1"/>
  <c r="AE1626" i="1"/>
  <c r="AB1599" i="1"/>
  <c r="X2035" i="1"/>
  <c r="AD2523" i="1"/>
  <c r="Y2402" i="1"/>
  <c r="AD2283" i="1"/>
  <c r="W2169" i="1"/>
  <c r="W2017" i="1"/>
  <c r="AA1695" i="1"/>
  <c r="Z2617" i="1"/>
  <c r="X2472" i="1"/>
  <c r="Z2345" i="1"/>
  <c r="X2196" i="1"/>
  <c r="Z2069" i="1"/>
  <c r="AC1770" i="1"/>
  <c r="U2592" i="1"/>
  <c r="AG2592" i="1" s="1"/>
  <c r="AB2465" i="1"/>
  <c r="Y1965" i="1"/>
  <c r="Z1925" i="1"/>
  <c r="AB1295" i="1"/>
  <c r="AE1566" i="1"/>
  <c r="AJ1566" i="1" s="1"/>
  <c r="AC2294" i="1"/>
  <c r="AB2584" i="1"/>
  <c r="T2402" i="1"/>
  <c r="AF2402" i="1" s="1"/>
  <c r="AB2240" i="1"/>
  <c r="AB2112" i="1"/>
  <c r="Z1870" i="1"/>
  <c r="AA2618" i="1"/>
  <c r="AC2455" i="1"/>
  <c r="AC2299" i="1"/>
  <c r="AA2138" i="1"/>
  <c r="AE1939" i="1"/>
  <c r="W2668" i="1"/>
  <c r="W2508" i="1"/>
  <c r="Y2097" i="1"/>
  <c r="X1828" i="1"/>
  <c r="U1022" i="1"/>
  <c r="AG1022" i="1" s="1"/>
  <c r="AH1022" i="1" s="1"/>
  <c r="X1352" i="1"/>
  <c r="W2330" i="1"/>
  <c r="AD2136" i="1"/>
  <c r="Z1906" i="1"/>
  <c r="AD1877" i="1"/>
  <c r="AD1677" i="1"/>
  <c r="X1894" i="1"/>
  <c r="Z1691" i="1"/>
  <c r="Y1947" i="1"/>
  <c r="W1746" i="1"/>
  <c r="Y1634" i="1"/>
  <c r="Y1438" i="1"/>
  <c r="V905" i="1"/>
  <c r="Z1483" i="1"/>
  <c r="T776" i="1"/>
  <c r="AF776" i="1" s="1"/>
  <c r="U2320" i="1"/>
  <c r="AG2320" i="1" s="1"/>
  <c r="T2071" i="1"/>
  <c r="AF2071" i="1" s="1"/>
  <c r="AB1934" i="1"/>
  <c r="T1656" i="1"/>
  <c r="AF1656" i="1" s="1"/>
  <c r="V1827" i="1"/>
  <c r="Z1570" i="1"/>
  <c r="U1796" i="1"/>
  <c r="AG1796" i="1" s="1"/>
  <c r="T1630" i="1"/>
  <c r="AF1630" i="1" s="1"/>
  <c r="AB1372" i="1"/>
  <c r="AA1548" i="1"/>
  <c r="AJ1548" i="1" s="1"/>
  <c r="Y1185" i="1"/>
  <c r="U2258" i="1"/>
  <c r="AG2258" i="1" s="1"/>
  <c r="T1985" i="1"/>
  <c r="AF1985" i="1" s="1"/>
  <c r="U1747" i="1"/>
  <c r="AG1747" i="1" s="1"/>
  <c r="AA1770" i="1"/>
  <c r="AB1799" i="1"/>
  <c r="U1509" i="1"/>
  <c r="AG1509" i="1" s="1"/>
  <c r="AC1495" i="1"/>
  <c r="AD1592" i="1"/>
  <c r="Z1176" i="1"/>
  <c r="W1103" i="1"/>
  <c r="V1055" i="1"/>
  <c r="V828" i="1"/>
  <c r="AD782" i="1"/>
  <c r="W1034" i="1"/>
  <c r="AC871" i="1"/>
  <c r="Z1285" i="1"/>
  <c r="T714" i="1"/>
  <c r="AF714" i="1" s="1"/>
  <c r="AC715" i="1"/>
  <c r="AB1439" i="1"/>
  <c r="X1093" i="1"/>
  <c r="V1317" i="1"/>
  <c r="AI1317" i="1" s="1"/>
  <c r="B1317" i="1" s="1"/>
  <c r="U669" i="1"/>
  <c r="AG669" i="1" s="1"/>
  <c r="AB587" i="1"/>
  <c r="AC1284" i="1"/>
  <c r="X1198" i="1"/>
  <c r="X653" i="1"/>
  <c r="AE575" i="1"/>
  <c r="W302" i="1"/>
  <c r="Z436" i="1"/>
  <c r="T364" i="1"/>
  <c r="AF364" i="1" s="1"/>
  <c r="X606" i="1"/>
  <c r="X315" i="1"/>
  <c r="V245" i="1"/>
  <c r="T276" i="1"/>
  <c r="AF276" i="1" s="1"/>
  <c r="Y3047" i="1"/>
  <c r="AB2942" i="1"/>
  <c r="V1940" i="1"/>
  <c r="V2457" i="1"/>
  <c r="AC2139" i="1"/>
  <c r="Y2509" i="1"/>
  <c r="Z1357" i="1"/>
  <c r="V1912" i="1"/>
  <c r="Z1895" i="1"/>
  <c r="AD1635" i="1"/>
  <c r="AD1100" i="1"/>
  <c r="AB1938" i="1"/>
  <c r="V1576" i="1"/>
  <c r="AB1384" i="1"/>
  <c r="AB2259" i="1"/>
  <c r="AC1771" i="1"/>
  <c r="AA1582" i="1"/>
  <c r="Y1104" i="1"/>
  <c r="Y1381" i="1"/>
  <c r="T1453" i="1"/>
  <c r="AF1453" i="1" s="1"/>
  <c r="AH1453" i="1" s="1"/>
  <c r="X1202" i="1"/>
  <c r="T2944" i="1"/>
  <c r="AF2944" i="1" s="1"/>
  <c r="W2878" i="1"/>
  <c r="Z2422" i="1"/>
  <c r="AE2751" i="1"/>
  <c r="W2874" i="1"/>
  <c r="AA2417" i="1"/>
  <c r="AJ2417" i="1" s="1"/>
  <c r="Z2374" i="1"/>
  <c r="AE2747" i="1"/>
  <c r="AA1957" i="1"/>
  <c r="T2834" i="1"/>
  <c r="AF2834" i="1" s="1"/>
  <c r="V2554" i="1"/>
  <c r="AE1745" i="1"/>
  <c r="T2597" i="1"/>
  <c r="AF2597" i="1" s="1"/>
  <c r="AA2878" i="1"/>
  <c r="X2509" i="1"/>
  <c r="T2843" i="1"/>
  <c r="AF2843" i="1" s="1"/>
  <c r="AH2843" i="1" s="1"/>
  <c r="U2776" i="1"/>
  <c r="AG2776" i="1" s="1"/>
  <c r="W2687" i="1"/>
  <c r="Z2432" i="1"/>
  <c r="AC2186" i="1"/>
  <c r="AE1545" i="1"/>
  <c r="AA2551" i="1"/>
  <c r="V1698" i="1"/>
  <c r="AI1698" i="1" s="1"/>
  <c r="AC2812" i="1"/>
  <c r="AC2724" i="1"/>
  <c r="Z2594" i="1"/>
  <c r="Z2274" i="1"/>
  <c r="AE1799" i="1"/>
  <c r="X2746" i="1"/>
  <c r="X2045" i="1"/>
  <c r="AD2825" i="1"/>
  <c r="AD2761" i="1"/>
  <c r="U2639" i="1"/>
  <c r="AG2639" i="1" s="1"/>
  <c r="AD2621" i="1"/>
  <c r="AD2365" i="1"/>
  <c r="Y1992" i="1"/>
  <c r="AE2512" i="1"/>
  <c r="AE2256" i="1"/>
  <c r="AC1730" i="1"/>
  <c r="T2425" i="1"/>
  <c r="AF2425" i="1" s="1"/>
  <c r="AH2425" i="1" s="1"/>
  <c r="Z1789" i="1"/>
  <c r="V2851" i="1"/>
  <c r="X2631" i="1"/>
  <c r="AA2792" i="1"/>
  <c r="AJ2792" i="1" s="1"/>
  <c r="X2737" i="1"/>
  <c r="V2707" i="1"/>
  <c r="AI2707" i="1" s="1"/>
  <c r="AB2756" i="1"/>
  <c r="AD2137" i="1"/>
  <c r="U2618" i="1"/>
  <c r="AG2618" i="1" s="1"/>
  <c r="T989" i="1"/>
  <c r="AF989" i="1" s="1"/>
  <c r="V2701" i="1"/>
  <c r="Y2841" i="1"/>
  <c r="W2760" i="1"/>
  <c r="AE2595" i="1"/>
  <c r="AE2227" i="1"/>
  <c r="AE1695" i="1"/>
  <c r="Z2398" i="1"/>
  <c r="Z2848" i="1"/>
  <c r="Z2736" i="1"/>
  <c r="AA2491" i="1"/>
  <c r="X2161" i="1"/>
  <c r="Z2797" i="1"/>
  <c r="X2029" i="1"/>
  <c r="U2805" i="1"/>
  <c r="AG2805" i="1" s="1"/>
  <c r="AB2698" i="1"/>
  <c r="AA2261" i="1"/>
  <c r="AJ2261" i="1" s="1"/>
  <c r="C2261" i="1" s="1"/>
  <c r="AD2305" i="1"/>
  <c r="AA1671" i="1"/>
  <c r="Z2303" i="1"/>
  <c r="U2690" i="1"/>
  <c r="AG2690" i="1" s="1"/>
  <c r="AC1876" i="1"/>
  <c r="AC1648" i="1"/>
  <c r="Y2867" i="1"/>
  <c r="AE2187" i="1"/>
  <c r="Z2778" i="1"/>
  <c r="AA1765" i="1"/>
  <c r="AB2832" i="1"/>
  <c r="AD2297" i="1"/>
  <c r="AB2671" i="1"/>
  <c r="AE2728" i="1"/>
  <c r="T2857" i="1"/>
  <c r="AF2857" i="1" s="1"/>
  <c r="AH2857" i="1" s="1"/>
  <c r="T2745" i="1"/>
  <c r="AF2745" i="1" s="1"/>
  <c r="T2638" i="1"/>
  <c r="AF2638" i="1" s="1"/>
  <c r="V2190" i="1"/>
  <c r="AI2190" i="1" s="1"/>
  <c r="Z2849" i="1"/>
  <c r="AE2089" i="1"/>
  <c r="AC2806" i="1"/>
  <c r="AA2729" i="1"/>
  <c r="AC2436" i="1"/>
  <c r="V2048" i="1"/>
  <c r="AE2712" i="1"/>
  <c r="AD2875" i="1"/>
  <c r="W2769" i="1"/>
  <c r="AB2672" i="1"/>
  <c r="W2619" i="1"/>
  <c r="W2171" i="1"/>
  <c r="AE2584" i="1"/>
  <c r="X2190" i="1"/>
  <c r="U2662" i="1"/>
  <c r="AG2662" i="1" s="1"/>
  <c r="Y1934" i="1"/>
  <c r="AE1494" i="1"/>
  <c r="AC2142" i="1"/>
  <c r="T2604" i="1"/>
  <c r="AF2604" i="1" s="1"/>
  <c r="T2492" i="1"/>
  <c r="AF2492" i="1" s="1"/>
  <c r="AB2414" i="1"/>
  <c r="AB2302" i="1"/>
  <c r="T2196" i="1"/>
  <c r="AF2196" i="1" s="1"/>
  <c r="AB2090" i="1"/>
  <c r="AB1982" i="1"/>
  <c r="AA1359" i="1"/>
  <c r="AC2597" i="1"/>
  <c r="AC2477" i="1"/>
  <c r="AC2357" i="1"/>
  <c r="AC2241" i="1"/>
  <c r="V2131" i="1"/>
  <c r="V2011" i="1"/>
  <c r="AE1691" i="1"/>
  <c r="Y2599" i="1"/>
  <c r="Y2479" i="1"/>
  <c r="W2212" i="1"/>
  <c r="AD1847" i="1"/>
  <c r="AE1782" i="1"/>
  <c r="AE1375" i="1"/>
  <c r="Z1621" i="1"/>
  <c r="U1594" i="1"/>
  <c r="AG1594" i="1" s="1"/>
  <c r="AA2029" i="1"/>
  <c r="AJ2029" i="1" s="1"/>
  <c r="Y2518" i="1"/>
  <c r="W2401" i="1"/>
  <c r="AD2279" i="1"/>
  <c r="Y2138" i="1"/>
  <c r="AD2011" i="1"/>
  <c r="AE1689" i="1"/>
  <c r="Z2613" i="1"/>
  <c r="Z2465" i="1"/>
  <c r="Z2337" i="1"/>
  <c r="AE2194" i="1"/>
  <c r="X2068" i="1"/>
  <c r="V1766" i="1"/>
  <c r="U2584" i="1"/>
  <c r="AG2584" i="1" s="1"/>
  <c r="U2464" i="1"/>
  <c r="AG2464" i="1" s="1"/>
  <c r="Z1738" i="1"/>
  <c r="AE1802" i="1"/>
  <c r="T1131" i="1"/>
  <c r="AF1131" i="1" s="1"/>
  <c r="AH1131" i="1" s="1"/>
  <c r="Z1561" i="1"/>
  <c r="AI1561" i="1" s="1"/>
  <c r="B1561" i="1" s="1"/>
  <c r="Z2220" i="1"/>
  <c r="U2583" i="1"/>
  <c r="AG2583" i="1" s="1"/>
  <c r="U2399" i="1"/>
  <c r="AG2399" i="1" s="1"/>
  <c r="U2239" i="1"/>
  <c r="AG2239" i="1" s="1"/>
  <c r="T2082" i="1"/>
  <c r="AF2082" i="1" s="1"/>
  <c r="AC1864" i="1"/>
  <c r="AC2615" i="1"/>
  <c r="AA2454" i="1"/>
  <c r="AA2298" i="1"/>
  <c r="AA2130" i="1"/>
  <c r="AA1929" i="1"/>
  <c r="Y2637" i="1"/>
  <c r="AD2506" i="1"/>
  <c r="W2092" i="1"/>
  <c r="AE1806" i="1"/>
  <c r="AC837" i="1"/>
  <c r="Z1341" i="1"/>
  <c r="AD2328" i="1"/>
  <c r="W2102" i="1"/>
  <c r="AC1900" i="1"/>
  <c r="Y1876" i="1"/>
  <c r="Y1676" i="1"/>
  <c r="Z1891" i="1"/>
  <c r="X1690" i="1"/>
  <c r="W1946" i="1"/>
  <c r="Y1743" i="1"/>
  <c r="AD1631" i="1"/>
  <c r="W1437" i="1"/>
  <c r="AC877" i="1"/>
  <c r="X1482" i="1"/>
  <c r="T1647" i="1"/>
  <c r="AF1647" i="1" s="1"/>
  <c r="T2319" i="1"/>
  <c r="AF2319" i="1" s="1"/>
  <c r="U2064" i="1"/>
  <c r="AG2064" i="1" s="1"/>
  <c r="U1933" i="1"/>
  <c r="AG1933" i="1" s="1"/>
  <c r="AB1646" i="1"/>
  <c r="AC1825" i="1"/>
  <c r="AC1564" i="1"/>
  <c r="T1787" i="1"/>
  <c r="AF1787" i="1" s="1"/>
  <c r="AH1787" i="1" s="1"/>
  <c r="U1623" i="1"/>
  <c r="AG1623" i="1" s="1"/>
  <c r="U1371" i="1"/>
  <c r="AG1371" i="1" s="1"/>
  <c r="V1547" i="1"/>
  <c r="AB1147" i="1"/>
  <c r="AB2227" i="1"/>
  <c r="AB1983" i="1"/>
  <c r="T1746" i="1"/>
  <c r="AF1746" i="1" s="1"/>
  <c r="AH1746" i="1" s="1"/>
  <c r="V1769" i="1"/>
  <c r="T1761" i="1"/>
  <c r="AF1761" i="1" s="1"/>
  <c r="T1508" i="1"/>
  <c r="AF1508" i="1" s="1"/>
  <c r="AH1508" i="1" s="1"/>
  <c r="AA1494" i="1"/>
  <c r="AB1565" i="1"/>
  <c r="Z1172" i="1"/>
  <c r="W1099" i="1"/>
  <c r="V1035" i="1"/>
  <c r="AC826" i="1"/>
  <c r="Y769" i="1"/>
  <c r="U1028" i="1"/>
  <c r="AG1028" i="1" s="1"/>
  <c r="V867" i="1"/>
  <c r="AI867" i="1" s="1"/>
  <c r="X1284" i="1"/>
  <c r="AB702" i="1"/>
  <c r="V705" i="1"/>
  <c r="AI705" i="1" s="1"/>
  <c r="U1438" i="1"/>
  <c r="AG1438" i="1" s="1"/>
  <c r="Z1090" i="1"/>
  <c r="AA1202" i="1"/>
  <c r="AD663" i="1"/>
  <c r="T583" i="1"/>
  <c r="AF583" i="1" s="1"/>
  <c r="AA1283" i="1"/>
  <c r="Z1187" i="1"/>
  <c r="Y639" i="1"/>
  <c r="X557" i="1"/>
  <c r="AD296" i="1"/>
  <c r="AA429" i="1"/>
  <c r="Y358" i="1"/>
  <c r="Z583" i="1"/>
  <c r="T178" i="1"/>
  <c r="AF178" i="1" s="1"/>
  <c r="AD314" i="1"/>
  <c r="AE268" i="1"/>
  <c r="W3046" i="1"/>
  <c r="U2941" i="1"/>
  <c r="AG2941" i="1" s="1"/>
  <c r="AC2619" i="1"/>
  <c r="AA1966" i="1"/>
  <c r="AJ1966" i="1" s="1"/>
  <c r="Y2113" i="1"/>
  <c r="X1451" i="1"/>
  <c r="W2138" i="1"/>
  <c r="W1679" i="1"/>
  <c r="AE1692" i="1"/>
  <c r="Y1747" i="1"/>
  <c r="AA924" i="1"/>
  <c r="U2072" i="1"/>
  <c r="AG2072" i="1" s="1"/>
  <c r="AA1828" i="1"/>
  <c r="Y746" i="1"/>
  <c r="AA1348" i="1"/>
  <c r="AB1748" i="1"/>
  <c r="AB1534" i="1"/>
  <c r="X1207" i="1"/>
  <c r="AC830" i="1"/>
  <c r="Z877" i="1"/>
  <c r="AA758" i="1"/>
  <c r="T362" i="1"/>
  <c r="AF362" i="1" s="1"/>
  <c r="X670" i="1"/>
  <c r="AE579" i="1"/>
  <c r="U277" i="1"/>
  <c r="AG277" i="1" s="1"/>
  <c r="AD2832" i="1"/>
  <c r="AA2337" i="1"/>
  <c r="V2324" i="1"/>
  <c r="AE2743" i="1"/>
  <c r="AA1893" i="1"/>
  <c r="T2830" i="1"/>
  <c r="AF2830" i="1" s="1"/>
  <c r="V2538" i="1"/>
  <c r="AA1703" i="1"/>
  <c r="T2581" i="1"/>
  <c r="AF2581" i="1" s="1"/>
  <c r="X2838" i="1"/>
  <c r="Z2414" i="1"/>
  <c r="AB2841" i="1"/>
  <c r="T2775" i="1"/>
  <c r="AF2775" i="1" s="1"/>
  <c r="Y2684" i="1"/>
  <c r="AC2426" i="1"/>
  <c r="V2182" i="1"/>
  <c r="AI2182" i="1" s="1"/>
  <c r="X1477" i="1"/>
  <c r="AI1477" i="1" s="1"/>
  <c r="B1477" i="1" s="1"/>
  <c r="X2541" i="1"/>
  <c r="AC1670" i="1"/>
  <c r="AA2811" i="1"/>
  <c r="AJ2811" i="1" s="1"/>
  <c r="C2811" i="1" s="1"/>
  <c r="AA2723" i="1"/>
  <c r="AJ2723" i="1" s="1"/>
  <c r="AC2588" i="1"/>
  <c r="AC2268" i="1"/>
  <c r="Z1780" i="1"/>
  <c r="AA2742" i="1"/>
  <c r="AC2032" i="1"/>
  <c r="Y2824" i="1"/>
  <c r="Y2760" i="1"/>
  <c r="AB2636" i="1"/>
  <c r="Y2616" i="1"/>
  <c r="Y2360" i="1"/>
  <c r="W1987" i="1"/>
  <c r="Z2507" i="1"/>
  <c r="Z2251" i="1"/>
  <c r="V1710" i="1"/>
  <c r="AI1710" i="1" s="1"/>
  <c r="W2416" i="1"/>
  <c r="X1768" i="1"/>
  <c r="AC2839" i="1"/>
  <c r="AE2619" i="1"/>
  <c r="X2784" i="1"/>
  <c r="X2733" i="1"/>
  <c r="AE2691" i="1"/>
  <c r="AB2752" i="1"/>
  <c r="AD2121" i="1"/>
  <c r="U2570" i="1"/>
  <c r="AG2570" i="1" s="1"/>
  <c r="AE1638" i="1"/>
  <c r="AA2697" i="1"/>
  <c r="W2840" i="1"/>
  <c r="AD2758" i="1"/>
  <c r="X2591" i="1"/>
  <c r="AA2217" i="1"/>
  <c r="Z1622" i="1"/>
  <c r="AA2383" i="1"/>
  <c r="X2847" i="1"/>
  <c r="X2735" i="1"/>
  <c r="AE2485" i="1"/>
  <c r="AA2155" i="1"/>
  <c r="AJ2155" i="1" s="1"/>
  <c r="C2155" i="1" s="1"/>
  <c r="AC2793" i="1"/>
  <c r="AE2017" i="1"/>
  <c r="T2804" i="1"/>
  <c r="AF2804" i="1" s="1"/>
  <c r="W2697" i="1"/>
  <c r="AD2593" i="1"/>
  <c r="Y2300" i="1"/>
  <c r="V1650" i="1"/>
  <c r="X2298" i="1"/>
  <c r="U2674" i="1"/>
  <c r="AG2674" i="1" s="1"/>
  <c r="V1792" i="1"/>
  <c r="Y1452" i="1"/>
  <c r="Y2863" i="1"/>
  <c r="AE2171" i="1"/>
  <c r="Z2766" i="1"/>
  <c r="AA1701" i="1"/>
  <c r="U2743" i="1"/>
  <c r="AG2743" i="1" s="1"/>
  <c r="AD2281" i="1"/>
  <c r="AB2655" i="1"/>
  <c r="AE2716" i="1"/>
  <c r="AB2855" i="1"/>
  <c r="AB2743" i="1"/>
  <c r="W2635" i="1"/>
  <c r="V2174" i="1"/>
  <c r="AI2174" i="1" s="1"/>
  <c r="Z2809" i="1"/>
  <c r="Z2078" i="1"/>
  <c r="AA2805" i="1"/>
  <c r="AC2698" i="1"/>
  <c r="AC2420" i="1"/>
  <c r="Z2042" i="1"/>
  <c r="AA2708" i="1"/>
  <c r="Y2874" i="1"/>
  <c r="AD2767" i="1"/>
  <c r="AB2664" i="1"/>
  <c r="AD2613" i="1"/>
  <c r="AD2165" i="1"/>
  <c r="Z2579" i="1"/>
  <c r="Z2115" i="1"/>
  <c r="T2577" i="1"/>
  <c r="AF2577" i="1" s="1"/>
  <c r="AH2577" i="1" s="1"/>
  <c r="W1913" i="1"/>
  <c r="Z1473" i="1"/>
  <c r="V2138" i="1"/>
  <c r="AB2602" i="1"/>
  <c r="AB2490" i="1"/>
  <c r="T2408" i="1"/>
  <c r="AF2408" i="1" s="1"/>
  <c r="AH2408" i="1" s="1"/>
  <c r="U2301" i="1"/>
  <c r="AG2301" i="1" s="1"/>
  <c r="U2185" i="1"/>
  <c r="AG2185" i="1" s="1"/>
  <c r="U2089" i="1"/>
  <c r="AG2089" i="1" s="1"/>
  <c r="U1981" i="1"/>
  <c r="AG1981" i="1" s="1"/>
  <c r="V1340" i="1"/>
  <c r="AA2596" i="1"/>
  <c r="AA2476" i="1"/>
  <c r="AA2356" i="1"/>
  <c r="AA2240" i="1"/>
  <c r="AC2129" i="1"/>
  <c r="AC2009" i="1"/>
  <c r="X1557" i="1"/>
  <c r="W2598" i="1"/>
  <c r="W2478" i="1"/>
  <c r="Y2185" i="1"/>
  <c r="Y1842" i="1"/>
  <c r="Z1777" i="1"/>
  <c r="X1355" i="1"/>
  <c r="X1616" i="1"/>
  <c r="T1589" i="1"/>
  <c r="AF1589" i="1" s="1"/>
  <c r="X1739" i="1"/>
  <c r="W2517" i="1"/>
  <c r="AD2399" i="1"/>
  <c r="Y2278" i="1"/>
  <c r="W2137" i="1"/>
  <c r="Y2010" i="1"/>
  <c r="X1685" i="1"/>
  <c r="AE2582" i="1"/>
  <c r="X2464" i="1"/>
  <c r="X2336" i="1"/>
  <c r="Z2193" i="1"/>
  <c r="AE2066" i="1"/>
  <c r="Z1760" i="1"/>
  <c r="T2583" i="1"/>
  <c r="AF2583" i="1" s="1"/>
  <c r="AB2449" i="1"/>
  <c r="AC1716" i="1"/>
  <c r="Z1797" i="1"/>
  <c r="AB1039" i="1"/>
  <c r="Z1385" i="1"/>
  <c r="AC2214" i="1"/>
  <c r="AB2560" i="1"/>
  <c r="T2398" i="1"/>
  <c r="AF2398" i="1" s="1"/>
  <c r="T2238" i="1"/>
  <c r="AF2238" i="1" s="1"/>
  <c r="AB2080" i="1"/>
  <c r="V1860" i="1"/>
  <c r="V2577" i="1"/>
  <c r="V2453" i="1"/>
  <c r="AC2283" i="1"/>
  <c r="AA2126" i="1"/>
  <c r="AE1923" i="1"/>
  <c r="W2636" i="1"/>
  <c r="W2500" i="1"/>
  <c r="Y2065" i="1"/>
  <c r="Z1801" i="1"/>
  <c r="Y1608" i="1"/>
  <c r="W1248" i="1"/>
  <c r="W2282" i="1"/>
  <c r="AD2100" i="1"/>
  <c r="V1896" i="1"/>
  <c r="AI1896" i="1" s="1"/>
  <c r="Y1872" i="1"/>
  <c r="AD1669" i="1"/>
  <c r="AE1876" i="1"/>
  <c r="AE1688" i="1"/>
  <c r="AD1896" i="1"/>
  <c r="Y1731" i="1"/>
  <c r="AD1627" i="1"/>
  <c r="AD1435" i="1"/>
  <c r="X1638" i="1"/>
  <c r="Z1443" i="1"/>
  <c r="AB1645" i="1"/>
  <c r="T2259" i="1"/>
  <c r="AF2259" i="1" s="1"/>
  <c r="T2051" i="1"/>
  <c r="AF2051" i="1" s="1"/>
  <c r="AH2051" i="1" s="1"/>
  <c r="U1897" i="1"/>
  <c r="AG1897" i="1" s="1"/>
  <c r="V1645" i="1"/>
  <c r="AC1821" i="1"/>
  <c r="AC1356" i="1"/>
  <c r="T1783" i="1"/>
  <c r="AF1783" i="1" s="1"/>
  <c r="AB1564" i="1"/>
  <c r="T1370" i="1"/>
  <c r="AF1370" i="1" s="1"/>
  <c r="AH1370" i="1" s="1"/>
  <c r="V1535" i="1"/>
  <c r="AI1535" i="1" s="1"/>
  <c r="T1143" i="1"/>
  <c r="AF1143" i="1" s="1"/>
  <c r="U2226" i="1"/>
  <c r="AG2226" i="1" s="1"/>
  <c r="AE1901" i="1"/>
  <c r="U1743" i="1"/>
  <c r="AG1743" i="1" s="1"/>
  <c r="AC1767" i="1"/>
  <c r="AB1759" i="1"/>
  <c r="T1476" i="1"/>
  <c r="AF1476" i="1" s="1"/>
  <c r="V1493" i="1"/>
  <c r="U1472" i="1"/>
  <c r="AG1472" i="1" s="1"/>
  <c r="X1103" i="1"/>
  <c r="W1095" i="1"/>
  <c r="AC1033" i="1"/>
  <c r="Y774" i="1"/>
  <c r="Y701" i="1"/>
  <c r="AD1022" i="1"/>
  <c r="U1233" i="1"/>
  <c r="AG1233" i="1" s="1"/>
  <c r="AE1282" i="1"/>
  <c r="AD646" i="1"/>
  <c r="AA702" i="1"/>
  <c r="AJ702" i="1" s="1"/>
  <c r="T1437" i="1"/>
  <c r="AF1437" i="1" s="1"/>
  <c r="X1089" i="1"/>
  <c r="AC1199" i="1"/>
  <c r="AA863" i="1"/>
  <c r="Y561" i="1"/>
  <c r="AA1211" i="1"/>
  <c r="X1186" i="1"/>
  <c r="W622" i="1"/>
  <c r="AE555" i="1"/>
  <c r="Z116" i="1"/>
  <c r="U38" i="1"/>
  <c r="AG38" i="1" s="1"/>
  <c r="AH38" i="1" s="1"/>
  <c r="Y342" i="1"/>
  <c r="Z535" i="1"/>
  <c r="AD236" i="1"/>
  <c r="AB184" i="1"/>
  <c r="Z267" i="1"/>
  <c r="AD3044" i="1"/>
  <c r="U2915" i="1"/>
  <c r="AG2915" i="1" s="1"/>
  <c r="V1744" i="1"/>
  <c r="X1407" i="1"/>
  <c r="AE1573" i="1"/>
  <c r="AA1397" i="1"/>
  <c r="AB1025" i="1"/>
  <c r="AE1338" i="1"/>
  <c r="AA2253" i="1"/>
  <c r="Y2626" i="1"/>
  <c r="AD2519" i="1"/>
  <c r="AD2407" i="1"/>
  <c r="W2313" i="1"/>
  <c r="AD2235" i="1"/>
  <c r="AD2119" i="1"/>
  <c r="W2013" i="1"/>
  <c r="X1717" i="1"/>
  <c r="AE2646" i="1"/>
  <c r="Z2569" i="1"/>
  <c r="X2452" i="1"/>
  <c r="AE2338" i="1"/>
  <c r="AE2230" i="1"/>
  <c r="Z2117" i="1"/>
  <c r="AE2014" i="1"/>
  <c r="AB1143" i="1"/>
  <c r="T2591" i="1"/>
  <c r="AF2591" i="1" s="1"/>
  <c r="T2475" i="1"/>
  <c r="AF2475" i="1" s="1"/>
  <c r="Y2157" i="1"/>
  <c r="W1793" i="1"/>
  <c r="X1712" i="1"/>
  <c r="U1214" i="1"/>
  <c r="AG1214" i="1" s="1"/>
  <c r="X1588" i="1"/>
  <c r="Z2492" i="1"/>
  <c r="Z1430" i="1"/>
  <c r="T2522" i="1"/>
  <c r="AF2522" i="1" s="1"/>
  <c r="AB2400" i="1"/>
  <c r="U2283" i="1"/>
  <c r="AG2283" i="1" s="1"/>
  <c r="AB2128" i="1"/>
  <c r="T2006" i="1"/>
  <c r="AF2006" i="1" s="1"/>
  <c r="AC1688" i="1"/>
  <c r="V2617" i="1"/>
  <c r="AA2462" i="1"/>
  <c r="AJ2462" i="1" s="1"/>
  <c r="AC2339" i="1"/>
  <c r="AA2222" i="1"/>
  <c r="AA2110" i="1"/>
  <c r="AJ2110" i="1" s="1"/>
  <c r="X1935" i="1"/>
  <c r="Y2673" i="1"/>
  <c r="W2556" i="1"/>
  <c r="Y2437" i="1"/>
  <c r="AD1935" i="1"/>
  <c r="X1812" i="1"/>
  <c r="Y1709" i="1"/>
  <c r="X1624" i="1"/>
  <c r="W2402" i="1"/>
  <c r="W2258" i="1"/>
  <c r="Y2127" i="1"/>
  <c r="W1978" i="1"/>
  <c r="Y1944" i="1"/>
  <c r="AD1801" i="1"/>
  <c r="X1527" i="1"/>
  <c r="AE1892" i="1"/>
  <c r="X1738" i="1"/>
  <c r="AE1453" i="1"/>
  <c r="AD1832" i="1"/>
  <c r="W1686" i="1"/>
  <c r="W1633" i="1"/>
  <c r="AD1443" i="1"/>
  <c r="T1221" i="1"/>
  <c r="AF1221" i="1" s="1"/>
  <c r="X1574" i="1"/>
  <c r="AE1416" i="1"/>
  <c r="U1648" i="1"/>
  <c r="AG1648" i="1" s="1"/>
  <c r="T2331" i="1"/>
  <c r="AF2331" i="1" s="1"/>
  <c r="T2155" i="1"/>
  <c r="AF2155" i="1" s="1"/>
  <c r="T1963" i="1"/>
  <c r="AF1963" i="1" s="1"/>
  <c r="U1833" i="1"/>
  <c r="AG1833" i="1" s="1"/>
  <c r="AA1648" i="1"/>
  <c r="AA1896" i="1"/>
  <c r="AC1661" i="1"/>
  <c r="AB1889" i="1"/>
  <c r="AB1713" i="1"/>
  <c r="U1627" i="1"/>
  <c r="AG1627" i="1" s="1"/>
  <c r="U1399" i="1"/>
  <c r="AG1399" i="1" s="1"/>
  <c r="AC1617" i="1"/>
  <c r="V1439" i="1"/>
  <c r="AI1439" i="1" s="1"/>
  <c r="AB987" i="1"/>
  <c r="T2257" i="1"/>
  <c r="AF2257" i="1" s="1"/>
  <c r="T2025" i="1"/>
  <c r="AF2025" i="1" s="1"/>
  <c r="T1882" i="1"/>
  <c r="AF1882" i="1" s="1"/>
  <c r="V1406" i="1"/>
  <c r="V1632" i="1"/>
  <c r="U1798" i="1"/>
  <c r="AG1798" i="1" s="1"/>
  <c r="T1612" i="1"/>
  <c r="AF1612" i="1" s="1"/>
  <c r="W1206" i="1"/>
  <c r="AC1339" i="1"/>
  <c r="T1435" i="1"/>
  <c r="AF1435" i="1" s="1"/>
  <c r="X1175" i="1"/>
  <c r="AD1169" i="1"/>
  <c r="AA1192" i="1"/>
  <c r="AB905" i="1"/>
  <c r="AB972" i="1"/>
  <c r="W772" i="1"/>
  <c r="AD1418" i="1"/>
  <c r="V1112" i="1"/>
  <c r="AI1112" i="1" s="1"/>
  <c r="T1068" i="1"/>
  <c r="AF1068" i="1" s="1"/>
  <c r="AH1068" i="1" s="1"/>
  <c r="X1148" i="1"/>
  <c r="Y708" i="1"/>
  <c r="U769" i="1"/>
  <c r="AG769" i="1" s="1"/>
  <c r="AC798" i="1"/>
  <c r="X1309" i="1"/>
  <c r="AD1283" i="1"/>
  <c r="AA1206" i="1"/>
  <c r="T845" i="1"/>
  <c r="AF845" i="1" s="1"/>
  <c r="AH845" i="1" s="1"/>
  <c r="Y800" i="1"/>
  <c r="Z794" i="1"/>
  <c r="V1030" i="1"/>
  <c r="AE1188" i="1"/>
  <c r="AE817" i="1"/>
  <c r="U484" i="1"/>
  <c r="AG484" i="1" s="1"/>
  <c r="AA458" i="1"/>
  <c r="V622" i="1"/>
  <c r="X431" i="1"/>
  <c r="V521" i="1"/>
  <c r="AI521" i="1" s="1"/>
  <c r="V532" i="1"/>
  <c r="AC322" i="1"/>
  <c r="W165" i="1"/>
  <c r="W316" i="1"/>
  <c r="AE263" i="1"/>
  <c r="AA144" i="1"/>
  <c r="X2904" i="1"/>
  <c r="AA2588" i="1"/>
  <c r="AC2481" i="1"/>
  <c r="V2383" i="1"/>
  <c r="AA2300" i="1"/>
  <c r="AC2193" i="1"/>
  <c r="AC2081" i="1"/>
  <c r="V1975" i="1"/>
  <c r="AE1529" i="1"/>
  <c r="W2634" i="1"/>
  <c r="Y2527" i="1"/>
  <c r="AD2398" i="1"/>
  <c r="W1972" i="1"/>
  <c r="W1661" i="1"/>
  <c r="AE1654" i="1"/>
  <c r="W1744" i="1"/>
  <c r="W1419" i="1"/>
  <c r="AE1434" i="1"/>
  <c r="AE2327" i="1"/>
  <c r="AE1711" i="1"/>
  <c r="AD2559" i="1"/>
  <c r="W2453" i="1"/>
  <c r="Y2354" i="1"/>
  <c r="Y2242" i="1"/>
  <c r="AD2135" i="1"/>
  <c r="AD2023" i="1"/>
  <c r="AE1897" i="1"/>
  <c r="AE2682" i="1"/>
  <c r="X2576" i="1"/>
  <c r="AE2462" i="1"/>
  <c r="AE2354" i="1"/>
  <c r="AE2254" i="1"/>
  <c r="Z2141" i="1"/>
  <c r="Z2021" i="1"/>
  <c r="AC1754" i="1"/>
  <c r="T2627" i="1"/>
  <c r="AF2627" i="1" s="1"/>
  <c r="AH2627" i="1" s="1"/>
  <c r="T2511" i="1"/>
  <c r="AF2511" i="1" s="1"/>
  <c r="AH2511" i="1" s="1"/>
  <c r="Y2317" i="1"/>
  <c r="W1841" i="1"/>
  <c r="X1792" i="1"/>
  <c r="AD1710" i="1"/>
  <c r="AD1337" i="1"/>
  <c r="AB1587" i="1"/>
  <c r="AC2070" i="1"/>
  <c r="U2559" i="1"/>
  <c r="AG2559" i="1" s="1"/>
  <c r="T2410" i="1"/>
  <c r="AF2410" i="1" s="1"/>
  <c r="AH2410" i="1" s="1"/>
  <c r="T2290" i="1"/>
  <c r="AF2290" i="1" s="1"/>
  <c r="T2178" i="1"/>
  <c r="AF2178" i="1" s="1"/>
  <c r="AB2052" i="1"/>
  <c r="V1764" i="1"/>
  <c r="V2641" i="1"/>
  <c r="AC2519" i="1"/>
  <c r="V2381" i="1"/>
  <c r="AI2381" i="1" s="1"/>
  <c r="AA2246" i="1"/>
  <c r="AJ2246" i="1" s="1"/>
  <c r="V2125" i="1"/>
  <c r="V2013" i="1"/>
  <c r="AI2013" i="1" s="1"/>
  <c r="AK2013" i="1" s="1"/>
  <c r="AA972" i="1"/>
  <c r="AJ972" i="1" s="1"/>
  <c r="W2580" i="1"/>
  <c r="AD2458" i="1"/>
  <c r="W2060" i="1"/>
  <c r="X1924" i="1"/>
  <c r="W1816" i="1"/>
  <c r="W1379" i="1"/>
  <c r="W1056" i="1"/>
  <c r="AD2280" i="1"/>
  <c r="W2154" i="1"/>
  <c r="Y2019" i="1"/>
  <c r="Z1666" i="1"/>
  <c r="AD1809" i="1"/>
  <c r="Y1664" i="1"/>
  <c r="AE1944" i="1"/>
  <c r="X1798" i="1"/>
  <c r="AE1485" i="1"/>
  <c r="W1878" i="1"/>
  <c r="W1730" i="1"/>
  <c r="T1099" i="1"/>
  <c r="AF1099" i="1" s="1"/>
  <c r="W1501" i="1"/>
  <c r="AD1355" i="1"/>
  <c r="Z1615" i="1"/>
  <c r="X1442" i="1"/>
  <c r="U1138" i="1"/>
  <c r="AG1138" i="1" s="1"/>
  <c r="U2396" i="1"/>
  <c r="AG2396" i="1" s="1"/>
  <c r="U2164" i="1"/>
  <c r="AG2164" i="1" s="1"/>
  <c r="U1988" i="1"/>
  <c r="AG1988" i="1" s="1"/>
  <c r="T1896" i="1"/>
  <c r="AF1896" i="1" s="1"/>
  <c r="AH1896" i="1" s="1"/>
  <c r="T1724" i="1"/>
  <c r="AF1724" i="1" s="1"/>
  <c r="AC1921" i="1"/>
  <c r="V1751" i="1"/>
  <c r="T1955" i="1"/>
  <c r="AF1955" i="1" s="1"/>
  <c r="U1748" i="1"/>
  <c r="AG1748" i="1" s="1"/>
  <c r="AD1152" i="1"/>
  <c r="AB1480" i="1"/>
  <c r="W1070" i="1"/>
  <c r="AA1476" i="1"/>
  <c r="AJ1476" i="1" s="1"/>
  <c r="Y1137" i="1"/>
  <c r="U2338" i="1"/>
  <c r="AG2338" i="1" s="1"/>
  <c r="T2093" i="1"/>
  <c r="AF2093" i="1" s="1"/>
  <c r="U1891" i="1"/>
  <c r="AG1891" i="1" s="1"/>
  <c r="V1598" i="1"/>
  <c r="AA1758" i="1"/>
  <c r="U1814" i="1"/>
  <c r="AG1814" i="1" s="1"/>
  <c r="AB1618" i="1"/>
  <c r="W1286" i="1"/>
  <c r="V1465" i="1"/>
  <c r="U1468" i="1"/>
  <c r="AG1468" i="1" s="1"/>
  <c r="Z1212" i="1"/>
  <c r="W1295" i="1"/>
  <c r="U683" i="1"/>
  <c r="AG683" i="1" s="1"/>
  <c r="AB945" i="1"/>
  <c r="Y694" i="1"/>
  <c r="Z717" i="1"/>
  <c r="W1560" i="1"/>
  <c r="AC1178" i="1"/>
  <c r="AB1222" i="1"/>
  <c r="AE1226" i="1"/>
  <c r="Y929" i="1"/>
  <c r="AD837" i="1"/>
  <c r="U722" i="1"/>
  <c r="AG722" i="1" s="1"/>
  <c r="AB1343" i="1"/>
  <c r="X908" i="1"/>
  <c r="T696" i="1"/>
  <c r="AF696" i="1" s="1"/>
  <c r="U934" i="1"/>
  <c r="AG934" i="1" s="1"/>
  <c r="U616" i="1"/>
  <c r="AG616" i="1" s="1"/>
  <c r="Y671" i="1"/>
  <c r="V1210" i="1"/>
  <c r="AE914" i="1"/>
  <c r="AE877" i="1"/>
  <c r="U704" i="1"/>
  <c r="AG704" i="1" s="1"/>
  <c r="U507" i="1"/>
  <c r="AG507" i="1" s="1"/>
  <c r="AB95" i="1"/>
  <c r="W391" i="1"/>
  <c r="AB598" i="1"/>
  <c r="AA52" i="1"/>
  <c r="AJ52" i="1" s="1"/>
  <c r="X425" i="1"/>
  <c r="AC190" i="1"/>
  <c r="AD378" i="1"/>
  <c r="T2978" i="1"/>
  <c r="AF2978" i="1" s="1"/>
  <c r="U2987" i="1"/>
  <c r="AG2987" i="1" s="1"/>
  <c r="Z2923" i="1"/>
  <c r="T2906" i="1"/>
  <c r="AF2906" i="1" s="1"/>
  <c r="V2587" i="1"/>
  <c r="AA2480" i="1"/>
  <c r="AC2381" i="1"/>
  <c r="V2291" i="1"/>
  <c r="AA2192" i="1"/>
  <c r="AA2080" i="1"/>
  <c r="AC1973" i="1"/>
  <c r="Z1510" i="1"/>
  <c r="Y2603" i="1"/>
  <c r="W2526" i="1"/>
  <c r="Y2393" i="1"/>
  <c r="AD1966" i="1"/>
  <c r="AD1655" i="1"/>
  <c r="AE1648" i="1"/>
  <c r="AD1738" i="1"/>
  <c r="AD1413" i="1"/>
  <c r="X1376" i="1"/>
  <c r="X2323" i="1"/>
  <c r="Z1692" i="1"/>
  <c r="W2529" i="1"/>
  <c r="AD2451" i="1"/>
  <c r="W2353" i="1"/>
  <c r="W2241" i="1"/>
  <c r="Y2134" i="1"/>
  <c r="Y2022" i="1"/>
  <c r="AA1871" i="1"/>
  <c r="Z2681" i="1"/>
  <c r="AE2574" i="1"/>
  <c r="Z2461" i="1"/>
  <c r="Z2353" i="1"/>
  <c r="Z2253" i="1"/>
  <c r="X2140" i="1"/>
  <c r="X2020" i="1"/>
  <c r="V1750" i="1"/>
  <c r="AB2625" i="1"/>
  <c r="AB2509" i="1"/>
  <c r="W2312" i="1"/>
  <c r="AD1835" i="1"/>
  <c r="AE1786" i="1"/>
  <c r="Y1705" i="1"/>
  <c r="Z1609" i="1"/>
  <c r="V2514" i="1"/>
  <c r="V2066" i="1"/>
  <c r="T2558" i="1"/>
  <c r="AF2558" i="1" s="1"/>
  <c r="AH2558" i="1" s="1"/>
  <c r="T2406" i="1"/>
  <c r="AF2406" i="1" s="1"/>
  <c r="AH2406" i="1" s="1"/>
  <c r="AB2288" i="1"/>
  <c r="AB2176" i="1"/>
  <c r="U2051" i="1"/>
  <c r="AG2051" i="1" s="1"/>
  <c r="Z1710" i="1"/>
  <c r="AA2622" i="1"/>
  <c r="AC2503" i="1"/>
  <c r="AC2363" i="1"/>
  <c r="V2245" i="1"/>
  <c r="AC2123" i="1"/>
  <c r="AC2011" i="1"/>
  <c r="Y2697" i="1"/>
  <c r="AD2578" i="1"/>
  <c r="Y2457" i="1"/>
  <c r="AD2054" i="1"/>
  <c r="Z1897" i="1"/>
  <c r="AD1810" i="1"/>
  <c r="AD1373" i="1"/>
  <c r="U1034" i="1"/>
  <c r="AG1034" i="1" s="1"/>
  <c r="AD2276" i="1"/>
  <c r="Y2147" i="1"/>
  <c r="W2018" i="1"/>
  <c r="AC1660" i="1"/>
  <c r="Y1808" i="1"/>
  <c r="W1663" i="1"/>
  <c r="AE1940" i="1"/>
  <c r="Z1759" i="1"/>
  <c r="X1481" i="1"/>
  <c r="AD1876" i="1"/>
  <c r="AD1728" i="1"/>
  <c r="AB1071" i="1"/>
  <c r="AD1499" i="1"/>
  <c r="Y1354" i="1"/>
  <c r="Z1579" i="1"/>
  <c r="Z1431" i="1"/>
  <c r="AD1132" i="1"/>
  <c r="U2392" i="1"/>
  <c r="AG2392" i="1" s="1"/>
  <c r="T2163" i="1"/>
  <c r="AF2163" i="1" s="1"/>
  <c r="T1983" i="1"/>
  <c r="AF1983" i="1" s="1"/>
  <c r="AB1894" i="1"/>
  <c r="T1668" i="1"/>
  <c r="AF1668" i="1" s="1"/>
  <c r="AA1904" i="1"/>
  <c r="AA1724" i="1"/>
  <c r="AB1953" i="1"/>
  <c r="T1747" i="1"/>
  <c r="AF1747" i="1" s="1"/>
  <c r="Y1133" i="1"/>
  <c r="U1479" i="1"/>
  <c r="AG1479" i="1" s="1"/>
  <c r="U1064" i="1"/>
  <c r="AG1064" i="1" s="1"/>
  <c r="V1475" i="1"/>
  <c r="AI1475" i="1" s="1"/>
  <c r="B1475" i="1" s="1"/>
  <c r="AB1131" i="1"/>
  <c r="T2329" i="1"/>
  <c r="AF2329" i="1" s="1"/>
  <c r="T2045" i="1"/>
  <c r="AF2045" i="1" s="1"/>
  <c r="T1890" i="1"/>
  <c r="AF1890" i="1" s="1"/>
  <c r="AH1890" i="1" s="1"/>
  <c r="AC1586" i="1"/>
  <c r="V1757" i="1"/>
  <c r="AB1811" i="1"/>
  <c r="U1617" i="1"/>
  <c r="AG1617" i="1" s="1"/>
  <c r="U1248" i="1"/>
  <c r="AG1248" i="1" s="1"/>
  <c r="AC1463" i="1"/>
  <c r="T1467" i="1"/>
  <c r="AF1467" i="1" s="1"/>
  <c r="AE1209" i="1"/>
  <c r="AD1293" i="1"/>
  <c r="T664" i="1"/>
  <c r="AF664" i="1" s="1"/>
  <c r="AB941" i="1"/>
  <c r="AB688" i="1"/>
  <c r="Z701" i="1"/>
  <c r="AD1558" i="1"/>
  <c r="AJ1558" i="1" s="1"/>
  <c r="C1558" i="1" s="1"/>
  <c r="AA1177" i="1"/>
  <c r="U1221" i="1"/>
  <c r="AG1221" i="1" s="1"/>
  <c r="Z1225" i="1"/>
  <c r="AB782" i="1"/>
  <c r="Y836" i="1"/>
  <c r="U718" i="1"/>
  <c r="AG718" i="1" s="1"/>
  <c r="AB1339" i="1"/>
  <c r="AE896" i="1"/>
  <c r="AB668" i="1"/>
  <c r="T933" i="1"/>
  <c r="AF933" i="1" s="1"/>
  <c r="AB858" i="1"/>
  <c r="W670" i="1"/>
  <c r="AC1208" i="1"/>
  <c r="X910" i="1"/>
  <c r="Z876" i="1"/>
  <c r="T687" i="1"/>
  <c r="AF687" i="1" s="1"/>
  <c r="AH687" i="1" s="1"/>
  <c r="V651" i="1"/>
  <c r="Y398" i="1"/>
  <c r="U385" i="1"/>
  <c r="AG385" i="1" s="1"/>
  <c r="U597" i="1"/>
  <c r="AG597" i="1" s="1"/>
  <c r="V37" i="1"/>
  <c r="AI37" i="1" s="1"/>
  <c r="X423" i="1"/>
  <c r="AD188" i="1"/>
  <c r="W376" i="1"/>
  <c r="V391" i="1"/>
  <c r="T2982" i="1"/>
  <c r="AF2982" i="1" s="1"/>
  <c r="AH2982" i="1" s="1"/>
  <c r="X2922" i="1"/>
  <c r="U2902" i="1"/>
  <c r="AG2902" i="1" s="1"/>
  <c r="U2145" i="1"/>
  <c r="AG2145" i="1" s="1"/>
  <c r="AB2038" i="1"/>
  <c r="AC1936" i="1"/>
  <c r="X818" i="1"/>
  <c r="AC2585" i="1"/>
  <c r="V2479" i="1"/>
  <c r="AC2365" i="1"/>
  <c r="AA2268" i="1"/>
  <c r="V2191" i="1"/>
  <c r="V2079" i="1"/>
  <c r="AA1972" i="1"/>
  <c r="X1493" i="1"/>
  <c r="W2602" i="1"/>
  <c r="Y2519" i="1"/>
  <c r="W2388" i="1"/>
  <c r="Z1850" i="1"/>
  <c r="T1650" i="1"/>
  <c r="AF1650" i="1" s="1"/>
  <c r="AE1637" i="1"/>
  <c r="AA1525" i="1"/>
  <c r="Y1408" i="1"/>
  <c r="Z1365" i="1"/>
  <c r="AA2317" i="1"/>
  <c r="X1675" i="1"/>
  <c r="AD2527" i="1"/>
  <c r="Y2450" i="1"/>
  <c r="W2337" i="1"/>
  <c r="AD2239" i="1"/>
  <c r="AD2127" i="1"/>
  <c r="W2021" i="1"/>
  <c r="AE1801" i="1"/>
  <c r="X2680" i="1"/>
  <c r="Z2573" i="1"/>
  <c r="X2460" i="1"/>
  <c r="AE2350" i="1"/>
  <c r="AE2234" i="1"/>
  <c r="Z2137" i="1"/>
  <c r="AE2018" i="1"/>
  <c r="Z1744" i="1"/>
  <c r="U2624" i="1"/>
  <c r="AG2624" i="1" s="1"/>
  <c r="U2508" i="1"/>
  <c r="AG2508" i="1" s="1"/>
  <c r="Y2173" i="1"/>
  <c r="Y1830" i="1"/>
  <c r="Z1781" i="1"/>
  <c r="W1700" i="1"/>
  <c r="X1604" i="1"/>
  <c r="Z2508" i="1"/>
  <c r="Z2060" i="1"/>
  <c r="AB2556" i="1"/>
  <c r="AB2404" i="1"/>
  <c r="U2287" i="1"/>
  <c r="AG2287" i="1" s="1"/>
  <c r="C2287" i="1" s="1"/>
  <c r="T2166" i="1"/>
  <c r="AF2166" i="1" s="1"/>
  <c r="AB2020" i="1"/>
  <c r="AC1704" i="1"/>
  <c r="V2621" i="1"/>
  <c r="AI2621" i="1" s="1"/>
  <c r="AC2499" i="1"/>
  <c r="AA2362" i="1"/>
  <c r="AC2231" i="1"/>
  <c r="AA2114" i="1"/>
  <c r="AJ2114" i="1" s="1"/>
  <c r="C2114" i="1" s="1"/>
  <c r="V1993" i="1"/>
  <c r="W2696" i="1"/>
  <c r="Y2577" i="1"/>
  <c r="W2456" i="1"/>
  <c r="Y2049" i="1"/>
  <c r="X1892" i="1"/>
  <c r="Y1805" i="1"/>
  <c r="Y1368" i="1"/>
  <c r="AD1012" i="1"/>
  <c r="Y2275" i="1"/>
  <c r="W2142" i="1"/>
  <c r="AD2016" i="1"/>
  <c r="W1959" i="1"/>
  <c r="W1807" i="1"/>
  <c r="Y1660" i="1"/>
  <c r="Z1931" i="1"/>
  <c r="X1758" i="1"/>
  <c r="AA1475" i="1"/>
  <c r="AJ1475" i="1" s="1"/>
  <c r="W1874" i="1"/>
  <c r="W1690" i="1"/>
  <c r="U1054" i="1"/>
  <c r="AG1054" i="1" s="1"/>
  <c r="Y1498" i="1"/>
  <c r="AD1351" i="1"/>
  <c r="X1578" i="1"/>
  <c r="Z1427" i="1"/>
  <c r="U1106" i="1"/>
  <c r="AG1106" i="1" s="1"/>
  <c r="AB2345" i="1"/>
  <c r="AB2161" i="1"/>
  <c r="T1971" i="1"/>
  <c r="AF1971" i="1" s="1"/>
  <c r="U1893" i="1"/>
  <c r="AG1893" i="1" s="1"/>
  <c r="AB1666" i="1"/>
  <c r="V1903" i="1"/>
  <c r="AA1720" i="1"/>
  <c r="AJ1720" i="1" s="1"/>
  <c r="C1720" i="1" s="1"/>
  <c r="U1952" i="1"/>
  <c r="AG1952" i="1" s="1"/>
  <c r="AB1717" i="1"/>
  <c r="W988" i="1"/>
  <c r="T1458" i="1"/>
  <c r="AF1458" i="1" s="1"/>
  <c r="Z811" i="1"/>
  <c r="AC1473" i="1"/>
  <c r="AB1051" i="1"/>
  <c r="AB2327" i="1"/>
  <c r="AB2043" i="1"/>
  <c r="AB1888" i="1"/>
  <c r="V1582" i="1"/>
  <c r="AC1755" i="1"/>
  <c r="U1810" i="1"/>
  <c r="AG1810" i="1" s="1"/>
  <c r="T1616" i="1"/>
  <c r="AF1616" i="1" s="1"/>
  <c r="AD1242" i="1"/>
  <c r="AC1431" i="1"/>
  <c r="AB1465" i="1"/>
  <c r="Z1208" i="1"/>
  <c r="Y1292" i="1"/>
  <c r="AC1325" i="1"/>
  <c r="T919" i="1"/>
  <c r="AF919" i="1" s="1"/>
  <c r="U520" i="1"/>
  <c r="AG520" i="1" s="1"/>
  <c r="X664" i="1"/>
  <c r="AD1426" i="1"/>
  <c r="AC1174" i="1"/>
  <c r="AB1206" i="1"/>
  <c r="X1224" i="1"/>
  <c r="T778" i="1"/>
  <c r="AF778" i="1" s="1"/>
  <c r="W835" i="1"/>
  <c r="U714" i="1"/>
  <c r="AG714" i="1" s="1"/>
  <c r="AB989" i="1"/>
  <c r="AE880" i="1"/>
  <c r="AD634" i="1"/>
  <c r="AB931" i="1"/>
  <c r="U857" i="1"/>
  <c r="AG857" i="1" s="1"/>
  <c r="Y663" i="1"/>
  <c r="AA1207" i="1"/>
  <c r="Z1203" i="1"/>
  <c r="Z836" i="1"/>
  <c r="AB685" i="1"/>
  <c r="V647" i="1"/>
  <c r="T330" i="1"/>
  <c r="AF330" i="1" s="1"/>
  <c r="AH330" i="1" s="1"/>
  <c r="W343" i="1"/>
  <c r="U593" i="1"/>
  <c r="AG593" i="1" s="1"/>
  <c r="U2913" i="1"/>
  <c r="AG2913" i="1" s="1"/>
  <c r="X380" i="1"/>
  <c r="W181" i="1"/>
  <c r="AD374" i="1"/>
  <c r="AE369" i="1"/>
  <c r="AD2986" i="1"/>
  <c r="AE2920" i="1"/>
  <c r="T2901" i="1"/>
  <c r="AF2901" i="1" s="1"/>
  <c r="V1696" i="1"/>
  <c r="X1487" i="1"/>
  <c r="X1377" i="1"/>
  <c r="AA1349" i="1"/>
  <c r="W1343" i="1"/>
  <c r="W1296" i="1"/>
  <c r="V2306" i="1"/>
  <c r="U2631" i="1"/>
  <c r="AG2631" i="1" s="1"/>
  <c r="AB2524" i="1"/>
  <c r="T2442" i="1"/>
  <c r="AF2442" i="1" s="1"/>
  <c r="U2335" i="1"/>
  <c r="AG2335" i="1" s="1"/>
  <c r="C2335" i="1" s="1"/>
  <c r="U2231" i="1"/>
  <c r="AG2231" i="1" s="1"/>
  <c r="AB2124" i="1"/>
  <c r="AB2012" i="1"/>
  <c r="AC1768" i="1"/>
  <c r="V2677" i="1"/>
  <c r="V2565" i="1"/>
  <c r="AA2458" i="1"/>
  <c r="AA2346" i="1"/>
  <c r="AC2247" i="1"/>
  <c r="AA2170" i="1"/>
  <c r="AA2058" i="1"/>
  <c r="X1919" i="1"/>
  <c r="W2680" i="1"/>
  <c r="Y2581" i="1"/>
  <c r="Y2469" i="1"/>
  <c r="W2284" i="1"/>
  <c r="Y1898" i="1"/>
  <c r="AE1870" i="1"/>
  <c r="Y1821" i="1"/>
  <c r="AD1421" i="1"/>
  <c r="AE1490" i="1"/>
  <c r="W2382" i="1"/>
  <c r="AD2272" i="1"/>
  <c r="Y2155" i="1"/>
  <c r="W2030" i="1"/>
  <c r="Z1762" i="1"/>
  <c r="Y1924" i="1"/>
  <c r="Y1804" i="1"/>
  <c r="Y1668" i="1"/>
  <c r="Z1955" i="1"/>
  <c r="AE1832" i="1"/>
  <c r="AE1720" i="1"/>
  <c r="X1465" i="1"/>
  <c r="AI1465" i="1" s="1"/>
  <c r="Y1879" i="1"/>
  <c r="Y1751" i="1"/>
  <c r="AE1575" i="1"/>
  <c r="AD1591" i="1"/>
  <c r="AD1495" i="1"/>
  <c r="W1357" i="1"/>
  <c r="AE1636" i="1"/>
  <c r="AE1508" i="1"/>
  <c r="Z1375" i="1"/>
  <c r="W1096" i="1"/>
  <c r="AB2397" i="1"/>
  <c r="AB2221" i="1"/>
  <c r="T2079" i="1"/>
  <c r="AF2079" i="1" s="1"/>
  <c r="AE1765" i="1"/>
  <c r="T1840" i="1"/>
  <c r="AF1840" i="1" s="1"/>
  <c r="U1725" i="1"/>
  <c r="AG1725" i="1" s="1"/>
  <c r="Z1344" i="1"/>
  <c r="AA1820" i="1"/>
  <c r="V1655" i="1"/>
  <c r="U1904" i="1"/>
  <c r="AG1904" i="1" s="1"/>
  <c r="U1764" i="1"/>
  <c r="AG1764" i="1" s="1"/>
  <c r="Z1548" i="1"/>
  <c r="T1558" i="1"/>
  <c r="AF1558" i="1" s="1"/>
  <c r="U1387" i="1"/>
  <c r="AG1387" i="1" s="1"/>
  <c r="V1635" i="1"/>
  <c r="AC1477" i="1"/>
  <c r="AC1349" i="1"/>
  <c r="AD1602" i="1"/>
  <c r="T2225" i="1"/>
  <c r="AF2225" i="1" s="1"/>
  <c r="AB2031" i="1"/>
  <c r="AB1892" i="1"/>
  <c r="AB1720" i="1"/>
  <c r="AA1890" i="1"/>
  <c r="AC1604" i="1"/>
  <c r="AB1803" i="1"/>
  <c r="T1620" i="1"/>
  <c r="AF1620" i="1" s="1"/>
  <c r="U1381" i="1"/>
  <c r="AG1381" i="1" s="1"/>
  <c r="V1589" i="1"/>
  <c r="Y1225" i="1"/>
  <c r="T1443" i="1"/>
  <c r="AF1443" i="1" s="1"/>
  <c r="X1243" i="1"/>
  <c r="AD1321" i="1"/>
  <c r="W1091" i="1"/>
  <c r="V1183" i="1"/>
  <c r="U916" i="1"/>
  <c r="AG916" i="1" s="1"/>
  <c r="Y726" i="1"/>
  <c r="AE726" i="1"/>
  <c r="AB493" i="1"/>
  <c r="W1388" i="1"/>
  <c r="AC1134" i="1"/>
  <c r="T1224" i="1"/>
  <c r="AF1224" i="1" s="1"/>
  <c r="AE1294" i="1"/>
  <c r="Z929" i="1"/>
  <c r="AB625" i="1"/>
  <c r="Y824" i="1"/>
  <c r="AB723" i="1"/>
  <c r="T1413" i="1"/>
  <c r="AF1413" i="1" s="1"/>
  <c r="AE1131" i="1"/>
  <c r="Y1186" i="1"/>
  <c r="AC1327" i="1"/>
  <c r="AE900" i="1"/>
  <c r="V842" i="1"/>
  <c r="Z671" i="1"/>
  <c r="AD1460" i="1"/>
  <c r="V1194" i="1"/>
  <c r="AB976" i="1"/>
  <c r="W882" i="1"/>
  <c r="V747" i="1"/>
  <c r="W524" i="1"/>
  <c r="AA520" i="1"/>
  <c r="U106" i="1"/>
  <c r="AG106" i="1" s="1"/>
  <c r="C106" i="1" s="1"/>
  <c r="X552" i="1"/>
  <c r="AA2980" i="1"/>
  <c r="U373" i="1"/>
  <c r="AG373" i="1" s="1"/>
  <c r="V544" i="1"/>
  <c r="X432" i="1"/>
  <c r="V321" i="1"/>
  <c r="AE8" i="1"/>
  <c r="AE225" i="1"/>
  <c r="X275" i="1"/>
  <c r="W2998" i="1"/>
  <c r="Y3043" i="1"/>
  <c r="T3063" i="1"/>
  <c r="AF3063" i="1" s="1"/>
  <c r="AE2110" i="1"/>
  <c r="X2004" i="1"/>
  <c r="V1718" i="1"/>
  <c r="T2635" i="1"/>
  <c r="AF2635" i="1" s="1"/>
  <c r="T2519" i="1"/>
  <c r="AF2519" i="1" s="1"/>
  <c r="U2424" i="1"/>
  <c r="AG2424" i="1" s="1"/>
  <c r="Y2125" i="1"/>
  <c r="Y1782" i="1"/>
  <c r="X1776" i="1"/>
  <c r="W1732" i="1"/>
  <c r="W1455" i="1"/>
  <c r="X1556" i="1"/>
  <c r="V2482" i="1"/>
  <c r="AC2054" i="1"/>
  <c r="AB2564" i="1"/>
  <c r="T2470" i="1"/>
  <c r="AF2470" i="1" s="1"/>
  <c r="AB2356" i="1"/>
  <c r="AB2280" i="1"/>
  <c r="AB2164" i="1"/>
  <c r="T2070" i="1"/>
  <c r="AF2070" i="1" s="1"/>
  <c r="U1963" i="1"/>
  <c r="AG1963" i="1" s="1"/>
  <c r="AA2690" i="1"/>
  <c r="AJ2690" i="1" s="1"/>
  <c r="C2690" i="1" s="1"/>
  <c r="AA2614" i="1"/>
  <c r="AA2498" i="1"/>
  <c r="AC2403" i="1"/>
  <c r="V2297" i="1"/>
  <c r="AC2183" i="1"/>
  <c r="V2077" i="1"/>
  <c r="AI2077" i="1" s="1"/>
  <c r="AC1991" i="1"/>
  <c r="AE1699" i="1"/>
  <c r="W2624" i="1"/>
  <c r="Y2517" i="1"/>
  <c r="AD2406" i="1"/>
  <c r="Y1985" i="1"/>
  <c r="W1669" i="1"/>
  <c r="AA1435" i="1"/>
  <c r="AJ1435" i="1" s="1"/>
  <c r="W1635" i="1"/>
  <c r="Z1613" i="1"/>
  <c r="Y2415" i="1"/>
  <c r="Y2327" i="1"/>
  <c r="Y2203" i="1"/>
  <c r="Y2083" i="1"/>
  <c r="W1970" i="1"/>
  <c r="W1955" i="1"/>
  <c r="AD1857" i="1"/>
  <c r="W1727" i="1"/>
  <c r="AE1403" i="1"/>
  <c r="Z1887" i="1"/>
  <c r="X1754" i="1"/>
  <c r="AE1517" i="1"/>
  <c r="AD1940" i="1"/>
  <c r="Y1819" i="1"/>
  <c r="Y1683" i="1"/>
  <c r="T1035" i="1"/>
  <c r="AF1035" i="1" s="1"/>
  <c r="AH1035" i="1" s="1"/>
  <c r="W1509" i="1"/>
  <c r="AD1407" i="1"/>
  <c r="AB1145" i="1"/>
  <c r="Z1571" i="1"/>
  <c r="X1426" i="1"/>
  <c r="W1160" i="1"/>
  <c r="T1591" i="1"/>
  <c r="AF1591" i="1" s="1"/>
  <c r="AH1591" i="1" s="1"/>
  <c r="AB2317" i="1"/>
  <c r="U2152" i="1"/>
  <c r="AG2152" i="1" s="1"/>
  <c r="AB1969" i="1"/>
  <c r="U1929" i="1"/>
  <c r="AG1929" i="1" s="1"/>
  <c r="AB1766" i="1"/>
  <c r="V1606" i="1"/>
  <c r="AI1606" i="1" s="1"/>
  <c r="AA1884" i="1"/>
  <c r="AJ1884" i="1" s="1"/>
  <c r="C1884" i="1" s="1"/>
  <c r="V1719" i="1"/>
  <c r="AD1336" i="1"/>
  <c r="U1816" i="1"/>
  <c r="AG1816" i="1" s="1"/>
  <c r="AB1653" i="1"/>
  <c r="T1622" i="1"/>
  <c r="AF1622" i="1" s="1"/>
  <c r="AB1456" i="1"/>
  <c r="W1214" i="1"/>
  <c r="AA1544" i="1"/>
  <c r="V1379" i="1"/>
  <c r="Y977" i="1"/>
  <c r="U2326" i="1"/>
  <c r="AG2326" i="1" s="1"/>
  <c r="T2133" i="1"/>
  <c r="AF2133" i="1" s="1"/>
  <c r="AA1715" i="1"/>
  <c r="AB1784" i="1"/>
  <c r="AC1939" i="1"/>
  <c r="AA1754" i="1"/>
  <c r="AB1907" i="1"/>
  <c r="AA1644" i="1"/>
  <c r="AJ1644" i="1" s="1"/>
  <c r="AB1506" i="1"/>
  <c r="AJ1506" i="1" s="1"/>
  <c r="AC1635" i="1"/>
  <c r="AA1430" i="1"/>
  <c r="AB1561" i="1"/>
  <c r="Y1195" i="1"/>
  <c r="X1043" i="1"/>
  <c r="AD1157" i="1"/>
  <c r="AC1273" i="1"/>
  <c r="AA984" i="1"/>
  <c r="AC942" i="1"/>
  <c r="AB832" i="1"/>
  <c r="AD766" i="1"/>
  <c r="Y1425" i="1"/>
  <c r="V1280" i="1"/>
  <c r="Z861" i="1"/>
  <c r="AB1034" i="1"/>
  <c r="AE1086" i="1"/>
  <c r="Y772" i="1"/>
  <c r="Y896" i="1"/>
  <c r="AA682" i="1"/>
  <c r="AJ682" i="1" s="1"/>
  <c r="AA749" i="1"/>
  <c r="Z1306" i="1"/>
  <c r="X828" i="1"/>
  <c r="AD987" i="1"/>
  <c r="AA1130" i="1"/>
  <c r="T657" i="1"/>
  <c r="AF657" i="1" s="1"/>
  <c r="AB714" i="1"/>
  <c r="T545" i="1"/>
  <c r="AF545" i="1" s="1"/>
  <c r="AC1276" i="1"/>
  <c r="AB1108" i="1"/>
  <c r="X1098" i="1"/>
  <c r="AD705" i="1"/>
  <c r="U684" i="1"/>
  <c r="AG684" i="1" s="1"/>
  <c r="U567" i="1"/>
  <c r="AG567" i="1" s="1"/>
  <c r="Y314" i="1"/>
  <c r="V514" i="1"/>
  <c r="X317" i="1"/>
  <c r="T592" i="1"/>
  <c r="AF592" i="1" s="1"/>
  <c r="U198" i="1"/>
  <c r="AG198" i="1" s="1"/>
  <c r="X582" i="1"/>
  <c r="V353" i="1"/>
  <c r="AA223" i="1"/>
  <c r="V264" i="1"/>
  <c r="AE3026" i="1"/>
  <c r="T200" i="1"/>
  <c r="AF200" i="1" s="1"/>
  <c r="Y31" i="1"/>
  <c r="AB135" i="1"/>
  <c r="X3029" i="1"/>
  <c r="Z2077" i="1"/>
  <c r="X2000" i="1"/>
  <c r="Z1712" i="1"/>
  <c r="AB2633" i="1"/>
  <c r="AB2517" i="1"/>
  <c r="T2423" i="1"/>
  <c r="AF2423" i="1" s="1"/>
  <c r="AD2050" i="1"/>
  <c r="W1777" i="1"/>
  <c r="AE1770" i="1"/>
  <c r="AD1726" i="1"/>
  <c r="AD1449" i="1"/>
  <c r="Z1433" i="1"/>
  <c r="Z2476" i="1"/>
  <c r="V2050" i="1"/>
  <c r="AI2050" i="1" s="1"/>
  <c r="U2563" i="1"/>
  <c r="AG2563" i="1" s="1"/>
  <c r="AB2468" i="1"/>
  <c r="AB2352" i="1"/>
  <c r="U2279" i="1"/>
  <c r="AG2279" i="1" s="1"/>
  <c r="U2163" i="1"/>
  <c r="AG2163" i="1" s="1"/>
  <c r="AB2056" i="1"/>
  <c r="AC1960" i="1"/>
  <c r="AA2686" i="1"/>
  <c r="AC2579" i="1"/>
  <c r="V2497" i="1"/>
  <c r="AA2402" i="1"/>
  <c r="AC2295" i="1"/>
  <c r="AC2179" i="1"/>
  <c r="V2073" i="1"/>
  <c r="AA1990" i="1"/>
  <c r="X1695" i="1"/>
  <c r="W2620" i="1"/>
  <c r="Y2513" i="1"/>
  <c r="W2332" i="1"/>
  <c r="Z1754" i="1"/>
  <c r="AD1663" i="1"/>
  <c r="AA1371" i="1"/>
  <c r="W1619" i="1"/>
  <c r="X1608" i="1"/>
  <c r="W2414" i="1"/>
  <c r="AD2316" i="1"/>
  <c r="AD2196" i="1"/>
  <c r="W2074" i="1"/>
  <c r="AD1968" i="1"/>
  <c r="AD1953" i="1"/>
  <c r="W1819" i="1"/>
  <c r="Y1720" i="1"/>
  <c r="X1399" i="1"/>
  <c r="X1886" i="1"/>
  <c r="AE1752" i="1"/>
  <c r="AE1501" i="1"/>
  <c r="W1934" i="1"/>
  <c r="W1798" i="1"/>
  <c r="W1682" i="1"/>
  <c r="W1641" i="1"/>
  <c r="AD1507" i="1"/>
  <c r="W1389" i="1"/>
  <c r="T1141" i="1"/>
  <c r="AF1141" i="1" s="1"/>
  <c r="X1570" i="1"/>
  <c r="AE1424" i="1"/>
  <c r="U1154" i="1"/>
  <c r="AG1154" i="1" s="1"/>
  <c r="T1587" i="1"/>
  <c r="AF1587" i="1" s="1"/>
  <c r="U2316" i="1"/>
  <c r="AG2316" i="1" s="1"/>
  <c r="T2151" i="1"/>
  <c r="AF2151" i="1" s="1"/>
  <c r="U1968" i="1"/>
  <c r="AG1968" i="1" s="1"/>
  <c r="AB1910" i="1"/>
  <c r="T1748" i="1"/>
  <c r="AF1748" i="1" s="1"/>
  <c r="Z1392" i="1"/>
  <c r="AA1880" i="1"/>
  <c r="AC1717" i="1"/>
  <c r="Y1317" i="1"/>
  <c r="AB1809" i="1"/>
  <c r="AC1638" i="1"/>
  <c r="T1618" i="1"/>
  <c r="AF1618" i="1" s="1"/>
  <c r="AB1452" i="1"/>
  <c r="U1208" i="1"/>
  <c r="AG1208" i="1" s="1"/>
  <c r="AC1537" i="1"/>
  <c r="V1375" i="1"/>
  <c r="W1620" i="1"/>
  <c r="T2325" i="1"/>
  <c r="AF2325" i="1" s="1"/>
  <c r="T2117" i="1"/>
  <c r="AF2117" i="1" s="1"/>
  <c r="AE1709" i="1"/>
  <c r="U1783" i="1"/>
  <c r="AG1783" i="1" s="1"/>
  <c r="AC1935" i="1"/>
  <c r="V1753" i="1"/>
  <c r="U1882" i="1"/>
  <c r="AG1882" i="1" s="1"/>
  <c r="V1642" i="1"/>
  <c r="U1505" i="1"/>
  <c r="AG1505" i="1" s="1"/>
  <c r="AA1634" i="1"/>
  <c r="V1353" i="1"/>
  <c r="AI1353" i="1" s="1"/>
  <c r="U1560" i="1"/>
  <c r="AG1560" i="1" s="1"/>
  <c r="AB1045" i="1"/>
  <c r="AE1037" i="1"/>
  <c r="Y1156" i="1"/>
  <c r="AA1264" i="1"/>
  <c r="AJ1264" i="1" s="1"/>
  <c r="C1264" i="1" s="1"/>
  <c r="V983" i="1"/>
  <c r="AA921" i="1"/>
  <c r="AB802" i="1"/>
  <c r="AD742" i="1"/>
  <c r="W1424" i="1"/>
  <c r="AA1193" i="1"/>
  <c r="AC855" i="1"/>
  <c r="U1033" i="1"/>
  <c r="AG1033" i="1" s="1"/>
  <c r="Z1085" i="1"/>
  <c r="AB766" i="1"/>
  <c r="AD893" i="1"/>
  <c r="AA674" i="1"/>
  <c r="AB1543" i="1"/>
  <c r="AE1303" i="1"/>
  <c r="AA822" i="1"/>
  <c r="AJ822" i="1" s="1"/>
  <c r="V965" i="1"/>
  <c r="AA1006" i="1"/>
  <c r="AD651" i="1"/>
  <c r="AB698" i="1"/>
  <c r="Y539" i="1"/>
  <c r="AA1275" i="1"/>
  <c r="U1103" i="1"/>
  <c r="AG1103" i="1" s="1"/>
  <c r="Z1091" i="1"/>
  <c r="AD586" i="1"/>
  <c r="T683" i="1"/>
  <c r="AF683" i="1" s="1"/>
  <c r="T518" i="1"/>
  <c r="AF518" i="1" s="1"/>
  <c r="W309" i="1"/>
  <c r="Y528" i="1"/>
  <c r="X392" i="1"/>
  <c r="AB590" i="1"/>
  <c r="AB192" i="1"/>
  <c r="AE580" i="1"/>
  <c r="AA350" i="1"/>
  <c r="AJ350" i="1" s="1"/>
  <c r="C350" i="1" s="1"/>
  <c r="AA195" i="1"/>
  <c r="V326" i="1"/>
  <c r="AI326" i="1" s="1"/>
  <c r="AB3067" i="1"/>
  <c r="AB198" i="1"/>
  <c r="AC3063" i="1"/>
  <c r="AC66" i="1"/>
  <c r="Z3022" i="1"/>
  <c r="Z2505" i="1"/>
  <c r="AE2410" i="1"/>
  <c r="Z2297" i="1"/>
  <c r="AE2190" i="1"/>
  <c r="X2076" i="1"/>
  <c r="Z1993" i="1"/>
  <c r="V1702" i="1"/>
  <c r="T2631" i="1"/>
  <c r="AF2631" i="1" s="1"/>
  <c r="U2516" i="1"/>
  <c r="AG2516" i="1" s="1"/>
  <c r="W2376" i="1"/>
  <c r="Y1997" i="1"/>
  <c r="Y1766" i="1"/>
  <c r="X1760" i="1"/>
  <c r="Y1721" i="1"/>
  <c r="Y1444" i="1"/>
  <c r="X1428" i="1"/>
  <c r="V2466" i="1"/>
  <c r="AC2006" i="1"/>
  <c r="T2562" i="1"/>
  <c r="AF2562" i="1" s="1"/>
  <c r="AH2562" i="1" s="1"/>
  <c r="U2467" i="1"/>
  <c r="AG2467" i="1" s="1"/>
  <c r="C2467" i="1" s="1"/>
  <c r="U2351" i="1"/>
  <c r="AG2351" i="1" s="1"/>
  <c r="AB2244" i="1"/>
  <c r="T2162" i="1"/>
  <c r="AF2162" i="1" s="1"/>
  <c r="U2055" i="1"/>
  <c r="AG2055" i="1" s="1"/>
  <c r="V1956" i="1"/>
  <c r="V2685" i="1"/>
  <c r="AA2578" i="1"/>
  <c r="AC2495" i="1"/>
  <c r="V2389" i="1"/>
  <c r="V2285" i="1"/>
  <c r="AA2178" i="1"/>
  <c r="AJ2178" i="1" s="1"/>
  <c r="AA2066" i="1"/>
  <c r="AA1970" i="1"/>
  <c r="AA1689" i="1"/>
  <c r="AD2618" i="1"/>
  <c r="W2512" i="1"/>
  <c r="AD2326" i="1"/>
  <c r="V1712" i="1"/>
  <c r="Y1658" i="1"/>
  <c r="AE1349" i="1"/>
  <c r="AD1613" i="1"/>
  <c r="AE1522" i="1"/>
  <c r="AD2408" i="1"/>
  <c r="Y2283" i="1"/>
  <c r="Y2195" i="1"/>
  <c r="AD2072" i="1"/>
  <c r="W1966" i="1"/>
  <c r="W1951" i="1"/>
  <c r="AD1817" i="1"/>
  <c r="W1719" i="1"/>
  <c r="AA1393" i="1"/>
  <c r="Z1883" i="1"/>
  <c r="X1750" i="1"/>
  <c r="X1497" i="1"/>
  <c r="W1898" i="1"/>
  <c r="AD1796" i="1"/>
  <c r="Y1679" i="1"/>
  <c r="AD1639" i="1"/>
  <c r="Y1506" i="1"/>
  <c r="AD1387" i="1"/>
  <c r="T1077" i="1"/>
  <c r="AF1077" i="1" s="1"/>
  <c r="X1562" i="1"/>
  <c r="Z1423" i="1"/>
  <c r="AD1148" i="1"/>
  <c r="AB1581" i="1"/>
  <c r="U2260" i="1"/>
  <c r="AG2260" i="1" s="1"/>
  <c r="U2148" i="1"/>
  <c r="AG2148" i="1" s="1"/>
  <c r="T1967" i="1"/>
  <c r="AF1967" i="1" s="1"/>
  <c r="U1909" i="1"/>
  <c r="AG1909" i="1" s="1"/>
  <c r="AB1746" i="1"/>
  <c r="AC1386" i="1"/>
  <c r="V1879" i="1"/>
  <c r="AA1716" i="1"/>
  <c r="AB1957" i="1"/>
  <c r="U1808" i="1"/>
  <c r="AG1808" i="1" s="1"/>
  <c r="V1634" i="1"/>
  <c r="AB1568" i="1"/>
  <c r="U1451" i="1"/>
  <c r="AG1451" i="1" s="1"/>
  <c r="AD1202" i="1"/>
  <c r="AA1536" i="1"/>
  <c r="AJ1536" i="1" s="1"/>
  <c r="C1536" i="1" s="1"/>
  <c r="AC1373" i="1"/>
  <c r="AD1618" i="1"/>
  <c r="U2322" i="1"/>
  <c r="AG2322" i="1" s="1"/>
  <c r="T2113" i="1"/>
  <c r="AF2113" i="1" s="1"/>
  <c r="X1705" i="1"/>
  <c r="T1782" i="1"/>
  <c r="AF1782" i="1" s="1"/>
  <c r="AH1782" i="1" s="1"/>
  <c r="AC1923" i="1"/>
  <c r="AA1682" i="1"/>
  <c r="T1881" i="1"/>
  <c r="AF1881" i="1" s="1"/>
  <c r="Z1636" i="1"/>
  <c r="T1484" i="1"/>
  <c r="AF1484" i="1" s="1"/>
  <c r="V1621" i="1"/>
  <c r="AC1351" i="1"/>
  <c r="U1556" i="1"/>
  <c r="AG1556" i="1" s="1"/>
  <c r="AC970" i="1"/>
  <c r="Z1020" i="1"/>
  <c r="W1139" i="1"/>
  <c r="V1263" i="1"/>
  <c r="AI1263" i="1" s="1"/>
  <c r="AB949" i="1"/>
  <c r="V920" i="1"/>
  <c r="AI920" i="1" s="1"/>
  <c r="Y792" i="1"/>
  <c r="Y705" i="1"/>
  <c r="AD1422" i="1"/>
  <c r="AA1181" i="1"/>
  <c r="V851" i="1"/>
  <c r="T1032" i="1"/>
  <c r="AF1032" i="1" s="1"/>
  <c r="Z1081" i="1"/>
  <c r="Y756" i="1"/>
  <c r="Y892" i="1"/>
  <c r="T753" i="1"/>
  <c r="AF753" i="1" s="1"/>
  <c r="U1542" i="1"/>
  <c r="AG1542" i="1" s="1"/>
  <c r="Z1302" i="1"/>
  <c r="Y396" i="1"/>
  <c r="AC937" i="1"/>
  <c r="AA990" i="1"/>
  <c r="AD642" i="1"/>
  <c r="T694" i="1"/>
  <c r="AF694" i="1" s="1"/>
  <c r="AB533" i="1"/>
  <c r="V1226" i="1"/>
  <c r="U1099" i="1"/>
  <c r="AG1099" i="1" s="1"/>
  <c r="AD693" i="1"/>
  <c r="Y567" i="1"/>
  <c r="AB681" i="1"/>
  <c r="T510" i="1"/>
  <c r="AF510" i="1" s="1"/>
  <c r="V234" i="1"/>
  <c r="W527" i="1"/>
  <c r="X356" i="1"/>
  <c r="T500" i="1"/>
  <c r="AF500" i="1" s="1"/>
  <c r="V166" i="1"/>
  <c r="Z579" i="1"/>
  <c r="V349" i="1"/>
  <c r="Z41" i="1"/>
  <c r="W307" i="1"/>
  <c r="T3054" i="1"/>
  <c r="AF3054" i="1" s="1"/>
  <c r="AH3054" i="1" s="1"/>
  <c r="X184" i="1"/>
  <c r="AC3059" i="1"/>
  <c r="T78" i="1"/>
  <c r="AF78" i="1" s="1"/>
  <c r="AD3039" i="1"/>
  <c r="Z2768" i="1"/>
  <c r="X2145" i="1"/>
  <c r="V2882" i="1"/>
  <c r="Y2654" i="1"/>
  <c r="Y2060" i="1"/>
  <c r="AE2004" i="1"/>
  <c r="W1431" i="1"/>
  <c r="X1975" i="1"/>
  <c r="AE2617" i="1"/>
  <c r="Z2279" i="1"/>
  <c r="T2889" i="1"/>
  <c r="AF2889" i="1" s="1"/>
  <c r="Y2632" i="1"/>
  <c r="Z2789" i="1"/>
  <c r="V2772" i="1"/>
  <c r="AC2196" i="1"/>
  <c r="V1922" i="1"/>
  <c r="AD2661" i="1"/>
  <c r="W2123" i="1"/>
  <c r="U2646" i="1"/>
  <c r="AG2646" i="1" s="1"/>
  <c r="AD1284" i="1"/>
  <c r="AB2574" i="1"/>
  <c r="U2341" i="1"/>
  <c r="AG2341" i="1" s="1"/>
  <c r="AH2341" i="1" s="1"/>
  <c r="AB2130" i="1"/>
  <c r="Z1718" i="1"/>
  <c r="AA2460" i="1"/>
  <c r="AA2188" i="1"/>
  <c r="AE1931" i="1"/>
  <c r="Y2571" i="1"/>
  <c r="AD2110" i="1"/>
  <c r="X1772" i="1"/>
  <c r="AD1397" i="1"/>
  <c r="AE2215" i="1"/>
  <c r="W2449" i="1"/>
  <c r="AD2167" i="1"/>
  <c r="X1861" i="1"/>
  <c r="AE2502" i="1"/>
  <c r="Z2273" i="1"/>
  <c r="Z2053" i="1"/>
  <c r="AB2669" i="1"/>
  <c r="U2444" i="1"/>
  <c r="AG2444" i="1" s="1"/>
  <c r="W1745" i="1"/>
  <c r="Y1689" i="1"/>
  <c r="U1146" i="1"/>
  <c r="AG1146" i="1" s="1"/>
  <c r="U2603" i="1"/>
  <c r="AG2603" i="1" s="1"/>
  <c r="U2387" i="1"/>
  <c r="AG2387" i="1" s="1"/>
  <c r="AB2212" i="1"/>
  <c r="AB1996" i="1"/>
  <c r="AC2559" i="1"/>
  <c r="AA2270" i="1"/>
  <c r="AA2054" i="1"/>
  <c r="AD2666" i="1"/>
  <c r="Y2433" i="1"/>
  <c r="AE1790" i="1"/>
  <c r="W2374" i="1"/>
  <c r="Z1890" i="1"/>
  <c r="X1654" i="1"/>
  <c r="AE1480" i="1"/>
  <c r="T1763" i="1"/>
  <c r="AF1763" i="1" s="1"/>
  <c r="X995" i="1"/>
  <c r="T117" i="1"/>
  <c r="AF117" i="1" s="1"/>
  <c r="AH117" i="1" s="1"/>
  <c r="AA2257" i="1"/>
  <c r="AA1415" i="1"/>
  <c r="Y2276" i="1"/>
  <c r="AE2718" i="1"/>
  <c r="AB2773" i="1"/>
  <c r="AC2330" i="1"/>
  <c r="AC2731" i="1"/>
  <c r="AC2796" i="1"/>
  <c r="V2424" i="1"/>
  <c r="X2722" i="1"/>
  <c r="W2759" i="1"/>
  <c r="W2515" i="1"/>
  <c r="Z2587" i="1"/>
  <c r="AB2691" i="1"/>
  <c r="Y1223" i="1"/>
  <c r="X2772" i="1"/>
  <c r="Z2214" i="1"/>
  <c r="AE2156" i="1"/>
  <c r="AA2503" i="1"/>
  <c r="AJ2503" i="1" s="1"/>
  <c r="C2503" i="1" s="1"/>
  <c r="Y2757" i="1"/>
  <c r="AA2089" i="1"/>
  <c r="AE2873" i="1"/>
  <c r="AA2603" i="1"/>
  <c r="V2749" i="1"/>
  <c r="T2776" i="1"/>
  <c r="AF2776" i="1" s="1"/>
  <c r="W2247" i="1"/>
  <c r="X1978" i="1"/>
  <c r="AD1409" i="1"/>
  <c r="AA2609" i="1"/>
  <c r="AA2195" i="1"/>
  <c r="Z2263" i="1"/>
  <c r="AB2879" i="1"/>
  <c r="AC2626" i="1"/>
  <c r="AC2769" i="1"/>
  <c r="AC2770" i="1"/>
  <c r="V2192" i="1"/>
  <c r="V1890" i="1"/>
  <c r="AI1890" i="1" s="1"/>
  <c r="U2659" i="1"/>
  <c r="AG2659" i="1" s="1"/>
  <c r="AD2085" i="1"/>
  <c r="X2062" i="1"/>
  <c r="AB1167" i="1"/>
  <c r="U2621" i="1"/>
  <c r="AG2621" i="1" s="1"/>
  <c r="U2401" i="1"/>
  <c r="AG2401" i="1" s="1"/>
  <c r="U2177" i="1"/>
  <c r="AG2177" i="1" s="1"/>
  <c r="AC1920" i="1"/>
  <c r="AC2565" i="1"/>
  <c r="AC2349" i="1"/>
  <c r="AA2116" i="1"/>
  <c r="AA1681" i="1"/>
  <c r="AD2516" i="1"/>
  <c r="V1680" i="1"/>
  <c r="W1728" i="1"/>
  <c r="AD1300" i="1"/>
  <c r="Y2610" i="1"/>
  <c r="W2329" i="1"/>
  <c r="W2105" i="1"/>
  <c r="X1669" i="1"/>
  <c r="X2448" i="1"/>
  <c r="AE2158" i="1"/>
  <c r="AC1882" i="1"/>
  <c r="AB2553" i="1"/>
  <c r="W2040" i="1"/>
  <c r="Z1701" i="1"/>
  <c r="T1277" i="1"/>
  <c r="AF1277" i="1" s="1"/>
  <c r="AC2198" i="1"/>
  <c r="AB2492" i="1"/>
  <c r="U2211" i="1"/>
  <c r="AG2211" i="1" s="1"/>
  <c r="U1995" i="1"/>
  <c r="AG1995" i="1" s="1"/>
  <c r="AA2610" i="1"/>
  <c r="AA2378" i="1"/>
  <c r="AA2150" i="1"/>
  <c r="AA1849" i="1"/>
  <c r="AD2550" i="1"/>
  <c r="W1845" i="1"/>
  <c r="Y1560" i="1"/>
  <c r="AD2372" i="1"/>
  <c r="AD2124" i="1"/>
  <c r="AB1648" i="1"/>
  <c r="Y1716" i="1"/>
  <c r="X1854" i="1"/>
  <c r="X1353" i="1"/>
  <c r="W1726" i="1"/>
  <c r="W1549" i="1"/>
  <c r="AB1065" i="1"/>
  <c r="AE1412" i="1"/>
  <c r="T2383" i="1"/>
  <c r="AF2383" i="1" s="1"/>
  <c r="AB2029" i="1"/>
  <c r="U1789" i="1"/>
  <c r="AG1789" i="1" s="1"/>
  <c r="AA1780" i="1"/>
  <c r="AB1861" i="1"/>
  <c r="U1615" i="1"/>
  <c r="AG1615" i="1" s="1"/>
  <c r="W1054" i="1"/>
  <c r="AA900" i="1"/>
  <c r="AJ900" i="1" s="1"/>
  <c r="U2086" i="1"/>
  <c r="AG2086" i="1" s="1"/>
  <c r="AC1378" i="1"/>
  <c r="T1869" i="1"/>
  <c r="AF1869" i="1" s="1"/>
  <c r="U1437" i="1"/>
  <c r="AG1437" i="1" s="1"/>
  <c r="Y1129" i="1"/>
  <c r="X979" i="1"/>
  <c r="AC1149" i="1"/>
  <c r="T926" i="1"/>
  <c r="AF926" i="1" s="1"/>
  <c r="AD678" i="1"/>
  <c r="V1100" i="1"/>
  <c r="X1216" i="1"/>
  <c r="AB436" i="1"/>
  <c r="T1521" i="1"/>
  <c r="AF1521" i="1" s="1"/>
  <c r="AD1247" i="1"/>
  <c r="AB919" i="1"/>
  <c r="AD748" i="1"/>
  <c r="U1231" i="1"/>
  <c r="AG1231" i="1" s="1"/>
  <c r="AD867" i="1"/>
  <c r="AC565" i="1"/>
  <c r="X438" i="1"/>
  <c r="AB405" i="1"/>
  <c r="AE410" i="1"/>
  <c r="AA2896" i="1"/>
  <c r="T305" i="1"/>
  <c r="AF305" i="1" s="1"/>
  <c r="W3017" i="1"/>
  <c r="Y2703" i="1"/>
  <c r="AE2735" i="1"/>
  <c r="T2754" i="1"/>
  <c r="AF2754" i="1" s="1"/>
  <c r="AH2754" i="1" s="1"/>
  <c r="AE2044" i="1"/>
  <c r="AC2336" i="1"/>
  <c r="Y2668" i="1"/>
  <c r="AC1994" i="1"/>
  <c r="AE1385" i="1"/>
  <c r="AC2704" i="1"/>
  <c r="V2024" i="1"/>
  <c r="V2890" i="1"/>
  <c r="Y2704" i="1"/>
  <c r="AD2349" i="1"/>
  <c r="AE2240" i="1"/>
  <c r="Y1989" i="1"/>
  <c r="AD2752" i="1"/>
  <c r="X2601" i="1"/>
  <c r="AD2617" i="1"/>
  <c r="X1596" i="1"/>
  <c r="W2756" i="1"/>
  <c r="V1460" i="1"/>
  <c r="AE2765" i="1"/>
  <c r="V2380" i="1"/>
  <c r="AI2380" i="1" s="1"/>
  <c r="B2380" i="1" s="1"/>
  <c r="AB2726" i="1"/>
  <c r="AD2241" i="1"/>
  <c r="X2186" i="1"/>
  <c r="AE1890" i="1"/>
  <c r="AA2593" i="1"/>
  <c r="AA2179" i="1"/>
  <c r="W2175" i="1"/>
  <c r="V2678" i="1"/>
  <c r="U2706" i="1"/>
  <c r="AG2706" i="1" s="1"/>
  <c r="AC1710" i="1"/>
  <c r="AA2769" i="1"/>
  <c r="Z1876" i="1"/>
  <c r="Y2786" i="1"/>
  <c r="AD2517" i="1"/>
  <c r="X2494" i="1"/>
  <c r="U2422" i="1"/>
  <c r="AG2422" i="1" s="1"/>
  <c r="V2058" i="1"/>
  <c r="U2453" i="1"/>
  <c r="AG2453" i="1" s="1"/>
  <c r="U2229" i="1"/>
  <c r="AG2229" i="1" s="1"/>
  <c r="U2013" i="1"/>
  <c r="AG2013" i="1" s="1"/>
  <c r="C2013" i="1" s="1"/>
  <c r="AC2625" i="1"/>
  <c r="AA2396" i="1"/>
  <c r="AA2232" i="1"/>
  <c r="AC2005" i="1"/>
  <c r="W2622" i="1"/>
  <c r="Y2345" i="1"/>
  <c r="Z1953" i="1"/>
  <c r="W1563" i="1"/>
  <c r="X2451" i="1"/>
  <c r="AD2555" i="1"/>
  <c r="AD2327" i="1"/>
  <c r="AD2103" i="1"/>
  <c r="AA1663" i="1"/>
  <c r="AE2494" i="1"/>
  <c r="AE2266" i="1"/>
  <c r="AE2050" i="1"/>
  <c r="T2667" i="1"/>
  <c r="AF2667" i="1" s="1"/>
  <c r="T2439" i="1"/>
  <c r="AF2439" i="1" s="1"/>
  <c r="Y1702" i="1"/>
  <c r="AD1678" i="1"/>
  <c r="U1018" i="1"/>
  <c r="AG1018" i="1" s="1"/>
  <c r="Z1980" i="1"/>
  <c r="AB2436" i="1"/>
  <c r="T2210" i="1"/>
  <c r="AF2210" i="1" s="1"/>
  <c r="T1994" i="1"/>
  <c r="AF1994" i="1" s="1"/>
  <c r="AA2606" i="1"/>
  <c r="AA2438" i="1"/>
  <c r="AA2214" i="1"/>
  <c r="AA1986" i="1"/>
  <c r="AD2602" i="1"/>
  <c r="AD2262" i="1"/>
  <c r="X1748" i="1"/>
  <c r="Y1544" i="1"/>
  <c r="Y2371" i="1"/>
  <c r="Y2123" i="1"/>
  <c r="Y1991" i="1"/>
  <c r="W1851" i="1"/>
  <c r="AA1345" i="1"/>
  <c r="AJ1345" i="1" s="1"/>
  <c r="C1345" i="1" s="1"/>
  <c r="AE1712" i="1"/>
  <c r="W1866" i="1"/>
  <c r="X1427" i="1"/>
  <c r="AD1403" i="1"/>
  <c r="X1534" i="1"/>
  <c r="AD1052" i="1"/>
  <c r="AB2209" i="1"/>
  <c r="W1252" i="1"/>
  <c r="V1574" i="1"/>
  <c r="V1699" i="1"/>
  <c r="U1760" i="1"/>
  <c r="AG1760" i="1" s="1"/>
  <c r="AB1520" i="1"/>
  <c r="V1495" i="1"/>
  <c r="AB2291" i="1"/>
  <c r="AB1852" i="1"/>
  <c r="AC1711" i="1"/>
  <c r="AC1454" i="1"/>
  <c r="V1553" i="1"/>
  <c r="AI1553" i="1" s="1"/>
  <c r="U1388" i="1"/>
  <c r="AG1388" i="1" s="1"/>
  <c r="W1227" i="1"/>
  <c r="AC977" i="1"/>
  <c r="U592" i="1"/>
  <c r="AG592" i="1" s="1"/>
  <c r="C592" i="1" s="1"/>
  <c r="AA1269" i="1"/>
  <c r="AJ1269" i="1" s="1"/>
  <c r="X971" i="1"/>
  <c r="AD973" i="1"/>
  <c r="Y1331" i="1"/>
  <c r="AC1267" i="1"/>
  <c r="U961" i="1"/>
  <c r="AG961" i="1" s="1"/>
  <c r="W1218" i="1"/>
  <c r="T557" i="1"/>
  <c r="AF557" i="1" s="1"/>
  <c r="AH557" i="1" s="1"/>
  <c r="AA564" i="1"/>
  <c r="AE436" i="1"/>
  <c r="W327" i="1"/>
  <c r="U243" i="1"/>
  <c r="AG243" i="1" s="1"/>
  <c r="W3029" i="1"/>
  <c r="W2698" i="1"/>
  <c r="AE2863" i="1"/>
  <c r="AC2871" i="1"/>
  <c r="X2443" i="1"/>
  <c r="W2080" i="1"/>
  <c r="AB2853" i="1"/>
  <c r="T2666" i="1"/>
  <c r="AF2666" i="1" s="1"/>
  <c r="V2166" i="1"/>
  <c r="AI2166" i="1" s="1"/>
  <c r="Z2723" i="1"/>
  <c r="U1190" i="1"/>
  <c r="AG1190" i="1" s="1"/>
  <c r="X2693" i="1"/>
  <c r="Z2018" i="1"/>
  <c r="V2888" i="1"/>
  <c r="W2751" i="1"/>
  <c r="X2075" i="1"/>
  <c r="W2131" i="1"/>
  <c r="X2182" i="1"/>
  <c r="AB2467" i="1"/>
  <c r="V2364" i="1"/>
  <c r="X2748" i="1"/>
  <c r="V1874" i="1"/>
  <c r="AB2740" i="1"/>
  <c r="Z2007" i="1"/>
  <c r="AA2471" i="1"/>
  <c r="U2681" i="1"/>
  <c r="AG2681" i="1" s="1"/>
  <c r="AE2515" i="1"/>
  <c r="AA2714" i="1"/>
  <c r="AJ2714" i="1" s="1"/>
  <c r="C2714" i="1" s="1"/>
  <c r="Z2752" i="1"/>
  <c r="AE2117" i="1"/>
  <c r="X2205" i="1"/>
  <c r="AB2718" i="1"/>
  <c r="Y2236" i="1"/>
  <c r="AE2180" i="1"/>
  <c r="AD2154" i="1"/>
  <c r="AC2775" i="1"/>
  <c r="T1011" i="1"/>
  <c r="AF1011" i="1" s="1"/>
  <c r="AE2425" i="1"/>
  <c r="Z2231" i="1"/>
  <c r="AB2867" i="1"/>
  <c r="Z2600" i="1"/>
  <c r="V2761" i="1"/>
  <c r="V2768" i="1"/>
  <c r="AC2148" i="1"/>
  <c r="X2453" i="1"/>
  <c r="AD2723" i="1"/>
  <c r="W2299" i="1"/>
  <c r="Z2227" i="1"/>
  <c r="Z1949" i="1"/>
  <c r="Z2052" i="1"/>
  <c r="T2452" i="1"/>
  <c r="AF2452" i="1" s="1"/>
  <c r="T2228" i="1"/>
  <c r="AF2228" i="1" s="1"/>
  <c r="AB1994" i="1"/>
  <c r="V2619" i="1"/>
  <c r="V2395" i="1"/>
  <c r="V2167" i="1"/>
  <c r="AE1915" i="1"/>
  <c r="W2566" i="1"/>
  <c r="AD2094" i="1"/>
  <c r="AE1686" i="1"/>
  <c r="Y1344" i="1"/>
  <c r="AE2007" i="1"/>
  <c r="AD2435" i="1"/>
  <c r="AD2211" i="1"/>
  <c r="AD1983" i="1"/>
  <c r="X2608" i="1"/>
  <c r="AE2330" i="1"/>
  <c r="AE2102" i="1"/>
  <c r="V1572" i="1"/>
  <c r="AI1572" i="1" s="1"/>
  <c r="AB2485" i="1"/>
  <c r="W1921" i="1"/>
  <c r="W1860" i="1"/>
  <c r="Z1465" i="1"/>
  <c r="AC1974" i="1"/>
  <c r="AB2432" i="1"/>
  <c r="AB2208" i="1"/>
  <c r="U1975" i="1"/>
  <c r="AG1975" i="1" s="1"/>
  <c r="AC2599" i="1"/>
  <c r="AC2375" i="1"/>
  <c r="AC2147" i="1"/>
  <c r="X1839" i="1"/>
  <c r="W2548" i="1"/>
  <c r="Y1834" i="1"/>
  <c r="W1539" i="1"/>
  <c r="W2370" i="1"/>
  <c r="W2122" i="1"/>
  <c r="AB1175" i="1"/>
  <c r="AA1585" i="1"/>
  <c r="AJ1585" i="1" s="1"/>
  <c r="C1585" i="1" s="1"/>
  <c r="Z1711" i="1"/>
  <c r="Y1787" i="1"/>
  <c r="Y1602" i="1"/>
  <c r="W1341" i="1"/>
  <c r="AE1468" i="1"/>
  <c r="T1599" i="1"/>
  <c r="AF1599" i="1" s="1"/>
  <c r="U2112" i="1"/>
  <c r="AG2112" i="1" s="1"/>
  <c r="T1880" i="1"/>
  <c r="AF1880" i="1" s="1"/>
  <c r="AC1953" i="1"/>
  <c r="V1432" i="1"/>
  <c r="T1687" i="1"/>
  <c r="AF1687" i="1" s="1"/>
  <c r="U1431" i="1"/>
  <c r="AG1431" i="1" s="1"/>
  <c r="AC1493" i="1"/>
  <c r="AB2407" i="1"/>
  <c r="AB1975" i="1"/>
  <c r="V1849" i="1"/>
  <c r="U1734" i="1"/>
  <c r="AG1734" i="1" s="1"/>
  <c r="AD1162" i="1"/>
  <c r="AB1533" i="1"/>
  <c r="AD1225" i="1"/>
  <c r="Z970" i="1"/>
  <c r="X800" i="1"/>
  <c r="AA1261" i="1"/>
  <c r="X1040" i="1"/>
  <c r="AC787" i="1"/>
  <c r="T1321" i="1"/>
  <c r="AF1321" i="1" s="1"/>
  <c r="W1061" i="1"/>
  <c r="V942" i="1"/>
  <c r="Y1539" i="1"/>
  <c r="AD749" i="1"/>
  <c r="W608" i="1"/>
  <c r="Z474" i="1"/>
  <c r="AC265" i="1"/>
  <c r="Z718" i="1"/>
  <c r="T242" i="1"/>
  <c r="AF242" i="1" s="1"/>
  <c r="V145" i="1"/>
  <c r="W133" i="1"/>
  <c r="Y2815" i="1"/>
  <c r="AC2682" i="1"/>
  <c r="AC2859" i="1"/>
  <c r="Y2228" i="1"/>
  <c r="AA2822" i="1"/>
  <c r="AB2769" i="1"/>
  <c r="AC2314" i="1"/>
  <c r="V2719" i="1"/>
  <c r="AA2787" i="1"/>
  <c r="V2568" i="1"/>
  <c r="AE2846" i="1"/>
  <c r="Y2848" i="1"/>
  <c r="AA2053" i="1"/>
  <c r="AJ2053" i="1" s="1"/>
  <c r="AE1889" i="1"/>
  <c r="AE2016" i="1"/>
  <c r="AD1846" i="1"/>
  <c r="X2391" i="1"/>
  <c r="V1810" i="1"/>
  <c r="X2642" i="1"/>
  <c r="AC2773" i="1"/>
  <c r="X2511" i="1"/>
  <c r="AE2710" i="1"/>
  <c r="AD2697" i="1"/>
  <c r="X2113" i="1"/>
  <c r="AB2886" i="1"/>
  <c r="Z2588" i="1"/>
  <c r="W2039" i="1"/>
  <c r="AC1938" i="1"/>
  <c r="AD1345" i="1"/>
  <c r="X2880" i="1"/>
  <c r="X2089" i="1"/>
  <c r="W1983" i="1"/>
  <c r="U2866" i="1"/>
  <c r="AG2866" i="1" s="1"/>
  <c r="AH2866" i="1" s="1"/>
  <c r="AC2594" i="1"/>
  <c r="Z2757" i="1"/>
  <c r="AC2766" i="1"/>
  <c r="V2144" i="1"/>
  <c r="AI2144" i="1" s="1"/>
  <c r="AC1766" i="1"/>
  <c r="U2651" i="1"/>
  <c r="AG2651" i="1" s="1"/>
  <c r="Y2032" i="1"/>
  <c r="X2046" i="1"/>
  <c r="Y1596" i="1"/>
  <c r="T2560" i="1"/>
  <c r="AF2560" i="1" s="1"/>
  <c r="T2288" i="1"/>
  <c r="AF2288" i="1" s="1"/>
  <c r="U1993" i="1"/>
  <c r="AG1993" i="1" s="1"/>
  <c r="AC2617" i="1"/>
  <c r="AA2392" i="1"/>
  <c r="AA2112" i="1"/>
  <c r="AA1665" i="1"/>
  <c r="Y2447" i="1"/>
  <c r="AE1942" i="1"/>
  <c r="W1339" i="1"/>
  <c r="X2195" i="1"/>
  <c r="AD2487" i="1"/>
  <c r="AD2271" i="1"/>
  <c r="AD2047" i="1"/>
  <c r="AE2606" i="1"/>
  <c r="AE2382" i="1"/>
  <c r="Z2101" i="1"/>
  <c r="AC1544" i="1"/>
  <c r="U2484" i="1"/>
  <c r="AG2484" i="1" s="1"/>
  <c r="AD1915" i="1"/>
  <c r="W1844" i="1"/>
  <c r="X1460" i="1"/>
  <c r="V1970" i="1"/>
  <c r="U2431" i="1"/>
  <c r="AG2431" i="1" s="1"/>
  <c r="U2207" i="1"/>
  <c r="AG2207" i="1" s="1"/>
  <c r="T1974" i="1"/>
  <c r="AF1974" i="1" s="1"/>
  <c r="AA2598" i="1"/>
  <c r="AC2427" i="1"/>
  <c r="AC2263" i="1"/>
  <c r="AC2031" i="1"/>
  <c r="W2656" i="1"/>
  <c r="Y2481" i="1"/>
  <c r="W1829" i="1"/>
  <c r="Y1677" i="1"/>
  <c r="Y1543" i="1"/>
  <c r="AD2240" i="1"/>
  <c r="Y2059" i="1"/>
  <c r="Y1912" i="1"/>
  <c r="AE1563" i="1"/>
  <c r="AE1788" i="1"/>
  <c r="W1922" i="1"/>
  <c r="AA1613" i="1"/>
  <c r="AJ1613" i="1" s="1"/>
  <c r="W1465" i="1"/>
  <c r="AE1608" i="1"/>
  <c r="W1288" i="1"/>
  <c r="AB2281" i="1"/>
  <c r="AB2025" i="1"/>
  <c r="U1777" i="1"/>
  <c r="AG1777" i="1" s="1"/>
  <c r="AA1864" i="1"/>
  <c r="T1939" i="1"/>
  <c r="AF1939" i="1" s="1"/>
  <c r="AH1939" i="1" s="1"/>
  <c r="AB1685" i="1"/>
  <c r="T1518" i="1"/>
  <c r="AF1518" i="1" s="1"/>
  <c r="AA1592" i="1"/>
  <c r="AA836" i="1"/>
  <c r="U2082" i="1"/>
  <c r="AG2082" i="1" s="1"/>
  <c r="T1682" i="1"/>
  <c r="AF1682" i="1" s="1"/>
  <c r="AD1112" i="1"/>
  <c r="AB1542" i="1"/>
  <c r="V1405" i="1"/>
  <c r="Z1284" i="1"/>
  <c r="AD1221" i="1"/>
  <c r="X968" i="1"/>
  <c r="AE798" i="1"/>
  <c r="AD1278" i="1"/>
  <c r="T1124" i="1"/>
  <c r="AF1124" i="1" s="1"/>
  <c r="AD882" i="1"/>
  <c r="W568" i="1"/>
  <c r="AE1215" i="1"/>
  <c r="V1249" i="1"/>
  <c r="U925" i="1"/>
  <c r="AG925" i="1" s="1"/>
  <c r="W1538" i="1"/>
  <c r="AD685" i="1"/>
  <c r="U570" i="1"/>
  <c r="AG570" i="1" s="1"/>
  <c r="C570" i="1" s="1"/>
  <c r="AC438" i="1"/>
  <c r="AA260" i="1"/>
  <c r="AE663" i="1"/>
  <c r="Z318" i="1"/>
  <c r="T382" i="1"/>
  <c r="AF382" i="1" s="1"/>
  <c r="AA376" i="1"/>
  <c r="AJ376" i="1" s="1"/>
  <c r="AD131" i="1"/>
  <c r="AA2113" i="1"/>
  <c r="AJ2113" i="1" s="1"/>
  <c r="AE2839" i="1"/>
  <c r="Z2702" i="1"/>
  <c r="AE2253" i="1"/>
  <c r="AC2799" i="1"/>
  <c r="AB2872" i="1"/>
  <c r="T2742" i="1"/>
  <c r="AF2742" i="1" s="1"/>
  <c r="AA2037" i="1"/>
  <c r="W2127" i="1"/>
  <c r="X2466" i="1"/>
  <c r="V1822" i="1"/>
  <c r="AD1779" i="1"/>
  <c r="X2818" i="1"/>
  <c r="Z2680" i="1"/>
  <c r="Z2198" i="1"/>
  <c r="T2851" i="1"/>
  <c r="AF2851" i="1" s="1"/>
  <c r="AH2851" i="1" s="1"/>
  <c r="T2807" i="1"/>
  <c r="AF2807" i="1" s="1"/>
  <c r="AB2761" i="1"/>
  <c r="AB2717" i="1"/>
  <c r="T2650" i="1"/>
  <c r="AF2650" i="1" s="1"/>
  <c r="AH2650" i="1" s="1"/>
  <c r="V2486" i="1"/>
  <c r="AI2486" i="1" s="1"/>
  <c r="V2310" i="1"/>
  <c r="V2134" i="1"/>
  <c r="AA1917" i="1"/>
  <c r="AC2831" i="1"/>
  <c r="AC2699" i="1"/>
  <c r="AC2192" i="1"/>
  <c r="X2887" i="1"/>
  <c r="AA2839" i="1"/>
  <c r="V2786" i="1"/>
  <c r="V2746" i="1"/>
  <c r="V2688" i="1"/>
  <c r="AI2688" i="1" s="1"/>
  <c r="Z2562" i="1"/>
  <c r="AC2348" i="1"/>
  <c r="V2168" i="1"/>
  <c r="V2008" i="1"/>
  <c r="AI2008" i="1" s="1"/>
  <c r="AA2842" i="1"/>
  <c r="AJ2842" i="1" s="1"/>
  <c r="C2842" i="1" s="1"/>
  <c r="AA2706" i="1"/>
  <c r="AJ2706" i="1" s="1"/>
  <c r="AA2167" i="1"/>
  <c r="AJ2167" i="1" s="1"/>
  <c r="AA2883" i="1"/>
  <c r="AJ2883" i="1" s="1"/>
  <c r="C2883" i="1" s="1"/>
  <c r="W2839" i="1"/>
  <c r="AD2793" i="1"/>
  <c r="Y2748" i="1"/>
  <c r="AB2692" i="1"/>
  <c r="X2595" i="1"/>
  <c r="AE2031" i="1"/>
  <c r="AD2493" i="1"/>
  <c r="Y2280" i="1"/>
  <c r="W2099" i="1"/>
  <c r="X1869" i="1"/>
  <c r="X2566" i="1"/>
  <c r="AE2384" i="1"/>
  <c r="Z2171" i="1"/>
  <c r="Z2011" i="1"/>
  <c r="U2638" i="1"/>
  <c r="AG2638" i="1" s="1"/>
  <c r="T2457" i="1"/>
  <c r="AF2457" i="1" s="1"/>
  <c r="W1945" i="1"/>
  <c r="Y1825" i="1"/>
  <c r="X1612" i="1"/>
  <c r="V2268" i="1"/>
  <c r="AI2268" i="1" s="1"/>
  <c r="AD2740" i="1"/>
  <c r="X2215" i="1"/>
  <c r="AA2641" i="1"/>
  <c r="X2829" i="1"/>
  <c r="X2553" i="1"/>
  <c r="V1746" i="1"/>
  <c r="T2870" i="1"/>
  <c r="AF2870" i="1" s="1"/>
  <c r="T2734" i="1"/>
  <c r="AF2734" i="1" s="1"/>
  <c r="Y2420" i="1"/>
  <c r="X2626" i="1"/>
  <c r="Z1975" i="1"/>
  <c r="W1916" i="1"/>
  <c r="X1532" i="1"/>
  <c r="Z2769" i="1"/>
  <c r="V2428" i="1"/>
  <c r="Y2849" i="1"/>
  <c r="W2796" i="1"/>
  <c r="W2752" i="1"/>
  <c r="AD2675" i="1"/>
  <c r="AA2505" i="1"/>
  <c r="AE2259" i="1"/>
  <c r="AE2067" i="1"/>
  <c r="AE2866" i="1"/>
  <c r="AE2706" i="1"/>
  <c r="V2132" i="1"/>
  <c r="X2859" i="1"/>
  <c r="X2815" i="1"/>
  <c r="AE2749" i="1"/>
  <c r="AA2695" i="1"/>
  <c r="X2513" i="1"/>
  <c r="AA2299" i="1"/>
  <c r="AA2107" i="1"/>
  <c r="T1139" i="1"/>
  <c r="AF1139" i="1" s="1"/>
  <c r="Z2733" i="1"/>
  <c r="V2164" i="1"/>
  <c r="U2885" i="1"/>
  <c r="AG2885" i="1" s="1"/>
  <c r="T2820" i="1"/>
  <c r="AF2820" i="1" s="1"/>
  <c r="AB2766" i="1"/>
  <c r="U2713" i="1"/>
  <c r="AG2713" i="1" s="1"/>
  <c r="AC2582" i="1"/>
  <c r="AA2069" i="1"/>
  <c r="AJ2069" i="1" s="1"/>
  <c r="C2069" i="1" s="1"/>
  <c r="W2439" i="1"/>
  <c r="AD2225" i="1"/>
  <c r="Y1980" i="1"/>
  <c r="Z2607" i="1"/>
  <c r="Z2415" i="1"/>
  <c r="X2154" i="1"/>
  <c r="AC1874" i="1"/>
  <c r="AB2535" i="1"/>
  <c r="W2112" i="1"/>
  <c r="X1656" i="1"/>
  <c r="Y1287" i="1"/>
  <c r="V2751" i="1"/>
  <c r="AI2751" i="1" s="1"/>
  <c r="Y2779" i="1"/>
  <c r="X2551" i="1"/>
  <c r="AA2856" i="1"/>
  <c r="AJ2856" i="1" s="1"/>
  <c r="C2856" i="1" s="1"/>
  <c r="Z2858" i="1"/>
  <c r="AC2640" i="1"/>
  <c r="AA2003" i="1"/>
  <c r="AA2247" i="1"/>
  <c r="AJ2247" i="1" s="1"/>
  <c r="U2759" i="1"/>
  <c r="AG2759" i="1" s="1"/>
  <c r="AE2079" i="1"/>
  <c r="W1967" i="1"/>
  <c r="Z2199" i="1"/>
  <c r="AD1994" i="1"/>
  <c r="AA2816" i="1"/>
  <c r="X2621" i="1"/>
  <c r="T2865" i="1"/>
  <c r="AF2865" i="1" s="1"/>
  <c r="T2817" i="1"/>
  <c r="AF2817" i="1" s="1"/>
  <c r="AB2755" i="1"/>
  <c r="U2702" i="1"/>
  <c r="AG2702" i="1" s="1"/>
  <c r="Z2536" i="1"/>
  <c r="AC2322" i="1"/>
  <c r="AC2130" i="1"/>
  <c r="AA1650" i="1"/>
  <c r="Z2753" i="1"/>
  <c r="AE2161" i="1"/>
  <c r="X2883" i="1"/>
  <c r="AC2818" i="1"/>
  <c r="AA2765" i="1"/>
  <c r="AJ2765" i="1" s="1"/>
  <c r="V2712" i="1"/>
  <c r="AI2712" i="1" s="1"/>
  <c r="V2576" i="1"/>
  <c r="AI2576" i="1" s="1"/>
  <c r="V2384" i="1"/>
  <c r="Z2138" i="1"/>
  <c r="Z1812" i="1"/>
  <c r="AE2744" i="1"/>
  <c r="AC2304" i="1"/>
  <c r="AA1607" i="1"/>
  <c r="AD2835" i="1"/>
  <c r="Y2782" i="1"/>
  <c r="W2721" i="1"/>
  <c r="AB2648" i="1"/>
  <c r="AE2191" i="1"/>
  <c r="AD2501" i="1"/>
  <c r="Y2288" i="1"/>
  <c r="W2027" i="1"/>
  <c r="Z2691" i="1"/>
  <c r="X2430" i="1"/>
  <c r="AE2216" i="1"/>
  <c r="Z1971" i="1"/>
  <c r="U2598" i="1"/>
  <c r="AG2598" i="1" s="1"/>
  <c r="AD2362" i="1"/>
  <c r="AE1906" i="1"/>
  <c r="W1575" i="1"/>
  <c r="AC2430" i="1"/>
  <c r="AC2254" i="1"/>
  <c r="V1994" i="1"/>
  <c r="T2612" i="1"/>
  <c r="AF2612" i="1" s="1"/>
  <c r="AB2558" i="1"/>
  <c r="U2497" i="1"/>
  <c r="AG2497" i="1" s="1"/>
  <c r="U2449" i="1"/>
  <c r="AG2449" i="1" s="1"/>
  <c r="T2388" i="1"/>
  <c r="AF2388" i="1" s="1"/>
  <c r="AB2334" i="1"/>
  <c r="T2272" i="1"/>
  <c r="AF2272" i="1" s="1"/>
  <c r="AB2218" i="1"/>
  <c r="T2172" i="1"/>
  <c r="AF2172" i="1" s="1"/>
  <c r="AB2106" i="1"/>
  <c r="U2053" i="1"/>
  <c r="AG2053" i="1" s="1"/>
  <c r="C2053" i="1" s="1"/>
  <c r="T1992" i="1"/>
  <c r="AF1992" i="1" s="1"/>
  <c r="AC1888" i="1"/>
  <c r="AC1632" i="1"/>
  <c r="AC2669" i="1"/>
  <c r="AA2616" i="1"/>
  <c r="V2555" i="1"/>
  <c r="V2507" i="1"/>
  <c r="AC2441" i="1"/>
  <c r="AA2388" i="1"/>
  <c r="V2327" i="1"/>
  <c r="AC2273" i="1"/>
  <c r="AC2225" i="1"/>
  <c r="AA2164" i="1"/>
  <c r="V2111" i="1"/>
  <c r="AC2049" i="1"/>
  <c r="AC2001" i="1"/>
  <c r="AE1867" i="1"/>
  <c r="X1655" i="1"/>
  <c r="AD2672" i="1"/>
  <c r="AD2608" i="1"/>
  <c r="AD2560" i="1"/>
  <c r="Y2499" i="1"/>
  <c r="W2446" i="1"/>
  <c r="W2276" i="1"/>
  <c r="AD2062" i="1"/>
  <c r="X1437" i="1"/>
  <c r="Y1730" i="1"/>
  <c r="Z1937" i="1"/>
  <c r="X1676" i="1"/>
  <c r="W1904" i="1"/>
  <c r="AD1658" i="1"/>
  <c r="W1547" i="1"/>
  <c r="T1325" i="1"/>
  <c r="AF1325" i="1" s="1"/>
  <c r="AE1498" i="1"/>
  <c r="W1216" i="1"/>
  <c r="X2403" i="1"/>
  <c r="AA2189" i="1"/>
  <c r="Z1820" i="1"/>
  <c r="AD2595" i="1"/>
  <c r="Y2550" i="1"/>
  <c r="Y2486" i="1"/>
  <c r="W2433" i="1"/>
  <c r="AD2371" i="1"/>
  <c r="AD2323" i="1"/>
  <c r="Y2262" i="1"/>
  <c r="W2209" i="1"/>
  <c r="AD2155" i="1"/>
  <c r="Y2090" i="1"/>
  <c r="Y2046" i="1"/>
  <c r="W1981" i="1"/>
  <c r="AA1823" i="1"/>
  <c r="Z1374" i="1"/>
  <c r="Z2653" i="1"/>
  <c r="Z2605" i="1"/>
  <c r="X2544" i="1"/>
  <c r="AE2490" i="1"/>
  <c r="Z2425" i="1"/>
  <c r="Z2381" i="1"/>
  <c r="X2316" i="1"/>
  <c r="AE2262" i="1"/>
  <c r="Z2209" i="1"/>
  <c r="X2148" i="1"/>
  <c r="X2100" i="1"/>
  <c r="AE2038" i="1"/>
  <c r="Z1985" i="1"/>
  <c r="Z1792" i="1"/>
  <c r="V1380" i="1"/>
  <c r="T2663" i="1"/>
  <c r="AF2663" i="1" s="1"/>
  <c r="AB2597" i="1"/>
  <c r="U2544" i="1"/>
  <c r="AG2544" i="1" s="1"/>
  <c r="T2483" i="1"/>
  <c r="AF2483" i="1" s="1"/>
  <c r="AH2483" i="1" s="1"/>
  <c r="T2435" i="1"/>
  <c r="AF2435" i="1" s="1"/>
  <c r="W2232" i="1"/>
  <c r="AD2018" i="1"/>
  <c r="Y1910" i="1"/>
  <c r="AD1659" i="1"/>
  <c r="Z1893" i="1"/>
  <c r="AE1589" i="1"/>
  <c r="AD1838" i="1"/>
  <c r="X1435" i="1"/>
  <c r="AD1481" i="1"/>
  <c r="T1149" i="1"/>
  <c r="AF1149" i="1" s="1"/>
  <c r="AE1454" i="1"/>
  <c r="Z915" i="1"/>
  <c r="V2370" i="1"/>
  <c r="V2178" i="1"/>
  <c r="AA1773" i="1"/>
  <c r="AB2592" i="1"/>
  <c r="U2539" i="1"/>
  <c r="AG2539" i="1" s="1"/>
  <c r="T2478" i="1"/>
  <c r="AF2478" i="1" s="1"/>
  <c r="T2430" i="1"/>
  <c r="AF2430" i="1" s="1"/>
  <c r="AB2368" i="1"/>
  <c r="U2315" i="1"/>
  <c r="AG2315" i="1" s="1"/>
  <c r="T2254" i="1"/>
  <c r="AF2254" i="1" s="1"/>
  <c r="AB2200" i="1"/>
  <c r="AB2152" i="1"/>
  <c r="T2090" i="1"/>
  <c r="AF2090" i="1" s="1"/>
  <c r="AH2090" i="1" s="1"/>
  <c r="AB2036" i="1"/>
  <c r="AB1972" i="1"/>
  <c r="V1812" i="1"/>
  <c r="W1316" i="1"/>
  <c r="AA2650" i="1"/>
  <c r="V2597" i="1"/>
  <c r="AI2597" i="1" s="1"/>
  <c r="AC2535" i="1"/>
  <c r="AC2487" i="1"/>
  <c r="AA2426" i="1"/>
  <c r="V2373" i="1"/>
  <c r="AC2307" i="1"/>
  <c r="AA2254" i="1"/>
  <c r="AA2206" i="1"/>
  <c r="V2145" i="1"/>
  <c r="AC2091" i="1"/>
  <c r="AA2030" i="1"/>
  <c r="AA1982" i="1"/>
  <c r="AE1795" i="1"/>
  <c r="X1397" i="1"/>
  <c r="AD2654" i="1"/>
  <c r="Y2589" i="1"/>
  <c r="W2544" i="1"/>
  <c r="W2480" i="1"/>
  <c r="AD2426" i="1"/>
  <c r="AD2166" i="1"/>
  <c r="V1840" i="1"/>
  <c r="AD1823" i="1"/>
  <c r="U974" i="1"/>
  <c r="AG974" i="1" s="1"/>
  <c r="X1732" i="1"/>
  <c r="AD1858" i="1"/>
  <c r="W1672" i="1"/>
  <c r="Y1480" i="1"/>
  <c r="W972" i="1"/>
  <c r="AE1410" i="1"/>
  <c r="AD2420" i="1"/>
  <c r="Y2367" i="1"/>
  <c r="W2298" i="1"/>
  <c r="Y2239" i="1"/>
  <c r="W2166" i="1"/>
  <c r="Y2107" i="1"/>
  <c r="W2058" i="1"/>
  <c r="Y1987" i="1"/>
  <c r="V1816" i="1"/>
  <c r="Y1013" i="1"/>
  <c r="W1911" i="1"/>
  <c r="AD1833" i="1"/>
  <c r="AD1769" i="1"/>
  <c r="W1703" i="1"/>
  <c r="AE1547" i="1"/>
  <c r="T1307" i="1"/>
  <c r="AF1307" i="1" s="1"/>
  <c r="X1906" i="1"/>
  <c r="X1842" i="1"/>
  <c r="Z1767" i="1"/>
  <c r="X1698" i="1"/>
  <c r="AA1619" i="1"/>
  <c r="T1283" i="1"/>
  <c r="AF1283" i="1" s="1"/>
  <c r="AD1920" i="1"/>
  <c r="W1842" i="1"/>
  <c r="AD1784" i="1"/>
  <c r="Y1703" i="1"/>
  <c r="AE1607" i="1"/>
  <c r="AE1351" i="1"/>
  <c r="W1597" i="1"/>
  <c r="Y1538" i="1"/>
  <c r="AD1463" i="1"/>
  <c r="AD1399" i="1"/>
  <c r="Y1279" i="1"/>
  <c r="T1013" i="1"/>
  <c r="AF1013" i="1" s="1"/>
  <c r="Z1607" i="1"/>
  <c r="X1526" i="1"/>
  <c r="Z1459" i="1"/>
  <c r="AE1384" i="1"/>
  <c r="U1282" i="1"/>
  <c r="AG1282" i="1" s="1"/>
  <c r="U994" i="1"/>
  <c r="AG994" i="1" s="1"/>
  <c r="U1596" i="1"/>
  <c r="AG1596" i="1" s="1"/>
  <c r="U2368" i="1"/>
  <c r="AG2368" i="1" s="1"/>
  <c r="AB2277" i="1"/>
  <c r="AB2197" i="1"/>
  <c r="T2103" i="1"/>
  <c r="AF2103" i="1" s="1"/>
  <c r="AH2103" i="1" s="1"/>
  <c r="T2023" i="1"/>
  <c r="AF2023" i="1" s="1"/>
  <c r="X1809" i="1"/>
  <c r="T1944" i="1"/>
  <c r="AF1944" i="1" s="1"/>
  <c r="U1869" i="1"/>
  <c r="AG1869" i="1" s="1"/>
  <c r="T1776" i="1"/>
  <c r="AF1776" i="1" s="1"/>
  <c r="T1696" i="1"/>
  <c r="AF1696" i="1" s="1"/>
  <c r="AH1696" i="1" s="1"/>
  <c r="V1462" i="1"/>
  <c r="AI1462" i="1" s="1"/>
  <c r="AA1948" i="1"/>
  <c r="AJ1948" i="1" s="1"/>
  <c r="C1948" i="1" s="1"/>
  <c r="V1855" i="1"/>
  <c r="AC1769" i="1"/>
  <c r="AC1689" i="1"/>
  <c r="AC1420" i="1"/>
  <c r="AB1929" i="1"/>
  <c r="AB1841" i="1"/>
  <c r="AB1753" i="1"/>
  <c r="U1660" i="1"/>
  <c r="AG1660" i="1" s="1"/>
  <c r="AC1382" i="1"/>
  <c r="T1602" i="1"/>
  <c r="AF1602" i="1" s="1"/>
  <c r="U1511" i="1"/>
  <c r="AG1511" i="1" s="1"/>
  <c r="AB1428" i="1"/>
  <c r="U1304" i="1"/>
  <c r="AG1304" i="1" s="1"/>
  <c r="AH1304" i="1" s="1"/>
  <c r="AD1026" i="1"/>
  <c r="V1571" i="1"/>
  <c r="AC1485" i="1"/>
  <c r="AC1405" i="1"/>
  <c r="T1223" i="1"/>
  <c r="AF1223" i="1" s="1"/>
  <c r="V817" i="1"/>
  <c r="AI817" i="1" s="1"/>
  <c r="U2386" i="1"/>
  <c r="AG2386" i="1" s="1"/>
  <c r="C2386" i="1" s="1"/>
  <c r="T2285" i="1"/>
  <c r="AF2285" i="1" s="1"/>
  <c r="U2166" i="1"/>
  <c r="AG2166" i="1" s="1"/>
  <c r="AB2079" i="1"/>
  <c r="T1965" i="1"/>
  <c r="AF1965" i="1" s="1"/>
  <c r="T1954" i="1"/>
  <c r="AF1954" i="1" s="1"/>
  <c r="AB1808" i="1"/>
  <c r="AB1680" i="1"/>
  <c r="AD1136" i="1"/>
  <c r="V1841" i="1"/>
  <c r="AC1687" i="1"/>
  <c r="Y1093" i="1"/>
  <c r="AB1863" i="1"/>
  <c r="T1729" i="1"/>
  <c r="AF1729" i="1" s="1"/>
  <c r="AC1342" i="1"/>
  <c r="AJ1342" i="1" s="1"/>
  <c r="AK1342" i="1" s="1"/>
  <c r="U1541" i="1"/>
  <c r="AG1541" i="1" s="1"/>
  <c r="U1409" i="1"/>
  <c r="AG1409" i="1" s="1"/>
  <c r="AD1146" i="1"/>
  <c r="V1517" i="1"/>
  <c r="AI1517" i="1" s="1"/>
  <c r="AC1403" i="1"/>
  <c r="AB995" i="1"/>
  <c r="T1531" i="1"/>
  <c r="AF1531" i="1" s="1"/>
  <c r="T1297" i="1"/>
  <c r="AF1297" i="1" s="1"/>
  <c r="X1283" i="1"/>
  <c r="Z1116" i="1"/>
  <c r="X964" i="1"/>
  <c r="W1175" i="1"/>
  <c r="Y1024" i="1"/>
  <c r="AC1281" i="1"/>
  <c r="V1115" i="1"/>
  <c r="X904" i="1"/>
  <c r="U812" i="1"/>
  <c r="AG812" i="1" s="1"/>
  <c r="AA869" i="1"/>
  <c r="U915" i="1"/>
  <c r="AG915" i="1" s="1"/>
  <c r="AE734" i="1"/>
  <c r="Y801" i="1"/>
  <c r="Y515" i="1"/>
  <c r="W1500" i="1"/>
  <c r="W1258" i="1"/>
  <c r="AC1258" i="1"/>
  <c r="AA1057" i="1"/>
  <c r="AJ1057" i="1" s="1"/>
  <c r="T1312" i="1"/>
  <c r="AF1312" i="1" s="1"/>
  <c r="AB1118" i="1"/>
  <c r="X1336" i="1"/>
  <c r="Z1173" i="1"/>
  <c r="X988" i="1"/>
  <c r="AD870" i="1"/>
  <c r="Z890" i="1"/>
  <c r="AD949" i="1"/>
  <c r="V785" i="1"/>
  <c r="T805" i="1"/>
  <c r="AF805" i="1" s="1"/>
  <c r="W530" i="1"/>
  <c r="T1469" i="1"/>
  <c r="AF1469" i="1" s="1"/>
  <c r="Y1123" i="1"/>
  <c r="Z1190" i="1"/>
  <c r="Z1026" i="1"/>
  <c r="W1237" i="1"/>
  <c r="Y1050" i="1"/>
  <c r="AC1231" i="1"/>
  <c r="AC1019" i="1"/>
  <c r="U914" i="1"/>
  <c r="AG914" i="1" s="1"/>
  <c r="AC884" i="1"/>
  <c r="T912" i="1"/>
  <c r="AF912" i="1" s="1"/>
  <c r="Z739" i="1"/>
  <c r="Y743" i="1"/>
  <c r="AD1528" i="1"/>
  <c r="AA1295" i="1"/>
  <c r="V1078" i="1"/>
  <c r="U1183" i="1"/>
  <c r="AG1183" i="1" s="1"/>
  <c r="Z1327" i="1"/>
  <c r="AC963" i="1"/>
  <c r="X935" i="1"/>
  <c r="Y862" i="1"/>
  <c r="AD564" i="1"/>
  <c r="AC684" i="1"/>
  <c r="AB616" i="1"/>
  <c r="AA536" i="1"/>
  <c r="X405" i="1"/>
  <c r="AE681" i="1"/>
  <c r="W547" i="1"/>
  <c r="X430" i="1"/>
  <c r="AC249" i="1"/>
  <c r="Z512" i="1"/>
  <c r="AC555" i="1"/>
  <c r="W374" i="1"/>
  <c r="Z662" i="1"/>
  <c r="Z651" i="1"/>
  <c r="AD339" i="1"/>
  <c r="Z2945" i="1"/>
  <c r="Z227" i="1"/>
  <c r="X107" i="1"/>
  <c r="AB348" i="1"/>
  <c r="AA250" i="1"/>
  <c r="X92" i="1"/>
  <c r="U386" i="1"/>
  <c r="AG386" i="1" s="1"/>
  <c r="W173" i="1"/>
  <c r="Y3069" i="1"/>
  <c r="AE49" i="1"/>
  <c r="AE2959" i="1"/>
  <c r="Y130" i="1"/>
  <c r="AE2969" i="1"/>
  <c r="X2982" i="1"/>
  <c r="AE2883" i="1"/>
  <c r="X2609" i="1"/>
  <c r="V2769" i="1"/>
  <c r="U2777" i="1"/>
  <c r="AG2777" i="1" s="1"/>
  <c r="AD2513" i="1"/>
  <c r="X2442" i="1"/>
  <c r="AD2282" i="1"/>
  <c r="Y2847" i="1"/>
  <c r="Z2738" i="1"/>
  <c r="Z2580" i="1"/>
  <c r="AE2836" i="1"/>
  <c r="T2709" i="1"/>
  <c r="AF2709" i="1" s="1"/>
  <c r="Z1976" i="1"/>
  <c r="AA2837" i="1"/>
  <c r="Z2410" i="1"/>
  <c r="AC2504" i="1"/>
  <c r="W2745" i="1"/>
  <c r="Y2336" i="1"/>
  <c r="Z2259" i="1"/>
  <c r="Y1665" i="1"/>
  <c r="AB2622" i="1"/>
  <c r="U2405" i="1"/>
  <c r="AG2405" i="1" s="1"/>
  <c r="AB2178" i="1"/>
  <c r="V1932" i="1"/>
  <c r="V2575" i="1"/>
  <c r="V2351" i="1"/>
  <c r="AC2125" i="1"/>
  <c r="X1687" i="1"/>
  <c r="W2518" i="1"/>
  <c r="AC1700" i="1"/>
  <c r="AD1946" i="1"/>
  <c r="AE1594" i="1"/>
  <c r="AD2611" i="1"/>
  <c r="AD2395" i="1"/>
  <c r="Y2114" i="1"/>
  <c r="AE1673" i="1"/>
  <c r="Z2449" i="1"/>
  <c r="Z2225" i="1"/>
  <c r="X1992" i="1"/>
  <c r="AB2621" i="1"/>
  <c r="Y2301" i="1"/>
  <c r="X1920" i="1"/>
  <c r="AD1545" i="1"/>
  <c r="V2450" i="1"/>
  <c r="AB2440" i="1"/>
  <c r="U2159" i="1"/>
  <c r="AG2159" i="1" s="1"/>
  <c r="Z1854" i="1"/>
  <c r="V2613" i="1"/>
  <c r="AC2379" i="1"/>
  <c r="AC2107" i="1"/>
  <c r="AE1497" i="1"/>
  <c r="AD2498" i="1"/>
  <c r="Y1850" i="1"/>
  <c r="AD1698" i="1"/>
  <c r="Z1485" i="1"/>
  <c r="W2246" i="1"/>
  <c r="Y2067" i="1"/>
  <c r="AD1917" i="1"/>
  <c r="AD1717" i="1"/>
  <c r="X1930" i="1"/>
  <c r="X1718" i="1"/>
  <c r="AD1868" i="1"/>
  <c r="AD1652" i="1"/>
  <c r="AD1551" i="1"/>
  <c r="AD1347" i="1"/>
  <c r="Z1555" i="1"/>
  <c r="Z1339" i="1"/>
  <c r="AB2389" i="1"/>
  <c r="AB2129" i="1"/>
  <c r="V1356" i="1"/>
  <c r="AB1722" i="1"/>
  <c r="AC1869" i="1"/>
  <c r="AC1701" i="1"/>
  <c r="T1863" i="1"/>
  <c r="AF1863" i="1" s="1"/>
  <c r="AB1616" i="1"/>
  <c r="AB1448" i="1"/>
  <c r="AA1600" i="1"/>
  <c r="AJ1600" i="1" s="1"/>
  <c r="V1347" i="1"/>
  <c r="AI1347" i="1" s="1"/>
  <c r="U2318" i="1"/>
  <c r="AG2318" i="1" s="1"/>
  <c r="AB1979" i="1"/>
  <c r="T1718" i="1"/>
  <c r="AF1718" i="1" s="1"/>
  <c r="AC1751" i="1"/>
  <c r="T1745" i="1"/>
  <c r="AF1745" i="1" s="1"/>
  <c r="T1596" i="1"/>
  <c r="AF1596" i="1" s="1"/>
  <c r="AA1570" i="1"/>
  <c r="T1555" i="1"/>
  <c r="AF1555" i="1" s="1"/>
  <c r="X1335" i="1"/>
  <c r="AD1237" i="1"/>
  <c r="V1179" i="1"/>
  <c r="U880" i="1"/>
  <c r="AG880" i="1" s="1"/>
  <c r="AA917" i="1"/>
  <c r="Y664" i="1"/>
  <c r="AD1550" i="1"/>
  <c r="AC1278" i="1"/>
  <c r="AC839" i="1"/>
  <c r="AB986" i="1"/>
  <c r="W928" i="1"/>
  <c r="AD490" i="1"/>
  <c r="U753" i="1"/>
  <c r="AG753" i="1" s="1"/>
  <c r="C753" i="1" s="1"/>
  <c r="U670" i="1"/>
  <c r="AG670" i="1" s="1"/>
  <c r="U1338" i="1"/>
  <c r="AG1338" i="1" s="1"/>
  <c r="Z1050" i="1"/>
  <c r="AD1075" i="1"/>
  <c r="V1129" i="1"/>
  <c r="T597" i="1"/>
  <c r="AF597" i="1" s="1"/>
  <c r="AD768" i="1"/>
  <c r="W1342" i="1"/>
  <c r="T1238" i="1"/>
  <c r="AF1238" i="1" s="1"/>
  <c r="X1090" i="1"/>
  <c r="Y843" i="1"/>
  <c r="V683" i="1"/>
  <c r="AI683" i="1" s="1"/>
  <c r="X549" i="1"/>
  <c r="U410" i="1"/>
  <c r="AG410" i="1" s="1"/>
  <c r="AC512" i="1"/>
  <c r="V288" i="1"/>
  <c r="AI288" i="1" s="1"/>
  <c r="AC659" i="1"/>
  <c r="AA2892" i="1"/>
  <c r="AJ2892" i="1" s="1"/>
  <c r="X428" i="1"/>
  <c r="AA309" i="1"/>
  <c r="AJ309" i="1" s="1"/>
  <c r="C309" i="1" s="1"/>
  <c r="AB2931" i="1"/>
  <c r="V387" i="1"/>
  <c r="Z3068" i="1"/>
  <c r="AD2828" i="1"/>
  <c r="AE2739" i="1"/>
  <c r="V2522" i="1"/>
  <c r="W2208" i="1"/>
  <c r="U2856" i="1"/>
  <c r="AG2856" i="1" s="1"/>
  <c r="AH2856" i="1" s="1"/>
  <c r="W2671" i="1"/>
  <c r="Z2000" i="1"/>
  <c r="V2850" i="1"/>
  <c r="V2584" i="1"/>
  <c r="X2858" i="1"/>
  <c r="Y2852" i="1"/>
  <c r="AE2615" i="1"/>
  <c r="AD2141" i="1"/>
  <c r="X2246" i="1"/>
  <c r="AD2010" i="1"/>
  <c r="AD2756" i="1"/>
  <c r="X2617" i="1"/>
  <c r="Y1301" i="1"/>
  <c r="Z1617" i="1"/>
  <c r="AD2810" i="1"/>
  <c r="X2351" i="1"/>
  <c r="Z2246" i="1"/>
  <c r="AE2705" i="1"/>
  <c r="X1637" i="1"/>
  <c r="U2837" i="1"/>
  <c r="AG2837" i="1" s="1"/>
  <c r="AA2197" i="1"/>
  <c r="AE2436" i="1"/>
  <c r="Z1933" i="1"/>
  <c r="AA1969" i="1"/>
  <c r="AE2561" i="1"/>
  <c r="T2469" i="1"/>
  <c r="AF2469" i="1" s="1"/>
  <c r="AH2469" i="1" s="1"/>
  <c r="U2826" i="1"/>
  <c r="AG2826" i="1" s="1"/>
  <c r="AH2826" i="1" s="1"/>
  <c r="V2366" i="1"/>
  <c r="AI2366" i="1" s="1"/>
  <c r="AC2440" i="1"/>
  <c r="AC2726" i="1"/>
  <c r="AE1895" i="1"/>
  <c r="W2841" i="1"/>
  <c r="AA2405" i="1"/>
  <c r="Z1470" i="1"/>
  <c r="T2641" i="1"/>
  <c r="AF2641" i="1" s="1"/>
  <c r="W1200" i="1"/>
  <c r="U2573" i="1"/>
  <c r="AG2573" i="1" s="1"/>
  <c r="T2340" i="1"/>
  <c r="AF2340" i="1" s="1"/>
  <c r="T2116" i="1"/>
  <c r="AF2116" i="1" s="1"/>
  <c r="V1708" i="1"/>
  <c r="AA2512" i="1"/>
  <c r="AA2288" i="1"/>
  <c r="AA2068" i="1"/>
  <c r="AD2684" i="1"/>
  <c r="Y2361" i="1"/>
  <c r="AE1766" i="1"/>
  <c r="Z1541" i="1"/>
  <c r="X2019" i="1"/>
  <c r="Y2438" i="1"/>
  <c r="Y2166" i="1"/>
  <c r="X1845" i="1"/>
  <c r="Z2549" i="1"/>
  <c r="Z2333" i="1"/>
  <c r="Z2105" i="1"/>
  <c r="AC1608" i="1"/>
  <c r="AB2505" i="1"/>
  <c r="W1953" i="1"/>
  <c r="W1876" i="1"/>
  <c r="X1476" i="1"/>
  <c r="V1986" i="1"/>
  <c r="U2439" i="1"/>
  <c r="AG2439" i="1" s="1"/>
  <c r="AB2272" i="1"/>
  <c r="AB2096" i="1"/>
  <c r="AC1600" i="1"/>
  <c r="V2493" i="1"/>
  <c r="V2269" i="1"/>
  <c r="V2053" i="1"/>
  <c r="Y2665" i="1"/>
  <c r="W2432" i="1"/>
  <c r="X1375" i="1"/>
  <c r="Y1693" i="1"/>
  <c r="X1480" i="1"/>
  <c r="AD2244" i="1"/>
  <c r="Y1995" i="1"/>
  <c r="Y1852" i="1"/>
  <c r="X1351" i="1"/>
  <c r="X1714" i="1"/>
  <c r="Y1867" i="1"/>
  <c r="AE1431" i="1"/>
  <c r="W1405" i="1"/>
  <c r="X1538" i="1"/>
  <c r="U1074" i="1"/>
  <c r="AG1074" i="1" s="1"/>
  <c r="T2211" i="1"/>
  <c r="AF2211" i="1" s="1"/>
  <c r="AD1320" i="1"/>
  <c r="V1590" i="1"/>
  <c r="AA1700" i="1"/>
  <c r="AB1761" i="1"/>
  <c r="T1522" i="1"/>
  <c r="AF1522" i="1" s="1"/>
  <c r="AA1596" i="1"/>
  <c r="AJ1596" i="1" s="1"/>
  <c r="AB1275" i="1"/>
  <c r="T2317" i="1"/>
  <c r="AF2317" i="1" s="1"/>
  <c r="AH2317" i="1" s="1"/>
  <c r="U1978" i="1"/>
  <c r="AG1978" i="1" s="1"/>
  <c r="T1710" i="1"/>
  <c r="AF1710" i="1" s="1"/>
  <c r="AC1428" i="1"/>
  <c r="T1552" i="1"/>
  <c r="AF1552" i="1" s="1"/>
  <c r="AA1414" i="1"/>
  <c r="AE1329" i="1"/>
  <c r="W1063" i="1"/>
  <c r="V916" i="1"/>
  <c r="Y1521" i="1"/>
  <c r="AC823" i="1"/>
  <c r="X1044" i="1"/>
  <c r="W663" i="1"/>
  <c r="AE1267" i="1"/>
  <c r="AC1067" i="1"/>
  <c r="X762" i="1"/>
  <c r="AA1087" i="1"/>
  <c r="U576" i="1"/>
  <c r="AG576" i="1" s="1"/>
  <c r="Z526" i="1"/>
  <c r="AD565" i="1"/>
  <c r="AC639" i="1"/>
  <c r="AE3030" i="1"/>
  <c r="W295" i="1"/>
  <c r="Y142" i="1"/>
  <c r="AA2241" i="1"/>
  <c r="AE2301" i="1"/>
  <c r="Z2500" i="1"/>
  <c r="W2144" i="1"/>
  <c r="T2855" i="1"/>
  <c r="AF2855" i="1" s="1"/>
  <c r="AB2721" i="1"/>
  <c r="AC2170" i="1"/>
  <c r="AC2320" i="1"/>
  <c r="V2750" i="1"/>
  <c r="AC2204" i="1"/>
  <c r="X2373" i="1"/>
  <c r="AD2757" i="1"/>
  <c r="AD2509" i="1"/>
  <c r="AE2400" i="1"/>
  <c r="T2473" i="1"/>
  <c r="AF2473" i="1" s="1"/>
  <c r="V2715" i="1"/>
  <c r="X2841" i="1"/>
  <c r="AB2744" i="1"/>
  <c r="AA884" i="1"/>
  <c r="Y2809" i="1"/>
  <c r="AA2345" i="1"/>
  <c r="AC2232" i="1"/>
  <c r="X2703" i="1"/>
  <c r="AA1543" i="1"/>
  <c r="T2836" i="1"/>
  <c r="AF2836" i="1" s="1"/>
  <c r="AA2133" i="1"/>
  <c r="AE2644" i="1"/>
  <c r="T2621" i="1"/>
  <c r="AF2621" i="1" s="1"/>
  <c r="Z2831" i="1"/>
  <c r="Z2874" i="1"/>
  <c r="U2771" i="1"/>
  <c r="AG2771" i="1" s="1"/>
  <c r="T2453" i="1"/>
  <c r="AF2453" i="1" s="1"/>
  <c r="T2825" i="1"/>
  <c r="AF2825" i="1" s="1"/>
  <c r="Z2360" i="1"/>
  <c r="X2429" i="1"/>
  <c r="AA2725" i="1"/>
  <c r="Z2186" i="1"/>
  <c r="AE1847" i="1"/>
  <c r="AB2656" i="1"/>
  <c r="Y2080" i="1"/>
  <c r="AE2056" i="1"/>
  <c r="W1639" i="1"/>
  <c r="AB2618" i="1"/>
  <c r="T2400" i="1"/>
  <c r="AF2400" i="1" s="1"/>
  <c r="AH2400" i="1" s="1"/>
  <c r="T2176" i="1"/>
  <c r="AF2176" i="1" s="1"/>
  <c r="AC1904" i="1"/>
  <c r="AA2564" i="1"/>
  <c r="AA2348" i="1"/>
  <c r="V2115" i="1"/>
  <c r="AE1675" i="1"/>
  <c r="Y2515" i="1"/>
  <c r="Z1658" i="1"/>
  <c r="W1936" i="1"/>
  <c r="X1536" i="1"/>
  <c r="AA2013" i="1"/>
  <c r="AJ2013" i="1" s="1"/>
  <c r="W2437" i="1"/>
  <c r="W2213" i="1"/>
  <c r="W1997" i="1"/>
  <c r="Z2609" i="1"/>
  <c r="Z2385" i="1"/>
  <c r="Z2157" i="1"/>
  <c r="V1878" i="1"/>
  <c r="T2551" i="1"/>
  <c r="AF2551" i="1" s="1"/>
  <c r="AD2034" i="1"/>
  <c r="X1696" i="1"/>
  <c r="T1213" i="1"/>
  <c r="AF1213" i="1" s="1"/>
  <c r="V2194" i="1"/>
  <c r="T2490" i="1"/>
  <c r="AF2490" i="1" s="1"/>
  <c r="U2271" i="1"/>
  <c r="AG2271" i="1" s="1"/>
  <c r="T2042" i="1"/>
  <c r="AF2042" i="1" s="1"/>
  <c r="AA2654" i="1"/>
  <c r="AJ2654" i="1" s="1"/>
  <c r="V2377" i="1"/>
  <c r="V2149" i="1"/>
  <c r="AE1843" i="1"/>
  <c r="Y2549" i="1"/>
  <c r="AD1839" i="1"/>
  <c r="W1688" i="1"/>
  <c r="U1602" i="1"/>
  <c r="AG1602" i="1" s="1"/>
  <c r="W2190" i="1"/>
  <c r="V1832" i="1"/>
  <c r="AD1773" i="1"/>
  <c r="Z1927" i="1"/>
  <c r="X1644" i="1"/>
  <c r="AD1788" i="1"/>
  <c r="W1609" i="1"/>
  <c r="Y1342" i="1"/>
  <c r="X1470" i="1"/>
  <c r="U1600" i="1"/>
  <c r="AG1600" i="1" s="1"/>
  <c r="U2124" i="1"/>
  <c r="AG2124" i="1" s="1"/>
  <c r="T1888" i="1"/>
  <c r="AF1888" i="1" s="1"/>
  <c r="AH1888" i="1" s="1"/>
  <c r="V1955" i="1"/>
  <c r="Z1474" i="1"/>
  <c r="T1691" i="1"/>
  <c r="AF1691" i="1" s="1"/>
  <c r="U1048" i="1"/>
  <c r="AG1048" i="1" s="1"/>
  <c r="C1048" i="1" s="1"/>
  <c r="Y1249" i="1"/>
  <c r="T2085" i="1"/>
  <c r="AF2085" i="1" s="1"/>
  <c r="T1698" i="1"/>
  <c r="AF1698" i="1" s="1"/>
  <c r="AD1240" i="1"/>
  <c r="AB1550" i="1"/>
  <c r="AC1407" i="1"/>
  <c r="AE1125" i="1"/>
  <c r="AC1285" i="1"/>
  <c r="AC914" i="1"/>
  <c r="Y677" i="1"/>
  <c r="AC1098" i="1"/>
  <c r="AE1214" i="1"/>
  <c r="X921" i="1"/>
  <c r="AD630" i="1"/>
  <c r="Z1030" i="1"/>
  <c r="U918" i="1"/>
  <c r="AG918" i="1" s="1"/>
  <c r="Y747" i="1"/>
  <c r="T1230" i="1"/>
  <c r="AF1230" i="1" s="1"/>
  <c r="B1230" i="1" s="1"/>
  <c r="Y866" i="1"/>
  <c r="Z522" i="1"/>
  <c r="AD561" i="1"/>
  <c r="AA638" i="1"/>
  <c r="X404" i="1"/>
  <c r="U2904" i="1"/>
  <c r="AG2904" i="1" s="1"/>
  <c r="V383" i="1"/>
  <c r="W3009" i="1"/>
  <c r="X2704" i="1"/>
  <c r="Z1590" i="1"/>
  <c r="AE2028" i="1"/>
  <c r="AE2321" i="1"/>
  <c r="U2720" i="1"/>
  <c r="AG2720" i="1" s="1"/>
  <c r="V1990" i="1"/>
  <c r="AC2788" i="1"/>
  <c r="AC2412" i="1"/>
  <c r="X2714" i="1"/>
  <c r="Y2796" i="1"/>
  <c r="Y2344" i="1"/>
  <c r="Z2395" i="1"/>
  <c r="T2681" i="1"/>
  <c r="AF2681" i="1" s="1"/>
  <c r="W1868" i="1"/>
  <c r="X2439" i="1"/>
  <c r="X2585" i="1"/>
  <c r="AD2601" i="1"/>
  <c r="AE1574" i="1"/>
  <c r="Y2869" i="1"/>
  <c r="X2271" i="1"/>
  <c r="AE2865" i="1"/>
  <c r="X2593" i="1"/>
  <c r="V2741" i="1"/>
  <c r="T2772" i="1"/>
  <c r="AF2772" i="1" s="1"/>
  <c r="AD2449" i="1"/>
  <c r="X2426" i="1"/>
  <c r="W1367" i="1"/>
  <c r="Z2870" i="1"/>
  <c r="W1999" i="1"/>
  <c r="AE2639" i="1"/>
  <c r="T2705" i="1"/>
  <c r="AF2705" i="1" s="1"/>
  <c r="AA1693" i="1"/>
  <c r="AA2833" i="1"/>
  <c r="AJ2833" i="1" s="1"/>
  <c r="Z2394" i="1"/>
  <c r="X1811" i="1"/>
  <c r="X2363" i="1"/>
  <c r="AE2440" i="1"/>
  <c r="Y2405" i="1"/>
  <c r="V2266" i="1"/>
  <c r="T2500" i="1"/>
  <c r="AF2500" i="1" s="1"/>
  <c r="U2289" i="1"/>
  <c r="AG2289" i="1" s="1"/>
  <c r="AB2058" i="1"/>
  <c r="AA2672" i="1"/>
  <c r="AA2448" i="1"/>
  <c r="AA2228" i="1"/>
  <c r="AA2004" i="1"/>
  <c r="Y2611" i="1"/>
  <c r="W2340" i="1"/>
  <c r="X1948" i="1"/>
  <c r="AD1557" i="1"/>
  <c r="AA2413" i="1"/>
  <c r="W2489" i="1"/>
  <c r="W2273" i="1"/>
  <c r="W2049" i="1"/>
  <c r="Z2661" i="1"/>
  <c r="AE2430" i="1"/>
  <c r="X2212" i="1"/>
  <c r="X1988" i="1"/>
  <c r="U2600" i="1"/>
  <c r="AG2600" i="1" s="1"/>
  <c r="AD2274" i="1"/>
  <c r="X1904" i="1"/>
  <c r="AD1513" i="1"/>
  <c r="Z2380" i="1"/>
  <c r="T2546" i="1"/>
  <c r="AF2546" i="1" s="1"/>
  <c r="T2318" i="1"/>
  <c r="AF2318" i="1" s="1"/>
  <c r="AB2040" i="1"/>
  <c r="V2653" i="1"/>
  <c r="V2429" i="1"/>
  <c r="V2213" i="1"/>
  <c r="V1985" i="1"/>
  <c r="W2592" i="1"/>
  <c r="W2252" i="1"/>
  <c r="AE1742" i="1"/>
  <c r="Y1015" i="1"/>
  <c r="AD2300" i="1"/>
  <c r="AD2060" i="1"/>
  <c r="AD1849" i="1"/>
  <c r="AE1339" i="1"/>
  <c r="AE1792" i="1"/>
  <c r="Y1923" i="1"/>
  <c r="AE1639" i="1"/>
  <c r="Y1466" i="1"/>
  <c r="X1610" i="1"/>
  <c r="AD1292" i="1"/>
  <c r="T2283" i="1"/>
  <c r="AF2283" i="1" s="1"/>
  <c r="AA1931" i="1"/>
  <c r="U1701" i="1"/>
  <c r="AG1701" i="1" s="1"/>
  <c r="AA1772" i="1"/>
  <c r="U1844" i="1"/>
  <c r="AG1844" i="1" s="1"/>
  <c r="AB1612" i="1"/>
  <c r="AD1042" i="1"/>
  <c r="AB1243" i="1"/>
  <c r="AB2191" i="1"/>
  <c r="AB1956" i="1"/>
  <c r="Z1368" i="1"/>
  <c r="U1866" i="1"/>
  <c r="AG1866" i="1" s="1"/>
  <c r="AB1434" i="1"/>
  <c r="T1007" i="1"/>
  <c r="AF1007" i="1" s="1"/>
  <c r="AH1007" i="1" s="1"/>
  <c r="X1119" i="1"/>
  <c r="AA1284" i="1"/>
  <c r="T918" i="1"/>
  <c r="AF918" i="1" s="1"/>
  <c r="Y1505" i="1"/>
  <c r="U1317" i="1"/>
  <c r="AG1317" i="1" s="1"/>
  <c r="Z1213" i="1"/>
  <c r="Y972" i="1"/>
  <c r="AB1515" i="1"/>
  <c r="W1245" i="1"/>
  <c r="T917" i="1"/>
  <c r="AF917" i="1" s="1"/>
  <c r="W746" i="1"/>
  <c r="T1222" i="1"/>
  <c r="AF1222" i="1" s="1"/>
  <c r="AH1222" i="1" s="1"/>
  <c r="W865" i="1"/>
  <c r="V563" i="1"/>
  <c r="AE432" i="1"/>
  <c r="V561" i="1"/>
  <c r="W325" i="1"/>
  <c r="W2893" i="1"/>
  <c r="T277" i="1"/>
  <c r="AF277" i="1" s="1"/>
  <c r="Z2999" i="1"/>
  <c r="Z2771" i="1"/>
  <c r="AE2859" i="1"/>
  <c r="AC2890" i="1"/>
  <c r="X2482" i="1"/>
  <c r="X2301" i="1"/>
  <c r="W2663" i="1"/>
  <c r="Z1984" i="1"/>
  <c r="AC2840" i="1"/>
  <c r="V2408" i="1"/>
  <c r="AE2177" i="1"/>
  <c r="U2695" i="1"/>
  <c r="AG2695" i="1" s="1"/>
  <c r="AD2125" i="1"/>
  <c r="AE2176" i="1"/>
  <c r="Y1141" i="1"/>
  <c r="AD2744" i="1"/>
  <c r="X2569" i="1"/>
  <c r="AD2585" i="1"/>
  <c r="Z1553" i="1"/>
  <c r="AD2806" i="1"/>
  <c r="AA2265" i="1"/>
  <c r="AJ2265" i="1" s="1"/>
  <c r="C2265" i="1" s="1"/>
  <c r="X2863" i="1"/>
  <c r="AA2587" i="1"/>
  <c r="AC2737" i="1"/>
  <c r="T2768" i="1"/>
  <c r="AF2768" i="1" s="1"/>
  <c r="Y2444" i="1"/>
  <c r="AE2420" i="1"/>
  <c r="Y2133" i="1"/>
  <c r="AA2561" i="1"/>
  <c r="AE2289" i="1"/>
  <c r="T2421" i="1"/>
  <c r="AF2421" i="1" s="1"/>
  <c r="T2821" i="1"/>
  <c r="AF2821" i="1" s="1"/>
  <c r="V2350" i="1"/>
  <c r="AC2176" i="1"/>
  <c r="AA2713" i="1"/>
  <c r="AE1831" i="1"/>
  <c r="W2837" i="1"/>
  <c r="AA2341" i="1"/>
  <c r="AE2696" i="1"/>
  <c r="T2625" i="1"/>
  <c r="AF2625" i="1" s="1"/>
  <c r="AC2446" i="1"/>
  <c r="U2613" i="1"/>
  <c r="AG2613" i="1" s="1"/>
  <c r="U2389" i="1"/>
  <c r="AG2389" i="1" s="1"/>
  <c r="T2108" i="1"/>
  <c r="AF2108" i="1" s="1"/>
  <c r="AC1680" i="1"/>
  <c r="AA2508" i="1"/>
  <c r="AA2280" i="1"/>
  <c r="V2051" i="1"/>
  <c r="W2610" i="1"/>
  <c r="AD2334" i="1"/>
  <c r="AD1735" i="1"/>
  <c r="AD1706" i="1"/>
  <c r="AD1236" i="1"/>
  <c r="Y2606" i="1"/>
  <c r="W2325" i="1"/>
  <c r="AD2091" i="1"/>
  <c r="U1647" i="1"/>
  <c r="AG1647" i="1" s="1"/>
  <c r="AE2426" i="1"/>
  <c r="Z2149" i="1"/>
  <c r="AC1866" i="1"/>
  <c r="AB2545" i="1"/>
  <c r="W2024" i="1"/>
  <c r="AA1611" i="1"/>
  <c r="AB1169" i="1"/>
  <c r="AC2182" i="1"/>
  <c r="U2479" i="1"/>
  <c r="AG2479" i="1" s="1"/>
  <c r="AB2268" i="1"/>
  <c r="U2039" i="1"/>
  <c r="AG2039" i="1" s="1"/>
  <c r="AC2651" i="1"/>
  <c r="AA2374" i="1"/>
  <c r="AA2146" i="1"/>
  <c r="AA1833" i="1"/>
  <c r="AD2546" i="1"/>
  <c r="Z1946" i="1"/>
  <c r="W1864" i="1"/>
  <c r="X1416" i="1"/>
  <c r="Y2187" i="1"/>
  <c r="AC1820" i="1"/>
  <c r="W1771" i="1"/>
  <c r="X1910" i="1"/>
  <c r="AA1635" i="1"/>
  <c r="AJ1635" i="1" s="1"/>
  <c r="W1786" i="1"/>
  <c r="Y1598" i="1"/>
  <c r="AD1339" i="1"/>
  <c r="X1466" i="1"/>
  <c r="AB1597" i="1"/>
  <c r="T2111" i="1"/>
  <c r="AF2111" i="1" s="1"/>
  <c r="AB1870" i="1"/>
  <c r="AC1466" i="1"/>
  <c r="V1771" i="1"/>
  <c r="T1843" i="1"/>
  <c r="AF1843" i="1" s="1"/>
  <c r="U1611" i="1"/>
  <c r="AG1611" i="1" s="1"/>
  <c r="W1038" i="1"/>
  <c r="T1239" i="1"/>
  <c r="AF1239" i="1" s="1"/>
  <c r="AB2187" i="1"/>
  <c r="AB1824" i="1"/>
  <c r="V1709" i="1"/>
  <c r="AI1709" i="1" s="1"/>
  <c r="Z1444" i="1"/>
  <c r="U1152" i="1"/>
  <c r="AG1152" i="1" s="1"/>
  <c r="U1532" i="1"/>
  <c r="AG1532" i="1" s="1"/>
  <c r="AH1532" i="1" s="1"/>
  <c r="AA968" i="1"/>
  <c r="AJ968" i="1" s="1"/>
  <c r="C968" i="1" s="1"/>
  <c r="AC1133" i="1"/>
  <c r="AC878" i="1"/>
  <c r="Y489" i="1"/>
  <c r="V1260" i="1"/>
  <c r="X902" i="1"/>
  <c r="AE891" i="1"/>
  <c r="U620" i="1"/>
  <c r="AG620" i="1" s="1"/>
  <c r="AE1027" i="1"/>
  <c r="AC1059" i="1"/>
  <c r="Z743" i="1"/>
  <c r="V1082" i="1"/>
  <c r="X1006" i="1"/>
  <c r="V738" i="1"/>
  <c r="V2903" i="1"/>
  <c r="X639" i="1"/>
  <c r="W489" i="1"/>
  <c r="V236" i="1"/>
  <c r="AA254" i="1"/>
  <c r="AJ254" i="1" s="1"/>
  <c r="T273" i="1"/>
  <c r="AF273" i="1" s="1"/>
  <c r="AD46" i="1"/>
  <c r="AB63" i="1"/>
  <c r="AB3003" i="1"/>
  <c r="Y2811" i="1"/>
  <c r="AA2097" i="1"/>
  <c r="AE2237" i="1"/>
  <c r="AB2736" i="1"/>
  <c r="W2111" i="1"/>
  <c r="X2450" i="1"/>
  <c r="AC1778" i="1"/>
  <c r="X2814" i="1"/>
  <c r="X2675" i="1"/>
  <c r="X2189" i="1"/>
  <c r="AB2849" i="1"/>
  <c r="AB2805" i="1"/>
  <c r="U2760" i="1"/>
  <c r="AG2760" i="1" s="1"/>
  <c r="U2716" i="1"/>
  <c r="AG2716" i="1" s="1"/>
  <c r="W2647" i="1"/>
  <c r="Z2480" i="1"/>
  <c r="Z2304" i="1"/>
  <c r="Z2128" i="1"/>
  <c r="V1898" i="1"/>
  <c r="AC2827" i="1"/>
  <c r="V2690" i="1"/>
  <c r="V2172" i="1"/>
  <c r="V2884" i="1"/>
  <c r="V2838" i="1"/>
  <c r="AC2784" i="1"/>
  <c r="AC2744" i="1"/>
  <c r="X2685" i="1"/>
  <c r="AC2556" i="1"/>
  <c r="V2344" i="1"/>
  <c r="Z2162" i="1"/>
  <c r="Z2002" i="1"/>
  <c r="AA2838" i="1"/>
  <c r="AJ2838" i="1" s="1"/>
  <c r="C2838" i="1" s="1"/>
  <c r="X2702" i="1"/>
  <c r="V2148" i="1"/>
  <c r="W2891" i="1"/>
  <c r="AD2837" i="1"/>
  <c r="Y2792" i="1"/>
  <c r="W2747" i="1"/>
  <c r="AD2689" i="1"/>
  <c r="AA2589" i="1"/>
  <c r="X2011" i="1"/>
  <c r="Y2488" i="1"/>
  <c r="W2275" i="1"/>
  <c r="AD2093" i="1"/>
  <c r="AA1847" i="1"/>
  <c r="AE2560" i="1"/>
  <c r="Z2379" i="1"/>
  <c r="X2166" i="1"/>
  <c r="X2006" i="1"/>
  <c r="T2633" i="1"/>
  <c r="AF2633" i="1" s="1"/>
  <c r="AB2451" i="1"/>
  <c r="Y1902" i="1"/>
  <c r="W1804" i="1"/>
  <c r="X1548" i="1"/>
  <c r="AC2200" i="1"/>
  <c r="AD2736" i="1"/>
  <c r="X2199" i="1"/>
  <c r="V2604" i="1"/>
  <c r="AI2604" i="1" s="1"/>
  <c r="X2825" i="1"/>
  <c r="X2537" i="1"/>
  <c r="V1682" i="1"/>
  <c r="T2866" i="1"/>
  <c r="AF2866" i="1" s="1"/>
  <c r="T2726" i="1"/>
  <c r="AF2726" i="1" s="1"/>
  <c r="Y2404" i="1"/>
  <c r="X2610" i="1"/>
  <c r="V1950" i="1"/>
  <c r="Y1873" i="1"/>
  <c r="AE1510" i="1"/>
  <c r="AC2765" i="1"/>
  <c r="V2412" i="1"/>
  <c r="W2848" i="1"/>
  <c r="AD2794" i="1"/>
  <c r="AD2750" i="1"/>
  <c r="U2673" i="1"/>
  <c r="AG2673" i="1" s="1"/>
  <c r="C2673" i="1" s="1"/>
  <c r="AE2499" i="1"/>
  <c r="X2255" i="1"/>
  <c r="X2063" i="1"/>
  <c r="AE2862" i="1"/>
  <c r="AA2702" i="1"/>
  <c r="AE2121" i="1"/>
  <c r="AE2857" i="1"/>
  <c r="AE2813" i="1"/>
  <c r="Z2748" i="1"/>
  <c r="AC2692" i="1"/>
  <c r="AA2507" i="1"/>
  <c r="AE2293" i="1"/>
  <c r="AE2101" i="1"/>
  <c r="V2889" i="1"/>
  <c r="V2729" i="1"/>
  <c r="AA2119" i="1"/>
  <c r="T2884" i="1"/>
  <c r="AF2884" i="1" s="1"/>
  <c r="AB2818" i="1"/>
  <c r="U2765" i="1"/>
  <c r="AG2765" i="1" s="1"/>
  <c r="T2712" i="1"/>
  <c r="AF2712" i="1" s="1"/>
  <c r="V2578" i="1"/>
  <c r="AI2578" i="1" s="1"/>
  <c r="AE2047" i="1"/>
  <c r="AD2433" i="1"/>
  <c r="Y2220" i="1"/>
  <c r="AD1969" i="1"/>
  <c r="AE2596" i="1"/>
  <c r="X2410" i="1"/>
  <c r="AE2148" i="1"/>
  <c r="V1854" i="1"/>
  <c r="U2530" i="1"/>
  <c r="AG2530" i="1" s="1"/>
  <c r="AD2090" i="1"/>
  <c r="X1601" i="1"/>
  <c r="AB1201" i="1"/>
  <c r="AC2743" i="1"/>
  <c r="AD2776" i="1"/>
  <c r="X2535" i="1"/>
  <c r="AE2816" i="1"/>
  <c r="Z2846" i="1"/>
  <c r="AA2635" i="1"/>
  <c r="AA1987" i="1"/>
  <c r="AA2199" i="1"/>
  <c r="AJ2199" i="1" s="1"/>
  <c r="U2755" i="1"/>
  <c r="AG2755" i="1" s="1"/>
  <c r="AE2015" i="1"/>
  <c r="X1917" i="1"/>
  <c r="Z2183" i="1"/>
  <c r="V1664" i="1"/>
  <c r="AA2808" i="1"/>
  <c r="AE2593" i="1"/>
  <c r="AB2863" i="1"/>
  <c r="AB2815" i="1"/>
  <c r="U2754" i="1"/>
  <c r="AG2754" i="1" s="1"/>
  <c r="T2701" i="1"/>
  <c r="AF2701" i="1" s="1"/>
  <c r="AC2530" i="1"/>
  <c r="V2318" i="1"/>
  <c r="V2126" i="1"/>
  <c r="X1605" i="1"/>
  <c r="Z2749" i="1"/>
  <c r="Z2150" i="1"/>
  <c r="AC2878" i="1"/>
  <c r="AA2817" i="1"/>
  <c r="V2764" i="1"/>
  <c r="AC2710" i="1"/>
  <c r="Z2570" i="1"/>
  <c r="Z2378" i="1"/>
  <c r="AC2132" i="1"/>
  <c r="X1795" i="1"/>
  <c r="AA2740" i="1"/>
  <c r="V2292" i="1"/>
  <c r="Y2891" i="1"/>
  <c r="Y2834" i="1"/>
  <c r="W2781" i="1"/>
  <c r="AD2719" i="1"/>
  <c r="AD2645" i="1"/>
  <c r="X2171" i="1"/>
  <c r="Y2496" i="1"/>
  <c r="W2283" i="1"/>
  <c r="AD2021" i="1"/>
  <c r="X2686" i="1"/>
  <c r="AE2424" i="1"/>
  <c r="Z2211" i="1"/>
  <c r="X1966" i="1"/>
  <c r="T2593" i="1"/>
  <c r="AF2593" i="1" s="1"/>
  <c r="Y2341" i="1"/>
  <c r="Z1885" i="1"/>
  <c r="AD1553" i="1"/>
  <c r="V2426" i="1"/>
  <c r="V2250" i="1"/>
  <c r="Z1988" i="1"/>
  <c r="AB2610" i="1"/>
  <c r="U2557" i="1"/>
  <c r="AG2557" i="1" s="1"/>
  <c r="T2496" i="1"/>
  <c r="AF2496" i="1" s="1"/>
  <c r="AH2496" i="1" s="1"/>
  <c r="T2448" i="1"/>
  <c r="AF2448" i="1" s="1"/>
  <c r="AB2386" i="1"/>
  <c r="U2333" i="1"/>
  <c r="AG2333" i="1" s="1"/>
  <c r="T2268" i="1"/>
  <c r="AF2268" i="1" s="1"/>
  <c r="AB2214" i="1"/>
  <c r="AB2170" i="1"/>
  <c r="U2105" i="1"/>
  <c r="AG2105" i="1" s="1"/>
  <c r="T2052" i="1"/>
  <c r="AF2052" i="1" s="1"/>
  <c r="AB1990" i="1"/>
  <c r="V1884" i="1"/>
  <c r="AI1884" i="1" s="1"/>
  <c r="B1884" i="1" s="1"/>
  <c r="AA1615" i="1"/>
  <c r="AA2668" i="1"/>
  <c r="V2615" i="1"/>
  <c r="AI2615" i="1" s="1"/>
  <c r="AA2552" i="1"/>
  <c r="AC2505" i="1"/>
  <c r="AA2440" i="1"/>
  <c r="V2387" i="1"/>
  <c r="AC2325" i="1"/>
  <c r="AA2272" i="1"/>
  <c r="AA2224" i="1"/>
  <c r="V2163" i="1"/>
  <c r="AC2109" i="1"/>
  <c r="AA2048" i="1"/>
  <c r="AA2000" i="1"/>
  <c r="AE1851" i="1"/>
  <c r="X1621" i="1"/>
  <c r="AD2668" i="1"/>
  <c r="Y2607" i="1"/>
  <c r="Y2559" i="1"/>
  <c r="W2498" i="1"/>
  <c r="AD2444" i="1"/>
  <c r="AD2270" i="1"/>
  <c r="Y2057" i="1"/>
  <c r="AE1345" i="1"/>
  <c r="AD1719" i="1"/>
  <c r="AE1926" i="1"/>
  <c r="AE1670" i="1"/>
  <c r="AD1898" i="1"/>
  <c r="Y1653" i="1"/>
  <c r="AD1541" i="1"/>
  <c r="Y1303" i="1"/>
  <c r="Z1493" i="1"/>
  <c r="U1194" i="1"/>
  <c r="AG1194" i="1" s="1"/>
  <c r="AA2397" i="1"/>
  <c r="AE2183" i="1"/>
  <c r="X1803" i="1"/>
  <c r="Y2594" i="1"/>
  <c r="Y2546" i="1"/>
  <c r="W2485" i="1"/>
  <c r="AD2431" i="1"/>
  <c r="Y2370" i="1"/>
  <c r="Y2322" i="1"/>
  <c r="W2261" i="1"/>
  <c r="AD2207" i="1"/>
  <c r="Y2154" i="1"/>
  <c r="W2089" i="1"/>
  <c r="AD2043" i="1"/>
  <c r="AD1979" i="1"/>
  <c r="AE1817" i="1"/>
  <c r="X1357" i="1"/>
  <c r="X2652" i="1"/>
  <c r="X2604" i="1"/>
  <c r="AE2542" i="1"/>
  <c r="Z2489" i="1"/>
  <c r="X2424" i="1"/>
  <c r="X2380" i="1"/>
  <c r="AE2314" i="1"/>
  <c r="Z2261" i="1"/>
  <c r="X2208" i="1"/>
  <c r="AE2146" i="1"/>
  <c r="AE2098" i="1"/>
  <c r="Z2037" i="1"/>
  <c r="X1984" i="1"/>
  <c r="AC1786" i="1"/>
  <c r="AC1352" i="1"/>
  <c r="AB2661" i="1"/>
  <c r="U2596" i="1"/>
  <c r="AG2596" i="1" s="1"/>
  <c r="T2543" i="1"/>
  <c r="AF2543" i="1" s="1"/>
  <c r="AB2481" i="1"/>
  <c r="AB2433" i="1"/>
  <c r="AD2226" i="1"/>
  <c r="Y2013" i="1"/>
  <c r="W1905" i="1"/>
  <c r="AE1635" i="1"/>
  <c r="X1888" i="1"/>
  <c r="X1569" i="1"/>
  <c r="Y1833" i="1"/>
  <c r="AA1413" i="1"/>
  <c r="Y1476" i="1"/>
  <c r="Y1127" i="1"/>
  <c r="Z1449" i="1"/>
  <c r="X834" i="1"/>
  <c r="AC2358" i="1"/>
  <c r="Z2172" i="1"/>
  <c r="V1754" i="1"/>
  <c r="U2591" i="1"/>
  <c r="AG2591" i="1" s="1"/>
  <c r="T2538" i="1"/>
  <c r="AF2538" i="1" s="1"/>
  <c r="AB2476" i="1"/>
  <c r="AB2428" i="1"/>
  <c r="U2367" i="1"/>
  <c r="AG2367" i="1" s="1"/>
  <c r="T2314" i="1"/>
  <c r="AF2314" i="1" s="1"/>
  <c r="AB2252" i="1"/>
  <c r="U2199" i="1"/>
  <c r="AG2199" i="1" s="1"/>
  <c r="U2151" i="1"/>
  <c r="AG2151" i="1" s="1"/>
  <c r="T2086" i="1"/>
  <c r="AF2086" i="1" s="1"/>
  <c r="AB2032" i="1"/>
  <c r="U1971" i="1"/>
  <c r="AG1971" i="1" s="1"/>
  <c r="Z1806" i="1"/>
  <c r="U1222" i="1"/>
  <c r="AG1222" i="1" s="1"/>
  <c r="V2649" i="1"/>
  <c r="AC2595" i="1"/>
  <c r="AA2534" i="1"/>
  <c r="AA2486" i="1"/>
  <c r="AJ2486" i="1" s="1"/>
  <c r="AC2423" i="1"/>
  <c r="AA2370" i="1"/>
  <c r="AA2306" i="1"/>
  <c r="V2253" i="1"/>
  <c r="V2205" i="1"/>
  <c r="AC2143" i="1"/>
  <c r="AA2090" i="1"/>
  <c r="V2029" i="1"/>
  <c r="V1981" i="1"/>
  <c r="X1791" i="1"/>
  <c r="AE1369" i="1"/>
  <c r="Y2653" i="1"/>
  <c r="W2588" i="1"/>
  <c r="W2540" i="1"/>
  <c r="AD2478" i="1"/>
  <c r="Y2425" i="1"/>
  <c r="Y2161" i="1"/>
  <c r="Z1818" i="1"/>
  <c r="Y1818" i="1"/>
  <c r="Z1961" i="1"/>
  <c r="AE1726" i="1"/>
  <c r="Y1853" i="1"/>
  <c r="X1650" i="1"/>
  <c r="W1475" i="1"/>
  <c r="AA892" i="1"/>
  <c r="Z1405" i="1"/>
  <c r="Y2419" i="1"/>
  <c r="W2366" i="1"/>
  <c r="AD2296" i="1"/>
  <c r="W2238" i="1"/>
  <c r="AD2164" i="1"/>
  <c r="W2106" i="1"/>
  <c r="AD2056" i="1"/>
  <c r="Y1983" i="1"/>
  <c r="Z1810" i="1"/>
  <c r="Z835" i="1"/>
  <c r="AD1909" i="1"/>
  <c r="Y1832" i="1"/>
  <c r="Y1768" i="1"/>
  <c r="AD1701" i="1"/>
  <c r="X1543" i="1"/>
  <c r="AB1279" i="1"/>
  <c r="AE1904" i="1"/>
  <c r="AE1840" i="1"/>
  <c r="X1766" i="1"/>
  <c r="AE1696" i="1"/>
  <c r="AE1613" i="1"/>
  <c r="AB1255" i="1"/>
  <c r="Y1919" i="1"/>
  <c r="W1838" i="1"/>
  <c r="Y1783" i="1"/>
  <c r="W1702" i="1"/>
  <c r="X1603" i="1"/>
  <c r="X1347" i="1"/>
  <c r="AD1595" i="1"/>
  <c r="W1537" i="1"/>
  <c r="Y1462" i="1"/>
  <c r="AD1395" i="1"/>
  <c r="T1269" i="1"/>
  <c r="AF1269" i="1" s="1"/>
  <c r="AB1001" i="1"/>
  <c r="X1606" i="1"/>
  <c r="AE1524" i="1"/>
  <c r="X1458" i="1"/>
  <c r="Z1383" i="1"/>
  <c r="AD1276" i="1"/>
  <c r="AD988" i="1"/>
  <c r="T1595" i="1"/>
  <c r="AF1595" i="1" s="1"/>
  <c r="AH1595" i="1" s="1"/>
  <c r="T2367" i="1"/>
  <c r="AF2367" i="1" s="1"/>
  <c r="U2276" i="1"/>
  <c r="AG2276" i="1" s="1"/>
  <c r="U2196" i="1"/>
  <c r="AG2196" i="1" s="1"/>
  <c r="U2096" i="1"/>
  <c r="AG2096" i="1" s="1"/>
  <c r="T2019" i="1"/>
  <c r="AF2019" i="1" s="1"/>
  <c r="AA1803" i="1"/>
  <c r="AB1942" i="1"/>
  <c r="T1868" i="1"/>
  <c r="AF1868" i="1" s="1"/>
  <c r="AB1774" i="1"/>
  <c r="AB1694" i="1"/>
  <c r="Z1456" i="1"/>
  <c r="V1947" i="1"/>
  <c r="AI1947" i="1" s="1"/>
  <c r="AC1849" i="1"/>
  <c r="V1767" i="1"/>
  <c r="V1687" i="1"/>
  <c r="V1416" i="1"/>
  <c r="U1928" i="1"/>
  <c r="AG1928" i="1" s="1"/>
  <c r="U1840" i="1"/>
  <c r="AG1840" i="1" s="1"/>
  <c r="U1752" i="1"/>
  <c r="AG1752" i="1" s="1"/>
  <c r="T1659" i="1"/>
  <c r="AF1659" i="1" s="1"/>
  <c r="V1378" i="1"/>
  <c r="AB1600" i="1"/>
  <c r="T1510" i="1"/>
  <c r="AF1510" i="1" s="1"/>
  <c r="AH1510" i="1" s="1"/>
  <c r="U1427" i="1"/>
  <c r="AG1427" i="1" s="1"/>
  <c r="U1288" i="1"/>
  <c r="AG1288" i="1" s="1"/>
  <c r="AD1010" i="1"/>
  <c r="V1567" i="1"/>
  <c r="AA1484" i="1"/>
  <c r="AA1404" i="1"/>
  <c r="Y1217" i="1"/>
  <c r="AD733" i="1"/>
  <c r="T2385" i="1"/>
  <c r="AF2385" i="1" s="1"/>
  <c r="AB2275" i="1"/>
  <c r="T2165" i="1"/>
  <c r="AF2165" i="1" s="1"/>
  <c r="AB2051" i="1"/>
  <c r="X1945" i="1"/>
  <c r="U1951" i="1"/>
  <c r="AG1951" i="1" s="1"/>
  <c r="U1799" i="1"/>
  <c r="AG1799" i="1" s="1"/>
  <c r="U1659" i="1"/>
  <c r="AG1659" i="1" s="1"/>
  <c r="Y1117" i="1"/>
  <c r="V1837" i="1"/>
  <c r="AA1686" i="1"/>
  <c r="W1076" i="1"/>
  <c r="U1826" i="1"/>
  <c r="AG1826" i="1" s="1"/>
  <c r="AB1715" i="1"/>
  <c r="V1338" i="1"/>
  <c r="T1540" i="1"/>
  <c r="AF1540" i="1" s="1"/>
  <c r="AH1540" i="1" s="1"/>
  <c r="AB1386" i="1"/>
  <c r="W982" i="1"/>
  <c r="AC1515" i="1"/>
  <c r="AC1391" i="1"/>
  <c r="AA932" i="1"/>
  <c r="AJ932" i="1" s="1"/>
  <c r="AB1525" i="1"/>
  <c r="Y1291" i="1"/>
  <c r="AE1281" i="1"/>
  <c r="X1115" i="1"/>
  <c r="X948" i="1"/>
  <c r="AD1173" i="1"/>
  <c r="W1023" i="1"/>
  <c r="AC1277" i="1"/>
  <c r="AA1112" i="1"/>
  <c r="AA898" i="1"/>
  <c r="W779" i="1"/>
  <c r="V868" i="1"/>
  <c r="T898" i="1"/>
  <c r="AF898" i="1" s="1"/>
  <c r="AH898" i="1" s="1"/>
  <c r="Z733" i="1"/>
  <c r="AD786" i="1"/>
  <c r="AB509" i="1"/>
  <c r="AD1490" i="1"/>
  <c r="U1252" i="1"/>
  <c r="AG1252" i="1" s="1"/>
  <c r="AA1257" i="1"/>
  <c r="AJ1257" i="1" s="1"/>
  <c r="AC1050" i="1"/>
  <c r="AB1290" i="1"/>
  <c r="U1117" i="1"/>
  <c r="AG1117" i="1" s="1"/>
  <c r="Z1329" i="1"/>
  <c r="X1164" i="1"/>
  <c r="Z985" i="1"/>
  <c r="Y869" i="1"/>
  <c r="X889" i="1"/>
  <c r="Y948" i="1"/>
  <c r="AC779" i="1"/>
  <c r="AB803" i="1"/>
  <c r="U524" i="1"/>
  <c r="AG524" i="1" s="1"/>
  <c r="AB1459" i="1"/>
  <c r="T1113" i="1"/>
  <c r="AF1113" i="1" s="1"/>
  <c r="AH1113" i="1" s="1"/>
  <c r="X1189" i="1"/>
  <c r="X1025" i="1"/>
  <c r="W1233" i="1"/>
  <c r="Y1006" i="1"/>
  <c r="AA1230" i="1"/>
  <c r="AA1018" i="1"/>
  <c r="U910" i="1"/>
  <c r="AG910" i="1" s="1"/>
  <c r="AC876" i="1"/>
  <c r="T888" i="1"/>
  <c r="AF888" i="1" s="1"/>
  <c r="X738" i="1"/>
  <c r="W742" i="1"/>
  <c r="Y1475" i="1"/>
  <c r="V1294" i="1"/>
  <c r="AC1076" i="1"/>
  <c r="T1182" i="1"/>
  <c r="AF1182" i="1" s="1"/>
  <c r="X1322" i="1"/>
  <c r="AC851" i="1"/>
  <c r="AE933" i="1"/>
  <c r="Y858" i="1"/>
  <c r="AD548" i="1"/>
  <c r="AA683" i="1"/>
  <c r="U615" i="1"/>
  <c r="AG615" i="1" s="1"/>
  <c r="C615" i="1" s="1"/>
  <c r="V535" i="1"/>
  <c r="U323" i="1"/>
  <c r="AG323" i="1" s="1"/>
  <c r="Z680" i="1"/>
  <c r="Y532" i="1"/>
  <c r="AE428" i="1"/>
  <c r="U194" i="1"/>
  <c r="AG194" i="1" s="1"/>
  <c r="C194" i="1" s="1"/>
  <c r="AE505" i="1"/>
  <c r="V525" i="1"/>
  <c r="AD368" i="1"/>
  <c r="U659" i="1"/>
  <c r="AG659" i="1" s="1"/>
  <c r="AE644" i="1"/>
  <c r="AD331" i="1"/>
  <c r="W2950" i="1"/>
  <c r="AE274" i="1"/>
  <c r="U103" i="1"/>
  <c r="AG103" i="1" s="1"/>
  <c r="AE372" i="1"/>
  <c r="V249" i="1"/>
  <c r="W127" i="1"/>
  <c r="T385" i="1"/>
  <c r="AF385" i="1" s="1"/>
  <c r="U167" i="1"/>
  <c r="AG167" i="1" s="1"/>
  <c r="AD3066" i="1"/>
  <c r="AE65" i="1"/>
  <c r="Z2958" i="1"/>
  <c r="W129" i="1"/>
  <c r="V2962" i="1"/>
  <c r="Z2979" i="1"/>
  <c r="AE2821" i="1"/>
  <c r="AE2357" i="1"/>
  <c r="X2421" i="1"/>
  <c r="U2729" i="1"/>
  <c r="AG2729" i="1" s="1"/>
  <c r="Y2252" i="1"/>
  <c r="X2250" i="1"/>
  <c r="AE1954" i="1"/>
  <c r="AA2625" i="1"/>
  <c r="AA2211" i="1"/>
  <c r="AD2249" i="1"/>
  <c r="AC2690" i="1"/>
  <c r="U2774" i="1"/>
  <c r="AG2774" i="1" s="1"/>
  <c r="V2158" i="1"/>
  <c r="V1666" i="1"/>
  <c r="V2652" i="1"/>
  <c r="X2816" i="1"/>
  <c r="Y2798" i="1"/>
  <c r="Y2528" i="1"/>
  <c r="AE1553" i="1"/>
  <c r="Z2067" i="1"/>
  <c r="Y1870" i="1"/>
  <c r="Z2068" i="1"/>
  <c r="AB2458" i="1"/>
  <c r="T2232" i="1"/>
  <c r="AF2232" i="1" s="1"/>
  <c r="T2016" i="1"/>
  <c r="AF2016" i="1" s="1"/>
  <c r="AA2676" i="1"/>
  <c r="AC2513" i="1"/>
  <c r="AC2289" i="1"/>
  <c r="AA2072" i="1"/>
  <c r="W2686" i="1"/>
  <c r="AD2452" i="1"/>
  <c r="Y1810" i="1"/>
  <c r="Y1733" i="1"/>
  <c r="U1322" i="1"/>
  <c r="AG1322" i="1" s="1"/>
  <c r="AE2023" i="1"/>
  <c r="Y2510" i="1"/>
  <c r="W2277" i="1"/>
  <c r="W2053" i="1"/>
  <c r="Z2665" i="1"/>
  <c r="X2568" i="1"/>
  <c r="AE2334" i="1"/>
  <c r="AE2106" i="1"/>
  <c r="V1636" i="1"/>
  <c r="T2507" i="1"/>
  <c r="AF2507" i="1" s="1"/>
  <c r="Y1958" i="1"/>
  <c r="Y1881" i="1"/>
  <c r="AE1550" i="1"/>
  <c r="AC1990" i="1"/>
  <c r="T2502" i="1"/>
  <c r="AF2502" i="1" s="1"/>
  <c r="AB2276" i="1"/>
  <c r="T2050" i="1"/>
  <c r="AF2050" i="1" s="1"/>
  <c r="V2657" i="1"/>
  <c r="V2441" i="1"/>
  <c r="V2217" i="1"/>
  <c r="V1989" i="1"/>
  <c r="Y2613" i="1"/>
  <c r="Y2273" i="1"/>
  <c r="W1653" i="1"/>
  <c r="AD1565" i="1"/>
  <c r="W992" i="1"/>
  <c r="AD2192" i="1"/>
  <c r="W2014" i="1"/>
  <c r="AD1853" i="1"/>
  <c r="AE1650" i="1"/>
  <c r="AE1796" i="1"/>
  <c r="AD1932" i="1"/>
  <c r="Y1727" i="1"/>
  <c r="Y1626" i="1"/>
  <c r="Y1406" i="1"/>
  <c r="X1614" i="1"/>
  <c r="W1080" i="1"/>
  <c r="AB2313" i="1"/>
  <c r="T2031" i="1"/>
  <c r="AF2031" i="1" s="1"/>
  <c r="AH2031" i="1" s="1"/>
  <c r="AB1890" i="1"/>
  <c r="AC1957" i="1"/>
  <c r="V1560" i="1"/>
  <c r="AI1560" i="1" s="1"/>
  <c r="T1695" i="1"/>
  <c r="AF1695" i="1" s="1"/>
  <c r="T1550" i="1"/>
  <c r="AF1550" i="1" s="1"/>
  <c r="AD1058" i="1"/>
  <c r="AA1500" i="1"/>
  <c r="AJ1500" i="1" s="1"/>
  <c r="AC917" i="1"/>
  <c r="U2214" i="1"/>
  <c r="AG2214" i="1" s="1"/>
  <c r="AC1552" i="1"/>
  <c r="Z1384" i="1"/>
  <c r="AC1492" i="1"/>
  <c r="AC1502" i="1"/>
  <c r="U1200" i="1"/>
  <c r="AG1200" i="1" s="1"/>
  <c r="AC1427" i="1"/>
  <c r="AB1405" i="1"/>
  <c r="AD1089" i="1"/>
  <c r="AC981" i="1"/>
  <c r="U971" i="1"/>
  <c r="AG971" i="1" s="1"/>
  <c r="W680" i="1"/>
  <c r="W1380" i="1"/>
  <c r="V1108" i="1"/>
  <c r="U1185" i="1"/>
  <c r="AG1185" i="1" s="1"/>
  <c r="Z1217" i="1"/>
  <c r="AE943" i="1"/>
  <c r="V673" i="1"/>
  <c r="AI673" i="1" s="1"/>
  <c r="U1522" i="1"/>
  <c r="AG1522" i="1" s="1"/>
  <c r="C1522" i="1" s="1"/>
  <c r="X1277" i="1"/>
  <c r="Y1270" i="1"/>
  <c r="AC1315" i="1"/>
  <c r="U926" i="1"/>
  <c r="AG926" i="1" s="1"/>
  <c r="Y672" i="1"/>
  <c r="AE783" i="1"/>
  <c r="AA1167" i="1"/>
  <c r="AE866" i="1"/>
  <c r="W881" i="1"/>
  <c r="AD478" i="1"/>
  <c r="V567" i="1"/>
  <c r="U54" i="1"/>
  <c r="AG54" i="1" s="1"/>
  <c r="Z501" i="1"/>
  <c r="U574" i="1"/>
  <c r="AG574" i="1" s="1"/>
  <c r="T407" i="1"/>
  <c r="AF407" i="1" s="1"/>
  <c r="W609" i="1"/>
  <c r="Y206" i="1"/>
  <c r="Z175" i="1"/>
  <c r="W299" i="1"/>
  <c r="V171" i="1"/>
  <c r="AI171" i="1" s="1"/>
  <c r="X266" i="1"/>
  <c r="V33" i="1"/>
  <c r="AC110" i="1"/>
  <c r="T3048" i="1"/>
  <c r="AF3048" i="1" s="1"/>
  <c r="Y2707" i="1"/>
  <c r="AE2871" i="1"/>
  <c r="AE1911" i="1"/>
  <c r="AE2060" i="1"/>
  <c r="V2348" i="1"/>
  <c r="T2723" i="1"/>
  <c r="AF2723" i="1" s="1"/>
  <c r="Z2176" i="1"/>
  <c r="V2332" i="1"/>
  <c r="AA2751" i="1"/>
  <c r="Z2210" i="1"/>
  <c r="X2389" i="1"/>
  <c r="AD2705" i="1"/>
  <c r="W2355" i="1"/>
  <c r="X2406" i="1"/>
  <c r="U2478" i="1"/>
  <c r="AG2478" i="1" s="1"/>
  <c r="Z2727" i="1"/>
  <c r="X2845" i="1"/>
  <c r="AB2748" i="1"/>
  <c r="AA1497" i="1"/>
  <c r="W2872" i="1"/>
  <c r="AA2537" i="1"/>
  <c r="AC1528" i="1"/>
  <c r="Z2820" i="1"/>
  <c r="AE2341" i="1"/>
  <c r="AE2401" i="1"/>
  <c r="T2728" i="1"/>
  <c r="AF2728" i="1" s="1"/>
  <c r="AH2728" i="1" s="1"/>
  <c r="W2503" i="1"/>
  <c r="X2650" i="1"/>
  <c r="U2626" i="1"/>
  <c r="AG2626" i="1" s="1"/>
  <c r="Z2843" i="1"/>
  <c r="Z2878" i="1"/>
  <c r="U2775" i="1"/>
  <c r="AG2775" i="1" s="1"/>
  <c r="W2223" i="1"/>
  <c r="AA2832" i="1"/>
  <c r="T2773" i="1"/>
  <c r="AF2773" i="1" s="1"/>
  <c r="Z2152" i="1"/>
  <c r="V1556" i="1"/>
  <c r="Z2618" i="1"/>
  <c r="X2812" i="1"/>
  <c r="AD2787" i="1"/>
  <c r="W2523" i="1"/>
  <c r="Z2499" i="1"/>
  <c r="AB2427" i="1"/>
  <c r="Z2276" i="1"/>
  <c r="T2508" i="1"/>
  <c r="AF2508" i="1" s="1"/>
  <c r="AH2508" i="1" s="1"/>
  <c r="T2292" i="1"/>
  <c r="AF2292" i="1" s="1"/>
  <c r="AB2062" i="1"/>
  <c r="V2675" i="1"/>
  <c r="V2459" i="1"/>
  <c r="V2235" i="1"/>
  <c r="V2007" i="1"/>
  <c r="Y2623" i="1"/>
  <c r="Y2451" i="1"/>
  <c r="AD1751" i="1"/>
  <c r="Y1941" i="1"/>
  <c r="Y1392" i="1"/>
  <c r="X2211" i="1"/>
  <c r="AD2491" i="1"/>
  <c r="AD2275" i="1"/>
  <c r="Y1998" i="1"/>
  <c r="AE2610" i="1"/>
  <c r="AE2386" i="1"/>
  <c r="X2224" i="1"/>
  <c r="AE1990" i="1"/>
  <c r="T2607" i="1"/>
  <c r="AF2607" i="1" s="1"/>
  <c r="Y2285" i="1"/>
  <c r="AE1914" i="1"/>
  <c r="W1535" i="1"/>
  <c r="Z2444" i="1"/>
  <c r="T2554" i="1"/>
  <c r="AF2554" i="1" s="1"/>
  <c r="AB2320" i="1"/>
  <c r="U2043" i="1"/>
  <c r="AG2043" i="1" s="1"/>
  <c r="AC2655" i="1"/>
  <c r="AC2439" i="1"/>
  <c r="AC2215" i="1"/>
  <c r="AC1987" i="1"/>
  <c r="W2604" i="1"/>
  <c r="W2268" i="1"/>
  <c r="W1960" i="1"/>
  <c r="AB1607" i="1"/>
  <c r="Y2191" i="1"/>
  <c r="Z1858" i="1"/>
  <c r="W1775" i="1"/>
  <c r="AE1928" i="1"/>
  <c r="V1646" i="1"/>
  <c r="W1790" i="1"/>
  <c r="AD1615" i="1"/>
  <c r="Y1346" i="1"/>
  <c r="Z1471" i="1"/>
  <c r="U1604" i="1"/>
  <c r="AG1604" i="1" s="1"/>
  <c r="AB2125" i="1"/>
  <c r="U1889" i="1"/>
  <c r="AG1889" i="1" s="1"/>
  <c r="AA1956" i="1"/>
  <c r="AJ1956" i="1" s="1"/>
  <c r="Z1490" i="1"/>
  <c r="AB1693" i="1"/>
  <c r="AB1436" i="1"/>
  <c r="V1499" i="1"/>
  <c r="AB2411" i="1"/>
  <c r="AA1535" i="1"/>
  <c r="AA1750" i="1"/>
  <c r="V1498" i="1"/>
  <c r="AC1555" i="1"/>
  <c r="AB1401" i="1"/>
  <c r="AD1229" i="1"/>
  <c r="AA980" i="1"/>
  <c r="W658" i="1"/>
  <c r="Y1365" i="1"/>
  <c r="T1156" i="1"/>
  <c r="AF1156" i="1" s="1"/>
  <c r="W908" i="1"/>
  <c r="Z652" i="1"/>
  <c r="T1337" i="1"/>
  <c r="AF1337" i="1" s="1"/>
  <c r="AH1337" i="1" s="1"/>
  <c r="AD1063" i="1"/>
  <c r="AC948" i="1"/>
  <c r="X741" i="1"/>
  <c r="X830" i="1"/>
  <c r="AC681" i="1"/>
  <c r="U406" i="1"/>
  <c r="AG406" i="1" s="1"/>
  <c r="W249" i="1"/>
  <c r="AE723" i="1"/>
  <c r="T250" i="1"/>
  <c r="AF250" i="1" s="1"/>
  <c r="AC385" i="1"/>
  <c r="W3037" i="1"/>
  <c r="AD2824" i="1"/>
  <c r="AA2716" i="1"/>
  <c r="Z2887" i="1"/>
  <c r="Y2260" i="1"/>
  <c r="X2830" i="1"/>
  <c r="U2816" i="1"/>
  <c r="AG2816" i="1" s="1"/>
  <c r="Z2528" i="1"/>
  <c r="AC2843" i="1"/>
  <c r="AC2848" i="1"/>
  <c r="Z2578" i="1"/>
  <c r="AA2854" i="1"/>
  <c r="AJ2854" i="1" s="1"/>
  <c r="C2854" i="1" s="1"/>
  <c r="W2851" i="1"/>
  <c r="X2611" i="1"/>
  <c r="Y2136" i="1"/>
  <c r="X2582" i="1"/>
  <c r="Z2027" i="1"/>
  <c r="AA1451" i="1"/>
  <c r="X2471" i="1"/>
  <c r="V1938" i="1"/>
  <c r="Z2663" i="1"/>
  <c r="Z2805" i="1"/>
  <c r="AD2870" i="1"/>
  <c r="AA2521" i="1"/>
  <c r="AA2718" i="1"/>
  <c r="AJ2718" i="1" s="1"/>
  <c r="X2819" i="1"/>
  <c r="AE2597" i="1"/>
  <c r="AA2123" i="1"/>
  <c r="U2889" i="1"/>
  <c r="AG2889" i="1" s="1"/>
  <c r="Z2620" i="1"/>
  <c r="AD2049" i="1"/>
  <c r="AE1972" i="1"/>
  <c r="Y1388" i="1"/>
  <c r="AE1919" i="1"/>
  <c r="AC2512" i="1"/>
  <c r="Z2247" i="1"/>
  <c r="U2878" i="1"/>
  <c r="AG2878" i="1" s="1"/>
  <c r="Z2616" i="1"/>
  <c r="V2765" i="1"/>
  <c r="AC2834" i="1"/>
  <c r="V2400" i="1"/>
  <c r="Z2470" i="1"/>
  <c r="Y2742" i="1"/>
  <c r="AD2325" i="1"/>
  <c r="AE2232" i="1"/>
  <c r="U1038" i="1"/>
  <c r="AG1038" i="1" s="1"/>
  <c r="AC2270" i="1"/>
  <c r="AB2506" i="1"/>
  <c r="AB2290" i="1"/>
  <c r="U2061" i="1"/>
  <c r="AG2061" i="1" s="1"/>
  <c r="AH2061" i="1" s="1"/>
  <c r="AC2673" i="1"/>
  <c r="V2511" i="1"/>
  <c r="AC2285" i="1"/>
  <c r="V2067" i="1"/>
  <c r="Y2683" i="1"/>
  <c r="W2450" i="1"/>
  <c r="Y1746" i="1"/>
  <c r="AD1722" i="1"/>
  <c r="W1280" i="1"/>
  <c r="W2609" i="1"/>
  <c r="W2393" i="1"/>
  <c r="W2165" i="1"/>
  <c r="AA1839" i="1"/>
  <c r="X2548" i="1"/>
  <c r="X2332" i="1"/>
  <c r="X2104" i="1"/>
  <c r="AA1591" i="1"/>
  <c r="U2504" i="1"/>
  <c r="AG2504" i="1" s="1"/>
  <c r="AD1947" i="1"/>
  <c r="AD1870" i="1"/>
  <c r="AE1470" i="1"/>
  <c r="AB2600" i="1"/>
  <c r="U2383" i="1"/>
  <c r="AG2383" i="1" s="1"/>
  <c r="AB2156" i="1"/>
  <c r="V1844" i="1"/>
  <c r="AI1844" i="1" s="1"/>
  <c r="B1844" i="1" s="1"/>
  <c r="V2545" i="1"/>
  <c r="V2329" i="1"/>
  <c r="AC2095" i="1"/>
  <c r="X1461" i="1"/>
  <c r="AD2430" i="1"/>
  <c r="U1230" i="1"/>
  <c r="AG1230" i="1" s="1"/>
  <c r="T1037" i="1"/>
  <c r="AF1037" i="1" s="1"/>
  <c r="Y2243" i="1"/>
  <c r="AE1633" i="1"/>
  <c r="X1623" i="1"/>
  <c r="X1794" i="1"/>
  <c r="AD1924" i="1"/>
  <c r="U1649" i="1"/>
  <c r="AG1649" i="1" s="1"/>
  <c r="AD1475" i="1"/>
  <c r="Z1611" i="1"/>
  <c r="U1330" i="1"/>
  <c r="AG1330" i="1" s="1"/>
  <c r="AB2289" i="1"/>
  <c r="X1937" i="1"/>
  <c r="AB1702" i="1"/>
  <c r="AC1773" i="1"/>
  <c r="U1860" i="1"/>
  <c r="AG1860" i="1" s="1"/>
  <c r="T1614" i="1"/>
  <c r="AF1614" i="1" s="1"/>
  <c r="AB1360" i="1"/>
  <c r="AC1429" i="1"/>
  <c r="U2410" i="1"/>
  <c r="AG2410" i="1" s="1"/>
  <c r="T1958" i="1"/>
  <c r="AF1958" i="1" s="1"/>
  <c r="AA1850" i="1"/>
  <c r="T1737" i="1"/>
  <c r="AF1737" i="1" s="1"/>
  <c r="W1190" i="1"/>
  <c r="T1535" i="1"/>
  <c r="AF1535" i="1" s="1"/>
  <c r="V972" i="1"/>
  <c r="AA1148" i="1"/>
  <c r="AJ1148" i="1" s="1"/>
  <c r="U919" i="1"/>
  <c r="AG919" i="1" s="1"/>
  <c r="C919" i="1" s="1"/>
  <c r="AD1506" i="1"/>
  <c r="V819" i="1"/>
  <c r="AI819" i="1" s="1"/>
  <c r="AE1042" i="1"/>
  <c r="AE657" i="1"/>
  <c r="AB1519" i="1"/>
  <c r="Y1246" i="1"/>
  <c r="AA947" i="1"/>
  <c r="AJ947" i="1" s="1"/>
  <c r="C947" i="1" s="1"/>
  <c r="AD1540" i="1"/>
  <c r="W777" i="1"/>
  <c r="AD612" i="1"/>
  <c r="AB399" i="1"/>
  <c r="V271" i="1"/>
  <c r="AE719" i="1"/>
  <c r="X3020" i="1"/>
  <c r="W178" i="1"/>
  <c r="AA168" i="1"/>
  <c r="AB303" i="1"/>
  <c r="W75" i="1"/>
  <c r="V92" i="1"/>
  <c r="U3015" i="1"/>
  <c r="AG3015" i="1" s="1"/>
  <c r="Z2783" i="1"/>
  <c r="AA2225" i="1"/>
  <c r="AJ2225" i="1" s="1"/>
  <c r="AE2285" i="1"/>
  <c r="Y2244" i="1"/>
  <c r="AE2826" i="1"/>
  <c r="T2815" i="1"/>
  <c r="AF2815" i="1" s="1"/>
  <c r="AH2815" i="1" s="1"/>
  <c r="AC2522" i="1"/>
  <c r="Z2839" i="1"/>
  <c r="V2842" i="1"/>
  <c r="AC2572" i="1"/>
  <c r="X2850" i="1"/>
  <c r="AD2849" i="1"/>
  <c r="AC2697" i="1"/>
  <c r="Y2504" i="1"/>
  <c r="AA1911" i="1"/>
  <c r="X2022" i="1"/>
  <c r="X1629" i="1"/>
  <c r="AD2748" i="1"/>
  <c r="X2837" i="1"/>
  <c r="T2878" i="1"/>
  <c r="AF2878" i="1" s="1"/>
  <c r="AE1557" i="1"/>
  <c r="W2808" i="1"/>
  <c r="Z1366" i="1"/>
  <c r="AE2817" i="1"/>
  <c r="AA2331" i="1"/>
  <c r="AJ2331" i="1" s="1"/>
  <c r="T2888" i="1"/>
  <c r="AF2888" i="1" s="1"/>
  <c r="AH2888" i="1" s="1"/>
  <c r="V2594" i="1"/>
  <c r="AI2594" i="1" s="1"/>
  <c r="Y2044" i="1"/>
  <c r="Z1967" i="1"/>
  <c r="AE1826" i="1"/>
  <c r="AA2577" i="1"/>
  <c r="X2137" i="1"/>
  <c r="U2767" i="1"/>
  <c r="AG2767" i="1" s="1"/>
  <c r="T2437" i="1"/>
  <c r="AF2437" i="1" s="1"/>
  <c r="AB2823" i="1"/>
  <c r="AC2354" i="1"/>
  <c r="V2204" i="1"/>
  <c r="AC2714" i="1"/>
  <c r="X1859" i="1"/>
  <c r="Y2838" i="1"/>
  <c r="AD2653" i="1"/>
  <c r="Y2048" i="1"/>
  <c r="Z2051" i="1"/>
  <c r="AD1617" i="1"/>
  <c r="AB2614" i="1"/>
  <c r="AB2390" i="1"/>
  <c r="AB2174" i="1"/>
  <c r="V1900" i="1"/>
  <c r="AC2557" i="1"/>
  <c r="V2347" i="1"/>
  <c r="AC2113" i="1"/>
  <c r="X1671" i="1"/>
  <c r="W2502" i="1"/>
  <c r="AE1601" i="1"/>
  <c r="AD1930" i="1"/>
  <c r="Z1509" i="1"/>
  <c r="AE2199" i="1"/>
  <c r="Y2554" i="1"/>
  <c r="Y2326" i="1"/>
  <c r="W2093" i="1"/>
  <c r="AE1657" i="1"/>
  <c r="AE2546" i="1"/>
  <c r="X2384" i="1"/>
  <c r="AE2150" i="1"/>
  <c r="Z1872" i="1"/>
  <c r="T2547" i="1"/>
  <c r="AF2547" i="1" s="1"/>
  <c r="Y2029" i="1"/>
  <c r="Z1653" i="1"/>
  <c r="Y1191" i="1"/>
  <c r="Z2188" i="1"/>
  <c r="AB2480" i="1"/>
  <c r="T2270" i="1"/>
  <c r="AF2270" i="1" s="1"/>
  <c r="T2094" i="1"/>
  <c r="AF2094" i="1" s="1"/>
  <c r="AH2094" i="1" s="1"/>
  <c r="AC1536" i="1"/>
  <c r="AA2490" i="1"/>
  <c r="AA2266" i="1"/>
  <c r="V2033" i="1"/>
  <c r="Y2657" i="1"/>
  <c r="Y2429" i="1"/>
  <c r="T1147" i="1"/>
  <c r="AF1147" i="1" s="1"/>
  <c r="AD1682" i="1"/>
  <c r="AD1564" i="1"/>
  <c r="AD2188" i="1"/>
  <c r="Z1826" i="1"/>
  <c r="Y1772" i="1"/>
  <c r="Z1911" i="1"/>
  <c r="X1641" i="1"/>
  <c r="W1846" i="1"/>
  <c r="AA1373" i="1"/>
  <c r="Y1402" i="1"/>
  <c r="AE1532" i="1"/>
  <c r="AD1036" i="1"/>
  <c r="T2203" i="1"/>
  <c r="AF2203" i="1" s="1"/>
  <c r="AB1962" i="1"/>
  <c r="Z1472" i="1"/>
  <c r="AA1692" i="1"/>
  <c r="U1756" i="1"/>
  <c r="AG1756" i="1" s="1"/>
  <c r="U1519" i="1"/>
  <c r="AG1519" i="1" s="1"/>
  <c r="AC1593" i="1"/>
  <c r="AC853" i="1"/>
  <c r="AB2083" i="1"/>
  <c r="AB1696" i="1"/>
  <c r="W1140" i="1"/>
  <c r="T1544" i="1"/>
  <c r="AF1544" i="1" s="1"/>
  <c r="AH1544" i="1" s="1"/>
  <c r="AA1406" i="1"/>
  <c r="AJ1406" i="1" s="1"/>
  <c r="C1406" i="1" s="1"/>
  <c r="Z1296" i="1"/>
  <c r="W1059" i="1"/>
  <c r="U820" i="1"/>
  <c r="AG820" i="1" s="1"/>
  <c r="Y669" i="1"/>
  <c r="V1060" i="1"/>
  <c r="AA944" i="1"/>
  <c r="AE895" i="1"/>
  <c r="W626" i="1"/>
  <c r="X1029" i="1"/>
  <c r="AC1063" i="1"/>
  <c r="Z759" i="1"/>
  <c r="AC1084" i="1"/>
  <c r="AB529" i="1"/>
  <c r="AB644" i="1"/>
  <c r="Y560" i="1"/>
  <c r="Z193" i="1"/>
  <c r="U3038" i="1"/>
  <c r="AG3038" i="1" s="1"/>
  <c r="AC255" i="1"/>
  <c r="Y72" i="1"/>
  <c r="U3006" i="1"/>
  <c r="AG3006" i="1" s="1"/>
  <c r="AA2209" i="1"/>
  <c r="AJ2209" i="1" s="1"/>
  <c r="AE2269" i="1"/>
  <c r="X2379" i="1"/>
  <c r="W2016" i="1"/>
  <c r="U2852" i="1"/>
  <c r="AG2852" i="1" s="1"/>
  <c r="T2719" i="1"/>
  <c r="AF2719" i="1" s="1"/>
  <c r="Z2160" i="1"/>
  <c r="AC2280" i="1"/>
  <c r="AA2747" i="1"/>
  <c r="Z2194" i="1"/>
  <c r="X2710" i="1"/>
  <c r="W2795" i="1"/>
  <c r="AE2599" i="1"/>
  <c r="W2339" i="1"/>
  <c r="X2390" i="1"/>
  <c r="U2462" i="1"/>
  <c r="AG2462" i="1" s="1"/>
  <c r="C2462" i="1" s="1"/>
  <c r="X2325" i="1"/>
  <c r="X2833" i="1"/>
  <c r="T2738" i="1"/>
  <c r="AF2738" i="1" s="1"/>
  <c r="U1206" i="1"/>
  <c r="AG1206" i="1" s="1"/>
  <c r="W2868" i="1"/>
  <c r="Y2753" i="1"/>
  <c r="AA2073" i="1"/>
  <c r="AC2144" i="1"/>
  <c r="X2751" i="1"/>
  <c r="AE2325" i="1"/>
  <c r="V2188" i="1"/>
  <c r="AB2714" i="1"/>
  <c r="W2231" i="1"/>
  <c r="X2170" i="1"/>
  <c r="Z1805" i="1"/>
  <c r="Y2783" i="1"/>
  <c r="AE2723" i="1"/>
  <c r="X2187" i="1"/>
  <c r="AE2820" i="1"/>
  <c r="AB2703" i="1"/>
  <c r="V1674" i="1"/>
  <c r="AI1674" i="1" s="1"/>
  <c r="V2832" i="1"/>
  <c r="AI2832" i="1" s="1"/>
  <c r="AC2388" i="1"/>
  <c r="AE2441" i="1"/>
  <c r="Y2722" i="1"/>
  <c r="AD2293" i="1"/>
  <c r="X2222" i="1"/>
  <c r="X1928" i="1"/>
  <c r="AC2046" i="1"/>
  <c r="AB2450" i="1"/>
  <c r="AB2226" i="1"/>
  <c r="AB2054" i="1"/>
  <c r="V2671" i="1"/>
  <c r="AC2445" i="1"/>
  <c r="V2227" i="1"/>
  <c r="X1911" i="1"/>
  <c r="W2562" i="1"/>
  <c r="Y2089" i="1"/>
  <c r="W1920" i="1"/>
  <c r="X1504" i="1"/>
  <c r="X2003" i="1"/>
  <c r="Y2434" i="1"/>
  <c r="Y2210" i="1"/>
  <c r="Y1982" i="1"/>
  <c r="Z2545" i="1"/>
  <c r="Z2329" i="1"/>
  <c r="X2040" i="1"/>
  <c r="U2664" i="1"/>
  <c r="AG2664" i="1" s="1"/>
  <c r="U2436" i="1"/>
  <c r="AG2436" i="1" s="1"/>
  <c r="Y1670" i="1"/>
  <c r="W1668" i="1"/>
  <c r="W976" i="1"/>
  <c r="AB2596" i="1"/>
  <c r="T2370" i="1"/>
  <c r="AF2370" i="1" s="1"/>
  <c r="T2154" i="1"/>
  <c r="AF2154" i="1" s="1"/>
  <c r="AC1816" i="1"/>
  <c r="V2537" i="1"/>
  <c r="AA2326" i="1"/>
  <c r="V2093" i="1"/>
  <c r="Z1414" i="1"/>
  <c r="W2428" i="1"/>
  <c r="Z1737" i="1"/>
  <c r="AB993" i="1"/>
  <c r="Y2299" i="1"/>
  <c r="AD1988" i="1"/>
  <c r="Y1704" i="1"/>
  <c r="Z1843" i="1"/>
  <c r="U1302" i="1"/>
  <c r="AG1302" i="1" s="1"/>
  <c r="Y1719" i="1"/>
  <c r="AD1539" i="1"/>
  <c r="Y1039" i="1"/>
  <c r="X1386" i="1"/>
  <c r="AB2373" i="1"/>
  <c r="AE1925" i="1"/>
  <c r="U1697" i="1"/>
  <c r="AG1697" i="1" s="1"/>
  <c r="V1691" i="1"/>
  <c r="T1755" i="1"/>
  <c r="AF1755" i="1" s="1"/>
  <c r="T1430" i="1"/>
  <c r="AF1430" i="1" s="1"/>
  <c r="V1487" i="1"/>
  <c r="AB2387" i="1"/>
  <c r="U1966" i="1"/>
  <c r="AG1966" i="1" s="1"/>
  <c r="C1966" i="1" s="1"/>
  <c r="AD1200" i="1"/>
  <c r="T1865" i="1"/>
  <c r="AF1865" i="1" s="1"/>
  <c r="AH1865" i="1" s="1"/>
  <c r="AB1410" i="1"/>
  <c r="AJ1410" i="1" s="1"/>
  <c r="Y1001" i="1"/>
  <c r="AE1117" i="1"/>
  <c r="V1283" i="1"/>
  <c r="AB916" i="1"/>
  <c r="Y1501" i="1"/>
  <c r="U1313" i="1"/>
  <c r="AG1313" i="1" s="1"/>
  <c r="X1008" i="1"/>
  <c r="AA786" i="1"/>
  <c r="Y1315" i="1"/>
  <c r="AD1059" i="1"/>
  <c r="AC940" i="1"/>
  <c r="U1180" i="1"/>
  <c r="AG1180" i="1" s="1"/>
  <c r="X947" i="1"/>
  <c r="T630" i="1"/>
  <c r="AF630" i="1" s="1"/>
  <c r="W559" i="1"/>
  <c r="AC559" i="1"/>
  <c r="AC3068" i="1"/>
  <c r="T111" i="1"/>
  <c r="AF111" i="1" s="1"/>
  <c r="U3007" i="1"/>
  <c r="AG3007" i="1" s="1"/>
  <c r="Z2699" i="1"/>
  <c r="AB2650" i="1"/>
  <c r="AA2653" i="1"/>
  <c r="AJ2653" i="1" s="1"/>
  <c r="Z2688" i="1"/>
  <c r="Y2807" i="1"/>
  <c r="AB2642" i="1"/>
  <c r="Z2614" i="1"/>
  <c r="AE2835" i="1"/>
  <c r="Z2698" i="1"/>
  <c r="AC2783" i="1"/>
  <c r="AB2868" i="1"/>
  <c r="AA1973" i="1"/>
  <c r="AD1715" i="1"/>
  <c r="Z2542" i="1"/>
  <c r="AD2804" i="1"/>
  <c r="AB2634" i="1"/>
  <c r="AE2011" i="1"/>
  <c r="AE2553" i="1"/>
  <c r="AE2831" i="1"/>
  <c r="AA2659" i="1"/>
  <c r="AJ2659" i="1" s="1"/>
  <c r="AE2221" i="1"/>
  <c r="V2771" i="1"/>
  <c r="AI2771" i="1" s="1"/>
  <c r="AK2771" i="1" s="1"/>
  <c r="U2847" i="1"/>
  <c r="AG2847" i="1" s="1"/>
  <c r="AB2732" i="1"/>
  <c r="Z1660" i="1"/>
  <c r="Y2036" i="1"/>
  <c r="X2434" i="1"/>
  <c r="AC1714" i="1"/>
  <c r="AE1794" i="1"/>
  <c r="AE2810" i="1"/>
  <c r="AC2670" i="1"/>
  <c r="T2887" i="1"/>
  <c r="AF2887" i="1" s="1"/>
  <c r="U2848" i="1"/>
  <c r="AG2848" i="1" s="1"/>
  <c r="AH2848" i="1" s="1"/>
  <c r="U2804" i="1"/>
  <c r="AG2804" i="1" s="1"/>
  <c r="AB2753" i="1"/>
  <c r="T2715" i="1"/>
  <c r="AF2715" i="1" s="1"/>
  <c r="Y2644" i="1"/>
  <c r="V2454" i="1"/>
  <c r="AI2454" i="1" s="1"/>
  <c r="AC2298" i="1"/>
  <c r="AC2122" i="1"/>
  <c r="AA1789" i="1"/>
  <c r="AC2823" i="1"/>
  <c r="AE2679" i="1"/>
  <c r="V2116" i="1"/>
  <c r="Z2882" i="1"/>
  <c r="AC2828" i="1"/>
  <c r="AA2783" i="1"/>
  <c r="AA2743" i="1"/>
  <c r="Z2682" i="1"/>
  <c r="V2552" i="1"/>
  <c r="Z2338" i="1"/>
  <c r="AC2156" i="1"/>
  <c r="X1891" i="1"/>
  <c r="AA2834" i="1"/>
  <c r="X2698" i="1"/>
  <c r="AE2137" i="1"/>
  <c r="Y2884" i="1"/>
  <c r="W2831" i="1"/>
  <c r="W2791" i="1"/>
  <c r="AD2737" i="1"/>
  <c r="U2687" i="1"/>
  <c r="AG2687" i="1" s="1"/>
  <c r="AH2687" i="1" s="1"/>
  <c r="AE2583" i="1"/>
  <c r="AA1989" i="1"/>
  <c r="AJ1989" i="1" s="1"/>
  <c r="W2483" i="1"/>
  <c r="AD2269" i="1"/>
  <c r="Y2088" i="1"/>
  <c r="X1517" i="1"/>
  <c r="Z2555" i="1"/>
  <c r="X2374" i="1"/>
  <c r="AE2160" i="1"/>
  <c r="Z1979" i="1"/>
  <c r="U2606" i="1"/>
  <c r="AG2606" i="1" s="1"/>
  <c r="U2446" i="1"/>
  <c r="AG2446" i="1" s="1"/>
  <c r="W1753" i="1"/>
  <c r="AD1782" i="1"/>
  <c r="AE1526" i="1"/>
  <c r="X2157" i="1"/>
  <c r="W2734" i="1"/>
  <c r="X2183" i="1"/>
  <c r="AA2543" i="1"/>
  <c r="AJ2543" i="1" s="1"/>
  <c r="X2769" i="1"/>
  <c r="X2521" i="1"/>
  <c r="X1509" i="1"/>
  <c r="AI1509" i="1" s="1"/>
  <c r="B1509" i="1" s="1"/>
  <c r="T2862" i="1"/>
  <c r="AF2862" i="1" s="1"/>
  <c r="T2698" i="1"/>
  <c r="AF2698" i="1" s="1"/>
  <c r="W2319" i="1"/>
  <c r="X2594" i="1"/>
  <c r="X946" i="1"/>
  <c r="AD1830" i="1"/>
  <c r="Z1489" i="1"/>
  <c r="AC2761" i="1"/>
  <c r="AA2399" i="1"/>
  <c r="AD2846" i="1"/>
  <c r="Y2793" i="1"/>
  <c r="W2732" i="1"/>
  <c r="AB2670" i="1"/>
  <c r="X2495" i="1"/>
  <c r="AA2249" i="1"/>
  <c r="AE2035" i="1"/>
  <c r="AE2830" i="1"/>
  <c r="AA2698" i="1"/>
  <c r="V2020" i="1"/>
  <c r="Z2856" i="1"/>
  <c r="Z2812" i="1"/>
  <c r="X2747" i="1"/>
  <c r="AE2689" i="1"/>
  <c r="AE2501" i="1"/>
  <c r="X2289" i="1"/>
  <c r="AE2037" i="1"/>
  <c r="AC2885" i="1"/>
  <c r="V2725" i="1"/>
  <c r="V2108" i="1"/>
  <c r="U2873" i="1"/>
  <c r="AG2873" i="1" s="1"/>
  <c r="T2812" i="1"/>
  <c r="AF2812" i="1" s="1"/>
  <c r="T2764" i="1"/>
  <c r="AF2764" i="1" s="1"/>
  <c r="AH2764" i="1" s="1"/>
  <c r="AB2702" i="1"/>
  <c r="Z2572" i="1"/>
  <c r="X2027" i="1"/>
  <c r="Y2428" i="1"/>
  <c r="W2215" i="1"/>
  <c r="AA1927" i="1"/>
  <c r="AJ1927" i="1" s="1"/>
  <c r="AE2580" i="1"/>
  <c r="Z2335" i="1"/>
  <c r="Z2143" i="1"/>
  <c r="Z1832" i="1"/>
  <c r="T2525" i="1"/>
  <c r="AF2525" i="1" s="1"/>
  <c r="W1984" i="1"/>
  <c r="W1948" i="1"/>
  <c r="T1117" i="1"/>
  <c r="AF1117" i="1" s="1"/>
  <c r="AH1117" i="1" s="1"/>
  <c r="AA2591" i="1"/>
  <c r="W2770" i="1"/>
  <c r="X2519" i="1"/>
  <c r="X2804" i="1"/>
  <c r="Z2842" i="1"/>
  <c r="AE2621" i="1"/>
  <c r="AA1971" i="1"/>
  <c r="U2891" i="1"/>
  <c r="AG2891" i="1" s="1"/>
  <c r="U2751" i="1"/>
  <c r="AG2751" i="1" s="1"/>
  <c r="Z1916" i="1"/>
  <c r="X1853" i="1"/>
  <c r="AE2108" i="1"/>
  <c r="AE1411" i="1"/>
  <c r="AE2796" i="1"/>
  <c r="Z2454" i="1"/>
  <c r="U2862" i="1"/>
  <c r="AG2862" i="1" s="1"/>
  <c r="U2814" i="1"/>
  <c r="AG2814" i="1" s="1"/>
  <c r="T2753" i="1"/>
  <c r="AF2753" i="1" s="1"/>
  <c r="AB2699" i="1"/>
  <c r="V2526" i="1"/>
  <c r="Z2312" i="1"/>
  <c r="AC2050" i="1"/>
  <c r="AE1417" i="1"/>
  <c r="Z2741" i="1"/>
  <c r="X2141" i="1"/>
  <c r="V2872" i="1"/>
  <c r="AI2872" i="1" s="1"/>
  <c r="AC2810" i="1"/>
  <c r="AC2762" i="1"/>
  <c r="AA2701" i="1"/>
  <c r="AJ2701" i="1" s="1"/>
  <c r="AC2564" i="1"/>
  <c r="AC2372" i="1"/>
  <c r="V2128" i="1"/>
  <c r="AE1767" i="1"/>
  <c r="AA2736" i="1"/>
  <c r="AJ2736" i="1" s="1"/>
  <c r="AA2279" i="1"/>
  <c r="W2881" i="1"/>
  <c r="W2833" i="1"/>
  <c r="AD2779" i="1"/>
  <c r="Y2718" i="1"/>
  <c r="AB2632" i="1"/>
  <c r="AE1999" i="1"/>
  <c r="W2491" i="1"/>
  <c r="AD2229" i="1"/>
  <c r="Y2016" i="1"/>
  <c r="Z2675" i="1"/>
  <c r="Z2419" i="1"/>
  <c r="X2206" i="1"/>
  <c r="AC1954" i="1"/>
  <c r="AB2587" i="1"/>
  <c r="AD2042" i="1"/>
  <c r="X1864" i="1"/>
  <c r="Y1532" i="1"/>
  <c r="Z2420" i="1"/>
  <c r="AC2206" i="1"/>
  <c r="AC1950" i="1"/>
  <c r="U2609" i="1"/>
  <c r="AG2609" i="1" s="1"/>
  <c r="T2548" i="1"/>
  <c r="AF2548" i="1" s="1"/>
  <c r="AB2494" i="1"/>
  <c r="AB2446" i="1"/>
  <c r="U2385" i="1"/>
  <c r="AG2385" i="1" s="1"/>
  <c r="T2332" i="1"/>
  <c r="AF2332" i="1" s="1"/>
  <c r="AH2332" i="1" s="1"/>
  <c r="AB2266" i="1"/>
  <c r="U2213" i="1"/>
  <c r="AG2213" i="1" s="1"/>
  <c r="T2152" i="1"/>
  <c r="AF2152" i="1" s="1"/>
  <c r="T2104" i="1"/>
  <c r="AF2104" i="1" s="1"/>
  <c r="AB2050" i="1"/>
  <c r="U1989" i="1"/>
  <c r="AG1989" i="1" s="1"/>
  <c r="C1989" i="1" s="1"/>
  <c r="AC1856" i="1"/>
  <c r="AC1504" i="1"/>
  <c r="V2667" i="1"/>
  <c r="AC2601" i="1"/>
  <c r="AA2548" i="1"/>
  <c r="AA2504" i="1"/>
  <c r="AJ2504" i="1" s="1"/>
  <c r="V2439" i="1"/>
  <c r="AI2439" i="1" s="1"/>
  <c r="AC2385" i="1"/>
  <c r="AA2324" i="1"/>
  <c r="V2271" i="1"/>
  <c r="AC2209" i="1"/>
  <c r="AC2161" i="1"/>
  <c r="AA2108" i="1"/>
  <c r="AC2045" i="1"/>
  <c r="AA1992" i="1"/>
  <c r="AA1825" i="1"/>
  <c r="AE1593" i="1"/>
  <c r="Y2659" i="1"/>
  <c r="W2606" i="1"/>
  <c r="W2558" i="1"/>
  <c r="AD2496" i="1"/>
  <c r="Y2443" i="1"/>
  <c r="Y2265" i="1"/>
  <c r="W2052" i="1"/>
  <c r="AD1895" i="1"/>
  <c r="AD1703" i="1"/>
  <c r="AE1910" i="1"/>
  <c r="Z1665" i="1"/>
  <c r="W1872" i="1"/>
  <c r="AE1567" i="1"/>
  <c r="Y1536" i="1"/>
  <c r="AB1153" i="1"/>
  <c r="X1488" i="1"/>
  <c r="AD1172" i="1"/>
  <c r="X2387" i="1"/>
  <c r="AA2173" i="1"/>
  <c r="AE1775" i="1"/>
  <c r="W2593" i="1"/>
  <c r="AD2531" i="1"/>
  <c r="AD2483" i="1"/>
  <c r="Y2430" i="1"/>
  <c r="W2369" i="1"/>
  <c r="AD2315" i="1"/>
  <c r="Y2250" i="1"/>
  <c r="Y2206" i="1"/>
  <c r="W2141" i="1"/>
  <c r="AD2087" i="1"/>
  <c r="AD2039" i="1"/>
  <c r="Y1978" i="1"/>
  <c r="X1813" i="1"/>
  <c r="Y1333" i="1"/>
  <c r="AE2650" i="1"/>
  <c r="Z2585" i="1"/>
  <c r="Z2541" i="1"/>
  <c r="X2488" i="1"/>
  <c r="AE2422" i="1"/>
  <c r="Z2369" i="1"/>
  <c r="X2308" i="1"/>
  <c r="X2260" i="1"/>
  <c r="AE2198" i="1"/>
  <c r="Z2145" i="1"/>
  <c r="Z2097" i="1"/>
  <c r="X2036" i="1"/>
  <c r="AE1982" i="1"/>
  <c r="V1782" i="1"/>
  <c r="T1331" i="1"/>
  <c r="AF1331" i="1" s="1"/>
  <c r="AH1331" i="1" s="1"/>
  <c r="T2643" i="1"/>
  <c r="AF2643" i="1" s="1"/>
  <c r="AH2643" i="1" s="1"/>
  <c r="T2595" i="1"/>
  <c r="AF2595" i="1" s="1"/>
  <c r="AB2541" i="1"/>
  <c r="U2480" i="1"/>
  <c r="AG2480" i="1" s="1"/>
  <c r="T2427" i="1"/>
  <c r="AF2427" i="1" s="1"/>
  <c r="AD2194" i="1"/>
  <c r="W2008" i="1"/>
  <c r="AD1851" i="1"/>
  <c r="X1615" i="1"/>
  <c r="AE1882" i="1"/>
  <c r="AA1547" i="1"/>
  <c r="W1828" i="1"/>
  <c r="AE1391" i="1"/>
  <c r="W1471" i="1"/>
  <c r="X1636" i="1"/>
  <c r="X1444" i="1"/>
  <c r="AB1651" i="1"/>
  <c r="AC2342" i="1"/>
  <c r="V2130" i="1"/>
  <c r="AI2130" i="1" s="1"/>
  <c r="AC1592" i="1"/>
  <c r="T2590" i="1"/>
  <c r="AF2590" i="1" s="1"/>
  <c r="AH2590" i="1" s="1"/>
  <c r="AB2528" i="1"/>
  <c r="U2475" i="1"/>
  <c r="AG2475" i="1" s="1"/>
  <c r="U2427" i="1"/>
  <c r="AG2427" i="1" s="1"/>
  <c r="T2366" i="1"/>
  <c r="AF2366" i="1" s="1"/>
  <c r="AB2312" i="1"/>
  <c r="T2250" i="1"/>
  <c r="AF2250" i="1" s="1"/>
  <c r="AB2196" i="1"/>
  <c r="AB2132" i="1"/>
  <c r="AB2084" i="1"/>
  <c r="U2031" i="1"/>
  <c r="AG2031" i="1" s="1"/>
  <c r="T1970" i="1"/>
  <c r="AF1970" i="1" s="1"/>
  <c r="V1780" i="1"/>
  <c r="AC2695" i="1"/>
  <c r="AC2647" i="1"/>
  <c r="AA2586" i="1"/>
  <c r="V2533" i="1"/>
  <c r="AI2533" i="1" s="1"/>
  <c r="V2485" i="1"/>
  <c r="AI2485" i="1" s="1"/>
  <c r="AC2419" i="1"/>
  <c r="AA2366" i="1"/>
  <c r="AJ2366" i="1" s="1"/>
  <c r="C2366" i="1" s="1"/>
  <c r="V2305" i="1"/>
  <c r="AI2305" i="1" s="1"/>
  <c r="AC2251" i="1"/>
  <c r="AA2190" i="1"/>
  <c r="AA2142" i="1"/>
  <c r="V2089" i="1"/>
  <c r="AC2027" i="1"/>
  <c r="AA1974" i="1"/>
  <c r="AE1747" i="1"/>
  <c r="AD1288" i="1"/>
  <c r="W2640" i="1"/>
  <c r="AD2586" i="1"/>
  <c r="AD2538" i="1"/>
  <c r="Y2477" i="1"/>
  <c r="W2424" i="1"/>
  <c r="W2156" i="1"/>
  <c r="AC1796" i="1"/>
  <c r="W1733" i="1"/>
  <c r="X1956" i="1"/>
  <c r="Z1721" i="1"/>
  <c r="W1848" i="1"/>
  <c r="X1515" i="1"/>
  <c r="AD1437" i="1"/>
  <c r="AE1634" i="1"/>
  <c r="X1368" i="1"/>
  <c r="W2418" i="1"/>
  <c r="AD2364" i="1"/>
  <c r="Y2295" i="1"/>
  <c r="AD2236" i="1"/>
  <c r="Y2163" i="1"/>
  <c r="AD2104" i="1"/>
  <c r="Y2035" i="1"/>
  <c r="W1982" i="1"/>
  <c r="AC1804" i="1"/>
  <c r="AD1961" i="1"/>
  <c r="Y1900" i="1"/>
  <c r="AD1821" i="1"/>
  <c r="W1767" i="1"/>
  <c r="AD1685" i="1"/>
  <c r="AA1537" i="1"/>
  <c r="AJ1537" i="1" s="1"/>
  <c r="C1537" i="1" s="1"/>
  <c r="U1262" i="1"/>
  <c r="AG1262" i="1" s="1"/>
  <c r="C1262" i="1" s="1"/>
  <c r="Z1903" i="1"/>
  <c r="Z1839" i="1"/>
  <c r="AE1764" i="1"/>
  <c r="Z1695" i="1"/>
  <c r="AA1539" i="1"/>
  <c r="U1238" i="1"/>
  <c r="AG1238" i="1" s="1"/>
  <c r="W1918" i="1"/>
  <c r="AD1836" i="1"/>
  <c r="W1770" i="1"/>
  <c r="AD1692" i="1"/>
  <c r="AA1597" i="1"/>
  <c r="U1182" i="1"/>
  <c r="AG1182" i="1" s="1"/>
  <c r="Y1594" i="1"/>
  <c r="AD1535" i="1"/>
  <c r="W1461" i="1"/>
  <c r="AI1461" i="1" s="1"/>
  <c r="Y1394" i="1"/>
  <c r="AB1241" i="1"/>
  <c r="AB985" i="1"/>
  <c r="X1582" i="1"/>
  <c r="Z1523" i="1"/>
  <c r="AE1456" i="1"/>
  <c r="Z1379" i="1"/>
  <c r="U1250" i="1"/>
  <c r="AG1250" i="1" s="1"/>
  <c r="X866" i="1"/>
  <c r="AB1593" i="1"/>
  <c r="T2351" i="1"/>
  <c r="AF2351" i="1" s="1"/>
  <c r="AB2265" i="1"/>
  <c r="T2195" i="1"/>
  <c r="AF2195" i="1" s="1"/>
  <c r="T2095" i="1"/>
  <c r="AF2095" i="1" s="1"/>
  <c r="AB2017" i="1"/>
  <c r="AE1797" i="1"/>
  <c r="U1941" i="1"/>
  <c r="AG1941" i="1" s="1"/>
  <c r="AB1842" i="1"/>
  <c r="U1773" i="1"/>
  <c r="AG1773" i="1" s="1"/>
  <c r="U1693" i="1"/>
  <c r="AG1693" i="1" s="1"/>
  <c r="AC1450" i="1"/>
  <c r="AA1932" i="1"/>
  <c r="AJ1932" i="1" s="1"/>
  <c r="AA1832" i="1"/>
  <c r="AC1757" i="1"/>
  <c r="AA1664" i="1"/>
  <c r="AJ1664" i="1" s="1"/>
  <c r="V1400" i="1"/>
  <c r="AI1400" i="1" s="1"/>
  <c r="AK1400" i="1" s="1"/>
  <c r="T1927" i="1"/>
  <c r="AF1927" i="1" s="1"/>
  <c r="T1831" i="1"/>
  <c r="AF1831" i="1" s="1"/>
  <c r="T1751" i="1"/>
  <c r="AF1751" i="1" s="1"/>
  <c r="AB1657" i="1"/>
  <c r="Z1372" i="1"/>
  <c r="U1579" i="1"/>
  <c r="AG1579" i="1" s="1"/>
  <c r="T1502" i="1"/>
  <c r="AF1502" i="1" s="1"/>
  <c r="T1422" i="1"/>
  <c r="AF1422" i="1" s="1"/>
  <c r="AD1282" i="1"/>
  <c r="X858" i="1"/>
  <c r="AA1560" i="1"/>
  <c r="V1483" i="1"/>
  <c r="AA1384" i="1"/>
  <c r="AB1211" i="1"/>
  <c r="AD1622" i="1"/>
  <c r="AB2383" i="1"/>
  <c r="U2274" i="1"/>
  <c r="AG2274" i="1" s="1"/>
  <c r="AB2163" i="1"/>
  <c r="U2050" i="1"/>
  <c r="AG2050" i="1" s="1"/>
  <c r="AA1939" i="1"/>
  <c r="AJ1939" i="1" s="1"/>
  <c r="C1939" i="1" s="1"/>
  <c r="T1950" i="1"/>
  <c r="AF1950" i="1" s="1"/>
  <c r="T1798" i="1"/>
  <c r="AF1798" i="1" s="1"/>
  <c r="T1658" i="1"/>
  <c r="AF1658" i="1" s="1"/>
  <c r="Y1053" i="1"/>
  <c r="V1817" i="1"/>
  <c r="V1685" i="1"/>
  <c r="AD1048" i="1"/>
  <c r="T1825" i="1"/>
  <c r="AF1825" i="1" s="1"/>
  <c r="AH1825" i="1" s="1"/>
  <c r="AB1703" i="1"/>
  <c r="AD1312" i="1"/>
  <c r="AB1538" i="1"/>
  <c r="U1385" i="1"/>
  <c r="AG1385" i="1" s="1"/>
  <c r="U976" i="1"/>
  <c r="AG976" i="1" s="1"/>
  <c r="AA1498" i="1"/>
  <c r="AJ1498" i="1" s="1"/>
  <c r="AA1390" i="1"/>
  <c r="V913" i="1"/>
  <c r="AI913" i="1" s="1"/>
  <c r="U1524" i="1"/>
  <c r="AG1524" i="1" s="1"/>
  <c r="T1265" i="1"/>
  <c r="AF1265" i="1" s="1"/>
  <c r="X1271" i="1"/>
  <c r="AE1105" i="1"/>
  <c r="AE888" i="1"/>
  <c r="Y1172" i="1"/>
  <c r="AD1005" i="1"/>
  <c r="AA1276" i="1"/>
  <c r="V1111" i="1"/>
  <c r="T967" i="1"/>
  <c r="AF967" i="1" s="1"/>
  <c r="U773" i="1"/>
  <c r="AG773" i="1" s="1"/>
  <c r="AC862" i="1"/>
  <c r="AB896" i="1"/>
  <c r="X732" i="1"/>
  <c r="Y785" i="1"/>
  <c r="T505" i="1"/>
  <c r="AF505" i="1" s="1"/>
  <c r="Y1489" i="1"/>
  <c r="U1076" i="1"/>
  <c r="AG1076" i="1" s="1"/>
  <c r="AC1226" i="1"/>
  <c r="AA1049" i="1"/>
  <c r="U1289" i="1"/>
  <c r="AG1289" i="1" s="1"/>
  <c r="C1289" i="1" s="1"/>
  <c r="U1105" i="1"/>
  <c r="AG1105" i="1" s="1"/>
  <c r="X1328" i="1"/>
  <c r="AE1162" i="1"/>
  <c r="X984" i="1"/>
  <c r="AD850" i="1"/>
  <c r="X877" i="1"/>
  <c r="Y924" i="1"/>
  <c r="AC775" i="1"/>
  <c r="T793" i="1"/>
  <c r="AF793" i="1" s="1"/>
  <c r="AD518" i="1"/>
  <c r="AB1455" i="1"/>
  <c r="Y1107" i="1"/>
  <c r="X1181" i="1"/>
  <c r="Z990" i="1"/>
  <c r="W1189" i="1"/>
  <c r="W1005" i="1"/>
  <c r="AC1227" i="1"/>
  <c r="V1017" i="1"/>
  <c r="T909" i="1"/>
  <c r="AF909" i="1" s="1"/>
  <c r="AA875" i="1"/>
  <c r="U873" i="1"/>
  <c r="AG873" i="1" s="1"/>
  <c r="C873" i="1" s="1"/>
  <c r="X714" i="1"/>
  <c r="Y739" i="1"/>
  <c r="AD1468" i="1"/>
  <c r="AC1292" i="1"/>
  <c r="AA1075" i="1"/>
  <c r="AB1180" i="1"/>
  <c r="Z1315" i="1"/>
  <c r="V847" i="1"/>
  <c r="X931" i="1"/>
  <c r="W857" i="1"/>
  <c r="Y474" i="1"/>
  <c r="V682" i="1"/>
  <c r="T614" i="1"/>
  <c r="AF614" i="1" s="1"/>
  <c r="AC533" i="1"/>
  <c r="AA287" i="1"/>
  <c r="AE673" i="1"/>
  <c r="W531" i="1"/>
  <c r="AE420" i="1"/>
  <c r="AB187" i="1"/>
  <c r="Z504" i="1"/>
  <c r="AC523" i="1"/>
  <c r="V304" i="1"/>
  <c r="AI304" i="1" s="1"/>
  <c r="Y637" i="1"/>
  <c r="AE612" i="1"/>
  <c r="AA311" i="1"/>
  <c r="Z2922" i="1"/>
  <c r="AE270" i="1"/>
  <c r="Y73" i="1"/>
  <c r="Z371" i="1"/>
  <c r="AC247" i="1"/>
  <c r="T73" i="1"/>
  <c r="AF73" i="1" s="1"/>
  <c r="U378" i="1"/>
  <c r="AG378" i="1" s="1"/>
  <c r="AD161" i="1"/>
  <c r="AB3039" i="1"/>
  <c r="W64" i="1"/>
  <c r="T2943" i="1"/>
  <c r="AF2943" i="1" s="1"/>
  <c r="AH2943" i="1" s="1"/>
  <c r="V76" i="1"/>
  <c r="U2957" i="1"/>
  <c r="AG2957" i="1" s="1"/>
  <c r="AE2965" i="1"/>
  <c r="Z2254" i="1"/>
  <c r="X2707" i="1"/>
  <c r="AC1942" i="1"/>
  <c r="AB2838" i="1"/>
  <c r="AE2239" i="1"/>
  <c r="Z2655" i="1"/>
  <c r="AB2631" i="1"/>
  <c r="Z2879" i="1"/>
  <c r="AC2882" i="1"/>
  <c r="AB2828" i="1"/>
  <c r="T2485" i="1"/>
  <c r="AF2485" i="1" s="1"/>
  <c r="AB2827" i="1"/>
  <c r="AC2370" i="1"/>
  <c r="AA2455" i="1"/>
  <c r="V2728" i="1"/>
  <c r="X1923" i="1"/>
  <c r="AD2859" i="1"/>
  <c r="X2427" i="1"/>
  <c r="AE2504" i="1"/>
  <c r="T2433" i="1"/>
  <c r="AF2433" i="1" s="1"/>
  <c r="V2282" i="1"/>
  <c r="AI2282" i="1" s="1"/>
  <c r="U2521" i="1"/>
  <c r="AG2521" i="1" s="1"/>
  <c r="U2293" i="1"/>
  <c r="AG2293" i="1" s="1"/>
  <c r="U2069" i="1"/>
  <c r="AG2069" i="1" s="1"/>
  <c r="AA2628" i="1"/>
  <c r="V2399" i="1"/>
  <c r="AA2236" i="1"/>
  <c r="AA2008" i="1"/>
  <c r="AD2632" i="1"/>
  <c r="W2372" i="1"/>
  <c r="T1275" i="1"/>
  <c r="AF1275" i="1" s="1"/>
  <c r="AD1573" i="1"/>
  <c r="AA2461" i="1"/>
  <c r="Y2558" i="1"/>
  <c r="Y2330" i="1"/>
  <c r="AD2215" i="1"/>
  <c r="AD1999" i="1"/>
  <c r="X2612" i="1"/>
  <c r="X2388" i="1"/>
  <c r="X2172" i="1"/>
  <c r="Z1888" i="1"/>
  <c r="U2560" i="1"/>
  <c r="AG2560" i="1" s="1"/>
  <c r="Y2045" i="1"/>
  <c r="AE1706" i="1"/>
  <c r="Y1319" i="1"/>
  <c r="Z2204" i="1"/>
  <c r="U2555" i="1"/>
  <c r="AG2555" i="1" s="1"/>
  <c r="T2322" i="1"/>
  <c r="AF2322" i="1" s="1"/>
  <c r="AH2322" i="1" s="1"/>
  <c r="U2111" i="1"/>
  <c r="AG2111" i="1" s="1"/>
  <c r="V1628" i="1"/>
  <c r="AA2494" i="1"/>
  <c r="AC2331" i="1"/>
  <c r="V2169" i="1"/>
  <c r="X1855" i="1"/>
  <c r="W2552" i="1"/>
  <c r="W1980" i="1"/>
  <c r="AE950" i="1"/>
  <c r="AB1121" i="1"/>
  <c r="Y2315" i="1"/>
  <c r="W2126" i="1"/>
  <c r="V1656" i="1"/>
  <c r="Y1776" i="1"/>
  <c r="AE1355" i="1"/>
  <c r="Z1855" i="1"/>
  <c r="AE1437" i="1"/>
  <c r="Y1791" i="1"/>
  <c r="AA1437" i="1"/>
  <c r="AD1487" i="1"/>
  <c r="Y1071" i="1"/>
  <c r="X1414" i="1"/>
  <c r="AB1605" i="1"/>
  <c r="U2212" i="1"/>
  <c r="AG2212" i="1" s="1"/>
  <c r="AE1957" i="1"/>
  <c r="AB1810" i="1"/>
  <c r="Z1600" i="1"/>
  <c r="AC1781" i="1"/>
  <c r="T1951" i="1"/>
  <c r="AF1951" i="1" s="1"/>
  <c r="AH1951" i="1" s="1"/>
  <c r="V1442" i="1"/>
  <c r="U1363" i="1"/>
  <c r="AG1363" i="1" s="1"/>
  <c r="AA1432" i="1"/>
  <c r="AJ1432" i="1" s="1"/>
  <c r="T2413" i="1"/>
  <c r="AF2413" i="1" s="1"/>
  <c r="AB2091" i="1"/>
  <c r="AB1864" i="1"/>
  <c r="AA1858" i="1"/>
  <c r="U1878" i="1"/>
  <c r="AG1878" i="1" s="1"/>
  <c r="AB1446" i="1"/>
  <c r="T1135" i="1"/>
  <c r="AF1135" i="1" s="1"/>
  <c r="X1171" i="1"/>
  <c r="AA1324" i="1"/>
  <c r="Y617" i="1"/>
  <c r="AE1050" i="1"/>
  <c r="V950" i="1"/>
  <c r="AI950" i="1" s="1"/>
  <c r="Y3038" i="1"/>
  <c r="Z2811" i="1"/>
  <c r="AA2728" i="1"/>
  <c r="X2313" i="1"/>
  <c r="T2758" i="1"/>
  <c r="AF2758" i="1" s="1"/>
  <c r="X2530" i="1"/>
  <c r="X2834" i="1"/>
  <c r="AB2817" i="1"/>
  <c r="V2534" i="1"/>
  <c r="AI2534" i="1" s="1"/>
  <c r="AC2847" i="1"/>
  <c r="AA1653" i="1"/>
  <c r="AJ1653" i="1" s="1"/>
  <c r="C1653" i="1" s="1"/>
  <c r="V2706" i="1"/>
  <c r="AC2028" i="1"/>
  <c r="AB2889" i="1"/>
  <c r="W2799" i="1"/>
  <c r="AA2245" i="1"/>
  <c r="AE1953" i="1"/>
  <c r="AE2032" i="1"/>
  <c r="X1537" i="1"/>
  <c r="X2487" i="1"/>
  <c r="AE1965" i="1"/>
  <c r="Z2679" i="1"/>
  <c r="AC2809" i="1"/>
  <c r="AD2691" i="1"/>
  <c r="AE2722" i="1"/>
  <c r="X2767" i="1"/>
  <c r="X2129" i="1"/>
  <c r="AB2890" i="1"/>
  <c r="W2633" i="1"/>
  <c r="W2055" i="1"/>
  <c r="Z2191" i="1"/>
  <c r="Y2261" i="1"/>
  <c r="AD2812" i="1"/>
  <c r="Z2734" i="1"/>
  <c r="AA2357" i="1"/>
  <c r="Z2684" i="1"/>
  <c r="AB2707" i="1"/>
  <c r="V1738" i="1"/>
  <c r="V2836" i="1"/>
  <c r="AC2404" i="1"/>
  <c r="V2492" i="1"/>
  <c r="AD2743" i="1"/>
  <c r="W2331" i="1"/>
  <c r="AE2248" i="1"/>
  <c r="AE1347" i="1"/>
  <c r="AC2062" i="1"/>
  <c r="AB2454" i="1"/>
  <c r="AB2230" i="1"/>
  <c r="AB2014" i="1"/>
  <c r="V2627" i="1"/>
  <c r="AI2627" i="1" s="1"/>
  <c r="AC2397" i="1"/>
  <c r="AC2169" i="1"/>
  <c r="X1927" i="1"/>
  <c r="W2570" i="1"/>
  <c r="Y2105" i="1"/>
  <c r="AE1958" i="1"/>
  <c r="Y1568" i="1"/>
  <c r="AE2455" i="1"/>
  <c r="W2557" i="1"/>
  <c r="Y2394" i="1"/>
  <c r="Y2214" i="1"/>
  <c r="AD2051" i="1"/>
  <c r="X2664" i="1"/>
  <c r="X2496" i="1"/>
  <c r="AE2270" i="1"/>
  <c r="X2052" i="1"/>
  <c r="U2668" i="1"/>
  <c r="AG2668" i="1" s="1"/>
  <c r="U2440" i="1"/>
  <c r="AG2440" i="1" s="1"/>
  <c r="AD1707" i="1"/>
  <c r="W1684" i="1"/>
  <c r="W1040" i="1"/>
  <c r="T2602" i="1"/>
  <c r="AF2602" i="1" s="1"/>
  <c r="T2386" i="1"/>
  <c r="AF2386" i="1" s="1"/>
  <c r="T2158" i="1"/>
  <c r="AF2158" i="1" s="1"/>
  <c r="AC1848" i="1"/>
  <c r="AA2546" i="1"/>
  <c r="AA2330" i="1"/>
  <c r="V2097" i="1"/>
  <c r="Z1478" i="1"/>
  <c r="Y2497" i="1"/>
  <c r="AD1974" i="1"/>
  <c r="Z1753" i="1"/>
  <c r="AB1057" i="1"/>
  <c r="W2314" i="1"/>
  <c r="Y2063" i="1"/>
  <c r="Y1916" i="1"/>
  <c r="AE1627" i="1"/>
  <c r="Z1795" i="1"/>
  <c r="W1926" i="1"/>
  <c r="Z1651" i="1"/>
  <c r="W1485" i="1"/>
  <c r="AE1612" i="1"/>
  <c r="X1338" i="1"/>
  <c r="T2291" i="1"/>
  <c r="AF2291" i="1" s="1"/>
  <c r="AE1941" i="1"/>
  <c r="T1704" i="1"/>
  <c r="AF1704" i="1" s="1"/>
  <c r="AA1868" i="1"/>
  <c r="AB1949" i="1"/>
  <c r="Z1436" i="1"/>
  <c r="T1362" i="1"/>
  <c r="AF1362" i="1" s="1"/>
  <c r="V1431" i="1"/>
  <c r="T2213" i="1"/>
  <c r="AF2213" i="1" s="1"/>
  <c r="AH2213" i="1" s="1"/>
  <c r="U1863" i="1"/>
  <c r="AG1863" i="1" s="1"/>
  <c r="AC1851" i="1"/>
  <c r="U1738" i="1"/>
  <c r="AG1738" i="1" s="1"/>
  <c r="AD1194" i="1"/>
  <c r="U1552" i="1"/>
  <c r="AG1552" i="1" s="1"/>
  <c r="X1127" i="1"/>
  <c r="V1295" i="1"/>
  <c r="AB853" i="1"/>
  <c r="T527" i="1"/>
  <c r="AF527" i="1" s="1"/>
  <c r="AC1270" i="1"/>
  <c r="V973" i="1"/>
  <c r="Z922" i="1"/>
  <c r="U636" i="1"/>
  <c r="AG636" i="1" s="1"/>
  <c r="AE1031" i="1"/>
  <c r="V1285" i="1"/>
  <c r="AB966" i="1"/>
  <c r="AD1340" i="1"/>
  <c r="AE1088" i="1"/>
  <c r="AC780" i="1"/>
  <c r="V74" i="1"/>
  <c r="AD568" i="1"/>
  <c r="AD607" i="1"/>
  <c r="U147" i="1"/>
  <c r="AG147" i="1" s="1"/>
  <c r="AC169" i="1"/>
  <c r="AD77" i="1"/>
  <c r="AA93" i="1"/>
  <c r="U3041" i="1"/>
  <c r="AG3041" i="1" s="1"/>
  <c r="AC2795" i="1"/>
  <c r="AE2867" i="1"/>
  <c r="AC1798" i="1"/>
  <c r="X2514" i="1"/>
  <c r="AE2714" i="1"/>
  <c r="U2772" i="1"/>
  <c r="AG2772" i="1" s="1"/>
  <c r="V2326" i="1"/>
  <c r="AC2727" i="1"/>
  <c r="AA2795" i="1"/>
  <c r="Z2418" i="1"/>
  <c r="X2718" i="1"/>
  <c r="AD2797" i="1"/>
  <c r="AE2223" i="1"/>
  <c r="X1933" i="1"/>
  <c r="U2686" i="1"/>
  <c r="AG2686" i="1" s="1"/>
  <c r="AB1137" i="1"/>
  <c r="AA2760" i="1"/>
  <c r="AE2153" i="1"/>
  <c r="Z2135" i="1"/>
  <c r="AA2487" i="1"/>
  <c r="AJ2487" i="1" s="1"/>
  <c r="C2487" i="1" s="1"/>
  <c r="AD2683" i="1"/>
  <c r="AE2083" i="1"/>
  <c r="Z2872" i="1"/>
  <c r="X2337" i="1"/>
  <c r="Z2745" i="1"/>
  <c r="AB2774" i="1"/>
  <c r="W2487" i="1"/>
  <c r="Z2431" i="1"/>
  <c r="AD2218" i="1"/>
  <c r="AD2808" i="1"/>
  <c r="Z2730" i="1"/>
  <c r="AA2293" i="1"/>
  <c r="AA2828" i="1"/>
  <c r="AJ2828" i="1" s="1"/>
  <c r="C2828" i="1" s="1"/>
  <c r="AB2771" i="1"/>
  <c r="AC2146" i="1"/>
  <c r="AA1351" i="1"/>
  <c r="AC2612" i="1"/>
  <c r="X2808" i="1"/>
  <c r="AD2839" i="1"/>
  <c r="AE2383" i="1"/>
  <c r="X1389" i="1"/>
  <c r="AI1389" i="1" s="1"/>
  <c r="AB2635" i="1"/>
  <c r="U1114" i="1"/>
  <c r="AG1114" i="1" s="1"/>
  <c r="T2572" i="1"/>
  <c r="AF2572" i="1" s="1"/>
  <c r="AB2338" i="1"/>
  <c r="AB2114" i="1"/>
  <c r="V1692" i="1"/>
  <c r="AC2457" i="1"/>
  <c r="AA2168" i="1"/>
  <c r="AA1921" i="1"/>
  <c r="AD2568" i="1"/>
  <c r="W2100" i="1"/>
  <c r="Z1761" i="1"/>
  <c r="AD1381" i="1"/>
  <c r="AA2205" i="1"/>
  <c r="Y2490" i="1"/>
  <c r="Y2274" i="1"/>
  <c r="Y2050" i="1"/>
  <c r="AE2662" i="1"/>
  <c r="AE2446" i="1"/>
  <c r="AE2222" i="1"/>
  <c r="Z1989" i="1"/>
  <c r="U2604" i="1"/>
  <c r="AG2604" i="1" s="1"/>
  <c r="W2280" i="1"/>
  <c r="Z1909" i="1"/>
  <c r="W1519" i="1"/>
  <c r="AC2438" i="1"/>
  <c r="AB2552" i="1"/>
  <c r="U2319" i="1"/>
  <c r="AG2319" i="1" s="1"/>
  <c r="U2095" i="1"/>
  <c r="AG2095" i="1" s="1"/>
  <c r="AA1583" i="1"/>
  <c r="AC2491" i="1"/>
  <c r="AC2267" i="1"/>
  <c r="AA2050" i="1"/>
  <c r="W2664" i="1"/>
  <c r="W2496" i="1"/>
  <c r="Y1969" i="1"/>
  <c r="AD1954" i="1"/>
  <c r="AE1474" i="1"/>
  <c r="AD2312" i="1"/>
  <c r="W2062" i="1"/>
  <c r="W1915" i="1"/>
  <c r="W1715" i="1"/>
  <c r="Z1851" i="1"/>
  <c r="AA1347" i="1"/>
  <c r="AD1724" i="1"/>
  <c r="W1545" i="1"/>
  <c r="T1061" i="1"/>
  <c r="AF1061" i="1" s="1"/>
  <c r="Z1411" i="1"/>
  <c r="AB2381" i="1"/>
  <c r="U2028" i="1"/>
  <c r="AG2028" i="1" s="1"/>
  <c r="T1780" i="1"/>
  <c r="AF1780" i="1" s="1"/>
  <c r="AH1780" i="1" s="1"/>
  <c r="V1867" i="1"/>
  <c r="T1943" i="1"/>
  <c r="AF1943" i="1" s="1"/>
  <c r="AH1943" i="1" s="1"/>
  <c r="AC1430" i="1"/>
  <c r="U1435" i="1"/>
  <c r="AG1435" i="1" s="1"/>
  <c r="C1435" i="1" s="1"/>
  <c r="V1595" i="1"/>
  <c r="V881" i="1"/>
  <c r="AI881" i="1" s="1"/>
  <c r="T2193" i="1"/>
  <c r="AF2193" i="1" s="1"/>
  <c r="T1977" i="1"/>
  <c r="AF1977" i="1" s="1"/>
  <c r="V1374" i="1"/>
  <c r="AI1374" i="1" s="1"/>
  <c r="AB1867" i="1"/>
  <c r="T1436" i="1"/>
  <c r="AF1436" i="1" s="1"/>
  <c r="AB1123" i="1"/>
  <c r="Z1328" i="1"/>
  <c r="AD1061" i="1"/>
  <c r="U852" i="1"/>
  <c r="AG852" i="1" s="1"/>
  <c r="AH852" i="1" s="1"/>
  <c r="Y521" i="1"/>
  <c r="Y1361" i="1"/>
  <c r="T1152" i="1"/>
  <c r="AF1152" i="1" s="1"/>
  <c r="AD898" i="1"/>
  <c r="AD604" i="1"/>
  <c r="AE1263" i="1"/>
  <c r="Y1062" i="1"/>
  <c r="AA1066" i="1"/>
  <c r="AE760" i="1"/>
  <c r="V1086" i="1"/>
  <c r="X1074" i="1"/>
  <c r="AC740" i="1"/>
  <c r="Y42" i="1"/>
  <c r="U558" i="1"/>
  <c r="AG558" i="1" s="1"/>
  <c r="C558" i="1" s="1"/>
  <c r="Y582" i="1"/>
  <c r="W263" i="1"/>
  <c r="Y134" i="1"/>
  <c r="Y2819" i="1"/>
  <c r="AE2731" i="1"/>
  <c r="T2750" i="1"/>
  <c r="AF2750" i="1" s="1"/>
  <c r="X2498" i="1"/>
  <c r="AA2710" i="1"/>
  <c r="T2771" i="1"/>
  <c r="AF2771" i="1" s="1"/>
  <c r="Z2320" i="1"/>
  <c r="AE2305" i="1"/>
  <c r="AC2748" i="1"/>
  <c r="V2200" i="1"/>
  <c r="Z2190" i="1"/>
  <c r="AA2605" i="1"/>
  <c r="AE2576" i="1"/>
  <c r="T1053" i="1"/>
  <c r="AF1053" i="1" s="1"/>
  <c r="AE2652" i="1"/>
  <c r="AC2777" i="1"/>
  <c r="AD2754" i="1"/>
  <c r="X2079" i="1"/>
  <c r="AC2152" i="1"/>
  <c r="X2699" i="1"/>
  <c r="AE1449" i="1"/>
  <c r="AB2834" i="1"/>
  <c r="AE2111" i="1"/>
  <c r="Z2639" i="1"/>
  <c r="U2546" i="1"/>
  <c r="AG2546" i="1" s="1"/>
  <c r="Y2787" i="1"/>
  <c r="AE2727" i="1"/>
  <c r="X2251" i="1"/>
  <c r="AA2824" i="1"/>
  <c r="U2758" i="1"/>
  <c r="AG2758" i="1" s="1"/>
  <c r="V2142" i="1"/>
  <c r="T2891" i="1"/>
  <c r="AF2891" i="1" s="1"/>
  <c r="Z2586" i="1"/>
  <c r="AA2804" i="1"/>
  <c r="W2785" i="1"/>
  <c r="Y2512" i="1"/>
  <c r="Y1205" i="1"/>
  <c r="U2630" i="1"/>
  <c r="AG2630" i="1" s="1"/>
  <c r="V2458" i="1"/>
  <c r="U2561" i="1"/>
  <c r="AG2561" i="1" s="1"/>
  <c r="U2337" i="1"/>
  <c r="AG2337" i="1" s="1"/>
  <c r="T2112" i="1"/>
  <c r="AF2112" i="1" s="1"/>
  <c r="Z1686" i="1"/>
  <c r="AC2509" i="1"/>
  <c r="AC2281" i="1"/>
  <c r="AA2052" i="1"/>
  <c r="AD2676" i="1"/>
  <c r="AD2448" i="1"/>
  <c r="W1741" i="1"/>
  <c r="Y1717" i="1"/>
  <c r="U1258" i="1"/>
  <c r="AG1258" i="1" s="1"/>
  <c r="AD2607" i="1"/>
  <c r="Y2374" i="1"/>
  <c r="Y2158" i="1"/>
  <c r="AE1833" i="1"/>
  <c r="Z2493" i="1"/>
  <c r="Z2265" i="1"/>
  <c r="Z2041" i="1"/>
  <c r="AB2665" i="1"/>
  <c r="AB2437" i="1"/>
  <c r="AD1675" i="1"/>
  <c r="Y1673" i="1"/>
  <c r="AD996" i="1"/>
  <c r="U2599" i="1"/>
  <c r="AG2599" i="1" s="1"/>
  <c r="U2371" i="1"/>
  <c r="AG2371" i="1" s="1"/>
  <c r="U2155" i="1"/>
  <c r="AG2155" i="1" s="1"/>
  <c r="AC1832" i="1"/>
  <c r="AA2538" i="1"/>
  <c r="AC2327" i="1"/>
  <c r="AA2094" i="1"/>
  <c r="AJ2094" i="1" s="1"/>
  <c r="AE1433" i="1"/>
  <c r="AD2482" i="1"/>
  <c r="W1964" i="1"/>
  <c r="Y1869" i="1"/>
  <c r="Z1421" i="1"/>
  <c r="W2242" i="1"/>
  <c r="W1990" i="1"/>
  <c r="AD1913" i="1"/>
  <c r="AD1705" i="1"/>
  <c r="AE1844" i="1"/>
  <c r="AB1319" i="1"/>
  <c r="AD1720" i="1"/>
  <c r="AD1543" i="1"/>
  <c r="Y1055" i="1"/>
  <c r="Z1387" i="1"/>
  <c r="T2375" i="1"/>
  <c r="AF2375" i="1" s="1"/>
  <c r="T2027" i="1"/>
  <c r="AF2027" i="1" s="1"/>
  <c r="AB1778" i="1"/>
  <c r="AC1865" i="1"/>
  <c r="AB1941" i="1"/>
  <c r="AC1414" i="1"/>
  <c r="AD1314" i="1"/>
  <c r="AA1408" i="1"/>
  <c r="U2290" i="1"/>
  <c r="AG2290" i="1" s="1"/>
  <c r="U1827" i="1"/>
  <c r="AG1827" i="1" s="1"/>
  <c r="AA1710" i="1"/>
  <c r="AJ1710" i="1" s="1"/>
  <c r="V1450" i="1"/>
  <c r="AI1450" i="1" s="1"/>
  <c r="AC1551" i="1"/>
  <c r="T1387" i="1"/>
  <c r="AF1387" i="1" s="1"/>
  <c r="W970" i="1"/>
  <c r="V1143" i="1"/>
  <c r="V880" i="1"/>
  <c r="T495" i="1"/>
  <c r="AF495" i="1" s="1"/>
  <c r="Y1357" i="1"/>
  <c r="U1125" i="1"/>
  <c r="AG1125" i="1" s="1"/>
  <c r="W884" i="1"/>
  <c r="AD572" i="1"/>
  <c r="X1229" i="1"/>
  <c r="AA1250" i="1"/>
  <c r="T960" i="1"/>
  <c r="AF960" i="1" s="1"/>
  <c r="U1212" i="1"/>
  <c r="AG1212" i="1" s="1"/>
  <c r="Z1035" i="1"/>
  <c r="AA739" i="1"/>
  <c r="AD31" i="1"/>
  <c r="X643" i="1"/>
  <c r="Y578" i="1"/>
  <c r="X173" i="1"/>
  <c r="AC377" i="1"/>
  <c r="AE68" i="1"/>
  <c r="AB3012" i="1"/>
  <c r="AB2690" i="1"/>
  <c r="Z2726" i="1"/>
  <c r="T2746" i="1"/>
  <c r="AF2746" i="1" s="1"/>
  <c r="AE2012" i="1"/>
  <c r="X2706" i="1"/>
  <c r="AB2813" i="1"/>
  <c r="V2518" i="1"/>
  <c r="AC2835" i="1"/>
  <c r="X2891" i="1"/>
  <c r="Z2690" i="1"/>
  <c r="AC2012" i="1"/>
  <c r="AE2885" i="1"/>
  <c r="AD2749" i="1"/>
  <c r="W2499" i="1"/>
  <c r="Z2571" i="1"/>
  <c r="AB2675" i="1"/>
  <c r="AA956" i="1"/>
  <c r="AJ956" i="1" s="1"/>
  <c r="C956" i="1" s="1"/>
  <c r="X2736" i="1"/>
  <c r="T2874" i="1"/>
  <c r="AF2874" i="1" s="1"/>
  <c r="Z1991" i="1"/>
  <c r="AC2456" i="1"/>
  <c r="AB2678" i="1"/>
  <c r="AB1079" i="1"/>
  <c r="Z2816" i="1"/>
  <c r="X1381" i="1"/>
  <c r="U2833" i="1"/>
  <c r="AG2833" i="1" s="1"/>
  <c r="X2091" i="1"/>
  <c r="X2634" i="1"/>
  <c r="T2541" i="1"/>
  <c r="AF2541" i="1" s="1"/>
  <c r="V2763" i="1"/>
  <c r="Z2866" i="1"/>
  <c r="U2763" i="1"/>
  <c r="AG2763" i="1" s="1"/>
  <c r="Z2215" i="1"/>
  <c r="V2634" i="1"/>
  <c r="AI2634" i="1" s="1"/>
  <c r="T2757" i="1"/>
  <c r="AF2757" i="1" s="1"/>
  <c r="Z2136" i="1"/>
  <c r="AA2889" i="1"/>
  <c r="AJ2889" i="1" s="1"/>
  <c r="AC2580" i="1"/>
  <c r="X2800" i="1"/>
  <c r="AD2783" i="1"/>
  <c r="W2507" i="1"/>
  <c r="Z2435" i="1"/>
  <c r="W2384" i="1"/>
  <c r="Z2260" i="1"/>
  <c r="AB2498" i="1"/>
  <c r="T2336" i="1"/>
  <c r="AF2336" i="1" s="1"/>
  <c r="U2173" i="1"/>
  <c r="AG2173" i="1" s="1"/>
  <c r="AH2173" i="1" s="1"/>
  <c r="Z1894" i="1"/>
  <c r="AA2556" i="1"/>
  <c r="AC2345" i="1"/>
  <c r="AC2165" i="1"/>
  <c r="V2003" i="1"/>
  <c r="Y2675" i="1"/>
  <c r="AD2500" i="1"/>
  <c r="Z1518" i="1"/>
  <c r="Z1681" i="1"/>
  <c r="Y1552" i="1"/>
  <c r="AE2407" i="1"/>
  <c r="W2553" i="1"/>
  <c r="W2373" i="1"/>
  <c r="W2157" i="1"/>
  <c r="X1829" i="1"/>
  <c r="X2660" i="1"/>
  <c r="X2492" i="1"/>
  <c r="X2264" i="1"/>
  <c r="AE2210" i="1"/>
  <c r="AE1986" i="1"/>
  <c r="T2599" i="1"/>
  <c r="AF2599" i="1" s="1"/>
  <c r="Y2269" i="1"/>
  <c r="AE1898" i="1"/>
  <c r="Y1508" i="1"/>
  <c r="AC2374" i="1"/>
  <c r="U2543" i="1"/>
  <c r="AG2543" i="1" s="1"/>
  <c r="AB2316" i="1"/>
  <c r="AB2092" i="1"/>
  <c r="AC1472" i="1"/>
  <c r="V2489" i="1"/>
  <c r="AI2489" i="1" s="1"/>
  <c r="B2489" i="1" s="1"/>
  <c r="AA2210" i="1"/>
  <c r="AJ2210" i="1" s="1"/>
  <c r="AC1983" i="1"/>
  <c r="AD2590" i="1"/>
  <c r="W2236" i="1"/>
  <c r="AB1055" i="1"/>
  <c r="AD1533" i="1"/>
  <c r="AD2368" i="1"/>
  <c r="AD2120" i="1"/>
  <c r="T1107" i="1"/>
  <c r="AF1107" i="1" s="1"/>
  <c r="AH1107" i="1" s="1"/>
  <c r="Y1848" i="1"/>
  <c r="U1326" i="1"/>
  <c r="AG1326" i="1" s="1"/>
  <c r="X1710" i="1"/>
  <c r="AD1844" i="1"/>
  <c r="AA1357" i="1"/>
  <c r="W1401" i="1"/>
  <c r="X1530" i="1"/>
  <c r="W1032" i="1"/>
  <c r="AB2201" i="1"/>
  <c r="T1956" i="1"/>
  <c r="AF1956" i="1" s="1"/>
  <c r="AH1956" i="1" s="1"/>
  <c r="AC1949" i="1"/>
  <c r="Z1426" i="1"/>
  <c r="V1410" i="1"/>
  <c r="W1310" i="1"/>
  <c r="V1407" i="1"/>
  <c r="U2286" i="1"/>
  <c r="AG2286" i="1" s="1"/>
  <c r="U1955" i="1"/>
  <c r="AG1955" i="1" s="1"/>
  <c r="AA1842" i="1"/>
  <c r="U1730" i="1"/>
  <c r="AG1730" i="1" s="1"/>
  <c r="AA1550" i="1"/>
  <c r="AB1365" i="1"/>
  <c r="AD1029" i="1"/>
  <c r="T819" i="1"/>
  <c r="AF819" i="1" s="1"/>
  <c r="T601" i="1"/>
  <c r="AF601" i="1" s="1"/>
  <c r="AH601" i="1" s="1"/>
  <c r="AC1058" i="1"/>
  <c r="AE1210" i="1"/>
  <c r="AD969" i="1"/>
  <c r="AB1511" i="1"/>
  <c r="AD1243" i="1"/>
  <c r="AB915" i="1"/>
  <c r="AD744" i="1"/>
  <c r="AB1220" i="1"/>
  <c r="AD863" i="1"/>
  <c r="AC561" i="1"/>
  <c r="Z431" i="1"/>
  <c r="V397" i="1"/>
  <c r="Z170" i="1"/>
  <c r="X2998" i="1"/>
  <c r="X2477" i="1"/>
  <c r="W2802" i="1"/>
  <c r="X2615" i="1"/>
  <c r="AE1995" i="1"/>
  <c r="X2517" i="1"/>
  <c r="AE2827" i="1"/>
  <c r="AA2651" i="1"/>
  <c r="AE2205" i="1"/>
  <c r="AC2759" i="1"/>
  <c r="T2846" i="1"/>
  <c r="AF2846" i="1" s="1"/>
  <c r="AB2728" i="1"/>
  <c r="W2623" i="1"/>
  <c r="Y2020" i="1"/>
  <c r="X2418" i="1"/>
  <c r="Z1649" i="1"/>
  <c r="AE1730" i="1"/>
  <c r="AA2806" i="1"/>
  <c r="AE2659" i="1"/>
  <c r="AB2885" i="1"/>
  <c r="T2847" i="1"/>
  <c r="AF2847" i="1" s="1"/>
  <c r="T2803" i="1"/>
  <c r="AF2803" i="1" s="1"/>
  <c r="U2752" i="1"/>
  <c r="AG2752" i="1" s="1"/>
  <c r="AB2713" i="1"/>
  <c r="T2642" i="1"/>
  <c r="AF2642" i="1" s="1"/>
  <c r="Z2448" i="1"/>
  <c r="V2294" i="1"/>
  <c r="V2118" i="1"/>
  <c r="V1770" i="1"/>
  <c r="AI1770" i="1" s="1"/>
  <c r="Z2819" i="1"/>
  <c r="V2670" i="1"/>
  <c r="AC2104" i="1"/>
  <c r="AC2880" i="1"/>
  <c r="AA2827" i="1"/>
  <c r="AJ2827" i="1" s="1"/>
  <c r="V2782" i="1"/>
  <c r="AI2782" i="1" s="1"/>
  <c r="V2742" i="1"/>
  <c r="V2680" i="1"/>
  <c r="Z2546" i="1"/>
  <c r="AC2332" i="1"/>
  <c r="V2152" i="1"/>
  <c r="AE1863" i="1"/>
  <c r="AA2830" i="1"/>
  <c r="AA2689" i="1"/>
  <c r="X2125" i="1"/>
  <c r="W2883" i="1"/>
  <c r="AD2829" i="1"/>
  <c r="AD2789" i="1"/>
  <c r="Y2736" i="1"/>
  <c r="AB2684" i="1"/>
  <c r="X2579" i="1"/>
  <c r="AE1967" i="1"/>
  <c r="AD2477" i="1"/>
  <c r="Y2264" i="1"/>
  <c r="W2083" i="1"/>
  <c r="AE1425" i="1"/>
  <c r="X2550" i="1"/>
  <c r="AE2368" i="1"/>
  <c r="Z2155" i="1"/>
  <c r="X1974" i="1"/>
  <c r="T2601" i="1"/>
  <c r="AF2601" i="1" s="1"/>
  <c r="T2441" i="1"/>
  <c r="AF2441" i="1" s="1"/>
  <c r="AD1731" i="1"/>
  <c r="Y1761" i="1"/>
  <c r="Z1505" i="1"/>
  <c r="Y2887" i="1"/>
  <c r="W2730" i="1"/>
  <c r="X2167" i="1"/>
  <c r="AA2495" i="1"/>
  <c r="X2765" i="1"/>
  <c r="X2489" i="1"/>
  <c r="V2879" i="1"/>
  <c r="T2858" i="1"/>
  <c r="AF2858" i="1" s="1"/>
  <c r="AH2858" i="1" s="1"/>
  <c r="Y2690" i="1"/>
  <c r="W2303" i="1"/>
  <c r="Z2567" i="1"/>
  <c r="U2682" i="1"/>
  <c r="AG2682" i="1" s="1"/>
  <c r="AD1766" i="1"/>
  <c r="X1468" i="1"/>
  <c r="AC2757" i="1"/>
  <c r="AC2384" i="1"/>
  <c r="Y2845" i="1"/>
  <c r="W2792" i="1"/>
  <c r="AD2730" i="1"/>
  <c r="AD2667" i="1"/>
  <c r="AA2489" i="1"/>
  <c r="AE2243" i="1"/>
  <c r="X2031" i="1"/>
  <c r="AA2826" i="1"/>
  <c r="AE2687" i="1"/>
  <c r="Z2006" i="1"/>
  <c r="X2855" i="1"/>
  <c r="AE2809" i="1"/>
  <c r="AE2745" i="1"/>
  <c r="AA2687" i="1"/>
  <c r="AJ2687" i="1" s="1"/>
  <c r="X2497" i="1"/>
  <c r="AA2283" i="1"/>
  <c r="AE2021" i="1"/>
  <c r="V2881" i="1"/>
  <c r="V2721" i="1"/>
  <c r="AC2096" i="1"/>
  <c r="T2872" i="1"/>
  <c r="AF2872" i="1" s="1"/>
  <c r="AB2810" i="1"/>
  <c r="AB2762" i="1"/>
  <c r="U2701" i="1"/>
  <c r="AG2701" i="1" s="1"/>
  <c r="AC2566" i="1"/>
  <c r="AA2005" i="1"/>
  <c r="W2423" i="1"/>
  <c r="AD2209" i="1"/>
  <c r="AE1905" i="1"/>
  <c r="Z2575" i="1"/>
  <c r="X2330" i="1"/>
  <c r="X2138" i="1"/>
  <c r="AC1810" i="1"/>
  <c r="AB2519" i="1"/>
  <c r="Z1962" i="1"/>
  <c r="AD1926" i="1"/>
  <c r="Y1031" i="1"/>
  <c r="V2452" i="1"/>
  <c r="W2758" i="1"/>
  <c r="AA2497" i="1"/>
  <c r="AE2788" i="1"/>
  <c r="Z2838" i="1"/>
  <c r="AE2605" i="1"/>
  <c r="AC1910" i="1"/>
  <c r="U2887" i="1"/>
  <c r="AG2887" i="1" s="1"/>
  <c r="U2747" i="1"/>
  <c r="AG2747" i="1" s="1"/>
  <c r="AE1743" i="1"/>
  <c r="AE1681" i="1"/>
  <c r="X2082" i="1"/>
  <c r="X1944" i="1"/>
  <c r="AE2792" i="1"/>
  <c r="AC2424" i="1"/>
  <c r="T2861" i="1"/>
  <c r="AF2861" i="1" s="1"/>
  <c r="T2813" i="1"/>
  <c r="AF2813" i="1" s="1"/>
  <c r="AH2813" i="1" s="1"/>
  <c r="AB2751" i="1"/>
  <c r="U2698" i="1"/>
  <c r="AG2698" i="1" s="1"/>
  <c r="Z2520" i="1"/>
  <c r="AC2306" i="1"/>
  <c r="V2046" i="1"/>
  <c r="AC2889" i="1"/>
  <c r="Z2729" i="1"/>
  <c r="AC2128" i="1"/>
  <c r="AC2870" i="1"/>
  <c r="AA2809" i="1"/>
  <c r="AA2761" i="1"/>
  <c r="V2700" i="1"/>
  <c r="V2560" i="1"/>
  <c r="V2368" i="1"/>
  <c r="AC2116" i="1"/>
  <c r="X1731" i="1"/>
  <c r="X2732" i="1"/>
  <c r="AA2263" i="1"/>
  <c r="AJ2263" i="1" s="1"/>
  <c r="AD2879" i="1"/>
  <c r="AD2831" i="1"/>
  <c r="Y2778" i="1"/>
  <c r="W2717" i="1"/>
  <c r="AA2629" i="1"/>
  <c r="X1979" i="1"/>
  <c r="AD2485" i="1"/>
  <c r="Y2224" i="1"/>
  <c r="W2011" i="1"/>
  <c r="Z2659" i="1"/>
  <c r="X2414" i="1"/>
  <c r="AE2200" i="1"/>
  <c r="V1934" i="1"/>
  <c r="U2582" i="1"/>
  <c r="AG2582" i="1" s="1"/>
  <c r="Y2021" i="1"/>
  <c r="AE1842" i="1"/>
  <c r="W1511" i="1"/>
  <c r="AC2414" i="1"/>
  <c r="V2202" i="1"/>
  <c r="AA1933" i="1"/>
  <c r="T2608" i="1"/>
  <c r="AF2608" i="1" s="1"/>
  <c r="AB2546" i="1"/>
  <c r="U2493" i="1"/>
  <c r="AG2493" i="1" s="1"/>
  <c r="U2445" i="1"/>
  <c r="AG2445" i="1" s="1"/>
  <c r="T2384" i="1"/>
  <c r="AF2384" i="1" s="1"/>
  <c r="AB2330" i="1"/>
  <c r="U2265" i="1"/>
  <c r="AG2265" i="1" s="1"/>
  <c r="T2212" i="1"/>
  <c r="AF2212" i="1" s="1"/>
  <c r="AB2150" i="1"/>
  <c r="AB2102" i="1"/>
  <c r="U2049" i="1"/>
  <c r="AG2049" i="1" s="1"/>
  <c r="T1988" i="1"/>
  <c r="AF1988" i="1" s="1"/>
  <c r="AH1988" i="1" s="1"/>
  <c r="V1852" i="1"/>
  <c r="V1468" i="1"/>
  <c r="AC2665" i="1"/>
  <c r="AA2600" i="1"/>
  <c r="V2547" i="1"/>
  <c r="V2503" i="1"/>
  <c r="AC2437" i="1"/>
  <c r="AA2384" i="1"/>
  <c r="AJ2384" i="1" s="1"/>
  <c r="V2323" i="1"/>
  <c r="AI2323" i="1" s="1"/>
  <c r="B2323" i="1" s="1"/>
  <c r="AC2269" i="1"/>
  <c r="AA2208" i="1"/>
  <c r="AJ2208" i="1" s="1"/>
  <c r="AA2160" i="1"/>
  <c r="V2107" i="1"/>
  <c r="AC2041" i="1"/>
  <c r="AA1988" i="1"/>
  <c r="AE1819" i="1"/>
  <c r="Z1574" i="1"/>
  <c r="W2658" i="1"/>
  <c r="AD2604" i="1"/>
  <c r="AD2556" i="1"/>
  <c r="Y2495" i="1"/>
  <c r="W2442" i="1"/>
  <c r="AD2254" i="1"/>
  <c r="Y2041" i="1"/>
  <c r="Y1890" i="1"/>
  <c r="Y1698" i="1"/>
  <c r="Z1905" i="1"/>
  <c r="X1660" i="1"/>
  <c r="AD1866" i="1"/>
  <c r="X1547" i="1"/>
  <c r="W1531" i="1"/>
  <c r="T1133" i="1"/>
  <c r="AF1133" i="1" s="1"/>
  <c r="AE1482" i="1"/>
  <c r="W1152" i="1"/>
  <c r="X2371" i="1"/>
  <c r="AA2157" i="1"/>
  <c r="Z1756" i="1"/>
  <c r="AD2591" i="1"/>
  <c r="Y2530" i="1"/>
  <c r="Y2482" i="1"/>
  <c r="W2429" i="1"/>
  <c r="AD2367" i="1"/>
  <c r="Y2314" i="1"/>
  <c r="W2249" i="1"/>
  <c r="AD2203" i="1"/>
  <c r="AD2139" i="1"/>
  <c r="Y2086" i="1"/>
  <c r="Y2038" i="1"/>
  <c r="W1977" i="1"/>
  <c r="AA1807" i="1"/>
  <c r="AJ1807" i="1" s="1"/>
  <c r="C1807" i="1" s="1"/>
  <c r="AB1239" i="1"/>
  <c r="Z2649" i="1"/>
  <c r="X2584" i="1"/>
  <c r="X2540" i="1"/>
  <c r="AE2486" i="1"/>
  <c r="Z2421" i="1"/>
  <c r="X2368" i="1"/>
  <c r="AE2306" i="1"/>
  <c r="AE2258" i="1"/>
  <c r="Z2197" i="1"/>
  <c r="X2144" i="1"/>
  <c r="X2096" i="1"/>
  <c r="AE2034" i="1"/>
  <c r="Z1981" i="1"/>
  <c r="Z1776" i="1"/>
  <c r="Y1237" i="1"/>
  <c r="AB2641" i="1"/>
  <c r="AB2593" i="1"/>
  <c r="U2540" i="1"/>
  <c r="AG2540" i="1" s="1"/>
  <c r="T2479" i="1"/>
  <c r="AF2479" i="1" s="1"/>
  <c r="AB2425" i="1"/>
  <c r="AD2178" i="1"/>
  <c r="AD2002" i="1"/>
  <c r="Y1846" i="1"/>
  <c r="AA1593" i="1"/>
  <c r="Z1877" i="1"/>
  <c r="AE1525" i="1"/>
  <c r="AD1822" i="1"/>
  <c r="X1371" i="1"/>
  <c r="AD1465" i="1"/>
  <c r="Z1625" i="1"/>
  <c r="AE1438" i="1"/>
  <c r="U1646" i="1"/>
  <c r="AG1646" i="1" s="1"/>
  <c r="V2338" i="1"/>
  <c r="AI2338" i="1" s="1"/>
  <c r="B2338" i="1" s="1"/>
  <c r="Z2124" i="1"/>
  <c r="V1524" i="1"/>
  <c r="AB2588" i="1"/>
  <c r="U2527" i="1"/>
  <c r="AG2527" i="1" s="1"/>
  <c r="T2474" i="1"/>
  <c r="AF2474" i="1" s="1"/>
  <c r="T2426" i="1"/>
  <c r="AF2426" i="1" s="1"/>
  <c r="AH2426" i="1" s="1"/>
  <c r="AB2364" i="1"/>
  <c r="U2311" i="1"/>
  <c r="AG2311" i="1" s="1"/>
  <c r="T2246" i="1"/>
  <c r="AF2246" i="1" s="1"/>
  <c r="AB2192" i="1"/>
  <c r="U2131" i="1"/>
  <c r="AG2131" i="1" s="1"/>
  <c r="U2083" i="1"/>
  <c r="AG2083" i="1" s="1"/>
  <c r="T2030" i="1"/>
  <c r="AF2030" i="1" s="1"/>
  <c r="AB1968" i="1"/>
  <c r="Z1774" i="1"/>
  <c r="AA2694" i="1"/>
  <c r="AA2646" i="1"/>
  <c r="AC2583" i="1"/>
  <c r="AA2530" i="1"/>
  <c r="AJ2530" i="1" s="1"/>
  <c r="C2530" i="1" s="1"/>
  <c r="AC2483" i="1"/>
  <c r="AA2418" i="1"/>
  <c r="V2365" i="1"/>
  <c r="AC2303" i="1"/>
  <c r="AA2250" i="1"/>
  <c r="V2189" i="1"/>
  <c r="AI2189" i="1" s="1"/>
  <c r="V2141" i="1"/>
  <c r="AI2141" i="1" s="1"/>
  <c r="AC2087" i="1"/>
  <c r="AA2026" i="1"/>
  <c r="V1973" i="1"/>
  <c r="X1743" i="1"/>
  <c r="AD1032" i="1"/>
  <c r="AD2638" i="1"/>
  <c r="Y2585" i="1"/>
  <c r="Y2537" i="1"/>
  <c r="W2476" i="1"/>
  <c r="Y2417" i="1"/>
  <c r="AD2150" i="1"/>
  <c r="V1776" i="1"/>
  <c r="AD1727" i="1"/>
  <c r="Z1945" i="1"/>
  <c r="AE1710" i="1"/>
  <c r="AD1842" i="1"/>
  <c r="AA1493" i="1"/>
  <c r="AJ1493" i="1" s="1"/>
  <c r="Y1432" i="1"/>
  <c r="Z1629" i="1"/>
  <c r="AE1362" i="1"/>
  <c r="AD2416" i="1"/>
  <c r="Y2363" i="1"/>
  <c r="W2294" i="1"/>
  <c r="Y2235" i="1"/>
  <c r="W2162" i="1"/>
  <c r="Y2103" i="1"/>
  <c r="W2034" i="1"/>
  <c r="AD1980" i="1"/>
  <c r="V1800" i="1"/>
  <c r="Y1960" i="1"/>
  <c r="W1899" i="1"/>
  <c r="Y1820" i="1"/>
  <c r="AD1765" i="1"/>
  <c r="Y1684" i="1"/>
  <c r="AE1531" i="1"/>
  <c r="AB1215" i="1"/>
  <c r="X1902" i="1"/>
  <c r="X1838" i="1"/>
  <c r="Z1763" i="1"/>
  <c r="X1694" i="1"/>
  <c r="AA1523" i="1"/>
  <c r="AJ1523" i="1" s="1"/>
  <c r="C1523" i="1" s="1"/>
  <c r="T1219" i="1"/>
  <c r="AF1219" i="1" s="1"/>
  <c r="AD1916" i="1"/>
  <c r="Y1835" i="1"/>
  <c r="AD1768" i="1"/>
  <c r="Y1691" i="1"/>
  <c r="AE1591" i="1"/>
  <c r="U1118" i="1"/>
  <c r="AG1118" i="1" s="1"/>
  <c r="W1593" i="1"/>
  <c r="Y1534" i="1"/>
  <c r="AD1459" i="1"/>
  <c r="Y1390" i="1"/>
  <c r="T1237" i="1"/>
  <c r="AF1237" i="1" s="1"/>
  <c r="T981" i="1"/>
  <c r="AF981" i="1" s="1"/>
  <c r="AE1580" i="1"/>
  <c r="X1522" i="1"/>
  <c r="Z1455" i="1"/>
  <c r="X1378" i="1"/>
  <c r="AD1244" i="1"/>
  <c r="AE838" i="1"/>
  <c r="U1592" i="1"/>
  <c r="AG1592" i="1" s="1"/>
  <c r="T2347" i="1"/>
  <c r="AF2347" i="1" s="1"/>
  <c r="AB2261" i="1"/>
  <c r="AB2193" i="1"/>
  <c r="T2091" i="1"/>
  <c r="AF2091" i="1" s="1"/>
  <c r="U2016" i="1"/>
  <c r="AG2016" i="1" s="1"/>
  <c r="AE1781" i="1"/>
  <c r="T1940" i="1"/>
  <c r="AF1940" i="1" s="1"/>
  <c r="U1841" i="1"/>
  <c r="AG1841" i="1" s="1"/>
  <c r="U1769" i="1"/>
  <c r="AG1769" i="1" s="1"/>
  <c r="AH1769" i="1" s="1"/>
  <c r="U1689" i="1"/>
  <c r="AG1689" i="1" s="1"/>
  <c r="Z1440" i="1"/>
  <c r="AC1929" i="1"/>
  <c r="V1831" i="1"/>
  <c r="AI1831" i="1" s="1"/>
  <c r="AA1756" i="1"/>
  <c r="V1663" i="1"/>
  <c r="Z1394" i="1"/>
  <c r="AB1925" i="1"/>
  <c r="AB1829" i="1"/>
  <c r="AB1749" i="1"/>
  <c r="U1656" i="1"/>
  <c r="AG1656" i="1" s="1"/>
  <c r="AC1366" i="1"/>
  <c r="T1570" i="1"/>
  <c r="AF1570" i="1" s="1"/>
  <c r="T1498" i="1"/>
  <c r="AF1498" i="1" s="1"/>
  <c r="T1418" i="1"/>
  <c r="AF1418" i="1" s="1"/>
  <c r="W1278" i="1"/>
  <c r="AE830" i="1"/>
  <c r="AC1553" i="1"/>
  <c r="V1479" i="1"/>
  <c r="V1383" i="1"/>
  <c r="T1207" i="1"/>
  <c r="AF1207" i="1" s="1"/>
  <c r="AH1207" i="1" s="1"/>
  <c r="Y1621" i="1"/>
  <c r="U2382" i="1"/>
  <c r="AG2382" i="1" s="1"/>
  <c r="T2273" i="1"/>
  <c r="AF2273" i="1" s="1"/>
  <c r="AH2273" i="1" s="1"/>
  <c r="AB2147" i="1"/>
  <c r="U2046" i="1"/>
  <c r="AG2046" i="1" s="1"/>
  <c r="X1929" i="1"/>
  <c r="AB1948" i="1"/>
  <c r="AB1796" i="1"/>
  <c r="AB1656" i="1"/>
  <c r="V1941" i="1"/>
  <c r="AI1941" i="1" s="1"/>
  <c r="AC1815" i="1"/>
  <c r="AC1683" i="1"/>
  <c r="V865" i="1"/>
  <c r="AB1815" i="1"/>
  <c r="U1702" i="1"/>
  <c r="AG1702" i="1" s="1"/>
  <c r="Y1293" i="1"/>
  <c r="U1537" i="1"/>
  <c r="AG1537" i="1" s="1"/>
  <c r="T1384" i="1"/>
  <c r="AF1384" i="1" s="1"/>
  <c r="AE971" i="1"/>
  <c r="V1497" i="1"/>
  <c r="V1361" i="1"/>
  <c r="V849" i="1"/>
  <c r="T1523" i="1"/>
  <c r="AF1523" i="1" s="1"/>
  <c r="Y1259" i="1"/>
  <c r="AE1269" i="1"/>
  <c r="Z1104" i="1"/>
  <c r="AD1333" i="1"/>
  <c r="W1171" i="1"/>
  <c r="Y1004" i="1"/>
  <c r="V1275" i="1"/>
  <c r="AI1275" i="1" s="1"/>
  <c r="AA1100" i="1"/>
  <c r="AB965" i="1"/>
  <c r="AD767" i="1"/>
  <c r="AA861" i="1"/>
  <c r="U895" i="1"/>
  <c r="AG895" i="1" s="1"/>
  <c r="AE730" i="1"/>
  <c r="W784" i="1"/>
  <c r="Y499" i="1"/>
  <c r="W1488" i="1"/>
  <c r="AD1070" i="1"/>
  <c r="AA1225" i="1"/>
  <c r="V1048" i="1"/>
  <c r="U1281" i="1"/>
  <c r="AG1281" i="1" s="1"/>
  <c r="T1104" i="1"/>
  <c r="AF1104" i="1" s="1"/>
  <c r="AE1326" i="1"/>
  <c r="Z1161" i="1"/>
  <c r="AE982" i="1"/>
  <c r="Y849" i="1"/>
  <c r="AE875" i="1"/>
  <c r="W923" i="1"/>
  <c r="AA774" i="1"/>
  <c r="T781" i="1"/>
  <c r="AF781" i="1" s="1"/>
  <c r="AD469" i="1"/>
  <c r="U1454" i="1"/>
  <c r="AG1454" i="1" s="1"/>
  <c r="AB1101" i="1"/>
  <c r="AE1171" i="1"/>
  <c r="X989" i="1"/>
  <c r="AD1187" i="1"/>
  <c r="W997" i="1"/>
  <c r="AC1207" i="1"/>
  <c r="AC1015" i="1"/>
  <c r="AB907" i="1"/>
  <c r="AA871" i="1"/>
  <c r="T872" i="1"/>
  <c r="AF872" i="1" s="1"/>
  <c r="AE712" i="1"/>
  <c r="AD724" i="1"/>
  <c r="Y1467" i="1"/>
  <c r="V1286" i="1"/>
  <c r="AA1071" i="1"/>
  <c r="AJ1071" i="1" s="1"/>
  <c r="U1179" i="1"/>
  <c r="AG1179" i="1" s="1"/>
  <c r="Z1247" i="1"/>
  <c r="W721" i="1"/>
  <c r="AE929" i="1"/>
  <c r="AD855" i="1"/>
  <c r="T751" i="1"/>
  <c r="AF751" i="1" s="1"/>
  <c r="U566" i="1"/>
  <c r="AG566" i="1" s="1"/>
  <c r="U607" i="1"/>
  <c r="AG607" i="1" s="1"/>
  <c r="AA532" i="1"/>
  <c r="AC342" i="1"/>
  <c r="AD656" i="1"/>
  <c r="AD529" i="1"/>
  <c r="Z419" i="1"/>
  <c r="T172" i="1"/>
  <c r="AF172" i="1" s="1"/>
  <c r="U413" i="1"/>
  <c r="AG413" i="1" s="1"/>
  <c r="AA522" i="1"/>
  <c r="AA393" i="1"/>
  <c r="AB631" i="1"/>
  <c r="Z607" i="1"/>
  <c r="AE212" i="1"/>
  <c r="AA2917" i="1"/>
  <c r="AJ2917" i="1" s="1"/>
  <c r="Y192" i="1"/>
  <c r="Z78" i="1"/>
  <c r="Z367" i="1"/>
  <c r="AA246" i="1"/>
  <c r="U70" i="1"/>
  <c r="AG70" i="1" s="1"/>
  <c r="Z388" i="1"/>
  <c r="V208" i="1"/>
  <c r="AA2999" i="1"/>
  <c r="AC62" i="1"/>
  <c r="Y2940" i="1"/>
  <c r="V72" i="1"/>
  <c r="T2956" i="1"/>
  <c r="AF2956" i="1" s="1"/>
  <c r="X2959" i="1"/>
  <c r="AB2379" i="1"/>
  <c r="U2282" i="1"/>
  <c r="AG2282" i="1" s="1"/>
  <c r="T2197" i="1"/>
  <c r="AF2197" i="1" s="1"/>
  <c r="AB2095" i="1"/>
  <c r="U2026" i="1"/>
  <c r="AG2026" i="1" s="1"/>
  <c r="X1833" i="1"/>
  <c r="AB1952" i="1"/>
  <c r="T1862" i="1"/>
  <c r="AF1862" i="1" s="1"/>
  <c r="AB1744" i="1"/>
  <c r="Z1592" i="1"/>
  <c r="AA1938" i="1"/>
  <c r="AC1839" i="1"/>
  <c r="V1713" i="1"/>
  <c r="AC1508" i="1"/>
  <c r="AB1935" i="1"/>
  <c r="T1813" i="1"/>
  <c r="AF1813" i="1" s="1"/>
  <c r="T1717" i="1"/>
  <c r="AF1717" i="1" s="1"/>
  <c r="Z1460" i="1"/>
  <c r="T1600" i="1"/>
  <c r="AF1600" i="1" s="1"/>
  <c r="U1485" i="1"/>
  <c r="AG1485" i="1" s="1"/>
  <c r="T1380" i="1"/>
  <c r="AF1380" i="1" s="1"/>
  <c r="AH1380" i="1" s="1"/>
  <c r="W998" i="1"/>
  <c r="AA1554" i="1"/>
  <c r="V1433" i="1"/>
  <c r="AI1433" i="1" s="1"/>
  <c r="AA1338" i="1"/>
  <c r="AJ1338" i="1" s="1"/>
  <c r="C1338" i="1" s="1"/>
  <c r="Y1627" i="1"/>
  <c r="T1527" i="1"/>
  <c r="AF1527" i="1" s="1"/>
  <c r="AH1527" i="1" s="1"/>
  <c r="U1400" i="1"/>
  <c r="AG1400" i="1" s="1"/>
  <c r="X906" i="1"/>
  <c r="X1211" i="1"/>
  <c r="AE1101" i="1"/>
  <c r="AA958" i="1"/>
  <c r="Y1228" i="1"/>
  <c r="AD1097" i="1"/>
  <c r="Y976" i="1"/>
  <c r="V1267" i="1"/>
  <c r="AC1113" i="1"/>
  <c r="V979" i="1"/>
  <c r="U900" i="1"/>
  <c r="AG900" i="1" s="1"/>
  <c r="C900" i="1" s="1"/>
  <c r="AD687" i="1"/>
  <c r="AA829" i="1"/>
  <c r="AB912" i="1"/>
  <c r="AB650" i="1"/>
  <c r="Z697" i="1"/>
  <c r="Y741" i="1"/>
  <c r="Y483" i="1"/>
  <c r="Y1497" i="1"/>
  <c r="W1364" i="1"/>
  <c r="V1300" i="1"/>
  <c r="V1176" i="1"/>
  <c r="AA1033" i="1"/>
  <c r="T1304" i="1"/>
  <c r="AF1304" i="1" s="1"/>
  <c r="AB1154" i="1"/>
  <c r="T1028" i="1"/>
  <c r="AF1028" i="1" s="1"/>
  <c r="AE1286" i="1"/>
  <c r="Z1157" i="1"/>
  <c r="AE986" i="1"/>
  <c r="AD906" i="1"/>
  <c r="V652" i="1"/>
  <c r="X833" i="1"/>
  <c r="W895" i="1"/>
  <c r="V781" i="1"/>
  <c r="U650" i="1"/>
  <c r="AG650" i="1" s="1"/>
  <c r="T717" i="1"/>
  <c r="AF717" i="1" s="1"/>
  <c r="AH717" i="1" s="1"/>
  <c r="AA753" i="1"/>
  <c r="AJ753" i="1" s="1"/>
  <c r="AB1451" i="1"/>
  <c r="AB1117" i="1"/>
  <c r="Z1266" i="1"/>
  <c r="AE1091" i="1"/>
  <c r="W534" i="1"/>
  <c r="W1185" i="1"/>
  <c r="W1049" i="1"/>
  <c r="AC1283" i="1"/>
  <c r="V1133" i="1"/>
  <c r="AE916" i="1"/>
  <c r="T857" i="1"/>
  <c r="AF857" i="1" s="1"/>
  <c r="AH857" i="1" s="1"/>
  <c r="AA883" i="1"/>
  <c r="U965" i="1"/>
  <c r="AG965" i="1" s="1"/>
  <c r="Y688" i="1"/>
  <c r="AE668" i="1"/>
  <c r="Y675" i="1"/>
  <c r="Y1527" i="1"/>
  <c r="AD1302" i="1"/>
  <c r="V1198" i="1"/>
  <c r="AI1198" i="1" s="1"/>
  <c r="Z837" i="1"/>
  <c r="AB1104" i="1"/>
  <c r="Z1323" i="1"/>
  <c r="Z1079" i="1"/>
  <c r="W850" i="1"/>
  <c r="Z824" i="1"/>
  <c r="W829" i="1"/>
  <c r="W560" i="1"/>
  <c r="AA779" i="1"/>
  <c r="Z558" i="1"/>
  <c r="AB516" i="1"/>
  <c r="AC513" i="1"/>
  <c r="U331" i="1"/>
  <c r="AG331" i="1" s="1"/>
  <c r="T51" i="1"/>
  <c r="AF51" i="1" s="1"/>
  <c r="AC516" i="1"/>
  <c r="W421" i="1"/>
  <c r="Y467" i="1"/>
  <c r="AB199" i="1"/>
  <c r="W564" i="1"/>
  <c r="AB498" i="1"/>
  <c r="AB368" i="1"/>
  <c r="AC366" i="1"/>
  <c r="X661" i="1"/>
  <c r="W601" i="1"/>
  <c r="X440" i="1"/>
  <c r="Z369" i="1"/>
  <c r="AC351" i="1"/>
  <c r="Z277" i="1"/>
  <c r="X144" i="1"/>
  <c r="AB2960" i="1"/>
  <c r="Y377" i="1"/>
  <c r="AC243" i="1"/>
  <c r="AD129" i="1"/>
  <c r="AA384" i="1"/>
  <c r="AB266" i="1"/>
  <c r="U197" i="1"/>
  <c r="AG197" i="1" s="1"/>
  <c r="AB2992" i="1"/>
  <c r="AE69" i="1"/>
  <c r="AD3015" i="1"/>
  <c r="AE2902" i="1"/>
  <c r="X11" i="1"/>
  <c r="U2945" i="1"/>
  <c r="AG2945" i="1" s="1"/>
  <c r="C2945" i="1" s="1"/>
  <c r="AE2980" i="1"/>
  <c r="Y1589" i="1"/>
  <c r="U2346" i="1"/>
  <c r="AG2346" i="1" s="1"/>
  <c r="AB2271" i="1"/>
  <c r="AB2175" i="1"/>
  <c r="U2090" i="1"/>
  <c r="AG2090" i="1" s="1"/>
  <c r="U2018" i="1"/>
  <c r="AG2018" i="1" s="1"/>
  <c r="AA1811" i="1"/>
  <c r="U1947" i="1"/>
  <c r="AG1947" i="1" s="1"/>
  <c r="AB1812" i="1"/>
  <c r="T1714" i="1"/>
  <c r="AF1714" i="1" s="1"/>
  <c r="AC1426" i="1"/>
  <c r="V1921" i="1"/>
  <c r="AA1814" i="1"/>
  <c r="AC1691" i="1"/>
  <c r="AC1444" i="1"/>
  <c r="U1898" i="1"/>
  <c r="AG1898" i="1" s="1"/>
  <c r="C1898" i="1" s="1"/>
  <c r="AB1807" i="1"/>
  <c r="AB1683" i="1"/>
  <c r="V1370" i="1"/>
  <c r="U1589" i="1"/>
  <c r="AG1589" i="1" s="1"/>
  <c r="AB1470" i="1"/>
  <c r="T1368" i="1"/>
  <c r="AF1368" i="1" s="1"/>
  <c r="X954" i="1"/>
  <c r="V1549" i="1"/>
  <c r="AA1418" i="1"/>
  <c r="AB1219" i="1"/>
  <c r="Y1611" i="1"/>
  <c r="T1487" i="1"/>
  <c r="AF1487" i="1" s="1"/>
  <c r="U1364" i="1"/>
  <c r="AG1364" i="1" s="1"/>
  <c r="AE1333" i="1"/>
  <c r="AE1205" i="1"/>
  <c r="Z1052" i="1"/>
  <c r="Y1332" i="1"/>
  <c r="Y1220" i="1"/>
  <c r="Y1088" i="1"/>
  <c r="Z839" i="1"/>
  <c r="AC1217" i="1"/>
  <c r="AA1096" i="1"/>
  <c r="AJ1096" i="1" s="1"/>
  <c r="AA962" i="1"/>
  <c r="AJ962" i="1" s="1"/>
  <c r="C962" i="1" s="1"/>
  <c r="T879" i="1"/>
  <c r="AF879" i="1" s="1"/>
  <c r="AH879" i="1" s="1"/>
  <c r="AC930" i="1"/>
  <c r="AB768" i="1"/>
  <c r="T894" i="1"/>
  <c r="AF894" i="1" s="1"/>
  <c r="Z797" i="1"/>
  <c r="AB611" i="1"/>
  <c r="AD698" i="1"/>
  <c r="AE785" i="1"/>
  <c r="AD1486" i="1"/>
  <c r="W1274" i="1"/>
  <c r="AC1274" i="1"/>
  <c r="AC1130" i="1"/>
  <c r="V1008" i="1"/>
  <c r="T1280" i="1"/>
  <c r="AF1280" i="1" s="1"/>
  <c r="AB1122" i="1"/>
  <c r="U985" i="1"/>
  <c r="AG985" i="1" s="1"/>
  <c r="Z1281" i="1"/>
  <c r="AE1118" i="1"/>
  <c r="Z981" i="1"/>
  <c r="AD874" i="1"/>
  <c r="Z942" i="1"/>
  <c r="AD665" i="1"/>
  <c r="AD865" i="1"/>
  <c r="V773" i="1"/>
  <c r="U562" i="1"/>
  <c r="AG562" i="1" s="1"/>
  <c r="T669" i="1"/>
  <c r="AF669" i="1" s="1"/>
  <c r="AH669" i="1" s="1"/>
  <c r="V748" i="1"/>
  <c r="AB1435" i="1"/>
  <c r="T1097" i="1"/>
  <c r="AF1097" i="1" s="1"/>
  <c r="Z1202" i="1"/>
  <c r="AE1043" i="1"/>
  <c r="AD1327" i="1"/>
  <c r="AD1179" i="1"/>
  <c r="AD995" i="1"/>
  <c r="AC1247" i="1"/>
  <c r="AC1119" i="1"/>
  <c r="AE884" i="1"/>
  <c r="T833" i="1"/>
  <c r="AF833" i="1" s="1"/>
  <c r="V870" i="1"/>
  <c r="T924" i="1"/>
  <c r="AF924" i="1" s="1"/>
  <c r="AB666" i="1"/>
  <c r="T519" i="1"/>
  <c r="AF519" i="1" s="1"/>
  <c r="W662" i="1"/>
  <c r="W1466" i="1"/>
  <c r="AD1142" i="1"/>
  <c r="AC1164" i="1"/>
  <c r="U1323" i="1"/>
  <c r="AG1323" i="1" s="1"/>
  <c r="AB1096" i="1"/>
  <c r="X1246" i="1"/>
  <c r="AE1004" i="1"/>
  <c r="AD840" i="1"/>
  <c r="AD673" i="1"/>
  <c r="W558" i="1"/>
  <c r="T747" i="1"/>
  <c r="AF747" i="1" s="1"/>
  <c r="AH747" i="1" s="1"/>
  <c r="AA715" i="1"/>
  <c r="X533" i="1"/>
  <c r="T412" i="1"/>
  <c r="AF412" i="1" s="1"/>
  <c r="V445" i="1"/>
  <c r="AA337" i="1"/>
  <c r="AJ337" i="1" s="1"/>
  <c r="C337" i="1" s="1"/>
  <c r="T2895" i="1"/>
  <c r="AF2895" i="1" s="1"/>
  <c r="AC500" i="1"/>
  <c r="AE550" i="1"/>
  <c r="Y336" i="1"/>
  <c r="AE219" i="1"/>
  <c r="AE637" i="1"/>
  <c r="AA658" i="1"/>
  <c r="T439" i="1"/>
  <c r="AF439" i="1" s="1"/>
  <c r="Y180" i="1"/>
  <c r="T627" i="1"/>
  <c r="AF627" i="1" s="1"/>
  <c r="W485" i="1"/>
  <c r="AE426" i="1"/>
  <c r="Y262" i="1"/>
  <c r="AC335" i="1"/>
  <c r="AB174" i="1"/>
  <c r="AE167" i="1"/>
  <c r="AA2939" i="1"/>
  <c r="Z258" i="1"/>
  <c r="T180" i="1"/>
  <c r="AF180" i="1" s="1"/>
  <c r="AC50" i="1"/>
  <c r="AA289" i="1"/>
  <c r="X262" i="1"/>
  <c r="AC99" i="1"/>
  <c r="Y2981" i="1"/>
  <c r="Z49" i="1"/>
  <c r="AE2996" i="1"/>
  <c r="Z97" i="1"/>
  <c r="AB3049" i="1"/>
  <c r="AE2960" i="1"/>
  <c r="AE2957" i="1"/>
  <c r="W1588" i="1"/>
  <c r="T2345" i="1"/>
  <c r="AF2345" i="1" s="1"/>
  <c r="T2265" i="1"/>
  <c r="AF2265" i="1" s="1"/>
  <c r="U2174" i="1"/>
  <c r="AG2174" i="1" s="1"/>
  <c r="T2089" i="1"/>
  <c r="AF2089" i="1" s="1"/>
  <c r="T2017" i="1"/>
  <c r="AF2017" i="1" s="1"/>
  <c r="AA1795" i="1"/>
  <c r="T1930" i="1"/>
  <c r="AF1930" i="1" s="1"/>
  <c r="AH1930" i="1" s="1"/>
  <c r="U1811" i="1"/>
  <c r="AG1811" i="1" s="1"/>
  <c r="AB1712" i="1"/>
  <c r="V1422" i="1"/>
  <c r="AC1919" i="1"/>
  <c r="V1813" i="1"/>
  <c r="AA1690" i="1"/>
  <c r="V1440" i="1"/>
  <c r="T1897" i="1"/>
  <c r="AF1897" i="1" s="1"/>
  <c r="U1806" i="1"/>
  <c r="AG1806" i="1" s="1"/>
  <c r="T1677" i="1"/>
  <c r="AF1677" i="1" s="1"/>
  <c r="V1354" i="1"/>
  <c r="T1588" i="1"/>
  <c r="AF1588" i="1" s="1"/>
  <c r="AB1466" i="1"/>
  <c r="AB1366" i="1"/>
  <c r="AE926" i="1"/>
  <c r="AC1547" i="1"/>
  <c r="V1417" i="1"/>
  <c r="AI1417" i="1" s="1"/>
  <c r="AB1203" i="1"/>
  <c r="AD1604" i="1"/>
  <c r="AB1485" i="1"/>
  <c r="T1355" i="1"/>
  <c r="AF1355" i="1" s="1"/>
  <c r="AH1355" i="1" s="1"/>
  <c r="Z1332" i="1"/>
  <c r="AE1181" i="1"/>
  <c r="AE1049" i="1"/>
  <c r="W1331" i="1"/>
  <c r="W1219" i="1"/>
  <c r="W1087" i="1"/>
  <c r="AC817" i="1"/>
  <c r="AA1216" i="1"/>
  <c r="AA1076" i="1"/>
  <c r="AE956" i="1"/>
  <c r="U868" i="1"/>
  <c r="AG868" i="1" s="1"/>
  <c r="AA929" i="1"/>
  <c r="T764" i="1"/>
  <c r="AF764" i="1" s="1"/>
  <c r="U887" i="1"/>
  <c r="AG887" i="1" s="1"/>
  <c r="AE786" i="1"/>
  <c r="T607" i="1"/>
  <c r="AF607" i="1" s="1"/>
  <c r="AH607" i="1" s="1"/>
  <c r="Y697" i="1"/>
  <c r="AE773" i="1"/>
  <c r="W1484" i="1"/>
  <c r="U1268" i="1"/>
  <c r="AG1268" i="1" s="1"/>
  <c r="AA1273" i="1"/>
  <c r="AA1129" i="1"/>
  <c r="AA1005" i="1"/>
  <c r="AJ1005" i="1" s="1"/>
  <c r="U1273" i="1"/>
  <c r="AG1273" i="1" s="1"/>
  <c r="U1121" i="1"/>
  <c r="AG1121" i="1" s="1"/>
  <c r="T984" i="1"/>
  <c r="AF984" i="1" s="1"/>
  <c r="X1244" i="1"/>
  <c r="Z1089" i="1"/>
  <c r="AC955" i="1"/>
  <c r="Y873" i="1"/>
  <c r="AE931" i="1"/>
  <c r="W661" i="1"/>
  <c r="Y864" i="1"/>
  <c r="AC771" i="1"/>
  <c r="AD461" i="1"/>
  <c r="U662" i="1"/>
  <c r="AG662" i="1" s="1"/>
  <c r="U1546" i="1"/>
  <c r="AG1546" i="1" s="1"/>
  <c r="U1418" i="1"/>
  <c r="AG1418" i="1" s="1"/>
  <c r="T1049" i="1"/>
  <c r="AF1049" i="1" s="1"/>
  <c r="AH1049" i="1" s="1"/>
  <c r="X1193" i="1"/>
  <c r="AE1039" i="1"/>
  <c r="Y1326" i="1"/>
  <c r="W1177" i="1"/>
  <c r="AD991" i="1"/>
  <c r="AA1246" i="1"/>
  <c r="V1081" i="1"/>
  <c r="AA874" i="1"/>
  <c r="AD775" i="1"/>
  <c r="AC868" i="1"/>
  <c r="AB922" i="1"/>
  <c r="AA655" i="1"/>
  <c r="T503" i="1"/>
  <c r="AF503" i="1" s="1"/>
  <c r="T625" i="1"/>
  <c r="AF625" i="1" s="1"/>
  <c r="AD1464" i="1"/>
  <c r="T971" i="1"/>
  <c r="AF971" i="1" s="1"/>
  <c r="AH971" i="1" s="1"/>
  <c r="AA1111" i="1"/>
  <c r="U1319" i="1"/>
  <c r="AG1319" i="1" s="1"/>
  <c r="U1095" i="1"/>
  <c r="AG1095" i="1" s="1"/>
  <c r="AE1240" i="1"/>
  <c r="Z1003" i="1"/>
  <c r="AB774" i="1"/>
  <c r="Y656" i="1"/>
  <c r="AC793" i="1"/>
  <c r="U720" i="1"/>
  <c r="AG720" i="1" s="1"/>
  <c r="AA703" i="1"/>
  <c r="X529" i="1"/>
  <c r="AC657" i="1"/>
  <c r="AC439" i="1"/>
  <c r="AC326" i="1"/>
  <c r="AD2899" i="1"/>
  <c r="AC480" i="1"/>
  <c r="X524" i="1"/>
  <c r="AA477" i="1"/>
  <c r="V50" i="1"/>
  <c r="AE585" i="1"/>
  <c r="AA650" i="1"/>
  <c r="AB437" i="1"/>
  <c r="AB235" i="1"/>
  <c r="Y364" i="1"/>
  <c r="AD483" i="1"/>
  <c r="Z413" i="1"/>
  <c r="W257" i="1"/>
  <c r="X313" i="1"/>
  <c r="V213" i="1"/>
  <c r="AC120" i="1"/>
  <c r="V2934" i="1"/>
  <c r="AA363" i="1"/>
  <c r="Y174" i="1"/>
  <c r="Z37" i="1"/>
  <c r="AE283" i="1"/>
  <c r="U318" i="1"/>
  <c r="AG318" i="1" s="1"/>
  <c r="AH318" i="1" s="1"/>
  <c r="AE78" i="1"/>
  <c r="Y157" i="1"/>
  <c r="AA47" i="1"/>
  <c r="W2987" i="1"/>
  <c r="AC93" i="1"/>
  <c r="AB3037" i="1"/>
  <c r="T2940" i="1"/>
  <c r="AF2940" i="1" s="1"/>
  <c r="AH2940" i="1" s="1"/>
  <c r="AA2956" i="1"/>
  <c r="T1303" i="1"/>
  <c r="AF1303" i="1" s="1"/>
  <c r="AH1303" i="1" s="1"/>
  <c r="Z971" i="1"/>
  <c r="AD1586" i="1"/>
  <c r="AB2343" i="1"/>
  <c r="AB2263" i="1"/>
  <c r="T2173" i="1"/>
  <c r="AF2173" i="1" s="1"/>
  <c r="AB2087" i="1"/>
  <c r="AB1987" i="1"/>
  <c r="X1721" i="1"/>
  <c r="AB1928" i="1"/>
  <c r="T1810" i="1"/>
  <c r="AF1810" i="1" s="1"/>
  <c r="AH1810" i="1" s="1"/>
  <c r="U1711" i="1"/>
  <c r="AG1711" i="1" s="1"/>
  <c r="Z1416" i="1"/>
  <c r="AA1918" i="1"/>
  <c r="AC1803" i="1"/>
  <c r="V1689" i="1"/>
  <c r="Z1434" i="1"/>
  <c r="U1894" i="1"/>
  <c r="AG1894" i="1" s="1"/>
  <c r="T1805" i="1"/>
  <c r="AF1805" i="1" s="1"/>
  <c r="AH1805" i="1" s="1"/>
  <c r="AB1675" i="1"/>
  <c r="Z1348" i="1"/>
  <c r="U1553" i="1"/>
  <c r="AG1553" i="1" s="1"/>
  <c r="T1452" i="1"/>
  <c r="AF1452" i="1" s="1"/>
  <c r="AH1452" i="1" s="1"/>
  <c r="T1352" i="1"/>
  <c r="AF1352" i="1" s="1"/>
  <c r="AH1352" i="1" s="1"/>
  <c r="Z907" i="1"/>
  <c r="AA1538" i="1"/>
  <c r="AC1415" i="1"/>
  <c r="T1199" i="1"/>
  <c r="AF1199" i="1" s="1"/>
  <c r="Y1603" i="1"/>
  <c r="U1476" i="1"/>
  <c r="AG1476" i="1" s="1"/>
  <c r="AB1341" i="1"/>
  <c r="X1331" i="1"/>
  <c r="AE1177" i="1"/>
  <c r="Z1048" i="1"/>
  <c r="AD1329" i="1"/>
  <c r="AD1217" i="1"/>
  <c r="AD1069" i="1"/>
  <c r="V813" i="1"/>
  <c r="V1215" i="1"/>
  <c r="AC1069" i="1"/>
  <c r="AE908" i="1"/>
  <c r="T867" i="1"/>
  <c r="AF867" i="1" s="1"/>
  <c r="AC922" i="1"/>
  <c r="AB752" i="1"/>
  <c r="T886" i="1"/>
  <c r="AF886" i="1" s="1"/>
  <c r="Z785" i="1"/>
  <c r="Y601" i="1"/>
  <c r="W688" i="1"/>
  <c r="AE765" i="1"/>
  <c r="AD1482" i="1"/>
  <c r="AD1262" i="1"/>
  <c r="V1272" i="1"/>
  <c r="AC1114" i="1"/>
  <c r="V976" i="1"/>
  <c r="T1272" i="1"/>
  <c r="AF1272" i="1" s="1"/>
  <c r="AH1272" i="1" s="1"/>
  <c r="T1120" i="1"/>
  <c r="AF1120" i="1" s="1"/>
  <c r="AB974" i="1"/>
  <c r="AE1242" i="1"/>
  <c r="X1088" i="1"/>
  <c r="V951" i="1"/>
  <c r="AI951" i="1" s="1"/>
  <c r="W872" i="1"/>
  <c r="Z930" i="1"/>
  <c r="W582" i="1"/>
  <c r="W863" i="1"/>
  <c r="AA770" i="1"/>
  <c r="V276" i="1"/>
  <c r="AB646" i="1"/>
  <c r="T1545" i="1"/>
  <c r="AF1545" i="1" s="1"/>
  <c r="U1414" i="1"/>
  <c r="AG1414" i="1" s="1"/>
  <c r="Y1043" i="1"/>
  <c r="AE1191" i="1"/>
  <c r="X1033" i="1"/>
  <c r="W1325" i="1"/>
  <c r="Y1150" i="1"/>
  <c r="Y990" i="1"/>
  <c r="AC1235" i="1"/>
  <c r="V1069" i="1"/>
  <c r="AE868" i="1"/>
  <c r="W771" i="1"/>
  <c r="AA867" i="1"/>
  <c r="U913" i="1"/>
  <c r="AG913" i="1" s="1"/>
  <c r="Z775" i="1"/>
  <c r="Y497" i="1"/>
  <c r="Y619" i="1"/>
  <c r="Y1463" i="1"/>
  <c r="V953" i="1"/>
  <c r="AA1091" i="1"/>
  <c r="T1318" i="1"/>
  <c r="AF1318" i="1" s="1"/>
  <c r="T1094" i="1"/>
  <c r="AF1094" i="1" s="1"/>
  <c r="Z1239" i="1"/>
  <c r="AC972" i="1"/>
  <c r="T770" i="1"/>
  <c r="AF770" i="1" s="1"/>
  <c r="W614" i="1"/>
  <c r="AA792" i="1"/>
  <c r="U708" i="1"/>
  <c r="AG708" i="1" s="1"/>
  <c r="V694" i="1"/>
  <c r="AE527" i="1"/>
  <c r="AA656" i="1"/>
  <c r="AJ656" i="1" s="1"/>
  <c r="C656" i="1" s="1"/>
  <c r="V401" i="1"/>
  <c r="V242" i="1"/>
  <c r="X735" i="1"/>
  <c r="AB462" i="1"/>
  <c r="AE522" i="1"/>
  <c r="V440" i="1"/>
  <c r="Y56" i="1"/>
  <c r="Z584" i="1"/>
  <c r="V641" i="1"/>
  <c r="U436" i="1"/>
  <c r="AG436" i="1" s="1"/>
  <c r="AB203" i="1"/>
  <c r="V568" i="1"/>
  <c r="AD479" i="1"/>
  <c r="X412" i="1"/>
  <c r="AD308" i="1"/>
  <c r="AA307" i="1"/>
  <c r="Z207" i="1"/>
  <c r="V110" i="1"/>
  <c r="AI110" i="1" s="1"/>
  <c r="AC2922" i="1"/>
  <c r="V362" i="1"/>
  <c r="T148" i="1"/>
  <c r="AF148" i="1" s="1"/>
  <c r="V78" i="1"/>
  <c r="X279" i="1"/>
  <c r="T317" i="1"/>
  <c r="AF317" i="1" s="1"/>
  <c r="Z82" i="1"/>
  <c r="W152" i="1"/>
  <c r="AE38" i="1"/>
  <c r="AD2985" i="1"/>
  <c r="V89" i="1"/>
  <c r="U3036" i="1"/>
  <c r="AG3036" i="1" s="1"/>
  <c r="V2937" i="1"/>
  <c r="AA2952" i="1"/>
  <c r="AD1596" i="1"/>
  <c r="U1488" i="1"/>
  <c r="AG1488" i="1" s="1"/>
  <c r="AB1389" i="1"/>
  <c r="T1201" i="1"/>
  <c r="AF1201" i="1" s="1"/>
  <c r="AH1201" i="1" s="1"/>
  <c r="Z1280" i="1"/>
  <c r="AE1173" i="1"/>
  <c r="X1051" i="1"/>
  <c r="AE952" i="1"/>
  <c r="AD1265" i="1"/>
  <c r="W1167" i="1"/>
  <c r="Y1060" i="1"/>
  <c r="Z823" i="1"/>
  <c r="AC1265" i="1"/>
  <c r="AA1144" i="1"/>
  <c r="AJ1144" i="1" s="1"/>
  <c r="AA1032" i="1"/>
  <c r="W449" i="1"/>
  <c r="AB869" i="1"/>
  <c r="W683" i="1"/>
  <c r="V864" i="1"/>
  <c r="W379" i="1"/>
  <c r="T842" i="1"/>
  <c r="AF842" i="1" s="1"/>
  <c r="X788" i="1"/>
  <c r="Z665" i="1"/>
  <c r="AD770" i="1"/>
  <c r="W676" i="1"/>
  <c r="Z748" i="1"/>
  <c r="Y1485" i="1"/>
  <c r="AD1362" i="1"/>
  <c r="AD990" i="1"/>
  <c r="V1228" i="1"/>
  <c r="AI1228" i="1" s="1"/>
  <c r="AC1110" i="1"/>
  <c r="AC1006" i="1"/>
  <c r="T1292" i="1"/>
  <c r="AF1292" i="1" s="1"/>
  <c r="AH1292" i="1" s="1"/>
  <c r="T1188" i="1"/>
  <c r="AF1188" i="1" s="1"/>
  <c r="AH1188" i="1" s="1"/>
  <c r="U1065" i="1"/>
  <c r="AG1065" i="1" s="1"/>
  <c r="AC969" i="1"/>
  <c r="Z1245" i="1"/>
  <c r="AE1150" i="1"/>
  <c r="Z1041" i="1"/>
  <c r="AB521" i="1"/>
  <c r="W852" i="1"/>
  <c r="X941" i="1"/>
  <c r="AE831" i="1"/>
  <c r="AD925" i="1"/>
  <c r="AD779" i="1"/>
  <c r="AC759" i="1"/>
  <c r="AD556" i="1"/>
  <c r="AB715" i="1"/>
  <c r="AC794" i="1"/>
  <c r="U1518" i="1"/>
  <c r="AG1518" i="1" s="1"/>
  <c r="T1381" i="1"/>
  <c r="AF1381" i="1" s="1"/>
  <c r="AH1381" i="1" s="1"/>
  <c r="AB1053" i="1"/>
  <c r="X1265" i="1"/>
  <c r="AE1119" i="1"/>
  <c r="Z994" i="1"/>
  <c r="W1281" i="1"/>
  <c r="Y1178" i="1"/>
  <c r="AD1007" i="1"/>
  <c r="AA1318" i="1"/>
  <c r="V1201" i="1"/>
  <c r="V1065" i="1"/>
  <c r="X880" i="1"/>
  <c r="U850" i="1"/>
  <c r="AG850" i="1" s="1"/>
  <c r="AA943" i="1"/>
  <c r="T788" i="1"/>
  <c r="AF788" i="1" s="1"/>
  <c r="U885" i="1"/>
  <c r="AG885" i="1" s="1"/>
  <c r="T662" i="1"/>
  <c r="AF662" i="1" s="1"/>
  <c r="AH662" i="1" s="1"/>
  <c r="AE664" i="1"/>
  <c r="AD740" i="1"/>
  <c r="X793" i="1"/>
  <c r="Y1435" i="1"/>
  <c r="AD1030" i="1"/>
  <c r="AC1196" i="1"/>
  <c r="AC1028" i="1"/>
  <c r="AB1228" i="1"/>
  <c r="U1039" i="1"/>
  <c r="AG1039" i="1" s="1"/>
  <c r="AE1244" i="1"/>
  <c r="Z1075" i="1"/>
  <c r="Y883" i="1"/>
  <c r="Z932" i="1"/>
  <c r="W953" i="1"/>
  <c r="V795" i="1"/>
  <c r="U554" i="1"/>
  <c r="AG554" i="1" s="1"/>
  <c r="W490" i="1"/>
  <c r="AD528" i="1"/>
  <c r="AD431" i="1"/>
  <c r="V659" i="1"/>
  <c r="AA512" i="1"/>
  <c r="T398" i="1"/>
  <c r="AF398" i="1" s="1"/>
  <c r="Y307" i="1"/>
  <c r="X679" i="1"/>
  <c r="V482" i="1"/>
  <c r="X620" i="1"/>
  <c r="X422" i="1"/>
  <c r="Z361" i="1"/>
  <c r="AA12" i="1"/>
  <c r="AE589" i="1"/>
  <c r="AB494" i="1"/>
  <c r="AA478" i="1"/>
  <c r="V268" i="1"/>
  <c r="Z218" i="1"/>
  <c r="AB583" i="1"/>
  <c r="Y590" i="1"/>
  <c r="X534" i="1"/>
  <c r="T326" i="1"/>
  <c r="AF326" i="1" s="1"/>
  <c r="B326" i="1" s="1"/>
  <c r="AD292" i="1"/>
  <c r="AE317" i="1"/>
  <c r="X276" i="1"/>
  <c r="AC196" i="1"/>
  <c r="Y76" i="1"/>
  <c r="V2896" i="1"/>
  <c r="V370" i="1"/>
  <c r="Y317" i="1"/>
  <c r="AC148" i="1"/>
  <c r="X3024" i="1"/>
  <c r="AB379" i="1"/>
  <c r="AB319" i="1"/>
  <c r="Z185" i="1"/>
  <c r="AD3042" i="1"/>
  <c r="AD130" i="1"/>
  <c r="V3065" i="1"/>
  <c r="T3019" i="1"/>
  <c r="AF3019" i="1" s="1"/>
  <c r="Z2897" i="1"/>
  <c r="AB76" i="1"/>
  <c r="T3014" i="1"/>
  <c r="AF3014" i="1" s="1"/>
  <c r="V2905" i="1"/>
  <c r="Z2956" i="1"/>
  <c r="AB1369" i="1"/>
  <c r="AB1029" i="1"/>
  <c r="AE1265" i="1"/>
  <c r="AE1169" i="1"/>
  <c r="X1047" i="1"/>
  <c r="X852" i="1"/>
  <c r="Y1236" i="1"/>
  <c r="Y1152" i="1"/>
  <c r="Y1028" i="1"/>
  <c r="T792" i="1"/>
  <c r="AF792" i="1" s="1"/>
  <c r="AA1260" i="1"/>
  <c r="AA1132" i="1"/>
  <c r="AA1028" i="1"/>
  <c r="U964" i="1"/>
  <c r="AG964" i="1" s="1"/>
  <c r="AB865" i="1"/>
  <c r="AC946" i="1"/>
  <c r="V860" i="1"/>
  <c r="T970" i="1"/>
  <c r="AF970" i="1" s="1"/>
  <c r="T838" i="1"/>
  <c r="AF838" i="1" s="1"/>
  <c r="X784" i="1"/>
  <c r="AC654" i="1"/>
  <c r="AD746" i="1"/>
  <c r="Y531" i="1"/>
  <c r="W1568" i="1"/>
  <c r="Y1481" i="1"/>
  <c r="W1306" i="1"/>
  <c r="U731" i="1"/>
  <c r="AG731" i="1" s="1"/>
  <c r="AA1213" i="1"/>
  <c r="AC1106" i="1"/>
  <c r="AC974" i="1"/>
  <c r="T1288" i="1"/>
  <c r="AF1288" i="1" s="1"/>
  <c r="T1184" i="1"/>
  <c r="AF1184" i="1" s="1"/>
  <c r="U1061" i="1"/>
  <c r="AG1061" i="1" s="1"/>
  <c r="AA896" i="1"/>
  <c r="Z1241" i="1"/>
  <c r="AE1146" i="1"/>
  <c r="X1000" i="1"/>
  <c r="AD962" i="1"/>
  <c r="W848" i="1"/>
  <c r="Z926" i="1"/>
  <c r="AE819" i="1"/>
  <c r="W903" i="1"/>
  <c r="AD747" i="1"/>
  <c r="AA714" i="1"/>
  <c r="T809" i="1"/>
  <c r="AF809" i="1" s="1"/>
  <c r="U710" i="1"/>
  <c r="AG710" i="1" s="1"/>
  <c r="AC762" i="1"/>
  <c r="U1510" i="1"/>
  <c r="AG1510" i="1" s="1"/>
  <c r="T1377" i="1"/>
  <c r="AF1377" i="1" s="1"/>
  <c r="AH1377" i="1" s="1"/>
  <c r="Y1027" i="1"/>
  <c r="AE1227" i="1"/>
  <c r="X1097" i="1"/>
  <c r="X985" i="1"/>
  <c r="W1269" i="1"/>
  <c r="AD1147" i="1"/>
  <c r="W1001" i="1"/>
  <c r="AA1314" i="1"/>
  <c r="AA1154" i="1"/>
  <c r="V1053" i="1"/>
  <c r="AA826" i="1"/>
  <c r="AB843" i="1"/>
  <c r="AA939" i="1"/>
  <c r="Y670" i="1"/>
  <c r="AB870" i="1"/>
  <c r="X774" i="1"/>
  <c r="Y577" i="1"/>
  <c r="Y723" i="1"/>
  <c r="X753" i="1"/>
  <c r="AD1428" i="1"/>
  <c r="AC925" i="1"/>
  <c r="AA1171" i="1"/>
  <c r="U972" i="1"/>
  <c r="AG972" i="1" s="1"/>
  <c r="AB1216" i="1"/>
  <c r="T1030" i="1"/>
  <c r="AF1030" i="1" s="1"/>
  <c r="Z1235" i="1"/>
  <c r="Z1031" i="1"/>
  <c r="W858" i="1"/>
  <c r="X923" i="1"/>
  <c r="AD871" i="1"/>
  <c r="V791" i="1"/>
  <c r="AI791" i="1" s="1"/>
  <c r="U796" i="1"/>
  <c r="AG796" i="1" s="1"/>
  <c r="AC792" i="1"/>
  <c r="U502" i="1"/>
  <c r="AG502" i="1" s="1"/>
  <c r="AB628" i="1"/>
  <c r="V655" i="1"/>
  <c r="V457" i="1"/>
  <c r="AI457" i="1" s="1"/>
  <c r="X437" i="1"/>
  <c r="Y291" i="1"/>
  <c r="AB575" i="1"/>
  <c r="T458" i="1"/>
  <c r="AF458" i="1" s="1"/>
  <c r="AE610" i="1"/>
  <c r="X418" i="1"/>
  <c r="AD275" i="1"/>
  <c r="V3058" i="1"/>
  <c r="X583" i="1"/>
  <c r="AB490" i="1"/>
  <c r="T354" i="1"/>
  <c r="AF354" i="1" s="1"/>
  <c r="AA394" i="1"/>
  <c r="X142" i="1"/>
  <c r="AC566" i="1"/>
  <c r="W553" i="1"/>
  <c r="AE524" i="1"/>
  <c r="Z476" i="1"/>
  <c r="W201" i="1"/>
  <c r="AE301" i="1"/>
  <c r="AE208" i="1"/>
  <c r="X174" i="1"/>
  <c r="U25" i="1"/>
  <c r="AG25" i="1" s="1"/>
  <c r="T366" i="1"/>
  <c r="AF366" i="1" s="1"/>
  <c r="V334" i="1"/>
  <c r="Y313" i="1"/>
  <c r="V108" i="1"/>
  <c r="AB3048" i="1"/>
  <c r="X387" i="1"/>
  <c r="T313" i="1"/>
  <c r="AF313" i="1" s="1"/>
  <c r="AE178" i="1"/>
  <c r="V2994" i="1"/>
  <c r="U145" i="1"/>
  <c r="AG145" i="1" s="1"/>
  <c r="AA3058" i="1"/>
  <c r="W2979" i="1"/>
  <c r="AB131" i="1"/>
  <c r="T47" i="1"/>
  <c r="AF47" i="1" s="1"/>
  <c r="AH47" i="1" s="1"/>
  <c r="T3006" i="1"/>
  <c r="AF3006" i="1" s="1"/>
  <c r="V2902" i="1"/>
  <c r="V2951" i="1"/>
  <c r="AI2951" i="1" s="1"/>
  <c r="Y1017" i="1"/>
  <c r="W1590" i="1"/>
  <c r="T1475" i="1"/>
  <c r="AF1475" i="1" s="1"/>
  <c r="U1368" i="1"/>
  <c r="AG1368" i="1" s="1"/>
  <c r="T1025" i="1"/>
  <c r="AF1025" i="1" s="1"/>
  <c r="Z1264" i="1"/>
  <c r="Z1144" i="1"/>
  <c r="AE1045" i="1"/>
  <c r="AA846" i="1"/>
  <c r="Y1232" i="1"/>
  <c r="W1151" i="1"/>
  <c r="W1027" i="1"/>
  <c r="T728" i="1"/>
  <c r="AF728" i="1" s="1"/>
  <c r="AC1221" i="1"/>
  <c r="AC1117" i="1"/>
  <c r="V1027" i="1"/>
  <c r="T955" i="1"/>
  <c r="AF955" i="1" s="1"/>
  <c r="U856" i="1"/>
  <c r="AG856" i="1" s="1"/>
  <c r="AA945" i="1"/>
  <c r="AJ945" i="1" s="1"/>
  <c r="C945" i="1" s="1"/>
  <c r="AC858" i="1"/>
  <c r="U931" i="1"/>
  <c r="AG931" i="1" s="1"/>
  <c r="C931" i="1" s="1"/>
  <c r="AB836" i="1"/>
  <c r="AE774" i="1"/>
  <c r="X651" i="1"/>
  <c r="Y745" i="1"/>
  <c r="AB525" i="1"/>
  <c r="AD1566" i="1"/>
  <c r="AD1434" i="1"/>
  <c r="U1300" i="1"/>
  <c r="AG1300" i="1" s="1"/>
  <c r="U652" i="1"/>
  <c r="AG652" i="1" s="1"/>
  <c r="V1212" i="1"/>
  <c r="AA1105" i="1"/>
  <c r="X973" i="1"/>
  <c r="T1284" i="1"/>
  <c r="AF1284" i="1" s="1"/>
  <c r="AB1158" i="1"/>
  <c r="T1060" i="1"/>
  <c r="AF1060" i="1" s="1"/>
  <c r="X854" i="1"/>
  <c r="X1240" i="1"/>
  <c r="AE1122" i="1"/>
  <c r="AE990" i="1"/>
  <c r="Y961" i="1"/>
  <c r="W812" i="1"/>
  <c r="X925" i="1"/>
  <c r="Z818" i="1"/>
  <c r="W899" i="1"/>
  <c r="W743" i="1"/>
  <c r="V713" i="1"/>
  <c r="AB807" i="1"/>
  <c r="T673" i="1"/>
  <c r="AF673" i="1" s="1"/>
  <c r="AA761" i="1"/>
  <c r="T1509" i="1"/>
  <c r="AF1509" i="1" s="1"/>
  <c r="AH1509" i="1" s="1"/>
  <c r="AB1375" i="1"/>
  <c r="T1001" i="1"/>
  <c r="AF1001" i="1" s="1"/>
  <c r="Z1226" i="1"/>
  <c r="AE1095" i="1"/>
  <c r="AE928" i="1"/>
  <c r="W1265" i="1"/>
  <c r="Y1138" i="1"/>
  <c r="AD999" i="1"/>
  <c r="V1301" i="1"/>
  <c r="AI1301" i="1" s="1"/>
  <c r="V1153" i="1"/>
  <c r="AI1153" i="1" s="1"/>
  <c r="AC1051" i="1"/>
  <c r="T953" i="1"/>
  <c r="AF953" i="1" s="1"/>
  <c r="T837" i="1"/>
  <c r="AF837" i="1" s="1"/>
  <c r="V938" i="1"/>
  <c r="AB664" i="1"/>
  <c r="U869" i="1"/>
  <c r="AG869" i="1" s="1"/>
  <c r="AE772" i="1"/>
  <c r="AB571" i="1"/>
  <c r="Y679" i="1"/>
  <c r="Z746" i="1"/>
  <c r="Y1427" i="1"/>
  <c r="AA908" i="1"/>
  <c r="V1170" i="1"/>
  <c r="V955" i="1"/>
  <c r="U1215" i="1"/>
  <c r="AG1215" i="1" s="1"/>
  <c r="AB996" i="1"/>
  <c r="AE1232" i="1"/>
  <c r="Z1027" i="1"/>
  <c r="AD856" i="1"/>
  <c r="AE901" i="1"/>
  <c r="Y870" i="1"/>
  <c r="V775" i="1"/>
  <c r="U756" i="1"/>
  <c r="AG756" i="1" s="1"/>
  <c r="AC788" i="1"/>
  <c r="U486" i="1"/>
  <c r="AG486" i="1" s="1"/>
  <c r="U627" i="1"/>
  <c r="AG627" i="1" s="1"/>
  <c r="AC653" i="1"/>
  <c r="AC455" i="1"/>
  <c r="X435" i="1"/>
  <c r="AB133" i="1"/>
  <c r="T571" i="1"/>
  <c r="AF571" i="1" s="1"/>
  <c r="AD645" i="1"/>
  <c r="Z605" i="1"/>
  <c r="AE416" i="1"/>
  <c r="Y270" i="1"/>
  <c r="W3018" i="1"/>
  <c r="X515" i="1"/>
  <c r="AB486" i="1"/>
  <c r="AB326" i="1"/>
  <c r="AD384" i="1"/>
  <c r="V64" i="1"/>
  <c r="AI64" i="1" s="1"/>
  <c r="AC562" i="1"/>
  <c r="AD551" i="1"/>
  <c r="X448" i="1"/>
  <c r="AC474" i="1"/>
  <c r="AD195" i="1"/>
  <c r="X297" i="1"/>
  <c r="X204" i="1"/>
  <c r="X170" i="1"/>
  <c r="AB38" i="1"/>
  <c r="T360" i="1"/>
  <c r="AF360" i="1" s="1"/>
  <c r="AC332" i="1"/>
  <c r="AD286" i="1"/>
  <c r="AC104" i="1"/>
  <c r="U3043" i="1"/>
  <c r="AG3043" i="1" s="1"/>
  <c r="Z372" i="1"/>
  <c r="AB307" i="1"/>
  <c r="V133" i="1"/>
  <c r="AI133" i="1" s="1"/>
  <c r="AB3014" i="1"/>
  <c r="T144" i="1"/>
  <c r="AF144" i="1" s="1"/>
  <c r="B144" i="1" s="1"/>
  <c r="V3057" i="1"/>
  <c r="AA2971" i="1"/>
  <c r="U130" i="1"/>
  <c r="AG130" i="1" s="1"/>
  <c r="AB45" i="1"/>
  <c r="Z2972" i="1"/>
  <c r="AA2899" i="1"/>
  <c r="AC2949" i="1"/>
  <c r="AB1382" i="1"/>
  <c r="W1158" i="1"/>
  <c r="AC1587" i="1"/>
  <c r="V1489" i="1"/>
  <c r="AA1354" i="1"/>
  <c r="AB1011" i="1"/>
  <c r="W1586" i="1"/>
  <c r="AB1473" i="1"/>
  <c r="T1367" i="1"/>
  <c r="AF1367" i="1" s="1"/>
  <c r="T977" i="1"/>
  <c r="AF977" i="1" s="1"/>
  <c r="X1263" i="1"/>
  <c r="X1143" i="1"/>
  <c r="Z1044" i="1"/>
  <c r="AE840" i="1"/>
  <c r="W1231" i="1"/>
  <c r="W1143" i="1"/>
  <c r="AD1025" i="1"/>
  <c r="AB700" i="1"/>
  <c r="AA1220" i="1"/>
  <c r="AA1116" i="1"/>
  <c r="AC1025" i="1"/>
  <c r="AB953" i="1"/>
  <c r="T855" i="1"/>
  <c r="AF855" i="1" s="1"/>
  <c r="V944" i="1"/>
  <c r="AA857" i="1"/>
  <c r="U927" i="1"/>
  <c r="AG927" i="1" s="1"/>
  <c r="U835" i="1"/>
  <c r="AG835" i="1" s="1"/>
  <c r="Z773" i="1"/>
  <c r="T623" i="1"/>
  <c r="AF623" i="1" s="1"/>
  <c r="AH623" i="1" s="1"/>
  <c r="W744" i="1"/>
  <c r="T521" i="1"/>
  <c r="AF521" i="1" s="1"/>
  <c r="Y1565" i="1"/>
  <c r="Y1433" i="1"/>
  <c r="AD1294" i="1"/>
  <c r="V1336" i="1"/>
  <c r="AC1198" i="1"/>
  <c r="AA1101" i="1"/>
  <c r="AC971" i="1"/>
  <c r="AB1282" i="1"/>
  <c r="U1157" i="1"/>
  <c r="AG1157" i="1" s="1"/>
  <c r="AB1058" i="1"/>
  <c r="X838" i="1"/>
  <c r="X1228" i="1"/>
  <c r="Z1121" i="1"/>
  <c r="Z989" i="1"/>
  <c r="W960" i="1"/>
  <c r="T810" i="1"/>
  <c r="AF810" i="1" s="1"/>
  <c r="AE923" i="1"/>
  <c r="X817" i="1"/>
  <c r="AD897" i="1"/>
  <c r="U737" i="1"/>
  <c r="AG737" i="1" s="1"/>
  <c r="AC711" i="1"/>
  <c r="U806" i="1"/>
  <c r="AG806" i="1" s="1"/>
  <c r="AB671" i="1"/>
  <c r="AC758" i="1"/>
  <c r="T1505" i="1"/>
  <c r="AF1505" i="1" s="1"/>
  <c r="T1349" i="1"/>
  <c r="AF1349" i="1" s="1"/>
  <c r="Y995" i="1"/>
  <c r="X1217" i="1"/>
  <c r="Z1094" i="1"/>
  <c r="AE912" i="1"/>
  <c r="Y1262" i="1"/>
  <c r="W1137" i="1"/>
  <c r="Y998" i="1"/>
  <c r="AC1299" i="1"/>
  <c r="AC1151" i="1"/>
  <c r="V1049" i="1"/>
  <c r="AB935" i="1"/>
  <c r="AB835" i="1"/>
  <c r="AC936" i="1"/>
  <c r="AB658" i="1"/>
  <c r="AB862" i="1"/>
  <c r="Z763" i="1"/>
  <c r="T567" i="1"/>
  <c r="AF567" i="1" s="1"/>
  <c r="W678" i="1"/>
  <c r="Z742" i="1"/>
  <c r="W1426" i="1"/>
  <c r="AC1296" i="1"/>
  <c r="AC1168" i="1"/>
  <c r="Z949" i="1"/>
  <c r="T1214" i="1"/>
  <c r="AF1214" i="1" s="1"/>
  <c r="U995" i="1"/>
  <c r="AG995" i="1" s="1"/>
  <c r="Z1207" i="1"/>
  <c r="X1026" i="1"/>
  <c r="Y855" i="1"/>
  <c r="AE881" i="1"/>
  <c r="W869" i="1"/>
  <c r="AA768" i="1"/>
  <c r="U752" i="1"/>
  <c r="AG752" i="1" s="1"/>
  <c r="V782" i="1"/>
  <c r="AI782" i="1" s="1"/>
  <c r="AD480" i="1"/>
  <c r="T626" i="1"/>
  <c r="AF626" i="1" s="1"/>
  <c r="AH626" i="1" s="1"/>
  <c r="AA652" i="1"/>
  <c r="AA454" i="1"/>
  <c r="AJ454" i="1" s="1"/>
  <c r="AK454" i="1" s="1"/>
  <c r="AA433" i="1"/>
  <c r="T123" i="1"/>
  <c r="AF123" i="1" s="1"/>
  <c r="T424" i="1"/>
  <c r="AF424" i="1" s="1"/>
  <c r="W639" i="1"/>
  <c r="Z553" i="1"/>
  <c r="Z415" i="1"/>
  <c r="W265" i="1"/>
  <c r="AD2996" i="1"/>
  <c r="AE513" i="1"/>
  <c r="U485" i="1"/>
  <c r="AG485" i="1" s="1"/>
  <c r="V471" i="1"/>
  <c r="Y379" i="1"/>
  <c r="AA39" i="1"/>
  <c r="AA561" i="1"/>
  <c r="W537" i="1"/>
  <c r="AE442" i="1"/>
  <c r="AC426" i="1"/>
  <c r="AA178" i="1"/>
  <c r="AA291" i="1"/>
  <c r="AJ291" i="1" s="1"/>
  <c r="AA198" i="1"/>
  <c r="AJ198" i="1" s="1"/>
  <c r="Z149" i="1"/>
  <c r="AE16" i="1"/>
  <c r="Y354" i="1"/>
  <c r="AA331" i="1"/>
  <c r="Y285" i="1"/>
  <c r="AE109" i="1"/>
  <c r="U3027" i="1"/>
  <c r="AG3027" i="1" s="1"/>
  <c r="X371" i="1"/>
  <c r="U306" i="1"/>
  <c r="AG306" i="1" s="1"/>
  <c r="AC121" i="1"/>
  <c r="V3009" i="1"/>
  <c r="AB138" i="1"/>
  <c r="V3041" i="1"/>
  <c r="V2970" i="1"/>
  <c r="T125" i="1"/>
  <c r="AF125" i="1" s="1"/>
  <c r="U36" i="1"/>
  <c r="AG36" i="1" s="1"/>
  <c r="X2971" i="1"/>
  <c r="Z3030" i="1"/>
  <c r="W2937" i="1"/>
  <c r="X1989" i="1"/>
  <c r="AC2804" i="1"/>
  <c r="AA2703" i="1"/>
  <c r="AC2252" i="1"/>
  <c r="AE2786" i="1"/>
  <c r="V1980" i="1"/>
  <c r="W2815" i="1"/>
  <c r="AD2713" i="1"/>
  <c r="AD2589" i="1"/>
  <c r="Y2184" i="1"/>
  <c r="Z2619" i="1"/>
  <c r="X2086" i="1"/>
  <c r="U2542" i="1"/>
  <c r="AG2542" i="1" s="1"/>
  <c r="AE1746" i="1"/>
  <c r="AC2703" i="1"/>
  <c r="X2311" i="1"/>
  <c r="AC2672" i="1"/>
  <c r="AE2113" i="1"/>
  <c r="AD2569" i="1"/>
  <c r="V1886" i="1"/>
  <c r="AI1886" i="1" s="1"/>
  <c r="Z1361" i="1"/>
  <c r="Y2861" i="1"/>
  <c r="W2704" i="1"/>
  <c r="AE2339" i="1"/>
  <c r="X2890" i="1"/>
  <c r="AE2881" i="1"/>
  <c r="Z2724" i="1"/>
  <c r="X2401" i="1"/>
  <c r="V1778" i="1"/>
  <c r="AE2369" i="1"/>
  <c r="T2792" i="1"/>
  <c r="AF2792" i="1" s="1"/>
  <c r="T2652" i="1"/>
  <c r="AF2652" i="1" s="1"/>
  <c r="AD2193" i="1"/>
  <c r="AE2404" i="1"/>
  <c r="AB2615" i="1"/>
  <c r="X1784" i="1"/>
  <c r="Z2731" i="1"/>
  <c r="AE2363" i="1"/>
  <c r="X2701" i="1"/>
  <c r="AC2168" i="1"/>
  <c r="Y2628" i="1"/>
  <c r="X2002" i="1"/>
  <c r="X2756" i="1"/>
  <c r="AB2851" i="1"/>
  <c r="U2730" i="1"/>
  <c r="AG2730" i="1" s="1"/>
  <c r="Z2424" i="1"/>
  <c r="V1866" i="1"/>
  <c r="AC2408" i="1"/>
  <c r="AC2790" i="1"/>
  <c r="X2649" i="1"/>
  <c r="AC2036" i="1"/>
  <c r="AA2623" i="1"/>
  <c r="W2813" i="1"/>
  <c r="AE2607" i="1"/>
  <c r="AD2421" i="1"/>
  <c r="AD1973" i="1"/>
  <c r="AE2184" i="1"/>
  <c r="AB2539" i="1"/>
  <c r="X882" i="1"/>
  <c r="Z2340" i="1"/>
  <c r="Z1558" i="1"/>
  <c r="T2480" i="1"/>
  <c r="AF2480" i="1" s="1"/>
  <c r="AH2480" i="1" s="1"/>
  <c r="AB2362" i="1"/>
  <c r="U2205" i="1"/>
  <c r="AG2205" i="1" s="1"/>
  <c r="T2012" i="1"/>
  <c r="AF2012" i="1" s="1"/>
  <c r="V1676" i="1"/>
  <c r="AC2613" i="1"/>
  <c r="AA2492" i="1"/>
  <c r="AA2380" i="1"/>
  <c r="V2263" i="1"/>
  <c r="AC2141" i="1"/>
  <c r="AA2024" i="1"/>
  <c r="AA1745" i="1"/>
  <c r="AJ1745" i="1" s="1"/>
  <c r="C1745" i="1" s="1"/>
  <c r="Y2631" i="1"/>
  <c r="AD2512" i="1"/>
  <c r="W2308" i="1"/>
  <c r="W2004" i="1"/>
  <c r="AE1619" i="1"/>
  <c r="AD1850" i="1"/>
  <c r="W1467" i="1"/>
  <c r="Z1429" i="1"/>
  <c r="AA2301" i="1"/>
  <c r="W2621" i="1"/>
  <c r="AD2503" i="1"/>
  <c r="Y2390" i="1"/>
  <c r="Y2270" i="1"/>
  <c r="W2153" i="1"/>
  <c r="AD2031" i="1"/>
  <c r="AD1995" i="1"/>
  <c r="Z1502" i="1"/>
  <c r="AE2602" i="1"/>
  <c r="X2484" i="1"/>
  <c r="X2364" i="1"/>
  <c r="AE2246" i="1"/>
  <c r="AE2130" i="1"/>
  <c r="Z2013" i="1"/>
  <c r="Z1840" i="1"/>
  <c r="U2660" i="1"/>
  <c r="AG2660" i="1" s="1"/>
  <c r="T2539" i="1"/>
  <c r="AF2539" i="1" s="1"/>
  <c r="AH2539" i="1" s="1"/>
  <c r="AB2457" i="1"/>
  <c r="W2120" i="1"/>
  <c r="AD1899" i="1"/>
  <c r="AE1690" i="1"/>
  <c r="W1583" i="1"/>
  <c r="AE1518" i="1"/>
  <c r="V2434" i="1"/>
  <c r="Z1964" i="1"/>
  <c r="AB2536" i="1"/>
  <c r="U2419" i="1"/>
  <c r="AG2419" i="1" s="1"/>
  <c r="U2307" i="1"/>
  <c r="AG2307" i="1" s="1"/>
  <c r="T2186" i="1"/>
  <c r="AF2186" i="1" s="1"/>
  <c r="AB2068" i="1"/>
  <c r="Z1902" i="1"/>
  <c r="AC2675" i="1"/>
  <c r="V2557" i="1"/>
  <c r="V2437" i="1"/>
  <c r="AC2319" i="1"/>
  <c r="AC2203" i="1"/>
  <c r="AA2122" i="1"/>
  <c r="AJ2122" i="1" s="1"/>
  <c r="V2005" i="1"/>
  <c r="AI2005" i="1" s="1"/>
  <c r="AE1683" i="1"/>
  <c r="AD2650" i="1"/>
  <c r="AD2530" i="1"/>
  <c r="AD2454" i="1"/>
  <c r="W2044" i="1"/>
  <c r="W1813" i="1"/>
  <c r="Z1865" i="1"/>
  <c r="AD1746" i="1"/>
  <c r="Y1528" i="1"/>
  <c r="X1576" i="1"/>
  <c r="V969" i="1"/>
  <c r="Y2311" i="1"/>
  <c r="Y2227" i="1"/>
  <c r="Y2135" i="1"/>
  <c r="W2054" i="1"/>
  <c r="V1960" i="1"/>
  <c r="AI1960" i="1" s="1"/>
  <c r="Y1936" i="1"/>
  <c r="W1847" i="1"/>
  <c r="Y1744" i="1"/>
  <c r="X1649" i="1"/>
  <c r="U1070" i="1"/>
  <c r="AG1070" i="1" s="1"/>
  <c r="X1926" i="1"/>
  <c r="Z1831" i="1"/>
  <c r="X1734" i="1"/>
  <c r="X1609" i="1"/>
  <c r="AD1912" i="1"/>
  <c r="AD1812" i="1"/>
  <c r="W1718" i="1"/>
  <c r="AE1543" i="1"/>
  <c r="W1625" i="1"/>
  <c r="W1525" i="1"/>
  <c r="AI1525" i="1" s="1"/>
  <c r="W1433" i="1"/>
  <c r="Y1311" i="1"/>
  <c r="AC813" i="1"/>
  <c r="AE1548" i="1"/>
  <c r="X1454" i="1"/>
  <c r="Z1351" i="1"/>
  <c r="U1026" i="1"/>
  <c r="AG1026" i="1" s="1"/>
  <c r="AB2417" i="1"/>
  <c r="T2299" i="1"/>
  <c r="AF2299" i="1" s="1"/>
  <c r="T2123" i="1"/>
  <c r="AF2123" i="1" s="1"/>
  <c r="AH2123" i="1" s="1"/>
  <c r="AB2001" i="1"/>
  <c r="AA1631" i="1"/>
  <c r="AB1866" i="1"/>
  <c r="T1740" i="1"/>
  <c r="AF1740" i="1" s="1"/>
  <c r="Z1568" i="1"/>
  <c r="AA1920" i="1"/>
  <c r="AA1804" i="1"/>
  <c r="Z1554" i="1"/>
  <c r="AB1913" i="1"/>
  <c r="AB1745" i="1"/>
  <c r="W1116" i="1"/>
  <c r="AB1416" i="1"/>
  <c r="V1455" i="1"/>
  <c r="T2065" i="1"/>
  <c r="AF2065" i="1" s="1"/>
  <c r="T1504" i="1"/>
  <c r="AF1504" i="1" s="1"/>
  <c r="W1194" i="1"/>
  <c r="AB1026" i="1"/>
  <c r="U778" i="1"/>
  <c r="AG778" i="1" s="1"/>
  <c r="T513" i="1"/>
  <c r="AF513" i="1" s="1"/>
  <c r="W1526" i="1"/>
  <c r="AD1424" i="1"/>
  <c r="W1138" i="1"/>
  <c r="V1274" i="1"/>
  <c r="V1150" i="1"/>
  <c r="AA1023" i="1"/>
  <c r="AB1292" i="1"/>
  <c r="T1178" i="1"/>
  <c r="AF1178" i="1" s="1"/>
  <c r="AH1178" i="1" s="1"/>
  <c r="U1015" i="1"/>
  <c r="AG1015" i="1" s="1"/>
  <c r="AE1304" i="1"/>
  <c r="X1182" i="1"/>
  <c r="AE1016" i="1"/>
  <c r="Y939" i="1"/>
  <c r="Y764" i="1"/>
  <c r="X875" i="1"/>
  <c r="AD947" i="1"/>
  <c r="AD827" i="1"/>
  <c r="AC717" i="1"/>
  <c r="AB677" i="1"/>
  <c r="Y426" i="1"/>
  <c r="T534" i="1"/>
  <c r="AF534" i="1" s="1"/>
  <c r="AA504" i="1"/>
  <c r="AC240" i="1"/>
  <c r="AC616" i="1"/>
  <c r="AE494" i="1"/>
  <c r="V740" i="1"/>
  <c r="AC502" i="1"/>
  <c r="AC2935" i="1"/>
  <c r="W2870" i="1"/>
  <c r="AA2852" i="1"/>
  <c r="Z2722" i="1"/>
  <c r="V2735" i="1"/>
  <c r="T2664" i="1"/>
  <c r="AF2664" i="1" s="1"/>
  <c r="X2674" i="1"/>
  <c r="V1920" i="1"/>
  <c r="AI1920" i="1" s="1"/>
  <c r="AC2646" i="1"/>
  <c r="U2832" i="1"/>
  <c r="AG2832" i="1" s="1"/>
  <c r="U2736" i="1"/>
  <c r="AG2736" i="1" s="1"/>
  <c r="Z2512" i="1"/>
  <c r="AC1978" i="1"/>
  <c r="V2260" i="1"/>
  <c r="AI2260" i="1" s="1"/>
  <c r="AK2260" i="1" s="1"/>
  <c r="AA2835" i="1"/>
  <c r="V2702" i="1"/>
  <c r="V2376" i="1"/>
  <c r="V1992" i="1"/>
  <c r="Z2668" i="1"/>
  <c r="AD2877" i="1"/>
  <c r="Y2744" i="1"/>
  <c r="X2547" i="1"/>
  <c r="W2307" i="1"/>
  <c r="X2614" i="1"/>
  <c r="AE2080" i="1"/>
  <c r="T2537" i="1"/>
  <c r="AF2537" i="1" s="1"/>
  <c r="Z1725" i="1"/>
  <c r="AE2683" i="1"/>
  <c r="X2295" i="1"/>
  <c r="X2817" i="1"/>
  <c r="V2831" i="1"/>
  <c r="W2661" i="1"/>
  <c r="Z2359" i="1"/>
  <c r="W1591" i="1"/>
  <c r="AC2686" i="1"/>
  <c r="W2820" i="1"/>
  <c r="AD2702" i="1"/>
  <c r="X2335" i="1"/>
  <c r="AE2886" i="1"/>
  <c r="Z2880" i="1"/>
  <c r="X2763" i="1"/>
  <c r="AA2539" i="1"/>
  <c r="AA2091" i="1"/>
  <c r="V2713" i="1"/>
  <c r="AB2866" i="1"/>
  <c r="U2749" i="1"/>
  <c r="AG2749" i="1" s="1"/>
  <c r="AE2503" i="1"/>
  <c r="Y2332" i="1"/>
  <c r="Z2687" i="1"/>
  <c r="X2218" i="1"/>
  <c r="U2610" i="1"/>
  <c r="AG2610" i="1" s="1"/>
  <c r="AE1762" i="1"/>
  <c r="Z2719" i="1"/>
  <c r="AE2347" i="1"/>
  <c r="Z2822" i="1"/>
  <c r="AC2883" i="1"/>
  <c r="T2680" i="1"/>
  <c r="AF2680" i="1" s="1"/>
  <c r="AE2460" i="1"/>
  <c r="AA2752" i="1"/>
  <c r="T2805" i="1"/>
  <c r="AF2805" i="1" s="1"/>
  <c r="Y2688" i="1"/>
  <c r="AC2258" i="1"/>
  <c r="AC2721" i="1"/>
  <c r="AA2825" i="1"/>
  <c r="AC2500" i="1"/>
  <c r="V2032" i="1"/>
  <c r="AC2592" i="1"/>
  <c r="AD2851" i="1"/>
  <c r="Y2738" i="1"/>
  <c r="X2299" i="1"/>
  <c r="Y2272" i="1"/>
  <c r="Z2627" i="1"/>
  <c r="Z2179" i="1"/>
  <c r="U2534" i="1"/>
  <c r="AG2534" i="1" s="1"/>
  <c r="AD1942" i="1"/>
  <c r="Z2324" i="1"/>
  <c r="AC1464" i="1"/>
  <c r="AB2518" i="1"/>
  <c r="U2397" i="1"/>
  <c r="AG2397" i="1" s="1"/>
  <c r="T2280" i="1"/>
  <c r="AF2280" i="1" s="1"/>
  <c r="T2168" i="1"/>
  <c r="AF2168" i="1" s="1"/>
  <c r="AB2010" i="1"/>
  <c r="Z1670" i="1"/>
  <c r="AA2612" i="1"/>
  <c r="V2491" i="1"/>
  <c r="AI2491" i="1" s="1"/>
  <c r="V2379" i="1"/>
  <c r="AC2221" i="1"/>
  <c r="AA2104" i="1"/>
  <c r="V1983" i="1"/>
  <c r="AI1983" i="1" s="1"/>
  <c r="X1365" i="1"/>
  <c r="AD2548" i="1"/>
  <c r="AD2158" i="1"/>
  <c r="AA1339" i="1"/>
  <c r="AD2583" i="1"/>
  <c r="Z2129" i="1"/>
  <c r="AA1673" i="1"/>
  <c r="U1432" i="1"/>
  <c r="AG1432" i="1" s="1"/>
  <c r="Z3013" i="1"/>
  <c r="X2025" i="1"/>
  <c r="AD2301" i="1"/>
  <c r="AD2045" i="1"/>
  <c r="AE2608" i="1"/>
  <c r="AE2352" i="1"/>
  <c r="Z2075" i="1"/>
  <c r="AB2531" i="1"/>
  <c r="Y1838" i="1"/>
  <c r="X1704" i="1"/>
  <c r="X1356" i="1"/>
  <c r="W2818" i="1"/>
  <c r="X2279" i="1"/>
  <c r="X2077" i="1"/>
  <c r="AC2656" i="1"/>
  <c r="AC2819" i="1"/>
  <c r="AB2780" i="1"/>
  <c r="AD2489" i="1"/>
  <c r="Z2343" i="1"/>
  <c r="Y2037" i="1"/>
  <c r="U1178" i="1"/>
  <c r="AG1178" i="1" s="1"/>
  <c r="X2679" i="1"/>
  <c r="AD2858" i="1"/>
  <c r="AD2782" i="1"/>
  <c r="Y2701" i="1"/>
  <c r="AE2323" i="1"/>
  <c r="AE1987" i="1"/>
  <c r="AE2774" i="1"/>
  <c r="X2093" i="1"/>
  <c r="X2843" i="1"/>
  <c r="AE2761" i="1"/>
  <c r="AE2673" i="1"/>
  <c r="AE2389" i="1"/>
  <c r="AE2085" i="1"/>
  <c r="AC2817" i="1"/>
  <c r="AE2329" i="1"/>
  <c r="U2865" i="1"/>
  <c r="AG2865" i="1" s="1"/>
  <c r="U2789" i="1"/>
  <c r="AG2789" i="1" s="1"/>
  <c r="T2708" i="1"/>
  <c r="AF2708" i="1" s="1"/>
  <c r="AE2495" i="1"/>
  <c r="W2471" i="1"/>
  <c r="W2167" i="1"/>
  <c r="X2682" i="1"/>
  <c r="X2394" i="1"/>
  <c r="Z2063" i="1"/>
  <c r="T2605" i="1"/>
  <c r="AF2605" i="1" s="1"/>
  <c r="W1961" i="1"/>
  <c r="X1403" i="1"/>
  <c r="AC2707" i="1"/>
  <c r="W2726" i="1"/>
  <c r="Z1772" i="1"/>
  <c r="Z2818" i="1"/>
  <c r="AC2875" i="1"/>
  <c r="AB2796" i="1"/>
  <c r="Y2596" i="1"/>
  <c r="AE2444" i="1"/>
  <c r="AD2250" i="1"/>
  <c r="AE2748" i="1"/>
  <c r="T2885" i="1"/>
  <c r="AF2885" i="1" s="1"/>
  <c r="AB2803" i="1"/>
  <c r="T2686" i="1"/>
  <c r="AF2686" i="1" s="1"/>
  <c r="V2414" i="1"/>
  <c r="AA1821" i="1"/>
  <c r="X2381" i="1"/>
  <c r="V2824" i="1"/>
  <c r="Z2314" i="1"/>
  <c r="Y2774" i="1"/>
  <c r="X2174" i="1"/>
  <c r="T2689" i="1"/>
  <c r="AF2689" i="1" s="1"/>
  <c r="Y2277" i="1"/>
  <c r="Y1921" i="1"/>
  <c r="U1638" i="1"/>
  <c r="AG1638" i="1" s="1"/>
  <c r="AC2174" i="1"/>
  <c r="V1396" i="1"/>
  <c r="U2517" i="1"/>
  <c r="AG2517" i="1" s="1"/>
  <c r="T2436" i="1"/>
  <c r="AF2436" i="1" s="1"/>
  <c r="T2360" i="1"/>
  <c r="AF2360" i="1" s="1"/>
  <c r="AH2360" i="1" s="1"/>
  <c r="AB2278" i="1"/>
  <c r="AB2202" i="1"/>
  <c r="U2121" i="1"/>
  <c r="AG2121" i="1" s="1"/>
  <c r="U2045" i="1"/>
  <c r="AG2045" i="1" s="1"/>
  <c r="T1964" i="1"/>
  <c r="AF1964" i="1" s="1"/>
  <c r="AC1664" i="1"/>
  <c r="V2647" i="1"/>
  <c r="V2571" i="1"/>
  <c r="AC2489" i="1"/>
  <c r="AC2413" i="1"/>
  <c r="AA2332" i="1"/>
  <c r="AJ2332" i="1" s="1"/>
  <c r="C2332" i="1" s="1"/>
  <c r="V2259" i="1"/>
  <c r="V2175" i="1"/>
  <c r="V2103" i="1"/>
  <c r="AC2021" i="1"/>
  <c r="X1895" i="1"/>
  <c r="AD2664" i="1"/>
  <c r="Y2547" i="1"/>
  <c r="Y2435" i="1"/>
  <c r="Y1993" i="1"/>
  <c r="AA1577" i="1"/>
  <c r="U1270" i="1"/>
  <c r="AG1270" i="1" s="1"/>
  <c r="AD1637" i="1"/>
  <c r="Y1239" i="1"/>
  <c r="AE1418" i="1"/>
  <c r="X2291" i="1"/>
  <c r="Y2618" i="1"/>
  <c r="W2461" i="1"/>
  <c r="AD2343" i="1"/>
  <c r="Y2230" i="1"/>
  <c r="Y2110" i="1"/>
  <c r="W1993" i="1"/>
  <c r="AE1457" i="1"/>
  <c r="X2600" i="1"/>
  <c r="AE2478" i="1"/>
  <c r="Z2361" i="1"/>
  <c r="X2204" i="1"/>
  <c r="AE2086" i="1"/>
  <c r="AE1970" i="1"/>
  <c r="AB2693" i="1"/>
  <c r="U2572" i="1"/>
  <c r="AG2572" i="1" s="1"/>
  <c r="T2455" i="1"/>
  <c r="AF2455" i="1" s="1"/>
  <c r="Y2109" i="1"/>
  <c r="W1729" i="1"/>
  <c r="X1680" i="1"/>
  <c r="AE1519" i="1"/>
  <c r="Y1063" i="1"/>
  <c r="U1630" i="1"/>
  <c r="AG1630" i="1" s="1"/>
  <c r="V2098" i="1"/>
  <c r="T2574" i="1"/>
  <c r="AF2574" i="1" s="1"/>
  <c r="AH2574" i="1" s="1"/>
  <c r="T2458" i="1"/>
  <c r="AF2458" i="1" s="1"/>
  <c r="AB2340" i="1"/>
  <c r="U2219" i="1"/>
  <c r="AG2219" i="1" s="1"/>
  <c r="AH2219" i="1" s="1"/>
  <c r="T2102" i="1"/>
  <c r="AF2102" i="1" s="1"/>
  <c r="T1990" i="1"/>
  <c r="AF1990" i="1" s="1"/>
  <c r="AH1990" i="1" s="1"/>
  <c r="AC1408" i="1"/>
  <c r="AC2591" i="1"/>
  <c r="AA2470" i="1"/>
  <c r="V2313" i="1"/>
  <c r="AI2313" i="1" s="1"/>
  <c r="AC2159" i="1"/>
  <c r="AC2043" i="1"/>
  <c r="AA1817" i="1"/>
  <c r="Y2573" i="1"/>
  <c r="Y2033" i="1"/>
  <c r="X1387" i="1"/>
  <c r="AD2132" i="1"/>
  <c r="AE1772" i="1"/>
  <c r="T2415" i="1"/>
  <c r="AF2415" i="1" s="1"/>
  <c r="AA1643" i="1"/>
  <c r="W843" i="1"/>
  <c r="T1911" i="1"/>
  <c r="AF1911" i="1" s="1"/>
  <c r="T1743" i="1"/>
  <c r="AF1743" i="1" s="1"/>
  <c r="Y1069" i="1"/>
  <c r="T1470" i="1"/>
  <c r="AF1470" i="1" s="1"/>
  <c r="AH1470" i="1" s="1"/>
  <c r="AD1138" i="1"/>
  <c r="V1519" i="1"/>
  <c r="AI1519" i="1" s="1"/>
  <c r="AC1341" i="1"/>
  <c r="Y1555" i="1"/>
  <c r="T2245" i="1"/>
  <c r="AF2245" i="1" s="1"/>
  <c r="U2062" i="1"/>
  <c r="AG2062" i="1" s="1"/>
  <c r="U1919" i="1"/>
  <c r="AG1919" i="1" s="1"/>
  <c r="U1687" i="1"/>
  <c r="AG1687" i="1" s="1"/>
  <c r="V1809" i="1"/>
  <c r="U1930" i="1"/>
  <c r="AG1930" i="1" s="1"/>
  <c r="U1698" i="1"/>
  <c r="AG1698" i="1" s="1"/>
  <c r="U1569" i="1"/>
  <c r="AG1569" i="1" s="1"/>
  <c r="W1030" i="1"/>
  <c r="AC1459" i="1"/>
  <c r="AD1648" i="1"/>
  <c r="U1428" i="1"/>
  <c r="AG1428" i="1" s="1"/>
  <c r="AH1428" i="1" s="1"/>
  <c r="Z1228" i="1"/>
  <c r="Z1004" i="1"/>
  <c r="AD1205" i="1"/>
  <c r="AB971" i="1"/>
  <c r="V1159" i="1"/>
  <c r="AB772" i="1"/>
  <c r="V968" i="1"/>
  <c r="U951" i="1"/>
  <c r="AG951" i="1" s="1"/>
  <c r="X676" i="1"/>
  <c r="AB621" i="1"/>
  <c r="AD1454" i="1"/>
  <c r="AA1309" i="1"/>
  <c r="V1068" i="1"/>
  <c r="AB1166" i="1"/>
  <c r="Z1277" i="1"/>
  <c r="AE1030" i="1"/>
  <c r="W840" i="1"/>
  <c r="W931" i="1"/>
  <c r="AB775" i="1"/>
  <c r="AB1479" i="1"/>
  <c r="X1249" i="1"/>
  <c r="X981" i="1"/>
  <c r="W1045" i="1"/>
  <c r="AC1011" i="1"/>
  <c r="AB808" i="1"/>
  <c r="W802" i="1"/>
  <c r="Y1387" i="1"/>
  <c r="T1146" i="1"/>
  <c r="AF1146" i="1" s="1"/>
  <c r="AD936" i="1"/>
  <c r="U697" i="1"/>
  <c r="AG697" i="1" s="1"/>
  <c r="AA711" i="1"/>
  <c r="AC621" i="1"/>
  <c r="V182" i="1"/>
  <c r="Z489" i="1"/>
  <c r="Y214" i="1"/>
  <c r="U581" i="1"/>
  <c r="AG581" i="1" s="1"/>
  <c r="Z464" i="1"/>
  <c r="AA641" i="1"/>
  <c r="Z507" i="1"/>
  <c r="AA162" i="1"/>
  <c r="T315" i="1"/>
  <c r="AF315" i="1" s="1"/>
  <c r="AA3067" i="1"/>
  <c r="Y252" i="1"/>
  <c r="AB70" i="1"/>
  <c r="AB258" i="1"/>
  <c r="Y33" i="1"/>
  <c r="U121" i="1"/>
  <c r="AG121" i="1" s="1"/>
  <c r="AE2951" i="1"/>
  <c r="AE126" i="1"/>
  <c r="AC15" i="1"/>
  <c r="U2999" i="1"/>
  <c r="AG2999" i="1" s="1"/>
  <c r="U2910" i="1"/>
  <c r="AG2910" i="1" s="1"/>
  <c r="T2571" i="1"/>
  <c r="AF2571" i="1" s="1"/>
  <c r="T2535" i="1"/>
  <c r="AF2535" i="1" s="1"/>
  <c r="AB2497" i="1"/>
  <c r="AB2453" i="1"/>
  <c r="W2392" i="1"/>
  <c r="W2248" i="1"/>
  <c r="W2104" i="1"/>
  <c r="Z1802" i="1"/>
  <c r="AD1883" i="1"/>
  <c r="AD1723" i="1"/>
  <c r="AE1379" i="1"/>
  <c r="AE1818" i="1"/>
  <c r="AE1674" i="1"/>
  <c r="AD1934" i="1"/>
  <c r="AD1790" i="1"/>
  <c r="X1499" i="1"/>
  <c r="W1567" i="1"/>
  <c r="W1407" i="1"/>
  <c r="AB1041" i="1"/>
  <c r="X1492" i="1"/>
  <c r="X1348" i="1"/>
  <c r="AB1619" i="1"/>
  <c r="V2418" i="1"/>
  <c r="Z2236" i="1"/>
  <c r="Z2092" i="1"/>
  <c r="AA1901" i="1"/>
  <c r="T2614" i="1"/>
  <c r="AF2614" i="1" s="1"/>
  <c r="AH2614" i="1" s="1"/>
  <c r="AB2572" i="1"/>
  <c r="AB2532" i="1"/>
  <c r="AB2496" i="1"/>
  <c r="AB2456" i="1"/>
  <c r="U2415" i="1"/>
  <c r="AG2415" i="1" s="1"/>
  <c r="U2375" i="1"/>
  <c r="AG2375" i="1" s="1"/>
  <c r="U2339" i="1"/>
  <c r="AG2339" i="1" s="1"/>
  <c r="U2299" i="1"/>
  <c r="AG2299" i="1" s="1"/>
  <c r="T2258" i="1"/>
  <c r="AF2258" i="1" s="1"/>
  <c r="T2218" i="1"/>
  <c r="AF2218" i="1" s="1"/>
  <c r="AH2218" i="1" s="1"/>
  <c r="T2182" i="1"/>
  <c r="AF2182" i="1" s="1"/>
  <c r="AH2182" i="1" s="1"/>
  <c r="T2146" i="1"/>
  <c r="AF2146" i="1" s="1"/>
  <c r="AB2100" i="1"/>
  <c r="U2063" i="1"/>
  <c r="AG2063" i="1" s="1"/>
  <c r="AB2024" i="1"/>
  <c r="AB1988" i="1"/>
  <c r="Z1886" i="1"/>
  <c r="Z1742" i="1"/>
  <c r="AA1391" i="1"/>
  <c r="AC2671" i="1"/>
  <c r="AA2626" i="1"/>
  <c r="AA2590" i="1"/>
  <c r="AA2550" i="1"/>
  <c r="AA2514" i="1"/>
  <c r="V2469" i="1"/>
  <c r="V2433" i="1"/>
  <c r="V2393" i="1"/>
  <c r="AI2393" i="1" s="1"/>
  <c r="V2357" i="1"/>
  <c r="AI2357" i="1" s="1"/>
  <c r="AC2311" i="1"/>
  <c r="AC2275" i="1"/>
  <c r="AC2239" i="1"/>
  <c r="AC2199" i="1"/>
  <c r="V2157" i="1"/>
  <c r="AA2118" i="1"/>
  <c r="AA2082" i="1"/>
  <c r="AA2042" i="1"/>
  <c r="V2001" i="1"/>
  <c r="AE1955" i="1"/>
  <c r="AE1811" i="1"/>
  <c r="AC1651" i="1"/>
  <c r="W2684" i="1"/>
  <c r="W2644" i="1"/>
  <c r="W2608" i="1"/>
  <c r="AD2570" i="1"/>
  <c r="AD2526" i="1"/>
  <c r="AD2486" i="1"/>
  <c r="AD2450" i="1"/>
  <c r="Y2385" i="1"/>
  <c r="AD2182" i="1"/>
  <c r="W2028" i="1"/>
  <c r="AD1951" i="1"/>
  <c r="W1797" i="1"/>
  <c r="X1439" i="1"/>
  <c r="Z1849" i="1"/>
  <c r="AE1678" i="1"/>
  <c r="Y1933" i="1"/>
  <c r="AD1730" i="1"/>
  <c r="AA1365" i="1"/>
  <c r="Y1496" i="1"/>
  <c r="AB1313" i="1"/>
  <c r="Z1549" i="1"/>
  <c r="X1384" i="1"/>
  <c r="T1645" i="1"/>
  <c r="AF1645" i="1" s="1"/>
  <c r="AD2396" i="1"/>
  <c r="W2346" i="1"/>
  <c r="Y2307" i="1"/>
  <c r="W2266" i="1"/>
  <c r="AD2220" i="1"/>
  <c r="AD2176" i="1"/>
  <c r="Y2131" i="1"/>
  <c r="W2090" i="1"/>
  <c r="Y2047" i="1"/>
  <c r="AD2000" i="1"/>
  <c r="AC1932" i="1"/>
  <c r="Z1778" i="1"/>
  <c r="AE1441" i="1"/>
  <c r="Y1932" i="1"/>
  <c r="Y1884" i="1"/>
  <c r="AD1837" i="1"/>
  <c r="Y1796" i="1"/>
  <c r="Y1740" i="1"/>
  <c r="Y1692" i="1"/>
  <c r="Z1643" i="1"/>
  <c r="AA1457" i="1"/>
  <c r="W729" i="1"/>
  <c r="X1922" i="1"/>
  <c r="Z1871" i="1"/>
  <c r="Z1827" i="1"/>
  <c r="Z1771" i="1"/>
  <c r="AE1724" i="1"/>
  <c r="Z1679" i="1"/>
  <c r="X1593" i="1"/>
  <c r="X1369" i="1"/>
  <c r="AD1952" i="1"/>
  <c r="W1902" i="1"/>
  <c r="AD1860" i="1"/>
  <c r="AD1804" i="1"/>
  <c r="W1758" i="1"/>
  <c r="W1714" i="1"/>
  <c r="Y1663" i="1"/>
  <c r="AA1501" i="1"/>
  <c r="T1291" i="1"/>
  <c r="AF1291" i="1" s="1"/>
  <c r="W1621" i="1"/>
  <c r="W1573" i="1"/>
  <c r="W1521" i="1"/>
  <c r="Y1470" i="1"/>
  <c r="W1429" i="1"/>
  <c r="Y1378" i="1"/>
  <c r="Y1295" i="1"/>
  <c r="Y1103" i="1"/>
  <c r="X1642" i="1"/>
  <c r="Z1599" i="1"/>
  <c r="AE1544" i="1"/>
  <c r="X1494" i="1"/>
  <c r="X1450" i="1"/>
  <c r="Z1403" i="1"/>
  <c r="Z1347" i="1"/>
  <c r="AD1212" i="1"/>
  <c r="U1010" i="1"/>
  <c r="AG1010" i="1" s="1"/>
  <c r="T1627" i="1"/>
  <c r="AF1627" i="1" s="1"/>
  <c r="T2411" i="1"/>
  <c r="AF2411" i="1" s="1"/>
  <c r="U2356" i="1"/>
  <c r="AG2356" i="1" s="1"/>
  <c r="T2295" i="1"/>
  <c r="AF2295" i="1" s="1"/>
  <c r="T2243" i="1"/>
  <c r="AF2243" i="1" s="1"/>
  <c r="U2168" i="1"/>
  <c r="AG2168" i="1" s="1"/>
  <c r="U2116" i="1"/>
  <c r="AG2116" i="1" s="1"/>
  <c r="T2055" i="1"/>
  <c r="AF2055" i="1" s="1"/>
  <c r="AB1997" i="1"/>
  <c r="X1825" i="1"/>
  <c r="AA1439" i="1"/>
  <c r="AJ1439" i="1" s="1"/>
  <c r="AB1922" i="1"/>
  <c r="AB1862" i="1"/>
  <c r="U1793" i="1"/>
  <c r="AG1793" i="1" s="1"/>
  <c r="T1736" i="1"/>
  <c r="AF1736" i="1" s="1"/>
  <c r="AB1678" i="1"/>
  <c r="AC1530" i="1"/>
  <c r="W1196" i="1"/>
  <c r="AA1916" i="1"/>
  <c r="V1859" i="1"/>
  <c r="AC1797" i="1"/>
  <c r="AC1729" i="1"/>
  <c r="AA1668" i="1"/>
  <c r="Z1538" i="1"/>
  <c r="Y1125" i="1"/>
  <c r="AB1909" i="1"/>
  <c r="U1848" i="1"/>
  <c r="AG1848" i="1" s="1"/>
  <c r="T1791" i="1"/>
  <c r="AF1791" i="1" s="1"/>
  <c r="AH1791" i="1" s="1"/>
  <c r="AB1741" i="1"/>
  <c r="U1664" i="1"/>
  <c r="AG1664" i="1" s="1"/>
  <c r="C1664" i="1" s="1"/>
  <c r="V1506" i="1"/>
  <c r="AI1506" i="1" s="1"/>
  <c r="W1052" i="1"/>
  <c r="U1595" i="1"/>
  <c r="AG1595" i="1" s="1"/>
  <c r="T1526" i="1"/>
  <c r="AF1526" i="1" s="1"/>
  <c r="AB1468" i="1"/>
  <c r="AB1404" i="1"/>
  <c r="U1355" i="1"/>
  <c r="AG1355" i="1" s="1"/>
  <c r="W1134" i="1"/>
  <c r="V1639" i="1"/>
  <c r="V1575" i="1"/>
  <c r="AC1517" i="1"/>
  <c r="AA1448" i="1"/>
  <c r="V1399" i="1"/>
  <c r="Y1329" i="1"/>
  <c r="AB1099" i="1"/>
  <c r="Y1629" i="1"/>
  <c r="AB2419" i="1"/>
  <c r="T2373" i="1"/>
  <c r="AF2373" i="1" s="1"/>
  <c r="T2309" i="1"/>
  <c r="AF2309" i="1" s="1"/>
  <c r="U2242" i="1"/>
  <c r="AG2242" i="1" s="1"/>
  <c r="AB2179" i="1"/>
  <c r="U2122" i="1"/>
  <c r="AG2122" i="1" s="1"/>
  <c r="C2122" i="1" s="1"/>
  <c r="T2061" i="1"/>
  <c r="AF2061" i="1" s="1"/>
  <c r="U1998" i="1"/>
  <c r="AG1998" i="1" s="1"/>
  <c r="X1849" i="1"/>
  <c r="AC1616" i="1"/>
  <c r="T1918" i="1"/>
  <c r="AF1918" i="1" s="1"/>
  <c r="U1831" i="1"/>
  <c r="AG1831" i="1" s="1"/>
  <c r="AB1756" i="1"/>
  <c r="T1686" i="1"/>
  <c r="AF1686" i="1" s="1"/>
  <c r="AH1686" i="1" s="1"/>
  <c r="V1550" i="1"/>
  <c r="V1953" i="1"/>
  <c r="AC1875" i="1"/>
  <c r="AC1807" i="1"/>
  <c r="AA1734" i="1"/>
  <c r="AB1644" i="1"/>
  <c r="Z1386" i="1"/>
  <c r="T1929" i="1"/>
  <c r="AF1929" i="1" s="1"/>
  <c r="U1850" i="1"/>
  <c r="AG1850" i="1" s="1"/>
  <c r="T1765" i="1"/>
  <c r="AF1765" i="1" s="1"/>
  <c r="T1697" i="1"/>
  <c r="AF1697" i="1" s="1"/>
  <c r="AC1518" i="1"/>
  <c r="W1020" i="1"/>
  <c r="U1557" i="1"/>
  <c r="AG1557" i="1" s="1"/>
  <c r="T1500" i="1"/>
  <c r="AF1500" i="1" s="1"/>
  <c r="U1417" i="1"/>
  <c r="AG1417" i="1" s="1"/>
  <c r="AB1346" i="1"/>
  <c r="U1024" i="1"/>
  <c r="AG1024" i="1" s="1"/>
  <c r="AC1595" i="1"/>
  <c r="V1529" i="1"/>
  <c r="AA1458" i="1"/>
  <c r="AC1367" i="1"/>
  <c r="Y1177" i="1"/>
  <c r="Y1647" i="1"/>
  <c r="T1575" i="1"/>
  <c r="AF1575" i="1" s="1"/>
  <c r="U1504" i="1"/>
  <c r="AG1504" i="1" s="1"/>
  <c r="T1427" i="1"/>
  <c r="AF1427" i="1" s="1"/>
  <c r="AH1427" i="1" s="1"/>
  <c r="T1359" i="1"/>
  <c r="AF1359" i="1" s="1"/>
  <c r="AB1093" i="1"/>
  <c r="AE1301" i="1"/>
  <c r="X1227" i="1"/>
  <c r="Z1164" i="1"/>
  <c r="X1079" i="1"/>
  <c r="X1003" i="1"/>
  <c r="Y466" i="1"/>
  <c r="AD1269" i="1"/>
  <c r="Y1204" i="1"/>
  <c r="W1111" i="1"/>
  <c r="AD1041" i="1"/>
  <c r="V970" i="1"/>
  <c r="V1319" i="1"/>
  <c r="V1231" i="1"/>
  <c r="AC1157" i="1"/>
  <c r="V1083" i="1"/>
  <c r="AC1017" i="1"/>
  <c r="U755" i="1"/>
  <c r="AG755" i="1" s="1"/>
  <c r="AB909" i="1"/>
  <c r="U832" i="1"/>
  <c r="AG832" i="1" s="1"/>
  <c r="AC966" i="1"/>
  <c r="V884" i="1"/>
  <c r="AI884" i="1" s="1"/>
  <c r="AC818" i="1"/>
  <c r="T950" i="1"/>
  <c r="AF950" i="1" s="1"/>
  <c r="AB868" i="1"/>
  <c r="T718" i="1"/>
  <c r="AF718" i="1" s="1"/>
  <c r="Z765" i="1"/>
  <c r="AE674" i="1"/>
  <c r="Y805" i="1"/>
  <c r="Y733" i="1"/>
  <c r="T617" i="1"/>
  <c r="AF617" i="1" s="1"/>
  <c r="AH617" i="1" s="1"/>
  <c r="AE777" i="1"/>
  <c r="AD1534" i="1"/>
  <c r="W1452" i="1"/>
  <c r="Y1369" i="1"/>
  <c r="W1178" i="1"/>
  <c r="V1308" i="1"/>
  <c r="V1232" i="1"/>
  <c r="AI1232" i="1" s="1"/>
  <c r="AK1232" i="1" s="1"/>
  <c r="AA1157" i="1"/>
  <c r="AJ1157" i="1" s="1"/>
  <c r="AC1066" i="1"/>
  <c r="AC994" i="1"/>
  <c r="AB1330" i="1"/>
  <c r="U1237" i="1"/>
  <c r="AG1237" i="1" s="1"/>
  <c r="C1237" i="1" s="1"/>
  <c r="U1165" i="1"/>
  <c r="AG1165" i="1" s="1"/>
  <c r="C1165" i="1" s="1"/>
  <c r="U1089" i="1"/>
  <c r="AG1089" i="1" s="1"/>
  <c r="T1000" i="1"/>
  <c r="AF1000" i="1" s="1"/>
  <c r="AD659" i="1"/>
  <c r="X1276" i="1"/>
  <c r="Z1177" i="1"/>
  <c r="Z1109" i="1"/>
  <c r="Z1029" i="1"/>
  <c r="Z865" i="1"/>
  <c r="AD914" i="1"/>
  <c r="W836" i="1"/>
  <c r="AE959" i="1"/>
  <c r="X881" i="1"/>
  <c r="W805" i="1"/>
  <c r="AD929" i="1"/>
  <c r="AD841" i="1"/>
  <c r="W590" i="1"/>
  <c r="AC719" i="1"/>
  <c r="AD636" i="1"/>
  <c r="AB771" i="1"/>
  <c r="T677" i="1"/>
  <c r="AF677" i="1" s="1"/>
  <c r="AA809" i="1"/>
  <c r="U1562" i="1"/>
  <c r="AG1562" i="1" s="1"/>
  <c r="T1473" i="1"/>
  <c r="AF1473" i="1" s="1"/>
  <c r="T1385" i="1"/>
  <c r="AF1385" i="1" s="1"/>
  <c r="AB1261" i="1"/>
  <c r="AE1319" i="1"/>
  <c r="AE1247" i="1"/>
  <c r="X1161" i="1"/>
  <c r="Z1054" i="1"/>
  <c r="AE979" i="1"/>
  <c r="AD1307" i="1"/>
  <c r="AD1215" i="1"/>
  <c r="AD1123" i="1"/>
  <c r="AD1043" i="1"/>
  <c r="AC857" i="1"/>
  <c r="AA1274" i="1"/>
  <c r="AA1194" i="1"/>
  <c r="AA1090" i="1"/>
  <c r="AJ1090" i="1" s="1"/>
  <c r="AA1010" i="1"/>
  <c r="AJ1010" i="1" s="1"/>
  <c r="U966" i="1"/>
  <c r="AG966" i="1" s="1"/>
  <c r="C966" i="1" s="1"/>
  <c r="AB875" i="1"/>
  <c r="W707" i="1"/>
  <c r="AC912" i="1"/>
  <c r="T804" i="1"/>
  <c r="AF804" i="1" s="1"/>
  <c r="U929" i="1"/>
  <c r="AG929" i="1" s="1"/>
  <c r="T844" i="1"/>
  <c r="AF844" i="1" s="1"/>
  <c r="Z779" i="1"/>
  <c r="Z691" i="1"/>
  <c r="AD800" i="1"/>
  <c r="Y683" i="1"/>
  <c r="AE799" i="1"/>
  <c r="AD1500" i="1"/>
  <c r="W1386" i="1"/>
  <c r="W1058" i="1"/>
  <c r="V1270" i="1"/>
  <c r="AA1115" i="1"/>
  <c r="AJ1115" i="1" s="1"/>
  <c r="C1115" i="1" s="1"/>
  <c r="AC1004" i="1"/>
  <c r="U1283" i="1"/>
  <c r="AG1283" i="1" s="1"/>
  <c r="AB1144" i="1"/>
  <c r="U1011" i="1"/>
  <c r="AG1011" i="1" s="1"/>
  <c r="C1011" i="1" s="1"/>
  <c r="Z1295" i="1"/>
  <c r="Z1147" i="1"/>
  <c r="X1010" i="1"/>
  <c r="Y935" i="1"/>
  <c r="AB710" i="1"/>
  <c r="X843" i="1"/>
  <c r="Y938" i="1"/>
  <c r="W671" i="1"/>
  <c r="AC705" i="1"/>
  <c r="U780" i="1"/>
  <c r="AG780" i="1" s="1"/>
  <c r="AD558" i="1"/>
  <c r="V710" i="1"/>
  <c r="AE615" i="1"/>
  <c r="Z478" i="1"/>
  <c r="AB524" i="1"/>
  <c r="AA620" i="1"/>
  <c r="U341" i="1"/>
  <c r="AG341" i="1" s="1"/>
  <c r="T445" i="1"/>
  <c r="AF445" i="1" s="1"/>
  <c r="AC387" i="1"/>
  <c r="AA171" i="1"/>
  <c r="AJ171" i="1" s="1"/>
  <c r="Z720" i="1"/>
  <c r="V598" i="1"/>
  <c r="AD613" i="1"/>
  <c r="X636" i="1"/>
  <c r="X488" i="1"/>
  <c r="W418" i="1"/>
  <c r="Y327" i="1"/>
  <c r="AC175" i="1"/>
  <c r="AC682" i="1"/>
  <c r="AE565" i="1"/>
  <c r="T580" i="1"/>
  <c r="AF580" i="1" s="1"/>
  <c r="AH580" i="1" s="1"/>
  <c r="AC567" i="1"/>
  <c r="AA448" i="1"/>
  <c r="V452" i="1"/>
  <c r="AI452" i="1" s="1"/>
  <c r="Y267" i="1"/>
  <c r="AB3040" i="1"/>
  <c r="V632" i="1"/>
  <c r="AD619" i="1"/>
  <c r="AD465" i="1"/>
  <c r="Z487" i="1"/>
  <c r="W436" i="1"/>
  <c r="AD356" i="1"/>
  <c r="AC141" i="1"/>
  <c r="AB361" i="1"/>
  <c r="AB316" i="1"/>
  <c r="U288" i="1"/>
  <c r="AG288" i="1" s="1"/>
  <c r="Z144" i="1"/>
  <c r="AA78" i="1"/>
  <c r="V3062" i="1"/>
  <c r="AA403" i="1"/>
  <c r="AD354" i="1"/>
  <c r="W247" i="1"/>
  <c r="T223" i="1"/>
  <c r="AF223" i="1" s="1"/>
  <c r="AH223" i="1" s="1"/>
  <c r="V163" i="1"/>
  <c r="AI163" i="1" s="1"/>
  <c r="U52" i="1"/>
  <c r="AG52" i="1" s="1"/>
  <c r="T2916" i="1"/>
  <c r="AF2916" i="1" s="1"/>
  <c r="AH2916" i="1" s="1"/>
  <c r="AB351" i="1"/>
  <c r="AE316" i="1"/>
  <c r="W204" i="1"/>
  <c r="V131" i="1"/>
  <c r="AI131" i="1" s="1"/>
  <c r="AD30" i="1"/>
  <c r="AA68" i="1"/>
  <c r="T120" i="1"/>
  <c r="AF120" i="1" s="1"/>
  <c r="X35" i="1"/>
  <c r="W3039" i="1"/>
  <c r="Z2950" i="1"/>
  <c r="U182" i="1"/>
  <c r="AG182" i="1" s="1"/>
  <c r="AB77" i="1"/>
  <c r="AA14" i="1"/>
  <c r="AB2986" i="1"/>
  <c r="T2909" i="1"/>
  <c r="AF2909" i="1" s="1"/>
  <c r="AH2909" i="1" s="1"/>
  <c r="AE3010" i="1"/>
  <c r="AE2931" i="1"/>
  <c r="AC2836" i="1"/>
  <c r="AA2735" i="1"/>
  <c r="X2645" i="1"/>
  <c r="AC2380" i="1"/>
  <c r="AC1996" i="1"/>
  <c r="AA2681" i="1"/>
  <c r="AJ2681" i="1" s="1"/>
  <c r="W2879" i="1"/>
  <c r="AD2777" i="1"/>
  <c r="AD2665" i="1"/>
  <c r="X2203" i="1"/>
  <c r="AD2461" i="1"/>
  <c r="Y2056" i="1"/>
  <c r="Z2491" i="1"/>
  <c r="Z2235" i="1"/>
  <c r="U2670" i="1"/>
  <c r="AG2670" i="1" s="1"/>
  <c r="W1881" i="1"/>
  <c r="AE1398" i="1"/>
  <c r="AD2716" i="1"/>
  <c r="AC2136" i="1"/>
  <c r="X2265" i="1"/>
  <c r="AB2788" i="1"/>
  <c r="AD2073" i="1"/>
  <c r="Y2165" i="1"/>
  <c r="V2801" i="1"/>
  <c r="AA2295" i="1"/>
  <c r="Y2785" i="1"/>
  <c r="AE2627" i="1"/>
  <c r="X2159" i="1"/>
  <c r="X2782" i="1"/>
  <c r="AC2112" i="1"/>
  <c r="Z2800" i="1"/>
  <c r="AA2679" i="1"/>
  <c r="AA2251" i="1"/>
  <c r="V2825" i="1"/>
  <c r="AC1926" i="1"/>
  <c r="T2832" i="1"/>
  <c r="AF2832" i="1" s="1"/>
  <c r="AB2750" i="1"/>
  <c r="AC2510" i="1"/>
  <c r="AD2481" i="1"/>
  <c r="Y2012" i="1"/>
  <c r="AE2548" i="1"/>
  <c r="Z2079" i="1"/>
  <c r="U2434" i="1"/>
  <c r="AG2434" i="1" s="1"/>
  <c r="AA1573" i="1"/>
  <c r="Y2835" i="1"/>
  <c r="Z1900" i="1"/>
  <c r="AC2480" i="1"/>
  <c r="AA2323" i="1"/>
  <c r="AB2808" i="1"/>
  <c r="W2159" i="1"/>
  <c r="Y2357" i="1"/>
  <c r="Z2558" i="1"/>
  <c r="U2806" i="1"/>
  <c r="AG2806" i="1" s="1"/>
  <c r="W2691" i="1"/>
  <c r="Z2264" i="1"/>
  <c r="V2845" i="1"/>
  <c r="V1964" i="1"/>
  <c r="AA2829" i="1"/>
  <c r="AA2709" i="1"/>
  <c r="AC2340" i="1"/>
  <c r="Z1526" i="1"/>
  <c r="AA2183" i="1"/>
  <c r="W2853" i="1"/>
  <c r="W2777" i="1"/>
  <c r="AD2693" i="1"/>
  <c r="W2603" i="1"/>
  <c r="AD2117" i="1"/>
  <c r="AE2488" i="1"/>
  <c r="AB1015" i="1"/>
  <c r="AD1699" i="1"/>
  <c r="AD1028" i="1"/>
  <c r="V2042" i="1"/>
  <c r="T2556" i="1"/>
  <c r="AF2556" i="1" s="1"/>
  <c r="AB2438" i="1"/>
  <c r="U2325" i="1"/>
  <c r="AG2325" i="1" s="1"/>
  <c r="U2241" i="1"/>
  <c r="AG2241" i="1" s="1"/>
  <c r="AH2241" i="1" s="1"/>
  <c r="T2124" i="1"/>
  <c r="AF2124" i="1" s="1"/>
  <c r="T2088" i="1"/>
  <c r="AF2088" i="1" s="1"/>
  <c r="AB1966" i="1"/>
  <c r="V2695" i="1"/>
  <c r="AC2573" i="1"/>
  <c r="AA2456" i="1"/>
  <c r="AJ2456" i="1" s="1"/>
  <c r="C2456" i="1" s="1"/>
  <c r="V2335" i="1"/>
  <c r="V2223" i="1"/>
  <c r="AC2105" i="1"/>
  <c r="AA1984" i="1"/>
  <c r="Z1382" i="1"/>
  <c r="Y2595" i="1"/>
  <c r="W2438" i="1"/>
  <c r="AB1047" i="1"/>
  <c r="X1756" i="1"/>
  <c r="AD1690" i="1"/>
  <c r="AB1281" i="1"/>
  <c r="W1024" i="1"/>
  <c r="AA2141" i="1"/>
  <c r="W2585" i="1"/>
  <c r="AD2463" i="1"/>
  <c r="Y2346" i="1"/>
  <c r="Y2234" i="1"/>
  <c r="W2077" i="1"/>
  <c r="AA1791" i="1"/>
  <c r="AE2638" i="1"/>
  <c r="Z2557" i="1"/>
  <c r="Z2445" i="1"/>
  <c r="X2328" i="1"/>
  <c r="AE2206" i="1"/>
  <c r="Z2089" i="1"/>
  <c r="Z1973" i="1"/>
  <c r="U2696" i="1"/>
  <c r="AG2696" i="1" s="1"/>
  <c r="T2615" i="1"/>
  <c r="AF2615" i="1" s="1"/>
  <c r="T2503" i="1"/>
  <c r="AF2503" i="1" s="1"/>
  <c r="AB2421" i="1"/>
  <c r="Z1866" i="1"/>
  <c r="AD1739" i="1"/>
  <c r="AE1834" i="1"/>
  <c r="AD1950" i="1"/>
  <c r="X1563" i="1"/>
  <c r="AB1105" i="1"/>
  <c r="T1641" i="1"/>
  <c r="AF1641" i="1" s="1"/>
  <c r="Z2108" i="1"/>
  <c r="AB2576" i="1"/>
  <c r="U2463" i="1"/>
  <c r="AG2463" i="1" s="1"/>
  <c r="U2343" i="1"/>
  <c r="AG2343" i="1" s="1"/>
  <c r="AH2343" i="1" s="1"/>
  <c r="T2226" i="1"/>
  <c r="AF2226" i="1" s="1"/>
  <c r="AH2226" i="1" s="1"/>
  <c r="AB2104" i="1"/>
  <c r="AB1992" i="1"/>
  <c r="AA1455" i="1"/>
  <c r="AJ1455" i="1" s="1"/>
  <c r="C1455" i="1" s="1"/>
  <c r="AA2594" i="1"/>
  <c r="V2473" i="1"/>
  <c r="V2361" i="1"/>
  <c r="AC2243" i="1"/>
  <c r="AA2086" i="1"/>
  <c r="AE1827" i="1"/>
  <c r="W2612" i="1"/>
  <c r="Y2401" i="1"/>
  <c r="AE1694" i="1"/>
  <c r="AD2400" i="1"/>
  <c r="Z1794" i="1"/>
  <c r="AD1956" i="1"/>
  <c r="U2180" i="1"/>
  <c r="AG2180" i="1" s="1"/>
  <c r="U2186" i="1"/>
  <c r="AG2186" i="1" s="1"/>
  <c r="X1897" i="1"/>
  <c r="U1695" i="1"/>
  <c r="AG1695" i="1" s="1"/>
  <c r="T1933" i="1"/>
  <c r="AF1933" i="1" s="1"/>
  <c r="AC821" i="1"/>
  <c r="X772" i="1"/>
  <c r="AD918" i="1"/>
  <c r="T795" i="1"/>
  <c r="AF795" i="1" s="1"/>
  <c r="V714" i="1"/>
  <c r="X513" i="1"/>
  <c r="AA624" i="1"/>
  <c r="U458" i="1"/>
  <c r="AG458" i="1" s="1"/>
  <c r="W254" i="1"/>
  <c r="AE733" i="1"/>
  <c r="AD637" i="1"/>
  <c r="U415" i="1"/>
  <c r="AG415" i="1" s="1"/>
  <c r="Y463" i="1"/>
  <c r="AE350" i="1"/>
  <c r="Z198" i="1"/>
  <c r="AE581" i="1"/>
  <c r="U589" i="1"/>
  <c r="AG589" i="1" s="1"/>
  <c r="V637" i="1"/>
  <c r="AA452" i="1"/>
  <c r="AJ452" i="1" s="1"/>
  <c r="V468" i="1"/>
  <c r="Z316" i="1"/>
  <c r="AC3052" i="1"/>
  <c r="X208" i="1"/>
  <c r="Y478" i="1"/>
  <c r="Z523" i="1"/>
  <c r="W476" i="1"/>
  <c r="U173" i="1"/>
  <c r="AG173" i="1" s="1"/>
  <c r="V173" i="1"/>
  <c r="AA334" i="1"/>
  <c r="AA202" i="1"/>
  <c r="U157" i="1"/>
  <c r="AG157" i="1" s="1"/>
  <c r="V194" i="1"/>
  <c r="AD102" i="1"/>
  <c r="U3026" i="1"/>
  <c r="AG3026" i="1" s="1"/>
  <c r="AH3026" i="1" s="1"/>
  <c r="Y360" i="1"/>
  <c r="Y369" i="1"/>
  <c r="W255" i="1"/>
  <c r="W284" i="1"/>
  <c r="V167" i="1"/>
  <c r="AA67" i="1"/>
  <c r="AB2972" i="1"/>
  <c r="AB355" i="1"/>
  <c r="U261" i="1"/>
  <c r="AG261" i="1" s="1"/>
  <c r="C261" i="1" s="1"/>
  <c r="T265" i="1"/>
  <c r="AF265" i="1" s="1"/>
  <c r="W150" i="1"/>
  <c r="AD38" i="1"/>
  <c r="W2976" i="1"/>
  <c r="U129" i="1"/>
  <c r="AG129" i="1" s="1"/>
  <c r="W30" i="1"/>
  <c r="X3067" i="1"/>
  <c r="AE2955" i="1"/>
  <c r="AE2895" i="1"/>
  <c r="AD127" i="1"/>
  <c r="Y8" i="1"/>
  <c r="AB3004" i="1"/>
  <c r="AD2997" i="1"/>
  <c r="V2759" i="1"/>
  <c r="AI2759" i="1" s="1"/>
  <c r="X2583" i="1"/>
  <c r="AC2064" i="1"/>
  <c r="AA2467" i="1"/>
  <c r="AJ2467" i="1" s="1"/>
  <c r="Z2884" i="1"/>
  <c r="W2591" i="1"/>
  <c r="X2242" i="1"/>
  <c r="AA2874" i="1"/>
  <c r="Z2286" i="1"/>
  <c r="U2800" i="1"/>
  <c r="AG2800" i="1" s="1"/>
  <c r="T2699" i="1"/>
  <c r="AF2699" i="1" s="1"/>
  <c r="Z2384" i="1"/>
  <c r="AC2106" i="1"/>
  <c r="Z2775" i="1"/>
  <c r="AC1976" i="1"/>
  <c r="AA2803" i="1"/>
  <c r="V2734" i="1"/>
  <c r="AC2524" i="1"/>
  <c r="V2120" i="1"/>
  <c r="AA2782" i="1"/>
  <c r="AA1967" i="1"/>
  <c r="AD2813" i="1"/>
  <c r="Y2712" i="1"/>
  <c r="AA2181" i="1"/>
  <c r="Y2456" i="1"/>
  <c r="W2179" i="1"/>
  <c r="X1805" i="1"/>
  <c r="X2358" i="1"/>
  <c r="AC1922" i="1"/>
  <c r="W2288" i="1"/>
  <c r="AE1423" i="1"/>
  <c r="W2822" i="1"/>
  <c r="AE2884" i="1"/>
  <c r="AC2664" i="1"/>
  <c r="V2092" i="1"/>
  <c r="AD2537" i="1"/>
  <c r="Z1864" i="1"/>
  <c r="X1340" i="1"/>
  <c r="X2285" i="1"/>
  <c r="W2784" i="1"/>
  <c r="X2623" i="1"/>
  <c r="AA2153" i="1"/>
  <c r="X2778" i="1"/>
  <c r="AA2103" i="1"/>
  <c r="X2799" i="1"/>
  <c r="AC2676" i="1"/>
  <c r="AA2395" i="1"/>
  <c r="AJ2395" i="1" s="1"/>
  <c r="AC1750" i="1"/>
  <c r="X2349" i="1"/>
  <c r="AB2830" i="1"/>
  <c r="U2709" i="1"/>
  <c r="AG2709" i="1" s="1"/>
  <c r="AE1481" i="1"/>
  <c r="W2183" i="1"/>
  <c r="Z2543" i="1"/>
  <c r="X2074" i="1"/>
  <c r="T2429" i="1"/>
  <c r="AF2429" i="1" s="1"/>
  <c r="AE1487" i="1"/>
  <c r="Y2831" i="1"/>
  <c r="Z1836" i="1"/>
  <c r="AC2680" i="1"/>
  <c r="AA2127" i="1"/>
  <c r="Y2612" i="1"/>
  <c r="X1986" i="1"/>
  <c r="X2876" i="1"/>
  <c r="U2886" i="1"/>
  <c r="AG2886" i="1" s="1"/>
  <c r="C2886" i="1" s="1"/>
  <c r="AB2767" i="1"/>
  <c r="AC2562" i="1"/>
  <c r="AC2114" i="1"/>
  <c r="V2841" i="1"/>
  <c r="Z1924" i="1"/>
  <c r="AA2789" i="1"/>
  <c r="V2708" i="1"/>
  <c r="Z2330" i="1"/>
  <c r="AC1432" i="1"/>
  <c r="X2173" i="1"/>
  <c r="AD2811" i="1"/>
  <c r="U2691" i="1"/>
  <c r="AG2691" i="1" s="1"/>
  <c r="AH2691" i="1" s="1"/>
  <c r="AD2597" i="1"/>
  <c r="Y2112" i="1"/>
  <c r="Z2483" i="1"/>
  <c r="X1998" i="1"/>
  <c r="AD2298" i="1"/>
  <c r="W1447" i="1"/>
  <c r="Z2036" i="1"/>
  <c r="AB2554" i="1"/>
  <c r="U2437" i="1"/>
  <c r="AG2437" i="1" s="1"/>
  <c r="U2321" i="1"/>
  <c r="AG2321" i="1" s="1"/>
  <c r="AH2321" i="1" s="1"/>
  <c r="T2204" i="1"/>
  <c r="AF2204" i="1" s="1"/>
  <c r="U2085" i="1"/>
  <c r="AG2085" i="1" s="1"/>
  <c r="U1965" i="1"/>
  <c r="AG1965" i="1" s="1"/>
  <c r="AC2693" i="1"/>
  <c r="AA2572" i="1"/>
  <c r="V2455" i="1"/>
  <c r="AC2333" i="1"/>
  <c r="AC2261" i="1"/>
  <c r="AA2140" i="1"/>
  <c r="V2023" i="1"/>
  <c r="AE1739" i="1"/>
  <c r="W2666" i="1"/>
  <c r="AD2592" i="1"/>
  <c r="AD2508" i="1"/>
  <c r="AD2436" i="1"/>
  <c r="AD2302" i="1"/>
  <c r="AD1998" i="1"/>
  <c r="Y1778" i="1"/>
  <c r="X1599" i="1"/>
  <c r="AE1894" i="1"/>
  <c r="Y1845" i="1"/>
  <c r="Y1685" i="1"/>
  <c r="W1643" i="1"/>
  <c r="AD1461" i="1"/>
  <c r="T1261" i="1"/>
  <c r="AF1261" i="1" s="1"/>
  <c r="AH1261" i="1" s="1"/>
  <c r="AE1578" i="1"/>
  <c r="AE934" i="1"/>
  <c r="AE2439" i="1"/>
  <c r="AE2295" i="1"/>
  <c r="AE2135" i="1"/>
  <c r="X1971" i="1"/>
  <c r="AD2619" i="1"/>
  <c r="AD2543" i="1"/>
  <c r="Y2502" i="1"/>
  <c r="Y2462" i="1"/>
  <c r="Y2426" i="1"/>
  <c r="Y2386" i="1"/>
  <c r="W2305" i="1"/>
  <c r="W2269" i="1"/>
  <c r="W2233" i="1"/>
  <c r="AD2187" i="1"/>
  <c r="Y2150" i="1"/>
  <c r="AD2111" i="1"/>
  <c r="AD2075" i="1"/>
  <c r="Y2030" i="1"/>
  <c r="Y1994" i="1"/>
  <c r="AE1929" i="1"/>
  <c r="AE1785" i="1"/>
  <c r="X1485" i="1"/>
  <c r="Z2677" i="1"/>
  <c r="Z2637" i="1"/>
  <c r="Z2601" i="1"/>
  <c r="X2556" i="1"/>
  <c r="X2520" i="1"/>
  <c r="X2480" i="1"/>
  <c r="X2444" i="1"/>
  <c r="AE2398" i="1"/>
  <c r="AE2362" i="1"/>
  <c r="AE2326" i="1"/>
  <c r="AE2286" i="1"/>
  <c r="Z2205" i="1"/>
  <c r="X2088" i="1"/>
  <c r="X2012" i="1"/>
  <c r="AC1834" i="1"/>
  <c r="T2695" i="1"/>
  <c r="AF2695" i="1" s="1"/>
  <c r="AB2613" i="1"/>
  <c r="AB2537" i="1"/>
  <c r="U2456" i="1"/>
  <c r="AG2456" i="1" s="1"/>
  <c r="AD2258" i="1"/>
  <c r="AC1844" i="1"/>
  <c r="Y1734" i="1"/>
  <c r="Z1829" i="1"/>
  <c r="Z1685" i="1"/>
  <c r="Y1801" i="1"/>
  <c r="AA1541" i="1"/>
  <c r="Y1428" i="1"/>
  <c r="T1085" i="1"/>
  <c r="AF1085" i="1" s="1"/>
  <c r="AE1358" i="1"/>
  <c r="AB1635" i="1"/>
  <c r="Z2428" i="1"/>
  <c r="AC2262" i="1"/>
  <c r="V1946" i="1"/>
  <c r="AB2616" i="1"/>
  <c r="U2575" i="1"/>
  <c r="AG2575" i="1" s="1"/>
  <c r="U2535" i="1"/>
  <c r="AG2535" i="1" s="1"/>
  <c r="U2499" i="1"/>
  <c r="AG2499" i="1" s="1"/>
  <c r="U2459" i="1"/>
  <c r="AG2459" i="1" s="1"/>
  <c r="T2418" i="1"/>
  <c r="AF2418" i="1" s="1"/>
  <c r="T2378" i="1"/>
  <c r="AF2378" i="1" s="1"/>
  <c r="T2342" i="1"/>
  <c r="AF2342" i="1" s="1"/>
  <c r="T2306" i="1"/>
  <c r="AF2306" i="1" s="1"/>
  <c r="AH2306" i="1" s="1"/>
  <c r="U2223" i="1"/>
  <c r="AG2223" i="1" s="1"/>
  <c r="C2223" i="1" s="1"/>
  <c r="AB2184" i="1"/>
  <c r="AB2148" i="1"/>
  <c r="U2103" i="1"/>
  <c r="AG2103" i="1" s="1"/>
  <c r="U2067" i="1"/>
  <c r="AG2067" i="1" s="1"/>
  <c r="U2027" i="1"/>
  <c r="AG2027" i="1" s="1"/>
  <c r="C2027" i="1" s="1"/>
  <c r="U1991" i="1"/>
  <c r="AG1991" i="1" s="1"/>
  <c r="AC1896" i="1"/>
  <c r="AC1752" i="1"/>
  <c r="V1436" i="1"/>
  <c r="AA2674" i="1"/>
  <c r="V2629" i="1"/>
  <c r="V2593" i="1"/>
  <c r="V2553" i="1"/>
  <c r="V2517" i="1"/>
  <c r="AC2471" i="1"/>
  <c r="AC2435" i="1"/>
  <c r="AC2399" i="1"/>
  <c r="AC2359" i="1"/>
  <c r="V2317" i="1"/>
  <c r="AI2317" i="1" s="1"/>
  <c r="AA2278" i="1"/>
  <c r="AA2202" i="1"/>
  <c r="AJ2202" i="1" s="1"/>
  <c r="C2202" i="1" s="1"/>
  <c r="V2161" i="1"/>
  <c r="V2121" i="1"/>
  <c r="V2085" i="1"/>
  <c r="V2045" i="1"/>
  <c r="AC2003" i="1"/>
  <c r="AC1963" i="1"/>
  <c r="X1823" i="1"/>
  <c r="AD2686" i="1"/>
  <c r="AD2646" i="1"/>
  <c r="AD2610" i="1"/>
  <c r="AD2574" i="1"/>
  <c r="Y2529" i="1"/>
  <c r="Y2493" i="1"/>
  <c r="Y2453" i="1"/>
  <c r="W2396" i="1"/>
  <c r="Y2193" i="1"/>
  <c r="AD2038" i="1"/>
  <c r="Y1962" i="1"/>
  <c r="AD1807" i="1"/>
  <c r="AA1481" i="1"/>
  <c r="X1860" i="1"/>
  <c r="Z1689" i="1"/>
  <c r="W1944" i="1"/>
  <c r="Y1741" i="1"/>
  <c r="AE1407" i="1"/>
  <c r="AD1517" i="1"/>
  <c r="Y1352" i="1"/>
  <c r="X1560" i="1"/>
  <c r="AE1394" i="1"/>
  <c r="X898" i="1"/>
  <c r="Y2399" i="1"/>
  <c r="AD2352" i="1"/>
  <c r="W2310" i="1"/>
  <c r="AD2268" i="1"/>
  <c r="Y2223" i="1"/>
  <c r="Y2179" i="1"/>
  <c r="W2134" i="1"/>
  <c r="Y2095" i="1"/>
  <c r="Y2003" i="1"/>
  <c r="Z1954" i="1"/>
  <c r="X1597" i="1"/>
  <c r="W1935" i="1"/>
  <c r="AD1889" i="1"/>
  <c r="W1799" i="1"/>
  <c r="W1743" i="1"/>
  <c r="W1699" i="1"/>
  <c r="Z1647" i="1"/>
  <c r="X1479" i="1"/>
  <c r="T1051" i="1"/>
  <c r="AF1051" i="1" s="1"/>
  <c r="AE1924" i="1"/>
  <c r="X1830" i="1"/>
  <c r="X1774" i="1"/>
  <c r="Z1727" i="1"/>
  <c r="X1682" i="1"/>
  <c r="AA1603" i="1"/>
  <c r="AA1379" i="1"/>
  <c r="Y1955" i="1"/>
  <c r="Y1911" i="1"/>
  <c r="Y1863" i="1"/>
  <c r="W1810" i="1"/>
  <c r="AD1760" i="1"/>
  <c r="W1666" i="1"/>
  <c r="AA1517" i="1"/>
  <c r="AB1327" i="1"/>
  <c r="AD1575" i="1"/>
  <c r="AD1523" i="1"/>
  <c r="W1473" i="1"/>
  <c r="AD1431" i="1"/>
  <c r="AD1383" i="1"/>
  <c r="AB1113" i="1"/>
  <c r="W761" i="1"/>
  <c r="Z1603" i="1"/>
  <c r="Z1547" i="1"/>
  <c r="AE1500" i="1"/>
  <c r="AE1452" i="1"/>
  <c r="X1406" i="1"/>
  <c r="X1350" i="1"/>
  <c r="W1224" i="1"/>
  <c r="AD1020" i="1"/>
  <c r="U2416" i="1"/>
  <c r="AG2416" i="1" s="1"/>
  <c r="AB2361" i="1"/>
  <c r="AB2297" i="1"/>
  <c r="U2248" i="1"/>
  <c r="AG2248" i="1" s="1"/>
  <c r="T2179" i="1"/>
  <c r="AF2179" i="1" s="1"/>
  <c r="AB2121" i="1"/>
  <c r="U2060" i="1"/>
  <c r="AG2060" i="1" s="1"/>
  <c r="U2000" i="1"/>
  <c r="AG2000" i="1" s="1"/>
  <c r="AA1835" i="1"/>
  <c r="V1612" i="1"/>
  <c r="AB1926" i="1"/>
  <c r="U1865" i="1"/>
  <c r="AG1865" i="1" s="1"/>
  <c r="AB1802" i="1"/>
  <c r="AB1738" i="1"/>
  <c r="U1681" i="1"/>
  <c r="AG1681" i="1" s="1"/>
  <c r="AC1562" i="1"/>
  <c r="AD1232" i="1"/>
  <c r="V1919" i="1"/>
  <c r="AC1861" i="1"/>
  <c r="AA1800" i="1"/>
  <c r="V1735" i="1"/>
  <c r="AC1548" i="1"/>
  <c r="AD1272" i="1"/>
  <c r="U1912" i="1"/>
  <c r="AG1912" i="1" s="1"/>
  <c r="AB1853" i="1"/>
  <c r="AB1793" i="1"/>
  <c r="U1744" i="1"/>
  <c r="AG1744" i="1" s="1"/>
  <c r="U1672" i="1"/>
  <c r="AG1672" i="1" s="1"/>
  <c r="C1672" i="1" s="1"/>
  <c r="V1522" i="1"/>
  <c r="AD1088" i="1"/>
  <c r="T1598" i="1"/>
  <c r="AF1598" i="1" s="1"/>
  <c r="AB1528" i="1"/>
  <c r="U1471" i="1"/>
  <c r="AG1471" i="1" s="1"/>
  <c r="U1415" i="1"/>
  <c r="AG1415" i="1" s="1"/>
  <c r="T1358" i="1"/>
  <c r="AF1358" i="1" s="1"/>
  <c r="U1144" i="1"/>
  <c r="AG1144" i="1" s="1"/>
  <c r="AC1641" i="1"/>
  <c r="AA1580" i="1"/>
  <c r="AA1528" i="1"/>
  <c r="AJ1528" i="1" s="1"/>
  <c r="AC1453" i="1"/>
  <c r="AC1401" i="1"/>
  <c r="AA1344" i="1"/>
  <c r="T1111" i="1"/>
  <c r="AF1111" i="1" s="1"/>
  <c r="AH1111" i="1" s="1"/>
  <c r="Y1637" i="1"/>
  <c r="AD1560" i="1"/>
  <c r="AB2375" i="1"/>
  <c r="AB2311" i="1"/>
  <c r="U2246" i="1"/>
  <c r="AG2246" i="1" s="1"/>
  <c r="C2246" i="1" s="1"/>
  <c r="T2185" i="1"/>
  <c r="AF2185" i="1" s="1"/>
  <c r="T2125" i="1"/>
  <c r="AF2125" i="1" s="1"/>
  <c r="AB2063" i="1"/>
  <c r="T2001" i="1"/>
  <c r="AF2001" i="1" s="1"/>
  <c r="AA1891" i="1"/>
  <c r="X1651" i="1"/>
  <c r="U1923" i="1"/>
  <c r="AG1923" i="1" s="1"/>
  <c r="T1842" i="1"/>
  <c r="AF1842" i="1" s="1"/>
  <c r="U1759" i="1"/>
  <c r="AG1759" i="1" s="1"/>
  <c r="T1694" i="1"/>
  <c r="AF1694" i="1" s="1"/>
  <c r="V1566" i="1"/>
  <c r="AC1955" i="1"/>
  <c r="AA1810" i="1"/>
  <c r="AC1739" i="1"/>
  <c r="AE1651" i="1"/>
  <c r="AC1396" i="1"/>
  <c r="AB1931" i="1"/>
  <c r="U1858" i="1"/>
  <c r="AG1858" i="1" s="1"/>
  <c r="U1770" i="1"/>
  <c r="AG1770" i="1" s="1"/>
  <c r="AB1699" i="1"/>
  <c r="V1530" i="1"/>
  <c r="AD1056" i="1"/>
  <c r="AB1570" i="1"/>
  <c r="AB1502" i="1"/>
  <c r="AB1422" i="1"/>
  <c r="U1349" i="1"/>
  <c r="AG1349" i="1" s="1"/>
  <c r="AD1034" i="1"/>
  <c r="AA1614" i="1"/>
  <c r="AC1535" i="1"/>
  <c r="V1461" i="1"/>
  <c r="AA1382" i="1"/>
  <c r="AJ1382" i="1" s="1"/>
  <c r="AB1187" i="1"/>
  <c r="W1650" i="1"/>
  <c r="Y1583" i="1"/>
  <c r="T1507" i="1"/>
  <c r="AF1507" i="1" s="1"/>
  <c r="AB1361" i="1"/>
  <c r="T1105" i="1"/>
  <c r="AF1105" i="1" s="1"/>
  <c r="Z1304" i="1"/>
  <c r="AE1229" i="1"/>
  <c r="X1167" i="1"/>
  <c r="AE1093" i="1"/>
  <c r="AE1005" i="1"/>
  <c r="AE824" i="1"/>
  <c r="Y1272" i="1"/>
  <c r="AD1209" i="1"/>
  <c r="Y1124" i="1"/>
  <c r="Y1056" i="1"/>
  <c r="AA973" i="1"/>
  <c r="AC1321" i="1"/>
  <c r="AC1233" i="1"/>
  <c r="AA1160" i="1"/>
  <c r="V1091" i="1"/>
  <c r="V1023" i="1"/>
  <c r="AE828" i="1"/>
  <c r="U912" i="1"/>
  <c r="AG912" i="1" s="1"/>
  <c r="AB837" i="1"/>
  <c r="Z654" i="1"/>
  <c r="AC886" i="1"/>
  <c r="V824" i="1"/>
  <c r="T966" i="1"/>
  <c r="AF966" i="1" s="1"/>
  <c r="U871" i="1"/>
  <c r="AG871" i="1" s="1"/>
  <c r="Y760" i="1"/>
  <c r="AE770" i="1"/>
  <c r="AE682" i="1"/>
  <c r="AB444" i="1"/>
  <c r="W736" i="1"/>
  <c r="Y627" i="1"/>
  <c r="Z780" i="1"/>
  <c r="Y1537" i="1"/>
  <c r="W1456" i="1"/>
  <c r="W1372" i="1"/>
  <c r="U1188" i="1"/>
  <c r="AG1188" i="1" s="1"/>
  <c r="AA1313" i="1"/>
  <c r="AC1234" i="1"/>
  <c r="V1160" i="1"/>
  <c r="AI1160" i="1" s="1"/>
  <c r="AA1069" i="1"/>
  <c r="AJ1069" i="1" s="1"/>
  <c r="AA997" i="1"/>
  <c r="AJ997" i="1" s="1"/>
  <c r="AK997" i="1" s="1"/>
  <c r="AB1250" i="1"/>
  <c r="U1181" i="1"/>
  <c r="AG1181" i="1" s="1"/>
  <c r="U1101" i="1"/>
  <c r="AG1101" i="1" s="1"/>
  <c r="T1016" i="1"/>
  <c r="AF1016" i="1" s="1"/>
  <c r="AE826" i="1"/>
  <c r="AE1278" i="1"/>
  <c r="X1188" i="1"/>
  <c r="X1116" i="1"/>
  <c r="X1032" i="1"/>
  <c r="AC875" i="1"/>
  <c r="Y917" i="1"/>
  <c r="Y841" i="1"/>
  <c r="X965" i="1"/>
  <c r="Z886" i="1"/>
  <c r="Z814" i="1"/>
  <c r="Y932" i="1"/>
  <c r="Y856" i="1"/>
  <c r="AD626" i="1"/>
  <c r="V733" i="1"/>
  <c r="AI733" i="1" s="1"/>
  <c r="T647" i="1"/>
  <c r="AF647" i="1" s="1"/>
  <c r="T777" i="1"/>
  <c r="AF777" i="1" s="1"/>
  <c r="T685" i="1"/>
  <c r="AF685" i="1" s="1"/>
  <c r="AB366" i="1"/>
  <c r="AA745" i="1"/>
  <c r="T1481" i="1"/>
  <c r="AF1481" i="1" s="1"/>
  <c r="U1390" i="1"/>
  <c r="AG1390" i="1" s="1"/>
  <c r="T1273" i="1"/>
  <c r="AF1273" i="1" s="1"/>
  <c r="AH1273" i="1" s="1"/>
  <c r="Z1322" i="1"/>
  <c r="Z1250" i="1"/>
  <c r="AE1163" i="1"/>
  <c r="X1057" i="1"/>
  <c r="Z982" i="1"/>
  <c r="Y1218" i="1"/>
  <c r="AD1131" i="1"/>
  <c r="Y1046" i="1"/>
  <c r="AC889" i="1"/>
  <c r="V1281" i="1"/>
  <c r="V1197" i="1"/>
  <c r="AC1095" i="1"/>
  <c r="V1013" i="1"/>
  <c r="U504" i="1"/>
  <c r="AG504" i="1" s="1"/>
  <c r="U882" i="1"/>
  <c r="AG882" i="1" s="1"/>
  <c r="AD727" i="1"/>
  <c r="AA915" i="1"/>
  <c r="AC816" i="1"/>
  <c r="U937" i="1"/>
  <c r="AG937" i="1" s="1"/>
  <c r="AB846" i="1"/>
  <c r="X782" i="1"/>
  <c r="Z699" i="1"/>
  <c r="T487" i="1"/>
  <c r="AF487" i="1" s="1"/>
  <c r="AH487" i="1" s="1"/>
  <c r="AD704" i="1"/>
  <c r="Y507" i="1"/>
  <c r="AD1520" i="1"/>
  <c r="AD1408" i="1"/>
  <c r="U1132" i="1"/>
  <c r="AG1132" i="1" s="1"/>
  <c r="AC1272" i="1"/>
  <c r="AC1128" i="1"/>
  <c r="V1022" i="1"/>
  <c r="AI1022" i="1" s="1"/>
  <c r="U1291" i="1"/>
  <c r="AG1291" i="1" s="1"/>
  <c r="U1147" i="1"/>
  <c r="AG1147" i="1" s="1"/>
  <c r="T1014" i="1"/>
  <c r="AF1014" i="1" s="1"/>
  <c r="X1298" i="1"/>
  <c r="X1150" i="1"/>
  <c r="AE1012" i="1"/>
  <c r="W938" i="1"/>
  <c r="Y732" i="1"/>
  <c r="X867" i="1"/>
  <c r="AD943" i="1"/>
  <c r="AD755" i="1"/>
  <c r="AB793" i="1"/>
  <c r="U596" i="1"/>
  <c r="AG596" i="1" s="1"/>
  <c r="AC712" i="1"/>
  <c r="W409" i="1"/>
  <c r="AE483" i="1"/>
  <c r="T530" i="1"/>
  <c r="AF530" i="1" s="1"/>
  <c r="V623" i="1"/>
  <c r="T386" i="1"/>
  <c r="AF386" i="1" s="1"/>
  <c r="AH386" i="1" s="1"/>
  <c r="T457" i="1"/>
  <c r="AF457" i="1" s="1"/>
  <c r="V393" i="1"/>
  <c r="AE128" i="1"/>
  <c r="AE725" i="1"/>
  <c r="V614" i="1"/>
  <c r="AI614" i="1" s="1"/>
  <c r="AD335" i="1"/>
  <c r="Z493" i="1"/>
  <c r="W446" i="1"/>
  <c r="Z345" i="1"/>
  <c r="X193" i="1"/>
  <c r="AA685" i="1"/>
  <c r="Z580" i="1"/>
  <c r="AB582" i="1"/>
  <c r="AA574" i="1"/>
  <c r="V451" i="1"/>
  <c r="Z466" i="1"/>
  <c r="AD288" i="1"/>
  <c r="AA3031" i="1"/>
  <c r="AC642" i="1"/>
  <c r="Y622" i="1"/>
  <c r="AE476" i="1"/>
  <c r="X522" i="1"/>
  <c r="AD438" i="1"/>
  <c r="W394" i="1"/>
  <c r="AC167" i="1"/>
  <c r="U364" i="1"/>
  <c r="AG364" i="1" s="1"/>
  <c r="AE185" i="1"/>
  <c r="U316" i="1"/>
  <c r="AG316" i="1" s="1"/>
  <c r="AB164" i="1"/>
  <c r="W100" i="1"/>
  <c r="T3021" i="1"/>
  <c r="AF3021" i="1" s="1"/>
  <c r="V406" i="1"/>
  <c r="W360" i="1"/>
  <c r="AD253" i="1"/>
  <c r="AB225" i="1"/>
  <c r="AC165" i="1"/>
  <c r="AA64" i="1"/>
  <c r="AB2917" i="1"/>
  <c r="U354" i="1"/>
  <c r="AG354" i="1" s="1"/>
  <c r="T260" i="1"/>
  <c r="AF260" i="1" s="1"/>
  <c r="AD218" i="1"/>
  <c r="Z147" i="1"/>
  <c r="W36" i="1"/>
  <c r="V113" i="1"/>
  <c r="AB122" i="1"/>
  <c r="X20" i="1"/>
  <c r="Y3052" i="1"/>
  <c r="X2953" i="1"/>
  <c r="T2902" i="1"/>
  <c r="AF2902" i="1" s="1"/>
  <c r="AH2902" i="1" s="1"/>
  <c r="AB81" i="1"/>
  <c r="W7" i="1"/>
  <c r="U3003" i="1"/>
  <c r="AG3003" i="1" s="1"/>
  <c r="AA2923" i="1"/>
  <c r="AD2864" i="1"/>
  <c r="W2750" i="1"/>
  <c r="X2567" i="1"/>
  <c r="AA2177" i="1"/>
  <c r="AA2844" i="1"/>
  <c r="AE2033" i="1"/>
  <c r="AE2815" i="1"/>
  <c r="Z2718" i="1"/>
  <c r="AA2451" i="1"/>
  <c r="AJ2451" i="1" s="1"/>
  <c r="AC2723" i="1"/>
  <c r="AB2888" i="1"/>
  <c r="U2795" i="1"/>
  <c r="AG2795" i="1" s="1"/>
  <c r="T2656" i="1"/>
  <c r="AF2656" i="1" s="1"/>
  <c r="W2575" i="1"/>
  <c r="Y2196" i="1"/>
  <c r="X2658" i="1"/>
  <c r="AE2220" i="1"/>
  <c r="T2677" i="1"/>
  <c r="AF2677" i="1" s="1"/>
  <c r="AC1748" i="1"/>
  <c r="AA2870" i="1"/>
  <c r="AA2758" i="1"/>
  <c r="AA2637" i="1"/>
  <c r="V2276" i="1"/>
  <c r="U2868" i="1"/>
  <c r="AG2868" i="1" s="1"/>
  <c r="T2831" i="1"/>
  <c r="AF2831" i="1" s="1"/>
  <c r="T2799" i="1"/>
  <c r="AF2799" i="1" s="1"/>
  <c r="AH2799" i="1" s="1"/>
  <c r="T2767" i="1"/>
  <c r="AF2767" i="1" s="1"/>
  <c r="T2735" i="1"/>
  <c r="AF2735" i="1" s="1"/>
  <c r="AE2697" i="1"/>
  <c r="T2634" i="1"/>
  <c r="AF2634" i="1" s="1"/>
  <c r="AH2634" i="1" s="1"/>
  <c r="AC2506" i="1"/>
  <c r="AC2378" i="1"/>
  <c r="V2230" i="1"/>
  <c r="V2102" i="1"/>
  <c r="V1974" i="1"/>
  <c r="Z2883" i="1"/>
  <c r="AC2771" i="1"/>
  <c r="X2635" i="1"/>
  <c r="AC2248" i="1"/>
  <c r="AC1968" i="1"/>
  <c r="V2866" i="1"/>
  <c r="V2834" i="1"/>
  <c r="V2802" i="1"/>
  <c r="V2770" i="1"/>
  <c r="AC2732" i="1"/>
  <c r="AC2700" i="1"/>
  <c r="V2640" i="1"/>
  <c r="V2520" i="1"/>
  <c r="AI2520" i="1" s="1"/>
  <c r="Z2370" i="1"/>
  <c r="Z2242" i="1"/>
  <c r="Z2114" i="1"/>
  <c r="Z1986" i="1"/>
  <c r="X2874" i="1"/>
  <c r="AE2778" i="1"/>
  <c r="X2663" i="1"/>
  <c r="Z2310" i="1"/>
  <c r="AA1941" i="1"/>
  <c r="Y2876" i="1"/>
  <c r="Y2844" i="1"/>
  <c r="Y2812" i="1"/>
  <c r="W2775" i="1"/>
  <c r="W2743" i="1"/>
  <c r="W2711" i="1"/>
  <c r="AB2660" i="1"/>
  <c r="AA2541" i="1"/>
  <c r="AE2159" i="1"/>
  <c r="W2579" i="1"/>
  <c r="W2451" i="1"/>
  <c r="AD2173" i="1"/>
  <c r="AA1783" i="1"/>
  <c r="AJ1783" i="1" s="1"/>
  <c r="AE2480" i="1"/>
  <c r="AE2224" i="1"/>
  <c r="V1902" i="1"/>
  <c r="AI1902" i="1" s="1"/>
  <c r="AD2266" i="1"/>
  <c r="X1339" i="1"/>
  <c r="AC2638" i="1"/>
  <c r="AD2708" i="1"/>
  <c r="AE2872" i="1"/>
  <c r="X2813" i="1"/>
  <c r="X2233" i="1"/>
  <c r="AC2056" i="1"/>
  <c r="W2653" i="1"/>
  <c r="AD2041" i="1"/>
  <c r="Z1800" i="1"/>
  <c r="AD1569" i="1"/>
  <c r="Z2793" i="1"/>
  <c r="AC2272" i="1"/>
  <c r="AD2818" i="1"/>
  <c r="AD2742" i="1"/>
  <c r="AA2617" i="1"/>
  <c r="AJ2617" i="1" s="1"/>
  <c r="AA2473" i="1"/>
  <c r="AJ2473" i="1" s="1"/>
  <c r="C2473" i="1" s="1"/>
  <c r="AE2147" i="1"/>
  <c r="AE2882" i="1"/>
  <c r="Z2486" i="1"/>
  <c r="X2879" i="1"/>
  <c r="AE2797" i="1"/>
  <c r="AE2721" i="1"/>
  <c r="AE2533" i="1"/>
  <c r="AE2229" i="1"/>
  <c r="AA1733" i="1"/>
  <c r="Z2705" i="1"/>
  <c r="AC1624" i="1"/>
  <c r="U2829" i="1"/>
  <c r="AG2829" i="1" s="1"/>
  <c r="T2748" i="1"/>
  <c r="AF2748" i="1" s="1"/>
  <c r="Y2646" i="1"/>
  <c r="W2631" i="1"/>
  <c r="W2327" i="1"/>
  <c r="AD2001" i="1"/>
  <c r="X2538" i="1"/>
  <c r="AE2212" i="1"/>
  <c r="AC1746" i="1"/>
  <c r="AB2423" i="1"/>
  <c r="Z1741" i="1"/>
  <c r="X1372" i="1"/>
  <c r="Y2827" i="1"/>
  <c r="AE2331" i="1"/>
  <c r="X2197" i="1"/>
  <c r="AE2669" i="1"/>
  <c r="AA2291" i="1"/>
  <c r="Z2102" i="1"/>
  <c r="Y2674" i="1"/>
  <c r="Y2132" i="1"/>
  <c r="X1970" i="1"/>
  <c r="X2872" i="1"/>
  <c r="AC2520" i="1"/>
  <c r="AB2847" i="1"/>
  <c r="AB2763" i="1"/>
  <c r="AB2727" i="1"/>
  <c r="V2558" i="1"/>
  <c r="AI2558" i="1" s="1"/>
  <c r="V2254" i="1"/>
  <c r="V2110" i="1"/>
  <c r="AI2110" i="1" s="1"/>
  <c r="Z2837" i="1"/>
  <c r="V2717" i="1"/>
  <c r="AI2717" i="1" s="1"/>
  <c r="AC1862" i="1"/>
  <c r="V2864" i="1"/>
  <c r="V2788" i="1"/>
  <c r="AC2742" i="1"/>
  <c r="AC2706" i="1"/>
  <c r="X2641" i="1"/>
  <c r="V2496" i="1"/>
  <c r="Z2170" i="1"/>
  <c r="Z2026" i="1"/>
  <c r="V1364" i="1"/>
  <c r="AA2772" i="1"/>
  <c r="V2580" i="1"/>
  <c r="Z2158" i="1"/>
  <c r="AD2891" i="1"/>
  <c r="Y2850" i="1"/>
  <c r="Y2810" i="1"/>
  <c r="Y2734" i="1"/>
  <c r="AB2688" i="1"/>
  <c r="X2587" i="1"/>
  <c r="AA2277" i="1"/>
  <c r="AJ2277" i="1" s="1"/>
  <c r="Y2592" i="1"/>
  <c r="W2411" i="1"/>
  <c r="AD2261" i="1"/>
  <c r="W2107" i="1"/>
  <c r="W1963" i="1"/>
  <c r="X2622" i="1"/>
  <c r="X2478" i="1"/>
  <c r="X2318" i="1"/>
  <c r="AE1992" i="1"/>
  <c r="T2529" i="1"/>
  <c r="AF2529" i="1" s="1"/>
  <c r="W1657" i="1"/>
  <c r="W1383" i="1"/>
  <c r="AC2318" i="1"/>
  <c r="AC2030" i="1"/>
  <c r="T2592" i="1"/>
  <c r="AF2592" i="1" s="1"/>
  <c r="U2553" i="1"/>
  <c r="AG2553" i="1" s="1"/>
  <c r="U2477" i="1"/>
  <c r="AG2477" i="1" s="1"/>
  <c r="T2396" i="1"/>
  <c r="AF2396" i="1" s="1"/>
  <c r="T2320" i="1"/>
  <c r="AF2320" i="1" s="1"/>
  <c r="AB2238" i="1"/>
  <c r="U2165" i="1"/>
  <c r="AG2165" i="1" s="1"/>
  <c r="U2081" i="1"/>
  <c r="AG2081" i="1" s="1"/>
  <c r="U2009" i="1"/>
  <c r="AG2009" i="1" s="1"/>
  <c r="AC1824" i="1"/>
  <c r="AA2692" i="1"/>
  <c r="V2611" i="1"/>
  <c r="V2535" i="1"/>
  <c r="AC2453" i="1"/>
  <c r="AC2377" i="1"/>
  <c r="AA2296" i="1"/>
  <c r="AA2220" i="1"/>
  <c r="V2139" i="1"/>
  <c r="V2063" i="1"/>
  <c r="AC1981" i="1"/>
  <c r="AE1337" i="1"/>
  <c r="AD2588" i="1"/>
  <c r="Y2471" i="1"/>
  <c r="W2148" i="1"/>
  <c r="W1773" i="1"/>
  <c r="Z1745" i="1"/>
  <c r="W1680" i="1"/>
  <c r="AE1562" i="1"/>
  <c r="X2435" i="1"/>
  <c r="Z1948" i="1"/>
  <c r="Y2542" i="1"/>
  <c r="W2425" i="1"/>
  <c r="AD2303" i="1"/>
  <c r="Y2186" i="1"/>
  <c r="Y2074" i="1"/>
  <c r="X1925" i="1"/>
  <c r="X2676" i="1"/>
  <c r="AE2554" i="1"/>
  <c r="Z2397" i="1"/>
  <c r="Z2285" i="1"/>
  <c r="X2168" i="1"/>
  <c r="AE2046" i="1"/>
  <c r="V1830" i="1"/>
  <c r="AI1830" i="1" s="1"/>
  <c r="AB2653" i="1"/>
  <c r="U2536" i="1"/>
  <c r="AG2536" i="1" s="1"/>
  <c r="W2408" i="1"/>
  <c r="V1824" i="1"/>
  <c r="AA1401" i="1"/>
  <c r="W1940" i="1"/>
  <c r="Y1572" i="1"/>
  <c r="Z1497" i="1"/>
  <c r="AC2422" i="1"/>
  <c r="AC1918" i="1"/>
  <c r="T2534" i="1"/>
  <c r="AF2534" i="1" s="1"/>
  <c r="AB2416" i="1"/>
  <c r="U2303" i="1"/>
  <c r="AG2303" i="1" s="1"/>
  <c r="U2183" i="1"/>
  <c r="AG2183" i="1" s="1"/>
  <c r="T2066" i="1"/>
  <c r="AF2066" i="1" s="1"/>
  <c r="V1892" i="1"/>
  <c r="AI1892" i="1" s="1"/>
  <c r="B1892" i="1" s="1"/>
  <c r="V2673" i="1"/>
  <c r="AC2551" i="1"/>
  <c r="AA2434" i="1"/>
  <c r="AJ2434" i="1" s="1"/>
  <c r="AA2358" i="1"/>
  <c r="V2241" i="1"/>
  <c r="AI2241" i="1" s="1"/>
  <c r="B2241" i="1" s="1"/>
  <c r="AC2083" i="1"/>
  <c r="AA1961" i="1"/>
  <c r="AJ1961" i="1" s="1"/>
  <c r="C1961" i="1" s="1"/>
  <c r="Y2685" i="1"/>
  <c r="Y2609" i="1"/>
  <c r="AD2490" i="1"/>
  <c r="AD2390" i="1"/>
  <c r="W1957" i="1"/>
  <c r="AE1459" i="1"/>
  <c r="X1684" i="1"/>
  <c r="W1736" i="1"/>
  <c r="W1347" i="1"/>
  <c r="Z1389" i="1"/>
  <c r="W2398" i="1"/>
  <c r="AD2308" i="1"/>
  <c r="W2222" i="1"/>
  <c r="W2094" i="1"/>
  <c r="W2002" i="1"/>
  <c r="V1784" i="1"/>
  <c r="AD1933" i="1"/>
  <c r="W1839" i="1"/>
  <c r="AD1741" i="1"/>
  <c r="U1645" i="1"/>
  <c r="AG1645" i="1" s="1"/>
  <c r="X850" i="1"/>
  <c r="AE1872" i="1"/>
  <c r="X1726" i="1"/>
  <c r="AE1597" i="1"/>
  <c r="W1954" i="1"/>
  <c r="W1862" i="1"/>
  <c r="Y1759" i="1"/>
  <c r="AD1664" i="1"/>
  <c r="U1310" i="1"/>
  <c r="AG1310" i="1" s="1"/>
  <c r="Y1574" i="1"/>
  <c r="AD1471" i="1"/>
  <c r="AD1379" i="1"/>
  <c r="T1109" i="1"/>
  <c r="AF1109" i="1" s="1"/>
  <c r="X1602" i="1"/>
  <c r="X1498" i="1"/>
  <c r="Z1451" i="1"/>
  <c r="U1218" i="1"/>
  <c r="AG1218" i="1" s="1"/>
  <c r="U1628" i="1"/>
  <c r="AG1628" i="1" s="1"/>
  <c r="U2296" i="1"/>
  <c r="AG2296" i="1" s="1"/>
  <c r="AB2177" i="1"/>
  <c r="U2056" i="1"/>
  <c r="AG2056" i="1" s="1"/>
  <c r="AE1829" i="1"/>
  <c r="U1925" i="1"/>
  <c r="AG1925" i="1" s="1"/>
  <c r="T1800" i="1"/>
  <c r="AF1800" i="1" s="1"/>
  <c r="T1680" i="1"/>
  <c r="AF1680" i="1" s="1"/>
  <c r="AH1680" i="1" s="1"/>
  <c r="Y1213" i="1"/>
  <c r="AA1860" i="1"/>
  <c r="V1731" i="1"/>
  <c r="V1544" i="1"/>
  <c r="AB1849" i="1"/>
  <c r="AB1665" i="1"/>
  <c r="AB1596" i="1"/>
  <c r="T1414" i="1"/>
  <c r="AF1414" i="1" s="1"/>
  <c r="AA1640" i="1"/>
  <c r="AC1449" i="1"/>
  <c r="Y1105" i="1"/>
  <c r="U2374" i="1"/>
  <c r="AG2374" i="1" s="1"/>
  <c r="AB2183" i="1"/>
  <c r="AB1999" i="1"/>
  <c r="AB1840" i="1"/>
  <c r="Z1560" i="1"/>
  <c r="AA1882" i="1"/>
  <c r="Y1650" i="1"/>
  <c r="T1857" i="1"/>
  <c r="AF1857" i="1" s="1"/>
  <c r="Z1524" i="1"/>
  <c r="U1501" i="1"/>
  <c r="AG1501" i="1" s="1"/>
  <c r="T1348" i="1"/>
  <c r="AF1348" i="1" s="1"/>
  <c r="AA1534" i="1"/>
  <c r="T1183" i="1"/>
  <c r="AF1183" i="1" s="1"/>
  <c r="AB1505" i="1"/>
  <c r="Y1099" i="1"/>
  <c r="AE1165" i="1"/>
  <c r="U568" i="1"/>
  <c r="AG568" i="1" s="1"/>
  <c r="Y1112" i="1"/>
  <c r="AA1320" i="1"/>
  <c r="AJ1320" i="1" s="1"/>
  <c r="AC1089" i="1"/>
  <c r="T911" i="1"/>
  <c r="AF911" i="1" s="1"/>
  <c r="AA885" i="1"/>
  <c r="T870" i="1"/>
  <c r="AF870" i="1" s="1"/>
  <c r="AE766" i="1"/>
  <c r="T408" i="1"/>
  <c r="AF408" i="1" s="1"/>
  <c r="X779" i="1"/>
  <c r="AD1370" i="1"/>
  <c r="AA1233" i="1"/>
  <c r="V996" i="1"/>
  <c r="AB1238" i="1"/>
  <c r="U1001" i="1"/>
  <c r="AG1001" i="1" s="1"/>
  <c r="AE1186" i="1"/>
  <c r="V871" i="1"/>
  <c r="X961" i="1"/>
  <c r="X813" i="1"/>
  <c r="Y607" i="1"/>
  <c r="U642" i="1"/>
  <c r="AG642" i="1" s="1"/>
  <c r="U682" i="1"/>
  <c r="AG682" i="1" s="1"/>
  <c r="AA741" i="1"/>
  <c r="Y1267" i="1"/>
  <c r="Z1162" i="1"/>
  <c r="W1309" i="1"/>
  <c r="W1125" i="1"/>
  <c r="AA1278" i="1"/>
  <c r="AJ1278" i="1" s="1"/>
  <c r="AC1091" i="1"/>
  <c r="U878" i="1"/>
  <c r="AG878" i="1" s="1"/>
  <c r="V914" i="1"/>
  <c r="U845" i="1"/>
  <c r="AG845" i="1" s="1"/>
  <c r="AE692" i="1"/>
  <c r="X805" i="1"/>
  <c r="W1106" i="1"/>
  <c r="AA1127" i="1"/>
  <c r="U1287" i="1"/>
  <c r="AG1287" i="1" s="1"/>
  <c r="AE1296" i="1"/>
  <c r="Z1011" i="1"/>
  <c r="X847" i="1"/>
  <c r="V707" i="1"/>
  <c r="AD574" i="1"/>
  <c r="AE479" i="1"/>
  <c r="AB358" i="1"/>
  <c r="AA390" i="1"/>
  <c r="AA599" i="1"/>
  <c r="AJ599" i="1" s="1"/>
  <c r="AE642" i="1"/>
  <c r="W370" i="1"/>
  <c r="X579" i="1"/>
  <c r="AC449" i="1"/>
  <c r="T3062" i="1"/>
  <c r="AF3062" i="1" s="1"/>
  <c r="U471" i="1"/>
  <c r="AG471" i="1" s="1"/>
  <c r="AD388" i="1"/>
  <c r="T318" i="1"/>
  <c r="AF318" i="1" s="1"/>
  <c r="X83" i="1"/>
  <c r="AD358" i="1"/>
  <c r="AA164" i="1"/>
  <c r="T353" i="1"/>
  <c r="AF353" i="1" s="1"/>
  <c r="Z141" i="1"/>
  <c r="Z89" i="1"/>
  <c r="Y3040" i="1"/>
  <c r="U80" i="1"/>
  <c r="AG80" i="1" s="1"/>
  <c r="AE2940" i="1"/>
  <c r="AD2860" i="1"/>
  <c r="AA2161" i="1"/>
  <c r="AJ2161" i="1" s="1"/>
  <c r="C2161" i="1" s="1"/>
  <c r="AE2001" i="1"/>
  <c r="Z2714" i="1"/>
  <c r="X2009" i="1"/>
  <c r="U2791" i="1"/>
  <c r="AG2791" i="1" s="1"/>
  <c r="W2559" i="1"/>
  <c r="Z2647" i="1"/>
  <c r="T2661" i="1"/>
  <c r="AF2661" i="1" s="1"/>
  <c r="X2866" i="1"/>
  <c r="X2629" i="1"/>
  <c r="T2867" i="1"/>
  <c r="AF2867" i="1" s="1"/>
  <c r="AB2797" i="1"/>
  <c r="AB2733" i="1"/>
  <c r="V2502" i="1"/>
  <c r="Z2224" i="1"/>
  <c r="Z1968" i="1"/>
  <c r="Z2622" i="1"/>
  <c r="AE1943" i="1"/>
  <c r="AC2832" i="1"/>
  <c r="AC2768" i="1"/>
  <c r="AA2699" i="1"/>
  <c r="Z2514" i="1"/>
  <c r="AC2236" i="1"/>
  <c r="AC1980" i="1"/>
  <c r="AA2774" i="1"/>
  <c r="V2300" i="1"/>
  <c r="W2875" i="1"/>
  <c r="W2811" i="1"/>
  <c r="AD2741" i="1"/>
  <c r="AD2657" i="1"/>
  <c r="X2139" i="1"/>
  <c r="AD2445" i="1"/>
  <c r="Y2168" i="1"/>
  <c r="AE1761" i="1"/>
  <c r="Z2475" i="1"/>
  <c r="Z2219" i="1"/>
  <c r="Z1880" i="1"/>
  <c r="U2526" i="1"/>
  <c r="AG2526" i="1" s="1"/>
  <c r="W1817" i="1"/>
  <c r="W1328" i="1"/>
  <c r="W2814" i="1"/>
  <c r="X2263" i="1"/>
  <c r="V2044" i="1"/>
  <c r="AI2044" i="1" s="1"/>
  <c r="AC2648" i="1"/>
  <c r="Z2807" i="1"/>
  <c r="AB2776" i="1"/>
  <c r="AD2025" i="1"/>
  <c r="Z1736" i="1"/>
  <c r="Y1548" i="1"/>
  <c r="V2789" i="1"/>
  <c r="AC2256" i="1"/>
  <c r="Y2781" i="1"/>
  <c r="W2700" i="1"/>
  <c r="AE2467" i="1"/>
  <c r="X1983" i="1"/>
  <c r="X2770" i="1"/>
  <c r="AE2877" i="1"/>
  <c r="Z2796" i="1"/>
  <c r="Z2720" i="1"/>
  <c r="X2529" i="1"/>
  <c r="X2385" i="1"/>
  <c r="X2081" i="1"/>
  <c r="Z2813" i="1"/>
  <c r="V2308" i="1"/>
  <c r="AI2308" i="1" s="1"/>
  <c r="T2828" i="1"/>
  <c r="AF2828" i="1" s="1"/>
  <c r="U2745" i="1"/>
  <c r="AG2745" i="1" s="1"/>
  <c r="V2490" i="1"/>
  <c r="AD2465" i="1"/>
  <c r="AD2161" i="1"/>
  <c r="AE2532" i="1"/>
  <c r="Z2207" i="1"/>
  <c r="V1726" i="1"/>
  <c r="AD2410" i="1"/>
  <c r="X1720" i="1"/>
  <c r="AE1350" i="1"/>
  <c r="Y2823" i="1"/>
  <c r="AE1727" i="1"/>
  <c r="Z2814" i="1"/>
  <c r="AA2275" i="1"/>
  <c r="T2786" i="1"/>
  <c r="AF2786" i="1" s="1"/>
  <c r="Y2580" i="1"/>
  <c r="AE2428" i="1"/>
  <c r="AD2186" i="1"/>
  <c r="X2744" i="1"/>
  <c r="AB2883" i="1"/>
  <c r="U2802" i="1"/>
  <c r="AG2802" i="1" s="1"/>
  <c r="U2726" i="1"/>
  <c r="AG2726" i="1" s="1"/>
  <c r="W2683" i="1"/>
  <c r="AC2402" i="1"/>
  <c r="Z2104" i="1"/>
  <c r="AC2833" i="1"/>
  <c r="X2357" i="1"/>
  <c r="AC2862" i="1"/>
  <c r="AC2786" i="1"/>
  <c r="AA2741" i="1"/>
  <c r="X2633" i="1"/>
  <c r="AC2308" i="1"/>
  <c r="Z963" i="1"/>
  <c r="V2564" i="1"/>
  <c r="Y2890" i="1"/>
  <c r="W2809" i="1"/>
  <c r="W2733" i="1"/>
  <c r="AE2255" i="1"/>
  <c r="AD2405" i="1"/>
  <c r="AD2101" i="1"/>
  <c r="AE2616" i="1"/>
  <c r="AE2312" i="1"/>
  <c r="Z1987" i="1"/>
  <c r="AB2523" i="1"/>
  <c r="AE1603" i="1"/>
  <c r="AD1361" i="1"/>
  <c r="V2314" i="1"/>
  <c r="Z2020" i="1"/>
  <c r="T2588" i="1"/>
  <c r="AF2588" i="1" s="1"/>
  <c r="T2516" i="1"/>
  <c r="AF2516" i="1" s="1"/>
  <c r="AB2434" i="1"/>
  <c r="AB2358" i="1"/>
  <c r="U2277" i="1"/>
  <c r="AG2277" i="1" s="1"/>
  <c r="U2201" i="1"/>
  <c r="AG2201" i="1" s="1"/>
  <c r="T2120" i="1"/>
  <c r="AF2120" i="1" s="1"/>
  <c r="AH2120" i="1" s="1"/>
  <c r="T2080" i="1"/>
  <c r="AF2080" i="1" s="1"/>
  <c r="T2008" i="1"/>
  <c r="AF2008" i="1" s="1"/>
  <c r="AD1962" i="1"/>
  <c r="V1660" i="1"/>
  <c r="AI1660" i="1" s="1"/>
  <c r="AC2645" i="1"/>
  <c r="AC2569" i="1"/>
  <c r="AA2488" i="1"/>
  <c r="AA2412" i="1"/>
  <c r="AA2376" i="1"/>
  <c r="V2295" i="1"/>
  <c r="V2219" i="1"/>
  <c r="AC2137" i="1"/>
  <c r="AC2061" i="1"/>
  <c r="AA1980" i="1"/>
  <c r="U1254" i="1"/>
  <c r="AG1254" i="1" s="1"/>
  <c r="Y2627" i="1"/>
  <c r="W2546" i="1"/>
  <c r="W2470" i="1"/>
  <c r="W2292" i="1"/>
  <c r="W1988" i="1"/>
  <c r="AD1767" i="1"/>
  <c r="X1740" i="1"/>
  <c r="AD1834" i="1"/>
  <c r="Y1632" i="1"/>
  <c r="AB1217" i="1"/>
  <c r="Z1413" i="1"/>
  <c r="AA2429" i="1"/>
  <c r="AA2125" i="1"/>
  <c r="W2617" i="1"/>
  <c r="W2541" i="1"/>
  <c r="AD2459" i="1"/>
  <c r="AD2383" i="1"/>
  <c r="Y2266" i="1"/>
  <c r="W2185" i="1"/>
  <c r="W2109" i="1"/>
  <c r="AD2027" i="1"/>
  <c r="AA1919" i="1"/>
  <c r="Z1438" i="1"/>
  <c r="AE2634" i="1"/>
  <c r="AE2598" i="1"/>
  <c r="Z2517" i="1"/>
  <c r="Z2477" i="1"/>
  <c r="Z2441" i="1"/>
  <c r="X2360" i="1"/>
  <c r="X2320" i="1"/>
  <c r="X2284" i="1"/>
  <c r="AE2238" i="1"/>
  <c r="AE2202" i="1"/>
  <c r="AE2166" i="1"/>
  <c r="AE2126" i="1"/>
  <c r="X2084" i="1"/>
  <c r="Z2045" i="1"/>
  <c r="Z2009" i="1"/>
  <c r="Z1969" i="1"/>
  <c r="Z1824" i="1"/>
  <c r="Z1664" i="1"/>
  <c r="U2692" i="1"/>
  <c r="AG2692" i="1" s="1"/>
  <c r="T2611" i="1"/>
  <c r="AF2611" i="1" s="1"/>
  <c r="V2723" i="1"/>
  <c r="AI2723" i="1" s="1"/>
  <c r="AD2840" i="1"/>
  <c r="W2742" i="1"/>
  <c r="AA2529" i="1"/>
  <c r="AJ2529" i="1" s="1"/>
  <c r="C2529" i="1" s="1"/>
  <c r="AA2145" i="1"/>
  <c r="AJ2145" i="1" s="1"/>
  <c r="X2764" i="1"/>
  <c r="AE1969" i="1"/>
  <c r="Z2806" i="1"/>
  <c r="Z2710" i="1"/>
  <c r="X2361" i="1"/>
  <c r="X1993" i="1"/>
  <c r="V2699" i="1"/>
  <c r="AB2880" i="1"/>
  <c r="T2770" i="1"/>
  <c r="AF2770" i="1" s="1"/>
  <c r="AH2770" i="1" s="1"/>
  <c r="T2640" i="1"/>
  <c r="AF2640" i="1" s="1"/>
  <c r="W2543" i="1"/>
  <c r="Y2164" i="1"/>
  <c r="X2578" i="1"/>
  <c r="X2194" i="1"/>
  <c r="T2645" i="1"/>
  <c r="AF2645" i="1" s="1"/>
  <c r="Y1886" i="1"/>
  <c r="AA2846" i="1"/>
  <c r="AJ2846" i="1" s="1"/>
  <c r="C2846" i="1" s="1"/>
  <c r="AA2750" i="1"/>
  <c r="AE2609" i="1"/>
  <c r="AE2233" i="1"/>
  <c r="U2860" i="1"/>
  <c r="AG2860" i="1" s="1"/>
  <c r="U2828" i="1"/>
  <c r="AG2828" i="1" s="1"/>
  <c r="U2796" i="1"/>
  <c r="AG2796" i="1" s="1"/>
  <c r="U2764" i="1"/>
  <c r="AG2764" i="1" s="1"/>
  <c r="T2727" i="1"/>
  <c r="AF2727" i="1" s="1"/>
  <c r="Y2692" i="1"/>
  <c r="Z2624" i="1"/>
  <c r="Z2496" i="1"/>
  <c r="AC2346" i="1"/>
  <c r="AC2218" i="1"/>
  <c r="AC2090" i="1"/>
  <c r="V1962" i="1"/>
  <c r="V2859" i="1"/>
  <c r="AC2763" i="1"/>
  <c r="V2612" i="1"/>
  <c r="V2220" i="1"/>
  <c r="AC1734" i="1"/>
  <c r="AA2863" i="1"/>
  <c r="AJ2863" i="1" s="1"/>
  <c r="AA2831" i="1"/>
  <c r="AA2799" i="1"/>
  <c r="AJ2799" i="1" s="1"/>
  <c r="C2799" i="1" s="1"/>
  <c r="V2762" i="1"/>
  <c r="AI2762" i="1" s="1"/>
  <c r="V2730" i="1"/>
  <c r="V2698" i="1"/>
  <c r="Z2634" i="1"/>
  <c r="V2488" i="1"/>
  <c r="V2360" i="1"/>
  <c r="V2232" i="1"/>
  <c r="V2104" i="1"/>
  <c r="AE1927" i="1"/>
  <c r="AA2866" i="1"/>
  <c r="AE2770" i="1"/>
  <c r="V2650" i="1"/>
  <c r="V2228" i="1"/>
  <c r="X1875" i="1"/>
  <c r="AD2873" i="1"/>
  <c r="AD2841" i="1"/>
  <c r="Y2804" i="1"/>
  <c r="Y2772" i="1"/>
  <c r="Y2740" i="1"/>
  <c r="Y2708" i="1"/>
  <c r="AB2644" i="1"/>
  <c r="X2531" i="1"/>
  <c r="AA2117" i="1"/>
  <c r="Y2568" i="1"/>
  <c r="W2419" i="1"/>
  <c r="W2291" i="1"/>
  <c r="W2163" i="1"/>
  <c r="W2035" i="1"/>
  <c r="AA1655" i="1"/>
  <c r="X2598" i="1"/>
  <c r="X2470" i="1"/>
  <c r="X2342" i="1"/>
  <c r="AE2192" i="1"/>
  <c r="AE2064" i="1"/>
  <c r="AC1858" i="1"/>
  <c r="T2649" i="1"/>
  <c r="AF2649" i="1" s="1"/>
  <c r="AH2649" i="1" s="1"/>
  <c r="AB2499" i="1"/>
  <c r="W2224" i="1"/>
  <c r="AD1795" i="1"/>
  <c r="Z1661" i="1"/>
  <c r="W1479" i="1"/>
  <c r="U1242" i="1"/>
  <c r="AG1242" i="1" s="1"/>
  <c r="AA2463" i="1"/>
  <c r="W2810" i="1"/>
  <c r="AD2647" i="1"/>
  <c r="X2247" i="1"/>
  <c r="X2836" i="1"/>
  <c r="AE2025" i="1"/>
  <c r="X2777" i="1"/>
  <c r="AE2637" i="1"/>
  <c r="X2201" i="1"/>
  <c r="V2795" i="1"/>
  <c r="AI2795" i="1" s="1"/>
  <c r="W2890" i="1"/>
  <c r="AB2772" i="1"/>
  <c r="W2637" i="1"/>
  <c r="Y2452" i="1"/>
  <c r="AE1873" i="1"/>
  <c r="Z2311" i="1"/>
  <c r="Z1672" i="1"/>
  <c r="W1737" i="1"/>
  <c r="AD1441" i="1"/>
  <c r="AB1611" i="1"/>
  <c r="AC2785" i="1"/>
  <c r="AA2669" i="1"/>
  <c r="Z2166" i="1"/>
  <c r="AD2854" i="1"/>
  <c r="W2816" i="1"/>
  <c r="W2780" i="1"/>
  <c r="AD2734" i="1"/>
  <c r="AD2698" i="1"/>
  <c r="X2607" i="1"/>
  <c r="X2463" i="1"/>
  <c r="AA2281" i="1"/>
  <c r="AA2137" i="1"/>
  <c r="AJ2137" i="1" s="1"/>
  <c r="AA1977" i="1"/>
  <c r="AE2874" i="1"/>
  <c r="AA2738" i="1"/>
  <c r="AJ2738" i="1" s="1"/>
  <c r="AE2457" i="1"/>
  <c r="AA2039" i="1"/>
  <c r="AJ2039" i="1" s="1"/>
  <c r="C2039" i="1" s="1"/>
  <c r="Z2876" i="1"/>
  <c r="X2831" i="1"/>
  <c r="X2795" i="1"/>
  <c r="X2759" i="1"/>
  <c r="X2719" i="1"/>
  <c r="AA2655" i="1"/>
  <c r="AA2523" i="1"/>
  <c r="AA2379" i="1"/>
  <c r="AA2219" i="1"/>
  <c r="AE2053" i="1"/>
  <c r="AC1686" i="1"/>
  <c r="V2809" i="1"/>
  <c r="AC2678" i="1"/>
  <c r="AA2239" i="1"/>
  <c r="V1428" i="1"/>
  <c r="AB2862" i="1"/>
  <c r="U2825" i="1"/>
  <c r="AG2825" i="1" s="1"/>
  <c r="U2781" i="1"/>
  <c r="AG2781" i="1" s="1"/>
  <c r="U2741" i="1"/>
  <c r="AG2741" i="1" s="1"/>
  <c r="U2705" i="1"/>
  <c r="AG2705" i="1" s="1"/>
  <c r="C2705" i="1" s="1"/>
  <c r="W2641" i="1"/>
  <c r="AA2389" i="1"/>
  <c r="AJ2389" i="1" s="1"/>
  <c r="C2389" i="1" s="1"/>
  <c r="Y2620" i="1"/>
  <c r="Y2460" i="1"/>
  <c r="Y2316" i="1"/>
  <c r="W2135" i="1"/>
  <c r="W1991" i="1"/>
  <c r="Z2671" i="1"/>
  <c r="Z2527" i="1"/>
  <c r="X2346" i="1"/>
  <c r="X2202" i="1"/>
  <c r="X2042" i="1"/>
  <c r="Z1704" i="1"/>
  <c r="T2557" i="1"/>
  <c r="AF2557" i="1" s="1"/>
  <c r="Y2389" i="1"/>
  <c r="W1897" i="1"/>
  <c r="AE1698" i="1"/>
  <c r="W1495" i="1"/>
  <c r="U1306" i="1"/>
  <c r="AG1306" i="1" s="1"/>
  <c r="Z2676" i="1"/>
  <c r="AD2820" i="1"/>
  <c r="W2702" i="1"/>
  <c r="AE2299" i="1"/>
  <c r="AE1663" i="1"/>
  <c r="Z2118" i="1"/>
  <c r="Z2794" i="1"/>
  <c r="AE2653" i="1"/>
  <c r="AA2259" i="1"/>
  <c r="AC2815" i="1"/>
  <c r="AA1479" i="1"/>
  <c r="T2782" i="1"/>
  <c r="AF2782" i="1" s="1"/>
  <c r="AH2782" i="1" s="1"/>
  <c r="Y2658" i="1"/>
  <c r="Y2564" i="1"/>
  <c r="W2031" i="1"/>
  <c r="AE2396" i="1"/>
  <c r="AC1842" i="1"/>
  <c r="AD2122" i="1"/>
  <c r="AE2848" i="1"/>
  <c r="AE2740" i="1"/>
  <c r="AA2479" i="1"/>
  <c r="AJ2479" i="1" s="1"/>
  <c r="C2479" i="1" s="1"/>
  <c r="U2882" i="1"/>
  <c r="AG2882" i="1" s="1"/>
  <c r="T2837" i="1"/>
  <c r="AF2837" i="1" s="1"/>
  <c r="T2801" i="1"/>
  <c r="AF2801" i="1" s="1"/>
  <c r="T2761" i="1"/>
  <c r="AF2761" i="1" s="1"/>
  <c r="T2725" i="1"/>
  <c r="AF2725" i="1" s="1"/>
  <c r="T2662" i="1"/>
  <c r="AF2662" i="1" s="1"/>
  <c r="AC2546" i="1"/>
  <c r="AC2386" i="1"/>
  <c r="AC2242" i="1"/>
  <c r="V2062" i="1"/>
  <c r="AC1774" i="1"/>
  <c r="AC2829" i="1"/>
  <c r="Z2709" i="1"/>
  <c r="V2252" i="1"/>
  <c r="AA1781" i="1"/>
  <c r="AJ1781" i="1" s="1"/>
  <c r="C1781" i="1" s="1"/>
  <c r="AA2861" i="1"/>
  <c r="AA2821" i="1"/>
  <c r="V2780" i="1"/>
  <c r="V2740" i="1"/>
  <c r="V2704" i="1"/>
  <c r="AI2704" i="1" s="1"/>
  <c r="AC2628" i="1"/>
  <c r="V2464" i="1"/>
  <c r="AI2464" i="1" s="1"/>
  <c r="V2304" i="1"/>
  <c r="V2160" i="1"/>
  <c r="Z2010" i="1"/>
  <c r="AA2872" i="1"/>
  <c r="X2752" i="1"/>
  <c r="V2540" i="1"/>
  <c r="AE2129" i="1"/>
  <c r="AD2883" i="1"/>
  <c r="AD2847" i="1"/>
  <c r="AD2807" i="1"/>
  <c r="AD2771" i="1"/>
  <c r="Y2726" i="1"/>
  <c r="U2683" i="1"/>
  <c r="AG2683" i="1" s="1"/>
  <c r="AE2575" i="1"/>
  <c r="X2235" i="1"/>
  <c r="Y2544" i="1"/>
  <c r="Y2400" i="1"/>
  <c r="Y2240" i="1"/>
  <c r="Y2096" i="1"/>
  <c r="X1773" i="1"/>
  <c r="Z2611" i="1"/>
  <c r="X2462" i="1"/>
  <c r="Z2307" i="1"/>
  <c r="X2126" i="1"/>
  <c r="X1982" i="1"/>
  <c r="U2678" i="1"/>
  <c r="AG2678" i="1" s="1"/>
  <c r="U2518" i="1"/>
  <c r="AG2518" i="1" s="1"/>
  <c r="Y2149" i="1"/>
  <c r="X1519" i="1"/>
  <c r="AD1878" i="1"/>
  <c r="Y1340" i="1"/>
  <c r="Z2468" i="1"/>
  <c r="Z2308" i="1"/>
  <c r="Z2164" i="1"/>
  <c r="Z2004" i="1"/>
  <c r="AB2626" i="1"/>
  <c r="AB2586" i="1"/>
  <c r="AB2550" i="1"/>
  <c r="AB2514" i="1"/>
  <c r="U2469" i="1"/>
  <c r="AG2469" i="1" s="1"/>
  <c r="T2432" i="1"/>
  <c r="AF2432" i="1" s="1"/>
  <c r="U2393" i="1"/>
  <c r="AG2393" i="1" s="1"/>
  <c r="U2357" i="1"/>
  <c r="AG2357" i="1" s="1"/>
  <c r="T2312" i="1"/>
  <c r="AF2312" i="1" s="1"/>
  <c r="T2276" i="1"/>
  <c r="AF2276" i="1" s="1"/>
  <c r="T2236" i="1"/>
  <c r="AF2236" i="1" s="1"/>
  <c r="AH2236" i="1" s="1"/>
  <c r="T2200" i="1"/>
  <c r="AF2200" i="1" s="1"/>
  <c r="AH2200" i="1" s="1"/>
  <c r="AB2154" i="1"/>
  <c r="AB2118" i="1"/>
  <c r="AB2078" i="1"/>
  <c r="AB2042" i="1"/>
  <c r="U1997" i="1"/>
  <c r="AG1997" i="1" s="1"/>
  <c r="Z1958" i="1"/>
  <c r="Z1798" i="1"/>
  <c r="Z1654" i="1"/>
  <c r="AA2680" i="1"/>
  <c r="AJ2680" i="1" s="1"/>
  <c r="AA2644" i="1"/>
  <c r="AA2608" i="1"/>
  <c r="AJ2608" i="1" s="1"/>
  <c r="C2608" i="1" s="1"/>
  <c r="AA2568" i="1"/>
  <c r="AJ2568" i="1" s="1"/>
  <c r="C2568" i="1" s="1"/>
  <c r="AC2525" i="1"/>
  <c r="V2487" i="1"/>
  <c r="V2451" i="1"/>
  <c r="V2411" i="1"/>
  <c r="AC2369" i="1"/>
  <c r="AC2329" i="1"/>
  <c r="AC2293" i="1"/>
  <c r="AC2253" i="1"/>
  <c r="AA2212" i="1"/>
  <c r="AA2172" i="1"/>
  <c r="AA2136" i="1"/>
  <c r="V2099" i="1"/>
  <c r="V2055" i="1"/>
  <c r="V2015" i="1"/>
  <c r="V1979" i="1"/>
  <c r="AI1979" i="1" s="1"/>
  <c r="AE1883" i="1"/>
  <c r="X1703" i="1"/>
  <c r="AD1160" i="1"/>
  <c r="W2662" i="1"/>
  <c r="W2626" i="1"/>
  <c r="AD2580" i="1"/>
  <c r="AD2544" i="1"/>
  <c r="AD2504" i="1"/>
  <c r="AD2468" i="1"/>
  <c r="Y2423" i="1"/>
  <c r="AD2286" i="1"/>
  <c r="AD2126" i="1"/>
  <c r="AD1982" i="1"/>
  <c r="Y1906" i="1"/>
  <c r="Y1762" i="1"/>
  <c r="AA1513" i="1"/>
  <c r="AE1878" i="1"/>
  <c r="Z1697" i="1"/>
  <c r="AB1095" i="1"/>
  <c r="Y1829" i="1"/>
  <c r="Y1669" i="1"/>
  <c r="AD1605" i="1"/>
  <c r="AD1445" i="1"/>
  <c r="T1197" i="1"/>
  <c r="AF1197" i="1" s="1"/>
  <c r="X1552" i="1"/>
  <c r="AE1386" i="1"/>
  <c r="AB1647" i="1"/>
  <c r="AE2423" i="1"/>
  <c r="AE2263" i="1"/>
  <c r="X2099" i="1"/>
  <c r="X1867" i="1"/>
  <c r="AD2615" i="1"/>
  <c r="AD2579" i="1"/>
  <c r="Y2534" i="1"/>
  <c r="W2497" i="1"/>
  <c r="Y2458" i="1"/>
  <c r="Y2422" i="1"/>
  <c r="W2377" i="1"/>
  <c r="W2341" i="1"/>
  <c r="W2301" i="1"/>
  <c r="W2265" i="1"/>
  <c r="AD2219" i="1"/>
  <c r="AD2183" i="1"/>
  <c r="AD2143" i="1"/>
  <c r="AD2107" i="1"/>
  <c r="Y2062" i="1"/>
  <c r="Y2026" i="1"/>
  <c r="Y1986" i="1"/>
  <c r="AE1913" i="1"/>
  <c r="X1733" i="1"/>
  <c r="X1421" i="1"/>
  <c r="Z2673" i="1"/>
  <c r="Z2633" i="1"/>
  <c r="AE2590" i="1"/>
  <c r="X2552" i="1"/>
  <c r="X2516" i="1"/>
  <c r="X2476" i="1"/>
  <c r="AE2434" i="1"/>
  <c r="AE2394" i="1"/>
  <c r="AE2358" i="1"/>
  <c r="AE2318" i="1"/>
  <c r="Z2277" i="1"/>
  <c r="Z2237" i="1"/>
  <c r="Z2201" i="1"/>
  <c r="X2164" i="1"/>
  <c r="X2120" i="1"/>
  <c r="X2080" i="1"/>
  <c r="X2044" i="1"/>
  <c r="X2008" i="1"/>
  <c r="AC1962" i="1"/>
  <c r="AC1818" i="1"/>
  <c r="AC1658" i="1"/>
  <c r="T2691" i="1"/>
  <c r="AF2691" i="1" s="1"/>
  <c r="AB2645" i="1"/>
  <c r="AB2609" i="1"/>
  <c r="AB2569" i="1"/>
  <c r="AB2533" i="1"/>
  <c r="U2488" i="1"/>
  <c r="AG2488" i="1" s="1"/>
  <c r="U2452" i="1"/>
  <c r="AG2452" i="1" s="1"/>
  <c r="AD2386" i="1"/>
  <c r="AD2242" i="1"/>
  <c r="Y2061" i="1"/>
  <c r="AC1780" i="1"/>
  <c r="W1873" i="1"/>
  <c r="Y1718" i="1"/>
  <c r="Z1957" i="1"/>
  <c r="Z1813" i="1"/>
  <c r="Z1669" i="1"/>
  <c r="Y1929" i="1"/>
  <c r="W1764" i="1"/>
  <c r="AA1477" i="1"/>
  <c r="AD1561" i="1"/>
  <c r="AD1401" i="1"/>
  <c r="AA828" i="1"/>
  <c r="AE1486" i="1"/>
  <c r="AE1342" i="1"/>
  <c r="AB1603" i="1"/>
  <c r="AC2390" i="1"/>
  <c r="AC2230" i="1"/>
  <c r="AC2086" i="1"/>
  <c r="V1882" i="1"/>
  <c r="AI1882" i="1" s="1"/>
  <c r="U2607" i="1"/>
  <c r="AG2607" i="1" s="1"/>
  <c r="T2570" i="1"/>
  <c r="AF2570" i="1" s="1"/>
  <c r="U2531" i="1"/>
  <c r="AG2531" i="1" s="1"/>
  <c r="U2495" i="1"/>
  <c r="AG2495" i="1" s="1"/>
  <c r="T2450" i="1"/>
  <c r="AF2450" i="1" s="1"/>
  <c r="T2414" i="1"/>
  <c r="AF2414" i="1" s="1"/>
  <c r="T2374" i="1"/>
  <c r="AF2374" i="1" s="1"/>
  <c r="T2338" i="1"/>
  <c r="AF2338" i="1" s="1"/>
  <c r="AB2292" i="1"/>
  <c r="AB2256" i="1"/>
  <c r="AB2216" i="1"/>
  <c r="AB2180" i="1"/>
  <c r="U2135" i="1"/>
  <c r="AG2135" i="1" s="1"/>
  <c r="AH2135" i="1" s="1"/>
  <c r="U2099" i="1"/>
  <c r="AG2099" i="1" s="1"/>
  <c r="U2059" i="1"/>
  <c r="AG2059" i="1" s="1"/>
  <c r="AH2059" i="1" s="1"/>
  <c r="U2023" i="1"/>
  <c r="AG2023" i="1" s="1"/>
  <c r="T1978" i="1"/>
  <c r="AF1978" i="1" s="1"/>
  <c r="AC1880" i="1"/>
  <c r="AC1736" i="1"/>
  <c r="V1372" i="1"/>
  <c r="AI1372" i="1" s="1"/>
  <c r="AC2663" i="1"/>
  <c r="V2625" i="1"/>
  <c r="V2589" i="1"/>
  <c r="AI2589" i="1" s="1"/>
  <c r="V2549" i="1"/>
  <c r="AC2507" i="1"/>
  <c r="AC2467" i="1"/>
  <c r="AC2431" i="1"/>
  <c r="AC2391" i="1"/>
  <c r="AA2350" i="1"/>
  <c r="AA2310" i="1"/>
  <c r="AA2274" i="1"/>
  <c r="V2237" i="1"/>
  <c r="V2193" i="1"/>
  <c r="V2153" i="1"/>
  <c r="V2117" i="1"/>
  <c r="V2081" i="1"/>
  <c r="AC2035" i="1"/>
  <c r="AC1999" i="1"/>
  <c r="X1951" i="1"/>
  <c r="X1807" i="1"/>
  <c r="AE1561" i="1"/>
  <c r="AD2682" i="1"/>
  <c r="AD2642" i="1"/>
  <c r="AD2606" i="1"/>
  <c r="Y2561" i="1"/>
  <c r="Y2525" i="1"/>
  <c r="Y2485" i="1"/>
  <c r="Y2449" i="1"/>
  <c r="AD2342" i="1"/>
  <c r="Y2177" i="1"/>
  <c r="Y2017" i="1"/>
  <c r="Y1946" i="1"/>
  <c r="AD1743" i="1"/>
  <c r="AA1417" i="1"/>
  <c r="X1844" i="1"/>
  <c r="AE1662" i="1"/>
  <c r="AD1906" i="1"/>
  <c r="Y1725" i="1"/>
  <c r="AE1343" i="1"/>
  <c r="W1491" i="1"/>
  <c r="Y1207" i="1"/>
  <c r="X1544" i="1"/>
  <c r="AE1378" i="1"/>
  <c r="U1618" i="1"/>
  <c r="AG1618" i="1" s="1"/>
  <c r="W2390" i="1"/>
  <c r="AD2344" i="1"/>
  <c r="Y2303" i="1"/>
  <c r="AD2264" i="1"/>
  <c r="W2214" i="1"/>
  <c r="W2174" i="1"/>
  <c r="W2130" i="1"/>
  <c r="AD2088" i="1"/>
  <c r="AD2040" i="1"/>
  <c r="Y1999" i="1"/>
  <c r="V1928" i="1"/>
  <c r="AC1772" i="1"/>
  <c r="X1341" i="1"/>
  <c r="Y1928" i="1"/>
  <c r="W1883" i="1"/>
  <c r="Y1836" i="1"/>
  <c r="Y1780" i="1"/>
  <c r="W1739" i="1"/>
  <c r="Y1688" i="1"/>
  <c r="X1639" i="1"/>
  <c r="X1415" i="1"/>
  <c r="X1962" i="1"/>
  <c r="AE1920" i="1"/>
  <c r="X1870" i="1"/>
  <c r="AE1816" i="1"/>
  <c r="X1770" i="1"/>
  <c r="Z1723" i="1"/>
  <c r="X1678" i="1"/>
  <c r="AE1565" i="1"/>
  <c r="AA1363" i="1"/>
  <c r="Y1951" i="1"/>
  <c r="AD1900" i="1"/>
  <c r="AD1848" i="1"/>
  <c r="AD1800" i="1"/>
  <c r="AD1756" i="1"/>
  <c r="Y1711" i="1"/>
  <c r="AD1656" i="1"/>
  <c r="AA1485" i="1"/>
  <c r="AJ1485" i="1" s="1"/>
  <c r="AB1263" i="1"/>
  <c r="AD1619" i="1"/>
  <c r="AD1563" i="1"/>
  <c r="AD1519" i="1"/>
  <c r="W1469" i="1"/>
  <c r="AD1427" i="1"/>
  <c r="W1369" i="1"/>
  <c r="AB1289" i="1"/>
  <c r="AB1097" i="1"/>
  <c r="AE1640" i="1"/>
  <c r="AE1584" i="1"/>
  <c r="Z1543" i="1"/>
  <c r="AE1492" i="1"/>
  <c r="X1446" i="1"/>
  <c r="AE1392" i="1"/>
  <c r="X1346" i="1"/>
  <c r="U1202" i="1"/>
  <c r="AG1202" i="1" s="1"/>
  <c r="AD1004" i="1"/>
  <c r="AB1609" i="1"/>
  <c r="AB2409" i="1"/>
  <c r="T2355" i="1"/>
  <c r="AF2355" i="1" s="1"/>
  <c r="AB2293" i="1"/>
  <c r="T2231" i="1"/>
  <c r="AF2231" i="1" s="1"/>
  <c r="T2167" i="1"/>
  <c r="AF2167" i="1" s="1"/>
  <c r="T2115" i="1"/>
  <c r="AF2115" i="1" s="1"/>
  <c r="AB2053" i="1"/>
  <c r="T1991" i="1"/>
  <c r="AF1991" i="1" s="1"/>
  <c r="AA1819" i="1"/>
  <c r="V1420" i="1"/>
  <c r="U1913" i="1"/>
  <c r="AG1913" i="1" s="1"/>
  <c r="T1856" i="1"/>
  <c r="AF1856" i="1" s="1"/>
  <c r="T1792" i="1"/>
  <c r="AF1792" i="1" s="1"/>
  <c r="AB1734" i="1"/>
  <c r="U1677" i="1"/>
  <c r="AG1677" i="1" s="1"/>
  <c r="AC1482" i="1"/>
  <c r="AD976" i="1"/>
  <c r="V1915" i="1"/>
  <c r="AC1857" i="1"/>
  <c r="AC1785" i="1"/>
  <c r="AA1728" i="1"/>
  <c r="AJ1728" i="1" s="1"/>
  <c r="V1667" i="1"/>
  <c r="AI1667" i="1" s="1"/>
  <c r="AK1667" i="1" s="1"/>
  <c r="AC1532" i="1"/>
  <c r="U1960" i="1"/>
  <c r="AG1960" i="1" s="1"/>
  <c r="U1908" i="1"/>
  <c r="AG1908" i="1" s="1"/>
  <c r="T1847" i="1"/>
  <c r="AF1847" i="1" s="1"/>
  <c r="AB1789" i="1"/>
  <c r="U1720" i="1"/>
  <c r="AG1720" i="1" s="1"/>
  <c r="T1663" i="1"/>
  <c r="AF1663" i="1" s="1"/>
  <c r="Z1468" i="1"/>
  <c r="AD1024" i="1"/>
  <c r="T1582" i="1"/>
  <c r="AF1582" i="1" s="1"/>
  <c r="AH1582" i="1" s="1"/>
  <c r="AB1524" i="1"/>
  <c r="U1467" i="1"/>
  <c r="AG1467" i="1" s="1"/>
  <c r="U1403" i="1"/>
  <c r="AG1403" i="1" s="1"/>
  <c r="U1339" i="1"/>
  <c r="AG1339" i="1" s="1"/>
  <c r="U1128" i="1"/>
  <c r="AG1128" i="1" s="1"/>
  <c r="AH1128" i="1" s="1"/>
  <c r="AC1637" i="1"/>
  <c r="AC1573" i="1"/>
  <c r="AA1508" i="1"/>
  <c r="V1447" i="1"/>
  <c r="AI1447" i="1" s="1"/>
  <c r="AC1397" i="1"/>
  <c r="AB1323" i="1"/>
  <c r="T1063" i="1"/>
  <c r="AF1063" i="1" s="1"/>
  <c r="W1628" i="1"/>
  <c r="U2418" i="1"/>
  <c r="AG2418" i="1" s="1"/>
  <c r="AB2359" i="1"/>
  <c r="U2294" i="1"/>
  <c r="AG2294" i="1" s="1"/>
  <c r="U2230" i="1"/>
  <c r="AG2230" i="1" s="1"/>
  <c r="U2178" i="1"/>
  <c r="AG2178" i="1" s="1"/>
  <c r="T2121" i="1"/>
  <c r="AF2121" i="1" s="1"/>
  <c r="AH2121" i="1" s="1"/>
  <c r="U2054" i="1"/>
  <c r="AG2054" i="1" s="1"/>
  <c r="T1997" i="1"/>
  <c r="AF1997" i="1" s="1"/>
  <c r="AA1843" i="1"/>
  <c r="AA1599" i="1"/>
  <c r="T1906" i="1"/>
  <c r="AF1906" i="1" s="1"/>
  <c r="T1830" i="1"/>
  <c r="AF1830" i="1" s="1"/>
  <c r="U1755" i="1"/>
  <c r="AG1755" i="1" s="1"/>
  <c r="AB1684" i="1"/>
  <c r="Z1448" i="1"/>
  <c r="AC1951" i="1"/>
  <c r="AA1874" i="1"/>
  <c r="AA1806" i="1"/>
  <c r="AJ1806" i="1" s="1"/>
  <c r="C1806" i="1" s="1"/>
  <c r="AC1715" i="1"/>
  <c r="Z1642" i="1"/>
  <c r="Z1354" i="1"/>
  <c r="T1925" i="1"/>
  <c r="AF1925" i="1" s="1"/>
  <c r="T1829" i="1"/>
  <c r="AF1829" i="1" s="1"/>
  <c r="AB1763" i="1"/>
  <c r="AB1695" i="1"/>
  <c r="V1514" i="1"/>
  <c r="AB1638" i="1"/>
  <c r="T1556" i="1"/>
  <c r="AF1556" i="1" s="1"/>
  <c r="AB1490" i="1"/>
  <c r="U1413" i="1"/>
  <c r="AG1413" i="1" s="1"/>
  <c r="U1337" i="1"/>
  <c r="AG1337" i="1" s="1"/>
  <c r="AD1018" i="1"/>
  <c r="AA1594" i="1"/>
  <c r="AC1519" i="1"/>
  <c r="AA1446" i="1"/>
  <c r="AJ1446" i="1" s="1"/>
  <c r="AA1366" i="1"/>
  <c r="AB1171" i="1"/>
  <c r="W1646" i="1"/>
  <c r="U1568" i="1"/>
  <c r="AG1568" i="1" s="1"/>
  <c r="AB1493" i="1"/>
  <c r="AB1425" i="1"/>
  <c r="AB1357" i="1"/>
  <c r="T1057" i="1"/>
  <c r="AF1057" i="1" s="1"/>
  <c r="Z1300" i="1"/>
  <c r="AE1217" i="1"/>
  <c r="X1163" i="1"/>
  <c r="Z1064" i="1"/>
  <c r="X999" i="1"/>
  <c r="Y1336" i="1"/>
  <c r="Y1268" i="1"/>
  <c r="AD1185" i="1"/>
  <c r="AD1109" i="1"/>
  <c r="Y1032" i="1"/>
  <c r="Z967" i="1"/>
  <c r="AC1297" i="1"/>
  <c r="AA1224" i="1"/>
  <c r="AA1156" i="1"/>
  <c r="AJ1156" i="1" s="1"/>
  <c r="AC1081" i="1"/>
  <c r="AA996" i="1"/>
  <c r="AJ996" i="1" s="1"/>
  <c r="T736" i="1"/>
  <c r="AF736" i="1" s="1"/>
  <c r="U908" i="1"/>
  <c r="AG908" i="1" s="1"/>
  <c r="T831" i="1"/>
  <c r="AF831" i="1" s="1"/>
  <c r="V960" i="1"/>
  <c r="AC882" i="1"/>
  <c r="AA817" i="1"/>
  <c r="AB948" i="1"/>
  <c r="U867" i="1"/>
  <c r="AG867" i="1" s="1"/>
  <c r="T702" i="1"/>
  <c r="AF702" i="1" s="1"/>
  <c r="AH702" i="1" s="1"/>
  <c r="X764" i="1"/>
  <c r="Z673" i="1"/>
  <c r="W804" i="1"/>
  <c r="W732" i="1"/>
  <c r="Y611" i="1"/>
  <c r="Z776" i="1"/>
  <c r="AD1530" i="1"/>
  <c r="Y1437" i="1"/>
  <c r="W1368" i="1"/>
  <c r="U1156" i="1"/>
  <c r="AG1156" i="1" s="1"/>
  <c r="C1156" i="1" s="1"/>
  <c r="AC1306" i="1"/>
  <c r="AC1230" i="1"/>
  <c r="V1156" i="1"/>
  <c r="AA1065" i="1"/>
  <c r="AA993" i="1"/>
  <c r="U1329" i="1"/>
  <c r="AG1329" i="1" s="1"/>
  <c r="T1236" i="1"/>
  <c r="AF1236" i="1" s="1"/>
  <c r="U1161" i="1"/>
  <c r="AG1161" i="1" s="1"/>
  <c r="T1088" i="1"/>
  <c r="AF1088" i="1" s="1"/>
  <c r="AH1088" i="1" s="1"/>
  <c r="AB998" i="1"/>
  <c r="Y583" i="1"/>
  <c r="AE1274" i="1"/>
  <c r="X1176" i="1"/>
  <c r="X1092" i="1"/>
  <c r="X1028" i="1"/>
  <c r="W753" i="1"/>
  <c r="AD910" i="1"/>
  <c r="AD834" i="1"/>
  <c r="Z954" i="1"/>
  <c r="AE879" i="1"/>
  <c r="U799" i="1"/>
  <c r="AG799" i="1" s="1"/>
  <c r="C799" i="1" s="1"/>
  <c r="Y928" i="1"/>
  <c r="Y840" i="1"/>
  <c r="AD562" i="1"/>
  <c r="AA718" i="1"/>
  <c r="W632" i="1"/>
  <c r="U770" i="1"/>
  <c r="AG770" i="1" s="1"/>
  <c r="AB675" i="1"/>
  <c r="V808" i="1"/>
  <c r="U1558" i="1"/>
  <c r="AG1558" i="1" s="1"/>
  <c r="AB1471" i="1"/>
  <c r="AB1383" i="1"/>
  <c r="T1225" i="1"/>
  <c r="AF1225" i="1" s="1"/>
  <c r="Z1318" i="1"/>
  <c r="X1237" i="1"/>
  <c r="AE1159" i="1"/>
  <c r="X1053" i="1"/>
  <c r="AE975" i="1"/>
  <c r="AD1303" i="1"/>
  <c r="Y1214" i="1"/>
  <c r="Y1122" i="1"/>
  <c r="Y1042" i="1"/>
  <c r="V853" i="1"/>
  <c r="V1273" i="1"/>
  <c r="AC1187" i="1"/>
  <c r="V1089" i="1"/>
  <c r="V1009" i="1"/>
  <c r="T965" i="1"/>
  <c r="AF965" i="1" s="1"/>
  <c r="T861" i="1"/>
  <c r="AF861" i="1" s="1"/>
  <c r="AH861" i="1" s="1"/>
  <c r="U701" i="1"/>
  <c r="AG701" i="1" s="1"/>
  <c r="V910" i="1"/>
  <c r="Y798" i="1"/>
  <c r="T928" i="1"/>
  <c r="AF928" i="1" s="1"/>
  <c r="AB842" i="1"/>
  <c r="X778" i="1"/>
  <c r="X690" i="1"/>
  <c r="AD796" i="1"/>
  <c r="W682" i="1"/>
  <c r="Z798" i="1"/>
  <c r="Y1499" i="1"/>
  <c r="AD1384" i="1"/>
  <c r="W1042" i="1"/>
  <c r="AC1268" i="1"/>
  <c r="V1114" i="1"/>
  <c r="AA979" i="1"/>
  <c r="T1282" i="1"/>
  <c r="AF1282" i="1" s="1"/>
  <c r="T1114" i="1"/>
  <c r="AF1114" i="1" s="1"/>
  <c r="U999" i="1"/>
  <c r="AG999" i="1" s="1"/>
  <c r="X1286" i="1"/>
  <c r="AE1144" i="1"/>
  <c r="AE1008" i="1"/>
  <c r="W934" i="1"/>
  <c r="AB662" i="1"/>
  <c r="AE841" i="1"/>
  <c r="W937" i="1"/>
  <c r="U665" i="1"/>
  <c r="AG665" i="1" s="1"/>
  <c r="AA704" i="1"/>
  <c r="AJ704" i="1" s="1"/>
  <c r="AB773" i="1"/>
  <c r="AD542" i="1"/>
  <c r="AC708" i="1"/>
  <c r="AE611" i="1"/>
  <c r="W443" i="1"/>
  <c r="U523" i="1"/>
  <c r="AG523" i="1" s="1"/>
  <c r="AC605" i="1"/>
  <c r="AC463" i="1"/>
  <c r="T437" i="1"/>
  <c r="AF437" i="1" s="1"/>
  <c r="V385" i="1"/>
  <c r="AA120" i="1"/>
  <c r="X719" i="1"/>
  <c r="V594" i="1"/>
  <c r="W607" i="1"/>
  <c r="AE634" i="1"/>
  <c r="AE486" i="1"/>
  <c r="AD416" i="1"/>
  <c r="W322" i="1"/>
  <c r="AA170" i="1"/>
  <c r="AA681" i="1"/>
  <c r="AE521" i="1"/>
  <c r="AB578" i="1"/>
  <c r="AC563" i="1"/>
  <c r="V399" i="1"/>
  <c r="AI399" i="1" s="1"/>
  <c r="Z450" i="1"/>
  <c r="Y251" i="1"/>
  <c r="X2918" i="1"/>
  <c r="AC630" i="1"/>
  <c r="Y618" i="1"/>
  <c r="X654" i="1"/>
  <c r="X486" i="1"/>
  <c r="W432" i="1"/>
  <c r="AA333" i="1"/>
  <c r="AC91" i="1"/>
  <c r="U360" i="1"/>
  <c r="AG360" i="1" s="1"/>
  <c r="U255" i="1"/>
  <c r="AG255" i="1" s="1"/>
  <c r="T287" i="1"/>
  <c r="AF287" i="1" s="1"/>
  <c r="AA138" i="1"/>
  <c r="AD78" i="1"/>
  <c r="AC3056" i="1"/>
  <c r="AB380" i="1"/>
  <c r="Z274" i="1"/>
  <c r="AD245" i="1"/>
  <c r="AB221" i="1"/>
  <c r="V154" i="1"/>
  <c r="AB49" i="1"/>
  <c r="T2903" i="1"/>
  <c r="AF2903" i="1" s="1"/>
  <c r="AA251" i="1"/>
  <c r="Z315" i="1"/>
  <c r="AD202" i="1"/>
  <c r="Z158" i="1"/>
  <c r="AE35" i="1"/>
  <c r="W184" i="1"/>
  <c r="X80" i="1"/>
  <c r="AE33" i="1"/>
  <c r="Y3036" i="1"/>
  <c r="AB2945" i="1"/>
  <c r="AB171" i="1"/>
  <c r="U76" i="1"/>
  <c r="AG76" i="1" s="1"/>
  <c r="AB3069" i="1"/>
  <c r="U2985" i="1"/>
  <c r="AG2985" i="1" s="1"/>
  <c r="AB2907" i="1"/>
  <c r="AB3011" i="1"/>
  <c r="AA2929" i="1"/>
  <c r="AJ2929" i="1" s="1"/>
  <c r="AC2868" i="1"/>
  <c r="AC2772" i="1"/>
  <c r="Z2530" i="1"/>
  <c r="AC2124" i="1"/>
  <c r="X2882" i="1"/>
  <c r="V2356" i="1"/>
  <c r="W2847" i="1"/>
  <c r="AD2745" i="1"/>
  <c r="AE2551" i="1"/>
  <c r="Y2312" i="1"/>
  <c r="AE1825" i="1"/>
  <c r="Z2363" i="1"/>
  <c r="Z1944" i="1"/>
  <c r="Y2309" i="1"/>
  <c r="AA1509" i="1"/>
  <c r="W2826" i="1"/>
  <c r="U1318" i="1"/>
  <c r="AG1318" i="1" s="1"/>
  <c r="X2821" i="1"/>
  <c r="V2843" i="1"/>
  <c r="AI2843" i="1" s="1"/>
  <c r="B2843" i="1" s="1"/>
  <c r="W2669" i="1"/>
  <c r="Z2407" i="1"/>
  <c r="Y1612" i="1"/>
  <c r="X2691" i="1"/>
  <c r="Y2821" i="1"/>
  <c r="W2748" i="1"/>
  <c r="AE2483" i="1"/>
  <c r="X2015" i="1"/>
  <c r="AE2521" i="1"/>
  <c r="AE2845" i="1"/>
  <c r="Z2764" i="1"/>
  <c r="X2545" i="1"/>
  <c r="X2097" i="1"/>
  <c r="AC2717" i="1"/>
  <c r="T2868" i="1"/>
  <c r="AF2868" i="1" s="1"/>
  <c r="AB2710" i="1"/>
  <c r="X1707" i="1"/>
  <c r="AD2337" i="1"/>
  <c r="T1299" i="1"/>
  <c r="AF1299" i="1" s="1"/>
  <c r="AH1299" i="1" s="1"/>
  <c r="Z2223" i="1"/>
  <c r="V1790" i="1"/>
  <c r="AI1790" i="1" s="1"/>
  <c r="Z1706" i="1"/>
  <c r="AE1414" i="1"/>
  <c r="Y2731" i="1"/>
  <c r="Z2826" i="1"/>
  <c r="AB1207" i="1"/>
  <c r="T2688" i="1"/>
  <c r="AF2688" i="1" s="1"/>
  <c r="AE2476" i="1"/>
  <c r="X2888" i="1"/>
  <c r="AB2887" i="1"/>
  <c r="U2770" i="1"/>
  <c r="AG2770" i="1" s="1"/>
  <c r="Z2568" i="1"/>
  <c r="Z2120" i="1"/>
  <c r="AC2725" i="1"/>
  <c r="AC2866" i="1"/>
  <c r="AA2745" i="1"/>
  <c r="Z2506" i="1"/>
  <c r="AC2180" i="1"/>
  <c r="AE2780" i="1"/>
  <c r="AA2887" i="1"/>
  <c r="AJ2887" i="1" s="1"/>
  <c r="W2741" i="1"/>
  <c r="AE2319" i="1"/>
  <c r="AD2277" i="1"/>
  <c r="AE2632" i="1"/>
  <c r="AE2328" i="1"/>
  <c r="Z2003" i="1"/>
  <c r="W2320" i="1"/>
  <c r="AD1489" i="1"/>
  <c r="V2186" i="1"/>
  <c r="T2596" i="1"/>
  <c r="AF2596" i="1" s="1"/>
  <c r="T2520" i="1"/>
  <c r="AF2520" i="1" s="1"/>
  <c r="AB2398" i="1"/>
  <c r="U2281" i="1"/>
  <c r="AG2281" i="1" s="1"/>
  <c r="U2169" i="1"/>
  <c r="AG2169" i="1" s="1"/>
  <c r="T2048" i="1"/>
  <c r="AF2048" i="1" s="1"/>
  <c r="V1836" i="1"/>
  <c r="AC2649" i="1"/>
  <c r="AC2537" i="1"/>
  <c r="V2419" i="1"/>
  <c r="AI2419" i="1" s="1"/>
  <c r="V2299" i="1"/>
  <c r="AI2299" i="1" s="1"/>
  <c r="AC2181" i="1"/>
  <c r="AC2065" i="1"/>
  <c r="AA1905" i="1"/>
  <c r="Y2667" i="1"/>
  <c r="W2550" i="1"/>
  <c r="W2474" i="1"/>
  <c r="W2164" i="1"/>
  <c r="AD1783" i="1"/>
  <c r="X1900" i="1"/>
  <c r="X1361" i="1"/>
  <c r="AB975" i="1"/>
  <c r="Z1589" i="1"/>
  <c r="AA2445" i="1"/>
  <c r="AJ2445" i="1" s="1"/>
  <c r="C2445" i="1" s="1"/>
  <c r="AE1975" i="1"/>
  <c r="W2545" i="1"/>
  <c r="AD2427" i="1"/>
  <c r="Y2306" i="1"/>
  <c r="W2189" i="1"/>
  <c r="W2113" i="1"/>
  <c r="AA1935" i="1"/>
  <c r="AJ1935" i="1" s="1"/>
  <c r="C1935" i="1" s="1"/>
  <c r="AE2678" i="1"/>
  <c r="Z2521" i="1"/>
  <c r="X2400" i="1"/>
  <c r="X2288" i="1"/>
  <c r="AE2170" i="1"/>
  <c r="Z2049" i="1"/>
  <c r="Z1680" i="1"/>
  <c r="AB2577" i="1"/>
  <c r="W2264" i="1"/>
  <c r="AE1443" i="1"/>
  <c r="AD1806" i="1"/>
  <c r="W1439" i="1"/>
  <c r="X1364" i="1"/>
  <c r="Z2268" i="1"/>
  <c r="T2618" i="1"/>
  <c r="AF2618" i="1" s="1"/>
  <c r="AH2618" i="1" s="1"/>
  <c r="AB2500" i="1"/>
  <c r="U2379" i="1"/>
  <c r="AG2379" i="1" s="1"/>
  <c r="T2262" i="1"/>
  <c r="AF2262" i="1" s="1"/>
  <c r="T2150" i="1"/>
  <c r="AF2150" i="1" s="1"/>
  <c r="AB2028" i="1"/>
  <c r="Z1758" i="1"/>
  <c r="AA2630" i="1"/>
  <c r="AA2518" i="1"/>
  <c r="V2401" i="1"/>
  <c r="AC2279" i="1"/>
  <c r="AA2162" i="1"/>
  <c r="AA2046" i="1"/>
  <c r="V1965" i="1"/>
  <c r="W2688" i="1"/>
  <c r="W2576" i="1"/>
  <c r="AD2494" i="1"/>
  <c r="AD2198" i="1"/>
  <c r="T1235" i="1"/>
  <c r="AF1235" i="1" s="1"/>
  <c r="X1503" i="1"/>
  <c r="Y1949" i="1"/>
  <c r="AA1429" i="1"/>
  <c r="AD1357" i="1"/>
  <c r="X1400" i="1"/>
  <c r="W2354" i="1"/>
  <c r="W2270" i="1"/>
  <c r="AD2180" i="1"/>
  <c r="AD2096" i="1"/>
  <c r="AD2004" i="1"/>
  <c r="Z1614" i="1"/>
  <c r="Y1892" i="1"/>
  <c r="Y1800" i="1"/>
  <c r="Y1700" i="1"/>
  <c r="AE1483" i="1"/>
  <c r="Z1875" i="1"/>
  <c r="Z1775" i="1"/>
  <c r="X1686" i="1"/>
  <c r="X1385" i="1"/>
  <c r="AD1864" i="1"/>
  <c r="W1762" i="1"/>
  <c r="Y1667" i="1"/>
  <c r="AA1341" i="1"/>
  <c r="W1577" i="1"/>
  <c r="Y1474" i="1"/>
  <c r="Y1386" i="1"/>
  <c r="AB1129" i="1"/>
  <c r="AE1604" i="1"/>
  <c r="X1502" i="1"/>
  <c r="X1410" i="1"/>
  <c r="AD1228" i="1"/>
  <c r="AB1633" i="1"/>
  <c r="T2363" i="1"/>
  <c r="AF2363" i="1" s="1"/>
  <c r="AB2249" i="1"/>
  <c r="T2063" i="1"/>
  <c r="AF2063" i="1" s="1"/>
  <c r="AH2063" i="1" s="1"/>
  <c r="AE1861" i="1"/>
  <c r="T1928" i="1"/>
  <c r="AF1928" i="1" s="1"/>
  <c r="AH1928" i="1" s="1"/>
  <c r="T1804" i="1"/>
  <c r="AF1804" i="1" s="1"/>
  <c r="T1688" i="1"/>
  <c r="AF1688" i="1" s="1"/>
  <c r="W1260" i="1"/>
  <c r="V1863" i="1"/>
  <c r="AA1736" i="1"/>
  <c r="AA1672" i="1"/>
  <c r="AJ1672" i="1" s="1"/>
  <c r="W1300" i="1"/>
  <c r="T1859" i="1"/>
  <c r="AF1859" i="1" s="1"/>
  <c r="AH1859" i="1" s="1"/>
  <c r="T1795" i="1"/>
  <c r="AF1795" i="1" s="1"/>
  <c r="AH1795" i="1" s="1"/>
  <c r="AB1673" i="1"/>
  <c r="AC1526" i="1"/>
  <c r="U1599" i="1"/>
  <c r="AG1599" i="1" s="1"/>
  <c r="T1530" i="1"/>
  <c r="AF1530" i="1" s="1"/>
  <c r="T1478" i="1"/>
  <c r="AF1478" i="1" s="1"/>
  <c r="U1359" i="1"/>
  <c r="AG1359" i="1" s="1"/>
  <c r="W1150" i="1"/>
  <c r="T613" i="1"/>
  <c r="AF613" i="1" s="1"/>
  <c r="AA1584" i="1"/>
  <c r="AC1529" i="1"/>
  <c r="V1403" i="1"/>
  <c r="AC1345" i="1"/>
  <c r="AB1115" i="1"/>
  <c r="W1640" i="1"/>
  <c r="AD1576" i="1"/>
  <c r="T2377" i="1"/>
  <c r="AF2377" i="1" s="1"/>
  <c r="T2313" i="1"/>
  <c r="AF2313" i="1" s="1"/>
  <c r="AH2313" i="1" s="1"/>
  <c r="U2250" i="1"/>
  <c r="AG2250" i="1" s="1"/>
  <c r="U2126" i="1"/>
  <c r="AG2126" i="1" s="1"/>
  <c r="AB2007" i="1"/>
  <c r="X1657" i="1"/>
  <c r="T1926" i="1"/>
  <c r="AF1926" i="1" s="1"/>
  <c r="U1843" i="1"/>
  <c r="AG1843" i="1" s="1"/>
  <c r="T1766" i="1"/>
  <c r="AF1766" i="1" s="1"/>
  <c r="AC1570" i="1"/>
  <c r="Z867" i="1"/>
  <c r="V1889" i="1"/>
  <c r="AC1811" i="1"/>
  <c r="V1749" i="1"/>
  <c r="V1653" i="1"/>
  <c r="Z1402" i="1"/>
  <c r="U1862" i="1"/>
  <c r="AG1862" i="1" s="1"/>
  <c r="U1774" i="1"/>
  <c r="AG1774" i="1" s="1"/>
  <c r="T1701" i="1"/>
  <c r="AF1701" i="1" s="1"/>
  <c r="AC1534" i="1"/>
  <c r="W1212" i="1"/>
  <c r="T1572" i="1"/>
  <c r="AF1572" i="1" s="1"/>
  <c r="U1433" i="1"/>
  <c r="AG1433" i="1" s="1"/>
  <c r="AB1350" i="1"/>
  <c r="U1072" i="1"/>
  <c r="AG1072" i="1" s="1"/>
  <c r="AH1072" i="1" s="1"/>
  <c r="AC1615" i="1"/>
  <c r="V1537" i="1"/>
  <c r="AI1537" i="1" s="1"/>
  <c r="AK1537" i="1" s="1"/>
  <c r="AA1462" i="1"/>
  <c r="AC1383" i="1"/>
  <c r="Y1193" i="1"/>
  <c r="AD1584" i="1"/>
  <c r="U1508" i="1"/>
  <c r="AG1508" i="1" s="1"/>
  <c r="AB1433" i="1"/>
  <c r="T1363" i="1"/>
  <c r="AF1363" i="1" s="1"/>
  <c r="AB1141" i="1"/>
  <c r="AE1305" i="1"/>
  <c r="X1231" i="1"/>
  <c r="Z1168" i="1"/>
  <c r="X1095" i="1"/>
  <c r="X1007" i="1"/>
  <c r="X836" i="1"/>
  <c r="AD1273" i="1"/>
  <c r="W1211" i="1"/>
  <c r="AD1125" i="1"/>
  <c r="AD1057" i="1"/>
  <c r="W975" i="1"/>
  <c r="V1323" i="1"/>
  <c r="AI1323" i="1" s="1"/>
  <c r="V1235" i="1"/>
  <c r="AC1177" i="1"/>
  <c r="V1095" i="1"/>
  <c r="AA1024" i="1"/>
  <c r="AA834" i="1"/>
  <c r="AB913" i="1"/>
  <c r="AB841" i="1"/>
  <c r="U661" i="1"/>
  <c r="AG661" i="1" s="1"/>
  <c r="V888" i="1"/>
  <c r="AA825" i="1"/>
  <c r="AB968" i="1"/>
  <c r="AB884" i="1"/>
  <c r="T766" i="1"/>
  <c r="AF766" i="1" s="1"/>
  <c r="X696" i="1"/>
  <c r="T472" i="1"/>
  <c r="AF472" i="1" s="1"/>
  <c r="W740" i="1"/>
  <c r="W668" i="1"/>
  <c r="Z784" i="1"/>
  <c r="AD1538" i="1"/>
  <c r="AJ1538" i="1" s="1"/>
  <c r="W1464" i="1"/>
  <c r="Y1373" i="1"/>
  <c r="AC1334" i="1"/>
  <c r="AC1238" i="1"/>
  <c r="V1172" i="1"/>
  <c r="AA1097" i="1"/>
  <c r="V1004" i="1"/>
  <c r="AD773" i="1"/>
  <c r="T1268" i="1"/>
  <c r="AF1268" i="1" s="1"/>
  <c r="AB1182" i="1"/>
  <c r="AB1102" i="1"/>
  <c r="AA832" i="1"/>
  <c r="X1280" i="1"/>
  <c r="X1196" i="1"/>
  <c r="Z1117" i="1"/>
  <c r="Z1033" i="1"/>
  <c r="AC923" i="1"/>
  <c r="Y845" i="1"/>
  <c r="U608" i="1"/>
  <c r="AG608" i="1" s="1"/>
  <c r="AE887" i="1"/>
  <c r="AE815" i="1"/>
  <c r="AD945" i="1"/>
  <c r="AD861" i="1"/>
  <c r="Y648" i="1"/>
  <c r="V757" i="1"/>
  <c r="AB648" i="1"/>
  <c r="T709" i="1"/>
  <c r="AF709" i="1" s="1"/>
  <c r="AD405" i="1"/>
  <c r="AC746" i="1"/>
  <c r="U1494" i="1"/>
  <c r="AG1494" i="1" s="1"/>
  <c r="AB1391" i="1"/>
  <c r="AB1277" i="1"/>
  <c r="Y973" i="1"/>
  <c r="AE1251" i="1"/>
  <c r="AE1167" i="1"/>
  <c r="AE1087" i="1"/>
  <c r="AE983" i="1"/>
  <c r="AD1323" i="1"/>
  <c r="W1229" i="1"/>
  <c r="AD1135" i="1"/>
  <c r="AD1047" i="1"/>
  <c r="V933" i="1"/>
  <c r="AA1282" i="1"/>
  <c r="AA1198" i="1"/>
  <c r="AA1118" i="1"/>
  <c r="AA1014" i="1"/>
  <c r="W598" i="1"/>
  <c r="U890" i="1"/>
  <c r="AG890" i="1" s="1"/>
  <c r="U733" i="1"/>
  <c r="AG733" i="1" s="1"/>
  <c r="AC916" i="1"/>
  <c r="AC840" i="1"/>
  <c r="AB946" i="1"/>
  <c r="T856" i="1"/>
  <c r="AF856" i="1" s="1"/>
  <c r="AB641" i="1"/>
  <c r="AE708" i="1"/>
  <c r="AB491" i="1"/>
  <c r="W722" i="1"/>
  <c r="X2929" i="1"/>
  <c r="W2754" i="1"/>
  <c r="AA2193" i="1"/>
  <c r="AJ2193" i="1" s="1"/>
  <c r="AE2819" i="1"/>
  <c r="X2041" i="1"/>
  <c r="T2798" i="1"/>
  <c r="AF2798" i="1" s="1"/>
  <c r="Y2212" i="1"/>
  <c r="AB2687" i="1"/>
  <c r="AA2762" i="1"/>
  <c r="AB2869" i="1"/>
  <c r="U2768" i="1"/>
  <c r="AG2768" i="1" s="1"/>
  <c r="Y2636" i="1"/>
  <c r="AC2234" i="1"/>
  <c r="V2887" i="1"/>
  <c r="AI2887" i="1" s="1"/>
  <c r="AE2647" i="1"/>
  <c r="AA2867" i="1"/>
  <c r="AA2771" i="1"/>
  <c r="AJ2771" i="1" s="1"/>
  <c r="Z2642" i="1"/>
  <c r="V2248" i="1"/>
  <c r="AE2878" i="1"/>
  <c r="X2333" i="1"/>
  <c r="AD2845" i="1"/>
  <c r="Y2776" i="1"/>
  <c r="U2663" i="1"/>
  <c r="AG2663" i="1" s="1"/>
  <c r="Y2584" i="1"/>
  <c r="W2051" i="1"/>
  <c r="X2486" i="1"/>
  <c r="X2230" i="1"/>
  <c r="T2665" i="1"/>
  <c r="AF2665" i="1" s="1"/>
  <c r="AD1859" i="1"/>
  <c r="Z1377" i="1"/>
  <c r="AD2712" i="1"/>
  <c r="X2109" i="1"/>
  <c r="X2249" i="1"/>
  <c r="AB2784" i="1"/>
  <c r="AD2057" i="1"/>
  <c r="Y2101" i="1"/>
  <c r="V2797" i="1"/>
  <c r="W2860" i="1"/>
  <c r="W2744" i="1"/>
  <c r="X2479" i="1"/>
  <c r="AE2003" i="1"/>
  <c r="AE2505" i="1"/>
  <c r="Z2844" i="1"/>
  <c r="X2723" i="1"/>
  <c r="AA2235" i="1"/>
  <c r="Z2821" i="1"/>
  <c r="Z1860" i="1"/>
  <c r="AB2790" i="1"/>
  <c r="W2649" i="1"/>
  <c r="Y2476" i="1"/>
  <c r="W2007" i="1"/>
  <c r="Z2399" i="1"/>
  <c r="Z1768" i="1"/>
  <c r="AE1537" i="1"/>
  <c r="Z1393" i="1"/>
  <c r="AD2728" i="1"/>
  <c r="AC2392" i="1"/>
  <c r="AA2307" i="1"/>
  <c r="AB2804" i="1"/>
  <c r="W2143" i="1"/>
  <c r="Y2293" i="1"/>
  <c r="AC2544" i="1"/>
  <c r="U2850" i="1"/>
  <c r="AG2850" i="1" s="1"/>
  <c r="T2729" i="1"/>
  <c r="AF2729" i="1" s="1"/>
  <c r="AH2729" i="1" s="1"/>
  <c r="AC2418" i="1"/>
  <c r="AC1838" i="1"/>
  <c r="V2396" i="1"/>
  <c r="AA2865" i="1"/>
  <c r="V2744" i="1"/>
  <c r="Z2646" i="1"/>
  <c r="V2176" i="1"/>
  <c r="X2776" i="1"/>
  <c r="AC2884" i="1"/>
  <c r="AD2775" i="1"/>
  <c r="AE2591" i="1"/>
  <c r="Y2416" i="1"/>
  <c r="Y1968" i="1"/>
  <c r="Z2323" i="1"/>
  <c r="U2694" i="1"/>
  <c r="AG2694" i="1" s="1"/>
  <c r="Y1678" i="1"/>
  <c r="AE870" i="1"/>
  <c r="Z2180" i="1"/>
  <c r="AB2594" i="1"/>
  <c r="AB2478" i="1"/>
  <c r="U2361" i="1"/>
  <c r="AG2361" i="1" s="1"/>
  <c r="T2240" i="1"/>
  <c r="AF2240" i="1" s="1"/>
  <c r="AB2122" i="1"/>
  <c r="AB2046" i="1"/>
  <c r="Z1830" i="1"/>
  <c r="AA2648" i="1"/>
  <c r="AA2536" i="1"/>
  <c r="V2415" i="1"/>
  <c r="AC2297" i="1"/>
  <c r="V2179" i="1"/>
  <c r="AA2064" i="1"/>
  <c r="AE1899" i="1"/>
  <c r="W2630" i="1"/>
  <c r="AD2472" i="1"/>
  <c r="AD1959" i="1"/>
  <c r="AE1750" i="1"/>
  <c r="X1424" i="1"/>
  <c r="W2345" i="1"/>
  <c r="X2244" i="1"/>
  <c r="Z2169" i="1"/>
  <c r="X2048" i="1"/>
  <c r="X1972" i="1"/>
  <c r="AC1674" i="1"/>
  <c r="AB2657" i="1"/>
  <c r="AB2573" i="1"/>
  <c r="AB2501" i="1"/>
  <c r="AD2418" i="1"/>
  <c r="AD2114" i="1"/>
  <c r="Y1894" i="1"/>
  <c r="X1423" i="1"/>
  <c r="Y1945" i="1"/>
  <c r="AD1577" i="1"/>
  <c r="AE1502" i="1"/>
  <c r="AC2102" i="1"/>
  <c r="AB2260" i="1"/>
  <c r="AA2242" i="1"/>
  <c r="W2050" i="1"/>
  <c r="AC1788" i="1"/>
  <c r="Y1840" i="1"/>
  <c r="X1874" i="1"/>
  <c r="AD1716" i="1"/>
  <c r="AD1623" i="1"/>
  <c r="AB1305" i="1"/>
  <c r="AB1629" i="1"/>
  <c r="V1671" i="1"/>
  <c r="AC1887" i="1"/>
  <c r="Y754" i="1"/>
  <c r="W1321" i="1"/>
  <c r="AA716" i="1"/>
  <c r="AD621" i="1"/>
  <c r="AB2911" i="1"/>
  <c r="AC2747" i="1"/>
  <c r="AB2659" i="1"/>
  <c r="X1735" i="1"/>
  <c r="AD2628" i="1"/>
  <c r="Y2507" i="1"/>
  <c r="Y2297" i="1"/>
  <c r="Y1954" i="1"/>
  <c r="Z1889" i="1"/>
  <c r="W1840" i="1"/>
  <c r="Y1456" i="1"/>
  <c r="Z851" i="1"/>
  <c r="X2131" i="1"/>
  <c r="Y2582" i="1"/>
  <c r="W2501" i="1"/>
  <c r="W2385" i="1"/>
  <c r="AD2267" i="1"/>
  <c r="Y2146" i="1"/>
  <c r="W2029" i="1"/>
  <c r="X1781" i="1"/>
  <c r="X2636" i="1"/>
  <c r="AE2518" i="1"/>
  <c r="AE2442" i="1"/>
  <c r="X2324" i="1"/>
  <c r="X2240" i="1"/>
  <c r="X2128" i="1"/>
  <c r="AE2010" i="1"/>
  <c r="V1670" i="1"/>
  <c r="AI1670" i="1" s="1"/>
  <c r="U2612" i="1"/>
  <c r="AG2612" i="1" s="1"/>
  <c r="U2500" i="1"/>
  <c r="AG2500" i="1" s="1"/>
  <c r="Y2253" i="1"/>
  <c r="W1889" i="1"/>
  <c r="X1824" i="1"/>
  <c r="W1796" i="1"/>
  <c r="Y1412" i="1"/>
  <c r="Z1353" i="1"/>
  <c r="Z2252" i="1"/>
  <c r="U2615" i="1"/>
  <c r="AG2615" i="1" s="1"/>
  <c r="T2498" i="1"/>
  <c r="AF2498" i="1" s="1"/>
  <c r="AB2376" i="1"/>
  <c r="U2259" i="1"/>
  <c r="AG2259" i="1" s="1"/>
  <c r="U2147" i="1"/>
  <c r="AG2147" i="1" s="1"/>
  <c r="T2026" i="1"/>
  <c r="AF2026" i="1" s="1"/>
  <c r="V1748" i="1"/>
  <c r="AC2627" i="1"/>
  <c r="AC2515" i="1"/>
  <c r="V2397" i="1"/>
  <c r="AI2397" i="1" s="1"/>
  <c r="V2277" i="1"/>
  <c r="AI2277" i="1" s="1"/>
  <c r="V2201" i="1"/>
  <c r="AI2201" i="1" s="1"/>
  <c r="AC2119" i="1"/>
  <c r="AA2002" i="1"/>
  <c r="AA1657" i="1"/>
  <c r="Y2645" i="1"/>
  <c r="W2528" i="1"/>
  <c r="W2452" i="1"/>
  <c r="W2188" i="1"/>
  <c r="Y1802" i="1"/>
  <c r="AE1854" i="1"/>
  <c r="AD1938" i="1"/>
  <c r="AD1501" i="1"/>
  <c r="AE1554" i="1"/>
  <c r="Y810" i="1"/>
  <c r="W2350" i="1"/>
  <c r="Y2267" i="1"/>
  <c r="W2178" i="1"/>
  <c r="AD2048" i="1"/>
  <c r="Z1938" i="1"/>
  <c r="AE1505" i="1"/>
  <c r="AD1885" i="1"/>
  <c r="AD1797" i="1"/>
  <c r="AD1697" i="1"/>
  <c r="X1463" i="1"/>
  <c r="Z1923" i="1"/>
  <c r="AE1828" i="1"/>
  <c r="AE1680" i="1"/>
  <c r="AE1373" i="1"/>
  <c r="W1906" i="1"/>
  <c r="W1806" i="1"/>
  <c r="Y1715" i="1"/>
  <c r="AE1511" i="1"/>
  <c r="Y1622" i="1"/>
  <c r="Y1522" i="1"/>
  <c r="Y1430" i="1"/>
  <c r="T1301" i="1"/>
  <c r="AF1301" i="1" s="1"/>
  <c r="U667" i="1"/>
  <c r="AG667" i="1" s="1"/>
  <c r="X1546" i="1"/>
  <c r="AE1404" i="1"/>
  <c r="AE1348" i="1"/>
  <c r="W1016" i="1"/>
  <c r="AB2357" i="1"/>
  <c r="T2247" i="1"/>
  <c r="AF2247" i="1" s="1"/>
  <c r="AB2117" i="1"/>
  <c r="T1999" i="1"/>
  <c r="AF1999" i="1" s="1"/>
  <c r="AC1456" i="1"/>
  <c r="T1864" i="1"/>
  <c r="AF1864" i="1" s="1"/>
  <c r="U1737" i="1"/>
  <c r="AG1737" i="1" s="1"/>
  <c r="V1558" i="1"/>
  <c r="AC1917" i="1"/>
  <c r="V1799" i="1"/>
  <c r="AC1669" i="1"/>
  <c r="W1236" i="1"/>
  <c r="U1792" i="1"/>
  <c r="AG1792" i="1" s="1"/>
  <c r="C1792" i="1" s="1"/>
  <c r="Z1516" i="1"/>
  <c r="U1527" i="1"/>
  <c r="AG1527" i="1" s="1"/>
  <c r="AB1356" i="1"/>
  <c r="V1579" i="1"/>
  <c r="AA1400" i="1"/>
  <c r="AJ1400" i="1" s="1"/>
  <c r="AD1630" i="1"/>
  <c r="U2310" i="1"/>
  <c r="AG2310" i="1" s="1"/>
  <c r="AB2123" i="1"/>
  <c r="AE1885" i="1"/>
  <c r="T1758" i="1"/>
  <c r="AF1758" i="1" s="1"/>
  <c r="AA1954" i="1"/>
  <c r="AA1738" i="1"/>
  <c r="V1392" i="1"/>
  <c r="T1769" i="1"/>
  <c r="AF1769" i="1" s="1"/>
  <c r="Y1037" i="1"/>
  <c r="AB1418" i="1"/>
  <c r="V1597" i="1"/>
  <c r="AA1374" i="1"/>
  <c r="W1582" i="1"/>
  <c r="U1360" i="1"/>
  <c r="AG1360" i="1" s="1"/>
  <c r="X1303" i="1"/>
  <c r="AE1085" i="1"/>
  <c r="W1271" i="1"/>
  <c r="W1055" i="1"/>
  <c r="AA1232" i="1"/>
  <c r="AJ1232" i="1" s="1"/>
  <c r="C1232" i="1" s="1"/>
  <c r="V1019" i="1"/>
  <c r="AI1019" i="1" s="1"/>
  <c r="U836" i="1"/>
  <c r="AG836" i="1" s="1"/>
  <c r="AC822" i="1"/>
  <c r="AB722" i="1"/>
  <c r="AD734" i="1"/>
  <c r="W1536" i="1"/>
  <c r="AD1182" i="1"/>
  <c r="AC1158" i="1"/>
  <c r="T1332" i="1"/>
  <c r="AF1332" i="1" s="1"/>
  <c r="AB1098" i="1"/>
  <c r="X822" i="1"/>
  <c r="AE1114" i="1"/>
  <c r="W916" i="1"/>
  <c r="X885" i="1"/>
  <c r="AA726" i="1"/>
  <c r="AC810" i="1"/>
  <c r="T1389" i="1"/>
  <c r="AF1389" i="1" s="1"/>
  <c r="X1321" i="1"/>
  <c r="AE1055" i="1"/>
  <c r="W1217" i="1"/>
  <c r="Z863" i="1"/>
  <c r="AC1195" i="1"/>
  <c r="AB967" i="1"/>
  <c r="AD711" i="1"/>
  <c r="U933" i="1"/>
  <c r="AG933" i="1" s="1"/>
  <c r="AE780" i="1"/>
  <c r="Y687" i="1"/>
  <c r="W1518" i="1"/>
  <c r="AA1271" i="1"/>
  <c r="AC1020" i="1"/>
  <c r="AB1012" i="1"/>
  <c r="AE1148" i="1"/>
  <c r="AB726" i="1"/>
  <c r="Y942" i="1"/>
  <c r="U792" i="1"/>
  <c r="AG792" i="1" s="1"/>
  <c r="W347" i="1"/>
  <c r="AB528" i="1"/>
  <c r="AB455" i="1"/>
  <c r="AE721" i="1"/>
  <c r="W615" i="1"/>
  <c r="W422" i="1"/>
  <c r="V684" i="1"/>
  <c r="AI684" i="1" s="1"/>
  <c r="V573" i="1"/>
  <c r="AD272" i="1"/>
  <c r="W621" i="1"/>
  <c r="Y437" i="1"/>
  <c r="T363" i="1"/>
  <c r="AF363" i="1" s="1"/>
  <c r="T160" i="1"/>
  <c r="AF160" i="1" s="1"/>
  <c r="AC404" i="1"/>
  <c r="U224" i="1"/>
  <c r="AG224" i="1" s="1"/>
  <c r="AA2909" i="1"/>
  <c r="AD214" i="1"/>
  <c r="Z36" i="1"/>
  <c r="X3012" i="1"/>
  <c r="Z2735" i="1"/>
  <c r="W2746" i="1"/>
  <c r="AA2545" i="1"/>
  <c r="AE2832" i="1"/>
  <c r="AE2811" i="1"/>
  <c r="X2441" i="1"/>
  <c r="Z2711" i="1"/>
  <c r="AB2884" i="1"/>
  <c r="T2648" i="1"/>
  <c r="AF2648" i="1" s="1"/>
  <c r="AH2648" i="1" s="1"/>
  <c r="Y2180" i="1"/>
  <c r="AE2204" i="1"/>
  <c r="Y1950" i="1"/>
  <c r="AE2754" i="1"/>
  <c r="AE2265" i="1"/>
  <c r="AB2829" i="1"/>
  <c r="AB2765" i="1"/>
  <c r="W2695" i="1"/>
  <c r="V2630" i="1"/>
  <c r="V2374" i="1"/>
  <c r="Z2096" i="1"/>
  <c r="AC2879" i="1"/>
  <c r="AC2767" i="1"/>
  <c r="V2236" i="1"/>
  <c r="AI2236" i="1" s="1"/>
  <c r="AC2864" i="1"/>
  <c r="AC2800" i="1"/>
  <c r="AA2731" i="1"/>
  <c r="AJ2731" i="1" s="1"/>
  <c r="X2637" i="1"/>
  <c r="AC2364" i="1"/>
  <c r="AC2108" i="1"/>
  <c r="AE2870" i="1"/>
  <c r="AA2657" i="1"/>
  <c r="X1907" i="1"/>
  <c r="W2843" i="1"/>
  <c r="AD2773" i="1"/>
  <c r="AD2709" i="1"/>
  <c r="AE2535" i="1"/>
  <c r="AD2573" i="1"/>
  <c r="Y2296" i="1"/>
  <c r="Y2040" i="1"/>
  <c r="Z2603" i="1"/>
  <c r="Z2347" i="1"/>
  <c r="X2070" i="1"/>
  <c r="U2654" i="1"/>
  <c r="AG2654" i="1" s="1"/>
  <c r="C2654" i="1" s="1"/>
  <c r="Y2245" i="1"/>
  <c r="AE1682" i="1"/>
  <c r="Y1628" i="1"/>
  <c r="AA2511" i="1"/>
  <c r="AJ2511" i="1" s="1"/>
  <c r="C2511" i="1" s="1"/>
  <c r="AD2704" i="1"/>
  <c r="AA2860" i="1"/>
  <c r="X2809" i="1"/>
  <c r="X2217" i="1"/>
  <c r="Z2022" i="1"/>
  <c r="W2645" i="1"/>
  <c r="Y2468" i="1"/>
  <c r="AE2332" i="1"/>
  <c r="X1373" i="1"/>
  <c r="AB716" i="1"/>
  <c r="V2674" i="1"/>
  <c r="Y2857" i="1"/>
  <c r="Y2817" i="1"/>
  <c r="Y2741" i="1"/>
  <c r="AE2611" i="1"/>
  <c r="AE2307" i="1"/>
  <c r="X2143" i="1"/>
  <c r="X2878" i="1"/>
  <c r="V2476" i="1"/>
  <c r="AA2071" i="1"/>
  <c r="AJ2071" i="1" s="1"/>
  <c r="AE2841" i="1"/>
  <c r="Z2760" i="1"/>
  <c r="AA2671" i="1"/>
  <c r="X2225" i="1"/>
  <c r="V1714" i="1"/>
  <c r="V2686" i="1"/>
  <c r="AE1513" i="1"/>
  <c r="T2864" i="1"/>
  <c r="AF2864" i="1" s="1"/>
  <c r="T2788" i="1"/>
  <c r="AF2788" i="1" s="1"/>
  <c r="AB2706" i="1"/>
  <c r="T2644" i="1"/>
  <c r="AF2644" i="1" s="1"/>
  <c r="AH2644" i="1" s="1"/>
  <c r="AD2625" i="1"/>
  <c r="AD2321" i="1"/>
  <c r="Y1996" i="1"/>
  <c r="AE2676" i="1"/>
  <c r="Z2383" i="1"/>
  <c r="Z2047" i="1"/>
  <c r="AB2599" i="1"/>
  <c r="AD1939" i="1"/>
  <c r="T1259" i="1"/>
  <c r="AF1259" i="1" s="1"/>
  <c r="AH1259" i="1" s="1"/>
  <c r="AC2694" i="1"/>
  <c r="W2722" i="1"/>
  <c r="AE2315" i="1"/>
  <c r="X2149" i="1"/>
  <c r="AE2661" i="1"/>
  <c r="AC2851" i="1"/>
  <c r="V2068" i="1"/>
  <c r="Y2666" i="1"/>
  <c r="Y2116" i="1"/>
  <c r="Z1928" i="1"/>
  <c r="X2868" i="1"/>
  <c r="X2501" i="1"/>
  <c r="AB2843" i="1"/>
  <c r="U2762" i="1"/>
  <c r="AG2762" i="1" s="1"/>
  <c r="Z2552" i="1"/>
  <c r="Z2248" i="1"/>
  <c r="V1802" i="1"/>
  <c r="Z2713" i="1"/>
  <c r="V1826" i="1"/>
  <c r="AI1826" i="1" s="1"/>
  <c r="AC2822" i="1"/>
  <c r="AA2705" i="1"/>
  <c r="AJ2705" i="1" s="1"/>
  <c r="Z2490" i="1"/>
  <c r="AC2164" i="1"/>
  <c r="AC2020" i="1"/>
  <c r="AE2764" i="1"/>
  <c r="Z2142" i="1"/>
  <c r="W2849" i="1"/>
  <c r="W2773" i="1"/>
  <c r="AD2685" i="1"/>
  <c r="AA2581" i="1"/>
  <c r="AD2581" i="1"/>
  <c r="AD2245" i="1"/>
  <c r="AA1943" i="1"/>
  <c r="AE2472" i="1"/>
  <c r="AE2168" i="1"/>
  <c r="AB2683" i="1"/>
  <c r="W2256" i="1"/>
  <c r="W1900" i="1"/>
  <c r="T1617" i="1"/>
  <c r="AF1617" i="1" s="1"/>
  <c r="V2170" i="1"/>
  <c r="AI2170" i="1" s="1"/>
  <c r="T1267" i="1"/>
  <c r="AF1267" i="1" s="1"/>
  <c r="AH1267" i="1" s="1"/>
  <c r="T2552" i="1"/>
  <c r="AF2552" i="1" s="1"/>
  <c r="T2476" i="1"/>
  <c r="AF2476" i="1" s="1"/>
  <c r="AB2394" i="1"/>
  <c r="AB2318" i="1"/>
  <c r="U2237" i="1"/>
  <c r="AG2237" i="1" s="1"/>
  <c r="U2161" i="1"/>
  <c r="AG2161" i="1" s="1"/>
  <c r="T2044" i="1"/>
  <c r="AF2044" i="1" s="1"/>
  <c r="AH2044" i="1" s="1"/>
  <c r="Z1814" i="1"/>
  <c r="V2691" i="1"/>
  <c r="AC2609" i="1"/>
  <c r="AC2533" i="1"/>
  <c r="AA2452" i="1"/>
  <c r="V2331" i="1"/>
  <c r="V2255" i="1"/>
  <c r="AC2173" i="1"/>
  <c r="AC2101" i="1"/>
  <c r="V2019" i="1"/>
  <c r="AI2019" i="1" s="1"/>
  <c r="AA1889" i="1"/>
  <c r="AJ1889" i="1" s="1"/>
  <c r="C1889" i="1" s="1"/>
  <c r="AA1729" i="1"/>
  <c r="AJ1729" i="1" s="1"/>
  <c r="C1729" i="1" s="1"/>
  <c r="Y2663" i="1"/>
  <c r="Y2587" i="1"/>
  <c r="W2506" i="1"/>
  <c r="AD2432" i="1"/>
  <c r="W2132" i="1"/>
  <c r="W1949" i="1"/>
  <c r="AE1555" i="1"/>
  <c r="X1884" i="1"/>
  <c r="T1187" i="1"/>
  <c r="AF1187" i="1" s="1"/>
  <c r="AD1674" i="1"/>
  <c r="W1451" i="1"/>
  <c r="Z1557" i="1"/>
  <c r="W655" i="1"/>
  <c r="AE2279" i="1"/>
  <c r="Z1884" i="1"/>
  <c r="W2581" i="1"/>
  <c r="AD2499" i="1"/>
  <c r="AD2423" i="1"/>
  <c r="Y2342" i="1"/>
  <c r="Y2302" i="1"/>
  <c r="Y2226" i="1"/>
  <c r="W2145" i="1"/>
  <c r="W2073" i="1"/>
  <c r="Y1990" i="1"/>
  <c r="AA1775" i="1"/>
  <c r="AE2674" i="1"/>
  <c r="Z2553" i="1"/>
  <c r="X2396" i="1"/>
  <c r="U2652" i="1"/>
  <c r="AG2652" i="1" s="1"/>
  <c r="V2711" i="1"/>
  <c r="AD2836" i="1"/>
  <c r="W2738" i="1"/>
  <c r="AE2507" i="1"/>
  <c r="AA2129" i="1"/>
  <c r="AE2752" i="1"/>
  <c r="AA1909" i="1"/>
  <c r="AE2803" i="1"/>
  <c r="Z2706" i="1"/>
  <c r="X2345" i="1"/>
  <c r="X1977" i="1"/>
  <c r="AE2675" i="1"/>
  <c r="AB2876" i="1"/>
  <c r="T2766" i="1"/>
  <c r="AF2766" i="1" s="1"/>
  <c r="T2632" i="1"/>
  <c r="AF2632" i="1" s="1"/>
  <c r="W2527" i="1"/>
  <c r="Y2148" i="1"/>
  <c r="X2562" i="1"/>
  <c r="X2178" i="1"/>
  <c r="T2629" i="1"/>
  <c r="AF2629" i="1" s="1"/>
  <c r="AD1843" i="1"/>
  <c r="AE2842" i="1"/>
  <c r="AE2746" i="1"/>
  <c r="AA2599" i="1"/>
  <c r="AA2223" i="1"/>
  <c r="AJ2223" i="1" s="1"/>
  <c r="T2859" i="1"/>
  <c r="AF2859" i="1" s="1"/>
  <c r="T2827" i="1"/>
  <c r="AF2827" i="1" s="1"/>
  <c r="AH2827" i="1" s="1"/>
  <c r="T2795" i="1"/>
  <c r="AF2795" i="1" s="1"/>
  <c r="T2763" i="1"/>
  <c r="AF2763" i="1" s="1"/>
  <c r="AB2725" i="1"/>
  <c r="T2690" i="1"/>
  <c r="AF2690" i="1" s="1"/>
  <c r="AC2618" i="1"/>
  <c r="AC2490" i="1"/>
  <c r="V2342" i="1"/>
  <c r="V2214" i="1"/>
  <c r="V2086" i="1"/>
  <c r="AC1934" i="1"/>
  <c r="V2855" i="1"/>
  <c r="Z2759" i="1"/>
  <c r="AC2600" i="1"/>
  <c r="AC2208" i="1"/>
  <c r="AA1717" i="1"/>
  <c r="V2862" i="1"/>
  <c r="V2830" i="1"/>
  <c r="V2798" i="1"/>
  <c r="AC2760" i="1"/>
  <c r="AC2728" i="1"/>
  <c r="V2696" i="1"/>
  <c r="AI2696" i="1" s="1"/>
  <c r="V2632" i="1"/>
  <c r="AI2632" i="1" s="1"/>
  <c r="Z2482" i="1"/>
  <c r="Z2354" i="1"/>
  <c r="Z2226" i="1"/>
  <c r="Z2098" i="1"/>
  <c r="Z1908" i="1"/>
  <c r="X2862" i="1"/>
  <c r="AE2766" i="1"/>
  <c r="AA2645" i="1"/>
  <c r="V2212" i="1"/>
  <c r="Z1828" i="1"/>
  <c r="Y2872" i="1"/>
  <c r="Y2840" i="1"/>
  <c r="W2803" i="1"/>
  <c r="W2771" i="1"/>
  <c r="W2739" i="1"/>
  <c r="W2707" i="1"/>
  <c r="AD2641" i="1"/>
  <c r="AA2525" i="1"/>
  <c r="AE2095" i="1"/>
  <c r="W2563" i="1"/>
  <c r="AD2413" i="1"/>
  <c r="AD2285" i="1"/>
  <c r="AD2157" i="1"/>
  <c r="AD2029" i="1"/>
  <c r="Z1598" i="1"/>
  <c r="AE2592" i="1"/>
  <c r="AE2464" i="1"/>
  <c r="AE2336" i="1"/>
  <c r="Z2187" i="1"/>
  <c r="Z2059" i="1"/>
  <c r="V1838" i="1"/>
  <c r="AB2643" i="1"/>
  <c r="U2494" i="1"/>
  <c r="AG2494" i="1" s="1"/>
  <c r="AD2202" i="1"/>
  <c r="Y1774" i="1"/>
  <c r="AE1621" i="1"/>
  <c r="AD1457" i="1"/>
  <c r="AD1156" i="1"/>
  <c r="AA2407" i="1"/>
  <c r="W2806" i="1"/>
  <c r="AD2639" i="1"/>
  <c r="X2231" i="1"/>
  <c r="AE2800" i="1"/>
  <c r="AC1992" i="1"/>
  <c r="X2773" i="1"/>
  <c r="AA2627" i="1"/>
  <c r="X2185" i="1"/>
  <c r="AC2787" i="1"/>
  <c r="T2890" i="1"/>
  <c r="AF2890" i="1" s="1"/>
  <c r="AB2768" i="1"/>
  <c r="AC2622" i="1"/>
  <c r="Y2436" i="1"/>
  <c r="AA1831" i="1"/>
  <c r="Z2295" i="1"/>
  <c r="AA1495" i="1"/>
  <c r="W1673" i="1"/>
  <c r="Y1420" i="1"/>
  <c r="Z2889" i="1"/>
  <c r="Z2781" i="1"/>
  <c r="AE2651" i="1"/>
  <c r="AA2135" i="1"/>
  <c r="AJ2135" i="1" s="1"/>
  <c r="C2135" i="1" s="1"/>
  <c r="AD2850" i="1"/>
  <c r="AD2814" i="1"/>
  <c r="AD2778" i="1"/>
  <c r="Y2733" i="1"/>
  <c r="U2697" i="1"/>
  <c r="AG2697" i="1" s="1"/>
  <c r="AA2601" i="1"/>
  <c r="AA2457" i="1"/>
  <c r="AE2275" i="1"/>
  <c r="AE2131" i="1"/>
  <c r="AE1971" i="1"/>
  <c r="X2870" i="1"/>
  <c r="X2734" i="1"/>
  <c r="V2444" i="1"/>
  <c r="Z2030" i="1"/>
  <c r="X2875" i="1"/>
  <c r="AE2829" i="1"/>
  <c r="AE2793" i="1"/>
  <c r="Z2756" i="1"/>
  <c r="AE2717" i="1"/>
  <c r="AA2647" i="1"/>
  <c r="AJ2647" i="1" s="1"/>
  <c r="C2647" i="1" s="1"/>
  <c r="AE2517" i="1"/>
  <c r="AE2373" i="1"/>
  <c r="AE2213" i="1"/>
  <c r="X2049" i="1"/>
  <c r="AA1669" i="1"/>
  <c r="V2805" i="1"/>
  <c r="X2667" i="1"/>
  <c r="X2221" i="1"/>
  <c r="AE2891" i="1"/>
  <c r="U2861" i="1"/>
  <c r="AG2861" i="1" s="1"/>
  <c r="U2821" i="1"/>
  <c r="AG2821" i="1" s="1"/>
  <c r="T2780" i="1"/>
  <c r="AF2780" i="1" s="1"/>
  <c r="T2740" i="1"/>
  <c r="AF2740" i="1" s="1"/>
  <c r="T2704" i="1"/>
  <c r="AF2704" i="1" s="1"/>
  <c r="Y2638" i="1"/>
  <c r="AE2367" i="1"/>
  <c r="AD2609" i="1"/>
  <c r="W2455" i="1"/>
  <c r="W2311" i="1"/>
  <c r="AD2129" i="1"/>
  <c r="AD1985" i="1"/>
  <c r="X2666" i="1"/>
  <c r="X2522" i="1"/>
  <c r="AE2340" i="1"/>
  <c r="AE2196" i="1"/>
  <c r="AE2036" i="1"/>
  <c r="AC1682" i="1"/>
  <c r="AB2551" i="1"/>
  <c r="W2368" i="1"/>
  <c r="W1833" i="1"/>
  <c r="Z1677" i="1"/>
  <c r="AD1473" i="1"/>
  <c r="AD1220" i="1"/>
  <c r="X2655" i="1"/>
  <c r="AD2816" i="1"/>
  <c r="U2693" i="1"/>
  <c r="AG2693" i="1" s="1"/>
  <c r="AE2283" i="1"/>
  <c r="Z1494" i="1"/>
  <c r="AA2087" i="1"/>
  <c r="Z2790" i="1"/>
  <c r="AE2645" i="1"/>
  <c r="AA2243" i="1"/>
  <c r="AJ2243" i="1" s="1"/>
  <c r="V2803" i="1"/>
  <c r="AC2888" i="1"/>
  <c r="T2778" i="1"/>
  <c r="AF2778" i="1" s="1"/>
  <c r="Y2650" i="1"/>
  <c r="Y2532" i="1"/>
  <c r="W2015" i="1"/>
  <c r="AE2348" i="1"/>
  <c r="V1758" i="1"/>
  <c r="AD2058" i="1"/>
  <c r="AE2844" i="1"/>
  <c r="AE2736" i="1"/>
  <c r="X2469" i="1"/>
  <c r="T2881" i="1"/>
  <c r="AF2881" i="1" s="1"/>
  <c r="AB2835" i="1"/>
  <c r="AB2799" i="1"/>
  <c r="AB2759" i="1"/>
  <c r="AB2723" i="1"/>
  <c r="W2659" i="1"/>
  <c r="V2542" i="1"/>
  <c r="AI2542" i="1" s="1"/>
  <c r="AK2542" i="1" s="1"/>
  <c r="V2382" i="1"/>
  <c r="AI2382" i="1" s="1"/>
  <c r="B2382" i="1" s="1"/>
  <c r="V2238" i="1"/>
  <c r="Z2056" i="1"/>
  <c r="AA1757" i="1"/>
  <c r="AC2821" i="1"/>
  <c r="AC2705" i="1"/>
  <c r="AA2215" i="1"/>
  <c r="AA1749" i="1"/>
  <c r="V2860" i="1"/>
  <c r="V2820" i="1"/>
  <c r="AC2778" i="1"/>
  <c r="AC2738" i="1"/>
  <c r="AC2702" i="1"/>
  <c r="V2624" i="1"/>
  <c r="AI2624" i="1" s="1"/>
  <c r="Z2458" i="1"/>
  <c r="Z2298" i="1"/>
  <c r="Z2154" i="1"/>
  <c r="Z1994" i="1"/>
  <c r="AA2868" i="1"/>
  <c r="AJ2868" i="1" s="1"/>
  <c r="AA2748" i="1"/>
  <c r="AJ2748" i="1" s="1"/>
  <c r="AC2528" i="1"/>
  <c r="X2117" i="1"/>
  <c r="Y2882" i="1"/>
  <c r="W2845" i="1"/>
  <c r="Y2806" i="1"/>
  <c r="Y2770" i="1"/>
  <c r="W2725" i="1"/>
  <c r="AB2680" i="1"/>
  <c r="X2571" i="1"/>
  <c r="AA2213" i="1"/>
  <c r="W2539" i="1"/>
  <c r="W2395" i="1"/>
  <c r="W2235" i="1"/>
  <c r="W2091" i="1"/>
  <c r="AA1751" i="1"/>
  <c r="X2606" i="1"/>
  <c r="X2446" i="1"/>
  <c r="X2302" i="1"/>
  <c r="AE2120" i="1"/>
  <c r="AE1976" i="1"/>
  <c r="T2673" i="1"/>
  <c r="AF2673" i="1" s="1"/>
  <c r="T2513" i="1"/>
  <c r="AF2513" i="1" s="1"/>
  <c r="AD2106" i="1"/>
  <c r="AA1433" i="1"/>
  <c r="Y1857" i="1"/>
  <c r="AB1265" i="1"/>
  <c r="AC2462" i="1"/>
  <c r="AC2302" i="1"/>
  <c r="AC2158" i="1"/>
  <c r="AC1998" i="1"/>
  <c r="U2625" i="1"/>
  <c r="AG2625" i="1" s="1"/>
  <c r="U2585" i="1"/>
  <c r="AG2585" i="1" s="1"/>
  <c r="U2549" i="1"/>
  <c r="AG2549" i="1" s="1"/>
  <c r="T2512" i="1"/>
  <c r="AF2512" i="1" s="1"/>
  <c r="T2468" i="1"/>
  <c r="AF2468" i="1" s="1"/>
  <c r="AH2468" i="1" s="1"/>
  <c r="T2428" i="1"/>
  <c r="AF2428" i="1" s="1"/>
  <c r="T2392" i="1"/>
  <c r="AF2392" i="1" s="1"/>
  <c r="AH2392" i="1" s="1"/>
  <c r="T2356" i="1"/>
  <c r="AF2356" i="1" s="1"/>
  <c r="AH2356" i="1" s="1"/>
  <c r="AB2310" i="1"/>
  <c r="AB2274" i="1"/>
  <c r="AB2234" i="1"/>
  <c r="AB2198" i="1"/>
  <c r="U2153" i="1"/>
  <c r="AG2153" i="1" s="1"/>
  <c r="U2117" i="1"/>
  <c r="AG2117" i="1" s="1"/>
  <c r="U2077" i="1"/>
  <c r="AG2077" i="1" s="1"/>
  <c r="U2041" i="1"/>
  <c r="AG2041" i="1" s="1"/>
  <c r="T1996" i="1"/>
  <c r="AF1996" i="1" s="1"/>
  <c r="AC1952" i="1"/>
  <c r="AC1792" i="1"/>
  <c r="AD1649" i="1"/>
  <c r="V2679" i="1"/>
  <c r="V2643" i="1"/>
  <c r="AC2605" i="1"/>
  <c r="V2567" i="1"/>
  <c r="AC2521" i="1"/>
  <c r="AC2485" i="1"/>
  <c r="AC2449" i="1"/>
  <c r="AC2409" i="1"/>
  <c r="AA2368" i="1"/>
  <c r="AJ2368" i="1" s="1"/>
  <c r="AA2328" i="1"/>
  <c r="AJ2328" i="1" s="1"/>
  <c r="AA2292" i="1"/>
  <c r="AJ2292" i="1" s="1"/>
  <c r="AA2252" i="1"/>
  <c r="V2211" i="1"/>
  <c r="V2171" i="1"/>
  <c r="V2135" i="1"/>
  <c r="V2095" i="1"/>
  <c r="AC2053" i="1"/>
  <c r="AC2013" i="1"/>
  <c r="AC1977" i="1"/>
  <c r="X1879" i="1"/>
  <c r="AA1697" i="1"/>
  <c r="U998" i="1"/>
  <c r="AG998" i="1" s="1"/>
  <c r="AH998" i="1" s="1"/>
  <c r="AD2660" i="1"/>
  <c r="AD2624" i="1"/>
  <c r="Y2579" i="1"/>
  <c r="Y2543" i="1"/>
  <c r="Y2503" i="1"/>
  <c r="Y2467" i="1"/>
  <c r="W2422" i="1"/>
  <c r="Y2281" i="1"/>
  <c r="Y2121" i="1"/>
  <c r="Y1977" i="1"/>
  <c r="W1901" i="1"/>
  <c r="W1757" i="1"/>
  <c r="AA1449" i="1"/>
  <c r="Z1873" i="1"/>
  <c r="X1692" i="1"/>
  <c r="U1014" i="1"/>
  <c r="AG1014" i="1" s="1"/>
  <c r="W1824" i="1"/>
  <c r="W1664" i="1"/>
  <c r="W1595" i="1"/>
  <c r="Y1440" i="1"/>
  <c r="Y1175" i="1"/>
  <c r="AE1546" i="1"/>
  <c r="Z1381" i="1"/>
  <c r="U1642" i="1"/>
  <c r="AG1642" i="1" s="1"/>
  <c r="X2419" i="1"/>
  <c r="X2259" i="1"/>
  <c r="AA2093" i="1"/>
  <c r="AJ2093" i="1" s="1"/>
  <c r="AE1839" i="1"/>
  <c r="Y2614" i="1"/>
  <c r="W2577" i="1"/>
  <c r="W2533" i="1"/>
  <c r="W2493" i="1"/>
  <c r="W2457" i="1"/>
  <c r="W2421" i="1"/>
  <c r="AD2375" i="1"/>
  <c r="AD2339" i="1"/>
  <c r="AD2299" i="1"/>
  <c r="AD2263" i="1"/>
  <c r="Y2218" i="1"/>
  <c r="Y2182" i="1"/>
  <c r="Y2142" i="1"/>
  <c r="Y2106" i="1"/>
  <c r="W2061" i="1"/>
  <c r="W2025" i="1"/>
  <c r="W1985" i="1"/>
  <c r="X1909" i="1"/>
  <c r="AA1727" i="1"/>
  <c r="AJ1727" i="1" s="1"/>
  <c r="C1727" i="1" s="1"/>
  <c r="AE1393" i="1"/>
  <c r="AE2670" i="1"/>
  <c r="X2632" i="1"/>
  <c r="AE2586" i="1"/>
  <c r="AE2550" i="1"/>
  <c r="AE2514" i="1"/>
  <c r="AE2474" i="1"/>
  <c r="Z2433" i="1"/>
  <c r="Z2393" i="1"/>
  <c r="Z2357" i="1"/>
  <c r="Z2317" i="1"/>
  <c r="X2276" i="1"/>
  <c r="X2236" i="1"/>
  <c r="X2200" i="1"/>
  <c r="X2160" i="1"/>
  <c r="AE2118" i="1"/>
  <c r="AE2078" i="1"/>
  <c r="AE2042" i="1"/>
  <c r="AE2006" i="1"/>
  <c r="V1958" i="1"/>
  <c r="AI1958" i="1" s="1"/>
  <c r="Z1808" i="1"/>
  <c r="V1654" i="1"/>
  <c r="AI1654" i="1" s="1"/>
  <c r="AB2689" i="1"/>
  <c r="U2644" i="1"/>
  <c r="AG2644" i="1" s="1"/>
  <c r="U2608" i="1"/>
  <c r="AG2608" i="1" s="1"/>
  <c r="U2568" i="1"/>
  <c r="AG2568" i="1" s="1"/>
  <c r="U2532" i="1"/>
  <c r="AG2532" i="1" s="1"/>
  <c r="T2487" i="1"/>
  <c r="AF2487" i="1" s="1"/>
  <c r="AH2487" i="1" s="1"/>
  <c r="T2451" i="1"/>
  <c r="AF2451" i="1" s="1"/>
  <c r="Y2381" i="1"/>
  <c r="Y2237" i="1"/>
  <c r="W2056" i="1"/>
  <c r="V1760" i="1"/>
  <c r="W1857" i="1"/>
  <c r="W1713" i="1"/>
  <c r="X1952" i="1"/>
  <c r="X1808" i="1"/>
  <c r="X1664" i="1"/>
  <c r="W1924" i="1"/>
  <c r="Y1753" i="1"/>
  <c r="AE1455" i="1"/>
  <c r="Y1556" i="1"/>
  <c r="Y1396" i="1"/>
  <c r="Z1641" i="1"/>
  <c r="Z1481" i="1"/>
  <c r="Z1337" i="1"/>
  <c r="U1598" i="1"/>
  <c r="AG1598" i="1" s="1"/>
  <c r="V2386" i="1"/>
  <c r="V2226" i="1"/>
  <c r="V2082" i="1"/>
  <c r="AA1837" i="1"/>
  <c r="T2606" i="1"/>
  <c r="AF2606" i="1" s="1"/>
  <c r="AH2606" i="1" s="1"/>
  <c r="T2566" i="1"/>
  <c r="AF2566" i="1" s="1"/>
  <c r="T2530" i="1"/>
  <c r="AF2530" i="1" s="1"/>
  <c r="AH2530" i="1" s="1"/>
  <c r="T2494" i="1"/>
  <c r="AF2494" i="1" s="1"/>
  <c r="AB2448" i="1"/>
  <c r="AB2412" i="1"/>
  <c r="AB2372" i="1"/>
  <c r="AB2336" i="1"/>
  <c r="U2291" i="1"/>
  <c r="AG2291" i="1" s="1"/>
  <c r="U2255" i="1"/>
  <c r="AG2255" i="1" s="1"/>
  <c r="AH2255" i="1" s="1"/>
  <c r="U2215" i="1"/>
  <c r="AG2215" i="1" s="1"/>
  <c r="U2179" i="1"/>
  <c r="AG2179" i="1" s="1"/>
  <c r="T2134" i="1"/>
  <c r="AF2134" i="1" s="1"/>
  <c r="T2098" i="1"/>
  <c r="AF2098" i="1" s="1"/>
  <c r="T2058" i="1"/>
  <c r="AF2058" i="1" s="1"/>
  <c r="T2022" i="1"/>
  <c r="AF2022" i="1" s="1"/>
  <c r="AB1976" i="1"/>
  <c r="V1876" i="1"/>
  <c r="Z1726" i="1"/>
  <c r="AC1344" i="1"/>
  <c r="AC2659" i="1"/>
  <c r="AC2623" i="1"/>
  <c r="AC2587" i="1"/>
  <c r="AC2547" i="1"/>
  <c r="AA2506" i="1"/>
  <c r="AA2466" i="1"/>
  <c r="AA2430" i="1"/>
  <c r="AA2390" i="1"/>
  <c r="V2349" i="1"/>
  <c r="V2309" i="1"/>
  <c r="AI2309" i="1" s="1"/>
  <c r="V2273" i="1"/>
  <c r="AI2273" i="1" s="1"/>
  <c r="V2233" i="1"/>
  <c r="AC2191" i="1"/>
  <c r="AC2151" i="1"/>
  <c r="AC2115" i="1"/>
  <c r="AC2079" i="1"/>
  <c r="AA2034" i="1"/>
  <c r="V1997" i="1"/>
  <c r="AA1945" i="1"/>
  <c r="AA1801" i="1"/>
  <c r="Z1542" i="1"/>
  <c r="Y2681" i="1"/>
  <c r="Y2641" i="1"/>
  <c r="Y2605" i="1"/>
  <c r="W2560" i="1"/>
  <c r="W2524" i="1"/>
  <c r="W2484" i="1"/>
  <c r="W2448" i="1"/>
  <c r="Y2337" i="1"/>
  <c r="W2172" i="1"/>
  <c r="AD1990" i="1"/>
  <c r="W1941" i="1"/>
  <c r="Y1738" i="1"/>
  <c r="AE1395" i="1"/>
  <c r="AE1838" i="1"/>
  <c r="Z1657" i="1"/>
  <c r="W1896" i="1"/>
  <c r="W1720" i="1"/>
  <c r="U1278" i="1"/>
  <c r="AG1278" i="1" s="1"/>
  <c r="AD1485" i="1"/>
  <c r="AB1185" i="1"/>
  <c r="X1528" i="1"/>
  <c r="Z1373" i="1"/>
  <c r="T1613" i="1"/>
  <c r="AF1613" i="1" s="1"/>
  <c r="AD2388" i="1"/>
  <c r="Y2343" i="1"/>
  <c r="W2302" i="1"/>
  <c r="W2262" i="1"/>
  <c r="AD2212" i="1"/>
  <c r="Y2167" i="1"/>
  <c r="AD2128" i="1"/>
  <c r="Y2087" i="1"/>
  <c r="AD2036" i="1"/>
  <c r="W1998" i="1"/>
  <c r="Z1922" i="1"/>
  <c r="V1768" i="1"/>
  <c r="Y1269" i="1"/>
  <c r="W1927" i="1"/>
  <c r="AD1881" i="1"/>
  <c r="W1835" i="1"/>
  <c r="W1779" i="1"/>
  <c r="AD1737" i="1"/>
  <c r="W1687" i="1"/>
  <c r="AA1633" i="1"/>
  <c r="AA1409" i="1"/>
  <c r="AE1960" i="1"/>
  <c r="X1918" i="1"/>
  <c r="AE1868" i="1"/>
  <c r="AE1812" i="1"/>
  <c r="AE1768" i="1"/>
  <c r="X1722" i="1"/>
  <c r="X1674" i="1"/>
  <c r="X1561" i="1"/>
  <c r="AE1357" i="1"/>
  <c r="W1950" i="1"/>
  <c r="Y1899" i="1"/>
  <c r="Y1847" i="1"/>
  <c r="Y1799" i="1"/>
  <c r="Y1755" i="1"/>
  <c r="AD1704" i="1"/>
  <c r="Y1655" i="1"/>
  <c r="AE1479" i="1"/>
  <c r="AB1199" i="1"/>
  <c r="Y1618" i="1"/>
  <c r="Y1562" i="1"/>
  <c r="W1517" i="1"/>
  <c r="AD1467" i="1"/>
  <c r="Y1426" i="1"/>
  <c r="AD1367" i="1"/>
  <c r="T1285" i="1"/>
  <c r="AF1285" i="1" s="1"/>
  <c r="AB1081" i="1"/>
  <c r="Z1639" i="1"/>
  <c r="Z1583" i="1"/>
  <c r="Z1539" i="1"/>
  <c r="Z1491" i="1"/>
  <c r="AE1444" i="1"/>
  <c r="Z1391" i="1"/>
  <c r="AE1344" i="1"/>
  <c r="AD1164" i="1"/>
  <c r="W1000" i="1"/>
  <c r="U1608" i="1"/>
  <c r="AG1608" i="1" s="1"/>
  <c r="U2408" i="1"/>
  <c r="AG2408" i="1" s="1"/>
  <c r="AB2353" i="1"/>
  <c r="U2292" i="1"/>
  <c r="AG2292" i="1" s="1"/>
  <c r="U2228" i="1"/>
  <c r="AG2228" i="1" s="1"/>
  <c r="AB2165" i="1"/>
  <c r="AB2113" i="1"/>
  <c r="U2052" i="1"/>
  <c r="AG2052" i="1" s="1"/>
  <c r="AB1989" i="1"/>
  <c r="AE1813" i="1"/>
  <c r="AC1392" i="1"/>
  <c r="T1912" i="1"/>
  <c r="AF1912" i="1" s="1"/>
  <c r="T1844" i="1"/>
  <c r="AF1844" i="1" s="1"/>
  <c r="AB1790" i="1"/>
  <c r="U1733" i="1"/>
  <c r="AG1733" i="1" s="1"/>
  <c r="AB1674" i="1"/>
  <c r="V1478" i="1"/>
  <c r="AB553" i="1"/>
  <c r="AC1913" i="1"/>
  <c r="AA1856" i="1"/>
  <c r="AA1784" i="1"/>
  <c r="V1727" i="1"/>
  <c r="AC1665" i="1"/>
  <c r="V1496" i="1"/>
  <c r="AI1496" i="1" s="1"/>
  <c r="T1959" i="1"/>
  <c r="AF1959" i="1" s="1"/>
  <c r="T1907" i="1"/>
  <c r="AF1907" i="1" s="1"/>
  <c r="AB1845" i="1"/>
  <c r="U1788" i="1"/>
  <c r="AG1788" i="1" s="1"/>
  <c r="T1719" i="1"/>
  <c r="AF1719" i="1" s="1"/>
  <c r="AB1661" i="1"/>
  <c r="AC1462" i="1"/>
  <c r="AJ1462" i="1" s="1"/>
  <c r="AK1462" i="1" s="1"/>
  <c r="Y1005" i="1"/>
  <c r="AB1580" i="1"/>
  <c r="U1523" i="1"/>
  <c r="AG1523" i="1" s="1"/>
  <c r="AB1464" i="1"/>
  <c r="T1402" i="1"/>
  <c r="AF1402" i="1" s="1"/>
  <c r="U1320" i="1"/>
  <c r="AG1320" i="1" s="1"/>
  <c r="AD1122" i="1"/>
  <c r="AA1636" i="1"/>
  <c r="AA1572" i="1"/>
  <c r="V1507" i="1"/>
  <c r="AC1445" i="1"/>
  <c r="AC1385" i="1"/>
  <c r="AB1307" i="1"/>
  <c r="Y1057" i="1"/>
  <c r="AD1626" i="1"/>
  <c r="T2417" i="1"/>
  <c r="AF2417" i="1" s="1"/>
  <c r="AH2417" i="1" s="1"/>
  <c r="AB2355" i="1"/>
  <c r="T2293" i="1"/>
  <c r="AF2293" i="1" s="1"/>
  <c r="T2229" i="1"/>
  <c r="AF2229" i="1" s="1"/>
  <c r="AH2229" i="1" s="1"/>
  <c r="T2177" i="1"/>
  <c r="AF2177" i="1" s="1"/>
  <c r="AB2119" i="1"/>
  <c r="T2053" i="1"/>
  <c r="AF2053" i="1" s="1"/>
  <c r="AB1991" i="1"/>
  <c r="AE1837" i="1"/>
  <c r="V1580" i="1"/>
  <c r="AB1904" i="1"/>
  <c r="AB1828" i="1"/>
  <c r="U1751" i="1"/>
  <c r="AG1751" i="1" s="1"/>
  <c r="AH1751" i="1" s="1"/>
  <c r="U1683" i="1"/>
  <c r="AG1683" i="1" s="1"/>
  <c r="AC1442" i="1"/>
  <c r="AA1942" i="1"/>
  <c r="V1873" i="1"/>
  <c r="V1805" i="1"/>
  <c r="AA1714" i="1"/>
  <c r="AJ1714" i="1" s="1"/>
  <c r="AC1636" i="1"/>
  <c r="W1268" i="1"/>
  <c r="AB1923" i="1"/>
  <c r="AB1827" i="1"/>
  <c r="U1762" i="1"/>
  <c r="AG1762" i="1" s="1"/>
  <c r="U1694" i="1"/>
  <c r="AG1694" i="1" s="1"/>
  <c r="Z1508" i="1"/>
  <c r="U1633" i="1"/>
  <c r="AG1633" i="1" s="1"/>
  <c r="AB1554" i="1"/>
  <c r="U1489" i="1"/>
  <c r="AG1489" i="1" s="1"/>
  <c r="T1412" i="1"/>
  <c r="AF1412" i="1" s="1"/>
  <c r="AD1322" i="1"/>
  <c r="AD1002" i="1"/>
  <c r="V1593" i="1"/>
  <c r="AA1518" i="1"/>
  <c r="AA1434" i="1"/>
  <c r="AA1362" i="1"/>
  <c r="T1167" i="1"/>
  <c r="AF1167" i="1" s="1"/>
  <c r="Y1643" i="1"/>
  <c r="T1567" i="1"/>
  <c r="AF1567" i="1" s="1"/>
  <c r="AH1567" i="1" s="1"/>
  <c r="AB1489" i="1"/>
  <c r="U1424" i="1"/>
  <c r="AG1424" i="1" s="1"/>
  <c r="U1356" i="1"/>
  <c r="AG1356" i="1" s="1"/>
  <c r="Y1051" i="1"/>
  <c r="X1299" i="1"/>
  <c r="Z1216" i="1"/>
  <c r="AE1145" i="1"/>
  <c r="X1063" i="1"/>
  <c r="AE997" i="1"/>
  <c r="W1335" i="1"/>
  <c r="W1267" i="1"/>
  <c r="Y1176" i="1"/>
  <c r="Y1108" i="1"/>
  <c r="W1031" i="1"/>
  <c r="Z951" i="1"/>
  <c r="AA1296" i="1"/>
  <c r="V1223" i="1"/>
  <c r="AC1153" i="1"/>
  <c r="AC1077" i="1"/>
  <c r="AC989" i="1"/>
  <c r="AB708" i="1"/>
  <c r="T907" i="1"/>
  <c r="AF907" i="1" s="1"/>
  <c r="AB821" i="1"/>
  <c r="AC958" i="1"/>
  <c r="AA881" i="1"/>
  <c r="AJ881" i="1" s="1"/>
  <c r="C881" i="1" s="1"/>
  <c r="T780" i="1"/>
  <c r="AF780" i="1" s="1"/>
  <c r="AH780" i="1" s="1"/>
  <c r="U947" i="1"/>
  <c r="AG947" i="1" s="1"/>
  <c r="T854" i="1"/>
  <c r="AF854" i="1" s="1"/>
  <c r="Y696" i="1"/>
  <c r="AE762" i="1"/>
  <c r="X672" i="1"/>
  <c r="AD802" i="1"/>
  <c r="AD730" i="1"/>
  <c r="AB605" i="1"/>
  <c r="X775" i="1"/>
  <c r="Y1529" i="1"/>
  <c r="W1436" i="1"/>
  <c r="AD1366" i="1"/>
  <c r="U1140" i="1"/>
  <c r="AG1140" i="1" s="1"/>
  <c r="AA1305" i="1"/>
  <c r="AA1229" i="1"/>
  <c r="AA1149" i="1"/>
  <c r="AA1061" i="1"/>
  <c r="AJ1061" i="1" s="1"/>
  <c r="AK1061" i="1" s="1"/>
  <c r="V980" i="1"/>
  <c r="T1328" i="1"/>
  <c r="AF1328" i="1" s="1"/>
  <c r="AB1234" i="1"/>
  <c r="T1160" i="1"/>
  <c r="AF1160" i="1" s="1"/>
  <c r="AB1086" i="1"/>
  <c r="U997" i="1"/>
  <c r="AG997" i="1" s="1"/>
  <c r="AB489" i="1"/>
  <c r="Z1273" i="1"/>
  <c r="AE1174" i="1"/>
  <c r="AE1090" i="1"/>
  <c r="AE1026" i="1"/>
  <c r="AD725" i="1"/>
  <c r="Y909" i="1"/>
  <c r="AD830" i="1"/>
  <c r="X945" i="1"/>
  <c r="Z878" i="1"/>
  <c r="W757" i="1"/>
  <c r="W927" i="1"/>
  <c r="W839" i="1"/>
  <c r="Y543" i="1"/>
  <c r="V717" i="1"/>
  <c r="AI717" i="1" s="1"/>
  <c r="W616" i="1"/>
  <c r="T769" i="1"/>
  <c r="AF769" i="1" s="1"/>
  <c r="AH769" i="1" s="1"/>
  <c r="U674" i="1"/>
  <c r="AG674" i="1" s="1"/>
  <c r="AC806" i="1"/>
  <c r="T1557" i="1"/>
  <c r="AF1557" i="1" s="1"/>
  <c r="AH1557" i="1" s="1"/>
  <c r="U1470" i="1"/>
  <c r="AG1470" i="1" s="1"/>
  <c r="U1382" i="1"/>
  <c r="AG1382" i="1" s="1"/>
  <c r="Y1219" i="1"/>
  <c r="X1317" i="1"/>
  <c r="Z1230" i="1"/>
  <c r="X1145" i="1"/>
  <c r="AE1051" i="1"/>
  <c r="AA934" i="1"/>
  <c r="Y1302" i="1"/>
  <c r="W1193" i="1"/>
  <c r="W1121" i="1"/>
  <c r="W1041" i="1"/>
  <c r="V837" i="1"/>
  <c r="V1269" i="1"/>
  <c r="AA1186" i="1"/>
  <c r="AA1082" i="1"/>
  <c r="AJ1082" i="1" s="1"/>
  <c r="AC1007" i="1"/>
  <c r="AB963" i="1"/>
  <c r="AB859" i="1"/>
  <c r="W675" i="1"/>
  <c r="V906" i="1"/>
  <c r="AB792" i="1"/>
  <c r="AB926" i="1"/>
  <c r="AB830" i="1"/>
  <c r="AE776" i="1"/>
  <c r="Z679" i="1"/>
  <c r="AD792" i="1"/>
  <c r="AD680" i="1"/>
  <c r="X797" i="1"/>
  <c r="Y1495" i="1"/>
  <c r="W1378" i="1"/>
  <c r="U1036" i="1"/>
  <c r="AG1036" i="1" s="1"/>
  <c r="AA1267" i="1"/>
  <c r="AJ1267" i="1" s="1"/>
  <c r="AC1112" i="1"/>
  <c r="AA975" i="1"/>
  <c r="AJ975" i="1" s="1"/>
  <c r="C975" i="1" s="1"/>
  <c r="AB1280" i="1"/>
  <c r="T1110" i="1"/>
  <c r="AF1110" i="1" s="1"/>
  <c r="T998" i="1"/>
  <c r="AF998" i="1" s="1"/>
  <c r="AE1284" i="1"/>
  <c r="AE1116" i="1"/>
  <c r="Z1007" i="1"/>
  <c r="AD920" i="1"/>
  <c r="AB593" i="1"/>
  <c r="AE837" i="1"/>
  <c r="W933" i="1"/>
  <c r="U660" i="1"/>
  <c r="AG660" i="1" s="1"/>
  <c r="AC697" i="1"/>
  <c r="U772" i="1"/>
  <c r="AG772" i="1" s="1"/>
  <c r="W538" i="1"/>
  <c r="AC704" i="1"/>
  <c r="Z610" i="1"/>
  <c r="U437" i="1"/>
  <c r="AG437" i="1" s="1"/>
  <c r="U519" i="1"/>
  <c r="AG519" i="1" s="1"/>
  <c r="AA604" i="1"/>
  <c r="AJ604" i="1" s="1"/>
  <c r="AC459" i="1"/>
  <c r="T413" i="1"/>
  <c r="AF413" i="1" s="1"/>
  <c r="AD344" i="1"/>
  <c r="U144" i="1"/>
  <c r="AG144" i="1" s="1"/>
  <c r="X687" i="1"/>
  <c r="AC592" i="1"/>
  <c r="AD569" i="1"/>
  <c r="Z633" i="1"/>
  <c r="Z485" i="1"/>
  <c r="Y415" i="1"/>
  <c r="AC308" i="1"/>
  <c r="V165" i="1"/>
  <c r="AD616" i="1"/>
  <c r="Z520" i="1"/>
  <c r="U577" i="1"/>
  <c r="AG577" i="1" s="1"/>
  <c r="AA562" i="1"/>
  <c r="T396" i="1"/>
  <c r="AF396" i="1" s="1"/>
  <c r="Z448" i="1"/>
  <c r="W246" i="1"/>
  <c r="AB2909" i="1"/>
  <c r="AC626" i="1"/>
  <c r="W617" i="1"/>
  <c r="AE652" i="1"/>
  <c r="AE484" i="1"/>
  <c r="U361" i="1"/>
  <c r="AG361" i="1" s="1"/>
  <c r="V328" i="1"/>
  <c r="U176" i="1"/>
  <c r="AG176" i="1" s="1"/>
  <c r="T320" i="1"/>
  <c r="AF320" i="1" s="1"/>
  <c r="AH320" i="1" s="1"/>
  <c r="U251" i="1"/>
  <c r="AG251" i="1" s="1"/>
  <c r="AB285" i="1"/>
  <c r="AE176" i="1"/>
  <c r="W76" i="1"/>
  <c r="AA3051" i="1"/>
  <c r="T376" i="1"/>
  <c r="AF376" i="1" s="1"/>
  <c r="AC268" i="1"/>
  <c r="AD241" i="1"/>
  <c r="T195" i="1"/>
  <c r="AF195" i="1" s="1"/>
  <c r="AH195" i="1" s="1"/>
  <c r="AA151" i="1"/>
  <c r="Y46" i="1"/>
  <c r="AA392" i="1"/>
  <c r="AJ392" i="1" s="1"/>
  <c r="U227" i="1"/>
  <c r="AG227" i="1" s="1"/>
  <c r="X314" i="1"/>
  <c r="AD177" i="1"/>
  <c r="AE155" i="1"/>
  <c r="X33" i="1"/>
  <c r="AD158" i="1"/>
  <c r="AC94" i="1"/>
  <c r="Z32" i="1"/>
  <c r="Z2996" i="1"/>
  <c r="U2944" i="1"/>
  <c r="AG2944" i="1" s="1"/>
  <c r="T169" i="1"/>
  <c r="AF169" i="1" s="1"/>
  <c r="AA77" i="1"/>
  <c r="T3067" i="1"/>
  <c r="AF3067" i="1" s="1"/>
  <c r="AH3067" i="1" s="1"/>
  <c r="AB2982" i="1"/>
  <c r="U2906" i="1"/>
  <c r="AG2906" i="1" s="1"/>
  <c r="AB3007" i="1"/>
  <c r="AD2925" i="1"/>
  <c r="U883" i="1"/>
  <c r="AG883" i="1" s="1"/>
  <c r="X760" i="1"/>
  <c r="AD778" i="1"/>
  <c r="AE809" i="1"/>
  <c r="AD1462" i="1"/>
  <c r="AD1134" i="1"/>
  <c r="V1268" i="1"/>
  <c r="AC1094" i="1"/>
  <c r="AB1326" i="1"/>
  <c r="AB1142" i="1"/>
  <c r="AE938" i="1"/>
  <c r="AE1194" i="1"/>
  <c r="X1020" i="1"/>
  <c r="Y881" i="1"/>
  <c r="AE919" i="1"/>
  <c r="Y944" i="1"/>
  <c r="AC755" i="1"/>
  <c r="AB767" i="1"/>
  <c r="V788" i="1"/>
  <c r="AB1427" i="1"/>
  <c r="AE910" i="1"/>
  <c r="X1141" i="1"/>
  <c r="AE864" i="1"/>
  <c r="AD1099" i="1"/>
  <c r="V1313" i="1"/>
  <c r="AI1313" i="1" s="1"/>
  <c r="B1313" i="1" s="1"/>
  <c r="AA1114" i="1"/>
  <c r="AJ1114" i="1" s="1"/>
  <c r="C1114" i="1" s="1"/>
  <c r="U962" i="1"/>
  <c r="AG962" i="1" s="1"/>
  <c r="Y623" i="1"/>
  <c r="AB569" i="1"/>
  <c r="U560" i="1"/>
  <c r="AG560" i="1" s="1"/>
  <c r="Y791" i="1"/>
  <c r="X769" i="1"/>
  <c r="W1298" i="1"/>
  <c r="V1146" i="1"/>
  <c r="U1279" i="1"/>
  <c r="AG1279" i="1" s="1"/>
  <c r="AA904" i="1"/>
  <c r="AE1072" i="1"/>
  <c r="AB758" i="1"/>
  <c r="AD923" i="1"/>
  <c r="AE647" i="1"/>
  <c r="V778" i="1"/>
  <c r="AE511" i="1"/>
  <c r="AB500" i="1"/>
  <c r="T372" i="1"/>
  <c r="AF372" i="1" s="1"/>
  <c r="U222" i="1"/>
  <c r="AG222" i="1" s="1"/>
  <c r="AH222" i="1" s="1"/>
  <c r="V562" i="1"/>
  <c r="Z601" i="1"/>
  <c r="AE427" i="1"/>
  <c r="AC738" i="1"/>
  <c r="T576" i="1"/>
  <c r="AF576" i="1" s="1"/>
  <c r="AB336" i="1"/>
  <c r="AB98" i="1"/>
  <c r="AA625" i="1"/>
  <c r="AE604" i="1"/>
  <c r="AE417" i="1"/>
  <c r="V333" i="1"/>
  <c r="U284" i="1"/>
  <c r="AG284" i="1" s="1"/>
  <c r="AD73" i="1"/>
  <c r="X338" i="1"/>
  <c r="AD282" i="1"/>
  <c r="AC42" i="1"/>
  <c r="X359" i="1"/>
  <c r="T192" i="1"/>
  <c r="AF192" i="1" s="1"/>
  <c r="AH192" i="1" s="1"/>
  <c r="AD2970" i="1"/>
  <c r="X31" i="1"/>
  <c r="AE2925" i="1"/>
  <c r="T35" i="1"/>
  <c r="AF35" i="1" s="1"/>
  <c r="U2981" i="1"/>
  <c r="AG2981" i="1" s="1"/>
  <c r="X3021" i="1"/>
  <c r="AE2671" i="1"/>
  <c r="AB2682" i="1"/>
  <c r="AA2820" i="1"/>
  <c r="AE2775" i="1"/>
  <c r="AA2115" i="1"/>
  <c r="AB2864" i="1"/>
  <c r="X2315" i="1"/>
  <c r="Z2631" i="1"/>
  <c r="T2517" i="1"/>
  <c r="AF2517" i="1" s="1"/>
  <c r="AE2782" i="1"/>
  <c r="AE2169" i="1"/>
  <c r="U2812" i="1"/>
  <c r="AG2812" i="1" s="1"/>
  <c r="U2732" i="1"/>
  <c r="AG2732" i="1" s="1"/>
  <c r="V2582" i="1"/>
  <c r="AI2582" i="1" s="1"/>
  <c r="V2262" i="1"/>
  <c r="AI2262" i="1" s="1"/>
  <c r="AC1870" i="1"/>
  <c r="Z2715" i="1"/>
  <c r="Z1892" i="1"/>
  <c r="AC2820" i="1"/>
  <c r="AC2740" i="1"/>
  <c r="V2616" i="1"/>
  <c r="V2296" i="1"/>
  <c r="V1976" i="1"/>
  <c r="AE2738" i="1"/>
  <c r="X2021" i="1"/>
  <c r="Y2836" i="1"/>
  <c r="Y2756" i="1"/>
  <c r="U2655" i="1"/>
  <c r="AG2655" i="1" s="1"/>
  <c r="X1899" i="1"/>
  <c r="AD2333" i="1"/>
  <c r="AD2013" i="1"/>
  <c r="X2534" i="1"/>
  <c r="X2214" i="1"/>
  <c r="Z1688" i="1"/>
  <c r="AD2394" i="1"/>
  <c r="AE1365" i="1"/>
  <c r="Z2803" i="1"/>
  <c r="AD2700" i="1"/>
  <c r="X2724" i="1"/>
  <c r="AE2707" i="1"/>
  <c r="AC2755" i="1"/>
  <c r="T2714" i="1"/>
  <c r="AF2714" i="1" s="1"/>
  <c r="AD2009" i="1"/>
  <c r="U2554" i="1"/>
  <c r="AG2554" i="1" s="1"/>
  <c r="AE1446" i="1"/>
  <c r="X2597" i="1"/>
  <c r="W2836" i="1"/>
  <c r="W2740" i="1"/>
  <c r="AE2563" i="1"/>
  <c r="AE2179" i="1"/>
  <c r="AA2858" i="1"/>
  <c r="AE2217" i="1"/>
  <c r="Z2840" i="1"/>
  <c r="Z2744" i="1"/>
  <c r="AE2581" i="1"/>
  <c r="AE2197" i="1"/>
  <c r="AC2865" i="1"/>
  <c r="AC2296" i="1"/>
  <c r="T2848" i="1"/>
  <c r="AF2848" i="1" s="1"/>
  <c r="T2756" i="1"/>
  <c r="AF2756" i="1" s="1"/>
  <c r="AC2614" i="1"/>
  <c r="Y2540" i="1"/>
  <c r="Y2156" i="1"/>
  <c r="AE2628" i="1"/>
  <c r="AE2244" i="1"/>
  <c r="V1540" i="1"/>
  <c r="Y2069" i="1"/>
  <c r="T712" i="1"/>
  <c r="AF712" i="1" s="1"/>
  <c r="AE2225" i="1"/>
  <c r="AA2481" i="1"/>
  <c r="X1981" i="1"/>
  <c r="AE2493" i="1"/>
  <c r="X2037" i="1"/>
  <c r="Z2548" i="1"/>
  <c r="Z2535" i="1"/>
  <c r="W1801" i="1"/>
  <c r="AA2673" i="1"/>
  <c r="AJ2673" i="1" s="1"/>
  <c r="U2842" i="1"/>
  <c r="AG2842" i="1" s="1"/>
  <c r="U2750" i="1"/>
  <c r="AG2750" i="1" s="1"/>
  <c r="V2590" i="1"/>
  <c r="V2222" i="1"/>
  <c r="AC2877" i="1"/>
  <c r="Z2342" i="1"/>
  <c r="AC2846" i="1"/>
  <c r="AC2754" i="1"/>
  <c r="V2608" i="1"/>
  <c r="V2240" i="1"/>
  <c r="AA2888" i="1"/>
  <c r="AA2431" i="1"/>
  <c r="Y2858" i="1"/>
  <c r="W2765" i="1"/>
  <c r="U2643" i="1"/>
  <c r="AG2643" i="1" s="1"/>
  <c r="AD2565" i="1"/>
  <c r="AD2197" i="1"/>
  <c r="X2654" i="1"/>
  <c r="X2286" i="1"/>
  <c r="Z1720" i="1"/>
  <c r="AD2234" i="1"/>
  <c r="AA1637" i="1"/>
  <c r="AC2366" i="1"/>
  <c r="AC1982" i="1"/>
  <c r="AB2570" i="1"/>
  <c r="AB2474" i="1"/>
  <c r="AB2382" i="1"/>
  <c r="AB2286" i="1"/>
  <c r="AB2194" i="1"/>
  <c r="AB2098" i="1"/>
  <c r="U2005" i="1"/>
  <c r="AG2005" i="1" s="1"/>
  <c r="V1756" i="1"/>
  <c r="V2655" i="1"/>
  <c r="V2563" i="1"/>
  <c r="V2467" i="1"/>
  <c r="V2375" i="1"/>
  <c r="V2279" i="1"/>
  <c r="V2187" i="1"/>
  <c r="AI2187" i="1" s="1"/>
  <c r="V2091" i="1"/>
  <c r="AI2091" i="1" s="1"/>
  <c r="V1999" i="1"/>
  <c r="AI1999" i="1" s="1"/>
  <c r="AE1723" i="1"/>
  <c r="Y2651" i="1"/>
  <c r="Y2555" i="1"/>
  <c r="Y2463" i="1"/>
  <c r="AD2206" i="1"/>
  <c r="AD1943" i="1"/>
  <c r="AB1183" i="1"/>
  <c r="X1489" i="1"/>
  <c r="AE1646" i="1"/>
  <c r="AD1365" i="1"/>
  <c r="X1408" i="1"/>
  <c r="AA2365" i="1"/>
  <c r="AA1997" i="1"/>
  <c r="Y2570" i="1"/>
  <c r="Y2478" i="1"/>
  <c r="Y2382" i="1"/>
  <c r="Y2290" i="1"/>
  <c r="Y2194" i="1"/>
  <c r="Y2102" i="1"/>
  <c r="Y2006" i="1"/>
  <c r="AE1769" i="1"/>
  <c r="AE2658" i="1"/>
  <c r="AE2566" i="1"/>
  <c r="AE2470" i="1"/>
  <c r="Z2377" i="1"/>
  <c r="AE2282" i="1"/>
  <c r="AE2186" i="1"/>
  <c r="AE2094" i="1"/>
  <c r="AE1998" i="1"/>
  <c r="AC1738" i="1"/>
  <c r="T2651" i="1"/>
  <c r="AF2651" i="1" s="1"/>
  <c r="T2559" i="1"/>
  <c r="AF2559" i="1" s="1"/>
  <c r="T2463" i="1"/>
  <c r="AF2463" i="1" s="1"/>
  <c r="Y2221" i="1"/>
  <c r="Y1942" i="1"/>
  <c r="X1359" i="1"/>
  <c r="X1505" i="1"/>
  <c r="AD1662" i="1"/>
  <c r="Y1380" i="1"/>
  <c r="AE1422" i="1"/>
  <c r="Z2412" i="1"/>
  <c r="AC2038" i="1"/>
  <c r="T2582" i="1"/>
  <c r="AF2582" i="1" s="1"/>
  <c r="T2486" i="1"/>
  <c r="AF2486" i="1" s="1"/>
  <c r="T2394" i="1"/>
  <c r="AF2394" i="1" s="1"/>
  <c r="AH2394" i="1" s="1"/>
  <c r="T2298" i="1"/>
  <c r="AF2298" i="1" s="1"/>
  <c r="AH2298" i="1" s="1"/>
  <c r="T2206" i="1"/>
  <c r="AF2206" i="1" s="1"/>
  <c r="T2110" i="1"/>
  <c r="AF2110" i="1" s="1"/>
  <c r="T2018" i="1"/>
  <c r="AF2018" i="1" s="1"/>
  <c r="AH2018" i="1" s="1"/>
  <c r="AC1800" i="1"/>
  <c r="AA2670" i="1"/>
  <c r="AA2574" i="1"/>
  <c r="AA2482" i="1"/>
  <c r="AA2386" i="1"/>
  <c r="AJ2386" i="1" s="1"/>
  <c r="AA2294" i="1"/>
  <c r="AA2198" i="1"/>
  <c r="AJ2198" i="1" s="1"/>
  <c r="C2198" i="1" s="1"/>
  <c r="AA2106" i="1"/>
  <c r="AJ2106" i="1" s="1"/>
  <c r="C2106" i="1" s="1"/>
  <c r="AA2010" i="1"/>
  <c r="AJ2010" i="1" s="1"/>
  <c r="AE1779" i="1"/>
  <c r="AD2566" i="1"/>
  <c r="AD1794" i="1"/>
  <c r="AD1469" i="1"/>
  <c r="Z1469" i="1"/>
  <c r="Y2395" i="1"/>
  <c r="Y2291" i="1"/>
  <c r="W2186" i="1"/>
  <c r="W2010" i="1"/>
  <c r="AA1617" i="1"/>
  <c r="T1189" i="1"/>
  <c r="AF1189" i="1" s="1"/>
  <c r="X1590" i="1"/>
  <c r="Z1479" i="1"/>
  <c r="X1362" i="1"/>
  <c r="AC973" i="1"/>
  <c r="U2380" i="1"/>
  <c r="AG2380" i="1" s="1"/>
  <c r="AB2241" i="1"/>
  <c r="AB2089" i="1"/>
  <c r="X1921" i="1"/>
  <c r="AB1902" i="1"/>
  <c r="U1765" i="1"/>
  <c r="AG1765" i="1" s="1"/>
  <c r="V1526" i="1"/>
  <c r="AI1526" i="1" s="1"/>
  <c r="AC1893" i="1"/>
  <c r="AC1749" i="1"/>
  <c r="W1108" i="1"/>
  <c r="AB1825" i="1"/>
  <c r="U1684" i="1"/>
  <c r="AG1684" i="1" s="1"/>
  <c r="U1643" i="1"/>
  <c r="AG1643" i="1" s="1"/>
  <c r="T1494" i="1"/>
  <c r="AF1494" i="1" s="1"/>
  <c r="U1351" i="1"/>
  <c r="AG1351" i="1" s="1"/>
  <c r="AA1612" i="1"/>
  <c r="AA1472" i="1"/>
  <c r="T1271" i="1"/>
  <c r="AF1271" i="1" s="1"/>
  <c r="Y1601" i="1"/>
  <c r="T2305" i="1"/>
  <c r="AF2305" i="1" s="1"/>
  <c r="AH2305" i="1" s="1"/>
  <c r="U2162" i="1"/>
  <c r="AG2162" i="1" s="1"/>
  <c r="AB2015" i="1"/>
  <c r="AA1407" i="1"/>
  <c r="T1794" i="1"/>
  <c r="AF1794" i="1" s="1"/>
  <c r="AH1794" i="1" s="1"/>
  <c r="V1470" i="1"/>
  <c r="AI1470" i="1" s="1"/>
  <c r="AC1847" i="1"/>
  <c r="V1733" i="1"/>
  <c r="AI1733" i="1" s="1"/>
  <c r="Y1029" i="1"/>
  <c r="U1782" i="1"/>
  <c r="AG1782" i="1" s="1"/>
  <c r="V1482" i="1"/>
  <c r="AB1514" i="1"/>
  <c r="U1345" i="1"/>
  <c r="AG1345" i="1" s="1"/>
  <c r="V1569" i="1"/>
  <c r="V1389" i="1"/>
  <c r="W1626" i="1"/>
  <c r="U1464" i="1"/>
  <c r="AG1464" i="1" s="1"/>
  <c r="T1089" i="1"/>
  <c r="AF1089" i="1" s="1"/>
  <c r="AH1089" i="1" s="1"/>
  <c r="Z1204" i="1"/>
  <c r="X1015" i="1"/>
  <c r="W1263" i="1"/>
  <c r="W1011" i="1"/>
  <c r="AC1245" i="1"/>
  <c r="AA1068" i="1"/>
  <c r="U940" i="1"/>
  <c r="AG940" i="1" s="1"/>
  <c r="AA965" i="1"/>
  <c r="T716" i="1"/>
  <c r="AF716" i="1" s="1"/>
  <c r="AB545" i="1"/>
  <c r="AB579" i="1"/>
  <c r="Y665" i="1"/>
  <c r="AD1526" i="1"/>
  <c r="W1340" i="1"/>
  <c r="AA1209" i="1"/>
  <c r="AA1025" i="1"/>
  <c r="U1265" i="1"/>
  <c r="AG1265" i="1" s="1"/>
  <c r="U1073" i="1"/>
  <c r="AG1073" i="1" s="1"/>
  <c r="AE1322" i="1"/>
  <c r="AE1078" i="1"/>
  <c r="Y937" i="1"/>
  <c r="AB561" i="1"/>
  <c r="U735" i="1"/>
  <c r="AG735" i="1" s="1"/>
  <c r="AD821" i="1"/>
  <c r="AA742" i="1"/>
  <c r="AJ742" i="1" s="1"/>
  <c r="T761" i="1"/>
  <c r="AF761" i="1" s="1"/>
  <c r="V776" i="1"/>
  <c r="U1426" i="1"/>
  <c r="AG1426" i="1" s="1"/>
  <c r="AE846" i="1"/>
  <c r="AE1139" i="1"/>
  <c r="X860" i="1"/>
  <c r="Y1098" i="1"/>
  <c r="AC1311" i="1"/>
  <c r="V1113" i="1"/>
  <c r="AB887" i="1"/>
  <c r="AC900" i="1"/>
  <c r="AB906" i="1"/>
  <c r="AE732" i="1"/>
  <c r="AD716" i="1"/>
  <c r="Y1487" i="1"/>
  <c r="AC1332" i="1"/>
  <c r="AA1039" i="1"/>
  <c r="U1175" i="1"/>
  <c r="AG1175" i="1" s="1"/>
  <c r="X1282" i="1"/>
  <c r="Z953" i="1"/>
  <c r="Z920" i="1"/>
  <c r="AD815" i="1"/>
  <c r="AB761" i="1"/>
  <c r="AE651" i="1"/>
  <c r="AB588" i="1"/>
  <c r="AA488" i="1"/>
  <c r="T217" i="1"/>
  <c r="AF217" i="1" s="1"/>
  <c r="AC560" i="1"/>
  <c r="X600" i="1"/>
  <c r="Y238" i="1"/>
  <c r="AE605" i="1"/>
  <c r="AC599" i="1"/>
  <c r="T332" i="1"/>
  <c r="AF332" i="1" s="1"/>
  <c r="AE121" i="1"/>
  <c r="AA621" i="1"/>
  <c r="Z603" i="1"/>
  <c r="AE401" i="1"/>
  <c r="U392" i="1"/>
  <c r="AG392" i="1" s="1"/>
  <c r="AB249" i="1"/>
  <c r="X43" i="1"/>
  <c r="AA439" i="1"/>
  <c r="AJ439" i="1" s="1"/>
  <c r="Y200" i="1"/>
  <c r="X2964" i="1"/>
  <c r="X306" i="1"/>
  <c r="AE106" i="1"/>
  <c r="AA129" i="1"/>
  <c r="X26" i="1"/>
  <c r="AA2921" i="1"/>
  <c r="AC79" i="1"/>
  <c r="AC2987" i="1"/>
  <c r="Y3066" i="1"/>
  <c r="AB2066" i="1"/>
  <c r="T2036" i="1"/>
  <c r="AF2036" i="1" s="1"/>
  <c r="U2001" i="1"/>
  <c r="AG2001" i="1" s="1"/>
  <c r="AH2001" i="1" s="1"/>
  <c r="AB1970" i="1"/>
  <c r="AC1872" i="1"/>
  <c r="Z1750" i="1"/>
  <c r="AC1568" i="1"/>
  <c r="AA2688" i="1"/>
  <c r="AC2653" i="1"/>
  <c r="V2623" i="1"/>
  <c r="AA2592" i="1"/>
  <c r="AJ2592" i="1" s="1"/>
  <c r="AC2561" i="1"/>
  <c r="V2531" i="1"/>
  <c r="AI2531" i="1" s="1"/>
  <c r="B2531" i="1" s="1"/>
  <c r="V2499" i="1"/>
  <c r="AI2499" i="1" s="1"/>
  <c r="AC2465" i="1"/>
  <c r="V2435" i="1"/>
  <c r="AA2404" i="1"/>
  <c r="AC2373" i="1"/>
  <c r="V2343" i="1"/>
  <c r="AA2308" i="1"/>
  <c r="AC2277" i="1"/>
  <c r="V2247" i="1"/>
  <c r="AA2216" i="1"/>
  <c r="AC2185" i="1"/>
  <c r="V2155" i="1"/>
  <c r="AA2120" i="1"/>
  <c r="AC2089" i="1"/>
  <c r="V2059" i="1"/>
  <c r="AA2028" i="1"/>
  <c r="AC1997" i="1"/>
  <c r="AC1965" i="1"/>
  <c r="AA1841" i="1"/>
  <c r="AJ1841" i="1" s="1"/>
  <c r="X1719" i="1"/>
  <c r="Z1446" i="1"/>
  <c r="AD2680" i="1"/>
  <c r="W2650" i="1"/>
  <c r="Y2615" i="1"/>
  <c r="AD2584" i="1"/>
  <c r="W2554" i="1"/>
  <c r="Y2523" i="1"/>
  <c r="AD2492" i="1"/>
  <c r="W2462" i="1"/>
  <c r="Y2427" i="1"/>
  <c r="W2324" i="1"/>
  <c r="Y2201" i="1"/>
  <c r="AD2078" i="1"/>
  <c r="V1936" i="1"/>
  <c r="W1933" i="1"/>
  <c r="AD1799" i="1"/>
  <c r="W1677" i="1"/>
  <c r="U1102" i="1"/>
  <c r="AG1102" i="1" s="1"/>
  <c r="X1852" i="1"/>
  <c r="Z1729" i="1"/>
  <c r="X1425" i="1"/>
  <c r="W1888" i="1"/>
  <c r="Y1765" i="1"/>
  <c r="AE1631" i="1"/>
  <c r="AD1621" i="1"/>
  <c r="W1499" i="1"/>
  <c r="Y1360" i="1"/>
  <c r="AC845" i="1"/>
  <c r="Z1525" i="1"/>
  <c r="AE1402" i="1"/>
  <c r="AD1108" i="1"/>
  <c r="W1554" i="1"/>
  <c r="AE2359" i="1"/>
  <c r="AA2237" i="1"/>
  <c r="X2115" i="1"/>
  <c r="AE1991" i="1"/>
  <c r="AE1353" i="1"/>
  <c r="AD2599" i="1"/>
  <c r="W2569" i="1"/>
  <c r="Y2538" i="1"/>
  <c r="AD2507" i="1"/>
  <c r="W2477" i="1"/>
  <c r="Y2446" i="1"/>
  <c r="AD2411" i="1"/>
  <c r="W2381" i="1"/>
  <c r="Y2350" i="1"/>
  <c r="AD2319" i="1"/>
  <c r="W2289" i="1"/>
  <c r="W2257" i="1"/>
  <c r="AD2223" i="1"/>
  <c r="W2193" i="1"/>
  <c r="Y2162" i="1"/>
  <c r="AD2131" i="1"/>
  <c r="W2101" i="1"/>
  <c r="Y2066" i="1"/>
  <c r="AD2035" i="1"/>
  <c r="W2005" i="1"/>
  <c r="Y1974" i="1"/>
  <c r="AA1887" i="1"/>
  <c r="AJ1887" i="1" s="1"/>
  <c r="C1887" i="1" s="1"/>
  <c r="X1765" i="1"/>
  <c r="Z1566" i="1"/>
  <c r="X2688" i="1"/>
  <c r="Z2657" i="1"/>
  <c r="AE2626" i="1"/>
  <c r="X2596" i="1"/>
  <c r="X2564" i="1"/>
  <c r="AE2530" i="1"/>
  <c r="X2500" i="1"/>
  <c r="Z2469" i="1"/>
  <c r="AE2438" i="1"/>
  <c r="X2408" i="1"/>
  <c r="Z2373" i="1"/>
  <c r="AE2342" i="1"/>
  <c r="X2312" i="1"/>
  <c r="Z2281" i="1"/>
  <c r="AE2250" i="1"/>
  <c r="X2220" i="1"/>
  <c r="Z2185" i="1"/>
  <c r="AE2154" i="1"/>
  <c r="X2124" i="1"/>
  <c r="Z2093" i="1"/>
  <c r="AE2062" i="1"/>
  <c r="AE2030" i="1"/>
  <c r="Z1997" i="1"/>
  <c r="AE1966" i="1"/>
  <c r="Z1856" i="1"/>
  <c r="V1734" i="1"/>
  <c r="V1508" i="1"/>
  <c r="U2680" i="1"/>
  <c r="AG2680" i="1" s="1"/>
  <c r="AB2649" i="1"/>
  <c r="T2619" i="1"/>
  <c r="AF2619" i="1" s="1"/>
  <c r="U2588" i="1"/>
  <c r="AG2588" i="1" s="1"/>
  <c r="AB2557" i="1"/>
  <c r="T2527" i="1"/>
  <c r="AF2527" i="1" s="1"/>
  <c r="U2492" i="1"/>
  <c r="AG2492" i="1" s="1"/>
  <c r="AB2461" i="1"/>
  <c r="T2431" i="1"/>
  <c r="AF2431" i="1" s="1"/>
  <c r="AD2338" i="1"/>
  <c r="W2216" i="1"/>
  <c r="W2088" i="1"/>
  <c r="Z1930" i="1"/>
  <c r="W1937" i="1"/>
  <c r="Y1814" i="1"/>
  <c r="AD1691" i="1"/>
  <c r="AA1337" i="1"/>
  <c r="AE1850" i="1"/>
  <c r="X1728" i="1"/>
  <c r="AA1483" i="1"/>
  <c r="AD1902" i="1"/>
  <c r="W1780" i="1"/>
  <c r="Y1657" i="1"/>
  <c r="Y1620" i="1"/>
  <c r="AD1497" i="1"/>
  <c r="W1375" i="1"/>
  <c r="Y999" i="1"/>
  <c r="X1540" i="1"/>
  <c r="X1412" i="1"/>
  <c r="W1104" i="1"/>
  <c r="W1570" i="1"/>
  <c r="AC2406" i="1"/>
  <c r="Z2284" i="1"/>
  <c r="V2162" i="1"/>
  <c r="AC2022" i="1"/>
  <c r="AA1709" i="1"/>
  <c r="U2611" i="1"/>
  <c r="AG2611" i="1" s="1"/>
  <c r="AB2580" i="1"/>
  <c r="T2550" i="1"/>
  <c r="AF2550" i="1" s="1"/>
  <c r="U2519" i="1"/>
  <c r="AG2519" i="1" s="1"/>
  <c r="AB2484" i="1"/>
  <c r="T2454" i="1"/>
  <c r="AF2454" i="1" s="1"/>
  <c r="U2423" i="1"/>
  <c r="AG2423" i="1" s="1"/>
  <c r="AB2392" i="1"/>
  <c r="T2362" i="1"/>
  <c r="AF2362" i="1" s="1"/>
  <c r="T2330" i="1"/>
  <c r="AF2330" i="1" s="1"/>
  <c r="AB2296" i="1"/>
  <c r="T2266" i="1"/>
  <c r="AF2266" i="1" s="1"/>
  <c r="AH2266" i="1" s="1"/>
  <c r="U2235" i="1"/>
  <c r="AG2235" i="1" s="1"/>
  <c r="AB2204" i="1"/>
  <c r="T2174" i="1"/>
  <c r="AF2174" i="1" s="1"/>
  <c r="U2139" i="1"/>
  <c r="AG2139" i="1" s="1"/>
  <c r="AB2108" i="1"/>
  <c r="T2078" i="1"/>
  <c r="AF2078" i="1" s="1"/>
  <c r="U2047" i="1"/>
  <c r="AG2047" i="1" s="1"/>
  <c r="AB2016" i="1"/>
  <c r="T1986" i="1"/>
  <c r="AF1986" i="1" s="1"/>
  <c r="AH1986" i="1" s="1"/>
  <c r="Z1918" i="1"/>
  <c r="V1796" i="1"/>
  <c r="AC1672" i="1"/>
  <c r="W1060" i="1"/>
  <c r="V2669" i="1"/>
  <c r="V2637" i="1"/>
  <c r="AC2603" i="1"/>
  <c r="V2573" i="1"/>
  <c r="AA2542" i="1"/>
  <c r="AJ2542" i="1" s="1"/>
  <c r="AC2511" i="1"/>
  <c r="V2481" i="1"/>
  <c r="AI2481" i="1" s="1"/>
  <c r="AA2446" i="1"/>
  <c r="AC2415" i="1"/>
  <c r="V2385" i="1"/>
  <c r="AI2385" i="1" s="1"/>
  <c r="AA2354" i="1"/>
  <c r="AJ2354" i="1" s="1"/>
  <c r="AC2323" i="1"/>
  <c r="V2293" i="1"/>
  <c r="AA2258" i="1"/>
  <c r="AC2227" i="1"/>
  <c r="V2197" i="1"/>
  <c r="AA2166" i="1"/>
  <c r="AC2135" i="1"/>
  <c r="AC2103" i="1"/>
  <c r="AA2070" i="1"/>
  <c r="AC2039" i="1"/>
  <c r="V2009" i="1"/>
  <c r="AA1978" i="1"/>
  <c r="X1903" i="1"/>
  <c r="AE1763" i="1"/>
  <c r="AE1625" i="1"/>
  <c r="W2692" i="1"/>
  <c r="Y2661" i="1"/>
  <c r="AD2630" i="1"/>
  <c r="W2600" i="1"/>
  <c r="Y2565" i="1"/>
  <c r="AD2534" i="1"/>
  <c r="W2504" i="1"/>
  <c r="Y2473" i="1"/>
  <c r="AD2442" i="1"/>
  <c r="Y2369" i="1"/>
  <c r="Y2225" i="1"/>
  <c r="Y2081" i="1"/>
  <c r="V1904" i="1"/>
  <c r="AD1919" i="1"/>
  <c r="AD1775" i="1"/>
  <c r="X1567" i="1"/>
  <c r="Z1913" i="1"/>
  <c r="Z1769" i="1"/>
  <c r="AE1605" i="1"/>
  <c r="AD1922" i="1"/>
  <c r="Y1789" i="1"/>
  <c r="X1579" i="1"/>
  <c r="AD1597" i="1"/>
  <c r="Y1464" i="1"/>
  <c r="Y1271" i="1"/>
  <c r="Z1597" i="1"/>
  <c r="AE1458" i="1"/>
  <c r="AD1204" i="1"/>
  <c r="AB1591" i="1"/>
  <c r="W2394" i="1"/>
  <c r="AD2360" i="1"/>
  <c r="AD2324" i="1"/>
  <c r="Y2287" i="1"/>
  <c r="W2254" i="1"/>
  <c r="W2218" i="1"/>
  <c r="AD2184" i="1"/>
  <c r="Y2151" i="1"/>
  <c r="Y2115" i="1"/>
  <c r="W2078" i="1"/>
  <c r="AD2044" i="1"/>
  <c r="AD2008" i="1"/>
  <c r="Y1975" i="1"/>
  <c r="V1880" i="1"/>
  <c r="AC1740" i="1"/>
  <c r="X1405" i="1"/>
  <c r="Y1940" i="1"/>
  <c r="W1907" i="1"/>
  <c r="AD1865" i="1"/>
  <c r="AD1829" i="1"/>
  <c r="W1787" i="1"/>
  <c r="Y1748" i="1"/>
  <c r="Y1712" i="1"/>
  <c r="AD1673" i="1"/>
  <c r="AA1601" i="1"/>
  <c r="AJ1601" i="1" s="1"/>
  <c r="X1447" i="1"/>
  <c r="U1134" i="1"/>
  <c r="AG1134" i="1" s="1"/>
  <c r="Z1935" i="1"/>
  <c r="Z1899" i="1"/>
  <c r="AE1860" i="1"/>
  <c r="AE1824" i="1"/>
  <c r="AE1784" i="1"/>
  <c r="Z1743" i="1"/>
  <c r="Z1707" i="1"/>
  <c r="X1666" i="1"/>
  <c r="AE1581" i="1"/>
  <c r="AA1427" i="1"/>
  <c r="AJ1427" i="1" s="1"/>
  <c r="C1427" i="1" s="1"/>
  <c r="T1027" i="1"/>
  <c r="AF1027" i="1" s="1"/>
  <c r="W1930" i="1"/>
  <c r="W1894" i="1"/>
  <c r="W1858" i="1"/>
  <c r="AD1816" i="1"/>
  <c r="AD1780" i="1"/>
  <c r="W1738" i="1"/>
  <c r="Y1699" i="1"/>
  <c r="AD1660" i="1"/>
  <c r="AE1559" i="1"/>
  <c r="X1395" i="1"/>
  <c r="AC965" i="1"/>
  <c r="Y1606" i="1"/>
  <c r="AD1567" i="1"/>
  <c r="W1529" i="1"/>
  <c r="W1493" i="1"/>
  <c r="AI1493" i="1" s="1"/>
  <c r="AK1493" i="1" s="1"/>
  <c r="W1457" i="1"/>
  <c r="AD1411" i="1"/>
  <c r="AD1375" i="1"/>
  <c r="W1337" i="1"/>
  <c r="AI1337" i="1" s="1"/>
  <c r="B1337" i="1" s="1"/>
  <c r="Y1183" i="1"/>
  <c r="T1029" i="1"/>
  <c r="AF1029" i="1" s="1"/>
  <c r="X1634" i="1"/>
  <c r="AE1588" i="1"/>
  <c r="AE1552" i="1"/>
  <c r="AE1516" i="1"/>
  <c r="Z1475" i="1"/>
  <c r="Z1439" i="1"/>
  <c r="Z1399" i="1"/>
  <c r="X1358" i="1"/>
  <c r="U1266" i="1"/>
  <c r="AG1266" i="1" s="1"/>
  <c r="U1122" i="1"/>
  <c r="AG1122" i="1" s="1"/>
  <c r="AE966" i="1"/>
  <c r="U1624" i="1"/>
  <c r="AG1624" i="1" s="1"/>
  <c r="W1546" i="1"/>
  <c r="T2379" i="1"/>
  <c r="AF2379" i="1" s="1"/>
  <c r="U2328" i="1"/>
  <c r="AG2328" i="1" s="1"/>
  <c r="T2287" i="1"/>
  <c r="AF2287" i="1" s="1"/>
  <c r="T2235" i="1"/>
  <c r="AF2235" i="1" s="1"/>
  <c r="T2191" i="1"/>
  <c r="AF2191" i="1" s="1"/>
  <c r="T2135" i="1"/>
  <c r="AF2135" i="1" s="1"/>
  <c r="U2088" i="1"/>
  <c r="AG2088" i="1" s="1"/>
  <c r="T2047" i="1"/>
  <c r="AF2047" i="1" s="1"/>
  <c r="T1995" i="1"/>
  <c r="AF1995" i="1" s="1"/>
  <c r="AA1915" i="1"/>
  <c r="AE1701" i="1"/>
  <c r="U1953" i="1"/>
  <c r="AG1953" i="1" s="1"/>
  <c r="U1901" i="1"/>
  <c r="AG1901" i="1" s="1"/>
  <c r="T1860" i="1"/>
  <c r="AF1860" i="1" s="1"/>
  <c r="T1808" i="1"/>
  <c r="AF1808" i="1" s="1"/>
  <c r="T1764" i="1"/>
  <c r="AF1764" i="1" s="1"/>
  <c r="AH1764" i="1" s="1"/>
  <c r="T1708" i="1"/>
  <c r="AF1708" i="1" s="1"/>
  <c r="U1661" i="1"/>
  <c r="AG1661" i="1" s="1"/>
  <c r="Z1520" i="1"/>
  <c r="W1324" i="1"/>
  <c r="AA1936" i="1"/>
  <c r="AA1892" i="1"/>
  <c r="AA1836" i="1"/>
  <c r="AJ1836" i="1" s="1"/>
  <c r="C1836" i="1" s="1"/>
  <c r="AC1789" i="1"/>
  <c r="AA1748" i="1"/>
  <c r="AJ1748" i="1" s="1"/>
  <c r="AA1696" i="1"/>
  <c r="AA1652" i="1"/>
  <c r="Z1458" i="1"/>
  <c r="W1044" i="1"/>
  <c r="T1923" i="1"/>
  <c r="AF1923" i="1" s="1"/>
  <c r="U1876" i="1"/>
  <c r="AG1876" i="1" s="1"/>
  <c r="U1824" i="1"/>
  <c r="AG1824" i="1" s="1"/>
  <c r="U1780" i="1"/>
  <c r="AG1780" i="1" s="1"/>
  <c r="U1724" i="1"/>
  <c r="AG1724" i="1" s="1"/>
  <c r="T1683" i="1"/>
  <c r="AF1683" i="1" s="1"/>
  <c r="V1586" i="1"/>
  <c r="AC1398" i="1"/>
  <c r="AB1636" i="1"/>
  <c r="T1590" i="1"/>
  <c r="AF1590" i="1" s="1"/>
  <c r="AH1590" i="1" s="1"/>
  <c r="T1534" i="1"/>
  <c r="AF1534" i="1" s="1"/>
  <c r="AB1492" i="1"/>
  <c r="T1446" i="1"/>
  <c r="AF1446" i="1" s="1"/>
  <c r="T1394" i="1"/>
  <c r="AF1394" i="1" s="1"/>
  <c r="AH1394" i="1" s="1"/>
  <c r="T1350" i="1"/>
  <c r="AF1350" i="1" s="1"/>
  <c r="U1176" i="1"/>
  <c r="AG1176" i="1" s="1"/>
  <c r="U1000" i="1"/>
  <c r="AG1000" i="1" s="1"/>
  <c r="V1611" i="1"/>
  <c r="AA1564" i="1"/>
  <c r="V1515" i="1"/>
  <c r="AA1468" i="1"/>
  <c r="AA1412" i="1"/>
  <c r="V1371" i="1"/>
  <c r="Y1265" i="1"/>
  <c r="Y1089" i="1"/>
  <c r="W1644" i="1"/>
  <c r="W1600" i="1"/>
  <c r="AB2391" i="1"/>
  <c r="U2350" i="1"/>
  <c r="AG2350" i="1" s="1"/>
  <c r="AB2303" i="1"/>
  <c r="U2254" i="1"/>
  <c r="AG2254" i="1" s="1"/>
  <c r="U2210" i="1"/>
  <c r="AG2210" i="1" s="1"/>
  <c r="T2157" i="1"/>
  <c r="AF2157" i="1" s="1"/>
  <c r="AH2157" i="1" s="1"/>
  <c r="U2110" i="1"/>
  <c r="AG2110" i="1" s="1"/>
  <c r="U2058" i="1"/>
  <c r="AG2058" i="1" s="1"/>
  <c r="U2014" i="1"/>
  <c r="AG2014" i="1" s="1"/>
  <c r="X1961" i="1"/>
  <c r="X1785" i="1"/>
  <c r="T1962" i="1"/>
  <c r="AF1962" i="1" s="1"/>
  <c r="U1915" i="1"/>
  <c r="AG1915" i="1" s="1"/>
  <c r="U1847" i="1"/>
  <c r="AG1847" i="1" s="1"/>
  <c r="AH1847" i="1" s="1"/>
  <c r="AB1792" i="1"/>
  <c r="AB1724" i="1"/>
  <c r="T1678" i="1"/>
  <c r="AF1678" i="1" s="1"/>
  <c r="Z1464" i="1"/>
  <c r="AD1008" i="1"/>
  <c r="AC1911" i="1"/>
  <c r="AA1846" i="1"/>
  <c r="V1789" i="1"/>
  <c r="V1725" i="1"/>
  <c r="AI1725" i="1" s="1"/>
  <c r="AA1670" i="1"/>
  <c r="Z1482" i="1"/>
  <c r="W1012" i="1"/>
  <c r="T1905" i="1"/>
  <c r="AF1905" i="1" s="1"/>
  <c r="AH1905" i="1" s="1"/>
  <c r="T1845" i="1"/>
  <c r="AF1845" i="1" s="1"/>
  <c r="AH1845" i="1" s="1"/>
  <c r="U1778" i="1"/>
  <c r="AG1778" i="1" s="1"/>
  <c r="C1778" i="1" s="1"/>
  <c r="U1726" i="1"/>
  <c r="AG1726" i="1" s="1"/>
  <c r="AB1663" i="1"/>
  <c r="Z1476" i="1"/>
  <c r="AB1642" i="1"/>
  <c r="U1585" i="1"/>
  <c r="AG1585" i="1" s="1"/>
  <c r="U1513" i="1"/>
  <c r="AG1513" i="1" s="1"/>
  <c r="T1456" i="1"/>
  <c r="AF1456" i="1" s="1"/>
  <c r="AB1406" i="1"/>
  <c r="T1344" i="1"/>
  <c r="AF1344" i="1" s="1"/>
  <c r="U1136" i="1"/>
  <c r="AG1136" i="1" s="1"/>
  <c r="AC1627" i="1"/>
  <c r="AC1567" i="1"/>
  <c r="AA1502" i="1"/>
  <c r="AA1450" i="1"/>
  <c r="AJ1450" i="1" s="1"/>
  <c r="AK1450" i="1" s="1"/>
  <c r="AC1387" i="1"/>
  <c r="T1311" i="1"/>
  <c r="AF1311" i="1" s="1"/>
  <c r="AH1311" i="1" s="1"/>
  <c r="Y1033" i="1"/>
  <c r="AD1624" i="1"/>
  <c r="U1572" i="1"/>
  <c r="AG1572" i="1" s="1"/>
  <c r="U1520" i="1"/>
  <c r="AG1520" i="1" s="1"/>
  <c r="T1455" i="1"/>
  <c r="AF1455" i="1" s="1"/>
  <c r="AB1397" i="1"/>
  <c r="T1313" i="1"/>
  <c r="AF1313" i="1" s="1"/>
  <c r="AH1313" i="1" s="1"/>
  <c r="Y1083" i="1"/>
  <c r="AE1325" i="1"/>
  <c r="Z1260" i="1"/>
  <c r="X1203" i="1"/>
  <c r="X1139" i="1"/>
  <c r="Z1076" i="1"/>
  <c r="AE1013" i="1"/>
  <c r="X916" i="1"/>
  <c r="W1319" i="1"/>
  <c r="W1259" i="1"/>
  <c r="AD1189" i="1"/>
  <c r="Y1132" i="1"/>
  <c r="W1067" i="1"/>
  <c r="AD1009" i="1"/>
  <c r="V877" i="1"/>
  <c r="AI877" i="1" s="1"/>
  <c r="AK877" i="1" s="1"/>
  <c r="AC1313" i="1"/>
  <c r="AA1244" i="1"/>
  <c r="AJ1244" i="1" s="1"/>
  <c r="C1244" i="1" s="1"/>
  <c r="V1187" i="1"/>
  <c r="AC1129" i="1"/>
  <c r="AA1064" i="1"/>
  <c r="V1015" i="1"/>
  <c r="AA882" i="1"/>
  <c r="T939" i="1"/>
  <c r="AF939" i="1" s="1"/>
  <c r="AH939" i="1" s="1"/>
  <c r="AB873" i="1"/>
  <c r="U816" i="1"/>
  <c r="AG816" i="1" s="1"/>
  <c r="AH816" i="1" s="1"/>
  <c r="V964" i="1"/>
  <c r="V912" i="1"/>
  <c r="AC834" i="1"/>
  <c r="Y710" i="1"/>
  <c r="T938" i="1"/>
  <c r="AF938" i="1" s="1"/>
  <c r="AB880" i="1"/>
  <c r="AB812" i="1"/>
  <c r="U528" i="1"/>
  <c r="AG528" i="1" s="1"/>
  <c r="C528" i="1" s="1"/>
  <c r="AE738" i="1"/>
  <c r="AE686" i="1"/>
  <c r="T575" i="1"/>
  <c r="AF575" i="1" s="1"/>
  <c r="AH575" i="1" s="1"/>
  <c r="W776" i="1"/>
  <c r="AD718" i="1"/>
  <c r="X649" i="1"/>
  <c r="X807" i="1"/>
  <c r="Z744" i="1"/>
  <c r="Y1525" i="1"/>
  <c r="W1460" i="1"/>
  <c r="AD1402" i="1"/>
  <c r="U1332" i="1"/>
  <c r="AG1332" i="1" s="1"/>
  <c r="AH1332" i="1" s="1"/>
  <c r="U1124" i="1"/>
  <c r="AG1124" i="1" s="1"/>
  <c r="AC1322" i="1"/>
  <c r="AA1265" i="1"/>
  <c r="AC1202" i="1"/>
  <c r="AA1145" i="1"/>
  <c r="V1076" i="1"/>
  <c r="AC1018" i="1"/>
  <c r="Z957" i="1"/>
  <c r="U1321" i="1"/>
  <c r="AG1321" i="1" s="1"/>
  <c r="T1264" i="1"/>
  <c r="AF1264" i="1" s="1"/>
  <c r="T1200" i="1"/>
  <c r="AF1200" i="1" s="1"/>
  <c r="AB1134" i="1"/>
  <c r="T1072" i="1"/>
  <c r="AF1072" i="1" s="1"/>
  <c r="AB1022" i="1"/>
  <c r="X918" i="1"/>
  <c r="AE1318" i="1"/>
  <c r="Z1249" i="1"/>
  <c r="X1192" i="1"/>
  <c r="AE1126" i="1"/>
  <c r="Z1077" i="1"/>
  <c r="X1012" i="1"/>
  <c r="AC907" i="1"/>
  <c r="W936" i="1"/>
  <c r="AD878" i="1"/>
  <c r="AD826" i="1"/>
  <c r="U544" i="1"/>
  <c r="AG544" i="1" s="1"/>
  <c r="X917" i="1"/>
  <c r="Z850" i="1"/>
  <c r="AD729" i="1"/>
  <c r="AD941" i="1"/>
  <c r="W879" i="1"/>
  <c r="Y820" i="1"/>
  <c r="AA810" i="1"/>
  <c r="AA738" i="1"/>
  <c r="AA678" i="1"/>
  <c r="W488" i="1"/>
  <c r="AB759" i="1"/>
  <c r="T689" i="1"/>
  <c r="AF689" i="1" s="1"/>
  <c r="W594" i="1"/>
  <c r="AC774" i="1"/>
  <c r="U1550" i="1"/>
  <c r="AG1550" i="1" s="1"/>
  <c r="U1490" i="1"/>
  <c r="AG1490" i="1" s="1"/>
  <c r="T1425" i="1"/>
  <c r="AF1425" i="1" s="1"/>
  <c r="AH1425" i="1" s="1"/>
  <c r="AB1371" i="1"/>
  <c r="T1193" i="1"/>
  <c r="AF1193" i="1" s="1"/>
  <c r="Z827" i="1"/>
  <c r="AE1271" i="1"/>
  <c r="AE1211" i="1"/>
  <c r="Z1138" i="1"/>
  <c r="AE1083" i="1"/>
  <c r="Z998" i="1"/>
  <c r="AA854" i="1"/>
  <c r="AJ854" i="1" s="1"/>
  <c r="AD1287" i="1"/>
  <c r="Y1222" i="1"/>
  <c r="Y1154" i="1"/>
  <c r="W1097" i="1"/>
  <c r="Y1014" i="1"/>
  <c r="AC905" i="1"/>
  <c r="AA1310" i="1"/>
  <c r="AC1239" i="1"/>
  <c r="V1177" i="1"/>
  <c r="AA1102" i="1"/>
  <c r="AA1042" i="1"/>
  <c r="V971" i="1"/>
  <c r="T957" i="1"/>
  <c r="AF957" i="1" s="1"/>
  <c r="U886" i="1"/>
  <c r="AG886" i="1" s="1"/>
  <c r="AB823" i="1"/>
  <c r="V954" i="1"/>
  <c r="AA899" i="1"/>
  <c r="AJ899" i="1" s="1"/>
  <c r="C899" i="1" s="1"/>
  <c r="AC828" i="1"/>
  <c r="T533" i="1"/>
  <c r="AF533" i="1" s="1"/>
  <c r="AB894" i="1"/>
  <c r="T824" i="1"/>
  <c r="AF824" i="1" s="1"/>
  <c r="X794" i="1"/>
  <c r="X718" i="1"/>
  <c r="Y657" i="1"/>
  <c r="W786" i="1"/>
  <c r="Y715" i="1"/>
  <c r="Y587" i="1"/>
  <c r="Z766" i="1"/>
  <c r="W1486" i="1"/>
  <c r="AD1420" i="1"/>
  <c r="U1276" i="1"/>
  <c r="AG1276" i="1" s="1"/>
  <c r="AA1331" i="1"/>
  <c r="AC1232" i="1"/>
  <c r="AA1143" i="1"/>
  <c r="V1038" i="1"/>
  <c r="Z917" i="1"/>
  <c r="AB1268" i="1"/>
  <c r="T1174" i="1"/>
  <c r="AF1174" i="1" s="1"/>
  <c r="U1051" i="1"/>
  <c r="AG1051" i="1" s="1"/>
  <c r="AE882" i="1"/>
  <c r="AE1280" i="1"/>
  <c r="AE1164" i="1"/>
  <c r="X1070" i="1"/>
  <c r="Z921" i="1"/>
  <c r="AD900" i="1"/>
  <c r="Y748" i="1"/>
  <c r="AE905" i="1"/>
  <c r="AE813" i="1"/>
  <c r="W921" i="1"/>
  <c r="AD803" i="1"/>
  <c r="AC761" i="1"/>
  <c r="W640" i="1"/>
  <c r="U760" i="1"/>
  <c r="AG760" i="1" s="1"/>
  <c r="AD622" i="1"/>
  <c r="AA775" i="1"/>
  <c r="U646" i="1"/>
  <c r="AG646" i="1" s="1"/>
  <c r="X601" i="1"/>
  <c r="X501" i="1"/>
  <c r="U587" i="1"/>
  <c r="AG587" i="1" s="1"/>
  <c r="C587" i="1" s="1"/>
  <c r="U495" i="1"/>
  <c r="AG495" i="1" s="1"/>
  <c r="V599" i="1"/>
  <c r="V487" i="1"/>
  <c r="AB360" i="1"/>
  <c r="U337" i="1"/>
  <c r="AG337" i="1" s="1"/>
  <c r="AA385" i="1"/>
  <c r="AB211" i="1"/>
  <c r="W2966" i="1"/>
  <c r="U651" i="1"/>
  <c r="AG651" i="1" s="1"/>
  <c r="AA559" i="1"/>
  <c r="AD629" i="1"/>
  <c r="Y480" i="1"/>
  <c r="X596" i="1"/>
  <c r="X466" i="1"/>
  <c r="Y459" i="1"/>
  <c r="V424" i="1"/>
  <c r="W231" i="1"/>
  <c r="U160" i="1"/>
  <c r="AG160" i="1" s="1"/>
  <c r="AH160" i="1" s="1"/>
  <c r="V696" i="1"/>
  <c r="AI696" i="1" s="1"/>
  <c r="AE601" i="1"/>
  <c r="W467" i="1"/>
  <c r="T536" i="1"/>
  <c r="AF536" i="1" s="1"/>
  <c r="AA598" i="1"/>
  <c r="AB418" i="1"/>
  <c r="Y326" i="1"/>
  <c r="X411" i="1"/>
  <c r="V195" i="1"/>
  <c r="X111" i="1"/>
  <c r="X697" i="1"/>
  <c r="V620" i="1"/>
  <c r="AB422" i="1"/>
  <c r="W533" i="1"/>
  <c r="X602" i="1"/>
  <c r="AE480" i="1"/>
  <c r="AD446" i="1"/>
  <c r="W369" i="1"/>
  <c r="AC273" i="1"/>
  <c r="AC75" i="1"/>
  <c r="U388" i="1"/>
  <c r="AG388" i="1" s="1"/>
  <c r="C388" i="1" s="1"/>
  <c r="X325" i="1"/>
  <c r="Z190" i="1"/>
  <c r="U248" i="1"/>
  <c r="AG248" i="1" s="1"/>
  <c r="U187" i="1"/>
  <c r="AG187" i="1" s="1"/>
  <c r="Z86" i="1"/>
  <c r="V38" i="1"/>
  <c r="AB3060" i="1"/>
  <c r="V438" i="1"/>
  <c r="X322" i="1"/>
  <c r="V358" i="1"/>
  <c r="AA204" i="1"/>
  <c r="U237" i="1"/>
  <c r="AG237" i="1" s="1"/>
  <c r="Y196" i="1"/>
  <c r="X123" i="1"/>
  <c r="AD43" i="1"/>
  <c r="X2948" i="1"/>
  <c r="X263" i="1"/>
  <c r="AE353" i="1"/>
  <c r="X302" i="1"/>
  <c r="AD226" i="1"/>
  <c r="X192" i="1"/>
  <c r="Z103" i="1"/>
  <c r="AB9" i="1"/>
  <c r="V149" i="1"/>
  <c r="V124" i="1"/>
  <c r="AE73" i="1"/>
  <c r="U43" i="1"/>
  <c r="AG43" i="1" s="1"/>
  <c r="Y3056" i="1"/>
  <c r="T2969" i="1"/>
  <c r="AF2969" i="1" s="1"/>
  <c r="AH2969" i="1" s="1"/>
  <c r="Y2930" i="1"/>
  <c r="V184" i="1"/>
  <c r="U62" i="1"/>
  <c r="AG62" i="1" s="1"/>
  <c r="Y26" i="1"/>
  <c r="AA3069" i="1"/>
  <c r="AA2982" i="1"/>
  <c r="AJ2982" i="1" s="1"/>
  <c r="C2982" i="1" s="1"/>
  <c r="W2924" i="1"/>
  <c r="W3065" i="1"/>
  <c r="T2979" i="1"/>
  <c r="AF2979" i="1" s="1"/>
  <c r="U2926" i="1"/>
  <c r="AG2926" i="1" s="1"/>
  <c r="AB720" i="1"/>
  <c r="U831" i="1"/>
  <c r="AG831" i="1" s="1"/>
  <c r="AE694" i="1"/>
  <c r="AD666" i="1"/>
  <c r="W1528" i="1"/>
  <c r="W1356" i="1"/>
  <c r="AC1210" i="1"/>
  <c r="AC1026" i="1"/>
  <c r="AB1266" i="1"/>
  <c r="U1085" i="1"/>
  <c r="AG1085" i="1" s="1"/>
  <c r="X1324" i="1"/>
  <c r="X1132" i="1"/>
  <c r="V919" i="1"/>
  <c r="Y829" i="1"/>
  <c r="Z854" i="1"/>
  <c r="W891" i="1"/>
  <c r="W526" i="1"/>
  <c r="V681" i="1"/>
  <c r="AI681" i="1" s="1"/>
  <c r="AB707" i="1"/>
  <c r="T1553" i="1"/>
  <c r="AF1553" i="1" s="1"/>
  <c r="U1374" i="1"/>
  <c r="AG1374" i="1" s="1"/>
  <c r="AE1275" i="1"/>
  <c r="Z1086" i="1"/>
  <c r="W1293" i="1"/>
  <c r="AD1175" i="1"/>
  <c r="V917" i="1"/>
  <c r="V1185" i="1"/>
  <c r="AA974" i="1"/>
  <c r="T889" i="1"/>
  <c r="AF889" i="1" s="1"/>
  <c r="AH889" i="1" s="1"/>
  <c r="AC904" i="1"/>
  <c r="T908" i="1"/>
  <c r="AF908" i="1" s="1"/>
  <c r="AE736" i="1"/>
  <c r="W718" i="1"/>
  <c r="W1494" i="1"/>
  <c r="AC1336" i="1"/>
  <c r="V1046" i="1"/>
  <c r="AB1176" i="1"/>
  <c r="Z1283" i="1"/>
  <c r="V959" i="1"/>
  <c r="AI959" i="1" s="1"/>
  <c r="AE921" i="1"/>
  <c r="Y826" i="1"/>
  <c r="U676" i="1"/>
  <c r="AG676" i="1" s="1"/>
  <c r="V674" i="1"/>
  <c r="AI674" i="1" s="1"/>
  <c r="T590" i="1"/>
  <c r="AF590" i="1" s="1"/>
  <c r="AC489" i="1"/>
  <c r="Y339" i="1"/>
  <c r="X655" i="1"/>
  <c r="AD525" i="1"/>
  <c r="W462" i="1"/>
  <c r="AC159" i="1"/>
  <c r="AE497" i="1"/>
  <c r="Y472" i="1"/>
  <c r="AC294" i="1"/>
  <c r="AA501" i="1"/>
  <c r="Z483" i="1"/>
  <c r="AA316" i="1"/>
  <c r="Z346" i="1"/>
  <c r="U192" i="1"/>
  <c r="AG192" i="1" s="1"/>
  <c r="V3030" i="1"/>
  <c r="AC360" i="1"/>
  <c r="Y220" i="1"/>
  <c r="AA2972" i="1"/>
  <c r="AJ2972" i="1" s="1"/>
  <c r="AK2972" i="1" s="1"/>
  <c r="Z307" i="1"/>
  <c r="AA135" i="1"/>
  <c r="W128" i="1"/>
  <c r="Z3064" i="1"/>
  <c r="AB167" i="1"/>
  <c r="AB3033" i="1"/>
  <c r="AE2976" i="1"/>
  <c r="W2778" i="1"/>
  <c r="AA2081" i="1"/>
  <c r="AE2855" i="1"/>
  <c r="X2425" i="1"/>
  <c r="AC2312" i="1"/>
  <c r="U2703" i="1"/>
  <c r="AG2703" i="1" s="1"/>
  <c r="W2095" i="1"/>
  <c r="AE1996" i="1"/>
  <c r="AA2862" i="1"/>
  <c r="AE2489" i="1"/>
  <c r="T2839" i="1"/>
  <c r="AF2839" i="1" s="1"/>
  <c r="T2759" i="1"/>
  <c r="AF2759" i="1" s="1"/>
  <c r="Y2660" i="1"/>
  <c r="Z2368" i="1"/>
  <c r="Z2048" i="1"/>
  <c r="Z2795" i="1"/>
  <c r="V2156" i="1"/>
  <c r="AA2847" i="1"/>
  <c r="AA2767" i="1"/>
  <c r="X2677" i="1"/>
  <c r="Z2402" i="1"/>
  <c r="Z2082" i="1"/>
  <c r="AE2818" i="1"/>
  <c r="AA2287" i="1"/>
  <c r="AJ2287" i="1" s="1"/>
  <c r="W2863" i="1"/>
  <c r="W2783" i="1"/>
  <c r="W2703" i="1"/>
  <c r="AA2373" i="1"/>
  <c r="Y2440" i="1"/>
  <c r="Y2120" i="1"/>
  <c r="AE2640" i="1"/>
  <c r="AE2320" i="1"/>
  <c r="AE2000" i="1"/>
  <c r="T2521" i="1"/>
  <c r="AF2521" i="1" s="1"/>
  <c r="AA1561" i="1"/>
  <c r="X1484" i="1"/>
  <c r="AD2792" i="1"/>
  <c r="AA2017" i="1"/>
  <c r="X2805" i="1"/>
  <c r="AA2035" i="1"/>
  <c r="U2819" i="1"/>
  <c r="AG2819" i="1" s="1"/>
  <c r="AD2377" i="1"/>
  <c r="Z2119" i="1"/>
  <c r="W1527" i="1"/>
  <c r="AC2749" i="1"/>
  <c r="AD2866" i="1"/>
  <c r="AD2770" i="1"/>
  <c r="AD2659" i="1"/>
  <c r="X2303" i="1"/>
  <c r="X1851" i="1"/>
  <c r="V2596" i="1"/>
  <c r="X2871" i="1"/>
  <c r="X2775" i="1"/>
  <c r="AC2668" i="1"/>
  <c r="X2321" i="1"/>
  <c r="AA1925" i="1"/>
  <c r="AA2649" i="1"/>
  <c r="AB2882" i="1"/>
  <c r="AB2786" i="1"/>
  <c r="T2692" i="1"/>
  <c r="AF2692" i="1" s="1"/>
  <c r="AE1983" i="1"/>
  <c r="AD2289" i="1"/>
  <c r="X1757" i="1"/>
  <c r="Z2367" i="1"/>
  <c r="Z1999" i="1"/>
  <c r="AB2455" i="1"/>
  <c r="AA1515" i="1"/>
  <c r="V2819" i="1"/>
  <c r="W2718" i="1"/>
  <c r="AA2776" i="1"/>
  <c r="AJ2776" i="1" s="1"/>
  <c r="X2721" i="1"/>
  <c r="Z2763" i="1"/>
  <c r="U2735" i="1"/>
  <c r="AG2735" i="1" s="1"/>
  <c r="Y2100" i="1"/>
  <c r="AB2639" i="1"/>
  <c r="AE2772" i="1"/>
  <c r="T2877" i="1"/>
  <c r="AF2877" i="1" s="1"/>
  <c r="T2781" i="1"/>
  <c r="AF2781" i="1" s="1"/>
  <c r="T2678" i="1"/>
  <c r="AF2678" i="1" s="1"/>
  <c r="Z2344" i="1"/>
  <c r="AA1949" i="1"/>
  <c r="AA2685" i="1"/>
  <c r="AA2877" i="1"/>
  <c r="AA2785" i="1"/>
  <c r="X2681" i="1"/>
  <c r="Z2362" i="1"/>
  <c r="Z1978" i="1"/>
  <c r="AE2704" i="1"/>
  <c r="W2889" i="1"/>
  <c r="W2797" i="1"/>
  <c r="W2701" i="1"/>
  <c r="AA2149" i="1"/>
  <c r="AJ2149" i="1" s="1"/>
  <c r="C2149" i="1" s="1"/>
  <c r="Y2320" i="1"/>
  <c r="AE1921" i="1"/>
  <c r="AE2408" i="1"/>
  <c r="Z2035" i="1"/>
  <c r="T2497" i="1"/>
  <c r="AF2497" i="1" s="1"/>
  <c r="AE1714" i="1"/>
  <c r="AB1595" i="1"/>
  <c r="V2106" i="1"/>
  <c r="U2601" i="1"/>
  <c r="AG2601" i="1" s="1"/>
  <c r="U2505" i="1"/>
  <c r="AG2505" i="1" s="1"/>
  <c r="U2413" i="1"/>
  <c r="AG2413" i="1" s="1"/>
  <c r="U2317" i="1"/>
  <c r="AG2317" i="1" s="1"/>
  <c r="U2225" i="1"/>
  <c r="AG2225" i="1" s="1"/>
  <c r="U2129" i="1"/>
  <c r="AG2129" i="1" s="1"/>
  <c r="U2037" i="1"/>
  <c r="AG2037" i="1" s="1"/>
  <c r="Z1878" i="1"/>
  <c r="AC2689" i="1"/>
  <c r="AC2593" i="1"/>
  <c r="AC2501" i="1"/>
  <c r="AC2405" i="1"/>
  <c r="AA2312" i="1"/>
  <c r="AJ2312" i="1" s="1"/>
  <c r="AC2217" i="1"/>
  <c r="AC2121" i="1"/>
  <c r="AC2029" i="1"/>
  <c r="X1847" i="1"/>
  <c r="W2682" i="1"/>
  <c r="W2586" i="1"/>
  <c r="W2494" i="1"/>
  <c r="Y2329" i="1"/>
  <c r="AC1956" i="1"/>
  <c r="Y1682" i="1"/>
  <c r="AE1734" i="1"/>
  <c r="AD1770" i="1"/>
  <c r="Y1504" i="1"/>
  <c r="AE1530" i="1"/>
  <c r="AB1583" i="1"/>
  <c r="AE2119" i="1"/>
  <c r="AD2603" i="1"/>
  <c r="W2509" i="1"/>
  <c r="W2413" i="1"/>
  <c r="W2321" i="1"/>
  <c r="W2225" i="1"/>
  <c r="W2133" i="1"/>
  <c r="W2037" i="1"/>
  <c r="X1893" i="1"/>
  <c r="Z2689" i="1"/>
  <c r="Z2597" i="1"/>
  <c r="Z2501" i="1"/>
  <c r="Z2409" i="1"/>
  <c r="Z2313" i="1"/>
  <c r="Z2221" i="1"/>
  <c r="Z2125" i="1"/>
  <c r="Z2033" i="1"/>
  <c r="V1862" i="1"/>
  <c r="U2684" i="1"/>
  <c r="AG2684" i="1" s="1"/>
  <c r="AB2589" i="1"/>
  <c r="AB2493" i="1"/>
  <c r="W2344" i="1"/>
  <c r="V1952" i="1"/>
  <c r="W1697" i="1"/>
  <c r="Z1733" i="1"/>
  <c r="Y1785" i="1"/>
  <c r="W1503" i="1"/>
  <c r="Z1545" i="1"/>
  <c r="U1582" i="1"/>
  <c r="AG1582" i="1" s="1"/>
  <c r="AC2166" i="1"/>
  <c r="AB2612" i="1"/>
  <c r="AB2520" i="1"/>
  <c r="AB2424" i="1"/>
  <c r="AB2332" i="1"/>
  <c r="AB2236" i="1"/>
  <c r="U2143" i="1"/>
  <c r="AG2143" i="1" s="1"/>
  <c r="AB2048" i="1"/>
  <c r="V1924" i="1"/>
  <c r="AD1128" i="1"/>
  <c r="V2605" i="1"/>
  <c r="V2513" i="1"/>
  <c r="V2417" i="1"/>
  <c r="V2325" i="1"/>
  <c r="V2229" i="1"/>
  <c r="AI2229" i="1" s="1"/>
  <c r="V2137" i="1"/>
  <c r="AI2137" i="1" s="1"/>
  <c r="AK2137" i="1" s="1"/>
  <c r="V2041" i="1"/>
  <c r="AI2041" i="1" s="1"/>
  <c r="AK2041" i="1" s="1"/>
  <c r="AE1907" i="1"/>
  <c r="Y2693" i="1"/>
  <c r="W2632" i="1"/>
  <c r="W2536" i="1"/>
  <c r="AD2474" i="1"/>
  <c r="W2380" i="1"/>
  <c r="AD2086" i="1"/>
  <c r="W1925" i="1"/>
  <c r="X1631" i="1"/>
  <c r="Z1785" i="1"/>
  <c r="W1928" i="1"/>
  <c r="W1603" i="1"/>
  <c r="AE1602" i="1"/>
  <c r="T1597" i="1"/>
  <c r="AF1597" i="1" s="1"/>
  <c r="W2326" i="1"/>
  <c r="Y2219" i="1"/>
  <c r="AD2116" i="1"/>
  <c r="W2046" i="1"/>
  <c r="AC1884" i="1"/>
  <c r="Z1422" i="1"/>
  <c r="Y1908" i="1"/>
  <c r="W1831" i="1"/>
  <c r="AD1749" i="1"/>
  <c r="W1675" i="1"/>
  <c r="AB1151" i="1"/>
  <c r="AE1900" i="1"/>
  <c r="X1826" i="1"/>
  <c r="AE1744" i="1"/>
  <c r="Z1667" i="1"/>
  <c r="X1433" i="1"/>
  <c r="Y1931" i="1"/>
  <c r="Y1859" i="1"/>
  <c r="W1782" i="1"/>
  <c r="AD1700" i="1"/>
  <c r="AA1565" i="1"/>
  <c r="AB1007" i="1"/>
  <c r="W1569" i="1"/>
  <c r="AI1569" i="1" s="1"/>
  <c r="AK1569" i="1" s="1"/>
  <c r="D1569" i="1" s="1"/>
  <c r="Y1494" i="1"/>
  <c r="AD1415" i="1"/>
  <c r="Y1338" i="1"/>
  <c r="Z1635" i="1"/>
  <c r="X1518" i="1"/>
  <c r="X1402" i="1"/>
  <c r="W1128" i="1"/>
  <c r="AD1572" i="1"/>
  <c r="U2288" i="1"/>
  <c r="AG2288" i="1" s="1"/>
  <c r="U2136" i="1"/>
  <c r="AG2136" i="1" s="1"/>
  <c r="U1996" i="1"/>
  <c r="AG1996" i="1" s="1"/>
  <c r="X1713" i="1"/>
  <c r="U1861" i="1"/>
  <c r="AG1861" i="1" s="1"/>
  <c r="T1712" i="1"/>
  <c r="AF1712" i="1" s="1"/>
  <c r="AH1712" i="1" s="1"/>
  <c r="AC1338" i="1"/>
  <c r="AC1837" i="1"/>
  <c r="AC1697" i="1"/>
  <c r="AC1468" i="1"/>
  <c r="AB1877" i="1"/>
  <c r="U1728" i="1"/>
  <c r="AG1728" i="1" s="1"/>
  <c r="C1728" i="1" s="1"/>
  <c r="Z1404" i="1"/>
  <c r="U1535" i="1"/>
  <c r="AG1535" i="1" s="1"/>
  <c r="T1398" i="1"/>
  <c r="AF1398" i="1" s="1"/>
  <c r="W1006" i="1"/>
  <c r="AA1516" i="1"/>
  <c r="AA1372" i="1"/>
  <c r="W665" i="1"/>
  <c r="AB2351" i="1"/>
  <c r="AB2211" i="1"/>
  <c r="AB2059" i="1"/>
  <c r="AE1789" i="1"/>
  <c r="U1851" i="1"/>
  <c r="AG1851" i="1" s="1"/>
  <c r="U1679" i="1"/>
  <c r="AG1679" i="1" s="1"/>
  <c r="V1913" i="1"/>
  <c r="AC1671" i="1"/>
  <c r="U1906" i="1"/>
  <c r="AG1906" i="1" s="1"/>
  <c r="AB1727" i="1"/>
  <c r="AD992" i="1"/>
  <c r="U1465" i="1"/>
  <c r="AG1465" i="1" s="1"/>
  <c r="W1142" i="1"/>
  <c r="AC1503" i="1"/>
  <c r="AB1315" i="1"/>
  <c r="AB1573" i="1"/>
  <c r="T1399" i="1"/>
  <c r="AF1399" i="1" s="1"/>
  <c r="X1327" i="1"/>
  <c r="AE1141" i="1"/>
  <c r="AA942" i="1"/>
  <c r="Y1196" i="1"/>
  <c r="Y1068" i="1"/>
  <c r="V1315" i="1"/>
  <c r="V1131" i="1"/>
  <c r="AE892" i="1"/>
  <c r="AB817" i="1"/>
  <c r="AA849" i="1"/>
  <c r="T882" i="1"/>
  <c r="AF882" i="1" s="1"/>
  <c r="X740" i="1"/>
  <c r="Y777" i="1"/>
  <c r="Z808" i="1"/>
  <c r="Y1461" i="1"/>
  <c r="W1130" i="1"/>
  <c r="AC1266" i="1"/>
  <c r="AA1077" i="1"/>
  <c r="U1325" i="1"/>
  <c r="AG1325" i="1" s="1"/>
  <c r="C1325" i="1" s="1"/>
  <c r="U1141" i="1"/>
  <c r="AG1141" i="1" s="1"/>
  <c r="T1024" i="1"/>
  <c r="AF1024" i="1" s="1"/>
  <c r="Z1253" i="1"/>
  <c r="AE1130" i="1"/>
  <c r="Z913" i="1"/>
  <c r="W828" i="1"/>
  <c r="X853" i="1"/>
  <c r="AD889" i="1"/>
  <c r="AC679" i="1"/>
  <c r="U706" i="1"/>
  <c r="AG706" i="1" s="1"/>
  <c r="AB1551" i="1"/>
  <c r="T1373" i="1"/>
  <c r="AF1373" i="1" s="1"/>
  <c r="Z1274" i="1"/>
  <c r="AE1007" i="1"/>
  <c r="AD1223" i="1"/>
  <c r="AD1015" i="1"/>
  <c r="V1241" i="1"/>
  <c r="AC1043" i="1"/>
  <c r="T961" i="1"/>
  <c r="AF961" i="1" s="1"/>
  <c r="AA963" i="1"/>
  <c r="AJ963" i="1" s="1"/>
  <c r="U552" i="1"/>
  <c r="AG552" i="1" s="1"/>
  <c r="Z795" i="1"/>
  <c r="X662" i="1"/>
  <c r="T609" i="1"/>
  <c r="AF609" i="1" s="1"/>
  <c r="W1422" i="1"/>
  <c r="AC1236" i="1"/>
  <c r="T1278" i="1"/>
  <c r="AF1278" i="1" s="1"/>
  <c r="AA888" i="1"/>
  <c r="X1166" i="1"/>
  <c r="T754" i="1"/>
  <c r="AF754" i="1" s="1"/>
  <c r="X815" i="1"/>
  <c r="V763" i="1"/>
  <c r="T675" i="1"/>
  <c r="AF675" i="1" s="1"/>
  <c r="Z602" i="1"/>
  <c r="AB496" i="1"/>
  <c r="Y366" i="1"/>
  <c r="AA226" i="1"/>
  <c r="Y653" i="1"/>
  <c r="AD521" i="1"/>
  <c r="AD460" i="1"/>
  <c r="T171" i="1"/>
  <c r="AF171" i="1" s="1"/>
  <c r="AD471" i="1"/>
  <c r="Y424" i="1"/>
  <c r="AC215" i="1"/>
  <c r="Y534" i="1"/>
  <c r="W448" i="1"/>
  <c r="U91" i="1"/>
  <c r="AG91" i="1" s="1"/>
  <c r="Z195" i="1"/>
  <c r="Y111" i="1"/>
  <c r="AE328" i="1"/>
  <c r="X210" i="1"/>
  <c r="AE125" i="1"/>
  <c r="AE267" i="1"/>
  <c r="W228" i="1"/>
  <c r="AB17" i="1"/>
  <c r="AD3057" i="1"/>
  <c r="X66" i="1"/>
  <c r="AC3070" i="1"/>
  <c r="AB2927" i="1"/>
  <c r="X2647" i="1"/>
  <c r="AD2852" i="1"/>
  <c r="AD2772" i="1"/>
  <c r="AB2674" i="1"/>
  <c r="AA2385" i="1"/>
  <c r="AA2065" i="1"/>
  <c r="X2213" i="1"/>
  <c r="AE2851" i="1"/>
  <c r="AE2771" i="1"/>
  <c r="AA2683" i="1"/>
  <c r="X2409" i="1"/>
  <c r="AA2099" i="1"/>
  <c r="V2835" i="1"/>
  <c r="X2277" i="1"/>
  <c r="U2859" i="1"/>
  <c r="AG2859" i="1" s="1"/>
  <c r="U2699" i="1"/>
  <c r="AG2699" i="1" s="1"/>
  <c r="AA2229" i="1"/>
  <c r="W2399" i="1"/>
  <c r="W2079" i="1"/>
  <c r="Z2615" i="1"/>
  <c r="X2306" i="1"/>
  <c r="AE1980" i="1"/>
  <c r="AB2495" i="1"/>
  <c r="U1294" i="1"/>
  <c r="AG1294" i="1" s="1"/>
  <c r="AE2858" i="1"/>
  <c r="AA2778" i="1"/>
  <c r="AE2698" i="1"/>
  <c r="AE2473" i="1"/>
  <c r="AA2151" i="1"/>
  <c r="U2864" i="1"/>
  <c r="AG2864" i="1" s="1"/>
  <c r="AH2864" i="1" s="1"/>
  <c r="T2811" i="1"/>
  <c r="AF2811" i="1" s="1"/>
  <c r="AH2811" i="1" s="1"/>
  <c r="U2784" i="1"/>
  <c r="AG2784" i="1" s="1"/>
  <c r="AB2757" i="1"/>
  <c r="T2731" i="1"/>
  <c r="AF2731" i="1" s="1"/>
  <c r="U2704" i="1"/>
  <c r="AG2704" i="1" s="1"/>
  <c r="T2658" i="1"/>
  <c r="AF2658" i="1" s="1"/>
  <c r="Z2576" i="1"/>
  <c r="V2470" i="1"/>
  <c r="AI2470" i="1" s="1"/>
  <c r="Z2256" i="1"/>
  <c r="V2150" i="1"/>
  <c r="AI2150" i="1" s="1"/>
  <c r="AC2042" i="1"/>
  <c r="AA1853" i="1"/>
  <c r="Z2871" i="1"/>
  <c r="Z2791" i="1"/>
  <c r="AC2711" i="1"/>
  <c r="V2460" i="1"/>
  <c r="AE2145" i="1"/>
  <c r="X1843" i="1"/>
  <c r="AC2872" i="1"/>
  <c r="V2846" i="1"/>
  <c r="AA2819" i="1"/>
  <c r="AC2792" i="1"/>
  <c r="AA2739" i="1"/>
  <c r="AC2712" i="1"/>
  <c r="Z2674" i="1"/>
  <c r="Z2610" i="1"/>
  <c r="AC2396" i="1"/>
  <c r="Z2290" i="1"/>
  <c r="V2184" i="1"/>
  <c r="AC2076" i="1"/>
  <c r="Z1970" i="1"/>
  <c r="Y1173" i="1"/>
  <c r="AE2814" i="1"/>
  <c r="AC2584" i="1"/>
  <c r="AA2271" i="1"/>
  <c r="V2012" i="1"/>
  <c r="Y2888" i="1"/>
  <c r="AD2861" i="1"/>
  <c r="W2835" i="1"/>
  <c r="Y2808" i="1"/>
  <c r="AD2781" i="1"/>
  <c r="W2755" i="1"/>
  <c r="Y2728" i="1"/>
  <c r="AD2701" i="1"/>
  <c r="AB2652" i="1"/>
  <c r="AE2567" i="1"/>
  <c r="AE2351" i="1"/>
  <c r="AE1807" i="1"/>
  <c r="AD2541" i="1"/>
  <c r="Y2328" i="1"/>
  <c r="AD2221" i="1"/>
  <c r="W2115" i="1"/>
  <c r="Y2008" i="1"/>
  <c r="AA1719" i="1"/>
  <c r="Z2635" i="1"/>
  <c r="AE2528" i="1"/>
  <c r="Z2315" i="1"/>
  <c r="AE2208" i="1"/>
  <c r="X2102" i="1"/>
  <c r="Z1995" i="1"/>
  <c r="AC1666" i="1"/>
  <c r="U2622" i="1"/>
  <c r="AG2622" i="1" s="1"/>
  <c r="AB2515" i="1"/>
  <c r="Y2373" i="1"/>
  <c r="Z1898" i="1"/>
  <c r="AE1475" i="1"/>
  <c r="T1123" i="1"/>
  <c r="AF1123" i="1" s="1"/>
  <c r="W1543" i="1"/>
  <c r="AE1462" i="1"/>
  <c r="V2791" i="1"/>
  <c r="AI2791" i="1" s="1"/>
  <c r="AD2788" i="1"/>
  <c r="AD2687" i="1"/>
  <c r="X2359" i="1"/>
  <c r="AA2001" i="1"/>
  <c r="AA2712" i="1"/>
  <c r="AE1655" i="1"/>
  <c r="X2801" i="1"/>
  <c r="AE2381" i="1"/>
  <c r="AA2019" i="1"/>
  <c r="V2743" i="1"/>
  <c r="V1954" i="1"/>
  <c r="U2815" i="1"/>
  <c r="AG2815" i="1" s="1"/>
  <c r="T2710" i="1"/>
  <c r="AF2710" i="1" s="1"/>
  <c r="AE2271" i="1"/>
  <c r="AD2361" i="1"/>
  <c r="AD1993" i="1"/>
  <c r="Z2471" i="1"/>
  <c r="Z2087" i="1"/>
  <c r="U2538" i="1"/>
  <c r="AG2538" i="1" s="1"/>
  <c r="Z1837" i="1"/>
  <c r="AD1505" i="1"/>
  <c r="Z2841" i="1"/>
  <c r="Z2737" i="1"/>
  <c r="AE2585" i="1"/>
  <c r="Y2865" i="1"/>
  <c r="AD2834" i="1"/>
  <c r="W2804" i="1"/>
  <c r="Y2769" i="1"/>
  <c r="AD2738" i="1"/>
  <c r="W2708" i="1"/>
  <c r="X2559" i="1"/>
  <c r="X2431" i="1"/>
  <c r="AA2297" i="1"/>
  <c r="X2175" i="1"/>
  <c r="AE2051" i="1"/>
  <c r="AE1823" i="1"/>
  <c r="AE2854" i="1"/>
  <c r="AE2750" i="1"/>
  <c r="Z2566" i="1"/>
  <c r="Z2206" i="1"/>
  <c r="AA1877" i="1"/>
  <c r="AJ1877" i="1" s="1"/>
  <c r="C1877" i="1" s="1"/>
  <c r="X2839" i="1"/>
  <c r="AE2773" i="1"/>
  <c r="X2743" i="1"/>
  <c r="AE2665" i="1"/>
  <c r="AA2571" i="1"/>
  <c r="AE2437" i="1"/>
  <c r="AA2315" i="1"/>
  <c r="AE2069" i="1"/>
  <c r="V1906" i="1"/>
  <c r="Z2853" i="1"/>
  <c r="Z2761" i="1"/>
  <c r="X2643" i="1"/>
  <c r="V2284" i="1"/>
  <c r="V1988" i="1"/>
  <c r="U2881" i="1"/>
  <c r="AG2881" i="1" s="1"/>
  <c r="T2816" i="1"/>
  <c r="AF2816" i="1" s="1"/>
  <c r="U2785" i="1"/>
  <c r="AG2785" i="1" s="1"/>
  <c r="AB2754" i="1"/>
  <c r="T2724" i="1"/>
  <c r="AF2724" i="1" s="1"/>
  <c r="Y2686" i="1"/>
  <c r="V2610" i="1"/>
  <c r="AA2453" i="1"/>
  <c r="X1963" i="1"/>
  <c r="W2535" i="1"/>
  <c r="Y2412" i="1"/>
  <c r="AD2273" i="1"/>
  <c r="W2151" i="1"/>
  <c r="Y2028" i="1"/>
  <c r="AA1735" i="1"/>
  <c r="AE2500" i="1"/>
  <c r="X2362" i="1"/>
  <c r="Z2239" i="1"/>
  <c r="AE2116" i="1"/>
  <c r="AC1448" i="1"/>
  <c r="AB2583" i="1"/>
  <c r="U2450" i="1"/>
  <c r="AG2450" i="1" s="1"/>
  <c r="W2048" i="1"/>
  <c r="Y1662" i="1"/>
  <c r="AE1429" i="1"/>
  <c r="AE1478" i="1"/>
  <c r="V2807" i="1"/>
  <c r="X2181" i="1"/>
  <c r="Y2799" i="1"/>
  <c r="W2714" i="1"/>
  <c r="AE2459" i="1"/>
  <c r="X2039" i="1"/>
  <c r="AE2768" i="1"/>
  <c r="V1858" i="1"/>
  <c r="AE2807" i="1"/>
  <c r="X2717" i="1"/>
  <c r="AE2461" i="1"/>
  <c r="AE2045" i="1"/>
  <c r="V2004" i="1"/>
  <c r="AA2493" i="1"/>
  <c r="AE2524" i="1"/>
  <c r="Y1758" i="1"/>
  <c r="AA2768" i="1"/>
  <c r="AJ2768" i="1" s="1"/>
  <c r="C2768" i="1" s="1"/>
  <c r="U2874" i="1"/>
  <c r="AG2874" i="1" s="1"/>
  <c r="AH2874" i="1" s="1"/>
  <c r="AB2779" i="1"/>
  <c r="T2670" i="1"/>
  <c r="AF2670" i="1" s="1"/>
  <c r="AC2338" i="1"/>
  <c r="V1930" i="1"/>
  <c r="AC2781" i="1"/>
  <c r="AC2016" i="1"/>
  <c r="AC2814" i="1"/>
  <c r="AA2753" i="1"/>
  <c r="Z2602" i="1"/>
  <c r="AC2356" i="1"/>
  <c r="V2096" i="1"/>
  <c r="X2884" i="1"/>
  <c r="AE2700" i="1"/>
  <c r="Z2038" i="1"/>
  <c r="AD2887" i="1"/>
  <c r="Y2826" i="1"/>
  <c r="W2761" i="1"/>
  <c r="AD2699" i="1"/>
  <c r="AB2640" i="1"/>
  <c r="AE2127" i="1"/>
  <c r="AD2437" i="1"/>
  <c r="Y2192" i="1"/>
  <c r="AA1879" i="1"/>
  <c r="X2526" i="1"/>
  <c r="AE2280" i="1"/>
  <c r="Z2019" i="1"/>
  <c r="U2614" i="1"/>
  <c r="AG2614" i="1" s="1"/>
  <c r="Y2213" i="1"/>
  <c r="Z1693" i="1"/>
  <c r="AD701" i="1"/>
  <c r="V2362" i="1"/>
  <c r="Z2100" i="1"/>
  <c r="AB2630" i="1"/>
  <c r="U2569" i="1"/>
  <c r="AG2569" i="1" s="1"/>
  <c r="T2504" i="1"/>
  <c r="AF2504" i="1" s="1"/>
  <c r="AB2442" i="1"/>
  <c r="AB2346" i="1"/>
  <c r="T2128" i="1"/>
  <c r="AF2128" i="1" s="1"/>
  <c r="Y2767" i="1"/>
  <c r="AA2049" i="1"/>
  <c r="AJ2049" i="1" s="1"/>
  <c r="C2049" i="1" s="1"/>
  <c r="AE2767" i="1"/>
  <c r="AA2083" i="1"/>
  <c r="AJ2083" i="1" s="1"/>
  <c r="C2083" i="1" s="1"/>
  <c r="Z2230" i="1"/>
  <c r="U2779" i="1"/>
  <c r="AG2779" i="1" s="1"/>
  <c r="AE2143" i="1"/>
  <c r="W2063" i="1"/>
  <c r="Z2599" i="1"/>
  <c r="AE1964" i="1"/>
  <c r="AB2479" i="1"/>
  <c r="AE1922" i="1"/>
  <c r="X2854" i="1"/>
  <c r="Z2692" i="1"/>
  <c r="X2461" i="1"/>
  <c r="U2890" i="1"/>
  <c r="AG2890" i="1" s="1"/>
  <c r="T2863" i="1"/>
  <c r="AF2863" i="1" s="1"/>
  <c r="U2836" i="1"/>
  <c r="AG2836" i="1" s="1"/>
  <c r="AB2809" i="1"/>
  <c r="T2783" i="1"/>
  <c r="AF2783" i="1" s="1"/>
  <c r="U2756" i="1"/>
  <c r="AG2756" i="1" s="1"/>
  <c r="AB2729" i="1"/>
  <c r="T2703" i="1"/>
  <c r="AF2703" i="1" s="1"/>
  <c r="W2655" i="1"/>
  <c r="AC2570" i="1"/>
  <c r="Z2464" i="1"/>
  <c r="Z2144" i="1"/>
  <c r="V1834" i="1"/>
  <c r="Z2707" i="1"/>
  <c r="Z1796" i="1"/>
  <c r="V2818" i="1"/>
  <c r="AC2764" i="1"/>
  <c r="AA2711" i="1"/>
  <c r="AC2604" i="1"/>
  <c r="Z2498" i="1"/>
  <c r="AC2284" i="1"/>
  <c r="Z2178" i="1"/>
  <c r="V2072" i="1"/>
  <c r="AC1964" i="1"/>
  <c r="X2810" i="1"/>
  <c r="AE2730" i="1"/>
  <c r="Z2574" i="1"/>
  <c r="AE2257" i="1"/>
  <c r="AC2000" i="1"/>
  <c r="W2887" i="1"/>
  <c r="Y2860" i="1"/>
  <c r="AD2833" i="1"/>
  <c r="W2807" i="1"/>
  <c r="Y2780" i="1"/>
  <c r="W2727" i="1"/>
  <c r="Y2536" i="1"/>
  <c r="X2630" i="1"/>
  <c r="U2510" i="1"/>
  <c r="AG2510" i="1" s="1"/>
  <c r="X1391" i="1"/>
  <c r="AD1521" i="1"/>
  <c r="Z1441" i="1"/>
  <c r="Y2875" i="1"/>
  <c r="AD2784" i="1"/>
  <c r="AD2663" i="1"/>
  <c r="X2343" i="1"/>
  <c r="AA1985" i="1"/>
  <c r="X2700" i="1"/>
  <c r="AD2890" i="1"/>
  <c r="X2797" i="1"/>
  <c r="AE2685" i="1"/>
  <c r="AE2365" i="1"/>
  <c r="AE1997" i="1"/>
  <c r="V2731" i="1"/>
  <c r="AE1879" i="1"/>
  <c r="T2706" i="1"/>
  <c r="AF2706" i="1" s="1"/>
  <c r="AE2207" i="1"/>
  <c r="W2351" i="1"/>
  <c r="AD1977" i="1"/>
  <c r="Z2455" i="1"/>
  <c r="Z2039" i="1"/>
  <c r="U2522" i="1"/>
  <c r="AG2522" i="1" s="1"/>
  <c r="Z1773" i="1"/>
  <c r="Y1484" i="1"/>
  <c r="X1404" i="1"/>
  <c r="V2837" i="1"/>
  <c r="AC2733" i="1"/>
  <c r="V2572" i="1"/>
  <c r="V2196" i="1"/>
  <c r="W2864" i="1"/>
  <c r="Y2833" i="1"/>
  <c r="Y2801" i="1"/>
  <c r="W2768" i="1"/>
  <c r="Y2737" i="1"/>
  <c r="AD2706" i="1"/>
  <c r="AB2654" i="1"/>
  <c r="AA2553" i="1"/>
  <c r="X2415" i="1"/>
  <c r="AE2291" i="1"/>
  <c r="AA2169" i="1"/>
  <c r="X2047" i="1"/>
  <c r="Z1804" i="1"/>
  <c r="AE2850" i="1"/>
  <c r="AA2746" i="1"/>
  <c r="X2549" i="1"/>
  <c r="AE2185" i="1"/>
  <c r="AC1830" i="1"/>
  <c r="Z2868" i="1"/>
  <c r="Z2836" i="1"/>
  <c r="X2803" i="1"/>
  <c r="Z2772" i="1"/>
  <c r="AE2741" i="1"/>
  <c r="X2711" i="1"/>
  <c r="AA2663" i="1"/>
  <c r="AA2555" i="1"/>
  <c r="X2433" i="1"/>
  <c r="AE2309" i="1"/>
  <c r="AA2187" i="1"/>
  <c r="X2065" i="1"/>
  <c r="AC1878" i="1"/>
  <c r="AC2849" i="1"/>
  <c r="V2757" i="1"/>
  <c r="V2638" i="1"/>
  <c r="X2269" i="1"/>
  <c r="AE1977" i="1"/>
  <c r="AB2878" i="1"/>
  <c r="U2845" i="1"/>
  <c r="AG2845" i="1" s="1"/>
  <c r="AB2814" i="1"/>
  <c r="T2784" i="1"/>
  <c r="AF2784" i="1" s="1"/>
  <c r="AH2784" i="1" s="1"/>
  <c r="U2753" i="1"/>
  <c r="AG2753" i="1" s="1"/>
  <c r="AB2722" i="1"/>
  <c r="Y2678" i="1"/>
  <c r="Z2604" i="1"/>
  <c r="AE2431" i="1"/>
  <c r="AE1871" i="1"/>
  <c r="AD2529" i="1"/>
  <c r="W2407" i="1"/>
  <c r="Y2268" i="1"/>
  <c r="AD2145" i="1"/>
  <c r="W2023" i="1"/>
  <c r="AE1713" i="1"/>
  <c r="X2618" i="1"/>
  <c r="X2490" i="1"/>
  <c r="AE2356" i="1"/>
  <c r="X2234" i="1"/>
  <c r="Z2111" i="1"/>
  <c r="AE1988" i="1"/>
  <c r="AA1367" i="1"/>
  <c r="AJ1367" i="1" s="1"/>
  <c r="C1367" i="1" s="1"/>
  <c r="AB2567" i="1"/>
  <c r="T2445" i="1"/>
  <c r="AF2445" i="1" s="1"/>
  <c r="AD2026" i="1"/>
  <c r="AA1625" i="1"/>
  <c r="X1345" i="1"/>
  <c r="AD1601" i="1"/>
  <c r="Z1457" i="1"/>
  <c r="V2799" i="1"/>
  <c r="AD2888" i="1"/>
  <c r="Y2795" i="1"/>
  <c r="W2710" i="1"/>
  <c r="AE2427" i="1"/>
  <c r="X2023" i="1"/>
  <c r="AA2756" i="1"/>
  <c r="X1747" i="1"/>
  <c r="Z2802" i="1"/>
  <c r="X2713" i="1"/>
  <c r="AA2419" i="1"/>
  <c r="AE2029" i="1"/>
  <c r="Z2739" i="1"/>
  <c r="X1973" i="1"/>
  <c r="AB2816" i="1"/>
  <c r="U2727" i="1"/>
  <c r="AG2727" i="1" s="1"/>
  <c r="AE2463" i="1"/>
  <c r="AD2425" i="1"/>
  <c r="Y2068" i="1"/>
  <c r="AE2508" i="1"/>
  <c r="AE2140" i="1"/>
  <c r="AB2591" i="1"/>
  <c r="Y1694" i="1"/>
  <c r="AE2856" i="1"/>
  <c r="AA2764" i="1"/>
  <c r="Z2656" i="1"/>
  <c r="AA2327" i="1"/>
  <c r="AJ2327" i="1" s="1"/>
  <c r="U2870" i="1"/>
  <c r="AG2870" i="1" s="1"/>
  <c r="AB2839" i="1"/>
  <c r="T2809" i="1"/>
  <c r="AF2809" i="1" s="1"/>
  <c r="U2778" i="1"/>
  <c r="AG2778" i="1" s="1"/>
  <c r="AB2747" i="1"/>
  <c r="T2717" i="1"/>
  <c r="AF2717" i="1" s="1"/>
  <c r="W2667" i="1"/>
  <c r="AC2578" i="1"/>
  <c r="Z2456" i="1"/>
  <c r="V2334" i="1"/>
  <c r="AC2210" i="1"/>
  <c r="AC2082" i="1"/>
  <c r="AC1902" i="1"/>
  <c r="Z2869" i="1"/>
  <c r="V2777" i="1"/>
  <c r="AC2666" i="1"/>
  <c r="AE2313" i="1"/>
  <c r="AA1983" i="1"/>
  <c r="AC2874" i="1"/>
  <c r="V2844" i="1"/>
  <c r="AA2813" i="1"/>
  <c r="AC2782" i="1"/>
  <c r="V2752" i="1"/>
  <c r="AA2717" i="1"/>
  <c r="V2676" i="1"/>
  <c r="AC2596" i="1"/>
  <c r="Z2474" i="1"/>
  <c r="V2352" i="1"/>
  <c r="AI2352" i="1" s="1"/>
  <c r="V2224" i="1"/>
  <c r="Z2090" i="1"/>
  <c r="V1968" i="1"/>
  <c r="AA2880" i="1"/>
  <c r="X2788" i="1"/>
  <c r="AA2693" i="1"/>
  <c r="V2340" i="1"/>
  <c r="AC2024" i="1"/>
  <c r="Y2886" i="1"/>
  <c r="AD2855" i="1"/>
  <c r="W2825" i="1"/>
  <c r="Y2794" i="1"/>
  <c r="AD2759" i="1"/>
  <c r="W2729" i="1"/>
  <c r="Y2698" i="1"/>
  <c r="AD2637" i="1"/>
  <c r="X2523" i="1"/>
  <c r="AA2085" i="1"/>
  <c r="AJ2085" i="1" s="1"/>
  <c r="C2085" i="1" s="1"/>
  <c r="W2555" i="1"/>
  <c r="Y2432" i="1"/>
  <c r="AD2309" i="1"/>
  <c r="W2187" i="1"/>
  <c r="Y2064" i="1"/>
  <c r="AA1815" i="1"/>
  <c r="Z2643" i="1"/>
  <c r="AE2520" i="1"/>
  <c r="X2398" i="1"/>
  <c r="Z2275" i="1"/>
  <c r="AE2152" i="1"/>
  <c r="X2014" i="1"/>
  <c r="V1678" i="1"/>
  <c r="T2609" i="1"/>
  <c r="AF2609" i="1" s="1"/>
  <c r="U2486" i="1"/>
  <c r="AG2486" i="1" s="1"/>
  <c r="C2486" i="1" s="1"/>
  <c r="W2192" i="1"/>
  <c r="W1785" i="1"/>
  <c r="X1672" i="1"/>
  <c r="X1467" i="1"/>
  <c r="AE1622" i="1"/>
  <c r="AC2478" i="1"/>
  <c r="Z2356" i="1"/>
  <c r="V2218" i="1"/>
  <c r="AC2094" i="1"/>
  <c r="Z1972" i="1"/>
  <c r="U2629" i="1"/>
  <c r="AG2629" i="1" s="1"/>
  <c r="AB2598" i="1"/>
  <c r="T2568" i="1"/>
  <c r="AF2568" i="1" s="1"/>
  <c r="AH2568" i="1" s="1"/>
  <c r="U2533" i="1"/>
  <c r="AG2533" i="1" s="1"/>
  <c r="AB2502" i="1"/>
  <c r="T2472" i="1"/>
  <c r="AF2472" i="1" s="1"/>
  <c r="U2441" i="1"/>
  <c r="AG2441" i="1" s="1"/>
  <c r="AB2410" i="1"/>
  <c r="AB2378" i="1"/>
  <c r="U2345" i="1"/>
  <c r="AG2345" i="1" s="1"/>
  <c r="AB2314" i="1"/>
  <c r="T2284" i="1"/>
  <c r="AF2284" i="1" s="1"/>
  <c r="U2253" i="1"/>
  <c r="AG2253" i="1" s="1"/>
  <c r="AH2253" i="1" s="1"/>
  <c r="AB2222" i="1"/>
  <c r="T2188" i="1"/>
  <c r="AF2188" i="1" s="1"/>
  <c r="U2157" i="1"/>
  <c r="AG2157" i="1" s="1"/>
  <c r="AB2126" i="1"/>
  <c r="T2096" i="1"/>
  <c r="AF2096" i="1" s="1"/>
  <c r="U2065" i="1"/>
  <c r="AG2065" i="1" s="1"/>
  <c r="AB2034" i="1"/>
  <c r="T2000" i="1"/>
  <c r="AF2000" i="1" s="1"/>
  <c r="U1969" i="1"/>
  <c r="AG1969" i="1" s="1"/>
  <c r="V1868" i="1"/>
  <c r="AC1744" i="1"/>
  <c r="AA1551" i="1"/>
  <c r="AC2685" i="1"/>
  <c r="AA2652" i="1"/>
  <c r="AC2621" i="1"/>
  <c r="V2591" i="1"/>
  <c r="AA2560" i="1"/>
  <c r="AC2529" i="1"/>
  <c r="V2495" i="1"/>
  <c r="AI2495" i="1" s="1"/>
  <c r="B2495" i="1" s="1"/>
  <c r="AA2464" i="1"/>
  <c r="AC2433" i="1"/>
  <c r="V2403" i="1"/>
  <c r="AI2403" i="1" s="1"/>
  <c r="AA2372" i="1"/>
  <c r="AJ2372" i="1" s="1"/>
  <c r="AC2341" i="1"/>
  <c r="V2307" i="1"/>
  <c r="AA2276" i="1"/>
  <c r="AC2245" i="1"/>
  <c r="V2215" i="1"/>
  <c r="AA2184" i="1"/>
  <c r="AA2152" i="1"/>
  <c r="V2119" i="1"/>
  <c r="AA2088" i="1"/>
  <c r="AC2057" i="1"/>
  <c r="V2027" i="1"/>
  <c r="AA1996" i="1"/>
  <c r="X1959" i="1"/>
  <c r="AE1835" i="1"/>
  <c r="AA1713" i="1"/>
  <c r="X1429" i="1"/>
  <c r="Y2679" i="1"/>
  <c r="AD2648" i="1"/>
  <c r="W2614" i="1"/>
  <c r="Y2583" i="1"/>
  <c r="AD2552" i="1"/>
  <c r="W2522" i="1"/>
  <c r="Y2491" i="1"/>
  <c r="Y2459" i="1"/>
  <c r="W2426" i="1"/>
  <c r="AD2318" i="1"/>
  <c r="W2196" i="1"/>
  <c r="Y2073" i="1"/>
  <c r="Z1914" i="1"/>
  <c r="W1917" i="1"/>
  <c r="Y1794" i="1"/>
  <c r="AD1671" i="1"/>
  <c r="T1019" i="1"/>
  <c r="AF1019" i="1" s="1"/>
  <c r="AH1019" i="1" s="1"/>
  <c r="AE1846" i="1"/>
  <c r="X1724" i="1"/>
  <c r="AA1403" i="1"/>
  <c r="AD1882" i="1"/>
  <c r="W1760" i="1"/>
  <c r="X1611" i="1"/>
  <c r="Y1616" i="1"/>
  <c r="Y1488" i="1"/>
  <c r="W1355" i="1"/>
  <c r="AE1642" i="1"/>
  <c r="X1520" i="1"/>
  <c r="Z1397" i="1"/>
  <c r="W1088" i="1"/>
  <c r="AA2477" i="1"/>
  <c r="X2355" i="1"/>
  <c r="AE2231" i="1"/>
  <c r="AA2109" i="1"/>
  <c r="X1987" i="1"/>
  <c r="AD1096" i="1"/>
  <c r="Y2598" i="1"/>
  <c r="AD2567" i="1"/>
  <c r="W2537" i="1"/>
  <c r="Y2506" i="1"/>
  <c r="AD2475" i="1"/>
  <c r="AD2443" i="1"/>
  <c r="Y2410" i="1"/>
  <c r="AD2379" i="1"/>
  <c r="W2349" i="1"/>
  <c r="Y2318" i="1"/>
  <c r="AD2287" i="1"/>
  <c r="W2253" i="1"/>
  <c r="Y2222" i="1"/>
  <c r="AD2191" i="1"/>
  <c r="W2161" i="1"/>
  <c r="Y2130" i="1"/>
  <c r="AD2099" i="1"/>
  <c r="W2065" i="1"/>
  <c r="Y2034" i="1"/>
  <c r="AD2003" i="1"/>
  <c r="W1973" i="1"/>
  <c r="AE1881" i="1"/>
  <c r="AE1753" i="1"/>
  <c r="X1549" i="1"/>
  <c r="AE2686" i="1"/>
  <c r="X2656" i="1"/>
  <c r="Z2625" i="1"/>
  <c r="AE2594" i="1"/>
  <c r="X2560" i="1"/>
  <c r="Z2529" i="1"/>
  <c r="AE2498" i="1"/>
  <c r="X2468" i="1"/>
  <c r="Z2437" i="1"/>
  <c r="AE2406" i="1"/>
  <c r="X2372" i="1"/>
  <c r="Z2341" i="1"/>
  <c r="AE2310" i="1"/>
  <c r="X2280" i="1"/>
  <c r="Z2249" i="1"/>
  <c r="Z2217" i="1"/>
  <c r="X2184" i="1"/>
  <c r="Z2153" i="1"/>
  <c r="AE2122" i="1"/>
  <c r="X2092" i="1"/>
  <c r="Z2061" i="1"/>
  <c r="AE2026" i="1"/>
  <c r="X1996" i="1"/>
  <c r="Z1965" i="1"/>
  <c r="AC1850" i="1"/>
  <c r="Z1728" i="1"/>
  <c r="AC1480" i="1"/>
  <c r="T2679" i="1"/>
  <c r="AF2679" i="1" s="1"/>
  <c r="U2648" i="1"/>
  <c r="AG2648" i="1" s="1"/>
  <c r="AB2617" i="1"/>
  <c r="T2587" i="1"/>
  <c r="AF2587" i="1" s="1"/>
  <c r="U2556" i="1"/>
  <c r="AG2556" i="1" s="1"/>
  <c r="U2524" i="1"/>
  <c r="AG2524" i="1" s="1"/>
  <c r="T2491" i="1"/>
  <c r="AF2491" i="1" s="1"/>
  <c r="AH2491" i="1" s="1"/>
  <c r="U2460" i="1"/>
  <c r="AG2460" i="1" s="1"/>
  <c r="AB2429" i="1"/>
  <c r="Y2333" i="1"/>
  <c r="AD2210" i="1"/>
  <c r="W2072" i="1"/>
  <c r="AC1908" i="1"/>
  <c r="AD1931" i="1"/>
  <c r="W1809" i="1"/>
  <c r="Y1686" i="1"/>
  <c r="AB1247" i="1"/>
  <c r="Z1845" i="1"/>
  <c r="AE1722" i="1"/>
  <c r="AE1461" i="1"/>
  <c r="Y1897" i="1"/>
  <c r="AD1774" i="1"/>
  <c r="X1645" i="1"/>
  <c r="W1615" i="1"/>
  <c r="Y1492" i="1"/>
  <c r="AD1369" i="1"/>
  <c r="AB977" i="1"/>
  <c r="AE1534" i="1"/>
  <c r="X1396" i="1"/>
  <c r="U1082" i="1"/>
  <c r="AG1082" i="1" s="1"/>
  <c r="AD1548" i="1"/>
  <c r="V2402" i="1"/>
  <c r="AI2402" i="1" s="1"/>
  <c r="AC2278" i="1"/>
  <c r="Z2156" i="1"/>
  <c r="V2018" i="1"/>
  <c r="V1690" i="1"/>
  <c r="T2610" i="1"/>
  <c r="AF2610" i="1" s="1"/>
  <c r="U2579" i="1"/>
  <c r="AG2579" i="1" s="1"/>
  <c r="AB2548" i="1"/>
  <c r="AB2516" i="1"/>
  <c r="U2483" i="1"/>
  <c r="AG2483" i="1" s="1"/>
  <c r="AB2452" i="1"/>
  <c r="T2422" i="1"/>
  <c r="AF2422" i="1" s="1"/>
  <c r="U2391" i="1"/>
  <c r="AG2391" i="1" s="1"/>
  <c r="AB2360" i="1"/>
  <c r="T2326" i="1"/>
  <c r="AF2326" i="1" s="1"/>
  <c r="U2295" i="1"/>
  <c r="AG2295" i="1" s="1"/>
  <c r="AB2264" i="1"/>
  <c r="T2234" i="1"/>
  <c r="AF2234" i="1" s="1"/>
  <c r="U2203" i="1"/>
  <c r="AG2203" i="1" s="1"/>
  <c r="AH2203" i="1" s="1"/>
  <c r="AB2172" i="1"/>
  <c r="T2138" i="1"/>
  <c r="AF2138" i="1" s="1"/>
  <c r="U2107" i="1"/>
  <c r="AG2107" i="1" s="1"/>
  <c r="AB2076" i="1"/>
  <c r="T2046" i="1"/>
  <c r="AF2046" i="1" s="1"/>
  <c r="U2015" i="1"/>
  <c r="AG2015" i="1" s="1"/>
  <c r="U1983" i="1"/>
  <c r="AG1983" i="1" s="1"/>
  <c r="AC1912" i="1"/>
  <c r="Z1790" i="1"/>
  <c r="V1668" i="1"/>
  <c r="AE886" i="1"/>
  <c r="AC2667" i="1"/>
  <c r="V2633" i="1"/>
  <c r="AA2602" i="1"/>
  <c r="AC2571" i="1"/>
  <c r="V2541" i="1"/>
  <c r="AA2510" i="1"/>
  <c r="AC2479" i="1"/>
  <c r="V2445" i="1"/>
  <c r="AA2414" i="1"/>
  <c r="AC2383" i="1"/>
  <c r="V2353" i="1"/>
  <c r="AA2322" i="1"/>
  <c r="AA2290" i="1"/>
  <c r="V2257" i="1"/>
  <c r="AI2257" i="1" s="1"/>
  <c r="AA2226" i="1"/>
  <c r="AC2195" i="1"/>
  <c r="V2165" i="1"/>
  <c r="AI2165" i="1" s="1"/>
  <c r="AK2165" i="1" s="1"/>
  <c r="AA2134" i="1"/>
  <c r="AC2099" i="1"/>
  <c r="V2069" i="1"/>
  <c r="AA2038" i="1"/>
  <c r="AC2007" i="1"/>
  <c r="V1977" i="1"/>
  <c r="AA1897" i="1"/>
  <c r="X1759" i="1"/>
  <c r="Z1606" i="1"/>
  <c r="AD2690" i="1"/>
  <c r="W2660" i="1"/>
  <c r="Y2629" i="1"/>
  <c r="Y2597" i="1"/>
  <c r="W2564" i="1"/>
  <c r="Y2533" i="1"/>
  <c r="AD2502" i="1"/>
  <c r="W2472" i="1"/>
  <c r="Y2441" i="1"/>
  <c r="Y2353" i="1"/>
  <c r="W2220" i="1"/>
  <c r="W2076" i="1"/>
  <c r="Z1882" i="1"/>
  <c r="Y1914" i="1"/>
  <c r="Y1770" i="1"/>
  <c r="AA1545" i="1"/>
  <c r="X1908" i="1"/>
  <c r="X1764" i="1"/>
  <c r="X1585" i="1"/>
  <c r="Y1917" i="1"/>
  <c r="AD1778" i="1"/>
  <c r="AA1557" i="1"/>
  <c r="Y1592" i="1"/>
  <c r="W1459" i="1"/>
  <c r="AB1249" i="1"/>
  <c r="X1592" i="1"/>
  <c r="AE1442" i="1"/>
  <c r="W1184" i="1"/>
  <c r="U1586" i="1"/>
  <c r="AG1586" i="1" s="1"/>
  <c r="AD2392" i="1"/>
  <c r="AD2356" i="1"/>
  <c r="Y2323" i="1"/>
  <c r="W2286" i="1"/>
  <c r="W2250" i="1"/>
  <c r="AD2216" i="1"/>
  <c r="Y2183" i="1"/>
  <c r="W2150" i="1"/>
  <c r="AD2112" i="1"/>
  <c r="AD2076" i="1"/>
  <c r="Y2043" i="1"/>
  <c r="Y2007" i="1"/>
  <c r="W1974" i="1"/>
  <c r="Z1874" i="1"/>
  <c r="Z1714" i="1"/>
  <c r="AE1377" i="1"/>
  <c r="W1939" i="1"/>
  <c r="AD1905" i="1"/>
  <c r="Y1864" i="1"/>
  <c r="Y1828" i="1"/>
  <c r="AD1785" i="1"/>
  <c r="W1747" i="1"/>
  <c r="W1711" i="1"/>
  <c r="Y1672" i="1"/>
  <c r="AE1595" i="1"/>
  <c r="AE1435" i="1"/>
  <c r="T1115" i="1"/>
  <c r="AF1115" i="1" s="1"/>
  <c r="X1934" i="1"/>
  <c r="X1898" i="1"/>
  <c r="Z1859" i="1"/>
  <c r="Z1823" i="1"/>
  <c r="X1778" i="1"/>
  <c r="X1742" i="1"/>
  <c r="X1706" i="1"/>
  <c r="AE1664" i="1"/>
  <c r="X1577" i="1"/>
  <c r="AE1421" i="1"/>
  <c r="AB999" i="1"/>
  <c r="AD1928" i="1"/>
  <c r="AD1892" i="1"/>
  <c r="Y1851" i="1"/>
  <c r="Y1815" i="1"/>
  <c r="W1778" i="1"/>
  <c r="W1734" i="1"/>
  <c r="W1698" i="1"/>
  <c r="Y1659" i="1"/>
  <c r="X1555" i="1"/>
  <c r="AA1389" i="1"/>
  <c r="AD1643" i="1"/>
  <c r="W1605" i="1"/>
  <c r="Y1566" i="1"/>
  <c r="AD1527" i="1"/>
  <c r="AD1491" i="1"/>
  <c r="AD1455" i="1"/>
  <c r="Y1410" i="1"/>
  <c r="Y1374" i="1"/>
  <c r="T1333" i="1"/>
  <c r="AF1333" i="1" s="1"/>
  <c r="AB1177" i="1"/>
  <c r="Y1023" i="1"/>
  <c r="Z1631" i="1"/>
  <c r="Z1587" i="1"/>
  <c r="Z1551" i="1"/>
  <c r="AE1512" i="1"/>
  <c r="X1474" i="1"/>
  <c r="X1438" i="1"/>
  <c r="Z1395" i="1"/>
  <c r="AE1356" i="1"/>
  <c r="AD1260" i="1"/>
  <c r="AD1116" i="1"/>
  <c r="Z947" i="1"/>
  <c r="T1623" i="1"/>
  <c r="AF1623" i="1" s="1"/>
  <c r="U2420" i="1"/>
  <c r="AG2420" i="1" s="1"/>
  <c r="AB2377" i="1"/>
  <c r="T2327" i="1"/>
  <c r="AF2327" i="1" s="1"/>
  <c r="AB2285" i="1"/>
  <c r="AB2233" i="1"/>
  <c r="U2188" i="1"/>
  <c r="AG2188" i="1" s="1"/>
  <c r="AB2133" i="1"/>
  <c r="T2087" i="1"/>
  <c r="AF2087" i="1" s="1"/>
  <c r="T2035" i="1"/>
  <c r="AF2035" i="1" s="1"/>
  <c r="AB1993" i="1"/>
  <c r="AA1899" i="1"/>
  <c r="AJ1899" i="1" s="1"/>
  <c r="C1899" i="1" s="1"/>
  <c r="AE1685" i="1"/>
  <c r="T1952" i="1"/>
  <c r="AF1952" i="1" s="1"/>
  <c r="T1900" i="1"/>
  <c r="AF1900" i="1" s="1"/>
  <c r="AB1858" i="1"/>
  <c r="AB1806" i="1"/>
  <c r="AB1762" i="1"/>
  <c r="AB1706" i="1"/>
  <c r="T1660" i="1"/>
  <c r="AF1660" i="1" s="1"/>
  <c r="AC1514" i="1"/>
  <c r="AD1296" i="1"/>
  <c r="V1935" i="1"/>
  <c r="AC1889" i="1"/>
  <c r="V1835" i="1"/>
  <c r="AA1788" i="1"/>
  <c r="AC1741" i="1"/>
  <c r="V1695" i="1"/>
  <c r="V1651" i="1"/>
  <c r="Z1442" i="1"/>
  <c r="AD1016" i="1"/>
  <c r="AB1921" i="1"/>
  <c r="T1875" i="1"/>
  <c r="AF1875" i="1" s="1"/>
  <c r="T1823" i="1"/>
  <c r="AF1823" i="1" s="1"/>
  <c r="T1779" i="1"/>
  <c r="AF1779" i="1" s="1"/>
  <c r="T1723" i="1"/>
  <c r="AF1723" i="1" s="1"/>
  <c r="U1676" i="1"/>
  <c r="AG1676" i="1" s="1"/>
  <c r="Z1580" i="1"/>
  <c r="V1394" i="1"/>
  <c r="U1635" i="1"/>
  <c r="AG1635" i="1" s="1"/>
  <c r="U1587" i="1"/>
  <c r="AG1587" i="1" s="1"/>
  <c r="AB1532" i="1"/>
  <c r="U1491" i="1"/>
  <c r="AG1491" i="1" s="1"/>
  <c r="U1439" i="1"/>
  <c r="AG1439" i="1" s="1"/>
  <c r="AB1392" i="1"/>
  <c r="AB1348" i="1"/>
  <c r="U1160" i="1"/>
  <c r="AG1160" i="1" s="1"/>
  <c r="AD994" i="1"/>
  <c r="AC1609" i="1"/>
  <c r="V1563" i="1"/>
  <c r="AI1563" i="1" s="1"/>
  <c r="AC1513" i="1"/>
  <c r="V1467" i="1"/>
  <c r="AI1467" i="1" s="1"/>
  <c r="V1411" i="1"/>
  <c r="AC1369" i="1"/>
  <c r="AB1259" i="1"/>
  <c r="Y1073" i="1"/>
  <c r="AD1642" i="1"/>
  <c r="AD1594" i="1"/>
  <c r="U2390" i="1"/>
  <c r="AG2390" i="1" s="1"/>
  <c r="T2349" i="1"/>
  <c r="AF2349" i="1" s="1"/>
  <c r="AH2349" i="1" s="1"/>
  <c r="T2297" i="1"/>
  <c r="AF2297" i="1" s="1"/>
  <c r="AH2297" i="1" s="1"/>
  <c r="T2253" i="1"/>
  <c r="AF2253" i="1" s="1"/>
  <c r="U2206" i="1"/>
  <c r="AG2206" i="1" s="1"/>
  <c r="U2150" i="1"/>
  <c r="AG2150" i="1" s="1"/>
  <c r="T2109" i="1"/>
  <c r="AF2109" i="1" s="1"/>
  <c r="T2057" i="1"/>
  <c r="AF2057" i="1" s="1"/>
  <c r="AH2057" i="1" s="1"/>
  <c r="T2013" i="1"/>
  <c r="AF2013" i="1" s="1"/>
  <c r="AH2013" i="1" s="1"/>
  <c r="AA1955" i="1"/>
  <c r="AJ1955" i="1" s="1"/>
  <c r="C1955" i="1" s="1"/>
  <c r="AA1779" i="1"/>
  <c r="AB1960" i="1"/>
  <c r="U1911" i="1"/>
  <c r="AG1911" i="1" s="1"/>
  <c r="T1846" i="1"/>
  <c r="AF1846" i="1" s="1"/>
  <c r="AB1788" i="1"/>
  <c r="U1723" i="1"/>
  <c r="AG1723" i="1" s="1"/>
  <c r="AB1664" i="1"/>
  <c r="AC1458" i="1"/>
  <c r="Y989" i="1"/>
  <c r="AA1902" i="1"/>
  <c r="V1845" i="1"/>
  <c r="AC1787" i="1"/>
  <c r="AA1718" i="1"/>
  <c r="V1669" i="1"/>
  <c r="AC1476" i="1"/>
  <c r="AD984" i="1"/>
  <c r="AB1903" i="1"/>
  <c r="AB1843" i="1"/>
  <c r="T1777" i="1"/>
  <c r="AF1777" i="1" s="1"/>
  <c r="AH1777" i="1" s="1"/>
  <c r="AB1719" i="1"/>
  <c r="U1662" i="1"/>
  <c r="AG1662" i="1" s="1"/>
  <c r="AC1470" i="1"/>
  <c r="AJ1470" i="1" s="1"/>
  <c r="C1470" i="1" s="1"/>
  <c r="U1641" i="1"/>
  <c r="AG1641" i="1" s="1"/>
  <c r="AB1582" i="1"/>
  <c r="T1512" i="1"/>
  <c r="AF1512" i="1" s="1"/>
  <c r="AB1454" i="1"/>
  <c r="T1392" i="1"/>
  <c r="AF1392" i="1" s="1"/>
  <c r="AB1342" i="1"/>
  <c r="AD1130" i="1"/>
  <c r="AC1623" i="1"/>
  <c r="AA1566" i="1"/>
  <c r="V1501" i="1"/>
  <c r="V1449" i="1"/>
  <c r="AA1386" i="1"/>
  <c r="Y1305" i="1"/>
  <c r="AB1027" i="1"/>
  <c r="Y1623" i="1"/>
  <c r="T1571" i="1"/>
  <c r="AF1571" i="1" s="1"/>
  <c r="T1519" i="1"/>
  <c r="AF1519" i="1" s="1"/>
  <c r="AB1453" i="1"/>
  <c r="T1395" i="1"/>
  <c r="AF1395" i="1" s="1"/>
  <c r="AH1395" i="1" s="1"/>
  <c r="Y1307" i="1"/>
  <c r="AB1077" i="1"/>
  <c r="X1311" i="1"/>
  <c r="X1259" i="1"/>
  <c r="AE1201" i="1"/>
  <c r="Z1132" i="1"/>
  <c r="X1075" i="1"/>
  <c r="AE1009" i="1"/>
  <c r="AA910" i="1"/>
  <c r="W1307" i="1"/>
  <c r="AD1257" i="1"/>
  <c r="Y1188" i="1"/>
  <c r="W1131" i="1"/>
  <c r="AD1065" i="1"/>
  <c r="Y1008" i="1"/>
  <c r="Z871" i="1"/>
  <c r="V1311" i="1"/>
  <c r="V1243" i="1"/>
  <c r="AC1185" i="1"/>
  <c r="V1123" i="1"/>
  <c r="V1063" i="1"/>
  <c r="AI1063" i="1" s="1"/>
  <c r="V1011" i="1"/>
  <c r="AI1011" i="1" s="1"/>
  <c r="AK1011" i="1" s="1"/>
  <c r="AE844" i="1"/>
  <c r="AB937" i="1"/>
  <c r="U872" i="1"/>
  <c r="AG872" i="1" s="1"/>
  <c r="T815" i="1"/>
  <c r="AF815" i="1" s="1"/>
  <c r="AC962" i="1"/>
  <c r="AC910" i="1"/>
  <c r="AA833" i="1"/>
  <c r="AB704" i="1"/>
  <c r="AB936" i="1"/>
  <c r="U879" i="1"/>
  <c r="AG879" i="1" s="1"/>
  <c r="U811" i="1"/>
  <c r="AG811" i="1" s="1"/>
  <c r="Z805" i="1"/>
  <c r="Z737" i="1"/>
  <c r="Z685" i="1"/>
  <c r="Y537" i="1"/>
  <c r="AD774" i="1"/>
  <c r="Y717" i="1"/>
  <c r="AB637" i="1"/>
  <c r="AE805" i="1"/>
  <c r="X743" i="1"/>
  <c r="W1524" i="1"/>
  <c r="AD1458" i="1"/>
  <c r="Y1401" i="1"/>
  <c r="AD1326" i="1"/>
  <c r="AD1086" i="1"/>
  <c r="AA1321" i="1"/>
  <c r="V1264" i="1"/>
  <c r="AA1201" i="1"/>
  <c r="V1140" i="1"/>
  <c r="V1072" i="1"/>
  <c r="AA1017" i="1"/>
  <c r="AC887" i="1"/>
  <c r="T1320" i="1"/>
  <c r="AF1320" i="1" s="1"/>
  <c r="AB1262" i="1"/>
  <c r="U1193" i="1"/>
  <c r="AG1193" i="1" s="1"/>
  <c r="U1133" i="1"/>
  <c r="AG1133" i="1" s="1"/>
  <c r="AB1070" i="1"/>
  <c r="U1021" i="1"/>
  <c r="AG1021" i="1" s="1"/>
  <c r="AA912" i="1"/>
  <c r="AJ912" i="1" s="1"/>
  <c r="Z1317" i="1"/>
  <c r="X1248" i="1"/>
  <c r="AE1190" i="1"/>
  <c r="Z1125" i="1"/>
  <c r="Z1073" i="1"/>
  <c r="AE1010" i="1"/>
  <c r="Z897" i="1"/>
  <c r="AD934" i="1"/>
  <c r="Y877" i="1"/>
  <c r="AD814" i="1"/>
  <c r="T525" i="1"/>
  <c r="AF525" i="1" s="1"/>
  <c r="AE915" i="1"/>
  <c r="Z846" i="1"/>
  <c r="W725" i="1"/>
  <c r="Y940" i="1"/>
  <c r="W875" i="1"/>
  <c r="W807" i="1"/>
  <c r="V809" i="1"/>
  <c r="V737" i="1"/>
  <c r="V677" i="1"/>
  <c r="U482" i="1"/>
  <c r="AG482" i="1" s="1"/>
  <c r="U758" i="1"/>
  <c r="AG758" i="1" s="1"/>
  <c r="AB687" i="1"/>
  <c r="U572" i="1"/>
  <c r="AG572" i="1" s="1"/>
  <c r="AA773" i="1"/>
  <c r="T1549" i="1"/>
  <c r="AF1549" i="1" s="1"/>
  <c r="AB1483" i="1"/>
  <c r="AB1423" i="1"/>
  <c r="U1370" i="1"/>
  <c r="AG1370" i="1" s="1"/>
  <c r="AB1133" i="1"/>
  <c r="AE1335" i="1"/>
  <c r="Z1270" i="1"/>
  <c r="AE1207" i="1"/>
  <c r="Z1134" i="1"/>
  <c r="Z1082" i="1"/>
  <c r="X997" i="1"/>
  <c r="AA838" i="1"/>
  <c r="Y1286" i="1"/>
  <c r="W1221" i="1"/>
  <c r="W1153" i="1"/>
  <c r="Y1086" i="1"/>
  <c r="Y1010" i="1"/>
  <c r="V901" i="1"/>
  <c r="AC1303" i="1"/>
  <c r="AA1238" i="1"/>
  <c r="V1173" i="1"/>
  <c r="AA1098" i="1"/>
  <c r="V1041" i="1"/>
  <c r="X969" i="1"/>
  <c r="AB955" i="1"/>
  <c r="T885" i="1"/>
  <c r="AF885" i="1" s="1"/>
  <c r="U822" i="1"/>
  <c r="AG822" i="1" s="1"/>
  <c r="AC952" i="1"/>
  <c r="AA887" i="1"/>
  <c r="AC824" i="1"/>
  <c r="AB505" i="1"/>
  <c r="U893" i="1"/>
  <c r="AG893" i="1" s="1"/>
  <c r="AB818" i="1"/>
  <c r="AE792" i="1"/>
  <c r="AE716" i="1"/>
  <c r="Y609" i="1"/>
  <c r="AD784" i="1"/>
  <c r="W714" i="1"/>
  <c r="Y555" i="1"/>
  <c r="X765" i="1"/>
  <c r="Y1483" i="1"/>
  <c r="Y1419" i="1"/>
  <c r="AD1238" i="1"/>
  <c r="V1330" i="1"/>
  <c r="AA1231" i="1"/>
  <c r="V1134" i="1"/>
  <c r="AC1036" i="1"/>
  <c r="AC879" i="1"/>
  <c r="AB1264" i="1"/>
  <c r="U1155" i="1"/>
  <c r="AG1155" i="1" s="1"/>
  <c r="AB1044" i="1"/>
  <c r="X878" i="1"/>
  <c r="X1250" i="1"/>
  <c r="Z1163" i="1"/>
  <c r="AE1068" i="1"/>
  <c r="Z873" i="1"/>
  <c r="Y899" i="1"/>
  <c r="AB742" i="1"/>
  <c r="Z904" i="1"/>
  <c r="AD721" i="1"/>
  <c r="AD919" i="1"/>
  <c r="AD787" i="1"/>
  <c r="V755" i="1"/>
  <c r="W624" i="1"/>
  <c r="T759" i="1"/>
  <c r="AF759" i="1" s="1"/>
  <c r="AD606" i="1"/>
  <c r="V762" i="1"/>
  <c r="AD640" i="1"/>
  <c r="AE599" i="1"/>
  <c r="Z486" i="1"/>
  <c r="U583" i="1"/>
  <c r="AG583" i="1" s="1"/>
  <c r="T494" i="1"/>
  <c r="AF494" i="1" s="1"/>
  <c r="V571" i="1"/>
  <c r="V479" i="1"/>
  <c r="AI479" i="1" s="1"/>
  <c r="T356" i="1"/>
  <c r="AF356" i="1" s="1"/>
  <c r="AB330" i="1"/>
  <c r="V380" i="1"/>
  <c r="AI380" i="1" s="1"/>
  <c r="U206" i="1"/>
  <c r="AG206" i="1" s="1"/>
  <c r="AD2944" i="1"/>
  <c r="T635" i="1"/>
  <c r="AF635" i="1" s="1"/>
  <c r="V558" i="1"/>
  <c r="Y628" i="1"/>
  <c r="W479" i="1"/>
  <c r="Z573" i="1"/>
  <c r="X462" i="1"/>
  <c r="W458" i="1"/>
  <c r="U379" i="1"/>
  <c r="AG379" i="1" s="1"/>
  <c r="AC313" i="1"/>
  <c r="AE113" i="1"/>
  <c r="AC694" i="1"/>
  <c r="Z600" i="1"/>
  <c r="U461" i="1"/>
  <c r="AG461" i="1" s="1"/>
  <c r="T532" i="1"/>
  <c r="AF532" i="1" s="1"/>
  <c r="V597" i="1"/>
  <c r="AI597" i="1" s="1"/>
  <c r="T414" i="1"/>
  <c r="AF414" i="1" s="1"/>
  <c r="U472" i="1"/>
  <c r="AG472" i="1" s="1"/>
  <c r="AA409" i="1"/>
  <c r="AD320" i="1"/>
  <c r="T96" i="1"/>
  <c r="AF96" i="1" s="1"/>
  <c r="AE695" i="1"/>
  <c r="AA613" i="1"/>
  <c r="T418" i="1"/>
  <c r="AF418" i="1" s="1"/>
  <c r="AD531" i="1"/>
  <c r="AE600" i="1"/>
  <c r="AD475" i="1"/>
  <c r="Y445" i="1"/>
  <c r="AB340" i="1"/>
  <c r="AA268" i="1"/>
  <c r="U82" i="1"/>
  <c r="AG82" i="1" s="1"/>
  <c r="T387" i="1"/>
  <c r="AF387" i="1" s="1"/>
  <c r="AE323" i="1"/>
  <c r="Z313" i="1"/>
  <c r="AB241" i="1"/>
  <c r="AA185" i="1"/>
  <c r="AA60" i="1"/>
  <c r="Y28" i="1"/>
  <c r="T3034" i="1"/>
  <c r="AF3034" i="1" s="1"/>
  <c r="AA431" i="1"/>
  <c r="V320" i="1"/>
  <c r="AC356" i="1"/>
  <c r="AE198" i="1"/>
  <c r="AA235" i="1"/>
  <c r="W195" i="1"/>
  <c r="X115" i="1"/>
  <c r="W41" i="1"/>
  <c r="AE2942" i="1"/>
  <c r="AD237" i="1"/>
  <c r="Z352" i="1"/>
  <c r="AE300" i="1"/>
  <c r="Y225" i="1"/>
  <c r="AE190" i="1"/>
  <c r="AE98" i="1"/>
  <c r="T7" i="1"/>
  <c r="AF7" i="1" s="1"/>
  <c r="AH7" i="1" s="1"/>
  <c r="AE147" i="1"/>
  <c r="AC122" i="1"/>
  <c r="Z72" i="1"/>
  <c r="T42" i="1"/>
  <c r="AF42" i="1" s="1"/>
  <c r="W3055" i="1"/>
  <c r="AA2991" i="1"/>
  <c r="W2929" i="1"/>
  <c r="AC182" i="1"/>
  <c r="U45" i="1"/>
  <c r="AG45" i="1" s="1"/>
  <c r="AA29" i="1"/>
  <c r="V3064" i="1"/>
  <c r="V2981" i="1"/>
  <c r="AD2922" i="1"/>
  <c r="AD3063" i="1"/>
  <c r="U2976" i="1"/>
  <c r="AG2976" i="1" s="1"/>
  <c r="T2925" i="1"/>
  <c r="AF2925" i="1" s="1"/>
  <c r="AB940" i="1"/>
  <c r="T573" i="1"/>
  <c r="AF573" i="1" s="1"/>
  <c r="AH573" i="1" s="1"/>
  <c r="AB595" i="1"/>
  <c r="Y729" i="1"/>
  <c r="X747" i="1"/>
  <c r="Y1405" i="1"/>
  <c r="AA1325" i="1"/>
  <c r="AJ1325" i="1" s="1"/>
  <c r="V1148" i="1"/>
  <c r="AI1148" i="1" s="1"/>
  <c r="AK1148" i="1" s="1"/>
  <c r="AC967" i="1"/>
  <c r="T1204" i="1"/>
  <c r="AF1204" i="1" s="1"/>
  <c r="U1025" i="1"/>
  <c r="AG1025" i="1" s="1"/>
  <c r="X1272" i="1"/>
  <c r="X1080" i="1"/>
  <c r="Y949" i="1"/>
  <c r="T589" i="1"/>
  <c r="AF589" i="1" s="1"/>
  <c r="W741" i="1"/>
  <c r="W823" i="1"/>
  <c r="U498" i="1"/>
  <c r="AG498" i="1" s="1"/>
  <c r="AD614" i="1"/>
  <c r="T1493" i="1"/>
  <c r="AF1493" i="1" s="1"/>
  <c r="AB1213" i="1"/>
  <c r="Z1214" i="1"/>
  <c r="AE1023" i="1"/>
  <c r="AD1227" i="1"/>
  <c r="W1033" i="1"/>
  <c r="AA1242" i="1"/>
  <c r="AJ1242" i="1" s="1"/>
  <c r="C1242" i="1" s="1"/>
  <c r="V1045" i="1"/>
  <c r="AI1045" i="1" s="1"/>
  <c r="U826" i="1"/>
  <c r="AG826" i="1" s="1"/>
  <c r="AA831" i="1"/>
  <c r="U829" i="1"/>
  <c r="AG829" i="1" s="1"/>
  <c r="Z663" i="1"/>
  <c r="AB613" i="1"/>
  <c r="Y1423" i="1"/>
  <c r="V1266" i="1"/>
  <c r="V939" i="1"/>
  <c r="AB1064" i="1"/>
  <c r="AE1172" i="1"/>
  <c r="Y903" i="1"/>
  <c r="Z816" i="1"/>
  <c r="AA764" i="1"/>
  <c r="U768" i="1"/>
  <c r="AG768" i="1" s="1"/>
  <c r="X609" i="1"/>
  <c r="V603" i="1"/>
  <c r="W367" i="1"/>
  <c r="AB25" i="1"/>
  <c r="Y632" i="1"/>
  <c r="AD467" i="1"/>
  <c r="AD243" i="1"/>
  <c r="AE633" i="1"/>
  <c r="AC635" i="1"/>
  <c r="AC446" i="1"/>
  <c r="X717" i="1"/>
  <c r="AD535" i="1"/>
  <c r="AD474" i="1"/>
  <c r="AB165" i="1"/>
  <c r="AC221" i="1"/>
  <c r="X165" i="1"/>
  <c r="AB354" i="1"/>
  <c r="Y240" i="1"/>
  <c r="X101" i="1"/>
  <c r="AA273" i="1"/>
  <c r="AB263" i="1"/>
  <c r="Z30" i="1"/>
  <c r="W86" i="1"/>
  <c r="AD2977" i="1"/>
  <c r="AD115" i="1"/>
  <c r="AA2934" i="1"/>
  <c r="AJ2934" i="1" s="1"/>
  <c r="C2934" i="1" s="1"/>
  <c r="W2919" i="1"/>
  <c r="AI2919" i="1" s="1"/>
  <c r="AD2856" i="1"/>
  <c r="AA2401" i="1"/>
  <c r="Z2238" i="1"/>
  <c r="AC2688" i="1"/>
  <c r="Z2847" i="1"/>
  <c r="U2787" i="1"/>
  <c r="AG2787" i="1" s="1"/>
  <c r="W2415" i="1"/>
  <c r="X2322" i="1"/>
  <c r="AA1651" i="1"/>
  <c r="AE2702" i="1"/>
  <c r="AB2865" i="1"/>
  <c r="AB2785" i="1"/>
  <c r="AB2705" i="1"/>
  <c r="AC2474" i="1"/>
  <c r="AC2154" i="1"/>
  <c r="Z2875" i="1"/>
  <c r="Z2478" i="1"/>
  <c r="V2874" i="1"/>
  <c r="V2794" i="1"/>
  <c r="AI2794" i="1" s="1"/>
  <c r="V2714" i="1"/>
  <c r="AI2714" i="1" s="1"/>
  <c r="AK2714" i="1" s="1"/>
  <c r="AC2508" i="1"/>
  <c r="AC2188" i="1"/>
  <c r="Z1398" i="1"/>
  <c r="AA2615" i="1"/>
  <c r="AD2889" i="1"/>
  <c r="AD2809" i="1"/>
  <c r="AD2729" i="1"/>
  <c r="AA2573" i="1"/>
  <c r="W2547" i="1"/>
  <c r="W2227" i="1"/>
  <c r="X1741" i="1"/>
  <c r="Z2427" i="1"/>
  <c r="Z2107" i="1"/>
  <c r="AB2627" i="1"/>
  <c r="W1968" i="1"/>
  <c r="Y1564" i="1"/>
  <c r="Y2883" i="1"/>
  <c r="X2375" i="1"/>
  <c r="AE1719" i="1"/>
  <c r="AE2397" i="1"/>
  <c r="AA1991" i="1"/>
  <c r="AE2335" i="1"/>
  <c r="Z2487" i="1"/>
  <c r="Z1901" i="1"/>
  <c r="AC2845" i="1"/>
  <c r="AA2231" i="1"/>
  <c r="Y2805" i="1"/>
  <c r="Y2709" i="1"/>
  <c r="AA2441" i="1"/>
  <c r="AA2057" i="1"/>
  <c r="X2762" i="1"/>
  <c r="X1939" i="1"/>
  <c r="AE2805" i="1"/>
  <c r="AE2713" i="1"/>
  <c r="AA2443" i="1"/>
  <c r="AA2075" i="1"/>
  <c r="AJ2075" i="1" s="1"/>
  <c r="C2075" i="1" s="1"/>
  <c r="Z2765" i="1"/>
  <c r="AA1999" i="1"/>
  <c r="U2817" i="1"/>
  <c r="AG2817" i="1" s="1"/>
  <c r="U2725" i="1"/>
  <c r="AG2725" i="1" s="1"/>
  <c r="X2475" i="1"/>
  <c r="AD2417" i="1"/>
  <c r="AD2033" i="1"/>
  <c r="X2506" i="1"/>
  <c r="X2122" i="1"/>
  <c r="U2594" i="1"/>
  <c r="AG2594" i="1" s="1"/>
  <c r="AD1683" i="1"/>
  <c r="AE1542" i="1"/>
  <c r="Y2803" i="1"/>
  <c r="AE2059" i="1"/>
  <c r="Z2810" i="1"/>
  <c r="AE2061" i="1"/>
  <c r="AB2824" i="1"/>
  <c r="AD2457" i="1"/>
  <c r="Z2167" i="1"/>
  <c r="X2864" i="1"/>
  <c r="AC2352" i="1"/>
  <c r="AB2811" i="1"/>
  <c r="AB2719" i="1"/>
  <c r="AC2466" i="1"/>
  <c r="AC2098" i="1"/>
  <c r="Z2785" i="1"/>
  <c r="V2036" i="1"/>
  <c r="V2816" i="1"/>
  <c r="AC2722" i="1"/>
  <c r="AC2484" i="1"/>
  <c r="AC2100" i="1"/>
  <c r="X2796" i="1"/>
  <c r="AE2049" i="1"/>
  <c r="AD2827" i="1"/>
  <c r="AD2731" i="1"/>
  <c r="AA2533" i="1"/>
  <c r="W2443" i="1"/>
  <c r="W2075" i="1"/>
  <c r="Z2531" i="1"/>
  <c r="Z2163" i="1"/>
  <c r="AB2619" i="1"/>
  <c r="W1849" i="1"/>
  <c r="AB1009" i="1"/>
  <c r="Z2244" i="1"/>
  <c r="V929" i="1"/>
  <c r="AB2538" i="1"/>
  <c r="T2444" i="1"/>
  <c r="AF2444" i="1" s="1"/>
  <c r="T2348" i="1"/>
  <c r="AF2348" i="1" s="1"/>
  <c r="T2256" i="1"/>
  <c r="AF2256" i="1" s="1"/>
  <c r="T2160" i="1"/>
  <c r="AF2160" i="1" s="1"/>
  <c r="T2068" i="1"/>
  <c r="AF2068" i="1" s="1"/>
  <c r="T1972" i="1"/>
  <c r="AF1972" i="1" s="1"/>
  <c r="V1596" i="1"/>
  <c r="AA2624" i="1"/>
  <c r="AA2532" i="1"/>
  <c r="AA2436" i="1"/>
  <c r="AA2344" i="1"/>
  <c r="AA2248" i="1"/>
  <c r="AJ2248" i="1" s="1"/>
  <c r="AA2156" i="1"/>
  <c r="AA2060" i="1"/>
  <c r="AA1968" i="1"/>
  <c r="AJ1968" i="1" s="1"/>
  <c r="AE1465" i="1"/>
  <c r="Y2619" i="1"/>
  <c r="AD2524" i="1"/>
  <c r="AD2428" i="1"/>
  <c r="W2084" i="1"/>
  <c r="W1805" i="1"/>
  <c r="Z1857" i="1"/>
  <c r="Y1893" i="1"/>
  <c r="W1627" i="1"/>
  <c r="V937" i="1"/>
  <c r="U1130" i="1"/>
  <c r="AG1130" i="1" s="1"/>
  <c r="X2243" i="1"/>
  <c r="AA1447" i="1"/>
  <c r="AD2539" i="1"/>
  <c r="AD2447" i="1"/>
  <c r="AD2351" i="1"/>
  <c r="AD2259" i="1"/>
  <c r="AD2163" i="1"/>
  <c r="Y2070" i="1"/>
  <c r="AD1975" i="1"/>
  <c r="AE1585" i="1"/>
  <c r="X2628" i="1"/>
  <c r="X2532" i="1"/>
  <c r="X2440" i="1"/>
  <c r="X2344" i="1"/>
  <c r="X2252" i="1"/>
  <c r="X2156" i="1"/>
  <c r="X2064" i="1"/>
  <c r="X1968" i="1"/>
  <c r="AA1527" i="1"/>
  <c r="U2620" i="1"/>
  <c r="AG2620" i="1" s="1"/>
  <c r="U2528" i="1"/>
  <c r="AG2528" i="1" s="1"/>
  <c r="U2432" i="1"/>
  <c r="AG2432" i="1" s="1"/>
  <c r="AD2098" i="1"/>
  <c r="AD1819" i="1"/>
  <c r="AE1866" i="1"/>
  <c r="W1908" i="1"/>
  <c r="AD1625" i="1"/>
  <c r="T1021" i="1"/>
  <c r="AF1021" i="1" s="1"/>
  <c r="AD1124" i="1"/>
  <c r="V2290" i="1"/>
  <c r="AI2290" i="1" s="1"/>
  <c r="AC1726" i="1"/>
  <c r="U2551" i="1"/>
  <c r="AG2551" i="1" s="1"/>
  <c r="U2455" i="1"/>
  <c r="AG2455" i="1" s="1"/>
  <c r="U2363" i="1"/>
  <c r="AG2363" i="1" s="1"/>
  <c r="U2267" i="1"/>
  <c r="AG2267" i="1" s="1"/>
  <c r="U2175" i="1"/>
  <c r="AG2175" i="1" s="1"/>
  <c r="U2079" i="1"/>
  <c r="AG2079" i="1" s="1"/>
  <c r="U1987" i="1"/>
  <c r="AG1987" i="1" s="1"/>
  <c r="Z1678" i="1"/>
  <c r="AC2639" i="1"/>
  <c r="AC2543" i="1"/>
  <c r="AA2450" i="1"/>
  <c r="AC2355" i="1"/>
  <c r="AC2259" i="1"/>
  <c r="AC2167" i="1"/>
  <c r="AC2071" i="1"/>
  <c r="AC1979" i="1"/>
  <c r="Z1644" i="1"/>
  <c r="AD2662" i="1"/>
  <c r="Y2601" i="1"/>
  <c r="Y2505" i="1"/>
  <c r="W2444" i="1"/>
  <c r="AD2230" i="1"/>
  <c r="AC1924" i="1"/>
  <c r="AD1791" i="1"/>
  <c r="AE1918" i="1"/>
  <c r="AA1627" i="1"/>
  <c r="AE1599" i="1"/>
  <c r="T1293" i="1"/>
  <c r="AF1293" i="1" s="1"/>
  <c r="U1226" i="1"/>
  <c r="AG1226" i="1" s="1"/>
  <c r="W2362" i="1"/>
  <c r="Y2255" i="1"/>
  <c r="AD2152" i="1"/>
  <c r="Y2079" i="1"/>
  <c r="AD1976" i="1"/>
  <c r="V1752" i="1"/>
  <c r="AD1941" i="1"/>
  <c r="W1867" i="1"/>
  <c r="AD1793" i="1"/>
  <c r="AD1713" i="1"/>
  <c r="AE1451" i="1"/>
  <c r="Z1939" i="1"/>
  <c r="AE1864" i="1"/>
  <c r="Z1787" i="1"/>
  <c r="AE1708" i="1"/>
  <c r="AA1587" i="1"/>
  <c r="AB1127" i="1"/>
  <c r="Y1895" i="1"/>
  <c r="W1818" i="1"/>
  <c r="Y1739" i="1"/>
  <c r="W1662" i="1"/>
  <c r="AE1399" i="1"/>
  <c r="AD1607" i="1"/>
  <c r="W1533" i="1"/>
  <c r="Y1458" i="1"/>
  <c r="W1377" i="1"/>
  <c r="AI1377" i="1" s="1"/>
  <c r="B1377" i="1" s="1"/>
  <c r="AB1033" i="1"/>
  <c r="X1554" i="1"/>
  <c r="AE1440" i="1"/>
  <c r="W1272" i="1"/>
  <c r="AB1625" i="1"/>
  <c r="AB2329" i="1"/>
  <c r="U2192" i="1"/>
  <c r="AG2192" i="1" s="1"/>
  <c r="U2048" i="1"/>
  <c r="AG2048" i="1" s="1"/>
  <c r="AB1954" i="1"/>
  <c r="U1809" i="1"/>
  <c r="AG1809" i="1" s="1"/>
  <c r="AB1662" i="1"/>
  <c r="AC1945" i="1"/>
  <c r="AA1796" i="1"/>
  <c r="AC1653" i="1"/>
  <c r="U1924" i="1"/>
  <c r="AG1924" i="1" s="1"/>
  <c r="AB1781" i="1"/>
  <c r="AC1590" i="1"/>
  <c r="U1591" i="1"/>
  <c r="AG1591" i="1" s="1"/>
  <c r="U1447" i="1"/>
  <c r="AG1447" i="1" s="1"/>
  <c r="W1198" i="1"/>
  <c r="AC1565" i="1"/>
  <c r="V1419" i="1"/>
  <c r="T1095" i="1"/>
  <c r="AF1095" i="1" s="1"/>
  <c r="T2393" i="1"/>
  <c r="AF2393" i="1" s="1"/>
  <c r="AH2393" i="1" s="1"/>
  <c r="AB2255" i="1"/>
  <c r="AB2111" i="1"/>
  <c r="AB1963" i="1"/>
  <c r="AB1916" i="1"/>
  <c r="T1742" i="1"/>
  <c r="AF1742" i="1" s="1"/>
  <c r="W1036" i="1"/>
  <c r="AA1790" i="1"/>
  <c r="V1488" i="1"/>
  <c r="T1849" i="1"/>
  <c r="AF1849" i="1" s="1"/>
  <c r="AH1849" i="1" s="1"/>
  <c r="T1665" i="1"/>
  <c r="AF1665" i="1" s="1"/>
  <c r="AB1586" i="1"/>
  <c r="T1408" i="1"/>
  <c r="AF1408" i="1" s="1"/>
  <c r="V1633" i="1"/>
  <c r="V1457" i="1"/>
  <c r="AB1059" i="1"/>
  <c r="AB1521" i="1"/>
  <c r="AB1317" i="1"/>
  <c r="AE1261" i="1"/>
  <c r="AE1077" i="1"/>
  <c r="Y1320" i="1"/>
  <c r="AD1133" i="1"/>
  <c r="Z935" i="1"/>
  <c r="AA1188" i="1"/>
  <c r="AA1016" i="1"/>
  <c r="T875" i="1"/>
  <c r="AF875" i="1" s="1"/>
  <c r="AA913" i="1"/>
  <c r="U939" i="1"/>
  <c r="AG939" i="1" s="1"/>
  <c r="T830" i="1"/>
  <c r="AF830" i="1" s="1"/>
  <c r="Z693" i="1"/>
  <c r="W720" i="1"/>
  <c r="AE745" i="1"/>
  <c r="W1404" i="1"/>
  <c r="V1324" i="1"/>
  <c r="AC1146" i="1"/>
  <c r="V963" i="1"/>
  <c r="AB1202" i="1"/>
  <c r="AE922" i="1"/>
  <c r="Z1193" i="1"/>
  <c r="AE1018" i="1"/>
  <c r="W880" i="1"/>
  <c r="Z918" i="1"/>
  <c r="W943" i="1"/>
  <c r="AD498" i="1"/>
  <c r="AD492" i="1"/>
  <c r="AD598" i="1"/>
  <c r="AB1491" i="1"/>
  <c r="T1209" i="1"/>
  <c r="AF1209" i="1" s="1"/>
  <c r="X1213" i="1"/>
  <c r="X1085" i="1"/>
  <c r="AD1291" i="1"/>
  <c r="Y1174" i="1"/>
  <c r="Z911" i="1"/>
  <c r="AA1178" i="1"/>
  <c r="T973" i="1"/>
  <c r="AF973" i="1" s="1"/>
  <c r="T825" i="1"/>
  <c r="AF825" i="1" s="1"/>
  <c r="V830" i="1"/>
  <c r="T828" i="1"/>
  <c r="AF828" i="1" s="1"/>
  <c r="W790" i="1"/>
  <c r="AE767" i="1"/>
  <c r="U1292" i="1"/>
  <c r="AG1292" i="1" s="1"/>
  <c r="AC1144" i="1"/>
  <c r="Z933" i="1"/>
  <c r="AB1052" i="1"/>
  <c r="Z1071" i="1"/>
  <c r="W902" i="1"/>
  <c r="Y922" i="1"/>
  <c r="AD644" i="1"/>
  <c r="AC776" i="1"/>
  <c r="Z502" i="1"/>
  <c r="AC601" i="1"/>
  <c r="W359" i="1"/>
  <c r="T3069" i="1"/>
  <c r="AF3069" i="1" s="1"/>
  <c r="W631" i="1"/>
  <c r="Z467" i="1"/>
  <c r="AE425" i="1"/>
  <c r="AA697" i="1"/>
  <c r="U537" i="1"/>
  <c r="AG537" i="1" s="1"/>
  <c r="X427" i="1"/>
  <c r="Z698" i="1"/>
  <c r="Y428" i="1"/>
  <c r="X482" i="1"/>
  <c r="V279" i="1"/>
  <c r="AI279" i="1" s="1"/>
  <c r="B279" i="1" s="1"/>
  <c r="AE331" i="1"/>
  <c r="Y189" i="1"/>
  <c r="T3066" i="1"/>
  <c r="AF3066" i="1" s="1"/>
  <c r="AA359" i="1"/>
  <c r="W244" i="1"/>
  <c r="V25" i="1"/>
  <c r="AE357" i="1"/>
  <c r="W99" i="1"/>
  <c r="U2909" i="1"/>
  <c r="AG2909" i="1" s="1"/>
  <c r="Z76" i="1"/>
  <c r="U2970" i="1"/>
  <c r="AG2970" i="1" s="1"/>
  <c r="AB33" i="1"/>
  <c r="W2928" i="1"/>
  <c r="T2983" i="1"/>
  <c r="AF2983" i="1" s="1"/>
  <c r="AE2808" i="1"/>
  <c r="U2783" i="1"/>
  <c r="AG2783" i="1" s="1"/>
  <c r="AB2837" i="1"/>
  <c r="AC2362" i="1"/>
  <c r="V2766" i="1"/>
  <c r="AI2766" i="1" s="1"/>
  <c r="V2504" i="1"/>
  <c r="AI2504" i="1" s="1"/>
  <c r="AK2504" i="1" s="1"/>
  <c r="AE2734" i="1"/>
  <c r="W2435" i="1"/>
  <c r="X2422" i="1"/>
  <c r="Y2879" i="1"/>
  <c r="AE2693" i="1"/>
  <c r="Z1425" i="1"/>
  <c r="AE2209" i="1"/>
  <c r="U2657" i="1"/>
  <c r="AG2657" i="1" s="1"/>
  <c r="AE2869" i="1"/>
  <c r="Z2804" i="1"/>
  <c r="Z2712" i="1"/>
  <c r="X2193" i="1"/>
  <c r="AB2846" i="1"/>
  <c r="Z2623" i="1"/>
  <c r="X1994" i="1"/>
  <c r="W1623" i="1"/>
  <c r="AC2751" i="1"/>
  <c r="AB2820" i="1"/>
  <c r="U2731" i="1"/>
  <c r="AG2731" i="1" s="1"/>
  <c r="C2731" i="1" s="1"/>
  <c r="AD2441" i="1"/>
  <c r="Y2084" i="1"/>
  <c r="Z2151" i="1"/>
  <c r="AB2623" i="1"/>
  <c r="AE2860" i="1"/>
  <c r="AE2663" i="1"/>
  <c r="AA2343" i="1"/>
  <c r="T2841" i="1"/>
  <c r="AF2841" i="1" s="1"/>
  <c r="U2810" i="1"/>
  <c r="AG2810" i="1" s="1"/>
  <c r="T2749" i="1"/>
  <c r="AF2749" i="1" s="1"/>
  <c r="U2718" i="1"/>
  <c r="AG2718" i="1" s="1"/>
  <c r="C2718" i="1" s="1"/>
  <c r="Z2584" i="1"/>
  <c r="V2462" i="1"/>
  <c r="Z2216" i="1"/>
  <c r="V2094" i="1"/>
  <c r="Z2873" i="1"/>
  <c r="Z2672" i="1"/>
  <c r="Z2326" i="1"/>
  <c r="V2876" i="1"/>
  <c r="AA2845" i="1"/>
  <c r="V2784" i="1"/>
  <c r="AI2784" i="1" s="1"/>
  <c r="AC2718" i="1"/>
  <c r="Z2678" i="1"/>
  <c r="V2480" i="1"/>
  <c r="Z2234" i="1"/>
  <c r="AC1972" i="1"/>
  <c r="X2792" i="1"/>
  <c r="X2397" i="1"/>
  <c r="W2857" i="1"/>
  <c r="AD2795" i="1"/>
  <c r="Y2730" i="1"/>
  <c r="AE2527" i="1"/>
  <c r="Y2560" i="1"/>
  <c r="W2315" i="1"/>
  <c r="AD2069" i="1"/>
  <c r="AE2648" i="1"/>
  <c r="Z2403" i="1"/>
  <c r="X2158" i="1"/>
  <c r="AC1698" i="1"/>
  <c r="AB2491" i="1"/>
  <c r="AD1827" i="1"/>
  <c r="AE1551" i="1"/>
  <c r="Y1559" i="1"/>
  <c r="V2234" i="1"/>
  <c r="V1978" i="1"/>
  <c r="T2600" i="1"/>
  <c r="AF2600" i="1" s="1"/>
  <c r="AH2600" i="1" s="1"/>
  <c r="AB2534" i="1"/>
  <c r="U2473" i="1"/>
  <c r="AG2473" i="1" s="1"/>
  <c r="T2412" i="1"/>
  <c r="AF2412" i="1" s="1"/>
  <c r="U2381" i="1"/>
  <c r="AG2381" i="1" s="1"/>
  <c r="T2316" i="1"/>
  <c r="AF2316" i="1" s="1"/>
  <c r="U2285" i="1"/>
  <c r="AG2285" i="1" s="1"/>
  <c r="AB2254" i="1"/>
  <c r="T2224" i="1"/>
  <c r="AF2224" i="1" s="1"/>
  <c r="T2192" i="1"/>
  <c r="AF2192" i="1" s="1"/>
  <c r="AH2192" i="1" s="1"/>
  <c r="AB2158" i="1"/>
  <c r="U2097" i="1"/>
  <c r="AG2097" i="1" s="1"/>
  <c r="X2613" i="1"/>
  <c r="AD2848" i="1"/>
  <c r="AB2666" i="1"/>
  <c r="AA2369" i="1"/>
  <c r="AA2796" i="1"/>
  <c r="AA2159" i="1"/>
  <c r="AE2847" i="1"/>
  <c r="AA2675" i="1"/>
  <c r="X2393" i="1"/>
  <c r="Z2823" i="1"/>
  <c r="U2855" i="1"/>
  <c r="AG2855" i="1" s="1"/>
  <c r="W2693" i="1"/>
  <c r="W2383" i="1"/>
  <c r="X2290" i="1"/>
  <c r="X2774" i="1"/>
  <c r="V2358" i="1"/>
  <c r="AC2250" i="1"/>
  <c r="V2038" i="1"/>
  <c r="Z2867" i="1"/>
  <c r="Z2787" i="1"/>
  <c r="Z2446" i="1"/>
  <c r="Z2134" i="1"/>
  <c r="AA2871" i="1"/>
  <c r="AJ2871" i="1" s="1"/>
  <c r="AC2844" i="1"/>
  <c r="AA2791" i="1"/>
  <c r="V2738" i="1"/>
  <c r="V2672" i="1"/>
  <c r="V2392" i="1"/>
  <c r="AA2890" i="1"/>
  <c r="AD2753" i="1"/>
  <c r="Y2700" i="1"/>
  <c r="AD2649" i="1"/>
  <c r="X2563" i="1"/>
  <c r="X2331" i="1"/>
  <c r="Z1724" i="1"/>
  <c r="AD2429" i="1"/>
  <c r="W2323" i="1"/>
  <c r="Y2216" i="1"/>
  <c r="AD2109" i="1"/>
  <c r="W2003" i="1"/>
  <c r="AE1697" i="1"/>
  <c r="Z2523" i="1"/>
  <c r="AE2416" i="1"/>
  <c r="X2310" i="1"/>
  <c r="Z2203" i="1"/>
  <c r="AE2096" i="1"/>
  <c r="X1990" i="1"/>
  <c r="AC1640" i="1"/>
  <c r="T2617" i="1"/>
  <c r="AF2617" i="1" s="1"/>
  <c r="W2352" i="1"/>
  <c r="AC1812" i="1"/>
  <c r="Y1953" i="1"/>
  <c r="V2779" i="1"/>
  <c r="U2807" i="1"/>
  <c r="AG2807" i="1" s="1"/>
  <c r="V2883" i="1"/>
  <c r="X2581" i="1"/>
  <c r="AD2844" i="1"/>
  <c r="Y2763" i="1"/>
  <c r="AB2658" i="1"/>
  <c r="AA2353" i="1"/>
  <c r="AA2033" i="1"/>
  <c r="AJ2033" i="1" s="1"/>
  <c r="X2780" i="1"/>
  <c r="Z2126" i="1"/>
  <c r="AE2843" i="1"/>
  <c r="AE2763" i="1"/>
  <c r="AA2667" i="1"/>
  <c r="X2377" i="1"/>
  <c r="X2073" i="1"/>
  <c r="AC2811" i="1"/>
  <c r="V2180" i="1"/>
  <c r="U2851" i="1"/>
  <c r="AG2851" i="1" s="1"/>
  <c r="T2774" i="1"/>
  <c r="AF2774" i="1" s="1"/>
  <c r="Y2682" i="1"/>
  <c r="AA2101" i="1"/>
  <c r="Y2372" i="1"/>
  <c r="Y2052" i="1"/>
  <c r="AE2588" i="1"/>
  <c r="X2274" i="1"/>
  <c r="AC1906" i="1"/>
  <c r="AB2463" i="1"/>
  <c r="AE1858" i="1"/>
  <c r="AA2850" i="1"/>
  <c r="AA2770" i="1"/>
  <c r="AJ2770" i="1" s="1"/>
  <c r="C2770" i="1" s="1"/>
  <c r="X2687" i="1"/>
  <c r="Z2430" i="1"/>
  <c r="U2888" i="1"/>
  <c r="AG2888" i="1" s="1"/>
  <c r="AB2861" i="1"/>
  <c r="T2835" i="1"/>
  <c r="AF2835" i="1" s="1"/>
  <c r="U2808" i="1"/>
  <c r="AG2808" i="1" s="1"/>
  <c r="AB2781" i="1"/>
  <c r="T2755" i="1"/>
  <c r="AF2755" i="1" s="1"/>
  <c r="U2728" i="1"/>
  <c r="AG2728" i="1" s="1"/>
  <c r="AB2701" i="1"/>
  <c r="Y2652" i="1"/>
  <c r="V2566" i="1"/>
  <c r="AC2458" i="1"/>
  <c r="Z2352" i="1"/>
  <c r="V2246" i="1"/>
  <c r="AC2138" i="1"/>
  <c r="Z2032" i="1"/>
  <c r="AC1806" i="1"/>
  <c r="Z2863" i="1"/>
  <c r="V2783" i="1"/>
  <c r="AI2783" i="1" s="1"/>
  <c r="V2703" i="1"/>
  <c r="AI2703" i="1" s="1"/>
  <c r="V2436" i="1"/>
  <c r="V2124" i="1"/>
  <c r="V1762" i="1"/>
  <c r="V2870" i="1"/>
  <c r="AA2843" i="1"/>
  <c r="AC2816" i="1"/>
  <c r="V2790" i="1"/>
  <c r="AA2763" i="1"/>
  <c r="AC2736" i="1"/>
  <c r="V2710" i="1"/>
  <c r="X2669" i="1"/>
  <c r="V2600" i="1"/>
  <c r="AC2492" i="1"/>
  <c r="Z2386" i="1"/>
  <c r="V2280" i="1"/>
  <c r="AI2280" i="1" s="1"/>
  <c r="AC2172" i="1"/>
  <c r="Z2066" i="1"/>
  <c r="X1955" i="1"/>
  <c r="X2886" i="1"/>
  <c r="AE2806" i="1"/>
  <c r="AE2726" i="1"/>
  <c r="AA2559" i="1"/>
  <c r="V2244" i="1"/>
  <c r="Z1990" i="1"/>
  <c r="AD2885" i="1"/>
  <c r="W2859" i="1"/>
  <c r="Y2832" i="1"/>
  <c r="AD2805" i="1"/>
  <c r="W2779" i="1"/>
  <c r="Y2752" i="1"/>
  <c r="AD2725" i="1"/>
  <c r="W2699" i="1"/>
  <c r="U2647" i="1"/>
  <c r="AG2647" i="1" s="1"/>
  <c r="AA2557" i="1"/>
  <c r="AA2309" i="1"/>
  <c r="AA1575" i="1"/>
  <c r="W2531" i="1"/>
  <c r="Y2424" i="1"/>
  <c r="AD2317" i="1"/>
  <c r="W2211" i="1"/>
  <c r="Y2104" i="1"/>
  <c r="AD1997" i="1"/>
  <c r="X1677" i="1"/>
  <c r="AE2624" i="1"/>
  <c r="X2518" i="1"/>
  <c r="Z2411" i="1"/>
  <c r="AE2304" i="1"/>
  <c r="X2198" i="1"/>
  <c r="Z2091" i="1"/>
  <c r="AE1984" i="1"/>
  <c r="AA1559" i="1"/>
  <c r="AB2611" i="1"/>
  <c r="T2505" i="1"/>
  <c r="AF2505" i="1" s="1"/>
  <c r="AH2505" i="1" s="1"/>
  <c r="AD2330" i="1"/>
  <c r="V1728" i="1"/>
  <c r="T1211" i="1"/>
  <c r="AF1211" i="1" s="1"/>
  <c r="Y1889" i="1"/>
  <c r="Y1500" i="1"/>
  <c r="X1420" i="1"/>
  <c r="V2767" i="1"/>
  <c r="AI2767" i="1" s="1"/>
  <c r="Y2871" i="1"/>
  <c r="AD2780" i="1"/>
  <c r="AD2655" i="1"/>
  <c r="X2327" i="1"/>
  <c r="AE1963" i="1"/>
  <c r="X2671" i="1"/>
  <c r="AA2885" i="1"/>
  <c r="X2789" i="1"/>
  <c r="AE2677" i="1"/>
  <c r="AE2349" i="1"/>
  <c r="AE1981" i="1"/>
  <c r="AC2719" i="1"/>
  <c r="X1648" i="1"/>
  <c r="T2794" i="1"/>
  <c r="AF2794" i="1" s="1"/>
  <c r="AH2794" i="1" s="1"/>
  <c r="T2702" i="1"/>
  <c r="AF2702" i="1" s="1"/>
  <c r="AA2165" i="1"/>
  <c r="AJ2165" i="1" s="1"/>
  <c r="C2165" i="1" s="1"/>
  <c r="W2335" i="1"/>
  <c r="AA1959" i="1"/>
  <c r="AJ1959" i="1" s="1"/>
  <c r="C1959" i="1" s="1"/>
  <c r="Z2439" i="1"/>
  <c r="Z2023" i="1"/>
  <c r="U2506" i="1"/>
  <c r="AG2506" i="1" s="1"/>
  <c r="Z1709" i="1"/>
  <c r="W1463" i="1"/>
  <c r="AE1382" i="1"/>
  <c r="V2829" i="1"/>
  <c r="AC2729" i="1"/>
  <c r="AC2560" i="1"/>
  <c r="AC2184" i="1"/>
  <c r="AD2862" i="1"/>
  <c r="W2832" i="1"/>
  <c r="Y2797" i="1"/>
  <c r="AD2766" i="1"/>
  <c r="W2736" i="1"/>
  <c r="Y2705" i="1"/>
  <c r="AD2651" i="1"/>
  <c r="AE2547" i="1"/>
  <c r="AA2409" i="1"/>
  <c r="AJ2409" i="1" s="1"/>
  <c r="X2287" i="1"/>
  <c r="AE2163" i="1"/>
  <c r="AA2041" i="1"/>
  <c r="AJ2041" i="1" s="1"/>
  <c r="C2041" i="1" s="1"/>
  <c r="X1787" i="1"/>
  <c r="X2842" i="1"/>
  <c r="AE2742" i="1"/>
  <c r="AE2537" i="1"/>
  <c r="X2165" i="1"/>
  <c r="V1794" i="1"/>
  <c r="X2867" i="1"/>
  <c r="Z2832" i="1"/>
  <c r="AE2801" i="1"/>
  <c r="X2771" i="1"/>
  <c r="Z2740" i="1"/>
  <c r="AE2709" i="1"/>
  <c r="AC2660" i="1"/>
  <c r="AE2549" i="1"/>
  <c r="AA2427" i="1"/>
  <c r="AJ2427" i="1" s="1"/>
  <c r="C2427" i="1" s="1"/>
  <c r="X2305" i="1"/>
  <c r="AE2181" i="1"/>
  <c r="AA2059" i="1"/>
  <c r="AJ2059" i="1" s="1"/>
  <c r="V1842" i="1"/>
  <c r="Z2845" i="1"/>
  <c r="AC2753" i="1"/>
  <c r="V2628" i="1"/>
  <c r="AA2255" i="1"/>
  <c r="X1965" i="1"/>
  <c r="AB2874" i="1"/>
  <c r="T2844" i="1"/>
  <c r="AF2844" i="1" s="1"/>
  <c r="U2813" i="1"/>
  <c r="AG2813" i="1" s="1"/>
  <c r="AB2782" i="1"/>
  <c r="T2752" i="1"/>
  <c r="AF2752" i="1" s="1"/>
  <c r="AH2752" i="1" s="1"/>
  <c r="U2721" i="1"/>
  <c r="AG2721" i="1" s="1"/>
  <c r="T2676" i="1"/>
  <c r="AF2676" i="1" s="1"/>
  <c r="AC2598" i="1"/>
  <c r="X2411" i="1"/>
  <c r="Z1788" i="1"/>
  <c r="Y2524" i="1"/>
  <c r="Y2396" i="1"/>
  <c r="W2263" i="1"/>
  <c r="Y2140" i="1"/>
  <c r="AD2017" i="1"/>
  <c r="X1693" i="1"/>
  <c r="AE2612" i="1"/>
  <c r="X2474" i="1"/>
  <c r="Z2351" i="1"/>
  <c r="AE2228" i="1"/>
  <c r="X2106" i="1"/>
  <c r="Z1983" i="1"/>
  <c r="Y1109" i="1"/>
  <c r="U2562" i="1"/>
  <c r="AG2562" i="1" s="1"/>
  <c r="AB2439" i="1"/>
  <c r="Y2005" i="1"/>
  <c r="AE1539" i="1"/>
  <c r="AB1031" i="1"/>
  <c r="W1559" i="1"/>
  <c r="X1436" i="1"/>
  <c r="V2787" i="1"/>
  <c r="AD2884" i="1"/>
  <c r="Y2791" i="1"/>
  <c r="W2706" i="1"/>
  <c r="AE2379" i="1"/>
  <c r="X2007" i="1"/>
  <c r="AA2744" i="1"/>
  <c r="X1683" i="1"/>
  <c r="Z2798" i="1"/>
  <c r="X2709" i="1"/>
  <c r="AA2403" i="1"/>
  <c r="AE2013" i="1"/>
  <c r="V2727" i="1"/>
  <c r="AA1845" i="1"/>
  <c r="AB2812" i="1"/>
  <c r="AB2720" i="1"/>
  <c r="AA2421" i="1"/>
  <c r="AD2409" i="1"/>
  <c r="W2047" i="1"/>
  <c r="AE2492" i="1"/>
  <c r="AE2124" i="1"/>
  <c r="AB2543" i="1"/>
  <c r="X1583" i="1"/>
  <c r="AE2852" i="1"/>
  <c r="X2760" i="1"/>
  <c r="AC2650" i="1"/>
  <c r="X2317" i="1"/>
  <c r="T2869" i="1"/>
  <c r="AF2869" i="1" s="1"/>
  <c r="U2838" i="1"/>
  <c r="AG2838" i="1" s="1"/>
  <c r="AB2807" i="1"/>
  <c r="T2777" i="1"/>
  <c r="AF2777" i="1" s="1"/>
  <c r="AH2777" i="1" s="1"/>
  <c r="U2746" i="1"/>
  <c r="AG2746" i="1" s="1"/>
  <c r="U2714" i="1"/>
  <c r="AG2714" i="1" s="1"/>
  <c r="AH2714" i="1" s="1"/>
  <c r="Y2664" i="1"/>
  <c r="V2574" i="1"/>
  <c r="AC2450" i="1"/>
  <c r="Z2328" i="1"/>
  <c r="V2206" i="1"/>
  <c r="AC2066" i="1"/>
  <c r="AA1885" i="1"/>
  <c r="Z2865" i="1"/>
  <c r="Z2773" i="1"/>
  <c r="AE2655" i="1"/>
  <c r="AE2297" i="1"/>
  <c r="V1972" i="1"/>
  <c r="AI1972" i="1" s="1"/>
  <c r="AA2873" i="1"/>
  <c r="AJ2873" i="1" s="1"/>
  <c r="C2873" i="1" s="1"/>
  <c r="AC2842" i="1"/>
  <c r="V2812" i="1"/>
  <c r="AA2781" i="1"/>
  <c r="AA2749" i="1"/>
  <c r="V2716" i="1"/>
  <c r="X2673" i="1"/>
  <c r="V2592" i="1"/>
  <c r="AC2468" i="1"/>
  <c r="Z2346" i="1"/>
  <c r="V2208" i="1"/>
  <c r="AC2084" i="1"/>
  <c r="AE1959" i="1"/>
  <c r="AE2876" i="1"/>
  <c r="AE2784" i="1"/>
  <c r="X2683" i="1"/>
  <c r="V2316" i="1"/>
  <c r="AI2316" i="1" s="1"/>
  <c r="AA2015" i="1"/>
  <c r="W2885" i="1"/>
  <c r="Y2854" i="1"/>
  <c r="AD2823" i="1"/>
  <c r="AD2791" i="1"/>
  <c r="Y2758" i="1"/>
  <c r="AD2727" i="1"/>
  <c r="AB2696" i="1"/>
  <c r="U2635" i="1"/>
  <c r="AG2635" i="1" s="1"/>
  <c r="Z2516" i="1"/>
  <c r="AA2021" i="1"/>
  <c r="AD2549" i="1"/>
  <c r="W2427" i="1"/>
  <c r="Y2304" i="1"/>
  <c r="AD2181" i="1"/>
  <c r="W2059" i="1"/>
  <c r="AE1793" i="1"/>
  <c r="X2638" i="1"/>
  <c r="Z2515" i="1"/>
  <c r="AE2392" i="1"/>
  <c r="X2270" i="1"/>
  <c r="X2142" i="1"/>
  <c r="AE2008" i="1"/>
  <c r="Z1656" i="1"/>
  <c r="AB2603" i="1"/>
  <c r="T2481" i="1"/>
  <c r="AF2481" i="1" s="1"/>
  <c r="AD2170" i="1"/>
  <c r="W1721" i="1"/>
  <c r="AC1650" i="1"/>
  <c r="AA1381" i="1"/>
  <c r="Z1601" i="1"/>
  <c r="V2474" i="1"/>
  <c r="AC2350" i="1"/>
  <c r="Z2212" i="1"/>
  <c r="V2090" i="1"/>
  <c r="AC1966" i="1"/>
  <c r="T2628" i="1"/>
  <c r="AF2628" i="1" s="1"/>
  <c r="U2597" i="1"/>
  <c r="AG2597" i="1" s="1"/>
  <c r="U2565" i="1"/>
  <c r="AG2565" i="1" s="1"/>
  <c r="T2532" i="1"/>
  <c r="AF2532" i="1" s="1"/>
  <c r="U2501" i="1"/>
  <c r="AG2501" i="1" s="1"/>
  <c r="AB2470" i="1"/>
  <c r="T2440" i="1"/>
  <c r="AF2440" i="1" s="1"/>
  <c r="U2409" i="1"/>
  <c r="AG2409" i="1" s="1"/>
  <c r="AB2374" i="1"/>
  <c r="T2344" i="1"/>
  <c r="AF2344" i="1" s="1"/>
  <c r="U2313" i="1"/>
  <c r="AG2313" i="1" s="1"/>
  <c r="AB2282" i="1"/>
  <c r="T2252" i="1"/>
  <c r="AF2252" i="1" s="1"/>
  <c r="AH2252" i="1" s="1"/>
  <c r="U2221" i="1"/>
  <c r="AG2221" i="1" s="1"/>
  <c r="AB2186" i="1"/>
  <c r="T2156" i="1"/>
  <c r="AF2156" i="1" s="1"/>
  <c r="U2125" i="1"/>
  <c r="AG2125" i="1" s="1"/>
  <c r="AB2094" i="1"/>
  <c r="T2064" i="1"/>
  <c r="AF2064" i="1" s="1"/>
  <c r="T2032" i="1"/>
  <c r="AF2032" i="1" s="1"/>
  <c r="AB1998" i="1"/>
  <c r="T1968" i="1"/>
  <c r="AF1968" i="1" s="1"/>
  <c r="AH1968" i="1" s="1"/>
  <c r="Z1862" i="1"/>
  <c r="V1740" i="1"/>
  <c r="V1532" i="1"/>
  <c r="AC2681" i="1"/>
  <c r="V2651" i="1"/>
  <c r="AI2651" i="1" s="1"/>
  <c r="AA2620" i="1"/>
  <c r="AC2589" i="1"/>
  <c r="V2559" i="1"/>
  <c r="AA2528" i="1"/>
  <c r="AC2493" i="1"/>
  <c r="V2463" i="1"/>
  <c r="AA2432" i="1"/>
  <c r="AC2401" i="1"/>
  <c r="V2371" i="1"/>
  <c r="V2339" i="1"/>
  <c r="AC2305" i="1"/>
  <c r="V2275" i="1"/>
  <c r="AI2275" i="1" s="1"/>
  <c r="B2275" i="1" s="1"/>
  <c r="AA2244" i="1"/>
  <c r="AJ2244" i="1" s="1"/>
  <c r="AC2213" i="1"/>
  <c r="V2183" i="1"/>
  <c r="AA2148" i="1"/>
  <c r="AC2117" i="1"/>
  <c r="V2087" i="1"/>
  <c r="AI2087" i="1" s="1"/>
  <c r="AA2056" i="1"/>
  <c r="AJ2056" i="1" s="1"/>
  <c r="C2056" i="1" s="1"/>
  <c r="AC2025" i="1"/>
  <c r="V1995" i="1"/>
  <c r="AI1995" i="1" s="1"/>
  <c r="B1995" i="1" s="1"/>
  <c r="AA1953" i="1"/>
  <c r="X1831" i="1"/>
  <c r="AE1707" i="1"/>
  <c r="AE1401" i="1"/>
  <c r="W2678" i="1"/>
  <c r="W2646" i="1"/>
  <c r="AD2612" i="1"/>
  <c r="W2582" i="1"/>
  <c r="Y2551" i="1"/>
  <c r="AD2520" i="1"/>
  <c r="W2490" i="1"/>
  <c r="Y2455" i="1"/>
  <c r="AD2424" i="1"/>
  <c r="Y2313" i="1"/>
  <c r="AD2190" i="1"/>
  <c r="W2068" i="1"/>
  <c r="AC1892" i="1"/>
  <c r="AD1911" i="1"/>
  <c r="W1789" i="1"/>
  <c r="Y1666" i="1"/>
  <c r="AD797" i="1"/>
  <c r="Z1841" i="1"/>
  <c r="Z1713" i="1"/>
  <c r="AE1381" i="1"/>
  <c r="Y1877" i="1"/>
  <c r="AD1754" i="1"/>
  <c r="AA1589" i="1"/>
  <c r="W1611" i="1"/>
  <c r="Y1472" i="1"/>
  <c r="AD1349" i="1"/>
  <c r="Z1637" i="1"/>
  <c r="AE1514" i="1"/>
  <c r="X1392" i="1"/>
  <c r="U1066" i="1"/>
  <c r="AG1066" i="1" s="1"/>
  <c r="AE2471" i="1"/>
  <c r="AA2349" i="1"/>
  <c r="X2227" i="1"/>
  <c r="AE2103" i="1"/>
  <c r="AA1981" i="1"/>
  <c r="AJ1981" i="1" s="1"/>
  <c r="C1981" i="1" s="1"/>
  <c r="Y2630" i="1"/>
  <c r="W2597" i="1"/>
  <c r="Y2566" i="1"/>
  <c r="AD2535" i="1"/>
  <c r="W2505" i="1"/>
  <c r="Y2474" i="1"/>
  <c r="AD2439" i="1"/>
  <c r="W2409" i="1"/>
  <c r="Y2378" i="1"/>
  <c r="AD2347" i="1"/>
  <c r="W2317" i="1"/>
  <c r="Y2286" i="1"/>
  <c r="AD2251" i="1"/>
  <c r="W2221" i="1"/>
  <c r="Y2190" i="1"/>
  <c r="AD2159" i="1"/>
  <c r="W2129" i="1"/>
  <c r="W2097" i="1"/>
  <c r="AD2063" i="1"/>
  <c r="W2033" i="1"/>
  <c r="Y2002" i="1"/>
  <c r="AD1971" i="1"/>
  <c r="X1877" i="1"/>
  <c r="AE1737" i="1"/>
  <c r="AE1521" i="1"/>
  <c r="Z2685" i="1"/>
  <c r="AE2654" i="1"/>
  <c r="X2624" i="1"/>
  <c r="Z2593" i="1"/>
  <c r="AE2558" i="1"/>
  <c r="X2528" i="1"/>
  <c r="Z2497" i="1"/>
  <c r="AE2466" i="1"/>
  <c r="X2436" i="1"/>
  <c r="X2404" i="1"/>
  <c r="AE2370" i="1"/>
  <c r="X2340" i="1"/>
  <c r="Z2309" i="1"/>
  <c r="AE2278" i="1"/>
  <c r="X2248" i="1"/>
  <c r="Z2213" i="1"/>
  <c r="AE2182" i="1"/>
  <c r="X2152" i="1"/>
  <c r="Z2121" i="1"/>
  <c r="AE2090" i="1"/>
  <c r="X2060" i="1"/>
  <c r="Z2025" i="1"/>
  <c r="AE1994" i="1"/>
  <c r="X1964" i="1"/>
  <c r="V1846" i="1"/>
  <c r="AC1722" i="1"/>
  <c r="V1444" i="1"/>
  <c r="AB2677" i="1"/>
  <c r="T2647" i="1"/>
  <c r="AF2647" i="1" s="1"/>
  <c r="U2616" i="1"/>
  <c r="AG2616" i="1" s="1"/>
  <c r="AB2585" i="1"/>
  <c r="T2555" i="1"/>
  <c r="AF2555" i="1" s="1"/>
  <c r="U2520" i="1"/>
  <c r="AG2520" i="1" s="1"/>
  <c r="AB2489" i="1"/>
  <c r="T2459" i="1"/>
  <c r="AF2459" i="1" s="1"/>
  <c r="U2428" i="1"/>
  <c r="AG2428" i="1" s="1"/>
  <c r="W2328" i="1"/>
  <c r="Y2205" i="1"/>
  <c r="AD2066" i="1"/>
  <c r="V1888" i="1"/>
  <c r="Y1926" i="1"/>
  <c r="AD1803" i="1"/>
  <c r="W1681" i="1"/>
  <c r="T1083" i="1"/>
  <c r="AF1083" i="1" s="1"/>
  <c r="AH1083" i="1" s="1"/>
  <c r="X1840" i="1"/>
  <c r="Z1717" i="1"/>
  <c r="X1441" i="1"/>
  <c r="W1892" i="1"/>
  <c r="Y1769" i="1"/>
  <c r="AE1583" i="1"/>
  <c r="AD1609" i="1"/>
  <c r="W1487" i="1"/>
  <c r="Y1364" i="1"/>
  <c r="AC909" i="1"/>
  <c r="Z1529" i="1"/>
  <c r="AE1390" i="1"/>
  <c r="AD1060" i="1"/>
  <c r="AC2518" i="1"/>
  <c r="Z2396" i="1"/>
  <c r="V2274" i="1"/>
  <c r="V2146" i="1"/>
  <c r="Z2012" i="1"/>
  <c r="AC1662" i="1"/>
  <c r="AB2608" i="1"/>
  <c r="T2578" i="1"/>
  <c r="AF2578" i="1" s="1"/>
  <c r="U2547" i="1"/>
  <c r="AG2547" i="1" s="1"/>
  <c r="AB2512" i="1"/>
  <c r="T2482" i="1"/>
  <c r="AF2482" i="1" s="1"/>
  <c r="U2451" i="1"/>
  <c r="AG2451" i="1" s="1"/>
  <c r="AB2420" i="1"/>
  <c r="T2390" i="1"/>
  <c r="AF2390" i="1" s="1"/>
  <c r="AH2390" i="1" s="1"/>
  <c r="U2359" i="1"/>
  <c r="AG2359" i="1" s="1"/>
  <c r="C2359" i="1" s="1"/>
  <c r="AB2324" i="1"/>
  <c r="T2294" i="1"/>
  <c r="AF2294" i="1" s="1"/>
  <c r="U2263" i="1"/>
  <c r="AG2263" i="1" s="1"/>
  <c r="C2263" i="1" s="1"/>
  <c r="AB2232" i="1"/>
  <c r="T2202" i="1"/>
  <c r="AF2202" i="1" s="1"/>
  <c r="T2170" i="1"/>
  <c r="AF2170" i="1" s="1"/>
  <c r="AB2136" i="1"/>
  <c r="T2106" i="1"/>
  <c r="AF2106" i="1" s="1"/>
  <c r="U2075" i="1"/>
  <c r="AG2075" i="1" s="1"/>
  <c r="AB2044" i="1"/>
  <c r="T2014" i="1"/>
  <c r="AF2014" i="1" s="1"/>
  <c r="U1979" i="1"/>
  <c r="AG1979" i="1" s="1"/>
  <c r="V1908" i="1"/>
  <c r="AC1784" i="1"/>
  <c r="Z1662" i="1"/>
  <c r="V2697" i="1"/>
  <c r="AA2666" i="1"/>
  <c r="AC2631" i="1"/>
  <c r="V2601" i="1"/>
  <c r="AA2570" i="1"/>
  <c r="AC2539" i="1"/>
  <c r="V2509" i="1"/>
  <c r="V2477" i="1"/>
  <c r="AI2477" i="1" s="1"/>
  <c r="AC2443" i="1"/>
  <c r="V2413" i="1"/>
  <c r="AA2382" i="1"/>
  <c r="AC2351" i="1"/>
  <c r="V2321" i="1"/>
  <c r="AA2286" i="1"/>
  <c r="AC2255" i="1"/>
  <c r="V2225" i="1"/>
  <c r="AA2194" i="1"/>
  <c r="AC2163" i="1"/>
  <c r="V2133" i="1"/>
  <c r="AI2133" i="1" s="1"/>
  <c r="AA2098" i="1"/>
  <c r="AC2067" i="1"/>
  <c r="V2037" i="1"/>
  <c r="AA2006" i="1"/>
  <c r="AC1975" i="1"/>
  <c r="X1887" i="1"/>
  <c r="AA1753" i="1"/>
  <c r="X1589" i="1"/>
  <c r="Y2689" i="1"/>
  <c r="AD2658" i="1"/>
  <c r="W2628" i="1"/>
  <c r="Y2593" i="1"/>
  <c r="AD2562" i="1"/>
  <c r="W2532" i="1"/>
  <c r="Y2501" i="1"/>
  <c r="AD2470" i="1"/>
  <c r="W2440" i="1"/>
  <c r="W2348" i="1"/>
  <c r="W2204" i="1"/>
  <c r="AD2070" i="1"/>
  <c r="AC1860" i="1"/>
  <c r="W1909" i="1"/>
  <c r="AD1759" i="1"/>
  <c r="AE1523" i="1"/>
  <c r="AE1902" i="1"/>
  <c r="AE1758" i="1"/>
  <c r="AA1563" i="1"/>
  <c r="W1912" i="1"/>
  <c r="W1752" i="1"/>
  <c r="AE1535" i="1"/>
  <c r="W1587" i="1"/>
  <c r="AD1453" i="1"/>
  <c r="T1229" i="1"/>
  <c r="AF1229" i="1" s="1"/>
  <c r="AE1586" i="1"/>
  <c r="Z1437" i="1"/>
  <c r="U1162" i="1"/>
  <c r="AG1162" i="1" s="1"/>
  <c r="T1581" i="1"/>
  <c r="AF1581" i="1" s="1"/>
  <c r="Y2391" i="1"/>
  <c r="Y2355" i="1"/>
  <c r="AD2320" i="1"/>
  <c r="AD2284" i="1"/>
  <c r="AD2248" i="1"/>
  <c r="Y2215" i="1"/>
  <c r="W2182" i="1"/>
  <c r="AD2148" i="1"/>
  <c r="AD2108" i="1"/>
  <c r="Y2075" i="1"/>
  <c r="W2042" i="1"/>
  <c r="W2006" i="1"/>
  <c r="AD1972" i="1"/>
  <c r="AC1868" i="1"/>
  <c r="AC1708" i="1"/>
  <c r="Z1358" i="1"/>
  <c r="AD1937" i="1"/>
  <c r="AD1901" i="1"/>
  <c r="W1863" i="1"/>
  <c r="AD1825" i="1"/>
  <c r="AD1781" i="1"/>
  <c r="AD1745" i="1"/>
  <c r="W1707" i="1"/>
  <c r="W1671" i="1"/>
  <c r="X1591" i="1"/>
  <c r="AE1419" i="1"/>
  <c r="AB1087" i="1"/>
  <c r="AE1932" i="1"/>
  <c r="AE1896" i="1"/>
  <c r="X1858" i="1"/>
  <c r="X1822" i="1"/>
  <c r="AE1776" i="1"/>
  <c r="AE1740" i="1"/>
  <c r="AE1704" i="1"/>
  <c r="Z1663" i="1"/>
  <c r="AA1571" i="1"/>
  <c r="AA1411" i="1"/>
  <c r="U982" i="1"/>
  <c r="AG982" i="1" s="1"/>
  <c r="Y1927" i="1"/>
  <c r="Y1891" i="1"/>
  <c r="W1850" i="1"/>
  <c r="W1814" i="1"/>
  <c r="Y1771" i="1"/>
  <c r="AD1732" i="1"/>
  <c r="W1694" i="1"/>
  <c r="W1658" i="1"/>
  <c r="AA1549" i="1"/>
  <c r="AJ1549" i="1" s="1"/>
  <c r="AE1383" i="1"/>
  <c r="Y1642" i="1"/>
  <c r="AD1603" i="1"/>
  <c r="W1565" i="1"/>
  <c r="AI1565" i="1" s="1"/>
  <c r="Y1526" i="1"/>
  <c r="Y1490" i="1"/>
  <c r="AD1447" i="1"/>
  <c r="W1409" i="1"/>
  <c r="W1373" i="1"/>
  <c r="T1317" i="1"/>
  <c r="AF1317" i="1" s="1"/>
  <c r="AH1317" i="1" s="1"/>
  <c r="T1173" i="1"/>
  <c r="AF1173" i="1" s="1"/>
  <c r="AB1017" i="1"/>
  <c r="AE1624" i="1"/>
  <c r="X1586" i="1"/>
  <c r="X1550" i="1"/>
  <c r="Z1511" i="1"/>
  <c r="AE1472" i="1"/>
  <c r="AE1436" i="1"/>
  <c r="X1394" i="1"/>
  <c r="AE1352" i="1"/>
  <c r="W1256" i="1"/>
  <c r="W1112" i="1"/>
  <c r="X930" i="1"/>
  <c r="AB1613" i="1"/>
  <c r="T2419" i="1"/>
  <c r="AF2419" i="1" s="1"/>
  <c r="U2376" i="1"/>
  <c r="AG2376" i="1" s="1"/>
  <c r="AB2325" i="1"/>
  <c r="U2284" i="1"/>
  <c r="AG2284" i="1" s="1"/>
  <c r="U2232" i="1"/>
  <c r="AG2232" i="1" s="1"/>
  <c r="AB2181" i="1"/>
  <c r="U2132" i="1"/>
  <c r="AG2132" i="1" s="1"/>
  <c r="AB2085" i="1"/>
  <c r="AB2033" i="1"/>
  <c r="U1992" i="1"/>
  <c r="AG1992" i="1" s="1"/>
  <c r="AE1893" i="1"/>
  <c r="X1681" i="1"/>
  <c r="U1945" i="1"/>
  <c r="AG1945" i="1" s="1"/>
  <c r="AB1898" i="1"/>
  <c r="U1857" i="1"/>
  <c r="AG1857" i="1" s="1"/>
  <c r="U1805" i="1"/>
  <c r="AG1805" i="1" s="1"/>
  <c r="T1760" i="1"/>
  <c r="AF1760" i="1" s="1"/>
  <c r="U1705" i="1"/>
  <c r="AG1705" i="1" s="1"/>
  <c r="AB1658" i="1"/>
  <c r="Z1488" i="1"/>
  <c r="Y1277" i="1"/>
  <c r="AC1933" i="1"/>
  <c r="AC1885" i="1"/>
  <c r="AC1833" i="1"/>
  <c r="V1787" i="1"/>
  <c r="AA1740" i="1"/>
  <c r="AC1693" i="1"/>
  <c r="W1649" i="1"/>
  <c r="AC1436" i="1"/>
  <c r="AB1961" i="1"/>
  <c r="U1920" i="1"/>
  <c r="AG1920" i="1" s="1"/>
  <c r="AB1873" i="1"/>
  <c r="AB1821" i="1"/>
  <c r="U1776" i="1"/>
  <c r="AG1776" i="1" s="1"/>
  <c r="AB1721" i="1"/>
  <c r="T1675" i="1"/>
  <c r="AF1675" i="1" s="1"/>
  <c r="AC1574" i="1"/>
  <c r="Z1388" i="1"/>
  <c r="U1631" i="1"/>
  <c r="AG1631" i="1" s="1"/>
  <c r="U1583" i="1"/>
  <c r="AG1583" i="1" s="1"/>
  <c r="U1531" i="1"/>
  <c r="AG1531" i="1" s="1"/>
  <c r="T1490" i="1"/>
  <c r="AF1490" i="1" s="1"/>
  <c r="T1438" i="1"/>
  <c r="AF1438" i="1" s="1"/>
  <c r="U1391" i="1"/>
  <c r="AG1391" i="1" s="1"/>
  <c r="U1347" i="1"/>
  <c r="AG1347" i="1" s="1"/>
  <c r="AD1154" i="1"/>
  <c r="Z875" i="1"/>
  <c r="AA1608" i="1"/>
  <c r="AC1561" i="1"/>
  <c r="AA1512" i="1"/>
  <c r="AA1464" i="1"/>
  <c r="AC1409" i="1"/>
  <c r="AA1368" i="1"/>
  <c r="T1255" i="1"/>
  <c r="AF1255" i="1" s="1"/>
  <c r="AB1067" i="1"/>
  <c r="Y1641" i="1"/>
  <c r="AD1590" i="1"/>
  <c r="T2389" i="1"/>
  <c r="AF2389" i="1" s="1"/>
  <c r="AH2389" i="1" s="1"/>
  <c r="AB2347" i="1"/>
  <c r="AB2295" i="1"/>
  <c r="AB2251" i="1"/>
  <c r="T2205" i="1"/>
  <c r="AF2205" i="1" s="1"/>
  <c r="T2149" i="1"/>
  <c r="AF2149" i="1" s="1"/>
  <c r="T2097" i="1"/>
  <c r="AF2097" i="1" s="1"/>
  <c r="AB2055" i="1"/>
  <c r="T2009" i="1"/>
  <c r="AF2009" i="1" s="1"/>
  <c r="AE1949" i="1"/>
  <c r="AE1757" i="1"/>
  <c r="U1959" i="1"/>
  <c r="AG1959" i="1" s="1"/>
  <c r="T1910" i="1"/>
  <c r="AF1910" i="1" s="1"/>
  <c r="AB1844" i="1"/>
  <c r="U1787" i="1"/>
  <c r="AG1787" i="1" s="1"/>
  <c r="T1722" i="1"/>
  <c r="AF1722" i="1" s="1"/>
  <c r="AB1660" i="1"/>
  <c r="V1454" i="1"/>
  <c r="V961" i="1"/>
  <c r="V1901" i="1"/>
  <c r="AC1843" i="1"/>
  <c r="AA1786" i="1"/>
  <c r="AJ1786" i="1" s="1"/>
  <c r="C1786" i="1" s="1"/>
  <c r="V1717" i="1"/>
  <c r="AI1717" i="1" s="1"/>
  <c r="AA1654" i="1"/>
  <c r="AJ1654" i="1" s="1"/>
  <c r="V1472" i="1"/>
  <c r="AI1472" i="1" s="1"/>
  <c r="AC933" i="1"/>
  <c r="U1902" i="1"/>
  <c r="AG1902" i="1" s="1"/>
  <c r="T1841" i="1"/>
  <c r="AF1841" i="1" s="1"/>
  <c r="AB1775" i="1"/>
  <c r="U1718" i="1"/>
  <c r="AG1718" i="1" s="1"/>
  <c r="AE1649" i="1"/>
  <c r="V1466" i="1"/>
  <c r="T1640" i="1"/>
  <c r="AF1640" i="1" s="1"/>
  <c r="U1573" i="1"/>
  <c r="AG1573" i="1" s="1"/>
  <c r="AB1510" i="1"/>
  <c r="U1453" i="1"/>
  <c r="AG1453" i="1" s="1"/>
  <c r="C1453" i="1" s="1"/>
  <c r="AB1390" i="1"/>
  <c r="AB1338" i="1"/>
  <c r="W1126" i="1"/>
  <c r="AA1622" i="1"/>
  <c r="V1557" i="1"/>
  <c r="AI1557" i="1" s="1"/>
  <c r="AC1499" i="1"/>
  <c r="AC1447" i="1"/>
  <c r="V1385" i="1"/>
  <c r="AI1385" i="1" s="1"/>
  <c r="T1295" i="1"/>
  <c r="AF1295" i="1" s="1"/>
  <c r="AH1295" i="1" s="1"/>
  <c r="T1023" i="1"/>
  <c r="AF1023" i="1" s="1"/>
  <c r="W1622" i="1"/>
  <c r="AB1569" i="1"/>
  <c r="AB1517" i="1"/>
  <c r="U1452" i="1"/>
  <c r="AG1452" i="1" s="1"/>
  <c r="T1391" i="1"/>
  <c r="AF1391" i="1" s="1"/>
  <c r="AH1391" i="1" s="1"/>
  <c r="AB1301" i="1"/>
  <c r="AB1061" i="1"/>
  <c r="AE1309" i="1"/>
  <c r="Z1252" i="1"/>
  <c r="Z1200" i="1"/>
  <c r="X1131" i="1"/>
  <c r="AE1065" i="1"/>
  <c r="Z1008" i="1"/>
  <c r="AA894" i="1"/>
  <c r="AD1305" i="1"/>
  <c r="W1255" i="1"/>
  <c r="W1187" i="1"/>
  <c r="AD1129" i="1"/>
  <c r="Y1064" i="1"/>
  <c r="W1007" i="1"/>
  <c r="AC865" i="1"/>
  <c r="V1299" i="1"/>
  <c r="AC1241" i="1"/>
  <c r="AA1184" i="1"/>
  <c r="AC1121" i="1"/>
  <c r="AC1061" i="1"/>
  <c r="AC1009" i="1"/>
  <c r="X840" i="1"/>
  <c r="U920" i="1"/>
  <c r="AG920" i="1" s="1"/>
  <c r="T871" i="1"/>
  <c r="AF871" i="1" s="1"/>
  <c r="AH871" i="1" s="1"/>
  <c r="AB813" i="1"/>
  <c r="AA961" i="1"/>
  <c r="AC902" i="1"/>
  <c r="V832" i="1"/>
  <c r="AI832" i="1" s="1"/>
  <c r="T700" i="1"/>
  <c r="AF700" i="1" s="1"/>
  <c r="AB932" i="1"/>
  <c r="T878" i="1"/>
  <c r="AF878" i="1" s="1"/>
  <c r="Y808" i="1"/>
  <c r="Z801" i="1"/>
  <c r="X736" i="1"/>
  <c r="X684" i="1"/>
  <c r="AB531" i="1"/>
  <c r="Y773" i="1"/>
  <c r="W716" i="1"/>
  <c r="T633" i="1"/>
  <c r="AF633" i="1" s="1"/>
  <c r="AH633" i="1" s="1"/>
  <c r="AE793" i="1"/>
  <c r="AE741" i="1"/>
  <c r="AD1522" i="1"/>
  <c r="Y1457" i="1"/>
  <c r="AD1398" i="1"/>
  <c r="AD1310" i="1"/>
  <c r="W1082" i="1"/>
  <c r="AC1314" i="1"/>
  <c r="AC1262" i="1"/>
  <c r="V1200" i="1"/>
  <c r="AI1200" i="1" s="1"/>
  <c r="V1136" i="1"/>
  <c r="AI1136" i="1" s="1"/>
  <c r="AC1070" i="1"/>
  <c r="AA1013" i="1"/>
  <c r="AJ1013" i="1" s="1"/>
  <c r="V883" i="1"/>
  <c r="AI883" i="1" s="1"/>
  <c r="AB1318" i="1"/>
  <c r="U1261" i="1"/>
  <c r="AG1261" i="1" s="1"/>
  <c r="T1192" i="1"/>
  <c r="AF1192" i="1" s="1"/>
  <c r="AB1126" i="1"/>
  <c r="U1069" i="1"/>
  <c r="AG1069" i="1" s="1"/>
  <c r="U1017" i="1"/>
  <c r="AG1017" i="1" s="1"/>
  <c r="AE906" i="1"/>
  <c r="X1312" i="1"/>
  <c r="AE1246" i="1"/>
  <c r="Z1189" i="1"/>
  <c r="X1124" i="1"/>
  <c r="X1072" i="1"/>
  <c r="Z1009" i="1"/>
  <c r="Z881" i="1"/>
  <c r="Y933" i="1"/>
  <c r="W876" i="1"/>
  <c r="Y813" i="1"/>
  <c r="Z966" i="1"/>
  <c r="Z914" i="1"/>
  <c r="X845" i="1"/>
  <c r="U687" i="1"/>
  <c r="AG687" i="1" s="1"/>
  <c r="AD933" i="1"/>
  <c r="AD873" i="1"/>
  <c r="U801" i="1"/>
  <c r="AG801" i="1" s="1"/>
  <c r="AA806" i="1"/>
  <c r="AA734" i="1"/>
  <c r="AC675" i="1"/>
  <c r="AB477" i="1"/>
  <c r="T757" i="1"/>
  <c r="AF757" i="1" s="1"/>
  <c r="U686" i="1"/>
  <c r="AG686" i="1" s="1"/>
  <c r="AD534" i="1"/>
  <c r="V772" i="1"/>
  <c r="AB1547" i="1"/>
  <c r="U1482" i="1"/>
  <c r="AG1482" i="1" s="1"/>
  <c r="AB1419" i="1"/>
  <c r="T1365" i="1"/>
  <c r="AF1365" i="1" s="1"/>
  <c r="AH1365" i="1" s="1"/>
  <c r="T1129" i="1"/>
  <c r="AF1129" i="1" s="1"/>
  <c r="AE1323" i="1"/>
  <c r="X1269" i="1"/>
  <c r="AE1203" i="1"/>
  <c r="X1133" i="1"/>
  <c r="Z1066" i="1"/>
  <c r="AE995" i="1"/>
  <c r="AE832" i="1"/>
  <c r="W1285" i="1"/>
  <c r="AD1219" i="1"/>
  <c r="AD1151" i="1"/>
  <c r="AD1079" i="1"/>
  <c r="W1009" i="1"/>
  <c r="Z895" i="1"/>
  <c r="AA1302" i="1"/>
  <c r="V1237" i="1"/>
  <c r="AC1171" i="1"/>
  <c r="V1097" i="1"/>
  <c r="V1021" i="1"/>
  <c r="AE964" i="1"/>
  <c r="U954" i="1"/>
  <c r="AG954" i="1" s="1"/>
  <c r="AB883" i="1"/>
  <c r="AB819" i="1"/>
  <c r="AA951" i="1"/>
  <c r="V886" i="1"/>
  <c r="V818" i="1"/>
  <c r="U973" i="1"/>
  <c r="AG973" i="1" s="1"/>
  <c r="U889" i="1"/>
  <c r="AG889" i="1" s="1"/>
  <c r="AB814" i="1"/>
  <c r="Z791" i="1"/>
  <c r="Z715" i="1"/>
  <c r="AB603" i="1"/>
  <c r="Y783" i="1"/>
  <c r="AD712" i="1"/>
  <c r="AB549" i="1"/>
  <c r="Z754" i="1"/>
  <c r="Y1479" i="1"/>
  <c r="W1410" i="1"/>
  <c r="AD1222" i="1"/>
  <c r="AA1327" i="1"/>
  <c r="V1230" i="1"/>
  <c r="AI1230" i="1" s="1"/>
  <c r="V1130" i="1"/>
  <c r="AI1130" i="1" s="1"/>
  <c r="AA1035" i="1"/>
  <c r="AC863" i="1"/>
  <c r="U1263" i="1"/>
  <c r="AG1263" i="1" s="1"/>
  <c r="AB1148" i="1"/>
  <c r="AB1040" i="1"/>
  <c r="AA872" i="1"/>
  <c r="AE1248" i="1"/>
  <c r="Z1151" i="1"/>
  <c r="Z1067" i="1"/>
  <c r="Z857" i="1"/>
  <c r="AD884" i="1"/>
  <c r="T738" i="1"/>
  <c r="AF738" i="1" s="1"/>
  <c r="X903" i="1"/>
  <c r="W717" i="1"/>
  <c r="W909" i="1"/>
  <c r="U761" i="1"/>
  <c r="AG761" i="1" s="1"/>
  <c r="AA748" i="1"/>
  <c r="U618" i="1"/>
  <c r="AG618" i="1" s="1"/>
  <c r="AB757" i="1"/>
  <c r="W602" i="1"/>
  <c r="V742" i="1"/>
  <c r="AI742" i="1" s="1"/>
  <c r="B742" i="1" s="1"/>
  <c r="W636" i="1"/>
  <c r="Z598" i="1"/>
  <c r="X485" i="1"/>
  <c r="AB576" i="1"/>
  <c r="U487" i="1"/>
  <c r="AG487" i="1" s="1"/>
  <c r="AC569" i="1"/>
  <c r="Y400" i="1"/>
  <c r="AB344" i="1"/>
  <c r="X277" i="1"/>
  <c r="AC374" i="1"/>
  <c r="W151" i="1"/>
  <c r="AA2936" i="1"/>
  <c r="Y629" i="1"/>
  <c r="AA551" i="1"/>
  <c r="W627" i="1"/>
  <c r="AD477" i="1"/>
  <c r="X564" i="1"/>
  <c r="AE460" i="1"/>
  <c r="Y447" i="1"/>
  <c r="Y330" i="1"/>
  <c r="AA276" i="1"/>
  <c r="AJ276" i="1" s="1"/>
  <c r="C276" i="1" s="1"/>
  <c r="W101" i="1"/>
  <c r="AA693" i="1"/>
  <c r="Z596" i="1"/>
  <c r="W419" i="1"/>
  <c r="AB530" i="1"/>
  <c r="AC595" i="1"/>
  <c r="AB390" i="1"/>
  <c r="T471" i="1"/>
  <c r="AF471" i="1" s="1"/>
  <c r="AE407" i="1"/>
  <c r="W294" i="1"/>
  <c r="T85" i="1"/>
  <c r="AF85" i="1" s="1"/>
  <c r="Z694" i="1"/>
  <c r="V612" i="1"/>
  <c r="Y412" i="1"/>
  <c r="Y530" i="1"/>
  <c r="X590" i="1"/>
  <c r="W471" i="1"/>
  <c r="W444" i="1"/>
  <c r="AE289" i="1"/>
  <c r="V263" i="1"/>
  <c r="AI263" i="1" s="1"/>
  <c r="AA30" i="1"/>
  <c r="AB373" i="1"/>
  <c r="Z322" i="1"/>
  <c r="X312" i="1"/>
  <c r="U240" i="1"/>
  <c r="AG240" i="1" s="1"/>
  <c r="AB180" i="1"/>
  <c r="AA123" i="1"/>
  <c r="Y37" i="1"/>
  <c r="AB3028" i="1"/>
  <c r="V430" i="1"/>
  <c r="V318" i="1"/>
  <c r="AA355" i="1"/>
  <c r="X194" i="1"/>
  <c r="T234" i="1"/>
  <c r="AF234" i="1" s="1"/>
  <c r="T187" i="1"/>
  <c r="AF187" i="1" s="1"/>
  <c r="AH187" i="1" s="1"/>
  <c r="Z112" i="1"/>
  <c r="Y38" i="1"/>
  <c r="Y2963" i="1"/>
  <c r="AA230" i="1"/>
  <c r="AJ230" i="1" s="1"/>
  <c r="C230" i="1" s="1"/>
  <c r="Z344" i="1"/>
  <c r="AE296" i="1"/>
  <c r="W220" i="1"/>
  <c r="Z189" i="1"/>
  <c r="AD106" i="1"/>
  <c r="V3063" i="1"/>
  <c r="Z139" i="1"/>
  <c r="AA121" i="1"/>
  <c r="X71" i="1"/>
  <c r="W28" i="1"/>
  <c r="AD3053" i="1"/>
  <c r="V2990" i="1"/>
  <c r="AD2927" i="1"/>
  <c r="AA181" i="1"/>
  <c r="AE95" i="1"/>
  <c r="Z23" i="1"/>
  <c r="AC3062" i="1"/>
  <c r="AC2979" i="1"/>
  <c r="Y2921" i="1"/>
  <c r="Y3062" i="1"/>
  <c r="T2967" i="1"/>
  <c r="AF2967" i="1" s="1"/>
  <c r="AH2967" i="1" s="1"/>
  <c r="AB2923" i="1"/>
  <c r="T1003" i="1"/>
  <c r="AF1003" i="1" s="1"/>
  <c r="Z1633" i="1"/>
  <c r="AB1627" i="1"/>
  <c r="AA2661" i="1"/>
  <c r="W2858" i="1"/>
  <c r="Y2775" i="1"/>
  <c r="AD2695" i="1"/>
  <c r="X2455" i="1"/>
  <c r="X2135" i="1"/>
  <c r="X2848" i="1"/>
  <c r="Z2406" i="1"/>
  <c r="X2873" i="1"/>
  <c r="X2793" i="1"/>
  <c r="AE2711" i="1"/>
  <c r="X2505" i="1"/>
  <c r="X2169" i="1"/>
  <c r="V2891" i="1"/>
  <c r="AI2891" i="1" s="1"/>
  <c r="AC2634" i="1"/>
  <c r="Z2886" i="1"/>
  <c r="U2811" i="1"/>
  <c r="AG2811" i="1" s="1"/>
  <c r="T2730" i="1"/>
  <c r="AF2730" i="1" s="1"/>
  <c r="AC2574" i="1"/>
  <c r="AD2553" i="1"/>
  <c r="AD2217" i="1"/>
  <c r="X1725" i="1"/>
  <c r="Z2423" i="1"/>
  <c r="Z2103" i="1"/>
  <c r="U2634" i="1"/>
  <c r="AG2634" i="1" s="1"/>
  <c r="Y1973" i="1"/>
  <c r="AD1702" i="1"/>
  <c r="AB1329" i="1"/>
  <c r="W1264" i="1"/>
  <c r="V2833" i="1"/>
  <c r="V2753" i="1"/>
  <c r="AC2658" i="1"/>
  <c r="AC2368" i="1"/>
  <c r="AD2882" i="1"/>
  <c r="W2856" i="1"/>
  <c r="Y2829" i="1"/>
  <c r="AD2802" i="1"/>
  <c r="W2776" i="1"/>
  <c r="Y2749" i="1"/>
  <c r="AD2722" i="1"/>
  <c r="AB2694" i="1"/>
  <c r="U2641" i="1"/>
  <c r="AG2641" i="1" s="1"/>
  <c r="AH2641" i="1" s="1"/>
  <c r="X2543" i="1"/>
  <c r="AE2435" i="1"/>
  <c r="AA2329" i="1"/>
  <c r="X2223" i="1"/>
  <c r="AE2115" i="1"/>
  <c r="AA2009" i="1"/>
  <c r="AJ2009" i="1" s="1"/>
  <c r="C2009" i="1" s="1"/>
  <c r="X1723" i="1"/>
  <c r="X2846" i="1"/>
  <c r="AA2766" i="1"/>
  <c r="AE2667" i="1"/>
  <c r="AA2359" i="1"/>
  <c r="AJ2359" i="1" s="1"/>
  <c r="AC2080" i="1"/>
  <c r="Z1668" i="1"/>
  <c r="Z2864" i="1"/>
  <c r="AE2837" i="1"/>
  <c r="X2811" i="1"/>
  <c r="Z2784" i="1"/>
  <c r="AE2757" i="1"/>
  <c r="X2731" i="1"/>
  <c r="Z2704" i="1"/>
  <c r="AE2657" i="1"/>
  <c r="X2577" i="1"/>
  <c r="AE2469" i="1"/>
  <c r="AA2363" i="1"/>
  <c r="X2257" i="1"/>
  <c r="AE2149" i="1"/>
  <c r="AA2043" i="1"/>
  <c r="AA1861" i="1"/>
  <c r="AJ1861" i="1" s="1"/>
  <c r="V2869" i="1"/>
  <c r="AI2869" i="1" s="1"/>
  <c r="AC2789" i="1"/>
  <c r="V2709" i="1"/>
  <c r="Z2494" i="1"/>
  <c r="AA2175" i="1"/>
  <c r="AJ2175" i="1" s="1"/>
  <c r="C2175" i="1" s="1"/>
  <c r="AC1894" i="1"/>
  <c r="T2880" i="1"/>
  <c r="AF2880" i="1" s="1"/>
  <c r="U2853" i="1"/>
  <c r="AG2853" i="1" s="1"/>
  <c r="AB2826" i="1"/>
  <c r="T2800" i="1"/>
  <c r="AF2800" i="1" s="1"/>
  <c r="U2773" i="1"/>
  <c r="AG2773" i="1" s="1"/>
  <c r="AB2746" i="1"/>
  <c r="T2720" i="1"/>
  <c r="AF2720" i="1" s="1"/>
  <c r="W2689" i="1"/>
  <c r="T2636" i="1"/>
  <c r="AF2636" i="1" s="1"/>
  <c r="AC2534" i="1"/>
  <c r="X2219" i="1"/>
  <c r="W2615" i="1"/>
  <c r="Y2508" i="1"/>
  <c r="AD2401" i="1"/>
  <c r="W2295" i="1"/>
  <c r="Y2188" i="1"/>
  <c r="AD2081" i="1"/>
  <c r="W1975" i="1"/>
  <c r="Z1406" i="1"/>
  <c r="X2602" i="1"/>
  <c r="Z2495" i="1"/>
  <c r="AE2388" i="1"/>
  <c r="X2282" i="1"/>
  <c r="Z2175" i="1"/>
  <c r="AE2068" i="1"/>
  <c r="Z1960" i="1"/>
  <c r="AB2695" i="1"/>
  <c r="T2589" i="1"/>
  <c r="AF2589" i="1" s="1"/>
  <c r="U2482" i="1"/>
  <c r="AG2482" i="1" s="1"/>
  <c r="W2240" i="1"/>
  <c r="Y1918" i="1"/>
  <c r="X1912" i="1"/>
  <c r="Y1905" i="1"/>
  <c r="Y1580" i="1"/>
  <c r="X1564" i="1"/>
  <c r="AC2891" i="1"/>
  <c r="AA2631" i="1"/>
  <c r="AJ2631" i="1" s="1"/>
  <c r="Y2851" i="1"/>
  <c r="W2774" i="1"/>
  <c r="Y2699" i="1"/>
  <c r="AE2443" i="1"/>
  <c r="AE2123" i="1"/>
  <c r="AE2868" i="1"/>
  <c r="Z2438" i="1"/>
  <c r="Z2862" i="1"/>
  <c r="Z2782" i="1"/>
  <c r="X2705" i="1"/>
  <c r="AE2477" i="1"/>
  <c r="AE2157" i="1"/>
  <c r="AC2863" i="1"/>
  <c r="V2468" i="1"/>
  <c r="U2879" i="1"/>
  <c r="AG2879" i="1" s="1"/>
  <c r="AB2800" i="1"/>
  <c r="U2723" i="1"/>
  <c r="AG2723" i="1" s="1"/>
  <c r="C2723" i="1" s="1"/>
  <c r="Z2564" i="1"/>
  <c r="Y2548" i="1"/>
  <c r="AD2233" i="1"/>
  <c r="AA1767" i="1"/>
  <c r="AE2412" i="1"/>
  <c r="X2098" i="1"/>
  <c r="AB2607" i="1"/>
  <c r="Z1834" i="1"/>
  <c r="U1590" i="1"/>
  <c r="AG1590" i="1" s="1"/>
  <c r="AE2812" i="1"/>
  <c r="AE2732" i="1"/>
  <c r="X2605" i="1"/>
  <c r="X2293" i="1"/>
  <c r="AB2875" i="1"/>
  <c r="T2849" i="1"/>
  <c r="AF2849" i="1" s="1"/>
  <c r="U2822" i="1"/>
  <c r="AG2822" i="1" s="1"/>
  <c r="AB2795" i="1"/>
  <c r="T2769" i="1"/>
  <c r="AF2769" i="1" s="1"/>
  <c r="AH2769" i="1" s="1"/>
  <c r="U2742" i="1"/>
  <c r="AG2742" i="1" s="1"/>
  <c r="AH2742" i="1" s="1"/>
  <c r="AB2715" i="1"/>
  <c r="Y2680" i="1"/>
  <c r="V2622" i="1"/>
  <c r="AC2514" i="1"/>
  <c r="Z2408" i="1"/>
  <c r="V2302" i="1"/>
  <c r="AI2302" i="1" s="1"/>
  <c r="AC2194" i="1"/>
  <c r="Z2088" i="1"/>
  <c r="V1982" i="1"/>
  <c r="AA1511" i="1"/>
  <c r="AC2825" i="1"/>
  <c r="V2745" i="1"/>
  <c r="Z2606" i="1"/>
  <c r="AC2264" i="1"/>
  <c r="V2028" i="1"/>
  <c r="V2886" i="1"/>
  <c r="AA2857" i="1"/>
  <c r="AC2830" i="1"/>
  <c r="V2804" i="1"/>
  <c r="AA2777" i="1"/>
  <c r="AC2750" i="1"/>
  <c r="V2724" i="1"/>
  <c r="AI2724" i="1" s="1"/>
  <c r="X2697" i="1"/>
  <c r="V2644" i="1"/>
  <c r="AI2644" i="1" s="1"/>
  <c r="AC2548" i="1"/>
  <c r="Z2442" i="1"/>
  <c r="V2336" i="1"/>
  <c r="AI2336" i="1" s="1"/>
  <c r="AK2336" i="1" s="1"/>
  <c r="AC2228" i="1"/>
  <c r="Z2122" i="1"/>
  <c r="V2016" i="1"/>
  <c r="Z1748" i="1"/>
  <c r="AA2848" i="1"/>
  <c r="X2768" i="1"/>
  <c r="AA2677" i="1"/>
  <c r="AE2417" i="1"/>
  <c r="AE2105" i="1"/>
  <c r="AC1496" i="1"/>
  <c r="W2873" i="1"/>
  <c r="Y2846" i="1"/>
  <c r="AD2819" i="1"/>
  <c r="W2793" i="1"/>
  <c r="Y2766" i="1"/>
  <c r="AD2739" i="1"/>
  <c r="W2713" i="1"/>
  <c r="U2675" i="1"/>
  <c r="AG2675" i="1" s="1"/>
  <c r="AA2613" i="1"/>
  <c r="AJ2613" i="1" s="1"/>
  <c r="C2613" i="1" s="1"/>
  <c r="AA2501" i="1"/>
  <c r="AJ2501" i="1" s="1"/>
  <c r="X2107" i="1"/>
  <c r="W2587" i="1"/>
  <c r="Y2480" i="1"/>
  <c r="AD2373" i="1"/>
  <c r="W2267" i="1"/>
  <c r="Y2160" i="1"/>
  <c r="AD2053" i="1"/>
  <c r="X1901" i="1"/>
  <c r="AE2680" i="1"/>
  <c r="X2574" i="1"/>
  <c r="Z2467" i="1"/>
  <c r="AE2360" i="1"/>
  <c r="X2254" i="1"/>
  <c r="Z2147" i="1"/>
  <c r="AE2040" i="1"/>
  <c r="Z1848" i="1"/>
  <c r="AB2667" i="1"/>
  <c r="T2561" i="1"/>
  <c r="AF2561" i="1" s="1"/>
  <c r="U2454" i="1"/>
  <c r="AG2454" i="1" s="1"/>
  <c r="W2128" i="1"/>
  <c r="Y1806" i="1"/>
  <c r="X1800" i="1"/>
  <c r="Y1793" i="1"/>
  <c r="Y1468" i="1"/>
  <c r="X1452" i="1"/>
  <c r="Z2452" i="1"/>
  <c r="V2346" i="1"/>
  <c r="AC2238" i="1"/>
  <c r="Z2132" i="1"/>
  <c r="V2026" i="1"/>
  <c r="V1786" i="1"/>
  <c r="AI1786" i="1" s="1"/>
  <c r="T2620" i="1"/>
  <c r="AF2620" i="1" s="1"/>
  <c r="U2593" i="1"/>
  <c r="AG2593" i="1" s="1"/>
  <c r="AB2566" i="1"/>
  <c r="T2540" i="1"/>
  <c r="AF2540" i="1" s="1"/>
  <c r="U2513" i="1"/>
  <c r="AG2513" i="1" s="1"/>
  <c r="C2513" i="1" s="1"/>
  <c r="AB2486" i="1"/>
  <c r="T2460" i="1"/>
  <c r="AF2460" i="1" s="1"/>
  <c r="AH2460" i="1" s="1"/>
  <c r="U2433" i="1"/>
  <c r="AG2433" i="1" s="1"/>
  <c r="AB2406" i="1"/>
  <c r="T2380" i="1"/>
  <c r="AF2380" i="1" s="1"/>
  <c r="U2353" i="1"/>
  <c r="AG2353" i="1" s="1"/>
  <c r="AB2326" i="1"/>
  <c r="T2300" i="1"/>
  <c r="AF2300" i="1" s="1"/>
  <c r="U2273" i="1"/>
  <c r="AG2273" i="1" s="1"/>
  <c r="AB2246" i="1"/>
  <c r="T2220" i="1"/>
  <c r="AF2220" i="1" s="1"/>
  <c r="U2193" i="1"/>
  <c r="AG2193" i="1" s="1"/>
  <c r="AB2166" i="1"/>
  <c r="T2140" i="1"/>
  <c r="AF2140" i="1" s="1"/>
  <c r="AH2140" i="1" s="1"/>
  <c r="U2113" i="1"/>
  <c r="AG2113" i="1" s="1"/>
  <c r="AB2086" i="1"/>
  <c r="T2060" i="1"/>
  <c r="AF2060" i="1" s="1"/>
  <c r="U2033" i="1"/>
  <c r="AG2033" i="1" s="1"/>
  <c r="C2033" i="1" s="1"/>
  <c r="AB2006" i="1"/>
  <c r="T1980" i="1"/>
  <c r="AF1980" i="1" s="1"/>
  <c r="Z1926" i="1"/>
  <c r="V1820" i="1"/>
  <c r="AI1820" i="1" s="1"/>
  <c r="AC1712" i="1"/>
  <c r="AA1487" i="1"/>
  <c r="AJ1487" i="1" s="1"/>
  <c r="V2687" i="1"/>
  <c r="AA2660" i="1"/>
  <c r="AC2633" i="1"/>
  <c r="V2607" i="1"/>
  <c r="AA2580" i="1"/>
  <c r="AC2553" i="1"/>
  <c r="V2527" i="1"/>
  <c r="AA2500" i="1"/>
  <c r="AC2473" i="1"/>
  <c r="V2447" i="1"/>
  <c r="AA2420" i="1"/>
  <c r="AC2393" i="1"/>
  <c r="V2367" i="1"/>
  <c r="AA2340" i="1"/>
  <c r="AC2313" i="1"/>
  <c r="V2287" i="1"/>
  <c r="AA2260" i="1"/>
  <c r="AJ2260" i="1" s="1"/>
  <c r="C2260" i="1" s="1"/>
  <c r="AC2233" i="1"/>
  <c r="V2207" i="1"/>
  <c r="AI2207" i="1" s="1"/>
  <c r="AA2180" i="1"/>
  <c r="AJ2180" i="1" s="1"/>
  <c r="AC2153" i="1"/>
  <c r="V2127" i="1"/>
  <c r="AA2100" i="1"/>
  <c r="AC2073" i="1"/>
  <c r="V2047" i="1"/>
  <c r="AA2020" i="1"/>
  <c r="AC1993" i="1"/>
  <c r="V1967" i="1"/>
  <c r="AA1873" i="1"/>
  <c r="X1767" i="1"/>
  <c r="AE1659" i="1"/>
  <c r="W1092" i="1"/>
  <c r="W2674" i="1"/>
  <c r="Y2647" i="1"/>
  <c r="AD2620" i="1"/>
  <c r="W2594" i="1"/>
  <c r="Y2567" i="1"/>
  <c r="AD2540" i="1"/>
  <c r="W2514" i="1"/>
  <c r="Y2487" i="1"/>
  <c r="AD2460" i="1"/>
  <c r="W2434" i="1"/>
  <c r="AD2366" i="1"/>
  <c r="W2260" i="1"/>
  <c r="Y2153" i="1"/>
  <c r="AD2046" i="1"/>
  <c r="V1872" i="1"/>
  <c r="Y1938" i="1"/>
  <c r="AD1831" i="1"/>
  <c r="W1725" i="1"/>
  <c r="X1535" i="1"/>
  <c r="X1932" i="1"/>
  <c r="Z1825" i="1"/>
  <c r="AE1718" i="1"/>
  <c r="AE1509" i="1"/>
  <c r="Y1925" i="1"/>
  <c r="AD1818" i="1"/>
  <c r="W1712" i="1"/>
  <c r="X1483" i="1"/>
  <c r="Y1600" i="1"/>
  <c r="AD1493" i="1"/>
  <c r="W1387" i="1"/>
  <c r="Y1111" i="1"/>
  <c r="X1584" i="1"/>
  <c r="Z1477" i="1"/>
  <c r="AE1370" i="1"/>
  <c r="AD1044" i="1"/>
  <c r="Y1575" i="1"/>
  <c r="AE2391" i="1"/>
  <c r="AA2285" i="1"/>
  <c r="X2179" i="1"/>
  <c r="AE2071" i="1"/>
  <c r="AA1965" i="1"/>
  <c r="AD2631" i="1"/>
  <c r="W2605" i="1"/>
  <c r="Y2578" i="1"/>
  <c r="AD2551" i="1"/>
  <c r="W2525" i="1"/>
  <c r="Y2498" i="1"/>
  <c r="AD2471" i="1"/>
  <c r="W2445" i="1"/>
  <c r="Y2418" i="1"/>
  <c r="AD2391" i="1"/>
  <c r="W2365" i="1"/>
  <c r="Y2338" i="1"/>
  <c r="AD2311" i="1"/>
  <c r="W2285" i="1"/>
  <c r="Y2258" i="1"/>
  <c r="AD2231" i="1"/>
  <c r="W2205" i="1"/>
  <c r="Y2178" i="1"/>
  <c r="AD2151" i="1"/>
  <c r="W2125" i="1"/>
  <c r="Y2098" i="1"/>
  <c r="AD2071" i="1"/>
  <c r="W2045" i="1"/>
  <c r="Y2018" i="1"/>
  <c r="AD1991" i="1"/>
  <c r="W1965" i="1"/>
  <c r="AE1865" i="1"/>
  <c r="AA1759" i="1"/>
  <c r="X1653" i="1"/>
  <c r="AB983" i="1"/>
  <c r="X2672" i="1"/>
  <c r="Z2645" i="1"/>
  <c r="AE2618" i="1"/>
  <c r="X2592" i="1"/>
  <c r="Z2565" i="1"/>
  <c r="AE2538" i="1"/>
  <c r="X2512" i="1"/>
  <c r="Z2485" i="1"/>
  <c r="AE2458" i="1"/>
  <c r="X2432" i="1"/>
  <c r="Z2405" i="1"/>
  <c r="AE2378" i="1"/>
  <c r="X2352" i="1"/>
  <c r="Z2325" i="1"/>
  <c r="AE2298" i="1"/>
  <c r="X2272" i="1"/>
  <c r="Z2245" i="1"/>
  <c r="AE2218" i="1"/>
  <c r="X2192" i="1"/>
  <c r="Z2165" i="1"/>
  <c r="AE2138" i="1"/>
  <c r="X2112" i="1"/>
  <c r="Z2085" i="1"/>
  <c r="AE2058" i="1"/>
  <c r="X2032" i="1"/>
  <c r="Z2005" i="1"/>
  <c r="AE1978" i="1"/>
  <c r="Z1920" i="1"/>
  <c r="V1814" i="1"/>
  <c r="AI1814" i="1" s="1"/>
  <c r="AC1706" i="1"/>
  <c r="AA1463" i="1"/>
  <c r="AB2685" i="1"/>
  <c r="T2659" i="1"/>
  <c r="AF2659" i="1" s="1"/>
  <c r="AH2659" i="1" s="1"/>
  <c r="U2632" i="1"/>
  <c r="AG2632" i="1" s="1"/>
  <c r="AB2605" i="1"/>
  <c r="T2579" i="1"/>
  <c r="AF2579" i="1" s="1"/>
  <c r="U2552" i="1"/>
  <c r="AG2552" i="1" s="1"/>
  <c r="AB2525" i="1"/>
  <c r="T2499" i="1"/>
  <c r="AF2499" i="1" s="1"/>
  <c r="U2472" i="1"/>
  <c r="AG2472" i="1" s="1"/>
  <c r="AB2445" i="1"/>
  <c r="Y2413" i="1"/>
  <c r="AD2306" i="1"/>
  <c r="W2200" i="1"/>
  <c r="Y2093" i="1"/>
  <c r="AD1986" i="1"/>
  <c r="Z1582" i="1"/>
  <c r="Y1878" i="1"/>
  <c r="AD1771" i="1"/>
  <c r="W1665" i="1"/>
  <c r="U1166" i="1"/>
  <c r="AG1166" i="1" s="1"/>
  <c r="X1872" i="1"/>
  <c r="Z1765" i="1"/>
  <c r="AE1658" i="1"/>
  <c r="U1078" i="1"/>
  <c r="AG1078" i="1" s="1"/>
  <c r="AH1078" i="1" s="1"/>
  <c r="Y1865" i="1"/>
  <c r="AD1758" i="1"/>
  <c r="W1652" i="1"/>
  <c r="Z931" i="1"/>
  <c r="Y1540" i="1"/>
  <c r="AD1433" i="1"/>
  <c r="AB1297" i="1"/>
  <c r="AE1630" i="1"/>
  <c r="X1524" i="1"/>
  <c r="Z1417" i="1"/>
  <c r="W1232" i="1"/>
  <c r="T1625" i="1"/>
  <c r="AF1625" i="1" s="1"/>
  <c r="AC2470" i="1"/>
  <c r="Z2364" i="1"/>
  <c r="V2258" i="1"/>
  <c r="AI2258" i="1" s="1"/>
  <c r="AC2150" i="1"/>
  <c r="Z2044" i="1"/>
  <c r="AC1854" i="1"/>
  <c r="AB2624" i="1"/>
  <c r="T2598" i="1"/>
  <c r="AF2598" i="1" s="1"/>
  <c r="U2571" i="1"/>
  <c r="AG2571" i="1" s="1"/>
  <c r="AB2544" i="1"/>
  <c r="T2518" i="1"/>
  <c r="AF2518" i="1" s="1"/>
  <c r="U2491" i="1"/>
  <c r="AG2491" i="1" s="1"/>
  <c r="AB2464" i="1"/>
  <c r="T2438" i="1"/>
  <c r="AF2438" i="1" s="1"/>
  <c r="U2411" i="1"/>
  <c r="AG2411" i="1" s="1"/>
  <c r="AB2384" i="1"/>
  <c r="T2358" i="1"/>
  <c r="AF2358" i="1" s="1"/>
  <c r="AH2358" i="1" s="1"/>
  <c r="U2331" i="1"/>
  <c r="AG2331" i="1" s="1"/>
  <c r="AB2304" i="1"/>
  <c r="T2278" i="1"/>
  <c r="AF2278" i="1" s="1"/>
  <c r="U2251" i="1"/>
  <c r="AG2251" i="1" s="1"/>
  <c r="AB2224" i="1"/>
  <c r="T2198" i="1"/>
  <c r="AF2198" i="1" s="1"/>
  <c r="AH2198" i="1" s="1"/>
  <c r="U2171" i="1"/>
  <c r="AG2171" i="1" s="1"/>
  <c r="AB2144" i="1"/>
  <c r="T2118" i="1"/>
  <c r="AF2118" i="1" s="1"/>
  <c r="U2091" i="1"/>
  <c r="AG2091" i="1" s="1"/>
  <c r="AB2064" i="1"/>
  <c r="T2038" i="1"/>
  <c r="AF2038" i="1" s="1"/>
  <c r="U2011" i="1"/>
  <c r="AG2011" i="1" s="1"/>
  <c r="AB1984" i="1"/>
  <c r="AC1944" i="1"/>
  <c r="Z1838" i="1"/>
  <c r="V1732" i="1"/>
  <c r="V1564" i="1"/>
  <c r="AC2691" i="1"/>
  <c r="V2665" i="1"/>
  <c r="AA2638" i="1"/>
  <c r="AC2611" i="1"/>
  <c r="V2585" i="1"/>
  <c r="AA2558" i="1"/>
  <c r="AC2531" i="1"/>
  <c r="V2505" i="1"/>
  <c r="AA2478" i="1"/>
  <c r="AC2451" i="1"/>
  <c r="V2425" i="1"/>
  <c r="AI2425" i="1" s="1"/>
  <c r="AA2398" i="1"/>
  <c r="AJ2398" i="1" s="1"/>
  <c r="C2398" i="1" s="1"/>
  <c r="AC2371" i="1"/>
  <c r="V2345" i="1"/>
  <c r="AI2345" i="1" s="1"/>
  <c r="AA2318" i="1"/>
  <c r="AJ2318" i="1" s="1"/>
  <c r="AC2291" i="1"/>
  <c r="V2265" i="1"/>
  <c r="AA2238" i="1"/>
  <c r="AC2211" i="1"/>
  <c r="V2185" i="1"/>
  <c r="AA2158" i="1"/>
  <c r="AC2131" i="1"/>
  <c r="V2105" i="1"/>
  <c r="AA2078" i="1"/>
  <c r="AC2051" i="1"/>
  <c r="V2025" i="1"/>
  <c r="AA1998" i="1"/>
  <c r="AC1971" i="1"/>
  <c r="AE1891" i="1"/>
  <c r="AA1785" i="1"/>
  <c r="X1679" i="1"/>
  <c r="Z1350" i="1"/>
  <c r="AD2678" i="1"/>
  <c r="W2652" i="1"/>
  <c r="Y2625" i="1"/>
  <c r="AD2598" i="1"/>
  <c r="W2572" i="1"/>
  <c r="Y2545" i="1"/>
  <c r="AD2518" i="1"/>
  <c r="W2492" i="1"/>
  <c r="Y2465" i="1"/>
  <c r="AD2438" i="1"/>
  <c r="AD2374" i="1"/>
  <c r="Y2257" i="1"/>
  <c r="W2140" i="1"/>
  <c r="AD2022" i="1"/>
  <c r="AC1732" i="1"/>
  <c r="Y1882" i="1"/>
  <c r="W1765" i="1"/>
  <c r="X1646" i="1"/>
  <c r="AE1950" i="1"/>
  <c r="Z1833" i="1"/>
  <c r="X1716" i="1"/>
  <c r="X1457" i="1"/>
  <c r="Y1901" i="1"/>
  <c r="W1784" i="1"/>
  <c r="W1656" i="1"/>
  <c r="Y1640" i="1"/>
  <c r="W1523" i="1"/>
  <c r="AD1405" i="1"/>
  <c r="Y1143" i="1"/>
  <c r="Z1581" i="1"/>
  <c r="X1464" i="1"/>
  <c r="AE1346" i="1"/>
  <c r="U1650" i="1"/>
  <c r="AG1650" i="1" s="1"/>
  <c r="W2410" i="1"/>
  <c r="AD2380" i="1"/>
  <c r="Y2351" i="1"/>
  <c r="W2322" i="1"/>
  <c r="AD2292" i="1"/>
  <c r="Y2263" i="1"/>
  <c r="W2234" i="1"/>
  <c r="AD2204" i="1"/>
  <c r="Y2175" i="1"/>
  <c r="Y2143" i="1"/>
  <c r="W2114" i="1"/>
  <c r="AD2084" i="1"/>
  <c r="Y2055" i="1"/>
  <c r="W2026" i="1"/>
  <c r="AD1996" i="1"/>
  <c r="Y1967" i="1"/>
  <c r="V1864" i="1"/>
  <c r="Z1746" i="1"/>
  <c r="X1533" i="1"/>
  <c r="Y1952" i="1"/>
  <c r="W1923" i="1"/>
  <c r="W1891" i="1"/>
  <c r="W1859" i="1"/>
  <c r="W1827" i="1"/>
  <c r="W1795" i="1"/>
  <c r="Y1760" i="1"/>
  <c r="Y1728" i="1"/>
  <c r="AD1693" i="1"/>
  <c r="AD1661" i="1"/>
  <c r="AA1569" i="1"/>
  <c r="AJ1569" i="1" s="1"/>
  <c r="C1569" i="1" s="1"/>
  <c r="AA1441" i="1"/>
  <c r="T1243" i="1"/>
  <c r="AF1243" i="1" s="1"/>
  <c r="Z1951" i="1"/>
  <c r="Z1919" i="1"/>
  <c r="AE1884" i="1"/>
  <c r="AE1852" i="1"/>
  <c r="X1818" i="1"/>
  <c r="X1786" i="1"/>
  <c r="Z1751" i="1"/>
  <c r="Z1719" i="1"/>
  <c r="Z1687" i="1"/>
  <c r="Z1655" i="1"/>
  <c r="X1545" i="1"/>
  <c r="X1417" i="1"/>
  <c r="T1155" i="1"/>
  <c r="AF1155" i="1" s="1"/>
  <c r="W1942" i="1"/>
  <c r="Y1907" i="1"/>
  <c r="Y1875" i="1"/>
  <c r="Y1843" i="1"/>
  <c r="Y1811" i="1"/>
  <c r="Y1779" i="1"/>
  <c r="AD1744" i="1"/>
  <c r="AD1712" i="1"/>
  <c r="AD1680" i="1"/>
  <c r="V1644" i="1"/>
  <c r="X1507" i="1"/>
  <c r="X1379" i="1"/>
  <c r="U990" i="1"/>
  <c r="AG990" i="1" s="1"/>
  <c r="W1617" i="1"/>
  <c r="Y1582" i="1"/>
  <c r="Y1550" i="1"/>
  <c r="Y1518" i="1"/>
  <c r="Y1486" i="1"/>
  <c r="W1449" i="1"/>
  <c r="AI1449" i="1" s="1"/>
  <c r="W1417" i="1"/>
  <c r="W1385" i="1"/>
  <c r="W1353" i="1"/>
  <c r="AB1273" i="1"/>
  <c r="Y1135" i="1"/>
  <c r="Y1007" i="1"/>
  <c r="AE1632" i="1"/>
  <c r="AE1600" i="1"/>
  <c r="Z1563" i="1"/>
  <c r="Z1531" i="1"/>
  <c r="Z1499" i="1"/>
  <c r="Z1467" i="1"/>
  <c r="AE1432" i="1"/>
  <c r="AE1400" i="1"/>
  <c r="AE1368" i="1"/>
  <c r="W1336" i="1"/>
  <c r="W1208" i="1"/>
  <c r="U1058" i="1"/>
  <c r="AG1058" i="1" s="1"/>
  <c r="Z819" i="1"/>
  <c r="AB1621" i="1"/>
  <c r="W1578" i="1"/>
  <c r="T2391" i="1"/>
  <c r="AF2391" i="1" s="1"/>
  <c r="U2352" i="1"/>
  <c r="AG2352" i="1" s="1"/>
  <c r="T2315" i="1"/>
  <c r="AF2315" i="1" s="1"/>
  <c r="AH2315" i="1" s="1"/>
  <c r="T2267" i="1"/>
  <c r="AF2267" i="1" s="1"/>
  <c r="AB2229" i="1"/>
  <c r="AB2189" i="1"/>
  <c r="AB2149" i="1"/>
  <c r="U2104" i="1"/>
  <c r="AG2104" i="1" s="1"/>
  <c r="AB2061" i="1"/>
  <c r="U2024" i="1"/>
  <c r="AG2024" i="1" s="1"/>
  <c r="U1984" i="1"/>
  <c r="AG1984" i="1" s="1"/>
  <c r="AA1867" i="1"/>
  <c r="AA1707" i="1"/>
  <c r="W996" i="1"/>
  <c r="T1924" i="1"/>
  <c r="AF1924" i="1" s="1"/>
  <c r="AH1924" i="1" s="1"/>
  <c r="U1881" i="1"/>
  <c r="AG1881" i="1" s="1"/>
  <c r="AB1838" i="1"/>
  <c r="U1801" i="1"/>
  <c r="AG1801" i="1" s="1"/>
  <c r="U1761" i="1"/>
  <c r="AG1761" i="1" s="1"/>
  <c r="U1713" i="1"/>
  <c r="AG1713" i="1" s="1"/>
  <c r="T1676" i="1"/>
  <c r="AF1676" i="1" s="1"/>
  <c r="AC1594" i="1"/>
  <c r="V1446" i="1"/>
  <c r="W1004" i="1"/>
  <c r="V1931" i="1"/>
  <c r="AI1931" i="1" s="1"/>
  <c r="V1891" i="1"/>
  <c r="V1851" i="1"/>
  <c r="AC1805" i="1"/>
  <c r="AA1768" i="1"/>
  <c r="AC1725" i="1"/>
  <c r="AA1688" i="1"/>
  <c r="V1624" i="1"/>
  <c r="V1464" i="1"/>
  <c r="Y1253" i="1"/>
  <c r="U1940" i="1"/>
  <c r="AG1940" i="1" s="1"/>
  <c r="AB1897" i="1"/>
  <c r="T1855" i="1"/>
  <c r="AF1855" i="1" s="1"/>
  <c r="AB1817" i="1"/>
  <c r="AB1777" i="1"/>
  <c r="AB1729" i="1"/>
  <c r="U1692" i="1"/>
  <c r="AG1692" i="1" s="1"/>
  <c r="T1655" i="1"/>
  <c r="AF1655" i="1" s="1"/>
  <c r="AC1510" i="1"/>
  <c r="W1308" i="1"/>
  <c r="AB1628" i="1"/>
  <c r="AB1588" i="1"/>
  <c r="U1551" i="1"/>
  <c r="AG1551" i="1" s="1"/>
  <c r="U1503" i="1"/>
  <c r="AG1503" i="1" s="1"/>
  <c r="T1466" i="1"/>
  <c r="AF1466" i="1" s="1"/>
  <c r="U1423" i="1"/>
  <c r="AG1423" i="1" s="1"/>
  <c r="T1386" i="1"/>
  <c r="AF1386" i="1" s="1"/>
  <c r="AH1386" i="1" s="1"/>
  <c r="AB1340" i="1"/>
  <c r="W1182" i="1"/>
  <c r="U1032" i="1"/>
  <c r="AG1032" i="1" s="1"/>
  <c r="AC1633" i="1"/>
  <c r="AC1585" i="1"/>
  <c r="AC1545" i="1"/>
  <c r="AC1505" i="1"/>
  <c r="AC1465" i="1"/>
  <c r="AA1420" i="1"/>
  <c r="AA1380" i="1"/>
  <c r="V1343" i="1"/>
  <c r="AI1343" i="1" s="1"/>
  <c r="T1191" i="1"/>
  <c r="AF1191" i="1" s="1"/>
  <c r="Y1009" i="1"/>
  <c r="AD1638" i="1"/>
  <c r="W1596" i="1"/>
  <c r="T2409" i="1"/>
  <c r="AF2409" i="1" s="1"/>
  <c r="T2361" i="1"/>
  <c r="AF2361" i="1" s="1"/>
  <c r="AB2323" i="1"/>
  <c r="AB2283" i="1"/>
  <c r="AB2243" i="1"/>
  <c r="U2198" i="1"/>
  <c r="AG2198" i="1" s="1"/>
  <c r="U2158" i="1"/>
  <c r="AG2158" i="1" s="1"/>
  <c r="U2118" i="1"/>
  <c r="AG2118" i="1" s="1"/>
  <c r="T2081" i="1"/>
  <c r="AF2081" i="1" s="1"/>
  <c r="T2033" i="1"/>
  <c r="AF2033" i="1" s="1"/>
  <c r="T1993" i="1"/>
  <c r="AF1993" i="1" s="1"/>
  <c r="AE1933" i="1"/>
  <c r="AA1763" i="1"/>
  <c r="AC1424" i="1"/>
  <c r="AB1924" i="1"/>
  <c r="AB1876" i="1"/>
  <c r="T1826" i="1"/>
  <c r="AF1826" i="1" s="1"/>
  <c r="U1767" i="1"/>
  <c r="AG1767" i="1" s="1"/>
  <c r="U1719" i="1"/>
  <c r="AG1719" i="1" s="1"/>
  <c r="T1666" i="1"/>
  <c r="AF1666" i="1" s="1"/>
  <c r="AC1554" i="1"/>
  <c r="W1228" i="1"/>
  <c r="V1937" i="1"/>
  <c r="AC1883" i="1"/>
  <c r="AA1838" i="1"/>
  <c r="AC1779" i="1"/>
  <c r="AA1726" i="1"/>
  <c r="V1681" i="1"/>
  <c r="AC1572" i="1"/>
  <c r="V1360" i="1"/>
  <c r="AI1360" i="1" s="1"/>
  <c r="T1941" i="1"/>
  <c r="AF1941" i="1" s="1"/>
  <c r="AB1895" i="1"/>
  <c r="U1842" i="1"/>
  <c r="AG1842" i="1" s="1"/>
  <c r="AB1783" i="1"/>
  <c r="AB1735" i="1"/>
  <c r="T1685" i="1"/>
  <c r="AF1685" i="1" s="1"/>
  <c r="Z1620" i="1"/>
  <c r="AC1374" i="1"/>
  <c r="AB1634" i="1"/>
  <c r="T1584" i="1"/>
  <c r="AF1584" i="1" s="1"/>
  <c r="T1536" i="1"/>
  <c r="AF1536" i="1" s="1"/>
  <c r="U1477" i="1"/>
  <c r="AG1477" i="1" s="1"/>
  <c r="T1424" i="1"/>
  <c r="AF1424" i="1" s="1"/>
  <c r="AB1378" i="1"/>
  <c r="AD1290" i="1"/>
  <c r="W1078" i="1"/>
  <c r="V1629" i="1"/>
  <c r="AC1583" i="1"/>
  <c r="AA1530" i="1"/>
  <c r="AC1471" i="1"/>
  <c r="V1429" i="1"/>
  <c r="AC1375" i="1"/>
  <c r="AB1299" i="1"/>
  <c r="Y1065" i="1"/>
  <c r="AD1644" i="1"/>
  <c r="Y1591" i="1"/>
  <c r="AB1553" i="1"/>
  <c r="T1495" i="1"/>
  <c r="AF1495" i="1" s="1"/>
  <c r="AH1495" i="1" s="1"/>
  <c r="U1444" i="1"/>
  <c r="AG1444" i="1" s="1"/>
  <c r="U1396" i="1"/>
  <c r="AG1396" i="1" s="1"/>
  <c r="T1343" i="1"/>
  <c r="AF1343" i="1" s="1"/>
  <c r="Y1147" i="1"/>
  <c r="Z859" i="1"/>
  <c r="AE1297" i="1"/>
  <c r="Z1244" i="1"/>
  <c r="X1183" i="1"/>
  <c r="Z1140" i="1"/>
  <c r="X1087" i="1"/>
  <c r="X1039" i="1"/>
  <c r="Z980" i="1"/>
  <c r="AA830" i="1"/>
  <c r="AD1301" i="1"/>
  <c r="Y1256" i="1"/>
  <c r="AD1197" i="1"/>
  <c r="Y1144" i="1"/>
  <c r="Y1096" i="1"/>
  <c r="W1043" i="1"/>
  <c r="Y992" i="1"/>
  <c r="V845" i="1"/>
  <c r="AI845" i="1" s="1"/>
  <c r="AA1312" i="1"/>
  <c r="AC1261" i="1"/>
  <c r="V1203" i="1"/>
  <c r="V1155" i="1"/>
  <c r="AC1101" i="1"/>
  <c r="AA1056" i="1"/>
  <c r="AC997" i="1"/>
  <c r="X888" i="1"/>
  <c r="T947" i="1"/>
  <c r="AF947" i="1" s="1"/>
  <c r="AB901" i="1"/>
  <c r="T843" i="1"/>
  <c r="AF843" i="1" s="1"/>
  <c r="U725" i="1"/>
  <c r="AG725" i="1" s="1"/>
  <c r="V952" i="1"/>
  <c r="V904" i="1"/>
  <c r="AC850" i="1"/>
  <c r="Y758" i="1"/>
  <c r="U967" i="1"/>
  <c r="AG967" i="1" s="1"/>
  <c r="T914" i="1"/>
  <c r="AF914" i="1" s="1"/>
  <c r="U855" i="1"/>
  <c r="AG855" i="1" s="1"/>
  <c r="T798" i="1"/>
  <c r="AF798" i="1" s="1"/>
  <c r="AE806" i="1"/>
  <c r="Z761" i="1"/>
  <c r="AE702" i="1"/>
  <c r="AD652" i="1"/>
  <c r="U427" i="1"/>
  <c r="AG427" i="1" s="1"/>
  <c r="W768" i="1"/>
  <c r="AD706" i="1"/>
  <c r="AD650" i="1"/>
  <c r="T489" i="1"/>
  <c r="AF489" i="1" s="1"/>
  <c r="AH489" i="1" s="1"/>
  <c r="X767" i="1"/>
  <c r="W1552" i="1"/>
  <c r="AD1498" i="1"/>
  <c r="Y1453" i="1"/>
  <c r="AI1453" i="1" s="1"/>
  <c r="AK1453" i="1" s="1"/>
  <c r="W1400" i="1"/>
  <c r="Y1341" i="1"/>
  <c r="W1162" i="1"/>
  <c r="V921" i="1"/>
  <c r="AI921" i="1" s="1"/>
  <c r="AC1298" i="1"/>
  <c r="V1240" i="1"/>
  <c r="AC1194" i="1"/>
  <c r="AA1141" i="1"/>
  <c r="V1096" i="1"/>
  <c r="AC1034" i="1"/>
  <c r="AA981" i="1"/>
  <c r="Z845" i="1"/>
  <c r="U1305" i="1"/>
  <c r="AG1305" i="1" s="1"/>
  <c r="T1252" i="1"/>
  <c r="AF1252" i="1" s="1"/>
  <c r="U1201" i="1"/>
  <c r="AG1201" i="1" s="1"/>
  <c r="U1153" i="1"/>
  <c r="AG1153" i="1" s="1"/>
  <c r="T1100" i="1"/>
  <c r="AF1100" i="1" s="1"/>
  <c r="U1041" i="1"/>
  <c r="AG1041" i="1" s="1"/>
  <c r="T996" i="1"/>
  <c r="AF996" i="1" s="1"/>
  <c r="AH996" i="1" s="1"/>
  <c r="AE858" i="1"/>
  <c r="Z1313" i="1"/>
  <c r="AE1254" i="1"/>
  <c r="X1212" i="1"/>
  <c r="AE1158" i="1"/>
  <c r="AE1110" i="1"/>
  <c r="X1052" i="1"/>
  <c r="Z1001" i="1"/>
  <c r="V903" i="1"/>
  <c r="AD950" i="1"/>
  <c r="W900" i="1"/>
  <c r="AD846" i="1"/>
  <c r="T762" i="1"/>
  <c r="AF762" i="1" s="1"/>
  <c r="AE955" i="1"/>
  <c r="X897" i="1"/>
  <c r="AE851" i="1"/>
  <c r="AD761" i="1"/>
  <c r="W971" i="1"/>
  <c r="Y904" i="1"/>
  <c r="Y860" i="1"/>
  <c r="W775" i="1"/>
  <c r="AC807" i="1"/>
  <c r="AC743" i="1"/>
  <c r="AC687" i="1"/>
  <c r="U610" i="1"/>
  <c r="AG610" i="1" s="1"/>
  <c r="U794" i="1"/>
  <c r="AG794" i="1" s="1"/>
  <c r="C794" i="1" s="1"/>
  <c r="U738" i="1"/>
  <c r="AG738" i="1" s="1"/>
  <c r="AB683" i="1"/>
  <c r="W578" i="1"/>
  <c r="AA789" i="1"/>
  <c r="AB1567" i="1"/>
  <c r="T1517" i="1"/>
  <c r="AF1517" i="1" s="1"/>
  <c r="T1461" i="1"/>
  <c r="AF1461" i="1" s="1"/>
  <c r="AB1411" i="1"/>
  <c r="U1350" i="1"/>
  <c r="AG1350" i="1" s="1"/>
  <c r="Y1203" i="1"/>
  <c r="Y979" i="1"/>
  <c r="X1301" i="1"/>
  <c r="Z1238" i="1"/>
  <c r="Z1182" i="1"/>
  <c r="X1129" i="1"/>
  <c r="AE1067" i="1"/>
  <c r="AE1011" i="1"/>
  <c r="AA902" i="1"/>
  <c r="Y1322" i="1"/>
  <c r="AD1263" i="1"/>
  <c r="Y1194" i="1"/>
  <c r="W1149" i="1"/>
  <c r="AD1087" i="1"/>
  <c r="W1037" i="1"/>
  <c r="AD972" i="1"/>
  <c r="W566" i="1"/>
  <c r="AC1279" i="1"/>
  <c r="V1229" i="1"/>
  <c r="AA1162" i="1"/>
  <c r="AC1103" i="1"/>
  <c r="AA1050" i="1"/>
  <c r="AA994" i="1"/>
  <c r="X832" i="1"/>
  <c r="AB927" i="1"/>
  <c r="T877" i="1"/>
  <c r="AF877" i="1" s="1"/>
  <c r="T821" i="1"/>
  <c r="AF821" i="1" s="1"/>
  <c r="AH821" i="1" s="1"/>
  <c r="AC964" i="1"/>
  <c r="AA911" i="1"/>
  <c r="AC852" i="1"/>
  <c r="AB776" i="1"/>
  <c r="T948" i="1"/>
  <c r="AF948" i="1" s="1"/>
  <c r="AH948" i="1" s="1"/>
  <c r="AB886" i="1"/>
  <c r="T820" i="1"/>
  <c r="AF820" i="1" s="1"/>
  <c r="AB577" i="1"/>
  <c r="AE744" i="1"/>
  <c r="AE680" i="1"/>
  <c r="AB555" i="1"/>
  <c r="W770" i="1"/>
  <c r="W706" i="1"/>
  <c r="T593" i="1"/>
  <c r="AF593" i="1" s="1"/>
  <c r="AE787" i="1"/>
  <c r="Y1519" i="1"/>
  <c r="W1446" i="1"/>
  <c r="AD1376" i="1"/>
  <c r="W1186" i="1"/>
  <c r="AC1328" i="1"/>
  <c r="V1238" i="1"/>
  <c r="V1166" i="1"/>
  <c r="AI1166" i="1" s="1"/>
  <c r="AA1083" i="1"/>
  <c r="V1006" i="1"/>
  <c r="AI1006" i="1" s="1"/>
  <c r="U1327" i="1"/>
  <c r="AG1327" i="1" s="1"/>
  <c r="U1239" i="1"/>
  <c r="AG1239" i="1" s="1"/>
  <c r="AB1156" i="1"/>
  <c r="T1066" i="1"/>
  <c r="AF1066" i="1" s="1"/>
  <c r="AB980" i="1"/>
  <c r="X1306" i="1"/>
  <c r="X1234" i="1"/>
  <c r="X1146" i="1"/>
  <c r="AE1036" i="1"/>
  <c r="AC947" i="1"/>
  <c r="W922" i="1"/>
  <c r="W842" i="1"/>
  <c r="Z948" i="1"/>
  <c r="X871" i="1"/>
  <c r="W701" i="1"/>
  <c r="Y918" i="1"/>
  <c r="AD819" i="1"/>
  <c r="AA776" i="1"/>
  <c r="AA696" i="1"/>
  <c r="AJ696" i="1" s="1"/>
  <c r="W480" i="1"/>
  <c r="T727" i="1"/>
  <c r="AF727" i="1" s="1"/>
  <c r="AD590" i="1"/>
  <c r="V766" i="1"/>
  <c r="AA675" i="1"/>
  <c r="X617" i="1"/>
  <c r="X537" i="1"/>
  <c r="T646" i="1"/>
  <c r="AF646" i="1" s="1"/>
  <c r="U571" i="1"/>
  <c r="AG571" i="1" s="1"/>
  <c r="T428" i="1"/>
  <c r="AF428" i="1" s="1"/>
  <c r="AA600" i="1"/>
  <c r="AJ600" i="1" s="1"/>
  <c r="AC509" i="1"/>
  <c r="V441" i="1"/>
  <c r="U438" i="1"/>
  <c r="AG438" i="1" s="1"/>
  <c r="AC406" i="1"/>
  <c r="V332" i="1"/>
  <c r="AI332" i="1" s="1"/>
  <c r="AD171" i="1"/>
  <c r="Y17" i="1"/>
  <c r="AE677" i="1"/>
  <c r="AA615" i="1"/>
  <c r="AJ615" i="1" s="1"/>
  <c r="AC504" i="1"/>
  <c r="W571" i="1"/>
  <c r="W469" i="1"/>
  <c r="AE574" i="1"/>
  <c r="U473" i="1"/>
  <c r="AG473" i="1" s="1"/>
  <c r="AD321" i="1"/>
  <c r="X236" i="1"/>
  <c r="Y375" i="1"/>
  <c r="V255" i="1"/>
  <c r="AD47" i="1"/>
  <c r="AC714" i="1"/>
  <c r="AD552" i="1"/>
  <c r="Z552" i="1"/>
  <c r="T636" i="1"/>
  <c r="AF636" i="1" s="1"/>
  <c r="AH636" i="1" s="1"/>
  <c r="U529" i="1"/>
  <c r="AG529" i="1" s="1"/>
  <c r="AA630" i="1"/>
  <c r="AJ630" i="1" s="1"/>
  <c r="C630" i="1" s="1"/>
  <c r="AC519" i="1"/>
  <c r="AA424" i="1"/>
  <c r="T427" i="1"/>
  <c r="AF427" i="1" s="1"/>
  <c r="U371" i="1"/>
  <c r="AG371" i="1" s="1"/>
  <c r="AH371" i="1" s="1"/>
  <c r="W285" i="1"/>
  <c r="AB157" i="1"/>
  <c r="U3019" i="1"/>
  <c r="AG3019" i="1" s="1"/>
  <c r="AA657" i="1"/>
  <c r="AA605" i="1"/>
  <c r="Y476" i="1"/>
  <c r="AD563" i="1"/>
  <c r="AD401" i="1"/>
  <c r="Z555" i="1"/>
  <c r="Z473" i="1"/>
  <c r="W468" i="1"/>
  <c r="X473" i="1"/>
  <c r="Y351" i="1"/>
  <c r="Z206" i="1"/>
  <c r="V21" i="1"/>
  <c r="AA297" i="1"/>
  <c r="Z237" i="1"/>
  <c r="T282" i="1"/>
  <c r="AF282" i="1" s="1"/>
  <c r="Z269" i="1"/>
  <c r="V229" i="1"/>
  <c r="AB190" i="1"/>
  <c r="AE183" i="1"/>
  <c r="AA87" i="1"/>
  <c r="AJ87" i="1" s="1"/>
  <c r="C87" i="1" s="1"/>
  <c r="AD23" i="1"/>
  <c r="AA2984" i="1"/>
  <c r="AA455" i="1"/>
  <c r="AE356" i="1"/>
  <c r="Y345" i="1"/>
  <c r="AC238" i="1"/>
  <c r="V277" i="1"/>
  <c r="AD258" i="1"/>
  <c r="V192" i="1"/>
  <c r="AE148" i="1"/>
  <c r="AB92" i="1"/>
  <c r="AD35" i="1"/>
  <c r="V2967" i="1"/>
  <c r="V375" i="1"/>
  <c r="AE320" i="1"/>
  <c r="U317" i="1"/>
  <c r="AG317" i="1" s="1"/>
  <c r="Z279" i="1"/>
  <c r="U254" i="1"/>
  <c r="AG254" i="1" s="1"/>
  <c r="AH254" i="1" s="1"/>
  <c r="AB162" i="1"/>
  <c r="Z109" i="1"/>
  <c r="V86" i="1"/>
  <c r="AA3052" i="1"/>
  <c r="AD2917" i="1"/>
  <c r="V102" i="1"/>
  <c r="AD96" i="1"/>
  <c r="Y55" i="1"/>
  <c r="X8" i="1"/>
  <c r="Z3040" i="1"/>
  <c r="U3012" i="1"/>
  <c r="AG3012" i="1" s="1"/>
  <c r="Z2942" i="1"/>
  <c r="AE2907" i="1"/>
  <c r="U146" i="1"/>
  <c r="AG146" i="1" s="1"/>
  <c r="C146" i="1" s="1"/>
  <c r="U108" i="1"/>
  <c r="AG108" i="1" s="1"/>
  <c r="W57" i="1"/>
  <c r="AE3064" i="1"/>
  <c r="T3040" i="1"/>
  <c r="AF3040" i="1" s="1"/>
  <c r="AH3040" i="1" s="1"/>
  <c r="AA2978" i="1"/>
  <c r="T2939" i="1"/>
  <c r="AF2939" i="1" s="1"/>
  <c r="B2939" i="1" s="1"/>
  <c r="X3065" i="1"/>
  <c r="Z3009" i="1"/>
  <c r="W2953" i="1"/>
  <c r="AD2916" i="1"/>
  <c r="AD85" i="1"/>
  <c r="AC706" i="1"/>
  <c r="U526" i="1"/>
  <c r="AG526" i="1" s="1"/>
  <c r="X551" i="1"/>
  <c r="AB634" i="1"/>
  <c r="T528" i="1"/>
  <c r="AF528" i="1" s="1"/>
  <c r="V629" i="1"/>
  <c r="AA518" i="1"/>
  <c r="AA416" i="1"/>
  <c r="AB425" i="1"/>
  <c r="U363" i="1"/>
  <c r="AG363" i="1" s="1"/>
  <c r="AD279" i="1"/>
  <c r="Z146" i="1"/>
  <c r="AC3007" i="1"/>
  <c r="T656" i="1"/>
  <c r="AF656" i="1" s="1"/>
  <c r="V604" i="1"/>
  <c r="AI604" i="1" s="1"/>
  <c r="B604" i="1" s="1"/>
  <c r="AB470" i="1"/>
  <c r="AD559" i="1"/>
  <c r="W395" i="1"/>
  <c r="Z547" i="1"/>
  <c r="X472" i="1"/>
  <c r="AD458" i="1"/>
  <c r="X471" i="1"/>
  <c r="W346" i="1"/>
  <c r="AC103" i="1"/>
  <c r="Y34" i="1"/>
  <c r="X271" i="1"/>
  <c r="V230" i="1"/>
  <c r="AB280" i="1"/>
  <c r="Z265" i="1"/>
  <c r="W227" i="1"/>
  <c r="Y176" i="1"/>
  <c r="X181" i="1"/>
  <c r="Y84" i="1"/>
  <c r="W21" i="1"/>
  <c r="AA2968" i="1"/>
  <c r="AJ2968" i="1" s="1"/>
  <c r="C2968" i="1" s="1"/>
  <c r="V454" i="1"/>
  <c r="AI454" i="1" s="1"/>
  <c r="Z355" i="1"/>
  <c r="W344" i="1"/>
  <c r="AC231" i="1"/>
  <c r="AC275" i="1"/>
  <c r="W248" i="1"/>
  <c r="AD186" i="1"/>
  <c r="V147" i="1"/>
  <c r="T90" i="1"/>
  <c r="AF90" i="1" s="1"/>
  <c r="AE20" i="1"/>
  <c r="W2988" i="1"/>
  <c r="AC373" i="1"/>
  <c r="X319" i="1"/>
  <c r="T316" i="1"/>
  <c r="AF316" i="1" s="1"/>
  <c r="AE272" i="1"/>
  <c r="T253" i="1"/>
  <c r="AF253" i="1" s="1"/>
  <c r="U225" i="1"/>
  <c r="AG225" i="1" s="1"/>
  <c r="AE179" i="1"/>
  <c r="AC82" i="1"/>
  <c r="AC3049" i="1"/>
  <c r="X2914" i="1"/>
  <c r="W140" i="1"/>
  <c r="Y95" i="1"/>
  <c r="T64" i="1"/>
  <c r="AF64" i="1" s="1"/>
  <c r="AB19" i="1"/>
  <c r="Z3032" i="1"/>
  <c r="T3007" i="1"/>
  <c r="AF3007" i="1" s="1"/>
  <c r="X2941" i="1"/>
  <c r="Z2906" i="1"/>
  <c r="AB139" i="1"/>
  <c r="T103" i="1"/>
  <c r="AF103" i="1" s="1"/>
  <c r="AD55" i="1"/>
  <c r="AE3056" i="1"/>
  <c r="AB3034" i="1"/>
  <c r="AA2974" i="1"/>
  <c r="T2935" i="1"/>
  <c r="AF2935" i="1" s="1"/>
  <c r="B2935" i="1" s="1"/>
  <c r="AE3063" i="1"/>
  <c r="U3018" i="1"/>
  <c r="AG3018" i="1" s="1"/>
  <c r="AD2951" i="1"/>
  <c r="Y2915" i="1"/>
  <c r="AE1938" i="1"/>
  <c r="W1932" i="1"/>
  <c r="W1607" i="1"/>
  <c r="AE1590" i="1"/>
  <c r="T1585" i="1"/>
  <c r="AF1585" i="1" s="1"/>
  <c r="AE2601" i="1"/>
  <c r="W2850" i="1"/>
  <c r="AD2768" i="1"/>
  <c r="AD2679" i="1"/>
  <c r="X2423" i="1"/>
  <c r="X2103" i="1"/>
  <c r="X2824" i="1"/>
  <c r="AA2311" i="1"/>
  <c r="X2865" i="1"/>
  <c r="X2785" i="1"/>
  <c r="AE2703" i="1"/>
  <c r="X2473" i="1"/>
  <c r="AE2141" i="1"/>
  <c r="V2867" i="1"/>
  <c r="AI2867" i="1" s="1"/>
  <c r="B2867" i="1" s="1"/>
  <c r="Z2526" i="1"/>
  <c r="T2886" i="1"/>
  <c r="AF2886" i="1" s="1"/>
  <c r="AH2886" i="1" s="1"/>
  <c r="U2803" i="1"/>
  <c r="AG2803" i="1" s="1"/>
  <c r="T2722" i="1"/>
  <c r="AF2722" i="1" s="1"/>
  <c r="AC2542" i="1"/>
  <c r="AD2521" i="1"/>
  <c r="AD2185" i="1"/>
  <c r="X1453" i="1"/>
  <c r="Z2391" i="1"/>
  <c r="Z2071" i="1"/>
  <c r="U2602" i="1"/>
  <c r="AG2602" i="1" s="1"/>
  <c r="AD1907" i="1"/>
  <c r="X1531" i="1"/>
  <c r="Y1159" i="1"/>
  <c r="AD1092" i="1"/>
  <c r="Z2825" i="1"/>
  <c r="AC2745" i="1"/>
  <c r="Z2644" i="1"/>
  <c r="AE2345" i="1"/>
  <c r="W2880" i="1"/>
  <c r="Y2853" i="1"/>
  <c r="AD2826" i="1"/>
  <c r="W2800" i="1"/>
  <c r="Y2773" i="1"/>
  <c r="AD2746" i="1"/>
  <c r="W2720" i="1"/>
  <c r="U2689" i="1"/>
  <c r="AG2689" i="1" s="1"/>
  <c r="AD2635" i="1"/>
  <c r="AE2531" i="1"/>
  <c r="AA2425" i="1"/>
  <c r="X2319" i="1"/>
  <c r="AE2211" i="1"/>
  <c r="AA2105" i="1"/>
  <c r="X1999" i="1"/>
  <c r="Z1676" i="1"/>
  <c r="AE2838" i="1"/>
  <c r="AE2758" i="1"/>
  <c r="AE2643" i="1"/>
  <c r="AC2328" i="1"/>
  <c r="V2060" i="1"/>
  <c r="AI2060" i="1" s="1"/>
  <c r="AC1368" i="1"/>
  <c r="AE2861" i="1"/>
  <c r="X2835" i="1"/>
  <c r="Z2808" i="1"/>
  <c r="AE2781" i="1"/>
  <c r="X2755" i="1"/>
  <c r="Z2728" i="1"/>
  <c r="AE2701" i="1"/>
  <c r="AC2652" i="1"/>
  <c r="AE2565" i="1"/>
  <c r="AA2459" i="1"/>
  <c r="AJ2459" i="1" s="1"/>
  <c r="X2353" i="1"/>
  <c r="AE2245" i="1"/>
  <c r="AA2139" i="1"/>
  <c r="X2033" i="1"/>
  <c r="AC1814" i="1"/>
  <c r="AC2861" i="1"/>
  <c r="V2781" i="1"/>
  <c r="Z2701" i="1"/>
  <c r="AC2464" i="1"/>
  <c r="AA2143" i="1"/>
  <c r="AJ2143" i="1" s="1"/>
  <c r="AE1815" i="1"/>
  <c r="U2877" i="1"/>
  <c r="AG2877" i="1" s="1"/>
  <c r="AB2850" i="1"/>
  <c r="T2824" i="1"/>
  <c r="AF2824" i="1" s="1"/>
  <c r="U2797" i="1"/>
  <c r="AG2797" i="1" s="1"/>
  <c r="AB2770" i="1"/>
  <c r="T2744" i="1"/>
  <c r="AF2744" i="1" s="1"/>
  <c r="U2717" i="1"/>
  <c r="AG2717" i="1" s="1"/>
  <c r="T2684" i="1"/>
  <c r="AF2684" i="1" s="1"/>
  <c r="AC2630" i="1"/>
  <c r="Z2524" i="1"/>
  <c r="AE2175" i="1"/>
  <c r="Y2604" i="1"/>
  <c r="AD2497" i="1"/>
  <c r="W2391" i="1"/>
  <c r="Y2284" i="1"/>
  <c r="AD2177" i="1"/>
  <c r="W2071" i="1"/>
  <c r="Y1964" i="1"/>
  <c r="AA852" i="1"/>
  <c r="Z2591" i="1"/>
  <c r="AE2484" i="1"/>
  <c r="X2378" i="1"/>
  <c r="Z2271" i="1"/>
  <c r="AE2164" i="1"/>
  <c r="X2058" i="1"/>
  <c r="V1918" i="1"/>
  <c r="T2685" i="1"/>
  <c r="AF2685" i="1" s="1"/>
  <c r="U2578" i="1"/>
  <c r="AG2578" i="1" s="1"/>
  <c r="AB2471" i="1"/>
  <c r="Y2197" i="1"/>
  <c r="AD1875" i="1"/>
  <c r="Z1869" i="1"/>
  <c r="AD1862" i="1"/>
  <c r="AD1537" i="1"/>
  <c r="Z1521" i="1"/>
  <c r="AC2867" i="1"/>
  <c r="V2556" i="1"/>
  <c r="Y2843" i="1"/>
  <c r="W2766" i="1"/>
  <c r="U2685" i="1"/>
  <c r="AG2685" i="1" s="1"/>
  <c r="AE2411" i="1"/>
  <c r="AE2091" i="1"/>
  <c r="AA2840" i="1"/>
  <c r="AE2337" i="1"/>
  <c r="Z2854" i="1"/>
  <c r="Z2774" i="1"/>
  <c r="AC2696" i="1"/>
  <c r="AE2445" i="1"/>
  <c r="X2121" i="1"/>
  <c r="V2839" i="1"/>
  <c r="AA2375" i="1"/>
  <c r="U2871" i="1"/>
  <c r="AG2871" i="1" s="1"/>
  <c r="AB2792" i="1"/>
  <c r="AB2716" i="1"/>
  <c r="Z2532" i="1"/>
  <c r="Y2516" i="1"/>
  <c r="W2207" i="1"/>
  <c r="Z1534" i="1"/>
  <c r="AE2380" i="1"/>
  <c r="X2066" i="1"/>
  <c r="AB2575" i="1"/>
  <c r="W1929" i="1"/>
  <c r="AA2884" i="1"/>
  <c r="AE2804" i="1"/>
  <c r="AE2724" i="1"/>
  <c r="AA2583" i="1"/>
  <c r="Z2270" i="1"/>
  <c r="T2873" i="1"/>
  <c r="AF2873" i="1" s="1"/>
  <c r="U2846" i="1"/>
  <c r="AG2846" i="1" s="1"/>
  <c r="AB2819" i="1"/>
  <c r="T2793" i="1"/>
  <c r="AF2793" i="1" s="1"/>
  <c r="U2766" i="1"/>
  <c r="AG2766" i="1" s="1"/>
  <c r="AH2766" i="1" s="1"/>
  <c r="AB2739" i="1"/>
  <c r="T2713" i="1"/>
  <c r="AF2713" i="1" s="1"/>
  <c r="W2675" i="1"/>
  <c r="AC2610" i="1"/>
  <c r="Z2504" i="1"/>
  <c r="V2398" i="1"/>
  <c r="AI2398" i="1" s="1"/>
  <c r="AK2398" i="1" s="1"/>
  <c r="AC2290" i="1"/>
  <c r="Z2184" i="1"/>
  <c r="V2078" i="1"/>
  <c r="AI2078" i="1" s="1"/>
  <c r="AC1970" i="1"/>
  <c r="X1349" i="1"/>
  <c r="V2817" i="1"/>
  <c r="V2737" i="1"/>
  <c r="X2557" i="1"/>
  <c r="AC2240" i="1"/>
  <c r="X2005" i="1"/>
  <c r="AA2881" i="1"/>
  <c r="AC2854" i="1"/>
  <c r="V2828" i="1"/>
  <c r="AA2801" i="1"/>
  <c r="AJ2801" i="1" s="1"/>
  <c r="AC2774" i="1"/>
  <c r="V2748" i="1"/>
  <c r="AI2748" i="1" s="1"/>
  <c r="AA2721" i="1"/>
  <c r="V2692" i="1"/>
  <c r="AI2692" i="1" s="1"/>
  <c r="B2692" i="1" s="1"/>
  <c r="Z2638" i="1"/>
  <c r="Z2538" i="1"/>
  <c r="V2432" i="1"/>
  <c r="AC2324" i="1"/>
  <c r="Z2218" i="1"/>
  <c r="V2112" i="1"/>
  <c r="AC2004" i="1"/>
  <c r="AE1703" i="1"/>
  <c r="X2840" i="1"/>
  <c r="AE2760" i="1"/>
  <c r="Z2660" i="1"/>
  <c r="AE2377" i="1"/>
  <c r="AE2081" i="1"/>
  <c r="AA2891" i="1"/>
  <c r="Y2870" i="1"/>
  <c r="AD2843" i="1"/>
  <c r="W2817" i="1"/>
  <c r="Y2790" i="1"/>
  <c r="AD2763" i="1"/>
  <c r="W2737" i="1"/>
  <c r="Y2710" i="1"/>
  <c r="AD2669" i="1"/>
  <c r="X2603" i="1"/>
  <c r="AA2485" i="1"/>
  <c r="AJ2485" i="1" s="1"/>
  <c r="C2485" i="1" s="1"/>
  <c r="AE2063" i="1"/>
  <c r="Y2576" i="1"/>
  <c r="AD2469" i="1"/>
  <c r="W2363" i="1"/>
  <c r="Y2256" i="1"/>
  <c r="AD2149" i="1"/>
  <c r="W2043" i="1"/>
  <c r="AE1857" i="1"/>
  <c r="X2670" i="1"/>
  <c r="Z2563" i="1"/>
  <c r="AE2456" i="1"/>
  <c r="X2350" i="1"/>
  <c r="Z2243" i="1"/>
  <c r="AE2136" i="1"/>
  <c r="X2030" i="1"/>
  <c r="V1806" i="1"/>
  <c r="AI1806" i="1" s="1"/>
  <c r="T2657" i="1"/>
  <c r="AF2657" i="1" s="1"/>
  <c r="U2550" i="1"/>
  <c r="AG2550" i="1" s="1"/>
  <c r="AB2443" i="1"/>
  <c r="Y2085" i="1"/>
  <c r="AD1763" i="1"/>
  <c r="Z1757" i="1"/>
  <c r="AD1750" i="1"/>
  <c r="AD1425" i="1"/>
  <c r="Z1409" i="1"/>
  <c r="V2442" i="1"/>
  <c r="AC2334" i="1"/>
  <c r="Z2228" i="1"/>
  <c r="V2122" i="1"/>
  <c r="AC2014" i="1"/>
  <c r="AA1741" i="1"/>
  <c r="U2617" i="1"/>
  <c r="AG2617" i="1" s="1"/>
  <c r="AB2590" i="1"/>
  <c r="T2564" i="1"/>
  <c r="AF2564" i="1" s="1"/>
  <c r="U2537" i="1"/>
  <c r="AG2537" i="1" s="1"/>
  <c r="AB2510" i="1"/>
  <c r="T2484" i="1"/>
  <c r="AF2484" i="1" s="1"/>
  <c r="U2457" i="1"/>
  <c r="AG2457" i="1" s="1"/>
  <c r="AB2430" i="1"/>
  <c r="T2404" i="1"/>
  <c r="AF2404" i="1" s="1"/>
  <c r="U2377" i="1"/>
  <c r="AG2377" i="1" s="1"/>
  <c r="C2377" i="1" s="1"/>
  <c r="AB2350" i="1"/>
  <c r="T2324" i="1"/>
  <c r="AF2324" i="1" s="1"/>
  <c r="AH2324" i="1" s="1"/>
  <c r="U2297" i="1"/>
  <c r="AG2297" i="1" s="1"/>
  <c r="AB2270" i="1"/>
  <c r="T2244" i="1"/>
  <c r="AF2244" i="1" s="1"/>
  <c r="U2217" i="1"/>
  <c r="AG2217" i="1" s="1"/>
  <c r="AB2190" i="1"/>
  <c r="T2164" i="1"/>
  <c r="AF2164" i="1" s="1"/>
  <c r="AH2164" i="1" s="1"/>
  <c r="U2137" i="1"/>
  <c r="AG2137" i="1" s="1"/>
  <c r="AB2110" i="1"/>
  <c r="T2084" i="1"/>
  <c r="AF2084" i="1" s="1"/>
  <c r="U2057" i="1"/>
  <c r="AG2057" i="1" s="1"/>
  <c r="AB2030" i="1"/>
  <c r="T2004" i="1"/>
  <c r="AF2004" i="1" s="1"/>
  <c r="U1977" i="1"/>
  <c r="AG1977" i="1" s="1"/>
  <c r="V1916" i="1"/>
  <c r="AI1916" i="1" s="1"/>
  <c r="AC1808" i="1"/>
  <c r="Z1702" i="1"/>
  <c r="AC1440" i="1"/>
  <c r="AA2684" i="1"/>
  <c r="AJ2684" i="1" s="1"/>
  <c r="C2684" i="1" s="1"/>
  <c r="AC2657" i="1"/>
  <c r="V2631" i="1"/>
  <c r="AA2604" i="1"/>
  <c r="AC2577" i="1"/>
  <c r="V2551" i="1"/>
  <c r="AA2524" i="1"/>
  <c r="AC2497" i="1"/>
  <c r="V2471" i="1"/>
  <c r="AA2444" i="1"/>
  <c r="AC2417" i="1"/>
  <c r="V2391" i="1"/>
  <c r="AA2364" i="1"/>
  <c r="AC2337" i="1"/>
  <c r="V2311" i="1"/>
  <c r="AA2284" i="1"/>
  <c r="AC2257" i="1"/>
  <c r="V2231" i="1"/>
  <c r="AA2204" i="1"/>
  <c r="AJ2204" i="1" s="1"/>
  <c r="C2204" i="1" s="1"/>
  <c r="AC2177" i="1"/>
  <c r="V2151" i="1"/>
  <c r="AI2151" i="1" s="1"/>
  <c r="AA2124" i="1"/>
  <c r="AC2097" i="1"/>
  <c r="V2071" i="1"/>
  <c r="AA2044" i="1"/>
  <c r="AC2017" i="1"/>
  <c r="V1991" i="1"/>
  <c r="AA1964" i="1"/>
  <c r="X1863" i="1"/>
  <c r="AE1755" i="1"/>
  <c r="V1647" i="1"/>
  <c r="AD669" i="1"/>
  <c r="Y2671" i="1"/>
  <c r="AD2644" i="1"/>
  <c r="W2618" i="1"/>
  <c r="Y2591" i="1"/>
  <c r="AD2564" i="1"/>
  <c r="W2538" i="1"/>
  <c r="Y2511" i="1"/>
  <c r="AD2484" i="1"/>
  <c r="W2458" i="1"/>
  <c r="Y2431" i="1"/>
  <c r="W2356" i="1"/>
  <c r="Y2249" i="1"/>
  <c r="AD2142" i="1"/>
  <c r="W2036" i="1"/>
  <c r="AC1828" i="1"/>
  <c r="AD1927" i="1"/>
  <c r="W1821" i="1"/>
  <c r="Y1714" i="1"/>
  <c r="AE1491" i="1"/>
  <c r="Z1921" i="1"/>
  <c r="AE1814" i="1"/>
  <c r="X1708" i="1"/>
  <c r="AA1467" i="1"/>
  <c r="AD1914" i="1"/>
  <c r="W1808" i="1"/>
  <c r="Y1701" i="1"/>
  <c r="AE1439" i="1"/>
  <c r="AD1589" i="1"/>
  <c r="W1483" i="1"/>
  <c r="Y1376" i="1"/>
  <c r="T1069" i="1"/>
  <c r="AF1069" i="1" s="1"/>
  <c r="Z1573" i="1"/>
  <c r="AE1466" i="1"/>
  <c r="X1360" i="1"/>
  <c r="U1002" i="1"/>
  <c r="AG1002" i="1" s="1"/>
  <c r="AE2487" i="1"/>
  <c r="AA2381" i="1"/>
  <c r="X2275" i="1"/>
  <c r="AE2167" i="1"/>
  <c r="AA2061" i="1"/>
  <c r="X1931" i="1"/>
  <c r="W2629" i="1"/>
  <c r="Y2602" i="1"/>
  <c r="AD2575" i="1"/>
  <c r="W2549" i="1"/>
  <c r="Y2522" i="1"/>
  <c r="AD2495" i="1"/>
  <c r="W2469" i="1"/>
  <c r="Y2442" i="1"/>
  <c r="AD2415" i="1"/>
  <c r="W2389" i="1"/>
  <c r="Y2362" i="1"/>
  <c r="AD2335" i="1"/>
  <c r="W2309" i="1"/>
  <c r="Y2282" i="1"/>
  <c r="AD2255" i="1"/>
  <c r="W2229" i="1"/>
  <c r="Y2202" i="1"/>
  <c r="AD2175" i="1"/>
  <c r="W2149" i="1"/>
  <c r="Y2122" i="1"/>
  <c r="AD2095" i="1"/>
  <c r="W2069" i="1"/>
  <c r="Y2042" i="1"/>
  <c r="AD2015" i="1"/>
  <c r="W1989" i="1"/>
  <c r="AE1961" i="1"/>
  <c r="AA1855" i="1"/>
  <c r="AJ1855" i="1" s="1"/>
  <c r="X1749" i="1"/>
  <c r="Z1630" i="1"/>
  <c r="X2696" i="1"/>
  <c r="Z2669" i="1"/>
  <c r="AE2642" i="1"/>
  <c r="X2616" i="1"/>
  <c r="Z2589" i="1"/>
  <c r="AE2562" i="1"/>
  <c r="X2536" i="1"/>
  <c r="Z2509" i="1"/>
  <c r="AE2482" i="1"/>
  <c r="X2456" i="1"/>
  <c r="Z2429" i="1"/>
  <c r="AE2402" i="1"/>
  <c r="X2376" i="1"/>
  <c r="Z2349" i="1"/>
  <c r="AE2322" i="1"/>
  <c r="X2296" i="1"/>
  <c r="Z2269" i="1"/>
  <c r="AE2242" i="1"/>
  <c r="X2216" i="1"/>
  <c r="Z2189" i="1"/>
  <c r="AE2162" i="1"/>
  <c r="X2136" i="1"/>
  <c r="Z2109" i="1"/>
  <c r="AE2082" i="1"/>
  <c r="X2056" i="1"/>
  <c r="Z2029" i="1"/>
  <c r="AE2002" i="1"/>
  <c r="X1976" i="1"/>
  <c r="V1910" i="1"/>
  <c r="AC1802" i="1"/>
  <c r="Z1696" i="1"/>
  <c r="AC1416" i="1"/>
  <c r="T2683" i="1"/>
  <c r="AF2683" i="1" s="1"/>
  <c r="AH2683" i="1" s="1"/>
  <c r="U2656" i="1"/>
  <c r="AG2656" i="1" s="1"/>
  <c r="AB2629" i="1"/>
  <c r="T2603" i="1"/>
  <c r="AF2603" i="1" s="1"/>
  <c r="U2576" i="1"/>
  <c r="AG2576" i="1" s="1"/>
  <c r="AB2549" i="1"/>
  <c r="T2523" i="1"/>
  <c r="AF2523" i="1" s="1"/>
  <c r="U2496" i="1"/>
  <c r="AG2496" i="1" s="1"/>
  <c r="AB2469" i="1"/>
  <c r="T2443" i="1"/>
  <c r="AF2443" i="1" s="1"/>
  <c r="AD2402" i="1"/>
  <c r="W2296" i="1"/>
  <c r="Y2189" i="1"/>
  <c r="AD2082" i="1"/>
  <c r="W1976" i="1"/>
  <c r="AE1409" i="1"/>
  <c r="AD1867" i="1"/>
  <c r="W1761" i="1"/>
  <c r="Y1654" i="1"/>
  <c r="AB991" i="1"/>
  <c r="Z1861" i="1"/>
  <c r="AE1754" i="1"/>
  <c r="X1647" i="1"/>
  <c r="Y1961" i="1"/>
  <c r="AD1854" i="1"/>
  <c r="W1748" i="1"/>
  <c r="X1627" i="1"/>
  <c r="Y1636" i="1"/>
  <c r="AD1529" i="1"/>
  <c r="W1423" i="1"/>
  <c r="Y1255" i="1"/>
  <c r="X1620" i="1"/>
  <c r="Z1513" i="1"/>
  <c r="AE1406" i="1"/>
  <c r="AD1188" i="1"/>
  <c r="U1614" i="1"/>
  <c r="AG1614" i="1" s="1"/>
  <c r="Z2460" i="1"/>
  <c r="V2354" i="1"/>
  <c r="AC2246" i="1"/>
  <c r="Z2140" i="1"/>
  <c r="V2034" i="1"/>
  <c r="V1818" i="1"/>
  <c r="T2622" i="1"/>
  <c r="AF2622" i="1" s="1"/>
  <c r="AH2622" i="1" s="1"/>
  <c r="U2595" i="1"/>
  <c r="AG2595" i="1" s="1"/>
  <c r="AH2595" i="1" s="1"/>
  <c r="AB2568" i="1"/>
  <c r="T2542" i="1"/>
  <c r="AF2542" i="1" s="1"/>
  <c r="U2515" i="1"/>
  <c r="AG2515" i="1" s="1"/>
  <c r="AB2488" i="1"/>
  <c r="T2462" i="1"/>
  <c r="AF2462" i="1" s="1"/>
  <c r="U2435" i="1"/>
  <c r="AG2435" i="1" s="1"/>
  <c r="AB2408" i="1"/>
  <c r="T2382" i="1"/>
  <c r="AF2382" i="1" s="1"/>
  <c r="U2355" i="1"/>
  <c r="AG2355" i="1" s="1"/>
  <c r="AB2328" i="1"/>
  <c r="T2302" i="1"/>
  <c r="AF2302" i="1" s="1"/>
  <c r="U2275" i="1"/>
  <c r="AG2275" i="1" s="1"/>
  <c r="AB2248" i="1"/>
  <c r="T2222" i="1"/>
  <c r="AF2222" i="1" s="1"/>
  <c r="U2195" i="1"/>
  <c r="AG2195" i="1" s="1"/>
  <c r="AH2195" i="1" s="1"/>
  <c r="AB2168" i="1"/>
  <c r="T2142" i="1"/>
  <c r="AF2142" i="1" s="1"/>
  <c r="U2115" i="1"/>
  <c r="AG2115" i="1" s="1"/>
  <c r="AH2115" i="1" s="1"/>
  <c r="AB2088" i="1"/>
  <c r="T2062" i="1"/>
  <c r="AF2062" i="1" s="1"/>
  <c r="U2035" i="1"/>
  <c r="AG2035" i="1" s="1"/>
  <c r="AB2008" i="1"/>
  <c r="T1982" i="1"/>
  <c r="AF1982" i="1" s="1"/>
  <c r="Z1934" i="1"/>
  <c r="V1828" i="1"/>
  <c r="AC1720" i="1"/>
  <c r="AA1519" i="1"/>
  <c r="V2689" i="1"/>
  <c r="AA2662" i="1"/>
  <c r="AC2635" i="1"/>
  <c r="V2609" i="1"/>
  <c r="AI2609" i="1" s="1"/>
  <c r="AA2582" i="1"/>
  <c r="AC2555" i="1"/>
  <c r="V2529" i="1"/>
  <c r="AA2502" i="1"/>
  <c r="AC2475" i="1"/>
  <c r="V2449" i="1"/>
  <c r="AA2422" i="1"/>
  <c r="AC2395" i="1"/>
  <c r="V2369" i="1"/>
  <c r="AI2369" i="1" s="1"/>
  <c r="AA2342" i="1"/>
  <c r="AJ2342" i="1" s="1"/>
  <c r="AC2315" i="1"/>
  <c r="V2289" i="1"/>
  <c r="AI2289" i="1" s="1"/>
  <c r="AA2262" i="1"/>
  <c r="AC2235" i="1"/>
  <c r="V2209" i="1"/>
  <c r="AA2182" i="1"/>
  <c r="AC2155" i="1"/>
  <c r="V2129" i="1"/>
  <c r="AA2102" i="1"/>
  <c r="AC2075" i="1"/>
  <c r="V2049" i="1"/>
  <c r="AA2022" i="1"/>
  <c r="AC1995" i="1"/>
  <c r="V1969" i="1"/>
  <c r="AA1881" i="1"/>
  <c r="AJ1881" i="1" s="1"/>
  <c r="X1775" i="1"/>
  <c r="AE1667" i="1"/>
  <c r="W1220" i="1"/>
  <c r="W2676" i="1"/>
  <c r="Y2649" i="1"/>
  <c r="AD2622" i="1"/>
  <c r="W2596" i="1"/>
  <c r="Y2569" i="1"/>
  <c r="AD2542" i="1"/>
  <c r="W2516" i="1"/>
  <c r="Y2489" i="1"/>
  <c r="AD2462" i="1"/>
  <c r="W2436" i="1"/>
  <c r="W2364" i="1"/>
  <c r="AD2246" i="1"/>
  <c r="Y2129" i="1"/>
  <c r="W2012" i="1"/>
  <c r="T1644" i="1"/>
  <c r="AF1644" i="1" s="1"/>
  <c r="AD1871" i="1"/>
  <c r="Y1754" i="1"/>
  <c r="AA1609" i="1"/>
  <c r="X1940" i="1"/>
  <c r="AE1822" i="1"/>
  <c r="Z1705" i="1"/>
  <c r="AE1413" i="1"/>
  <c r="AD1890" i="1"/>
  <c r="AD1762" i="1"/>
  <c r="V1643" i="1"/>
  <c r="AD1629" i="1"/>
  <c r="Y1512" i="1"/>
  <c r="W1395" i="1"/>
  <c r="T1101" i="1"/>
  <c r="AF1101" i="1" s="1"/>
  <c r="AE1570" i="1"/>
  <c r="Z1453" i="1"/>
  <c r="AD1332" i="1"/>
  <c r="T1629" i="1"/>
  <c r="AF1629" i="1" s="1"/>
  <c r="AH1629" i="1" s="1"/>
  <c r="Y2407" i="1"/>
  <c r="W2378" i="1"/>
  <c r="AD2348" i="1"/>
  <c r="Y2319" i="1"/>
  <c r="W2290" i="1"/>
  <c r="AD2260" i="1"/>
  <c r="Y2231" i="1"/>
  <c r="W2202" i="1"/>
  <c r="W2170" i="1"/>
  <c r="AD2140" i="1"/>
  <c r="Y2111" i="1"/>
  <c r="W2082" i="1"/>
  <c r="AD2052" i="1"/>
  <c r="Y2023" i="1"/>
  <c r="W1994" i="1"/>
  <c r="AD1964" i="1"/>
  <c r="AC1852" i="1"/>
  <c r="AC1724" i="1"/>
  <c r="Z1486" i="1"/>
  <c r="AD1949" i="1"/>
  <c r="Y1920" i="1"/>
  <c r="Y1888" i="1"/>
  <c r="Y1856" i="1"/>
  <c r="Y1824" i="1"/>
  <c r="Y1792" i="1"/>
  <c r="AD1757" i="1"/>
  <c r="W1723" i="1"/>
  <c r="W1691" i="1"/>
  <c r="W1659" i="1"/>
  <c r="X1559" i="1"/>
  <c r="X1431" i="1"/>
  <c r="U1198" i="1"/>
  <c r="AG1198" i="1" s="1"/>
  <c r="AE1948" i="1"/>
  <c r="X1914" i="1"/>
  <c r="X1882" i="1"/>
  <c r="Z1847" i="1"/>
  <c r="Z1815" i="1"/>
  <c r="AE1780" i="1"/>
  <c r="AE1748" i="1"/>
  <c r="AE1716" i="1"/>
  <c r="AE1684" i="1"/>
  <c r="AE1652" i="1"/>
  <c r="AE1533" i="1"/>
  <c r="AE1405" i="1"/>
  <c r="AB1063" i="1"/>
  <c r="Y1939" i="1"/>
  <c r="AD1904" i="1"/>
  <c r="AD1872" i="1"/>
  <c r="AD1840" i="1"/>
  <c r="AD1808" i="1"/>
  <c r="W1774" i="1"/>
  <c r="W1742" i="1"/>
  <c r="W1710" i="1"/>
  <c r="Y1675" i="1"/>
  <c r="AE1623" i="1"/>
  <c r="AE1495" i="1"/>
  <c r="AE1367" i="1"/>
  <c r="V897" i="1"/>
  <c r="Y1614" i="1"/>
  <c r="AD1579" i="1"/>
  <c r="AD1547" i="1"/>
  <c r="AD1515" i="1"/>
  <c r="W1481" i="1"/>
  <c r="Y1446" i="1"/>
  <c r="Y1414" i="1"/>
  <c r="Y1382" i="1"/>
  <c r="Y1350" i="1"/>
  <c r="T1253" i="1"/>
  <c r="AF1253" i="1" s="1"/>
  <c r="T1125" i="1"/>
  <c r="AF1125" i="1" s="1"/>
  <c r="T997" i="1"/>
  <c r="AF997" i="1" s="1"/>
  <c r="AH997" i="1" s="1"/>
  <c r="D997" i="1" s="1"/>
  <c r="X1630" i="1"/>
  <c r="AE1592" i="1"/>
  <c r="AE1560" i="1"/>
  <c r="AE1528" i="1"/>
  <c r="AE1496" i="1"/>
  <c r="AE1464" i="1"/>
  <c r="X1430" i="1"/>
  <c r="X1398" i="1"/>
  <c r="X1366" i="1"/>
  <c r="AD1324" i="1"/>
  <c r="W1176" i="1"/>
  <c r="W1048" i="1"/>
  <c r="Y682" i="1"/>
  <c r="U1612" i="1"/>
  <c r="AG1612" i="1" s="1"/>
  <c r="Y1567" i="1"/>
  <c r="U2388" i="1"/>
  <c r="AG2388" i="1" s="1"/>
  <c r="AB2349" i="1"/>
  <c r="U2312" i="1"/>
  <c r="AG2312" i="1" s="1"/>
  <c r="U2264" i="1"/>
  <c r="AG2264" i="1" s="1"/>
  <c r="C2264" i="1" s="1"/>
  <c r="U2224" i="1"/>
  <c r="AG2224" i="1" s="1"/>
  <c r="U2184" i="1"/>
  <c r="AG2184" i="1" s="1"/>
  <c r="U2144" i="1"/>
  <c r="AG2144" i="1" s="1"/>
  <c r="AB2101" i="1"/>
  <c r="T2059" i="1"/>
  <c r="AF2059" i="1" s="1"/>
  <c r="AB2021" i="1"/>
  <c r="AB1981" i="1"/>
  <c r="X1857" i="1"/>
  <c r="X1697" i="1"/>
  <c r="U1961" i="1"/>
  <c r="AG1961" i="1" s="1"/>
  <c r="U1921" i="1"/>
  <c r="AG1921" i="1" s="1"/>
  <c r="U1873" i="1"/>
  <c r="AG1873" i="1" s="1"/>
  <c r="T1836" i="1"/>
  <c r="AF1836" i="1" s="1"/>
  <c r="T1796" i="1"/>
  <c r="AF1796" i="1" s="1"/>
  <c r="T1756" i="1"/>
  <c r="AF1756" i="1" s="1"/>
  <c r="AB1710" i="1"/>
  <c r="U1673" i="1"/>
  <c r="AG1673" i="1" s="1"/>
  <c r="Z1584" i="1"/>
  <c r="AC1434" i="1"/>
  <c r="AC901" i="1"/>
  <c r="AA1928" i="1"/>
  <c r="AJ1928" i="1" s="1"/>
  <c r="C1928" i="1" s="1"/>
  <c r="AA1888" i="1"/>
  <c r="AJ1888" i="1" s="1"/>
  <c r="AA1848" i="1"/>
  <c r="V1803" i="1"/>
  <c r="AA1760" i="1"/>
  <c r="V1723" i="1"/>
  <c r="V1683" i="1"/>
  <c r="AC1612" i="1"/>
  <c r="AC1452" i="1"/>
  <c r="AD1208" i="1"/>
  <c r="AB1937" i="1"/>
  <c r="T1895" i="1"/>
  <c r="AF1895" i="1" s="1"/>
  <c r="U1852" i="1"/>
  <c r="AG1852" i="1" s="1"/>
  <c r="T1815" i="1"/>
  <c r="AF1815" i="1" s="1"/>
  <c r="T1775" i="1"/>
  <c r="AF1775" i="1" s="1"/>
  <c r="T1727" i="1"/>
  <c r="AF1727" i="1" s="1"/>
  <c r="AB1689" i="1"/>
  <c r="AC1645" i="1"/>
  <c r="Z1500" i="1"/>
  <c r="Y1261" i="1"/>
  <c r="T1626" i="1"/>
  <c r="AF1626" i="1" s="1"/>
  <c r="T1586" i="1"/>
  <c r="AF1586" i="1" s="1"/>
  <c r="AB1548" i="1"/>
  <c r="AB1500" i="1"/>
  <c r="U1463" i="1"/>
  <c r="AG1463" i="1" s="1"/>
  <c r="AB1420" i="1"/>
  <c r="U1383" i="1"/>
  <c r="AG1383" i="1" s="1"/>
  <c r="AD1330" i="1"/>
  <c r="AD1170" i="1"/>
  <c r="W1022" i="1"/>
  <c r="AC1625" i="1"/>
  <c r="V1583" i="1"/>
  <c r="V1543" i="1"/>
  <c r="V1503" i="1"/>
  <c r="V1463" i="1"/>
  <c r="AI1463" i="1" s="1"/>
  <c r="V1415" i="1"/>
  <c r="AC1377" i="1"/>
  <c r="AA1340" i="1"/>
  <c r="AJ1340" i="1" s="1"/>
  <c r="AB1179" i="1"/>
  <c r="T999" i="1"/>
  <c r="AF999" i="1" s="1"/>
  <c r="AH999" i="1" s="1"/>
  <c r="Y1633" i="1"/>
  <c r="Y1593" i="1"/>
  <c r="U2406" i="1"/>
  <c r="AG2406" i="1" s="1"/>
  <c r="U2358" i="1"/>
  <c r="AG2358" i="1" s="1"/>
  <c r="T2321" i="1"/>
  <c r="AF2321" i="1" s="1"/>
  <c r="T2281" i="1"/>
  <c r="AF2281" i="1" s="1"/>
  <c r="T2241" i="1"/>
  <c r="AF2241" i="1" s="1"/>
  <c r="AB2195" i="1"/>
  <c r="T2153" i="1"/>
  <c r="AF2153" i="1" s="1"/>
  <c r="AH2153" i="1" s="1"/>
  <c r="AB2115" i="1"/>
  <c r="U2078" i="1"/>
  <c r="AG2078" i="1" s="1"/>
  <c r="U2030" i="1"/>
  <c r="AG2030" i="1" s="1"/>
  <c r="U1990" i="1"/>
  <c r="AG1990" i="1" s="1"/>
  <c r="X1913" i="1"/>
  <c r="X1753" i="1"/>
  <c r="V1388" i="1"/>
  <c r="T1922" i="1"/>
  <c r="AF1922" i="1" s="1"/>
  <c r="T1874" i="1"/>
  <c r="AF1874" i="1" s="1"/>
  <c r="AH1874" i="1" s="1"/>
  <c r="U1823" i="1"/>
  <c r="AG1823" i="1" s="1"/>
  <c r="AB1764" i="1"/>
  <c r="AB1716" i="1"/>
  <c r="U1663" i="1"/>
  <c r="AG1663" i="1" s="1"/>
  <c r="AH1663" i="1" s="1"/>
  <c r="V1534" i="1"/>
  <c r="Y1181" i="1"/>
  <c r="AC1931" i="1"/>
  <c r="AA1878" i="1"/>
  <c r="AC1835" i="1"/>
  <c r="V1777" i="1"/>
  <c r="AC1723" i="1"/>
  <c r="AC1675" i="1"/>
  <c r="Z1562" i="1"/>
  <c r="AC1348" i="1"/>
  <c r="U1938" i="1"/>
  <c r="AG1938" i="1" s="1"/>
  <c r="T1893" i="1"/>
  <c r="AF1893" i="1" s="1"/>
  <c r="B1893" i="1" s="1"/>
  <c r="AB1839" i="1"/>
  <c r="T1781" i="1"/>
  <c r="AF1781" i="1" s="1"/>
  <c r="AH1781" i="1" s="1"/>
  <c r="T1733" i="1"/>
  <c r="AF1733" i="1" s="1"/>
  <c r="AB1679" i="1"/>
  <c r="V1610" i="1"/>
  <c r="Z1364" i="1"/>
  <c r="T1632" i="1"/>
  <c r="AF1632" i="1" s="1"/>
  <c r="U1581" i="1"/>
  <c r="AG1581" i="1" s="1"/>
  <c r="U1533" i="1"/>
  <c r="AG1533" i="1" s="1"/>
  <c r="AB1474" i="1"/>
  <c r="U1421" i="1"/>
  <c r="AG1421" i="1" s="1"/>
  <c r="T1376" i="1"/>
  <c r="AF1376" i="1" s="1"/>
  <c r="U1280" i="1"/>
  <c r="AG1280" i="1" s="1"/>
  <c r="AD1066" i="1"/>
  <c r="AA1626" i="1"/>
  <c r="V1581" i="1"/>
  <c r="AC1527" i="1"/>
  <c r="V1469" i="1"/>
  <c r="V1421" i="1"/>
  <c r="AA1370" i="1"/>
  <c r="AJ1370" i="1" s="1"/>
  <c r="C1370" i="1" s="1"/>
  <c r="Y1289" i="1"/>
  <c r="AB1043" i="1"/>
  <c r="W1642" i="1"/>
  <c r="AD1588" i="1"/>
  <c r="T1551" i="1"/>
  <c r="AF1551" i="1" s="1"/>
  <c r="U1492" i="1"/>
  <c r="AG1492" i="1" s="1"/>
  <c r="T1439" i="1"/>
  <c r="AF1439" i="1" s="1"/>
  <c r="AH1439" i="1" s="1"/>
  <c r="AB1393" i="1"/>
  <c r="U1340" i="1"/>
  <c r="AG1340" i="1" s="1"/>
  <c r="T1137" i="1"/>
  <c r="AF1137" i="1" s="1"/>
  <c r="AE814" i="1"/>
  <c r="Z1292" i="1"/>
  <c r="X1239" i="1"/>
  <c r="Z1180" i="1"/>
  <c r="AE1137" i="1"/>
  <c r="Z1084" i="1"/>
  <c r="Z1036" i="1"/>
  <c r="AE977" i="1"/>
  <c r="X820" i="1"/>
  <c r="W1299" i="1"/>
  <c r="W1251" i="1"/>
  <c r="Y1192" i="1"/>
  <c r="AD1141" i="1"/>
  <c r="AD1093" i="1"/>
  <c r="Y1040" i="1"/>
  <c r="AD989" i="1"/>
  <c r="AC833" i="1"/>
  <c r="AC1309" i="1"/>
  <c r="AA1256" i="1"/>
  <c r="V1195" i="1"/>
  <c r="AA1152" i="1"/>
  <c r="V1099" i="1"/>
  <c r="AC1053" i="1"/>
  <c r="V995" i="1"/>
  <c r="AE876" i="1"/>
  <c r="U944" i="1"/>
  <c r="AG944" i="1" s="1"/>
  <c r="T899" i="1"/>
  <c r="AF899" i="1" s="1"/>
  <c r="AH899" i="1" s="1"/>
  <c r="U840" i="1"/>
  <c r="AG840" i="1" s="1"/>
  <c r="W715" i="1"/>
  <c r="AA949" i="1"/>
  <c r="AC898" i="1"/>
  <c r="AA845" i="1"/>
  <c r="AJ845" i="1" s="1"/>
  <c r="C845" i="1" s="1"/>
  <c r="AB736" i="1"/>
  <c r="T962" i="1"/>
  <c r="AF962" i="1" s="1"/>
  <c r="U911" i="1"/>
  <c r="AG911" i="1" s="1"/>
  <c r="AB852" i="1"/>
  <c r="AB786" i="1"/>
  <c r="X804" i="1"/>
  <c r="AE758" i="1"/>
  <c r="X700" i="1"/>
  <c r="Y649" i="1"/>
  <c r="W808" i="1"/>
  <c r="AD762" i="1"/>
  <c r="W704" i="1"/>
  <c r="Y647" i="1"/>
  <c r="V477" i="1"/>
  <c r="Z764" i="1"/>
  <c r="Y1549" i="1"/>
  <c r="W1496" i="1"/>
  <c r="AD1450" i="1"/>
  <c r="Y1397" i="1"/>
  <c r="AD1338" i="1"/>
  <c r="AD1150" i="1"/>
  <c r="AA876" i="1"/>
  <c r="V1296" i="1"/>
  <c r="AA1237" i="1"/>
  <c r="AJ1237" i="1" s="1"/>
  <c r="AA1189" i="1"/>
  <c r="AJ1189" i="1" s="1"/>
  <c r="AC1138" i="1"/>
  <c r="AA1093" i="1"/>
  <c r="V1032" i="1"/>
  <c r="AC978" i="1"/>
  <c r="V835" i="1"/>
  <c r="AB1302" i="1"/>
  <c r="U1249" i="1"/>
  <c r="AG1249" i="1" s="1"/>
  <c r="T1196" i="1"/>
  <c r="AF1196" i="1" s="1"/>
  <c r="AB1150" i="1"/>
  <c r="U1097" i="1"/>
  <c r="AG1097" i="1" s="1"/>
  <c r="AB1038" i="1"/>
  <c r="U993" i="1"/>
  <c r="AG993" i="1" s="1"/>
  <c r="AA848" i="1"/>
  <c r="AE1310" i="1"/>
  <c r="X1252" i="1"/>
  <c r="AE1206" i="1"/>
  <c r="Z1153" i="1"/>
  <c r="X1108" i="1"/>
  <c r="AE1046" i="1"/>
  <c r="AE998" i="1"/>
  <c r="AC891" i="1"/>
  <c r="W948" i="1"/>
  <c r="AD894" i="1"/>
  <c r="W844" i="1"/>
  <c r="AB750" i="1"/>
  <c r="X953" i="1"/>
  <c r="Z894" i="1"/>
  <c r="X849" i="1"/>
  <c r="U751" i="1"/>
  <c r="AG751" i="1" s="1"/>
  <c r="W963" i="1"/>
  <c r="AD901" i="1"/>
  <c r="W855" i="1"/>
  <c r="AD763" i="1"/>
  <c r="AA802" i="1"/>
  <c r="AJ802" i="1" s="1"/>
  <c r="V741" i="1"/>
  <c r="V685" i="1"/>
  <c r="W600" i="1"/>
  <c r="AB791" i="1"/>
  <c r="AB735" i="1"/>
  <c r="AB679" i="1"/>
  <c r="AD566" i="1"/>
  <c r="V784" i="1"/>
  <c r="T1561" i="1"/>
  <c r="AF1561" i="1" s="1"/>
  <c r="U1514" i="1"/>
  <c r="AG1514" i="1" s="1"/>
  <c r="U1458" i="1"/>
  <c r="AG1458" i="1" s="1"/>
  <c r="T1409" i="1"/>
  <c r="AF1409" i="1" s="1"/>
  <c r="AB1347" i="1"/>
  <c r="T1177" i="1"/>
  <c r="AF1177" i="1" s="1"/>
  <c r="Z955" i="1"/>
  <c r="Z1298" i="1"/>
  <c r="AE1235" i="1"/>
  <c r="X1177" i="1"/>
  <c r="AE1123" i="1"/>
  <c r="X1065" i="1"/>
  <c r="Z1006" i="1"/>
  <c r="X892" i="1"/>
  <c r="W1317" i="1"/>
  <c r="Y1258" i="1"/>
  <c r="AD1191" i="1"/>
  <c r="AD1143" i="1"/>
  <c r="W1085" i="1"/>
  <c r="AD1031" i="1"/>
  <c r="Z959" i="1"/>
  <c r="AC1335" i="1"/>
  <c r="V1277" i="1"/>
  <c r="AA1226" i="1"/>
  <c r="AC1159" i="1"/>
  <c r="V1101" i="1"/>
  <c r="AC1047" i="1"/>
  <c r="V989" i="1"/>
  <c r="AE820" i="1"/>
  <c r="T925" i="1"/>
  <c r="AF925" i="1" s="1"/>
  <c r="U874" i="1"/>
  <c r="AG874" i="1" s="1"/>
  <c r="U818" i="1"/>
  <c r="AG818" i="1" s="1"/>
  <c r="AA959" i="1"/>
  <c r="AC908" i="1"/>
  <c r="V850" i="1"/>
  <c r="AI850" i="1" s="1"/>
  <c r="Y766" i="1"/>
  <c r="AB942" i="1"/>
  <c r="T884" i="1"/>
  <c r="AF884" i="1" s="1"/>
  <c r="U817" i="1"/>
  <c r="AG817" i="1" s="1"/>
  <c r="U496" i="1"/>
  <c r="AG496" i="1" s="1"/>
  <c r="X742" i="1"/>
  <c r="Z675" i="1"/>
  <c r="Y513" i="1"/>
  <c r="AD764" i="1"/>
  <c r="Y695" i="1"/>
  <c r="AB565" i="1"/>
  <c r="Z782" i="1"/>
  <c r="AD1516" i="1"/>
  <c r="W1434" i="1"/>
  <c r="W1374" i="1"/>
  <c r="W1154" i="1"/>
  <c r="AA1323" i="1"/>
  <c r="AA1235" i="1"/>
  <c r="AJ1235" i="1" s="1"/>
  <c r="AA1163" i="1"/>
  <c r="AC1080" i="1"/>
  <c r="AA1003" i="1"/>
  <c r="T1322" i="1"/>
  <c r="AF1322" i="1" s="1"/>
  <c r="AH1322" i="1" s="1"/>
  <c r="AB1236" i="1"/>
  <c r="T1154" i="1"/>
  <c r="AF1154" i="1" s="1"/>
  <c r="U1063" i="1"/>
  <c r="AG1063" i="1" s="1"/>
  <c r="U975" i="1"/>
  <c r="AG975" i="1" s="1"/>
  <c r="AE1300" i="1"/>
  <c r="Z1231" i="1"/>
  <c r="X1138" i="1"/>
  <c r="X1034" i="1"/>
  <c r="AC915" i="1"/>
  <c r="Y919" i="1"/>
  <c r="Y839" i="1"/>
  <c r="AE945" i="1"/>
  <c r="AE865" i="1"/>
  <c r="W669" i="1"/>
  <c r="AD907" i="1"/>
  <c r="Y814" i="1"/>
  <c r="V771" i="1"/>
  <c r="AA688" i="1"/>
  <c r="AJ688" i="1" s="1"/>
  <c r="C688" i="1" s="1"/>
  <c r="W457" i="1"/>
  <c r="T719" i="1"/>
  <c r="AF719" i="1" s="1"/>
  <c r="W570" i="1"/>
  <c r="AC760" i="1"/>
  <c r="AC672" i="1"/>
  <c r="Z614" i="1"/>
  <c r="AE531" i="1"/>
  <c r="U643" i="1"/>
  <c r="AG643" i="1" s="1"/>
  <c r="T566" i="1"/>
  <c r="AF566" i="1" s="1"/>
  <c r="AB382" i="1"/>
  <c r="AC597" i="1"/>
  <c r="AA500" i="1"/>
  <c r="AA438" i="1"/>
  <c r="AB435" i="1"/>
  <c r="AB388" i="1"/>
  <c r="U321" i="1"/>
  <c r="AG321" i="1" s="1"/>
  <c r="Y226" i="1"/>
  <c r="U3058" i="1"/>
  <c r="AG3058" i="1" s="1"/>
  <c r="Z672" i="1"/>
  <c r="AC612" i="1"/>
  <c r="AA499" i="1"/>
  <c r="Y568" i="1"/>
  <c r="AD457" i="1"/>
  <c r="X572" i="1"/>
  <c r="W463" i="1"/>
  <c r="W470" i="1"/>
  <c r="AE475" i="1"/>
  <c r="W338" i="1"/>
  <c r="AA244" i="1"/>
  <c r="U77" i="1"/>
  <c r="AG77" i="1" s="1"/>
  <c r="AA705" i="1"/>
  <c r="AD520" i="1"/>
  <c r="AE549" i="1"/>
  <c r="AB630" i="1"/>
  <c r="AB510" i="1"/>
  <c r="AC627" i="1"/>
  <c r="V517" i="1"/>
  <c r="V415" i="1"/>
  <c r="U424" i="1"/>
  <c r="AG424" i="1" s="1"/>
  <c r="AB356" i="1"/>
  <c r="Y274" i="1"/>
  <c r="U107" i="1"/>
  <c r="AG107" i="1" s="1"/>
  <c r="AD3012" i="1"/>
  <c r="V654" i="1"/>
  <c r="AI654" i="1" s="1"/>
  <c r="AK654" i="1" s="1"/>
  <c r="AC602" i="1"/>
  <c r="AB438" i="1"/>
  <c r="Y558" i="1"/>
  <c r="AD367" i="1"/>
  <c r="X546" i="1"/>
  <c r="Z465" i="1"/>
  <c r="Y457" i="1"/>
  <c r="AA469" i="1"/>
  <c r="AD340" i="1"/>
  <c r="Y222" i="1"/>
  <c r="U28" i="1"/>
  <c r="AG28" i="1" s="1"/>
  <c r="AA265" i="1"/>
  <c r="AJ265" i="1" s="1"/>
  <c r="C265" i="1" s="1"/>
  <c r="X224" i="1"/>
  <c r="U279" i="1"/>
  <c r="AG279" i="1" s="1"/>
  <c r="AH279" i="1" s="1"/>
  <c r="X264" i="1"/>
  <c r="Z223" i="1"/>
  <c r="AB170" i="1"/>
  <c r="Z178" i="1"/>
  <c r="AA80" i="1"/>
  <c r="AJ80" i="1" s="1"/>
  <c r="T12" i="1"/>
  <c r="AF12" i="1" s="1"/>
  <c r="AH12" i="1" s="1"/>
  <c r="Y2989" i="1"/>
  <c r="AC452" i="1"/>
  <c r="X350" i="1"/>
  <c r="AD342" i="1"/>
  <c r="Z217" i="1"/>
  <c r="AA274" i="1"/>
  <c r="AD246" i="1"/>
  <c r="W185" i="1"/>
  <c r="AC143" i="1"/>
  <c r="U87" i="1"/>
  <c r="AG87" i="1" s="1"/>
  <c r="AH87" i="1" s="1"/>
  <c r="T27" i="1"/>
  <c r="AF27" i="1" s="1"/>
  <c r="AD2982" i="1"/>
  <c r="AA372" i="1"/>
  <c r="AJ372" i="1" s="1"/>
  <c r="X305" i="1"/>
  <c r="AB314" i="1"/>
  <c r="Z271" i="1"/>
  <c r="U242" i="1"/>
  <c r="AG242" i="1" s="1"/>
  <c r="C242" i="1" s="1"/>
  <c r="T224" i="1"/>
  <c r="AF224" i="1" s="1"/>
  <c r="AH224" i="1" s="1"/>
  <c r="X177" i="1"/>
  <c r="AE76" i="1"/>
  <c r="AA3044" i="1"/>
  <c r="U2916" i="1"/>
  <c r="AG2916" i="1" s="1"/>
  <c r="AD138" i="1"/>
  <c r="W94" i="1"/>
  <c r="U61" i="1"/>
  <c r="AG61" i="1" s="1"/>
  <c r="AB11" i="1"/>
  <c r="X3031" i="1"/>
  <c r="AB3005" i="1"/>
  <c r="W2963" i="1"/>
  <c r="X2905" i="1"/>
  <c r="U138" i="1"/>
  <c r="AG138" i="1" s="1"/>
  <c r="AB101" i="1"/>
  <c r="Y54" i="1"/>
  <c r="AE3052" i="1"/>
  <c r="U3033" i="1"/>
  <c r="AG3033" i="1" s="1"/>
  <c r="V2973" i="1"/>
  <c r="AI2973" i="1" s="1"/>
  <c r="AB2933" i="1"/>
  <c r="Z3062" i="1"/>
  <c r="U3014" i="1"/>
  <c r="AG3014" i="1" s="1"/>
  <c r="Y2950" i="1"/>
  <c r="W2914" i="1"/>
  <c r="AD1923" i="1"/>
  <c r="Z1917" i="1"/>
  <c r="AD1910" i="1"/>
  <c r="AD1585" i="1"/>
  <c r="Z1569" i="1"/>
  <c r="AC2887" i="1"/>
  <c r="AA2567" i="1"/>
  <c r="W2846" i="1"/>
  <c r="AD2764" i="1"/>
  <c r="AD2671" i="1"/>
  <c r="X2407" i="1"/>
  <c r="X2087" i="1"/>
  <c r="AA2812" i="1"/>
  <c r="AE2249" i="1"/>
  <c r="X2861" i="1"/>
  <c r="X2781" i="1"/>
  <c r="AE2699" i="1"/>
  <c r="X2457" i="1"/>
  <c r="AE2125" i="1"/>
  <c r="AC2855" i="1"/>
  <c r="AC2488" i="1"/>
  <c r="T2882" i="1"/>
  <c r="AF2882" i="1" s="1"/>
  <c r="U2799" i="1"/>
  <c r="AG2799" i="1" s="1"/>
  <c r="T2718" i="1"/>
  <c r="AF2718" i="1" s="1"/>
  <c r="AC2526" i="1"/>
  <c r="AD2505" i="1"/>
  <c r="AD2169" i="1"/>
  <c r="Z2695" i="1"/>
  <c r="Z2375" i="1"/>
  <c r="Z2055" i="1"/>
  <c r="U2586" i="1"/>
  <c r="AG2586" i="1" s="1"/>
  <c r="Y1822" i="1"/>
  <c r="AA1445" i="1"/>
  <c r="AB1073" i="1"/>
  <c r="W1008" i="1"/>
  <c r="V2821" i="1"/>
  <c r="AC2741" i="1"/>
  <c r="Z2636" i="1"/>
  <c r="Z2334" i="1"/>
  <c r="AD2878" i="1"/>
  <c r="W2852" i="1"/>
  <c r="Y2825" i="1"/>
  <c r="AD2798" i="1"/>
  <c r="W2772" i="1"/>
  <c r="Y2745" i="1"/>
  <c r="AD2718" i="1"/>
  <c r="AB2686" i="1"/>
  <c r="U2633" i="1"/>
  <c r="AG2633" i="1" s="1"/>
  <c r="X2527" i="1"/>
  <c r="AE2419" i="1"/>
  <c r="AA2313" i="1"/>
  <c r="X2207" i="1"/>
  <c r="AE2099" i="1"/>
  <c r="AA1993" i="1"/>
  <c r="X1659" i="1"/>
  <c r="AE2834" i="1"/>
  <c r="AA2754" i="1"/>
  <c r="AA2633" i="1"/>
  <c r="AJ2633" i="1" s="1"/>
  <c r="C2633" i="1" s="1"/>
  <c r="Z2318" i="1"/>
  <c r="AC2048" i="1"/>
  <c r="W1156" i="1"/>
  <c r="Z2860" i="1"/>
  <c r="AE2833" i="1"/>
  <c r="X2807" i="1"/>
  <c r="Z2780" i="1"/>
  <c r="AE2753" i="1"/>
  <c r="X2727" i="1"/>
  <c r="Z2700" i="1"/>
  <c r="AE2649" i="1"/>
  <c r="X2561" i="1"/>
  <c r="AE2453" i="1"/>
  <c r="AA2347" i="1"/>
  <c r="X2241" i="1"/>
  <c r="AE2133" i="1"/>
  <c r="AA2027" i="1"/>
  <c r="AJ2027" i="1" s="1"/>
  <c r="AA1797" i="1"/>
  <c r="V2857" i="1"/>
  <c r="AI2857" i="1" s="1"/>
  <c r="Z2777" i="1"/>
  <c r="AE2695" i="1"/>
  <c r="X2445" i="1"/>
  <c r="X2133" i="1"/>
  <c r="X1779" i="1"/>
  <c r="T2876" i="1"/>
  <c r="AF2876" i="1" s="1"/>
  <c r="U2849" i="1"/>
  <c r="AG2849" i="1" s="1"/>
  <c r="AB2822" i="1"/>
  <c r="T2796" i="1"/>
  <c r="AF2796" i="1" s="1"/>
  <c r="U2769" i="1"/>
  <c r="AG2769" i="1" s="1"/>
  <c r="AB2742" i="1"/>
  <c r="T2716" i="1"/>
  <c r="AF2716" i="1" s="1"/>
  <c r="W2681" i="1"/>
  <c r="V2626" i="1"/>
  <c r="AA2517" i="1"/>
  <c r="X2155" i="1"/>
  <c r="W2599" i="1"/>
  <c r="Y2492" i="1"/>
  <c r="AD2385" i="1"/>
  <c r="W2279" i="1"/>
  <c r="Y2172" i="1"/>
  <c r="AD2065" i="1"/>
  <c r="X1949" i="1"/>
  <c r="AE2692" i="1"/>
  <c r="X2586" i="1"/>
  <c r="Z2479" i="1"/>
  <c r="AE2372" i="1"/>
  <c r="X2266" i="1"/>
  <c r="Z2159" i="1"/>
  <c r="AE2052" i="1"/>
  <c r="Z1896" i="1"/>
  <c r="AB2679" i="1"/>
  <c r="T2573" i="1"/>
  <c r="AF2573" i="1" s="1"/>
  <c r="U2466" i="1"/>
  <c r="AG2466" i="1" s="1"/>
  <c r="W2176" i="1"/>
  <c r="Y1854" i="1"/>
  <c r="X1848" i="1"/>
  <c r="Y1841" i="1"/>
  <c r="Y1516" i="1"/>
  <c r="X1500" i="1"/>
  <c r="Z2855" i="1"/>
  <c r="AE2497" i="1"/>
  <c r="Y2839" i="1"/>
  <c r="W2762" i="1"/>
  <c r="U2677" i="1"/>
  <c r="AG2677" i="1" s="1"/>
  <c r="AE2395" i="1"/>
  <c r="AE2075" i="1"/>
  <c r="AE2828" i="1"/>
  <c r="Z2262" i="1"/>
  <c r="Z2850" i="1"/>
  <c r="Z2770" i="1"/>
  <c r="AA2691" i="1"/>
  <c r="AA2435" i="1"/>
  <c r="X2105" i="1"/>
  <c r="Z2827" i="1"/>
  <c r="AA2335" i="1"/>
  <c r="AJ2335" i="1" s="1"/>
  <c r="U2867" i="1"/>
  <c r="AG2867" i="1" s="1"/>
  <c r="T2790" i="1"/>
  <c r="AF2790" i="1" s="1"/>
  <c r="AB2712" i="1"/>
  <c r="X2515" i="1"/>
  <c r="Y2500" i="1"/>
  <c r="W2191" i="1"/>
  <c r="AE1361" i="1"/>
  <c r="AE2364" i="1"/>
  <c r="X2050" i="1"/>
  <c r="AB2559" i="1"/>
  <c r="W1865" i="1"/>
  <c r="AE2880" i="1"/>
  <c r="AA2800" i="1"/>
  <c r="AE2720" i="1"/>
  <c r="AE2569" i="1"/>
  <c r="X2245" i="1"/>
  <c r="AB2871" i="1"/>
  <c r="T2845" i="1"/>
  <c r="AF2845" i="1" s="1"/>
  <c r="U2818" i="1"/>
  <c r="AG2818" i="1" s="1"/>
  <c r="AB2791" i="1"/>
  <c r="T2765" i="1"/>
  <c r="AF2765" i="1" s="1"/>
  <c r="AH2765" i="1" s="1"/>
  <c r="U2738" i="1"/>
  <c r="AG2738" i="1" s="1"/>
  <c r="C2738" i="1" s="1"/>
  <c r="AB2711" i="1"/>
  <c r="Y2672" i="1"/>
  <c r="V2606" i="1"/>
  <c r="AI2606" i="1" s="1"/>
  <c r="AC2498" i="1"/>
  <c r="Z2392" i="1"/>
  <c r="V2286" i="1"/>
  <c r="AC2178" i="1"/>
  <c r="Z2072" i="1"/>
  <c r="V1966" i="1"/>
  <c r="Y1045" i="1"/>
  <c r="AC2813" i="1"/>
  <c r="V2733" i="1"/>
  <c r="AE2545" i="1"/>
  <c r="AC2224" i="1"/>
  <c r="AE1993" i="1"/>
  <c r="V2880" i="1"/>
  <c r="AA2853" i="1"/>
  <c r="AC2826" i="1"/>
  <c r="V2800" i="1"/>
  <c r="AA2773" i="1"/>
  <c r="AJ2773" i="1" s="1"/>
  <c r="C2773" i="1" s="1"/>
  <c r="AC2746" i="1"/>
  <c r="V2720" i="1"/>
  <c r="AI2720" i="1" s="1"/>
  <c r="B2720" i="1" s="1"/>
  <c r="X2689" i="1"/>
  <c r="V2636" i="1"/>
  <c r="AI2636" i="1" s="1"/>
  <c r="AC2532" i="1"/>
  <c r="Z2426" i="1"/>
  <c r="V2320" i="1"/>
  <c r="AC2212" i="1"/>
  <c r="Z2106" i="1"/>
  <c r="V2000" i="1"/>
  <c r="Z1684" i="1"/>
  <c r="AA2836" i="1"/>
  <c r="AE2756" i="1"/>
  <c r="Z2652" i="1"/>
  <c r="AA2367" i="1"/>
  <c r="Z2070" i="1"/>
  <c r="X2889" i="1"/>
  <c r="W2869" i="1"/>
  <c r="Y2842" i="1"/>
  <c r="AD2815" i="1"/>
  <c r="W2789" i="1"/>
  <c r="Y2762" i="1"/>
  <c r="AD2735" i="1"/>
  <c r="W2709" i="1"/>
  <c r="U2667" i="1"/>
  <c r="AG2667" i="1" s="1"/>
  <c r="AA2597" i="1"/>
  <c r="AA2469" i="1"/>
  <c r="X2043" i="1"/>
  <c r="W2571" i="1"/>
  <c r="Y2464" i="1"/>
  <c r="AD2357" i="1"/>
  <c r="W2251" i="1"/>
  <c r="Y2144" i="1"/>
  <c r="AD2037" i="1"/>
  <c r="X1837" i="1"/>
  <c r="AE2664" i="1"/>
  <c r="X2558" i="1"/>
  <c r="Z2451" i="1"/>
  <c r="AE2344" i="1"/>
  <c r="X2238" i="1"/>
  <c r="Z2131" i="1"/>
  <c r="AE2024" i="1"/>
  <c r="Z1784" i="1"/>
  <c r="AB2651" i="1"/>
  <c r="T2545" i="1"/>
  <c r="AF2545" i="1" s="1"/>
  <c r="U2438" i="1"/>
  <c r="AG2438" i="1" s="1"/>
  <c r="W2064" i="1"/>
  <c r="Y1742" i="1"/>
  <c r="X1736" i="1"/>
  <c r="Y1729" i="1"/>
  <c r="Y1404" i="1"/>
  <c r="X1388" i="1"/>
  <c r="Z2436" i="1"/>
  <c r="V2330" i="1"/>
  <c r="AC2222" i="1"/>
  <c r="Z2116" i="1"/>
  <c r="V2010" i="1"/>
  <c r="AI2010" i="1" s="1"/>
  <c r="V1722" i="1"/>
  <c r="T2616" i="1"/>
  <c r="AF2616" i="1" s="1"/>
  <c r="U2589" i="1"/>
  <c r="AG2589" i="1" s="1"/>
  <c r="AB2562" i="1"/>
  <c r="T2536" i="1"/>
  <c r="AF2536" i="1" s="1"/>
  <c r="U2509" i="1"/>
  <c r="AG2509" i="1" s="1"/>
  <c r="AB2482" i="1"/>
  <c r="T2456" i="1"/>
  <c r="AF2456" i="1" s="1"/>
  <c r="U2429" i="1"/>
  <c r="AG2429" i="1" s="1"/>
  <c r="AB2402" i="1"/>
  <c r="T2376" i="1"/>
  <c r="AF2376" i="1" s="1"/>
  <c r="U2349" i="1"/>
  <c r="AG2349" i="1" s="1"/>
  <c r="AB2322" i="1"/>
  <c r="T2296" i="1"/>
  <c r="AF2296" i="1" s="1"/>
  <c r="U2269" i="1"/>
  <c r="AG2269" i="1" s="1"/>
  <c r="AB2242" i="1"/>
  <c r="T2216" i="1"/>
  <c r="AF2216" i="1" s="1"/>
  <c r="AH2216" i="1" s="1"/>
  <c r="U2189" i="1"/>
  <c r="AG2189" i="1" s="1"/>
  <c r="AB2162" i="1"/>
  <c r="T2136" i="1"/>
  <c r="AF2136" i="1" s="1"/>
  <c r="AH2136" i="1" s="1"/>
  <c r="U2109" i="1"/>
  <c r="AG2109" i="1" s="1"/>
  <c r="AB2082" i="1"/>
  <c r="T2056" i="1"/>
  <c r="AF2056" i="1" s="1"/>
  <c r="AH2056" i="1" s="1"/>
  <c r="U2029" i="1"/>
  <c r="AG2029" i="1" s="1"/>
  <c r="C2029" i="1" s="1"/>
  <c r="AB2002" i="1"/>
  <c r="T1976" i="1"/>
  <c r="AF1976" i="1" s="1"/>
  <c r="Z1910" i="1"/>
  <c r="V1804" i="1"/>
  <c r="AC1696" i="1"/>
  <c r="AA1423" i="1"/>
  <c r="V2683" i="1"/>
  <c r="AA2656" i="1"/>
  <c r="AC2629" i="1"/>
  <c r="V2603" i="1"/>
  <c r="AA2576" i="1"/>
  <c r="AC2549" i="1"/>
  <c r="V2523" i="1"/>
  <c r="AA2496" i="1"/>
  <c r="AC2469" i="1"/>
  <c r="V2443" i="1"/>
  <c r="AA2416" i="1"/>
  <c r="AC2389" i="1"/>
  <c r="V2363" i="1"/>
  <c r="AA2336" i="1"/>
  <c r="AJ2336" i="1" s="1"/>
  <c r="AC2309" i="1"/>
  <c r="V2283" i="1"/>
  <c r="AI2283" i="1" s="1"/>
  <c r="AA2256" i="1"/>
  <c r="AJ2256" i="1" s="1"/>
  <c r="C2256" i="1" s="1"/>
  <c r="AC2229" i="1"/>
  <c r="V2203" i="1"/>
  <c r="AA2176" i="1"/>
  <c r="AC2149" i="1"/>
  <c r="V2123" i="1"/>
  <c r="AA2096" i="1"/>
  <c r="AC2069" i="1"/>
  <c r="V2043" i="1"/>
  <c r="AA2016" i="1"/>
  <c r="AC1989" i="1"/>
  <c r="V1963" i="1"/>
  <c r="AI1963" i="1" s="1"/>
  <c r="AA1857" i="1"/>
  <c r="X1751" i="1"/>
  <c r="Z1638" i="1"/>
  <c r="AD2696" i="1"/>
  <c r="W2670" i="1"/>
  <c r="Y2643" i="1"/>
  <c r="AD2616" i="1"/>
  <c r="W2590" i="1"/>
  <c r="Y2563" i="1"/>
  <c r="AD2536" i="1"/>
  <c r="W2510" i="1"/>
  <c r="Y2483" i="1"/>
  <c r="AD2456" i="1"/>
  <c r="W2430" i="1"/>
  <c r="AD2350" i="1"/>
  <c r="W2244" i="1"/>
  <c r="Y2137" i="1"/>
  <c r="AD2030" i="1"/>
  <c r="V1808" i="1"/>
  <c r="Y1922" i="1"/>
  <c r="AD1815" i="1"/>
  <c r="W1709" i="1"/>
  <c r="X1471" i="1"/>
  <c r="X1916" i="1"/>
  <c r="Z1809" i="1"/>
  <c r="AE1702" i="1"/>
  <c r="AE1445" i="1"/>
  <c r="Y1909" i="1"/>
  <c r="AD1802" i="1"/>
  <c r="W1696" i="1"/>
  <c r="X1419" i="1"/>
  <c r="Y1584" i="1"/>
  <c r="AD1477" i="1"/>
  <c r="W1371" i="1"/>
  <c r="Y1047" i="1"/>
  <c r="X1568" i="1"/>
  <c r="Z1461" i="1"/>
  <c r="AE1354" i="1"/>
  <c r="AD980" i="1"/>
  <c r="X2483" i="1"/>
  <c r="AE2375" i="1"/>
  <c r="AA2269" i="1"/>
  <c r="X2163" i="1"/>
  <c r="AE2055" i="1"/>
  <c r="AE1903" i="1"/>
  <c r="AD2627" i="1"/>
  <c r="W2601" i="1"/>
  <c r="Y2574" i="1"/>
  <c r="AD2547" i="1"/>
  <c r="W2521" i="1"/>
  <c r="Y2494" i="1"/>
  <c r="AD2467" i="1"/>
  <c r="W2441" i="1"/>
  <c r="Y2414" i="1"/>
  <c r="AD2387" i="1"/>
  <c r="W2361" i="1"/>
  <c r="Y2334" i="1"/>
  <c r="AD2307" i="1"/>
  <c r="W2281" i="1"/>
  <c r="Y2254" i="1"/>
  <c r="AD2227" i="1"/>
  <c r="W2201" i="1"/>
  <c r="Y2174" i="1"/>
  <c r="AD2147" i="1"/>
  <c r="W2121" i="1"/>
  <c r="Y2094" i="1"/>
  <c r="AD2067" i="1"/>
  <c r="W2041" i="1"/>
  <c r="Y2014" i="1"/>
  <c r="AD1987" i="1"/>
  <c r="X1957" i="1"/>
  <c r="AE1849" i="1"/>
  <c r="AA1743" i="1"/>
  <c r="X1613" i="1"/>
  <c r="AE2694" i="1"/>
  <c r="X2668" i="1"/>
  <c r="Z2641" i="1"/>
  <c r="AE2614" i="1"/>
  <c r="X2588" i="1"/>
  <c r="Z2561" i="1"/>
  <c r="AE2534" i="1"/>
  <c r="X2508" i="1"/>
  <c r="Z2481" i="1"/>
  <c r="AE2454" i="1"/>
  <c r="X2428" i="1"/>
  <c r="Z2401" i="1"/>
  <c r="AE2374" i="1"/>
  <c r="X2348" i="1"/>
  <c r="Z2321" i="1"/>
  <c r="AE2294" i="1"/>
  <c r="X2268" i="1"/>
  <c r="Z2241" i="1"/>
  <c r="AE2214" i="1"/>
  <c r="X2188" i="1"/>
  <c r="Z2161" i="1"/>
  <c r="AE2134" i="1"/>
  <c r="X2108" i="1"/>
  <c r="Z2081" i="1"/>
  <c r="AE2054" i="1"/>
  <c r="X2028" i="1"/>
  <c r="Z2001" i="1"/>
  <c r="AE1974" i="1"/>
  <c r="Z1904" i="1"/>
  <c r="V1798" i="1"/>
  <c r="AC1690" i="1"/>
  <c r="AA1399" i="1"/>
  <c r="AB2681" i="1"/>
  <c r="T2655" i="1"/>
  <c r="AF2655" i="1" s="1"/>
  <c r="U2628" i="1"/>
  <c r="AG2628" i="1" s="1"/>
  <c r="AB2601" i="1"/>
  <c r="T2575" i="1"/>
  <c r="AF2575" i="1" s="1"/>
  <c r="U2548" i="1"/>
  <c r="AG2548" i="1" s="1"/>
  <c r="AB2521" i="1"/>
  <c r="T2495" i="1"/>
  <c r="AF2495" i="1" s="1"/>
  <c r="U2468" i="1"/>
  <c r="AG2468" i="1" s="1"/>
  <c r="AB2441" i="1"/>
  <c r="Y2397" i="1"/>
  <c r="AD2290" i="1"/>
  <c r="W2184" i="1"/>
  <c r="Y2077" i="1"/>
  <c r="AD1970" i="1"/>
  <c r="AB1303" i="1"/>
  <c r="Y1862" i="1"/>
  <c r="AD1755" i="1"/>
  <c r="V1648" i="1"/>
  <c r="AI1648" i="1" s="1"/>
  <c r="B1648" i="1" s="1"/>
  <c r="AE1962" i="1"/>
  <c r="X1856" i="1"/>
  <c r="Z1749" i="1"/>
  <c r="X1633" i="1"/>
  <c r="W1956" i="1"/>
  <c r="Y1849" i="1"/>
  <c r="AD1742" i="1"/>
  <c r="AA1605" i="1"/>
  <c r="W1631" i="1"/>
  <c r="Y1524" i="1"/>
  <c r="AD1417" i="1"/>
  <c r="AB1233" i="1"/>
  <c r="AE1614" i="1"/>
  <c r="X1508" i="1"/>
  <c r="Z1401" i="1"/>
  <c r="W1168" i="1"/>
  <c r="T1609" i="1"/>
  <c r="AF1609" i="1" s="1"/>
  <c r="AC2454" i="1"/>
  <c r="Z2348" i="1"/>
  <c r="V2242" i="1"/>
  <c r="AC2134" i="1"/>
  <c r="Z2028" i="1"/>
  <c r="AC1790" i="1"/>
  <c r="AB2620" i="1"/>
  <c r="T2594" i="1"/>
  <c r="AF2594" i="1" s="1"/>
  <c r="U2567" i="1"/>
  <c r="AG2567" i="1" s="1"/>
  <c r="AB2540" i="1"/>
  <c r="T2514" i="1"/>
  <c r="AF2514" i="1" s="1"/>
  <c r="U2487" i="1"/>
  <c r="AG2487" i="1" s="1"/>
  <c r="AB2460" i="1"/>
  <c r="T2434" i="1"/>
  <c r="AF2434" i="1" s="1"/>
  <c r="U2407" i="1"/>
  <c r="AG2407" i="1" s="1"/>
  <c r="AB2380" i="1"/>
  <c r="T2354" i="1"/>
  <c r="AF2354" i="1" s="1"/>
  <c r="U2327" i="1"/>
  <c r="AG2327" i="1" s="1"/>
  <c r="C2327" i="1" s="1"/>
  <c r="AB2300" i="1"/>
  <c r="T2274" i="1"/>
  <c r="AF2274" i="1" s="1"/>
  <c r="U2247" i="1"/>
  <c r="AG2247" i="1" s="1"/>
  <c r="AH2247" i="1" s="1"/>
  <c r="AB2220" i="1"/>
  <c r="T2194" i="1"/>
  <c r="AF2194" i="1" s="1"/>
  <c r="U2167" i="1"/>
  <c r="AG2167" i="1" s="1"/>
  <c r="AB2140" i="1"/>
  <c r="T2114" i="1"/>
  <c r="AF2114" i="1" s="1"/>
  <c r="U2087" i="1"/>
  <c r="AG2087" i="1" s="1"/>
  <c r="AB2060" i="1"/>
  <c r="T2034" i="1"/>
  <c r="AF2034" i="1" s="1"/>
  <c r="U2007" i="1"/>
  <c r="AG2007" i="1" s="1"/>
  <c r="AB1980" i="1"/>
  <c r="AC1928" i="1"/>
  <c r="Z1822" i="1"/>
  <c r="V1716" i="1"/>
  <c r="V1500" i="1"/>
  <c r="AC2687" i="1"/>
  <c r="V2661" i="1"/>
  <c r="AA2634" i="1"/>
  <c r="AC2607" i="1"/>
  <c r="V2581" i="1"/>
  <c r="AA2554" i="1"/>
  <c r="AC2527" i="1"/>
  <c r="V2501" i="1"/>
  <c r="AI2501" i="1" s="1"/>
  <c r="AA2474" i="1"/>
  <c r="AJ2474" i="1" s="1"/>
  <c r="AC2447" i="1"/>
  <c r="V2421" i="1"/>
  <c r="AI2421" i="1" s="1"/>
  <c r="AA2394" i="1"/>
  <c r="AJ2394" i="1" s="1"/>
  <c r="C2394" i="1" s="1"/>
  <c r="AC2367" i="1"/>
  <c r="V2341" i="1"/>
  <c r="AA2314" i="1"/>
  <c r="AC2287" i="1"/>
  <c r="V2261" i="1"/>
  <c r="AA2234" i="1"/>
  <c r="AC2207" i="1"/>
  <c r="V2181" i="1"/>
  <c r="AA2154" i="1"/>
  <c r="AC2127" i="1"/>
  <c r="V2101" i="1"/>
  <c r="AA2074" i="1"/>
  <c r="AJ2074" i="1" s="1"/>
  <c r="AC2047" i="1"/>
  <c r="V2021" i="1"/>
  <c r="AA1994" i="1"/>
  <c r="AJ1994" i="1" s="1"/>
  <c r="AC1967" i="1"/>
  <c r="AE1875" i="1"/>
  <c r="AA1769" i="1"/>
  <c r="X1663" i="1"/>
  <c r="U1126" i="1"/>
  <c r="AG1126" i="1" s="1"/>
  <c r="AD2674" i="1"/>
  <c r="W2648" i="1"/>
  <c r="Y2621" i="1"/>
  <c r="AD2594" i="1"/>
  <c r="W2568" i="1"/>
  <c r="Y2541" i="1"/>
  <c r="AD2514" i="1"/>
  <c r="W2488" i="1"/>
  <c r="Y2461" i="1"/>
  <c r="AD2434" i="1"/>
  <c r="AD2358" i="1"/>
  <c r="Y2241" i="1"/>
  <c r="W2124" i="1"/>
  <c r="AD2006" i="1"/>
  <c r="X1565" i="1"/>
  <c r="Y1866" i="1"/>
  <c r="W1749" i="1"/>
  <c r="AE1587" i="1"/>
  <c r="AE1934" i="1"/>
  <c r="Z1817" i="1"/>
  <c r="X1700" i="1"/>
  <c r="X1393" i="1"/>
  <c r="Y1885" i="1"/>
  <c r="Y1757" i="1"/>
  <c r="AA1621" i="1"/>
  <c r="Y1624" i="1"/>
  <c r="W1507" i="1"/>
  <c r="AD1389" i="1"/>
  <c r="Y1079" i="1"/>
  <c r="Z1565" i="1"/>
  <c r="X1448" i="1"/>
  <c r="W1312" i="1"/>
  <c r="AB1623" i="1"/>
  <c r="W2406" i="1"/>
  <c r="AD2376" i="1"/>
  <c r="Y2347" i="1"/>
  <c r="W2318" i="1"/>
  <c r="AD2288" i="1"/>
  <c r="Y2259" i="1"/>
  <c r="W2230" i="1"/>
  <c r="AD2200" i="1"/>
  <c r="AD2168" i="1"/>
  <c r="Y2139" i="1"/>
  <c r="W2110" i="1"/>
  <c r="AD2080" i="1"/>
  <c r="Y2051" i="1"/>
  <c r="W2022" i="1"/>
  <c r="AD1992" i="1"/>
  <c r="Y1963" i="1"/>
  <c r="V1848" i="1"/>
  <c r="V1720" i="1"/>
  <c r="X1469" i="1"/>
  <c r="Y1948" i="1"/>
  <c r="W1919" i="1"/>
  <c r="W1887" i="1"/>
  <c r="W1855" i="1"/>
  <c r="W1823" i="1"/>
  <c r="W1791" i="1"/>
  <c r="Y1756" i="1"/>
  <c r="AD1721" i="1"/>
  <c r="AD1689" i="1"/>
  <c r="AD1657" i="1"/>
  <c r="AA1553" i="1"/>
  <c r="AA1425" i="1"/>
  <c r="T1179" i="1"/>
  <c r="AF1179" i="1" s="1"/>
  <c r="Z1947" i="1"/>
  <c r="AE1912" i="1"/>
  <c r="AE1880" i="1"/>
  <c r="X1846" i="1"/>
  <c r="X1814" i="1"/>
  <c r="Z1779" i="1"/>
  <c r="Z1747" i="1"/>
  <c r="Z1715" i="1"/>
  <c r="Z1683" i="1"/>
  <c r="U1651" i="1"/>
  <c r="AG1651" i="1" s="1"/>
  <c r="X1529" i="1"/>
  <c r="X1401" i="1"/>
  <c r="U1046" i="1"/>
  <c r="AG1046" i="1" s="1"/>
  <c r="W1938" i="1"/>
  <c r="Y1903" i="1"/>
  <c r="Y1871" i="1"/>
  <c r="Y1839" i="1"/>
  <c r="Y1807" i="1"/>
  <c r="AD1772" i="1"/>
  <c r="AD1740" i="1"/>
  <c r="AD1708" i="1"/>
  <c r="W1674" i="1"/>
  <c r="X1619" i="1"/>
  <c r="X1491" i="1"/>
  <c r="X1363" i="1"/>
  <c r="AB780" i="1"/>
  <c r="W1613" i="1"/>
  <c r="Y1578" i="1"/>
  <c r="Y1546" i="1"/>
  <c r="Y1514" i="1"/>
  <c r="AD1479" i="1"/>
  <c r="W1445" i="1"/>
  <c r="AI1445" i="1" s="1"/>
  <c r="B1445" i="1" s="1"/>
  <c r="W1413" i="1"/>
  <c r="W1381" i="1"/>
  <c r="AI1381" i="1" s="1"/>
  <c r="W1349" i="1"/>
  <c r="AI1349" i="1" s="1"/>
  <c r="Y1247" i="1"/>
  <c r="Y1119" i="1"/>
  <c r="Y991" i="1"/>
  <c r="AE1628" i="1"/>
  <c r="Z1591" i="1"/>
  <c r="Z1559" i="1"/>
  <c r="Z1527" i="1"/>
  <c r="Z1495" i="1"/>
  <c r="Z1463" i="1"/>
  <c r="AE1428" i="1"/>
  <c r="AE1396" i="1"/>
  <c r="AE1364" i="1"/>
  <c r="W1320" i="1"/>
  <c r="U1170" i="1"/>
  <c r="AG1170" i="1" s="1"/>
  <c r="U1042" i="1"/>
  <c r="AG1042" i="1" s="1"/>
  <c r="U536" i="1"/>
  <c r="AG536" i="1" s="1"/>
  <c r="T1611" i="1"/>
  <c r="AF1611" i="1" s="1"/>
  <c r="W1562" i="1"/>
  <c r="U2384" i="1"/>
  <c r="AG2384" i="1" s="1"/>
  <c r="C2384" i="1" s="1"/>
  <c r="U2348" i="1"/>
  <c r="AG2348" i="1" s="1"/>
  <c r="T2311" i="1"/>
  <c r="AF2311" i="1" s="1"/>
  <c r="T2263" i="1"/>
  <c r="AF2263" i="1" s="1"/>
  <c r="T2223" i="1"/>
  <c r="AF2223" i="1" s="1"/>
  <c r="T2183" i="1"/>
  <c r="AF2183" i="1" s="1"/>
  <c r="T2143" i="1"/>
  <c r="AF2143" i="1" s="1"/>
  <c r="U2100" i="1"/>
  <c r="AG2100" i="1" s="1"/>
  <c r="AB2057" i="1"/>
  <c r="U2020" i="1"/>
  <c r="AG2020" i="1" s="1"/>
  <c r="U1980" i="1"/>
  <c r="AG1980" i="1" s="1"/>
  <c r="AA1851" i="1"/>
  <c r="AA1691" i="1"/>
  <c r="T1960" i="1"/>
  <c r="AF1960" i="1" s="1"/>
  <c r="T1920" i="1"/>
  <c r="AF1920" i="1" s="1"/>
  <c r="AH1920" i="1" s="1"/>
  <c r="T1872" i="1"/>
  <c r="AF1872" i="1" s="1"/>
  <c r="AH1872" i="1" s="1"/>
  <c r="AB1834" i="1"/>
  <c r="AB1794" i="1"/>
  <c r="AB1754" i="1"/>
  <c r="U1709" i="1"/>
  <c r="AG1709" i="1" s="1"/>
  <c r="T1672" i="1"/>
  <c r="AF1672" i="1" s="1"/>
  <c r="AC1578" i="1"/>
  <c r="V1430" i="1"/>
  <c r="V833" i="1"/>
  <c r="V1927" i="1"/>
  <c r="V1887" i="1"/>
  <c r="V1847" i="1"/>
  <c r="AC1801" i="1"/>
  <c r="V1759" i="1"/>
  <c r="AC1721" i="1"/>
  <c r="AC1681" i="1"/>
  <c r="V1608" i="1"/>
  <c r="V1448" i="1"/>
  <c r="Y1189" i="1"/>
  <c r="U1936" i="1"/>
  <c r="AG1936" i="1" s="1"/>
  <c r="AB1893" i="1"/>
  <c r="T1851" i="1"/>
  <c r="AF1851" i="1" s="1"/>
  <c r="AB1813" i="1"/>
  <c r="AB1773" i="1"/>
  <c r="AB1725" i="1"/>
  <c r="U1688" i="1"/>
  <c r="AG1688" i="1" s="1"/>
  <c r="AC1643" i="1"/>
  <c r="AC1494" i="1"/>
  <c r="W1244" i="1"/>
  <c r="AB1624" i="1"/>
  <c r="AB1584" i="1"/>
  <c r="U1547" i="1"/>
  <c r="AG1547" i="1" s="1"/>
  <c r="U1499" i="1"/>
  <c r="AG1499" i="1" s="1"/>
  <c r="T1462" i="1"/>
  <c r="AF1462" i="1" s="1"/>
  <c r="U1419" i="1"/>
  <c r="AG1419" i="1" s="1"/>
  <c r="T1382" i="1"/>
  <c r="AF1382" i="1" s="1"/>
  <c r="W1326" i="1"/>
  <c r="W1166" i="1"/>
  <c r="U1016" i="1"/>
  <c r="AG1016" i="1" s="1"/>
  <c r="AA1624" i="1"/>
  <c r="AC1581" i="1"/>
  <c r="AC1541" i="1"/>
  <c r="AC1501" i="1"/>
  <c r="AC1461" i="1"/>
  <c r="AC1413" i="1"/>
  <c r="AA1376" i="1"/>
  <c r="AJ1376" i="1" s="1"/>
  <c r="C1376" i="1" s="1"/>
  <c r="V1339" i="1"/>
  <c r="AI1339" i="1" s="1"/>
  <c r="T1175" i="1"/>
  <c r="AF1175" i="1" s="1"/>
  <c r="Y993" i="1"/>
  <c r="W1632" i="1"/>
  <c r="W1592" i="1"/>
  <c r="T2405" i="1"/>
  <c r="AF2405" i="1" s="1"/>
  <c r="AH2405" i="1" s="1"/>
  <c r="T2357" i="1"/>
  <c r="AF2357" i="1" s="1"/>
  <c r="AB2319" i="1"/>
  <c r="AB2279" i="1"/>
  <c r="AB2239" i="1"/>
  <c r="U2194" i="1"/>
  <c r="AG2194" i="1" s="1"/>
  <c r="AB2151" i="1"/>
  <c r="U2114" i="1"/>
  <c r="AG2114" i="1" s="1"/>
  <c r="T2077" i="1"/>
  <c r="AF2077" i="1" s="1"/>
  <c r="T2029" i="1"/>
  <c r="AF2029" i="1" s="1"/>
  <c r="T1989" i="1"/>
  <c r="AF1989" i="1" s="1"/>
  <c r="AA1907" i="1"/>
  <c r="AA1747" i="1"/>
  <c r="AJ1747" i="1" s="1"/>
  <c r="C1747" i="1" s="1"/>
  <c r="AC1360" i="1"/>
  <c r="AB1920" i="1"/>
  <c r="AB1872" i="1"/>
  <c r="T1822" i="1"/>
  <c r="AF1822" i="1" s="1"/>
  <c r="U1763" i="1"/>
  <c r="AG1763" i="1" s="1"/>
  <c r="U1715" i="1"/>
  <c r="AG1715" i="1" s="1"/>
  <c r="T1662" i="1"/>
  <c r="AF1662" i="1" s="1"/>
  <c r="Z1528" i="1"/>
  <c r="W1164" i="1"/>
  <c r="AA1930" i="1"/>
  <c r="V1877" i="1"/>
  <c r="AA1834" i="1"/>
  <c r="AC1775" i="1"/>
  <c r="AA1722" i="1"/>
  <c r="AA1674" i="1"/>
  <c r="AC1556" i="1"/>
  <c r="V1344" i="1"/>
  <c r="T1937" i="1"/>
  <c r="AF1937" i="1" s="1"/>
  <c r="AB1891" i="1"/>
  <c r="U1838" i="1"/>
  <c r="AG1838" i="1" s="1"/>
  <c r="AB1779" i="1"/>
  <c r="AB1731" i="1"/>
  <c r="U1678" i="1"/>
  <c r="AG1678" i="1" s="1"/>
  <c r="Z1604" i="1"/>
  <c r="AC1358" i="1"/>
  <c r="AB1630" i="1"/>
  <c r="T1580" i="1"/>
  <c r="AF1580" i="1" s="1"/>
  <c r="AH1580" i="1" s="1"/>
  <c r="T1532" i="1"/>
  <c r="AF1532" i="1" s="1"/>
  <c r="U1473" i="1"/>
  <c r="AG1473" i="1" s="1"/>
  <c r="T1420" i="1"/>
  <c r="AF1420" i="1" s="1"/>
  <c r="AB1374" i="1"/>
  <c r="AD1274" i="1"/>
  <c r="W1062" i="1"/>
  <c r="V1625" i="1"/>
  <c r="AC1579" i="1"/>
  <c r="AA1526" i="1"/>
  <c r="AC1467" i="1"/>
  <c r="AC1419" i="1"/>
  <c r="V1369" i="1"/>
  <c r="AI1369" i="1" s="1"/>
  <c r="AB1283" i="1"/>
  <c r="T1039" i="1"/>
  <c r="AF1039" i="1" s="1"/>
  <c r="AD1640" i="1"/>
  <c r="Y1587" i="1"/>
  <c r="AB1549" i="1"/>
  <c r="T1491" i="1"/>
  <c r="AF1491" i="1" s="1"/>
  <c r="AB1437" i="1"/>
  <c r="U1392" i="1"/>
  <c r="AG1392" i="1" s="1"/>
  <c r="T1339" i="1"/>
  <c r="AF1339" i="1" s="1"/>
  <c r="Y1131" i="1"/>
  <c r="AB748" i="1"/>
  <c r="X1291" i="1"/>
  <c r="AE1237" i="1"/>
  <c r="X1179" i="1"/>
  <c r="Z1136" i="1"/>
  <c r="X1083" i="1"/>
  <c r="X1035" i="1"/>
  <c r="Z976" i="1"/>
  <c r="AA814" i="1"/>
  <c r="AD1297" i="1"/>
  <c r="AD1249" i="1"/>
  <c r="W1191" i="1"/>
  <c r="Y1140" i="1"/>
  <c r="Y1092" i="1"/>
  <c r="W1039" i="1"/>
  <c r="Y988" i="1"/>
  <c r="V829" i="1"/>
  <c r="AA1308" i="1"/>
  <c r="V1255" i="1"/>
  <c r="AC1193" i="1"/>
  <c r="V1151" i="1"/>
  <c r="AC1097" i="1"/>
  <c r="AA1052" i="1"/>
  <c r="AC993" i="1"/>
  <c r="X872" i="1"/>
  <c r="T943" i="1"/>
  <c r="AF943" i="1" s="1"/>
  <c r="AB897" i="1"/>
  <c r="T839" i="1"/>
  <c r="AF839" i="1" s="1"/>
  <c r="U709" i="1"/>
  <c r="AG709" i="1" s="1"/>
  <c r="V948" i="1"/>
  <c r="AI948" i="1" s="1"/>
  <c r="AA897" i="1"/>
  <c r="AJ897" i="1" s="1"/>
  <c r="V844" i="1"/>
  <c r="T732" i="1"/>
  <c r="AF732" i="1" s="1"/>
  <c r="AH732" i="1" s="1"/>
  <c r="AB960" i="1"/>
  <c r="T910" i="1"/>
  <c r="AF910" i="1" s="1"/>
  <c r="U851" i="1"/>
  <c r="AG851" i="1" s="1"/>
  <c r="T782" i="1"/>
  <c r="AF782" i="1" s="1"/>
  <c r="AE802" i="1"/>
  <c r="Z757" i="1"/>
  <c r="AE698" i="1"/>
  <c r="U647" i="1"/>
  <c r="AG647" i="1" s="1"/>
  <c r="AD806" i="1"/>
  <c r="Y761" i="1"/>
  <c r="AD702" i="1"/>
  <c r="Y643" i="1"/>
  <c r="AB452" i="1"/>
  <c r="X763" i="1"/>
  <c r="W1548" i="1"/>
  <c r="AD1494" i="1"/>
  <c r="Y1449" i="1"/>
  <c r="W1396" i="1"/>
  <c r="Y1337" i="1"/>
  <c r="W1146" i="1"/>
  <c r="V857" i="1"/>
  <c r="AI857" i="1" s="1"/>
  <c r="AC1294" i="1"/>
  <c r="V1236" i="1"/>
  <c r="V1188" i="1"/>
  <c r="AA1137" i="1"/>
  <c r="V1092" i="1"/>
  <c r="AC1030" i="1"/>
  <c r="AA977" i="1"/>
  <c r="Z829" i="1"/>
  <c r="U1301" i="1"/>
  <c r="AG1301" i="1" s="1"/>
  <c r="T1248" i="1"/>
  <c r="AF1248" i="1" s="1"/>
  <c r="AH1248" i="1" s="1"/>
  <c r="AB1194" i="1"/>
  <c r="U1149" i="1"/>
  <c r="AG1149" i="1" s="1"/>
  <c r="T1096" i="1"/>
  <c r="AF1096" i="1" s="1"/>
  <c r="U1037" i="1"/>
  <c r="AG1037" i="1" s="1"/>
  <c r="T992" i="1"/>
  <c r="AF992" i="1" s="1"/>
  <c r="AH992" i="1" s="1"/>
  <c r="AE842" i="1"/>
  <c r="Z1309" i="1"/>
  <c r="AE1250" i="1"/>
  <c r="Z1205" i="1"/>
  <c r="X1152" i="1"/>
  <c r="AE1106" i="1"/>
  <c r="Z1045" i="1"/>
  <c r="Z997" i="1"/>
  <c r="V887" i="1"/>
  <c r="AD946" i="1"/>
  <c r="Y893" i="1"/>
  <c r="AD842" i="1"/>
  <c r="T746" i="1"/>
  <c r="AF746" i="1" s="1"/>
  <c r="AE951" i="1"/>
  <c r="X893" i="1"/>
  <c r="AE847" i="1"/>
  <c r="AD745" i="1"/>
  <c r="AD961" i="1"/>
  <c r="Y900" i="1"/>
  <c r="AD853" i="1"/>
  <c r="W759" i="1"/>
  <c r="V801" i="1"/>
  <c r="AC739" i="1"/>
  <c r="AC683" i="1"/>
  <c r="AD588" i="1"/>
  <c r="U790" i="1"/>
  <c r="AG790" i="1" s="1"/>
  <c r="U734" i="1"/>
  <c r="AG734" i="1" s="1"/>
  <c r="U678" i="1"/>
  <c r="AG678" i="1" s="1"/>
  <c r="W562" i="1"/>
  <c r="AC782" i="1"/>
  <c r="AB1559" i="1"/>
  <c r="T1513" i="1"/>
  <c r="AF1513" i="1" s="1"/>
  <c r="AH1513" i="1" s="1"/>
  <c r="T1457" i="1"/>
  <c r="AF1457" i="1" s="1"/>
  <c r="AH1457" i="1" s="1"/>
  <c r="AB1407" i="1"/>
  <c r="U1346" i="1"/>
  <c r="AG1346" i="1" s="1"/>
  <c r="Y1171" i="1"/>
  <c r="X938" i="1"/>
  <c r="X1297" i="1"/>
  <c r="Z1234" i="1"/>
  <c r="X1173" i="1"/>
  <c r="Z1122" i="1"/>
  <c r="AE1063" i="1"/>
  <c r="X1005" i="1"/>
  <c r="AA886" i="1"/>
  <c r="AD1315" i="1"/>
  <c r="W1257" i="1"/>
  <c r="Y1190" i="1"/>
  <c r="Y1142" i="1"/>
  <c r="AD1083" i="1"/>
  <c r="Y1030" i="1"/>
  <c r="AC953" i="1"/>
  <c r="AA1334" i="1"/>
  <c r="AC1275" i="1"/>
  <c r="AA1222" i="1"/>
  <c r="AC1155" i="1"/>
  <c r="AC1099" i="1"/>
  <c r="AA1046" i="1"/>
  <c r="AC987" i="1"/>
  <c r="X816" i="1"/>
  <c r="AB923" i="1"/>
  <c r="T873" i="1"/>
  <c r="AF873" i="1" s="1"/>
  <c r="AB811" i="1"/>
  <c r="AA955" i="1"/>
  <c r="AJ955" i="1" s="1"/>
  <c r="AA907" i="1"/>
  <c r="AJ907" i="1" s="1"/>
  <c r="AC848" i="1"/>
  <c r="AB760" i="1"/>
  <c r="U941" i="1"/>
  <c r="AG941" i="1" s="1"/>
  <c r="AB882" i="1"/>
  <c r="T816" i="1"/>
  <c r="AF816" i="1" s="1"/>
  <c r="AB468" i="1"/>
  <c r="AE740" i="1"/>
  <c r="X674" i="1"/>
  <c r="AB507" i="1"/>
  <c r="Y763" i="1"/>
  <c r="W694" i="1"/>
  <c r="T561" i="1"/>
  <c r="AF561" i="1" s="1"/>
  <c r="X781" i="1"/>
  <c r="W1510" i="1"/>
  <c r="AD1432" i="1"/>
  <c r="AD1372" i="1"/>
  <c r="U1148" i="1"/>
  <c r="AG1148" i="1" s="1"/>
  <c r="C1148" i="1" s="1"/>
  <c r="AA1319" i="1"/>
  <c r="AJ1319" i="1" s="1"/>
  <c r="V1234" i="1"/>
  <c r="AA1159" i="1"/>
  <c r="AA1079" i="1"/>
  <c r="V1002" i="1"/>
  <c r="AB1320" i="1"/>
  <c r="AB1232" i="1"/>
  <c r="T1150" i="1"/>
  <c r="AF1150" i="1" s="1"/>
  <c r="T1062" i="1"/>
  <c r="AF1062" i="1" s="1"/>
  <c r="T974" i="1"/>
  <c r="AF974" i="1" s="1"/>
  <c r="Z1299" i="1"/>
  <c r="Z1227" i="1"/>
  <c r="AE1136" i="1"/>
  <c r="AE1032" i="1"/>
  <c r="V911" i="1"/>
  <c r="W918" i="1"/>
  <c r="AD832" i="1"/>
  <c r="Z944" i="1"/>
  <c r="Z864" i="1"/>
  <c r="U663" i="1"/>
  <c r="AG663" i="1" s="1"/>
  <c r="C663" i="1" s="1"/>
  <c r="AD903" i="1"/>
  <c r="U809" i="1"/>
  <c r="AG809" i="1" s="1"/>
  <c r="AC769" i="1"/>
  <c r="V687" i="1"/>
  <c r="AI687" i="1" s="1"/>
  <c r="AB805" i="1"/>
  <c r="AB717" i="1"/>
  <c r="U564" i="1"/>
  <c r="AG564" i="1" s="1"/>
  <c r="V754" i="1"/>
  <c r="AA671" i="1"/>
  <c r="X613" i="1"/>
  <c r="Z530" i="1"/>
  <c r="U631" i="1"/>
  <c r="AG631" i="1" s="1"/>
  <c r="T562" i="1"/>
  <c r="AF562" i="1" s="1"/>
  <c r="AH562" i="1" s="1"/>
  <c r="AA660" i="1"/>
  <c r="AA596" i="1"/>
  <c r="V499" i="1"/>
  <c r="V437" i="1"/>
  <c r="U434" i="1"/>
  <c r="AG434" i="1" s="1"/>
  <c r="AD381" i="1"/>
  <c r="V306" i="1"/>
  <c r="W221" i="1"/>
  <c r="AA3018" i="1"/>
  <c r="AJ3018" i="1" s="1"/>
  <c r="AC658" i="1"/>
  <c r="AA611" i="1"/>
  <c r="AJ611" i="1" s="1"/>
  <c r="C611" i="1" s="1"/>
  <c r="V498" i="1"/>
  <c r="W567" i="1"/>
  <c r="W453" i="1"/>
  <c r="AE570" i="1"/>
  <c r="AD403" i="1"/>
  <c r="AD468" i="1"/>
  <c r="AE473" i="1"/>
  <c r="AD332" i="1"/>
  <c r="V239" i="1"/>
  <c r="AB66" i="1"/>
  <c r="V704" i="1"/>
  <c r="AI704" i="1" s="1"/>
  <c r="W500" i="1"/>
  <c r="Z548" i="1"/>
  <c r="U629" i="1"/>
  <c r="AG629" i="1" s="1"/>
  <c r="U509" i="1"/>
  <c r="AG509" i="1" s="1"/>
  <c r="AA626" i="1"/>
  <c r="AA510" i="1"/>
  <c r="AC413" i="1"/>
  <c r="T411" i="1"/>
  <c r="AF411" i="1" s="1"/>
  <c r="AD349" i="1"/>
  <c r="W269" i="1"/>
  <c r="AC176" i="1"/>
  <c r="U2991" i="1"/>
  <c r="AG2991" i="1" s="1"/>
  <c r="W652" i="1"/>
  <c r="AA601" i="1"/>
  <c r="T434" i="1"/>
  <c r="AF434" i="1" s="1"/>
  <c r="Y554" i="1"/>
  <c r="Y348" i="1"/>
  <c r="AE544" i="1"/>
  <c r="X464" i="1"/>
  <c r="Y449" i="1"/>
  <c r="AE467" i="1"/>
  <c r="Y335" i="1"/>
  <c r="W217" i="1"/>
  <c r="AA13" i="1"/>
  <c r="AA249" i="1"/>
  <c r="AJ249" i="1" s="1"/>
  <c r="C249" i="1" s="1"/>
  <c r="X397" i="1"/>
  <c r="T270" i="1"/>
  <c r="AF270" i="1" s="1"/>
  <c r="AH270" i="1" s="1"/>
  <c r="AE262" i="1"/>
  <c r="AC217" i="1"/>
  <c r="T166" i="1"/>
  <c r="AF166" i="1" s="1"/>
  <c r="AE175" i="1"/>
  <c r="Y90" i="1"/>
  <c r="U9" i="1"/>
  <c r="AG9" i="1" s="1"/>
  <c r="W2984" i="1"/>
  <c r="AA451" i="1"/>
  <c r="AE348" i="1"/>
  <c r="AD338" i="1"/>
  <c r="X200" i="1"/>
  <c r="AA262" i="1"/>
  <c r="Y245" i="1"/>
  <c r="AD179" i="1"/>
  <c r="X138" i="1"/>
  <c r="AE83" i="1"/>
  <c r="U24" i="1"/>
  <c r="AG24" i="1" s="1"/>
  <c r="Y2977" i="1"/>
  <c r="V363" i="1"/>
  <c r="AA299" i="1"/>
  <c r="U301" i="1"/>
  <c r="AG301" i="1" s="1"/>
  <c r="X270" i="1"/>
  <c r="T241" i="1"/>
  <c r="AF241" i="1" s="1"/>
  <c r="AB222" i="1"/>
  <c r="X169" i="1"/>
  <c r="AA66" i="1"/>
  <c r="AC3041" i="1"/>
  <c r="AB2914" i="1"/>
  <c r="AD134" i="1"/>
  <c r="AD92" i="1"/>
  <c r="U57" i="1"/>
  <c r="AG57" i="1" s="1"/>
  <c r="U10" i="1"/>
  <c r="AG10" i="1" s="1"/>
  <c r="Z3020" i="1"/>
  <c r="T3003" i="1"/>
  <c r="AF3003" i="1" s="1"/>
  <c r="AH3003" i="1" s="1"/>
  <c r="W2959" i="1"/>
  <c r="AD2915" i="1"/>
  <c r="T137" i="1"/>
  <c r="AF137" i="1" s="1"/>
  <c r="U96" i="1"/>
  <c r="AG96" i="1" s="1"/>
  <c r="W53" i="1"/>
  <c r="AE3044" i="1"/>
  <c r="AB3026" i="1"/>
  <c r="AC2971" i="1"/>
  <c r="U2932" i="1"/>
  <c r="AG2932" i="1" s="1"/>
  <c r="Z3050" i="1"/>
  <c r="T3013" i="1"/>
  <c r="AF3013" i="1" s="1"/>
  <c r="AD2947" i="1"/>
  <c r="Z2916" i="1"/>
  <c r="AB2341" i="1"/>
  <c r="AB2309" i="1"/>
  <c r="U2272" i="1"/>
  <c r="AG2272" i="1" s="1"/>
  <c r="U2240" i="1"/>
  <c r="AG2240" i="1" s="1"/>
  <c r="U2208" i="1"/>
  <c r="AG2208" i="1" s="1"/>
  <c r="U2176" i="1"/>
  <c r="AG2176" i="1" s="1"/>
  <c r="AB2141" i="1"/>
  <c r="AB2109" i="1"/>
  <c r="AB2077" i="1"/>
  <c r="AB2045" i="1"/>
  <c r="T2011" i="1"/>
  <c r="AF2011" i="1" s="1"/>
  <c r="U1976" i="1"/>
  <c r="AG1976" i="1" s="1"/>
  <c r="X1889" i="1"/>
  <c r="X1761" i="1"/>
  <c r="V1548" i="1"/>
  <c r="AI1548" i="1" s="1"/>
  <c r="AK1548" i="1" s="1"/>
  <c r="AB1950" i="1"/>
  <c r="AB1918" i="1"/>
  <c r="AB1886" i="1"/>
  <c r="AB1854" i="1"/>
  <c r="T1820" i="1"/>
  <c r="AF1820" i="1" s="1"/>
  <c r="U1785" i="1"/>
  <c r="AG1785" i="1" s="1"/>
  <c r="U1753" i="1"/>
  <c r="AG1753" i="1" s="1"/>
  <c r="U1721" i="1"/>
  <c r="AG1721" i="1" s="1"/>
  <c r="AB1686" i="1"/>
  <c r="AB1654" i="1"/>
  <c r="Z1552" i="1"/>
  <c r="Z1424" i="1"/>
  <c r="W1132" i="1"/>
  <c r="AA1944" i="1"/>
  <c r="AC1909" i="1"/>
  <c r="AC1877" i="1"/>
  <c r="V1843" i="1"/>
  <c r="V1811" i="1"/>
  <c r="V1779" i="1"/>
  <c r="AI1779" i="1" s="1"/>
  <c r="B1779" i="1" s="1"/>
  <c r="V1747" i="1"/>
  <c r="AI1747" i="1" s="1"/>
  <c r="AK1747" i="1" s="1"/>
  <c r="V1715" i="1"/>
  <c r="AA1680" i="1"/>
  <c r="AC1647" i="1"/>
  <c r="AC1516" i="1"/>
  <c r="AC1388" i="1"/>
  <c r="Y997" i="1"/>
  <c r="T1935" i="1"/>
  <c r="AF1935" i="1" s="1"/>
  <c r="T1903" i="1"/>
  <c r="AF1903" i="1" s="1"/>
  <c r="T1871" i="1"/>
  <c r="AF1871" i="1" s="1"/>
  <c r="U1836" i="1"/>
  <c r="AG1836" i="1" s="1"/>
  <c r="U1804" i="1"/>
  <c r="AG1804" i="1" s="1"/>
  <c r="U1772" i="1"/>
  <c r="AG1772" i="1" s="1"/>
  <c r="AB1737" i="1"/>
  <c r="T1703" i="1"/>
  <c r="AF1703" i="1" s="1"/>
  <c r="AH1703" i="1" s="1"/>
  <c r="T1671" i="1"/>
  <c r="AF1671" i="1" s="1"/>
  <c r="AH1671" i="1" s="1"/>
  <c r="V1618" i="1"/>
  <c r="AI1618" i="1" s="1"/>
  <c r="V1490" i="1"/>
  <c r="V1362" i="1"/>
  <c r="T1642" i="1"/>
  <c r="AF1642" i="1" s="1"/>
  <c r="AH1642" i="1" s="1"/>
  <c r="T1610" i="1"/>
  <c r="AF1610" i="1" s="1"/>
  <c r="AH1610" i="1" s="1"/>
  <c r="T1578" i="1"/>
  <c r="AF1578" i="1" s="1"/>
  <c r="U1543" i="1"/>
  <c r="AG1543" i="1" s="1"/>
  <c r="AB1508" i="1"/>
  <c r="AB1476" i="1"/>
  <c r="AB1444" i="1"/>
  <c r="AB1412" i="1"/>
  <c r="T1378" i="1"/>
  <c r="AF1378" i="1" s="1"/>
  <c r="AH1378" i="1" s="1"/>
  <c r="T1346" i="1"/>
  <c r="AF1346" i="1" s="1"/>
  <c r="W1246" i="1"/>
  <c r="W1118" i="1"/>
  <c r="AE958" i="1"/>
  <c r="V1623" i="1"/>
  <c r="V1591" i="1"/>
  <c r="V1559" i="1"/>
  <c r="V1527" i="1"/>
  <c r="AI1527" i="1" s="1"/>
  <c r="AA1492" i="1"/>
  <c r="AJ1492" i="1" s="1"/>
  <c r="AA1460" i="1"/>
  <c r="AJ1460" i="1" s="1"/>
  <c r="C1460" i="1" s="1"/>
  <c r="AA1428" i="1"/>
  <c r="AJ1428" i="1" s="1"/>
  <c r="C1428" i="1" s="1"/>
  <c r="AA1396" i="1"/>
  <c r="AJ1396" i="1" s="1"/>
  <c r="C1396" i="1" s="1"/>
  <c r="V1359" i="1"/>
  <c r="AI1359" i="1" s="1"/>
  <c r="Y1297" i="1"/>
  <c r="Y1169" i="1"/>
  <c r="Y1041" i="1"/>
  <c r="Y1649" i="1"/>
  <c r="Y1617" i="1"/>
  <c r="Y1585" i="1"/>
  <c r="AB2403" i="1"/>
  <c r="AB2371" i="1"/>
  <c r="U2334" i="1"/>
  <c r="AG2334" i="1" s="1"/>
  <c r="U2302" i="1"/>
  <c r="AG2302" i="1" s="1"/>
  <c r="U2270" i="1"/>
  <c r="AG2270" i="1" s="1"/>
  <c r="U2238" i="1"/>
  <c r="AG2238" i="1" s="1"/>
  <c r="AB2203" i="1"/>
  <c r="AB2171" i="1"/>
  <c r="AB2139" i="1"/>
  <c r="AB2107" i="1"/>
  <c r="T2073" i="1"/>
  <c r="AF2073" i="1" s="1"/>
  <c r="U2038" i="1"/>
  <c r="AG2038" i="1" s="1"/>
  <c r="U2006" i="1"/>
  <c r="AG2006" i="1" s="1"/>
  <c r="U1974" i="1"/>
  <c r="AG1974" i="1" s="1"/>
  <c r="AE1869" i="1"/>
  <c r="AE1741" i="1"/>
  <c r="V1516" i="1"/>
  <c r="T1946" i="1"/>
  <c r="AF1946" i="1" s="1"/>
  <c r="T1898" i="1"/>
  <c r="AF1898" i="1" s="1"/>
  <c r="T1858" i="1"/>
  <c r="AF1858" i="1" s="1"/>
  <c r="T1818" i="1"/>
  <c r="AF1818" i="1" s="1"/>
  <c r="T1778" i="1"/>
  <c r="AF1778" i="1" s="1"/>
  <c r="U1735" i="1"/>
  <c r="AG1735" i="1" s="1"/>
  <c r="AB1692" i="1"/>
  <c r="U1655" i="1"/>
  <c r="AG1655" i="1" s="1"/>
  <c r="AC1522" i="1"/>
  <c r="V1342" i="1"/>
  <c r="AI1342" i="1" s="1"/>
  <c r="B1342" i="1" s="1"/>
  <c r="AA1950" i="1"/>
  <c r="AA1910" i="1"/>
  <c r="AA1870" i="1"/>
  <c r="AA1822" i="1"/>
  <c r="V1785" i="1"/>
  <c r="V1745" i="1"/>
  <c r="V1705" i="1"/>
  <c r="AI1705" i="1" s="1"/>
  <c r="AC1659" i="1"/>
  <c r="V1552" i="1"/>
  <c r="AC1380" i="1"/>
  <c r="U1962" i="1"/>
  <c r="AG1962" i="1" s="1"/>
  <c r="U1914" i="1"/>
  <c r="AG1914" i="1" s="1"/>
  <c r="T1877" i="1"/>
  <c r="AF1877" i="1" s="1"/>
  <c r="AH1877" i="1" s="1"/>
  <c r="T1837" i="1"/>
  <c r="AF1837" i="1" s="1"/>
  <c r="T1797" i="1"/>
  <c r="AF1797" i="1" s="1"/>
  <c r="AH1797" i="1" s="1"/>
  <c r="AB1751" i="1"/>
  <c r="T1709" i="1"/>
  <c r="AF1709" i="1" s="1"/>
  <c r="AB1671" i="1"/>
  <c r="Z1588" i="1"/>
  <c r="AC1406" i="1"/>
  <c r="X970" i="1"/>
  <c r="AB1610" i="1"/>
  <c r="T1568" i="1"/>
  <c r="AF1568" i="1" s="1"/>
  <c r="U1525" i="1"/>
  <c r="AG1525" i="1" s="1"/>
  <c r="AB1482" i="1"/>
  <c r="U1445" i="1"/>
  <c r="AG1445" i="1" s="1"/>
  <c r="U1405" i="1"/>
  <c r="AG1405" i="1" s="1"/>
  <c r="U1357" i="1"/>
  <c r="AG1357" i="1" s="1"/>
  <c r="W1270" i="1"/>
  <c r="AD1098" i="1"/>
  <c r="X890" i="1"/>
  <c r="V1605" i="1"/>
  <c r="V1565" i="1"/>
  <c r="V1525" i="1"/>
  <c r="AC1487" i="1"/>
  <c r="AC1439" i="1"/>
  <c r="AA1402" i="1"/>
  <c r="AC1359" i="1"/>
  <c r="T1279" i="1"/>
  <c r="AF1279" i="1" s="1"/>
  <c r="T1087" i="1"/>
  <c r="AF1087" i="1" s="1"/>
  <c r="W793" i="1"/>
  <c r="W1618" i="1"/>
  <c r="Y1563" i="1"/>
  <c r="T1543" i="1"/>
  <c r="AF1543" i="1" s="1"/>
  <c r="AH1543" i="1" s="1"/>
  <c r="T1503" i="1"/>
  <c r="AF1503" i="1" s="1"/>
  <c r="T1463" i="1"/>
  <c r="AF1463" i="1" s="1"/>
  <c r="T1423" i="1"/>
  <c r="AF1423" i="1" s="1"/>
  <c r="AH1423" i="1" s="1"/>
  <c r="T1375" i="1"/>
  <c r="AF1375" i="1" s="1"/>
  <c r="AB1337" i="1"/>
  <c r="AB1189" i="1"/>
  <c r="Y1019" i="1"/>
  <c r="Z1316" i="1"/>
  <c r="Z1276" i="1"/>
  <c r="Z1236" i="1"/>
  <c r="X1199" i="1"/>
  <c r="X1151" i="1"/>
  <c r="AE1113" i="1"/>
  <c r="AE1073" i="1"/>
  <c r="AE1033" i="1"/>
  <c r="Z988" i="1"/>
  <c r="AE872" i="1"/>
  <c r="Y1328" i="1"/>
  <c r="W1291" i="1"/>
  <c r="W1243" i="1"/>
  <c r="W1203" i="1"/>
  <c r="W1163" i="1"/>
  <c r="W1123" i="1"/>
  <c r="Y1080" i="1"/>
  <c r="AD1037" i="1"/>
  <c r="Y1000" i="1"/>
  <c r="AC929" i="1"/>
  <c r="V1331" i="1"/>
  <c r="AC1293" i="1"/>
  <c r="V1251" i="1"/>
  <c r="AC1213" i="1"/>
  <c r="AC1165" i="1"/>
  <c r="AA1128" i="1"/>
  <c r="AA1088" i="1"/>
  <c r="AA1048" i="1"/>
  <c r="AJ1048" i="1" s="1"/>
  <c r="V1003" i="1"/>
  <c r="X952" i="1"/>
  <c r="U691" i="1"/>
  <c r="AG691" i="1" s="1"/>
  <c r="U936" i="1"/>
  <c r="AG936" i="1" s="1"/>
  <c r="U888" i="1"/>
  <c r="AG888" i="1" s="1"/>
  <c r="AH888" i="1" s="1"/>
  <c r="U848" i="1"/>
  <c r="AG848" i="1" s="1"/>
  <c r="AD810" i="1"/>
  <c r="AD610" i="1"/>
  <c r="V936" i="1"/>
  <c r="AA893" i="1"/>
  <c r="V856" i="1"/>
  <c r="V816" i="1"/>
  <c r="AC648" i="1"/>
  <c r="T946" i="1"/>
  <c r="AF946" i="1" s="1"/>
  <c r="AB908" i="1"/>
  <c r="T866" i="1"/>
  <c r="AF866" i="1" s="1"/>
  <c r="AH866" i="1" s="1"/>
  <c r="AB820" i="1"/>
  <c r="AB690" i="1"/>
  <c r="Z793" i="1"/>
  <c r="X756" i="1"/>
  <c r="X708" i="1"/>
  <c r="AE670" i="1"/>
  <c r="T559" i="1"/>
  <c r="AF559" i="1" s="1"/>
  <c r="W800" i="1"/>
  <c r="AD754" i="1"/>
  <c r="AD714" i="1"/>
  <c r="AD674" i="1"/>
  <c r="Y595" i="1"/>
  <c r="X799" i="1"/>
  <c r="X759" i="1"/>
  <c r="Y1557" i="1"/>
  <c r="Y1517" i="1"/>
  <c r="W1472" i="1"/>
  <c r="W1432" i="1"/>
  <c r="AD1394" i="1"/>
  <c r="W1352" i="1"/>
  <c r="W1226" i="1"/>
  <c r="W1066" i="1"/>
  <c r="AA1333" i="1"/>
  <c r="AA1293" i="1"/>
  <c r="AA1245" i="1"/>
  <c r="V1208" i="1"/>
  <c r="V1168" i="1"/>
  <c r="AI1168" i="1" s="1"/>
  <c r="V1128" i="1"/>
  <c r="AC1082" i="1"/>
  <c r="AC1042" i="1"/>
  <c r="AC1002" i="1"/>
  <c r="AC951" i="1"/>
  <c r="T432" i="1"/>
  <c r="AF432" i="1" s="1"/>
  <c r="T1300" i="1"/>
  <c r="AF1300" i="1" s="1"/>
  <c r="T1260" i="1"/>
  <c r="AF1260" i="1" s="1"/>
  <c r="T1220" i="1"/>
  <c r="AF1220" i="1" s="1"/>
  <c r="AB1174" i="1"/>
  <c r="T1132" i="1"/>
  <c r="AF1132" i="1" s="1"/>
  <c r="AB1094" i="1"/>
  <c r="AB1054" i="1"/>
  <c r="U1009" i="1"/>
  <c r="AG1009" i="1" s="1"/>
  <c r="X966" i="1"/>
  <c r="AD781" i="1"/>
  <c r="X1308" i="1"/>
  <c r="Z1265" i="1"/>
  <c r="AE1222" i="1"/>
  <c r="Z1185" i="1"/>
  <c r="Z1145" i="1"/>
  <c r="Z1097" i="1"/>
  <c r="X1060" i="1"/>
  <c r="Z1017" i="1"/>
  <c r="X980" i="1"/>
  <c r="Z817" i="1"/>
  <c r="Y945" i="1"/>
  <c r="Y905" i="1"/>
  <c r="Y865" i="1"/>
  <c r="W820" i="1"/>
  <c r="T698" i="1"/>
  <c r="AF698" i="1" s="1"/>
  <c r="AH698" i="1" s="1"/>
  <c r="Z950" i="1"/>
  <c r="X913" i="1"/>
  <c r="X865" i="1"/>
  <c r="X825" i="1"/>
  <c r="U719" i="1"/>
  <c r="AG719" i="1" s="1"/>
  <c r="Y960" i="1"/>
  <c r="Y916" i="1"/>
  <c r="W871" i="1"/>
  <c r="AD829" i="1"/>
  <c r="AD731" i="1"/>
  <c r="V793" i="1"/>
  <c r="V749" i="1"/>
  <c r="AA710" i="1"/>
  <c r="AJ710" i="1" s="1"/>
  <c r="AC667" i="1"/>
  <c r="U530" i="1"/>
  <c r="AG530" i="1" s="1"/>
  <c r="T789" i="1"/>
  <c r="AF789" i="1" s="1"/>
  <c r="AB743" i="1"/>
  <c r="T705" i="1"/>
  <c r="AF705" i="1" s="1"/>
  <c r="AE653" i="1"/>
  <c r="U508" i="1"/>
  <c r="AG508" i="1" s="1"/>
  <c r="AA781" i="1"/>
  <c r="U1578" i="1"/>
  <c r="AG1578" i="1" s="1"/>
  <c r="U1530" i="1"/>
  <c r="AG1530" i="1" s="1"/>
  <c r="T1489" i="1"/>
  <c r="AF1489" i="1" s="1"/>
  <c r="AH1489" i="1" s="1"/>
  <c r="U1450" i="1"/>
  <c r="AG1450" i="1" s="1"/>
  <c r="U1406" i="1"/>
  <c r="AG1406" i="1" s="1"/>
  <c r="AB1355" i="1"/>
  <c r="T1257" i="1"/>
  <c r="AF1257" i="1" s="1"/>
  <c r="Y1091" i="1"/>
  <c r="Z1334" i="1"/>
  <c r="Z1290" i="1"/>
  <c r="Z1246" i="1"/>
  <c r="X1201" i="1"/>
  <c r="Z1158" i="1"/>
  <c r="X1105" i="1"/>
  <c r="Z1062" i="1"/>
  <c r="Z1022" i="1"/>
  <c r="Z974" i="1"/>
  <c r="U707" i="1"/>
  <c r="AG707" i="1" s="1"/>
  <c r="W1301" i="1"/>
  <c r="AD1255" i="1"/>
  <c r="W1213" i="1"/>
  <c r="AD1159" i="1"/>
  <c r="W1117" i="1"/>
  <c r="Y1074" i="1"/>
  <c r="W1029" i="1"/>
  <c r="Y978" i="1"/>
  <c r="AB796" i="1"/>
  <c r="V1309" i="1"/>
  <c r="AA1266" i="1"/>
  <c r="V1213" i="1"/>
  <c r="AI1213" i="1" s="1"/>
  <c r="AA1170" i="1"/>
  <c r="AC1127" i="1"/>
  <c r="AC1079" i="1"/>
  <c r="AA1034" i="1"/>
  <c r="AA986" i="1"/>
  <c r="X864" i="1"/>
  <c r="AB951" i="1"/>
  <c r="U898" i="1"/>
  <c r="AG898" i="1" s="1"/>
  <c r="AB855" i="1"/>
  <c r="U797" i="1"/>
  <c r="AG797" i="1" s="1"/>
  <c r="W606" i="1"/>
  <c r="AA927" i="1"/>
  <c r="V882" i="1"/>
  <c r="AC836" i="1"/>
  <c r="T756" i="1"/>
  <c r="AF756" i="1" s="1"/>
  <c r="AH756" i="1" s="1"/>
  <c r="U953" i="1"/>
  <c r="AG953" i="1" s="1"/>
  <c r="U905" i="1"/>
  <c r="AG905" i="1" s="1"/>
  <c r="AB854" i="1"/>
  <c r="AB794" i="1"/>
  <c r="AE800" i="1"/>
  <c r="X750" i="1"/>
  <c r="Z707" i="1"/>
  <c r="T652" i="1"/>
  <c r="AF652" i="1" s="1"/>
  <c r="AH652" i="1" s="1"/>
  <c r="W810" i="1"/>
  <c r="W762" i="1"/>
  <c r="Y711" i="1"/>
  <c r="AC660" i="1"/>
  <c r="U403" i="1"/>
  <c r="AG403" i="1" s="1"/>
  <c r="Z762" i="1"/>
  <c r="AD1508" i="1"/>
  <c r="Y1459" i="1"/>
  <c r="Y1395" i="1"/>
  <c r="Y1339" i="1"/>
  <c r="AD1078" i="1"/>
  <c r="V1318" i="1"/>
  <c r="AA1243" i="1"/>
  <c r="AC1192" i="1"/>
  <c r="V1126" i="1"/>
  <c r="AC1064" i="1"/>
  <c r="AC992" i="1"/>
  <c r="U657" i="1"/>
  <c r="AG657" i="1" s="1"/>
  <c r="AB1276" i="1"/>
  <c r="AB1204" i="1"/>
  <c r="T1130" i="1"/>
  <c r="AF1130" i="1" s="1"/>
  <c r="AB1060" i="1"/>
  <c r="T994" i="1"/>
  <c r="AF994" i="1" s="1"/>
  <c r="T549" i="1"/>
  <c r="AF549" i="1" s="1"/>
  <c r="AE1260" i="1"/>
  <c r="AE1196" i="1"/>
  <c r="X1122" i="1"/>
  <c r="X1066" i="1"/>
  <c r="AE980" i="1"/>
  <c r="T581" i="1"/>
  <c r="AF581" i="1" s="1"/>
  <c r="W898" i="1"/>
  <c r="Y831" i="1"/>
  <c r="X967" i="1"/>
  <c r="AE889" i="1"/>
  <c r="X823" i="1"/>
  <c r="AD971" i="1"/>
  <c r="W897" i="1"/>
  <c r="W825" i="1"/>
  <c r="W494" i="1"/>
  <c r="AC741" i="1"/>
  <c r="U658" i="1"/>
  <c r="AG658" i="1" s="1"/>
  <c r="U804" i="1"/>
  <c r="AG804" i="1" s="1"/>
  <c r="U732" i="1"/>
  <c r="AG732" i="1" s="1"/>
  <c r="AB673" i="1"/>
  <c r="AA803" i="1"/>
  <c r="AC736" i="1"/>
  <c r="V662" i="1"/>
  <c r="Z646" i="1"/>
  <c r="Z566" i="1"/>
  <c r="AE491" i="1"/>
  <c r="AB624" i="1"/>
  <c r="AB552" i="1"/>
  <c r="AB480" i="1"/>
  <c r="V619" i="1"/>
  <c r="AA560" i="1"/>
  <c r="AC477" i="1"/>
  <c r="AC415" i="1"/>
  <c r="AB443" i="1"/>
  <c r="Z456" i="1"/>
  <c r="Z373" i="1"/>
  <c r="V267" i="1"/>
  <c r="AD215" i="1"/>
  <c r="AE23" i="1"/>
  <c r="AE717" i="1"/>
  <c r="T507" i="1"/>
  <c r="AF507" i="1" s="1"/>
  <c r="AC572" i="1"/>
  <c r="AC496" i="1"/>
  <c r="Y600" i="1"/>
  <c r="Y512" i="1"/>
  <c r="X632" i="1"/>
  <c r="Z549" i="1"/>
  <c r="AE319" i="1"/>
  <c r="U343" i="1"/>
  <c r="AG343" i="1" s="1"/>
  <c r="W414" i="1"/>
  <c r="Z404" i="1"/>
  <c r="Z266" i="1"/>
  <c r="AA191" i="1"/>
  <c r="Y144" i="1"/>
  <c r="AA2935" i="1"/>
  <c r="AJ2935" i="1" s="1"/>
  <c r="C2935" i="1" s="1"/>
  <c r="V680" i="1"/>
  <c r="AI680" i="1" s="1"/>
  <c r="Z624" i="1"/>
  <c r="X531" i="1"/>
  <c r="T370" i="1"/>
  <c r="AF370" i="1" s="1"/>
  <c r="U553" i="1"/>
  <c r="AG553" i="1" s="1"/>
  <c r="AB408" i="1"/>
  <c r="AA594" i="1"/>
  <c r="V509" i="1"/>
  <c r="V447" i="1"/>
  <c r="U444" i="1"/>
  <c r="AG444" i="1" s="1"/>
  <c r="AC462" i="1"/>
  <c r="Z333" i="1"/>
  <c r="AD263" i="1"/>
  <c r="Y202" i="1"/>
  <c r="Z44" i="1"/>
  <c r="AE715" i="1"/>
  <c r="T579" i="1"/>
  <c r="AF579" i="1" s="1"/>
  <c r="AH579" i="1" s="1"/>
  <c r="V576" i="1"/>
  <c r="AC490" i="1"/>
  <c r="Y606" i="1"/>
  <c r="AD515" i="1"/>
  <c r="X638" i="1"/>
  <c r="AE540" i="1"/>
  <c r="U401" i="1"/>
  <c r="AG401" i="1" s="1"/>
  <c r="AE402" i="1"/>
  <c r="Y405" i="1"/>
  <c r="V416" i="1"/>
  <c r="AA381" i="1"/>
  <c r="AD260" i="1"/>
  <c r="AB87" i="1"/>
  <c r="T2908" i="1"/>
  <c r="AF2908" i="1" s="1"/>
  <c r="U372" i="1"/>
  <c r="AG372" i="1" s="1"/>
  <c r="Z386" i="1"/>
  <c r="T294" i="1"/>
  <c r="AF294" i="1" s="1"/>
  <c r="Z285" i="1"/>
  <c r="U296" i="1"/>
  <c r="AG296" i="1" s="1"/>
  <c r="W214" i="1"/>
  <c r="U215" i="1"/>
  <c r="AG215" i="1" s="1"/>
  <c r="AD148" i="1"/>
  <c r="U99" i="1"/>
  <c r="AG99" i="1" s="1"/>
  <c r="C99" i="1" s="1"/>
  <c r="AD65" i="1"/>
  <c r="W3068" i="1"/>
  <c r="AD2978" i="1"/>
  <c r="X309" i="1"/>
  <c r="T344" i="1"/>
  <c r="AF344" i="1" s="1"/>
  <c r="Y397" i="1"/>
  <c r="AC252" i="1"/>
  <c r="W319" i="1"/>
  <c r="V188" i="1"/>
  <c r="AD298" i="1"/>
  <c r="U212" i="1"/>
  <c r="AG212" i="1" s="1"/>
  <c r="Y212" i="1"/>
  <c r="AA134" i="1"/>
  <c r="T105" i="1"/>
  <c r="AF105" i="1" s="1"/>
  <c r="AB39" i="1"/>
  <c r="U3030" i="1"/>
  <c r="AG3030" i="1" s="1"/>
  <c r="AB2936" i="1"/>
  <c r="AA324" i="1"/>
  <c r="T329" i="1"/>
  <c r="AF329" i="1" s="1"/>
  <c r="X327" i="1"/>
  <c r="U257" i="1"/>
  <c r="AG257" i="1" s="1"/>
  <c r="AH257" i="1" s="1"/>
  <c r="X212" i="1"/>
  <c r="AB239" i="1"/>
  <c r="AC202" i="1"/>
  <c r="AE174" i="1"/>
  <c r="V65" i="1"/>
  <c r="T57" i="1"/>
  <c r="AF57" i="1" s="1"/>
  <c r="AA3028" i="1"/>
  <c r="AE2946" i="1"/>
  <c r="W105" i="1"/>
  <c r="V120" i="1"/>
  <c r="AB86" i="1"/>
  <c r="T56" i="1"/>
  <c r="AF56" i="1" s="1"/>
  <c r="Z8" i="1"/>
  <c r="W3042" i="1"/>
  <c r="Z3004" i="1"/>
  <c r="X2988" i="1"/>
  <c r="V2949" i="1"/>
  <c r="AC2905" i="1"/>
  <c r="U154" i="1"/>
  <c r="AG154" i="1" s="1"/>
  <c r="C154" i="1" s="1"/>
  <c r="U81" i="1"/>
  <c r="AG81" i="1" s="1"/>
  <c r="X34" i="1"/>
  <c r="V47" i="1"/>
  <c r="V13" i="1"/>
  <c r="AA3049" i="1"/>
  <c r="V2999" i="1"/>
  <c r="AC2960" i="1"/>
  <c r="T2931" i="1"/>
  <c r="AF2931" i="1" s="1"/>
  <c r="V2898" i="1"/>
  <c r="Z2994" i="1"/>
  <c r="Z2975" i="1"/>
  <c r="T2953" i="1"/>
  <c r="AF2953" i="1" s="1"/>
  <c r="X2915" i="1"/>
  <c r="U1620" i="1"/>
  <c r="AG1620" i="1" s="1"/>
  <c r="AB1585" i="1"/>
  <c r="U2404" i="1"/>
  <c r="AG2404" i="1" s="1"/>
  <c r="U2372" i="1"/>
  <c r="AG2372" i="1" s="1"/>
  <c r="C2372" i="1" s="1"/>
  <c r="U2340" i="1"/>
  <c r="AG2340" i="1" s="1"/>
  <c r="U2308" i="1"/>
  <c r="AG2308" i="1" s="1"/>
  <c r="T2271" i="1"/>
  <c r="AF2271" i="1" s="1"/>
  <c r="T2239" i="1"/>
  <c r="AF2239" i="1" s="1"/>
  <c r="AH2239" i="1" s="1"/>
  <c r="T2207" i="1"/>
  <c r="AF2207" i="1" s="1"/>
  <c r="T2175" i="1"/>
  <c r="AF2175" i="1" s="1"/>
  <c r="U2140" i="1"/>
  <c r="AG2140" i="1" s="1"/>
  <c r="U2108" i="1"/>
  <c r="AG2108" i="1" s="1"/>
  <c r="U2076" i="1"/>
  <c r="AG2076" i="1" s="1"/>
  <c r="U2044" i="1"/>
  <c r="AG2044" i="1" s="1"/>
  <c r="AB2009" i="1"/>
  <c r="T1975" i="1"/>
  <c r="AF1975" i="1" s="1"/>
  <c r="AA1883" i="1"/>
  <c r="AA1755" i="1"/>
  <c r="AC1520" i="1"/>
  <c r="U1949" i="1"/>
  <c r="AG1949" i="1" s="1"/>
  <c r="U1917" i="1"/>
  <c r="AG1917" i="1" s="1"/>
  <c r="U1885" i="1"/>
  <c r="AG1885" i="1" s="1"/>
  <c r="U1853" i="1"/>
  <c r="AG1853" i="1" s="1"/>
  <c r="AB1818" i="1"/>
  <c r="T1784" i="1"/>
  <c r="AF1784" i="1" s="1"/>
  <c r="T1752" i="1"/>
  <c r="AF1752" i="1" s="1"/>
  <c r="T1720" i="1"/>
  <c r="AF1720" i="1" s="1"/>
  <c r="U1685" i="1"/>
  <c r="AG1685" i="1" s="1"/>
  <c r="U1653" i="1"/>
  <c r="AG1653" i="1" s="1"/>
  <c r="AC1546" i="1"/>
  <c r="AC1418" i="1"/>
  <c r="AD1104" i="1"/>
  <c r="V1943" i="1"/>
  <c r="AA1908" i="1"/>
  <c r="AA1876" i="1"/>
  <c r="AC1841" i="1"/>
  <c r="AC1809" i="1"/>
  <c r="AC1777" i="1"/>
  <c r="AC1745" i="1"/>
  <c r="AC1713" i="1"/>
  <c r="V1679" i="1"/>
  <c r="AD1645" i="1"/>
  <c r="V1512" i="1"/>
  <c r="V1384" i="1"/>
  <c r="W980" i="1"/>
  <c r="AB1933" i="1"/>
  <c r="AB1901" i="1"/>
  <c r="AB1869" i="1"/>
  <c r="T1835" i="1"/>
  <c r="AF1835" i="1" s="1"/>
  <c r="T1803" i="1"/>
  <c r="AF1803" i="1" s="1"/>
  <c r="T1771" i="1"/>
  <c r="AF1771" i="1" s="1"/>
  <c r="U1736" i="1"/>
  <c r="AG1736" i="1" s="1"/>
  <c r="AB1701" i="1"/>
  <c r="AB1669" i="1"/>
  <c r="Z1612" i="1"/>
  <c r="Z1484" i="1"/>
  <c r="Z1356" i="1"/>
  <c r="AB1640" i="1"/>
  <c r="AB1608" i="1"/>
  <c r="AB1576" i="1"/>
  <c r="T1542" i="1"/>
  <c r="AF1542" i="1" s="1"/>
  <c r="AH1542" i="1" s="1"/>
  <c r="U1507" i="1"/>
  <c r="AG1507" i="1" s="1"/>
  <c r="U1475" i="1"/>
  <c r="AG1475" i="1" s="1"/>
  <c r="U1443" i="1"/>
  <c r="AG1443" i="1" s="1"/>
  <c r="U1411" i="1"/>
  <c r="AG1411" i="1" s="1"/>
  <c r="AB1376" i="1"/>
  <c r="AB1344" i="1"/>
  <c r="U1240" i="1"/>
  <c r="AG1240" i="1" s="1"/>
  <c r="U1112" i="1"/>
  <c r="AG1112" i="1" s="1"/>
  <c r="Z939" i="1"/>
  <c r="AC1621" i="1"/>
  <c r="AC1589" i="1"/>
  <c r="AC1557" i="1"/>
  <c r="AC1525" i="1"/>
  <c r="V1491" i="1"/>
  <c r="V1459" i="1"/>
  <c r="V1427" i="1"/>
  <c r="V1395" i="1"/>
  <c r="AC1357" i="1"/>
  <c r="AB1291" i="1"/>
  <c r="AB1163" i="1"/>
  <c r="AB1035" i="1"/>
  <c r="W1648" i="1"/>
  <c r="W1616" i="1"/>
  <c r="W1584" i="1"/>
  <c r="U2402" i="1"/>
  <c r="AG2402" i="1" s="1"/>
  <c r="U2370" i="1"/>
  <c r="AG2370" i="1" s="1"/>
  <c r="T2333" i="1"/>
  <c r="AF2333" i="1" s="1"/>
  <c r="AH2333" i="1" s="1"/>
  <c r="T2301" i="1"/>
  <c r="AF2301" i="1" s="1"/>
  <c r="T2269" i="1"/>
  <c r="AF2269" i="1" s="1"/>
  <c r="T2237" i="1"/>
  <c r="AF2237" i="1" s="1"/>
  <c r="U2202" i="1"/>
  <c r="AG2202" i="1" s="1"/>
  <c r="U2170" i="1"/>
  <c r="AG2170" i="1" s="1"/>
  <c r="U2138" i="1"/>
  <c r="AG2138" i="1" s="1"/>
  <c r="U2106" i="1"/>
  <c r="AG2106" i="1" s="1"/>
  <c r="AB2071" i="1"/>
  <c r="T2037" i="1"/>
  <c r="AF2037" i="1" s="1"/>
  <c r="T2005" i="1"/>
  <c r="AF2005" i="1" s="1"/>
  <c r="T1973" i="1"/>
  <c r="AF1973" i="1" s="1"/>
  <c r="X1865" i="1"/>
  <c r="X1737" i="1"/>
  <c r="AC1488" i="1"/>
  <c r="AB1944" i="1"/>
  <c r="AB1896" i="1"/>
  <c r="AB1856" i="1"/>
  <c r="AB1816" i="1"/>
  <c r="AB1776" i="1"/>
  <c r="T1734" i="1"/>
  <c r="AF1734" i="1" s="1"/>
  <c r="AH1734" i="1" s="1"/>
  <c r="U1691" i="1"/>
  <c r="AG1691" i="1" s="1"/>
  <c r="T1654" i="1"/>
  <c r="AF1654" i="1" s="1"/>
  <c r="V1518" i="1"/>
  <c r="AD1328" i="1"/>
  <c r="V1949" i="1"/>
  <c r="V1909" i="1"/>
  <c r="V1869" i="1"/>
  <c r="V1821" i="1"/>
  <c r="AC1783" i="1"/>
  <c r="AC1743" i="1"/>
  <c r="AC1703" i="1"/>
  <c r="AA1658" i="1"/>
  <c r="Z1546" i="1"/>
  <c r="V1376" i="1"/>
  <c r="T1961" i="1"/>
  <c r="AF1961" i="1" s="1"/>
  <c r="T1913" i="1"/>
  <c r="AF1913" i="1" s="1"/>
  <c r="AB1875" i="1"/>
  <c r="AB1835" i="1"/>
  <c r="AB1795" i="1"/>
  <c r="U1750" i="1"/>
  <c r="AG1750" i="1" s="1"/>
  <c r="AB1707" i="1"/>
  <c r="U1670" i="1"/>
  <c r="AG1670" i="1" s="1"/>
  <c r="AC1582" i="1"/>
  <c r="V1402" i="1"/>
  <c r="X914" i="1"/>
  <c r="U1609" i="1"/>
  <c r="AG1609" i="1" s="1"/>
  <c r="AB1566" i="1"/>
  <c r="T1524" i="1"/>
  <c r="AF1524" i="1" s="1"/>
  <c r="U1481" i="1"/>
  <c r="AG1481" i="1" s="1"/>
  <c r="T1444" i="1"/>
  <c r="AF1444" i="1" s="1"/>
  <c r="T1404" i="1"/>
  <c r="AF1404" i="1" s="1"/>
  <c r="T1356" i="1"/>
  <c r="AF1356" i="1" s="1"/>
  <c r="U1264" i="1"/>
  <c r="AG1264" i="1" s="1"/>
  <c r="W1094" i="1"/>
  <c r="AE862" i="1"/>
  <c r="AC1603" i="1"/>
  <c r="AC1563" i="1"/>
  <c r="AC1523" i="1"/>
  <c r="AA1486" i="1"/>
  <c r="AJ1486" i="1" s="1"/>
  <c r="AA1438" i="1"/>
  <c r="AJ1438" i="1" s="1"/>
  <c r="C1438" i="1" s="1"/>
  <c r="V1401" i="1"/>
  <c r="AA1358" i="1"/>
  <c r="Y1273" i="1"/>
  <c r="Y1081" i="1"/>
  <c r="U699" i="1"/>
  <c r="AG699" i="1" s="1"/>
  <c r="AD1616" i="1"/>
  <c r="W1558" i="1"/>
  <c r="AB1541" i="1"/>
  <c r="AB1501" i="1"/>
  <c r="AB1461" i="1"/>
  <c r="AB1421" i="1"/>
  <c r="AB1373" i="1"/>
  <c r="AB1333" i="1"/>
  <c r="T1185" i="1"/>
  <c r="AF1185" i="1" s="1"/>
  <c r="AB1013" i="1"/>
  <c r="X1315" i="1"/>
  <c r="X1275" i="1"/>
  <c r="X1235" i="1"/>
  <c r="AE1197" i="1"/>
  <c r="AE1149" i="1"/>
  <c r="Z1112" i="1"/>
  <c r="Z1072" i="1"/>
  <c r="Z1032" i="1"/>
  <c r="X987" i="1"/>
  <c r="X868" i="1"/>
  <c r="W1327" i="1"/>
  <c r="AD1289" i="1"/>
  <c r="AD1241" i="1"/>
  <c r="AD1201" i="1"/>
  <c r="AD1161" i="1"/>
  <c r="AD1121" i="1"/>
  <c r="W1079" i="1"/>
  <c r="Y1036" i="1"/>
  <c r="W999" i="1"/>
  <c r="V925" i="1"/>
  <c r="AC1329" i="1"/>
  <c r="AA1292" i="1"/>
  <c r="AJ1292" i="1" s="1"/>
  <c r="AC1249" i="1"/>
  <c r="AA1212" i="1"/>
  <c r="AJ1212" i="1" s="1"/>
  <c r="AA1164" i="1"/>
  <c r="AJ1164" i="1" s="1"/>
  <c r="C1164" i="1" s="1"/>
  <c r="V1127" i="1"/>
  <c r="V1087" i="1"/>
  <c r="V1047" i="1"/>
  <c r="AC1001" i="1"/>
  <c r="AA946" i="1"/>
  <c r="T672" i="1"/>
  <c r="AF672" i="1" s="1"/>
  <c r="T935" i="1"/>
  <c r="AF935" i="1" s="1"/>
  <c r="T887" i="1"/>
  <c r="AF887" i="1" s="1"/>
  <c r="T847" i="1"/>
  <c r="AF847" i="1" s="1"/>
  <c r="U805" i="1"/>
  <c r="AG805" i="1" s="1"/>
  <c r="Y591" i="1"/>
  <c r="AC934" i="1"/>
  <c r="V892" i="1"/>
  <c r="AC854" i="1"/>
  <c r="AC814" i="1"/>
  <c r="T629" i="1"/>
  <c r="AF629" i="1" s="1"/>
  <c r="AH629" i="1" s="1"/>
  <c r="AB944" i="1"/>
  <c r="U907" i="1"/>
  <c r="AG907" i="1" s="1"/>
  <c r="AB864" i="1"/>
  <c r="U819" i="1"/>
  <c r="AG819" i="1" s="1"/>
  <c r="T686" i="1"/>
  <c r="AF686" i="1" s="1"/>
  <c r="X792" i="1"/>
  <c r="AE754" i="1"/>
  <c r="AE706" i="1"/>
  <c r="Z669" i="1"/>
  <c r="Y553" i="1"/>
  <c r="AD798" i="1"/>
  <c r="Y753" i="1"/>
  <c r="Y713" i="1"/>
  <c r="Y673" i="1"/>
  <c r="AB589" i="1"/>
  <c r="AE797" i="1"/>
  <c r="AE757" i="1"/>
  <c r="W1556" i="1"/>
  <c r="W1516" i="1"/>
  <c r="AD1470" i="1"/>
  <c r="AD1430" i="1"/>
  <c r="Y1393" i="1"/>
  <c r="AD1350" i="1"/>
  <c r="U1220" i="1"/>
  <c r="AG1220" i="1" s="1"/>
  <c r="U1060" i="1"/>
  <c r="AG1060" i="1" s="1"/>
  <c r="V1332" i="1"/>
  <c r="V1292" i="1"/>
  <c r="V1244" i="1"/>
  <c r="AC1206" i="1"/>
  <c r="AC1166" i="1"/>
  <c r="AC1126" i="1"/>
  <c r="AA1081" i="1"/>
  <c r="AA1041" i="1"/>
  <c r="AA1001" i="1"/>
  <c r="V947" i="1"/>
  <c r="T1336" i="1"/>
  <c r="AF1336" i="1" s="1"/>
  <c r="AB1298" i="1"/>
  <c r="AB1258" i="1"/>
  <c r="AB1218" i="1"/>
  <c r="U1173" i="1"/>
  <c r="AG1173" i="1" s="1"/>
  <c r="AB1130" i="1"/>
  <c r="U1093" i="1"/>
  <c r="AG1093" i="1" s="1"/>
  <c r="U1053" i="1"/>
  <c r="AG1053" i="1" s="1"/>
  <c r="C1053" i="1" s="1"/>
  <c r="T1008" i="1"/>
  <c r="AF1008" i="1" s="1"/>
  <c r="AH1008" i="1" s="1"/>
  <c r="AA960" i="1"/>
  <c r="Y762" i="1"/>
  <c r="AE1306" i="1"/>
  <c r="X1264" i="1"/>
  <c r="Z1221" i="1"/>
  <c r="X1184" i="1"/>
  <c r="X1144" i="1"/>
  <c r="X1096" i="1"/>
  <c r="AE1058" i="1"/>
  <c r="X1016" i="1"/>
  <c r="AE978" i="1"/>
  <c r="AC811" i="1"/>
  <c r="W944" i="1"/>
  <c r="W904" i="1"/>
  <c r="W864" i="1"/>
  <c r="AD818" i="1"/>
  <c r="Y692" i="1"/>
  <c r="X949" i="1"/>
  <c r="AE911" i="1"/>
  <c r="AE863" i="1"/>
  <c r="AE823" i="1"/>
  <c r="AD713" i="1"/>
  <c r="W959" i="1"/>
  <c r="AD913" i="1"/>
  <c r="AD869" i="1"/>
  <c r="Y828" i="1"/>
  <c r="AD715" i="1"/>
  <c r="AC791" i="1"/>
  <c r="AC747" i="1"/>
  <c r="V709" i="1"/>
  <c r="AA666" i="1"/>
  <c r="AD524" i="1"/>
  <c r="AB787" i="1"/>
  <c r="U742" i="1"/>
  <c r="AG742" i="1" s="1"/>
  <c r="AB703" i="1"/>
  <c r="Y652" i="1"/>
  <c r="U492" i="1"/>
  <c r="AG492" i="1" s="1"/>
  <c r="AH492" i="1" s="1"/>
  <c r="V780" i="1"/>
  <c r="T1577" i="1"/>
  <c r="AF1577" i="1" s="1"/>
  <c r="AH1577" i="1" s="1"/>
  <c r="U1526" i="1"/>
  <c r="AG1526" i="1" s="1"/>
  <c r="AB1487" i="1"/>
  <c r="AB1443" i="1"/>
  <c r="T1405" i="1"/>
  <c r="AF1405" i="1" s="1"/>
  <c r="U1354" i="1"/>
  <c r="AG1354" i="1" s="1"/>
  <c r="T1241" i="1"/>
  <c r="AF1241" i="1" s="1"/>
  <c r="AB1085" i="1"/>
  <c r="X1333" i="1"/>
  <c r="X1289" i="1"/>
  <c r="X1245" i="1"/>
  <c r="AE1199" i="1"/>
  <c r="X1157" i="1"/>
  <c r="AE1103" i="1"/>
  <c r="X1061" i="1"/>
  <c r="X1021" i="1"/>
  <c r="AE972" i="1"/>
  <c r="T688" i="1"/>
  <c r="AF688" i="1" s="1"/>
  <c r="AH688" i="1" s="1"/>
  <c r="W1297" i="1"/>
  <c r="Y1254" i="1"/>
  <c r="AD1211" i="1"/>
  <c r="Y1158" i="1"/>
  <c r="AD1115" i="1"/>
  <c r="W1073" i="1"/>
  <c r="AD1027" i="1"/>
  <c r="W977" i="1"/>
  <c r="U779" i="1"/>
  <c r="AG779" i="1" s="1"/>
  <c r="AC1307" i="1"/>
  <c r="V1265" i="1"/>
  <c r="AC1211" i="1"/>
  <c r="V1169" i="1"/>
  <c r="AC1123" i="1"/>
  <c r="AA1078" i="1"/>
  <c r="V1033" i="1"/>
  <c r="V985" i="1"/>
  <c r="AI985" i="1" s="1"/>
  <c r="B985" i="1" s="1"/>
  <c r="AA858" i="1"/>
  <c r="U950" i="1"/>
  <c r="AG950" i="1" s="1"/>
  <c r="T897" i="1"/>
  <c r="AF897" i="1" s="1"/>
  <c r="AH897" i="1" s="1"/>
  <c r="U854" i="1"/>
  <c r="AG854" i="1" s="1"/>
  <c r="AD791" i="1"/>
  <c r="AD578" i="1"/>
  <c r="AA923" i="1"/>
  <c r="AJ923" i="1" s="1"/>
  <c r="C923" i="1" s="1"/>
  <c r="AC880" i="1"/>
  <c r="AA835" i="1"/>
  <c r="T740" i="1"/>
  <c r="AF740" i="1" s="1"/>
  <c r="T952" i="1"/>
  <c r="AF952" i="1" s="1"/>
  <c r="T904" i="1"/>
  <c r="AF904" i="1" s="1"/>
  <c r="AH904" i="1" s="1"/>
  <c r="U853" i="1"/>
  <c r="AG853" i="1" s="1"/>
  <c r="T790" i="1"/>
  <c r="AF790" i="1" s="1"/>
  <c r="AH790" i="1" s="1"/>
  <c r="Z799" i="1"/>
  <c r="AE748" i="1"/>
  <c r="X706" i="1"/>
  <c r="V650" i="1"/>
  <c r="AD808" i="1"/>
  <c r="Y755" i="1"/>
  <c r="W710" i="1"/>
  <c r="AD658" i="1"/>
  <c r="X809" i="1"/>
  <c r="Z758" i="1"/>
  <c r="Y1507" i="1"/>
  <c r="W1458" i="1"/>
  <c r="W1394" i="1"/>
  <c r="W1330" i="1"/>
  <c r="W1074" i="1"/>
  <c r="AC1316" i="1"/>
  <c r="V1242" i="1"/>
  <c r="V1186" i="1"/>
  <c r="AA1119" i="1"/>
  <c r="AA1063" i="1"/>
  <c r="AC988" i="1"/>
  <c r="AB585" i="1"/>
  <c r="U1275" i="1"/>
  <c r="AG1275" i="1" s="1"/>
  <c r="AB1200" i="1"/>
  <c r="AB1128" i="1"/>
  <c r="AB1056" i="1"/>
  <c r="AB992" i="1"/>
  <c r="AE1336" i="1"/>
  <c r="X1254" i="1"/>
  <c r="Z1195" i="1"/>
  <c r="AE1120" i="1"/>
  <c r="AE1064" i="1"/>
  <c r="Z979" i="1"/>
  <c r="W966" i="1"/>
  <c r="W894" i="1"/>
  <c r="W830" i="1"/>
  <c r="X963" i="1"/>
  <c r="Z888" i="1"/>
  <c r="AE821" i="1"/>
  <c r="Y970" i="1"/>
  <c r="AD895" i="1"/>
  <c r="AD823" i="1"/>
  <c r="AC809" i="1"/>
  <c r="AA740" i="1"/>
  <c r="AB656" i="1"/>
  <c r="U800" i="1"/>
  <c r="AG800" i="1" s="1"/>
  <c r="T731" i="1"/>
  <c r="AF731" i="1" s="1"/>
  <c r="U672" i="1"/>
  <c r="AG672" i="1" s="1"/>
  <c r="AC796" i="1"/>
  <c r="AA735" i="1"/>
  <c r="AB660" i="1"/>
  <c r="X645" i="1"/>
  <c r="Z562" i="1"/>
  <c r="Z490" i="1"/>
  <c r="U623" i="1"/>
  <c r="AG623" i="1" s="1"/>
  <c r="AB548" i="1"/>
  <c r="T476" i="1"/>
  <c r="AF476" i="1" s="1"/>
  <c r="AA612" i="1"/>
  <c r="V551" i="1"/>
  <c r="Y464" i="1"/>
  <c r="AA414" i="1"/>
  <c r="U442" i="1"/>
  <c r="AG442" i="1" s="1"/>
  <c r="AC454" i="1"/>
  <c r="Z319" i="1"/>
  <c r="AC261" i="1"/>
  <c r="Y210" i="1"/>
  <c r="T22" i="1"/>
  <c r="AF22" i="1" s="1"/>
  <c r="Z716" i="1"/>
  <c r="Y501" i="1"/>
  <c r="AA571" i="1"/>
  <c r="AA495" i="1"/>
  <c r="W599" i="1"/>
  <c r="Y508" i="1"/>
  <c r="X624" i="1"/>
  <c r="X544" i="1"/>
  <c r="X261" i="1"/>
  <c r="AD337" i="1"/>
  <c r="AD412" i="1"/>
  <c r="AC402" i="1"/>
  <c r="AC394" i="1"/>
  <c r="T237" i="1"/>
  <c r="AF237" i="1" s="1"/>
  <c r="AD133" i="1"/>
  <c r="AA2930" i="1"/>
  <c r="AA673" i="1"/>
  <c r="X623" i="1"/>
  <c r="AE525" i="1"/>
  <c r="T640" i="1"/>
  <c r="AF640" i="1" s="1"/>
  <c r="T552" i="1"/>
  <c r="AF552" i="1" s="1"/>
  <c r="T404" i="1"/>
  <c r="AF404" i="1" s="1"/>
  <c r="AC583" i="1"/>
  <c r="AC507" i="1"/>
  <c r="AC445" i="1"/>
  <c r="T443" i="1"/>
  <c r="AF443" i="1" s="1"/>
  <c r="X461" i="1"/>
  <c r="X328" i="1"/>
  <c r="Y258" i="1"/>
  <c r="W197" i="1"/>
  <c r="U46" i="1"/>
  <c r="AG46" i="1" s="1"/>
  <c r="Z710" i="1"/>
  <c r="Y557" i="1"/>
  <c r="AC574" i="1"/>
  <c r="AA489" i="1"/>
  <c r="W605" i="1"/>
  <c r="AD511" i="1"/>
  <c r="AE632" i="1"/>
  <c r="Z539" i="1"/>
  <c r="Y388" i="1"/>
  <c r="Z401" i="1"/>
  <c r="W404" i="1"/>
  <c r="X407" i="1"/>
  <c r="V360" i="1"/>
  <c r="Y255" i="1"/>
  <c r="AE59" i="1"/>
  <c r="U2900" i="1"/>
  <c r="AG2900" i="1" s="1"/>
  <c r="T371" i="1"/>
  <c r="AF371" i="1" s="1"/>
  <c r="X385" i="1"/>
  <c r="AB292" i="1"/>
  <c r="X284" i="1"/>
  <c r="T295" i="1"/>
  <c r="AF295" i="1" s="1"/>
  <c r="AD212" i="1"/>
  <c r="T210" i="1"/>
  <c r="AF210" i="1" s="1"/>
  <c r="AC144" i="1"/>
  <c r="Z93" i="1"/>
  <c r="AA62" i="1"/>
  <c r="Y3065" i="1"/>
  <c r="X2989" i="1"/>
  <c r="X245" i="1"/>
  <c r="Y338" i="1"/>
  <c r="W396" i="1"/>
  <c r="V235" i="1"/>
  <c r="AD317" i="1"/>
  <c r="U181" i="1"/>
  <c r="AG181" i="1" s="1"/>
  <c r="Y297" i="1"/>
  <c r="T211" i="1"/>
  <c r="AF211" i="1" s="1"/>
  <c r="W207" i="1"/>
  <c r="X124" i="1"/>
  <c r="U102" i="1"/>
  <c r="AG102" i="1" s="1"/>
  <c r="T37" i="1"/>
  <c r="AF37" i="1" s="1"/>
  <c r="AC3060" i="1"/>
  <c r="U2931" i="1"/>
  <c r="AG2931" i="1" s="1"/>
  <c r="V323" i="1"/>
  <c r="AB327" i="1"/>
  <c r="AA317" i="1"/>
  <c r="U253" i="1"/>
  <c r="AG253" i="1" s="1"/>
  <c r="T170" i="1"/>
  <c r="AF170" i="1" s="1"/>
  <c r="W235" i="1"/>
  <c r="AA201" i="1"/>
  <c r="X168" i="1"/>
  <c r="T142" i="1"/>
  <c r="AF142" i="1" s="1"/>
  <c r="T54" i="1"/>
  <c r="AF54" i="1" s="1"/>
  <c r="AC3025" i="1"/>
  <c r="Z2941" i="1"/>
  <c r="Z184" i="1"/>
  <c r="AC118" i="1"/>
  <c r="V85" i="1"/>
  <c r="U53" i="1"/>
  <c r="AG53" i="1" s="1"/>
  <c r="T18" i="1"/>
  <c r="AF18" i="1" s="1"/>
  <c r="AD3036" i="1"/>
  <c r="Z3000" i="1"/>
  <c r="X2984" i="1"/>
  <c r="T2955" i="1"/>
  <c r="AF2955" i="1" s="1"/>
  <c r="Y2917" i="1"/>
  <c r="AA126" i="1"/>
  <c r="X141" i="1"/>
  <c r="AB85" i="1"/>
  <c r="W45" i="1"/>
  <c r="AC11" i="1"/>
  <c r="AC3042" i="1"/>
  <c r="AD3018" i="1"/>
  <c r="AA2959" i="1"/>
  <c r="Z2926" i="1"/>
  <c r="W2903" i="1"/>
  <c r="AD3013" i="1"/>
  <c r="X2974" i="1"/>
  <c r="T2941" i="1"/>
  <c r="AF2941" i="1" s="1"/>
  <c r="X2911" i="1"/>
  <c r="T1651" i="1"/>
  <c r="AF1651" i="1" s="1"/>
  <c r="T1619" i="1"/>
  <c r="AF1619" i="1" s="1"/>
  <c r="U1584" i="1"/>
  <c r="AG1584" i="1" s="1"/>
  <c r="T2403" i="1"/>
  <c r="AF2403" i="1" s="1"/>
  <c r="T2371" i="1"/>
  <c r="AF2371" i="1" s="1"/>
  <c r="T2339" i="1"/>
  <c r="AF2339" i="1" s="1"/>
  <c r="AB2301" i="1"/>
  <c r="AB2269" i="1"/>
  <c r="AB2237" i="1"/>
  <c r="AB2205" i="1"/>
  <c r="T2171" i="1"/>
  <c r="AF2171" i="1" s="1"/>
  <c r="T2139" i="1"/>
  <c r="AF2139" i="1" s="1"/>
  <c r="AH2139" i="1" s="1"/>
  <c r="T2107" i="1"/>
  <c r="AF2107" i="1" s="1"/>
  <c r="AH2107" i="1" s="1"/>
  <c r="T2075" i="1"/>
  <c r="AF2075" i="1" s="1"/>
  <c r="T2043" i="1"/>
  <c r="AF2043" i="1" s="1"/>
  <c r="AB2005" i="1"/>
  <c r="AB1973" i="1"/>
  <c r="AE1877" i="1"/>
  <c r="AE1749" i="1"/>
  <c r="AA1503" i="1"/>
  <c r="T1948" i="1"/>
  <c r="AF1948" i="1" s="1"/>
  <c r="T1916" i="1"/>
  <c r="AF1916" i="1" s="1"/>
  <c r="T1884" i="1"/>
  <c r="AF1884" i="1" s="1"/>
  <c r="AH1884" i="1" s="1"/>
  <c r="U1849" i="1"/>
  <c r="AG1849" i="1" s="1"/>
  <c r="AB1814" i="1"/>
  <c r="AB1782" i="1"/>
  <c r="AB1750" i="1"/>
  <c r="T1716" i="1"/>
  <c r="AF1716" i="1" s="1"/>
  <c r="AH1716" i="1" s="1"/>
  <c r="T1684" i="1"/>
  <c r="AF1684" i="1" s="1"/>
  <c r="T1652" i="1"/>
  <c r="AF1652" i="1" s="1"/>
  <c r="V1542" i="1"/>
  <c r="V1414" i="1"/>
  <c r="AI1414" i="1" s="1"/>
  <c r="Y1085" i="1"/>
  <c r="V1939" i="1"/>
  <c r="V1907" i="1"/>
  <c r="AI1907" i="1" s="1"/>
  <c r="V1875" i="1"/>
  <c r="AI1875" i="1" s="1"/>
  <c r="AK1875" i="1" s="1"/>
  <c r="AA1840" i="1"/>
  <c r="AJ1840" i="1" s="1"/>
  <c r="C1840" i="1" s="1"/>
  <c r="AA1808" i="1"/>
  <c r="AA1776" i="1"/>
  <c r="AA1744" i="1"/>
  <c r="AC1709" i="1"/>
  <c r="AC1677" i="1"/>
  <c r="Z1634" i="1"/>
  <c r="Z1506" i="1"/>
  <c r="V1368" i="1"/>
  <c r="Z899" i="1"/>
  <c r="U1932" i="1"/>
  <c r="AG1932" i="1" s="1"/>
  <c r="U1900" i="1"/>
  <c r="AG1900" i="1" s="1"/>
  <c r="U1868" i="1"/>
  <c r="AG1868" i="1" s="1"/>
  <c r="AB1833" i="1"/>
  <c r="AB1801" i="1"/>
  <c r="T1767" i="1"/>
  <c r="AF1767" i="1" s="1"/>
  <c r="T1735" i="1"/>
  <c r="AF1735" i="1" s="1"/>
  <c r="U1700" i="1"/>
  <c r="AG1700" i="1" s="1"/>
  <c r="U1668" i="1"/>
  <c r="AG1668" i="1" s="1"/>
  <c r="AC1606" i="1"/>
  <c r="AC1478" i="1"/>
  <c r="Z1340" i="1"/>
  <c r="U1639" i="1"/>
  <c r="AG1639" i="1" s="1"/>
  <c r="U1607" i="1"/>
  <c r="AG1607" i="1" s="1"/>
  <c r="AB1572" i="1"/>
  <c r="T1538" i="1"/>
  <c r="AF1538" i="1" s="1"/>
  <c r="T1506" i="1"/>
  <c r="AF1506" i="1" s="1"/>
  <c r="T1474" i="1"/>
  <c r="AF1474" i="1" s="1"/>
  <c r="T1442" i="1"/>
  <c r="AF1442" i="1" s="1"/>
  <c r="T1410" i="1"/>
  <c r="AF1410" i="1" s="1"/>
  <c r="U1375" i="1"/>
  <c r="AG1375" i="1" s="1"/>
  <c r="U1343" i="1"/>
  <c r="AG1343" i="1" s="1"/>
  <c r="AD1234" i="1"/>
  <c r="U1096" i="1"/>
  <c r="AG1096" i="1" s="1"/>
  <c r="X922" i="1"/>
  <c r="AA1620" i="1"/>
  <c r="AA1588" i="1"/>
  <c r="AJ1588" i="1" s="1"/>
  <c r="AA1556" i="1"/>
  <c r="AC1521" i="1"/>
  <c r="AC1489" i="1"/>
  <c r="AC1457" i="1"/>
  <c r="AC1425" i="1"/>
  <c r="AA1388" i="1"/>
  <c r="AA1356" i="1"/>
  <c r="T1287" i="1"/>
  <c r="AF1287" i="1" s="1"/>
  <c r="T1159" i="1"/>
  <c r="AF1159" i="1" s="1"/>
  <c r="T1031" i="1"/>
  <c r="AF1031" i="1" s="1"/>
  <c r="AD1646" i="1"/>
  <c r="AD1614" i="1"/>
  <c r="AD1582" i="1"/>
  <c r="T2401" i="1"/>
  <c r="AF2401" i="1" s="1"/>
  <c r="AH2401" i="1" s="1"/>
  <c r="AB2363" i="1"/>
  <c r="AB2331" i="1"/>
  <c r="AB2299" i="1"/>
  <c r="AB2267" i="1"/>
  <c r="T2233" i="1"/>
  <c r="AF2233" i="1" s="1"/>
  <c r="T2201" i="1"/>
  <c r="AF2201" i="1" s="1"/>
  <c r="T2169" i="1"/>
  <c r="AF2169" i="1" s="1"/>
  <c r="AH2169" i="1" s="1"/>
  <c r="T2137" i="1"/>
  <c r="AF2137" i="1" s="1"/>
  <c r="T2105" i="1"/>
  <c r="AF2105" i="1" s="1"/>
  <c r="AB2067" i="1"/>
  <c r="AB2035" i="1"/>
  <c r="AB2003" i="1"/>
  <c r="AB1971" i="1"/>
  <c r="AA1859" i="1"/>
  <c r="AA1731" i="1"/>
  <c r="AA1471" i="1"/>
  <c r="U1943" i="1"/>
  <c r="AG1943" i="1" s="1"/>
  <c r="U1895" i="1"/>
  <c r="AG1895" i="1" s="1"/>
  <c r="U1855" i="1"/>
  <c r="AG1855" i="1" s="1"/>
  <c r="U1815" i="1"/>
  <c r="AG1815" i="1" s="1"/>
  <c r="U1775" i="1"/>
  <c r="AG1775" i="1" s="1"/>
  <c r="T1730" i="1"/>
  <c r="AF1730" i="1" s="1"/>
  <c r="T1690" i="1"/>
  <c r="AF1690" i="1" s="1"/>
  <c r="AB1652" i="1"/>
  <c r="V1502" i="1"/>
  <c r="AI1502" i="1" s="1"/>
  <c r="AD1264" i="1"/>
  <c r="AC1947" i="1"/>
  <c r="V1905" i="1"/>
  <c r="AI1905" i="1" s="1"/>
  <c r="AC1867" i="1"/>
  <c r="AC1819" i="1"/>
  <c r="AA1782" i="1"/>
  <c r="AA1742" i="1"/>
  <c r="AA1702" i="1"/>
  <c r="V1657" i="1"/>
  <c r="Z1530" i="1"/>
  <c r="Z1370" i="1"/>
  <c r="AB1959" i="1"/>
  <c r="AB1911" i="1"/>
  <c r="AB1871" i="1"/>
  <c r="U1834" i="1"/>
  <c r="AG1834" i="1" s="1"/>
  <c r="AB1791" i="1"/>
  <c r="T1749" i="1"/>
  <c r="AF1749" i="1" s="1"/>
  <c r="U1706" i="1"/>
  <c r="AG1706" i="1" s="1"/>
  <c r="T1669" i="1"/>
  <c r="AF1669" i="1" s="1"/>
  <c r="V1578" i="1"/>
  <c r="AI1578" i="1" s="1"/>
  <c r="B1578" i="1" s="1"/>
  <c r="Z1396" i="1"/>
  <c r="AA820" i="1"/>
  <c r="AJ820" i="1" s="1"/>
  <c r="C820" i="1" s="1"/>
  <c r="U1605" i="1"/>
  <c r="AG1605" i="1" s="1"/>
  <c r="U1565" i="1"/>
  <c r="AG1565" i="1" s="1"/>
  <c r="T1520" i="1"/>
  <c r="AF1520" i="1" s="1"/>
  <c r="T1480" i="1"/>
  <c r="AF1480" i="1" s="1"/>
  <c r="T1440" i="1"/>
  <c r="AF1440" i="1" s="1"/>
  <c r="AB1402" i="1"/>
  <c r="AB1354" i="1"/>
  <c r="AD1258" i="1"/>
  <c r="U1088" i="1"/>
  <c r="AG1088" i="1" s="1"/>
  <c r="Z843" i="1"/>
  <c r="AC1599" i="1"/>
  <c r="AA1562" i="1"/>
  <c r="AA1522" i="1"/>
  <c r="AA1482" i="1"/>
  <c r="AJ1482" i="1" s="1"/>
  <c r="C1482" i="1" s="1"/>
  <c r="V1437" i="1"/>
  <c r="AI1437" i="1" s="1"/>
  <c r="V1397" i="1"/>
  <c r="V1357" i="1"/>
  <c r="Y1257" i="1"/>
  <c r="AB1075" i="1"/>
  <c r="AD570" i="1"/>
  <c r="Y1615" i="1"/>
  <c r="AD1552" i="1"/>
  <c r="U1540" i="1"/>
  <c r="AG1540" i="1" s="1"/>
  <c r="C1540" i="1" s="1"/>
  <c r="AB1497" i="1"/>
  <c r="U1460" i="1"/>
  <c r="AG1460" i="1" s="1"/>
  <c r="U1420" i="1"/>
  <c r="AG1420" i="1" s="1"/>
  <c r="U1372" i="1"/>
  <c r="AG1372" i="1" s="1"/>
  <c r="T1329" i="1"/>
  <c r="AF1329" i="1" s="1"/>
  <c r="AH1329" i="1" s="1"/>
  <c r="T1169" i="1"/>
  <c r="AF1169" i="1" s="1"/>
  <c r="AH1169" i="1" s="1"/>
  <c r="T1009" i="1"/>
  <c r="AF1009" i="1" s="1"/>
  <c r="AE1313" i="1"/>
  <c r="AE1273" i="1"/>
  <c r="AE1233" i="1"/>
  <c r="Z1196" i="1"/>
  <c r="Z1148" i="1"/>
  <c r="X1111" i="1"/>
  <c r="Z1068" i="1"/>
  <c r="X1031" i="1"/>
  <c r="AE985" i="1"/>
  <c r="AA862" i="1"/>
  <c r="AD1325" i="1"/>
  <c r="AD1285" i="1"/>
  <c r="Y1240" i="1"/>
  <c r="Y1200" i="1"/>
  <c r="Y1160" i="1"/>
  <c r="Y1120" i="1"/>
  <c r="Y1072" i="1"/>
  <c r="W1035" i="1"/>
  <c r="AD997" i="1"/>
  <c r="V909" i="1"/>
  <c r="AA1328" i="1"/>
  <c r="V1291" i="1"/>
  <c r="AA1248" i="1"/>
  <c r="V1211" i="1"/>
  <c r="V1163" i="1"/>
  <c r="AC1125" i="1"/>
  <c r="AC1085" i="1"/>
  <c r="AC1045" i="1"/>
  <c r="AA1000" i="1"/>
  <c r="X920" i="1"/>
  <c r="U632" i="1"/>
  <c r="AG632" i="1" s="1"/>
  <c r="AH632" i="1" s="1"/>
  <c r="AB933" i="1"/>
  <c r="AB885" i="1"/>
  <c r="AB845" i="1"/>
  <c r="AD799" i="1"/>
  <c r="W574" i="1"/>
  <c r="AA933" i="1"/>
  <c r="AC890" i="1"/>
  <c r="AA853" i="1"/>
  <c r="AA813" i="1"/>
  <c r="T565" i="1"/>
  <c r="AF565" i="1" s="1"/>
  <c r="U943" i="1"/>
  <c r="AG943" i="1" s="1"/>
  <c r="AB900" i="1"/>
  <c r="U863" i="1"/>
  <c r="AG863" i="1" s="1"/>
  <c r="T818" i="1"/>
  <c r="AF818" i="1" s="1"/>
  <c r="Y680" i="1"/>
  <c r="AE790" i="1"/>
  <c r="Z753" i="1"/>
  <c r="Z705" i="1"/>
  <c r="X668" i="1"/>
  <c r="AB547" i="1"/>
  <c r="Y797" i="1"/>
  <c r="Y749" i="1"/>
  <c r="Y709" i="1"/>
  <c r="W672" i="1"/>
  <c r="Y563" i="1"/>
  <c r="Z796" i="1"/>
  <c r="Z756" i="1"/>
  <c r="AD1554" i="1"/>
  <c r="AD1514" i="1"/>
  <c r="Y1469" i="1"/>
  <c r="Y1429" i="1"/>
  <c r="W1392" i="1"/>
  <c r="Y1349" i="1"/>
  <c r="U1204" i="1"/>
  <c r="AG1204" i="1" s="1"/>
  <c r="U1044" i="1"/>
  <c r="AG1044" i="1" s="1"/>
  <c r="V1328" i="1"/>
  <c r="AC1290" i="1"/>
  <c r="AC1242" i="1"/>
  <c r="AA1205" i="1"/>
  <c r="AJ1205" i="1" s="1"/>
  <c r="AA1165" i="1"/>
  <c r="AJ1165" i="1" s="1"/>
  <c r="AA1125" i="1"/>
  <c r="AJ1125" i="1" s="1"/>
  <c r="V1080" i="1"/>
  <c r="AI1080" i="1" s="1"/>
  <c r="V1040" i="1"/>
  <c r="V1000" i="1"/>
  <c r="Z941" i="1"/>
  <c r="AB1334" i="1"/>
  <c r="AB1294" i="1"/>
  <c r="AB1254" i="1"/>
  <c r="AB1214" i="1"/>
  <c r="T1172" i="1"/>
  <c r="AF1172" i="1" s="1"/>
  <c r="U1129" i="1"/>
  <c r="AG1129" i="1" s="1"/>
  <c r="T1092" i="1"/>
  <c r="AF1092" i="1" s="1"/>
  <c r="T1052" i="1"/>
  <c r="AF1052" i="1" s="1"/>
  <c r="AB1006" i="1"/>
  <c r="AE954" i="1"/>
  <c r="W745" i="1"/>
  <c r="Z1305" i="1"/>
  <c r="Z1257" i="1"/>
  <c r="X1220" i="1"/>
  <c r="X1180" i="1"/>
  <c r="X1140" i="1"/>
  <c r="AE1094" i="1"/>
  <c r="Z1057" i="1"/>
  <c r="AE1014" i="1"/>
  <c r="Z977" i="1"/>
  <c r="AD789" i="1"/>
  <c r="AD942" i="1"/>
  <c r="AD902" i="1"/>
  <c r="AD862" i="1"/>
  <c r="Y817" i="1"/>
  <c r="T666" i="1"/>
  <c r="AF666" i="1" s="1"/>
  <c r="AH666" i="1" s="1"/>
  <c r="AE947" i="1"/>
  <c r="AE907" i="1"/>
  <c r="Z862" i="1"/>
  <c r="Z822" i="1"/>
  <c r="W709" i="1"/>
  <c r="AD957" i="1"/>
  <c r="AD909" i="1"/>
  <c r="Y868" i="1"/>
  <c r="W827" i="1"/>
  <c r="W711" i="1"/>
  <c r="AA790" i="1"/>
  <c r="AJ790" i="1" s="1"/>
  <c r="C790" i="1" s="1"/>
  <c r="AA746" i="1"/>
  <c r="AC707" i="1"/>
  <c r="V665" i="1"/>
  <c r="AD508" i="1"/>
  <c r="U786" i="1"/>
  <c r="AG786" i="1" s="1"/>
  <c r="T741" i="1"/>
  <c r="AF741" i="1" s="1"/>
  <c r="U702" i="1"/>
  <c r="AG702" i="1" s="1"/>
  <c r="Z650" i="1"/>
  <c r="AD486" i="1"/>
  <c r="AC778" i="1"/>
  <c r="AB1575" i="1"/>
  <c r="T1525" i="1"/>
  <c r="AF1525" i="1" s="1"/>
  <c r="U1486" i="1"/>
  <c r="AG1486" i="1" s="1"/>
  <c r="U1442" i="1"/>
  <c r="AG1442" i="1" s="1"/>
  <c r="AB1403" i="1"/>
  <c r="T1353" i="1"/>
  <c r="AF1353" i="1" s="1"/>
  <c r="Y1235" i="1"/>
  <c r="T1081" i="1"/>
  <c r="AF1081" i="1" s="1"/>
  <c r="AH1081" i="1" s="1"/>
  <c r="AE1331" i="1"/>
  <c r="AE1287" i="1"/>
  <c r="AE1243" i="1"/>
  <c r="Z1198" i="1"/>
  <c r="AE1155" i="1"/>
  <c r="Z1102" i="1"/>
  <c r="AE1059" i="1"/>
  <c r="Z1014" i="1"/>
  <c r="Y971" i="1"/>
  <c r="V660" i="1"/>
  <c r="AD1295" i="1"/>
  <c r="Y1250" i="1"/>
  <c r="Y1210" i="1"/>
  <c r="W1157" i="1"/>
  <c r="Y1114" i="1"/>
  <c r="AD1071" i="1"/>
  <c r="Y1026" i="1"/>
  <c r="AD975" i="1"/>
  <c r="T760" i="1"/>
  <c r="AF760" i="1" s="1"/>
  <c r="AH760" i="1" s="1"/>
  <c r="AA1306" i="1"/>
  <c r="V1261" i="1"/>
  <c r="AI1261" i="1" s="1"/>
  <c r="B1261" i="1" s="1"/>
  <c r="AA1210" i="1"/>
  <c r="AJ1210" i="1" s="1"/>
  <c r="AC1167" i="1"/>
  <c r="AA1122" i="1"/>
  <c r="V1077" i="1"/>
  <c r="V1029" i="1"/>
  <c r="AC983" i="1"/>
  <c r="AE852" i="1"/>
  <c r="U946" i="1"/>
  <c r="AG946" i="1" s="1"/>
  <c r="T893" i="1"/>
  <c r="AF893" i="1" s="1"/>
  <c r="T853" i="1"/>
  <c r="AF853" i="1" s="1"/>
  <c r="AH853" i="1" s="1"/>
  <c r="W787" i="1"/>
  <c r="Y559" i="1"/>
  <c r="V922" i="1"/>
  <c r="AA879" i="1"/>
  <c r="V834" i="1"/>
  <c r="Y734" i="1"/>
  <c r="AB950" i="1"/>
  <c r="AB902" i="1"/>
  <c r="U849" i="1"/>
  <c r="AG849" i="1" s="1"/>
  <c r="Y784" i="1"/>
  <c r="X798" i="1"/>
  <c r="Z747" i="1"/>
  <c r="X702" i="1"/>
  <c r="Y641" i="1"/>
  <c r="AD804" i="1"/>
  <c r="Y751" i="1"/>
  <c r="AD708" i="1"/>
  <c r="X657" i="1"/>
  <c r="AE807" i="1"/>
  <c r="X757" i="1"/>
  <c r="W1506" i="1"/>
  <c r="AD1456" i="1"/>
  <c r="AD1392" i="1"/>
  <c r="U1324" i="1"/>
  <c r="AG1324" i="1" s="1"/>
  <c r="U1068" i="1"/>
  <c r="AG1068" i="1" s="1"/>
  <c r="AA1315" i="1"/>
  <c r="AC1240" i="1"/>
  <c r="AC1184" i="1"/>
  <c r="V1118" i="1"/>
  <c r="AI1118" i="1" s="1"/>
  <c r="V1062" i="1"/>
  <c r="AI1062" i="1" s="1"/>
  <c r="AA987" i="1"/>
  <c r="AJ987" i="1" s="1"/>
  <c r="T517" i="1"/>
  <c r="AF517" i="1" s="1"/>
  <c r="T1274" i="1"/>
  <c r="AF1274" i="1" s="1"/>
  <c r="U1199" i="1"/>
  <c r="AG1199" i="1" s="1"/>
  <c r="AB1124" i="1"/>
  <c r="U1055" i="1"/>
  <c r="AG1055" i="1" s="1"/>
  <c r="U991" i="1"/>
  <c r="AG991" i="1" s="1"/>
  <c r="Z1335" i="1"/>
  <c r="AE1252" i="1"/>
  <c r="X1194" i="1"/>
  <c r="Z1119" i="1"/>
  <c r="Z1055" i="1"/>
  <c r="Z975" i="1"/>
  <c r="AD964" i="1"/>
  <c r="AD892" i="1"/>
  <c r="AD828" i="1"/>
  <c r="AE961" i="1"/>
  <c r="X887" i="1"/>
  <c r="Z820" i="1"/>
  <c r="W961" i="1"/>
  <c r="Y894" i="1"/>
  <c r="Y822" i="1"/>
  <c r="AA808" i="1"/>
  <c r="V739" i="1"/>
  <c r="T655" i="1"/>
  <c r="AF655" i="1" s="1"/>
  <c r="T799" i="1"/>
  <c r="AF799" i="1" s="1"/>
  <c r="AB729" i="1"/>
  <c r="T671" i="1"/>
  <c r="AF671" i="1" s="1"/>
  <c r="AA795" i="1"/>
  <c r="V734" i="1"/>
  <c r="T659" i="1"/>
  <c r="AF659" i="1" s="1"/>
  <c r="AE643" i="1"/>
  <c r="X561" i="1"/>
  <c r="X489" i="1"/>
  <c r="U619" i="1"/>
  <c r="AG619" i="1" s="1"/>
  <c r="U547" i="1"/>
  <c r="AG547" i="1" s="1"/>
  <c r="Y470" i="1"/>
  <c r="V611" i="1"/>
  <c r="AC549" i="1"/>
  <c r="AB458" i="1"/>
  <c r="V413" i="1"/>
  <c r="AI413" i="1" s="1"/>
  <c r="T441" i="1"/>
  <c r="AF441" i="1" s="1"/>
  <c r="AE445" i="1"/>
  <c r="AC298" i="1"/>
  <c r="AA256" i="1"/>
  <c r="W205" i="1"/>
  <c r="AD15" i="1"/>
  <c r="X715" i="1"/>
  <c r="AB495" i="1"/>
  <c r="V570" i="1"/>
  <c r="AC484" i="1"/>
  <c r="AD597" i="1"/>
  <c r="W507" i="1"/>
  <c r="AE622" i="1"/>
  <c r="AE542" i="1"/>
  <c r="Z475" i="1"/>
  <c r="W333" i="1"/>
  <c r="Y411" i="1"/>
  <c r="X401" i="1"/>
  <c r="AA389" i="1"/>
  <c r="AJ389" i="1" s="1"/>
  <c r="T221" i="1"/>
  <c r="AF221" i="1" s="1"/>
  <c r="W123" i="1"/>
  <c r="AC2906" i="1"/>
  <c r="V672" i="1"/>
  <c r="AE621" i="1"/>
  <c r="Z524" i="1"/>
  <c r="AB638" i="1"/>
  <c r="T548" i="1"/>
  <c r="AF548" i="1" s="1"/>
  <c r="U397" i="1"/>
  <c r="AG397" i="1" s="1"/>
  <c r="AA582" i="1"/>
  <c r="AA506" i="1"/>
  <c r="AA444" i="1"/>
  <c r="AB441" i="1"/>
  <c r="AE455" i="1"/>
  <c r="Z288" i="1"/>
  <c r="W253" i="1"/>
  <c r="V169" i="1"/>
  <c r="AB35" i="1"/>
  <c r="X709" i="1"/>
  <c r="Y541" i="1"/>
  <c r="AA573" i="1"/>
  <c r="AJ573" i="1" s="1"/>
  <c r="C573" i="1" s="1"/>
  <c r="AC482" i="1"/>
  <c r="AD603" i="1"/>
  <c r="Y510" i="1"/>
  <c r="Z631" i="1"/>
  <c r="X538" i="1"/>
  <c r="W371" i="1"/>
  <c r="AD377" i="1"/>
  <c r="AB398" i="1"/>
  <c r="AA405" i="1"/>
  <c r="V344" i="1"/>
  <c r="W250" i="1"/>
  <c r="X91" i="1"/>
  <c r="V2892" i="1"/>
  <c r="T367" i="1"/>
  <c r="AF367" i="1" s="1"/>
  <c r="AE383" i="1"/>
  <c r="U291" i="1"/>
  <c r="AG291" i="1" s="1"/>
  <c r="AH291" i="1" s="1"/>
  <c r="AE282" i="1"/>
  <c r="AB293" i="1"/>
  <c r="Y211" i="1"/>
  <c r="U203" i="1"/>
  <c r="AG203" i="1" s="1"/>
  <c r="V115" i="1"/>
  <c r="T138" i="1"/>
  <c r="AF138" i="1" s="1"/>
  <c r="AB60" i="1"/>
  <c r="AD3062" i="1"/>
  <c r="AE2983" i="1"/>
  <c r="AC195" i="1"/>
  <c r="AB332" i="1"/>
  <c r="Y389" i="1"/>
  <c r="AD229" i="1"/>
  <c r="Y316" i="1"/>
  <c r="V309" i="1"/>
  <c r="W296" i="1"/>
  <c r="AB209" i="1"/>
  <c r="AD205" i="1"/>
  <c r="AC180" i="1"/>
  <c r="AB99" i="1"/>
  <c r="AA31" i="1"/>
  <c r="AA3055" i="1"/>
  <c r="AJ3055" i="1" s="1"/>
  <c r="V2939" i="1"/>
  <c r="AI2939" i="1" s="1"/>
  <c r="AC321" i="1"/>
  <c r="AB323" i="1"/>
  <c r="AE311" i="1"/>
  <c r="T252" i="1"/>
  <c r="AF252" i="1" s="1"/>
  <c r="V146" i="1"/>
  <c r="AC233" i="1"/>
  <c r="V200" i="1"/>
  <c r="AE166" i="1"/>
  <c r="U139" i="1"/>
  <c r="AG139" i="1" s="1"/>
  <c r="U51" i="1"/>
  <c r="AG51" i="1" s="1"/>
  <c r="V3023" i="1"/>
  <c r="W2962" i="1"/>
  <c r="X183" i="1"/>
  <c r="AA117" i="1"/>
  <c r="W83" i="1"/>
  <c r="V35" i="1"/>
  <c r="T14" i="1"/>
  <c r="AF14" i="1" s="1"/>
  <c r="Y3023" i="1"/>
  <c r="X2999" i="1"/>
  <c r="Z2981" i="1"/>
  <c r="AB2953" i="1"/>
  <c r="AD2910" i="1"/>
  <c r="X116" i="1"/>
  <c r="AE139" i="1"/>
  <c r="U84" i="1"/>
  <c r="AG84" i="1" s="1"/>
  <c r="AA41" i="1"/>
  <c r="AA10" i="1"/>
  <c r="AA3041" i="1"/>
  <c r="Y3017" i="1"/>
  <c r="V2958" i="1"/>
  <c r="AC2920" i="1"/>
  <c r="W2895" i="1"/>
  <c r="Y3012" i="1"/>
  <c r="AE2972" i="1"/>
  <c r="AD2939" i="1"/>
  <c r="AD2913" i="1"/>
  <c r="AB1649" i="1"/>
  <c r="AB1617" i="1"/>
  <c r="T1583" i="1"/>
  <c r="AF1583" i="1" s="1"/>
  <c r="AH1583" i="1" s="1"/>
  <c r="AB2401" i="1"/>
  <c r="AB2369" i="1"/>
  <c r="AB2337" i="1"/>
  <c r="U2300" i="1"/>
  <c r="AG2300" i="1" s="1"/>
  <c r="U2268" i="1"/>
  <c r="AG2268" i="1" s="1"/>
  <c r="U2236" i="1"/>
  <c r="AG2236" i="1" s="1"/>
  <c r="U2204" i="1"/>
  <c r="AG2204" i="1" s="1"/>
  <c r="AB2169" i="1"/>
  <c r="AB2137" i="1"/>
  <c r="AB2105" i="1"/>
  <c r="AB2073" i="1"/>
  <c r="AB2041" i="1"/>
  <c r="U2004" i="1"/>
  <c r="AG2004" i="1" s="1"/>
  <c r="U1972" i="1"/>
  <c r="AG1972" i="1" s="1"/>
  <c r="X1873" i="1"/>
  <c r="X1745" i="1"/>
  <c r="V1484" i="1"/>
  <c r="AB1946" i="1"/>
  <c r="AB1914" i="1"/>
  <c r="AB1882" i="1"/>
  <c r="T1848" i="1"/>
  <c r="AF1848" i="1" s="1"/>
  <c r="AH1848" i="1" s="1"/>
  <c r="U1813" i="1"/>
  <c r="AG1813" i="1" s="1"/>
  <c r="U1781" i="1"/>
  <c r="AG1781" i="1" s="1"/>
  <c r="U1749" i="1"/>
  <c r="AG1749" i="1" s="1"/>
  <c r="AB1714" i="1"/>
  <c r="AB1682" i="1"/>
  <c r="Z1650" i="1"/>
  <c r="Z1536" i="1"/>
  <c r="Z1408" i="1"/>
  <c r="W1068" i="1"/>
  <c r="AC1937" i="1"/>
  <c r="AC1905" i="1"/>
  <c r="AC1873" i="1"/>
  <c r="V1839" i="1"/>
  <c r="V1807" i="1"/>
  <c r="V1775" i="1"/>
  <c r="V1743" i="1"/>
  <c r="AA1708" i="1"/>
  <c r="AJ1708" i="1" s="1"/>
  <c r="AA1676" i="1"/>
  <c r="AC1628" i="1"/>
  <c r="AC1500" i="1"/>
  <c r="Z1362" i="1"/>
  <c r="AE649" i="1"/>
  <c r="T1931" i="1"/>
  <c r="AF1931" i="1" s="1"/>
  <c r="T1899" i="1"/>
  <c r="AF1899" i="1" s="1"/>
  <c r="T1867" i="1"/>
  <c r="AF1867" i="1" s="1"/>
  <c r="U1832" i="1"/>
  <c r="AG1832" i="1" s="1"/>
  <c r="U1800" i="1"/>
  <c r="AG1800" i="1" s="1"/>
  <c r="AB1765" i="1"/>
  <c r="AB1733" i="1"/>
  <c r="T1699" i="1"/>
  <c r="AF1699" i="1" s="1"/>
  <c r="T1667" i="1"/>
  <c r="AF1667" i="1" s="1"/>
  <c r="V1602" i="1"/>
  <c r="V1474" i="1"/>
  <c r="Y1325" i="1"/>
  <c r="T1638" i="1"/>
  <c r="AF1638" i="1" s="1"/>
  <c r="T1606" i="1"/>
  <c r="AF1606" i="1" s="1"/>
  <c r="AH1606" i="1" s="1"/>
  <c r="U1571" i="1"/>
  <c r="AG1571" i="1" s="1"/>
  <c r="AB1536" i="1"/>
  <c r="AB1504" i="1"/>
  <c r="AB1472" i="1"/>
  <c r="AB1440" i="1"/>
  <c r="AB1408" i="1"/>
  <c r="T1374" i="1"/>
  <c r="AF1374" i="1" s="1"/>
  <c r="T1342" i="1"/>
  <c r="AF1342" i="1" s="1"/>
  <c r="W1230" i="1"/>
  <c r="AD1090" i="1"/>
  <c r="AE894" i="1"/>
  <c r="V1619" i="1"/>
  <c r="V1587" i="1"/>
  <c r="V1555" i="1"/>
  <c r="AA1520" i="1"/>
  <c r="AA1488" i="1"/>
  <c r="AA1456" i="1"/>
  <c r="AA1424" i="1"/>
  <c r="V1387" i="1"/>
  <c r="V1355" i="1"/>
  <c r="Y1281" i="1"/>
  <c r="Y1153" i="1"/>
  <c r="Y1025" i="1"/>
  <c r="Y1645" i="1"/>
  <c r="Y1613" i="1"/>
  <c r="Y1581" i="1"/>
  <c r="AB2399" i="1"/>
  <c r="U2362" i="1"/>
  <c r="AG2362" i="1" s="1"/>
  <c r="U2330" i="1"/>
  <c r="AG2330" i="1" s="1"/>
  <c r="U2298" i="1"/>
  <c r="AG2298" i="1" s="1"/>
  <c r="U2266" i="1"/>
  <c r="AG2266" i="1" s="1"/>
  <c r="AB2231" i="1"/>
  <c r="AB2199" i="1"/>
  <c r="AB2167" i="1"/>
  <c r="AB2135" i="1"/>
  <c r="AB2103" i="1"/>
  <c r="U2066" i="1"/>
  <c r="AG2066" i="1" s="1"/>
  <c r="U2034" i="1"/>
  <c r="AG2034" i="1" s="1"/>
  <c r="U2002" i="1"/>
  <c r="AG2002" i="1" s="1"/>
  <c r="U1970" i="1"/>
  <c r="AG1970" i="1" s="1"/>
  <c r="AE1853" i="1"/>
  <c r="AE1725" i="1"/>
  <c r="V1452" i="1"/>
  <c r="AI1452" i="1" s="1"/>
  <c r="T1942" i="1"/>
  <c r="AF1942" i="1" s="1"/>
  <c r="AH1942" i="1" s="1"/>
  <c r="T1894" i="1"/>
  <c r="AF1894" i="1" s="1"/>
  <c r="T1854" i="1"/>
  <c r="AF1854" i="1" s="1"/>
  <c r="T1814" i="1"/>
  <c r="AF1814" i="1" s="1"/>
  <c r="AH1814" i="1" s="1"/>
  <c r="T1774" i="1"/>
  <c r="AF1774" i="1" s="1"/>
  <c r="AB1728" i="1"/>
  <c r="AB1688" i="1"/>
  <c r="W1651" i="1"/>
  <c r="Z1496" i="1"/>
  <c r="Y1245" i="1"/>
  <c r="AA1946" i="1"/>
  <c r="AC1903" i="1"/>
  <c r="AA1866" i="1"/>
  <c r="AA1818" i="1"/>
  <c r="V1781" i="1"/>
  <c r="V1741" i="1"/>
  <c r="V1701" i="1"/>
  <c r="AC1655" i="1"/>
  <c r="AC1524" i="1"/>
  <c r="AC1364" i="1"/>
  <c r="U1958" i="1"/>
  <c r="AG1958" i="1" s="1"/>
  <c r="U1910" i="1"/>
  <c r="AG1910" i="1" s="1"/>
  <c r="U1870" i="1"/>
  <c r="AG1870" i="1" s="1"/>
  <c r="T1833" i="1"/>
  <c r="AF1833" i="1" s="1"/>
  <c r="U1790" i="1"/>
  <c r="AG1790" i="1" s="1"/>
  <c r="AB1747" i="1"/>
  <c r="T1705" i="1"/>
  <c r="AF1705" i="1" s="1"/>
  <c r="AB1667" i="1"/>
  <c r="Z1572" i="1"/>
  <c r="AC1390" i="1"/>
  <c r="T485" i="1"/>
  <c r="AF485" i="1" s="1"/>
  <c r="T1604" i="1"/>
  <c r="AF1604" i="1" s="1"/>
  <c r="T1564" i="1"/>
  <c r="AF1564" i="1" s="1"/>
  <c r="AB1518" i="1"/>
  <c r="AB1478" i="1"/>
  <c r="AB1438" i="1"/>
  <c r="U1401" i="1"/>
  <c r="AG1401" i="1" s="1"/>
  <c r="U1353" i="1"/>
  <c r="AG1353" i="1" s="1"/>
  <c r="W1254" i="1"/>
  <c r="AD1082" i="1"/>
  <c r="X826" i="1"/>
  <c r="AA1598" i="1"/>
  <c r="AJ1598" i="1" s="1"/>
  <c r="V1561" i="1"/>
  <c r="V1521" i="1"/>
  <c r="V1481" i="1"/>
  <c r="AC1435" i="1"/>
  <c r="AC1395" i="1"/>
  <c r="AC1355" i="1"/>
  <c r="AB1251" i="1"/>
  <c r="T1071" i="1"/>
  <c r="AF1071" i="1" s="1"/>
  <c r="Y1651" i="1"/>
  <c r="W1614" i="1"/>
  <c r="Y1547" i="1"/>
  <c r="T1539" i="1"/>
  <c r="AF1539" i="1" s="1"/>
  <c r="AH1539" i="1" s="1"/>
  <c r="U1496" i="1"/>
  <c r="AG1496" i="1" s="1"/>
  <c r="T1459" i="1"/>
  <c r="AF1459" i="1" s="1"/>
  <c r="AH1459" i="1" s="1"/>
  <c r="T1419" i="1"/>
  <c r="AF1419" i="1" s="1"/>
  <c r="T1371" i="1"/>
  <c r="AF1371" i="1" s="1"/>
  <c r="Y1323" i="1"/>
  <c r="Y1163" i="1"/>
  <c r="Y1003" i="1"/>
  <c r="Z1312" i="1"/>
  <c r="Z1272" i="1"/>
  <c r="Z1232" i="1"/>
  <c r="X1195" i="1"/>
  <c r="X1147" i="1"/>
  <c r="AE1109" i="1"/>
  <c r="X1067" i="1"/>
  <c r="AE1029" i="1"/>
  <c r="Z984" i="1"/>
  <c r="AE856" i="1"/>
  <c r="Y1324" i="1"/>
  <c r="Y1284" i="1"/>
  <c r="W1239" i="1"/>
  <c r="W1199" i="1"/>
  <c r="W1159" i="1"/>
  <c r="W1119" i="1"/>
  <c r="W1071" i="1"/>
  <c r="AD1033" i="1"/>
  <c r="Y996" i="1"/>
  <c r="Z903" i="1"/>
  <c r="V1327" i="1"/>
  <c r="AI1327" i="1" s="1"/>
  <c r="AC1289" i="1"/>
  <c r="V1247" i="1"/>
  <c r="AC1209" i="1"/>
  <c r="AC1161" i="1"/>
  <c r="AA1124" i="1"/>
  <c r="AA1084" i="1"/>
  <c r="AA1044" i="1"/>
  <c r="V999" i="1"/>
  <c r="AA914" i="1"/>
  <c r="AD538" i="1"/>
  <c r="U932" i="1"/>
  <c r="AG932" i="1" s="1"/>
  <c r="U884" i="1"/>
  <c r="AG884" i="1" s="1"/>
  <c r="U844" i="1"/>
  <c r="AG844" i="1" s="1"/>
  <c r="AH844" i="1" s="1"/>
  <c r="W795" i="1"/>
  <c r="AD546" i="1"/>
  <c r="V932" i="1"/>
  <c r="AI932" i="1" s="1"/>
  <c r="AA889" i="1"/>
  <c r="V852" i="1"/>
  <c r="V812" i="1"/>
  <c r="AB537" i="1"/>
  <c r="T942" i="1"/>
  <c r="AF942" i="1" s="1"/>
  <c r="U899" i="1"/>
  <c r="AG899" i="1" s="1"/>
  <c r="T862" i="1"/>
  <c r="AF862" i="1" s="1"/>
  <c r="AB816" i="1"/>
  <c r="AB674" i="1"/>
  <c r="Z789" i="1"/>
  <c r="X752" i="1"/>
  <c r="X704" i="1"/>
  <c r="AE666" i="1"/>
  <c r="T543" i="1"/>
  <c r="AF543" i="1" s="1"/>
  <c r="W796" i="1"/>
  <c r="W748" i="1"/>
  <c r="W708" i="1"/>
  <c r="AD670" i="1"/>
  <c r="AB557" i="1"/>
  <c r="X795" i="1"/>
  <c r="X755" i="1"/>
  <c r="Y1553" i="1"/>
  <c r="Y1513" i="1"/>
  <c r="W1468" i="1"/>
  <c r="W1428" i="1"/>
  <c r="AD1390" i="1"/>
  <c r="W1348" i="1"/>
  <c r="AD1198" i="1"/>
  <c r="AD1038" i="1"/>
  <c r="AC1326" i="1"/>
  <c r="AA1289" i="1"/>
  <c r="AJ1289" i="1" s="1"/>
  <c r="AA1241" i="1"/>
  <c r="V1204" i="1"/>
  <c r="V1164" i="1"/>
  <c r="V1124" i="1"/>
  <c r="AI1124" i="1" s="1"/>
  <c r="AC1078" i="1"/>
  <c r="AC1038" i="1"/>
  <c r="AC998" i="1"/>
  <c r="AC935" i="1"/>
  <c r="U1333" i="1"/>
  <c r="AG1333" i="1" s="1"/>
  <c r="U1293" i="1"/>
  <c r="AG1293" i="1" s="1"/>
  <c r="U1253" i="1"/>
  <c r="AG1253" i="1" s="1"/>
  <c r="U1213" i="1"/>
  <c r="AG1213" i="1" s="1"/>
  <c r="AB1170" i="1"/>
  <c r="T1128" i="1"/>
  <c r="AF1128" i="1" s="1"/>
  <c r="AB1090" i="1"/>
  <c r="AB1050" i="1"/>
  <c r="U1005" i="1"/>
  <c r="AG1005" i="1" s="1"/>
  <c r="X950" i="1"/>
  <c r="AD717" i="1"/>
  <c r="X1304" i="1"/>
  <c r="X1256" i="1"/>
  <c r="AE1218" i="1"/>
  <c r="AE1178" i="1"/>
  <c r="AE1138" i="1"/>
  <c r="Z1093" i="1"/>
  <c r="X1056" i="1"/>
  <c r="Z1013" i="1"/>
  <c r="X976" i="1"/>
  <c r="Y770" i="1"/>
  <c r="Y941" i="1"/>
  <c r="Y901" i="1"/>
  <c r="Y861" i="1"/>
  <c r="W816" i="1"/>
  <c r="Y659" i="1"/>
  <c r="Z946" i="1"/>
  <c r="Z906" i="1"/>
  <c r="X861" i="1"/>
  <c r="X821" i="1"/>
  <c r="U703" i="1"/>
  <c r="AG703" i="1" s="1"/>
  <c r="Y956" i="1"/>
  <c r="Y908" i="1"/>
  <c r="W867" i="1"/>
  <c r="AD825" i="1"/>
  <c r="U705" i="1"/>
  <c r="AG705" i="1" s="1"/>
  <c r="V789" i="1"/>
  <c r="AI789" i="1" s="1"/>
  <c r="B789" i="1" s="1"/>
  <c r="V745" i="1"/>
  <c r="AA706" i="1"/>
  <c r="AJ706" i="1" s="1"/>
  <c r="V661" i="1"/>
  <c r="W504" i="1"/>
  <c r="U782" i="1"/>
  <c r="AG782" i="1" s="1"/>
  <c r="AB739" i="1"/>
  <c r="T701" i="1"/>
  <c r="AF701" i="1" s="1"/>
  <c r="AH701" i="1" s="1"/>
  <c r="U648" i="1"/>
  <c r="AG648" i="1" s="1"/>
  <c r="W482" i="1"/>
  <c r="AA777" i="1"/>
  <c r="U1574" i="1"/>
  <c r="AG1574" i="1" s="1"/>
  <c r="AB1523" i="1"/>
  <c r="T1485" i="1"/>
  <c r="AF1485" i="1" s="1"/>
  <c r="T1441" i="1"/>
  <c r="AF1441" i="1" s="1"/>
  <c r="U1402" i="1"/>
  <c r="AG1402" i="1" s="1"/>
  <c r="AB1351" i="1"/>
  <c r="AB1229" i="1"/>
  <c r="Y1075" i="1"/>
  <c r="Z1330" i="1"/>
  <c r="X1281" i="1"/>
  <c r="AE1239" i="1"/>
  <c r="X1197" i="1"/>
  <c r="Z1154" i="1"/>
  <c r="X1101" i="1"/>
  <c r="Z1058" i="1"/>
  <c r="X1013" i="1"/>
  <c r="Z969" i="1"/>
  <c r="AD602" i="1"/>
  <c r="Y1294" i="1"/>
  <c r="W1249" i="1"/>
  <c r="W1209" i="1"/>
  <c r="AD1155" i="1"/>
  <c r="W1113" i="1"/>
  <c r="AD1067" i="1"/>
  <c r="W1025" i="1"/>
  <c r="Y974" i="1"/>
  <c r="AB732" i="1"/>
  <c r="V1305" i="1"/>
  <c r="AC1259" i="1"/>
  <c r="V1209" i="1"/>
  <c r="AI1209" i="1" s="1"/>
  <c r="B1209" i="1" s="1"/>
  <c r="AA1166" i="1"/>
  <c r="V1121" i="1"/>
  <c r="AC1075" i="1"/>
  <c r="AA1022" i="1"/>
  <c r="AA982" i="1"/>
  <c r="AJ982" i="1" s="1"/>
  <c r="C982" i="1" s="1"/>
  <c r="X848" i="1"/>
  <c r="U942" i="1"/>
  <c r="AG942" i="1" s="1"/>
  <c r="AB891" i="1"/>
  <c r="AB851" i="1"/>
  <c r="U781" i="1"/>
  <c r="AG781" i="1" s="1"/>
  <c r="W542" i="1"/>
  <c r="AC920" i="1"/>
  <c r="V878" i="1"/>
  <c r="AC832" i="1"/>
  <c r="AB728" i="1"/>
  <c r="U949" i="1"/>
  <c r="AG949" i="1" s="1"/>
  <c r="T896" i="1"/>
  <c r="AF896" i="1" s="1"/>
  <c r="T848" i="1"/>
  <c r="AF848" i="1" s="1"/>
  <c r="AB778" i="1"/>
  <c r="AE796" i="1"/>
  <c r="X746" i="1"/>
  <c r="AE700" i="1"/>
  <c r="AB635" i="1"/>
  <c r="Y803" i="1"/>
  <c r="W750" i="1"/>
  <c r="Y707" i="1"/>
  <c r="Y655" i="1"/>
  <c r="Z806" i="1"/>
  <c r="AE755" i="1"/>
  <c r="AD1504" i="1"/>
  <c r="Y1455" i="1"/>
  <c r="AD1388" i="1"/>
  <c r="AD1318" i="1"/>
  <c r="AD1062" i="1"/>
  <c r="V1314" i="1"/>
  <c r="AA1239" i="1"/>
  <c r="AA1183" i="1"/>
  <c r="AC1116" i="1"/>
  <c r="AC1060" i="1"/>
  <c r="AC980" i="1"/>
  <c r="U1331" i="1"/>
  <c r="AG1331" i="1" s="1"/>
  <c r="T1270" i="1"/>
  <c r="AF1270" i="1" s="1"/>
  <c r="U1195" i="1"/>
  <c r="AG1195" i="1" s="1"/>
  <c r="U1123" i="1"/>
  <c r="AG1123" i="1" s="1"/>
  <c r="T1054" i="1"/>
  <c r="AF1054" i="1" s="1"/>
  <c r="U987" i="1"/>
  <c r="AG987" i="1" s="1"/>
  <c r="X1334" i="1"/>
  <c r="Z1251" i="1"/>
  <c r="X1190" i="1"/>
  <c r="X1118" i="1"/>
  <c r="AE1048" i="1"/>
  <c r="X974" i="1"/>
  <c r="AD960" i="1"/>
  <c r="W886" i="1"/>
  <c r="Y827" i="1"/>
  <c r="X955" i="1"/>
  <c r="X883" i="1"/>
  <c r="X819" i="1"/>
  <c r="AD959" i="1"/>
  <c r="W893" i="1"/>
  <c r="W821" i="1"/>
  <c r="AA804" i="1"/>
  <c r="AC737" i="1"/>
  <c r="W653" i="1"/>
  <c r="AB797" i="1"/>
  <c r="U728" i="1"/>
  <c r="AG728" i="1" s="1"/>
  <c r="T667" i="1"/>
  <c r="AF667" i="1" s="1"/>
  <c r="AH667" i="1" s="1"/>
  <c r="V794" i="1"/>
  <c r="AI794" i="1" s="1"/>
  <c r="AC732" i="1"/>
  <c r="AD653" i="1"/>
  <c r="Z642" i="1"/>
  <c r="AE559" i="1"/>
  <c r="AE487" i="1"/>
  <c r="T618" i="1"/>
  <c r="AF618" i="1" s="1"/>
  <c r="T546" i="1"/>
  <c r="AF546" i="1" s="1"/>
  <c r="AB464" i="1"/>
  <c r="V607" i="1"/>
  <c r="AC545" i="1"/>
  <c r="T454" i="1"/>
  <c r="AF454" i="1" s="1"/>
  <c r="V409" i="1"/>
  <c r="AI409" i="1" s="1"/>
  <c r="AB439" i="1"/>
  <c r="V444" i="1"/>
  <c r="V278" i="1"/>
  <c r="AI278" i="1" s="1"/>
  <c r="V251" i="1"/>
  <c r="AI251" i="1" s="1"/>
  <c r="B251" i="1" s="1"/>
  <c r="AD149" i="1"/>
  <c r="V15" i="1"/>
  <c r="AE713" i="1"/>
  <c r="T491" i="1"/>
  <c r="AF491" i="1" s="1"/>
  <c r="AC568" i="1"/>
  <c r="AA483" i="1"/>
  <c r="Y596" i="1"/>
  <c r="AD505" i="1"/>
  <c r="Z621" i="1"/>
  <c r="Z541" i="1"/>
  <c r="X474" i="1"/>
  <c r="U327" i="1"/>
  <c r="AG327" i="1" s="1"/>
  <c r="Y403" i="1"/>
  <c r="U387" i="1"/>
  <c r="AG387" i="1" s="1"/>
  <c r="AA373" i="1"/>
  <c r="AB215" i="1"/>
  <c r="Y112" i="1"/>
  <c r="AC2897" i="1"/>
  <c r="V668" i="1"/>
  <c r="Z620" i="1"/>
  <c r="X523" i="1"/>
  <c r="U637" i="1"/>
  <c r="AG637" i="1" s="1"/>
  <c r="AB546" i="1"/>
  <c r="T378" i="1"/>
  <c r="AF378" i="1" s="1"/>
  <c r="AH378" i="1" s="1"/>
  <c r="V581" i="1"/>
  <c r="AA502" i="1"/>
  <c r="AA440" i="1"/>
  <c r="U440" i="1"/>
  <c r="AG440" i="1" s="1"/>
  <c r="AE453" i="1"/>
  <c r="AC266" i="1"/>
  <c r="AA236" i="1"/>
  <c r="U168" i="1"/>
  <c r="AG168" i="1" s="1"/>
  <c r="W37" i="1"/>
  <c r="AE707" i="1"/>
  <c r="AB535" i="1"/>
  <c r="V572" i="1"/>
  <c r="AA481" i="1"/>
  <c r="Y602" i="1"/>
  <c r="W509" i="1"/>
  <c r="X630" i="1"/>
  <c r="AE536" i="1"/>
  <c r="AD343" i="1"/>
  <c r="W373" i="1"/>
  <c r="Y368" i="1"/>
  <c r="AE403" i="1"/>
  <c r="AC338" i="1"/>
  <c r="AD244" i="1"/>
  <c r="AE74" i="1"/>
  <c r="AA374" i="1"/>
  <c r="AB365" i="1"/>
  <c r="Z382" i="1"/>
  <c r="T290" i="1"/>
  <c r="AF290" i="1" s="1"/>
  <c r="AE278" i="1"/>
  <c r="AB289" i="1"/>
  <c r="AD204" i="1"/>
  <c r="T202" i="1"/>
  <c r="AF202" i="1" s="1"/>
  <c r="AA102" i="1"/>
  <c r="U135" i="1"/>
  <c r="AG135" i="1" s="1"/>
  <c r="T58" i="1"/>
  <c r="AF58" i="1" s="1"/>
  <c r="T3037" i="1"/>
  <c r="AF3037" i="1" s="1"/>
  <c r="Z2978" i="1"/>
  <c r="AA471" i="1"/>
  <c r="AJ471" i="1" s="1"/>
  <c r="C471" i="1" s="1"/>
  <c r="T328" i="1"/>
  <c r="AF328" i="1" s="1"/>
  <c r="W388" i="1"/>
  <c r="AC211" i="1"/>
  <c r="W315" i="1"/>
  <c r="AC307" i="1"/>
  <c r="W288" i="1"/>
  <c r="T199" i="1"/>
  <c r="AF199" i="1" s="1"/>
  <c r="AD201" i="1"/>
  <c r="V178" i="1"/>
  <c r="T97" i="1"/>
  <c r="AF97" i="1" s="1"/>
  <c r="AA28" i="1"/>
  <c r="AA3039" i="1"/>
  <c r="V2938" i="1"/>
  <c r="AD319" i="1"/>
  <c r="U322" i="1"/>
  <c r="AG322" i="1" s="1"/>
  <c r="AE295" i="1"/>
  <c r="AB250" i="1"/>
  <c r="T321" i="1"/>
  <c r="AF321" i="1" s="1"/>
  <c r="AD231" i="1"/>
  <c r="AC198" i="1"/>
  <c r="AE162" i="1"/>
  <c r="U131" i="1"/>
  <c r="AG131" i="1" s="1"/>
  <c r="V40" i="1"/>
  <c r="AA3020" i="1"/>
  <c r="Y2951" i="1"/>
  <c r="Z172" i="1"/>
  <c r="V112" i="1"/>
  <c r="V62" i="1"/>
  <c r="Z29" i="1"/>
  <c r="X16" i="1"/>
  <c r="W3022" i="1"/>
  <c r="AE2997" i="1"/>
  <c r="X2980" i="1"/>
  <c r="T2951" i="1"/>
  <c r="AF2951" i="1" s="1"/>
  <c r="Y2909" i="1"/>
  <c r="AA110" i="1"/>
  <c r="Z138" i="1"/>
  <c r="T83" i="1"/>
  <c r="AF83" i="1" s="1"/>
  <c r="AH83" i="1" s="1"/>
  <c r="AC38" i="1"/>
  <c r="V9" i="1"/>
  <c r="AC3038" i="1"/>
  <c r="Y3013" i="1"/>
  <c r="AC2956" i="1"/>
  <c r="V2940" i="1"/>
  <c r="AD2893" i="1"/>
  <c r="W3011" i="1"/>
  <c r="U2984" i="1"/>
  <c r="AG2984" i="1" s="1"/>
  <c r="Y2938" i="1"/>
  <c r="Y2912" i="1"/>
  <c r="U1935" i="1"/>
  <c r="AG1935" i="1" s="1"/>
  <c r="U1903" i="1"/>
  <c r="AG1903" i="1" s="1"/>
  <c r="U1871" i="1"/>
  <c r="AG1871" i="1" s="1"/>
  <c r="U1839" i="1"/>
  <c r="AG1839" i="1" s="1"/>
  <c r="AB1804" i="1"/>
  <c r="AB1772" i="1"/>
  <c r="AB1740" i="1"/>
  <c r="AB1708" i="1"/>
  <c r="AB1676" i="1"/>
  <c r="AC1618" i="1"/>
  <c r="AC1490" i="1"/>
  <c r="AC1362" i="1"/>
  <c r="U763" i="1"/>
  <c r="AG763" i="1" s="1"/>
  <c r="C763" i="1" s="1"/>
  <c r="V1929" i="1"/>
  <c r="V1897" i="1"/>
  <c r="V1865" i="1"/>
  <c r="V1833" i="1"/>
  <c r="AA1798" i="1"/>
  <c r="AC1763" i="1"/>
  <c r="AC1731" i="1"/>
  <c r="AC1699" i="1"/>
  <c r="V1665" i="1"/>
  <c r="Z1594" i="1"/>
  <c r="Z1466" i="1"/>
  <c r="Z1338" i="1"/>
  <c r="T1957" i="1"/>
  <c r="AF1957" i="1" s="1"/>
  <c r="U1922" i="1"/>
  <c r="AG1922" i="1" s="1"/>
  <c r="AB1887" i="1"/>
  <c r="AB1855" i="1"/>
  <c r="AB1823" i="1"/>
  <c r="T1789" i="1"/>
  <c r="AF1789" i="1" s="1"/>
  <c r="T1757" i="1"/>
  <c r="AF1757" i="1" s="1"/>
  <c r="T1725" i="1"/>
  <c r="AF1725" i="1" s="1"/>
  <c r="T1693" i="1"/>
  <c r="AF1693" i="1" s="1"/>
  <c r="U1658" i="1"/>
  <c r="AG1658" i="1" s="1"/>
  <c r="AC1566" i="1"/>
  <c r="Z1428" i="1"/>
  <c r="AD1184" i="1"/>
  <c r="AB1626" i="1"/>
  <c r="AB1594" i="1"/>
  <c r="AB1562" i="1"/>
  <c r="AB1530" i="1"/>
  <c r="AB1498" i="1"/>
  <c r="T1464" i="1"/>
  <c r="AF1464" i="1" s="1"/>
  <c r="AH1464" i="1" s="1"/>
  <c r="T1432" i="1"/>
  <c r="AF1432" i="1" s="1"/>
  <c r="AH1432" i="1" s="1"/>
  <c r="U1397" i="1"/>
  <c r="AG1397" i="1" s="1"/>
  <c r="U1365" i="1"/>
  <c r="AG1365" i="1" s="1"/>
  <c r="U1312" i="1"/>
  <c r="AG1312" i="1" s="1"/>
  <c r="U1184" i="1"/>
  <c r="AG1184" i="1" s="1"/>
  <c r="U1056" i="1"/>
  <c r="AG1056" i="1" s="1"/>
  <c r="Y778" i="1"/>
  <c r="AA1610" i="1"/>
  <c r="AJ1610" i="1" s="1"/>
  <c r="AA1578" i="1"/>
  <c r="AJ1578" i="1" s="1"/>
  <c r="AK1578" i="1" s="1"/>
  <c r="AA1546" i="1"/>
  <c r="AC1511" i="1"/>
  <c r="V1477" i="1"/>
  <c r="V1445" i="1"/>
  <c r="V1413" i="1"/>
  <c r="V1381" i="1"/>
  <c r="V1349" i="1"/>
  <c r="T1247" i="1"/>
  <c r="AF1247" i="1" s="1"/>
  <c r="T1119" i="1"/>
  <c r="AF1119" i="1" s="1"/>
  <c r="T991" i="1"/>
  <c r="AF991" i="1" s="1"/>
  <c r="AD1636" i="1"/>
  <c r="W1602" i="1"/>
  <c r="W1542" i="1"/>
  <c r="U1548" i="1"/>
  <c r="AG1548" i="1" s="1"/>
  <c r="U1516" i="1"/>
  <c r="AG1516" i="1" s="1"/>
  <c r="AH1516" i="1" s="1"/>
  <c r="AB1481" i="1"/>
  <c r="AB1449" i="1"/>
  <c r="AB1417" i="1"/>
  <c r="AB1385" i="1"/>
  <c r="U1348" i="1"/>
  <c r="AG1348" i="1" s="1"/>
  <c r="AH1348" i="1" s="1"/>
  <c r="AB1253" i="1"/>
  <c r="AB1125" i="1"/>
  <c r="AB997" i="1"/>
  <c r="Z1324" i="1"/>
  <c r="AE1289" i="1"/>
  <c r="AE1257" i="1"/>
  <c r="AE1225" i="1"/>
  <c r="AE1193" i="1"/>
  <c r="Z1156" i="1"/>
  <c r="Z1124" i="1"/>
  <c r="Z1092" i="1"/>
  <c r="Z1060" i="1"/>
  <c r="AE1025" i="1"/>
  <c r="AE993" i="1"/>
  <c r="AE936" i="1"/>
  <c r="U803" i="1"/>
  <c r="AG803" i="1" s="1"/>
  <c r="AD1317" i="1"/>
  <c r="Y1280" i="1"/>
  <c r="Y1248" i="1"/>
  <c r="Y1216" i="1"/>
  <c r="Y1184" i="1"/>
  <c r="AD1149" i="1"/>
  <c r="AD1117" i="1"/>
  <c r="AD1085" i="1"/>
  <c r="AD1053" i="1"/>
  <c r="W1019" i="1"/>
  <c r="Y984" i="1"/>
  <c r="AC897" i="1"/>
  <c r="U600" i="1"/>
  <c r="AG600" i="1" s="1"/>
  <c r="C600" i="1" s="1"/>
  <c r="AA1304" i="1"/>
  <c r="AA1272" i="1"/>
  <c r="AA1240" i="1"/>
  <c r="AA1208" i="1"/>
  <c r="AJ1208" i="1" s="1"/>
  <c r="C1208" i="1" s="1"/>
  <c r="AA1176" i="1"/>
  <c r="AC1141" i="1"/>
  <c r="V1107" i="1"/>
  <c r="AI1107" i="1" s="1"/>
  <c r="AK1107" i="1" s="1"/>
  <c r="V1075" i="1"/>
  <c r="V1043" i="1"/>
  <c r="AI1043" i="1" s="1"/>
  <c r="AA1008" i="1"/>
  <c r="AJ1008" i="1" s="1"/>
  <c r="C1008" i="1" s="1"/>
  <c r="AA976" i="1"/>
  <c r="AJ976" i="1" s="1"/>
  <c r="AA866" i="1"/>
  <c r="T963" i="1"/>
  <c r="AF963" i="1" s="1"/>
  <c r="U928" i="1"/>
  <c r="AG928" i="1" s="1"/>
  <c r="U896" i="1"/>
  <c r="AG896" i="1" s="1"/>
  <c r="AB861" i="1"/>
  <c r="AB829" i="1"/>
  <c r="W747" i="1"/>
  <c r="Y527" i="1"/>
  <c r="AA941" i="1"/>
  <c r="AA909" i="1"/>
  <c r="AA877" i="1"/>
  <c r="AJ877" i="1" s="1"/>
  <c r="C877" i="1" s="1"/>
  <c r="AC842" i="1"/>
  <c r="AB810" i="1"/>
  <c r="AB672" i="1"/>
  <c r="U959" i="1"/>
  <c r="AG959" i="1" s="1"/>
  <c r="AB924" i="1"/>
  <c r="AB892" i="1"/>
  <c r="AB860" i="1"/>
  <c r="AB828" i="1"/>
  <c r="Y744" i="1"/>
  <c r="T509" i="1"/>
  <c r="AF509" i="1" s="1"/>
  <c r="AE782" i="1"/>
  <c r="X748" i="1"/>
  <c r="Z713" i="1"/>
  <c r="Z681" i="1"/>
  <c r="AB643" i="1"/>
  <c r="AB515" i="1"/>
  <c r="AD794" i="1"/>
  <c r="W760" i="1"/>
  <c r="W728" i="1"/>
  <c r="W696" i="1"/>
  <c r="Y661" i="1"/>
  <c r="T553" i="1"/>
  <c r="AF553" i="1" s="1"/>
  <c r="Z804" i="1"/>
  <c r="Z772" i="1"/>
  <c r="AD1578" i="1"/>
  <c r="W1544" i="1"/>
  <c r="W1512" i="1"/>
  <c r="W1480" i="1"/>
  <c r="W1448" i="1"/>
  <c r="AD1410" i="1"/>
  <c r="AD1378" i="1"/>
  <c r="AD1346" i="1"/>
  <c r="AD1246" i="1"/>
  <c r="AD1118" i="1"/>
  <c r="U980" i="1"/>
  <c r="AG980" i="1" s="1"/>
  <c r="V1320" i="1"/>
  <c r="V1288" i="1"/>
  <c r="V1256" i="1"/>
  <c r="AC1218" i="1"/>
  <c r="AC1186" i="1"/>
  <c r="AC1154" i="1"/>
  <c r="AC1122" i="1"/>
  <c r="V1088" i="1"/>
  <c r="V1056" i="1"/>
  <c r="AI1056" i="1" s="1"/>
  <c r="B1056" i="1" s="1"/>
  <c r="V1024" i="1"/>
  <c r="AI1024" i="1" s="1"/>
  <c r="B1024" i="1" s="1"/>
  <c r="V992" i="1"/>
  <c r="V931" i="1"/>
  <c r="AI931" i="1" s="1"/>
  <c r="AK931" i="1" s="1"/>
  <c r="Y690" i="1"/>
  <c r="AB1310" i="1"/>
  <c r="AB1278" i="1"/>
  <c r="AB1246" i="1"/>
  <c r="T1212" i="1"/>
  <c r="AF1212" i="1" s="1"/>
  <c r="T1180" i="1"/>
  <c r="AF1180" i="1" s="1"/>
  <c r="T1148" i="1"/>
  <c r="AF1148" i="1" s="1"/>
  <c r="T1116" i="1"/>
  <c r="AF1116" i="1" s="1"/>
  <c r="AH1116" i="1" s="1"/>
  <c r="U1081" i="1"/>
  <c r="AG1081" i="1" s="1"/>
  <c r="AB1046" i="1"/>
  <c r="AB1014" i="1"/>
  <c r="AB982" i="1"/>
  <c r="AA880" i="1"/>
  <c r="AE1334" i="1"/>
  <c r="AE1302" i="1"/>
  <c r="AE1270" i="1"/>
  <c r="AE1238" i="1"/>
  <c r="X1204" i="1"/>
  <c r="Z1169" i="1"/>
  <c r="Z1137" i="1"/>
  <c r="Z1105" i="1"/>
  <c r="AE1070" i="1"/>
  <c r="AE1038" i="1"/>
  <c r="AE1006" i="1"/>
  <c r="AE974" i="1"/>
  <c r="Z849" i="1"/>
  <c r="AD958" i="1"/>
  <c r="W924" i="1"/>
  <c r="W892" i="1"/>
  <c r="Y857" i="1"/>
  <c r="Y825" i="1"/>
  <c r="Y740" i="1"/>
  <c r="AB497" i="1"/>
  <c r="AE939" i="1"/>
  <c r="X905" i="1"/>
  <c r="X873" i="1"/>
  <c r="Z838" i="1"/>
  <c r="AD793" i="1"/>
  <c r="AB653" i="1"/>
  <c r="W955" i="1"/>
  <c r="AD921" i="1"/>
  <c r="Y888" i="1"/>
  <c r="Y852" i="1"/>
  <c r="Y816" i="1"/>
  <c r="AD699" i="1"/>
  <c r="AA798" i="1"/>
  <c r="V765" i="1"/>
  <c r="AC731" i="1"/>
  <c r="AC695" i="1"/>
  <c r="AB659" i="1"/>
  <c r="W552" i="1"/>
  <c r="U802" i="1"/>
  <c r="AG802" i="1" s="1"/>
  <c r="U766" i="1"/>
  <c r="AG766" i="1" s="1"/>
  <c r="T733" i="1"/>
  <c r="AF733" i="1" s="1"/>
  <c r="AH733" i="1" s="1"/>
  <c r="AB699" i="1"/>
  <c r="T661" i="1"/>
  <c r="AF661" i="1" s="1"/>
  <c r="U556" i="1"/>
  <c r="AG556" i="1" s="1"/>
  <c r="V804" i="1"/>
  <c r="V768" i="1"/>
  <c r="AI768" i="1" s="1"/>
  <c r="T1573" i="1"/>
  <c r="AF1573" i="1" s="1"/>
  <c r="AH1573" i="1" s="1"/>
  <c r="AB1539" i="1"/>
  <c r="AB1503" i="1"/>
  <c r="AB1467" i="1"/>
  <c r="U1434" i="1"/>
  <c r="AG1434" i="1" s="1"/>
  <c r="AB1399" i="1"/>
  <c r="AB1363" i="1"/>
  <c r="AB1309" i="1"/>
  <c r="AB1165" i="1"/>
  <c r="AB1021" i="1"/>
  <c r="X1329" i="1"/>
  <c r="AE1295" i="1"/>
  <c r="Z1262" i="1"/>
  <c r="Z1222" i="1"/>
  <c r="AE1187" i="1"/>
  <c r="Z1150" i="1"/>
  <c r="AE1115" i="1"/>
  <c r="X1081" i="1"/>
  <c r="Z1038" i="1"/>
  <c r="AE1003" i="1"/>
  <c r="AA966" i="1"/>
  <c r="AJ966" i="1" s="1"/>
  <c r="AE816" i="1"/>
  <c r="Y1314" i="1"/>
  <c r="W1277" i="1"/>
  <c r="Y1242" i="1"/>
  <c r="AD1207" i="1"/>
  <c r="AD1167" i="1"/>
  <c r="Y1130" i="1"/>
  <c r="AD1095" i="1"/>
  <c r="Y1058" i="1"/>
  <c r="W1021" i="1"/>
  <c r="AD983" i="1"/>
  <c r="V885" i="1"/>
  <c r="V1333" i="1"/>
  <c r="AC1295" i="1"/>
  <c r="AA1258" i="1"/>
  <c r="V1221" i="1"/>
  <c r="AC1183" i="1"/>
  <c r="V1149" i="1"/>
  <c r="V1109" i="1"/>
  <c r="AI1109" i="1" s="1"/>
  <c r="AA1074" i="1"/>
  <c r="AC1039" i="1"/>
  <c r="AA1002" i="1"/>
  <c r="AJ1002" i="1" s="1"/>
  <c r="C1002" i="1" s="1"/>
  <c r="AE948" i="1"/>
  <c r="AB804" i="1"/>
  <c r="T941" i="1"/>
  <c r="AF941" i="1" s="1"/>
  <c r="AH941" i="1" s="1"/>
  <c r="U906" i="1"/>
  <c r="AG906" i="1" s="1"/>
  <c r="U866" i="1"/>
  <c r="AG866" i="1" s="1"/>
  <c r="AB831" i="1"/>
  <c r="W755" i="1"/>
  <c r="W478" i="1"/>
  <c r="AA935" i="1"/>
  <c r="V898" i="1"/>
  <c r="AC860" i="1"/>
  <c r="AA823" i="1"/>
  <c r="T724" i="1"/>
  <c r="AF724" i="1" s="1"/>
  <c r="AB958" i="1"/>
  <c r="U921" i="1"/>
  <c r="AG921" i="1" s="1"/>
  <c r="AB878" i="1"/>
  <c r="U841" i="1"/>
  <c r="AG841" i="1" s="1"/>
  <c r="AB762" i="1"/>
  <c r="AE808" i="1"/>
  <c r="Z771" i="1"/>
  <c r="AE728" i="1"/>
  <c r="X686" i="1"/>
  <c r="T631" i="1"/>
  <c r="AF631" i="1" s="1"/>
  <c r="U459" i="1"/>
  <c r="AG459" i="1" s="1"/>
  <c r="Y775" i="1"/>
  <c r="W738" i="1"/>
  <c r="AD692" i="1"/>
  <c r="U653" i="1"/>
  <c r="AG653" i="1" s="1"/>
  <c r="Y491" i="1"/>
  <c r="Z774" i="1"/>
  <c r="AD1536" i="1"/>
  <c r="AD1492" i="1"/>
  <c r="W1454" i="1"/>
  <c r="Y1407" i="1"/>
  <c r="Y1355" i="1"/>
  <c r="AD1206" i="1"/>
  <c r="U1004" i="1"/>
  <c r="AG1004" i="1" s="1"/>
  <c r="AC1312" i="1"/>
  <c r="AA1259" i="1"/>
  <c r="V1206" i="1"/>
  <c r="AI1206" i="1" s="1"/>
  <c r="V1158" i="1"/>
  <c r="V1110" i="1"/>
  <c r="AA1051" i="1"/>
  <c r="AC1000" i="1"/>
  <c r="V859" i="1"/>
  <c r="U1311" i="1"/>
  <c r="AG1311" i="1" s="1"/>
  <c r="U1247" i="1"/>
  <c r="AG1247" i="1" s="1"/>
  <c r="T1194" i="1"/>
  <c r="AF1194" i="1" s="1"/>
  <c r="U1143" i="1"/>
  <c r="AG1143" i="1" s="1"/>
  <c r="U1087" i="1"/>
  <c r="AG1087" i="1" s="1"/>
  <c r="U1023" i="1"/>
  <c r="AG1023" i="1" s="1"/>
  <c r="Z972" i="1"/>
  <c r="AE1332" i="1"/>
  <c r="Z1279" i="1"/>
  <c r="Z1215" i="1"/>
  <c r="X1162" i="1"/>
  <c r="AE1108" i="1"/>
  <c r="Z1047" i="1"/>
  <c r="AE988" i="1"/>
  <c r="V831" i="1"/>
  <c r="AI831" i="1" s="1"/>
  <c r="AD932" i="1"/>
  <c r="AD876" i="1"/>
  <c r="AD812" i="1"/>
  <c r="U512" i="1"/>
  <c r="AG512" i="1" s="1"/>
  <c r="X919" i="1"/>
  <c r="X863" i="1"/>
  <c r="W765" i="1"/>
  <c r="Y958" i="1"/>
  <c r="Y902" i="1"/>
  <c r="Y854" i="1"/>
  <c r="U729" i="1"/>
  <c r="AG729" i="1" s="1"/>
  <c r="AC789" i="1"/>
  <c r="V731" i="1"/>
  <c r="AA680" i="1"/>
  <c r="W512" i="1"/>
  <c r="T767" i="1"/>
  <c r="AF767" i="1" s="1"/>
  <c r="U716" i="1"/>
  <c r="AG716" i="1" s="1"/>
  <c r="AB665" i="1"/>
  <c r="AC808" i="1"/>
  <c r="AC752" i="1"/>
  <c r="V702" i="1"/>
  <c r="U630" i="1"/>
  <c r="AG630" i="1" s="1"/>
  <c r="AE627" i="1"/>
  <c r="Z574" i="1"/>
  <c r="X521" i="1"/>
  <c r="AD415" i="1"/>
  <c r="U595" i="1"/>
  <c r="AG595" i="1" s="1"/>
  <c r="AB544" i="1"/>
  <c r="T486" i="1"/>
  <c r="AF486" i="1" s="1"/>
  <c r="AH486" i="1" s="1"/>
  <c r="AC645" i="1"/>
  <c r="AA576" i="1"/>
  <c r="V531" i="1"/>
  <c r="Y448" i="1"/>
  <c r="AA430" i="1"/>
  <c r="U470" i="1"/>
  <c r="AG470" i="1" s="1"/>
  <c r="T405" i="1"/>
  <c r="AF405" i="1" s="1"/>
  <c r="AE431" i="1"/>
  <c r="W398" i="1"/>
  <c r="V233" i="1"/>
  <c r="Z226" i="1"/>
  <c r="AB104" i="1"/>
  <c r="V2997" i="1"/>
  <c r="Z692" i="1"/>
  <c r="Y565" i="1"/>
  <c r="AA607" i="1"/>
  <c r="V542" i="1"/>
  <c r="AB414" i="1"/>
  <c r="Y588" i="1"/>
  <c r="Y520" i="1"/>
  <c r="X660" i="1"/>
  <c r="X580" i="1"/>
  <c r="AE518" i="1"/>
  <c r="AE472" i="1"/>
  <c r="Z407" i="1"/>
  <c r="W430" i="1"/>
  <c r="V472" i="1"/>
  <c r="AI472" i="1" s="1"/>
  <c r="Z389" i="1"/>
  <c r="V368" i="1"/>
  <c r="Y279" i="1"/>
  <c r="AA154" i="1"/>
  <c r="AJ154" i="1" s="1"/>
  <c r="T23" i="1"/>
  <c r="AF23" i="1" s="1"/>
  <c r="AA737" i="1"/>
  <c r="AB652" i="1"/>
  <c r="Z632" i="1"/>
  <c r="Z564" i="1"/>
  <c r="Z496" i="1"/>
  <c r="AB610" i="1"/>
  <c r="U545" i="1"/>
  <c r="AG545" i="1" s="1"/>
  <c r="T480" i="1"/>
  <c r="AF480" i="1" s="1"/>
  <c r="V625" i="1"/>
  <c r="V549" i="1"/>
  <c r="AB466" i="1"/>
  <c r="V439" i="1"/>
  <c r="AB469" i="1"/>
  <c r="T390" i="1"/>
  <c r="AF390" i="1" s="1"/>
  <c r="Z402" i="1"/>
  <c r="Y363" i="1"/>
  <c r="V307" i="1"/>
  <c r="U161" i="1"/>
  <c r="AG161" i="1" s="1"/>
  <c r="U74" i="1"/>
  <c r="AG74" i="1" s="1"/>
  <c r="T2970" i="1"/>
  <c r="AF2970" i="1" s="1"/>
  <c r="X693" i="1"/>
  <c r="AB487" i="1"/>
  <c r="AA593" i="1"/>
  <c r="AA525" i="1"/>
  <c r="AB406" i="1"/>
  <c r="W569" i="1"/>
  <c r="AD507" i="1"/>
  <c r="Z643" i="1"/>
  <c r="X578" i="1"/>
  <c r="X498" i="1"/>
  <c r="X460" i="1"/>
  <c r="W357" i="1"/>
  <c r="AD430" i="1"/>
  <c r="AE433" i="1"/>
  <c r="X364" i="1"/>
  <c r="AD299" i="1"/>
  <c r="Y239" i="1"/>
  <c r="AD117" i="1"/>
  <c r="U3035" i="1"/>
  <c r="AG3035" i="1" s="1"/>
  <c r="AA326" i="1"/>
  <c r="T359" i="1"/>
  <c r="AF359" i="1" s="1"/>
  <c r="Z362" i="1"/>
  <c r="AB304" i="1"/>
  <c r="V217" i="1"/>
  <c r="X244" i="1"/>
  <c r="T267" i="1"/>
  <c r="AF267" i="1" s="1"/>
  <c r="Y203" i="1"/>
  <c r="Y160" i="1"/>
  <c r="AE168" i="1"/>
  <c r="W122" i="1"/>
  <c r="X68" i="1"/>
  <c r="Z51" i="1"/>
  <c r="T19" i="1"/>
  <c r="AF19" i="1" s="1"/>
  <c r="AC3011" i="1"/>
  <c r="AB2926" i="1"/>
  <c r="AA447" i="1"/>
  <c r="AJ447" i="1" s="1"/>
  <c r="Y322" i="1"/>
  <c r="V254" i="1"/>
  <c r="AI254" i="1" s="1"/>
  <c r="Y329" i="1"/>
  <c r="V354" i="1"/>
  <c r="AD281" i="1"/>
  <c r="V293" i="1"/>
  <c r="W312" i="1"/>
  <c r="V232" i="1"/>
  <c r="AE221" i="1"/>
  <c r="AC189" i="1"/>
  <c r="V170" i="1"/>
  <c r="V101" i="1"/>
  <c r="T68" i="1"/>
  <c r="AF68" i="1" s="1"/>
  <c r="W16" i="1"/>
  <c r="T3022" i="1"/>
  <c r="AF3022" i="1" s="1"/>
  <c r="AH3022" i="1" s="1"/>
  <c r="AC2932" i="1"/>
  <c r="AC361" i="1"/>
  <c r="AB363" i="1"/>
  <c r="AE377" i="1"/>
  <c r="Z229" i="1"/>
  <c r="T244" i="1"/>
  <c r="AF244" i="1" s="1"/>
  <c r="AH244" i="1" s="1"/>
  <c r="Z255" i="1"/>
  <c r="U262" i="1"/>
  <c r="AG262" i="1" s="1"/>
  <c r="AD198" i="1"/>
  <c r="U221" i="1"/>
  <c r="AG221" i="1" s="1"/>
  <c r="Y179" i="1"/>
  <c r="AC132" i="1"/>
  <c r="Y77" i="1"/>
  <c r="Z27" i="1"/>
  <c r="T3042" i="1"/>
  <c r="AF3042" i="1" s="1"/>
  <c r="V2928" i="1"/>
  <c r="AE145" i="1"/>
  <c r="AD126" i="1"/>
  <c r="U109" i="1"/>
  <c r="AG109" i="1" s="1"/>
  <c r="W70" i="1"/>
  <c r="AE54" i="1"/>
  <c r="Z17" i="1"/>
  <c r="V3025" i="1"/>
  <c r="X3019" i="1"/>
  <c r="AD3007" i="1"/>
  <c r="AE2978" i="1"/>
  <c r="AC2955" i="1"/>
  <c r="AD2923" i="1"/>
  <c r="AE2903" i="1"/>
  <c r="V180" i="1"/>
  <c r="AE88" i="1"/>
  <c r="Z94" i="1"/>
  <c r="AA59" i="1"/>
  <c r="AD41" i="1"/>
  <c r="Z3031" i="1"/>
  <c r="AB3066" i="1"/>
  <c r="T2998" i="1"/>
  <c r="AF2998" i="1" s="1"/>
  <c r="AD2988" i="1"/>
  <c r="Y2961" i="1"/>
  <c r="X2912" i="1"/>
  <c r="W3032" i="1"/>
  <c r="AD3023" i="1"/>
  <c r="Z2987" i="1"/>
  <c r="AI2987" i="1" s="1"/>
  <c r="X2955" i="1"/>
  <c r="W2936" i="1"/>
  <c r="Y2908" i="1"/>
  <c r="T1934" i="1"/>
  <c r="AF1934" i="1" s="1"/>
  <c r="T1902" i="1"/>
  <c r="AF1902" i="1" s="1"/>
  <c r="AH1902" i="1" s="1"/>
  <c r="T1870" i="1"/>
  <c r="AF1870" i="1" s="1"/>
  <c r="AH1870" i="1" s="1"/>
  <c r="T1838" i="1"/>
  <c r="AF1838" i="1" s="1"/>
  <c r="U1803" i="1"/>
  <c r="AG1803" i="1" s="1"/>
  <c r="U1771" i="1"/>
  <c r="AG1771" i="1" s="1"/>
  <c r="U1739" i="1"/>
  <c r="AG1739" i="1" s="1"/>
  <c r="U1707" i="1"/>
  <c r="AG1707" i="1" s="1"/>
  <c r="U1675" i="1"/>
  <c r="AG1675" i="1" s="1"/>
  <c r="V1614" i="1"/>
  <c r="V1486" i="1"/>
  <c r="V1358" i="1"/>
  <c r="AA1962" i="1"/>
  <c r="AC1927" i="1"/>
  <c r="AC1895" i="1"/>
  <c r="AC1863" i="1"/>
  <c r="AC1831" i="1"/>
  <c r="V1797" i="1"/>
  <c r="AA1762" i="1"/>
  <c r="AA1730" i="1"/>
  <c r="AJ1730" i="1" s="1"/>
  <c r="C1730" i="1" s="1"/>
  <c r="AA1698" i="1"/>
  <c r="AJ1698" i="1" s="1"/>
  <c r="AC1663" i="1"/>
  <c r="AC1588" i="1"/>
  <c r="AC1460" i="1"/>
  <c r="W1332" i="1"/>
  <c r="AB1955" i="1"/>
  <c r="T1921" i="1"/>
  <c r="AF1921" i="1" s="1"/>
  <c r="U1886" i="1"/>
  <c r="AG1886" i="1" s="1"/>
  <c r="U1854" i="1"/>
  <c r="AG1854" i="1" s="1"/>
  <c r="U1822" i="1"/>
  <c r="AG1822" i="1" s="1"/>
  <c r="AB1787" i="1"/>
  <c r="AB1755" i="1"/>
  <c r="AB1723" i="1"/>
  <c r="AB1691" i="1"/>
  <c r="T1657" i="1"/>
  <c r="AF1657" i="1" s="1"/>
  <c r="V1562" i="1"/>
  <c r="AC1422" i="1"/>
  <c r="AJ1422" i="1" s="1"/>
  <c r="Y1165" i="1"/>
  <c r="U1625" i="1"/>
  <c r="AG1625" i="1" s="1"/>
  <c r="U1593" i="1"/>
  <c r="AG1593" i="1" s="1"/>
  <c r="U1561" i="1"/>
  <c r="AG1561" i="1" s="1"/>
  <c r="U1529" i="1"/>
  <c r="AG1529" i="1" s="1"/>
  <c r="U1497" i="1"/>
  <c r="AG1497" i="1" s="1"/>
  <c r="AB1462" i="1"/>
  <c r="AB1430" i="1"/>
  <c r="T1396" i="1"/>
  <c r="AF1396" i="1" s="1"/>
  <c r="T1364" i="1"/>
  <c r="AF1364" i="1" s="1"/>
  <c r="AD1306" i="1"/>
  <c r="AD1178" i="1"/>
  <c r="AD1050" i="1"/>
  <c r="AB684" i="1"/>
  <c r="V1609" i="1"/>
  <c r="V1577" i="1"/>
  <c r="V1545" i="1"/>
  <c r="AA1510" i="1"/>
  <c r="AC1475" i="1"/>
  <c r="AC1443" i="1"/>
  <c r="AC1411" i="1"/>
  <c r="AC1379" i="1"/>
  <c r="AC1347" i="1"/>
  <c r="Y1241" i="1"/>
  <c r="Y1113" i="1"/>
  <c r="Y985" i="1"/>
  <c r="Y1635" i="1"/>
  <c r="AD1600" i="1"/>
  <c r="T1579" i="1"/>
  <c r="AF1579" i="1" s="1"/>
  <c r="T1547" i="1"/>
  <c r="AF1547" i="1" s="1"/>
  <c r="AH1547" i="1" s="1"/>
  <c r="T1515" i="1"/>
  <c r="AF1515" i="1" s="1"/>
  <c r="U1480" i="1"/>
  <c r="AG1480" i="1" s="1"/>
  <c r="U1448" i="1"/>
  <c r="AG1448" i="1" s="1"/>
  <c r="U1416" i="1"/>
  <c r="AG1416" i="1" s="1"/>
  <c r="U1384" i="1"/>
  <c r="AG1384" i="1" s="1"/>
  <c r="T1347" i="1"/>
  <c r="AF1347" i="1" s="1"/>
  <c r="T1249" i="1"/>
  <c r="AF1249" i="1" s="1"/>
  <c r="T1121" i="1"/>
  <c r="AF1121" i="1" s="1"/>
  <c r="T993" i="1"/>
  <c r="AF993" i="1" s="1"/>
  <c r="X1323" i="1"/>
  <c r="Z1288" i="1"/>
  <c r="Z1256" i="1"/>
  <c r="Z1224" i="1"/>
  <c r="Z1192" i="1"/>
  <c r="X1155" i="1"/>
  <c r="X1123" i="1"/>
  <c r="X1091" i="1"/>
  <c r="X1059" i="1"/>
  <c r="Z1024" i="1"/>
  <c r="Z992" i="1"/>
  <c r="X932" i="1"/>
  <c r="T784" i="1"/>
  <c r="AF784" i="1" s="1"/>
  <c r="Y1316" i="1"/>
  <c r="W1279" i="1"/>
  <c r="W1247" i="1"/>
  <c r="W1215" i="1"/>
  <c r="W1183" i="1"/>
  <c r="Y1148" i="1"/>
  <c r="Y1116" i="1"/>
  <c r="Y1084" i="1"/>
  <c r="Y1052" i="1"/>
  <c r="AD1017" i="1"/>
  <c r="W983" i="1"/>
  <c r="V893" i="1"/>
  <c r="AI893" i="1" s="1"/>
  <c r="AD506" i="1"/>
  <c r="V1303" i="1"/>
  <c r="V1271" i="1"/>
  <c r="V1239" i="1"/>
  <c r="V1207" i="1"/>
  <c r="V1175" i="1"/>
  <c r="AA1140" i="1"/>
  <c r="AC1105" i="1"/>
  <c r="AC1073" i="1"/>
  <c r="AC1041" i="1"/>
  <c r="V1007" i="1"/>
  <c r="V975" i="1"/>
  <c r="AE860" i="1"/>
  <c r="AB961" i="1"/>
  <c r="T927" i="1"/>
  <c r="AF927" i="1" s="1"/>
  <c r="T895" i="1"/>
  <c r="AF895" i="1" s="1"/>
  <c r="AH895" i="1" s="1"/>
  <c r="U860" i="1"/>
  <c r="AG860" i="1" s="1"/>
  <c r="U828" i="1"/>
  <c r="AG828" i="1" s="1"/>
  <c r="U741" i="1"/>
  <c r="AG741" i="1" s="1"/>
  <c r="W510" i="1"/>
  <c r="V940" i="1"/>
  <c r="AI940" i="1" s="1"/>
  <c r="V908" i="1"/>
  <c r="V876" i="1"/>
  <c r="AA841" i="1"/>
  <c r="Y806" i="1"/>
  <c r="T668" i="1"/>
  <c r="AF668" i="1" s="1"/>
  <c r="T958" i="1"/>
  <c r="AF958" i="1" s="1"/>
  <c r="U923" i="1"/>
  <c r="AG923" i="1" s="1"/>
  <c r="U891" i="1"/>
  <c r="AG891" i="1" s="1"/>
  <c r="U859" i="1"/>
  <c r="AG859" i="1" s="1"/>
  <c r="U827" i="1"/>
  <c r="AG827" i="1" s="1"/>
  <c r="AB738" i="1"/>
  <c r="AB481" i="1"/>
  <c r="Z781" i="1"/>
  <c r="AE746" i="1"/>
  <c r="X712" i="1"/>
  <c r="X680" i="1"/>
  <c r="T639" i="1"/>
  <c r="AF639" i="1" s="1"/>
  <c r="AH639" i="1" s="1"/>
  <c r="T511" i="1"/>
  <c r="AF511" i="1" s="1"/>
  <c r="AH511" i="1" s="1"/>
  <c r="Y793" i="1"/>
  <c r="AD758" i="1"/>
  <c r="AD726" i="1"/>
  <c r="AD694" i="1"/>
  <c r="AA659" i="1"/>
  <c r="Y547" i="1"/>
  <c r="X803" i="1"/>
  <c r="X771" i="1"/>
  <c r="Y1577" i="1"/>
  <c r="AD1542" i="1"/>
  <c r="AD1510" i="1"/>
  <c r="AD1478" i="1"/>
  <c r="AD1446" i="1"/>
  <c r="Y1409" i="1"/>
  <c r="Y1377" i="1"/>
  <c r="Y1345" i="1"/>
  <c r="W1242" i="1"/>
  <c r="W1114" i="1"/>
  <c r="AD974" i="1"/>
  <c r="AC1318" i="1"/>
  <c r="AC1286" i="1"/>
  <c r="AC1254" i="1"/>
  <c r="AA1217" i="1"/>
  <c r="AA1185" i="1"/>
  <c r="AA1153" i="1"/>
  <c r="AA1121" i="1"/>
  <c r="AC1086" i="1"/>
  <c r="AC1054" i="1"/>
  <c r="AC1022" i="1"/>
  <c r="AC990" i="1"/>
  <c r="Z925" i="1"/>
  <c r="W673" i="1"/>
  <c r="U1309" i="1"/>
  <c r="AG1309" i="1" s="1"/>
  <c r="U1277" i="1"/>
  <c r="AG1277" i="1" s="1"/>
  <c r="U1245" i="1"/>
  <c r="AG1245" i="1" s="1"/>
  <c r="AB1210" i="1"/>
  <c r="AB1178" i="1"/>
  <c r="AB1146" i="1"/>
  <c r="AB1114" i="1"/>
  <c r="T1080" i="1"/>
  <c r="AF1080" i="1" s="1"/>
  <c r="U1045" i="1"/>
  <c r="AG1045" i="1" s="1"/>
  <c r="U1013" i="1"/>
  <c r="AG1013" i="1" s="1"/>
  <c r="C1013" i="1" s="1"/>
  <c r="U981" i="1"/>
  <c r="AG981" i="1" s="1"/>
  <c r="AE874" i="1"/>
  <c r="Z1333" i="1"/>
  <c r="Z1301" i="1"/>
  <c r="Z1269" i="1"/>
  <c r="Z1237" i="1"/>
  <c r="AE1202" i="1"/>
  <c r="X1168" i="1"/>
  <c r="X1136" i="1"/>
  <c r="X1104" i="1"/>
  <c r="Z1069" i="1"/>
  <c r="Z1037" i="1"/>
  <c r="Z1005" i="1"/>
  <c r="Z973" i="1"/>
  <c r="AC843" i="1"/>
  <c r="Y957" i="1"/>
  <c r="AD922" i="1"/>
  <c r="AD890" i="1"/>
  <c r="W856" i="1"/>
  <c r="W824" i="1"/>
  <c r="AB734" i="1"/>
  <c r="U480" i="1"/>
  <c r="AG480" i="1" s="1"/>
  <c r="Z938" i="1"/>
  <c r="AE903" i="1"/>
  <c r="AE871" i="1"/>
  <c r="X837" i="1"/>
  <c r="W789" i="1"/>
  <c r="W646" i="1"/>
  <c r="AD953" i="1"/>
  <c r="Y920" i="1"/>
  <c r="W887" i="1"/>
  <c r="W851" i="1"/>
  <c r="W815" i="1"/>
  <c r="U689" i="1"/>
  <c r="AG689" i="1" s="1"/>
  <c r="C689" i="1" s="1"/>
  <c r="V797" i="1"/>
  <c r="AC763" i="1"/>
  <c r="AA730" i="1"/>
  <c r="AJ730" i="1" s="1"/>
  <c r="AA694" i="1"/>
  <c r="AD657" i="1"/>
  <c r="U546" i="1"/>
  <c r="AG546" i="1" s="1"/>
  <c r="U798" i="1"/>
  <c r="AG798" i="1" s="1"/>
  <c r="T765" i="1"/>
  <c r="AF765" i="1" s="1"/>
  <c r="AH765" i="1" s="1"/>
  <c r="AB731" i="1"/>
  <c r="U698" i="1"/>
  <c r="AG698" i="1" s="1"/>
  <c r="W659" i="1"/>
  <c r="AD550" i="1"/>
  <c r="AC802" i="1"/>
  <c r="AC766" i="1"/>
  <c r="AB1571" i="1"/>
  <c r="U1538" i="1"/>
  <c r="AG1538" i="1" s="1"/>
  <c r="AB1499" i="1"/>
  <c r="U1466" i="1"/>
  <c r="AG1466" i="1" s="1"/>
  <c r="AB1431" i="1"/>
  <c r="U1398" i="1"/>
  <c r="AG1398" i="1" s="1"/>
  <c r="U1362" i="1"/>
  <c r="AG1362" i="1" s="1"/>
  <c r="AB1293" i="1"/>
  <c r="T1161" i="1"/>
  <c r="AF1161" i="1" s="1"/>
  <c r="T1017" i="1"/>
  <c r="AF1017" i="1" s="1"/>
  <c r="AH1017" i="1" s="1"/>
  <c r="AE1327" i="1"/>
  <c r="Z1294" i="1"/>
  <c r="X1261" i="1"/>
  <c r="X1221" i="1"/>
  <c r="Z1186" i="1"/>
  <c r="X1149" i="1"/>
  <c r="Z1114" i="1"/>
  <c r="Z1074" i="1"/>
  <c r="X1037" i="1"/>
  <c r="Z1002" i="1"/>
  <c r="AE960" i="1"/>
  <c r="X812" i="1"/>
  <c r="W1313" i="1"/>
  <c r="AD1275" i="1"/>
  <c r="W1241" i="1"/>
  <c r="Y1206" i="1"/>
  <c r="AD1163" i="1"/>
  <c r="W1129" i="1"/>
  <c r="Y1094" i="1"/>
  <c r="W1057" i="1"/>
  <c r="AD1019" i="1"/>
  <c r="Y982" i="1"/>
  <c r="Z879" i="1"/>
  <c r="AC1331" i="1"/>
  <c r="AA1294" i="1"/>
  <c r="AA1254" i="1"/>
  <c r="AC1219" i="1"/>
  <c r="AA1182" i="1"/>
  <c r="AC1147" i="1"/>
  <c r="AC1107" i="1"/>
  <c r="V1073" i="1"/>
  <c r="AI1073" i="1" s="1"/>
  <c r="AA1038" i="1"/>
  <c r="V1001" i="1"/>
  <c r="X944" i="1"/>
  <c r="AB740" i="1"/>
  <c r="AB939" i="1"/>
  <c r="T905" i="1"/>
  <c r="AF905" i="1" s="1"/>
  <c r="AH905" i="1" s="1"/>
  <c r="T865" i="1"/>
  <c r="AF865" i="1" s="1"/>
  <c r="U830" i="1"/>
  <c r="AG830" i="1" s="1"/>
  <c r="U749" i="1"/>
  <c r="AG749" i="1" s="1"/>
  <c r="AC968" i="1"/>
  <c r="V934" i="1"/>
  <c r="AI934" i="1" s="1"/>
  <c r="AC896" i="1"/>
  <c r="AC856" i="1"/>
  <c r="V822" i="1"/>
  <c r="Y718" i="1"/>
  <c r="U957" i="1"/>
  <c r="AG957" i="1" s="1"/>
  <c r="T920" i="1"/>
  <c r="AF920" i="1" s="1"/>
  <c r="U877" i="1"/>
  <c r="AG877" i="1" s="1"/>
  <c r="T840" i="1"/>
  <c r="AF840" i="1" s="1"/>
  <c r="T758" i="1"/>
  <c r="AF758" i="1" s="1"/>
  <c r="Z807" i="1"/>
  <c r="Z767" i="1"/>
  <c r="Z727" i="1"/>
  <c r="AE684" i="1"/>
  <c r="Y625" i="1"/>
  <c r="T440" i="1"/>
  <c r="AF440" i="1" s="1"/>
  <c r="W774" i="1"/>
  <c r="AD736" i="1"/>
  <c r="Y691" i="1"/>
  <c r="AA651" i="1"/>
  <c r="U467" i="1"/>
  <c r="AG467" i="1" s="1"/>
  <c r="X773" i="1"/>
  <c r="Y1535" i="1"/>
  <c r="Y1491" i="1"/>
  <c r="AD1452" i="1"/>
  <c r="W1406" i="1"/>
  <c r="Y1351" i="1"/>
  <c r="W1202" i="1"/>
  <c r="AD998" i="1"/>
  <c r="V1306" i="1"/>
  <c r="AC1252" i="1"/>
  <c r="AC1204" i="1"/>
  <c r="V1154" i="1"/>
  <c r="AC1108" i="1"/>
  <c r="V1050" i="1"/>
  <c r="AA999" i="1"/>
  <c r="Z853" i="1"/>
  <c r="T1310" i="1"/>
  <c r="AF1310" i="1" s="1"/>
  <c r="U1243" i="1"/>
  <c r="AG1243" i="1" s="1"/>
  <c r="T1190" i="1"/>
  <c r="AF1190" i="1" s="1"/>
  <c r="T1142" i="1"/>
  <c r="AF1142" i="1" s="1"/>
  <c r="U1083" i="1"/>
  <c r="AG1083" i="1" s="1"/>
  <c r="T1022" i="1"/>
  <c r="AF1022" i="1" s="1"/>
  <c r="AA952" i="1"/>
  <c r="Z1331" i="1"/>
  <c r="Z1275" i="1"/>
  <c r="X1214" i="1"/>
  <c r="Z1155" i="1"/>
  <c r="Z1107" i="1"/>
  <c r="X1046" i="1"/>
  <c r="Z987" i="1"/>
  <c r="V815" i="1"/>
  <c r="Y931" i="1"/>
  <c r="Y875" i="1"/>
  <c r="Y811" i="1"/>
  <c r="T493" i="1"/>
  <c r="AF493" i="1" s="1"/>
  <c r="X915" i="1"/>
  <c r="Z856" i="1"/>
  <c r="U759" i="1"/>
  <c r="AG759" i="1" s="1"/>
  <c r="W957" i="1"/>
  <c r="W901" i="1"/>
  <c r="W853" i="1"/>
  <c r="U713" i="1"/>
  <c r="AG713" i="1" s="1"/>
  <c r="AA788" i="1"/>
  <c r="AC729" i="1"/>
  <c r="V679" i="1"/>
  <c r="U506" i="1"/>
  <c r="AG506" i="1" s="1"/>
  <c r="AB765" i="1"/>
  <c r="T715" i="1"/>
  <c r="AF715" i="1" s="1"/>
  <c r="Z658" i="1"/>
  <c r="AA807" i="1"/>
  <c r="AA751" i="1"/>
  <c r="AC700" i="1"/>
  <c r="AD624" i="1"/>
  <c r="X621" i="1"/>
  <c r="Z570" i="1"/>
  <c r="AE519" i="1"/>
  <c r="W411" i="1"/>
  <c r="T594" i="1"/>
  <c r="AF594" i="1" s="1"/>
  <c r="U543" i="1"/>
  <c r="AG543" i="1" s="1"/>
  <c r="AB484" i="1"/>
  <c r="AC641" i="1"/>
  <c r="V575" i="1"/>
  <c r="V527" i="1"/>
  <c r="AB442" i="1"/>
  <c r="V429" i="1"/>
  <c r="U462" i="1"/>
  <c r="AG462" i="1" s="1"/>
  <c r="AB403" i="1"/>
  <c r="AE429" i="1"/>
  <c r="AD392" i="1"/>
  <c r="AE222" i="1"/>
  <c r="AE199" i="1"/>
  <c r="AE62" i="1"/>
  <c r="W3002" i="1"/>
  <c r="X691" i="1"/>
  <c r="Y533" i="1"/>
  <c r="V606" i="1"/>
  <c r="V534" i="1"/>
  <c r="AI534" i="1" s="1"/>
  <c r="T410" i="1"/>
  <c r="AF410" i="1" s="1"/>
  <c r="AH410" i="1" s="1"/>
  <c r="W587" i="1"/>
  <c r="Y516" i="1"/>
  <c r="AE658" i="1"/>
  <c r="AE578" i="1"/>
  <c r="Z517" i="1"/>
  <c r="Z471" i="1"/>
  <c r="Z403" i="1"/>
  <c r="AD428" i="1"/>
  <c r="AE459" i="1"/>
  <c r="X376" i="1"/>
  <c r="V336" i="1"/>
  <c r="AC236" i="1"/>
  <c r="X148" i="1"/>
  <c r="X21" i="1"/>
  <c r="V736" i="1"/>
  <c r="T651" i="1"/>
  <c r="AF651" i="1" s="1"/>
  <c r="AH651" i="1" s="1"/>
  <c r="X631" i="1"/>
  <c r="Z556" i="1"/>
  <c r="X495" i="1"/>
  <c r="U609" i="1"/>
  <c r="AG609" i="1" s="1"/>
  <c r="T544" i="1"/>
  <c r="AF544" i="1" s="1"/>
  <c r="AB472" i="1"/>
  <c r="AC623" i="1"/>
  <c r="V545" i="1"/>
  <c r="T462" i="1"/>
  <c r="AF462" i="1" s="1"/>
  <c r="AA428" i="1"/>
  <c r="U468" i="1"/>
  <c r="AG468" i="1" s="1"/>
  <c r="Y384" i="1"/>
  <c r="Z400" i="1"/>
  <c r="W358" i="1"/>
  <c r="AC301" i="1"/>
  <c r="Y218" i="1"/>
  <c r="AC68" i="1"/>
  <c r="AE2950" i="1"/>
  <c r="AE691" i="1"/>
  <c r="T483" i="1"/>
  <c r="AF483" i="1" s="1"/>
  <c r="AH483" i="1" s="1"/>
  <c r="V580" i="1"/>
  <c r="V524" i="1"/>
  <c r="AD359" i="1"/>
  <c r="AD567" i="1"/>
  <c r="Y502" i="1"/>
  <c r="X642" i="1"/>
  <c r="AE576" i="1"/>
  <c r="AE496" i="1"/>
  <c r="AE458" i="1"/>
  <c r="U351" i="1"/>
  <c r="AG351" i="1" s="1"/>
  <c r="Y421" i="1"/>
  <c r="V432" i="1"/>
  <c r="AE358" i="1"/>
  <c r="Y294" i="1"/>
  <c r="X233" i="1"/>
  <c r="Z106" i="1"/>
  <c r="U2997" i="1"/>
  <c r="AG2997" i="1" s="1"/>
  <c r="C2997" i="1" s="1"/>
  <c r="V325" i="1"/>
  <c r="AB357" i="1"/>
  <c r="X361" i="1"/>
  <c r="U303" i="1"/>
  <c r="AG303" i="1" s="1"/>
  <c r="Z211" i="1"/>
  <c r="AE242" i="1"/>
  <c r="T259" i="1"/>
  <c r="AF259" i="1" s="1"/>
  <c r="W202" i="1"/>
  <c r="AE132" i="1"/>
  <c r="AE164" i="1"/>
  <c r="Y119" i="1"/>
  <c r="AA95" i="1"/>
  <c r="AA40" i="1"/>
  <c r="U16" i="1"/>
  <c r="AG16" i="1" s="1"/>
  <c r="AA3006" i="1"/>
  <c r="U2921" i="1"/>
  <c r="AG2921" i="1" s="1"/>
  <c r="V446" i="1"/>
  <c r="X398" i="1"/>
  <c r="Z248" i="1"/>
  <c r="Z290" i="1"/>
  <c r="V350" i="1"/>
  <c r="Y280" i="1"/>
  <c r="AC291" i="1"/>
  <c r="AD310" i="1"/>
  <c r="X230" i="1"/>
  <c r="Z212" i="1"/>
  <c r="AA188" i="1"/>
  <c r="AJ188" i="1" s="1"/>
  <c r="C188" i="1" s="1"/>
  <c r="AA167" i="1"/>
  <c r="AJ167" i="1" s="1"/>
  <c r="Z95" i="1"/>
  <c r="U65" i="1"/>
  <c r="AG65" i="1" s="1"/>
  <c r="Y13" i="1"/>
  <c r="V3006" i="1"/>
  <c r="AB2930" i="1"/>
  <c r="AC357" i="1"/>
  <c r="U362" i="1"/>
  <c r="AG362" i="1" s="1"/>
  <c r="Z376" i="1"/>
  <c r="V215" i="1"/>
  <c r="X237" i="1"/>
  <c r="AE248" i="1"/>
  <c r="T261" i="1"/>
  <c r="AF261" i="1" s="1"/>
  <c r="Y197" i="1"/>
  <c r="T220" i="1"/>
  <c r="AF220" i="1" s="1"/>
  <c r="AD176" i="1"/>
  <c r="AC116" i="1"/>
  <c r="AD74" i="1"/>
  <c r="U37" i="1"/>
  <c r="AG37" i="1" s="1"/>
  <c r="AB3036" i="1"/>
  <c r="AC2937" i="1"/>
  <c r="V139" i="1"/>
  <c r="AI139" i="1" s="1"/>
  <c r="Y125" i="1"/>
  <c r="AA107" i="1"/>
  <c r="AD68" i="1"/>
  <c r="Z53" i="1"/>
  <c r="Z12" i="1"/>
  <c r="AC3023" i="1"/>
  <c r="AD3069" i="1"/>
  <c r="Y3006" i="1"/>
  <c r="Z2977" i="1"/>
  <c r="AA2954" i="1"/>
  <c r="Y2922" i="1"/>
  <c r="Z2902" i="1"/>
  <c r="AA173" i="1"/>
  <c r="AJ173" i="1" s="1"/>
  <c r="C173" i="1" s="1"/>
  <c r="Y146" i="1"/>
  <c r="Z90" i="1"/>
  <c r="AB57" i="1"/>
  <c r="Y40" i="1"/>
  <c r="X3030" i="1"/>
  <c r="T3064" i="1"/>
  <c r="AF3064" i="1" s="1"/>
  <c r="T2994" i="1"/>
  <c r="AF2994" i="1" s="1"/>
  <c r="AD2984" i="1"/>
  <c r="W2960" i="1"/>
  <c r="AE2910" i="1"/>
  <c r="AD3030" i="1"/>
  <c r="Y3022" i="1"/>
  <c r="X2986" i="1"/>
  <c r="AE2953" i="1"/>
  <c r="AD2934" i="1"/>
  <c r="AE2904" i="1"/>
  <c r="U1030" i="1"/>
  <c r="AG1030" i="1" s="1"/>
  <c r="AB1932" i="1"/>
  <c r="AB1900" i="1"/>
  <c r="AB1868" i="1"/>
  <c r="AB1836" i="1"/>
  <c r="T1802" i="1"/>
  <c r="AF1802" i="1" s="1"/>
  <c r="T1770" i="1"/>
  <c r="AF1770" i="1" s="1"/>
  <c r="T1738" i="1"/>
  <c r="AF1738" i="1" s="1"/>
  <c r="AH1738" i="1" s="1"/>
  <c r="T1706" i="1"/>
  <c r="AF1706" i="1" s="1"/>
  <c r="AB1668" i="1"/>
  <c r="Z1608" i="1"/>
  <c r="Z1480" i="1"/>
  <c r="Z1352" i="1"/>
  <c r="AA1958" i="1"/>
  <c r="AA1926" i="1"/>
  <c r="AA1894" i="1"/>
  <c r="AA1862" i="1"/>
  <c r="AA1830" i="1"/>
  <c r="V1793" i="1"/>
  <c r="V1761" i="1"/>
  <c r="V1729" i="1"/>
  <c r="V1697" i="1"/>
  <c r="AA1662" i="1"/>
  <c r="V1584" i="1"/>
  <c r="V1456" i="1"/>
  <c r="AD1304" i="1"/>
  <c r="AB1951" i="1"/>
  <c r="T1917" i="1"/>
  <c r="AF1917" i="1" s="1"/>
  <c r="AH1917" i="1" s="1"/>
  <c r="T1885" i="1"/>
  <c r="AF1885" i="1" s="1"/>
  <c r="T1853" i="1"/>
  <c r="AF1853" i="1" s="1"/>
  <c r="U1818" i="1"/>
  <c r="AG1818" i="1" s="1"/>
  <c r="U1786" i="1"/>
  <c r="AG1786" i="1" s="1"/>
  <c r="U1754" i="1"/>
  <c r="AG1754" i="1" s="1"/>
  <c r="U1722" i="1"/>
  <c r="AG1722" i="1" s="1"/>
  <c r="U1690" i="1"/>
  <c r="AG1690" i="1" s="1"/>
  <c r="AB1655" i="1"/>
  <c r="V1546" i="1"/>
  <c r="V1418" i="1"/>
  <c r="W1148" i="1"/>
  <c r="T1624" i="1"/>
  <c r="AF1624" i="1" s="1"/>
  <c r="T1592" i="1"/>
  <c r="AF1592" i="1" s="1"/>
  <c r="T1560" i="1"/>
  <c r="AF1560" i="1" s="1"/>
  <c r="T1528" i="1"/>
  <c r="AF1528" i="1" s="1"/>
  <c r="U1493" i="1"/>
  <c r="AG1493" i="1" s="1"/>
  <c r="U1461" i="1"/>
  <c r="AG1461" i="1" s="1"/>
  <c r="AB1426" i="1"/>
  <c r="AJ1426" i="1" s="1"/>
  <c r="AB1394" i="1"/>
  <c r="T1360" i="1"/>
  <c r="AF1360" i="1" s="1"/>
  <c r="AH1360" i="1" s="1"/>
  <c r="W1302" i="1"/>
  <c r="W1174" i="1"/>
  <c r="W1046" i="1"/>
  <c r="AA1642" i="1"/>
  <c r="AC1607" i="1"/>
  <c r="AC1575" i="1"/>
  <c r="V1541" i="1"/>
  <c r="V1509" i="1"/>
  <c r="AA1474" i="1"/>
  <c r="AA1442" i="1"/>
  <c r="AA1410" i="1"/>
  <c r="AA1378" i="1"/>
  <c r="AC1343" i="1"/>
  <c r="AB1235" i="1"/>
  <c r="AB1107" i="1"/>
  <c r="AD968" i="1"/>
  <c r="Y1631" i="1"/>
  <c r="Y1599" i="1"/>
  <c r="AB1577" i="1"/>
  <c r="AB1545" i="1"/>
  <c r="AB1513" i="1"/>
  <c r="T1479" i="1"/>
  <c r="AF1479" i="1" s="1"/>
  <c r="AH1479" i="1" s="1"/>
  <c r="T1447" i="1"/>
  <c r="AF1447" i="1" s="1"/>
  <c r="T1415" i="1"/>
  <c r="AF1415" i="1" s="1"/>
  <c r="U1380" i="1"/>
  <c r="AG1380" i="1" s="1"/>
  <c r="AB1345" i="1"/>
  <c r="Y1243" i="1"/>
  <c r="Y1115" i="1"/>
  <c r="Y987" i="1"/>
  <c r="X1319" i="1"/>
  <c r="X1287" i="1"/>
  <c r="X1255" i="1"/>
  <c r="X1223" i="1"/>
  <c r="AE1185" i="1"/>
  <c r="AE1153" i="1"/>
  <c r="AE1121" i="1"/>
  <c r="AE1089" i="1"/>
  <c r="AE1057" i="1"/>
  <c r="X1023" i="1"/>
  <c r="X991" i="1"/>
  <c r="AA926" i="1"/>
  <c r="AJ926" i="1" s="1"/>
  <c r="C926" i="1" s="1"/>
  <c r="AB756" i="1"/>
  <c r="AD1309" i="1"/>
  <c r="AD1277" i="1"/>
  <c r="AD1245" i="1"/>
  <c r="AD1213" i="1"/>
  <c r="W1179" i="1"/>
  <c r="W1147" i="1"/>
  <c r="W1115" i="1"/>
  <c r="W1083" i="1"/>
  <c r="W1051" i="1"/>
  <c r="AD1013" i="1"/>
  <c r="AD981" i="1"/>
  <c r="Z887" i="1"/>
  <c r="AA1336" i="1"/>
  <c r="AC1301" i="1"/>
  <c r="AC1269" i="1"/>
  <c r="AC1237" i="1"/>
  <c r="AC1205" i="1"/>
  <c r="V1171" i="1"/>
  <c r="AA1136" i="1"/>
  <c r="AA1104" i="1"/>
  <c r="AJ1104" i="1" s="1"/>
  <c r="C1104" i="1" s="1"/>
  <c r="AA1072" i="1"/>
  <c r="AJ1072" i="1" s="1"/>
  <c r="AC1037" i="1"/>
  <c r="AC1005" i="1"/>
  <c r="AE973" i="1"/>
  <c r="X856" i="1"/>
  <c r="U960" i="1"/>
  <c r="AG960" i="1" s="1"/>
  <c r="AB925" i="1"/>
  <c r="T891" i="1"/>
  <c r="AF891" i="1" s="1"/>
  <c r="T859" i="1"/>
  <c r="AF859" i="1" s="1"/>
  <c r="T827" i="1"/>
  <c r="AF827" i="1" s="1"/>
  <c r="AD735" i="1"/>
  <c r="AD482" i="1"/>
  <c r="AC938" i="1"/>
  <c r="AC906" i="1"/>
  <c r="V872" i="1"/>
  <c r="V840" i="1"/>
  <c r="Y790" i="1"/>
  <c r="Y662" i="1"/>
  <c r="T954" i="1"/>
  <c r="AF954" i="1" s="1"/>
  <c r="T922" i="1"/>
  <c r="AF922" i="1" s="1"/>
  <c r="AH922" i="1" s="1"/>
  <c r="T890" i="1"/>
  <c r="AF890" i="1" s="1"/>
  <c r="AH890" i="1" s="1"/>
  <c r="T858" i="1"/>
  <c r="AF858" i="1" s="1"/>
  <c r="T826" i="1"/>
  <c r="AF826" i="1" s="1"/>
  <c r="T734" i="1"/>
  <c r="AF734" i="1" s="1"/>
  <c r="AH734" i="1" s="1"/>
  <c r="Y434" i="1"/>
  <c r="Z777" i="1"/>
  <c r="Z745" i="1"/>
  <c r="AE710" i="1"/>
  <c r="AE678" i="1"/>
  <c r="Y633" i="1"/>
  <c r="Y505" i="1"/>
  <c r="Y789" i="1"/>
  <c r="Y757" i="1"/>
  <c r="Y725" i="1"/>
  <c r="AD690" i="1"/>
  <c r="W654" i="1"/>
  <c r="AB541" i="1"/>
  <c r="AE801" i="1"/>
  <c r="AE769" i="1"/>
  <c r="W1576" i="1"/>
  <c r="Y1541" i="1"/>
  <c r="Y1509" i="1"/>
  <c r="Y1477" i="1"/>
  <c r="AD1442" i="1"/>
  <c r="W1408" i="1"/>
  <c r="W1376" i="1"/>
  <c r="W1344" i="1"/>
  <c r="U1236" i="1"/>
  <c r="AG1236" i="1" s="1"/>
  <c r="W1098" i="1"/>
  <c r="AC957" i="1"/>
  <c r="AA1317" i="1"/>
  <c r="AA1285" i="1"/>
  <c r="V1248" i="1"/>
  <c r="V1216" i="1"/>
  <c r="V1184" i="1"/>
  <c r="V1152" i="1"/>
  <c r="V1120" i="1"/>
  <c r="AI1120" i="1" s="1"/>
  <c r="AA1085" i="1"/>
  <c r="AJ1085" i="1" s="1"/>
  <c r="AA1053" i="1"/>
  <c r="AJ1053" i="1" s="1"/>
  <c r="AA1021" i="1"/>
  <c r="AA989" i="1"/>
  <c r="AJ989" i="1" s="1"/>
  <c r="V899" i="1"/>
  <c r="T645" i="1"/>
  <c r="AF645" i="1" s="1"/>
  <c r="T1308" i="1"/>
  <c r="AF1308" i="1" s="1"/>
  <c r="T1276" i="1"/>
  <c r="AF1276" i="1" s="1"/>
  <c r="U1241" i="1"/>
  <c r="AG1241" i="1" s="1"/>
  <c r="U1209" i="1"/>
  <c r="AG1209" i="1" s="1"/>
  <c r="U1177" i="1"/>
  <c r="AG1177" i="1" s="1"/>
  <c r="U1145" i="1"/>
  <c r="AG1145" i="1" s="1"/>
  <c r="U1113" i="1"/>
  <c r="AG1113" i="1" s="1"/>
  <c r="T1076" i="1"/>
  <c r="AF1076" i="1" s="1"/>
  <c r="T1044" i="1"/>
  <c r="AF1044" i="1" s="1"/>
  <c r="T1012" i="1"/>
  <c r="AF1012" i="1" s="1"/>
  <c r="AH1012" i="1" s="1"/>
  <c r="T980" i="1"/>
  <c r="AF980" i="1" s="1"/>
  <c r="X870" i="1"/>
  <c r="X1332" i="1"/>
  <c r="X1300" i="1"/>
  <c r="X1268" i="1"/>
  <c r="Z1233" i="1"/>
  <c r="AE1198" i="1"/>
  <c r="AE1166" i="1"/>
  <c r="AE1134" i="1"/>
  <c r="X1100" i="1"/>
  <c r="X1068" i="1"/>
  <c r="X1036" i="1"/>
  <c r="X1004" i="1"/>
  <c r="AA971" i="1"/>
  <c r="V839" i="1"/>
  <c r="Y953" i="1"/>
  <c r="Y921" i="1"/>
  <c r="Y889" i="1"/>
  <c r="AD854" i="1"/>
  <c r="AD822" i="1"/>
  <c r="T730" i="1"/>
  <c r="AF730" i="1" s="1"/>
  <c r="AB404" i="1"/>
  <c r="Z934" i="1"/>
  <c r="Z902" i="1"/>
  <c r="AE867" i="1"/>
  <c r="AE835" i="1"/>
  <c r="W773" i="1"/>
  <c r="AD618" i="1"/>
  <c r="Y952" i="1"/>
  <c r="W919" i="1"/>
  <c r="W883" i="1"/>
  <c r="AD849" i="1"/>
  <c r="Y812" i="1"/>
  <c r="U673" i="1"/>
  <c r="AG673" i="1" s="1"/>
  <c r="AC795" i="1"/>
  <c r="AA762" i="1"/>
  <c r="V729" i="1"/>
  <c r="AA690" i="1"/>
  <c r="AE655" i="1"/>
  <c r="AD540" i="1"/>
  <c r="T797" i="1"/>
  <c r="AF797" i="1" s="1"/>
  <c r="AB763" i="1"/>
  <c r="U730" i="1"/>
  <c r="AG730" i="1" s="1"/>
  <c r="C730" i="1" s="1"/>
  <c r="AB691" i="1"/>
  <c r="AB657" i="1"/>
  <c r="W546" i="1"/>
  <c r="AA801" i="1"/>
  <c r="AJ801" i="1" s="1"/>
  <c r="C801" i="1" s="1"/>
  <c r="AA765" i="1"/>
  <c r="AJ765" i="1" s="1"/>
  <c r="U1570" i="1"/>
  <c r="AG1570" i="1" s="1"/>
  <c r="U1534" i="1"/>
  <c r="AG1534" i="1" s="1"/>
  <c r="U1498" i="1"/>
  <c r="AG1498" i="1" s="1"/>
  <c r="AB1463" i="1"/>
  <c r="U1430" i="1"/>
  <c r="AG1430" i="1" s="1"/>
  <c r="T1397" i="1"/>
  <c r="AF1397" i="1" s="1"/>
  <c r="T1361" i="1"/>
  <c r="AF1361" i="1" s="1"/>
  <c r="T1289" i="1"/>
  <c r="AF1289" i="1" s="1"/>
  <c r="Y1155" i="1"/>
  <c r="Y1011" i="1"/>
  <c r="Z1326" i="1"/>
  <c r="X1293" i="1"/>
  <c r="X1257" i="1"/>
  <c r="AE1219" i="1"/>
  <c r="X1185" i="1"/>
  <c r="AE1147" i="1"/>
  <c r="X1113" i="1"/>
  <c r="Z1070" i="1"/>
  <c r="AE1035" i="1"/>
  <c r="X1001" i="1"/>
  <c r="AE944" i="1"/>
  <c r="T752" i="1"/>
  <c r="AF752" i="1" s="1"/>
  <c r="AD1311" i="1"/>
  <c r="Y1274" i="1"/>
  <c r="AD1239" i="1"/>
  <c r="W1205" i="1"/>
  <c r="Y1162" i="1"/>
  <c r="AD1127" i="1"/>
  <c r="Y1090" i="1"/>
  <c r="AD1055" i="1"/>
  <c r="Y1018" i="1"/>
  <c r="W981" i="1"/>
  <c r="AC873" i="1"/>
  <c r="AA1330" i="1"/>
  <c r="AA1290" i="1"/>
  <c r="V1253" i="1"/>
  <c r="AC1215" i="1"/>
  <c r="V1181" i="1"/>
  <c r="AI1181" i="1" s="1"/>
  <c r="B1181" i="1" s="1"/>
  <c r="AC1143" i="1"/>
  <c r="AA1106" i="1"/>
  <c r="AJ1106" i="1" s="1"/>
  <c r="C1106" i="1" s="1"/>
  <c r="AC1071" i="1"/>
  <c r="V1037" i="1"/>
  <c r="AC999" i="1"/>
  <c r="AA938" i="1"/>
  <c r="AB676" i="1"/>
  <c r="U938" i="1"/>
  <c r="AG938" i="1" s="1"/>
  <c r="AB903" i="1"/>
  <c r="AB863" i="1"/>
  <c r="T829" i="1"/>
  <c r="AF829" i="1" s="1"/>
  <c r="AH829" i="1" s="1"/>
  <c r="AD743" i="1"/>
  <c r="AA967" i="1"/>
  <c r="V930" i="1"/>
  <c r="AA895" i="1"/>
  <c r="AA855" i="1"/>
  <c r="AC820" i="1"/>
  <c r="AB680" i="1"/>
  <c r="T956" i="1"/>
  <c r="AF956" i="1" s="1"/>
  <c r="B956" i="1" s="1"/>
  <c r="T916" i="1"/>
  <c r="AF916" i="1" s="1"/>
  <c r="T876" i="1"/>
  <c r="AF876" i="1" s="1"/>
  <c r="T836" i="1"/>
  <c r="AF836" i="1" s="1"/>
  <c r="Y752" i="1"/>
  <c r="X806" i="1"/>
  <c r="X766" i="1"/>
  <c r="Z723" i="1"/>
  <c r="Z683" i="1"/>
  <c r="AB619" i="1"/>
  <c r="AB412" i="1"/>
  <c r="AD772" i="1"/>
  <c r="AD732" i="1"/>
  <c r="W690" i="1"/>
  <c r="T650" i="1"/>
  <c r="AF650" i="1" s="1"/>
  <c r="T448" i="1"/>
  <c r="AF448" i="1" s="1"/>
  <c r="AE771" i="1"/>
  <c r="W1534" i="1"/>
  <c r="W1490" i="1"/>
  <c r="Y1451" i="1"/>
  <c r="AD1404" i="1"/>
  <c r="W1350" i="1"/>
  <c r="U1196" i="1"/>
  <c r="AG1196" i="1" s="1"/>
  <c r="W994" i="1"/>
  <c r="AC1304" i="1"/>
  <c r="V1246" i="1"/>
  <c r="AA1203" i="1"/>
  <c r="AC1152" i="1"/>
  <c r="AC1104" i="1"/>
  <c r="AC1048" i="1"/>
  <c r="V998" i="1"/>
  <c r="AC847" i="1"/>
  <c r="AB1308" i="1"/>
  <c r="T1242" i="1"/>
  <c r="AF1242" i="1" s="1"/>
  <c r="AB1188" i="1"/>
  <c r="AB1140" i="1"/>
  <c r="T1082" i="1"/>
  <c r="AF1082" i="1" s="1"/>
  <c r="AB1020" i="1"/>
  <c r="AA936" i="1"/>
  <c r="X1330" i="1"/>
  <c r="X1274" i="1"/>
  <c r="AE1212" i="1"/>
  <c r="X1154" i="1"/>
  <c r="X1106" i="1"/>
  <c r="AE1044" i="1"/>
  <c r="X986" i="1"/>
  <c r="Y802" i="1"/>
  <c r="W930" i="1"/>
  <c r="W874" i="1"/>
  <c r="AB806" i="1"/>
  <c r="T464" i="1"/>
  <c r="AF464" i="1" s="1"/>
  <c r="Z908" i="1"/>
  <c r="X855" i="1"/>
  <c r="AD753" i="1"/>
  <c r="AD955" i="1"/>
  <c r="AD899" i="1"/>
  <c r="AD851" i="1"/>
  <c r="AD707" i="1"/>
  <c r="V787" i="1"/>
  <c r="AA728" i="1"/>
  <c r="AC677" i="1"/>
  <c r="U490" i="1"/>
  <c r="AG490" i="1" s="1"/>
  <c r="U764" i="1"/>
  <c r="AG764" i="1" s="1"/>
  <c r="AB713" i="1"/>
  <c r="T653" i="1"/>
  <c r="AF653" i="1" s="1"/>
  <c r="V806" i="1"/>
  <c r="V750" i="1"/>
  <c r="AA699" i="1"/>
  <c r="W620" i="1"/>
  <c r="AE619" i="1"/>
  <c r="X569" i="1"/>
  <c r="Z518" i="1"/>
  <c r="U405" i="1"/>
  <c r="AG405" i="1" s="1"/>
  <c r="AB592" i="1"/>
  <c r="U539" i="1"/>
  <c r="AG539" i="1" s="1"/>
  <c r="U483" i="1"/>
  <c r="AG483" i="1" s="1"/>
  <c r="AA640" i="1"/>
  <c r="AJ640" i="1" s="1"/>
  <c r="AC573" i="1"/>
  <c r="AC525" i="1"/>
  <c r="AB410" i="1"/>
  <c r="AC427" i="1"/>
  <c r="T461" i="1"/>
  <c r="AF461" i="1" s="1"/>
  <c r="U402" i="1"/>
  <c r="AG402" i="1" s="1"/>
  <c r="Z424" i="1"/>
  <c r="Y387" i="1"/>
  <c r="X202" i="1"/>
  <c r="Z194" i="1"/>
  <c r="Y136" i="1"/>
  <c r="AB2980" i="1"/>
  <c r="AE689" i="1"/>
  <c r="AB527" i="1"/>
  <c r="AC604" i="1"/>
  <c r="AC532" i="1"/>
  <c r="Y404" i="1"/>
  <c r="Y576" i="1"/>
  <c r="W515" i="1"/>
  <c r="Z657" i="1"/>
  <c r="Z577" i="1"/>
  <c r="X512" i="1"/>
  <c r="X470" i="1"/>
  <c r="X402" i="1"/>
  <c r="Y427" i="1"/>
  <c r="AE457" i="1"/>
  <c r="X372" i="1"/>
  <c r="AC330" i="1"/>
  <c r="U229" i="1"/>
  <c r="AG229" i="1" s="1"/>
  <c r="AA124" i="1"/>
  <c r="X18" i="1"/>
  <c r="AA725" i="1"/>
  <c r="W628" i="1"/>
  <c r="AE629" i="1"/>
  <c r="X555" i="1"/>
  <c r="AE493" i="1"/>
  <c r="T608" i="1"/>
  <c r="AF608" i="1" s="1"/>
  <c r="T540" i="1"/>
  <c r="AF540" i="1" s="1"/>
  <c r="T468" i="1"/>
  <c r="AF468" i="1" s="1"/>
  <c r="AH468" i="1" s="1"/>
  <c r="AA622" i="1"/>
  <c r="AA534" i="1"/>
  <c r="Y456" i="1"/>
  <c r="V427" i="1"/>
  <c r="T467" i="1"/>
  <c r="AF467" i="1" s="1"/>
  <c r="AB362" i="1"/>
  <c r="Z398" i="1"/>
  <c r="AD336" i="1"/>
  <c r="V275" i="1"/>
  <c r="W213" i="1"/>
  <c r="Z54" i="1"/>
  <c r="Y2955" i="1"/>
  <c r="AE683" i="1"/>
  <c r="U475" i="1"/>
  <c r="AG475" i="1" s="1"/>
  <c r="AC578" i="1"/>
  <c r="AC522" i="1"/>
  <c r="Y340" i="1"/>
  <c r="Y566" i="1"/>
  <c r="W501" i="1"/>
  <c r="AE640" i="1"/>
  <c r="Z575" i="1"/>
  <c r="AE492" i="1"/>
  <c r="AE450" i="1"/>
  <c r="AD345" i="1"/>
  <c r="W420" i="1"/>
  <c r="Z430" i="1"/>
  <c r="Z353" i="1"/>
  <c r="W289" i="1"/>
  <c r="AA224" i="1"/>
  <c r="V73" i="1"/>
  <c r="AA3002" i="1"/>
  <c r="AE307" i="1"/>
  <c r="T351" i="1"/>
  <c r="AF351" i="1" s="1"/>
  <c r="AE359" i="1"/>
  <c r="AB296" i="1"/>
  <c r="AC205" i="1"/>
  <c r="AC235" i="1"/>
  <c r="AB257" i="1"/>
  <c r="AD200" i="1"/>
  <c r="Z113" i="1"/>
  <c r="Z163" i="1"/>
  <c r="AD116" i="1"/>
  <c r="AC92" i="1"/>
  <c r="AA32" i="1"/>
  <c r="U8" i="1"/>
  <c r="AG8" i="1" s="1"/>
  <c r="AD3016" i="1"/>
  <c r="AD2920" i="1"/>
  <c r="V442" i="1"/>
  <c r="AI442" i="1" s="1"/>
  <c r="AE388" i="1"/>
  <c r="AE232" i="1"/>
  <c r="AC284" i="1"/>
  <c r="AC344" i="1"/>
  <c r="W279" i="1"/>
  <c r="AA290" i="1"/>
  <c r="AD306" i="1"/>
  <c r="AA216" i="1"/>
  <c r="X211" i="1"/>
  <c r="V175" i="1"/>
  <c r="AA159" i="1"/>
  <c r="AJ159" i="1" s="1"/>
  <c r="AB82" i="1"/>
  <c r="W62" i="1"/>
  <c r="Z3069" i="1"/>
  <c r="AC3000" i="1"/>
  <c r="Z2915" i="1"/>
  <c r="AA352" i="1"/>
  <c r="U358" i="1"/>
  <c r="AG358" i="1" s="1"/>
  <c r="X375" i="1"/>
  <c r="W191" i="1"/>
  <c r="AC213" i="1"/>
  <c r="AE240" i="1"/>
  <c r="T257" i="1"/>
  <c r="AF257" i="1" s="1"/>
  <c r="W196" i="1"/>
  <c r="U213" i="1"/>
  <c r="AG213" i="1" s="1"/>
  <c r="W174" i="1"/>
  <c r="V114" i="1"/>
  <c r="Z66" i="1"/>
  <c r="W26" i="1"/>
  <c r="U3031" i="1"/>
  <c r="AG3031" i="1" s="1"/>
  <c r="T2924" i="1"/>
  <c r="AF2924" i="1" s="1"/>
  <c r="AH2924" i="1" s="1"/>
  <c r="Z133" i="1"/>
  <c r="W124" i="1"/>
  <c r="AD100" i="1"/>
  <c r="Y67" i="1"/>
  <c r="X52" i="1"/>
  <c r="AC20" i="1"/>
  <c r="AD3068" i="1"/>
  <c r="Y3068" i="1"/>
  <c r="W3005" i="1"/>
  <c r="AB2991" i="1"/>
  <c r="AC2951" i="1"/>
  <c r="X2926" i="1"/>
  <c r="X2901" i="1"/>
  <c r="AA165" i="1"/>
  <c r="W145" i="1"/>
  <c r="AC84" i="1"/>
  <c r="AD59" i="1"/>
  <c r="W35" i="1"/>
  <c r="X3026" i="1"/>
  <c r="T3060" i="1"/>
  <c r="AF3060" i="1" s="1"/>
  <c r="AH3060" i="1" s="1"/>
  <c r="V3019" i="1"/>
  <c r="W2970" i="1"/>
  <c r="W2956" i="1"/>
  <c r="Z2909" i="1"/>
  <c r="AD3026" i="1"/>
  <c r="AE3015" i="1"/>
  <c r="AE2984" i="1"/>
  <c r="W2965" i="1"/>
  <c r="Z2938" i="1"/>
  <c r="AE2900" i="1"/>
  <c r="AC869" i="1"/>
  <c r="U1931" i="1"/>
  <c r="AG1931" i="1" s="1"/>
  <c r="U1899" i="1"/>
  <c r="AG1899" i="1" s="1"/>
  <c r="U1867" i="1"/>
  <c r="AG1867" i="1" s="1"/>
  <c r="U1835" i="1"/>
  <c r="AG1835" i="1" s="1"/>
  <c r="AH1835" i="1" s="1"/>
  <c r="AB1800" i="1"/>
  <c r="AB1768" i="1"/>
  <c r="AB1736" i="1"/>
  <c r="AB1704" i="1"/>
  <c r="U1667" i="1"/>
  <c r="AG1667" i="1" s="1"/>
  <c r="AH1667" i="1" s="1"/>
  <c r="AC1602" i="1"/>
  <c r="AC1474" i="1"/>
  <c r="AC1346" i="1"/>
  <c r="V1957" i="1"/>
  <c r="V1925" i="1"/>
  <c r="AI1925" i="1" s="1"/>
  <c r="V1893" i="1"/>
  <c r="AI1893" i="1" s="1"/>
  <c r="V1861" i="1"/>
  <c r="AI1861" i="1" s="1"/>
  <c r="AK1861" i="1" s="1"/>
  <c r="V1829" i="1"/>
  <c r="AI1829" i="1" s="1"/>
  <c r="AC1791" i="1"/>
  <c r="AC1759" i="1"/>
  <c r="AC1727" i="1"/>
  <c r="AC1695" i="1"/>
  <c r="V1661" i="1"/>
  <c r="Z1578" i="1"/>
  <c r="Z1450" i="1"/>
  <c r="Y1285" i="1"/>
  <c r="U1950" i="1"/>
  <c r="AG1950" i="1" s="1"/>
  <c r="AB1915" i="1"/>
  <c r="AB1883" i="1"/>
  <c r="AB1851" i="1"/>
  <c r="T1817" i="1"/>
  <c r="AF1817" i="1" s="1"/>
  <c r="T1785" i="1"/>
  <c r="AF1785" i="1" s="1"/>
  <c r="T1753" i="1"/>
  <c r="AF1753" i="1" s="1"/>
  <c r="T1721" i="1"/>
  <c r="AF1721" i="1" s="1"/>
  <c r="T1689" i="1"/>
  <c r="AF1689" i="1" s="1"/>
  <c r="U1654" i="1"/>
  <c r="AG1654" i="1" s="1"/>
  <c r="C1654" i="1" s="1"/>
  <c r="Z1540" i="1"/>
  <c r="Z1412" i="1"/>
  <c r="AD1120" i="1"/>
  <c r="AB1622" i="1"/>
  <c r="AB1590" i="1"/>
  <c r="AB1558" i="1"/>
  <c r="AB1526" i="1"/>
  <c r="T1492" i="1"/>
  <c r="AF1492" i="1" s="1"/>
  <c r="T1460" i="1"/>
  <c r="AF1460" i="1" s="1"/>
  <c r="U1425" i="1"/>
  <c r="AG1425" i="1" s="1"/>
  <c r="U1393" i="1"/>
  <c r="AG1393" i="1" s="1"/>
  <c r="AB1358" i="1"/>
  <c r="U1296" i="1"/>
  <c r="AG1296" i="1" s="1"/>
  <c r="U1168" i="1"/>
  <c r="AG1168" i="1" s="1"/>
  <c r="U1040" i="1"/>
  <c r="AG1040" i="1" s="1"/>
  <c r="V1641" i="1"/>
  <c r="AA1606" i="1"/>
  <c r="AA1574" i="1"/>
  <c r="AJ1574" i="1" s="1"/>
  <c r="AC1539" i="1"/>
  <c r="AC1507" i="1"/>
  <c r="V1473" i="1"/>
  <c r="V1441" i="1"/>
  <c r="AI1441" i="1" s="1"/>
  <c r="V1409" i="1"/>
  <c r="AI1409" i="1" s="1"/>
  <c r="V1377" i="1"/>
  <c r="AA1342" i="1"/>
  <c r="T1231" i="1"/>
  <c r="AF1231" i="1" s="1"/>
  <c r="T1103" i="1"/>
  <c r="AF1103" i="1" s="1"/>
  <c r="AH1103" i="1" s="1"/>
  <c r="AC949" i="1"/>
  <c r="W1630" i="1"/>
  <c r="W1598" i="1"/>
  <c r="U1576" i="1"/>
  <c r="AG1576" i="1" s="1"/>
  <c r="U1544" i="1"/>
  <c r="AG1544" i="1" s="1"/>
  <c r="U1512" i="1"/>
  <c r="AG1512" i="1" s="1"/>
  <c r="AB1477" i="1"/>
  <c r="AB1445" i="1"/>
  <c r="AB1413" i="1"/>
  <c r="T1379" i="1"/>
  <c r="AF1379" i="1" s="1"/>
  <c r="U1344" i="1"/>
  <c r="AG1344" i="1" s="1"/>
  <c r="AH1344" i="1" s="1"/>
  <c r="AB1237" i="1"/>
  <c r="AB1109" i="1"/>
  <c r="AB981" i="1"/>
  <c r="AE1317" i="1"/>
  <c r="AE1285" i="1"/>
  <c r="AE1253" i="1"/>
  <c r="AE1221" i="1"/>
  <c r="Z1184" i="1"/>
  <c r="Z1152" i="1"/>
  <c r="Z1120" i="1"/>
  <c r="Z1088" i="1"/>
  <c r="Z1056" i="1"/>
  <c r="AE1021" i="1"/>
  <c r="AE989" i="1"/>
  <c r="AE920" i="1"/>
  <c r="U739" i="1"/>
  <c r="AG739" i="1" s="1"/>
  <c r="Y1308" i="1"/>
  <c r="Y1276" i="1"/>
  <c r="Y1244" i="1"/>
  <c r="Y1212" i="1"/>
  <c r="AD1177" i="1"/>
  <c r="AD1145" i="1"/>
  <c r="AD1113" i="1"/>
  <c r="AD1081" i="1"/>
  <c r="AD1049" i="1"/>
  <c r="Y1012" i="1"/>
  <c r="Y980" i="1"/>
  <c r="AC881" i="1"/>
  <c r="V1335" i="1"/>
  <c r="AA1300" i="1"/>
  <c r="AA1268" i="1"/>
  <c r="AA1236" i="1"/>
  <c r="AA1204" i="1"/>
  <c r="AC1169" i="1"/>
  <c r="V1135" i="1"/>
  <c r="V1103" i="1"/>
  <c r="V1071" i="1"/>
  <c r="AA1036" i="1"/>
  <c r="AA1004" i="1"/>
  <c r="X972" i="1"/>
  <c r="AA850" i="1"/>
  <c r="AJ850" i="1" s="1"/>
  <c r="T959" i="1"/>
  <c r="AF959" i="1" s="1"/>
  <c r="AH959" i="1" s="1"/>
  <c r="U924" i="1"/>
  <c r="AG924" i="1" s="1"/>
  <c r="AB889" i="1"/>
  <c r="AB857" i="1"/>
  <c r="AB825" i="1"/>
  <c r="W731" i="1"/>
  <c r="AD421" i="1"/>
  <c r="AA937" i="1"/>
  <c r="AA905" i="1"/>
  <c r="AC870" i="1"/>
  <c r="AC838" i="1"/>
  <c r="AB784" i="1"/>
  <c r="T654" i="1"/>
  <c r="AF654" i="1" s="1"/>
  <c r="AB952" i="1"/>
  <c r="AB920" i="1"/>
  <c r="AB888" i="1"/>
  <c r="AB856" i="1"/>
  <c r="AB824" i="1"/>
  <c r="Y728" i="1"/>
  <c r="AE810" i="1"/>
  <c r="X776" i="1"/>
  <c r="X744" i="1"/>
  <c r="Z709" i="1"/>
  <c r="Z677" i="1"/>
  <c r="AB627" i="1"/>
  <c r="AB499" i="1"/>
  <c r="W788" i="1"/>
  <c r="W756" i="1"/>
  <c r="W724" i="1"/>
  <c r="Y689" i="1"/>
  <c r="AC652" i="1"/>
  <c r="T537" i="1"/>
  <c r="AF537" i="1" s="1"/>
  <c r="Z800" i="1"/>
  <c r="Z768" i="1"/>
  <c r="AD1574" i="1"/>
  <c r="W1540" i="1"/>
  <c r="W1508" i="1"/>
  <c r="W1476" i="1"/>
  <c r="Y1441" i="1"/>
  <c r="AD1406" i="1"/>
  <c r="AD1374" i="1"/>
  <c r="AD1342" i="1"/>
  <c r="AD1230" i="1"/>
  <c r="U1092" i="1"/>
  <c r="AG1092" i="1" s="1"/>
  <c r="AA940" i="1"/>
  <c r="V1316" i="1"/>
  <c r="V1284" i="1"/>
  <c r="AC1246" i="1"/>
  <c r="AC1214" i="1"/>
  <c r="AC1182" i="1"/>
  <c r="AC1150" i="1"/>
  <c r="AC1118" i="1"/>
  <c r="V1084" i="1"/>
  <c r="V1052" i="1"/>
  <c r="V1020" i="1"/>
  <c r="V988" i="1"/>
  <c r="Z893" i="1"/>
  <c r="Y551" i="1"/>
  <c r="AB1306" i="1"/>
  <c r="AB1274" i="1"/>
  <c r="T1240" i="1"/>
  <c r="AF1240" i="1" s="1"/>
  <c r="T1208" i="1"/>
  <c r="AF1208" i="1" s="1"/>
  <c r="AH1208" i="1" s="1"/>
  <c r="T1176" i="1"/>
  <c r="AF1176" i="1" s="1"/>
  <c r="T1144" i="1"/>
  <c r="AF1144" i="1" s="1"/>
  <c r="T1112" i="1"/>
  <c r="AF1112" i="1" s="1"/>
  <c r="AB1074" i="1"/>
  <c r="AB1042" i="1"/>
  <c r="AB1010" i="1"/>
  <c r="AB978" i="1"/>
  <c r="AA864" i="1"/>
  <c r="AE1330" i="1"/>
  <c r="AE1298" i="1"/>
  <c r="AE1266" i="1"/>
  <c r="X1232" i="1"/>
  <c r="Z1197" i="1"/>
  <c r="Z1165" i="1"/>
  <c r="Z1133" i="1"/>
  <c r="AE1098" i="1"/>
  <c r="AE1066" i="1"/>
  <c r="AE1034" i="1"/>
  <c r="AE1002" i="1"/>
  <c r="AB969" i="1"/>
  <c r="Z833" i="1"/>
  <c r="W952" i="1"/>
  <c r="W920" i="1"/>
  <c r="W888" i="1"/>
  <c r="Y853" i="1"/>
  <c r="Y821" i="1"/>
  <c r="Y724" i="1"/>
  <c r="AE967" i="1"/>
  <c r="X933" i="1"/>
  <c r="X901" i="1"/>
  <c r="Z866" i="1"/>
  <c r="Z834" i="1"/>
  <c r="U767" i="1"/>
  <c r="AG767" i="1" s="1"/>
  <c r="Y599" i="1"/>
  <c r="W951" i="1"/>
  <c r="AD917" i="1"/>
  <c r="AD881" i="1"/>
  <c r="Y844" i="1"/>
  <c r="T811" i="1"/>
  <c r="AF811" i="1" s="1"/>
  <c r="AH811" i="1" s="1"/>
  <c r="AD667" i="1"/>
  <c r="AA794" i="1"/>
  <c r="AJ794" i="1" s="1"/>
  <c r="V761" i="1"/>
  <c r="AI761" i="1" s="1"/>
  <c r="AC727" i="1"/>
  <c r="V689" i="1"/>
  <c r="Y654" i="1"/>
  <c r="W536" i="1"/>
  <c r="AB795" i="1"/>
  <c r="U762" i="1"/>
  <c r="AG762" i="1" s="1"/>
  <c r="T729" i="1"/>
  <c r="AF729" i="1" s="1"/>
  <c r="U690" i="1"/>
  <c r="AG690" i="1" s="1"/>
  <c r="AD655" i="1"/>
  <c r="U540" i="1"/>
  <c r="AG540" i="1" s="1"/>
  <c r="V800" i="1"/>
  <c r="V764" i="1"/>
  <c r="T1569" i="1"/>
  <c r="AF1569" i="1" s="1"/>
  <c r="AH1569" i="1" s="1"/>
  <c r="T1533" i="1"/>
  <c r="AF1533" i="1" s="1"/>
  <c r="AH1533" i="1" s="1"/>
  <c r="AB1495" i="1"/>
  <c r="U1462" i="1"/>
  <c r="AG1462" i="1" s="1"/>
  <c r="T1429" i="1"/>
  <c r="AF1429" i="1" s="1"/>
  <c r="T1393" i="1"/>
  <c r="AF1393" i="1" s="1"/>
  <c r="AH1393" i="1" s="1"/>
  <c r="AB1359" i="1"/>
  <c r="Y1283" i="1"/>
  <c r="AB1149" i="1"/>
  <c r="AB1005" i="1"/>
  <c r="X1325" i="1"/>
  <c r="AE1291" i="1"/>
  <c r="AE1255" i="1"/>
  <c r="Z1218" i="1"/>
  <c r="AE1183" i="1"/>
  <c r="Z1146" i="1"/>
  <c r="X1109" i="1"/>
  <c r="X1069" i="1"/>
  <c r="Z1034" i="1"/>
  <c r="AE999" i="1"/>
  <c r="X940" i="1"/>
  <c r="AB724" i="1"/>
  <c r="Y1310" i="1"/>
  <c r="W1273" i="1"/>
  <c r="Y1238" i="1"/>
  <c r="AD1195" i="1"/>
  <c r="W1161" i="1"/>
  <c r="Y1126" i="1"/>
  <c r="W1089" i="1"/>
  <c r="Y1054" i="1"/>
  <c r="W1017" i="1"/>
  <c r="AD979" i="1"/>
  <c r="V869" i="1"/>
  <c r="V1329" i="1"/>
  <c r="AA1286" i="1"/>
  <c r="AC1251" i="1"/>
  <c r="AA1214" i="1"/>
  <c r="AC1179" i="1"/>
  <c r="AA1142" i="1"/>
  <c r="V1105" i="1"/>
  <c r="AA1070" i="1"/>
  <c r="AC1035" i="1"/>
  <c r="AA998" i="1"/>
  <c r="AA922" i="1"/>
  <c r="W650" i="1"/>
  <c r="T937" i="1"/>
  <c r="AF937" i="1" s="1"/>
  <c r="U902" i="1"/>
  <c r="AG902" i="1" s="1"/>
  <c r="U862" i="1"/>
  <c r="AG862" i="1" s="1"/>
  <c r="AB827" i="1"/>
  <c r="W739" i="1"/>
  <c r="V966" i="1"/>
  <c r="AC928" i="1"/>
  <c r="AC888" i="1"/>
  <c r="V854" i="1"/>
  <c r="AA819" i="1"/>
  <c r="T676" i="1"/>
  <c r="AF676" i="1" s="1"/>
  <c r="AB954" i="1"/>
  <c r="AB914" i="1"/>
  <c r="AB874" i="1"/>
  <c r="AB834" i="1"/>
  <c r="AB746" i="1"/>
  <c r="X802" i="1"/>
  <c r="AE764" i="1"/>
  <c r="X722" i="1"/>
  <c r="X682" i="1"/>
  <c r="T615" i="1"/>
  <c r="AF615" i="1" s="1"/>
  <c r="AD351" i="1"/>
  <c r="Y771" i="1"/>
  <c r="Y731" i="1"/>
  <c r="AD688" i="1"/>
  <c r="T641" i="1"/>
  <c r="AF641" i="1" s="1"/>
  <c r="AB420" i="1"/>
  <c r="Z770" i="1"/>
  <c r="W1530" i="1"/>
  <c r="AD1488" i="1"/>
  <c r="Y1447" i="1"/>
  <c r="AD1400" i="1"/>
  <c r="W1346" i="1"/>
  <c r="AD1190" i="1"/>
  <c r="W978" i="1"/>
  <c r="AA1303" i="1"/>
  <c r="AC1244" i="1"/>
  <c r="AA1199" i="1"/>
  <c r="AA1151" i="1"/>
  <c r="AJ1151" i="1" s="1"/>
  <c r="AC1100" i="1"/>
  <c r="AA1047" i="1"/>
  <c r="AC996" i="1"/>
  <c r="V843" i="1"/>
  <c r="AI843" i="1" s="1"/>
  <c r="U1307" i="1"/>
  <c r="AG1307" i="1" s="1"/>
  <c r="AB1240" i="1"/>
  <c r="AB1184" i="1"/>
  <c r="U1131" i="1"/>
  <c r="AG1131" i="1" s="1"/>
  <c r="U1075" i="1"/>
  <c r="AG1075" i="1" s="1"/>
  <c r="AB1016" i="1"/>
  <c r="AA920" i="1"/>
  <c r="AE1328" i="1"/>
  <c r="AE1272" i="1"/>
  <c r="AE1208" i="1"/>
  <c r="AE1152" i="1"/>
  <c r="X1102" i="1"/>
  <c r="Z1043" i="1"/>
  <c r="X982" i="1"/>
  <c r="Y738" i="1"/>
  <c r="Y923" i="1"/>
  <c r="AD872" i="1"/>
  <c r="Y780" i="1"/>
  <c r="Z968" i="1"/>
  <c r="X907" i="1"/>
  <c r="AE853" i="1"/>
  <c r="AD737" i="1"/>
  <c r="Y954" i="1"/>
  <c r="Y898" i="1"/>
  <c r="Y850" i="1"/>
  <c r="W703" i="1"/>
  <c r="AC777" i="1"/>
  <c r="AA724" i="1"/>
  <c r="V671" i="1"/>
  <c r="AD484" i="1"/>
  <c r="T763" i="1"/>
  <c r="AF763" i="1" s="1"/>
  <c r="AB709" i="1"/>
  <c r="W651" i="1"/>
  <c r="AC804" i="1"/>
  <c r="AC748" i="1"/>
  <c r="AA695" i="1"/>
  <c r="AJ695" i="1" s="1"/>
  <c r="U614" i="1"/>
  <c r="AG614" i="1" s="1"/>
  <c r="Z618" i="1"/>
  <c r="AE567" i="1"/>
  <c r="Z514" i="1"/>
  <c r="AD399" i="1"/>
  <c r="U591" i="1"/>
  <c r="AG591" i="1" s="1"/>
  <c r="U535" i="1"/>
  <c r="AG535" i="1" s="1"/>
  <c r="T482" i="1"/>
  <c r="AF482" i="1" s="1"/>
  <c r="V639" i="1"/>
  <c r="AA572" i="1"/>
  <c r="AC521" i="1"/>
  <c r="T406" i="1"/>
  <c r="AF406" i="1" s="1"/>
  <c r="AH406" i="1" s="1"/>
  <c r="V425" i="1"/>
  <c r="AB459" i="1"/>
  <c r="T401" i="1"/>
  <c r="AF401" i="1" s="1"/>
  <c r="AH401" i="1" s="1"/>
  <c r="AC422" i="1"/>
  <c r="W382" i="1"/>
  <c r="AC293" i="1"/>
  <c r="AA187" i="1"/>
  <c r="AB102" i="1"/>
  <c r="AC2985" i="1"/>
  <c r="Z688" i="1"/>
  <c r="T523" i="1"/>
  <c r="AF523" i="1" s="1"/>
  <c r="AA603" i="1"/>
  <c r="AJ603" i="1" s="1"/>
  <c r="AA531" i="1"/>
  <c r="AE265" i="1"/>
  <c r="Y572" i="1"/>
  <c r="AD513" i="1"/>
  <c r="X652" i="1"/>
  <c r="X576" i="1"/>
  <c r="X504" i="1"/>
  <c r="AE468" i="1"/>
  <c r="W397" i="1"/>
  <c r="Y423" i="1"/>
  <c r="Z452" i="1"/>
  <c r="AE366" i="1"/>
  <c r="AA325" i="1"/>
  <c r="X214" i="1"/>
  <c r="AB181" i="1"/>
  <c r="W13" i="1"/>
  <c r="V724" i="1"/>
  <c r="AI724" i="1" s="1"/>
  <c r="U622" i="1"/>
  <c r="AG622" i="1" s="1"/>
  <c r="AE625" i="1"/>
  <c r="AE553" i="1"/>
  <c r="Z488" i="1"/>
  <c r="AB602" i="1"/>
  <c r="AB538" i="1"/>
  <c r="AB424" i="1"/>
  <c r="V621" i="1"/>
  <c r="V533" i="1"/>
  <c r="T430" i="1"/>
  <c r="AF430" i="1" s="1"/>
  <c r="AH430" i="1" s="1"/>
  <c r="AC425" i="1"/>
  <c r="AB465" i="1"/>
  <c r="AD355" i="1"/>
  <c r="W393" i="1"/>
  <c r="Z320" i="1"/>
  <c r="AC269" i="1"/>
  <c r="AD207" i="1"/>
  <c r="AB74" i="1"/>
  <c r="V2925" i="1"/>
  <c r="Z682" i="1"/>
  <c r="T456" i="1"/>
  <c r="AF456" i="1" s="1"/>
  <c r="AA577" i="1"/>
  <c r="AJ577" i="1" s="1"/>
  <c r="AA521" i="1"/>
  <c r="AJ521" i="1" s="1"/>
  <c r="Y642" i="1"/>
  <c r="W565" i="1"/>
  <c r="Y490" i="1"/>
  <c r="Z639" i="1"/>
  <c r="X574" i="1"/>
  <c r="Z491" i="1"/>
  <c r="Z449" i="1"/>
  <c r="W341" i="1"/>
  <c r="AD418" i="1"/>
  <c r="Z428" i="1"/>
  <c r="Z240" i="1"/>
  <c r="W273" i="1"/>
  <c r="U234" i="1"/>
  <c r="AG234" i="1" s="1"/>
  <c r="U98" i="1"/>
  <c r="AG98" i="1" s="1"/>
  <c r="Y3007" i="1"/>
  <c r="X303" i="1"/>
  <c r="AB349" i="1"/>
  <c r="Z358" i="1"/>
  <c r="U295" i="1"/>
  <c r="AG295" i="1" s="1"/>
  <c r="AH295" i="1" s="1"/>
  <c r="V201" i="1"/>
  <c r="AI201" i="1" s="1"/>
  <c r="AD233" i="1"/>
  <c r="U256" i="1"/>
  <c r="AG256" i="1" s="1"/>
  <c r="W192" i="1"/>
  <c r="Y100" i="1"/>
  <c r="Z159" i="1"/>
  <c r="W114" i="1"/>
  <c r="V90" i="1"/>
  <c r="AC46" i="1"/>
  <c r="AC3069" i="1"/>
  <c r="Y3011" i="1"/>
  <c r="AE2916" i="1"/>
  <c r="AC440" i="1"/>
  <c r="Z387" i="1"/>
  <c r="AE220" i="1"/>
  <c r="V280" i="1"/>
  <c r="AI280" i="1" s="1"/>
  <c r="AA343" i="1"/>
  <c r="AD277" i="1"/>
  <c r="V289" i="1"/>
  <c r="Y305" i="1"/>
  <c r="AE210" i="1"/>
  <c r="AE209" i="1"/>
  <c r="AC173" i="1"/>
  <c r="AC156" i="1"/>
  <c r="AB107" i="1"/>
  <c r="AD58" i="1"/>
  <c r="X3048" i="1"/>
  <c r="V3005" i="1"/>
  <c r="X2910" i="1"/>
  <c r="V351" i="1"/>
  <c r="T357" i="1"/>
  <c r="AF357" i="1" s="1"/>
  <c r="AE373" i="1"/>
  <c r="AB318" i="1"/>
  <c r="T193" i="1"/>
  <c r="AF193" i="1" s="1"/>
  <c r="Z239" i="1"/>
  <c r="AB255" i="1"/>
  <c r="AD194" i="1"/>
  <c r="T212" i="1"/>
  <c r="AF212" i="1" s="1"/>
  <c r="AD152" i="1"/>
  <c r="AC87" i="1"/>
  <c r="AB46" i="1"/>
  <c r="Y23" i="1"/>
  <c r="T3026" i="1"/>
  <c r="AF3026" i="1" s="1"/>
  <c r="AB2918" i="1"/>
  <c r="AC127" i="1"/>
  <c r="AD114" i="1"/>
  <c r="W98" i="1"/>
  <c r="W66" i="1"/>
  <c r="AE50" i="1"/>
  <c r="Z18" i="1"/>
  <c r="W3066" i="1"/>
  <c r="W3059" i="1"/>
  <c r="AD3003" i="1"/>
  <c r="U2990" i="1"/>
  <c r="AG2990" i="1" s="1"/>
  <c r="AA2950" i="1"/>
  <c r="AE2924" i="1"/>
  <c r="Z2898" i="1"/>
  <c r="V164" i="1"/>
  <c r="AI164" i="1" s="1"/>
  <c r="AD143" i="1"/>
  <c r="X78" i="1"/>
  <c r="Y58" i="1"/>
  <c r="AD33" i="1"/>
  <c r="AE3024" i="1"/>
  <c r="AB3054" i="1"/>
  <c r="AA3000" i="1"/>
  <c r="Z2992" i="1"/>
  <c r="AD2954" i="1"/>
  <c r="X2908" i="1"/>
  <c r="Y3025" i="1"/>
  <c r="Z3014" i="1"/>
  <c r="Z2983" i="1"/>
  <c r="AD2963" i="1"/>
  <c r="X2937" i="1"/>
  <c r="Z2899" i="1"/>
  <c r="AD1360" i="1"/>
  <c r="AD1270" i="1"/>
  <c r="U1100" i="1"/>
  <c r="AG1100" i="1" s="1"/>
  <c r="V889" i="1"/>
  <c r="V1302" i="1"/>
  <c r="AC1264" i="1"/>
  <c r="AC1224" i="1"/>
  <c r="V1182" i="1"/>
  <c r="AA1139" i="1"/>
  <c r="AA1099" i="1"/>
  <c r="AA1059" i="1"/>
  <c r="AA1019" i="1"/>
  <c r="AA970" i="1"/>
  <c r="Y786" i="1"/>
  <c r="T1306" i="1"/>
  <c r="AF1306" i="1" s="1"/>
  <c r="T1258" i="1"/>
  <c r="AF1258" i="1" s="1"/>
  <c r="AB1212" i="1"/>
  <c r="T1162" i="1"/>
  <c r="AF1162" i="1" s="1"/>
  <c r="T1122" i="1"/>
  <c r="AF1122" i="1" s="1"/>
  <c r="T1074" i="1"/>
  <c r="AF1074" i="1" s="1"/>
  <c r="AH1074" i="1" s="1"/>
  <c r="AB1028" i="1"/>
  <c r="T986" i="1"/>
  <c r="AF986" i="1" s="1"/>
  <c r="X862" i="1"/>
  <c r="X1314" i="1"/>
  <c r="Z1271" i="1"/>
  <c r="X1226" i="1"/>
  <c r="X1178" i="1"/>
  <c r="Z1135" i="1"/>
  <c r="Z1087" i="1"/>
  <c r="X1042" i="1"/>
  <c r="X1002" i="1"/>
  <c r="Z905" i="1"/>
  <c r="Y959" i="1"/>
  <c r="AD916" i="1"/>
  <c r="Y871" i="1"/>
  <c r="Y823" i="1"/>
  <c r="AC656" i="1"/>
  <c r="X943" i="1"/>
  <c r="Z900" i="1"/>
  <c r="Z852" i="1"/>
  <c r="Z812" i="1"/>
  <c r="W550" i="1"/>
  <c r="AD931" i="1"/>
  <c r="AD891" i="1"/>
  <c r="W841" i="1"/>
  <c r="W751" i="1"/>
  <c r="V803" i="1"/>
  <c r="AI803" i="1" s="1"/>
  <c r="AA760" i="1"/>
  <c r="V715" i="1"/>
  <c r="AC669" i="1"/>
  <c r="W544" i="1"/>
  <c r="T791" i="1"/>
  <c r="AF791" i="1" s="1"/>
  <c r="AB745" i="1"/>
  <c r="AB697" i="1"/>
  <c r="AB649" i="1"/>
  <c r="W465" i="1"/>
  <c r="V774" i="1"/>
  <c r="AA731" i="1"/>
  <c r="AC680" i="1"/>
  <c r="AD608" i="1"/>
  <c r="X641" i="1"/>
  <c r="AE595" i="1"/>
  <c r="X545" i="1"/>
  <c r="AE499" i="1"/>
  <c r="AB374" i="1"/>
  <c r="T606" i="1"/>
  <c r="AF606" i="1" s="1"/>
  <c r="AB560" i="1"/>
  <c r="U515" i="1"/>
  <c r="AG515" i="1" s="1"/>
  <c r="T460" i="1"/>
  <c r="AF460" i="1" s="1"/>
  <c r="AC637" i="1"/>
  <c r="V595" i="1"/>
  <c r="AC541" i="1"/>
  <c r="AC497" i="1"/>
  <c r="V473" i="1"/>
  <c r="AC423" i="1"/>
  <c r="AA271" i="1"/>
  <c r="T433" i="1"/>
  <c r="AF433" i="1" s="1"/>
  <c r="Z472" i="1"/>
  <c r="W361" i="1"/>
  <c r="AD376" i="1"/>
  <c r="AD255" i="1"/>
  <c r="AD248" i="1"/>
  <c r="V193" i="1"/>
  <c r="AI193" i="1" s="1"/>
  <c r="T63" i="1"/>
  <c r="AF63" i="1" s="1"/>
  <c r="AD2990" i="1"/>
  <c r="Z712" i="1"/>
  <c r="AA649" i="1"/>
  <c r="AJ649" i="1" s="1"/>
  <c r="AC644" i="1"/>
  <c r="V578" i="1"/>
  <c r="AC524" i="1"/>
  <c r="Y452" i="1"/>
  <c r="AD605" i="1"/>
  <c r="AD557" i="1"/>
  <c r="Y504" i="1"/>
  <c r="AE650" i="1"/>
  <c r="AE594" i="1"/>
  <c r="X540" i="1"/>
  <c r="X484" i="1"/>
  <c r="AE456" i="1"/>
  <c r="U391" i="1"/>
  <c r="AG391" i="1" s="1"/>
  <c r="AD444" i="1"/>
  <c r="U329" i="1"/>
  <c r="AG329" i="1" s="1"/>
  <c r="C329" i="1" s="1"/>
  <c r="Z422" i="1"/>
  <c r="X340" i="1"/>
  <c r="AC278" i="1"/>
  <c r="Y311" i="1"/>
  <c r="Y186" i="1"/>
  <c r="T93" i="1"/>
  <c r="AF93" i="1" s="1"/>
  <c r="AC3036" i="1"/>
  <c r="AC722" i="1"/>
  <c r="AC666" i="1"/>
  <c r="W441" i="1"/>
  <c r="X595" i="1"/>
  <c r="X547" i="1"/>
  <c r="X487" i="1"/>
  <c r="T628" i="1"/>
  <c r="AF628" i="1" s="1"/>
  <c r="AB574" i="1"/>
  <c r="T508" i="1"/>
  <c r="AF508" i="1" s="1"/>
  <c r="AB350" i="1"/>
  <c r="V605" i="1"/>
  <c r="AA554" i="1"/>
  <c r="V501" i="1"/>
  <c r="V463" i="1"/>
  <c r="AA412" i="1"/>
  <c r="U464" i="1"/>
  <c r="AG464" i="1" s="1"/>
  <c r="AB401" i="1"/>
  <c r="X445" i="1"/>
  <c r="AA378" i="1"/>
  <c r="AC350" i="1"/>
  <c r="AA264" i="1"/>
  <c r="X213" i="1"/>
  <c r="T139" i="1"/>
  <c r="AF139" i="1" s="1"/>
  <c r="AD25" i="1"/>
  <c r="AA2897" i="1"/>
  <c r="X681" i="1"/>
  <c r="T531" i="1"/>
  <c r="AF531" i="1" s="1"/>
  <c r="AC610" i="1"/>
  <c r="V560" i="1"/>
  <c r="V500" i="1"/>
  <c r="W637" i="1"/>
  <c r="W577" i="1"/>
  <c r="W529" i="1"/>
  <c r="W461" i="1"/>
  <c r="AE620" i="1"/>
  <c r="AE572" i="1"/>
  <c r="X506" i="1"/>
  <c r="Y324" i="1"/>
  <c r="Z425" i="1"/>
  <c r="Y473" i="1"/>
  <c r="Y417" i="1"/>
  <c r="AE465" i="1"/>
  <c r="X253" i="1"/>
  <c r="W330" i="1"/>
  <c r="V311" i="1"/>
  <c r="T229" i="1"/>
  <c r="AF229" i="1" s="1"/>
  <c r="T147" i="1"/>
  <c r="AF147" i="1" s="1"/>
  <c r="AB24" i="1"/>
  <c r="V373" i="1"/>
  <c r="AE243" i="1"/>
  <c r="T331" i="1"/>
  <c r="AF331" i="1" s="1"/>
  <c r="Z378" i="1"/>
  <c r="AE303" i="1"/>
  <c r="AB268" i="1"/>
  <c r="AE302" i="1"/>
  <c r="AE231" i="1"/>
  <c r="T283" i="1"/>
  <c r="AF283" i="1" s="1"/>
  <c r="Y235" i="1"/>
  <c r="V214" i="1"/>
  <c r="T198" i="1"/>
  <c r="AF198" i="1" s="1"/>
  <c r="X158" i="1"/>
  <c r="Y143" i="1"/>
  <c r="AB116" i="1"/>
  <c r="AE75" i="1"/>
  <c r="AD34" i="1"/>
  <c r="AA3056" i="1"/>
  <c r="AB3006" i="1"/>
  <c r="X2960" i="1"/>
  <c r="T350" i="1"/>
  <c r="AF350" i="1" s="1"/>
  <c r="V426" i="1"/>
  <c r="X378" i="1"/>
  <c r="Z312" i="1"/>
  <c r="Y353" i="1"/>
  <c r="AA194" i="1"/>
  <c r="AJ194" i="1" s="1"/>
  <c r="AA318" i="1"/>
  <c r="AJ318" i="1" s="1"/>
  <c r="Y276" i="1"/>
  <c r="AC303" i="1"/>
  <c r="AA242" i="1"/>
  <c r="AJ242" i="1" s="1"/>
  <c r="W264" i="1"/>
  <c r="U220" i="1"/>
  <c r="AG220" i="1" s="1"/>
  <c r="Z200" i="1"/>
  <c r="T185" i="1"/>
  <c r="AF185" i="1" s="1"/>
  <c r="AB169" i="1"/>
  <c r="AE141" i="1"/>
  <c r="T89" i="1"/>
  <c r="AF89" i="1" s="1"/>
  <c r="AH89" i="1" s="1"/>
  <c r="AB53" i="1"/>
  <c r="W17" i="1"/>
  <c r="V3034" i="1"/>
  <c r="W2972" i="1"/>
  <c r="AB2897" i="1"/>
  <c r="AA344" i="1"/>
  <c r="AB371" i="1"/>
  <c r="AA283" i="1"/>
  <c r="AJ283" i="1" s="1"/>
  <c r="X343" i="1"/>
  <c r="T292" i="1"/>
  <c r="AF292" i="1" s="1"/>
  <c r="AD187" i="1"/>
  <c r="AE260" i="1"/>
  <c r="AB299" i="1"/>
  <c r="W236" i="1"/>
  <c r="AA213" i="1"/>
  <c r="T208" i="1"/>
  <c r="AF208" i="1" s="1"/>
  <c r="Z161" i="1"/>
  <c r="W126" i="1"/>
  <c r="Y101" i="1"/>
  <c r="AD69" i="1"/>
  <c r="V24" i="1"/>
  <c r="AA3027" i="1"/>
  <c r="AE2975" i="1"/>
  <c r="AC133" i="1"/>
  <c r="X171" i="1"/>
  <c r="AC138" i="1"/>
  <c r="AB118" i="1"/>
  <c r="AC54" i="1"/>
  <c r="V39" i="1"/>
  <c r="AD40" i="1"/>
  <c r="AA15" i="1"/>
  <c r="AC3035" i="1"/>
  <c r="X3063" i="1"/>
  <c r="W3023" i="1"/>
  <c r="AB3017" i="1"/>
  <c r="T2989" i="1"/>
  <c r="AF2989" i="1" s="1"/>
  <c r="AD2957" i="1"/>
  <c r="Y2939" i="1"/>
  <c r="AE2915" i="1"/>
  <c r="X122" i="1"/>
  <c r="AA157" i="1"/>
  <c r="AE131" i="1"/>
  <c r="T95" i="1"/>
  <c r="AF95" i="1" s="1"/>
  <c r="U68" i="1"/>
  <c r="AG68" i="1" s="1"/>
  <c r="AA43" i="1"/>
  <c r="T29" i="1"/>
  <c r="AF29" i="1" s="1"/>
  <c r="AH29" i="1" s="1"/>
  <c r="AE3036" i="1"/>
  <c r="AA3061" i="1"/>
  <c r="AJ3061" i="1" s="1"/>
  <c r="C3061" i="1" s="1"/>
  <c r="U3025" i="1"/>
  <c r="AG3025" i="1" s="1"/>
  <c r="W3000" i="1"/>
  <c r="X2991" i="1"/>
  <c r="Z2959" i="1"/>
  <c r="AA2937" i="1"/>
  <c r="AA2894" i="1"/>
  <c r="X3049" i="1"/>
  <c r="Z3010" i="1"/>
  <c r="U3002" i="1"/>
  <c r="AG3002" i="1" s="1"/>
  <c r="AC2974" i="1"/>
  <c r="AB2963" i="1"/>
  <c r="AE2930" i="1"/>
  <c r="X2894" i="1"/>
  <c r="Y571" i="1"/>
  <c r="X801" i="1"/>
  <c r="AE763" i="1"/>
  <c r="W1522" i="1"/>
  <c r="AD1484" i="1"/>
  <c r="Y1439" i="1"/>
  <c r="Y1399" i="1"/>
  <c r="Y1359" i="1"/>
  <c r="W1266" i="1"/>
  <c r="AD1094" i="1"/>
  <c r="AC861" i="1"/>
  <c r="AC1300" i="1"/>
  <c r="AA1263" i="1"/>
  <c r="V1218" i="1"/>
  <c r="AC1180" i="1"/>
  <c r="V1138" i="1"/>
  <c r="V1098" i="1"/>
  <c r="AA1055" i="1"/>
  <c r="V1018" i="1"/>
  <c r="T969" i="1"/>
  <c r="AF969" i="1" s="1"/>
  <c r="W769" i="1"/>
  <c r="AB1304" i="1"/>
  <c r="T1254" i="1"/>
  <c r="AF1254" i="1" s="1"/>
  <c r="U1211" i="1"/>
  <c r="AG1211" i="1" s="1"/>
  <c r="AB1160" i="1"/>
  <c r="AB1120" i="1"/>
  <c r="AB1072" i="1"/>
  <c r="U1027" i="1"/>
  <c r="AG1027" i="1" s="1"/>
  <c r="AB984" i="1"/>
  <c r="AA856" i="1"/>
  <c r="AJ856" i="1" s="1"/>
  <c r="X1310" i="1"/>
  <c r="X1270" i="1"/>
  <c r="X1222" i="1"/>
  <c r="AE1176" i="1"/>
  <c r="AE1128" i="1"/>
  <c r="X1086" i="1"/>
  <c r="AE1040" i="1"/>
  <c r="AE1000" i="1"/>
  <c r="AC899" i="1"/>
  <c r="W958" i="1"/>
  <c r="W910" i="1"/>
  <c r="W870" i="1"/>
  <c r="W822" i="1"/>
  <c r="U649" i="1"/>
  <c r="AG649" i="1" s="1"/>
  <c r="AE941" i="1"/>
  <c r="Z896" i="1"/>
  <c r="X851" i="1"/>
  <c r="W781" i="1"/>
  <c r="W486" i="1"/>
  <c r="Y930" i="1"/>
  <c r="Y890" i="1"/>
  <c r="W837" i="1"/>
  <c r="U745" i="1"/>
  <c r="AG745" i="1" s="1"/>
  <c r="AC801" i="1"/>
  <c r="V759" i="1"/>
  <c r="AC713" i="1"/>
  <c r="AC665" i="1"/>
  <c r="U538" i="1"/>
  <c r="AG538" i="1" s="1"/>
  <c r="AB789" i="1"/>
  <c r="AB741" i="1"/>
  <c r="T691" i="1"/>
  <c r="AF691" i="1" s="1"/>
  <c r="AD647" i="1"/>
  <c r="W401" i="1"/>
  <c r="V770" i="1"/>
  <c r="V722" i="1"/>
  <c r="AA679" i="1"/>
  <c r="U582" i="1"/>
  <c r="AG582" i="1" s="1"/>
  <c r="X637" i="1"/>
  <c r="AE591" i="1"/>
  <c r="AE543" i="1"/>
  <c r="AE495" i="1"/>
  <c r="U357" i="1"/>
  <c r="AG357" i="1" s="1"/>
  <c r="AB604" i="1"/>
  <c r="AB556" i="1"/>
  <c r="T514" i="1"/>
  <c r="AF514" i="1" s="1"/>
  <c r="T444" i="1"/>
  <c r="AF444" i="1" s="1"/>
  <c r="AC633" i="1"/>
  <c r="V591" i="1"/>
  <c r="AA540" i="1"/>
  <c r="AA496" i="1"/>
  <c r="AC471" i="1"/>
  <c r="AC419" i="1"/>
  <c r="T477" i="1"/>
  <c r="AF477" i="1" s="1"/>
  <c r="T429" i="1"/>
  <c r="AF429" i="1" s="1"/>
  <c r="AA465" i="1"/>
  <c r="W353" i="1"/>
  <c r="Y371" i="1"/>
  <c r="Y250" i="1"/>
  <c r="Y243" i="1"/>
  <c r="V161" i="1"/>
  <c r="AI161" i="1" s="1"/>
  <c r="U56" i="1"/>
  <c r="AG56" i="1" s="1"/>
  <c r="Y2969" i="1"/>
  <c r="Z704" i="1"/>
  <c r="T648" i="1"/>
  <c r="AF648" i="1" s="1"/>
  <c r="AA643" i="1"/>
  <c r="AC576" i="1"/>
  <c r="AA523" i="1"/>
  <c r="AB446" i="1"/>
  <c r="Y604" i="1"/>
  <c r="Y556" i="1"/>
  <c r="Y496" i="1"/>
  <c r="Z649" i="1"/>
  <c r="Z593" i="1"/>
  <c r="AE538" i="1"/>
  <c r="AE482" i="1"/>
  <c r="Z455" i="1"/>
  <c r="U359" i="1"/>
  <c r="AG359" i="1" s="1"/>
  <c r="Y443" i="1"/>
  <c r="Z321" i="1"/>
  <c r="AE409" i="1"/>
  <c r="AE334" i="1"/>
  <c r="V258" i="1"/>
  <c r="AI258" i="1" s="1"/>
  <c r="W306" i="1"/>
  <c r="AD165" i="1"/>
  <c r="AB80" i="1"/>
  <c r="U3067" i="1"/>
  <c r="AG3067" i="1" s="1"/>
  <c r="AC718" i="1"/>
  <c r="AA665" i="1"/>
  <c r="X293" i="1"/>
  <c r="AE593" i="1"/>
  <c r="AE545" i="1"/>
  <c r="AE485" i="1"/>
  <c r="AB626" i="1"/>
  <c r="T560" i="1"/>
  <c r="AF560" i="1" s="1"/>
  <c r="AB506" i="1"/>
  <c r="U333" i="1"/>
  <c r="AG333" i="1" s="1"/>
  <c r="AC603" i="1"/>
  <c r="V553" i="1"/>
  <c r="AI553" i="1" s="1"/>
  <c r="V497" i="1"/>
  <c r="AC461" i="1"/>
  <c r="V403" i="1"/>
  <c r="AI403" i="1" s="1"/>
  <c r="T459" i="1"/>
  <c r="AF459" i="1" s="1"/>
  <c r="U400" i="1"/>
  <c r="AG400" i="1" s="1"/>
  <c r="X443" i="1"/>
  <c r="AC375" i="1"/>
  <c r="AA345" i="1"/>
  <c r="V259" i="1"/>
  <c r="X197" i="1"/>
  <c r="X106" i="1"/>
  <c r="AE3054" i="1"/>
  <c r="AE727" i="1"/>
  <c r="X677" i="1"/>
  <c r="Y525" i="1"/>
  <c r="AA609" i="1"/>
  <c r="AC558" i="1"/>
  <c r="AC498" i="1"/>
  <c r="AD635" i="1"/>
  <c r="AD575" i="1"/>
  <c r="Y522" i="1"/>
  <c r="U455" i="1"/>
  <c r="AG455" i="1" s="1"/>
  <c r="Z619" i="1"/>
  <c r="Z571" i="1"/>
  <c r="AE504" i="1"/>
  <c r="AA295" i="1"/>
  <c r="X424" i="1"/>
  <c r="W472" i="1"/>
  <c r="W416" i="1"/>
  <c r="X439" i="1"/>
  <c r="Z393" i="1"/>
  <c r="AD324" i="1"/>
  <c r="AC305" i="1"/>
  <c r="U202" i="1"/>
  <c r="AG202" i="1" s="1"/>
  <c r="Z140" i="1"/>
  <c r="Y18" i="1"/>
  <c r="AC359" i="1"/>
  <c r="X239" i="1"/>
  <c r="T327" i="1"/>
  <c r="AF327" i="1" s="1"/>
  <c r="X377" i="1"/>
  <c r="X299" i="1"/>
  <c r="AB264" i="1"/>
  <c r="Z301" i="1"/>
  <c r="Y230" i="1"/>
  <c r="T271" i="1"/>
  <c r="AF271" i="1" s="1"/>
  <c r="AD228" i="1"/>
  <c r="AC212" i="1"/>
  <c r="AB196" i="1"/>
  <c r="X154" i="1"/>
  <c r="AD140" i="1"/>
  <c r="T114" i="1"/>
  <c r="AF114" i="1" s="1"/>
  <c r="X73" i="1"/>
  <c r="AA25" i="1"/>
  <c r="AC3053" i="1"/>
  <c r="U3001" i="1"/>
  <c r="AG3001" i="1" s="1"/>
  <c r="AB2932" i="1"/>
  <c r="Y344" i="1"/>
  <c r="AC424" i="1"/>
  <c r="AE376" i="1"/>
  <c r="Z296" i="1"/>
  <c r="Y349" i="1"/>
  <c r="AA395" i="1"/>
  <c r="AC302" i="1"/>
  <c r="W275" i="1"/>
  <c r="AA302" i="1"/>
  <c r="V241" i="1"/>
  <c r="AD262" i="1"/>
  <c r="U216" i="1"/>
  <c r="AG216" i="1" s="1"/>
  <c r="Z196" i="1"/>
  <c r="U179" i="1"/>
  <c r="AG179" i="1" s="1"/>
  <c r="AB161" i="1"/>
  <c r="X139" i="1"/>
  <c r="Y86" i="1"/>
  <c r="V43" i="1"/>
  <c r="V11" i="1"/>
  <c r="T3070" i="1"/>
  <c r="AF3070" i="1" s="1"/>
  <c r="V2966" i="1"/>
  <c r="U2892" i="1"/>
  <c r="AG2892" i="1" s="1"/>
  <c r="V343" i="1"/>
  <c r="U370" i="1"/>
  <c r="AG370" i="1" s="1"/>
  <c r="AE277" i="1"/>
  <c r="AE341" i="1"/>
  <c r="AB290" i="1"/>
  <c r="W179" i="1"/>
  <c r="Z259" i="1"/>
  <c r="T289" i="1"/>
  <c r="AF289" i="1" s="1"/>
  <c r="AD234" i="1"/>
  <c r="V212" i="1"/>
  <c r="AB206" i="1"/>
  <c r="X160" i="1"/>
  <c r="Y123" i="1"/>
  <c r="AD98" i="1"/>
  <c r="W67" i="1"/>
  <c r="AA21" i="1"/>
  <c r="V3022" i="1"/>
  <c r="Z2970" i="1"/>
  <c r="V129" i="1"/>
  <c r="AE165" i="1"/>
  <c r="AC134" i="1"/>
  <c r="AB114" i="1"/>
  <c r="Y88" i="1"/>
  <c r="AD79" i="1"/>
  <c r="W38" i="1"/>
  <c r="AE9" i="1"/>
  <c r="AA3030" i="1"/>
  <c r="AE3053" i="1"/>
  <c r="Z3012" i="1"/>
  <c r="U3016" i="1"/>
  <c r="AG3016" i="1" s="1"/>
  <c r="AB2987" i="1"/>
  <c r="Y2952" i="1"/>
  <c r="W2938" i="1"/>
  <c r="X2913" i="1"/>
  <c r="V87" i="1"/>
  <c r="V156" i="1"/>
  <c r="Z122" i="1"/>
  <c r="AB93" i="1"/>
  <c r="T67" i="1"/>
  <c r="AF67" i="1" s="1"/>
  <c r="AA58" i="1"/>
  <c r="AB27" i="1"/>
  <c r="Z3035" i="1"/>
  <c r="V3056" i="1"/>
  <c r="U3021" i="1"/>
  <c r="AG3021" i="1" s="1"/>
  <c r="C3021" i="1" s="1"/>
  <c r="AD2998" i="1"/>
  <c r="AE2981" i="1"/>
  <c r="AE2948" i="1"/>
  <c r="V2936" i="1"/>
  <c r="V2893" i="1"/>
  <c r="AE3047" i="1"/>
  <c r="X3009" i="1"/>
  <c r="T3001" i="1"/>
  <c r="AF3001" i="1" s="1"/>
  <c r="AC2970" i="1"/>
  <c r="U2962" i="1"/>
  <c r="AG2962" i="1" s="1"/>
  <c r="Z2929" i="1"/>
  <c r="AE2892" i="1"/>
  <c r="W1398" i="1"/>
  <c r="W1358" i="1"/>
  <c r="U1260" i="1"/>
  <c r="AG1260" i="1" s="1"/>
  <c r="W1090" i="1"/>
  <c r="AA844" i="1"/>
  <c r="AA1299" i="1"/>
  <c r="AJ1299" i="1" s="1"/>
  <c r="V1262" i="1"/>
  <c r="AI1262" i="1" s="1"/>
  <c r="AC1216" i="1"/>
  <c r="AC1176" i="1"/>
  <c r="AC1136" i="1"/>
  <c r="AC1096" i="1"/>
  <c r="V1054" i="1"/>
  <c r="AC1016" i="1"/>
  <c r="Z965" i="1"/>
  <c r="AD741" i="1"/>
  <c r="U1303" i="1"/>
  <c r="AG1303" i="1" s="1"/>
  <c r="AB1252" i="1"/>
  <c r="U1207" i="1"/>
  <c r="AG1207" i="1" s="1"/>
  <c r="U1159" i="1"/>
  <c r="AG1159" i="1" s="1"/>
  <c r="U1119" i="1"/>
  <c r="AG1119" i="1" s="1"/>
  <c r="U1071" i="1"/>
  <c r="AG1071" i="1" s="1"/>
  <c r="T1026" i="1"/>
  <c r="AF1026" i="1" s="1"/>
  <c r="U983" i="1"/>
  <c r="AG983" i="1" s="1"/>
  <c r="AE850" i="1"/>
  <c r="AE1308" i="1"/>
  <c r="AE1268" i="1"/>
  <c r="X1218" i="1"/>
  <c r="Z1175" i="1"/>
  <c r="Z1127" i="1"/>
  <c r="AE1084" i="1"/>
  <c r="Z1039" i="1"/>
  <c r="Z999" i="1"/>
  <c r="V895" i="1"/>
  <c r="AD956" i="1"/>
  <c r="AD908" i="1"/>
  <c r="Y863" i="1"/>
  <c r="AD820" i="1"/>
  <c r="U640" i="1"/>
  <c r="AG640" i="1" s="1"/>
  <c r="Z940" i="1"/>
  <c r="X895" i="1"/>
  <c r="AE849" i="1"/>
  <c r="U775" i="1"/>
  <c r="AG775" i="1" s="1"/>
  <c r="Y402" i="1"/>
  <c r="W929" i="1"/>
  <c r="AD883" i="1"/>
  <c r="AD835" i="1"/>
  <c r="AD739" i="1"/>
  <c r="AA800" i="1"/>
  <c r="AC757" i="1"/>
  <c r="AA712" i="1"/>
  <c r="AJ712" i="1" s="1"/>
  <c r="AA664" i="1"/>
  <c r="AD532" i="1"/>
  <c r="U788" i="1"/>
  <c r="AG788" i="1" s="1"/>
  <c r="AB737" i="1"/>
  <c r="AB689" i="1"/>
  <c r="U644" i="1"/>
  <c r="AG644" i="1" s="1"/>
  <c r="Y332" i="1"/>
  <c r="AC768" i="1"/>
  <c r="AC720" i="1"/>
  <c r="V678" i="1"/>
  <c r="AD576" i="1"/>
  <c r="AE635" i="1"/>
  <c r="X585" i="1"/>
  <c r="Z542" i="1"/>
  <c r="Z494" i="1"/>
  <c r="T338" i="1"/>
  <c r="AF338" i="1" s="1"/>
  <c r="AH338" i="1" s="1"/>
  <c r="U603" i="1"/>
  <c r="AG603" i="1" s="1"/>
  <c r="C603" i="1" s="1"/>
  <c r="U555" i="1"/>
  <c r="AG555" i="1" s="1"/>
  <c r="C555" i="1" s="1"/>
  <c r="AB512" i="1"/>
  <c r="Y438" i="1"/>
  <c r="AA632" i="1"/>
  <c r="V587" i="1"/>
  <c r="V539" i="1"/>
  <c r="AA492" i="1"/>
  <c r="AC467" i="1"/>
  <c r="AA418" i="1"/>
  <c r="AB475" i="1"/>
  <c r="AB423" i="1"/>
  <c r="V460" i="1"/>
  <c r="Y346" i="1"/>
  <c r="Y355" i="1"/>
  <c r="W245" i="1"/>
  <c r="W238" i="1"/>
  <c r="T163" i="1"/>
  <c r="AF163" i="1" s="1"/>
  <c r="AH163" i="1" s="1"/>
  <c r="W59" i="1"/>
  <c r="Z2974" i="1"/>
  <c r="X695" i="1"/>
  <c r="Y645" i="1"/>
  <c r="V642" i="1"/>
  <c r="AA575" i="1"/>
  <c r="AJ575" i="1" s="1"/>
  <c r="C575" i="1" s="1"/>
  <c r="AA519" i="1"/>
  <c r="T426" i="1"/>
  <c r="AF426" i="1" s="1"/>
  <c r="W603" i="1"/>
  <c r="W555" i="1"/>
  <c r="Y488" i="1"/>
  <c r="X648" i="1"/>
  <c r="X592" i="1"/>
  <c r="Z537" i="1"/>
  <c r="AE478" i="1"/>
  <c r="Z447" i="1"/>
  <c r="AD353" i="1"/>
  <c r="Y439" i="1"/>
  <c r="Z294" i="1"/>
  <c r="V408" i="1"/>
  <c r="Z329" i="1"/>
  <c r="Y234" i="1"/>
  <c r="AD300" i="1"/>
  <c r="AA145" i="1"/>
  <c r="Z96" i="1"/>
  <c r="T3046" i="1"/>
  <c r="AF3046" i="1" s="1"/>
  <c r="AA717" i="1"/>
  <c r="AE659" i="1"/>
  <c r="AE645" i="1"/>
  <c r="Z592" i="1"/>
  <c r="Z544" i="1"/>
  <c r="Z484" i="1"/>
  <c r="T620" i="1"/>
  <c r="AF620" i="1" s="1"/>
  <c r="AB558" i="1"/>
  <c r="U505" i="1"/>
  <c r="AG505" i="1" s="1"/>
  <c r="AC280" i="1"/>
  <c r="AA602" i="1"/>
  <c r="AC551" i="1"/>
  <c r="AC495" i="1"/>
  <c r="AA460" i="1"/>
  <c r="AC401" i="1"/>
  <c r="AB449" i="1"/>
  <c r="T399" i="1"/>
  <c r="AF399" i="1" s="1"/>
  <c r="Z434" i="1"/>
  <c r="X344" i="1"/>
  <c r="V340" i="1"/>
  <c r="AI340" i="1" s="1"/>
  <c r="AA237" i="1"/>
  <c r="Y191" i="1"/>
  <c r="AA76" i="1"/>
  <c r="AE3022" i="1"/>
  <c r="Z726" i="1"/>
  <c r="AE675" i="1"/>
  <c r="AB519" i="1"/>
  <c r="V608" i="1"/>
  <c r="AA553" i="1"/>
  <c r="AA497" i="1"/>
  <c r="AD631" i="1"/>
  <c r="Y574" i="1"/>
  <c r="W521" i="1"/>
  <c r="AD449" i="1"/>
  <c r="Z615" i="1"/>
  <c r="Z563" i="1"/>
  <c r="Z503" i="1"/>
  <c r="X476" i="1"/>
  <c r="X420" i="1"/>
  <c r="AD470" i="1"/>
  <c r="AD414" i="1"/>
  <c r="AA437" i="1"/>
  <c r="AE390" i="1"/>
  <c r="AC318" i="1"/>
  <c r="AC289" i="1"/>
  <c r="T197" i="1"/>
  <c r="AF197" i="1" s="1"/>
  <c r="AE129" i="1"/>
  <c r="X3052" i="1"/>
  <c r="AC355" i="1"/>
  <c r="W233" i="1"/>
  <c r="AB325" i="1"/>
  <c r="X365" i="1"/>
  <c r="AA293" i="1"/>
  <c r="U263" i="1"/>
  <c r="AG263" i="1" s="1"/>
  <c r="AE290" i="1"/>
  <c r="X220" i="1"/>
  <c r="AB269" i="1"/>
  <c r="Y227" i="1"/>
  <c r="AA211" i="1"/>
  <c r="AD192" i="1"/>
  <c r="AE152" i="1"/>
  <c r="W138" i="1"/>
  <c r="AA96" i="1"/>
  <c r="Z70" i="1"/>
  <c r="V18" i="1"/>
  <c r="AC3037" i="1"/>
  <c r="T2996" i="1"/>
  <c r="AF2996" i="1" s="1"/>
  <c r="AH2996" i="1" s="1"/>
  <c r="AA2925" i="1"/>
  <c r="AB338" i="1"/>
  <c r="AC420" i="1"/>
  <c r="Z375" i="1"/>
  <c r="AC290" i="1"/>
  <c r="W348" i="1"/>
  <c r="V394" i="1"/>
  <c r="V298" i="1"/>
  <c r="AI298" i="1" s="1"/>
  <c r="W271" i="1"/>
  <c r="AA298" i="1"/>
  <c r="AC239" i="1"/>
  <c r="Y261" i="1"/>
  <c r="T215" i="1"/>
  <c r="AF215" i="1" s="1"/>
  <c r="X195" i="1"/>
  <c r="AD173" i="1"/>
  <c r="T159" i="1"/>
  <c r="AF159" i="1" s="1"/>
  <c r="X131" i="1"/>
  <c r="AE55" i="1"/>
  <c r="Y52" i="1"/>
  <c r="AA8" i="1"/>
  <c r="AB3064" i="1"/>
  <c r="AE2987" i="1"/>
  <c r="V2900" i="1"/>
  <c r="V339" i="1"/>
  <c r="T369" i="1"/>
  <c r="AF369" i="1" s="1"/>
  <c r="AE261" i="1"/>
  <c r="Z340" i="1"/>
  <c r="U289" i="1"/>
  <c r="AG289" i="1" s="1"/>
  <c r="AD151" i="1"/>
  <c r="X258" i="1"/>
  <c r="AB287" i="1"/>
  <c r="Y233" i="1"/>
  <c r="AC210" i="1"/>
  <c r="U205" i="1"/>
  <c r="AG205" i="1" s="1"/>
  <c r="AE158" i="1"/>
  <c r="AD120" i="1"/>
  <c r="AE72" i="1"/>
  <c r="U64" i="1"/>
  <c r="AG64" i="1" s="1"/>
  <c r="X17" i="1"/>
  <c r="AB3068" i="1"/>
  <c r="AA2953" i="1"/>
  <c r="Z123" i="1"/>
  <c r="Z164" i="1"/>
  <c r="V132" i="1"/>
  <c r="T112" i="1"/>
  <c r="AF112" i="1" s="1"/>
  <c r="W87" i="1"/>
  <c r="W77" i="1"/>
  <c r="W34" i="1"/>
  <c r="AC17" i="1"/>
  <c r="V3029" i="1"/>
  <c r="Z3052" i="1"/>
  <c r="AE3009" i="1"/>
  <c r="T3015" i="1"/>
  <c r="AF3015" i="1" s="1"/>
  <c r="AB2983" i="1"/>
  <c r="W2943" i="1"/>
  <c r="AE2933" i="1"/>
  <c r="AE2911" i="1"/>
  <c r="V58" i="1"/>
  <c r="AC154" i="1"/>
  <c r="X121" i="1"/>
  <c r="U92" i="1"/>
  <c r="AG92" i="1" s="1"/>
  <c r="AD52" i="1"/>
  <c r="AC55" i="1"/>
  <c r="T21" i="1"/>
  <c r="AF21" i="1" s="1"/>
  <c r="X3034" i="1"/>
  <c r="AC3054" i="1"/>
  <c r="V3016" i="1"/>
  <c r="Y2997" i="1"/>
  <c r="Z2980" i="1"/>
  <c r="AD2966" i="1"/>
  <c r="T2930" i="1"/>
  <c r="AF2930" i="1" s="1"/>
  <c r="T2905" i="1"/>
  <c r="AF2905" i="1" s="1"/>
  <c r="AH2905" i="1" s="1"/>
  <c r="AE3043" i="1"/>
  <c r="AE3007" i="1"/>
  <c r="AB2999" i="1"/>
  <c r="AA2969" i="1"/>
  <c r="T2961" i="1"/>
  <c r="AF2961" i="1" s="1"/>
  <c r="X2928" i="1"/>
  <c r="W2902" i="1"/>
  <c r="AD1396" i="1"/>
  <c r="AD1356" i="1"/>
  <c r="U1244" i="1"/>
  <c r="AG1244" i="1" s="1"/>
  <c r="U1084" i="1"/>
  <c r="AG1084" i="1" s="1"/>
  <c r="W697" i="1"/>
  <c r="V1298" i="1"/>
  <c r="AC1260" i="1"/>
  <c r="AA1215" i="1"/>
  <c r="AC1172" i="1"/>
  <c r="AA1135" i="1"/>
  <c r="AC1092" i="1"/>
  <c r="AC1052" i="1"/>
  <c r="AA1007" i="1"/>
  <c r="AC959" i="1"/>
  <c r="AD677" i="1"/>
  <c r="T1294" i="1"/>
  <c r="AF1294" i="1" s="1"/>
  <c r="U1251" i="1"/>
  <c r="AG1251" i="1" s="1"/>
  <c r="T1206" i="1"/>
  <c r="AF1206" i="1" s="1"/>
  <c r="T1158" i="1"/>
  <c r="AF1158" i="1" s="1"/>
  <c r="U1115" i="1"/>
  <c r="AG1115" i="1" s="1"/>
  <c r="U1067" i="1"/>
  <c r="AG1067" i="1" s="1"/>
  <c r="AB1024" i="1"/>
  <c r="T982" i="1"/>
  <c r="AF982" i="1" s="1"/>
  <c r="AH982" i="1" s="1"/>
  <c r="AE834" i="1"/>
  <c r="Z1307" i="1"/>
  <c r="Z1267" i="1"/>
  <c r="AE1216" i="1"/>
  <c r="X1174" i="1"/>
  <c r="Z1123" i="1"/>
  <c r="AE1080" i="1"/>
  <c r="X1038" i="1"/>
  <c r="X990" i="1"/>
  <c r="V879" i="1"/>
  <c r="AD952" i="1"/>
  <c r="Y907" i="1"/>
  <c r="Y859" i="1"/>
  <c r="W814" i="1"/>
  <c r="T621" i="1"/>
  <c r="AF621" i="1" s="1"/>
  <c r="Z936" i="1"/>
  <c r="X891" i="1"/>
  <c r="Z848" i="1"/>
  <c r="AD769" i="1"/>
  <c r="W973" i="1"/>
  <c r="AD927" i="1"/>
  <c r="Y882" i="1"/>
  <c r="AD831" i="1"/>
  <c r="W735" i="1"/>
  <c r="AA796" i="1"/>
  <c r="AA756" i="1"/>
  <c r="AA708" i="1"/>
  <c r="Z660" i="1"/>
  <c r="AD516" i="1"/>
  <c r="T787" i="1"/>
  <c r="AF787" i="1" s="1"/>
  <c r="AB733" i="1"/>
  <c r="U688" i="1"/>
  <c r="AG688" i="1" s="1"/>
  <c r="U628" i="1"/>
  <c r="AG628" i="1" s="1"/>
  <c r="V810" i="1"/>
  <c r="AA767" i="1"/>
  <c r="AC716" i="1"/>
  <c r="AC676" i="1"/>
  <c r="W572" i="1"/>
  <c r="Z634" i="1"/>
  <c r="AE583" i="1"/>
  <c r="Z538" i="1"/>
  <c r="X493" i="1"/>
  <c r="V308" i="1"/>
  <c r="AB596" i="1"/>
  <c r="T554" i="1"/>
  <c r="AF554" i="1" s="1"/>
  <c r="U511" i="1"/>
  <c r="AG511" i="1" s="1"/>
  <c r="AB432" i="1"/>
  <c r="V631" i="1"/>
  <c r="AC577" i="1"/>
  <c r="AC537" i="1"/>
  <c r="V491" i="1"/>
  <c r="AI491" i="1" s="1"/>
  <c r="V465" i="1"/>
  <c r="V417" i="1"/>
  <c r="AB471" i="1"/>
  <c r="U422" i="1"/>
  <c r="AG422" i="1" s="1"/>
  <c r="Z458" i="1"/>
  <c r="U339" i="1"/>
  <c r="AG339" i="1" s="1"/>
  <c r="W350" i="1"/>
  <c r="AD239" i="1"/>
  <c r="Z231" i="1"/>
  <c r="U152" i="1"/>
  <c r="AG152" i="1" s="1"/>
  <c r="Z46" i="1"/>
  <c r="Z2961" i="1"/>
  <c r="AE693" i="1"/>
  <c r="AB639" i="1"/>
  <c r="AA627" i="1"/>
  <c r="AJ627" i="1" s="1"/>
  <c r="C627" i="1" s="1"/>
  <c r="V574" i="1"/>
  <c r="AI574" i="1" s="1"/>
  <c r="V518" i="1"/>
  <c r="Y420" i="1"/>
  <c r="AD601" i="1"/>
  <c r="Y548" i="1"/>
  <c r="AD481" i="1"/>
  <c r="X644" i="1"/>
  <c r="Z581" i="1"/>
  <c r="X536" i="1"/>
  <c r="W477" i="1"/>
  <c r="Z443" i="1"/>
  <c r="W349" i="1"/>
  <c r="W438" i="1"/>
  <c r="AC264" i="1"/>
  <c r="Z406" i="1"/>
  <c r="X228" i="1"/>
  <c r="W281" i="1"/>
  <c r="AD284" i="1"/>
  <c r="AC191" i="1"/>
  <c r="U85" i="1"/>
  <c r="AG85" i="1" s="1"/>
  <c r="AB3024" i="1"/>
  <c r="V716" i="1"/>
  <c r="AI716" i="1" s="1"/>
  <c r="Y658" i="1"/>
  <c r="Z644" i="1"/>
  <c r="X591" i="1"/>
  <c r="Z532" i="1"/>
  <c r="X483" i="1"/>
  <c r="AB618" i="1"/>
  <c r="U557" i="1"/>
  <c r="AG557" i="1" s="1"/>
  <c r="T504" i="1"/>
  <c r="AF504" i="1" s="1"/>
  <c r="AD190" i="1"/>
  <c r="V601" i="1"/>
  <c r="AA550" i="1"/>
  <c r="AC483" i="1"/>
  <c r="AC453" i="1"/>
  <c r="AA400" i="1"/>
  <c r="U448" i="1"/>
  <c r="AG448" i="1" s="1"/>
  <c r="AB394" i="1"/>
  <c r="Z432" i="1"/>
  <c r="AE338" i="1"/>
  <c r="AC334" i="1"/>
  <c r="AC230" i="1"/>
  <c r="W183" i="1"/>
  <c r="Z132" i="1"/>
  <c r="AB3063" i="1"/>
  <c r="X725" i="1"/>
  <c r="X665" i="1"/>
  <c r="T515" i="1"/>
  <c r="AF515" i="1" s="1"/>
  <c r="AC606" i="1"/>
  <c r="AC546" i="1"/>
  <c r="V492" i="1"/>
  <c r="Y630" i="1"/>
  <c r="Y570" i="1"/>
  <c r="W517" i="1"/>
  <c r="U407" i="1"/>
  <c r="AG407" i="1" s="1"/>
  <c r="X614" i="1"/>
  <c r="AE556" i="1"/>
  <c r="X502" i="1"/>
  <c r="AE474" i="1"/>
  <c r="AE418" i="1"/>
  <c r="Y469" i="1"/>
  <c r="Y413" i="1"/>
  <c r="AE435" i="1"/>
  <c r="AE382" i="1"/>
  <c r="AC386" i="1"/>
  <c r="AA284" i="1"/>
  <c r="AB160" i="1"/>
  <c r="Y128" i="1"/>
  <c r="Z3041" i="1"/>
  <c r="AA354" i="1"/>
  <c r="Y156" i="1"/>
  <c r="AA321" i="1"/>
  <c r="AE363" i="1"/>
  <c r="X251" i="1"/>
  <c r="T262" i="1"/>
  <c r="AF262" i="1" s="1"/>
  <c r="AE286" i="1"/>
  <c r="AA214" i="1"/>
  <c r="U268" i="1"/>
  <c r="AG268" i="1" s="1"/>
  <c r="W226" i="1"/>
  <c r="V210" i="1"/>
  <c r="AI210" i="1" s="1"/>
  <c r="X191" i="1"/>
  <c r="V151" i="1"/>
  <c r="Y135" i="1"/>
  <c r="X85" i="1"/>
  <c r="AE67" i="1"/>
  <c r="Z34" i="1"/>
  <c r="V3035" i="1"/>
  <c r="V3017" i="1"/>
  <c r="T2937" i="1"/>
  <c r="AF2937" i="1" s="1"/>
  <c r="AB322" i="1"/>
  <c r="AA419" i="1"/>
  <c r="X374" i="1"/>
  <c r="V270" i="1"/>
  <c r="AD346" i="1"/>
  <c r="V390" i="1"/>
  <c r="V282" i="1"/>
  <c r="AD269" i="1"/>
  <c r="V297" i="1"/>
  <c r="AA238" i="1"/>
  <c r="W260" i="1"/>
  <c r="AB213" i="1"/>
  <c r="AE193" i="1"/>
  <c r="W169" i="1"/>
  <c r="V144" i="1"/>
  <c r="AI144" i="1" s="1"/>
  <c r="Z128" i="1"/>
  <c r="U95" i="1"/>
  <c r="AG95" i="1" s="1"/>
  <c r="AD49" i="1"/>
  <c r="AD18" i="1"/>
  <c r="U3059" i="1"/>
  <c r="AG3059" i="1" s="1"/>
  <c r="Z2982" i="1"/>
  <c r="AC2894" i="1"/>
  <c r="AC325" i="1"/>
  <c r="AB367" i="1"/>
  <c r="X257" i="1"/>
  <c r="X339" i="1"/>
  <c r="T288" i="1"/>
  <c r="AF288" i="1" s="1"/>
  <c r="X318" i="1"/>
  <c r="AE256" i="1"/>
  <c r="U286" i="1"/>
  <c r="AG286" i="1" s="1"/>
  <c r="W232" i="1"/>
  <c r="AA209" i="1"/>
  <c r="T204" i="1"/>
  <c r="AF204" i="1" s="1"/>
  <c r="X150" i="1"/>
  <c r="AB106" i="1"/>
  <c r="AE85" i="1"/>
  <c r="T61" i="1"/>
  <c r="AF61" i="1" s="1"/>
  <c r="AA7" i="1"/>
  <c r="U3063" i="1"/>
  <c r="AG3063" i="1" s="1"/>
  <c r="V2948" i="1"/>
  <c r="AC117" i="1"/>
  <c r="X163" i="1"/>
  <c r="AC130" i="1"/>
  <c r="AB110" i="1"/>
  <c r="AA74" i="1"/>
  <c r="AD75" i="1"/>
  <c r="AD32" i="1"/>
  <c r="V14" i="1"/>
  <c r="AC3027" i="1"/>
  <c r="X3051" i="1"/>
  <c r="AE3005" i="1"/>
  <c r="AB3013" i="1"/>
  <c r="AB2971" i="1"/>
  <c r="AD2941" i="1"/>
  <c r="Z2932" i="1"/>
  <c r="X2909" i="1"/>
  <c r="AB183" i="1"/>
  <c r="X146" i="1"/>
  <c r="X113" i="1"/>
  <c r="AD81" i="1"/>
  <c r="Z47" i="1"/>
  <c r="AC51" i="1"/>
  <c r="AC19" i="1"/>
  <c r="AE3032" i="1"/>
  <c r="AA3053" i="1"/>
  <c r="AC3014" i="1"/>
  <c r="T2988" i="1"/>
  <c r="AF2988" i="1" s="1"/>
  <c r="AE2973" i="1"/>
  <c r="AD2962" i="1"/>
  <c r="AB2928" i="1"/>
  <c r="AB2903" i="1"/>
  <c r="AE3031" i="1"/>
  <c r="AE2995" i="1"/>
  <c r="AB2995" i="1"/>
  <c r="V2968" i="1"/>
  <c r="AI2968" i="1" s="1"/>
  <c r="AK2968" i="1" s="1"/>
  <c r="T2957" i="1"/>
  <c r="AF2957" i="1" s="1"/>
  <c r="AH2957" i="1" s="1"/>
  <c r="X2924" i="1"/>
  <c r="AD2900" i="1"/>
  <c r="AC257" i="1"/>
  <c r="X120" i="1"/>
  <c r="T155" i="1"/>
  <c r="AF155" i="1" s="1"/>
  <c r="AC49" i="1"/>
  <c r="T2986" i="1"/>
  <c r="AF2986" i="1" s="1"/>
  <c r="V345" i="1"/>
  <c r="AB397" i="1"/>
  <c r="AB345" i="1"/>
  <c r="AE395" i="1"/>
  <c r="X345" i="1"/>
  <c r="AB312" i="1"/>
  <c r="AB260" i="1"/>
  <c r="AE310" i="1"/>
  <c r="Z261" i="1"/>
  <c r="AB301" i="1"/>
  <c r="T255" i="1"/>
  <c r="AF255" i="1" s="1"/>
  <c r="AD224" i="1"/>
  <c r="V222" i="1"/>
  <c r="AI222" i="1" s="1"/>
  <c r="T226" i="1"/>
  <c r="AF226" i="1" s="1"/>
  <c r="Z191" i="1"/>
  <c r="Y175" i="1"/>
  <c r="AD132" i="1"/>
  <c r="AB132" i="1"/>
  <c r="AD87" i="1"/>
  <c r="U55" i="1"/>
  <c r="AG55" i="1" s="1"/>
  <c r="T36" i="1"/>
  <c r="AF36" i="1" s="1"/>
  <c r="AA3032" i="1"/>
  <c r="V3002" i="1"/>
  <c r="X2973" i="1"/>
  <c r="Z2911" i="1"/>
  <c r="V470" i="1"/>
  <c r="V414" i="1"/>
  <c r="X386" i="1"/>
  <c r="AE336" i="1"/>
  <c r="AD386" i="1"/>
  <c r="Y337" i="1"/>
  <c r="V382" i="1"/>
  <c r="AI382" i="1" s="1"/>
  <c r="AC324" i="1"/>
  <c r="AD293" i="1"/>
  <c r="W239" i="1"/>
  <c r="V285" i="1"/>
  <c r="Z233" i="1"/>
  <c r="Y281" i="1"/>
  <c r="AE194" i="1"/>
  <c r="AB168" i="1"/>
  <c r="W175" i="1"/>
  <c r="U163" i="1"/>
  <c r="AG163" i="1" s="1"/>
  <c r="X108" i="1"/>
  <c r="U140" i="1"/>
  <c r="AG140" i="1" s="1"/>
  <c r="AD113" i="1"/>
  <c r="AC58" i="1"/>
  <c r="AA46" i="1"/>
  <c r="AB21" i="1"/>
  <c r="T3065" i="1"/>
  <c r="AF3065" i="1" s="1"/>
  <c r="AC2999" i="1"/>
  <c r="W2958" i="1"/>
  <c r="Y2902" i="1"/>
  <c r="AC349" i="1"/>
  <c r="AA218" i="1"/>
  <c r="U350" i="1"/>
  <c r="AG350" i="1" s="1"/>
  <c r="AE385" i="1"/>
  <c r="X335" i="1"/>
  <c r="T300" i="1"/>
  <c r="AF300" i="1" s="1"/>
  <c r="U249" i="1"/>
  <c r="AG249" i="1" s="1"/>
  <c r="Z295" i="1"/>
  <c r="AB232" i="1"/>
  <c r="T285" i="1"/>
  <c r="AF285" i="1" s="1"/>
  <c r="V221" i="1"/>
  <c r="Y193" i="1"/>
  <c r="AA197" i="1"/>
  <c r="V190" i="1"/>
  <c r="Z115" i="1"/>
  <c r="AD99" i="1"/>
  <c r="AB128" i="1"/>
  <c r="X55" i="1"/>
  <c r="AE46" i="1"/>
  <c r="Y22" i="1"/>
  <c r="U3034" i="1"/>
  <c r="AG3034" i="1" s="1"/>
  <c r="AA2992" i="1"/>
  <c r="AA2926" i="1"/>
  <c r="AD182" i="1"/>
  <c r="AE161" i="1"/>
  <c r="Y109" i="1"/>
  <c r="U137" i="1"/>
  <c r="AG137" i="1" s="1"/>
  <c r="Y91" i="1"/>
  <c r="AD84" i="1"/>
  <c r="AD67" i="1"/>
  <c r="AC21" i="1"/>
  <c r="AD26" i="1"/>
  <c r="T9" i="1"/>
  <c r="AF9" i="1" s="1"/>
  <c r="AD3064" i="1"/>
  <c r="Z3048" i="1"/>
  <c r="W3035" i="1"/>
  <c r="Y3002" i="1"/>
  <c r="Y2976" i="1"/>
  <c r="AA2987" i="1"/>
  <c r="AJ2987" i="1" s="1"/>
  <c r="C2987" i="1" s="1"/>
  <c r="V2961" i="1"/>
  <c r="AI2961" i="1" s="1"/>
  <c r="X2921" i="1"/>
  <c r="T2923" i="1"/>
  <c r="AF2923" i="1" s="1"/>
  <c r="W2896" i="1"/>
  <c r="AB159" i="1"/>
  <c r="X134" i="1"/>
  <c r="X137" i="1"/>
  <c r="W113" i="1"/>
  <c r="AA72" i="1"/>
  <c r="AA65" i="1"/>
  <c r="V41" i="1"/>
  <c r="AD29" i="1"/>
  <c r="AD12" i="1"/>
  <c r="U3048" i="1"/>
  <c r="AG3048" i="1" s="1"/>
  <c r="AA3037" i="1"/>
  <c r="AA3013" i="1"/>
  <c r="W3012" i="1"/>
  <c r="AA2970" i="1"/>
  <c r="AB2962" i="1"/>
  <c r="W2952" i="1"/>
  <c r="V2927" i="1"/>
  <c r="AI2927" i="1" s="1"/>
  <c r="AC2903" i="1"/>
  <c r="W3024" i="1"/>
  <c r="W3061" i="1"/>
  <c r="AD3009" i="1"/>
  <c r="U2994" i="1"/>
  <c r="AG2994" i="1" s="1"/>
  <c r="V2992" i="1"/>
  <c r="Y2946" i="1"/>
  <c r="Z2939" i="1"/>
  <c r="AC2915" i="1"/>
  <c r="AD2896" i="1"/>
  <c r="AA508" i="1"/>
  <c r="T438" i="1"/>
  <c r="AF438" i="1" s="1"/>
  <c r="AH438" i="1" s="1"/>
  <c r="AC451" i="1"/>
  <c r="AC407" i="1"/>
  <c r="T469" i="1"/>
  <c r="AF469" i="1" s="1"/>
  <c r="AB427" i="1"/>
  <c r="AA247" i="1"/>
  <c r="AJ247" i="1" s="1"/>
  <c r="X421" i="1"/>
  <c r="X336" i="1"/>
  <c r="AA369" i="1"/>
  <c r="AJ369" i="1" s="1"/>
  <c r="AB166" i="1"/>
  <c r="AE218" i="1"/>
  <c r="AC187" i="1"/>
  <c r="Z84" i="1"/>
  <c r="AB3047" i="1"/>
  <c r="Z732" i="1"/>
  <c r="AE685" i="1"/>
  <c r="AB591" i="1"/>
  <c r="AC640" i="1"/>
  <c r="AC584" i="1"/>
  <c r="AC540" i="1"/>
  <c r="V494" i="1"/>
  <c r="Y636" i="1"/>
  <c r="W595" i="1"/>
  <c r="AD545" i="1"/>
  <c r="Y492" i="1"/>
  <c r="X656" i="1"/>
  <c r="Z609" i="1"/>
  <c r="AE562" i="1"/>
  <c r="X516" i="1"/>
  <c r="U457" i="1"/>
  <c r="AG457" i="1" s="1"/>
  <c r="X442" i="1"/>
  <c r="AD385" i="1"/>
  <c r="AD456" i="1"/>
  <c r="W410" i="1"/>
  <c r="AC450" i="1"/>
  <c r="T352" i="1"/>
  <c r="AF352" i="1" s="1"/>
  <c r="AH352" i="1" s="1"/>
  <c r="AD364" i="1"/>
  <c r="Y318" i="1"/>
  <c r="AC199" i="1"/>
  <c r="Z214" i="1"/>
  <c r="V158" i="1"/>
  <c r="AI158" i="1" s="1"/>
  <c r="V27" i="1"/>
  <c r="Y2985" i="1"/>
  <c r="AC710" i="1"/>
  <c r="V664" i="1"/>
  <c r="W516" i="1"/>
  <c r="X619" i="1"/>
  <c r="X563" i="1"/>
  <c r="X519" i="1"/>
  <c r="AD455" i="1"/>
  <c r="U617" i="1"/>
  <c r="AG617" i="1" s="1"/>
  <c r="U573" i="1"/>
  <c r="AG573" i="1" s="1"/>
  <c r="T520" i="1"/>
  <c r="AF520" i="1" s="1"/>
  <c r="Y462" i="1"/>
  <c r="AA634" i="1"/>
  <c r="AA590" i="1"/>
  <c r="AC543" i="1"/>
  <c r="AA494" i="1"/>
  <c r="AC469" i="1"/>
  <c r="V423" i="1"/>
  <c r="U476" i="1"/>
  <c r="AG476" i="1" s="1"/>
  <c r="T435" i="1"/>
  <c r="AF435" i="1" s="1"/>
  <c r="AD347" i="1"/>
  <c r="AA425" i="1"/>
  <c r="AE370" i="1"/>
  <c r="AC382" i="1"/>
  <c r="AC229" i="1"/>
  <c r="AD240" i="1"/>
  <c r="AB191" i="1"/>
  <c r="T82" i="1"/>
  <c r="AF82" i="1" s="1"/>
  <c r="T3053" i="1"/>
  <c r="AF3053" i="1" s="1"/>
  <c r="AE739" i="1"/>
  <c r="Z690" i="1"/>
  <c r="Y621" i="1"/>
  <c r="V640" i="1"/>
  <c r="AA589" i="1"/>
  <c r="AC542" i="1"/>
  <c r="V496" i="1"/>
  <c r="W641" i="1"/>
  <c r="Y594" i="1"/>
  <c r="Y550" i="1"/>
  <c r="AD499" i="1"/>
  <c r="X658" i="1"/>
  <c r="Z611" i="1"/>
  <c r="Z567" i="1"/>
  <c r="AE520" i="1"/>
  <c r="W439" i="1"/>
  <c r="AE446" i="1"/>
  <c r="X400" i="1"/>
  <c r="W456" i="1"/>
  <c r="W412" i="1"/>
  <c r="V464" i="1"/>
  <c r="Y362" i="1"/>
  <c r="Y383" i="1"/>
  <c r="AC246" i="1"/>
  <c r="AA252" i="1"/>
  <c r="Z222" i="1"/>
  <c r="X140" i="1"/>
  <c r="Z26" i="1"/>
  <c r="AA2957" i="1"/>
  <c r="AC343" i="1"/>
  <c r="U396" i="1"/>
  <c r="AG396" i="1" s="1"/>
  <c r="C396" i="1" s="1"/>
  <c r="U344" i="1"/>
  <c r="AG344" i="1" s="1"/>
  <c r="Z390" i="1"/>
  <c r="Z338" i="1"/>
  <c r="U311" i="1"/>
  <c r="AG311" i="1" s="1"/>
  <c r="AH311" i="1" s="1"/>
  <c r="U259" i="1"/>
  <c r="AG259" i="1" s="1"/>
  <c r="Z309" i="1"/>
  <c r="Z257" i="1"/>
  <c r="U300" i="1"/>
  <c r="AG300" i="1" s="1"/>
  <c r="C300" i="1" s="1"/>
  <c r="AB253" i="1"/>
  <c r="AD220" i="1"/>
  <c r="AC220" i="1"/>
  <c r="T222" i="1"/>
  <c r="AF222" i="1" s="1"/>
  <c r="X190" i="1"/>
  <c r="AD172" i="1"/>
  <c r="W130" i="1"/>
  <c r="T130" i="1"/>
  <c r="AF130" i="1" s="1"/>
  <c r="AH130" i="1" s="1"/>
  <c r="AD86" i="1"/>
  <c r="AB52" i="1"/>
  <c r="AD24" i="1"/>
  <c r="AA3024" i="1"/>
  <c r="AC2996" i="1"/>
  <c r="V2956" i="1"/>
  <c r="X2906" i="1"/>
  <c r="AC468" i="1"/>
  <c r="AC412" i="1"/>
  <c r="AE384" i="1"/>
  <c r="AE332" i="1"/>
  <c r="Y385" i="1"/>
  <c r="W336" i="1"/>
  <c r="AC380" i="1"/>
  <c r="AA323" i="1"/>
  <c r="Y292" i="1"/>
  <c r="AC237" i="1"/>
  <c r="AC283" i="1"/>
  <c r="V203" i="1"/>
  <c r="W268" i="1"/>
  <c r="AB186" i="1"/>
  <c r="T164" i="1"/>
  <c r="AF164" i="1" s="1"/>
  <c r="AA147" i="1"/>
  <c r="AD157" i="1"/>
  <c r="AE81" i="1"/>
  <c r="AB137" i="1"/>
  <c r="W111" i="1"/>
  <c r="U86" i="1"/>
  <c r="AG86" i="1" s="1"/>
  <c r="AE41" i="1"/>
  <c r="V12" i="1"/>
  <c r="AI12" i="1" s="1"/>
  <c r="U3062" i="1"/>
  <c r="AG3062" i="1" s="1"/>
  <c r="W3010" i="1"/>
  <c r="AD2952" i="1"/>
  <c r="W2897" i="1"/>
  <c r="AA348" i="1"/>
  <c r="V199" i="1"/>
  <c r="T333" i="1"/>
  <c r="AF333" i="1" s="1"/>
  <c r="Z384" i="1"/>
  <c r="AE333" i="1"/>
  <c r="T296" i="1"/>
  <c r="AF296" i="1" s="1"/>
  <c r="T248" i="1"/>
  <c r="AF248" i="1" s="1"/>
  <c r="X294" i="1"/>
  <c r="V231" i="1"/>
  <c r="T281" i="1"/>
  <c r="AF281" i="1" s="1"/>
  <c r="AH281" i="1" s="1"/>
  <c r="Z215" i="1"/>
  <c r="U191" i="1"/>
  <c r="AG191" i="1" s="1"/>
  <c r="V196" i="1"/>
  <c r="AB172" i="1"/>
  <c r="X103" i="1"/>
  <c r="W134" i="1"/>
  <c r="AB120" i="1"/>
  <c r="Y85" i="1"/>
  <c r="AE42" i="1"/>
  <c r="T8" i="1"/>
  <c r="AF8" i="1" s="1"/>
  <c r="T3029" i="1"/>
  <c r="AF3029" i="1" s="1"/>
  <c r="V2987" i="1"/>
  <c r="V2921" i="1"/>
  <c r="AD170" i="1"/>
  <c r="AE157" i="1"/>
  <c r="AD107" i="1"/>
  <c r="T136" i="1"/>
  <c r="AF136" i="1" s="1"/>
  <c r="Y87" i="1"/>
  <c r="Y83" i="1"/>
  <c r="Y66" i="1"/>
  <c r="W52" i="1"/>
  <c r="Y25" i="1"/>
  <c r="AB7" i="1"/>
  <c r="Y3063" i="1"/>
  <c r="X3047" i="1"/>
  <c r="AD3033" i="1"/>
  <c r="Z3003" i="1"/>
  <c r="W2975" i="1"/>
  <c r="V2986" i="1"/>
  <c r="AC2959" i="1"/>
  <c r="X2940" i="1"/>
  <c r="AB2921" i="1"/>
  <c r="AD2894" i="1"/>
  <c r="U158" i="1"/>
  <c r="AG158" i="1" s="1"/>
  <c r="X118" i="1"/>
  <c r="AE135" i="1"/>
  <c r="AD111" i="1"/>
  <c r="AE66" i="1"/>
  <c r="X49" i="1"/>
  <c r="V29" i="1"/>
  <c r="Z28" i="1"/>
  <c r="Y11" i="1"/>
  <c r="T3047" i="1"/>
  <c r="AF3047" i="1" s="1"/>
  <c r="AA3021" i="1"/>
  <c r="AJ3021" i="1" s="1"/>
  <c r="AC2998" i="1"/>
  <c r="Y3009" i="1"/>
  <c r="AD2992" i="1"/>
  <c r="U2961" i="1"/>
  <c r="AG2961" i="1" s="1"/>
  <c r="C2961" i="1" s="1"/>
  <c r="AD2950" i="1"/>
  <c r="AC2925" i="1"/>
  <c r="AA2902" i="1"/>
  <c r="AD3022" i="1"/>
  <c r="AD3051" i="1"/>
  <c r="AD3001" i="1"/>
  <c r="T2993" i="1"/>
  <c r="AF2993" i="1" s="1"/>
  <c r="AC2990" i="1"/>
  <c r="V2963" i="1"/>
  <c r="Z2931" i="1"/>
  <c r="AA2914" i="1"/>
  <c r="Y2895" i="1"/>
  <c r="Z1242" i="1"/>
  <c r="Z1210" i="1"/>
  <c r="AE1175" i="1"/>
  <c r="AE1143" i="1"/>
  <c r="AE1111" i="1"/>
  <c r="AE1079" i="1"/>
  <c r="Z1042" i="1"/>
  <c r="Z1010" i="1"/>
  <c r="Z978" i="1"/>
  <c r="X876" i="1"/>
  <c r="Y1334" i="1"/>
  <c r="AD1299" i="1"/>
  <c r="AD1267" i="1"/>
  <c r="AD1235" i="1"/>
  <c r="AD1203" i="1"/>
  <c r="Y1166" i="1"/>
  <c r="Y1134" i="1"/>
  <c r="Y1102" i="1"/>
  <c r="Y1070" i="1"/>
  <c r="AD1035" i="1"/>
  <c r="AD1003" i="1"/>
  <c r="AE970" i="1"/>
  <c r="Z847" i="1"/>
  <c r="AA1326" i="1"/>
  <c r="AJ1326" i="1" s="1"/>
  <c r="V1289" i="1"/>
  <c r="AI1289" i="1" s="1"/>
  <c r="V1257" i="1"/>
  <c r="AI1257" i="1" s="1"/>
  <c r="V1225" i="1"/>
  <c r="V1193" i="1"/>
  <c r="AI1193" i="1" s="1"/>
  <c r="AA1158" i="1"/>
  <c r="AA1126" i="1"/>
  <c r="AA1094" i="1"/>
  <c r="AA1062" i="1"/>
  <c r="AC1027" i="1"/>
  <c r="V993" i="1"/>
  <c r="AE932" i="1"/>
  <c r="U787" i="1"/>
  <c r="AG787" i="1" s="1"/>
  <c r="T945" i="1"/>
  <c r="AF945" i="1" s="1"/>
  <c r="AH945" i="1" s="1"/>
  <c r="T913" i="1"/>
  <c r="AF913" i="1" s="1"/>
  <c r="T881" i="1"/>
  <c r="AF881" i="1" s="1"/>
  <c r="AH881" i="1" s="1"/>
  <c r="T849" i="1"/>
  <c r="AF849" i="1" s="1"/>
  <c r="T817" i="1"/>
  <c r="AF817" i="1" s="1"/>
  <c r="AD695" i="1"/>
  <c r="V958" i="1"/>
  <c r="V926" i="1"/>
  <c r="V894" i="1"/>
  <c r="AA859" i="1"/>
  <c r="AJ859" i="1" s="1"/>
  <c r="AA827" i="1"/>
  <c r="AJ827" i="1" s="1"/>
  <c r="Y750" i="1"/>
  <c r="U488" i="1"/>
  <c r="AG488" i="1" s="1"/>
  <c r="T936" i="1"/>
  <c r="AF936" i="1" s="1"/>
  <c r="U901" i="1"/>
  <c r="AG901" i="1" s="1"/>
  <c r="U861" i="1"/>
  <c r="AG861" i="1" s="1"/>
  <c r="AB826" i="1"/>
  <c r="T726" i="1"/>
  <c r="AF726" i="1" s="1"/>
  <c r="AE804" i="1"/>
  <c r="X770" i="1"/>
  <c r="Z735" i="1"/>
  <c r="X698" i="1"/>
  <c r="AD660" i="1"/>
  <c r="T551" i="1"/>
  <c r="AF551" i="1" s="1"/>
  <c r="Y795" i="1"/>
  <c r="AD760" i="1"/>
  <c r="AD720" i="1"/>
  <c r="W686" i="1"/>
  <c r="V648" i="1"/>
  <c r="AB501" i="1"/>
  <c r="Z786" i="1"/>
  <c r="AE751" i="1"/>
  <c r="Y1515" i="1"/>
  <c r="W1478" i="1"/>
  <c r="W1438" i="1"/>
  <c r="Y1403" i="1"/>
  <c r="AD1368" i="1"/>
  <c r="W1314" i="1"/>
  <c r="AD1174" i="1"/>
  <c r="W1026" i="1"/>
  <c r="V1326" i="1"/>
  <c r="AA1291" i="1"/>
  <c r="AA1251" i="1"/>
  <c r="V1214" i="1"/>
  <c r="AA1179" i="1"/>
  <c r="V1142" i="1"/>
  <c r="AA1107" i="1"/>
  <c r="AJ1107" i="1" s="1"/>
  <c r="V1070" i="1"/>
  <c r="AC1032" i="1"/>
  <c r="AA995" i="1"/>
  <c r="AC911" i="1"/>
  <c r="T1330" i="1"/>
  <c r="AF1330" i="1" s="1"/>
  <c r="AH1330" i="1" s="1"/>
  <c r="T1290" i="1"/>
  <c r="AF1290" i="1" s="1"/>
  <c r="T1250" i="1"/>
  <c r="AF1250" i="1" s="1"/>
  <c r="T1210" i="1"/>
  <c r="AF1210" i="1" s="1"/>
  <c r="AB1172" i="1"/>
  <c r="U1127" i="1"/>
  <c r="AG1127" i="1" s="1"/>
  <c r="T1090" i="1"/>
  <c r="AF1090" i="1" s="1"/>
  <c r="T1050" i="1"/>
  <c r="AF1050" i="1" s="1"/>
  <c r="AH1050" i="1" s="1"/>
  <c r="T1010" i="1"/>
  <c r="AF1010" i="1" s="1"/>
  <c r="AE946" i="1"/>
  <c r="Y666" i="1"/>
  <c r="Z1303" i="1"/>
  <c r="X1266" i="1"/>
  <c r="AE1220" i="1"/>
  <c r="AE1180" i="1"/>
  <c r="Z1143" i="1"/>
  <c r="AE1100" i="1"/>
  <c r="Z1063" i="1"/>
  <c r="Z1015" i="1"/>
  <c r="X978" i="1"/>
  <c r="Z841" i="1"/>
  <c r="AD948" i="1"/>
  <c r="W906" i="1"/>
  <c r="AD868" i="1"/>
  <c r="W826" i="1"/>
  <c r="T722" i="1"/>
  <c r="AF722" i="1" s="1"/>
  <c r="AH722" i="1" s="1"/>
  <c r="AE953" i="1"/>
  <c r="AE913" i="1"/>
  <c r="AE873" i="1"/>
  <c r="AE833" i="1"/>
  <c r="W733" i="1"/>
  <c r="W969" i="1"/>
  <c r="Y926" i="1"/>
  <c r="W889" i="1"/>
  <c r="W849" i="1"/>
  <c r="W783" i="1"/>
  <c r="AD530" i="1"/>
  <c r="AC773" i="1"/>
  <c r="AA736" i="1"/>
  <c r="AJ736" i="1" s="1"/>
  <c r="C736" i="1" s="1"/>
  <c r="AC693" i="1"/>
  <c r="AB651" i="1"/>
  <c r="AD500" i="1"/>
  <c r="AB785" i="1"/>
  <c r="U740" i="1"/>
  <c r="AG740" i="1" s="1"/>
  <c r="T703" i="1"/>
  <c r="AF703" i="1" s="1"/>
  <c r="U656" i="1"/>
  <c r="AG656" i="1" s="1"/>
  <c r="AD526" i="1"/>
  <c r="AA787" i="1"/>
  <c r="AA747" i="1"/>
  <c r="AA707" i="1"/>
  <c r="V670" i="1"/>
  <c r="W556" i="1"/>
  <c r="X633" i="1"/>
  <c r="Z590" i="1"/>
  <c r="AE547" i="1"/>
  <c r="Z510" i="1"/>
  <c r="W427" i="1"/>
  <c r="T622" i="1"/>
  <c r="AF622" i="1" s="1"/>
  <c r="T582" i="1"/>
  <c r="AF582" i="1" s="1"/>
  <c r="AH582" i="1" s="1"/>
  <c r="T542" i="1"/>
  <c r="AF542" i="1" s="1"/>
  <c r="U499" i="1"/>
  <c r="AG499" i="1" s="1"/>
  <c r="Y406" i="1"/>
  <c r="AC629" i="1"/>
  <c r="AC589" i="1"/>
  <c r="AA544" i="1"/>
  <c r="V507" i="1"/>
  <c r="T422" i="1"/>
  <c r="AF422" i="1" s="1"/>
  <c r="AH422" i="1" s="1"/>
  <c r="AA450" i="1"/>
  <c r="AA406" i="1"/>
  <c r="AB467" i="1"/>
  <c r="U426" i="1"/>
  <c r="AG426" i="1" s="1"/>
  <c r="AE477" i="1"/>
  <c r="X419" i="1"/>
  <c r="AE330" i="1"/>
  <c r="AA353" i="1"/>
  <c r="V315" i="1"/>
  <c r="AI315" i="1" s="1"/>
  <c r="X198" i="1"/>
  <c r="AA182" i="1"/>
  <c r="AJ182" i="1" s="1"/>
  <c r="AB79" i="1"/>
  <c r="T3033" i="1"/>
  <c r="AF3033" i="1" s="1"/>
  <c r="X731" i="1"/>
  <c r="Z684" i="1"/>
  <c r="T587" i="1"/>
  <c r="AF587" i="1" s="1"/>
  <c r="V634" i="1"/>
  <c r="AC580" i="1"/>
  <c r="AA539" i="1"/>
  <c r="AA487" i="1"/>
  <c r="W635" i="1"/>
  <c r="AD593" i="1"/>
  <c r="Y544" i="1"/>
  <c r="W491" i="1"/>
  <c r="AE654" i="1"/>
  <c r="X608" i="1"/>
  <c r="AE558" i="1"/>
  <c r="AE514" i="1"/>
  <c r="W415" i="1"/>
  <c r="AE440" i="1"/>
  <c r="W381" i="1"/>
  <c r="Y455" i="1"/>
  <c r="AD408" i="1"/>
  <c r="X449" i="1"/>
  <c r="W345" i="1"/>
  <c r="Y359" i="1"/>
  <c r="AD291" i="1"/>
  <c r="AE116" i="1"/>
  <c r="X209" i="1"/>
  <c r="X147" i="1"/>
  <c r="V30" i="1"/>
  <c r="AC2946" i="1"/>
  <c r="AA709" i="1"/>
  <c r="AC662" i="1"/>
  <c r="U510" i="1"/>
  <c r="AG510" i="1" s="1"/>
  <c r="Z608" i="1"/>
  <c r="X559" i="1"/>
  <c r="AE517" i="1"/>
  <c r="AD439" i="1"/>
  <c r="T616" i="1"/>
  <c r="AF616" i="1" s="1"/>
  <c r="AH616" i="1" s="1"/>
  <c r="T572" i="1"/>
  <c r="AF572" i="1" s="1"/>
  <c r="AB518" i="1"/>
  <c r="AB456" i="1"/>
  <c r="V633" i="1"/>
  <c r="AI633" i="1" s="1"/>
  <c r="V589" i="1"/>
  <c r="V537" i="1"/>
  <c r="V493" i="1"/>
  <c r="AA468" i="1"/>
  <c r="V419" i="1"/>
  <c r="T475" i="1"/>
  <c r="AF475" i="1" s="1"/>
  <c r="AH475" i="1" s="1"/>
  <c r="AB433" i="1"/>
  <c r="T342" i="1"/>
  <c r="AF342" i="1" s="1"/>
  <c r="AC414" i="1"/>
  <c r="Z365" i="1"/>
  <c r="AA377" i="1"/>
  <c r="AA212" i="1"/>
  <c r="AE234" i="1"/>
  <c r="AD181" i="1"/>
  <c r="T94" i="1"/>
  <c r="AF94" i="1" s="1"/>
  <c r="U3042" i="1"/>
  <c r="AG3042" i="1" s="1"/>
  <c r="AE735" i="1"/>
  <c r="X689" i="1"/>
  <c r="Y605" i="1"/>
  <c r="AC638" i="1"/>
  <c r="V588" i="1"/>
  <c r="V536" i="1"/>
  <c r="AC494" i="1"/>
  <c r="AD639" i="1"/>
  <c r="W593" i="1"/>
  <c r="AD539" i="1"/>
  <c r="AD495" i="1"/>
  <c r="AE656" i="1"/>
  <c r="X610" i="1"/>
  <c r="X566" i="1"/>
  <c r="Z519" i="1"/>
  <c r="U433" i="1"/>
  <c r="AG433" i="1" s="1"/>
  <c r="Z445" i="1"/>
  <c r="AC398" i="1"/>
  <c r="AD454" i="1"/>
  <c r="AD410" i="1"/>
  <c r="Z462" i="1"/>
  <c r="U355" i="1"/>
  <c r="AG355" i="1" s="1"/>
  <c r="Y367" i="1"/>
  <c r="AE204" i="1"/>
  <c r="T236" i="1"/>
  <c r="AF236" i="1" s="1"/>
  <c r="X217" i="1"/>
  <c r="AC152" i="1"/>
  <c r="T33" i="1"/>
  <c r="AF33" i="1" s="1"/>
  <c r="T2962" i="1"/>
  <c r="AF2962" i="1" s="1"/>
  <c r="AA342" i="1"/>
  <c r="T395" i="1"/>
  <c r="AF395" i="1" s="1"/>
  <c r="U340" i="1"/>
  <c r="AG340" i="1" s="1"/>
  <c r="X389" i="1"/>
  <c r="X337" i="1"/>
  <c r="T310" i="1"/>
  <c r="AF310" i="1" s="1"/>
  <c r="T258" i="1"/>
  <c r="AF258" i="1" s="1"/>
  <c r="X308" i="1"/>
  <c r="X256" i="1"/>
  <c r="T299" i="1"/>
  <c r="AF299" i="1" s="1"/>
  <c r="U252" i="1"/>
  <c r="AG252" i="1" s="1"/>
  <c r="Y219" i="1"/>
  <c r="AC216" i="1"/>
  <c r="AB220" i="1"/>
  <c r="X182" i="1"/>
  <c r="W154" i="1"/>
  <c r="Y127" i="1"/>
  <c r="T122" i="1"/>
  <c r="AF122" i="1" s="1"/>
  <c r="W84" i="1"/>
  <c r="T50" i="1"/>
  <c r="AF50" i="1" s="1"/>
  <c r="V10" i="1"/>
  <c r="AC3021" i="1"/>
  <c r="U3017" i="1"/>
  <c r="AG3017" i="1" s="1"/>
  <c r="AC2950" i="1"/>
  <c r="AB2913" i="1"/>
  <c r="AA467" i="1"/>
  <c r="AA411" i="1"/>
  <c r="Z383" i="1"/>
  <c r="Z331" i="1"/>
  <c r="W384" i="1"/>
  <c r="AD334" i="1"/>
  <c r="AA375" i="1"/>
  <c r="V322" i="1"/>
  <c r="AI322" i="1" s="1"/>
  <c r="W287" i="1"/>
  <c r="AD235" i="1"/>
  <c r="AA282" i="1"/>
  <c r="Z197" i="1"/>
  <c r="AD266" i="1"/>
  <c r="AB237" i="1"/>
  <c r="Y158" i="1"/>
  <c r="AA130" i="1"/>
  <c r="X136" i="1"/>
  <c r="T183" i="1"/>
  <c r="AF183" i="1" s="1"/>
  <c r="T135" i="1"/>
  <c r="AF135" i="1" s="1"/>
  <c r="Y108" i="1"/>
  <c r="U78" i="1"/>
  <c r="AG78" i="1" s="1"/>
  <c r="V51" i="1"/>
  <c r="U23" i="1"/>
  <c r="AG23" i="1" s="1"/>
  <c r="AB3051" i="1"/>
  <c r="AD3004" i="1"/>
  <c r="Y2947" i="1"/>
  <c r="AD325" i="1"/>
  <c r="V347" i="1"/>
  <c r="AI347" i="1" s="1"/>
  <c r="AB395" i="1"/>
  <c r="AB331" i="1"/>
  <c r="X383" i="1"/>
  <c r="AE329" i="1"/>
  <c r="AB294" i="1"/>
  <c r="AB246" i="1"/>
  <c r="AE292" i="1"/>
  <c r="W229" i="1"/>
  <c r="AB279" i="1"/>
  <c r="AB182" i="1"/>
  <c r="V186" i="1"/>
  <c r="Y184" i="1"/>
  <c r="V142" i="1"/>
  <c r="AD184" i="1"/>
  <c r="Y131" i="1"/>
  <c r="T118" i="1"/>
  <c r="AF118" i="1" s="1"/>
  <c r="AD82" i="1"/>
  <c r="AC37" i="1"/>
  <c r="Z15" i="1"/>
  <c r="V3038" i="1"/>
  <c r="AC2981" i="1"/>
  <c r="AD2928" i="1"/>
  <c r="Y169" i="1"/>
  <c r="Z156" i="1"/>
  <c r="AE94" i="1"/>
  <c r="AB134" i="1"/>
  <c r="AA85" i="1"/>
  <c r="Y75" i="1"/>
  <c r="X60" i="1"/>
  <c r="X39" i="1"/>
  <c r="AD22" i="1"/>
  <c r="AC3067" i="1"/>
  <c r="Y3055" i="1"/>
  <c r="AE3045" i="1"/>
  <c r="Y3032" i="1"/>
  <c r="X3002" i="1"/>
  <c r="Y2972" i="1"/>
  <c r="AC2984" i="1"/>
  <c r="AA2958" i="1"/>
  <c r="AJ2958" i="1" s="1"/>
  <c r="Z2924" i="1"/>
  <c r="U2920" i="1"/>
  <c r="AG2920" i="1" s="1"/>
  <c r="Y2893" i="1"/>
  <c r="T157" i="1"/>
  <c r="AF157" i="1" s="1"/>
  <c r="AA112" i="1"/>
  <c r="Z134" i="1"/>
  <c r="Y110" i="1"/>
  <c r="T88" i="1"/>
  <c r="AF88" i="1" s="1"/>
  <c r="AA42" i="1"/>
  <c r="U50" i="1"/>
  <c r="AG50" i="1" s="1"/>
  <c r="AA26" i="1"/>
  <c r="W10" i="1"/>
  <c r="AB3045" i="1"/>
  <c r="V3020" i="1"/>
  <c r="AI3020" i="1" s="1"/>
  <c r="AC2994" i="1"/>
  <c r="W3008" i="1"/>
  <c r="Y2991" i="1"/>
  <c r="T2960" i="1"/>
  <c r="AF2960" i="1" s="1"/>
  <c r="AD2946" i="1"/>
  <c r="AD2930" i="1"/>
  <c r="AC2899" i="1"/>
  <c r="Z3070" i="1"/>
  <c r="Y3050" i="1"/>
  <c r="Y3000" i="1"/>
  <c r="W2973" i="1"/>
  <c r="AC2986" i="1"/>
  <c r="AC2961" i="1"/>
  <c r="AD2938" i="1"/>
  <c r="V2913" i="1"/>
  <c r="Z2904" i="1"/>
  <c r="W947" i="1"/>
  <c r="W915" i="1"/>
  <c r="Y880" i="1"/>
  <c r="AD845" i="1"/>
  <c r="AD813" i="1"/>
  <c r="W695" i="1"/>
  <c r="AC799" i="1"/>
  <c r="AC767" i="1"/>
  <c r="AC735" i="1"/>
  <c r="AC703" i="1"/>
  <c r="V669" i="1"/>
  <c r="AI669" i="1" s="1"/>
  <c r="U594" i="1"/>
  <c r="AG594" i="1" s="1"/>
  <c r="T394" i="1"/>
  <c r="AF394" i="1" s="1"/>
  <c r="AB779" i="1"/>
  <c r="T745" i="1"/>
  <c r="AF745" i="1" s="1"/>
  <c r="AH745" i="1" s="1"/>
  <c r="T713" i="1"/>
  <c r="AF713" i="1" s="1"/>
  <c r="AH713" i="1" s="1"/>
  <c r="T681" i="1"/>
  <c r="AF681" i="1" s="1"/>
  <c r="W642" i="1"/>
  <c r="W514" i="1"/>
  <c r="V792" i="1"/>
  <c r="V760" i="1"/>
  <c r="AB1563" i="1"/>
  <c r="AB1531" i="1"/>
  <c r="T1497" i="1"/>
  <c r="AF1497" i="1" s="1"/>
  <c r="AH1497" i="1" s="1"/>
  <c r="T1465" i="1"/>
  <c r="AF1465" i="1" s="1"/>
  <c r="T1433" i="1"/>
  <c r="AF1433" i="1" s="1"/>
  <c r="T1401" i="1"/>
  <c r="AF1401" i="1" s="1"/>
  <c r="U1366" i="1"/>
  <c r="AG1366" i="1" s="1"/>
  <c r="AB1325" i="1"/>
  <c r="AB1197" i="1"/>
  <c r="Y1059" i="1"/>
  <c r="W630" i="1"/>
  <c r="X1305" i="1"/>
  <c r="X1273" i="1"/>
  <c r="X1241" i="1"/>
  <c r="X1209" i="1"/>
  <c r="Z1174" i="1"/>
  <c r="Z1142" i="1"/>
  <c r="Z1110" i="1"/>
  <c r="AE1075" i="1"/>
  <c r="X1041" i="1"/>
  <c r="X1009" i="1"/>
  <c r="X977" i="1"/>
  <c r="AA870" i="1"/>
  <c r="Y1330" i="1"/>
  <c r="Y1298" i="1"/>
  <c r="Y1266" i="1"/>
  <c r="Y1234" i="1"/>
  <c r="W1197" i="1"/>
  <c r="W1165" i="1"/>
  <c r="W1133" i="1"/>
  <c r="W1101" i="1"/>
  <c r="W1069" i="1"/>
  <c r="Y1034" i="1"/>
  <c r="Y1002" i="1"/>
  <c r="Y969" i="1"/>
  <c r="AC841" i="1"/>
  <c r="AC1319" i="1"/>
  <c r="AC1287" i="1"/>
  <c r="AC1255" i="1"/>
  <c r="AC1223" i="1"/>
  <c r="V1189" i="1"/>
  <c r="V1157" i="1"/>
  <c r="V1125" i="1"/>
  <c r="V1093" i="1"/>
  <c r="V1061" i="1"/>
  <c r="AI1061" i="1" s="1"/>
  <c r="AC1023" i="1"/>
  <c r="AC991" i="1"/>
  <c r="X928" i="1"/>
  <c r="T768" i="1"/>
  <c r="AF768" i="1" s="1"/>
  <c r="AB943" i="1"/>
  <c r="AB911" i="1"/>
  <c r="AB879" i="1"/>
  <c r="AB847" i="1"/>
  <c r="T813" i="1"/>
  <c r="AF813" i="1" s="1"/>
  <c r="AD679" i="1"/>
  <c r="AC956" i="1"/>
  <c r="AC924" i="1"/>
  <c r="V890" i="1"/>
  <c r="V858" i="1"/>
  <c r="V826" i="1"/>
  <c r="AB744" i="1"/>
  <c r="U419" i="1"/>
  <c r="AG419" i="1" s="1"/>
  <c r="AB934" i="1"/>
  <c r="U897" i="1"/>
  <c r="AG897" i="1" s="1"/>
  <c r="T860" i="1"/>
  <c r="AF860" i="1" s="1"/>
  <c r="U825" i="1"/>
  <c r="AG825" i="1" s="1"/>
  <c r="Y720" i="1"/>
  <c r="Z803" i="1"/>
  <c r="AE768" i="1"/>
  <c r="X734" i="1"/>
  <c r="X694" i="1"/>
  <c r="X659" i="1"/>
  <c r="AB523" i="1"/>
  <c r="W794" i="1"/>
  <c r="AD756" i="1"/>
  <c r="Y719" i="1"/>
  <c r="AD684" i="1"/>
  <c r="AB645" i="1"/>
  <c r="T497" i="1"/>
  <c r="AF497" i="1" s="1"/>
  <c r="X785" i="1"/>
  <c r="AE747" i="1"/>
  <c r="Y1511" i="1"/>
  <c r="AD1476" i="1"/>
  <c r="AD1436" i="1"/>
  <c r="W1402" i="1"/>
  <c r="Y1367" i="1"/>
  <c r="U1308" i="1"/>
  <c r="AG1308" i="1" s="1"/>
  <c r="AD1158" i="1"/>
  <c r="W1010" i="1"/>
  <c r="AC1324" i="1"/>
  <c r="AA1287" i="1"/>
  <c r="AA1247" i="1"/>
  <c r="AJ1247" i="1" s="1"/>
  <c r="C1247" i="1" s="1"/>
  <c r="AC1212" i="1"/>
  <c r="V1178" i="1"/>
  <c r="AC1140" i="1"/>
  <c r="V1106" i="1"/>
  <c r="V1066" i="1"/>
  <c r="AA1031" i="1"/>
  <c r="V994" i="1"/>
  <c r="Z885" i="1"/>
  <c r="AB1328" i="1"/>
  <c r="AB1288" i="1"/>
  <c r="AB1248" i="1"/>
  <c r="AB1208" i="1"/>
  <c r="U1163" i="1"/>
  <c r="AG1163" i="1" s="1"/>
  <c r="T1126" i="1"/>
  <c r="AF1126" i="1" s="1"/>
  <c r="AB1088" i="1"/>
  <c r="T1046" i="1"/>
  <c r="AF1046" i="1" s="1"/>
  <c r="AB1000" i="1"/>
  <c r="X942" i="1"/>
  <c r="AB617" i="1"/>
  <c r="X1302" i="1"/>
  <c r="X1262" i="1"/>
  <c r="Z1219" i="1"/>
  <c r="Z1179" i="1"/>
  <c r="Z1139" i="1"/>
  <c r="Z1099" i="1"/>
  <c r="AE1056" i="1"/>
  <c r="X1014" i="1"/>
  <c r="AE976" i="1"/>
  <c r="AC835" i="1"/>
  <c r="AD944" i="1"/>
  <c r="AD904" i="1"/>
  <c r="AD864" i="1"/>
  <c r="AD824" i="1"/>
  <c r="Y716" i="1"/>
  <c r="AE949" i="1"/>
  <c r="AE909" i="1"/>
  <c r="Z872" i="1"/>
  <c r="AE829" i="1"/>
  <c r="U727" i="1"/>
  <c r="AG727" i="1" s="1"/>
  <c r="Y962" i="1"/>
  <c r="W925" i="1"/>
  <c r="W885" i="1"/>
  <c r="Y842" i="1"/>
  <c r="W767" i="1"/>
  <c r="Y511" i="1"/>
  <c r="AA772" i="1"/>
  <c r="AA732" i="1"/>
  <c r="AC689" i="1"/>
  <c r="AD649" i="1"/>
  <c r="W496" i="1"/>
  <c r="AB781" i="1"/>
  <c r="T739" i="1"/>
  <c r="AF739" i="1" s="1"/>
  <c r="T699" i="1"/>
  <c r="AF699" i="1" s="1"/>
  <c r="AB654" i="1"/>
  <c r="W522" i="1"/>
  <c r="AA783" i="1"/>
  <c r="AJ783" i="1" s="1"/>
  <c r="AA743" i="1"/>
  <c r="AJ743" i="1" s="1"/>
  <c r="V706" i="1"/>
  <c r="AI706" i="1" s="1"/>
  <c r="AK706" i="1" s="1"/>
  <c r="AA663" i="1"/>
  <c r="AJ663" i="1" s="1"/>
  <c r="W540" i="1"/>
  <c r="X629" i="1"/>
  <c r="Z586" i="1"/>
  <c r="Z546" i="1"/>
  <c r="AE503" i="1"/>
  <c r="U421" i="1"/>
  <c r="AG421" i="1" s="1"/>
  <c r="AB620" i="1"/>
  <c r="T578" i="1"/>
  <c r="AF578" i="1" s="1"/>
  <c r="AB540" i="1"/>
  <c r="T498" i="1"/>
  <c r="AF498" i="1" s="1"/>
  <c r="AB400" i="1"/>
  <c r="AC625" i="1"/>
  <c r="AA588" i="1"/>
  <c r="V543" i="1"/>
  <c r="AC505" i="1"/>
  <c r="Y416" i="1"/>
  <c r="AA446" i="1"/>
  <c r="V405" i="1"/>
  <c r="AB463" i="1"/>
  <c r="T425" i="1"/>
  <c r="AF425" i="1" s="1"/>
  <c r="AH425" i="1" s="1"/>
  <c r="V476" i="1"/>
  <c r="AI476" i="1" s="1"/>
  <c r="Z408" i="1"/>
  <c r="Z325" i="1"/>
  <c r="V348" i="1"/>
  <c r="V299" i="1"/>
  <c r="AA114" i="1"/>
  <c r="AA166" i="1"/>
  <c r="T69" i="1"/>
  <c r="AF69" i="1" s="1"/>
  <c r="AA3063" i="1"/>
  <c r="X727" i="1"/>
  <c r="X683" i="1"/>
  <c r="Y581" i="1"/>
  <c r="AC632" i="1"/>
  <c r="AA579" i="1"/>
  <c r="AA535" i="1"/>
  <c r="AJ535" i="1" s="1"/>
  <c r="C535" i="1" s="1"/>
  <c r="V486" i="1"/>
  <c r="AD633" i="1"/>
  <c r="Y592" i="1"/>
  <c r="AD533" i="1"/>
  <c r="AD489" i="1"/>
  <c r="Z653" i="1"/>
  <c r="AE606" i="1"/>
  <c r="Z557" i="1"/>
  <c r="Z513" i="1"/>
  <c r="U409" i="1"/>
  <c r="AG409" i="1" s="1"/>
  <c r="Z439" i="1"/>
  <c r="W365" i="1"/>
  <c r="W454" i="1"/>
  <c r="AD404" i="1"/>
  <c r="X447" i="1"/>
  <c r="W337" i="1"/>
  <c r="Y343" i="1"/>
  <c r="Y286" i="1"/>
  <c r="AD316" i="1"/>
  <c r="AE203" i="1"/>
  <c r="Z124" i="1"/>
  <c r="AD39" i="1"/>
  <c r="U2951" i="1"/>
  <c r="AG2951" i="1" s="1"/>
  <c r="V708" i="1"/>
  <c r="AI708" i="1" s="1"/>
  <c r="AA661" i="1"/>
  <c r="AD504" i="1"/>
  <c r="X607" i="1"/>
  <c r="AE557" i="1"/>
  <c r="Z516" i="1"/>
  <c r="W435" i="1"/>
  <c r="T612" i="1"/>
  <c r="AF612" i="1" s="1"/>
  <c r="AB570" i="1"/>
  <c r="U517" i="1"/>
  <c r="AG517" i="1" s="1"/>
  <c r="Y430" i="1"/>
  <c r="AC631" i="1"/>
  <c r="V585" i="1"/>
  <c r="AC535" i="1"/>
  <c r="AC487" i="1"/>
  <c r="AA464" i="1"/>
  <c r="AC417" i="1"/>
  <c r="AB473" i="1"/>
  <c r="U432" i="1"/>
  <c r="AG432" i="1" s="1"/>
  <c r="W335" i="1"/>
  <c r="X413" i="1"/>
  <c r="X360" i="1"/>
  <c r="V372" i="1"/>
  <c r="AI372" i="1" s="1"/>
  <c r="AK372" i="1" s="1"/>
  <c r="AC192" i="1"/>
  <c r="AA227" i="1"/>
  <c r="W161" i="1"/>
  <c r="Y82" i="1"/>
  <c r="U3022" i="1"/>
  <c r="AG3022" i="1" s="1"/>
  <c r="Z734" i="1"/>
  <c r="X685" i="1"/>
  <c r="AB599" i="1"/>
  <c r="AA633" i="1"/>
  <c r="AA581" i="1"/>
  <c r="AC534" i="1"/>
  <c r="AA493" i="1"/>
  <c r="Y638" i="1"/>
  <c r="AD591" i="1"/>
  <c r="Y538" i="1"/>
  <c r="Y494" i="1"/>
  <c r="Z655" i="1"/>
  <c r="AE608" i="1"/>
  <c r="AE564" i="1"/>
  <c r="X518" i="1"/>
  <c r="AD427" i="1"/>
  <c r="X444" i="1"/>
  <c r="AD393" i="1"/>
  <c r="AD450" i="1"/>
  <c r="Y409" i="1"/>
  <c r="V448" i="1"/>
  <c r="U347" i="1"/>
  <c r="AG347" i="1" s="1"/>
  <c r="W362" i="1"/>
  <c r="W305" i="1"/>
  <c r="AE228" i="1"/>
  <c r="AE211" i="1"/>
  <c r="AE130" i="1"/>
  <c r="AA35" i="1"/>
  <c r="AE2966" i="1"/>
  <c r="V341" i="1"/>
  <c r="AI341" i="1" s="1"/>
  <c r="AB393" i="1"/>
  <c r="T339" i="1"/>
  <c r="AF339" i="1" s="1"/>
  <c r="AE387" i="1"/>
  <c r="X333" i="1"/>
  <c r="AB308" i="1"/>
  <c r="AB256" i="1"/>
  <c r="AE306" i="1"/>
  <c r="X248" i="1"/>
  <c r="AB297" i="1"/>
  <c r="T251" i="1"/>
  <c r="AF251" i="1" s="1"/>
  <c r="Y215" i="1"/>
  <c r="AA215" i="1"/>
  <c r="AB216" i="1"/>
  <c r="X178" i="1"/>
  <c r="Y151" i="1"/>
  <c r="AD124" i="1"/>
  <c r="U119" i="1"/>
  <c r="AG119" i="1" s="1"/>
  <c r="Y81" i="1"/>
  <c r="X47" i="1"/>
  <c r="AC22" i="1"/>
  <c r="AD3070" i="1"/>
  <c r="T3012" i="1"/>
  <c r="AF3012" i="1" s="1"/>
  <c r="AH3012" i="1" s="1"/>
  <c r="AA2945" i="1"/>
  <c r="AJ2945" i="1" s="1"/>
  <c r="U2908" i="1"/>
  <c r="AG2908" i="1" s="1"/>
  <c r="AA459" i="1"/>
  <c r="AJ459" i="1" s="1"/>
  <c r="C459" i="1" s="1"/>
  <c r="AA407" i="1"/>
  <c r="X382" i="1"/>
  <c r="X330" i="1"/>
  <c r="AD382" i="1"/>
  <c r="AD330" i="1"/>
  <c r="AA371" i="1"/>
  <c r="AC320" i="1"/>
  <c r="AD285" i="1"/>
  <c r="AE233" i="1"/>
  <c r="V281" i="1"/>
  <c r="W155" i="1"/>
  <c r="Y265" i="1"/>
  <c r="T227" i="1"/>
  <c r="AF227" i="1" s="1"/>
  <c r="AB152" i="1"/>
  <c r="V111" i="1"/>
  <c r="AB108" i="1"/>
  <c r="U172" i="1"/>
  <c r="AG172" i="1" s="1"/>
  <c r="U132" i="1"/>
  <c r="AG132" i="1" s="1"/>
  <c r="AA104" i="1"/>
  <c r="AJ104" i="1" s="1"/>
  <c r="C104" i="1" s="1"/>
  <c r="AB75" i="1"/>
  <c r="Z31" i="1"/>
  <c r="AD19" i="1"/>
  <c r="T3049" i="1"/>
  <c r="AF3049" i="1" s="1"/>
  <c r="AB2988" i="1"/>
  <c r="W2942" i="1"/>
  <c r="AE235" i="1"/>
  <c r="AC345" i="1"/>
  <c r="U394" i="1"/>
  <c r="AG394" i="1" s="1"/>
  <c r="U330" i="1"/>
  <c r="AG330" i="1" s="1"/>
  <c r="AE381" i="1"/>
  <c r="Z328" i="1"/>
  <c r="U293" i="1"/>
  <c r="AG293" i="1" s="1"/>
  <c r="AH293" i="1" s="1"/>
  <c r="U245" i="1"/>
  <c r="AG245" i="1" s="1"/>
  <c r="AH245" i="1" s="1"/>
  <c r="AE280" i="1"/>
  <c r="AE216" i="1"/>
  <c r="U278" i="1"/>
  <c r="AG278" i="1" s="1"/>
  <c r="U165" i="1"/>
  <c r="AG165" i="1" s="1"/>
  <c r="U183" i="1"/>
  <c r="AG183" i="1" s="1"/>
  <c r="AB178" i="1"/>
  <c r="AC123" i="1"/>
  <c r="W182" i="1"/>
  <c r="AD128" i="1"/>
  <c r="T110" i="1"/>
  <c r="AF110" i="1" s="1"/>
  <c r="W80" i="1"/>
  <c r="AC28" i="1"/>
  <c r="Z7" i="1"/>
  <c r="AC3032" i="1"/>
  <c r="AA2976" i="1"/>
  <c r="Y2923" i="1"/>
  <c r="W160" i="1"/>
  <c r="Z148" i="1"/>
  <c r="V140" i="1"/>
  <c r="AB130" i="1"/>
  <c r="T84" i="1"/>
  <c r="AF84" i="1" s="1"/>
  <c r="W74" i="1"/>
  <c r="W58" i="1"/>
  <c r="AC25" i="1"/>
  <c r="Y21" i="1"/>
  <c r="AA3066" i="1"/>
  <c r="AJ3066" i="1" s="1"/>
  <c r="AD3048" i="1"/>
  <c r="AE3041" i="1"/>
  <c r="W3031" i="1"/>
  <c r="AE3000" i="1"/>
  <c r="Z2989" i="1"/>
  <c r="AC2976" i="1"/>
  <c r="V2957" i="1"/>
  <c r="AD2940" i="1"/>
  <c r="AC2909" i="1"/>
  <c r="W2892" i="1"/>
  <c r="AB155" i="1"/>
  <c r="AB147" i="1"/>
  <c r="X133" i="1"/>
  <c r="W109" i="1"/>
  <c r="Z56" i="1"/>
  <c r="Z35" i="1"/>
  <c r="AB48" i="1"/>
  <c r="X24" i="1"/>
  <c r="AD8" i="1"/>
  <c r="U3044" i="1"/>
  <c r="AG3044" i="1" s="1"/>
  <c r="AB3070" i="1"/>
  <c r="AB3016" i="1"/>
  <c r="Y3001" i="1"/>
  <c r="W2990" i="1"/>
  <c r="AB2958" i="1"/>
  <c r="Y2941" i="1"/>
  <c r="Y2929" i="1"/>
  <c r="AA2898" i="1"/>
  <c r="X3069" i="1"/>
  <c r="W3041" i="1"/>
  <c r="W2999" i="1"/>
  <c r="Z2991" i="1"/>
  <c r="V2976" i="1"/>
  <c r="AC2957" i="1"/>
  <c r="Y2937" i="1"/>
  <c r="AC2911" i="1"/>
  <c r="X2903" i="1"/>
  <c r="AC470" i="1"/>
  <c r="AA417" i="1"/>
  <c r="AJ417" i="1" s="1"/>
  <c r="AA382" i="1"/>
  <c r="AJ382" i="1" s="1"/>
  <c r="AK382" i="1" s="1"/>
  <c r="Y323" i="1"/>
  <c r="AD271" i="1"/>
  <c r="Z205" i="1"/>
  <c r="T201" i="1"/>
  <c r="AF201" i="1" s="1"/>
  <c r="AE134" i="1"/>
  <c r="Z64" i="1"/>
  <c r="AE3070" i="1"/>
  <c r="Y2927" i="1"/>
  <c r="X711" i="1"/>
  <c r="AE665" i="1"/>
  <c r="Y549" i="1"/>
  <c r="AA631" i="1"/>
  <c r="AA591" i="1"/>
  <c r="AC548" i="1"/>
  <c r="AA511" i="1"/>
  <c r="T442" i="1"/>
  <c r="AF442" i="1" s="1"/>
  <c r="AH442" i="1" s="1"/>
  <c r="AD625" i="1"/>
  <c r="Y580" i="1"/>
  <c r="W543" i="1"/>
  <c r="Y500" i="1"/>
  <c r="AD409" i="1"/>
  <c r="X628" i="1"/>
  <c r="AE590" i="1"/>
  <c r="X548" i="1"/>
  <c r="AE510" i="1"/>
  <c r="AD451" i="1"/>
  <c r="Z451" i="1"/>
  <c r="X414" i="1"/>
  <c r="W474" i="1"/>
  <c r="AD436" i="1"/>
  <c r="AB378" i="1"/>
  <c r="AA445" i="1"/>
  <c r="AB372" i="1"/>
  <c r="X324" i="1"/>
  <c r="V352" i="1"/>
  <c r="X218" i="1"/>
  <c r="Y263" i="1"/>
  <c r="AC142" i="1"/>
  <c r="T131" i="1"/>
  <c r="AF131" i="1" s="1"/>
  <c r="AB44" i="1"/>
  <c r="AA3003" i="1"/>
  <c r="AJ3003" i="1" s="1"/>
  <c r="AC734" i="1"/>
  <c r="V692" i="1"/>
  <c r="W649" i="1"/>
  <c r="W484" i="1"/>
  <c r="AE617" i="1"/>
  <c r="X575" i="1"/>
  <c r="AE529" i="1"/>
  <c r="Z492" i="1"/>
  <c r="AC248" i="1"/>
  <c r="AB606" i="1"/>
  <c r="T564" i="1"/>
  <c r="AF564" i="1" s="1"/>
  <c r="AH564" i="1" s="1"/>
  <c r="T524" i="1"/>
  <c r="AF524" i="1" s="1"/>
  <c r="T484" i="1"/>
  <c r="AF484" i="1" s="1"/>
  <c r="V657" i="1"/>
  <c r="AI657" i="1" s="1"/>
  <c r="V609" i="1"/>
  <c r="AC571" i="1"/>
  <c r="AC531" i="1"/>
  <c r="AC491" i="1"/>
  <c r="AC312" i="1"/>
  <c r="V435" i="1"/>
  <c r="AI435" i="1" s="1"/>
  <c r="B435" i="1" s="1"/>
  <c r="AB384" i="1"/>
  <c r="T463" i="1"/>
  <c r="AF463" i="1" s="1"/>
  <c r="U420" i="1"/>
  <c r="AG420" i="1" s="1"/>
  <c r="AA473" i="1"/>
  <c r="AE423" i="1"/>
  <c r="AA386" i="1"/>
  <c r="AD352" i="1"/>
  <c r="W301" i="1"/>
  <c r="AC253" i="1"/>
  <c r="AB219" i="1"/>
  <c r="V185" i="1"/>
  <c r="Y120" i="1"/>
  <c r="AA9" i="1"/>
  <c r="T2934" i="1"/>
  <c r="AF2934" i="1" s="1"/>
  <c r="Z714" i="1"/>
  <c r="Z674" i="1"/>
  <c r="Y573" i="1"/>
  <c r="AA637" i="1"/>
  <c r="AJ637" i="1" s="1"/>
  <c r="AA597" i="1"/>
  <c r="AJ597" i="1" s="1"/>
  <c r="AA557" i="1"/>
  <c r="AJ557" i="1" s="1"/>
  <c r="AA517" i="1"/>
  <c r="AB454" i="1"/>
  <c r="W629" i="1"/>
  <c r="W589" i="1"/>
  <c r="AD543" i="1"/>
  <c r="Y506" i="1"/>
  <c r="U423" i="1"/>
  <c r="AG423" i="1" s="1"/>
  <c r="AE636" i="1"/>
  <c r="Z599" i="1"/>
  <c r="X554" i="1"/>
  <c r="Z511" i="1"/>
  <c r="U465" i="1"/>
  <c r="AG465" i="1" s="1"/>
  <c r="Z457" i="1"/>
  <c r="Z417" i="1"/>
  <c r="Z254" i="1"/>
  <c r="AD442" i="1"/>
  <c r="AD402" i="1"/>
  <c r="AA453" i="1"/>
  <c r="V400" i="1"/>
  <c r="AI400" i="1" s="1"/>
  <c r="B400" i="1" s="1"/>
  <c r="Z337" i="1"/>
  <c r="V376" i="1"/>
  <c r="W241" i="1"/>
  <c r="AD276" i="1"/>
  <c r="X201" i="1"/>
  <c r="AC184" i="1"/>
  <c r="AC76" i="1"/>
  <c r="AA3047" i="1"/>
  <c r="AC371" i="1"/>
  <c r="AA320" i="1"/>
  <c r="U380" i="1"/>
  <c r="AG380" i="1" s="1"/>
  <c r="T335" i="1"/>
  <c r="AF335" i="1" s="1"/>
  <c r="Z394" i="1"/>
  <c r="AE351" i="1"/>
  <c r="X267" i="1"/>
  <c r="T286" i="1"/>
  <c r="AF286" i="1" s="1"/>
  <c r="AB240" i="1"/>
  <c r="X300" i="1"/>
  <c r="X252" i="1"/>
  <c r="U308" i="1"/>
  <c r="AG308" i="1" s="1"/>
  <c r="T263" i="1"/>
  <c r="AF263" i="1" s="1"/>
  <c r="AC201" i="1"/>
  <c r="AD196" i="1"/>
  <c r="AC208" i="1"/>
  <c r="T214" i="1"/>
  <c r="AF214" i="1" s="1"/>
  <c r="AE188" i="1"/>
  <c r="V121" i="1"/>
  <c r="X157" i="1"/>
  <c r="V118" i="1"/>
  <c r="W92" i="1"/>
  <c r="Y65" i="1"/>
  <c r="AE26" i="1"/>
  <c r="T28" i="1"/>
  <c r="AF28" i="1" s="1"/>
  <c r="AH28" i="1" s="1"/>
  <c r="AC3045" i="1"/>
  <c r="V3046" i="1"/>
  <c r="Y2995" i="1"/>
  <c r="AD2948" i="1"/>
  <c r="T2899" i="1"/>
  <c r="AF2899" i="1" s="1"/>
  <c r="AA463" i="1"/>
  <c r="AJ463" i="1" s="1"/>
  <c r="C463" i="1" s="1"/>
  <c r="V418" i="1"/>
  <c r="Z302" i="1"/>
  <c r="X354" i="1"/>
  <c r="V286" i="1"/>
  <c r="Y373" i="1"/>
  <c r="W328" i="1"/>
  <c r="AA379" i="1"/>
  <c r="V330" i="1"/>
  <c r="AD313" i="1"/>
  <c r="AD261" i="1"/>
  <c r="T162" i="1"/>
  <c r="AF162" i="1" s="1"/>
  <c r="AA266" i="1"/>
  <c r="Y321" i="1"/>
  <c r="W280" i="1"/>
  <c r="AC228" i="1"/>
  <c r="U208" i="1"/>
  <c r="AG208" i="1" s="1"/>
  <c r="Z208" i="1"/>
  <c r="W211" i="1"/>
  <c r="V187" i="1"/>
  <c r="AI187" i="1" s="1"/>
  <c r="B187" i="1" s="1"/>
  <c r="U180" i="1"/>
  <c r="AG180" i="1" s="1"/>
  <c r="AA90" i="1"/>
  <c r="AJ90" i="1" s="1"/>
  <c r="AA106" i="1"/>
  <c r="AJ106" i="1" s="1"/>
  <c r="AE97" i="1"/>
  <c r="AB78" i="1"/>
  <c r="AA37" i="1"/>
  <c r="W9" i="1"/>
  <c r="AB3059" i="1"/>
  <c r="AB3010" i="1"/>
  <c r="T2954" i="1"/>
  <c r="AF2954" i="1" s="1"/>
  <c r="U2912" i="1"/>
  <c r="AG2912" i="1" s="1"/>
  <c r="AC381" i="1"/>
  <c r="AC337" i="1"/>
  <c r="U390" i="1"/>
  <c r="AG390" i="1" s="1"/>
  <c r="T349" i="1"/>
  <c r="AF349" i="1" s="1"/>
  <c r="Z209" i="1"/>
  <c r="X351" i="1"/>
  <c r="X259" i="1"/>
  <c r="U285" i="1"/>
  <c r="AG285" i="1" s="1"/>
  <c r="Z235" i="1"/>
  <c r="Z291" i="1"/>
  <c r="X238" i="1"/>
  <c r="U298" i="1"/>
  <c r="AG298" i="1" s="1"/>
  <c r="AH298" i="1" s="1"/>
  <c r="U246" i="1"/>
  <c r="AG246" i="1" s="1"/>
  <c r="W224" i="1"/>
  <c r="W157" i="1"/>
  <c r="X128" i="1"/>
  <c r="T168" i="1"/>
  <c r="AF168" i="1" s="1"/>
  <c r="Z157" i="1"/>
  <c r="Z166" i="1"/>
  <c r="V130" i="1"/>
  <c r="W96" i="1"/>
  <c r="Z63" i="1"/>
  <c r="Y51" i="1"/>
  <c r="AE18" i="1"/>
  <c r="W3064" i="1"/>
  <c r="U3009" i="1"/>
  <c r="AG3009" i="1" s="1"/>
  <c r="T2958" i="1"/>
  <c r="AF2958" i="1" s="1"/>
  <c r="AA2904" i="1"/>
  <c r="W156" i="1"/>
  <c r="Z152" i="1"/>
  <c r="Y113" i="1"/>
  <c r="AB100" i="1"/>
  <c r="AD104" i="1"/>
  <c r="AC81" i="1"/>
  <c r="AE40" i="1"/>
  <c r="T53" i="1"/>
  <c r="AF53" i="1" s="1"/>
  <c r="AH53" i="1" s="1"/>
  <c r="AD50" i="1"/>
  <c r="AB40" i="1"/>
  <c r="AE14" i="1"/>
  <c r="AA3034" i="1"/>
  <c r="Y3035" i="1"/>
  <c r="X3027" i="1"/>
  <c r="AD3029" i="1"/>
  <c r="W3001" i="1"/>
  <c r="Y2984" i="1"/>
  <c r="T2981" i="1"/>
  <c r="AF2981" i="1" s="1"/>
  <c r="AH2981" i="1" s="1"/>
  <c r="X2949" i="1"/>
  <c r="AC2947" i="1"/>
  <c r="AD2932" i="1"/>
  <c r="AC2913" i="1"/>
  <c r="X2896" i="1"/>
  <c r="T181" i="1"/>
  <c r="AF181" i="1" s="1"/>
  <c r="AA169" i="1"/>
  <c r="T129" i="1"/>
  <c r="AF129" i="1" s="1"/>
  <c r="AE111" i="1"/>
  <c r="T107" i="1"/>
  <c r="AF107" i="1" s="1"/>
  <c r="AC61" i="1"/>
  <c r="AC70" i="1"/>
  <c r="AD51" i="1"/>
  <c r="U32" i="1"/>
  <c r="AG32" i="1" s="1"/>
  <c r="Z24" i="1"/>
  <c r="Z3051" i="1"/>
  <c r="T3043" i="1"/>
  <c r="AF3043" i="1" s="1"/>
  <c r="AA3033" i="1"/>
  <c r="T3020" i="1"/>
  <c r="AF3020" i="1" s="1"/>
  <c r="B3020" i="1" s="1"/>
  <c r="V3015" i="1"/>
  <c r="T2976" i="1"/>
  <c r="AF2976" i="1" s="1"/>
  <c r="AE2989" i="1"/>
  <c r="AB2950" i="1"/>
  <c r="Y2945" i="1"/>
  <c r="U2919" i="1"/>
  <c r="AG2919" i="1" s="1"/>
  <c r="V2918" i="1"/>
  <c r="AI2918" i="1" s="1"/>
  <c r="B2918" i="1" s="1"/>
  <c r="AD2901" i="1"/>
  <c r="X3037" i="1"/>
  <c r="AD3027" i="1"/>
  <c r="Y2996" i="1"/>
  <c r="AD2991" i="1"/>
  <c r="T2975" i="1"/>
  <c r="AF2975" i="1" s="1"/>
  <c r="Y2962" i="1"/>
  <c r="AB2951" i="1"/>
  <c r="AE2923" i="1"/>
  <c r="AD2912" i="1"/>
  <c r="AE2901" i="1"/>
  <c r="AC485" i="1"/>
  <c r="AA466" i="1"/>
  <c r="AA426" i="1"/>
  <c r="Y350" i="1"/>
  <c r="U454" i="1"/>
  <c r="AG454" i="1" s="1"/>
  <c r="T409" i="1"/>
  <c r="AF409" i="1" s="1"/>
  <c r="X469" i="1"/>
  <c r="AE415" i="1"/>
  <c r="AC379" i="1"/>
  <c r="Z314" i="1"/>
  <c r="Y266" i="1"/>
  <c r="AD159" i="1"/>
  <c r="AB195" i="1"/>
  <c r="U184" i="1"/>
  <c r="AG184" i="1" s="1"/>
  <c r="AB88" i="1"/>
  <c r="X3060" i="1"/>
  <c r="Z2907" i="1"/>
  <c r="AE709" i="1"/>
  <c r="Z664" i="1"/>
  <c r="AB543" i="1"/>
  <c r="V630" i="1"/>
  <c r="V590" i="1"/>
  <c r="AA547" i="1"/>
  <c r="V510" i="1"/>
  <c r="Y436" i="1"/>
  <c r="Y624" i="1"/>
  <c r="W579" i="1"/>
  <c r="AD541" i="1"/>
  <c r="W499" i="1"/>
  <c r="W405" i="1"/>
  <c r="AE626" i="1"/>
  <c r="Z589" i="1"/>
  <c r="AE546" i="1"/>
  <c r="Z509" i="1"/>
  <c r="W447" i="1"/>
  <c r="X450" i="1"/>
  <c r="AE412" i="1"/>
  <c r="AD472" i="1"/>
  <c r="Y435" i="1"/>
  <c r="AD371" i="1"/>
  <c r="AE443" i="1"/>
  <c r="AD365" i="1"/>
  <c r="AC314" i="1"/>
  <c r="AC346" i="1"/>
  <c r="AA196" i="1"/>
  <c r="AJ196" i="1" s="1"/>
  <c r="C196" i="1" s="1"/>
  <c r="W258" i="1"/>
  <c r="W225" i="1"/>
  <c r="U120" i="1"/>
  <c r="AG120" i="1" s="1"/>
  <c r="V55" i="1"/>
  <c r="AI55" i="1" s="1"/>
  <c r="T3008" i="1"/>
  <c r="AF3008" i="1" s="1"/>
  <c r="AA733" i="1"/>
  <c r="AC690" i="1"/>
  <c r="AB647" i="1"/>
  <c r="U478" i="1"/>
  <c r="AG478" i="1" s="1"/>
  <c r="Z616" i="1"/>
  <c r="AE573" i="1"/>
  <c r="Z528" i="1"/>
  <c r="X491" i="1"/>
  <c r="U645" i="1"/>
  <c r="AG645" i="1" s="1"/>
  <c r="U605" i="1"/>
  <c r="AG605" i="1" s="1"/>
  <c r="AB562" i="1"/>
  <c r="AB522" i="1"/>
  <c r="AB482" i="1"/>
  <c r="AC655" i="1"/>
  <c r="AC607" i="1"/>
  <c r="AA570" i="1"/>
  <c r="AJ570" i="1" s="1"/>
  <c r="AA530" i="1"/>
  <c r="AJ530" i="1" s="1"/>
  <c r="C530" i="1" s="1"/>
  <c r="AA490" i="1"/>
  <c r="AJ490" i="1" s="1"/>
  <c r="V244" i="1"/>
  <c r="AI244" i="1" s="1"/>
  <c r="AC433" i="1"/>
  <c r="T380" i="1"/>
  <c r="AF380" i="1" s="1"/>
  <c r="AB461" i="1"/>
  <c r="T419" i="1"/>
  <c r="AF419" i="1" s="1"/>
  <c r="AE471" i="1"/>
  <c r="AE421" i="1"/>
  <c r="AC383" i="1"/>
  <c r="Y347" i="1"/>
  <c r="AD295" i="1"/>
  <c r="AA248" i="1"/>
  <c r="U214" i="1"/>
  <c r="AG214" i="1" s="1"/>
  <c r="AC179" i="1"/>
  <c r="AD109" i="1"/>
  <c r="Y10" i="1"/>
  <c r="U2938" i="1"/>
  <c r="AG2938" i="1" s="1"/>
  <c r="X713" i="1"/>
  <c r="X673" i="1"/>
  <c r="AB567" i="1"/>
  <c r="V636" i="1"/>
  <c r="V596" i="1"/>
  <c r="AI596" i="1" s="1"/>
  <c r="V556" i="1"/>
  <c r="V516" i="1"/>
  <c r="T450" i="1"/>
  <c r="AF450" i="1" s="1"/>
  <c r="AD627" i="1"/>
  <c r="AD587" i="1"/>
  <c r="Y542" i="1"/>
  <c r="W505" i="1"/>
  <c r="AD417" i="1"/>
  <c r="Z635" i="1"/>
  <c r="X598" i="1"/>
  <c r="AE552" i="1"/>
  <c r="X510" i="1"/>
  <c r="AD459" i="1"/>
  <c r="X456" i="1"/>
  <c r="X416" i="1"/>
  <c r="X231" i="1"/>
  <c r="Y441" i="1"/>
  <c r="Y401" i="1"/>
  <c r="AE451" i="1"/>
  <c r="AD397" i="1"/>
  <c r="X332" i="1"/>
  <c r="AC370" i="1"/>
  <c r="AB234" i="1"/>
  <c r="Y271" i="1"/>
  <c r="AE195" i="1"/>
  <c r="V174" i="1"/>
  <c r="V66" i="1"/>
  <c r="V3026" i="1"/>
  <c r="AA370" i="1"/>
  <c r="AE318" i="1"/>
  <c r="T379" i="1"/>
  <c r="AF379" i="1" s="1"/>
  <c r="AB333" i="1"/>
  <c r="X393" i="1"/>
  <c r="Z350" i="1"/>
  <c r="AA261" i="1"/>
  <c r="AJ261" i="1" s="1"/>
  <c r="AB284" i="1"/>
  <c r="U239" i="1"/>
  <c r="AG239" i="1" s="1"/>
  <c r="AE298" i="1"/>
  <c r="AE250" i="1"/>
  <c r="T307" i="1"/>
  <c r="AF307" i="1" s="1"/>
  <c r="AB261" i="1"/>
  <c r="V197" i="1"/>
  <c r="Y195" i="1"/>
  <c r="AA207" i="1"/>
  <c r="AB212" i="1"/>
  <c r="Z187" i="1"/>
  <c r="AC109" i="1"/>
  <c r="Z154" i="1"/>
  <c r="AA115" i="1"/>
  <c r="Y89" i="1"/>
  <c r="AB61" i="1"/>
  <c r="AE56" i="1"/>
  <c r="V23" i="1"/>
  <c r="V3043" i="1"/>
  <c r="AC3040" i="1"/>
  <c r="T2990" i="1"/>
  <c r="AF2990" i="1" s="1"/>
  <c r="Y2943" i="1"/>
  <c r="AB2893" i="1"/>
  <c r="V462" i="1"/>
  <c r="AI462" i="1" s="1"/>
  <c r="B462" i="1" s="1"/>
  <c r="AC416" i="1"/>
  <c r="X285" i="1"/>
  <c r="AE352" i="1"/>
  <c r="Z280" i="1"/>
  <c r="W372" i="1"/>
  <c r="V312" i="1"/>
  <c r="V378" i="1"/>
  <c r="AC328" i="1"/>
  <c r="Y312" i="1"/>
  <c r="Y260" i="1"/>
  <c r="T98" i="1"/>
  <c r="AF98" i="1" s="1"/>
  <c r="V265" i="1"/>
  <c r="W320" i="1"/>
  <c r="AD278" i="1"/>
  <c r="AE226" i="1"/>
  <c r="T207" i="1"/>
  <c r="AF207" i="1" s="1"/>
  <c r="X207" i="1"/>
  <c r="AD209" i="1"/>
  <c r="AC185" i="1"/>
  <c r="AB177" i="1"/>
  <c r="AB145" i="1"/>
  <c r="V103" i="1"/>
  <c r="V80" i="1"/>
  <c r="T76" i="1"/>
  <c r="AF76" i="1" s="1"/>
  <c r="T26" i="1"/>
  <c r="AF26" i="1" s="1"/>
  <c r="AA16" i="1"/>
  <c r="T3057" i="1"/>
  <c r="AF3057" i="1" s="1"/>
  <c r="AH3057" i="1" s="1"/>
  <c r="U3005" i="1"/>
  <c r="AG3005" i="1" s="1"/>
  <c r="AB2948" i="1"/>
  <c r="T2907" i="1"/>
  <c r="AF2907" i="1" s="1"/>
  <c r="AH2907" i="1" s="1"/>
  <c r="AA380" i="1"/>
  <c r="AC333" i="1"/>
  <c r="T389" i="1"/>
  <c r="AF389" i="1" s="1"/>
  <c r="T345" i="1"/>
  <c r="AF345" i="1" s="1"/>
  <c r="W186" i="1"/>
  <c r="AE349" i="1"/>
  <c r="X243" i="1"/>
  <c r="T284" i="1"/>
  <c r="AF284" i="1" s="1"/>
  <c r="T230" i="1"/>
  <c r="AF230" i="1" s="1"/>
  <c r="X286" i="1"/>
  <c r="Z236" i="1"/>
  <c r="AB291" i="1"/>
  <c r="T245" i="1"/>
  <c r="AF245" i="1" s="1"/>
  <c r="AD222" i="1"/>
  <c r="U151" i="1"/>
  <c r="AG151" i="1" s="1"/>
  <c r="Y106" i="1"/>
  <c r="Y162" i="1"/>
  <c r="X156" i="1"/>
  <c r="AE163" i="1"/>
  <c r="AA127" i="1"/>
  <c r="Y93" i="1"/>
  <c r="AB59" i="1"/>
  <c r="AE44" i="1"/>
  <c r="T16" i="1"/>
  <c r="AF16" i="1" s="1"/>
  <c r="Y3061" i="1"/>
  <c r="T3004" i="1"/>
  <c r="AF3004" i="1" s="1"/>
  <c r="Z2957" i="1"/>
  <c r="V2899" i="1"/>
  <c r="AD154" i="1"/>
  <c r="X151" i="1"/>
  <c r="W112" i="1"/>
  <c r="AD97" i="1"/>
  <c r="Y103" i="1"/>
  <c r="AC73" i="1"/>
  <c r="AC29" i="1"/>
  <c r="AA48" i="1"/>
  <c r="Y49" i="1"/>
  <c r="U39" i="1"/>
  <c r="AG39" i="1" s="1"/>
  <c r="Z13" i="1"/>
  <c r="V3033" i="1"/>
  <c r="W3034" i="1"/>
  <c r="Z3024" i="1"/>
  <c r="AD3025" i="1"/>
  <c r="AE3016" i="1"/>
  <c r="AD2981" i="1"/>
  <c r="U2974" i="1"/>
  <c r="AG2974" i="1" s="1"/>
  <c r="AE2947" i="1"/>
  <c r="AB2965" i="1"/>
  <c r="Y2931" i="1"/>
  <c r="AA2912" i="1"/>
  <c r="AJ2912" i="1" s="1"/>
  <c r="C2912" i="1" s="1"/>
  <c r="Y2901" i="1"/>
  <c r="AB179" i="1"/>
  <c r="V168" i="1"/>
  <c r="AB127" i="1"/>
  <c r="AC107" i="1"/>
  <c r="AB105" i="1"/>
  <c r="AA53" i="1"/>
  <c r="AA69" i="1"/>
  <c r="Y50" i="1"/>
  <c r="T31" i="1"/>
  <c r="AF31" i="1" s="1"/>
  <c r="V17" i="1"/>
  <c r="X3050" i="1"/>
  <c r="U3040" i="1"/>
  <c r="AG3040" i="1" s="1"/>
  <c r="V3032" i="1"/>
  <c r="AI3032" i="1" s="1"/>
  <c r="AC3018" i="1"/>
  <c r="AC3013" i="1"/>
  <c r="AB2974" i="1"/>
  <c r="AE2985" i="1"/>
  <c r="U2949" i="1"/>
  <c r="AG2949" i="1" s="1"/>
  <c r="W2944" i="1"/>
  <c r="W2917" i="1"/>
  <c r="AC2916" i="1"/>
  <c r="Y2900" i="1"/>
  <c r="AE3035" i="1"/>
  <c r="Y3026" i="1"/>
  <c r="W2995" i="1"/>
  <c r="AD2987" i="1"/>
  <c r="AB2969" i="1"/>
  <c r="Y2958" i="1"/>
  <c r="U2950" i="1"/>
  <c r="AG2950" i="1" s="1"/>
  <c r="X2919" i="1"/>
  <c r="W2906" i="1"/>
  <c r="Z2900" i="1"/>
  <c r="AB407" i="1"/>
  <c r="X467" i="1"/>
  <c r="Z410" i="1"/>
  <c r="V377" i="1"/>
  <c r="Z250" i="1"/>
  <c r="W261" i="1"/>
  <c r="W318" i="1"/>
  <c r="T156" i="1"/>
  <c r="AF156" i="1" s="1"/>
  <c r="AH156" i="1" s="1"/>
  <c r="AB173" i="1"/>
  <c r="Z65" i="1"/>
  <c r="X3028" i="1"/>
  <c r="V2912" i="1"/>
  <c r="AE705" i="1"/>
  <c r="W660" i="1"/>
  <c r="T539" i="1"/>
  <c r="AF539" i="1" s="1"/>
  <c r="AC628" i="1"/>
  <c r="V586" i="1"/>
  <c r="V546" i="1"/>
  <c r="V506" i="1"/>
  <c r="AB430" i="1"/>
  <c r="W623" i="1"/>
  <c r="AD577" i="1"/>
  <c r="W535" i="1"/>
  <c r="AD497" i="1"/>
  <c r="W363" i="1"/>
  <c r="Z625" i="1"/>
  <c r="AE582" i="1"/>
  <c r="Z545" i="1"/>
  <c r="Z505" i="1"/>
  <c r="AD419" i="1"/>
  <c r="AE448" i="1"/>
  <c r="AE408" i="1"/>
  <c r="Y471" i="1"/>
  <c r="Y431" i="1"/>
  <c r="W351" i="1"/>
  <c r="AE441" i="1"/>
  <c r="AD357" i="1"/>
  <c r="AC250" i="1"/>
  <c r="AA341" i="1"/>
  <c r="U149" i="1"/>
  <c r="AG149" i="1" s="1"/>
  <c r="W242" i="1"/>
  <c r="AD219" i="1"/>
  <c r="X135" i="1"/>
  <c r="T49" i="1"/>
  <c r="AF49" i="1" s="1"/>
  <c r="V3013" i="1"/>
  <c r="AC726" i="1"/>
  <c r="AC686" i="1"/>
  <c r="AD632" i="1"/>
  <c r="Y458" i="1"/>
  <c r="AE609" i="1"/>
  <c r="X567" i="1"/>
  <c r="X527" i="1"/>
  <c r="AE489" i="1"/>
  <c r="U641" i="1"/>
  <c r="AG641" i="1" s="1"/>
  <c r="T604" i="1"/>
  <c r="AF604" i="1" s="1"/>
  <c r="U561" i="1"/>
  <c r="AG561" i="1" s="1"/>
  <c r="U521" i="1"/>
  <c r="AG521" i="1" s="1"/>
  <c r="U481" i="1"/>
  <c r="AG481" i="1" s="1"/>
  <c r="AC651" i="1"/>
  <c r="AA606" i="1"/>
  <c r="AJ606" i="1" s="1"/>
  <c r="V569" i="1"/>
  <c r="AI569" i="1" s="1"/>
  <c r="AA526" i="1"/>
  <c r="AJ526" i="1" s="1"/>
  <c r="C526" i="1" s="1"/>
  <c r="V489" i="1"/>
  <c r="AA472" i="1"/>
  <c r="AC429" i="1"/>
  <c r="Y374" i="1"/>
  <c r="U460" i="1"/>
  <c r="AG460" i="1" s="1"/>
  <c r="U412" i="1"/>
  <c r="AG412" i="1" s="1"/>
  <c r="AE469" i="1"/>
  <c r="Z416" i="1"/>
  <c r="V381" i="1"/>
  <c r="W342" i="1"/>
  <c r="Y290" i="1"/>
  <c r="V243" i="1"/>
  <c r="T209" i="1"/>
  <c r="AF209" i="1" s="1"/>
  <c r="AH209" i="1" s="1"/>
  <c r="AA174" i="1"/>
  <c r="AE93" i="1"/>
  <c r="Z3065" i="1"/>
  <c r="Z2928" i="1"/>
  <c r="AE711" i="1"/>
  <c r="Z666" i="1"/>
  <c r="T563" i="1"/>
  <c r="AF563" i="1" s="1"/>
  <c r="AC634" i="1"/>
  <c r="AC594" i="1"/>
  <c r="AC554" i="1"/>
  <c r="AC506" i="1"/>
  <c r="Y444" i="1"/>
  <c r="AD623" i="1"/>
  <c r="AD583" i="1"/>
  <c r="W541" i="1"/>
  <c r="AD503" i="1"/>
  <c r="W413" i="1"/>
  <c r="X634" i="1"/>
  <c r="Z591" i="1"/>
  <c r="AE548" i="1"/>
  <c r="AE508" i="1"/>
  <c r="AD443" i="1"/>
  <c r="X452" i="1"/>
  <c r="AE414" i="1"/>
  <c r="Y477" i="1"/>
  <c r="W440" i="1"/>
  <c r="W400" i="1"/>
  <c r="AE449" i="1"/>
  <c r="W377" i="1"/>
  <c r="V262" i="1"/>
  <c r="AA365" i="1"/>
  <c r="AJ365" i="1" s="1"/>
  <c r="C365" i="1" s="1"/>
  <c r="U185" i="1"/>
  <c r="AG185" i="1" s="1"/>
  <c r="W266" i="1"/>
  <c r="AD155" i="1"/>
  <c r="AA163" i="1"/>
  <c r="W51" i="1"/>
  <c r="AB3056" i="1"/>
  <c r="V361" i="1"/>
  <c r="AA313" i="1"/>
  <c r="T375" i="1"/>
  <c r="AF375" i="1" s="1"/>
  <c r="U332" i="1"/>
  <c r="AG332" i="1" s="1"/>
  <c r="AE391" i="1"/>
  <c r="X349" i="1"/>
  <c r="AE255" i="1"/>
  <c r="U283" i="1"/>
  <c r="AG283" i="1" s="1"/>
  <c r="C283" i="1" s="1"/>
  <c r="T238" i="1"/>
  <c r="AF238" i="1" s="1"/>
  <c r="X292" i="1"/>
  <c r="Z249" i="1"/>
  <c r="T303" i="1"/>
  <c r="AF303" i="1" s="1"/>
  <c r="U260" i="1"/>
  <c r="AG260" i="1" s="1"/>
  <c r="X189" i="1"/>
  <c r="W194" i="1"/>
  <c r="V198" i="1"/>
  <c r="AI198" i="1" s="1"/>
  <c r="B198" i="1" s="1"/>
  <c r="U211" i="1"/>
  <c r="AG211" i="1" s="1"/>
  <c r="Z183" i="1"/>
  <c r="AD180" i="1"/>
  <c r="W146" i="1"/>
  <c r="AC112" i="1"/>
  <c r="AC86" i="1"/>
  <c r="AA38" i="1"/>
  <c r="X54" i="1"/>
  <c r="Y27" i="1"/>
  <c r="AA3040" i="1"/>
  <c r="AA3035" i="1"/>
  <c r="AC2989" i="1"/>
  <c r="T2938" i="1"/>
  <c r="AF2938" i="1" s="1"/>
  <c r="AA2901" i="1"/>
  <c r="AJ2901" i="1" s="1"/>
  <c r="C2901" i="1" s="1"/>
  <c r="AC460" i="1"/>
  <c r="AA415" i="1"/>
  <c r="AD175" i="1"/>
  <c r="Z351" i="1"/>
  <c r="AC274" i="1"/>
  <c r="AD370" i="1"/>
  <c r="Z306" i="1"/>
  <c r="AC376" i="1"/>
  <c r="AA327" i="1"/>
  <c r="Y308" i="1"/>
  <c r="W259" i="1"/>
  <c r="AA314" i="1"/>
  <c r="AC263" i="1"/>
  <c r="AD318" i="1"/>
  <c r="Y269" i="1"/>
  <c r="X222" i="1"/>
  <c r="U200" i="1"/>
  <c r="AG200" i="1" s="1"/>
  <c r="AE201" i="1"/>
  <c r="Y208" i="1"/>
  <c r="AA176" i="1"/>
  <c r="T175" i="1"/>
  <c r="AF175" i="1" s="1"/>
  <c r="T143" i="1"/>
  <c r="AF143" i="1" s="1"/>
  <c r="Y98" i="1"/>
  <c r="X70" i="1"/>
  <c r="U73" i="1"/>
  <c r="AG73" i="1" s="1"/>
  <c r="AB47" i="1"/>
  <c r="AC13" i="1"/>
  <c r="U3054" i="1"/>
  <c r="AG3054" i="1" s="1"/>
  <c r="T3000" i="1"/>
  <c r="AF3000" i="1" s="1"/>
  <c r="U2943" i="1"/>
  <c r="AG2943" i="1" s="1"/>
  <c r="AC2914" i="1"/>
  <c r="V379" i="1"/>
  <c r="AA332" i="1"/>
  <c r="AB387" i="1"/>
  <c r="U334" i="1"/>
  <c r="AG334" i="1" s="1"/>
  <c r="AE397" i="1"/>
  <c r="AE345" i="1"/>
  <c r="AB236" i="1"/>
  <c r="T280" i="1"/>
  <c r="AF280" i="1" s="1"/>
  <c r="V228" i="1"/>
  <c r="AI228" i="1" s="1"/>
  <c r="AE284" i="1"/>
  <c r="AA234" i="1"/>
  <c r="AJ234" i="1" s="1"/>
  <c r="U290" i="1"/>
  <c r="AG290" i="1" s="1"/>
  <c r="AB243" i="1"/>
  <c r="Y221" i="1"/>
  <c r="AC139" i="1"/>
  <c r="AB226" i="1"/>
  <c r="AB156" i="1"/>
  <c r="X152" i="1"/>
  <c r="X161" i="1"/>
  <c r="AA119" i="1"/>
  <c r="Z81" i="1"/>
  <c r="AA55" i="1"/>
  <c r="X9" i="1"/>
  <c r="AB10" i="1"/>
  <c r="W3048" i="1"/>
  <c r="AB2998" i="1"/>
  <c r="X2952" i="1"/>
  <c r="AA150" i="1"/>
  <c r="Y153" i="1"/>
  <c r="AE149" i="1"/>
  <c r="AD110" i="1"/>
  <c r="AC95" i="1"/>
  <c r="W102" i="1"/>
  <c r="V69" i="1"/>
  <c r="X79" i="1"/>
  <c r="AE30" i="1"/>
  <c r="T44" i="1"/>
  <c r="AF44" i="1" s="1"/>
  <c r="V16" i="1"/>
  <c r="X12" i="1"/>
  <c r="AC3031" i="1"/>
  <c r="Y3031" i="1"/>
  <c r="AE3021" i="1"/>
  <c r="Y3024" i="1"/>
  <c r="Z3015" i="1"/>
  <c r="Y2980" i="1"/>
  <c r="T2973" i="1"/>
  <c r="AF2973" i="1" s="1"/>
  <c r="AE2943" i="1"/>
  <c r="AB2961" i="1"/>
  <c r="AA2927" i="1"/>
  <c r="V2911" i="1"/>
  <c r="W2900" i="1"/>
  <c r="AB175" i="1"/>
  <c r="AC166" i="1"/>
  <c r="U126" i="1"/>
  <c r="AG126" i="1" s="1"/>
  <c r="T100" i="1"/>
  <c r="AF100" i="1" s="1"/>
  <c r="U104" i="1"/>
  <c r="AG104" i="1" s="1"/>
  <c r="U89" i="1"/>
  <c r="AG89" i="1" s="1"/>
  <c r="V68" i="1"/>
  <c r="AD45" i="1"/>
  <c r="AE27" i="1"/>
  <c r="W19" i="1"/>
  <c r="X3046" i="1"/>
  <c r="T3039" i="1"/>
  <c r="AF3039" i="1" s="1"/>
  <c r="AC3022" i="1"/>
  <c r="AA3017" i="1"/>
  <c r="AJ3017" i="1" s="1"/>
  <c r="AC3005" i="1"/>
  <c r="V2989" i="1"/>
  <c r="Z2984" i="1"/>
  <c r="T2948" i="1"/>
  <c r="AF2948" i="1" s="1"/>
  <c r="AH2948" i="1" s="1"/>
  <c r="AD2942" i="1"/>
  <c r="AC2929" i="1"/>
  <c r="AB2916" i="1"/>
  <c r="Y2896" i="1"/>
  <c r="X3033" i="1"/>
  <c r="W3025" i="1"/>
  <c r="AE3014" i="1"/>
  <c r="Y2986" i="1"/>
  <c r="U2968" i="1"/>
  <c r="AG2968" i="1" s="1"/>
  <c r="Y2954" i="1"/>
  <c r="T2949" i="1"/>
  <c r="AF2949" i="1" s="1"/>
  <c r="W2927" i="1"/>
  <c r="AE2917" i="1"/>
  <c r="X2899" i="1"/>
  <c r="AD326" i="1"/>
  <c r="AC388" i="1"/>
  <c r="AC348" i="1"/>
  <c r="Z276" i="1"/>
  <c r="W291" i="1"/>
  <c r="W251" i="1"/>
  <c r="V313" i="1"/>
  <c r="V273" i="1"/>
  <c r="U231" i="1"/>
  <c r="AG231" i="1" s="1"/>
  <c r="AD294" i="1"/>
  <c r="Y257" i="1"/>
  <c r="U236" i="1"/>
  <c r="AG236" i="1" s="1"/>
  <c r="AB193" i="1"/>
  <c r="AE205" i="1"/>
  <c r="W219" i="1"/>
  <c r="W153" i="1"/>
  <c r="AC161" i="1"/>
  <c r="AE112" i="1"/>
  <c r="AB129" i="1"/>
  <c r="AC80" i="1"/>
  <c r="X95" i="1"/>
  <c r="AA75" i="1"/>
  <c r="Y48" i="1"/>
  <c r="W33" i="1"/>
  <c r="AE3066" i="1"/>
  <c r="T3025" i="1"/>
  <c r="AF3025" i="1" s="1"/>
  <c r="AB2994" i="1"/>
  <c r="X2977" i="1"/>
  <c r="U2925" i="1"/>
  <c r="AG2925" i="1" s="1"/>
  <c r="Z129" i="1"/>
  <c r="AA356" i="1"/>
  <c r="AJ356" i="1" s="1"/>
  <c r="AE315" i="1"/>
  <c r="AB383" i="1"/>
  <c r="AB343" i="1"/>
  <c r="AE245" i="1"/>
  <c r="Z368" i="1"/>
  <c r="AE325" i="1"/>
  <c r="U313" i="1"/>
  <c r="AG313" i="1" s="1"/>
  <c r="U265" i="1"/>
  <c r="AG265" i="1" s="1"/>
  <c r="V209" i="1"/>
  <c r="X290" i="1"/>
  <c r="Z247" i="1"/>
  <c r="AB311" i="1"/>
  <c r="AB271" i="1"/>
  <c r="AE229" i="1"/>
  <c r="Y213" i="1"/>
  <c r="AA122" i="1"/>
  <c r="T158" i="1"/>
  <c r="AF158" i="1" s="1"/>
  <c r="T196" i="1"/>
  <c r="AF196" i="1" s="1"/>
  <c r="Z173" i="1"/>
  <c r="Y171" i="1"/>
  <c r="Y147" i="1"/>
  <c r="AA111" i="1"/>
  <c r="AD90" i="1"/>
  <c r="W72" i="1"/>
  <c r="AC31" i="1"/>
  <c r="AB34" i="1"/>
  <c r="AA3060" i="1"/>
  <c r="AB3023" i="1"/>
  <c r="AC3003" i="1"/>
  <c r="AB2952" i="1"/>
  <c r="AB2905" i="1"/>
  <c r="Y181" i="1"/>
  <c r="AE181" i="1"/>
  <c r="U97" i="1"/>
  <c r="AG97" i="1" s="1"/>
  <c r="C97" i="1" s="1"/>
  <c r="X90" i="1"/>
  <c r="AC85" i="1"/>
  <c r="T106" i="1"/>
  <c r="AF106" i="1" s="1"/>
  <c r="AC90" i="1"/>
  <c r="W82" i="1"/>
  <c r="AE58" i="1"/>
  <c r="T52" i="1"/>
  <c r="AF52" i="1" s="1"/>
  <c r="AH52" i="1" s="1"/>
  <c r="AD48" i="1"/>
  <c r="T38" i="1"/>
  <c r="AF38" i="1" s="1"/>
  <c r="U11" i="1"/>
  <c r="AG11" i="1" s="1"/>
  <c r="AC3055" i="1"/>
  <c r="W3054" i="1"/>
  <c r="AE3061" i="1"/>
  <c r="W3067" i="1"/>
  <c r="Y3020" i="1"/>
  <c r="AD2999" i="1"/>
  <c r="AB3001" i="1"/>
  <c r="X2976" i="1"/>
  <c r="AA2975" i="1"/>
  <c r="AD2949" i="1"/>
  <c r="AB2949" i="1"/>
  <c r="AE2921" i="1"/>
  <c r="T2919" i="1"/>
  <c r="AF2919" i="1" s="1"/>
  <c r="W2913" i="1"/>
  <c r="U2899" i="1"/>
  <c r="AG2899" i="1" s="1"/>
  <c r="T153" i="1"/>
  <c r="AF153" i="1" s="1"/>
  <c r="AH153" i="1" s="1"/>
  <c r="AA153" i="1"/>
  <c r="AJ153" i="1" s="1"/>
  <c r="AB115" i="1"/>
  <c r="AD105" i="1"/>
  <c r="W107" i="1"/>
  <c r="X89" i="1"/>
  <c r="T75" i="1"/>
  <c r="AF75" i="1" s="1"/>
  <c r="U75" i="1"/>
  <c r="AG75" i="1" s="1"/>
  <c r="AA50" i="1"/>
  <c r="AC23" i="1"/>
  <c r="AE21" i="1"/>
  <c r="Z3063" i="1"/>
  <c r="AB3061" i="1"/>
  <c r="V3060" i="1"/>
  <c r="AB3058" i="1"/>
  <c r="AC3010" i="1"/>
  <c r="AA3004" i="1"/>
  <c r="AJ3004" i="1" s="1"/>
  <c r="C3004" i="1" s="1"/>
  <c r="T2980" i="1"/>
  <c r="AF2980" i="1" s="1"/>
  <c r="W2982" i="1"/>
  <c r="V2954" i="1"/>
  <c r="AI2954" i="1" s="1"/>
  <c r="Z2947" i="1"/>
  <c r="V2933" i="1"/>
  <c r="AI2933" i="1" s="1"/>
  <c r="AA2924" i="1"/>
  <c r="V2914" i="1"/>
  <c r="AC2896" i="1"/>
  <c r="AE3059" i="1"/>
  <c r="Y3058" i="1"/>
  <c r="X3005" i="1"/>
  <c r="X3008" i="1"/>
  <c r="AD2971" i="1"/>
  <c r="AB2973" i="1"/>
  <c r="Z2952" i="1"/>
  <c r="V2947" i="1"/>
  <c r="AC2926" i="1"/>
  <c r="Z2921" i="1"/>
  <c r="Z2908" i="1"/>
  <c r="AE2897" i="1"/>
  <c r="AD2422" i="1"/>
  <c r="Y2321" i="1"/>
  <c r="AD2214" i="1"/>
  <c r="W2108" i="1"/>
  <c r="Y2001" i="1"/>
  <c r="Z1690" i="1"/>
  <c r="W1893" i="1"/>
  <c r="Y1786" i="1"/>
  <c r="AD1679" i="1"/>
  <c r="AA1353" i="1"/>
  <c r="AE1886" i="1"/>
  <c r="X1780" i="1"/>
  <c r="Z1673" i="1"/>
  <c r="T1315" i="1"/>
  <c r="AF1315" i="1" s="1"/>
  <c r="W1880" i="1"/>
  <c r="Y1773" i="1"/>
  <c r="AD1666" i="1"/>
  <c r="T1195" i="1"/>
  <c r="AF1195" i="1" s="1"/>
  <c r="W1555" i="1"/>
  <c r="Y1448" i="1"/>
  <c r="AD1341" i="1"/>
  <c r="U795" i="1"/>
  <c r="AG795" i="1" s="1"/>
  <c r="AE1538" i="1"/>
  <c r="X1432" i="1"/>
  <c r="U1290" i="1"/>
  <c r="AG1290" i="1" s="1"/>
  <c r="AH1290" i="1" s="1"/>
  <c r="AB1639" i="1"/>
  <c r="AD2412" i="1"/>
  <c r="W2386" i="1"/>
  <c r="Y2359" i="1"/>
  <c r="AD2332" i="1"/>
  <c r="W2306" i="1"/>
  <c r="Y2279" i="1"/>
  <c r="AD2252" i="1"/>
  <c r="W2226" i="1"/>
  <c r="Y2199" i="1"/>
  <c r="AD2172" i="1"/>
  <c r="W2146" i="1"/>
  <c r="Y2119" i="1"/>
  <c r="AD2092" i="1"/>
  <c r="W2066" i="1"/>
  <c r="Y2039" i="1"/>
  <c r="AD2012" i="1"/>
  <c r="W1986" i="1"/>
  <c r="AC1948" i="1"/>
  <c r="Z1842" i="1"/>
  <c r="V1736" i="1"/>
  <c r="AE1569" i="1"/>
  <c r="AD1957" i="1"/>
  <c r="W1931" i="1"/>
  <c r="Y1904" i="1"/>
  <c r="W1875" i="1"/>
  <c r="AD1845" i="1"/>
  <c r="AD1813" i="1"/>
  <c r="Y1784" i="1"/>
  <c r="W1755" i="1"/>
  <c r="AD1725" i="1"/>
  <c r="Y1696" i="1"/>
  <c r="W1667" i="1"/>
  <c r="AE1611" i="1"/>
  <c r="X1495" i="1"/>
  <c r="AA1377" i="1"/>
  <c r="T987" i="1"/>
  <c r="AF987" i="1" s="1"/>
  <c r="X1938" i="1"/>
  <c r="AE1908" i="1"/>
  <c r="Z1879" i="1"/>
  <c r="X1850" i="1"/>
  <c r="AE1820" i="1"/>
  <c r="Z1791" i="1"/>
  <c r="X1762" i="1"/>
  <c r="AE1732" i="1"/>
  <c r="AE1700" i="1"/>
  <c r="Z1671" i="1"/>
  <c r="AE1629" i="1"/>
  <c r="X1513" i="1"/>
  <c r="AA1395" i="1"/>
  <c r="U1110" i="1"/>
  <c r="AG1110" i="1" s="1"/>
  <c r="AD1944" i="1"/>
  <c r="Y1915" i="1"/>
  <c r="W1886" i="1"/>
  <c r="W1854" i="1"/>
  <c r="AD1824" i="1"/>
  <c r="Y1795" i="1"/>
  <c r="W1766" i="1"/>
  <c r="AD1736" i="1"/>
  <c r="Y1707" i="1"/>
  <c r="W1678" i="1"/>
  <c r="AA1647" i="1"/>
  <c r="X1539" i="1"/>
  <c r="X1411" i="1"/>
  <c r="T1163" i="1"/>
  <c r="AF1163" i="1" s="1"/>
  <c r="Y1630" i="1"/>
  <c r="W1601" i="1"/>
  <c r="AD1571" i="1"/>
  <c r="Y1542" i="1"/>
  <c r="W1513" i="1"/>
  <c r="AD1483" i="1"/>
  <c r="Y1454" i="1"/>
  <c r="Y1422" i="1"/>
  <c r="W1393" i="1"/>
  <c r="AI1393" i="1" s="1"/>
  <c r="B1393" i="1" s="1"/>
  <c r="AD1363" i="1"/>
  <c r="Y1327" i="1"/>
  <c r="AB1209" i="1"/>
  <c r="T1093" i="1"/>
  <c r="AF1093" i="1" s="1"/>
  <c r="Y975" i="1"/>
  <c r="Z1627" i="1"/>
  <c r="X1598" i="1"/>
  <c r="X1566" i="1"/>
  <c r="AE1536" i="1"/>
  <c r="Z1507" i="1"/>
  <c r="X1478" i="1"/>
  <c r="AE1448" i="1"/>
  <c r="Z1419" i="1"/>
  <c r="X1390" i="1"/>
  <c r="AE1360" i="1"/>
  <c r="U1314" i="1"/>
  <c r="AG1314" i="1" s="1"/>
  <c r="U1186" i="1"/>
  <c r="AG1186" i="1" s="1"/>
  <c r="AH1186" i="1" s="1"/>
  <c r="AD1068" i="1"/>
  <c r="AE902" i="1"/>
  <c r="U1632" i="1"/>
  <c r="AG1632" i="1" s="1"/>
  <c r="T1603" i="1"/>
  <c r="AF1603" i="1" s="1"/>
  <c r="AD1556" i="1"/>
  <c r="T2395" i="1"/>
  <c r="AF2395" i="1" s="1"/>
  <c r="AB2365" i="1"/>
  <c r="U2336" i="1"/>
  <c r="AG2336" i="1" s="1"/>
  <c r="U2304" i="1"/>
  <c r="AG2304" i="1" s="1"/>
  <c r="T2275" i="1"/>
  <c r="AF2275" i="1" s="1"/>
  <c r="AB2245" i="1"/>
  <c r="U2216" i="1"/>
  <c r="AG2216" i="1" s="1"/>
  <c r="T2187" i="1"/>
  <c r="AF2187" i="1" s="1"/>
  <c r="AB2157" i="1"/>
  <c r="U2128" i="1"/>
  <c r="AG2128" i="1" s="1"/>
  <c r="T2099" i="1"/>
  <c r="AF2099" i="1" s="1"/>
  <c r="AB2069" i="1"/>
  <c r="AB2037" i="1"/>
  <c r="U2008" i="1"/>
  <c r="AG2008" i="1" s="1"/>
  <c r="T1979" i="1"/>
  <c r="AF1979" i="1" s="1"/>
  <c r="AE1909" i="1"/>
  <c r="X1793" i="1"/>
  <c r="AA1675" i="1"/>
  <c r="U1158" i="1"/>
  <c r="AG1158" i="1" s="1"/>
  <c r="AH1158" i="1" s="1"/>
  <c r="U1937" i="1"/>
  <c r="AG1937" i="1" s="1"/>
  <c r="T1908" i="1"/>
  <c r="AF1908" i="1" s="1"/>
  <c r="T1876" i="1"/>
  <c r="AF1876" i="1" s="1"/>
  <c r="AB1846" i="1"/>
  <c r="U1817" i="1"/>
  <c r="AG1817" i="1" s="1"/>
  <c r="T1788" i="1"/>
  <c r="AF1788" i="1" s="1"/>
  <c r="AB1758" i="1"/>
  <c r="U1729" i="1"/>
  <c r="AG1729" i="1" s="1"/>
  <c r="T1700" i="1"/>
  <c r="AF1700" i="1" s="1"/>
  <c r="AB1670" i="1"/>
  <c r="AC1626" i="1"/>
  <c r="AC1498" i="1"/>
  <c r="V1382" i="1"/>
  <c r="AD1040" i="1"/>
  <c r="AC1941" i="1"/>
  <c r="AA1912" i="1"/>
  <c r="V1883" i="1"/>
  <c r="AC1853" i="1"/>
  <c r="AA1824" i="1"/>
  <c r="V1795" i="1"/>
  <c r="V1763" i="1"/>
  <c r="AC1733" i="1"/>
  <c r="AA1704" i="1"/>
  <c r="AJ1704" i="1" s="1"/>
  <c r="V1675" i="1"/>
  <c r="AI1675" i="1" s="1"/>
  <c r="AE1643" i="1"/>
  <c r="V1528" i="1"/>
  <c r="Z1410" i="1"/>
  <c r="W1172" i="1"/>
  <c r="U1948" i="1"/>
  <c r="AG1948" i="1" s="1"/>
  <c r="U1916" i="1"/>
  <c r="AG1916" i="1" s="1"/>
  <c r="T1887" i="1"/>
  <c r="AF1887" i="1" s="1"/>
  <c r="AB1857" i="1"/>
  <c r="U1828" i="1"/>
  <c r="AG1828" i="1" s="1"/>
  <c r="T1799" i="1"/>
  <c r="AF1799" i="1" s="1"/>
  <c r="AH1799" i="1" s="1"/>
  <c r="AB1769" i="1"/>
  <c r="U1740" i="1"/>
  <c r="AG1740" i="1" s="1"/>
  <c r="T1711" i="1"/>
  <c r="AF1711" i="1" s="1"/>
  <c r="AB1681" i="1"/>
  <c r="V1649" i="1"/>
  <c r="AC1542" i="1"/>
  <c r="V1426" i="1"/>
  <c r="AD1216" i="1"/>
  <c r="T1634" i="1"/>
  <c r="AF1634" i="1" s="1"/>
  <c r="AH1634" i="1" s="1"/>
  <c r="AB1604" i="1"/>
  <c r="U1575" i="1"/>
  <c r="AG1575" i="1" s="1"/>
  <c r="T1546" i="1"/>
  <c r="AF1546" i="1" s="1"/>
  <c r="AB1516" i="1"/>
  <c r="AB1484" i="1"/>
  <c r="U1455" i="1"/>
  <c r="AG1455" i="1" s="1"/>
  <c r="T1426" i="1"/>
  <c r="AF1426" i="1" s="1"/>
  <c r="AB1396" i="1"/>
  <c r="U1367" i="1"/>
  <c r="AG1367" i="1" s="1"/>
  <c r="T1338" i="1"/>
  <c r="AF1338" i="1" s="1"/>
  <c r="AH1338" i="1" s="1"/>
  <c r="U1224" i="1"/>
  <c r="AG1224" i="1" s="1"/>
  <c r="AD1106" i="1"/>
  <c r="W990" i="1"/>
  <c r="AA1628" i="1"/>
  <c r="V1599" i="1"/>
  <c r="AC1569" i="1"/>
  <c r="AA1540" i="1"/>
  <c r="AJ1540" i="1" s="1"/>
  <c r="V1511" i="1"/>
  <c r="AI1511" i="1" s="1"/>
  <c r="AC1481" i="1"/>
  <c r="AA1452" i="1"/>
  <c r="V1423" i="1"/>
  <c r="AI1423" i="1" s="1"/>
  <c r="AC1393" i="1"/>
  <c r="AC1361" i="1"/>
  <c r="T1319" i="1"/>
  <c r="AF1319" i="1" s="1"/>
  <c r="Y1201" i="1"/>
  <c r="AB1083" i="1"/>
  <c r="AA964" i="1"/>
  <c r="W1636" i="1"/>
  <c r="AD1606" i="1"/>
  <c r="Y1571" i="1"/>
  <c r="U2398" i="1"/>
  <c r="AG2398" i="1" s="1"/>
  <c r="U2366" i="1"/>
  <c r="AG2366" i="1" s="1"/>
  <c r="T2337" i="1"/>
  <c r="AF2337" i="1" s="1"/>
  <c r="AB2307" i="1"/>
  <c r="U2278" i="1"/>
  <c r="AG2278" i="1" s="1"/>
  <c r="T2249" i="1"/>
  <c r="AF2249" i="1" s="1"/>
  <c r="AH2249" i="1" s="1"/>
  <c r="AB2219" i="1"/>
  <c r="U2190" i="1"/>
  <c r="AG2190" i="1" s="1"/>
  <c r="T2161" i="1"/>
  <c r="AF2161" i="1" s="1"/>
  <c r="AB2131" i="1"/>
  <c r="AB2099" i="1"/>
  <c r="U2070" i="1"/>
  <c r="AG2070" i="1" s="1"/>
  <c r="T2041" i="1"/>
  <c r="AF2041" i="1" s="1"/>
  <c r="AB2011" i="1"/>
  <c r="U1982" i="1"/>
  <c r="AG1982" i="1" s="1"/>
  <c r="AA1923" i="1"/>
  <c r="AE1805" i="1"/>
  <c r="X1689" i="1"/>
  <c r="AA1343" i="1"/>
  <c r="T1938" i="1"/>
  <c r="AF1938" i="1" s="1"/>
  <c r="AB1908" i="1"/>
  <c r="U1879" i="1"/>
  <c r="AG1879" i="1" s="1"/>
  <c r="T1850" i="1"/>
  <c r="AF1850" i="1" s="1"/>
  <c r="AB1820" i="1"/>
  <c r="U1791" i="1"/>
  <c r="AG1791" i="1" s="1"/>
  <c r="T1762" i="1"/>
  <c r="AF1762" i="1" s="1"/>
  <c r="AB1732" i="1"/>
  <c r="U1703" i="1"/>
  <c r="AG1703" i="1" s="1"/>
  <c r="U1671" i="1"/>
  <c r="AG1671" i="1" s="1"/>
  <c r="V1630" i="1"/>
  <c r="Z1512" i="1"/>
  <c r="AC1394" i="1"/>
  <c r="W1100" i="1"/>
  <c r="V1945" i="1"/>
  <c r="AC1915" i="1"/>
  <c r="AA1886" i="1"/>
  <c r="V1857" i="1"/>
  <c r="V1825" i="1"/>
  <c r="AC1795" i="1"/>
  <c r="AA1766" i="1"/>
  <c r="V1737" i="1"/>
  <c r="AC1707" i="1"/>
  <c r="AA1678" i="1"/>
  <c r="Z1648" i="1"/>
  <c r="AC1540" i="1"/>
  <c r="V1424" i="1"/>
  <c r="AD1176" i="1"/>
  <c r="T1949" i="1"/>
  <c r="AF1949" i="1" s="1"/>
  <c r="AH1949" i="1" s="1"/>
  <c r="AB1919" i="1"/>
  <c r="U1890" i="1"/>
  <c r="AG1890" i="1" s="1"/>
  <c r="T1861" i="1"/>
  <c r="AF1861" i="1" s="1"/>
  <c r="AB1831" i="1"/>
  <c r="U1802" i="1"/>
  <c r="AG1802" i="1" s="1"/>
  <c r="T1773" i="1"/>
  <c r="AF1773" i="1" s="1"/>
  <c r="AB1743" i="1"/>
  <c r="AB1711" i="1"/>
  <c r="U1682" i="1"/>
  <c r="AG1682" i="1" s="1"/>
  <c r="T1653" i="1"/>
  <c r="AF1653" i="1" s="1"/>
  <c r="AH1653" i="1" s="1"/>
  <c r="Z1556" i="1"/>
  <c r="AC1438" i="1"/>
  <c r="W1276" i="1"/>
  <c r="U1637" i="1"/>
  <c r="AG1637" i="1" s="1"/>
  <c r="T1608" i="1"/>
  <c r="AF1608" i="1" s="1"/>
  <c r="AB1578" i="1"/>
  <c r="AB1546" i="1"/>
  <c r="AJ1546" i="1" s="1"/>
  <c r="U1517" i="1"/>
  <c r="AG1517" i="1" s="1"/>
  <c r="T1488" i="1"/>
  <c r="AF1488" i="1" s="1"/>
  <c r="AB1458" i="1"/>
  <c r="AJ1458" i="1" s="1"/>
  <c r="C1458" i="1" s="1"/>
  <c r="U1429" i="1"/>
  <c r="AG1429" i="1" s="1"/>
  <c r="T1400" i="1"/>
  <c r="AF1400" i="1" s="1"/>
  <c r="AH1400" i="1" s="1"/>
  <c r="AB1370" i="1"/>
  <c r="U1341" i="1"/>
  <c r="AG1341" i="1" s="1"/>
  <c r="W1238" i="1"/>
  <c r="W1110" i="1"/>
  <c r="U992" i="1"/>
  <c r="AG992" i="1" s="1"/>
  <c r="AC1631" i="1"/>
  <c r="AA1602" i="1"/>
  <c r="V1573" i="1"/>
  <c r="AC1543" i="1"/>
  <c r="AA1514" i="1"/>
  <c r="V1485" i="1"/>
  <c r="AC1455" i="1"/>
  <c r="AC1423" i="1"/>
  <c r="AA1394" i="1"/>
  <c r="V1365" i="1"/>
  <c r="AB1331" i="1"/>
  <c r="T1215" i="1"/>
  <c r="AF1215" i="1" s="1"/>
  <c r="Y1097" i="1"/>
  <c r="AB979" i="1"/>
  <c r="Y1639" i="1"/>
  <c r="W1610" i="1"/>
  <c r="W1574" i="1"/>
  <c r="T1559" i="1"/>
  <c r="AF1559" i="1" s="1"/>
  <c r="AB1529" i="1"/>
  <c r="U1500" i="1"/>
  <c r="AG1500" i="1" s="1"/>
  <c r="T1471" i="1"/>
  <c r="AF1471" i="1" s="1"/>
  <c r="AB1441" i="1"/>
  <c r="U1412" i="1"/>
  <c r="AG1412" i="1" s="1"/>
  <c r="T1383" i="1"/>
  <c r="AF1383" i="1" s="1"/>
  <c r="AH1383" i="1" s="1"/>
  <c r="AB1353" i="1"/>
  <c r="Y1275" i="1"/>
  <c r="AB1157" i="1"/>
  <c r="T1041" i="1"/>
  <c r="AF1041" i="1" s="1"/>
  <c r="T680" i="1"/>
  <c r="AF680" i="1" s="1"/>
  <c r="AH680" i="1" s="1"/>
  <c r="Z1308" i="1"/>
  <c r="X1279" i="1"/>
  <c r="AE1249" i="1"/>
  <c r="Z1220" i="1"/>
  <c r="X1191" i="1"/>
  <c r="X1159" i="1"/>
  <c r="AE1129" i="1"/>
  <c r="Z1100" i="1"/>
  <c r="X1071" i="1"/>
  <c r="AE1041" i="1"/>
  <c r="Z1012" i="1"/>
  <c r="X983" i="1"/>
  <c r="AE904" i="1"/>
  <c r="T720" i="1"/>
  <c r="AF720" i="1" s="1"/>
  <c r="AH720" i="1" s="1"/>
  <c r="Y1312" i="1"/>
  <c r="W1283" i="1"/>
  <c r="AD1253" i="1"/>
  <c r="Y1224" i="1"/>
  <c r="W1195" i="1"/>
  <c r="AD1165" i="1"/>
  <c r="Y1136" i="1"/>
  <c r="W1107" i="1"/>
  <c r="AD1077" i="1"/>
  <c r="AD1045" i="1"/>
  <c r="Y1016" i="1"/>
  <c r="W987" i="1"/>
  <c r="Z919" i="1"/>
  <c r="AB764" i="1"/>
  <c r="AC1317" i="1"/>
  <c r="AA1288" i="1"/>
  <c r="V1259" i="1"/>
  <c r="AC1229" i="1"/>
  <c r="AC1197" i="1"/>
  <c r="AA1168" i="1"/>
  <c r="V1139" i="1"/>
  <c r="AC1109" i="1"/>
  <c r="AA1080" i="1"/>
  <c r="V1051" i="1"/>
  <c r="AC1021" i="1"/>
  <c r="AA992" i="1"/>
  <c r="AE940" i="1"/>
  <c r="AE812" i="1"/>
  <c r="U952" i="1"/>
  <c r="AG952" i="1" s="1"/>
  <c r="AH952" i="1" s="1"/>
  <c r="T923" i="1"/>
  <c r="AF923" i="1" s="1"/>
  <c r="AB893" i="1"/>
  <c r="U864" i="1"/>
  <c r="AG864" i="1" s="1"/>
  <c r="T835" i="1"/>
  <c r="AF835" i="1" s="1"/>
  <c r="U789" i="1"/>
  <c r="AG789" i="1" s="1"/>
  <c r="AH789" i="1" s="1"/>
  <c r="AD671" i="1"/>
  <c r="AA957" i="1"/>
  <c r="AA925" i="1"/>
  <c r="V896" i="1"/>
  <c r="AC866" i="1"/>
  <c r="AA837" i="1"/>
  <c r="AB800" i="1"/>
  <c r="T684" i="1"/>
  <c r="AF684" i="1" s="1"/>
  <c r="AB964" i="1"/>
  <c r="U935" i="1"/>
  <c r="AG935" i="1" s="1"/>
  <c r="T906" i="1"/>
  <c r="AF906" i="1" s="1"/>
  <c r="AH906" i="1" s="1"/>
  <c r="T874" i="1"/>
  <c r="AF874" i="1" s="1"/>
  <c r="AH874" i="1" s="1"/>
  <c r="AB844" i="1"/>
  <c r="U815" i="1"/>
  <c r="AG815" i="1" s="1"/>
  <c r="Y712" i="1"/>
  <c r="Z809" i="1"/>
  <c r="X780" i="1"/>
  <c r="AE750" i="1"/>
  <c r="Z721" i="1"/>
  <c r="X692" i="1"/>
  <c r="T660" i="1"/>
  <c r="AF660" i="1" s="1"/>
  <c r="Y569" i="1"/>
  <c r="Z310" i="1"/>
  <c r="Y781" i="1"/>
  <c r="W752" i="1"/>
  <c r="AD722" i="1"/>
  <c r="Y693" i="1"/>
  <c r="W664" i="1"/>
  <c r="T585" i="1"/>
  <c r="AF585" i="1" s="1"/>
  <c r="AH585" i="1" s="1"/>
  <c r="AD383" i="1"/>
  <c r="X783" i="1"/>
  <c r="AE753" i="1"/>
  <c r="AD1562" i="1"/>
  <c r="Y1533" i="1"/>
  <c r="AI1533" i="1" s="1"/>
  <c r="W1504" i="1"/>
  <c r="AD1474" i="1"/>
  <c r="Y1445" i="1"/>
  <c r="W1416" i="1"/>
  <c r="W1384" i="1"/>
  <c r="AD1354" i="1"/>
  <c r="W1290" i="1"/>
  <c r="U1172" i="1"/>
  <c r="AG1172" i="1" s="1"/>
  <c r="AD1054" i="1"/>
  <c r="AC829" i="1"/>
  <c r="V1312" i="1"/>
  <c r="AC1282" i="1"/>
  <c r="AA1253" i="1"/>
  <c r="AA1221" i="1"/>
  <c r="V1192" i="1"/>
  <c r="AC1162" i="1"/>
  <c r="AA1133" i="1"/>
  <c r="V1104" i="1"/>
  <c r="AC1074" i="1"/>
  <c r="AA1045" i="1"/>
  <c r="V1016" i="1"/>
  <c r="AC986" i="1"/>
  <c r="Z909" i="1"/>
  <c r="W737" i="1"/>
  <c r="T1316" i="1"/>
  <c r="AF1316" i="1" s="1"/>
  <c r="AB1286" i="1"/>
  <c r="U1257" i="1"/>
  <c r="AG1257" i="1" s="1"/>
  <c r="T1228" i="1"/>
  <c r="AF1228" i="1" s="1"/>
  <c r="AB1198" i="1"/>
  <c r="U1169" i="1"/>
  <c r="AG1169" i="1" s="1"/>
  <c r="T1140" i="1"/>
  <c r="AF1140" i="1" s="1"/>
  <c r="T1108" i="1"/>
  <c r="AF1108" i="1" s="1"/>
  <c r="AB1078" i="1"/>
  <c r="U1049" i="1"/>
  <c r="AG1049" i="1" s="1"/>
  <c r="T1020" i="1"/>
  <c r="AF1020" i="1" s="1"/>
  <c r="AB990" i="1"/>
  <c r="X934" i="1"/>
  <c r="AA816" i="1"/>
  <c r="Z1321" i="1"/>
  <c r="X1292" i="1"/>
  <c r="X1260" i="1"/>
  <c r="AE1230" i="1"/>
  <c r="Z1201" i="1"/>
  <c r="X1172" i="1"/>
  <c r="AE1142" i="1"/>
  <c r="Z1113" i="1"/>
  <c r="X1084" i="1"/>
  <c r="AE1054" i="1"/>
  <c r="Z1025" i="1"/>
  <c r="Z993" i="1"/>
  <c r="Z945" i="1"/>
  <c r="AC827" i="1"/>
  <c r="W956" i="1"/>
  <c r="AD926" i="1"/>
  <c r="Y897" i="1"/>
  <c r="W868" i="1"/>
  <c r="AD838" i="1"/>
  <c r="Y804" i="1"/>
  <c r="Y676" i="1"/>
  <c r="Z958" i="1"/>
  <c r="X929" i="1"/>
  <c r="AE899" i="1"/>
  <c r="Z870" i="1"/>
  <c r="X841" i="1"/>
  <c r="AE811" i="1"/>
  <c r="AD697" i="1"/>
  <c r="Y968" i="1"/>
  <c r="Y936" i="1"/>
  <c r="W907" i="1"/>
  <c r="AD877" i="1"/>
  <c r="Y848" i="1"/>
  <c r="W819" i="1"/>
  <c r="W727" i="1"/>
  <c r="Y479" i="1"/>
  <c r="AC783" i="1"/>
  <c r="AA754" i="1"/>
  <c r="AA722" i="1"/>
  <c r="AJ722" i="1" s="1"/>
  <c r="V693" i="1"/>
  <c r="AI693" i="1" s="1"/>
  <c r="AC663" i="1"/>
  <c r="W584" i="1"/>
  <c r="Y442" i="1"/>
  <c r="T785" i="1"/>
  <c r="AF785" i="1" s="1"/>
  <c r="AB755" i="1"/>
  <c r="U726" i="1"/>
  <c r="AG726" i="1" s="1"/>
  <c r="T697" i="1"/>
  <c r="AF697" i="1" s="1"/>
  <c r="T665" i="1"/>
  <c r="AF665" i="1" s="1"/>
  <c r="U588" i="1"/>
  <c r="AG588" i="1" s="1"/>
  <c r="Y450" i="1"/>
  <c r="AC786" i="1"/>
  <c r="AA757" i="1"/>
  <c r="U1566" i="1"/>
  <c r="AG1566" i="1" s="1"/>
  <c r="T1537" i="1"/>
  <c r="AF1537" i="1" s="1"/>
  <c r="AB1507" i="1"/>
  <c r="U1478" i="1"/>
  <c r="AG1478" i="1" s="1"/>
  <c r="U1446" i="1"/>
  <c r="AG1446" i="1" s="1"/>
  <c r="T1417" i="1"/>
  <c r="AF1417" i="1" s="1"/>
  <c r="AH1417" i="1" s="1"/>
  <c r="AB1387" i="1"/>
  <c r="U1358" i="1"/>
  <c r="AG1358" i="1" s="1"/>
  <c r="T1305" i="1"/>
  <c r="AF1305" i="1" s="1"/>
  <c r="AH1305" i="1" s="1"/>
  <c r="Y1187" i="1"/>
  <c r="AB1069" i="1"/>
  <c r="Z891" i="1"/>
  <c r="AE1315" i="1"/>
  <c r="AE1283" i="1"/>
  <c r="Z1254" i="1"/>
  <c r="X1225" i="1"/>
  <c r="AE1195" i="1"/>
  <c r="Z1166" i="1"/>
  <c r="X1137" i="1"/>
  <c r="AE1107" i="1"/>
  <c r="Z1078" i="1"/>
  <c r="X1049" i="1"/>
  <c r="X1017" i="1"/>
  <c r="AE987" i="1"/>
  <c r="X924" i="1"/>
  <c r="AB788" i="1"/>
  <c r="AD1319" i="1"/>
  <c r="Y1290" i="1"/>
  <c r="W1261" i="1"/>
  <c r="AD1231" i="1"/>
  <c r="Y1202" i="1"/>
  <c r="Y1170" i="1"/>
  <c r="W1141" i="1"/>
  <c r="AD1111" i="1"/>
  <c r="Y1082" i="1"/>
  <c r="W1053" i="1"/>
  <c r="AD1023" i="1"/>
  <c r="Y994" i="1"/>
  <c r="V949" i="1"/>
  <c r="Z831" i="1"/>
  <c r="AA1322" i="1"/>
  <c r="V1293" i="1"/>
  <c r="AC1263" i="1"/>
  <c r="AA1234" i="1"/>
  <c r="V1205" i="1"/>
  <c r="AC1175" i="1"/>
  <c r="AA1146" i="1"/>
  <c r="V1117" i="1"/>
  <c r="AC1087" i="1"/>
  <c r="AC1055" i="1"/>
  <c r="AA1026" i="1"/>
  <c r="V997" i="1"/>
  <c r="AI997" i="1" s="1"/>
  <c r="X960" i="1"/>
  <c r="AA842" i="1"/>
  <c r="AJ842" i="1" s="1"/>
  <c r="AB959" i="1"/>
  <c r="U930" i="1"/>
  <c r="AG930" i="1" s="1"/>
  <c r="C930" i="1" s="1"/>
  <c r="T901" i="1"/>
  <c r="AF901" i="1" s="1"/>
  <c r="AH901" i="1" s="1"/>
  <c r="AB871" i="1"/>
  <c r="AB839" i="1"/>
  <c r="AD807" i="1"/>
  <c r="W691" i="1"/>
  <c r="V962" i="1"/>
  <c r="AC932" i="1"/>
  <c r="AA903" i="1"/>
  <c r="V874" i="1"/>
  <c r="AC844" i="1"/>
  <c r="AA815" i="1"/>
  <c r="T692" i="1"/>
  <c r="AF692" i="1" s="1"/>
  <c r="T964" i="1"/>
  <c r="AF964" i="1" s="1"/>
  <c r="T932" i="1"/>
  <c r="AF932" i="1" s="1"/>
  <c r="AH932" i="1" s="1"/>
  <c r="T900" i="1"/>
  <c r="AF900" i="1" s="1"/>
  <c r="T868" i="1"/>
  <c r="AF868" i="1" s="1"/>
  <c r="U833" i="1"/>
  <c r="AG833" i="1" s="1"/>
  <c r="T774" i="1"/>
  <c r="AF774" i="1" s="1"/>
  <c r="AH774" i="1" s="1"/>
  <c r="U624" i="1"/>
  <c r="AG624" i="1" s="1"/>
  <c r="X790" i="1"/>
  <c r="AE752" i="1"/>
  <c r="AE720" i="1"/>
  <c r="AE688" i="1"/>
  <c r="U655" i="1"/>
  <c r="AG655" i="1" s="1"/>
  <c r="T535" i="1"/>
  <c r="AF535" i="1" s="1"/>
  <c r="AH535" i="1" s="1"/>
  <c r="Y799" i="1"/>
  <c r="Y767" i="1"/>
  <c r="Y735" i="1"/>
  <c r="Y703" i="1"/>
  <c r="W666" i="1"/>
  <c r="AB581" i="1"/>
  <c r="U349" i="1"/>
  <c r="AG349" i="1" s="1"/>
  <c r="AE779" i="1"/>
  <c r="X745" i="1"/>
  <c r="W1514" i="1"/>
  <c r="W1482" i="1"/>
  <c r="W1450" i="1"/>
  <c r="Y1415" i="1"/>
  <c r="AD1380" i="1"/>
  <c r="AD1348" i="1"/>
  <c r="AD1254" i="1"/>
  <c r="U1116" i="1"/>
  <c r="AG1116" i="1" s="1"/>
  <c r="U988" i="1"/>
  <c r="AG988" i="1" s="1"/>
  <c r="V1322" i="1"/>
  <c r="V1290" i="1"/>
  <c r="V1258" i="1"/>
  <c r="AA1223" i="1"/>
  <c r="AC1188" i="1"/>
  <c r="AC1156" i="1"/>
  <c r="AC1124" i="1"/>
  <c r="V1090" i="1"/>
  <c r="V1058" i="1"/>
  <c r="V1026" i="1"/>
  <c r="AA991" i="1"/>
  <c r="AC895" i="1"/>
  <c r="AB1336" i="1"/>
  <c r="AB1296" i="1"/>
  <c r="T1262" i="1"/>
  <c r="AF1262" i="1" s="1"/>
  <c r="AH1262" i="1" s="1"/>
  <c r="AB1224" i="1"/>
  <c r="U1187" i="1"/>
  <c r="AG1187" i="1" s="1"/>
  <c r="C1187" i="1" s="1"/>
  <c r="AB1152" i="1"/>
  <c r="T1118" i="1"/>
  <c r="AF1118" i="1" s="1"/>
  <c r="AB1080" i="1"/>
  <c r="U1043" i="1"/>
  <c r="AG1043" i="1" s="1"/>
  <c r="AB1008" i="1"/>
  <c r="AE962" i="1"/>
  <c r="AA824" i="1"/>
  <c r="AE1312" i="1"/>
  <c r="X1278" i="1"/>
  <c r="Z1243" i="1"/>
  <c r="X1206" i="1"/>
  <c r="AE1168" i="1"/>
  <c r="X1134" i="1"/>
  <c r="AE1096" i="1"/>
  <c r="Z1059" i="1"/>
  <c r="Z1019" i="1"/>
  <c r="AE984" i="1"/>
  <c r="Z889" i="1"/>
  <c r="Y963" i="1"/>
  <c r="AD928" i="1"/>
  <c r="Y891" i="1"/>
  <c r="W854" i="1"/>
  <c r="Y819" i="1"/>
  <c r="Y684" i="1"/>
  <c r="Z952" i="1"/>
  <c r="AE917" i="1"/>
  <c r="Z880" i="1"/>
  <c r="AE845" i="1"/>
  <c r="AD801" i="1"/>
  <c r="T649" i="1"/>
  <c r="AF649" i="1" s="1"/>
  <c r="AD951" i="1"/>
  <c r="W917" i="1"/>
  <c r="Y874" i="1"/>
  <c r="AD839" i="1"/>
  <c r="U777" i="1"/>
  <c r="AG777" i="1" s="1"/>
  <c r="AD594" i="1"/>
  <c r="AC785" i="1"/>
  <c r="AC745" i="1"/>
  <c r="V711" i="1"/>
  <c r="AI711" i="1" s="1"/>
  <c r="AA676" i="1"/>
  <c r="AJ676" i="1" s="1"/>
  <c r="U602" i="1"/>
  <c r="AG602" i="1" s="1"/>
  <c r="U808" i="1"/>
  <c r="AG808" i="1" s="1"/>
  <c r="T771" i="1"/>
  <c r="AF771" i="1" s="1"/>
  <c r="U736" i="1"/>
  <c r="AG736" i="1" s="1"/>
  <c r="AB701" i="1"/>
  <c r="AB661" i="1"/>
  <c r="W554" i="1"/>
  <c r="V802" i="1"/>
  <c r="AC764" i="1"/>
  <c r="V730" i="1"/>
  <c r="AA687" i="1"/>
  <c r="Y650" i="1"/>
  <c r="U518" i="1"/>
  <c r="AG518" i="1" s="1"/>
  <c r="AH518" i="1" s="1"/>
  <c r="Z626" i="1"/>
  <c r="X589" i="1"/>
  <c r="Z554" i="1"/>
  <c r="X517" i="1"/>
  <c r="Z482" i="1"/>
  <c r="AB636" i="1"/>
  <c r="U599" i="1"/>
  <c r="AG599" i="1" s="1"/>
  <c r="C599" i="1" s="1"/>
  <c r="AB564" i="1"/>
  <c r="U527" i="1"/>
  <c r="AG527" i="1" s="1"/>
  <c r="T490" i="1"/>
  <c r="AF490" i="1" s="1"/>
  <c r="U365" i="1"/>
  <c r="AG365" i="1" s="1"/>
  <c r="AA628" i="1"/>
  <c r="AC593" i="1"/>
  <c r="V559" i="1"/>
  <c r="V519" i="1"/>
  <c r="AC481" i="1"/>
  <c r="AA470" i="1"/>
  <c r="AC435" i="1"/>
  <c r="V398" i="1"/>
  <c r="U466" i="1"/>
  <c r="AG466" i="1" s="1"/>
  <c r="AB431" i="1"/>
  <c r="Y392" i="1"/>
  <c r="AA449" i="1"/>
  <c r="AJ449" i="1" s="1"/>
  <c r="X403" i="1"/>
  <c r="AE346" i="1"/>
  <c r="AC292" i="1"/>
  <c r="W293" i="1"/>
  <c r="AC245" i="1"/>
  <c r="T233" i="1"/>
  <c r="AF233" i="1" s="1"/>
  <c r="AD199" i="1"/>
  <c r="U112" i="1"/>
  <c r="AG112" i="1" s="1"/>
  <c r="Z48" i="1"/>
  <c r="U3051" i="1"/>
  <c r="AG3051" i="1" s="1"/>
  <c r="AE737" i="1"/>
  <c r="X703" i="1"/>
  <c r="X663" i="1"/>
  <c r="AB559" i="1"/>
  <c r="AA639" i="1"/>
  <c r="V602" i="1"/>
  <c r="AC564" i="1"/>
  <c r="AA527" i="1"/>
  <c r="AC492" i="1"/>
  <c r="W355" i="1"/>
  <c r="AD609" i="1"/>
  <c r="W575" i="1"/>
  <c r="Y540" i="1"/>
  <c r="W503" i="1"/>
  <c r="AD441" i="1"/>
  <c r="AE638" i="1"/>
  <c r="X604" i="1"/>
  <c r="Z569" i="1"/>
  <c r="Z529" i="1"/>
  <c r="X492" i="1"/>
  <c r="W399" i="1"/>
  <c r="X446" i="1"/>
  <c r="Z411" i="1"/>
  <c r="AD476" i="1"/>
  <c r="W442" i="1"/>
  <c r="Y407" i="1"/>
  <c r="AC466" i="1"/>
  <c r="AA413" i="1"/>
  <c r="AE386" i="1"/>
  <c r="W354" i="1"/>
  <c r="AA319" i="1"/>
  <c r="AA308" i="1"/>
  <c r="AD252" i="1"/>
  <c r="T186" i="1"/>
  <c r="AF186" i="1" s="1"/>
  <c r="AA179" i="1"/>
  <c r="V54" i="1"/>
  <c r="Z3025" i="1"/>
  <c r="W2922" i="1"/>
  <c r="AA713" i="1"/>
  <c r="AC678" i="1"/>
  <c r="AD600" i="1"/>
  <c r="AD413" i="1"/>
  <c r="Z612" i="1"/>
  <c r="AE577" i="1"/>
  <c r="X543" i="1"/>
  <c r="Z500" i="1"/>
  <c r="U429" i="1"/>
  <c r="AG429" i="1" s="1"/>
  <c r="U625" i="1"/>
  <c r="AG625" i="1" s="1"/>
  <c r="T588" i="1"/>
  <c r="AF588" i="1" s="1"/>
  <c r="AB550" i="1"/>
  <c r="U513" i="1"/>
  <c r="AG513" i="1" s="1"/>
  <c r="C513" i="1" s="1"/>
  <c r="AB478" i="1"/>
  <c r="AA654" i="1"/>
  <c r="AJ654" i="1" s="1"/>
  <c r="AA614" i="1"/>
  <c r="V577" i="1"/>
  <c r="AA542" i="1"/>
  <c r="V505" i="1"/>
  <c r="Y440" i="1"/>
  <c r="AA456" i="1"/>
  <c r="AC421" i="1"/>
  <c r="AB352" i="1"/>
  <c r="T455" i="1"/>
  <c r="AF455" i="1" s="1"/>
  <c r="AB417" i="1"/>
  <c r="V260" i="1"/>
  <c r="AC430" i="1"/>
  <c r="AD341" i="1"/>
  <c r="Y395" i="1"/>
  <c r="AA361" i="1"/>
  <c r="AD247" i="1"/>
  <c r="AD304" i="1"/>
  <c r="Z137" i="1"/>
  <c r="AC163" i="1"/>
  <c r="U90" i="1"/>
  <c r="AG90" i="1" s="1"/>
  <c r="C90" i="1" s="1"/>
  <c r="U20" i="1"/>
  <c r="AG20" i="1" s="1"/>
  <c r="AA2941" i="1"/>
  <c r="Z722" i="1"/>
  <c r="AE687" i="1"/>
  <c r="X647" i="1"/>
  <c r="Y509" i="1"/>
  <c r="V624" i="1"/>
  <c r="AC586" i="1"/>
  <c r="AA549" i="1"/>
  <c r="AC514" i="1"/>
  <c r="T466" i="1"/>
  <c r="AF466" i="1" s="1"/>
  <c r="Y634" i="1"/>
  <c r="W597" i="1"/>
  <c r="Y562" i="1"/>
  <c r="W525" i="1"/>
  <c r="AD487" i="1"/>
  <c r="W331" i="1"/>
  <c r="X626" i="1"/>
  <c r="X586" i="1"/>
  <c r="Z551" i="1"/>
  <c r="X514" i="1"/>
  <c r="Z479" i="1"/>
  <c r="AE470" i="1"/>
  <c r="AE430" i="1"/>
  <c r="W389" i="1"/>
  <c r="AD466" i="1"/>
  <c r="AD426" i="1"/>
  <c r="U353" i="1"/>
  <c r="AG353" i="1" s="1"/>
  <c r="AC442" i="1"/>
  <c r="AD389" i="1"/>
  <c r="X348" i="1"/>
  <c r="AA397" i="1"/>
  <c r="AD283" i="1"/>
  <c r="V247" i="1"/>
  <c r="AI247" i="1" s="1"/>
  <c r="AB223" i="1"/>
  <c r="V189" i="1"/>
  <c r="T86" i="1"/>
  <c r="AF86" i="1" s="1"/>
  <c r="AE39" i="1"/>
  <c r="V3014" i="1"/>
  <c r="AI3014" i="1" s="1"/>
  <c r="AA366" i="1"/>
  <c r="AC323" i="1"/>
  <c r="T391" i="1"/>
  <c r="AF391" i="1" s="1"/>
  <c r="U348" i="1"/>
  <c r="AG348" i="1" s="1"/>
  <c r="AE285" i="1"/>
  <c r="AE367" i="1"/>
  <c r="Z330" i="1"/>
  <c r="U315" i="1"/>
  <c r="AG315" i="1" s="1"/>
  <c r="U275" i="1"/>
  <c r="AG275" i="1" s="1"/>
  <c r="AE230" i="1"/>
  <c r="Z297" i="1"/>
  <c r="AE254" i="1"/>
  <c r="AB321" i="1"/>
  <c r="AB281" i="1"/>
  <c r="AA232" i="1"/>
  <c r="AJ232" i="1" s="1"/>
  <c r="W218" i="1"/>
  <c r="T104" i="1"/>
  <c r="AF104" i="1" s="1"/>
  <c r="AH104" i="1" s="1"/>
  <c r="T189" i="1"/>
  <c r="AF189" i="1" s="1"/>
  <c r="AB200" i="1"/>
  <c r="AE180" i="1"/>
  <c r="AA84" i="1"/>
  <c r="AJ84" i="1" s="1"/>
  <c r="C84" i="1" s="1"/>
  <c r="Z162" i="1"/>
  <c r="V134" i="1"/>
  <c r="X105" i="1"/>
  <c r="X72" i="1"/>
  <c r="W71" i="1"/>
  <c r="AD42" i="1"/>
  <c r="Z16" i="1"/>
  <c r="AC3029" i="1"/>
  <c r="AC3024" i="1"/>
  <c r="AB2984" i="1"/>
  <c r="AE2954" i="1"/>
  <c r="AB2906" i="1"/>
  <c r="V474" i="1"/>
  <c r="AI474" i="1" s="1"/>
  <c r="AC436" i="1"/>
  <c r="Y370" i="1"/>
  <c r="AE380" i="1"/>
  <c r="AE340" i="1"/>
  <c r="AC242" i="1"/>
  <c r="AD362" i="1"/>
  <c r="Y325" i="1"/>
  <c r="AC384" i="1"/>
  <c r="AA347" i="1"/>
  <c r="V250" i="1"/>
  <c r="AD289" i="1"/>
  <c r="AD249" i="1"/>
  <c r="AC311" i="1"/>
  <c r="AC271" i="1"/>
  <c r="AA229" i="1"/>
  <c r="Y293" i="1"/>
  <c r="Y253" i="1"/>
  <c r="U232" i="1"/>
  <c r="AG232" i="1" s="1"/>
  <c r="Z188" i="1"/>
  <c r="Z204" i="1"/>
  <c r="W215" i="1"/>
  <c r="W147" i="1"/>
  <c r="V155" i="1"/>
  <c r="V95" i="1"/>
  <c r="AB121" i="1"/>
  <c r="W135" i="1"/>
  <c r="X87" i="1"/>
  <c r="AC72" i="1"/>
  <c r="AA44" i="1"/>
  <c r="Y30" i="1"/>
  <c r="X3064" i="1"/>
  <c r="AB3019" i="1"/>
  <c r="AC3015" i="1"/>
  <c r="AE2971" i="1"/>
  <c r="AA2922" i="1"/>
  <c r="AC397" i="1"/>
  <c r="V355" i="1"/>
  <c r="X311" i="1"/>
  <c r="U382" i="1"/>
  <c r="AG382" i="1" s="1"/>
  <c r="T337" i="1"/>
  <c r="AF337" i="1" s="1"/>
  <c r="AH337" i="1" s="1"/>
  <c r="X241" i="1"/>
  <c r="X367" i="1"/>
  <c r="Z324" i="1"/>
  <c r="T304" i="1"/>
  <c r="AF304" i="1" s="1"/>
  <c r="T264" i="1"/>
  <c r="AF264" i="1" s="1"/>
  <c r="Z203" i="1"/>
  <c r="AE288" i="1"/>
  <c r="X246" i="1"/>
  <c r="U310" i="1"/>
  <c r="AG310" i="1" s="1"/>
  <c r="U270" i="1"/>
  <c r="AG270" i="1" s="1"/>
  <c r="Y228" i="1"/>
  <c r="W212" i="1"/>
  <c r="AC218" i="1"/>
  <c r="Y152" i="1"/>
  <c r="AB194" i="1"/>
  <c r="X172" i="1"/>
  <c r="Y163" i="1"/>
  <c r="AD144" i="1"/>
  <c r="AE108" i="1"/>
  <c r="W88" i="1"/>
  <c r="Y69" i="1"/>
  <c r="AE52" i="1"/>
  <c r="V26" i="1"/>
  <c r="AI26" i="1" s="1"/>
  <c r="B26" i="1" s="1"/>
  <c r="AC3057" i="1"/>
  <c r="AA3059" i="1"/>
  <c r="AJ3059" i="1" s="1"/>
  <c r="C3059" i="1" s="1"/>
  <c r="AA2998" i="1"/>
  <c r="T2942" i="1"/>
  <c r="AF2942" i="1" s="1"/>
  <c r="AA2913" i="1"/>
  <c r="AJ2913" i="1" s="1"/>
  <c r="Y177" i="1"/>
  <c r="AE177" i="1"/>
  <c r="AD142" i="1"/>
  <c r="AD83" i="1"/>
  <c r="AC69" i="1"/>
  <c r="AA100" i="1"/>
  <c r="AA89" i="1"/>
  <c r="AD80" i="1"/>
  <c r="AC56" i="1"/>
  <c r="AB50" i="1"/>
  <c r="Y47" i="1"/>
  <c r="X27" i="1"/>
  <c r="T10" i="1"/>
  <c r="AF10" i="1" s="1"/>
  <c r="AA3054" i="1"/>
  <c r="AJ3054" i="1" s="1"/>
  <c r="C3054" i="1" s="1"/>
  <c r="AD3052" i="1"/>
  <c r="AE3057" i="1"/>
  <c r="AD3065" i="1"/>
  <c r="X3015" i="1"/>
  <c r="W2993" i="1"/>
  <c r="Y2992" i="1"/>
  <c r="X2972" i="1"/>
  <c r="V2974" i="1"/>
  <c r="AD2945" i="1"/>
  <c r="U2948" i="1"/>
  <c r="AG2948" i="1" s="1"/>
  <c r="Z2940" i="1"/>
  <c r="AC2918" i="1"/>
  <c r="W2909" i="1"/>
  <c r="AB2892" i="1"/>
  <c r="AB151" i="1"/>
  <c r="AA149" i="1"/>
  <c r="AB111" i="1"/>
  <c r="AE103" i="1"/>
  <c r="AC105" i="1"/>
  <c r="AE87" i="1"/>
  <c r="AB73" i="1"/>
  <c r="AB68" i="1"/>
  <c r="AC45" i="1"/>
  <c r="X19" i="1"/>
  <c r="U21" i="1"/>
  <c r="AG21" i="1" s="1"/>
  <c r="Z3059" i="1"/>
  <c r="AB3057" i="1"/>
  <c r="AC3058" i="1"/>
  <c r="U3057" i="1"/>
  <c r="AG3057" i="1" s="1"/>
  <c r="AA3009" i="1"/>
  <c r="V3003" i="1"/>
  <c r="AB2978" i="1"/>
  <c r="Y2975" i="1"/>
  <c r="V2950" i="1"/>
  <c r="X2946" i="1"/>
  <c r="AC2931" i="1"/>
  <c r="V2923" i="1"/>
  <c r="AC2912" i="1"/>
  <c r="AC2892" i="1"/>
  <c r="Z3058" i="1"/>
  <c r="Y3054" i="1"/>
  <c r="AE3003" i="1"/>
  <c r="Z2997" i="1"/>
  <c r="Y2970" i="1"/>
  <c r="U2972" i="1"/>
  <c r="AG2972" i="1" s="1"/>
  <c r="C2972" i="1" s="1"/>
  <c r="Z2944" i="1"/>
  <c r="AC2945" i="1"/>
  <c r="V2922" i="1"/>
  <c r="U2930" i="1"/>
  <c r="AG2930" i="1" s="1"/>
  <c r="X2907" i="1"/>
  <c r="Z2896" i="1"/>
  <c r="Y2421" i="1"/>
  <c r="W2316" i="1"/>
  <c r="Y2209" i="1"/>
  <c r="AD2102" i="1"/>
  <c r="W1996" i="1"/>
  <c r="AC1668" i="1"/>
  <c r="AD1887" i="1"/>
  <c r="W1781" i="1"/>
  <c r="Y1674" i="1"/>
  <c r="AB1311" i="1"/>
  <c r="Z1881" i="1"/>
  <c r="AE1774" i="1"/>
  <c r="X1668" i="1"/>
  <c r="AB1223" i="1"/>
  <c r="AD1874" i="1"/>
  <c r="W1768" i="1"/>
  <c r="Y1661" i="1"/>
  <c r="AB1103" i="1"/>
  <c r="AD1549" i="1"/>
  <c r="W1443" i="1"/>
  <c r="Y1335" i="1"/>
  <c r="X1640" i="1"/>
  <c r="Z1533" i="1"/>
  <c r="AE1426" i="1"/>
  <c r="AD1268" i="1"/>
  <c r="U1634" i="1"/>
  <c r="AG1634" i="1" s="1"/>
  <c r="Y2411" i="1"/>
  <c r="AD2384" i="1"/>
  <c r="W2358" i="1"/>
  <c r="Y2331" i="1"/>
  <c r="AD2304" i="1"/>
  <c r="W2278" i="1"/>
  <c r="Y2251" i="1"/>
  <c r="AD2224" i="1"/>
  <c r="W2198" i="1"/>
  <c r="Y2171" i="1"/>
  <c r="AD2144" i="1"/>
  <c r="W2118" i="1"/>
  <c r="Y2091" i="1"/>
  <c r="AD2064" i="1"/>
  <c r="W2038" i="1"/>
  <c r="Y2011" i="1"/>
  <c r="AD1984" i="1"/>
  <c r="V1944" i="1"/>
  <c r="AC1836" i="1"/>
  <c r="Z1730" i="1"/>
  <c r="Z1550" i="1"/>
  <c r="Y1956" i="1"/>
  <c r="AD1929" i="1"/>
  <c r="W1903" i="1"/>
  <c r="AD1873" i="1"/>
  <c r="Y1844" i="1"/>
  <c r="Y1812" i="1"/>
  <c r="W1783" i="1"/>
  <c r="AD1753" i="1"/>
  <c r="Y1724" i="1"/>
  <c r="W1695" i="1"/>
  <c r="AD1665" i="1"/>
  <c r="X1607" i="1"/>
  <c r="AA1489" i="1"/>
  <c r="AE1371" i="1"/>
  <c r="AE918" i="1"/>
  <c r="AE1936" i="1"/>
  <c r="Z1907" i="1"/>
  <c r="X1878" i="1"/>
  <c r="AE1848" i="1"/>
  <c r="Z1819" i="1"/>
  <c r="X1790" i="1"/>
  <c r="AE1760" i="1"/>
  <c r="Z1731" i="1"/>
  <c r="Z1699" i="1"/>
  <c r="X1670" i="1"/>
  <c r="X1625" i="1"/>
  <c r="AA1507" i="1"/>
  <c r="AJ1507" i="1" s="1"/>
  <c r="AE1389" i="1"/>
  <c r="T1091" i="1"/>
  <c r="AF1091" i="1" s="1"/>
  <c r="Y1943" i="1"/>
  <c r="W1914" i="1"/>
  <c r="AD1884" i="1"/>
  <c r="AD1852" i="1"/>
  <c r="Y1823" i="1"/>
  <c r="W1794" i="1"/>
  <c r="AD1764" i="1"/>
  <c r="Y1735" i="1"/>
  <c r="W1706" i="1"/>
  <c r="AD1676" i="1"/>
  <c r="T1646" i="1"/>
  <c r="AF1646" i="1" s="1"/>
  <c r="AH1646" i="1" s="1"/>
  <c r="AA1533" i="1"/>
  <c r="AA1405" i="1"/>
  <c r="AB1135" i="1"/>
  <c r="W1629" i="1"/>
  <c r="AD1599" i="1"/>
  <c r="Y1570" i="1"/>
  <c r="W1541" i="1"/>
  <c r="AD1511" i="1"/>
  <c r="Y1482" i="1"/>
  <c r="W1453" i="1"/>
  <c r="W1421" i="1"/>
  <c r="AD1391" i="1"/>
  <c r="Y1362" i="1"/>
  <c r="AB1321" i="1"/>
  <c r="T1205" i="1"/>
  <c r="AF1205" i="1" s="1"/>
  <c r="Y1087" i="1"/>
  <c r="AA969" i="1"/>
  <c r="X1626" i="1"/>
  <c r="AE1596" i="1"/>
  <c r="AE1564" i="1"/>
  <c r="Z1535" i="1"/>
  <c r="X1506" i="1"/>
  <c r="AE1476" i="1"/>
  <c r="Z1447" i="1"/>
  <c r="X1418" i="1"/>
  <c r="AE1388" i="1"/>
  <c r="Z1359" i="1"/>
  <c r="AD1308" i="1"/>
  <c r="AD1180" i="1"/>
  <c r="W1064" i="1"/>
  <c r="Z883" i="1"/>
  <c r="T1631" i="1"/>
  <c r="AF1631" i="1" s="1"/>
  <c r="AB1601" i="1"/>
  <c r="Y1551" i="1"/>
  <c r="AB2393" i="1"/>
  <c r="U2364" i="1"/>
  <c r="AG2364" i="1" s="1"/>
  <c r="T2335" i="1"/>
  <c r="AF2335" i="1" s="1"/>
  <c r="T2303" i="1"/>
  <c r="AF2303" i="1" s="1"/>
  <c r="AH2303" i="1" s="1"/>
  <c r="AB2273" i="1"/>
  <c r="U2244" i="1"/>
  <c r="AG2244" i="1" s="1"/>
  <c r="C2244" i="1" s="1"/>
  <c r="T2215" i="1"/>
  <c r="AF2215" i="1" s="1"/>
  <c r="AB2185" i="1"/>
  <c r="U2156" i="1"/>
  <c r="AG2156" i="1" s="1"/>
  <c r="T2127" i="1"/>
  <c r="AF2127" i="1" s="1"/>
  <c r="AB2097" i="1"/>
  <c r="U2068" i="1"/>
  <c r="AG2068" i="1" s="1"/>
  <c r="U2036" i="1"/>
  <c r="AG2036" i="1" s="1"/>
  <c r="T2007" i="1"/>
  <c r="AF2007" i="1" s="1"/>
  <c r="AB1977" i="1"/>
  <c r="X1905" i="1"/>
  <c r="AA1787" i="1"/>
  <c r="AE1669" i="1"/>
  <c r="AD1064" i="1"/>
  <c r="T1936" i="1"/>
  <c r="AF1936" i="1" s="1"/>
  <c r="AB1906" i="1"/>
  <c r="AB1874" i="1"/>
  <c r="U1845" i="1"/>
  <c r="AG1845" i="1" s="1"/>
  <c r="T1816" i="1"/>
  <c r="AF1816" i="1" s="1"/>
  <c r="AB1786" i="1"/>
  <c r="U1757" i="1"/>
  <c r="AG1757" i="1" s="1"/>
  <c r="T1728" i="1"/>
  <c r="AF1728" i="1" s="1"/>
  <c r="AB1698" i="1"/>
  <c r="U1669" i="1"/>
  <c r="AG1669" i="1" s="1"/>
  <c r="V1622" i="1"/>
  <c r="V1494" i="1"/>
  <c r="Z1376" i="1"/>
  <c r="Y1021" i="1"/>
  <c r="AA1940" i="1"/>
  <c r="AJ1940" i="1" s="1"/>
  <c r="C1940" i="1" s="1"/>
  <c r="V1911" i="1"/>
  <c r="AC1881" i="1"/>
  <c r="AA1852" i="1"/>
  <c r="V1823" i="1"/>
  <c r="AC1793" i="1"/>
  <c r="AC1761" i="1"/>
  <c r="AA1732" i="1"/>
  <c r="V1703" i="1"/>
  <c r="AC1673" i="1"/>
  <c r="V1640" i="1"/>
  <c r="Z1522" i="1"/>
  <c r="AC1404" i="1"/>
  <c r="AD1144" i="1"/>
  <c r="T1947" i="1"/>
  <c r="AF1947" i="1" s="1"/>
  <c r="T1915" i="1"/>
  <c r="AF1915" i="1" s="1"/>
  <c r="AB1885" i="1"/>
  <c r="U1856" i="1"/>
  <c r="AG1856" i="1" s="1"/>
  <c r="T1827" i="1"/>
  <c r="AF1827" i="1" s="1"/>
  <c r="AB1797" i="1"/>
  <c r="U1768" i="1"/>
  <c r="AG1768" i="1" s="1"/>
  <c r="T1739" i="1"/>
  <c r="AF1739" i="1" s="1"/>
  <c r="AB1709" i="1"/>
  <c r="U1680" i="1"/>
  <c r="AG1680" i="1" s="1"/>
  <c r="W1647" i="1"/>
  <c r="V1538" i="1"/>
  <c r="Z1420" i="1"/>
  <c r="Y1197" i="1"/>
  <c r="AB1632" i="1"/>
  <c r="U1603" i="1"/>
  <c r="AG1603" i="1" s="1"/>
  <c r="T1574" i="1"/>
  <c r="AF1574" i="1" s="1"/>
  <c r="AB1544" i="1"/>
  <c r="U1515" i="1"/>
  <c r="AG1515" i="1" s="1"/>
  <c r="U1483" i="1"/>
  <c r="AG1483" i="1" s="1"/>
  <c r="T1454" i="1"/>
  <c r="AF1454" i="1" s="1"/>
  <c r="AH1454" i="1" s="1"/>
  <c r="AB1424" i="1"/>
  <c r="U1395" i="1"/>
  <c r="AG1395" i="1" s="1"/>
  <c r="T1366" i="1"/>
  <c r="AF1366" i="1" s="1"/>
  <c r="AH1366" i="1" s="1"/>
  <c r="U1336" i="1"/>
  <c r="AG1336" i="1" s="1"/>
  <c r="AD1218" i="1"/>
  <c r="W1102" i="1"/>
  <c r="U984" i="1"/>
  <c r="AG984" i="1" s="1"/>
  <c r="V1627" i="1"/>
  <c r="AC1597" i="1"/>
  <c r="AA1568" i="1"/>
  <c r="V1539" i="1"/>
  <c r="AC1509" i="1"/>
  <c r="AA1480" i="1"/>
  <c r="V1451" i="1"/>
  <c r="AC1421" i="1"/>
  <c r="AA1392" i="1"/>
  <c r="AA1360" i="1"/>
  <c r="Y1313" i="1"/>
  <c r="AB1195" i="1"/>
  <c r="T1079" i="1"/>
  <c r="AF1079" i="1" s="1"/>
  <c r="V945" i="1"/>
  <c r="AI945" i="1" s="1"/>
  <c r="AK945" i="1" s="1"/>
  <c r="D945" i="1" s="1"/>
  <c r="AD1634" i="1"/>
  <c r="Y1605" i="1"/>
  <c r="W1566" i="1"/>
  <c r="T2397" i="1"/>
  <c r="AF2397" i="1" s="1"/>
  <c r="T2365" i="1"/>
  <c r="AF2365" i="1" s="1"/>
  <c r="AB2335" i="1"/>
  <c r="U2306" i="1"/>
  <c r="AG2306" i="1" s="1"/>
  <c r="T2277" i="1"/>
  <c r="AF2277" i="1" s="1"/>
  <c r="AB2247" i="1"/>
  <c r="U2218" i="1"/>
  <c r="AG2218" i="1" s="1"/>
  <c r="T2189" i="1"/>
  <c r="AF2189" i="1" s="1"/>
  <c r="AB2159" i="1"/>
  <c r="U2130" i="1"/>
  <c r="AG2130" i="1" s="1"/>
  <c r="U2098" i="1"/>
  <c r="AG2098" i="1" s="1"/>
  <c r="T2069" i="1"/>
  <c r="AF2069" i="1" s="1"/>
  <c r="AB2039" i="1"/>
  <c r="U2010" i="1"/>
  <c r="AG2010" i="1" s="1"/>
  <c r="T1981" i="1"/>
  <c r="AF1981" i="1" s="1"/>
  <c r="AE1917" i="1"/>
  <c r="X1801" i="1"/>
  <c r="AA1683" i="1"/>
  <c r="U1286" i="1"/>
  <c r="AG1286" i="1" s="1"/>
  <c r="AB1936" i="1"/>
  <c r="U1907" i="1"/>
  <c r="AG1907" i="1" s="1"/>
  <c r="T1878" i="1"/>
  <c r="AF1878" i="1" s="1"/>
  <c r="AB1848" i="1"/>
  <c r="U1819" i="1"/>
  <c r="AG1819" i="1" s="1"/>
  <c r="T1790" i="1"/>
  <c r="AF1790" i="1" s="1"/>
  <c r="AH1790" i="1" s="1"/>
  <c r="AB1760" i="1"/>
  <c r="U1731" i="1"/>
  <c r="AG1731" i="1" s="1"/>
  <c r="T1702" i="1"/>
  <c r="AF1702" i="1" s="1"/>
  <c r="AH1702" i="1" s="1"/>
  <c r="T1670" i="1"/>
  <c r="AF1670" i="1" s="1"/>
  <c r="AH1670" i="1" s="1"/>
  <c r="Z1624" i="1"/>
  <c r="AC1506" i="1"/>
  <c r="V1390" i="1"/>
  <c r="AD1072" i="1"/>
  <c r="AC1943" i="1"/>
  <c r="AA1914" i="1"/>
  <c r="V1885" i="1"/>
  <c r="AC1855" i="1"/>
  <c r="AC1823" i="1"/>
  <c r="AA1794" i="1"/>
  <c r="AJ1794" i="1" s="1"/>
  <c r="V1765" i="1"/>
  <c r="AC1735" i="1"/>
  <c r="AA1706" i="1"/>
  <c r="AJ1706" i="1" s="1"/>
  <c r="C1706" i="1" s="1"/>
  <c r="V1677" i="1"/>
  <c r="AA1646" i="1"/>
  <c r="V1536" i="1"/>
  <c r="Z1418" i="1"/>
  <c r="Y1157" i="1"/>
  <c r="AB1947" i="1"/>
  <c r="U1918" i="1"/>
  <c r="AG1918" i="1" s="1"/>
  <c r="T1889" i="1"/>
  <c r="AF1889" i="1" s="1"/>
  <c r="AB1859" i="1"/>
  <c r="U1830" i="1"/>
  <c r="AG1830" i="1" s="1"/>
  <c r="T1801" i="1"/>
  <c r="AF1801" i="1" s="1"/>
  <c r="AB1771" i="1"/>
  <c r="U1742" i="1"/>
  <c r="AG1742" i="1" s="1"/>
  <c r="U1710" i="1"/>
  <c r="AG1710" i="1" s="1"/>
  <c r="C1710" i="1" s="1"/>
  <c r="T1681" i="1"/>
  <c r="AF1681" i="1" s="1"/>
  <c r="AD1651" i="1"/>
  <c r="AC1550" i="1"/>
  <c r="V1434" i="1"/>
  <c r="AI1434" i="1" s="1"/>
  <c r="AD1248" i="1"/>
  <c r="T1636" i="1"/>
  <c r="AF1636" i="1" s="1"/>
  <c r="AB1606" i="1"/>
  <c r="U1577" i="1"/>
  <c r="AG1577" i="1" s="1"/>
  <c r="U1545" i="1"/>
  <c r="AG1545" i="1" s="1"/>
  <c r="T1516" i="1"/>
  <c r="AF1516" i="1" s="1"/>
  <c r="AB1486" i="1"/>
  <c r="U1457" i="1"/>
  <c r="AG1457" i="1" s="1"/>
  <c r="T1428" i="1"/>
  <c r="AF1428" i="1" s="1"/>
  <c r="AB1398" i="1"/>
  <c r="U1369" i="1"/>
  <c r="AG1369" i="1" s="1"/>
  <c r="T1340" i="1"/>
  <c r="AF1340" i="1" s="1"/>
  <c r="AH1340" i="1" s="1"/>
  <c r="U1232" i="1"/>
  <c r="AG1232" i="1" s="1"/>
  <c r="U1104" i="1"/>
  <c r="AG1104" i="1" s="1"/>
  <c r="AD986" i="1"/>
  <c r="AA1630" i="1"/>
  <c r="V1601" i="1"/>
  <c r="AI1601" i="1" s="1"/>
  <c r="B1601" i="1" s="1"/>
  <c r="AC1571" i="1"/>
  <c r="AA1542" i="1"/>
  <c r="AJ1542" i="1" s="1"/>
  <c r="C1542" i="1" s="1"/>
  <c r="V1513" i="1"/>
  <c r="AC1483" i="1"/>
  <c r="AA1454" i="1"/>
  <c r="AJ1454" i="1" s="1"/>
  <c r="C1454" i="1" s="1"/>
  <c r="AA1422" i="1"/>
  <c r="V1393" i="1"/>
  <c r="AC1363" i="1"/>
  <c r="T1327" i="1"/>
  <c r="AF1327" i="1" s="1"/>
  <c r="Y1209" i="1"/>
  <c r="AB1091" i="1"/>
  <c r="T975" i="1"/>
  <c r="AF975" i="1" s="1"/>
  <c r="AH975" i="1" s="1"/>
  <c r="W1638" i="1"/>
  <c r="AD1608" i="1"/>
  <c r="AD1568" i="1"/>
  <c r="AB1557" i="1"/>
  <c r="U1528" i="1"/>
  <c r="AG1528" i="1" s="1"/>
  <c r="C1528" i="1" s="1"/>
  <c r="T1499" i="1"/>
  <c r="AF1499" i="1" s="1"/>
  <c r="AH1499" i="1" s="1"/>
  <c r="AB1469" i="1"/>
  <c r="U1440" i="1"/>
  <c r="AG1440" i="1" s="1"/>
  <c r="AH1440" i="1" s="1"/>
  <c r="T1411" i="1"/>
  <c r="AF1411" i="1" s="1"/>
  <c r="AB1381" i="1"/>
  <c r="U1352" i="1"/>
  <c r="AG1352" i="1" s="1"/>
  <c r="AB1269" i="1"/>
  <c r="T1153" i="1"/>
  <c r="AF1153" i="1" s="1"/>
  <c r="Y1035" i="1"/>
  <c r="Z1336" i="1"/>
  <c r="X1307" i="1"/>
  <c r="AE1277" i="1"/>
  <c r="Z1248" i="1"/>
  <c r="X1219" i="1"/>
  <c r="AE1189" i="1"/>
  <c r="AE1157" i="1"/>
  <c r="Z1128" i="1"/>
  <c r="X1099" i="1"/>
  <c r="AE1069" i="1"/>
  <c r="Z1040" i="1"/>
  <c r="X1011" i="1"/>
  <c r="AE981" i="1"/>
  <c r="X900" i="1"/>
  <c r="AB692" i="1"/>
  <c r="W1311" i="1"/>
  <c r="AD1281" i="1"/>
  <c r="Y1252" i="1"/>
  <c r="W1223" i="1"/>
  <c r="AD1193" i="1"/>
  <c r="Y1164" i="1"/>
  <c r="W1135" i="1"/>
  <c r="AD1105" i="1"/>
  <c r="Y1076" i="1"/>
  <c r="Y1044" i="1"/>
  <c r="W1015" i="1"/>
  <c r="AD985" i="1"/>
  <c r="AC913" i="1"/>
  <c r="U747" i="1"/>
  <c r="AG747" i="1" s="1"/>
  <c r="AA1316" i="1"/>
  <c r="V1287" i="1"/>
  <c r="AC1257" i="1"/>
  <c r="AA1228" i="1"/>
  <c r="AJ1228" i="1" s="1"/>
  <c r="AA1196" i="1"/>
  <c r="V1167" i="1"/>
  <c r="AC1137" i="1"/>
  <c r="AA1108" i="1"/>
  <c r="AJ1108" i="1" s="1"/>
  <c r="V1079" i="1"/>
  <c r="AI1079" i="1" s="1"/>
  <c r="AC1049" i="1"/>
  <c r="AA1020" i="1"/>
  <c r="V991" i="1"/>
  <c r="X936" i="1"/>
  <c r="T800" i="1"/>
  <c r="AF800" i="1" s="1"/>
  <c r="T951" i="1"/>
  <c r="AF951" i="1" s="1"/>
  <c r="AB921" i="1"/>
  <c r="U892" i="1"/>
  <c r="AG892" i="1" s="1"/>
  <c r="T863" i="1"/>
  <c r="AF863" i="1" s="1"/>
  <c r="AB833" i="1"/>
  <c r="AD783" i="1"/>
  <c r="W667" i="1"/>
  <c r="V956" i="1"/>
  <c r="AI956" i="1" s="1"/>
  <c r="V924" i="1"/>
  <c r="AI924" i="1" s="1"/>
  <c r="AC894" i="1"/>
  <c r="AA865" i="1"/>
  <c r="AJ865" i="1" s="1"/>
  <c r="V836" i="1"/>
  <c r="T796" i="1"/>
  <c r="AF796" i="1" s="1"/>
  <c r="AH796" i="1" s="1"/>
  <c r="Y678" i="1"/>
  <c r="U963" i="1"/>
  <c r="AG963" i="1" s="1"/>
  <c r="T934" i="1"/>
  <c r="AF934" i="1" s="1"/>
  <c r="AB904" i="1"/>
  <c r="AB872" i="1"/>
  <c r="U843" i="1"/>
  <c r="AG843" i="1" s="1"/>
  <c r="T814" i="1"/>
  <c r="AF814" i="1" s="1"/>
  <c r="AB706" i="1"/>
  <c r="X808" i="1"/>
  <c r="AE778" i="1"/>
  <c r="Z749" i="1"/>
  <c r="X720" i="1"/>
  <c r="AE690" i="1"/>
  <c r="V658" i="1"/>
  <c r="AB563" i="1"/>
  <c r="Y809" i="1"/>
  <c r="W780" i="1"/>
  <c r="AD750" i="1"/>
  <c r="Y721" i="1"/>
  <c r="W692" i="1"/>
  <c r="AD662" i="1"/>
  <c r="Y579" i="1"/>
  <c r="X811" i="1"/>
  <c r="AE781" i="1"/>
  <c r="Z752" i="1"/>
  <c r="Y1561" i="1"/>
  <c r="W1532" i="1"/>
  <c r="AD1502" i="1"/>
  <c r="Y1473" i="1"/>
  <c r="W1444" i="1"/>
  <c r="AD1414" i="1"/>
  <c r="AD1382" i="1"/>
  <c r="Y1353" i="1"/>
  <c r="U1284" i="1"/>
  <c r="AG1284" i="1" s="1"/>
  <c r="AD1166" i="1"/>
  <c r="W1050" i="1"/>
  <c r="AA812" i="1"/>
  <c r="AC1310" i="1"/>
  <c r="AA1281" i="1"/>
  <c r="V1252" i="1"/>
  <c r="V1220" i="1"/>
  <c r="AI1220" i="1" s="1"/>
  <c r="AC1190" i="1"/>
  <c r="AA1161" i="1"/>
  <c r="AJ1161" i="1" s="1"/>
  <c r="V1132" i="1"/>
  <c r="AC1102" i="1"/>
  <c r="AA1073" i="1"/>
  <c r="V1044" i="1"/>
  <c r="AC1014" i="1"/>
  <c r="AA985" i="1"/>
  <c r="AC903" i="1"/>
  <c r="AD709" i="1"/>
  <c r="AB1314" i="1"/>
  <c r="U1285" i="1"/>
  <c r="AG1285" i="1" s="1"/>
  <c r="T1256" i="1"/>
  <c r="AF1256" i="1" s="1"/>
  <c r="AH1256" i="1" s="1"/>
  <c r="AB1226" i="1"/>
  <c r="U1197" i="1"/>
  <c r="AG1197" i="1" s="1"/>
  <c r="C1197" i="1" s="1"/>
  <c r="T1168" i="1"/>
  <c r="AF1168" i="1" s="1"/>
  <c r="AB1138" i="1"/>
  <c r="AB1106" i="1"/>
  <c r="U1077" i="1"/>
  <c r="AG1077" i="1" s="1"/>
  <c r="T1048" i="1"/>
  <c r="AF1048" i="1" s="1"/>
  <c r="AH1048" i="1" s="1"/>
  <c r="AB1018" i="1"/>
  <c r="U989" i="1"/>
  <c r="AG989" i="1" s="1"/>
  <c r="C989" i="1" s="1"/>
  <c r="AA928" i="1"/>
  <c r="W809" i="1"/>
  <c r="X1320" i="1"/>
  <c r="AE1290" i="1"/>
  <c r="AE1258" i="1"/>
  <c r="Z1229" i="1"/>
  <c r="X1200" i="1"/>
  <c r="AE1170" i="1"/>
  <c r="Z1141" i="1"/>
  <c r="X1112" i="1"/>
  <c r="AE1082" i="1"/>
  <c r="Z1053" i="1"/>
  <c r="X1024" i="1"/>
  <c r="X992" i="1"/>
  <c r="AC939" i="1"/>
  <c r="V823" i="1"/>
  <c r="AD954" i="1"/>
  <c r="Y925" i="1"/>
  <c r="W896" i="1"/>
  <c r="AD866" i="1"/>
  <c r="Y837" i="1"/>
  <c r="AB798" i="1"/>
  <c r="AB670" i="1"/>
  <c r="X957" i="1"/>
  <c r="AE927" i="1"/>
  <c r="Z898" i="1"/>
  <c r="X869" i="1"/>
  <c r="AE839" i="1"/>
  <c r="AD809" i="1"/>
  <c r="W693" i="1"/>
  <c r="W967" i="1"/>
  <c r="W935" i="1"/>
  <c r="AD905" i="1"/>
  <c r="Y876" i="1"/>
  <c r="W847" i="1"/>
  <c r="AD817" i="1"/>
  <c r="U721" i="1"/>
  <c r="AG721" i="1" s="1"/>
  <c r="W417" i="1"/>
  <c r="AA782" i="1"/>
  <c r="AJ782" i="1" s="1"/>
  <c r="V753" i="1"/>
  <c r="AI753" i="1" s="1"/>
  <c r="AK753" i="1" s="1"/>
  <c r="V721" i="1"/>
  <c r="AC691" i="1"/>
  <c r="AA662" i="1"/>
  <c r="U578" i="1"/>
  <c r="AG578" i="1" s="1"/>
  <c r="W425" i="1"/>
  <c r="AB783" i="1"/>
  <c r="U754" i="1"/>
  <c r="AG754" i="1" s="1"/>
  <c r="T725" i="1"/>
  <c r="AF725" i="1" s="1"/>
  <c r="AB695" i="1"/>
  <c r="AB663" i="1"/>
  <c r="AD582" i="1"/>
  <c r="W433" i="1"/>
  <c r="AA785" i="1"/>
  <c r="V756" i="1"/>
  <c r="AI756" i="1" s="1"/>
  <c r="T1565" i="1"/>
  <c r="AF1565" i="1" s="1"/>
  <c r="AB1535" i="1"/>
  <c r="U1506" i="1"/>
  <c r="AG1506" i="1" s="1"/>
  <c r="C1506" i="1" s="1"/>
  <c r="T1477" i="1"/>
  <c r="AF1477" i="1" s="1"/>
  <c r="AH1477" i="1" s="1"/>
  <c r="T1445" i="1"/>
  <c r="AF1445" i="1" s="1"/>
  <c r="AH1445" i="1" s="1"/>
  <c r="AB1415" i="1"/>
  <c r="U1386" i="1"/>
  <c r="AG1386" i="1" s="1"/>
  <c r="T1357" i="1"/>
  <c r="AF1357" i="1" s="1"/>
  <c r="AH1357" i="1" s="1"/>
  <c r="Y1299" i="1"/>
  <c r="AB1181" i="1"/>
  <c r="T1065" i="1"/>
  <c r="AF1065" i="1" s="1"/>
  <c r="AH1065" i="1" s="1"/>
  <c r="X874" i="1"/>
  <c r="Z1314" i="1"/>
  <c r="Z1282" i="1"/>
  <c r="X1253" i="1"/>
  <c r="AE1223" i="1"/>
  <c r="Z1194" i="1"/>
  <c r="X1165" i="1"/>
  <c r="AE1135" i="1"/>
  <c r="Z1106" i="1"/>
  <c r="X1077" i="1"/>
  <c r="AE1047" i="1"/>
  <c r="AE1015" i="1"/>
  <c r="Z986" i="1"/>
  <c r="AA918" i="1"/>
  <c r="U771" i="1"/>
  <c r="AG771" i="1" s="1"/>
  <c r="AH771" i="1" s="1"/>
  <c r="Y1318" i="1"/>
  <c r="W1289" i="1"/>
  <c r="AD1259" i="1"/>
  <c r="Y1230" i="1"/>
  <c r="W1201" i="1"/>
  <c r="W1169" i="1"/>
  <c r="AD1139" i="1"/>
  <c r="Y1110" i="1"/>
  <c r="W1081" i="1"/>
  <c r="AD1051" i="1"/>
  <c r="Y1022" i="1"/>
  <c r="W993" i="1"/>
  <c r="Z943" i="1"/>
  <c r="AC825" i="1"/>
  <c r="V1321" i="1"/>
  <c r="AC1291" i="1"/>
  <c r="AA1262" i="1"/>
  <c r="AJ1262" i="1" s="1"/>
  <c r="V1233" i="1"/>
  <c r="AI1233" i="1" s="1"/>
  <c r="B1233" i="1" s="1"/>
  <c r="AC1203" i="1"/>
  <c r="AA1174" i="1"/>
  <c r="AJ1174" i="1" s="1"/>
  <c r="V1145" i="1"/>
  <c r="AC1115" i="1"/>
  <c r="AA1086" i="1"/>
  <c r="AA1054" i="1"/>
  <c r="V1025" i="1"/>
  <c r="AC995" i="1"/>
  <c r="AA954" i="1"/>
  <c r="AE836" i="1"/>
  <c r="U958" i="1"/>
  <c r="AG958" i="1" s="1"/>
  <c r="T929" i="1"/>
  <c r="AF929" i="1" s="1"/>
  <c r="AH929" i="1" s="1"/>
  <c r="AB899" i="1"/>
  <c r="U870" i="1"/>
  <c r="AG870" i="1" s="1"/>
  <c r="U838" i="1"/>
  <c r="AG838" i="1" s="1"/>
  <c r="W803" i="1"/>
  <c r="U685" i="1"/>
  <c r="AG685" i="1" s="1"/>
  <c r="AC960" i="1"/>
  <c r="AA931" i="1"/>
  <c r="AJ931" i="1" s="1"/>
  <c r="V902" i="1"/>
  <c r="AI902" i="1" s="1"/>
  <c r="AC872" i="1"/>
  <c r="AA843" i="1"/>
  <c r="AJ843" i="1" s="1"/>
  <c r="C843" i="1" s="1"/>
  <c r="V814" i="1"/>
  <c r="Y686" i="1"/>
  <c r="AB962" i="1"/>
  <c r="AB930" i="1"/>
  <c r="AB898" i="1"/>
  <c r="AB866" i="1"/>
  <c r="T832" i="1"/>
  <c r="AF832" i="1" s="1"/>
  <c r="Y768" i="1"/>
  <c r="T605" i="1"/>
  <c r="AF605" i="1" s="1"/>
  <c r="AE788" i="1"/>
  <c r="Z751" i="1"/>
  <c r="Z719" i="1"/>
  <c r="Z687" i="1"/>
  <c r="AA653" i="1"/>
  <c r="Y529" i="1"/>
  <c r="W798" i="1"/>
  <c r="W766" i="1"/>
  <c r="W734" i="1"/>
  <c r="W702" i="1"/>
  <c r="AD664" i="1"/>
  <c r="T577" i="1"/>
  <c r="AF577" i="1" s="1"/>
  <c r="Z810" i="1"/>
  <c r="Z778" i="1"/>
  <c r="AE743" i="1"/>
  <c r="AD1512" i="1"/>
  <c r="AD1480" i="1"/>
  <c r="AD1448" i="1"/>
  <c r="W1414" i="1"/>
  <c r="Y1379" i="1"/>
  <c r="Y1347" i="1"/>
  <c r="W1250" i="1"/>
  <c r="AD1110" i="1"/>
  <c r="AD982" i="1"/>
  <c r="AC1320" i="1"/>
  <c r="AC1288" i="1"/>
  <c r="AC1256" i="1"/>
  <c r="V1222" i="1"/>
  <c r="AI1222" i="1" s="1"/>
  <c r="AA1187" i="1"/>
  <c r="AJ1187" i="1" s="1"/>
  <c r="AA1155" i="1"/>
  <c r="AJ1155" i="1" s="1"/>
  <c r="AA1123" i="1"/>
  <c r="AJ1123" i="1" s="1"/>
  <c r="AC1088" i="1"/>
  <c r="AC1056" i="1"/>
  <c r="AC1024" i="1"/>
  <c r="V990" i="1"/>
  <c r="V891" i="1"/>
  <c r="U1335" i="1"/>
  <c r="AG1335" i="1" s="1"/>
  <c r="U1295" i="1"/>
  <c r="AG1295" i="1" s="1"/>
  <c r="AB1260" i="1"/>
  <c r="U1223" i="1"/>
  <c r="AG1223" i="1" s="1"/>
  <c r="T1186" i="1"/>
  <c r="AF1186" i="1" s="1"/>
  <c r="U1151" i="1"/>
  <c r="AG1151" i="1" s="1"/>
  <c r="AB1116" i="1"/>
  <c r="U1079" i="1"/>
  <c r="AG1079" i="1" s="1"/>
  <c r="T1042" i="1"/>
  <c r="AF1042" i="1" s="1"/>
  <c r="U1007" i="1"/>
  <c r="AG1007" i="1" s="1"/>
  <c r="X958" i="1"/>
  <c r="AE818" i="1"/>
  <c r="Z1311" i="1"/>
  <c r="AE1276" i="1"/>
  <c r="X1242" i="1"/>
  <c r="AE1204" i="1"/>
  <c r="Z1167" i="1"/>
  <c r="AE1132" i="1"/>
  <c r="Z1095" i="1"/>
  <c r="X1058" i="1"/>
  <c r="X1018" i="1"/>
  <c r="Z983" i="1"/>
  <c r="AC883" i="1"/>
  <c r="W962" i="1"/>
  <c r="Y927" i="1"/>
  <c r="W890" i="1"/>
  <c r="AD852" i="1"/>
  <c r="W818" i="1"/>
  <c r="AB678" i="1"/>
  <c r="X951" i="1"/>
  <c r="Z916" i="1"/>
  <c r="X879" i="1"/>
  <c r="Z844" i="1"/>
  <c r="W797" i="1"/>
  <c r="Y631" i="1"/>
  <c r="Y950" i="1"/>
  <c r="AD915" i="1"/>
  <c r="W873" i="1"/>
  <c r="Y838" i="1"/>
  <c r="AD771" i="1"/>
  <c r="Y575" i="1"/>
  <c r="AA784" i="1"/>
  <c r="AA744" i="1"/>
  <c r="AC709" i="1"/>
  <c r="V675" i="1"/>
  <c r="AD596" i="1"/>
  <c r="T807" i="1"/>
  <c r="AF807" i="1" s="1"/>
  <c r="AB769" i="1"/>
  <c r="T735" i="1"/>
  <c r="AF735" i="1" s="1"/>
  <c r="U700" i="1"/>
  <c r="AG700" i="1" s="1"/>
  <c r="Y660" i="1"/>
  <c r="U548" i="1"/>
  <c r="AG548" i="1" s="1"/>
  <c r="AC800" i="1"/>
  <c r="AA763" i="1"/>
  <c r="AJ763" i="1" s="1"/>
  <c r="AC728" i="1"/>
  <c r="V686" i="1"/>
  <c r="Z648" i="1"/>
  <c r="AD512" i="1"/>
  <c r="X625" i="1"/>
  <c r="AE587" i="1"/>
  <c r="X553" i="1"/>
  <c r="AE515" i="1"/>
  <c r="X481" i="1"/>
  <c r="U635" i="1"/>
  <c r="AG635" i="1" s="1"/>
  <c r="T598" i="1"/>
  <c r="AF598" i="1" s="1"/>
  <c r="U563" i="1"/>
  <c r="AG563" i="1" s="1"/>
  <c r="T526" i="1"/>
  <c r="AF526" i="1" s="1"/>
  <c r="AH526" i="1" s="1"/>
  <c r="AB488" i="1"/>
  <c r="T346" i="1"/>
  <c r="AF346" i="1" s="1"/>
  <c r="V627" i="1"/>
  <c r="AI627" i="1" s="1"/>
  <c r="AK627" i="1" s="1"/>
  <c r="AA592" i="1"/>
  <c r="AJ592" i="1" s="1"/>
  <c r="AC557" i="1"/>
  <c r="AC517" i="1"/>
  <c r="AA480" i="1"/>
  <c r="AJ480" i="1" s="1"/>
  <c r="C480" i="1" s="1"/>
  <c r="V469" i="1"/>
  <c r="AI469" i="1" s="1"/>
  <c r="AA434" i="1"/>
  <c r="AB392" i="1"/>
  <c r="T465" i="1"/>
  <c r="AF465" i="1" s="1"/>
  <c r="U430" i="1"/>
  <c r="AG430" i="1" s="1"/>
  <c r="AB386" i="1"/>
  <c r="AE447" i="1"/>
  <c r="AA401" i="1"/>
  <c r="Z341" i="1"/>
  <c r="V272" i="1"/>
  <c r="AD287" i="1"/>
  <c r="AA240" i="1"/>
  <c r="AB227" i="1"/>
  <c r="Y194" i="1"/>
  <c r="V99" i="1"/>
  <c r="AC57" i="1"/>
  <c r="T3030" i="1"/>
  <c r="AF3030" i="1" s="1"/>
  <c r="Z736" i="1"/>
  <c r="AE701" i="1"/>
  <c r="AE661" i="1"/>
  <c r="T555" i="1"/>
  <c r="AF555" i="1" s="1"/>
  <c r="V638" i="1"/>
  <c r="AC600" i="1"/>
  <c r="AA563" i="1"/>
  <c r="V526" i="1"/>
  <c r="AA491" i="1"/>
  <c r="AD327" i="1"/>
  <c r="Y608" i="1"/>
  <c r="AD573" i="1"/>
  <c r="W539" i="1"/>
  <c r="AD501" i="1"/>
  <c r="W437" i="1"/>
  <c r="Z637" i="1"/>
  <c r="AE602" i="1"/>
  <c r="X568" i="1"/>
  <c r="X528" i="1"/>
  <c r="AE490" i="1"/>
  <c r="AD375" i="1"/>
  <c r="AE444" i="1"/>
  <c r="X410" i="1"/>
  <c r="Y475" i="1"/>
  <c r="AD440" i="1"/>
  <c r="W406" i="1"/>
  <c r="X465" i="1"/>
  <c r="AE411" i="1"/>
  <c r="X384" i="1"/>
  <c r="AD348" i="1"/>
  <c r="Z300" i="1"/>
  <c r="V303" i="1"/>
  <c r="Y247" i="1"/>
  <c r="W167" i="1"/>
  <c r="AC168" i="1"/>
  <c r="T77" i="1"/>
  <c r="AF77" i="1" s="1"/>
  <c r="U3066" i="1"/>
  <c r="AG3066" i="1" s="1"/>
  <c r="AH3066" i="1" s="1"/>
  <c r="T2915" i="1"/>
  <c r="AF2915" i="1" s="1"/>
  <c r="V712" i="1"/>
  <c r="AA677" i="1"/>
  <c r="W596" i="1"/>
  <c r="U381" i="1"/>
  <c r="AG381" i="1" s="1"/>
  <c r="X611" i="1"/>
  <c r="Z576" i="1"/>
  <c r="AE541" i="1"/>
  <c r="X499" i="1"/>
  <c r="AD423" i="1"/>
  <c r="T624" i="1"/>
  <c r="AF624" i="1" s="1"/>
  <c r="AB586" i="1"/>
  <c r="U549" i="1"/>
  <c r="AG549" i="1" s="1"/>
  <c r="T512" i="1"/>
  <c r="AF512" i="1" s="1"/>
  <c r="AH512" i="1" s="1"/>
  <c r="Z477" i="1"/>
  <c r="V653" i="1"/>
  <c r="V613" i="1"/>
  <c r="AC575" i="1"/>
  <c r="V541" i="1"/>
  <c r="AC503" i="1"/>
  <c r="AB434" i="1"/>
  <c r="V455" i="1"/>
  <c r="AA420" i="1"/>
  <c r="T348" i="1"/>
  <c r="AF348" i="1" s="1"/>
  <c r="AH348" i="1" s="1"/>
  <c r="AB453" i="1"/>
  <c r="U416" i="1"/>
  <c r="AG416" i="1" s="1"/>
  <c r="AA233" i="1"/>
  <c r="AJ233" i="1" s="1"/>
  <c r="C233" i="1" s="1"/>
  <c r="X429" i="1"/>
  <c r="T336" i="1"/>
  <c r="AF336" i="1" s="1"/>
  <c r="W390" i="1"/>
  <c r="V356" i="1"/>
  <c r="Y242" i="1"/>
  <c r="Y299" i="1"/>
  <c r="AE223" i="1"/>
  <c r="AA158" i="1"/>
  <c r="AC71" i="1"/>
  <c r="AC16" i="1"/>
  <c r="T2946" i="1"/>
  <c r="AF2946" i="1" s="1"/>
  <c r="X721" i="1"/>
  <c r="Z686" i="1"/>
  <c r="T643" i="1"/>
  <c r="AF643" i="1" s="1"/>
  <c r="AH643" i="1" s="1"/>
  <c r="AB503" i="1"/>
  <c r="AC622" i="1"/>
  <c r="AA585" i="1"/>
  <c r="AJ585" i="1" s="1"/>
  <c r="C585" i="1" s="1"/>
  <c r="V548" i="1"/>
  <c r="AA513" i="1"/>
  <c r="AJ513" i="1" s="1"/>
  <c r="Y460" i="1"/>
  <c r="W633" i="1"/>
  <c r="AD595" i="1"/>
  <c r="W561" i="1"/>
  <c r="AD523" i="1"/>
  <c r="Y486" i="1"/>
  <c r="AA263" i="1"/>
  <c r="AE624" i="1"/>
  <c r="AE584" i="1"/>
  <c r="X550" i="1"/>
  <c r="AE512" i="1"/>
  <c r="X478" i="1"/>
  <c r="Z469" i="1"/>
  <c r="Z429" i="1"/>
  <c r="U383" i="1"/>
  <c r="AG383" i="1" s="1"/>
  <c r="Y465" i="1"/>
  <c r="Y425" i="1"/>
  <c r="AB346" i="1"/>
  <c r="X441" i="1"/>
  <c r="T384" i="1"/>
  <c r="AF384" i="1" s="1"/>
  <c r="AE342" i="1"/>
  <c r="V392" i="1"/>
  <c r="Y278" i="1"/>
  <c r="AC241" i="1"/>
  <c r="U218" i="1"/>
  <c r="AG218" i="1" s="1"/>
  <c r="AC183" i="1"/>
  <c r="W139" i="1"/>
  <c r="AB43" i="1"/>
  <c r="AB3018" i="1"/>
  <c r="V365" i="1"/>
  <c r="AA322" i="1"/>
  <c r="AB389" i="1"/>
  <c r="T347" i="1"/>
  <c r="AF347" i="1" s="1"/>
  <c r="X281" i="1"/>
  <c r="Z366" i="1"/>
  <c r="X329" i="1"/>
  <c r="T314" i="1"/>
  <c r="AF314" i="1" s="1"/>
  <c r="T274" i="1"/>
  <c r="AF274" i="1" s="1"/>
  <c r="X229" i="1"/>
  <c r="X296" i="1"/>
  <c r="Z253" i="1"/>
  <c r="U320" i="1"/>
  <c r="AG320" i="1" s="1"/>
  <c r="U280" i="1"/>
  <c r="AG280" i="1" s="1"/>
  <c r="AB230" i="1"/>
  <c r="AD216" i="1"/>
  <c r="V226" i="1"/>
  <c r="W187" i="1"/>
  <c r="U199" i="1"/>
  <c r="AG199" i="1" s="1"/>
  <c r="Z179" i="1"/>
  <c r="Y183" i="1"/>
  <c r="AE159" i="1"/>
  <c r="AA131" i="1"/>
  <c r="U101" i="1"/>
  <c r="AG101" i="1" s="1"/>
  <c r="T59" i="1"/>
  <c r="AF59" i="1" s="1"/>
  <c r="Y68" i="1"/>
  <c r="W40" i="1"/>
  <c r="T20" i="1"/>
  <c r="AF20" i="1" s="1"/>
  <c r="V3027" i="1"/>
  <c r="AA3019" i="1"/>
  <c r="U2979" i="1"/>
  <c r="AG2979" i="1" s="1"/>
  <c r="Z2949" i="1"/>
  <c r="AC2901" i="1"/>
  <c r="AC472" i="1"/>
  <c r="AA435" i="1"/>
  <c r="AB364" i="1"/>
  <c r="Z379" i="1"/>
  <c r="Z339" i="1"/>
  <c r="V238" i="1"/>
  <c r="Y361" i="1"/>
  <c r="W324" i="1"/>
  <c r="AA383" i="1"/>
  <c r="V346" i="1"/>
  <c r="Z244" i="1"/>
  <c r="Y288" i="1"/>
  <c r="Y248" i="1"/>
  <c r="AA310" i="1"/>
  <c r="AJ310" i="1" s="1"/>
  <c r="C310" i="1" s="1"/>
  <c r="AA270" i="1"/>
  <c r="AJ270" i="1" s="1"/>
  <c r="C270" i="1" s="1"/>
  <c r="T228" i="1"/>
  <c r="AF228" i="1" s="1"/>
  <c r="AH228" i="1" s="1"/>
  <c r="W292" i="1"/>
  <c r="W252" i="1"/>
  <c r="T231" i="1"/>
  <c r="AF231" i="1" s="1"/>
  <c r="U186" i="1"/>
  <c r="AG186" i="1" s="1"/>
  <c r="X203" i="1"/>
  <c r="AD213" i="1"/>
  <c r="X143" i="1"/>
  <c r="AC153" i="1"/>
  <c r="AA183" i="1"/>
  <c r="T119" i="1"/>
  <c r="AF119" i="1" s="1"/>
  <c r="Y132" i="1"/>
  <c r="AA83" i="1"/>
  <c r="V70" i="1"/>
  <c r="Z39" i="1"/>
  <c r="AC27" i="1"/>
  <c r="Z3061" i="1"/>
  <c r="V3066" i="1"/>
  <c r="AI3066" i="1" s="1"/>
  <c r="AA3010" i="1"/>
  <c r="AJ3010" i="1" s="1"/>
  <c r="AA2965" i="1"/>
  <c r="W2930" i="1"/>
  <c r="AA396" i="1"/>
  <c r="AJ396" i="1" s="1"/>
  <c r="AC353" i="1"/>
  <c r="AA305" i="1"/>
  <c r="AJ305" i="1" s="1"/>
  <c r="T381" i="1"/>
  <c r="AF381" i="1" s="1"/>
  <c r="AB335" i="1"/>
  <c r="AC234" i="1"/>
  <c r="AE365" i="1"/>
  <c r="X323" i="1"/>
  <c r="AB302" i="1"/>
  <c r="AB262" i="1"/>
  <c r="AC197" i="1"/>
  <c r="Z287" i="1"/>
  <c r="AE244" i="1"/>
  <c r="T309" i="1"/>
  <c r="AF309" i="1" s="1"/>
  <c r="T269" i="1"/>
  <c r="AF269" i="1" s="1"/>
  <c r="AC225" i="1"/>
  <c r="AD210" i="1"/>
  <c r="AA217" i="1"/>
  <c r="AE143" i="1"/>
  <c r="U193" i="1"/>
  <c r="AG193" i="1" s="1"/>
  <c r="Z169" i="1"/>
  <c r="AD160" i="1"/>
  <c r="W142" i="1"/>
  <c r="Z105" i="1"/>
  <c r="AE84" i="1"/>
  <c r="AD66" i="1"/>
  <c r="X50" i="1"/>
  <c r="AD28" i="1"/>
  <c r="V3055" i="1"/>
  <c r="V3054" i="1"/>
  <c r="W3014" i="1"/>
  <c r="AE2962" i="1"/>
  <c r="V2908" i="1"/>
  <c r="W176" i="1"/>
  <c r="Z176" i="1"/>
  <c r="Y141" i="1"/>
  <c r="X74" i="1"/>
  <c r="AB146" i="1"/>
  <c r="AC97" i="1"/>
  <c r="V88" i="1"/>
  <c r="AD76" i="1"/>
  <c r="AE53" i="1"/>
  <c r="U49" i="1"/>
  <c r="AG49" i="1" s="1"/>
  <c r="W46" i="1"/>
  <c r="Z25" i="1"/>
  <c r="U7" i="1"/>
  <c r="AG7" i="1" s="1"/>
  <c r="AC3051" i="1"/>
  <c r="W3050" i="1"/>
  <c r="Z3056" i="1"/>
  <c r="W3063" i="1"/>
  <c r="AE3013" i="1"/>
  <c r="X3018" i="1"/>
  <c r="W2991" i="1"/>
  <c r="AE2970" i="1"/>
  <c r="AC2972" i="1"/>
  <c r="Y2944" i="1"/>
  <c r="T2947" i="1"/>
  <c r="AF2947" i="1" s="1"/>
  <c r="X2939" i="1"/>
  <c r="AC2917" i="1"/>
  <c r="AD2907" i="1"/>
  <c r="AA132" i="1"/>
  <c r="U150" i="1"/>
  <c r="AG150" i="1" s="1"/>
  <c r="V148" i="1"/>
  <c r="AI148" i="1" s="1"/>
  <c r="U110" i="1"/>
  <c r="AG110" i="1" s="1"/>
  <c r="Y102" i="1"/>
  <c r="AD103" i="1"/>
  <c r="X86" i="1"/>
  <c r="U72" i="1"/>
  <c r="AG72" i="1" s="1"/>
  <c r="U67" i="1"/>
  <c r="AG67" i="1" s="1"/>
  <c r="Z43" i="1"/>
  <c r="V36" i="1"/>
  <c r="Z19" i="1"/>
  <c r="X3058" i="1"/>
  <c r="U3056" i="1"/>
  <c r="AG3056" i="1" s="1"/>
  <c r="AA3057" i="1"/>
  <c r="T3056" i="1"/>
  <c r="AF3056" i="1" s="1"/>
  <c r="AH3056" i="1" s="1"/>
  <c r="V3008" i="1"/>
  <c r="AC3001" i="1"/>
  <c r="U2977" i="1"/>
  <c r="AG2977" i="1" s="1"/>
  <c r="W2974" i="1"/>
  <c r="AC2948" i="1"/>
  <c r="AE2944" i="1"/>
  <c r="AE2927" i="1"/>
  <c r="AC2921" i="1"/>
  <c r="AA2911" i="1"/>
  <c r="Y2904" i="1"/>
  <c r="X3057" i="1"/>
  <c r="W3053" i="1"/>
  <c r="Z3002" i="1"/>
  <c r="X2996" i="1"/>
  <c r="W2969" i="1"/>
  <c r="T2971" i="1"/>
  <c r="AF2971" i="1" s="1"/>
  <c r="X2943" i="1"/>
  <c r="AA2944" i="1"/>
  <c r="W2940" i="1"/>
  <c r="AI2940" i="1" s="1"/>
  <c r="T2929" i="1"/>
  <c r="AF2929" i="1" s="1"/>
  <c r="AE2905" i="1"/>
  <c r="AE2893" i="1"/>
  <c r="Y1896" i="1"/>
  <c r="AD1869" i="1"/>
  <c r="W1843" i="1"/>
  <c r="Y1816" i="1"/>
  <c r="AD1789" i="1"/>
  <c r="W1763" i="1"/>
  <c r="Y1736" i="1"/>
  <c r="AD1709" i="1"/>
  <c r="W1683" i="1"/>
  <c r="Y1656" i="1"/>
  <c r="AE1579" i="1"/>
  <c r="AA1473" i="1"/>
  <c r="X1367" i="1"/>
  <c r="AB1023" i="1"/>
  <c r="Z1943" i="1"/>
  <c r="AE1916" i="1"/>
  <c r="X1890" i="1"/>
  <c r="Z1863" i="1"/>
  <c r="AE1836" i="1"/>
  <c r="X1810" i="1"/>
  <c r="Z1783" i="1"/>
  <c r="AE1756" i="1"/>
  <c r="X1730" i="1"/>
  <c r="Z1703" i="1"/>
  <c r="AE1676" i="1"/>
  <c r="AA1649" i="1"/>
  <c r="AA1555" i="1"/>
  <c r="X1449" i="1"/>
  <c r="AE1341" i="1"/>
  <c r="AE822" i="1"/>
  <c r="AD1936" i="1"/>
  <c r="W1910" i="1"/>
  <c r="Y1883" i="1"/>
  <c r="AD1856" i="1"/>
  <c r="W1830" i="1"/>
  <c r="Y1803" i="1"/>
  <c r="AD1776" i="1"/>
  <c r="W1750" i="1"/>
  <c r="Y1723" i="1"/>
  <c r="AD1696" i="1"/>
  <c r="W1670" i="1"/>
  <c r="X1635" i="1"/>
  <c r="AE1527" i="1"/>
  <c r="AA1421" i="1"/>
  <c r="AJ1421" i="1" s="1"/>
  <c r="C1421" i="1" s="1"/>
  <c r="U1246" i="1"/>
  <c r="AG1246" i="1" s="1"/>
  <c r="Y1638" i="1"/>
  <c r="AD1611" i="1"/>
  <c r="W1585" i="1"/>
  <c r="Y1558" i="1"/>
  <c r="AD1531" i="1"/>
  <c r="W1505" i="1"/>
  <c r="Y1478" i="1"/>
  <c r="AD1451" i="1"/>
  <c r="W1425" i="1"/>
  <c r="Y1398" i="1"/>
  <c r="AD1371" i="1"/>
  <c r="W1345" i="1"/>
  <c r="Y1263" i="1"/>
  <c r="T1157" i="1"/>
  <c r="AF1157" i="1" s="1"/>
  <c r="AB1049" i="1"/>
  <c r="AA860" i="1"/>
  <c r="X1622" i="1"/>
  <c r="Z1595" i="1"/>
  <c r="AE1568" i="1"/>
  <c r="X1542" i="1"/>
  <c r="Z1515" i="1"/>
  <c r="AE1488" i="1"/>
  <c r="X1462" i="1"/>
  <c r="Z1435" i="1"/>
  <c r="AE1408" i="1"/>
  <c r="X1382" i="1"/>
  <c r="Z1355" i="1"/>
  <c r="W1304" i="1"/>
  <c r="AD1196" i="1"/>
  <c r="U1090" i="1"/>
  <c r="AG1090" i="1" s="1"/>
  <c r="W984" i="1"/>
  <c r="T1643" i="1"/>
  <c r="AF1643" i="1" s="1"/>
  <c r="AH1643" i="1" s="1"/>
  <c r="U1616" i="1"/>
  <c r="AG1616" i="1" s="1"/>
  <c r="AB1589" i="1"/>
  <c r="AB2413" i="1"/>
  <c r="T2387" i="1"/>
  <c r="AF2387" i="1" s="1"/>
  <c r="AH2387" i="1" s="1"/>
  <c r="U2360" i="1"/>
  <c r="AG2360" i="1" s="1"/>
  <c r="AB2333" i="1"/>
  <c r="T2307" i="1"/>
  <c r="AF2307" i="1" s="1"/>
  <c r="U2280" i="1"/>
  <c r="AG2280" i="1" s="1"/>
  <c r="AB2253" i="1"/>
  <c r="T2227" i="1"/>
  <c r="AF2227" i="1" s="1"/>
  <c r="U2200" i="1"/>
  <c r="AG2200" i="1" s="1"/>
  <c r="AB2173" i="1"/>
  <c r="T2147" i="1"/>
  <c r="AF2147" i="1" s="1"/>
  <c r="U2120" i="1"/>
  <c r="AG2120" i="1" s="1"/>
  <c r="AB2093" i="1"/>
  <c r="T2067" i="1"/>
  <c r="AF2067" i="1" s="1"/>
  <c r="U2040" i="1"/>
  <c r="AG2040" i="1" s="1"/>
  <c r="AB2013" i="1"/>
  <c r="T1987" i="1"/>
  <c r="AF1987" i="1" s="1"/>
  <c r="X1953" i="1"/>
  <c r="AE1845" i="1"/>
  <c r="AA1739" i="1"/>
  <c r="AJ1739" i="1" s="1"/>
  <c r="AC1584" i="1"/>
  <c r="AB1958" i="1"/>
  <c r="T1932" i="1"/>
  <c r="AF1932" i="1" s="1"/>
  <c r="AH1932" i="1" s="1"/>
  <c r="U1905" i="1"/>
  <c r="AG1905" i="1" s="1"/>
  <c r="AB1878" i="1"/>
  <c r="T1852" i="1"/>
  <c r="AF1852" i="1" s="1"/>
  <c r="U1825" i="1"/>
  <c r="AG1825" i="1" s="1"/>
  <c r="AB1798" i="1"/>
  <c r="T1772" i="1"/>
  <c r="AF1772" i="1" s="1"/>
  <c r="U1745" i="1"/>
  <c r="AG1745" i="1" s="1"/>
  <c r="AB1718" i="1"/>
  <c r="T1692" i="1"/>
  <c r="AF1692" i="1" s="1"/>
  <c r="U1665" i="1"/>
  <c r="AG1665" i="1" s="1"/>
  <c r="Z1616" i="1"/>
  <c r="V1510" i="1"/>
  <c r="AC1402" i="1"/>
  <c r="AD1168" i="1"/>
  <c r="AA1952" i="1"/>
  <c r="AC1925" i="1"/>
  <c r="V1899" i="1"/>
  <c r="AI1899" i="1" s="1"/>
  <c r="AA1872" i="1"/>
  <c r="AC1845" i="1"/>
  <c r="V1819" i="1"/>
  <c r="AI1819" i="1" s="1"/>
  <c r="AA1792" i="1"/>
  <c r="AJ1792" i="1" s="1"/>
  <c r="AC1765" i="1"/>
  <c r="V1739" i="1"/>
  <c r="AI1739" i="1" s="1"/>
  <c r="AA1712" i="1"/>
  <c r="AC1685" i="1"/>
  <c r="V1659" i="1"/>
  <c r="V1592" i="1"/>
  <c r="AC1484" i="1"/>
  <c r="Z1378" i="1"/>
  <c r="AD1080" i="1"/>
  <c r="AB1945" i="1"/>
  <c r="T1919" i="1"/>
  <c r="AF1919" i="1" s="1"/>
  <c r="U1892" i="1"/>
  <c r="AG1892" i="1" s="1"/>
  <c r="AB1865" i="1"/>
  <c r="T1839" i="1"/>
  <c r="AF1839" i="1" s="1"/>
  <c r="U1812" i="1"/>
  <c r="AG1812" i="1" s="1"/>
  <c r="AB1785" i="1"/>
  <c r="T1759" i="1"/>
  <c r="AF1759" i="1" s="1"/>
  <c r="U1732" i="1"/>
  <c r="AG1732" i="1" s="1"/>
  <c r="AB1705" i="1"/>
  <c r="T1679" i="1"/>
  <c r="AF1679" i="1" s="1"/>
  <c r="U1652" i="1"/>
  <c r="AG1652" i="1" s="1"/>
  <c r="Z1564" i="1"/>
  <c r="V1458" i="1"/>
  <c r="AC1350" i="1"/>
  <c r="AA948" i="1"/>
  <c r="AB1620" i="1"/>
  <c r="T1594" i="1"/>
  <c r="AF1594" i="1" s="1"/>
  <c r="U1567" i="1"/>
  <c r="AG1567" i="1" s="1"/>
  <c r="AB1540" i="1"/>
  <c r="T1514" i="1"/>
  <c r="AF1514" i="1" s="1"/>
  <c r="AH1514" i="1" s="1"/>
  <c r="U1487" i="1"/>
  <c r="AG1487" i="1" s="1"/>
  <c r="AB1460" i="1"/>
  <c r="T1434" i="1"/>
  <c r="AF1434" i="1" s="1"/>
  <c r="U1407" i="1"/>
  <c r="AG1407" i="1" s="1"/>
  <c r="AB1380" i="1"/>
  <c r="T1354" i="1"/>
  <c r="AF1354" i="1" s="1"/>
  <c r="AH1354" i="1" s="1"/>
  <c r="AD1298" i="1"/>
  <c r="U1192" i="1"/>
  <c r="AG1192" i="1" s="1"/>
  <c r="AH1192" i="1" s="1"/>
  <c r="W1086" i="1"/>
  <c r="AD978" i="1"/>
  <c r="V1631" i="1"/>
  <c r="AI1631" i="1" s="1"/>
  <c r="AA1604" i="1"/>
  <c r="AJ1604" i="1" s="1"/>
  <c r="AC1577" i="1"/>
  <c r="V1551" i="1"/>
  <c r="AA1524" i="1"/>
  <c r="AC1497" i="1"/>
  <c r="V1471" i="1"/>
  <c r="AA1444" i="1"/>
  <c r="AC1417" i="1"/>
  <c r="V1391" i="1"/>
  <c r="AA1364" i="1"/>
  <c r="AC1337" i="1"/>
  <c r="Y1233" i="1"/>
  <c r="T1127" i="1"/>
  <c r="AF1127" i="1" s="1"/>
  <c r="AB1019" i="1"/>
  <c r="W502" i="1"/>
  <c r="Y1625" i="1"/>
  <c r="AD1598" i="1"/>
  <c r="W1550" i="1"/>
  <c r="AB2395" i="1"/>
  <c r="T2369" i="1"/>
  <c r="AF2369" i="1" s="1"/>
  <c r="U2342" i="1"/>
  <c r="AG2342" i="1" s="1"/>
  <c r="C2342" i="1" s="1"/>
  <c r="AB2315" i="1"/>
  <c r="T2289" i="1"/>
  <c r="AF2289" i="1" s="1"/>
  <c r="U2262" i="1"/>
  <c r="AG2262" i="1" s="1"/>
  <c r="AB2235" i="1"/>
  <c r="T2209" i="1"/>
  <c r="AF2209" i="1" s="1"/>
  <c r="U2182" i="1"/>
  <c r="AG2182" i="1" s="1"/>
  <c r="AB2155" i="1"/>
  <c r="T2129" i="1"/>
  <c r="AF2129" i="1" s="1"/>
  <c r="U2102" i="1"/>
  <c r="AG2102" i="1" s="1"/>
  <c r="AB2075" i="1"/>
  <c r="T2049" i="1"/>
  <c r="AF2049" i="1" s="1"/>
  <c r="U2022" i="1"/>
  <c r="AG2022" i="1" s="1"/>
  <c r="AB1995" i="1"/>
  <c r="T1969" i="1"/>
  <c r="AF1969" i="1" s="1"/>
  <c r="X1881" i="1"/>
  <c r="AE1773" i="1"/>
  <c r="AA1667" i="1"/>
  <c r="AJ1667" i="1" s="1"/>
  <c r="AD1192" i="1"/>
  <c r="AB1940" i="1"/>
  <c r="T1914" i="1"/>
  <c r="AF1914" i="1" s="1"/>
  <c r="U1887" i="1"/>
  <c r="AG1887" i="1" s="1"/>
  <c r="AB1860" i="1"/>
  <c r="T1834" i="1"/>
  <c r="AF1834" i="1" s="1"/>
  <c r="U1807" i="1"/>
  <c r="AG1807" i="1" s="1"/>
  <c r="AB1780" i="1"/>
  <c r="T1754" i="1"/>
  <c r="AF1754" i="1" s="1"/>
  <c r="AH1754" i="1" s="1"/>
  <c r="U1727" i="1"/>
  <c r="AG1727" i="1" s="1"/>
  <c r="AB1700" i="1"/>
  <c r="T1674" i="1"/>
  <c r="AF1674" i="1" s="1"/>
  <c r="AE1645" i="1"/>
  <c r="Z1544" i="1"/>
  <c r="V1438" i="1"/>
  <c r="Y1309" i="1"/>
  <c r="V1961" i="1"/>
  <c r="AA1934" i="1"/>
  <c r="AC1907" i="1"/>
  <c r="V1881" i="1"/>
  <c r="AI1881" i="1" s="1"/>
  <c r="AK1881" i="1" s="1"/>
  <c r="AA1854" i="1"/>
  <c r="AJ1854" i="1" s="1"/>
  <c r="AC1827" i="1"/>
  <c r="V1801" i="1"/>
  <c r="AI1801" i="1" s="1"/>
  <c r="AA1774" i="1"/>
  <c r="AC1747" i="1"/>
  <c r="V1721" i="1"/>
  <c r="AA1694" i="1"/>
  <c r="AC1667" i="1"/>
  <c r="Z1626" i="1"/>
  <c r="V1520" i="1"/>
  <c r="AC1412" i="1"/>
  <c r="Y1221" i="1"/>
  <c r="U1954" i="1"/>
  <c r="AG1954" i="1" s="1"/>
  <c r="AB1927" i="1"/>
  <c r="T1901" i="1"/>
  <c r="AF1901" i="1" s="1"/>
  <c r="U1874" i="1"/>
  <c r="AG1874" i="1" s="1"/>
  <c r="AB1847" i="1"/>
  <c r="T1821" i="1"/>
  <c r="AF1821" i="1" s="1"/>
  <c r="AH1821" i="1" s="1"/>
  <c r="U1794" i="1"/>
  <c r="AG1794" i="1" s="1"/>
  <c r="C1794" i="1" s="1"/>
  <c r="AB1767" i="1"/>
  <c r="T1741" i="1"/>
  <c r="AF1741" i="1" s="1"/>
  <c r="U1714" i="1"/>
  <c r="AG1714" i="1" s="1"/>
  <c r="C1714" i="1" s="1"/>
  <c r="AB1687" i="1"/>
  <c r="T1661" i="1"/>
  <c r="AF1661" i="1" s="1"/>
  <c r="AC1598" i="1"/>
  <c r="Z1492" i="1"/>
  <c r="V1386" i="1"/>
  <c r="Y1101" i="1"/>
  <c r="U1629" i="1"/>
  <c r="AG1629" i="1" s="1"/>
  <c r="AB1602" i="1"/>
  <c r="T1576" i="1"/>
  <c r="AF1576" i="1" s="1"/>
  <c r="U1549" i="1"/>
  <c r="AG1549" i="1" s="1"/>
  <c r="AB1522" i="1"/>
  <c r="T1496" i="1"/>
  <c r="AF1496" i="1" s="1"/>
  <c r="U1469" i="1"/>
  <c r="AG1469" i="1" s="1"/>
  <c r="AB1442" i="1"/>
  <c r="AJ1442" i="1" s="1"/>
  <c r="T1416" i="1"/>
  <c r="AF1416" i="1" s="1"/>
  <c r="U1389" i="1"/>
  <c r="AG1389" i="1" s="1"/>
  <c r="AB1362" i="1"/>
  <c r="W1334" i="1"/>
  <c r="AD1226" i="1"/>
  <c r="U1120" i="1"/>
  <c r="AG1120" i="1" s="1"/>
  <c r="W1014" i="1"/>
  <c r="AC1639" i="1"/>
  <c r="V1613" i="1"/>
  <c r="AA1586" i="1"/>
  <c r="AC1559" i="1"/>
  <c r="V1533" i="1"/>
  <c r="AA1506" i="1"/>
  <c r="AC1479" i="1"/>
  <c r="V1453" i="1"/>
  <c r="AA1426" i="1"/>
  <c r="AC1399" i="1"/>
  <c r="V1373" i="1"/>
  <c r="AA1346" i="1"/>
  <c r="AB1267" i="1"/>
  <c r="Y1161" i="1"/>
  <c r="T1055" i="1"/>
  <c r="AF1055" i="1" s="1"/>
  <c r="AC885" i="1"/>
  <c r="W1634" i="1"/>
  <c r="Y1607" i="1"/>
  <c r="AD1580" i="1"/>
  <c r="U1564" i="1"/>
  <c r="AG1564" i="1" s="1"/>
  <c r="AB1537" i="1"/>
  <c r="T1511" i="1"/>
  <c r="AF1511" i="1" s="1"/>
  <c r="U1484" i="1"/>
  <c r="AG1484" i="1" s="1"/>
  <c r="AB1457" i="1"/>
  <c r="T1431" i="1"/>
  <c r="AF1431" i="1" s="1"/>
  <c r="U1404" i="1"/>
  <c r="AG1404" i="1" s="1"/>
  <c r="AB1377" i="1"/>
  <c r="T1351" i="1"/>
  <c r="AF1351" i="1" s="1"/>
  <c r="AH1351" i="1" s="1"/>
  <c r="AB1285" i="1"/>
  <c r="Y1179" i="1"/>
  <c r="T1073" i="1"/>
  <c r="AF1073" i="1" s="1"/>
  <c r="AH1073" i="1" s="1"/>
  <c r="AE942" i="1"/>
  <c r="AE1321" i="1"/>
  <c r="X1295" i="1"/>
  <c r="Z1268" i="1"/>
  <c r="AE1241" i="1"/>
  <c r="X1215" i="1"/>
  <c r="Z1188" i="1"/>
  <c r="AE1161" i="1"/>
  <c r="X1135" i="1"/>
  <c r="Z1108" i="1"/>
  <c r="AE1081" i="1"/>
  <c r="X1055" i="1"/>
  <c r="Z1028" i="1"/>
  <c r="AE1001" i="1"/>
  <c r="X975" i="1"/>
  <c r="X884" i="1"/>
  <c r="U675" i="1"/>
  <c r="AG675" i="1" s="1"/>
  <c r="W1315" i="1"/>
  <c r="Y1288" i="1"/>
  <c r="AD1261" i="1"/>
  <c r="W1235" i="1"/>
  <c r="Y1208" i="1"/>
  <c r="AD1181" i="1"/>
  <c r="W1155" i="1"/>
  <c r="Y1128" i="1"/>
  <c r="AD1101" i="1"/>
  <c r="W1075" i="1"/>
  <c r="Y1048" i="1"/>
  <c r="AD1021" i="1"/>
  <c r="W995" i="1"/>
  <c r="AC961" i="1"/>
  <c r="Z855" i="1"/>
  <c r="AC1333" i="1"/>
  <c r="V1307" i="1"/>
  <c r="AA1280" i="1"/>
  <c r="AC1253" i="1"/>
  <c r="V1227" i="1"/>
  <c r="AA1200" i="1"/>
  <c r="AC1173" i="1"/>
  <c r="V1147" i="1"/>
  <c r="AI1147" i="1" s="1"/>
  <c r="AA1120" i="1"/>
  <c r="AC1093" i="1"/>
  <c r="V1067" i="1"/>
  <c r="AA1040" i="1"/>
  <c r="AJ1040" i="1" s="1"/>
  <c r="AC1013" i="1"/>
  <c r="V987" i="1"/>
  <c r="AA930" i="1"/>
  <c r="AJ930" i="1" s="1"/>
  <c r="X824" i="1"/>
  <c r="AB957" i="1"/>
  <c r="T931" i="1"/>
  <c r="AF931" i="1" s="1"/>
  <c r="U904" i="1"/>
  <c r="AG904" i="1" s="1"/>
  <c r="AB877" i="1"/>
  <c r="T851" i="1"/>
  <c r="AF851" i="1" s="1"/>
  <c r="AH851" i="1" s="1"/>
  <c r="U824" i="1"/>
  <c r="AG824" i="1" s="1"/>
  <c r="U757" i="1"/>
  <c r="AG757" i="1" s="1"/>
  <c r="W647" i="1"/>
  <c r="AC954" i="1"/>
  <c r="V928" i="1"/>
  <c r="AA901" i="1"/>
  <c r="AC874" i="1"/>
  <c r="V848" i="1"/>
  <c r="AA821" i="1"/>
  <c r="T748" i="1"/>
  <c r="AF748" i="1" s="1"/>
  <c r="AB601" i="1"/>
  <c r="AB956" i="1"/>
  <c r="T930" i="1"/>
  <c r="AF930" i="1" s="1"/>
  <c r="U903" i="1"/>
  <c r="AG903" i="1" s="1"/>
  <c r="AB876" i="1"/>
  <c r="T850" i="1"/>
  <c r="AF850" i="1" s="1"/>
  <c r="U823" i="1"/>
  <c r="AG823" i="1" s="1"/>
  <c r="AB754" i="1"/>
  <c r="T637" i="1"/>
  <c r="AF637" i="1" s="1"/>
  <c r="X796" i="1"/>
  <c r="Z769" i="1"/>
  <c r="AE742" i="1"/>
  <c r="X716" i="1"/>
  <c r="Z689" i="1"/>
  <c r="AE662" i="1"/>
  <c r="T591" i="1"/>
  <c r="AF591" i="1" s="1"/>
  <c r="AH591" i="1" s="1"/>
  <c r="AB483" i="1"/>
  <c r="W792" i="1"/>
  <c r="Y765" i="1"/>
  <c r="AD738" i="1"/>
  <c r="W712" i="1"/>
  <c r="Y685" i="1"/>
  <c r="T658" i="1"/>
  <c r="AF658" i="1" s="1"/>
  <c r="AB573" i="1"/>
  <c r="U435" i="1"/>
  <c r="AG435" i="1" s="1"/>
  <c r="Z788" i="1"/>
  <c r="AE761" i="1"/>
  <c r="Y1573" i="1"/>
  <c r="AD1546" i="1"/>
  <c r="W1520" i="1"/>
  <c r="Y1493" i="1"/>
  <c r="AD1466" i="1"/>
  <c r="W1440" i="1"/>
  <c r="Y1413" i="1"/>
  <c r="AD1386" i="1"/>
  <c r="W1360" i="1"/>
  <c r="W1322" i="1"/>
  <c r="AD1214" i="1"/>
  <c r="U1108" i="1"/>
  <c r="AG1108" i="1" s="1"/>
  <c r="W1002" i="1"/>
  <c r="AC1330" i="1"/>
  <c r="V1304" i="1"/>
  <c r="AA1277" i="1"/>
  <c r="AJ1277" i="1" s="1"/>
  <c r="AC1250" i="1"/>
  <c r="V1224" i="1"/>
  <c r="AA1197" i="1"/>
  <c r="AJ1197" i="1" s="1"/>
  <c r="AC1170" i="1"/>
  <c r="V1144" i="1"/>
  <c r="AA1117" i="1"/>
  <c r="AC1090" i="1"/>
  <c r="V1064" i="1"/>
  <c r="AA1037" i="1"/>
  <c r="AC1010" i="1"/>
  <c r="V984" i="1"/>
  <c r="AC919" i="1"/>
  <c r="Z813" i="1"/>
  <c r="T1324" i="1"/>
  <c r="AF1324" i="1" s="1"/>
  <c r="U1297" i="1"/>
  <c r="AG1297" i="1" s="1"/>
  <c r="AB1270" i="1"/>
  <c r="T1244" i="1"/>
  <c r="AF1244" i="1" s="1"/>
  <c r="U1217" i="1"/>
  <c r="AG1217" i="1" s="1"/>
  <c r="AB1190" i="1"/>
  <c r="T1164" i="1"/>
  <c r="AF1164" i="1" s="1"/>
  <c r="U1137" i="1"/>
  <c r="AG1137" i="1" s="1"/>
  <c r="AB1110" i="1"/>
  <c r="T1084" i="1"/>
  <c r="AF1084" i="1" s="1"/>
  <c r="AH1084" i="1" s="1"/>
  <c r="U1057" i="1"/>
  <c r="AG1057" i="1" s="1"/>
  <c r="AB1030" i="1"/>
  <c r="T1004" i="1"/>
  <c r="AF1004" i="1" s="1"/>
  <c r="U977" i="1"/>
  <c r="AG977" i="1" s="1"/>
  <c r="AE890" i="1"/>
  <c r="Y698" i="1"/>
  <c r="X1316" i="1"/>
  <c r="Z1289" i="1"/>
  <c r="AE1262" i="1"/>
  <c r="X1236" i="1"/>
  <c r="Z1209" i="1"/>
  <c r="AE1182" i="1"/>
  <c r="X1156" i="1"/>
  <c r="Z1129" i="1"/>
  <c r="AE1102" i="1"/>
  <c r="X1076" i="1"/>
  <c r="Z1049" i="1"/>
  <c r="AE1022" i="1"/>
  <c r="X996" i="1"/>
  <c r="V967" i="1"/>
  <c r="AI967" i="1" s="1"/>
  <c r="AC859" i="1"/>
  <c r="AD966" i="1"/>
  <c r="W940" i="1"/>
  <c r="Y913" i="1"/>
  <c r="AD886" i="1"/>
  <c r="W860" i="1"/>
  <c r="Y833" i="1"/>
  <c r="T794" i="1"/>
  <c r="AF794" i="1" s="1"/>
  <c r="AB686" i="1"/>
  <c r="AE963" i="1"/>
  <c r="X937" i="1"/>
  <c r="Z910" i="1"/>
  <c r="AE883" i="1"/>
  <c r="X857" i="1"/>
  <c r="Z830" i="1"/>
  <c r="U783" i="1"/>
  <c r="AG783" i="1" s="1"/>
  <c r="C783" i="1" s="1"/>
  <c r="W677" i="1"/>
  <c r="AD965" i="1"/>
  <c r="W939" i="1"/>
  <c r="Y912" i="1"/>
  <c r="AD885" i="1"/>
  <c r="W859" i="1"/>
  <c r="Y832" i="1"/>
  <c r="W791" i="1"/>
  <c r="AD683" i="1"/>
  <c r="V805" i="1"/>
  <c r="AA778" i="1"/>
  <c r="AC751" i="1"/>
  <c r="V725" i="1"/>
  <c r="AA698" i="1"/>
  <c r="AC671" i="1"/>
  <c r="U626" i="1"/>
  <c r="AG626" i="1" s="1"/>
  <c r="W520" i="1"/>
  <c r="T801" i="1"/>
  <c r="AF801" i="1" s="1"/>
  <c r="U774" i="1"/>
  <c r="AG774" i="1" s="1"/>
  <c r="AB747" i="1"/>
  <c r="T721" i="1"/>
  <c r="AF721" i="1" s="1"/>
  <c r="U694" i="1"/>
  <c r="AG694" i="1" s="1"/>
  <c r="AB667" i="1"/>
  <c r="W610" i="1"/>
  <c r="AD502" i="1"/>
  <c r="AA797" i="1"/>
  <c r="AC770" i="1"/>
  <c r="V744" i="1"/>
  <c r="AB1555" i="1"/>
  <c r="T1529" i="1"/>
  <c r="AF1529" i="1" s="1"/>
  <c r="U1502" i="1"/>
  <c r="AG1502" i="1" s="1"/>
  <c r="AB1475" i="1"/>
  <c r="T1449" i="1"/>
  <c r="AF1449" i="1" s="1"/>
  <c r="U1422" i="1"/>
  <c r="AG1422" i="1" s="1"/>
  <c r="AB1395" i="1"/>
  <c r="T1369" i="1"/>
  <c r="AF1369" i="1" s="1"/>
  <c r="AH1369" i="1" s="1"/>
  <c r="U1342" i="1"/>
  <c r="AG1342" i="1" s="1"/>
  <c r="Y1251" i="1"/>
  <c r="T1145" i="1"/>
  <c r="AF1145" i="1" s="1"/>
  <c r="AH1145" i="1" s="1"/>
  <c r="AB1037" i="1"/>
  <c r="T808" i="1"/>
  <c r="AF808" i="1" s="1"/>
  <c r="AH808" i="1" s="1"/>
  <c r="X1313" i="1"/>
  <c r="Z1286" i="1"/>
  <c r="AE1259" i="1"/>
  <c r="X1233" i="1"/>
  <c r="Z1206" i="1"/>
  <c r="AE1179" i="1"/>
  <c r="X1153" i="1"/>
  <c r="Z1126" i="1"/>
  <c r="AE1099" i="1"/>
  <c r="X1073" i="1"/>
  <c r="Z1046" i="1"/>
  <c r="AE1019" i="1"/>
  <c r="X993" i="1"/>
  <c r="X956" i="1"/>
  <c r="AE848" i="1"/>
  <c r="W1333" i="1"/>
  <c r="Y1306" i="1"/>
  <c r="AD1279" i="1"/>
  <c r="W1253" i="1"/>
  <c r="Y1226" i="1"/>
  <c r="AD1199" i="1"/>
  <c r="W1173" i="1"/>
  <c r="Y1146" i="1"/>
  <c r="AD1119" i="1"/>
  <c r="W1093" i="1"/>
  <c r="Y1066" i="1"/>
  <c r="AD1039" i="1"/>
  <c r="W1013" i="1"/>
  <c r="Y986" i="1"/>
  <c r="Z927" i="1"/>
  <c r="V821" i="1"/>
  <c r="V1325" i="1"/>
  <c r="AA1298" i="1"/>
  <c r="AC1271" i="1"/>
  <c r="V1245" i="1"/>
  <c r="AI1245" i="1" s="1"/>
  <c r="B1245" i="1" s="1"/>
  <c r="AA1218" i="1"/>
  <c r="AC1191" i="1"/>
  <c r="V1165" i="1"/>
  <c r="AA1138" i="1"/>
  <c r="AC1111" i="1"/>
  <c r="V1085" i="1"/>
  <c r="AA1058" i="1"/>
  <c r="AJ1058" i="1" s="1"/>
  <c r="AC1031" i="1"/>
  <c r="V1005" i="1"/>
  <c r="AA978" i="1"/>
  <c r="X896" i="1"/>
  <c r="U723" i="1"/>
  <c r="AG723" i="1" s="1"/>
  <c r="T949" i="1"/>
  <c r="AF949" i="1" s="1"/>
  <c r="U922" i="1"/>
  <c r="AG922" i="1" s="1"/>
  <c r="AB895" i="1"/>
  <c r="T869" i="1"/>
  <c r="AF869" i="1" s="1"/>
  <c r="AH869" i="1" s="1"/>
  <c r="U842" i="1"/>
  <c r="AG842" i="1" s="1"/>
  <c r="AB815" i="1"/>
  <c r="W723" i="1"/>
  <c r="AD514" i="1"/>
  <c r="V946" i="1"/>
  <c r="AA919" i="1"/>
  <c r="AJ919" i="1" s="1"/>
  <c r="AC892" i="1"/>
  <c r="V866" i="1"/>
  <c r="AA839" i="1"/>
  <c r="AJ839" i="1" s="1"/>
  <c r="AC812" i="1"/>
  <c r="AB712" i="1"/>
  <c r="U969" i="1"/>
  <c r="AG969" i="1" s="1"/>
  <c r="T940" i="1"/>
  <c r="AF940" i="1" s="1"/>
  <c r="AB910" i="1"/>
  <c r="U881" i="1"/>
  <c r="AG881" i="1" s="1"/>
  <c r="T852" i="1"/>
  <c r="AF852" i="1" s="1"/>
  <c r="AB822" i="1"/>
  <c r="T742" i="1"/>
  <c r="AF742" i="1" s="1"/>
  <c r="T541" i="1"/>
  <c r="AF541" i="1" s="1"/>
  <c r="Z787" i="1"/>
  <c r="Z755" i="1"/>
  <c r="X726" i="1"/>
  <c r="AE696" i="1"/>
  <c r="Z667" i="1"/>
  <c r="T599" i="1"/>
  <c r="AF599" i="1" s="1"/>
  <c r="Y481" i="1"/>
  <c r="AD788" i="1"/>
  <c r="Y759" i="1"/>
  <c r="W730" i="1"/>
  <c r="W698" i="1"/>
  <c r="AD668" i="1"/>
  <c r="Y603" i="1"/>
  <c r="AB485" i="1"/>
  <c r="Z790" i="1"/>
  <c r="X761" i="1"/>
  <c r="AD1532" i="1"/>
  <c r="Y1503" i="1"/>
  <c r="W1474" i="1"/>
  <c r="W1442" i="1"/>
  <c r="AD1412" i="1"/>
  <c r="Y1383" i="1"/>
  <c r="W1354" i="1"/>
  <c r="AD1286" i="1"/>
  <c r="W1170" i="1"/>
  <c r="U1052" i="1"/>
  <c r="AG1052" i="1" s="1"/>
  <c r="V825" i="1"/>
  <c r="AA1311" i="1"/>
  <c r="AJ1311" i="1" s="1"/>
  <c r="C1311" i="1" s="1"/>
  <c r="AA1279" i="1"/>
  <c r="AJ1279" i="1" s="1"/>
  <c r="V1250" i="1"/>
  <c r="AI1250" i="1" s="1"/>
  <c r="AC1220" i="1"/>
  <c r="AA1191" i="1"/>
  <c r="V1162" i="1"/>
  <c r="AI1162" i="1" s="1"/>
  <c r="AC1132" i="1"/>
  <c r="AA1103" i="1"/>
  <c r="V1074" i="1"/>
  <c r="AC1044" i="1"/>
  <c r="V1010" i="1"/>
  <c r="V978" i="1"/>
  <c r="V875" i="1"/>
  <c r="T1334" i="1"/>
  <c r="AF1334" i="1" s="1"/>
  <c r="T1302" i="1"/>
  <c r="AF1302" i="1" s="1"/>
  <c r="AH1302" i="1" s="1"/>
  <c r="U1267" i="1"/>
  <c r="AG1267" i="1" s="1"/>
  <c r="U1235" i="1"/>
  <c r="AG1235" i="1" s="1"/>
  <c r="C1235" i="1" s="1"/>
  <c r="U1203" i="1"/>
  <c r="AG1203" i="1" s="1"/>
  <c r="U1171" i="1"/>
  <c r="AG1171" i="1" s="1"/>
  <c r="T1134" i="1"/>
  <c r="AF1134" i="1" s="1"/>
  <c r="T1102" i="1"/>
  <c r="AF1102" i="1" s="1"/>
  <c r="T1070" i="1"/>
  <c r="AF1070" i="1" s="1"/>
  <c r="T1038" i="1"/>
  <c r="AF1038" i="1" s="1"/>
  <c r="U1003" i="1"/>
  <c r="AG1003" i="1" s="1"/>
  <c r="U970" i="1"/>
  <c r="AG970" i="1" s="1"/>
  <c r="X846" i="1"/>
  <c r="X1326" i="1"/>
  <c r="X1294" i="1"/>
  <c r="AE1256" i="1"/>
  <c r="AE1224" i="1"/>
  <c r="AE1192" i="1"/>
  <c r="AE1160" i="1"/>
  <c r="X1126" i="1"/>
  <c r="X1094" i="1"/>
  <c r="X1062" i="1"/>
  <c r="X1030" i="1"/>
  <c r="Z995" i="1"/>
  <c r="AC931" i="1"/>
  <c r="W785" i="1"/>
  <c r="Y947" i="1"/>
  <c r="AD912" i="1"/>
  <c r="AD880" i="1"/>
  <c r="AD848" i="1"/>
  <c r="AD816" i="1"/>
  <c r="T706" i="1"/>
  <c r="AF706" i="1" s="1"/>
  <c r="AH706" i="1" s="1"/>
  <c r="Z960" i="1"/>
  <c r="AE925" i="1"/>
  <c r="AE893" i="1"/>
  <c r="AE861" i="1"/>
  <c r="X827" i="1"/>
  <c r="W749" i="1"/>
  <c r="AD522" i="1"/>
  <c r="Y946" i="1"/>
  <c r="AD911" i="1"/>
  <c r="AD879" i="1"/>
  <c r="W845" i="1"/>
  <c r="W813" i="1"/>
  <c r="U681" i="1"/>
  <c r="AG681" i="1" s="1"/>
  <c r="V799" i="1"/>
  <c r="AI799" i="1" s="1"/>
  <c r="V767" i="1"/>
  <c r="AI767" i="1" s="1"/>
  <c r="V735" i="1"/>
  <c r="V703" i="1"/>
  <c r="AI703" i="1" s="1"/>
  <c r="AA668" i="1"/>
  <c r="W592" i="1"/>
  <c r="AB334" i="1"/>
  <c r="T779" i="1"/>
  <c r="AF779" i="1" s="1"/>
  <c r="U744" i="1"/>
  <c r="AG744" i="1" s="1"/>
  <c r="U712" i="1"/>
  <c r="AG712" i="1" s="1"/>
  <c r="U680" i="1"/>
  <c r="AG680" i="1" s="1"/>
  <c r="AD638" i="1"/>
  <c r="U500" i="1"/>
  <c r="AG500" i="1" s="1"/>
  <c r="AA791" i="1"/>
  <c r="AA759" i="1"/>
  <c r="AC724" i="1"/>
  <c r="V690" i="1"/>
  <c r="W657" i="1"/>
  <c r="U550" i="1"/>
  <c r="AG550" i="1" s="1"/>
  <c r="AE639" i="1"/>
  <c r="AE607" i="1"/>
  <c r="X573" i="1"/>
  <c r="X541" i="1"/>
  <c r="X509" i="1"/>
  <c r="AD463" i="1"/>
  <c r="T634" i="1"/>
  <c r="AF634" i="1" s="1"/>
  <c r="T602" i="1"/>
  <c r="AF602" i="1" s="1"/>
  <c r="T570" i="1"/>
  <c r="AF570" i="1" s="1"/>
  <c r="T538" i="1"/>
  <c r="AF538" i="1" s="1"/>
  <c r="U503" i="1"/>
  <c r="AG503" i="1" s="1"/>
  <c r="Y454" i="1"/>
  <c r="AC649" i="1"/>
  <c r="AC617" i="1"/>
  <c r="AA580" i="1"/>
  <c r="AA548" i="1"/>
  <c r="AA516" i="1"/>
  <c r="AA484" i="1"/>
  <c r="T322" i="1"/>
  <c r="AF322" i="1" s="1"/>
  <c r="AC443" i="1"/>
  <c r="AC411" i="1"/>
  <c r="T324" i="1"/>
  <c r="AF324" i="1" s="1"/>
  <c r="T453" i="1"/>
  <c r="AF453" i="1" s="1"/>
  <c r="AB415" i="1"/>
  <c r="AD323" i="1"/>
  <c r="Z442" i="1"/>
  <c r="AE399" i="1"/>
  <c r="Z357" i="1"/>
  <c r="W334" i="1"/>
  <c r="Z284" i="1"/>
  <c r="AC309" i="1"/>
  <c r="W286" i="1"/>
  <c r="Z210" i="1"/>
  <c r="AC155" i="1"/>
  <c r="AD125" i="1"/>
  <c r="Z33" i="1"/>
  <c r="AC3008" i="1"/>
  <c r="Z740" i="1"/>
  <c r="Z708" i="1"/>
  <c r="Z676" i="1"/>
  <c r="Y613" i="1"/>
  <c r="AB460" i="1"/>
  <c r="AC620" i="1"/>
  <c r="AC588" i="1"/>
  <c r="V554" i="1"/>
  <c r="AI554" i="1" s="1"/>
  <c r="V522" i="1"/>
  <c r="AI522" i="1" s="1"/>
  <c r="V490" i="1"/>
  <c r="AI490" i="1" s="1"/>
  <c r="AD391" i="1"/>
  <c r="Y620" i="1"/>
  <c r="AD585" i="1"/>
  <c r="W551" i="1"/>
  <c r="W519" i="1"/>
  <c r="W487" i="1"/>
  <c r="AE297" i="1"/>
  <c r="AE630" i="1"/>
  <c r="AE598" i="1"/>
  <c r="AE566" i="1"/>
  <c r="X532" i="1"/>
  <c r="X500" i="1"/>
  <c r="W431" i="1"/>
  <c r="Z459" i="1"/>
  <c r="AE424" i="1"/>
  <c r="U375" i="1"/>
  <c r="AG375" i="1" s="1"/>
  <c r="W466" i="1"/>
  <c r="W434" i="1"/>
  <c r="W402" i="1"/>
  <c r="X463" i="1"/>
  <c r="Z420" i="1"/>
  <c r="Z397" i="1"/>
  <c r="AD396" i="1"/>
  <c r="AC362" i="1"/>
  <c r="AD259" i="1"/>
  <c r="X232" i="1"/>
  <c r="AB231" i="1"/>
  <c r="Y198" i="1"/>
  <c r="X110" i="1"/>
  <c r="U66" i="1"/>
  <c r="AG66" i="1" s="1"/>
  <c r="AE3046" i="1"/>
  <c r="U2939" i="1"/>
  <c r="AG2939" i="1" s="1"/>
  <c r="AA721" i="1"/>
  <c r="AA689" i="1"/>
  <c r="AJ689" i="1" s="1"/>
  <c r="Z656" i="1"/>
  <c r="W548" i="1"/>
  <c r="Z636" i="1"/>
  <c r="Z604" i="1"/>
  <c r="Z572" i="1"/>
  <c r="AE537" i="1"/>
  <c r="X503" i="1"/>
  <c r="W451" i="1"/>
  <c r="U633" i="1"/>
  <c r="AG633" i="1" s="1"/>
  <c r="U601" i="1"/>
  <c r="AG601" i="1" s="1"/>
  <c r="AB566" i="1"/>
  <c r="AB534" i="1"/>
  <c r="AB502" i="1"/>
  <c r="T452" i="1"/>
  <c r="AF452" i="1" s="1"/>
  <c r="AH452" i="1" s="1"/>
  <c r="AC643" i="1"/>
  <c r="AC611" i="1"/>
  <c r="AC579" i="1"/>
  <c r="AC547" i="1"/>
  <c r="AC515" i="1"/>
  <c r="V481" i="1"/>
  <c r="V475" i="1"/>
  <c r="V443" i="1"/>
  <c r="V411" i="1"/>
  <c r="AA239" i="1"/>
  <c r="T447" i="1"/>
  <c r="AF447" i="1" s="1"/>
  <c r="T415" i="1"/>
  <c r="AF415" i="1" s="1"/>
  <c r="AE313" i="1"/>
  <c r="AE437" i="1"/>
  <c r="W385" i="1"/>
  <c r="AE354" i="1"/>
  <c r="Y331" i="1"/>
  <c r="V274" i="1"/>
  <c r="AC285" i="1"/>
  <c r="W262" i="1"/>
  <c r="AE207" i="1"/>
  <c r="V153" i="1"/>
  <c r="AC89" i="1"/>
  <c r="Z21" i="1"/>
  <c r="V2998" i="1"/>
  <c r="Z738" i="1"/>
  <c r="AE703" i="1"/>
  <c r="X669" i="1"/>
  <c r="T595" i="1"/>
  <c r="AF595" i="1" s="1"/>
  <c r="AB428" i="1"/>
  <c r="V616" i="1"/>
  <c r="V584" i="1"/>
  <c r="V552" i="1"/>
  <c r="AI552" i="1" s="1"/>
  <c r="V520" i="1"/>
  <c r="AI520" i="1" s="1"/>
  <c r="V488" i="1"/>
  <c r="W323" i="1"/>
  <c r="W613" i="1"/>
  <c r="W581" i="1"/>
  <c r="W549" i="1"/>
  <c r="Y514" i="1"/>
  <c r="Y482" i="1"/>
  <c r="AE660" i="1"/>
  <c r="AE628" i="1"/>
  <c r="X594" i="1"/>
  <c r="X562" i="1"/>
  <c r="Z527" i="1"/>
  <c r="Z495" i="1"/>
  <c r="AD411" i="1"/>
  <c r="AE454" i="1"/>
  <c r="AE422" i="1"/>
  <c r="U367" i="1"/>
  <c r="AG367" i="1" s="1"/>
  <c r="W464" i="1"/>
  <c r="Y429" i="1"/>
  <c r="U393" i="1"/>
  <c r="AG393" i="1" s="1"/>
  <c r="X457" i="1"/>
  <c r="Z414" i="1"/>
  <c r="X388" i="1"/>
  <c r="W378" i="1"/>
  <c r="AC354" i="1"/>
  <c r="AD251" i="1"/>
  <c r="Y319" i="1"/>
  <c r="T213" i="1"/>
  <c r="AF213" i="1" s="1"/>
  <c r="AH213" i="1" s="1"/>
  <c r="AD189" i="1"/>
  <c r="T115" i="1"/>
  <c r="AF115" i="1" s="1"/>
  <c r="AC60" i="1"/>
  <c r="T3061" i="1"/>
  <c r="AF3061" i="1" s="1"/>
  <c r="AC2919" i="1"/>
  <c r="AC347" i="1"/>
  <c r="AE291" i="1"/>
  <c r="AB377" i="1"/>
  <c r="T343" i="1"/>
  <c r="AF343" i="1" s="1"/>
  <c r="AA275" i="1"/>
  <c r="X373" i="1"/>
  <c r="AE335" i="1"/>
  <c r="T232" i="1"/>
  <c r="AF232" i="1" s="1"/>
  <c r="AB288" i="1"/>
  <c r="T254" i="1"/>
  <c r="AF254" i="1" s="1"/>
  <c r="X316" i="1"/>
  <c r="Z281" i="1"/>
  <c r="AE246" i="1"/>
  <c r="AB313" i="1"/>
  <c r="AB273" i="1"/>
  <c r="Y236" i="1"/>
  <c r="Y223" i="1"/>
  <c r="X187" i="1"/>
  <c r="AA203" i="1"/>
  <c r="U219" i="1"/>
  <c r="AG219" i="1" s="1"/>
  <c r="T176" i="1"/>
  <c r="AF176" i="1" s="1"/>
  <c r="Z167" i="1"/>
  <c r="W170" i="1"/>
  <c r="AC106" i="1"/>
  <c r="AC128" i="1"/>
  <c r="U111" i="1"/>
  <c r="AG111" i="1" s="1"/>
  <c r="AD95" i="1"/>
  <c r="AE57" i="1"/>
  <c r="AC48" i="1"/>
  <c r="U33" i="1"/>
  <c r="AG33" i="1" s="1"/>
  <c r="AB13" i="1"/>
  <c r="W3060" i="1"/>
  <c r="AC3012" i="1"/>
  <c r="V2979" i="1"/>
  <c r="Y2959" i="1"/>
  <c r="V2916" i="1"/>
  <c r="AE281" i="1"/>
  <c r="AC444" i="1"/>
  <c r="V410" i="1"/>
  <c r="AE257" i="1"/>
  <c r="X362" i="1"/>
  <c r="AE324" i="1"/>
  <c r="W392" i="1"/>
  <c r="Y357" i="1"/>
  <c r="AC319" i="1"/>
  <c r="AA387" i="1"/>
  <c r="AJ387" i="1" s="1"/>
  <c r="AC352" i="1"/>
  <c r="V314" i="1"/>
  <c r="AD305" i="1"/>
  <c r="Y268" i="1"/>
  <c r="AA220" i="1"/>
  <c r="AC295" i="1"/>
  <c r="V261" i="1"/>
  <c r="T190" i="1"/>
  <c r="AF190" i="1" s="1"/>
  <c r="AD290" i="1"/>
  <c r="W256" i="1"/>
  <c r="AD167" i="1"/>
  <c r="T203" i="1"/>
  <c r="AF203" i="1" s="1"/>
  <c r="Z220" i="1"/>
  <c r="W159" i="1"/>
  <c r="W199" i="1"/>
  <c r="V179" i="1"/>
  <c r="X130" i="1"/>
  <c r="AA175" i="1"/>
  <c r="AJ175" i="1" s="1"/>
  <c r="U116" i="1"/>
  <c r="AG116" i="1" s="1"/>
  <c r="C116" i="1" s="1"/>
  <c r="AD145" i="1"/>
  <c r="AA82" i="1"/>
  <c r="AJ82" i="1" s="1"/>
  <c r="AB67" i="1"/>
  <c r="AD57" i="1"/>
  <c r="AB28" i="1"/>
  <c r="Y14" i="1"/>
  <c r="X3032" i="1"/>
  <c r="AC3028" i="1"/>
  <c r="AA2994" i="1"/>
  <c r="AA2949" i="1"/>
  <c r="T2920" i="1"/>
  <c r="AF2920" i="1" s="1"/>
  <c r="AB320" i="1"/>
  <c r="AC365" i="1"/>
  <c r="AA328" i="1"/>
  <c r="AJ328" i="1" s="1"/>
  <c r="C328" i="1" s="1"/>
  <c r="U398" i="1"/>
  <c r="AG398" i="1" s="1"/>
  <c r="T361" i="1"/>
  <c r="AF361" i="1" s="1"/>
  <c r="U326" i="1"/>
  <c r="AG326" i="1" s="1"/>
  <c r="Z396" i="1"/>
  <c r="Z356" i="1"/>
  <c r="AE321" i="1"/>
  <c r="T312" i="1"/>
  <c r="AF312" i="1" s="1"/>
  <c r="AH312" i="1" s="1"/>
  <c r="T272" i="1"/>
  <c r="AF272" i="1" s="1"/>
  <c r="U233" i="1"/>
  <c r="AG233" i="1" s="1"/>
  <c r="Z299" i="1"/>
  <c r="AE264" i="1"/>
  <c r="AC227" i="1"/>
  <c r="U294" i="1"/>
  <c r="AG294" i="1" s="1"/>
  <c r="AB259" i="1"/>
  <c r="AC209" i="1"/>
  <c r="Y209" i="1"/>
  <c r="AA221" i="1"/>
  <c r="T174" i="1"/>
  <c r="AF174" i="1" s="1"/>
  <c r="AH174" i="1" s="1"/>
  <c r="AB202" i="1"/>
  <c r="X188" i="1"/>
  <c r="AA148" i="1"/>
  <c r="Z174" i="1"/>
  <c r="W118" i="1"/>
  <c r="AB136" i="1"/>
  <c r="W60" i="1"/>
  <c r="AE71" i="1"/>
  <c r="X58" i="1"/>
  <c r="X22" i="1"/>
  <c r="T15" i="1"/>
  <c r="AF15" i="1" s="1"/>
  <c r="Y3053" i="1"/>
  <c r="AB3020" i="1"/>
  <c r="V2971" i="1"/>
  <c r="W2946" i="1"/>
  <c r="AB2901" i="1"/>
  <c r="W164" i="1"/>
  <c r="X175" i="1"/>
  <c r="AD146" i="1"/>
  <c r="AE105" i="1"/>
  <c r="AA109" i="1"/>
  <c r="U117" i="1"/>
  <c r="AG117" i="1" s="1"/>
  <c r="W90" i="1"/>
  <c r="W95" i="1"/>
  <c r="Y59" i="1"/>
  <c r="Y70" i="1"/>
  <c r="AE13" i="1"/>
  <c r="AD44" i="1"/>
  <c r="AB32" i="1"/>
  <c r="AB16" i="1"/>
  <c r="AA3062" i="1"/>
  <c r="AA3022" i="1"/>
  <c r="W3030" i="1"/>
  <c r="AE3037" i="1"/>
  <c r="W3043" i="1"/>
  <c r="X3003" i="1"/>
  <c r="X3014" i="1"/>
  <c r="AD2989" i="1"/>
  <c r="AE2974" i="1"/>
  <c r="AA2983" i="1"/>
  <c r="AD2961" i="1"/>
  <c r="AA2942" i="1"/>
  <c r="AE2934" i="1"/>
  <c r="X2930" i="1"/>
  <c r="W2916" i="1"/>
  <c r="W2904" i="1"/>
  <c r="AA116" i="1"/>
  <c r="AJ116" i="1" s="1"/>
  <c r="T149" i="1"/>
  <c r="AF149" i="1" s="1"/>
  <c r="AH149" i="1" s="1"/>
  <c r="V152" i="1"/>
  <c r="AB123" i="1"/>
  <c r="X117" i="1"/>
  <c r="AD123" i="1"/>
  <c r="U88" i="1"/>
  <c r="AG88" i="1" s="1"/>
  <c r="AA86" i="1"/>
  <c r="AC74" i="1"/>
  <c r="AD54" i="1"/>
  <c r="AC18" i="1"/>
  <c r="AC34" i="1"/>
  <c r="T24" i="1"/>
  <c r="AF24" i="1" s="1"/>
  <c r="Z3067" i="1"/>
  <c r="Z3023" i="1"/>
  <c r="AB3021" i="1"/>
  <c r="V3028" i="1"/>
  <c r="AI3028" i="1" s="1"/>
  <c r="T3032" i="1"/>
  <c r="AF3032" i="1" s="1"/>
  <c r="T3010" i="1"/>
  <c r="AF3010" i="1" s="1"/>
  <c r="W3016" i="1"/>
  <c r="U2973" i="1"/>
  <c r="AG2973" i="1" s="1"/>
  <c r="AD2972" i="1"/>
  <c r="AC2952" i="1"/>
  <c r="Z2955" i="1"/>
  <c r="U2933" i="1"/>
  <c r="AG2933" i="1" s="1"/>
  <c r="AB2924" i="1"/>
  <c r="AE2906" i="1"/>
  <c r="V2897" i="1"/>
  <c r="Y2892" i="1"/>
  <c r="AE3039" i="1"/>
  <c r="W3049" i="1"/>
  <c r="Z2998" i="1"/>
  <c r="AE3006" i="1"/>
  <c r="AD2979" i="1"/>
  <c r="AB2981" i="1"/>
  <c r="Z2964" i="1"/>
  <c r="Y2942" i="1"/>
  <c r="U2946" i="1"/>
  <c r="AG2946" i="1" s="1"/>
  <c r="AE2935" i="1"/>
  <c r="U2917" i="1"/>
  <c r="AG2917" i="1" s="1"/>
  <c r="W2911" i="1"/>
  <c r="Z2892" i="1"/>
  <c r="W1895" i="1"/>
  <c r="Y1868" i="1"/>
  <c r="AD1841" i="1"/>
  <c r="W1815" i="1"/>
  <c r="Y1788" i="1"/>
  <c r="AD1761" i="1"/>
  <c r="W1735" i="1"/>
  <c r="Y1708" i="1"/>
  <c r="AD1681" i="1"/>
  <c r="W1655" i="1"/>
  <c r="X1575" i="1"/>
  <c r="AE1467" i="1"/>
  <c r="AA1361" i="1"/>
  <c r="U1006" i="1"/>
  <c r="AG1006" i="1" s="1"/>
  <c r="X1942" i="1"/>
  <c r="Z1915" i="1"/>
  <c r="AE1888" i="1"/>
  <c r="X1862" i="1"/>
  <c r="Z1835" i="1"/>
  <c r="AE1808" i="1"/>
  <c r="X1782" i="1"/>
  <c r="Z1755" i="1"/>
  <c r="AE1728" i="1"/>
  <c r="X1702" i="1"/>
  <c r="Z1675" i="1"/>
  <c r="T1648" i="1"/>
  <c r="AF1648" i="1" s="1"/>
  <c r="AE1549" i="1"/>
  <c r="AA1443" i="1"/>
  <c r="X1337" i="1"/>
  <c r="W1962" i="1"/>
  <c r="Y1935" i="1"/>
  <c r="AD1908" i="1"/>
  <c r="W1882" i="1"/>
  <c r="Y1855" i="1"/>
  <c r="AD1828" i="1"/>
  <c r="W1802" i="1"/>
  <c r="Y1775" i="1"/>
  <c r="AD1748" i="1"/>
  <c r="W1722" i="1"/>
  <c r="Y1695" i="1"/>
  <c r="AD1668" i="1"/>
  <c r="AA1629" i="1"/>
  <c r="AJ1629" i="1" s="1"/>
  <c r="X1523" i="1"/>
  <c r="AE1415" i="1"/>
  <c r="T1227" i="1"/>
  <c r="AF1227" i="1" s="1"/>
  <c r="W1637" i="1"/>
  <c r="Y1610" i="1"/>
  <c r="AD1583" i="1"/>
  <c r="W1557" i="1"/>
  <c r="Y1530" i="1"/>
  <c r="AD1503" i="1"/>
  <c r="W1477" i="1"/>
  <c r="Y1450" i="1"/>
  <c r="AD1423" i="1"/>
  <c r="W1397" i="1"/>
  <c r="Y1370" i="1"/>
  <c r="AD1343" i="1"/>
  <c r="AB1257" i="1"/>
  <c r="Y1151" i="1"/>
  <c r="T1045" i="1"/>
  <c r="AF1045" i="1" s="1"/>
  <c r="V841" i="1"/>
  <c r="AE1620" i="1"/>
  <c r="X1594" i="1"/>
  <c r="Z1567" i="1"/>
  <c r="AE1540" i="1"/>
  <c r="X1514" i="1"/>
  <c r="Z1487" i="1"/>
  <c r="AE1460" i="1"/>
  <c r="X1434" i="1"/>
  <c r="Z1407" i="1"/>
  <c r="AE1380" i="1"/>
  <c r="X1354" i="1"/>
  <c r="U1298" i="1"/>
  <c r="AG1298" i="1" s="1"/>
  <c r="W1192" i="1"/>
  <c r="AD1084" i="1"/>
  <c r="U978" i="1"/>
  <c r="AG978" i="1" s="1"/>
  <c r="AB1641" i="1"/>
  <c r="T1615" i="1"/>
  <c r="AF1615" i="1" s="1"/>
  <c r="U1588" i="1"/>
  <c r="AG1588" i="1" s="1"/>
  <c r="U2412" i="1"/>
  <c r="AG2412" i="1" s="1"/>
  <c r="AB2385" i="1"/>
  <c r="T2359" i="1"/>
  <c r="AF2359" i="1" s="1"/>
  <c r="AH2359" i="1" s="1"/>
  <c r="U2332" i="1"/>
  <c r="AG2332" i="1" s="1"/>
  <c r="AB2305" i="1"/>
  <c r="T2279" i="1"/>
  <c r="AF2279" i="1" s="1"/>
  <c r="U2252" i="1"/>
  <c r="AG2252" i="1" s="1"/>
  <c r="AB2225" i="1"/>
  <c r="T2199" i="1"/>
  <c r="AF2199" i="1" s="1"/>
  <c r="U2172" i="1"/>
  <c r="AG2172" i="1" s="1"/>
  <c r="AB2145" i="1"/>
  <c r="T2119" i="1"/>
  <c r="AF2119" i="1" s="1"/>
  <c r="U2092" i="1"/>
  <c r="AG2092" i="1" s="1"/>
  <c r="AB2065" i="1"/>
  <c r="T2039" i="1"/>
  <c r="AF2039" i="1" s="1"/>
  <c r="AH2039" i="1" s="1"/>
  <c r="U2012" i="1"/>
  <c r="AG2012" i="1" s="1"/>
  <c r="AB1985" i="1"/>
  <c r="AA1947" i="1"/>
  <c r="X1841" i="1"/>
  <c r="AE1733" i="1"/>
  <c r="AA1567" i="1"/>
  <c r="AJ1567" i="1" s="1"/>
  <c r="C1567" i="1" s="1"/>
  <c r="U1957" i="1"/>
  <c r="AG1957" i="1" s="1"/>
  <c r="AB1930" i="1"/>
  <c r="T1904" i="1"/>
  <c r="AF1904" i="1" s="1"/>
  <c r="U1877" i="1"/>
  <c r="AG1877" i="1" s="1"/>
  <c r="AB1850" i="1"/>
  <c r="T1824" i="1"/>
  <c r="AF1824" i="1" s="1"/>
  <c r="U1797" i="1"/>
  <c r="AG1797" i="1" s="1"/>
  <c r="AB1770" i="1"/>
  <c r="T1744" i="1"/>
  <c r="AF1744" i="1" s="1"/>
  <c r="U1717" i="1"/>
  <c r="AG1717" i="1" s="1"/>
  <c r="AB1690" i="1"/>
  <c r="T1664" i="1"/>
  <c r="AF1664" i="1" s="1"/>
  <c r="AC1610" i="1"/>
  <c r="Z1504" i="1"/>
  <c r="V1398" i="1"/>
  <c r="AI1398" i="1" s="1"/>
  <c r="Y1149" i="1"/>
  <c r="V1951" i="1"/>
  <c r="AI1951" i="1" s="1"/>
  <c r="AA1924" i="1"/>
  <c r="AJ1924" i="1" s="1"/>
  <c r="C1924" i="1" s="1"/>
  <c r="AC1897" i="1"/>
  <c r="V1871" i="1"/>
  <c r="AI1871" i="1" s="1"/>
  <c r="AA1844" i="1"/>
  <c r="AJ1844" i="1" s="1"/>
  <c r="AC1817" i="1"/>
  <c r="V1791" i="1"/>
  <c r="AA1764" i="1"/>
  <c r="AC1737" i="1"/>
  <c r="V1711" i="1"/>
  <c r="AA1684" i="1"/>
  <c r="AC1657" i="1"/>
  <c r="Z1586" i="1"/>
  <c r="V1480" i="1"/>
  <c r="AC1372" i="1"/>
  <c r="Y1061" i="1"/>
  <c r="U1944" i="1"/>
  <c r="AG1944" i="1" s="1"/>
  <c r="AB1917" i="1"/>
  <c r="T1891" i="1"/>
  <c r="AF1891" i="1" s="1"/>
  <c r="U1864" i="1"/>
  <c r="AG1864" i="1" s="1"/>
  <c r="AB1837" i="1"/>
  <c r="T1811" i="1"/>
  <c r="AF1811" i="1" s="1"/>
  <c r="AH1811" i="1" s="1"/>
  <c r="U1784" i="1"/>
  <c r="AG1784" i="1" s="1"/>
  <c r="AB1757" i="1"/>
  <c r="T1731" i="1"/>
  <c r="AF1731" i="1" s="1"/>
  <c r="U1704" i="1"/>
  <c r="AG1704" i="1" s="1"/>
  <c r="C1704" i="1" s="1"/>
  <c r="AB1677" i="1"/>
  <c r="AB1650" i="1"/>
  <c r="AC1558" i="1"/>
  <c r="Z1452" i="1"/>
  <c r="V1346" i="1"/>
  <c r="AE854" i="1"/>
  <c r="U1619" i="1"/>
  <c r="AG1619" i="1" s="1"/>
  <c r="AB1592" i="1"/>
  <c r="T1566" i="1"/>
  <c r="AF1566" i="1" s="1"/>
  <c r="AH1566" i="1" s="1"/>
  <c r="U1539" i="1"/>
  <c r="AG1539" i="1" s="1"/>
  <c r="AB1512" i="1"/>
  <c r="T1486" i="1"/>
  <c r="AF1486" i="1" s="1"/>
  <c r="U1459" i="1"/>
  <c r="AG1459" i="1" s="1"/>
  <c r="AB1432" i="1"/>
  <c r="T1406" i="1"/>
  <c r="AF1406" i="1" s="1"/>
  <c r="U1379" i="1"/>
  <c r="AG1379" i="1" s="1"/>
  <c r="AB1352" i="1"/>
  <c r="W1294" i="1"/>
  <c r="AD1186" i="1"/>
  <c r="U1080" i="1"/>
  <c r="AG1080" i="1" s="1"/>
  <c r="W974" i="1"/>
  <c r="AC1629" i="1"/>
  <c r="V1603" i="1"/>
  <c r="AA1576" i="1"/>
  <c r="AC1549" i="1"/>
  <c r="V1523" i="1"/>
  <c r="AA1496" i="1"/>
  <c r="AC1469" i="1"/>
  <c r="V1443" i="1"/>
  <c r="AA1416" i="1"/>
  <c r="AC1389" i="1"/>
  <c r="V1363" i="1"/>
  <c r="T1335" i="1"/>
  <c r="AF1335" i="1" s="1"/>
  <c r="AB1227" i="1"/>
  <c r="Y1121" i="1"/>
  <c r="T1015" i="1"/>
  <c r="AF1015" i="1" s="1"/>
  <c r="AD1650" i="1"/>
  <c r="W1624" i="1"/>
  <c r="Y1597" i="1"/>
  <c r="AD1544" i="1"/>
  <c r="U2394" i="1"/>
  <c r="AG2394" i="1" s="1"/>
  <c r="AB2367" i="1"/>
  <c r="T2341" i="1"/>
  <c r="AF2341" i="1" s="1"/>
  <c r="U2314" i="1"/>
  <c r="AG2314" i="1" s="1"/>
  <c r="AB2287" i="1"/>
  <c r="T2261" i="1"/>
  <c r="AF2261" i="1" s="1"/>
  <c r="U2234" i="1"/>
  <c r="AG2234" i="1" s="1"/>
  <c r="AB2207" i="1"/>
  <c r="T2181" i="1"/>
  <c r="AF2181" i="1" s="1"/>
  <c r="U2154" i="1"/>
  <c r="AG2154" i="1" s="1"/>
  <c r="AB2127" i="1"/>
  <c r="T2101" i="1"/>
  <c r="AF2101" i="1" s="1"/>
  <c r="U2074" i="1"/>
  <c r="AG2074" i="1" s="1"/>
  <c r="C2074" i="1" s="1"/>
  <c r="AB2047" i="1"/>
  <c r="T2021" i="1"/>
  <c r="AF2021" i="1" s="1"/>
  <c r="U1994" i="1"/>
  <c r="AG1994" i="1" s="1"/>
  <c r="C1994" i="1" s="1"/>
  <c r="AB1967" i="1"/>
  <c r="AA1875" i="1"/>
  <c r="AJ1875" i="1" s="1"/>
  <c r="C1875" i="1" s="1"/>
  <c r="X1769" i="1"/>
  <c r="AE1661" i="1"/>
  <c r="W1124" i="1"/>
  <c r="U1939" i="1"/>
  <c r="AG1939" i="1" s="1"/>
  <c r="AB1912" i="1"/>
  <c r="T1886" i="1"/>
  <c r="AF1886" i="1" s="1"/>
  <c r="U1859" i="1"/>
  <c r="AG1859" i="1" s="1"/>
  <c r="AB1832" i="1"/>
  <c r="T1806" i="1"/>
  <c r="AF1806" i="1" s="1"/>
  <c r="AH1806" i="1" s="1"/>
  <c r="U1779" i="1"/>
  <c r="AG1779" i="1" s="1"/>
  <c r="AH1779" i="1" s="1"/>
  <c r="AB1752" i="1"/>
  <c r="T1726" i="1"/>
  <c r="AF1726" i="1" s="1"/>
  <c r="AH1726" i="1" s="1"/>
  <c r="U1699" i="1"/>
  <c r="AG1699" i="1" s="1"/>
  <c r="AH1699" i="1" s="1"/>
  <c r="AB1672" i="1"/>
  <c r="Y1644" i="1"/>
  <c r="AC1538" i="1"/>
  <c r="Z1432" i="1"/>
  <c r="W1292" i="1"/>
  <c r="AC1959" i="1"/>
  <c r="V1933" i="1"/>
  <c r="AI1933" i="1" s="1"/>
  <c r="AA1906" i="1"/>
  <c r="AJ1906" i="1" s="1"/>
  <c r="AC1879" i="1"/>
  <c r="V1853" i="1"/>
  <c r="AA1826" i="1"/>
  <c r="AC1799" i="1"/>
  <c r="V1773" i="1"/>
  <c r="AA1746" i="1"/>
  <c r="AC1719" i="1"/>
  <c r="V1693" i="1"/>
  <c r="AA1666" i="1"/>
  <c r="AC1620" i="1"/>
  <c r="Z1514" i="1"/>
  <c r="V1408" i="1"/>
  <c r="AI1408" i="1" s="1"/>
  <c r="W1204" i="1"/>
  <c r="T1953" i="1"/>
  <c r="AF1953" i="1" s="1"/>
  <c r="U1926" i="1"/>
  <c r="AG1926" i="1" s="1"/>
  <c r="AB1899" i="1"/>
  <c r="T1873" i="1"/>
  <c r="AF1873" i="1" s="1"/>
  <c r="U1846" i="1"/>
  <c r="AG1846" i="1" s="1"/>
  <c r="AB1819" i="1"/>
  <c r="T1793" i="1"/>
  <c r="AF1793" i="1" s="1"/>
  <c r="U1766" i="1"/>
  <c r="AG1766" i="1" s="1"/>
  <c r="AB1739" i="1"/>
  <c r="T1713" i="1"/>
  <c r="AF1713" i="1" s="1"/>
  <c r="U1686" i="1"/>
  <c r="AG1686" i="1" s="1"/>
  <c r="AB1659" i="1"/>
  <c r="V1594" i="1"/>
  <c r="AC1486" i="1"/>
  <c r="Z1380" i="1"/>
  <c r="W1084" i="1"/>
  <c r="T1628" i="1"/>
  <c r="AF1628" i="1" s="1"/>
  <c r="U1601" i="1"/>
  <c r="AG1601" i="1" s="1"/>
  <c r="C1601" i="1" s="1"/>
  <c r="AB1574" i="1"/>
  <c r="T1548" i="1"/>
  <c r="AF1548" i="1" s="1"/>
  <c r="U1521" i="1"/>
  <c r="AG1521" i="1" s="1"/>
  <c r="AB1494" i="1"/>
  <c r="T1468" i="1"/>
  <c r="AF1468" i="1" s="1"/>
  <c r="U1441" i="1"/>
  <c r="AG1441" i="1" s="1"/>
  <c r="AB1414" i="1"/>
  <c r="AJ1414" i="1" s="1"/>
  <c r="AK1414" i="1" s="1"/>
  <c r="T1388" i="1"/>
  <c r="AF1388" i="1" s="1"/>
  <c r="U1361" i="1"/>
  <c r="AG1361" i="1" s="1"/>
  <c r="U1328" i="1"/>
  <c r="AG1328" i="1" s="1"/>
  <c r="W1222" i="1"/>
  <c r="AD1114" i="1"/>
  <c r="U1008" i="1"/>
  <c r="AG1008" i="1" s="1"/>
  <c r="AA1638" i="1"/>
  <c r="AC1611" i="1"/>
  <c r="V1585" i="1"/>
  <c r="AA1558" i="1"/>
  <c r="AC1531" i="1"/>
  <c r="V1505" i="1"/>
  <c r="AA1478" i="1"/>
  <c r="AC1451" i="1"/>
  <c r="V1425" i="1"/>
  <c r="AA1398" i="1"/>
  <c r="AJ1398" i="1" s="1"/>
  <c r="AK1398" i="1" s="1"/>
  <c r="AC1371" i="1"/>
  <c r="V1345" i="1"/>
  <c r="T1263" i="1"/>
  <c r="AF1263" i="1" s="1"/>
  <c r="AB1155" i="1"/>
  <c r="Y1049" i="1"/>
  <c r="AA868" i="1"/>
  <c r="AJ868" i="1" s="1"/>
  <c r="C868" i="1" s="1"/>
  <c r="AD1632" i="1"/>
  <c r="W1606" i="1"/>
  <c r="Y1579" i="1"/>
  <c r="T1563" i="1"/>
  <c r="AF1563" i="1" s="1"/>
  <c r="AH1563" i="1" s="1"/>
  <c r="U1536" i="1"/>
  <c r="AG1536" i="1" s="1"/>
  <c r="AB1509" i="1"/>
  <c r="T1483" i="1"/>
  <c r="AF1483" i="1" s="1"/>
  <c r="U1456" i="1"/>
  <c r="AG1456" i="1" s="1"/>
  <c r="AB1429" i="1"/>
  <c r="T1403" i="1"/>
  <c r="AF1403" i="1" s="1"/>
  <c r="U1376" i="1"/>
  <c r="AG1376" i="1" s="1"/>
  <c r="AB1349" i="1"/>
  <c r="T1281" i="1"/>
  <c r="AF1281" i="1" s="1"/>
  <c r="AB1173" i="1"/>
  <c r="Y1067" i="1"/>
  <c r="Z923" i="1"/>
  <c r="Z1320" i="1"/>
  <c r="AE1293" i="1"/>
  <c r="X1267" i="1"/>
  <c r="Z1240" i="1"/>
  <c r="AE1213" i="1"/>
  <c r="X1187" i="1"/>
  <c r="Z1160" i="1"/>
  <c r="AE1133" i="1"/>
  <c r="X1107" i="1"/>
  <c r="Z1080" i="1"/>
  <c r="AE1053" i="1"/>
  <c r="X1027" i="1"/>
  <c r="Z1000" i="1"/>
  <c r="AB973" i="1"/>
  <c r="AA878" i="1"/>
  <c r="AD654" i="1"/>
  <c r="AD1313" i="1"/>
  <c r="W1287" i="1"/>
  <c r="Y1260" i="1"/>
  <c r="AD1233" i="1"/>
  <c r="W1207" i="1"/>
  <c r="Y1180" i="1"/>
  <c r="AD1153" i="1"/>
  <c r="W1127" i="1"/>
  <c r="Y1100" i="1"/>
  <c r="AD1073" i="1"/>
  <c r="W1047" i="1"/>
  <c r="Y1020" i="1"/>
  <c r="AD993" i="1"/>
  <c r="V957" i="1"/>
  <c r="AC849" i="1"/>
  <c r="AA1332" i="1"/>
  <c r="AC1305" i="1"/>
  <c r="V1279" i="1"/>
  <c r="AA1252" i="1"/>
  <c r="AJ1252" i="1" s="1"/>
  <c r="AC1225" i="1"/>
  <c r="V1199" i="1"/>
  <c r="AA1172" i="1"/>
  <c r="AC1145" i="1"/>
  <c r="V1119" i="1"/>
  <c r="AI1119" i="1" s="1"/>
  <c r="AA1092" i="1"/>
  <c r="AC1065" i="1"/>
  <c r="V1039" i="1"/>
  <c r="AI1039" i="1" s="1"/>
  <c r="AA1012" i="1"/>
  <c r="AJ1012" i="1" s="1"/>
  <c r="AC985" i="1"/>
  <c r="AE924" i="1"/>
  <c r="AA818" i="1"/>
  <c r="U956" i="1"/>
  <c r="AG956" i="1" s="1"/>
  <c r="AB929" i="1"/>
  <c r="T903" i="1"/>
  <c r="AF903" i="1" s="1"/>
  <c r="U876" i="1"/>
  <c r="AG876" i="1" s="1"/>
  <c r="AB849" i="1"/>
  <c r="T823" i="1"/>
  <c r="AF823" i="1" s="1"/>
  <c r="AD751" i="1"/>
  <c r="W638" i="1"/>
  <c r="AA953" i="1"/>
  <c r="AJ953" i="1" s="1"/>
  <c r="AC926" i="1"/>
  <c r="V900" i="1"/>
  <c r="AA873" i="1"/>
  <c r="AJ873" i="1" s="1"/>
  <c r="AC846" i="1"/>
  <c r="V820" i="1"/>
  <c r="Y742" i="1"/>
  <c r="U584" i="1"/>
  <c r="AG584" i="1" s="1"/>
  <c r="U955" i="1"/>
  <c r="AG955" i="1" s="1"/>
  <c r="C955" i="1" s="1"/>
  <c r="AB928" i="1"/>
  <c r="T902" i="1"/>
  <c r="AF902" i="1" s="1"/>
  <c r="U875" i="1"/>
  <c r="AG875" i="1" s="1"/>
  <c r="AB848" i="1"/>
  <c r="T822" i="1"/>
  <c r="AF822" i="1" s="1"/>
  <c r="T750" i="1"/>
  <c r="AF750" i="1" s="1"/>
  <c r="AH750" i="1" s="1"/>
  <c r="AB609" i="1"/>
  <c r="AE794" i="1"/>
  <c r="X768" i="1"/>
  <c r="Z741" i="1"/>
  <c r="AE714" i="1"/>
  <c r="X688" i="1"/>
  <c r="Z661" i="1"/>
  <c r="Y585" i="1"/>
  <c r="T479" i="1"/>
  <c r="AF479" i="1" s="1"/>
  <c r="AD790" i="1"/>
  <c r="W764" i="1"/>
  <c r="Y737" i="1"/>
  <c r="AD710" i="1"/>
  <c r="W684" i="1"/>
  <c r="V656" i="1"/>
  <c r="AI656" i="1" s="1"/>
  <c r="AK656" i="1" s="1"/>
  <c r="T569" i="1"/>
  <c r="AF569" i="1" s="1"/>
  <c r="T416" i="1"/>
  <c r="AF416" i="1" s="1"/>
  <c r="X787" i="1"/>
  <c r="Z760" i="1"/>
  <c r="W1572" i="1"/>
  <c r="Y1545" i="1"/>
  <c r="AD1518" i="1"/>
  <c r="W1492" i="1"/>
  <c r="Y1465" i="1"/>
  <c r="AD1438" i="1"/>
  <c r="W1412" i="1"/>
  <c r="Y1385" i="1"/>
  <c r="AD1358" i="1"/>
  <c r="U1316" i="1"/>
  <c r="AG1316" i="1" s="1"/>
  <c r="W1210" i="1"/>
  <c r="AD1102" i="1"/>
  <c r="U996" i="1"/>
  <c r="AG996" i="1" s="1"/>
  <c r="AA1329" i="1"/>
  <c r="AJ1329" i="1" s="1"/>
  <c r="AC1302" i="1"/>
  <c r="V1276" i="1"/>
  <c r="AI1276" i="1" s="1"/>
  <c r="B1276" i="1" s="1"/>
  <c r="AA1249" i="1"/>
  <c r="AC1222" i="1"/>
  <c r="V1196" i="1"/>
  <c r="AA1169" i="1"/>
  <c r="AC1142" i="1"/>
  <c r="V1116" i="1"/>
  <c r="AA1089" i="1"/>
  <c r="AC1062" i="1"/>
  <c r="V1036" i="1"/>
  <c r="AA1009" i="1"/>
  <c r="AC982" i="1"/>
  <c r="V915" i="1"/>
  <c r="W801" i="1"/>
  <c r="AB1322" i="1"/>
  <c r="T1296" i="1"/>
  <c r="AF1296" i="1" s="1"/>
  <c r="U1269" i="1"/>
  <c r="AG1269" i="1" s="1"/>
  <c r="AB1242" i="1"/>
  <c r="T1216" i="1"/>
  <c r="AF1216" i="1" s="1"/>
  <c r="U1189" i="1"/>
  <c r="AG1189" i="1" s="1"/>
  <c r="C1189" i="1" s="1"/>
  <c r="AB1162" i="1"/>
  <c r="T1136" i="1"/>
  <c r="AF1136" i="1" s="1"/>
  <c r="U1109" i="1"/>
  <c r="AG1109" i="1" s="1"/>
  <c r="AB1082" i="1"/>
  <c r="T1056" i="1"/>
  <c r="AF1056" i="1" s="1"/>
  <c r="U1029" i="1"/>
  <c r="AG1029" i="1" s="1"/>
  <c r="AB1002" i="1"/>
  <c r="T976" i="1"/>
  <c r="AF976" i="1" s="1"/>
  <c r="X886" i="1"/>
  <c r="W681" i="1"/>
  <c r="AE1314" i="1"/>
  <c r="X1288" i="1"/>
  <c r="Z1261" i="1"/>
  <c r="AE1234" i="1"/>
  <c r="X1208" i="1"/>
  <c r="Z1181" i="1"/>
  <c r="AE1154" i="1"/>
  <c r="X1128" i="1"/>
  <c r="Z1101" i="1"/>
  <c r="AE1074" i="1"/>
  <c r="X1048" i="1"/>
  <c r="Z1021" i="1"/>
  <c r="AE994" i="1"/>
  <c r="Z961" i="1"/>
  <c r="V855" i="1"/>
  <c r="Y965" i="1"/>
  <c r="AD938" i="1"/>
  <c r="W912" i="1"/>
  <c r="Y885" i="1"/>
  <c r="AD858" i="1"/>
  <c r="W832" i="1"/>
  <c r="Y788" i="1"/>
  <c r="T682" i="1"/>
  <c r="AF682" i="1" s="1"/>
  <c r="Z962" i="1"/>
  <c r="AE935" i="1"/>
  <c r="X909" i="1"/>
  <c r="Z882" i="1"/>
  <c r="AE855" i="1"/>
  <c r="X829" i="1"/>
  <c r="AD777" i="1"/>
  <c r="U671" i="1"/>
  <c r="AG671" i="1" s="1"/>
  <c r="Y964" i="1"/>
  <c r="AD937" i="1"/>
  <c r="W911" i="1"/>
  <c r="Y884" i="1"/>
  <c r="AD857" i="1"/>
  <c r="W831" i="1"/>
  <c r="U785" i="1"/>
  <c r="AG785" i="1" s="1"/>
  <c r="W679" i="1"/>
  <c r="AC803" i="1"/>
  <c r="V777" i="1"/>
  <c r="AA750" i="1"/>
  <c r="AC723" i="1"/>
  <c r="V697" i="1"/>
  <c r="AA670" i="1"/>
  <c r="AD620" i="1"/>
  <c r="U514" i="1"/>
  <c r="AG514" i="1" s="1"/>
  <c r="C514" i="1" s="1"/>
  <c r="AB799" i="1"/>
  <c r="T773" i="1"/>
  <c r="AF773" i="1" s="1"/>
  <c r="U746" i="1"/>
  <c r="AG746" i="1" s="1"/>
  <c r="AB719" i="1"/>
  <c r="T693" i="1"/>
  <c r="AF693" i="1" s="1"/>
  <c r="U666" i="1"/>
  <c r="AG666" i="1" s="1"/>
  <c r="U604" i="1"/>
  <c r="AG604" i="1" s="1"/>
  <c r="W498" i="1"/>
  <c r="V796" i="1"/>
  <c r="AA769" i="1"/>
  <c r="AC742" i="1"/>
  <c r="U1554" i="1"/>
  <c r="AG1554" i="1" s="1"/>
  <c r="AB1527" i="1"/>
  <c r="T1501" i="1"/>
  <c r="AF1501" i="1" s="1"/>
  <c r="AH1501" i="1" s="1"/>
  <c r="U1474" i="1"/>
  <c r="AG1474" i="1" s="1"/>
  <c r="AB1447" i="1"/>
  <c r="T1421" i="1"/>
  <c r="AF1421" i="1" s="1"/>
  <c r="U1394" i="1"/>
  <c r="AG1394" i="1" s="1"/>
  <c r="AB1367" i="1"/>
  <c r="T1341" i="1"/>
  <c r="AF1341" i="1" s="1"/>
  <c r="AB1245" i="1"/>
  <c r="Y1139" i="1"/>
  <c r="T1033" i="1"/>
  <c r="AF1033" i="1" s="1"/>
  <c r="Y714" i="1"/>
  <c r="AE1311" i="1"/>
  <c r="X1285" i="1"/>
  <c r="Z1258" i="1"/>
  <c r="AE1231" i="1"/>
  <c r="X1205" i="1"/>
  <c r="Z1178" i="1"/>
  <c r="AE1151" i="1"/>
  <c r="X1125" i="1"/>
  <c r="Z1098" i="1"/>
  <c r="AE1071" i="1"/>
  <c r="X1045" i="1"/>
  <c r="Z1018" i="1"/>
  <c r="AE991" i="1"/>
  <c r="AA950" i="1"/>
  <c r="X844" i="1"/>
  <c r="AD1331" i="1"/>
  <c r="W1305" i="1"/>
  <c r="Y1278" i="1"/>
  <c r="AD1251" i="1"/>
  <c r="W1225" i="1"/>
  <c r="Y1198" i="1"/>
  <c r="AD1171" i="1"/>
  <c r="W1145" i="1"/>
  <c r="Y1118" i="1"/>
  <c r="AD1091" i="1"/>
  <c r="W1065" i="1"/>
  <c r="Y1038" i="1"/>
  <c r="AD1011" i="1"/>
  <c r="W985" i="1"/>
  <c r="AC921" i="1"/>
  <c r="Z815" i="1"/>
  <c r="AC1323" i="1"/>
  <c r="V1297" i="1"/>
  <c r="AA1270" i="1"/>
  <c r="AC1243" i="1"/>
  <c r="V1217" i="1"/>
  <c r="AA1190" i="1"/>
  <c r="AC1163" i="1"/>
  <c r="V1137" i="1"/>
  <c r="AI1137" i="1" s="1"/>
  <c r="B1137" i="1" s="1"/>
  <c r="AA1110" i="1"/>
  <c r="AJ1110" i="1" s="1"/>
  <c r="AC1083" i="1"/>
  <c r="V1057" i="1"/>
  <c r="AA1030" i="1"/>
  <c r="AC1003" i="1"/>
  <c r="V977" i="1"/>
  <c r="AA890" i="1"/>
  <c r="T704" i="1"/>
  <c r="AF704" i="1" s="1"/>
  <c r="AB947" i="1"/>
  <c r="T921" i="1"/>
  <c r="AF921" i="1" s="1"/>
  <c r="U894" i="1"/>
  <c r="AG894" i="1" s="1"/>
  <c r="AB867" i="1"/>
  <c r="T841" i="1"/>
  <c r="AF841" i="1" s="1"/>
  <c r="U814" i="1"/>
  <c r="AG814" i="1" s="1"/>
  <c r="U717" i="1"/>
  <c r="AG717" i="1" s="1"/>
  <c r="Y495" i="1"/>
  <c r="AC944" i="1"/>
  <c r="V918" i="1"/>
  <c r="AA891" i="1"/>
  <c r="AC864" i="1"/>
  <c r="V838" i="1"/>
  <c r="AI838" i="1" s="1"/>
  <c r="AA811" i="1"/>
  <c r="T708" i="1"/>
  <c r="AF708" i="1" s="1"/>
  <c r="T968" i="1"/>
  <c r="AF968" i="1" s="1"/>
  <c r="AB938" i="1"/>
  <c r="U909" i="1"/>
  <c r="AG909" i="1" s="1"/>
  <c r="T880" i="1"/>
  <c r="AF880" i="1" s="1"/>
  <c r="AB850" i="1"/>
  <c r="U821" i="1"/>
  <c r="AG821" i="1" s="1"/>
  <c r="Y736" i="1"/>
  <c r="AB513" i="1"/>
  <c r="X786" i="1"/>
  <c r="X754" i="1"/>
  <c r="AE724" i="1"/>
  <c r="Z695" i="1"/>
  <c r="X666" i="1"/>
  <c r="Y593" i="1"/>
  <c r="AA476" i="1"/>
  <c r="Y787" i="1"/>
  <c r="W758" i="1"/>
  <c r="AD728" i="1"/>
  <c r="AD696" i="1"/>
  <c r="Y667" i="1"/>
  <c r="AB597" i="1"/>
  <c r="T481" i="1"/>
  <c r="AF481" i="1" s="1"/>
  <c r="X789" i="1"/>
  <c r="AE759" i="1"/>
  <c r="Y1531" i="1"/>
  <c r="W1502" i="1"/>
  <c r="AD1472" i="1"/>
  <c r="AD1440" i="1"/>
  <c r="Y1411" i="1"/>
  <c r="W1382" i="1"/>
  <c r="AD1352" i="1"/>
  <c r="W1282" i="1"/>
  <c r="U1164" i="1"/>
  <c r="AG1164" i="1" s="1"/>
  <c r="AD1046" i="1"/>
  <c r="AD765" i="1"/>
  <c r="V1310" i="1"/>
  <c r="V1278" i="1"/>
  <c r="AI1278" i="1" s="1"/>
  <c r="AC1248" i="1"/>
  <c r="AA1219" i="1"/>
  <c r="V1190" i="1"/>
  <c r="AC1160" i="1"/>
  <c r="AA1131" i="1"/>
  <c r="V1102" i="1"/>
  <c r="AC1072" i="1"/>
  <c r="AA1043" i="1"/>
  <c r="AC1008" i="1"/>
  <c r="AC976" i="1"/>
  <c r="Z869" i="1"/>
  <c r="AB1332" i="1"/>
  <c r="AB1300" i="1"/>
  <c r="T1266" i="1"/>
  <c r="AF1266" i="1" s="1"/>
  <c r="T1234" i="1"/>
  <c r="AF1234" i="1" s="1"/>
  <c r="T1202" i="1"/>
  <c r="AF1202" i="1" s="1"/>
  <c r="AH1202" i="1" s="1"/>
  <c r="T1170" i="1"/>
  <c r="AF1170" i="1" s="1"/>
  <c r="AH1170" i="1" s="1"/>
  <c r="AB1132" i="1"/>
  <c r="AB1100" i="1"/>
  <c r="AB1068" i="1"/>
  <c r="AB1036" i="1"/>
  <c r="T1002" i="1"/>
  <c r="AF1002" i="1" s="1"/>
  <c r="U968" i="1"/>
  <c r="AG968" i="1" s="1"/>
  <c r="AA840" i="1"/>
  <c r="AE1324" i="1"/>
  <c r="AE1292" i="1"/>
  <c r="Z1255" i="1"/>
  <c r="Z1223" i="1"/>
  <c r="Z1191" i="1"/>
  <c r="Z1159" i="1"/>
  <c r="AE1124" i="1"/>
  <c r="AE1092" i="1"/>
  <c r="AE1060" i="1"/>
  <c r="AE1028" i="1"/>
  <c r="X994" i="1"/>
  <c r="V927" i="1"/>
  <c r="AI927" i="1" s="1"/>
  <c r="AD757" i="1"/>
  <c r="W946" i="1"/>
  <c r="Y911" i="1"/>
  <c r="Y879" i="1"/>
  <c r="Y847" i="1"/>
  <c r="Y815" i="1"/>
  <c r="Y700" i="1"/>
  <c r="X959" i="1"/>
  <c r="Z924" i="1"/>
  <c r="Z892" i="1"/>
  <c r="Z860" i="1"/>
  <c r="AE825" i="1"/>
  <c r="U743" i="1"/>
  <c r="AG743" i="1" s="1"/>
  <c r="Y503" i="1"/>
  <c r="W945" i="1"/>
  <c r="Y910" i="1"/>
  <c r="Y878" i="1"/>
  <c r="AD843" i="1"/>
  <c r="AD811" i="1"/>
  <c r="AD675" i="1"/>
  <c r="AC797" i="1"/>
  <c r="AC765" i="1"/>
  <c r="AC733" i="1"/>
  <c r="AC701" i="1"/>
  <c r="V667" i="1"/>
  <c r="AI667" i="1" s="1"/>
  <c r="U586" i="1"/>
  <c r="AG586" i="1" s="1"/>
  <c r="AB809" i="1"/>
  <c r="AB777" i="1"/>
  <c r="T743" i="1"/>
  <c r="AF743" i="1" s="1"/>
  <c r="T711" i="1"/>
  <c r="AF711" i="1" s="1"/>
  <c r="T679" i="1"/>
  <c r="AF679" i="1" s="1"/>
  <c r="W634" i="1"/>
  <c r="AD494" i="1"/>
  <c r="V790" i="1"/>
  <c r="V758" i="1"/>
  <c r="AA723" i="1"/>
  <c r="AC688" i="1"/>
  <c r="AB655" i="1"/>
  <c r="AD544" i="1"/>
  <c r="Z638" i="1"/>
  <c r="Z606" i="1"/>
  <c r="AE571" i="1"/>
  <c r="AE539" i="1"/>
  <c r="AE507" i="1"/>
  <c r="W459" i="1"/>
  <c r="AB632" i="1"/>
  <c r="AB600" i="1"/>
  <c r="AB568" i="1"/>
  <c r="AB536" i="1"/>
  <c r="T502" i="1"/>
  <c r="AF502" i="1" s="1"/>
  <c r="AB448" i="1"/>
  <c r="AA648" i="1"/>
  <c r="AA616" i="1"/>
  <c r="V579" i="1"/>
  <c r="V547" i="1"/>
  <c r="V515" i="1"/>
  <c r="V483" i="1"/>
  <c r="Z278" i="1"/>
  <c r="AA442" i="1"/>
  <c r="AA410" i="1"/>
  <c r="V316" i="1"/>
  <c r="AB451" i="1"/>
  <c r="U414" i="1"/>
  <c r="AG414" i="1" s="1"/>
  <c r="AC296" i="1"/>
  <c r="Z440" i="1"/>
  <c r="U395" i="1"/>
  <c r="AG395" i="1" s="1"/>
  <c r="X352" i="1"/>
  <c r="AD328" i="1"/>
  <c r="AC262" i="1"/>
  <c r="AA304" i="1"/>
  <c r="AD280" i="1"/>
  <c r="X205" i="1"/>
  <c r="AC149" i="1"/>
  <c r="W115" i="1"/>
  <c r="T41" i="1"/>
  <c r="AF41" i="1" s="1"/>
  <c r="AH41" i="1" s="1"/>
  <c r="U3013" i="1"/>
  <c r="AG3013" i="1" s="1"/>
  <c r="X739" i="1"/>
  <c r="X707" i="1"/>
  <c r="X675" i="1"/>
  <c r="AB607" i="1"/>
  <c r="U443" i="1"/>
  <c r="AG443" i="1" s="1"/>
  <c r="AA619" i="1"/>
  <c r="AA587" i="1"/>
  <c r="AJ587" i="1" s="1"/>
  <c r="AC552" i="1"/>
  <c r="AC520" i="1"/>
  <c r="AC488" i="1"/>
  <c r="Y372" i="1"/>
  <c r="W619" i="1"/>
  <c r="Y584" i="1"/>
  <c r="AD549" i="1"/>
  <c r="AD517" i="1"/>
  <c r="AD485" i="1"/>
  <c r="Z225" i="1"/>
  <c r="Z629" i="1"/>
  <c r="Z597" i="1"/>
  <c r="Z565" i="1"/>
  <c r="AE530" i="1"/>
  <c r="AE498" i="1"/>
  <c r="U425" i="1"/>
  <c r="AG425" i="1" s="1"/>
  <c r="X458" i="1"/>
  <c r="Z423" i="1"/>
  <c r="AD369" i="1"/>
  <c r="AD464" i="1"/>
  <c r="AD432" i="1"/>
  <c r="AD400" i="1"/>
  <c r="AA461" i="1"/>
  <c r="AC418" i="1"/>
  <c r="AE394" i="1"/>
  <c r="Y391" i="1"/>
  <c r="AA357" i="1"/>
  <c r="Y254" i="1"/>
  <c r="Z221" i="1"/>
  <c r="U226" i="1"/>
  <c r="AG226" i="1" s="1"/>
  <c r="AH226" i="1" s="1"/>
  <c r="W193" i="1"/>
  <c r="AB141" i="1"/>
  <c r="AC44" i="1"/>
  <c r="X3036" i="1"/>
  <c r="V2931" i="1"/>
  <c r="V720" i="1"/>
  <c r="V688" i="1"/>
  <c r="U654" i="1"/>
  <c r="AG654" i="1" s="1"/>
  <c r="U542" i="1"/>
  <c r="AG542" i="1" s="1"/>
  <c r="X635" i="1"/>
  <c r="X603" i="1"/>
  <c r="X571" i="1"/>
  <c r="Z536" i="1"/>
  <c r="AE501" i="1"/>
  <c r="U445" i="1"/>
  <c r="AG445" i="1" s="1"/>
  <c r="T632" i="1"/>
  <c r="AF632" i="1" s="1"/>
  <c r="T600" i="1"/>
  <c r="AF600" i="1" s="1"/>
  <c r="U565" i="1"/>
  <c r="AG565" i="1" s="1"/>
  <c r="U533" i="1"/>
  <c r="AG533" i="1" s="1"/>
  <c r="U501" i="1"/>
  <c r="AG501" i="1" s="1"/>
  <c r="Y446" i="1"/>
  <c r="AA642" i="1"/>
  <c r="AA610" i="1"/>
  <c r="AA578" i="1"/>
  <c r="AA546" i="1"/>
  <c r="AA514" i="1"/>
  <c r="AJ514" i="1" s="1"/>
  <c r="AC479" i="1"/>
  <c r="AC473" i="1"/>
  <c r="AC441" i="1"/>
  <c r="AC409" i="1"/>
  <c r="AB158" i="1"/>
  <c r="AB445" i="1"/>
  <c r="AB413" i="1"/>
  <c r="V292" i="1"/>
  <c r="V436" i="1"/>
  <c r="Y378" i="1"/>
  <c r="Z349" i="1"/>
  <c r="W326" i="1"/>
  <c r="Z252" i="1"/>
  <c r="AA280" i="1"/>
  <c r="AD256" i="1"/>
  <c r="Z202" i="1"/>
  <c r="AE144" i="1"/>
  <c r="T101" i="1"/>
  <c r="AF101" i="1" s="1"/>
  <c r="AB26" i="1"/>
  <c r="AB3002" i="1"/>
  <c r="X737" i="1"/>
  <c r="Z702" i="1"/>
  <c r="AE667" i="1"/>
  <c r="Y589" i="1"/>
  <c r="U411" i="1"/>
  <c r="AG411" i="1" s="1"/>
  <c r="AC614" i="1"/>
  <c r="AC582" i="1"/>
  <c r="AC550" i="1"/>
  <c r="AC518" i="1"/>
  <c r="AC486" i="1"/>
  <c r="Y646" i="1"/>
  <c r="AD611" i="1"/>
  <c r="AD579" i="1"/>
  <c r="AD547" i="1"/>
  <c r="W513" i="1"/>
  <c r="W481" i="1"/>
  <c r="Z659" i="1"/>
  <c r="Z627" i="1"/>
  <c r="AE592" i="1"/>
  <c r="AE560" i="1"/>
  <c r="X526" i="1"/>
  <c r="X494" i="1"/>
  <c r="W407" i="1"/>
  <c r="Z453" i="1"/>
  <c r="Z421" i="1"/>
  <c r="AD361" i="1"/>
  <c r="AD462" i="1"/>
  <c r="W428" i="1"/>
  <c r="AD387" i="1"/>
  <c r="X455" i="1"/>
  <c r="Z412" i="1"/>
  <c r="Z385" i="1"/>
  <c r="AD372" i="1"/>
  <c r="AA349" i="1"/>
  <c r="Y246" i="1"/>
  <c r="W314" i="1"/>
  <c r="AB207" i="1"/>
  <c r="W177" i="1"/>
  <c r="AE102" i="1"/>
  <c r="AD61" i="1"/>
  <c r="U3050" i="1"/>
  <c r="AG3050" i="1" s="1"/>
  <c r="AE2912" i="1"/>
  <c r="AA346" i="1"/>
  <c r="X287" i="1"/>
  <c r="U376" i="1"/>
  <c r="AG376" i="1" s="1"/>
  <c r="C376" i="1" s="1"/>
  <c r="AB341" i="1"/>
  <c r="AE269" i="1"/>
  <c r="AE371" i="1"/>
  <c r="Z334" i="1"/>
  <c r="AC219" i="1"/>
  <c r="U287" i="1"/>
  <c r="AG287" i="1" s="1"/>
  <c r="AB252" i="1"/>
  <c r="AE314" i="1"/>
  <c r="X280" i="1"/>
  <c r="Z245" i="1"/>
  <c r="U312" i="1"/>
  <c r="AG312" i="1" s="1"/>
  <c r="U272" i="1"/>
  <c r="AG272" i="1" s="1"/>
  <c r="Z234" i="1"/>
  <c r="W222" i="1"/>
  <c r="Y185" i="1"/>
  <c r="V202" i="1"/>
  <c r="T218" i="1"/>
  <c r="AF218" i="1" s="1"/>
  <c r="Y170" i="1"/>
  <c r="X166" i="1"/>
  <c r="Y167" i="1"/>
  <c r="AE92" i="1"/>
  <c r="V126" i="1"/>
  <c r="AC108" i="1"/>
  <c r="W93" i="1"/>
  <c r="AC52" i="1"/>
  <c r="X45" i="1"/>
  <c r="AB30" i="1"/>
  <c r="T11" i="1"/>
  <c r="AF11" i="1" s="1"/>
  <c r="AH11" i="1" s="1"/>
  <c r="Y3057" i="1"/>
  <c r="AA3007" i="1"/>
  <c r="AC2973" i="1"/>
  <c r="W2954" i="1"/>
  <c r="AC2910" i="1"/>
  <c r="Z262" i="1"/>
  <c r="AA443" i="1"/>
  <c r="AC408" i="1"/>
  <c r="Z238" i="1"/>
  <c r="AE360" i="1"/>
  <c r="Z323" i="1"/>
  <c r="AD390" i="1"/>
  <c r="W356" i="1"/>
  <c r="AC316" i="1"/>
  <c r="V386" i="1"/>
  <c r="AA351" i="1"/>
  <c r="Z308" i="1"/>
  <c r="Y304" i="1"/>
  <c r="W267" i="1"/>
  <c r="AE214" i="1"/>
  <c r="AA294" i="1"/>
  <c r="AC259" i="1"/>
  <c r="Y172" i="1"/>
  <c r="Y289" i="1"/>
  <c r="AD254" i="1"/>
  <c r="Y148" i="1"/>
  <c r="AB201" i="1"/>
  <c r="X219" i="1"/>
  <c r="U153" i="1"/>
  <c r="AG153" i="1" s="1"/>
  <c r="AD197" i="1"/>
  <c r="AC177" i="1"/>
  <c r="AE118" i="1"/>
  <c r="AC172" i="1"/>
  <c r="AB113" i="1"/>
  <c r="W143" i="1"/>
  <c r="Z77" i="1"/>
  <c r="T65" i="1"/>
  <c r="AF65" i="1" s="1"/>
  <c r="AH65" i="1" s="1"/>
  <c r="W55" i="1"/>
  <c r="W25" i="1"/>
  <c r="AD11" i="1"/>
  <c r="Z3029" i="1"/>
  <c r="AA3023" i="1"/>
  <c r="Y3015" i="1"/>
  <c r="V2944" i="1"/>
  <c r="AC2927" i="1"/>
  <c r="V300" i="1"/>
  <c r="AA364" i="1"/>
  <c r="V327" i="1"/>
  <c r="T397" i="1"/>
  <c r="AF397" i="1" s="1"/>
  <c r="AB359" i="1"/>
  <c r="T325" i="1"/>
  <c r="AF325" i="1" s="1"/>
  <c r="X395" i="1"/>
  <c r="X355" i="1"/>
  <c r="Y320" i="1"/>
  <c r="AB310" i="1"/>
  <c r="AB270" i="1"/>
  <c r="AA231" i="1"/>
  <c r="X298" i="1"/>
  <c r="Z263" i="1"/>
  <c r="AA222" i="1"/>
  <c r="T293" i="1"/>
  <c r="AF293" i="1" s="1"/>
  <c r="U258" i="1"/>
  <c r="AG258" i="1" s="1"/>
  <c r="V205" i="1"/>
  <c r="AI205" i="1" s="1"/>
  <c r="W208" i="1"/>
  <c r="V220" i="1"/>
  <c r="Y168" i="1"/>
  <c r="U201" i="1"/>
  <c r="AG201" i="1" s="1"/>
  <c r="AE186" i="1"/>
  <c r="AA146" i="1"/>
  <c r="AJ146" i="1" s="1"/>
  <c r="AE171" i="1"/>
  <c r="Y115" i="1"/>
  <c r="T134" i="1"/>
  <c r="AF134" i="1" s="1"/>
  <c r="AA99" i="1"/>
  <c r="AJ99" i="1" s="1"/>
  <c r="X69" i="1"/>
  <c r="Z55" i="1"/>
  <c r="AB42" i="1"/>
  <c r="U12" i="1"/>
  <c r="AG12" i="1" s="1"/>
  <c r="AD3050" i="1"/>
  <c r="AA3015" i="1"/>
  <c r="W2992" i="1"/>
  <c r="AB2940" i="1"/>
  <c r="U2896" i="1"/>
  <c r="AG2896" i="1" s="1"/>
  <c r="AD162" i="1"/>
  <c r="AE173" i="1"/>
  <c r="W144" i="1"/>
  <c r="Z102" i="1"/>
  <c r="T108" i="1"/>
  <c r="AF108" i="1" s="1"/>
  <c r="AH108" i="1" s="1"/>
  <c r="T116" i="1"/>
  <c r="AF116" i="1" s="1"/>
  <c r="AD88" i="1"/>
  <c r="AD93" i="1"/>
  <c r="W56" i="1"/>
  <c r="W69" i="1"/>
  <c r="Z57" i="1"/>
  <c r="Y43" i="1"/>
  <c r="U31" i="1"/>
  <c r="AG31" i="1" s="1"/>
  <c r="U15" i="1"/>
  <c r="AG15" i="1" s="1"/>
  <c r="V3061" i="1"/>
  <c r="V3021" i="1"/>
  <c r="AD3028" i="1"/>
  <c r="Z3036" i="1"/>
  <c r="AD3041" i="1"/>
  <c r="AE3001" i="1"/>
  <c r="AE3012" i="1"/>
  <c r="Y2988" i="1"/>
  <c r="Z2973" i="1"/>
  <c r="AC2980" i="1"/>
  <c r="Y2960" i="1"/>
  <c r="V2941" i="1"/>
  <c r="Z2933" i="1"/>
  <c r="AE2928" i="1"/>
  <c r="AD2914" i="1"/>
  <c r="AD2902" i="1"/>
  <c r="AA105" i="1"/>
  <c r="AJ105" i="1" s="1"/>
  <c r="Z142" i="1"/>
  <c r="AC150" i="1"/>
  <c r="T121" i="1"/>
  <c r="AF121" i="1" s="1"/>
  <c r="Z114" i="1"/>
  <c r="Y122" i="1"/>
  <c r="T87" i="1"/>
  <c r="AF87" i="1" s="1"/>
  <c r="AB84" i="1"/>
  <c r="AA73" i="1"/>
  <c r="Z52" i="1"/>
  <c r="AB51" i="1"/>
  <c r="AA33" i="1"/>
  <c r="AB22" i="1"/>
  <c r="X3066" i="1"/>
  <c r="X3022" i="1"/>
  <c r="U3020" i="1"/>
  <c r="AG3020" i="1" s="1"/>
  <c r="AC3026" i="1"/>
  <c r="AB3030" i="1"/>
  <c r="AB3008" i="1"/>
  <c r="AD3014" i="1"/>
  <c r="T2972" i="1"/>
  <c r="AF2972" i="1" s="1"/>
  <c r="AH2972" i="1" s="1"/>
  <c r="D2972" i="1" s="1"/>
  <c r="Y2971" i="1"/>
  <c r="AA2951" i="1"/>
  <c r="AE2952" i="1"/>
  <c r="T2932" i="1"/>
  <c r="AF2932" i="1" s="1"/>
  <c r="AH2932" i="1" s="1"/>
  <c r="U2923" i="1"/>
  <c r="AG2923" i="1" s="1"/>
  <c r="Z2905" i="1"/>
  <c r="AC2895" i="1"/>
  <c r="W3040" i="1"/>
  <c r="Z3038" i="1"/>
  <c r="AD3047" i="1"/>
  <c r="X2997" i="1"/>
  <c r="X3004" i="1"/>
  <c r="W2977" i="1"/>
  <c r="U2980" i="1"/>
  <c r="AG2980" i="1" s="1"/>
  <c r="X2963" i="1"/>
  <c r="W2941" i="1"/>
  <c r="T2945" i="1"/>
  <c r="AF2945" i="1" s="1"/>
  <c r="Z2934" i="1"/>
  <c r="V2917" i="1"/>
  <c r="AD2909" i="1"/>
  <c r="T2904" i="1"/>
  <c r="AF2904" i="1" s="1"/>
  <c r="Y702" i="1"/>
  <c r="T972" i="1"/>
  <c r="AF972" i="1" s="1"/>
  <c r="U945" i="1"/>
  <c r="AG945" i="1" s="1"/>
  <c r="AB918" i="1"/>
  <c r="T892" i="1"/>
  <c r="AF892" i="1" s="1"/>
  <c r="U865" i="1"/>
  <c r="AG865" i="1" s="1"/>
  <c r="AB838" i="1"/>
  <c r="T812" i="1"/>
  <c r="AF812" i="1" s="1"/>
  <c r="T710" i="1"/>
  <c r="AF710" i="1" s="1"/>
  <c r="T400" i="1"/>
  <c r="AF400" i="1" s="1"/>
  <c r="AH400" i="1" s="1"/>
  <c r="AE784" i="1"/>
  <c r="X758" i="1"/>
  <c r="Z731" i="1"/>
  <c r="AE704" i="1"/>
  <c r="X678" i="1"/>
  <c r="W648" i="1"/>
  <c r="Y545" i="1"/>
  <c r="Y807" i="1"/>
  <c r="AD780" i="1"/>
  <c r="W754" i="1"/>
  <c r="Y727" i="1"/>
  <c r="AD700" i="1"/>
  <c r="W674" i="1"/>
  <c r="Y635" i="1"/>
  <c r="T529" i="1"/>
  <c r="AF529" i="1" s="1"/>
  <c r="AE803" i="1"/>
  <c r="X777" i="1"/>
  <c r="Z750" i="1"/>
  <c r="AD1524" i="1"/>
  <c r="W1498" i="1"/>
  <c r="Y1471" i="1"/>
  <c r="AD1444" i="1"/>
  <c r="W1418" i="1"/>
  <c r="Y1391" i="1"/>
  <c r="AD1364" i="1"/>
  <c r="W1338" i="1"/>
  <c r="W1234" i="1"/>
  <c r="AD1126" i="1"/>
  <c r="U1020" i="1"/>
  <c r="AG1020" i="1" s="1"/>
  <c r="AA1335" i="1"/>
  <c r="AC1308" i="1"/>
  <c r="V1282" i="1"/>
  <c r="AA1255" i="1"/>
  <c r="AC1228" i="1"/>
  <c r="V1202" i="1"/>
  <c r="AA1175" i="1"/>
  <c r="AC1148" i="1"/>
  <c r="V1122" i="1"/>
  <c r="AA1095" i="1"/>
  <c r="AC1068" i="1"/>
  <c r="V1042" i="1"/>
  <c r="AA1015" i="1"/>
  <c r="AA983" i="1"/>
  <c r="V907" i="1"/>
  <c r="Y722" i="1"/>
  <c r="U1315" i="1"/>
  <c r="AG1315" i="1" s="1"/>
  <c r="T1286" i="1"/>
  <c r="AF1286" i="1" s="1"/>
  <c r="AB1256" i="1"/>
  <c r="U1227" i="1"/>
  <c r="AG1227" i="1" s="1"/>
  <c r="C1227" i="1" s="1"/>
  <c r="T1198" i="1"/>
  <c r="AF1198" i="1" s="1"/>
  <c r="AB1168" i="1"/>
  <c r="AB1136" i="1"/>
  <c r="U1107" i="1"/>
  <c r="AG1107" i="1" s="1"/>
  <c r="T1078" i="1"/>
  <c r="AF1078" i="1" s="1"/>
  <c r="AB1048" i="1"/>
  <c r="U1019" i="1"/>
  <c r="AG1019" i="1" s="1"/>
  <c r="T990" i="1"/>
  <c r="AF990" i="1" s="1"/>
  <c r="AE930" i="1"/>
  <c r="X814" i="1"/>
  <c r="AE1320" i="1"/>
  <c r="AE1288" i="1"/>
  <c r="Z1259" i="1"/>
  <c r="X1230" i="1"/>
  <c r="AE1200" i="1"/>
  <c r="Z1171" i="1"/>
  <c r="X1142" i="1"/>
  <c r="AE1112" i="1"/>
  <c r="Z1083" i="1"/>
  <c r="X1054" i="1"/>
  <c r="X1022" i="1"/>
  <c r="AE992" i="1"/>
  <c r="V943" i="1"/>
  <c r="Z825" i="1"/>
  <c r="Y955" i="1"/>
  <c r="W926" i="1"/>
  <c r="AD896" i="1"/>
  <c r="Y867" i="1"/>
  <c r="W838" i="1"/>
  <c r="AB790" i="1"/>
  <c r="T674" i="1"/>
  <c r="AF674" i="1" s="1"/>
  <c r="AE957" i="1"/>
  <c r="Z928" i="1"/>
  <c r="X899" i="1"/>
  <c r="AE869" i="1"/>
  <c r="Z840" i="1"/>
  <c r="W811" i="1"/>
  <c r="U695" i="1"/>
  <c r="AG695" i="1" s="1"/>
  <c r="W965" i="1"/>
  <c r="AD935" i="1"/>
  <c r="Y906" i="1"/>
  <c r="W877" i="1"/>
  <c r="AD847" i="1"/>
  <c r="Y818" i="1"/>
  <c r="AD723" i="1"/>
  <c r="U451" i="1"/>
  <c r="AG451" i="1" s="1"/>
  <c r="V783" i="1"/>
  <c r="V751" i="1"/>
  <c r="AC721" i="1"/>
  <c r="AA692" i="1"/>
  <c r="V663" i="1"/>
  <c r="AI663" i="1" s="1"/>
  <c r="AD580" i="1"/>
  <c r="AD429" i="1"/>
  <c r="U784" i="1"/>
  <c r="AG784" i="1" s="1"/>
  <c r="T755" i="1"/>
  <c r="AF755" i="1" s="1"/>
  <c r="AB725" i="1"/>
  <c r="AB693" i="1"/>
  <c r="U664" i="1"/>
  <c r="AG664" i="1" s="1"/>
  <c r="W586" i="1"/>
  <c r="AD437" i="1"/>
  <c r="V786" i="1"/>
  <c r="AC756" i="1"/>
  <c r="AA727" i="1"/>
  <c r="V698" i="1"/>
  <c r="AC668" i="1"/>
  <c r="AD592" i="1"/>
  <c r="W473" i="1"/>
  <c r="AE623" i="1"/>
  <c r="Z594" i="1"/>
  <c r="X565" i="1"/>
  <c r="AE535" i="1"/>
  <c r="Z506" i="1"/>
  <c r="W475" i="1"/>
  <c r="T642" i="1"/>
  <c r="AF642" i="1" s="1"/>
  <c r="T610" i="1"/>
  <c r="AF610" i="1" s="1"/>
  <c r="AB580" i="1"/>
  <c r="U551" i="1"/>
  <c r="AG551" i="1" s="1"/>
  <c r="T522" i="1"/>
  <c r="AF522" i="1" s="1"/>
  <c r="AH522" i="1" s="1"/>
  <c r="AB492" i="1"/>
  <c r="Y422" i="1"/>
  <c r="AA644" i="1"/>
  <c r="V615" i="1"/>
  <c r="AC585" i="1"/>
  <c r="AC553" i="1"/>
  <c r="AA524" i="1"/>
  <c r="V495" i="1"/>
  <c r="Y432" i="1"/>
  <c r="AA462" i="1"/>
  <c r="V433" i="1"/>
  <c r="AC403" i="1"/>
  <c r="V252" i="1"/>
  <c r="U450" i="1"/>
  <c r="AG450" i="1" s="1"/>
  <c r="U418" i="1"/>
  <c r="AG418" i="1" s="1"/>
  <c r="Y352" i="1"/>
  <c r="X453" i="1"/>
  <c r="AE413" i="1"/>
  <c r="AA398" i="1"/>
  <c r="AJ398" i="1" s="1"/>
  <c r="C398" i="1" s="1"/>
  <c r="Z256" i="1"/>
  <c r="V396" i="1"/>
  <c r="AI396" i="1" s="1"/>
  <c r="AK396" i="1" s="1"/>
  <c r="AD303" i="1"/>
  <c r="AA288" i="1"/>
  <c r="AD264" i="1"/>
  <c r="X221" i="1"/>
  <c r="V177" i="1"/>
  <c r="AE137" i="1"/>
  <c r="AA20" i="1"/>
  <c r="Z3049" i="1"/>
  <c r="V2952" i="1"/>
  <c r="AE729" i="1"/>
  <c r="Z700" i="1"/>
  <c r="Z668" i="1"/>
  <c r="T603" i="1"/>
  <c r="AF603" i="1" s="1"/>
  <c r="Y485" i="1"/>
  <c r="V626" i="1"/>
  <c r="AC596" i="1"/>
  <c r="AA567" i="1"/>
  <c r="V538" i="1"/>
  <c r="AI538" i="1" s="1"/>
  <c r="AC508" i="1"/>
  <c r="AA479" i="1"/>
  <c r="AJ479" i="1" s="1"/>
  <c r="AD641" i="1"/>
  <c r="Y612" i="1"/>
  <c r="W583" i="1"/>
  <c r="AD553" i="1"/>
  <c r="Y524" i="1"/>
  <c r="W495" i="1"/>
  <c r="U431" i="1"/>
  <c r="AG431" i="1" s="1"/>
  <c r="AE646" i="1"/>
  <c r="Z617" i="1"/>
  <c r="Z585" i="1"/>
  <c r="X556" i="1"/>
  <c r="AE526" i="1"/>
  <c r="Z497" i="1"/>
  <c r="U441" i="1"/>
  <c r="AG441" i="1" s="1"/>
  <c r="AE464" i="1"/>
  <c r="Z435" i="1"/>
  <c r="X406" i="1"/>
  <c r="Z286" i="1"/>
  <c r="W450" i="1"/>
  <c r="AD420" i="1"/>
  <c r="AD363" i="1"/>
  <c r="V456" i="1"/>
  <c r="X417" i="1"/>
  <c r="Z270" i="1"/>
  <c r="V294" i="1"/>
  <c r="AC244" i="1"/>
  <c r="W313" i="1"/>
  <c r="V287" i="1"/>
  <c r="W274" i="1"/>
  <c r="Y150" i="1"/>
  <c r="AA186" i="1"/>
  <c r="AB109" i="1"/>
  <c r="AA71" i="1"/>
  <c r="X3068" i="1"/>
  <c r="Z2990" i="1"/>
  <c r="V732" i="1"/>
  <c r="AI732" i="1" s="1"/>
  <c r="V700" i="1"/>
  <c r="AI700" i="1" s="1"/>
  <c r="AC670" i="1"/>
  <c r="W612" i="1"/>
  <c r="U494" i="1"/>
  <c r="AG494" i="1" s="1"/>
  <c r="Z628" i="1"/>
  <c r="X599" i="1"/>
  <c r="AE569" i="1"/>
  <c r="Z540" i="1"/>
  <c r="X511" i="1"/>
  <c r="X479" i="1"/>
  <c r="T644" i="1"/>
  <c r="AF644" i="1" s="1"/>
  <c r="AH644" i="1" s="1"/>
  <c r="AB614" i="1"/>
  <c r="U585" i="1"/>
  <c r="AG585" i="1" s="1"/>
  <c r="T556" i="1"/>
  <c r="AF556" i="1" s="1"/>
  <c r="AB526" i="1"/>
  <c r="U497" i="1"/>
  <c r="AG497" i="1" s="1"/>
  <c r="AB440" i="1"/>
  <c r="V649" i="1"/>
  <c r="AI649" i="1" s="1"/>
  <c r="V617" i="1"/>
  <c r="AC587" i="1"/>
  <c r="AA558" i="1"/>
  <c r="AJ558" i="1" s="1"/>
  <c r="V529" i="1"/>
  <c r="AI529" i="1" s="1"/>
  <c r="AC499" i="1"/>
  <c r="AB450" i="1"/>
  <c r="V467" i="1"/>
  <c r="AI467" i="1" s="1"/>
  <c r="AC437" i="1"/>
  <c r="AA408" i="1"/>
  <c r="V284" i="1"/>
  <c r="U452" i="1"/>
  <c r="AG452" i="1" s="1"/>
  <c r="T423" i="1"/>
  <c r="AF423" i="1" s="1"/>
  <c r="U377" i="1"/>
  <c r="AG377" i="1" s="1"/>
  <c r="X459" i="1"/>
  <c r="V420" i="1"/>
  <c r="W329" i="1"/>
  <c r="AE322" i="1"/>
  <c r="Z282" i="1"/>
  <c r="AD311" i="1"/>
  <c r="AA296" i="1"/>
  <c r="Y283" i="1"/>
  <c r="AD185" i="1"/>
  <c r="AE140" i="1"/>
  <c r="U128" i="1"/>
  <c r="AG128" i="1" s="1"/>
  <c r="V63" i="1"/>
  <c r="AI63" i="1" s="1"/>
  <c r="AK63" i="1" s="1"/>
  <c r="AC9" i="1"/>
  <c r="V2975" i="1"/>
  <c r="AI2975" i="1" s="1"/>
  <c r="Z730" i="1"/>
  <c r="X701" i="1"/>
  <c r="AE671" i="1"/>
  <c r="AB615" i="1"/>
  <c r="T499" i="1"/>
  <c r="AF499" i="1" s="1"/>
  <c r="AA629" i="1"/>
  <c r="V600" i="1"/>
  <c r="AC570" i="1"/>
  <c r="AA541" i="1"/>
  <c r="AA509" i="1"/>
  <c r="V480" i="1"/>
  <c r="W645" i="1"/>
  <c r="AD615" i="1"/>
  <c r="Y586" i="1"/>
  <c r="W557" i="1"/>
  <c r="AD527" i="1"/>
  <c r="Y498" i="1"/>
  <c r="W445" i="1"/>
  <c r="Z647" i="1"/>
  <c r="X618" i="1"/>
  <c r="AE588" i="1"/>
  <c r="Z559" i="1"/>
  <c r="X530" i="1"/>
  <c r="AE500" i="1"/>
  <c r="W455" i="1"/>
  <c r="X468" i="1"/>
  <c r="AE438" i="1"/>
  <c r="AE406" i="1"/>
  <c r="X301" i="1"/>
  <c r="Y453" i="1"/>
  <c r="W424" i="1"/>
  <c r="W383" i="1"/>
  <c r="Z460" i="1"/>
  <c r="AA421" i="1"/>
  <c r="AD333" i="1"/>
  <c r="AE326" i="1"/>
  <c r="V256" i="1"/>
  <c r="AD315" i="1"/>
  <c r="AA300" i="1"/>
  <c r="AJ300" i="1" s="1"/>
  <c r="Y287" i="1"/>
  <c r="T191" i="1"/>
  <c r="AF191" i="1" s="1"/>
  <c r="U155" i="1"/>
  <c r="AG155" i="1" s="1"/>
  <c r="U136" i="1"/>
  <c r="AG136" i="1" s="1"/>
  <c r="AB71" i="1"/>
  <c r="AD7" i="1"/>
  <c r="AD2974" i="1"/>
  <c r="AC363" i="1"/>
  <c r="V329" i="1"/>
  <c r="AE227" i="1"/>
  <c r="AB369" i="1"/>
  <c r="AB337" i="1"/>
  <c r="X265" i="1"/>
  <c r="AE375" i="1"/>
  <c r="AE343" i="1"/>
  <c r="AA277" i="1"/>
  <c r="T302" i="1"/>
  <c r="AF302" i="1" s="1"/>
  <c r="U267" i="1"/>
  <c r="AG267" i="1" s="1"/>
  <c r="X234" i="1"/>
  <c r="Z305" i="1"/>
  <c r="Z273" i="1"/>
  <c r="AE238" i="1"/>
  <c r="T311" i="1"/>
  <c r="AF311" i="1" s="1"/>
  <c r="T279" i="1"/>
  <c r="AF279" i="1" s="1"/>
  <c r="U244" i="1"/>
  <c r="AG244" i="1" s="1"/>
  <c r="Y231" i="1"/>
  <c r="Y199" i="1"/>
  <c r="AA219" i="1"/>
  <c r="AB185" i="1"/>
  <c r="AB208" i="1"/>
  <c r="V119" i="1"/>
  <c r="X162" i="1"/>
  <c r="AD164" i="1"/>
  <c r="AC145" i="1"/>
  <c r="AA139" i="1"/>
  <c r="U127" i="1"/>
  <c r="AG127" i="1" s="1"/>
  <c r="AC100" i="1"/>
  <c r="AD70" i="1"/>
  <c r="AE45" i="1"/>
  <c r="W48" i="1"/>
  <c r="W22" i="1"/>
  <c r="V3067" i="1"/>
  <c r="W3044" i="1"/>
  <c r="U3023" i="1"/>
  <c r="AG3023" i="1" s="1"/>
  <c r="T2974" i="1"/>
  <c r="AF2974" i="1" s="1"/>
  <c r="T2950" i="1"/>
  <c r="AF2950" i="1" s="1"/>
  <c r="V2929" i="1"/>
  <c r="Y376" i="1"/>
  <c r="V466" i="1"/>
  <c r="V434" i="1"/>
  <c r="V402" i="1"/>
  <c r="Z391" i="1"/>
  <c r="Z359" i="1"/>
  <c r="Z327" i="1"/>
  <c r="Z201" i="1"/>
  <c r="Y365" i="1"/>
  <c r="Y333" i="1"/>
  <c r="V248" i="1"/>
  <c r="AI248" i="1" s="1"/>
  <c r="V374" i="1"/>
  <c r="AI374" i="1" s="1"/>
  <c r="V342" i="1"/>
  <c r="AI342" i="1" s="1"/>
  <c r="Z260" i="1"/>
  <c r="AD297" i="1"/>
  <c r="AD265" i="1"/>
  <c r="Y232" i="1"/>
  <c r="V301" i="1"/>
  <c r="V269" i="1"/>
  <c r="AE236" i="1"/>
  <c r="Y309" i="1"/>
  <c r="AD274" i="1"/>
  <c r="W240" i="1"/>
  <c r="AB229" i="1"/>
  <c r="AB197" i="1"/>
  <c r="X215" i="1"/>
  <c r="U169" i="1"/>
  <c r="AG169" i="1" s="1"/>
  <c r="Y204" i="1"/>
  <c r="AA192" i="1"/>
  <c r="AA160" i="1"/>
  <c r="U156" i="1"/>
  <c r="AG156" i="1" s="1"/>
  <c r="AE114" i="1"/>
  <c r="Z136" i="1"/>
  <c r="Y124" i="1"/>
  <c r="Z92" i="1"/>
  <c r="X61" i="1"/>
  <c r="W63" i="1"/>
  <c r="T45" i="1"/>
  <c r="AF45" i="1" s="1"/>
  <c r="Z22" i="1"/>
  <c r="AE3058" i="1"/>
  <c r="T3041" i="1"/>
  <c r="AF3041" i="1" s="1"/>
  <c r="AC3016" i="1"/>
  <c r="V2983" i="1"/>
  <c r="AE2958" i="1"/>
  <c r="AD2924" i="1"/>
  <c r="AC272" i="1"/>
  <c r="V371" i="1"/>
  <c r="AA336" i="1"/>
  <c r="AA257" i="1"/>
  <c r="U374" i="1"/>
  <c r="AG374" i="1" s="1"/>
  <c r="U342" i="1"/>
  <c r="AG342" i="1" s="1"/>
  <c r="X273" i="1"/>
  <c r="Z380" i="1"/>
  <c r="Z348" i="1"/>
  <c r="X307" i="1"/>
  <c r="AB306" i="1"/>
  <c r="AB274" i="1"/>
  <c r="AB242" i="1"/>
  <c r="X310" i="1"/>
  <c r="Z275" i="1"/>
  <c r="Z243" i="1"/>
  <c r="AB315" i="1"/>
  <c r="AB283" i="1"/>
  <c r="AB251" i="1"/>
  <c r="AC131" i="1"/>
  <c r="AD206" i="1"/>
  <c r="AC226" i="1"/>
  <c r="AD191" i="1"/>
  <c r="AB210" i="1"/>
  <c r="T152" i="1"/>
  <c r="AF152" i="1" s="1"/>
  <c r="Z165" i="1"/>
  <c r="AD168" i="1"/>
  <c r="AC147" i="1"/>
  <c r="AC140" i="1"/>
  <c r="T126" i="1"/>
  <c r="AF126" i="1" s="1"/>
  <c r="AC96" i="1"/>
  <c r="X77" i="1"/>
  <c r="AE48" i="1"/>
  <c r="U27" i="1"/>
  <c r="AG27" i="1" s="1"/>
  <c r="AC10" i="1"/>
  <c r="V3039" i="1"/>
  <c r="AC3048" i="1"/>
  <c r="U2993" i="1"/>
  <c r="AG2993" i="1" s="1"/>
  <c r="Z2986" i="1"/>
  <c r="AA2932" i="1"/>
  <c r="AD2895" i="1"/>
  <c r="AD166" i="1"/>
  <c r="Z180" i="1"/>
  <c r="V141" i="1"/>
  <c r="AI141" i="1" s="1"/>
  <c r="B141" i="1" s="1"/>
  <c r="AD118" i="1"/>
  <c r="V128" i="1"/>
  <c r="AB142" i="1"/>
  <c r="V104" i="1"/>
  <c r="AI104" i="1" s="1"/>
  <c r="AK104" i="1" s="1"/>
  <c r="D104" i="1" s="1"/>
  <c r="X76" i="1"/>
  <c r="AA81" i="1"/>
  <c r="Y53" i="1"/>
  <c r="Y74" i="1"/>
  <c r="T48" i="1"/>
  <c r="AF48" i="1" s="1"/>
  <c r="AE36" i="1"/>
  <c r="AE29" i="1"/>
  <c r="AC24" i="1"/>
  <c r="AE10" i="1"/>
  <c r="AC3047" i="1"/>
  <c r="W3058" i="1"/>
  <c r="AD3020" i="1"/>
  <c r="X3035" i="1"/>
  <c r="AD3045" i="1"/>
  <c r="Z3008" i="1"/>
  <c r="Y2998" i="1"/>
  <c r="T3011" i="1"/>
  <c r="AF3011" i="1" s="1"/>
  <c r="W2971" i="1"/>
  <c r="AB2979" i="1"/>
  <c r="Z2962" i="1"/>
  <c r="Y2948" i="1"/>
  <c r="U2960" i="1"/>
  <c r="AG2960" i="1" s="1"/>
  <c r="X2932" i="1"/>
  <c r="W2921" i="1"/>
  <c r="AA2908" i="1"/>
  <c r="Y2906" i="1"/>
  <c r="AB2904" i="1"/>
  <c r="U166" i="1"/>
  <c r="AG166" i="1" s="1"/>
  <c r="V176" i="1"/>
  <c r="V107" i="1"/>
  <c r="T102" i="1"/>
  <c r="AF102" i="1" s="1"/>
  <c r="Z110" i="1"/>
  <c r="W121" i="1"/>
  <c r="T91" i="1"/>
  <c r="AF91" i="1" s="1"/>
  <c r="AH91" i="1" s="1"/>
  <c r="AA27" i="1"/>
  <c r="U58" i="1"/>
  <c r="AG58" i="1" s="1"/>
  <c r="T74" i="1"/>
  <c r="AF74" i="1" s="1"/>
  <c r="AE32" i="1"/>
  <c r="U44" i="1"/>
  <c r="AG44" i="1" s="1"/>
  <c r="Y32" i="1"/>
  <c r="AD17" i="1"/>
  <c r="X3062" i="1"/>
  <c r="AE3020" i="1"/>
  <c r="U3024" i="1"/>
  <c r="AG3024" i="1" s="1"/>
  <c r="V3036" i="1"/>
  <c r="AB3046" i="1"/>
  <c r="AA3001" i="1"/>
  <c r="AA3008" i="1"/>
  <c r="Y2993" i="1"/>
  <c r="V2977" i="1"/>
  <c r="Z2988" i="1"/>
  <c r="AA2947" i="1"/>
  <c r="Z2951" i="1"/>
  <c r="T2936" i="1"/>
  <c r="AF2936" i="1" s="1"/>
  <c r="V2932" i="1"/>
  <c r="Z2918" i="1"/>
  <c r="T2914" i="1"/>
  <c r="AF2914" i="1" s="1"/>
  <c r="AA2895" i="1"/>
  <c r="AJ2895" i="1" s="1"/>
  <c r="C2895" i="1" s="1"/>
  <c r="AE3067" i="1"/>
  <c r="AE3027" i="1"/>
  <c r="AD3031" i="1"/>
  <c r="X2993" i="1"/>
  <c r="X3000" i="1"/>
  <c r="W2985" i="1"/>
  <c r="U2992" i="1"/>
  <c r="AG2992" i="1" s="1"/>
  <c r="AA2973" i="1"/>
  <c r="W2957" i="1"/>
  <c r="V2943" i="1"/>
  <c r="X2938" i="1"/>
  <c r="Y2924" i="1"/>
  <c r="AA2906" i="1"/>
  <c r="Z2903" i="1"/>
  <c r="AB2902" i="1"/>
  <c r="AB696" i="1"/>
  <c r="AB970" i="1"/>
  <c r="T944" i="1"/>
  <c r="AF944" i="1" s="1"/>
  <c r="AH944" i="1" s="1"/>
  <c r="U917" i="1"/>
  <c r="AG917" i="1" s="1"/>
  <c r="AB890" i="1"/>
  <c r="T864" i="1"/>
  <c r="AF864" i="1" s="1"/>
  <c r="U837" i="1"/>
  <c r="AG837" i="1" s="1"/>
  <c r="U810" i="1"/>
  <c r="AG810" i="1" s="1"/>
  <c r="Y704" i="1"/>
  <c r="X810" i="1"/>
  <c r="Z783" i="1"/>
  <c r="AE756" i="1"/>
  <c r="X730" i="1"/>
  <c r="Z703" i="1"/>
  <c r="AE676" i="1"/>
  <c r="AC646" i="1"/>
  <c r="AB539" i="1"/>
  <c r="W806" i="1"/>
  <c r="Y779" i="1"/>
  <c r="AD752" i="1"/>
  <c r="W726" i="1"/>
  <c r="Y699" i="1"/>
  <c r="AD672" i="1"/>
  <c r="AB629" i="1"/>
  <c r="Y523" i="1"/>
  <c r="Z802" i="1"/>
  <c r="AE775" i="1"/>
  <c r="X749" i="1"/>
  <c r="Y1523" i="1"/>
  <c r="AD1496" i="1"/>
  <c r="W1470" i="1"/>
  <c r="Y1443" i="1"/>
  <c r="AD1416" i="1"/>
  <c r="W1390" i="1"/>
  <c r="Y1363" i="1"/>
  <c r="AD1334" i="1"/>
  <c r="U1228" i="1"/>
  <c r="AG1228" i="1" s="1"/>
  <c r="W1122" i="1"/>
  <c r="AD1014" i="1"/>
  <c r="V1334" i="1"/>
  <c r="AA1307" i="1"/>
  <c r="AJ1307" i="1" s="1"/>
  <c r="C1307" i="1" s="1"/>
  <c r="AC1280" i="1"/>
  <c r="V1254" i="1"/>
  <c r="AA1227" i="1"/>
  <c r="AJ1227" i="1" s="1"/>
  <c r="AC1200" i="1"/>
  <c r="V1174" i="1"/>
  <c r="AA1147" i="1"/>
  <c r="AC1120" i="1"/>
  <c r="V1094" i="1"/>
  <c r="AA1067" i="1"/>
  <c r="AC1040" i="1"/>
  <c r="V1014" i="1"/>
  <c r="V982" i="1"/>
  <c r="Z901" i="1"/>
  <c r="W705" i="1"/>
  <c r="T1314" i="1"/>
  <c r="AF1314" i="1" s="1"/>
  <c r="AB1284" i="1"/>
  <c r="U1255" i="1"/>
  <c r="AG1255" i="1" s="1"/>
  <c r="T1226" i="1"/>
  <c r="AF1226" i="1" s="1"/>
  <c r="AB1196" i="1"/>
  <c r="U1167" i="1"/>
  <c r="AG1167" i="1" s="1"/>
  <c r="U1135" i="1"/>
  <c r="AG1135" i="1" s="1"/>
  <c r="T1106" i="1"/>
  <c r="AF1106" i="1" s="1"/>
  <c r="AB1076" i="1"/>
  <c r="U1047" i="1"/>
  <c r="AG1047" i="1" s="1"/>
  <c r="T1018" i="1"/>
  <c r="AF1018" i="1" s="1"/>
  <c r="AH1018" i="1" s="1"/>
  <c r="AB988" i="1"/>
  <c r="X926" i="1"/>
  <c r="Y794" i="1"/>
  <c r="Z1319" i="1"/>
  <c r="Z1287" i="1"/>
  <c r="X1258" i="1"/>
  <c r="AE1228" i="1"/>
  <c r="Z1199" i="1"/>
  <c r="X1170" i="1"/>
  <c r="AE1140" i="1"/>
  <c r="Z1111" i="1"/>
  <c r="X1082" i="1"/>
  <c r="AE1052" i="1"/>
  <c r="AE1020" i="1"/>
  <c r="Z991" i="1"/>
  <c r="Z937" i="1"/>
  <c r="AC819" i="1"/>
  <c r="W954" i="1"/>
  <c r="AD924" i="1"/>
  <c r="Y895" i="1"/>
  <c r="W866" i="1"/>
  <c r="AD836" i="1"/>
  <c r="T786" i="1"/>
  <c r="AF786" i="1" s="1"/>
  <c r="Y668" i="1"/>
  <c r="Z956" i="1"/>
  <c r="X927" i="1"/>
  <c r="AE897" i="1"/>
  <c r="Z868" i="1"/>
  <c r="X839" i="1"/>
  <c r="U807" i="1"/>
  <c r="AG807" i="1" s="1"/>
  <c r="AD689" i="1"/>
  <c r="AD963" i="1"/>
  <c r="Y934" i="1"/>
  <c r="W905" i="1"/>
  <c r="AD875" i="1"/>
  <c r="Y846" i="1"/>
  <c r="W817" i="1"/>
  <c r="W719" i="1"/>
  <c r="V811" i="1"/>
  <c r="AC781" i="1"/>
  <c r="AC749" i="1"/>
  <c r="AA720" i="1"/>
  <c r="AJ720" i="1" s="1"/>
  <c r="C720" i="1" s="1"/>
  <c r="V691" i="1"/>
  <c r="AC661" i="1"/>
  <c r="W576" i="1"/>
  <c r="Y410" i="1"/>
  <c r="T783" i="1"/>
  <c r="AF783" i="1" s="1"/>
  <c r="AB753" i="1"/>
  <c r="U724" i="1"/>
  <c r="AG724" i="1" s="1"/>
  <c r="U692" i="1"/>
  <c r="AG692" i="1" s="1"/>
  <c r="T663" i="1"/>
  <c r="AF663" i="1" s="1"/>
  <c r="U580" i="1"/>
  <c r="AG580" i="1" s="1"/>
  <c r="Y418" i="1"/>
  <c r="AC784" i="1"/>
  <c r="AA755" i="1"/>
  <c r="V726" i="1"/>
  <c r="AC696" i="1"/>
  <c r="AA667" i="1"/>
  <c r="W588" i="1"/>
  <c r="AD445" i="1"/>
  <c r="Z622" i="1"/>
  <c r="X593" i="1"/>
  <c r="AE563" i="1"/>
  <c r="Z534" i="1"/>
  <c r="X505" i="1"/>
  <c r="U469" i="1"/>
  <c r="AG469" i="1" s="1"/>
  <c r="AB640" i="1"/>
  <c r="AB608" i="1"/>
  <c r="U579" i="1"/>
  <c r="AG579" i="1" s="1"/>
  <c r="T550" i="1"/>
  <c r="AF550" i="1" s="1"/>
  <c r="AB520" i="1"/>
  <c r="U491" i="1"/>
  <c r="AG491" i="1" s="1"/>
  <c r="AB416" i="1"/>
  <c r="V643" i="1"/>
  <c r="AC613" i="1"/>
  <c r="AA584" i="1"/>
  <c r="AJ584" i="1" s="1"/>
  <c r="AA552" i="1"/>
  <c r="V523" i="1"/>
  <c r="AC493" i="1"/>
  <c r="AB426" i="1"/>
  <c r="V461" i="1"/>
  <c r="AI461" i="1" s="1"/>
  <c r="AC431" i="1"/>
  <c r="AA402" i="1"/>
  <c r="AB228" i="1"/>
  <c r="T449" i="1"/>
  <c r="AF449" i="1" s="1"/>
  <c r="T417" i="1"/>
  <c r="AF417" i="1" s="1"/>
  <c r="U345" i="1"/>
  <c r="AG345" i="1" s="1"/>
  <c r="X451" i="1"/>
  <c r="V412" i="1"/>
  <c r="AC395" i="1"/>
  <c r="U235" i="1"/>
  <c r="AG235" i="1" s="1"/>
  <c r="AC390" i="1"/>
  <c r="Y298" i="1"/>
  <c r="V283" i="1"/>
  <c r="Y259" i="1"/>
  <c r="AE215" i="1"/>
  <c r="AC171" i="1"/>
  <c r="X127" i="1"/>
  <c r="U69" i="1"/>
  <c r="AG69" i="1" s="1"/>
  <c r="AE3038" i="1"/>
  <c r="AB2956" i="1"/>
  <c r="Z728" i="1"/>
  <c r="X699" i="1"/>
  <c r="X667" i="1"/>
  <c r="Y597" i="1"/>
  <c r="AB479" i="1"/>
  <c r="AC624" i="1"/>
  <c r="AA595" i="1"/>
  <c r="V566" i="1"/>
  <c r="AC536" i="1"/>
  <c r="AA507" i="1"/>
  <c r="V478" i="1"/>
  <c r="Y640" i="1"/>
  <c r="W611" i="1"/>
  <c r="AD581" i="1"/>
  <c r="Y552" i="1"/>
  <c r="W523" i="1"/>
  <c r="AD493" i="1"/>
  <c r="AD425" i="1"/>
  <c r="Z645" i="1"/>
  <c r="X616" i="1"/>
  <c r="X584" i="1"/>
  <c r="AE554" i="1"/>
  <c r="Z525" i="1"/>
  <c r="X496" i="1"/>
  <c r="AD435" i="1"/>
  <c r="Z463" i="1"/>
  <c r="X434" i="1"/>
  <c r="AE404" i="1"/>
  <c r="X269" i="1"/>
  <c r="AD448" i="1"/>
  <c r="Y419" i="1"/>
  <c r="T358" i="1"/>
  <c r="AF358" i="1" s="1"/>
  <c r="Z454" i="1"/>
  <c r="X415" i="1"/>
  <c r="AA210" i="1"/>
  <c r="Z272" i="1"/>
  <c r="V207" i="1"/>
  <c r="AI207" i="1" s="1"/>
  <c r="AD307" i="1"/>
  <c r="AC281" i="1"/>
  <c r="AD268" i="1"/>
  <c r="X225" i="1"/>
  <c r="V181" i="1"/>
  <c r="Z91" i="1"/>
  <c r="X59" i="1"/>
  <c r="Z3057" i="1"/>
  <c r="X2969" i="1"/>
  <c r="AC730" i="1"/>
  <c r="AC698" i="1"/>
  <c r="AA669" i="1"/>
  <c r="U606" i="1"/>
  <c r="AG606" i="1" s="1"/>
  <c r="AD488" i="1"/>
  <c r="X627" i="1"/>
  <c r="AE597" i="1"/>
  <c r="Z568" i="1"/>
  <c r="X539" i="1"/>
  <c r="AE509" i="1"/>
  <c r="U477" i="1"/>
  <c r="AG477" i="1" s="1"/>
  <c r="AB642" i="1"/>
  <c r="U613" i="1"/>
  <c r="AG613" i="1" s="1"/>
  <c r="T584" i="1"/>
  <c r="AF584" i="1" s="1"/>
  <c r="AB554" i="1"/>
  <c r="U525" i="1"/>
  <c r="AG525" i="1" s="1"/>
  <c r="T496" i="1"/>
  <c r="AF496" i="1" s="1"/>
  <c r="AH496" i="1" s="1"/>
  <c r="T436" i="1"/>
  <c r="AF436" i="1" s="1"/>
  <c r="AH436" i="1" s="1"/>
  <c r="AC647" i="1"/>
  <c r="AC615" i="1"/>
  <c r="AA586" i="1"/>
  <c r="V557" i="1"/>
  <c r="AC527" i="1"/>
  <c r="AA498" i="1"/>
  <c r="T446" i="1"/>
  <c r="AF446" i="1" s="1"/>
  <c r="AH446" i="1" s="1"/>
  <c r="AC465" i="1"/>
  <c r="AA436" i="1"/>
  <c r="V407" i="1"/>
  <c r="AC256" i="1"/>
  <c r="T451" i="1"/>
  <c r="AF451" i="1" s="1"/>
  <c r="AH451" i="1" s="1"/>
  <c r="AB421" i="1"/>
  <c r="U369" i="1"/>
  <c r="AG369" i="1" s="1"/>
  <c r="AA457" i="1"/>
  <c r="Z418" i="1"/>
  <c r="AC304" i="1"/>
  <c r="V310" i="1"/>
  <c r="AC260" i="1"/>
  <c r="Y306" i="1"/>
  <c r="V291" i="1"/>
  <c r="W278" i="1"/>
  <c r="Y166" i="1"/>
  <c r="AA190" i="1"/>
  <c r="AB117" i="1"/>
  <c r="AA79" i="1"/>
  <c r="W12" i="1"/>
  <c r="W2980" i="1"/>
  <c r="X729" i="1"/>
  <c r="AE699" i="1"/>
  <c r="Z670" i="1"/>
  <c r="T611" i="1"/>
  <c r="AF611" i="1" s="1"/>
  <c r="AH611" i="1" s="1"/>
  <c r="Y493" i="1"/>
  <c r="V628" i="1"/>
  <c r="AC598" i="1"/>
  <c r="AA569" i="1"/>
  <c r="AJ569" i="1" s="1"/>
  <c r="V540" i="1"/>
  <c r="AI540" i="1" s="1"/>
  <c r="V508" i="1"/>
  <c r="AC478" i="1"/>
  <c r="AD643" i="1"/>
  <c r="Y614" i="1"/>
  <c r="W585" i="1"/>
  <c r="AD555" i="1"/>
  <c r="Y526" i="1"/>
  <c r="W497" i="1"/>
  <c r="U439" i="1"/>
  <c r="AG439" i="1" s="1"/>
  <c r="X646" i="1"/>
  <c r="AE616" i="1"/>
  <c r="Z587" i="1"/>
  <c r="X558" i="1"/>
  <c r="AE528" i="1"/>
  <c r="Z499" i="1"/>
  <c r="U449" i="1"/>
  <c r="AG449" i="1" s="1"/>
  <c r="C449" i="1" s="1"/>
  <c r="AE466" i="1"/>
  <c r="Z437" i="1"/>
  <c r="Z405" i="1"/>
  <c r="AE273" i="1"/>
  <c r="W452" i="1"/>
  <c r="AD422" i="1"/>
  <c r="W375" i="1"/>
  <c r="AC458" i="1"/>
  <c r="AE419" i="1"/>
  <c r="AB324" i="1"/>
  <c r="X321" i="1"/>
  <c r="Z232" i="1"/>
  <c r="Y310" i="1"/>
  <c r="V295" i="1"/>
  <c r="W282" i="1"/>
  <c r="Y182" i="1"/>
  <c r="Z121" i="1"/>
  <c r="AB125" i="1"/>
  <c r="AC59" i="1"/>
  <c r="V7" i="1"/>
  <c r="AE2979" i="1"/>
  <c r="AA362" i="1"/>
  <c r="AJ362" i="1" s="1"/>
  <c r="AC327" i="1"/>
  <c r="AC203" i="1"/>
  <c r="U368" i="1"/>
  <c r="AG368" i="1" s="1"/>
  <c r="U336" i="1"/>
  <c r="AG336" i="1" s="1"/>
  <c r="AA259" i="1"/>
  <c r="Z374" i="1"/>
  <c r="Z342" i="1"/>
  <c r="AE271" i="1"/>
  <c r="AB300" i="1"/>
  <c r="T266" i="1"/>
  <c r="AF266" i="1" s="1"/>
  <c r="AC232" i="1"/>
  <c r="X304" i="1"/>
  <c r="X272" i="1"/>
  <c r="W237" i="1"/>
  <c r="AB309" i="1"/>
  <c r="AB277" i="1"/>
  <c r="T243" i="1"/>
  <c r="AF243" i="1" s="1"/>
  <c r="AH243" i="1" s="1"/>
  <c r="W230" i="1"/>
  <c r="W198" i="1"/>
  <c r="V218" i="1"/>
  <c r="AI218" i="1" s="1"/>
  <c r="T182" i="1"/>
  <c r="AF182" i="1" s="1"/>
  <c r="U207" i="1"/>
  <c r="AG207" i="1" s="1"/>
  <c r="AE192" i="1"/>
  <c r="AE160" i="1"/>
  <c r="W162" i="1"/>
  <c r="AC137" i="1"/>
  <c r="AC136" i="1"/>
  <c r="AB124" i="1"/>
  <c r="V98" i="1"/>
  <c r="W68" i="1"/>
  <c r="U63" i="1"/>
  <c r="AG63" i="1" s="1"/>
  <c r="Y45" i="1"/>
  <c r="V19" i="1"/>
  <c r="AA3064" i="1"/>
  <c r="Y3041" i="1"/>
  <c r="V3018" i="1"/>
  <c r="AB2968" i="1"/>
  <c r="AB2944" i="1"/>
  <c r="AC2923" i="1"/>
  <c r="AB370" i="1"/>
  <c r="AC464" i="1"/>
  <c r="AC432" i="1"/>
  <c r="AC400" i="1"/>
  <c r="X390" i="1"/>
  <c r="X358" i="1"/>
  <c r="X326" i="1"/>
  <c r="AD398" i="1"/>
  <c r="W364" i="1"/>
  <c r="W332" i="1"/>
  <c r="Z242" i="1"/>
  <c r="AC372" i="1"/>
  <c r="AC340" i="1"/>
  <c r="AC254" i="1"/>
  <c r="Y296" i="1"/>
  <c r="Y264" i="1"/>
  <c r="Z230" i="1"/>
  <c r="AC299" i="1"/>
  <c r="AC267" i="1"/>
  <c r="X235" i="1"/>
  <c r="W308" i="1"/>
  <c r="Y273" i="1"/>
  <c r="AD238" i="1"/>
  <c r="U228" i="1"/>
  <c r="AG228" i="1" s="1"/>
  <c r="U196" i="1"/>
  <c r="AG196" i="1" s="1"/>
  <c r="AE213" i="1"/>
  <c r="AD163" i="1"/>
  <c r="W203" i="1"/>
  <c r="V191" i="1"/>
  <c r="V159" i="1"/>
  <c r="AB153" i="1"/>
  <c r="Z104" i="1"/>
  <c r="AE133" i="1"/>
  <c r="AD121" i="1"/>
  <c r="AE89" i="1"/>
  <c r="AD56" i="1"/>
  <c r="Y60" i="1"/>
  <c r="U42" i="1"/>
  <c r="AG42" i="1" s="1"/>
  <c r="AA19" i="1"/>
  <c r="X3056" i="1"/>
  <c r="AB3035" i="1"/>
  <c r="AA3011" i="1"/>
  <c r="AJ3011" i="1" s="1"/>
  <c r="AC2977" i="1"/>
  <c r="Z2953" i="1"/>
  <c r="Y2919" i="1"/>
  <c r="AA255" i="1"/>
  <c r="AC369" i="1"/>
  <c r="V335" i="1"/>
  <c r="AE251" i="1"/>
  <c r="T373" i="1"/>
  <c r="AF373" i="1" s="1"/>
  <c r="T341" i="1"/>
  <c r="AF341" i="1" s="1"/>
  <c r="AA267" i="1"/>
  <c r="X379" i="1"/>
  <c r="X347" i="1"/>
  <c r="AA301" i="1"/>
  <c r="U305" i="1"/>
  <c r="AG305" i="1" s="1"/>
  <c r="U273" i="1"/>
  <c r="AG273" i="1" s="1"/>
  <c r="U241" i="1"/>
  <c r="AG241" i="1" s="1"/>
  <c r="AH241" i="1" s="1"/>
  <c r="AE308" i="1"/>
  <c r="X274" i="1"/>
  <c r="X242" i="1"/>
  <c r="U314" i="1"/>
  <c r="AG314" i="1" s="1"/>
  <c r="U282" i="1"/>
  <c r="AG282" i="1" s="1"/>
  <c r="U250" i="1"/>
  <c r="AG250" i="1" s="1"/>
  <c r="Y237" i="1"/>
  <c r="Y205" i="1"/>
  <c r="AA225" i="1"/>
  <c r="AE189" i="1"/>
  <c r="U209" i="1"/>
  <c r="AG209" i="1" s="1"/>
  <c r="AC146" i="1"/>
  <c r="X164" i="1"/>
  <c r="W166" i="1"/>
  <c r="AE142" i="1"/>
  <c r="V138" i="1"/>
  <c r="U123" i="1"/>
  <c r="AG123" i="1" s="1"/>
  <c r="V94" i="1"/>
  <c r="Z74" i="1"/>
  <c r="Z45" i="1"/>
  <c r="AA22" i="1"/>
  <c r="AJ22" i="1" s="1"/>
  <c r="AB18" i="1"/>
  <c r="AA3036" i="1"/>
  <c r="AJ3036" i="1" s="1"/>
  <c r="C3036" i="1" s="1"/>
  <c r="AA3043" i="1"/>
  <c r="AA3014" i="1"/>
  <c r="AJ3014" i="1" s="1"/>
  <c r="X2981" i="1"/>
  <c r="AB2939" i="1"/>
  <c r="AC151" i="1"/>
  <c r="Y165" i="1"/>
  <c r="X179" i="1"/>
  <c r="AC129" i="1"/>
  <c r="Y117" i="1"/>
  <c r="AC126" i="1"/>
  <c r="U141" i="1"/>
  <c r="AG141" i="1" s="1"/>
  <c r="X102" i="1"/>
  <c r="AD64" i="1"/>
  <c r="T80" i="1"/>
  <c r="AF80" i="1" s="1"/>
  <c r="AA49" i="1"/>
  <c r="AD71" i="1"/>
  <c r="X44" i="1"/>
  <c r="X32" i="1"/>
  <c r="V28" i="1"/>
  <c r="AA23" i="1"/>
  <c r="AJ23" i="1" s="1"/>
  <c r="Z9" i="1"/>
  <c r="AA3046" i="1"/>
  <c r="AJ3046" i="1" s="1"/>
  <c r="AD3056" i="1"/>
  <c r="Y3019" i="1"/>
  <c r="AE3033" i="1"/>
  <c r="Y3044" i="1"/>
  <c r="X3007" i="1"/>
  <c r="W2997" i="1"/>
  <c r="U3008" i="1"/>
  <c r="AG3008" i="1" s="1"/>
  <c r="AD2969" i="1"/>
  <c r="U2978" i="1"/>
  <c r="AG2978" i="1" s="1"/>
  <c r="X2961" i="1"/>
  <c r="W2947" i="1"/>
  <c r="T2959" i="1"/>
  <c r="AF2959" i="1" s="1"/>
  <c r="V2930" i="1"/>
  <c r="Y2918" i="1"/>
  <c r="V2907" i="1"/>
  <c r="W2905" i="1"/>
  <c r="U2903" i="1"/>
  <c r="AG2903" i="1" s="1"/>
  <c r="T165" i="1"/>
  <c r="AF165" i="1" s="1"/>
  <c r="AH165" i="1" s="1"/>
  <c r="AC174" i="1"/>
  <c r="AD101" i="1"/>
  <c r="X100" i="1"/>
  <c r="X109" i="1"/>
  <c r="AD119" i="1"/>
  <c r="AB89" i="1"/>
  <c r="AB94" i="1"/>
  <c r="AB55" i="1"/>
  <c r="AB72" i="1"/>
  <c r="W27" i="1"/>
  <c r="T43" i="1"/>
  <c r="AF43" i="1" s="1"/>
  <c r="W31" i="1"/>
  <c r="Y16" i="1"/>
  <c r="AE3060" i="1"/>
  <c r="Z3019" i="1"/>
  <c r="T3023" i="1"/>
  <c r="AF3023" i="1" s="1"/>
  <c r="AC3034" i="1"/>
  <c r="U3045" i="1"/>
  <c r="AG3045" i="1" s="1"/>
  <c r="V3000" i="1"/>
  <c r="AI3000" i="1" s="1"/>
  <c r="V3007" i="1"/>
  <c r="AI3007" i="1" s="1"/>
  <c r="T2992" i="1"/>
  <c r="AF2992" i="1" s="1"/>
  <c r="AC2975" i="1"/>
  <c r="X2987" i="1"/>
  <c r="V2946" i="1"/>
  <c r="X2950" i="1"/>
  <c r="AB2934" i="1"/>
  <c r="AC2930" i="1"/>
  <c r="Z2917" i="1"/>
  <c r="T2910" i="1"/>
  <c r="AF2910" i="1" s="1"/>
  <c r="V2894" i="1"/>
  <c r="Z3066" i="1"/>
  <c r="Z3026" i="1"/>
  <c r="Y3030" i="1"/>
  <c r="W3015" i="1"/>
  <c r="AE2998" i="1"/>
  <c r="AD2983" i="1"/>
  <c r="T2991" i="1"/>
  <c r="AF2991" i="1" s="1"/>
  <c r="V2972" i="1"/>
  <c r="AI2972" i="1" s="1"/>
  <c r="AD2955" i="1"/>
  <c r="AC2941" i="1"/>
  <c r="AE2936" i="1"/>
  <c r="W2923" i="1"/>
  <c r="AI2923" i="1" s="1"/>
  <c r="W2918" i="1"/>
  <c r="X2902" i="1"/>
  <c r="U2901" i="1"/>
  <c r="AG2901" i="1" s="1"/>
  <c r="AC1012" i="1"/>
  <c r="V986" i="1"/>
  <c r="AC927" i="1"/>
  <c r="Z821" i="1"/>
  <c r="T1326" i="1"/>
  <c r="AF1326" i="1" s="1"/>
  <c r="U1299" i="1"/>
  <c r="AG1299" i="1" s="1"/>
  <c r="AB1272" i="1"/>
  <c r="T1246" i="1"/>
  <c r="AF1246" i="1" s="1"/>
  <c r="U1219" i="1"/>
  <c r="AG1219" i="1" s="1"/>
  <c r="AB1192" i="1"/>
  <c r="T1166" i="1"/>
  <c r="AF1166" i="1" s="1"/>
  <c r="U1139" i="1"/>
  <c r="AG1139" i="1" s="1"/>
  <c r="AB1112" i="1"/>
  <c r="T1086" i="1"/>
  <c r="AF1086" i="1" s="1"/>
  <c r="U1059" i="1"/>
  <c r="AG1059" i="1" s="1"/>
  <c r="AB1032" i="1"/>
  <c r="T1006" i="1"/>
  <c r="AF1006" i="1" s="1"/>
  <c r="U979" i="1"/>
  <c r="AG979" i="1" s="1"/>
  <c r="AE898" i="1"/>
  <c r="Y730" i="1"/>
  <c r="X1318" i="1"/>
  <c r="Z1291" i="1"/>
  <c r="AE1264" i="1"/>
  <c r="X1238" i="1"/>
  <c r="Z1211" i="1"/>
  <c r="AE1184" i="1"/>
  <c r="X1158" i="1"/>
  <c r="Z1131" i="1"/>
  <c r="AE1104" i="1"/>
  <c r="X1078" i="1"/>
  <c r="Z1051" i="1"/>
  <c r="AE1024" i="1"/>
  <c r="X998" i="1"/>
  <c r="AD970" i="1"/>
  <c r="AC867" i="1"/>
  <c r="Y487" i="1"/>
  <c r="W942" i="1"/>
  <c r="Y915" i="1"/>
  <c r="AD888" i="1"/>
  <c r="W862" i="1"/>
  <c r="Y835" i="1"/>
  <c r="T802" i="1"/>
  <c r="AF802" i="1" s="1"/>
  <c r="AB694" i="1"/>
  <c r="AE965" i="1"/>
  <c r="X939" i="1"/>
  <c r="Z912" i="1"/>
  <c r="AE885" i="1"/>
  <c r="X859" i="1"/>
  <c r="Z832" i="1"/>
  <c r="U791" i="1"/>
  <c r="AG791" i="1" s="1"/>
  <c r="AH791" i="1" s="1"/>
  <c r="W685" i="1"/>
  <c r="AD967" i="1"/>
  <c r="W941" i="1"/>
  <c r="Y914" i="1"/>
  <c r="AD887" i="1"/>
  <c r="W861" i="1"/>
  <c r="Y834" i="1"/>
  <c r="W799" i="1"/>
  <c r="AD691" i="1"/>
  <c r="V807" i="1"/>
  <c r="AA780" i="1"/>
  <c r="AC753" i="1"/>
  <c r="V727" i="1"/>
  <c r="AA700" i="1"/>
  <c r="AC673" i="1"/>
  <c r="U634" i="1"/>
  <c r="AG634" i="1" s="1"/>
  <c r="W528" i="1"/>
  <c r="T803" i="1"/>
  <c r="AF803" i="1" s="1"/>
  <c r="U776" i="1"/>
  <c r="AG776" i="1" s="1"/>
  <c r="AB749" i="1"/>
  <c r="T723" i="1"/>
  <c r="AF723" i="1" s="1"/>
  <c r="U696" i="1"/>
  <c r="AG696" i="1" s="1"/>
  <c r="AB669" i="1"/>
  <c r="W618" i="1"/>
  <c r="AD510" i="1"/>
  <c r="AA799" i="1"/>
  <c r="AJ799" i="1" s="1"/>
  <c r="AC772" i="1"/>
  <c r="V746" i="1"/>
  <c r="AA719" i="1"/>
  <c r="AC692" i="1"/>
  <c r="V666" i="1"/>
  <c r="W604" i="1"/>
  <c r="AD496" i="1"/>
  <c r="AE631" i="1"/>
  <c r="X605" i="1"/>
  <c r="Z578" i="1"/>
  <c r="AE551" i="1"/>
  <c r="X525" i="1"/>
  <c r="Z498" i="1"/>
  <c r="U453" i="1"/>
  <c r="AG453" i="1" s="1"/>
  <c r="U639" i="1"/>
  <c r="AG639" i="1" s="1"/>
  <c r="AB612" i="1"/>
  <c r="T586" i="1"/>
  <c r="AF586" i="1" s="1"/>
  <c r="U559" i="1"/>
  <c r="AG559" i="1" s="1"/>
  <c r="AB532" i="1"/>
  <c r="T506" i="1"/>
  <c r="AF506" i="1" s="1"/>
  <c r="AH506" i="1" s="1"/>
  <c r="U479" i="1"/>
  <c r="AG479" i="1" s="1"/>
  <c r="C479" i="1" s="1"/>
  <c r="X320" i="1"/>
  <c r="AA636" i="1"/>
  <c r="AC609" i="1"/>
  <c r="V583" i="1"/>
  <c r="AA556" i="1"/>
  <c r="AC529" i="1"/>
  <c r="V503" i="1"/>
  <c r="AB474" i="1"/>
  <c r="AC475" i="1"/>
  <c r="V449" i="1"/>
  <c r="AA422" i="1"/>
  <c r="T388" i="1"/>
  <c r="AF388" i="1" s="1"/>
  <c r="U474" i="1"/>
  <c r="AG474" i="1" s="1"/>
  <c r="AB447" i="1"/>
  <c r="T421" i="1"/>
  <c r="AF421" i="1" s="1"/>
  <c r="AD379" i="1"/>
  <c r="AE463" i="1"/>
  <c r="V428" i="1"/>
  <c r="AD373" i="1"/>
  <c r="X368" i="1"/>
  <c r="W366" i="1"/>
  <c r="V364" i="1"/>
  <c r="Y282" i="1"/>
  <c r="AC277" i="1"/>
  <c r="Y275" i="1"/>
  <c r="W189" i="1"/>
  <c r="AE187" i="1"/>
  <c r="AC160" i="1"/>
  <c r="X99" i="1"/>
  <c r="U30" i="1"/>
  <c r="AG30" i="1" s="1"/>
  <c r="V3042" i="1"/>
  <c r="AC2940" i="1"/>
  <c r="Z724" i="1"/>
  <c r="AE697" i="1"/>
  <c r="X671" i="1"/>
  <c r="AB623" i="1"/>
  <c r="Y517" i="1"/>
  <c r="AC636" i="1"/>
  <c r="V610" i="1"/>
  <c r="AA583" i="1"/>
  <c r="AJ583" i="1" s="1"/>
  <c r="AC556" i="1"/>
  <c r="V530" i="1"/>
  <c r="AA503" i="1"/>
  <c r="T474" i="1"/>
  <c r="AF474" i="1" s="1"/>
  <c r="Y644" i="1"/>
  <c r="AD617" i="1"/>
  <c r="W591" i="1"/>
  <c r="Y564" i="1"/>
  <c r="AD537" i="1"/>
  <c r="W511" i="1"/>
  <c r="Y484" i="1"/>
  <c r="U399" i="1"/>
  <c r="AG399" i="1" s="1"/>
  <c r="Z641" i="1"/>
  <c r="AE614" i="1"/>
  <c r="X588" i="1"/>
  <c r="Z561" i="1"/>
  <c r="AE534" i="1"/>
  <c r="X508" i="1"/>
  <c r="Z481" i="1"/>
  <c r="Y356" i="1"/>
  <c r="X454" i="1"/>
  <c r="Z427" i="1"/>
  <c r="AE400" i="1"/>
  <c r="AE241" i="1"/>
  <c r="AD452" i="1"/>
  <c r="W426" i="1"/>
  <c r="Y399" i="1"/>
  <c r="Z470" i="1"/>
  <c r="AC434" i="1"/>
  <c r="X399" i="1"/>
  <c r="Z381" i="1"/>
  <c r="W386" i="1"/>
  <c r="V384" i="1"/>
  <c r="Y302" i="1"/>
  <c r="AC297" i="1"/>
  <c r="Y295" i="1"/>
  <c r="U210" i="1"/>
  <c r="AG210" i="1" s="1"/>
  <c r="W209" i="1"/>
  <c r="AB149" i="1"/>
  <c r="X98" i="1"/>
  <c r="X42" i="1"/>
  <c r="AB3055" i="1"/>
  <c r="X2956" i="1"/>
  <c r="AA729" i="1"/>
  <c r="AC702" i="1"/>
  <c r="V676" i="1"/>
  <c r="W644" i="1"/>
  <c r="AD536" i="1"/>
  <c r="AE641" i="1"/>
  <c r="X615" i="1"/>
  <c r="Z588" i="1"/>
  <c r="AE561" i="1"/>
  <c r="X535" i="1"/>
  <c r="Z508" i="1"/>
  <c r="AE481" i="1"/>
  <c r="AB342" i="1"/>
  <c r="AB622" i="1"/>
  <c r="T596" i="1"/>
  <c r="AF596" i="1" s="1"/>
  <c r="AH596" i="1" s="1"/>
  <c r="U569" i="1"/>
  <c r="AG569" i="1" s="1"/>
  <c r="C569" i="1" s="1"/>
  <c r="AB542" i="1"/>
  <c r="T516" i="1"/>
  <c r="AF516" i="1" s="1"/>
  <c r="U489" i="1"/>
  <c r="AG489" i="1" s="1"/>
  <c r="T420" i="1"/>
  <c r="AF420" i="1" s="1"/>
  <c r="AH420" i="1" s="1"/>
  <c r="AA646" i="1"/>
  <c r="AC619" i="1"/>
  <c r="V593" i="1"/>
  <c r="AA566" i="1"/>
  <c r="AC539" i="1"/>
  <c r="V513" i="1"/>
  <c r="AI513" i="1" s="1"/>
  <c r="AA486" i="1"/>
  <c r="Y408" i="1"/>
  <c r="V459" i="1"/>
  <c r="AA432" i="1"/>
  <c r="AC405" i="1"/>
  <c r="U319" i="1"/>
  <c r="AG319" i="1" s="1"/>
  <c r="AB457" i="1"/>
  <c r="T431" i="1"/>
  <c r="AF431" i="1" s="1"/>
  <c r="AH431" i="1" s="1"/>
  <c r="U404" i="1"/>
  <c r="AG404" i="1" s="1"/>
  <c r="X477" i="1"/>
  <c r="AA441" i="1"/>
  <c r="AJ441" i="1" s="1"/>
  <c r="AE405" i="1"/>
  <c r="AC391" i="1"/>
  <c r="V246" i="1"/>
  <c r="V240" i="1"/>
  <c r="V227" i="1"/>
  <c r="AC317" i="1"/>
  <c r="Y315" i="1"/>
  <c r="U230" i="1"/>
  <c r="AG230" i="1" s="1"/>
  <c r="AC115" i="1"/>
  <c r="X114" i="1"/>
  <c r="AD141" i="1"/>
  <c r="Y64" i="1"/>
  <c r="X3044" i="1"/>
  <c r="X2985" i="1"/>
  <c r="X733" i="1"/>
  <c r="Z706" i="1"/>
  <c r="AE679" i="1"/>
  <c r="AC650" i="1"/>
  <c r="AB551" i="1"/>
  <c r="AA645" i="1"/>
  <c r="AJ645" i="1" s="1"/>
  <c r="C645" i="1" s="1"/>
  <c r="AC618" i="1"/>
  <c r="V592" i="1"/>
  <c r="AA565" i="1"/>
  <c r="AC538" i="1"/>
  <c r="V512" i="1"/>
  <c r="AA485" i="1"/>
  <c r="T402" i="1"/>
  <c r="AF402" i="1" s="1"/>
  <c r="Y626" i="1"/>
  <c r="AD599" i="1"/>
  <c r="W573" i="1"/>
  <c r="Y546" i="1"/>
  <c r="AD519" i="1"/>
  <c r="W493" i="1"/>
  <c r="AD433" i="1"/>
  <c r="X650" i="1"/>
  <c r="Z623" i="1"/>
  <c r="AE596" i="1"/>
  <c r="X570" i="1"/>
  <c r="Z543" i="1"/>
  <c r="AE516" i="1"/>
  <c r="X490" i="1"/>
  <c r="W423" i="1"/>
  <c r="AE462" i="1"/>
  <c r="X436" i="1"/>
  <c r="Z409" i="1"/>
  <c r="U335" i="1"/>
  <c r="AG335" i="1" s="1"/>
  <c r="Y461" i="1"/>
  <c r="AD434" i="1"/>
  <c r="W408" i="1"/>
  <c r="AA279" i="1"/>
  <c r="Z446" i="1"/>
  <c r="AC410" i="1"/>
  <c r="AE398" i="1"/>
  <c r="Z304" i="1"/>
  <c r="Z298" i="1"/>
  <c r="V290" i="1"/>
  <c r="AI290" i="1" s="1"/>
  <c r="AD227" i="1"/>
  <c r="V211" i="1"/>
  <c r="AE202" i="1"/>
  <c r="U189" i="1"/>
  <c r="AG189" i="1" s="1"/>
  <c r="C189" i="1" s="1"/>
  <c r="V157" i="1"/>
  <c r="X119" i="1"/>
  <c r="Y44" i="1"/>
  <c r="Y9" i="1"/>
  <c r="V2991" i="1"/>
  <c r="V369" i="1"/>
  <c r="AC339" i="1"/>
  <c r="AA281" i="1"/>
  <c r="AB385" i="1"/>
  <c r="AB353" i="1"/>
  <c r="U324" i="1"/>
  <c r="AG324" i="1" s="1"/>
  <c r="AE196" i="1"/>
  <c r="Z370" i="1"/>
  <c r="X341" i="1"/>
  <c r="AE287" i="1"/>
  <c r="U307" i="1"/>
  <c r="AG307" i="1" s="1"/>
  <c r="T278" i="1"/>
  <c r="AF278" i="1" s="1"/>
  <c r="AH278" i="1" s="1"/>
  <c r="AB248" i="1"/>
  <c r="V127" i="1"/>
  <c r="Z289" i="1"/>
  <c r="X260" i="1"/>
  <c r="Z228" i="1"/>
  <c r="AB305" i="1"/>
  <c r="U276" i="1"/>
  <c r="AG276" i="1" s="1"/>
  <c r="T247" i="1"/>
  <c r="AF247" i="1" s="1"/>
  <c r="AB150" i="1"/>
  <c r="W210" i="1"/>
  <c r="W149" i="1"/>
  <c r="AC200" i="1"/>
  <c r="AB224" i="1"/>
  <c r="U195" i="1"/>
  <c r="AG195" i="1" s="1"/>
  <c r="X186" i="1"/>
  <c r="AE156" i="1"/>
  <c r="Y159" i="1"/>
  <c r="AE151" i="1"/>
  <c r="AA108" i="1"/>
  <c r="AJ108" i="1" s="1"/>
  <c r="U143" i="1"/>
  <c r="AG143" i="1" s="1"/>
  <c r="Y97" i="1"/>
  <c r="X84" i="1"/>
  <c r="X65" i="1"/>
  <c r="Z42" i="1"/>
  <c r="W32" i="1"/>
  <c r="V20" i="1"/>
  <c r="AC3061" i="1"/>
  <c r="AD3054" i="1"/>
  <c r="AB3044" i="1"/>
  <c r="W3006" i="1"/>
  <c r="AE2967" i="1"/>
  <c r="AA2940" i="1"/>
  <c r="AA2905" i="1"/>
  <c r="T334" i="1"/>
  <c r="AF334" i="1" s="1"/>
  <c r="V458" i="1"/>
  <c r="AC428" i="1"/>
  <c r="AA399" i="1"/>
  <c r="X394" i="1"/>
  <c r="AE364" i="1"/>
  <c r="Z335" i="1"/>
  <c r="Z264" i="1"/>
  <c r="Y381" i="1"/>
  <c r="W352" i="1"/>
  <c r="AD322" i="1"/>
  <c r="X112" i="1"/>
  <c r="AC368" i="1"/>
  <c r="AC336" i="1"/>
  <c r="AC270" i="1"/>
  <c r="W303" i="1"/>
  <c r="AD273" i="1"/>
  <c r="Y244" i="1"/>
  <c r="V317" i="1"/>
  <c r="AC287" i="1"/>
  <c r="AA258" i="1"/>
  <c r="AC223" i="1"/>
  <c r="Y301" i="1"/>
  <c r="W272" i="1"/>
  <c r="AD242" i="1"/>
  <c r="T235" i="1"/>
  <c r="AF235" i="1" s="1"/>
  <c r="AB205" i="1"/>
  <c r="AE124" i="1"/>
  <c r="X199" i="1"/>
  <c r="W223" i="1"/>
  <c r="AD193" i="1"/>
  <c r="AC181" i="1"/>
  <c r="AA152" i="1"/>
  <c r="T151" i="1"/>
  <c r="AF151" i="1" s="1"/>
  <c r="AA136" i="1"/>
  <c r="X96" i="1"/>
  <c r="Y140" i="1"/>
  <c r="U94" i="1"/>
  <c r="AG94" i="1" s="1"/>
  <c r="Z80" i="1"/>
  <c r="V61" i="1"/>
  <c r="AA56" i="1"/>
  <c r="AC36" i="1"/>
  <c r="AB20" i="1"/>
  <c r="Z3053" i="1"/>
  <c r="U3046" i="1"/>
  <c r="AG3046" i="1" s="1"/>
  <c r="T3038" i="1"/>
  <c r="AF3038" i="1" s="1"/>
  <c r="AH3038" i="1" s="1"/>
  <c r="Y2999" i="1"/>
  <c r="V2960" i="1"/>
  <c r="AI2960" i="1" s="1"/>
  <c r="AC2933" i="1"/>
  <c r="AA2900" i="1"/>
  <c r="AC389" i="1"/>
  <c r="AA360" i="1"/>
  <c r="V331" i="1"/>
  <c r="X247" i="1"/>
  <c r="T377" i="1"/>
  <c r="AF377" i="1" s="1"/>
  <c r="AB347" i="1"/>
  <c r="AA315" i="1"/>
  <c r="AE393" i="1"/>
  <c r="AE361" i="1"/>
  <c r="Z332" i="1"/>
  <c r="AA253" i="1"/>
  <c r="AB298" i="1"/>
  <c r="U269" i="1"/>
  <c r="AG269" i="1" s="1"/>
  <c r="T240" i="1"/>
  <c r="AF240" i="1" s="1"/>
  <c r="AH240" i="1" s="1"/>
  <c r="AE312" i="1"/>
  <c r="Z283" i="1"/>
  <c r="X254" i="1"/>
  <c r="X196" i="1"/>
  <c r="T297" i="1"/>
  <c r="AF297" i="1" s="1"/>
  <c r="AB267" i="1"/>
  <c r="U238" i="1"/>
  <c r="AG238" i="1" s="1"/>
  <c r="AD230" i="1"/>
  <c r="Y201" i="1"/>
  <c r="V224" i="1"/>
  <c r="AC194" i="1"/>
  <c r="AB218" i="1"/>
  <c r="T184" i="1"/>
  <c r="AF184" i="1" s="1"/>
  <c r="AH184" i="1" s="1"/>
  <c r="Z177" i="1"/>
  <c r="AA142" i="1"/>
  <c r="X185" i="1"/>
  <c r="Y139" i="1"/>
  <c r="AC124" i="1"/>
  <c r="U115" i="1"/>
  <c r="AG115" i="1" s="1"/>
  <c r="AA91" i="1"/>
  <c r="AA63" i="1"/>
  <c r="AJ63" i="1" s="1"/>
  <c r="U59" i="1"/>
  <c r="AG59" i="1" s="1"/>
  <c r="W44" i="1"/>
  <c r="AD20" i="1"/>
  <c r="AA3068" i="1"/>
  <c r="AD3058" i="1"/>
  <c r="T3058" i="1"/>
  <c r="AF3058" i="1" s="1"/>
  <c r="AD3008" i="1"/>
  <c r="V2964" i="1"/>
  <c r="U2934" i="1"/>
  <c r="AG2934" i="1" s="1"/>
  <c r="AA2893" i="1"/>
  <c r="AD174" i="1"/>
  <c r="V123" i="1"/>
  <c r="X155" i="1"/>
  <c r="Y137" i="1"/>
  <c r="AE100" i="1"/>
  <c r="V116" i="1"/>
  <c r="U133" i="1"/>
  <c r="AG133" i="1" s="1"/>
  <c r="X94" i="1"/>
  <c r="AC98" i="1"/>
  <c r="Z85" i="1"/>
  <c r="AC64" i="1"/>
  <c r="Z50" i="1"/>
  <c r="T60" i="1"/>
  <c r="AF60" i="1" s="1"/>
  <c r="T46" i="1"/>
  <c r="AF46" i="1" s="1"/>
  <c r="AH46" i="1" s="1"/>
  <c r="AD36" i="1"/>
  <c r="AB36" i="1"/>
  <c r="Y24" i="1"/>
  <c r="U14" i="1"/>
  <c r="AG14" i="1" s="1"/>
  <c r="V3045" i="1"/>
  <c r="AD3060" i="1"/>
  <c r="Y3027" i="1"/>
  <c r="Z3044" i="1"/>
  <c r="AD3061" i="1"/>
  <c r="Y3028" i="1"/>
  <c r="AE2993" i="1"/>
  <c r="Z3011" i="1"/>
  <c r="AB2997" i="1"/>
  <c r="AE2986" i="1"/>
  <c r="T2977" i="1"/>
  <c r="AF2977" i="1" s="1"/>
  <c r="AC2968" i="1"/>
  <c r="Y2956" i="1"/>
  <c r="V2945" i="1"/>
  <c r="AD2933" i="1"/>
  <c r="Z2936" i="1"/>
  <c r="T2918" i="1"/>
  <c r="AF2918" i="1" s="1"/>
  <c r="AH2918" i="1" s="1"/>
  <c r="Y2905" i="1"/>
  <c r="AE2894" i="1"/>
  <c r="U2895" i="1"/>
  <c r="AG2895" i="1" s="1"/>
  <c r="AB163" i="1"/>
  <c r="AC178" i="1"/>
  <c r="AA128" i="1"/>
  <c r="AB119" i="1"/>
  <c r="X125" i="1"/>
  <c r="AD139" i="1"/>
  <c r="V97" i="1"/>
  <c r="AE99" i="1"/>
  <c r="V79" i="1"/>
  <c r="AC39" i="1"/>
  <c r="U71" i="1"/>
  <c r="AG71" i="1" s="1"/>
  <c r="AC40" i="1"/>
  <c r="AC35" i="1"/>
  <c r="Z10" i="1"/>
  <c r="Z20" i="1"/>
  <c r="Y15" i="1"/>
  <c r="X3042" i="1"/>
  <c r="T3055" i="1"/>
  <c r="AF3055" i="1" s="1"/>
  <c r="V3068" i="1"/>
  <c r="AC3030" i="1"/>
  <c r="T3044" i="1"/>
  <c r="AF3044" i="1" s="1"/>
  <c r="V3004" i="1"/>
  <c r="AC3017" i="1"/>
  <c r="AD3006" i="1"/>
  <c r="AC2991" i="1"/>
  <c r="W2978" i="1"/>
  <c r="AC2964" i="1"/>
  <c r="U2953" i="1"/>
  <c r="AG2953" i="1" s="1"/>
  <c r="Z2943" i="1"/>
  <c r="Z2930" i="1"/>
  <c r="V2926" i="1"/>
  <c r="W2920" i="1"/>
  <c r="V2910" i="1"/>
  <c r="U2894" i="1"/>
  <c r="AG2894" i="1" s="1"/>
  <c r="Y3029" i="1"/>
  <c r="Z3042" i="1"/>
  <c r="W3057" i="1"/>
  <c r="W3021" i="1"/>
  <c r="Y3004" i="1"/>
  <c r="AE2994" i="1"/>
  <c r="Y2982" i="1"/>
  <c r="Z2971" i="1"/>
  <c r="V2980" i="1"/>
  <c r="AE2941" i="1"/>
  <c r="V2955" i="1"/>
  <c r="AB2943" i="1"/>
  <c r="Y2933" i="1"/>
  <c r="X2920" i="1"/>
  <c r="Y2911" i="1"/>
  <c r="X2898" i="1"/>
  <c r="T2900" i="1"/>
  <c r="AF2900" i="1" s="1"/>
  <c r="AA1011" i="1"/>
  <c r="AJ1011" i="1" s="1"/>
  <c r="AC984" i="1"/>
  <c r="V923" i="1"/>
  <c r="AC815" i="1"/>
  <c r="AB1324" i="1"/>
  <c r="T1298" i="1"/>
  <c r="AF1298" i="1" s="1"/>
  <c r="U1271" i="1"/>
  <c r="AG1271" i="1" s="1"/>
  <c r="AB1244" i="1"/>
  <c r="T1218" i="1"/>
  <c r="AF1218" i="1" s="1"/>
  <c r="U1191" i="1"/>
  <c r="AG1191" i="1" s="1"/>
  <c r="AB1164" i="1"/>
  <c r="T1138" i="1"/>
  <c r="AF1138" i="1" s="1"/>
  <c r="U1111" i="1"/>
  <c r="AG1111" i="1" s="1"/>
  <c r="AB1084" i="1"/>
  <c r="T1058" i="1"/>
  <c r="AF1058" i="1" s="1"/>
  <c r="U1031" i="1"/>
  <c r="AG1031" i="1" s="1"/>
  <c r="AB1004" i="1"/>
  <c r="T978" i="1"/>
  <c r="AF978" i="1" s="1"/>
  <c r="X894" i="1"/>
  <c r="W713" i="1"/>
  <c r="AE1316" i="1"/>
  <c r="X1290" i="1"/>
  <c r="Z1263" i="1"/>
  <c r="AE1236" i="1"/>
  <c r="X1210" i="1"/>
  <c r="Z1183" i="1"/>
  <c r="AE1156" i="1"/>
  <c r="X1130" i="1"/>
  <c r="Z1103" i="1"/>
  <c r="AE1076" i="1"/>
  <c r="X1050" i="1"/>
  <c r="Z1023" i="1"/>
  <c r="AE996" i="1"/>
  <c r="AE968" i="1"/>
  <c r="V863" i="1"/>
  <c r="Y967" i="1"/>
  <c r="AD940" i="1"/>
  <c r="W914" i="1"/>
  <c r="Y887" i="1"/>
  <c r="AD860" i="1"/>
  <c r="W834" i="1"/>
  <c r="Y796" i="1"/>
  <c r="T690" i="1"/>
  <c r="AF690" i="1" s="1"/>
  <c r="Z964" i="1"/>
  <c r="AE937" i="1"/>
  <c r="X911" i="1"/>
  <c r="Z884" i="1"/>
  <c r="AE857" i="1"/>
  <c r="X831" i="1"/>
  <c r="AD785" i="1"/>
  <c r="U679" i="1"/>
  <c r="AG679" i="1" s="1"/>
  <c r="Y966" i="1"/>
  <c r="AD939" i="1"/>
  <c r="W913" i="1"/>
  <c r="Y886" i="1"/>
  <c r="AD859" i="1"/>
  <c r="W833" i="1"/>
  <c r="U793" i="1"/>
  <c r="AG793" i="1" s="1"/>
  <c r="W687" i="1"/>
  <c r="AC805" i="1"/>
  <c r="V779" i="1"/>
  <c r="AI779" i="1" s="1"/>
  <c r="AA752" i="1"/>
  <c r="AC725" i="1"/>
  <c r="V699" i="1"/>
  <c r="AI699" i="1" s="1"/>
  <c r="AA672" i="1"/>
  <c r="AJ672" i="1" s="1"/>
  <c r="C672" i="1" s="1"/>
  <c r="AD628" i="1"/>
  <c r="U522" i="1"/>
  <c r="AG522" i="1" s="1"/>
  <c r="AB801" i="1"/>
  <c r="T775" i="1"/>
  <c r="AF775" i="1" s="1"/>
  <c r="U748" i="1"/>
  <c r="AG748" i="1" s="1"/>
  <c r="AB721" i="1"/>
  <c r="T695" i="1"/>
  <c r="AF695" i="1" s="1"/>
  <c r="U668" i="1"/>
  <c r="AG668" i="1" s="1"/>
  <c r="U612" i="1"/>
  <c r="AG612" i="1" s="1"/>
  <c r="W506" i="1"/>
  <c r="V798" i="1"/>
  <c r="AA771" i="1"/>
  <c r="AC744" i="1"/>
  <c r="V718" i="1"/>
  <c r="AI718" i="1" s="1"/>
  <c r="AA691" i="1"/>
  <c r="AC664" i="1"/>
  <c r="U598" i="1"/>
  <c r="AG598" i="1" s="1"/>
  <c r="W492" i="1"/>
  <c r="Z630" i="1"/>
  <c r="AE603" i="1"/>
  <c r="X577" i="1"/>
  <c r="Z550" i="1"/>
  <c r="AE523" i="1"/>
  <c r="X497" i="1"/>
  <c r="AD447" i="1"/>
  <c r="T638" i="1"/>
  <c r="AF638" i="1" s="1"/>
  <c r="U611" i="1"/>
  <c r="AG611" i="1" s="1"/>
  <c r="AB584" i="1"/>
  <c r="T558" i="1"/>
  <c r="AF558" i="1" s="1"/>
  <c r="U531" i="1"/>
  <c r="AG531" i="1" s="1"/>
  <c r="AB504" i="1"/>
  <c r="T478" i="1"/>
  <c r="AF478" i="1" s="1"/>
  <c r="Z246" i="1"/>
  <c r="V635" i="1"/>
  <c r="AA608" i="1"/>
  <c r="AC581" i="1"/>
  <c r="V555" i="1"/>
  <c r="AI555" i="1" s="1"/>
  <c r="AA528" i="1"/>
  <c r="AJ528" i="1" s="1"/>
  <c r="AC501" i="1"/>
  <c r="T470" i="1"/>
  <c r="AF470" i="1" s="1"/>
  <c r="AA474" i="1"/>
  <c r="AJ474" i="1" s="1"/>
  <c r="AC447" i="1"/>
  <c r="V421" i="1"/>
  <c r="Y382" i="1"/>
  <c r="T473" i="1"/>
  <c r="AF473" i="1" s="1"/>
  <c r="U446" i="1"/>
  <c r="AG446" i="1" s="1"/>
  <c r="AB419" i="1"/>
  <c r="T374" i="1"/>
  <c r="AF374" i="1" s="1"/>
  <c r="AE461" i="1"/>
  <c r="Z426" i="1"/>
  <c r="T368" i="1"/>
  <c r="AF368" i="1" s="1"/>
  <c r="AH368" i="1" s="1"/>
  <c r="AE362" i="1"/>
  <c r="AD360" i="1"/>
  <c r="AC358" i="1"/>
  <c r="W277" i="1"/>
  <c r="AA272" i="1"/>
  <c r="W270" i="1"/>
  <c r="AB176" i="1"/>
  <c r="U171" i="1"/>
  <c r="AG171" i="1" s="1"/>
  <c r="AH171" i="1" s="1"/>
  <c r="V150" i="1"/>
  <c r="Z88" i="1"/>
  <c r="AC32" i="1"/>
  <c r="AC3020" i="1"/>
  <c r="AB2922" i="1"/>
  <c r="X723" i="1"/>
  <c r="Z696" i="1"/>
  <c r="AE669" i="1"/>
  <c r="T619" i="1"/>
  <c r="AF619" i="1" s="1"/>
  <c r="AB511" i="1"/>
  <c r="AA635" i="1"/>
  <c r="AC608" i="1"/>
  <c r="V582" i="1"/>
  <c r="AA555" i="1"/>
  <c r="AJ555" i="1" s="1"/>
  <c r="AC528" i="1"/>
  <c r="V502" i="1"/>
  <c r="Y468" i="1"/>
  <c r="W643" i="1"/>
  <c r="Y616" i="1"/>
  <c r="AD589" i="1"/>
  <c r="W563" i="1"/>
  <c r="Y536" i="1"/>
  <c r="AD509" i="1"/>
  <c r="W483" i="1"/>
  <c r="Y380" i="1"/>
  <c r="X640" i="1"/>
  <c r="Z613" i="1"/>
  <c r="AE586" i="1"/>
  <c r="X560" i="1"/>
  <c r="Z533" i="1"/>
  <c r="AE506" i="1"/>
  <c r="X480" i="1"/>
  <c r="W339" i="1"/>
  <c r="AE452" i="1"/>
  <c r="X426" i="1"/>
  <c r="Z399" i="1"/>
  <c r="V223" i="1"/>
  <c r="Y451" i="1"/>
  <c r="AD424" i="1"/>
  <c r="AD395" i="1"/>
  <c r="Z468" i="1"/>
  <c r="X433" i="1"/>
  <c r="Y394" i="1"/>
  <c r="AE378" i="1"/>
  <c r="AD380" i="1"/>
  <c r="AC378" i="1"/>
  <c r="W297" i="1"/>
  <c r="AA292" i="1"/>
  <c r="W290" i="1"/>
  <c r="T205" i="1"/>
  <c r="AF205" i="1" s="1"/>
  <c r="AH205" i="1" s="1"/>
  <c r="AD203" i="1"/>
  <c r="AA118" i="1"/>
  <c r="AB103" i="1"/>
  <c r="AE47" i="1"/>
  <c r="T3045" i="1"/>
  <c r="AF3045" i="1" s="1"/>
  <c r="AD2960" i="1"/>
  <c r="V728" i="1"/>
  <c r="AA701" i="1"/>
  <c r="AC674" i="1"/>
  <c r="U638" i="1"/>
  <c r="AG638" i="1" s="1"/>
  <c r="W532" i="1"/>
  <c r="Z640" i="1"/>
  <c r="AE613" i="1"/>
  <c r="X587" i="1"/>
  <c r="Z560" i="1"/>
  <c r="AE533" i="1"/>
  <c r="X507" i="1"/>
  <c r="Z480" i="1"/>
  <c r="U325" i="1"/>
  <c r="AG325" i="1" s="1"/>
  <c r="U621" i="1"/>
  <c r="AG621" i="1" s="1"/>
  <c r="AB594" i="1"/>
  <c r="T568" i="1"/>
  <c r="AF568" i="1" s="1"/>
  <c r="U541" i="1"/>
  <c r="AG541" i="1" s="1"/>
  <c r="AB514" i="1"/>
  <c r="T488" i="1"/>
  <c r="AF488" i="1" s="1"/>
  <c r="Y414" i="1"/>
  <c r="V645" i="1"/>
  <c r="AA618" i="1"/>
  <c r="AC591" i="1"/>
  <c r="V565" i="1"/>
  <c r="AI565" i="1" s="1"/>
  <c r="AA538" i="1"/>
  <c r="AJ538" i="1" s="1"/>
  <c r="C538" i="1" s="1"/>
  <c r="AC511" i="1"/>
  <c r="V485" i="1"/>
  <c r="AB402" i="1"/>
  <c r="AC457" i="1"/>
  <c r="V431" i="1"/>
  <c r="AA404" i="1"/>
  <c r="AA303" i="1"/>
  <c r="U456" i="1"/>
  <c r="AG456" i="1" s="1"/>
  <c r="AB429" i="1"/>
  <c r="T403" i="1"/>
  <c r="AF403" i="1" s="1"/>
  <c r="AH403" i="1" s="1"/>
  <c r="X475" i="1"/>
  <c r="AE439" i="1"/>
  <c r="V404" i="1"/>
  <c r="V389" i="1"/>
  <c r="X216" i="1"/>
  <c r="W171" i="1"/>
  <c r="W317" i="1"/>
  <c r="AA312" i="1"/>
  <c r="W310" i="1"/>
  <c r="T225" i="1"/>
  <c r="AF225" i="1" s="1"/>
  <c r="AD223" i="1"/>
  <c r="T179" i="1"/>
  <c r="AF179" i="1" s="1"/>
  <c r="W131" i="1"/>
  <c r="AD53" i="1"/>
  <c r="Z3033" i="1"/>
  <c r="AC2962" i="1"/>
  <c r="AE731" i="1"/>
  <c r="X705" i="1"/>
  <c r="Z678" i="1"/>
  <c r="AD648" i="1"/>
  <c r="T547" i="1"/>
  <c r="AF547" i="1" s="1"/>
  <c r="V644" i="1"/>
  <c r="AA617" i="1"/>
  <c r="AC590" i="1"/>
  <c r="V564" i="1"/>
  <c r="AA537" i="1"/>
  <c r="AC510" i="1"/>
  <c r="V484" i="1"/>
  <c r="AI484" i="1" s="1"/>
  <c r="W387" i="1"/>
  <c r="W625" i="1"/>
  <c r="Y598" i="1"/>
  <c r="AD571" i="1"/>
  <c r="W545" i="1"/>
  <c r="Y518" i="1"/>
  <c r="AD491" i="1"/>
  <c r="W429" i="1"/>
  <c r="AE648" i="1"/>
  <c r="X622" i="1"/>
  <c r="Z595" i="1"/>
  <c r="AE568" i="1"/>
  <c r="X542" i="1"/>
  <c r="Z515" i="1"/>
  <c r="AE488" i="1"/>
  <c r="U417" i="1"/>
  <c r="AG417" i="1" s="1"/>
  <c r="Z461" i="1"/>
  <c r="AE434" i="1"/>
  <c r="X408" i="1"/>
  <c r="AD329" i="1"/>
  <c r="W460" i="1"/>
  <c r="Y433" i="1"/>
  <c r="AD406" i="1"/>
  <c r="AE249" i="1"/>
  <c r="Z444" i="1"/>
  <c r="X409" i="1"/>
  <c r="X396" i="1"/>
  <c r="AC282" i="1"/>
  <c r="AC276" i="1"/>
  <c r="Z268" i="1"/>
  <c r="AE206" i="1"/>
  <c r="Y187" i="1"/>
  <c r="W163" i="1"/>
  <c r="U177" i="1"/>
  <c r="AG177" i="1" s="1"/>
  <c r="Z151" i="1"/>
  <c r="Z108" i="1"/>
  <c r="T72" i="1"/>
  <c r="AF72" i="1" s="1"/>
  <c r="AH72" i="1" s="1"/>
  <c r="AE3062" i="1"/>
  <c r="AC2969" i="1"/>
  <c r="AC367" i="1"/>
  <c r="AA338" i="1"/>
  <c r="AJ338" i="1" s="1"/>
  <c r="AE275" i="1"/>
  <c r="U384" i="1"/>
  <c r="AG384" i="1" s="1"/>
  <c r="U352" i="1"/>
  <c r="AG352" i="1" s="1"/>
  <c r="T323" i="1"/>
  <c r="AF323" i="1" s="1"/>
  <c r="T154" i="1"/>
  <c r="AF154" i="1" s="1"/>
  <c r="X369" i="1"/>
  <c r="AE339" i="1"/>
  <c r="X283" i="1"/>
  <c r="T306" i="1"/>
  <c r="AF306" i="1" s="1"/>
  <c r="AB276" i="1"/>
  <c r="U247" i="1"/>
  <c r="AG247" i="1" s="1"/>
  <c r="Z317" i="1"/>
  <c r="X288" i="1"/>
  <c r="AE258" i="1"/>
  <c r="AE224" i="1"/>
  <c r="U304" i="1"/>
  <c r="AG304" i="1" s="1"/>
  <c r="T275" i="1"/>
  <c r="AF275" i="1" s="1"/>
  <c r="AB245" i="1"/>
  <c r="X82" i="1"/>
  <c r="AD208" i="1"/>
  <c r="V135" i="1"/>
  <c r="AI135" i="1" s="1"/>
  <c r="AA199" i="1"/>
  <c r="AJ199" i="1" s="1"/>
  <c r="U223" i="1"/>
  <c r="AG223" i="1" s="1"/>
  <c r="T194" i="1"/>
  <c r="AF194" i="1" s="1"/>
  <c r="AE184" i="1"/>
  <c r="Z155" i="1"/>
  <c r="AD156" i="1"/>
  <c r="X149" i="1"/>
  <c r="V105" i="1"/>
  <c r="AB140" i="1"/>
  <c r="AD94" i="1"/>
  <c r="AE80" i="1"/>
  <c r="AA61" i="1"/>
  <c r="X37" i="1"/>
  <c r="Y29" i="1"/>
  <c r="X13" i="1"/>
  <c r="V3059" i="1"/>
  <c r="W3052" i="1"/>
  <c r="U3039" i="1"/>
  <c r="AG3039" i="1" s="1"/>
  <c r="AD3000" i="1"/>
  <c r="AA2961" i="1"/>
  <c r="AJ2961" i="1" s="1"/>
  <c r="V2935" i="1"/>
  <c r="AI2935" i="1" s="1"/>
  <c r="AK2935" i="1" s="1"/>
  <c r="T2912" i="1"/>
  <c r="AF2912" i="1" s="1"/>
  <c r="Y328" i="1"/>
  <c r="AC456" i="1"/>
  <c r="AA427" i="1"/>
  <c r="AB396" i="1"/>
  <c r="AE392" i="1"/>
  <c r="Z363" i="1"/>
  <c r="X334" i="1"/>
  <c r="AC258" i="1"/>
  <c r="W380" i="1"/>
  <c r="AD350" i="1"/>
  <c r="W321" i="1"/>
  <c r="AC396" i="1"/>
  <c r="AA367" i="1"/>
  <c r="AA335" i="1"/>
  <c r="V266" i="1"/>
  <c r="AD301" i="1"/>
  <c r="Y272" i="1"/>
  <c r="W243" i="1"/>
  <c r="AC315" i="1"/>
  <c r="AA286" i="1"/>
  <c r="V257" i="1"/>
  <c r="V219" i="1"/>
  <c r="W300" i="1"/>
  <c r="AD270" i="1"/>
  <c r="Y241" i="1"/>
  <c r="AB233" i="1"/>
  <c r="U204" i="1"/>
  <c r="AG204" i="1" s="1"/>
  <c r="Z101" i="1"/>
  <c r="AE197" i="1"/>
  <c r="AD221" i="1"/>
  <c r="Z192" i="1"/>
  <c r="AA180" i="1"/>
  <c r="AE150" i="1"/>
  <c r="U148" i="1"/>
  <c r="AG148" i="1" s="1"/>
  <c r="X126" i="1"/>
  <c r="V84" i="1"/>
  <c r="AD137" i="1"/>
  <c r="AB91" i="1"/>
  <c r="V71" i="1"/>
  <c r="AI71" i="1" s="1"/>
  <c r="X57" i="1"/>
  <c r="AC53" i="1"/>
  <c r="V34" i="1"/>
  <c r="X15" i="1"/>
  <c r="AE3050" i="1"/>
  <c r="AB3043" i="1"/>
  <c r="AB3032" i="1"/>
  <c r="W2994" i="1"/>
  <c r="AC2954" i="1"/>
  <c r="AE2919" i="1"/>
  <c r="V2895" i="1"/>
  <c r="AA388" i="1"/>
  <c r="AJ388" i="1" s="1"/>
  <c r="V359" i="1"/>
  <c r="AC329" i="1"/>
  <c r="AA241" i="1"/>
  <c r="AB375" i="1"/>
  <c r="U346" i="1"/>
  <c r="AG346" i="1" s="1"/>
  <c r="AE309" i="1"/>
  <c r="Z392" i="1"/>
  <c r="Z360" i="1"/>
  <c r="X331" i="1"/>
  <c r="AE247" i="1"/>
  <c r="U297" i="1"/>
  <c r="AG297" i="1" s="1"/>
  <c r="T268" i="1"/>
  <c r="AF268" i="1" s="1"/>
  <c r="AB238" i="1"/>
  <c r="Z311" i="1"/>
  <c r="X282" i="1"/>
  <c r="AE252" i="1"/>
  <c r="AB189" i="1"/>
  <c r="AB295" i="1"/>
  <c r="U266" i="1"/>
  <c r="AG266" i="1" s="1"/>
  <c r="V237" i="1"/>
  <c r="Y229" i="1"/>
  <c r="W200" i="1"/>
  <c r="AC222" i="1"/>
  <c r="AA193" i="1"/>
  <c r="U217" i="1"/>
  <c r="AG217" i="1" s="1"/>
  <c r="Y178" i="1"/>
  <c r="X176" i="1"/>
  <c r="V137" i="1"/>
  <c r="AI137" i="1" s="1"/>
  <c r="Z182" i="1"/>
  <c r="AD136" i="1"/>
  <c r="V122" i="1"/>
  <c r="AB112" i="1"/>
  <c r="AC88" i="1"/>
  <c r="V60" i="1"/>
  <c r="AB56" i="1"/>
  <c r="Y41" i="1"/>
  <c r="AC14" i="1"/>
  <c r="AC3065" i="1"/>
  <c r="W3056" i="1"/>
  <c r="AB3052" i="1"/>
  <c r="Y3003" i="1"/>
  <c r="AC2958" i="1"/>
  <c r="V2924" i="1"/>
  <c r="W2901" i="1"/>
  <c r="Y173" i="1"/>
  <c r="AC111" i="1"/>
  <c r="AE153" i="1"/>
  <c r="W136" i="1"/>
  <c r="AA98" i="1"/>
  <c r="AA113" i="1"/>
  <c r="T132" i="1"/>
  <c r="AF132" i="1" s="1"/>
  <c r="AA88" i="1"/>
  <c r="V96" i="1"/>
  <c r="U83" i="1"/>
  <c r="AG83" i="1" s="1"/>
  <c r="AD62" i="1"/>
  <c r="AC43" i="1"/>
  <c r="AB58" i="1"/>
  <c r="AC41" i="1"/>
  <c r="Y35" i="1"/>
  <c r="T34" i="1"/>
  <c r="AF34" i="1" s="1"/>
  <c r="W23" i="1"/>
  <c r="T13" i="1"/>
  <c r="AF13" i="1" s="1"/>
  <c r="AC3043" i="1"/>
  <c r="Y3059" i="1"/>
  <c r="W3026" i="1"/>
  <c r="X3043" i="1"/>
  <c r="Y3060" i="1"/>
  <c r="W3027" i="1"/>
  <c r="Y3018" i="1"/>
  <c r="Z3007" i="1"/>
  <c r="U2996" i="1"/>
  <c r="AG2996" i="1" s="1"/>
  <c r="Z2985" i="1"/>
  <c r="AB2975" i="1"/>
  <c r="AE2963" i="1"/>
  <c r="W2955" i="1"/>
  <c r="AC2943" i="1"/>
  <c r="Y2932" i="1"/>
  <c r="X2935" i="1"/>
  <c r="AB2929" i="1"/>
  <c r="X2917" i="1"/>
  <c r="Z2893" i="1"/>
  <c r="T2894" i="1"/>
  <c r="AF2894" i="1" s="1"/>
  <c r="T161" i="1"/>
  <c r="AF161" i="1" s="1"/>
  <c r="AA177" i="1"/>
  <c r="AE122" i="1"/>
  <c r="U118" i="1"/>
  <c r="AG118" i="1" s="1"/>
  <c r="AE123" i="1"/>
  <c r="Y138" i="1"/>
  <c r="AC77" i="1"/>
  <c r="X97" i="1"/>
  <c r="Z73" i="1"/>
  <c r="AE22" i="1"/>
  <c r="T70" i="1"/>
  <c r="AF70" i="1" s="1"/>
  <c r="AE37" i="1"/>
  <c r="V31" i="1"/>
  <c r="W43" i="1"/>
  <c r="AE17" i="1"/>
  <c r="W14" i="1"/>
  <c r="AE3040" i="1"/>
  <c r="T3051" i="1"/>
  <c r="AF3051" i="1" s="1"/>
  <c r="AH3051" i="1" s="1"/>
  <c r="AA3065" i="1"/>
  <c r="AA3029" i="1"/>
  <c r="AB3042" i="1"/>
  <c r="AC3002" i="1"/>
  <c r="AA3016" i="1"/>
  <c r="Y3005" i="1"/>
  <c r="AA2990" i="1"/>
  <c r="AJ2990" i="1" s="1"/>
  <c r="AD2976" i="1"/>
  <c r="AA2963" i="1"/>
  <c r="T2952" i="1"/>
  <c r="AF2952" i="1" s="1"/>
  <c r="X2942" i="1"/>
  <c r="AC2924" i="1"/>
  <c r="Z2920" i="1"/>
  <c r="AD2918" i="1"/>
  <c r="AC2908" i="1"/>
  <c r="T2893" i="1"/>
  <c r="AF2893" i="1" s="1"/>
  <c r="W3028" i="1"/>
  <c r="X3041" i="1"/>
  <c r="AD3055" i="1"/>
  <c r="AD3019" i="1"/>
  <c r="W3003" i="1"/>
  <c r="Z2993" i="1"/>
  <c r="W2981" i="1"/>
  <c r="X2970" i="1"/>
  <c r="AC2978" i="1"/>
  <c r="Y2966" i="1"/>
  <c r="AC2953" i="1"/>
  <c r="U2942" i="1"/>
  <c r="AG2942" i="1" s="1"/>
  <c r="X2925" i="1"/>
  <c r="AE2918" i="1"/>
  <c r="W2910" i="1"/>
  <c r="AE2896" i="1"/>
  <c r="AB2898" i="1"/>
  <c r="T2933" i="1"/>
  <c r="AF2933" i="1" s="1"/>
  <c r="AH2933" i="1" s="1"/>
  <c r="AA358" i="1"/>
  <c r="AC331" i="1"/>
  <c r="AE259" i="1"/>
  <c r="T383" i="1"/>
  <c r="AF383" i="1" s="1"/>
  <c r="U356" i="1"/>
  <c r="AG356" i="1" s="1"/>
  <c r="AB329" i="1"/>
  <c r="AE253" i="1"/>
  <c r="X381" i="1"/>
  <c r="Z354" i="1"/>
  <c r="AE327" i="1"/>
  <c r="AA245" i="1"/>
  <c r="U299" i="1"/>
  <c r="AG299" i="1" s="1"/>
  <c r="AB272" i="1"/>
  <c r="T246" i="1"/>
  <c r="AF246" i="1" s="1"/>
  <c r="AD183" i="1"/>
  <c r="AE294" i="1"/>
  <c r="X268" i="1"/>
  <c r="Z241" i="1"/>
  <c r="T319" i="1"/>
  <c r="AF319" i="1" s="1"/>
  <c r="U292" i="1"/>
  <c r="AG292" i="1" s="1"/>
  <c r="AB265" i="1"/>
  <c r="T239" i="1"/>
  <c r="AF239" i="1" s="1"/>
  <c r="W234" i="1"/>
  <c r="Y207" i="1"/>
  <c r="U159" i="1"/>
  <c r="AG159" i="1" s="1"/>
  <c r="C159" i="1" s="1"/>
  <c r="V206" i="1"/>
  <c r="AB154" i="1"/>
  <c r="T206" i="1"/>
  <c r="AF206" i="1" s="1"/>
  <c r="Y154" i="1"/>
  <c r="AE172" i="1"/>
  <c r="AA140" i="1"/>
  <c r="AC135" i="1"/>
  <c r="Z127" i="1"/>
  <c r="AC101" i="1"/>
  <c r="V81" i="1"/>
  <c r="W108" i="1"/>
  <c r="Z71" i="1"/>
  <c r="Y57" i="1"/>
  <c r="V59" i="1"/>
  <c r="AA11" i="1"/>
  <c r="V8" i="1"/>
  <c r="U17" i="1"/>
  <c r="AG17" i="1" s="1"/>
  <c r="V3051" i="1"/>
  <c r="Y3049" i="1"/>
  <c r="U3055" i="1"/>
  <c r="AG3055" i="1" s="1"/>
  <c r="V3001" i="1"/>
  <c r="AI3001" i="1" s="1"/>
  <c r="Y2973" i="1"/>
  <c r="X2944" i="1"/>
  <c r="AA2918" i="1"/>
  <c r="AJ2918" i="1" s="1"/>
  <c r="AD2903" i="1"/>
  <c r="AC476" i="1"/>
  <c r="V450" i="1"/>
  <c r="AI450" i="1" s="1"/>
  <c r="B450" i="1" s="1"/>
  <c r="AA423" i="1"/>
  <c r="AJ423" i="1" s="1"/>
  <c r="C423" i="1" s="1"/>
  <c r="T392" i="1"/>
  <c r="AF392" i="1" s="1"/>
  <c r="AE396" i="1"/>
  <c r="X370" i="1"/>
  <c r="Z343" i="1"/>
  <c r="AC306" i="1"/>
  <c r="AD394" i="1"/>
  <c r="W368" i="1"/>
  <c r="Y341" i="1"/>
  <c r="AC300" i="1"/>
  <c r="AC392" i="1"/>
  <c r="V366" i="1"/>
  <c r="AA339" i="1"/>
  <c r="Z292" i="1"/>
  <c r="W311" i="1"/>
  <c r="Y284" i="1"/>
  <c r="AD257" i="1"/>
  <c r="AA228" i="1"/>
  <c r="AJ228" i="1" s="1"/>
  <c r="AA306" i="1"/>
  <c r="AJ306" i="1" s="1"/>
  <c r="AC279" i="1"/>
  <c r="V253" i="1"/>
  <c r="Z213" i="1"/>
  <c r="W304" i="1"/>
  <c r="Y277" i="1"/>
  <c r="AD250" i="1"/>
  <c r="X206" i="1"/>
  <c r="T219" i="1"/>
  <c r="AF219" i="1" s="1"/>
  <c r="AE191" i="1"/>
  <c r="AE217" i="1"/>
  <c r="W190" i="1"/>
  <c r="AD217" i="1"/>
  <c r="U190" i="1"/>
  <c r="AG190" i="1" s="1"/>
  <c r="AA184" i="1"/>
  <c r="AC157" i="1"/>
  <c r="T167" i="1"/>
  <c r="AF167" i="1" s="1"/>
  <c r="AC164" i="1"/>
  <c r="T127" i="1"/>
  <c r="AF127" i="1" s="1"/>
  <c r="Z120" i="1"/>
  <c r="W119" i="1"/>
  <c r="V67" i="1"/>
  <c r="AI67" i="1" s="1"/>
  <c r="AB83" i="1"/>
  <c r="AA51" i="1"/>
  <c r="AJ51" i="1" s="1"/>
  <c r="X36" i="1"/>
  <c r="U34" i="1"/>
  <c r="AG34" i="1" s="1"/>
  <c r="AA18" i="1"/>
  <c r="AD10" i="1"/>
  <c r="Z3021" i="1"/>
  <c r="V3050" i="1"/>
  <c r="AA2995" i="1"/>
  <c r="U2967" i="1"/>
  <c r="AG2967" i="1" s="1"/>
  <c r="AB2964" i="1"/>
  <c r="AB2935" i="1"/>
  <c r="AB2910" i="1"/>
  <c r="V395" i="1"/>
  <c r="AA368" i="1"/>
  <c r="AC341" i="1"/>
  <c r="AE299" i="1"/>
  <c r="T393" i="1"/>
  <c r="AF393" i="1" s="1"/>
  <c r="U366" i="1"/>
  <c r="AG366" i="1" s="1"/>
  <c r="AB339" i="1"/>
  <c r="AE293" i="1"/>
  <c r="X391" i="1"/>
  <c r="Z364" i="1"/>
  <c r="AE337" i="1"/>
  <c r="AA285" i="1"/>
  <c r="U309" i="1"/>
  <c r="AG309" i="1" s="1"/>
  <c r="AB282" i="1"/>
  <c r="T256" i="1"/>
  <c r="AF256" i="1" s="1"/>
  <c r="AH256" i="1" s="1"/>
  <c r="V225" i="1"/>
  <c r="AE304" i="1"/>
  <c r="X278" i="1"/>
  <c r="Z251" i="1"/>
  <c r="AA206" i="1"/>
  <c r="U302" i="1"/>
  <c r="AG302" i="1" s="1"/>
  <c r="AB275" i="1"/>
  <c r="T249" i="1"/>
  <c r="AF249" i="1" s="1"/>
  <c r="Z199" i="1"/>
  <c r="Y217" i="1"/>
  <c r="AA189" i="1"/>
  <c r="AJ189" i="1" s="1"/>
  <c r="V216" i="1"/>
  <c r="AI216" i="1" s="1"/>
  <c r="Y188" i="1"/>
  <c r="T216" i="1"/>
  <c r="AF216" i="1" s="1"/>
  <c r="W188" i="1"/>
  <c r="AE182" i="1"/>
  <c r="AE154" i="1"/>
  <c r="W158" i="1"/>
  <c r="X153" i="1"/>
  <c r="AD112" i="1"/>
  <c r="AA101" i="1"/>
  <c r="AE90" i="1"/>
  <c r="V77" i="1"/>
  <c r="T55" i="1"/>
  <c r="AF55" i="1" s="1"/>
  <c r="AB64" i="1"/>
  <c r="Z40" i="1"/>
  <c r="T32" i="1"/>
  <c r="AF32" i="1" s="1"/>
  <c r="AE12" i="1"/>
  <c r="AC3033" i="1"/>
  <c r="V3070" i="1"/>
  <c r="V3010" i="1"/>
  <c r="AB2976" i="1"/>
  <c r="AC2942" i="1"/>
  <c r="AC2936" i="1"/>
  <c r="V2904" i="1"/>
  <c r="W180" i="1"/>
  <c r="Y149" i="1"/>
  <c r="Z168" i="1"/>
  <c r="AC113" i="1"/>
  <c r="AD122" i="1"/>
  <c r="AA137" i="1"/>
  <c r="V106" i="1"/>
  <c r="T128" i="1"/>
  <c r="AF128" i="1" s="1"/>
  <c r="Y107" i="1"/>
  <c r="V48" i="1"/>
  <c r="W91" i="1"/>
  <c r="AD72" i="1"/>
  <c r="Z68" i="1"/>
  <c r="W65" i="1"/>
  <c r="X41" i="1"/>
  <c r="U47" i="1"/>
  <c r="AG47" i="1" s="1"/>
  <c r="AC26" i="1"/>
  <c r="T30" i="1"/>
  <c r="AF30" i="1" s="1"/>
  <c r="AD21" i="1"/>
  <c r="U18" i="1"/>
  <c r="AG18" i="1" s="1"/>
  <c r="AA3050" i="1"/>
  <c r="AC3019" i="1"/>
  <c r="Y3039" i="1"/>
  <c r="Z3060" i="1"/>
  <c r="AE3029" i="1"/>
  <c r="W3051" i="1"/>
  <c r="W3019" i="1"/>
  <c r="W3013" i="1"/>
  <c r="X3006" i="1"/>
  <c r="U3000" i="1"/>
  <c r="AG3000" i="1" s="1"/>
  <c r="X2992" i="1"/>
  <c r="U2986" i="1"/>
  <c r="AG2986" i="1" s="1"/>
  <c r="AA2979" i="1"/>
  <c r="Z2946" i="1"/>
  <c r="AA2966" i="1"/>
  <c r="AB2957" i="1"/>
  <c r="Z2937" i="1"/>
  <c r="X2931" i="1"/>
  <c r="U2928" i="1"/>
  <c r="AG2928" i="1" s="1"/>
  <c r="W2908" i="1"/>
  <c r="Z2901" i="1"/>
  <c r="Z2894" i="1"/>
  <c r="U178" i="1"/>
  <c r="AG178" i="1" s="1"/>
  <c r="AE136" i="1"/>
  <c r="AC162" i="1"/>
  <c r="U142" i="1"/>
  <c r="AG142" i="1" s="1"/>
  <c r="T109" i="1"/>
  <c r="AF109" i="1" s="1"/>
  <c r="AE119" i="1"/>
  <c r="W137" i="1"/>
  <c r="AE101" i="1"/>
  <c r="V75" i="1"/>
  <c r="AI75" i="1" s="1"/>
  <c r="T92" i="1"/>
  <c r="AF92" i="1" s="1"/>
  <c r="T71" i="1"/>
  <c r="AF71" i="1" s="1"/>
  <c r="Z60" i="1"/>
  <c r="Y62" i="1"/>
  <c r="V49" i="1"/>
  <c r="T39" i="1"/>
  <c r="AF39" i="1" s="1"/>
  <c r="AH39" i="1" s="1"/>
  <c r="W39" i="1"/>
  <c r="Z14" i="1"/>
  <c r="AC7" i="1"/>
  <c r="AE3048" i="1"/>
  <c r="AB3065" i="1"/>
  <c r="U3032" i="1"/>
  <c r="AG3032" i="1" s="1"/>
  <c r="AA3045" i="1"/>
  <c r="AB3062" i="1"/>
  <c r="U3029" i="1"/>
  <c r="AG3029" i="1" s="1"/>
  <c r="AA2993" i="1"/>
  <c r="AA3012" i="1"/>
  <c r="W3004" i="1"/>
  <c r="AB2970" i="1"/>
  <c r="Y2987" i="1"/>
  <c r="X2979" i="1"/>
  <c r="V2942" i="1"/>
  <c r="AI2942" i="1" s="1"/>
  <c r="X2958" i="1"/>
  <c r="Y2949" i="1"/>
  <c r="X2923" i="1"/>
  <c r="T2922" i="1"/>
  <c r="AF2922" i="1" s="1"/>
  <c r="AE2914" i="1"/>
  <c r="AA2907" i="1"/>
  <c r="T2897" i="1"/>
  <c r="AF2897" i="1" s="1"/>
  <c r="AD3038" i="1"/>
  <c r="X3053" i="1"/>
  <c r="W3069" i="1"/>
  <c r="AD3035" i="1"/>
  <c r="X3001" i="1"/>
  <c r="AD2993" i="1"/>
  <c r="U3010" i="1"/>
  <c r="AG3010" i="1" s="1"/>
  <c r="AD2975" i="1"/>
  <c r="AE2968" i="1"/>
  <c r="AA2985" i="1"/>
  <c r="X2947" i="1"/>
  <c r="AC2965" i="1"/>
  <c r="AB2955" i="1"/>
  <c r="Z2935" i="1"/>
  <c r="AD2929" i="1"/>
  <c r="U2922" i="1"/>
  <c r="AG2922" i="1" s="1"/>
  <c r="AE2913" i="1"/>
  <c r="AD2904" i="1"/>
  <c r="U2897" i="1"/>
  <c r="AG2897" i="1" s="1"/>
  <c r="T2928" i="1"/>
  <c r="AF2928" i="1" s="1"/>
  <c r="V357" i="1"/>
  <c r="AA330" i="1"/>
  <c r="X255" i="1"/>
  <c r="AB381" i="1"/>
  <c r="T355" i="1"/>
  <c r="AF355" i="1" s="1"/>
  <c r="U328" i="1"/>
  <c r="AG328" i="1" s="1"/>
  <c r="X249" i="1"/>
  <c r="AE379" i="1"/>
  <c r="X353" i="1"/>
  <c r="Z326" i="1"/>
  <c r="AE239" i="1"/>
  <c r="T298" i="1"/>
  <c r="AF298" i="1" s="1"/>
  <c r="U271" i="1"/>
  <c r="AG271" i="1" s="1"/>
  <c r="AB244" i="1"/>
  <c r="Y164" i="1"/>
  <c r="Z293" i="1"/>
  <c r="AE266" i="1"/>
  <c r="X240" i="1"/>
  <c r="AB317" i="1"/>
  <c r="T291" i="1"/>
  <c r="AF291" i="1" s="1"/>
  <c r="U264" i="1"/>
  <c r="AG264" i="1" s="1"/>
  <c r="AE237" i="1"/>
  <c r="AD232" i="1"/>
  <c r="W206" i="1"/>
  <c r="AD153" i="1"/>
  <c r="AC204" i="1"/>
  <c r="T150" i="1"/>
  <c r="AF150" i="1" s="1"/>
  <c r="AB204" i="1"/>
  <c r="AB148" i="1"/>
  <c r="Z171" i="1"/>
  <c r="Z131" i="1"/>
  <c r="Z125" i="1"/>
  <c r="V117" i="1"/>
  <c r="AE96" i="1"/>
  <c r="T146" i="1"/>
  <c r="AF146" i="1" s="1"/>
  <c r="Y105" i="1"/>
  <c r="Z59" i="1"/>
  <c r="AE51" i="1"/>
  <c r="W54" i="1"/>
  <c r="W50" i="1"/>
  <c r="U41" i="1"/>
  <c r="AG41" i="1" s="1"/>
  <c r="AB14" i="1"/>
  <c r="AA3048" i="1"/>
  <c r="AD3046" i="1"/>
  <c r="T3050" i="1"/>
  <c r="AF3050" i="1" s="1"/>
  <c r="AC2995" i="1"/>
  <c r="W2968" i="1"/>
  <c r="AD2964" i="1"/>
  <c r="W2926" i="1"/>
  <c r="Y2898" i="1"/>
  <c r="AA475" i="1"/>
  <c r="AJ475" i="1" s="1"/>
  <c r="AC448" i="1"/>
  <c r="V422" i="1"/>
  <c r="Y386" i="1"/>
  <c r="Z395" i="1"/>
  <c r="AE368" i="1"/>
  <c r="X342" i="1"/>
  <c r="V302" i="1"/>
  <c r="Y393" i="1"/>
  <c r="AD366" i="1"/>
  <c r="W340" i="1"/>
  <c r="V296" i="1"/>
  <c r="AA391" i="1"/>
  <c r="AC364" i="1"/>
  <c r="V338" i="1"/>
  <c r="AC286" i="1"/>
  <c r="AD309" i="1"/>
  <c r="W283" i="1"/>
  <c r="Y256" i="1"/>
  <c r="X226" i="1"/>
  <c r="V305" i="1"/>
  <c r="AA278" i="1"/>
  <c r="AC251" i="1"/>
  <c r="AC207" i="1"/>
  <c r="AD302" i="1"/>
  <c r="W276" i="1"/>
  <c r="Y249" i="1"/>
  <c r="AA200" i="1"/>
  <c r="AJ200" i="1" s="1"/>
  <c r="AB217" i="1"/>
  <c r="Y190" i="1"/>
  <c r="Z216" i="1"/>
  <c r="AC188" i="1"/>
  <c r="Y216" i="1"/>
  <c r="AB188" i="1"/>
  <c r="V183" i="1"/>
  <c r="AA156" i="1"/>
  <c r="U164" i="1"/>
  <c r="AG164" i="1" s="1"/>
  <c r="V162" i="1"/>
  <c r="U124" i="1"/>
  <c r="AG124" i="1" s="1"/>
  <c r="AE117" i="1"/>
  <c r="Y116" i="1"/>
  <c r="Z100" i="1"/>
  <c r="T81" i="1"/>
  <c r="AF81" i="1" s="1"/>
  <c r="X40" i="1"/>
  <c r="AE19" i="1"/>
  <c r="AB31" i="1"/>
  <c r="AE7" i="1"/>
  <c r="W8" i="1"/>
  <c r="U3070" i="1"/>
  <c r="AG3070" i="1" s="1"/>
  <c r="AC3044" i="1"/>
  <c r="T3016" i="1"/>
  <c r="AF3016" i="1" s="1"/>
  <c r="AH3016" i="1" s="1"/>
  <c r="AA2988" i="1"/>
  <c r="U2959" i="1"/>
  <c r="AG2959" i="1" s="1"/>
  <c r="AC2928" i="1"/>
  <c r="U2905" i="1"/>
  <c r="AG2905" i="1" s="1"/>
  <c r="AC393" i="1"/>
  <c r="V367" i="1"/>
  <c r="AA340" i="1"/>
  <c r="X295" i="1"/>
  <c r="AB391" i="1"/>
  <c r="T365" i="1"/>
  <c r="AF365" i="1" s="1"/>
  <c r="U338" i="1"/>
  <c r="AG338" i="1" s="1"/>
  <c r="C338" i="1" s="1"/>
  <c r="X289" i="1"/>
  <c r="AE389" i="1"/>
  <c r="X363" i="1"/>
  <c r="Z336" i="1"/>
  <c r="AE279" i="1"/>
  <c r="T308" i="1"/>
  <c r="AF308" i="1" s="1"/>
  <c r="U281" i="1"/>
  <c r="AG281" i="1" s="1"/>
  <c r="AB254" i="1"/>
  <c r="Z219" i="1"/>
  <c r="Z303" i="1"/>
  <c r="AE276" i="1"/>
  <c r="X250" i="1"/>
  <c r="AE200" i="1"/>
  <c r="T301" i="1"/>
  <c r="AF301" i="1" s="1"/>
  <c r="U274" i="1"/>
  <c r="AG274" i="1" s="1"/>
  <c r="AB247" i="1"/>
  <c r="AC193" i="1"/>
  <c r="W216" i="1"/>
  <c r="T188" i="1"/>
  <c r="AF188" i="1" s="1"/>
  <c r="AC214" i="1"/>
  <c r="Z186" i="1"/>
  <c r="AB214" i="1"/>
  <c r="AC186" i="1"/>
  <c r="Z181" i="1"/>
  <c r="Z153" i="1"/>
  <c r="Y155" i="1"/>
  <c r="Z150" i="1"/>
  <c r="W110" i="1"/>
  <c r="AB96" i="1"/>
  <c r="Z75" i="1"/>
  <c r="AC65" i="1"/>
  <c r="AE79" i="1"/>
  <c r="T62" i="1"/>
  <c r="AF62" i="1" s="1"/>
  <c r="AA34" i="1"/>
  <c r="U29" i="1"/>
  <c r="AG29" i="1" s="1"/>
  <c r="X10" i="1"/>
  <c r="V3031" i="1"/>
  <c r="AI3031" i="1" s="1"/>
  <c r="AC3064" i="1"/>
  <c r="AC3004" i="1"/>
  <c r="U2971" i="1"/>
  <c r="AG2971" i="1" s="1"/>
  <c r="U2963" i="1"/>
  <c r="AG2963" i="1" s="1"/>
  <c r="U2929" i="1"/>
  <c r="AG2929" i="1" s="1"/>
  <c r="C2929" i="1" s="1"/>
  <c r="AC2898" i="1"/>
  <c r="AD178" i="1"/>
  <c r="W148" i="1"/>
  <c r="X167" i="1"/>
  <c r="V109" i="1"/>
  <c r="AI109" i="1" s="1"/>
  <c r="W120" i="1"/>
  <c r="V136" i="1"/>
  <c r="X104" i="1"/>
  <c r="U125" i="1"/>
  <c r="AG125" i="1" s="1"/>
  <c r="W106" i="1"/>
  <c r="V100" i="1"/>
  <c r="AD89" i="1"/>
  <c r="Y71" i="1"/>
  <c r="X67" i="1"/>
  <c r="AC63" i="1"/>
  <c r="Z38" i="1"/>
  <c r="AA45" i="1"/>
  <c r="AE24" i="1"/>
  <c r="AE28" i="1"/>
  <c r="Y20" i="1"/>
  <c r="T17" i="1"/>
  <c r="AF17" i="1" s="1"/>
  <c r="V3049" i="1"/>
  <c r="W3070" i="1"/>
  <c r="W3038" i="1"/>
  <c r="X3059" i="1"/>
  <c r="Z3028" i="1"/>
  <c r="AD3049" i="1"/>
  <c r="Z3016" i="1"/>
  <c r="AD3011" i="1"/>
  <c r="AE3004" i="1"/>
  <c r="T2999" i="1"/>
  <c r="AF2999" i="1" s="1"/>
  <c r="AH2999" i="1" s="1"/>
  <c r="AE2990" i="1"/>
  <c r="T2985" i="1"/>
  <c r="AF2985" i="1" s="1"/>
  <c r="V2978" i="1"/>
  <c r="X2945" i="1"/>
  <c r="AA2962" i="1"/>
  <c r="U2956" i="1"/>
  <c r="AG2956" i="1" s="1"/>
  <c r="X2936" i="1"/>
  <c r="X2927" i="1"/>
  <c r="T2927" i="1"/>
  <c r="AF2927" i="1" s="1"/>
  <c r="AD2906" i="1"/>
  <c r="AE2898" i="1"/>
  <c r="X2893" i="1"/>
  <c r="T177" i="1"/>
  <c r="AF177" i="1" s="1"/>
  <c r="X132" i="1"/>
  <c r="AA161" i="1"/>
  <c r="T141" i="1"/>
  <c r="AF141" i="1" s="1"/>
  <c r="AA103" i="1"/>
  <c r="Z118" i="1"/>
  <c r="AD135" i="1"/>
  <c r="Z99" i="1"/>
  <c r="Z69" i="1"/>
  <c r="AB90" i="1"/>
  <c r="AB69" i="1"/>
  <c r="Z58" i="1"/>
  <c r="W61" i="1"/>
  <c r="W47" i="1"/>
  <c r="AB37" i="1"/>
  <c r="AD37" i="1"/>
  <c r="AC8" i="1"/>
  <c r="Y19" i="1"/>
  <c r="Z3047" i="1"/>
  <c r="U3064" i="1"/>
  <c r="AG3064" i="1" s="1"/>
  <c r="T3031" i="1"/>
  <c r="AF3031" i="1" s="1"/>
  <c r="AH3031" i="1" s="1"/>
  <c r="V3044" i="1"/>
  <c r="AI3044" i="1" s="1"/>
  <c r="U3061" i="1"/>
  <c r="AG3061" i="1" s="1"/>
  <c r="T3028" i="1"/>
  <c r="AF3028" i="1" s="1"/>
  <c r="T3018" i="1"/>
  <c r="AF3018" i="1" s="1"/>
  <c r="AC3009" i="1"/>
  <c r="AD3002" i="1"/>
  <c r="AC2966" i="1"/>
  <c r="W2986" i="1"/>
  <c r="AE2977" i="1"/>
  <c r="T2964" i="1"/>
  <c r="AF2964" i="1" s="1"/>
  <c r="AE2956" i="1"/>
  <c r="W2948" i="1"/>
  <c r="U2940" i="1"/>
  <c r="AG2940" i="1" s="1"/>
  <c r="AB2920" i="1"/>
  <c r="Z2913" i="1"/>
  <c r="V2906" i="1"/>
  <c r="AB2895" i="1"/>
  <c r="Y3037" i="1"/>
  <c r="AE3051" i="1"/>
  <c r="AD3067" i="1"/>
  <c r="Y3034" i="1"/>
  <c r="AE2999" i="1"/>
  <c r="AE3018" i="1"/>
  <c r="T3009" i="1"/>
  <c r="AF3009" i="1" s="1"/>
  <c r="Y2974" i="1"/>
  <c r="Z2967" i="1"/>
  <c r="V2984" i="1"/>
  <c r="AE2945" i="1"/>
  <c r="AA2964" i="1"/>
  <c r="U2954" i="1"/>
  <c r="AG2954" i="1" s="1"/>
  <c r="AE2932" i="1"/>
  <c r="Y2928" i="1"/>
  <c r="U2918" i="1"/>
  <c r="AG2918" i="1" s="1"/>
  <c r="Z2912" i="1"/>
  <c r="Y2903" i="1"/>
  <c r="T2896" i="1"/>
  <c r="AF2896" i="1" s="1"/>
  <c r="T145" i="1"/>
  <c r="AF145" i="1" s="1"/>
  <c r="U114" i="1"/>
  <c r="AG114" i="1" s="1"/>
  <c r="Z130" i="1"/>
  <c r="Z83" i="1"/>
  <c r="Y118" i="1"/>
  <c r="T99" i="1"/>
  <c r="AF99" i="1" s="1"/>
  <c r="X93" i="1"/>
  <c r="V83" i="1"/>
  <c r="AB65" i="1"/>
  <c r="V56" i="1"/>
  <c r="X46" i="1"/>
  <c r="AA54" i="1"/>
  <c r="AA17" i="1"/>
  <c r="V32" i="1"/>
  <c r="AB23" i="1"/>
  <c r="W15" i="1"/>
  <c r="Y7" i="1"/>
  <c r="Z3039" i="1"/>
  <c r="U3060" i="1"/>
  <c r="AG3060" i="1" s="1"/>
  <c r="AB3029" i="1"/>
  <c r="V3048" i="1"/>
  <c r="AI3048" i="1" s="1"/>
  <c r="U3069" i="1"/>
  <c r="AG3069" i="1" s="1"/>
  <c r="U3037" i="1"/>
  <c r="AG3037" i="1" s="1"/>
  <c r="AC3006" i="1"/>
  <c r="T3002" i="1"/>
  <c r="AF3002" i="1" s="1"/>
  <c r="AC2997" i="1"/>
  <c r="AB2990" i="1"/>
  <c r="AA2986" i="1"/>
  <c r="AD2980" i="1"/>
  <c r="Z2976" i="1"/>
  <c r="AC2944" i="1"/>
  <c r="Z2963" i="1"/>
  <c r="AD2958" i="1"/>
  <c r="V2920" i="1"/>
  <c r="AC2934" i="1"/>
  <c r="AA2920" i="1"/>
  <c r="T2917" i="1"/>
  <c r="AF2917" i="1" s="1"/>
  <c r="AB2908" i="1"/>
  <c r="AC2904" i="1"/>
  <c r="AD3034" i="1"/>
  <c r="AE3055" i="1"/>
  <c r="X3025" i="1"/>
  <c r="Y3046" i="1"/>
  <c r="X3013" i="1"/>
  <c r="Y3008" i="1"/>
  <c r="AE3002" i="1"/>
  <c r="U2998" i="1"/>
  <c r="AG2998" i="1" s="1"/>
  <c r="AD2967" i="1"/>
  <c r="T2987" i="1"/>
  <c r="AF2987" i="1" s="1"/>
  <c r="AH2987" i="1" s="1"/>
  <c r="AC2982" i="1"/>
  <c r="X2951" i="1"/>
  <c r="W2945" i="1"/>
  <c r="U2966" i="1"/>
  <c r="AG2966" i="1" s="1"/>
  <c r="AD2935" i="1"/>
  <c r="AA2919" i="1"/>
  <c r="AE2926" i="1"/>
  <c r="V2909" i="1"/>
  <c r="Y2916" i="1"/>
  <c r="Y2899" i="1"/>
  <c r="AB2894" i="1"/>
  <c r="AE170" i="1"/>
  <c r="AC125" i="1"/>
  <c r="AC119" i="1"/>
  <c r="Z111" i="1"/>
  <c r="AA92" i="1"/>
  <c r="AJ92" i="1" s="1"/>
  <c r="AB144" i="1"/>
  <c r="W104" i="1"/>
  <c r="V52" i="1"/>
  <c r="V45" i="1"/>
  <c r="X51" i="1"/>
  <c r="X48" i="1"/>
  <c r="T40" i="1"/>
  <c r="AF40" i="1" s="1"/>
  <c r="U13" i="1"/>
  <c r="AG13" i="1" s="1"/>
  <c r="V3047" i="1"/>
  <c r="Y3045" i="1"/>
  <c r="U3047" i="1"/>
  <c r="AG3047" i="1" s="1"/>
  <c r="V2993" i="1"/>
  <c r="AE2991" i="1"/>
  <c r="AD2956" i="1"/>
  <c r="AE2908" i="1"/>
  <c r="V143" i="1"/>
  <c r="AI143" i="1" s="1"/>
  <c r="W168" i="1"/>
  <c r="Z117" i="1"/>
  <c r="Z160" i="1"/>
  <c r="Y145" i="1"/>
  <c r="W116" i="1"/>
  <c r="AA133" i="1"/>
  <c r="AC102" i="1"/>
  <c r="AB126" i="1"/>
  <c r="AD108" i="1"/>
  <c r="AA70" i="1"/>
  <c r="AA36" i="1"/>
  <c r="Y79" i="1"/>
  <c r="X75" i="1"/>
  <c r="W73" i="1"/>
  <c r="AB54" i="1"/>
  <c r="V44" i="1"/>
  <c r="W42" i="1"/>
  <c r="AC12" i="1"/>
  <c r="W20" i="1"/>
  <c r="AB12" i="1"/>
  <c r="AA3070" i="1"/>
  <c r="AC3039" i="1"/>
  <c r="W3062" i="1"/>
  <c r="AD3032" i="1"/>
  <c r="X3055" i="1"/>
  <c r="AE3025" i="1"/>
  <c r="W3047" i="1"/>
  <c r="AE3017" i="1"/>
  <c r="Y3014" i="1"/>
  <c r="AE3008" i="1"/>
  <c r="U3004" i="1"/>
  <c r="AG3004" i="1" s="1"/>
  <c r="AD2973" i="1"/>
  <c r="Z2969" i="1"/>
  <c r="AC2988" i="1"/>
  <c r="X2957" i="1"/>
  <c r="W2951" i="1"/>
  <c r="AA2946" i="1"/>
  <c r="AB2941" i="1"/>
  <c r="W2934" i="1"/>
  <c r="AD2919" i="1"/>
  <c r="AA2916" i="1"/>
  <c r="AJ2916" i="1" s="1"/>
  <c r="C2916" i="1" s="1"/>
  <c r="Z2910" i="1"/>
  <c r="X2892" i="1"/>
  <c r="AB2900" i="1"/>
  <c r="U170" i="1"/>
  <c r="AG170" i="1" s="1"/>
  <c r="AE120" i="1"/>
  <c r="AC158" i="1"/>
  <c r="AB143" i="1"/>
  <c r="T113" i="1"/>
  <c r="AF113" i="1" s="1"/>
  <c r="X129" i="1"/>
  <c r="Z67" i="1"/>
  <c r="W117" i="1"/>
  <c r="AB97" i="1"/>
  <c r="AE91" i="1"/>
  <c r="W81" i="1"/>
  <c r="U60" i="1"/>
  <c r="AG60" i="1" s="1"/>
  <c r="X53" i="1"/>
  <c r="X25" i="1"/>
  <c r="V53" i="1"/>
  <c r="U48" i="1"/>
  <c r="AG48" i="1" s="1"/>
  <c r="AC30" i="1"/>
  <c r="U22" i="1"/>
  <c r="AG22" i="1" s="1"/>
  <c r="C22" i="1" s="1"/>
  <c r="AD13" i="1"/>
  <c r="AE3068" i="1"/>
  <c r="X3038" i="1"/>
  <c r="T3059" i="1"/>
  <c r="AF3059" i="1" s="1"/>
  <c r="AH3059" i="1" s="1"/>
  <c r="U3028" i="1"/>
  <c r="AG3028" i="1" s="1"/>
  <c r="AC3046" i="1"/>
  <c r="T3068" i="1"/>
  <c r="AF3068" i="1" s="1"/>
  <c r="T3036" i="1"/>
  <c r="AF3036" i="1" s="1"/>
  <c r="AA3005" i="1"/>
  <c r="AB3000" i="1"/>
  <c r="AC2993" i="1"/>
  <c r="U2989" i="1"/>
  <c r="AG2989" i="1" s="1"/>
  <c r="V2985" i="1"/>
  <c r="Y2979" i="1"/>
  <c r="X2975" i="1"/>
  <c r="AA2943" i="1"/>
  <c r="X2962" i="1"/>
  <c r="Y2957" i="1"/>
  <c r="AA2938" i="1"/>
  <c r="AA2933" i="1"/>
  <c r="V2919" i="1"/>
  <c r="AB2915" i="1"/>
  <c r="U2907" i="1"/>
  <c r="AG2907" i="1" s="1"/>
  <c r="AA2903" i="1"/>
  <c r="Y3033" i="1"/>
  <c r="Z3054" i="1"/>
  <c r="AE3023" i="1"/>
  <c r="Y3042" i="1"/>
  <c r="AE3011" i="1"/>
  <c r="W3007" i="1"/>
  <c r="Z3001" i="1"/>
  <c r="T2997" i="1"/>
  <c r="AF2997" i="1" s="1"/>
  <c r="AE2992" i="1"/>
  <c r="AB2985" i="1"/>
  <c r="AA2981" i="1"/>
  <c r="Z2948" i="1"/>
  <c r="AD2943" i="1"/>
  <c r="T2965" i="1"/>
  <c r="AF2965" i="1" s="1"/>
  <c r="Y2934" i="1"/>
  <c r="AE2939" i="1"/>
  <c r="Z2925" i="1"/>
  <c r="AC2907" i="1"/>
  <c r="W2915" i="1"/>
  <c r="W2898" i="1"/>
  <c r="U2947" i="1"/>
  <c r="AG2947" i="1" s="1"/>
  <c r="AA2931" i="1"/>
  <c r="AC2893" i="1"/>
  <c r="AE107" i="1"/>
  <c r="Y161" i="1"/>
  <c r="AE86" i="1"/>
  <c r="X159" i="1"/>
  <c r="X88" i="1"/>
  <c r="Y121" i="1"/>
  <c r="AA141" i="1"/>
  <c r="AJ141" i="1" s="1"/>
  <c r="C141" i="1" s="1"/>
  <c r="AC114" i="1"/>
  <c r="T140" i="1"/>
  <c r="AF140" i="1" s="1"/>
  <c r="AH140" i="1" s="1"/>
  <c r="U113" i="1"/>
  <c r="AG113" i="1" s="1"/>
  <c r="Y99" i="1"/>
  <c r="AA97" i="1"/>
  <c r="AJ97" i="1" s="1"/>
  <c r="Y92" i="1"/>
  <c r="W78" i="1"/>
  <c r="AE77" i="1"/>
  <c r="Y78" i="1"/>
  <c r="AB62" i="1"/>
  <c r="X56" i="1"/>
  <c r="V42" i="1"/>
  <c r="X28" i="1"/>
  <c r="U35" i="1"/>
  <c r="AG35" i="1" s="1"/>
  <c r="AH35" i="1" s="1"/>
  <c r="V22" i="1"/>
  <c r="AB8" i="1"/>
  <c r="V3069" i="1"/>
  <c r="AA3042" i="1"/>
  <c r="Y3067" i="1"/>
  <c r="AD3040" i="1"/>
  <c r="AE3065" i="1"/>
  <c r="X3039" i="1"/>
  <c r="Y3064" i="1"/>
  <c r="AD3037" i="1"/>
  <c r="X3011" i="1"/>
  <c r="Y3010" i="1"/>
  <c r="X3010" i="1"/>
  <c r="AB3009" i="1"/>
  <c r="W2983" i="1"/>
  <c r="AE2982" i="1"/>
  <c r="U2982" i="1"/>
  <c r="AG2982" i="1" s="1"/>
  <c r="V2982" i="1"/>
  <c r="Z2954" i="1"/>
  <c r="AD2953" i="1"/>
  <c r="V2953" i="1"/>
  <c r="U2952" i="1"/>
  <c r="AG2952" i="1" s="1"/>
  <c r="AE2938" i="1"/>
  <c r="AE2937" i="1"/>
  <c r="Z2927" i="1"/>
  <c r="V2915" i="1"/>
  <c r="Z2914" i="1"/>
  <c r="X2900" i="1"/>
  <c r="AE2899" i="1"/>
  <c r="AE110" i="1"/>
  <c r="U162" i="1"/>
  <c r="AG162" i="1" s="1"/>
  <c r="AE104" i="1"/>
  <c r="V160" i="1"/>
  <c r="AI160" i="1" s="1"/>
  <c r="Y96" i="1"/>
  <c r="U122" i="1"/>
  <c r="AG122" i="1" s="1"/>
  <c r="X63" i="1"/>
  <c r="AE115" i="1"/>
  <c r="W141" i="1"/>
  <c r="Y114" i="1"/>
  <c r="U100" i="1"/>
  <c r="AG100" i="1" s="1"/>
  <c r="Z98" i="1"/>
  <c r="U93" i="1"/>
  <c r="AG93" i="1" s="1"/>
  <c r="T79" i="1"/>
  <c r="AF79" i="1" s="1"/>
  <c r="AC78" i="1"/>
  <c r="U79" i="1"/>
  <c r="AG79" i="1" s="1"/>
  <c r="AD63" i="1"/>
  <c r="V57" i="1"/>
  <c r="AE43" i="1"/>
  <c r="AB29" i="1"/>
  <c r="Y36" i="1"/>
  <c r="X23" i="1"/>
  <c r="AD9" i="1"/>
  <c r="X3070" i="1"/>
  <c r="Z3043" i="1"/>
  <c r="U3068" i="1"/>
  <c r="AG3068" i="1" s="1"/>
  <c r="AB3041" i="1"/>
  <c r="AC3066" i="1"/>
  <c r="V3040" i="1"/>
  <c r="U3065" i="1"/>
  <c r="AG3065" i="1" s="1"/>
  <c r="AB3038" i="1"/>
  <c r="V3012" i="1"/>
  <c r="U3011" i="1"/>
  <c r="AG3011" i="1" s="1"/>
  <c r="V3011" i="1"/>
  <c r="AD3010" i="1"/>
  <c r="T2984" i="1"/>
  <c r="AF2984" i="1" s="1"/>
  <c r="AC2983" i="1"/>
  <c r="Y2983" i="1"/>
  <c r="X2983" i="1"/>
  <c r="AA2955" i="1"/>
  <c r="AB2954" i="1"/>
  <c r="X2954" i="1"/>
  <c r="Y2953" i="1"/>
  <c r="AC2939" i="1"/>
  <c r="AC2938" i="1"/>
  <c r="AA2928" i="1"/>
  <c r="X2916" i="1"/>
  <c r="AA2915" i="1"/>
  <c r="V2901" i="1"/>
  <c r="AC2900" i="1"/>
  <c r="W3036" i="1"/>
  <c r="X3061" i="1"/>
  <c r="Z3034" i="1"/>
  <c r="AD3059" i="1"/>
  <c r="W3033" i="1"/>
  <c r="Z3006" i="1"/>
  <c r="AD3005" i="1"/>
  <c r="Z3005" i="1"/>
  <c r="T3005" i="1"/>
  <c r="AF3005" i="1" s="1"/>
  <c r="Y2978" i="1"/>
  <c r="X2978" i="1"/>
  <c r="AB2977" i="1"/>
  <c r="AA2977" i="1"/>
  <c r="AE2949" i="1"/>
  <c r="W2949" i="1"/>
  <c r="AA2948" i="1"/>
  <c r="AB2947" i="1"/>
  <c r="X2934" i="1"/>
  <c r="X2933" i="1"/>
  <c r="AE2922" i="1"/>
  <c r="AA2910" i="1"/>
  <c r="AE2909" i="1"/>
  <c r="Z2895" i="1"/>
  <c r="X2895" i="1"/>
  <c r="AD2995" i="1"/>
  <c r="Z2995" i="1"/>
  <c r="T2995" i="1"/>
  <c r="AF2995" i="1" s="1"/>
  <c r="Y2968" i="1"/>
  <c r="X2968" i="1"/>
  <c r="AB2967" i="1"/>
  <c r="AA2967" i="1"/>
  <c r="AJ2967" i="1" s="1"/>
  <c r="AD2965" i="1"/>
  <c r="V2965" i="1"/>
  <c r="U2964" i="1"/>
  <c r="AG2964" i="1" s="1"/>
  <c r="AD2937" i="1"/>
  <c r="AD2936" i="1"/>
  <c r="Y2926" i="1"/>
  <c r="AB2925" i="1"/>
  <c r="Y2913" i="1"/>
  <c r="AD2911" i="1"/>
  <c r="AD2898" i="1"/>
  <c r="T2898" i="1"/>
  <c r="AF2898" i="1" s="1"/>
  <c r="AH2898" i="1" s="1"/>
  <c r="U174" i="1"/>
  <c r="AG174" i="1" s="1"/>
  <c r="AD147" i="1"/>
  <c r="V172" i="1"/>
  <c r="AI172" i="1" s="1"/>
  <c r="Z143" i="1"/>
  <c r="U134" i="1"/>
  <c r="AG134" i="1" s="1"/>
  <c r="Z107" i="1"/>
  <c r="AE127" i="1"/>
  <c r="W97" i="1"/>
  <c r="Y126" i="1"/>
  <c r="V93" i="1"/>
  <c r="AI93" i="1" s="1"/>
  <c r="W85" i="1"/>
  <c r="AE82" i="1"/>
  <c r="AC67" i="1"/>
  <c r="X64" i="1"/>
  <c r="AE63" i="1"/>
  <c r="AE64" i="1"/>
  <c r="W49" i="1"/>
  <c r="X38" i="1"/>
  <c r="AB41" i="1"/>
  <c r="AD27" i="1"/>
  <c r="U26" i="1"/>
  <c r="AG26" i="1" s="1"/>
  <c r="AE11" i="1"/>
  <c r="W18" i="1"/>
  <c r="Z3055" i="1"/>
  <c r="AE3028" i="1"/>
  <c r="AB3053" i="1"/>
  <c r="T3027" i="1"/>
  <c r="AF3027" i="1" s="1"/>
  <c r="V3052" i="1"/>
  <c r="AA3025" i="1"/>
  <c r="AB3050" i="1"/>
  <c r="T3024" i="1"/>
  <c r="AF3024" i="1" s="1"/>
  <c r="AA2997" i="1"/>
  <c r="AJ2997" i="1" s="1"/>
  <c r="AB2996" i="1"/>
  <c r="AA2996" i="1"/>
  <c r="W2996" i="1"/>
  <c r="U2969" i="1"/>
  <c r="AG2969" i="1" s="1"/>
  <c r="V2969" i="1"/>
  <c r="AD2968" i="1"/>
  <c r="Z2968" i="1"/>
  <c r="AB2966" i="1"/>
  <c r="X2966" i="1"/>
  <c r="Y2965" i="1"/>
  <c r="AB2938" i="1"/>
  <c r="AB2937" i="1"/>
  <c r="U2927" i="1"/>
  <c r="AG2927" i="1" s="1"/>
  <c r="AD2926" i="1"/>
  <c r="U2914" i="1"/>
  <c r="AG2914" i="1" s="1"/>
  <c r="AB2912" i="1"/>
  <c r="AB2899" i="1"/>
  <c r="W2899" i="1"/>
  <c r="Y3021" i="1"/>
  <c r="Z3046" i="1"/>
  <c r="AE3019" i="1"/>
  <c r="W3045" i="1"/>
  <c r="Z3018" i="1"/>
  <c r="AD3017" i="1"/>
  <c r="Z3017" i="1"/>
  <c r="T3017" i="1"/>
  <c r="AF3017" i="1" s="1"/>
  <c r="Y2990" i="1"/>
  <c r="X2990" i="1"/>
  <c r="AB2989" i="1"/>
  <c r="AA2989" i="1"/>
  <c r="AE2961" i="1"/>
  <c r="W2961" i="1"/>
  <c r="AA2960" i="1"/>
  <c r="AB2959" i="1"/>
  <c r="W2933" i="1"/>
  <c r="W2932" i="1"/>
  <c r="AD2921" i="1"/>
  <c r="T2921" i="1"/>
  <c r="AF2921" i="1" s="1"/>
  <c r="AD2908" i="1"/>
  <c r="W2907" i="1"/>
  <c r="W2894" i="1"/>
  <c r="U2893" i="1"/>
  <c r="AG2893" i="1" s="1"/>
  <c r="U2935" i="1"/>
  <c r="AG2935" i="1" s="1"/>
  <c r="T2911" i="1"/>
  <c r="AF2911" i="1" s="1"/>
  <c r="Z145" i="1"/>
  <c r="W172" i="1"/>
  <c r="AA143" i="1"/>
  <c r="AE169" i="1"/>
  <c r="Z135" i="1"/>
  <c r="W132" i="1"/>
  <c r="Y104" i="1"/>
  <c r="AA125" i="1"/>
  <c r="V91" i="1"/>
  <c r="AI91" i="1" s="1"/>
  <c r="T124" i="1"/>
  <c r="AF124" i="1" s="1"/>
  <c r="AH124" i="1" s="1"/>
  <c r="Y80" i="1"/>
  <c r="V82" i="1"/>
  <c r="Z79" i="1"/>
  <c r="AA57" i="1"/>
  <c r="AJ57" i="1" s="1"/>
  <c r="AE60" i="1"/>
  <c r="AD60" i="1"/>
  <c r="AE61" i="1"/>
  <c r="V46" i="1"/>
  <c r="X30" i="1"/>
  <c r="Y39" i="1"/>
  <c r="AA24" i="1"/>
  <c r="W24" i="1"/>
  <c r="U19" i="1"/>
  <c r="AG19" i="1" s="1"/>
  <c r="AB15" i="1"/>
  <c r="V3053" i="1"/>
  <c r="AA3026" i="1"/>
  <c r="Y3051" i="1"/>
  <c r="AD3024" i="1"/>
  <c r="AE3049" i="1"/>
  <c r="X3023" i="1"/>
  <c r="Y3048" i="1"/>
  <c r="AD3021" i="1"/>
  <c r="X2995" i="1"/>
  <c r="Y2994" i="1"/>
  <c r="X2994" i="1"/>
  <c r="AB2993" i="1"/>
  <c r="W2967" i="1"/>
  <c r="Z2966" i="1"/>
  <c r="AC2992" i="1"/>
  <c r="X2965" i="1"/>
  <c r="Y2964" i="1"/>
  <c r="AC2963" i="1"/>
  <c r="T2963" i="1"/>
  <c r="AF2963" i="1" s="1"/>
  <c r="Y2936" i="1"/>
  <c r="Y2935" i="1"/>
  <c r="W2925" i="1"/>
  <c r="U2924" i="1"/>
  <c r="AG2924" i="1" s="1"/>
  <c r="W2912" i="1"/>
  <c r="Y2910" i="1"/>
  <c r="Y2897" i="1"/>
  <c r="AB2896" i="1"/>
  <c r="T173" i="1"/>
  <c r="AF173" i="1" s="1"/>
  <c r="X145" i="1"/>
  <c r="AC170" i="1"/>
  <c r="AE138" i="1"/>
  <c r="T133" i="1"/>
  <c r="AF133" i="1" s="1"/>
  <c r="U105" i="1"/>
  <c r="AG105" i="1" s="1"/>
  <c r="C105" i="1" s="1"/>
  <c r="Z126" i="1"/>
  <c r="AA94" i="1"/>
  <c r="W125" i="1"/>
  <c r="Z87" i="1"/>
  <c r="AC83" i="1"/>
  <c r="X81" i="1"/>
  <c r="Y61" i="1"/>
  <c r="Z62" i="1"/>
  <c r="X62" i="1"/>
  <c r="Y63" i="1"/>
  <c r="AC47" i="1"/>
  <c r="AC33" i="1"/>
  <c r="U40" i="1"/>
  <c r="AG40" i="1" s="1"/>
  <c r="AE25" i="1"/>
  <c r="T25" i="1"/>
  <c r="AF25" i="1" s="1"/>
  <c r="X7" i="1"/>
  <c r="AD16" i="1"/>
  <c r="X3054" i="1"/>
  <c r="Z3027" i="1"/>
  <c r="U3052" i="1"/>
  <c r="AG3052" i="1" s="1"/>
  <c r="AB3025" i="1"/>
  <c r="AC3050" i="1"/>
  <c r="V3024" i="1"/>
  <c r="U3049" i="1"/>
  <c r="AG3049" i="1" s="1"/>
  <c r="AB3022" i="1"/>
  <c r="V2996" i="1"/>
  <c r="U2995" i="1"/>
  <c r="AG2995" i="1" s="1"/>
  <c r="V2995" i="1"/>
  <c r="AD2994" i="1"/>
  <c r="T2968" i="1"/>
  <c r="AF2968" i="1" s="1"/>
  <c r="AH2968" i="1" s="1"/>
  <c r="AC2967" i="1"/>
  <c r="Y2967" i="1"/>
  <c r="X2967" i="1"/>
  <c r="U2965" i="1"/>
  <c r="AG2965" i="1" s="1"/>
  <c r="AE2964" i="1"/>
  <c r="W2964" i="1"/>
  <c r="U2937" i="1"/>
  <c r="AG2937" i="1" s="1"/>
  <c r="U2936" i="1"/>
  <c r="AG2936" i="1" s="1"/>
  <c r="T2926" i="1"/>
  <c r="AF2926" i="1" s="1"/>
  <c r="AH2926" i="1" s="1"/>
  <c r="Y2925" i="1"/>
  <c r="T2913" i="1"/>
  <c r="AF2913" i="1" s="1"/>
  <c r="U2911" i="1"/>
  <c r="AG2911" i="1" s="1"/>
  <c r="U2898" i="1"/>
  <c r="AG2898" i="1" s="1"/>
  <c r="AD2897" i="1"/>
  <c r="W3020" i="1"/>
  <c r="X3045" i="1"/>
  <c r="Y3070" i="1"/>
  <c r="AD3043" i="1"/>
  <c r="X3017" i="1"/>
  <c r="Y3016" i="1"/>
  <c r="X3016" i="1"/>
  <c r="AB3015" i="1"/>
  <c r="W2989" i="1"/>
  <c r="AE2988" i="1"/>
  <c r="U2988" i="1"/>
  <c r="AG2988" i="1" s="1"/>
  <c r="V2988" i="1"/>
  <c r="AI2988" i="1" s="1"/>
  <c r="Z2960" i="1"/>
  <c r="AD2959" i="1"/>
  <c r="V2959" i="1"/>
  <c r="U2958" i="1"/>
  <c r="AG2958" i="1" s="1"/>
  <c r="C2958" i="1" s="1"/>
  <c r="AD2931" i="1"/>
  <c r="AE2929" i="1"/>
  <c r="Y2920" i="1"/>
  <c r="AB2919" i="1"/>
  <c r="Y2907" i="1"/>
  <c r="AD2905" i="1"/>
  <c r="AD2892" i="1"/>
  <c r="T2892" i="1"/>
  <c r="AF2892" i="1" s="1"/>
  <c r="AK141" i="1"/>
  <c r="AH2931" i="1"/>
  <c r="AH3028" i="1"/>
  <c r="AH88" i="1"/>
  <c r="AH95" i="1"/>
  <c r="AH173" i="1"/>
  <c r="AH289" i="1"/>
  <c r="AH353" i="1"/>
  <c r="AH151" i="1"/>
  <c r="C200" i="1"/>
  <c r="AH286" i="1"/>
  <c r="C291" i="1"/>
  <c r="AH447" i="1"/>
  <c r="C452" i="1"/>
  <c r="AH463" i="1"/>
  <c r="B474" i="1"/>
  <c r="AH233" i="1"/>
  <c r="AH405" i="1"/>
  <c r="AH421" i="1"/>
  <c r="AH538" i="1"/>
  <c r="AH691" i="1"/>
  <c r="C696" i="1"/>
  <c r="C712" i="1"/>
  <c r="AH802" i="1"/>
  <c r="AH974" i="1"/>
  <c r="AH1102" i="1"/>
  <c r="C1107" i="1"/>
  <c r="AH1118" i="1"/>
  <c r="AH1150" i="1"/>
  <c r="AH1198" i="1"/>
  <c r="AH1214" i="1"/>
  <c r="AH1294" i="1"/>
  <c r="AH820" i="1"/>
  <c r="C953" i="1"/>
  <c r="AH673" i="1"/>
  <c r="C1057" i="1"/>
  <c r="B1073" i="1"/>
  <c r="C1500" i="1"/>
  <c r="AJ1522" i="1"/>
  <c r="AI1549" i="1"/>
  <c r="AJ1554" i="1"/>
  <c r="AJ1570" i="1"/>
  <c r="AH1368" i="1"/>
  <c r="AH1416" i="1"/>
  <c r="AH1448" i="1"/>
  <c r="AH1480" i="1"/>
  <c r="AH1576" i="1"/>
  <c r="AH1608" i="1"/>
  <c r="AH1693" i="1"/>
  <c r="C1698" i="1"/>
  <c r="B1786" i="1"/>
  <c r="AH1985" i="1"/>
  <c r="AH2081" i="1"/>
  <c r="AH2161" i="1"/>
  <c r="AH2257" i="1"/>
  <c r="AH2289" i="1"/>
  <c r="C1320" i="1"/>
  <c r="AH1743" i="1"/>
  <c r="AH1807" i="1"/>
  <c r="C1812" i="1"/>
  <c r="AH1887" i="1"/>
  <c r="AH1919" i="1"/>
  <c r="AH1935" i="1"/>
  <c r="B1916" i="1"/>
  <c r="AH2083" i="1"/>
  <c r="AH2163" i="1"/>
  <c r="AH2227" i="1"/>
  <c r="AH2243" i="1"/>
  <c r="C2248" i="1"/>
  <c r="AH2259" i="1"/>
  <c r="AH2275" i="1"/>
  <c r="AH2323" i="1"/>
  <c r="AH2371" i="1"/>
  <c r="B1107" i="1"/>
  <c r="B2366" i="1"/>
  <c r="C2387" i="1"/>
  <c r="AH2427" i="1"/>
  <c r="AH2443" i="1"/>
  <c r="AH2475" i="1"/>
  <c r="AH2555" i="1"/>
  <c r="AH2587" i="1"/>
  <c r="C2137" i="1"/>
  <c r="AH2465" i="1"/>
  <c r="AH2529" i="1"/>
  <c r="AH2453" i="1"/>
  <c r="AH2557" i="1"/>
  <c r="AH2872" i="1"/>
  <c r="B2872" i="1"/>
  <c r="AH2677" i="1"/>
  <c r="AH2746" i="1"/>
  <c r="AH2810" i="1"/>
  <c r="B3001" i="1"/>
  <c r="AH31" i="1"/>
  <c r="AH70" i="1"/>
  <c r="AH129" i="1"/>
  <c r="AH15" i="1"/>
  <c r="AH253" i="1"/>
  <c r="AH269" i="1"/>
  <c r="C228" i="1"/>
  <c r="AI232" i="1"/>
  <c r="AK232" i="1" s="1"/>
  <c r="B228" i="1"/>
  <c r="AH250" i="1"/>
  <c r="AH323" i="1"/>
  <c r="AH229" i="1"/>
  <c r="AH480" i="1"/>
  <c r="B163" i="1"/>
  <c r="AH630" i="1"/>
  <c r="AH703" i="1"/>
  <c r="B703" i="1"/>
  <c r="AH719" i="1"/>
  <c r="B719" i="1"/>
  <c r="AH786" i="1"/>
  <c r="AH1002" i="1"/>
  <c r="AH1114" i="1"/>
  <c r="AH1130" i="1"/>
  <c r="AH1274" i="1"/>
  <c r="C1228" i="1"/>
  <c r="C1292" i="1"/>
  <c r="AH864" i="1"/>
  <c r="B945" i="1"/>
  <c r="C706" i="1"/>
  <c r="AH984" i="1"/>
  <c r="AH1000" i="1"/>
  <c r="AH1064" i="1"/>
  <c r="C1069" i="1"/>
  <c r="C1085" i="1"/>
  <c r="AH1112" i="1"/>
  <c r="B718" i="1"/>
  <c r="C1432" i="1"/>
  <c r="AH1364" i="1"/>
  <c r="AH1396" i="1"/>
  <c r="AH1412" i="1"/>
  <c r="AH1460" i="1"/>
  <c r="AH1476" i="1"/>
  <c r="AH1556" i="1"/>
  <c r="AH1689" i="1"/>
  <c r="AH1881" i="1"/>
  <c r="AH1897" i="1"/>
  <c r="C1739" i="1"/>
  <c r="AH1965" i="1"/>
  <c r="AH2125" i="1"/>
  <c r="AH2141" i="1"/>
  <c r="AH2237" i="1"/>
  <c r="AH2269" i="1"/>
  <c r="AH2301" i="1"/>
  <c r="AH1659" i="1"/>
  <c r="AH1675" i="1"/>
  <c r="AH1723" i="1"/>
  <c r="AH1739" i="1"/>
  <c r="AH1771" i="1"/>
  <c r="AH1803" i="1"/>
  <c r="AH1867" i="1"/>
  <c r="AH1899" i="1"/>
  <c r="AH1931" i="1"/>
  <c r="AH2047" i="1"/>
  <c r="AH2079" i="1"/>
  <c r="AH2095" i="1"/>
  <c r="AH2111" i="1"/>
  <c r="AH2175" i="1"/>
  <c r="AH2207" i="1"/>
  <c r="AH2351" i="1"/>
  <c r="AH2367" i="1"/>
  <c r="B1219" i="1"/>
  <c r="AH2423" i="1"/>
  <c r="AH2455" i="1"/>
  <c r="AH2471" i="1"/>
  <c r="AH2503" i="1"/>
  <c r="AH2535" i="1"/>
  <c r="AH2567" i="1"/>
  <c r="AH2679" i="1"/>
  <c r="B1019" i="1"/>
  <c r="B2869" i="1"/>
  <c r="AH2708" i="1"/>
  <c r="AH2740" i="1"/>
  <c r="AH2772" i="1"/>
  <c r="AH2788" i="1"/>
  <c r="AH2804" i="1"/>
  <c r="AH2726" i="1"/>
  <c r="AH2890" i="1"/>
  <c r="AH2601" i="1"/>
  <c r="AH2665" i="1"/>
  <c r="AH2750" i="1"/>
  <c r="AH2798" i="1"/>
  <c r="AH2814" i="1"/>
  <c r="AH2830" i="1"/>
  <c r="AH3036" i="1"/>
  <c r="AH3068" i="1"/>
  <c r="AH43" i="1"/>
  <c r="AI49" i="1"/>
  <c r="AH66" i="1"/>
  <c r="AH141" i="1"/>
  <c r="AH265" i="1"/>
  <c r="C2967" i="1"/>
  <c r="C3017" i="1"/>
  <c r="AJ195" i="1"/>
  <c r="C195" i="1" s="1"/>
  <c r="AJ211" i="1"/>
  <c r="B104" i="1"/>
  <c r="AH335" i="1"/>
  <c r="AH351" i="1"/>
  <c r="AH155" i="1"/>
  <c r="C234" i="1"/>
  <c r="AH508" i="1"/>
  <c r="AH604" i="1"/>
  <c r="AH620" i="1"/>
  <c r="AH482" i="1"/>
  <c r="AH498" i="1"/>
  <c r="AH578" i="1"/>
  <c r="AH683" i="1"/>
  <c r="B683" i="1"/>
  <c r="AH770" i="1"/>
  <c r="AH1062" i="1"/>
  <c r="AH1094" i="1"/>
  <c r="AH1206" i="1"/>
  <c r="B1206" i="1"/>
  <c r="AH1238" i="1"/>
  <c r="AH812" i="1"/>
  <c r="AH908" i="1"/>
  <c r="AH924" i="1"/>
  <c r="B924" i="1"/>
  <c r="AH1124" i="1"/>
  <c r="B1124" i="1"/>
  <c r="AH1140" i="1"/>
  <c r="AH1236" i="1"/>
  <c r="C1476" i="1"/>
  <c r="C1492" i="1"/>
  <c r="AI1365" i="1"/>
  <c r="AH1376" i="1"/>
  <c r="AH1392" i="1"/>
  <c r="AH1456" i="1"/>
  <c r="AH1536" i="1"/>
  <c r="AH1584" i="1"/>
  <c r="AH1701" i="1"/>
  <c r="AH1717" i="1"/>
  <c r="AH1733" i="1"/>
  <c r="AH1829" i="1"/>
  <c r="AH1925" i="1"/>
  <c r="C1783" i="1"/>
  <c r="AH2009" i="1"/>
  <c r="AH2025" i="1"/>
  <c r="AH2041" i="1"/>
  <c r="AH2185" i="1"/>
  <c r="AH2201" i="1"/>
  <c r="B2249" i="1"/>
  <c r="AH2361" i="1"/>
  <c r="B1506" i="1"/>
  <c r="AH1687" i="1"/>
  <c r="AH1815" i="1"/>
  <c r="AH1831" i="1"/>
  <c r="B1831" i="1"/>
  <c r="AH1895" i="1"/>
  <c r="AH1995" i="1"/>
  <c r="AH2011" i="1"/>
  <c r="AH2155" i="1"/>
  <c r="C2336" i="1"/>
  <c r="AH2363" i="1"/>
  <c r="AH2435" i="1"/>
  <c r="AH2563" i="1"/>
  <c r="AH2485" i="1"/>
  <c r="B2688" i="1"/>
  <c r="AH2461" i="1"/>
  <c r="AH2653" i="1"/>
  <c r="AH2720" i="1"/>
  <c r="AH2736" i="1"/>
  <c r="AH2768" i="1"/>
  <c r="AH2800" i="1"/>
  <c r="AH2880" i="1"/>
  <c r="AH2698" i="1"/>
  <c r="AH2730" i="1"/>
  <c r="AH2862" i="1"/>
  <c r="AH2457" i="1"/>
  <c r="B2887" i="1"/>
  <c r="AH2834" i="1"/>
  <c r="AH2910" i="1"/>
  <c r="AH144" i="1"/>
  <c r="AH61" i="1"/>
  <c r="AH309" i="1"/>
  <c r="AH373" i="1"/>
  <c r="AH382" i="1"/>
  <c r="AH2912" i="1"/>
  <c r="AH251" i="1"/>
  <c r="AH306" i="1"/>
  <c r="AH395" i="1"/>
  <c r="AH600" i="1"/>
  <c r="AH473" i="1"/>
  <c r="AH679" i="1"/>
  <c r="AH711" i="1"/>
  <c r="AH807" i="1"/>
  <c r="AH994" i="1"/>
  <c r="AH1010" i="1"/>
  <c r="AH1138" i="1"/>
  <c r="AH1250" i="1"/>
  <c r="AH1282" i="1"/>
  <c r="AH824" i="1"/>
  <c r="AH840" i="1"/>
  <c r="AH920" i="1"/>
  <c r="AH725" i="1"/>
  <c r="AH805" i="1"/>
  <c r="AH1024" i="1"/>
  <c r="AH1040" i="1"/>
  <c r="AH1136" i="1"/>
  <c r="B1136" i="1"/>
  <c r="C584" i="1"/>
  <c r="AH1420" i="1"/>
  <c r="AH1436" i="1"/>
  <c r="AH1500" i="1"/>
  <c r="AH1665" i="1"/>
  <c r="AH1745" i="1"/>
  <c r="AH1809" i="1"/>
  <c r="AH1921" i="1"/>
  <c r="AH1937" i="1"/>
  <c r="AH2037" i="1"/>
  <c r="AH2053" i="1"/>
  <c r="AH2069" i="1"/>
  <c r="AH2117" i="1"/>
  <c r="AH2149" i="1"/>
  <c r="AH2165" i="1"/>
  <c r="AH2181" i="1"/>
  <c r="AH2261" i="1"/>
  <c r="AH2357" i="1"/>
  <c r="C1459" i="1"/>
  <c r="B1470" i="1"/>
  <c r="C1635" i="1"/>
  <c r="AH1683" i="1"/>
  <c r="AH1715" i="1"/>
  <c r="AH1827" i="1"/>
  <c r="AH1875" i="1"/>
  <c r="AH1923" i="1"/>
  <c r="AH2119" i="1"/>
  <c r="AH2231" i="1"/>
  <c r="AH2279" i="1"/>
  <c r="AH2311" i="1"/>
  <c r="C1588" i="1"/>
  <c r="C1604" i="1"/>
  <c r="C2071" i="1"/>
  <c r="B2130" i="1"/>
  <c r="AH2575" i="1"/>
  <c r="AH2591" i="1"/>
  <c r="AH2623" i="1"/>
  <c r="AH2639" i="1"/>
  <c r="AH2790" i="1"/>
  <c r="AH2854" i="1"/>
  <c r="AH2780" i="1"/>
  <c r="AH2796" i="1"/>
  <c r="AH2828" i="1"/>
  <c r="AH2876" i="1"/>
  <c r="AH2441" i="1"/>
  <c r="AH2697" i="1"/>
  <c r="B2771" i="1"/>
  <c r="AH2661" i="1"/>
  <c r="AH2838" i="1"/>
  <c r="AK1475" i="1"/>
  <c r="AK555" i="1"/>
  <c r="E3" i="3"/>
  <c r="E2" i="3" s="1"/>
  <c r="B4" i="3"/>
  <c r="B5" i="3" s="1"/>
  <c r="AH1285" i="1" l="1"/>
  <c r="C3034" i="1"/>
  <c r="AK442" i="1"/>
  <c r="D442" i="1" s="1"/>
  <c r="C1685" i="1"/>
  <c r="C2348" i="1"/>
  <c r="C817" i="1"/>
  <c r="C1581" i="1"/>
  <c r="C2877" i="1"/>
  <c r="D454" i="1"/>
  <c r="C731" i="1"/>
  <c r="C1589" i="1"/>
  <c r="AK304" i="1"/>
  <c r="D304" i="1" s="1"/>
  <c r="C2904" i="1"/>
  <c r="C1099" i="1"/>
  <c r="D2408" i="1"/>
  <c r="AK2808" i="1"/>
  <c r="D2808" i="1" s="1"/>
  <c r="D1786" i="1"/>
  <c r="C150" i="1"/>
  <c r="C2036" i="1"/>
  <c r="C855" i="1"/>
  <c r="AK2651" i="1"/>
  <c r="D2651" i="1" s="1"/>
  <c r="C638" i="1"/>
  <c r="C609" i="1"/>
  <c r="C1253" i="1"/>
  <c r="C2576" i="1"/>
  <c r="AK1717" i="1"/>
  <c r="D1717" i="1" s="1"/>
  <c r="C1583" i="1"/>
  <c r="C3006" i="1"/>
  <c r="D117" i="1"/>
  <c r="B2700" i="1"/>
  <c r="C2403" i="1"/>
  <c r="C1973" i="1"/>
  <c r="C143" i="1"/>
  <c r="C795" i="1"/>
  <c r="AK1893" i="1"/>
  <c r="D1893" i="1" s="1"/>
  <c r="C2550" i="1"/>
  <c r="AK2644" i="1"/>
  <c r="D2644" i="1" s="1"/>
  <c r="C2520" i="1"/>
  <c r="AK2087" i="1"/>
  <c r="D2087" i="1" s="1"/>
  <c r="C1662" i="1"/>
  <c r="C2660" i="1"/>
  <c r="B1433" i="1"/>
  <c r="C2447" i="1"/>
  <c r="B785" i="1"/>
  <c r="C1937" i="1"/>
  <c r="C86" i="1"/>
  <c r="C1027" i="1"/>
  <c r="C1100" i="1"/>
  <c r="C317" i="1"/>
  <c r="C1692" i="1"/>
  <c r="AK2393" i="1"/>
  <c r="C2832" i="1"/>
  <c r="B1053" i="1"/>
  <c r="C2941" i="1"/>
  <c r="C2739" i="1"/>
  <c r="C113" i="1"/>
  <c r="D243" i="1"/>
  <c r="AK298" i="1"/>
  <c r="D298" i="1" s="1"/>
  <c r="AK1502" i="1"/>
  <c r="C2867" i="1"/>
  <c r="C1713" i="1"/>
  <c r="B2540" i="1"/>
  <c r="C893" i="1"/>
  <c r="C2254" i="1"/>
  <c r="B1353" i="1"/>
  <c r="C2541" i="1"/>
  <c r="C2757" i="1"/>
  <c r="C71" i="1"/>
  <c r="C1135" i="1"/>
  <c r="B346" i="1"/>
  <c r="C1365" i="1"/>
  <c r="C1068" i="1"/>
  <c r="C1885" i="1"/>
  <c r="C905" i="1"/>
  <c r="D1232" i="1"/>
  <c r="C147" i="1"/>
  <c r="B1461" i="1"/>
  <c r="AK1461" i="1"/>
  <c r="D1540" i="1"/>
  <c r="D1342" i="1"/>
  <c r="C2885" i="1"/>
  <c r="B2842" i="1"/>
  <c r="AK1442" i="1"/>
  <c r="C2278" i="1"/>
  <c r="B980" i="1"/>
  <c r="C2818" i="1"/>
  <c r="C818" i="1"/>
  <c r="AK332" i="1"/>
  <c r="C2345" i="1"/>
  <c r="B2463" i="1"/>
  <c r="C1140" i="1"/>
  <c r="B1613" i="1"/>
  <c r="AK2624" i="1"/>
  <c r="D2624" i="1" s="1"/>
  <c r="C2169" i="1"/>
  <c r="B1417" i="1"/>
  <c r="C2975" i="1"/>
  <c r="C2839" i="1"/>
  <c r="C1219" i="1"/>
  <c r="B80" i="1"/>
  <c r="C1006" i="1"/>
  <c r="C681" i="1"/>
  <c r="C1469" i="1"/>
  <c r="D3022" i="1"/>
  <c r="D1432" i="1"/>
  <c r="AK1437" i="1"/>
  <c r="C1776" i="1"/>
  <c r="C2522" i="1"/>
  <c r="C1122" i="1"/>
  <c r="D1222" i="1"/>
  <c r="B2180" i="1"/>
  <c r="AK1408" i="1"/>
  <c r="C605" i="1"/>
  <c r="C78" i="1"/>
  <c r="B21" i="1"/>
  <c r="C2655" i="1"/>
  <c r="C1826" i="1"/>
  <c r="C880" i="1"/>
  <c r="C1360" i="1"/>
  <c r="C236" i="1"/>
  <c r="AK413" i="1"/>
  <c r="C1240" i="1"/>
  <c r="C1645" i="1"/>
  <c r="D2123" i="1"/>
  <c r="C314" i="1"/>
  <c r="C1196" i="1"/>
  <c r="C1213" i="1"/>
  <c r="C181" i="1"/>
  <c r="B864" i="1"/>
  <c r="C2412" i="1"/>
  <c r="C1336" i="1"/>
  <c r="B916" i="1"/>
  <c r="AK2397" i="1"/>
  <c r="D2397" i="1" s="1"/>
  <c r="C2925" i="1"/>
  <c r="C1004" i="1"/>
  <c r="C2457" i="1"/>
  <c r="C610" i="1"/>
  <c r="C341" i="1"/>
  <c r="D2858" i="1"/>
  <c r="C1929" i="1"/>
  <c r="C1399" i="1"/>
  <c r="B145" i="1"/>
  <c r="C598" i="1"/>
  <c r="B1568" i="1"/>
  <c r="D2389" i="1"/>
  <c r="C1363" i="1"/>
  <c r="C2957" i="1"/>
  <c r="B111" i="1"/>
  <c r="AK2832" i="1"/>
  <c r="C1869" i="1"/>
  <c r="C1221" i="1"/>
  <c r="AK2381" i="1"/>
  <c r="C1627" i="1"/>
  <c r="B275" i="1"/>
  <c r="AK1422" i="1"/>
  <c r="C461" i="1"/>
  <c r="D2827" i="1"/>
  <c r="C2201" i="1"/>
  <c r="C3038" i="1"/>
  <c r="AK1553" i="1"/>
  <c r="D1553" i="1" s="1"/>
  <c r="C1437" i="1"/>
  <c r="B1969" i="1"/>
  <c r="C383" i="1"/>
  <c r="B1533" i="1"/>
  <c r="D1450" i="1"/>
  <c r="B2377" i="1"/>
  <c r="C796" i="1"/>
  <c r="C1076" i="1"/>
  <c r="C2928" i="1"/>
  <c r="AK148" i="1"/>
  <c r="AK2201" i="1"/>
  <c r="D2201" i="1" s="1"/>
  <c r="C1656" i="1"/>
  <c r="AK2707" i="1"/>
  <c r="C2258" i="1"/>
  <c r="C2197" i="1"/>
  <c r="C411" i="1"/>
  <c r="C624" i="1"/>
  <c r="C1327" i="1"/>
  <c r="C1767" i="1"/>
  <c r="AK457" i="1"/>
  <c r="AK1947" i="1"/>
  <c r="AK817" i="1"/>
  <c r="D817" i="1" s="1"/>
  <c r="C1091" i="1"/>
  <c r="AK3044" i="1"/>
  <c r="AJ2907" i="1"/>
  <c r="C2907" i="1" s="1"/>
  <c r="AH1298" i="1"/>
  <c r="AH1006" i="1"/>
  <c r="B1006" i="1"/>
  <c r="AK1197" i="1"/>
  <c r="C1564" i="1"/>
  <c r="B1739" i="1"/>
  <c r="AK1739" i="1"/>
  <c r="D1739" i="1" s="1"/>
  <c r="AH231" i="1"/>
  <c r="D231" i="1" s="1"/>
  <c r="B231" i="1"/>
  <c r="AH934" i="1"/>
  <c r="B934" i="1"/>
  <c r="AH1153" i="1"/>
  <c r="D1153" i="1" s="1"/>
  <c r="B1153" i="1"/>
  <c r="AH1878" i="1"/>
  <c r="AH100" i="1"/>
  <c r="AH82" i="1"/>
  <c r="B82" i="1"/>
  <c r="AH3015" i="1"/>
  <c r="B3015" i="1"/>
  <c r="AH3046" i="1"/>
  <c r="D3046" i="1" s="1"/>
  <c r="B3046" i="1"/>
  <c r="AH459" i="1"/>
  <c r="D459" i="1" s="1"/>
  <c r="B459" i="1"/>
  <c r="AJ2937" i="1"/>
  <c r="C2937" i="1" s="1"/>
  <c r="B1144" i="1"/>
  <c r="AH1144" i="1"/>
  <c r="D1144" i="1" s="1"/>
  <c r="B831" i="1"/>
  <c r="AK831" i="1"/>
  <c r="B1725" i="1"/>
  <c r="AH1725" i="1"/>
  <c r="AH443" i="1"/>
  <c r="B443" i="1"/>
  <c r="AK2636" i="1"/>
  <c r="D2636" i="1" s="1"/>
  <c r="C2184" i="1"/>
  <c r="AK2289" i="1"/>
  <c r="AK845" i="1"/>
  <c r="D845" i="1" s="1"/>
  <c r="B845" i="1"/>
  <c r="D1295" i="1"/>
  <c r="AH2670" i="1"/>
  <c r="AH1926" i="1"/>
  <c r="C1568" i="1"/>
  <c r="B2308" i="1"/>
  <c r="AH2656" i="1"/>
  <c r="AH966" i="1"/>
  <c r="AH950" i="1"/>
  <c r="B950" i="1"/>
  <c r="C2062" i="1"/>
  <c r="C1179" i="1"/>
  <c r="C2293" i="1"/>
  <c r="AJ1415" i="1"/>
  <c r="C1415" i="1" s="1"/>
  <c r="AH2093" i="1"/>
  <c r="C2583" i="1"/>
  <c r="AH2402" i="1"/>
  <c r="B2402" i="1"/>
  <c r="AK3037" i="1"/>
  <c r="AH2966" i="1"/>
  <c r="D2966" i="1" s="1"/>
  <c r="B2966" i="1"/>
  <c r="AK2648" i="1"/>
  <c r="D2648" i="1" s="1"/>
  <c r="B2648" i="1"/>
  <c r="AH2525" i="1"/>
  <c r="B974" i="1"/>
  <c r="B2643" i="1"/>
  <c r="AK49" i="1"/>
  <c r="AI150" i="1"/>
  <c r="AK150" i="1" s="1"/>
  <c r="AJ3043" i="1"/>
  <c r="C3043" i="1" s="1"/>
  <c r="C494" i="1"/>
  <c r="AI2917" i="1"/>
  <c r="AK2917" i="1" s="1"/>
  <c r="AK1278" i="1"/>
  <c r="AH1033" i="1"/>
  <c r="C1361" i="1"/>
  <c r="AH1731" i="1"/>
  <c r="AI841" i="1"/>
  <c r="AH384" i="1"/>
  <c r="AJ918" i="1"/>
  <c r="C918" i="1" s="1"/>
  <c r="AI1541" i="1"/>
  <c r="AJ366" i="1"/>
  <c r="AK366" i="1" s="1"/>
  <c r="AK711" i="1"/>
  <c r="D711" i="1" s="1"/>
  <c r="B711" i="1"/>
  <c r="AI69" i="1"/>
  <c r="AH120" i="1"/>
  <c r="C120" i="1"/>
  <c r="AJ661" i="1"/>
  <c r="C661" i="1" s="1"/>
  <c r="AK144" i="1"/>
  <c r="D144" i="1" s="1"/>
  <c r="AJ1007" i="1"/>
  <c r="C1007" i="1" s="1"/>
  <c r="AI642" i="1"/>
  <c r="AK642" i="1" s="1"/>
  <c r="B403" i="1"/>
  <c r="AJ1021" i="1"/>
  <c r="B3064" i="1"/>
  <c r="AH3064" i="1"/>
  <c r="D3064" i="1" s="1"/>
  <c r="AH544" i="1"/>
  <c r="C1958" i="1"/>
  <c r="AK2939" i="1"/>
  <c r="C1565" i="1"/>
  <c r="AK2421" i="1"/>
  <c r="B2421" i="1"/>
  <c r="C2224" i="1"/>
  <c r="AH2404" i="1"/>
  <c r="B2404" i="1"/>
  <c r="AK2345" i="1"/>
  <c r="AH2419" i="1"/>
  <c r="B2419" i="1"/>
  <c r="AK1972" i="1"/>
  <c r="AJ2845" i="1"/>
  <c r="AK2794" i="1"/>
  <c r="D2794" i="1" s="1"/>
  <c r="AH2610" i="1"/>
  <c r="AI2196" i="1"/>
  <c r="C1762" i="1"/>
  <c r="D1259" i="1"/>
  <c r="AK1019" i="1"/>
  <c r="D1019" i="1" s="1"/>
  <c r="AK1670" i="1"/>
  <c r="D1670" i="1" s="1"/>
  <c r="AK2044" i="1"/>
  <c r="C2536" i="1"/>
  <c r="AJ1339" i="1"/>
  <c r="C1339" i="1" s="1"/>
  <c r="C710" i="1"/>
  <c r="AI1422" i="1"/>
  <c r="D1331" i="1"/>
  <c r="AI2067" i="1"/>
  <c r="AH2773" i="1"/>
  <c r="B2773" i="1"/>
  <c r="AH2625" i="1"/>
  <c r="B2625" i="1"/>
  <c r="AK1347" i="1"/>
  <c r="D1347" i="1" s="1"/>
  <c r="AK2486" i="1"/>
  <c r="AJ2089" i="1"/>
  <c r="C2089" i="1" s="1"/>
  <c r="D2562" i="1"/>
  <c r="AH1618" i="1"/>
  <c r="B1618" i="1"/>
  <c r="AH1650" i="1"/>
  <c r="B2045" i="1"/>
  <c r="AH2045" i="1"/>
  <c r="AH1099" i="1"/>
  <c r="AK1439" i="1"/>
  <c r="D1439" i="1" s="1"/>
  <c r="AK1896" i="1"/>
  <c r="D1896" i="1" s="1"/>
  <c r="AK2174" i="1"/>
  <c r="AH2304" i="1"/>
  <c r="C1934" i="1"/>
  <c r="AH1866" i="1"/>
  <c r="B1866" i="1"/>
  <c r="AJ793" i="1"/>
  <c r="AH2824" i="1"/>
  <c r="C2824" i="1"/>
  <c r="AH1883" i="1"/>
  <c r="AI2281" i="1"/>
  <c r="AJ2779" i="1"/>
  <c r="C2779" i="1" s="1"/>
  <c r="AJ1679" i="1"/>
  <c r="AH2466" i="1"/>
  <c r="AI2539" i="1"/>
  <c r="B857" i="1"/>
  <c r="B3024" i="1"/>
  <c r="AH3024" i="1"/>
  <c r="C3064" i="1"/>
  <c r="AK338" i="1"/>
  <c r="D338" i="1" s="1"/>
  <c r="AK699" i="1"/>
  <c r="AH60" i="1"/>
  <c r="AI211" i="1"/>
  <c r="B211" i="1" s="1"/>
  <c r="C362" i="1"/>
  <c r="AJ457" i="1"/>
  <c r="C664" i="1"/>
  <c r="AH1216" i="1"/>
  <c r="B1216" i="1"/>
  <c r="AH1045" i="1"/>
  <c r="B1045" i="1"/>
  <c r="AH415" i="1"/>
  <c r="B415" i="1"/>
  <c r="AI548" i="1"/>
  <c r="B902" i="1"/>
  <c r="AI1765" i="1"/>
  <c r="B1765" i="1" s="1"/>
  <c r="AI1630" i="1"/>
  <c r="AK1630" i="1" s="1"/>
  <c r="AH230" i="1"/>
  <c r="B230" i="1"/>
  <c r="AH131" i="1"/>
  <c r="B131" i="1"/>
  <c r="AK708" i="1"/>
  <c r="B669" i="1"/>
  <c r="AK347" i="1"/>
  <c r="AH2930" i="1"/>
  <c r="B2930" i="1"/>
  <c r="AJ145" i="1"/>
  <c r="AJ800" i="1"/>
  <c r="C800" i="1" s="1"/>
  <c r="AJ1047" i="1"/>
  <c r="AI1473" i="1"/>
  <c r="AK1473" i="1" s="1"/>
  <c r="D1473" i="1" s="1"/>
  <c r="AH954" i="1"/>
  <c r="AH1706" i="1"/>
  <c r="D1706" i="1" s="1"/>
  <c r="B1706" i="1"/>
  <c r="B594" i="1"/>
  <c r="AH594" i="1"/>
  <c r="AI368" i="1"/>
  <c r="AK1905" i="1"/>
  <c r="AH1752" i="1"/>
  <c r="B1752" i="1"/>
  <c r="AJ1170" i="1"/>
  <c r="C1170" i="1" s="1"/>
  <c r="AH1503" i="1"/>
  <c r="B1503" i="1"/>
  <c r="D270" i="1"/>
  <c r="C809" i="1"/>
  <c r="AH1039" i="1"/>
  <c r="D1039" i="1" s="1"/>
  <c r="B1039" i="1"/>
  <c r="AH2536" i="1"/>
  <c r="D2536" i="1" s="1"/>
  <c r="B2536" i="1"/>
  <c r="AJ2754" i="1"/>
  <c r="C2754" i="1" s="1"/>
  <c r="AJ852" i="1"/>
  <c r="C852" i="1" s="1"/>
  <c r="AI1446" i="1"/>
  <c r="AJ1767" i="1"/>
  <c r="AJ60" i="1"/>
  <c r="B1563" i="1"/>
  <c r="AK2403" i="1"/>
  <c r="AH2717" i="1"/>
  <c r="B2717" i="1"/>
  <c r="AI2572" i="1"/>
  <c r="AH2759" i="1"/>
  <c r="B2759" i="1"/>
  <c r="AJ965" i="1"/>
  <c r="C965" i="1" s="1"/>
  <c r="AK2262" i="1"/>
  <c r="C227" i="1"/>
  <c r="AI2349" i="1"/>
  <c r="AK2349" i="1" s="1"/>
  <c r="D2349" i="1" s="1"/>
  <c r="AI2476" i="1"/>
  <c r="AJ2831" i="1"/>
  <c r="AH2396" i="1"/>
  <c r="C1858" i="1"/>
  <c r="AJ2295" i="1"/>
  <c r="C2295" i="1" s="1"/>
  <c r="AH809" i="1"/>
  <c r="AJ1273" i="1"/>
  <c r="AH2474" i="1"/>
  <c r="D2474" i="1" s="1"/>
  <c r="B2474" i="1"/>
  <c r="AH1977" i="1"/>
  <c r="B1977" i="1"/>
  <c r="AK2282" i="1"/>
  <c r="AH1265" i="1"/>
  <c r="B1265" i="1"/>
  <c r="AJ1789" i="1"/>
  <c r="AH1550" i="1"/>
  <c r="B1550" i="1"/>
  <c r="B2593" i="1"/>
  <c r="C2913" i="1"/>
  <c r="AJ2362" i="1"/>
  <c r="C2362" i="1" s="1"/>
  <c r="AI1744" i="1"/>
  <c r="AK2190" i="1"/>
  <c r="AH2416" i="1"/>
  <c r="B2416" i="1"/>
  <c r="B319" i="1"/>
  <c r="AH1966" i="1"/>
  <c r="AI1366" i="1"/>
  <c r="AI2143" i="1"/>
  <c r="AK2143" i="1" s="1"/>
  <c r="AJ1532" i="1"/>
  <c r="C1532" i="1" s="1"/>
  <c r="AH2875" i="1"/>
  <c r="D2875" i="1" s="1"/>
  <c r="B2875" i="1"/>
  <c r="C847" i="1"/>
  <c r="AJ2639" i="1"/>
  <c r="AH1098" i="1"/>
  <c r="AI2639" i="1"/>
  <c r="AI1412" i="1"/>
  <c r="AH2215" i="1"/>
  <c r="AH2921" i="1"/>
  <c r="B2921" i="1"/>
  <c r="AJ3070" i="1"/>
  <c r="C559" i="1"/>
  <c r="D864" i="1"/>
  <c r="C3070" i="1"/>
  <c r="C2897" i="1"/>
  <c r="AH392" i="1"/>
  <c r="C1080" i="1"/>
  <c r="AK1161" i="1"/>
  <c r="AJ614" i="1"/>
  <c r="AK614" i="1" s="1"/>
  <c r="AK2933" i="1"/>
  <c r="D2933" i="1" s="1"/>
  <c r="AH307" i="1"/>
  <c r="D307" i="1" s="1"/>
  <c r="AH181" i="1"/>
  <c r="D181" i="1" s="1"/>
  <c r="B181" i="1"/>
  <c r="B263" i="1"/>
  <c r="AH263" i="1"/>
  <c r="D263" i="1" s="1"/>
  <c r="AH836" i="1"/>
  <c r="B836" i="1"/>
  <c r="AH1142" i="1"/>
  <c r="B1142" i="1"/>
  <c r="C1348" i="1"/>
  <c r="C648" i="1"/>
  <c r="AK1327" i="1"/>
  <c r="AH1894" i="1"/>
  <c r="C203" i="1"/>
  <c r="B1520" i="1"/>
  <c r="AH1220" i="1"/>
  <c r="C1220" i="1"/>
  <c r="AK1705" i="1"/>
  <c r="AK1339" i="1"/>
  <c r="AH1982" i="1"/>
  <c r="D2336" i="1"/>
  <c r="AJ951" i="1"/>
  <c r="AK951" i="1" s="1"/>
  <c r="AH1490" i="1"/>
  <c r="AJ2620" i="1"/>
  <c r="C2620" i="1" s="1"/>
  <c r="AK2767" i="1"/>
  <c r="B3034" i="1"/>
  <c r="AH1846" i="1"/>
  <c r="AH2191" i="1"/>
  <c r="B2191" i="1"/>
  <c r="B1999" i="1"/>
  <c r="AH1110" i="1"/>
  <c r="AK1654" i="1"/>
  <c r="B1654" i="1"/>
  <c r="AH2673" i="1"/>
  <c r="B2673" i="1"/>
  <c r="AH2663" i="1"/>
  <c r="AK2464" i="1"/>
  <c r="AK1902" i="1"/>
  <c r="D1902" i="1" s="1"/>
  <c r="B677" i="1"/>
  <c r="AH677" i="1"/>
  <c r="D677" i="1" s="1"/>
  <c r="AK1005" i="1"/>
  <c r="C1005" i="1"/>
  <c r="AK1275" i="1"/>
  <c r="AH527" i="1"/>
  <c r="B2615" i="1"/>
  <c r="AH1437" i="1"/>
  <c r="B1437" i="1"/>
  <c r="AJ2726" i="1"/>
  <c r="C2726" i="1" s="1"/>
  <c r="AH2003" i="1"/>
  <c r="C2003" i="1"/>
  <c r="AH1034" i="1"/>
  <c r="B1034" i="1"/>
  <c r="AJ1802" i="1"/>
  <c r="C1802" i="1" s="1"/>
  <c r="C2019" i="1"/>
  <c r="AJ2411" i="1"/>
  <c r="C2411" i="1" s="1"/>
  <c r="B2972" i="1"/>
  <c r="B1733" i="1"/>
  <c r="B177" i="1"/>
  <c r="AH177" i="1"/>
  <c r="AH308" i="1"/>
  <c r="AI302" i="1"/>
  <c r="AK302" i="1" s="1"/>
  <c r="AH470" i="1"/>
  <c r="AI610" i="1"/>
  <c r="AK610" i="1" s="1"/>
  <c r="AH2992" i="1"/>
  <c r="B2992" i="1"/>
  <c r="AK461" i="1"/>
  <c r="D461" i="1" s="1"/>
  <c r="AH2369" i="1"/>
  <c r="B2369" i="1"/>
  <c r="AH2307" i="1"/>
  <c r="C963" i="1"/>
  <c r="AH697" i="1"/>
  <c r="C73" i="1"/>
  <c r="AI636" i="1"/>
  <c r="B636" i="1" s="1"/>
  <c r="C308" i="1"/>
  <c r="AH3033" i="1"/>
  <c r="B3033" i="1"/>
  <c r="AI1225" i="1"/>
  <c r="B1225" i="1" s="1"/>
  <c r="AK2961" i="1"/>
  <c r="D2961" i="1" s="1"/>
  <c r="B2961" i="1"/>
  <c r="AI879" i="1"/>
  <c r="AK879" i="1" s="1"/>
  <c r="D879" i="1" s="1"/>
  <c r="C56" i="1"/>
  <c r="AK1441" i="1"/>
  <c r="AH876" i="1"/>
  <c r="AH1853" i="1"/>
  <c r="AJ651" i="1"/>
  <c r="AH1934" i="1"/>
  <c r="C942" i="1"/>
  <c r="AI812" i="1"/>
  <c r="AK1062" i="1"/>
  <c r="AH2105" i="1"/>
  <c r="AK1486" i="1"/>
  <c r="AH1720" i="1"/>
  <c r="D1720" i="1" s="1"/>
  <c r="B1720" i="1"/>
  <c r="AH411" i="1"/>
  <c r="B411" i="1"/>
  <c r="AJ1159" i="1"/>
  <c r="C1159" i="1" s="1"/>
  <c r="AK2283" i="1"/>
  <c r="AH884" i="1"/>
  <c r="B884" i="1"/>
  <c r="AI1240" i="1"/>
  <c r="AH2038" i="1"/>
  <c r="AJ1035" i="1"/>
  <c r="C1035" i="1" s="1"/>
  <c r="AK1013" i="1"/>
  <c r="AH2440" i="1"/>
  <c r="AH2703" i="1"/>
  <c r="B2703" i="1"/>
  <c r="AK2150" i="1"/>
  <c r="AJ1077" i="1"/>
  <c r="AK1077" i="1" s="1"/>
  <c r="C676" i="1"/>
  <c r="AH1200" i="1"/>
  <c r="B1200" i="1"/>
  <c r="C1572" i="1"/>
  <c r="AH1350" i="1"/>
  <c r="AH2690" i="1"/>
  <c r="B2170" i="1"/>
  <c r="AH2495" i="1"/>
  <c r="C2495" i="1"/>
  <c r="AH2882" i="1"/>
  <c r="AH870" i="1"/>
  <c r="B870" i="1"/>
  <c r="AH685" i="1"/>
  <c r="B685" i="1"/>
  <c r="C1770" i="1"/>
  <c r="D2218" i="1"/>
  <c r="B2299" i="1"/>
  <c r="AH2299" i="1"/>
  <c r="C806" i="1"/>
  <c r="AH2895" i="1"/>
  <c r="AH2479" i="1"/>
  <c r="B1374" i="1"/>
  <c r="AI2020" i="1"/>
  <c r="AK673" i="1"/>
  <c r="B673" i="1"/>
  <c r="AH1269" i="1"/>
  <c r="B1269" i="1"/>
  <c r="AJ2534" i="1"/>
  <c r="C2534" i="1" s="1"/>
  <c r="AK2597" i="1"/>
  <c r="AH2560" i="1"/>
  <c r="B2560" i="1"/>
  <c r="AH926" i="1"/>
  <c r="AJ2257" i="1"/>
  <c r="C2257" i="1" s="1"/>
  <c r="AK1506" i="1"/>
  <c r="AI391" i="1"/>
  <c r="AJ2222" i="1"/>
  <c r="C2222" i="1" s="1"/>
  <c r="C277" i="1"/>
  <c r="AI1547" i="1"/>
  <c r="AH2477" i="1"/>
  <c r="B2477" i="1"/>
  <c r="C1967" i="1"/>
  <c r="C1086" i="1"/>
  <c r="AJ2724" i="1"/>
  <c r="C2724" i="1" s="1"/>
  <c r="AK2195" i="1"/>
  <c r="D2195" i="1" s="1"/>
  <c r="B1330" i="1"/>
  <c r="B2201" i="1"/>
  <c r="B476" i="1"/>
  <c r="AI2965" i="1"/>
  <c r="AK2965" i="1" s="1"/>
  <c r="D2965" i="1" s="1"/>
  <c r="AJ2933" i="1"/>
  <c r="C2933" i="1" s="1"/>
  <c r="AH2922" i="1"/>
  <c r="AI1174" i="1"/>
  <c r="AK1174" i="1" s="1"/>
  <c r="AK374" i="1"/>
  <c r="AI1310" i="1"/>
  <c r="AK1310" i="1" s="1"/>
  <c r="AK1039" i="1"/>
  <c r="AK490" i="1"/>
  <c r="B490" i="1"/>
  <c r="AJ132" i="1"/>
  <c r="C132" i="1" s="1"/>
  <c r="AI1513" i="1"/>
  <c r="B1513" i="1" s="1"/>
  <c r="AJ2998" i="1"/>
  <c r="C2998" i="1" s="1"/>
  <c r="C864" i="1"/>
  <c r="AH1876" i="1"/>
  <c r="AJ453" i="1"/>
  <c r="C453" i="1" s="1"/>
  <c r="AJ995" i="1"/>
  <c r="C995" i="1" s="1"/>
  <c r="C455" i="1"/>
  <c r="AJ15" i="1"/>
  <c r="C15" i="1" s="1"/>
  <c r="AH456" i="1"/>
  <c r="B456" i="1"/>
  <c r="AH490" i="1"/>
  <c r="C490" i="1"/>
  <c r="AI307" i="1"/>
  <c r="AK307" i="1" s="1"/>
  <c r="AI9" i="1"/>
  <c r="AK9" i="1" s="1"/>
  <c r="C987" i="1"/>
  <c r="AK1452" i="1"/>
  <c r="D1452" i="1" s="1"/>
  <c r="AK1118" i="1"/>
  <c r="D1118" i="1" s="1"/>
  <c r="C1605" i="1"/>
  <c r="AI360" i="1"/>
  <c r="AI780" i="1"/>
  <c r="C907" i="1"/>
  <c r="AH329" i="1"/>
  <c r="AI1785" i="1"/>
  <c r="AK1785" i="1" s="1"/>
  <c r="D1785" i="1" s="1"/>
  <c r="AI1362" i="1"/>
  <c r="AJ1769" i="1"/>
  <c r="C1769" i="1" s="1"/>
  <c r="AK2857" i="1"/>
  <c r="D2857" i="1" s="1"/>
  <c r="AH107" i="1"/>
  <c r="C107" i="1"/>
  <c r="AH1826" i="1"/>
  <c r="B1826" i="1"/>
  <c r="AH2598" i="1"/>
  <c r="B2598" i="1"/>
  <c r="B2561" i="1"/>
  <c r="AH2561" i="1"/>
  <c r="AH878" i="1"/>
  <c r="AI2509" i="1"/>
  <c r="AI2876" i="1"/>
  <c r="AJ1999" i="1"/>
  <c r="AK1999" i="1" s="1"/>
  <c r="AH2035" i="1"/>
  <c r="AJ2226" i="1"/>
  <c r="C2226" i="1" s="1"/>
  <c r="C2538" i="1"/>
  <c r="AH1174" i="1"/>
  <c r="D1174" i="1" s="1"/>
  <c r="B1174" i="1"/>
  <c r="AH2287" i="1"/>
  <c r="D2287" i="1" s="1"/>
  <c r="B2287" i="1"/>
  <c r="AH2174" i="1"/>
  <c r="D2174" i="1" s="1"/>
  <c r="B2174" i="1"/>
  <c r="AH372" i="1"/>
  <c r="D372" i="1" s="1"/>
  <c r="B372" i="1"/>
  <c r="AH2291" i="1"/>
  <c r="AH1617" i="1"/>
  <c r="AH2531" i="1"/>
  <c r="C2531" i="1"/>
  <c r="AH2008" i="1"/>
  <c r="B2008" i="1"/>
  <c r="AK2110" i="1"/>
  <c r="AI113" i="1"/>
  <c r="AH1014" i="1"/>
  <c r="C1991" i="1"/>
  <c r="C1283" i="1"/>
  <c r="AH2258" i="1"/>
  <c r="B2258" i="1"/>
  <c r="AJ2470" i="1"/>
  <c r="AK2470" i="1" s="1"/>
  <c r="C778" i="1"/>
  <c r="AJ178" i="1"/>
  <c r="C178" i="1" s="1"/>
  <c r="AI655" i="1"/>
  <c r="AI482" i="1"/>
  <c r="AH317" i="1"/>
  <c r="AH867" i="1"/>
  <c r="B867" i="1"/>
  <c r="AI870" i="1"/>
  <c r="AK870" i="1" s="1"/>
  <c r="AI1286" i="1"/>
  <c r="AK1286" i="1" s="1"/>
  <c r="AH2608" i="1"/>
  <c r="B2608" i="1"/>
  <c r="C3041" i="1"/>
  <c r="AI1656" i="1"/>
  <c r="AK2130" i="1"/>
  <c r="AI2128" i="1"/>
  <c r="AK2128" i="1" s="1"/>
  <c r="D2128" i="1" s="1"/>
  <c r="AJ2698" i="1"/>
  <c r="C2698" i="1" s="1"/>
  <c r="AJ1018" i="1"/>
  <c r="C1018" i="1" s="1"/>
  <c r="C1152" i="1"/>
  <c r="AH2085" i="1"/>
  <c r="D2085" i="1" s="1"/>
  <c r="B2085" i="1"/>
  <c r="AK1517" i="1"/>
  <c r="AJ2650" i="1"/>
  <c r="C2650" i="1" s="1"/>
  <c r="AJ2505" i="1"/>
  <c r="B705" i="1"/>
  <c r="B2726" i="1"/>
  <c r="AI2100" i="1"/>
  <c r="AH1639" i="1"/>
  <c r="B1639" i="1"/>
  <c r="AI2420" i="1"/>
  <c r="AJ208" i="1"/>
  <c r="AK719" i="1"/>
  <c r="D719" i="1" s="1"/>
  <c r="AJ2575" i="1"/>
  <c r="C2575" i="1" s="1"/>
  <c r="AI1707" i="1"/>
  <c r="AK1707" i="1" s="1"/>
  <c r="D1707" i="1" s="1"/>
  <c r="AI2659" i="1"/>
  <c r="AK2659" i="1" s="1"/>
  <c r="D2659" i="1" s="1"/>
  <c r="AJ2704" i="1"/>
  <c r="AK2704" i="1" s="1"/>
  <c r="AJ2014" i="1"/>
  <c r="C2014" i="1" s="1"/>
  <c r="AJ2423" i="1"/>
  <c r="AJ2938" i="1"/>
  <c r="C2938" i="1" s="1"/>
  <c r="AJ3016" i="1"/>
  <c r="C3016" i="1" s="1"/>
  <c r="AJ312" i="1"/>
  <c r="AI2945" i="1"/>
  <c r="AK2945" i="1" s="1"/>
  <c r="AI811" i="1"/>
  <c r="AI128" i="1"/>
  <c r="AI256" i="1"/>
  <c r="AK529" i="1"/>
  <c r="AJ476" i="1"/>
  <c r="C476" i="1" s="1"/>
  <c r="D1414" i="1"/>
  <c r="AH343" i="1"/>
  <c r="B343" i="1"/>
  <c r="AH658" i="1"/>
  <c r="AI88" i="1"/>
  <c r="AK1222" i="1"/>
  <c r="AI1252" i="1"/>
  <c r="C1671" i="1"/>
  <c r="AH1908" i="1"/>
  <c r="C260" i="1"/>
  <c r="C165" i="1"/>
  <c r="B339" i="1"/>
  <c r="AJ375" i="1"/>
  <c r="AI648" i="1"/>
  <c r="AH204" i="1"/>
  <c r="B204" i="1"/>
  <c r="AI151" i="1"/>
  <c r="AI631" i="1"/>
  <c r="AJ298" i="1"/>
  <c r="AH63" i="1"/>
  <c r="D63" i="1" s="1"/>
  <c r="B63" i="1"/>
  <c r="AH212" i="1"/>
  <c r="AH1429" i="1"/>
  <c r="AI1171" i="1"/>
  <c r="AK1171" i="1" s="1"/>
  <c r="C37" i="1"/>
  <c r="C830" i="1"/>
  <c r="AK768" i="1"/>
  <c r="AI992" i="1"/>
  <c r="AK992" i="1" s="1"/>
  <c r="AI1075" i="1"/>
  <c r="AJ1676" i="1"/>
  <c r="C1676" i="1" s="1"/>
  <c r="AJ1556" i="1"/>
  <c r="C1556" i="1" s="1"/>
  <c r="AI1939" i="1"/>
  <c r="AK1939" i="1" s="1"/>
  <c r="B54" i="1"/>
  <c r="AH54" i="1"/>
  <c r="C2340" i="1"/>
  <c r="AI2949" i="1"/>
  <c r="AI576" i="1"/>
  <c r="AJ1822" i="1"/>
  <c r="C1822" i="1" s="1"/>
  <c r="AI1843" i="1"/>
  <c r="AI801" i="1"/>
  <c r="AK801" i="1" s="1"/>
  <c r="AH2167" i="1"/>
  <c r="C2167" i="1"/>
  <c r="AJ1399" i="1"/>
  <c r="AJ1003" i="1"/>
  <c r="C1003" i="1" s="1"/>
  <c r="AI1296" i="1"/>
  <c r="AI1610" i="1"/>
  <c r="AK1610" i="1" s="1"/>
  <c r="C2312" i="1"/>
  <c r="AK2369" i="1"/>
  <c r="D2369" i="1" s="1"/>
  <c r="B2603" i="1"/>
  <c r="AH2603" i="1"/>
  <c r="AI2231" i="1"/>
  <c r="AK2231" i="1" s="1"/>
  <c r="AK2060" i="1"/>
  <c r="AJ1083" i="1"/>
  <c r="C1083" i="1" s="1"/>
  <c r="AI2709" i="1"/>
  <c r="AJ1753" i="1"/>
  <c r="C1753" i="1" s="1"/>
  <c r="AH2501" i="1"/>
  <c r="D2501" i="1" s="1"/>
  <c r="C2501" i="1"/>
  <c r="AH1095" i="1"/>
  <c r="AK597" i="1"/>
  <c r="B2257" i="1"/>
  <c r="AK2257" i="1"/>
  <c r="AI2676" i="1"/>
  <c r="AK2676" i="1" s="1"/>
  <c r="D2676" i="1" s="1"/>
  <c r="C2845" i="1"/>
  <c r="AJ1985" i="1"/>
  <c r="C1985" i="1" s="1"/>
  <c r="AJ226" i="1"/>
  <c r="AI1952" i="1"/>
  <c r="AH2839" i="1"/>
  <c r="B2839" i="1"/>
  <c r="C2328" i="1"/>
  <c r="AI1880" i="1"/>
  <c r="B2582" i="1"/>
  <c r="AJ2390" i="1"/>
  <c r="C2390" i="1" s="1"/>
  <c r="AH2763" i="1"/>
  <c r="AI1579" i="1"/>
  <c r="C2985" i="1"/>
  <c r="AJ1366" i="1"/>
  <c r="AI2625" i="1"/>
  <c r="AJ2644" i="1"/>
  <c r="C2644" i="1" s="1"/>
  <c r="AI2740" i="1"/>
  <c r="AK2740" i="1" s="1"/>
  <c r="D2740" i="1" s="1"/>
  <c r="AH2080" i="1"/>
  <c r="B2080" i="1"/>
  <c r="AJ2699" i="1"/>
  <c r="C2699" i="1" s="1"/>
  <c r="AJ390" i="1"/>
  <c r="C390" i="1" s="1"/>
  <c r="C2374" i="1"/>
  <c r="AJ2358" i="1"/>
  <c r="C2358" i="1" s="1"/>
  <c r="AI2045" i="1"/>
  <c r="AJ2103" i="1"/>
  <c r="AJ67" i="1"/>
  <c r="AH1933" i="1"/>
  <c r="B1933" i="1"/>
  <c r="AJ1573" i="1"/>
  <c r="C1573" i="1" s="1"/>
  <c r="AI632" i="1"/>
  <c r="B632" i="1" s="1"/>
  <c r="AJ1194" i="1"/>
  <c r="B2309" i="1"/>
  <c r="AH2309" i="1"/>
  <c r="AH121" i="1"/>
  <c r="AI968" i="1"/>
  <c r="AI1396" i="1"/>
  <c r="AK1396" i="1" s="1"/>
  <c r="D1396" i="1" s="1"/>
  <c r="C2736" i="1"/>
  <c r="C1026" i="1"/>
  <c r="AK133" i="1"/>
  <c r="AI2896" i="1"/>
  <c r="AK2896" i="1" s="1"/>
  <c r="D2896" i="1" s="1"/>
  <c r="C913" i="1"/>
  <c r="AH180" i="1"/>
  <c r="AJ93" i="1"/>
  <c r="C93" i="1" s="1"/>
  <c r="AI2649" i="1"/>
  <c r="AI2764" i="1"/>
  <c r="AH2519" i="1"/>
  <c r="D2519" i="1" s="1"/>
  <c r="AH1458" i="1"/>
  <c r="B1458" i="1"/>
  <c r="AK1698" i="1"/>
  <c r="C1795" i="1"/>
  <c r="AI2303" i="1"/>
  <c r="AJ1632" i="1"/>
  <c r="C1632" i="1" s="1"/>
  <c r="AJ543" i="1"/>
  <c r="C543" i="1" s="1"/>
  <c r="AJ2499" i="1"/>
  <c r="C2499" i="1" s="1"/>
  <c r="AJ2807" i="1"/>
  <c r="C2807" i="1" s="1"/>
  <c r="AK2239" i="1"/>
  <c r="D2239" i="1" s="1"/>
  <c r="AI2333" i="1"/>
  <c r="AK2875" i="1"/>
  <c r="AH2282" i="1"/>
  <c r="B2282" i="1"/>
  <c r="AH2010" i="1"/>
  <c r="D2010" i="1" s="1"/>
  <c r="B2010" i="1"/>
  <c r="AI2878" i="1"/>
  <c r="AJ1504" i="1"/>
  <c r="B920" i="1"/>
  <c r="D382" i="1"/>
  <c r="B2794" i="1"/>
  <c r="B2627" i="1"/>
  <c r="B1717" i="1"/>
  <c r="AH189" i="1"/>
  <c r="AH2383" i="1"/>
  <c r="B2888" i="1"/>
  <c r="AH2145" i="1"/>
  <c r="D2145" i="1" s="1"/>
  <c r="AH273" i="1"/>
  <c r="B117" i="1"/>
  <c r="B3048" i="1"/>
  <c r="AI3070" i="1"/>
  <c r="AK1365" i="1"/>
  <c r="D1365" i="1" s="1"/>
  <c r="D1130" i="1"/>
  <c r="AH3002" i="1"/>
  <c r="B3002" i="1"/>
  <c r="AH216" i="1"/>
  <c r="B216" i="1"/>
  <c r="C384" i="1"/>
  <c r="AJ2900" i="1"/>
  <c r="C2900" i="1" s="1"/>
  <c r="AK467" i="1"/>
  <c r="C1020" i="1"/>
  <c r="C1328" i="1"/>
  <c r="AH570" i="1"/>
  <c r="AH1852" i="1"/>
  <c r="B1852" i="1"/>
  <c r="AH1636" i="1"/>
  <c r="C1768" i="1"/>
  <c r="C20" i="1"/>
  <c r="AH665" i="1"/>
  <c r="B665" i="1"/>
  <c r="AK633" i="1"/>
  <c r="D633" i="1" s="1"/>
  <c r="C457" i="1"/>
  <c r="AK491" i="1"/>
  <c r="D491" i="1" s="1"/>
  <c r="AH215" i="1"/>
  <c r="D215" i="1" s="1"/>
  <c r="B215" i="1"/>
  <c r="AK258" i="1"/>
  <c r="AK139" i="1"/>
  <c r="AH491" i="1"/>
  <c r="B491" i="1"/>
  <c r="AH221" i="1"/>
  <c r="B221" i="1"/>
  <c r="AJ1079" i="1"/>
  <c r="AK1079" i="1" s="1"/>
  <c r="D654" i="1"/>
  <c r="B2523" i="1"/>
  <c r="AH2523" i="1"/>
  <c r="AK2078" i="1"/>
  <c r="B2078" i="1"/>
  <c r="C2803" i="1"/>
  <c r="AH798" i="1"/>
  <c r="AK1931" i="1"/>
  <c r="D1931" i="1" s="1"/>
  <c r="B1931" i="1"/>
  <c r="C2409" i="1"/>
  <c r="AH2409" i="1"/>
  <c r="AH42" i="1"/>
  <c r="AH2521" i="1"/>
  <c r="B2521" i="1"/>
  <c r="C1520" i="1"/>
  <c r="B2499" i="1"/>
  <c r="AI562" i="1"/>
  <c r="AK562" i="1" s="1"/>
  <c r="D562" i="1" s="1"/>
  <c r="D1267" i="1"/>
  <c r="C2612" i="1"/>
  <c r="D1537" i="1"/>
  <c r="AH1063" i="1"/>
  <c r="D1063" i="1" s="1"/>
  <c r="B1063" i="1"/>
  <c r="AH2450" i="1"/>
  <c r="D2450" i="1" s="1"/>
  <c r="AH2837" i="1"/>
  <c r="AH567" i="1"/>
  <c r="B567" i="1"/>
  <c r="AI440" i="1"/>
  <c r="AK440" i="1" s="1"/>
  <c r="C1592" i="1"/>
  <c r="AH2493" i="1"/>
  <c r="C2630" i="1"/>
  <c r="C2318" i="1"/>
  <c r="AK1269" i="1"/>
  <c r="C2621" i="1"/>
  <c r="AJ223" i="1"/>
  <c r="C223" i="1" s="1"/>
  <c r="AH1589" i="1"/>
  <c r="C1613" i="1"/>
  <c r="AK2456" i="1"/>
  <c r="B2456" i="1"/>
  <c r="AH30" i="1"/>
  <c r="B30" i="1"/>
  <c r="AJ3068" i="1"/>
  <c r="C3068" i="1" s="1"/>
  <c r="AH182" i="1"/>
  <c r="D182" i="1" s="1"/>
  <c r="B182" i="1"/>
  <c r="AJ1147" i="1"/>
  <c r="C1147" i="1" s="1"/>
  <c r="C746" i="1"/>
  <c r="AH602" i="1"/>
  <c r="AJ1191" i="1"/>
  <c r="C1191" i="1" s="1"/>
  <c r="AI1224" i="1"/>
  <c r="AH2942" i="1"/>
  <c r="AH835" i="1"/>
  <c r="C460" i="1"/>
  <c r="AI418" i="1"/>
  <c r="AJ1287" i="1"/>
  <c r="C1287" i="1" s="1"/>
  <c r="AH606" i="1"/>
  <c r="D606" i="1" s="1"/>
  <c r="B606" i="1"/>
  <c r="AH523" i="1"/>
  <c r="B523" i="1"/>
  <c r="AH1176" i="1"/>
  <c r="AH1190" i="1"/>
  <c r="AK893" i="1"/>
  <c r="B893" i="1"/>
  <c r="AJ1259" i="1"/>
  <c r="C1259" i="1" s="1"/>
  <c r="AH1463" i="1"/>
  <c r="B1463" i="1"/>
  <c r="C301" i="1"/>
  <c r="AH2114" i="1"/>
  <c r="AH1976" i="1"/>
  <c r="AK2606" i="1"/>
  <c r="D2606" i="1" s="1"/>
  <c r="AH1632" i="1"/>
  <c r="D1632" i="1" s="1"/>
  <c r="AH2542" i="1"/>
  <c r="D2542" i="1" s="1"/>
  <c r="B2542" i="1"/>
  <c r="C2685" i="1"/>
  <c r="AH727" i="1"/>
  <c r="C2571" i="1"/>
  <c r="AH533" i="1"/>
  <c r="AH2235" i="1"/>
  <c r="AH716" i="1"/>
  <c r="B716" i="1"/>
  <c r="AK2091" i="1"/>
  <c r="B2091" i="1"/>
  <c r="AH1328" i="1"/>
  <c r="B1328" i="1"/>
  <c r="AK2309" i="1"/>
  <c r="C882" i="1"/>
  <c r="AI824" i="1"/>
  <c r="C2060" i="1"/>
  <c r="AJ1984" i="1"/>
  <c r="C1984" i="1" s="1"/>
  <c r="AH2436" i="1"/>
  <c r="AI1370" i="1"/>
  <c r="D2771" i="1"/>
  <c r="AH1698" i="1"/>
  <c r="B1698" i="1"/>
  <c r="AI353" i="1"/>
  <c r="AH2672" i="1"/>
  <c r="AH1036" i="1"/>
  <c r="B1036" i="1"/>
  <c r="AI2722" i="1"/>
  <c r="C1626" i="1"/>
  <c r="AI2216" i="1"/>
  <c r="AK2216" i="1" s="1"/>
  <c r="D2216" i="1" s="1"/>
  <c r="AJ686" i="1"/>
  <c r="C686" i="1" s="1"/>
  <c r="AH1649" i="1"/>
  <c r="AH1203" i="1"/>
  <c r="D1203" i="1" s="1"/>
  <c r="B1203" i="1"/>
  <c r="AI873" i="1"/>
  <c r="AK873" i="1" s="1"/>
  <c r="AI1704" i="1"/>
  <c r="AH1080" i="1"/>
  <c r="AH707" i="1"/>
  <c r="AK67" i="1"/>
  <c r="AI428" i="1"/>
  <c r="B1286" i="1"/>
  <c r="AH325" i="1"/>
  <c r="B325" i="1"/>
  <c r="AJ275" i="1"/>
  <c r="C275" i="1" s="1"/>
  <c r="AH634" i="1"/>
  <c r="AI1085" i="1"/>
  <c r="B1220" i="1"/>
  <c r="AK3014" i="1"/>
  <c r="AJ308" i="1"/>
  <c r="AJ1452" i="1"/>
  <c r="C1452" i="1" s="1"/>
  <c r="AH1093" i="1"/>
  <c r="AI3038" i="1"/>
  <c r="AK3038" i="1" s="1"/>
  <c r="D3038" i="1" s="1"/>
  <c r="AJ395" i="1"/>
  <c r="C395" i="1" s="1"/>
  <c r="AI1302" i="1"/>
  <c r="C622" i="1"/>
  <c r="AH615" i="1"/>
  <c r="B615" i="1"/>
  <c r="AH461" i="1"/>
  <c r="B461" i="1"/>
  <c r="AH1885" i="1"/>
  <c r="AJ1074" i="1"/>
  <c r="C1074" i="1" s="1"/>
  <c r="AI15" i="1"/>
  <c r="AI852" i="1"/>
  <c r="C849" i="1"/>
  <c r="C1668" i="1"/>
  <c r="AJ495" i="1"/>
  <c r="C495" i="1" s="1"/>
  <c r="C2402" i="1"/>
  <c r="C2308" i="1"/>
  <c r="AI749" i="1"/>
  <c r="AK749" i="1" s="1"/>
  <c r="C2038" i="1"/>
  <c r="AI844" i="1"/>
  <c r="AK844" i="1" s="1"/>
  <c r="D844" i="1" s="1"/>
  <c r="C1709" i="1"/>
  <c r="AI2432" i="1"/>
  <c r="AH1191" i="1"/>
  <c r="C2675" i="1"/>
  <c r="AI2874" i="1"/>
  <c r="AH356" i="1"/>
  <c r="AI677" i="1"/>
  <c r="AK677" i="1" s="1"/>
  <c r="AK1063" i="1"/>
  <c r="AI1690" i="1"/>
  <c r="AK1690" i="1" s="1"/>
  <c r="AH2188" i="1"/>
  <c r="B2188" i="1"/>
  <c r="AI2184" i="1"/>
  <c r="AK2184" i="1" s="1"/>
  <c r="C1426" i="1"/>
  <c r="AJ1186" i="1"/>
  <c r="C1186" i="1" s="1"/>
  <c r="D1299" i="1"/>
  <c r="B2355" i="1"/>
  <c r="AH2355" i="1"/>
  <c r="AH1197" i="1"/>
  <c r="AJ885" i="1"/>
  <c r="AH777" i="1"/>
  <c r="AH445" i="1"/>
  <c r="AH1765" i="1"/>
  <c r="C951" i="1"/>
  <c r="AI370" i="1"/>
  <c r="B370" i="1" s="1"/>
  <c r="C1553" i="1"/>
  <c r="AH2413" i="1"/>
  <c r="D2413" i="1" s="1"/>
  <c r="B2413" i="1"/>
  <c r="AK1257" i="1"/>
  <c r="AJ1615" i="1"/>
  <c r="AJ2725" i="1"/>
  <c r="C2725" i="1" s="1"/>
  <c r="AH1149" i="1"/>
  <c r="AI1712" i="1"/>
  <c r="B1712" i="1" s="1"/>
  <c r="AH2225" i="1"/>
  <c r="B1112" i="1"/>
  <c r="C2805" i="1"/>
  <c r="AI2853" i="1"/>
  <c r="C2123" i="1"/>
  <c r="AH2217" i="1"/>
  <c r="B2543" i="1"/>
  <c r="AK2543" i="1"/>
  <c r="AK2620" i="1"/>
  <c r="AJ1829" i="1"/>
  <c r="C1829" i="1" s="1"/>
  <c r="AI2868" i="1"/>
  <c r="AK2868" i="1" s="1"/>
  <c r="C1373" i="1"/>
  <c r="AH2937" i="1"/>
  <c r="AH366" i="1"/>
  <c r="C217" i="1"/>
  <c r="AI628" i="1"/>
  <c r="B628" i="1" s="1"/>
  <c r="C1047" i="1"/>
  <c r="AH2945" i="1"/>
  <c r="B2945" i="1"/>
  <c r="AJ346" i="1"/>
  <c r="AK346" i="1" s="1"/>
  <c r="C542" i="1"/>
  <c r="AJ1190" i="1"/>
  <c r="C1190" i="1" s="1"/>
  <c r="C1846" i="1"/>
  <c r="AI616" i="1"/>
  <c r="AJ668" i="1"/>
  <c r="C668" i="1" s="1"/>
  <c r="AH1038" i="1"/>
  <c r="AH721" i="1"/>
  <c r="AH1164" i="1"/>
  <c r="B1164" i="1"/>
  <c r="AH930" i="1"/>
  <c r="C721" i="1"/>
  <c r="D796" i="1"/>
  <c r="C1856" i="1"/>
  <c r="AH264" i="1"/>
  <c r="AH2395" i="1"/>
  <c r="D2395" i="1" s="1"/>
  <c r="B2395" i="1"/>
  <c r="AH196" i="1"/>
  <c r="D196" i="1" s="1"/>
  <c r="AI3013" i="1"/>
  <c r="AH409" i="1"/>
  <c r="B409" i="1"/>
  <c r="AH2899" i="1"/>
  <c r="AH572" i="1"/>
  <c r="AH622" i="1"/>
  <c r="B622" i="1"/>
  <c r="AI894" i="1"/>
  <c r="AI518" i="1"/>
  <c r="AH399" i="1"/>
  <c r="B399" i="1"/>
  <c r="AK1262" i="1"/>
  <c r="D1262" i="1" s="1"/>
  <c r="AJ412" i="1"/>
  <c r="C412" i="1" s="1"/>
  <c r="AJ352" i="1"/>
  <c r="C352" i="1" s="1"/>
  <c r="AH467" i="1"/>
  <c r="D467" i="1" s="1"/>
  <c r="AK1085" i="1"/>
  <c r="AH1310" i="1"/>
  <c r="AJ1762" i="1"/>
  <c r="AH1054" i="1"/>
  <c r="B1054" i="1"/>
  <c r="C782" i="1"/>
  <c r="AJ889" i="1"/>
  <c r="C889" i="1" s="1"/>
  <c r="AI611" i="1"/>
  <c r="AK611" i="1" s="1"/>
  <c r="D611" i="1" s="1"/>
  <c r="AJ862" i="1"/>
  <c r="C862" i="1" s="1"/>
  <c r="AJ2959" i="1"/>
  <c r="C2959" i="1" s="1"/>
  <c r="AJ735" i="1"/>
  <c r="C735" i="1" s="1"/>
  <c r="C854" i="1"/>
  <c r="AJ324" i="1"/>
  <c r="C324" i="1" s="1"/>
  <c r="AH2073" i="1"/>
  <c r="B2073" i="1"/>
  <c r="C1976" i="1"/>
  <c r="AJ510" i="1"/>
  <c r="AH1611" i="1"/>
  <c r="AJ1797" i="1"/>
  <c r="C1823" i="1"/>
  <c r="AH1253" i="1"/>
  <c r="AJ2978" i="1"/>
  <c r="C2978" i="1" s="1"/>
  <c r="B1343" i="1"/>
  <c r="C2091" i="1"/>
  <c r="AH2091" i="1"/>
  <c r="D2091" i="1" s="1"/>
  <c r="AK1136" i="1"/>
  <c r="D1136" i="1" s="1"/>
  <c r="AJ1563" i="1"/>
  <c r="C1563" i="1" s="1"/>
  <c r="AJ2015" i="1"/>
  <c r="C2015" i="1" s="1"/>
  <c r="AJ185" i="1"/>
  <c r="C185" i="1" s="1"/>
  <c r="C1021" i="1"/>
  <c r="AI1123" i="1"/>
  <c r="AK1123" i="1" s="1"/>
  <c r="AI1651" i="1"/>
  <c r="AH2046" i="1"/>
  <c r="AH2756" i="1"/>
  <c r="AI1241" i="1"/>
  <c r="B1241" i="1" s="1"/>
  <c r="AJ1892" i="1"/>
  <c r="AK1892" i="1" s="1"/>
  <c r="AI2279" i="1"/>
  <c r="AK604" i="1"/>
  <c r="C604" i="1"/>
  <c r="AK2019" i="1"/>
  <c r="D2019" i="1" s="1"/>
  <c r="AJ2242" i="1"/>
  <c r="C2242" i="1" s="1"/>
  <c r="AH2262" i="1"/>
  <c r="B2262" i="1"/>
  <c r="C1318" i="1"/>
  <c r="AH1318" i="1"/>
  <c r="AJ2750" i="1"/>
  <c r="C2750" i="1" s="1"/>
  <c r="AH911" i="1"/>
  <c r="AI2254" i="1"/>
  <c r="AH1085" i="1"/>
  <c r="D1085" i="1" s="1"/>
  <c r="B1085" i="1"/>
  <c r="C1850" i="1"/>
  <c r="AK2357" i="1"/>
  <c r="AI2831" i="1"/>
  <c r="AJ714" i="1"/>
  <c r="C714" i="1" s="1"/>
  <c r="AI445" i="1"/>
  <c r="AK445" i="1" s="1"/>
  <c r="D445" i="1" s="1"/>
  <c r="AJ1933" i="1"/>
  <c r="C1933" i="1" s="1"/>
  <c r="AH2757" i="1"/>
  <c r="AJ1832" i="1"/>
  <c r="C1832" i="1" s="1"/>
  <c r="C1252" i="1"/>
  <c r="AH1252" i="1"/>
  <c r="AK1884" i="1"/>
  <c r="D1884" i="1" s="1"/>
  <c r="AH2473" i="1"/>
  <c r="AH1776" i="1"/>
  <c r="B1776" i="1"/>
  <c r="AJ2003" i="1"/>
  <c r="AI1405" i="1"/>
  <c r="AH78" i="1"/>
  <c r="B78" i="1"/>
  <c r="AI2466" i="1"/>
  <c r="B2466" i="1" s="1"/>
  <c r="AH1783" i="1"/>
  <c r="D1783" i="1" s="1"/>
  <c r="B1783" i="1"/>
  <c r="AH2638" i="1"/>
  <c r="B2638" i="1"/>
  <c r="AI2814" i="1"/>
  <c r="AH2122" i="1"/>
  <c r="C1622" i="1"/>
  <c r="AI2642" i="1"/>
  <c r="AK2642" i="1" s="1"/>
  <c r="D2642" i="1" s="1"/>
  <c r="B1788" i="1"/>
  <c r="AH2818" i="1"/>
  <c r="AJ2737" i="1"/>
  <c r="AH2806" i="1"/>
  <c r="B2050" i="1"/>
  <c r="B575" i="1"/>
  <c r="AH647" i="1"/>
  <c r="AH17" i="1"/>
  <c r="B17" i="1"/>
  <c r="AJ2966" i="1"/>
  <c r="C2966" i="1" s="1"/>
  <c r="AJ193" i="1"/>
  <c r="AK193" i="1" s="1"/>
  <c r="D193" i="1" s="1"/>
  <c r="AJ618" i="1"/>
  <c r="AJ752" i="1"/>
  <c r="C752" i="1" s="1"/>
  <c r="C307" i="1"/>
  <c r="AK207" i="1"/>
  <c r="AJ667" i="1"/>
  <c r="C667" i="1" s="1"/>
  <c r="AH3011" i="1"/>
  <c r="AH397" i="1"/>
  <c r="AH218" i="1"/>
  <c r="B218" i="1"/>
  <c r="AI1217" i="1"/>
  <c r="B1217" i="1" s="1"/>
  <c r="AH1341" i="1"/>
  <c r="AJ1092" i="1"/>
  <c r="AH1015" i="1"/>
  <c r="D1015" i="1" s="1"/>
  <c r="B1015" i="1"/>
  <c r="AJ239" i="1"/>
  <c r="C239" i="1" s="1"/>
  <c r="AH1070" i="1"/>
  <c r="AJ1138" i="1"/>
  <c r="C1138" i="1" s="1"/>
  <c r="C2977" i="1"/>
  <c r="B20" i="1"/>
  <c r="AH20" i="1"/>
  <c r="AH3030" i="1"/>
  <c r="AI836" i="1"/>
  <c r="AH304" i="1"/>
  <c r="B304" i="1"/>
  <c r="AI1426" i="1"/>
  <c r="AH2919" i="1"/>
  <c r="B2919" i="1"/>
  <c r="AI273" i="1"/>
  <c r="AH143" i="1"/>
  <c r="B143" i="1"/>
  <c r="AJ472" i="1"/>
  <c r="C472" i="1" s="1"/>
  <c r="C454" i="1"/>
  <c r="C285" i="1"/>
  <c r="AJ446" i="1"/>
  <c r="C446" i="1" s="1"/>
  <c r="C3042" i="1"/>
  <c r="AI1070" i="1"/>
  <c r="AI926" i="1"/>
  <c r="AK926" i="1" s="1"/>
  <c r="D926" i="1" s="1"/>
  <c r="AJ2970" i="1"/>
  <c r="C2970" i="1" s="1"/>
  <c r="AJ708" i="1"/>
  <c r="C708" i="1" s="1"/>
  <c r="AI463" i="1"/>
  <c r="AI2925" i="1"/>
  <c r="B2925" i="1" s="1"/>
  <c r="AJ728" i="1"/>
  <c r="C728" i="1" s="1"/>
  <c r="AH865" i="1"/>
  <c r="AH3037" i="1"/>
  <c r="B3037" i="1"/>
  <c r="C1123" i="1"/>
  <c r="C1571" i="1"/>
  <c r="AH14" i="1"/>
  <c r="AI169" i="1"/>
  <c r="AH1353" i="1"/>
  <c r="AH142" i="1"/>
  <c r="AI1384" i="1"/>
  <c r="AJ1266" i="1"/>
  <c r="AI1128" i="1"/>
  <c r="AH936" i="1"/>
  <c r="C96" i="1"/>
  <c r="AJ626" i="1"/>
  <c r="C626" i="1" s="1"/>
  <c r="AH873" i="1"/>
  <c r="AJ1907" i="1"/>
  <c r="AK1907" i="1" s="1"/>
  <c r="AH536" i="1"/>
  <c r="AI2363" i="1"/>
  <c r="AK850" i="1"/>
  <c r="D850" i="1" s="1"/>
  <c r="AJ876" i="1"/>
  <c r="C876" i="1" s="1"/>
  <c r="AH2657" i="1"/>
  <c r="D2657" i="1" s="1"/>
  <c r="B2657" i="1"/>
  <c r="AJ902" i="1"/>
  <c r="C902" i="1" s="1"/>
  <c r="AI2287" i="1"/>
  <c r="AK2287" i="1" s="1"/>
  <c r="AI2622" i="1"/>
  <c r="AJ1327" i="1"/>
  <c r="AJ2349" i="1"/>
  <c r="C2349" i="1" s="1"/>
  <c r="AK2316" i="1"/>
  <c r="AJ1575" i="1"/>
  <c r="C1575" i="1" s="1"/>
  <c r="AJ2353" i="1"/>
  <c r="C2353" i="1" s="1"/>
  <c r="AH532" i="1"/>
  <c r="AI809" i="1"/>
  <c r="AJ2464" i="1"/>
  <c r="AJ2717" i="1"/>
  <c r="C2717" i="1" s="1"/>
  <c r="AH2816" i="1"/>
  <c r="D2816" i="1" s="1"/>
  <c r="B2816" i="1"/>
  <c r="AK959" i="1"/>
  <c r="D959" i="1" s="1"/>
  <c r="AI954" i="1"/>
  <c r="AK954" i="1" s="1"/>
  <c r="D954" i="1" s="1"/>
  <c r="C2210" i="1"/>
  <c r="AJ1936" i="1"/>
  <c r="C1936" i="1" s="1"/>
  <c r="AJ2446" i="1"/>
  <c r="C2446" i="1" s="1"/>
  <c r="AI2623" i="1"/>
  <c r="AJ1068" i="1"/>
  <c r="AI837" i="1"/>
  <c r="AH907" i="1"/>
  <c r="AH2795" i="1"/>
  <c r="AJ681" i="1"/>
  <c r="C2067" i="1"/>
  <c r="AI167" i="1"/>
  <c r="AK167" i="1" s="1"/>
  <c r="D167" i="1" s="1"/>
  <c r="AJ620" i="1"/>
  <c r="B1929" i="1"/>
  <c r="AH1929" i="1"/>
  <c r="B2055" i="1"/>
  <c r="AK1519" i="1"/>
  <c r="D1519" i="1" s="1"/>
  <c r="AK782" i="1"/>
  <c r="D782" i="1" s="1"/>
  <c r="AH3006" i="1"/>
  <c r="AI78" i="1"/>
  <c r="B951" i="1"/>
  <c r="AH412" i="1"/>
  <c r="AJ393" i="1"/>
  <c r="C393" i="1" s="1"/>
  <c r="AI2202" i="1"/>
  <c r="AK2634" i="1"/>
  <c r="D2634" i="1" s="1"/>
  <c r="AK881" i="1"/>
  <c r="D881" i="1" s="1"/>
  <c r="AK913" i="1"/>
  <c r="D913" i="1" s="1"/>
  <c r="AJ1404" i="1"/>
  <c r="C1404" i="1" s="1"/>
  <c r="AJ2817" i="1"/>
  <c r="C2817" i="1" s="1"/>
  <c r="AK1709" i="1"/>
  <c r="D1709" i="1" s="1"/>
  <c r="AK2366" i="1"/>
  <c r="AJ536" i="1"/>
  <c r="C536" i="1" s="1"/>
  <c r="C1734" i="1"/>
  <c r="AI2058" i="1"/>
  <c r="AH592" i="1"/>
  <c r="D592" i="1" s="1"/>
  <c r="B592" i="1"/>
  <c r="AH362" i="1"/>
  <c r="AI2851" i="1"/>
  <c r="AH714" i="1"/>
  <c r="B714" i="1"/>
  <c r="AH1047" i="1"/>
  <c r="AJ1641" i="1"/>
  <c r="C1641" i="1" s="1"/>
  <c r="AI2815" i="1"/>
  <c r="AK2815" i="1" s="1"/>
  <c r="D2815" i="1" s="1"/>
  <c r="AI2776" i="1"/>
  <c r="AJ2547" i="1"/>
  <c r="AJ2410" i="1"/>
  <c r="C2410" i="1" s="1"/>
  <c r="AJ1113" i="1"/>
  <c r="AJ2864" i="1"/>
  <c r="C2864" i="1" s="1"/>
  <c r="C2209" i="1"/>
  <c r="AI2515" i="1"/>
  <c r="AK2515" i="1" s="1"/>
  <c r="D2515" i="1" s="1"/>
  <c r="AI2664" i="1"/>
  <c r="AK2664" i="1" s="1"/>
  <c r="AJ1960" i="1"/>
  <c r="C1960" i="1" s="1"/>
  <c r="B2333" i="1"/>
  <c r="AK1549" i="1"/>
  <c r="B1549" i="1"/>
  <c r="AI3052" i="1"/>
  <c r="AH2896" i="1"/>
  <c r="AH2927" i="1"/>
  <c r="B2927" i="1"/>
  <c r="AH161" i="1"/>
  <c r="B161" i="1"/>
  <c r="AJ335" i="1"/>
  <c r="C335" i="1" s="1"/>
  <c r="AJ537" i="1"/>
  <c r="C537" i="1" s="1"/>
  <c r="C3046" i="1"/>
  <c r="C1139" i="1"/>
  <c r="C42" i="1"/>
  <c r="AH1106" i="1"/>
  <c r="AJ257" i="1"/>
  <c r="C257" i="1" s="1"/>
  <c r="AJ277" i="1"/>
  <c r="AI2941" i="1"/>
  <c r="AI327" i="1"/>
  <c r="AH1296" i="1"/>
  <c r="AH1406" i="1"/>
  <c r="B1406" i="1"/>
  <c r="AI411" i="1"/>
  <c r="AH1055" i="1"/>
  <c r="B1055" i="1"/>
  <c r="AJ1872" i="1"/>
  <c r="C1872" i="1" s="1"/>
  <c r="AJ1196" i="1"/>
  <c r="AH1681" i="1"/>
  <c r="B1681" i="1"/>
  <c r="AI155" i="1"/>
  <c r="AH588" i="1"/>
  <c r="D588" i="1" s="1"/>
  <c r="B588" i="1"/>
  <c r="B900" i="1"/>
  <c r="AH900" i="1"/>
  <c r="D900" i="1" s="1"/>
  <c r="AI1795" i="1"/>
  <c r="AJ122" i="1"/>
  <c r="AH2976" i="1"/>
  <c r="AI958" i="1"/>
  <c r="AI501" i="1"/>
  <c r="AJ187" i="1"/>
  <c r="AI1152" i="1"/>
  <c r="AH493" i="1"/>
  <c r="B493" i="1"/>
  <c r="C1362" i="1"/>
  <c r="AH390" i="1"/>
  <c r="B390" i="1"/>
  <c r="AH1419" i="1"/>
  <c r="B1419" i="1"/>
  <c r="C547" i="1"/>
  <c r="AH2233" i="1"/>
  <c r="B2233" i="1"/>
  <c r="AH552" i="1"/>
  <c r="B552" i="1"/>
  <c r="AI925" i="1"/>
  <c r="AJ560" i="1"/>
  <c r="C560" i="1" s="1"/>
  <c r="AH559" i="1"/>
  <c r="AH137" i="1"/>
  <c r="B137" i="1"/>
  <c r="C709" i="1"/>
  <c r="AH709" i="1"/>
  <c r="AH1989" i="1"/>
  <c r="D1989" i="1" s="1"/>
  <c r="B1989" i="1"/>
  <c r="AI1798" i="1"/>
  <c r="AJ1993" i="1"/>
  <c r="C1993" i="1" s="1"/>
  <c r="AH1922" i="1"/>
  <c r="B1922" i="1"/>
  <c r="AJ2284" i="1"/>
  <c r="C2284" i="1" s="1"/>
  <c r="AH282" i="1"/>
  <c r="D282" i="1" s="1"/>
  <c r="AK2869" i="1"/>
  <c r="D2869" i="1" s="1"/>
  <c r="AH1760" i="1"/>
  <c r="B1760" i="1"/>
  <c r="AJ2148" i="1"/>
  <c r="C2148" i="1" s="1"/>
  <c r="AI1243" i="1"/>
  <c r="AH1160" i="1"/>
  <c r="AJ1403" i="1"/>
  <c r="C1403" i="1" s="1"/>
  <c r="AJ1565" i="1"/>
  <c r="AK1565" i="1" s="1"/>
  <c r="AI424" i="1"/>
  <c r="AH1534" i="1"/>
  <c r="B1534" i="1"/>
  <c r="AI778" i="1"/>
  <c r="B1907" i="1"/>
  <c r="AH1907" i="1"/>
  <c r="AI1748" i="1"/>
  <c r="AK1748" i="1" s="1"/>
  <c r="AJ2307" i="1"/>
  <c r="AJ1429" i="1"/>
  <c r="AJ2745" i="1"/>
  <c r="C2745" i="1" s="1"/>
  <c r="AI2220" i="1"/>
  <c r="AJ2275" i="1"/>
  <c r="AK2275" i="1" s="1"/>
  <c r="AH2735" i="1"/>
  <c r="C912" i="1"/>
  <c r="AH912" i="1"/>
  <c r="C2103" i="1"/>
  <c r="AJ2153" i="1"/>
  <c r="C2153" i="1" s="1"/>
  <c r="AI637" i="1"/>
  <c r="AJ2735" i="1"/>
  <c r="C2735" i="1" s="1"/>
  <c r="C2375" i="1"/>
  <c r="AI2437" i="1"/>
  <c r="AK2437" i="1" s="1"/>
  <c r="AI1215" i="1"/>
  <c r="AK1215" i="1" s="1"/>
  <c r="AI781" i="1"/>
  <c r="AJ522" i="1"/>
  <c r="C522" i="1" s="1"/>
  <c r="AH2543" i="1"/>
  <c r="D2543" i="1" s="1"/>
  <c r="C2543" i="1"/>
  <c r="AJ739" i="1"/>
  <c r="AI1442" i="1"/>
  <c r="AI76" i="1"/>
  <c r="AJ1390" i="1"/>
  <c r="C1390" i="1" s="1"/>
  <c r="AJ2249" i="1"/>
  <c r="C2249" i="1" s="1"/>
  <c r="AI2007" i="1"/>
  <c r="AH1868" i="1"/>
  <c r="AJ1413" i="1"/>
  <c r="AH2052" i="1"/>
  <c r="B2052" i="1"/>
  <c r="AJ2635" i="1"/>
  <c r="C2635" i="1" s="1"/>
  <c r="AH2681" i="1"/>
  <c r="D2681" i="1" s="1"/>
  <c r="B2681" i="1"/>
  <c r="AI2149" i="1"/>
  <c r="AJ1087" i="1"/>
  <c r="AH2820" i="1"/>
  <c r="B2820" i="1"/>
  <c r="AH2807" i="1"/>
  <c r="AI1718" i="1"/>
  <c r="AH2442" i="1"/>
  <c r="AJ1177" i="1"/>
  <c r="B2848" i="1"/>
  <c r="AJ1521" i="1"/>
  <c r="AI2210" i="1"/>
  <c r="AI1730" i="1"/>
  <c r="AK1730" i="1" s="1"/>
  <c r="AH2585" i="1"/>
  <c r="B2585" i="1"/>
  <c r="AI1352" i="1"/>
  <c r="AJ2595" i="1"/>
  <c r="B2509" i="1"/>
  <c r="AH2509" i="1"/>
  <c r="AH1451" i="1"/>
  <c r="D1451" i="1" s="1"/>
  <c r="B1451" i="1"/>
  <c r="AH435" i="1"/>
  <c r="AH2267" i="1"/>
  <c r="AJ2979" i="1"/>
  <c r="AH13" i="1"/>
  <c r="AI2926" i="1"/>
  <c r="AH723" i="1"/>
  <c r="D723" i="1" s="1"/>
  <c r="B723" i="1"/>
  <c r="AI2932" i="1"/>
  <c r="AJ336" i="1"/>
  <c r="C336" i="1" s="1"/>
  <c r="AJ139" i="1"/>
  <c r="C139" i="1" s="1"/>
  <c r="AJ1270" i="1"/>
  <c r="C1270" i="1" s="1"/>
  <c r="AH479" i="1"/>
  <c r="AH176" i="1"/>
  <c r="C375" i="1"/>
  <c r="AH1134" i="1"/>
  <c r="D1134" i="1" s="1"/>
  <c r="AH801" i="1"/>
  <c r="AK1899" i="1"/>
  <c r="AH2947" i="1"/>
  <c r="AJ1630" i="1"/>
  <c r="C1630" i="1" s="1"/>
  <c r="AI1885" i="1"/>
  <c r="AJ1405" i="1"/>
  <c r="C1405" i="1" s="1"/>
  <c r="AJ527" i="1"/>
  <c r="C527" i="1" s="1"/>
  <c r="AJ991" i="1"/>
  <c r="C991" i="1" s="1"/>
  <c r="AI1424" i="1"/>
  <c r="AJ2927" i="1"/>
  <c r="C2927" i="1" s="1"/>
  <c r="AJ176" i="1"/>
  <c r="C176" i="1" s="1"/>
  <c r="C208" i="1"/>
  <c r="B1126" i="1"/>
  <c r="AH1126" i="1"/>
  <c r="AH118" i="1"/>
  <c r="D118" i="1" s="1"/>
  <c r="AJ353" i="1"/>
  <c r="C353" i="1" s="1"/>
  <c r="AI1142" i="1"/>
  <c r="AJ1215" i="1"/>
  <c r="C2892" i="1"/>
  <c r="AH333" i="1"/>
  <c r="AJ679" i="1"/>
  <c r="C679" i="1" s="1"/>
  <c r="AJ1004" i="1"/>
  <c r="AJ1606" i="1"/>
  <c r="C1606" i="1" s="1"/>
  <c r="AJ534" i="1"/>
  <c r="C534" i="1" s="1"/>
  <c r="AJ1330" i="1"/>
  <c r="AI872" i="1"/>
  <c r="AK872" i="1" s="1"/>
  <c r="AH927" i="1"/>
  <c r="B927" i="1"/>
  <c r="AI1562" i="1"/>
  <c r="AJ430" i="1"/>
  <c r="C430" i="1" s="1"/>
  <c r="AJ1176" i="1"/>
  <c r="AH1270" i="1"/>
  <c r="B1270" i="1"/>
  <c r="AI1741" i="1"/>
  <c r="AK1741" i="1" s="1"/>
  <c r="D1741" i="1" s="1"/>
  <c r="AH1638" i="1"/>
  <c r="AJ201" i="1"/>
  <c r="AH640" i="1"/>
  <c r="AI619" i="1"/>
  <c r="AJ1950" i="1"/>
  <c r="AJ1944" i="1"/>
  <c r="C1944" i="1" s="1"/>
  <c r="AI1344" i="1"/>
  <c r="AK1344" i="1" s="1"/>
  <c r="AI2021" i="1"/>
  <c r="AK2021" i="1" s="1"/>
  <c r="AI1388" i="1"/>
  <c r="AK1388" i="1" s="1"/>
  <c r="AJ2721" i="1"/>
  <c r="AI904" i="1"/>
  <c r="AK904" i="1" s="1"/>
  <c r="D904" i="1" s="1"/>
  <c r="AH1761" i="1"/>
  <c r="AJ1463" i="1"/>
  <c r="C1463" i="1" s="1"/>
  <c r="AJ2340" i="1"/>
  <c r="AI961" i="1"/>
  <c r="AK961" i="1" s="1"/>
  <c r="AJ2006" i="1"/>
  <c r="C2006" i="1" s="1"/>
  <c r="AH1066" i="1"/>
  <c r="AJ2557" i="1"/>
  <c r="C2557" i="1" s="1"/>
  <c r="AJ697" i="1"/>
  <c r="C1193" i="1"/>
  <c r="AI1311" i="1"/>
  <c r="AK1311" i="1" s="1"/>
  <c r="D1311" i="1" s="1"/>
  <c r="AI2353" i="1"/>
  <c r="B2353" i="1" s="1"/>
  <c r="AJ2746" i="1"/>
  <c r="C2746" i="1" s="1"/>
  <c r="AI2072" i="1"/>
  <c r="AJ1143" i="1"/>
  <c r="C1143" i="1" s="1"/>
  <c r="AI1076" i="1"/>
  <c r="AK1076" i="1" s="1"/>
  <c r="AI2059" i="1"/>
  <c r="AJ1409" i="1"/>
  <c r="AK1409" i="1" s="1"/>
  <c r="AJ2506" i="1"/>
  <c r="C2506" i="1" s="1"/>
  <c r="AH2859" i="1"/>
  <c r="AH2026" i="1"/>
  <c r="B2026" i="1"/>
  <c r="C1202" i="1"/>
  <c r="AK1979" i="1"/>
  <c r="C682" i="1"/>
  <c r="AI2673" i="1"/>
  <c r="AK2673" i="1" s="1"/>
  <c r="AH2767" i="1"/>
  <c r="B2767" i="1"/>
  <c r="AJ1344" i="1"/>
  <c r="C1344" i="1" s="1"/>
  <c r="AH2065" i="1"/>
  <c r="AI2970" i="1"/>
  <c r="C1215" i="1"/>
  <c r="AJ512" i="1"/>
  <c r="C512" i="1" s="1"/>
  <c r="AI362" i="1"/>
  <c r="AK362" i="1" s="1"/>
  <c r="AI813" i="1"/>
  <c r="AJ829" i="1"/>
  <c r="C829" i="1" s="1"/>
  <c r="AJ1756" i="1"/>
  <c r="C1756" i="1" s="1"/>
  <c r="AI2547" i="1"/>
  <c r="AK2547" i="1" s="1"/>
  <c r="C2763" i="1"/>
  <c r="C2891" i="1"/>
  <c r="AI2217" i="1"/>
  <c r="AK2217" i="1" s="1"/>
  <c r="D2217" i="1" s="1"/>
  <c r="AI1567" i="1"/>
  <c r="AK1567" i="1" s="1"/>
  <c r="D1567" i="1" s="1"/>
  <c r="AI2903" i="1"/>
  <c r="AJ2713" i="1"/>
  <c r="AJ1693" i="1"/>
  <c r="C1693" i="1" s="1"/>
  <c r="AI2377" i="1"/>
  <c r="AK2377" i="1" s="1"/>
  <c r="AH242" i="1"/>
  <c r="D242" i="1" s="1"/>
  <c r="B242" i="1"/>
  <c r="AJ1880" i="1"/>
  <c r="AI514" i="1"/>
  <c r="AH919" i="1"/>
  <c r="AI1645" i="1"/>
  <c r="AK1645" i="1" s="1"/>
  <c r="D1645" i="1" s="1"/>
  <c r="C2309" i="1"/>
  <c r="AH2159" i="1"/>
  <c r="D2159" i="1" s="1"/>
  <c r="B2159" i="1"/>
  <c r="AI1404" i="1"/>
  <c r="AK1404" i="1" s="1"/>
  <c r="AI2136" i="1"/>
  <c r="AI1942" i="1"/>
  <c r="AK1942" i="1" s="1"/>
  <c r="D1942" i="1" s="1"/>
  <c r="AH2654" i="1"/>
  <c r="AJ2011" i="1"/>
  <c r="C2011" i="1" s="1"/>
  <c r="B2808" i="1"/>
  <c r="AJ1827" i="1"/>
  <c r="C1827" i="1" s="1"/>
  <c r="AI862" i="1"/>
  <c r="C298" i="1"/>
  <c r="B2577" i="1"/>
  <c r="B913" i="1"/>
  <c r="AH785" i="1"/>
  <c r="D785" i="1" s="1"/>
  <c r="B330" i="1"/>
  <c r="C40" i="1"/>
  <c r="AJ2946" i="1"/>
  <c r="C2946" i="1" s="1"/>
  <c r="AJ278" i="1"/>
  <c r="C278" i="1" s="1"/>
  <c r="AH92" i="1"/>
  <c r="D92" i="1" s="1"/>
  <c r="B92" i="1"/>
  <c r="AH167" i="1"/>
  <c r="AJ180" i="1"/>
  <c r="AH3045" i="1"/>
  <c r="C474" i="1"/>
  <c r="C305" i="1"/>
  <c r="AK649" i="1"/>
  <c r="AI2977" i="1"/>
  <c r="AK2977" i="1" s="1"/>
  <c r="AI300" i="1"/>
  <c r="AK300" i="1" s="1"/>
  <c r="AJ546" i="1"/>
  <c r="C546" i="1" s="1"/>
  <c r="AJ1172" i="1"/>
  <c r="C1172" i="1" s="1"/>
  <c r="C1521" i="1"/>
  <c r="AH1891" i="1"/>
  <c r="D1891" i="1" s="1"/>
  <c r="B1891" i="1"/>
  <c r="AK799" i="1"/>
  <c r="B799" i="1"/>
  <c r="AH599" i="1"/>
  <c r="AJ821" i="1"/>
  <c r="C821" i="1" s="1"/>
  <c r="AH59" i="1"/>
  <c r="AJ785" i="1"/>
  <c r="C785" i="1" s="1"/>
  <c r="AJ1914" i="1"/>
  <c r="C1914" i="1" s="1"/>
  <c r="AH10" i="1"/>
  <c r="AI2921" i="1"/>
  <c r="AH280" i="1"/>
  <c r="B280" i="1"/>
  <c r="AK3032" i="1"/>
  <c r="AH484" i="1"/>
  <c r="D484" i="1" s="1"/>
  <c r="B484" i="1"/>
  <c r="AJ464" i="1"/>
  <c r="C1163" i="1"/>
  <c r="AH1433" i="1"/>
  <c r="AI470" i="1"/>
  <c r="AK470" i="1" s="1"/>
  <c r="D470" i="1" s="1"/>
  <c r="C268" i="1"/>
  <c r="AJ293" i="1"/>
  <c r="C293" i="1" s="1"/>
  <c r="C1260" i="1"/>
  <c r="B331" i="1"/>
  <c r="AH331" i="1"/>
  <c r="C2990" i="1"/>
  <c r="AJ325" i="1"/>
  <c r="AH1785" i="1"/>
  <c r="AI1216" i="1"/>
  <c r="AI1584" i="1"/>
  <c r="B1657" i="1"/>
  <c r="AH1657" i="1"/>
  <c r="AI731" i="1"/>
  <c r="AK731" i="1" s="1"/>
  <c r="B1957" i="1"/>
  <c r="AH1957" i="1"/>
  <c r="AJ1166" i="1"/>
  <c r="AK1166" i="1" s="1"/>
  <c r="AI2892" i="1"/>
  <c r="AK2892" i="1" s="1"/>
  <c r="C1620" i="1"/>
  <c r="AJ1243" i="1"/>
  <c r="C1243" i="1" s="1"/>
  <c r="AH1609" i="1"/>
  <c r="B1609" i="1"/>
  <c r="AJ2269" i="1"/>
  <c r="AK2010" i="1"/>
  <c r="AJ2347" i="1"/>
  <c r="AI517" i="1"/>
  <c r="AK2748" i="1"/>
  <c r="AJ2974" i="1"/>
  <c r="C2974" i="1" s="1"/>
  <c r="AJ297" i="1"/>
  <c r="C297" i="1" s="1"/>
  <c r="AI2505" i="1"/>
  <c r="AJ181" i="1"/>
  <c r="AJ961" i="1"/>
  <c r="C961" i="1" s="1"/>
  <c r="C2451" i="1"/>
  <c r="C1447" i="1"/>
  <c r="AJ273" i="1"/>
  <c r="C273" i="1" s="1"/>
  <c r="AH387" i="1"/>
  <c r="D387" i="1" s="1"/>
  <c r="B387" i="1"/>
  <c r="AJ2560" i="1"/>
  <c r="C2560" i="1" s="1"/>
  <c r="C760" i="1"/>
  <c r="C1175" i="1"/>
  <c r="AI1805" i="1"/>
  <c r="AK1805" i="1" s="1"/>
  <c r="D1805" i="1" s="1"/>
  <c r="AH2494" i="1"/>
  <c r="AI2567" i="1"/>
  <c r="AH766" i="1"/>
  <c r="AH1830" i="1"/>
  <c r="B1830" i="1"/>
  <c r="AH1414" i="1"/>
  <c r="B1414" i="1"/>
  <c r="AI2063" i="1"/>
  <c r="AK2063" i="1" s="1"/>
  <c r="D2063" i="1" s="1"/>
  <c r="AJ1810" i="1"/>
  <c r="C1810" i="1" s="1"/>
  <c r="AJ1481" i="1"/>
  <c r="C1481" i="1" s="1"/>
  <c r="AJ1734" i="1"/>
  <c r="AJ1457" i="1"/>
  <c r="C1457" i="1" s="1"/>
  <c r="AI3041" i="1"/>
  <c r="AH810" i="1"/>
  <c r="AJ826" i="1"/>
  <c r="C826" i="1" s="1"/>
  <c r="AI659" i="1"/>
  <c r="AK659" i="1" s="1"/>
  <c r="D659" i="1" s="1"/>
  <c r="AJ1111" i="1"/>
  <c r="C1111" i="1" s="1"/>
  <c r="AH1280" i="1"/>
  <c r="AJ2651" i="1"/>
  <c r="C2651" i="1" s="1"/>
  <c r="C1212" i="1"/>
  <c r="AJ1066" i="1"/>
  <c r="C1066" i="1" s="1"/>
  <c r="AH1773" i="1"/>
  <c r="AH1147" i="1"/>
  <c r="B1147" i="1"/>
  <c r="C2504" i="1"/>
  <c r="AH385" i="1"/>
  <c r="B385" i="1"/>
  <c r="B2884" i="1"/>
  <c r="AH2705" i="1"/>
  <c r="AI2428" i="1"/>
  <c r="AK2428" i="1" s="1"/>
  <c r="C2082" i="1"/>
  <c r="AJ1715" i="1"/>
  <c r="C1715" i="1" s="1"/>
  <c r="C1387" i="1"/>
  <c r="AJ1972" i="1"/>
  <c r="AJ2622" i="1"/>
  <c r="AJ1192" i="1"/>
  <c r="B2359" i="1"/>
  <c r="AH1218" i="1"/>
  <c r="B1299" i="1"/>
  <c r="AH1915" i="1"/>
  <c r="D1915" i="1" s="1"/>
  <c r="AH2131" i="1"/>
  <c r="D2131" i="1" s="1"/>
  <c r="AK91" i="1"/>
  <c r="AH2995" i="1"/>
  <c r="B2995" i="1"/>
  <c r="AI2915" i="1"/>
  <c r="AK2915" i="1" s="1"/>
  <c r="C60" i="1"/>
  <c r="B2917" i="1"/>
  <c r="AH2917" i="1"/>
  <c r="AI305" i="1"/>
  <c r="AK305" i="1" s="1"/>
  <c r="AI237" i="1"/>
  <c r="AH978" i="1"/>
  <c r="AH2959" i="1"/>
  <c r="AJ436" i="1"/>
  <c r="C436" i="1" s="1"/>
  <c r="AI1334" i="1"/>
  <c r="AJ71" i="1"/>
  <c r="AI1199" i="1"/>
  <c r="AI1425" i="1"/>
  <c r="AK1425" i="1" s="1"/>
  <c r="D1425" i="1" s="1"/>
  <c r="B2101" i="1"/>
  <c r="AH2101" i="1"/>
  <c r="AJ203" i="1"/>
  <c r="C2022" i="1"/>
  <c r="AJ1952" i="1"/>
  <c r="C1952" i="1" s="1"/>
  <c r="AH347" i="1"/>
  <c r="D347" i="1" s="1"/>
  <c r="B347" i="1"/>
  <c r="AI541" i="1"/>
  <c r="AK956" i="1"/>
  <c r="AI602" i="1"/>
  <c r="AK602" i="1" s="1"/>
  <c r="AI1104" i="1"/>
  <c r="AK1104" i="1" s="1"/>
  <c r="AH1711" i="1"/>
  <c r="B1711" i="1"/>
  <c r="AI2989" i="1"/>
  <c r="AJ591" i="1"/>
  <c r="C591" i="1" s="1"/>
  <c r="AI140" i="1"/>
  <c r="AK140" i="1" s="1"/>
  <c r="D140" i="1" s="1"/>
  <c r="AH739" i="1"/>
  <c r="D739" i="1" s="1"/>
  <c r="B739" i="1"/>
  <c r="AJ411" i="1"/>
  <c r="AJ212" i="1"/>
  <c r="C212" i="1" s="1"/>
  <c r="AH849" i="1"/>
  <c r="AI29" i="1"/>
  <c r="AK29" i="1" s="1"/>
  <c r="D29" i="1" s="1"/>
  <c r="AI27" i="1"/>
  <c r="AK27" i="1" s="1"/>
  <c r="AJ197" i="1"/>
  <c r="C197" i="1" s="1"/>
  <c r="AI1298" i="1"/>
  <c r="AK1298" i="1" s="1"/>
  <c r="AH1026" i="1"/>
  <c r="B1026" i="1"/>
  <c r="AH560" i="1"/>
  <c r="AI426" i="1"/>
  <c r="AH448" i="1"/>
  <c r="B448" i="1"/>
  <c r="AI1154" i="1"/>
  <c r="AI1545" i="1"/>
  <c r="AI1839" i="1"/>
  <c r="AK1839" i="1" s="1"/>
  <c r="AH1749" i="1"/>
  <c r="B1749" i="1"/>
  <c r="AH1336" i="1"/>
  <c r="AH1356" i="1"/>
  <c r="B1356" i="1"/>
  <c r="D756" i="1"/>
  <c r="C2238" i="1"/>
  <c r="AJ1046" i="1"/>
  <c r="C1046" i="1" s="1"/>
  <c r="AH943" i="1"/>
  <c r="B943" i="1"/>
  <c r="AI2626" i="1"/>
  <c r="AJ848" i="1"/>
  <c r="AH1796" i="1"/>
  <c r="AJ830" i="1"/>
  <c r="AH1855" i="1"/>
  <c r="B1855" i="1"/>
  <c r="AH2620" i="1"/>
  <c r="B2620" i="1"/>
  <c r="AI2804" i="1"/>
  <c r="B2804" i="1" s="1"/>
  <c r="AI1237" i="1"/>
  <c r="AK1237" i="1" s="1"/>
  <c r="AH1255" i="1"/>
  <c r="D1255" i="1" s="1"/>
  <c r="B1255" i="1"/>
  <c r="AH2032" i="1"/>
  <c r="B2032" i="1"/>
  <c r="AI2206" i="1"/>
  <c r="AJ2436" i="1"/>
  <c r="C2436" i="1" s="1"/>
  <c r="C82" i="1"/>
  <c r="AJ887" i="1"/>
  <c r="C887" i="1" s="1"/>
  <c r="B2327" i="1"/>
  <c r="AH2327" i="1"/>
  <c r="AH2609" i="1"/>
  <c r="B2609" i="1"/>
  <c r="AI2835" i="1"/>
  <c r="AI763" i="1"/>
  <c r="AK763" i="1" s="1"/>
  <c r="AH1708" i="1"/>
  <c r="D1708" i="1" s="1"/>
  <c r="B1708" i="1"/>
  <c r="AJ1039" i="1"/>
  <c r="C1039" i="1" s="1"/>
  <c r="AI1756" i="1"/>
  <c r="B2517" i="1"/>
  <c r="AH1167" i="1"/>
  <c r="B1167" i="1"/>
  <c r="C2549" i="1"/>
  <c r="AI2830" i="1"/>
  <c r="AJ2452" i="1"/>
  <c r="C2452" i="1" s="1"/>
  <c r="C2488" i="1"/>
  <c r="AI2859" i="1"/>
  <c r="AK2859" i="1" s="1"/>
  <c r="AH2066" i="1"/>
  <c r="AJ2541" i="1"/>
  <c r="AJ2844" i="1"/>
  <c r="C2844" i="1" s="1"/>
  <c r="AH2689" i="1"/>
  <c r="AH2537" i="1"/>
  <c r="AJ3058" i="1"/>
  <c r="C3058" i="1" s="1"/>
  <c r="AI2905" i="1"/>
  <c r="AH1120" i="1"/>
  <c r="B1120" i="1"/>
  <c r="AH2956" i="1"/>
  <c r="B2956" i="1"/>
  <c r="AI849" i="1"/>
  <c r="AK849" i="1" s="1"/>
  <c r="D849" i="1" s="1"/>
  <c r="AH960" i="1"/>
  <c r="AJ2050" i="1"/>
  <c r="C2050" i="1" s="1"/>
  <c r="C1385" i="1"/>
  <c r="AI2675" i="1"/>
  <c r="AK2675" i="1" s="1"/>
  <c r="D2675" i="1" s="1"/>
  <c r="AH1288" i="1"/>
  <c r="AH2086" i="1"/>
  <c r="AH2633" i="1"/>
  <c r="AH2042" i="1"/>
  <c r="AI2584" i="1"/>
  <c r="AI1642" i="1"/>
  <c r="AK1642" i="1" s="1"/>
  <c r="AI1280" i="1"/>
  <c r="AK1280" i="1" s="1"/>
  <c r="D1280" i="1" s="1"/>
  <c r="AH2070" i="1"/>
  <c r="B2070" i="1"/>
  <c r="AI2079" i="1"/>
  <c r="C507" i="1"/>
  <c r="AJ2383" i="1"/>
  <c r="C2383" i="1" s="1"/>
  <c r="AH178" i="1"/>
  <c r="AI1348" i="1"/>
  <c r="AI2438" i="1"/>
  <c r="AJ1685" i="1"/>
  <c r="AJ1616" i="1"/>
  <c r="AH2353" i="1"/>
  <c r="AJ2051" i="1"/>
  <c r="AH2787" i="1"/>
  <c r="AI1706" i="1"/>
  <c r="AK1706" i="1" s="1"/>
  <c r="AJ1469" i="1"/>
  <c r="C1644" i="1"/>
  <c r="AI2840" i="1"/>
  <c r="B1925" i="1"/>
  <c r="B1951" i="1"/>
  <c r="B1949" i="1"/>
  <c r="B1292" i="1"/>
  <c r="AH2984" i="1"/>
  <c r="AJ2920" i="1"/>
  <c r="C2920" i="1" s="1"/>
  <c r="AJ2985" i="1"/>
  <c r="AJ339" i="1"/>
  <c r="C339" i="1" s="1"/>
  <c r="AI2895" i="1"/>
  <c r="AK2895" i="1" s="1"/>
  <c r="D2895" i="1" s="1"/>
  <c r="AJ771" i="1"/>
  <c r="AI116" i="1"/>
  <c r="AK116" i="1" s="1"/>
  <c r="AJ56" i="1"/>
  <c r="B803" i="1"/>
  <c r="AH803" i="1"/>
  <c r="AI138" i="1"/>
  <c r="B138" i="1" s="1"/>
  <c r="AI252" i="1"/>
  <c r="AI2944" i="1"/>
  <c r="AK2944" i="1" s="1"/>
  <c r="AH203" i="1"/>
  <c r="B203" i="1"/>
  <c r="AH1434" i="1"/>
  <c r="B1434" i="1"/>
  <c r="AH2946" i="1"/>
  <c r="C563" i="1"/>
  <c r="AI658" i="1"/>
  <c r="B658" i="1" s="1"/>
  <c r="AJ1133" i="1"/>
  <c r="AH1850" i="1"/>
  <c r="AH379" i="1"/>
  <c r="AH214" i="1"/>
  <c r="AJ445" i="1"/>
  <c r="C445" i="1" s="1"/>
  <c r="AH310" i="1"/>
  <c r="AJ377" i="1"/>
  <c r="C377" i="1" s="1"/>
  <c r="AI231" i="1"/>
  <c r="AK231" i="1" s="1"/>
  <c r="AH2988" i="1"/>
  <c r="B2988" i="1"/>
  <c r="AI282" i="1"/>
  <c r="AK282" i="1" s="1"/>
  <c r="AI132" i="1"/>
  <c r="C1071" i="1"/>
  <c r="AH1254" i="1"/>
  <c r="D1254" i="1" s="1"/>
  <c r="B1254" i="1"/>
  <c r="AI373" i="1"/>
  <c r="AH1162" i="1"/>
  <c r="B1162" i="1"/>
  <c r="AJ1142" i="1"/>
  <c r="C1142" i="1" s="1"/>
  <c r="AI1103" i="1"/>
  <c r="B540" i="1"/>
  <c r="AH540" i="1"/>
  <c r="AH1560" i="1"/>
  <c r="B1560" i="1"/>
  <c r="AH261" i="1"/>
  <c r="B261" i="1"/>
  <c r="AI815" i="1"/>
  <c r="AI1577" i="1"/>
  <c r="B1577" i="1" s="1"/>
  <c r="AJ1272" i="1"/>
  <c r="C1272" i="1" s="1"/>
  <c r="AH705" i="1"/>
  <c r="C705" i="1"/>
  <c r="C932" i="1"/>
  <c r="AH1564" i="1"/>
  <c r="D1564" i="1" s="1"/>
  <c r="B1564" i="1"/>
  <c r="AJ1488" i="1"/>
  <c r="C1488" i="1" s="1"/>
  <c r="AJ444" i="1"/>
  <c r="C444" i="1" s="1"/>
  <c r="AJ1078" i="1"/>
  <c r="AJ666" i="1"/>
  <c r="C666" i="1" s="1"/>
  <c r="AJ1722" i="1"/>
  <c r="C1722" i="1" s="1"/>
  <c r="AI1448" i="1"/>
  <c r="AI2101" i="1"/>
  <c r="AH2573" i="1"/>
  <c r="B2573" i="1"/>
  <c r="AI1421" i="1"/>
  <c r="AK1421" i="1" s="1"/>
  <c r="C1852" i="1"/>
  <c r="C2871" i="1"/>
  <c r="C1881" i="1"/>
  <c r="AK1786" i="1"/>
  <c r="AJ2936" i="1"/>
  <c r="C2936" i="1" s="1"/>
  <c r="AJ1302" i="1"/>
  <c r="C1302" i="1" s="1"/>
  <c r="AI2883" i="1"/>
  <c r="AK2883" i="1" s="1"/>
  <c r="D2883" i="1" s="1"/>
  <c r="AJ1178" i="1"/>
  <c r="C1178" i="1" s="1"/>
  <c r="AI2445" i="1"/>
  <c r="AK2445" i="1" s="1"/>
  <c r="C2622" i="1"/>
  <c r="C2225" i="1"/>
  <c r="AJ1978" i="1"/>
  <c r="AI1760" i="1"/>
  <c r="C2585" i="1"/>
  <c r="AI2374" i="1"/>
  <c r="AI2179" i="1"/>
  <c r="AK2179" i="1" s="1"/>
  <c r="AJ832" i="1"/>
  <c r="AK832" i="1" s="1"/>
  <c r="C1413" i="1"/>
  <c r="AI2650" i="1"/>
  <c r="AK2650" i="1" s="1"/>
  <c r="D2650" i="1" s="1"/>
  <c r="AJ2741" i="1"/>
  <c r="C2741" i="1" s="1"/>
  <c r="AJ64" i="1"/>
  <c r="C64" i="1" s="1"/>
  <c r="AJ1160" i="1"/>
  <c r="AK1160" i="1" s="1"/>
  <c r="D1160" i="1" s="1"/>
  <c r="AI1399" i="1"/>
  <c r="B2491" i="1"/>
  <c r="AJ2623" i="1"/>
  <c r="AI471" i="1"/>
  <c r="AK471" i="1" s="1"/>
  <c r="AJ857" i="1"/>
  <c r="AK857" i="1" s="1"/>
  <c r="D857" i="1" s="1"/>
  <c r="AH728" i="1"/>
  <c r="AH970" i="1"/>
  <c r="B970" i="1"/>
  <c r="AI50" i="1"/>
  <c r="AJ1225" i="1"/>
  <c r="AI1468" i="1"/>
  <c r="AJ2005" i="1"/>
  <c r="C2005" i="1" s="1"/>
  <c r="AJ1250" i="1"/>
  <c r="C1250" i="1" s="1"/>
  <c r="AI74" i="1"/>
  <c r="AK74" i="1" s="1"/>
  <c r="AJ2455" i="1"/>
  <c r="C2455" i="1" s="1"/>
  <c r="AJ1560" i="1"/>
  <c r="AK1560" i="1" s="1"/>
  <c r="C2096" i="1"/>
  <c r="AJ2000" i="1"/>
  <c r="C2000" i="1" s="1"/>
  <c r="AI2344" i="1"/>
  <c r="AI1082" i="1"/>
  <c r="AK1082" i="1" s="1"/>
  <c r="AH2821" i="1"/>
  <c r="AI2115" i="1"/>
  <c r="AJ2068" i="1"/>
  <c r="AI2850" i="1"/>
  <c r="B2751" i="1"/>
  <c r="AI2364" i="1"/>
  <c r="C684" i="1"/>
  <c r="AI1975" i="1"/>
  <c r="AK1975" i="1" s="1"/>
  <c r="AJ1701" i="1"/>
  <c r="C1701" i="1" s="1"/>
  <c r="AK2084" i="1"/>
  <c r="B2822" i="1"/>
  <c r="AH2822" i="1"/>
  <c r="C2448" i="1"/>
  <c r="AJ2810" i="1"/>
  <c r="C2810" i="1" s="1"/>
  <c r="AJ2544" i="1"/>
  <c r="C2544" i="1" s="1"/>
  <c r="B1372" i="1"/>
  <c r="AH1372" i="1"/>
  <c r="AH267" i="1"/>
  <c r="B2393" i="1"/>
  <c r="B1062" i="1"/>
  <c r="B2669" i="1"/>
  <c r="B1331" i="1"/>
  <c r="B932" i="1"/>
  <c r="AK3031" i="1"/>
  <c r="D3031" i="1" s="1"/>
  <c r="AJ1478" i="1"/>
  <c r="AK1478" i="1" s="1"/>
  <c r="C1879" i="1"/>
  <c r="C380" i="1"/>
  <c r="B1242" i="1"/>
  <c r="C1087" i="1"/>
  <c r="C1932" i="1"/>
  <c r="AH1444" i="1"/>
  <c r="AH1709" i="1"/>
  <c r="AH234" i="1"/>
  <c r="D234" i="1" s="1"/>
  <c r="AH2808" i="1"/>
  <c r="C2595" i="1"/>
  <c r="AH128" i="1"/>
  <c r="AH556" i="1"/>
  <c r="AH2335" i="1"/>
  <c r="C521" i="1"/>
  <c r="C2950" i="1"/>
  <c r="AH1258" i="1"/>
  <c r="AJ1378" i="1"/>
  <c r="C442" i="1"/>
  <c r="C1301" i="1"/>
  <c r="C2078" i="1"/>
  <c r="C1724" i="1"/>
  <c r="C850" i="1"/>
  <c r="AH1813" i="1"/>
  <c r="AK1465" i="1"/>
  <c r="AH2760" i="1"/>
  <c r="AK742" i="1"/>
  <c r="D742" i="1" s="1"/>
  <c r="B2392" i="1"/>
  <c r="B1696" i="1"/>
  <c r="AH1651" i="1"/>
  <c r="B1909" i="1"/>
  <c r="B278" i="1"/>
  <c r="AH598" i="1"/>
  <c r="B1326" i="1"/>
  <c r="AH266" i="1"/>
  <c r="AJ1514" i="1"/>
  <c r="C1514" i="1" s="1"/>
  <c r="C2962" i="1"/>
  <c r="C545" i="1"/>
  <c r="C949" i="1"/>
  <c r="C2728" i="1"/>
  <c r="B2412" i="1"/>
  <c r="C2657" i="1"/>
  <c r="C1010" i="1"/>
  <c r="B1588" i="1"/>
  <c r="B1213" i="1"/>
  <c r="AH2463" i="1"/>
  <c r="B2044" i="1"/>
  <c r="B442" i="1"/>
  <c r="AH235" i="1"/>
  <c r="D235" i="1" s="1"/>
  <c r="B2940" i="1"/>
  <c r="B2811" i="1"/>
  <c r="B2144" i="1"/>
  <c r="B643" i="1"/>
  <c r="AH2593" i="1"/>
  <c r="AH2067" i="1"/>
  <c r="AH753" i="1"/>
  <c r="D753" i="1" s="1"/>
  <c r="B596" i="1"/>
  <c r="AK2531" i="1"/>
  <c r="AH2533" i="1"/>
  <c r="AH2263" i="1"/>
  <c r="AH2451" i="1"/>
  <c r="AH2842" i="1"/>
  <c r="D2842" i="1" s="1"/>
  <c r="AH1969" i="1"/>
  <c r="AH1230" i="1"/>
  <c r="B2290" i="1"/>
  <c r="AH1991" i="1"/>
  <c r="AH1793" i="1"/>
  <c r="B727" i="1"/>
  <c r="B616" i="1"/>
  <c r="C2545" i="1"/>
  <c r="B2123" i="1"/>
  <c r="AH1568" i="1"/>
  <c r="AH980" i="1"/>
  <c r="AH2939" i="1"/>
  <c r="AH928" i="1"/>
  <c r="AH799" i="1"/>
  <c r="B2051" i="1"/>
  <c r="B522" i="1"/>
  <c r="B3060" i="1"/>
  <c r="AK450" i="1"/>
  <c r="AH2700" i="1"/>
  <c r="B2694" i="1"/>
  <c r="AH2655" i="1"/>
  <c r="B2626" i="1"/>
  <c r="B1646" i="1"/>
  <c r="AH2373" i="1"/>
  <c r="C844" i="1"/>
  <c r="B1232" i="1"/>
  <c r="B1074" i="1"/>
  <c r="AH202" i="1"/>
  <c r="D202" i="1" s="1"/>
  <c r="B2182" i="1"/>
  <c r="AH1893" i="1"/>
  <c r="AH2868" i="1"/>
  <c r="AH2223" i="1"/>
  <c r="B732" i="1"/>
  <c r="AH194" i="1"/>
  <c r="B2425" i="1"/>
  <c r="C1022" i="1"/>
  <c r="B337" i="1"/>
  <c r="AH246" i="1"/>
  <c r="D246" i="1" s="1"/>
  <c r="B246" i="1"/>
  <c r="AK71" i="1"/>
  <c r="AK667" i="1"/>
  <c r="D667" i="1" s="1"/>
  <c r="AH671" i="1"/>
  <c r="AH272" i="1"/>
  <c r="B779" i="1"/>
  <c r="AH779" i="1"/>
  <c r="AH850" i="1"/>
  <c r="B850" i="1"/>
  <c r="AH1914" i="1"/>
  <c r="D1914" i="1" s="1"/>
  <c r="B1914" i="1"/>
  <c r="C1246" i="1"/>
  <c r="C49" i="1"/>
  <c r="AH555" i="1"/>
  <c r="D555" i="1" s="1"/>
  <c r="B555" i="1"/>
  <c r="AH2365" i="1"/>
  <c r="B2365" i="1"/>
  <c r="AH2007" i="1"/>
  <c r="B2007" i="1"/>
  <c r="AH186" i="1"/>
  <c r="AK596" i="1"/>
  <c r="D596" i="1" s="1"/>
  <c r="AK435" i="1"/>
  <c r="AH394" i="1"/>
  <c r="B394" i="1"/>
  <c r="AK222" i="1"/>
  <c r="AK201" i="1"/>
  <c r="D201" i="1" s="1"/>
  <c r="AK843" i="1"/>
  <c r="C1092" i="1"/>
  <c r="AH1447" i="1"/>
  <c r="B1447" i="1"/>
  <c r="AH2994" i="1"/>
  <c r="D2994" i="1" s="1"/>
  <c r="C262" i="1"/>
  <c r="AH262" i="1"/>
  <c r="AK794" i="1"/>
  <c r="B794" i="1"/>
  <c r="AH1154" i="1"/>
  <c r="B1154" i="1"/>
  <c r="AH1586" i="1"/>
  <c r="C2515" i="1"/>
  <c r="AH2515" i="1"/>
  <c r="AK263" i="1"/>
  <c r="AK883" i="1"/>
  <c r="B883" i="1"/>
  <c r="AH2205" i="1"/>
  <c r="B2205" i="1"/>
  <c r="AK1995" i="1"/>
  <c r="D1995" i="1" s="1"/>
  <c r="AK2703" i="1"/>
  <c r="AJ2369" i="1"/>
  <c r="C2369" i="1" s="1"/>
  <c r="AJ409" i="1"/>
  <c r="C409" i="1" s="1"/>
  <c r="AH2445" i="1"/>
  <c r="B2445" i="1"/>
  <c r="AH1398" i="1"/>
  <c r="D1398" i="1" s="1"/>
  <c r="B1398" i="1"/>
  <c r="AK674" i="1"/>
  <c r="AH2177" i="1"/>
  <c r="D2177" i="1" s="1"/>
  <c r="AK684" i="1"/>
  <c r="C2850" i="1"/>
  <c r="AK1790" i="1"/>
  <c r="D1790" i="1" s="1"/>
  <c r="AK399" i="1"/>
  <c r="AK1660" i="1"/>
  <c r="AI2230" i="1"/>
  <c r="AK2230" i="1" s="1"/>
  <c r="D2230" i="1" s="1"/>
  <c r="AK131" i="1"/>
  <c r="C697" i="1"/>
  <c r="AH534" i="1"/>
  <c r="B534" i="1"/>
  <c r="AK198" i="1"/>
  <c r="AI3057" i="1"/>
  <c r="AK2594" i="1"/>
  <c r="B2594" i="1"/>
  <c r="AK171" i="1"/>
  <c r="D171" i="1" s="1"/>
  <c r="B171" i="1"/>
  <c r="C1978" i="1"/>
  <c r="AI2310" i="1"/>
  <c r="AH2288" i="1"/>
  <c r="B2288" i="1"/>
  <c r="AK2166" i="1"/>
  <c r="C2341" i="1"/>
  <c r="AH1224" i="1"/>
  <c r="B1224" i="1"/>
  <c r="AH2978" i="1"/>
  <c r="B1180" i="1"/>
  <c r="AK1180" i="1"/>
  <c r="B2548" i="1"/>
  <c r="AI2561" i="1"/>
  <c r="AH1812" i="1"/>
  <c r="AK2278" i="1"/>
  <c r="C1927" i="1"/>
  <c r="AH1927" i="1"/>
  <c r="AJ1505" i="1"/>
  <c r="C1505" i="1" s="1"/>
  <c r="AI2519" i="1"/>
  <c r="AK2519" i="1" s="1"/>
  <c r="B380" i="1"/>
  <c r="AK211" i="1"/>
  <c r="D211" i="1" s="1"/>
  <c r="B1080" i="1"/>
  <c r="AH133" i="1"/>
  <c r="B133" i="1"/>
  <c r="AI253" i="1"/>
  <c r="AH225" i="1"/>
  <c r="B225" i="1"/>
  <c r="AI127" i="1"/>
  <c r="AH584" i="1"/>
  <c r="D584" i="1" s="1"/>
  <c r="B584" i="1"/>
  <c r="C837" i="1"/>
  <c r="D396" i="1"/>
  <c r="AH134" i="1"/>
  <c r="B134" i="1"/>
  <c r="C1957" i="1"/>
  <c r="AI152" i="1"/>
  <c r="AK152" i="1" s="1"/>
  <c r="AK552" i="1"/>
  <c r="C2979" i="1"/>
  <c r="B2397" i="1"/>
  <c r="AH2397" i="1"/>
  <c r="AH1316" i="1"/>
  <c r="AH1861" i="1"/>
  <c r="B1861" i="1"/>
  <c r="C3044" i="1"/>
  <c r="AH542" i="1"/>
  <c r="AH3062" i="1"/>
  <c r="AK2927" i="1"/>
  <c r="D2927" i="1" s="1"/>
  <c r="AH787" i="1"/>
  <c r="B787" i="1"/>
  <c r="AH283" i="1"/>
  <c r="D283" i="1" s="1"/>
  <c r="B283" i="1"/>
  <c r="AK1829" i="1"/>
  <c r="D1829" i="1" s="1"/>
  <c r="B1829" i="1"/>
  <c r="AK254" i="1"/>
  <c r="D254" i="1" s="1"/>
  <c r="B254" i="1"/>
  <c r="AI233" i="1"/>
  <c r="AH1757" i="1"/>
  <c r="D1757" i="1" s="1"/>
  <c r="AH328" i="1"/>
  <c r="C1125" i="1"/>
  <c r="AH2271" i="1"/>
  <c r="B2271" i="1"/>
  <c r="AI1745" i="1"/>
  <c r="AJ886" i="1"/>
  <c r="AH1672" i="1"/>
  <c r="D1672" i="1" s="1"/>
  <c r="C2509" i="1"/>
  <c r="C3014" i="1"/>
  <c r="AH1626" i="1"/>
  <c r="AH2579" i="1"/>
  <c r="AH2459" i="1"/>
  <c r="B2459" i="1"/>
  <c r="AI1842" i="1"/>
  <c r="C1911" i="1"/>
  <c r="AH1983" i="1"/>
  <c r="D1983" i="1" s="1"/>
  <c r="AH2724" i="1"/>
  <c r="B2724" i="1"/>
  <c r="AH961" i="1"/>
  <c r="C831" i="1"/>
  <c r="AH413" i="1"/>
  <c r="D413" i="1" s="1"/>
  <c r="B413" i="1"/>
  <c r="C2255" i="1"/>
  <c r="AK2277" i="1"/>
  <c r="B2277" i="1"/>
  <c r="AI2549" i="1"/>
  <c r="AH2320" i="1"/>
  <c r="AH1697" i="1"/>
  <c r="AH513" i="1"/>
  <c r="D513" i="1" s="1"/>
  <c r="B513" i="1"/>
  <c r="AJ652" i="1"/>
  <c r="AJ1129" i="1"/>
  <c r="AJ289" i="1"/>
  <c r="C289" i="1" s="1"/>
  <c r="AH2547" i="1"/>
  <c r="D2547" i="1" s="1"/>
  <c r="AI2962" i="1"/>
  <c r="B2385" i="1"/>
  <c r="AH2385" i="1"/>
  <c r="AJ2668" i="1"/>
  <c r="C2668" i="1" s="1"/>
  <c r="AH277" i="1"/>
  <c r="AI1840" i="1"/>
  <c r="AH2666" i="1"/>
  <c r="AI1226" i="1"/>
  <c r="AJ749" i="1"/>
  <c r="C749" i="1" s="1"/>
  <c r="AJ520" i="1"/>
  <c r="C520" i="1" s="1"/>
  <c r="C2338" i="1"/>
  <c r="AH737" i="1"/>
  <c r="AH2184" i="1"/>
  <c r="C1229" i="1"/>
  <c r="AI1815" i="1"/>
  <c r="C1741" i="1"/>
  <c r="AH2424" i="1"/>
  <c r="D2424" i="1" s="1"/>
  <c r="AH314" i="1"/>
  <c r="AJ2977" i="1"/>
  <c r="AK3007" i="1"/>
  <c r="B3007" i="1"/>
  <c r="C44" i="1"/>
  <c r="C695" i="1"/>
  <c r="AH695" i="1"/>
  <c r="AJ891" i="1"/>
  <c r="B773" i="1"/>
  <c r="AH773" i="1"/>
  <c r="D773" i="1" s="1"/>
  <c r="AH1388" i="1"/>
  <c r="AI584" i="1"/>
  <c r="AK584" i="1" s="1"/>
  <c r="AH1741" i="1"/>
  <c r="AJ3019" i="1"/>
  <c r="AK3019" i="1" s="1"/>
  <c r="C381" i="1"/>
  <c r="C2068" i="1"/>
  <c r="AH132" i="1"/>
  <c r="C355" i="1"/>
  <c r="AK12" i="1"/>
  <c r="D12" i="1" s="1"/>
  <c r="AH255" i="1"/>
  <c r="D255" i="1" s="1"/>
  <c r="C464" i="1"/>
  <c r="AI289" i="1"/>
  <c r="AH937" i="1"/>
  <c r="AJ1136" i="1"/>
  <c r="C1136" i="1" s="1"/>
  <c r="AJ694" i="1"/>
  <c r="C694" i="1" s="1"/>
  <c r="AH1789" i="1"/>
  <c r="C637" i="1"/>
  <c r="AJ1306" i="1"/>
  <c r="B2137" i="1"/>
  <c r="AH2137" i="1"/>
  <c r="D2137" i="1" s="1"/>
  <c r="B2043" i="1"/>
  <c r="AH2043" i="1"/>
  <c r="C1093" i="1"/>
  <c r="C848" i="1"/>
  <c r="AI1811" i="1"/>
  <c r="AJ299" i="1"/>
  <c r="C299" i="1" s="1"/>
  <c r="AI1234" i="1"/>
  <c r="B1234" i="1" s="1"/>
  <c r="AK2720" i="1"/>
  <c r="D2720" i="1" s="1"/>
  <c r="AH1125" i="1"/>
  <c r="AH914" i="1"/>
  <c r="C1078" i="1"/>
  <c r="AK1130" i="1"/>
  <c r="AH2294" i="1"/>
  <c r="AJ2850" i="1"/>
  <c r="AH414" i="1"/>
  <c r="AK696" i="1"/>
  <c r="B696" i="1"/>
  <c r="AH1264" i="1"/>
  <c r="B1264" i="1"/>
  <c r="C2110" i="1"/>
  <c r="AK2187" i="1"/>
  <c r="D2187" i="1" s="1"/>
  <c r="B2187" i="1"/>
  <c r="AI980" i="1"/>
  <c r="AH2293" i="1"/>
  <c r="AK1958" i="1"/>
  <c r="AH2150" i="1"/>
  <c r="B2150" i="1"/>
  <c r="AJ1874" i="1"/>
  <c r="AK2189" i="1"/>
  <c r="B2189" i="1"/>
  <c r="AH2861" i="1"/>
  <c r="D2861" i="1" s="1"/>
  <c r="B2861" i="1"/>
  <c r="AI1295" i="1"/>
  <c r="AK1295" i="1" s="1"/>
  <c r="AK2534" i="1"/>
  <c r="AI1782" i="1"/>
  <c r="AJ2548" i="1"/>
  <c r="C2548" i="1" s="1"/>
  <c r="AJ2832" i="1"/>
  <c r="AJ638" i="1"/>
  <c r="AI2715" i="1"/>
  <c r="AH1223" i="1"/>
  <c r="AI2297" i="1"/>
  <c r="AK2297" i="1" s="1"/>
  <c r="AH2329" i="1"/>
  <c r="B2329" i="1"/>
  <c r="AI2125" i="1"/>
  <c r="AI532" i="1"/>
  <c r="AK532" i="1" s="1"/>
  <c r="AH2492" i="1"/>
  <c r="B2492" i="1"/>
  <c r="C858" i="1"/>
  <c r="AI2272" i="1"/>
  <c r="AK2272" i="1" s="1"/>
  <c r="D2272" i="1" s="1"/>
  <c r="B1583" i="1"/>
  <c r="B1673" i="1"/>
  <c r="AK93" i="1"/>
  <c r="B93" i="1"/>
  <c r="AI3010" i="1"/>
  <c r="AK3010" i="1" s="1"/>
  <c r="AJ140" i="1"/>
  <c r="AJ245" i="1"/>
  <c r="C245" i="1" s="1"/>
  <c r="AI84" i="1"/>
  <c r="AK84" i="1" s="1"/>
  <c r="AK484" i="1"/>
  <c r="AH690" i="1"/>
  <c r="AI923" i="1"/>
  <c r="AK923" i="1" s="1"/>
  <c r="C210" i="1"/>
  <c r="AI28" i="1"/>
  <c r="C369" i="1"/>
  <c r="C69" i="1"/>
  <c r="AK538" i="1"/>
  <c r="D538" i="1" s="1"/>
  <c r="C1315" i="1"/>
  <c r="AJ619" i="1"/>
  <c r="C619" i="1" s="1"/>
  <c r="AI918" i="1"/>
  <c r="C996" i="1"/>
  <c r="B1250" i="1"/>
  <c r="AI987" i="1"/>
  <c r="AK987" i="1" s="1"/>
  <c r="AI3027" i="1"/>
  <c r="AK3027" i="1" s="1"/>
  <c r="C548" i="1"/>
  <c r="C1286" i="1"/>
  <c r="AI1494" i="1"/>
  <c r="AJ319" i="1"/>
  <c r="AK319" i="1" s="1"/>
  <c r="C833" i="1"/>
  <c r="AH987" i="1"/>
  <c r="D987" i="1" s="1"/>
  <c r="B987" i="1"/>
  <c r="C290" i="1"/>
  <c r="AI262" i="1"/>
  <c r="AH284" i="1"/>
  <c r="AI405" i="1"/>
  <c r="AH768" i="1"/>
  <c r="B768" i="1"/>
  <c r="AI3029" i="1"/>
  <c r="AI3056" i="1"/>
  <c r="AI497" i="1"/>
  <c r="AH292" i="1"/>
  <c r="AI889" i="1"/>
  <c r="B1240" i="1"/>
  <c r="AH1240" i="1"/>
  <c r="AK534" i="1"/>
  <c r="AH1161" i="1"/>
  <c r="D1161" i="1" s="1"/>
  <c r="B1161" i="1"/>
  <c r="C1625" i="1"/>
  <c r="AH1056" i="1"/>
  <c r="AJ31" i="1"/>
  <c r="C31" i="1" s="1"/>
  <c r="C1700" i="1"/>
  <c r="AH2075" i="1"/>
  <c r="AI235" i="1"/>
  <c r="AK235" i="1" s="1"/>
  <c r="AJ571" i="1"/>
  <c r="C571" i="1" s="1"/>
  <c r="AH1784" i="1"/>
  <c r="C215" i="1"/>
  <c r="AJ191" i="1"/>
  <c r="AK191" i="1" s="1"/>
  <c r="AI793" i="1"/>
  <c r="C1525" i="1"/>
  <c r="AI1490" i="1"/>
  <c r="AK1490" i="1" s="1"/>
  <c r="AI363" i="1"/>
  <c r="AI2821" i="1"/>
  <c r="AK2821" i="1" s="1"/>
  <c r="AJ499" i="1"/>
  <c r="C499" i="1" s="1"/>
  <c r="AH1551" i="1"/>
  <c r="AH2062" i="1"/>
  <c r="AH656" i="1"/>
  <c r="D656" i="1" s="1"/>
  <c r="B656" i="1"/>
  <c r="AI229" i="1"/>
  <c r="AH1685" i="1"/>
  <c r="AH1655" i="1"/>
  <c r="AK1230" i="1"/>
  <c r="AH1129" i="1"/>
  <c r="B1129" i="1"/>
  <c r="AI1532" i="1"/>
  <c r="AK479" i="1"/>
  <c r="D479" i="1" s="1"/>
  <c r="AI737" i="1"/>
  <c r="AK737" i="1" s="1"/>
  <c r="AJ1779" i="1"/>
  <c r="C1779" i="1" s="1"/>
  <c r="AH2087" i="1"/>
  <c r="AI2018" i="1"/>
  <c r="AI2325" i="1"/>
  <c r="AI2596" i="1"/>
  <c r="AK2596" i="1" s="1"/>
  <c r="AH1553" i="1"/>
  <c r="AH1446" i="1"/>
  <c r="B1446" i="1"/>
  <c r="AI776" i="1"/>
  <c r="AI1269" i="1"/>
  <c r="C1356" i="1"/>
  <c r="AJ2087" i="1"/>
  <c r="C2087" i="1" s="1"/>
  <c r="AK2632" i="1"/>
  <c r="B2632" i="1"/>
  <c r="AJ1224" i="1"/>
  <c r="C1224" i="1" s="1"/>
  <c r="AK1447" i="1"/>
  <c r="D1447" i="1" s="1"/>
  <c r="AH2570" i="1"/>
  <c r="AI1013" i="1"/>
  <c r="B1013" i="1" s="1"/>
  <c r="AH1105" i="1"/>
  <c r="B1105" i="1"/>
  <c r="AH2179" i="1"/>
  <c r="D2179" i="1" s="1"/>
  <c r="AJ2181" i="1"/>
  <c r="C2181" i="1" s="1"/>
  <c r="AI468" i="1"/>
  <c r="AI2223" i="1"/>
  <c r="AI2801" i="1"/>
  <c r="C2299" i="1"/>
  <c r="C2610" i="1"/>
  <c r="C737" i="1"/>
  <c r="AK1198" i="1"/>
  <c r="D1198" i="1" s="1"/>
  <c r="B1198" i="1"/>
  <c r="AJ2250" i="1"/>
  <c r="C2250" i="1" s="1"/>
  <c r="AH2193" i="1"/>
  <c r="AJ875" i="1"/>
  <c r="C875" i="1" s="1"/>
  <c r="AI2511" i="1"/>
  <c r="AK2511" i="1" s="1"/>
  <c r="D2511" i="1" s="1"/>
  <c r="AJ1230" i="1"/>
  <c r="C1230" i="1" s="1"/>
  <c r="C2713" i="1"/>
  <c r="B2439" i="1"/>
  <c r="AH694" i="1"/>
  <c r="AJ1006" i="1"/>
  <c r="AK1006" i="1" s="1"/>
  <c r="AI747" i="1"/>
  <c r="AK747" i="1" s="1"/>
  <c r="D747" i="1" s="1"/>
  <c r="AK521" i="1"/>
  <c r="AI2457" i="1"/>
  <c r="AK2457" i="1" s="1"/>
  <c r="D2457" i="1" s="1"/>
  <c r="AI1600" i="1"/>
  <c r="AK1600" i="1" s="1"/>
  <c r="AH2334" i="1"/>
  <c r="D2334" i="1" s="1"/>
  <c r="AI2544" i="1"/>
  <c r="AI2583" i="1"/>
  <c r="AK2583" i="1" s="1"/>
  <c r="AK1367" i="1"/>
  <c r="AI743" i="1"/>
  <c r="AK1031" i="1"/>
  <c r="B1031" i="1"/>
  <c r="AH2853" i="1"/>
  <c r="B2853" i="1"/>
  <c r="AI2635" i="1"/>
  <c r="AK2635" i="1" s="1"/>
  <c r="D2635" i="1" s="1"/>
  <c r="AI2654" i="1"/>
  <c r="AK2654" i="1" s="1"/>
  <c r="AK2843" i="1"/>
  <c r="D2843" i="1" s="1"/>
  <c r="C295" i="1"/>
  <c r="B1672" i="1"/>
  <c r="B1018" i="1"/>
  <c r="AJ3025" i="1"/>
  <c r="C3025" i="1" s="1"/>
  <c r="AH2965" i="1"/>
  <c r="AI266" i="1"/>
  <c r="AK290" i="1"/>
  <c r="AJ19" i="1"/>
  <c r="AI7" i="1"/>
  <c r="AI523" i="1"/>
  <c r="AH2914" i="1"/>
  <c r="AJ160" i="1"/>
  <c r="AK160" i="1" s="1"/>
  <c r="D160" i="1" s="1"/>
  <c r="AH302" i="1"/>
  <c r="D302" i="1" s="1"/>
  <c r="B302" i="1"/>
  <c r="C153" i="1"/>
  <c r="C654" i="1"/>
  <c r="AI316" i="1"/>
  <c r="AK316" i="1" s="1"/>
  <c r="D316" i="1" s="1"/>
  <c r="C1269" i="1"/>
  <c r="AI820" i="1"/>
  <c r="AH1873" i="1"/>
  <c r="AH1615" i="1"/>
  <c r="AI1304" i="1"/>
  <c r="AJ860" i="1"/>
  <c r="C860" i="1" s="1"/>
  <c r="AJ677" i="1"/>
  <c r="C677" i="1" s="1"/>
  <c r="AI823" i="1"/>
  <c r="AK823" i="1" s="1"/>
  <c r="AH1411" i="1"/>
  <c r="AJ1683" i="1"/>
  <c r="C1683" i="1" s="1"/>
  <c r="AH2127" i="1"/>
  <c r="D2127" i="1" s="1"/>
  <c r="B2127" i="1"/>
  <c r="AH923" i="1"/>
  <c r="B923" i="1"/>
  <c r="AI1763" i="1"/>
  <c r="AK1763" i="1" s="1"/>
  <c r="D1763" i="1" s="1"/>
  <c r="AH106" i="1"/>
  <c r="B106" i="1"/>
  <c r="AJ415" i="1"/>
  <c r="B49" i="1"/>
  <c r="AH49" i="1"/>
  <c r="AJ2904" i="1"/>
  <c r="AH1046" i="1"/>
  <c r="AJ1135" i="1"/>
  <c r="AK553" i="1"/>
  <c r="AI39" i="1"/>
  <c r="AK39" i="1" s="1"/>
  <c r="D39" i="1" s="1"/>
  <c r="AJ343" i="1"/>
  <c r="AJ922" i="1"/>
  <c r="C922" i="1" s="1"/>
  <c r="AI427" i="1"/>
  <c r="AK427" i="1" s="1"/>
  <c r="AH1770" i="1"/>
  <c r="AI1797" i="1"/>
  <c r="AK1797" i="1" s="1"/>
  <c r="AK472" i="1"/>
  <c r="D472" i="1" s="1"/>
  <c r="AI1149" i="1"/>
  <c r="B1149" i="1" s="1"/>
  <c r="AK251" i="1"/>
  <c r="D251" i="1" s="1"/>
  <c r="AK932" i="1"/>
  <c r="D932" i="1" s="1"/>
  <c r="AH404" i="1"/>
  <c r="B1369" i="1"/>
  <c r="AK1369" i="1"/>
  <c r="D1369" i="1" s="1"/>
  <c r="AH2194" i="1"/>
  <c r="AH2484" i="1"/>
  <c r="B427" i="1"/>
  <c r="AH427" i="1"/>
  <c r="D427" i="1" s="1"/>
  <c r="AJ776" i="1"/>
  <c r="C776" i="1" s="1"/>
  <c r="AJ911" i="1"/>
  <c r="C911" i="1" s="1"/>
  <c r="AJ1380" i="1"/>
  <c r="C1380" i="1" s="1"/>
  <c r="AH2391" i="1"/>
  <c r="AH700" i="1"/>
  <c r="B700" i="1"/>
  <c r="AI1740" i="1"/>
  <c r="AH1211" i="1"/>
  <c r="B1211" i="1"/>
  <c r="C2097" i="1"/>
  <c r="AH1021" i="1"/>
  <c r="AJ2060" i="1"/>
  <c r="AJ2290" i="1"/>
  <c r="AK2290" i="1" s="1"/>
  <c r="C2778" i="1"/>
  <c r="AH2778" i="1"/>
  <c r="D2778" i="1" s="1"/>
  <c r="AH2783" i="1"/>
  <c r="B2783" i="1"/>
  <c r="AH1123" i="1"/>
  <c r="AI3030" i="1"/>
  <c r="AK3030" i="1" s="1"/>
  <c r="AH2979" i="1"/>
  <c r="D2979" i="1" s="1"/>
  <c r="AH761" i="1"/>
  <c r="B761" i="1"/>
  <c r="AI2375" i="1"/>
  <c r="AH2732" i="1"/>
  <c r="C2732" i="1"/>
  <c r="AJ1149" i="1"/>
  <c r="AJ2430" i="1"/>
  <c r="AK2696" i="1"/>
  <c r="B2696" i="1"/>
  <c r="AI1802" i="1"/>
  <c r="B1802" i="1" s="1"/>
  <c r="AK1446" i="1"/>
  <c r="D1446" i="1" s="1"/>
  <c r="AI2780" i="1"/>
  <c r="AI1784" i="1"/>
  <c r="AK1784" i="1" s="1"/>
  <c r="C2553" i="1"/>
  <c r="AI393" i="1"/>
  <c r="AK393" i="1" s="1"/>
  <c r="D393" i="1" s="1"/>
  <c r="AJ1517" i="1"/>
  <c r="C1517" i="1" s="1"/>
  <c r="C1695" i="1"/>
  <c r="AI2335" i="1"/>
  <c r="AK2335" i="1" s="1"/>
  <c r="AH1359" i="1"/>
  <c r="B1359" i="1"/>
  <c r="AH977" i="1"/>
  <c r="AJ867" i="1"/>
  <c r="AK867" i="1" s="1"/>
  <c r="AJ2956" i="1"/>
  <c r="C2956" i="1" s="1"/>
  <c r="AH2846" i="1"/>
  <c r="AJ2804" i="1"/>
  <c r="C2804" i="1" s="1"/>
  <c r="AI2667" i="1"/>
  <c r="AK2667" i="1" s="1"/>
  <c r="C1330" i="1"/>
  <c r="C2043" i="1"/>
  <c r="AJ1987" i="1"/>
  <c r="C1987" i="1" s="1"/>
  <c r="AI1816" i="1"/>
  <c r="AK1816" i="1" s="1"/>
  <c r="B2667" i="1"/>
  <c r="AH2667" i="1"/>
  <c r="D2667" i="1" s="1"/>
  <c r="AH1763" i="1"/>
  <c r="AI1634" i="1"/>
  <c r="AI965" i="1"/>
  <c r="AJ1754" i="1"/>
  <c r="C1754" i="1" s="1"/>
  <c r="AJ2498" i="1"/>
  <c r="AI2245" i="1"/>
  <c r="AH2745" i="1"/>
  <c r="D2745" i="1" s="1"/>
  <c r="B2745" i="1"/>
  <c r="C846" i="1"/>
  <c r="AJ1863" i="1"/>
  <c r="C1863" i="1" s="1"/>
  <c r="AI2792" i="1"/>
  <c r="B2877" i="1"/>
  <c r="AK1276" i="1"/>
  <c r="D1276" i="1" s="1"/>
  <c r="C171" i="1"/>
  <c r="AH2517" i="1"/>
  <c r="C2321" i="1"/>
  <c r="AH2583" i="1"/>
  <c r="B207" i="1"/>
  <c r="B1972" i="1"/>
  <c r="C1192" i="1"/>
  <c r="AI2924" i="1"/>
  <c r="AI223" i="1"/>
  <c r="AJ272" i="1"/>
  <c r="C272" i="1" s="1"/>
  <c r="AJ552" i="1"/>
  <c r="C552" i="1" s="1"/>
  <c r="AI1254" i="1"/>
  <c r="AK1254" i="1" s="1"/>
  <c r="AI202" i="1"/>
  <c r="AK202" i="1" s="1"/>
  <c r="AH2021" i="1"/>
  <c r="D2021" i="1" s="1"/>
  <c r="B2021" i="1"/>
  <c r="AK1951" i="1"/>
  <c r="D1951" i="1" s="1"/>
  <c r="AI735" i="1"/>
  <c r="AK735" i="1" s="1"/>
  <c r="AI1165" i="1"/>
  <c r="AK1165" i="1" s="1"/>
  <c r="C1217" i="1"/>
  <c r="AI712" i="1"/>
  <c r="AK712" i="1" s="1"/>
  <c r="AH1565" i="1"/>
  <c r="B1565" i="1"/>
  <c r="AI189" i="1"/>
  <c r="AI1016" i="1"/>
  <c r="AI489" i="1"/>
  <c r="AK489" i="1" s="1"/>
  <c r="D489" i="1" s="1"/>
  <c r="AH207" i="1"/>
  <c r="AH2958" i="1"/>
  <c r="AI111" i="1"/>
  <c r="AH2960" i="1"/>
  <c r="B2960" i="1"/>
  <c r="AJ844" i="1"/>
  <c r="B327" i="1"/>
  <c r="AH327" i="1"/>
  <c r="AH359" i="1"/>
  <c r="C359" i="1"/>
  <c r="AJ1199" i="1"/>
  <c r="C1199" i="1" s="1"/>
  <c r="AI787" i="1"/>
  <c r="AI3025" i="1"/>
  <c r="AK3025" i="1" s="1"/>
  <c r="AI1743" i="1"/>
  <c r="AH1961" i="1"/>
  <c r="AI1512" i="1"/>
  <c r="C296" i="1"/>
  <c r="AI1126" i="1"/>
  <c r="AK1168" i="1"/>
  <c r="AJ814" i="1"/>
  <c r="C814" i="1" s="1"/>
  <c r="AI1238" i="1"/>
  <c r="AK1238" i="1" s="1"/>
  <c r="AH2540" i="1"/>
  <c r="AJ2766" i="1"/>
  <c r="C2766" i="1" s="1"/>
  <c r="AJ1622" i="1"/>
  <c r="AH2702" i="1"/>
  <c r="D2702" i="1" s="1"/>
  <c r="B2702" i="1"/>
  <c r="AH828" i="1"/>
  <c r="AI603" i="1"/>
  <c r="AK603" i="1" s="1"/>
  <c r="AJ838" i="1"/>
  <c r="AK838" i="1" s="1"/>
  <c r="AH1333" i="1"/>
  <c r="AJ2322" i="1"/>
  <c r="C2322" i="1" s="1"/>
  <c r="AH2284" i="1"/>
  <c r="B2284" i="1"/>
  <c r="AH2809" i="1"/>
  <c r="B2809" i="1"/>
  <c r="AK681" i="1"/>
  <c r="B681" i="1"/>
  <c r="AJ775" i="1"/>
  <c r="C775" i="1" s="1"/>
  <c r="AJ2294" i="1"/>
  <c r="C2294" i="1" s="1"/>
  <c r="AI2467" i="1"/>
  <c r="AK2467" i="1" s="1"/>
  <c r="D2467" i="1" s="1"/>
  <c r="AJ151" i="1"/>
  <c r="C151" i="1" s="1"/>
  <c r="AJ2466" i="1"/>
  <c r="C2466" i="1" s="1"/>
  <c r="C1527" i="1"/>
  <c r="AH472" i="1"/>
  <c r="B472" i="1"/>
  <c r="AJ1509" i="1"/>
  <c r="C1509" i="1" s="1"/>
  <c r="AJ170" i="1"/>
  <c r="C170" i="1" s="1"/>
  <c r="B457" i="1"/>
  <c r="AH457" i="1"/>
  <c r="B1160" i="1"/>
  <c r="AJ1541" i="1"/>
  <c r="B1983" i="1"/>
  <c r="AK1983" i="1"/>
  <c r="AH1504" i="1"/>
  <c r="D1504" i="1" s="1"/>
  <c r="B1504" i="1"/>
  <c r="B125" i="1"/>
  <c r="AH125" i="1"/>
  <c r="D125" i="1" s="1"/>
  <c r="AJ939" i="1"/>
  <c r="C939" i="1" s="1"/>
  <c r="AH398" i="1"/>
  <c r="AJ1795" i="1"/>
  <c r="AI1663" i="1"/>
  <c r="AI1595" i="1"/>
  <c r="AK1595" i="1" s="1"/>
  <c r="D1595" i="1" s="1"/>
  <c r="AJ2760" i="1"/>
  <c r="AK1674" i="1"/>
  <c r="AH407" i="1"/>
  <c r="B407" i="1"/>
  <c r="AH1691" i="1"/>
  <c r="B1691" i="1"/>
  <c r="AH1863" i="1"/>
  <c r="C1541" i="1"/>
  <c r="AI1849" i="1"/>
  <c r="AK1849" i="1" s="1"/>
  <c r="D1849" i="1" s="1"/>
  <c r="AJ990" i="1"/>
  <c r="C990" i="1" s="1"/>
  <c r="C2152" i="1"/>
  <c r="AK2182" i="1"/>
  <c r="D2182" i="1" s="1"/>
  <c r="AH2944" i="1"/>
  <c r="D2944" i="1" s="1"/>
  <c r="B2944" i="1"/>
  <c r="AH2446" i="1"/>
  <c r="AH2447" i="1"/>
  <c r="AH1151" i="1"/>
  <c r="AI2006" i="1"/>
  <c r="AH2506" i="1"/>
  <c r="AH2190" i="1"/>
  <c r="D2190" i="1" s="1"/>
  <c r="B2190" i="1"/>
  <c r="AH2245" i="1"/>
  <c r="C1072" i="1"/>
  <c r="B667" i="1"/>
  <c r="AH3034" i="1"/>
  <c r="B282" i="1"/>
  <c r="B153" i="1"/>
  <c r="B2873" i="1"/>
  <c r="B2427" i="1"/>
  <c r="AH3005" i="1"/>
  <c r="AI117" i="1"/>
  <c r="AH2894" i="1"/>
  <c r="AJ367" i="1"/>
  <c r="C367" i="1" s="1"/>
  <c r="AH2977" i="1"/>
  <c r="B2977" i="1"/>
  <c r="AH1166" i="1"/>
  <c r="B1166" i="1"/>
  <c r="AJ27" i="1"/>
  <c r="C27" i="1" s="1"/>
  <c r="AH642" i="1"/>
  <c r="AJ364" i="1"/>
  <c r="C364" i="1" s="1"/>
  <c r="AJ670" i="1"/>
  <c r="C670" i="1" s="1"/>
  <c r="C1316" i="1"/>
  <c r="AH3032" i="1"/>
  <c r="B3032" i="1"/>
  <c r="AK3066" i="1"/>
  <c r="B3066" i="1"/>
  <c r="AI99" i="1"/>
  <c r="AH1042" i="1"/>
  <c r="AJ812" i="1"/>
  <c r="AH1947" i="1"/>
  <c r="D1947" i="1" s="1"/>
  <c r="B1947" i="1"/>
  <c r="AJ361" i="1"/>
  <c r="C361" i="1" s="1"/>
  <c r="AJ1824" i="1"/>
  <c r="C1824" i="1" s="1"/>
  <c r="AJ547" i="1"/>
  <c r="AH2934" i="1"/>
  <c r="D2934" i="1" s="1"/>
  <c r="B2934" i="1"/>
  <c r="AJ511" i="1"/>
  <c r="C511" i="1" s="1"/>
  <c r="AH1401" i="1"/>
  <c r="C191" i="1"/>
  <c r="AJ3013" i="1"/>
  <c r="C3013" i="1" s="1"/>
  <c r="AI414" i="1"/>
  <c r="AK414" i="1" s="1"/>
  <c r="D414" i="1" s="1"/>
  <c r="AJ796" i="1"/>
  <c r="AI394" i="1"/>
  <c r="AI1184" i="1"/>
  <c r="AH19" i="1"/>
  <c r="AJ110" i="1"/>
  <c r="AJ804" i="1"/>
  <c r="C804" i="1" s="1"/>
  <c r="AI1328" i="1"/>
  <c r="AI1357" i="1"/>
  <c r="AH22" i="1"/>
  <c r="AJ858" i="1"/>
  <c r="AI1376" i="1"/>
  <c r="AH1257" i="1"/>
  <c r="B1257" i="1"/>
  <c r="AI1559" i="1"/>
  <c r="AH2029" i="1"/>
  <c r="D2029" i="1" s="1"/>
  <c r="B2029" i="1"/>
  <c r="AJ2416" i="1"/>
  <c r="AK2416" i="1" s="1"/>
  <c r="D2416" i="1" s="1"/>
  <c r="AJ2812" i="1"/>
  <c r="C2812" i="1" s="1"/>
  <c r="AH3058" i="1"/>
  <c r="AJ1609" i="1"/>
  <c r="AI2449" i="1"/>
  <c r="AJ1467" i="1"/>
  <c r="AK1467" i="1" s="1"/>
  <c r="AJ1763" i="1"/>
  <c r="C1763" i="1" s="1"/>
  <c r="AJ2478" i="1"/>
  <c r="C2478" i="1" s="1"/>
  <c r="AI1097" i="1"/>
  <c r="B1097" i="1" s="1"/>
  <c r="C2616" i="1"/>
  <c r="AI2183" i="1"/>
  <c r="AJ1885" i="1"/>
  <c r="AH2138" i="1"/>
  <c r="AJ1713" i="1"/>
  <c r="AJ2493" i="1"/>
  <c r="C2493" i="1" s="1"/>
  <c r="AI2819" i="1"/>
  <c r="D1590" i="1"/>
  <c r="C2380" i="1"/>
  <c r="AI2563" i="1"/>
  <c r="AI2255" i="1"/>
  <c r="AJ1736" i="1"/>
  <c r="C1736" i="1" s="1"/>
  <c r="AH2645" i="1"/>
  <c r="B2645" i="1"/>
  <c r="AI1281" i="1"/>
  <c r="AI2161" i="1"/>
  <c r="AJ1791" i="1"/>
  <c r="C1791" i="1" s="1"/>
  <c r="C1504" i="1"/>
  <c r="AI2469" i="1"/>
  <c r="AI2103" i="1"/>
  <c r="AJ2104" i="1"/>
  <c r="C2104" i="1" s="1"/>
  <c r="AJ561" i="1"/>
  <c r="C561" i="1" s="1"/>
  <c r="C1319" i="1"/>
  <c r="AH2017" i="1"/>
  <c r="D2017" i="1" s="1"/>
  <c r="AH1104" i="1"/>
  <c r="D1104" i="1" s="1"/>
  <c r="B1104" i="1"/>
  <c r="AJ2418" i="1"/>
  <c r="C2418" i="1" s="1"/>
  <c r="AI563" i="1"/>
  <c r="AI2269" i="1"/>
  <c r="AI1810" i="1"/>
  <c r="AI2073" i="1"/>
  <c r="AI1635" i="1"/>
  <c r="AJ458" i="1"/>
  <c r="C458" i="1" s="1"/>
  <c r="AK1710" i="1"/>
  <c r="AJ1639" i="1"/>
  <c r="C1639" i="1" s="1"/>
  <c r="AJ2619" i="1"/>
  <c r="C2619" i="1" s="1"/>
  <c r="AH2464" i="1"/>
  <c r="AH1541" i="1"/>
  <c r="C1758" i="1"/>
  <c r="AI2810" i="1"/>
  <c r="AH772" i="1"/>
  <c r="C1205" i="1"/>
  <c r="AJ2036" i="1"/>
  <c r="AI1895" i="1"/>
  <c r="C1999" i="1"/>
  <c r="AH1999" i="1"/>
  <c r="B1795" i="1"/>
  <c r="B2951" i="1"/>
  <c r="C222" i="1"/>
  <c r="B2858" i="1"/>
  <c r="B180" i="1"/>
  <c r="B2403" i="1"/>
  <c r="B2417" i="1"/>
  <c r="B948" i="1"/>
  <c r="C2971" i="1"/>
  <c r="AJ368" i="1"/>
  <c r="C368" i="1" s="1"/>
  <c r="AI359" i="1"/>
  <c r="AI389" i="1"/>
  <c r="AK389" i="1" s="1"/>
  <c r="AJ432" i="1"/>
  <c r="AJ49" i="1"/>
  <c r="AH441" i="1"/>
  <c r="C441" i="1"/>
  <c r="AH1335" i="1"/>
  <c r="B1335" i="1"/>
  <c r="AK3028" i="1"/>
  <c r="B3028" i="1"/>
  <c r="C219" i="1"/>
  <c r="AI475" i="1"/>
  <c r="AH324" i="1"/>
  <c r="B324" i="1"/>
  <c r="AJ1218" i="1"/>
  <c r="C1218" i="1" s="1"/>
  <c r="C1108" i="1"/>
  <c r="AH2929" i="1"/>
  <c r="D2929" i="1" s="1"/>
  <c r="B2929" i="1"/>
  <c r="B1981" i="1"/>
  <c r="AH1981" i="1"/>
  <c r="AJ1533" i="1"/>
  <c r="C1533" i="1" s="1"/>
  <c r="AI1026" i="1"/>
  <c r="AH2938" i="1"/>
  <c r="AK569" i="1"/>
  <c r="AI23" i="1"/>
  <c r="AI590" i="1"/>
  <c r="AJ579" i="1"/>
  <c r="C23" i="1"/>
  <c r="AI190" i="1"/>
  <c r="B190" i="1" s="1"/>
  <c r="AI297" i="1"/>
  <c r="AK297" i="1" s="1"/>
  <c r="D297" i="1" s="1"/>
  <c r="AI129" i="1"/>
  <c r="AI722" i="1"/>
  <c r="AK722" i="1" s="1"/>
  <c r="D722" i="1" s="1"/>
  <c r="AI605" i="1"/>
  <c r="AK605" i="1" s="1"/>
  <c r="AJ1303" i="1"/>
  <c r="C1303" i="1" s="1"/>
  <c r="AJ1036" i="1"/>
  <c r="C1036" i="1" s="1"/>
  <c r="AI1641" i="1"/>
  <c r="B1641" i="1" s="1"/>
  <c r="B1082" i="1"/>
  <c r="AH1082" i="1"/>
  <c r="D1082" i="1" s="1"/>
  <c r="AJ1258" i="1"/>
  <c r="AH553" i="1"/>
  <c r="B553" i="1"/>
  <c r="C1397" i="1"/>
  <c r="AJ102" i="1"/>
  <c r="C102" i="1" s="1"/>
  <c r="C1331" i="1"/>
  <c r="AI745" i="1"/>
  <c r="AI1781" i="1"/>
  <c r="C1324" i="1"/>
  <c r="AI1397" i="1"/>
  <c r="C343" i="1"/>
  <c r="AH1087" i="1"/>
  <c r="B1087" i="1"/>
  <c r="AI437" i="1"/>
  <c r="AH1096" i="1"/>
  <c r="D1096" i="1" s="1"/>
  <c r="B1096" i="1"/>
  <c r="AJ1526" i="1"/>
  <c r="AK1526" i="1" s="1"/>
  <c r="AI2581" i="1"/>
  <c r="AI2443" i="1"/>
  <c r="AH1756" i="1"/>
  <c r="AH2564" i="1"/>
  <c r="AH2060" i="1"/>
  <c r="AI1454" i="1"/>
  <c r="AI2037" i="1"/>
  <c r="AH2628" i="1"/>
  <c r="AH2224" i="1"/>
  <c r="B2224" i="1"/>
  <c r="AH825" i="1"/>
  <c r="B825" i="1"/>
  <c r="C768" i="1"/>
  <c r="AH2870" i="1"/>
  <c r="C2870" i="1"/>
  <c r="AH2504" i="1"/>
  <c r="D2504" i="1" s="1"/>
  <c r="B2504" i="1"/>
  <c r="AI2284" i="1"/>
  <c r="AI1046" i="1"/>
  <c r="B1046" i="1" s="1"/>
  <c r="AH957" i="1"/>
  <c r="AH938" i="1"/>
  <c r="B938" i="1"/>
  <c r="AJ1502" i="1"/>
  <c r="C1502" i="1" s="1"/>
  <c r="AI1936" i="1"/>
  <c r="AJ2482" i="1"/>
  <c r="C2482" i="1" s="1"/>
  <c r="AJ2481" i="1"/>
  <c r="AJ562" i="1"/>
  <c r="C562" i="1" s="1"/>
  <c r="AH1613" i="1"/>
  <c r="AJ2129" i="1"/>
  <c r="C2129" i="1" s="1"/>
  <c r="AI2331" i="1"/>
  <c r="AK2331" i="1" s="1"/>
  <c r="AJ726" i="1"/>
  <c r="C726" i="1" s="1"/>
  <c r="C2683" i="1"/>
  <c r="AJ1919" i="1"/>
  <c r="C1919" i="1" s="1"/>
  <c r="D2799" i="1"/>
  <c r="AI623" i="1"/>
  <c r="AI1023" i="1"/>
  <c r="AI1308" i="1"/>
  <c r="AJ2514" i="1"/>
  <c r="C2514" i="1" s="1"/>
  <c r="AJ39" i="1"/>
  <c r="C39" i="1" s="1"/>
  <c r="AI1049" i="1"/>
  <c r="B1049" i="1" s="1"/>
  <c r="C1485" i="1"/>
  <c r="AI2959" i="1"/>
  <c r="AJ871" i="1"/>
  <c r="AH1523" i="1"/>
  <c r="AI2368" i="1"/>
  <c r="AJ2826" i="1"/>
  <c r="C2826" i="1" s="1"/>
  <c r="AJ1357" i="1"/>
  <c r="C1357" i="1" s="1"/>
  <c r="AI2142" i="1"/>
  <c r="AK2142" i="1" s="1"/>
  <c r="AJ287" i="1"/>
  <c r="C287" i="1" s="1"/>
  <c r="AH2878" i="1"/>
  <c r="AJ1803" i="1"/>
  <c r="C1803" i="1" s="1"/>
  <c r="AI2493" i="1"/>
  <c r="AI2168" i="1"/>
  <c r="AK2168" i="1" s="1"/>
  <c r="AI1874" i="1"/>
  <c r="AH2166" i="1"/>
  <c r="B2166" i="1"/>
  <c r="C1748" i="1"/>
  <c r="C484" i="1"/>
  <c r="AH276" i="1"/>
  <c r="D276" i="1" s="1"/>
  <c r="B276" i="1"/>
  <c r="AH1621" i="1"/>
  <c r="C2740" i="1"/>
  <c r="AI2775" i="1"/>
  <c r="AK2775" i="1" s="1"/>
  <c r="AJ1499" i="1"/>
  <c r="C1499" i="1" s="1"/>
  <c r="AI2177" i="1"/>
  <c r="AK2177" i="1" s="1"/>
  <c r="C2490" i="1"/>
  <c r="AJ2719" i="1"/>
  <c r="C2719" i="1" s="1"/>
  <c r="AI2774" i="1"/>
  <c r="AK1588" i="1"/>
  <c r="AJ2230" i="1"/>
  <c r="C2230" i="1" s="1"/>
  <c r="AH2221" i="1"/>
  <c r="AJ2818" i="1"/>
  <c r="AJ2447" i="1"/>
  <c r="B1905" i="1"/>
  <c r="B2317" i="1"/>
  <c r="B1881" i="1"/>
  <c r="AH2403" i="1"/>
  <c r="D2403" i="1" s="1"/>
  <c r="B1022" i="1"/>
  <c r="AI2993" i="1"/>
  <c r="AJ45" i="1"/>
  <c r="AJ617" i="1"/>
  <c r="C617" i="1" s="1"/>
  <c r="AI79" i="1"/>
  <c r="AK79" i="1" s="1"/>
  <c r="D79" i="1" s="1"/>
  <c r="C399" i="1"/>
  <c r="AI3015" i="1"/>
  <c r="AJ301" i="1"/>
  <c r="AJ3064" i="1"/>
  <c r="AH450" i="1"/>
  <c r="AI220" i="1"/>
  <c r="AK220" i="1" s="1"/>
  <c r="AH101" i="1"/>
  <c r="AH682" i="1"/>
  <c r="B682" i="1"/>
  <c r="AH1281" i="1"/>
  <c r="AJ1120" i="1"/>
  <c r="C1120" i="1" s="1"/>
  <c r="AH1901" i="1"/>
  <c r="B1901" i="1"/>
  <c r="AH1127" i="1"/>
  <c r="D1127" i="1" s="1"/>
  <c r="B1127" i="1"/>
  <c r="AI1287" i="1"/>
  <c r="AH692" i="1"/>
  <c r="B692" i="1"/>
  <c r="AJ992" i="1"/>
  <c r="C992" i="1" s="1"/>
  <c r="AJ1628" i="1"/>
  <c r="C1628" i="1" s="1"/>
  <c r="AH389" i="1"/>
  <c r="B389" i="1"/>
  <c r="AJ3033" i="1"/>
  <c r="C3033" i="1" s="1"/>
  <c r="AH524" i="1"/>
  <c r="B524" i="1"/>
  <c r="C897" i="1"/>
  <c r="AH258" i="1"/>
  <c r="B258" i="1"/>
  <c r="C3048" i="1"/>
  <c r="AH3048" i="1"/>
  <c r="C448" i="1"/>
  <c r="B429" i="1"/>
  <c r="AH429" i="1"/>
  <c r="AJ43" i="1"/>
  <c r="C43" i="1" s="1"/>
  <c r="AI500" i="1"/>
  <c r="AK500" i="1" s="1"/>
  <c r="AH1122" i="1"/>
  <c r="D1122" i="1" s="1"/>
  <c r="B1122" i="1"/>
  <c r="AI1105" i="1"/>
  <c r="AI764" i="1"/>
  <c r="C1040" i="1"/>
  <c r="AI1248" i="1"/>
  <c r="AJ1662" i="1"/>
  <c r="AI325" i="1"/>
  <c r="AK325" i="1" s="1"/>
  <c r="AI531" i="1"/>
  <c r="AJ823" i="1"/>
  <c r="C823" i="1" s="1"/>
  <c r="AH2951" i="1"/>
  <c r="AK409" i="1"/>
  <c r="AJ1818" i="1"/>
  <c r="C1818" i="1" s="1"/>
  <c r="AI1474" i="1"/>
  <c r="AK1474" i="1" s="1"/>
  <c r="AH1204" i="1"/>
  <c r="C1204" i="1"/>
  <c r="AI1163" i="1"/>
  <c r="AK1163" i="1" s="1"/>
  <c r="AH170" i="1"/>
  <c r="AI1318" i="1"/>
  <c r="AI1623" i="1"/>
  <c r="AI499" i="1"/>
  <c r="AK499" i="1" s="1"/>
  <c r="D499" i="1" s="1"/>
  <c r="AJ1674" i="1"/>
  <c r="AH1960" i="1"/>
  <c r="B1960" i="1"/>
  <c r="AI1481" i="1"/>
  <c r="AI21" i="1"/>
  <c r="AK21" i="1" s="1"/>
  <c r="AH1941" i="1"/>
  <c r="B1941" i="1"/>
  <c r="AJ1998" i="1"/>
  <c r="C1998" i="1" s="1"/>
  <c r="AJ355" i="1"/>
  <c r="AH973" i="1"/>
  <c r="AH1493" i="1"/>
  <c r="D1493" i="1" s="1"/>
  <c r="AH1320" i="1"/>
  <c r="D1320" i="1" s="1"/>
  <c r="B1320" i="1"/>
  <c r="C1439" i="1"/>
  <c r="C1082" i="1"/>
  <c r="AI2591" i="1"/>
  <c r="AI2757" i="1"/>
  <c r="AK2757" i="1" s="1"/>
  <c r="D2757" i="1" s="1"/>
  <c r="AH1373" i="1"/>
  <c r="AI1862" i="1"/>
  <c r="AJ1331" i="1"/>
  <c r="AJ1846" i="1"/>
  <c r="AH2362" i="1"/>
  <c r="B2362" i="1"/>
  <c r="AJ2574" i="1"/>
  <c r="C2574" i="1" s="1"/>
  <c r="C577" i="1"/>
  <c r="AI1873" i="1"/>
  <c r="AJ1495" i="1"/>
  <c r="C1495" i="1" s="1"/>
  <c r="AJ2599" i="1"/>
  <c r="C2599" i="1" s="1"/>
  <c r="AJ1943" i="1"/>
  <c r="C1943" i="1" s="1"/>
  <c r="AH2281" i="1"/>
  <c r="C1997" i="1"/>
  <c r="AJ2281" i="1"/>
  <c r="C2281" i="1" s="1"/>
  <c r="AI2228" i="1"/>
  <c r="AI2580" i="1"/>
  <c r="B2580" i="1" s="1"/>
  <c r="AH2831" i="1"/>
  <c r="AJ2278" i="1"/>
  <c r="AJ2709" i="1"/>
  <c r="AI1083" i="1"/>
  <c r="AH2295" i="1"/>
  <c r="AJ2550" i="1"/>
  <c r="B1743" i="1"/>
  <c r="AI2032" i="1"/>
  <c r="AK2032" i="1" s="1"/>
  <c r="AH2664" i="1"/>
  <c r="AK110" i="1"/>
  <c r="B110" i="1"/>
  <c r="AI1921" i="1"/>
  <c r="AI652" i="1"/>
  <c r="AI2560" i="1"/>
  <c r="AI2763" i="1"/>
  <c r="AK2763" i="1" s="1"/>
  <c r="AH505" i="1"/>
  <c r="D505" i="1" s="1"/>
  <c r="B505" i="1"/>
  <c r="AH1430" i="1"/>
  <c r="AI92" i="1"/>
  <c r="AK92" i="1" s="1"/>
  <c r="AH1156" i="1"/>
  <c r="AJ2119" i="1"/>
  <c r="AI1985" i="1"/>
  <c r="AJ1969" i="1"/>
  <c r="C1969" i="1" s="1"/>
  <c r="AJ250" i="1"/>
  <c r="C250" i="1" s="1"/>
  <c r="AJ869" i="1"/>
  <c r="C869" i="1" s="1"/>
  <c r="AH2272" i="1"/>
  <c r="AH1748" i="1"/>
  <c r="AH2133" i="1"/>
  <c r="D2133" i="1" s="1"/>
  <c r="B2133" i="1"/>
  <c r="AI2306" i="1"/>
  <c r="AI1903" i="1"/>
  <c r="C2283" i="1"/>
  <c r="AH2775" i="1"/>
  <c r="B2775" i="1"/>
  <c r="AH1656" i="1"/>
  <c r="AH2528" i="1"/>
  <c r="AH1043" i="1"/>
  <c r="B1043" i="1"/>
  <c r="AH2823" i="1"/>
  <c r="AH2180" i="1"/>
  <c r="D2180" i="1" s="1"/>
  <c r="AI861" i="1"/>
  <c r="AH2002" i="1"/>
  <c r="B2002" i="1"/>
  <c r="AI2355" i="1"/>
  <c r="AK2355" i="1" s="1"/>
  <c r="D2355" i="1" s="1"/>
  <c r="C2498" i="1"/>
  <c r="AH834" i="1"/>
  <c r="B834" i="1"/>
  <c r="AH2850" i="1"/>
  <c r="B2850" i="1"/>
  <c r="AI2754" i="1"/>
  <c r="AK2754" i="1" s="1"/>
  <c r="D2754" i="1" s="1"/>
  <c r="AJ1793" i="1"/>
  <c r="C1793" i="1" s="1"/>
  <c r="AK1914" i="1"/>
  <c r="AI2014" i="1"/>
  <c r="AK2014" i="1" s="1"/>
  <c r="AH274" i="1"/>
  <c r="B2923" i="1"/>
  <c r="AH1719" i="1"/>
  <c r="AH275" i="1"/>
  <c r="AH1679" i="1"/>
  <c r="B769" i="1"/>
  <c r="AI2985" i="1"/>
  <c r="AK2985" i="1" s="1"/>
  <c r="AI48" i="1"/>
  <c r="C3055" i="1"/>
  <c r="AI644" i="1"/>
  <c r="B644" i="1" s="1"/>
  <c r="AJ258" i="1"/>
  <c r="AJ422" i="1"/>
  <c r="C422" i="1" s="1"/>
  <c r="AJ2932" i="1"/>
  <c r="C2932" i="1" s="1"/>
  <c r="AJ750" i="1"/>
  <c r="C750" i="1" s="1"/>
  <c r="AJ1361" i="1"/>
  <c r="AJ109" i="1"/>
  <c r="AK109" i="1" s="1"/>
  <c r="AJ721" i="1"/>
  <c r="AH1987" i="1"/>
  <c r="B1987" i="1"/>
  <c r="AJ1360" i="1"/>
  <c r="AK1360" i="1" s="1"/>
  <c r="D1360" i="1" s="1"/>
  <c r="AJ639" i="1"/>
  <c r="C639" i="1" s="1"/>
  <c r="AJ1678" i="1"/>
  <c r="C1678" i="1" s="1"/>
  <c r="B1979" i="1"/>
  <c r="AH1979" i="1"/>
  <c r="AJ3035" i="1"/>
  <c r="C3035" i="1" s="1"/>
  <c r="AI506" i="1"/>
  <c r="B506" i="1" s="1"/>
  <c r="AI265" i="1"/>
  <c r="AH3043" i="1"/>
  <c r="AI1125" i="1"/>
  <c r="B1125" i="1" s="1"/>
  <c r="AI142" i="1"/>
  <c r="AJ2914" i="1"/>
  <c r="C2914" i="1" s="1"/>
  <c r="AJ147" i="1"/>
  <c r="AH288" i="1"/>
  <c r="B288" i="1"/>
  <c r="AJ400" i="1"/>
  <c r="C400" i="1" s="1"/>
  <c r="AI339" i="1"/>
  <c r="AK339" i="1" s="1"/>
  <c r="AJ602" i="1"/>
  <c r="C602" i="1" s="1"/>
  <c r="AI11" i="1"/>
  <c r="AK11" i="1" s="1"/>
  <c r="AI560" i="1"/>
  <c r="AK560" i="1" s="1"/>
  <c r="C767" i="1"/>
  <c r="C739" i="1"/>
  <c r="AJ967" i="1"/>
  <c r="AK967" i="1" s="1"/>
  <c r="AJ751" i="1"/>
  <c r="C751" i="1" s="1"/>
  <c r="AI975" i="1"/>
  <c r="C729" i="1"/>
  <c r="AI1333" i="1"/>
  <c r="B1333" i="1" s="1"/>
  <c r="AJ880" i="1"/>
  <c r="AH454" i="1"/>
  <c r="B454" i="1"/>
  <c r="AJ673" i="1"/>
  <c r="C673" i="1" s="1"/>
  <c r="AI650" i="1"/>
  <c r="AK704" i="1"/>
  <c r="B704" i="1"/>
  <c r="AI911" i="1"/>
  <c r="AI1625" i="1"/>
  <c r="B1625" i="1" s="1"/>
  <c r="AK1963" i="1"/>
  <c r="AJ2367" i="1"/>
  <c r="C2367" i="1" s="1"/>
  <c r="AJ2435" i="1"/>
  <c r="C2435" i="1" s="1"/>
  <c r="C138" i="1"/>
  <c r="C1938" i="1"/>
  <c r="AI1543" i="1"/>
  <c r="AK1543" i="1" s="1"/>
  <c r="D1543" i="1" s="1"/>
  <c r="AI2529" i="1"/>
  <c r="AH2084" i="1"/>
  <c r="B2084" i="1"/>
  <c r="AJ2139" i="1"/>
  <c r="C2139" i="1" s="1"/>
  <c r="AJ2311" i="1"/>
  <c r="C2311" i="1" s="1"/>
  <c r="AJ2558" i="1"/>
  <c r="C2558" i="1" s="1"/>
  <c r="C2113" i="1"/>
  <c r="AH2113" i="1"/>
  <c r="AI2468" i="1"/>
  <c r="AI318" i="1"/>
  <c r="AJ1368" i="1"/>
  <c r="AJ2098" i="1"/>
  <c r="C2098" i="1" s="1"/>
  <c r="AI1444" i="1"/>
  <c r="AH2676" i="1"/>
  <c r="B2676" i="1"/>
  <c r="AJ1559" i="1"/>
  <c r="C1559" i="1" s="1"/>
  <c r="AI2566" i="1"/>
  <c r="AH2285" i="1"/>
  <c r="C2285" i="1"/>
  <c r="AI1324" i="1"/>
  <c r="AK1324" i="1" s="1"/>
  <c r="D1324" i="1" s="1"/>
  <c r="AJ1557" i="1"/>
  <c r="C1557" i="1" s="1"/>
  <c r="AI1678" i="1"/>
  <c r="AK1678" i="1" s="1"/>
  <c r="AI1913" i="1"/>
  <c r="AK1913" i="1" s="1"/>
  <c r="C1266" i="1"/>
  <c r="AI2155" i="1"/>
  <c r="AJ2670" i="1"/>
  <c r="C2670" i="1" s="1"/>
  <c r="AH376" i="1"/>
  <c r="AI1223" i="1"/>
  <c r="AJ1942" i="1"/>
  <c r="C1942" i="1" s="1"/>
  <c r="AI2862" i="1"/>
  <c r="AJ1374" i="1"/>
  <c r="C1374" i="1" s="1"/>
  <c r="AH1688" i="1"/>
  <c r="AH2516" i="1"/>
  <c r="AH2183" i="1"/>
  <c r="C2183" i="1"/>
  <c r="AJ2772" i="1"/>
  <c r="C2772" i="1" s="1"/>
  <c r="AJ2177" i="1"/>
  <c r="C2177" i="1" s="1"/>
  <c r="AI1566" i="1"/>
  <c r="AK1566" i="1" s="1"/>
  <c r="AH1291" i="1"/>
  <c r="B1291" i="1"/>
  <c r="AJ2590" i="1"/>
  <c r="C2590" i="1" s="1"/>
  <c r="AH2458" i="1"/>
  <c r="AI2735" i="1"/>
  <c r="AJ2024" i="1"/>
  <c r="C2024" i="1" s="1"/>
  <c r="AH3014" i="1"/>
  <c r="B3014" i="1"/>
  <c r="AH51" i="1"/>
  <c r="AI72" i="1"/>
  <c r="AK72" i="1" s="1"/>
  <c r="D72" i="1" s="1"/>
  <c r="C2582" i="1"/>
  <c r="AH2541" i="1"/>
  <c r="B2541" i="1"/>
  <c r="AI1867" i="1"/>
  <c r="AH1970" i="1"/>
  <c r="B1970" i="1"/>
  <c r="AH2104" i="1"/>
  <c r="D2104" i="1" s="1"/>
  <c r="B2104" i="1"/>
  <c r="AJ2834" i="1"/>
  <c r="C2834" i="1" s="1"/>
  <c r="AI2537" i="1"/>
  <c r="AH2050" i="1"/>
  <c r="AJ2397" i="1"/>
  <c r="C2397" i="1" s="1"/>
  <c r="AI2126" i="1"/>
  <c r="C1844" i="1"/>
  <c r="AH2211" i="1"/>
  <c r="AI1356" i="1"/>
  <c r="AJ1592" i="1"/>
  <c r="C243" i="1"/>
  <c r="AH1484" i="1"/>
  <c r="C2326" i="1"/>
  <c r="AI1751" i="1"/>
  <c r="C2776" i="1"/>
  <c r="AH2776" i="1"/>
  <c r="AI2301" i="1"/>
  <c r="AJ1677" i="1"/>
  <c r="AJ1029" i="1"/>
  <c r="AI2404" i="1"/>
  <c r="AH2762" i="1"/>
  <c r="B2762" i="1"/>
  <c r="AJ1419" i="1"/>
  <c r="AI2856" i="1"/>
  <c r="AH2399" i="1"/>
  <c r="B2399" i="1"/>
  <c r="AI453" i="1"/>
  <c r="AK453" i="1" s="1"/>
  <c r="D453" i="1" s="1"/>
  <c r="C1880" i="1"/>
  <c r="AH2248" i="1"/>
  <c r="D2248" i="1" s="1"/>
  <c r="B2248" i="1"/>
  <c r="C997" i="1"/>
  <c r="B752" i="1"/>
  <c r="AH1997" i="1"/>
  <c r="AK2692" i="1"/>
  <c r="D2692" i="1" s="1"/>
  <c r="B1703" i="1"/>
  <c r="AH2513" i="1"/>
  <c r="AH986" i="1"/>
  <c r="AH1246" i="1"/>
  <c r="AH369" i="1"/>
  <c r="C842" i="1"/>
  <c r="AH1971" i="1"/>
  <c r="AH2597" i="1"/>
  <c r="B2389" i="1"/>
  <c r="B569" i="1"/>
  <c r="B2735" i="1"/>
  <c r="C1554" i="1"/>
  <c r="C1419" i="1"/>
  <c r="AK279" i="1"/>
  <c r="D279" i="1" s="1"/>
  <c r="B2662" i="1"/>
  <c r="B2226" i="1"/>
  <c r="B1667" i="1"/>
  <c r="B1452" i="1"/>
  <c r="B340" i="1"/>
  <c r="B160" i="1"/>
  <c r="B1845" i="1"/>
  <c r="B940" i="1"/>
  <c r="B1222" i="1"/>
  <c r="B2469" i="1"/>
  <c r="B1705" i="1"/>
  <c r="AH880" i="1"/>
  <c r="AH1146" i="1"/>
  <c r="B438" i="1"/>
  <c r="B3056" i="1"/>
  <c r="B2621" i="1"/>
  <c r="AH2571" i="1"/>
  <c r="B1527" i="1"/>
  <c r="B914" i="1"/>
  <c r="AK2533" i="1"/>
  <c r="AI2148" i="1"/>
  <c r="AI561" i="1"/>
  <c r="B561" i="1" s="1"/>
  <c r="AI1812" i="1"/>
  <c r="AK1812" i="1" s="1"/>
  <c r="D1812" i="1" s="1"/>
  <c r="AJ2471" i="1"/>
  <c r="C2471" i="1" s="1"/>
  <c r="AK52" i="1"/>
  <c r="D52" i="1" s="1"/>
  <c r="AI2617" i="1"/>
  <c r="AJ2551" i="1"/>
  <c r="C2551" i="1" s="1"/>
  <c r="AH1630" i="1"/>
  <c r="D1630" i="1" s="1"/>
  <c r="B1630" i="1"/>
  <c r="AI2736" i="1"/>
  <c r="AI1568" i="1"/>
  <c r="AH2526" i="1"/>
  <c r="AH1059" i="1"/>
  <c r="AH1768" i="1"/>
  <c r="B1768" i="1"/>
  <c r="AK2858" i="1"/>
  <c r="AJ2076" i="1"/>
  <c r="C2076" i="1" s="1"/>
  <c r="AJ2203" i="1"/>
  <c r="AH1819" i="1"/>
  <c r="B1819" i="1"/>
  <c r="AI1554" i="1"/>
  <c r="AJ2018" i="1"/>
  <c r="C2018" i="1" s="1"/>
  <c r="C2792" i="1"/>
  <c r="AJ2352" i="1"/>
  <c r="AK2352" i="1" s="1"/>
  <c r="D2352" i="1" s="1"/>
  <c r="B290" i="1"/>
  <c r="AH25" i="1"/>
  <c r="B25" i="1"/>
  <c r="AJ2955" i="1"/>
  <c r="C2955" i="1" s="1"/>
  <c r="AI53" i="1"/>
  <c r="AI3059" i="1"/>
  <c r="AI728" i="1"/>
  <c r="AK728" i="1" s="1"/>
  <c r="B421" i="1"/>
  <c r="AH2991" i="1"/>
  <c r="AK732" i="1"/>
  <c r="D732" i="1" s="1"/>
  <c r="AH610" i="1"/>
  <c r="AI907" i="1"/>
  <c r="AK907" i="1" s="1"/>
  <c r="D907" i="1" s="1"/>
  <c r="AH116" i="1"/>
  <c r="D116" i="1" s="1"/>
  <c r="B116" i="1"/>
  <c r="AJ410" i="1"/>
  <c r="C410" i="1" s="1"/>
  <c r="AH3010" i="1"/>
  <c r="D3010" i="1" s="1"/>
  <c r="AH1759" i="1"/>
  <c r="AJ217" i="1"/>
  <c r="AI455" i="1"/>
  <c r="AJ1026" i="1"/>
  <c r="AH1215" i="1"/>
  <c r="AH1603" i="1"/>
  <c r="B1603" i="1"/>
  <c r="AH3004" i="1"/>
  <c r="AI609" i="1"/>
  <c r="AH299" i="1"/>
  <c r="AI196" i="1"/>
  <c r="AK196" i="1" s="1"/>
  <c r="AI664" i="1"/>
  <c r="AK664" i="1" s="1"/>
  <c r="AJ756" i="1"/>
  <c r="C756" i="1" s="1"/>
  <c r="AJ998" i="1"/>
  <c r="AI1957" i="1"/>
  <c r="AJ1290" i="1"/>
  <c r="AI797" i="1"/>
  <c r="AH58" i="1"/>
  <c r="AI668" i="1"/>
  <c r="C1970" i="1"/>
  <c r="AI1355" i="1"/>
  <c r="AK1355" i="1" s="1"/>
  <c r="AI1484" i="1"/>
  <c r="AJ1315" i="1"/>
  <c r="B1767" i="1"/>
  <c r="AH1767" i="1"/>
  <c r="D1767" i="1" s="1"/>
  <c r="AJ1910" i="1"/>
  <c r="C1910" i="1" s="1"/>
  <c r="C509" i="1"/>
  <c r="AI771" i="1"/>
  <c r="AJ2422" i="1"/>
  <c r="C2422" i="1" s="1"/>
  <c r="AK1806" i="1"/>
  <c r="AJ1420" i="1"/>
  <c r="C1420" i="1" s="1"/>
  <c r="AJ1785" i="1"/>
  <c r="C1785" i="1" s="1"/>
  <c r="AI1021" i="1"/>
  <c r="AJ894" i="1"/>
  <c r="C894" i="1" s="1"/>
  <c r="AI2601" i="1"/>
  <c r="AI2787" i="1"/>
  <c r="B2787" i="1" s="1"/>
  <c r="AJ2309" i="1"/>
  <c r="AJ2156" i="1"/>
  <c r="C2156" i="1" s="1"/>
  <c r="AH494" i="1"/>
  <c r="D494" i="1" s="1"/>
  <c r="B494" i="1"/>
  <c r="AH1519" i="1"/>
  <c r="B1519" i="1"/>
  <c r="C2188" i="1"/>
  <c r="AH2658" i="1"/>
  <c r="B2658" i="1"/>
  <c r="AI2513" i="1"/>
  <c r="AJ1229" i="1"/>
  <c r="AJ2525" i="1"/>
  <c r="C2525" i="1" s="1"/>
  <c r="AJ1909" i="1"/>
  <c r="C1909" i="1" s="1"/>
  <c r="AK2236" i="1"/>
  <c r="D2236" i="1" s="1"/>
  <c r="B2236" i="1"/>
  <c r="AH1389" i="1"/>
  <c r="B1389" i="1"/>
  <c r="AH1572" i="1"/>
  <c r="B1572" i="1"/>
  <c r="AJ1341" i="1"/>
  <c r="C1341" i="1" s="1"/>
  <c r="C76" i="1"/>
  <c r="B1882" i="1"/>
  <c r="AJ2821" i="1"/>
  <c r="AK2723" i="1"/>
  <c r="AJ741" i="1"/>
  <c r="C741" i="1" s="1"/>
  <c r="AH2592" i="1"/>
  <c r="B2592" i="1"/>
  <c r="AI2121" i="1"/>
  <c r="AJ2183" i="1"/>
  <c r="C52" i="1"/>
  <c r="AI1159" i="1"/>
  <c r="AH1367" i="1"/>
  <c r="B1367" i="1"/>
  <c r="AJ2939" i="1"/>
  <c r="C2282" i="1"/>
  <c r="AI1524" i="1"/>
  <c r="AI2503" i="1"/>
  <c r="AI1086" i="1"/>
  <c r="AK1086" i="1" s="1"/>
  <c r="AI1017" i="1"/>
  <c r="B1017" i="1" s="1"/>
  <c r="AJ2586" i="1"/>
  <c r="C2586" i="1" s="1"/>
  <c r="AI1108" i="1"/>
  <c r="AI2652" i="1"/>
  <c r="AJ1484" i="1"/>
  <c r="C1484" i="1" s="1"/>
  <c r="C2765" i="1"/>
  <c r="AI2053" i="1"/>
  <c r="AH1944" i="1"/>
  <c r="AJ2614" i="1"/>
  <c r="AK37" i="1"/>
  <c r="B37" i="1"/>
  <c r="AJ758" i="1"/>
  <c r="C758" i="1" s="1"/>
  <c r="C2354" i="1"/>
  <c r="AI1341" i="1"/>
  <c r="AK1341" i="1" s="1"/>
  <c r="D1341" i="1" s="1"/>
  <c r="AI1984" i="1"/>
  <c r="AI2388" i="1"/>
  <c r="AJ1375" i="1"/>
  <c r="C1375" i="1" s="1"/>
  <c r="AI2813" i="1"/>
  <c r="C516" i="1"/>
  <c r="AI2660" i="1"/>
  <c r="AK2173" i="1"/>
  <c r="D2173" i="1" s="1"/>
  <c r="B2173" i="1"/>
  <c r="AI2512" i="1"/>
  <c r="B646" i="1"/>
  <c r="C2875" i="1"/>
  <c r="C2347" i="1"/>
  <c r="AH2802" i="1"/>
  <c r="AK2323" i="1"/>
  <c r="AH638" i="1"/>
  <c r="AH290" i="1"/>
  <c r="D290" i="1" s="1"/>
  <c r="B1956" i="1"/>
  <c r="B890" i="1"/>
  <c r="B2013" i="1"/>
  <c r="AH2097" i="1"/>
  <c r="AH1086" i="1"/>
  <c r="D1086" i="1" s="1"/>
  <c r="AH3027" i="1"/>
  <c r="B3027" i="1"/>
  <c r="AJ2943" i="1"/>
  <c r="C2943" i="1" s="1"/>
  <c r="AI422" i="1"/>
  <c r="AH71" i="1"/>
  <c r="B71" i="1"/>
  <c r="AJ3029" i="1"/>
  <c r="C3029" i="1" s="1"/>
  <c r="C304" i="1"/>
  <c r="AI564" i="1"/>
  <c r="AK564" i="1" s="1"/>
  <c r="D564" i="1" s="1"/>
  <c r="AJ691" i="1"/>
  <c r="C691" i="1" s="1"/>
  <c r="AH2900" i="1"/>
  <c r="B2900" i="1"/>
  <c r="AH3023" i="1"/>
  <c r="AI3018" i="1"/>
  <c r="AJ421" i="1"/>
  <c r="C421" i="1" s="1"/>
  <c r="AI626" i="1"/>
  <c r="AK626" i="1" s="1"/>
  <c r="D626" i="1" s="1"/>
  <c r="C2980" i="1"/>
  <c r="C201" i="1"/>
  <c r="AJ443" i="1"/>
  <c r="C443" i="1" s="1"/>
  <c r="AI720" i="1"/>
  <c r="AJ442" i="1"/>
  <c r="AI443" i="1"/>
  <c r="AI825" i="1"/>
  <c r="AK825" i="1" s="1"/>
  <c r="AH748" i="1"/>
  <c r="D748" i="1" s="1"/>
  <c r="B748" i="1"/>
  <c r="AI3008" i="1"/>
  <c r="AH2915" i="1"/>
  <c r="AJ653" i="1"/>
  <c r="AH1079" i="1"/>
  <c r="B1079" i="1"/>
  <c r="AJ413" i="1"/>
  <c r="C413" i="1" s="1"/>
  <c r="C815" i="1"/>
  <c r="AH1762" i="1"/>
  <c r="AI1649" i="1"/>
  <c r="AK1649" i="1" s="1"/>
  <c r="D1649" i="1" s="1"/>
  <c r="AI3043" i="1"/>
  <c r="AK3043" i="1" s="1"/>
  <c r="D3043" i="1" s="1"/>
  <c r="AJ426" i="1"/>
  <c r="AI3046" i="1"/>
  <c r="AK3046" i="1" s="1"/>
  <c r="AI352" i="1"/>
  <c r="AI2956" i="1"/>
  <c r="AJ425" i="1"/>
  <c r="AJ238" i="1"/>
  <c r="B554" i="1"/>
  <c r="C263" i="1"/>
  <c r="AI408" i="1"/>
  <c r="AJ2950" i="1"/>
  <c r="AH1753" i="1"/>
  <c r="AJ855" i="1"/>
  <c r="C1461" i="1"/>
  <c r="AI1050" i="1"/>
  <c r="AJ680" i="1"/>
  <c r="C680" i="1" s="1"/>
  <c r="AI1221" i="1"/>
  <c r="B1221" i="1" s="1"/>
  <c r="AI1088" i="1"/>
  <c r="AK1088" i="1" s="1"/>
  <c r="D1088" i="1" s="1"/>
  <c r="C1922" i="1"/>
  <c r="AI1387" i="1"/>
  <c r="AH367" i="1"/>
  <c r="AH1669" i="1"/>
  <c r="AH2171" i="1"/>
  <c r="C742" i="1"/>
  <c r="AH1185" i="1"/>
  <c r="C1507" i="1"/>
  <c r="AJ2554" i="1"/>
  <c r="C2554" i="1" s="1"/>
  <c r="AI1722" i="1"/>
  <c r="AK1722" i="1" s="1"/>
  <c r="AJ1445" i="1"/>
  <c r="C1445" i="1" s="1"/>
  <c r="AI741" i="1"/>
  <c r="AH1727" i="1"/>
  <c r="D1727" i="1" s="1"/>
  <c r="AI2034" i="1"/>
  <c r="AI2311" i="1"/>
  <c r="AI375" i="1"/>
  <c r="C1166" i="1"/>
  <c r="B1675" i="1"/>
  <c r="AI2094" i="1"/>
  <c r="AI830" i="1"/>
  <c r="AI1752" i="1"/>
  <c r="AJ1788" i="1"/>
  <c r="AK1788" i="1" s="1"/>
  <c r="AI1988" i="1"/>
  <c r="AH1597" i="1"/>
  <c r="B1597" i="1"/>
  <c r="AJ2373" i="1"/>
  <c r="C2373" i="1" s="1"/>
  <c r="C544" i="1"/>
  <c r="C2492" i="1"/>
  <c r="AJ2688" i="1"/>
  <c r="C2688" i="1" s="1"/>
  <c r="AJ1305" i="1"/>
  <c r="AK1305" i="1" s="1"/>
  <c r="D1305" i="1" s="1"/>
  <c r="AH1959" i="1"/>
  <c r="C2693" i="1"/>
  <c r="AI2797" i="1"/>
  <c r="AK2797" i="1" s="1"/>
  <c r="D2797" i="1" s="1"/>
  <c r="AJ138" i="1"/>
  <c r="AJ2861" i="1"/>
  <c r="C2861" i="1" s="1"/>
  <c r="AI2612" i="1"/>
  <c r="C2277" i="1"/>
  <c r="AH2277" i="1"/>
  <c r="AH260" i="1"/>
  <c r="AJ2127" i="1"/>
  <c r="C2127" i="1" s="1"/>
  <c r="AI1521" i="1"/>
  <c r="AK1521" i="1" s="1"/>
  <c r="AJ768" i="1"/>
  <c r="AI1027" i="1"/>
  <c r="AH872" i="1"/>
  <c r="D872" i="1" s="1"/>
  <c r="B872" i="1"/>
  <c r="AK1770" i="1"/>
  <c r="AI1401" i="1"/>
  <c r="B1401" i="1" s="1"/>
  <c r="AJ2605" i="1"/>
  <c r="C2605" i="1" s="1"/>
  <c r="AH2758" i="1"/>
  <c r="B2758" i="1"/>
  <c r="C2889" i="1"/>
  <c r="AH2554" i="1"/>
  <c r="AI1666" i="1"/>
  <c r="AI2768" i="1"/>
  <c r="AH1869" i="1"/>
  <c r="AI1922" i="1"/>
  <c r="AJ1689" i="1"/>
  <c r="C1689" i="1" s="1"/>
  <c r="AI1194" i="1"/>
  <c r="AK1194" i="1" s="1"/>
  <c r="C597" i="1"/>
  <c r="AI2641" i="1"/>
  <c r="AH2006" i="1"/>
  <c r="B2583" i="1"/>
  <c r="C1028" i="1"/>
  <c r="AH1028" i="1"/>
  <c r="C2464" i="1"/>
  <c r="AI2484" i="1"/>
  <c r="AJ2802" i="1"/>
  <c r="C2802" i="1" s="1"/>
  <c r="AI337" i="1"/>
  <c r="AK337" i="1" s="1"/>
  <c r="AJ1699" i="1"/>
  <c r="C1699" i="1" s="1"/>
  <c r="AK2319" i="1"/>
  <c r="D2319" i="1" s="1"/>
  <c r="AJ2221" i="1"/>
  <c r="C2221" i="1" s="1"/>
  <c r="AI2328" i="1"/>
  <c r="AK2328" i="1" s="1"/>
  <c r="AI2854" i="1"/>
  <c r="AH2527" i="1"/>
  <c r="AH2433" i="1"/>
  <c r="B2644" i="1"/>
  <c r="B139" i="1"/>
  <c r="B680" i="1"/>
  <c r="B1262" i="1"/>
  <c r="C371" i="1"/>
  <c r="AI57" i="1"/>
  <c r="AK57" i="1" s="1"/>
  <c r="AH488" i="1"/>
  <c r="B488" i="1"/>
  <c r="AI2930" i="1"/>
  <c r="AI407" i="1"/>
  <c r="AJ755" i="1"/>
  <c r="AH2936" i="1"/>
  <c r="AJ1015" i="1"/>
  <c r="C1015" i="1" s="1"/>
  <c r="AI2931" i="1"/>
  <c r="AI1297" i="1"/>
  <c r="B1297" i="1" s="1"/>
  <c r="AI697" i="1"/>
  <c r="AK697" i="1" s="1"/>
  <c r="AH1953" i="1"/>
  <c r="C2012" i="1"/>
  <c r="AJ148" i="1"/>
  <c r="C148" i="1" s="1"/>
  <c r="C1052" i="1"/>
  <c r="AI946" i="1"/>
  <c r="AK946" i="1" s="1"/>
  <c r="D3066" i="1"/>
  <c r="AH1728" i="1"/>
  <c r="D1728" i="1" s="1"/>
  <c r="C429" i="1"/>
  <c r="AH1195" i="1"/>
  <c r="AJ150" i="1"/>
  <c r="AH238" i="1"/>
  <c r="AH16" i="1"/>
  <c r="AJ466" i="1"/>
  <c r="C466" i="1" s="1"/>
  <c r="AH227" i="1"/>
  <c r="AJ35" i="1"/>
  <c r="C35" i="1" s="1"/>
  <c r="AI543" i="1"/>
  <c r="AJ1179" i="1"/>
  <c r="AH67" i="1"/>
  <c r="D67" i="1" s="1"/>
  <c r="B67" i="1"/>
  <c r="AJ465" i="1"/>
  <c r="C465" i="1" s="1"/>
  <c r="AJ344" i="1"/>
  <c r="C344" i="1" s="1"/>
  <c r="AH193" i="1"/>
  <c r="B193" i="1"/>
  <c r="AJ1070" i="1"/>
  <c r="C1070" i="1" s="1"/>
  <c r="AK640" i="1"/>
  <c r="AJ895" i="1"/>
  <c r="C895" i="1" s="1"/>
  <c r="AH730" i="1"/>
  <c r="AH1121" i="1"/>
  <c r="AJ481" i="1"/>
  <c r="AI1807" i="1"/>
  <c r="AJ117" i="1"/>
  <c r="AK117" i="1" s="1"/>
  <c r="AJ879" i="1"/>
  <c r="C879" i="1" s="1"/>
  <c r="C1044" i="1"/>
  <c r="C1096" i="1"/>
  <c r="AI892" i="1"/>
  <c r="AK892" i="1" s="1"/>
  <c r="AH105" i="1"/>
  <c r="AI1003" i="1"/>
  <c r="AI1591" i="1"/>
  <c r="AK1591" i="1" s="1"/>
  <c r="D1591" i="1" s="1"/>
  <c r="AJ1624" i="1"/>
  <c r="C1624" i="1" s="1"/>
  <c r="AJ2853" i="1"/>
  <c r="C2853" i="1" s="1"/>
  <c r="AJ2517" i="1"/>
  <c r="C2517" i="1" s="1"/>
  <c r="AJ1323" i="1"/>
  <c r="AK1323" i="1" s="1"/>
  <c r="AI2967" i="1"/>
  <c r="AK2967" i="1" s="1"/>
  <c r="D2967" i="1" s="1"/>
  <c r="AH877" i="1"/>
  <c r="D877" i="1" s="1"/>
  <c r="B877" i="1"/>
  <c r="AJ1965" i="1"/>
  <c r="C1965" i="1" s="1"/>
  <c r="AJ2777" i="1"/>
  <c r="C2777" i="1" s="1"/>
  <c r="AJ551" i="1"/>
  <c r="C551" i="1" s="1"/>
  <c r="B2647" i="1"/>
  <c r="AH2647" i="1"/>
  <c r="D2647" i="1" s="1"/>
  <c r="AJ2344" i="1"/>
  <c r="C2344" i="1" s="1"/>
  <c r="C1155" i="1"/>
  <c r="AI1835" i="1"/>
  <c r="AH2863" i="1"/>
  <c r="AI2004" i="1"/>
  <c r="AH675" i="1"/>
  <c r="D675" i="1" s="1"/>
  <c r="B675" i="1"/>
  <c r="AJ1145" i="1"/>
  <c r="C2350" i="1"/>
  <c r="AH2330" i="1"/>
  <c r="D2330" i="1" s="1"/>
  <c r="AJ2237" i="1"/>
  <c r="C2237" i="1" s="1"/>
  <c r="C392" i="1"/>
  <c r="AJ1997" i="1"/>
  <c r="AI788" i="1"/>
  <c r="AJ1633" i="1"/>
  <c r="AH2512" i="1"/>
  <c r="B2512" i="1"/>
  <c r="AH287" i="1"/>
  <c r="AI2015" i="1"/>
  <c r="AJ1313" i="1"/>
  <c r="C2180" i="1"/>
  <c r="AI2695" i="1"/>
  <c r="AI2175" i="1"/>
  <c r="C835" i="1"/>
  <c r="AI1069" i="1"/>
  <c r="B1069" i="1" s="1"/>
  <c r="AJ650" i="1"/>
  <c r="C650" i="1" s="1"/>
  <c r="AH2089" i="1"/>
  <c r="AJ1814" i="1"/>
  <c r="C1814" i="1" s="1"/>
  <c r="AH172" i="1"/>
  <c r="B172" i="1"/>
  <c r="AK2338" i="1"/>
  <c r="AJ2600" i="1"/>
  <c r="C2600" i="1" s="1"/>
  <c r="AJ2495" i="1"/>
  <c r="AK2495" i="1" s="1"/>
  <c r="D2495" i="1" s="1"/>
  <c r="C1258" i="1"/>
  <c r="AJ1430" i="1"/>
  <c r="C1430" i="1" s="1"/>
  <c r="AJ2205" i="1"/>
  <c r="C2205" i="1" s="1"/>
  <c r="AJ1384" i="1"/>
  <c r="C1384" i="1" s="1"/>
  <c r="AJ1971" i="1"/>
  <c r="C1971" i="1" s="1"/>
  <c r="AH2715" i="1"/>
  <c r="B2715" i="1"/>
  <c r="AI2093" i="1"/>
  <c r="AK2093" i="1" s="1"/>
  <c r="D2093" i="1" s="1"/>
  <c r="AJ2751" i="1"/>
  <c r="C2751" i="1" s="1"/>
  <c r="AI2441" i="1"/>
  <c r="AJ683" i="1"/>
  <c r="C683" i="1" s="1"/>
  <c r="AI1338" i="1"/>
  <c r="B1338" i="1" s="1"/>
  <c r="AH1239" i="1"/>
  <c r="AJ2413" i="1"/>
  <c r="AI1955" i="1"/>
  <c r="AK1955" i="1" s="1"/>
  <c r="AH2709" i="1"/>
  <c r="B2709" i="1"/>
  <c r="AH1729" i="1"/>
  <c r="AJ2189" i="1"/>
  <c r="AJ1650" i="1"/>
  <c r="C1650" i="1" s="1"/>
  <c r="AJ260" i="1"/>
  <c r="AJ1716" i="1"/>
  <c r="C1716" i="1" s="1"/>
  <c r="AJ1970" i="1"/>
  <c r="C1963" i="1"/>
  <c r="AI1183" i="1"/>
  <c r="C2631" i="1"/>
  <c r="AI1764" i="1"/>
  <c r="AK1764" i="1" s="1"/>
  <c r="D1764" i="1" s="1"/>
  <c r="AI1827" i="1"/>
  <c r="AK1827" i="1" s="1"/>
  <c r="D1827" i="1" s="1"/>
  <c r="AI2322" i="1"/>
  <c r="C2421" i="1"/>
  <c r="AJ2191" i="1"/>
  <c r="C2191" i="1" s="1"/>
  <c r="AH995" i="1"/>
  <c r="C447" i="1"/>
  <c r="AJ2437" i="1"/>
  <c r="C2437" i="1" s="1"/>
  <c r="AH806" i="1"/>
  <c r="AI1658" i="1"/>
  <c r="AH1450" i="1"/>
  <c r="B1450" i="1"/>
  <c r="AK2536" i="1"/>
  <c r="AI2823" i="1"/>
  <c r="B2823" i="1" s="1"/>
  <c r="AI2070" i="1"/>
  <c r="AH2015" i="1"/>
  <c r="B2015" i="1"/>
  <c r="AH2481" i="1"/>
  <c r="D2481" i="1" s="1"/>
  <c r="C2481" i="1"/>
  <c r="AI1948" i="1"/>
  <c r="C1210" i="1"/>
  <c r="AI701" i="1"/>
  <c r="AK2380" i="1"/>
  <c r="D2380" i="1" s="1"/>
  <c r="B1728" i="1"/>
  <c r="B2229" i="1"/>
  <c r="AH2935" i="1"/>
  <c r="B1360" i="1"/>
  <c r="B201" i="1"/>
  <c r="B2766" i="1"/>
  <c r="AH145" i="1"/>
  <c r="B2857" i="1"/>
  <c r="B931" i="1"/>
  <c r="AI2909" i="1"/>
  <c r="AI395" i="1"/>
  <c r="AI206" i="1"/>
  <c r="AK206" i="1" s="1"/>
  <c r="D206" i="1" s="1"/>
  <c r="AH34" i="1"/>
  <c r="B34" i="1"/>
  <c r="C793" i="1"/>
  <c r="C133" i="1"/>
  <c r="AI458" i="1"/>
  <c r="AI459" i="1"/>
  <c r="AK459" i="1" s="1"/>
  <c r="AH80" i="1"/>
  <c r="AI643" i="1"/>
  <c r="AH603" i="1"/>
  <c r="B603" i="1"/>
  <c r="AH841" i="1"/>
  <c r="B841" i="1"/>
  <c r="AI915" i="1"/>
  <c r="AH1548" i="1"/>
  <c r="AI1363" i="1"/>
  <c r="C117" i="1"/>
  <c r="AH3061" i="1"/>
  <c r="D3061" i="1" s="1"/>
  <c r="B3061" i="1"/>
  <c r="AI481" i="1"/>
  <c r="C1203" i="1"/>
  <c r="AJ1346" i="1"/>
  <c r="C1346" i="1" s="1"/>
  <c r="AH1839" i="1"/>
  <c r="D1839" i="1" s="1"/>
  <c r="B1839" i="1"/>
  <c r="AJ3057" i="1"/>
  <c r="C3057" i="1" s="1"/>
  <c r="C101" i="1"/>
  <c r="AH77" i="1"/>
  <c r="AK474" i="1"/>
  <c r="AI398" i="1"/>
  <c r="AK398" i="1" s="1"/>
  <c r="AI1117" i="1"/>
  <c r="B1117" i="1" s="1"/>
  <c r="AJ816" i="1"/>
  <c r="C816" i="1" s="1"/>
  <c r="AI1883" i="1"/>
  <c r="AJ2975" i="1"/>
  <c r="AK2975" i="1" s="1"/>
  <c r="AH349" i="1"/>
  <c r="AI2976" i="1"/>
  <c r="AK2976" i="1" s="1"/>
  <c r="D2976" i="1" s="1"/>
  <c r="AH1465" i="1"/>
  <c r="AI1214" i="1"/>
  <c r="AH9" i="1"/>
  <c r="B9" i="1"/>
  <c r="AJ214" i="1"/>
  <c r="C214" i="1" s="1"/>
  <c r="AI308" i="1"/>
  <c r="AK308" i="1" s="1"/>
  <c r="D308" i="1" s="1"/>
  <c r="AH112" i="1"/>
  <c r="D112" i="1" s="1"/>
  <c r="AH775" i="1"/>
  <c r="C649" i="1"/>
  <c r="AI1071" i="1"/>
  <c r="AI3019" i="1"/>
  <c r="AJ1336" i="1"/>
  <c r="AI350" i="1"/>
  <c r="AK350" i="1" s="1"/>
  <c r="AH1249" i="1"/>
  <c r="B1249" i="1"/>
  <c r="AJ1240" i="1"/>
  <c r="AI572" i="1"/>
  <c r="B572" i="1" s="1"/>
  <c r="AJ1456" i="1"/>
  <c r="C1456" i="1" s="1"/>
  <c r="AI922" i="1"/>
  <c r="AK922" i="1" s="1"/>
  <c r="D922" i="1" s="1"/>
  <c r="C1868" i="1"/>
  <c r="AJ1658" i="1"/>
  <c r="C1658" i="1" s="1"/>
  <c r="C1949" i="1"/>
  <c r="AJ134" i="1"/>
  <c r="AK134" i="1" s="1"/>
  <c r="AJ1293" i="1"/>
  <c r="AK1293" i="1" s="1"/>
  <c r="AJ1857" i="1"/>
  <c r="AI2880" i="1"/>
  <c r="AJ949" i="1"/>
  <c r="AI1503" i="1"/>
  <c r="AJ2502" i="1"/>
  <c r="C2502" i="1" s="1"/>
  <c r="C725" i="1"/>
  <c r="B1993" i="1"/>
  <c r="AH1993" i="1"/>
  <c r="AI772" i="1"/>
  <c r="AH2482" i="1"/>
  <c r="B2482" i="1"/>
  <c r="AI2600" i="1"/>
  <c r="AI2358" i="1"/>
  <c r="AI2462" i="1"/>
  <c r="AI1457" i="1"/>
  <c r="AK1457" i="1" s="1"/>
  <c r="D1457" i="1" s="1"/>
  <c r="AJ764" i="1"/>
  <c r="C764" i="1" s="1"/>
  <c r="AJ2414" i="1"/>
  <c r="C2414" i="1" s="1"/>
  <c r="AI2844" i="1"/>
  <c r="AK2844" i="1" s="1"/>
  <c r="AJ2297" i="1"/>
  <c r="C2297" i="1" s="1"/>
  <c r="AH882" i="1"/>
  <c r="AI2573" i="1"/>
  <c r="AJ2120" i="1"/>
  <c r="C2120" i="1" s="1"/>
  <c r="AJ2365" i="1"/>
  <c r="C2365" i="1" s="1"/>
  <c r="AH2906" i="1"/>
  <c r="AH2704" i="1"/>
  <c r="B2704" i="1"/>
  <c r="AJ2867" i="1"/>
  <c r="AH1225" i="1"/>
  <c r="AH1906" i="1"/>
  <c r="D1906" i="1" s="1"/>
  <c r="AH1978" i="1"/>
  <c r="B1978" i="1"/>
  <c r="AH530" i="1"/>
  <c r="D530" i="1" s="1"/>
  <c r="B530" i="1"/>
  <c r="AJ1800" i="1"/>
  <c r="C1800" i="1" s="1"/>
  <c r="AI2120" i="1"/>
  <c r="AK2120" i="1" s="1"/>
  <c r="D2120" i="1" s="1"/>
  <c r="AH1641" i="1"/>
  <c r="AJ3067" i="1"/>
  <c r="C3067" i="1" s="1"/>
  <c r="AI2259" i="1"/>
  <c r="C2542" i="1"/>
  <c r="AI1170" i="1"/>
  <c r="AI1053" i="1"/>
  <c r="AK1053" i="1" s="1"/>
  <c r="AI1689" i="1"/>
  <c r="AI1008" i="1"/>
  <c r="AK1008" i="1" s="1"/>
  <c r="D1008" i="1" s="1"/>
  <c r="AH1600" i="1"/>
  <c r="D1600" i="1" s="1"/>
  <c r="AI1048" i="1"/>
  <c r="AK1048" i="1" s="1"/>
  <c r="D1048" i="1" s="1"/>
  <c r="AI2294" i="1"/>
  <c r="B2294" i="1" s="1"/>
  <c r="AI2200" i="1"/>
  <c r="AI1780" i="1"/>
  <c r="C54" i="1"/>
  <c r="AJ836" i="1"/>
  <c r="C836" i="1" s="1"/>
  <c r="AJ1663" i="1"/>
  <c r="C1663" i="1" s="1"/>
  <c r="AI2772" i="1"/>
  <c r="AI1879" i="1"/>
  <c r="AJ674" i="1"/>
  <c r="C674" i="1" s="1"/>
  <c r="AH3063" i="1"/>
  <c r="AH1955" i="1"/>
  <c r="D1955" i="1" s="1"/>
  <c r="B1955" i="1"/>
  <c r="AI1766" i="1"/>
  <c r="C2592" i="1"/>
  <c r="AH988" i="1"/>
  <c r="B988" i="1"/>
  <c r="AI2516" i="1"/>
  <c r="AK2516" i="1" s="1"/>
  <c r="D2516" i="1" s="1"/>
  <c r="AI2666" i="1"/>
  <c r="AI1638" i="1"/>
  <c r="AI2755" i="1"/>
  <c r="AI2614" i="1"/>
  <c r="AK2614" i="1" s="1"/>
  <c r="D2614" i="1" s="1"/>
  <c r="AH2707" i="1"/>
  <c r="B2707" i="1"/>
  <c r="AH2549" i="1"/>
  <c r="B2549" i="1"/>
  <c r="AI1652" i="1"/>
  <c r="AI2852" i="1"/>
  <c r="AJ2540" i="1"/>
  <c r="C2540" i="1" s="1"/>
  <c r="AI1059" i="1"/>
  <c r="AI2773" i="1"/>
  <c r="AK2773" i="1" s="1"/>
  <c r="AI2154" i="1"/>
  <c r="AJ1805" i="1"/>
  <c r="AH574" i="1"/>
  <c r="B574" i="1"/>
  <c r="AH1828" i="1"/>
  <c r="AJ2304" i="1"/>
  <c r="C2304" i="1" s="1"/>
  <c r="C2343" i="1"/>
  <c r="B479" i="1"/>
  <c r="B611" i="1"/>
  <c r="B2871" i="1"/>
  <c r="B2899" i="1"/>
  <c r="B2442" i="1"/>
  <c r="AJ125" i="1"/>
  <c r="C125" i="1" s="1"/>
  <c r="C79" i="1"/>
  <c r="AJ2962" i="1"/>
  <c r="AJ184" i="1"/>
  <c r="C184" i="1" s="1"/>
  <c r="C356" i="1"/>
  <c r="AI582" i="1"/>
  <c r="B334" i="1"/>
  <c r="AH334" i="1"/>
  <c r="D334" i="1" s="1"/>
  <c r="AI3042" i="1"/>
  <c r="AI19" i="1"/>
  <c r="B19" i="1" s="1"/>
  <c r="AH358" i="1"/>
  <c r="B358" i="1"/>
  <c r="AH1226" i="1"/>
  <c r="B1226" i="1"/>
  <c r="AK663" i="1"/>
  <c r="AJ33" i="1"/>
  <c r="C33" i="1" s="1"/>
  <c r="AI515" i="1"/>
  <c r="AI2998" i="1"/>
  <c r="AI1373" i="1"/>
  <c r="AK1373" i="1" s="1"/>
  <c r="AJ2944" i="1"/>
  <c r="AI346" i="1"/>
  <c r="C1151" i="1"/>
  <c r="AH1801" i="1"/>
  <c r="B1801" i="1"/>
  <c r="C382" i="1"/>
  <c r="AJ687" i="1"/>
  <c r="C687" i="1" s="1"/>
  <c r="AI1090" i="1"/>
  <c r="AJ815" i="1"/>
  <c r="B1608" i="1"/>
  <c r="AH2337" i="1"/>
  <c r="D2337" i="1" s="1"/>
  <c r="B2337" i="1"/>
  <c r="AJ1912" i="1"/>
  <c r="C1912" i="1" s="1"/>
  <c r="C1110" i="1"/>
  <c r="AJ341" i="1"/>
  <c r="AI185" i="1"/>
  <c r="AJ467" i="1"/>
  <c r="C467" i="1" s="1"/>
  <c r="AJ1251" i="1"/>
  <c r="C1251" i="1" s="1"/>
  <c r="AI494" i="1"/>
  <c r="AK494" i="1" s="1"/>
  <c r="C140" i="1"/>
  <c r="AI3022" i="1"/>
  <c r="AK3022" i="1" s="1"/>
  <c r="AH477" i="1"/>
  <c r="C68" i="1"/>
  <c r="AH350" i="1"/>
  <c r="D350" i="1" s="1"/>
  <c r="B350" i="1"/>
  <c r="B763" i="1"/>
  <c r="AH763" i="1"/>
  <c r="D763" i="1" s="1"/>
  <c r="AI1020" i="1"/>
  <c r="AK1020" i="1" s="1"/>
  <c r="AH650" i="1"/>
  <c r="B650" i="1"/>
  <c r="AH1044" i="1"/>
  <c r="D1044" i="1" s="1"/>
  <c r="AI1001" i="1"/>
  <c r="AH1347" i="1"/>
  <c r="B1347" i="1"/>
  <c r="AJ1962" i="1"/>
  <c r="C1023" i="1"/>
  <c r="C766" i="1"/>
  <c r="AI2938" i="1"/>
  <c r="AK2938" i="1" s="1"/>
  <c r="AJ373" i="1"/>
  <c r="C373" i="1" s="1"/>
  <c r="AI1602" i="1"/>
  <c r="AI309" i="1"/>
  <c r="AH1052" i="1"/>
  <c r="AJ62" i="1"/>
  <c r="AK62" i="1" s="1"/>
  <c r="D62" i="1" s="1"/>
  <c r="AJ740" i="1"/>
  <c r="C740" i="1" s="1"/>
  <c r="AH1973" i="1"/>
  <c r="D1973" i="1" s="1"/>
  <c r="B1973" i="1"/>
  <c r="AH2953" i="1"/>
  <c r="AJ1333" i="1"/>
  <c r="C2270" i="1"/>
  <c r="AJ596" i="1"/>
  <c r="AJ1691" i="1"/>
  <c r="C1691" i="1" s="1"/>
  <c r="AJ2634" i="1"/>
  <c r="AJ2496" i="1"/>
  <c r="C2496" i="1" s="1"/>
  <c r="AH27" i="1"/>
  <c r="AH2222" i="1"/>
  <c r="AI2391" i="1"/>
  <c r="AK2391" i="1" s="1"/>
  <c r="D2391" i="1" s="1"/>
  <c r="AJ416" i="1"/>
  <c r="C416" i="1" s="1"/>
  <c r="AH843" i="1"/>
  <c r="B843" i="1"/>
  <c r="AH2033" i="1"/>
  <c r="D2033" i="1" s="1"/>
  <c r="B2033" i="1"/>
  <c r="C2251" i="1"/>
  <c r="AH2251" i="1"/>
  <c r="AJ2420" i="1"/>
  <c r="C2420" i="1" s="1"/>
  <c r="AI2990" i="1"/>
  <c r="AK2990" i="1" s="1"/>
  <c r="AH2064" i="1"/>
  <c r="AJ2421" i="1"/>
  <c r="AJ1996" i="1"/>
  <c r="C2815" i="1"/>
  <c r="AJ849" i="1"/>
  <c r="AJ501" i="1"/>
  <c r="C501" i="1" s="1"/>
  <c r="AJ1042" i="1"/>
  <c r="AI1586" i="1"/>
  <c r="AH1271" i="1"/>
  <c r="B1271" i="1"/>
  <c r="AH712" i="1"/>
  <c r="D712" i="1" s="1"/>
  <c r="B712" i="1"/>
  <c r="AJ934" i="1"/>
  <c r="C934" i="1" s="1"/>
  <c r="AI1727" i="1"/>
  <c r="AK1727" i="1" s="1"/>
  <c r="AI2444" i="1"/>
  <c r="C1774" i="1"/>
  <c r="AI2081" i="1"/>
  <c r="AI2099" i="1"/>
  <c r="C2868" i="1"/>
  <c r="AH2088" i="1"/>
  <c r="B2088" i="1"/>
  <c r="AJ1668" i="1"/>
  <c r="B315" i="1"/>
  <c r="AH315" i="1"/>
  <c r="AH1911" i="1"/>
  <c r="B1911" i="1"/>
  <c r="AH2652" i="1"/>
  <c r="AJ1354" i="1"/>
  <c r="C1354" i="1" s="1"/>
  <c r="AJ908" i="1"/>
  <c r="C908" i="1" s="1"/>
  <c r="C145" i="1"/>
  <c r="AJ1154" i="1"/>
  <c r="C1154" i="1" s="1"/>
  <c r="AH788" i="1"/>
  <c r="B788" i="1"/>
  <c r="AH2265" i="1"/>
  <c r="AI1776" i="1"/>
  <c r="AI2700" i="1"/>
  <c r="AK2700" i="1" s="1"/>
  <c r="AH819" i="1"/>
  <c r="B819" i="1"/>
  <c r="AJ2556" i="1"/>
  <c r="C2556" i="1" s="1"/>
  <c r="AJ2824" i="1"/>
  <c r="AH2812" i="1"/>
  <c r="D2812" i="1" s="1"/>
  <c r="AI972" i="1"/>
  <c r="AH2268" i="1"/>
  <c r="B2268" i="1"/>
  <c r="AI2729" i="1"/>
  <c r="AI2750" i="1"/>
  <c r="C812" i="1"/>
  <c r="AH1139" i="1"/>
  <c r="AJ1393" i="1"/>
  <c r="AI842" i="1"/>
  <c r="AI651" i="1"/>
  <c r="C704" i="1"/>
  <c r="AH2178" i="1"/>
  <c r="AI828" i="1"/>
  <c r="B828" i="1" s="1"/>
  <c r="AI388" i="1"/>
  <c r="AK388" i="1" s="1"/>
  <c r="AJ2475" i="1"/>
  <c r="C2475" i="1" s="1"/>
  <c r="AJ1350" i="1"/>
  <c r="C1350" i="1" s="1"/>
  <c r="AH2833" i="1"/>
  <c r="AI2064" i="1"/>
  <c r="B2064" i="1" s="1"/>
  <c r="B2553" i="1"/>
  <c r="AH2553" i="1"/>
  <c r="D2553" i="1" s="1"/>
  <c r="AI2423" i="1"/>
  <c r="AJ1813" i="1"/>
  <c r="C1813" i="1" s="1"/>
  <c r="C2461" i="1"/>
  <c r="AJ2025" i="1"/>
  <c r="C2025" i="1" s="1"/>
  <c r="AI1688" i="1"/>
  <c r="AJ2640" i="1"/>
  <c r="AJ2484" i="1"/>
  <c r="B791" i="1"/>
  <c r="B2041" i="1"/>
  <c r="AH1108" i="1"/>
  <c r="B1899" i="1"/>
  <c r="B881" i="1"/>
  <c r="B2606" i="1"/>
  <c r="AH554" i="1"/>
  <c r="D2968" i="1"/>
  <c r="AH383" i="1"/>
  <c r="AH568" i="1"/>
  <c r="C491" i="1"/>
  <c r="C2154" i="1"/>
  <c r="C1892" i="1"/>
  <c r="C232" i="1"/>
  <c r="C426" i="1"/>
  <c r="B164" i="1"/>
  <c r="B2005" i="1"/>
  <c r="B2908" i="1"/>
  <c r="C1861" i="1"/>
  <c r="C1467" i="1"/>
  <c r="B1525" i="1"/>
  <c r="AK1525" i="1"/>
  <c r="D1525" i="1" s="1"/>
  <c r="AH2792" i="1"/>
  <c r="AI1497" i="1"/>
  <c r="C378" i="1"/>
  <c r="C2031" i="1"/>
  <c r="AH2421" i="1"/>
  <c r="B2254" i="1"/>
  <c r="C3053" i="1"/>
  <c r="C2417" i="1"/>
  <c r="C2761" i="1"/>
  <c r="B2087" i="1"/>
  <c r="B1902" i="1"/>
  <c r="B1281" i="1"/>
  <c r="B83" i="1"/>
  <c r="AH2551" i="1"/>
  <c r="B2356" i="1"/>
  <c r="B140" i="1"/>
  <c r="B79" i="1"/>
  <c r="C63" i="1"/>
  <c r="D982" i="1"/>
  <c r="C2275" i="1"/>
  <c r="C3012" i="1"/>
  <c r="C2413" i="1"/>
  <c r="C554" i="1"/>
  <c r="AH2027" i="1"/>
  <c r="D2027" i="1" s="1"/>
  <c r="C2368" i="1"/>
  <c r="C2315" i="1"/>
  <c r="C2702" i="1"/>
  <c r="B2151" i="1"/>
  <c r="B2214" i="1"/>
  <c r="B149" i="1"/>
  <c r="B2239" i="1"/>
  <c r="B1542" i="1"/>
  <c r="C3066" i="1"/>
  <c r="AH259" i="1"/>
  <c r="B2683" i="1"/>
  <c r="AH1837" i="1"/>
  <c r="B753" i="1"/>
  <c r="B3031" i="1"/>
  <c r="B2892" i="1"/>
  <c r="C13" i="1"/>
  <c r="C164" i="1"/>
  <c r="AH1334" i="1"/>
  <c r="AH1889" i="1"/>
  <c r="C1393" i="1"/>
  <c r="C2331" i="1"/>
  <c r="B2589" i="1"/>
  <c r="C1996" i="1"/>
  <c r="C2505" i="1"/>
  <c r="B2036" i="1"/>
  <c r="C1144" i="1"/>
  <c r="C1231" i="1"/>
  <c r="AH2631" i="1"/>
  <c r="C1033" i="1"/>
  <c r="C2316" i="1"/>
  <c r="C2827" i="1"/>
  <c r="AH2716" i="1"/>
  <c r="AH2671" i="1"/>
  <c r="B1886" i="1"/>
  <c r="C771" i="1"/>
  <c r="B3022" i="1"/>
  <c r="AH1286" i="1"/>
  <c r="D1286" i="1" s="1"/>
  <c r="AH2884" i="1"/>
  <c r="B2449" i="1"/>
  <c r="C888" i="1"/>
  <c r="AH916" i="1"/>
  <c r="AK2867" i="1"/>
  <c r="AK400" i="1"/>
  <c r="D400" i="1" s="1"/>
  <c r="B2039" i="1"/>
  <c r="B2942" i="1"/>
  <c r="AH2377" i="1"/>
  <c r="B706" i="1"/>
  <c r="B1896" i="1"/>
  <c r="AH1817" i="1"/>
  <c r="B1208" i="1"/>
  <c r="B582" i="1"/>
  <c r="B2289" i="1"/>
  <c r="B1821" i="1"/>
  <c r="B124" i="1"/>
  <c r="B1870" i="1"/>
  <c r="AH1468" i="1"/>
  <c r="AH440" i="1"/>
  <c r="D440" i="1" s="1"/>
  <c r="B29" i="1"/>
  <c r="B2650" i="1"/>
  <c r="C632" i="1"/>
  <c r="D1238" i="1"/>
  <c r="AH514" i="1"/>
  <c r="C254" i="1"/>
  <c r="B64" i="1"/>
  <c r="B2826" i="1"/>
  <c r="AH2685" i="1"/>
  <c r="B930" i="1"/>
  <c r="B1875" i="1"/>
  <c r="B2357" i="1"/>
  <c r="B1790" i="1"/>
  <c r="C1157" i="1"/>
  <c r="AH741" i="1"/>
  <c r="B72" i="1"/>
  <c r="B3051" i="1"/>
  <c r="B2649" i="1"/>
  <c r="B2769" i="1"/>
  <c r="B2313" i="1"/>
  <c r="AH1520" i="1"/>
  <c r="AH1268" i="1"/>
  <c r="AH940" i="1"/>
  <c r="AH239" i="1"/>
  <c r="B2852" i="1"/>
  <c r="AH2439" i="1"/>
  <c r="B2207" i="1"/>
  <c r="AH1705" i="1"/>
  <c r="B629" i="1"/>
  <c r="B733" i="1"/>
  <c r="B386" i="1"/>
  <c r="AH339" i="1"/>
  <c r="D339" i="1" s="1"/>
  <c r="AH2621" i="1"/>
  <c r="B2465" i="1"/>
  <c r="B1370" i="1"/>
  <c r="B678" i="1"/>
  <c r="B3044" i="1"/>
  <c r="AH521" i="1"/>
  <c r="B521" i="1"/>
  <c r="D1355" i="1"/>
  <c r="AH833" i="1"/>
  <c r="B833" i="1"/>
  <c r="AK2485" i="1"/>
  <c r="D2485" i="1" s="1"/>
  <c r="AH2738" i="1"/>
  <c r="D2738" i="1" s="1"/>
  <c r="B2738" i="1"/>
  <c r="AH1695" i="1"/>
  <c r="AI236" i="1"/>
  <c r="AJ2341" i="1"/>
  <c r="AH1992" i="1"/>
  <c r="C2484" i="1"/>
  <c r="C2681" i="1"/>
  <c r="AI1460" i="1"/>
  <c r="AH198" i="1"/>
  <c r="D198" i="1" s="1"/>
  <c r="C198" i="1"/>
  <c r="AI1750" i="1"/>
  <c r="C2915" i="1"/>
  <c r="AI2138" i="1"/>
  <c r="AK2138" i="1" s="1"/>
  <c r="AH2604" i="1"/>
  <c r="B2604" i="1"/>
  <c r="AH2739" i="1"/>
  <c r="D2739" i="1" s="1"/>
  <c r="B2739" i="1"/>
  <c r="AJ2095" i="1"/>
  <c r="C2095" i="1" s="1"/>
  <c r="AH2488" i="1"/>
  <c r="AJ2289" i="1"/>
  <c r="C2289" i="1" s="1"/>
  <c r="B2486" i="1"/>
  <c r="AH146" i="1"/>
  <c r="AH393" i="1"/>
  <c r="AJ177" i="1"/>
  <c r="C177" i="1" s="1"/>
  <c r="AJ701" i="1"/>
  <c r="C701" i="1" s="1"/>
  <c r="AH586" i="1"/>
  <c r="B586" i="1"/>
  <c r="AH74" i="1"/>
  <c r="D74" i="1" s="1"/>
  <c r="B74" i="1"/>
  <c r="AH152" i="1"/>
  <c r="D152" i="1" s="1"/>
  <c r="B152" i="1"/>
  <c r="AJ567" i="1"/>
  <c r="AH1263" i="1"/>
  <c r="B1263" i="1"/>
  <c r="C2917" i="1"/>
  <c r="AK703" i="1"/>
  <c r="AI866" i="1"/>
  <c r="AJ2965" i="1"/>
  <c r="AJ420" i="1"/>
  <c r="C420" i="1" s="1"/>
  <c r="AJ1281" i="1"/>
  <c r="AK1281" i="1" s="1"/>
  <c r="AI1167" i="1"/>
  <c r="C1395" i="1"/>
  <c r="AI1622" i="1"/>
  <c r="AI95" i="1"/>
  <c r="AH86" i="1"/>
  <c r="AH868" i="1"/>
  <c r="D868" i="1" s="1"/>
  <c r="B868" i="1"/>
  <c r="AJ1377" i="1"/>
  <c r="C1377" i="1" s="1"/>
  <c r="AH2980" i="1"/>
  <c r="AH158" i="1"/>
  <c r="B158" i="1"/>
  <c r="AH303" i="1"/>
  <c r="D303" i="1" s="1"/>
  <c r="AI377" i="1"/>
  <c r="AH2990" i="1"/>
  <c r="D2990" i="1" s="1"/>
  <c r="B2990" i="1"/>
  <c r="C432" i="1"/>
  <c r="D616" i="1"/>
  <c r="AH3065" i="1"/>
  <c r="AJ209" i="1"/>
  <c r="C209" i="1" s="1"/>
  <c r="AJ32" i="1"/>
  <c r="C32" i="1" s="1"/>
  <c r="AI1253" i="1"/>
  <c r="B1253" i="1" s="1"/>
  <c r="AK1120" i="1"/>
  <c r="D1120" i="1" s="1"/>
  <c r="AI524" i="1"/>
  <c r="AI606" i="1"/>
  <c r="AK606" i="1" s="1"/>
  <c r="B767" i="1"/>
  <c r="AH767" i="1"/>
  <c r="AI804" i="1"/>
  <c r="AH321" i="1"/>
  <c r="AJ1022" i="1"/>
  <c r="AK1022" i="1" s="1"/>
  <c r="D1022" i="1" s="1"/>
  <c r="AH1371" i="1"/>
  <c r="AJ1000" i="1"/>
  <c r="C1000" i="1" s="1"/>
  <c r="B1735" i="1"/>
  <c r="AH1735" i="1"/>
  <c r="D897" i="1"/>
  <c r="C1173" i="1"/>
  <c r="AH1913" i="1"/>
  <c r="D1913" i="1" s="1"/>
  <c r="AJ1870" i="1"/>
  <c r="C1870" i="1" s="1"/>
  <c r="AI306" i="1"/>
  <c r="AK2501" i="1"/>
  <c r="B2501" i="1"/>
  <c r="AI2242" i="1"/>
  <c r="AH962" i="1"/>
  <c r="AI2556" i="1"/>
  <c r="C3018" i="1"/>
  <c r="AH1676" i="1"/>
  <c r="B1676" i="1"/>
  <c r="AH2118" i="1"/>
  <c r="AH1980" i="1"/>
  <c r="B1980" i="1"/>
  <c r="AH618" i="1"/>
  <c r="C618" i="1"/>
  <c r="AK1200" i="1"/>
  <c r="D1200" i="1" s="1"/>
  <c r="AJ2570" i="1"/>
  <c r="C2570" i="1" s="1"/>
  <c r="AH2532" i="1"/>
  <c r="AI1419" i="1"/>
  <c r="AI571" i="1"/>
  <c r="AI1695" i="1"/>
  <c r="AJ2419" i="1"/>
  <c r="C2419" i="1" s="1"/>
  <c r="AI2837" i="1"/>
  <c r="AH2128" i="1"/>
  <c r="AJ2229" i="1"/>
  <c r="C2229" i="1" s="1"/>
  <c r="AI2417" i="1"/>
  <c r="AK2417" i="1" s="1"/>
  <c r="C646" i="1"/>
  <c r="AH646" i="1"/>
  <c r="AH2379" i="1"/>
  <c r="B2379" i="1"/>
  <c r="AH2431" i="1"/>
  <c r="B2431" i="1"/>
  <c r="AJ1407" i="1"/>
  <c r="C1407" i="1" s="1"/>
  <c r="C519" i="1"/>
  <c r="AH1424" i="1"/>
  <c r="AJ2407" i="1"/>
  <c r="AJ1508" i="1"/>
  <c r="AH2786" i="1"/>
  <c r="AK2558" i="1"/>
  <c r="B2558" i="1"/>
  <c r="C1291" i="1"/>
  <c r="AI2085" i="1"/>
  <c r="AK2085" i="1" s="1"/>
  <c r="C2434" i="1"/>
  <c r="AJ1274" i="1"/>
  <c r="C1274" i="1" s="1"/>
  <c r="C832" i="1"/>
  <c r="AH832" i="1"/>
  <c r="C2339" i="1"/>
  <c r="C856" i="1"/>
  <c r="B1228" i="1"/>
  <c r="AK1228" i="1"/>
  <c r="D1228" i="1" s="1"/>
  <c r="AI242" i="1"/>
  <c r="AK242" i="1" s="1"/>
  <c r="AH2197" i="1"/>
  <c r="AI2879" i="1"/>
  <c r="AI2670" i="1"/>
  <c r="AK2670" i="1" s="1"/>
  <c r="AH1053" i="1"/>
  <c r="AH1552" i="1"/>
  <c r="C1552" i="1"/>
  <c r="AH909" i="1"/>
  <c r="AJ1049" i="1"/>
  <c r="AH111" i="1"/>
  <c r="C1222" i="1"/>
  <c r="B2712" i="1"/>
  <c r="AH2712" i="1"/>
  <c r="AH1522" i="1"/>
  <c r="AK288" i="1"/>
  <c r="C1388" i="1"/>
  <c r="C2659" i="1"/>
  <c r="AH2635" i="1"/>
  <c r="AI1940" i="1"/>
  <c r="AJ1461" i="1"/>
  <c r="AJ1297" i="1"/>
  <c r="C1956" i="1"/>
  <c r="C1674" i="1"/>
  <c r="AI1476" i="1"/>
  <c r="AJ1705" i="1"/>
  <c r="C1705" i="1" s="1"/>
  <c r="AK2056" i="1"/>
  <c r="D2056" i="1" s="1"/>
  <c r="AJ2643" i="1"/>
  <c r="C2643" i="1" s="1"/>
  <c r="B1040" i="1"/>
  <c r="AI2114" i="1"/>
  <c r="AK2114" i="1" s="1"/>
  <c r="AI2140" i="1"/>
  <c r="AI2663" i="1"/>
  <c r="C1290" i="1"/>
  <c r="B222" i="1"/>
  <c r="AI82" i="1"/>
  <c r="AK82" i="1" s="1"/>
  <c r="AH127" i="1"/>
  <c r="AJ241" i="1"/>
  <c r="C241" i="1" s="1"/>
  <c r="AI645" i="1"/>
  <c r="AK779" i="1"/>
  <c r="AH319" i="1"/>
  <c r="D319" i="1" s="1"/>
  <c r="AI2907" i="1"/>
  <c r="B944" i="1"/>
  <c r="AJ192" i="1"/>
  <c r="C192" i="1" s="1"/>
  <c r="AH755" i="1"/>
  <c r="D755" i="1" s="1"/>
  <c r="B755" i="1"/>
  <c r="AH3050" i="1"/>
  <c r="AI688" i="1"/>
  <c r="AK688" i="1" s="1"/>
  <c r="D688" i="1" s="1"/>
  <c r="AI1345" i="1"/>
  <c r="AK1345" i="1" s="1"/>
  <c r="D1345" i="1" s="1"/>
  <c r="AJ1947" i="1"/>
  <c r="C1947" i="1" s="1"/>
  <c r="AI179" i="1"/>
  <c r="AH595" i="1"/>
  <c r="AJ1934" i="1"/>
  <c r="AI1321" i="1"/>
  <c r="B1488" i="1"/>
  <c r="AH1488" i="1"/>
  <c r="AI313" i="1"/>
  <c r="AK313" i="1" s="1"/>
  <c r="AH175" i="1"/>
  <c r="AI510" i="1"/>
  <c r="AK341" i="1"/>
  <c r="AI486" i="1"/>
  <c r="AK486" i="1" s="1"/>
  <c r="D486" i="1" s="1"/>
  <c r="AH94" i="1"/>
  <c r="D94" i="1" s="1"/>
  <c r="AH3047" i="1"/>
  <c r="AI343" i="1"/>
  <c r="AH1721" i="1"/>
  <c r="AJ936" i="1"/>
  <c r="C936" i="1" s="1"/>
  <c r="AI840" i="1"/>
  <c r="AK840" i="1" s="1"/>
  <c r="D840" i="1" s="1"/>
  <c r="AH1802" i="1"/>
  <c r="AI580" i="1"/>
  <c r="AK580" i="1" s="1"/>
  <c r="AJ999" i="1"/>
  <c r="C999" i="1" s="1"/>
  <c r="AK2987" i="1"/>
  <c r="D2987" i="1" s="1"/>
  <c r="B2987" i="1"/>
  <c r="C470" i="1"/>
  <c r="C959" i="1"/>
  <c r="C1312" i="1"/>
  <c r="AI661" i="1"/>
  <c r="AK661" i="1" s="1"/>
  <c r="AI1701" i="1"/>
  <c r="AI35" i="1"/>
  <c r="AJ1620" i="1"/>
  <c r="C1475" i="1"/>
  <c r="AI1309" i="1"/>
  <c r="AJ13" i="1"/>
  <c r="AH1851" i="1"/>
  <c r="B1851" i="1"/>
  <c r="AH2616" i="1"/>
  <c r="AI2800" i="1"/>
  <c r="AJ1163" i="1"/>
  <c r="AI685" i="1"/>
  <c r="AK685" i="1" s="1"/>
  <c r="AI1818" i="1"/>
  <c r="AI2781" i="1"/>
  <c r="C225" i="1"/>
  <c r="AJ424" i="1"/>
  <c r="C424" i="1" s="1"/>
  <c r="AH1155" i="1"/>
  <c r="D1155" i="1" s="1"/>
  <c r="B1155" i="1"/>
  <c r="AI2753" i="1"/>
  <c r="AJ748" i="1"/>
  <c r="C748" i="1" s="1"/>
  <c r="B832" i="1"/>
  <c r="AI1901" i="1"/>
  <c r="C2565" i="1"/>
  <c r="AI1728" i="1"/>
  <c r="AK1728" i="1" s="1"/>
  <c r="AJ2443" i="1"/>
  <c r="C2443" i="1" s="1"/>
  <c r="C1133" i="1"/>
  <c r="AI2752" i="1"/>
  <c r="AK2752" i="1" s="1"/>
  <c r="D2752" i="1" s="1"/>
  <c r="AJ2862" i="1"/>
  <c r="C2862" i="1" s="1"/>
  <c r="AI1038" i="1"/>
  <c r="AK1038" i="1" s="1"/>
  <c r="AJ1670" i="1"/>
  <c r="C1670" i="1" s="1"/>
  <c r="AK2481" i="1"/>
  <c r="B2481" i="1"/>
  <c r="AJ2028" i="1"/>
  <c r="C2028" i="1" s="1"/>
  <c r="C437" i="1"/>
  <c r="AH2428" i="1"/>
  <c r="D2428" i="1" s="1"/>
  <c r="AJ2545" i="1"/>
  <c r="AH1301" i="1"/>
  <c r="B1301" i="1"/>
  <c r="AI2248" i="1"/>
  <c r="AK2248" i="1" s="1"/>
  <c r="AI1836" i="1"/>
  <c r="AK1836" i="1" s="1"/>
  <c r="AI2564" i="1"/>
  <c r="B2564" i="1" s="1"/>
  <c r="AI1197" i="1"/>
  <c r="B1197" i="1" s="1"/>
  <c r="AH1507" i="1"/>
  <c r="B1507" i="1"/>
  <c r="AI1270" i="1"/>
  <c r="AI2433" i="1"/>
  <c r="AK2433" i="1" s="1"/>
  <c r="D2433" i="1" s="1"/>
  <c r="AH955" i="1"/>
  <c r="B955" i="1"/>
  <c r="B148" i="1"/>
  <c r="AH148" i="1"/>
  <c r="AI401" i="1"/>
  <c r="AI2365" i="1"/>
  <c r="AJ1408" i="1"/>
  <c r="C1408" i="1" s="1"/>
  <c r="AK2454" i="1"/>
  <c r="AI1989" i="1"/>
  <c r="AK1989" i="1" s="1"/>
  <c r="AI535" i="1"/>
  <c r="C2760" i="1"/>
  <c r="AH2825" i="1"/>
  <c r="B2825" i="1"/>
  <c r="AJ2837" i="1"/>
  <c r="C2837" i="1" s="1"/>
  <c r="AI1571" i="1"/>
  <c r="AK1571" i="1" s="1"/>
  <c r="D1571" i="1" s="1"/>
  <c r="AI145" i="1"/>
  <c r="AK145" i="1" s="1"/>
  <c r="AH305" i="1"/>
  <c r="D305" i="1" s="1"/>
  <c r="AK1890" i="1"/>
  <c r="D1890" i="1" s="1"/>
  <c r="AJ1990" i="1"/>
  <c r="C1990" i="1" s="1"/>
  <c r="AI622" i="1"/>
  <c r="AI2863" i="1"/>
  <c r="C2831" i="1"/>
  <c r="AH2264" i="1"/>
  <c r="AH1750" i="1"/>
  <c r="C2243" i="1"/>
  <c r="AI2796" i="1"/>
  <c r="C2474" i="1"/>
  <c r="AK1056" i="1"/>
  <c r="AH2375" i="1"/>
  <c r="C2965" i="1"/>
  <c r="AH81" i="1"/>
  <c r="B81" i="1"/>
  <c r="AH249" i="1"/>
  <c r="AH206" i="1"/>
  <c r="AI502" i="1"/>
  <c r="AJ608" i="1"/>
  <c r="C608" i="1" s="1"/>
  <c r="AJ91" i="1"/>
  <c r="AJ399" i="1"/>
  <c r="AJ210" i="1"/>
  <c r="AK210" i="1" s="1"/>
  <c r="AI726" i="1"/>
  <c r="AI617" i="1"/>
  <c r="AJ983" i="1"/>
  <c r="C983" i="1" s="1"/>
  <c r="AH1234" i="1"/>
  <c r="AJ950" i="1"/>
  <c r="C950" i="1" s="1"/>
  <c r="C978" i="1"/>
  <c r="AH361" i="1"/>
  <c r="B361" i="1"/>
  <c r="AH453" i="1"/>
  <c r="AH1244" i="1"/>
  <c r="AI1067" i="1"/>
  <c r="AI1961" i="1"/>
  <c r="AK1961" i="1" s="1"/>
  <c r="AH1157" i="1"/>
  <c r="AH346" i="1"/>
  <c r="AK756" i="1"/>
  <c r="AH1168" i="1"/>
  <c r="B1168" i="1"/>
  <c r="AJ1045" i="1"/>
  <c r="AK1045" i="1" s="1"/>
  <c r="AJ1675" i="1"/>
  <c r="C1675" i="1" s="1"/>
  <c r="AH3025" i="1"/>
  <c r="B3025" i="1"/>
  <c r="AK228" i="1"/>
  <c r="D228" i="1" s="1"/>
  <c r="AH563" i="1"/>
  <c r="B563" i="1"/>
  <c r="AH84" i="1"/>
  <c r="B469" i="1"/>
  <c r="AH469" i="1"/>
  <c r="AJ46" i="1"/>
  <c r="C46" i="1" s="1"/>
  <c r="AI3016" i="1"/>
  <c r="AJ460" i="1"/>
  <c r="AJ58" i="1"/>
  <c r="C58" i="1" s="1"/>
  <c r="AJ554" i="1"/>
  <c r="AK554" i="1" s="1"/>
  <c r="AH1379" i="1"/>
  <c r="AI1456" i="1"/>
  <c r="AH993" i="1"/>
  <c r="AH661" i="1"/>
  <c r="AI444" i="1"/>
  <c r="AI1121" i="1"/>
  <c r="B1121" i="1" s="1"/>
  <c r="AI1775" i="1"/>
  <c r="AK1775" i="1" s="1"/>
  <c r="D1775" i="1" s="1"/>
  <c r="AI834" i="1"/>
  <c r="AI1542" i="1"/>
  <c r="AH731" i="1"/>
  <c r="AI1208" i="1"/>
  <c r="AK1208" i="1" s="1"/>
  <c r="D1208" i="1" s="1"/>
  <c r="C629" i="1"/>
  <c r="AH839" i="1"/>
  <c r="C2247" i="1"/>
  <c r="AI415" i="1"/>
  <c r="AJ959" i="1"/>
  <c r="AI1415" i="1"/>
  <c r="AH2142" i="1"/>
  <c r="AH2004" i="1"/>
  <c r="B2004" i="1"/>
  <c r="AI2833" i="1"/>
  <c r="AK2833" i="1" s="1"/>
  <c r="C1805" i="1"/>
  <c r="AI2246" i="1"/>
  <c r="AI2038" i="1"/>
  <c r="AK2038" i="1" s="1"/>
  <c r="AH2983" i="1"/>
  <c r="C583" i="1"/>
  <c r="AH1571" i="1"/>
  <c r="C2859" i="1"/>
  <c r="AI2605" i="1"/>
  <c r="C2162" i="1"/>
  <c r="AJ2858" i="1"/>
  <c r="C2858" i="1" s="1"/>
  <c r="AH396" i="1"/>
  <c r="B396" i="1"/>
  <c r="AJ1751" i="1"/>
  <c r="C1751" i="1" s="1"/>
  <c r="AH2048" i="1"/>
  <c r="B2048" i="1"/>
  <c r="AJ1594" i="1"/>
  <c r="C1594" i="1" s="1"/>
  <c r="AI1915" i="1"/>
  <c r="AK1915" i="1" s="1"/>
  <c r="AJ1977" i="1"/>
  <c r="C1977" i="1" s="1"/>
  <c r="AH2611" i="1"/>
  <c r="D2611" i="1" s="1"/>
  <c r="B2611" i="1"/>
  <c r="C80" i="1"/>
  <c r="AJ1640" i="1"/>
  <c r="C1640" i="1" s="1"/>
  <c r="AI2640" i="1"/>
  <c r="AK2640" i="1" s="1"/>
  <c r="AJ1967" i="1"/>
  <c r="AK452" i="1"/>
  <c r="D452" i="1" s="1"/>
  <c r="C755" i="1"/>
  <c r="AH2102" i="1"/>
  <c r="AI2557" i="1"/>
  <c r="AK2557" i="1" s="1"/>
  <c r="D2557" i="1" s="1"/>
  <c r="AH1060" i="1"/>
  <c r="B1060" i="1"/>
  <c r="AJ715" i="1"/>
  <c r="C715" i="1" s="1"/>
  <c r="AI2003" i="1"/>
  <c r="AH2891" i="1"/>
  <c r="B2891" i="1"/>
  <c r="AJ1351" i="1"/>
  <c r="AI2235" i="1"/>
  <c r="C167" i="1"/>
  <c r="AJ1700" i="1"/>
  <c r="AH2172" i="1"/>
  <c r="AH1682" i="1"/>
  <c r="B1682" i="1"/>
  <c r="AJ2896" i="1"/>
  <c r="C2896" i="1" s="1"/>
  <c r="AI2192" i="1"/>
  <c r="AJ1634" i="1"/>
  <c r="C916" i="1"/>
  <c r="AI647" i="1"/>
  <c r="AJ2491" i="1"/>
  <c r="C2491" i="1" s="1"/>
  <c r="AI2530" i="1"/>
  <c r="AJ2784" i="1"/>
  <c r="AK2784" i="1" s="1"/>
  <c r="D2784" i="1" s="1"/>
  <c r="AK1034" i="1"/>
  <c r="AI2506" i="1"/>
  <c r="AK2506" i="1" s="1"/>
  <c r="AJ2406" i="1"/>
  <c r="C2406" i="1" s="1"/>
  <c r="AJ1645" i="1"/>
  <c r="AI2498" i="1"/>
  <c r="AJ1440" i="1"/>
  <c r="AH2328" i="1"/>
  <c r="AH2741" i="1"/>
  <c r="B2056" i="1"/>
  <c r="C279" i="1"/>
  <c r="B2192" i="1"/>
  <c r="B1724" i="1"/>
  <c r="AJ2981" i="1"/>
  <c r="C2981" i="1" s="1"/>
  <c r="AH32" i="1"/>
  <c r="AJ3065" i="1"/>
  <c r="C3065" i="1" s="1"/>
  <c r="C417" i="1"/>
  <c r="AI635" i="1"/>
  <c r="AI384" i="1"/>
  <c r="AK384" i="1" s="1"/>
  <c r="D384" i="1" s="1"/>
  <c r="AI94" i="1"/>
  <c r="AK94" i="1" s="1"/>
  <c r="AI371" i="1"/>
  <c r="AJ296" i="1"/>
  <c r="AH1266" i="1"/>
  <c r="AH1421" i="1"/>
  <c r="AI900" i="1"/>
  <c r="AK900" i="1" s="1"/>
  <c r="C1874" i="1"/>
  <c r="C1616" i="1"/>
  <c r="AH1616" i="1"/>
  <c r="C1079" i="1"/>
  <c r="C1742" i="1"/>
  <c r="C1483" i="1"/>
  <c r="AK247" i="1"/>
  <c r="B247" i="1"/>
  <c r="AH964" i="1"/>
  <c r="C1546" i="1"/>
  <c r="AI1599" i="1"/>
  <c r="AH345" i="1"/>
  <c r="AH3020" i="1"/>
  <c r="AJ9" i="1"/>
  <c r="C9" i="1" s="1"/>
  <c r="AH699" i="1"/>
  <c r="B699" i="1"/>
  <c r="AH860" i="1"/>
  <c r="D860" i="1" s="1"/>
  <c r="AH817" i="1"/>
  <c r="B817" i="1"/>
  <c r="AJ3037" i="1"/>
  <c r="C3037" i="1" s="1"/>
  <c r="AI2966" i="1"/>
  <c r="AK2966" i="1" s="1"/>
  <c r="AH391" i="1"/>
  <c r="C391" i="1"/>
  <c r="AJ622" i="1"/>
  <c r="AH797" i="1"/>
  <c r="B797" i="1"/>
  <c r="C1493" i="1"/>
  <c r="AH220" i="1"/>
  <c r="AI736" i="1"/>
  <c r="AJ1510" i="1"/>
  <c r="C1510" i="1" s="1"/>
  <c r="AI439" i="1"/>
  <c r="AH724" i="1"/>
  <c r="B724" i="1"/>
  <c r="AJ1424" i="1"/>
  <c r="C1424" i="1" s="1"/>
  <c r="AH1690" i="1"/>
  <c r="B1690" i="1"/>
  <c r="AH1652" i="1"/>
  <c r="AI1679" i="1"/>
  <c r="AK1679" i="1" s="1"/>
  <c r="AH294" i="1"/>
  <c r="D294" i="1" s="1"/>
  <c r="B294" i="1"/>
  <c r="AJ1245" i="1"/>
  <c r="AK1245" i="1" s="1"/>
  <c r="AH2077" i="1"/>
  <c r="B2077" i="1"/>
  <c r="AH2274" i="1"/>
  <c r="AH1775" i="1"/>
  <c r="AH2713" i="1"/>
  <c r="C363" i="1"/>
  <c r="AH363" i="1"/>
  <c r="AI952" i="1"/>
  <c r="AI2367" i="1"/>
  <c r="AJ2043" i="1"/>
  <c r="AI612" i="1"/>
  <c r="B612" i="1" s="1"/>
  <c r="C1857" i="1"/>
  <c r="AH1857" i="1"/>
  <c r="AJ2666" i="1"/>
  <c r="C2666" i="1" s="1"/>
  <c r="AI963" i="1"/>
  <c r="AH2109" i="1"/>
  <c r="AJ2813" i="1"/>
  <c r="C2813" i="1" s="1"/>
  <c r="AI2638" i="1"/>
  <c r="AH2731" i="1"/>
  <c r="C1906" i="1"/>
  <c r="AJ1515" i="1"/>
  <c r="C1515" i="1" s="1"/>
  <c r="AJ316" i="1"/>
  <c r="C316" i="1" s="1"/>
  <c r="AH1193" i="1"/>
  <c r="D1193" i="1" s="1"/>
  <c r="B1193" i="1"/>
  <c r="AI1789" i="1"/>
  <c r="AI2655" i="1"/>
  <c r="AK2655" i="1" s="1"/>
  <c r="C2292" i="1"/>
  <c r="AH2881" i="1"/>
  <c r="AI2798" i="1"/>
  <c r="C2147" i="1"/>
  <c r="AH2147" i="1"/>
  <c r="AI1863" i="1"/>
  <c r="AK1863" i="1" s="1"/>
  <c r="AI1428" i="1"/>
  <c r="AI707" i="1"/>
  <c r="AH1109" i="1"/>
  <c r="B1109" i="1"/>
  <c r="AI1735" i="1"/>
  <c r="AJ2782" i="1"/>
  <c r="C2782" i="1" s="1"/>
  <c r="AJ448" i="1"/>
  <c r="AH1575" i="1"/>
  <c r="B1575" i="1"/>
  <c r="AI1455" i="1"/>
  <c r="AI955" i="1"/>
  <c r="AK955" i="1" s="1"/>
  <c r="C662" i="1"/>
  <c r="AH981" i="1"/>
  <c r="AI2118" i="1"/>
  <c r="AK2118" i="1" s="1"/>
  <c r="C2686" i="1"/>
  <c r="C976" i="1"/>
  <c r="AI1487" i="1"/>
  <c r="C3015" i="1"/>
  <c r="AJ2123" i="1"/>
  <c r="AI2459" i="1"/>
  <c r="AK2459" i="1" s="1"/>
  <c r="AI2158" i="1"/>
  <c r="AI738" i="1"/>
  <c r="C2771" i="1"/>
  <c r="AI1590" i="1"/>
  <c r="AK1590" i="1" s="1"/>
  <c r="AH2023" i="1"/>
  <c r="AI2164" i="1"/>
  <c r="AK2144" i="1"/>
  <c r="D2144" i="1" s="1"/>
  <c r="AI2761" i="1"/>
  <c r="C385" i="1"/>
  <c r="C1897" i="1"/>
  <c r="D1453" i="1"/>
  <c r="C2430" i="1"/>
  <c r="AI1607" i="1"/>
  <c r="AI2885" i="1"/>
  <c r="AJ2755" i="1"/>
  <c r="C2755" i="1" s="1"/>
  <c r="AJ2424" i="1"/>
  <c r="C2424" i="1" s="1"/>
  <c r="AJ1355" i="1"/>
  <c r="AI935" i="1"/>
  <c r="AJ1687" i="1"/>
  <c r="C1687" i="1" s="1"/>
  <c r="AH2580" i="1"/>
  <c r="AK2159" i="1"/>
  <c r="AJ2730" i="1"/>
  <c r="C2730" i="1" s="1"/>
  <c r="C1696" i="1"/>
  <c r="AJ2007" i="1"/>
  <c r="C2007" i="1" s="1"/>
  <c r="AI1923" i="1"/>
  <c r="B2169" i="1"/>
  <c r="B1439" i="1"/>
  <c r="B240" i="1"/>
  <c r="B2622" i="1"/>
  <c r="AJ2960" i="1"/>
  <c r="C2960" i="1" s="1"/>
  <c r="AI44" i="1"/>
  <c r="C2918" i="1"/>
  <c r="AH365" i="1"/>
  <c r="B75" i="1"/>
  <c r="AI404" i="1"/>
  <c r="B404" i="1" s="1"/>
  <c r="AI2911" i="1"/>
  <c r="AH388" i="1"/>
  <c r="B388" i="1"/>
  <c r="C123" i="1"/>
  <c r="AI283" i="1"/>
  <c r="AK283" i="1" s="1"/>
  <c r="AI1042" i="1"/>
  <c r="AK1042" i="1" s="1"/>
  <c r="AJ578" i="1"/>
  <c r="C578" i="1" s="1"/>
  <c r="AI483" i="1"/>
  <c r="AH1486" i="1"/>
  <c r="B1486" i="1"/>
  <c r="AJ2942" i="1"/>
  <c r="AK2942" i="1" s="1"/>
  <c r="D2942" i="1" s="1"/>
  <c r="AI410" i="1"/>
  <c r="AK410" i="1" s="1"/>
  <c r="D410" i="1" s="1"/>
  <c r="AI848" i="1"/>
  <c r="AI1438" i="1"/>
  <c r="C2010" i="1"/>
  <c r="AI1058" i="1"/>
  <c r="AK1058" i="1" s="1"/>
  <c r="AJ1394" i="1"/>
  <c r="C1394" i="1" s="1"/>
  <c r="AI3060" i="1"/>
  <c r="AI630" i="1"/>
  <c r="AJ493" i="1"/>
  <c r="C493" i="1" s="1"/>
  <c r="AJ588" i="1"/>
  <c r="AK588" i="1" s="1"/>
  <c r="AI1093" i="1"/>
  <c r="B1093" i="1" s="1"/>
  <c r="AI51" i="1"/>
  <c r="AK51" i="1" s="1"/>
  <c r="D51" i="1" s="1"/>
  <c r="AH551" i="1"/>
  <c r="B551" i="1"/>
  <c r="AJ3024" i="1"/>
  <c r="C3024" i="1" s="1"/>
  <c r="AI14" i="1"/>
  <c r="AK14" i="1" s="1"/>
  <c r="AH3070" i="1"/>
  <c r="B3070" i="1"/>
  <c r="AJ609" i="1"/>
  <c r="AI770" i="1"/>
  <c r="AI988" i="1"/>
  <c r="AI930" i="1"/>
  <c r="AK930" i="1" s="1"/>
  <c r="AH1528" i="1"/>
  <c r="C1277" i="1"/>
  <c r="AK789" i="1"/>
  <c r="D789" i="1" s="1"/>
  <c r="C1972" i="1"/>
  <c r="AH1525" i="1"/>
  <c r="AH818" i="1"/>
  <c r="AH1730" i="1"/>
  <c r="D1730" i="1" s="1"/>
  <c r="B1730" i="1"/>
  <c r="AH1684" i="1"/>
  <c r="AI1033" i="1"/>
  <c r="B1033" i="1" s="1"/>
  <c r="AH56" i="1"/>
  <c r="AH1279" i="1"/>
  <c r="AH1016" i="1"/>
  <c r="AH2845" i="1"/>
  <c r="B2845" i="1"/>
  <c r="AJ2313" i="1"/>
  <c r="C2313" i="1" s="1"/>
  <c r="C874" i="1"/>
  <c r="AI1969" i="1"/>
  <c r="AK1969" i="1" s="1"/>
  <c r="AJ2364" i="1"/>
  <c r="C2364" i="1" s="1"/>
  <c r="AH316" i="1"/>
  <c r="C529" i="1"/>
  <c r="B996" i="1"/>
  <c r="AI1429" i="1"/>
  <c r="AK1814" i="1"/>
  <c r="D1814" i="1" s="1"/>
  <c r="B1814" i="1"/>
  <c r="AI2697" i="1"/>
  <c r="AJ2533" i="1"/>
  <c r="C2533" i="1" s="1"/>
  <c r="AH2925" i="1"/>
  <c r="AJ2756" i="1"/>
  <c r="C2756" i="1" s="1"/>
  <c r="B2710" i="1"/>
  <c r="AH2710" i="1"/>
  <c r="AJ2739" i="1"/>
  <c r="AI1924" i="1"/>
  <c r="AJ3069" i="1"/>
  <c r="C3069" i="1" s="1"/>
  <c r="AI971" i="1"/>
  <c r="B971" i="1" s="1"/>
  <c r="AH2559" i="1"/>
  <c r="AJ2431" i="1"/>
  <c r="C2431" i="1" s="1"/>
  <c r="C2259" i="1"/>
  <c r="AJ2064" i="1"/>
  <c r="C2064" i="1" s="1"/>
  <c r="AH856" i="1"/>
  <c r="D856" i="1" s="1"/>
  <c r="B856" i="1"/>
  <c r="AH1235" i="1"/>
  <c r="AI2055" i="1"/>
  <c r="AK2055" i="1" s="1"/>
  <c r="AI2252" i="1"/>
  <c r="AJ2239" i="1"/>
  <c r="C2239" i="1" s="1"/>
  <c r="AI2139" i="1"/>
  <c r="AJ3031" i="1"/>
  <c r="C3031" i="1" s="1"/>
  <c r="AI1091" i="1"/>
  <c r="AI710" i="1"/>
  <c r="AH1645" i="1"/>
  <c r="AI2379" i="1"/>
  <c r="AH1284" i="1"/>
  <c r="AH838" i="1"/>
  <c r="C885" i="1"/>
  <c r="AI694" i="1"/>
  <c r="AK694" i="1" s="1"/>
  <c r="D694" i="1" s="1"/>
  <c r="AH1237" i="1"/>
  <c r="AJ2728" i="1"/>
  <c r="AI2728" i="1"/>
  <c r="AI1483" i="1"/>
  <c r="AJ2326" i="1"/>
  <c r="AJ1591" i="1"/>
  <c r="C1591" i="1" s="1"/>
  <c r="AI2332" i="1"/>
  <c r="AI2657" i="1"/>
  <c r="AK2657" i="1" s="1"/>
  <c r="B2019" i="1"/>
  <c r="AH2019" i="1"/>
  <c r="AI2412" i="1"/>
  <c r="AK2412" i="1" s="1"/>
  <c r="AI2350" i="1"/>
  <c r="AJ917" i="1"/>
  <c r="C917" i="1" s="1"/>
  <c r="AH1469" i="1"/>
  <c r="AI1621" i="1"/>
  <c r="AJ2066" i="1"/>
  <c r="C2066" i="1" s="1"/>
  <c r="C567" i="1"/>
  <c r="AH1558" i="1"/>
  <c r="B1558" i="1"/>
  <c r="AH1747" i="1"/>
  <c r="D1747" i="1" s="1"/>
  <c r="B1747" i="1"/>
  <c r="AJ1896" i="1"/>
  <c r="C1896" i="1" s="1"/>
  <c r="AI245" i="1"/>
  <c r="AH2693" i="1"/>
  <c r="AH3035" i="1"/>
  <c r="AI1987" i="1"/>
  <c r="AI2405" i="1"/>
  <c r="AJ533" i="1"/>
  <c r="AH2791" i="1"/>
  <c r="B2791" i="1"/>
  <c r="AI2256" i="1"/>
  <c r="C2119" i="1"/>
  <c r="C2623" i="1"/>
  <c r="C1888" i="1"/>
  <c r="AJ2607" i="1"/>
  <c r="C2607" i="1" s="1"/>
  <c r="AI2756" i="1"/>
  <c r="AJ2715" i="1"/>
  <c r="C2715" i="1" s="1"/>
  <c r="AI2618" i="1"/>
  <c r="AH297" i="1"/>
  <c r="C2115" i="1"/>
  <c r="AJ206" i="1"/>
  <c r="C206" i="1" s="1"/>
  <c r="AJ61" i="1"/>
  <c r="C61" i="1" s="1"/>
  <c r="C541" i="1"/>
  <c r="AH478" i="1"/>
  <c r="B478" i="1"/>
  <c r="AJ253" i="1"/>
  <c r="C253" i="1" s="1"/>
  <c r="AJ2947" i="1"/>
  <c r="C2947" i="1" s="1"/>
  <c r="AI480" i="1"/>
  <c r="B674" i="1"/>
  <c r="AH674" i="1"/>
  <c r="D674" i="1" s="1"/>
  <c r="AJ610" i="1"/>
  <c r="AJ723" i="1"/>
  <c r="C723" i="1" s="1"/>
  <c r="AJ202" i="1"/>
  <c r="C202" i="1" s="1"/>
  <c r="AH1324" i="1"/>
  <c r="AH1496" i="1"/>
  <c r="AH2049" i="1"/>
  <c r="D2049" i="1" s="1"/>
  <c r="B2049" i="1"/>
  <c r="AJ131" i="1"/>
  <c r="C131" i="1" s="1"/>
  <c r="AJ240" i="1"/>
  <c r="C240" i="1" s="1"/>
  <c r="AJ1316" i="1"/>
  <c r="AJ397" i="1"/>
  <c r="C397" i="1" s="1"/>
  <c r="AJ1146" i="1"/>
  <c r="C1146" i="1" s="1"/>
  <c r="AH1041" i="1"/>
  <c r="B1041" i="1"/>
  <c r="C1740" i="1"/>
  <c r="AI2947" i="1"/>
  <c r="AK2947" i="1" s="1"/>
  <c r="D2947" i="1" s="1"/>
  <c r="AH2973" i="1"/>
  <c r="B2973" i="1"/>
  <c r="AI2906" i="1"/>
  <c r="AJ631" i="1"/>
  <c r="AJ870" i="1"/>
  <c r="C870" i="1" s="1"/>
  <c r="C510" i="1"/>
  <c r="AH21" i="1"/>
  <c r="D21" i="1" s="1"/>
  <c r="AJ731" i="1"/>
  <c r="AI800" i="1"/>
  <c r="AJ1285" i="1"/>
  <c r="AK1285" i="1" s="1"/>
  <c r="D1285" i="1" s="1"/>
  <c r="AI1697" i="1"/>
  <c r="AK1697" i="1" s="1"/>
  <c r="C109" i="1"/>
  <c r="AI549" i="1"/>
  <c r="AJ576" i="1"/>
  <c r="C1839" i="1"/>
  <c r="AJ1866" i="1"/>
  <c r="C1866" i="1" s="1"/>
  <c r="C2004" i="1"/>
  <c r="AI250" i="1"/>
  <c r="AK250" i="1" s="1"/>
  <c r="D250" i="1" s="1"/>
  <c r="AI1211" i="1"/>
  <c r="AI947" i="1"/>
  <c r="AK947" i="1" s="1"/>
  <c r="AH1404" i="1"/>
  <c r="C372" i="1"/>
  <c r="AJ1088" i="1"/>
  <c r="C1088" i="1" s="1"/>
  <c r="AH561" i="1"/>
  <c r="AI1720" i="1"/>
  <c r="AK1720" i="1" s="1"/>
  <c r="C2189" i="1"/>
  <c r="AH925" i="1"/>
  <c r="B925" i="1"/>
  <c r="AH1836" i="1"/>
  <c r="D1836" i="1" s="1"/>
  <c r="B1836" i="1"/>
  <c r="AH1644" i="1"/>
  <c r="AI2354" i="1"/>
  <c r="AJ2061" i="1"/>
  <c r="C2061" i="1" s="1"/>
  <c r="AH2617" i="1"/>
  <c r="C2617" i="1"/>
  <c r="AI2025" i="1"/>
  <c r="AH85" i="1"/>
  <c r="AH1722" i="1"/>
  <c r="AI2090" i="1"/>
  <c r="AI1633" i="1"/>
  <c r="B1633" i="1" s="1"/>
  <c r="AJ2532" i="1"/>
  <c r="C2532" i="1" s="1"/>
  <c r="AJ268" i="1"/>
  <c r="AI1935" i="1"/>
  <c r="AH2234" i="1"/>
  <c r="AJ2099" i="1"/>
  <c r="C2099" i="1" s="1"/>
  <c r="AJ1265" i="1"/>
  <c r="AH2651" i="1"/>
  <c r="B2651" i="1"/>
  <c r="AJ2888" i="1"/>
  <c r="C2888" i="1" s="1"/>
  <c r="C284" i="1"/>
  <c r="AJ1362" i="1"/>
  <c r="AH2566" i="1"/>
  <c r="AI2643" i="1"/>
  <c r="AJ1599" i="1"/>
  <c r="C1599" i="1" s="1"/>
  <c r="AI1962" i="1"/>
  <c r="AJ2220" i="1"/>
  <c r="C2220" i="1" s="1"/>
  <c r="B2748" i="1"/>
  <c r="AH2748" i="1"/>
  <c r="D2748" i="1" s="1"/>
  <c r="AI2770" i="1"/>
  <c r="AK2770" i="1" s="1"/>
  <c r="D2770" i="1" s="1"/>
  <c r="AJ2829" i="1"/>
  <c r="C2829" i="1" s="1"/>
  <c r="D580" i="1"/>
  <c r="C2356" i="1"/>
  <c r="AI3009" i="1"/>
  <c r="AH1001" i="1"/>
  <c r="B1001" i="1"/>
  <c r="AJ394" i="1"/>
  <c r="AH326" i="1"/>
  <c r="D326" i="1" s="1"/>
  <c r="AJ47" i="1"/>
  <c r="C47" i="1" s="1"/>
  <c r="AJ384" i="1"/>
  <c r="AI979" i="1"/>
  <c r="AI1361" i="1"/>
  <c r="B1361" i="1" s="1"/>
  <c r="AH614" i="1"/>
  <c r="C1182" i="1"/>
  <c r="AH1755" i="1"/>
  <c r="AI567" i="1"/>
  <c r="AK567" i="1" s="1"/>
  <c r="AI249" i="1"/>
  <c r="AK249" i="1" s="1"/>
  <c r="D249" i="1" s="1"/>
  <c r="AI868" i="1"/>
  <c r="AK868" i="1" s="1"/>
  <c r="AJ1833" i="1"/>
  <c r="AI2213" i="1"/>
  <c r="AI349" i="1"/>
  <c r="AK349" i="1" s="1"/>
  <c r="D349" i="1" s="1"/>
  <c r="AJ2402" i="1"/>
  <c r="AK2402" i="1" s="1"/>
  <c r="AI2191" i="1"/>
  <c r="C2051" i="1"/>
  <c r="AJ1648" i="1"/>
  <c r="C1648" i="1" s="1"/>
  <c r="AI1035" i="1"/>
  <c r="AH3052" i="1"/>
  <c r="B3052" i="1"/>
  <c r="AJ2128" i="1"/>
  <c r="C2128" i="1" s="1"/>
  <c r="AI2147" i="1"/>
  <c r="AI2080" i="1"/>
  <c r="AI2569" i="1"/>
  <c r="AH744" i="1"/>
  <c r="C2801" i="1"/>
  <c r="AH2569" i="1"/>
  <c r="B2569" i="1"/>
  <c r="AH2879" i="1"/>
  <c r="B2879" i="1"/>
  <c r="AJ2465" i="1"/>
  <c r="AK2465" i="1" s="1"/>
  <c r="D2465" i="1" s="1"/>
  <c r="AH1181" i="1"/>
  <c r="AI2785" i="1"/>
  <c r="B1339" i="1"/>
  <c r="B1423" i="1"/>
  <c r="B2110" i="1"/>
  <c r="C1090" i="1"/>
  <c r="AH608" i="1"/>
  <c r="C1538" i="1"/>
  <c r="C387" i="1"/>
  <c r="AH848" i="1"/>
  <c r="C2208" i="1"/>
  <c r="C840" i="1"/>
  <c r="AJ1530" i="1"/>
  <c r="C2547" i="1"/>
  <c r="B360" i="1"/>
  <c r="C1326" i="1"/>
  <c r="C2199" i="1"/>
  <c r="C2640" i="1"/>
  <c r="AH2675" i="1"/>
  <c r="B2597" i="1"/>
  <c r="B633" i="1"/>
  <c r="B118" i="1"/>
  <c r="B2060" i="1"/>
  <c r="B2305" i="1"/>
  <c r="C1549" i="1"/>
  <c r="C1487" i="1"/>
  <c r="C1903" i="1"/>
  <c r="AK1844" i="1"/>
  <c r="AH2055" i="1"/>
  <c r="B1453" i="1"/>
  <c r="AH2892" i="1"/>
  <c r="D2892" i="1" s="1"/>
  <c r="B2139" i="1"/>
  <c r="B538" i="1"/>
  <c r="C1828" i="1"/>
  <c r="C1895" i="1"/>
  <c r="C2193" i="1"/>
  <c r="C2680" i="1"/>
  <c r="AH510" i="1"/>
  <c r="C2203" i="1"/>
  <c r="B2165" i="1"/>
  <c r="AK2409" i="1"/>
  <c r="B2485" i="1"/>
  <c r="AH956" i="1"/>
  <c r="B2795" i="1"/>
  <c r="AK2489" i="1"/>
  <c r="B1920" i="1"/>
  <c r="D1875" i="1"/>
  <c r="D2357" i="1"/>
  <c r="B1710" i="1"/>
  <c r="B654" i="1"/>
  <c r="B378" i="1"/>
  <c r="B2534" i="1"/>
  <c r="AH2347" i="1"/>
  <c r="B1874" i="1"/>
  <c r="C1257" i="1"/>
  <c r="B3000" i="1"/>
  <c r="B2464" i="1"/>
  <c r="C998" i="1"/>
  <c r="B717" i="1"/>
  <c r="B1130" i="1"/>
  <c r="AH735" i="1"/>
  <c r="AH285" i="1"/>
  <c r="B2398" i="1"/>
  <c r="AH1823" i="1"/>
  <c r="B1511" i="1"/>
  <c r="B898" i="1"/>
  <c r="B1068" i="1"/>
  <c r="B1081" i="1"/>
  <c r="B1118" i="1"/>
  <c r="B12" i="1"/>
  <c r="AH3044" i="1"/>
  <c r="D3044" i="1" s="1"/>
  <c r="AH2997" i="1"/>
  <c r="AI366" i="1"/>
  <c r="B366" i="1" s="1"/>
  <c r="AJ486" i="1"/>
  <c r="C486" i="1" s="1"/>
  <c r="AJ2906" i="1"/>
  <c r="C2906" i="1" s="1"/>
  <c r="AI119" i="1"/>
  <c r="AH710" i="1"/>
  <c r="C312" i="1"/>
  <c r="AJ642" i="1"/>
  <c r="C642" i="1" s="1"/>
  <c r="AI547" i="1"/>
  <c r="AJ1009" i="1"/>
  <c r="AH1664" i="1"/>
  <c r="AJ2983" i="1"/>
  <c r="C2983" i="1" s="1"/>
  <c r="AH322" i="1"/>
  <c r="D322" i="1" s="1"/>
  <c r="AI2943" i="1"/>
  <c r="AK2943" i="1" s="1"/>
  <c r="D2943" i="1" s="1"/>
  <c r="AI70" i="1"/>
  <c r="C1830" i="1"/>
  <c r="AH1816" i="1"/>
  <c r="AH466" i="1"/>
  <c r="AI730" i="1"/>
  <c r="AK730" i="1" s="1"/>
  <c r="D730" i="1" s="1"/>
  <c r="AJ1395" i="1"/>
  <c r="C481" i="1"/>
  <c r="AI17" i="1"/>
  <c r="AI585" i="1"/>
  <c r="AK585" i="1" s="1"/>
  <c r="AJ2957" i="1"/>
  <c r="AI3002" i="1"/>
  <c r="AJ497" i="1"/>
  <c r="C497" i="1" s="1"/>
  <c r="AH1512" i="1"/>
  <c r="C1512" i="1"/>
  <c r="AI175" i="1"/>
  <c r="AK175" i="1" s="1"/>
  <c r="D175" i="1" s="1"/>
  <c r="AJ1317" i="1"/>
  <c r="AI1729" i="1"/>
  <c r="AK1729" i="1" s="1"/>
  <c r="D1729" i="1" s="1"/>
  <c r="C827" i="1"/>
  <c r="AI1609" i="1"/>
  <c r="AI885" i="1"/>
  <c r="AK885" i="1" s="1"/>
  <c r="D885" i="1" s="1"/>
  <c r="C1871" i="1"/>
  <c r="AI1164" i="1"/>
  <c r="AK1164" i="1" s="1"/>
  <c r="AJ1520" i="1"/>
  <c r="AJ1248" i="1"/>
  <c r="C1248" i="1" s="1"/>
  <c r="AI120" i="1"/>
  <c r="AH581" i="1"/>
  <c r="AJ262" i="1"/>
  <c r="C2194" i="1"/>
  <c r="AI1848" i="1"/>
  <c r="AI2330" i="1"/>
  <c r="AK2330" i="1" s="1"/>
  <c r="AJ2691" i="1"/>
  <c r="C2691" i="1" s="1"/>
  <c r="AI1469" i="1"/>
  <c r="AK1469" i="1" s="1"/>
  <c r="D1469" i="1" s="1"/>
  <c r="AI1583" i="1"/>
  <c r="AK1583" i="1" s="1"/>
  <c r="D1583" i="1" s="1"/>
  <c r="AI1647" i="1"/>
  <c r="AK1647" i="1" s="1"/>
  <c r="AH2793" i="1"/>
  <c r="B2793" i="1"/>
  <c r="AJ2105" i="1"/>
  <c r="C2105" i="1" s="1"/>
  <c r="AI230" i="1"/>
  <c r="AK230" i="1" s="1"/>
  <c r="D230" i="1" s="1"/>
  <c r="AJ994" i="1"/>
  <c r="C994" i="1" s="1"/>
  <c r="AH2278" i="1"/>
  <c r="B2278" i="1"/>
  <c r="AJ2285" i="1"/>
  <c r="AI2026" i="1"/>
  <c r="AI2208" i="1"/>
  <c r="AI2710" i="1"/>
  <c r="AH3069" i="1"/>
  <c r="AJ1447" i="1"/>
  <c r="AI762" i="1"/>
  <c r="AI2027" i="1"/>
  <c r="AK2027" i="1" s="1"/>
  <c r="AJ1983" i="1"/>
  <c r="C1983" i="1" s="1"/>
  <c r="AI919" i="1"/>
  <c r="AK919" i="1" s="1"/>
  <c r="AH1808" i="1"/>
  <c r="B1808" i="1"/>
  <c r="AH2619" i="1"/>
  <c r="B2619" i="1"/>
  <c r="AI333" i="1"/>
  <c r="AJ1434" i="1"/>
  <c r="C1434" i="1" s="1"/>
  <c r="AI1507" i="1"/>
  <c r="AK1507" i="1" s="1"/>
  <c r="AJ1831" i="1"/>
  <c r="AK1831" i="1" s="1"/>
  <c r="D1831" i="1" s="1"/>
  <c r="AI2630" i="1"/>
  <c r="AI1597" i="1"/>
  <c r="AJ825" i="1"/>
  <c r="C825" i="1" s="1"/>
  <c r="AJ1513" i="1"/>
  <c r="AI2809" i="1"/>
  <c r="AK2809" i="1" s="1"/>
  <c r="AJ2296" i="1"/>
  <c r="C2296" i="1" s="1"/>
  <c r="AI1919" i="1"/>
  <c r="AH2411" i="1"/>
  <c r="D2411" i="1" s="1"/>
  <c r="AJ2626" i="1"/>
  <c r="C2626" i="1" s="1"/>
  <c r="AH2186" i="1"/>
  <c r="B2186" i="1"/>
  <c r="AJ943" i="1"/>
  <c r="AJ792" i="1"/>
  <c r="C792" i="1" s="1"/>
  <c r="AH764" i="1"/>
  <c r="B764" i="1"/>
  <c r="AJ2646" i="1"/>
  <c r="AK2646" i="1" s="1"/>
  <c r="AJ2761" i="1"/>
  <c r="AI2169" i="1"/>
  <c r="AI682" i="1"/>
  <c r="AK682" i="1" s="1"/>
  <c r="AI1691" i="1"/>
  <c r="AK1691" i="1" s="1"/>
  <c r="AH2723" i="1"/>
  <c r="AJ1772" i="1"/>
  <c r="C1772" i="1" s="1"/>
  <c r="C1600" i="1"/>
  <c r="AI1179" i="1"/>
  <c r="AH1602" i="1"/>
  <c r="AJ1982" i="1"/>
  <c r="C1982" i="1" s="1"/>
  <c r="AH2388" i="1"/>
  <c r="AJ1849" i="1"/>
  <c r="C1849" i="1" s="1"/>
  <c r="AI1753" i="1"/>
  <c r="AK1753" i="1" s="1"/>
  <c r="AJ1207" i="1"/>
  <c r="C1207" i="1" s="1"/>
  <c r="AI1030" i="1"/>
  <c r="AK1030" i="1" s="1"/>
  <c r="AH2522" i="1"/>
  <c r="AI2011" i="1"/>
  <c r="AK2011" i="1" s="1"/>
  <c r="D2011" i="1" s="1"/>
  <c r="AJ2415" i="1"/>
  <c r="C2415" i="1" s="1"/>
  <c r="AI1626" i="1"/>
  <c r="AK1626" i="1" s="1"/>
  <c r="AI2315" i="1"/>
  <c r="B2315" i="1" s="1"/>
  <c r="AH749" i="1"/>
  <c r="AJ2400" i="1"/>
  <c r="C2400" i="1" s="1"/>
  <c r="AI2847" i="1"/>
  <c r="AI1998" i="1"/>
  <c r="AI2061" i="1"/>
  <c r="AJ2636" i="1"/>
  <c r="C2636" i="1" s="1"/>
  <c r="AH2352" i="1"/>
  <c r="AJ2520" i="1"/>
  <c r="AK2520" i="1" s="1"/>
  <c r="D2165" i="1"/>
  <c r="B2968" i="1"/>
  <c r="AJ3026" i="1"/>
  <c r="C3026" i="1" s="1"/>
  <c r="AI3011" i="1"/>
  <c r="AK3011" i="1" s="1"/>
  <c r="D3011" i="1" s="1"/>
  <c r="AI2978" i="1"/>
  <c r="AK2978" i="1" s="1"/>
  <c r="AJ340" i="1"/>
  <c r="C340" i="1" s="1"/>
  <c r="AH247" i="1"/>
  <c r="D247" i="1" s="1"/>
  <c r="C247" i="1"/>
  <c r="AJ2940" i="1"/>
  <c r="C2940" i="1" s="1"/>
  <c r="AJ267" i="1"/>
  <c r="C267" i="1" s="1"/>
  <c r="C606" i="1"/>
  <c r="AI434" i="1"/>
  <c r="AJ541" i="1"/>
  <c r="AJ3023" i="1"/>
  <c r="C3023" i="1" s="1"/>
  <c r="AI579" i="1"/>
  <c r="AH1628" i="1"/>
  <c r="AJ221" i="1"/>
  <c r="C221" i="1" s="1"/>
  <c r="AJ484" i="1"/>
  <c r="AH2971" i="1"/>
  <c r="AI365" i="1"/>
  <c r="AK365" i="1" s="1"/>
  <c r="D365" i="1" s="1"/>
  <c r="AI653" i="1"/>
  <c r="AI272" i="1"/>
  <c r="AK272" i="1" s="1"/>
  <c r="AI1205" i="1"/>
  <c r="AK1205" i="1" s="1"/>
  <c r="AI1192" i="1"/>
  <c r="AI1737" i="1"/>
  <c r="AK1737" i="1" s="1"/>
  <c r="AJ127" i="1"/>
  <c r="C127" i="1" s="1"/>
  <c r="AH135" i="1"/>
  <c r="B135" i="1"/>
  <c r="AJ707" i="1"/>
  <c r="C707" i="1" s="1"/>
  <c r="AH248" i="1"/>
  <c r="B248" i="1"/>
  <c r="AI41" i="1"/>
  <c r="AJ3053" i="1"/>
  <c r="AJ553" i="1"/>
  <c r="C553" i="1" s="1"/>
  <c r="AJ3027" i="1"/>
  <c r="C3027" i="1" s="1"/>
  <c r="AI351" i="1"/>
  <c r="AH654" i="1"/>
  <c r="AJ1358" i="1"/>
  <c r="AH827" i="1"/>
  <c r="AH1624" i="1"/>
  <c r="AH2998" i="1"/>
  <c r="B2998" i="1"/>
  <c r="AJ28" i="1"/>
  <c r="C28" i="1" s="1"/>
  <c r="AJ1183" i="1"/>
  <c r="C1183" i="1" s="1"/>
  <c r="AJ914" i="1"/>
  <c r="C914" i="1" s="1"/>
  <c r="AJ1946" i="1"/>
  <c r="C1946" i="1" s="1"/>
  <c r="AI1555" i="1"/>
  <c r="AI734" i="1"/>
  <c r="AI1291" i="1"/>
  <c r="AJ489" i="1"/>
  <c r="C489" i="1" s="1"/>
  <c r="AI1169" i="1"/>
  <c r="B1169" i="1" s="1"/>
  <c r="AH847" i="1"/>
  <c r="AJ1735" i="1"/>
  <c r="C1735" i="1" s="1"/>
  <c r="AI184" i="1"/>
  <c r="AI620" i="1"/>
  <c r="B620" i="1" s="1"/>
  <c r="AJ2216" i="1"/>
  <c r="C2216" i="1" s="1"/>
  <c r="C1279" i="1"/>
  <c r="AJ1518" i="1"/>
  <c r="C1518" i="1" s="1"/>
  <c r="AJ1801" i="1"/>
  <c r="C1801" i="1" s="1"/>
  <c r="AI2711" i="1"/>
  <c r="AJ2909" i="1"/>
  <c r="C2909" i="1" s="1"/>
  <c r="AI594" i="1"/>
  <c r="AJ2866" i="1"/>
  <c r="C2866" i="1" s="1"/>
  <c r="AJ164" i="1"/>
  <c r="AK164" i="1" s="1"/>
  <c r="AJ2637" i="1"/>
  <c r="C2637" i="1" s="1"/>
  <c r="AJ1379" i="1"/>
  <c r="C1379" i="1" s="1"/>
  <c r="C415" i="1"/>
  <c r="AI3062" i="1"/>
  <c r="AI1319" i="1"/>
  <c r="AI1550" i="1"/>
  <c r="AJ2091" i="1"/>
  <c r="C306" i="1"/>
  <c r="C2701" i="1"/>
  <c r="AI1646" i="1"/>
  <c r="AH2502" i="1"/>
  <c r="AJ1686" i="1"/>
  <c r="C1686" i="1" s="1"/>
  <c r="AI1981" i="1"/>
  <c r="AK1981" i="1" s="1"/>
  <c r="C2439" i="1"/>
  <c r="AI1841" i="1"/>
  <c r="AJ2030" i="1"/>
  <c r="C2030" i="1" s="1"/>
  <c r="AI1822" i="1"/>
  <c r="AH2889" i="1"/>
  <c r="AI1379" i="1"/>
  <c r="AJ1349" i="1"/>
  <c r="C1349" i="1" s="1"/>
  <c r="AJ1871" i="1"/>
  <c r="AK1871" i="1" s="1"/>
  <c r="D1871" i="1" s="1"/>
  <c r="AH1647" i="1"/>
  <c r="D1647" i="1" s="1"/>
  <c r="AJ1725" i="1"/>
  <c r="AI511" i="1"/>
  <c r="B511" i="1" s="1"/>
  <c r="AI2760" i="1"/>
  <c r="AI2431" i="1"/>
  <c r="AJ1134" i="1"/>
  <c r="C1134" i="1" s="1"/>
  <c r="AJ2611" i="1"/>
  <c r="C2611" i="1" s="1"/>
  <c r="AJ2720" i="1"/>
  <c r="AI1191" i="1"/>
  <c r="AK1191" i="1" s="1"/>
  <c r="AI2739" i="1"/>
  <c r="AK2739" i="1" s="1"/>
  <c r="C867" i="1"/>
  <c r="AJ1479" i="1"/>
  <c r="C1479" i="1" s="1"/>
  <c r="AJ1655" i="1"/>
  <c r="AJ1534" i="1"/>
  <c r="C1534" i="1" s="1"/>
  <c r="AJ2758" i="1"/>
  <c r="AK2758" i="1" s="1"/>
  <c r="D2758" i="1" s="1"/>
  <c r="AJ574" i="1"/>
  <c r="C574" i="1" s="1"/>
  <c r="AJ1614" i="1"/>
  <c r="C1614" i="1" s="1"/>
  <c r="AJ1603" i="1"/>
  <c r="C1603" i="1" s="1"/>
  <c r="AH157" i="1"/>
  <c r="AI970" i="1"/>
  <c r="AI1575" i="1"/>
  <c r="AJ641" i="1"/>
  <c r="C641" i="1" s="1"/>
  <c r="AI2571" i="1"/>
  <c r="AJ2380" i="1"/>
  <c r="AJ761" i="1"/>
  <c r="C761" i="1" s="1"/>
  <c r="AI795" i="1"/>
  <c r="AK795" i="1" s="1"/>
  <c r="AH1384" i="1"/>
  <c r="AJ1550" i="1"/>
  <c r="AK1550" i="1" s="1"/>
  <c r="C2833" i="1"/>
  <c r="AJ2052" i="1"/>
  <c r="AK2052" i="1" s="1"/>
  <c r="AJ2494" i="1"/>
  <c r="C2494" i="1" s="1"/>
  <c r="AH1422" i="1"/>
  <c r="B1422" i="1"/>
  <c r="AH1737" i="1"/>
  <c r="D1737" i="1" s="1"/>
  <c r="B1737" i="1"/>
  <c r="AJ2716" i="1"/>
  <c r="C2716" i="1" s="1"/>
  <c r="AI2029" i="1"/>
  <c r="AK2029" i="1" s="1"/>
  <c r="AH2701" i="1"/>
  <c r="AJ1931" i="1"/>
  <c r="C1931" i="1" s="1"/>
  <c r="AJ2133" i="1"/>
  <c r="C2133" i="1" s="1"/>
  <c r="AJ564" i="1"/>
  <c r="C564" i="1" s="1"/>
  <c r="AJ2195" i="1"/>
  <c r="C2195" i="1" s="1"/>
  <c r="AH1967" i="1"/>
  <c r="AH2470" i="1"/>
  <c r="AH1668" i="1"/>
  <c r="AJ2878" i="1"/>
  <c r="C2878" i="1" s="1"/>
  <c r="AJ2233" i="1"/>
  <c r="C2233" i="1" s="1"/>
  <c r="AJ269" i="1"/>
  <c r="C269" i="1" s="1"/>
  <c r="AJ1900" i="1"/>
  <c r="C1900" i="1" s="1"/>
  <c r="AI2579" i="1"/>
  <c r="AK2579" i="1" s="1"/>
  <c r="D2579" i="1" s="1"/>
  <c r="AJ2171" i="1"/>
  <c r="C2171" i="1" s="1"/>
  <c r="AJ2535" i="1"/>
  <c r="C2535" i="1" s="1"/>
  <c r="AI1351" i="1"/>
  <c r="AI723" i="1"/>
  <c r="AK723" i="1" s="1"/>
  <c r="AH1067" i="1"/>
  <c r="AI2461" i="1"/>
  <c r="AJ766" i="1"/>
  <c r="AJ2282" i="1"/>
  <c r="AJ2682" i="1"/>
  <c r="C2682" i="1" s="1"/>
  <c r="AI2372" i="1"/>
  <c r="AI2508" i="1"/>
  <c r="AK2508" i="1" s="1"/>
  <c r="D2508" i="1" s="1"/>
  <c r="B2508" i="1"/>
  <c r="C325" i="1"/>
  <c r="D11" i="1"/>
  <c r="C2172" i="1"/>
  <c r="C2855" i="1"/>
  <c r="C1014" i="1"/>
  <c r="D2044" i="1"/>
  <c r="C938" i="1"/>
  <c r="AJ1474" i="1"/>
  <c r="C1474" i="1" s="1"/>
  <c r="AH2844" i="1"/>
  <c r="D2844" i="1" s="1"/>
  <c r="C2094" i="1"/>
  <c r="C2093" i="1"/>
  <c r="B205" i="1"/>
  <c r="B585" i="1"/>
  <c r="AH1242" i="1"/>
  <c r="D1242" i="1" s="1"/>
  <c r="B608" i="1"/>
  <c r="C1797" i="1"/>
  <c r="C2273" i="1"/>
  <c r="C1329" i="1"/>
  <c r="AH2151" i="1"/>
  <c r="AH558" i="1"/>
  <c r="D558" i="1" s="1"/>
  <c r="C2059" i="1"/>
  <c r="B2782" i="1"/>
  <c r="AH2908" i="1"/>
  <c r="B2760" i="1"/>
  <c r="B1971" i="1"/>
  <c r="B853" i="1"/>
  <c r="AH1326" i="1"/>
  <c r="D1326" i="1" s="1"/>
  <c r="AH990" i="1"/>
  <c r="AJ3042" i="1"/>
  <c r="AH55" i="1"/>
  <c r="B55" i="1"/>
  <c r="AH547" i="1"/>
  <c r="AJ118" i="1"/>
  <c r="AK118" i="1" s="1"/>
  <c r="C1031" i="1"/>
  <c r="AI61" i="1"/>
  <c r="AJ279" i="1"/>
  <c r="AI449" i="1"/>
  <c r="AH102" i="1"/>
  <c r="AJ692" i="1"/>
  <c r="C692" i="1" s="1"/>
  <c r="AJ1416" i="1"/>
  <c r="C1416" i="1" s="1"/>
  <c r="AH115" i="1"/>
  <c r="AJ1298" i="1"/>
  <c r="C1298" i="1" s="1"/>
  <c r="AJ901" i="1"/>
  <c r="C901" i="1" s="1"/>
  <c r="AI613" i="1"/>
  <c r="AI1640" i="1"/>
  <c r="AK1640" i="1" s="1"/>
  <c r="AH649" i="1"/>
  <c r="B649" i="1"/>
  <c r="AJ754" i="1"/>
  <c r="C754" i="1" s="1"/>
  <c r="AJ380" i="1"/>
  <c r="AK380" i="1" s="1"/>
  <c r="D380" i="1" s="1"/>
  <c r="AJ266" i="1"/>
  <c r="C266" i="1" s="1"/>
  <c r="AI1157" i="1"/>
  <c r="B1157" i="1" s="1"/>
  <c r="AJ508" i="1"/>
  <c r="AI678" i="1"/>
  <c r="AJ21" i="1"/>
  <c r="C21" i="1" s="1"/>
  <c r="AI3034" i="1"/>
  <c r="AH357" i="1"/>
  <c r="AI1052" i="1"/>
  <c r="AH1076" i="1"/>
  <c r="D1076" i="1" s="1"/>
  <c r="AJ2954" i="1"/>
  <c r="C2954" i="1" s="1"/>
  <c r="AJ807" i="1"/>
  <c r="C807" i="1" s="1"/>
  <c r="AI1007" i="1"/>
  <c r="AI1358" i="1"/>
  <c r="B1358" i="1" s="1"/>
  <c r="AJ1304" i="1"/>
  <c r="C1304" i="1" s="1"/>
  <c r="AJ3039" i="1"/>
  <c r="C3039" i="1" s="1"/>
  <c r="AI1305" i="1"/>
  <c r="B1305" i="1" s="1"/>
  <c r="AH543" i="1"/>
  <c r="B1604" i="1"/>
  <c r="AJ506" i="1"/>
  <c r="C506" i="1" s="1"/>
  <c r="AJ2930" i="1"/>
  <c r="C2930" i="1" s="1"/>
  <c r="AI709" i="1"/>
  <c r="AI1395" i="1"/>
  <c r="AK1395" i="1" s="1"/>
  <c r="D1395" i="1" s="1"/>
  <c r="AI882" i="1"/>
  <c r="AJ1128" i="1"/>
  <c r="AJ660" i="1"/>
  <c r="C660" i="1" s="1"/>
  <c r="AI1608" i="1"/>
  <c r="AI2523" i="1"/>
  <c r="AJ1741" i="1"/>
  <c r="AI2828" i="1"/>
  <c r="AK2133" i="1"/>
  <c r="AH2316" i="1"/>
  <c r="B2316" i="1"/>
  <c r="AJ2624" i="1"/>
  <c r="C2624" i="1" s="1"/>
  <c r="C498" i="1"/>
  <c r="AJ1017" i="1"/>
  <c r="AI1669" i="1"/>
  <c r="B1669" i="1" s="1"/>
  <c r="AI1954" i="1"/>
  <c r="AJ2819" i="1"/>
  <c r="C2819" i="1" s="1"/>
  <c r="AJ2785" i="1"/>
  <c r="C2785" i="1" s="1"/>
  <c r="AI2009" i="1"/>
  <c r="AJ1472" i="1"/>
  <c r="AK1472" i="1" s="1"/>
  <c r="D1472" i="1" s="1"/>
  <c r="AI2240" i="1"/>
  <c r="AJ904" i="1"/>
  <c r="C904" i="1" s="1"/>
  <c r="AI2679" i="1"/>
  <c r="AI2674" i="1"/>
  <c r="AH2498" i="1"/>
  <c r="AH1804" i="1"/>
  <c r="AJ2136" i="1"/>
  <c r="C2136" i="1" s="1"/>
  <c r="AJ1980" i="1"/>
  <c r="C1980" i="1" s="1"/>
  <c r="AI1364" i="1"/>
  <c r="AI2802" i="1"/>
  <c r="AK2802" i="1" s="1"/>
  <c r="AH1694" i="1"/>
  <c r="AI2023" i="1"/>
  <c r="AK2023" i="1" s="1"/>
  <c r="D2023" i="1" s="1"/>
  <c r="AI2734" i="1"/>
  <c r="AK2734" i="1" s="1"/>
  <c r="AI1231" i="1"/>
  <c r="AJ1448" i="1"/>
  <c r="C1448" i="1" s="1"/>
  <c r="AJ1501" i="1"/>
  <c r="C1501" i="1" s="1"/>
  <c r="AJ2825" i="1"/>
  <c r="C2825" i="1" s="1"/>
  <c r="AH571" i="1"/>
  <c r="B571" i="1"/>
  <c r="AH354" i="1"/>
  <c r="AJ307" i="1"/>
  <c r="AJ1918" i="1"/>
  <c r="C1918" i="1" s="1"/>
  <c r="AH1714" i="1"/>
  <c r="AI1934" i="1"/>
  <c r="AK1934" i="1" s="1"/>
  <c r="AH2642" i="1"/>
  <c r="AH2599" i="1"/>
  <c r="AJ2293" i="1"/>
  <c r="AJ1547" i="1"/>
  <c r="AH2152" i="1"/>
  <c r="AI2204" i="1"/>
  <c r="AH2292" i="1"/>
  <c r="AJ2146" i="1"/>
  <c r="C2146" i="1" s="1"/>
  <c r="AH917" i="1"/>
  <c r="AH2490" i="1"/>
  <c r="B2490" i="1"/>
  <c r="AK2688" i="1"/>
  <c r="AI1495" i="1"/>
  <c r="AJ2769" i="1"/>
  <c r="C2769" i="1" s="1"/>
  <c r="AI2285" i="1"/>
  <c r="AJ1724" i="1"/>
  <c r="AK1724" i="1" s="1"/>
  <c r="AH1435" i="1"/>
  <c r="D1435" i="1" s="1"/>
  <c r="B1435" i="1"/>
  <c r="AJ2217" i="1"/>
  <c r="AJ1582" i="1"/>
  <c r="AI1055" i="1"/>
  <c r="AH1165" i="1"/>
  <c r="AJ2780" i="1"/>
  <c r="C2780" i="1" s="1"/>
  <c r="AI204" i="1"/>
  <c r="AI1672" i="1"/>
  <c r="AK1672" i="1" s="1"/>
  <c r="AI2871" i="1"/>
  <c r="AK2871" i="1" s="1"/>
  <c r="D2871" i="1" s="1"/>
  <c r="AJ2339" i="1"/>
  <c r="AJ2664" i="1"/>
  <c r="C2664" i="1" s="1"/>
  <c r="AI2440" i="1"/>
  <c r="B2440" i="1" s="1"/>
  <c r="AI2030" i="1"/>
  <c r="AH2860" i="1"/>
  <c r="AJ2989" i="1"/>
  <c r="C2989" i="1" s="1"/>
  <c r="AJ635" i="1"/>
  <c r="C635" i="1" s="1"/>
  <c r="AH1058" i="1"/>
  <c r="AK513" i="1"/>
  <c r="C439" i="1"/>
  <c r="B663" i="1"/>
  <c r="AH663" i="1"/>
  <c r="AI2983" i="1"/>
  <c r="AI1279" i="1"/>
  <c r="AK1279" i="1" s="1"/>
  <c r="AI1505" i="1"/>
  <c r="AH2920" i="1"/>
  <c r="AI690" i="1"/>
  <c r="AK690" i="1" s="1"/>
  <c r="AI355" i="1"/>
  <c r="AK355" i="1" s="1"/>
  <c r="AI874" i="1"/>
  <c r="AH1020" i="1"/>
  <c r="B1020" i="1"/>
  <c r="AJ1080" i="1"/>
  <c r="AK1080" i="1" s="1"/>
  <c r="D1080" i="1" s="1"/>
  <c r="AI1485" i="1"/>
  <c r="AH1315" i="1"/>
  <c r="AI3033" i="1"/>
  <c r="AK3033" i="1" s="1"/>
  <c r="AJ115" i="1"/>
  <c r="C115" i="1" s="1"/>
  <c r="AJ320" i="1"/>
  <c r="C320" i="1" s="1"/>
  <c r="AJ633" i="1"/>
  <c r="C633" i="1" s="1"/>
  <c r="AI1189" i="1"/>
  <c r="AK1189" i="1" s="1"/>
  <c r="AH136" i="1"/>
  <c r="AJ74" i="1"/>
  <c r="C74" i="1" s="1"/>
  <c r="C505" i="1"/>
  <c r="AJ25" i="1"/>
  <c r="C25" i="1" s="1"/>
  <c r="AH531" i="1"/>
  <c r="AI425" i="1"/>
  <c r="AK425" i="1" s="1"/>
  <c r="AI1084" i="1"/>
  <c r="AK1084" i="1" s="1"/>
  <c r="D1084" i="1" s="1"/>
  <c r="AI729" i="1"/>
  <c r="AK729" i="1" s="1"/>
  <c r="AI336" i="1"/>
  <c r="AI1486" i="1"/>
  <c r="AJ941" i="1"/>
  <c r="AI1204" i="1"/>
  <c r="C51" i="1"/>
  <c r="AI570" i="1"/>
  <c r="AK570" i="1" s="1"/>
  <c r="AH1410" i="1"/>
  <c r="AI1427" i="1"/>
  <c r="AI239" i="1"/>
  <c r="AJ1052" i="1"/>
  <c r="AH1382" i="1"/>
  <c r="AJ2154" i="1"/>
  <c r="AJ438" i="1"/>
  <c r="C438" i="1" s="1"/>
  <c r="AI989" i="1"/>
  <c r="B989" i="1" s="1"/>
  <c r="AJ2891" i="1"/>
  <c r="AK2891" i="1" s="1"/>
  <c r="AI192" i="1"/>
  <c r="AK192" i="1" s="1"/>
  <c r="D192" i="1" s="1"/>
  <c r="AJ1050" i="1"/>
  <c r="C1050" i="1" s="1"/>
  <c r="C1153" i="1"/>
  <c r="AH1032" i="1"/>
  <c r="AJ2078" i="1"/>
  <c r="AH2849" i="1"/>
  <c r="AH2636" i="1"/>
  <c r="B2636" i="1"/>
  <c r="C2634" i="1"/>
  <c r="AJ1464" i="1"/>
  <c r="AI1908" i="1"/>
  <c r="AH2578" i="1"/>
  <c r="B2578" i="1"/>
  <c r="AI2339" i="1"/>
  <c r="AI2779" i="1"/>
  <c r="AK2779" i="1" s="1"/>
  <c r="D2779" i="1" s="1"/>
  <c r="AI1596" i="1"/>
  <c r="AK1596" i="1" s="1"/>
  <c r="AJ1651" i="1"/>
  <c r="C1651" i="1" s="1"/>
  <c r="AI1134" i="1"/>
  <c r="AK1134" i="1" s="1"/>
  <c r="AI1072" i="1"/>
  <c r="AJ2109" i="1"/>
  <c r="C2109" i="1" s="1"/>
  <c r="AH2472" i="1"/>
  <c r="AJ2711" i="1"/>
  <c r="C2711" i="1" s="1"/>
  <c r="AI2362" i="1"/>
  <c r="AI1906" i="1"/>
  <c r="AK1906" i="1" s="1"/>
  <c r="AJ2683" i="1"/>
  <c r="AI1177" i="1"/>
  <c r="B1177" i="1" s="1"/>
  <c r="AH1860" i="1"/>
  <c r="AH2454" i="1"/>
  <c r="D2454" i="1" s="1"/>
  <c r="B2454" i="1"/>
  <c r="AH1189" i="1"/>
  <c r="B1189" i="1"/>
  <c r="AJ77" i="1"/>
  <c r="C77" i="1" s="1"/>
  <c r="AI165" i="1"/>
  <c r="AK165" i="1" s="1"/>
  <c r="D165" i="1" s="1"/>
  <c r="AJ1572" i="1"/>
  <c r="AK1572" i="1" s="1"/>
  <c r="AI2820" i="1"/>
  <c r="AI2691" i="1"/>
  <c r="AH2596" i="1"/>
  <c r="D2596" i="1" s="1"/>
  <c r="B2596" i="1"/>
  <c r="AJ333" i="1"/>
  <c r="C333" i="1" s="1"/>
  <c r="AJ1363" i="1"/>
  <c r="AJ1417" i="1"/>
  <c r="C1417" i="1" s="1"/>
  <c r="AI1544" i="1"/>
  <c r="AI2834" i="1"/>
  <c r="AH2378" i="1"/>
  <c r="AJ2140" i="1"/>
  <c r="C2140" i="1" s="1"/>
  <c r="AJ2803" i="1"/>
  <c r="AJ14" i="1"/>
  <c r="C14" i="1" s="1"/>
  <c r="AH1627" i="1"/>
  <c r="AI2098" i="1"/>
  <c r="AH855" i="1"/>
  <c r="AI1212" i="1"/>
  <c r="AI1267" i="1"/>
  <c r="AK1267" i="1" s="1"/>
  <c r="AI1383" i="1"/>
  <c r="C2213" i="1"/>
  <c r="AI2108" i="1"/>
  <c r="AH2887" i="1"/>
  <c r="AH2154" i="1"/>
  <c r="B2154" i="1"/>
  <c r="AJ980" i="1"/>
  <c r="AJ2072" i="1"/>
  <c r="C2072" i="1" s="1"/>
  <c r="AI785" i="1"/>
  <c r="AK785" i="1" s="1"/>
  <c r="AH1325" i="1"/>
  <c r="AJ2299" i="1"/>
  <c r="AK2299" i="1" s="1"/>
  <c r="AI1680" i="1"/>
  <c r="AH1443" i="1"/>
  <c r="AJ2080" i="1"/>
  <c r="C2080" i="1" s="1"/>
  <c r="AJ2240" i="1"/>
  <c r="C2240" i="1" s="1"/>
  <c r="AJ429" i="1"/>
  <c r="AI1504" i="1"/>
  <c r="AK1504" i="1" s="1"/>
  <c r="AI2113" i="1"/>
  <c r="C2722" i="1"/>
  <c r="AH2722" i="1"/>
  <c r="AJ1809" i="1"/>
  <c r="C1809" i="1" s="1"/>
  <c r="AJ1903" i="1"/>
  <c r="AI2827" i="1"/>
  <c r="AK2827" i="1" s="1"/>
  <c r="B322" i="1"/>
  <c r="AI2995" i="1"/>
  <c r="AH2985" i="1"/>
  <c r="AH150" i="1"/>
  <c r="D150" i="1" s="1"/>
  <c r="B150" i="1"/>
  <c r="AJ2993" i="1"/>
  <c r="C2993" i="1" s="1"/>
  <c r="AH341" i="1"/>
  <c r="B341" i="1"/>
  <c r="AI176" i="1"/>
  <c r="AK176" i="1" s="1"/>
  <c r="AI420" i="1"/>
  <c r="AJ462" i="1"/>
  <c r="C462" i="1" s="1"/>
  <c r="AH823" i="1"/>
  <c r="AJ516" i="1"/>
  <c r="AI821" i="1"/>
  <c r="AH794" i="1"/>
  <c r="C675" i="1"/>
  <c r="AI1391" i="1"/>
  <c r="AJ158" i="1"/>
  <c r="C158" i="1" s="1"/>
  <c r="AJ744" i="1"/>
  <c r="C744" i="1" s="1"/>
  <c r="AH863" i="1"/>
  <c r="AI1703" i="1"/>
  <c r="AH455" i="1"/>
  <c r="AI802" i="1"/>
  <c r="AH1938" i="1"/>
  <c r="AI1382" i="1"/>
  <c r="B1382" i="1" s="1"/>
  <c r="AI3026" i="1"/>
  <c r="AJ3063" i="1"/>
  <c r="C3063" i="1" s="1"/>
  <c r="AI826" i="1"/>
  <c r="AH183" i="1"/>
  <c r="D183" i="1" s="1"/>
  <c r="B183" i="1"/>
  <c r="AH342" i="1"/>
  <c r="B342" i="1"/>
  <c r="AJ406" i="1"/>
  <c r="C406" i="1" s="1"/>
  <c r="AJ494" i="1"/>
  <c r="AI345" i="1"/>
  <c r="AI270" i="1"/>
  <c r="AK270" i="1" s="1"/>
  <c r="AJ2925" i="1"/>
  <c r="AJ496" i="1"/>
  <c r="C496" i="1" s="1"/>
  <c r="AI2894" i="1"/>
  <c r="AK2894" i="1" s="1"/>
  <c r="D2894" i="1" s="1"/>
  <c r="AJ157" i="1"/>
  <c r="C157" i="1" s="1"/>
  <c r="AH1306" i="1"/>
  <c r="AJ1204" i="1"/>
  <c r="AH1289" i="1"/>
  <c r="AI1793" i="1"/>
  <c r="AI215" i="1"/>
  <c r="AK215" i="1" s="1"/>
  <c r="B840" i="1"/>
  <c r="C891" i="1"/>
  <c r="AI1614" i="1"/>
  <c r="AI170" i="1"/>
  <c r="AK170" i="1" s="1"/>
  <c r="C653" i="1"/>
  <c r="AH97" i="1"/>
  <c r="AJ1241" i="1"/>
  <c r="AH1071" i="1"/>
  <c r="AI660" i="1"/>
  <c r="AH1172" i="1"/>
  <c r="AJ1328" i="1"/>
  <c r="AI1368" i="1"/>
  <c r="AK1368" i="1" s="1"/>
  <c r="AI323" i="1"/>
  <c r="AH237" i="1"/>
  <c r="AH1524" i="1"/>
  <c r="B1524" i="1"/>
  <c r="AI1459" i="1"/>
  <c r="AK1459" i="1" s="1"/>
  <c r="D1459" i="1" s="1"/>
  <c r="AI188" i="1"/>
  <c r="AH1778" i="1"/>
  <c r="AI1877" i="1"/>
  <c r="AI2181" i="1"/>
  <c r="AK2181" i="1" s="1"/>
  <c r="D2181" i="1" s="1"/>
  <c r="AI477" i="1"/>
  <c r="AK477" i="1" s="1"/>
  <c r="AI1581" i="1"/>
  <c r="B1581" i="1" s="1"/>
  <c r="AH2302" i="1"/>
  <c r="B2302" i="1"/>
  <c r="AJ1726" i="1"/>
  <c r="C1726" i="1" s="1"/>
  <c r="AJ2500" i="1"/>
  <c r="C2500" i="1" s="1"/>
  <c r="AH1910" i="1"/>
  <c r="C1979" i="1"/>
  <c r="AI2371" i="1"/>
  <c r="AI2981" i="1"/>
  <c r="AH759" i="1"/>
  <c r="D759" i="1" s="1"/>
  <c r="B759" i="1"/>
  <c r="AH1660" i="1"/>
  <c r="B1660" i="1"/>
  <c r="AH2326" i="1"/>
  <c r="AJ1551" i="1"/>
  <c r="C1551" i="1" s="1"/>
  <c r="AJ2187" i="1"/>
  <c r="C2187" i="1" s="1"/>
  <c r="AJ2151" i="1"/>
  <c r="C2151" i="1" s="1"/>
  <c r="AJ888" i="1"/>
  <c r="AJ2685" i="1"/>
  <c r="AH2036" i="1"/>
  <c r="AJ2115" i="1"/>
  <c r="AH169" i="1"/>
  <c r="AI1593" i="1"/>
  <c r="AI2860" i="1"/>
  <c r="AI1838" i="1"/>
  <c r="AI2176" i="1"/>
  <c r="AJ828" i="1"/>
  <c r="C828" i="1" s="1"/>
  <c r="AH2534" i="1"/>
  <c r="AJ973" i="1"/>
  <c r="C973" i="1" s="1"/>
  <c r="AH2418" i="1"/>
  <c r="AJ78" i="1"/>
  <c r="AI1859" i="1"/>
  <c r="AJ1901" i="1"/>
  <c r="C1901" i="1" s="1"/>
  <c r="AH313" i="1"/>
  <c r="D313" i="1" s="1"/>
  <c r="B313" i="1"/>
  <c r="C1711" i="1"/>
  <c r="AH1097" i="1"/>
  <c r="AJ532" i="1"/>
  <c r="C532" i="1" s="1"/>
  <c r="AI1800" i="1"/>
  <c r="AH2336" i="1"/>
  <c r="AJ1921" i="1"/>
  <c r="C1921" i="1" s="1"/>
  <c r="AH1275" i="1"/>
  <c r="B1275" i="1"/>
  <c r="AJ1992" i="1"/>
  <c r="AH2370" i="1"/>
  <c r="AJ2490" i="1"/>
  <c r="AJ2625" i="1"/>
  <c r="AJ1112" i="1"/>
  <c r="AK1112" i="1" s="1"/>
  <c r="D1112" i="1" s="1"/>
  <c r="AH2314" i="1"/>
  <c r="B2314" i="1"/>
  <c r="AH2448" i="1"/>
  <c r="AJ2561" i="1"/>
  <c r="C2561" i="1" s="1"/>
  <c r="AJ2004" i="1"/>
  <c r="AJ1619" i="1"/>
  <c r="C1619" i="1" s="1"/>
  <c r="D1939" i="1"/>
  <c r="AH1011" i="1"/>
  <c r="D1011" i="1" s="1"/>
  <c r="B1011" i="1"/>
  <c r="AJ1986" i="1"/>
  <c r="C1986" i="1" s="1"/>
  <c r="AH500" i="1"/>
  <c r="AJ2686" i="1"/>
  <c r="AJ1544" i="1"/>
  <c r="C857" i="1"/>
  <c r="AJ2356" i="1"/>
  <c r="AJ2130" i="1"/>
  <c r="C2130" i="1" s="1"/>
  <c r="AJ2132" i="1"/>
  <c r="C2132" i="1" s="1"/>
  <c r="C2830" i="1"/>
  <c r="AJ1995" i="1"/>
  <c r="C1995" i="1" s="1"/>
  <c r="AI981" i="1"/>
  <c r="B981" i="1" s="1"/>
  <c r="AH2350" i="1"/>
  <c r="B2350" i="1"/>
  <c r="AJ2442" i="1"/>
  <c r="C2442" i="1" s="1"/>
  <c r="AI2264" i="1"/>
  <c r="AK2264" i="1" s="1"/>
  <c r="AI695" i="1"/>
  <c r="AJ1529" i="1"/>
  <c r="C1529" i="1" s="1"/>
  <c r="AJ2734" i="1"/>
  <c r="C2734" i="1" s="1"/>
  <c r="AI1161" i="1"/>
  <c r="AJ2468" i="1"/>
  <c r="AH754" i="1"/>
  <c r="AH164" i="1"/>
  <c r="AH2429" i="1"/>
  <c r="B402" i="1"/>
  <c r="B2910" i="1"/>
  <c r="C865" i="1"/>
  <c r="D2714" i="1"/>
  <c r="B568" i="1"/>
  <c r="AH2589" i="1"/>
  <c r="AI1573" i="1"/>
  <c r="AK1573" i="1" s="1"/>
  <c r="D1573" i="1" s="1"/>
  <c r="C980" i="1"/>
  <c r="C1609" i="1"/>
  <c r="C3003" i="1"/>
  <c r="C2653" i="1"/>
  <c r="AH2005" i="1"/>
  <c r="B827" i="1"/>
  <c r="AH1588" i="1"/>
  <c r="D1588" i="1" s="1"/>
  <c r="AH1492" i="1"/>
  <c r="D1492" i="1" s="1"/>
  <c r="C957" i="1"/>
  <c r="C779" i="1"/>
  <c r="C2090" i="1"/>
  <c r="B1340" i="1"/>
  <c r="B1088" i="1"/>
  <c r="AH2497" i="1"/>
  <c r="B2054" i="1"/>
  <c r="C1332" i="1"/>
  <c r="B1351" i="1"/>
  <c r="D673" i="1"/>
  <c r="B531" i="1"/>
  <c r="AJ2919" i="1"/>
  <c r="C2919" i="1" s="1"/>
  <c r="AJ2905" i="1"/>
  <c r="AI295" i="1"/>
  <c r="C580" i="1"/>
  <c r="AJ186" i="1"/>
  <c r="C186" i="1" s="1"/>
  <c r="AJ1095" i="1"/>
  <c r="C1095" i="1" s="1"/>
  <c r="C1267" i="1"/>
  <c r="AI2908" i="1"/>
  <c r="AJ383" i="1"/>
  <c r="AI675" i="1"/>
  <c r="AK675" i="1" s="1"/>
  <c r="AI1390" i="1"/>
  <c r="AH1574" i="1"/>
  <c r="AI260" i="1"/>
  <c r="AK260" i="1" s="1"/>
  <c r="AJ470" i="1"/>
  <c r="AI1051" i="1"/>
  <c r="C1637" i="1"/>
  <c r="AJ75" i="1"/>
  <c r="C75" i="1" s="1"/>
  <c r="AI546" i="1"/>
  <c r="AJ248" i="1"/>
  <c r="C248" i="1" s="1"/>
  <c r="AI2999" i="1"/>
  <c r="AI281" i="1"/>
  <c r="B281" i="1" s="1"/>
  <c r="AJ581" i="1"/>
  <c r="C581" i="1" s="1"/>
  <c r="AI670" i="1"/>
  <c r="AH913" i="1"/>
  <c r="AI423" i="1"/>
  <c r="AI221" i="1"/>
  <c r="AI2900" i="1"/>
  <c r="AI43" i="1"/>
  <c r="AI774" i="1"/>
  <c r="AJ690" i="1"/>
  <c r="C690" i="1" s="1"/>
  <c r="AI625" i="1"/>
  <c r="AI898" i="1"/>
  <c r="AH991" i="1"/>
  <c r="AI344" i="1"/>
  <c r="AH1092" i="1"/>
  <c r="C1815" i="1"/>
  <c r="AJ126" i="1"/>
  <c r="C126" i="1" s="1"/>
  <c r="AJ1755" i="1"/>
  <c r="C1755" i="1" s="1"/>
  <c r="C10" i="1"/>
  <c r="AI2661" i="1"/>
  <c r="AI1808" i="1"/>
  <c r="AJ2022" i="1"/>
  <c r="AJ2375" i="1"/>
  <c r="AI2585" i="1"/>
  <c r="AK2585" i="1" s="1"/>
  <c r="AI2447" i="1"/>
  <c r="B2447" i="1" s="1"/>
  <c r="AH738" i="1"/>
  <c r="B738" i="1"/>
  <c r="AH1408" i="1"/>
  <c r="D1408" i="1" s="1"/>
  <c r="B1408" i="1"/>
  <c r="AJ2450" i="1"/>
  <c r="C2450" i="1" s="1"/>
  <c r="AJ2764" i="1"/>
  <c r="C2764" i="1" s="1"/>
  <c r="AJ2169" i="1"/>
  <c r="C1679" i="1"/>
  <c r="AI2637" i="1"/>
  <c r="AJ621" i="1"/>
  <c r="C621" i="1" s="1"/>
  <c r="AJ3051" i="1"/>
  <c r="C3051" i="1" s="1"/>
  <c r="AJ1296" i="1"/>
  <c r="C1296" i="1" s="1"/>
  <c r="C2625" i="1"/>
  <c r="AK2887" i="1"/>
  <c r="AJ1843" i="1"/>
  <c r="C1843" i="1" s="1"/>
  <c r="AI2502" i="1"/>
  <c r="AI2276" i="1"/>
  <c r="AJ1580" i="1"/>
  <c r="C1580" i="1" s="1"/>
  <c r="AH2342" i="1"/>
  <c r="AI1964" i="1"/>
  <c r="AJ403" i="1"/>
  <c r="C403" i="1" s="1"/>
  <c r="AJ162" i="1"/>
  <c r="C162" i="1" s="1"/>
  <c r="AJ2612" i="1"/>
  <c r="AI2713" i="1"/>
  <c r="AK2713" i="1" s="1"/>
  <c r="AI969" i="1"/>
  <c r="B969" i="1" s="1"/>
  <c r="AI944" i="1"/>
  <c r="AK944" i="1" s="1"/>
  <c r="D944" i="1" s="1"/>
  <c r="AI2994" i="1"/>
  <c r="AK2994" i="1" s="1"/>
  <c r="AI860" i="1"/>
  <c r="AK860" i="1" s="1"/>
  <c r="AI976" i="1"/>
  <c r="AJ477" i="1"/>
  <c r="C477" i="1" s="1"/>
  <c r="B2345" i="1"/>
  <c r="AH2345" i="1"/>
  <c r="D2345" i="1" s="1"/>
  <c r="AJ883" i="1"/>
  <c r="C883" i="1" s="1"/>
  <c r="C2887" i="1"/>
  <c r="AJ2489" i="1"/>
  <c r="AI1431" i="1"/>
  <c r="AK1431" i="1" s="1"/>
  <c r="AJ2461" i="1"/>
  <c r="C2196" i="1"/>
  <c r="AJ2048" i="1"/>
  <c r="C2048" i="1" s="1"/>
  <c r="AI2318" i="1"/>
  <c r="AK2318" i="1" s="1"/>
  <c r="AI2429" i="1"/>
  <c r="AK2429" i="1" s="1"/>
  <c r="AJ2348" i="1"/>
  <c r="AJ2288" i="1"/>
  <c r="AJ2107" i="1"/>
  <c r="C2107" i="1" s="1"/>
  <c r="C1968" i="1"/>
  <c r="C1764" i="1"/>
  <c r="AH664" i="1"/>
  <c r="AJ1765" i="1"/>
  <c r="C1765" i="1" s="1"/>
  <c r="AJ1761" i="1"/>
  <c r="C1761" i="1" s="1"/>
  <c r="AI2528" i="1"/>
  <c r="B2528" i="1" s="1"/>
  <c r="AH1998" i="1"/>
  <c r="AJ1385" i="1"/>
  <c r="AK1385" i="1" s="1"/>
  <c r="D1385" i="1" s="1"/>
  <c r="C2627" i="1"/>
  <c r="C1410" i="1"/>
  <c r="AI2747" i="1"/>
  <c r="AK2747" i="1" s="1"/>
  <c r="D2747" i="1" s="1"/>
  <c r="AI2288" i="1"/>
  <c r="AJ1581" i="1"/>
  <c r="AK1581" i="1" s="1"/>
  <c r="D604" i="1"/>
  <c r="B2624" i="1"/>
  <c r="AH79" i="1"/>
  <c r="AI2920" i="1"/>
  <c r="AK2920" i="1" s="1"/>
  <c r="D2920" i="1" s="1"/>
  <c r="AH2964" i="1"/>
  <c r="AI77" i="1"/>
  <c r="AK77" i="1" s="1"/>
  <c r="D77" i="1" s="1"/>
  <c r="AI863" i="1"/>
  <c r="AI317" i="1"/>
  <c r="AK317" i="1" s="1"/>
  <c r="D317" i="1" s="1"/>
  <c r="C1299" i="1"/>
  <c r="AJ79" i="1"/>
  <c r="AJ507" i="1"/>
  <c r="AI107" i="1"/>
  <c r="AI433" i="1"/>
  <c r="AI1122" i="1"/>
  <c r="AK1122" i="1" s="1"/>
  <c r="AJ3007" i="1"/>
  <c r="C3007" i="1" s="1"/>
  <c r="AI790" i="1"/>
  <c r="AK790" i="1" s="1"/>
  <c r="D790" i="1" s="1"/>
  <c r="AI2916" i="1"/>
  <c r="AK2916" i="1" s="1"/>
  <c r="D2916" i="1" s="1"/>
  <c r="AI1325" i="1"/>
  <c r="B1325" i="1" s="1"/>
  <c r="AI725" i="1"/>
  <c r="AI928" i="1"/>
  <c r="AH1674" i="1"/>
  <c r="D1674" i="1" s="1"/>
  <c r="B1674" i="1"/>
  <c r="C958" i="1"/>
  <c r="AJ969" i="1"/>
  <c r="C969" i="1" s="1"/>
  <c r="D585" i="1"/>
  <c r="AJ370" i="1"/>
  <c r="AK370" i="1" s="1"/>
  <c r="AI186" i="1"/>
  <c r="AK186" i="1" s="1"/>
  <c r="AI2963" i="1"/>
  <c r="AI460" i="1"/>
  <c r="AI87" i="1"/>
  <c r="AH147" i="1"/>
  <c r="AJ271" i="1"/>
  <c r="C271" i="1" s="1"/>
  <c r="C1544" i="1"/>
  <c r="AI1761" i="1"/>
  <c r="AH758" i="1"/>
  <c r="AI101" i="1"/>
  <c r="AI1256" i="1"/>
  <c r="AK1256" i="1" s="1"/>
  <c r="D1256" i="1" s="1"/>
  <c r="AH1119" i="1"/>
  <c r="AI607" i="1"/>
  <c r="AH485" i="1"/>
  <c r="AI2958" i="1"/>
  <c r="AJ405" i="1"/>
  <c r="C405" i="1" s="1"/>
  <c r="C1855" i="1"/>
  <c r="AH2339" i="1"/>
  <c r="B2339" i="1"/>
  <c r="AJ1041" i="1"/>
  <c r="B1871" i="1"/>
  <c r="AH1871" i="1"/>
  <c r="AJ1834" i="1"/>
  <c r="C1834" i="1" s="1"/>
  <c r="AI2049" i="1"/>
  <c r="AK2049" i="1" s="1"/>
  <c r="AJ2582" i="1"/>
  <c r="AK2582" i="1" s="1"/>
  <c r="AI629" i="1"/>
  <c r="AK629" i="1" s="1"/>
  <c r="D629" i="1" s="1"/>
  <c r="AI1681" i="1"/>
  <c r="AH757" i="1"/>
  <c r="B757" i="1"/>
  <c r="AJ2441" i="1"/>
  <c r="C2441" i="1" s="1"/>
  <c r="AH885" i="1"/>
  <c r="C1587" i="1"/>
  <c r="C2510" i="1"/>
  <c r="AI2096" i="1"/>
  <c r="AI2743" i="1"/>
  <c r="AI2846" i="1"/>
  <c r="AK2846" i="1" s="1"/>
  <c r="D2846" i="1" s="1"/>
  <c r="AJ2877" i="1"/>
  <c r="AK2877" i="1" s="1"/>
  <c r="AJ204" i="1"/>
  <c r="C204" i="1" s="1"/>
  <c r="AI964" i="1"/>
  <c r="AK964" i="1" s="1"/>
  <c r="AJ1612" i="1"/>
  <c r="C1612" i="1" s="1"/>
  <c r="AI2608" i="1"/>
  <c r="AK2608" i="1" s="1"/>
  <c r="AJ1418" i="1"/>
  <c r="C1418" i="1" s="1"/>
  <c r="AH2615" i="1"/>
  <c r="AI2415" i="1"/>
  <c r="AH1792" i="1"/>
  <c r="B1792" i="1"/>
  <c r="AJ2172" i="1"/>
  <c r="AH2640" i="1"/>
  <c r="D2640" i="1" s="1"/>
  <c r="B2640" i="1"/>
  <c r="AH1183" i="1"/>
  <c r="B1183" i="1"/>
  <c r="AI194" i="1"/>
  <c r="AH2832" i="1"/>
  <c r="D2832" i="1" s="1"/>
  <c r="B2832" i="1"/>
  <c r="AJ2852" i="1"/>
  <c r="C2852" i="1" s="1"/>
  <c r="AJ929" i="1"/>
  <c r="C929" i="1" s="1"/>
  <c r="AJ2694" i="1"/>
  <c r="C2694" i="1" s="1"/>
  <c r="AJ2809" i="1"/>
  <c r="C2809" i="1" s="1"/>
  <c r="AH73" i="1"/>
  <c r="AJ2173" i="1"/>
  <c r="AJ1973" i="1"/>
  <c r="AJ1692" i="1"/>
  <c r="AH2607" i="1"/>
  <c r="AI2348" i="1"/>
  <c r="AJ2211" i="1"/>
  <c r="C2211" i="1" s="1"/>
  <c r="AJ2374" i="1"/>
  <c r="AI2408" i="1"/>
  <c r="AK2408" i="1" s="1"/>
  <c r="AI2653" i="1"/>
  <c r="AK2653" i="1" s="1"/>
  <c r="AI2194" i="1"/>
  <c r="AK2194" i="1" s="1"/>
  <c r="AJ2197" i="1"/>
  <c r="AI2613" i="1"/>
  <c r="AK2613" i="1" s="1"/>
  <c r="D2613" i="1" s="1"/>
  <c r="AH1283" i="1"/>
  <c r="B1283" i="1"/>
  <c r="AJ2164" i="1"/>
  <c r="C2164" i="1" s="1"/>
  <c r="C1615" i="1"/>
  <c r="AI2389" i="1"/>
  <c r="AK2389" i="1" s="1"/>
  <c r="AH1963" i="1"/>
  <c r="B1963" i="1"/>
  <c r="AJ1348" i="1"/>
  <c r="AJ1929" i="1"/>
  <c r="AH364" i="1"/>
  <c r="AI1028" i="1"/>
  <c r="AJ1737" i="1"/>
  <c r="C1737" i="1" s="1"/>
  <c r="AI2422" i="1"/>
  <c r="AK2422" i="1" s="1"/>
  <c r="C1436" i="1"/>
  <c r="AI550" i="1"/>
  <c r="B550" i="1" s="1"/>
  <c r="AJ2788" i="1"/>
  <c r="C2788" i="1" s="1"/>
  <c r="AJ2563" i="1"/>
  <c r="C2563" i="1" s="1"/>
  <c r="C2733" i="1"/>
  <c r="AI2430" i="1"/>
  <c r="AJ847" i="1"/>
  <c r="B591" i="1"/>
  <c r="C3011" i="1"/>
  <c r="AJ17" i="1"/>
  <c r="C17" i="1" s="1"/>
  <c r="AI367" i="1"/>
  <c r="AK367" i="1" s="1"/>
  <c r="AH109" i="1"/>
  <c r="B109" i="1"/>
  <c r="AI2955" i="1"/>
  <c r="AI329" i="1"/>
  <c r="AK329" i="1" s="1"/>
  <c r="D329" i="1" s="1"/>
  <c r="AI2952" i="1"/>
  <c r="AI751" i="1"/>
  <c r="B751" i="1" s="1"/>
  <c r="AI3040" i="1"/>
  <c r="AJ616" i="1"/>
  <c r="AK616" i="1" s="1"/>
  <c r="AJ2949" i="1"/>
  <c r="C2949" i="1" s="1"/>
  <c r="AI153" i="1"/>
  <c r="AK153" i="1" s="1"/>
  <c r="D153" i="1" s="1"/>
  <c r="AI1227" i="1"/>
  <c r="AH2129" i="1"/>
  <c r="B2129" i="1"/>
  <c r="AI36" i="1"/>
  <c r="AK36" i="1" s="1"/>
  <c r="D36" i="1" s="1"/>
  <c r="AI2950" i="1"/>
  <c r="AK2950" i="1" s="1"/>
  <c r="AJ549" i="1"/>
  <c r="C549" i="1" s="1"/>
  <c r="AJ1234" i="1"/>
  <c r="C1234" i="1" s="1"/>
  <c r="AJ1221" i="1"/>
  <c r="AH3039" i="1"/>
  <c r="AJ174" i="1"/>
  <c r="C174" i="1" s="1"/>
  <c r="AI130" i="1"/>
  <c r="AI118" i="1"/>
  <c r="AJ26" i="1"/>
  <c r="C26" i="1" s="1"/>
  <c r="AJ747" i="1"/>
  <c r="AH296" i="1"/>
  <c r="AI496" i="1"/>
  <c r="AJ65" i="1"/>
  <c r="C65" i="1" s="1"/>
  <c r="AH36" i="1"/>
  <c r="AJ550" i="1"/>
  <c r="C550" i="1" s="1"/>
  <c r="AJ2953" i="1"/>
  <c r="C2953" i="1" s="1"/>
  <c r="AJ3056" i="1"/>
  <c r="C3056" i="1" s="1"/>
  <c r="AJ724" i="1"/>
  <c r="C724" i="1" s="1"/>
  <c r="AH537" i="1"/>
  <c r="C1950" i="1"/>
  <c r="AH859" i="1"/>
  <c r="AI446" i="1"/>
  <c r="AH1194" i="1"/>
  <c r="AH1247" i="1"/>
  <c r="AI999" i="1"/>
  <c r="AI1587" i="1"/>
  <c r="AJ795" i="1"/>
  <c r="AH565" i="1"/>
  <c r="B565" i="1"/>
  <c r="AH210" i="1"/>
  <c r="B210" i="1"/>
  <c r="AJ414" i="1"/>
  <c r="C414" i="1" s="1"/>
  <c r="AH887" i="1"/>
  <c r="B1975" i="1"/>
  <c r="AH1975" i="1"/>
  <c r="D1975" i="1" s="1"/>
  <c r="AI447" i="1"/>
  <c r="AH1346" i="1"/>
  <c r="AH746" i="1"/>
  <c r="B746" i="1"/>
  <c r="C2407" i="1"/>
  <c r="AI2043" i="1"/>
  <c r="AI2733" i="1"/>
  <c r="AJ2567" i="1"/>
  <c r="C2567" i="1" s="1"/>
  <c r="AJ500" i="1"/>
  <c r="C500" i="1" s="1"/>
  <c r="AJ2381" i="1"/>
  <c r="C2381" i="1" s="1"/>
  <c r="AI2471" i="1"/>
  <c r="AJ2881" i="1"/>
  <c r="C2881" i="1" s="1"/>
  <c r="AH593" i="1"/>
  <c r="AI1629" i="1"/>
  <c r="AK1629" i="1" s="1"/>
  <c r="D1629" i="1" s="1"/>
  <c r="AJ1707" i="1"/>
  <c r="C1707" i="1" s="1"/>
  <c r="AI2105" i="1"/>
  <c r="AI1967" i="1"/>
  <c r="AK1967" i="1" s="1"/>
  <c r="AI2028" i="1"/>
  <c r="AH471" i="1"/>
  <c r="D471" i="1" s="1"/>
  <c r="B471" i="1"/>
  <c r="B1640" i="1"/>
  <c r="AH1640" i="1"/>
  <c r="D1640" i="1" s="1"/>
  <c r="AJ1512" i="1"/>
  <c r="AJ2194" i="1"/>
  <c r="AI2474" i="1"/>
  <c r="AK2474" i="1" s="1"/>
  <c r="AJ1845" i="1"/>
  <c r="C1845" i="1" s="1"/>
  <c r="AJ2763" i="1"/>
  <c r="C1130" i="1"/>
  <c r="AJ1231" i="1"/>
  <c r="AI1858" i="1"/>
  <c r="AJ2081" i="1"/>
  <c r="C2081" i="1" s="1"/>
  <c r="C651" i="1"/>
  <c r="AK1601" i="1"/>
  <c r="AJ2070" i="1"/>
  <c r="C2070" i="1" s="1"/>
  <c r="AH332" i="1"/>
  <c r="B332" i="1"/>
  <c r="AJ1617" i="1"/>
  <c r="AI1146" i="1"/>
  <c r="AK1146" i="1" s="1"/>
  <c r="C1278" i="1"/>
  <c r="AI2082" i="1"/>
  <c r="AH1187" i="1"/>
  <c r="AI1558" i="1"/>
  <c r="AI1653" i="1"/>
  <c r="AK1653" i="1" s="1"/>
  <c r="AI2062" i="1"/>
  <c r="AK2062" i="1" s="1"/>
  <c r="AI2314" i="1"/>
  <c r="AJ1127" i="1"/>
  <c r="C1127" i="1" s="1"/>
  <c r="C596" i="1"/>
  <c r="AH1842" i="1"/>
  <c r="B1842" i="1"/>
  <c r="AJ2141" i="1"/>
  <c r="C2141" i="1" s="1"/>
  <c r="AI1529" i="1"/>
  <c r="B1529" i="1" s="1"/>
  <c r="AJ1391" i="1"/>
  <c r="C1391" i="1" s="1"/>
  <c r="AH2415" i="1"/>
  <c r="B2415" i="1"/>
  <c r="AJ2539" i="1"/>
  <c r="C2539" i="1" s="1"/>
  <c r="AI1778" i="1"/>
  <c r="AI1272" i="1"/>
  <c r="AJ655" i="1"/>
  <c r="C655" i="1" s="1"/>
  <c r="AH627" i="1"/>
  <c r="D627" i="1" s="1"/>
  <c r="B627" i="1"/>
  <c r="AH1487" i="1"/>
  <c r="AI1479" i="1"/>
  <c r="D1107" i="1"/>
  <c r="AH1152" i="1"/>
  <c r="AI2725" i="1"/>
  <c r="AJ1911" i="1"/>
  <c r="AI1378" i="1"/>
  <c r="B1378" i="1" s="1"/>
  <c r="AI1950" i="1"/>
  <c r="AH1213" i="1"/>
  <c r="D1213" i="1" s="1"/>
  <c r="AI1986" i="1"/>
  <c r="C1596" i="1"/>
  <c r="AI2786" i="1"/>
  <c r="AK2786" i="1" s="1"/>
  <c r="D2786" i="1" s="1"/>
  <c r="AJ2054" i="1"/>
  <c r="AK2054" i="1" s="1"/>
  <c r="D2054" i="1" s="1"/>
  <c r="AI2479" i="1"/>
  <c r="AK2479" i="1" s="1"/>
  <c r="D2479" i="1" s="1"/>
  <c r="AI1210" i="1"/>
  <c r="AJ2300" i="1"/>
  <c r="AH2581" i="1"/>
  <c r="B2581" i="1"/>
  <c r="AI1856" i="1"/>
  <c r="AJ243" i="1"/>
  <c r="AH2260" i="1"/>
  <c r="D2260" i="1" s="1"/>
  <c r="B2260" i="1"/>
  <c r="AJ2814" i="1"/>
  <c r="C2814" i="1" s="1"/>
  <c r="AJ2338" i="1"/>
  <c r="AI2595" i="1"/>
  <c r="AJ684" i="1"/>
  <c r="AI1774" i="1"/>
  <c r="AH501" i="1"/>
  <c r="AJ2302" i="1"/>
  <c r="AK2302" i="1" s="1"/>
  <c r="AI2524" i="1"/>
  <c r="AK2524" i="1" s="1"/>
  <c r="D2524" i="1" s="1"/>
  <c r="AH846" i="1"/>
  <c r="B846" i="1"/>
  <c r="AI2221" i="1"/>
  <c r="AK2221" i="1" s="1"/>
  <c r="D2221" i="1" s="1"/>
  <c r="AI1996" i="1"/>
  <c r="AH2199" i="1"/>
  <c r="AH2325" i="1"/>
  <c r="B41" i="1"/>
  <c r="C579" i="1"/>
  <c r="C1854" i="1"/>
  <c r="AH3042" i="1"/>
  <c r="AH546" i="1"/>
  <c r="C946" i="1"/>
  <c r="C2944" i="1"/>
  <c r="C1161" i="1"/>
  <c r="C2459" i="1"/>
  <c r="C182" i="1"/>
  <c r="C2319" i="1"/>
  <c r="AH2437" i="1"/>
  <c r="D2437" i="1" s="1"/>
  <c r="C2720" i="1"/>
  <c r="AH2836" i="1"/>
  <c r="AH1612" i="1"/>
  <c r="AJ1494" i="1"/>
  <c r="AH355" i="1"/>
  <c r="AH2706" i="1"/>
  <c r="D2706" i="1" s="1"/>
  <c r="C2288" i="1"/>
  <c r="C770" i="1"/>
  <c r="C2178" i="1"/>
  <c r="C1061" i="1"/>
  <c r="C566" i="1"/>
  <c r="C1789" i="1"/>
  <c r="AH2407" i="1"/>
  <c r="C2748" i="1"/>
  <c r="B1431" i="1"/>
  <c r="AH2209" i="1"/>
  <c r="C1055" i="1"/>
  <c r="C1547" i="1"/>
  <c r="AH2718" i="1"/>
  <c r="D2718" i="1" s="1"/>
  <c r="C1423" i="1"/>
  <c r="C2808" i="1"/>
  <c r="C2614" i="1"/>
  <c r="C1508" i="1"/>
  <c r="B1207" i="1"/>
  <c r="B1726" i="1"/>
  <c r="AH1090" i="1"/>
  <c r="B1709" i="1"/>
  <c r="AK1570" i="1"/>
  <c r="C1570" i="1"/>
  <c r="B489" i="1"/>
  <c r="B466" i="1"/>
  <c r="D141" i="1"/>
  <c r="D703" i="1"/>
  <c r="AI798" i="1"/>
  <c r="AK798" i="1" s="1"/>
  <c r="D798" i="1" s="1"/>
  <c r="AI97" i="1"/>
  <c r="AK97" i="1" s="1"/>
  <c r="AI478" i="1"/>
  <c r="AI402" i="1"/>
  <c r="AJ509" i="1"/>
  <c r="AK205" i="1"/>
  <c r="D205" i="1" s="1"/>
  <c r="AI314" i="1"/>
  <c r="AI758" i="1"/>
  <c r="AI777" i="1"/>
  <c r="AJ878" i="1"/>
  <c r="C878" i="1" s="1"/>
  <c r="C2939" i="1"/>
  <c r="AJ698" i="1"/>
  <c r="C698" i="1" s="1"/>
  <c r="AJ322" i="1"/>
  <c r="AK322" i="1" s="1"/>
  <c r="C747" i="1"/>
  <c r="AJ1392" i="1"/>
  <c r="C1392" i="1" s="1"/>
  <c r="AJ149" i="1"/>
  <c r="C149" i="1" s="1"/>
  <c r="C2008" i="1"/>
  <c r="AJ3040" i="1"/>
  <c r="C3040" i="1" s="1"/>
  <c r="AH98" i="1"/>
  <c r="AJ1291" i="1"/>
  <c r="AI390" i="1"/>
  <c r="AI156" i="1"/>
  <c r="B156" i="1" s="1"/>
  <c r="AH433" i="1"/>
  <c r="B433" i="1"/>
  <c r="AI1135" i="1"/>
  <c r="AH1592" i="1"/>
  <c r="AJ1038" i="1"/>
  <c r="C1038" i="1" s="1"/>
  <c r="AH68" i="1"/>
  <c r="C802" i="1"/>
  <c r="AJ909" i="1"/>
  <c r="C909" i="1" s="1"/>
  <c r="AI3023" i="1"/>
  <c r="AK3023" i="1" s="1"/>
  <c r="D3023" i="1" s="1"/>
  <c r="AH659" i="1"/>
  <c r="AJ317" i="1"/>
  <c r="AJ1001" i="1"/>
  <c r="AJ1402" i="1"/>
  <c r="AK1402" i="1" s="1"/>
  <c r="D1402" i="1" s="1"/>
  <c r="AJ1851" i="1"/>
  <c r="C1851" i="1" s="1"/>
  <c r="AH2354" i="1"/>
  <c r="AI1910" i="1"/>
  <c r="AJ518" i="1"/>
  <c r="C518" i="1" s="1"/>
  <c r="AI441" i="1"/>
  <c r="AH1100" i="1"/>
  <c r="AH1625" i="1"/>
  <c r="AJ2857" i="1"/>
  <c r="C2857" i="1" s="1"/>
  <c r="AJ2363" i="1"/>
  <c r="C2363" i="1" s="1"/>
  <c r="AI430" i="1"/>
  <c r="C1787" i="1"/>
  <c r="C2721" i="1"/>
  <c r="AJ2101" i="1"/>
  <c r="C2101" i="1" s="1"/>
  <c r="AJ2057" i="1"/>
  <c r="C2057" i="1" s="1"/>
  <c r="C822" i="1"/>
  <c r="AJ1386" i="1"/>
  <c r="AK1386" i="1" s="1"/>
  <c r="D1386" i="1" s="1"/>
  <c r="AJ2652" i="1"/>
  <c r="C2652" i="1" s="1"/>
  <c r="D2811" i="1"/>
  <c r="AJ1102" i="1"/>
  <c r="C1102" i="1" s="1"/>
  <c r="AI912" i="1"/>
  <c r="C2423" i="1"/>
  <c r="AJ1784" i="1"/>
  <c r="C1784" i="1" s="1"/>
  <c r="AJ1697" i="1"/>
  <c r="AJ1717" i="1"/>
  <c r="C1717" i="1" s="1"/>
  <c r="AI1799" i="1"/>
  <c r="AJ716" i="1"/>
  <c r="AK716" i="1" s="1"/>
  <c r="AH2520" i="1"/>
  <c r="AI910" i="1"/>
  <c r="AK910" i="1" s="1"/>
  <c r="AJ1490" i="1"/>
  <c r="C1490" i="1" s="1"/>
  <c r="AI1928" i="1"/>
  <c r="AI2117" i="1"/>
  <c r="AH2588" i="1"/>
  <c r="AH2124" i="1"/>
  <c r="B2124" i="1"/>
  <c r="AI1953" i="1"/>
  <c r="B1953" i="1" s="1"/>
  <c r="AH360" i="1"/>
  <c r="AJ1105" i="1"/>
  <c r="AK1105" i="1" s="1"/>
  <c r="AJ1314" i="1"/>
  <c r="AH625" i="1"/>
  <c r="AI1852" i="1"/>
  <c r="AJ2538" i="1"/>
  <c r="AI2492" i="1"/>
  <c r="AJ1597" i="1"/>
  <c r="AI2033" i="1"/>
  <c r="AK2033" i="1" s="1"/>
  <c r="AH1535" i="1"/>
  <c r="B1535" i="1"/>
  <c r="AI2889" i="1"/>
  <c r="AH1843" i="1"/>
  <c r="B1843" i="1"/>
  <c r="AH2254" i="1"/>
  <c r="AI2111" i="1"/>
  <c r="AH1518" i="1"/>
  <c r="AI2497" i="1"/>
  <c r="AJ2268" i="1"/>
  <c r="C2268" i="1" s="1"/>
  <c r="AH2290" i="1"/>
  <c r="AH1833" i="1"/>
  <c r="C1833" i="1"/>
  <c r="AH2319" i="1"/>
  <c r="B2319" i="1"/>
  <c r="AH2071" i="1"/>
  <c r="AI2270" i="1"/>
  <c r="AJ2163" i="1"/>
  <c r="C2163" i="1" s="1"/>
  <c r="AI2267" i="1"/>
  <c r="AJ2047" i="1"/>
  <c r="C2047" i="1" s="1"/>
  <c r="AI2002" i="1"/>
  <c r="AH1637" i="1"/>
  <c r="B1637" i="1"/>
  <c r="B2860" i="1"/>
  <c r="B2524" i="1"/>
  <c r="B2352" i="1"/>
  <c r="AI3069" i="1"/>
  <c r="AK3069" i="1" s="1"/>
  <c r="AI3047" i="1"/>
  <c r="AI32" i="1"/>
  <c r="AK32" i="1" s="1"/>
  <c r="AI162" i="1"/>
  <c r="AJ3012" i="1"/>
  <c r="AI3051" i="1"/>
  <c r="AJ142" i="1"/>
  <c r="C142" i="1" s="1"/>
  <c r="AJ498" i="1"/>
  <c r="AH921" i="1"/>
  <c r="AI1036" i="1"/>
  <c r="AH1403" i="1"/>
  <c r="AI1443" i="1"/>
  <c r="AH24" i="1"/>
  <c r="AH1449" i="1"/>
  <c r="AJ1200" i="1"/>
  <c r="C1200" i="1" s="1"/>
  <c r="AJ1364" i="1"/>
  <c r="C1364" i="1" s="1"/>
  <c r="AI1510" i="1"/>
  <c r="B1510" i="1" s="1"/>
  <c r="AJ83" i="1"/>
  <c r="C83" i="1" s="1"/>
  <c r="AH605" i="1"/>
  <c r="D605" i="1" s="1"/>
  <c r="B605" i="1"/>
  <c r="C1369" i="1"/>
  <c r="AI1944" i="1"/>
  <c r="AK1944" i="1" s="1"/>
  <c r="AI586" i="1"/>
  <c r="AH162" i="1"/>
  <c r="AJ709" i="1"/>
  <c r="AI1326" i="1"/>
  <c r="AK1326" i="1" s="1"/>
  <c r="AJ3032" i="1"/>
  <c r="C3032" i="1" s="1"/>
  <c r="AH628" i="1"/>
  <c r="AI671" i="1"/>
  <c r="AJ1214" i="1"/>
  <c r="C1214" i="1" s="1"/>
  <c r="AI1306" i="1"/>
  <c r="AK1306" i="1" s="1"/>
  <c r="C859" i="1"/>
  <c r="AJ935" i="1"/>
  <c r="C935" i="1" s="1"/>
  <c r="AI1665" i="1"/>
  <c r="AH896" i="1"/>
  <c r="D896" i="1" s="1"/>
  <c r="B896" i="1"/>
  <c r="AJ582" i="1"/>
  <c r="C582" i="1" s="1"/>
  <c r="C943" i="1"/>
  <c r="AJ1562" i="1"/>
  <c r="AK1562" i="1" s="1"/>
  <c r="AJ1883" i="1"/>
  <c r="C1883" i="1" s="1"/>
  <c r="AJ927" i="1"/>
  <c r="AJ1222" i="1"/>
  <c r="AJ2016" i="1"/>
  <c r="C2016" i="1" s="1"/>
  <c r="AJ2444" i="1"/>
  <c r="C2444" i="1" s="1"/>
  <c r="AI2839" i="1"/>
  <c r="AK2839" i="1" s="1"/>
  <c r="AH103" i="1"/>
  <c r="AH947" i="1"/>
  <c r="D947" i="1" s="1"/>
  <c r="B947" i="1"/>
  <c r="C2118" i="1"/>
  <c r="AJ1873" i="1"/>
  <c r="C1873" i="1" s="1"/>
  <c r="AI2886" i="1"/>
  <c r="AJ2329" i="1"/>
  <c r="C2329" i="1" s="1"/>
  <c r="AI1846" i="1"/>
  <c r="AK1846" i="1" s="1"/>
  <c r="C2125" i="1"/>
  <c r="AI2574" i="1"/>
  <c r="AH2749" i="1"/>
  <c r="AH525" i="1"/>
  <c r="AJ1718" i="1"/>
  <c r="C1718" i="1" s="1"/>
  <c r="AH1623" i="1"/>
  <c r="AJ2510" i="1"/>
  <c r="AJ559" i="1"/>
  <c r="AI2669" i="1"/>
  <c r="AI1540" i="1"/>
  <c r="AK1540" i="1" s="1"/>
  <c r="AJ1856" i="1"/>
  <c r="AJ1837" i="1"/>
  <c r="C1837" i="1" s="1"/>
  <c r="AJ2213" i="1"/>
  <c r="C2821" i="1"/>
  <c r="AJ2581" i="1"/>
  <c r="C2581" i="1" s="1"/>
  <c r="AI888" i="1"/>
  <c r="AI1403" i="1"/>
  <c r="AI2153" i="1"/>
  <c r="AK2153" i="1" s="1"/>
  <c r="D2153" i="1" s="1"/>
  <c r="AI871" i="1"/>
  <c r="AI451" i="1"/>
  <c r="AI2845" i="1"/>
  <c r="AJ1643" i="1"/>
  <c r="C1643" i="1" s="1"/>
  <c r="AI2263" i="1"/>
  <c r="AH503" i="1"/>
  <c r="AI2518" i="1"/>
  <c r="AJ1583" i="1"/>
  <c r="AH1362" i="1"/>
  <c r="AJ1825" i="1"/>
  <c r="C1825" i="1" s="1"/>
  <c r="AJ2399" i="1"/>
  <c r="C2399" i="1" s="1"/>
  <c r="AI2227" i="1"/>
  <c r="AJ2266" i="1"/>
  <c r="C2266" i="1" s="1"/>
  <c r="AJ168" i="1"/>
  <c r="C168" i="1" s="1"/>
  <c r="AJ2521" i="1"/>
  <c r="C2521" i="1" s="1"/>
  <c r="AJ898" i="1"/>
  <c r="C898" i="1" s="1"/>
  <c r="AI1771" i="1"/>
  <c r="AJ2564" i="1"/>
  <c r="C2564" i="1" s="1"/>
  <c r="AJ2512" i="1"/>
  <c r="C2512" i="1" s="1"/>
  <c r="AI1115" i="1"/>
  <c r="AI2746" i="1"/>
  <c r="AI1432" i="1"/>
  <c r="AK1432" i="1" s="1"/>
  <c r="AJ2150" i="1"/>
  <c r="C2150" i="1" s="1"/>
  <c r="AI166" i="1"/>
  <c r="AJ1904" i="1"/>
  <c r="C1904" i="1" s="1"/>
  <c r="AH1724" i="1"/>
  <c r="AJ2126" i="1"/>
  <c r="AI2131" i="1"/>
  <c r="AK2131" i="1" s="1"/>
  <c r="AJ2012" i="1"/>
  <c r="AI2861" i="1"/>
  <c r="AK2861" i="1" s="1"/>
  <c r="AI2532" i="1"/>
  <c r="AK2532" i="1" s="1"/>
  <c r="AJ1660" i="1"/>
  <c r="C1660" i="1" s="1"/>
  <c r="AJ2798" i="1"/>
  <c r="C2798" i="1" s="1"/>
  <c r="AI1616" i="1"/>
  <c r="AI2865" i="1"/>
  <c r="AJ623" i="1"/>
  <c r="C623" i="1" s="1"/>
  <c r="AH2576" i="1"/>
  <c r="B2576" i="1"/>
  <c r="AI2602" i="1"/>
  <c r="AI125" i="1"/>
  <c r="AK125" i="1" s="1"/>
  <c r="AI1755" i="1"/>
  <c r="AH1604" i="1"/>
  <c r="B687" i="1"/>
  <c r="AH1903" i="1"/>
  <c r="AI3053" i="1"/>
  <c r="AJ2964" i="1"/>
  <c r="C2964" i="1" s="1"/>
  <c r="C3010" i="1"/>
  <c r="AI106" i="1"/>
  <c r="AK106" i="1" s="1"/>
  <c r="AH2893" i="1"/>
  <c r="B2893" i="1"/>
  <c r="C612" i="1"/>
  <c r="AJ281" i="1"/>
  <c r="C281" i="1" s="1"/>
  <c r="AJ669" i="1"/>
  <c r="C669" i="1" s="1"/>
  <c r="AH550" i="1"/>
  <c r="AH1314" i="1"/>
  <c r="AI466" i="1"/>
  <c r="AJ73" i="1"/>
  <c r="AJ294" i="1"/>
  <c r="C294" i="1" s="1"/>
  <c r="AJ349" i="1"/>
  <c r="C349" i="1" s="1"/>
  <c r="AJ280" i="1"/>
  <c r="C280" i="1" s="1"/>
  <c r="AH743" i="1"/>
  <c r="C743" i="1"/>
  <c r="AJ1666" i="1"/>
  <c r="C1666" i="1" s="1"/>
  <c r="AI1480" i="1"/>
  <c r="AI984" i="1"/>
  <c r="AI303" i="1"/>
  <c r="AK303" i="1" s="1"/>
  <c r="AI1451" i="1"/>
  <c r="AK1451" i="1" s="1"/>
  <c r="AI519" i="1"/>
  <c r="AJ903" i="1"/>
  <c r="C903" i="1" s="1"/>
  <c r="AH684" i="1"/>
  <c r="D684" i="1" s="1"/>
  <c r="B684" i="1"/>
  <c r="AJ1766" i="1"/>
  <c r="C1766" i="1" s="1"/>
  <c r="AI209" i="1"/>
  <c r="AI2899" i="1"/>
  <c r="AJ3034" i="1"/>
  <c r="AJ2976" i="1"/>
  <c r="C2976" i="1" s="1"/>
  <c r="AI760" i="1"/>
  <c r="C92" i="1"/>
  <c r="AI608" i="1"/>
  <c r="C640" i="1"/>
  <c r="AH969" i="1"/>
  <c r="AI24" i="1"/>
  <c r="B24" i="1" s="1"/>
  <c r="AH676" i="1"/>
  <c r="AJ216" i="1"/>
  <c r="C216" i="1" s="1"/>
  <c r="AJ762" i="1"/>
  <c r="C762" i="1" s="1"/>
  <c r="B715" i="1"/>
  <c r="AI2928" i="1"/>
  <c r="AI1288" i="1"/>
  <c r="AJ1239" i="1"/>
  <c r="C1239" i="1" s="1"/>
  <c r="AH893" i="1"/>
  <c r="AH1442" i="1"/>
  <c r="AH2955" i="1"/>
  <c r="AJ1081" i="1"/>
  <c r="AI1821" i="1"/>
  <c r="AI2898" i="1"/>
  <c r="C631" i="1"/>
  <c r="AI1500" i="1"/>
  <c r="AJ2576" i="1"/>
  <c r="AK2576" i="1" s="1"/>
  <c r="D2576" i="1" s="1"/>
  <c r="AJ2836" i="1"/>
  <c r="C2836" i="1" s="1"/>
  <c r="AJ469" i="1"/>
  <c r="C469" i="1" s="1"/>
  <c r="AI2122" i="1"/>
  <c r="AH528" i="1"/>
  <c r="D528" i="1" s="1"/>
  <c r="B528" i="1"/>
  <c r="C1201" i="1"/>
  <c r="AI1464" i="1"/>
  <c r="AK1464" i="1" s="1"/>
  <c r="AJ2638" i="1"/>
  <c r="C2638" i="1" s="1"/>
  <c r="C1992" i="1"/>
  <c r="AH2156" i="1"/>
  <c r="AH2774" i="1"/>
  <c r="B2774" i="1"/>
  <c r="AH2412" i="1"/>
  <c r="AH1972" i="1"/>
  <c r="AJ2573" i="1"/>
  <c r="C2573" i="1" s="1"/>
  <c r="AI1140" i="1"/>
  <c r="AI1501" i="1"/>
  <c r="AI2541" i="1"/>
  <c r="AK2541" i="1" s="1"/>
  <c r="AJ2088" i="1"/>
  <c r="C2088" i="1" s="1"/>
  <c r="AJ2019" i="1"/>
  <c r="AI1131" i="1"/>
  <c r="AI358" i="1"/>
  <c r="AH1678" i="1"/>
  <c r="AI2247" i="1"/>
  <c r="AH2110" i="1"/>
  <c r="D2110" i="1" s="1"/>
  <c r="AJ1636" i="1"/>
  <c r="C1636" i="1" s="1"/>
  <c r="AJ1945" i="1"/>
  <c r="AI1758" i="1"/>
  <c r="B2629" i="1"/>
  <c r="AH2629" i="1"/>
  <c r="AJ2536" i="1"/>
  <c r="AI2186" i="1"/>
  <c r="AI808" i="1"/>
  <c r="AH1856" i="1"/>
  <c r="AI2193" i="1"/>
  <c r="AK2193" i="1" s="1"/>
  <c r="AJ2212" i="1"/>
  <c r="C2212" i="1" s="1"/>
  <c r="AI1726" i="1"/>
  <c r="AK1726" i="1" s="1"/>
  <c r="D1726" i="1" s="1"/>
  <c r="AI1731" i="1"/>
  <c r="AI2866" i="1"/>
  <c r="AI2092" i="1"/>
  <c r="AI2824" i="1"/>
  <c r="C652" i="1"/>
  <c r="AH3019" i="1"/>
  <c r="D3019" i="1" s="1"/>
  <c r="C318" i="1"/>
  <c r="AJ2999" i="1"/>
  <c r="C2999" i="1" s="1"/>
  <c r="AH1841" i="1"/>
  <c r="C1841" i="1"/>
  <c r="AJ2689" i="1"/>
  <c r="C2689" i="1" s="1"/>
  <c r="AH2771" i="1"/>
  <c r="AI2836" i="1"/>
  <c r="AJ1839" i="1"/>
  <c r="AI1837" i="1"/>
  <c r="AI2163" i="1"/>
  <c r="AI1990" i="1"/>
  <c r="AI1708" i="1"/>
  <c r="AK1708" i="1" s="1"/>
  <c r="C2706" i="1"/>
  <c r="AJ2378" i="1"/>
  <c r="C2378" i="1" s="1"/>
  <c r="AJ1682" i="1"/>
  <c r="C1682" i="1" s="1"/>
  <c r="AI1655" i="1"/>
  <c r="B1655" i="1" s="1"/>
  <c r="AJ2192" i="1"/>
  <c r="C2192" i="1" s="1"/>
  <c r="AH776" i="1"/>
  <c r="AJ1869" i="1"/>
  <c r="AJ1531" i="1"/>
  <c r="C1531" i="1" s="1"/>
  <c r="AI2040" i="1"/>
  <c r="AI2562" i="1"/>
  <c r="AK2562" i="1" s="1"/>
  <c r="C2737" i="1"/>
  <c r="C2880" i="1"/>
  <c r="AI2525" i="1"/>
  <c r="B2336" i="1"/>
  <c r="AH301" i="1"/>
  <c r="B374" i="1"/>
  <c r="C533" i="1"/>
  <c r="AH976" i="1"/>
  <c r="AH2099" i="1"/>
  <c r="AH375" i="1"/>
  <c r="C1177" i="1"/>
  <c r="C2921" i="1"/>
  <c r="C1480" i="1"/>
  <c r="C595" i="1"/>
  <c r="C1081" i="1"/>
  <c r="AH90" i="1"/>
  <c r="B2014" i="1"/>
  <c r="AH1278" i="1"/>
  <c r="AH1030" i="1"/>
  <c r="C773" i="1"/>
  <c r="B2195" i="1"/>
  <c r="AH2283" i="1"/>
  <c r="C2159" i="1"/>
  <c r="D2558" i="1"/>
  <c r="C1712" i="1"/>
  <c r="C2465" i="1"/>
  <c r="B2687" i="1"/>
  <c r="AH2381" i="1"/>
  <c r="D2381" i="1" s="1"/>
  <c r="AH2565" i="1"/>
  <c r="C1062" i="1"/>
  <c r="C226" i="1"/>
  <c r="B529" i="1"/>
  <c r="C1629" i="1"/>
  <c r="C67" i="1"/>
  <c r="AH2189" i="1"/>
  <c r="C475" i="1"/>
  <c r="AH57" i="1"/>
  <c r="C2468" i="1"/>
  <c r="C2217" i="1"/>
  <c r="C1305" i="1"/>
  <c r="AH689" i="1"/>
  <c r="D689" i="1" s="1"/>
  <c r="C1513" i="1"/>
  <c r="B2890" i="1"/>
  <c r="C1831" i="1"/>
  <c r="C1579" i="1"/>
  <c r="B597" i="1"/>
  <c r="AH2734" i="1"/>
  <c r="D2734" i="1" s="1"/>
  <c r="B2723" i="1"/>
  <c r="B1289" i="1"/>
  <c r="AH715" i="1"/>
  <c r="AH113" i="1"/>
  <c r="AI59" i="1"/>
  <c r="B59" i="1" s="1"/>
  <c r="C345" i="1"/>
  <c r="B2950" i="1"/>
  <c r="B1163" i="1"/>
  <c r="AI1413" i="1"/>
  <c r="C1598" i="1"/>
  <c r="B3021" i="1"/>
  <c r="C1355" i="1"/>
  <c r="B1184" i="1"/>
  <c r="AH751" i="1"/>
  <c r="C2173" i="1"/>
  <c r="B2370" i="1"/>
  <c r="B3019" i="1"/>
  <c r="B829" i="1"/>
  <c r="B2985" i="1"/>
  <c r="C2848" i="1"/>
  <c r="C2489" i="1"/>
  <c r="AI3012" i="1"/>
  <c r="AK3012" i="1" s="1"/>
  <c r="D3012" i="1" s="1"/>
  <c r="AI225" i="1"/>
  <c r="AI8" i="1"/>
  <c r="B8" i="1" s="1"/>
  <c r="AI31" i="1"/>
  <c r="AI123" i="1"/>
  <c r="AJ566" i="1"/>
  <c r="AJ700" i="1"/>
  <c r="AK700" i="1" s="1"/>
  <c r="AI98" i="1"/>
  <c r="AJ190" i="1"/>
  <c r="C190" i="1" s="1"/>
  <c r="AJ3008" i="1"/>
  <c r="C3008" i="1" s="1"/>
  <c r="AH704" i="1"/>
  <c r="D704" i="1" s="1"/>
  <c r="AJ1496" i="1"/>
  <c r="AK1496" i="1" s="1"/>
  <c r="AI2979" i="1"/>
  <c r="AK2979" i="1" s="1"/>
  <c r="AI3054" i="1"/>
  <c r="AK3054" i="1" s="1"/>
  <c r="D3054" i="1" s="1"/>
  <c r="AH1205" i="1"/>
  <c r="AJ2922" i="1"/>
  <c r="AJ332" i="1"/>
  <c r="C332" i="1" s="1"/>
  <c r="AH2954" i="1"/>
  <c r="AJ2898" i="1"/>
  <c r="C2898" i="1" s="1"/>
  <c r="AJ732" i="1"/>
  <c r="C732" i="1" s="1"/>
  <c r="AI858" i="1"/>
  <c r="AI792" i="1"/>
  <c r="AJ450" i="1"/>
  <c r="C450" i="1" s="1"/>
  <c r="AJ321" i="1"/>
  <c r="C321" i="1" s="1"/>
  <c r="AJ8" i="1"/>
  <c r="AK8" i="1" s="1"/>
  <c r="AJ540" i="1"/>
  <c r="AK540" i="1" s="1"/>
  <c r="AI1018" i="1"/>
  <c r="AI311" i="1"/>
  <c r="AI473" i="1"/>
  <c r="AI90" i="1"/>
  <c r="AK90" i="1" s="1"/>
  <c r="D90" i="1" s="1"/>
  <c r="AJ920" i="1"/>
  <c r="C920" i="1" s="1"/>
  <c r="AI998" i="1"/>
  <c r="AH891" i="1"/>
  <c r="AI1619" i="1"/>
  <c r="AI909" i="1"/>
  <c r="AK909" i="1" s="1"/>
  <c r="AH1474" i="1"/>
  <c r="AJ1063" i="1"/>
  <c r="C1063" i="1" s="1"/>
  <c r="AI1491" i="1"/>
  <c r="AK1491" i="1" s="1"/>
  <c r="AJ3028" i="1"/>
  <c r="C3028" i="1" s="1"/>
  <c r="AI509" i="1"/>
  <c r="AJ1334" i="1"/>
  <c r="C1334" i="1" s="1"/>
  <c r="AI1151" i="1"/>
  <c r="AK1151" i="1" s="1"/>
  <c r="AI1759" i="1"/>
  <c r="B1759" i="1" s="1"/>
  <c r="AH2873" i="1"/>
  <c r="D2873" i="1" s="1"/>
  <c r="AJ2425" i="1"/>
  <c r="AK2425" i="1" s="1"/>
  <c r="D2425" i="1" s="1"/>
  <c r="AH428" i="1"/>
  <c r="AI1864" i="1"/>
  <c r="AI2346" i="1"/>
  <c r="AJ121" i="1"/>
  <c r="AK121" i="1" s="1"/>
  <c r="AH1581" i="1"/>
  <c r="D1581" i="1" s="1"/>
  <c r="AI2790" i="1"/>
  <c r="AJ1796" i="1"/>
  <c r="C1796" i="1" s="1"/>
  <c r="AI937" i="1"/>
  <c r="AH589" i="1"/>
  <c r="AI1394" i="1"/>
  <c r="AK1394" i="1" s="1"/>
  <c r="D1394" i="1" s="1"/>
  <c r="AJ2553" i="1"/>
  <c r="AI1371" i="1"/>
  <c r="AH2206" i="1"/>
  <c r="AI1876" i="1"/>
  <c r="AI1749" i="1"/>
  <c r="AI1965" i="1"/>
  <c r="AJ120" i="1"/>
  <c r="AI1514" i="1"/>
  <c r="B1514" i="1" s="1"/>
  <c r="AI2237" i="1"/>
  <c r="AJ1733" i="1"/>
  <c r="C1733" i="1" s="1"/>
  <c r="AJ2492" i="1"/>
  <c r="AH1940" i="1"/>
  <c r="AH2803" i="1"/>
  <c r="AJ2795" i="1"/>
  <c r="AK2795" i="1" s="1"/>
  <c r="D2795" i="1" s="1"/>
  <c r="AI1738" i="1"/>
  <c r="AK1738" i="1" s="1"/>
  <c r="AI1628" i="1"/>
  <c r="AI2671" i="1"/>
  <c r="B2671" i="1" s="1"/>
  <c r="AH1037" i="1"/>
  <c r="AJ1167" i="1"/>
  <c r="C1167" i="1" s="1"/>
  <c r="AJ2224" i="1"/>
  <c r="AI2051" i="1"/>
  <c r="AH2318" i="1"/>
  <c r="AH2176" i="1"/>
  <c r="AI916" i="1"/>
  <c r="AK916" i="1" s="1"/>
  <c r="AI1249" i="1"/>
  <c r="AJ1780" i="1"/>
  <c r="C1780" i="1" s="1"/>
  <c r="AI2424" i="1"/>
  <c r="AK2424" i="1" s="1"/>
  <c r="AJ2578" i="1"/>
  <c r="C2578" i="1" s="1"/>
  <c r="AH1587" i="1"/>
  <c r="D1062" i="1"/>
  <c r="AI22" i="1"/>
  <c r="AK22" i="1" s="1"/>
  <c r="AJ156" i="1"/>
  <c r="C156" i="1" s="1"/>
  <c r="AJ2995" i="1"/>
  <c r="C2995" i="1" s="1"/>
  <c r="AI105" i="1"/>
  <c r="AI503" i="1"/>
  <c r="AK503" i="1" s="1"/>
  <c r="D503" i="1" s="1"/>
  <c r="AI412" i="1"/>
  <c r="AI600" i="1"/>
  <c r="AI783" i="1"/>
  <c r="AK783" i="1" s="1"/>
  <c r="AJ1175" i="1"/>
  <c r="AJ222" i="1"/>
  <c r="AJ1332" i="1"/>
  <c r="AI1693" i="1"/>
  <c r="AH1744" i="1"/>
  <c r="AJ2994" i="1"/>
  <c r="C2994" i="1" s="1"/>
  <c r="AJ759" i="1"/>
  <c r="C759" i="1" s="1"/>
  <c r="AJ778" i="1"/>
  <c r="AI1520" i="1"/>
  <c r="AK1520" i="1" s="1"/>
  <c r="AJ1473" i="1"/>
  <c r="C1473" i="1" s="1"/>
  <c r="C199" i="1"/>
  <c r="AJ784" i="1"/>
  <c r="C784" i="1" s="1"/>
  <c r="AJ954" i="1"/>
  <c r="C954" i="1" s="1"/>
  <c r="AJ1480" i="1"/>
  <c r="AJ229" i="1"/>
  <c r="C229" i="1" s="1"/>
  <c r="AJ1223" i="1"/>
  <c r="C1223" i="1" s="1"/>
  <c r="AJ38" i="1"/>
  <c r="AJ3047" i="1"/>
  <c r="C3047" i="1" s="1"/>
  <c r="AI994" i="1"/>
  <c r="AJ787" i="1"/>
  <c r="C787" i="1" s="1"/>
  <c r="AH2993" i="1"/>
  <c r="AJ1286" i="1"/>
  <c r="AJ1236" i="1"/>
  <c r="C1236" i="1" s="1"/>
  <c r="AI114" i="1"/>
  <c r="B114" i="1" s="1"/>
  <c r="AH784" i="1"/>
  <c r="AI1320" i="1"/>
  <c r="AK1320" i="1" s="1"/>
  <c r="AJ236" i="1"/>
  <c r="AJ3041" i="1"/>
  <c r="AI1869" i="1"/>
  <c r="B1869" i="1" s="1"/>
  <c r="AJ977" i="1"/>
  <c r="AH2434" i="1"/>
  <c r="AH2296" i="1"/>
  <c r="D2296" i="1" s="1"/>
  <c r="AH1177" i="1"/>
  <c r="AJ2102" i="1"/>
  <c r="C2102" i="1" s="1"/>
  <c r="AH2684" i="1"/>
  <c r="AJ1162" i="1"/>
  <c r="C1162" i="1" s="1"/>
  <c r="AJ1867" i="1"/>
  <c r="C1867" i="1" s="1"/>
  <c r="AI2665" i="1"/>
  <c r="AH2220" i="1"/>
  <c r="AJ2885" i="1"/>
  <c r="AH1293" i="1"/>
  <c r="AI939" i="1"/>
  <c r="AI1330" i="1"/>
  <c r="AJ1201" i="1"/>
  <c r="AJ1310" i="1"/>
  <c r="C1310" i="1" s="1"/>
  <c r="AI1997" i="1"/>
  <c r="AJ1271" i="1"/>
  <c r="C1271" i="1" s="1"/>
  <c r="AH1363" i="1"/>
  <c r="AH965" i="1"/>
  <c r="AJ2219" i="1"/>
  <c r="C2219" i="1" s="1"/>
  <c r="AI2104" i="1"/>
  <c r="AK2104" i="1" s="1"/>
  <c r="AI2535" i="1"/>
  <c r="AJ2870" i="1"/>
  <c r="AJ1804" i="1"/>
  <c r="C1804" i="1" s="1"/>
  <c r="AI3058" i="1"/>
  <c r="AJ1811" i="1"/>
  <c r="C1811" i="1" s="1"/>
  <c r="AI1133" i="1"/>
  <c r="B1133" i="1" s="1"/>
  <c r="AI208" i="1"/>
  <c r="AJ2830" i="1"/>
  <c r="AJ2168" i="1"/>
  <c r="AI2552" i="1"/>
  <c r="AJ2507" i="1"/>
  <c r="C2507" i="1" s="1"/>
  <c r="AH2855" i="1"/>
  <c r="AI1078" i="1"/>
  <c r="AH2430" i="1"/>
  <c r="AH1880" i="1"/>
  <c r="AI2167" i="1"/>
  <c r="AI1699" i="1"/>
  <c r="AI2678" i="1"/>
  <c r="AJ2610" i="1"/>
  <c r="AI1702" i="1"/>
  <c r="AJ2058" i="1"/>
  <c r="C2058" i="1" s="1"/>
  <c r="AI2453" i="1"/>
  <c r="B2453" i="1" s="1"/>
  <c r="AJ2476" i="1"/>
  <c r="C2476" i="1" s="1"/>
  <c r="AJ2298" i="1"/>
  <c r="C2298" i="1" s="1"/>
  <c r="AI2550" i="1"/>
  <c r="AJ2527" i="1"/>
  <c r="C2527" i="1" s="1"/>
  <c r="AI2472" i="1"/>
  <c r="AK2472" i="1" s="1"/>
  <c r="AJ482" i="1"/>
  <c r="C482" i="1" s="1"/>
  <c r="AI2693" i="1"/>
  <c r="B2693" i="1" s="1"/>
  <c r="AJ2565" i="1"/>
  <c r="AI2312" i="1"/>
  <c r="AH2630" i="1"/>
  <c r="AI2658" i="1"/>
  <c r="AH2130" i="1"/>
  <c r="AJ2067" i="1"/>
  <c r="AH2646" i="1"/>
  <c r="AI2588" i="1"/>
  <c r="B11" i="1"/>
  <c r="D3028" i="1"/>
  <c r="AI2996" i="1"/>
  <c r="AJ143" i="1"/>
  <c r="AK143" i="1" s="1"/>
  <c r="AJ70" i="1"/>
  <c r="C70" i="1" s="1"/>
  <c r="AI2984" i="1"/>
  <c r="AK2984" i="1" s="1"/>
  <c r="D2984" i="1" s="1"/>
  <c r="AI100" i="1"/>
  <c r="AK100" i="1" s="1"/>
  <c r="D100" i="1" s="1"/>
  <c r="AI338" i="1"/>
  <c r="B338" i="1" s="1"/>
  <c r="AI2980" i="1"/>
  <c r="AK2980" i="1" s="1"/>
  <c r="D2980" i="1" s="1"/>
  <c r="AI369" i="1"/>
  <c r="AK369" i="1" s="1"/>
  <c r="D369" i="1" s="1"/>
  <c r="AI191" i="1"/>
  <c r="B191" i="1" s="1"/>
  <c r="AJ586" i="1"/>
  <c r="C586" i="1" s="1"/>
  <c r="AJ629" i="1"/>
  <c r="AJ20" i="1"/>
  <c r="AI1202" i="1"/>
  <c r="B1202" i="1" s="1"/>
  <c r="AJ3015" i="1"/>
  <c r="AI1116" i="1"/>
  <c r="AI261" i="1"/>
  <c r="AK261" i="1" s="1"/>
  <c r="AH742" i="1"/>
  <c r="AH1529" i="1"/>
  <c r="AJ1037" i="1"/>
  <c r="AJ1444" i="1"/>
  <c r="C1444" i="1" s="1"/>
  <c r="AI3055" i="1"/>
  <c r="AI1293" i="1"/>
  <c r="AI1825" i="1"/>
  <c r="AK1825" i="1" s="1"/>
  <c r="D1825" i="1" s="1"/>
  <c r="AJ3060" i="1"/>
  <c r="C3060" i="1" s="1"/>
  <c r="AI379" i="1"/>
  <c r="AK379" i="1" s="1"/>
  <c r="AI174" i="1"/>
  <c r="AK174" i="1" s="1"/>
  <c r="D174" i="1" s="1"/>
  <c r="AH2975" i="1"/>
  <c r="AJ386" i="1"/>
  <c r="C386" i="1" s="1"/>
  <c r="AI448" i="1"/>
  <c r="AJ1031" i="1"/>
  <c r="AI890" i="1"/>
  <c r="AJ42" i="1"/>
  <c r="AJ130" i="1"/>
  <c r="C130" i="1" s="1"/>
  <c r="AI2902" i="1"/>
  <c r="AJ418" i="1"/>
  <c r="C418" i="1" s="1"/>
  <c r="AI591" i="1"/>
  <c r="AK591" i="1" s="1"/>
  <c r="D591" i="1" s="1"/>
  <c r="AJ1055" i="1"/>
  <c r="AJ970" i="1"/>
  <c r="C970" i="1" s="1"/>
  <c r="AI533" i="1"/>
  <c r="AK533" i="1" s="1"/>
  <c r="AJ1268" i="1"/>
  <c r="C1268" i="1" s="1"/>
  <c r="AJ1862" i="1"/>
  <c r="C1862" i="1" s="1"/>
  <c r="AI542" i="1"/>
  <c r="AK542" i="1" s="1"/>
  <c r="AI200" i="1"/>
  <c r="AH1506" i="1"/>
  <c r="AJ1119" i="1"/>
  <c r="C1119" i="1" s="1"/>
  <c r="AJ594" i="1"/>
  <c r="C594" i="1" s="1"/>
  <c r="AH434" i="1"/>
  <c r="AJ2096" i="1"/>
  <c r="AJ2662" i="1"/>
  <c r="AK2662" i="1" s="1"/>
  <c r="AI1229" i="1"/>
  <c r="B1229" i="1" s="1"/>
  <c r="AJ1056" i="1"/>
  <c r="C1056" i="1" s="1"/>
  <c r="AJ1608" i="1"/>
  <c r="C1608" i="1" s="1"/>
  <c r="AI1794" i="1"/>
  <c r="AJ2231" i="1"/>
  <c r="C2231" i="1" s="1"/>
  <c r="AI1041" i="1"/>
  <c r="AJ833" i="1"/>
  <c r="AJ1389" i="1"/>
  <c r="C1389" i="1" s="1"/>
  <c r="AI1977" i="1"/>
  <c r="AI2799" i="1"/>
  <c r="AK2799" i="1" s="1"/>
  <c r="AH2692" i="1"/>
  <c r="AI438" i="1"/>
  <c r="AK438" i="1" s="1"/>
  <c r="D438" i="1" s="1"/>
  <c r="AJ1412" i="1"/>
  <c r="C1412" i="1" s="1"/>
  <c r="AJ2820" i="1"/>
  <c r="C2820" i="1" s="1"/>
  <c r="AJ2034" i="1"/>
  <c r="C2034" i="1" s="1"/>
  <c r="AI2212" i="1"/>
  <c r="AI2744" i="1"/>
  <c r="AJ2046" i="1"/>
  <c r="C2046" i="1" s="1"/>
  <c r="AJ2259" i="1"/>
  <c r="AI2699" i="1"/>
  <c r="AI2455" i="1"/>
  <c r="AJ2251" i="1"/>
  <c r="AI1866" i="1"/>
  <c r="AI268" i="1"/>
  <c r="AH1061" i="1"/>
  <c r="D1061" i="1" s="1"/>
  <c r="AJ1868" i="1"/>
  <c r="AI847" i="1"/>
  <c r="AI1685" i="1"/>
  <c r="AK1685" i="1" s="1"/>
  <c r="AJ1974" i="1"/>
  <c r="C1974" i="1" s="1"/>
  <c r="AH2340" i="1"/>
  <c r="AI2327" i="1"/>
  <c r="AK2327" i="1" s="1"/>
  <c r="D2327" i="1" s="1"/>
  <c r="AI321" i="1"/>
  <c r="AK321" i="1" s="1"/>
  <c r="AI2538" i="1"/>
  <c r="AI1926" i="1"/>
  <c r="AK1926" i="1" s="1"/>
  <c r="AI2109" i="1"/>
  <c r="AH1605" i="1"/>
  <c r="D1605" i="1" s="1"/>
  <c r="AJ1352" i="1"/>
  <c r="AJ2794" i="1"/>
  <c r="C2794" i="1" s="1"/>
  <c r="AJ1963" i="1"/>
  <c r="AJ2579" i="1"/>
  <c r="C2579" i="1" s="1"/>
  <c r="AJ2696" i="1"/>
  <c r="C2696" i="1" s="1"/>
  <c r="AJ1465" i="1"/>
  <c r="C1465" i="1" s="1"/>
  <c r="AH2040" i="1"/>
  <c r="AJ2186" i="1"/>
  <c r="C2186" i="1" s="1"/>
  <c r="AI324" i="1"/>
  <c r="AI2494" i="1"/>
  <c r="B1653" i="1"/>
  <c r="B3042" i="1"/>
  <c r="AJ2893" i="1"/>
  <c r="C2893" i="1" s="1"/>
  <c r="AI2991" i="1"/>
  <c r="AK2991" i="1" s="1"/>
  <c r="AI986" i="1"/>
  <c r="AK986" i="1" s="1"/>
  <c r="AH423" i="1"/>
  <c r="AH502" i="1"/>
  <c r="AI977" i="1"/>
  <c r="B977" i="1" s="1"/>
  <c r="AH903" i="1"/>
  <c r="AI1594" i="1"/>
  <c r="AI1346" i="1"/>
  <c r="AH949" i="1"/>
  <c r="AH1594" i="1"/>
  <c r="AI226" i="1"/>
  <c r="AI3003" i="1"/>
  <c r="AI1312" i="1"/>
  <c r="AK1312" i="1" s="1"/>
  <c r="D1312" i="1" s="1"/>
  <c r="AH2949" i="1"/>
  <c r="AI312" i="1"/>
  <c r="AH168" i="1"/>
  <c r="AH612" i="1"/>
  <c r="AJ85" i="1"/>
  <c r="AI419" i="1"/>
  <c r="AI507" i="1"/>
  <c r="AJ354" i="1"/>
  <c r="AK354" i="1" s="1"/>
  <c r="AI259" i="1"/>
  <c r="B259" i="1" s="1"/>
  <c r="AI639" i="1"/>
  <c r="AJ905" i="1"/>
  <c r="AI217" i="1"/>
  <c r="AJ1798" i="1"/>
  <c r="C1798" i="1" s="1"/>
  <c r="AJ374" i="1"/>
  <c r="C374" i="1" s="1"/>
  <c r="AI878" i="1"/>
  <c r="AH1159" i="1"/>
  <c r="AI1186" i="1"/>
  <c r="AI1943" i="1"/>
  <c r="AI1331" i="1"/>
  <c r="AK1331" i="1" s="1"/>
  <c r="AH1820" i="1"/>
  <c r="AJ671" i="1"/>
  <c r="C671" i="1" s="1"/>
  <c r="AI1255" i="1"/>
  <c r="AK1255" i="1" s="1"/>
  <c r="AI1847" i="1"/>
  <c r="AI2261" i="1"/>
  <c r="AJ244" i="1"/>
  <c r="C244" i="1" s="1"/>
  <c r="AH2244" i="1"/>
  <c r="AI1918" i="1"/>
  <c r="AH1461" i="1"/>
  <c r="AI1644" i="1"/>
  <c r="AK1644" i="1" s="1"/>
  <c r="AH1173" i="1"/>
  <c r="AJ2890" i="1"/>
  <c r="C2890" i="1" s="1"/>
  <c r="AH1209" i="1"/>
  <c r="AI2460" i="1"/>
  <c r="AJ1915" i="1"/>
  <c r="C1915" i="1" s="1"/>
  <c r="AI1768" i="1"/>
  <c r="AJ2457" i="1"/>
  <c r="AH2276" i="1"/>
  <c r="AH1964" i="1"/>
  <c r="AI1676" i="1"/>
  <c r="AI1980" i="1"/>
  <c r="AK1980" i="1" s="1"/>
  <c r="AJ478" i="1"/>
  <c r="C478" i="1" s="1"/>
  <c r="AJ1216" i="1"/>
  <c r="C1216" i="1" s="1"/>
  <c r="AJ958" i="1"/>
  <c r="B2437" i="1"/>
  <c r="B2296" i="1"/>
  <c r="B2434" i="1"/>
  <c r="B1612" i="1"/>
  <c r="AH590" i="1"/>
  <c r="AH2499" i="1"/>
  <c r="B2630" i="1"/>
  <c r="B2099" i="1"/>
  <c r="AJ24" i="1"/>
  <c r="AK24" i="1" s="1"/>
  <c r="AI2969" i="1"/>
  <c r="AI2901" i="1"/>
  <c r="AI2982" i="1"/>
  <c r="AK2982" i="1" s="1"/>
  <c r="D2982" i="1" s="1"/>
  <c r="AI42" i="1"/>
  <c r="AK42" i="1" s="1"/>
  <c r="D42" i="1" s="1"/>
  <c r="AJ2931" i="1"/>
  <c r="C2931" i="1" s="1"/>
  <c r="AI45" i="1"/>
  <c r="AJ391" i="1"/>
  <c r="AJ3048" i="1"/>
  <c r="AK3048" i="1" s="1"/>
  <c r="AJ88" i="1"/>
  <c r="C88" i="1" s="1"/>
  <c r="AH268" i="1"/>
  <c r="AJ427" i="1"/>
  <c r="C427" i="1" s="1"/>
  <c r="AI431" i="1"/>
  <c r="AI3045" i="1"/>
  <c r="AI224" i="1"/>
  <c r="B224" i="1" s="1"/>
  <c r="AI240" i="1"/>
  <c r="AJ646" i="1"/>
  <c r="AK646" i="1" s="1"/>
  <c r="AJ729" i="1"/>
  <c r="AH474" i="1"/>
  <c r="AI583" i="1"/>
  <c r="AI666" i="1"/>
  <c r="AK666" i="1" s="1"/>
  <c r="D666" i="1" s="1"/>
  <c r="AJ780" i="1"/>
  <c r="C780" i="1" s="1"/>
  <c r="AJ225" i="1"/>
  <c r="AI291" i="1"/>
  <c r="AH417" i="1"/>
  <c r="AI1014" i="1"/>
  <c r="AK1014" i="1" s="1"/>
  <c r="AI3036" i="1"/>
  <c r="AJ2908" i="1"/>
  <c r="C2908" i="1" s="1"/>
  <c r="AH48" i="1"/>
  <c r="AH45" i="1"/>
  <c r="AI301" i="1"/>
  <c r="AK301" i="1" s="1"/>
  <c r="AH2974" i="1"/>
  <c r="AI294" i="1"/>
  <c r="AK294" i="1" s="1"/>
  <c r="AI177" i="1"/>
  <c r="AI698" i="1"/>
  <c r="AJ1255" i="1"/>
  <c r="C1255" i="1" s="1"/>
  <c r="AI3061" i="1"/>
  <c r="AK3061" i="1" s="1"/>
  <c r="AJ231" i="1"/>
  <c r="C231" i="1" s="1"/>
  <c r="AJ1131" i="1"/>
  <c r="C1131" i="1" s="1"/>
  <c r="AH481" i="1"/>
  <c r="AI855" i="1"/>
  <c r="AK855" i="1" s="1"/>
  <c r="AJ1169" i="1"/>
  <c r="AH822" i="1"/>
  <c r="AJ1638" i="1"/>
  <c r="C1638" i="1" s="1"/>
  <c r="AI1773" i="1"/>
  <c r="AH1886" i="1"/>
  <c r="AJ1576" i="1"/>
  <c r="C1576" i="1" s="1"/>
  <c r="AI1711" i="1"/>
  <c r="AH1824" i="1"/>
  <c r="AH1648" i="1"/>
  <c r="AI2897" i="1"/>
  <c r="AJ86" i="1"/>
  <c r="AJ220" i="1"/>
  <c r="C220" i="1" s="1"/>
  <c r="AI274" i="1"/>
  <c r="B274" i="1" s="1"/>
  <c r="AI744" i="1"/>
  <c r="AI1386" i="1"/>
  <c r="B1386" i="1" s="1"/>
  <c r="AJ1694" i="1"/>
  <c r="C1694" i="1" s="1"/>
  <c r="AI1592" i="1"/>
  <c r="AK1592" i="1" s="1"/>
  <c r="AI356" i="1"/>
  <c r="AK356" i="1" s="1"/>
  <c r="D356" i="1" s="1"/>
  <c r="AH624" i="1"/>
  <c r="D624" i="1" s="1"/>
  <c r="AI526" i="1"/>
  <c r="AK526" i="1" s="1"/>
  <c r="D526" i="1" s="1"/>
  <c r="AI990" i="1"/>
  <c r="AK990" i="1" s="1"/>
  <c r="AJ1054" i="1"/>
  <c r="C1054" i="1" s="1"/>
  <c r="AI1044" i="1"/>
  <c r="AK1044" i="1" s="1"/>
  <c r="AH814" i="1"/>
  <c r="AH800" i="1"/>
  <c r="AH1327" i="1"/>
  <c r="AJ1568" i="1"/>
  <c r="AI1823" i="1"/>
  <c r="AH1631" i="1"/>
  <c r="AJ3009" i="1"/>
  <c r="C3009" i="1" s="1"/>
  <c r="AI1322" i="1"/>
  <c r="AJ757" i="1"/>
  <c r="C757" i="1" s="1"/>
  <c r="AI896" i="1"/>
  <c r="AK896" i="1" s="1"/>
  <c r="AH1471" i="1"/>
  <c r="AJ1886" i="1"/>
  <c r="C1886" i="1" s="1"/>
  <c r="AJ1923" i="1"/>
  <c r="C1923" i="1" s="1"/>
  <c r="AH1700" i="1"/>
  <c r="AI2912" i="1"/>
  <c r="AH26" i="1"/>
  <c r="AJ207" i="1"/>
  <c r="C207" i="1" s="1"/>
  <c r="AH419" i="1"/>
  <c r="AJ473" i="1"/>
  <c r="C473" i="1" s="1"/>
  <c r="AI299" i="1"/>
  <c r="AK299" i="1" s="1"/>
  <c r="AI1106" i="1"/>
  <c r="AK1106" i="1" s="1"/>
  <c r="AH681" i="1"/>
  <c r="AH33" i="1"/>
  <c r="AJ468" i="1"/>
  <c r="C468" i="1" s="1"/>
  <c r="AJ544" i="1"/>
  <c r="AJ1062" i="1"/>
  <c r="AI199" i="1"/>
  <c r="AK199" i="1" s="1"/>
  <c r="AI2948" i="1"/>
  <c r="AJ767" i="1"/>
  <c r="AK767" i="1" s="1"/>
  <c r="AH621" i="1"/>
  <c r="AH2961" i="1"/>
  <c r="AJ492" i="1"/>
  <c r="C492" i="1" s="1"/>
  <c r="AI212" i="1"/>
  <c r="AK212" i="1" s="1"/>
  <c r="AJ345" i="1"/>
  <c r="AH444" i="1"/>
  <c r="AI1138" i="1"/>
  <c r="AH185" i="1"/>
  <c r="AI595" i="1"/>
  <c r="AK595" i="1" s="1"/>
  <c r="D595" i="1" s="1"/>
  <c r="AJ1059" i="1"/>
  <c r="AJ3000" i="1"/>
  <c r="AK3000" i="1" s="1"/>
  <c r="D3000" i="1" s="1"/>
  <c r="AJ937" i="1"/>
  <c r="C937" i="1" s="1"/>
  <c r="AI1335" i="1"/>
  <c r="AI1661" i="1"/>
  <c r="AJ699" i="1"/>
  <c r="C699" i="1" s="1"/>
  <c r="AJ938" i="1"/>
  <c r="AH1276" i="1"/>
  <c r="AJ1926" i="1"/>
  <c r="AJ40" i="1"/>
  <c r="AJ428" i="1"/>
  <c r="C428" i="1" s="1"/>
  <c r="AJ1254" i="1"/>
  <c r="C1254" i="1" s="1"/>
  <c r="AJ1121" i="1"/>
  <c r="AI1207" i="1"/>
  <c r="AH1579" i="1"/>
  <c r="AJ593" i="1"/>
  <c r="C593" i="1" s="1"/>
  <c r="AJ798" i="1"/>
  <c r="C798" i="1" s="1"/>
  <c r="AH1180" i="1"/>
  <c r="AI1833" i="1"/>
  <c r="AI146" i="1"/>
  <c r="AK146" i="1" s="1"/>
  <c r="AJ256" i="1"/>
  <c r="C256" i="1" s="1"/>
  <c r="AH655" i="1"/>
  <c r="AI1029" i="1"/>
  <c r="B1029" i="1" s="1"/>
  <c r="AJ933" i="1"/>
  <c r="C933" i="1" s="1"/>
  <c r="AI1657" i="1"/>
  <c r="AJ1859" i="1"/>
  <c r="C1859" i="1" s="1"/>
  <c r="AH1287" i="1"/>
  <c r="AH1948" i="1"/>
  <c r="AH18" i="1"/>
  <c r="AH476" i="1"/>
  <c r="AI1242" i="1"/>
  <c r="AK1242" i="1" s="1"/>
  <c r="AI1244" i="1"/>
  <c r="AK1244" i="1" s="1"/>
  <c r="D1244" i="1" s="1"/>
  <c r="AI1402" i="1"/>
  <c r="B1402" i="1" s="1"/>
  <c r="AJ3049" i="1"/>
  <c r="C3049" i="1" s="1"/>
  <c r="AH344" i="1"/>
  <c r="AH549" i="1"/>
  <c r="AI816" i="1"/>
  <c r="C1962" i="1"/>
  <c r="AH1946" i="1"/>
  <c r="AJ66" i="1"/>
  <c r="C66" i="1" s="1"/>
  <c r="AI754" i="1"/>
  <c r="AK754" i="1" s="1"/>
  <c r="D754" i="1" s="1"/>
  <c r="AI887" i="1"/>
  <c r="AJ1137" i="1"/>
  <c r="AK1137" i="1" s="1"/>
  <c r="AJ1308" i="1"/>
  <c r="C1308" i="1" s="1"/>
  <c r="AH1662" i="1"/>
  <c r="AI1887" i="1"/>
  <c r="AJ1425" i="1"/>
  <c r="C1425" i="1" s="1"/>
  <c r="AH2514" i="1"/>
  <c r="AJ1605" i="1"/>
  <c r="AK1605" i="1" s="1"/>
  <c r="AJ1743" i="1"/>
  <c r="C1743" i="1" s="1"/>
  <c r="AI2683" i="1"/>
  <c r="AK2683" i="1" s="1"/>
  <c r="AH2376" i="1"/>
  <c r="AI1277" i="1"/>
  <c r="B1277" i="1" s="1"/>
  <c r="AI835" i="1"/>
  <c r="AK835" i="1" s="1"/>
  <c r="AI1099" i="1"/>
  <c r="B1099" i="1" s="1"/>
  <c r="AJ1878" i="1"/>
  <c r="C1878" i="1" s="1"/>
  <c r="AI1723" i="1"/>
  <c r="AJ2182" i="1"/>
  <c r="C2182" i="1" s="1"/>
  <c r="AJ1519" i="1"/>
  <c r="C1519" i="1" s="1"/>
  <c r="AJ2044" i="1"/>
  <c r="C2044" i="1" s="1"/>
  <c r="AI2737" i="1"/>
  <c r="AI102" i="1"/>
  <c r="AK102" i="1" s="1"/>
  <c r="D102" i="1" s="1"/>
  <c r="AH1517" i="1"/>
  <c r="D1517" i="1" s="1"/>
  <c r="AJ981" i="1"/>
  <c r="AI1155" i="1"/>
  <c r="AK1155" i="1" s="1"/>
  <c r="AI1937" i="1"/>
  <c r="AH1466" i="1"/>
  <c r="AJ1768" i="1"/>
  <c r="AI1732" i="1"/>
  <c r="AH2438" i="1"/>
  <c r="AI2607" i="1"/>
  <c r="AH2300" i="1"/>
  <c r="AJ872" i="1"/>
  <c r="C872" i="1" s="1"/>
  <c r="AJ1740" i="1"/>
  <c r="AJ1411" i="1"/>
  <c r="AI2321" i="1"/>
  <c r="AH2106" i="1"/>
  <c r="AI2274" i="1"/>
  <c r="AI1888" i="1"/>
  <c r="AJ2749" i="1"/>
  <c r="C2749" i="1" s="1"/>
  <c r="AI2870" i="1"/>
  <c r="AH2835" i="1"/>
  <c r="AI2392" i="1"/>
  <c r="AJ2675" i="1"/>
  <c r="AI1978" i="1"/>
  <c r="AJ359" i="1"/>
  <c r="AJ913" i="1"/>
  <c r="AJ1587" i="1"/>
  <c r="AH2348" i="1"/>
  <c r="AI2816" i="1"/>
  <c r="AK2816" i="1" s="1"/>
  <c r="AJ2615" i="1"/>
  <c r="AK2615" i="1" s="1"/>
  <c r="AJ613" i="1"/>
  <c r="C613" i="1" s="1"/>
  <c r="AI558" i="1"/>
  <c r="AK558" i="1" s="1"/>
  <c r="AI1173" i="1"/>
  <c r="B1173" i="1" s="1"/>
  <c r="AH1549" i="1"/>
  <c r="D1549" i="1" s="1"/>
  <c r="AJ2038" i="1"/>
  <c r="AI2215" i="1"/>
  <c r="AH2000" i="1"/>
  <c r="AJ419" i="1"/>
  <c r="C419" i="1" s="1"/>
  <c r="AH3001" i="1"/>
  <c r="AJ665" i="1"/>
  <c r="C665" i="1" s="1"/>
  <c r="AI1329" i="1"/>
  <c r="AK1329" i="1" s="1"/>
  <c r="D1329" i="1" s="1"/>
  <c r="AI1546" i="1"/>
  <c r="AI432" i="1"/>
  <c r="AJ1182" i="1"/>
  <c r="AH958" i="1"/>
  <c r="AH1515" i="1"/>
  <c r="AH1441" i="1"/>
  <c r="AJ1084" i="1"/>
  <c r="C1084" i="1" s="1"/>
  <c r="AJ1471" i="1"/>
  <c r="C1471" i="1" s="1"/>
  <c r="AI551" i="1"/>
  <c r="AK551" i="1" s="1"/>
  <c r="AH672" i="1"/>
  <c r="D672" i="1" s="1"/>
  <c r="AJ1908" i="1"/>
  <c r="C1908" i="1" s="1"/>
  <c r="AI416" i="1"/>
  <c r="AH1132" i="1"/>
  <c r="AH1858" i="1"/>
  <c r="AJ451" i="1"/>
  <c r="C451" i="1" s="1"/>
  <c r="AJ2234" i="1"/>
  <c r="C2234" i="1" s="1"/>
  <c r="AI1991" i="1"/>
  <c r="AJ1838" i="1"/>
  <c r="C1838" i="1" s="1"/>
  <c r="AJ2020" i="1"/>
  <c r="C2020" i="1" s="1"/>
  <c r="AJ1381" i="1"/>
  <c r="C1381" i="1" s="1"/>
  <c r="AJ2343" i="1"/>
  <c r="AI1264" i="1"/>
  <c r="AK1264" i="1" s="1"/>
  <c r="AJ1902" i="1"/>
  <c r="C1902" i="1" s="1"/>
  <c r="AJ2152" i="1"/>
  <c r="AJ2693" i="1"/>
  <c r="AJ2753" i="1"/>
  <c r="C2753" i="1" s="1"/>
  <c r="AI195" i="1"/>
  <c r="AI1734" i="1"/>
  <c r="AH1996" i="1"/>
  <c r="AI1392" i="1"/>
  <c r="AI1004" i="1"/>
  <c r="AI385" i="1"/>
  <c r="AK385" i="1" s="1"/>
  <c r="AI1009" i="1"/>
  <c r="B1009" i="1" s="1"/>
  <c r="AI1420" i="1"/>
  <c r="AK1420" i="1" s="1"/>
  <c r="D1420" i="1" s="1"/>
  <c r="AJ2274" i="1"/>
  <c r="C2274" i="1" s="1"/>
  <c r="AJ2379" i="1"/>
  <c r="C2379" i="1" s="1"/>
  <c r="AI2232" i="1"/>
  <c r="AK2232" i="1" s="1"/>
  <c r="AI2789" i="1"/>
  <c r="AJ2291" i="1"/>
  <c r="C2291" i="1" s="1"/>
  <c r="AJ334" i="1"/>
  <c r="C334" i="1" s="1"/>
  <c r="AH2280" i="1"/>
  <c r="AJ2952" i="1"/>
  <c r="C2952" i="1" s="1"/>
  <c r="AH439" i="1"/>
  <c r="AI1713" i="1"/>
  <c r="AJ2330" i="1"/>
  <c r="C2330" i="1" s="1"/>
  <c r="AJ1324" i="1"/>
  <c r="AH2250" i="1"/>
  <c r="AJ786" i="1"/>
  <c r="C786" i="1" s="1"/>
  <c r="AH2546" i="1"/>
  <c r="AJ1543" i="1"/>
  <c r="C1543" i="1" s="1"/>
  <c r="AH597" i="1"/>
  <c r="D597" i="1" s="1"/>
  <c r="AJ1295" i="1"/>
  <c r="C1295" i="1" s="1"/>
  <c r="AH2478" i="1"/>
  <c r="AH2612" i="1"/>
  <c r="AI2568" i="1"/>
  <c r="AJ2116" i="1"/>
  <c r="C2116" i="1" s="1"/>
  <c r="AH1413" i="1"/>
  <c r="AJ2170" i="1"/>
  <c r="C2170" i="1" s="1"/>
  <c r="AI2066" i="1"/>
  <c r="AJ2596" i="1"/>
  <c r="C2596" i="1" s="1"/>
  <c r="AJ2697" i="1"/>
  <c r="C2697" i="1" s="1"/>
  <c r="AJ2454" i="1"/>
  <c r="C2454" i="1" s="1"/>
  <c r="AI1576" i="1"/>
  <c r="AI905" i="1"/>
  <c r="B905" i="1" s="1"/>
  <c r="AH2020" i="1"/>
  <c r="AJ805" i="1"/>
  <c r="C805" i="1" s="1"/>
  <c r="AI2778" i="1"/>
  <c r="AK2778" i="1" s="1"/>
  <c r="AJ1799" i="1"/>
  <c r="C1799" i="1" s="1"/>
  <c r="B557" i="1"/>
  <c r="B939" i="1"/>
  <c r="AH566" i="1"/>
  <c r="AH3017" i="1"/>
  <c r="AI56" i="1"/>
  <c r="B56" i="1" s="1"/>
  <c r="AJ404" i="1"/>
  <c r="C404" i="1" s="1"/>
  <c r="AI227" i="1"/>
  <c r="AK227" i="1" s="1"/>
  <c r="AI335" i="1"/>
  <c r="AJ2973" i="1"/>
  <c r="C2973" i="1" s="1"/>
  <c r="AH2950" i="1"/>
  <c r="AH499" i="1"/>
  <c r="AJ524" i="1"/>
  <c r="AJ357" i="1"/>
  <c r="C357" i="1" s="1"/>
  <c r="AI796" i="1"/>
  <c r="AK796" i="1" s="1"/>
  <c r="AJ1746" i="1"/>
  <c r="C1746" i="1" s="1"/>
  <c r="AI1010" i="1"/>
  <c r="AI1307" i="1"/>
  <c r="AJ491" i="1"/>
  <c r="AH951" i="1"/>
  <c r="AI1539" i="1"/>
  <c r="AK1539" i="1" s="1"/>
  <c r="AJ1489" i="1"/>
  <c r="C1489" i="1" s="1"/>
  <c r="AI1857" i="1"/>
  <c r="AJ119" i="1"/>
  <c r="C119" i="1" s="1"/>
  <c r="AI361" i="1"/>
  <c r="AK361" i="1" s="1"/>
  <c r="AJ48" i="1"/>
  <c r="C48" i="1" s="1"/>
  <c r="AH50" i="1"/>
  <c r="AJ634" i="1"/>
  <c r="C634" i="1" s="1"/>
  <c r="AH300" i="1"/>
  <c r="D300" i="1" s="1"/>
  <c r="AH504" i="1"/>
  <c r="D504" i="1" s="1"/>
  <c r="AI621" i="1"/>
  <c r="AJ165" i="1"/>
  <c r="AJ725" i="1"/>
  <c r="AI679" i="1"/>
  <c r="AH668" i="1"/>
  <c r="AJ607" i="1"/>
  <c r="C607" i="1" s="1"/>
  <c r="AH1148" i="1"/>
  <c r="D1148" i="1" s="1"/>
  <c r="AH199" i="1"/>
  <c r="D199" i="1" s="1"/>
  <c r="AH1485" i="1"/>
  <c r="AH1538" i="1"/>
  <c r="AH37" i="1"/>
  <c r="D37" i="1" s="1"/>
  <c r="AJ612" i="1"/>
  <c r="AH1241" i="1"/>
  <c r="AJ803" i="1"/>
  <c r="C803" i="1" s="1"/>
  <c r="AH2143" i="1"/>
  <c r="AJ2656" i="1"/>
  <c r="C2656" i="1" s="1"/>
  <c r="AI1966" i="1"/>
  <c r="AK1966" i="1" s="1"/>
  <c r="AJ1226" i="1"/>
  <c r="C1226" i="1" s="1"/>
  <c r="AI2689" i="1"/>
  <c r="AI2551" i="1"/>
  <c r="AJ2583" i="1"/>
  <c r="AI2745" i="1"/>
  <c r="AK2745" i="1" s="1"/>
  <c r="AJ806" i="1"/>
  <c r="AI2716" i="1"/>
  <c r="AJ1545" i="1"/>
  <c r="C1545" i="1" s="1"/>
  <c r="AI2633" i="1"/>
  <c r="AK2633" i="1" s="1"/>
  <c r="AJ2065" i="1"/>
  <c r="C2065" i="1" s="1"/>
  <c r="AJ2767" i="1"/>
  <c r="C2767" i="1" s="1"/>
  <c r="AJ385" i="1"/>
  <c r="AJ2166" i="1"/>
  <c r="C2166" i="1" s="1"/>
  <c r="AJ1209" i="1"/>
  <c r="AH1402" i="1"/>
  <c r="AJ1738" i="1"/>
  <c r="AJ1097" i="1"/>
  <c r="AI1889" i="1"/>
  <c r="AI1089" i="1"/>
  <c r="B1089" i="1" s="1"/>
  <c r="AJ1819" i="1"/>
  <c r="C1819" i="1" s="1"/>
  <c r="AJ2310" i="1"/>
  <c r="C2310" i="1" s="1"/>
  <c r="AJ2523" i="1"/>
  <c r="C2523" i="1" s="1"/>
  <c r="AH3021" i="1"/>
  <c r="AJ1891" i="1"/>
  <c r="C1891" i="1" s="1"/>
  <c r="AI2553" i="1"/>
  <c r="AK2553" i="1" s="1"/>
  <c r="AJ2679" i="1"/>
  <c r="C2679" i="1" s="1"/>
  <c r="AJ1220" i="1"/>
  <c r="AK1220" i="1" s="1"/>
  <c r="AJ1132" i="1"/>
  <c r="C1132" i="1" s="1"/>
  <c r="AJ1318" i="1"/>
  <c r="AI864" i="1"/>
  <c r="AK864" i="1" s="1"/>
  <c r="AJ658" i="1"/>
  <c r="C658" i="1" s="1"/>
  <c r="AJ2157" i="1"/>
  <c r="C2157" i="1" s="1"/>
  <c r="AI2152" i="1"/>
  <c r="AH495" i="1"/>
  <c r="AI1692" i="1"/>
  <c r="AJ2546" i="1"/>
  <c r="C2546" i="1" s="1"/>
  <c r="B1293" i="1"/>
  <c r="B2405" i="1"/>
  <c r="B504" i="1"/>
  <c r="B89" i="1"/>
  <c r="B2063" i="1"/>
  <c r="B301" i="1"/>
  <c r="B2706" i="1"/>
  <c r="B1595" i="1"/>
  <c r="B1278" i="1"/>
  <c r="AH2911" i="1"/>
  <c r="AJ2915" i="1"/>
  <c r="AI52" i="1"/>
  <c r="B52" i="1" s="1"/>
  <c r="AJ2986" i="1"/>
  <c r="C2986" i="1" s="1"/>
  <c r="AI83" i="1"/>
  <c r="AH3009" i="1"/>
  <c r="AH3018" i="1"/>
  <c r="AJ103" i="1"/>
  <c r="C103" i="1" s="1"/>
  <c r="AJ2988" i="1"/>
  <c r="C2988" i="1" s="1"/>
  <c r="AI296" i="1"/>
  <c r="AK296" i="1" s="1"/>
  <c r="D296" i="1" s="1"/>
  <c r="AJ330" i="1"/>
  <c r="AK330" i="1" s="1"/>
  <c r="D330" i="1" s="1"/>
  <c r="AJ285" i="1"/>
  <c r="AJ18" i="1"/>
  <c r="AI2910" i="1"/>
  <c r="AI122" i="1"/>
  <c r="B122" i="1" s="1"/>
  <c r="AI34" i="1"/>
  <c r="AI219" i="1"/>
  <c r="AH154" i="1"/>
  <c r="AI2964" i="1"/>
  <c r="AI331" i="1"/>
  <c r="AK331" i="1" s="1"/>
  <c r="AJ152" i="1"/>
  <c r="C152" i="1" s="1"/>
  <c r="AI20" i="1"/>
  <c r="AJ565" i="1"/>
  <c r="C565" i="1" s="1"/>
  <c r="AI246" i="1"/>
  <c r="AK246" i="1" s="1"/>
  <c r="AJ503" i="1"/>
  <c r="C503" i="1" s="1"/>
  <c r="AI807" i="1"/>
  <c r="AJ255" i="1"/>
  <c r="C255" i="1" s="1"/>
  <c r="AJ259" i="1"/>
  <c r="C259" i="1" s="1"/>
  <c r="AH449" i="1"/>
  <c r="AI284" i="1"/>
  <c r="AK284" i="1" s="1"/>
  <c r="AJ727" i="1"/>
  <c r="C727" i="1" s="1"/>
  <c r="AI943" i="1"/>
  <c r="AI1282" i="1"/>
  <c r="AH972" i="1"/>
  <c r="AJ351" i="1"/>
  <c r="C351" i="1" s="1"/>
  <c r="AI436" i="1"/>
  <c r="AJ840" i="1"/>
  <c r="AH968" i="1"/>
  <c r="AJ1030" i="1"/>
  <c r="C1030" i="1" s="1"/>
  <c r="AI1196" i="1"/>
  <c r="AI1603" i="1"/>
  <c r="AH1227" i="1"/>
  <c r="AI1074" i="1"/>
  <c r="AK1074" i="1" s="1"/>
  <c r="D1074" i="1" s="1"/>
  <c r="AH1004" i="1"/>
  <c r="AJ1117" i="1"/>
  <c r="AH637" i="1"/>
  <c r="AJ1586" i="1"/>
  <c r="C1586" i="1" s="1"/>
  <c r="AI1721" i="1"/>
  <c r="AH1834" i="1"/>
  <c r="AJ1524" i="1"/>
  <c r="C1524" i="1" s="1"/>
  <c r="AJ948" i="1"/>
  <c r="C948" i="1" s="1"/>
  <c r="AI1659" i="1"/>
  <c r="AK1659" i="1" s="1"/>
  <c r="AH1772" i="1"/>
  <c r="AJ435" i="1"/>
  <c r="C435" i="1" s="1"/>
  <c r="AJ563" i="1"/>
  <c r="AH465" i="1"/>
  <c r="AJ1086" i="1"/>
  <c r="AJ662" i="1"/>
  <c r="AJ1073" i="1"/>
  <c r="AI1536" i="1"/>
  <c r="AJ1852" i="1"/>
  <c r="AJ1787" i="1"/>
  <c r="AI505" i="1"/>
  <c r="AK505" i="1" s="1"/>
  <c r="AI949" i="1"/>
  <c r="AK949" i="1" s="1"/>
  <c r="D949" i="1" s="1"/>
  <c r="AJ925" i="1"/>
  <c r="C925" i="1" s="1"/>
  <c r="AI1259" i="1"/>
  <c r="AK1259" i="1" s="1"/>
  <c r="AI68" i="1"/>
  <c r="AI16" i="1"/>
  <c r="AK16" i="1" s="1"/>
  <c r="D16" i="1" s="1"/>
  <c r="AH3000" i="1"/>
  <c r="AJ327" i="1"/>
  <c r="C327" i="1" s="1"/>
  <c r="AI381" i="1"/>
  <c r="AH76" i="1"/>
  <c r="AJ37" i="1"/>
  <c r="AH201" i="1"/>
  <c r="AH110" i="1"/>
  <c r="AH3049" i="1"/>
  <c r="AI348" i="1"/>
  <c r="AH122" i="1"/>
  <c r="AI493" i="1"/>
  <c r="AI634" i="1"/>
  <c r="AJ1094" i="1"/>
  <c r="C1094" i="1" s="1"/>
  <c r="AJ2902" i="1"/>
  <c r="C2902" i="1" s="1"/>
  <c r="AH3029" i="1"/>
  <c r="AJ348" i="1"/>
  <c r="AJ323" i="1"/>
  <c r="C323" i="1" s="1"/>
  <c r="AH520" i="1"/>
  <c r="AI285" i="1"/>
  <c r="AI3017" i="1"/>
  <c r="AH515" i="1"/>
  <c r="AI810" i="1"/>
  <c r="AK810" i="1" s="1"/>
  <c r="D810" i="1" s="1"/>
  <c r="AJ2969" i="1"/>
  <c r="C2969" i="1" s="1"/>
  <c r="AH159" i="1"/>
  <c r="AJ96" i="1"/>
  <c r="AJ76" i="1"/>
  <c r="AI539" i="1"/>
  <c r="AI895" i="1"/>
  <c r="AK895" i="1" s="1"/>
  <c r="D895" i="1" s="1"/>
  <c r="AI2893" i="1"/>
  <c r="AJ643" i="1"/>
  <c r="C643" i="1" s="1"/>
  <c r="AI759" i="1"/>
  <c r="AK759" i="1" s="1"/>
  <c r="AH2989" i="1"/>
  <c r="AH208" i="1"/>
  <c r="AJ264" i="1"/>
  <c r="C264" i="1" s="1"/>
  <c r="AJ1099" i="1"/>
  <c r="AH641" i="1"/>
  <c r="AI966" i="1"/>
  <c r="AK966" i="1" s="1"/>
  <c r="D966" i="1" s="1"/>
  <c r="AI1284" i="1"/>
  <c r="B1284" i="1" s="1"/>
  <c r="AH1231" i="1"/>
  <c r="AJ3002" i="1"/>
  <c r="C3002" i="1" s="1"/>
  <c r="AJ124" i="1"/>
  <c r="C124" i="1" s="1"/>
  <c r="AI750" i="1"/>
  <c r="AJ1203" i="1"/>
  <c r="AH1308" i="1"/>
  <c r="AJ1958" i="1"/>
  <c r="AI3006" i="1"/>
  <c r="AJ95" i="1"/>
  <c r="C95" i="1" s="1"/>
  <c r="AH462" i="1"/>
  <c r="AI527" i="1"/>
  <c r="AJ788" i="1"/>
  <c r="C788" i="1" s="1"/>
  <c r="AJ952" i="1"/>
  <c r="AI822" i="1"/>
  <c r="AJ1294" i="1"/>
  <c r="C1294" i="1" s="1"/>
  <c r="AJ1153" i="1"/>
  <c r="AK1153" i="1" s="1"/>
  <c r="AJ659" i="1"/>
  <c r="C659" i="1" s="1"/>
  <c r="AJ841" i="1"/>
  <c r="C841" i="1" s="1"/>
  <c r="AI1239" i="1"/>
  <c r="AI293" i="1"/>
  <c r="AJ1051" i="1"/>
  <c r="C1051" i="1" s="1"/>
  <c r="AH631" i="1"/>
  <c r="AH1212" i="1"/>
  <c r="AI1865" i="1"/>
  <c r="AK1865" i="1" s="1"/>
  <c r="AJ440" i="1"/>
  <c r="AH862" i="1"/>
  <c r="AH1774" i="1"/>
  <c r="AH1342" i="1"/>
  <c r="AH252" i="1"/>
  <c r="AI672" i="1"/>
  <c r="AK672" i="1" s="1"/>
  <c r="AI739" i="1"/>
  <c r="AK739" i="1" s="1"/>
  <c r="AI1077" i="1"/>
  <c r="B1077" i="1" s="1"/>
  <c r="AI665" i="1"/>
  <c r="AJ1702" i="1"/>
  <c r="C1702" i="1" s="1"/>
  <c r="AJ1356" i="1"/>
  <c r="AJ1744" i="1"/>
  <c r="C1744" i="1" s="1"/>
  <c r="AJ1503" i="1"/>
  <c r="C1503" i="1" s="1"/>
  <c r="AH740" i="1"/>
  <c r="AH1405" i="1"/>
  <c r="AI1292" i="1"/>
  <c r="AK1292" i="1" s="1"/>
  <c r="D1292" i="1" s="1"/>
  <c r="AI1047" i="1"/>
  <c r="AK1047" i="1" s="1"/>
  <c r="AI1518" i="1"/>
  <c r="AK1518" i="1" s="1"/>
  <c r="AI13" i="1"/>
  <c r="AK13" i="1" s="1"/>
  <c r="D13" i="1" s="1"/>
  <c r="AH370" i="1"/>
  <c r="D370" i="1" s="1"/>
  <c r="AH1260" i="1"/>
  <c r="AI856" i="1"/>
  <c r="AK856" i="1" s="1"/>
  <c r="AI1516" i="1"/>
  <c r="AH3013" i="1"/>
  <c r="AI1188" i="1"/>
  <c r="AK1188" i="1" s="1"/>
  <c r="D1188" i="1" s="1"/>
  <c r="AH782" i="1"/>
  <c r="AI829" i="1"/>
  <c r="AI1927" i="1"/>
  <c r="AJ1553" i="1"/>
  <c r="AJ2314" i="1"/>
  <c r="C2314" i="1" s="1"/>
  <c r="AJ2176" i="1"/>
  <c r="C2176" i="1" s="1"/>
  <c r="AJ1423" i="1"/>
  <c r="AK1423" i="1" s="1"/>
  <c r="D1423" i="1" s="1"/>
  <c r="AJ2469" i="1"/>
  <c r="C2469" i="1" s="1"/>
  <c r="AI2320" i="1"/>
  <c r="AK2320" i="1" s="1"/>
  <c r="D2320" i="1" s="1"/>
  <c r="AJ1152" i="1"/>
  <c r="AJ1760" i="1"/>
  <c r="C1760" i="1" s="1"/>
  <c r="AI2209" i="1"/>
  <c r="AK2209" i="1" s="1"/>
  <c r="AI2071" i="1"/>
  <c r="AK2071" i="1" s="1"/>
  <c r="D2071" i="1" s="1"/>
  <c r="AJ2604" i="1"/>
  <c r="C2604" i="1" s="1"/>
  <c r="AI2817" i="1"/>
  <c r="AK2817" i="1" s="1"/>
  <c r="AH1585" i="1"/>
  <c r="AJ455" i="1"/>
  <c r="AI1203" i="1"/>
  <c r="AK1203" i="1" s="1"/>
  <c r="AJ2238" i="1"/>
  <c r="AJ2100" i="1"/>
  <c r="C2100" i="1" s="1"/>
  <c r="AI2016" i="1"/>
  <c r="AJ1511" i="1"/>
  <c r="C1511" i="1" s="1"/>
  <c r="AI1299" i="1"/>
  <c r="AK1299" i="1" s="1"/>
  <c r="AI1787" i="1"/>
  <c r="B1787" i="1" s="1"/>
  <c r="AJ1571" i="1"/>
  <c r="AH1229" i="1"/>
  <c r="AJ2528" i="1"/>
  <c r="C2528" i="1" s="1"/>
  <c r="AJ2781" i="1"/>
  <c r="C2781" i="1" s="1"/>
  <c r="AJ2255" i="1"/>
  <c r="AI2244" i="1"/>
  <c r="AK2244" i="1" s="1"/>
  <c r="D2244" i="1" s="1"/>
  <c r="AI1762" i="1"/>
  <c r="AI2672" i="1"/>
  <c r="AK2672" i="1" s="1"/>
  <c r="AI2234" i="1"/>
  <c r="AK2234" i="1" s="1"/>
  <c r="AI2480" i="1"/>
  <c r="AH875" i="1"/>
  <c r="AH1742" i="1"/>
  <c r="AH2444" i="1"/>
  <c r="AI2036" i="1"/>
  <c r="AK2036" i="1" s="1"/>
  <c r="AH635" i="1"/>
  <c r="AJ1238" i="1"/>
  <c r="C1238" i="1" s="1"/>
  <c r="AJ773" i="1"/>
  <c r="AH815" i="1"/>
  <c r="AH1900" i="1"/>
  <c r="AI2069" i="1"/>
  <c r="AJ3005" i="1"/>
  <c r="C3005" i="1" s="1"/>
  <c r="AJ36" i="1"/>
  <c r="C36" i="1" s="1"/>
  <c r="AJ34" i="1"/>
  <c r="C34" i="1" s="1"/>
  <c r="AJ101" i="1"/>
  <c r="AH619" i="1"/>
  <c r="AJ315" i="1"/>
  <c r="C315" i="1" s="1"/>
  <c r="AI159" i="1"/>
  <c r="AH3041" i="1"/>
  <c r="AI287" i="1"/>
  <c r="AK287" i="1" s="1"/>
  <c r="AJ1043" i="1"/>
  <c r="C1043" i="1" s="1"/>
  <c r="D1806" i="1"/>
  <c r="AH190" i="1"/>
  <c r="AH541" i="1"/>
  <c r="AI238" i="1"/>
  <c r="B238" i="1" s="1"/>
  <c r="AJ89" i="1"/>
  <c r="C89" i="1" s="1"/>
  <c r="AJ1253" i="1"/>
  <c r="AI1139" i="1"/>
  <c r="AH539" i="1"/>
  <c r="AJ69" i="1"/>
  <c r="AJ215" i="1"/>
  <c r="AI30" i="1"/>
  <c r="AK30" i="1" s="1"/>
  <c r="AH2986" i="1"/>
  <c r="AI601" i="1"/>
  <c r="AH114" i="1"/>
  <c r="D114" i="1" s="1"/>
  <c r="AJ819" i="1"/>
  <c r="C819" i="1" s="1"/>
  <c r="AJ1830" i="1"/>
  <c r="AK1830" i="1" s="1"/>
  <c r="AI178" i="1"/>
  <c r="B178" i="1" s="1"/>
  <c r="AI1314" i="1"/>
  <c r="AK1289" i="1"/>
  <c r="AH548" i="1"/>
  <c r="AH1009" i="1"/>
  <c r="AJ381" i="1"/>
  <c r="AI1251" i="1"/>
  <c r="AH1462" i="1"/>
  <c r="AI2603" i="1"/>
  <c r="AJ2800" i="1"/>
  <c r="C2800" i="1" s="1"/>
  <c r="AJ705" i="1"/>
  <c r="AK705" i="1" s="1"/>
  <c r="AI1101" i="1"/>
  <c r="B1101" i="1" s="1"/>
  <c r="AJ1626" i="1"/>
  <c r="AI897" i="1"/>
  <c r="AK897" i="1" s="1"/>
  <c r="AI1624" i="1"/>
  <c r="B1624" i="1" s="1"/>
  <c r="AI2527" i="1"/>
  <c r="AJ2677" i="1"/>
  <c r="C2677" i="1" s="1"/>
  <c r="AI1466" i="1"/>
  <c r="AK1466" i="1" s="1"/>
  <c r="AI2225" i="1"/>
  <c r="AK2225" i="1" s="1"/>
  <c r="D2225" i="1" s="1"/>
  <c r="AI2592" i="1"/>
  <c r="AK2592" i="1" s="1"/>
  <c r="AI2727" i="1"/>
  <c r="AH2755" i="1"/>
  <c r="AH2068" i="1"/>
  <c r="D2068" i="1" s="1"/>
  <c r="AI3064" i="1"/>
  <c r="AK3064" i="1" s="1"/>
  <c r="AI1845" i="1"/>
  <c r="AK1845" i="1" s="1"/>
  <c r="AI2777" i="1"/>
  <c r="AI2818" i="1"/>
  <c r="AI1315" i="1"/>
  <c r="AJ1949" i="1"/>
  <c r="AJ1483" i="1"/>
  <c r="AH1494" i="1"/>
  <c r="AJ1749" i="1"/>
  <c r="C1749" i="1" s="1"/>
  <c r="AJ1584" i="1"/>
  <c r="AI2219" i="1"/>
  <c r="AJ1860" i="1"/>
  <c r="C1860" i="1" s="1"/>
  <c r="AH1358" i="1"/>
  <c r="AJ1916" i="1"/>
  <c r="C1916" i="1" s="1"/>
  <c r="AI3065" i="1"/>
  <c r="AK3065" i="1" s="1"/>
  <c r="D3065" i="1" s="1"/>
  <c r="AH842" i="1"/>
  <c r="AI1354" i="1"/>
  <c r="AJ2710" i="1"/>
  <c r="C2710" i="1" s="1"/>
  <c r="AI2097" i="1"/>
  <c r="AJ2591" i="1"/>
  <c r="C2591" i="1" s="1"/>
  <c r="AJ2747" i="1"/>
  <c r="C2747" i="1" s="1"/>
  <c r="AJ1850" i="1"/>
  <c r="AH2116" i="1"/>
  <c r="AJ1823" i="1"/>
  <c r="AH2817" i="1"/>
  <c r="AJ2839" i="1"/>
  <c r="AI942" i="1"/>
  <c r="AI2890" i="1"/>
  <c r="AJ1681" i="1"/>
  <c r="C1681" i="1" s="1"/>
  <c r="AJ984" i="1"/>
  <c r="C984" i="1" s="1"/>
  <c r="AI1589" i="1"/>
  <c r="B1589" i="1" s="1"/>
  <c r="AH1467" i="1"/>
  <c r="AI2291" i="1"/>
  <c r="AJ1703" i="1"/>
  <c r="C1703" i="1" s="1"/>
  <c r="AI2243" i="1"/>
  <c r="AJ2882" i="1"/>
  <c r="C2882" i="1" s="1"/>
  <c r="AI1742" i="1"/>
  <c r="AJ1721" i="1"/>
  <c r="C1721" i="1" s="1"/>
  <c r="AH1892" i="1"/>
  <c r="AI2410" i="1"/>
  <c r="AJ2079" i="1"/>
  <c r="C2079" i="1" s="1"/>
  <c r="B2646" i="1"/>
  <c r="AH2963" i="1"/>
  <c r="AH62" i="1"/>
  <c r="AI3050" i="1"/>
  <c r="AI60" i="1"/>
  <c r="B60" i="1" s="1"/>
  <c r="AJ292" i="1"/>
  <c r="C292" i="1" s="1"/>
  <c r="AI593" i="1"/>
  <c r="AJ595" i="1"/>
  <c r="AJ3001" i="1"/>
  <c r="C3001" i="1" s="1"/>
  <c r="AI2929" i="1"/>
  <c r="AK2929" i="1" s="1"/>
  <c r="AH529" i="1"/>
  <c r="D529" i="1" s="1"/>
  <c r="AJ769" i="1"/>
  <c r="C769" i="1" s="1"/>
  <c r="AH1483" i="1"/>
  <c r="AI1523" i="1"/>
  <c r="AK1523" i="1" s="1"/>
  <c r="D1523" i="1" s="1"/>
  <c r="AJ791" i="1"/>
  <c r="AK791" i="1" s="1"/>
  <c r="D791" i="1" s="1"/>
  <c r="AJ1280" i="1"/>
  <c r="C1280" i="1" s="1"/>
  <c r="AJ263" i="1"/>
  <c r="AH1936" i="1"/>
  <c r="AJ100" i="1"/>
  <c r="AI624" i="1"/>
  <c r="B624" i="1" s="1"/>
  <c r="AH1537" i="1"/>
  <c r="AJ1168" i="1"/>
  <c r="C1168" i="1" s="1"/>
  <c r="AJ313" i="1"/>
  <c r="C313" i="1" s="1"/>
  <c r="AI243" i="1"/>
  <c r="AK243" i="1" s="1"/>
  <c r="AJ53" i="1"/>
  <c r="C53" i="1" s="1"/>
  <c r="AI330" i="1"/>
  <c r="AI2957" i="1"/>
  <c r="AK2957" i="1" s="1"/>
  <c r="D2957" i="1" s="1"/>
  <c r="AJ371" i="1"/>
  <c r="AJ166" i="1"/>
  <c r="C166" i="1" s="1"/>
  <c r="AJ772" i="1"/>
  <c r="C772" i="1" s="1"/>
  <c r="AJ342" i="1"/>
  <c r="AK342" i="1" s="1"/>
  <c r="AI993" i="1"/>
  <c r="B993" i="1" s="1"/>
  <c r="AJ589" i="1"/>
  <c r="C589" i="1" s="1"/>
  <c r="AI1909" i="1"/>
  <c r="AK1909" i="1" s="1"/>
  <c r="D1909" i="1" s="1"/>
  <c r="AH946" i="1"/>
  <c r="AI2000" i="1"/>
  <c r="AI995" i="1"/>
  <c r="AI2129" i="1"/>
  <c r="AJ2524" i="1"/>
  <c r="C2524" i="1" s="1"/>
  <c r="AJ734" i="1"/>
  <c r="C734" i="1" s="1"/>
  <c r="AH830" i="1"/>
  <c r="AH2160" i="1"/>
  <c r="AI1266" i="1"/>
  <c r="AK1266" i="1" s="1"/>
  <c r="AJ2602" i="1"/>
  <c r="C2602" i="1" s="1"/>
  <c r="AI1868" i="1"/>
  <c r="AK1868" i="1" s="1"/>
  <c r="AI2106" i="1"/>
  <c r="AH2550" i="1"/>
  <c r="AJ2308" i="1"/>
  <c r="AK2308" i="1" s="1"/>
  <c r="D2308" i="1" s="1"/>
  <c r="AJ1025" i="1"/>
  <c r="AI1976" i="1"/>
  <c r="AK1976" i="1" s="1"/>
  <c r="AI2386" i="1"/>
  <c r="AJ2215" i="1"/>
  <c r="C2215" i="1" s="1"/>
  <c r="AI2855" i="1"/>
  <c r="AI2068" i="1"/>
  <c r="AK2068" i="1" s="1"/>
  <c r="AI1671" i="1"/>
  <c r="AK1671" i="1" s="1"/>
  <c r="D1671" i="1" s="1"/>
  <c r="AI2356" i="1"/>
  <c r="AJ817" i="1"/>
  <c r="AI2517" i="1"/>
  <c r="AH2556" i="1"/>
  <c r="AI2001" i="1"/>
  <c r="AH2805" i="1"/>
  <c r="AI1201" i="1"/>
  <c r="B1201" i="1" s="1"/>
  <c r="AI568" i="1"/>
  <c r="AJ1076" i="1"/>
  <c r="AH2030" i="1"/>
  <c r="AJ1842" i="1"/>
  <c r="C1842" i="1" s="1"/>
  <c r="AH793" i="1"/>
  <c r="AH1958" i="1"/>
  <c r="D1958" i="1" s="1"/>
  <c r="AI2838" i="1"/>
  <c r="AJ2280" i="1"/>
  <c r="AK2280" i="1" s="1"/>
  <c r="AJ1607" i="1"/>
  <c r="C1607" i="1" s="1"/>
  <c r="AJ2037" i="1"/>
  <c r="C2037" i="1" s="1"/>
  <c r="AI2395" i="1"/>
  <c r="AK2395" i="1" s="1"/>
  <c r="AI1574" i="1"/>
  <c r="B1574" i="1" s="1"/>
  <c r="AI2685" i="1"/>
  <c r="AJ1193" i="1"/>
  <c r="AK1193" i="1" s="1"/>
  <c r="AJ1206" i="1"/>
  <c r="AK1206" i="1" s="1"/>
  <c r="D1206" i="1" s="1"/>
  <c r="AI2577" i="1"/>
  <c r="AJ2708" i="1"/>
  <c r="C2708" i="1" s="1"/>
  <c r="AH2711" i="1"/>
  <c r="AJ2727" i="1"/>
  <c r="C2727" i="1" s="1"/>
  <c r="AH2368" i="1"/>
  <c r="AJ2707" i="1"/>
  <c r="C2707" i="1" s="1"/>
  <c r="AI2446" i="1"/>
  <c r="B2446" i="1" s="1"/>
  <c r="AJ1951" i="1"/>
  <c r="C1951" i="1" s="1"/>
  <c r="AJ2483" i="1"/>
  <c r="C2483" i="1" s="1"/>
  <c r="AJ2584" i="1"/>
  <c r="C2584" i="1" s="1"/>
  <c r="AJ3045" i="1"/>
  <c r="C3045" i="1" s="1"/>
  <c r="AI2971" i="1"/>
  <c r="B2971" i="1" s="1"/>
  <c r="AJ136" i="1"/>
  <c r="C136" i="1" s="1"/>
  <c r="AJ556" i="1"/>
  <c r="AI269" i="1"/>
  <c r="AI957" i="1"/>
  <c r="AK957" i="1" s="1"/>
  <c r="AJ1684" i="1"/>
  <c r="C1684" i="1" s="1"/>
  <c r="AI1471" i="1"/>
  <c r="AI891" i="1"/>
  <c r="AI1025" i="1"/>
  <c r="B1025" i="1" s="1"/>
  <c r="AJ456" i="1"/>
  <c r="C456" i="1" s="1"/>
  <c r="AI1290" i="1"/>
  <c r="AJ1602" i="1"/>
  <c r="C1602" i="1" s="1"/>
  <c r="AH1426" i="1"/>
  <c r="AH75" i="1"/>
  <c r="AJ16" i="1"/>
  <c r="C16" i="1" s="1"/>
  <c r="AJ114" i="1"/>
  <c r="AK114" i="1" s="1"/>
  <c r="AI1066" i="1"/>
  <c r="AI2992" i="1"/>
  <c r="AI58" i="1"/>
  <c r="AK58" i="1" s="1"/>
  <c r="AH139" i="1"/>
  <c r="AJ1894" i="1"/>
  <c r="C1894" i="1" s="1"/>
  <c r="AJ59" i="1"/>
  <c r="C59" i="1" s="1"/>
  <c r="AI765" i="1"/>
  <c r="AK765" i="1" s="1"/>
  <c r="AJ41" i="1"/>
  <c r="C41" i="1" s="1"/>
  <c r="AJ1731" i="1"/>
  <c r="C1731" i="1" s="1"/>
  <c r="AH1619" i="1"/>
  <c r="AJ946" i="1"/>
  <c r="AI1949" i="1"/>
  <c r="AI65" i="1"/>
  <c r="AI1605" i="1"/>
  <c r="AJ601" i="1"/>
  <c r="C601" i="1" s="1"/>
  <c r="AI1092" i="1"/>
  <c r="AH1179" i="1"/>
  <c r="AI2123" i="1"/>
  <c r="AK2123" i="1" s="1"/>
  <c r="AH1409" i="1"/>
  <c r="AH2382" i="1"/>
  <c r="AI2442" i="1"/>
  <c r="AH762" i="1"/>
  <c r="AI1564" i="1"/>
  <c r="AK1564" i="1" s="1"/>
  <c r="AI2047" i="1"/>
  <c r="AJ2848" i="1"/>
  <c r="AK2848" i="1" s="1"/>
  <c r="D2848" i="1" s="1"/>
  <c r="AI3063" i="1"/>
  <c r="AK3063" i="1" s="1"/>
  <c r="D3063" i="1" s="1"/>
  <c r="AJ1184" i="1"/>
  <c r="C1184" i="1" s="1"/>
  <c r="AI2146" i="1"/>
  <c r="AI2829" i="1"/>
  <c r="AJ1790" i="1"/>
  <c r="C1790" i="1" s="1"/>
  <c r="AJ1627" i="1"/>
  <c r="AJ235" i="1"/>
  <c r="C235" i="1" s="1"/>
  <c r="AJ1321" i="1"/>
  <c r="AH2422" i="1"/>
  <c r="AJ2184" i="1"/>
  <c r="AJ2778" i="1"/>
  <c r="AJ974" i="1"/>
  <c r="C974" i="1" s="1"/>
  <c r="AI2343" i="1"/>
  <c r="AI2296" i="1"/>
  <c r="AK2296" i="1" s="1"/>
  <c r="AI1580" i="1"/>
  <c r="AK1580" i="1" s="1"/>
  <c r="D1580" i="1" s="1"/>
  <c r="AH2022" i="1"/>
  <c r="AJ2865" i="1"/>
  <c r="C2865" i="1" s="1"/>
  <c r="AJ1014" i="1"/>
  <c r="AJ2376" i="1"/>
  <c r="C2376" i="1" s="1"/>
  <c r="AI2708" i="1"/>
  <c r="AI173" i="1"/>
  <c r="AH1918" i="1"/>
  <c r="AJ2042" i="1"/>
  <c r="C2042" i="1" s="1"/>
  <c r="AI2418" i="1"/>
  <c r="AK2418" i="1" s="1"/>
  <c r="AJ2752" i="1"/>
  <c r="C2752" i="1" s="1"/>
  <c r="AJ1023" i="1"/>
  <c r="AH1184" i="1"/>
  <c r="AI2937" i="1"/>
  <c r="AH2212" i="1"/>
  <c r="AJ2497" i="1"/>
  <c r="C2497" i="1" s="1"/>
  <c r="AH1704" i="1"/>
  <c r="B2718" i="1"/>
  <c r="B2280" i="1"/>
  <c r="B1806" i="1"/>
  <c r="B672" i="1"/>
  <c r="B199" i="1"/>
  <c r="B2483" i="1"/>
  <c r="B2283" i="1"/>
  <c r="B1159" i="1"/>
  <c r="B1030" i="1"/>
  <c r="B499" i="1"/>
  <c r="B2933" i="1"/>
  <c r="B2975" i="1"/>
  <c r="B2381" i="1"/>
  <c r="B2684" i="1"/>
  <c r="B2478" i="1"/>
  <c r="B2318" i="1"/>
  <c r="B689" i="1"/>
  <c r="AJ94" i="1"/>
  <c r="C94" i="1" s="1"/>
  <c r="AJ2903" i="1"/>
  <c r="C2903" i="1" s="1"/>
  <c r="AJ133" i="1"/>
  <c r="AI136" i="1"/>
  <c r="AK136" i="1" s="1"/>
  <c r="D136" i="1" s="1"/>
  <c r="AI357" i="1"/>
  <c r="AK357" i="1" s="1"/>
  <c r="D357" i="1" s="1"/>
  <c r="AJ3050" i="1"/>
  <c r="C3050" i="1" s="1"/>
  <c r="AH2952" i="1"/>
  <c r="AJ113" i="1"/>
  <c r="AI257" i="1"/>
  <c r="AI421" i="1"/>
  <c r="AI3068" i="1"/>
  <c r="AJ360" i="1"/>
  <c r="C360" i="1" s="1"/>
  <c r="AI592" i="1"/>
  <c r="AK592" i="1" s="1"/>
  <c r="AI530" i="1"/>
  <c r="AK530" i="1" s="1"/>
  <c r="AI364" i="1"/>
  <c r="AJ636" i="1"/>
  <c r="AJ719" i="1"/>
  <c r="C719" i="1" s="1"/>
  <c r="AI2946" i="1"/>
  <c r="B2946" i="1" s="1"/>
  <c r="AJ1067" i="1"/>
  <c r="C1067" i="1" s="1"/>
  <c r="AJ408" i="1"/>
  <c r="C408" i="1" s="1"/>
  <c r="AI615" i="1"/>
  <c r="AK615" i="1" s="1"/>
  <c r="AJ2951" i="1"/>
  <c r="AK2951" i="1" s="1"/>
  <c r="D2951" i="1" s="1"/>
  <c r="AI386" i="1"/>
  <c r="AI292" i="1"/>
  <c r="AK292" i="1" s="1"/>
  <c r="D292" i="1" s="1"/>
  <c r="AI1190" i="1"/>
  <c r="AK1190" i="1" s="1"/>
  <c r="AH708" i="1"/>
  <c r="AI1057" i="1"/>
  <c r="B1057" i="1" s="1"/>
  <c r="AH416" i="1"/>
  <c r="AJ818" i="1"/>
  <c r="AH1713" i="1"/>
  <c r="AJ1826" i="1"/>
  <c r="AK1826" i="1" s="1"/>
  <c r="AJ1764" i="1"/>
  <c r="AJ3022" i="1"/>
  <c r="C3022" i="1" s="1"/>
  <c r="AJ1103" i="1"/>
  <c r="C1103" i="1" s="1"/>
  <c r="AJ978" i="1"/>
  <c r="AJ797" i="1"/>
  <c r="C797" i="1" s="1"/>
  <c r="AI1144" i="1"/>
  <c r="AK1144" i="1" s="1"/>
  <c r="AH1511" i="1"/>
  <c r="AI1613" i="1"/>
  <c r="AK1613" i="1" s="1"/>
  <c r="AI1551" i="1"/>
  <c r="AJ1555" i="1"/>
  <c r="C1555" i="1" s="1"/>
  <c r="AJ2911" i="1"/>
  <c r="C2911" i="1" s="1"/>
  <c r="AH336" i="1"/>
  <c r="AI991" i="1"/>
  <c r="AK991" i="1" s="1"/>
  <c r="AJ1646" i="1"/>
  <c r="C1646" i="1" s="1"/>
  <c r="AI1627" i="1"/>
  <c r="AK1627" i="1" s="1"/>
  <c r="AI2922" i="1"/>
  <c r="AK2922" i="1" s="1"/>
  <c r="D2922" i="1" s="1"/>
  <c r="AI2974" i="1"/>
  <c r="AJ542" i="1"/>
  <c r="AI54" i="1"/>
  <c r="AH1228" i="1"/>
  <c r="AJ957" i="1"/>
  <c r="AJ1288" i="1"/>
  <c r="C1288" i="1" s="1"/>
  <c r="AI1945" i="1"/>
  <c r="AH1319" i="1"/>
  <c r="AJ1647" i="1"/>
  <c r="C1647" i="1" s="1"/>
  <c r="AI2914" i="1"/>
  <c r="AK2914" i="1" s="1"/>
  <c r="AH44" i="1"/>
  <c r="AJ163" i="1"/>
  <c r="C163" i="1" s="1"/>
  <c r="AI168" i="1"/>
  <c r="AK168" i="1" s="1"/>
  <c r="AI80" i="1"/>
  <c r="AK80" i="1" s="1"/>
  <c r="AI197" i="1"/>
  <c r="AI516" i="1"/>
  <c r="AH380" i="1"/>
  <c r="AJ733" i="1"/>
  <c r="AK733" i="1" s="1"/>
  <c r="D733" i="1" s="1"/>
  <c r="AI286" i="1"/>
  <c r="AI692" i="1"/>
  <c r="AJ227" i="1"/>
  <c r="AI1178" i="1"/>
  <c r="AH813" i="1"/>
  <c r="AJ112" i="1"/>
  <c r="C112" i="1" s="1"/>
  <c r="AI536" i="1"/>
  <c r="AI537" i="1"/>
  <c r="AH587" i="1"/>
  <c r="AJ1126" i="1"/>
  <c r="C1126" i="1" s="1"/>
  <c r="AH8" i="1"/>
  <c r="D8" i="1" s="1"/>
  <c r="AI464" i="1"/>
  <c r="AK464" i="1" s="1"/>
  <c r="D464" i="1" s="1"/>
  <c r="AJ2926" i="1"/>
  <c r="C2926" i="1" s="1"/>
  <c r="AJ7" i="1"/>
  <c r="AI3035" i="1"/>
  <c r="AI417" i="1"/>
  <c r="AJ437" i="1"/>
  <c r="AH426" i="1"/>
  <c r="AI587" i="1"/>
  <c r="AI1054" i="1"/>
  <c r="AI2936" i="1"/>
  <c r="AI241" i="1"/>
  <c r="AJ295" i="1"/>
  <c r="AH648" i="1"/>
  <c r="AI1218" i="1"/>
  <c r="AI3049" i="1"/>
  <c r="AJ213" i="1"/>
  <c r="C213" i="1" s="1"/>
  <c r="AI578" i="1"/>
  <c r="AH460" i="1"/>
  <c r="AI715" i="1"/>
  <c r="AJ1139" i="1"/>
  <c r="AI689" i="1"/>
  <c r="AK689" i="1" s="1"/>
  <c r="AI1316" i="1"/>
  <c r="AK1316" i="1" s="1"/>
  <c r="AI73" i="1"/>
  <c r="AK73" i="1" s="1"/>
  <c r="AI806" i="1"/>
  <c r="AK806" i="1" s="1"/>
  <c r="D806" i="1" s="1"/>
  <c r="AI1246" i="1"/>
  <c r="AK1246" i="1" s="1"/>
  <c r="AI1037" i="1"/>
  <c r="B1037" i="1" s="1"/>
  <c r="AH752" i="1"/>
  <c r="AH645" i="1"/>
  <c r="AH826" i="1"/>
  <c r="AJ107" i="1"/>
  <c r="AI545" i="1"/>
  <c r="AI575" i="1"/>
  <c r="AK575" i="1" s="1"/>
  <c r="D575" i="1" s="1"/>
  <c r="AJ1185" i="1"/>
  <c r="AI876" i="1"/>
  <c r="AI1271" i="1"/>
  <c r="AH1838" i="1"/>
  <c r="AI180" i="1"/>
  <c r="AJ737" i="1"/>
  <c r="AI2997" i="1"/>
  <c r="AK2997" i="1" s="1"/>
  <c r="AI1110" i="1"/>
  <c r="AK1110" i="1" s="1"/>
  <c r="AH963" i="1"/>
  <c r="AI1897" i="1"/>
  <c r="AJ3020" i="1"/>
  <c r="C3020" i="1" s="1"/>
  <c r="AJ502" i="1"/>
  <c r="C502" i="1" s="1"/>
  <c r="AJ483" i="1"/>
  <c r="C483" i="1" s="1"/>
  <c r="AJ777" i="1"/>
  <c r="C777" i="1" s="1"/>
  <c r="AI1247" i="1"/>
  <c r="AK1247" i="1" s="1"/>
  <c r="AH1374" i="1"/>
  <c r="AH138" i="1"/>
  <c r="AJ808" i="1"/>
  <c r="C808" i="1" s="1"/>
  <c r="AJ1122" i="1"/>
  <c r="AI1000" i="1"/>
  <c r="AJ1742" i="1"/>
  <c r="AJ1388" i="1"/>
  <c r="AJ1776" i="1"/>
  <c r="AH2941" i="1"/>
  <c r="AI85" i="1"/>
  <c r="B85" i="1" s="1"/>
  <c r="AJ835" i="1"/>
  <c r="AI1332" i="1"/>
  <c r="AI1087" i="1"/>
  <c r="AH1654" i="1"/>
  <c r="D1654" i="1" s="1"/>
  <c r="AI47" i="1"/>
  <c r="AJ986" i="1"/>
  <c r="C986" i="1" s="1"/>
  <c r="AH1300" i="1"/>
  <c r="AJ893" i="1"/>
  <c r="AI1552" i="1"/>
  <c r="AJ1680" i="1"/>
  <c r="C1680" i="1" s="1"/>
  <c r="AI1236" i="1"/>
  <c r="AH1491" i="1"/>
  <c r="AI833" i="1"/>
  <c r="AI2341" i="1"/>
  <c r="AH2034" i="1"/>
  <c r="AI2203" i="1"/>
  <c r="AJ2597" i="1"/>
  <c r="C2597" i="1" s="1"/>
  <c r="AI2286" i="1"/>
  <c r="AH1561" i="1"/>
  <c r="AI1032" i="1"/>
  <c r="AI1195" i="1"/>
  <c r="AH1137" i="1"/>
  <c r="AI1803" i="1"/>
  <c r="AI1828" i="1"/>
  <c r="AK1828" i="1" s="1"/>
  <c r="D1828" i="1" s="1"/>
  <c r="AH2462" i="1"/>
  <c r="AH1069" i="1"/>
  <c r="AI2631" i="1"/>
  <c r="AK2631" i="1" s="1"/>
  <c r="AJ2884" i="1"/>
  <c r="C2884" i="1" s="1"/>
  <c r="AJ2840" i="1"/>
  <c r="AH64" i="1"/>
  <c r="AJ3052" i="1"/>
  <c r="C3052" i="1" s="1"/>
  <c r="AJ2984" i="1"/>
  <c r="C2984" i="1" s="1"/>
  <c r="AJ605" i="1"/>
  <c r="AJ675" i="1"/>
  <c r="AJ789" i="1"/>
  <c r="C789" i="1" s="1"/>
  <c r="AI1096" i="1"/>
  <c r="AK1096" i="1" s="1"/>
  <c r="AH1343" i="1"/>
  <c r="AI1851" i="1"/>
  <c r="AH1243" i="1"/>
  <c r="AI2265" i="1"/>
  <c r="AK2265" i="1" s="1"/>
  <c r="D2265" i="1" s="1"/>
  <c r="AI2127" i="1"/>
  <c r="AK2127" i="1" s="1"/>
  <c r="AJ2660" i="1"/>
  <c r="AI1982" i="1"/>
  <c r="AK1982" i="1" s="1"/>
  <c r="AH1003" i="1"/>
  <c r="AJ693" i="1"/>
  <c r="AK693" i="1" s="1"/>
  <c r="AI818" i="1"/>
  <c r="AK818" i="1" s="1"/>
  <c r="D818" i="1" s="1"/>
  <c r="AJ2382" i="1"/>
  <c r="AK2382" i="1" s="1"/>
  <c r="AH2170" i="1"/>
  <c r="AI2559" i="1"/>
  <c r="AK2559" i="1" s="1"/>
  <c r="AH2344" i="1"/>
  <c r="AI2812" i="1"/>
  <c r="AK2812" i="1" s="1"/>
  <c r="AH2869" i="1"/>
  <c r="AI2628" i="1"/>
  <c r="AJ2559" i="1"/>
  <c r="C2559" i="1" s="1"/>
  <c r="AI2124" i="1"/>
  <c r="AJ2667" i="1"/>
  <c r="C2667" i="1" s="1"/>
  <c r="AI2738" i="1"/>
  <c r="AK2738" i="1" s="1"/>
  <c r="AJ2159" i="1"/>
  <c r="AJ1016" i="1"/>
  <c r="C1016" i="1" s="1"/>
  <c r="AJ2401" i="1"/>
  <c r="C2401" i="1" s="1"/>
  <c r="AJ2991" i="1"/>
  <c r="C2991" i="1" s="1"/>
  <c r="AI320" i="1"/>
  <c r="AH96" i="1"/>
  <c r="AH1952" i="1"/>
  <c r="AI1668" i="1"/>
  <c r="AK1668" i="1" s="1"/>
  <c r="AH40" i="1"/>
  <c r="AJ54" i="1"/>
  <c r="AJ137" i="1"/>
  <c r="AJ358" i="1"/>
  <c r="C358" i="1" s="1"/>
  <c r="AH374" i="1"/>
  <c r="AH402" i="1"/>
  <c r="AI557" i="1"/>
  <c r="AK557" i="1" s="1"/>
  <c r="D557" i="1" s="1"/>
  <c r="AI566" i="1"/>
  <c r="AI3039" i="1"/>
  <c r="AJ219" i="1"/>
  <c r="AJ648" i="1"/>
  <c r="AJ1089" i="1"/>
  <c r="AJ548" i="1"/>
  <c r="AI875" i="1"/>
  <c r="AH119" i="1"/>
  <c r="AJ401" i="1"/>
  <c r="C401" i="1" s="1"/>
  <c r="AJ1732" i="1"/>
  <c r="C1732" i="1" s="1"/>
  <c r="AI559" i="1"/>
  <c r="AK559" i="1" s="1"/>
  <c r="D559" i="1" s="1"/>
  <c r="AJ824" i="1"/>
  <c r="C824" i="1" s="1"/>
  <c r="AJ1343" i="1"/>
  <c r="C1343" i="1" s="1"/>
  <c r="AJ50" i="1"/>
  <c r="C50" i="1" s="1"/>
  <c r="AJ55" i="1"/>
  <c r="C55" i="1" s="1"/>
  <c r="AI66" i="1"/>
  <c r="AH69" i="1"/>
  <c r="AH497" i="1"/>
  <c r="AI203" i="1"/>
  <c r="AJ72" i="1"/>
  <c r="C72" i="1" s="1"/>
  <c r="AJ2897" i="1"/>
  <c r="AH729" i="1"/>
  <c r="AH464" i="1"/>
  <c r="AH1361" i="1"/>
  <c r="AI839" i="1"/>
  <c r="AK839" i="1" s="1"/>
  <c r="AI1418" i="1"/>
  <c r="AJ1044" i="1"/>
  <c r="AJ813" i="1"/>
  <c r="C813" i="1" s="1"/>
  <c r="AI1265" i="1"/>
  <c r="AH935" i="1"/>
  <c r="AJ1876" i="1"/>
  <c r="C1876" i="1" s="1"/>
  <c r="AI662" i="1"/>
  <c r="AK662" i="1" s="1"/>
  <c r="D662" i="1" s="1"/>
  <c r="AJ781" i="1"/>
  <c r="C781" i="1" s="1"/>
  <c r="AH1818" i="1"/>
  <c r="AJ1930" i="1"/>
  <c r="C1930" i="1" s="1"/>
  <c r="AI1716" i="1"/>
  <c r="AK1716" i="1" s="1"/>
  <c r="D1716" i="1" s="1"/>
  <c r="AH1196" i="1"/>
  <c r="AJ1964" i="1"/>
  <c r="C1964" i="1" s="1"/>
  <c r="AI277" i="1"/>
  <c r="AK277" i="1" s="1"/>
  <c r="AI1872" i="1"/>
  <c r="AJ123" i="1"/>
  <c r="AH2014" i="1"/>
  <c r="D2014" i="1" s="1"/>
  <c r="AJ1589" i="1"/>
  <c r="AJ2021" i="1"/>
  <c r="C2021" i="1" s="1"/>
  <c r="AH2841" i="1"/>
  <c r="AJ1527" i="1"/>
  <c r="AK1527" i="1" s="1"/>
  <c r="D1527" i="1" s="1"/>
  <c r="AJ1897" i="1"/>
  <c r="AI2119" i="1"/>
  <c r="AI2340" i="1"/>
  <c r="AJ2315" i="1"/>
  <c r="AI1904" i="1"/>
  <c r="AI1508" i="1"/>
  <c r="AK1508" i="1" s="1"/>
  <c r="D1508" i="1" s="1"/>
  <c r="AJ625" i="1"/>
  <c r="C625" i="1" s="1"/>
  <c r="AI2226" i="1"/>
  <c r="AK2226" i="1" s="1"/>
  <c r="D2226" i="1" s="1"/>
  <c r="AJ2648" i="1"/>
  <c r="C2648" i="1" s="1"/>
  <c r="AH2867" i="1"/>
  <c r="AI2496" i="1"/>
  <c r="AJ2923" i="1"/>
  <c r="C2923" i="1" s="1"/>
  <c r="AI2825" i="1"/>
  <c r="AI1639" i="1"/>
  <c r="AJ1365" i="1"/>
  <c r="AI2647" i="1"/>
  <c r="AK2647" i="1" s="1"/>
  <c r="AH2168" i="1"/>
  <c r="AJ846" i="1"/>
  <c r="AJ896" i="1"/>
  <c r="C896" i="1" s="1"/>
  <c r="AI1065" i="1"/>
  <c r="B1065" i="1" s="1"/>
  <c r="AH1502" i="1"/>
  <c r="AH1182" i="1"/>
  <c r="AJ2090" i="1"/>
  <c r="AJ1847" i="1"/>
  <c r="C1847" i="1" s="1"/>
  <c r="AJ2228" i="1"/>
  <c r="C2228" i="1" s="1"/>
  <c r="AH1555" i="1"/>
  <c r="AI2351" i="1"/>
  <c r="AI2145" i="1"/>
  <c r="AK2145" i="1" s="1"/>
  <c r="AJ2695" i="1"/>
  <c r="AJ1864" i="1"/>
  <c r="C1864" i="1" s="1"/>
  <c r="AJ2214" i="1"/>
  <c r="C2214" i="1" s="1"/>
  <c r="AJ2609" i="1"/>
  <c r="C2609" i="1" s="1"/>
  <c r="AJ2270" i="1"/>
  <c r="AJ1820" i="1"/>
  <c r="C1820" i="1" s="1"/>
  <c r="AI2383" i="1"/>
  <c r="AH2331" i="1"/>
  <c r="AJ1828" i="1"/>
  <c r="AJ2138" i="1"/>
  <c r="C2138" i="1" s="1"/>
  <c r="AH1732" i="1"/>
  <c r="AI528" i="1"/>
  <c r="AK528" i="1" s="1"/>
  <c r="AH2372" i="1"/>
  <c r="AJ2562" i="1"/>
  <c r="C2562" i="1" s="1"/>
  <c r="AH2586" i="1"/>
  <c r="AH2737" i="1"/>
  <c r="AI2475" i="1"/>
  <c r="AH915" i="1"/>
  <c r="AI2199" i="1"/>
  <c r="AJ2303" i="1"/>
  <c r="C2303" i="1" s="1"/>
  <c r="AI1620" i="1"/>
  <c r="AK1620" i="1" s="1"/>
  <c r="AH2074" i="1"/>
  <c r="AJ2360" i="1"/>
  <c r="C2360" i="1" s="1"/>
  <c r="AJ2040" i="1"/>
  <c r="C2040" i="1" s="1"/>
  <c r="AJ2147" i="1"/>
  <c r="AI2822" i="1"/>
  <c r="AJ2121" i="1"/>
  <c r="C2121" i="1" s="1"/>
  <c r="AI2793" i="1"/>
  <c r="AJ2910" i="1"/>
  <c r="C2910" i="1" s="1"/>
  <c r="AI183" i="1"/>
  <c r="AK183" i="1" s="1"/>
  <c r="AJ11" i="1"/>
  <c r="C11" i="1" s="1"/>
  <c r="AJ303" i="1"/>
  <c r="C303" i="1" s="1"/>
  <c r="AJ128" i="1"/>
  <c r="C128" i="1" s="1"/>
  <c r="AJ485" i="1"/>
  <c r="C485" i="1" s="1"/>
  <c r="AI676" i="1"/>
  <c r="AK676" i="1" s="1"/>
  <c r="AI727" i="1"/>
  <c r="AI495" i="1"/>
  <c r="AH892" i="1"/>
  <c r="D892" i="1" s="1"/>
  <c r="AJ890" i="1"/>
  <c r="C890" i="1" s="1"/>
  <c r="AI1585" i="1"/>
  <c r="B1585" i="1" s="1"/>
  <c r="AJ1443" i="1"/>
  <c r="C1443" i="1" s="1"/>
  <c r="AJ580" i="1"/>
  <c r="AI978" i="1"/>
  <c r="AI805" i="1"/>
  <c r="B805" i="1" s="1"/>
  <c r="AH1692" i="1"/>
  <c r="AJ183" i="1"/>
  <c r="C183" i="1" s="1"/>
  <c r="AJ985" i="1"/>
  <c r="AK985" i="1" s="1"/>
  <c r="AI1258" i="1"/>
  <c r="AI962" i="1"/>
  <c r="AK962" i="1" s="1"/>
  <c r="D962" i="1" s="1"/>
  <c r="AJ837" i="1"/>
  <c r="AI3005" i="1"/>
  <c r="B3005" i="1" s="1"/>
  <c r="AJ314" i="1"/>
  <c r="AI378" i="1"/>
  <c r="AI121" i="1"/>
  <c r="B121" i="1" s="1"/>
  <c r="AI2913" i="1"/>
  <c r="AI10" i="1"/>
  <c r="AK10" i="1" s="1"/>
  <c r="AJ487" i="1"/>
  <c r="C487" i="1" s="1"/>
  <c r="AH726" i="1"/>
  <c r="AJ252" i="1"/>
  <c r="C252" i="1" s="1"/>
  <c r="AJ590" i="1"/>
  <c r="C590" i="1" s="1"/>
  <c r="AI492" i="1"/>
  <c r="AH197" i="1"/>
  <c r="AJ572" i="1"/>
  <c r="AI854" i="1"/>
  <c r="AJ864" i="1"/>
  <c r="AJ290" i="1"/>
  <c r="AH1397" i="1"/>
  <c r="AJ971" i="1"/>
  <c r="AJ3006" i="1"/>
  <c r="AJ1140" i="1"/>
  <c r="AI62" i="1"/>
  <c r="AJ10" i="1"/>
  <c r="AJ853" i="1"/>
  <c r="C853" i="1" s="1"/>
  <c r="AH1031" i="1"/>
  <c r="D1031" i="1" s="1"/>
  <c r="AJ274" i="1"/>
  <c r="C274" i="1" s="1"/>
  <c r="AI1777" i="1"/>
  <c r="AK1777" i="1" s="1"/>
  <c r="D1777" i="1" s="1"/>
  <c r="AI147" i="1"/>
  <c r="AI255" i="1"/>
  <c r="AK255" i="1" s="1"/>
  <c r="AJ1688" i="1"/>
  <c r="C1688" i="1" s="1"/>
  <c r="AJ2158" i="1"/>
  <c r="C2158" i="1" s="1"/>
  <c r="AJ2432" i="1"/>
  <c r="C2432" i="1" s="1"/>
  <c r="AI2180" i="1"/>
  <c r="AK2180" i="1" s="1"/>
  <c r="AI25" i="1"/>
  <c r="AI1488" i="1"/>
  <c r="AJ29" i="1"/>
  <c r="C29" i="1" s="1"/>
  <c r="AI755" i="1"/>
  <c r="AK755" i="1" s="1"/>
  <c r="AJ910" i="1"/>
  <c r="C910" i="1" s="1"/>
  <c r="AJ2477" i="1"/>
  <c r="AK2477" i="1" s="1"/>
  <c r="AJ2035" i="1"/>
  <c r="C2035" i="1" s="1"/>
  <c r="AI1796" i="1"/>
  <c r="AI1478" i="1"/>
  <c r="AH1864" i="1"/>
  <c r="AH613" i="1"/>
  <c r="AH2688" i="1"/>
  <c r="AI2540" i="1"/>
  <c r="AK2540" i="1" s="1"/>
  <c r="AI2295" i="1"/>
  <c r="AK2295" i="1" s="1"/>
  <c r="AI2611" i="1"/>
  <c r="AK2611" i="1" s="1"/>
  <c r="AI406" i="1"/>
  <c r="AJ1821" i="1"/>
  <c r="C1821" i="1" s="1"/>
  <c r="AJ1920" i="1"/>
  <c r="AK1920" i="1" s="1"/>
  <c r="D1920" i="1" s="1"/>
  <c r="AJ1116" i="1"/>
  <c r="C1116" i="1" s="1"/>
  <c r="AJ1028" i="1"/>
  <c r="AH1677" i="1"/>
  <c r="AI748" i="1"/>
  <c r="AK748" i="1" s="1"/>
  <c r="AJ779" i="1"/>
  <c r="AH2847" i="1"/>
  <c r="AI1285" i="1"/>
  <c r="B1285" i="1" s="1"/>
  <c r="AH967" i="1"/>
  <c r="AJ2108" i="1"/>
  <c r="C2108" i="1" s="1"/>
  <c r="AI2526" i="1"/>
  <c r="AK2526" i="1" s="1"/>
  <c r="AI2400" i="1"/>
  <c r="AK2400" i="1" s="1"/>
  <c r="D2400" i="1" s="1"/>
  <c r="AJ2676" i="1"/>
  <c r="C2676" i="1" s="1"/>
  <c r="AJ2272" i="1"/>
  <c r="C2272" i="1" s="1"/>
  <c r="AJ2448" i="1"/>
  <c r="AI2522" i="1"/>
  <c r="AI2575" i="1"/>
  <c r="AJ2206" i="1"/>
  <c r="C2206" i="1" s="1"/>
  <c r="AH2865" i="1"/>
  <c r="AJ2438" i="1"/>
  <c r="C2438" i="1" s="1"/>
  <c r="AI2024" i="1"/>
  <c r="AK2024" i="1" s="1"/>
  <c r="D2024" i="1" s="1"/>
  <c r="AH545" i="1"/>
  <c r="AI1696" i="1"/>
  <c r="AI1792" i="1"/>
  <c r="AK1792" i="1" s="1"/>
  <c r="AI2359" i="1"/>
  <c r="AK2359" i="1" s="1"/>
  <c r="AI1694" i="1"/>
  <c r="AH983" i="1"/>
  <c r="AI1700" i="1"/>
  <c r="AJ515" i="1"/>
  <c r="C515" i="1" s="1"/>
  <c r="AJ2515" i="1"/>
  <c r="AI1686" i="1"/>
  <c r="AJ2793" i="1"/>
  <c r="C2793" i="1" s="1"/>
  <c r="AJ2519" i="1"/>
  <c r="C2519" i="1" s="1"/>
  <c r="AH2660" i="1"/>
  <c r="AI2656" i="1"/>
  <c r="B589" i="1"/>
  <c r="B965" i="1"/>
  <c r="AH219" i="1"/>
  <c r="AI96" i="1"/>
  <c r="AI3004" i="1"/>
  <c r="AK3004" i="1" s="1"/>
  <c r="AH377" i="1"/>
  <c r="AI512" i="1"/>
  <c r="AH783" i="1"/>
  <c r="D783" i="1" s="1"/>
  <c r="AI982" i="1"/>
  <c r="AK982" i="1" s="1"/>
  <c r="AI3021" i="1"/>
  <c r="AK3021" i="1" s="1"/>
  <c r="AJ304" i="1"/>
  <c r="AI1102" i="1"/>
  <c r="AI1064" i="1"/>
  <c r="AH1431" i="1"/>
  <c r="AI1538" i="1"/>
  <c r="AJ713" i="1"/>
  <c r="C713" i="1" s="1"/>
  <c r="AJ628" i="1"/>
  <c r="AJ1322" i="1"/>
  <c r="C1322" i="1" s="1"/>
  <c r="AJ964" i="1"/>
  <c r="C964" i="1" s="1"/>
  <c r="AH1163" i="1"/>
  <c r="AJ1353" i="1"/>
  <c r="C1353" i="1" s="1"/>
  <c r="AJ379" i="1"/>
  <c r="C379" i="1" s="1"/>
  <c r="AH2962" i="1"/>
  <c r="AJ539" i="1"/>
  <c r="C539" i="1" s="1"/>
  <c r="AI640" i="1"/>
  <c r="B640" i="1" s="1"/>
  <c r="AI18" i="1"/>
  <c r="B18" i="1" s="1"/>
  <c r="AJ523" i="1"/>
  <c r="AI1098" i="1"/>
  <c r="B1098" i="1" s="1"/>
  <c r="AJ1019" i="1"/>
  <c r="C1019" i="1" s="1"/>
  <c r="AI869" i="1"/>
  <c r="AJ1300" i="1"/>
  <c r="C1300" i="1" s="1"/>
  <c r="AI429" i="1"/>
  <c r="AI1175" i="1"/>
  <c r="AJ525" i="1"/>
  <c r="C525" i="1" s="1"/>
  <c r="AI859" i="1"/>
  <c r="AI112" i="1"/>
  <c r="AK112" i="1" s="1"/>
  <c r="AJ1124" i="1"/>
  <c r="C1124" i="1" s="1"/>
  <c r="AH1916" i="1"/>
  <c r="AH507" i="1"/>
  <c r="AH1898" i="1"/>
  <c r="AH1339" i="1"/>
  <c r="D1339" i="1" s="1"/>
  <c r="AJ1621" i="1"/>
  <c r="AK1621" i="1" s="1"/>
  <c r="AI1683" i="1"/>
  <c r="AH1101" i="1"/>
  <c r="AH3007" i="1"/>
  <c r="AI2185" i="1"/>
  <c r="AJ2580" i="1"/>
  <c r="C2580" i="1" s="1"/>
  <c r="AJ2661" i="1"/>
  <c r="C2661" i="1" s="1"/>
  <c r="AJ2286" i="1"/>
  <c r="C2286" i="1" s="1"/>
  <c r="AI2463" i="1"/>
  <c r="AJ2403" i="1"/>
  <c r="AJ2843" i="1"/>
  <c r="C2843" i="1" s="1"/>
  <c r="AH2256" i="1"/>
  <c r="AH418" i="1"/>
  <c r="AJ1098" i="1"/>
  <c r="C1098" i="1" s="1"/>
  <c r="AH1115" i="1"/>
  <c r="AJ2555" i="1"/>
  <c r="C2555" i="1" s="1"/>
  <c r="AJ2571" i="1"/>
  <c r="AI2012" i="1"/>
  <c r="AH2678" i="1"/>
  <c r="AJ882" i="1"/>
  <c r="AJ1468" i="1"/>
  <c r="C1468" i="1" s="1"/>
  <c r="AI2095" i="1"/>
  <c r="AJ2645" i="1"/>
  <c r="C2645" i="1" s="1"/>
  <c r="AI2686" i="1"/>
  <c r="AJ2762" i="1"/>
  <c r="AK2762" i="1" s="1"/>
  <c r="D2762" i="1" s="1"/>
  <c r="AJ834" i="1"/>
  <c r="C834" i="1" s="1"/>
  <c r="AJ2162" i="1"/>
  <c r="AH437" i="1"/>
  <c r="AJ1477" i="1"/>
  <c r="C1477" i="1" s="1"/>
  <c r="AI2360" i="1"/>
  <c r="AI996" i="1"/>
  <c r="AK996" i="1" s="1"/>
  <c r="D996" i="1" s="1"/>
  <c r="AJ2692" i="1"/>
  <c r="C2692" i="1" s="1"/>
  <c r="AJ685" i="1"/>
  <c r="C685" i="1" s="1"/>
  <c r="AH2695" i="1"/>
  <c r="AJ2572" i="1"/>
  <c r="C2572" i="1" s="1"/>
  <c r="AJ2086" i="1"/>
  <c r="C2086" i="1" s="1"/>
  <c r="AI2042" i="1"/>
  <c r="AI2414" i="1"/>
  <c r="AI740" i="1"/>
  <c r="AI2434" i="1"/>
  <c r="AK2434" i="1" s="1"/>
  <c r="AJ2899" i="1"/>
  <c r="C2899" i="1" s="1"/>
  <c r="AI713" i="1"/>
  <c r="AI108" i="1"/>
  <c r="AK108" i="1" s="1"/>
  <c r="D108" i="1" s="1"/>
  <c r="AI2326" i="1"/>
  <c r="AK2326" i="1" s="1"/>
  <c r="B300" i="1"/>
  <c r="B2422" i="1"/>
  <c r="B1061" i="1"/>
  <c r="B2805" i="1"/>
  <c r="B1958" i="1"/>
  <c r="B1820" i="1"/>
  <c r="B1594" i="1"/>
  <c r="B1148" i="1"/>
  <c r="B539" i="1"/>
  <c r="AH2913" i="1"/>
  <c r="AI46" i="1"/>
  <c r="AK46" i="1" s="1"/>
  <c r="D46" i="1" s="1"/>
  <c r="AJ2996" i="1"/>
  <c r="C2996" i="1" s="1"/>
  <c r="AJ2948" i="1"/>
  <c r="C2948" i="1" s="1"/>
  <c r="AJ2928" i="1"/>
  <c r="AH99" i="1"/>
  <c r="AJ161" i="1"/>
  <c r="AK161" i="1" s="1"/>
  <c r="AH2928" i="1"/>
  <c r="AH2897" i="1"/>
  <c r="AI2904" i="1"/>
  <c r="AI81" i="1"/>
  <c r="AJ2963" i="1"/>
  <c r="C2963" i="1" s="1"/>
  <c r="AJ98" i="1"/>
  <c r="C98" i="1" s="1"/>
  <c r="AJ286" i="1"/>
  <c r="AH179" i="1"/>
  <c r="AI485" i="1"/>
  <c r="AH3055" i="1"/>
  <c r="AI157" i="1"/>
  <c r="AH516" i="1"/>
  <c r="AI746" i="1"/>
  <c r="AK746" i="1" s="1"/>
  <c r="AI508" i="1"/>
  <c r="B508" i="1" s="1"/>
  <c r="AI310" i="1"/>
  <c r="AK310" i="1" s="1"/>
  <c r="AI181" i="1"/>
  <c r="AK181" i="1" s="1"/>
  <c r="AJ402" i="1"/>
  <c r="C402" i="1" s="1"/>
  <c r="AI691" i="1"/>
  <c r="AI1094" i="1"/>
  <c r="AJ81" i="1"/>
  <c r="C81" i="1" s="1"/>
  <c r="AH126" i="1"/>
  <c r="AI3067" i="1"/>
  <c r="AH191" i="1"/>
  <c r="AI456" i="1"/>
  <c r="AJ288" i="1"/>
  <c r="C288" i="1" s="1"/>
  <c r="AJ644" i="1"/>
  <c r="AI786" i="1"/>
  <c r="AJ1335" i="1"/>
  <c r="C1335" i="1" s="1"/>
  <c r="AH2904" i="1"/>
  <c r="AI126" i="1"/>
  <c r="AJ461" i="1"/>
  <c r="AJ1219" i="1"/>
  <c r="AK1219" i="1" s="1"/>
  <c r="AJ811" i="1"/>
  <c r="AH693" i="1"/>
  <c r="AJ1249" i="1"/>
  <c r="AH569" i="1"/>
  <c r="D569" i="1" s="1"/>
  <c r="AH902" i="1"/>
  <c r="AI1853" i="1"/>
  <c r="AI1791" i="1"/>
  <c r="AH1904" i="1"/>
  <c r="AJ3062" i="1"/>
  <c r="C3062" i="1" s="1"/>
  <c r="AH232" i="1"/>
  <c r="D232" i="1" s="1"/>
  <c r="AI488" i="1"/>
  <c r="AI1005" i="1"/>
  <c r="B1005" i="1" s="1"/>
  <c r="AH931" i="1"/>
  <c r="D931" i="1" s="1"/>
  <c r="AH1661" i="1"/>
  <c r="AJ1774" i="1"/>
  <c r="AI1458" i="1"/>
  <c r="AK1458" i="1" s="1"/>
  <c r="AJ1712" i="1"/>
  <c r="AJ1649" i="1"/>
  <c r="C1649" i="1" s="1"/>
  <c r="C110" i="1"/>
  <c r="AH381" i="1"/>
  <c r="AI392" i="1"/>
  <c r="AK392" i="1" s="1"/>
  <c r="D392" i="1" s="1"/>
  <c r="AI638" i="1"/>
  <c r="AJ434" i="1"/>
  <c r="AI686" i="1"/>
  <c r="AH577" i="1"/>
  <c r="AI814" i="1"/>
  <c r="AI1145" i="1"/>
  <c r="B1145" i="1" s="1"/>
  <c r="AI721" i="1"/>
  <c r="AK721" i="1" s="1"/>
  <c r="AJ928" i="1"/>
  <c r="C928" i="1" s="1"/>
  <c r="AI1132" i="1"/>
  <c r="AJ1020" i="1"/>
  <c r="AI1677" i="1"/>
  <c r="AI1911" i="1"/>
  <c r="AH1091" i="1"/>
  <c r="AJ44" i="1"/>
  <c r="AJ347" i="1"/>
  <c r="C347" i="1" s="1"/>
  <c r="AI134" i="1"/>
  <c r="AJ2941" i="1"/>
  <c r="AI577" i="1"/>
  <c r="AJ179" i="1"/>
  <c r="C179" i="1" s="1"/>
  <c r="AH660" i="1"/>
  <c r="AH1559" i="1"/>
  <c r="AH1546" i="1"/>
  <c r="AI1528" i="1"/>
  <c r="AK1528" i="1" s="1"/>
  <c r="AH1788" i="1"/>
  <c r="AI1736" i="1"/>
  <c r="AJ2924" i="1"/>
  <c r="C2924" i="1" s="1"/>
  <c r="AJ111" i="1"/>
  <c r="C111" i="1" s="1"/>
  <c r="AI103" i="1"/>
  <c r="AK103" i="1" s="1"/>
  <c r="AI556" i="1"/>
  <c r="B556" i="1" s="1"/>
  <c r="AH3008" i="1"/>
  <c r="AJ169" i="1"/>
  <c r="C169" i="1" s="1"/>
  <c r="AI376" i="1"/>
  <c r="AJ517" i="1"/>
  <c r="C517" i="1" s="1"/>
  <c r="AJ407" i="1"/>
  <c r="C407" i="1" s="1"/>
  <c r="AJ282" i="1"/>
  <c r="C282" i="1" s="1"/>
  <c r="AH236" i="1"/>
  <c r="AI588" i="1"/>
  <c r="AI589" i="1"/>
  <c r="AJ1158" i="1"/>
  <c r="C1158" i="1" s="1"/>
  <c r="AI2986" i="1"/>
  <c r="AH3053" i="1"/>
  <c r="AI3024" i="1"/>
  <c r="AH2923" i="1"/>
  <c r="AJ2992" i="1"/>
  <c r="C2992" i="1" s="1"/>
  <c r="AJ218" i="1"/>
  <c r="AJ284" i="1"/>
  <c r="AI465" i="1"/>
  <c r="AJ237" i="1"/>
  <c r="C237" i="1" s="1"/>
  <c r="AJ717" i="1"/>
  <c r="C717" i="1" s="1"/>
  <c r="AJ519" i="1"/>
  <c r="AJ632" i="1"/>
  <c r="AJ664" i="1"/>
  <c r="AJ3030" i="1"/>
  <c r="C3030" i="1" s="1"/>
  <c r="AJ302" i="1"/>
  <c r="C302" i="1" s="1"/>
  <c r="AH271" i="1"/>
  <c r="AJ1263" i="1"/>
  <c r="C1263" i="1" s="1"/>
  <c r="AJ2894" i="1"/>
  <c r="C2894" i="1" s="1"/>
  <c r="AI214" i="1"/>
  <c r="AJ378" i="1"/>
  <c r="AH93" i="1"/>
  <c r="D93" i="1" s="1"/>
  <c r="AJ760" i="1"/>
  <c r="AI1182" i="1"/>
  <c r="AK1182" i="1" s="1"/>
  <c r="AJ531" i="1"/>
  <c r="C531" i="1" s="1"/>
  <c r="AJ940" i="1"/>
  <c r="AK940" i="1" s="1"/>
  <c r="AJ224" i="1"/>
  <c r="C224" i="1" s="1"/>
  <c r="AI275" i="1"/>
  <c r="AH653" i="1"/>
  <c r="AI899" i="1"/>
  <c r="AH858" i="1"/>
  <c r="AH1415" i="1"/>
  <c r="AJ1642" i="1"/>
  <c r="AJ1217" i="1"/>
  <c r="AI908" i="1"/>
  <c r="AI1303" i="1"/>
  <c r="AI354" i="1"/>
  <c r="B354" i="1" s="1"/>
  <c r="AJ326" i="1"/>
  <c r="AK326" i="1" s="1"/>
  <c r="AH2970" i="1"/>
  <c r="AH23" i="1"/>
  <c r="AI702" i="1"/>
  <c r="AK702" i="1" s="1"/>
  <c r="AI1158" i="1"/>
  <c r="AH509" i="1"/>
  <c r="AJ866" i="1"/>
  <c r="C866" i="1" s="1"/>
  <c r="AI1929" i="1"/>
  <c r="AK1929" i="1" s="1"/>
  <c r="AI40" i="1"/>
  <c r="AI581" i="1"/>
  <c r="AH942" i="1"/>
  <c r="AH1854" i="1"/>
  <c r="D1854" i="1" s="1"/>
  <c r="AI115" i="1"/>
  <c r="AH517" i="1"/>
  <c r="AJ746" i="1"/>
  <c r="AI1040" i="1"/>
  <c r="AK1040" i="1" s="1"/>
  <c r="AJ1782" i="1"/>
  <c r="C1782" i="1" s="1"/>
  <c r="AJ1808" i="1"/>
  <c r="C1808" i="1" s="1"/>
  <c r="AH211" i="1"/>
  <c r="AJ960" i="1"/>
  <c r="C960" i="1" s="1"/>
  <c r="AH686" i="1"/>
  <c r="AI1127" i="1"/>
  <c r="AK1127" i="1" s="1"/>
  <c r="AI267" i="1"/>
  <c r="AJ1034" i="1"/>
  <c r="C1034" i="1" s="1"/>
  <c r="AH432" i="1"/>
  <c r="AI936" i="1"/>
  <c r="AH1375" i="1"/>
  <c r="AH1578" i="1"/>
  <c r="D1578" i="1" s="1"/>
  <c r="AI1715" i="1"/>
  <c r="AH166" i="1"/>
  <c r="AI498" i="1"/>
  <c r="AI1002" i="1"/>
  <c r="AH910" i="1"/>
  <c r="AH1822" i="1"/>
  <c r="AH1175" i="1"/>
  <c r="AI1430" i="1"/>
  <c r="B1430" i="1" s="1"/>
  <c r="AH2594" i="1"/>
  <c r="AI1804" i="1"/>
  <c r="AH2456" i="1"/>
  <c r="AJ3044" i="1"/>
  <c r="AI784" i="1"/>
  <c r="AJ1093" i="1"/>
  <c r="AJ1256" i="1"/>
  <c r="C1256" i="1" s="1"/>
  <c r="AI1534" i="1"/>
  <c r="AJ1848" i="1"/>
  <c r="C1848" i="1" s="1"/>
  <c r="AI1643" i="1"/>
  <c r="AJ2262" i="1"/>
  <c r="C2262" i="1" s="1"/>
  <c r="AJ2124" i="1"/>
  <c r="C2124" i="1" s="1"/>
  <c r="AI2112" i="1"/>
  <c r="AI2953" i="1"/>
  <c r="AK2953" i="1" s="1"/>
  <c r="AI86" i="1"/>
  <c r="B86" i="1" s="1"/>
  <c r="AJ657" i="1"/>
  <c r="C657" i="1" s="1"/>
  <c r="AI766" i="1"/>
  <c r="AK766" i="1" s="1"/>
  <c r="D766" i="1" s="1"/>
  <c r="AI903" i="1"/>
  <c r="AJ1141" i="1"/>
  <c r="AJ1312" i="1"/>
  <c r="AH1666" i="1"/>
  <c r="AI1891" i="1"/>
  <c r="AK1891" i="1" s="1"/>
  <c r="AJ1441" i="1"/>
  <c r="AH2518" i="1"/>
  <c r="AJ1759" i="1"/>
  <c r="C1759" i="1" s="1"/>
  <c r="AI2687" i="1"/>
  <c r="AK2687" i="1" s="1"/>
  <c r="AH2380" i="1"/>
  <c r="AJ30" i="1"/>
  <c r="C30" i="1" s="1"/>
  <c r="AI886" i="1"/>
  <c r="AH1023" i="1"/>
  <c r="AH1438" i="1"/>
  <c r="AI2413" i="1"/>
  <c r="AK2413" i="1" s="1"/>
  <c r="AH2202" i="1"/>
  <c r="AJ1953" i="1"/>
  <c r="C1953" i="1" s="1"/>
  <c r="AJ2744" i="1"/>
  <c r="AI2436" i="1"/>
  <c r="AK2436" i="1" s="1"/>
  <c r="AJ2791" i="1"/>
  <c r="C2791" i="1" s="1"/>
  <c r="AJ2796" i="1"/>
  <c r="C2796" i="1" s="1"/>
  <c r="AJ1188" i="1"/>
  <c r="C1188" i="1" s="1"/>
  <c r="AI929" i="1"/>
  <c r="AJ1991" i="1"/>
  <c r="AJ831" i="1"/>
  <c r="AJ431" i="1"/>
  <c r="C431" i="1" s="1"/>
  <c r="AI901" i="1"/>
  <c r="AI1411" i="1"/>
  <c r="AJ2134" i="1"/>
  <c r="C2134" i="1" s="1"/>
  <c r="AI2307" i="1"/>
  <c r="AH2096" i="1"/>
  <c r="AI2218" i="1"/>
  <c r="AK2218" i="1" s="1"/>
  <c r="AI2224" i="1"/>
  <c r="AK2224" i="1" s="1"/>
  <c r="D2224" i="1" s="1"/>
  <c r="AJ1879" i="1"/>
  <c r="AI2807" i="1"/>
  <c r="AI2610" i="1"/>
  <c r="AK2610" i="1" s="1"/>
  <c r="AJ1853" i="1"/>
  <c r="C1853" i="1" s="1"/>
  <c r="AH1399" i="1"/>
  <c r="AJ1561" i="1"/>
  <c r="AK1561" i="1" s="1"/>
  <c r="D1561" i="1" s="1"/>
  <c r="AJ135" i="1"/>
  <c r="C135" i="1" s="1"/>
  <c r="AI599" i="1"/>
  <c r="AJ810" i="1"/>
  <c r="AI1187" i="1"/>
  <c r="AK1187" i="1" s="1"/>
  <c r="AH1455" i="1"/>
  <c r="AJ1696" i="1"/>
  <c r="AH1027" i="1"/>
  <c r="AI2293" i="1"/>
  <c r="AH2078" i="1"/>
  <c r="AI2162" i="1"/>
  <c r="AJ129" i="1"/>
  <c r="C129" i="1" s="1"/>
  <c r="AJ488" i="1"/>
  <c r="C488" i="1" s="1"/>
  <c r="AI1268" i="1"/>
  <c r="AH1912" i="1"/>
  <c r="AI2233" i="1"/>
  <c r="AJ2252" i="1"/>
  <c r="C2252" i="1" s="1"/>
  <c r="AI2238" i="1"/>
  <c r="AI2803" i="1"/>
  <c r="AK2803" i="1" s="1"/>
  <c r="D2803" i="1" s="1"/>
  <c r="AH2552" i="1"/>
  <c r="AJ2860" i="1"/>
  <c r="C2860" i="1" s="1"/>
  <c r="AI573" i="1"/>
  <c r="AI933" i="1"/>
  <c r="AK933" i="1" s="1"/>
  <c r="AI1235" i="1"/>
  <c r="AK1235" i="1" s="1"/>
  <c r="AJ2630" i="1"/>
  <c r="AI154" i="1"/>
  <c r="AH736" i="1"/>
  <c r="AH2414" i="1"/>
  <c r="AI2487" i="1"/>
  <c r="AK2487" i="1" s="1"/>
  <c r="AH2432" i="1"/>
  <c r="AI2304" i="1"/>
  <c r="AH2801" i="1"/>
  <c r="AI2730" i="1"/>
  <c r="AK2730" i="1" s="1"/>
  <c r="AJ2774" i="1"/>
  <c r="C2774" i="1" s="1"/>
  <c r="AH408" i="1"/>
  <c r="AI1824" i="1"/>
  <c r="AI2102" i="1"/>
  <c r="AJ915" i="1"/>
  <c r="C915" i="1" s="1"/>
  <c r="AJ745" i="1"/>
  <c r="C745" i="1" s="1"/>
  <c r="AI1530" i="1"/>
  <c r="B1530" i="1" s="1"/>
  <c r="AI1522" i="1"/>
  <c r="AK1522" i="1" s="1"/>
  <c r="D1522" i="1" s="1"/>
  <c r="AJ1835" i="1"/>
  <c r="C1835" i="1" s="1"/>
  <c r="AI1436" i="1"/>
  <c r="AH2204" i="1"/>
  <c r="AJ2874" i="1"/>
  <c r="C2874" i="1" s="1"/>
  <c r="AH795" i="1"/>
  <c r="AJ2594" i="1"/>
  <c r="C2594" i="1" s="1"/>
  <c r="AJ2323" i="1"/>
  <c r="C2323" i="1" s="1"/>
  <c r="AJ809" i="1"/>
  <c r="AJ2245" i="1"/>
  <c r="AJ2008" i="1"/>
  <c r="AK2008" i="1" s="1"/>
  <c r="AI1111" i="1"/>
  <c r="AI1817" i="1"/>
  <c r="AJ2743" i="1"/>
  <c r="C2743" i="1" s="1"/>
  <c r="AI2188" i="1"/>
  <c r="AH2270" i="1"/>
  <c r="AI271" i="1"/>
  <c r="AK271" i="1" s="1"/>
  <c r="AI1938" i="1"/>
  <c r="AK1938" i="1" s="1"/>
  <c r="AI1498" i="1"/>
  <c r="B1498" i="1" s="1"/>
  <c r="AJ2537" i="1"/>
  <c r="C2537" i="1" s="1"/>
  <c r="AH2016" i="1"/>
  <c r="AI1294" i="1"/>
  <c r="AJ892" i="1"/>
  <c r="C892" i="1" s="1"/>
  <c r="AI2205" i="1"/>
  <c r="AI1854" i="1"/>
  <c r="AK1854" i="1" s="1"/>
  <c r="AI2884" i="1"/>
  <c r="AJ2508" i="1"/>
  <c r="C2508" i="1" s="1"/>
  <c r="AJ2672" i="1"/>
  <c r="C2672" i="1" s="1"/>
  <c r="AI2741" i="1"/>
  <c r="B2741" i="1" s="1"/>
  <c r="AI1129" i="1"/>
  <c r="AH1596" i="1"/>
  <c r="AI2450" i="1"/>
  <c r="AK2450" i="1" s="1"/>
  <c r="AI1932" i="1"/>
  <c r="AK1932" i="1" s="1"/>
  <c r="D1932" i="1" s="1"/>
  <c r="AH1954" i="1"/>
  <c r="AJ2254" i="1"/>
  <c r="AJ2388" i="1"/>
  <c r="C2388" i="1" s="1"/>
  <c r="AI1994" i="1"/>
  <c r="AJ2598" i="1"/>
  <c r="C2598" i="1" s="1"/>
  <c r="AJ1665" i="1"/>
  <c r="C1665" i="1" s="1"/>
  <c r="AJ2787" i="1"/>
  <c r="AH1321" i="1"/>
  <c r="AH1599" i="1"/>
  <c r="AI2619" i="1"/>
  <c r="AI2888" i="1"/>
  <c r="AJ2606" i="1"/>
  <c r="C2606" i="1" s="1"/>
  <c r="AJ2179" i="1"/>
  <c r="C2179" i="1" s="1"/>
  <c r="AI234" i="1"/>
  <c r="AK234" i="1" s="1"/>
  <c r="AI851" i="1"/>
  <c r="AI1956" i="1"/>
  <c r="AK1956" i="1" s="1"/>
  <c r="D1956" i="1" s="1"/>
  <c r="AH1622" i="1"/>
  <c r="AI2482" i="1"/>
  <c r="AH1620" i="1"/>
  <c r="AH2901" i="1"/>
  <c r="AI2514" i="1"/>
  <c r="AK2514" i="1" s="1"/>
  <c r="AJ2480" i="1"/>
  <c r="C2480" i="1" s="1"/>
  <c r="AJ2588" i="1"/>
  <c r="C2588" i="1" s="1"/>
  <c r="AI1632" i="1"/>
  <c r="AK1632" i="1" s="1"/>
  <c r="AJ1211" i="1"/>
  <c r="C1211" i="1" s="1"/>
  <c r="AI1860" i="1"/>
  <c r="AK1860" i="1" s="1"/>
  <c r="D1860" i="1" s="1"/>
  <c r="AI1340" i="1"/>
  <c r="AK1340" i="1" s="1"/>
  <c r="D1340" i="1" s="1"/>
  <c r="AJ924" i="1"/>
  <c r="AK924" i="1" s="1"/>
  <c r="D924" i="1" s="1"/>
  <c r="AI2701" i="1"/>
  <c r="AK2701" i="1" s="1"/>
  <c r="AI2554" i="1"/>
  <c r="B2554" i="1" s="1"/>
  <c r="AJ1695" i="1"/>
  <c r="AI2483" i="1"/>
  <c r="AJ1180" i="1"/>
  <c r="C1180" i="1" s="1"/>
  <c r="AI1350" i="1"/>
  <c r="B1350" i="1" s="1"/>
  <c r="AI2088" i="1"/>
  <c r="AH1251" i="1"/>
  <c r="AJ568" i="1"/>
  <c r="C568" i="1" s="1"/>
  <c r="AI1615" i="1"/>
  <c r="B1615" i="1" s="1"/>
  <c r="AH1635" i="1"/>
  <c r="AH2126" i="1"/>
  <c r="AJ2851" i="1"/>
  <c r="C2851" i="1" s="1"/>
  <c r="AH2733" i="1"/>
  <c r="AJ2031" i="1"/>
  <c r="AI1012" i="1"/>
  <c r="AK1012" i="1" s="1"/>
  <c r="AH1171" i="1"/>
  <c r="AI2075" i="1"/>
  <c r="AK2075" i="1" s="1"/>
  <c r="AJ2361" i="1"/>
  <c r="C2361" i="1" s="1"/>
  <c r="AI1772" i="1"/>
  <c r="AJ2207" i="1"/>
  <c r="C2207" i="1" s="1"/>
  <c r="AI2521" i="1"/>
  <c r="AJ2355" i="1"/>
  <c r="C2355" i="1" s="1"/>
  <c r="AJ1173" i="1"/>
  <c r="AJ2516" i="1"/>
  <c r="C2516" i="1" s="1"/>
  <c r="AI1917" i="1"/>
  <c r="AH1232" i="1"/>
  <c r="AI2806" i="1"/>
  <c r="B2806" i="1" s="1"/>
  <c r="AI846" i="1"/>
  <c r="AK846" i="1" s="1"/>
  <c r="AH2310" i="1"/>
  <c r="AJ1895" i="1"/>
  <c r="AJ2879" i="1"/>
  <c r="C2879" i="1" s="1"/>
  <c r="AI2394" i="1"/>
  <c r="AJ1815" i="1"/>
  <c r="AJ2880" i="1"/>
  <c r="AJ2663" i="1"/>
  <c r="C2663" i="1" s="1"/>
  <c r="AI2731" i="1"/>
  <c r="AK2731" i="1" s="1"/>
  <c r="D2731" i="1" s="1"/>
  <c r="AI1834" i="1"/>
  <c r="AJ2712" i="1"/>
  <c r="C2712" i="1" s="1"/>
  <c r="AJ2271" i="1"/>
  <c r="C2271" i="1" s="1"/>
  <c r="AJ2385" i="1"/>
  <c r="C2385" i="1" s="1"/>
  <c r="AH609" i="1"/>
  <c r="AJ942" i="1"/>
  <c r="AH2781" i="1"/>
  <c r="AJ2017" i="1"/>
  <c r="C2017" i="1" s="1"/>
  <c r="AJ2847" i="1"/>
  <c r="C2847" i="1" s="1"/>
  <c r="AI1185" i="1"/>
  <c r="AI38" i="1"/>
  <c r="B38" i="1" s="1"/>
  <c r="AI1015" i="1"/>
  <c r="AK1015" i="1" s="1"/>
  <c r="AI1515" i="1"/>
  <c r="AI2197" i="1"/>
  <c r="B2197" i="1" s="1"/>
  <c r="AJ1337" i="1"/>
  <c r="C1337" i="1" s="1"/>
  <c r="AI1113" i="1"/>
  <c r="B1113" i="1" s="1"/>
  <c r="AH2486" i="1"/>
  <c r="AI2222" i="1"/>
  <c r="AK2222" i="1" s="1"/>
  <c r="AI2616" i="1"/>
  <c r="AK2616" i="1" s="1"/>
  <c r="AH576" i="1"/>
  <c r="AI906" i="1"/>
  <c r="AH2058" i="1"/>
  <c r="AJ1449" i="1"/>
  <c r="AK1449" i="1" s="1"/>
  <c r="D1449" i="1" s="1"/>
  <c r="AI2135" i="1"/>
  <c r="AI2805" i="1"/>
  <c r="AJ2601" i="1"/>
  <c r="C2601" i="1" s="1"/>
  <c r="AI2086" i="1"/>
  <c r="B2086" i="1" s="1"/>
  <c r="AJ1775" i="1"/>
  <c r="C1775" i="1" s="1"/>
  <c r="AI1714" i="1"/>
  <c r="AK1714" i="1" s="1"/>
  <c r="AJ1954" i="1"/>
  <c r="C1954" i="1" s="1"/>
  <c r="AI2396" i="1"/>
  <c r="B2396" i="1" s="1"/>
  <c r="AJ1118" i="1"/>
  <c r="C1118" i="1" s="1"/>
  <c r="AI757" i="1"/>
  <c r="AK757" i="1" s="1"/>
  <c r="AI1172" i="1"/>
  <c r="AJ1024" i="1"/>
  <c r="AJ251" i="1"/>
  <c r="C251" i="1" s="1"/>
  <c r="AJ979" i="1"/>
  <c r="AJ718" i="1"/>
  <c r="AK718" i="1" s="1"/>
  <c r="D718" i="1" s="1"/>
  <c r="AJ993" i="1"/>
  <c r="C993" i="1" s="1"/>
  <c r="AI960" i="1"/>
  <c r="AK960" i="1" s="1"/>
  <c r="AH1057" i="1"/>
  <c r="AJ2350" i="1"/>
  <c r="AH2312" i="1"/>
  <c r="AJ2872" i="1"/>
  <c r="C2872" i="1" s="1"/>
  <c r="AH2662" i="1"/>
  <c r="AJ2655" i="1"/>
  <c r="AI2488" i="1"/>
  <c r="B2488" i="1" s="1"/>
  <c r="AH2727" i="1"/>
  <c r="AJ2125" i="1"/>
  <c r="AJ2412" i="1"/>
  <c r="AJ1233" i="1"/>
  <c r="AK1233" i="1" s="1"/>
  <c r="AH1800" i="1"/>
  <c r="AJ1941" i="1"/>
  <c r="AK1941" i="1" s="1"/>
  <c r="AI2593" i="1"/>
  <c r="AJ2789" i="1"/>
  <c r="C2789" i="1" s="1"/>
  <c r="AH2699" i="1"/>
  <c r="AJ624" i="1"/>
  <c r="AK624" i="1" s="1"/>
  <c r="AH804" i="1"/>
  <c r="AH1385" i="1"/>
  <c r="AJ2082" i="1"/>
  <c r="AH2686" i="1"/>
  <c r="AI1992" i="1"/>
  <c r="AK1992" i="1" s="1"/>
  <c r="AI1150" i="1"/>
  <c r="AH1740" i="1"/>
  <c r="AH2012" i="1"/>
  <c r="AJ331" i="1"/>
  <c r="C331" i="1" s="1"/>
  <c r="AJ1171" i="1"/>
  <c r="AJ1260" i="1"/>
  <c r="AH1545" i="1"/>
  <c r="AH1199" i="1"/>
  <c r="AJ363" i="1"/>
  <c r="AJ874" i="1"/>
  <c r="AJ1033" i="1"/>
  <c r="AJ1938" i="1"/>
  <c r="AJ246" i="1"/>
  <c r="C246" i="1" s="1"/>
  <c r="AJ861" i="1"/>
  <c r="C861" i="1" s="1"/>
  <c r="AH1418" i="1"/>
  <c r="AJ1593" i="1"/>
  <c r="AK1593" i="1" s="1"/>
  <c r="AJ1988" i="1"/>
  <c r="C1988" i="1" s="1"/>
  <c r="AI2046" i="1"/>
  <c r="AK2046" i="1" s="1"/>
  <c r="AI2721" i="1"/>
  <c r="AI397" i="1"/>
  <c r="AK397" i="1" s="1"/>
  <c r="D397" i="1" s="1"/>
  <c r="AI880" i="1"/>
  <c r="AH2112" i="1"/>
  <c r="AJ2357" i="1"/>
  <c r="C2357" i="1" s="1"/>
  <c r="AH1135" i="1"/>
  <c r="AJ1437" i="1"/>
  <c r="AJ2236" i="1"/>
  <c r="C2236" i="1" s="1"/>
  <c r="AJ1276" i="1"/>
  <c r="C1276" i="1" s="1"/>
  <c r="AJ1539" i="1"/>
  <c r="AI2089" i="1"/>
  <c r="AH2366" i="1"/>
  <c r="AH2753" i="1"/>
  <c r="AJ2783" i="1"/>
  <c r="AK2783" i="1" s="1"/>
  <c r="AH2719" i="1"/>
  <c r="AJ944" i="1"/>
  <c r="C944" i="1" s="1"/>
  <c r="AJ2577" i="1"/>
  <c r="C2577" i="1" s="1"/>
  <c r="AI2765" i="1"/>
  <c r="AK2765" i="1" s="1"/>
  <c r="D2765" i="1" s="1"/>
  <c r="AJ1750" i="1"/>
  <c r="C1750" i="1" s="1"/>
  <c r="AH2232" i="1"/>
  <c r="AI2253" i="1"/>
  <c r="AH2538" i="1"/>
  <c r="AI2387" i="1"/>
  <c r="AK2387" i="1" s="1"/>
  <c r="D2387" i="1" s="1"/>
  <c r="AI2292" i="1"/>
  <c r="AK2292" i="1" s="1"/>
  <c r="D2292" i="1" s="1"/>
  <c r="AI2172" i="1"/>
  <c r="B2172" i="1" s="1"/>
  <c r="AJ2097" i="1"/>
  <c r="AI1260" i="1"/>
  <c r="AI1878" i="1"/>
  <c r="AI2769" i="1"/>
  <c r="AK2769" i="1" s="1"/>
  <c r="D2769" i="1" s="1"/>
  <c r="AJ2816" i="1"/>
  <c r="C2816" i="1" s="1"/>
  <c r="AI1746" i="1"/>
  <c r="AH1974" i="1"/>
  <c r="AJ2112" i="1"/>
  <c r="C2112" i="1" s="1"/>
  <c r="AI2719" i="1"/>
  <c r="AH1994" i="1"/>
  <c r="AJ2593" i="1"/>
  <c r="C2593" i="1" s="1"/>
  <c r="AH1521" i="1"/>
  <c r="AJ2188" i="1"/>
  <c r="AJ1181" i="1"/>
  <c r="AK1181" i="1" s="1"/>
  <c r="AH657" i="1"/>
  <c r="AI544" i="1"/>
  <c r="AK544" i="1" s="1"/>
  <c r="AH1840" i="1"/>
  <c r="AJ2346" i="1"/>
  <c r="C2346" i="1" s="1"/>
  <c r="AI1582" i="1"/>
  <c r="AK1582" i="1" s="1"/>
  <c r="AJ2317" i="1"/>
  <c r="AH933" i="1"/>
  <c r="AI2587" i="1"/>
  <c r="AH696" i="1"/>
  <c r="AI1406" i="1"/>
  <c r="AJ2253" i="1"/>
  <c r="C2253" i="1" s="1"/>
  <c r="AJ2742" i="1"/>
  <c r="C2742" i="1" s="1"/>
  <c r="AJ1893" i="1"/>
  <c r="C1893" i="1" s="1"/>
  <c r="AJ1283" i="1"/>
  <c r="AI1769" i="1"/>
  <c r="AJ1359" i="1"/>
  <c r="C1359" i="1" s="1"/>
  <c r="AI2048" i="1"/>
  <c r="AK2048" i="1" s="1"/>
  <c r="AH989" i="1"/>
  <c r="AJ2618" i="1"/>
  <c r="C2618" i="1" s="1"/>
  <c r="AI2599" i="1"/>
  <c r="AK2599" i="1" s="1"/>
  <c r="AI2705" i="1"/>
  <c r="AI2570" i="1"/>
  <c r="AI2035" i="1"/>
  <c r="AK2035" i="1" s="1"/>
  <c r="AJ2371" i="1"/>
  <c r="C2371" i="1" s="1"/>
  <c r="AH1832" i="1"/>
  <c r="AJ2526" i="1"/>
  <c r="C2526" i="1" s="1"/>
  <c r="AI2682" i="1"/>
  <c r="AJ2319" i="1"/>
  <c r="AH1554" i="1"/>
  <c r="AJ2351" i="1"/>
  <c r="C2351" i="1" s="1"/>
  <c r="AJ2321" i="1"/>
  <c r="AJ1661" i="1"/>
  <c r="AJ2333" i="1"/>
  <c r="C2333" i="1" s="1"/>
  <c r="AH2751" i="1"/>
  <c r="AJ1975" i="1"/>
  <c r="C1975" i="1" s="1"/>
  <c r="AJ1816" i="1"/>
  <c r="C1816" i="1" s="1"/>
  <c r="AH1482" i="1"/>
  <c r="AI2378" i="1"/>
  <c r="AJ1922" i="1"/>
  <c r="AH2584" i="1"/>
  <c r="AJ647" i="1"/>
  <c r="AJ2325" i="1"/>
  <c r="C2325" i="1" s="1"/>
  <c r="AI2065" i="1"/>
  <c r="AK2065" i="1" s="1"/>
  <c r="D2065" i="1" s="1"/>
  <c r="AH2743" i="1"/>
  <c r="AJ2305" i="1"/>
  <c r="C2305" i="1" s="1"/>
  <c r="AJ2621" i="1"/>
  <c r="AK2621" i="1" s="1"/>
  <c r="D2621" i="1" s="1"/>
  <c r="AJ2393" i="1"/>
  <c r="C2393" i="1" s="1"/>
  <c r="AJ2732" i="1"/>
  <c r="AH2747" i="1"/>
  <c r="AH2364" i="1"/>
  <c r="AH2208" i="1"/>
  <c r="AH2420" i="1"/>
  <c r="AI2083" i="1"/>
  <c r="AJ988" i="1"/>
  <c r="C988" i="1" s="1"/>
  <c r="AJ2063" i="1"/>
  <c r="C2063" i="1" s="1"/>
  <c r="AJ2408" i="1"/>
  <c r="C2408" i="1" s="1"/>
  <c r="AJ3038" i="1"/>
  <c r="AH2668" i="1"/>
  <c r="AJ2509" i="1"/>
  <c r="AI1968" i="1"/>
  <c r="AK1968" i="1" s="1"/>
  <c r="D1968" i="1" s="1"/>
  <c r="AJ2001" i="1"/>
  <c r="C2001" i="1" s="1"/>
  <c r="AJ1719" i="1"/>
  <c r="C1719" i="1" s="1"/>
  <c r="AJ1372" i="1"/>
  <c r="C1372" i="1" s="1"/>
  <c r="AH2877" i="1"/>
  <c r="AJ2649" i="1"/>
  <c r="C2649" i="1" s="1"/>
  <c r="AI2156" i="1"/>
  <c r="AI917" i="1"/>
  <c r="AI124" i="1"/>
  <c r="AJ678" i="1"/>
  <c r="C678" i="1" s="1"/>
  <c r="AJ1064" i="1"/>
  <c r="C1064" i="1" s="1"/>
  <c r="AH1962" i="1"/>
  <c r="AJ1564" i="1"/>
  <c r="AJ1709" i="1"/>
  <c r="AJ2404" i="1"/>
  <c r="AJ2921" i="1"/>
  <c r="AI1482" i="1"/>
  <c r="AH2582" i="1"/>
  <c r="AI2590" i="1"/>
  <c r="B2590" i="1" s="1"/>
  <c r="AI328" i="1"/>
  <c r="AK328" i="1" s="1"/>
  <c r="D328" i="1" s="1"/>
  <c r="AH2098" i="1"/>
  <c r="AI2171" i="1"/>
  <c r="AJ1433" i="1"/>
  <c r="AK1433" i="1" s="1"/>
  <c r="D1433" i="1" s="1"/>
  <c r="AJ1757" i="1"/>
  <c r="C1757" i="1" s="1"/>
  <c r="AJ1669" i="1"/>
  <c r="C1669" i="1" s="1"/>
  <c r="AJ2627" i="1"/>
  <c r="AK2627" i="1" s="1"/>
  <c r="AI2214" i="1"/>
  <c r="AH2632" i="1"/>
  <c r="AJ2657" i="1"/>
  <c r="AH1758" i="1"/>
  <c r="AJ1657" i="1"/>
  <c r="C1657" i="1" s="1"/>
  <c r="AH2240" i="1"/>
  <c r="AJ1198" i="1"/>
  <c r="C1198" i="1" s="1"/>
  <c r="AI1095" i="1"/>
  <c r="AK1095" i="1" s="1"/>
  <c r="AH1478" i="1"/>
  <c r="AI2401" i="1"/>
  <c r="AK2401" i="1" s="1"/>
  <c r="D2401" i="1" s="1"/>
  <c r="AH2903" i="1"/>
  <c r="AI1114" i="1"/>
  <c r="AI1273" i="1"/>
  <c r="B1273" i="1" s="1"/>
  <c r="AJ1065" i="1"/>
  <c r="AH831" i="1"/>
  <c r="AH2338" i="1"/>
  <c r="D2338" i="1" s="1"/>
  <c r="AI2411" i="1"/>
  <c r="AK2411" i="1" s="1"/>
  <c r="AH2725" i="1"/>
  <c r="AJ2669" i="1"/>
  <c r="C2669" i="1" s="1"/>
  <c r="AJ2429" i="1"/>
  <c r="C2429" i="1" s="1"/>
  <c r="AJ2488" i="1"/>
  <c r="AI2490" i="1"/>
  <c r="AI914" i="1"/>
  <c r="AI2788" i="1"/>
  <c r="AH1598" i="1"/>
  <c r="AI2629" i="1"/>
  <c r="AI2361" i="1"/>
  <c r="AH1473" i="1"/>
  <c r="AH1736" i="1"/>
  <c r="AJ2118" i="1"/>
  <c r="AI182" i="1"/>
  <c r="AK182" i="1" s="1"/>
  <c r="AI1068" i="1"/>
  <c r="AK1068" i="1" s="1"/>
  <c r="D1068" i="1" s="1"/>
  <c r="AI1809" i="1"/>
  <c r="AH2680" i="1"/>
  <c r="AI2376" i="1"/>
  <c r="AI1274" i="1"/>
  <c r="AH424" i="1"/>
  <c r="AH1349" i="1"/>
  <c r="AJ1101" i="1"/>
  <c r="AK1101" i="1" s="1"/>
  <c r="AI938" i="1"/>
  <c r="AK938" i="1" s="1"/>
  <c r="AH1025" i="1"/>
  <c r="AI334" i="1"/>
  <c r="AK334" i="1" s="1"/>
  <c r="AH458" i="1"/>
  <c r="AH792" i="1"/>
  <c r="AI89" i="1"/>
  <c r="AK89" i="1" s="1"/>
  <c r="D89" i="1" s="1"/>
  <c r="AI641" i="1"/>
  <c r="AJ1091" i="1"/>
  <c r="AI2934" i="1"/>
  <c r="AK2934" i="1" s="1"/>
  <c r="AI1081" i="1"/>
  <c r="AI1440" i="1"/>
  <c r="AK1440" i="1" s="1"/>
  <c r="AI773" i="1"/>
  <c r="AK773" i="1" s="1"/>
  <c r="AH894" i="1"/>
  <c r="AI1176" i="1"/>
  <c r="AI865" i="1"/>
  <c r="AK865" i="1" s="1"/>
  <c r="D865" i="1" s="1"/>
  <c r="AH1498" i="1"/>
  <c r="AI2452" i="1"/>
  <c r="AI2881" i="1"/>
  <c r="AK2881" i="1" s="1"/>
  <c r="D2881" i="1" s="1"/>
  <c r="AJ2806" i="1"/>
  <c r="C2806" i="1" s="1"/>
  <c r="AI1407" i="1"/>
  <c r="AI1143" i="1"/>
  <c r="AJ1347" i="1"/>
  <c r="C1347" i="1" s="1"/>
  <c r="AH2158" i="1"/>
  <c r="AI2399" i="1"/>
  <c r="AJ311" i="1"/>
  <c r="C311" i="1" s="1"/>
  <c r="AJ1075" i="1"/>
  <c r="C1075" i="1" s="1"/>
  <c r="AH1658" i="1"/>
  <c r="AJ2142" i="1"/>
  <c r="C2142" i="1" s="1"/>
  <c r="AI2271" i="1"/>
  <c r="AH2548" i="1"/>
  <c r="AI1060" i="1"/>
  <c r="AK1060" i="1" s="1"/>
  <c r="AI2347" i="1"/>
  <c r="AJ1451" i="1"/>
  <c r="C1451" i="1" s="1"/>
  <c r="AJ1535" i="1"/>
  <c r="AK1535" i="1" s="1"/>
  <c r="D1535" i="1" s="1"/>
  <c r="AJ1497" i="1"/>
  <c r="C1497" i="1" s="1"/>
  <c r="AI1636" i="1"/>
  <c r="AI1416" i="1"/>
  <c r="AK1416" i="1" s="1"/>
  <c r="D1416" i="1" s="1"/>
  <c r="AJ2306" i="1"/>
  <c r="C2306" i="1" s="1"/>
  <c r="AJ2440" i="1"/>
  <c r="C2440" i="1" s="1"/>
  <c r="AI2250" i="1"/>
  <c r="AJ2740" i="1"/>
  <c r="AJ2808" i="1"/>
  <c r="AI1682" i="1"/>
  <c r="AI2690" i="1"/>
  <c r="AK2690" i="1" s="1"/>
  <c r="AH2108" i="1"/>
  <c r="AH918" i="1"/>
  <c r="AJ2345" i="1"/>
  <c r="AJ2241" i="1"/>
  <c r="C2241" i="1" s="1"/>
  <c r="AH1307" i="1"/>
  <c r="AI2373" i="1"/>
  <c r="AJ1773" i="1"/>
  <c r="C1773" i="1" s="1"/>
  <c r="AI1380" i="1"/>
  <c r="AI2507" i="1"/>
  <c r="AI2132" i="1"/>
  <c r="AJ2392" i="1"/>
  <c r="C2392" i="1" s="1"/>
  <c r="AH2228" i="1"/>
  <c r="AH2210" i="1"/>
  <c r="AJ2460" i="1"/>
  <c r="AH2162" i="1"/>
  <c r="AI1375" i="1"/>
  <c r="AH1141" i="1"/>
  <c r="AH200" i="1"/>
  <c r="AJ1130" i="1"/>
  <c r="AJ2458" i="1"/>
  <c r="C2458" i="1" s="1"/>
  <c r="AJ1758" i="1"/>
  <c r="AJ144" i="1"/>
  <c r="C144" i="1" s="1"/>
  <c r="AH1882" i="1"/>
  <c r="AH1221" i="1"/>
  <c r="AJ863" i="1"/>
  <c r="C863" i="1" s="1"/>
  <c r="AH2238" i="1"/>
  <c r="AI1650" i="1"/>
  <c r="AK1650" i="1" s="1"/>
  <c r="D1650" i="1" s="1"/>
  <c r="AH583" i="1"/>
  <c r="AH2082" i="1"/>
  <c r="AJ1957" i="1"/>
  <c r="AJ1770" i="1"/>
  <c r="AJ1623" i="1"/>
  <c r="C1623" i="1" s="1"/>
  <c r="AH1245" i="1"/>
  <c r="AI2017" i="1"/>
  <c r="AK2017" i="1" s="1"/>
  <c r="AJ1618" i="1"/>
  <c r="C1618" i="1" s="1"/>
  <c r="AI1684" i="1"/>
  <c r="AK1684" i="1" s="1"/>
  <c r="AI827" i="1"/>
  <c r="AK827" i="1" s="1"/>
  <c r="AJ2201" i="1"/>
  <c r="AJ1976" i="1"/>
  <c r="AJ1301" i="1"/>
  <c r="AK1301" i="1" s="1"/>
  <c r="AH2510" i="1"/>
  <c r="AJ2439" i="1"/>
  <c r="AK2439" i="1" s="1"/>
  <c r="D2439" i="1" s="1"/>
  <c r="AJ1027" i="1"/>
  <c r="AJ1865" i="1"/>
  <c r="C1865" i="1" s="1"/>
  <c r="AH1233" i="1"/>
  <c r="D1233" i="1" s="1"/>
  <c r="AI2031" i="1"/>
  <c r="AJ2111" i="1"/>
  <c r="AI2390" i="1"/>
  <c r="AK2390" i="1" s="1"/>
  <c r="D2390" i="1" s="1"/>
  <c r="AJ1937" i="1"/>
  <c r="AJ1109" i="1"/>
  <c r="AH2242" i="1"/>
  <c r="AJ2841" i="1"/>
  <c r="C2841" i="1" s="1"/>
  <c r="AI2298" i="1"/>
  <c r="AJ172" i="1"/>
  <c r="C172" i="1" s="1"/>
  <c r="AJ2797" i="1"/>
  <c r="C2797" i="1" s="1"/>
  <c r="AI618" i="1"/>
  <c r="AI2668" i="1"/>
  <c r="AH2308" i="1"/>
  <c r="AI2546" i="1"/>
  <c r="AI2586" i="1"/>
  <c r="AJ1060" i="1"/>
  <c r="C1060" i="1" s="1"/>
  <c r="AJ2757" i="1"/>
  <c r="AJ2569" i="1"/>
  <c r="C2569" i="1" s="1"/>
  <c r="AH1945" i="1"/>
  <c r="AI1783" i="1"/>
  <c r="AK1783" i="1" s="1"/>
  <c r="AI1492" i="1"/>
  <c r="AK1492" i="1" s="1"/>
  <c r="AI2251" i="1"/>
  <c r="AI2732" i="1"/>
  <c r="AJ2023" i="1"/>
  <c r="C2023" i="1" s="1"/>
  <c r="AJ2276" i="1"/>
  <c r="C2276" i="1" s="1"/>
  <c r="AI2334" i="1"/>
  <c r="AK2334" i="1" s="1"/>
  <c r="AJ1625" i="1"/>
  <c r="AK1625" i="1" s="1"/>
  <c r="AI1930" i="1"/>
  <c r="AK1930" i="1" s="1"/>
  <c r="D1930" i="1" s="1"/>
  <c r="AJ2453" i="1"/>
  <c r="C2453" i="1" s="1"/>
  <c r="AJ1516" i="1"/>
  <c r="C1516" i="1" s="1"/>
  <c r="AJ1925" i="1"/>
  <c r="C1925" i="1" s="1"/>
  <c r="AI149" i="1"/>
  <c r="AJ598" i="1"/>
  <c r="AI487" i="1"/>
  <c r="AJ738" i="1"/>
  <c r="C738" i="1" s="1"/>
  <c r="AI1611" i="1"/>
  <c r="AJ1652" i="1"/>
  <c r="AH1029" i="1"/>
  <c r="AJ2258" i="1"/>
  <c r="AK2258" i="1" s="1"/>
  <c r="AI2435" i="1"/>
  <c r="AH217" i="1"/>
  <c r="AJ1637" i="1"/>
  <c r="AK1637" i="1" s="1"/>
  <c r="AH854" i="1"/>
  <c r="AH1844" i="1"/>
  <c r="AH2134" i="1"/>
  <c r="AI2211" i="1"/>
  <c r="AK2211" i="1" s="1"/>
  <c r="AI2342" i="1"/>
  <c r="AK2342" i="1" s="1"/>
  <c r="AH2476" i="1"/>
  <c r="AJ2671" i="1"/>
  <c r="C2671" i="1" s="1"/>
  <c r="AJ2002" i="1"/>
  <c r="C2002" i="1" s="1"/>
  <c r="AJ2235" i="1"/>
  <c r="C2235" i="1" s="1"/>
  <c r="AJ1282" i="1"/>
  <c r="C1282" i="1" s="1"/>
  <c r="AH1766" i="1"/>
  <c r="AH1530" i="1"/>
  <c r="AJ2518" i="1"/>
  <c r="C2518" i="1" s="1"/>
  <c r="AJ1905" i="1"/>
  <c r="C1905" i="1" s="1"/>
  <c r="AI853" i="1"/>
  <c r="AI1156" i="1"/>
  <c r="AK1156" i="1" s="1"/>
  <c r="AH2374" i="1"/>
  <c r="AI2451" i="1"/>
  <c r="AI2160" i="1"/>
  <c r="AH2761" i="1"/>
  <c r="AJ2463" i="1"/>
  <c r="C2463" i="1" s="1"/>
  <c r="AJ2117" i="1"/>
  <c r="C2117" i="1" s="1"/>
  <c r="AI2698" i="1"/>
  <c r="AI2300" i="1"/>
  <c r="AJ1882" i="1"/>
  <c r="AK1882" i="1" s="1"/>
  <c r="AJ1401" i="1"/>
  <c r="C1401" i="1" s="1"/>
  <c r="AI2864" i="1"/>
  <c r="AI1974" i="1"/>
  <c r="AH1481" i="1"/>
  <c r="AI1612" i="1"/>
  <c r="AK1612" i="1" s="1"/>
  <c r="AH1051" i="1"/>
  <c r="AJ2674" i="1"/>
  <c r="C2674" i="1" s="1"/>
  <c r="AI1946" i="1"/>
  <c r="AI2841" i="1"/>
  <c r="AI714" i="1"/>
  <c r="AI2473" i="1"/>
  <c r="AK2473" i="1" s="1"/>
  <c r="AJ68" i="1"/>
  <c r="AI598" i="1"/>
  <c r="AH718" i="1"/>
  <c r="AH1526" i="1"/>
  <c r="AI2157" i="1"/>
  <c r="AK2157" i="1" s="1"/>
  <c r="AJ1309" i="1"/>
  <c r="AK1309" i="1" s="1"/>
  <c r="D1309" i="1" s="1"/>
  <c r="AJ1817" i="1"/>
  <c r="C1817" i="1" s="1"/>
  <c r="AH2885" i="1"/>
  <c r="AJ1673" i="1"/>
  <c r="AK1673" i="1" s="1"/>
  <c r="D1673" i="1" s="1"/>
  <c r="AI2702" i="1"/>
  <c r="AK2702" i="1" s="1"/>
  <c r="AJ1631" i="1"/>
  <c r="AK1631" i="1" s="1"/>
  <c r="D1631" i="1" s="1"/>
  <c r="AJ2703" i="1"/>
  <c r="C2703" i="1" s="1"/>
  <c r="AH123" i="1"/>
  <c r="AH1505" i="1"/>
  <c r="AH837" i="1"/>
  <c r="AJ12" i="1"/>
  <c r="C12" i="1" s="1"/>
  <c r="AI953" i="1"/>
  <c r="AI276" i="1"/>
  <c r="AK276" i="1" s="1"/>
  <c r="AJ703" i="1"/>
  <c r="C703" i="1" s="1"/>
  <c r="AJ1246" i="1"/>
  <c r="AJ1690" i="1"/>
  <c r="C1690" i="1" s="1"/>
  <c r="AI1300" i="1"/>
  <c r="AK1300" i="1" s="1"/>
  <c r="AH781" i="1"/>
  <c r="AH1570" i="1"/>
  <c r="AI1973" i="1"/>
  <c r="AK1973" i="1" s="1"/>
  <c r="AH2246" i="1"/>
  <c r="AI2107" i="1"/>
  <c r="AK2107" i="1" s="1"/>
  <c r="D2107" i="1" s="1"/>
  <c r="AH2384" i="1"/>
  <c r="AJ2629" i="1"/>
  <c r="C2629" i="1" s="1"/>
  <c r="AI2680" i="1"/>
  <c r="AH2572" i="1"/>
  <c r="AI973" i="1"/>
  <c r="AK973" i="1" s="1"/>
  <c r="D973" i="1" s="1"/>
  <c r="AH2386" i="1"/>
  <c r="AJ2628" i="1"/>
  <c r="C2628" i="1" s="1"/>
  <c r="AH1798" i="1"/>
  <c r="AJ2190" i="1"/>
  <c r="C2190" i="1" s="1"/>
  <c r="AJ2324" i="1"/>
  <c r="C2324" i="1" s="1"/>
  <c r="AJ1373" i="1"/>
  <c r="AI2842" i="1"/>
  <c r="AK2842" i="1" s="1"/>
  <c r="AH1614" i="1"/>
  <c r="AI2329" i="1"/>
  <c r="AI33" i="1"/>
  <c r="AI525" i="1"/>
  <c r="AK525" i="1" s="1"/>
  <c r="AI1687" i="1"/>
  <c r="AJ2370" i="1"/>
  <c r="C2370" i="1" s="1"/>
  <c r="AI1754" i="1"/>
  <c r="AI2426" i="1"/>
  <c r="AK2426" i="1" s="1"/>
  <c r="D2426" i="1" s="1"/>
  <c r="AI1664" i="1"/>
  <c r="AK1664" i="1" s="1"/>
  <c r="AJ2589" i="1"/>
  <c r="C2589" i="1" s="1"/>
  <c r="AJ1611" i="1"/>
  <c r="C1611" i="1" s="1"/>
  <c r="AJ2587" i="1"/>
  <c r="C2587" i="1" s="1"/>
  <c r="AJ1284" i="1"/>
  <c r="C1284" i="1" s="1"/>
  <c r="AH2500" i="1"/>
  <c r="AI1832" i="1"/>
  <c r="AI387" i="1"/>
  <c r="AK387" i="1" s="1"/>
  <c r="AH1718" i="1"/>
  <c r="AH1297" i="1"/>
  <c r="AJ2426" i="1"/>
  <c r="C2426" i="1" s="1"/>
  <c r="AI2178" i="1"/>
  <c r="AK2178" i="1" s="1"/>
  <c r="AI2555" i="1"/>
  <c r="AJ1917" i="1"/>
  <c r="AJ1261" i="1"/>
  <c r="AH2452" i="1"/>
  <c r="AJ2232" i="1"/>
  <c r="AH1277" i="1"/>
  <c r="AI2749" i="1"/>
  <c r="AJ921" i="1"/>
  <c r="AK921" i="1" s="1"/>
  <c r="AJ1371" i="1"/>
  <c r="C1371" i="1" s="1"/>
  <c r="AJ2980" i="1"/>
  <c r="AJ1890" i="1"/>
  <c r="C1890" i="1" s="1"/>
  <c r="AI2565" i="1"/>
  <c r="AK2565" i="1" s="1"/>
  <c r="AI1757" i="1"/>
  <c r="AK1757" i="1" s="1"/>
  <c r="AI1598" i="1"/>
  <c r="AH2398" i="1"/>
  <c r="D2398" i="1" s="1"/>
  <c r="AJ2805" i="1"/>
  <c r="AI2324" i="1"/>
  <c r="AJ2729" i="1"/>
  <c r="C2729" i="1" s="1"/>
  <c r="AJ1671" i="1"/>
  <c r="AH1984" i="1"/>
  <c r="AI2448" i="1"/>
  <c r="AJ1552" i="1"/>
  <c r="AJ2174" i="1"/>
  <c r="C2174" i="1" s="1"/>
  <c r="AH1005" i="1"/>
  <c r="AI1604" i="1"/>
  <c r="AK1604" i="1" s="1"/>
  <c r="AJ2823" i="1"/>
  <c r="C2823" i="1" s="1"/>
  <c r="AJ2273" i="1"/>
  <c r="AK2273" i="1" s="1"/>
  <c r="D2273" i="1" s="1"/>
  <c r="AJ1656" i="1"/>
  <c r="AH883" i="1"/>
  <c r="D883" i="1" s="1"/>
  <c r="AJ2428" i="1"/>
  <c r="C2428" i="1" s="1"/>
  <c r="AI1662" i="1"/>
  <c r="AI2198" i="1"/>
  <c r="AK2198" i="1" s="1"/>
  <c r="D2198" i="1" s="1"/>
  <c r="AJ1752" i="1"/>
  <c r="C1752" i="1" s="1"/>
  <c r="AH2544" i="1"/>
  <c r="AJ1590" i="1"/>
  <c r="C1590" i="1" s="1"/>
  <c r="AI2057" i="1"/>
  <c r="AH1407" i="1"/>
  <c r="AH2785" i="1"/>
  <c r="AJ2859" i="1"/>
  <c r="AI2684" i="1"/>
  <c r="AK2684" i="1" s="1"/>
  <c r="AJ2775" i="1"/>
  <c r="C2775" i="1" s="1"/>
  <c r="AI1141" i="1"/>
  <c r="B1141" i="1" s="1"/>
  <c r="AI2022" i="1"/>
  <c r="AJ1195" i="1"/>
  <c r="C1195" i="1" s="1"/>
  <c r="AH2789" i="1"/>
  <c r="AJ2320" i="1"/>
  <c r="C2320" i="1" s="1"/>
  <c r="AJ2092" i="1"/>
  <c r="C2092" i="1" s="1"/>
  <c r="AI2849" i="1"/>
  <c r="AK2849" i="1" s="1"/>
  <c r="AJ2522" i="1"/>
  <c r="AJ2449" i="1"/>
  <c r="C2449" i="1" s="1"/>
  <c r="AJ1913" i="1"/>
  <c r="C1913" i="1" s="1"/>
  <c r="AI1959" i="1"/>
  <c r="AK1959" i="1" s="1"/>
  <c r="AI1531" i="1"/>
  <c r="AI2500" i="1"/>
  <c r="AI2406" i="1"/>
  <c r="AI2039" i="1"/>
  <c r="AK2039" i="1" s="1"/>
  <c r="AH1390" i="1"/>
  <c r="AJ1436" i="1"/>
  <c r="AJ2045" i="1"/>
  <c r="C2045" i="1" s="1"/>
  <c r="AJ2790" i="1"/>
  <c r="C2790" i="1" s="1"/>
  <c r="AH2829" i="1"/>
  <c r="AH2819" i="1"/>
  <c r="AH2146" i="1"/>
  <c r="AJ711" i="1"/>
  <c r="C711" i="1" s="1"/>
  <c r="AJ1577" i="1"/>
  <c r="C1577" i="1" s="1"/>
  <c r="AJ2835" i="1"/>
  <c r="C2835" i="1" s="1"/>
  <c r="AJ504" i="1"/>
  <c r="C504" i="1" s="1"/>
  <c r="AJ2301" i="1"/>
  <c r="C2301" i="1" s="1"/>
  <c r="AJ433" i="1"/>
  <c r="C433" i="1" s="1"/>
  <c r="AI1336" i="1"/>
  <c r="AK1336" i="1" s="1"/>
  <c r="AJ2971" i="1"/>
  <c r="AI775" i="1"/>
  <c r="AH953" i="1"/>
  <c r="AH1475" i="1"/>
  <c r="D1475" i="1" s="1"/>
  <c r="AJ1213" i="1"/>
  <c r="AK1213" i="1" s="1"/>
  <c r="AJ1032" i="1"/>
  <c r="C1032" i="1" s="1"/>
  <c r="AJ770" i="1"/>
  <c r="AH886" i="1"/>
  <c r="AI213" i="1"/>
  <c r="AI1813" i="1"/>
  <c r="AH519" i="1"/>
  <c r="AH1862" i="1"/>
  <c r="AJ774" i="1"/>
  <c r="C774" i="1" s="1"/>
  <c r="AJ1100" i="1"/>
  <c r="AH1219" i="1"/>
  <c r="AJ2026" i="1"/>
  <c r="C2026" i="1" s="1"/>
  <c r="AH1133" i="1"/>
  <c r="AJ2160" i="1"/>
  <c r="C2160" i="1" s="1"/>
  <c r="AJ2283" i="1"/>
  <c r="AI2742" i="1"/>
  <c r="AI1410" i="1"/>
  <c r="AK1410" i="1" s="1"/>
  <c r="D1410" i="1" s="1"/>
  <c r="AH1387" i="1"/>
  <c r="AI2458" i="1"/>
  <c r="AK2458" i="1" s="1"/>
  <c r="AH2602" i="1"/>
  <c r="AI2706" i="1"/>
  <c r="AK2706" i="1" s="1"/>
  <c r="AJ1858" i="1"/>
  <c r="AH1950" i="1"/>
  <c r="AJ2279" i="1"/>
  <c r="C2279" i="1" s="1"/>
  <c r="AI2116" i="1"/>
  <c r="AI1283" i="1"/>
  <c r="AJ2073" i="1"/>
  <c r="C2073" i="1" s="1"/>
  <c r="AI1900" i="1"/>
  <c r="AI2545" i="1"/>
  <c r="AI1499" i="1"/>
  <c r="AI1556" i="1"/>
  <c r="AI1767" i="1"/>
  <c r="AK1767" i="1" s="1"/>
  <c r="AJ2552" i="1"/>
  <c r="C2552" i="1" s="1"/>
  <c r="AJ2702" i="1"/>
  <c r="AI1898" i="1"/>
  <c r="AI2266" i="1"/>
  <c r="AK2266" i="1" s="1"/>
  <c r="D2266" i="1" s="1"/>
  <c r="AI383" i="1"/>
  <c r="AK383" i="1" s="1"/>
  <c r="AJ884" i="1"/>
  <c r="C884" i="1" s="1"/>
  <c r="AH1710" i="1"/>
  <c r="D1710" i="1" s="1"/>
  <c r="AJ2405" i="1"/>
  <c r="C2405" i="1" s="1"/>
  <c r="AH1312" i="1"/>
  <c r="AH1531" i="1"/>
  <c r="AI1855" i="1"/>
  <c r="AK1855" i="1" s="1"/>
  <c r="AH1013" i="1"/>
  <c r="AI2370" i="1"/>
  <c r="AJ2616" i="1"/>
  <c r="AI2384" i="1"/>
  <c r="AJ2641" i="1"/>
  <c r="C2641" i="1" s="1"/>
  <c r="AI2134" i="1"/>
  <c r="AI1970" i="1"/>
  <c r="AJ2822" i="1"/>
  <c r="C2822" i="1" s="1"/>
  <c r="AJ2396" i="1"/>
  <c r="C2396" i="1" s="1"/>
  <c r="AI1100" i="1"/>
  <c r="AJ2603" i="1"/>
  <c r="C2603" i="1" s="1"/>
  <c r="AI2882" i="1"/>
  <c r="AH1077" i="1"/>
  <c r="D1077" i="1" s="1"/>
  <c r="AJ1275" i="1"/>
  <c r="C1275" i="1" s="1"/>
  <c r="AI983" i="1"/>
  <c r="AK983" i="1" s="1"/>
  <c r="AI264" i="1"/>
  <c r="AK264" i="1" s="1"/>
  <c r="D264" i="1" s="1"/>
  <c r="AI1719" i="1"/>
  <c r="AK1719" i="1" s="1"/>
  <c r="D1719" i="1" s="1"/>
  <c r="AI2677" i="1"/>
  <c r="AH778" i="1"/>
  <c r="AI1993" i="1"/>
  <c r="AJ1525" i="1"/>
  <c r="AJ1397" i="1"/>
  <c r="AH1143" i="1"/>
  <c r="AJ2337" i="1"/>
  <c r="C2337" i="1" s="1"/>
  <c r="AJ1202" i="1"/>
  <c r="AH2196" i="1"/>
  <c r="AI1912" i="1"/>
  <c r="AH2092" i="1"/>
  <c r="AJ2433" i="1"/>
  <c r="C2433" i="1" s="1"/>
  <c r="AI1617" i="1"/>
  <c r="B1617" i="1" s="1"/>
  <c r="AJ2334" i="1"/>
  <c r="C2334" i="1" s="1"/>
  <c r="AI2407" i="1"/>
  <c r="AH1601" i="1"/>
  <c r="D1601" i="1" s="1"/>
  <c r="AI2337" i="1"/>
  <c r="AK2337" i="1" s="1"/>
  <c r="AI1850" i="1"/>
  <c r="AK1850" i="1" s="1"/>
  <c r="AI2076" i="1"/>
  <c r="AK2076" i="1" s="1"/>
  <c r="D2076" i="1" s="1"/>
  <c r="AI2074" i="1"/>
  <c r="AH2696" i="1"/>
  <c r="AJ205" i="1"/>
  <c r="C205" i="1" s="1"/>
  <c r="AJ2316" i="1"/>
  <c r="AI941" i="1"/>
  <c r="AK941" i="1" s="1"/>
  <c r="AJ1711" i="1"/>
  <c r="AJ545" i="1"/>
  <c r="AJ2759" i="1"/>
  <c r="C2759" i="1" s="1"/>
  <c r="AI2510" i="1"/>
  <c r="AJ2658" i="1"/>
  <c r="C2658" i="1" s="1"/>
  <c r="AH2682" i="1"/>
  <c r="AH985" i="1"/>
  <c r="D985" i="1" s="1"/>
  <c r="AJ2549" i="1"/>
  <c r="AJ2267" i="1"/>
  <c r="C2267" i="1" s="1"/>
  <c r="AI504" i="1"/>
  <c r="AK504" i="1" s="1"/>
  <c r="AJ2566" i="1"/>
  <c r="C2566" i="1" s="1"/>
  <c r="AJ1387" i="1"/>
  <c r="AJ1771" i="1"/>
  <c r="C1771" i="1" s="1"/>
  <c r="AH2100" i="1"/>
  <c r="AI1894" i="1"/>
  <c r="AK1894" i="1" s="1"/>
  <c r="AJ155" i="1"/>
  <c r="C155" i="1" s="1"/>
  <c r="AH2286" i="1"/>
  <c r="AI1637" i="1"/>
  <c r="AJ2062" i="1"/>
  <c r="AJ2032" i="1"/>
  <c r="C2032" i="1" s="1"/>
  <c r="AH1593" i="1"/>
  <c r="AH2028" i="1"/>
  <c r="AJ2077" i="1"/>
  <c r="C2077" i="1" s="1"/>
  <c r="AJ2665" i="1"/>
  <c r="C2665" i="1" s="1"/>
  <c r="AJ2678" i="1"/>
  <c r="C2678" i="1" s="1"/>
  <c r="D2445" i="1"/>
  <c r="D2673" i="1"/>
  <c r="D2655" i="1"/>
  <c r="D1667" i="1"/>
  <c r="D1905" i="1"/>
  <c r="D690" i="1"/>
  <c r="D398" i="1"/>
  <c r="D2627" i="1"/>
  <c r="D2377" i="1"/>
  <c r="D2041" i="1"/>
  <c r="D1316" i="1"/>
  <c r="D1156" i="1"/>
  <c r="C1574" i="1"/>
  <c r="B1537" i="1"/>
  <c r="C1382" i="1"/>
  <c r="B1345" i="1"/>
  <c r="D222" i="1"/>
  <c r="AK1510" i="1"/>
  <c r="D1510" i="1" s="1"/>
  <c r="D2583" i="1"/>
  <c r="D1899" i="1"/>
  <c r="D1659" i="1"/>
  <c r="D2013" i="1"/>
  <c r="C1578" i="1"/>
  <c r="C1530" i="1"/>
  <c r="C1498" i="1"/>
  <c r="C1450" i="1"/>
  <c r="B1365" i="1"/>
  <c r="B314" i="1"/>
  <c r="D97" i="1"/>
  <c r="AK1406" i="1"/>
  <c r="D1406" i="1" s="1"/>
  <c r="AK1361" i="1"/>
  <c r="D1361" i="1" s="1"/>
  <c r="D2429" i="1"/>
  <c r="D2427" i="1"/>
  <c r="D1679" i="1"/>
  <c r="D2209" i="1"/>
  <c r="C1486" i="1"/>
  <c r="C1422" i="1"/>
  <c r="C1358" i="1"/>
  <c r="D385" i="1"/>
  <c r="D30" i="1"/>
  <c r="AK2918" i="1"/>
  <c r="D2918" i="1" s="1"/>
  <c r="AK1542" i="1"/>
  <c r="D1542" i="1" s="1"/>
  <c r="AK1377" i="1"/>
  <c r="D1377" i="1" s="1"/>
  <c r="D2295" i="1"/>
  <c r="D2231" i="1"/>
  <c r="D2039" i="1"/>
  <c r="D1040" i="1"/>
  <c r="D261" i="1"/>
  <c r="C62" i="1"/>
  <c r="D2935" i="1"/>
  <c r="D2917" i="1"/>
  <c r="AK1558" i="1"/>
  <c r="AK1393" i="1"/>
  <c r="D1393" i="1" s="1"/>
  <c r="D2393" i="1"/>
  <c r="D1653" i="1"/>
  <c r="D1520" i="1"/>
  <c r="B1457" i="1"/>
  <c r="C1414" i="1"/>
  <c r="D706" i="1"/>
  <c r="C211" i="1"/>
  <c r="AK1370" i="1"/>
  <c r="D1370" i="1" s="1"/>
  <c r="AK1477" i="1"/>
  <c r="D1477" i="1" s="1"/>
  <c r="D2541" i="1"/>
  <c r="D2599" i="1"/>
  <c r="D2157" i="1"/>
  <c r="D1961" i="1"/>
  <c r="D1929" i="1"/>
  <c r="D1865" i="1"/>
  <c r="B1573" i="1"/>
  <c r="D450" i="1"/>
  <c r="D210" i="1"/>
  <c r="AK1514" i="1"/>
  <c r="D1514" i="1" s="1"/>
  <c r="AK1470" i="1"/>
  <c r="D1470" i="1" s="1"/>
  <c r="D2683" i="1"/>
  <c r="D2323" i="1"/>
  <c r="D2211" i="1"/>
  <c r="D2035" i="1"/>
  <c r="D1969" i="1"/>
  <c r="B1449" i="1"/>
  <c r="B1385" i="1"/>
  <c r="D916" i="1"/>
  <c r="D337" i="1"/>
  <c r="AK1509" i="1"/>
  <c r="D1509" i="1" s="1"/>
  <c r="AK1350" i="1"/>
  <c r="D2633" i="1"/>
  <c r="D2700" i="1"/>
  <c r="D2687" i="1"/>
  <c r="D2359" i="1"/>
  <c r="D2055" i="1"/>
  <c r="D1697" i="1"/>
  <c r="D1056" i="1"/>
  <c r="D992" i="1"/>
  <c r="D457" i="1"/>
  <c r="D409" i="1"/>
  <c r="D299" i="1"/>
  <c r="D277" i="1"/>
  <c r="D2531" i="1"/>
  <c r="D2409" i="1"/>
  <c r="D1845" i="1"/>
  <c r="D1344" i="1"/>
  <c r="D1060" i="1"/>
  <c r="B1553" i="1"/>
  <c r="B1505" i="1"/>
  <c r="C1446" i="1"/>
  <c r="C1398" i="1"/>
  <c r="D649" i="1"/>
  <c r="D2487" i="1"/>
  <c r="D2335" i="1"/>
  <c r="D1981" i="1"/>
  <c r="D1881" i="1"/>
  <c r="D1753" i="1"/>
  <c r="D1336" i="1"/>
  <c r="B1557" i="1"/>
  <c r="B1381" i="1"/>
  <c r="B1349" i="1"/>
  <c r="D301" i="1"/>
  <c r="AK1534" i="1"/>
  <c r="D1534" i="1" s="1"/>
  <c r="AK1489" i="1"/>
  <c r="D1489" i="1" s="1"/>
  <c r="D2489" i="1"/>
  <c r="D2275" i="1"/>
  <c r="D2417" i="1"/>
  <c r="D2289" i="1"/>
  <c r="C1342" i="1"/>
  <c r="AK1401" i="1"/>
  <c r="D1401" i="1" s="1"/>
  <c r="AK1430" i="1"/>
  <c r="D1430" i="1" s="1"/>
  <c r="D2585" i="1"/>
  <c r="D2730" i="1"/>
  <c r="D2653" i="1"/>
  <c r="D2297" i="1"/>
  <c r="D1861" i="1"/>
  <c r="D1797" i="1"/>
  <c r="D1685" i="1"/>
  <c r="D2939" i="1"/>
  <c r="D2473" i="1"/>
  <c r="D2631" i="1"/>
  <c r="D1691" i="1"/>
  <c r="D2189" i="1"/>
  <c r="D1705" i="1"/>
  <c r="B298" i="1"/>
  <c r="D2459" i="1"/>
  <c r="D1855" i="1"/>
  <c r="D2257" i="1"/>
  <c r="D2193" i="1"/>
  <c r="B1465" i="1"/>
  <c r="B232" i="1"/>
  <c r="B3" i="3"/>
  <c r="B2" i="3" s="1"/>
  <c r="F4" i="3"/>
  <c r="F5" i="3" s="1"/>
  <c r="C4" i="3"/>
  <c r="C5" i="3" s="1"/>
  <c r="D107" i="1" l="1"/>
  <c r="D980" i="1"/>
  <c r="D2097" i="1"/>
  <c r="D2776" i="1"/>
  <c r="D1568" i="1"/>
  <c r="D189" i="1"/>
  <c r="D1991" i="1"/>
  <c r="D1813" i="1"/>
  <c r="D2233" i="1"/>
  <c r="D1869" i="1"/>
  <c r="D2822" i="1"/>
  <c r="D1793" i="1"/>
  <c r="D2073" i="1"/>
  <c r="D1841" i="1"/>
  <c r="D2704" i="1"/>
  <c r="D1823" i="1"/>
  <c r="D2375" i="1"/>
  <c r="D1941" i="1"/>
  <c r="D1220" i="1"/>
  <c r="D2625" i="1"/>
  <c r="D2860" i="1"/>
  <c r="D267" i="1"/>
  <c r="D273" i="1"/>
  <c r="D2105" i="1"/>
  <c r="D2003" i="1"/>
  <c r="D1993" i="1"/>
  <c r="D1933" i="1"/>
  <c r="D2878" i="1"/>
  <c r="D1488" i="1"/>
  <c r="D2569" i="1"/>
  <c r="D1851" i="1"/>
  <c r="D2477" i="1"/>
  <c r="D2151" i="1"/>
  <c r="D1801" i="1"/>
  <c r="D2077" i="1"/>
  <c r="D1735" i="1"/>
  <c r="D1971" i="1"/>
  <c r="D456" i="1"/>
  <c r="AK2500" i="1"/>
  <c r="D2500" i="1" s="1"/>
  <c r="B2500" i="1"/>
  <c r="B1375" i="1"/>
  <c r="AK1375" i="1"/>
  <c r="D1375" i="1" s="1"/>
  <c r="AK3067" i="1"/>
  <c r="D3067" i="1" s="1"/>
  <c r="B3067" i="1"/>
  <c r="AK512" i="1"/>
  <c r="D512" i="1" s="1"/>
  <c r="B512" i="1"/>
  <c r="AK492" i="1"/>
  <c r="D492" i="1" s="1"/>
  <c r="B492" i="1"/>
  <c r="AK2829" i="1"/>
  <c r="B2829" i="1"/>
  <c r="AK2410" i="1"/>
  <c r="D2410" i="1" s="1"/>
  <c r="B2410" i="1"/>
  <c r="AK2551" i="1"/>
  <c r="D2551" i="1" s="1"/>
  <c r="B2551" i="1"/>
  <c r="AK2066" i="1"/>
  <c r="D2066" i="1" s="1"/>
  <c r="B2066" i="1"/>
  <c r="AK3036" i="1"/>
  <c r="D3036" i="1" s="1"/>
  <c r="B3036" i="1"/>
  <c r="AK217" i="1"/>
  <c r="D217" i="1" s="1"/>
  <c r="B217" i="1"/>
  <c r="AK994" i="1"/>
  <c r="D994" i="1" s="1"/>
  <c r="B994" i="1"/>
  <c r="D98" i="1"/>
  <c r="AK1041" i="1"/>
  <c r="D1041" i="1" s="1"/>
  <c r="C1041" i="1"/>
  <c r="B2661" i="1"/>
  <c r="AK2661" i="1"/>
  <c r="D2661" i="1" s="1"/>
  <c r="AK61" i="1"/>
  <c r="D61" i="1" s="1"/>
  <c r="B61" i="1"/>
  <c r="B734" i="1"/>
  <c r="AK734" i="1"/>
  <c r="D734" i="1" s="1"/>
  <c r="B964" i="1"/>
  <c r="AK306" i="1"/>
  <c r="D306" i="1" s="1"/>
  <c r="B306" i="1"/>
  <c r="AK2810" i="1"/>
  <c r="D2810" i="1" s="1"/>
  <c r="B2810" i="1"/>
  <c r="AK820" i="1"/>
  <c r="D820" i="1" s="1"/>
  <c r="B820" i="1"/>
  <c r="AK262" i="1"/>
  <c r="B262" i="1"/>
  <c r="B926" i="1"/>
  <c r="AK1974" i="1"/>
  <c r="D1974" i="1" s="1"/>
  <c r="B1974" i="1"/>
  <c r="B2097" i="1"/>
  <c r="AK2097" i="1"/>
  <c r="B2480" i="1"/>
  <c r="AK2480" i="1"/>
  <c r="D2480" i="1" s="1"/>
  <c r="AK2689" i="1"/>
  <c r="D2689" i="1" s="1"/>
  <c r="AK887" i="1"/>
  <c r="B887" i="1"/>
  <c r="D1037" i="1"/>
  <c r="D893" i="1"/>
  <c r="B333" i="1"/>
  <c r="AK333" i="1"/>
  <c r="D333" i="1" s="1"/>
  <c r="AK1618" i="1"/>
  <c r="AK1333" i="1"/>
  <c r="D1333" i="1" s="1"/>
  <c r="B1623" i="1"/>
  <c r="AK1623" i="1"/>
  <c r="D1623" i="1" s="1"/>
  <c r="B289" i="1"/>
  <c r="AK289" i="1"/>
  <c r="D289" i="1" s="1"/>
  <c r="D552" i="1"/>
  <c r="B1106" i="1"/>
  <c r="B1719" i="1"/>
  <c r="AK775" i="1"/>
  <c r="B775" i="1"/>
  <c r="AK66" i="1"/>
  <c r="D66" i="1" s="1"/>
  <c r="B66" i="1"/>
  <c r="AK556" i="1"/>
  <c r="D556" i="1" s="1"/>
  <c r="C556" i="1"/>
  <c r="AK2109" i="1"/>
  <c r="D2109" i="1" s="1"/>
  <c r="B2109" i="1"/>
  <c r="AK888" i="1"/>
  <c r="D888" i="1" s="1"/>
  <c r="B888" i="1"/>
  <c r="AK172" i="1"/>
  <c r="B1877" i="1"/>
  <c r="AK1877" i="1"/>
  <c r="D1877" i="1" s="1"/>
  <c r="D2490" i="1"/>
  <c r="AK1607" i="1"/>
  <c r="D1607" i="1" s="1"/>
  <c r="B1607" i="1"/>
  <c r="B2663" i="1"/>
  <c r="AK2663" i="1"/>
  <c r="D2663" i="1" s="1"/>
  <c r="B1497" i="1"/>
  <c r="AK1497" i="1"/>
  <c r="D1497" i="1" s="1"/>
  <c r="AK1145" i="1"/>
  <c r="D1145" i="1" s="1"/>
  <c r="C1145" i="1"/>
  <c r="D1959" i="1"/>
  <c r="B299" i="1"/>
  <c r="D1146" i="1"/>
  <c r="AK1318" i="1"/>
  <c r="D1318" i="1" s="1"/>
  <c r="B1318" i="1"/>
  <c r="B1123" i="1"/>
  <c r="AK2058" i="1"/>
  <c r="B2058" i="1"/>
  <c r="AK717" i="1"/>
  <c r="D717" i="1" s="1"/>
  <c r="D1033" i="1"/>
  <c r="B2011" i="1"/>
  <c r="AK1662" i="1"/>
  <c r="D1662" i="1" s="1"/>
  <c r="B1662" i="1"/>
  <c r="AK2298" i="1"/>
  <c r="D2298" i="1" s="1"/>
  <c r="B2298" i="1"/>
  <c r="AK2452" i="1"/>
  <c r="B2452" i="1"/>
  <c r="AK2253" i="1"/>
  <c r="D2253" i="1" s="1"/>
  <c r="B2253" i="1"/>
  <c r="AK906" i="1"/>
  <c r="D906" i="1" s="1"/>
  <c r="B906" i="1"/>
  <c r="AK275" i="1"/>
  <c r="AK1791" i="1"/>
  <c r="D1791" i="1" s="1"/>
  <c r="B1791" i="1"/>
  <c r="D2865" i="1"/>
  <c r="AK1354" i="1"/>
  <c r="D1354" i="1" s="1"/>
  <c r="B1354" i="1"/>
  <c r="B159" i="1"/>
  <c r="AK159" i="1"/>
  <c r="D159" i="1" s="1"/>
  <c r="AK1721" i="1"/>
  <c r="D1721" i="1" s="1"/>
  <c r="AK1888" i="1"/>
  <c r="D1888" i="1" s="1"/>
  <c r="B1888" i="1"/>
  <c r="AK1628" i="1"/>
  <c r="B1628" i="1"/>
  <c r="AK2691" i="1"/>
  <c r="D2691" i="1" s="1"/>
  <c r="B2691" i="1"/>
  <c r="AK1379" i="1"/>
  <c r="D1379" i="1" s="1"/>
  <c r="B635" i="1"/>
  <c r="AK635" i="1"/>
  <c r="D635" i="1" s="1"/>
  <c r="AK2140" i="1"/>
  <c r="D2140" i="1" s="1"/>
  <c r="B2140" i="1"/>
  <c r="AK574" i="1"/>
  <c r="AK1108" i="1"/>
  <c r="D1108" i="1" s="1"/>
  <c r="B1108" i="1"/>
  <c r="D2775" i="1"/>
  <c r="B2017" i="1"/>
  <c r="D327" i="1"/>
  <c r="AK2962" i="1"/>
  <c r="D2962" i="1" s="1"/>
  <c r="B2962" i="1"/>
  <c r="AK781" i="1"/>
  <c r="B781" i="1"/>
  <c r="B14" i="1"/>
  <c r="AK2814" i="1"/>
  <c r="D2814" i="1" s="1"/>
  <c r="B2814" i="1"/>
  <c r="B2722" i="1"/>
  <c r="AK2722" i="1"/>
  <c r="D2722" i="1" s="1"/>
  <c r="B1846" i="1"/>
  <c r="D3024" i="1"/>
  <c r="AK2742" i="1"/>
  <c r="D2742" i="1" s="1"/>
  <c r="B2742" i="1"/>
  <c r="AK1853" i="1"/>
  <c r="D1853" i="1" s="1"/>
  <c r="AK2095" i="1"/>
  <c r="D2095" i="1" s="1"/>
  <c r="B2095" i="1"/>
  <c r="AK147" i="1"/>
  <c r="D147" i="1" s="1"/>
  <c r="B147" i="1"/>
  <c r="AK2790" i="1"/>
  <c r="D2790" i="1" s="1"/>
  <c r="B2790" i="1"/>
  <c r="AK2040" i="1"/>
  <c r="D2040" i="1" s="1"/>
  <c r="B2040" i="1"/>
  <c r="AK2928" i="1"/>
  <c r="B2928" i="1"/>
  <c r="C1920" i="1"/>
  <c r="AK1996" i="1"/>
  <c r="D1996" i="1" s="1"/>
  <c r="B1996" i="1"/>
  <c r="B2743" i="1"/>
  <c r="AK2743" i="1"/>
  <c r="D2743" i="1" s="1"/>
  <c r="AK2820" i="1"/>
  <c r="D2820" i="1" s="1"/>
  <c r="D341" i="1"/>
  <c r="D832" i="1"/>
  <c r="AK95" i="1"/>
  <c r="D95" i="1" s="1"/>
  <c r="B95" i="1"/>
  <c r="D833" i="1"/>
  <c r="AK1948" i="1"/>
  <c r="D1948" i="1" s="1"/>
  <c r="B1948" i="1"/>
  <c r="AK1050" i="1"/>
  <c r="D1050" i="1" s="1"/>
  <c r="AK1554" i="1"/>
  <c r="B1554" i="1"/>
  <c r="AK2529" i="1"/>
  <c r="D2529" i="1" s="1"/>
  <c r="B2529" i="1"/>
  <c r="AK2306" i="1"/>
  <c r="D2306" i="1" s="1"/>
  <c r="AK2993" i="1"/>
  <c r="D2993" i="1" s="1"/>
  <c r="B2993" i="1"/>
  <c r="AK2826" i="1"/>
  <c r="D2826" i="1" s="1"/>
  <c r="AK2305" i="1"/>
  <c r="D2305" i="1" s="1"/>
  <c r="B470" i="1"/>
  <c r="D2680" i="1"/>
  <c r="AK1994" i="1"/>
  <c r="D1994" i="1" s="1"/>
  <c r="B1994" i="1"/>
  <c r="D577" i="1"/>
  <c r="D40" i="1"/>
  <c r="AK2047" i="1"/>
  <c r="D2047" i="1" s="1"/>
  <c r="B2047" i="1"/>
  <c r="AK2243" i="1"/>
  <c r="D2243" i="1" s="1"/>
  <c r="B2243" i="1"/>
  <c r="AK1239" i="1"/>
  <c r="B1239" i="1"/>
  <c r="AK807" i="1"/>
  <c r="D807" i="1" s="1"/>
  <c r="B807" i="1"/>
  <c r="D2612" i="1"/>
  <c r="D1858" i="1"/>
  <c r="D2106" i="1"/>
  <c r="AK2969" i="1"/>
  <c r="D2969" i="1" s="1"/>
  <c r="B2969" i="1"/>
  <c r="AK507" i="1"/>
  <c r="D507" i="1" s="1"/>
  <c r="B507" i="1"/>
  <c r="AK2430" i="1"/>
  <c r="D2430" i="1" s="1"/>
  <c r="B2430" i="1"/>
  <c r="B2096" i="1"/>
  <c r="AK2096" i="1"/>
  <c r="D2096" i="1" s="1"/>
  <c r="AK546" i="1"/>
  <c r="D546" i="1" s="1"/>
  <c r="B546" i="1"/>
  <c r="AK594" i="1"/>
  <c r="AK1192" i="1"/>
  <c r="D1192" i="1" s="1"/>
  <c r="B1192" i="1"/>
  <c r="AK1317" i="1"/>
  <c r="D1317" i="1" s="1"/>
  <c r="C1317" i="1"/>
  <c r="B754" i="1"/>
  <c r="AK2191" i="1"/>
  <c r="D2191" i="1" s="1"/>
  <c r="D2559" i="1"/>
  <c r="AK2798" i="1"/>
  <c r="D2798" i="1" s="1"/>
  <c r="B2798" i="1"/>
  <c r="AK2530" i="1"/>
  <c r="D2530" i="1" s="1"/>
  <c r="B2530" i="1"/>
  <c r="AK2641" i="1"/>
  <c r="D2641" i="1" s="1"/>
  <c r="B2641" i="1"/>
  <c r="B48" i="1"/>
  <c r="AK48" i="1"/>
  <c r="D48" i="1" s="1"/>
  <c r="AK2368" i="1"/>
  <c r="D2368" i="1" s="1"/>
  <c r="B2368" i="1"/>
  <c r="AK129" i="1"/>
  <c r="D129" i="1" s="1"/>
  <c r="B129" i="1"/>
  <c r="D642" i="1"/>
  <c r="D2783" i="1"/>
  <c r="D1927" i="1"/>
  <c r="D128" i="1"/>
  <c r="D2084" i="1"/>
  <c r="B155" i="1"/>
  <c r="AK155" i="1"/>
  <c r="D155" i="1" s="1"/>
  <c r="AK620" i="1"/>
  <c r="D620" i="1" s="1"/>
  <c r="C620" i="1"/>
  <c r="D1826" i="1"/>
  <c r="AK902" i="1"/>
  <c r="D902" i="1" s="1"/>
  <c r="C2470" i="1"/>
  <c r="B2145" i="1"/>
  <c r="D2134" i="1"/>
  <c r="AK1176" i="1"/>
  <c r="D2540" i="1"/>
  <c r="AK47" i="1"/>
  <c r="D47" i="1" s="1"/>
  <c r="AK1025" i="1"/>
  <c r="D1025" i="1" s="1"/>
  <c r="C1025" i="1"/>
  <c r="B2844" i="1"/>
  <c r="B1678" i="1"/>
  <c r="B2418" i="1"/>
  <c r="D1938" i="1"/>
  <c r="B2920" i="1"/>
  <c r="AK1017" i="1"/>
  <c r="D1017" i="1" s="1"/>
  <c r="C1017" i="1"/>
  <c r="C2054" i="1"/>
  <c r="AK1090" i="1"/>
  <c r="B1090" i="1"/>
  <c r="AK1638" i="1"/>
  <c r="AK2004" i="1"/>
  <c r="D2004" i="1" s="1"/>
  <c r="AK741" i="1"/>
  <c r="B741" i="1"/>
  <c r="D3004" i="1"/>
  <c r="AK2566" i="1"/>
  <c r="D1979" i="1"/>
  <c r="B369" i="1"/>
  <c r="B1523" i="1"/>
  <c r="AK724" i="1"/>
  <c r="D724" i="1" s="1"/>
  <c r="D2271" i="1"/>
  <c r="B2079" i="1"/>
  <c r="AK2079" i="1"/>
  <c r="D2079" i="1" s="1"/>
  <c r="D1922" i="1"/>
  <c r="AK2303" i="1"/>
  <c r="D2303" i="1" s="1"/>
  <c r="D1894" i="1"/>
  <c r="AK64" i="1"/>
  <c r="D64" i="1" s="1"/>
  <c r="B1246" i="1"/>
  <c r="D1461" i="1"/>
  <c r="C161" i="1"/>
  <c r="AK1100" i="1"/>
  <c r="D1100" i="1" s="1"/>
  <c r="B1100" i="1"/>
  <c r="AK1754" i="1"/>
  <c r="D1754" i="1" s="1"/>
  <c r="B1754" i="1"/>
  <c r="D2582" i="1"/>
  <c r="AK2656" i="1"/>
  <c r="D2656" i="1" s="1"/>
  <c r="AK2992" i="1"/>
  <c r="D2992" i="1" s="1"/>
  <c r="AK1692" i="1"/>
  <c r="B1692" i="1"/>
  <c r="B416" i="1"/>
  <c r="AK416" i="1"/>
  <c r="D416" i="1" s="1"/>
  <c r="D549" i="1"/>
  <c r="B2734" i="1"/>
  <c r="AK2996" i="1"/>
  <c r="D2996" i="1" s="1"/>
  <c r="B2996" i="1"/>
  <c r="AK98" i="1"/>
  <c r="B98" i="1"/>
  <c r="B2227" i="1"/>
  <c r="AK2227" i="1"/>
  <c r="D2227" i="1" s="1"/>
  <c r="D2418" i="1"/>
  <c r="AK802" i="1"/>
  <c r="D802" i="1" s="1"/>
  <c r="B802" i="1"/>
  <c r="B2799" i="1"/>
  <c r="B2118" i="1"/>
  <c r="AK2666" i="1"/>
  <c r="D2666" i="1" s="1"/>
  <c r="AK2909" i="1"/>
  <c r="D2909" i="1" s="1"/>
  <c r="B2909" i="1"/>
  <c r="AK1313" i="1"/>
  <c r="D1313" i="1" s="1"/>
  <c r="C1313" i="1"/>
  <c r="D1079" i="1"/>
  <c r="B3023" i="1"/>
  <c r="B1397" i="1"/>
  <c r="AK1397" i="1"/>
  <c r="D1397" i="1" s="1"/>
  <c r="B1048" i="1"/>
  <c r="AK1376" i="1"/>
  <c r="D1376" i="1" s="1"/>
  <c r="B1376" i="1"/>
  <c r="AK889" i="1"/>
  <c r="D889" i="1" s="1"/>
  <c r="B889" i="1"/>
  <c r="AK252" i="1"/>
  <c r="D252" i="1" s="1"/>
  <c r="B252" i="1"/>
  <c r="B1336" i="1"/>
  <c r="AK1933" i="1"/>
  <c r="D1486" i="1"/>
  <c r="D2464" i="1"/>
  <c r="AK1158" i="1"/>
  <c r="D1158" i="1" s="1"/>
  <c r="B1158" i="1"/>
  <c r="D613" i="1"/>
  <c r="D2737" i="1"/>
  <c r="AK1087" i="1"/>
  <c r="D1087" i="1" s="1"/>
  <c r="D1467" i="1"/>
  <c r="B1849" i="1"/>
  <c r="AK977" i="1"/>
  <c r="C977" i="1"/>
  <c r="AK1864" i="1"/>
  <c r="B1864" i="1"/>
  <c r="AK358" i="1"/>
  <c r="AK2117" i="1"/>
  <c r="D2117" i="1" s="1"/>
  <c r="B2117" i="1"/>
  <c r="D991" i="1"/>
  <c r="AK204" i="1"/>
  <c r="D1550" i="1"/>
  <c r="AK653" i="1"/>
  <c r="D653" i="1" s="1"/>
  <c r="B653" i="1"/>
  <c r="AK1935" i="1"/>
  <c r="D1935" i="1" s="1"/>
  <c r="B1935" i="1"/>
  <c r="AK2379" i="1"/>
  <c r="D2379" i="1" s="1"/>
  <c r="AK2761" i="1"/>
  <c r="D2761" i="1" s="1"/>
  <c r="B2761" i="1"/>
  <c r="D1690" i="1"/>
  <c r="B1456" i="1"/>
  <c r="AK1456" i="1"/>
  <c r="D1456" i="1" s="1"/>
  <c r="AK2694" i="1"/>
  <c r="D2694" i="1" s="1"/>
  <c r="D2118" i="1"/>
  <c r="D1271" i="1"/>
  <c r="AK1524" i="1"/>
  <c r="B2991" i="1"/>
  <c r="D2597" i="1"/>
  <c r="AK111" i="1"/>
  <c r="D111" i="1" s="1"/>
  <c r="AK2801" i="1"/>
  <c r="B2801" i="1"/>
  <c r="AK2059" i="1"/>
  <c r="D2059" i="1" s="1"/>
  <c r="B2059" i="1"/>
  <c r="B1424" i="1"/>
  <c r="AK1424" i="1"/>
  <c r="D1424" i="1" s="1"/>
  <c r="AK637" i="1"/>
  <c r="D637" i="1" s="1"/>
  <c r="B637" i="1"/>
  <c r="D143" i="1"/>
  <c r="C2052" i="1"/>
  <c r="AK2499" i="1"/>
  <c r="D2499" i="1" s="1"/>
  <c r="C121" i="1"/>
  <c r="AK2420" i="1"/>
  <c r="B2420" i="1"/>
  <c r="AK2196" i="1"/>
  <c r="B2196" i="1"/>
  <c r="D1219" i="1"/>
  <c r="C1024" i="1"/>
  <c r="AK1024" i="1"/>
  <c r="D1024" i="1" s="1"/>
  <c r="AK2042" i="1"/>
  <c r="AK320" i="1"/>
  <c r="D320" i="1" s="1"/>
  <c r="B320" i="1"/>
  <c r="AK1332" i="1"/>
  <c r="D1332" i="1" s="1"/>
  <c r="B1332" i="1"/>
  <c r="D2382" i="1"/>
  <c r="AK2106" i="1"/>
  <c r="B2106" i="1"/>
  <c r="AK2219" i="1"/>
  <c r="D2219" i="1" s="1"/>
  <c r="B2219" i="1"/>
  <c r="D1229" i="1"/>
  <c r="AK1392" i="1"/>
  <c r="D1392" i="1" s="1"/>
  <c r="B1392" i="1"/>
  <c r="AK1207" i="1"/>
  <c r="D1207" i="1" s="1"/>
  <c r="AK1847" i="1"/>
  <c r="D1847" i="1" s="1"/>
  <c r="B1847" i="1"/>
  <c r="AK2678" i="1"/>
  <c r="B2678" i="1"/>
  <c r="AK1928" i="1"/>
  <c r="D1928" i="1" s="1"/>
  <c r="B1928" i="1"/>
  <c r="D1570" i="1"/>
  <c r="B2349" i="1"/>
  <c r="AK323" i="1"/>
  <c r="D323" i="1" s="1"/>
  <c r="B323" i="1"/>
  <c r="D2578" i="1"/>
  <c r="AK1364" i="1"/>
  <c r="D1364" i="1" s="1"/>
  <c r="B1364" i="1"/>
  <c r="D990" i="1"/>
  <c r="AK1455" i="1"/>
  <c r="D1455" i="1" s="1"/>
  <c r="B1455" i="1"/>
  <c r="AK2796" i="1"/>
  <c r="D2796" i="1" s="1"/>
  <c r="B2796" i="1"/>
  <c r="B909" i="1"/>
  <c r="AK1586" i="1"/>
  <c r="B477" i="1"/>
  <c r="AK772" i="1"/>
  <c r="AK2015" i="1"/>
  <c r="D2002" i="1"/>
  <c r="AK2959" i="1"/>
  <c r="D2959" i="1" s="1"/>
  <c r="AK2469" i="1"/>
  <c r="D2469" i="1" s="1"/>
  <c r="B22" i="1"/>
  <c r="B1863" i="1"/>
  <c r="AK2223" i="1"/>
  <c r="D2223" i="1" s="1"/>
  <c r="B2223" i="1"/>
  <c r="AK2960" i="1"/>
  <c r="C1882" i="1"/>
  <c r="AK1756" i="1"/>
  <c r="D1756" i="1" s="1"/>
  <c r="AK2853" i="1"/>
  <c r="D2853" i="1" s="1"/>
  <c r="D1976" i="1"/>
  <c r="AK1366" i="1"/>
  <c r="D490" i="1"/>
  <c r="AK2067" i="1"/>
  <c r="D2067" i="1" s="1"/>
  <c r="B2067" i="1"/>
  <c r="AK1499" i="1"/>
  <c r="D1499" i="1" s="1"/>
  <c r="D1005" i="1"/>
  <c r="AK2031" i="1"/>
  <c r="D2031" i="1" s="1"/>
  <c r="AK2719" i="1"/>
  <c r="D2719" i="1" s="1"/>
  <c r="B2719" i="1"/>
  <c r="AK1172" i="1"/>
  <c r="D1172" i="1" s="1"/>
  <c r="AK1111" i="1"/>
  <c r="D1111" i="1" s="1"/>
  <c r="B1111" i="1"/>
  <c r="AK2307" i="1"/>
  <c r="D2307" i="1" s="1"/>
  <c r="AK2119" i="1"/>
  <c r="D2119" i="1" s="1"/>
  <c r="B2119" i="1"/>
  <c r="B2068" i="1"/>
  <c r="D551" i="1"/>
  <c r="B312" i="1"/>
  <c r="AK312" i="1"/>
  <c r="D312" i="1" s="1"/>
  <c r="AK123" i="1"/>
  <c r="B123" i="1"/>
  <c r="D24" i="1"/>
  <c r="B296" i="1"/>
  <c r="AK101" i="1"/>
  <c r="B2631" i="1"/>
  <c r="AK2995" i="1"/>
  <c r="D2995" i="1" s="1"/>
  <c r="AK1908" i="1"/>
  <c r="D1908" i="1" s="1"/>
  <c r="D1165" i="1"/>
  <c r="D1967" i="1"/>
  <c r="AK3002" i="1"/>
  <c r="D3002" i="1" s="1"/>
  <c r="B990" i="1"/>
  <c r="AK800" i="1"/>
  <c r="AK2164" i="1"/>
  <c r="D2164" i="1" s="1"/>
  <c r="B2164" i="1"/>
  <c r="C1496" i="1"/>
  <c r="B885" i="1"/>
  <c r="AK408" i="1"/>
  <c r="D408" i="1" s="1"/>
  <c r="B408" i="1"/>
  <c r="D638" i="1"/>
  <c r="D1572" i="1"/>
  <c r="B58" i="1"/>
  <c r="AK745" i="1"/>
  <c r="D745" i="1" s="1"/>
  <c r="B745" i="1"/>
  <c r="B2390" i="1"/>
  <c r="B2883" i="1"/>
  <c r="B310" i="1"/>
  <c r="AK514" i="1"/>
  <c r="B514" i="1"/>
  <c r="D716" i="1"/>
  <c r="B1908" i="1"/>
  <c r="AK2050" i="1"/>
  <c r="D2050" i="1" s="1"/>
  <c r="D1045" i="1"/>
  <c r="B2093" i="1"/>
  <c r="B1469" i="1"/>
  <c r="B2545" i="1"/>
  <c r="AK2545" i="1"/>
  <c r="D2545" i="1" s="1"/>
  <c r="AK598" i="1"/>
  <c r="B598" i="1"/>
  <c r="AK1033" i="1"/>
  <c r="D2310" i="1"/>
  <c r="AK157" i="1"/>
  <c r="B157" i="1"/>
  <c r="AK1796" i="1"/>
  <c r="D1796" i="1" s="1"/>
  <c r="AK1945" i="1"/>
  <c r="B2343" i="1"/>
  <c r="AK2343" i="1"/>
  <c r="D2343" i="1" s="1"/>
  <c r="AK2069" i="1"/>
  <c r="D2069" i="1" s="1"/>
  <c r="B2069" i="1"/>
  <c r="AK1196" i="1"/>
  <c r="D1196" i="1" s="1"/>
  <c r="D951" i="1"/>
  <c r="AK1734" i="1"/>
  <c r="D1734" i="1" s="1"/>
  <c r="D1980" i="1"/>
  <c r="AK2494" i="1"/>
  <c r="D2646" i="1"/>
  <c r="AK31" i="1"/>
  <c r="D31" i="1" s="1"/>
  <c r="B31" i="1"/>
  <c r="AK1443" i="1"/>
  <c r="D1443" i="1" s="1"/>
  <c r="B1443" i="1"/>
  <c r="D910" i="1"/>
  <c r="B1165" i="1"/>
  <c r="AK1774" i="1"/>
  <c r="D1774" i="1" s="1"/>
  <c r="B1774" i="1"/>
  <c r="AK1858" i="1"/>
  <c r="B1858" i="1"/>
  <c r="AK2176" i="1"/>
  <c r="D2176" i="1" s="1"/>
  <c r="B2176" i="1"/>
  <c r="B1967" i="1"/>
  <c r="D346" i="1"/>
  <c r="B535" i="1"/>
  <c r="AK535" i="1"/>
  <c r="D535" i="1" s="1"/>
  <c r="AK866" i="1"/>
  <c r="D866" i="1" s="1"/>
  <c r="B866" i="1"/>
  <c r="C1941" i="1"/>
  <c r="AK1883" i="1"/>
  <c r="D1883" i="1" s="1"/>
  <c r="B1883" i="1"/>
  <c r="D1521" i="1"/>
  <c r="AK2601" i="1"/>
  <c r="D2601" i="1" s="1"/>
  <c r="B2601" i="1"/>
  <c r="B1671" i="1"/>
  <c r="AK1936" i="1"/>
  <c r="D1936" i="1" s="1"/>
  <c r="B1936" i="1"/>
  <c r="AK163" i="1"/>
  <c r="D163" i="1" s="1"/>
  <c r="D1168" i="1"/>
  <c r="AK3056" i="1"/>
  <c r="D3056" i="1" s="1"/>
  <c r="C193" i="1"/>
  <c r="AK1675" i="1"/>
  <c r="D1675" i="1" s="1"/>
  <c r="AK1760" i="1"/>
  <c r="AK56" i="1"/>
  <c r="AK1199" i="1"/>
  <c r="D1199" i="1" s="1"/>
  <c r="B1199" i="1"/>
  <c r="B2065" i="1"/>
  <c r="AK2210" i="1"/>
  <c r="B2210" i="1"/>
  <c r="AK2279" i="1"/>
  <c r="D2279" i="1" s="1"/>
  <c r="B2279" i="1"/>
  <c r="D622" i="1"/>
  <c r="C366" i="1"/>
  <c r="B922" i="1"/>
  <c r="AK680" i="1"/>
  <c r="D680" i="1" s="1"/>
  <c r="AK1579" i="1"/>
  <c r="D1579" i="1" s="1"/>
  <c r="B1579" i="1"/>
  <c r="C346" i="1"/>
  <c r="D374" i="1"/>
  <c r="AK476" i="1"/>
  <c r="D476" i="1" s="1"/>
  <c r="C1907" i="1"/>
  <c r="D2819" i="1"/>
  <c r="AK2329" i="1"/>
  <c r="D2329" i="1" s="1"/>
  <c r="D846" i="1"/>
  <c r="AK126" i="1"/>
  <c r="D126" i="1" s="1"/>
  <c r="AK875" i="1"/>
  <c r="D875" i="1" s="1"/>
  <c r="B875" i="1"/>
  <c r="AK2890" i="1"/>
  <c r="D2890" i="1" s="1"/>
  <c r="AK2964" i="1"/>
  <c r="B2964" i="1"/>
  <c r="AK324" i="1"/>
  <c r="D324" i="1" s="1"/>
  <c r="D1880" i="1"/>
  <c r="C616" i="1"/>
  <c r="D1724" i="1"/>
  <c r="D1403" i="1"/>
  <c r="AK1135" i="1"/>
  <c r="B1135" i="1"/>
  <c r="AK1761" i="1"/>
  <c r="D1761" i="1" s="1"/>
  <c r="B1761" i="1"/>
  <c r="B2401" i="1"/>
  <c r="D567" i="1"/>
  <c r="AK1091" i="1"/>
  <c r="D1091" i="1" s="1"/>
  <c r="B1091" i="1"/>
  <c r="B1528" i="1"/>
  <c r="C2302" i="1"/>
  <c r="AK1766" i="1"/>
  <c r="B1766" i="1"/>
  <c r="D145" i="1"/>
  <c r="B1988" i="1"/>
  <c r="AK1988" i="1"/>
  <c r="D1988" i="1" s="1"/>
  <c r="AK1356" i="1"/>
  <c r="D1356" i="1" s="1"/>
  <c r="AK23" i="1"/>
  <c r="D23" i="1" s="1"/>
  <c r="B23" i="1"/>
  <c r="AK7" i="1"/>
  <c r="B2075" i="1"/>
  <c r="AK1819" i="1"/>
  <c r="D1819" i="1" s="1"/>
  <c r="B1757" i="1"/>
  <c r="D1560" i="1"/>
  <c r="D1868" i="1"/>
  <c r="B2896" i="1"/>
  <c r="D218" i="1"/>
  <c r="D366" i="1"/>
  <c r="B2763" i="1"/>
  <c r="B1095" i="1"/>
  <c r="C8" i="1"/>
  <c r="D544" i="1"/>
  <c r="B2131" i="1"/>
  <c r="D1882" i="1"/>
  <c r="AK2629" i="1"/>
  <c r="D2629" i="1" s="1"/>
  <c r="AK2293" i="1"/>
  <c r="AK485" i="1"/>
  <c r="D485" i="1" s="1"/>
  <c r="B485" i="1"/>
  <c r="AK3049" i="1"/>
  <c r="D3049" i="1" s="1"/>
  <c r="B3049" i="1"/>
  <c r="AK1139" i="1"/>
  <c r="B1139" i="1"/>
  <c r="AK829" i="1"/>
  <c r="D829" i="1" s="1"/>
  <c r="AK2948" i="1"/>
  <c r="D2948" i="1" s="1"/>
  <c r="B2948" i="1"/>
  <c r="AK3045" i="1"/>
  <c r="D3045" i="1" s="1"/>
  <c r="AK3003" i="1"/>
  <c r="D3003" i="1" s="1"/>
  <c r="B3003" i="1"/>
  <c r="B2902" i="1"/>
  <c r="AK2902" i="1"/>
  <c r="D2902" i="1" s="1"/>
  <c r="D2839" i="1"/>
  <c r="AK2267" i="1"/>
  <c r="D1625" i="1"/>
  <c r="AK774" i="1"/>
  <c r="D774" i="1" s="1"/>
  <c r="B1391" i="1"/>
  <c r="AK1391" i="1"/>
  <c r="D1391" i="1" s="1"/>
  <c r="B2828" i="1"/>
  <c r="AK2828" i="1"/>
  <c r="D2828" i="1" s="1"/>
  <c r="B2061" i="1"/>
  <c r="AK2061" i="1"/>
  <c r="D2061" i="1" s="1"/>
  <c r="AK1987" i="1"/>
  <c r="D1987" i="1" s="1"/>
  <c r="AK3001" i="1"/>
  <c r="D3001" i="1" s="1"/>
  <c r="D699" i="1"/>
  <c r="D839" i="1"/>
  <c r="D1750" i="1"/>
  <c r="D1053" i="1"/>
  <c r="D940" i="1"/>
  <c r="B2931" i="1"/>
  <c r="AK2931" i="1"/>
  <c r="D2931" i="1" s="1"/>
  <c r="AK53" i="1"/>
  <c r="D53" i="1" s="1"/>
  <c r="B53" i="1"/>
  <c r="D1999" i="1"/>
  <c r="AK2759" i="1"/>
  <c r="D2759" i="1" s="1"/>
  <c r="AK2006" i="1"/>
  <c r="D2006" i="1" s="1"/>
  <c r="B2006" i="1"/>
  <c r="AK19" i="1"/>
  <c r="D19" i="1" s="1"/>
  <c r="B1741" i="1"/>
  <c r="D572" i="1"/>
  <c r="D873" i="1"/>
  <c r="AK2878" i="1"/>
  <c r="B1934" i="1"/>
  <c r="AK469" i="1"/>
  <c r="D469" i="1" s="1"/>
  <c r="AK248" i="1"/>
  <c r="D248" i="1" s="1"/>
  <c r="B349" i="1"/>
  <c r="C1535" i="1"/>
  <c r="AK1283" i="1"/>
  <c r="AK714" i="1"/>
  <c r="D714" i="1" s="1"/>
  <c r="D2456" i="1"/>
  <c r="AK1064" i="1"/>
  <c r="D1064" i="1" s="1"/>
  <c r="B1064" i="1"/>
  <c r="AK1253" i="1"/>
  <c r="D1253" i="1" s="1"/>
  <c r="AK348" i="1"/>
  <c r="AK1732" i="1"/>
  <c r="B1732" i="1"/>
  <c r="AK1799" i="1"/>
  <c r="D1799" i="1" s="1"/>
  <c r="B1799" i="1"/>
  <c r="AK2314" i="1"/>
  <c r="D2314" i="1" s="1"/>
  <c r="AK2415" i="1"/>
  <c r="D2415" i="1" s="1"/>
  <c r="AK43" i="1"/>
  <c r="D43" i="1" s="1"/>
  <c r="B43" i="1"/>
  <c r="AK2571" i="1"/>
  <c r="D2571" i="1" s="1"/>
  <c r="B2571" i="1"/>
  <c r="AK1998" i="1"/>
  <c r="D930" i="1"/>
  <c r="D127" i="1"/>
  <c r="AK2837" i="1"/>
  <c r="D2837" i="1" s="1"/>
  <c r="B1518" i="1"/>
  <c r="D27" i="1"/>
  <c r="D841" i="1"/>
  <c r="D2362" i="1"/>
  <c r="B1151" i="1"/>
  <c r="AK189" i="1"/>
  <c r="B189" i="1"/>
  <c r="AK1149" i="1"/>
  <c r="D1149" i="1" s="1"/>
  <c r="AK233" i="1"/>
  <c r="D233" i="1" s="1"/>
  <c r="B233" i="1"/>
  <c r="AK2989" i="1"/>
  <c r="D2989" i="1" s="1"/>
  <c r="B2989" i="1"/>
  <c r="B2947" i="1"/>
  <c r="AK501" i="1"/>
  <c r="B501" i="1"/>
  <c r="D2316" i="1"/>
  <c r="B397" i="1"/>
  <c r="B1038" i="1"/>
  <c r="B1827" i="1"/>
  <c r="B533" i="1"/>
  <c r="AK2478" i="1"/>
  <c r="D2478" i="1" s="1"/>
  <c r="B42" i="1"/>
  <c r="B329" i="1"/>
  <c r="AK669" i="1"/>
  <c r="D669" i="1" s="1"/>
  <c r="B384" i="1"/>
  <c r="D831" i="1"/>
  <c r="AK1353" i="1"/>
  <c r="D1353" i="1" s="1"/>
  <c r="AK2370" i="1"/>
  <c r="D2370" i="1" s="1"/>
  <c r="AK1611" i="1"/>
  <c r="D1611" i="1" s="1"/>
  <c r="AK54" i="1"/>
  <c r="D54" i="1" s="1"/>
  <c r="D2422" i="1"/>
  <c r="AK1315" i="1"/>
  <c r="D2514" i="1"/>
  <c r="AK1693" i="1"/>
  <c r="D1693" i="1" s="1"/>
  <c r="B1693" i="1"/>
  <c r="AK509" i="1"/>
  <c r="D509" i="1" s="1"/>
  <c r="B509" i="1"/>
  <c r="AK2263" i="1"/>
  <c r="B2263" i="1"/>
  <c r="AK441" i="1"/>
  <c r="D441" i="1" s="1"/>
  <c r="B441" i="1"/>
  <c r="B357" i="1"/>
  <c r="AK130" i="1"/>
  <c r="D130" i="1" s="1"/>
  <c r="B130" i="1"/>
  <c r="D2342" i="1"/>
  <c r="AK345" i="1"/>
  <c r="D345" i="1" s="1"/>
  <c r="AK1052" i="1"/>
  <c r="D1052" i="1" s="1"/>
  <c r="B1052" i="1"/>
  <c r="AK2461" i="1"/>
  <c r="D2461" i="1" s="1"/>
  <c r="B2461" i="1"/>
  <c r="AK579" i="1"/>
  <c r="D579" i="1" s="1"/>
  <c r="B120" i="1"/>
  <c r="AK120" i="1"/>
  <c r="D120" i="1" s="1"/>
  <c r="B1459" i="1"/>
  <c r="AK439" i="1"/>
  <c r="D439" i="1" s="1"/>
  <c r="B439" i="1"/>
  <c r="AK1067" i="1"/>
  <c r="D1067" i="1" s="1"/>
  <c r="AK804" i="1"/>
  <c r="D804" i="1" s="1"/>
  <c r="B804" i="1"/>
  <c r="D819" i="1"/>
  <c r="AK1503" i="1"/>
  <c r="D1503" i="1" s="1"/>
  <c r="AK788" i="1"/>
  <c r="AK1666" i="1"/>
  <c r="D1666" i="1" s="1"/>
  <c r="B1666" i="1"/>
  <c r="AK1957" i="1"/>
  <c r="D1957" i="1" s="1"/>
  <c r="B2526" i="1"/>
  <c r="AK650" i="1"/>
  <c r="D650" i="1" s="1"/>
  <c r="B526" i="1"/>
  <c r="B957" i="1"/>
  <c r="AK1895" i="1"/>
  <c r="D1895" i="1" s="1"/>
  <c r="B1895" i="1"/>
  <c r="B1961" i="1"/>
  <c r="AK266" i="1"/>
  <c r="B266" i="1"/>
  <c r="D1105" i="1"/>
  <c r="D768" i="1"/>
  <c r="B1734" i="1"/>
  <c r="D2263" i="1"/>
  <c r="B379" i="1"/>
  <c r="AK2835" i="1"/>
  <c r="D2835" i="1" s="1"/>
  <c r="B2835" i="1"/>
  <c r="B2959" i="1"/>
  <c r="B3045" i="1"/>
  <c r="AK619" i="1"/>
  <c r="D619" i="1" s="1"/>
  <c r="C1160" i="1"/>
  <c r="AK463" i="1"/>
  <c r="D463" i="1" s="1"/>
  <c r="B463" i="1"/>
  <c r="D1776" i="1"/>
  <c r="C716" i="1"/>
  <c r="AK2717" i="1"/>
  <c r="AK1529" i="1"/>
  <c r="D1529" i="1" s="1"/>
  <c r="D1013" i="1"/>
  <c r="D1297" i="1"/>
  <c r="B953" i="1"/>
  <c r="AK953" i="1"/>
  <c r="D953" i="1" s="1"/>
  <c r="AK1946" i="1"/>
  <c r="D1946" i="1" s="1"/>
  <c r="B1946" i="1"/>
  <c r="AK2586" i="1"/>
  <c r="D2586" i="1" s="1"/>
  <c r="B2586" i="1"/>
  <c r="AK2399" i="1"/>
  <c r="D2399" i="1" s="1"/>
  <c r="AK914" i="1"/>
  <c r="D914" i="1" s="1"/>
  <c r="D1554" i="1"/>
  <c r="D696" i="1"/>
  <c r="AK1878" i="1"/>
  <c r="D1878" i="1" s="1"/>
  <c r="AK2884" i="1"/>
  <c r="D2884" i="1" s="1"/>
  <c r="D795" i="1"/>
  <c r="AK154" i="1"/>
  <c r="B154" i="1"/>
  <c r="D2594" i="1"/>
  <c r="AK908" i="1"/>
  <c r="D908" i="1" s="1"/>
  <c r="B908" i="1"/>
  <c r="AK644" i="1"/>
  <c r="D644" i="1" s="1"/>
  <c r="C644" i="1"/>
  <c r="AK2360" i="1"/>
  <c r="D2360" i="1" s="1"/>
  <c r="AK1694" i="1"/>
  <c r="D1694" i="1" s="1"/>
  <c r="B1694" i="1"/>
  <c r="D1692" i="1"/>
  <c r="AK2793" i="1"/>
  <c r="D2793" i="1" s="1"/>
  <c r="D2331" i="1"/>
  <c r="D729" i="1"/>
  <c r="AK2124" i="1"/>
  <c r="B1000" i="1"/>
  <c r="AK1000" i="1"/>
  <c r="D1000" i="1" s="1"/>
  <c r="AK1178" i="1"/>
  <c r="D1178" i="1" s="1"/>
  <c r="B1178" i="1"/>
  <c r="AK421" i="1"/>
  <c r="D421" i="1" s="1"/>
  <c r="AK2937" i="1"/>
  <c r="B2937" i="1"/>
  <c r="AK1321" i="1"/>
  <c r="AK65" i="1"/>
  <c r="D65" i="1" s="1"/>
  <c r="B65" i="1"/>
  <c r="AK2577" i="1"/>
  <c r="D2577" i="1" s="1"/>
  <c r="D2556" i="1"/>
  <c r="AK2818" i="1"/>
  <c r="D2818" i="1" s="1"/>
  <c r="AK1251" i="1"/>
  <c r="B1251" i="1"/>
  <c r="AK3006" i="1"/>
  <c r="D110" i="1"/>
  <c r="AK2716" i="1"/>
  <c r="D2716" i="1" s="1"/>
  <c r="B2716" i="1"/>
  <c r="AK1576" i="1"/>
  <c r="D1576" i="1" s="1"/>
  <c r="B1576" i="1"/>
  <c r="B2897" i="1"/>
  <c r="AK2897" i="1"/>
  <c r="D2897" i="1" s="1"/>
  <c r="B1205" i="1"/>
  <c r="AK1768" i="1"/>
  <c r="D1159" i="1"/>
  <c r="B2455" i="1"/>
  <c r="AK2455" i="1"/>
  <c r="D2455" i="1" s="1"/>
  <c r="AK890" i="1"/>
  <c r="D890" i="1" s="1"/>
  <c r="AK20" i="1"/>
  <c r="AK2312" i="1"/>
  <c r="D2312" i="1" s="1"/>
  <c r="B2312" i="1"/>
  <c r="AK939" i="1"/>
  <c r="D939" i="1" s="1"/>
  <c r="AK1876" i="1"/>
  <c r="D1876" i="1" s="1"/>
  <c r="D1278" i="1"/>
  <c r="B174" i="1"/>
  <c r="AK1837" i="1"/>
  <c r="D1837" i="1" s="1"/>
  <c r="B1837" i="1"/>
  <c r="AK808" i="1"/>
  <c r="D808" i="1" s="1"/>
  <c r="B808" i="1"/>
  <c r="D1972" i="1"/>
  <c r="AK1821" i="1"/>
  <c r="D1821" i="1" s="1"/>
  <c r="AK466" i="1"/>
  <c r="D466" i="1" s="1"/>
  <c r="AK1755" i="1"/>
  <c r="D1755" i="1" s="1"/>
  <c r="B1755" i="1"/>
  <c r="B525" i="1"/>
  <c r="B2071" i="1"/>
  <c r="AK402" i="1"/>
  <c r="D402" i="1" s="1"/>
  <c r="B1247" i="1"/>
  <c r="D2615" i="1"/>
  <c r="AK87" i="1"/>
  <c r="D87" i="1" s="1"/>
  <c r="B87" i="1"/>
  <c r="AK2908" i="1"/>
  <c r="D2908" i="1" s="1"/>
  <c r="D500" i="1"/>
  <c r="D1071" i="1"/>
  <c r="B821" i="1"/>
  <c r="AK821" i="1"/>
  <c r="D821" i="1" s="1"/>
  <c r="B2297" i="1"/>
  <c r="B1238" i="1"/>
  <c r="AK2834" i="1"/>
  <c r="D2834" i="1" s="1"/>
  <c r="B2834" i="1"/>
  <c r="D2849" i="1"/>
  <c r="B1204" i="1"/>
  <c r="AK1204" i="1"/>
  <c r="D1204" i="1" s="1"/>
  <c r="B1315" i="1"/>
  <c r="B1058" i="1"/>
  <c r="AK1608" i="1"/>
  <c r="D1608" i="1" s="1"/>
  <c r="B102" i="1"/>
  <c r="B1067" i="1"/>
  <c r="AK1575" i="1"/>
  <c r="D1575" i="1" s="1"/>
  <c r="AK2026" i="1"/>
  <c r="D2026" i="1" s="1"/>
  <c r="B2997" i="1"/>
  <c r="B2218" i="1"/>
  <c r="AK2080" i="1"/>
  <c r="D2080" i="1" s="1"/>
  <c r="AK2643" i="1"/>
  <c r="D2643" i="1" s="1"/>
  <c r="B1404" i="1"/>
  <c r="AK2252" i="1"/>
  <c r="D2252" i="1" s="1"/>
  <c r="C1149" i="1"/>
  <c r="AK988" i="1"/>
  <c r="D988" i="1" s="1"/>
  <c r="B365" i="1"/>
  <c r="AK935" i="1"/>
  <c r="B935" i="1"/>
  <c r="AK738" i="1"/>
  <c r="D738" i="1" s="1"/>
  <c r="B345" i="1"/>
  <c r="D1266" i="1"/>
  <c r="B1571" i="1"/>
  <c r="B731" i="1"/>
  <c r="B1244" i="1"/>
  <c r="B206" i="1"/>
  <c r="AK2365" i="1"/>
  <c r="D2365" i="1" s="1"/>
  <c r="B1721" i="1"/>
  <c r="B179" i="1"/>
  <c r="AK179" i="1"/>
  <c r="D179" i="1" s="1"/>
  <c r="C1433" i="1"/>
  <c r="AK1695" i="1"/>
  <c r="D1695" i="1" s="1"/>
  <c r="D767" i="1"/>
  <c r="B2980" i="1"/>
  <c r="D1263" i="1"/>
  <c r="AK236" i="1"/>
  <c r="D236" i="1" s="1"/>
  <c r="B236" i="1"/>
  <c r="B1748" i="1"/>
  <c r="B36" i="1"/>
  <c r="B2797" i="1"/>
  <c r="AK2099" i="1"/>
  <c r="D2099" i="1" s="1"/>
  <c r="AK3020" i="1"/>
  <c r="D3020" i="1" s="1"/>
  <c r="AK1059" i="1"/>
  <c r="B2259" i="1"/>
  <c r="AK2259" i="1"/>
  <c r="D2259" i="1" s="1"/>
  <c r="AK2573" i="1"/>
  <c r="D2573" i="1" s="1"/>
  <c r="D474" i="1"/>
  <c r="D2709" i="1"/>
  <c r="D172" i="1"/>
  <c r="B830" i="1"/>
  <c r="AK830" i="1"/>
  <c r="D830" i="1" s="1"/>
  <c r="AK443" i="1"/>
  <c r="D443" i="1" s="1"/>
  <c r="D71" i="1"/>
  <c r="D25" i="1"/>
  <c r="D2526" i="1"/>
  <c r="D1246" i="1"/>
  <c r="AK158" i="1"/>
  <c r="AK1083" i="1"/>
  <c r="D1083" i="1" s="1"/>
  <c r="B1083" i="1"/>
  <c r="AK1248" i="1"/>
  <c r="D1248" i="1" s="1"/>
  <c r="B1248" i="1"/>
  <c r="AK1308" i="1"/>
  <c r="D1308" i="1" s="1"/>
  <c r="B1308" i="1"/>
  <c r="D957" i="1"/>
  <c r="AK1026" i="1"/>
  <c r="C791" i="1"/>
  <c r="B2269" i="1"/>
  <c r="AK2269" i="1"/>
  <c r="D2269" i="1" s="1"/>
  <c r="AK2449" i="1"/>
  <c r="D2449" i="1" s="1"/>
  <c r="D1565" i="1"/>
  <c r="AK965" i="1"/>
  <c r="D965" i="1" s="1"/>
  <c r="B2544" i="1"/>
  <c r="AK2544" i="1"/>
  <c r="D2544" i="1" s="1"/>
  <c r="B2433" i="1"/>
  <c r="AK2325" i="1"/>
  <c r="B2325" i="1"/>
  <c r="B2062" i="1"/>
  <c r="AK405" i="1"/>
  <c r="D405" i="1" s="1"/>
  <c r="B405" i="1"/>
  <c r="AK1250" i="1"/>
  <c r="D1250" i="1" s="1"/>
  <c r="AK2715" i="1"/>
  <c r="B2293" i="1"/>
  <c r="AK1585" i="1"/>
  <c r="D1585" i="1" s="1"/>
  <c r="B2320" i="1"/>
  <c r="B272" i="1"/>
  <c r="D2868" i="1"/>
  <c r="D799" i="1"/>
  <c r="B2765" i="1"/>
  <c r="AK1378" i="1"/>
  <c r="D1378" i="1" s="1"/>
  <c r="C1378" i="1"/>
  <c r="B2821" i="1"/>
  <c r="B1850" i="1"/>
  <c r="B1796" i="1"/>
  <c r="C2662" i="1"/>
  <c r="C2762" i="1"/>
  <c r="AK1463" i="1"/>
  <c r="D1463" i="1" s="1"/>
  <c r="B10" i="1"/>
  <c r="AK1177" i="1"/>
  <c r="AK2220" i="1"/>
  <c r="D2220" i="1" s="1"/>
  <c r="B2220" i="1"/>
  <c r="AK1243" i="1"/>
  <c r="D1243" i="1" s="1"/>
  <c r="B1243" i="1"/>
  <c r="B2976" i="1"/>
  <c r="B362" i="1"/>
  <c r="AK1557" i="1"/>
  <c r="D1557" i="1" s="1"/>
  <c r="B1128" i="1"/>
  <c r="AK1128" i="1"/>
  <c r="D1128" i="1" s="1"/>
  <c r="AK836" i="1"/>
  <c r="B2818" i="1"/>
  <c r="B2473" i="1"/>
  <c r="AK2254" i="1"/>
  <c r="D2254" i="1" s="1"/>
  <c r="D2937" i="1"/>
  <c r="D1191" i="1"/>
  <c r="B1649" i="1"/>
  <c r="AK1886" i="1"/>
  <c r="AK1325" i="1"/>
  <c r="AK1843" i="1"/>
  <c r="AK88" i="1"/>
  <c r="D88" i="1" s="1"/>
  <c r="B88" i="1"/>
  <c r="AK2876" i="1"/>
  <c r="D2876" i="1" s="1"/>
  <c r="B2876" i="1"/>
  <c r="AK216" i="1"/>
  <c r="D216" i="1" s="1"/>
  <c r="B2479" i="1"/>
  <c r="B2690" i="1"/>
  <c r="D2038" i="1"/>
  <c r="B2307" i="1"/>
  <c r="B1110" i="1"/>
  <c r="D1982" i="1"/>
  <c r="D836" i="1"/>
  <c r="AK2281" i="1"/>
  <c r="D2281" i="1" s="1"/>
  <c r="B2281" i="1"/>
  <c r="AK1021" i="1"/>
  <c r="B2670" i="1"/>
  <c r="B1298" i="1"/>
  <c r="B2655" i="1"/>
  <c r="C2795" i="1"/>
  <c r="C3019" i="1"/>
  <c r="C2784" i="1"/>
  <c r="C2382" i="1"/>
  <c r="AK1417" i="1"/>
  <c r="D1417" i="1" s="1"/>
  <c r="B1915" i="1"/>
  <c r="AK1598" i="1"/>
  <c r="D1598" i="1" s="1"/>
  <c r="B1598" i="1"/>
  <c r="D123" i="1"/>
  <c r="AK618" i="1"/>
  <c r="B618" i="1"/>
  <c r="AK2250" i="1"/>
  <c r="B2250" i="1"/>
  <c r="D1740" i="1"/>
  <c r="AK1294" i="1"/>
  <c r="D1294" i="1" s="1"/>
  <c r="B1294" i="1"/>
  <c r="B587" i="1"/>
  <c r="AK587" i="1"/>
  <c r="D587" i="1" s="1"/>
  <c r="B381" i="1"/>
  <c r="AK381" i="1"/>
  <c r="D381" i="1" s="1"/>
  <c r="AK208" i="1"/>
  <c r="D208" i="1" s="1"/>
  <c r="B208" i="1"/>
  <c r="AK600" i="1"/>
  <c r="D600" i="1" s="1"/>
  <c r="B600" i="1"/>
  <c r="D1205" i="1"/>
  <c r="D2156" i="1"/>
  <c r="B336" i="1"/>
  <c r="AK336" i="1"/>
  <c r="D336" i="1" s="1"/>
  <c r="AK1428" i="1"/>
  <c r="D1428" i="1" s="1"/>
  <c r="B1428" i="1"/>
  <c r="AK720" i="1"/>
  <c r="D720" i="1" s="1"/>
  <c r="B720" i="1"/>
  <c r="AK2537" i="1"/>
  <c r="D2537" i="1" s="1"/>
  <c r="B2537" i="1"/>
  <c r="B1399" i="1"/>
  <c r="AK1399" i="1"/>
  <c r="D1399" i="1" s="1"/>
  <c r="AK2476" i="1"/>
  <c r="B2476" i="1"/>
  <c r="AK2207" i="1"/>
  <c r="D2207" i="1" s="1"/>
  <c r="AK880" i="1"/>
  <c r="D880" i="1" s="1"/>
  <c r="B880" i="1"/>
  <c r="AK1772" i="1"/>
  <c r="D1772" i="1" s="1"/>
  <c r="B1772" i="1"/>
  <c r="AK899" i="1"/>
  <c r="D899" i="1" s="1"/>
  <c r="B899" i="1"/>
  <c r="B2185" i="1"/>
  <c r="AK2185" i="1"/>
  <c r="D2185" i="1" s="1"/>
  <c r="AK1314" i="1"/>
  <c r="D1886" i="1"/>
  <c r="AK412" i="1"/>
  <c r="D412" i="1" s="1"/>
  <c r="B412" i="1"/>
  <c r="AK709" i="1"/>
  <c r="D709" i="1" s="1"/>
  <c r="B709" i="1"/>
  <c r="AK1555" i="1"/>
  <c r="D1555" i="1" s="1"/>
  <c r="B1555" i="1"/>
  <c r="AK70" i="1"/>
  <c r="D70" i="1" s="1"/>
  <c r="B70" i="1"/>
  <c r="B2885" i="1"/>
  <c r="AK2885" i="1"/>
  <c r="D2885" i="1" s="1"/>
  <c r="AK2235" i="1"/>
  <c r="D2235" i="1" s="1"/>
  <c r="AK1701" i="1"/>
  <c r="D1701" i="1" s="1"/>
  <c r="B1701" i="1"/>
  <c r="D788" i="1"/>
  <c r="AK375" i="1"/>
  <c r="D375" i="1" s="1"/>
  <c r="B375" i="1"/>
  <c r="B2660" i="1"/>
  <c r="AK2660" i="1"/>
  <c r="D2660" i="1" s="1"/>
  <c r="B2228" i="1"/>
  <c r="AK2228" i="1"/>
  <c r="D2228" i="1" s="1"/>
  <c r="AK1782" i="1"/>
  <c r="D1782" i="1" s="1"/>
  <c r="B1782" i="1"/>
  <c r="AK1348" i="1"/>
  <c r="D1348" i="1" s="1"/>
  <c r="B1348" i="1"/>
  <c r="AK1070" i="1"/>
  <c r="B798" i="1"/>
  <c r="D2299" i="1"/>
  <c r="C1402" i="1"/>
  <c r="D1387" i="1"/>
  <c r="D2538" i="1"/>
  <c r="D2058" i="1"/>
  <c r="AK465" i="1"/>
  <c r="D465" i="1" s="1"/>
  <c r="B465" i="1"/>
  <c r="B1552" i="1"/>
  <c r="AK1552" i="1"/>
  <c r="D1552" i="1" s="1"/>
  <c r="AK516" i="1"/>
  <c r="B516" i="1"/>
  <c r="D1918" i="1"/>
  <c r="AK178" i="1"/>
  <c r="D178" i="1" s="1"/>
  <c r="AK335" i="1"/>
  <c r="D335" i="1" s="1"/>
  <c r="B335" i="1"/>
  <c r="AK1001" i="1"/>
  <c r="D1001" i="1" s="1"/>
  <c r="C1001" i="1"/>
  <c r="AK1272" i="1"/>
  <c r="D1272" i="1" s="1"/>
  <c r="B1272" i="1"/>
  <c r="AK863" i="1"/>
  <c r="D863" i="1" s="1"/>
  <c r="B863" i="1"/>
  <c r="B2216" i="1"/>
  <c r="B1072" i="1"/>
  <c r="AK1072" i="1"/>
  <c r="D1072" i="1" s="1"/>
  <c r="AK2030" i="1"/>
  <c r="B2030" i="1"/>
  <c r="D764" i="1"/>
  <c r="D510" i="1"/>
  <c r="AK1035" i="1"/>
  <c r="D1035" i="1" s="1"/>
  <c r="B1035" i="1"/>
  <c r="AK480" i="1"/>
  <c r="D480" i="1" s="1"/>
  <c r="B480" i="1"/>
  <c r="D1237" i="1"/>
  <c r="B1684" i="1"/>
  <c r="AK963" i="1"/>
  <c r="B963" i="1"/>
  <c r="D2867" i="1"/>
  <c r="B2750" i="1"/>
  <c r="AK2750" i="1"/>
  <c r="D2750" i="1" s="1"/>
  <c r="B2076" i="1"/>
  <c r="AK2441" i="1"/>
  <c r="D2441" i="1" s="1"/>
  <c r="B2441" i="1"/>
  <c r="B2301" i="1"/>
  <c r="AK2301" i="1"/>
  <c r="D2301" i="1" s="1"/>
  <c r="AK975" i="1"/>
  <c r="D975" i="1" s="1"/>
  <c r="B975" i="1"/>
  <c r="D1609" i="1"/>
  <c r="AK2136" i="1"/>
  <c r="D2136" i="1" s="1"/>
  <c r="B2136" i="1"/>
  <c r="D1270" i="1"/>
  <c r="D1106" i="1"/>
  <c r="AK824" i="1"/>
  <c r="D824" i="1" s="1"/>
  <c r="B824" i="1"/>
  <c r="B1190" i="1"/>
  <c r="D204" i="1"/>
  <c r="AK2171" i="1"/>
  <c r="D2171" i="1" s="1"/>
  <c r="D2686" i="1"/>
  <c r="AK581" i="1"/>
  <c r="D581" i="1" s="1"/>
  <c r="D99" i="1"/>
  <c r="D2170" i="1"/>
  <c r="AK173" i="1"/>
  <c r="D173" i="1" s="1"/>
  <c r="B173" i="1"/>
  <c r="AK1742" i="1"/>
  <c r="B1742" i="1"/>
  <c r="AK1778" i="1"/>
  <c r="D1778" i="1" s="1"/>
  <c r="B1778" i="1"/>
  <c r="D664" i="1"/>
  <c r="B2999" i="1"/>
  <c r="AK2999" i="1"/>
  <c r="D2999" i="1" s="1"/>
  <c r="D2326" i="1"/>
  <c r="AK2440" i="1"/>
  <c r="D1684" i="1"/>
  <c r="AK1960" i="1"/>
  <c r="AK278" i="1"/>
  <c r="D278" i="1" s="1"/>
  <c r="B1913" i="1"/>
  <c r="D2604" i="1"/>
  <c r="B108" i="1"/>
  <c r="AK950" i="1"/>
  <c r="D950" i="1" s="1"/>
  <c r="D1226" i="1"/>
  <c r="AK2034" i="1"/>
  <c r="D2034" i="1" s="1"/>
  <c r="B2034" i="1"/>
  <c r="AK2813" i="1"/>
  <c r="D2813" i="1" s="1"/>
  <c r="AK437" i="1"/>
  <c r="D437" i="1" s="1"/>
  <c r="B176" i="1"/>
  <c r="B2757" i="1"/>
  <c r="C1449" i="1"/>
  <c r="D1034" i="1"/>
  <c r="B954" i="1"/>
  <c r="AK2712" i="1"/>
  <c r="D2712" i="1" s="1"/>
  <c r="AK2376" i="1"/>
  <c r="B2376" i="1"/>
  <c r="AK2112" i="1"/>
  <c r="D2112" i="1" s="1"/>
  <c r="B2112" i="1"/>
  <c r="AK218" i="1"/>
  <c r="C218" i="1"/>
  <c r="AK691" i="1"/>
  <c r="D691" i="1" s="1"/>
  <c r="B691" i="1"/>
  <c r="AK1683" i="1"/>
  <c r="D1683" i="1" s="1"/>
  <c r="B1683" i="1"/>
  <c r="AK495" i="1"/>
  <c r="D495" i="1" s="1"/>
  <c r="B495" i="1"/>
  <c r="D615" i="1"/>
  <c r="AK2386" i="1"/>
  <c r="B2386" i="1"/>
  <c r="AK1762" i="1"/>
  <c r="D1762" i="1" s="1"/>
  <c r="B1762" i="1"/>
  <c r="B293" i="1"/>
  <c r="AK293" i="1"/>
  <c r="D293" i="1" s="1"/>
  <c r="AK68" i="1"/>
  <c r="D68" i="1" s="1"/>
  <c r="B68" i="1"/>
  <c r="AK2274" i="1"/>
  <c r="AK2901" i="1"/>
  <c r="D2901" i="1" s="1"/>
  <c r="B2901" i="1"/>
  <c r="B519" i="1"/>
  <c r="AK519" i="1"/>
  <c r="D519" i="1" s="1"/>
  <c r="B2497" i="1"/>
  <c r="AK2497" i="1"/>
  <c r="D2497" i="1" s="1"/>
  <c r="B659" i="1"/>
  <c r="AK447" i="1"/>
  <c r="D447" i="1" s="1"/>
  <c r="B447" i="1"/>
  <c r="B729" i="1"/>
  <c r="B2113" i="1"/>
  <c r="AK2113" i="1"/>
  <c r="D2113" i="1" s="1"/>
  <c r="AK1231" i="1"/>
  <c r="D1231" i="1" s="1"/>
  <c r="B1231" i="1"/>
  <c r="AK2785" i="1"/>
  <c r="D2785" i="1" s="1"/>
  <c r="B2785" i="1"/>
  <c r="D1644" i="1"/>
  <c r="AK2781" i="1"/>
  <c r="D2781" i="1" s="1"/>
  <c r="B2781" i="1"/>
  <c r="D2431" i="1"/>
  <c r="B2729" i="1"/>
  <c r="AK2729" i="1"/>
  <c r="D2729" i="1" s="1"/>
  <c r="B1727" i="1"/>
  <c r="D170" i="1"/>
  <c r="C1631" i="1"/>
  <c r="AK1745" i="1"/>
  <c r="D1745" i="1" s="1"/>
  <c r="B1745" i="1"/>
  <c r="D2373" i="1"/>
  <c r="AK2830" i="1"/>
  <c r="D2830" i="1" s="1"/>
  <c r="B2830" i="1"/>
  <c r="D2705" i="1"/>
  <c r="D1846" i="1"/>
  <c r="AK55" i="1"/>
  <c r="D2707" i="1"/>
  <c r="AK2407" i="1"/>
  <c r="D2407" i="1" s="1"/>
  <c r="B2407" i="1"/>
  <c r="AK2300" i="1"/>
  <c r="D2242" i="1"/>
  <c r="AK1065" i="1"/>
  <c r="D1065" i="1" s="1"/>
  <c r="C1065" i="1"/>
  <c r="AK993" i="1"/>
  <c r="AK2102" i="1"/>
  <c r="AK2807" i="1"/>
  <c r="D2807" i="1" s="1"/>
  <c r="D1788" i="1"/>
  <c r="AK2199" i="1"/>
  <c r="D2199" i="1" s="1"/>
  <c r="B2199" i="1"/>
  <c r="B2817" i="1"/>
  <c r="D139" i="1"/>
  <c r="AK1889" i="1"/>
  <c r="D1889" i="1" s="1"/>
  <c r="B1889" i="1"/>
  <c r="AK2215" i="1"/>
  <c r="D2215" i="1" s="1"/>
  <c r="B2215" i="1"/>
  <c r="AK1138" i="1"/>
  <c r="D1138" i="1" s="1"/>
  <c r="AK2453" i="1"/>
  <c r="D2453" i="1" s="1"/>
  <c r="AK2247" i="1"/>
  <c r="D2247" i="1" s="1"/>
  <c r="B2247" i="1"/>
  <c r="D106" i="1"/>
  <c r="D1518" i="1"/>
  <c r="AK2637" i="1"/>
  <c r="D2637" i="1" s="1"/>
  <c r="B2637" i="1"/>
  <c r="AK1822" i="1"/>
  <c r="D1822" i="1" s="1"/>
  <c r="B1822" i="1"/>
  <c r="D1181" i="1"/>
  <c r="AK3009" i="1"/>
  <c r="B3009" i="1"/>
  <c r="AK549" i="1"/>
  <c r="B549" i="1"/>
  <c r="AK510" i="1"/>
  <c r="B510" i="1"/>
  <c r="AK1622" i="1"/>
  <c r="D1622" i="1" s="1"/>
  <c r="B1622" i="1"/>
  <c r="D358" i="1"/>
  <c r="AK2755" i="1"/>
  <c r="B2755" i="1"/>
  <c r="AK2695" i="1"/>
  <c r="AK1484" i="1"/>
  <c r="D1484" i="1" s="1"/>
  <c r="D610" i="1"/>
  <c r="C1560" i="1"/>
  <c r="C134" i="1"/>
  <c r="AK1870" i="1"/>
  <c r="D1870" i="1" s="1"/>
  <c r="D3034" i="1"/>
  <c r="AK793" i="1"/>
  <c r="B793" i="1"/>
  <c r="AK28" i="1"/>
  <c r="D28" i="1" s="1"/>
  <c r="B2184" i="1"/>
  <c r="D134" i="1"/>
  <c r="AK1779" i="1"/>
  <c r="D1779" i="1" s="1"/>
  <c r="D960" i="1"/>
  <c r="B1632" i="1"/>
  <c r="AK2698" i="1"/>
  <c r="D2698" i="1" s="1"/>
  <c r="B2698" i="1"/>
  <c r="AK2132" i="1"/>
  <c r="D2132" i="1" s="1"/>
  <c r="B2132" i="1"/>
  <c r="AK2233" i="1"/>
  <c r="D3017" i="1"/>
  <c r="AK816" i="1"/>
  <c r="D816" i="1" s="1"/>
  <c r="B816" i="1"/>
  <c r="AK2886" i="1"/>
  <c r="D2886" i="1" s="1"/>
  <c r="B2886" i="1"/>
  <c r="B2111" i="1"/>
  <c r="AK2111" i="1"/>
  <c r="D2111" i="1" s="1"/>
  <c r="AK1227" i="1"/>
  <c r="B1227" i="1"/>
  <c r="AK2204" i="1"/>
  <c r="D2204" i="1" s="1"/>
  <c r="B2204" i="1"/>
  <c r="AK1009" i="1"/>
  <c r="B2559" i="1"/>
  <c r="B818" i="1"/>
  <c r="B2881" i="1"/>
  <c r="D554" i="1"/>
  <c r="AK2600" i="1"/>
  <c r="D2600" i="1" s="1"/>
  <c r="B2600" i="1"/>
  <c r="AK395" i="1"/>
  <c r="D395" i="1" s="1"/>
  <c r="B395" i="1"/>
  <c r="D2715" i="1"/>
  <c r="AK2388" i="1"/>
  <c r="D2388" i="1" s="1"/>
  <c r="B2779" i="1"/>
  <c r="AK2363" i="1"/>
  <c r="D2363" i="1" s="1"/>
  <c r="B2363" i="1"/>
  <c r="C1333" i="1"/>
  <c r="AK135" i="1"/>
  <c r="D135" i="1" s="1"/>
  <c r="D2921" i="1"/>
  <c r="C924" i="1"/>
  <c r="B1679" i="1"/>
  <c r="D332" i="1"/>
  <c r="AK2749" i="1"/>
  <c r="D2749" i="1" s="1"/>
  <c r="AK2378" i="1"/>
  <c r="D2378" i="1" s="1"/>
  <c r="B2378" i="1"/>
  <c r="AK936" i="1"/>
  <c r="B936" i="1"/>
  <c r="AK740" i="1"/>
  <c r="B740" i="1"/>
  <c r="D1163" i="1"/>
  <c r="B2291" i="1"/>
  <c r="AK2291" i="1"/>
  <c r="D2291" i="1" s="1"/>
  <c r="AK2912" i="1"/>
  <c r="D2912" i="1" s="1"/>
  <c r="B2912" i="1"/>
  <c r="AK1702" i="1"/>
  <c r="D1702" i="1" s="1"/>
  <c r="B1702" i="1"/>
  <c r="D2434" i="1"/>
  <c r="AK2346" i="1"/>
  <c r="D2346" i="1" s="1"/>
  <c r="B2342" i="1"/>
  <c r="D2532" i="1"/>
  <c r="C693" i="1"/>
  <c r="D1289" i="1"/>
  <c r="B1212" i="1"/>
  <c r="AK1212" i="1"/>
  <c r="D1212" i="1" s="1"/>
  <c r="B383" i="1"/>
  <c r="AK2711" i="1"/>
  <c r="D2711" i="1" s="1"/>
  <c r="B2711" i="1"/>
  <c r="B1930" i="1"/>
  <c r="C1309" i="1"/>
  <c r="AK647" i="1"/>
  <c r="D647" i="1" s="1"/>
  <c r="D2142" i="1"/>
  <c r="AK1167" i="1"/>
  <c r="D1167" i="1" s="1"/>
  <c r="B2387" i="1"/>
  <c r="B1753" i="1"/>
  <c r="AK1984" i="1"/>
  <c r="D1984" i="1" s="1"/>
  <c r="B1984" i="1"/>
  <c r="B3038" i="1"/>
  <c r="AK1867" i="1"/>
  <c r="D1867" i="1" s="1"/>
  <c r="B1867" i="1"/>
  <c r="AK475" i="1"/>
  <c r="D475" i="1" s="1"/>
  <c r="B475" i="1"/>
  <c r="D2138" i="1"/>
  <c r="B414" i="1"/>
  <c r="AK1468" i="1"/>
  <c r="D1468" i="1" s="1"/>
  <c r="D121" i="1"/>
  <c r="B308" i="1"/>
  <c r="AK1349" i="1"/>
  <c r="D1349" i="1" s="1"/>
  <c r="D1277" i="1"/>
  <c r="AK1380" i="1"/>
  <c r="D1380" i="1" s="1"/>
  <c r="D2048" i="1"/>
  <c r="B1268" i="1"/>
  <c r="AK1268" i="1"/>
  <c r="D1268" i="1" s="1"/>
  <c r="D693" i="1"/>
  <c r="AK2012" i="1"/>
  <c r="D2012" i="1" s="1"/>
  <c r="B2012" i="1"/>
  <c r="AK1066" i="1"/>
  <c r="D1066" i="1" s="1"/>
  <c r="B1066" i="1"/>
  <c r="AK593" i="1"/>
  <c r="AK612" i="1"/>
  <c r="D612" i="1" s="1"/>
  <c r="AK1977" i="1"/>
  <c r="D1977" i="1" s="1"/>
  <c r="AK1018" i="1"/>
  <c r="D1018" i="1" s="1"/>
  <c r="AK1480" i="1"/>
  <c r="D1480" i="1" s="1"/>
  <c r="B1480" i="1"/>
  <c r="AK928" i="1"/>
  <c r="D928" i="1" s="1"/>
  <c r="B486" i="1"/>
  <c r="D237" i="1"/>
  <c r="D855" i="1"/>
  <c r="D1668" i="1"/>
  <c r="AK2213" i="1"/>
  <c r="D2213" i="1" s="1"/>
  <c r="D955" i="1"/>
  <c r="B393" i="1"/>
  <c r="B1968" i="1"/>
  <c r="D2015" i="1"/>
  <c r="B1835" i="1"/>
  <c r="AK1835" i="1"/>
  <c r="D1835" i="1" s="1"/>
  <c r="AK561" i="1"/>
  <c r="D561" i="1" s="1"/>
  <c r="D3048" i="1"/>
  <c r="B2103" i="1"/>
  <c r="AK2103" i="1"/>
  <c r="D2103" i="1" s="1"/>
  <c r="B1784" i="1"/>
  <c r="B690" i="1"/>
  <c r="AK1129" i="1"/>
  <c r="D1129" i="1" s="1"/>
  <c r="C1129" i="1"/>
  <c r="AK1125" i="1"/>
  <c r="D1125" i="1" s="1"/>
  <c r="B676" i="1"/>
  <c r="D2101" i="1"/>
  <c r="B2932" i="1"/>
  <c r="AK2932" i="1"/>
  <c r="D2932" i="1" s="1"/>
  <c r="AK424" i="1"/>
  <c r="D424" i="1" s="1"/>
  <c r="B424" i="1"/>
  <c r="B2776" i="1"/>
  <c r="AK2776" i="1"/>
  <c r="AK2645" i="1"/>
  <c r="D2645" i="1" s="1"/>
  <c r="D1014" i="1"/>
  <c r="D1437" i="1"/>
  <c r="D2402" i="1"/>
  <c r="AK1556" i="1"/>
  <c r="D1556" i="1" s="1"/>
  <c r="AK2251" i="1"/>
  <c r="B2251" i="1"/>
  <c r="D746" i="1"/>
  <c r="D1227" i="1"/>
  <c r="AK1209" i="1"/>
  <c r="D1209" i="1" s="1"/>
  <c r="C1209" i="1"/>
  <c r="B2613" i="1"/>
  <c r="AK1869" i="1"/>
  <c r="AK1655" i="1"/>
  <c r="D1655" i="1" s="1"/>
  <c r="D1637" i="1"/>
  <c r="AK1986" i="1"/>
  <c r="D1986" i="1" s="1"/>
  <c r="B1986" i="1"/>
  <c r="AK725" i="1"/>
  <c r="D725" i="1" s="1"/>
  <c r="B725" i="1"/>
  <c r="AK898" i="1"/>
  <c r="D898" i="1" s="1"/>
  <c r="AK2098" i="1"/>
  <c r="D2098" i="1" s="1"/>
  <c r="B2098" i="1"/>
  <c r="D1624" i="1"/>
  <c r="B1645" i="1"/>
  <c r="B2616" i="1"/>
  <c r="AK2070" i="1"/>
  <c r="AK1922" i="1"/>
  <c r="B1215" i="1"/>
  <c r="AK1781" i="1"/>
  <c r="D1781" i="1" s="1"/>
  <c r="B1781" i="1"/>
  <c r="AK803" i="1"/>
  <c r="D803" i="1" s="1"/>
  <c r="AK273" i="1"/>
  <c r="AK2466" i="1"/>
  <c r="AK418" i="1"/>
  <c r="D418" i="1" s="1"/>
  <c r="B418" i="1"/>
  <c r="B1267" i="1"/>
  <c r="AK113" i="1"/>
  <c r="D113" i="1" s="1"/>
  <c r="B113" i="1"/>
  <c r="B1490" i="1"/>
  <c r="AK1912" i="1"/>
  <c r="D1912" i="1" s="1"/>
  <c r="B1912" i="1"/>
  <c r="D2452" i="1"/>
  <c r="D2548" i="1"/>
  <c r="B267" i="1"/>
  <c r="AK267" i="1"/>
  <c r="AK628" i="1"/>
  <c r="C628" i="1"/>
  <c r="AK3005" i="1"/>
  <c r="D3005" i="1" s="1"/>
  <c r="AK1195" i="1"/>
  <c r="D2030" i="1"/>
  <c r="AK634" i="1"/>
  <c r="D634" i="1" s="1"/>
  <c r="D2546" i="1"/>
  <c r="B168" i="1"/>
  <c r="AK847" i="1"/>
  <c r="D847" i="1" s="1"/>
  <c r="AK1699" i="1"/>
  <c r="D1699" i="1" s="1"/>
  <c r="B1699" i="1"/>
  <c r="B2642" i="1"/>
  <c r="D501" i="1"/>
  <c r="D593" i="1"/>
  <c r="AK625" i="1"/>
  <c r="AK2983" i="1"/>
  <c r="D2983" i="1" s="1"/>
  <c r="AK1007" i="1"/>
  <c r="D1007" i="1" s="1"/>
  <c r="B1007" i="1"/>
  <c r="B762" i="1"/>
  <c r="AK762" i="1"/>
  <c r="D762" i="1" s="1"/>
  <c r="B2943" i="1"/>
  <c r="AK415" i="1"/>
  <c r="D415" i="1" s="1"/>
  <c r="D2616" i="1"/>
  <c r="B2812" i="1"/>
  <c r="AK1124" i="1"/>
  <c r="D1124" i="1" s="1"/>
  <c r="AK1363" i="1"/>
  <c r="D1363" i="1" s="1"/>
  <c r="B1363" i="1"/>
  <c r="D2915" i="1"/>
  <c r="AK1454" i="1"/>
  <c r="D1454" i="1" s="1"/>
  <c r="B1454" i="1"/>
  <c r="D22" i="1"/>
  <c r="D1021" i="1"/>
  <c r="AK523" i="1"/>
  <c r="D523" i="1" s="1"/>
  <c r="AK776" i="1"/>
  <c r="D776" i="1" s="1"/>
  <c r="B1685" i="1"/>
  <c r="AK565" i="1"/>
  <c r="D565" i="1" s="1"/>
  <c r="B328" i="1"/>
  <c r="B39" i="1"/>
  <c r="AK2364" i="1"/>
  <c r="B2364" i="1"/>
  <c r="AK2970" i="1"/>
  <c r="D2970" i="1" s="1"/>
  <c r="B2970" i="1"/>
  <c r="AK2229" i="1"/>
  <c r="D2229" i="1" s="1"/>
  <c r="D2717" i="1"/>
  <c r="AK520" i="1"/>
  <c r="D2196" i="1"/>
  <c r="B33" i="1"/>
  <c r="AK33" i="1"/>
  <c r="D33" i="1" s="1"/>
  <c r="AK2435" i="1"/>
  <c r="D2435" i="1" s="1"/>
  <c r="B2435" i="1"/>
  <c r="D1307" i="1"/>
  <c r="AK2482" i="1"/>
  <c r="D2482" i="1" s="1"/>
  <c r="AK2162" i="1"/>
  <c r="B2162" i="1"/>
  <c r="AK589" i="1"/>
  <c r="D589" i="1" s="1"/>
  <c r="D1502" i="1"/>
  <c r="AK578" i="1"/>
  <c r="D578" i="1" s="1"/>
  <c r="B578" i="1"/>
  <c r="AK364" i="1"/>
  <c r="D364" i="1" s="1"/>
  <c r="AK493" i="1"/>
  <c r="D493" i="1" s="1"/>
  <c r="D2376" i="1"/>
  <c r="D621" i="1"/>
  <c r="B355" i="1"/>
  <c r="AK1731" i="1"/>
  <c r="D1731" i="1" s="1"/>
  <c r="D1604" i="1"/>
  <c r="AK671" i="1"/>
  <c r="B671" i="1"/>
  <c r="AK777" i="1"/>
  <c r="D777" i="1" s="1"/>
  <c r="D1842" i="1"/>
  <c r="AK751" i="1"/>
  <c r="D757" i="1"/>
  <c r="AK2288" i="1"/>
  <c r="D2288" i="1" s="1"/>
  <c r="B666" i="1"/>
  <c r="D663" i="1"/>
  <c r="AK2372" i="1"/>
  <c r="D2372" i="1" s="1"/>
  <c r="B2372" i="1"/>
  <c r="AK1179" i="1"/>
  <c r="B1179" i="1"/>
  <c r="B377" i="1"/>
  <c r="AK377" i="1"/>
  <c r="D377" i="1" s="1"/>
  <c r="B1689" i="1"/>
  <c r="AK1689" i="1"/>
  <c r="D1689" i="1" s="1"/>
  <c r="C2704" i="1"/>
  <c r="AK3008" i="1"/>
  <c r="D3008" i="1" s="1"/>
  <c r="B3008" i="1"/>
  <c r="D258" i="1"/>
  <c r="B101" i="1"/>
  <c r="AK590" i="1"/>
  <c r="B590" i="1"/>
  <c r="C2290" i="1"/>
  <c r="D2194" i="1"/>
  <c r="D2294" i="1"/>
  <c r="B297" i="1"/>
  <c r="AK2926" i="1"/>
  <c r="D2926" i="1" s="1"/>
  <c r="B1868" i="1"/>
  <c r="D78" i="1"/>
  <c r="D1698" i="1"/>
  <c r="AK2020" i="1"/>
  <c r="D2020" i="1" s="1"/>
  <c r="B2020" i="1"/>
  <c r="AK812" i="1"/>
  <c r="D812" i="1" s="1"/>
  <c r="B812" i="1"/>
  <c r="AK1900" i="1"/>
  <c r="B1900" i="1"/>
  <c r="AK2361" i="1"/>
  <c r="D2361" i="1" s="1"/>
  <c r="B2361" i="1"/>
  <c r="B2083" i="1"/>
  <c r="AK2083" i="1"/>
  <c r="D2083" i="1" s="1"/>
  <c r="AK784" i="1"/>
  <c r="D784" i="1" s="1"/>
  <c r="B859" i="1"/>
  <c r="AK859" i="1"/>
  <c r="D859" i="1" s="1"/>
  <c r="D1426" i="1"/>
  <c r="D1900" i="1"/>
  <c r="AK1073" i="1"/>
  <c r="D1073" i="1" s="1"/>
  <c r="C1073" i="1"/>
  <c r="D1485" i="1"/>
  <c r="D2250" i="1"/>
  <c r="AK2607" i="1"/>
  <c r="D2607" i="1" s="1"/>
  <c r="AK224" i="1"/>
  <c r="D224" i="1" s="1"/>
  <c r="AK1759" i="1"/>
  <c r="D1759" i="1" s="1"/>
  <c r="AK2518" i="1"/>
  <c r="D2518" i="1" s="1"/>
  <c r="B2518" i="1"/>
  <c r="AK758" i="1"/>
  <c r="D758" i="1" s="1"/>
  <c r="AK1838" i="1"/>
  <c r="D1838" i="1" s="1"/>
  <c r="B1838" i="1"/>
  <c r="B1860" i="1"/>
  <c r="B2653" i="1"/>
  <c r="D3069" i="1"/>
  <c r="D735" i="1"/>
  <c r="AK2405" i="1"/>
  <c r="D2405" i="1" s="1"/>
  <c r="C322" i="1"/>
  <c r="B1421" i="1"/>
  <c r="B2102" i="1"/>
  <c r="AK769" i="1"/>
  <c r="D769" i="1" s="1"/>
  <c r="D321" i="1"/>
  <c r="AK915" i="1"/>
  <c r="D915" i="1" s="1"/>
  <c r="B915" i="1"/>
  <c r="D227" i="1"/>
  <c r="B3059" i="1"/>
  <c r="AK3059" i="1"/>
  <c r="D3059" i="1" s="1"/>
  <c r="B28" i="1"/>
  <c r="B2429" i="1"/>
  <c r="B51" i="1"/>
  <c r="AK911" i="1"/>
  <c r="D911" i="1" s="1"/>
  <c r="D1335" i="1"/>
  <c r="AK743" i="1"/>
  <c r="D743" i="1" s="1"/>
  <c r="B743" i="1"/>
  <c r="AK3029" i="1"/>
  <c r="D3029" i="1" s="1"/>
  <c r="B3029" i="1"/>
  <c r="AK1226" i="1"/>
  <c r="D394" i="1"/>
  <c r="D970" i="1"/>
  <c r="AK1885" i="1"/>
  <c r="D1885" i="1" s="1"/>
  <c r="AK411" i="1"/>
  <c r="D411" i="1" s="1"/>
  <c r="AK2202" i="1"/>
  <c r="D2202" i="1" s="1"/>
  <c r="B2202" i="1"/>
  <c r="AK1426" i="1"/>
  <c r="B1426" i="1"/>
  <c r="AK1405" i="1"/>
  <c r="D1405" i="1" s="1"/>
  <c r="B1405" i="1"/>
  <c r="AK2874" i="1"/>
  <c r="D2874" i="1" s="1"/>
  <c r="B2874" i="1"/>
  <c r="D2008" i="1"/>
  <c r="B1362" i="1"/>
  <c r="AK1362" i="1"/>
  <c r="D1362" i="1" s="1"/>
  <c r="B697" i="1"/>
  <c r="AK1389" i="1"/>
  <c r="D1422" i="1"/>
  <c r="B2231" i="1"/>
  <c r="AK2448" i="1"/>
  <c r="D2448" i="1" s="1"/>
  <c r="B2448" i="1"/>
  <c r="D1658" i="1"/>
  <c r="D1962" i="1"/>
  <c r="AK1746" i="1"/>
  <c r="D1746" i="1" s="1"/>
  <c r="B1746" i="1"/>
  <c r="AK2741" i="1"/>
  <c r="D2741" i="1" s="1"/>
  <c r="B901" i="1"/>
  <c r="AK901" i="1"/>
  <c r="D901" i="1" s="1"/>
  <c r="AK1851" i="1"/>
  <c r="AK1271" i="1"/>
  <c r="B1092" i="1"/>
  <c r="AK1092" i="1"/>
  <c r="D1092" i="1" s="1"/>
  <c r="AK527" i="1"/>
  <c r="D527" i="1" s="1"/>
  <c r="D154" i="1"/>
  <c r="AK274" i="1"/>
  <c r="D274" i="1" s="1"/>
  <c r="AK1794" i="1"/>
  <c r="D1794" i="1" s="1"/>
  <c r="B1794" i="1"/>
  <c r="AK792" i="1"/>
  <c r="B792" i="1"/>
  <c r="AK1500" i="1"/>
  <c r="D1500" i="1" s="1"/>
  <c r="B1500" i="1"/>
  <c r="D628" i="1"/>
  <c r="B2607" i="1"/>
  <c r="B1707" i="1"/>
  <c r="B1797" i="1"/>
  <c r="AK2860" i="1"/>
  <c r="D1804" i="1"/>
  <c r="B2181" i="1"/>
  <c r="AK2710" i="1"/>
  <c r="D2710" i="1" s="1"/>
  <c r="D1496" i="1"/>
  <c r="D1528" i="1"/>
  <c r="B2713" i="1"/>
  <c r="D2102" i="1"/>
  <c r="AK608" i="1"/>
  <c r="D608" i="1" s="1"/>
  <c r="B1992" i="1"/>
  <c r="B27" i="1"/>
  <c r="B2802" i="1"/>
  <c r="AK797" i="1"/>
  <c r="D797" i="1" s="1"/>
  <c r="B564" i="1"/>
  <c r="AK1985" i="1"/>
  <c r="D1985" i="1" s="1"/>
  <c r="B1985" i="1"/>
  <c r="AK2245" i="1"/>
  <c r="D2245" i="1" s="1"/>
  <c r="AK2766" i="1"/>
  <c r="D2766" i="1" s="1"/>
  <c r="AK2548" i="1"/>
  <c r="B1942" i="1"/>
  <c r="AK2850" i="1"/>
  <c r="D2850" i="1" s="1"/>
  <c r="D540" i="1"/>
  <c r="B1545" i="1"/>
  <c r="AK1545" i="1"/>
  <c r="D1545" i="1" s="1"/>
  <c r="AK1584" i="1"/>
  <c r="D1584" i="1" s="1"/>
  <c r="B1584" i="1"/>
  <c r="C1593" i="1"/>
  <c r="D2763" i="1"/>
  <c r="D870" i="1"/>
  <c r="AK1563" i="1"/>
  <c r="D1563" i="1" s="1"/>
  <c r="D2466" i="1"/>
  <c r="B273" i="1"/>
  <c r="AK1813" i="1"/>
  <c r="AK853" i="1"/>
  <c r="D853" i="1" s="1"/>
  <c r="AK851" i="1"/>
  <c r="D851" i="1" s="1"/>
  <c r="B851" i="1"/>
  <c r="D1458" i="1"/>
  <c r="AK1700" i="1"/>
  <c r="B1700" i="1"/>
  <c r="AK1218" i="1"/>
  <c r="D1218" i="1" s="1"/>
  <c r="B1218" i="1"/>
  <c r="B790" i="1"/>
  <c r="AK219" i="1"/>
  <c r="D219" i="1" s="1"/>
  <c r="B219" i="1"/>
  <c r="AK1010" i="1"/>
  <c r="D1010" i="1" s="1"/>
  <c r="B1010" i="1"/>
  <c r="AK431" i="1"/>
  <c r="D431" i="1" s="1"/>
  <c r="D2276" i="1"/>
  <c r="AK1866" i="1"/>
  <c r="D1866" i="1" s="1"/>
  <c r="AK2658" i="1"/>
  <c r="D2658" i="1" s="1"/>
  <c r="AK858" i="1"/>
  <c r="D858" i="1" s="1"/>
  <c r="B858" i="1"/>
  <c r="AK1990" i="1"/>
  <c r="D1990" i="1" s="1"/>
  <c r="B1990" i="1"/>
  <c r="AK166" i="1"/>
  <c r="B166" i="1"/>
  <c r="AK1597" i="1"/>
  <c r="C1597" i="1"/>
  <c r="B562" i="1"/>
  <c r="D2498" i="1"/>
  <c r="D1628" i="1"/>
  <c r="AK2208" i="1"/>
  <c r="D2208" i="1" s="1"/>
  <c r="B2208" i="1"/>
  <c r="AK2139" i="1"/>
  <c r="D2139" i="1" s="1"/>
  <c r="D2713" i="1"/>
  <c r="AK502" i="1"/>
  <c r="AK1901" i="1"/>
  <c r="D1901" i="1" s="1"/>
  <c r="B595" i="1"/>
  <c r="AK1658" i="1"/>
  <c r="B1658" i="1"/>
  <c r="B16" i="1"/>
  <c r="D260" i="1"/>
  <c r="B2171" i="1"/>
  <c r="AK455" i="1"/>
  <c r="B455" i="1"/>
  <c r="AK1223" i="1"/>
  <c r="D1223" i="1" s="1"/>
  <c r="B2295" i="1"/>
  <c r="AK1810" i="1"/>
  <c r="D1810" i="1" s="1"/>
  <c r="AK1512" i="1"/>
  <c r="D1512" i="1" s="1"/>
  <c r="B1512" i="1"/>
  <c r="D1367" i="1"/>
  <c r="B1223" i="1"/>
  <c r="AK253" i="1"/>
  <c r="D253" i="1" s="1"/>
  <c r="B253" i="1"/>
  <c r="D779" i="1"/>
  <c r="D728" i="1"/>
  <c r="B1008" i="1"/>
  <c r="AK1216" i="1"/>
  <c r="D1216" i="1" s="1"/>
  <c r="B2225" i="1"/>
  <c r="AK1744" i="1"/>
  <c r="D1744" i="1" s="1"/>
  <c r="B1744" i="1"/>
  <c r="AK315" i="1"/>
  <c r="D315" i="1" s="1"/>
  <c r="AK213" i="1"/>
  <c r="D213" i="1" s="1"/>
  <c r="B213" i="1"/>
  <c r="D792" i="1"/>
  <c r="AK786" i="1"/>
  <c r="D786" i="1" s="1"/>
  <c r="B786" i="1"/>
  <c r="D983" i="1"/>
  <c r="B2346" i="1"/>
  <c r="AK1185" i="1"/>
  <c r="AK3068" i="1"/>
  <c r="D3068" i="1" s="1"/>
  <c r="B3068" i="1"/>
  <c r="AK436" i="1"/>
  <c r="D436" i="1" s="1"/>
  <c r="B436" i="1"/>
  <c r="B2675" i="1"/>
  <c r="AK999" i="1"/>
  <c r="D999" i="1" s="1"/>
  <c r="AK2900" i="1"/>
  <c r="D2900" i="1" s="1"/>
  <c r="B500" i="1"/>
  <c r="D1714" i="1"/>
  <c r="AK2431" i="1"/>
  <c r="AK2847" i="1"/>
  <c r="B2847" i="1"/>
  <c r="B1775" i="1"/>
  <c r="D2328" i="1"/>
  <c r="AK1147" i="1"/>
  <c r="AK1752" i="1"/>
  <c r="B1481" i="1"/>
  <c r="AK1481" i="1"/>
  <c r="D1481" i="1" s="1"/>
  <c r="D553" i="1"/>
  <c r="AK3057" i="1"/>
  <c r="D3057" i="1" s="1"/>
  <c r="B3057" i="1"/>
  <c r="B2115" i="1"/>
  <c r="AK2115" i="1"/>
  <c r="D2115" i="1" s="1"/>
  <c r="AK958" i="1"/>
  <c r="D958" i="1" s="1"/>
  <c r="B958" i="1"/>
  <c r="B1191" i="1"/>
  <c r="AK2649" i="1"/>
  <c r="D2649" i="1" s="1"/>
  <c r="C1788" i="1"/>
  <c r="D1298" i="1"/>
  <c r="B1379" i="1"/>
  <c r="B234" i="1"/>
  <c r="AK884" i="1"/>
  <c r="D884" i="1" s="1"/>
  <c r="AK1445" i="1"/>
  <c r="D1445" i="1" s="1"/>
  <c r="AK1993" i="1"/>
  <c r="AK2324" i="1"/>
  <c r="D2324" i="1" s="1"/>
  <c r="B2324" i="1"/>
  <c r="AK487" i="1"/>
  <c r="D487" i="1" s="1"/>
  <c r="B487" i="1"/>
  <c r="AK2546" i="1"/>
  <c r="B2546" i="1"/>
  <c r="AK1682" i="1"/>
  <c r="AK2490" i="1"/>
  <c r="D2632" i="1"/>
  <c r="AK124" i="1"/>
  <c r="D124" i="1" s="1"/>
  <c r="AK2587" i="1"/>
  <c r="D2587" i="1" s="1"/>
  <c r="B2587" i="1"/>
  <c r="B1260" i="1"/>
  <c r="AK1260" i="1"/>
  <c r="D1260" i="1" s="1"/>
  <c r="AK2488" i="1"/>
  <c r="D2488" i="1" s="1"/>
  <c r="AK2086" i="1"/>
  <c r="D2086" i="1" s="1"/>
  <c r="AK1173" i="1"/>
  <c r="D1173" i="1" s="1"/>
  <c r="AK2483" i="1"/>
  <c r="D2483" i="1" s="1"/>
  <c r="AK929" i="1"/>
  <c r="D929" i="1" s="1"/>
  <c r="B929" i="1"/>
  <c r="AK1217" i="1"/>
  <c r="D1217" i="1" s="1"/>
  <c r="AK376" i="1"/>
  <c r="D376" i="1" s="1"/>
  <c r="B376" i="1"/>
  <c r="AK1911" i="1"/>
  <c r="D1911" i="1" s="1"/>
  <c r="B1810" i="1"/>
  <c r="AK2463" i="1"/>
  <c r="D2463" i="1" s="1"/>
  <c r="AK869" i="1"/>
  <c r="D869" i="1" s="1"/>
  <c r="AK1488" i="1"/>
  <c r="B854" i="1"/>
  <c r="AK854" i="1"/>
  <c r="D854" i="1" s="1"/>
  <c r="AK805" i="1"/>
  <c r="D805" i="1" s="1"/>
  <c r="AK2383" i="1"/>
  <c r="D2383" i="1" s="1"/>
  <c r="B2383" i="1"/>
  <c r="AK3039" i="1"/>
  <c r="D3039" i="1" s="1"/>
  <c r="B3039" i="1"/>
  <c r="AK2341" i="1"/>
  <c r="D2341" i="1" s="1"/>
  <c r="B2341" i="1"/>
  <c r="AK545" i="1"/>
  <c r="D545" i="1" s="1"/>
  <c r="B545" i="1"/>
  <c r="B241" i="1"/>
  <c r="AK241" i="1"/>
  <c r="D241" i="1" s="1"/>
  <c r="AK2974" i="1"/>
  <c r="D2974" i="1" s="1"/>
  <c r="B2974" i="1"/>
  <c r="B257" i="1"/>
  <c r="AK257" i="1"/>
  <c r="D257" i="1" s="1"/>
  <c r="AK1949" i="1"/>
  <c r="D1949" i="1" s="1"/>
  <c r="AK891" i="1"/>
  <c r="D891" i="1" s="1"/>
  <c r="B891" i="1"/>
  <c r="AK2517" i="1"/>
  <c r="AK2129" i="1"/>
  <c r="D2129" i="1" s="1"/>
  <c r="B619" i="1"/>
  <c r="AK2777" i="1"/>
  <c r="D2777" i="1" s="1"/>
  <c r="B2777" i="1"/>
  <c r="D541" i="1"/>
  <c r="AK1516" i="1"/>
  <c r="D1516" i="1" s="1"/>
  <c r="B1516" i="1"/>
  <c r="AK2910" i="1"/>
  <c r="D2910" i="1" s="1"/>
  <c r="B90" i="1"/>
  <c r="AK679" i="1"/>
  <c r="D679" i="1" s="1"/>
  <c r="B679" i="1"/>
  <c r="D1264" i="1"/>
  <c r="AK1978" i="1"/>
  <c r="D1978" i="1" s="1"/>
  <c r="AK1937" i="1"/>
  <c r="D1937" i="1" s="1"/>
  <c r="B1937" i="1"/>
  <c r="B1887" i="1"/>
  <c r="AK1887" i="1"/>
  <c r="D1887" i="1" s="1"/>
  <c r="AK1823" i="1"/>
  <c r="B1823" i="1"/>
  <c r="B2565" i="1"/>
  <c r="AK878" i="1"/>
  <c r="D878" i="1" s="1"/>
  <c r="B1346" i="1"/>
  <c r="AK1346" i="1"/>
  <c r="AK2699" i="1"/>
  <c r="D2699" i="1" s="1"/>
  <c r="B2699" i="1"/>
  <c r="AK2552" i="1"/>
  <c r="D2552" i="1" s="1"/>
  <c r="B2552" i="1"/>
  <c r="D1293" i="1"/>
  <c r="D2318" i="1"/>
  <c r="B844" i="1"/>
  <c r="B1138" i="1"/>
  <c r="B1714" i="1"/>
  <c r="AK2186" i="1"/>
  <c r="D2186" i="1" s="1"/>
  <c r="D2412" i="1"/>
  <c r="AK1081" i="1"/>
  <c r="D1081" i="1" s="1"/>
  <c r="AK2746" i="1"/>
  <c r="D2746" i="1" s="1"/>
  <c r="B2746" i="1"/>
  <c r="AK2845" i="1"/>
  <c r="D2845" i="1" s="1"/>
  <c r="D525" i="1"/>
  <c r="C330" i="1"/>
  <c r="AK3051" i="1"/>
  <c r="D3051" i="1" s="1"/>
  <c r="AK1852" i="1"/>
  <c r="D1852" i="1" s="1"/>
  <c r="AK1910" i="1"/>
  <c r="D1910" i="1" s="1"/>
  <c r="AK390" i="1"/>
  <c r="D390" i="1" s="1"/>
  <c r="AK478" i="1"/>
  <c r="D478" i="1" s="1"/>
  <c r="D1090" i="1"/>
  <c r="B1938" i="1"/>
  <c r="AK1479" i="1"/>
  <c r="D1479" i="1" s="1"/>
  <c r="D1247" i="1"/>
  <c r="B460" i="1"/>
  <c r="AK460" i="1"/>
  <c r="D460" i="1" s="1"/>
  <c r="B107" i="1"/>
  <c r="AK107" i="1"/>
  <c r="B1998" i="1"/>
  <c r="AK2276" i="1"/>
  <c r="B2276" i="1"/>
  <c r="AK221" i="1"/>
  <c r="B2326" i="1"/>
  <c r="B3069" i="1"/>
  <c r="AK1800" i="1"/>
  <c r="D1800" i="1" s="1"/>
  <c r="B1800" i="1"/>
  <c r="D2036" i="1"/>
  <c r="AK1241" i="1"/>
  <c r="D1241" i="1" s="1"/>
  <c r="C1241" i="1"/>
  <c r="AK1544" i="1"/>
  <c r="D1544" i="1" s="1"/>
  <c r="AK2362" i="1"/>
  <c r="D1315" i="1"/>
  <c r="D1058" i="1"/>
  <c r="B2285" i="1"/>
  <c r="AK2285" i="1"/>
  <c r="D2285" i="1" s="1"/>
  <c r="AK2679" i="1"/>
  <c r="D2679" i="1" s="1"/>
  <c r="B2679" i="1"/>
  <c r="AK3034" i="1"/>
  <c r="B982" i="1"/>
  <c r="B2335" i="1"/>
  <c r="AK970" i="1"/>
  <c r="AK2760" i="1"/>
  <c r="D2760" i="1" s="1"/>
  <c r="AK41" i="1"/>
  <c r="D41" i="1" s="1"/>
  <c r="B749" i="1"/>
  <c r="D682" i="1"/>
  <c r="AK2630" i="1"/>
  <c r="D2630" i="1" s="1"/>
  <c r="D2997" i="1"/>
  <c r="AK2147" i="1"/>
  <c r="D2147" i="1" s="1"/>
  <c r="B2147" i="1"/>
  <c r="B2566" i="1"/>
  <c r="B2025" i="1"/>
  <c r="AK2025" i="1"/>
  <c r="D2025" i="1" s="1"/>
  <c r="D1404" i="1"/>
  <c r="D2693" i="1"/>
  <c r="AK1483" i="1"/>
  <c r="D1483" i="1" s="1"/>
  <c r="B1279" i="1"/>
  <c r="AK770" i="1"/>
  <c r="D770" i="1" s="1"/>
  <c r="AK2158" i="1"/>
  <c r="D2158" i="1" s="1"/>
  <c r="B2158" i="1"/>
  <c r="B2731" i="1"/>
  <c r="AK736" i="1"/>
  <c r="B736" i="1"/>
  <c r="AK2498" i="1"/>
  <c r="B2498" i="1"/>
  <c r="D2172" i="1"/>
  <c r="D731" i="1"/>
  <c r="B84" i="1"/>
  <c r="B249" i="1"/>
  <c r="AK2863" i="1"/>
  <c r="D2863" i="1" s="1"/>
  <c r="B2863" i="1"/>
  <c r="D1301" i="1"/>
  <c r="AK280" i="1"/>
  <c r="D280" i="1" s="1"/>
  <c r="B270" i="1"/>
  <c r="AK1940" i="1"/>
  <c r="D1940" i="1" s="1"/>
  <c r="B1940" i="1"/>
  <c r="AK571" i="1"/>
  <c r="D571" i="1" s="1"/>
  <c r="AK2242" i="1"/>
  <c r="B2242" i="1"/>
  <c r="AK2578" i="1"/>
  <c r="B1716" i="1"/>
  <c r="B2198" i="1"/>
  <c r="AK651" i="1"/>
  <c r="D651" i="1" s="1"/>
  <c r="AK1776" i="1"/>
  <c r="AK2081" i="1"/>
  <c r="D2081" i="1" s="1"/>
  <c r="B2081" i="1"/>
  <c r="AK185" i="1"/>
  <c r="D185" i="1" s="1"/>
  <c r="AK2998" i="1"/>
  <c r="AK2880" i="1"/>
  <c r="D2880" i="1" s="1"/>
  <c r="B2880" i="1"/>
  <c r="D775" i="1"/>
  <c r="AK643" i="1"/>
  <c r="D643" i="1" s="1"/>
  <c r="B730" i="1"/>
  <c r="D238" i="1"/>
  <c r="AK407" i="1"/>
  <c r="AK2598" i="1"/>
  <c r="AK2612" i="1"/>
  <c r="B2612" i="1"/>
  <c r="AK2094" i="1"/>
  <c r="D2094" i="1" s="1"/>
  <c r="B2094" i="1"/>
  <c r="B367" i="1"/>
  <c r="AK352" i="1"/>
  <c r="D352" i="1" s="1"/>
  <c r="B352" i="1"/>
  <c r="AK422" i="1"/>
  <c r="D422" i="1" s="1"/>
  <c r="B422" i="1"/>
  <c r="B1944" i="1"/>
  <c r="AK1229" i="1"/>
  <c r="AK1568" i="1"/>
  <c r="B1805" i="1"/>
  <c r="B1777" i="1"/>
  <c r="AK2126" i="1"/>
  <c r="D2126" i="1" s="1"/>
  <c r="B2126" i="1"/>
  <c r="AK2735" i="1"/>
  <c r="D2735" i="1" s="1"/>
  <c r="AK2155" i="1"/>
  <c r="D2155" i="1" s="1"/>
  <c r="B2155" i="1"/>
  <c r="AK2241" i="1"/>
  <c r="D2241" i="1" s="1"/>
  <c r="AK1862" i="1"/>
  <c r="B1862" i="1"/>
  <c r="AK2493" i="1"/>
  <c r="D2493" i="1" s="1"/>
  <c r="B2493" i="1"/>
  <c r="C2416" i="1"/>
  <c r="AK1046" i="1"/>
  <c r="D1046" i="1" s="1"/>
  <c r="AK2443" i="1"/>
  <c r="D2443" i="1" s="1"/>
  <c r="C1245" i="1"/>
  <c r="AK563" i="1"/>
  <c r="D563" i="1" s="1"/>
  <c r="AK1609" i="1"/>
  <c r="AK1184" i="1"/>
  <c r="D1184" i="1" s="1"/>
  <c r="AK1663" i="1"/>
  <c r="D1663" i="1" s="1"/>
  <c r="D603" i="1"/>
  <c r="AK1743" i="1"/>
  <c r="D1743" i="1" s="1"/>
  <c r="C700" i="1"/>
  <c r="AK1634" i="1"/>
  <c r="B2375" i="1"/>
  <c r="AK2375" i="1"/>
  <c r="D700" i="1"/>
  <c r="B2965" i="1"/>
  <c r="C1621" i="1"/>
  <c r="D2062" i="1"/>
  <c r="C1293" i="1"/>
  <c r="D2293" i="1"/>
  <c r="AK1840" i="1"/>
  <c r="D1840" i="1" s="1"/>
  <c r="B1840" i="1"/>
  <c r="C1561" i="1"/>
  <c r="D133" i="1"/>
  <c r="D272" i="1"/>
  <c r="D2533" i="1"/>
  <c r="B770" i="1"/>
  <c r="D1258" i="1"/>
  <c r="B2408" i="1"/>
  <c r="D2821" i="1"/>
  <c r="D1850" i="1"/>
  <c r="AK426" i="1"/>
  <c r="D426" i="1" s="1"/>
  <c r="B426" i="1"/>
  <c r="D978" i="1"/>
  <c r="B1280" i="1"/>
  <c r="AK2567" i="1"/>
  <c r="D2567" i="1" s="1"/>
  <c r="B2567" i="1"/>
  <c r="AK517" i="1"/>
  <c r="D517" i="1" s="1"/>
  <c r="B517" i="1"/>
  <c r="D10" i="1"/>
  <c r="AK180" i="1"/>
  <c r="D180" i="1" s="1"/>
  <c r="AK2903" i="1"/>
  <c r="D2903" i="1" s="1"/>
  <c r="B2903" i="1"/>
  <c r="D2767" i="1"/>
  <c r="D640" i="1"/>
  <c r="B801" i="1"/>
  <c r="D2442" i="1"/>
  <c r="AK76" i="1"/>
  <c r="D76" i="1" s="1"/>
  <c r="B76" i="1"/>
  <c r="AK1372" i="1"/>
  <c r="AK327" i="1"/>
  <c r="D362" i="1"/>
  <c r="AK78" i="1"/>
  <c r="B837" i="1"/>
  <c r="AK837" i="1"/>
  <c r="D837" i="1" s="1"/>
  <c r="B3030" i="1"/>
  <c r="B3011" i="1"/>
  <c r="C2477" i="1"/>
  <c r="B1611" i="1"/>
  <c r="B1310" i="1"/>
  <c r="AK522" i="1"/>
  <c r="D522" i="1" s="1"/>
  <c r="AK2268" i="1"/>
  <c r="B2432" i="1"/>
  <c r="AK2432" i="1"/>
  <c r="D2432" i="1" s="1"/>
  <c r="B1885" i="1"/>
  <c r="AK2005" i="1"/>
  <c r="D2005" i="1" s="1"/>
  <c r="AK1224" i="1"/>
  <c r="D1224" i="1" s="1"/>
  <c r="D1589" i="1"/>
  <c r="B2837" i="1"/>
  <c r="AK1801" i="1"/>
  <c r="AK3070" i="1"/>
  <c r="D3070" i="1" s="1"/>
  <c r="D2282" i="1"/>
  <c r="AK2709" i="1"/>
  <c r="B317" i="1"/>
  <c r="AK2509" i="1"/>
  <c r="D2509" i="1" s="1"/>
  <c r="AK780" i="1"/>
  <c r="D780" i="1" s="1"/>
  <c r="AK2954" i="1"/>
  <c r="D2954" i="1" s="1"/>
  <c r="B2922" i="1"/>
  <c r="AK391" i="1"/>
  <c r="D391" i="1" s="1"/>
  <c r="B391" i="1"/>
  <c r="D2690" i="1"/>
  <c r="AK1240" i="1"/>
  <c r="D1240" i="1" s="1"/>
  <c r="B1853" i="1"/>
  <c r="D1110" i="1"/>
  <c r="AK761" i="1"/>
  <c r="D761" i="1" s="1"/>
  <c r="AK2923" i="1"/>
  <c r="D2923" i="1" s="1"/>
  <c r="AK1820" i="1"/>
  <c r="D1820" i="1" s="1"/>
  <c r="AK368" i="1"/>
  <c r="D368" i="1" s="1"/>
  <c r="B368" i="1"/>
  <c r="AK1606" i="1"/>
  <c r="D1606" i="1" s="1"/>
  <c r="AK2313" i="1"/>
  <c r="D2313" i="1" s="1"/>
  <c r="AK841" i="1"/>
  <c r="AK974" i="1"/>
  <c r="D974" i="1" s="1"/>
  <c r="AK1057" i="1"/>
  <c r="D2670" i="1"/>
  <c r="B1878" i="1"/>
  <c r="C2942" i="1"/>
  <c r="AK1381" i="1"/>
  <c r="D1381" i="1" s="1"/>
  <c r="AK1925" i="1"/>
  <c r="D1925" i="1" s="1"/>
  <c r="C2783" i="1"/>
  <c r="AK2249" i="1"/>
  <c r="D2249" i="1" s="1"/>
  <c r="AK2074" i="1"/>
  <c r="B2074" i="1"/>
  <c r="D2386" i="1"/>
  <c r="B1407" i="1"/>
  <c r="AK1407" i="1"/>
  <c r="D1407" i="1" s="1"/>
  <c r="AK573" i="1"/>
  <c r="D573" i="1" s="1"/>
  <c r="B573" i="1"/>
  <c r="AK115" i="1"/>
  <c r="B115" i="1"/>
  <c r="AK1132" i="1"/>
  <c r="D1132" i="1" s="1"/>
  <c r="B1132" i="1"/>
  <c r="D497" i="1"/>
  <c r="AK1236" i="1"/>
  <c r="D1236" i="1" s="1"/>
  <c r="B1236" i="1"/>
  <c r="B2685" i="1"/>
  <c r="AK2685" i="1"/>
  <c r="D2685" i="1" s="1"/>
  <c r="AK750" i="1"/>
  <c r="D750" i="1" s="1"/>
  <c r="B750" i="1"/>
  <c r="AK621" i="1"/>
  <c r="B621" i="1"/>
  <c r="B45" i="1"/>
  <c r="AK45" i="1"/>
  <c r="D45" i="1" s="1"/>
  <c r="B1856" i="1"/>
  <c r="AK1856" i="1"/>
  <c r="D1856" i="1" s="1"/>
  <c r="AK670" i="1"/>
  <c r="D670" i="1" s="1"/>
  <c r="B670" i="1"/>
  <c r="D2472" i="1"/>
  <c r="AK508" i="1"/>
  <c r="D508" i="1" s="1"/>
  <c r="C508" i="1"/>
  <c r="AK2618" i="1"/>
  <c r="D2618" i="1" s="1"/>
  <c r="B2618" i="1"/>
  <c r="D56" i="1"/>
  <c r="D1195" i="1"/>
  <c r="AK1029" i="1"/>
  <c r="D1029" i="1" s="1"/>
  <c r="C1029" i="1"/>
  <c r="AK359" i="1"/>
  <c r="D359" i="1" s="1"/>
  <c r="B359" i="1"/>
  <c r="AK2563" i="1"/>
  <c r="D2563" i="1" s="1"/>
  <c r="B2563" i="1"/>
  <c r="D262" i="1"/>
  <c r="AK2438" i="1"/>
  <c r="D2438" i="1" s="1"/>
  <c r="B2438" i="1"/>
  <c r="AK1651" i="1"/>
  <c r="D1651" i="1" s="1"/>
  <c r="B1651" i="1"/>
  <c r="B151" i="1"/>
  <c r="AK151" i="1"/>
  <c r="D151" i="1" s="1"/>
  <c r="D2877" i="1"/>
  <c r="AK1002" i="1"/>
  <c r="D1002" i="1" s="1"/>
  <c r="B1002" i="1"/>
  <c r="D2928" i="1"/>
  <c r="AK2146" i="1"/>
  <c r="D2146" i="1" s="1"/>
  <c r="B2146" i="1"/>
  <c r="D2755" i="1"/>
  <c r="B2212" i="1"/>
  <c r="AK2212" i="1"/>
  <c r="D2212" i="1" s="1"/>
  <c r="AK1619" i="1"/>
  <c r="D1619" i="1" s="1"/>
  <c r="B1619" i="1"/>
  <c r="AK1403" i="1"/>
  <c r="B1403" i="1"/>
  <c r="AK3047" i="1"/>
  <c r="D3047" i="1" s="1"/>
  <c r="AK295" i="1"/>
  <c r="D295" i="1" s="1"/>
  <c r="B295" i="1"/>
  <c r="D2154" i="1"/>
  <c r="AK2009" i="1"/>
  <c r="D2009" i="1" s="1"/>
  <c r="B2009" i="1"/>
  <c r="AK2444" i="1"/>
  <c r="D2444" i="1" s="1"/>
  <c r="B2444" i="1"/>
  <c r="D488" i="1"/>
  <c r="B3043" i="1"/>
  <c r="AK1234" i="1"/>
  <c r="D1234" i="1" s="1"/>
  <c r="D2007" i="1"/>
  <c r="AK2872" i="1"/>
  <c r="D2872" i="1" s="1"/>
  <c r="D1026" i="1"/>
  <c r="D1190" i="1"/>
  <c r="AK1338" i="1"/>
  <c r="D1338" i="1" s="1"/>
  <c r="AK498" i="1"/>
  <c r="D498" i="1" s="1"/>
  <c r="B498" i="1"/>
  <c r="D2074" i="1"/>
  <c r="B2727" i="1"/>
  <c r="AK2727" i="1"/>
  <c r="D2727" i="1" s="1"/>
  <c r="AK3017" i="1"/>
  <c r="B3017" i="1"/>
  <c r="B1991" i="1"/>
  <c r="AK1991" i="1"/>
  <c r="AK2737" i="1"/>
  <c r="B2737" i="1"/>
  <c r="B1773" i="1"/>
  <c r="AK1773" i="1"/>
  <c r="D1773" i="1" s="1"/>
  <c r="AK639" i="1"/>
  <c r="D639" i="1" s="1"/>
  <c r="B639" i="1"/>
  <c r="AK2550" i="1"/>
  <c r="D2550" i="1" s="1"/>
  <c r="B2550" i="1"/>
  <c r="AK38" i="1"/>
  <c r="D38" i="1" s="1"/>
  <c r="C38" i="1"/>
  <c r="AK937" i="1"/>
  <c r="D937" i="1" s="1"/>
  <c r="D2565" i="1"/>
  <c r="D2290" i="1"/>
  <c r="D2325" i="1"/>
  <c r="D2950" i="1"/>
  <c r="B826" i="1"/>
  <c r="AK826" i="1"/>
  <c r="D826" i="1" s="1"/>
  <c r="AK874" i="1"/>
  <c r="D874" i="1" s="1"/>
  <c r="B874" i="1"/>
  <c r="AK394" i="1"/>
  <c r="C394" i="1"/>
  <c r="B305" i="1"/>
  <c r="D3050" i="1"/>
  <c r="AK701" i="1"/>
  <c r="D701" i="1" s="1"/>
  <c r="B701" i="1"/>
  <c r="AK2652" i="1"/>
  <c r="D2652" i="1" s="1"/>
  <c r="AK541" i="1"/>
  <c r="B541" i="1"/>
  <c r="D2210" i="1"/>
  <c r="AK2570" i="1"/>
  <c r="D2570" i="1" s="1"/>
  <c r="D1057" i="1"/>
  <c r="D2953" i="1"/>
  <c r="AK1094" i="1"/>
  <c r="D1094" i="1" s="1"/>
  <c r="B1094" i="1"/>
  <c r="D1101" i="1"/>
  <c r="AK406" i="1"/>
  <c r="D406" i="1" s="1"/>
  <c r="B406" i="1"/>
  <c r="AK137" i="1"/>
  <c r="C137" i="1"/>
  <c r="AK417" i="1"/>
  <c r="D417" i="1" s="1"/>
  <c r="B417" i="1"/>
  <c r="B285" i="1"/>
  <c r="AK285" i="1"/>
  <c r="D285" i="1" s="1"/>
  <c r="AK291" i="1"/>
  <c r="D291" i="1" s="1"/>
  <c r="B291" i="1"/>
  <c r="AK259" i="1"/>
  <c r="D259" i="1" s="1"/>
  <c r="AK2865" i="1"/>
  <c r="B2865" i="1"/>
  <c r="AK1617" i="1"/>
  <c r="D1617" i="1" s="1"/>
  <c r="C1617" i="1"/>
  <c r="D1346" i="1"/>
  <c r="D1283" i="1"/>
  <c r="B2108" i="1"/>
  <c r="AK2108" i="1"/>
  <c r="D2108" i="1" s="1"/>
  <c r="B1644" i="1"/>
  <c r="AK1429" i="1"/>
  <c r="B1394" i="1"/>
  <c r="B1959" i="1"/>
  <c r="AK2617" i="1"/>
  <c r="D2617" i="1" s="1"/>
  <c r="B2617" i="1"/>
  <c r="AK265" i="1"/>
  <c r="D265" i="1" s="1"/>
  <c r="B265" i="1"/>
  <c r="AK2819" i="1"/>
  <c r="B2819" i="1"/>
  <c r="AK1532" i="1"/>
  <c r="D1532" i="1" s="1"/>
  <c r="B1532" i="1"/>
  <c r="B264" i="1"/>
  <c r="AK1302" i="1"/>
  <c r="D1302" i="1" s="1"/>
  <c r="B1952" i="1"/>
  <c r="AK1952" i="1"/>
  <c r="D1952" i="1" s="1"/>
  <c r="D2404" i="1"/>
  <c r="AK2151" i="1"/>
  <c r="AK1636" i="1"/>
  <c r="AK2705" i="1"/>
  <c r="B2705" i="1"/>
  <c r="AK40" i="1"/>
  <c r="B40" i="1"/>
  <c r="AK814" i="1"/>
  <c r="D814" i="1" s="1"/>
  <c r="B814" i="1"/>
  <c r="AK3035" i="1"/>
  <c r="D3035" i="1" s="1"/>
  <c r="B3035" i="1"/>
  <c r="AK2971" i="1"/>
  <c r="D2971" i="1" s="1"/>
  <c r="D520" i="1"/>
  <c r="AK2568" i="1"/>
  <c r="D2568" i="1" s="1"/>
  <c r="B2568" i="1"/>
  <c r="B1833" i="1"/>
  <c r="AK1833" i="1"/>
  <c r="D1833" i="1" s="1"/>
  <c r="AK105" i="1"/>
  <c r="D105" i="1" s="1"/>
  <c r="B105" i="1"/>
  <c r="B1616" i="1"/>
  <c r="AK1616" i="1"/>
  <c r="D1616" i="1" s="1"/>
  <c r="AK1953" i="1"/>
  <c r="D1953" i="1" s="1"/>
  <c r="AK2028" i="1"/>
  <c r="D2028" i="1" s="1"/>
  <c r="B2028" i="1"/>
  <c r="D2964" i="1"/>
  <c r="AK188" i="1"/>
  <c r="D188" i="1" s="1"/>
  <c r="B188" i="1"/>
  <c r="AK1954" i="1"/>
  <c r="D1954" i="1" s="1"/>
  <c r="B1954" i="1"/>
  <c r="AK1265" i="1"/>
  <c r="D1265" i="1" s="1"/>
  <c r="C1265" i="1"/>
  <c r="B661" i="1"/>
  <c r="D618" i="1"/>
  <c r="B1295" i="1"/>
  <c r="D383" i="1"/>
  <c r="AK2462" i="1"/>
  <c r="D2462" i="1" s="1"/>
  <c r="B2462" i="1"/>
  <c r="AK2175" i="1"/>
  <c r="D2175" i="1" s="1"/>
  <c r="B2175" i="1"/>
  <c r="AK609" i="1"/>
  <c r="B609" i="1"/>
  <c r="AK2560" i="1"/>
  <c r="D2560" i="1" s="1"/>
  <c r="B255" i="1"/>
  <c r="B3054" i="1"/>
  <c r="AK2206" i="1"/>
  <c r="D2206" i="1" s="1"/>
  <c r="B2206" i="1"/>
  <c r="AK3041" i="1"/>
  <c r="D3041" i="1" s="1"/>
  <c r="B3041" i="1"/>
  <c r="B2859" i="1"/>
  <c r="AK2149" i="1"/>
  <c r="D2149" i="1" s="1"/>
  <c r="B2149" i="1"/>
  <c r="D14" i="1"/>
  <c r="AK648" i="1"/>
  <c r="B648" i="1"/>
  <c r="D2258" i="1"/>
  <c r="B2882" i="1"/>
  <c r="AK2882" i="1"/>
  <c r="D2882" i="1" s="1"/>
  <c r="AK2575" i="1"/>
  <c r="D2575" i="1" s="1"/>
  <c r="B2351" i="1"/>
  <c r="AK2351" i="1"/>
  <c r="D2351" i="1" s="1"/>
  <c r="AK1551" i="1"/>
  <c r="D1551" i="1" s="1"/>
  <c r="D3009" i="1"/>
  <c r="AK1918" i="1"/>
  <c r="B1918" i="1"/>
  <c r="D1177" i="1"/>
  <c r="AK194" i="1"/>
  <c r="D194" i="1" s="1"/>
  <c r="B194" i="1"/>
  <c r="AK2958" i="1"/>
  <c r="D2958" i="1" s="1"/>
  <c r="B2958" i="1"/>
  <c r="D1660" i="1"/>
  <c r="B1383" i="1"/>
  <c r="AK1383" i="1"/>
  <c r="D1383" i="1" s="1"/>
  <c r="AK1669" i="1"/>
  <c r="D1669" i="1" s="1"/>
  <c r="D55" i="1"/>
  <c r="D1664" i="1"/>
  <c r="B2953" i="1"/>
  <c r="B2003" i="1"/>
  <c r="AK2003" i="1"/>
  <c r="D661" i="1"/>
  <c r="AK1818" i="1"/>
  <c r="D1818" i="1" s="1"/>
  <c r="B1818" i="1"/>
  <c r="B3065" i="1"/>
  <c r="D586" i="1"/>
  <c r="AK2200" i="1"/>
  <c r="D2200" i="1" s="1"/>
  <c r="B2200" i="1"/>
  <c r="AK2358" i="1"/>
  <c r="D2358" i="1" s="1"/>
  <c r="B2358" i="1"/>
  <c r="AK1214" i="1"/>
  <c r="D1214" i="1" s="1"/>
  <c r="B1214" i="1"/>
  <c r="D946" i="1"/>
  <c r="B3004" i="1"/>
  <c r="D1970" i="1"/>
  <c r="AK652" i="1"/>
  <c r="D652" i="1" s="1"/>
  <c r="B652" i="1"/>
  <c r="D1770" i="1"/>
  <c r="B2547" i="1"/>
  <c r="D705" i="1"/>
  <c r="D2859" i="1"/>
  <c r="AK778" i="1"/>
  <c r="D778" i="1" s="1"/>
  <c r="B778" i="1"/>
  <c r="AK1113" i="1"/>
  <c r="D1113" i="1" s="1"/>
  <c r="C1113" i="1"/>
  <c r="AK2973" i="1"/>
  <c r="D2973" i="1" s="1"/>
  <c r="D2638" i="1"/>
  <c r="D2262" i="1"/>
  <c r="AK256" i="1"/>
  <c r="D256" i="1" s="1"/>
  <c r="B256" i="1"/>
  <c r="D9" i="1"/>
  <c r="B1894" i="1"/>
  <c r="B966" i="1"/>
  <c r="AK2590" i="1"/>
  <c r="D2590" i="1" s="1"/>
  <c r="B1824" i="1"/>
  <c r="AK1824" i="1"/>
  <c r="D1824" i="1" s="1"/>
  <c r="AK686" i="1"/>
  <c r="D686" i="1" s="1"/>
  <c r="B686" i="1"/>
  <c r="AK2913" i="1"/>
  <c r="D2913" i="1" s="1"/>
  <c r="B2913" i="1"/>
  <c r="AK1897" i="1"/>
  <c r="D1897" i="1" s="1"/>
  <c r="B1897" i="1"/>
  <c r="AK2838" i="1"/>
  <c r="D2838" i="1" s="1"/>
  <c r="B2838" i="1"/>
  <c r="AK601" i="1"/>
  <c r="D601" i="1" s="1"/>
  <c r="B601" i="1"/>
  <c r="D740" i="1"/>
  <c r="AK83" i="1"/>
  <c r="D83" i="1" s="1"/>
  <c r="D361" i="1"/>
  <c r="B2321" i="1"/>
  <c r="AK2321" i="1"/>
  <c r="D2321" i="1" s="1"/>
  <c r="AK473" i="1"/>
  <c r="D473" i="1" s="1"/>
  <c r="B473" i="1"/>
  <c r="AK2105" i="1"/>
  <c r="AK1793" i="1"/>
  <c r="B2234" i="1"/>
  <c r="B32" i="1"/>
  <c r="B2142" i="1"/>
  <c r="AK2064" i="1"/>
  <c r="D2064" i="1" s="1"/>
  <c r="B2652" i="1"/>
  <c r="AK2294" i="1"/>
  <c r="AK481" i="1"/>
  <c r="D481" i="1" s="1"/>
  <c r="B481" i="1"/>
  <c r="AK3018" i="1"/>
  <c r="D3018" i="1" s="1"/>
  <c r="B3018" i="1"/>
  <c r="B1751" i="1"/>
  <c r="AK1751" i="1"/>
  <c r="D1751" i="1" s="1"/>
  <c r="D1621" i="1"/>
  <c r="D1257" i="1"/>
  <c r="D2184" i="1"/>
  <c r="AK813" i="1"/>
  <c r="B813" i="1"/>
  <c r="B2217" i="1"/>
  <c r="AK128" i="1"/>
  <c r="B128" i="1"/>
  <c r="D685" i="1"/>
  <c r="AK2919" i="1"/>
  <c r="D2919" i="1" s="1"/>
  <c r="B1966" i="1"/>
  <c r="AK548" i="1"/>
  <c r="D548" i="1" s="1"/>
  <c r="B548" i="1"/>
  <c r="B69" i="1"/>
  <c r="AK69" i="1"/>
  <c r="D69" i="1" s="1"/>
  <c r="B1793" i="1"/>
  <c r="B2915" i="1"/>
  <c r="AK1643" i="1"/>
  <c r="D1643" i="1" s="1"/>
  <c r="B1643" i="1"/>
  <c r="AK1249" i="1"/>
  <c r="D1249" i="1" s="1"/>
  <c r="C1249" i="1"/>
  <c r="D2678" i="1"/>
  <c r="B1904" i="1"/>
  <c r="AK1904" i="1"/>
  <c r="D1904" i="1" s="1"/>
  <c r="B2209" i="1"/>
  <c r="B583" i="1"/>
  <c r="AK583" i="1"/>
  <c r="D583" i="1" s="1"/>
  <c r="B2824" i="1"/>
  <c r="AK2824" i="1"/>
  <c r="D2824" i="1" s="1"/>
  <c r="AK984" i="1"/>
  <c r="D984" i="1" s="1"/>
  <c r="B984" i="1"/>
  <c r="D1524" i="1"/>
  <c r="AK2339" i="1"/>
  <c r="D2339" i="1" s="1"/>
  <c r="B1668" i="1"/>
  <c r="B1841" i="1"/>
  <c r="AK1841" i="1"/>
  <c r="D2998" i="1"/>
  <c r="AK1530" i="1"/>
  <c r="D1530" i="1" s="1"/>
  <c r="D2234" i="1"/>
  <c r="AK617" i="1"/>
  <c r="D617" i="1" s="1"/>
  <c r="B617" i="1"/>
  <c r="AK1750" i="1"/>
  <c r="B1750" i="1"/>
  <c r="B2503" i="1"/>
  <c r="AK2503" i="1"/>
  <c r="D2503" i="1" s="1"/>
  <c r="AK190" i="1"/>
  <c r="D190" i="1" s="1"/>
  <c r="D2960" i="1"/>
  <c r="B694" i="1"/>
  <c r="D961" i="1"/>
  <c r="AK1352" i="1"/>
  <c r="D2672" i="1"/>
  <c r="D1966" i="1"/>
  <c r="AK2791" i="1"/>
  <c r="D2791" i="1" s="1"/>
  <c r="B2656" i="1"/>
  <c r="B1416" i="1"/>
  <c r="B2732" i="1"/>
  <c r="AK2732" i="1"/>
  <c r="D2732" i="1" s="1"/>
  <c r="AK2347" i="1"/>
  <c r="D2347" i="1" s="1"/>
  <c r="B2347" i="1"/>
  <c r="AK1482" i="1"/>
  <c r="D1482" i="1" s="1"/>
  <c r="B1482" i="1"/>
  <c r="AK886" i="1"/>
  <c r="AK638" i="1"/>
  <c r="B638" i="1"/>
  <c r="AK2946" i="1"/>
  <c r="D2946" i="1" s="1"/>
  <c r="AK2442" i="1"/>
  <c r="D793" i="1"/>
  <c r="AK1099" i="1"/>
  <c r="D1099" i="1" s="1"/>
  <c r="D1700" i="1"/>
  <c r="AK2261" i="1"/>
  <c r="D2261" i="1" s="1"/>
  <c r="B2261" i="1"/>
  <c r="AK2122" i="1"/>
  <c r="D2122" i="1" s="1"/>
  <c r="B2122" i="1"/>
  <c r="AK3053" i="1"/>
  <c r="D3053" i="1" s="1"/>
  <c r="B3053" i="1"/>
  <c r="AK969" i="1"/>
  <c r="D969" i="1" s="1"/>
  <c r="D2985" i="1"/>
  <c r="AK1505" i="1"/>
  <c r="D1505" i="1" s="1"/>
  <c r="B2426" i="1"/>
  <c r="AK1923" i="1"/>
  <c r="D1923" i="1" s="1"/>
  <c r="B1923" i="1"/>
  <c r="AK2367" i="1"/>
  <c r="D2367" i="1" s="1"/>
  <c r="B2367" i="1"/>
  <c r="B1415" i="1"/>
  <c r="AK1415" i="1"/>
  <c r="D1415" i="1" s="1"/>
  <c r="AK1049" i="1"/>
  <c r="D1049" i="1" s="1"/>
  <c r="C1049" i="1"/>
  <c r="AK972" i="1"/>
  <c r="D972" i="1" s="1"/>
  <c r="B972" i="1"/>
  <c r="B309" i="1"/>
  <c r="AK309" i="1"/>
  <c r="D309" i="1" s="1"/>
  <c r="D1225" i="1"/>
  <c r="B2579" i="1"/>
  <c r="B1484" i="1"/>
  <c r="B2516" i="1"/>
  <c r="D1281" i="1"/>
  <c r="AK2780" i="1"/>
  <c r="D2780" i="1" s="1"/>
  <c r="B2780" i="1"/>
  <c r="B2914" i="1"/>
  <c r="B292" i="1"/>
  <c r="B626" i="1"/>
  <c r="D3007" i="1"/>
  <c r="B879" i="1"/>
  <c r="AK2374" i="1"/>
  <c r="D2374" i="1" s="1"/>
  <c r="B2374" i="1"/>
  <c r="D2956" i="1"/>
  <c r="AK1798" i="1"/>
  <c r="D1798" i="1" s="1"/>
  <c r="B1798" i="1"/>
  <c r="AK518" i="1"/>
  <c r="D518" i="1" s="1"/>
  <c r="B518" i="1"/>
  <c r="D707" i="1"/>
  <c r="B1976" i="1"/>
  <c r="AK1656" i="1"/>
  <c r="B1656" i="1"/>
  <c r="D1269" i="1"/>
  <c r="B2105" i="1"/>
  <c r="AK2572" i="1"/>
  <c r="D2572" i="1" s="1"/>
  <c r="B2572" i="1"/>
  <c r="D1350" i="1"/>
  <c r="AK1687" i="1"/>
  <c r="D1687" i="1" s="1"/>
  <c r="B1687" i="1"/>
  <c r="AK1817" i="1"/>
  <c r="D1817" i="1" s="1"/>
  <c r="AK2340" i="1"/>
  <c r="D2340" i="1" s="1"/>
  <c r="B2340" i="1"/>
  <c r="AK715" i="1"/>
  <c r="D715" i="1" s="1"/>
  <c r="AK2152" i="1"/>
  <c r="D2152" i="1" s="1"/>
  <c r="B2152" i="1"/>
  <c r="AK2092" i="1"/>
  <c r="D2092" i="1" s="1"/>
  <c r="B2092" i="1"/>
  <c r="AK430" i="1"/>
  <c r="D430" i="1" s="1"/>
  <c r="B430" i="1"/>
  <c r="AK496" i="1"/>
  <c r="D496" i="1" s="1"/>
  <c r="B496" i="1"/>
  <c r="AK1703" i="1"/>
  <c r="D1703" i="1" s="1"/>
  <c r="D1189" i="1"/>
  <c r="D2470" i="1"/>
  <c r="AK2350" i="1"/>
  <c r="AK1602" i="1"/>
  <c r="D1602" i="1" s="1"/>
  <c r="B1602" i="1"/>
  <c r="AK1027" i="1"/>
  <c r="D1027" i="1" s="1"/>
  <c r="B1027" i="1"/>
  <c r="D2991" i="1"/>
  <c r="AK1648" i="1"/>
  <c r="D1648" i="1" s="1"/>
  <c r="D275" i="1"/>
  <c r="B2664" i="1"/>
  <c r="AK2037" i="1"/>
  <c r="D2037" i="1" s="1"/>
  <c r="B2037" i="1"/>
  <c r="D1166" i="1"/>
  <c r="D2914" i="1"/>
  <c r="D542" i="1"/>
  <c r="B2177" i="1"/>
  <c r="D1230" i="1"/>
  <c r="B2740" i="1"/>
  <c r="D310" i="1"/>
  <c r="D919" i="1"/>
  <c r="D2052" i="1"/>
  <c r="D161" i="1"/>
  <c r="AK809" i="1"/>
  <c r="D809" i="1" s="1"/>
  <c r="B809" i="1"/>
  <c r="B852" i="1"/>
  <c r="AK852" i="1"/>
  <c r="D852" i="1" s="1"/>
  <c r="D2309" i="1"/>
  <c r="D2945" i="1"/>
  <c r="C718" i="1"/>
  <c r="B2610" i="1"/>
  <c r="AK1162" i="1"/>
  <c r="D1162" i="1" s="1"/>
  <c r="B806" i="1"/>
  <c r="AK1337" i="1"/>
  <c r="D1337" i="1" s="1"/>
  <c r="AK1970" i="1"/>
  <c r="D781" i="1"/>
  <c r="AK2373" i="1"/>
  <c r="B1769" i="1"/>
  <c r="AK1769" i="1"/>
  <c r="D1769" i="1" s="1"/>
  <c r="AK2593" i="1"/>
  <c r="D2593" i="1" s="1"/>
  <c r="D516" i="1"/>
  <c r="AK636" i="1"/>
  <c r="D636" i="1" s="1"/>
  <c r="C636" i="1"/>
  <c r="B822" i="1"/>
  <c r="AK822" i="1"/>
  <c r="D822" i="1" s="1"/>
  <c r="AK1603" i="1"/>
  <c r="D1603" i="1" s="1"/>
  <c r="AK1121" i="1"/>
  <c r="D1121" i="1" s="1"/>
  <c r="C1121" i="1"/>
  <c r="AK2588" i="1"/>
  <c r="B2588" i="1"/>
  <c r="AK2669" i="1"/>
  <c r="D2669" i="1" s="1"/>
  <c r="AK2889" i="1"/>
  <c r="D2889" i="1" s="1"/>
  <c r="B2889" i="1"/>
  <c r="AK3040" i="1"/>
  <c r="D3040" i="1" s="1"/>
  <c r="B3040" i="1"/>
  <c r="B136" i="1"/>
  <c r="AK1919" i="1"/>
  <c r="D1919" i="1" s="1"/>
  <c r="B1919" i="1"/>
  <c r="AK952" i="1"/>
  <c r="D952" i="1" s="1"/>
  <c r="B952" i="1"/>
  <c r="AK1476" i="1"/>
  <c r="D1476" i="1" s="1"/>
  <c r="B1476" i="1"/>
  <c r="AK1460" i="1"/>
  <c r="D1460" i="1" s="1"/>
  <c r="B1460" i="1"/>
  <c r="D2222" i="1"/>
  <c r="AK582" i="1"/>
  <c r="D582" i="1" s="1"/>
  <c r="B287" i="1"/>
  <c r="D1597" i="1"/>
  <c r="D1215" i="1"/>
  <c r="AK1444" i="1"/>
  <c r="D1444" i="1" s="1"/>
  <c r="AK861" i="1"/>
  <c r="D861" i="1" s="1"/>
  <c r="AK1873" i="1"/>
  <c r="D1873" i="1" s="1"/>
  <c r="C24" i="1"/>
  <c r="AK1802" i="1"/>
  <c r="AK497" i="1"/>
  <c r="AK127" i="1"/>
  <c r="B1586" i="1"/>
  <c r="AK50" i="1"/>
  <c r="D50" i="1" s="1"/>
  <c r="B50" i="1"/>
  <c r="AK948" i="1"/>
  <c r="D948" i="1" s="1"/>
  <c r="AK15" i="1"/>
  <c r="D15" i="1" s="1"/>
  <c r="B15" i="1"/>
  <c r="B2114" i="1"/>
  <c r="D2610" i="1"/>
  <c r="B1817" i="1"/>
  <c r="AK1574" i="1"/>
  <c r="D1574" i="1" s="1"/>
  <c r="C2951" i="1"/>
  <c r="AK1513" i="1"/>
  <c r="D1513" i="1" s="1"/>
  <c r="AK1261" i="1"/>
  <c r="D1261" i="1" s="1"/>
  <c r="C1261" i="1"/>
  <c r="AK2451" i="1"/>
  <c r="D2451" i="1" s="1"/>
  <c r="B2451" i="1"/>
  <c r="AK1615" i="1"/>
  <c r="D1615" i="1" s="1"/>
  <c r="AK2304" i="1"/>
  <c r="D2304" i="1" s="1"/>
  <c r="AK1093" i="1"/>
  <c r="D1093" i="1" s="1"/>
  <c r="AK577" i="1"/>
  <c r="B577" i="1"/>
  <c r="AK1686" i="1"/>
  <c r="D1686" i="1" s="1"/>
  <c r="B1686" i="1"/>
  <c r="B1032" i="1"/>
  <c r="AK1032" i="1"/>
  <c r="D1032" i="1" s="1"/>
  <c r="AK537" i="1"/>
  <c r="B537" i="1"/>
  <c r="AK3050" i="1"/>
  <c r="B3050" i="1"/>
  <c r="AK665" i="1"/>
  <c r="D665" i="1" s="1"/>
  <c r="AK240" i="1"/>
  <c r="D240" i="1" s="1"/>
  <c r="B2237" i="1"/>
  <c r="AK2237" i="1"/>
  <c r="D2237" i="1" s="1"/>
  <c r="D751" i="1"/>
  <c r="AK2002" i="1"/>
  <c r="D1592" i="1"/>
  <c r="AK1055" i="1"/>
  <c r="D1055" i="1" s="1"/>
  <c r="D115" i="1"/>
  <c r="AK1358" i="1"/>
  <c r="D1358" i="1" s="1"/>
  <c r="AK710" i="1"/>
  <c r="D710" i="1" s="1"/>
  <c r="B710" i="1"/>
  <c r="AK630" i="1"/>
  <c r="D630" i="1" s="1"/>
  <c r="B630" i="1"/>
  <c r="AK1789" i="1"/>
  <c r="D1789" i="1" s="1"/>
  <c r="AK2192" i="1"/>
  <c r="D2192" i="1" s="1"/>
  <c r="AK645" i="1"/>
  <c r="B645" i="1"/>
  <c r="D574" i="1"/>
  <c r="D287" i="1"/>
  <c r="D58" i="1"/>
  <c r="B165" i="1"/>
  <c r="D2032" i="1"/>
  <c r="D2060" i="1"/>
  <c r="AK1357" i="1"/>
  <c r="D1357" i="1" s="1"/>
  <c r="AK223" i="1"/>
  <c r="D223" i="1" s="1"/>
  <c r="B223" i="1"/>
  <c r="AK2561" i="1"/>
  <c r="D2561" i="1" s="1"/>
  <c r="D1586" i="1"/>
  <c r="B2957" i="1"/>
  <c r="AK2584" i="1"/>
  <c r="D2584" i="1" s="1"/>
  <c r="B2584" i="1"/>
  <c r="D2977" i="1"/>
  <c r="AK2072" i="1"/>
  <c r="D2072" i="1" s="1"/>
  <c r="B2072" i="1"/>
  <c r="B1047" i="1"/>
  <c r="D532" i="1"/>
  <c r="B865" i="1"/>
  <c r="AK1043" i="1"/>
  <c r="D1043" i="1" s="1"/>
  <c r="D2114" i="1"/>
  <c r="B2519" i="1"/>
  <c r="B2100" i="1"/>
  <c r="AK2100" i="1"/>
  <c r="D2100" i="1" s="1"/>
  <c r="D2440" i="1"/>
  <c r="AK1273" i="1"/>
  <c r="D1273" i="1" s="1"/>
  <c r="C1273" i="1"/>
  <c r="AK2539" i="1"/>
  <c r="D2539" i="1" s="1"/>
  <c r="B2539" i="1"/>
  <c r="AK1541" i="1"/>
  <c r="D1541" i="1" s="1"/>
  <c r="B2373" i="1"/>
  <c r="AK1971" i="1"/>
  <c r="B986" i="1"/>
  <c r="C2280" i="1"/>
  <c r="AK2510" i="1"/>
  <c r="D2510" i="1" s="1"/>
  <c r="B2510" i="1"/>
  <c r="D1862" i="1"/>
  <c r="AK1411" i="1"/>
  <c r="B1538" i="1"/>
  <c r="AK1538" i="1"/>
  <c r="D1538" i="1" s="1"/>
  <c r="D1179" i="1"/>
  <c r="AK568" i="1"/>
  <c r="D568" i="1" s="1"/>
  <c r="AK1927" i="1"/>
  <c r="B1927" i="1"/>
  <c r="AK744" i="1"/>
  <c r="D744" i="1" s="1"/>
  <c r="AK1676" i="1"/>
  <c r="D1676" i="1" s="1"/>
  <c r="D1030" i="1"/>
  <c r="B2471" i="1"/>
  <c r="AK2471" i="1"/>
  <c r="D2471" i="1" s="1"/>
  <c r="AK2952" i="1"/>
  <c r="B2952" i="1"/>
  <c r="AK1681" i="1"/>
  <c r="D1681" i="1" s="1"/>
  <c r="C540" i="1"/>
  <c r="D164" i="1"/>
  <c r="AK2090" i="1"/>
  <c r="D2090" i="1" s="1"/>
  <c r="B2090" i="1"/>
  <c r="B192" i="1"/>
  <c r="D1802" i="1"/>
  <c r="B2128" i="1"/>
  <c r="B303" i="1"/>
  <c r="AK2988" i="1"/>
  <c r="D2988" i="1" s="1"/>
  <c r="B580" i="1"/>
  <c r="B1764" i="1"/>
  <c r="D1768" i="1"/>
  <c r="AK1635" i="1"/>
  <c r="D1635" i="1" s="1"/>
  <c r="B1635" i="1"/>
  <c r="AK1126" i="1"/>
  <c r="D1126" i="1" s="1"/>
  <c r="B2846" i="1"/>
  <c r="C370" i="1"/>
  <c r="C967" i="1"/>
  <c r="B992" i="1"/>
  <c r="AK2101" i="1"/>
  <c r="AK2905" i="1"/>
  <c r="B2505" i="1"/>
  <c r="AK2505" i="1"/>
  <c r="D2505" i="1" s="1"/>
  <c r="B862" i="1"/>
  <c r="AK862" i="1"/>
  <c r="D862" i="1" s="1"/>
  <c r="AK1152" i="1"/>
  <c r="D1152" i="1" s="1"/>
  <c r="B1152" i="1"/>
  <c r="D1047" i="1"/>
  <c r="B721" i="1"/>
  <c r="AK1704" i="1"/>
  <c r="B1704" i="1"/>
  <c r="AK1412" i="1"/>
  <c r="D1412" i="1" s="1"/>
  <c r="B1412" i="1"/>
  <c r="D1752" i="1"/>
  <c r="AK244" i="1"/>
  <c r="D244" i="1" s="1"/>
  <c r="AK1382" i="1"/>
  <c r="D1382" i="1" s="1"/>
  <c r="C1105" i="1"/>
  <c r="AK59" i="1"/>
  <c r="D59" i="1" s="1"/>
  <c r="B1425" i="1"/>
  <c r="AK2555" i="1"/>
  <c r="D2555" i="1" s="1"/>
  <c r="AK2806" i="1"/>
  <c r="D2806" i="1" s="1"/>
  <c r="AK1258" i="1"/>
  <c r="B1258" i="1"/>
  <c r="AK2286" i="1"/>
  <c r="B2286" i="1"/>
  <c r="B942" i="1"/>
  <c r="AK942" i="1"/>
  <c r="D942" i="1" s="1"/>
  <c r="AK2893" i="1"/>
  <c r="D2893" i="1" s="1"/>
  <c r="D2348" i="1"/>
  <c r="AK177" i="1"/>
  <c r="D177" i="1" s="1"/>
  <c r="D1964" i="1"/>
  <c r="AK268" i="1"/>
  <c r="D268" i="1" s="1"/>
  <c r="B268" i="1"/>
  <c r="D2130" i="1"/>
  <c r="AK1501" i="1"/>
  <c r="D1501" i="1" s="1"/>
  <c r="B1501" i="1"/>
  <c r="B503" i="1"/>
  <c r="D3042" i="1"/>
  <c r="AK1028" i="1"/>
  <c r="D1028" i="1" s="1"/>
  <c r="B1028" i="1"/>
  <c r="D1275" i="1"/>
  <c r="B1444" i="1"/>
  <c r="AK351" i="1"/>
  <c r="D351" i="1" s="1"/>
  <c r="B351" i="1"/>
  <c r="AK17" i="1"/>
  <c r="D17" i="1" s="1"/>
  <c r="B744" i="1"/>
  <c r="B1722" i="1"/>
  <c r="B410" i="1"/>
  <c r="D1421" i="1"/>
  <c r="AK2605" i="1"/>
  <c r="D2605" i="1" s="1"/>
  <c r="B2605" i="1"/>
  <c r="D1157" i="1"/>
  <c r="AK819" i="1"/>
  <c r="B127" i="1"/>
  <c r="AK2556" i="1"/>
  <c r="B2556" i="1"/>
  <c r="C3000" i="1"/>
  <c r="B1729" i="1"/>
  <c r="AK1807" i="1"/>
  <c r="D1807" i="1" s="1"/>
  <c r="B1807" i="1"/>
  <c r="AK238" i="1"/>
  <c r="C238" i="1"/>
  <c r="B2211" i="1"/>
  <c r="D2823" i="1"/>
  <c r="AK531" i="1"/>
  <c r="D531" i="1" s="1"/>
  <c r="D2166" i="1"/>
  <c r="AK2073" i="1"/>
  <c r="D407" i="1"/>
  <c r="B1016" i="1"/>
  <c r="AK1016" i="1"/>
  <c r="D1016" i="1" s="1"/>
  <c r="D1211" i="1"/>
  <c r="AK229" i="1"/>
  <c r="D229" i="1" s="1"/>
  <c r="B229" i="1"/>
  <c r="B1789" i="1"/>
  <c r="B1697" i="1"/>
  <c r="AK2782" i="1"/>
  <c r="D2782" i="1" s="1"/>
  <c r="D266" i="1"/>
  <c r="B2230" i="1"/>
  <c r="AK1448" i="1"/>
  <c r="D1448" i="1" s="1"/>
  <c r="D2042" i="1"/>
  <c r="AK2921" i="1"/>
  <c r="AK2353" i="1"/>
  <c r="D2353" i="1" s="1"/>
  <c r="AK2007" i="1"/>
  <c r="D1892" i="1"/>
  <c r="D721" i="1"/>
  <c r="B445" i="1"/>
  <c r="B2235" i="1"/>
  <c r="B835" i="1"/>
  <c r="B1636" i="1"/>
  <c r="C2646" i="1"/>
  <c r="D1095" i="1"/>
  <c r="B1252" i="1"/>
  <c r="AK1252" i="1"/>
  <c r="D1252" i="1" s="1"/>
  <c r="AK2726" i="1"/>
  <c r="D2726" i="1" s="1"/>
  <c r="B2035" i="1"/>
  <c r="D697" i="1"/>
  <c r="D1142" i="1"/>
  <c r="B1146" i="1"/>
  <c r="B1926" i="1"/>
  <c r="B2267" i="1"/>
  <c r="B2979" i="1"/>
  <c r="D2684" i="1"/>
  <c r="AK2088" i="1"/>
  <c r="D2088" i="1" s="1"/>
  <c r="AK1175" i="1"/>
  <c r="B1175" i="1"/>
  <c r="B1196" i="1"/>
  <c r="AK2603" i="1"/>
  <c r="D2603" i="1" s="1"/>
  <c r="AK1943" i="1"/>
  <c r="D1943" i="1" s="1"/>
  <c r="AK1078" i="1"/>
  <c r="D1078" i="1" s="1"/>
  <c r="B1078" i="1"/>
  <c r="AK1140" i="1"/>
  <c r="D1140" i="1" s="1"/>
  <c r="B1140" i="1"/>
  <c r="AK2595" i="1"/>
  <c r="D2595" i="1" s="1"/>
  <c r="B2595" i="1"/>
  <c r="AK1587" i="1"/>
  <c r="D1587" i="1" s="1"/>
  <c r="B1587" i="1"/>
  <c r="B2027" i="1"/>
  <c r="AK660" i="1"/>
  <c r="D660" i="1" s="1"/>
  <c r="B660" i="1"/>
  <c r="D2723" i="1"/>
  <c r="D1722" i="1"/>
  <c r="B1324" i="1"/>
  <c r="AK2332" i="1"/>
  <c r="D2332" i="1" s="1"/>
  <c r="B2332" i="1"/>
  <c r="D1682" i="1"/>
  <c r="B2264" i="1"/>
  <c r="AK1916" i="1"/>
  <c r="B1932" i="1"/>
  <c r="B758" i="1"/>
  <c r="B2467" i="1"/>
  <c r="AK2154" i="1"/>
  <c r="D825" i="1"/>
  <c r="AK1159" i="1"/>
  <c r="B1084" i="1"/>
  <c r="AK2468" i="1"/>
  <c r="D2468" i="1" s="1"/>
  <c r="B2468" i="1"/>
  <c r="D325" i="1"/>
  <c r="B2938" i="1"/>
  <c r="AK2161" i="1"/>
  <c r="D2161" i="1" s="1"/>
  <c r="B2161" i="1"/>
  <c r="B431" i="1"/>
  <c r="AK1740" i="1"/>
  <c r="B1740" i="1"/>
  <c r="AK1277" i="1"/>
  <c r="B2666" i="1"/>
  <c r="C1181" i="1"/>
  <c r="B1543" i="1"/>
  <c r="D379" i="1"/>
  <c r="B766" i="1"/>
  <c r="AK3052" i="1"/>
  <c r="D3052" i="1" s="1"/>
  <c r="AK2925" i="1"/>
  <c r="D2925" i="1" s="1"/>
  <c r="B777" i="1"/>
  <c r="AK2141" i="1"/>
  <c r="D2141" i="1" s="1"/>
  <c r="D221" i="1"/>
  <c r="B212" i="1"/>
  <c r="AK1374" i="1"/>
  <c r="D1374" i="1" s="1"/>
  <c r="AK2639" i="1"/>
  <c r="D2639" i="1" s="1"/>
  <c r="B2639" i="1"/>
  <c r="D1006" i="1"/>
  <c r="B2983" i="1"/>
  <c r="AK2788" i="1"/>
  <c r="D2788" i="1" s="1"/>
  <c r="B2788" i="1"/>
  <c r="D2364" i="1"/>
  <c r="AK1917" i="1"/>
  <c r="AK1303" i="1"/>
  <c r="D1303" i="1" s="1"/>
  <c r="B1303" i="1"/>
  <c r="AK1102" i="1"/>
  <c r="D1102" i="1" s="1"/>
  <c r="B1102" i="1"/>
  <c r="AK1589" i="1"/>
  <c r="D813" i="1"/>
  <c r="D2817" i="1"/>
  <c r="AK539" i="1"/>
  <c r="D539" i="1" s="1"/>
  <c r="AK34" i="1"/>
  <c r="D34" i="1" s="1"/>
  <c r="AK1713" i="1"/>
  <c r="D1713" i="1" s="1"/>
  <c r="AK86" i="1"/>
  <c r="D86" i="1" s="1"/>
  <c r="B1508" i="1"/>
  <c r="D1594" i="1"/>
  <c r="AK1202" i="1"/>
  <c r="D1202" i="1" s="1"/>
  <c r="AK1330" i="1"/>
  <c r="D1330" i="1" s="1"/>
  <c r="AK1749" i="1"/>
  <c r="D1749" i="1" s="1"/>
  <c r="AK2898" i="1"/>
  <c r="D2898" i="1" s="1"/>
  <c r="B2898" i="1"/>
  <c r="C2425" i="1"/>
  <c r="AK2492" i="1"/>
  <c r="D2492" i="1" s="1"/>
  <c r="B464" i="1"/>
  <c r="AK2955" i="1"/>
  <c r="D2955" i="1" s="1"/>
  <c r="C2615" i="1"/>
  <c r="D1431" i="1"/>
  <c r="B2849" i="1"/>
  <c r="AK2674" i="1"/>
  <c r="D2674" i="1" s="1"/>
  <c r="B2674" i="1"/>
  <c r="AK2569" i="1"/>
  <c r="B1638" i="1"/>
  <c r="B1266" i="1"/>
  <c r="D2264" i="1"/>
  <c r="D82" i="1"/>
  <c r="D158" i="1"/>
  <c r="D2178" i="1"/>
  <c r="D2773" i="1"/>
  <c r="D2277" i="1"/>
  <c r="D288" i="1"/>
  <c r="B1156" i="1"/>
  <c r="B2221" i="1"/>
  <c r="B1756" i="1"/>
  <c r="B2457" i="1"/>
  <c r="AK99" i="1"/>
  <c r="B99" i="1"/>
  <c r="AK1103" i="1"/>
  <c r="D1103" i="1" s="1"/>
  <c r="B1103" i="1"/>
  <c r="B559" i="1"/>
  <c r="AK2851" i="1"/>
  <c r="D2851" i="1" s="1"/>
  <c r="B907" i="1"/>
  <c r="AK1712" i="1"/>
  <c r="D1712" i="1" s="1"/>
  <c r="D533" i="1"/>
  <c r="D212" i="1"/>
  <c r="B2038" i="1"/>
  <c r="B1650" i="1"/>
  <c r="B2245" i="1"/>
  <c r="C2758" i="1"/>
  <c r="AK1733" i="1"/>
  <c r="D1733" i="1" s="1"/>
  <c r="D1558" i="1"/>
  <c r="B250" i="1"/>
  <c r="D1531" i="1"/>
  <c r="AK2057" i="1"/>
  <c r="D2057" i="1" s="1"/>
  <c r="D1051" i="1"/>
  <c r="D1766" i="1"/>
  <c r="AK2214" i="1"/>
  <c r="D2214" i="1" s="1"/>
  <c r="AK917" i="1"/>
  <c r="D917" i="1" s="1"/>
  <c r="B917" i="1"/>
  <c r="AK2682" i="1"/>
  <c r="D2682" i="1" s="1"/>
  <c r="B2682" i="1"/>
  <c r="D1135" i="1"/>
  <c r="AK2888" i="1"/>
  <c r="D2888" i="1" s="1"/>
  <c r="AK2205" i="1"/>
  <c r="D2205" i="1" s="1"/>
  <c r="AK1141" i="1"/>
  <c r="C1141" i="1"/>
  <c r="D1175" i="1"/>
  <c r="AK632" i="1"/>
  <c r="D632" i="1" s="1"/>
  <c r="AK1677" i="1"/>
  <c r="AK456" i="1"/>
  <c r="AK81" i="1"/>
  <c r="D81" i="1" s="1"/>
  <c r="D1792" i="1"/>
  <c r="AK25" i="1"/>
  <c r="AK572" i="1"/>
  <c r="C572" i="1"/>
  <c r="AK978" i="1"/>
  <c r="B978" i="1"/>
  <c r="AK2822" i="1"/>
  <c r="AK1639" i="1"/>
  <c r="D1639" i="1" s="1"/>
  <c r="AK1872" i="1"/>
  <c r="D1872" i="1" s="1"/>
  <c r="B1872" i="1"/>
  <c r="AK566" i="1"/>
  <c r="D566" i="1" s="1"/>
  <c r="B566" i="1"/>
  <c r="AK2628" i="1"/>
  <c r="D2628" i="1" s="1"/>
  <c r="B2628" i="1"/>
  <c r="AK833" i="1"/>
  <c r="AK2936" i="1"/>
  <c r="D2936" i="1" s="1"/>
  <c r="B2936" i="1"/>
  <c r="AK692" i="1"/>
  <c r="B57" i="1"/>
  <c r="AK1471" i="1"/>
  <c r="D1471" i="1" s="1"/>
  <c r="B1471" i="1"/>
  <c r="AK995" i="1"/>
  <c r="D1009" i="1"/>
  <c r="AK1282" i="1"/>
  <c r="D1282" i="1" s="1"/>
  <c r="B1282" i="1"/>
  <c r="AK18" i="1"/>
  <c r="C18" i="1"/>
  <c r="B1050" i="1"/>
  <c r="AK524" i="1"/>
  <c r="D524" i="1" s="1"/>
  <c r="C524" i="1"/>
  <c r="D2280" i="1"/>
  <c r="AK432" i="1"/>
  <c r="D432" i="1" s="1"/>
  <c r="B432" i="1"/>
  <c r="AK1657" i="1"/>
  <c r="D1657" i="1" s="1"/>
  <c r="AK1661" i="1"/>
  <c r="B1474" i="1"/>
  <c r="AK2460" i="1"/>
  <c r="AK1594" i="1"/>
  <c r="AK448" i="1"/>
  <c r="D448" i="1" s="1"/>
  <c r="AK2693" i="1"/>
  <c r="AK2051" i="1"/>
  <c r="D2051" i="1" s="1"/>
  <c r="AK1371" i="1"/>
  <c r="AK1413" i="1"/>
  <c r="D1413" i="1" s="1"/>
  <c r="AK2836" i="1"/>
  <c r="D2836" i="1" s="1"/>
  <c r="B2836" i="1"/>
  <c r="B2955" i="1"/>
  <c r="AK2899" i="1"/>
  <c r="D2899" i="1" s="1"/>
  <c r="AK2602" i="1"/>
  <c r="D2602" i="1" s="1"/>
  <c r="B2602" i="1"/>
  <c r="AK451" i="1"/>
  <c r="D451" i="1" s="1"/>
  <c r="B451" i="1"/>
  <c r="C1009" i="1"/>
  <c r="B625" i="1"/>
  <c r="AK1494" i="1"/>
  <c r="B1187" i="1"/>
  <c r="AK2733" i="1"/>
  <c r="D2733" i="1" s="1"/>
  <c r="B2733" i="1"/>
  <c r="D1963" i="1"/>
  <c r="D73" i="1"/>
  <c r="D2608" i="1"/>
  <c r="AK2963" i="1"/>
  <c r="D2963" i="1" s="1"/>
  <c r="B2963" i="1"/>
  <c r="D1998" i="1"/>
  <c r="AK2502" i="1"/>
  <c r="D2502" i="1" s="1"/>
  <c r="AK423" i="1"/>
  <c r="D423" i="1" s="1"/>
  <c r="B423" i="1"/>
  <c r="B1813" i="1"/>
  <c r="D2302" i="1"/>
  <c r="B823" i="1"/>
  <c r="AK1485" i="1"/>
  <c r="B1485" i="1"/>
  <c r="D354" i="1"/>
  <c r="B449" i="1"/>
  <c r="AK449" i="1"/>
  <c r="D449" i="1" s="1"/>
  <c r="D2701" i="1"/>
  <c r="AK511" i="1"/>
  <c r="D511" i="1" s="1"/>
  <c r="AK1319" i="1"/>
  <c r="B1319" i="1"/>
  <c r="AK434" i="1"/>
  <c r="D749" i="1"/>
  <c r="AK2169" i="1"/>
  <c r="D2169" i="1" s="1"/>
  <c r="B1816" i="1"/>
  <c r="AK979" i="1"/>
  <c r="D2566" i="1"/>
  <c r="B2511" i="1"/>
  <c r="AK245" i="1"/>
  <c r="D245" i="1" s="1"/>
  <c r="B245" i="1"/>
  <c r="AK2728" i="1"/>
  <c r="D2728" i="1" s="1"/>
  <c r="B1235" i="1"/>
  <c r="D1279" i="1"/>
  <c r="AK1438" i="1"/>
  <c r="D1438" i="1" s="1"/>
  <c r="B1438" i="1"/>
  <c r="AK707" i="1"/>
  <c r="B2274" i="1"/>
  <c r="B220" i="1"/>
  <c r="B1599" i="1"/>
  <c r="AK1599" i="1"/>
  <c r="D1599" i="1" s="1"/>
  <c r="D84" i="1"/>
  <c r="AK622" i="1"/>
  <c r="AK401" i="1"/>
  <c r="D401" i="1" s="1"/>
  <c r="B401" i="1"/>
  <c r="AK2753" i="1"/>
  <c r="D2753" i="1" s="1"/>
  <c r="B2753" i="1"/>
  <c r="AK343" i="1"/>
  <c r="D343" i="1" s="1"/>
  <c r="B2635" i="1"/>
  <c r="AK1419" i="1"/>
  <c r="D1419" i="1" s="1"/>
  <c r="B1695" i="1"/>
  <c r="B46" i="1"/>
  <c r="B2107" i="1"/>
  <c r="B776" i="1"/>
  <c r="D1334" i="1"/>
  <c r="B364" i="1"/>
  <c r="D2421" i="1"/>
  <c r="C1285" i="1"/>
  <c r="AK842" i="1"/>
  <c r="D842" i="1" s="1"/>
  <c r="B842" i="1"/>
  <c r="B2265" i="1"/>
  <c r="B2815" i="1"/>
  <c r="AK2852" i="1"/>
  <c r="D2852" i="1" s="1"/>
  <c r="AK1879" i="1"/>
  <c r="D1879" i="1" s="1"/>
  <c r="B77" i="1"/>
  <c r="D80" i="1"/>
  <c r="B995" i="1"/>
  <c r="AK2930" i="1"/>
  <c r="D2930" i="1" s="1"/>
  <c r="D367" i="1"/>
  <c r="AK2512" i="1"/>
  <c r="D2512" i="1" s="1"/>
  <c r="D1944" i="1"/>
  <c r="B2121" i="1"/>
  <c r="AK2121" i="1"/>
  <c r="D2121" i="1" s="1"/>
  <c r="B1395" i="1"/>
  <c r="D986" i="1"/>
  <c r="B2458" i="1"/>
  <c r="D1656" i="1"/>
  <c r="B1373" i="1"/>
  <c r="D1960" i="1"/>
  <c r="AK764" i="1"/>
  <c r="AK3015" i="1"/>
  <c r="D3015" i="1" s="1"/>
  <c r="AK2774" i="1"/>
  <c r="AK1023" i="1"/>
  <c r="D1023" i="1" s="1"/>
  <c r="B1023" i="1"/>
  <c r="AK2284" i="1"/>
  <c r="D2284" i="1" s="1"/>
  <c r="AK2581" i="1"/>
  <c r="D2581" i="1" s="1"/>
  <c r="B772" i="1"/>
  <c r="D3025" i="1"/>
  <c r="D977" i="1"/>
  <c r="B2391" i="1"/>
  <c r="D49" i="1"/>
  <c r="B1873" i="1"/>
  <c r="B2193" i="1"/>
  <c r="AK2018" i="1"/>
  <c r="D2018" i="1" s="1"/>
  <c r="B2018" i="1"/>
  <c r="B1551" i="1"/>
  <c r="B284" i="1"/>
  <c r="B2926" i="1"/>
  <c r="AK980" i="1"/>
  <c r="D1388" i="1"/>
  <c r="B1626" i="1"/>
  <c r="C1045" i="1"/>
  <c r="B2978" i="1"/>
  <c r="D534" i="1"/>
  <c r="D794" i="1"/>
  <c r="B186" i="1"/>
  <c r="B796" i="1"/>
  <c r="D598" i="1"/>
  <c r="D1372" i="1"/>
  <c r="AK2491" i="1"/>
  <c r="D2491" i="1" s="1"/>
  <c r="AK1133" i="1"/>
  <c r="B2984" i="1"/>
  <c r="B560" i="1"/>
  <c r="AK237" i="1"/>
  <c r="B237" i="1"/>
  <c r="B2494" i="1"/>
  <c r="B167" i="1"/>
  <c r="B2654" i="1"/>
  <c r="AK1142" i="1"/>
  <c r="D801" i="1"/>
  <c r="D2267" i="1"/>
  <c r="AK1718" i="1"/>
  <c r="D1718" i="1" s="1"/>
  <c r="B1718" i="1"/>
  <c r="AK122" i="1"/>
  <c r="D122" i="1" s="1"/>
  <c r="C122" i="1"/>
  <c r="B2941" i="1"/>
  <c r="AK2941" i="1"/>
  <c r="D2941" i="1" s="1"/>
  <c r="C1233" i="1"/>
  <c r="B3006" i="1"/>
  <c r="AK2622" i="1"/>
  <c r="D2622" i="1" s="1"/>
  <c r="AK1384" i="1"/>
  <c r="D1384" i="1" s="1"/>
  <c r="D3030" i="1"/>
  <c r="B2046" i="1"/>
  <c r="D1310" i="1"/>
  <c r="AK3013" i="1"/>
  <c r="D3013" i="1" s="1"/>
  <c r="B3013" i="1"/>
  <c r="D1197" i="1"/>
  <c r="B634" i="1"/>
  <c r="B2436" i="1"/>
  <c r="AK2077" i="1"/>
  <c r="B570" i="1"/>
  <c r="AK2045" i="1"/>
  <c r="D2045" i="1" s="1"/>
  <c r="C940" i="1"/>
  <c r="C2352" i="1"/>
  <c r="AK576" i="1"/>
  <c r="AK482" i="1"/>
  <c r="D482" i="1" s="1"/>
  <c r="B482" i="1"/>
  <c r="B878" i="1"/>
  <c r="AK360" i="1"/>
  <c r="D360" i="1" s="1"/>
  <c r="B1876" i="1"/>
  <c r="D1506" i="1"/>
  <c r="B2895" i="1"/>
  <c r="D876" i="1"/>
  <c r="B527" i="1"/>
  <c r="AK340" i="1"/>
  <c r="D340" i="1" s="1"/>
  <c r="B392" i="1"/>
  <c r="AK1263" i="1"/>
  <c r="D131" i="1"/>
  <c r="B1731" i="1"/>
  <c r="AK2604" i="1"/>
  <c r="B839" i="1"/>
  <c r="C985" i="1"/>
  <c r="C326" i="1"/>
  <c r="B2555" i="1"/>
  <c r="C342" i="1"/>
  <c r="B707" i="1"/>
  <c r="AK2135" i="1"/>
  <c r="D2135" i="1" s="1"/>
  <c r="B2135" i="1"/>
  <c r="D645" i="1"/>
  <c r="D800" i="1"/>
  <c r="AK2744" i="1"/>
  <c r="D2744" i="1" s="1"/>
  <c r="B2744" i="1"/>
  <c r="D2975" i="1"/>
  <c r="B2665" i="1"/>
  <c r="AK2665" i="1"/>
  <c r="D2665" i="1" s="1"/>
  <c r="AK2082" i="1"/>
  <c r="D2082" i="1" s="1"/>
  <c r="B2082" i="1"/>
  <c r="AK2697" i="1"/>
  <c r="D2697" i="1" s="1"/>
  <c r="B2697" i="1"/>
  <c r="D1139" i="1"/>
  <c r="B458" i="1"/>
  <c r="AK458" i="1"/>
  <c r="D458" i="1" s="1"/>
  <c r="AK2513" i="1"/>
  <c r="D2513" i="1" s="1"/>
  <c r="B2513" i="1"/>
  <c r="AK2580" i="1"/>
  <c r="D2580" i="1" s="1"/>
  <c r="B2967" i="1"/>
  <c r="D602" i="1"/>
  <c r="AK1531" i="1"/>
  <c r="B1531" i="1"/>
  <c r="D2162" i="1"/>
  <c r="AK1150" i="1"/>
  <c r="D1150" i="1" s="1"/>
  <c r="B1150" i="1"/>
  <c r="AK2496" i="1"/>
  <c r="D2496" i="1" s="1"/>
  <c r="B2496" i="1"/>
  <c r="AK269" i="1"/>
  <c r="D269" i="1" s="1"/>
  <c r="B269" i="1"/>
  <c r="AK2789" i="1"/>
  <c r="D2789" i="1" s="1"/>
  <c r="B2789" i="1"/>
  <c r="AK2870" i="1"/>
  <c r="D2870" i="1" s="1"/>
  <c r="B2870" i="1"/>
  <c r="D590" i="1"/>
  <c r="D502" i="1"/>
  <c r="AK1758" i="1"/>
  <c r="B1758" i="1"/>
  <c r="AK2574" i="1"/>
  <c r="D2574" i="1" s="1"/>
  <c r="B2574" i="1"/>
  <c r="B420" i="1"/>
  <c r="AK420" i="1"/>
  <c r="D420" i="1" s="1"/>
  <c r="AK1487" i="1"/>
  <c r="D1487" i="1" s="1"/>
  <c r="B1487" i="1"/>
  <c r="D964" i="1"/>
  <c r="AK2246" i="1"/>
  <c r="D2246" i="1" s="1"/>
  <c r="B2246" i="1"/>
  <c r="B94" i="1"/>
  <c r="D2251" i="1"/>
  <c r="B2591" i="1"/>
  <c r="AK2591" i="1"/>
  <c r="D2591" i="1" s="1"/>
  <c r="D692" i="1"/>
  <c r="D1760" i="1"/>
  <c r="AK2864" i="1"/>
  <c r="D2864" i="1" s="1"/>
  <c r="B2864" i="1"/>
  <c r="AK2686" i="1"/>
  <c r="B2686" i="1"/>
  <c r="AK2855" i="1"/>
  <c r="D2855" i="1" s="1"/>
  <c r="B2855" i="1"/>
  <c r="D1834" i="1"/>
  <c r="AK2671" i="1"/>
  <c r="D2671" i="1" s="1"/>
  <c r="AK1771" i="1"/>
  <c r="D1771" i="1" s="1"/>
  <c r="B1771" i="1"/>
  <c r="D537" i="1"/>
  <c r="B664" i="1"/>
  <c r="AK281" i="1"/>
  <c r="D281" i="1" s="1"/>
  <c r="AK1614" i="1"/>
  <c r="B1614" i="1"/>
  <c r="D2887" i="1"/>
  <c r="AK2354" i="1"/>
  <c r="D2354" i="1" s="1"/>
  <c r="B2354" i="1"/>
  <c r="AK444" i="1"/>
  <c r="D444" i="1" s="1"/>
  <c r="B444" i="1"/>
  <c r="AK683" i="1"/>
  <c r="D683" i="1" s="1"/>
  <c r="AK2322" i="1"/>
  <c r="D2322" i="1" s="1"/>
  <c r="B2322" i="1"/>
  <c r="B2311" i="1"/>
  <c r="AK2311" i="1"/>
  <c r="D2311" i="1" s="1"/>
  <c r="B2024" i="1"/>
  <c r="AK1287" i="1"/>
  <c r="D1287" i="1" s="1"/>
  <c r="B1287" i="1"/>
  <c r="D2517" i="1"/>
  <c r="AK363" i="1"/>
  <c r="D363" i="1" s="1"/>
  <c r="B363" i="1"/>
  <c r="AK1815" i="1"/>
  <c r="D1815" i="1" s="1"/>
  <c r="B1815" i="1"/>
  <c r="B810" i="1"/>
  <c r="D176" i="1"/>
  <c r="AK169" i="1"/>
  <c r="B169" i="1"/>
  <c r="AK2680" i="1"/>
  <c r="B2680" i="1"/>
  <c r="D2476" i="1"/>
  <c r="D1245" i="1"/>
  <c r="AK1274" i="1"/>
  <c r="D1274" i="1" s="1"/>
  <c r="B1274" i="1"/>
  <c r="AK2721" i="1"/>
  <c r="D2721" i="1" s="1"/>
  <c r="B2721" i="1"/>
  <c r="AK1834" i="1"/>
  <c r="B1834" i="1"/>
  <c r="D166" i="1"/>
  <c r="AK96" i="1"/>
  <c r="D96" i="1" s="1"/>
  <c r="B96" i="1"/>
  <c r="AK197" i="1"/>
  <c r="D197" i="1" s="1"/>
  <c r="B197" i="1"/>
  <c r="D2592" i="1"/>
  <c r="AK3058" i="1"/>
  <c r="D3058" i="1" s="1"/>
  <c r="B3058" i="1"/>
  <c r="AK998" i="1"/>
  <c r="D998" i="1" s="1"/>
  <c r="B998" i="1"/>
  <c r="B1288" i="1"/>
  <c r="AK1288" i="1"/>
  <c r="D1288" i="1" s="1"/>
  <c r="B976" i="1"/>
  <c r="AK976" i="1"/>
  <c r="D976" i="1" s="1"/>
  <c r="D2350" i="1"/>
  <c r="B1522" i="1"/>
  <c r="B2756" i="1"/>
  <c r="AK2756" i="1"/>
  <c r="D2756" i="1" s="1"/>
  <c r="AK2423" i="1"/>
  <c r="D2423" i="1" s="1"/>
  <c r="B2423" i="1"/>
  <c r="D1020" i="1"/>
  <c r="B1903" i="1"/>
  <c r="AK1903" i="1"/>
  <c r="D1903" i="1" s="1"/>
  <c r="B170" i="1"/>
  <c r="D1123" i="1"/>
  <c r="AK1811" i="1"/>
  <c r="D1811" i="1" s="1"/>
  <c r="B1811" i="1"/>
  <c r="B132" i="1"/>
  <c r="AK132" i="1"/>
  <c r="D132" i="1" s="1"/>
  <c r="D1907" i="1"/>
  <c r="D1070" i="1"/>
  <c r="D2598" i="1"/>
  <c r="AK1765" i="1"/>
  <c r="D1765" i="1" s="1"/>
  <c r="AK2238" i="1"/>
  <c r="B2238" i="1"/>
  <c r="B1715" i="1"/>
  <c r="AK1715" i="1"/>
  <c r="D1715" i="1" s="1"/>
  <c r="AK1736" i="1"/>
  <c r="D1736" i="1" s="1"/>
  <c r="B1736" i="1"/>
  <c r="AK713" i="1"/>
  <c r="D713" i="1" s="1"/>
  <c r="B713" i="1"/>
  <c r="AK2708" i="1"/>
  <c r="D2708" i="1" s="1"/>
  <c r="B2708" i="1"/>
  <c r="AK1284" i="1"/>
  <c r="D1284" i="1" s="1"/>
  <c r="AK2538" i="1"/>
  <c r="B2538" i="1"/>
  <c r="AK200" i="1"/>
  <c r="D200" i="1" s="1"/>
  <c r="B200" i="1"/>
  <c r="AK1210" i="1"/>
  <c r="D1210" i="1" s="1"/>
  <c r="B1210" i="1"/>
  <c r="AK1859" i="1"/>
  <c r="D1859" i="1" s="1"/>
  <c r="B1859" i="1"/>
  <c r="AK3026" i="1"/>
  <c r="D3026" i="1" s="1"/>
  <c r="B3026" i="1"/>
  <c r="AK483" i="1"/>
  <c r="D483" i="1" s="1"/>
  <c r="D2891" i="1"/>
  <c r="AK1780" i="1"/>
  <c r="D1780" i="1" s="1"/>
  <c r="B1780" i="1"/>
  <c r="AK506" i="1"/>
  <c r="D506" i="1" s="1"/>
  <c r="AK1559" i="1"/>
  <c r="D1559" i="1" s="1"/>
  <c r="B1559" i="1"/>
  <c r="B642" i="1"/>
  <c r="AK1069" i="1"/>
  <c r="D1069" i="1" s="1"/>
  <c r="B960" i="1"/>
  <c r="AK428" i="1"/>
  <c r="D428" i="1" s="1"/>
  <c r="B428" i="1"/>
  <c r="C1137" i="1"/>
  <c r="AK1898" i="1"/>
  <c r="D1898" i="1" s="1"/>
  <c r="B1898" i="1"/>
  <c r="AK1169" i="1"/>
  <c r="D1169" i="1" s="1"/>
  <c r="C1169" i="1"/>
  <c r="AK1109" i="1"/>
  <c r="D1109" i="1" s="1"/>
  <c r="C1109" i="1"/>
  <c r="AK1809" i="1"/>
  <c r="D1809" i="1" s="1"/>
  <c r="B1809" i="1"/>
  <c r="D2270" i="1"/>
  <c r="AK2522" i="1"/>
  <c r="D2522" i="1" s="1"/>
  <c r="AK727" i="1"/>
  <c r="D727" i="1" s="1"/>
  <c r="D641" i="1"/>
  <c r="AK1117" i="1"/>
  <c r="D1117" i="1" s="1"/>
  <c r="C1117" i="1"/>
  <c r="AK1097" i="1"/>
  <c r="D1097" i="1" s="1"/>
  <c r="C1097" i="1"/>
  <c r="B1723" i="1"/>
  <c r="AK1723" i="1"/>
  <c r="D1723" i="1" s="1"/>
  <c r="AK419" i="1"/>
  <c r="D419" i="1" s="1"/>
  <c r="B419" i="1"/>
  <c r="AK2535" i="1"/>
  <c r="D2535" i="1" s="1"/>
  <c r="B2535" i="1"/>
  <c r="B1665" i="1"/>
  <c r="AK1665" i="1"/>
  <c r="D1665" i="1" s="1"/>
  <c r="D2124" i="1"/>
  <c r="B344" i="1"/>
  <c r="AK344" i="1"/>
  <c r="D344" i="1" s="1"/>
  <c r="B316" i="1"/>
  <c r="B175" i="1"/>
  <c r="D741" i="1"/>
  <c r="D2268" i="1"/>
  <c r="AK1183" i="1"/>
  <c r="D1183" i="1" s="1"/>
  <c r="AK1003" i="1"/>
  <c r="B1003" i="1"/>
  <c r="AK1921" i="1"/>
  <c r="D1921" i="1" s="1"/>
  <c r="B1921" i="1"/>
  <c r="D1613" i="1"/>
  <c r="B2138" i="1"/>
  <c r="B961" i="1"/>
  <c r="AK2310" i="1"/>
  <c r="B2310" i="1"/>
  <c r="B849" i="1"/>
  <c r="B2672" i="1"/>
  <c r="B968" i="1"/>
  <c r="AK968" i="1"/>
  <c r="D968" i="1" s="1"/>
  <c r="AK1075" i="1"/>
  <c r="D1075" i="1" s="1"/>
  <c r="B1075" i="1"/>
  <c r="B307" i="1"/>
  <c r="AK934" i="1"/>
  <c r="D934" i="1" s="1"/>
  <c r="D1133" i="1"/>
  <c r="B2507" i="1"/>
  <c r="AK2507" i="1"/>
  <c r="D2507" i="1" s="1"/>
  <c r="AK1114" i="1"/>
  <c r="D1114" i="1" s="1"/>
  <c r="B1114" i="1"/>
  <c r="D2486" i="1"/>
  <c r="AK2188" i="1"/>
  <c r="D2188" i="1" s="1"/>
  <c r="AK3024" i="1"/>
  <c r="D2688" i="1"/>
  <c r="AK2475" i="1"/>
  <c r="D2475" i="1" s="1"/>
  <c r="B2475" i="1"/>
  <c r="D1003" i="1"/>
  <c r="D963" i="1"/>
  <c r="AK2527" i="1"/>
  <c r="D2527" i="1" s="1"/>
  <c r="B2527" i="1"/>
  <c r="B3055" i="1"/>
  <c r="AK3055" i="1"/>
  <c r="D3055" i="1" s="1"/>
  <c r="AK311" i="1"/>
  <c r="D311" i="1" s="1"/>
  <c r="B311" i="1"/>
  <c r="D57" i="1"/>
  <c r="D1678" i="1"/>
  <c r="D2588" i="1"/>
  <c r="D887" i="1"/>
  <c r="B607" i="1"/>
  <c r="AK607" i="1"/>
  <c r="D607" i="1" s="1"/>
  <c r="B991" i="1"/>
  <c r="B547" i="1"/>
  <c r="AK547" i="1"/>
  <c r="D547" i="1" s="1"/>
  <c r="D32" i="1"/>
  <c r="D993" i="1"/>
  <c r="AK1270" i="1"/>
  <c r="AK2907" i="1"/>
  <c r="D2907" i="1" s="1"/>
  <c r="B2907" i="1"/>
  <c r="D646" i="1"/>
  <c r="D521" i="1"/>
  <c r="B2833" i="1"/>
  <c r="AK3042" i="1"/>
  <c r="D1748" i="1"/>
  <c r="B973" i="1"/>
  <c r="AK752" i="1"/>
  <c r="D752" i="1" s="1"/>
  <c r="C1673" i="1"/>
  <c r="D923" i="1"/>
  <c r="B737" i="1"/>
  <c r="D843" i="1"/>
  <c r="D1465" i="1"/>
  <c r="D399" i="1"/>
  <c r="B1014" i="1"/>
  <c r="B202" i="1"/>
  <c r="AK2394" i="1"/>
  <c r="D2394" i="1" s="1"/>
  <c r="B2394" i="1"/>
  <c r="AK2414" i="1"/>
  <c r="D2414" i="1" s="1"/>
  <c r="B2414" i="1"/>
  <c r="D935" i="1"/>
  <c r="AK1803" i="1"/>
  <c r="D1803" i="1" s="1"/>
  <c r="B1803" i="1"/>
  <c r="D2022" i="1"/>
  <c r="AK1624" i="1"/>
  <c r="B1857" i="1"/>
  <c r="AK1857" i="1"/>
  <c r="D1857" i="1" s="1"/>
  <c r="AK1004" i="1"/>
  <c r="D1004" i="1" s="1"/>
  <c r="B1004" i="1"/>
  <c r="B2244" i="1"/>
  <c r="D676" i="1"/>
  <c r="AK1051" i="1"/>
  <c r="B1051" i="1"/>
  <c r="AK2981" i="1"/>
  <c r="D2981" i="1" s="1"/>
  <c r="B2981" i="1"/>
  <c r="D455" i="1"/>
  <c r="C1472" i="1"/>
  <c r="AK613" i="1"/>
  <c r="B613" i="1"/>
  <c r="B2256" i="1"/>
  <c r="AK2256" i="1"/>
  <c r="D2256" i="1" s="1"/>
  <c r="AK726" i="1"/>
  <c r="D726" i="1" s="1"/>
  <c r="B2800" i="1"/>
  <c r="AK2800" i="1"/>
  <c r="D2800" i="1" s="1"/>
  <c r="C319" i="1"/>
  <c r="D2833" i="1"/>
  <c r="B1828" i="1"/>
  <c r="B1600" i="1"/>
  <c r="B2272" i="1"/>
  <c r="D1863" i="1"/>
  <c r="B2792" i="1"/>
  <c r="AK2792" i="1"/>
  <c r="D2792" i="1" s="1"/>
  <c r="C1077" i="1"/>
  <c r="D737" i="1"/>
  <c r="B542" i="1"/>
  <c r="AK1225" i="1"/>
  <c r="C1225" i="1"/>
  <c r="B815" i="1"/>
  <c r="AK815" i="1"/>
  <c r="D815" i="1" s="1"/>
  <c r="D2070" i="1"/>
  <c r="B919" i="1"/>
  <c r="B1341" i="1"/>
  <c r="AK2625" i="1"/>
  <c r="B2868" i="1"/>
  <c r="AK2986" i="1"/>
  <c r="D2986" i="1" s="1"/>
  <c r="B2986" i="1"/>
  <c r="AK811" i="1"/>
  <c r="D811" i="1" s="1"/>
  <c r="C811" i="1"/>
  <c r="D1916" i="1"/>
  <c r="D1864" i="1"/>
  <c r="D1137" i="1"/>
  <c r="D168" i="1"/>
  <c r="AK1037" i="1"/>
  <c r="D2283" i="1"/>
  <c r="AK1131" i="1"/>
  <c r="D1131" i="1" s="1"/>
  <c r="D1843" i="1"/>
  <c r="B593" i="1"/>
  <c r="AK550" i="1"/>
  <c r="D2534" i="1"/>
  <c r="B2411" i="1"/>
  <c r="B1924" i="1"/>
  <c r="AK1924" i="1"/>
  <c r="D1924" i="1" s="1"/>
  <c r="B2222" i="1"/>
  <c r="AK543" i="1"/>
  <c r="D543" i="1" s="1"/>
  <c r="B543" i="1"/>
  <c r="B735" i="1"/>
  <c r="AK668" i="1"/>
  <c r="D668" i="1" s="1"/>
  <c r="B668" i="1"/>
  <c r="AK2183" i="1"/>
  <c r="D2183" i="1" s="1"/>
  <c r="B2183" i="1"/>
  <c r="AK1157" i="1"/>
  <c r="D1784" i="1"/>
  <c r="AK2125" i="1"/>
  <c r="D2125" i="1" s="1"/>
  <c r="B2125" i="1"/>
  <c r="D2724" i="1"/>
  <c r="B1812" i="1"/>
  <c r="AK2840" i="1"/>
  <c r="B1540" i="1"/>
  <c r="D3037" i="1"/>
  <c r="AK894" i="1"/>
  <c r="D894" i="1" s="1"/>
  <c r="B894" i="1"/>
  <c r="AK353" i="1"/>
  <c r="D353" i="1" s="1"/>
  <c r="B353" i="1"/>
  <c r="AK1296" i="1"/>
  <c r="D1296" i="1" s="1"/>
  <c r="D2703" i="1"/>
  <c r="B440" i="1"/>
  <c r="AK2160" i="1"/>
  <c r="D2160" i="1" s="1"/>
  <c r="B2160" i="1"/>
  <c r="D2238" i="1"/>
  <c r="AK2197" i="1"/>
  <c r="D2197" i="1" s="1"/>
  <c r="D1620" i="1"/>
  <c r="D2801" i="1"/>
  <c r="AK378" i="1"/>
  <c r="D378" i="1" s="1"/>
  <c r="D1182" i="1"/>
  <c r="D1319" i="1"/>
  <c r="AK2446" i="1"/>
  <c r="B726" i="1"/>
  <c r="AK2866" i="1"/>
  <c r="D2866" i="1" s="1"/>
  <c r="B2866" i="1"/>
  <c r="B2599" i="1"/>
  <c r="AK1848" i="1"/>
  <c r="D1848" i="1" s="1"/>
  <c r="B1848" i="1"/>
  <c r="B860" i="1"/>
  <c r="D909" i="1"/>
  <c r="D1371" i="1"/>
  <c r="B146" i="1"/>
  <c r="D477" i="1"/>
  <c r="AK2823" i="1"/>
  <c r="AK2854" i="1"/>
  <c r="D2854" i="1" s="1"/>
  <c r="B2854" i="1"/>
  <c r="AK2787" i="1"/>
  <c r="D2787" i="1" s="1"/>
  <c r="AK2148" i="1"/>
  <c r="D2148" i="1" s="1"/>
  <c r="B2148" i="1"/>
  <c r="B897" i="1"/>
  <c r="D2664" i="1"/>
  <c r="D207" i="1"/>
  <c r="B2194" i="1"/>
  <c r="AK468" i="1"/>
  <c r="D468" i="1" s="1"/>
  <c r="B468" i="1"/>
  <c r="D3027" i="1"/>
  <c r="AK2804" i="1"/>
  <c r="D2804" i="1" s="1"/>
  <c r="D1147" i="1"/>
  <c r="AK1641" i="1"/>
  <c r="D1641" i="1" s="1"/>
  <c r="B532" i="1"/>
  <c r="AK2831" i="1"/>
  <c r="D2831" i="1" s="1"/>
  <c r="B2831" i="1"/>
  <c r="AK1343" i="1"/>
  <c r="D1343" i="1" s="1"/>
  <c r="B356" i="1"/>
  <c r="AK1359" i="1"/>
  <c r="D1359" i="1" s="1"/>
  <c r="D1490" i="1"/>
  <c r="AK462" i="1"/>
  <c r="D462" i="1" s="1"/>
  <c r="AK2134" i="1"/>
  <c r="B2134" i="1"/>
  <c r="AK2022" i="1"/>
  <c r="B2022" i="1"/>
  <c r="D1300" i="1"/>
  <c r="AK2271" i="1"/>
  <c r="AK1515" i="1"/>
  <c r="D1515" i="1" s="1"/>
  <c r="B1515" i="1"/>
  <c r="D1596" i="1"/>
  <c r="AK214" i="1"/>
  <c r="D214" i="1" s="1"/>
  <c r="B214" i="1"/>
  <c r="AK85" i="1"/>
  <c r="D85" i="1" s="1"/>
  <c r="AK1787" i="1"/>
  <c r="D1787" i="1" s="1"/>
  <c r="B1536" i="1"/>
  <c r="AK1536" i="1"/>
  <c r="D1536" i="1" s="1"/>
  <c r="AK2167" i="1"/>
  <c r="D2167" i="1" s="1"/>
  <c r="B2167" i="1"/>
  <c r="B103" i="1"/>
  <c r="AK1950" i="1"/>
  <c r="D1950" i="1" s="1"/>
  <c r="B1950" i="1"/>
  <c r="AK2348" i="1"/>
  <c r="B2348" i="1"/>
  <c r="B2371" i="1"/>
  <c r="AK2371" i="1"/>
  <c r="D2371" i="1" s="1"/>
  <c r="AK1680" i="1"/>
  <c r="D1680" i="1" s="1"/>
  <c r="B1680" i="1"/>
  <c r="AK239" i="1"/>
  <c r="D239" i="1" s="1"/>
  <c r="B239" i="1"/>
  <c r="AK119" i="1"/>
  <c r="D119" i="1" s="1"/>
  <c r="B119" i="1"/>
  <c r="B483" i="1"/>
  <c r="AK2911" i="1"/>
  <c r="D2911" i="1" s="1"/>
  <c r="B2911" i="1"/>
  <c r="B2023" i="1"/>
  <c r="D146" i="1"/>
  <c r="B2562" i="1"/>
  <c r="B227" i="1"/>
  <c r="B2506" i="1"/>
  <c r="AK1434" i="1"/>
  <c r="D1434" i="1" s="1"/>
  <c r="D2366" i="1"/>
  <c r="D2078" i="1"/>
  <c r="B1418" i="1"/>
  <c r="AK1418" i="1"/>
  <c r="D1418" i="1" s="1"/>
  <c r="AK536" i="1"/>
  <c r="D536" i="1" s="1"/>
  <c r="B536" i="1"/>
  <c r="AK195" i="1"/>
  <c r="D195" i="1" s="1"/>
  <c r="B195" i="1"/>
  <c r="B698" i="1"/>
  <c r="AK698" i="1"/>
  <c r="D698" i="1" s="1"/>
  <c r="B1997" i="1"/>
  <c r="AK1997" i="1"/>
  <c r="D1997" i="1" s="1"/>
  <c r="D103" i="1"/>
  <c r="D2520" i="1"/>
  <c r="B2522" i="1"/>
  <c r="B1172" i="1"/>
  <c r="AK1427" i="1"/>
  <c r="D1427" i="1" s="1"/>
  <c r="B1427" i="1"/>
  <c r="AK1646" i="1"/>
  <c r="D1646" i="1" s="1"/>
  <c r="AK404" i="1"/>
  <c r="D404" i="1" s="1"/>
  <c r="D388" i="1"/>
  <c r="AK2768" i="1"/>
  <c r="D2768" i="1" s="1"/>
  <c r="B2768" i="1"/>
  <c r="D2802" i="1"/>
  <c r="D1389" i="1"/>
  <c r="B2916" i="1"/>
  <c r="AK2862" i="1"/>
  <c r="D2862" i="1" s="1"/>
  <c r="B2862" i="1"/>
  <c r="D101" i="1"/>
  <c r="AK1328" i="1"/>
  <c r="D1328" i="1" s="1"/>
  <c r="D2506" i="1"/>
  <c r="B2179" i="1"/>
  <c r="B2157" i="1"/>
  <c r="B243" i="1"/>
  <c r="AK2751" i="1"/>
  <c r="D2751" i="1" s="1"/>
  <c r="B2042" i="1"/>
  <c r="D2620" i="1"/>
  <c r="B1259" i="1"/>
  <c r="B13" i="1"/>
  <c r="AK2384" i="1"/>
  <c r="D2384" i="1" s="1"/>
  <c r="B2384" i="1"/>
  <c r="D2829" i="1"/>
  <c r="D1614" i="1"/>
  <c r="AK641" i="1"/>
  <c r="B641" i="1"/>
  <c r="D2420" i="1"/>
  <c r="AK2089" i="1"/>
  <c r="D2089" i="1" s="1"/>
  <c r="AK2396" i="1"/>
  <c r="D2396" i="1" s="1"/>
  <c r="D1251" i="1"/>
  <c r="D967" i="1"/>
  <c r="AK971" i="1"/>
  <c r="D971" i="1" s="1"/>
  <c r="C971" i="1"/>
  <c r="D1732" i="1"/>
  <c r="D1704" i="1"/>
  <c r="B949" i="1"/>
  <c r="AK1307" i="1"/>
  <c r="B1307" i="1"/>
  <c r="B722" i="1"/>
  <c r="B1116" i="1"/>
  <c r="AK1116" i="1"/>
  <c r="D1116" i="1" s="1"/>
  <c r="AK225" i="1"/>
  <c r="AK1036" i="1"/>
  <c r="D1036" i="1" s="1"/>
  <c r="AK314" i="1"/>
  <c r="D314" i="1" s="1"/>
  <c r="AK1964" i="1"/>
  <c r="B1964" i="1"/>
  <c r="B1390" i="1"/>
  <c r="AK1390" i="1"/>
  <c r="D1390" i="1" s="1"/>
  <c r="B1076" i="1"/>
  <c r="AK184" i="1"/>
  <c r="D184" i="1" s="1"/>
  <c r="B184" i="1"/>
  <c r="D2809" i="1"/>
  <c r="B581" i="1"/>
  <c r="B1256" i="1"/>
  <c r="AK3060" i="1"/>
  <c r="D3060" i="1" s="1"/>
  <c r="AK3016" i="1"/>
  <c r="D3016" i="1" s="1"/>
  <c r="B3016" i="1"/>
  <c r="AK2564" i="1"/>
  <c r="D2564" i="1" s="1"/>
  <c r="B2786" i="1"/>
  <c r="B321" i="1"/>
  <c r="AK828" i="1"/>
  <c r="AK1170" i="1"/>
  <c r="D1170" i="1" s="1"/>
  <c r="B260" i="1"/>
  <c r="AK2856" i="1"/>
  <c r="D2856" i="1" s="1"/>
  <c r="B2856" i="1"/>
  <c r="AK318" i="1"/>
  <c r="D318" i="1" s="1"/>
  <c r="B318" i="1"/>
  <c r="B2894" i="1"/>
  <c r="AK2924" i="1"/>
  <c r="D2924" i="1" s="1"/>
  <c r="B2924" i="1"/>
  <c r="D2075" i="1"/>
  <c r="D2150" i="1"/>
  <c r="B2754" i="1"/>
  <c r="D225" i="1"/>
  <c r="B2213" i="1"/>
  <c r="B728" i="1"/>
  <c r="AK1334" i="1"/>
  <c r="B1334" i="1"/>
  <c r="D1830" i="1"/>
  <c r="AK187" i="1"/>
  <c r="D187" i="1" s="1"/>
  <c r="C187" i="1"/>
  <c r="C1101" i="1"/>
  <c r="AK1547" i="1"/>
  <c r="D1547" i="1" s="1"/>
  <c r="B1547" i="1"/>
  <c r="B544" i="1"/>
  <c r="AK920" i="1"/>
  <c r="D920" i="1" s="1"/>
  <c r="B100" i="1"/>
  <c r="B1473" i="1"/>
  <c r="D271" i="1"/>
  <c r="AK1089" i="1"/>
  <c r="D1089" i="1" s="1"/>
  <c r="C1089" i="1"/>
  <c r="AK876" i="1"/>
  <c r="B2487" i="1"/>
  <c r="AK1290" i="1"/>
  <c r="D1290" i="1" s="1"/>
  <c r="B1290" i="1"/>
  <c r="B2016" i="1"/>
  <c r="AK2016" i="1"/>
  <c r="D2016" i="1" s="1"/>
  <c r="D18" i="1"/>
  <c r="AK1322" i="1"/>
  <c r="D1322" i="1" s="1"/>
  <c r="B226" i="1"/>
  <c r="AK226" i="1"/>
  <c r="D226" i="1" s="1"/>
  <c r="AK1201" i="1"/>
  <c r="D1201" i="1" s="1"/>
  <c r="B1965" i="1"/>
  <c r="AK1965" i="1"/>
  <c r="D1965" i="1" s="1"/>
  <c r="AK760" i="1"/>
  <c r="D760" i="1" s="1"/>
  <c r="D355" i="1"/>
  <c r="AK2725" i="1"/>
  <c r="D2725" i="1" s="1"/>
  <c r="B2725" i="1"/>
  <c r="AK2609" i="1"/>
  <c r="D2609" i="1" s="1"/>
  <c r="D1325" i="1"/>
  <c r="D956" i="1"/>
  <c r="AK1962" i="1"/>
  <c r="B1962" i="1"/>
  <c r="AK1735" i="1"/>
  <c r="AK1297" i="1"/>
  <c r="C1297" i="1"/>
  <c r="D1992" i="1"/>
  <c r="B2178" i="1"/>
  <c r="AK1633" i="1"/>
  <c r="D1633" i="1" s="1"/>
  <c r="C1633" i="1"/>
  <c r="AK1874" i="1"/>
  <c r="D1874" i="1" s="1"/>
  <c r="B1304" i="1"/>
  <c r="AK1304" i="1"/>
  <c r="D1304" i="1" s="1"/>
  <c r="AK1842" i="1"/>
  <c r="D1180" i="1"/>
  <c r="AK1154" i="1"/>
  <c r="D1154" i="1" s="1"/>
  <c r="D137" i="1"/>
  <c r="D936" i="1"/>
  <c r="C114" i="1"/>
  <c r="D835" i="1"/>
  <c r="D1636" i="1"/>
  <c r="AK2764" i="1"/>
  <c r="D2764" i="1" s="1"/>
  <c r="D1934" i="1"/>
  <c r="AK60" i="1"/>
  <c r="D1926" i="1"/>
  <c r="C1281" i="1"/>
  <c r="D1593" i="1"/>
  <c r="AK2116" i="1"/>
  <c r="D2116" i="1" s="1"/>
  <c r="B2116" i="1"/>
  <c r="AK2841" i="1"/>
  <c r="D2841" i="1" s="1"/>
  <c r="D1758" i="1"/>
  <c r="D736" i="1"/>
  <c r="AK1804" i="1"/>
  <c r="B1804" i="1"/>
  <c r="AK429" i="1"/>
  <c r="D429" i="1" s="1"/>
  <c r="D2847" i="1"/>
  <c r="AK2203" i="1"/>
  <c r="D2203" i="1" s="1"/>
  <c r="B2203" i="1"/>
  <c r="D648" i="1"/>
  <c r="B2400" i="1"/>
  <c r="AK2001" i="1"/>
  <c r="D2001" i="1" s="1"/>
  <c r="B2001" i="1"/>
  <c r="AK905" i="1"/>
  <c r="D905" i="1" s="1"/>
  <c r="AK1186" i="1"/>
  <c r="D1186" i="1" s="1"/>
  <c r="B1186" i="1"/>
  <c r="AK2163" i="1"/>
  <c r="D2163" i="1" s="1"/>
  <c r="B2163" i="1"/>
  <c r="AK2270" i="1"/>
  <c r="B2270" i="1"/>
  <c r="AK156" i="1"/>
  <c r="D156" i="1" s="1"/>
  <c r="C19" i="1"/>
  <c r="AK433" i="1"/>
  <c r="D433" i="1" s="1"/>
  <c r="AK2447" i="1"/>
  <c r="D2447" i="1" s="1"/>
  <c r="D169" i="1"/>
  <c r="D3033" i="1"/>
  <c r="AK2523" i="1"/>
  <c r="D2523" i="1" s="1"/>
  <c r="AK75" i="1"/>
  <c r="D75" i="1" s="1"/>
  <c r="C354" i="1"/>
  <c r="AK2879" i="1"/>
  <c r="D2879" i="1" s="1"/>
  <c r="B962" i="1"/>
  <c r="B3063" i="1"/>
  <c r="AK1071" i="1"/>
  <c r="B1071" i="1"/>
  <c r="AK2956" i="1"/>
  <c r="D3014" i="1"/>
  <c r="D2938" i="1"/>
  <c r="D1151" i="1"/>
  <c r="B1316" i="1"/>
  <c r="B558" i="1"/>
  <c r="B2633" i="1"/>
  <c r="B2689" i="1"/>
  <c r="B1785" i="1"/>
  <c r="B1296" i="1"/>
  <c r="B647" i="1"/>
  <c r="D1038" i="1"/>
  <c r="D867" i="1"/>
  <c r="AK2419" i="1"/>
  <c r="D2419" i="1" s="1"/>
  <c r="C118" i="1"/>
  <c r="AK2170" i="1"/>
  <c r="B1982" i="1"/>
  <c r="AK1577" i="1"/>
  <c r="D1577" i="1" s="1"/>
  <c r="D2286" i="1"/>
  <c r="D2696" i="1"/>
  <c r="AK2677" i="1"/>
  <c r="D2677" i="1" s="1"/>
  <c r="B2677" i="1"/>
  <c r="AK2406" i="1"/>
  <c r="D2406" i="1" s="1"/>
  <c r="B2406" i="1"/>
  <c r="AK1832" i="1"/>
  <c r="D1832" i="1" s="1"/>
  <c r="B1832" i="1"/>
  <c r="AK149" i="1"/>
  <c r="D149" i="1" s="1"/>
  <c r="B2668" i="1"/>
  <c r="AK2668" i="1"/>
  <c r="D2668" i="1" s="1"/>
  <c r="D827" i="1"/>
  <c r="D1141" i="1"/>
  <c r="AK1143" i="1"/>
  <c r="D1143" i="1" s="1"/>
  <c r="B1143" i="1"/>
  <c r="D938" i="1"/>
  <c r="AK2156" i="1"/>
  <c r="B2156" i="1"/>
  <c r="C2317" i="1"/>
  <c r="AK2317" i="1"/>
  <c r="D2317" i="1" s="1"/>
  <c r="AK2172" i="1"/>
  <c r="D2662" i="1"/>
  <c r="AK2805" i="1"/>
  <c r="D2805" i="1" s="1"/>
  <c r="D609" i="1"/>
  <c r="AK2521" i="1"/>
  <c r="D2521" i="1" s="1"/>
  <c r="AK2554" i="1"/>
  <c r="D2554" i="1" s="1"/>
  <c r="AK2619" i="1"/>
  <c r="D2619" i="1" s="1"/>
  <c r="AK1436" i="1"/>
  <c r="D1436" i="1" s="1"/>
  <c r="B1436" i="1"/>
  <c r="D933" i="1"/>
  <c r="B599" i="1"/>
  <c r="AK599" i="1"/>
  <c r="D599" i="1" s="1"/>
  <c r="AK903" i="1"/>
  <c r="B903" i="1"/>
  <c r="AK488" i="1"/>
  <c r="D191" i="1"/>
  <c r="B2904" i="1"/>
  <c r="AK2904" i="1"/>
  <c r="D2904" i="1" s="1"/>
  <c r="AK1098" i="1"/>
  <c r="D1098" i="1" s="1"/>
  <c r="AK1696" i="1"/>
  <c r="D1696" i="1" s="1"/>
  <c r="AK2825" i="1"/>
  <c r="D2825" i="1" s="1"/>
  <c r="AK203" i="1"/>
  <c r="D203" i="1" s="1"/>
  <c r="D138" i="1"/>
  <c r="AK1054" i="1"/>
  <c r="D1054" i="1" s="1"/>
  <c r="AK286" i="1"/>
  <c r="D286" i="1" s="1"/>
  <c r="B286" i="1"/>
  <c r="D1627" i="1"/>
  <c r="D708" i="1"/>
  <c r="D2952" i="1"/>
  <c r="AK2356" i="1"/>
  <c r="D2356" i="1" s="1"/>
  <c r="B2000" i="1"/>
  <c r="AK2000" i="1"/>
  <c r="D2000" i="1" s="1"/>
  <c r="D1742" i="1"/>
  <c r="AK943" i="1"/>
  <c r="D943" i="1" s="1"/>
  <c r="B784" i="1"/>
  <c r="D3021" i="1"/>
  <c r="AK1546" i="1"/>
  <c r="D1546" i="1" s="1"/>
  <c r="B1546" i="1"/>
  <c r="AK2392" i="1"/>
  <c r="D2392" i="1" s="1"/>
  <c r="AK981" i="1"/>
  <c r="D981" i="1" s="1"/>
  <c r="C981" i="1"/>
  <c r="AK1335" i="1"/>
  <c r="D681" i="1"/>
  <c r="D1327" i="1"/>
  <c r="AK1711" i="1"/>
  <c r="D1711" i="1" s="1"/>
  <c r="D903" i="1"/>
  <c r="AK386" i="1"/>
  <c r="D386" i="1" s="1"/>
  <c r="D1474" i="1"/>
  <c r="B869" i="1"/>
  <c r="B2525" i="1"/>
  <c r="AK2525" i="1"/>
  <c r="D2525" i="1" s="1"/>
  <c r="D2774" i="1"/>
  <c r="B209" i="1"/>
  <c r="AK209" i="1"/>
  <c r="D209" i="1" s="1"/>
  <c r="D550" i="1"/>
  <c r="AK1115" i="1"/>
  <c r="D1115" i="1" s="1"/>
  <c r="B1115" i="1"/>
  <c r="AK871" i="1"/>
  <c r="B2749" i="1"/>
  <c r="AK927" i="1"/>
  <c r="D927" i="1" s="1"/>
  <c r="C927" i="1"/>
  <c r="AK586" i="1"/>
  <c r="AK162" i="1"/>
  <c r="D162" i="1" s="1"/>
  <c r="D625" i="1"/>
  <c r="AK912" i="1"/>
  <c r="D912" i="1" s="1"/>
  <c r="B912" i="1"/>
  <c r="B1825" i="1"/>
  <c r="D1612" i="1"/>
  <c r="D1187" i="1"/>
  <c r="AK2043" i="1"/>
  <c r="D2043" i="1" s="1"/>
  <c r="AK446" i="1"/>
  <c r="D446" i="1" s="1"/>
  <c r="B446" i="1"/>
  <c r="AK1221" i="1"/>
  <c r="D1221" i="1" s="1"/>
  <c r="D109" i="1"/>
  <c r="AK2528" i="1"/>
  <c r="D2528" i="1" s="1"/>
  <c r="AK1808" i="1"/>
  <c r="D1808" i="1" s="1"/>
  <c r="B2770" i="1"/>
  <c r="AK695" i="1"/>
  <c r="D695" i="1" s="1"/>
  <c r="B695" i="1"/>
  <c r="B97" i="1"/>
  <c r="D342" i="1"/>
  <c r="D823" i="1"/>
  <c r="B2472" i="1"/>
  <c r="AK1495" i="1"/>
  <c r="D1495" i="1" s="1"/>
  <c r="B1495" i="1"/>
  <c r="B2240" i="1"/>
  <c r="AK2240" i="1"/>
  <c r="D2240" i="1" s="1"/>
  <c r="AK882" i="1"/>
  <c r="D882" i="1" s="1"/>
  <c r="B882" i="1"/>
  <c r="AK678" i="1"/>
  <c r="D678" i="1" s="1"/>
  <c r="AK1351" i="1"/>
  <c r="D1351" i="1" s="1"/>
  <c r="D157" i="1"/>
  <c r="C1725" i="1"/>
  <c r="AK1725" i="1"/>
  <c r="D1725" i="1" s="1"/>
  <c r="AK3062" i="1"/>
  <c r="D3062" i="1" s="1"/>
  <c r="B3062" i="1"/>
  <c r="AK1291" i="1"/>
  <c r="D1291" i="1" s="1"/>
  <c r="AK2315" i="1"/>
  <c r="D2315" i="1" s="1"/>
  <c r="D1507" i="1"/>
  <c r="D2278" i="1"/>
  <c r="D1164" i="1"/>
  <c r="D1816" i="1"/>
  <c r="B2982" i="1"/>
  <c r="AK26" i="1"/>
  <c r="D26" i="1" s="1"/>
  <c r="D1844" i="1"/>
  <c r="B2031" i="1"/>
  <c r="AK1211" i="1"/>
  <c r="AK2906" i="1"/>
  <c r="D2906" i="1" s="1"/>
  <c r="B2906" i="1"/>
  <c r="B2764" i="1"/>
  <c r="D1235" i="1"/>
  <c r="AK848" i="1"/>
  <c r="D848" i="1" s="1"/>
  <c r="B848" i="1"/>
  <c r="B44" i="1"/>
  <c r="AK44" i="1"/>
  <c r="D44" i="1" s="1"/>
  <c r="AK2638" i="1"/>
  <c r="D2274" i="1"/>
  <c r="D220" i="1"/>
  <c r="AK371" i="1"/>
  <c r="D371" i="1" s="1"/>
  <c r="B371" i="1"/>
  <c r="AK834" i="1"/>
  <c r="D834" i="1" s="1"/>
  <c r="AK657" i="1"/>
  <c r="D657" i="1" s="1"/>
  <c r="B453" i="1"/>
  <c r="D148" i="1"/>
  <c r="B2428" i="1"/>
  <c r="AK2724" i="1"/>
  <c r="B35" i="1"/>
  <c r="AK35" i="1"/>
  <c r="D35" i="1" s="1"/>
  <c r="B3047" i="1"/>
  <c r="AK1119" i="1"/>
  <c r="D1119" i="1" s="1"/>
  <c r="B2532" i="1"/>
  <c r="AK1511" i="1"/>
  <c r="D1511" i="1" s="1"/>
  <c r="B3012" i="1"/>
  <c r="B2659" i="1"/>
  <c r="D514" i="1"/>
  <c r="B688" i="1"/>
  <c r="B2292" i="1"/>
  <c r="AK1688" i="1"/>
  <c r="D1688" i="1" s="1"/>
  <c r="B1688" i="1"/>
  <c r="B1044" i="1"/>
  <c r="B515" i="1"/>
  <c r="AK515" i="1"/>
  <c r="D515" i="1" s="1"/>
  <c r="B895" i="1"/>
  <c r="AK1652" i="1"/>
  <c r="AK2772" i="1"/>
  <c r="D2772" i="1" s="1"/>
  <c r="B2772" i="1"/>
  <c r="B112" i="1"/>
  <c r="D995" i="1"/>
  <c r="D1239" i="1"/>
  <c r="B2089" i="1"/>
  <c r="B2330" i="1"/>
  <c r="B1195" i="1"/>
  <c r="AK2484" i="1"/>
  <c r="D2484" i="1" s="1"/>
  <c r="B2484" i="1"/>
  <c r="AK1498" i="1"/>
  <c r="D1498" i="1" s="1"/>
  <c r="AK138" i="1"/>
  <c r="AK1387" i="1"/>
  <c r="B1387" i="1"/>
  <c r="AK2053" i="1"/>
  <c r="D2053" i="1" s="1"/>
  <c r="B2053" i="1"/>
  <c r="AK771" i="1"/>
  <c r="D771" i="1" s="1"/>
  <c r="B771" i="1"/>
  <c r="B3010" i="1"/>
  <c r="AK2736" i="1"/>
  <c r="D2736" i="1" s="1"/>
  <c r="B2736" i="1"/>
  <c r="B1865" i="1"/>
  <c r="AK2404" i="1"/>
  <c r="D2458" i="1"/>
  <c r="AK142" i="1"/>
  <c r="D142" i="1" s="1"/>
  <c r="D1373" i="1"/>
  <c r="B2878" i="1"/>
  <c r="AK623" i="1"/>
  <c r="D623" i="1" s="1"/>
  <c r="D389" i="1"/>
  <c r="D772" i="1"/>
  <c r="AK2255" i="1"/>
  <c r="D2255" i="1" s="1"/>
  <c r="B2255" i="1"/>
  <c r="D3032" i="1"/>
  <c r="B999" i="1"/>
  <c r="D2446" i="1"/>
  <c r="B398" i="1"/>
  <c r="D828" i="1"/>
  <c r="AK787" i="1"/>
  <c r="D787" i="1" s="1"/>
  <c r="B1763" i="1"/>
  <c r="B2334" i="1"/>
  <c r="B2570" i="1"/>
  <c r="D284" i="1"/>
  <c r="AK918" i="1"/>
  <c r="D918" i="1" s="1"/>
  <c r="B918" i="1"/>
  <c r="C1206" i="1"/>
  <c r="B937" i="1"/>
  <c r="B1388" i="1"/>
  <c r="B2424" i="1"/>
  <c r="B277" i="1"/>
  <c r="AK2549" i="1"/>
  <c r="D2549" i="1" s="1"/>
  <c r="D1626" i="1"/>
  <c r="D2978" i="1"/>
  <c r="D186" i="1"/>
  <c r="D671" i="1"/>
  <c r="B162" i="1"/>
  <c r="AK2344" i="1"/>
  <c r="D2344" i="1" s="1"/>
  <c r="B2344" i="1"/>
  <c r="AK373" i="1"/>
  <c r="D373" i="1" s="1"/>
  <c r="B373" i="1"/>
  <c r="AK658" i="1"/>
  <c r="AK2626" i="1"/>
  <c r="D2626" i="1" s="1"/>
  <c r="D560" i="1"/>
  <c r="D2494" i="1"/>
  <c r="D331" i="1"/>
  <c r="D2654" i="1"/>
  <c r="D1638" i="1"/>
  <c r="B1134" i="1"/>
  <c r="D435" i="1"/>
  <c r="B2807" i="1"/>
  <c r="AK925" i="1"/>
  <c r="D925" i="1" s="1"/>
  <c r="AK1795" i="1"/>
  <c r="D1795" i="1" s="1"/>
  <c r="D3006" i="1"/>
  <c r="AK2623" i="1"/>
  <c r="D2623" i="1" s="1"/>
  <c r="B2623" i="1"/>
  <c r="B142" i="1"/>
  <c r="D20" i="1"/>
  <c r="B911" i="1"/>
  <c r="D2046" i="1"/>
  <c r="B196" i="1"/>
  <c r="D2436" i="1"/>
  <c r="B602" i="1"/>
  <c r="B2450" i="1"/>
  <c r="D570" i="1"/>
  <c r="AK2333" i="1"/>
  <c r="D2333" i="1" s="1"/>
  <c r="AK1880" i="1"/>
  <c r="B1880" i="1"/>
  <c r="B2949" i="1"/>
  <c r="AK2949" i="1"/>
  <c r="D2949" i="1" s="1"/>
  <c r="AK631" i="1"/>
  <c r="D631" i="1" s="1"/>
  <c r="B631" i="1"/>
  <c r="D658" i="1"/>
  <c r="AK655" i="1"/>
  <c r="D655" i="1" s="1"/>
  <c r="B655" i="1"/>
  <c r="B876" i="1"/>
  <c r="AK687" i="1"/>
  <c r="D687" i="1" s="1"/>
  <c r="AK2589" i="1"/>
  <c r="D2589" i="1" s="1"/>
  <c r="D594" i="1"/>
  <c r="C180" i="1"/>
  <c r="D60" i="1"/>
  <c r="D1618" i="1"/>
  <c r="AK403" i="1"/>
  <c r="D403" i="1" s="1"/>
  <c r="AK989" i="1"/>
  <c r="D989" i="1" s="1"/>
  <c r="AK1533" i="1"/>
  <c r="D1533" i="1" s="1"/>
  <c r="B235" i="1"/>
  <c r="B928" i="1"/>
  <c r="AK2940" i="1"/>
  <c r="D2940" i="1" s="1"/>
  <c r="C1037" i="1"/>
  <c r="B1468" i="1"/>
  <c r="B1086" i="1"/>
  <c r="AK2385" i="1"/>
  <c r="D2385" i="1" s="1"/>
  <c r="I4" i="8"/>
  <c r="F3" i="3"/>
  <c r="F2" i="3" s="1"/>
  <c r="C3" i="3"/>
  <c r="C2" i="3" s="1"/>
  <c r="J4" i="8" s="1"/>
  <c r="D4" i="3"/>
  <c r="D5" i="3" s="1"/>
  <c r="U4" i="8" l="1"/>
  <c r="T4" i="8"/>
  <c r="AC4" i="8" s="1"/>
  <c r="M4" i="8"/>
  <c r="O4" i="8" s="1"/>
  <c r="L4" i="8"/>
  <c r="I3" i="8"/>
  <c r="H4" i="8"/>
  <c r="D3" i="3"/>
  <c r="D2" i="3" s="1"/>
  <c r="V4" i="8" l="1"/>
  <c r="AD4" i="8"/>
  <c r="S4" i="8"/>
  <c r="AB4" i="8" s="1"/>
  <c r="Q4" i="8"/>
  <c r="L3" i="8"/>
  <c r="N4" i="8"/>
  <c r="K4" i="8"/>
  <c r="K3" i="8" s="1"/>
  <c r="M3" i="8"/>
  <c r="J3" i="8"/>
  <c r="H3" i="8"/>
  <c r="H1" i="1"/>
  <c r="AE4" i="8" l="1"/>
  <c r="W4" i="8"/>
  <c r="P4" i="8"/>
  <c r="N5" i="1"/>
  <c r="I5" i="1"/>
  <c r="V5" i="1" s="1"/>
  <c r="X4" i="8" l="1"/>
  <c r="W5" i="1"/>
  <c r="X5" i="1" s="1"/>
  <c r="Y5" i="1" s="1"/>
  <c r="Z5" i="1" s="1"/>
  <c r="AA5" i="1"/>
  <c r="AB5" i="1" s="1"/>
  <c r="AC5" i="1" s="1"/>
  <c r="AD5" i="1" s="1"/>
  <c r="AE5" i="1" s="1"/>
  <c r="J5" i="1"/>
  <c r="I1" i="1"/>
  <c r="O5" i="1"/>
  <c r="N1" i="1"/>
  <c r="Y4" i="8" l="1"/>
  <c r="P5" i="1"/>
  <c r="O1" i="1"/>
  <c r="K5" i="1"/>
  <c r="J1" i="1"/>
  <c r="Z4" i="8" l="1"/>
  <c r="L5" i="1"/>
  <c r="K1" i="1"/>
  <c r="Q5" i="1"/>
  <c r="P1" i="1"/>
  <c r="R5" i="1" l="1"/>
  <c r="Q1" i="1"/>
  <c r="M5" i="1"/>
  <c r="M1" i="1" s="1"/>
  <c r="L1" i="1"/>
  <c r="Q6" i="1"/>
  <c r="J6" i="1"/>
  <c r="M6" i="1"/>
  <c r="I6" i="1"/>
  <c r="P6" i="1"/>
  <c r="N6" i="1"/>
  <c r="H6" i="1"/>
  <c r="L6" i="1"/>
  <c r="O6" i="1"/>
  <c r="K6" i="1"/>
  <c r="V6" i="1" l="1"/>
  <c r="X6" i="1"/>
  <c r="AB6" i="1"/>
  <c r="AA6" i="1"/>
  <c r="W6" i="1"/>
  <c r="T6" i="1"/>
  <c r="AF6" i="1" s="1"/>
  <c r="Z6" i="1"/>
  <c r="AC6" i="1"/>
  <c r="Y6" i="1"/>
  <c r="S5" i="1"/>
  <c r="S1" i="1" s="1"/>
  <c r="R1" i="1"/>
  <c r="R6" i="1"/>
  <c r="S6" i="1"/>
  <c r="B7" i="1" l="1"/>
  <c r="AI6" i="1"/>
  <c r="B6" i="1" s="1"/>
  <c r="C7" i="1"/>
  <c r="AD6" i="1"/>
  <c r="AE6" i="1"/>
  <c r="U6" i="1"/>
  <c r="AG6" i="1" s="1"/>
  <c r="B47" i="1" l="1"/>
  <c r="B62" i="1"/>
  <c r="D7" i="1"/>
  <c r="AJ6" i="1"/>
  <c r="AH6" i="1"/>
  <c r="B73" i="1" l="1"/>
  <c r="B91" i="1" s="1"/>
  <c r="AK6" i="1"/>
  <c r="D6" i="1" s="1"/>
  <c r="C6" i="1"/>
  <c r="C45" i="1" l="1"/>
  <c r="B185" i="1"/>
  <c r="D91" i="1"/>
  <c r="B126" i="1"/>
  <c r="G6" i="8"/>
  <c r="G5" i="8"/>
  <c r="C5" i="7"/>
  <c r="D5" i="8"/>
  <c r="E5" i="7"/>
  <c r="D5" i="7"/>
  <c r="F5" i="8"/>
  <c r="M5" i="7"/>
  <c r="N5" i="7"/>
  <c r="K5" i="7"/>
  <c r="L5" i="7"/>
  <c r="Y5" i="8"/>
  <c r="H5" i="8"/>
  <c r="V5" i="8"/>
  <c r="Z5" i="8"/>
  <c r="Q5" i="8"/>
  <c r="P5" i="8"/>
  <c r="X5" i="8"/>
  <c r="N5" i="8"/>
  <c r="I5" i="8"/>
  <c r="O5" i="8"/>
  <c r="W5" i="8"/>
  <c r="J5" i="8"/>
  <c r="E6" i="8" l="1"/>
  <c r="D7" i="8"/>
  <c r="D6" i="8"/>
  <c r="B271" i="1"/>
  <c r="B348" i="1" s="1"/>
  <c r="C57" i="1"/>
  <c r="B244" i="1"/>
  <c r="C85" i="1"/>
  <c r="D348" i="1"/>
  <c r="F6" i="8"/>
  <c r="E5" i="8"/>
  <c r="F5" i="7"/>
  <c r="T5" i="7"/>
  <c r="V5" i="7"/>
  <c r="S5" i="7"/>
  <c r="U5" i="7"/>
  <c r="AE5" i="8"/>
  <c r="M5" i="8"/>
  <c r="U5" i="8" s="1"/>
  <c r="AD5" i="8" s="1"/>
  <c r="Y7" i="8"/>
  <c r="J7" i="8"/>
  <c r="H7" i="8"/>
  <c r="O7" i="8"/>
  <c r="N7" i="8"/>
  <c r="V7" i="8"/>
  <c r="Q7" i="8"/>
  <c r="P7" i="8"/>
  <c r="W7" i="8"/>
  <c r="Z7" i="8"/>
  <c r="I7" i="8"/>
  <c r="X7" i="8"/>
  <c r="J6" i="8"/>
  <c r="V6" i="8"/>
  <c r="X6" i="8"/>
  <c r="H6" i="8"/>
  <c r="P6" i="8"/>
  <c r="Y6" i="8"/>
  <c r="W6" i="8"/>
  <c r="Z6" i="8"/>
  <c r="I6" i="8"/>
  <c r="O6" i="8"/>
  <c r="N6" i="8"/>
  <c r="Q6" i="8"/>
  <c r="L6" i="8" l="1"/>
  <c r="T6" i="8" s="1"/>
  <c r="K6" i="8"/>
  <c r="S6" i="8" s="1"/>
  <c r="AE6" i="8"/>
  <c r="M6" i="8"/>
  <c r="U6" i="8" s="1"/>
  <c r="AD6" i="8" s="1"/>
  <c r="L7" i="8"/>
  <c r="T7" i="8" s="1"/>
  <c r="AC7" i="8" s="1"/>
  <c r="U7" i="8"/>
  <c r="AD7" i="8" s="1"/>
  <c r="AE7" i="8"/>
  <c r="K7" i="8"/>
  <c r="S7" i="8" s="1"/>
  <c r="AB7" i="8" s="1"/>
  <c r="M7" i="8"/>
  <c r="B382" i="1"/>
  <c r="B425" i="1" s="1"/>
  <c r="B434" i="1" s="1"/>
  <c r="B437" i="1" s="1"/>
  <c r="B452" i="1" s="1"/>
  <c r="B467" i="1" s="1"/>
  <c r="B497" i="1" s="1"/>
  <c r="B502" i="1" s="1"/>
  <c r="B520" i="1" s="1"/>
  <c r="B576" i="1" s="1"/>
  <c r="B579" i="1" s="1"/>
  <c r="B610" i="1" s="1"/>
  <c r="B614" i="1" s="1"/>
  <c r="B623" i="1" s="1"/>
  <c r="B651" i="1" s="1"/>
  <c r="B657" i="1" s="1"/>
  <c r="B662" i="1" s="1"/>
  <c r="B693" i="1" s="1"/>
  <c r="B702" i="1" s="1"/>
  <c r="B708" i="1" s="1"/>
  <c r="B747" i="1" s="1"/>
  <c r="B756" i="1" s="1"/>
  <c r="B760" i="1" s="1"/>
  <c r="B765" i="1" s="1"/>
  <c r="B774" i="1" s="1"/>
  <c r="B780" i="1" s="1"/>
  <c r="B782" i="1" s="1"/>
  <c r="B783" i="1" s="1"/>
  <c r="B795" i="1" s="1"/>
  <c r="B800" i="1" s="1"/>
  <c r="B811" i="1" s="1"/>
  <c r="B838" i="1" s="1"/>
  <c r="B847" i="1" s="1"/>
  <c r="B855" i="1" s="1"/>
  <c r="B861" i="1" s="1"/>
  <c r="B871" i="1" s="1"/>
  <c r="B873" i="1" s="1"/>
  <c r="B886" i="1" s="1"/>
  <c r="B892" i="1" s="1"/>
  <c r="B904" i="1" s="1"/>
  <c r="B910" i="1" s="1"/>
  <c r="B921" i="1" s="1"/>
  <c r="B933" i="1" s="1"/>
  <c r="B941" i="1" s="1"/>
  <c r="B946" i="1" s="1"/>
  <c r="B959" i="1" s="1"/>
  <c r="B967" i="1" s="1"/>
  <c r="B979" i="1" s="1"/>
  <c r="B983" i="1" s="1"/>
  <c r="B997" i="1" s="1"/>
  <c r="B1012" i="1" s="1"/>
  <c r="B1021" i="1" s="1"/>
  <c r="B1042" i="1" s="1"/>
  <c r="B1059" i="1" s="1"/>
  <c r="B1070" i="1" s="1"/>
  <c r="B1119" i="1" s="1"/>
  <c r="B1131" i="1" s="1"/>
  <c r="B1170" i="1" s="1"/>
  <c r="B1171" i="1" s="1"/>
  <c r="B1176" i="1" s="1"/>
  <c r="B1182" i="1" s="1"/>
  <c r="B1185" i="1" s="1"/>
  <c r="B1188" i="1" s="1"/>
  <c r="B1194" i="1" s="1"/>
  <c r="B1237" i="1" s="1"/>
  <c r="B1300" i="1" s="1"/>
  <c r="B1302" i="1" s="1"/>
  <c r="B1306" i="1" s="1"/>
  <c r="B1309" i="1" s="1"/>
  <c r="B1311" i="1" s="1"/>
  <c r="B1312" i="1" s="1"/>
  <c r="B1314" i="1" s="1"/>
  <c r="B1321" i="1" s="1"/>
  <c r="B1322" i="1" s="1"/>
  <c r="B1323" i="1" s="1"/>
  <c r="B1327" i="1" s="1"/>
  <c r="B1329" i="1" s="1"/>
  <c r="B1344" i="1" s="1"/>
  <c r="B1352" i="1" s="1"/>
  <c r="B1355" i="1" s="1"/>
  <c r="B1357" i="1" s="1"/>
  <c r="B1366" i="1" s="1"/>
  <c r="B1368" i="1" s="1"/>
  <c r="B1371" i="1" s="1"/>
  <c r="B1380" i="1" s="1"/>
  <c r="B1384" i="1" s="1"/>
  <c r="B1396" i="1" s="1"/>
  <c r="B1400" i="1" s="1"/>
  <c r="B1409" i="1" s="1"/>
  <c r="B1410" i="1" s="1"/>
  <c r="B1411" i="1" s="1"/>
  <c r="B1413" i="1" s="1"/>
  <c r="B1420" i="1" s="1"/>
  <c r="B1429" i="1" s="1"/>
  <c r="B1432" i="1" s="1"/>
  <c r="B1440" i="1" s="1"/>
  <c r="B1441" i="1" s="1"/>
  <c r="B1442" i="1" s="1"/>
  <c r="B1448" i="1" s="1"/>
  <c r="B1462" i="1" s="1"/>
  <c r="B1464" i="1" s="1"/>
  <c r="B1466" i="1" s="1"/>
  <c r="B1467" i="1" s="1"/>
  <c r="B1472" i="1" s="1"/>
  <c r="B1478" i="1" s="1"/>
  <c r="B1479" i="1" s="1"/>
  <c r="B1483" i="1" s="1"/>
  <c r="B1491" i="1" s="1"/>
  <c r="B1492" i="1" s="1"/>
  <c r="B1493" i="1" s="1"/>
  <c r="B1494" i="1" s="1"/>
  <c r="B1496" i="1" s="1"/>
  <c r="B1499" i="1" s="1"/>
  <c r="B1502" i="1" s="1"/>
  <c r="B1517" i="1" s="1"/>
  <c r="B1521" i="1" s="1"/>
  <c r="B1526" i="1" s="1"/>
  <c r="B1539" i="1" s="1"/>
  <c r="B1541" i="1" s="1"/>
  <c r="B1544" i="1" s="1"/>
  <c r="B1548" i="1" s="1"/>
  <c r="B1556" i="1" s="1"/>
  <c r="B1562" i="1" s="1"/>
  <c r="B1566" i="1" s="1"/>
  <c r="B1567" i="1" s="1"/>
  <c r="B1569" i="1" s="1"/>
  <c r="B1580" i="1" s="1"/>
  <c r="B1582" i="1" s="1"/>
  <c r="B1590" i="1" s="1"/>
  <c r="B1591" i="1" s="1"/>
  <c r="B1592" i="1" s="1"/>
  <c r="B1593" i="1" s="1"/>
  <c r="B1596" i="1" s="1"/>
  <c r="B1605" i="1" s="1"/>
  <c r="B1606" i="1" s="1"/>
  <c r="B1610" i="1" s="1"/>
  <c r="B1620" i="1" s="1"/>
  <c r="B1621" i="1" s="1"/>
  <c r="B1627" i="1" s="1"/>
  <c r="B1629" i="1" s="1"/>
  <c r="B1631" i="1" s="1"/>
  <c r="B1634" i="1" s="1"/>
  <c r="B1642" i="1" s="1"/>
  <c r="B1647" i="1" s="1"/>
  <c r="B1652" i="1" s="1"/>
  <c r="B1659" i="1" s="1"/>
  <c r="B1661" i="1" s="1"/>
  <c r="B1663" i="1" s="1"/>
  <c r="B1664" i="1" s="1"/>
  <c r="B1670" i="1" s="1"/>
  <c r="B1677" i="1" s="1"/>
  <c r="B1713" i="1" s="1"/>
  <c r="B1738" i="1" s="1"/>
  <c r="B1770" i="1" s="1"/>
  <c r="B1854" i="1" s="1"/>
  <c r="B1879" i="1" s="1"/>
  <c r="B1890" i="1" s="1"/>
  <c r="B1906" i="1" s="1"/>
  <c r="B1910" i="1" s="1"/>
  <c r="B1917" i="1" s="1"/>
  <c r="B1939" i="1" s="1"/>
  <c r="B1943" i="1" s="1"/>
  <c r="B1945" i="1" s="1"/>
  <c r="B2057" i="1" s="1"/>
  <c r="B2120" i="1" s="1"/>
  <c r="B2143" i="1" s="1"/>
  <c r="B2153" i="1" s="1"/>
  <c r="B2168" i="1" s="1"/>
  <c r="B2232" i="1" s="1"/>
  <c r="B2252" i="1" s="1"/>
  <c r="B2266" i="1" s="1"/>
  <c r="B2273" i="1" s="1"/>
  <c r="B2300" i="1" s="1"/>
  <c r="B2303" i="1" s="1"/>
  <c r="B2304" i="1" s="1"/>
  <c r="B2306" i="1" s="1"/>
  <c r="B2328" i="1" s="1"/>
  <c r="B2331" i="1" s="1"/>
  <c r="B2360" i="1" s="1"/>
  <c r="B2388" i="1" s="1"/>
  <c r="B2443" i="1" s="1"/>
  <c r="B2460" i="1" s="1"/>
  <c r="B2470" i="1" s="1"/>
  <c r="B2502" i="1" s="1"/>
  <c r="B2514" i="1" s="1"/>
  <c r="B2515" i="1" s="1"/>
  <c r="B2520" i="1" s="1"/>
  <c r="B2557" i="1" s="1"/>
  <c r="B2575" i="1" s="1"/>
  <c r="B2614" i="1" s="1"/>
  <c r="B2634" i="1" s="1"/>
  <c r="B2695" i="1" s="1"/>
  <c r="B2701" i="1" s="1"/>
  <c r="B2714" i="1" s="1"/>
  <c r="B2728" i="1" s="1"/>
  <c r="B2730" i="1" s="1"/>
  <c r="B2747" i="1" s="1"/>
  <c r="B2752" i="1" s="1"/>
  <c r="B2778" i="1" s="1"/>
  <c r="B2784" i="1" s="1"/>
  <c r="B2803" i="1" s="1"/>
  <c r="B2813" i="1" s="1"/>
  <c r="B2827" i="1" s="1"/>
  <c r="B2840" i="1" s="1"/>
  <c r="B2841" i="1" s="1"/>
  <c r="B2851" i="1" s="1"/>
  <c r="F7" i="8"/>
  <c r="E7" i="8"/>
  <c r="C91" i="1"/>
  <c r="C100" i="1" s="1"/>
  <c r="G8" i="8"/>
  <c r="G7" i="8"/>
  <c r="D8" i="8"/>
  <c r="D425" i="1"/>
  <c r="AB6" i="8"/>
  <c r="L5" i="8"/>
  <c r="T5" i="8" s="1"/>
  <c r="AC5" i="8" s="1"/>
  <c r="X8" i="8"/>
  <c r="V8" i="8"/>
  <c r="I8" i="8"/>
  <c r="J8" i="8"/>
  <c r="N8" i="8"/>
  <c r="Y8" i="8"/>
  <c r="Z8" i="8"/>
  <c r="O8" i="8"/>
  <c r="H8" i="8"/>
  <c r="Q8" i="8"/>
  <c r="P8" i="8"/>
  <c r="W8" i="8"/>
  <c r="AH7" i="8" l="1"/>
  <c r="K8" i="8"/>
  <c r="S8" i="8" s="1"/>
  <c r="M8" i="8"/>
  <c r="U8" i="8" s="1"/>
  <c r="AD8" i="8" s="1"/>
  <c r="L8" i="8"/>
  <c r="T8" i="8" s="1"/>
  <c r="AC8" i="8" s="1"/>
  <c r="AE8" i="8"/>
  <c r="C108" i="1"/>
  <c r="C286" i="1" s="1"/>
  <c r="C348" i="1" s="1"/>
  <c r="AI7" i="8"/>
  <c r="AK7" i="8" s="1"/>
  <c r="AC6" i="8"/>
  <c r="AH6" i="8" s="1"/>
  <c r="AI6" i="8" s="1"/>
  <c r="AK6" i="8" s="1"/>
  <c r="AL6" i="8"/>
  <c r="B2905" i="1"/>
  <c r="B2954" i="1" s="1"/>
  <c r="B2994" i="1" s="1"/>
  <c r="F8" i="8"/>
  <c r="E9" i="8"/>
  <c r="G9" i="8"/>
  <c r="D434" i="1"/>
  <c r="C160" i="1"/>
  <c r="C258" i="1" s="1"/>
  <c r="AL7" i="8"/>
  <c r="E8" i="8"/>
  <c r="K5" i="8"/>
  <c r="S5" i="8" s="1"/>
  <c r="AB5" i="8" s="1"/>
  <c r="AH5" i="8" s="1"/>
  <c r="AJ7" i="8" l="1"/>
  <c r="E10" i="8"/>
  <c r="C425" i="1"/>
  <c r="C440" i="1" s="1"/>
  <c r="C523" i="1" s="1"/>
  <c r="C557" i="1" s="1"/>
  <c r="C576" i="1" s="1"/>
  <c r="C588" i="1" s="1"/>
  <c r="C614" i="1" s="1"/>
  <c r="C647" i="1" s="1"/>
  <c r="C702" i="1" s="1"/>
  <c r="C722" i="1" s="1"/>
  <c r="C733" i="1" s="1"/>
  <c r="C765" i="1" s="1"/>
  <c r="C810" i="1" s="1"/>
  <c r="C838" i="1" s="1"/>
  <c r="C871" i="1" s="1"/>
  <c r="C886" i="1" s="1"/>
  <c r="C921" i="1" s="1"/>
  <c r="C941" i="1" s="1"/>
  <c r="C952" i="1" s="1"/>
  <c r="C972" i="1" s="1"/>
  <c r="C979" i="1" s="1"/>
  <c r="C1012" i="1" s="1"/>
  <c r="C1042" i="1" s="1"/>
  <c r="C1058" i="1" s="1"/>
  <c r="C1059" i="1" s="1"/>
  <c r="C1112" i="1" s="1"/>
  <c r="C1128" i="1" s="1"/>
  <c r="C1171" i="1" s="1"/>
  <c r="C1176" i="1" s="1"/>
  <c r="C1185" i="1" s="1"/>
  <c r="C1194" i="1" s="1"/>
  <c r="C1306" i="1" s="1"/>
  <c r="C1314" i="1" s="1"/>
  <c r="C1321" i="1" s="1"/>
  <c r="C1323" i="1" s="1"/>
  <c r="C1340" i="1" s="1"/>
  <c r="C1351" i="1" s="1"/>
  <c r="C1352" i="1" s="1"/>
  <c r="C1366" i="1" s="1"/>
  <c r="C1368" i="1" s="1"/>
  <c r="C1386" i="1" s="1"/>
  <c r="C1400" i="1" s="1"/>
  <c r="C1409" i="1" s="1"/>
  <c r="C1411" i="1" s="1"/>
  <c r="C1429" i="1" s="1"/>
  <c r="C1440" i="1" s="1"/>
  <c r="C1441" i="1" s="1"/>
  <c r="C1442" i="1" s="1"/>
  <c r="C1462" i="1" s="1"/>
  <c r="C1464" i="1" s="1"/>
  <c r="C1466" i="1" s="1"/>
  <c r="C1478" i="1" s="1"/>
  <c r="C1491" i="1" s="1"/>
  <c r="C1494" i="1" s="1"/>
  <c r="C1526" i="1" s="1"/>
  <c r="C1539" i="1" s="1"/>
  <c r="C1548" i="1" s="1"/>
  <c r="C1550" i="1" s="1"/>
  <c r="C1562" i="1" s="1"/>
  <c r="C1566" i="1" s="1"/>
  <c r="C1582" i="1" s="1"/>
  <c r="C1584" i="1" s="1"/>
  <c r="C1610" i="1" s="1"/>
  <c r="C1634" i="1" s="1"/>
  <c r="C1642" i="1" s="1"/>
  <c r="C1652" i="1" s="1"/>
  <c r="C1655" i="1" s="1"/>
  <c r="C1661" i="1" s="1"/>
  <c r="C1667" i="1" s="1"/>
  <c r="C1677" i="1" s="1"/>
  <c r="C1697" i="1" s="1"/>
  <c r="C1738" i="1" s="1"/>
  <c r="C1917" i="1" s="1"/>
  <c r="C1926" i="1" s="1"/>
  <c r="C1945" i="1" s="1"/>
  <c r="C2111" i="1" s="1"/>
  <c r="C2126" i="1" s="1"/>
  <c r="C2143" i="1" s="1"/>
  <c r="C2145" i="1" s="1"/>
  <c r="C2168" i="1" s="1"/>
  <c r="C2232" i="1" s="1"/>
  <c r="C2245" i="1" s="1"/>
  <c r="C2269" i="1" s="1"/>
  <c r="C2300" i="1" s="1"/>
  <c r="C2307" i="1" s="1"/>
  <c r="C2395" i="1" s="1"/>
  <c r="C2404" i="1" s="1"/>
  <c r="C2460" i="1" s="1"/>
  <c r="C2639" i="1" s="1"/>
  <c r="C2687" i="1" s="1"/>
  <c r="C2695" i="1" s="1"/>
  <c r="C2709" i="1" s="1"/>
  <c r="C2744" i="1" s="1"/>
  <c r="C2787" i="1" s="1"/>
  <c r="C2840" i="1" s="1"/>
  <c r="C2905" i="1" s="1"/>
  <c r="C2922" i="1" s="1"/>
  <c r="F9" i="8"/>
  <c r="AJ6" i="8"/>
  <c r="C434" i="1"/>
  <c r="G10" i="8"/>
  <c r="D576" i="1"/>
  <c r="D10" i="8"/>
  <c r="F10" i="8"/>
  <c r="D9" i="8"/>
  <c r="AB8" i="8"/>
  <c r="AH8" i="8" s="1"/>
  <c r="AL8" i="8"/>
  <c r="AI5" i="8"/>
  <c r="AK5" i="8" s="1"/>
  <c r="AL5" i="8"/>
  <c r="Y10" i="8"/>
  <c r="I10" i="8"/>
  <c r="V10" i="8"/>
  <c r="Q10" i="8"/>
  <c r="W10" i="8"/>
  <c r="H10" i="8"/>
  <c r="J10" i="8"/>
  <c r="O10" i="8"/>
  <c r="P10" i="8"/>
  <c r="X10" i="8"/>
  <c r="Z10" i="8"/>
  <c r="N10" i="8"/>
  <c r="O9" i="8"/>
  <c r="P9" i="8"/>
  <c r="X9" i="8"/>
  <c r="Z9" i="8"/>
  <c r="Q9" i="8"/>
  <c r="H9" i="8"/>
  <c r="Y9" i="8"/>
  <c r="I9" i="8"/>
  <c r="J9" i="8"/>
  <c r="V9" i="8"/>
  <c r="N9" i="8"/>
  <c r="W9" i="8"/>
  <c r="AE9" i="8" l="1"/>
  <c r="M9" i="8"/>
  <c r="U9" i="8" s="1"/>
  <c r="AD9" i="8" s="1"/>
  <c r="L9" i="8"/>
  <c r="T9" i="8" s="1"/>
  <c r="AC9" i="8" s="1"/>
  <c r="K9" i="8"/>
  <c r="S9" i="8" s="1"/>
  <c r="M10" i="8"/>
  <c r="K10" i="8"/>
  <c r="S10" i="8" s="1"/>
  <c r="U10" i="8"/>
  <c r="AD10" i="8" s="1"/>
  <c r="AE10" i="8"/>
  <c r="L10" i="8"/>
  <c r="T10" i="8" s="1"/>
  <c r="AC10" i="8" s="1"/>
  <c r="D702" i="1"/>
  <c r="D765" i="1" s="1"/>
  <c r="D838" i="1" s="1"/>
  <c r="D871" i="1" s="1"/>
  <c r="D886" i="1" s="1"/>
  <c r="D921" i="1" s="1"/>
  <c r="D941" i="1" s="1"/>
  <c r="D979" i="1" s="1"/>
  <c r="D1012" i="1" s="1"/>
  <c r="D1042" i="1" s="1"/>
  <c r="D1059" i="1" s="1"/>
  <c r="D1171" i="1" s="1"/>
  <c r="D1176" i="1" s="1"/>
  <c r="D1185" i="1" s="1"/>
  <c r="D1194" i="1" s="1"/>
  <c r="D1306" i="1" s="1"/>
  <c r="D1314" i="1" s="1"/>
  <c r="D1321" i="1" s="1"/>
  <c r="D1323" i="1" s="1"/>
  <c r="D1352" i="1" s="1"/>
  <c r="D1366" i="1" s="1"/>
  <c r="D1368" i="1" s="1"/>
  <c r="D1400" i="1" s="1"/>
  <c r="D1409" i="1" s="1"/>
  <c r="D1411" i="1" s="1"/>
  <c r="D1429" i="1" s="1"/>
  <c r="D1440" i="1" s="1"/>
  <c r="D1441" i="1" s="1"/>
  <c r="D1442" i="1" s="1"/>
  <c r="D1462" i="1" s="1"/>
  <c r="D1464" i="1" s="1"/>
  <c r="D1466" i="1" s="1"/>
  <c r="D1478" i="1" s="1"/>
  <c r="D1491" i="1" s="1"/>
  <c r="D1494" i="1" s="1"/>
  <c r="D1526" i="1" s="1"/>
  <c r="D1539" i="1" s="1"/>
  <c r="D1548" i="1" s="1"/>
  <c r="D1562" i="1" s="1"/>
  <c r="D1566" i="1" s="1"/>
  <c r="D1582" i="1" s="1"/>
  <c r="D1610" i="1" s="1"/>
  <c r="D1634" i="1" s="1"/>
  <c r="D1642" i="1" s="1"/>
  <c r="D1652" i="1" s="1"/>
  <c r="D1661" i="1" s="1"/>
  <c r="D1677" i="1" s="1"/>
  <c r="D1738" i="1" s="1"/>
  <c r="D1917" i="1" s="1"/>
  <c r="D1945" i="1" s="1"/>
  <c r="D2143" i="1" s="1"/>
  <c r="D2168" i="1" s="1"/>
  <c r="D2232" i="1" s="1"/>
  <c r="D2300" i="1" s="1"/>
  <c r="D2460" i="1" s="1"/>
  <c r="D2695" i="1" s="1"/>
  <c r="D2840" i="1" s="1"/>
  <c r="D2905" i="1" s="1"/>
  <c r="D41" i="8" s="1"/>
  <c r="D15" i="8"/>
  <c r="D614" i="1"/>
  <c r="D20" i="8"/>
  <c r="AI8" i="8"/>
  <c r="AK8" i="8" s="1"/>
  <c r="AJ5" i="8"/>
  <c r="A5" i="8" s="1"/>
  <c r="A6" i="8" s="1"/>
  <c r="P20" i="8"/>
  <c r="J20" i="8"/>
  <c r="V20" i="8"/>
  <c r="Q20" i="8"/>
  <c r="W20" i="8"/>
  <c r="I20" i="8"/>
  <c r="Z20" i="8"/>
  <c r="H20" i="8"/>
  <c r="N20" i="8"/>
  <c r="X20" i="8"/>
  <c r="Y20" i="8"/>
  <c r="O20" i="8"/>
  <c r="Q15" i="8"/>
  <c r="N15" i="8"/>
  <c r="P15" i="8"/>
  <c r="H15" i="8"/>
  <c r="O15" i="8"/>
  <c r="J15" i="8"/>
  <c r="V15" i="8"/>
  <c r="W15" i="8"/>
  <c r="X15" i="8"/>
  <c r="Y15" i="8"/>
  <c r="Z15" i="8"/>
  <c r="I15" i="8"/>
  <c r="J41" i="8"/>
  <c r="N41" i="8"/>
  <c r="W41" i="8"/>
  <c r="Y41" i="8"/>
  <c r="X41" i="8"/>
  <c r="Z41" i="8"/>
  <c r="H41" i="8"/>
  <c r="O41" i="8"/>
  <c r="Q41" i="8"/>
  <c r="I41" i="8"/>
  <c r="V41" i="8"/>
  <c r="P41" i="8"/>
  <c r="G31" i="8" l="1"/>
  <c r="AJ8" i="8"/>
  <c r="AE41" i="8"/>
  <c r="K41" i="8"/>
  <c r="S41" i="8" s="1"/>
  <c r="M41" i="8"/>
  <c r="U41" i="8" s="1"/>
  <c r="AD41" i="8" s="1"/>
  <c r="AE15" i="8"/>
  <c r="M15" i="8"/>
  <c r="U15" i="8" s="1"/>
  <c r="AD15" i="8" s="1"/>
  <c r="K15" i="8"/>
  <c r="S15" i="8" s="1"/>
  <c r="K20" i="8"/>
  <c r="S20" i="8" s="1"/>
  <c r="U20" i="8"/>
  <c r="AD20" i="8" s="1"/>
  <c r="AE20" i="8"/>
  <c r="M20" i="8"/>
  <c r="G67" i="8"/>
  <c r="G89" i="8"/>
  <c r="F31" i="8"/>
  <c r="E35" i="8"/>
  <c r="E33" i="8"/>
  <c r="D102" i="8"/>
  <c r="G50" i="8"/>
  <c r="G68" i="8"/>
  <c r="D25" i="8"/>
  <c r="F46" i="8"/>
  <c r="G26" i="8"/>
  <c r="F63" i="8"/>
  <c r="G52" i="8"/>
  <c r="G104" i="8"/>
  <c r="G49" i="8"/>
  <c r="E70" i="8"/>
  <c r="D74" i="8"/>
  <c r="F60" i="8"/>
  <c r="D87" i="8"/>
  <c r="G94" i="8"/>
  <c r="G78" i="8"/>
  <c r="E100" i="8"/>
  <c r="E39" i="8"/>
  <c r="D80" i="8"/>
  <c r="F37" i="8"/>
  <c r="G54" i="8"/>
  <c r="D19" i="8"/>
  <c r="G13" i="8"/>
  <c r="D52" i="8"/>
  <c r="G71" i="8"/>
  <c r="G102" i="8"/>
  <c r="D51" i="8"/>
  <c r="F12" i="8"/>
  <c r="F57" i="8"/>
  <c r="G86" i="8"/>
  <c r="G62" i="8"/>
  <c r="E81" i="8"/>
  <c r="E78" i="8"/>
  <c r="G57" i="8"/>
  <c r="D54" i="8"/>
  <c r="F96" i="8"/>
  <c r="F38" i="8"/>
  <c r="F47" i="8"/>
  <c r="F101" i="8"/>
  <c r="F72" i="8"/>
  <c r="E37" i="8"/>
  <c r="F82" i="8"/>
  <c r="F83" i="8"/>
  <c r="E86" i="8"/>
  <c r="G88" i="8"/>
  <c r="F91" i="8"/>
  <c r="E23" i="8"/>
  <c r="F89" i="8"/>
  <c r="E68" i="8"/>
  <c r="F66" i="8"/>
  <c r="G80" i="8"/>
  <c r="D73" i="8"/>
  <c r="E16" i="8"/>
  <c r="F34" i="8"/>
  <c r="E38" i="8"/>
  <c r="D97" i="8"/>
  <c r="F75" i="8"/>
  <c r="D49" i="8"/>
  <c r="D34" i="8"/>
  <c r="D71" i="8"/>
  <c r="D62" i="8"/>
  <c r="D48" i="8"/>
  <c r="D72" i="8"/>
  <c r="D70" i="8"/>
  <c r="F53" i="8"/>
  <c r="E52" i="8"/>
  <c r="G42" i="8"/>
  <c r="F43" i="8"/>
  <c r="E42" i="8"/>
  <c r="E15" i="8"/>
  <c r="G56" i="8"/>
  <c r="D42" i="8"/>
  <c r="D76" i="8"/>
  <c r="E67" i="8"/>
  <c r="F22" i="8"/>
  <c r="E57" i="8"/>
  <c r="G16" i="8"/>
  <c r="D23" i="8"/>
  <c r="D82" i="8"/>
  <c r="E58" i="8"/>
  <c r="G29" i="8"/>
  <c r="E65" i="8"/>
  <c r="E83" i="8"/>
  <c r="D61" i="8"/>
  <c r="G12" i="8"/>
  <c r="F55" i="8"/>
  <c r="E25" i="8"/>
  <c r="D37" i="8"/>
  <c r="G19" i="8"/>
  <c r="D85" i="8"/>
  <c r="D78" i="8"/>
  <c r="E21" i="8"/>
  <c r="G90" i="8"/>
  <c r="E85" i="8"/>
  <c r="E87" i="8"/>
  <c r="E36" i="8"/>
  <c r="F24" i="8"/>
  <c r="E90" i="8"/>
  <c r="E28" i="8"/>
  <c r="D65" i="8"/>
  <c r="E55" i="8"/>
  <c r="E102" i="8"/>
  <c r="F20" i="8"/>
  <c r="F80" i="8"/>
  <c r="G95" i="8"/>
  <c r="F27" i="8"/>
  <c r="F52" i="8"/>
  <c r="F81" i="8"/>
  <c r="E94" i="8"/>
  <c r="D92" i="8"/>
  <c r="G43" i="8"/>
  <c r="D21" i="8"/>
  <c r="D64" i="8"/>
  <c r="E80" i="8"/>
  <c r="F45" i="8"/>
  <c r="G20" i="8"/>
  <c r="E11" i="8"/>
  <c r="E89" i="8"/>
  <c r="G79" i="8"/>
  <c r="E71" i="8"/>
  <c r="F100" i="8"/>
  <c r="D16" i="8"/>
  <c r="G75" i="8"/>
  <c r="E40" i="8"/>
  <c r="E46" i="8"/>
  <c r="E75" i="8"/>
  <c r="D84" i="8"/>
  <c r="G47" i="8"/>
  <c r="D101" i="8"/>
  <c r="D60" i="8"/>
  <c r="D50" i="8"/>
  <c r="F48" i="8"/>
  <c r="G83" i="8"/>
  <c r="F95" i="8"/>
  <c r="F78" i="8"/>
  <c r="F58" i="8"/>
  <c r="E24" i="8"/>
  <c r="G15" i="8"/>
  <c r="G63" i="8"/>
  <c r="D31" i="8"/>
  <c r="E101" i="8"/>
  <c r="D32" i="8"/>
  <c r="D18" i="8"/>
  <c r="E30" i="8"/>
  <c r="D35" i="8"/>
  <c r="F49" i="8"/>
  <c r="G87" i="8"/>
  <c r="F92" i="8"/>
  <c r="F51" i="8"/>
  <c r="G98" i="8"/>
  <c r="G37" i="8"/>
  <c r="D33" i="8"/>
  <c r="E93" i="8"/>
  <c r="G55" i="8"/>
  <c r="E63" i="8"/>
  <c r="E95" i="8"/>
  <c r="G53" i="8"/>
  <c r="F15" i="8"/>
  <c r="F74" i="8"/>
  <c r="G27" i="8"/>
  <c r="D45" i="8"/>
  <c r="F90" i="8"/>
  <c r="F41" i="8"/>
  <c r="E77" i="8"/>
  <c r="G99" i="8"/>
  <c r="F84" i="8"/>
  <c r="E82" i="8"/>
  <c r="E59" i="8"/>
  <c r="G84" i="8"/>
  <c r="D67" i="8"/>
  <c r="E49" i="8"/>
  <c r="E17" i="8"/>
  <c r="F65" i="8"/>
  <c r="D58" i="8"/>
  <c r="F62" i="8"/>
  <c r="E60" i="8"/>
  <c r="D93" i="8"/>
  <c r="F26" i="8"/>
  <c r="E97" i="8"/>
  <c r="F71" i="8"/>
  <c r="E72" i="8"/>
  <c r="D89" i="8"/>
  <c r="F61" i="8"/>
  <c r="D46" i="8"/>
  <c r="F69" i="8"/>
  <c r="E88" i="8"/>
  <c r="F17" i="8"/>
  <c r="F40" i="8"/>
  <c r="D57" i="8"/>
  <c r="D36" i="8"/>
  <c r="E104" i="8"/>
  <c r="F39" i="8"/>
  <c r="E99" i="8"/>
  <c r="F18" i="8"/>
  <c r="G11" i="8"/>
  <c r="E54" i="8"/>
  <c r="D88" i="8"/>
  <c r="E27" i="8"/>
  <c r="F103" i="8"/>
  <c r="D26" i="8"/>
  <c r="E56" i="8"/>
  <c r="E66" i="8"/>
  <c r="D104" i="8"/>
  <c r="F13" i="8"/>
  <c r="E41" i="8"/>
  <c r="E18" i="8"/>
  <c r="D96" i="8"/>
  <c r="G69" i="8"/>
  <c r="F32" i="8"/>
  <c r="F50" i="8"/>
  <c r="F73" i="8"/>
  <c r="F79" i="8"/>
  <c r="D66" i="8"/>
  <c r="D24" i="8"/>
  <c r="D43" i="8"/>
  <c r="D22" i="8"/>
  <c r="F99" i="8"/>
  <c r="E51" i="8"/>
  <c r="G21" i="8"/>
  <c r="E43" i="8"/>
  <c r="D68" i="8"/>
  <c r="F98" i="8"/>
  <c r="E14" i="8"/>
  <c r="D100" i="8"/>
  <c r="G38" i="8"/>
  <c r="E69" i="8"/>
  <c r="F86" i="8"/>
  <c r="E26" i="8"/>
  <c r="G58" i="8"/>
  <c r="E20" i="8"/>
  <c r="E32" i="8"/>
  <c r="E91" i="8"/>
  <c r="D28" i="8"/>
  <c r="D12" i="8"/>
  <c r="E44" i="8"/>
  <c r="D83" i="8"/>
  <c r="G96" i="8"/>
  <c r="D13" i="8"/>
  <c r="G103" i="8"/>
  <c r="E45" i="8"/>
  <c r="G70" i="8"/>
  <c r="E48" i="8"/>
  <c r="D29" i="8"/>
  <c r="D11" i="8"/>
  <c r="G36" i="8"/>
  <c r="F16" i="8"/>
  <c r="D17" i="8"/>
  <c r="G33" i="8"/>
  <c r="F28" i="8"/>
  <c r="G60" i="8"/>
  <c r="F25" i="8"/>
  <c r="E64" i="8"/>
  <c r="E98" i="8"/>
  <c r="G28" i="8"/>
  <c r="E34" i="8"/>
  <c r="E74" i="8"/>
  <c r="D75" i="8"/>
  <c r="F68" i="8"/>
  <c r="F104" i="8"/>
  <c r="D98" i="8"/>
  <c r="F29" i="8"/>
  <c r="G23" i="8"/>
  <c r="F21" i="8"/>
  <c r="F35" i="8"/>
  <c r="G66" i="8"/>
  <c r="F70" i="8"/>
  <c r="G24" i="8"/>
  <c r="G46" i="8"/>
  <c r="F14" i="8"/>
  <c r="G14" i="8"/>
  <c r="F54" i="8"/>
  <c r="D103" i="8"/>
  <c r="F56" i="8"/>
  <c r="G76" i="8"/>
  <c r="G39" i="8"/>
  <c r="G74" i="8"/>
  <c r="G77" i="8"/>
  <c r="F59" i="8"/>
  <c r="D81" i="8"/>
  <c r="G32" i="8"/>
  <c r="E13" i="8"/>
  <c r="G64" i="8"/>
  <c r="E29" i="8"/>
  <c r="G93" i="8"/>
  <c r="G35" i="8"/>
  <c r="D91" i="8"/>
  <c r="G59" i="8"/>
  <c r="F97" i="8"/>
  <c r="D14" i="8"/>
  <c r="D79" i="8"/>
  <c r="F87" i="8"/>
  <c r="G18" i="8"/>
  <c r="G97" i="8"/>
  <c r="E19" i="8"/>
  <c r="G100" i="8"/>
  <c r="AB9" i="8"/>
  <c r="AH9" i="8" s="1"/>
  <c r="AL9" i="8"/>
  <c r="F36" i="8"/>
  <c r="G81" i="8"/>
  <c r="E76" i="8"/>
  <c r="F88" i="8"/>
  <c r="D55" i="8"/>
  <c r="D47" i="8"/>
  <c r="F33" i="8"/>
  <c r="G85" i="8"/>
  <c r="D53" i="8"/>
  <c r="F94" i="8"/>
  <c r="D95" i="8"/>
  <c r="F64" i="8"/>
  <c r="G25" i="8"/>
  <c r="D90" i="8"/>
  <c r="D63" i="8"/>
  <c r="F19" i="8"/>
  <c r="E84" i="8"/>
  <c r="G61" i="8"/>
  <c r="D77" i="8"/>
  <c r="G91" i="8"/>
  <c r="E92" i="8"/>
  <c r="F67" i="8"/>
  <c r="D27" i="8"/>
  <c r="G45" i="8"/>
  <c r="E62" i="8"/>
  <c r="D30" i="8"/>
  <c r="D38" i="8"/>
  <c r="D56" i="8"/>
  <c r="E79" i="8"/>
  <c r="D59" i="8"/>
  <c r="G30" i="8"/>
  <c r="E31" i="8"/>
  <c r="F44" i="8"/>
  <c r="D44" i="8"/>
  <c r="G41" i="8"/>
  <c r="D40" i="8"/>
  <c r="G48" i="8"/>
  <c r="G22" i="8"/>
  <c r="F85" i="8"/>
  <c r="AB10" i="8"/>
  <c r="AH10" i="8" s="1"/>
  <c r="AL10" i="8"/>
  <c r="G72" i="8"/>
  <c r="G65" i="8"/>
  <c r="F23" i="8"/>
  <c r="E73" i="8"/>
  <c r="F76" i="8"/>
  <c r="G82" i="8"/>
  <c r="G101" i="8"/>
  <c r="F42" i="8"/>
  <c r="D69" i="8"/>
  <c r="F77" i="8"/>
  <c r="E47" i="8"/>
  <c r="E96" i="8"/>
  <c r="D99" i="8"/>
  <c r="G44" i="8"/>
  <c r="E22" i="8"/>
  <c r="G17" i="8"/>
  <c r="E103" i="8"/>
  <c r="E61" i="8"/>
  <c r="E53" i="8"/>
  <c r="D94" i="8"/>
  <c r="G40" i="8"/>
  <c r="G34" i="8"/>
  <c r="G92" i="8"/>
  <c r="G51" i="8"/>
  <c r="G73" i="8"/>
  <c r="F93" i="8"/>
  <c r="E50" i="8"/>
  <c r="F30" i="8"/>
  <c r="D39" i="8"/>
  <c r="F11" i="8"/>
  <c r="F102" i="8"/>
  <c r="D86" i="8"/>
  <c r="E12" i="8"/>
  <c r="A7" i="8"/>
  <c r="I49" i="8"/>
  <c r="H49" i="8"/>
  <c r="O49" i="8"/>
  <c r="Q49" i="8"/>
  <c r="Y49" i="8"/>
  <c r="Z49" i="8"/>
  <c r="J49" i="8"/>
  <c r="X49" i="8"/>
  <c r="V49" i="8"/>
  <c r="N49" i="8"/>
  <c r="P49" i="8"/>
  <c r="W49" i="8"/>
  <c r="Q23" i="8"/>
  <c r="P23" i="8"/>
  <c r="I23" i="8"/>
  <c r="N23" i="8"/>
  <c r="W23" i="8"/>
  <c r="X23" i="8"/>
  <c r="J23" i="8"/>
  <c r="H23" i="8"/>
  <c r="O23" i="8"/>
  <c r="Y23" i="8"/>
  <c r="Z23" i="8"/>
  <c r="V23" i="8"/>
  <c r="I13" i="8"/>
  <c r="H13" i="8"/>
  <c r="Q13" i="8"/>
  <c r="N13" i="8"/>
  <c r="J13" i="8"/>
  <c r="V13" i="8"/>
  <c r="P13" i="8"/>
  <c r="Y13" i="8"/>
  <c r="W13" i="8"/>
  <c r="Z13" i="8"/>
  <c r="O13" i="8"/>
  <c r="X13" i="8"/>
  <c r="O94" i="8"/>
  <c r="V94" i="8"/>
  <c r="Q94" i="8"/>
  <c r="X94" i="8"/>
  <c r="N94" i="8"/>
  <c r="P94" i="8"/>
  <c r="W94" i="8"/>
  <c r="Y94" i="8"/>
  <c r="Z94" i="8"/>
  <c r="J94" i="8"/>
  <c r="H94" i="8"/>
  <c r="I94" i="8"/>
  <c r="Y81" i="8"/>
  <c r="I81" i="8"/>
  <c r="V81" i="8"/>
  <c r="P81" i="8"/>
  <c r="W81" i="8"/>
  <c r="H81" i="8"/>
  <c r="Z81" i="8"/>
  <c r="O81" i="8"/>
  <c r="Q81" i="8"/>
  <c r="X81" i="8"/>
  <c r="J81" i="8"/>
  <c r="N81" i="8"/>
  <c r="Q32" i="8"/>
  <c r="Y32" i="8"/>
  <c r="Z32" i="8"/>
  <c r="H32" i="8"/>
  <c r="V32" i="8"/>
  <c r="W32" i="8"/>
  <c r="I32" i="8"/>
  <c r="O32" i="8"/>
  <c r="X32" i="8"/>
  <c r="J32" i="8"/>
  <c r="N32" i="8"/>
  <c r="P32" i="8"/>
  <c r="N46" i="8"/>
  <c r="P46" i="8"/>
  <c r="X46" i="8"/>
  <c r="I46" i="8"/>
  <c r="V46" i="8"/>
  <c r="Y46" i="8"/>
  <c r="O46" i="8"/>
  <c r="Q46" i="8"/>
  <c r="Z46" i="8"/>
  <c r="J46" i="8"/>
  <c r="H46" i="8"/>
  <c r="W46" i="8"/>
  <c r="Z38" i="8"/>
  <c r="J38" i="8"/>
  <c r="O38" i="8"/>
  <c r="V38" i="8"/>
  <c r="X38" i="8"/>
  <c r="Y38" i="8"/>
  <c r="N38" i="8"/>
  <c r="I38" i="8"/>
  <c r="H38" i="8"/>
  <c r="Q38" i="8"/>
  <c r="P38" i="8"/>
  <c r="W38" i="8"/>
  <c r="O91" i="8"/>
  <c r="N91" i="8"/>
  <c r="Y91" i="8"/>
  <c r="J91" i="8"/>
  <c r="V91" i="8"/>
  <c r="X91" i="8"/>
  <c r="I91" i="8"/>
  <c r="H91" i="8"/>
  <c r="Q91" i="8"/>
  <c r="P91" i="8"/>
  <c r="Z91" i="8"/>
  <c r="W91" i="8"/>
  <c r="H84" i="8"/>
  <c r="V84" i="8"/>
  <c r="Q84" i="8"/>
  <c r="W84" i="8"/>
  <c r="Z84" i="8"/>
  <c r="J84" i="8"/>
  <c r="I84" i="8"/>
  <c r="O84" i="8"/>
  <c r="N84" i="8"/>
  <c r="P84" i="8"/>
  <c r="X84" i="8"/>
  <c r="Y84" i="8"/>
  <c r="Q69" i="8"/>
  <c r="W69" i="8"/>
  <c r="Z69" i="8"/>
  <c r="J69" i="8"/>
  <c r="N69" i="8"/>
  <c r="P69" i="8"/>
  <c r="X69" i="8"/>
  <c r="Y69" i="8"/>
  <c r="I69" i="8"/>
  <c r="O69" i="8"/>
  <c r="H69" i="8"/>
  <c r="V69" i="8"/>
  <c r="Z37" i="8"/>
  <c r="Q37" i="8"/>
  <c r="W37" i="8"/>
  <c r="P37" i="8"/>
  <c r="H37" i="8"/>
  <c r="J37" i="8"/>
  <c r="O37" i="8"/>
  <c r="N37" i="8"/>
  <c r="V37" i="8"/>
  <c r="X37" i="8"/>
  <c r="Y37" i="8"/>
  <c r="I37" i="8"/>
  <c r="O14" i="8"/>
  <c r="Q14" i="8"/>
  <c r="X14" i="8"/>
  <c r="I14" i="8"/>
  <c r="J14" i="8"/>
  <c r="V14" i="8"/>
  <c r="Z14" i="8"/>
  <c r="H14" i="8"/>
  <c r="P14" i="8"/>
  <c r="W14" i="8"/>
  <c r="N14" i="8"/>
  <c r="Y14" i="8"/>
  <c r="I92" i="8"/>
  <c r="Y92" i="8"/>
  <c r="J92" i="8"/>
  <c r="O92" i="8"/>
  <c r="P92" i="8"/>
  <c r="W92" i="8"/>
  <c r="Z92" i="8"/>
  <c r="H92" i="8"/>
  <c r="N92" i="8"/>
  <c r="V92" i="8"/>
  <c r="Q92" i="8"/>
  <c r="X92" i="8"/>
  <c r="J44" i="8"/>
  <c r="N44" i="8"/>
  <c r="Y44" i="8"/>
  <c r="P44" i="8"/>
  <c r="W44" i="8"/>
  <c r="I44" i="8"/>
  <c r="H44" i="8"/>
  <c r="O44" i="8"/>
  <c r="Q44" i="8"/>
  <c r="V44" i="8"/>
  <c r="X44" i="8"/>
  <c r="Z44" i="8"/>
  <c r="I74" i="8"/>
  <c r="J74" i="8"/>
  <c r="W74" i="8"/>
  <c r="X74" i="8"/>
  <c r="H74" i="8"/>
  <c r="V74" i="8"/>
  <c r="P74" i="8"/>
  <c r="Z74" i="8"/>
  <c r="Q74" i="8"/>
  <c r="O74" i="8"/>
  <c r="N74" i="8"/>
  <c r="Y74" i="8"/>
  <c r="P21" i="8"/>
  <c r="Y21" i="8"/>
  <c r="Z21" i="8"/>
  <c r="I21" i="8"/>
  <c r="J21" i="8"/>
  <c r="H21" i="8"/>
  <c r="N21" i="8"/>
  <c r="Q21" i="8"/>
  <c r="W21" i="8"/>
  <c r="X21" i="8"/>
  <c r="O21" i="8"/>
  <c r="V21" i="8"/>
  <c r="O103" i="8"/>
  <c r="Q103" i="8"/>
  <c r="J103" i="8"/>
  <c r="W103" i="8"/>
  <c r="Z103" i="8"/>
  <c r="H103" i="8"/>
  <c r="N103" i="8"/>
  <c r="X103" i="8"/>
  <c r="Y103" i="8"/>
  <c r="V103" i="8"/>
  <c r="P103" i="8"/>
  <c r="I103" i="8"/>
  <c r="J64" i="8"/>
  <c r="V64" i="8"/>
  <c r="O64" i="8"/>
  <c r="N64" i="8"/>
  <c r="Q64" i="8"/>
  <c r="W64" i="8"/>
  <c r="X64" i="8"/>
  <c r="Y64" i="8"/>
  <c r="H64" i="8"/>
  <c r="Z64" i="8"/>
  <c r="I64" i="8"/>
  <c r="P64" i="8"/>
  <c r="P28" i="8"/>
  <c r="X28" i="8"/>
  <c r="Y28" i="8"/>
  <c r="I28" i="8"/>
  <c r="Q28" i="8"/>
  <c r="H28" i="8"/>
  <c r="N28" i="8"/>
  <c r="O28" i="8"/>
  <c r="V28" i="8"/>
  <c r="Z28" i="8"/>
  <c r="J28" i="8"/>
  <c r="W28" i="8"/>
  <c r="J58" i="8"/>
  <c r="Q58" i="8"/>
  <c r="Y58" i="8"/>
  <c r="Z58" i="8"/>
  <c r="V58" i="8"/>
  <c r="N58" i="8"/>
  <c r="I58" i="8"/>
  <c r="O58" i="8"/>
  <c r="W58" i="8"/>
  <c r="X58" i="8"/>
  <c r="H58" i="8"/>
  <c r="P58" i="8"/>
  <c r="V54" i="8"/>
  <c r="Y54" i="8"/>
  <c r="J54" i="8"/>
  <c r="O54" i="8"/>
  <c r="N54" i="8"/>
  <c r="X54" i="8"/>
  <c r="Z54" i="8"/>
  <c r="I54" i="8"/>
  <c r="H54" i="8"/>
  <c r="Q54" i="8"/>
  <c r="P54" i="8"/>
  <c r="W54" i="8"/>
  <c r="N43" i="8"/>
  <c r="J43" i="8"/>
  <c r="Q43" i="8"/>
  <c r="W43" i="8"/>
  <c r="X43" i="8"/>
  <c r="Y43" i="8"/>
  <c r="I43" i="8"/>
  <c r="O43" i="8"/>
  <c r="H43" i="8"/>
  <c r="P43" i="8"/>
  <c r="Z43" i="8"/>
  <c r="V43" i="8"/>
  <c r="V22" i="8"/>
  <c r="I22" i="8"/>
  <c r="O22" i="8"/>
  <c r="P22" i="8"/>
  <c r="Y22" i="8"/>
  <c r="N22" i="8"/>
  <c r="W22" i="8"/>
  <c r="H22" i="8"/>
  <c r="Q22" i="8"/>
  <c r="X22" i="8"/>
  <c r="Z22" i="8"/>
  <c r="J22" i="8"/>
  <c r="I102" i="8"/>
  <c r="V102" i="8"/>
  <c r="Q102" i="8"/>
  <c r="W102" i="8"/>
  <c r="X102" i="8"/>
  <c r="J102" i="8"/>
  <c r="O102" i="8"/>
  <c r="Y102" i="8"/>
  <c r="H102" i="8"/>
  <c r="N102" i="8"/>
  <c r="P102" i="8"/>
  <c r="Z102" i="8"/>
  <c r="O80" i="8"/>
  <c r="Q80" i="8"/>
  <c r="Y80" i="8"/>
  <c r="N80" i="8"/>
  <c r="V80" i="8"/>
  <c r="H80" i="8"/>
  <c r="P80" i="8"/>
  <c r="X80" i="8"/>
  <c r="I80" i="8"/>
  <c r="W80" i="8"/>
  <c r="Z80" i="8"/>
  <c r="J80" i="8"/>
  <c r="I34" i="8"/>
  <c r="O34" i="8"/>
  <c r="Q34" i="8"/>
  <c r="N34" i="8"/>
  <c r="W34" i="8"/>
  <c r="J34" i="8"/>
  <c r="P34" i="8"/>
  <c r="H34" i="8"/>
  <c r="V34" i="8"/>
  <c r="Z34" i="8"/>
  <c r="X34" i="8"/>
  <c r="Y34" i="8"/>
  <c r="W82" i="8"/>
  <c r="I82" i="8"/>
  <c r="N82" i="8"/>
  <c r="V82" i="8"/>
  <c r="Y82" i="8"/>
  <c r="J82" i="8"/>
  <c r="Q82" i="8"/>
  <c r="Z82" i="8"/>
  <c r="H82" i="8"/>
  <c r="P82" i="8"/>
  <c r="X82" i="8"/>
  <c r="O82" i="8"/>
  <c r="J29" i="8"/>
  <c r="O29" i="8"/>
  <c r="Q29" i="8"/>
  <c r="V29" i="8"/>
  <c r="N29" i="8"/>
  <c r="P29" i="8"/>
  <c r="Y29" i="8"/>
  <c r="Z29" i="8"/>
  <c r="I29" i="8"/>
  <c r="H29" i="8"/>
  <c r="W29" i="8"/>
  <c r="X29" i="8"/>
  <c r="N47" i="8"/>
  <c r="P47" i="8"/>
  <c r="X47" i="8"/>
  <c r="Z47" i="8"/>
  <c r="J47" i="8"/>
  <c r="O47" i="8"/>
  <c r="Y47" i="8"/>
  <c r="Q47" i="8"/>
  <c r="I47" i="8"/>
  <c r="H47" i="8"/>
  <c r="V47" i="8"/>
  <c r="W47" i="8"/>
  <c r="H52" i="8"/>
  <c r="Q52" i="8"/>
  <c r="W52" i="8"/>
  <c r="X52" i="8"/>
  <c r="Z52" i="8"/>
  <c r="I52" i="8"/>
  <c r="N52" i="8"/>
  <c r="Y52" i="8"/>
  <c r="P52" i="8"/>
  <c r="J52" i="8"/>
  <c r="O52" i="8"/>
  <c r="V52" i="8"/>
  <c r="Y70" i="8"/>
  <c r="Z70" i="8"/>
  <c r="I70" i="8"/>
  <c r="P70" i="8"/>
  <c r="H70" i="8"/>
  <c r="V70" i="8"/>
  <c r="X70" i="8"/>
  <c r="J70" i="8"/>
  <c r="O70" i="8"/>
  <c r="N70" i="8"/>
  <c r="W70" i="8"/>
  <c r="Q70" i="8"/>
  <c r="P96" i="8"/>
  <c r="W96" i="8"/>
  <c r="Z96" i="8"/>
  <c r="J96" i="8"/>
  <c r="O96" i="8"/>
  <c r="Y96" i="8"/>
  <c r="H96" i="8"/>
  <c r="X96" i="8"/>
  <c r="I96" i="8"/>
  <c r="V96" i="8"/>
  <c r="N96" i="8"/>
  <c r="Q96" i="8"/>
  <c r="O57" i="8"/>
  <c r="V57" i="8"/>
  <c r="W57" i="8"/>
  <c r="Q57" i="8"/>
  <c r="X57" i="8"/>
  <c r="Z57" i="8"/>
  <c r="N57" i="8"/>
  <c r="P57" i="8"/>
  <c r="Y57" i="8"/>
  <c r="I57" i="8"/>
  <c r="H57" i="8"/>
  <c r="J57" i="8"/>
  <c r="H85" i="8"/>
  <c r="V85" i="8"/>
  <c r="X85" i="8"/>
  <c r="Y85" i="8"/>
  <c r="O85" i="8"/>
  <c r="Q85" i="8"/>
  <c r="N85" i="8"/>
  <c r="I85" i="8"/>
  <c r="W85" i="8"/>
  <c r="Z85" i="8"/>
  <c r="J85" i="8"/>
  <c r="P85" i="8"/>
  <c r="I67" i="8"/>
  <c r="H67" i="8"/>
  <c r="Q67" i="8"/>
  <c r="V67" i="8"/>
  <c r="W67" i="8"/>
  <c r="Z67" i="8"/>
  <c r="J67" i="8"/>
  <c r="N67" i="8"/>
  <c r="X67" i="8"/>
  <c r="Y67" i="8"/>
  <c r="O67" i="8"/>
  <c r="P67" i="8"/>
  <c r="O86" i="8"/>
  <c r="N86" i="8"/>
  <c r="Z86" i="8"/>
  <c r="P86" i="8"/>
  <c r="Y86" i="8"/>
  <c r="I86" i="8"/>
  <c r="J86" i="8"/>
  <c r="H86" i="8"/>
  <c r="V86" i="8"/>
  <c r="X86" i="8"/>
  <c r="Q86" i="8"/>
  <c r="W86" i="8"/>
  <c r="V50" i="8"/>
  <c r="X50" i="8"/>
  <c r="Y50" i="8"/>
  <c r="J50" i="8"/>
  <c r="N50" i="8"/>
  <c r="O50" i="8"/>
  <c r="H50" i="8"/>
  <c r="W50" i="8"/>
  <c r="P50" i="8"/>
  <c r="Z50" i="8"/>
  <c r="I50" i="8"/>
  <c r="Q50" i="8"/>
  <c r="J90" i="8"/>
  <c r="H90" i="8"/>
  <c r="V90" i="8"/>
  <c r="W90" i="8"/>
  <c r="Y90" i="8"/>
  <c r="N90" i="8"/>
  <c r="Z90" i="8"/>
  <c r="X90" i="8"/>
  <c r="I90" i="8"/>
  <c r="O90" i="8"/>
  <c r="Q90" i="8"/>
  <c r="P90" i="8"/>
  <c r="I73" i="8"/>
  <c r="H73" i="8"/>
  <c r="N73" i="8"/>
  <c r="J73" i="8"/>
  <c r="Q73" i="8"/>
  <c r="W73" i="8"/>
  <c r="O73" i="8"/>
  <c r="V73" i="8"/>
  <c r="P73" i="8"/>
  <c r="X73" i="8"/>
  <c r="Y73" i="8"/>
  <c r="Z73" i="8"/>
  <c r="Z33" i="8"/>
  <c r="J33" i="8"/>
  <c r="O33" i="8"/>
  <c r="Q33" i="8"/>
  <c r="N33" i="8"/>
  <c r="Y33" i="8"/>
  <c r="I33" i="8"/>
  <c r="P33" i="8"/>
  <c r="H33" i="8"/>
  <c r="W33" i="8"/>
  <c r="V33" i="8"/>
  <c r="X33" i="8"/>
  <c r="N40" i="8"/>
  <c r="J40" i="8"/>
  <c r="P40" i="8"/>
  <c r="W40" i="8"/>
  <c r="X40" i="8"/>
  <c r="I40" i="8"/>
  <c r="V40" i="8"/>
  <c r="Q40" i="8"/>
  <c r="Y40" i="8"/>
  <c r="Z40" i="8"/>
  <c r="H40" i="8"/>
  <c r="O40" i="8"/>
  <c r="P87" i="8"/>
  <c r="X87" i="8"/>
  <c r="Y87" i="8"/>
  <c r="Q87" i="8"/>
  <c r="I87" i="8"/>
  <c r="V87" i="8"/>
  <c r="Z87" i="8"/>
  <c r="H87" i="8"/>
  <c r="N87" i="8"/>
  <c r="J87" i="8"/>
  <c r="O87" i="8"/>
  <c r="W87" i="8"/>
  <c r="N12" i="8"/>
  <c r="P12" i="8"/>
  <c r="O12" i="8"/>
  <c r="H12" i="8"/>
  <c r="X12" i="8"/>
  <c r="I12" i="8"/>
  <c r="Q12" i="8"/>
  <c r="Y12" i="8"/>
  <c r="J12" i="8"/>
  <c r="V12" i="8"/>
  <c r="W12" i="8"/>
  <c r="Z12" i="8"/>
  <c r="I71" i="8"/>
  <c r="J71" i="8"/>
  <c r="H71" i="8"/>
  <c r="Q71" i="8"/>
  <c r="V71" i="8"/>
  <c r="W71" i="8"/>
  <c r="P71" i="8"/>
  <c r="X71" i="8"/>
  <c r="N71" i="8"/>
  <c r="Y71" i="8"/>
  <c r="O71" i="8"/>
  <c r="Z71" i="8"/>
  <c r="O65" i="8"/>
  <c r="Y65" i="8"/>
  <c r="Z65" i="8"/>
  <c r="J65" i="8"/>
  <c r="H65" i="8"/>
  <c r="Q65" i="8"/>
  <c r="W65" i="8"/>
  <c r="I65" i="8"/>
  <c r="V65" i="8"/>
  <c r="P65" i="8"/>
  <c r="X65" i="8"/>
  <c r="N65" i="8"/>
  <c r="V31" i="8"/>
  <c r="I31" i="8"/>
  <c r="N31" i="8"/>
  <c r="Z31" i="8"/>
  <c r="J31" i="8"/>
  <c r="H31" i="8"/>
  <c r="W31" i="8"/>
  <c r="X31" i="8"/>
  <c r="Y31" i="8"/>
  <c r="O31" i="8"/>
  <c r="Q31" i="8"/>
  <c r="P31" i="8"/>
  <c r="I26" i="8"/>
  <c r="N26" i="8"/>
  <c r="Q26" i="8"/>
  <c r="X26" i="8"/>
  <c r="H26" i="8"/>
  <c r="P26" i="8"/>
  <c r="Y26" i="8"/>
  <c r="W26" i="8"/>
  <c r="Z26" i="8"/>
  <c r="J26" i="8"/>
  <c r="O26" i="8"/>
  <c r="V26" i="8"/>
  <c r="N98" i="8"/>
  <c r="J98" i="8"/>
  <c r="Q98" i="8"/>
  <c r="O98" i="8"/>
  <c r="W98" i="8"/>
  <c r="Z98" i="8"/>
  <c r="H98" i="8"/>
  <c r="P98" i="8"/>
  <c r="X98" i="8"/>
  <c r="Y98" i="8"/>
  <c r="I98" i="8"/>
  <c r="V98" i="8"/>
  <c r="I27" i="8"/>
  <c r="V27" i="8"/>
  <c r="P27" i="8"/>
  <c r="Y27" i="8"/>
  <c r="H27" i="8"/>
  <c r="Q27" i="8"/>
  <c r="X27" i="8"/>
  <c r="O27" i="8"/>
  <c r="N27" i="8"/>
  <c r="W27" i="8"/>
  <c r="Z27" i="8"/>
  <c r="J27" i="8"/>
  <c r="Z48" i="8"/>
  <c r="J48" i="8"/>
  <c r="I48" i="8"/>
  <c r="N48" i="8"/>
  <c r="P48" i="8"/>
  <c r="H48" i="8"/>
  <c r="Q48" i="8"/>
  <c r="O48" i="8"/>
  <c r="V48" i="8"/>
  <c r="X48" i="8"/>
  <c r="Y48" i="8"/>
  <c r="W48" i="8"/>
  <c r="I89" i="8"/>
  <c r="O89" i="8"/>
  <c r="Y89" i="8"/>
  <c r="Z89" i="8"/>
  <c r="J89" i="8"/>
  <c r="V89" i="8"/>
  <c r="Q89" i="8"/>
  <c r="W89" i="8"/>
  <c r="H89" i="8"/>
  <c r="N89" i="8"/>
  <c r="P89" i="8"/>
  <c r="X89" i="8"/>
  <c r="N55" i="8"/>
  <c r="W55" i="8"/>
  <c r="P55" i="8"/>
  <c r="Y55" i="8"/>
  <c r="Q55" i="8"/>
  <c r="X55" i="8"/>
  <c r="Z55" i="8"/>
  <c r="J55" i="8"/>
  <c r="O55" i="8"/>
  <c r="H55" i="8"/>
  <c r="V55" i="8"/>
  <c r="I55" i="8"/>
  <c r="Y18" i="8"/>
  <c r="Z18" i="8"/>
  <c r="J18" i="8"/>
  <c r="N18" i="8"/>
  <c r="Q18" i="8"/>
  <c r="V18" i="8"/>
  <c r="X18" i="8"/>
  <c r="O18" i="8"/>
  <c r="W18" i="8"/>
  <c r="I18" i="8"/>
  <c r="H18" i="8"/>
  <c r="P18" i="8"/>
  <c r="V104" i="8"/>
  <c r="Q104" i="8"/>
  <c r="O104" i="8"/>
  <c r="H104" i="8"/>
  <c r="W104" i="8"/>
  <c r="P104" i="8"/>
  <c r="X104" i="8"/>
  <c r="Z104" i="8"/>
  <c r="J104" i="8"/>
  <c r="N104" i="8"/>
  <c r="Y104" i="8"/>
  <c r="I104" i="8"/>
  <c r="N30" i="8"/>
  <c r="J30" i="8"/>
  <c r="W30" i="8"/>
  <c r="I30" i="8"/>
  <c r="H30" i="8"/>
  <c r="V30" i="8"/>
  <c r="O30" i="8"/>
  <c r="P30" i="8"/>
  <c r="X30" i="8"/>
  <c r="Y30" i="8"/>
  <c r="Z30" i="8"/>
  <c r="Q30" i="8"/>
  <c r="Z25" i="8"/>
  <c r="O25" i="8"/>
  <c r="W25" i="8"/>
  <c r="X25" i="8"/>
  <c r="H25" i="8"/>
  <c r="P25" i="8"/>
  <c r="I25" i="8"/>
  <c r="J25" i="8"/>
  <c r="Q25" i="8"/>
  <c r="N25" i="8"/>
  <c r="Y25" i="8"/>
  <c r="V25" i="8"/>
  <c r="P100" i="8"/>
  <c r="O100" i="8"/>
  <c r="W100" i="8"/>
  <c r="Y100" i="8"/>
  <c r="J100" i="8"/>
  <c r="H100" i="8"/>
  <c r="X100" i="8"/>
  <c r="V100" i="8"/>
  <c r="N100" i="8"/>
  <c r="Z100" i="8"/>
  <c r="I100" i="8"/>
  <c r="Q100" i="8"/>
  <c r="J35" i="8"/>
  <c r="N35" i="8"/>
  <c r="V35" i="8"/>
  <c r="O35" i="8"/>
  <c r="W35" i="8"/>
  <c r="Z35" i="8"/>
  <c r="Q35" i="8"/>
  <c r="P35" i="8"/>
  <c r="X35" i="8"/>
  <c r="Y35" i="8"/>
  <c r="H35" i="8"/>
  <c r="I35" i="8"/>
  <c r="P56" i="8"/>
  <c r="W56" i="8"/>
  <c r="H56" i="8"/>
  <c r="X56" i="8"/>
  <c r="I56" i="8"/>
  <c r="O56" i="8"/>
  <c r="N56" i="8"/>
  <c r="Y56" i="8"/>
  <c r="J56" i="8"/>
  <c r="Q56" i="8"/>
  <c r="V56" i="8"/>
  <c r="Z56" i="8"/>
  <c r="Q53" i="8"/>
  <c r="Y53" i="8"/>
  <c r="O53" i="8"/>
  <c r="H53" i="8"/>
  <c r="V53" i="8"/>
  <c r="P53" i="8"/>
  <c r="Z53" i="8"/>
  <c r="N53" i="8"/>
  <c r="W53" i="8"/>
  <c r="J53" i="8"/>
  <c r="I53" i="8"/>
  <c r="X53" i="8"/>
  <c r="Z51" i="8"/>
  <c r="I51" i="8"/>
  <c r="H51" i="8"/>
  <c r="Q51" i="8"/>
  <c r="N51" i="8"/>
  <c r="J51" i="8"/>
  <c r="V51" i="8"/>
  <c r="X51" i="8"/>
  <c r="Y51" i="8"/>
  <c r="O51" i="8"/>
  <c r="P51" i="8"/>
  <c r="W51" i="8"/>
  <c r="O59" i="8"/>
  <c r="X59" i="8"/>
  <c r="H59" i="8"/>
  <c r="Y59" i="8"/>
  <c r="J59" i="8"/>
  <c r="Q59" i="8"/>
  <c r="Z59" i="8"/>
  <c r="I59" i="8"/>
  <c r="V59" i="8"/>
  <c r="N59" i="8"/>
  <c r="P59" i="8"/>
  <c r="W59" i="8"/>
  <c r="I95" i="8"/>
  <c r="J95" i="8"/>
  <c r="N95" i="8"/>
  <c r="Y95" i="8"/>
  <c r="Z95" i="8"/>
  <c r="H95" i="8"/>
  <c r="Q95" i="8"/>
  <c r="V95" i="8"/>
  <c r="P95" i="8"/>
  <c r="X95" i="8"/>
  <c r="O95" i="8"/>
  <c r="W95" i="8"/>
  <c r="I66" i="8"/>
  <c r="V66" i="8"/>
  <c r="X66" i="8"/>
  <c r="J66" i="8"/>
  <c r="O66" i="8"/>
  <c r="N66" i="8"/>
  <c r="Y66" i="8"/>
  <c r="W66" i="8"/>
  <c r="P66" i="8"/>
  <c r="Z66" i="8"/>
  <c r="H66" i="8"/>
  <c r="Q66" i="8"/>
  <c r="J24" i="8"/>
  <c r="O24" i="8"/>
  <c r="H24" i="8"/>
  <c r="P24" i="8"/>
  <c r="Z24" i="8"/>
  <c r="V24" i="8"/>
  <c r="W24" i="8"/>
  <c r="I24" i="8"/>
  <c r="N24" i="8"/>
  <c r="X24" i="8"/>
  <c r="Q24" i="8"/>
  <c r="Y24" i="8"/>
  <c r="V97" i="8"/>
  <c r="Q97" i="8"/>
  <c r="P97" i="8"/>
  <c r="Y97" i="8"/>
  <c r="I97" i="8"/>
  <c r="O97" i="8"/>
  <c r="H97" i="8"/>
  <c r="W97" i="8"/>
  <c r="Z97" i="8"/>
  <c r="J97" i="8"/>
  <c r="N97" i="8"/>
  <c r="X97" i="8"/>
  <c r="I77" i="8"/>
  <c r="J77" i="8"/>
  <c r="Q77" i="8"/>
  <c r="W77" i="8"/>
  <c r="X77" i="8"/>
  <c r="H77" i="8"/>
  <c r="N77" i="8"/>
  <c r="Y77" i="8"/>
  <c r="O77" i="8"/>
  <c r="P77" i="8"/>
  <c r="Z77" i="8"/>
  <c r="V77" i="8"/>
  <c r="P93" i="8"/>
  <c r="X93" i="8"/>
  <c r="Z93" i="8"/>
  <c r="O93" i="8"/>
  <c r="V93" i="8"/>
  <c r="Q93" i="8"/>
  <c r="W93" i="8"/>
  <c r="Y93" i="8"/>
  <c r="J93" i="8"/>
  <c r="I93" i="8"/>
  <c r="H93" i="8"/>
  <c r="N93" i="8"/>
  <c r="I75" i="8"/>
  <c r="J75" i="8"/>
  <c r="O75" i="8"/>
  <c r="V75" i="8"/>
  <c r="Y75" i="8"/>
  <c r="H75" i="8"/>
  <c r="Q75" i="8"/>
  <c r="N75" i="8"/>
  <c r="X75" i="8"/>
  <c r="Z75" i="8"/>
  <c r="P75" i="8"/>
  <c r="W75" i="8"/>
  <c r="O62" i="8"/>
  <c r="H62" i="8"/>
  <c r="Y62" i="8"/>
  <c r="J62" i="8"/>
  <c r="N62" i="8"/>
  <c r="V62" i="8"/>
  <c r="W62" i="8"/>
  <c r="P62" i="8"/>
  <c r="X62" i="8"/>
  <c r="Z62" i="8"/>
  <c r="Q62" i="8"/>
  <c r="I62" i="8"/>
  <c r="N45" i="8"/>
  <c r="H45" i="8"/>
  <c r="P45" i="8"/>
  <c r="W45" i="8"/>
  <c r="O45" i="8"/>
  <c r="X45" i="8"/>
  <c r="I45" i="8"/>
  <c r="Q45" i="8"/>
  <c r="Y45" i="8"/>
  <c r="Z45" i="8"/>
  <c r="J45" i="8"/>
  <c r="V45" i="8"/>
  <c r="H68" i="8"/>
  <c r="V68" i="8"/>
  <c r="P68" i="8"/>
  <c r="Z68" i="8"/>
  <c r="N68" i="8"/>
  <c r="X68" i="8"/>
  <c r="Y68" i="8"/>
  <c r="J68" i="8"/>
  <c r="Q68" i="8"/>
  <c r="I68" i="8"/>
  <c r="O68" i="8"/>
  <c r="W68" i="8"/>
  <c r="J19" i="8"/>
  <c r="O19" i="8"/>
  <c r="H19" i="8"/>
  <c r="W19" i="8"/>
  <c r="X19" i="8"/>
  <c r="I19" i="8"/>
  <c r="P19" i="8"/>
  <c r="Y19" i="8"/>
  <c r="Q19" i="8"/>
  <c r="Z19" i="8"/>
  <c r="N19" i="8"/>
  <c r="V19" i="8"/>
  <c r="J16" i="8"/>
  <c r="N16" i="8"/>
  <c r="W16" i="8"/>
  <c r="X16" i="8"/>
  <c r="O16" i="8"/>
  <c r="Y16" i="8"/>
  <c r="I16" i="8"/>
  <c r="H16" i="8"/>
  <c r="V16" i="8"/>
  <c r="Q16" i="8"/>
  <c r="P16" i="8"/>
  <c r="Z16" i="8"/>
  <c r="O72" i="8"/>
  <c r="V72" i="8"/>
  <c r="X72" i="8"/>
  <c r="Z72" i="8"/>
  <c r="N72" i="8"/>
  <c r="Q72" i="8"/>
  <c r="W72" i="8"/>
  <c r="I72" i="8"/>
  <c r="H72" i="8"/>
  <c r="P72" i="8"/>
  <c r="Y72" i="8"/>
  <c r="J72" i="8"/>
  <c r="O61" i="8"/>
  <c r="N61" i="8"/>
  <c r="X61" i="8"/>
  <c r="Y61" i="8"/>
  <c r="I61" i="8"/>
  <c r="H61" i="8"/>
  <c r="V61" i="8"/>
  <c r="Z61" i="8"/>
  <c r="W61" i="8"/>
  <c r="J61" i="8"/>
  <c r="Q61" i="8"/>
  <c r="P61" i="8"/>
  <c r="Y11" i="8"/>
  <c r="I11" i="8"/>
  <c r="O11" i="8"/>
  <c r="V11" i="8"/>
  <c r="X11" i="8"/>
  <c r="H11" i="8"/>
  <c r="Q11" i="8"/>
  <c r="N11" i="8"/>
  <c r="W11" i="8"/>
  <c r="Z11" i="8"/>
  <c r="J11" i="8"/>
  <c r="P11" i="8"/>
  <c r="V17" i="8"/>
  <c r="X17" i="8"/>
  <c r="Y17" i="8"/>
  <c r="O17" i="8"/>
  <c r="H17" i="8"/>
  <c r="Q17" i="8"/>
  <c r="N17" i="8"/>
  <c r="Z17" i="8"/>
  <c r="J17" i="8"/>
  <c r="P17" i="8"/>
  <c r="W17" i="8"/>
  <c r="I17" i="8"/>
  <c r="H39" i="8"/>
  <c r="X39" i="8"/>
  <c r="W39" i="8"/>
  <c r="Y39" i="8"/>
  <c r="N39" i="8"/>
  <c r="P39" i="8"/>
  <c r="Z39" i="8"/>
  <c r="I39" i="8"/>
  <c r="J39" i="8"/>
  <c r="O39" i="8"/>
  <c r="V39" i="8"/>
  <c r="Q39" i="8"/>
  <c r="N101" i="8"/>
  <c r="W101" i="8"/>
  <c r="X101" i="8"/>
  <c r="H101" i="8"/>
  <c r="Y101" i="8"/>
  <c r="J101" i="8"/>
  <c r="O101" i="8"/>
  <c r="V101" i="8"/>
  <c r="P101" i="8"/>
  <c r="Z101" i="8"/>
  <c r="I101" i="8"/>
  <c r="Q101" i="8"/>
  <c r="V60" i="8"/>
  <c r="Y60" i="8"/>
  <c r="I60" i="8"/>
  <c r="N60" i="8"/>
  <c r="P60" i="8"/>
  <c r="J60" i="8"/>
  <c r="Q60" i="8"/>
  <c r="W60" i="8"/>
  <c r="X60" i="8"/>
  <c r="Z60" i="8"/>
  <c r="H60" i="8"/>
  <c r="O60" i="8"/>
  <c r="P36" i="8"/>
  <c r="J36" i="8"/>
  <c r="I36" i="8"/>
  <c r="Q36" i="8"/>
  <c r="V36" i="8"/>
  <c r="N36" i="8"/>
  <c r="X36" i="8"/>
  <c r="O36" i="8"/>
  <c r="W36" i="8"/>
  <c r="Y36" i="8"/>
  <c r="H36" i="8"/>
  <c r="Z36" i="8"/>
  <c r="H79" i="8"/>
  <c r="O79" i="8"/>
  <c r="N79" i="8"/>
  <c r="Z79" i="8"/>
  <c r="P79" i="8"/>
  <c r="Q79" i="8"/>
  <c r="X79" i="8"/>
  <c r="I79" i="8"/>
  <c r="V79" i="8"/>
  <c r="W79" i="8"/>
  <c r="Y79" i="8"/>
  <c r="J79" i="8"/>
  <c r="Q78" i="8"/>
  <c r="V78" i="8"/>
  <c r="J78" i="8"/>
  <c r="H78" i="8"/>
  <c r="N78" i="8"/>
  <c r="X78" i="8"/>
  <c r="I78" i="8"/>
  <c r="O78" i="8"/>
  <c r="P78" i="8"/>
  <c r="W78" i="8"/>
  <c r="Y78" i="8"/>
  <c r="Z78" i="8"/>
  <c r="I99" i="8"/>
  <c r="O99" i="8"/>
  <c r="N99" i="8"/>
  <c r="Q99" i="8"/>
  <c r="V99" i="8"/>
  <c r="X99" i="8"/>
  <c r="J99" i="8"/>
  <c r="W99" i="8"/>
  <c r="P99" i="8"/>
  <c r="Y99" i="8"/>
  <c r="Z99" i="8"/>
  <c r="H99" i="8"/>
  <c r="N42" i="8"/>
  <c r="V42" i="8"/>
  <c r="P42" i="8"/>
  <c r="Z42" i="8"/>
  <c r="I42" i="8"/>
  <c r="H42" i="8"/>
  <c r="W42" i="8"/>
  <c r="Y42" i="8"/>
  <c r="O42" i="8"/>
  <c r="Q42" i="8"/>
  <c r="X42" i="8"/>
  <c r="J42" i="8"/>
  <c r="V63" i="8"/>
  <c r="W63" i="8"/>
  <c r="Y63" i="8"/>
  <c r="I63" i="8"/>
  <c r="N63" i="8"/>
  <c r="P63" i="8"/>
  <c r="O63" i="8"/>
  <c r="Z63" i="8"/>
  <c r="J63" i="8"/>
  <c r="H63" i="8"/>
  <c r="X63" i="8"/>
  <c r="Q63" i="8"/>
  <c r="H76" i="8"/>
  <c r="Q76" i="8"/>
  <c r="V76" i="8"/>
  <c r="Y76" i="8"/>
  <c r="Z76" i="8"/>
  <c r="J76" i="8"/>
  <c r="P76" i="8"/>
  <c r="N76" i="8"/>
  <c r="W76" i="8"/>
  <c r="I76" i="8"/>
  <c r="O76" i="8"/>
  <c r="X76" i="8"/>
  <c r="N83" i="8"/>
  <c r="W83" i="8"/>
  <c r="I83" i="8"/>
  <c r="Q83" i="8"/>
  <c r="X83" i="8"/>
  <c r="Z83" i="8"/>
  <c r="J83" i="8"/>
  <c r="Y83" i="8"/>
  <c r="O83" i="8"/>
  <c r="V83" i="8"/>
  <c r="P83" i="8"/>
  <c r="H83" i="8"/>
  <c r="V88" i="8"/>
  <c r="W88" i="8"/>
  <c r="I88" i="8"/>
  <c r="H88" i="8"/>
  <c r="N88" i="8"/>
  <c r="X88" i="8"/>
  <c r="O88" i="8"/>
  <c r="Y88" i="8"/>
  <c r="J88" i="8"/>
  <c r="Q88" i="8"/>
  <c r="P88" i="8"/>
  <c r="Z88" i="8"/>
  <c r="M88" i="8" l="1"/>
  <c r="U88" i="8" s="1"/>
  <c r="AD88" i="8" s="1"/>
  <c r="K88" i="8"/>
  <c r="S88" i="8" s="1"/>
  <c r="AE88" i="8"/>
  <c r="K83" i="8"/>
  <c r="S83" i="8" s="1"/>
  <c r="AE83" i="8"/>
  <c r="M83" i="8"/>
  <c r="U83" i="8"/>
  <c r="AD83" i="8" s="1"/>
  <c r="L83" i="8"/>
  <c r="T83" i="8" s="1"/>
  <c r="AC83" i="8" s="1"/>
  <c r="M76" i="8"/>
  <c r="U76" i="8" s="1"/>
  <c r="AD76" i="8" s="1"/>
  <c r="AE76" i="8"/>
  <c r="K76" i="8"/>
  <c r="S76" i="8" s="1"/>
  <c r="K63" i="8"/>
  <c r="S63" i="8" s="1"/>
  <c r="M63" i="8"/>
  <c r="U63" i="8" s="1"/>
  <c r="AD63" i="8" s="1"/>
  <c r="L63" i="8"/>
  <c r="T63" i="8" s="1"/>
  <c r="AC63" i="8" s="1"/>
  <c r="AE63" i="8"/>
  <c r="M42" i="8"/>
  <c r="U42" i="8" s="1"/>
  <c r="AD42" i="8" s="1"/>
  <c r="K42" i="8"/>
  <c r="S42" i="8" s="1"/>
  <c r="L42" i="8"/>
  <c r="T42" i="8" s="1"/>
  <c r="AC42" i="8" s="1"/>
  <c r="AE42" i="8"/>
  <c r="K99" i="8"/>
  <c r="S99" i="8" s="1"/>
  <c r="M99" i="8"/>
  <c r="U99" i="8" s="1"/>
  <c r="AD99" i="8" s="1"/>
  <c r="AE99" i="8"/>
  <c r="K78" i="8"/>
  <c r="S78" i="8" s="1"/>
  <c r="M78" i="8"/>
  <c r="U78" i="8" s="1"/>
  <c r="AD78" i="8" s="1"/>
  <c r="AE78" i="8"/>
  <c r="M79" i="8"/>
  <c r="AE79" i="8"/>
  <c r="U79" i="8"/>
  <c r="AD79" i="8" s="1"/>
  <c r="T79" i="8"/>
  <c r="AC79" i="8" s="1"/>
  <c r="K79" i="8"/>
  <c r="S79" i="8" s="1"/>
  <c r="K36" i="8"/>
  <c r="S36" i="8" s="1"/>
  <c r="AE36" i="8"/>
  <c r="M36" i="8"/>
  <c r="U36" i="8" s="1"/>
  <c r="AD36" i="8" s="1"/>
  <c r="K60" i="8"/>
  <c r="S60" i="8" s="1"/>
  <c r="U60" i="8"/>
  <c r="AD60" i="8" s="1"/>
  <c r="M60" i="8"/>
  <c r="L60" i="8"/>
  <c r="T60" i="8" s="1"/>
  <c r="AC60" i="8" s="1"/>
  <c r="AE60" i="8"/>
  <c r="T101" i="8"/>
  <c r="AC101" i="8" s="1"/>
  <c r="AE101" i="8"/>
  <c r="M101" i="8"/>
  <c r="U101" i="8" s="1"/>
  <c r="AD101" i="8" s="1"/>
  <c r="K101" i="8"/>
  <c r="S101" i="8" s="1"/>
  <c r="AE39" i="8"/>
  <c r="M39" i="8"/>
  <c r="U39" i="8" s="1"/>
  <c r="AD39" i="8" s="1"/>
  <c r="L39" i="8"/>
  <c r="T39" i="8" s="1"/>
  <c r="AC39" i="8" s="1"/>
  <c r="K39" i="8"/>
  <c r="S39" i="8" s="1"/>
  <c r="M17" i="8"/>
  <c r="U17" i="8"/>
  <c r="AD17" i="8" s="1"/>
  <c r="K17" i="8"/>
  <c r="S17" i="8" s="1"/>
  <c r="AE17" i="8"/>
  <c r="T11" i="8"/>
  <c r="AC11" i="8" s="1"/>
  <c r="M11" i="8"/>
  <c r="U11" i="8"/>
  <c r="AD11" i="8" s="1"/>
  <c r="K11" i="8"/>
  <c r="S11" i="8" s="1"/>
  <c r="AE11" i="8"/>
  <c r="L11" i="8"/>
  <c r="U61" i="8"/>
  <c r="AD61" i="8" s="1"/>
  <c r="M61" i="8"/>
  <c r="AE61" i="8"/>
  <c r="K61" i="8"/>
  <c r="S61" i="8" s="1"/>
  <c r="L61" i="8"/>
  <c r="T61" i="8" s="1"/>
  <c r="AC61" i="8" s="1"/>
  <c r="M72" i="8"/>
  <c r="T72" i="8"/>
  <c r="AC72" i="8" s="1"/>
  <c r="K72" i="8"/>
  <c r="S72" i="8" s="1"/>
  <c r="U72" i="8"/>
  <c r="AD72" i="8" s="1"/>
  <c r="AE72" i="8"/>
  <c r="AE16" i="8"/>
  <c r="K16" i="8"/>
  <c r="S16" i="8" s="1"/>
  <c r="M16" i="8"/>
  <c r="U16" i="8" s="1"/>
  <c r="AD16" i="8" s="1"/>
  <c r="AE19" i="8"/>
  <c r="K19" i="8"/>
  <c r="S19" i="8" s="1"/>
  <c r="M19" i="8"/>
  <c r="U19" i="8" s="1"/>
  <c r="AD19" i="8" s="1"/>
  <c r="L68" i="8"/>
  <c r="T68" i="8" s="1"/>
  <c r="AC68" i="8" s="1"/>
  <c r="U68" i="8"/>
  <c r="AD68" i="8" s="1"/>
  <c r="M68" i="8"/>
  <c r="AE68" i="8"/>
  <c r="K68" i="8"/>
  <c r="S68" i="8" s="1"/>
  <c r="AE45" i="8"/>
  <c r="M45" i="8"/>
  <c r="U45" i="8" s="1"/>
  <c r="AD45" i="8" s="1"/>
  <c r="K45" i="8"/>
  <c r="S45" i="8" s="1"/>
  <c r="L62" i="8"/>
  <c r="T62" i="8" s="1"/>
  <c r="AC62" i="8" s="1"/>
  <c r="AE62" i="8"/>
  <c r="M62" i="8"/>
  <c r="U62" i="8" s="1"/>
  <c r="AD62" i="8" s="1"/>
  <c r="K62" i="8"/>
  <c r="S62" i="8" s="1"/>
  <c r="K75" i="8"/>
  <c r="S75" i="8" s="1"/>
  <c r="AE75" i="8"/>
  <c r="M75" i="8"/>
  <c r="U75" i="8" s="1"/>
  <c r="AD75" i="8" s="1"/>
  <c r="L75" i="8"/>
  <c r="T75" i="8" s="1"/>
  <c r="AC75" i="8" s="1"/>
  <c r="K93" i="8"/>
  <c r="S93" i="8" s="1"/>
  <c r="M93" i="8"/>
  <c r="U93" i="8"/>
  <c r="AD93" i="8" s="1"/>
  <c r="AE93" i="8"/>
  <c r="T93" i="8"/>
  <c r="AC93" i="8" s="1"/>
  <c r="AE77" i="8"/>
  <c r="K77" i="8"/>
  <c r="S77" i="8" s="1"/>
  <c r="M77" i="8"/>
  <c r="U77" i="8" s="1"/>
  <c r="AD77" i="8" s="1"/>
  <c r="M97" i="8"/>
  <c r="U97" i="8" s="1"/>
  <c r="AD97" i="8" s="1"/>
  <c r="K97" i="8"/>
  <c r="S97" i="8" s="1"/>
  <c r="T97" i="8"/>
  <c r="AC97" i="8" s="1"/>
  <c r="AE97" i="8"/>
  <c r="AE24" i="8"/>
  <c r="K24" i="8"/>
  <c r="S24" i="8" s="1"/>
  <c r="M24" i="8"/>
  <c r="U24" i="8" s="1"/>
  <c r="AD24" i="8" s="1"/>
  <c r="K66" i="8"/>
  <c r="S66" i="8" s="1"/>
  <c r="M66" i="8"/>
  <c r="U66" i="8" s="1"/>
  <c r="AD66" i="8" s="1"/>
  <c r="AE66" i="8"/>
  <c r="L66" i="8"/>
  <c r="T66" i="8" s="1"/>
  <c r="AC66" i="8" s="1"/>
  <c r="T95" i="8"/>
  <c r="AC95" i="8" s="1"/>
  <c r="AE95" i="8"/>
  <c r="K95" i="8"/>
  <c r="S95" i="8" s="1"/>
  <c r="M95" i="8"/>
  <c r="U95" i="8" s="1"/>
  <c r="AD95" i="8" s="1"/>
  <c r="L95" i="8"/>
  <c r="AE59" i="8"/>
  <c r="L59" i="8"/>
  <c r="T59" i="8" s="1"/>
  <c r="AC59" i="8" s="1"/>
  <c r="M59" i="8"/>
  <c r="U59" i="8" s="1"/>
  <c r="AD59" i="8" s="1"/>
  <c r="K59" i="8"/>
  <c r="S59" i="8" s="1"/>
  <c r="AE51" i="8"/>
  <c r="M51" i="8"/>
  <c r="U51" i="8" s="1"/>
  <c r="AD51" i="8" s="1"/>
  <c r="K51" i="8"/>
  <c r="S51" i="8" s="1"/>
  <c r="L51" i="8"/>
  <c r="T51" i="8" s="1"/>
  <c r="AC51" i="8" s="1"/>
  <c r="L53" i="8"/>
  <c r="M53" i="8"/>
  <c r="T53" i="8"/>
  <c r="AC53" i="8" s="1"/>
  <c r="AE53" i="8"/>
  <c r="K53" i="8"/>
  <c r="S53" i="8" s="1"/>
  <c r="U53" i="8"/>
  <c r="AD53" i="8" s="1"/>
  <c r="AE56" i="8"/>
  <c r="M56" i="8"/>
  <c r="U56" i="8" s="1"/>
  <c r="AD56" i="8" s="1"/>
  <c r="L56" i="8"/>
  <c r="T56" i="8" s="1"/>
  <c r="AC56" i="8" s="1"/>
  <c r="K56" i="8"/>
  <c r="S56" i="8" s="1"/>
  <c r="L35" i="8"/>
  <c r="T35" i="8" s="1"/>
  <c r="AC35" i="8" s="1"/>
  <c r="K35" i="8"/>
  <c r="S35" i="8" s="1"/>
  <c r="AE35" i="8"/>
  <c r="M35" i="8"/>
  <c r="U35" i="8" s="1"/>
  <c r="AD35" i="8" s="1"/>
  <c r="U100" i="8"/>
  <c r="AD100" i="8" s="1"/>
  <c r="AE100" i="8"/>
  <c r="K100" i="8"/>
  <c r="S100" i="8" s="1"/>
  <c r="M100" i="8"/>
  <c r="T100" i="8"/>
  <c r="AC100" i="8" s="1"/>
  <c r="AE25" i="8"/>
  <c r="M25" i="8"/>
  <c r="U25" i="8" s="1"/>
  <c r="AD25" i="8" s="1"/>
  <c r="K25" i="8"/>
  <c r="S25" i="8" s="1"/>
  <c r="AE30" i="8"/>
  <c r="K30" i="8"/>
  <c r="S30" i="8" s="1"/>
  <c r="L30" i="8"/>
  <c r="T30" i="8" s="1"/>
  <c r="AC30" i="8" s="1"/>
  <c r="M30" i="8"/>
  <c r="U30" i="8" s="1"/>
  <c r="AD30" i="8" s="1"/>
  <c r="M104" i="8"/>
  <c r="T104" i="8"/>
  <c r="AC104" i="8" s="1"/>
  <c r="K104" i="8"/>
  <c r="S104" i="8" s="1"/>
  <c r="U104" i="8"/>
  <c r="AD104" i="8" s="1"/>
  <c r="AE104" i="8"/>
  <c r="K18" i="8"/>
  <c r="S18" i="8" s="1"/>
  <c r="AE18" i="8"/>
  <c r="M18" i="8"/>
  <c r="U18" i="8" s="1"/>
  <c r="AD18" i="8" s="1"/>
  <c r="L55" i="8"/>
  <c r="T55" i="8" s="1"/>
  <c r="AC55" i="8" s="1"/>
  <c r="AE55" i="8"/>
  <c r="K55" i="8"/>
  <c r="S55" i="8" s="1"/>
  <c r="M55" i="8"/>
  <c r="U55" i="8" s="1"/>
  <c r="AD55" i="8" s="1"/>
  <c r="T89" i="8"/>
  <c r="AC89" i="8" s="1"/>
  <c r="K89" i="8"/>
  <c r="S89" i="8" s="1"/>
  <c r="AE89" i="8"/>
  <c r="M89" i="8"/>
  <c r="U89" i="8" s="1"/>
  <c r="AD89" i="8" s="1"/>
  <c r="L89" i="8"/>
  <c r="AE48" i="8"/>
  <c r="K48" i="8"/>
  <c r="S48" i="8" s="1"/>
  <c r="L48" i="8"/>
  <c r="T48" i="8" s="1"/>
  <c r="AC48" i="8" s="1"/>
  <c r="M48" i="8"/>
  <c r="U48" i="8" s="1"/>
  <c r="AD48" i="8" s="1"/>
  <c r="M27" i="8"/>
  <c r="U27" i="8" s="1"/>
  <c r="AD27" i="8" s="1"/>
  <c r="K27" i="8"/>
  <c r="S27" i="8" s="1"/>
  <c r="AE27" i="8"/>
  <c r="AE98" i="8"/>
  <c r="T98" i="8"/>
  <c r="AC98" i="8" s="1"/>
  <c r="K98" i="8"/>
  <c r="S98" i="8" s="1"/>
  <c r="M98" i="8"/>
  <c r="U98" i="8" s="1"/>
  <c r="AD98" i="8" s="1"/>
  <c r="AE26" i="8"/>
  <c r="M26" i="8"/>
  <c r="K26" i="8"/>
  <c r="S26" i="8" s="1"/>
  <c r="U26" i="8"/>
  <c r="AD26" i="8" s="1"/>
  <c r="K31" i="8"/>
  <c r="S31" i="8" s="1"/>
  <c r="M31" i="8"/>
  <c r="U31" i="8" s="1"/>
  <c r="AD31" i="8" s="1"/>
  <c r="L31" i="8"/>
  <c r="T31" i="8" s="1"/>
  <c r="AC31" i="8" s="1"/>
  <c r="AE31" i="8"/>
  <c r="AE65" i="8"/>
  <c r="L65" i="8"/>
  <c r="T65" i="8" s="1"/>
  <c r="AC65" i="8" s="1"/>
  <c r="K65" i="8"/>
  <c r="S65" i="8" s="1"/>
  <c r="M65" i="8"/>
  <c r="U65" i="8" s="1"/>
  <c r="AD65" i="8" s="1"/>
  <c r="AE71" i="8"/>
  <c r="U71" i="8"/>
  <c r="AD71" i="8" s="1"/>
  <c r="K71" i="8"/>
  <c r="S71" i="8" s="1"/>
  <c r="M71" i="8"/>
  <c r="AE12" i="8"/>
  <c r="M12" i="8"/>
  <c r="U12" i="8" s="1"/>
  <c r="AD12" i="8" s="1"/>
  <c r="K12" i="8"/>
  <c r="S12" i="8" s="1"/>
  <c r="M87" i="8"/>
  <c r="U87" i="8" s="1"/>
  <c r="AD87" i="8" s="1"/>
  <c r="K87" i="8"/>
  <c r="S87" i="8" s="1"/>
  <c r="AE87" i="8"/>
  <c r="K40" i="8"/>
  <c r="S40" i="8" s="1"/>
  <c r="U40" i="8"/>
  <c r="AD40" i="8" s="1"/>
  <c r="AE40" i="8"/>
  <c r="L40" i="8"/>
  <c r="T40" i="8" s="1"/>
  <c r="AC40" i="8" s="1"/>
  <c r="M40" i="8"/>
  <c r="AE33" i="8"/>
  <c r="K33" i="8"/>
  <c r="S33" i="8" s="1"/>
  <c r="U33" i="8"/>
  <c r="AD33" i="8" s="1"/>
  <c r="M33" i="8"/>
  <c r="AE73" i="8"/>
  <c r="U73" i="8"/>
  <c r="AD73" i="8" s="1"/>
  <c r="M73" i="8"/>
  <c r="K73" i="8"/>
  <c r="S73" i="8" s="1"/>
  <c r="L73" i="8"/>
  <c r="T73" i="8" s="1"/>
  <c r="AC73" i="8" s="1"/>
  <c r="AE90" i="8"/>
  <c r="K90" i="8"/>
  <c r="S90" i="8" s="1"/>
  <c r="M90" i="8"/>
  <c r="U90" i="8" s="1"/>
  <c r="AD90" i="8" s="1"/>
  <c r="K50" i="8"/>
  <c r="S50" i="8" s="1"/>
  <c r="M50" i="8"/>
  <c r="U50" i="8" s="1"/>
  <c r="AD50" i="8" s="1"/>
  <c r="AE50" i="8"/>
  <c r="AE86" i="8"/>
  <c r="K86" i="8"/>
  <c r="S86" i="8" s="1"/>
  <c r="M86" i="8"/>
  <c r="U86" i="8" s="1"/>
  <c r="AD86" i="8" s="1"/>
  <c r="L86" i="8"/>
  <c r="T86" i="8" s="1"/>
  <c r="AC86" i="8" s="1"/>
  <c r="M67" i="8"/>
  <c r="U67" i="8" s="1"/>
  <c r="AD67" i="8" s="1"/>
  <c r="AE67" i="8"/>
  <c r="K67" i="8"/>
  <c r="S67" i="8" s="1"/>
  <c r="L67" i="8"/>
  <c r="T67" i="8" s="1"/>
  <c r="AC67" i="8" s="1"/>
  <c r="T85" i="8"/>
  <c r="AC85" i="8" s="1"/>
  <c r="M85" i="8"/>
  <c r="U85" i="8" s="1"/>
  <c r="AD85" i="8" s="1"/>
  <c r="AE85" i="8"/>
  <c r="K85" i="8"/>
  <c r="S85" i="8" s="1"/>
  <c r="M57" i="8"/>
  <c r="U57" i="8" s="1"/>
  <c r="AD57" i="8" s="1"/>
  <c r="K57" i="8"/>
  <c r="S57" i="8" s="1"/>
  <c r="L57" i="8"/>
  <c r="T57" i="8" s="1"/>
  <c r="AC57" i="8" s="1"/>
  <c r="AE57" i="8"/>
  <c r="AE96" i="8"/>
  <c r="K96" i="8"/>
  <c r="S96" i="8" s="1"/>
  <c r="M96" i="8"/>
  <c r="U96" i="8" s="1"/>
  <c r="AD96" i="8" s="1"/>
  <c r="U70" i="8"/>
  <c r="AD70" i="8" s="1"/>
  <c r="M70" i="8"/>
  <c r="AE70" i="8"/>
  <c r="K70" i="8"/>
  <c r="S70" i="8" s="1"/>
  <c r="T70" i="8"/>
  <c r="AC70" i="8" s="1"/>
  <c r="AE52" i="8"/>
  <c r="M52" i="8"/>
  <c r="U52" i="8" s="1"/>
  <c r="AD52" i="8" s="1"/>
  <c r="L52" i="8"/>
  <c r="T52" i="8" s="1"/>
  <c r="AC52" i="8" s="1"/>
  <c r="K52" i="8"/>
  <c r="S52" i="8" s="1"/>
  <c r="AE47" i="8"/>
  <c r="K47" i="8"/>
  <c r="S47" i="8" s="1"/>
  <c r="L47" i="8"/>
  <c r="M47" i="8"/>
  <c r="U47" i="8" s="1"/>
  <c r="AD47" i="8" s="1"/>
  <c r="T47" i="8"/>
  <c r="AC47" i="8" s="1"/>
  <c r="K29" i="8"/>
  <c r="S29" i="8" s="1"/>
  <c r="L29" i="8"/>
  <c r="T29" i="8" s="1"/>
  <c r="AC29" i="8" s="1"/>
  <c r="AE29" i="8"/>
  <c r="M29" i="8"/>
  <c r="U29" i="8" s="1"/>
  <c r="AD29" i="8" s="1"/>
  <c r="K82" i="8"/>
  <c r="S82" i="8" s="1"/>
  <c r="M82" i="8"/>
  <c r="U82" i="8" s="1"/>
  <c r="AD82" i="8" s="1"/>
  <c r="AE82" i="8"/>
  <c r="AE34" i="8"/>
  <c r="K34" i="8"/>
  <c r="S34" i="8" s="1"/>
  <c r="M34" i="8"/>
  <c r="U34" i="8"/>
  <c r="AD34" i="8" s="1"/>
  <c r="L34" i="8"/>
  <c r="T34" i="8" s="1"/>
  <c r="AC34" i="8" s="1"/>
  <c r="M80" i="8"/>
  <c r="U80" i="8" s="1"/>
  <c r="AD80" i="8" s="1"/>
  <c r="K80" i="8"/>
  <c r="S80" i="8" s="1"/>
  <c r="AE80" i="8"/>
  <c r="T102" i="8"/>
  <c r="AC102" i="8" s="1"/>
  <c r="K102" i="8"/>
  <c r="S102" i="8" s="1"/>
  <c r="M102" i="8"/>
  <c r="U102" i="8"/>
  <c r="AD102" i="8" s="1"/>
  <c r="AE102" i="8"/>
  <c r="M22" i="8"/>
  <c r="U22" i="8" s="1"/>
  <c r="AD22" i="8" s="1"/>
  <c r="K22" i="8"/>
  <c r="S22" i="8" s="1"/>
  <c r="AE22" i="8"/>
  <c r="AE43" i="8"/>
  <c r="K43" i="8"/>
  <c r="S43" i="8" s="1"/>
  <c r="U43" i="8"/>
  <c r="AD43" i="8" s="1"/>
  <c r="M43" i="8"/>
  <c r="K54" i="8"/>
  <c r="S54" i="8" s="1"/>
  <c r="L54" i="8"/>
  <c r="T54" i="8" s="1"/>
  <c r="AC54" i="8" s="1"/>
  <c r="M54" i="8"/>
  <c r="U54" i="8" s="1"/>
  <c r="AD54" i="8" s="1"/>
  <c r="AE54" i="8"/>
  <c r="K58" i="8"/>
  <c r="S58" i="8" s="1"/>
  <c r="AE58" i="8"/>
  <c r="M58" i="8"/>
  <c r="U58" i="8" s="1"/>
  <c r="AD58" i="8" s="1"/>
  <c r="M28" i="8"/>
  <c r="U28" i="8" s="1"/>
  <c r="AD28" i="8" s="1"/>
  <c r="AE28" i="8"/>
  <c r="K28" i="8"/>
  <c r="S28" i="8" s="1"/>
  <c r="L28" i="8"/>
  <c r="T28" i="8" s="1"/>
  <c r="AC28" i="8" s="1"/>
  <c r="L64" i="8"/>
  <c r="T64" i="8" s="1"/>
  <c r="AC64" i="8" s="1"/>
  <c r="K64" i="8"/>
  <c r="S64" i="8" s="1"/>
  <c r="AE64" i="8"/>
  <c r="M64" i="8"/>
  <c r="U64" i="8" s="1"/>
  <c r="AD64" i="8" s="1"/>
  <c r="AE103" i="8"/>
  <c r="K103" i="8"/>
  <c r="S103" i="8" s="1"/>
  <c r="M103" i="8"/>
  <c r="U103" i="8" s="1"/>
  <c r="AD103" i="8" s="1"/>
  <c r="AE21" i="8"/>
  <c r="U21" i="8"/>
  <c r="AD21" i="8" s="1"/>
  <c r="K21" i="8"/>
  <c r="S21" i="8" s="1"/>
  <c r="M21" i="8"/>
  <c r="L21" i="8"/>
  <c r="T21" i="8" s="1"/>
  <c r="AC21" i="8" s="1"/>
  <c r="T74" i="8"/>
  <c r="AC74" i="8" s="1"/>
  <c r="AE74" i="8"/>
  <c r="K74" i="8"/>
  <c r="S74" i="8" s="1"/>
  <c r="M74" i="8"/>
  <c r="U74" i="8" s="1"/>
  <c r="AD74" i="8" s="1"/>
  <c r="L74" i="8"/>
  <c r="AE44" i="8"/>
  <c r="U44" i="8"/>
  <c r="AD44" i="8" s="1"/>
  <c r="K44" i="8"/>
  <c r="S44" i="8" s="1"/>
  <c r="M44" i="8"/>
  <c r="AE92" i="8"/>
  <c r="K92" i="8"/>
  <c r="S92" i="8" s="1"/>
  <c r="M92" i="8"/>
  <c r="U92" i="8" s="1"/>
  <c r="AD92" i="8" s="1"/>
  <c r="K14" i="8"/>
  <c r="S14" i="8" s="1"/>
  <c r="AE14" i="8"/>
  <c r="M14" i="8"/>
  <c r="U14" i="8"/>
  <c r="AD14" i="8" s="1"/>
  <c r="L37" i="8"/>
  <c r="T37" i="8" s="1"/>
  <c r="AC37" i="8" s="1"/>
  <c r="AE37" i="8"/>
  <c r="M37" i="8"/>
  <c r="K37" i="8"/>
  <c r="S37" i="8" s="1"/>
  <c r="U37" i="8"/>
  <c r="AD37" i="8" s="1"/>
  <c r="AE69" i="8"/>
  <c r="K69" i="8"/>
  <c r="S69" i="8" s="1"/>
  <c r="L69" i="8"/>
  <c r="T69" i="8" s="1"/>
  <c r="AC69" i="8" s="1"/>
  <c r="M69" i="8"/>
  <c r="U69" i="8" s="1"/>
  <c r="AD69" i="8" s="1"/>
  <c r="T84" i="8"/>
  <c r="AC84" i="8" s="1"/>
  <c r="M84" i="8"/>
  <c r="U84" i="8"/>
  <c r="AD84" i="8" s="1"/>
  <c r="AE84" i="8"/>
  <c r="K84" i="8"/>
  <c r="S84" i="8" s="1"/>
  <c r="T91" i="8"/>
  <c r="AC91" i="8" s="1"/>
  <c r="K91" i="8"/>
  <c r="S91" i="8" s="1"/>
  <c r="AE91" i="8"/>
  <c r="M91" i="8"/>
  <c r="U91" i="8" s="1"/>
  <c r="AD91" i="8" s="1"/>
  <c r="K38" i="8"/>
  <c r="S38" i="8" s="1"/>
  <c r="L38" i="8"/>
  <c r="T38" i="8" s="1"/>
  <c r="AC38" i="8" s="1"/>
  <c r="AE38" i="8"/>
  <c r="M38" i="8"/>
  <c r="U38" i="8" s="1"/>
  <c r="AD38" i="8" s="1"/>
  <c r="K46" i="8"/>
  <c r="S46" i="8" s="1"/>
  <c r="M46" i="8"/>
  <c r="U46" i="8" s="1"/>
  <c r="AD46" i="8" s="1"/>
  <c r="AE46" i="8"/>
  <c r="L46" i="8"/>
  <c r="T46" i="8" s="1"/>
  <c r="AC46" i="8" s="1"/>
  <c r="M32" i="8"/>
  <c r="L32" i="8"/>
  <c r="T32" i="8" s="1"/>
  <c r="AC32" i="8" s="1"/>
  <c r="AE32" i="8"/>
  <c r="K32" i="8"/>
  <c r="S32" i="8" s="1"/>
  <c r="U32" i="8"/>
  <c r="AD32" i="8" s="1"/>
  <c r="M81" i="8"/>
  <c r="U81" i="8"/>
  <c r="AD81" i="8" s="1"/>
  <c r="K81" i="8"/>
  <c r="S81" i="8" s="1"/>
  <c r="T81" i="8"/>
  <c r="AC81" i="8" s="1"/>
  <c r="AE81" i="8"/>
  <c r="K94" i="8"/>
  <c r="S94" i="8" s="1"/>
  <c r="M94" i="8"/>
  <c r="U94" i="8" s="1"/>
  <c r="AD94" i="8" s="1"/>
  <c r="T94" i="8"/>
  <c r="AC94" i="8" s="1"/>
  <c r="AE94" i="8"/>
  <c r="AE13" i="8"/>
  <c r="M13" i="8"/>
  <c r="U13" i="8" s="1"/>
  <c r="AD13" i="8" s="1"/>
  <c r="K13" i="8"/>
  <c r="S13" i="8" s="1"/>
  <c r="L13" i="8"/>
  <c r="T13" i="8" s="1"/>
  <c r="AC13" i="8" s="1"/>
  <c r="AE23" i="8"/>
  <c r="K23" i="8"/>
  <c r="S23" i="8" s="1"/>
  <c r="M23" i="8"/>
  <c r="U23" i="8"/>
  <c r="AD23" i="8" s="1"/>
  <c r="AE49" i="8"/>
  <c r="M49" i="8"/>
  <c r="U49" i="8"/>
  <c r="AD49" i="8" s="1"/>
  <c r="K49" i="8"/>
  <c r="S49" i="8" s="1"/>
  <c r="L49" i="8"/>
  <c r="T49" i="8" s="1"/>
  <c r="AC49" i="8" s="1"/>
  <c r="AJ88" i="8"/>
  <c r="A88" i="8" s="1"/>
  <c r="AJ83" i="8"/>
  <c r="A83" i="8" s="1"/>
  <c r="AJ76" i="8"/>
  <c r="A76" i="8" s="1"/>
  <c r="AJ99" i="8"/>
  <c r="A99" i="8" s="1"/>
  <c r="AJ78" i="8"/>
  <c r="A78" i="8" s="1"/>
  <c r="AJ79" i="8"/>
  <c r="A79" i="8" s="1"/>
  <c r="AJ101" i="8"/>
  <c r="A101" i="8" s="1"/>
  <c r="AJ72" i="8"/>
  <c r="A72" i="8" s="1"/>
  <c r="AJ75" i="8"/>
  <c r="A75" i="8" s="1"/>
  <c r="AJ93" i="8"/>
  <c r="A93" i="8" s="1"/>
  <c r="AJ77" i="8"/>
  <c r="A77" i="8" s="1"/>
  <c r="AI9" i="8"/>
  <c r="AK9" i="8" s="1"/>
  <c r="AJ97" i="8"/>
  <c r="A97" i="8" s="1"/>
  <c r="AJ95" i="8"/>
  <c r="A95" i="8" s="1"/>
  <c r="L20" i="8"/>
  <c r="T20" i="8" s="1"/>
  <c r="AC20" i="8" s="1"/>
  <c r="AJ100" i="8"/>
  <c r="A100" i="8" s="1"/>
  <c r="AJ104" i="8"/>
  <c r="A104" i="8" s="1"/>
  <c r="AJ89" i="8"/>
  <c r="A89" i="8" s="1"/>
  <c r="L15" i="8"/>
  <c r="T15" i="8" s="1"/>
  <c r="AC15" i="8" s="1"/>
  <c r="AJ98" i="8"/>
  <c r="A98" i="8" s="1"/>
  <c r="AJ71" i="8"/>
  <c r="A71" i="8" s="1"/>
  <c r="AB41" i="8"/>
  <c r="AI10" i="8"/>
  <c r="AJ10" i="8" s="1"/>
  <c r="AJ87" i="8"/>
  <c r="A87" i="8" s="1"/>
  <c r="AJ73" i="8"/>
  <c r="A73" i="8" s="1"/>
  <c r="AJ90" i="8"/>
  <c r="A90" i="8" s="1"/>
  <c r="AJ86" i="8"/>
  <c r="A86" i="8" s="1"/>
  <c r="AJ85" i="8"/>
  <c r="A85" i="8" s="1"/>
  <c r="AJ96" i="8"/>
  <c r="A96" i="8" s="1"/>
  <c r="AJ70" i="8"/>
  <c r="A70" i="8" s="1"/>
  <c r="AJ82" i="8"/>
  <c r="A82" i="8" s="1"/>
  <c r="AJ80" i="8"/>
  <c r="A80" i="8" s="1"/>
  <c r="AJ102" i="8"/>
  <c r="A102" i="8" s="1"/>
  <c r="L41" i="8"/>
  <c r="T41" i="8" s="1"/>
  <c r="AC41" i="8" s="1"/>
  <c r="AJ103" i="8"/>
  <c r="A103" i="8" s="1"/>
  <c r="AJ74" i="8"/>
  <c r="A74" i="8" s="1"/>
  <c r="AJ92" i="8"/>
  <c r="A92" i="8" s="1"/>
  <c r="AJ84" i="8"/>
  <c r="A84" i="8" s="1"/>
  <c r="AB20" i="8"/>
  <c r="AJ91" i="8"/>
  <c r="A91" i="8" s="1"/>
  <c r="AB15" i="8"/>
  <c r="AJ81" i="8"/>
  <c r="A81" i="8" s="1"/>
  <c r="AJ94" i="8"/>
  <c r="A94" i="8" s="1"/>
  <c r="E12" i="7"/>
  <c r="C8" i="7"/>
  <c r="E10" i="7"/>
  <c r="C10" i="7"/>
  <c r="C14" i="7"/>
  <c r="D14" i="7"/>
  <c r="C15" i="7"/>
  <c r="D15" i="7"/>
  <c r="A8" i="8"/>
  <c r="AJ9" i="8" l="1"/>
  <c r="L80" i="8"/>
  <c r="T80" i="8" s="1"/>
  <c r="AC80" i="8" s="1"/>
  <c r="L25" i="8"/>
  <c r="T25" i="8" s="1"/>
  <c r="AC25" i="8" s="1"/>
  <c r="L26" i="8"/>
  <c r="T26" i="8" s="1"/>
  <c r="AC26" i="8" s="1"/>
  <c r="L99" i="8"/>
  <c r="T99" i="8" s="1"/>
  <c r="AC99" i="8" s="1"/>
  <c r="L82" i="8"/>
  <c r="T82" i="8" s="1"/>
  <c r="AC82" i="8" s="1"/>
  <c r="L87" i="8"/>
  <c r="T87" i="8" s="1"/>
  <c r="AC87" i="8" s="1"/>
  <c r="L12" i="8"/>
  <c r="T12" i="8" s="1"/>
  <c r="AC12" i="8" s="1"/>
  <c r="AL15" i="8"/>
  <c r="L92" i="8"/>
  <c r="T92" i="8" s="1"/>
  <c r="AC92" i="8" s="1"/>
  <c r="AH15" i="8"/>
  <c r="AI15" i="8" s="1"/>
  <c r="AK15" i="8" s="1"/>
  <c r="AL41" i="8"/>
  <c r="L81" i="8"/>
  <c r="AH20" i="8"/>
  <c r="AI20" i="8" s="1"/>
  <c r="AK20" i="8" s="1"/>
  <c r="AL20" i="8"/>
  <c r="L22" i="8"/>
  <c r="T22" i="8" s="1"/>
  <c r="AC22" i="8" s="1"/>
  <c r="L44" i="8"/>
  <c r="T44" i="8" s="1"/>
  <c r="AC44" i="8" s="1"/>
  <c r="L97" i="8"/>
  <c r="L102" i="8"/>
  <c r="L33" i="8"/>
  <c r="T33" i="8" s="1"/>
  <c r="AC33" i="8" s="1"/>
  <c r="L85" i="8"/>
  <c r="L100" i="8"/>
  <c r="L45" i="8"/>
  <c r="T45" i="8" s="1"/>
  <c r="AC45" i="8" s="1"/>
  <c r="L71" i="8"/>
  <c r="T71" i="8" s="1"/>
  <c r="AC71" i="8" s="1"/>
  <c r="L77" i="8"/>
  <c r="T77" i="8" s="1"/>
  <c r="AC77" i="8" s="1"/>
  <c r="AB17" i="8"/>
  <c r="AB82" i="8"/>
  <c r="AH82" i="8" s="1"/>
  <c r="AI82" i="8" s="1"/>
  <c r="AK82" i="8" s="1"/>
  <c r="AL82" i="8"/>
  <c r="L96" i="8"/>
  <c r="T96" i="8" s="1"/>
  <c r="AC96" i="8" s="1"/>
  <c r="AB39" i="8"/>
  <c r="AH39" i="8" s="1"/>
  <c r="AL39" i="8"/>
  <c r="L104" i="8"/>
  <c r="AB50" i="8"/>
  <c r="AB95" i="8"/>
  <c r="AH95" i="8" s="1"/>
  <c r="AI95" i="8" s="1"/>
  <c r="AK95" i="8" s="1"/>
  <c r="AL95" i="8"/>
  <c r="AB77" i="8"/>
  <c r="AB76" i="8"/>
  <c r="L94" i="8"/>
  <c r="AB68" i="8"/>
  <c r="AH68" i="8" s="1"/>
  <c r="AL68" i="8"/>
  <c r="AB102" i="8"/>
  <c r="AH102" i="8" s="1"/>
  <c r="AI102" i="8" s="1"/>
  <c r="AK102" i="8" s="1"/>
  <c r="AL102" i="8"/>
  <c r="L76" i="8"/>
  <c r="T76" i="8" s="1"/>
  <c r="AC76" i="8" s="1"/>
  <c r="AB85" i="8"/>
  <c r="AH85" i="8" s="1"/>
  <c r="AI85" i="8" s="1"/>
  <c r="AK85" i="8" s="1"/>
  <c r="AL85" i="8"/>
  <c r="AL81" i="8"/>
  <c r="AB81" i="8"/>
  <c r="AH81" i="8" s="1"/>
  <c r="AI81" i="8" s="1"/>
  <c r="AK81" i="8" s="1"/>
  <c r="AB78" i="8"/>
  <c r="AL52" i="8"/>
  <c r="AB52" i="8"/>
  <c r="AH52" i="8" s="1"/>
  <c r="L93" i="8"/>
  <c r="AB14" i="8"/>
  <c r="AB54" i="8"/>
  <c r="AH54" i="8" s="1"/>
  <c r="AL54" i="8"/>
  <c r="AB66" i="8"/>
  <c r="AH66" i="8" s="1"/>
  <c r="AL66" i="8"/>
  <c r="AB103" i="8"/>
  <c r="L23" i="8"/>
  <c r="T23" i="8" s="1"/>
  <c r="AC23" i="8" s="1"/>
  <c r="AB32" i="8"/>
  <c r="AH32" i="8" s="1"/>
  <c r="AL32" i="8"/>
  <c r="AB24" i="8"/>
  <c r="L19" i="8"/>
  <c r="T19" i="8" s="1"/>
  <c r="AC19" i="8" s="1"/>
  <c r="AL11" i="8"/>
  <c r="AB11" i="8"/>
  <c r="AH11" i="8" s="1"/>
  <c r="AB59" i="8"/>
  <c r="AH59" i="8" s="1"/>
  <c r="AL59" i="8"/>
  <c r="AB16" i="8"/>
  <c r="AB42" i="8"/>
  <c r="AH42" i="8" s="1"/>
  <c r="AL42" i="8"/>
  <c r="AB44" i="8"/>
  <c r="AB27" i="8"/>
  <c r="AB22" i="8"/>
  <c r="AB86" i="8"/>
  <c r="AH86" i="8" s="1"/>
  <c r="AI86" i="8" s="1"/>
  <c r="AK86" i="8" s="1"/>
  <c r="AL86" i="8"/>
  <c r="L17" i="8"/>
  <c r="T17" i="8" s="1"/>
  <c r="AC17" i="8" s="1"/>
  <c r="AB74" i="8"/>
  <c r="AH74" i="8" s="1"/>
  <c r="AI74" i="8" s="1"/>
  <c r="AK74" i="8" s="1"/>
  <c r="AL74" i="8"/>
  <c r="AB48" i="8"/>
  <c r="AH48" i="8" s="1"/>
  <c r="AL48" i="8"/>
  <c r="AB72" i="8"/>
  <c r="AH72" i="8" s="1"/>
  <c r="AI72" i="8" s="1"/>
  <c r="AK72" i="8" s="1"/>
  <c r="AL72" i="8"/>
  <c r="L79" i="8"/>
  <c r="AL38" i="8"/>
  <c r="AB38" i="8"/>
  <c r="AH38" i="8" s="1"/>
  <c r="AB31" i="8"/>
  <c r="AH31" i="8" s="1"/>
  <c r="AL31" i="8"/>
  <c r="AB57" i="8"/>
  <c r="AH57" i="8" s="1"/>
  <c r="AL57" i="8"/>
  <c r="AB49" i="8"/>
  <c r="AH49" i="8" s="1"/>
  <c r="AL49" i="8"/>
  <c r="AB58" i="8"/>
  <c r="AB47" i="8"/>
  <c r="AH47" i="8" s="1"/>
  <c r="AL47" i="8"/>
  <c r="AL26" i="8"/>
  <c r="AB26" i="8"/>
  <c r="AH26" i="8" s="1"/>
  <c r="AL53" i="8"/>
  <c r="AB53" i="8"/>
  <c r="AH53" i="8" s="1"/>
  <c r="A9" i="8"/>
  <c r="AB55" i="8"/>
  <c r="AH55" i="8" s="1"/>
  <c r="AL55" i="8"/>
  <c r="AB92" i="8"/>
  <c r="L103" i="8"/>
  <c r="T103" i="8" s="1"/>
  <c r="AC103" i="8" s="1"/>
  <c r="L43" i="8"/>
  <c r="T43" i="8" s="1"/>
  <c r="AC43" i="8" s="1"/>
  <c r="L70" i="8"/>
  <c r="AB67" i="8"/>
  <c r="AH67" i="8" s="1"/>
  <c r="AL67" i="8"/>
  <c r="L98" i="8"/>
  <c r="AB51" i="8"/>
  <c r="AH51" i="8" s="1"/>
  <c r="AL51" i="8"/>
  <c r="AB99" i="8"/>
  <c r="AH99" i="8" s="1"/>
  <c r="AI99" i="8" s="1"/>
  <c r="AK99" i="8" s="1"/>
  <c r="AL99" i="8"/>
  <c r="L88" i="8"/>
  <c r="T88" i="8" s="1"/>
  <c r="AC88" i="8" s="1"/>
  <c r="AL64" i="8"/>
  <c r="AB64" i="8"/>
  <c r="AH64" i="8" s="1"/>
  <c r="AB18" i="8"/>
  <c r="AH41" i="8"/>
  <c r="AL13" i="8"/>
  <c r="AB13" i="8"/>
  <c r="AH13" i="8" s="1"/>
  <c r="AB33" i="8"/>
  <c r="L36" i="8"/>
  <c r="T36" i="8" s="1"/>
  <c r="AC36" i="8" s="1"/>
  <c r="AL65" i="8"/>
  <c r="AB65" i="8"/>
  <c r="AH65" i="8" s="1"/>
  <c r="AL35" i="8"/>
  <c r="AB35" i="8"/>
  <c r="AH35" i="8" s="1"/>
  <c r="AB79" i="8"/>
  <c r="AH79" i="8" s="1"/>
  <c r="AI79" i="8" s="1"/>
  <c r="AK79" i="8" s="1"/>
  <c r="AL79" i="8"/>
  <c r="L72" i="8"/>
  <c r="AL29" i="8"/>
  <c r="AB29" i="8"/>
  <c r="AH29" i="8" s="1"/>
  <c r="L58" i="8"/>
  <c r="T58" i="8" s="1"/>
  <c r="AC58" i="8" s="1"/>
  <c r="AB30" i="8"/>
  <c r="AH30" i="8" s="1"/>
  <c r="AL30" i="8"/>
  <c r="AB101" i="8"/>
  <c r="AH101" i="8" s="1"/>
  <c r="AI101" i="8" s="1"/>
  <c r="AK101" i="8" s="1"/>
  <c r="AL101" i="8"/>
  <c r="AB90" i="8"/>
  <c r="L14" i="8"/>
  <c r="T14" i="8" s="1"/>
  <c r="AC14" i="8" s="1"/>
  <c r="AL89" i="8"/>
  <c r="AB89" i="8"/>
  <c r="AH89" i="8" s="1"/>
  <c r="AI89" i="8" s="1"/>
  <c r="AK89" i="8" s="1"/>
  <c r="AB12" i="8"/>
  <c r="L78" i="8"/>
  <c r="T78" i="8" s="1"/>
  <c r="AC78" i="8" s="1"/>
  <c r="AB84" i="8"/>
  <c r="AH84" i="8" s="1"/>
  <c r="AI84" i="8" s="1"/>
  <c r="AK84" i="8" s="1"/>
  <c r="AL84" i="8"/>
  <c r="AL73" i="8"/>
  <c r="AB73" i="8"/>
  <c r="AH73" i="8" s="1"/>
  <c r="AI73" i="8" s="1"/>
  <c r="AK73" i="8" s="1"/>
  <c r="AB93" i="8"/>
  <c r="AH93" i="8" s="1"/>
  <c r="AI93" i="8" s="1"/>
  <c r="AK93" i="8" s="1"/>
  <c r="AL93" i="8"/>
  <c r="AK10" i="8"/>
  <c r="AB23" i="8"/>
  <c r="L84" i="8"/>
  <c r="AB43" i="8"/>
  <c r="AL34" i="8"/>
  <c r="AB34" i="8"/>
  <c r="AH34" i="8" s="1"/>
  <c r="AB71" i="8"/>
  <c r="AB100" i="8"/>
  <c r="AH100" i="8" s="1"/>
  <c r="AI100" i="8" s="1"/>
  <c r="AK100" i="8" s="1"/>
  <c r="AL100" i="8"/>
  <c r="AB75" i="8"/>
  <c r="AH75" i="8" s="1"/>
  <c r="AI75" i="8" s="1"/>
  <c r="AK75" i="8" s="1"/>
  <c r="AL75" i="8"/>
  <c r="AB60" i="8"/>
  <c r="AH60" i="8" s="1"/>
  <c r="AL60" i="8"/>
  <c r="AB88" i="8"/>
  <c r="AL69" i="8"/>
  <c r="AB69" i="8"/>
  <c r="AH69" i="8" s="1"/>
  <c r="AB104" i="8"/>
  <c r="AH104" i="8" s="1"/>
  <c r="AI104" i="8" s="1"/>
  <c r="AK104" i="8" s="1"/>
  <c r="AL104" i="8"/>
  <c r="AL97" i="8"/>
  <c r="AB97" i="8"/>
  <c r="AH97" i="8" s="1"/>
  <c r="AI97" i="8" s="1"/>
  <c r="AK97" i="8" s="1"/>
  <c r="AB36" i="8"/>
  <c r="AB46" i="8"/>
  <c r="AH46" i="8" s="1"/>
  <c r="AL46" i="8"/>
  <c r="AB28" i="8"/>
  <c r="AH28" i="8" s="1"/>
  <c r="AL28" i="8"/>
  <c r="AB96" i="8"/>
  <c r="AB45" i="8"/>
  <c r="AB37" i="8"/>
  <c r="AH37" i="8" s="1"/>
  <c r="AL37" i="8"/>
  <c r="AL56" i="8"/>
  <c r="AB56" i="8"/>
  <c r="AH56" i="8" s="1"/>
  <c r="AL63" i="8"/>
  <c r="AB63" i="8"/>
  <c r="AH63" i="8" s="1"/>
  <c r="AB94" i="8"/>
  <c r="AH94" i="8" s="1"/>
  <c r="AI94" i="8" s="1"/>
  <c r="AK94" i="8" s="1"/>
  <c r="AL94" i="8"/>
  <c r="AB40" i="8"/>
  <c r="AH40" i="8" s="1"/>
  <c r="AL40" i="8"/>
  <c r="L50" i="8"/>
  <c r="T50" i="8" s="1"/>
  <c r="AC50" i="8" s="1"/>
  <c r="AB87" i="8"/>
  <c r="AL87" i="8"/>
  <c r="AL61" i="8"/>
  <c r="AB61" i="8"/>
  <c r="AH61" i="8" s="1"/>
  <c r="L91" i="8"/>
  <c r="AB21" i="8"/>
  <c r="AH21" i="8" s="1"/>
  <c r="AL21" i="8"/>
  <c r="AB25" i="8"/>
  <c r="AH25" i="8" s="1"/>
  <c r="AL25" i="8"/>
  <c r="AB91" i="8"/>
  <c r="AH91" i="8" s="1"/>
  <c r="AI91" i="8" s="1"/>
  <c r="AK91" i="8" s="1"/>
  <c r="AL91" i="8"/>
  <c r="AB80" i="8"/>
  <c r="AH80" i="8" s="1"/>
  <c r="AI80" i="8" s="1"/>
  <c r="AK80" i="8" s="1"/>
  <c r="AL80" i="8"/>
  <c r="L90" i="8"/>
  <c r="T90" i="8" s="1"/>
  <c r="AC90" i="8" s="1"/>
  <c r="L101" i="8"/>
  <c r="AB98" i="8"/>
  <c r="AH98" i="8" s="1"/>
  <c r="AI98" i="8" s="1"/>
  <c r="AK98" i="8" s="1"/>
  <c r="AL98" i="8"/>
  <c r="AB19" i="8"/>
  <c r="AB83" i="8"/>
  <c r="AH83" i="8" s="1"/>
  <c r="AI83" i="8" s="1"/>
  <c r="AK83" i="8" s="1"/>
  <c r="AL83" i="8"/>
  <c r="AL70" i="8"/>
  <c r="AB70" i="8"/>
  <c r="AH70" i="8" s="1"/>
  <c r="AI70" i="8" s="1"/>
  <c r="AK70" i="8" s="1"/>
  <c r="L27" i="8"/>
  <c r="T27" i="8" s="1"/>
  <c r="AC27" i="8" s="1"/>
  <c r="L18" i="8"/>
  <c r="T18" i="8" s="1"/>
  <c r="AC18" i="8" s="1"/>
  <c r="L24" i="8"/>
  <c r="T24" i="8" s="1"/>
  <c r="AC24" i="8" s="1"/>
  <c r="AB62" i="8"/>
  <c r="AH62" i="8" s="1"/>
  <c r="AL62" i="8"/>
  <c r="L16" i="8"/>
  <c r="T16" i="8" s="1"/>
  <c r="AC16" i="8" s="1"/>
  <c r="E9" i="7"/>
  <c r="D6" i="7"/>
  <c r="C12" i="7"/>
  <c r="F7" i="7"/>
  <c r="F9" i="7"/>
  <c r="F8" i="7"/>
  <c r="C7" i="7"/>
  <c r="D13" i="7"/>
  <c r="F14" i="7"/>
  <c r="C13" i="7"/>
  <c r="E14" i="7"/>
  <c r="F10" i="7"/>
  <c r="E11" i="7"/>
  <c r="D8" i="7"/>
  <c r="D11" i="7"/>
  <c r="E7" i="7"/>
  <c r="D7" i="7"/>
  <c r="C11" i="7"/>
  <c r="D12" i="7"/>
  <c r="C6" i="7"/>
  <c r="E8" i="7"/>
  <c r="E13" i="7"/>
  <c r="D10" i="7"/>
  <c r="C9" i="7"/>
  <c r="F6" i="7"/>
  <c r="D9" i="7"/>
  <c r="F13" i="7"/>
  <c r="E6" i="7"/>
  <c r="F12" i="7"/>
  <c r="A10" i="8"/>
  <c r="E16" i="7"/>
  <c r="AH87" i="8" l="1"/>
  <c r="AI87" i="8" s="1"/>
  <c r="AK87" i="8" s="1"/>
  <c r="AL33" i="8"/>
  <c r="AJ15" i="8"/>
  <c r="AL12" i="8"/>
  <c r="AL92" i="8"/>
  <c r="AH12" i="8"/>
  <c r="AH33" i="8"/>
  <c r="AI33" i="8" s="1"/>
  <c r="AJ33" i="8" s="1"/>
  <c r="AH92" i="8"/>
  <c r="AI92" i="8" s="1"/>
  <c r="AK92" i="8" s="1"/>
  <c r="AL71" i="8"/>
  <c r="AL45" i="8"/>
  <c r="AH45" i="8"/>
  <c r="AJ20" i="8"/>
  <c r="AH44" i="8"/>
  <c r="AI44" i="8" s="1"/>
  <c r="AJ44" i="8" s="1"/>
  <c r="AL44" i="8"/>
  <c r="AH71" i="8"/>
  <c r="AI71" i="8" s="1"/>
  <c r="AK71" i="8" s="1"/>
  <c r="AL22" i="8"/>
  <c r="AH22" i="8"/>
  <c r="AI22" i="8" s="1"/>
  <c r="AK22" i="8" s="1"/>
  <c r="AL27" i="8"/>
  <c r="AH77" i="8"/>
  <c r="AI77" i="8" s="1"/>
  <c r="AK77" i="8" s="1"/>
  <c r="AH27" i="8"/>
  <c r="AI27" i="8" s="1"/>
  <c r="AH103" i="8"/>
  <c r="AI103" i="8" s="1"/>
  <c r="AK103" i="8" s="1"/>
  <c r="AL76" i="8"/>
  <c r="AL96" i="8"/>
  <c r="AH96" i="8"/>
  <c r="AI96" i="8" s="1"/>
  <c r="AK96" i="8" s="1"/>
  <c r="AH76" i="8"/>
  <c r="AI76" i="8" s="1"/>
  <c r="AK76" i="8" s="1"/>
  <c r="AL77" i="8"/>
  <c r="AL90" i="8"/>
  <c r="AH90" i="8"/>
  <c r="AI90" i="8" s="1"/>
  <c r="AK90" i="8" s="1"/>
  <c r="AL19" i="8"/>
  <c r="AH19" i="8"/>
  <c r="AI19" i="8" s="1"/>
  <c r="AK19" i="8" s="1"/>
  <c r="AL103" i="8"/>
  <c r="AI68" i="8"/>
  <c r="AK68" i="8" s="1"/>
  <c r="AI46" i="8"/>
  <c r="AK46" i="8" s="1"/>
  <c r="AJ46" i="8"/>
  <c r="AH36" i="8"/>
  <c r="AI40" i="8"/>
  <c r="AK40" i="8" s="1"/>
  <c r="AJ40" i="8"/>
  <c r="AH18" i="8"/>
  <c r="AI64" i="8"/>
  <c r="AK64" i="8" s="1"/>
  <c r="AJ64" i="8"/>
  <c r="AI59" i="8"/>
  <c r="AJ59" i="8" s="1"/>
  <c r="AI29" i="8"/>
  <c r="AJ29" i="8" s="1"/>
  <c r="AI56" i="8"/>
  <c r="AK56" i="8" s="1"/>
  <c r="AJ56" i="8"/>
  <c r="AL88" i="8"/>
  <c r="AH58" i="8"/>
  <c r="AH24" i="8"/>
  <c r="AI35" i="8"/>
  <c r="AK35" i="8" s="1"/>
  <c r="AI25" i="8"/>
  <c r="AK25" i="8" s="1"/>
  <c r="AI12" i="8"/>
  <c r="AK12" i="8" s="1"/>
  <c r="AI28" i="8"/>
  <c r="AJ28" i="8" s="1"/>
  <c r="AK28" i="8"/>
  <c r="AI13" i="8"/>
  <c r="AJ13" i="8" s="1"/>
  <c r="AI38" i="8"/>
  <c r="AJ38" i="8" s="1"/>
  <c r="AL14" i="8"/>
  <c r="AH43" i="8"/>
  <c r="AI42" i="8"/>
  <c r="AK42" i="8" s="1"/>
  <c r="AJ42" i="8"/>
  <c r="AI53" i="8"/>
  <c r="AK53" i="8" s="1"/>
  <c r="AL16" i="8"/>
  <c r="AI52" i="8"/>
  <c r="AJ52" i="8" s="1"/>
  <c r="AL50" i="8"/>
  <c r="AH23" i="8"/>
  <c r="AH50" i="8"/>
  <c r="AI30" i="8"/>
  <c r="AJ30" i="8" s="1"/>
  <c r="AK30" i="8"/>
  <c r="AI47" i="8"/>
  <c r="AJ47" i="8" s="1"/>
  <c r="AH88" i="8"/>
  <c r="AI88" i="8" s="1"/>
  <c r="AK88" i="8" s="1"/>
  <c r="AL58" i="8"/>
  <c r="AL24" i="8"/>
  <c r="AI67" i="8"/>
  <c r="AK67" i="8" s="1"/>
  <c r="AI65" i="8"/>
  <c r="AK65" i="8" s="1"/>
  <c r="AI21" i="8"/>
  <c r="AJ21" i="8" s="1"/>
  <c r="AI66" i="8"/>
  <c r="AK66" i="8" s="1"/>
  <c r="AJ66" i="8"/>
  <c r="AI31" i="8"/>
  <c r="AK31" i="8" s="1"/>
  <c r="AJ31" i="8"/>
  <c r="AI34" i="8"/>
  <c r="AK34" i="8" s="1"/>
  <c r="AJ34" i="8"/>
  <c r="AL43" i="8"/>
  <c r="AI41" i="8"/>
  <c r="AK41" i="8" s="1"/>
  <c r="AL18" i="8"/>
  <c r="AL23" i="8"/>
  <c r="AI26" i="8"/>
  <c r="AK26" i="8" s="1"/>
  <c r="AL78" i="8"/>
  <c r="AI11" i="8"/>
  <c r="AK11" i="8" s="1"/>
  <c r="AI69" i="8"/>
  <c r="AJ69" i="8" s="1"/>
  <c r="AI39" i="8"/>
  <c r="AK39" i="8" s="1"/>
  <c r="AJ39" i="8"/>
  <c r="AI51" i="8"/>
  <c r="AK51" i="8" s="1"/>
  <c r="AJ51" i="8"/>
  <c r="AH17" i="8"/>
  <c r="AI45" i="8"/>
  <c r="AK45" i="8" s="1"/>
  <c r="AJ45" i="8"/>
  <c r="AI57" i="8"/>
  <c r="AK57" i="8" s="1"/>
  <c r="AJ57" i="8"/>
  <c r="AI62" i="8"/>
  <c r="AK62" i="8" s="1"/>
  <c r="AJ62" i="8"/>
  <c r="AI61" i="8"/>
  <c r="AK61" i="8" s="1"/>
  <c r="AI54" i="8"/>
  <c r="AJ54" i="8" s="1"/>
  <c r="AL36" i="8"/>
  <c r="AI55" i="8"/>
  <c r="AK55" i="8" s="1"/>
  <c r="AH14" i="8"/>
  <c r="AH16" i="8"/>
  <c r="AH78" i="8"/>
  <c r="AI78" i="8" s="1"/>
  <c r="AK78" i="8" s="1"/>
  <c r="AI63" i="8"/>
  <c r="AJ63" i="8" s="1"/>
  <c r="AK63" i="8"/>
  <c r="AI48" i="8"/>
  <c r="AJ48" i="8" s="1"/>
  <c r="AK48" i="8"/>
  <c r="AI37" i="8"/>
  <c r="AK37" i="8" s="1"/>
  <c r="AJ37" i="8"/>
  <c r="AI60" i="8"/>
  <c r="AK60" i="8" s="1"/>
  <c r="AJ60" i="8"/>
  <c r="AI49" i="8"/>
  <c r="AJ49" i="8" s="1"/>
  <c r="AK49" i="8"/>
  <c r="AI32" i="8"/>
  <c r="AJ32" i="8" s="1"/>
  <c r="AL17" i="8"/>
  <c r="F11" i="7"/>
  <c r="AK27" i="8" l="1"/>
  <c r="AJ27" i="8"/>
  <c r="AJ41" i="8"/>
  <c r="AK29" i="8"/>
  <c r="AJ61" i="8"/>
  <c r="AJ55" i="8"/>
  <c r="AK69" i="8"/>
  <c r="AK47" i="8"/>
  <c r="AJ25" i="8"/>
  <c r="AJ12" i="8"/>
  <c r="AJ19" i="8"/>
  <c r="AK44" i="8"/>
  <c r="AK13" i="8"/>
  <c r="AJ65" i="8"/>
  <c r="AJ26" i="8"/>
  <c r="AK32" i="8"/>
  <c r="AJ11" i="8"/>
  <c r="A11" i="8" s="1"/>
  <c r="A12" i="8" s="1"/>
  <c r="AJ67" i="8"/>
  <c r="AK59" i="8"/>
  <c r="AK33" i="8"/>
  <c r="AK38" i="8"/>
  <c r="AJ22" i="8"/>
  <c r="AJ53" i="8"/>
  <c r="AI24" i="8"/>
  <c r="AK24" i="8" s="1"/>
  <c r="AI17" i="8"/>
  <c r="AK17" i="8" s="1"/>
  <c r="AJ17" i="8"/>
  <c r="AI58" i="8"/>
  <c r="AK58" i="8" s="1"/>
  <c r="AI43" i="8"/>
  <c r="AK43" i="8" s="1"/>
  <c r="AI16" i="8"/>
  <c r="AK16" i="8" s="1"/>
  <c r="AJ16" i="8"/>
  <c r="AI18" i="8"/>
  <c r="AK18" i="8" s="1"/>
  <c r="AJ18" i="8"/>
  <c r="AI50" i="8"/>
  <c r="AK50" i="8" s="1"/>
  <c r="AJ50" i="8"/>
  <c r="AI14" i="8"/>
  <c r="AJ14" i="8" s="1"/>
  <c r="A14" i="8" s="1"/>
  <c r="AI23" i="8"/>
  <c r="AK23" i="8" s="1"/>
  <c r="AI36" i="8"/>
  <c r="AK36" i="8" s="1"/>
  <c r="AJ36" i="8"/>
  <c r="AJ68" i="8"/>
  <c r="AK54" i="8"/>
  <c r="AK21" i="8"/>
  <c r="AK52" i="8"/>
  <c r="AJ35" i="8"/>
  <c r="F18" i="7"/>
  <c r="F15" i="7"/>
  <c r="E15" i="7"/>
  <c r="D18" i="7"/>
  <c r="F19" i="7"/>
  <c r="C17" i="7"/>
  <c r="E17" i="7"/>
  <c r="F16" i="7"/>
  <c r="E19" i="7"/>
  <c r="D16" i="7"/>
  <c r="C19" i="7"/>
  <c r="C18" i="7"/>
  <c r="D17" i="7"/>
  <c r="E18" i="7"/>
  <c r="F17" i="7"/>
  <c r="C16" i="7"/>
  <c r="D19" i="7"/>
  <c r="A13" i="8" l="1"/>
  <c r="AJ24" i="8"/>
  <c r="AJ43" i="8"/>
  <c r="AK14" i="8"/>
  <c r="AJ23" i="8"/>
  <c r="AJ58" i="8"/>
  <c r="A15" i="8"/>
  <c r="C21" i="7" l="1"/>
  <c r="F21" i="7"/>
  <c r="E21" i="7"/>
  <c r="D20" i="7"/>
  <c r="E20" i="7"/>
  <c r="D21" i="7"/>
  <c r="F20" i="7"/>
  <c r="C20" i="7"/>
  <c r="A16" i="8"/>
  <c r="A17" i="8" s="1"/>
  <c r="A18" i="8" s="1"/>
  <c r="A19" i="8" l="1"/>
  <c r="F23" i="7" l="1"/>
  <c r="E23" i="7"/>
  <c r="D23" i="7"/>
  <c r="F22" i="7"/>
  <c r="D22" i="7"/>
  <c r="E22" i="7"/>
  <c r="C22" i="7"/>
  <c r="C23" i="7"/>
  <c r="A20" i="8"/>
  <c r="A21" i="8" l="1"/>
  <c r="A22" i="8" l="1"/>
  <c r="E24" i="7"/>
  <c r="D25" i="7"/>
  <c r="C24" i="7"/>
  <c r="F24" i="7"/>
  <c r="F25" i="7"/>
  <c r="E25" i="7"/>
  <c r="D24" i="7"/>
  <c r="C25" i="7"/>
  <c r="A23" i="8"/>
  <c r="A24" i="8" l="1"/>
  <c r="D26" i="7" l="1"/>
  <c r="F26" i="7"/>
  <c r="C26" i="7"/>
  <c r="E26" i="7"/>
  <c r="A25" i="8"/>
  <c r="U30" i="7" l="1"/>
  <c r="V32" i="7"/>
  <c r="T34" i="7"/>
  <c r="T25" i="7"/>
  <c r="V34" i="7"/>
  <c r="U26" i="7"/>
  <c r="S46" i="7"/>
  <c r="U47" i="7"/>
  <c r="V29" i="7"/>
  <c r="U27" i="7"/>
  <c r="S35" i="7"/>
  <c r="S34" i="7"/>
  <c r="U33" i="7"/>
  <c r="V19" i="7"/>
  <c r="T26" i="7"/>
  <c r="U34" i="7"/>
  <c r="S26" i="7"/>
  <c r="T45" i="7"/>
  <c r="S29" i="7"/>
  <c r="U25" i="7"/>
  <c r="U45" i="7"/>
  <c r="S23" i="7"/>
  <c r="S40" i="7"/>
  <c r="V47" i="7"/>
  <c r="V43" i="7"/>
  <c r="U31" i="7"/>
  <c r="V46" i="7"/>
  <c r="V37" i="7"/>
  <c r="T39" i="7"/>
  <c r="T38" i="7"/>
  <c r="U44" i="7"/>
  <c r="S32" i="7"/>
  <c r="V40" i="7"/>
  <c r="T28" i="7"/>
  <c r="V23" i="7"/>
  <c r="T40" i="7"/>
  <c r="T37" i="7"/>
  <c r="S30" i="7"/>
  <c r="S41" i="7"/>
  <c r="U36" i="7"/>
  <c r="U41" i="7"/>
  <c r="S31" i="7"/>
  <c r="T32" i="7"/>
  <c r="V33" i="7"/>
  <c r="V39" i="7"/>
  <c r="U37" i="7"/>
  <c r="V42" i="7"/>
  <c r="V25" i="7"/>
  <c r="S25" i="7"/>
  <c r="V26" i="7"/>
  <c r="S28" i="7"/>
  <c r="V38" i="7"/>
  <c r="U28" i="7"/>
  <c r="U24" i="7"/>
  <c r="T33" i="7"/>
  <c r="T36" i="7"/>
  <c r="U21" i="7"/>
  <c r="U40" i="7"/>
  <c r="V24" i="7"/>
  <c r="T35" i="7"/>
  <c r="V31" i="7"/>
  <c r="V28" i="7"/>
  <c r="S43" i="7"/>
  <c r="V45" i="7"/>
  <c r="S45" i="7"/>
  <c r="V27" i="7"/>
  <c r="S37" i="7"/>
  <c r="T29" i="7"/>
  <c r="T42" i="7"/>
  <c r="U23" i="7"/>
  <c r="U46" i="7"/>
  <c r="S24" i="7"/>
  <c r="S39" i="7"/>
  <c r="T30" i="7"/>
  <c r="S21" i="7"/>
  <c r="T27" i="7"/>
  <c r="V30" i="7"/>
  <c r="U38" i="7"/>
  <c r="S36" i="7"/>
  <c r="T47" i="7"/>
  <c r="S18" i="7"/>
  <c r="U39" i="7"/>
  <c r="U32" i="7"/>
  <c r="T31" i="7"/>
  <c r="T44" i="7"/>
  <c r="S44" i="7"/>
  <c r="V41" i="7"/>
  <c r="V44" i="7"/>
  <c r="U29" i="7"/>
  <c r="U42" i="7"/>
  <c r="V36" i="7"/>
  <c r="T23" i="7"/>
  <c r="U35" i="7"/>
  <c r="S33" i="7"/>
  <c r="T24" i="7"/>
  <c r="T21" i="7"/>
  <c r="T22" i="7"/>
  <c r="S27" i="7"/>
  <c r="A26" i="8"/>
  <c r="U43" i="7" l="1"/>
  <c r="S47" i="7"/>
  <c r="T41" i="7"/>
  <c r="S42" i="7"/>
  <c r="V35" i="7"/>
  <c r="T46" i="7"/>
  <c r="S22" i="7"/>
  <c r="U7" i="7"/>
  <c r="S7" i="7"/>
  <c r="U8" i="7"/>
  <c r="V6" i="7"/>
  <c r="U9" i="7"/>
  <c r="S6" i="7"/>
  <c r="T11" i="7"/>
  <c r="S9" i="7"/>
  <c r="T6" i="7"/>
  <c r="V8" i="7"/>
  <c r="V7" i="7"/>
  <c r="V9" i="7"/>
  <c r="T8" i="7"/>
  <c r="T7" i="7"/>
  <c r="T9" i="7"/>
  <c r="T10" i="7"/>
  <c r="S12" i="7"/>
  <c r="U11" i="7"/>
  <c r="U6" i="7"/>
  <c r="S8" i="7"/>
  <c r="V11" i="7"/>
  <c r="S10" i="7"/>
  <c r="V10" i="7"/>
  <c r="V12" i="7"/>
  <c r="T12" i="7"/>
  <c r="U10" i="7"/>
  <c r="V13" i="7"/>
  <c r="S14" i="7"/>
  <c r="U12" i="7"/>
  <c r="S15" i="7"/>
  <c r="S11" i="7"/>
  <c r="U13" i="7"/>
  <c r="T13" i="7"/>
  <c r="U14" i="7"/>
  <c r="V16" i="7"/>
  <c r="T14" i="7"/>
  <c r="S13" i="7"/>
  <c r="T15" i="7"/>
  <c r="V15" i="7"/>
  <c r="V14" i="7"/>
  <c r="T16" i="7"/>
  <c r="T19" i="7"/>
  <c r="U17" i="7"/>
  <c r="T18" i="7"/>
  <c r="U15" i="7"/>
  <c r="S16" i="7"/>
  <c r="U16" i="7"/>
  <c r="T17" i="7"/>
  <c r="S17" i="7"/>
  <c r="U18" i="7"/>
  <c r="U19" i="7"/>
  <c r="U22" i="7"/>
  <c r="V20" i="7"/>
  <c r="S19" i="7"/>
  <c r="V21" i="7"/>
  <c r="V17" i="7"/>
  <c r="S20" i="7"/>
  <c r="V18" i="7"/>
  <c r="U20" i="7"/>
  <c r="T43" i="7"/>
  <c r="S38" i="7"/>
  <c r="V22" i="7"/>
  <c r="A27" i="8"/>
  <c r="T48" i="7" l="1"/>
  <c r="S48" i="7"/>
  <c r="V48" i="7"/>
  <c r="U48" i="7"/>
  <c r="A28" i="8"/>
  <c r="V49" i="7" l="1"/>
  <c r="U49" i="7"/>
  <c r="T49" i="7"/>
  <c r="S49" i="7"/>
  <c r="K32" i="7"/>
  <c r="M28" i="7"/>
  <c r="M63" i="7"/>
  <c r="K39" i="7"/>
  <c r="K34" i="7"/>
  <c r="N46" i="7"/>
  <c r="M35" i="7"/>
  <c r="L67" i="7"/>
  <c r="N32" i="7"/>
  <c r="N74" i="7"/>
  <c r="N34" i="7"/>
  <c r="N43" i="7"/>
  <c r="N37" i="7"/>
  <c r="K40" i="7"/>
  <c r="K73" i="7"/>
  <c r="M41" i="7"/>
  <c r="N76" i="7"/>
  <c r="L41" i="7"/>
  <c r="L36" i="7"/>
  <c r="L53" i="7"/>
  <c r="K28" i="7"/>
  <c r="M38" i="7"/>
  <c r="M50" i="7"/>
  <c r="K51" i="7"/>
  <c r="K35" i="7"/>
  <c r="L45" i="7"/>
  <c r="M31" i="7"/>
  <c r="N30" i="7"/>
  <c r="M57" i="7"/>
  <c r="N38" i="7"/>
  <c r="L40" i="7"/>
  <c r="L56" i="7"/>
  <c r="L52" i="7"/>
  <c r="L34" i="7"/>
  <c r="L44" i="7"/>
  <c r="K44" i="7"/>
  <c r="M29" i="7"/>
  <c r="M67" i="7"/>
  <c r="N29" i="7"/>
  <c r="L70" i="7"/>
  <c r="N35" i="7"/>
  <c r="K27" i="7"/>
  <c r="L51" i="7"/>
  <c r="L26" i="7"/>
  <c r="K33" i="7"/>
  <c r="M39" i="7"/>
  <c r="K62" i="7"/>
  <c r="N53" i="7"/>
  <c r="L31" i="7"/>
  <c r="M37" i="7"/>
  <c r="M53" i="7"/>
  <c r="N77" i="7"/>
  <c r="N47" i="7"/>
  <c r="M46" i="7"/>
  <c r="L48" i="7"/>
  <c r="N52" i="7"/>
  <c r="L49" i="7"/>
  <c r="L65" i="7"/>
  <c r="M44" i="7"/>
  <c r="L33" i="7"/>
  <c r="M32" i="7"/>
  <c r="K74" i="7"/>
  <c r="M64" i="7"/>
  <c r="N62" i="7"/>
  <c r="M59" i="7"/>
  <c r="N59" i="7"/>
  <c r="K53" i="7"/>
  <c r="K60" i="7"/>
  <c r="M65" i="7"/>
  <c r="K41" i="7"/>
  <c r="K64" i="7"/>
  <c r="K26" i="7"/>
  <c r="K37" i="7"/>
  <c r="L47" i="7"/>
  <c r="M55" i="7"/>
  <c r="K57" i="7"/>
  <c r="L79" i="7"/>
  <c r="K46" i="7"/>
  <c r="L46" i="7"/>
  <c r="N79" i="7"/>
  <c r="K61" i="7"/>
  <c r="N60" i="7"/>
  <c r="L59" i="7"/>
  <c r="N70" i="7"/>
  <c r="N58" i="7"/>
  <c r="K29" i="7"/>
  <c r="M77" i="7"/>
  <c r="K48" i="7"/>
  <c r="N63" i="7"/>
  <c r="M45" i="7"/>
  <c r="N67" i="7"/>
  <c r="L75" i="7"/>
  <c r="M73" i="7"/>
  <c r="M61" i="7"/>
  <c r="L30" i="7"/>
  <c r="K58" i="7"/>
  <c r="N33" i="7"/>
  <c r="M71" i="7"/>
  <c r="K45" i="7"/>
  <c r="L27" i="7"/>
  <c r="N44" i="7"/>
  <c r="M30" i="7"/>
  <c r="K36" i="7"/>
  <c r="N72" i="7"/>
  <c r="L50" i="7"/>
  <c r="M33" i="7"/>
  <c r="K72" i="7"/>
  <c r="M70" i="7"/>
  <c r="L69" i="7"/>
  <c r="M51" i="7"/>
  <c r="L73" i="7"/>
  <c r="N49" i="7"/>
  <c r="K71" i="7"/>
  <c r="M66" i="7"/>
  <c r="N56" i="7"/>
  <c r="K70" i="7"/>
  <c r="N57" i="7"/>
  <c r="M76" i="7"/>
  <c r="N31" i="7"/>
  <c r="N42" i="7"/>
  <c r="K43" i="7"/>
  <c r="L38" i="7"/>
  <c r="L43" i="7"/>
  <c r="K55" i="7"/>
  <c r="N66" i="7"/>
  <c r="K75" i="7"/>
  <c r="K68" i="7"/>
  <c r="L68" i="7"/>
  <c r="N68" i="7"/>
  <c r="M34" i="7"/>
  <c r="N65" i="7"/>
  <c r="L57" i="7"/>
  <c r="M43" i="7"/>
  <c r="L29" i="7"/>
  <c r="N28" i="7"/>
  <c r="M52" i="7"/>
  <c r="N64" i="7"/>
  <c r="N50" i="7"/>
  <c r="M75" i="7"/>
  <c r="L78" i="7"/>
  <c r="K56" i="7"/>
  <c r="K77" i="7"/>
  <c r="N48" i="7"/>
  <c r="K66" i="7"/>
  <c r="L60" i="7"/>
  <c r="L35" i="7"/>
  <c r="L77" i="7"/>
  <c r="K49" i="7"/>
  <c r="K76" i="7"/>
  <c r="N51" i="7"/>
  <c r="N40" i="7"/>
  <c r="N41" i="7"/>
  <c r="K79" i="7"/>
  <c r="M54" i="7"/>
  <c r="M36" i="7"/>
  <c r="M79" i="7"/>
  <c r="N73" i="7"/>
  <c r="M27" i="7"/>
  <c r="M49" i="7"/>
  <c r="K50" i="7"/>
  <c r="K59" i="7"/>
  <c r="K63" i="7"/>
  <c r="N36" i="7"/>
  <c r="M42" i="7"/>
  <c r="K47" i="7"/>
  <c r="M68" i="7"/>
  <c r="L37" i="7"/>
  <c r="L62" i="7"/>
  <c r="N61" i="7"/>
  <c r="M62" i="7"/>
  <c r="N55" i="7"/>
  <c r="M40" i="7"/>
  <c r="L64" i="7"/>
  <c r="M47" i="7"/>
  <c r="K31" i="7"/>
  <c r="L76" i="7"/>
  <c r="K52" i="7"/>
  <c r="K78" i="7"/>
  <c r="A29" i="8"/>
  <c r="M74" i="7" l="1"/>
  <c r="N78" i="7"/>
  <c r="L66" i="7"/>
  <c r="L55" i="7"/>
  <c r="L54" i="7"/>
  <c r="L74" i="7"/>
  <c r="T51" i="7"/>
  <c r="T50" i="7"/>
  <c r="S51" i="7"/>
  <c r="S50" i="7"/>
  <c r="V51" i="7"/>
  <c r="V50" i="7"/>
  <c r="U51" i="7"/>
  <c r="N71" i="7"/>
  <c r="L63" i="7"/>
  <c r="L71" i="7"/>
  <c r="L58" i="7"/>
  <c r="M78" i="7"/>
  <c r="N75" i="7"/>
  <c r="M48" i="7"/>
  <c r="N69" i="7"/>
  <c r="L72" i="7"/>
  <c r="K65" i="7"/>
  <c r="M72" i="7"/>
  <c r="M56" i="7"/>
  <c r="M60" i="7"/>
  <c r="U50" i="7"/>
  <c r="K54" i="7"/>
  <c r="K42" i="7"/>
  <c r="L28" i="7"/>
  <c r="M58" i="7"/>
  <c r="L39" i="7"/>
  <c r="L7" i="7"/>
  <c r="M7" i="7"/>
  <c r="N6" i="7"/>
  <c r="L8" i="7"/>
  <c r="K6" i="7"/>
  <c r="M6" i="7"/>
  <c r="K8" i="7"/>
  <c r="K7" i="7"/>
  <c r="L6" i="7"/>
  <c r="K9" i="7"/>
  <c r="N8" i="7"/>
  <c r="N11" i="7"/>
  <c r="N10" i="7"/>
  <c r="M8" i="7"/>
  <c r="N7" i="7"/>
  <c r="K11" i="7"/>
  <c r="L10" i="7"/>
  <c r="M9" i="7"/>
  <c r="K10" i="7"/>
  <c r="L9" i="7"/>
  <c r="M11" i="7"/>
  <c r="M10" i="7"/>
  <c r="N9" i="7"/>
  <c r="L13" i="7"/>
  <c r="L11" i="7"/>
  <c r="M13" i="7"/>
  <c r="M12" i="7"/>
  <c r="N13" i="7"/>
  <c r="K12" i="7"/>
  <c r="N12" i="7"/>
  <c r="K13" i="7"/>
  <c r="L12" i="7"/>
  <c r="M15" i="7"/>
  <c r="K15" i="7"/>
  <c r="M16" i="7"/>
  <c r="L15" i="7"/>
  <c r="N14" i="7"/>
  <c r="L14" i="7"/>
  <c r="K14" i="7"/>
  <c r="M14" i="7"/>
  <c r="N15" i="7"/>
  <c r="N16" i="7"/>
  <c r="L16" i="7"/>
  <c r="N17" i="7"/>
  <c r="K17" i="7"/>
  <c r="N18" i="7"/>
  <c r="M18" i="7"/>
  <c r="L18" i="7"/>
  <c r="K18" i="7"/>
  <c r="M19" i="7"/>
  <c r="K16" i="7"/>
  <c r="M17" i="7"/>
  <c r="L17" i="7"/>
  <c r="M20" i="7"/>
  <c r="K19" i="7"/>
  <c r="K20" i="7"/>
  <c r="N21" i="7"/>
  <c r="L19" i="7"/>
  <c r="L21" i="7"/>
  <c r="N19" i="7"/>
  <c r="M21" i="7"/>
  <c r="N20" i="7"/>
  <c r="K21" i="7"/>
  <c r="N22" i="7"/>
  <c r="L20" i="7"/>
  <c r="M22" i="7"/>
  <c r="N23" i="7"/>
  <c r="K22" i="7"/>
  <c r="M23" i="7"/>
  <c r="L32" i="7"/>
  <c r="N24" i="7"/>
  <c r="L22" i="7"/>
  <c r="K24" i="7"/>
  <c r="L23" i="7"/>
  <c r="K23" i="7"/>
  <c r="N27" i="7"/>
  <c r="L42" i="7"/>
  <c r="K69" i="7"/>
  <c r="M69" i="7"/>
  <c r="K30" i="7"/>
  <c r="N25" i="7"/>
  <c r="L61" i="7"/>
  <c r="N45" i="7"/>
  <c r="N54" i="7"/>
  <c r="K67" i="7"/>
  <c r="L24" i="7"/>
  <c r="M24" i="7"/>
  <c r="K38" i="7"/>
  <c r="K25" i="7"/>
  <c r="N26" i="7"/>
  <c r="M26" i="7"/>
  <c r="M25" i="7"/>
  <c r="L25" i="7"/>
  <c r="A30" i="8"/>
  <c r="N80" i="7" l="1"/>
  <c r="M80" i="7"/>
  <c r="K81" i="7"/>
  <c r="K80" i="7"/>
  <c r="L81" i="7"/>
  <c r="M81" i="7"/>
  <c r="L80" i="7"/>
  <c r="N81" i="7"/>
  <c r="A31" i="8"/>
  <c r="A32" i="8" l="1"/>
  <c r="V52" i="7"/>
  <c r="S53" i="7"/>
  <c r="T52" i="7"/>
  <c r="U52" i="7"/>
  <c r="S52" i="7"/>
  <c r="T53" i="7"/>
  <c r="V53" i="7"/>
  <c r="U53" i="7"/>
  <c r="A33" i="8"/>
  <c r="N82" i="7" l="1"/>
  <c r="L83" i="7"/>
  <c r="K83" i="7"/>
  <c r="M83" i="7"/>
  <c r="K82" i="7"/>
  <c r="M82" i="7"/>
  <c r="L82" i="7"/>
  <c r="N83" i="7"/>
  <c r="A34" i="8"/>
  <c r="V54" i="7" l="1"/>
  <c r="S54" i="7"/>
  <c r="U54" i="7"/>
  <c r="T54" i="7"/>
  <c r="T55" i="7"/>
  <c r="L84" i="7"/>
  <c r="N84" i="7"/>
  <c r="A35" i="8"/>
  <c r="K85" i="7" l="1"/>
  <c r="K84" i="7"/>
  <c r="M84" i="7"/>
  <c r="A36" i="8"/>
  <c r="N86" i="7" l="1"/>
  <c r="K86" i="7"/>
  <c r="M85" i="7"/>
  <c r="N85" i="7"/>
  <c r="L86" i="7"/>
  <c r="L87" i="7"/>
  <c r="M86" i="7"/>
  <c r="A37" i="8"/>
  <c r="M87" i="7" l="1"/>
  <c r="L88" i="7"/>
  <c r="M88" i="7"/>
  <c r="N88" i="7"/>
  <c r="A38" i="8"/>
  <c r="K88" i="7" l="1"/>
  <c r="N90" i="7"/>
  <c r="A39" i="8"/>
  <c r="A40" i="8" l="1"/>
  <c r="A41" i="8" l="1"/>
  <c r="A42" i="8" l="1"/>
  <c r="A43" i="8" l="1"/>
  <c r="A44" i="8" l="1"/>
  <c r="A45" i="8" l="1"/>
  <c r="C78" i="7"/>
  <c r="E77" i="7"/>
  <c r="E92" i="7"/>
  <c r="F53" i="7"/>
  <c r="C39" i="7"/>
  <c r="F41" i="7"/>
  <c r="D100" i="7"/>
  <c r="F96" i="7"/>
  <c r="C42" i="7"/>
  <c r="C67" i="7"/>
  <c r="D71" i="7"/>
  <c r="E56" i="7"/>
  <c r="F40" i="7"/>
  <c r="E94" i="7"/>
  <c r="D54" i="7"/>
  <c r="C60" i="7"/>
  <c r="C29" i="7"/>
  <c r="E33" i="7"/>
  <c r="E67" i="7"/>
  <c r="F81" i="7"/>
  <c r="D37" i="7"/>
  <c r="E82" i="7"/>
  <c r="D27" i="7"/>
  <c r="E46" i="7"/>
  <c r="C96" i="7"/>
  <c r="C77" i="7"/>
  <c r="C32" i="7"/>
  <c r="D104" i="7"/>
  <c r="C64" i="7"/>
  <c r="D57" i="7"/>
  <c r="D46" i="7"/>
  <c r="D40" i="7"/>
  <c r="F45" i="7"/>
  <c r="D81" i="7"/>
  <c r="C85" i="7"/>
  <c r="F34" i="7"/>
  <c r="F78" i="7"/>
  <c r="F80" i="7"/>
  <c r="F89" i="7"/>
  <c r="F47" i="7"/>
  <c r="E49" i="7"/>
  <c r="F91" i="7"/>
  <c r="D80" i="7"/>
  <c r="D58" i="7"/>
  <c r="E103" i="7"/>
  <c r="E93" i="7"/>
  <c r="F99" i="7"/>
  <c r="E38" i="7"/>
  <c r="F93" i="7"/>
  <c r="E76" i="7"/>
  <c r="F73" i="7"/>
  <c r="E30" i="7"/>
  <c r="E74" i="7"/>
  <c r="E72" i="7"/>
  <c r="F27" i="7"/>
  <c r="E65" i="7"/>
  <c r="E87" i="7"/>
  <c r="E42" i="7"/>
  <c r="E86" i="7"/>
  <c r="F58" i="7"/>
  <c r="E84" i="7"/>
  <c r="E69" i="7"/>
  <c r="C37" i="7"/>
  <c r="D101" i="7"/>
  <c r="D60" i="7"/>
  <c r="D30" i="7"/>
  <c r="D28" i="7"/>
  <c r="C73" i="7"/>
  <c r="E80" i="7"/>
  <c r="C80" i="7"/>
  <c r="F57" i="7"/>
  <c r="E60" i="7"/>
  <c r="E48" i="7"/>
  <c r="F67" i="7"/>
  <c r="C68" i="7"/>
  <c r="F100" i="7"/>
  <c r="C50" i="7"/>
  <c r="D44" i="7"/>
  <c r="E51" i="7"/>
  <c r="F48" i="7"/>
  <c r="C75" i="7"/>
  <c r="F30" i="7"/>
  <c r="E47" i="7"/>
  <c r="D99" i="7"/>
  <c r="E45" i="7"/>
  <c r="E58" i="7"/>
  <c r="D65" i="7"/>
  <c r="E75" i="7"/>
  <c r="E57" i="7"/>
  <c r="C100" i="7"/>
  <c r="D41" i="7"/>
  <c r="E31" i="7"/>
  <c r="C46" i="7"/>
  <c r="D31" i="7"/>
  <c r="F68" i="7"/>
  <c r="D75" i="7"/>
  <c r="C47" i="7"/>
  <c r="D98" i="7"/>
  <c r="F65" i="7"/>
  <c r="D86" i="7"/>
  <c r="E59" i="7"/>
  <c r="E39" i="7"/>
  <c r="F51" i="7"/>
  <c r="C43" i="7"/>
  <c r="F86" i="7"/>
  <c r="E102" i="7"/>
  <c r="C71" i="7"/>
  <c r="F90" i="7"/>
  <c r="E97" i="7"/>
  <c r="C62" i="7"/>
  <c r="F37" i="7"/>
  <c r="F79" i="7"/>
  <c r="E83" i="7"/>
  <c r="F54" i="7"/>
  <c r="F95" i="7"/>
  <c r="C63" i="7"/>
  <c r="F103" i="7"/>
  <c r="F75" i="7"/>
  <c r="C27" i="7"/>
  <c r="D52" i="7"/>
  <c r="E44" i="7"/>
  <c r="D95" i="7"/>
  <c r="E68" i="7"/>
  <c r="E73" i="7"/>
  <c r="C36" i="7"/>
  <c r="D96" i="7"/>
  <c r="F74" i="7"/>
  <c r="D85" i="7"/>
  <c r="F84" i="7"/>
  <c r="F88" i="7"/>
  <c r="E63" i="7"/>
  <c r="F83" i="7"/>
  <c r="C45" i="7"/>
  <c r="F92" i="7"/>
  <c r="C57" i="7"/>
  <c r="F52" i="7"/>
  <c r="F101" i="7"/>
  <c r="F46" i="7"/>
  <c r="D72" i="7"/>
  <c r="E96" i="7"/>
  <c r="C98" i="7"/>
  <c r="E55" i="7"/>
  <c r="F76" i="7"/>
  <c r="C102" i="7"/>
  <c r="C38" i="7"/>
  <c r="C72" i="7"/>
  <c r="F28" i="7"/>
  <c r="D91" i="7"/>
  <c r="F98" i="7"/>
  <c r="C82" i="7"/>
  <c r="E104" i="7"/>
  <c r="F61" i="7"/>
  <c r="D45" i="7"/>
  <c r="E81" i="7"/>
  <c r="C69" i="7"/>
  <c r="D55" i="7"/>
  <c r="E50" i="7"/>
  <c r="E95" i="7"/>
  <c r="F71" i="7"/>
  <c r="D36" i="7"/>
  <c r="E54" i="7"/>
  <c r="D87" i="7"/>
  <c r="F60" i="7"/>
  <c r="F94" i="7"/>
  <c r="C87" i="7"/>
  <c r="D89" i="7"/>
  <c r="C83" i="7"/>
  <c r="C41" i="7"/>
  <c r="F70" i="7"/>
  <c r="D64" i="7"/>
  <c r="C81" i="7"/>
  <c r="C59" i="7"/>
  <c r="C101" i="7"/>
  <c r="F87" i="7"/>
  <c r="D59" i="7"/>
  <c r="C104" i="7"/>
  <c r="C70" i="7"/>
  <c r="F56" i="7"/>
  <c r="F31" i="7"/>
  <c r="D63" i="7"/>
  <c r="D70" i="7"/>
  <c r="D43" i="7"/>
  <c r="C61" i="7"/>
  <c r="E79" i="7"/>
  <c r="F29" i="7"/>
  <c r="D90" i="7"/>
  <c r="F104" i="7"/>
  <c r="E34" i="7"/>
  <c r="D35" i="7"/>
  <c r="F55" i="7"/>
  <c r="C52" i="7"/>
  <c r="F66" i="7"/>
  <c r="C86" i="7"/>
  <c r="D88" i="7"/>
  <c r="C94" i="7"/>
  <c r="F64" i="7"/>
  <c r="D92" i="7"/>
  <c r="E66" i="7"/>
  <c r="E29" i="7"/>
  <c r="E89" i="7"/>
  <c r="D76" i="7"/>
  <c r="D68" i="7"/>
  <c r="C93" i="7"/>
  <c r="E35" i="7"/>
  <c r="D50" i="7"/>
  <c r="E70" i="7"/>
  <c r="D32" i="7"/>
  <c r="C33" i="7"/>
  <c r="E99" i="7"/>
  <c r="C55" i="7"/>
  <c r="C84" i="7"/>
  <c r="D47" i="7"/>
  <c r="E78" i="7"/>
  <c r="C54" i="7"/>
  <c r="D67" i="7"/>
  <c r="C79" i="7"/>
  <c r="C66" i="7"/>
  <c r="C40" i="7"/>
  <c r="F50" i="7"/>
  <c r="F85" i="7"/>
  <c r="F38" i="7"/>
  <c r="C35" i="7"/>
  <c r="E36" i="7"/>
  <c r="E88" i="7"/>
  <c r="D51" i="7"/>
  <c r="F69" i="7"/>
  <c r="F36" i="7"/>
  <c r="C44" i="7"/>
  <c r="D38" i="7"/>
  <c r="D77" i="7"/>
  <c r="E62" i="7"/>
  <c r="F82" i="7"/>
  <c r="F59" i="7"/>
  <c r="C74" i="7"/>
  <c r="C99" i="7"/>
  <c r="F44" i="7"/>
  <c r="C89" i="7"/>
  <c r="C97" i="7"/>
  <c r="E41" i="7"/>
  <c r="D29" i="7"/>
  <c r="E90" i="7"/>
  <c r="D61" i="7"/>
  <c r="E28" i="7"/>
  <c r="D39" i="7"/>
  <c r="D78" i="7"/>
  <c r="C58" i="7"/>
  <c r="E53" i="7"/>
  <c r="D34" i="7"/>
  <c r="D69" i="7"/>
  <c r="D84" i="7"/>
  <c r="D102" i="7"/>
  <c r="D94" i="7"/>
  <c r="D62" i="7"/>
  <c r="C30" i="7"/>
  <c r="C90" i="7"/>
  <c r="F77" i="7"/>
  <c r="F32" i="7"/>
  <c r="D49" i="7"/>
  <c r="D97" i="7"/>
  <c r="D33" i="7"/>
  <c r="C65" i="7"/>
  <c r="C92" i="7"/>
  <c r="D66" i="7"/>
  <c r="E85" i="7"/>
  <c r="C49" i="7"/>
  <c r="E40" i="7"/>
  <c r="D79" i="7"/>
  <c r="E32" i="7"/>
  <c r="C51" i="7"/>
  <c r="E91" i="7"/>
  <c r="D74" i="7"/>
  <c r="F39" i="7"/>
  <c r="D93" i="7"/>
  <c r="F43" i="7"/>
  <c r="F33" i="7"/>
  <c r="C56" i="7"/>
  <c r="F63" i="7"/>
  <c r="C48" i="7"/>
  <c r="E100" i="7"/>
  <c r="F62" i="7"/>
  <c r="D103" i="7"/>
  <c r="F42" i="7"/>
  <c r="C34" i="7"/>
  <c r="F72" i="7"/>
  <c r="E64" i="7"/>
  <c r="E52" i="7"/>
  <c r="F97" i="7"/>
  <c r="C53" i="7"/>
  <c r="D42" i="7"/>
  <c r="C76" i="7"/>
  <c r="C91" i="7"/>
  <c r="D73" i="7"/>
  <c r="D56" i="7"/>
  <c r="D83" i="7"/>
  <c r="E98" i="7"/>
  <c r="F35" i="7"/>
  <c r="C88" i="7"/>
  <c r="F49" i="7"/>
  <c r="C95" i="7"/>
  <c r="F102" i="7"/>
  <c r="D48" i="7"/>
  <c r="E101" i="7"/>
  <c r="D82" i="7"/>
  <c r="E27" i="7"/>
  <c r="D53" i="7"/>
  <c r="C103" i="7"/>
  <c r="E71" i="7"/>
  <c r="E43" i="7"/>
  <c r="C28" i="7"/>
  <c r="E61" i="7"/>
  <c r="E37" i="7"/>
  <c r="C31" i="7"/>
  <c r="S84" i="7"/>
  <c r="V80" i="7"/>
  <c r="T79" i="7"/>
  <c r="U60" i="7"/>
  <c r="T75" i="7"/>
  <c r="S66" i="7"/>
  <c r="T87" i="7"/>
  <c r="T68" i="7"/>
  <c r="V85" i="7"/>
  <c r="U66" i="7"/>
  <c r="S67" i="7"/>
  <c r="U78" i="7"/>
  <c r="T72" i="7"/>
  <c r="V74" i="7"/>
  <c r="S59" i="7"/>
  <c r="S60" i="7"/>
  <c r="V81" i="7"/>
  <c r="U70" i="7"/>
  <c r="T84" i="7"/>
  <c r="T59" i="7"/>
  <c r="T77" i="7"/>
  <c r="T74" i="7"/>
  <c r="S70" i="7"/>
  <c r="U57" i="7"/>
  <c r="U81" i="7"/>
  <c r="S62" i="7"/>
  <c r="U82" i="7"/>
  <c r="S56" i="7"/>
  <c r="U67" i="7"/>
  <c r="V64" i="7"/>
  <c r="U56" i="7"/>
  <c r="U65" i="7"/>
  <c r="S81" i="7"/>
  <c r="S76" i="7"/>
  <c r="T80" i="7"/>
  <c r="T57" i="7"/>
  <c r="T82" i="7"/>
  <c r="S68" i="7"/>
  <c r="V63" i="7"/>
  <c r="S85" i="7"/>
  <c r="S72" i="7"/>
  <c r="V67" i="7"/>
  <c r="T60" i="7"/>
  <c r="V56" i="7"/>
  <c r="V79" i="7"/>
  <c r="T69" i="7"/>
  <c r="S64" i="7"/>
  <c r="S77" i="7"/>
  <c r="V59" i="7"/>
  <c r="S69" i="7"/>
  <c r="S87" i="7"/>
  <c r="S73" i="7"/>
  <c r="S57" i="7"/>
  <c r="T86" i="7"/>
  <c r="U68" i="7"/>
  <c r="U59" i="7"/>
  <c r="V71" i="7"/>
  <c r="S82" i="7"/>
  <c r="V69" i="7"/>
  <c r="V62" i="7"/>
  <c r="U87" i="7"/>
  <c r="U83" i="7"/>
  <c r="T65" i="7"/>
  <c r="V57" i="7"/>
  <c r="U74" i="7"/>
  <c r="S74" i="7"/>
  <c r="T63" i="7"/>
  <c r="S79" i="7"/>
  <c r="U71" i="7"/>
  <c r="T70" i="7"/>
  <c r="U79" i="7"/>
  <c r="T83" i="7"/>
  <c r="U80" i="7"/>
  <c r="U85" i="7"/>
  <c r="U86" i="7"/>
  <c r="U77" i="7"/>
  <c r="U58" i="7"/>
  <c r="T56" i="7"/>
  <c r="S86" i="7"/>
  <c r="S83" i="7"/>
  <c r="V86" i="7"/>
  <c r="U72" i="7"/>
  <c r="U62" i="7"/>
  <c r="S75" i="7"/>
  <c r="S71" i="7"/>
  <c r="V82" i="7"/>
  <c r="T61" i="7"/>
  <c r="S58" i="7"/>
  <c r="U64" i="7"/>
  <c r="V83" i="7"/>
  <c r="V76" i="7"/>
  <c r="V78" i="7"/>
  <c r="V84" i="7"/>
  <c r="T67" i="7"/>
  <c r="V55" i="7"/>
  <c r="U76" i="7"/>
  <c r="S63" i="7"/>
  <c r="V68" i="7"/>
  <c r="U69" i="7"/>
  <c r="U75" i="7"/>
  <c r="T76" i="7"/>
  <c r="U61" i="7"/>
  <c r="S55" i="7"/>
  <c r="V60" i="7"/>
  <c r="U73" i="7"/>
  <c r="T58" i="7"/>
  <c r="T62" i="7"/>
  <c r="T78" i="7"/>
  <c r="T85" i="7"/>
  <c r="U55" i="7"/>
  <c r="T64" i="7"/>
  <c r="S65" i="7"/>
  <c r="V61" i="7"/>
  <c r="V58" i="7"/>
  <c r="S78" i="7"/>
  <c r="S80" i="7"/>
  <c r="V72" i="7"/>
  <c r="V73" i="7"/>
  <c r="V66" i="7"/>
  <c r="V65" i="7"/>
  <c r="T66" i="7"/>
  <c r="V75" i="7"/>
  <c r="U63" i="7"/>
  <c r="V87" i="7"/>
  <c r="S61" i="7"/>
  <c r="T73" i="7"/>
  <c r="T71" i="7"/>
  <c r="T81" i="7"/>
  <c r="U84" i="7"/>
  <c r="V77" i="7"/>
  <c r="V70" i="7"/>
  <c r="A46" i="8" l="1"/>
  <c r="T88" i="7"/>
  <c r="T89" i="7"/>
  <c r="U89" i="7"/>
  <c r="S89" i="7"/>
  <c r="S88" i="7"/>
  <c r="V88" i="7"/>
  <c r="U88" i="7"/>
  <c r="A47" i="8" l="1"/>
  <c r="V89" i="7"/>
  <c r="U90" i="7"/>
  <c r="A48" i="8" l="1"/>
  <c r="T91" i="7"/>
  <c r="S90" i="7"/>
  <c r="V90" i="7"/>
  <c r="T90" i="7"/>
  <c r="A49" i="8" l="1"/>
  <c r="U91" i="7"/>
  <c r="S91" i="7"/>
  <c r="V91" i="7"/>
  <c r="S92" i="7"/>
  <c r="U92" i="7"/>
  <c r="A50" i="8" l="1"/>
  <c r="T92" i="7"/>
  <c r="V92" i="7"/>
  <c r="A51" i="8" l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S94" i="7"/>
  <c r="U94" i="7"/>
  <c r="U95" i="7"/>
  <c r="S95" i="7"/>
  <c r="T93" i="7"/>
  <c r="V95" i="7"/>
  <c r="T94" i="7"/>
  <c r="S93" i="7"/>
  <c r="V93" i="7"/>
  <c r="U93" i="7"/>
  <c r="V94" i="7"/>
  <c r="E74" i="9" l="1"/>
  <c r="H67" i="9"/>
  <c r="H82" i="9"/>
  <c r="F93" i="9"/>
  <c r="G86" i="9"/>
  <c r="F89" i="9"/>
  <c r="F69" i="9"/>
  <c r="G66" i="9"/>
  <c r="G63" i="9"/>
  <c r="H77" i="9"/>
  <c r="G87" i="9"/>
  <c r="I86" i="9"/>
  <c r="I94" i="9"/>
  <c r="I29" i="9"/>
  <c r="G29" i="9"/>
  <c r="F30" i="9"/>
  <c r="I15" i="9"/>
  <c r="I30" i="9"/>
  <c r="E31" i="9"/>
  <c r="H30" i="9"/>
  <c r="I31" i="9"/>
  <c r="E30" i="9"/>
  <c r="G31" i="9"/>
  <c r="E29" i="9"/>
  <c r="H29" i="9"/>
  <c r="I32" i="9"/>
  <c r="G7" i="9"/>
  <c r="G30" i="9"/>
  <c r="H31" i="9"/>
  <c r="E24" i="9"/>
  <c r="H36" i="9"/>
  <c r="E32" i="9"/>
  <c r="G27" i="9"/>
  <c r="F7" i="9"/>
  <c r="G10" i="9"/>
  <c r="E27" i="9"/>
  <c r="I6" i="9"/>
  <c r="I22" i="9"/>
  <c r="F9" i="9"/>
  <c r="G13" i="9"/>
  <c r="I17" i="9"/>
  <c r="H26" i="9"/>
  <c r="G8" i="9"/>
  <c r="I12" i="9"/>
  <c r="G9" i="9"/>
  <c r="E20" i="9"/>
  <c r="I5" i="9"/>
  <c r="H13" i="9"/>
  <c r="H6" i="9"/>
  <c r="H32" i="9"/>
  <c r="E22" i="9"/>
  <c r="H14" i="9"/>
  <c r="I9" i="9"/>
  <c r="H11" i="9"/>
  <c r="G15" i="9"/>
  <c r="F33" i="9"/>
  <c r="I21" i="9"/>
  <c r="G28" i="9"/>
  <c r="F32" i="9"/>
  <c r="I18" i="9"/>
  <c r="H28" i="9"/>
  <c r="H10" i="9"/>
  <c r="F12" i="9"/>
  <c r="G20" i="9"/>
  <c r="I27" i="9"/>
  <c r="H8" i="9"/>
  <c r="I23" i="9"/>
  <c r="I20" i="9"/>
  <c r="I11" i="9"/>
  <c r="E8" i="9"/>
  <c r="F25" i="9"/>
  <c r="F31" i="9"/>
  <c r="E11" i="9"/>
  <c r="F13" i="9"/>
  <c r="E5" i="9"/>
  <c r="G32" i="9"/>
  <c r="G11" i="9"/>
  <c r="G22" i="9"/>
  <c r="H27" i="9"/>
  <c r="E16" i="9"/>
  <c r="G18" i="9"/>
  <c r="F17" i="9"/>
  <c r="F20" i="9"/>
  <c r="G23" i="9"/>
  <c r="F11" i="9"/>
  <c r="H12" i="9"/>
  <c r="E21" i="9"/>
  <c r="E33" i="9"/>
  <c r="F27" i="9"/>
  <c r="F8" i="9"/>
  <c r="E7" i="9"/>
  <c r="H5" i="9"/>
  <c r="H15" i="9"/>
  <c r="H23" i="9"/>
  <c r="H24" i="9"/>
  <c r="F6" i="9"/>
  <c r="I19" i="9"/>
  <c r="H9" i="9"/>
  <c r="G33" i="9"/>
  <c r="G5" i="9"/>
  <c r="I8" i="9"/>
  <c r="E12" i="9"/>
  <c r="I26" i="9"/>
  <c r="F23" i="9"/>
  <c r="I25" i="9"/>
  <c r="H25" i="9"/>
  <c r="E6" i="9"/>
  <c r="I13" i="9"/>
  <c r="E15" i="9"/>
  <c r="I7" i="9"/>
  <c r="H7" i="9"/>
  <c r="G12" i="9"/>
  <c r="F15" i="9"/>
  <c r="F28" i="9"/>
  <c r="G26" i="9"/>
  <c r="G19" i="9"/>
  <c r="H18" i="9"/>
  <c r="I10" i="9"/>
  <c r="I16" i="9"/>
  <c r="F10" i="9"/>
  <c r="H22" i="9"/>
  <c r="F29" i="9"/>
  <c r="G21" i="9"/>
  <c r="H20" i="9"/>
  <c r="G14" i="9"/>
  <c r="E17" i="9"/>
  <c r="E26" i="9"/>
  <c r="G24" i="9"/>
  <c r="F14" i="9"/>
  <c r="E9" i="9"/>
  <c r="E25" i="9"/>
  <c r="F5" i="9"/>
  <c r="I14" i="9"/>
  <c r="F19" i="9"/>
  <c r="G6" i="9"/>
  <c r="E18" i="9"/>
  <c r="G25" i="9"/>
  <c r="H19" i="9"/>
  <c r="E54" i="9"/>
  <c r="F90" i="9"/>
  <c r="H40" i="9"/>
  <c r="I81" i="9"/>
  <c r="H45" i="9"/>
  <c r="I57" i="9"/>
  <c r="G16" i="9"/>
  <c r="H71" i="9"/>
  <c r="H97" i="9"/>
  <c r="F67" i="9"/>
  <c r="F47" i="9"/>
  <c r="G52" i="9"/>
  <c r="E36" i="9"/>
  <c r="F64" i="9"/>
  <c r="I104" i="9"/>
  <c r="E104" i="9"/>
  <c r="H59" i="9"/>
  <c r="F46" i="9"/>
  <c r="F39" i="9"/>
  <c r="F81" i="9"/>
  <c r="I91" i="9"/>
  <c r="I89" i="9"/>
  <c r="H100" i="9"/>
  <c r="I24" i="9"/>
  <c r="H16" i="9"/>
  <c r="H39" i="9"/>
  <c r="G49" i="9"/>
  <c r="I73" i="9"/>
  <c r="I48" i="9"/>
  <c r="I93" i="9"/>
  <c r="G79" i="9"/>
  <c r="H63" i="9"/>
  <c r="H53" i="9"/>
  <c r="G95" i="9"/>
  <c r="I72" i="9"/>
  <c r="G93" i="9"/>
  <c r="E95" i="9"/>
  <c r="E101" i="9"/>
  <c r="I75" i="9"/>
  <c r="E58" i="9"/>
  <c r="E76" i="9"/>
  <c r="F42" i="9"/>
  <c r="F22" i="9"/>
  <c r="H47" i="9"/>
  <c r="I34" i="9"/>
  <c r="G103" i="9"/>
  <c r="F36" i="9"/>
  <c r="F71" i="9"/>
  <c r="G68" i="9"/>
  <c r="F91" i="9"/>
  <c r="E87" i="9"/>
  <c r="E79" i="9"/>
  <c r="I35" i="9"/>
  <c r="G88" i="9"/>
  <c r="H43" i="9"/>
  <c r="E70" i="9"/>
  <c r="E71" i="9"/>
  <c r="H58" i="9"/>
  <c r="E47" i="9"/>
  <c r="H42" i="9"/>
  <c r="F98" i="9"/>
  <c r="E100" i="9"/>
  <c r="E45" i="9"/>
  <c r="G67" i="9"/>
  <c r="E46" i="9"/>
  <c r="F21" i="9"/>
  <c r="F37" i="9"/>
  <c r="G17" i="9"/>
  <c r="G44" i="9"/>
  <c r="H56" i="9"/>
  <c r="F63" i="9"/>
  <c r="E77" i="9"/>
  <c r="E14" i="9"/>
  <c r="I43" i="9"/>
  <c r="H61" i="9"/>
  <c r="G56" i="9"/>
  <c r="E103" i="9"/>
  <c r="E28" i="9"/>
  <c r="E88" i="9"/>
  <c r="G74" i="9"/>
  <c r="I47" i="9"/>
  <c r="H54" i="9"/>
  <c r="F53" i="9"/>
  <c r="H37" i="9"/>
  <c r="G81" i="9"/>
  <c r="H76" i="9"/>
  <c r="F51" i="9"/>
  <c r="G102" i="9"/>
  <c r="F87" i="9"/>
  <c r="F54" i="9"/>
  <c r="E81" i="9"/>
  <c r="F61" i="9"/>
  <c r="E23" i="9"/>
  <c r="I76" i="9"/>
  <c r="E59" i="9"/>
  <c r="F49" i="9"/>
  <c r="E91" i="9"/>
  <c r="H73" i="9"/>
  <c r="G78" i="9"/>
  <c r="E39" i="9"/>
  <c r="E51" i="9"/>
  <c r="I28" i="9"/>
  <c r="I99" i="9"/>
  <c r="I37" i="9"/>
  <c r="I77" i="9"/>
  <c r="E48" i="9"/>
  <c r="H41" i="9"/>
  <c r="I52" i="9"/>
  <c r="H101" i="9"/>
  <c r="E72" i="9"/>
  <c r="F24" i="9"/>
  <c r="E84" i="9"/>
  <c r="I64" i="9"/>
  <c r="F101" i="9"/>
  <c r="G45" i="9"/>
  <c r="E78" i="9"/>
  <c r="E73" i="9"/>
  <c r="F16" i="9"/>
  <c r="H75" i="9"/>
  <c r="H35" i="9"/>
  <c r="I39" i="9"/>
  <c r="F78" i="9"/>
  <c r="G36" i="9"/>
  <c r="E60" i="9"/>
  <c r="G98" i="9"/>
  <c r="H85" i="9"/>
  <c r="H48" i="9"/>
  <c r="F75" i="9"/>
  <c r="E55" i="9"/>
  <c r="H87" i="9"/>
  <c r="E62" i="9"/>
  <c r="I65" i="9"/>
  <c r="F57" i="9"/>
  <c r="G71" i="9"/>
  <c r="F72" i="9"/>
  <c r="F62" i="9"/>
  <c r="E52" i="9"/>
  <c r="H92" i="9"/>
  <c r="G43" i="9"/>
  <c r="H64" i="9"/>
  <c r="E93" i="9"/>
  <c r="F83" i="9"/>
  <c r="G60" i="9"/>
  <c r="I46" i="9"/>
  <c r="F35" i="9"/>
  <c r="F38" i="9"/>
  <c r="F79" i="9"/>
  <c r="G38" i="9"/>
  <c r="E10" i="9"/>
  <c r="I40" i="9"/>
  <c r="E92" i="9"/>
  <c r="G80" i="9"/>
  <c r="H17" i="9"/>
  <c r="I97" i="9"/>
  <c r="H65" i="9"/>
  <c r="I100" i="9"/>
  <c r="I102" i="9"/>
  <c r="G89" i="9"/>
  <c r="H78" i="9"/>
  <c r="I38" i="9"/>
  <c r="E19" i="9"/>
  <c r="F77" i="9"/>
  <c r="I55" i="9"/>
  <c r="G40" i="9"/>
  <c r="H62" i="9"/>
  <c r="H88" i="9"/>
  <c r="I60" i="9"/>
  <c r="I90" i="9"/>
  <c r="I79" i="9"/>
  <c r="F18" i="9"/>
  <c r="I61" i="9"/>
  <c r="H21" i="9"/>
  <c r="I78" i="9"/>
  <c r="F26" i="9"/>
  <c r="H46" i="9"/>
  <c r="E13" i="9"/>
  <c r="H103" i="9"/>
  <c r="E44" i="9"/>
  <c r="H55" i="9"/>
  <c r="E41" i="9"/>
  <c r="H86" i="9"/>
  <c r="F48" i="9"/>
  <c r="E57" i="9"/>
  <c r="H96" i="9"/>
  <c r="I63" i="9"/>
  <c r="E80" i="9"/>
  <c r="E61" i="9"/>
  <c r="H91" i="9"/>
  <c r="I85" i="9"/>
  <c r="I101" i="9"/>
  <c r="G37" i="9"/>
  <c r="I70" i="9"/>
  <c r="I50" i="9"/>
  <c r="H83" i="9"/>
  <c r="G42" i="9"/>
  <c r="H102" i="9"/>
  <c r="G57" i="9"/>
  <c r="G48" i="9"/>
  <c r="G92" i="9"/>
  <c r="F59" i="9"/>
  <c r="H57" i="9"/>
  <c r="I49" i="9"/>
  <c r="G94" i="9"/>
  <c r="E97" i="9"/>
  <c r="F34" i="9"/>
  <c r="F85" i="9"/>
  <c r="G70" i="9"/>
  <c r="G83" i="9"/>
  <c r="F88" i="9"/>
  <c r="H99" i="9"/>
  <c r="I88" i="9"/>
  <c r="E64" i="9"/>
  <c r="F103" i="9"/>
  <c r="H52" i="9"/>
  <c r="E67" i="9"/>
  <c r="E85" i="9"/>
  <c r="I83" i="9"/>
  <c r="G41" i="9"/>
  <c r="H68" i="9"/>
  <c r="E50" i="9"/>
  <c r="G58" i="9"/>
  <c r="F45" i="9"/>
  <c r="E75" i="9"/>
  <c r="F102" i="9"/>
  <c r="I45" i="9"/>
  <c r="G55" i="9"/>
  <c r="I41" i="9"/>
  <c r="F74" i="9"/>
  <c r="G91" i="9"/>
  <c r="H38" i="9"/>
  <c r="G97" i="9"/>
  <c r="I54" i="9"/>
  <c r="F73" i="9"/>
  <c r="E68" i="9"/>
  <c r="E69" i="9"/>
  <c r="F65" i="9"/>
  <c r="I82" i="9"/>
  <c r="G46" i="9"/>
  <c r="G59" i="9"/>
  <c r="F58" i="9"/>
  <c r="F41" i="9"/>
  <c r="E40" i="9"/>
  <c r="H95" i="9"/>
  <c r="H66" i="9"/>
  <c r="G85" i="9"/>
  <c r="F68" i="9"/>
  <c r="I95" i="9"/>
  <c r="F96" i="9"/>
  <c r="F55" i="9"/>
  <c r="G104" i="9"/>
  <c r="I80" i="9"/>
  <c r="I69" i="9"/>
  <c r="H60" i="9"/>
  <c r="I84" i="9"/>
  <c r="H74" i="9"/>
  <c r="E83" i="9"/>
  <c r="G47" i="9"/>
  <c r="H50" i="9"/>
  <c r="E35" i="9"/>
  <c r="H70" i="9"/>
  <c r="H93" i="9"/>
  <c r="G61" i="9"/>
  <c r="E99" i="9"/>
  <c r="G77" i="9"/>
  <c r="H69" i="9"/>
  <c r="F44" i="9"/>
  <c r="F86" i="9"/>
  <c r="I44" i="9"/>
  <c r="H94" i="9"/>
  <c r="I71" i="9"/>
  <c r="F56" i="9"/>
  <c r="I51" i="9"/>
  <c r="I68" i="9"/>
  <c r="E37" i="9"/>
  <c r="F82" i="9"/>
  <c r="E63" i="9"/>
  <c r="E43" i="9"/>
  <c r="F52" i="9"/>
  <c r="E42" i="9"/>
  <c r="G50" i="9"/>
  <c r="I87" i="9"/>
  <c r="G84" i="9"/>
  <c r="H84" i="9"/>
  <c r="I66" i="9"/>
  <c r="I53" i="9"/>
  <c r="G69" i="9"/>
  <c r="E53" i="9"/>
  <c r="H79" i="9"/>
  <c r="I98" i="9"/>
  <c r="I74" i="9"/>
  <c r="G35" i="9"/>
  <c r="E96" i="9"/>
  <c r="F100" i="9"/>
  <c r="E66" i="9"/>
  <c r="H98" i="9"/>
  <c r="F66" i="9"/>
  <c r="F50" i="9"/>
  <c r="E49" i="9"/>
  <c r="F104" i="9"/>
  <c r="G53" i="9"/>
  <c r="H51" i="9"/>
  <c r="I103" i="9"/>
  <c r="H34" i="9"/>
  <c r="F70" i="9"/>
  <c r="I58" i="9"/>
  <c r="G73" i="9"/>
  <c r="G82" i="9"/>
  <c r="I42" i="9"/>
  <c r="G99" i="9"/>
  <c r="G34" i="9"/>
  <c r="F94" i="9"/>
  <c r="E56" i="9"/>
  <c r="E86" i="9"/>
  <c r="E90" i="9"/>
  <c r="I92" i="9"/>
  <c r="H80" i="9"/>
  <c r="G101" i="9"/>
  <c r="G51" i="9"/>
  <c r="G39" i="9"/>
  <c r="H33" i="9"/>
  <c r="G54" i="9"/>
  <c r="E38" i="9"/>
  <c r="I36" i="9"/>
  <c r="H49" i="9"/>
  <c r="I67" i="9"/>
  <c r="H104" i="9"/>
  <c r="G100" i="9"/>
  <c r="F43" i="9"/>
  <c r="E98" i="9"/>
  <c r="G75" i="9"/>
  <c r="G62" i="9"/>
  <c r="I59" i="9"/>
  <c r="I56" i="9"/>
  <c r="F60" i="9"/>
  <c r="F97" i="9"/>
  <c r="H81" i="9"/>
  <c r="H72" i="9"/>
  <c r="G76" i="9"/>
  <c r="I96" i="9"/>
  <c r="E82" i="9"/>
  <c r="E34" i="9"/>
  <c r="I62" i="9"/>
  <c r="F95" i="9"/>
  <c r="H89" i="9"/>
  <c r="F84" i="9"/>
  <c r="H90" i="9"/>
  <c r="F80" i="9"/>
  <c r="I33" i="9"/>
  <c r="G64" i="9"/>
  <c r="E94" i="9"/>
  <c r="E65" i="9"/>
  <c r="G96" i="9"/>
  <c r="F40" i="9"/>
  <c r="E102" i="9"/>
  <c r="G72" i="9"/>
  <c r="F76" i="9"/>
  <c r="F92" i="9"/>
  <c r="G65" i="9"/>
  <c r="H44" i="9"/>
  <c r="G90" i="9"/>
  <c r="F99" i="9"/>
  <c r="E89" i="9"/>
  <c r="T20" i="7"/>
  <c r="J74" i="9"/>
  <c r="K74" i="9"/>
  <c r="K79" i="9"/>
  <c r="J64" i="9"/>
  <c r="K31" i="9"/>
  <c r="K95" i="9"/>
  <c r="K55" i="9"/>
  <c r="J29" i="9"/>
  <c r="K72" i="9"/>
  <c r="J94" i="9"/>
  <c r="K47" i="9"/>
  <c r="J24" i="9"/>
  <c r="K50" i="9"/>
  <c r="J93" i="9"/>
  <c r="J89" i="9"/>
  <c r="J83" i="9"/>
  <c r="J68" i="9"/>
  <c r="K68" i="9"/>
  <c r="J7" i="9"/>
  <c r="J67" i="9"/>
  <c r="J14" i="9"/>
  <c r="K59" i="9"/>
  <c r="K99" i="9"/>
  <c r="K96" i="9"/>
  <c r="J18" i="9"/>
  <c r="J17" i="9"/>
  <c r="J56" i="9"/>
  <c r="K23" i="9"/>
  <c r="K66" i="9"/>
  <c r="K56" i="9"/>
  <c r="J101" i="9"/>
  <c r="J11" i="9"/>
  <c r="K25" i="9"/>
  <c r="K11" i="9"/>
  <c r="K34" i="9"/>
  <c r="K53" i="9"/>
  <c r="K51" i="9"/>
  <c r="K97" i="9"/>
  <c r="J36" i="9"/>
  <c r="J35" i="9"/>
  <c r="K65" i="9"/>
  <c r="J65" i="9"/>
  <c r="K64" i="9"/>
  <c r="J55" i="9"/>
  <c r="K94" i="9"/>
  <c r="J30" i="9"/>
  <c r="J70" i="9"/>
  <c r="J85" i="9"/>
  <c r="K22" i="9"/>
  <c r="K76" i="9"/>
  <c r="J52" i="9"/>
  <c r="J32" i="9"/>
  <c r="K44" i="9"/>
  <c r="J102" i="9"/>
  <c r="K45" i="9"/>
  <c r="J50" i="9"/>
  <c r="K5" i="9"/>
  <c r="K27" i="9"/>
  <c r="J88" i="9"/>
  <c r="J5" i="9"/>
  <c r="K88" i="9"/>
  <c r="K46" i="9"/>
  <c r="K57" i="9"/>
  <c r="J46" i="9"/>
  <c r="J81" i="9"/>
  <c r="K33" i="9"/>
  <c r="J84" i="9"/>
  <c r="J33" i="9"/>
  <c r="K78" i="9"/>
  <c r="J43" i="9"/>
  <c r="K62" i="9"/>
  <c r="K6" i="9"/>
  <c r="K37" i="9"/>
  <c r="J26" i="9"/>
  <c r="J60" i="9"/>
  <c r="J86" i="9"/>
  <c r="K92" i="9"/>
  <c r="K82" i="9"/>
  <c r="K98" i="9"/>
  <c r="J75" i="9"/>
  <c r="J98" i="9"/>
  <c r="K75" i="9"/>
  <c r="J51" i="9"/>
  <c r="K15" i="9"/>
  <c r="K54" i="9"/>
  <c r="K90" i="9"/>
  <c r="J58" i="9"/>
  <c r="J69" i="9"/>
  <c r="K73" i="9"/>
  <c r="J87" i="9"/>
  <c r="K58" i="9"/>
  <c r="K69" i="9"/>
  <c r="J73" i="9"/>
  <c r="K38" i="9"/>
  <c r="J47" i="9"/>
  <c r="K30" i="9"/>
  <c r="K70" i="9"/>
  <c r="K85" i="9"/>
  <c r="J22" i="9"/>
  <c r="J76" i="9"/>
  <c r="K52" i="9"/>
  <c r="K32" i="9"/>
  <c r="J44" i="9"/>
  <c r="K102" i="9"/>
  <c r="J45" i="9"/>
  <c r="J77" i="9"/>
  <c r="K71" i="9"/>
  <c r="K80" i="9"/>
  <c r="K89" i="9"/>
  <c r="J27" i="9"/>
  <c r="K39" i="9"/>
  <c r="J10" i="9"/>
  <c r="K81" i="9"/>
  <c r="J39" i="9"/>
  <c r="K21" i="9"/>
  <c r="K16" i="9"/>
  <c r="K8" i="9"/>
  <c r="K63" i="9"/>
  <c r="J19" i="9"/>
  <c r="J59" i="9"/>
  <c r="J8" i="9"/>
  <c r="J63" i="9"/>
  <c r="K19" i="9"/>
  <c r="K67" i="9"/>
  <c r="K12" i="9"/>
  <c r="J96" i="9"/>
  <c r="K103" i="9"/>
  <c r="J37" i="9"/>
  <c r="J12" i="9"/>
  <c r="K43" i="9"/>
  <c r="J62" i="9"/>
  <c r="K86" i="9"/>
  <c r="J42" i="9"/>
  <c r="K26" i="9"/>
  <c r="J66" i="9"/>
  <c r="J13" i="9"/>
  <c r="J91" i="9"/>
  <c r="J49" i="9"/>
  <c r="K13" i="9"/>
  <c r="J100" i="9"/>
  <c r="J104" i="9"/>
  <c r="K41" i="9"/>
  <c r="J54" i="9"/>
  <c r="K28" i="9"/>
  <c r="J41" i="9"/>
  <c r="J28" i="9"/>
  <c r="J53" i="9"/>
  <c r="J38" i="9"/>
  <c r="J97" i="9"/>
  <c r="K36" i="9"/>
  <c r="J48" i="9"/>
  <c r="K87" i="9"/>
  <c r="J31" i="9"/>
  <c r="K29" i="9"/>
  <c r="K24" i="9"/>
  <c r="K93" i="9"/>
  <c r="K77" i="9"/>
  <c r="J71" i="9"/>
  <c r="J80" i="9"/>
  <c r="K20" i="9"/>
  <c r="J21" i="9"/>
  <c r="J16" i="9"/>
  <c r="J20" i="9"/>
  <c r="K83" i="9"/>
  <c r="K10" i="9"/>
  <c r="J57" i="9"/>
  <c r="K84" i="9"/>
  <c r="K14" i="9"/>
  <c r="J40" i="9"/>
  <c r="K7" i="9"/>
  <c r="K40" i="9"/>
  <c r="J6" i="9"/>
  <c r="K18" i="9"/>
  <c r="J78" i="9"/>
  <c r="J103" i="9"/>
  <c r="J99" i="9"/>
  <c r="K60" i="9"/>
  <c r="K101" i="9"/>
  <c r="J92" i="9"/>
  <c r="K17" i="9"/>
  <c r="J23" i="9"/>
  <c r="K42" i="9"/>
  <c r="J9" i="9"/>
  <c r="J25" i="9"/>
  <c r="K100" i="9"/>
  <c r="K9" i="9"/>
  <c r="J82" i="9"/>
  <c r="K91" i="9"/>
  <c r="K49" i="9"/>
  <c r="J61" i="9"/>
  <c r="J90" i="9"/>
  <c r="K104" i="9"/>
  <c r="K61" i="9"/>
  <c r="J34" i="9"/>
  <c r="J15" i="9"/>
  <c r="K48" i="9"/>
  <c r="K35" i="9"/>
  <c r="J79" i="9"/>
  <c r="J95" i="9"/>
  <c r="J72" i="9"/>
  <c r="L74" i="9" l="1"/>
  <c r="L65" i="9"/>
  <c r="L53" i="9"/>
  <c r="L75" i="9"/>
  <c r="L92" i="9"/>
  <c r="L62" i="9"/>
  <c r="L59" i="9"/>
  <c r="L81" i="9"/>
  <c r="L88" i="9"/>
  <c r="L45" i="9"/>
  <c r="L47" i="9"/>
  <c r="L87" i="9"/>
  <c r="L15" i="9"/>
  <c r="L11" i="9"/>
  <c r="L42" i="9"/>
  <c r="L99" i="9"/>
  <c r="L67" i="9"/>
  <c r="L57" i="9"/>
  <c r="L89" i="9"/>
  <c r="L102" i="9"/>
  <c r="L94" i="9"/>
  <c r="L38" i="9"/>
  <c r="L90" i="9"/>
  <c r="L49" i="9"/>
  <c r="L66" i="9"/>
  <c r="L37" i="9"/>
  <c r="L40" i="9"/>
  <c r="L68" i="9"/>
  <c r="L80" i="9"/>
  <c r="L44" i="9"/>
  <c r="L72" i="9"/>
  <c r="L48" i="9"/>
  <c r="L28" i="9"/>
  <c r="L100" i="9"/>
  <c r="L101" i="9"/>
  <c r="L16" i="9"/>
  <c r="M16" i="9" s="1"/>
  <c r="L27" i="9"/>
  <c r="L32" i="9"/>
  <c r="L29" i="9"/>
  <c r="L35" i="9"/>
  <c r="L34" i="9"/>
  <c r="L98" i="9"/>
  <c r="L86" i="9"/>
  <c r="L43" i="9"/>
  <c r="L19" i="9"/>
  <c r="L10" i="9"/>
  <c r="L93" i="9"/>
  <c r="L52" i="9"/>
  <c r="L55" i="9"/>
  <c r="L73" i="9"/>
  <c r="L51" i="9"/>
  <c r="L91" i="9"/>
  <c r="L23" i="9"/>
  <c r="L103" i="9"/>
  <c r="L14" i="9"/>
  <c r="N14" i="9" s="1"/>
  <c r="L46" i="9"/>
  <c r="L71" i="9"/>
  <c r="L76" i="9"/>
  <c r="L95" i="9"/>
  <c r="L36" i="9"/>
  <c r="L54" i="9"/>
  <c r="L25" i="9"/>
  <c r="L26" i="9"/>
  <c r="L6" i="9"/>
  <c r="L7" i="9"/>
  <c r="L21" i="9"/>
  <c r="L5" i="9"/>
  <c r="L22" i="9"/>
  <c r="L31" i="9"/>
  <c r="L69" i="9"/>
  <c r="L61" i="9"/>
  <c r="L82" i="9"/>
  <c r="L56" i="9"/>
  <c r="L96" i="9"/>
  <c r="L63" i="9"/>
  <c r="L83" i="9"/>
  <c r="L50" i="9"/>
  <c r="L85" i="9"/>
  <c r="L64" i="9"/>
  <c r="L97" i="9"/>
  <c r="L41" i="9"/>
  <c r="L13" i="9"/>
  <c r="L60" i="9"/>
  <c r="L78" i="9"/>
  <c r="L84" i="9"/>
  <c r="L39" i="9"/>
  <c r="L77" i="9"/>
  <c r="L70" i="9"/>
  <c r="L79" i="9"/>
  <c r="L58" i="9"/>
  <c r="L104" i="9"/>
  <c r="L9" i="9"/>
  <c r="L17" i="9"/>
  <c r="L12" i="9"/>
  <c r="L8" i="9"/>
  <c r="L20" i="9"/>
  <c r="L24" i="9"/>
  <c r="L30" i="9"/>
  <c r="M74" i="9"/>
  <c r="A74" i="9" s="1"/>
  <c r="N74" i="9"/>
  <c r="B74" i="9" s="1"/>
  <c r="L18" i="9"/>
  <c r="L33" i="9"/>
  <c r="V124" i="7"/>
  <c r="U209" i="7"/>
  <c r="V132" i="7"/>
  <c r="U118" i="7"/>
  <c r="T137" i="7"/>
  <c r="T111" i="7"/>
  <c r="U106" i="7"/>
  <c r="V254" i="7"/>
  <c r="T225" i="7"/>
  <c r="S212" i="7"/>
  <c r="U225" i="7"/>
  <c r="V229" i="7"/>
  <c r="U229" i="7"/>
  <c r="T129" i="7"/>
  <c r="S223" i="7"/>
  <c r="S103" i="7"/>
  <c r="U161" i="7"/>
  <c r="T113" i="7"/>
  <c r="U207" i="7"/>
  <c r="S166" i="7"/>
  <c r="U174" i="7"/>
  <c r="V158" i="7"/>
  <c r="V225" i="7"/>
  <c r="U101" i="7"/>
  <c r="S159" i="7"/>
  <c r="T205" i="7"/>
  <c r="U142" i="7"/>
  <c r="U242" i="7"/>
  <c r="S139" i="7"/>
  <c r="S253" i="7"/>
  <c r="T95" i="7"/>
  <c r="V140" i="7"/>
  <c r="V149" i="7"/>
  <c r="T209" i="7"/>
  <c r="S132" i="7"/>
  <c r="S129" i="7"/>
  <c r="U165" i="7"/>
  <c r="V175" i="7"/>
  <c r="V204" i="7"/>
  <c r="U116" i="7"/>
  <c r="V249" i="7"/>
  <c r="S113" i="7"/>
  <c r="U179" i="7"/>
  <c r="V129" i="7"/>
  <c r="S179" i="7"/>
  <c r="S154" i="7"/>
  <c r="U99" i="7"/>
  <c r="U210" i="7"/>
  <c r="T150" i="7"/>
  <c r="V201" i="7"/>
  <c r="U214" i="7"/>
  <c r="S96" i="7"/>
  <c r="T240" i="7"/>
  <c r="S178" i="7"/>
  <c r="V244" i="7"/>
  <c r="V137" i="7"/>
  <c r="U144" i="7"/>
  <c r="V240" i="7"/>
  <c r="V223" i="7"/>
  <c r="U221" i="7"/>
  <c r="V143" i="7"/>
  <c r="U228" i="7"/>
  <c r="V118" i="7"/>
  <c r="S238" i="7"/>
  <c r="V185" i="7"/>
  <c r="S184" i="7"/>
  <c r="U218" i="7"/>
  <c r="T136" i="7"/>
  <c r="U205" i="7"/>
  <c r="T223" i="7"/>
  <c r="V182" i="7"/>
  <c r="S97" i="7"/>
  <c r="S243" i="7"/>
  <c r="V224" i="7"/>
  <c r="U241" i="7"/>
  <c r="S239" i="7"/>
  <c r="V172" i="7"/>
  <c r="S120" i="7"/>
  <c r="U201" i="7"/>
  <c r="U98" i="7"/>
  <c r="S246" i="7"/>
  <c r="T236" i="7"/>
  <c r="T133" i="7"/>
  <c r="U138" i="7"/>
  <c r="T175" i="7"/>
  <c r="S119" i="7"/>
  <c r="U203" i="7"/>
  <c r="V136" i="7"/>
  <c r="S170" i="7"/>
  <c r="T233" i="7"/>
  <c r="S165" i="7"/>
  <c r="T151" i="7"/>
  <c r="V117" i="7"/>
  <c r="S236" i="7"/>
  <c r="S124" i="7"/>
  <c r="S135" i="7"/>
  <c r="U185" i="7"/>
  <c r="U171" i="7"/>
  <c r="S234" i="7"/>
  <c r="S252" i="7"/>
  <c r="V150" i="7"/>
  <c r="T254" i="7"/>
  <c r="V251" i="7"/>
  <c r="T197" i="7"/>
  <c r="S200" i="7"/>
  <c r="T204" i="7"/>
  <c r="U198" i="7"/>
  <c r="S203" i="7"/>
  <c r="T184" i="7"/>
  <c r="V232" i="7"/>
  <c r="V194" i="7"/>
  <c r="V162" i="7"/>
  <c r="S254" i="7"/>
  <c r="V214" i="7"/>
  <c r="V160" i="7"/>
  <c r="S99" i="7"/>
  <c r="T103" i="7"/>
  <c r="V180" i="7"/>
  <c r="T173" i="7"/>
  <c r="S171" i="7"/>
  <c r="S197" i="7"/>
  <c r="S245" i="7"/>
  <c r="T212" i="7"/>
  <c r="T117" i="7"/>
  <c r="V188" i="7"/>
  <c r="T242" i="7"/>
  <c r="V197" i="7"/>
  <c r="T237" i="7"/>
  <c r="U240" i="7"/>
  <c r="V96" i="7"/>
  <c r="T149" i="7"/>
  <c r="V220" i="7"/>
  <c r="T248" i="7"/>
  <c r="S228" i="7"/>
  <c r="S221" i="7"/>
  <c r="V199" i="7"/>
  <c r="V168" i="7"/>
  <c r="V195" i="7"/>
  <c r="V145" i="7"/>
  <c r="S167" i="7"/>
  <c r="S141" i="7"/>
  <c r="V135" i="7"/>
  <c r="T166" i="7"/>
  <c r="S108" i="7"/>
  <c r="U108" i="7"/>
  <c r="T198" i="7"/>
  <c r="S101" i="7"/>
  <c r="S218" i="7"/>
  <c r="U208" i="7"/>
  <c r="U175" i="7"/>
  <c r="S155" i="7"/>
  <c r="U107" i="7"/>
  <c r="T143" i="7"/>
  <c r="S102" i="7"/>
  <c r="V210" i="7"/>
  <c r="U149" i="7"/>
  <c r="S233" i="7"/>
  <c r="S173" i="7"/>
  <c r="V190" i="7"/>
  <c r="V209" i="7"/>
  <c r="S142" i="7"/>
  <c r="S168" i="7"/>
  <c r="U141" i="7"/>
  <c r="V241" i="7"/>
  <c r="V215" i="7"/>
  <c r="S149" i="7"/>
  <c r="U226" i="7"/>
  <c r="V109" i="7"/>
  <c r="S112" i="7"/>
  <c r="U195" i="7"/>
  <c r="T189" i="7"/>
  <c r="V218" i="7"/>
  <c r="V250" i="7"/>
  <c r="U122" i="7"/>
  <c r="V228" i="7"/>
  <c r="S226" i="7"/>
  <c r="T199" i="7"/>
  <c r="S164" i="7"/>
  <c r="T218" i="7"/>
  <c r="S160" i="7"/>
  <c r="V134" i="7"/>
  <c r="U246" i="7"/>
  <c r="V165" i="7"/>
  <c r="V248" i="7"/>
  <c r="U121" i="7"/>
  <c r="U115" i="7"/>
  <c r="S220" i="7"/>
  <c r="T139" i="7"/>
  <c r="T167" i="7"/>
  <c r="S222" i="7"/>
  <c r="V130" i="7"/>
  <c r="S205" i="7"/>
  <c r="T208" i="7"/>
  <c r="U252" i="7"/>
  <c r="U112" i="7"/>
  <c r="U244" i="7"/>
  <c r="T202" i="7"/>
  <c r="S151" i="7"/>
  <c r="U147" i="7"/>
  <c r="V192" i="7"/>
  <c r="T132" i="7"/>
  <c r="U182" i="7"/>
  <c r="V153" i="7"/>
  <c r="T165" i="7"/>
  <c r="V181" i="7"/>
  <c r="U202" i="7"/>
  <c r="V236" i="7"/>
  <c r="S147" i="7"/>
  <c r="T130" i="7"/>
  <c r="S244" i="7"/>
  <c r="T250" i="7"/>
  <c r="T195" i="7"/>
  <c r="S224" i="7"/>
  <c r="U139" i="7"/>
  <c r="U251" i="7"/>
  <c r="V187" i="7"/>
  <c r="V234" i="7"/>
  <c r="S100" i="7"/>
  <c r="S250" i="7"/>
  <c r="T178" i="7"/>
  <c r="T104" i="7"/>
  <c r="S191" i="7"/>
  <c r="V99" i="7"/>
  <c r="T235" i="7"/>
  <c r="V122" i="7"/>
  <c r="T114" i="7"/>
  <c r="V161" i="7"/>
  <c r="V105" i="7"/>
  <c r="V100" i="7"/>
  <c r="S240" i="7"/>
  <c r="T127" i="7"/>
  <c r="S145" i="7"/>
  <c r="S248" i="7"/>
  <c r="T200" i="7"/>
  <c r="T119" i="7"/>
  <c r="V166" i="7"/>
  <c r="V213" i="7"/>
  <c r="T245" i="7"/>
  <c r="S123" i="7"/>
  <c r="U204" i="7"/>
  <c r="U250" i="7"/>
  <c r="S204" i="7"/>
  <c r="V184" i="7"/>
  <c r="V120" i="7"/>
  <c r="T102" i="7"/>
  <c r="V151" i="7"/>
  <c r="T141" i="7"/>
  <c r="V235" i="7"/>
  <c r="S207" i="7"/>
  <c r="S235" i="7"/>
  <c r="U136" i="7"/>
  <c r="U96" i="7"/>
  <c r="S216" i="7"/>
  <c r="U176" i="7"/>
  <c r="U111" i="7"/>
  <c r="V226" i="7"/>
  <c r="T126" i="7"/>
  <c r="S214" i="7"/>
  <c r="V245" i="7"/>
  <c r="U227" i="7"/>
  <c r="U235" i="7"/>
  <c r="T135" i="7"/>
  <c r="V203" i="7"/>
  <c r="S215" i="7"/>
  <c r="T239" i="7"/>
  <c r="V246" i="7"/>
  <c r="V138" i="7"/>
  <c r="S232" i="7"/>
  <c r="V106" i="7"/>
  <c r="V207" i="7"/>
  <c r="T121" i="7"/>
  <c r="S242" i="7"/>
  <c r="V113" i="7"/>
  <c r="T246" i="7"/>
  <c r="T203" i="7"/>
  <c r="U104" i="7"/>
  <c r="U146" i="7"/>
  <c r="T181" i="7"/>
  <c r="V98" i="7"/>
  <c r="T221" i="7"/>
  <c r="U224" i="7"/>
  <c r="T243" i="7"/>
  <c r="S114" i="7"/>
  <c r="T180" i="7"/>
  <c r="S172" i="7"/>
  <c r="T252" i="7"/>
  <c r="V183" i="7"/>
  <c r="V152" i="7"/>
  <c r="S206" i="7"/>
  <c r="V205" i="7"/>
  <c r="U212" i="7"/>
  <c r="T105" i="7"/>
  <c r="T120" i="7"/>
  <c r="V146" i="7"/>
  <c r="U233" i="7"/>
  <c r="S117" i="7"/>
  <c r="T201" i="7"/>
  <c r="T247" i="7"/>
  <c r="U119" i="7"/>
  <c r="S217" i="7"/>
  <c r="V121" i="7"/>
  <c r="U100" i="7"/>
  <c r="U230" i="7"/>
  <c r="T112" i="7"/>
  <c r="T251" i="7"/>
  <c r="U184" i="7"/>
  <c r="T142" i="7"/>
  <c r="V179" i="7"/>
  <c r="T244" i="7"/>
  <c r="T211" i="7"/>
  <c r="S161" i="7"/>
  <c r="U145" i="7"/>
  <c r="U167" i="7"/>
  <c r="T125" i="7"/>
  <c r="U248" i="7"/>
  <c r="U152" i="7"/>
  <c r="T108" i="7"/>
  <c r="S174" i="7"/>
  <c r="S153" i="7"/>
  <c r="V198" i="7"/>
  <c r="U166" i="7"/>
  <c r="S158" i="7"/>
  <c r="T131" i="7"/>
  <c r="T177" i="7"/>
  <c r="T193" i="7"/>
  <c r="S251" i="7"/>
  <c r="U223" i="7"/>
  <c r="U231" i="7"/>
  <c r="T115" i="7"/>
  <c r="U123" i="7"/>
  <c r="V125" i="7"/>
  <c r="U239" i="7"/>
  <c r="S140" i="7"/>
  <c r="S230" i="7"/>
  <c r="T100" i="7"/>
  <c r="U143" i="7"/>
  <c r="V186" i="7"/>
  <c r="T196" i="7"/>
  <c r="T99" i="7"/>
  <c r="U128" i="7"/>
  <c r="U213" i="7"/>
  <c r="U150" i="7"/>
  <c r="V189" i="7"/>
  <c r="S202" i="7"/>
  <c r="V163" i="7"/>
  <c r="T228" i="7"/>
  <c r="S183" i="7"/>
  <c r="U169" i="7"/>
  <c r="S157" i="7"/>
  <c r="V156" i="7"/>
  <c r="S98" i="7"/>
  <c r="T152" i="7"/>
  <c r="V102" i="7"/>
  <c r="S249" i="7"/>
  <c r="T162" i="7"/>
  <c r="V131" i="7"/>
  <c r="S128" i="7"/>
  <c r="V196" i="7"/>
  <c r="U124" i="7"/>
  <c r="T179" i="7"/>
  <c r="V217" i="7"/>
  <c r="T170" i="7"/>
  <c r="S133" i="7"/>
  <c r="U249" i="7"/>
  <c r="T174" i="7"/>
  <c r="T116" i="7"/>
  <c r="U131" i="7"/>
  <c r="S134" i="7"/>
  <c r="V212" i="7"/>
  <c r="T238" i="7"/>
  <c r="S210" i="7"/>
  <c r="T124" i="7"/>
  <c r="T148" i="7"/>
  <c r="S121" i="7"/>
  <c r="U155" i="7"/>
  <c r="U127" i="7"/>
  <c r="T249" i="7"/>
  <c r="V139" i="7"/>
  <c r="T154" i="7"/>
  <c r="V233" i="7"/>
  <c r="T157" i="7"/>
  <c r="V97" i="7"/>
  <c r="T138" i="7"/>
  <c r="U253" i="7"/>
  <c r="V110" i="7"/>
  <c r="T190" i="7"/>
  <c r="V114" i="7"/>
  <c r="T210" i="7"/>
  <c r="U194" i="7"/>
  <c r="U188" i="7"/>
  <c r="V142" i="7"/>
  <c r="T96" i="7"/>
  <c r="T101" i="7"/>
  <c r="T230" i="7"/>
  <c r="S182" i="7"/>
  <c r="T122" i="7"/>
  <c r="V116" i="7"/>
  <c r="T172" i="7"/>
  <c r="V174" i="7"/>
  <c r="V126" i="7"/>
  <c r="T206" i="7"/>
  <c r="V191" i="7"/>
  <c r="V171" i="7"/>
  <c r="U105" i="7"/>
  <c r="S125" i="7"/>
  <c r="V242" i="7"/>
  <c r="T158" i="7"/>
  <c r="T220" i="7"/>
  <c r="V101" i="7"/>
  <c r="T232" i="7"/>
  <c r="T186" i="7"/>
  <c r="S189" i="7"/>
  <c r="S185" i="7"/>
  <c r="U220" i="7"/>
  <c r="U160" i="7"/>
  <c r="U153" i="7"/>
  <c r="T226" i="7"/>
  <c r="S122" i="7"/>
  <c r="S176" i="7"/>
  <c r="U211" i="7"/>
  <c r="V107" i="7"/>
  <c r="V169" i="7"/>
  <c r="S190" i="7"/>
  <c r="U130" i="7"/>
  <c r="U125" i="7"/>
  <c r="T216" i="7"/>
  <c r="U236" i="7"/>
  <c r="U190" i="7"/>
  <c r="S107" i="7"/>
  <c r="T217" i="7"/>
  <c r="T192" i="7"/>
  <c r="T153" i="7"/>
  <c r="S180" i="7"/>
  <c r="V221" i="7"/>
  <c r="U117" i="7"/>
  <c r="V155" i="7"/>
  <c r="U148" i="7"/>
  <c r="S219" i="7"/>
  <c r="U103" i="7"/>
  <c r="V238" i="7"/>
  <c r="T215" i="7"/>
  <c r="U126" i="7"/>
  <c r="V193" i="7"/>
  <c r="V144" i="7"/>
  <c r="V104" i="7"/>
  <c r="U109" i="7"/>
  <c r="S111" i="7"/>
  <c r="U234" i="7"/>
  <c r="U151" i="7"/>
  <c r="T155" i="7"/>
  <c r="U164" i="7"/>
  <c r="U187" i="7"/>
  <c r="T185" i="7"/>
  <c r="V227" i="7"/>
  <c r="S225" i="7"/>
  <c r="T176" i="7"/>
  <c r="S163" i="7"/>
  <c r="U247" i="7"/>
  <c r="S136" i="7"/>
  <c r="T109" i="7"/>
  <c r="S156" i="7"/>
  <c r="V141" i="7"/>
  <c r="U120" i="7"/>
  <c r="S188" i="7"/>
  <c r="U199" i="7"/>
  <c r="V222" i="7"/>
  <c r="S116" i="7"/>
  <c r="V243" i="7"/>
  <c r="V231" i="7"/>
  <c r="U110" i="7"/>
  <c r="U113" i="7"/>
  <c r="V177" i="7"/>
  <c r="V154" i="7"/>
  <c r="V103" i="7"/>
  <c r="S131" i="7"/>
  <c r="T107" i="7"/>
  <c r="T106" i="7"/>
  <c r="U192" i="7"/>
  <c r="T123" i="7"/>
  <c r="S169" i="7"/>
  <c r="T128" i="7"/>
  <c r="S144" i="7"/>
  <c r="U102" i="7"/>
  <c r="S199" i="7"/>
  <c r="U133" i="7"/>
  <c r="V237" i="7"/>
  <c r="S152" i="7"/>
  <c r="U137" i="7"/>
  <c r="U200" i="7"/>
  <c r="S138" i="7"/>
  <c r="S175" i="7"/>
  <c r="S126" i="7"/>
  <c r="S211" i="7"/>
  <c r="V127" i="7"/>
  <c r="U134" i="7"/>
  <c r="S192" i="7"/>
  <c r="T182" i="7"/>
  <c r="T168" i="7"/>
  <c r="S194" i="7"/>
  <c r="S241" i="7"/>
  <c r="T110" i="7"/>
  <c r="U177" i="7"/>
  <c r="V206" i="7"/>
  <c r="S196" i="7"/>
  <c r="V112" i="7"/>
  <c r="S237" i="7"/>
  <c r="T134" i="7"/>
  <c r="U216" i="7"/>
  <c r="U183" i="7"/>
  <c r="S130" i="7"/>
  <c r="T144" i="7"/>
  <c r="U172" i="7"/>
  <c r="S187" i="7"/>
  <c r="U163" i="7"/>
  <c r="S109" i="7"/>
  <c r="U232" i="7"/>
  <c r="S148" i="7"/>
  <c r="S227" i="7"/>
  <c r="T183" i="7"/>
  <c r="S213" i="7"/>
  <c r="U180" i="7"/>
  <c r="V111" i="7"/>
  <c r="S127" i="7"/>
  <c r="S195" i="7"/>
  <c r="T188" i="7"/>
  <c r="T231" i="7"/>
  <c r="S150" i="7"/>
  <c r="S231" i="7"/>
  <c r="S104" i="7"/>
  <c r="S193" i="7"/>
  <c r="U158" i="7"/>
  <c r="T241" i="7"/>
  <c r="U197" i="7"/>
  <c r="S208" i="7"/>
  <c r="S118" i="7"/>
  <c r="T146" i="7"/>
  <c r="U196" i="7"/>
  <c r="S198" i="7"/>
  <c r="S247" i="7"/>
  <c r="S209" i="7"/>
  <c r="T219" i="7"/>
  <c r="V253" i="7"/>
  <c r="T191" i="7"/>
  <c r="U162" i="7"/>
  <c r="T227" i="7"/>
  <c r="U186" i="7"/>
  <c r="T229" i="7"/>
  <c r="U237" i="7"/>
  <c r="V128" i="7"/>
  <c r="V123" i="7"/>
  <c r="S110" i="7"/>
  <c r="V115" i="7"/>
  <c r="U238" i="7"/>
  <c r="V157" i="7"/>
  <c r="T98" i="7"/>
  <c r="U97" i="7"/>
  <c r="U189" i="7"/>
  <c r="U129" i="7"/>
  <c r="T97" i="7"/>
  <c r="T163" i="7"/>
  <c r="T214" i="7"/>
  <c r="S143" i="7"/>
  <c r="V178" i="7"/>
  <c r="T187" i="7"/>
  <c r="T194" i="7"/>
  <c r="T169" i="7"/>
  <c r="U191" i="7"/>
  <c r="U178" i="7"/>
  <c r="U193" i="7"/>
  <c r="T222" i="7"/>
  <c r="U217" i="7"/>
  <c r="U215" i="7"/>
  <c r="U114" i="7"/>
  <c r="T161" i="7"/>
  <c r="V164" i="7"/>
  <c r="T140" i="7"/>
  <c r="U156" i="7"/>
  <c r="T171" i="7"/>
  <c r="S162" i="7"/>
  <c r="U157" i="7"/>
  <c r="S201" i="7"/>
  <c r="U254" i="7"/>
  <c r="V252" i="7"/>
  <c r="T207" i="7"/>
  <c r="V159" i="7"/>
  <c r="U245" i="7"/>
  <c r="V173" i="7"/>
  <c r="U168" i="7"/>
  <c r="V211" i="7"/>
  <c r="U222" i="7"/>
  <c r="U243" i="7"/>
  <c r="S146" i="7"/>
  <c r="U132" i="7"/>
  <c r="V219" i="7"/>
  <c r="S186" i="7"/>
  <c r="V147" i="7"/>
  <c r="T164" i="7"/>
  <c r="V170" i="7"/>
  <c r="S115" i="7"/>
  <c r="S177" i="7"/>
  <c r="V239" i="7"/>
  <c r="T159" i="7"/>
  <c r="U159" i="7"/>
  <c r="V133" i="7"/>
  <c r="V216" i="7"/>
  <c r="U135" i="7"/>
  <c r="T118" i="7"/>
  <c r="S106" i="7"/>
  <c r="T234" i="7"/>
  <c r="U170" i="7"/>
  <c r="V208" i="7"/>
  <c r="U140" i="7"/>
  <c r="V230" i="7"/>
  <c r="V247" i="7"/>
  <c r="T253" i="7"/>
  <c r="T156" i="7"/>
  <c r="V108" i="7"/>
  <c r="T224" i="7"/>
  <c r="V148" i="7"/>
  <c r="U181" i="7"/>
  <c r="S229" i="7"/>
  <c r="T213" i="7"/>
  <c r="V119" i="7"/>
  <c r="U219" i="7"/>
  <c r="U154" i="7"/>
  <c r="T147" i="7"/>
  <c r="V202" i="7"/>
  <c r="S105" i="7"/>
  <c r="V167" i="7"/>
  <c r="S181" i="7"/>
  <c r="T145" i="7"/>
  <c r="S137" i="7"/>
  <c r="U206" i="7"/>
  <c r="V200" i="7"/>
  <c r="T160" i="7"/>
  <c r="U173" i="7"/>
  <c r="V176" i="7"/>
  <c r="M14" i="9" l="1"/>
  <c r="N16" i="9"/>
  <c r="M24" i="9"/>
  <c r="N24" i="9"/>
  <c r="M17" i="9"/>
  <c r="N17" i="9"/>
  <c r="N79" i="9"/>
  <c r="B79" i="9" s="1"/>
  <c r="M79" i="9"/>
  <c r="A79" i="9" s="1"/>
  <c r="N84" i="9"/>
  <c r="B84" i="9" s="1"/>
  <c r="M84" i="9"/>
  <c r="A84" i="9" s="1"/>
  <c r="M41" i="9"/>
  <c r="N41" i="9"/>
  <c r="N50" i="9"/>
  <c r="M50" i="9"/>
  <c r="M56" i="9"/>
  <c r="N56" i="9"/>
  <c r="N31" i="9"/>
  <c r="M31" i="9"/>
  <c r="N7" i="9"/>
  <c r="M7" i="9"/>
  <c r="N54" i="9"/>
  <c r="M54" i="9"/>
  <c r="N71" i="9"/>
  <c r="B71" i="9" s="1"/>
  <c r="M71" i="9"/>
  <c r="A71" i="9" s="1"/>
  <c r="N23" i="9"/>
  <c r="M23" i="9"/>
  <c r="N55" i="9"/>
  <c r="M55" i="9"/>
  <c r="N19" i="9"/>
  <c r="M19" i="9"/>
  <c r="N34" i="9"/>
  <c r="M34" i="9"/>
  <c r="N27" i="9"/>
  <c r="M27" i="9"/>
  <c r="N28" i="9"/>
  <c r="M28" i="9"/>
  <c r="M80" i="9"/>
  <c r="A80" i="9" s="1"/>
  <c r="N80" i="9"/>
  <c r="B80" i="9" s="1"/>
  <c r="N66" i="9"/>
  <c r="M66" i="9"/>
  <c r="M94" i="9"/>
  <c r="A94" i="9" s="1"/>
  <c r="N94" i="9"/>
  <c r="B94" i="9" s="1"/>
  <c r="N67" i="9"/>
  <c r="B67" i="9" s="1"/>
  <c r="M67" i="9"/>
  <c r="A67" i="9" s="1"/>
  <c r="N15" i="9"/>
  <c r="M15" i="9"/>
  <c r="M88" i="9"/>
  <c r="A88" i="9" s="1"/>
  <c r="N88" i="9"/>
  <c r="B88" i="9" s="1"/>
  <c r="N92" i="9"/>
  <c r="B92" i="9" s="1"/>
  <c r="M92" i="9"/>
  <c r="A92" i="9" s="1"/>
  <c r="N33" i="9"/>
  <c r="M33" i="9"/>
  <c r="N20" i="9"/>
  <c r="M20" i="9"/>
  <c r="N9" i="9"/>
  <c r="M9" i="9"/>
  <c r="M70" i="9"/>
  <c r="A70" i="9" s="1"/>
  <c r="N70" i="9"/>
  <c r="B70" i="9" s="1"/>
  <c r="N78" i="9"/>
  <c r="B78" i="9" s="1"/>
  <c r="M78" i="9"/>
  <c r="A78" i="9" s="1"/>
  <c r="M97" i="9"/>
  <c r="A97" i="9" s="1"/>
  <c r="N97" i="9"/>
  <c r="B97" i="9" s="1"/>
  <c r="N83" i="9"/>
  <c r="B83" i="9" s="1"/>
  <c r="M83" i="9"/>
  <c r="A83" i="9" s="1"/>
  <c r="M82" i="9"/>
  <c r="A82" i="9" s="1"/>
  <c r="N82" i="9"/>
  <c r="B82" i="9" s="1"/>
  <c r="N22" i="9"/>
  <c r="M22" i="9"/>
  <c r="N6" i="9"/>
  <c r="M6" i="9"/>
  <c r="N36" i="9"/>
  <c r="M36" i="9"/>
  <c r="N46" i="9"/>
  <c r="M46" i="9"/>
  <c r="N91" i="9"/>
  <c r="B91" i="9" s="1"/>
  <c r="M91" i="9"/>
  <c r="A91" i="9" s="1"/>
  <c r="M52" i="9"/>
  <c r="N52" i="9"/>
  <c r="N43" i="9"/>
  <c r="M43" i="9"/>
  <c r="N35" i="9"/>
  <c r="M35" i="9"/>
  <c r="M48" i="9"/>
  <c r="N48" i="9"/>
  <c r="N68" i="9"/>
  <c r="B68" i="9" s="1"/>
  <c r="M68" i="9"/>
  <c r="A68" i="9" s="1"/>
  <c r="M49" i="9"/>
  <c r="N49" i="9"/>
  <c r="M102" i="9"/>
  <c r="A102" i="9" s="1"/>
  <c r="N102" i="9"/>
  <c r="B102" i="9" s="1"/>
  <c r="M99" i="9"/>
  <c r="A99" i="9" s="1"/>
  <c r="N99" i="9"/>
  <c r="B99" i="9" s="1"/>
  <c r="M87" i="9"/>
  <c r="A87" i="9" s="1"/>
  <c r="N87" i="9"/>
  <c r="B87" i="9" s="1"/>
  <c r="M81" i="9"/>
  <c r="A81" i="9" s="1"/>
  <c r="N81" i="9"/>
  <c r="B81" i="9" s="1"/>
  <c r="M75" i="9"/>
  <c r="A75" i="9" s="1"/>
  <c r="N75" i="9"/>
  <c r="B75" i="9" s="1"/>
  <c r="M8" i="9"/>
  <c r="N8" i="9"/>
  <c r="M104" i="9"/>
  <c r="A104" i="9" s="1"/>
  <c r="N104" i="9"/>
  <c r="B104" i="9" s="1"/>
  <c r="N77" i="9"/>
  <c r="B77" i="9" s="1"/>
  <c r="M77" i="9"/>
  <c r="A77" i="9" s="1"/>
  <c r="N60" i="9"/>
  <c r="M60" i="9"/>
  <c r="N64" i="9"/>
  <c r="B64" i="9" s="1"/>
  <c r="M64" i="9"/>
  <c r="A64" i="9" s="1"/>
  <c r="N63" i="9"/>
  <c r="M63" i="9"/>
  <c r="N61" i="9"/>
  <c r="M61" i="9"/>
  <c r="N5" i="9"/>
  <c r="M5" i="9"/>
  <c r="N26" i="9"/>
  <c r="M26" i="9"/>
  <c r="N95" i="9"/>
  <c r="B95" i="9" s="1"/>
  <c r="M95" i="9"/>
  <c r="A95" i="9" s="1"/>
  <c r="N51" i="9"/>
  <c r="M51" i="9"/>
  <c r="N93" i="9"/>
  <c r="B93" i="9" s="1"/>
  <c r="M93" i="9"/>
  <c r="A93" i="9" s="1"/>
  <c r="N86" i="9"/>
  <c r="B86" i="9" s="1"/>
  <c r="M86" i="9"/>
  <c r="A86" i="9" s="1"/>
  <c r="N29" i="9"/>
  <c r="M29" i="9"/>
  <c r="N101" i="9"/>
  <c r="B101" i="9" s="1"/>
  <c r="M101" i="9"/>
  <c r="A101" i="9" s="1"/>
  <c r="M72" i="9"/>
  <c r="A72" i="9" s="1"/>
  <c r="N72" i="9"/>
  <c r="B72" i="9" s="1"/>
  <c r="N40" i="9"/>
  <c r="M40" i="9"/>
  <c r="N90" i="9"/>
  <c r="B90" i="9" s="1"/>
  <c r="M90" i="9"/>
  <c r="A90" i="9" s="1"/>
  <c r="N89" i="9"/>
  <c r="B89" i="9" s="1"/>
  <c r="M89" i="9"/>
  <c r="A89" i="9" s="1"/>
  <c r="N42" i="9"/>
  <c r="M42" i="9"/>
  <c r="N47" i="9"/>
  <c r="M47" i="9"/>
  <c r="M59" i="9"/>
  <c r="N59" i="9"/>
  <c r="M53" i="9"/>
  <c r="N53" i="9"/>
  <c r="M18" i="9"/>
  <c r="N18" i="9"/>
  <c r="M30" i="9"/>
  <c r="N30" i="9"/>
  <c r="M12" i="9"/>
  <c r="N12" i="9"/>
  <c r="N58" i="9"/>
  <c r="M58" i="9"/>
  <c r="M39" i="9"/>
  <c r="N39" i="9"/>
  <c r="M13" i="9"/>
  <c r="N13" i="9"/>
  <c r="M85" i="9"/>
  <c r="A85" i="9" s="1"/>
  <c r="N85" i="9"/>
  <c r="B85" i="9" s="1"/>
  <c r="M96" i="9"/>
  <c r="A96" i="9" s="1"/>
  <c r="N96" i="9"/>
  <c r="B96" i="9" s="1"/>
  <c r="N69" i="9"/>
  <c r="B69" i="9" s="1"/>
  <c r="M69" i="9"/>
  <c r="A69" i="9" s="1"/>
  <c r="N21" i="9"/>
  <c r="M21" i="9"/>
  <c r="N25" i="9"/>
  <c r="M25" i="9"/>
  <c r="N76" i="9"/>
  <c r="B76" i="9" s="1"/>
  <c r="M76" i="9"/>
  <c r="A76" i="9" s="1"/>
  <c r="N103" i="9"/>
  <c r="B103" i="9" s="1"/>
  <c r="M103" i="9"/>
  <c r="A103" i="9" s="1"/>
  <c r="N73" i="9"/>
  <c r="B73" i="9" s="1"/>
  <c r="M73" i="9"/>
  <c r="A73" i="9" s="1"/>
  <c r="N10" i="9"/>
  <c r="M10" i="9"/>
  <c r="N98" i="9"/>
  <c r="B98" i="9" s="1"/>
  <c r="M98" i="9"/>
  <c r="A98" i="9" s="1"/>
  <c r="N32" i="9"/>
  <c r="M32" i="9"/>
  <c r="M100" i="9"/>
  <c r="A100" i="9" s="1"/>
  <c r="N100" i="9"/>
  <c r="B100" i="9" s="1"/>
  <c r="N44" i="9"/>
  <c r="M44" i="9"/>
  <c r="M37" i="9"/>
  <c r="N37" i="9"/>
  <c r="N38" i="9"/>
  <c r="M38" i="9"/>
  <c r="N57" i="9"/>
  <c r="M57" i="9"/>
  <c r="N11" i="9"/>
  <c r="M11" i="9"/>
  <c r="N45" i="9"/>
  <c r="M45" i="9"/>
  <c r="N62" i="9"/>
  <c r="M62" i="9"/>
  <c r="N65" i="9"/>
  <c r="B65" i="9" s="1"/>
  <c r="M65" i="9"/>
  <c r="A65" i="9" s="1"/>
  <c r="N39" i="7"/>
  <c r="B8" i="9" l="1"/>
  <c r="A8" i="9"/>
  <c r="B28" i="9"/>
  <c r="B50" i="9"/>
  <c r="A58" i="9"/>
  <c r="B6" i="9"/>
  <c r="B19" i="9"/>
  <c r="A22" i="9"/>
  <c r="B22" i="9"/>
  <c r="B60" i="9"/>
  <c r="B37" i="9"/>
  <c r="B24" i="9"/>
  <c r="A28" i="9"/>
  <c r="B11" i="9"/>
  <c r="A57" i="9"/>
  <c r="B57" i="9"/>
  <c r="A24" i="9"/>
  <c r="B52" i="9"/>
  <c r="A50" i="9"/>
  <c r="B27" i="9"/>
  <c r="B58" i="9"/>
  <c r="A19" i="9"/>
  <c r="B21" i="9"/>
  <c r="B61" i="9"/>
  <c r="A32" i="9"/>
  <c r="B42" i="9"/>
  <c r="B13" i="9"/>
  <c r="A26" i="9"/>
  <c r="B26" i="9"/>
  <c r="A5" i="9"/>
  <c r="E8" i="6" s="1"/>
  <c r="A46" i="9"/>
  <c r="A20" i="9"/>
  <c r="B10" i="9"/>
  <c r="B46" i="9"/>
  <c r="B20" i="9"/>
  <c r="A40" i="9"/>
  <c r="A36" i="9"/>
  <c r="B33" i="9"/>
  <c r="B12" i="9"/>
  <c r="A63" i="9"/>
  <c r="B30" i="9"/>
  <c r="A38" i="9"/>
  <c r="B17" i="9"/>
  <c r="A18" i="9"/>
  <c r="B15" i="9"/>
  <c r="A17" i="9"/>
  <c r="A21" i="9"/>
  <c r="B53" i="9"/>
  <c r="A37" i="9"/>
  <c r="A53" i="9"/>
  <c r="A44" i="9"/>
  <c r="A35" i="9"/>
  <c r="A59" i="9"/>
  <c r="B54" i="9"/>
  <c r="A14" i="9"/>
  <c r="A42" i="9"/>
  <c r="A31" i="9"/>
  <c r="B32" i="9"/>
  <c r="A52" i="9"/>
  <c r="B31" i="9"/>
  <c r="A13" i="9"/>
  <c r="B9" i="9"/>
  <c r="A62" i="9"/>
  <c r="B39" i="9"/>
  <c r="B62" i="9"/>
  <c r="A39" i="9"/>
  <c r="B5" i="9"/>
  <c r="A45" i="9"/>
  <c r="B41" i="9"/>
  <c r="B45" i="9"/>
  <c r="B34" i="9"/>
  <c r="A6" i="9"/>
  <c r="A55" i="9"/>
  <c r="A30" i="9"/>
  <c r="A49" i="9"/>
  <c r="A25" i="9"/>
  <c r="B18" i="9"/>
  <c r="A29" i="9"/>
  <c r="A60" i="9"/>
  <c r="A15" i="9"/>
  <c r="B38" i="9"/>
  <c r="B29" i="9"/>
  <c r="B23" i="9"/>
  <c r="B48" i="9"/>
  <c r="B59" i="9"/>
  <c r="B16" i="9"/>
  <c r="A47" i="9"/>
  <c r="A51" i="9"/>
  <c r="A43" i="9"/>
  <c r="A66" i="9"/>
  <c r="A7" i="9"/>
  <c r="B14" i="9"/>
  <c r="A9" i="9"/>
  <c r="B56" i="9"/>
  <c r="A56" i="9"/>
  <c r="A10" i="9"/>
  <c r="D12" i="6" s="1"/>
  <c r="A27" i="9"/>
  <c r="A61" i="9"/>
  <c r="A33" i="9"/>
  <c r="A34" i="9"/>
  <c r="B40" i="9"/>
  <c r="B36" i="9"/>
  <c r="A41" i="9"/>
  <c r="A11" i="9"/>
  <c r="A12" i="9"/>
  <c r="B63" i="9"/>
  <c r="B49" i="9"/>
  <c r="B55" i="9"/>
  <c r="A23" i="9"/>
  <c r="B25" i="9"/>
  <c r="A48" i="9"/>
  <c r="A54" i="9"/>
  <c r="B44" i="9"/>
  <c r="B35" i="9"/>
  <c r="B47" i="9"/>
  <c r="B51" i="9"/>
  <c r="B43" i="9"/>
  <c r="B66" i="9"/>
  <c r="B7" i="9"/>
  <c r="I44" i="6" s="1"/>
  <c r="A16" i="9"/>
  <c r="L85" i="7"/>
  <c r="M92" i="7"/>
  <c r="L97" i="7"/>
  <c r="N87" i="7"/>
  <c r="L91" i="7"/>
  <c r="L93" i="7"/>
  <c r="K87" i="7"/>
  <c r="M90" i="7"/>
  <c r="L89" i="7"/>
  <c r="K167" i="7"/>
  <c r="M95" i="7"/>
  <c r="K89" i="7"/>
  <c r="K104" i="7"/>
  <c r="L104" i="7"/>
  <c r="N95" i="7"/>
  <c r="K95" i="7"/>
  <c r="N99" i="7"/>
  <c r="N102" i="7"/>
  <c r="N91" i="7"/>
  <c r="N89" i="7"/>
  <c r="L98" i="7"/>
  <c r="M100" i="7"/>
  <c r="M96" i="7"/>
  <c r="K231" i="7"/>
  <c r="N101" i="7"/>
  <c r="L94" i="7"/>
  <c r="K97" i="7"/>
  <c r="L92" i="7"/>
  <c r="K92" i="7"/>
  <c r="K246" i="7"/>
  <c r="K103" i="7"/>
  <c r="N100" i="7"/>
  <c r="M97" i="7"/>
  <c r="M104" i="7"/>
  <c r="K96" i="7"/>
  <c r="M91" i="7"/>
  <c r="L90" i="7"/>
  <c r="M89" i="7"/>
  <c r="K94" i="7"/>
  <c r="N94" i="7"/>
  <c r="N97" i="7"/>
  <c r="N231" i="7"/>
  <c r="L96" i="7"/>
  <c r="M98" i="7"/>
  <c r="L103" i="7"/>
  <c r="L99" i="7"/>
  <c r="N202" i="7"/>
  <c r="N104" i="7"/>
  <c r="N115" i="7"/>
  <c r="K91" i="7"/>
  <c r="L102" i="7"/>
  <c r="N186" i="7"/>
  <c r="K90" i="7"/>
  <c r="M99" i="7"/>
  <c r="K179" i="7"/>
  <c r="N254" i="7"/>
  <c r="K119" i="7"/>
  <c r="K203" i="7"/>
  <c r="L100" i="7"/>
  <c r="K120" i="7"/>
  <c r="M252" i="7"/>
  <c r="N117" i="7"/>
  <c r="L254" i="7"/>
  <c r="L218" i="7"/>
  <c r="K176" i="7"/>
  <c r="L112" i="7"/>
  <c r="K158" i="7"/>
  <c r="K232" i="7"/>
  <c r="L196" i="7"/>
  <c r="L129" i="7"/>
  <c r="K209" i="7"/>
  <c r="M146" i="7"/>
  <c r="N165" i="7"/>
  <c r="L162" i="7"/>
  <c r="L172" i="7"/>
  <c r="L152" i="7"/>
  <c r="N174" i="7"/>
  <c r="N168" i="7"/>
  <c r="K107" i="7"/>
  <c r="N232" i="7"/>
  <c r="K163" i="7"/>
  <c r="L206" i="7"/>
  <c r="L191" i="7"/>
  <c r="K208" i="7"/>
  <c r="M219" i="7"/>
  <c r="K181" i="7"/>
  <c r="K228" i="7"/>
  <c r="N181" i="7"/>
  <c r="N123" i="7"/>
  <c r="K100" i="7"/>
  <c r="K185" i="7"/>
  <c r="L166" i="7"/>
  <c r="M234" i="7"/>
  <c r="L167" i="7"/>
  <c r="N120" i="7"/>
  <c r="N138" i="7"/>
  <c r="N118" i="7"/>
  <c r="M111" i="7"/>
  <c r="N223" i="7"/>
  <c r="N179" i="7"/>
  <c r="K93" i="7"/>
  <c r="N92" i="7"/>
  <c r="M93" i="7"/>
  <c r="K99" i="7"/>
  <c r="L225" i="7"/>
  <c r="M200" i="7"/>
  <c r="N204" i="7"/>
  <c r="N221" i="7"/>
  <c r="M221" i="7"/>
  <c r="M196" i="7"/>
  <c r="N143" i="7"/>
  <c r="M139" i="7"/>
  <c r="K135" i="7"/>
  <c r="N162" i="7"/>
  <c r="L134" i="7"/>
  <c r="M138" i="7"/>
  <c r="M231" i="7"/>
  <c r="N157" i="7"/>
  <c r="K127" i="7"/>
  <c r="L116" i="7"/>
  <c r="L154" i="7"/>
  <c r="M113" i="7"/>
  <c r="K191" i="7"/>
  <c r="K169" i="7"/>
  <c r="M119" i="7"/>
  <c r="L153" i="7"/>
  <c r="N229" i="7"/>
  <c r="K116" i="7"/>
  <c r="K165" i="7"/>
  <c r="L207" i="7"/>
  <c r="K150" i="7"/>
  <c r="L222" i="7"/>
  <c r="K240" i="7"/>
  <c r="M151" i="7"/>
  <c r="L247" i="7"/>
  <c r="K196" i="7"/>
  <c r="M118" i="7"/>
  <c r="N178" i="7"/>
  <c r="M244" i="7"/>
  <c r="K249" i="7"/>
  <c r="K160" i="7"/>
  <c r="N230" i="7"/>
  <c r="M128" i="7"/>
  <c r="M135" i="7"/>
  <c r="L204" i="7"/>
  <c r="N93" i="7"/>
  <c r="M103" i="7"/>
  <c r="N103" i="7"/>
  <c r="N96" i="7"/>
  <c r="L95" i="7"/>
  <c r="N187" i="7"/>
  <c r="N137" i="7"/>
  <c r="K235" i="7"/>
  <c r="L150" i="7"/>
  <c r="L194" i="7"/>
  <c r="K132" i="7"/>
  <c r="K214" i="7"/>
  <c r="N235" i="7"/>
  <c r="K140" i="7"/>
  <c r="N125" i="7"/>
  <c r="L120" i="7"/>
  <c r="L221" i="7"/>
  <c r="N122" i="7"/>
  <c r="L106" i="7"/>
  <c r="L146" i="7"/>
  <c r="L108" i="7"/>
  <c r="K250" i="7"/>
  <c r="L133" i="7"/>
  <c r="K217" i="7"/>
  <c r="L123" i="7"/>
  <c r="N217" i="7"/>
  <c r="N170" i="7"/>
  <c r="N251" i="7"/>
  <c r="N149" i="7"/>
  <c r="L248" i="7"/>
  <c r="N177" i="7"/>
  <c r="N180" i="7"/>
  <c r="M107" i="7"/>
  <c r="N182" i="7"/>
  <c r="M243" i="7"/>
  <c r="L117" i="7"/>
  <c r="M154" i="7"/>
  <c r="L147" i="7"/>
  <c r="K252" i="7"/>
  <c r="L109" i="7"/>
  <c r="L156" i="7"/>
  <c r="M220" i="7"/>
  <c r="K131" i="7"/>
  <c r="K152" i="7"/>
  <c r="M102" i="7"/>
  <c r="K101" i="7"/>
  <c r="N98" i="7"/>
  <c r="M101" i="7"/>
  <c r="K102" i="7"/>
  <c r="L101" i="7"/>
  <c r="K98" i="7"/>
  <c r="K194" i="7"/>
  <c r="N155" i="7"/>
  <c r="L249" i="7"/>
  <c r="N195" i="7"/>
  <c r="K111" i="7"/>
  <c r="M166" i="7"/>
  <c r="L237" i="7"/>
  <c r="N142" i="7"/>
  <c r="N238" i="7"/>
  <c r="M214" i="7"/>
  <c r="K162" i="7"/>
  <c r="K133" i="7"/>
  <c r="M109" i="7"/>
  <c r="M129" i="7"/>
  <c r="N199" i="7"/>
  <c r="L125" i="7"/>
  <c r="M120" i="7"/>
  <c r="M160" i="7"/>
  <c r="K186" i="7"/>
  <c r="N153" i="7"/>
  <c r="L105" i="7"/>
  <c r="L182" i="7"/>
  <c r="K242" i="7"/>
  <c r="K218" i="7"/>
  <c r="K229" i="7"/>
  <c r="N209" i="7"/>
  <c r="N156" i="7"/>
  <c r="N166" i="7"/>
  <c r="M122" i="7"/>
  <c r="N239" i="7"/>
  <c r="K108" i="7"/>
  <c r="L226" i="7"/>
  <c r="M225" i="7"/>
  <c r="M127" i="7"/>
  <c r="L141" i="7"/>
  <c r="L242" i="7"/>
  <c r="M232" i="7"/>
  <c r="L213" i="7"/>
  <c r="L136" i="7"/>
  <c r="K105" i="7"/>
  <c r="L173" i="7"/>
  <c r="N226" i="7"/>
  <c r="N207" i="7"/>
  <c r="L250" i="7"/>
  <c r="K201" i="7"/>
  <c r="L241" i="7"/>
  <c r="K156" i="7"/>
  <c r="N222" i="7"/>
  <c r="K223" i="7"/>
  <c r="K224" i="7"/>
  <c r="L158" i="7"/>
  <c r="N134" i="7"/>
  <c r="K155" i="7"/>
  <c r="M203" i="7"/>
  <c r="K182" i="7"/>
  <c r="N133" i="7"/>
  <c r="L128" i="7"/>
  <c r="M180" i="7"/>
  <c r="M213" i="7"/>
  <c r="M124" i="7"/>
  <c r="K148" i="7"/>
  <c r="K159" i="7"/>
  <c r="N237" i="7"/>
  <c r="K184" i="7"/>
  <c r="L177" i="7"/>
  <c r="K238" i="7"/>
  <c r="L253" i="7"/>
  <c r="N129" i="7"/>
  <c r="M199" i="7"/>
  <c r="N198" i="7"/>
  <c r="K138" i="7"/>
  <c r="M193" i="7"/>
  <c r="N206" i="7"/>
  <c r="N196" i="7"/>
  <c r="L175" i="7"/>
  <c r="L230" i="7"/>
  <c r="K236" i="7"/>
  <c r="K134" i="7"/>
  <c r="K106" i="7"/>
  <c r="N212" i="7"/>
  <c r="N246" i="7"/>
  <c r="N152" i="7"/>
  <c r="M229" i="7"/>
  <c r="N214" i="7"/>
  <c r="L205" i="7"/>
  <c r="L107" i="7"/>
  <c r="K210" i="7"/>
  <c r="N200" i="7"/>
  <c r="K205" i="7"/>
  <c r="M198" i="7"/>
  <c r="N210" i="7"/>
  <c r="L229" i="7"/>
  <c r="N161" i="7"/>
  <c r="L214" i="7"/>
  <c r="M152" i="7"/>
  <c r="N236" i="7"/>
  <c r="K122" i="7"/>
  <c r="N124" i="7"/>
  <c r="L163" i="7"/>
  <c r="N216" i="7"/>
  <c r="N185" i="7"/>
  <c r="M201" i="7"/>
  <c r="K204" i="7"/>
  <c r="M184" i="7"/>
  <c r="M125" i="7"/>
  <c r="M134" i="7"/>
  <c r="M140" i="7"/>
  <c r="L246" i="7"/>
  <c r="K137" i="7"/>
  <c r="N111" i="7"/>
  <c r="N215" i="7"/>
  <c r="M242" i="7"/>
  <c r="N250" i="7"/>
  <c r="K253" i="7"/>
  <c r="L198" i="7"/>
  <c r="K178" i="7"/>
  <c r="N228" i="7"/>
  <c r="N248" i="7"/>
  <c r="M176" i="7"/>
  <c r="M253" i="7"/>
  <c r="K254" i="7"/>
  <c r="N130" i="7"/>
  <c r="L160" i="7"/>
  <c r="K125" i="7"/>
  <c r="K216" i="7"/>
  <c r="M153" i="7"/>
  <c r="K172" i="7"/>
  <c r="K212" i="7"/>
  <c r="L138" i="7"/>
  <c r="L115" i="7"/>
  <c r="L174" i="7"/>
  <c r="M205" i="7"/>
  <c r="N113" i="7"/>
  <c r="L243" i="7"/>
  <c r="M94" i="7"/>
  <c r="N188" i="7"/>
  <c r="L176" i="7"/>
  <c r="M121" i="7"/>
  <c r="M155" i="7"/>
  <c r="N203" i="7"/>
  <c r="L180" i="7"/>
  <c r="K128" i="7"/>
  <c r="K211" i="7"/>
  <c r="L195" i="7"/>
  <c r="K197" i="7"/>
  <c r="M190" i="7"/>
  <c r="M144" i="7"/>
  <c r="M228" i="7"/>
  <c r="M159" i="7"/>
  <c r="K200" i="7"/>
  <c r="L244" i="7"/>
  <c r="L132" i="7"/>
  <c r="M187" i="7"/>
  <c r="M168" i="7"/>
  <c r="M110" i="7"/>
  <c r="M162" i="7"/>
  <c r="K141" i="7"/>
  <c r="L159" i="7"/>
  <c r="M189" i="7"/>
  <c r="L144" i="7"/>
  <c r="L151" i="7"/>
  <c r="M126" i="7"/>
  <c r="M149" i="7"/>
  <c r="M245" i="7"/>
  <c r="N176" i="7"/>
  <c r="N140" i="7"/>
  <c r="K221" i="7"/>
  <c r="K130" i="7"/>
  <c r="L238" i="7"/>
  <c r="M164" i="7"/>
  <c r="L235" i="7"/>
  <c r="M212" i="7"/>
  <c r="M157" i="7"/>
  <c r="L234" i="7"/>
  <c r="M147" i="7"/>
  <c r="N189" i="7"/>
  <c r="M236" i="7"/>
  <c r="K173" i="7"/>
  <c r="N233" i="7"/>
  <c r="M224" i="7"/>
  <c r="K187" i="7"/>
  <c r="K153" i="7"/>
  <c r="L236" i="7"/>
  <c r="K199" i="7"/>
  <c r="L251" i="7"/>
  <c r="K139" i="7"/>
  <c r="K188" i="7"/>
  <c r="L157" i="7"/>
  <c r="M195" i="7"/>
  <c r="K145" i="7"/>
  <c r="M194" i="7"/>
  <c r="M169" i="7"/>
  <c r="K123" i="7"/>
  <c r="N128" i="7"/>
  <c r="K177" i="7"/>
  <c r="K192" i="7"/>
  <c r="K243" i="7"/>
  <c r="K157" i="7"/>
  <c r="L232" i="7"/>
  <c r="K126" i="7"/>
  <c r="K193" i="7"/>
  <c r="L201" i="7"/>
  <c r="L193" i="7"/>
  <c r="M132" i="7"/>
  <c r="M254" i="7"/>
  <c r="M185" i="7"/>
  <c r="K230" i="7"/>
  <c r="N106" i="7"/>
  <c r="M143" i="7"/>
  <c r="M130" i="7"/>
  <c r="M114" i="7"/>
  <c r="N132" i="7"/>
  <c r="M215" i="7"/>
  <c r="K124" i="7"/>
  <c r="N249" i="7"/>
  <c r="K144" i="7"/>
  <c r="K118" i="7"/>
  <c r="L143" i="7"/>
  <c r="M136" i="7"/>
  <c r="M156" i="7"/>
  <c r="L228" i="7"/>
  <c r="L233" i="7"/>
  <c r="N234" i="7"/>
  <c r="M218" i="7"/>
  <c r="N147" i="7"/>
  <c r="K113" i="7"/>
  <c r="L189" i="7"/>
  <c r="N243" i="7"/>
  <c r="N208" i="7"/>
  <c r="K154" i="7"/>
  <c r="M197" i="7"/>
  <c r="N110" i="7"/>
  <c r="L131" i="7"/>
  <c r="L186" i="7"/>
  <c r="L130" i="7"/>
  <c r="M246" i="7"/>
  <c r="N109" i="7"/>
  <c r="N211" i="7"/>
  <c r="L155" i="7"/>
  <c r="M173" i="7"/>
  <c r="L200" i="7"/>
  <c r="N244" i="7"/>
  <c r="L217" i="7"/>
  <c r="L142" i="7"/>
  <c r="L179" i="7"/>
  <c r="K129" i="7"/>
  <c r="L181" i="7"/>
  <c r="K109" i="7"/>
  <c r="M172" i="7"/>
  <c r="L149" i="7"/>
  <c r="K175" i="7"/>
  <c r="K117" i="7"/>
  <c r="N150" i="7"/>
  <c r="K121" i="7"/>
  <c r="L113" i="7"/>
  <c r="L170" i="7"/>
  <c r="L118" i="7"/>
  <c r="L240" i="7"/>
  <c r="K234" i="7"/>
  <c r="K245" i="7"/>
  <c r="N175" i="7"/>
  <c r="M179" i="7"/>
  <c r="N190" i="7"/>
  <c r="M177" i="7"/>
  <c r="L171" i="7"/>
  <c r="K183" i="7"/>
  <c r="M106" i="7"/>
  <c r="L164" i="7"/>
  <c r="K170" i="7"/>
  <c r="N183" i="7"/>
  <c r="M202" i="7"/>
  <c r="N141" i="7"/>
  <c r="L119" i="7"/>
  <c r="L231" i="7"/>
  <c r="N171" i="7"/>
  <c r="N247" i="7"/>
  <c r="M183" i="7"/>
  <c r="M222" i="7"/>
  <c r="N205" i="7"/>
  <c r="L227" i="7"/>
  <c r="M216" i="7"/>
  <c r="N126" i="7"/>
  <c r="L140" i="7"/>
  <c r="M165" i="7"/>
  <c r="M171" i="7"/>
  <c r="M141" i="7"/>
  <c r="K225" i="7"/>
  <c r="N148" i="7"/>
  <c r="M117" i="7"/>
  <c r="L111" i="7"/>
  <c r="K206" i="7"/>
  <c r="L211" i="7"/>
  <c r="L223" i="7"/>
  <c r="K207" i="7"/>
  <c r="L209" i="7"/>
  <c r="L192" i="7"/>
  <c r="N245" i="7"/>
  <c r="M182" i="7"/>
  <c r="M123" i="7"/>
  <c r="M170" i="7"/>
  <c r="K114" i="7"/>
  <c r="M178" i="7"/>
  <c r="K202" i="7"/>
  <c r="K149" i="7"/>
  <c r="M186" i="7"/>
  <c r="K198" i="7"/>
  <c r="N145" i="7"/>
  <c r="K142" i="7"/>
  <c r="M188" i="7"/>
  <c r="M133" i="7"/>
  <c r="N184" i="7"/>
  <c r="L224" i="7"/>
  <c r="M116" i="7"/>
  <c r="M227" i="7"/>
  <c r="L122" i="7"/>
  <c r="N116" i="7"/>
  <c r="N242" i="7"/>
  <c r="N224" i="7"/>
  <c r="M210" i="7"/>
  <c r="N193" i="7"/>
  <c r="N164" i="7"/>
  <c r="K147" i="7"/>
  <c r="M145" i="7"/>
  <c r="M192" i="7"/>
  <c r="L216" i="7"/>
  <c r="N139" i="7"/>
  <c r="N191" i="7"/>
  <c r="N201" i="7"/>
  <c r="K213" i="7"/>
  <c r="N227" i="7"/>
  <c r="L165" i="7"/>
  <c r="K115" i="7"/>
  <c r="N169" i="7"/>
  <c r="L212" i="7"/>
  <c r="N192" i="7"/>
  <c r="N154" i="7"/>
  <c r="K195" i="7"/>
  <c r="K233" i="7"/>
  <c r="K161" i="7"/>
  <c r="L127" i="7"/>
  <c r="K247" i="7"/>
  <c r="M181" i="7"/>
  <c r="M209" i="7"/>
  <c r="N240" i="7"/>
  <c r="M142" i="7"/>
  <c r="K222" i="7"/>
  <c r="M161" i="7"/>
  <c r="L215" i="7"/>
  <c r="M223" i="7"/>
  <c r="M238" i="7"/>
  <c r="N159" i="7"/>
  <c r="N220" i="7"/>
  <c r="K146" i="7"/>
  <c r="L239" i="7"/>
  <c r="M251" i="7"/>
  <c r="L202" i="7"/>
  <c r="K168" i="7"/>
  <c r="K180" i="7"/>
  <c r="K171" i="7"/>
  <c r="N151" i="7"/>
  <c r="N108" i="7"/>
  <c r="M158" i="7"/>
  <c r="M163" i="7"/>
  <c r="L184" i="7"/>
  <c r="N213" i="7"/>
  <c r="M167" i="7"/>
  <c r="L169" i="7"/>
  <c r="M204" i="7"/>
  <c r="N225" i="7"/>
  <c r="L121" i="7"/>
  <c r="M235" i="7"/>
  <c r="K226" i="7"/>
  <c r="L219" i="7"/>
  <c r="L178" i="7"/>
  <c r="L137" i="7"/>
  <c r="L190" i="7"/>
  <c r="N241" i="7"/>
  <c r="N146" i="7"/>
  <c r="M148" i="7"/>
  <c r="K251" i="7"/>
  <c r="L145" i="7"/>
  <c r="N253" i="7"/>
  <c r="M108" i="7"/>
  <c r="L220" i="7"/>
  <c r="N119" i="7"/>
  <c r="N194" i="7"/>
  <c r="N158" i="7"/>
  <c r="L185" i="7"/>
  <c r="N136" i="7"/>
  <c r="M230" i="7"/>
  <c r="M208" i="7"/>
  <c r="M131" i="7"/>
  <c r="N121" i="7"/>
  <c r="K219" i="7"/>
  <c r="M112" i="7"/>
  <c r="K239" i="7"/>
  <c r="K136" i="7"/>
  <c r="M211" i="7"/>
  <c r="K237" i="7"/>
  <c r="K190" i="7"/>
  <c r="M175" i="7"/>
  <c r="N135" i="7"/>
  <c r="L168" i="7"/>
  <c r="L203" i="7"/>
  <c r="L114" i="7"/>
  <c r="M174" i="7"/>
  <c r="L135" i="7"/>
  <c r="K174" i="7"/>
  <c r="L210" i="7"/>
  <c r="M250" i="7"/>
  <c r="K189" i="7"/>
  <c r="L199" i="7"/>
  <c r="L187" i="7"/>
  <c r="M150" i="7"/>
  <c r="N144" i="7"/>
  <c r="K164" i="7"/>
  <c r="L139" i="7"/>
  <c r="N131" i="7"/>
  <c r="N197" i="7"/>
  <c r="K143" i="7"/>
  <c r="K220" i="7"/>
  <c r="N127" i="7"/>
  <c r="K248" i="7"/>
  <c r="L110" i="7"/>
  <c r="N105" i="7"/>
  <c r="L197" i="7"/>
  <c r="N112" i="7"/>
  <c r="L124" i="7"/>
  <c r="N107" i="7"/>
  <c r="N114" i="7"/>
  <c r="M191" i="7"/>
  <c r="M233" i="7"/>
  <c r="N252" i="7"/>
  <c r="K244" i="7"/>
  <c r="L252" i="7"/>
  <c r="N160" i="7"/>
  <c r="M240" i="7"/>
  <c r="L245" i="7"/>
  <c r="N219" i="7"/>
  <c r="M226" i="7"/>
  <c r="M105" i="7"/>
  <c r="M248" i="7"/>
  <c r="M247" i="7"/>
  <c r="L208" i="7"/>
  <c r="M237" i="7"/>
  <c r="N167" i="7"/>
  <c r="K110" i="7"/>
  <c r="M217" i="7"/>
  <c r="N163" i="7"/>
  <c r="L126" i="7"/>
  <c r="N218" i="7"/>
  <c r="M207" i="7"/>
  <c r="K227" i="7"/>
  <c r="K151" i="7"/>
  <c r="L148" i="7"/>
  <c r="M241" i="7"/>
  <c r="M137" i="7"/>
  <c r="N173" i="7"/>
  <c r="L188" i="7"/>
  <c r="N172" i="7"/>
  <c r="M249" i="7"/>
  <c r="M239" i="7"/>
  <c r="K166" i="7"/>
  <c r="M115" i="7"/>
  <c r="M206" i="7"/>
  <c r="K215" i="7"/>
  <c r="L183" i="7"/>
  <c r="L161" i="7"/>
  <c r="K112" i="7"/>
  <c r="K241" i="7"/>
  <c r="E7" i="6" l="1"/>
  <c r="K37" i="6"/>
  <c r="J37" i="6"/>
  <c r="C9" i="6"/>
  <c r="E62" i="6"/>
  <c r="I37" i="6"/>
  <c r="E9" i="6"/>
  <c r="C12" i="6"/>
  <c r="I12" i="6"/>
  <c r="J52" i="6"/>
  <c r="I21" i="6"/>
  <c r="C78" i="6"/>
  <c r="J94" i="6"/>
  <c r="I67" i="6"/>
  <c r="K67" i="6"/>
  <c r="E77" i="6"/>
  <c r="J31" i="6"/>
  <c r="C39" i="6"/>
  <c r="J64" i="6"/>
  <c r="D7" i="6"/>
  <c r="K17" i="6"/>
  <c r="I40" i="6"/>
  <c r="J44" i="6"/>
  <c r="J28" i="6"/>
  <c r="C7" i="6"/>
  <c r="K59" i="6"/>
  <c r="K39" i="6"/>
  <c r="J87" i="6"/>
  <c r="I66" i="6"/>
  <c r="I88" i="6"/>
  <c r="J67" i="6"/>
  <c r="D27" i="6"/>
  <c r="C85" i="6"/>
  <c r="J104" i="6"/>
  <c r="C5" i="6"/>
  <c r="C65" i="6"/>
  <c r="E40" i="6"/>
  <c r="D103" i="6"/>
  <c r="D39" i="6"/>
  <c r="C33" i="6"/>
  <c r="D41" i="6"/>
  <c r="E94" i="6"/>
  <c r="D42" i="6"/>
  <c r="E95" i="6"/>
  <c r="E16" i="6"/>
  <c r="E17" i="6"/>
  <c r="E104" i="6"/>
  <c r="C46" i="6"/>
  <c r="D33" i="6"/>
  <c r="K14" i="6"/>
  <c r="J84" i="6"/>
  <c r="J29" i="6"/>
  <c r="K10" i="6"/>
  <c r="I58" i="6"/>
  <c r="I29" i="6"/>
  <c r="J16" i="6"/>
  <c r="J7" i="6"/>
  <c r="E56" i="6"/>
  <c r="C54" i="6"/>
  <c r="E63" i="6"/>
  <c r="I103" i="6"/>
  <c r="J61" i="6"/>
  <c r="J86" i="6"/>
  <c r="J46" i="6"/>
  <c r="J77" i="6"/>
  <c r="I65" i="6"/>
  <c r="I98" i="6"/>
  <c r="K69" i="6"/>
  <c r="J33" i="6"/>
  <c r="K85" i="6"/>
  <c r="E26" i="6"/>
  <c r="C49" i="6"/>
  <c r="C84" i="6"/>
  <c r="C61" i="6"/>
  <c r="C97" i="6"/>
  <c r="E58" i="6"/>
  <c r="C81" i="6"/>
  <c r="E93" i="6"/>
  <c r="E30" i="6"/>
  <c r="E29" i="6"/>
  <c r="D64" i="6"/>
  <c r="D75" i="6"/>
  <c r="D22" i="6"/>
  <c r="C21" i="6"/>
  <c r="I71" i="6"/>
  <c r="J85" i="6"/>
  <c r="J51" i="6"/>
  <c r="J101" i="6"/>
  <c r="K51" i="6"/>
  <c r="I17" i="6"/>
  <c r="J23" i="6"/>
  <c r="J70" i="6"/>
  <c r="K47" i="6"/>
  <c r="I16" i="6"/>
  <c r="K62" i="6"/>
  <c r="C66" i="6"/>
  <c r="E100" i="6"/>
  <c r="E101" i="6"/>
  <c r="D23" i="6"/>
  <c r="C67" i="6"/>
  <c r="E78" i="6"/>
  <c r="E46" i="6"/>
  <c r="C101" i="6"/>
  <c r="C83" i="6"/>
  <c r="E6" i="6"/>
  <c r="D50" i="6"/>
  <c r="E69" i="6"/>
  <c r="C15" i="6"/>
  <c r="E84" i="6"/>
  <c r="C34" i="6"/>
  <c r="K70" i="6"/>
  <c r="I83" i="6"/>
  <c r="J96" i="6"/>
  <c r="K7" i="6"/>
  <c r="K33" i="6"/>
  <c r="I69" i="6"/>
  <c r="K97" i="6"/>
  <c r="K87" i="6"/>
  <c r="D57" i="6"/>
  <c r="D86" i="6"/>
  <c r="E35" i="6"/>
  <c r="E71" i="6"/>
  <c r="C55" i="6"/>
  <c r="E5" i="6"/>
  <c r="E61" i="6"/>
  <c r="D31" i="6"/>
  <c r="J21" i="6"/>
  <c r="I33" i="6"/>
  <c r="K29" i="6"/>
  <c r="J73" i="6"/>
  <c r="J102" i="6"/>
  <c r="C38" i="6"/>
  <c r="D47" i="6"/>
  <c r="C94" i="6"/>
  <c r="D66" i="6"/>
  <c r="E19" i="6"/>
  <c r="J92" i="6"/>
  <c r="K68" i="6"/>
  <c r="K44" i="6"/>
  <c r="I32" i="6"/>
  <c r="K26" i="6"/>
  <c r="I35" i="6"/>
  <c r="I5" i="6"/>
  <c r="J48" i="6"/>
  <c r="I79" i="6"/>
  <c r="K99" i="6"/>
  <c r="I56" i="6"/>
  <c r="I81" i="6"/>
  <c r="J55" i="6"/>
  <c r="K40" i="6"/>
  <c r="C31" i="6"/>
  <c r="E102" i="6"/>
  <c r="C92" i="6"/>
  <c r="C41" i="6"/>
  <c r="D20" i="6"/>
  <c r="C64" i="6"/>
  <c r="C99" i="6"/>
  <c r="C104" i="6"/>
  <c r="D76" i="6"/>
  <c r="E86" i="6"/>
  <c r="C90" i="6"/>
  <c r="D5" i="6"/>
  <c r="E48" i="6"/>
  <c r="E36" i="6"/>
  <c r="I63" i="6"/>
  <c r="K74" i="6"/>
  <c r="I60" i="6"/>
  <c r="J12" i="6"/>
  <c r="K46" i="6"/>
  <c r="K41" i="6"/>
  <c r="K77" i="6"/>
  <c r="K6" i="6"/>
  <c r="K76" i="6"/>
  <c r="J78" i="6"/>
  <c r="K56" i="6"/>
  <c r="J27" i="6"/>
  <c r="D25" i="6"/>
  <c r="D13" i="6"/>
  <c r="D19" i="6"/>
  <c r="C79" i="6"/>
  <c r="E31" i="6"/>
  <c r="D11" i="6"/>
  <c r="E33" i="6"/>
  <c r="J93" i="6"/>
  <c r="I91" i="6"/>
  <c r="J103" i="6"/>
  <c r="D46" i="6"/>
  <c r="K9" i="6"/>
  <c r="K94" i="6"/>
  <c r="K58" i="6"/>
  <c r="K72" i="6"/>
  <c r="I86" i="6"/>
  <c r="K18" i="6"/>
  <c r="K34" i="6"/>
  <c r="C56" i="6"/>
  <c r="D84" i="6"/>
  <c r="C19" i="6"/>
  <c r="E44" i="6"/>
  <c r="D55" i="6"/>
  <c r="E32" i="6"/>
  <c r="D63" i="6"/>
  <c r="J97" i="6"/>
  <c r="K52" i="6"/>
  <c r="I28" i="6"/>
  <c r="K19" i="6"/>
  <c r="I49" i="6"/>
  <c r="I45" i="6"/>
  <c r="K5" i="6"/>
  <c r="I87" i="6"/>
  <c r="J13" i="6"/>
  <c r="J40" i="6"/>
  <c r="E20" i="6"/>
  <c r="C75" i="6"/>
  <c r="D8" i="6"/>
  <c r="D89" i="6"/>
  <c r="C27" i="6"/>
  <c r="E79" i="6"/>
  <c r="E66" i="6"/>
  <c r="D102" i="6"/>
  <c r="E23" i="6"/>
  <c r="D17" i="6"/>
  <c r="C95" i="6"/>
  <c r="D67" i="6"/>
  <c r="E49" i="6"/>
  <c r="D14" i="6"/>
  <c r="I30" i="6"/>
  <c r="I93" i="6"/>
  <c r="K8" i="6"/>
  <c r="J95" i="6"/>
  <c r="I14" i="6"/>
  <c r="I74" i="6"/>
  <c r="I24" i="6"/>
  <c r="I62" i="6"/>
  <c r="J62" i="6"/>
  <c r="J65" i="6"/>
  <c r="K66" i="6"/>
  <c r="K86" i="6"/>
  <c r="K75" i="6"/>
  <c r="J57" i="6"/>
  <c r="K54" i="6"/>
  <c r="K103" i="6"/>
  <c r="D98" i="6"/>
  <c r="E60" i="6"/>
  <c r="C71" i="6"/>
  <c r="C57" i="6"/>
  <c r="C63" i="6"/>
  <c r="E43" i="6"/>
  <c r="D83" i="6"/>
  <c r="E64" i="6"/>
  <c r="C37" i="6"/>
  <c r="D9" i="6"/>
  <c r="E12" i="6"/>
  <c r="E80" i="6"/>
  <c r="D92" i="6"/>
  <c r="C89" i="6"/>
  <c r="D34" i="6"/>
  <c r="J18" i="6"/>
  <c r="J24" i="6"/>
  <c r="J68" i="6"/>
  <c r="I57" i="6"/>
  <c r="I102" i="6"/>
  <c r="I78" i="6"/>
  <c r="J72" i="6"/>
  <c r="K22" i="6"/>
  <c r="C40" i="6"/>
  <c r="E97" i="6"/>
  <c r="D36" i="6"/>
  <c r="E98" i="6"/>
  <c r="E14" i="6"/>
  <c r="D71" i="6"/>
  <c r="D70" i="6"/>
  <c r="E65" i="6"/>
  <c r="E74" i="6"/>
  <c r="I19" i="6"/>
  <c r="K61" i="6"/>
  <c r="I27" i="6"/>
  <c r="C62" i="6"/>
  <c r="I47" i="6"/>
  <c r="J91" i="6"/>
  <c r="I68" i="6"/>
  <c r="I99" i="6"/>
  <c r="I92" i="6"/>
  <c r="K89" i="6"/>
  <c r="I82" i="6"/>
  <c r="K11" i="6"/>
  <c r="K104" i="6"/>
  <c r="K65" i="6"/>
  <c r="K73" i="6"/>
  <c r="K80" i="6"/>
  <c r="D62" i="6"/>
  <c r="D65" i="6"/>
  <c r="D58" i="6"/>
  <c r="E103" i="6"/>
  <c r="C69" i="6"/>
  <c r="C102" i="6"/>
  <c r="C68" i="6"/>
  <c r="E54" i="6"/>
  <c r="E38" i="6"/>
  <c r="E75" i="6"/>
  <c r="C50" i="6"/>
  <c r="C18" i="6"/>
  <c r="D26" i="6"/>
  <c r="K25" i="6"/>
  <c r="J35" i="6"/>
  <c r="J9" i="6"/>
  <c r="K88" i="6"/>
  <c r="J26" i="6"/>
  <c r="J41" i="6"/>
  <c r="J39" i="6"/>
  <c r="I70" i="6"/>
  <c r="E24" i="6"/>
  <c r="E72" i="6"/>
  <c r="D100" i="6"/>
  <c r="D95" i="6"/>
  <c r="C100" i="6"/>
  <c r="C87" i="6"/>
  <c r="J76" i="6"/>
  <c r="C30" i="6"/>
  <c r="I48" i="6"/>
  <c r="I101" i="6"/>
  <c r="J90" i="6"/>
  <c r="K96" i="6"/>
  <c r="J30" i="6"/>
  <c r="D54" i="6"/>
  <c r="I31" i="6"/>
  <c r="K20" i="6"/>
  <c r="K98" i="6"/>
  <c r="I18" i="6"/>
  <c r="I54" i="6"/>
  <c r="K102" i="6"/>
  <c r="J56" i="6"/>
  <c r="J80" i="6"/>
  <c r="D91" i="6"/>
  <c r="C70" i="6"/>
  <c r="C47" i="6"/>
  <c r="E15" i="6"/>
  <c r="E91" i="6"/>
  <c r="C93" i="6"/>
  <c r="E42" i="6"/>
  <c r="K21" i="6"/>
  <c r="I95" i="6"/>
  <c r="J42" i="6"/>
  <c r="I8" i="6"/>
  <c r="K12" i="6"/>
  <c r="K95" i="6"/>
  <c r="I20" i="6"/>
  <c r="J66" i="6"/>
  <c r="J71" i="6"/>
  <c r="K81" i="6"/>
  <c r="J79" i="6"/>
  <c r="J49" i="6"/>
  <c r="J59" i="6"/>
  <c r="K71" i="6"/>
  <c r="K48" i="6"/>
  <c r="J14" i="6"/>
  <c r="E82" i="6"/>
  <c r="C14" i="6"/>
  <c r="C8" i="6"/>
  <c r="C22" i="6"/>
  <c r="C76" i="6"/>
  <c r="C82" i="6"/>
  <c r="C59" i="6"/>
  <c r="E41" i="6"/>
  <c r="D37" i="6"/>
  <c r="C80" i="6"/>
  <c r="D61" i="6"/>
  <c r="C28" i="6"/>
  <c r="E21" i="6"/>
  <c r="D48" i="6"/>
  <c r="E28" i="6"/>
  <c r="J69" i="6"/>
  <c r="I90" i="6"/>
  <c r="I55" i="6"/>
  <c r="K83" i="6"/>
  <c r="I22" i="6"/>
  <c r="C73" i="6"/>
  <c r="E13" i="6"/>
  <c r="E99" i="6"/>
  <c r="D38" i="6"/>
  <c r="D43" i="6"/>
  <c r="J98" i="6"/>
  <c r="J99" i="6"/>
  <c r="J63" i="6"/>
  <c r="K35" i="6"/>
  <c r="J50" i="6"/>
  <c r="J8" i="6"/>
  <c r="K30" i="6"/>
  <c r="J74" i="6"/>
  <c r="I73" i="6"/>
  <c r="K15" i="6"/>
  <c r="I50" i="6"/>
  <c r="C60" i="6"/>
  <c r="C72" i="6"/>
  <c r="D49" i="6"/>
  <c r="E51" i="6"/>
  <c r="C103" i="6"/>
  <c r="E67" i="6"/>
  <c r="C48" i="6"/>
  <c r="E81" i="6"/>
  <c r="D60" i="6"/>
  <c r="E47" i="6"/>
  <c r="D81" i="6"/>
  <c r="C36" i="6"/>
  <c r="D82" i="6"/>
  <c r="I41" i="6"/>
  <c r="I94" i="6"/>
  <c r="J17" i="6"/>
  <c r="I104" i="6"/>
  <c r="I85" i="6"/>
  <c r="I76" i="6"/>
  <c r="I36" i="6"/>
  <c r="E92" i="6"/>
  <c r="D78" i="6"/>
  <c r="D69" i="6"/>
  <c r="C51" i="6"/>
  <c r="C35" i="6"/>
  <c r="C43" i="6"/>
  <c r="D52" i="6"/>
  <c r="D16" i="6"/>
  <c r="D96" i="6"/>
  <c r="D68" i="6"/>
  <c r="C16" i="6"/>
  <c r="C45" i="6"/>
  <c r="C24" i="6"/>
  <c r="D6" i="6"/>
  <c r="J54" i="6"/>
  <c r="I75" i="6"/>
  <c r="I72" i="6"/>
  <c r="D99" i="6"/>
  <c r="K53" i="6"/>
  <c r="K79" i="6"/>
  <c r="I97" i="6"/>
  <c r="I84" i="6"/>
  <c r="J38" i="6"/>
  <c r="I26" i="6"/>
  <c r="I9" i="6"/>
  <c r="I43" i="6"/>
  <c r="E59" i="6"/>
  <c r="I52" i="6"/>
  <c r="K42" i="6"/>
  <c r="K64" i="6"/>
  <c r="J22" i="6"/>
  <c r="J32" i="6"/>
  <c r="I6" i="6"/>
  <c r="K36" i="6"/>
  <c r="K28" i="6"/>
  <c r="K43" i="6"/>
  <c r="I59" i="6"/>
  <c r="I89" i="6"/>
  <c r="J19" i="6"/>
  <c r="I15" i="6"/>
  <c r="J58" i="6"/>
  <c r="K90" i="6"/>
  <c r="C32" i="6"/>
  <c r="D80" i="6"/>
  <c r="E73" i="6"/>
  <c r="C58" i="6"/>
  <c r="D87" i="6"/>
  <c r="D72" i="6"/>
  <c r="E55" i="6"/>
  <c r="D30" i="6"/>
  <c r="C96" i="6"/>
  <c r="E88" i="6"/>
  <c r="E11" i="6"/>
  <c r="C13" i="6"/>
  <c r="J53" i="6"/>
  <c r="I51" i="6"/>
  <c r="J60" i="6"/>
  <c r="J25" i="6"/>
  <c r="I42" i="6"/>
  <c r="I80" i="6"/>
  <c r="I61" i="6"/>
  <c r="E70" i="6"/>
  <c r="C23" i="6"/>
  <c r="E37" i="6"/>
  <c r="E90" i="6"/>
  <c r="J47" i="6"/>
  <c r="J81" i="6"/>
  <c r="I34" i="6"/>
  <c r="J10" i="6"/>
  <c r="J89" i="6"/>
  <c r="K63" i="6"/>
  <c r="J36" i="6"/>
  <c r="I39" i="6"/>
  <c r="I77" i="6"/>
  <c r="K49" i="6"/>
  <c r="I10" i="6"/>
  <c r="K91" i="6"/>
  <c r="J83" i="6"/>
  <c r="C77" i="6"/>
  <c r="C86" i="6"/>
  <c r="C26" i="6"/>
  <c r="D35" i="6"/>
  <c r="C6" i="6"/>
  <c r="D51" i="6"/>
  <c r="E25" i="6"/>
  <c r="D29" i="6"/>
  <c r="D90" i="6"/>
  <c r="C53" i="6"/>
  <c r="C52" i="6"/>
  <c r="C88" i="6"/>
  <c r="C74" i="6"/>
  <c r="D44" i="6"/>
  <c r="C25" i="6"/>
  <c r="K50" i="6"/>
  <c r="K92" i="6"/>
  <c r="I25" i="6"/>
  <c r="K100" i="6"/>
  <c r="K32" i="6"/>
  <c r="I11" i="6"/>
  <c r="K55" i="6"/>
  <c r="K31" i="6"/>
  <c r="J20" i="6"/>
  <c r="K78" i="6"/>
  <c r="E68" i="6"/>
  <c r="E83" i="6"/>
  <c r="E10" i="6"/>
  <c r="C20" i="6"/>
  <c r="C44" i="6"/>
  <c r="D85" i="6"/>
  <c r="E18" i="6"/>
  <c r="E50" i="6"/>
  <c r="C10" i="6"/>
  <c r="E89" i="6"/>
  <c r="D53" i="6"/>
  <c r="E87" i="6"/>
  <c r="E52" i="6"/>
  <c r="J82" i="6"/>
  <c r="I13" i="6"/>
  <c r="I64" i="6"/>
  <c r="K24" i="6"/>
  <c r="J100" i="6"/>
  <c r="K57" i="6"/>
  <c r="J5" i="6"/>
  <c r="K13" i="6"/>
  <c r="I38" i="6"/>
  <c r="D97" i="6"/>
  <c r="D79" i="6"/>
  <c r="E96" i="6"/>
  <c r="E45" i="6"/>
  <c r="D93" i="6"/>
  <c r="D73" i="6"/>
  <c r="E76" i="6"/>
  <c r="D10" i="6"/>
  <c r="C29" i="6"/>
  <c r="C98" i="6"/>
  <c r="D45" i="6"/>
  <c r="D56" i="6"/>
  <c r="I100" i="6"/>
  <c r="K60" i="6"/>
  <c r="I23" i="6"/>
  <c r="J75" i="6"/>
  <c r="E27" i="6"/>
  <c r="J88" i="6"/>
  <c r="K27" i="6"/>
  <c r="J45" i="6"/>
  <c r="K23" i="6"/>
  <c r="J6" i="6"/>
  <c r="J34" i="6"/>
  <c r="D104" i="6"/>
  <c r="E53" i="6"/>
  <c r="D59" i="6"/>
  <c r="D94" i="6"/>
  <c r="D32" i="6"/>
  <c r="D15" i="6"/>
  <c r="D101" i="6"/>
  <c r="D40" i="6"/>
  <c r="E85" i="6"/>
  <c r="E34" i="6"/>
  <c r="K82" i="6"/>
  <c r="J15" i="6"/>
  <c r="K38" i="6"/>
  <c r="J43" i="6"/>
  <c r="K101" i="6"/>
  <c r="J11" i="6"/>
  <c r="K84" i="6"/>
  <c r="I46" i="6"/>
  <c r="I96" i="6"/>
  <c r="K16" i="6"/>
  <c r="I53" i="6"/>
  <c r="I7" i="6"/>
  <c r="K45" i="6"/>
  <c r="K93" i="6"/>
  <c r="D28" i="6"/>
  <c r="D77" i="6"/>
  <c r="D24" i="6"/>
  <c r="C17" i="6"/>
  <c r="C42" i="6"/>
  <c r="D88" i="6"/>
  <c r="E39" i="6"/>
  <c r="D18" i="6"/>
  <c r="D21" i="6"/>
  <c r="E57" i="6"/>
  <c r="C11" i="6"/>
  <c r="D74" i="6"/>
  <c r="E22" i="6"/>
  <c r="C91" i="6"/>
</calcChain>
</file>

<file path=xl/sharedStrings.xml><?xml version="1.0" encoding="utf-8"?>
<sst xmlns="http://schemas.openxmlformats.org/spreadsheetml/2006/main" count="6273" uniqueCount="6241">
  <si>
    <t>股票代码</t>
  </si>
  <si>
    <t>股票名称</t>
  </si>
  <si>
    <t>营收</t>
  </si>
  <si>
    <t>净利</t>
  </si>
  <si>
    <t>营收同比增速</t>
  </si>
  <si>
    <t>净利同比增速</t>
  </si>
  <si>
    <t>年复合增长率</t>
  </si>
  <si>
    <t>(M RMB)</t>
  </si>
  <si>
    <t>复合增速判断</t>
  </si>
  <si>
    <t>营收单增长</t>
  </si>
  <si>
    <t>净利单增长</t>
  </si>
  <si>
    <t>双增长</t>
  </si>
  <si>
    <t>复合增长率&gt;</t>
  </si>
  <si>
    <t>营收保持增长</t>
  </si>
  <si>
    <t>净利保持增长</t>
  </si>
  <si>
    <t>逐年保持增长判断</t>
  </si>
  <si>
    <t>连续增长&gt;</t>
  </si>
  <si>
    <t>对满足条件的标序号</t>
  </si>
  <si>
    <t>营收复合增长达标</t>
  </si>
  <si>
    <t>净利复合增长达标</t>
  </si>
  <si>
    <t>双增长达标</t>
  </si>
  <si>
    <t>序号</t>
  </si>
  <si>
    <t>营收复合增速</t>
  </si>
  <si>
    <t>净利复合增速</t>
  </si>
  <si>
    <t>Q+1</t>
    <phoneticPr fontId="1" type="noConversion"/>
  </si>
  <si>
    <t>Year</t>
    <phoneticPr fontId="1" type="noConversion"/>
  </si>
  <si>
    <t>Q-2</t>
    <phoneticPr fontId="0" type="noConversion"/>
  </si>
  <si>
    <t>Q-1</t>
    <phoneticPr fontId="0" type="noConversion"/>
  </si>
  <si>
    <t>Quarter</t>
    <phoneticPr fontId="1" type="noConversion"/>
  </si>
  <si>
    <t>Today</t>
    <phoneticPr fontId="1" type="noConversion"/>
  </si>
  <si>
    <t>&lt;-weekday</t>
    <phoneticPr fontId="1" type="noConversion"/>
  </si>
  <si>
    <t>Q+1
预告净利润
累计值</t>
    <phoneticPr fontId="1" type="noConversion"/>
  </si>
  <si>
    <t>Q
预告净利润
累计值</t>
    <phoneticPr fontId="1" type="noConversion"/>
  </si>
  <si>
    <t>Q-1
预告净利润
累计值</t>
    <phoneticPr fontId="1" type="noConversion"/>
  </si>
  <si>
    <t>Q+1
预告净利润
单季值</t>
    <phoneticPr fontId="1" type="noConversion"/>
  </si>
  <si>
    <t>Q
预告净利润
单季值</t>
  </si>
  <si>
    <t>Q-1
预告净利润
单季值</t>
  </si>
  <si>
    <t>Q+1
净利润</t>
    <phoneticPr fontId="1" type="noConversion"/>
  </si>
  <si>
    <t>Q
净利润</t>
  </si>
  <si>
    <t>Q-1
净利润</t>
  </si>
  <si>
    <t>Q-2
净利润</t>
  </si>
  <si>
    <t>Q-3
净利润</t>
  </si>
  <si>
    <t>Q-4
净利润</t>
  </si>
  <si>
    <t>Q-5
净利润</t>
  </si>
  <si>
    <t>Q-6
净利润</t>
  </si>
  <si>
    <t>Q+1
同比增速</t>
  </si>
  <si>
    <t>Q
同比增速</t>
  </si>
  <si>
    <t>Q-1
同比增速</t>
  </si>
  <si>
    <t>Q-2
同比增速</t>
  </si>
  <si>
    <t>1. 列出所有A股股票的代码</t>
  </si>
  <si>
    <t>2. 读取过去六个整年的业绩（收入和净利，把初始年设为变量）</t>
  </si>
  <si>
    <t>3. 计算五年的复合增长（收入和净利）</t>
  </si>
  <si>
    <t>4.自动筛选出收入复合增长&gt;20%，净利复合增长&gt;20%，或双增长都大于20%的股票，把20%设为变量，剔除起始年份净利为负的情况</t>
  </si>
  <si>
    <t>6. 列出已筛选出的股票的最近五个季度的同比业绩增速（需考虑快报和预告）</t>
  </si>
  <si>
    <t>7. 剔除最新两个季度同比业绩增速连续下滑的股票</t>
  </si>
  <si>
    <t>8. 计算所选股票的PE（需考虑快报和预告）</t>
  </si>
  <si>
    <t>9. 分别计算PEG（五年业绩复合增速）和PEG（最近两个季度的平均同比增速），并按从小到大排序</t>
  </si>
  <si>
    <t>同比增速均值</t>
  </si>
  <si>
    <t>两个季度</t>
  </si>
  <si>
    <t>LTM净利</t>
  </si>
  <si>
    <t>股价</t>
  </si>
  <si>
    <t>总股本(亿)</t>
  </si>
  <si>
    <t>LTM净利（百万）</t>
  </si>
  <si>
    <t>PE</t>
  </si>
  <si>
    <t>PEG（五年业绩复合增速）</t>
  </si>
  <si>
    <t>PEG（最近两个季度的平均同比增速）</t>
  </si>
  <si>
    <t>PEG（五年业绩复合增速）排名</t>
  </si>
  <si>
    <t>PEG（最近两个季度的平均同比增速）排名</t>
  </si>
  <si>
    <t>结果一：按PEG（五年业绩复合增速）排序：</t>
  </si>
  <si>
    <t>结果二：按PEG（最近两个季度的平均同比增速）排序：</t>
  </si>
  <si>
    <t>排名</t>
  </si>
  <si>
    <t xml:space="preserve">                </t>
  </si>
  <si>
    <t>双增长达标：</t>
  </si>
  <si>
    <t>营收复合增长达标：</t>
  </si>
  <si>
    <t>净利复合增长达标：</t>
  </si>
  <si>
    <t xml:space="preserve"> 5. 每一年的增速不得小于10%，注意YoY增速的计算公式为（后项-前项）/前项的绝对值，把10%设为变量，自动筛选出结果</t>
  </si>
  <si>
    <t>Q
快报净利润
单季值</t>
  </si>
  <si>
    <t>Q-1
快报净利润
单季值</t>
  </si>
  <si>
    <t>Q
财报净利润
单季值</t>
  </si>
  <si>
    <t>Q-1
财报净利润
单季值</t>
  </si>
  <si>
    <t>最新的两个季度同比业绩增速</t>
  </si>
  <si>
    <t>同比业绩下滑</t>
  </si>
  <si>
    <t>剔除连续同比下滑</t>
  </si>
  <si>
    <t>没有连续两个季度</t>
  </si>
  <si>
    <t>标序</t>
  </si>
  <si>
    <t>五年</t>
  </si>
  <si>
    <t>PEG排名</t>
  </si>
  <si>
    <t>过去的数值在固定了之后可以都保留为数值，减轻取数压力</t>
  </si>
  <si>
    <t>在计算的时候就把初始年为负的剔除好了，然后再用公式计算增速</t>
  </si>
  <si>
    <t>用if函数给符合条件的股票做标记，营收单增长，净利单增长，双增长三种。</t>
  </si>
  <si>
    <t>最后再用vlookup函数把符合复合增速要求及最低增速要求的股票筛选出来。</t>
  </si>
  <si>
    <t>3. 预告都是累计值，所以要考虑把数据处理成单季值，快报和财报都可以直接取单季值</t>
  </si>
  <si>
    <t>2. Q+1只有预告，Q可能是预告、快报或财报，Q-1也可能是预告、快报或财报</t>
  </si>
  <si>
    <t>1. Q+1，Q，Q-1需要考虑快报和预告，Q-2及之前的就可以直接取财报单季度数了</t>
  </si>
  <si>
    <t>取最新数据先明确以下四点：</t>
  </si>
  <si>
    <t>4. 在预告、快报和财报有两个以上的时候，选择顺序是财报&gt;快报&gt;预告</t>
  </si>
  <si>
    <t>接下来就把Q+1,的预告数据，Q和Q-1的预告、快报和财报数据，Q-2以前的财报数据都取出来，将预告处理成单季值。</t>
  </si>
  <si>
    <t>再综合上面的选取逻辑把最终版的Q+1，Q，Q-1……的数据依次列出来，计算各个季度的同比增速</t>
  </si>
  <si>
    <t>最后利用if函数得到所有股票最新两季度的同比增速</t>
  </si>
  <si>
    <t>题目愿意是剔除连续两个季度同比业绩下滑的股票，题目表述有歧义，答案根据同比业绩下滑来做</t>
  </si>
  <si>
    <t>剔除的时候用if函数对复合条件的股票进行标记排序即可</t>
  </si>
  <si>
    <t>需注意的地方，计算LTM的时候最好根据前面取得的单季度数据来算，别用choice那个直接取数的公式，那个公式没有考虑预告</t>
  </si>
  <si>
    <t>利用rank函数对两种PEG进行排名，再用vlookup取数就可以做到自动排序了</t>
  </si>
  <si>
    <t>分别计算每一年的同比增速，再用if函数给符合条件的股票标序号；</t>
  </si>
  <si>
    <t>然后综合复合增长和连续保持最低增长两个条件给股票标序号；</t>
  </si>
  <si>
    <t>利用上题筛选出的股票去取数；</t>
  </si>
  <si>
    <t>备注：在本题取数中所引用的时间是随最新日期变动的。Q+1，Q，Q-1……的时间都随最新时间变动，变动的方法参照sheet（季度时间参数）</t>
  </si>
  <si>
    <t>PEG</t>
  </si>
  <si>
    <t>ss</t>
  </si>
  <si>
    <t>000001.SZ</t>
    <phoneticPr fontId="8" type="noConversion"/>
  </si>
  <si>
    <t>平安银行</t>
    <phoneticPr fontId="8" type="noConversion"/>
  </si>
  <si>
    <t>000002.SZ</t>
    <phoneticPr fontId="8" type="noConversion"/>
  </si>
  <si>
    <t>万科A</t>
    <phoneticPr fontId="8" type="noConversion"/>
  </si>
  <si>
    <t>000004.SZ</t>
    <phoneticPr fontId="8" type="noConversion"/>
  </si>
  <si>
    <t>国农科技</t>
    <phoneticPr fontId="8" type="noConversion"/>
  </si>
  <si>
    <t>000005.SZ</t>
    <phoneticPr fontId="8" type="noConversion"/>
  </si>
  <si>
    <t>世纪星源</t>
    <phoneticPr fontId="8" type="noConversion"/>
  </si>
  <si>
    <t>000006.SZ</t>
    <phoneticPr fontId="8" type="noConversion"/>
  </si>
  <si>
    <t>深振业A</t>
    <phoneticPr fontId="8" type="noConversion"/>
  </si>
  <si>
    <t>000007.SZ</t>
    <phoneticPr fontId="8" type="noConversion"/>
  </si>
  <si>
    <t>全新好</t>
    <phoneticPr fontId="8" type="noConversion"/>
  </si>
  <si>
    <t>000008.SZ</t>
    <phoneticPr fontId="8" type="noConversion"/>
  </si>
  <si>
    <t>神州高铁</t>
    <phoneticPr fontId="8" type="noConversion"/>
  </si>
  <si>
    <t>000009.SZ</t>
    <phoneticPr fontId="8" type="noConversion"/>
  </si>
  <si>
    <t>中国宝安</t>
    <phoneticPr fontId="8" type="noConversion"/>
  </si>
  <si>
    <t>000010.SZ</t>
    <phoneticPr fontId="8" type="noConversion"/>
  </si>
  <si>
    <t>美丽生态</t>
    <phoneticPr fontId="8" type="noConversion"/>
  </si>
  <si>
    <t>000011.SZ</t>
    <phoneticPr fontId="8" type="noConversion"/>
  </si>
  <si>
    <t>深物业A</t>
    <phoneticPr fontId="8" type="noConversion"/>
  </si>
  <si>
    <t>000012.SZ</t>
    <phoneticPr fontId="8" type="noConversion"/>
  </si>
  <si>
    <t>南玻A</t>
    <phoneticPr fontId="8" type="noConversion"/>
  </si>
  <si>
    <t>000014.SZ</t>
    <phoneticPr fontId="8" type="noConversion"/>
  </si>
  <si>
    <t>沙河股份</t>
    <phoneticPr fontId="8" type="noConversion"/>
  </si>
  <si>
    <t>000016.SZ</t>
    <phoneticPr fontId="8" type="noConversion"/>
  </si>
  <si>
    <t>深康佳A</t>
    <phoneticPr fontId="8" type="noConversion"/>
  </si>
  <si>
    <t>000017.SZ</t>
    <phoneticPr fontId="8" type="noConversion"/>
  </si>
  <si>
    <t>深中华A</t>
    <phoneticPr fontId="8" type="noConversion"/>
  </si>
  <si>
    <t>000018.SZ</t>
    <phoneticPr fontId="8" type="noConversion"/>
  </si>
  <si>
    <t>神州长城</t>
    <phoneticPr fontId="8" type="noConversion"/>
  </si>
  <si>
    <t>000019.SZ</t>
    <phoneticPr fontId="8" type="noConversion"/>
  </si>
  <si>
    <t>深深宝A</t>
    <phoneticPr fontId="8" type="noConversion"/>
  </si>
  <si>
    <t>000020.SZ</t>
    <phoneticPr fontId="8" type="noConversion"/>
  </si>
  <si>
    <t>深华发A</t>
    <phoneticPr fontId="8" type="noConversion"/>
  </si>
  <si>
    <t>000021.SZ</t>
    <phoneticPr fontId="8" type="noConversion"/>
  </si>
  <si>
    <t>深科技</t>
    <phoneticPr fontId="8" type="noConversion"/>
  </si>
  <si>
    <t>000022.SZ</t>
    <phoneticPr fontId="8" type="noConversion"/>
  </si>
  <si>
    <t>深赤湾A</t>
    <phoneticPr fontId="8" type="noConversion"/>
  </si>
  <si>
    <t>000023.SZ</t>
    <phoneticPr fontId="8" type="noConversion"/>
  </si>
  <si>
    <t>深天地A</t>
    <phoneticPr fontId="8" type="noConversion"/>
  </si>
  <si>
    <t>000025.SZ</t>
    <phoneticPr fontId="8" type="noConversion"/>
  </si>
  <si>
    <t>特力A</t>
    <phoneticPr fontId="8" type="noConversion"/>
  </si>
  <si>
    <t>000026.SZ</t>
    <phoneticPr fontId="8" type="noConversion"/>
  </si>
  <si>
    <t>飞亚达A</t>
    <phoneticPr fontId="8" type="noConversion"/>
  </si>
  <si>
    <t>000027.SZ</t>
    <phoneticPr fontId="8" type="noConversion"/>
  </si>
  <si>
    <t>深圳能源</t>
    <phoneticPr fontId="8" type="noConversion"/>
  </si>
  <si>
    <t>000028.SZ</t>
    <phoneticPr fontId="8" type="noConversion"/>
  </si>
  <si>
    <t>国药一致</t>
    <phoneticPr fontId="8" type="noConversion"/>
  </si>
  <si>
    <t>000029.SZ</t>
    <phoneticPr fontId="8" type="noConversion"/>
  </si>
  <si>
    <t>深深房A</t>
    <phoneticPr fontId="8" type="noConversion"/>
  </si>
  <si>
    <t>000030.SZ</t>
    <phoneticPr fontId="8" type="noConversion"/>
  </si>
  <si>
    <t>富奥股份</t>
    <phoneticPr fontId="8" type="noConversion"/>
  </si>
  <si>
    <t>000031.SZ</t>
    <phoneticPr fontId="8" type="noConversion"/>
  </si>
  <si>
    <t>中粮地产</t>
    <phoneticPr fontId="8" type="noConversion"/>
  </si>
  <si>
    <t>000032.SZ</t>
    <phoneticPr fontId="8" type="noConversion"/>
  </si>
  <si>
    <t>深桑达A</t>
    <phoneticPr fontId="8" type="noConversion"/>
  </si>
  <si>
    <t>000033.SZ</t>
    <phoneticPr fontId="8" type="noConversion"/>
  </si>
  <si>
    <t>*ST新都</t>
    <phoneticPr fontId="8" type="noConversion"/>
  </si>
  <si>
    <t>000034.SZ</t>
    <phoneticPr fontId="8" type="noConversion"/>
  </si>
  <si>
    <t>神州数码</t>
    <phoneticPr fontId="8" type="noConversion"/>
  </si>
  <si>
    <t>000035.SZ</t>
    <phoneticPr fontId="8" type="noConversion"/>
  </si>
  <si>
    <t>中国天楹</t>
    <phoneticPr fontId="8" type="noConversion"/>
  </si>
  <si>
    <t>000036.SZ</t>
    <phoneticPr fontId="8" type="noConversion"/>
  </si>
  <si>
    <t>华联控股</t>
    <phoneticPr fontId="8" type="noConversion"/>
  </si>
  <si>
    <t>000037.SZ</t>
    <phoneticPr fontId="8" type="noConversion"/>
  </si>
  <si>
    <t>*ST南电A</t>
    <phoneticPr fontId="8" type="noConversion"/>
  </si>
  <si>
    <t>000038.SZ</t>
    <phoneticPr fontId="8" type="noConversion"/>
  </si>
  <si>
    <t>深大通</t>
    <phoneticPr fontId="8" type="noConversion"/>
  </si>
  <si>
    <t>000039.SZ</t>
    <phoneticPr fontId="8" type="noConversion"/>
  </si>
  <si>
    <t>中集集团</t>
    <phoneticPr fontId="8" type="noConversion"/>
  </si>
  <si>
    <t>000040.SZ</t>
    <phoneticPr fontId="8" type="noConversion"/>
  </si>
  <si>
    <t>东旭蓝天</t>
    <phoneticPr fontId="8" type="noConversion"/>
  </si>
  <si>
    <t>000042.SZ</t>
    <phoneticPr fontId="8" type="noConversion"/>
  </si>
  <si>
    <t>中洲控股</t>
    <phoneticPr fontId="8" type="noConversion"/>
  </si>
  <si>
    <t>000043.SZ</t>
    <phoneticPr fontId="8" type="noConversion"/>
  </si>
  <si>
    <t>中航地产</t>
    <phoneticPr fontId="8" type="noConversion"/>
  </si>
  <si>
    <t>000045.SZ</t>
    <phoneticPr fontId="8" type="noConversion"/>
  </si>
  <si>
    <t>深纺织A</t>
    <phoneticPr fontId="8" type="noConversion"/>
  </si>
  <si>
    <t>000046.SZ</t>
    <phoneticPr fontId="8" type="noConversion"/>
  </si>
  <si>
    <t>泛海控股</t>
    <phoneticPr fontId="8" type="noConversion"/>
  </si>
  <si>
    <t>000048.SZ</t>
    <phoneticPr fontId="8" type="noConversion"/>
  </si>
  <si>
    <t>康达尔</t>
    <phoneticPr fontId="8" type="noConversion"/>
  </si>
  <si>
    <t>000049.SZ</t>
    <phoneticPr fontId="8" type="noConversion"/>
  </si>
  <si>
    <t>德赛电池</t>
    <phoneticPr fontId="8" type="noConversion"/>
  </si>
  <si>
    <t>000050.SZ</t>
    <phoneticPr fontId="8" type="noConversion"/>
  </si>
  <si>
    <t>深天马A</t>
    <phoneticPr fontId="8" type="noConversion"/>
  </si>
  <si>
    <t>000055.SZ</t>
    <phoneticPr fontId="8" type="noConversion"/>
  </si>
  <si>
    <t>方大集团</t>
    <phoneticPr fontId="8" type="noConversion"/>
  </si>
  <si>
    <t>000056.SZ</t>
    <phoneticPr fontId="8" type="noConversion"/>
  </si>
  <si>
    <t>皇庭国际</t>
    <phoneticPr fontId="8" type="noConversion"/>
  </si>
  <si>
    <t>000058.SZ</t>
    <phoneticPr fontId="8" type="noConversion"/>
  </si>
  <si>
    <t>深赛格</t>
    <phoneticPr fontId="8" type="noConversion"/>
  </si>
  <si>
    <t>000059.SZ</t>
    <phoneticPr fontId="8" type="noConversion"/>
  </si>
  <si>
    <t>华锦股份</t>
    <phoneticPr fontId="8" type="noConversion"/>
  </si>
  <si>
    <t>000060.SZ</t>
    <phoneticPr fontId="8" type="noConversion"/>
  </si>
  <si>
    <t>中金岭南</t>
    <phoneticPr fontId="8" type="noConversion"/>
  </si>
  <si>
    <t>000061.SZ</t>
    <phoneticPr fontId="8" type="noConversion"/>
  </si>
  <si>
    <t>农产品</t>
    <phoneticPr fontId="8" type="noConversion"/>
  </si>
  <si>
    <t>000062.SZ</t>
    <phoneticPr fontId="8" type="noConversion"/>
  </si>
  <si>
    <t>深圳华强</t>
    <phoneticPr fontId="8" type="noConversion"/>
  </si>
  <si>
    <t>000063.SZ</t>
    <phoneticPr fontId="8" type="noConversion"/>
  </si>
  <si>
    <t>中兴通讯</t>
    <phoneticPr fontId="8" type="noConversion"/>
  </si>
  <si>
    <t>000065.SZ</t>
    <phoneticPr fontId="8" type="noConversion"/>
  </si>
  <si>
    <t>北方国际</t>
    <phoneticPr fontId="8" type="noConversion"/>
  </si>
  <si>
    <t>000066.SZ</t>
    <phoneticPr fontId="8" type="noConversion"/>
  </si>
  <si>
    <t>长城电脑</t>
    <phoneticPr fontId="8" type="noConversion"/>
  </si>
  <si>
    <t>000068.SZ</t>
    <phoneticPr fontId="8" type="noConversion"/>
  </si>
  <si>
    <t>华控赛格</t>
    <phoneticPr fontId="8" type="noConversion"/>
  </si>
  <si>
    <t>000069.SZ</t>
    <phoneticPr fontId="8" type="noConversion"/>
  </si>
  <si>
    <t>华侨城A</t>
    <phoneticPr fontId="8" type="noConversion"/>
  </si>
  <si>
    <t>000070.SZ</t>
    <phoneticPr fontId="8" type="noConversion"/>
  </si>
  <si>
    <t>特发信息</t>
    <phoneticPr fontId="8" type="noConversion"/>
  </si>
  <si>
    <t>000078.SZ</t>
    <phoneticPr fontId="8" type="noConversion"/>
  </si>
  <si>
    <t>海王生物</t>
    <phoneticPr fontId="8" type="noConversion"/>
  </si>
  <si>
    <t>000088.SZ</t>
    <phoneticPr fontId="8" type="noConversion"/>
  </si>
  <si>
    <t>盐田港</t>
    <phoneticPr fontId="8" type="noConversion"/>
  </si>
  <si>
    <t>000089.SZ</t>
    <phoneticPr fontId="8" type="noConversion"/>
  </si>
  <si>
    <t>深圳机场</t>
    <phoneticPr fontId="8" type="noConversion"/>
  </si>
  <si>
    <t>000090.SZ</t>
    <phoneticPr fontId="8" type="noConversion"/>
  </si>
  <si>
    <t>天健集团</t>
    <phoneticPr fontId="8" type="noConversion"/>
  </si>
  <si>
    <t>000096.SZ</t>
    <phoneticPr fontId="8" type="noConversion"/>
  </si>
  <si>
    <t>广聚能源</t>
    <phoneticPr fontId="8" type="noConversion"/>
  </si>
  <si>
    <t>000099.SZ</t>
    <phoneticPr fontId="8" type="noConversion"/>
  </si>
  <si>
    <t>中信海直</t>
    <phoneticPr fontId="8" type="noConversion"/>
  </si>
  <si>
    <t>000100.SZ</t>
    <phoneticPr fontId="8" type="noConversion"/>
  </si>
  <si>
    <t>TCL集团</t>
    <phoneticPr fontId="8" type="noConversion"/>
  </si>
  <si>
    <t>000150.SZ</t>
    <phoneticPr fontId="8" type="noConversion"/>
  </si>
  <si>
    <t>宜华健康</t>
    <phoneticPr fontId="8" type="noConversion"/>
  </si>
  <si>
    <t>000151.SZ</t>
    <phoneticPr fontId="8" type="noConversion"/>
  </si>
  <si>
    <t>中成股份</t>
    <phoneticPr fontId="8" type="noConversion"/>
  </si>
  <si>
    <t>000153.SZ</t>
    <phoneticPr fontId="8" type="noConversion"/>
  </si>
  <si>
    <t>丰原药业</t>
    <phoneticPr fontId="8" type="noConversion"/>
  </si>
  <si>
    <t>000155.SZ</t>
    <phoneticPr fontId="8" type="noConversion"/>
  </si>
  <si>
    <t>*ST川化</t>
    <phoneticPr fontId="8" type="noConversion"/>
  </si>
  <si>
    <t>000156.SZ</t>
    <phoneticPr fontId="8" type="noConversion"/>
  </si>
  <si>
    <t>华数传媒</t>
    <phoneticPr fontId="8" type="noConversion"/>
  </si>
  <si>
    <t>000157.SZ</t>
    <phoneticPr fontId="8" type="noConversion"/>
  </si>
  <si>
    <t>中联重科</t>
    <phoneticPr fontId="8" type="noConversion"/>
  </si>
  <si>
    <t>000158.SZ</t>
    <phoneticPr fontId="8" type="noConversion"/>
  </si>
  <si>
    <t>常山股份</t>
    <phoneticPr fontId="8" type="noConversion"/>
  </si>
  <si>
    <t>000159.SZ</t>
    <phoneticPr fontId="8" type="noConversion"/>
  </si>
  <si>
    <t>国际实业</t>
    <phoneticPr fontId="8" type="noConversion"/>
  </si>
  <si>
    <t>000166.SZ</t>
    <phoneticPr fontId="8" type="noConversion"/>
  </si>
  <si>
    <t>申万宏源</t>
    <phoneticPr fontId="8" type="noConversion"/>
  </si>
  <si>
    <t>000301.SZ</t>
    <phoneticPr fontId="8" type="noConversion"/>
  </si>
  <si>
    <t>东方市场</t>
    <phoneticPr fontId="8" type="noConversion"/>
  </si>
  <si>
    <t>000333.SZ</t>
    <phoneticPr fontId="8" type="noConversion"/>
  </si>
  <si>
    <t>美的集团</t>
    <phoneticPr fontId="8" type="noConversion"/>
  </si>
  <si>
    <t>000338.SZ</t>
    <phoneticPr fontId="8" type="noConversion"/>
  </si>
  <si>
    <t>潍柴动力</t>
    <phoneticPr fontId="8" type="noConversion"/>
  </si>
  <si>
    <t>000400.SZ</t>
    <phoneticPr fontId="8" type="noConversion"/>
  </si>
  <si>
    <t>许继电气</t>
    <phoneticPr fontId="8" type="noConversion"/>
  </si>
  <si>
    <t>000401.SZ</t>
    <phoneticPr fontId="8" type="noConversion"/>
  </si>
  <si>
    <t>冀东水泥</t>
    <phoneticPr fontId="8" type="noConversion"/>
  </si>
  <si>
    <t>000402.SZ</t>
    <phoneticPr fontId="8" type="noConversion"/>
  </si>
  <si>
    <t>金融街</t>
    <phoneticPr fontId="8" type="noConversion"/>
  </si>
  <si>
    <t>000403.SZ</t>
    <phoneticPr fontId="8" type="noConversion"/>
  </si>
  <si>
    <t>ST生化</t>
    <phoneticPr fontId="8" type="noConversion"/>
  </si>
  <si>
    <t>000404.SZ</t>
    <phoneticPr fontId="8" type="noConversion"/>
  </si>
  <si>
    <t>华意压缩</t>
    <phoneticPr fontId="8" type="noConversion"/>
  </si>
  <si>
    <t>000407.SZ</t>
    <phoneticPr fontId="8" type="noConversion"/>
  </si>
  <si>
    <t>胜利股份</t>
    <phoneticPr fontId="8" type="noConversion"/>
  </si>
  <si>
    <t>000408.SZ</t>
    <phoneticPr fontId="8" type="noConversion"/>
  </si>
  <si>
    <t>*ST金源</t>
    <phoneticPr fontId="8" type="noConversion"/>
  </si>
  <si>
    <t>000409.SZ</t>
    <phoneticPr fontId="8" type="noConversion"/>
  </si>
  <si>
    <t>山东地矿</t>
    <phoneticPr fontId="8" type="noConversion"/>
  </si>
  <si>
    <t>000410.SZ</t>
    <phoneticPr fontId="8" type="noConversion"/>
  </si>
  <si>
    <t>沈阳机床</t>
    <phoneticPr fontId="8" type="noConversion"/>
  </si>
  <si>
    <t>000411.SZ</t>
    <phoneticPr fontId="8" type="noConversion"/>
  </si>
  <si>
    <t>英特集团</t>
    <phoneticPr fontId="8" type="noConversion"/>
  </si>
  <si>
    <t>000413.SZ</t>
    <phoneticPr fontId="8" type="noConversion"/>
  </si>
  <si>
    <t>东旭光电</t>
    <phoneticPr fontId="8" type="noConversion"/>
  </si>
  <si>
    <t>000415.SZ</t>
    <phoneticPr fontId="8" type="noConversion"/>
  </si>
  <si>
    <t>渤海金控</t>
    <phoneticPr fontId="8" type="noConversion"/>
  </si>
  <si>
    <t>000416.SZ</t>
    <phoneticPr fontId="8" type="noConversion"/>
  </si>
  <si>
    <t>民生控股</t>
    <phoneticPr fontId="8" type="noConversion"/>
  </si>
  <si>
    <t>000417.SZ</t>
    <phoneticPr fontId="8" type="noConversion"/>
  </si>
  <si>
    <t>合肥百货</t>
    <phoneticPr fontId="8" type="noConversion"/>
  </si>
  <si>
    <t>000418.SZ</t>
    <phoneticPr fontId="8" type="noConversion"/>
  </si>
  <si>
    <t>小天鹅A</t>
    <phoneticPr fontId="8" type="noConversion"/>
  </si>
  <si>
    <t>000419.SZ</t>
    <phoneticPr fontId="8" type="noConversion"/>
  </si>
  <si>
    <t>通程控股</t>
    <phoneticPr fontId="8" type="noConversion"/>
  </si>
  <si>
    <t>000420.SZ</t>
    <phoneticPr fontId="8" type="noConversion"/>
  </si>
  <si>
    <t>吉林化纤</t>
    <phoneticPr fontId="8" type="noConversion"/>
  </si>
  <si>
    <t>000421.SZ</t>
    <phoneticPr fontId="8" type="noConversion"/>
  </si>
  <si>
    <t>南京公用</t>
    <phoneticPr fontId="8" type="noConversion"/>
  </si>
  <si>
    <t>000422.SZ</t>
    <phoneticPr fontId="8" type="noConversion"/>
  </si>
  <si>
    <t>湖北宜化</t>
    <phoneticPr fontId="8" type="noConversion"/>
  </si>
  <si>
    <t>000423.SZ</t>
    <phoneticPr fontId="8" type="noConversion"/>
  </si>
  <si>
    <t>东阿阿胶</t>
    <phoneticPr fontId="8" type="noConversion"/>
  </si>
  <si>
    <t>000425.SZ</t>
    <phoneticPr fontId="8" type="noConversion"/>
  </si>
  <si>
    <t>徐工机械</t>
    <phoneticPr fontId="8" type="noConversion"/>
  </si>
  <si>
    <t>000426.SZ</t>
    <phoneticPr fontId="8" type="noConversion"/>
  </si>
  <si>
    <t>兴业矿业</t>
    <phoneticPr fontId="8" type="noConversion"/>
  </si>
  <si>
    <t>000428.SZ</t>
    <phoneticPr fontId="8" type="noConversion"/>
  </si>
  <si>
    <t>华天酒店</t>
    <phoneticPr fontId="8" type="noConversion"/>
  </si>
  <si>
    <t>000429.SZ</t>
    <phoneticPr fontId="8" type="noConversion"/>
  </si>
  <si>
    <t>粤高速A</t>
    <phoneticPr fontId="8" type="noConversion"/>
  </si>
  <si>
    <t>000430.SZ</t>
    <phoneticPr fontId="8" type="noConversion"/>
  </si>
  <si>
    <t>张家界</t>
    <phoneticPr fontId="8" type="noConversion"/>
  </si>
  <si>
    <t>000488.SZ</t>
    <phoneticPr fontId="8" type="noConversion"/>
  </si>
  <si>
    <t>晨鸣纸业</t>
    <phoneticPr fontId="8" type="noConversion"/>
  </si>
  <si>
    <t>000498.SZ</t>
    <phoneticPr fontId="8" type="noConversion"/>
  </si>
  <si>
    <t>山东路桥</t>
    <phoneticPr fontId="8" type="noConversion"/>
  </si>
  <si>
    <t>000501.SZ</t>
    <phoneticPr fontId="8" type="noConversion"/>
  </si>
  <si>
    <t>鄂武商A</t>
    <phoneticPr fontId="8" type="noConversion"/>
  </si>
  <si>
    <t>000502.SZ</t>
    <phoneticPr fontId="8" type="noConversion"/>
  </si>
  <si>
    <t>绿景控股</t>
    <phoneticPr fontId="8" type="noConversion"/>
  </si>
  <si>
    <t>000503.SZ</t>
    <phoneticPr fontId="8" type="noConversion"/>
  </si>
  <si>
    <t>海虹控股</t>
    <phoneticPr fontId="8" type="noConversion"/>
  </si>
  <si>
    <t>000504.SZ</t>
    <phoneticPr fontId="8" type="noConversion"/>
  </si>
  <si>
    <t>*ST生物</t>
    <phoneticPr fontId="8" type="noConversion"/>
  </si>
  <si>
    <t>000505.SZ</t>
    <phoneticPr fontId="8" type="noConversion"/>
  </si>
  <si>
    <t>*ST珠江</t>
    <phoneticPr fontId="8" type="noConversion"/>
  </si>
  <si>
    <t>000506.SZ</t>
    <phoneticPr fontId="8" type="noConversion"/>
  </si>
  <si>
    <t>中润资源</t>
    <phoneticPr fontId="8" type="noConversion"/>
  </si>
  <si>
    <t>000507.SZ</t>
    <phoneticPr fontId="8" type="noConversion"/>
  </si>
  <si>
    <t>珠海港</t>
    <phoneticPr fontId="8" type="noConversion"/>
  </si>
  <si>
    <t>000509.SZ</t>
    <phoneticPr fontId="8" type="noConversion"/>
  </si>
  <si>
    <t>华塑控股</t>
    <phoneticPr fontId="8" type="noConversion"/>
  </si>
  <si>
    <t>000510.SZ</t>
    <phoneticPr fontId="8" type="noConversion"/>
  </si>
  <si>
    <t>金路集团</t>
    <phoneticPr fontId="8" type="noConversion"/>
  </si>
  <si>
    <t>000511.SZ</t>
    <phoneticPr fontId="8" type="noConversion"/>
  </si>
  <si>
    <t>*ST烯碳</t>
    <phoneticPr fontId="8" type="noConversion"/>
  </si>
  <si>
    <t>000513.SZ</t>
    <phoneticPr fontId="8" type="noConversion"/>
  </si>
  <si>
    <t>丽珠集团</t>
    <phoneticPr fontId="8" type="noConversion"/>
  </si>
  <si>
    <t>000514.SZ</t>
    <phoneticPr fontId="8" type="noConversion"/>
  </si>
  <si>
    <t>渝开发</t>
    <phoneticPr fontId="8" type="noConversion"/>
  </si>
  <si>
    <t>000516.SZ</t>
    <phoneticPr fontId="8" type="noConversion"/>
  </si>
  <si>
    <t>国际医学</t>
    <phoneticPr fontId="8" type="noConversion"/>
  </si>
  <si>
    <t>000517.SZ</t>
    <phoneticPr fontId="8" type="noConversion"/>
  </si>
  <si>
    <t>荣安地产</t>
    <phoneticPr fontId="8" type="noConversion"/>
  </si>
  <si>
    <t>000518.SZ</t>
    <phoneticPr fontId="8" type="noConversion"/>
  </si>
  <si>
    <t>四环生物</t>
    <phoneticPr fontId="8" type="noConversion"/>
  </si>
  <si>
    <t>000519.SZ</t>
    <phoneticPr fontId="8" type="noConversion"/>
  </si>
  <si>
    <t>中兵红箭</t>
    <phoneticPr fontId="8" type="noConversion"/>
  </si>
  <si>
    <t>000520.SZ</t>
    <phoneticPr fontId="8" type="noConversion"/>
  </si>
  <si>
    <t>长航凤凰</t>
    <phoneticPr fontId="8" type="noConversion"/>
  </si>
  <si>
    <t>000521.SZ</t>
    <phoneticPr fontId="8" type="noConversion"/>
  </si>
  <si>
    <t>美菱电器</t>
    <phoneticPr fontId="8" type="noConversion"/>
  </si>
  <si>
    <t>000523.SZ</t>
    <phoneticPr fontId="8" type="noConversion"/>
  </si>
  <si>
    <t>广州浪奇</t>
    <phoneticPr fontId="8" type="noConversion"/>
  </si>
  <si>
    <t>000524.SZ</t>
    <phoneticPr fontId="8" type="noConversion"/>
  </si>
  <si>
    <t>岭南控股</t>
    <phoneticPr fontId="8" type="noConversion"/>
  </si>
  <si>
    <t>000525.SZ</t>
    <phoneticPr fontId="8" type="noConversion"/>
  </si>
  <si>
    <t>红太阳</t>
    <phoneticPr fontId="8" type="noConversion"/>
  </si>
  <si>
    <t>000526.SZ</t>
    <phoneticPr fontId="8" type="noConversion"/>
  </si>
  <si>
    <t>紫光学大</t>
    <phoneticPr fontId="8" type="noConversion"/>
  </si>
  <si>
    <t>000528.SZ</t>
    <phoneticPr fontId="8" type="noConversion"/>
  </si>
  <si>
    <t>柳工</t>
    <phoneticPr fontId="8" type="noConversion"/>
  </si>
  <si>
    <t>000529.SZ</t>
    <phoneticPr fontId="8" type="noConversion"/>
  </si>
  <si>
    <t>广弘控股</t>
    <phoneticPr fontId="8" type="noConversion"/>
  </si>
  <si>
    <t>000530.SZ</t>
    <phoneticPr fontId="8" type="noConversion"/>
  </si>
  <si>
    <t>大冷股份</t>
    <phoneticPr fontId="8" type="noConversion"/>
  </si>
  <si>
    <t>000531.SZ</t>
    <phoneticPr fontId="8" type="noConversion"/>
  </si>
  <si>
    <t>穗恒运A</t>
    <phoneticPr fontId="8" type="noConversion"/>
  </si>
  <si>
    <t>000532.SZ</t>
    <phoneticPr fontId="8" type="noConversion"/>
  </si>
  <si>
    <t>力合股份</t>
    <phoneticPr fontId="8" type="noConversion"/>
  </si>
  <si>
    <t>000533.SZ</t>
    <phoneticPr fontId="8" type="noConversion"/>
  </si>
  <si>
    <t>万家乐</t>
    <phoneticPr fontId="8" type="noConversion"/>
  </si>
  <si>
    <t>000534.SZ</t>
    <phoneticPr fontId="8" type="noConversion"/>
  </si>
  <si>
    <t>万泽股份</t>
    <phoneticPr fontId="8" type="noConversion"/>
  </si>
  <si>
    <t>000536.SZ</t>
    <phoneticPr fontId="8" type="noConversion"/>
  </si>
  <si>
    <t>华映科技</t>
    <phoneticPr fontId="8" type="noConversion"/>
  </si>
  <si>
    <t>000537.SZ</t>
    <phoneticPr fontId="8" type="noConversion"/>
  </si>
  <si>
    <t>广宇发展</t>
    <phoneticPr fontId="8" type="noConversion"/>
  </si>
  <si>
    <t>000538.SZ</t>
    <phoneticPr fontId="8" type="noConversion"/>
  </si>
  <si>
    <t>云南白药</t>
    <phoneticPr fontId="8" type="noConversion"/>
  </si>
  <si>
    <t>000539.SZ</t>
    <phoneticPr fontId="8" type="noConversion"/>
  </si>
  <si>
    <t>粤电力A</t>
    <phoneticPr fontId="8" type="noConversion"/>
  </si>
  <si>
    <t>000540.SZ</t>
    <phoneticPr fontId="8" type="noConversion"/>
  </si>
  <si>
    <t>中天城投</t>
    <phoneticPr fontId="8" type="noConversion"/>
  </si>
  <si>
    <t>000541.SZ</t>
    <phoneticPr fontId="8" type="noConversion"/>
  </si>
  <si>
    <t>佛山照明</t>
    <phoneticPr fontId="8" type="noConversion"/>
  </si>
  <si>
    <t>000543.SZ</t>
    <phoneticPr fontId="8" type="noConversion"/>
  </si>
  <si>
    <t>皖能电力</t>
    <phoneticPr fontId="8" type="noConversion"/>
  </si>
  <si>
    <t>000544.SZ</t>
    <phoneticPr fontId="8" type="noConversion"/>
  </si>
  <si>
    <t>中原环保</t>
    <phoneticPr fontId="8" type="noConversion"/>
  </si>
  <si>
    <t>000545.SZ</t>
    <phoneticPr fontId="8" type="noConversion"/>
  </si>
  <si>
    <t>金浦钛业</t>
    <phoneticPr fontId="8" type="noConversion"/>
  </si>
  <si>
    <t>000546.SZ</t>
    <phoneticPr fontId="8" type="noConversion"/>
  </si>
  <si>
    <t>金圆股份</t>
    <phoneticPr fontId="8" type="noConversion"/>
  </si>
  <si>
    <t>000547.SZ</t>
    <phoneticPr fontId="8" type="noConversion"/>
  </si>
  <si>
    <t>航天发展</t>
    <phoneticPr fontId="8" type="noConversion"/>
  </si>
  <si>
    <t>000548.SZ</t>
    <phoneticPr fontId="8" type="noConversion"/>
  </si>
  <si>
    <t>湖南投资</t>
    <phoneticPr fontId="8" type="noConversion"/>
  </si>
  <si>
    <t>000550.SZ</t>
    <phoneticPr fontId="8" type="noConversion"/>
  </si>
  <si>
    <t>江铃汽车</t>
    <phoneticPr fontId="8" type="noConversion"/>
  </si>
  <si>
    <t>000551.SZ</t>
    <phoneticPr fontId="8" type="noConversion"/>
  </si>
  <si>
    <t>创元科技</t>
    <phoneticPr fontId="8" type="noConversion"/>
  </si>
  <si>
    <t>000552.SZ</t>
    <phoneticPr fontId="8" type="noConversion"/>
  </si>
  <si>
    <t>靖远煤电</t>
    <phoneticPr fontId="8" type="noConversion"/>
  </si>
  <si>
    <t>000553.SZ</t>
    <phoneticPr fontId="8" type="noConversion"/>
  </si>
  <si>
    <t>沙隆达A</t>
    <phoneticPr fontId="8" type="noConversion"/>
  </si>
  <si>
    <t>000554.SZ</t>
    <phoneticPr fontId="8" type="noConversion"/>
  </si>
  <si>
    <t>泰山石油</t>
    <phoneticPr fontId="8" type="noConversion"/>
  </si>
  <si>
    <t>000555.SZ</t>
    <phoneticPr fontId="8" type="noConversion"/>
  </si>
  <si>
    <t>神州信息</t>
    <phoneticPr fontId="8" type="noConversion"/>
  </si>
  <si>
    <t>000557.SZ</t>
    <phoneticPr fontId="8" type="noConversion"/>
  </si>
  <si>
    <t>西部创业</t>
    <phoneticPr fontId="8" type="noConversion"/>
  </si>
  <si>
    <t>000558.SZ</t>
    <phoneticPr fontId="8" type="noConversion"/>
  </si>
  <si>
    <t>莱茵体育</t>
    <phoneticPr fontId="8" type="noConversion"/>
  </si>
  <si>
    <t>000559.SZ</t>
    <phoneticPr fontId="8" type="noConversion"/>
  </si>
  <si>
    <t>万向钱潮</t>
    <phoneticPr fontId="8" type="noConversion"/>
  </si>
  <si>
    <t>000560.SZ</t>
    <phoneticPr fontId="8" type="noConversion"/>
  </si>
  <si>
    <t>昆百大A</t>
    <phoneticPr fontId="8" type="noConversion"/>
  </si>
  <si>
    <t>000561.SZ</t>
    <phoneticPr fontId="8" type="noConversion"/>
  </si>
  <si>
    <t>烽火电子</t>
    <phoneticPr fontId="8" type="noConversion"/>
  </si>
  <si>
    <t>000563.SZ</t>
    <phoneticPr fontId="8" type="noConversion"/>
  </si>
  <si>
    <t>陕国投A</t>
    <phoneticPr fontId="8" type="noConversion"/>
  </si>
  <si>
    <t>000564.SZ</t>
    <phoneticPr fontId="8" type="noConversion"/>
  </si>
  <si>
    <t>西安民生</t>
    <phoneticPr fontId="8" type="noConversion"/>
  </si>
  <si>
    <t>000565.SZ</t>
    <phoneticPr fontId="8" type="noConversion"/>
  </si>
  <si>
    <t>渝三峡A</t>
    <phoneticPr fontId="8" type="noConversion"/>
  </si>
  <si>
    <t>000566.SZ</t>
    <phoneticPr fontId="8" type="noConversion"/>
  </si>
  <si>
    <t>海南海药</t>
    <phoneticPr fontId="8" type="noConversion"/>
  </si>
  <si>
    <t>000567.SZ</t>
    <phoneticPr fontId="8" type="noConversion"/>
  </si>
  <si>
    <t>海德股份</t>
    <phoneticPr fontId="8" type="noConversion"/>
  </si>
  <si>
    <t>000568.SZ</t>
    <phoneticPr fontId="8" type="noConversion"/>
  </si>
  <si>
    <t>泸州老窖</t>
    <phoneticPr fontId="8" type="noConversion"/>
  </si>
  <si>
    <t>000570.SZ</t>
    <phoneticPr fontId="8" type="noConversion"/>
  </si>
  <si>
    <t>苏常柴A</t>
    <phoneticPr fontId="8" type="noConversion"/>
  </si>
  <si>
    <t>000571.SZ</t>
    <phoneticPr fontId="8" type="noConversion"/>
  </si>
  <si>
    <t>新大洲A</t>
    <phoneticPr fontId="8" type="noConversion"/>
  </si>
  <si>
    <t>000572.SZ</t>
    <phoneticPr fontId="8" type="noConversion"/>
  </si>
  <si>
    <t>海马汽车</t>
    <phoneticPr fontId="8" type="noConversion"/>
  </si>
  <si>
    <t>000573.SZ</t>
    <phoneticPr fontId="8" type="noConversion"/>
  </si>
  <si>
    <t>粤宏远A</t>
    <phoneticPr fontId="8" type="noConversion"/>
  </si>
  <si>
    <t>000576.SZ</t>
    <phoneticPr fontId="8" type="noConversion"/>
  </si>
  <si>
    <t>广东甘化</t>
    <phoneticPr fontId="8" type="noConversion"/>
  </si>
  <si>
    <t>000581.SZ</t>
    <phoneticPr fontId="8" type="noConversion"/>
  </si>
  <si>
    <t>威孚高科</t>
    <phoneticPr fontId="8" type="noConversion"/>
  </si>
  <si>
    <t>000582.SZ</t>
    <phoneticPr fontId="8" type="noConversion"/>
  </si>
  <si>
    <t>北部湾港</t>
    <phoneticPr fontId="8" type="noConversion"/>
  </si>
  <si>
    <t>000584.SZ</t>
    <phoneticPr fontId="8" type="noConversion"/>
  </si>
  <si>
    <t>友利控股</t>
    <phoneticPr fontId="8" type="noConversion"/>
  </si>
  <si>
    <t>000585.SZ</t>
    <phoneticPr fontId="8" type="noConversion"/>
  </si>
  <si>
    <t>东北电气</t>
    <phoneticPr fontId="8" type="noConversion"/>
  </si>
  <si>
    <t>000586.SZ</t>
    <phoneticPr fontId="8" type="noConversion"/>
  </si>
  <si>
    <t>汇源通信</t>
    <phoneticPr fontId="8" type="noConversion"/>
  </si>
  <si>
    <t>000587.SZ</t>
    <phoneticPr fontId="8" type="noConversion"/>
  </si>
  <si>
    <t>金洲慈航</t>
    <phoneticPr fontId="8" type="noConversion"/>
  </si>
  <si>
    <t>000589.SZ</t>
    <phoneticPr fontId="8" type="noConversion"/>
  </si>
  <si>
    <t>黔轮胎A</t>
    <phoneticPr fontId="8" type="noConversion"/>
  </si>
  <si>
    <t>000590.SZ</t>
    <phoneticPr fontId="8" type="noConversion"/>
  </si>
  <si>
    <t>启迪古汉</t>
    <phoneticPr fontId="8" type="noConversion"/>
  </si>
  <si>
    <t>000591.SZ</t>
    <phoneticPr fontId="8" type="noConversion"/>
  </si>
  <si>
    <t>太阳能</t>
    <phoneticPr fontId="8" type="noConversion"/>
  </si>
  <si>
    <t>000592.SZ</t>
    <phoneticPr fontId="8" type="noConversion"/>
  </si>
  <si>
    <t>平潭发展</t>
    <phoneticPr fontId="8" type="noConversion"/>
  </si>
  <si>
    <t>000593.SZ</t>
    <phoneticPr fontId="8" type="noConversion"/>
  </si>
  <si>
    <t>大通燃气</t>
    <phoneticPr fontId="8" type="noConversion"/>
  </si>
  <si>
    <t>000595.SZ</t>
    <phoneticPr fontId="8" type="noConversion"/>
  </si>
  <si>
    <t>宝塔实业</t>
    <phoneticPr fontId="8" type="noConversion"/>
  </si>
  <si>
    <t>000596.SZ</t>
    <phoneticPr fontId="8" type="noConversion"/>
  </si>
  <si>
    <t>古井贡酒</t>
    <phoneticPr fontId="8" type="noConversion"/>
  </si>
  <si>
    <t>000597.SZ</t>
    <phoneticPr fontId="8" type="noConversion"/>
  </si>
  <si>
    <t>东北制药</t>
    <phoneticPr fontId="8" type="noConversion"/>
  </si>
  <si>
    <t>000598.SZ</t>
    <phoneticPr fontId="8" type="noConversion"/>
  </si>
  <si>
    <t>兴蓉环境</t>
    <phoneticPr fontId="8" type="noConversion"/>
  </si>
  <si>
    <t>000599.SZ</t>
    <phoneticPr fontId="8" type="noConversion"/>
  </si>
  <si>
    <t>青岛双星</t>
    <phoneticPr fontId="8" type="noConversion"/>
  </si>
  <si>
    <t>000600.SZ</t>
    <phoneticPr fontId="8" type="noConversion"/>
  </si>
  <si>
    <t>建投能源</t>
    <phoneticPr fontId="8" type="noConversion"/>
  </si>
  <si>
    <t>000601.SZ</t>
    <phoneticPr fontId="8" type="noConversion"/>
  </si>
  <si>
    <t>韶能股份</t>
    <phoneticPr fontId="8" type="noConversion"/>
  </si>
  <si>
    <t>000603.SZ</t>
    <phoneticPr fontId="8" type="noConversion"/>
  </si>
  <si>
    <t>盛达矿业</t>
    <phoneticPr fontId="8" type="noConversion"/>
  </si>
  <si>
    <t>000605.SZ</t>
    <phoneticPr fontId="8" type="noConversion"/>
  </si>
  <si>
    <t>渤海股份</t>
    <phoneticPr fontId="8" type="noConversion"/>
  </si>
  <si>
    <t>000606.SZ</t>
    <phoneticPr fontId="8" type="noConversion"/>
  </si>
  <si>
    <t>*ST易桥</t>
    <phoneticPr fontId="8" type="noConversion"/>
  </si>
  <si>
    <t>000607.SZ</t>
    <phoneticPr fontId="8" type="noConversion"/>
  </si>
  <si>
    <t>华媒控股</t>
    <phoneticPr fontId="8" type="noConversion"/>
  </si>
  <si>
    <t>000608.SZ</t>
    <phoneticPr fontId="8" type="noConversion"/>
  </si>
  <si>
    <t>阳光股份</t>
    <phoneticPr fontId="8" type="noConversion"/>
  </si>
  <si>
    <t>000609.SZ</t>
    <phoneticPr fontId="8" type="noConversion"/>
  </si>
  <si>
    <t>绵石投资</t>
    <phoneticPr fontId="8" type="noConversion"/>
  </si>
  <si>
    <t>000610.SZ</t>
    <phoneticPr fontId="8" type="noConversion"/>
  </si>
  <si>
    <t>西安旅游</t>
    <phoneticPr fontId="8" type="noConversion"/>
  </si>
  <si>
    <t>000611.SZ</t>
    <phoneticPr fontId="8" type="noConversion"/>
  </si>
  <si>
    <t>*ST天首</t>
    <phoneticPr fontId="8" type="noConversion"/>
  </si>
  <si>
    <t>000612.SZ</t>
    <phoneticPr fontId="8" type="noConversion"/>
  </si>
  <si>
    <t>焦作万方</t>
    <phoneticPr fontId="8" type="noConversion"/>
  </si>
  <si>
    <t>000613.SZ</t>
    <phoneticPr fontId="8" type="noConversion"/>
  </si>
  <si>
    <t>大东海A</t>
    <phoneticPr fontId="8" type="noConversion"/>
  </si>
  <si>
    <t>000615.SZ</t>
    <phoneticPr fontId="8" type="noConversion"/>
  </si>
  <si>
    <t>京汉股份</t>
    <phoneticPr fontId="8" type="noConversion"/>
  </si>
  <si>
    <t>000616.SZ</t>
    <phoneticPr fontId="8" type="noConversion"/>
  </si>
  <si>
    <t>海航投资</t>
    <phoneticPr fontId="8" type="noConversion"/>
  </si>
  <si>
    <t>000617.SZ</t>
    <phoneticPr fontId="8" type="noConversion"/>
  </si>
  <si>
    <t>石油济柴</t>
    <phoneticPr fontId="8" type="noConversion"/>
  </si>
  <si>
    <t>000619.SZ</t>
    <phoneticPr fontId="8" type="noConversion"/>
  </si>
  <si>
    <t>海螺型材</t>
    <phoneticPr fontId="8" type="noConversion"/>
  </si>
  <si>
    <t>000620.SZ</t>
    <phoneticPr fontId="8" type="noConversion"/>
  </si>
  <si>
    <t>新华联</t>
    <phoneticPr fontId="8" type="noConversion"/>
  </si>
  <si>
    <t>000622.SZ</t>
    <phoneticPr fontId="8" type="noConversion"/>
  </si>
  <si>
    <t>*ST恒立</t>
    <phoneticPr fontId="8" type="noConversion"/>
  </si>
  <si>
    <t>000623.SZ</t>
    <phoneticPr fontId="8" type="noConversion"/>
  </si>
  <si>
    <t>吉林敖东</t>
    <phoneticPr fontId="8" type="noConversion"/>
  </si>
  <si>
    <t>000625.SZ</t>
    <phoneticPr fontId="8" type="noConversion"/>
  </si>
  <si>
    <t>长安汽车</t>
    <phoneticPr fontId="8" type="noConversion"/>
  </si>
  <si>
    <t>000626.SZ</t>
    <phoneticPr fontId="8" type="noConversion"/>
  </si>
  <si>
    <t>远大控股</t>
    <phoneticPr fontId="8" type="noConversion"/>
  </si>
  <si>
    <t>000627.SZ</t>
    <phoneticPr fontId="8" type="noConversion"/>
  </si>
  <si>
    <t>天茂集团</t>
    <phoneticPr fontId="8" type="noConversion"/>
  </si>
  <si>
    <t>000628.SZ</t>
    <phoneticPr fontId="8" type="noConversion"/>
  </si>
  <si>
    <t>高新发展</t>
    <phoneticPr fontId="8" type="noConversion"/>
  </si>
  <si>
    <t>000629.SZ</t>
    <phoneticPr fontId="8" type="noConversion"/>
  </si>
  <si>
    <t>*ST钒钛</t>
    <phoneticPr fontId="8" type="noConversion"/>
  </si>
  <si>
    <t>000630.SZ</t>
    <phoneticPr fontId="8" type="noConversion"/>
  </si>
  <si>
    <t>铜陵有色</t>
    <phoneticPr fontId="8" type="noConversion"/>
  </si>
  <si>
    <t>000631.SZ</t>
    <phoneticPr fontId="8" type="noConversion"/>
  </si>
  <si>
    <t>顺发恒业</t>
    <phoneticPr fontId="8" type="noConversion"/>
  </si>
  <si>
    <t>000632.SZ</t>
    <phoneticPr fontId="8" type="noConversion"/>
  </si>
  <si>
    <t>三木集团</t>
    <phoneticPr fontId="8" type="noConversion"/>
  </si>
  <si>
    <t>000633.SZ</t>
    <phoneticPr fontId="8" type="noConversion"/>
  </si>
  <si>
    <t>*ST合金</t>
    <phoneticPr fontId="8" type="noConversion"/>
  </si>
  <si>
    <t>000635.SZ</t>
    <phoneticPr fontId="8" type="noConversion"/>
  </si>
  <si>
    <t>英力特</t>
    <phoneticPr fontId="8" type="noConversion"/>
  </si>
  <si>
    <t>000636.SZ</t>
    <phoneticPr fontId="8" type="noConversion"/>
  </si>
  <si>
    <t>风华高科</t>
    <phoneticPr fontId="8" type="noConversion"/>
  </si>
  <si>
    <t>000637.SZ</t>
    <phoneticPr fontId="8" type="noConversion"/>
  </si>
  <si>
    <t>茂化实华</t>
    <phoneticPr fontId="8" type="noConversion"/>
  </si>
  <si>
    <t>000638.SZ</t>
    <phoneticPr fontId="8" type="noConversion"/>
  </si>
  <si>
    <t>万方发展</t>
    <phoneticPr fontId="8" type="noConversion"/>
  </si>
  <si>
    <t>000639.SZ</t>
    <phoneticPr fontId="8" type="noConversion"/>
  </si>
  <si>
    <t>西王食品</t>
    <phoneticPr fontId="8" type="noConversion"/>
  </si>
  <si>
    <t>000650.SZ</t>
    <phoneticPr fontId="8" type="noConversion"/>
  </si>
  <si>
    <t>仁和药业</t>
    <phoneticPr fontId="8" type="noConversion"/>
  </si>
  <si>
    <t>000651.SZ</t>
    <phoneticPr fontId="8" type="noConversion"/>
  </si>
  <si>
    <t>格力电器</t>
    <phoneticPr fontId="8" type="noConversion"/>
  </si>
  <si>
    <t>000652.SZ</t>
    <phoneticPr fontId="8" type="noConversion"/>
  </si>
  <si>
    <t>泰达股份</t>
    <phoneticPr fontId="8" type="noConversion"/>
  </si>
  <si>
    <t>000655.SZ</t>
    <phoneticPr fontId="8" type="noConversion"/>
  </si>
  <si>
    <t>金岭矿业</t>
    <phoneticPr fontId="8" type="noConversion"/>
  </si>
  <si>
    <t>000656.SZ</t>
    <phoneticPr fontId="8" type="noConversion"/>
  </si>
  <si>
    <t>金科股份</t>
    <phoneticPr fontId="8" type="noConversion"/>
  </si>
  <si>
    <t>000657.SZ</t>
    <phoneticPr fontId="8" type="noConversion"/>
  </si>
  <si>
    <t>中钨高新</t>
    <phoneticPr fontId="8" type="noConversion"/>
  </si>
  <si>
    <t>000659.SZ</t>
    <phoneticPr fontId="8" type="noConversion"/>
  </si>
  <si>
    <t>珠海中富</t>
    <phoneticPr fontId="8" type="noConversion"/>
  </si>
  <si>
    <t>000661.SZ</t>
    <phoneticPr fontId="8" type="noConversion"/>
  </si>
  <si>
    <t>长春高新</t>
    <phoneticPr fontId="8" type="noConversion"/>
  </si>
  <si>
    <t>000662.SZ</t>
    <phoneticPr fontId="8" type="noConversion"/>
  </si>
  <si>
    <t>天夏智慧</t>
    <phoneticPr fontId="8" type="noConversion"/>
  </si>
  <si>
    <t>000663.SZ</t>
    <phoneticPr fontId="8" type="noConversion"/>
  </si>
  <si>
    <t>永安林业</t>
    <phoneticPr fontId="8" type="noConversion"/>
  </si>
  <si>
    <t>000665.SZ</t>
    <phoneticPr fontId="8" type="noConversion"/>
  </si>
  <si>
    <t>湖北广电</t>
    <phoneticPr fontId="8" type="noConversion"/>
  </si>
  <si>
    <t>000666.SZ</t>
    <phoneticPr fontId="8" type="noConversion"/>
  </si>
  <si>
    <t>经纬纺机</t>
    <phoneticPr fontId="8" type="noConversion"/>
  </si>
  <si>
    <t>000667.SZ</t>
    <phoneticPr fontId="8" type="noConversion"/>
  </si>
  <si>
    <t>美好置业</t>
    <phoneticPr fontId="8" type="noConversion"/>
  </si>
  <si>
    <t>000668.SZ</t>
    <phoneticPr fontId="8" type="noConversion"/>
  </si>
  <si>
    <t>荣丰控股</t>
    <phoneticPr fontId="8" type="noConversion"/>
  </si>
  <si>
    <t>000669.SZ</t>
    <phoneticPr fontId="8" type="noConversion"/>
  </si>
  <si>
    <t>金鸿能源</t>
    <phoneticPr fontId="8" type="noConversion"/>
  </si>
  <si>
    <t>000670.SZ</t>
    <phoneticPr fontId="8" type="noConversion"/>
  </si>
  <si>
    <t>*ST盈方</t>
    <phoneticPr fontId="8" type="noConversion"/>
  </si>
  <si>
    <t>000671.SZ</t>
    <phoneticPr fontId="8" type="noConversion"/>
  </si>
  <si>
    <t>阳光城</t>
    <phoneticPr fontId="8" type="noConversion"/>
  </si>
  <si>
    <t>000672.SZ</t>
    <phoneticPr fontId="8" type="noConversion"/>
  </si>
  <si>
    <t>上峰水泥</t>
    <phoneticPr fontId="8" type="noConversion"/>
  </si>
  <si>
    <t>000673.SZ</t>
    <phoneticPr fontId="8" type="noConversion"/>
  </si>
  <si>
    <t>当代东方</t>
    <phoneticPr fontId="8" type="noConversion"/>
  </si>
  <si>
    <t>000676.SZ</t>
    <phoneticPr fontId="8" type="noConversion"/>
  </si>
  <si>
    <t>智度股份</t>
    <phoneticPr fontId="8" type="noConversion"/>
  </si>
  <si>
    <t>000677.SZ</t>
    <phoneticPr fontId="8" type="noConversion"/>
  </si>
  <si>
    <t>恒天海龙</t>
    <phoneticPr fontId="8" type="noConversion"/>
  </si>
  <si>
    <t>000678.SZ</t>
    <phoneticPr fontId="8" type="noConversion"/>
  </si>
  <si>
    <t>襄阳轴承</t>
    <phoneticPr fontId="8" type="noConversion"/>
  </si>
  <si>
    <t>000679.SZ</t>
    <phoneticPr fontId="8" type="noConversion"/>
  </si>
  <si>
    <t>大连友谊</t>
    <phoneticPr fontId="8" type="noConversion"/>
  </si>
  <si>
    <t>000680.SZ</t>
    <phoneticPr fontId="8" type="noConversion"/>
  </si>
  <si>
    <t>山推股份</t>
    <phoneticPr fontId="8" type="noConversion"/>
  </si>
  <si>
    <t>000681.SZ</t>
    <phoneticPr fontId="8" type="noConversion"/>
  </si>
  <si>
    <t>视觉中国</t>
    <phoneticPr fontId="8" type="noConversion"/>
  </si>
  <si>
    <t>000682.SZ</t>
    <phoneticPr fontId="8" type="noConversion"/>
  </si>
  <si>
    <t>东方电子</t>
    <phoneticPr fontId="8" type="noConversion"/>
  </si>
  <si>
    <t>000683.SZ</t>
    <phoneticPr fontId="8" type="noConversion"/>
  </si>
  <si>
    <t>远兴能源</t>
    <phoneticPr fontId="8" type="noConversion"/>
  </si>
  <si>
    <t>000685.SZ</t>
    <phoneticPr fontId="8" type="noConversion"/>
  </si>
  <si>
    <t>中山公用</t>
    <phoneticPr fontId="8" type="noConversion"/>
  </si>
  <si>
    <t>000686.SZ</t>
    <phoneticPr fontId="8" type="noConversion"/>
  </si>
  <si>
    <t>东北证券</t>
    <phoneticPr fontId="8" type="noConversion"/>
  </si>
  <si>
    <t>000687.SZ</t>
    <phoneticPr fontId="8" type="noConversion"/>
  </si>
  <si>
    <t>华讯方舟</t>
    <phoneticPr fontId="8" type="noConversion"/>
  </si>
  <si>
    <t>000688.SZ</t>
    <phoneticPr fontId="8" type="noConversion"/>
  </si>
  <si>
    <t>建新矿业</t>
    <phoneticPr fontId="8" type="noConversion"/>
  </si>
  <si>
    <t>000690.SZ</t>
    <phoneticPr fontId="8" type="noConversion"/>
  </si>
  <si>
    <t>宝新能源</t>
    <phoneticPr fontId="8" type="noConversion"/>
  </si>
  <si>
    <t>000691.SZ</t>
    <phoneticPr fontId="8" type="noConversion"/>
  </si>
  <si>
    <t>ST亚太</t>
    <phoneticPr fontId="8" type="noConversion"/>
  </si>
  <si>
    <t>000692.SZ</t>
    <phoneticPr fontId="8" type="noConversion"/>
  </si>
  <si>
    <t>惠天热电</t>
    <phoneticPr fontId="8" type="noConversion"/>
  </si>
  <si>
    <t>000693.SZ</t>
    <phoneticPr fontId="8" type="noConversion"/>
  </si>
  <si>
    <t>ST华泽</t>
    <phoneticPr fontId="8" type="noConversion"/>
  </si>
  <si>
    <t>000695.SZ</t>
    <phoneticPr fontId="8" type="noConversion"/>
  </si>
  <si>
    <t>滨海能源</t>
    <phoneticPr fontId="8" type="noConversion"/>
  </si>
  <si>
    <t>000697.SZ</t>
    <phoneticPr fontId="8" type="noConversion"/>
  </si>
  <si>
    <t>炼石有色</t>
    <phoneticPr fontId="8" type="noConversion"/>
  </si>
  <si>
    <t>000698.SZ</t>
    <phoneticPr fontId="8" type="noConversion"/>
  </si>
  <si>
    <t>沈阳化工</t>
    <phoneticPr fontId="8" type="noConversion"/>
  </si>
  <si>
    <t>000700.SZ</t>
    <phoneticPr fontId="8" type="noConversion"/>
  </si>
  <si>
    <t>模塑科技</t>
    <phoneticPr fontId="8" type="noConversion"/>
  </si>
  <si>
    <t>000701.SZ</t>
    <phoneticPr fontId="8" type="noConversion"/>
  </si>
  <si>
    <t>厦门信达</t>
    <phoneticPr fontId="8" type="noConversion"/>
  </si>
  <si>
    <t>000702.SZ</t>
    <phoneticPr fontId="8" type="noConversion"/>
  </si>
  <si>
    <t>正虹科技</t>
    <phoneticPr fontId="8" type="noConversion"/>
  </si>
  <si>
    <t>000703.SZ</t>
    <phoneticPr fontId="8" type="noConversion"/>
  </si>
  <si>
    <t>恒逸石化</t>
    <phoneticPr fontId="8" type="noConversion"/>
  </si>
  <si>
    <t>000705.SZ</t>
    <phoneticPr fontId="8" type="noConversion"/>
  </si>
  <si>
    <t>浙江震元</t>
    <phoneticPr fontId="8" type="noConversion"/>
  </si>
  <si>
    <t>000707.SZ</t>
    <phoneticPr fontId="8" type="noConversion"/>
  </si>
  <si>
    <t>双环科技</t>
    <phoneticPr fontId="8" type="noConversion"/>
  </si>
  <si>
    <t>000708.SZ</t>
    <phoneticPr fontId="8" type="noConversion"/>
  </si>
  <si>
    <t>大冶特钢</t>
    <phoneticPr fontId="8" type="noConversion"/>
  </si>
  <si>
    <t>000709.SZ</t>
    <phoneticPr fontId="8" type="noConversion"/>
  </si>
  <si>
    <t>河钢股份</t>
    <phoneticPr fontId="8" type="noConversion"/>
  </si>
  <si>
    <t>000710.SZ</t>
    <phoneticPr fontId="8" type="noConversion"/>
  </si>
  <si>
    <t>天兴仪表</t>
    <phoneticPr fontId="8" type="noConversion"/>
  </si>
  <si>
    <t>000711.SZ</t>
    <phoneticPr fontId="8" type="noConversion"/>
  </si>
  <si>
    <t>京蓝科技</t>
    <phoneticPr fontId="8" type="noConversion"/>
  </si>
  <si>
    <t>000712.SZ</t>
    <phoneticPr fontId="8" type="noConversion"/>
  </si>
  <si>
    <t>锦龙股份</t>
    <phoneticPr fontId="8" type="noConversion"/>
  </si>
  <si>
    <t>000713.SZ</t>
    <phoneticPr fontId="8" type="noConversion"/>
  </si>
  <si>
    <t>丰乐种业</t>
    <phoneticPr fontId="8" type="noConversion"/>
  </si>
  <si>
    <t>000715.SZ</t>
    <phoneticPr fontId="8" type="noConversion"/>
  </si>
  <si>
    <t>中兴商业</t>
    <phoneticPr fontId="8" type="noConversion"/>
  </si>
  <si>
    <t>000716.SZ</t>
    <phoneticPr fontId="8" type="noConversion"/>
  </si>
  <si>
    <t>黑芝麻</t>
    <phoneticPr fontId="8" type="noConversion"/>
  </si>
  <si>
    <t>000717.SZ</t>
    <phoneticPr fontId="8" type="noConversion"/>
  </si>
  <si>
    <t>*ST韶钢</t>
    <phoneticPr fontId="8" type="noConversion"/>
  </si>
  <si>
    <t>000718.SZ</t>
    <phoneticPr fontId="8" type="noConversion"/>
  </si>
  <si>
    <t>苏宁环球</t>
    <phoneticPr fontId="8" type="noConversion"/>
  </si>
  <si>
    <t>000719.SZ</t>
    <phoneticPr fontId="8" type="noConversion"/>
  </si>
  <si>
    <t>大地传媒</t>
    <phoneticPr fontId="8" type="noConversion"/>
  </si>
  <si>
    <t>000720.SZ</t>
    <phoneticPr fontId="8" type="noConversion"/>
  </si>
  <si>
    <t>新能泰山</t>
    <phoneticPr fontId="8" type="noConversion"/>
  </si>
  <si>
    <t>000721.SZ</t>
    <phoneticPr fontId="8" type="noConversion"/>
  </si>
  <si>
    <t>西安饮食</t>
    <phoneticPr fontId="8" type="noConversion"/>
  </si>
  <si>
    <t>000722.SZ</t>
    <phoneticPr fontId="8" type="noConversion"/>
  </si>
  <si>
    <t>湖南发展</t>
    <phoneticPr fontId="8" type="noConversion"/>
  </si>
  <si>
    <t>000723.SZ</t>
    <phoneticPr fontId="8" type="noConversion"/>
  </si>
  <si>
    <t>美锦能源</t>
    <phoneticPr fontId="8" type="noConversion"/>
  </si>
  <si>
    <t>000725.SZ</t>
    <phoneticPr fontId="8" type="noConversion"/>
  </si>
  <si>
    <t>京东方A</t>
    <phoneticPr fontId="8" type="noConversion"/>
  </si>
  <si>
    <t>000726.SZ</t>
    <phoneticPr fontId="8" type="noConversion"/>
  </si>
  <si>
    <t>鲁泰A</t>
    <phoneticPr fontId="8" type="noConversion"/>
  </si>
  <si>
    <t>000727.SZ</t>
    <phoneticPr fontId="8" type="noConversion"/>
  </si>
  <si>
    <t>华东科技</t>
    <phoneticPr fontId="8" type="noConversion"/>
  </si>
  <si>
    <t>000728.SZ</t>
    <phoneticPr fontId="8" type="noConversion"/>
  </si>
  <si>
    <t>国元证券</t>
    <phoneticPr fontId="8" type="noConversion"/>
  </si>
  <si>
    <t>000729.SZ</t>
    <phoneticPr fontId="8" type="noConversion"/>
  </si>
  <si>
    <t>燕京啤酒</t>
    <phoneticPr fontId="8" type="noConversion"/>
  </si>
  <si>
    <t>000731.SZ</t>
    <phoneticPr fontId="8" type="noConversion"/>
  </si>
  <si>
    <t>四川美丰</t>
    <phoneticPr fontId="8" type="noConversion"/>
  </si>
  <si>
    <t>000732.SZ</t>
    <phoneticPr fontId="8" type="noConversion"/>
  </si>
  <si>
    <t>泰禾集团</t>
    <phoneticPr fontId="8" type="noConversion"/>
  </si>
  <si>
    <t>000733.SZ</t>
    <phoneticPr fontId="8" type="noConversion"/>
  </si>
  <si>
    <t>振华科技</t>
    <phoneticPr fontId="8" type="noConversion"/>
  </si>
  <si>
    <t>000735.SZ</t>
    <phoneticPr fontId="8" type="noConversion"/>
  </si>
  <si>
    <t>罗牛山</t>
    <phoneticPr fontId="8" type="noConversion"/>
  </si>
  <si>
    <t>000736.SZ</t>
    <phoneticPr fontId="8" type="noConversion"/>
  </si>
  <si>
    <t>中房地产</t>
    <phoneticPr fontId="8" type="noConversion"/>
  </si>
  <si>
    <t>000737.SZ</t>
    <phoneticPr fontId="8" type="noConversion"/>
  </si>
  <si>
    <t>南风化工</t>
    <phoneticPr fontId="8" type="noConversion"/>
  </si>
  <si>
    <t>000738.SZ</t>
    <phoneticPr fontId="8" type="noConversion"/>
  </si>
  <si>
    <t>中航动控</t>
    <phoneticPr fontId="8" type="noConversion"/>
  </si>
  <si>
    <t>000739.SZ</t>
    <phoneticPr fontId="8" type="noConversion"/>
  </si>
  <si>
    <t>普洛药业</t>
    <phoneticPr fontId="8" type="noConversion"/>
  </si>
  <si>
    <t>000748.SZ</t>
    <phoneticPr fontId="8" type="noConversion"/>
  </si>
  <si>
    <t>长城信息</t>
    <phoneticPr fontId="8" type="noConversion"/>
  </si>
  <si>
    <t>000750.SZ</t>
    <phoneticPr fontId="8" type="noConversion"/>
  </si>
  <si>
    <t>国海证券</t>
    <phoneticPr fontId="8" type="noConversion"/>
  </si>
  <si>
    <t>000751.SZ</t>
    <phoneticPr fontId="8" type="noConversion"/>
  </si>
  <si>
    <t>锌业股份</t>
    <phoneticPr fontId="8" type="noConversion"/>
  </si>
  <si>
    <t>000752.SZ</t>
    <phoneticPr fontId="8" type="noConversion"/>
  </si>
  <si>
    <t>西藏发展</t>
    <phoneticPr fontId="8" type="noConversion"/>
  </si>
  <si>
    <t>000753.SZ</t>
    <phoneticPr fontId="8" type="noConversion"/>
  </si>
  <si>
    <t>漳州发展</t>
    <phoneticPr fontId="8" type="noConversion"/>
  </si>
  <si>
    <t>000755.SZ</t>
    <phoneticPr fontId="8" type="noConversion"/>
  </si>
  <si>
    <t>山西三维</t>
    <phoneticPr fontId="8" type="noConversion"/>
  </si>
  <si>
    <t>000756.SZ</t>
    <phoneticPr fontId="8" type="noConversion"/>
  </si>
  <si>
    <t>新华制药</t>
    <phoneticPr fontId="8" type="noConversion"/>
  </si>
  <si>
    <t>000757.SZ</t>
    <phoneticPr fontId="8" type="noConversion"/>
  </si>
  <si>
    <t>浩物股份</t>
    <phoneticPr fontId="8" type="noConversion"/>
  </si>
  <si>
    <t>000758.SZ</t>
    <phoneticPr fontId="8" type="noConversion"/>
  </si>
  <si>
    <t>中色股份</t>
    <phoneticPr fontId="8" type="noConversion"/>
  </si>
  <si>
    <t>000759.SZ</t>
    <phoneticPr fontId="8" type="noConversion"/>
  </si>
  <si>
    <t>中百集团</t>
    <phoneticPr fontId="8" type="noConversion"/>
  </si>
  <si>
    <t>000760.SZ</t>
    <phoneticPr fontId="8" type="noConversion"/>
  </si>
  <si>
    <t>斯太尔</t>
    <phoneticPr fontId="8" type="noConversion"/>
  </si>
  <si>
    <t>000761.SZ</t>
    <phoneticPr fontId="8" type="noConversion"/>
  </si>
  <si>
    <t>本钢板材</t>
    <phoneticPr fontId="8" type="noConversion"/>
  </si>
  <si>
    <t>000762.SZ</t>
    <phoneticPr fontId="8" type="noConversion"/>
  </si>
  <si>
    <t>西藏矿业</t>
    <phoneticPr fontId="8" type="noConversion"/>
  </si>
  <si>
    <t>000766.SZ</t>
    <phoneticPr fontId="8" type="noConversion"/>
  </si>
  <si>
    <t>通化金马</t>
    <phoneticPr fontId="8" type="noConversion"/>
  </si>
  <si>
    <t>000767.SZ</t>
    <phoneticPr fontId="8" type="noConversion"/>
  </si>
  <si>
    <t>漳泽电力</t>
    <phoneticPr fontId="8" type="noConversion"/>
  </si>
  <si>
    <t>000768.SZ</t>
    <phoneticPr fontId="8" type="noConversion"/>
  </si>
  <si>
    <t>中航飞机</t>
    <phoneticPr fontId="8" type="noConversion"/>
  </si>
  <si>
    <t>000776.SZ</t>
    <phoneticPr fontId="8" type="noConversion"/>
  </si>
  <si>
    <t>广发证券</t>
    <phoneticPr fontId="8" type="noConversion"/>
  </si>
  <si>
    <t>000777.SZ</t>
    <phoneticPr fontId="8" type="noConversion"/>
  </si>
  <si>
    <t>中核科技</t>
    <phoneticPr fontId="8" type="noConversion"/>
  </si>
  <si>
    <t>000778.SZ</t>
    <phoneticPr fontId="8" type="noConversion"/>
  </si>
  <si>
    <t>新兴铸管</t>
    <phoneticPr fontId="8" type="noConversion"/>
  </si>
  <si>
    <t>000779.SZ</t>
    <phoneticPr fontId="8" type="noConversion"/>
  </si>
  <si>
    <t>三毛派神</t>
    <phoneticPr fontId="8" type="noConversion"/>
  </si>
  <si>
    <t>000780.SZ</t>
    <phoneticPr fontId="8" type="noConversion"/>
  </si>
  <si>
    <t>平庄能源</t>
    <phoneticPr fontId="8" type="noConversion"/>
  </si>
  <si>
    <t>000782.SZ</t>
    <phoneticPr fontId="8" type="noConversion"/>
  </si>
  <si>
    <t>美达股份</t>
    <phoneticPr fontId="8" type="noConversion"/>
  </si>
  <si>
    <t>000783.SZ</t>
    <phoneticPr fontId="8" type="noConversion"/>
  </si>
  <si>
    <t>长江证券</t>
    <phoneticPr fontId="8" type="noConversion"/>
  </si>
  <si>
    <t>000785.SZ</t>
    <phoneticPr fontId="8" type="noConversion"/>
  </si>
  <si>
    <t>武汉中商</t>
    <phoneticPr fontId="8" type="noConversion"/>
  </si>
  <si>
    <t>000786.SZ</t>
    <phoneticPr fontId="8" type="noConversion"/>
  </si>
  <si>
    <t>北新建材</t>
    <phoneticPr fontId="8" type="noConversion"/>
  </si>
  <si>
    <t>000788.SZ</t>
    <phoneticPr fontId="8" type="noConversion"/>
  </si>
  <si>
    <t>北大医药</t>
    <phoneticPr fontId="8" type="noConversion"/>
  </si>
  <si>
    <t>000789.SZ</t>
    <phoneticPr fontId="8" type="noConversion"/>
  </si>
  <si>
    <t>万年青</t>
    <phoneticPr fontId="8" type="noConversion"/>
  </si>
  <si>
    <t>000790.SZ</t>
    <phoneticPr fontId="8" type="noConversion"/>
  </si>
  <si>
    <t>泰合健康</t>
    <phoneticPr fontId="8" type="noConversion"/>
  </si>
  <si>
    <t>000791.SZ</t>
    <phoneticPr fontId="8" type="noConversion"/>
  </si>
  <si>
    <t>甘肃电投</t>
    <phoneticPr fontId="8" type="noConversion"/>
  </si>
  <si>
    <t>000792.SZ</t>
    <phoneticPr fontId="8" type="noConversion"/>
  </si>
  <si>
    <t>盐湖股份</t>
    <phoneticPr fontId="8" type="noConversion"/>
  </si>
  <si>
    <t>000793.SZ</t>
    <phoneticPr fontId="8" type="noConversion"/>
  </si>
  <si>
    <t>华闻传媒</t>
    <phoneticPr fontId="8" type="noConversion"/>
  </si>
  <si>
    <t>000795.SZ</t>
    <phoneticPr fontId="8" type="noConversion"/>
  </si>
  <si>
    <t>英洛华</t>
    <phoneticPr fontId="8" type="noConversion"/>
  </si>
  <si>
    <t>000796.SZ</t>
    <phoneticPr fontId="8" type="noConversion"/>
  </si>
  <si>
    <t>凯撒旅游</t>
    <phoneticPr fontId="8" type="noConversion"/>
  </si>
  <si>
    <t>000797.SZ</t>
    <phoneticPr fontId="8" type="noConversion"/>
  </si>
  <si>
    <t>中国武夷</t>
    <phoneticPr fontId="8" type="noConversion"/>
  </si>
  <si>
    <t>000798.SZ</t>
    <phoneticPr fontId="8" type="noConversion"/>
  </si>
  <si>
    <t>中水渔业</t>
    <phoneticPr fontId="8" type="noConversion"/>
  </si>
  <si>
    <t>000799.SZ</t>
    <phoneticPr fontId="8" type="noConversion"/>
  </si>
  <si>
    <t>酒鬼酒</t>
    <phoneticPr fontId="8" type="noConversion"/>
  </si>
  <si>
    <t>000800.SZ</t>
    <phoneticPr fontId="8" type="noConversion"/>
  </si>
  <si>
    <t>一汽轿车</t>
    <phoneticPr fontId="8" type="noConversion"/>
  </si>
  <si>
    <t>000801.SZ</t>
    <phoneticPr fontId="8" type="noConversion"/>
  </si>
  <si>
    <t>四川九洲</t>
    <phoneticPr fontId="8" type="noConversion"/>
  </si>
  <si>
    <t>000802.SZ</t>
    <phoneticPr fontId="8" type="noConversion"/>
  </si>
  <si>
    <t>北京文化</t>
    <phoneticPr fontId="8" type="noConversion"/>
  </si>
  <si>
    <t>000803.SZ</t>
    <phoneticPr fontId="8" type="noConversion"/>
  </si>
  <si>
    <t>金宇车城</t>
    <phoneticPr fontId="8" type="noConversion"/>
  </si>
  <si>
    <t>000806.SZ</t>
    <phoneticPr fontId="8" type="noConversion"/>
  </si>
  <si>
    <t>银河生物</t>
    <phoneticPr fontId="8" type="noConversion"/>
  </si>
  <si>
    <t>000807.SZ</t>
    <phoneticPr fontId="8" type="noConversion"/>
  </si>
  <si>
    <t>云铝股份</t>
    <phoneticPr fontId="8" type="noConversion"/>
  </si>
  <si>
    <t>000809.SZ</t>
    <phoneticPr fontId="8" type="noConversion"/>
  </si>
  <si>
    <t>铁岭新城</t>
    <phoneticPr fontId="8" type="noConversion"/>
  </si>
  <si>
    <t>000810.SZ</t>
    <phoneticPr fontId="8" type="noConversion"/>
  </si>
  <si>
    <t>创维数字</t>
    <phoneticPr fontId="8" type="noConversion"/>
  </si>
  <si>
    <t>000811.SZ</t>
    <phoneticPr fontId="8" type="noConversion"/>
  </si>
  <si>
    <t>烟台冰轮</t>
    <phoneticPr fontId="8" type="noConversion"/>
  </si>
  <si>
    <t>000812.SZ</t>
    <phoneticPr fontId="8" type="noConversion"/>
  </si>
  <si>
    <t>陕西金叶</t>
    <phoneticPr fontId="8" type="noConversion"/>
  </si>
  <si>
    <t>000813.SZ</t>
    <phoneticPr fontId="8" type="noConversion"/>
  </si>
  <si>
    <t>德展健康</t>
    <phoneticPr fontId="8" type="noConversion"/>
  </si>
  <si>
    <t>000815.SZ</t>
    <phoneticPr fontId="8" type="noConversion"/>
  </si>
  <si>
    <t>美利云</t>
    <phoneticPr fontId="8" type="noConversion"/>
  </si>
  <si>
    <t>000816.SZ</t>
    <phoneticPr fontId="8" type="noConversion"/>
  </si>
  <si>
    <t>智慧农业</t>
    <phoneticPr fontId="8" type="noConversion"/>
  </si>
  <si>
    <t>000818.SZ</t>
    <phoneticPr fontId="8" type="noConversion"/>
  </si>
  <si>
    <t>方大化工</t>
    <phoneticPr fontId="8" type="noConversion"/>
  </si>
  <si>
    <t>000819.SZ</t>
    <phoneticPr fontId="8" type="noConversion"/>
  </si>
  <si>
    <t>岳阳兴长</t>
    <phoneticPr fontId="8" type="noConversion"/>
  </si>
  <si>
    <t>000820.SZ</t>
    <phoneticPr fontId="8" type="noConversion"/>
  </si>
  <si>
    <t>神雾节能</t>
    <phoneticPr fontId="8" type="noConversion"/>
  </si>
  <si>
    <t>000821.SZ</t>
    <phoneticPr fontId="8" type="noConversion"/>
  </si>
  <si>
    <t>京山轻机</t>
    <phoneticPr fontId="8" type="noConversion"/>
  </si>
  <si>
    <t>000822.SZ</t>
    <phoneticPr fontId="8" type="noConversion"/>
  </si>
  <si>
    <t>山东海化</t>
    <phoneticPr fontId="8" type="noConversion"/>
  </si>
  <si>
    <t>000823.SZ</t>
    <phoneticPr fontId="8" type="noConversion"/>
  </si>
  <si>
    <t>超声电子</t>
    <phoneticPr fontId="8" type="noConversion"/>
  </si>
  <si>
    <t>000825.SZ</t>
    <phoneticPr fontId="8" type="noConversion"/>
  </si>
  <si>
    <t>太钢不锈</t>
    <phoneticPr fontId="8" type="noConversion"/>
  </si>
  <si>
    <t>000826.SZ</t>
    <phoneticPr fontId="8" type="noConversion"/>
  </si>
  <si>
    <t>启迪桑德</t>
    <phoneticPr fontId="8" type="noConversion"/>
  </si>
  <si>
    <t>000828.SZ</t>
    <phoneticPr fontId="8" type="noConversion"/>
  </si>
  <si>
    <t>东莞控股</t>
    <phoneticPr fontId="8" type="noConversion"/>
  </si>
  <si>
    <t>000829.SZ</t>
    <phoneticPr fontId="8" type="noConversion"/>
  </si>
  <si>
    <t>天音控股</t>
    <phoneticPr fontId="8" type="noConversion"/>
  </si>
  <si>
    <t>000830.SZ</t>
    <phoneticPr fontId="8" type="noConversion"/>
  </si>
  <si>
    <t>鲁西化工</t>
    <phoneticPr fontId="8" type="noConversion"/>
  </si>
  <si>
    <t>000831.SZ</t>
    <phoneticPr fontId="8" type="noConversion"/>
  </si>
  <si>
    <t>*ST五稀</t>
    <phoneticPr fontId="8" type="noConversion"/>
  </si>
  <si>
    <t>000833.SZ</t>
    <phoneticPr fontId="8" type="noConversion"/>
  </si>
  <si>
    <t>贵糖股份</t>
    <phoneticPr fontId="8" type="noConversion"/>
  </si>
  <si>
    <t>000835.SZ</t>
    <phoneticPr fontId="8" type="noConversion"/>
  </si>
  <si>
    <t>长城动漫</t>
    <phoneticPr fontId="8" type="noConversion"/>
  </si>
  <si>
    <t>000836.SZ</t>
    <phoneticPr fontId="8" type="noConversion"/>
  </si>
  <si>
    <t>鑫茂科技</t>
    <phoneticPr fontId="8" type="noConversion"/>
  </si>
  <si>
    <t>000837.SZ</t>
    <phoneticPr fontId="8" type="noConversion"/>
  </si>
  <si>
    <t>秦川机床</t>
    <phoneticPr fontId="8" type="noConversion"/>
  </si>
  <si>
    <t>000838.SZ</t>
    <phoneticPr fontId="8" type="noConversion"/>
  </si>
  <si>
    <t>财信发展</t>
    <phoneticPr fontId="8" type="noConversion"/>
  </si>
  <si>
    <t>000839.SZ</t>
    <phoneticPr fontId="8" type="noConversion"/>
  </si>
  <si>
    <t>中信国安</t>
    <phoneticPr fontId="8" type="noConversion"/>
  </si>
  <si>
    <t>000848.SZ</t>
    <phoneticPr fontId="8" type="noConversion"/>
  </si>
  <si>
    <t>承德露露</t>
    <phoneticPr fontId="8" type="noConversion"/>
  </si>
  <si>
    <t>000850.SZ</t>
    <phoneticPr fontId="8" type="noConversion"/>
  </si>
  <si>
    <t>华茂股份</t>
    <phoneticPr fontId="8" type="noConversion"/>
  </si>
  <si>
    <t>000851.SZ</t>
    <phoneticPr fontId="8" type="noConversion"/>
  </si>
  <si>
    <t>高鸿股份</t>
    <phoneticPr fontId="8" type="noConversion"/>
  </si>
  <si>
    <t>000852.SZ</t>
    <phoneticPr fontId="8" type="noConversion"/>
  </si>
  <si>
    <t>石化机械</t>
    <phoneticPr fontId="8" type="noConversion"/>
  </si>
  <si>
    <t>000856.SZ</t>
    <phoneticPr fontId="8" type="noConversion"/>
  </si>
  <si>
    <t>*ST冀装</t>
    <phoneticPr fontId="8" type="noConversion"/>
  </si>
  <si>
    <t>000858.SZ</t>
    <phoneticPr fontId="8" type="noConversion"/>
  </si>
  <si>
    <t>五粮液</t>
    <phoneticPr fontId="8" type="noConversion"/>
  </si>
  <si>
    <t>000859.SZ</t>
    <phoneticPr fontId="8" type="noConversion"/>
  </si>
  <si>
    <t>国风塑业</t>
    <phoneticPr fontId="8" type="noConversion"/>
  </si>
  <si>
    <t>000860.SZ</t>
    <phoneticPr fontId="8" type="noConversion"/>
  </si>
  <si>
    <t>顺鑫农业</t>
    <phoneticPr fontId="8" type="noConversion"/>
  </si>
  <si>
    <t>000861.SZ</t>
    <phoneticPr fontId="8" type="noConversion"/>
  </si>
  <si>
    <t>海印股份</t>
    <phoneticPr fontId="8" type="noConversion"/>
  </si>
  <si>
    <t>000862.SZ</t>
    <phoneticPr fontId="8" type="noConversion"/>
  </si>
  <si>
    <t>银星能源</t>
    <phoneticPr fontId="8" type="noConversion"/>
  </si>
  <si>
    <t>000863.SZ</t>
    <phoneticPr fontId="8" type="noConversion"/>
  </si>
  <si>
    <t>三湘印象</t>
    <phoneticPr fontId="8" type="noConversion"/>
  </si>
  <si>
    <t>000868.SZ</t>
    <phoneticPr fontId="8" type="noConversion"/>
  </si>
  <si>
    <t>安凯客车</t>
    <phoneticPr fontId="8" type="noConversion"/>
  </si>
  <si>
    <t>000869.SZ</t>
    <phoneticPr fontId="8" type="noConversion"/>
  </si>
  <si>
    <t>张裕A</t>
    <phoneticPr fontId="8" type="noConversion"/>
  </si>
  <si>
    <t>000875.SZ</t>
    <phoneticPr fontId="8" type="noConversion"/>
  </si>
  <si>
    <t>吉电股份</t>
    <phoneticPr fontId="8" type="noConversion"/>
  </si>
  <si>
    <t>000876.SZ</t>
    <phoneticPr fontId="8" type="noConversion"/>
  </si>
  <si>
    <t>新希望</t>
    <phoneticPr fontId="8" type="noConversion"/>
  </si>
  <si>
    <t>000877.SZ</t>
    <phoneticPr fontId="8" type="noConversion"/>
  </si>
  <si>
    <t>天山股份</t>
    <phoneticPr fontId="8" type="noConversion"/>
  </si>
  <si>
    <t>000878.SZ</t>
    <phoneticPr fontId="8" type="noConversion"/>
  </si>
  <si>
    <t>云南铜业</t>
    <phoneticPr fontId="8" type="noConversion"/>
  </si>
  <si>
    <t>000880.SZ</t>
    <phoneticPr fontId="8" type="noConversion"/>
  </si>
  <si>
    <t>潍柴重机</t>
    <phoneticPr fontId="8" type="noConversion"/>
  </si>
  <si>
    <t>000881.SZ</t>
    <phoneticPr fontId="8" type="noConversion"/>
  </si>
  <si>
    <t>大连国际</t>
    <phoneticPr fontId="8" type="noConversion"/>
  </si>
  <si>
    <t>000882.SZ</t>
    <phoneticPr fontId="8" type="noConversion"/>
  </si>
  <si>
    <t>华联股份</t>
    <phoneticPr fontId="8" type="noConversion"/>
  </si>
  <si>
    <t>000883.SZ</t>
    <phoneticPr fontId="8" type="noConversion"/>
  </si>
  <si>
    <t>湖北能源</t>
    <phoneticPr fontId="8" type="noConversion"/>
  </si>
  <si>
    <t>000885.SZ</t>
    <phoneticPr fontId="8" type="noConversion"/>
  </si>
  <si>
    <t>同力水泥</t>
    <phoneticPr fontId="8" type="noConversion"/>
  </si>
  <si>
    <t>000886.SZ</t>
    <phoneticPr fontId="8" type="noConversion"/>
  </si>
  <si>
    <t>海南高速</t>
    <phoneticPr fontId="8" type="noConversion"/>
  </si>
  <si>
    <t>000887.SZ</t>
    <phoneticPr fontId="8" type="noConversion"/>
  </si>
  <si>
    <t>中鼎股份</t>
    <phoneticPr fontId="8" type="noConversion"/>
  </si>
  <si>
    <t>000888.SZ</t>
    <phoneticPr fontId="8" type="noConversion"/>
  </si>
  <si>
    <t>峨眉山A</t>
    <phoneticPr fontId="8" type="noConversion"/>
  </si>
  <si>
    <t>000889.SZ</t>
    <phoneticPr fontId="8" type="noConversion"/>
  </si>
  <si>
    <t>茂业通信</t>
    <phoneticPr fontId="8" type="noConversion"/>
  </si>
  <si>
    <t>000890.SZ</t>
    <phoneticPr fontId="8" type="noConversion"/>
  </si>
  <si>
    <t>法尔胜</t>
    <phoneticPr fontId="8" type="noConversion"/>
  </si>
  <si>
    <t>000892.SZ</t>
    <phoneticPr fontId="8" type="noConversion"/>
  </si>
  <si>
    <t>星美联合</t>
    <phoneticPr fontId="8" type="noConversion"/>
  </si>
  <si>
    <t>000893.SZ</t>
    <phoneticPr fontId="8" type="noConversion"/>
  </si>
  <si>
    <t>东凌国际</t>
    <phoneticPr fontId="8" type="noConversion"/>
  </si>
  <si>
    <t>000895.SZ</t>
    <phoneticPr fontId="8" type="noConversion"/>
  </si>
  <si>
    <t>双汇发展</t>
    <phoneticPr fontId="8" type="noConversion"/>
  </si>
  <si>
    <t>000897.SZ</t>
    <phoneticPr fontId="8" type="noConversion"/>
  </si>
  <si>
    <t>津滨发展</t>
    <phoneticPr fontId="8" type="noConversion"/>
  </si>
  <si>
    <t>000898.SZ</t>
    <phoneticPr fontId="8" type="noConversion"/>
  </si>
  <si>
    <t>鞍钢股份</t>
    <phoneticPr fontId="8" type="noConversion"/>
  </si>
  <si>
    <t>000899.SZ</t>
    <phoneticPr fontId="8" type="noConversion"/>
  </si>
  <si>
    <t>赣能股份</t>
    <phoneticPr fontId="8" type="noConversion"/>
  </si>
  <si>
    <t>000900.SZ</t>
    <phoneticPr fontId="8" type="noConversion"/>
  </si>
  <si>
    <t>现代投资</t>
    <phoneticPr fontId="8" type="noConversion"/>
  </si>
  <si>
    <t>000901.SZ</t>
    <phoneticPr fontId="8" type="noConversion"/>
  </si>
  <si>
    <t>航天科技</t>
    <phoneticPr fontId="8" type="noConversion"/>
  </si>
  <si>
    <t>000902.SZ</t>
    <phoneticPr fontId="8" type="noConversion"/>
  </si>
  <si>
    <t>新洋丰</t>
    <phoneticPr fontId="8" type="noConversion"/>
  </si>
  <si>
    <t>000903.SZ</t>
    <phoneticPr fontId="8" type="noConversion"/>
  </si>
  <si>
    <t>云内动力</t>
    <phoneticPr fontId="8" type="noConversion"/>
  </si>
  <si>
    <t>000905.SZ</t>
    <phoneticPr fontId="8" type="noConversion"/>
  </si>
  <si>
    <t>厦门港务</t>
    <phoneticPr fontId="8" type="noConversion"/>
  </si>
  <si>
    <t>000906.SZ</t>
    <phoneticPr fontId="8" type="noConversion"/>
  </si>
  <si>
    <t>物产中拓</t>
    <phoneticPr fontId="8" type="noConversion"/>
  </si>
  <si>
    <t>000908.SZ</t>
    <phoneticPr fontId="8" type="noConversion"/>
  </si>
  <si>
    <t>景峰医药</t>
    <phoneticPr fontId="8" type="noConversion"/>
  </si>
  <si>
    <t>000909.SZ</t>
    <phoneticPr fontId="8" type="noConversion"/>
  </si>
  <si>
    <t>数源科技</t>
    <phoneticPr fontId="8" type="noConversion"/>
  </si>
  <si>
    <t>000910.SZ</t>
    <phoneticPr fontId="8" type="noConversion"/>
  </si>
  <si>
    <t>大亚圣象</t>
    <phoneticPr fontId="8" type="noConversion"/>
  </si>
  <si>
    <t>000911.SZ</t>
    <phoneticPr fontId="8" type="noConversion"/>
  </si>
  <si>
    <t>南宁糖业</t>
    <phoneticPr fontId="8" type="noConversion"/>
  </si>
  <si>
    <t>000912.SZ</t>
    <phoneticPr fontId="8" type="noConversion"/>
  </si>
  <si>
    <t>泸天化</t>
    <phoneticPr fontId="8" type="noConversion"/>
  </si>
  <si>
    <t>000913.SZ</t>
    <phoneticPr fontId="8" type="noConversion"/>
  </si>
  <si>
    <t>*ST钱江</t>
    <phoneticPr fontId="8" type="noConversion"/>
  </si>
  <si>
    <t>000915.SZ</t>
    <phoneticPr fontId="8" type="noConversion"/>
  </si>
  <si>
    <t>山大华特</t>
    <phoneticPr fontId="8" type="noConversion"/>
  </si>
  <si>
    <t>000916.SZ</t>
    <phoneticPr fontId="8" type="noConversion"/>
  </si>
  <si>
    <t>华北高速</t>
    <phoneticPr fontId="8" type="noConversion"/>
  </si>
  <si>
    <t>000917.SZ</t>
    <phoneticPr fontId="8" type="noConversion"/>
  </si>
  <si>
    <t>电广传媒</t>
    <phoneticPr fontId="8" type="noConversion"/>
  </si>
  <si>
    <t>000918.SZ</t>
    <phoneticPr fontId="8" type="noConversion"/>
  </si>
  <si>
    <t>嘉凯城</t>
    <phoneticPr fontId="8" type="noConversion"/>
  </si>
  <si>
    <t>000919.SZ</t>
    <phoneticPr fontId="8" type="noConversion"/>
  </si>
  <si>
    <t>金陵药业</t>
    <phoneticPr fontId="8" type="noConversion"/>
  </si>
  <si>
    <t>000920.SZ</t>
    <phoneticPr fontId="8" type="noConversion"/>
  </si>
  <si>
    <t>南方汇通</t>
    <phoneticPr fontId="8" type="noConversion"/>
  </si>
  <si>
    <t>000921.SZ</t>
    <phoneticPr fontId="8" type="noConversion"/>
  </si>
  <si>
    <t>海信科龙</t>
    <phoneticPr fontId="8" type="noConversion"/>
  </si>
  <si>
    <t>000922.SZ</t>
    <phoneticPr fontId="8" type="noConversion"/>
  </si>
  <si>
    <t>佳电股份</t>
    <phoneticPr fontId="8" type="noConversion"/>
  </si>
  <si>
    <t>000923.SZ</t>
    <phoneticPr fontId="8" type="noConversion"/>
  </si>
  <si>
    <t>河北宣工</t>
    <phoneticPr fontId="8" type="noConversion"/>
  </si>
  <si>
    <t>000925.SZ</t>
    <phoneticPr fontId="8" type="noConversion"/>
  </si>
  <si>
    <t>众合科技</t>
    <phoneticPr fontId="8" type="noConversion"/>
  </si>
  <si>
    <t>000926.SZ</t>
    <phoneticPr fontId="8" type="noConversion"/>
  </si>
  <si>
    <t>福星股份</t>
    <phoneticPr fontId="8" type="noConversion"/>
  </si>
  <si>
    <t>000927.SZ</t>
    <phoneticPr fontId="8" type="noConversion"/>
  </si>
  <si>
    <t>一汽夏利</t>
    <phoneticPr fontId="8" type="noConversion"/>
  </si>
  <si>
    <t>000928.SZ</t>
    <phoneticPr fontId="8" type="noConversion"/>
  </si>
  <si>
    <t>中钢国际</t>
    <phoneticPr fontId="8" type="noConversion"/>
  </si>
  <si>
    <t>000929.SZ</t>
    <phoneticPr fontId="8" type="noConversion"/>
  </si>
  <si>
    <t>兰州黄河</t>
    <phoneticPr fontId="8" type="noConversion"/>
  </si>
  <si>
    <t>000930.SZ</t>
    <phoneticPr fontId="8" type="noConversion"/>
  </si>
  <si>
    <t>中粮生化</t>
    <phoneticPr fontId="8" type="noConversion"/>
  </si>
  <si>
    <t>000931.SZ</t>
    <phoneticPr fontId="8" type="noConversion"/>
  </si>
  <si>
    <t>中关村</t>
    <phoneticPr fontId="8" type="noConversion"/>
  </si>
  <si>
    <t>000932.SZ</t>
    <phoneticPr fontId="8" type="noConversion"/>
  </si>
  <si>
    <t>华菱钢铁</t>
    <phoneticPr fontId="8" type="noConversion"/>
  </si>
  <si>
    <t>000933.SZ</t>
    <phoneticPr fontId="8" type="noConversion"/>
  </si>
  <si>
    <t>*ST神火</t>
    <phoneticPr fontId="8" type="noConversion"/>
  </si>
  <si>
    <t>000935.SZ</t>
    <phoneticPr fontId="8" type="noConversion"/>
  </si>
  <si>
    <t>四川双马</t>
    <phoneticPr fontId="8" type="noConversion"/>
  </si>
  <si>
    <t>000936.SZ</t>
    <phoneticPr fontId="8" type="noConversion"/>
  </si>
  <si>
    <t>华西股份</t>
    <phoneticPr fontId="8" type="noConversion"/>
  </si>
  <si>
    <t>000937.SZ</t>
    <phoneticPr fontId="8" type="noConversion"/>
  </si>
  <si>
    <t>冀中能源</t>
    <phoneticPr fontId="8" type="noConversion"/>
  </si>
  <si>
    <t>000938.SZ</t>
    <phoneticPr fontId="8" type="noConversion"/>
  </si>
  <si>
    <t>紫光股份</t>
    <phoneticPr fontId="8" type="noConversion"/>
  </si>
  <si>
    <t>000939.SZ</t>
    <phoneticPr fontId="8" type="noConversion"/>
  </si>
  <si>
    <t>凯迪生态</t>
    <phoneticPr fontId="8" type="noConversion"/>
  </si>
  <si>
    <t>000948.SZ</t>
    <phoneticPr fontId="8" type="noConversion"/>
  </si>
  <si>
    <t>南天信息</t>
    <phoneticPr fontId="8" type="noConversion"/>
  </si>
  <si>
    <t>000949.SZ</t>
    <phoneticPr fontId="8" type="noConversion"/>
  </si>
  <si>
    <t>新乡化纤</t>
    <phoneticPr fontId="8" type="noConversion"/>
  </si>
  <si>
    <t>000950.SZ</t>
    <phoneticPr fontId="8" type="noConversion"/>
  </si>
  <si>
    <t>*ST建峰</t>
    <phoneticPr fontId="8" type="noConversion"/>
  </si>
  <si>
    <t>000951.SZ</t>
    <phoneticPr fontId="8" type="noConversion"/>
  </si>
  <si>
    <t>中国重汽</t>
    <phoneticPr fontId="8" type="noConversion"/>
  </si>
  <si>
    <t>000952.SZ</t>
    <phoneticPr fontId="8" type="noConversion"/>
  </si>
  <si>
    <t>广济药业</t>
    <phoneticPr fontId="8" type="noConversion"/>
  </si>
  <si>
    <t>000953.SZ</t>
    <phoneticPr fontId="8" type="noConversion"/>
  </si>
  <si>
    <t>河池化工</t>
    <phoneticPr fontId="8" type="noConversion"/>
  </si>
  <si>
    <t>000955.SZ</t>
    <phoneticPr fontId="8" type="noConversion"/>
  </si>
  <si>
    <t>欣龙控股</t>
    <phoneticPr fontId="8" type="noConversion"/>
  </si>
  <si>
    <t>000957.SZ</t>
    <phoneticPr fontId="8" type="noConversion"/>
  </si>
  <si>
    <t>中通客车</t>
    <phoneticPr fontId="8" type="noConversion"/>
  </si>
  <si>
    <t>000958.SZ</t>
    <phoneticPr fontId="8" type="noConversion"/>
  </si>
  <si>
    <t>东方能源</t>
    <phoneticPr fontId="8" type="noConversion"/>
  </si>
  <si>
    <t>000959.SZ</t>
    <phoneticPr fontId="8" type="noConversion"/>
  </si>
  <si>
    <t>首钢股份</t>
    <phoneticPr fontId="8" type="noConversion"/>
  </si>
  <si>
    <t>000960.SZ</t>
    <phoneticPr fontId="8" type="noConversion"/>
  </si>
  <si>
    <t>锡业股份</t>
    <phoneticPr fontId="8" type="noConversion"/>
  </si>
  <si>
    <t>000961.SZ</t>
    <phoneticPr fontId="8" type="noConversion"/>
  </si>
  <si>
    <t>中南建设</t>
    <phoneticPr fontId="8" type="noConversion"/>
  </si>
  <si>
    <t>000962.SZ</t>
    <phoneticPr fontId="8" type="noConversion"/>
  </si>
  <si>
    <t>*ST东钽</t>
    <phoneticPr fontId="8" type="noConversion"/>
  </si>
  <si>
    <t>000963.SZ</t>
    <phoneticPr fontId="8" type="noConversion"/>
  </si>
  <si>
    <t>华东医药</t>
    <phoneticPr fontId="8" type="noConversion"/>
  </si>
  <si>
    <t>000965.SZ</t>
    <phoneticPr fontId="8" type="noConversion"/>
  </si>
  <si>
    <t>天保基建</t>
    <phoneticPr fontId="8" type="noConversion"/>
  </si>
  <si>
    <t>000966.SZ</t>
    <phoneticPr fontId="8" type="noConversion"/>
  </si>
  <si>
    <t>长源电力</t>
    <phoneticPr fontId="8" type="noConversion"/>
  </si>
  <si>
    <t>000967.SZ</t>
    <phoneticPr fontId="8" type="noConversion"/>
  </si>
  <si>
    <t>盈峰环境</t>
    <phoneticPr fontId="8" type="noConversion"/>
  </si>
  <si>
    <t>000968.SZ</t>
    <phoneticPr fontId="8" type="noConversion"/>
  </si>
  <si>
    <t>*ST煤气</t>
    <phoneticPr fontId="8" type="noConversion"/>
  </si>
  <si>
    <t>000969.SZ</t>
    <phoneticPr fontId="8" type="noConversion"/>
  </si>
  <si>
    <t>安泰科技</t>
    <phoneticPr fontId="8" type="noConversion"/>
  </si>
  <si>
    <t>000970.SZ</t>
    <phoneticPr fontId="8" type="noConversion"/>
  </si>
  <si>
    <t>中科三环</t>
    <phoneticPr fontId="8" type="noConversion"/>
  </si>
  <si>
    <t>000971.SZ</t>
    <phoneticPr fontId="8" type="noConversion"/>
  </si>
  <si>
    <t>高升控股</t>
    <phoneticPr fontId="8" type="noConversion"/>
  </si>
  <si>
    <t>000972.SZ</t>
    <phoneticPr fontId="8" type="noConversion"/>
  </si>
  <si>
    <t>中基健康</t>
    <phoneticPr fontId="8" type="noConversion"/>
  </si>
  <si>
    <t>000973.SZ</t>
    <phoneticPr fontId="8" type="noConversion"/>
  </si>
  <si>
    <t>佛塑科技</t>
    <phoneticPr fontId="8" type="noConversion"/>
  </si>
  <si>
    <t>000975.SZ</t>
    <phoneticPr fontId="8" type="noConversion"/>
  </si>
  <si>
    <t>银泰资源</t>
    <phoneticPr fontId="8" type="noConversion"/>
  </si>
  <si>
    <t>000976.SZ</t>
    <phoneticPr fontId="8" type="noConversion"/>
  </si>
  <si>
    <t>春晖股份</t>
    <phoneticPr fontId="8" type="noConversion"/>
  </si>
  <si>
    <t>000977.SZ</t>
    <phoneticPr fontId="8" type="noConversion"/>
  </si>
  <si>
    <t>浪潮信息</t>
    <phoneticPr fontId="8" type="noConversion"/>
  </si>
  <si>
    <t>000978.SZ</t>
    <phoneticPr fontId="8" type="noConversion"/>
  </si>
  <si>
    <t>桂林旅游</t>
    <phoneticPr fontId="8" type="noConversion"/>
  </si>
  <si>
    <t>000979.SZ</t>
    <phoneticPr fontId="8" type="noConversion"/>
  </si>
  <si>
    <t>中弘股份</t>
    <phoneticPr fontId="8" type="noConversion"/>
  </si>
  <si>
    <t>000980.SZ</t>
    <phoneticPr fontId="8" type="noConversion"/>
  </si>
  <si>
    <t>金马股份</t>
    <phoneticPr fontId="8" type="noConversion"/>
  </si>
  <si>
    <t>000981.SZ</t>
    <phoneticPr fontId="8" type="noConversion"/>
  </si>
  <si>
    <t>银亿股份</t>
    <phoneticPr fontId="8" type="noConversion"/>
  </si>
  <si>
    <t>000982.SZ</t>
    <phoneticPr fontId="8" type="noConversion"/>
  </si>
  <si>
    <t>中银绒业</t>
    <phoneticPr fontId="8" type="noConversion"/>
  </si>
  <si>
    <t>000983.SZ</t>
    <phoneticPr fontId="8" type="noConversion"/>
  </si>
  <si>
    <t>西山煤电</t>
    <phoneticPr fontId="8" type="noConversion"/>
  </si>
  <si>
    <t>000985.SZ</t>
    <phoneticPr fontId="8" type="noConversion"/>
  </si>
  <si>
    <t>大庆华科</t>
    <phoneticPr fontId="8" type="noConversion"/>
  </si>
  <si>
    <t>000987.SZ</t>
    <phoneticPr fontId="8" type="noConversion"/>
  </si>
  <si>
    <t>越秀金控</t>
    <phoneticPr fontId="8" type="noConversion"/>
  </si>
  <si>
    <t>000988.SZ</t>
    <phoneticPr fontId="8" type="noConversion"/>
  </si>
  <si>
    <t>华工科技</t>
    <phoneticPr fontId="8" type="noConversion"/>
  </si>
  <si>
    <t>000989.SZ</t>
    <phoneticPr fontId="8" type="noConversion"/>
  </si>
  <si>
    <t>九芝堂</t>
    <phoneticPr fontId="8" type="noConversion"/>
  </si>
  <si>
    <t>000990.SZ</t>
    <phoneticPr fontId="8" type="noConversion"/>
  </si>
  <si>
    <t>诚志股份</t>
    <phoneticPr fontId="8" type="noConversion"/>
  </si>
  <si>
    <t>000993.SZ</t>
    <phoneticPr fontId="8" type="noConversion"/>
  </si>
  <si>
    <t>闽东电力</t>
    <phoneticPr fontId="8" type="noConversion"/>
  </si>
  <si>
    <t>000995.SZ</t>
    <phoneticPr fontId="8" type="noConversion"/>
  </si>
  <si>
    <t>*ST皇台</t>
    <phoneticPr fontId="8" type="noConversion"/>
  </si>
  <si>
    <t>000996.SZ</t>
    <phoneticPr fontId="8" type="noConversion"/>
  </si>
  <si>
    <t>中国中期</t>
    <phoneticPr fontId="8" type="noConversion"/>
  </si>
  <si>
    <t>000997.SZ</t>
    <phoneticPr fontId="8" type="noConversion"/>
  </si>
  <si>
    <t>新大陆</t>
    <phoneticPr fontId="8" type="noConversion"/>
  </si>
  <si>
    <t>000998.SZ</t>
    <phoneticPr fontId="8" type="noConversion"/>
  </si>
  <si>
    <t>隆平高科</t>
    <phoneticPr fontId="8" type="noConversion"/>
  </si>
  <si>
    <t>000999.SZ</t>
    <phoneticPr fontId="8" type="noConversion"/>
  </si>
  <si>
    <t>华润三九</t>
    <phoneticPr fontId="8" type="noConversion"/>
  </si>
  <si>
    <t>001696.SZ</t>
    <phoneticPr fontId="8" type="noConversion"/>
  </si>
  <si>
    <t>宗申动力</t>
    <phoneticPr fontId="8" type="noConversion"/>
  </si>
  <si>
    <t>001896.SZ</t>
    <phoneticPr fontId="8" type="noConversion"/>
  </si>
  <si>
    <t>豫能控股</t>
    <phoneticPr fontId="8" type="noConversion"/>
  </si>
  <si>
    <t>001979.SZ</t>
    <phoneticPr fontId="8" type="noConversion"/>
  </si>
  <si>
    <t>招商蛇口</t>
    <phoneticPr fontId="8" type="noConversion"/>
  </si>
  <si>
    <t>002001.SZ</t>
    <phoneticPr fontId="8" type="noConversion"/>
  </si>
  <si>
    <t>新和成</t>
    <phoneticPr fontId="8" type="noConversion"/>
  </si>
  <si>
    <t>002002.SZ</t>
    <phoneticPr fontId="8" type="noConversion"/>
  </si>
  <si>
    <t>鸿达兴业</t>
    <phoneticPr fontId="8" type="noConversion"/>
  </si>
  <si>
    <t>002003.SZ</t>
    <phoneticPr fontId="8" type="noConversion"/>
  </si>
  <si>
    <t>伟星股份</t>
    <phoneticPr fontId="8" type="noConversion"/>
  </si>
  <si>
    <t>002004.SZ</t>
    <phoneticPr fontId="8" type="noConversion"/>
  </si>
  <si>
    <t>华邦健康</t>
    <phoneticPr fontId="8" type="noConversion"/>
  </si>
  <si>
    <t>002005.SZ</t>
    <phoneticPr fontId="8" type="noConversion"/>
  </si>
  <si>
    <t>德豪润达</t>
    <phoneticPr fontId="8" type="noConversion"/>
  </si>
  <si>
    <t>002006.SZ</t>
    <phoneticPr fontId="8" type="noConversion"/>
  </si>
  <si>
    <t>精功科技</t>
    <phoneticPr fontId="8" type="noConversion"/>
  </si>
  <si>
    <t>002007.SZ</t>
    <phoneticPr fontId="8" type="noConversion"/>
  </si>
  <si>
    <t>华兰生物</t>
    <phoneticPr fontId="8" type="noConversion"/>
  </si>
  <si>
    <t>002008.SZ</t>
    <phoneticPr fontId="8" type="noConversion"/>
  </si>
  <si>
    <t>大族激光</t>
    <phoneticPr fontId="8" type="noConversion"/>
  </si>
  <si>
    <t>002009.SZ</t>
    <phoneticPr fontId="8" type="noConversion"/>
  </si>
  <si>
    <t>天奇股份</t>
    <phoneticPr fontId="8" type="noConversion"/>
  </si>
  <si>
    <t>002010.SZ</t>
    <phoneticPr fontId="8" type="noConversion"/>
  </si>
  <si>
    <t>传化智联</t>
    <phoneticPr fontId="8" type="noConversion"/>
  </si>
  <si>
    <t>002011.SZ</t>
    <phoneticPr fontId="8" type="noConversion"/>
  </si>
  <si>
    <t>盾安环境</t>
    <phoneticPr fontId="8" type="noConversion"/>
  </si>
  <si>
    <t>002012.SZ</t>
    <phoneticPr fontId="8" type="noConversion"/>
  </si>
  <si>
    <t>凯恩股份</t>
    <phoneticPr fontId="8" type="noConversion"/>
  </si>
  <si>
    <t>002013.SZ</t>
    <phoneticPr fontId="8" type="noConversion"/>
  </si>
  <si>
    <t>中航机电</t>
    <phoneticPr fontId="8" type="noConversion"/>
  </si>
  <si>
    <t>002014.SZ</t>
    <phoneticPr fontId="8" type="noConversion"/>
  </si>
  <si>
    <t>永新股份</t>
    <phoneticPr fontId="8" type="noConversion"/>
  </si>
  <si>
    <t>002015.SZ</t>
    <phoneticPr fontId="8" type="noConversion"/>
  </si>
  <si>
    <t>霞客环保</t>
    <phoneticPr fontId="8" type="noConversion"/>
  </si>
  <si>
    <t>002016.SZ</t>
    <phoneticPr fontId="8" type="noConversion"/>
  </si>
  <si>
    <t>世荣兆业</t>
    <phoneticPr fontId="8" type="noConversion"/>
  </si>
  <si>
    <t>002017.SZ</t>
    <phoneticPr fontId="8" type="noConversion"/>
  </si>
  <si>
    <t>东信和平</t>
    <phoneticPr fontId="8" type="noConversion"/>
  </si>
  <si>
    <t>002018.SZ</t>
    <phoneticPr fontId="8" type="noConversion"/>
  </si>
  <si>
    <t>华信国际</t>
    <phoneticPr fontId="8" type="noConversion"/>
  </si>
  <si>
    <t>002019.SZ</t>
    <phoneticPr fontId="8" type="noConversion"/>
  </si>
  <si>
    <t>亿帆医药</t>
    <phoneticPr fontId="8" type="noConversion"/>
  </si>
  <si>
    <t>002020.SZ</t>
    <phoneticPr fontId="8" type="noConversion"/>
  </si>
  <si>
    <t>京新药业</t>
    <phoneticPr fontId="8" type="noConversion"/>
  </si>
  <si>
    <t>002021.SZ</t>
    <phoneticPr fontId="8" type="noConversion"/>
  </si>
  <si>
    <t>中捷资源</t>
    <phoneticPr fontId="8" type="noConversion"/>
  </si>
  <si>
    <t>002022.SZ</t>
    <phoneticPr fontId="8" type="noConversion"/>
  </si>
  <si>
    <t>科华生物</t>
    <phoneticPr fontId="8" type="noConversion"/>
  </si>
  <si>
    <t>002023.SZ</t>
    <phoneticPr fontId="8" type="noConversion"/>
  </si>
  <si>
    <t>海特高新</t>
    <phoneticPr fontId="8" type="noConversion"/>
  </si>
  <si>
    <t>002024.SZ</t>
    <phoneticPr fontId="8" type="noConversion"/>
  </si>
  <si>
    <t>苏宁云商</t>
    <phoneticPr fontId="8" type="noConversion"/>
  </si>
  <si>
    <t>002025.SZ</t>
    <phoneticPr fontId="8" type="noConversion"/>
  </si>
  <si>
    <t>航天电器</t>
    <phoneticPr fontId="8" type="noConversion"/>
  </si>
  <si>
    <t>002026.SZ</t>
    <phoneticPr fontId="8" type="noConversion"/>
  </si>
  <si>
    <t>山东威达</t>
    <phoneticPr fontId="8" type="noConversion"/>
  </si>
  <si>
    <t>002027.SZ</t>
    <phoneticPr fontId="8" type="noConversion"/>
  </si>
  <si>
    <t>分众传媒</t>
    <phoneticPr fontId="8" type="noConversion"/>
  </si>
  <si>
    <t>002028.SZ</t>
    <phoneticPr fontId="8" type="noConversion"/>
  </si>
  <si>
    <t>思源电气</t>
    <phoneticPr fontId="8" type="noConversion"/>
  </si>
  <si>
    <t>002029.SZ</t>
    <phoneticPr fontId="8" type="noConversion"/>
  </si>
  <si>
    <t>七匹狼</t>
    <phoneticPr fontId="8" type="noConversion"/>
  </si>
  <si>
    <t>002030.SZ</t>
    <phoneticPr fontId="8" type="noConversion"/>
  </si>
  <si>
    <t>达安基因</t>
    <phoneticPr fontId="8" type="noConversion"/>
  </si>
  <si>
    <t>002031.SZ</t>
    <phoneticPr fontId="8" type="noConversion"/>
  </si>
  <si>
    <t>巨轮智能</t>
    <phoneticPr fontId="8" type="noConversion"/>
  </si>
  <si>
    <t>002032.SZ</t>
    <phoneticPr fontId="8" type="noConversion"/>
  </si>
  <si>
    <t>苏泊尔</t>
    <phoneticPr fontId="8" type="noConversion"/>
  </si>
  <si>
    <t>002033.SZ</t>
    <phoneticPr fontId="8" type="noConversion"/>
  </si>
  <si>
    <t>丽江旅游</t>
    <phoneticPr fontId="8" type="noConversion"/>
  </si>
  <si>
    <t>002034.SZ</t>
    <phoneticPr fontId="8" type="noConversion"/>
  </si>
  <si>
    <t>美欣达</t>
    <phoneticPr fontId="8" type="noConversion"/>
  </si>
  <si>
    <t>002035.SZ</t>
    <phoneticPr fontId="8" type="noConversion"/>
  </si>
  <si>
    <t>华帝股份</t>
    <phoneticPr fontId="8" type="noConversion"/>
  </si>
  <si>
    <t>002036.SZ</t>
    <phoneticPr fontId="8" type="noConversion"/>
  </si>
  <si>
    <t>联创电子</t>
    <phoneticPr fontId="8" type="noConversion"/>
  </si>
  <si>
    <t>002037.SZ</t>
    <phoneticPr fontId="8" type="noConversion"/>
  </si>
  <si>
    <t>久联发展</t>
    <phoneticPr fontId="8" type="noConversion"/>
  </si>
  <si>
    <t>002038.SZ</t>
    <phoneticPr fontId="8" type="noConversion"/>
  </si>
  <si>
    <t>双鹭药业</t>
    <phoneticPr fontId="8" type="noConversion"/>
  </si>
  <si>
    <t>002039.SZ</t>
    <phoneticPr fontId="8" type="noConversion"/>
  </si>
  <si>
    <t>黔源电力</t>
    <phoneticPr fontId="8" type="noConversion"/>
  </si>
  <si>
    <t>002040.SZ</t>
    <phoneticPr fontId="8" type="noConversion"/>
  </si>
  <si>
    <t>南京港</t>
    <phoneticPr fontId="8" type="noConversion"/>
  </si>
  <si>
    <t>002041.SZ</t>
    <phoneticPr fontId="8" type="noConversion"/>
  </si>
  <si>
    <t>登海种业</t>
    <phoneticPr fontId="8" type="noConversion"/>
  </si>
  <si>
    <t>002042.SZ</t>
    <phoneticPr fontId="8" type="noConversion"/>
  </si>
  <si>
    <t>华孚色纺</t>
    <phoneticPr fontId="8" type="noConversion"/>
  </si>
  <si>
    <t>002043.SZ</t>
    <phoneticPr fontId="8" type="noConversion"/>
  </si>
  <si>
    <t>兔宝宝</t>
    <phoneticPr fontId="8" type="noConversion"/>
  </si>
  <si>
    <t>002044.SZ</t>
    <phoneticPr fontId="8" type="noConversion"/>
  </si>
  <si>
    <t>美年健康</t>
    <phoneticPr fontId="8" type="noConversion"/>
  </si>
  <si>
    <t>002045.SZ</t>
    <phoneticPr fontId="8" type="noConversion"/>
  </si>
  <si>
    <t>国光电器</t>
    <phoneticPr fontId="8" type="noConversion"/>
  </si>
  <si>
    <t>002046.SZ</t>
    <phoneticPr fontId="8" type="noConversion"/>
  </si>
  <si>
    <t>轴研科技</t>
    <phoneticPr fontId="8" type="noConversion"/>
  </si>
  <si>
    <t>002047.SZ</t>
    <phoneticPr fontId="8" type="noConversion"/>
  </si>
  <si>
    <t>宝鹰股份</t>
    <phoneticPr fontId="8" type="noConversion"/>
  </si>
  <si>
    <t>002048.SZ</t>
    <phoneticPr fontId="8" type="noConversion"/>
  </si>
  <si>
    <t>宁波华翔</t>
    <phoneticPr fontId="8" type="noConversion"/>
  </si>
  <si>
    <t>002049.SZ</t>
    <phoneticPr fontId="8" type="noConversion"/>
  </si>
  <si>
    <t>紫光国芯</t>
    <phoneticPr fontId="8" type="noConversion"/>
  </si>
  <si>
    <t>002050.SZ</t>
    <phoneticPr fontId="8" type="noConversion"/>
  </si>
  <si>
    <t>三花智控</t>
    <phoneticPr fontId="8" type="noConversion"/>
  </si>
  <si>
    <t>002051.SZ</t>
    <phoneticPr fontId="8" type="noConversion"/>
  </si>
  <si>
    <t>中工国际</t>
    <phoneticPr fontId="8" type="noConversion"/>
  </si>
  <si>
    <t>002052.SZ</t>
    <phoneticPr fontId="8" type="noConversion"/>
  </si>
  <si>
    <t>同洲电子</t>
    <phoneticPr fontId="8" type="noConversion"/>
  </si>
  <si>
    <t>002053.SZ</t>
    <phoneticPr fontId="8" type="noConversion"/>
  </si>
  <si>
    <t>云南能投</t>
    <phoneticPr fontId="8" type="noConversion"/>
  </si>
  <si>
    <t>002054.SZ</t>
    <phoneticPr fontId="8" type="noConversion"/>
  </si>
  <si>
    <t>德美化工</t>
    <phoneticPr fontId="8" type="noConversion"/>
  </si>
  <si>
    <t>002055.SZ</t>
    <phoneticPr fontId="8" type="noConversion"/>
  </si>
  <si>
    <t>得润电子</t>
    <phoneticPr fontId="8" type="noConversion"/>
  </si>
  <si>
    <t>002056.SZ</t>
    <phoneticPr fontId="8" type="noConversion"/>
  </si>
  <si>
    <t>横店东磁</t>
    <phoneticPr fontId="8" type="noConversion"/>
  </si>
  <si>
    <t>002057.SZ</t>
    <phoneticPr fontId="8" type="noConversion"/>
  </si>
  <si>
    <t>中钢天源</t>
    <phoneticPr fontId="8" type="noConversion"/>
  </si>
  <si>
    <t>002058.SZ</t>
    <phoneticPr fontId="8" type="noConversion"/>
  </si>
  <si>
    <t>威尔泰</t>
    <phoneticPr fontId="8" type="noConversion"/>
  </si>
  <si>
    <t>002059.SZ</t>
    <phoneticPr fontId="8" type="noConversion"/>
  </si>
  <si>
    <t>云南旅游</t>
    <phoneticPr fontId="8" type="noConversion"/>
  </si>
  <si>
    <t>002060.SZ</t>
    <phoneticPr fontId="8" type="noConversion"/>
  </si>
  <si>
    <t>粤水电</t>
    <phoneticPr fontId="8" type="noConversion"/>
  </si>
  <si>
    <t>002061.SZ</t>
    <phoneticPr fontId="8" type="noConversion"/>
  </si>
  <si>
    <t>*ST江化</t>
    <phoneticPr fontId="8" type="noConversion"/>
  </si>
  <si>
    <t>002062.SZ</t>
    <phoneticPr fontId="8" type="noConversion"/>
  </si>
  <si>
    <t>宏润建设</t>
    <phoneticPr fontId="8" type="noConversion"/>
  </si>
  <si>
    <t>002063.SZ</t>
    <phoneticPr fontId="8" type="noConversion"/>
  </si>
  <si>
    <t>远光软件</t>
    <phoneticPr fontId="8" type="noConversion"/>
  </si>
  <si>
    <t>002064.SZ</t>
    <phoneticPr fontId="8" type="noConversion"/>
  </si>
  <si>
    <t>华峰氨纶</t>
    <phoneticPr fontId="8" type="noConversion"/>
  </si>
  <si>
    <t>002065.SZ</t>
    <phoneticPr fontId="8" type="noConversion"/>
  </si>
  <si>
    <t>东华软件</t>
    <phoneticPr fontId="8" type="noConversion"/>
  </si>
  <si>
    <t>002066.SZ</t>
    <phoneticPr fontId="8" type="noConversion"/>
  </si>
  <si>
    <t>瑞泰科技</t>
    <phoneticPr fontId="8" type="noConversion"/>
  </si>
  <si>
    <t>002067.SZ</t>
    <phoneticPr fontId="8" type="noConversion"/>
  </si>
  <si>
    <t>景兴纸业</t>
    <phoneticPr fontId="8" type="noConversion"/>
  </si>
  <si>
    <t>002068.SZ</t>
    <phoneticPr fontId="8" type="noConversion"/>
  </si>
  <si>
    <t>黑猫股份</t>
    <phoneticPr fontId="8" type="noConversion"/>
  </si>
  <si>
    <t>002069.SZ</t>
    <phoneticPr fontId="8" type="noConversion"/>
  </si>
  <si>
    <t>*ST獐岛</t>
    <phoneticPr fontId="8" type="noConversion"/>
  </si>
  <si>
    <t>002070.SZ</t>
    <phoneticPr fontId="8" type="noConversion"/>
  </si>
  <si>
    <t>众和股份</t>
    <phoneticPr fontId="8" type="noConversion"/>
  </si>
  <si>
    <t>002071.SZ</t>
    <phoneticPr fontId="8" type="noConversion"/>
  </si>
  <si>
    <t>长城影视</t>
    <phoneticPr fontId="8" type="noConversion"/>
  </si>
  <si>
    <t>002072.SZ</t>
    <phoneticPr fontId="8" type="noConversion"/>
  </si>
  <si>
    <t>凯瑞德</t>
    <phoneticPr fontId="8" type="noConversion"/>
  </si>
  <si>
    <t>002073.SZ</t>
    <phoneticPr fontId="8" type="noConversion"/>
  </si>
  <si>
    <t>软控股份</t>
    <phoneticPr fontId="8" type="noConversion"/>
  </si>
  <si>
    <t>002074.SZ</t>
    <phoneticPr fontId="8" type="noConversion"/>
  </si>
  <si>
    <t>国轩高科</t>
    <phoneticPr fontId="8" type="noConversion"/>
  </si>
  <si>
    <t>002075.SZ</t>
    <phoneticPr fontId="8" type="noConversion"/>
  </si>
  <si>
    <t>沙钢股份</t>
    <phoneticPr fontId="8" type="noConversion"/>
  </si>
  <si>
    <t>002076.SZ</t>
    <phoneticPr fontId="8" type="noConversion"/>
  </si>
  <si>
    <t>雪莱特</t>
    <phoneticPr fontId="8" type="noConversion"/>
  </si>
  <si>
    <t>002077.SZ</t>
    <phoneticPr fontId="8" type="noConversion"/>
  </si>
  <si>
    <t>大港股份</t>
    <phoneticPr fontId="8" type="noConversion"/>
  </si>
  <si>
    <t>002078.SZ</t>
    <phoneticPr fontId="8" type="noConversion"/>
  </si>
  <si>
    <t>太阳纸业</t>
    <phoneticPr fontId="8" type="noConversion"/>
  </si>
  <si>
    <t>002079.SZ</t>
    <phoneticPr fontId="8" type="noConversion"/>
  </si>
  <si>
    <t>苏州固锝</t>
    <phoneticPr fontId="8" type="noConversion"/>
  </si>
  <si>
    <t>002080.SZ</t>
    <phoneticPr fontId="8" type="noConversion"/>
  </si>
  <si>
    <t>中材科技</t>
    <phoneticPr fontId="8" type="noConversion"/>
  </si>
  <si>
    <t>002081.SZ</t>
    <phoneticPr fontId="8" type="noConversion"/>
  </si>
  <si>
    <t>金螳螂</t>
    <phoneticPr fontId="8" type="noConversion"/>
  </si>
  <si>
    <t>002082.SZ</t>
    <phoneticPr fontId="8" type="noConversion"/>
  </si>
  <si>
    <t>栋梁新材</t>
    <phoneticPr fontId="8" type="noConversion"/>
  </si>
  <si>
    <t>002083.SZ</t>
    <phoneticPr fontId="8" type="noConversion"/>
  </si>
  <si>
    <t>孚日股份</t>
    <phoneticPr fontId="8" type="noConversion"/>
  </si>
  <si>
    <t>002084.SZ</t>
    <phoneticPr fontId="8" type="noConversion"/>
  </si>
  <si>
    <t>海鸥卫浴</t>
    <phoneticPr fontId="8" type="noConversion"/>
  </si>
  <si>
    <t>002085.SZ</t>
    <phoneticPr fontId="8" type="noConversion"/>
  </si>
  <si>
    <t>万丰奥威</t>
    <phoneticPr fontId="8" type="noConversion"/>
  </si>
  <si>
    <t>002086.SZ</t>
    <phoneticPr fontId="8" type="noConversion"/>
  </si>
  <si>
    <t>东方海洋</t>
    <phoneticPr fontId="8" type="noConversion"/>
  </si>
  <si>
    <t>002087.SZ</t>
    <phoneticPr fontId="8" type="noConversion"/>
  </si>
  <si>
    <t>新野纺织</t>
    <phoneticPr fontId="8" type="noConversion"/>
  </si>
  <si>
    <t>002088.SZ</t>
    <phoneticPr fontId="8" type="noConversion"/>
  </si>
  <si>
    <t>鲁阳节能</t>
    <phoneticPr fontId="8" type="noConversion"/>
  </si>
  <si>
    <t>002089.SZ</t>
    <phoneticPr fontId="8" type="noConversion"/>
  </si>
  <si>
    <t>新海宜</t>
    <phoneticPr fontId="8" type="noConversion"/>
  </si>
  <si>
    <t>002090.SZ</t>
    <phoneticPr fontId="8" type="noConversion"/>
  </si>
  <si>
    <t>金智科技</t>
    <phoneticPr fontId="8" type="noConversion"/>
  </si>
  <si>
    <t>002091.SZ</t>
    <phoneticPr fontId="8" type="noConversion"/>
  </si>
  <si>
    <t>江苏国泰</t>
    <phoneticPr fontId="8" type="noConversion"/>
  </si>
  <si>
    <t>002092.SZ</t>
    <phoneticPr fontId="8" type="noConversion"/>
  </si>
  <si>
    <t>中泰化学</t>
    <phoneticPr fontId="8" type="noConversion"/>
  </si>
  <si>
    <t>002093.SZ</t>
    <phoneticPr fontId="8" type="noConversion"/>
  </si>
  <si>
    <t>国脉科技</t>
    <phoneticPr fontId="8" type="noConversion"/>
  </si>
  <si>
    <t>002094.SZ</t>
    <phoneticPr fontId="8" type="noConversion"/>
  </si>
  <si>
    <t>青岛金王</t>
    <phoneticPr fontId="8" type="noConversion"/>
  </si>
  <si>
    <t>002095.SZ</t>
    <phoneticPr fontId="8" type="noConversion"/>
  </si>
  <si>
    <t>生意宝</t>
    <phoneticPr fontId="8" type="noConversion"/>
  </si>
  <si>
    <t>002096.SZ</t>
    <phoneticPr fontId="8" type="noConversion"/>
  </si>
  <si>
    <t>南岭民爆</t>
    <phoneticPr fontId="8" type="noConversion"/>
  </si>
  <si>
    <t>002097.SZ</t>
    <phoneticPr fontId="8" type="noConversion"/>
  </si>
  <si>
    <t>山河智能</t>
    <phoneticPr fontId="8" type="noConversion"/>
  </si>
  <si>
    <t>002098.SZ</t>
    <phoneticPr fontId="8" type="noConversion"/>
  </si>
  <si>
    <t>浔兴股份</t>
    <phoneticPr fontId="8" type="noConversion"/>
  </si>
  <si>
    <t>002099.SZ</t>
    <phoneticPr fontId="8" type="noConversion"/>
  </si>
  <si>
    <t>海翔药业</t>
    <phoneticPr fontId="8" type="noConversion"/>
  </si>
  <si>
    <t>002100.SZ</t>
    <phoneticPr fontId="8" type="noConversion"/>
  </si>
  <si>
    <t>天康生物</t>
    <phoneticPr fontId="8" type="noConversion"/>
  </si>
  <si>
    <t>002101.SZ</t>
    <phoneticPr fontId="8" type="noConversion"/>
  </si>
  <si>
    <t>广东鸿图</t>
    <phoneticPr fontId="8" type="noConversion"/>
  </si>
  <si>
    <t>002102.SZ</t>
    <phoneticPr fontId="8" type="noConversion"/>
  </si>
  <si>
    <t>冠福股份</t>
    <phoneticPr fontId="8" type="noConversion"/>
  </si>
  <si>
    <t>002103.SZ</t>
    <phoneticPr fontId="8" type="noConversion"/>
  </si>
  <si>
    <t>广博股份</t>
    <phoneticPr fontId="8" type="noConversion"/>
  </si>
  <si>
    <t>002104.SZ</t>
    <phoneticPr fontId="8" type="noConversion"/>
  </si>
  <si>
    <t>恒宝股份</t>
    <phoneticPr fontId="8" type="noConversion"/>
  </si>
  <si>
    <t>002105.SZ</t>
    <phoneticPr fontId="8" type="noConversion"/>
  </si>
  <si>
    <t>信隆健康</t>
    <phoneticPr fontId="8" type="noConversion"/>
  </si>
  <si>
    <t>002106.SZ</t>
    <phoneticPr fontId="8" type="noConversion"/>
  </si>
  <si>
    <t>莱宝高科</t>
    <phoneticPr fontId="8" type="noConversion"/>
  </si>
  <si>
    <t>002107.SZ</t>
    <phoneticPr fontId="8" type="noConversion"/>
  </si>
  <si>
    <t>沃华医药</t>
    <phoneticPr fontId="8" type="noConversion"/>
  </si>
  <si>
    <t>002108.SZ</t>
    <phoneticPr fontId="8" type="noConversion"/>
  </si>
  <si>
    <t>沧州明珠</t>
    <phoneticPr fontId="8" type="noConversion"/>
  </si>
  <si>
    <t>002109.SZ</t>
    <phoneticPr fontId="8" type="noConversion"/>
  </si>
  <si>
    <t>*ST兴化</t>
    <phoneticPr fontId="8" type="noConversion"/>
  </si>
  <si>
    <t>002110.SZ</t>
    <phoneticPr fontId="8" type="noConversion"/>
  </si>
  <si>
    <t>三钢闽光</t>
    <phoneticPr fontId="8" type="noConversion"/>
  </si>
  <si>
    <t>002111.SZ</t>
    <phoneticPr fontId="8" type="noConversion"/>
  </si>
  <si>
    <t>威海广泰</t>
    <phoneticPr fontId="8" type="noConversion"/>
  </si>
  <si>
    <t>002112.SZ</t>
    <phoneticPr fontId="8" type="noConversion"/>
  </si>
  <si>
    <t>三变科技</t>
    <phoneticPr fontId="8" type="noConversion"/>
  </si>
  <si>
    <t>002113.SZ</t>
    <phoneticPr fontId="8" type="noConversion"/>
  </si>
  <si>
    <t>天润数娱</t>
    <phoneticPr fontId="8" type="noConversion"/>
  </si>
  <si>
    <t>002114.SZ</t>
    <phoneticPr fontId="8" type="noConversion"/>
  </si>
  <si>
    <t>罗平锌电</t>
    <phoneticPr fontId="8" type="noConversion"/>
  </si>
  <si>
    <t>002115.SZ</t>
    <phoneticPr fontId="8" type="noConversion"/>
  </si>
  <si>
    <t>三维通信</t>
    <phoneticPr fontId="8" type="noConversion"/>
  </si>
  <si>
    <t>002116.SZ</t>
    <phoneticPr fontId="8" type="noConversion"/>
  </si>
  <si>
    <t>中国海诚</t>
    <phoneticPr fontId="8" type="noConversion"/>
  </si>
  <si>
    <t>002117.SZ</t>
    <phoneticPr fontId="8" type="noConversion"/>
  </si>
  <si>
    <t>东港股份</t>
    <phoneticPr fontId="8" type="noConversion"/>
  </si>
  <si>
    <t>002118.SZ</t>
    <phoneticPr fontId="8" type="noConversion"/>
  </si>
  <si>
    <t>紫鑫药业</t>
    <phoneticPr fontId="8" type="noConversion"/>
  </si>
  <si>
    <t>002119.SZ</t>
    <phoneticPr fontId="8" type="noConversion"/>
  </si>
  <si>
    <t>康强电子</t>
    <phoneticPr fontId="8" type="noConversion"/>
  </si>
  <si>
    <t>002120.SZ</t>
    <phoneticPr fontId="8" type="noConversion"/>
  </si>
  <si>
    <t>新海股份</t>
    <phoneticPr fontId="8" type="noConversion"/>
  </si>
  <si>
    <t>002121.SZ</t>
    <phoneticPr fontId="8" type="noConversion"/>
  </si>
  <si>
    <t>科陆电子</t>
    <phoneticPr fontId="8" type="noConversion"/>
  </si>
  <si>
    <t>002122.SZ</t>
    <phoneticPr fontId="8" type="noConversion"/>
  </si>
  <si>
    <t>天马股份</t>
    <phoneticPr fontId="8" type="noConversion"/>
  </si>
  <si>
    <t>002123.SZ</t>
    <phoneticPr fontId="8" type="noConversion"/>
  </si>
  <si>
    <t>梦网荣信</t>
    <phoneticPr fontId="8" type="noConversion"/>
  </si>
  <si>
    <t>002124.SZ</t>
    <phoneticPr fontId="8" type="noConversion"/>
  </si>
  <si>
    <t>天邦股份</t>
    <phoneticPr fontId="8" type="noConversion"/>
  </si>
  <si>
    <t>002125.SZ</t>
    <phoneticPr fontId="8" type="noConversion"/>
  </si>
  <si>
    <t>湘潭电化</t>
    <phoneticPr fontId="8" type="noConversion"/>
  </si>
  <si>
    <t>002126.SZ</t>
    <phoneticPr fontId="8" type="noConversion"/>
  </si>
  <si>
    <t>银轮股份</t>
    <phoneticPr fontId="8" type="noConversion"/>
  </si>
  <si>
    <t>002127.SZ</t>
    <phoneticPr fontId="8" type="noConversion"/>
  </si>
  <si>
    <t>南极电商</t>
    <phoneticPr fontId="8" type="noConversion"/>
  </si>
  <si>
    <t>002128.SZ</t>
    <phoneticPr fontId="8" type="noConversion"/>
  </si>
  <si>
    <t>露天煤业</t>
    <phoneticPr fontId="8" type="noConversion"/>
  </si>
  <si>
    <t>002129.SZ</t>
    <phoneticPr fontId="8" type="noConversion"/>
  </si>
  <si>
    <t>中环股份</t>
    <phoneticPr fontId="8" type="noConversion"/>
  </si>
  <si>
    <t>002130.SZ</t>
    <phoneticPr fontId="8" type="noConversion"/>
  </si>
  <si>
    <t>沃尔核材</t>
    <phoneticPr fontId="8" type="noConversion"/>
  </si>
  <si>
    <t>002131.SZ</t>
    <phoneticPr fontId="8" type="noConversion"/>
  </si>
  <si>
    <t>利欧股份</t>
    <phoneticPr fontId="8" type="noConversion"/>
  </si>
  <si>
    <t>002132.SZ</t>
    <phoneticPr fontId="8" type="noConversion"/>
  </si>
  <si>
    <t>恒星科技</t>
    <phoneticPr fontId="8" type="noConversion"/>
  </si>
  <si>
    <t>002133.SZ</t>
    <phoneticPr fontId="8" type="noConversion"/>
  </si>
  <si>
    <t>广宇集团</t>
    <phoneticPr fontId="8" type="noConversion"/>
  </si>
  <si>
    <t>002134.SZ</t>
    <phoneticPr fontId="8" type="noConversion"/>
  </si>
  <si>
    <t>天津普林</t>
    <phoneticPr fontId="8" type="noConversion"/>
  </si>
  <si>
    <t>002135.SZ</t>
    <phoneticPr fontId="8" type="noConversion"/>
  </si>
  <si>
    <t>东南网架</t>
    <phoneticPr fontId="8" type="noConversion"/>
  </si>
  <si>
    <t>002136.SZ</t>
    <phoneticPr fontId="8" type="noConversion"/>
  </si>
  <si>
    <t>安纳达</t>
    <phoneticPr fontId="8" type="noConversion"/>
  </si>
  <si>
    <t>002137.SZ</t>
    <phoneticPr fontId="8" type="noConversion"/>
  </si>
  <si>
    <t>麦达数字</t>
    <phoneticPr fontId="8" type="noConversion"/>
  </si>
  <si>
    <t>002138.SZ</t>
    <phoneticPr fontId="8" type="noConversion"/>
  </si>
  <si>
    <t>顺络电子</t>
    <phoneticPr fontId="8" type="noConversion"/>
  </si>
  <si>
    <t>002139.SZ</t>
    <phoneticPr fontId="8" type="noConversion"/>
  </si>
  <si>
    <t>拓邦股份</t>
    <phoneticPr fontId="8" type="noConversion"/>
  </si>
  <si>
    <t>002140.SZ</t>
    <phoneticPr fontId="8" type="noConversion"/>
  </si>
  <si>
    <t>东华科技</t>
    <phoneticPr fontId="8" type="noConversion"/>
  </si>
  <si>
    <t>002141.SZ</t>
    <phoneticPr fontId="8" type="noConversion"/>
  </si>
  <si>
    <t>蓉胜超微</t>
    <phoneticPr fontId="8" type="noConversion"/>
  </si>
  <si>
    <t>002142.SZ</t>
    <phoneticPr fontId="8" type="noConversion"/>
  </si>
  <si>
    <t>宁波银行</t>
    <phoneticPr fontId="8" type="noConversion"/>
  </si>
  <si>
    <t>002143.SZ</t>
    <phoneticPr fontId="8" type="noConversion"/>
  </si>
  <si>
    <t>印纪传媒</t>
    <phoneticPr fontId="8" type="noConversion"/>
  </si>
  <si>
    <t>002144.SZ</t>
    <phoneticPr fontId="8" type="noConversion"/>
  </si>
  <si>
    <t>宏达高科</t>
    <phoneticPr fontId="8" type="noConversion"/>
  </si>
  <si>
    <t>002145.SZ</t>
    <phoneticPr fontId="8" type="noConversion"/>
  </si>
  <si>
    <t>中核钛白</t>
    <phoneticPr fontId="8" type="noConversion"/>
  </si>
  <si>
    <t>002146.SZ</t>
    <phoneticPr fontId="8" type="noConversion"/>
  </si>
  <si>
    <t>荣盛发展</t>
    <phoneticPr fontId="8" type="noConversion"/>
  </si>
  <si>
    <t>002147.SZ</t>
    <phoneticPr fontId="8" type="noConversion"/>
  </si>
  <si>
    <t>新光圆成</t>
    <phoneticPr fontId="8" type="noConversion"/>
  </si>
  <si>
    <t>002148.SZ</t>
    <phoneticPr fontId="8" type="noConversion"/>
  </si>
  <si>
    <t>北纬通信</t>
    <phoneticPr fontId="8" type="noConversion"/>
  </si>
  <si>
    <t>002149.SZ</t>
    <phoneticPr fontId="8" type="noConversion"/>
  </si>
  <si>
    <t>西部材料</t>
    <phoneticPr fontId="8" type="noConversion"/>
  </si>
  <si>
    <t>002150.SZ</t>
    <phoneticPr fontId="8" type="noConversion"/>
  </si>
  <si>
    <t>通润装备</t>
    <phoneticPr fontId="8" type="noConversion"/>
  </si>
  <si>
    <t>002151.SZ</t>
    <phoneticPr fontId="8" type="noConversion"/>
  </si>
  <si>
    <t>北斗星通</t>
    <phoneticPr fontId="8" type="noConversion"/>
  </si>
  <si>
    <t>002152.SZ</t>
    <phoneticPr fontId="8" type="noConversion"/>
  </si>
  <si>
    <t>广电运通</t>
    <phoneticPr fontId="8" type="noConversion"/>
  </si>
  <si>
    <t>002153.SZ</t>
    <phoneticPr fontId="8" type="noConversion"/>
  </si>
  <si>
    <t>石基信息</t>
    <phoneticPr fontId="8" type="noConversion"/>
  </si>
  <si>
    <t>002154.SZ</t>
    <phoneticPr fontId="8" type="noConversion"/>
  </si>
  <si>
    <t>报喜鸟</t>
    <phoneticPr fontId="8" type="noConversion"/>
  </si>
  <si>
    <t>002155.SZ</t>
    <phoneticPr fontId="8" type="noConversion"/>
  </si>
  <si>
    <t>湖南黄金</t>
    <phoneticPr fontId="8" type="noConversion"/>
  </si>
  <si>
    <t>002156.SZ</t>
    <phoneticPr fontId="8" type="noConversion"/>
  </si>
  <si>
    <t>通富微电</t>
    <phoneticPr fontId="8" type="noConversion"/>
  </si>
  <si>
    <t>002157.SZ</t>
    <phoneticPr fontId="8" type="noConversion"/>
  </si>
  <si>
    <t>正邦科技</t>
    <phoneticPr fontId="8" type="noConversion"/>
  </si>
  <si>
    <t>002158.SZ</t>
    <phoneticPr fontId="8" type="noConversion"/>
  </si>
  <si>
    <t>汉钟精机</t>
    <phoneticPr fontId="8" type="noConversion"/>
  </si>
  <si>
    <t>002159.SZ</t>
    <phoneticPr fontId="8" type="noConversion"/>
  </si>
  <si>
    <t>三特索道</t>
    <phoneticPr fontId="8" type="noConversion"/>
  </si>
  <si>
    <t>002160.SZ</t>
    <phoneticPr fontId="8" type="noConversion"/>
  </si>
  <si>
    <t>常铝股份</t>
    <phoneticPr fontId="8" type="noConversion"/>
  </si>
  <si>
    <t>002161.SZ</t>
    <phoneticPr fontId="8" type="noConversion"/>
  </si>
  <si>
    <t>远望谷</t>
    <phoneticPr fontId="8" type="noConversion"/>
  </si>
  <si>
    <t>002162.SZ</t>
    <phoneticPr fontId="8" type="noConversion"/>
  </si>
  <si>
    <t>悦心健康</t>
    <phoneticPr fontId="8" type="noConversion"/>
  </si>
  <si>
    <t>002163.SZ</t>
    <phoneticPr fontId="8" type="noConversion"/>
  </si>
  <si>
    <t>中航三鑫</t>
    <phoneticPr fontId="8" type="noConversion"/>
  </si>
  <si>
    <t>002164.SZ</t>
    <phoneticPr fontId="8" type="noConversion"/>
  </si>
  <si>
    <t>宁波东力</t>
    <phoneticPr fontId="8" type="noConversion"/>
  </si>
  <si>
    <t>002165.SZ</t>
    <phoneticPr fontId="8" type="noConversion"/>
  </si>
  <si>
    <t>红宝丽</t>
    <phoneticPr fontId="8" type="noConversion"/>
  </si>
  <si>
    <t>002166.SZ</t>
    <phoneticPr fontId="8" type="noConversion"/>
  </si>
  <si>
    <t>莱茵生物</t>
    <phoneticPr fontId="8" type="noConversion"/>
  </si>
  <si>
    <t>002167.SZ</t>
    <phoneticPr fontId="8" type="noConversion"/>
  </si>
  <si>
    <t>东方锆业</t>
    <phoneticPr fontId="8" type="noConversion"/>
  </si>
  <si>
    <t>002168.SZ</t>
    <phoneticPr fontId="8" type="noConversion"/>
  </si>
  <si>
    <t>深圳惠程</t>
    <phoneticPr fontId="8" type="noConversion"/>
  </si>
  <si>
    <t>002169.SZ</t>
    <phoneticPr fontId="8" type="noConversion"/>
  </si>
  <si>
    <t>智光电气</t>
    <phoneticPr fontId="8" type="noConversion"/>
  </si>
  <si>
    <t>002170.SZ</t>
    <phoneticPr fontId="8" type="noConversion"/>
  </si>
  <si>
    <t>芭田股份</t>
    <phoneticPr fontId="8" type="noConversion"/>
  </si>
  <si>
    <t>002171.SZ</t>
    <phoneticPr fontId="8" type="noConversion"/>
  </si>
  <si>
    <t>楚江新材</t>
    <phoneticPr fontId="8" type="noConversion"/>
  </si>
  <si>
    <t>002172.SZ</t>
    <phoneticPr fontId="8" type="noConversion"/>
  </si>
  <si>
    <t>澳洋科技</t>
    <phoneticPr fontId="8" type="noConversion"/>
  </si>
  <si>
    <t>002173.SZ</t>
    <phoneticPr fontId="8" type="noConversion"/>
  </si>
  <si>
    <t>*ST创疗</t>
    <phoneticPr fontId="8" type="noConversion"/>
  </si>
  <si>
    <t>002174.SZ</t>
    <phoneticPr fontId="8" type="noConversion"/>
  </si>
  <si>
    <t>游族网络</t>
    <phoneticPr fontId="8" type="noConversion"/>
  </si>
  <si>
    <t>002175.SZ</t>
    <phoneticPr fontId="8" type="noConversion"/>
  </si>
  <si>
    <t>东方网络</t>
    <phoneticPr fontId="8" type="noConversion"/>
  </si>
  <si>
    <t>002176.SZ</t>
    <phoneticPr fontId="8" type="noConversion"/>
  </si>
  <si>
    <t>江特电机</t>
    <phoneticPr fontId="8" type="noConversion"/>
  </si>
  <si>
    <t>002177.SZ</t>
    <phoneticPr fontId="8" type="noConversion"/>
  </si>
  <si>
    <t>御银股份</t>
    <phoneticPr fontId="8" type="noConversion"/>
  </si>
  <si>
    <t>002178.SZ</t>
    <phoneticPr fontId="8" type="noConversion"/>
  </si>
  <si>
    <t>延华智能</t>
    <phoneticPr fontId="8" type="noConversion"/>
  </si>
  <si>
    <t>002179.SZ</t>
    <phoneticPr fontId="8" type="noConversion"/>
  </si>
  <si>
    <t>中航光电</t>
    <phoneticPr fontId="8" type="noConversion"/>
  </si>
  <si>
    <t>002180.SZ</t>
    <phoneticPr fontId="8" type="noConversion"/>
  </si>
  <si>
    <t>艾派克</t>
    <phoneticPr fontId="8" type="noConversion"/>
  </si>
  <si>
    <t>002181.SZ</t>
    <phoneticPr fontId="8" type="noConversion"/>
  </si>
  <si>
    <t>粤传媒</t>
    <phoneticPr fontId="8" type="noConversion"/>
  </si>
  <si>
    <t>002182.SZ</t>
    <phoneticPr fontId="8" type="noConversion"/>
  </si>
  <si>
    <t>云海金属</t>
    <phoneticPr fontId="8" type="noConversion"/>
  </si>
  <si>
    <t>002183.SZ</t>
    <phoneticPr fontId="8" type="noConversion"/>
  </si>
  <si>
    <t>怡亚通</t>
    <phoneticPr fontId="8" type="noConversion"/>
  </si>
  <si>
    <t>002184.SZ</t>
    <phoneticPr fontId="8" type="noConversion"/>
  </si>
  <si>
    <t>海得控制</t>
    <phoneticPr fontId="8" type="noConversion"/>
  </si>
  <si>
    <t>002185.SZ</t>
    <phoneticPr fontId="8" type="noConversion"/>
  </si>
  <si>
    <t>华天科技</t>
    <phoneticPr fontId="8" type="noConversion"/>
  </si>
  <si>
    <t>002186.SZ</t>
    <phoneticPr fontId="8" type="noConversion"/>
  </si>
  <si>
    <t>全聚德</t>
    <phoneticPr fontId="8" type="noConversion"/>
  </si>
  <si>
    <t>002187.SZ</t>
    <phoneticPr fontId="8" type="noConversion"/>
  </si>
  <si>
    <t>广百股份</t>
    <phoneticPr fontId="8" type="noConversion"/>
  </si>
  <si>
    <t>002188.SZ</t>
    <phoneticPr fontId="8" type="noConversion"/>
  </si>
  <si>
    <t>巴士在线</t>
    <phoneticPr fontId="8" type="noConversion"/>
  </si>
  <si>
    <t>002189.SZ</t>
    <phoneticPr fontId="8" type="noConversion"/>
  </si>
  <si>
    <t>利达光电</t>
    <phoneticPr fontId="8" type="noConversion"/>
  </si>
  <si>
    <t>002190.SZ</t>
    <phoneticPr fontId="8" type="noConversion"/>
  </si>
  <si>
    <t>成飞集成</t>
    <phoneticPr fontId="8" type="noConversion"/>
  </si>
  <si>
    <t>002191.SZ</t>
    <phoneticPr fontId="8" type="noConversion"/>
  </si>
  <si>
    <t>劲嘉股份</t>
    <phoneticPr fontId="8" type="noConversion"/>
  </si>
  <si>
    <t>002192.SZ</t>
    <phoneticPr fontId="8" type="noConversion"/>
  </si>
  <si>
    <t>融捷股份</t>
    <phoneticPr fontId="8" type="noConversion"/>
  </si>
  <si>
    <t>002193.SZ</t>
    <phoneticPr fontId="8" type="noConversion"/>
  </si>
  <si>
    <t>山东如意</t>
    <phoneticPr fontId="8" type="noConversion"/>
  </si>
  <si>
    <t>002194.SZ</t>
    <phoneticPr fontId="8" type="noConversion"/>
  </si>
  <si>
    <t>武汉凡谷</t>
    <phoneticPr fontId="8" type="noConversion"/>
  </si>
  <si>
    <t>002195.SZ</t>
    <phoneticPr fontId="8" type="noConversion"/>
  </si>
  <si>
    <t>二三四五</t>
    <phoneticPr fontId="8" type="noConversion"/>
  </si>
  <si>
    <t>002196.SZ</t>
    <phoneticPr fontId="8" type="noConversion"/>
  </si>
  <si>
    <t>方正电机</t>
    <phoneticPr fontId="8" type="noConversion"/>
  </si>
  <si>
    <t>002197.SZ</t>
    <phoneticPr fontId="8" type="noConversion"/>
  </si>
  <si>
    <t>证通电子</t>
    <phoneticPr fontId="8" type="noConversion"/>
  </si>
  <si>
    <t>002198.SZ</t>
    <phoneticPr fontId="8" type="noConversion"/>
  </si>
  <si>
    <t>嘉应制药</t>
    <phoneticPr fontId="8" type="noConversion"/>
  </si>
  <si>
    <t>002199.SZ</t>
    <phoneticPr fontId="8" type="noConversion"/>
  </si>
  <si>
    <t>*ST东晶</t>
    <phoneticPr fontId="8" type="noConversion"/>
  </si>
  <si>
    <t>002200.SZ</t>
    <phoneticPr fontId="8" type="noConversion"/>
  </si>
  <si>
    <t>云投生态</t>
    <phoneticPr fontId="8" type="noConversion"/>
  </si>
  <si>
    <t>002201.SZ</t>
    <phoneticPr fontId="8" type="noConversion"/>
  </si>
  <si>
    <t>九鼎新材</t>
    <phoneticPr fontId="8" type="noConversion"/>
  </si>
  <si>
    <t>002202.SZ</t>
    <phoneticPr fontId="8" type="noConversion"/>
  </si>
  <si>
    <t>金风科技</t>
    <phoneticPr fontId="8" type="noConversion"/>
  </si>
  <si>
    <t>002203.SZ</t>
    <phoneticPr fontId="8" type="noConversion"/>
  </si>
  <si>
    <t>海亮股份</t>
    <phoneticPr fontId="8" type="noConversion"/>
  </si>
  <si>
    <t>002204.SZ</t>
    <phoneticPr fontId="8" type="noConversion"/>
  </si>
  <si>
    <t>大连重工</t>
    <phoneticPr fontId="8" type="noConversion"/>
  </si>
  <si>
    <t>002205.SZ</t>
    <phoneticPr fontId="8" type="noConversion"/>
  </si>
  <si>
    <t>国统股份</t>
    <phoneticPr fontId="8" type="noConversion"/>
  </si>
  <si>
    <t>002206.SZ</t>
    <phoneticPr fontId="8" type="noConversion"/>
  </si>
  <si>
    <t>海利得</t>
    <phoneticPr fontId="8" type="noConversion"/>
  </si>
  <si>
    <t>002207.SZ</t>
    <phoneticPr fontId="8" type="noConversion"/>
  </si>
  <si>
    <t>准油股份</t>
    <phoneticPr fontId="8" type="noConversion"/>
  </si>
  <si>
    <t>002208.SZ</t>
    <phoneticPr fontId="8" type="noConversion"/>
  </si>
  <si>
    <t>合肥城建</t>
    <phoneticPr fontId="8" type="noConversion"/>
  </si>
  <si>
    <t>002209.SZ</t>
    <phoneticPr fontId="8" type="noConversion"/>
  </si>
  <si>
    <t>达意隆</t>
    <phoneticPr fontId="8" type="noConversion"/>
  </si>
  <si>
    <t>002210.SZ</t>
    <phoneticPr fontId="8" type="noConversion"/>
  </si>
  <si>
    <t>飞马国际</t>
    <phoneticPr fontId="8" type="noConversion"/>
  </si>
  <si>
    <t>002211.SZ</t>
    <phoneticPr fontId="8" type="noConversion"/>
  </si>
  <si>
    <t>宏达新材</t>
    <phoneticPr fontId="8" type="noConversion"/>
  </si>
  <si>
    <t>002212.SZ</t>
    <phoneticPr fontId="8" type="noConversion"/>
  </si>
  <si>
    <t>南洋股份</t>
    <phoneticPr fontId="8" type="noConversion"/>
  </si>
  <si>
    <t>002213.SZ</t>
    <phoneticPr fontId="8" type="noConversion"/>
  </si>
  <si>
    <t>特尔佳</t>
    <phoneticPr fontId="8" type="noConversion"/>
  </si>
  <si>
    <t>002214.SZ</t>
    <phoneticPr fontId="8" type="noConversion"/>
  </si>
  <si>
    <t>大立科技</t>
    <phoneticPr fontId="8" type="noConversion"/>
  </si>
  <si>
    <t>002215.SZ</t>
    <phoneticPr fontId="8" type="noConversion"/>
  </si>
  <si>
    <t>诺普信</t>
    <phoneticPr fontId="8" type="noConversion"/>
  </si>
  <si>
    <t>002216.SZ</t>
    <phoneticPr fontId="8" type="noConversion"/>
  </si>
  <si>
    <t>三全食品</t>
    <phoneticPr fontId="8" type="noConversion"/>
  </si>
  <si>
    <t>002217.SZ</t>
    <phoneticPr fontId="8" type="noConversion"/>
  </si>
  <si>
    <t>合力泰</t>
    <phoneticPr fontId="8" type="noConversion"/>
  </si>
  <si>
    <t>002218.SZ</t>
    <phoneticPr fontId="8" type="noConversion"/>
  </si>
  <si>
    <t>拓日新能</t>
    <phoneticPr fontId="8" type="noConversion"/>
  </si>
  <si>
    <t>002219.SZ</t>
    <phoneticPr fontId="8" type="noConversion"/>
  </si>
  <si>
    <t>恒康医疗</t>
    <phoneticPr fontId="8" type="noConversion"/>
  </si>
  <si>
    <t>002220.SZ</t>
    <phoneticPr fontId="8" type="noConversion"/>
  </si>
  <si>
    <t>天宝股份</t>
    <phoneticPr fontId="8" type="noConversion"/>
  </si>
  <si>
    <t>002221.SZ</t>
    <phoneticPr fontId="8" type="noConversion"/>
  </si>
  <si>
    <t>东华能源</t>
    <phoneticPr fontId="8" type="noConversion"/>
  </si>
  <si>
    <t>002222.SZ</t>
    <phoneticPr fontId="8" type="noConversion"/>
  </si>
  <si>
    <t>福晶科技</t>
    <phoneticPr fontId="8" type="noConversion"/>
  </si>
  <si>
    <t>002223.SZ</t>
    <phoneticPr fontId="8" type="noConversion"/>
  </si>
  <si>
    <t>鱼跃医疗</t>
    <phoneticPr fontId="8" type="noConversion"/>
  </si>
  <si>
    <t>002224.SZ</t>
    <phoneticPr fontId="8" type="noConversion"/>
  </si>
  <si>
    <t>三力士</t>
    <phoneticPr fontId="8" type="noConversion"/>
  </si>
  <si>
    <t>002225.SZ</t>
    <phoneticPr fontId="8" type="noConversion"/>
  </si>
  <si>
    <t>濮耐股份</t>
    <phoneticPr fontId="8" type="noConversion"/>
  </si>
  <si>
    <t>002226.SZ</t>
    <phoneticPr fontId="8" type="noConversion"/>
  </si>
  <si>
    <t>江南化工</t>
    <phoneticPr fontId="8" type="noConversion"/>
  </si>
  <si>
    <t>002227.SZ</t>
    <phoneticPr fontId="8" type="noConversion"/>
  </si>
  <si>
    <t>奥特迅</t>
    <phoneticPr fontId="8" type="noConversion"/>
  </si>
  <si>
    <t>002228.SZ</t>
    <phoneticPr fontId="8" type="noConversion"/>
  </si>
  <si>
    <t>合兴包装</t>
    <phoneticPr fontId="8" type="noConversion"/>
  </si>
  <si>
    <t>002229.SZ</t>
    <phoneticPr fontId="8" type="noConversion"/>
  </si>
  <si>
    <t>鸿博股份</t>
    <phoneticPr fontId="8" type="noConversion"/>
  </si>
  <si>
    <t>002230.SZ</t>
    <phoneticPr fontId="8" type="noConversion"/>
  </si>
  <si>
    <t>科大讯飞</t>
    <phoneticPr fontId="8" type="noConversion"/>
  </si>
  <si>
    <t>002231.SZ</t>
    <phoneticPr fontId="8" type="noConversion"/>
  </si>
  <si>
    <t>奥维通信</t>
    <phoneticPr fontId="8" type="noConversion"/>
  </si>
  <si>
    <t>002232.SZ</t>
    <phoneticPr fontId="8" type="noConversion"/>
  </si>
  <si>
    <t>启明信息</t>
    <phoneticPr fontId="8" type="noConversion"/>
  </si>
  <si>
    <t>002233.SZ</t>
    <phoneticPr fontId="8" type="noConversion"/>
  </si>
  <si>
    <t>塔牌集团</t>
    <phoneticPr fontId="8" type="noConversion"/>
  </si>
  <si>
    <t>002234.SZ</t>
    <phoneticPr fontId="8" type="noConversion"/>
  </si>
  <si>
    <t>民和股份</t>
    <phoneticPr fontId="8" type="noConversion"/>
  </si>
  <si>
    <t>002235.SZ</t>
    <phoneticPr fontId="8" type="noConversion"/>
  </si>
  <si>
    <t>安妮股份</t>
    <phoneticPr fontId="8" type="noConversion"/>
  </si>
  <si>
    <t>002236.SZ</t>
    <phoneticPr fontId="8" type="noConversion"/>
  </si>
  <si>
    <t>大华股份</t>
    <phoneticPr fontId="8" type="noConversion"/>
  </si>
  <si>
    <t>002237.SZ</t>
    <phoneticPr fontId="8" type="noConversion"/>
  </si>
  <si>
    <t>恒邦股份</t>
    <phoneticPr fontId="8" type="noConversion"/>
  </si>
  <si>
    <t>002238.SZ</t>
    <phoneticPr fontId="8" type="noConversion"/>
  </si>
  <si>
    <t>天威视讯</t>
    <phoneticPr fontId="8" type="noConversion"/>
  </si>
  <si>
    <t>002239.SZ</t>
    <phoneticPr fontId="8" type="noConversion"/>
  </si>
  <si>
    <t>奥特佳</t>
    <phoneticPr fontId="8" type="noConversion"/>
  </si>
  <si>
    <t>002240.SZ</t>
    <phoneticPr fontId="8" type="noConversion"/>
  </si>
  <si>
    <t>威华股份</t>
    <phoneticPr fontId="8" type="noConversion"/>
  </si>
  <si>
    <t>002241.SZ</t>
    <phoneticPr fontId="8" type="noConversion"/>
  </si>
  <si>
    <t>歌尔股份</t>
    <phoneticPr fontId="8" type="noConversion"/>
  </si>
  <si>
    <t>002242.SZ</t>
    <phoneticPr fontId="8" type="noConversion"/>
  </si>
  <si>
    <t>九阳股份</t>
    <phoneticPr fontId="8" type="noConversion"/>
  </si>
  <si>
    <t>002243.SZ</t>
    <phoneticPr fontId="8" type="noConversion"/>
  </si>
  <si>
    <t>通产丽星</t>
    <phoneticPr fontId="8" type="noConversion"/>
  </si>
  <si>
    <t>002244.SZ</t>
    <phoneticPr fontId="8" type="noConversion"/>
  </si>
  <si>
    <t>滨江集团</t>
    <phoneticPr fontId="8" type="noConversion"/>
  </si>
  <si>
    <t>002245.SZ</t>
    <phoneticPr fontId="8" type="noConversion"/>
  </si>
  <si>
    <t>澳洋顺昌</t>
    <phoneticPr fontId="8" type="noConversion"/>
  </si>
  <si>
    <t>002246.SZ</t>
    <phoneticPr fontId="8" type="noConversion"/>
  </si>
  <si>
    <t>北化股份</t>
    <phoneticPr fontId="8" type="noConversion"/>
  </si>
  <si>
    <t>002247.SZ</t>
    <phoneticPr fontId="8" type="noConversion"/>
  </si>
  <si>
    <t>帝龙文化</t>
    <phoneticPr fontId="8" type="noConversion"/>
  </si>
  <si>
    <t>002248.SZ</t>
    <phoneticPr fontId="8" type="noConversion"/>
  </si>
  <si>
    <t>华东数控</t>
    <phoneticPr fontId="8" type="noConversion"/>
  </si>
  <si>
    <t>002249.SZ</t>
    <phoneticPr fontId="8" type="noConversion"/>
  </si>
  <si>
    <t>大洋电机</t>
    <phoneticPr fontId="8" type="noConversion"/>
  </si>
  <si>
    <t>002250.SZ</t>
    <phoneticPr fontId="8" type="noConversion"/>
  </si>
  <si>
    <t>联化科技</t>
    <phoneticPr fontId="8" type="noConversion"/>
  </si>
  <si>
    <t>002251.SZ</t>
    <phoneticPr fontId="8" type="noConversion"/>
  </si>
  <si>
    <t>步步高</t>
    <phoneticPr fontId="8" type="noConversion"/>
  </si>
  <si>
    <t>002252.SZ</t>
    <phoneticPr fontId="8" type="noConversion"/>
  </si>
  <si>
    <t>上海莱士</t>
    <phoneticPr fontId="8" type="noConversion"/>
  </si>
  <si>
    <t>002253.SZ</t>
    <phoneticPr fontId="8" type="noConversion"/>
  </si>
  <si>
    <t>川大智胜</t>
    <phoneticPr fontId="8" type="noConversion"/>
  </si>
  <si>
    <t>002254.SZ</t>
    <phoneticPr fontId="8" type="noConversion"/>
  </si>
  <si>
    <t>泰和新材</t>
    <phoneticPr fontId="8" type="noConversion"/>
  </si>
  <si>
    <t>002255.SZ</t>
    <phoneticPr fontId="8" type="noConversion"/>
  </si>
  <si>
    <t>海陆重工</t>
    <phoneticPr fontId="8" type="noConversion"/>
  </si>
  <si>
    <t>002256.SZ</t>
    <phoneticPr fontId="8" type="noConversion"/>
  </si>
  <si>
    <t>兆新股份</t>
    <phoneticPr fontId="8" type="noConversion"/>
  </si>
  <si>
    <t>002258.SZ</t>
    <phoneticPr fontId="8" type="noConversion"/>
  </si>
  <si>
    <t>利尔化学</t>
    <phoneticPr fontId="8" type="noConversion"/>
  </si>
  <si>
    <t>002259.SZ</t>
    <phoneticPr fontId="8" type="noConversion"/>
  </si>
  <si>
    <t>升达林业</t>
    <phoneticPr fontId="8" type="noConversion"/>
  </si>
  <si>
    <t>002260.SZ</t>
    <phoneticPr fontId="8" type="noConversion"/>
  </si>
  <si>
    <t>德奥通航</t>
    <phoneticPr fontId="8" type="noConversion"/>
  </si>
  <si>
    <t>002261.SZ</t>
    <phoneticPr fontId="8" type="noConversion"/>
  </si>
  <si>
    <t>拓维信息</t>
    <phoneticPr fontId="8" type="noConversion"/>
  </si>
  <si>
    <t>002262.SZ</t>
    <phoneticPr fontId="8" type="noConversion"/>
  </si>
  <si>
    <t>恩华药业</t>
    <phoneticPr fontId="8" type="noConversion"/>
  </si>
  <si>
    <t>002263.SZ</t>
    <phoneticPr fontId="8" type="noConversion"/>
  </si>
  <si>
    <t>大东南</t>
    <phoneticPr fontId="8" type="noConversion"/>
  </si>
  <si>
    <t>002264.SZ</t>
    <phoneticPr fontId="8" type="noConversion"/>
  </si>
  <si>
    <t>新华都</t>
    <phoneticPr fontId="8" type="noConversion"/>
  </si>
  <si>
    <t>002265.SZ</t>
    <phoneticPr fontId="8" type="noConversion"/>
  </si>
  <si>
    <t>西仪股份</t>
    <phoneticPr fontId="8" type="noConversion"/>
  </si>
  <si>
    <t>002266.SZ</t>
    <phoneticPr fontId="8" type="noConversion"/>
  </si>
  <si>
    <t>浙富控股</t>
    <phoneticPr fontId="8" type="noConversion"/>
  </si>
  <si>
    <t>002267.SZ</t>
    <phoneticPr fontId="8" type="noConversion"/>
  </si>
  <si>
    <t>陕天然气</t>
    <phoneticPr fontId="8" type="noConversion"/>
  </si>
  <si>
    <t>002268.SZ</t>
    <phoneticPr fontId="8" type="noConversion"/>
  </si>
  <si>
    <t>卫士通</t>
    <phoneticPr fontId="8" type="noConversion"/>
  </si>
  <si>
    <t>002269.SZ</t>
    <phoneticPr fontId="8" type="noConversion"/>
  </si>
  <si>
    <t>美邦服饰</t>
    <phoneticPr fontId="8" type="noConversion"/>
  </si>
  <si>
    <t>002270.SZ</t>
    <phoneticPr fontId="8" type="noConversion"/>
  </si>
  <si>
    <t>华明装备</t>
    <phoneticPr fontId="8" type="noConversion"/>
  </si>
  <si>
    <t>002271.SZ</t>
    <phoneticPr fontId="8" type="noConversion"/>
  </si>
  <si>
    <t>东方雨虹</t>
    <phoneticPr fontId="8" type="noConversion"/>
  </si>
  <si>
    <t>002272.SZ</t>
    <phoneticPr fontId="8" type="noConversion"/>
  </si>
  <si>
    <t>川润股份</t>
    <phoneticPr fontId="8" type="noConversion"/>
  </si>
  <si>
    <t>002273.SZ</t>
    <phoneticPr fontId="8" type="noConversion"/>
  </si>
  <si>
    <t>水晶光电</t>
    <phoneticPr fontId="8" type="noConversion"/>
  </si>
  <si>
    <t>002274.SZ</t>
    <phoneticPr fontId="8" type="noConversion"/>
  </si>
  <si>
    <t>华昌化工</t>
    <phoneticPr fontId="8" type="noConversion"/>
  </si>
  <si>
    <t>002275.SZ</t>
    <phoneticPr fontId="8" type="noConversion"/>
  </si>
  <si>
    <t>桂林三金</t>
    <phoneticPr fontId="8" type="noConversion"/>
  </si>
  <si>
    <t>002276.SZ</t>
    <phoneticPr fontId="8" type="noConversion"/>
  </si>
  <si>
    <t>万马股份</t>
    <phoneticPr fontId="8" type="noConversion"/>
  </si>
  <si>
    <t>002277.SZ</t>
    <phoneticPr fontId="8" type="noConversion"/>
  </si>
  <si>
    <t>友阿股份</t>
    <phoneticPr fontId="8" type="noConversion"/>
  </si>
  <si>
    <t>002278.SZ</t>
    <phoneticPr fontId="8" type="noConversion"/>
  </si>
  <si>
    <t>神开股份</t>
    <phoneticPr fontId="8" type="noConversion"/>
  </si>
  <si>
    <t>002279.SZ</t>
    <phoneticPr fontId="8" type="noConversion"/>
  </si>
  <si>
    <t>久其软件</t>
    <phoneticPr fontId="8" type="noConversion"/>
  </si>
  <si>
    <t>002280.SZ</t>
    <phoneticPr fontId="8" type="noConversion"/>
  </si>
  <si>
    <t>联络互动</t>
    <phoneticPr fontId="8" type="noConversion"/>
  </si>
  <si>
    <t>002281.SZ</t>
    <phoneticPr fontId="8" type="noConversion"/>
  </si>
  <si>
    <t>光迅科技</t>
    <phoneticPr fontId="8" type="noConversion"/>
  </si>
  <si>
    <t>002282.SZ</t>
    <phoneticPr fontId="8" type="noConversion"/>
  </si>
  <si>
    <t>博深工具</t>
    <phoneticPr fontId="8" type="noConversion"/>
  </si>
  <si>
    <t>002283.SZ</t>
    <phoneticPr fontId="8" type="noConversion"/>
  </si>
  <si>
    <t>天润曲轴</t>
    <phoneticPr fontId="8" type="noConversion"/>
  </si>
  <si>
    <t>002284.SZ</t>
    <phoneticPr fontId="8" type="noConversion"/>
  </si>
  <si>
    <t>亚太股份</t>
    <phoneticPr fontId="8" type="noConversion"/>
  </si>
  <si>
    <t>002285.SZ</t>
    <phoneticPr fontId="8" type="noConversion"/>
  </si>
  <si>
    <t>世联行</t>
    <phoneticPr fontId="8" type="noConversion"/>
  </si>
  <si>
    <t>002286.SZ</t>
    <phoneticPr fontId="8" type="noConversion"/>
  </si>
  <si>
    <t>保龄宝</t>
    <phoneticPr fontId="8" type="noConversion"/>
  </si>
  <si>
    <t>002287.SZ</t>
    <phoneticPr fontId="8" type="noConversion"/>
  </si>
  <si>
    <t>奇正藏药</t>
    <phoneticPr fontId="8" type="noConversion"/>
  </si>
  <si>
    <t>002288.SZ</t>
    <phoneticPr fontId="8" type="noConversion"/>
  </si>
  <si>
    <t>超华科技</t>
    <phoneticPr fontId="8" type="noConversion"/>
  </si>
  <si>
    <t>002289.SZ</t>
    <phoneticPr fontId="8" type="noConversion"/>
  </si>
  <si>
    <t>*ST宇顺</t>
    <phoneticPr fontId="8" type="noConversion"/>
  </si>
  <si>
    <t>002290.SZ</t>
    <phoneticPr fontId="8" type="noConversion"/>
  </si>
  <si>
    <t>禾盛新材</t>
    <phoneticPr fontId="8" type="noConversion"/>
  </si>
  <si>
    <t>002291.SZ</t>
    <phoneticPr fontId="8" type="noConversion"/>
  </si>
  <si>
    <t>星期六</t>
    <phoneticPr fontId="8" type="noConversion"/>
  </si>
  <si>
    <t>002292.SZ</t>
    <phoneticPr fontId="8" type="noConversion"/>
  </si>
  <si>
    <t>奥飞娱乐</t>
    <phoneticPr fontId="8" type="noConversion"/>
  </si>
  <si>
    <t>002293.SZ</t>
    <phoneticPr fontId="8" type="noConversion"/>
  </si>
  <si>
    <t>罗莱生活</t>
    <phoneticPr fontId="8" type="noConversion"/>
  </si>
  <si>
    <t>002294.SZ</t>
    <phoneticPr fontId="8" type="noConversion"/>
  </si>
  <si>
    <t>信立泰</t>
    <phoneticPr fontId="8" type="noConversion"/>
  </si>
  <si>
    <t>002295.SZ</t>
    <phoneticPr fontId="8" type="noConversion"/>
  </si>
  <si>
    <t>精艺股份</t>
    <phoneticPr fontId="8" type="noConversion"/>
  </si>
  <si>
    <t>002296.SZ</t>
    <phoneticPr fontId="8" type="noConversion"/>
  </si>
  <si>
    <t>辉煌科技</t>
    <phoneticPr fontId="8" type="noConversion"/>
  </si>
  <si>
    <t>002297.SZ</t>
    <phoneticPr fontId="8" type="noConversion"/>
  </si>
  <si>
    <t>博云新材</t>
    <phoneticPr fontId="8" type="noConversion"/>
  </si>
  <si>
    <t>002298.SZ</t>
    <phoneticPr fontId="8" type="noConversion"/>
  </si>
  <si>
    <t>中电鑫龙</t>
    <phoneticPr fontId="8" type="noConversion"/>
  </si>
  <si>
    <t>002299.SZ</t>
    <phoneticPr fontId="8" type="noConversion"/>
  </si>
  <si>
    <t>圣农发展</t>
    <phoneticPr fontId="8" type="noConversion"/>
  </si>
  <si>
    <t>002300.SZ</t>
    <phoneticPr fontId="8" type="noConversion"/>
  </si>
  <si>
    <t>太阳电缆</t>
    <phoneticPr fontId="8" type="noConversion"/>
  </si>
  <si>
    <t>002301.SZ</t>
    <phoneticPr fontId="8" type="noConversion"/>
  </si>
  <si>
    <t>齐心集团</t>
    <phoneticPr fontId="8" type="noConversion"/>
  </si>
  <si>
    <t>002302.SZ</t>
    <phoneticPr fontId="8" type="noConversion"/>
  </si>
  <si>
    <t>西部建设</t>
    <phoneticPr fontId="8" type="noConversion"/>
  </si>
  <si>
    <t>002303.SZ</t>
    <phoneticPr fontId="8" type="noConversion"/>
  </si>
  <si>
    <t>美盈森</t>
    <phoneticPr fontId="8" type="noConversion"/>
  </si>
  <si>
    <t>002304.SZ</t>
    <phoneticPr fontId="8" type="noConversion"/>
  </si>
  <si>
    <t>洋河股份</t>
    <phoneticPr fontId="8" type="noConversion"/>
  </si>
  <si>
    <t>002305.SZ</t>
    <phoneticPr fontId="8" type="noConversion"/>
  </si>
  <si>
    <t>南国置业</t>
    <phoneticPr fontId="8" type="noConversion"/>
  </si>
  <si>
    <t>002306.SZ</t>
    <phoneticPr fontId="8" type="noConversion"/>
  </si>
  <si>
    <t>中科云网</t>
    <phoneticPr fontId="8" type="noConversion"/>
  </si>
  <si>
    <t>002307.SZ</t>
    <phoneticPr fontId="8" type="noConversion"/>
  </si>
  <si>
    <t>北新路桥</t>
    <phoneticPr fontId="8" type="noConversion"/>
  </si>
  <si>
    <t>002308.SZ</t>
    <phoneticPr fontId="8" type="noConversion"/>
  </si>
  <si>
    <t>威创股份</t>
    <phoneticPr fontId="8" type="noConversion"/>
  </si>
  <si>
    <t>002309.SZ</t>
    <phoneticPr fontId="8" type="noConversion"/>
  </si>
  <si>
    <t>中利科技</t>
    <phoneticPr fontId="8" type="noConversion"/>
  </si>
  <si>
    <t>002310.SZ</t>
    <phoneticPr fontId="8" type="noConversion"/>
  </si>
  <si>
    <t>东方园林</t>
    <phoneticPr fontId="8" type="noConversion"/>
  </si>
  <si>
    <t>002311.SZ</t>
    <phoneticPr fontId="8" type="noConversion"/>
  </si>
  <si>
    <t>海大集团</t>
    <phoneticPr fontId="8" type="noConversion"/>
  </si>
  <si>
    <t>002312.SZ</t>
    <phoneticPr fontId="8" type="noConversion"/>
  </si>
  <si>
    <t>三泰控股</t>
    <phoneticPr fontId="8" type="noConversion"/>
  </si>
  <si>
    <t>002313.SZ</t>
    <phoneticPr fontId="8" type="noConversion"/>
  </si>
  <si>
    <t>日海通讯</t>
    <phoneticPr fontId="8" type="noConversion"/>
  </si>
  <si>
    <t>002314.SZ</t>
    <phoneticPr fontId="8" type="noConversion"/>
  </si>
  <si>
    <t>南山控股</t>
    <phoneticPr fontId="8" type="noConversion"/>
  </si>
  <si>
    <t>002315.SZ</t>
    <phoneticPr fontId="8" type="noConversion"/>
  </si>
  <si>
    <t>焦点科技</t>
    <phoneticPr fontId="8" type="noConversion"/>
  </si>
  <si>
    <t>002316.SZ</t>
    <phoneticPr fontId="8" type="noConversion"/>
  </si>
  <si>
    <t>键桥通讯</t>
    <phoneticPr fontId="8" type="noConversion"/>
  </si>
  <si>
    <t>002317.SZ</t>
    <phoneticPr fontId="8" type="noConversion"/>
  </si>
  <si>
    <t>众生药业</t>
    <phoneticPr fontId="8" type="noConversion"/>
  </si>
  <si>
    <t>002318.SZ</t>
    <phoneticPr fontId="8" type="noConversion"/>
  </si>
  <si>
    <t>久立特材</t>
    <phoneticPr fontId="8" type="noConversion"/>
  </si>
  <si>
    <t>002319.SZ</t>
    <phoneticPr fontId="8" type="noConversion"/>
  </si>
  <si>
    <t>乐通股份</t>
    <phoneticPr fontId="8" type="noConversion"/>
  </si>
  <si>
    <t>002320.SZ</t>
    <phoneticPr fontId="8" type="noConversion"/>
  </si>
  <si>
    <t>海峡股份</t>
    <phoneticPr fontId="8" type="noConversion"/>
  </si>
  <si>
    <t>002321.SZ</t>
    <phoneticPr fontId="8" type="noConversion"/>
  </si>
  <si>
    <t>华英农业</t>
    <phoneticPr fontId="8" type="noConversion"/>
  </si>
  <si>
    <t>002322.SZ</t>
    <phoneticPr fontId="8" type="noConversion"/>
  </si>
  <si>
    <t>理工环科</t>
    <phoneticPr fontId="8" type="noConversion"/>
  </si>
  <si>
    <t>002323.SZ</t>
    <phoneticPr fontId="8" type="noConversion"/>
  </si>
  <si>
    <t>雅百特</t>
    <phoneticPr fontId="8" type="noConversion"/>
  </si>
  <si>
    <t>002324.SZ</t>
    <phoneticPr fontId="8" type="noConversion"/>
  </si>
  <si>
    <t>普利特</t>
    <phoneticPr fontId="8" type="noConversion"/>
  </si>
  <si>
    <t>002325.SZ</t>
    <phoneticPr fontId="8" type="noConversion"/>
  </si>
  <si>
    <t>洪涛股份</t>
    <phoneticPr fontId="8" type="noConversion"/>
  </si>
  <si>
    <t>002326.SZ</t>
    <phoneticPr fontId="8" type="noConversion"/>
  </si>
  <si>
    <t>永太科技</t>
    <phoneticPr fontId="8" type="noConversion"/>
  </si>
  <si>
    <t>002327.SZ</t>
    <phoneticPr fontId="8" type="noConversion"/>
  </si>
  <si>
    <t>富安娜</t>
    <phoneticPr fontId="8" type="noConversion"/>
  </si>
  <si>
    <t>002328.SZ</t>
    <phoneticPr fontId="8" type="noConversion"/>
  </si>
  <si>
    <t>新朋股份</t>
    <phoneticPr fontId="8" type="noConversion"/>
  </si>
  <si>
    <t>002329.SZ</t>
    <phoneticPr fontId="8" type="noConversion"/>
  </si>
  <si>
    <t>皇氏集团</t>
    <phoneticPr fontId="8" type="noConversion"/>
  </si>
  <si>
    <t>002330.SZ</t>
    <phoneticPr fontId="8" type="noConversion"/>
  </si>
  <si>
    <t>得利斯</t>
    <phoneticPr fontId="8" type="noConversion"/>
  </si>
  <si>
    <t>002331.SZ</t>
    <phoneticPr fontId="8" type="noConversion"/>
  </si>
  <si>
    <t>皖通科技</t>
    <phoneticPr fontId="8" type="noConversion"/>
  </si>
  <si>
    <t>002332.SZ</t>
    <phoneticPr fontId="8" type="noConversion"/>
  </si>
  <si>
    <t>仙琚制药</t>
    <phoneticPr fontId="8" type="noConversion"/>
  </si>
  <si>
    <t>002333.SZ</t>
    <phoneticPr fontId="8" type="noConversion"/>
  </si>
  <si>
    <t>罗普斯金</t>
    <phoneticPr fontId="8" type="noConversion"/>
  </si>
  <si>
    <t>002334.SZ</t>
    <phoneticPr fontId="8" type="noConversion"/>
  </si>
  <si>
    <t>英威腾</t>
    <phoneticPr fontId="8" type="noConversion"/>
  </si>
  <si>
    <t>002335.SZ</t>
    <phoneticPr fontId="8" type="noConversion"/>
  </si>
  <si>
    <t>科华恒盛</t>
    <phoneticPr fontId="8" type="noConversion"/>
  </si>
  <si>
    <t>002336.SZ</t>
    <phoneticPr fontId="8" type="noConversion"/>
  </si>
  <si>
    <t>*ST人乐</t>
    <phoneticPr fontId="8" type="noConversion"/>
  </si>
  <si>
    <t>002337.SZ</t>
    <phoneticPr fontId="8" type="noConversion"/>
  </si>
  <si>
    <t>赛象科技</t>
    <phoneticPr fontId="8" type="noConversion"/>
  </si>
  <si>
    <t>002338.SZ</t>
    <phoneticPr fontId="8" type="noConversion"/>
  </si>
  <si>
    <t>奥普光电</t>
    <phoneticPr fontId="8" type="noConversion"/>
  </si>
  <si>
    <t>002339.SZ</t>
    <phoneticPr fontId="8" type="noConversion"/>
  </si>
  <si>
    <t>积成电子</t>
    <phoneticPr fontId="8" type="noConversion"/>
  </si>
  <si>
    <t>002340.SZ</t>
    <phoneticPr fontId="8" type="noConversion"/>
  </si>
  <si>
    <t>格林美</t>
    <phoneticPr fontId="8" type="noConversion"/>
  </si>
  <si>
    <t>002341.SZ</t>
    <phoneticPr fontId="8" type="noConversion"/>
  </si>
  <si>
    <t>新纶科技</t>
    <phoneticPr fontId="8" type="noConversion"/>
  </si>
  <si>
    <t>002342.SZ</t>
    <phoneticPr fontId="8" type="noConversion"/>
  </si>
  <si>
    <t>巨力索具</t>
    <phoneticPr fontId="8" type="noConversion"/>
  </si>
  <si>
    <t>002343.SZ</t>
    <phoneticPr fontId="8" type="noConversion"/>
  </si>
  <si>
    <t>慈文传媒</t>
    <phoneticPr fontId="8" type="noConversion"/>
  </si>
  <si>
    <t>002344.SZ</t>
    <phoneticPr fontId="8" type="noConversion"/>
  </si>
  <si>
    <t>海宁皮城</t>
    <phoneticPr fontId="8" type="noConversion"/>
  </si>
  <si>
    <t>002345.SZ</t>
    <phoneticPr fontId="8" type="noConversion"/>
  </si>
  <si>
    <t>潮宏基</t>
    <phoneticPr fontId="8" type="noConversion"/>
  </si>
  <si>
    <t>002346.SZ</t>
    <phoneticPr fontId="8" type="noConversion"/>
  </si>
  <si>
    <t>柘中股份</t>
    <phoneticPr fontId="8" type="noConversion"/>
  </si>
  <si>
    <t>002347.SZ</t>
    <phoneticPr fontId="8" type="noConversion"/>
  </si>
  <si>
    <t>泰尔股份</t>
    <phoneticPr fontId="8" type="noConversion"/>
  </si>
  <si>
    <t>002348.SZ</t>
    <phoneticPr fontId="8" type="noConversion"/>
  </si>
  <si>
    <t>高乐股份</t>
    <phoneticPr fontId="8" type="noConversion"/>
  </si>
  <si>
    <t>002349.SZ</t>
    <phoneticPr fontId="8" type="noConversion"/>
  </si>
  <si>
    <t>精华制药</t>
    <phoneticPr fontId="8" type="noConversion"/>
  </si>
  <si>
    <t>002350.SZ</t>
    <phoneticPr fontId="8" type="noConversion"/>
  </si>
  <si>
    <t>北京科锐</t>
    <phoneticPr fontId="8" type="noConversion"/>
  </si>
  <si>
    <t>002351.SZ</t>
    <phoneticPr fontId="8" type="noConversion"/>
  </si>
  <si>
    <t>漫步者</t>
    <phoneticPr fontId="8" type="noConversion"/>
  </si>
  <si>
    <t>002352.SZ</t>
    <phoneticPr fontId="8" type="noConversion"/>
  </si>
  <si>
    <t>鼎泰新材</t>
    <phoneticPr fontId="8" type="noConversion"/>
  </si>
  <si>
    <t>002353.SZ</t>
    <phoneticPr fontId="8" type="noConversion"/>
  </si>
  <si>
    <t>杰瑞股份</t>
    <phoneticPr fontId="8" type="noConversion"/>
  </si>
  <si>
    <t>002354.SZ</t>
    <phoneticPr fontId="8" type="noConversion"/>
  </si>
  <si>
    <t>天神娱乐</t>
    <phoneticPr fontId="8" type="noConversion"/>
  </si>
  <si>
    <t>002355.SZ</t>
    <phoneticPr fontId="8" type="noConversion"/>
  </si>
  <si>
    <t>兴民智通</t>
    <phoneticPr fontId="8" type="noConversion"/>
  </si>
  <si>
    <t>002356.SZ</t>
    <phoneticPr fontId="8" type="noConversion"/>
  </si>
  <si>
    <t>赫美集团</t>
    <phoneticPr fontId="8" type="noConversion"/>
  </si>
  <si>
    <t>002357.SZ</t>
    <phoneticPr fontId="8" type="noConversion"/>
  </si>
  <si>
    <t>富临运业</t>
    <phoneticPr fontId="8" type="noConversion"/>
  </si>
  <si>
    <t>002358.SZ</t>
    <phoneticPr fontId="8" type="noConversion"/>
  </si>
  <si>
    <t>森源电气</t>
    <phoneticPr fontId="8" type="noConversion"/>
  </si>
  <si>
    <t>002359.SZ</t>
    <phoneticPr fontId="8" type="noConversion"/>
  </si>
  <si>
    <t>齐星铁塔</t>
    <phoneticPr fontId="8" type="noConversion"/>
  </si>
  <si>
    <t>002360.SZ</t>
    <phoneticPr fontId="8" type="noConversion"/>
  </si>
  <si>
    <t>同德化工</t>
    <phoneticPr fontId="8" type="noConversion"/>
  </si>
  <si>
    <t>002361.SZ</t>
    <phoneticPr fontId="8" type="noConversion"/>
  </si>
  <si>
    <t>神剑股份</t>
    <phoneticPr fontId="8" type="noConversion"/>
  </si>
  <si>
    <t>002362.SZ</t>
    <phoneticPr fontId="8" type="noConversion"/>
  </si>
  <si>
    <t>汉王科技</t>
    <phoneticPr fontId="8" type="noConversion"/>
  </si>
  <si>
    <t>002363.SZ</t>
    <phoneticPr fontId="8" type="noConversion"/>
  </si>
  <si>
    <t>隆基机械</t>
    <phoneticPr fontId="8" type="noConversion"/>
  </si>
  <si>
    <t>002364.SZ</t>
    <phoneticPr fontId="8" type="noConversion"/>
  </si>
  <si>
    <t>中恒电气</t>
    <phoneticPr fontId="8" type="noConversion"/>
  </si>
  <si>
    <t>002365.SZ</t>
    <phoneticPr fontId="8" type="noConversion"/>
  </si>
  <si>
    <t>永安药业</t>
    <phoneticPr fontId="8" type="noConversion"/>
  </si>
  <si>
    <t>002366.SZ</t>
    <phoneticPr fontId="8" type="noConversion"/>
  </si>
  <si>
    <t>台海核电</t>
    <phoneticPr fontId="8" type="noConversion"/>
  </si>
  <si>
    <t>002367.SZ</t>
    <phoneticPr fontId="8" type="noConversion"/>
  </si>
  <si>
    <t>康力电梯</t>
    <phoneticPr fontId="8" type="noConversion"/>
  </si>
  <si>
    <t>002368.SZ</t>
    <phoneticPr fontId="8" type="noConversion"/>
  </si>
  <si>
    <t>太极股份</t>
    <phoneticPr fontId="8" type="noConversion"/>
  </si>
  <si>
    <t>002369.SZ</t>
    <phoneticPr fontId="8" type="noConversion"/>
  </si>
  <si>
    <t>卓翼科技</t>
    <phoneticPr fontId="8" type="noConversion"/>
  </si>
  <si>
    <t>002370.SZ</t>
    <phoneticPr fontId="8" type="noConversion"/>
  </si>
  <si>
    <t>亚太药业</t>
    <phoneticPr fontId="8" type="noConversion"/>
  </si>
  <si>
    <t>002371.SZ</t>
    <phoneticPr fontId="8" type="noConversion"/>
  </si>
  <si>
    <t>七星电子</t>
    <phoneticPr fontId="8" type="noConversion"/>
  </si>
  <si>
    <t>002372.SZ</t>
    <phoneticPr fontId="8" type="noConversion"/>
  </si>
  <si>
    <t>伟星新材</t>
    <phoneticPr fontId="8" type="noConversion"/>
  </si>
  <si>
    <t>002373.SZ</t>
    <phoneticPr fontId="8" type="noConversion"/>
  </si>
  <si>
    <t>千方科技</t>
    <phoneticPr fontId="8" type="noConversion"/>
  </si>
  <si>
    <t>002374.SZ</t>
    <phoneticPr fontId="8" type="noConversion"/>
  </si>
  <si>
    <t>丽鹏股份</t>
    <phoneticPr fontId="8" type="noConversion"/>
  </si>
  <si>
    <t>002375.SZ</t>
    <phoneticPr fontId="8" type="noConversion"/>
  </si>
  <si>
    <t>亚厦股份</t>
    <phoneticPr fontId="8" type="noConversion"/>
  </si>
  <si>
    <t>002376.SZ</t>
    <phoneticPr fontId="8" type="noConversion"/>
  </si>
  <si>
    <t>新北洋</t>
    <phoneticPr fontId="8" type="noConversion"/>
  </si>
  <si>
    <t>002377.SZ</t>
    <phoneticPr fontId="8" type="noConversion"/>
  </si>
  <si>
    <t>国创高新</t>
    <phoneticPr fontId="8" type="noConversion"/>
  </si>
  <si>
    <t>002378.SZ</t>
    <phoneticPr fontId="8" type="noConversion"/>
  </si>
  <si>
    <t>章源钨业</t>
    <phoneticPr fontId="8" type="noConversion"/>
  </si>
  <si>
    <t>002379.SZ</t>
    <phoneticPr fontId="8" type="noConversion"/>
  </si>
  <si>
    <t>*ST鲁丰</t>
    <phoneticPr fontId="8" type="noConversion"/>
  </si>
  <si>
    <t>002380.SZ</t>
    <phoneticPr fontId="8" type="noConversion"/>
  </si>
  <si>
    <t>科远股份</t>
    <phoneticPr fontId="8" type="noConversion"/>
  </si>
  <si>
    <t>002381.SZ</t>
    <phoneticPr fontId="8" type="noConversion"/>
  </si>
  <si>
    <t>双箭股份</t>
    <phoneticPr fontId="8" type="noConversion"/>
  </si>
  <si>
    <t>002382.SZ</t>
    <phoneticPr fontId="8" type="noConversion"/>
  </si>
  <si>
    <t>蓝帆医疗</t>
    <phoneticPr fontId="8" type="noConversion"/>
  </si>
  <si>
    <t>002383.SZ</t>
    <phoneticPr fontId="8" type="noConversion"/>
  </si>
  <si>
    <t>合众思壮</t>
    <phoneticPr fontId="8" type="noConversion"/>
  </si>
  <si>
    <t>002384.SZ</t>
    <phoneticPr fontId="8" type="noConversion"/>
  </si>
  <si>
    <t>东山精密</t>
    <phoneticPr fontId="8" type="noConversion"/>
  </si>
  <si>
    <t>002385.SZ</t>
    <phoneticPr fontId="8" type="noConversion"/>
  </si>
  <si>
    <t>大北农</t>
    <phoneticPr fontId="8" type="noConversion"/>
  </si>
  <si>
    <t>002386.SZ</t>
    <phoneticPr fontId="8" type="noConversion"/>
  </si>
  <si>
    <t>天原集团</t>
    <phoneticPr fontId="8" type="noConversion"/>
  </si>
  <si>
    <t>002387.SZ</t>
    <phoneticPr fontId="8" type="noConversion"/>
  </si>
  <si>
    <t>黑牛食品</t>
    <phoneticPr fontId="8" type="noConversion"/>
  </si>
  <si>
    <t>002388.SZ</t>
    <phoneticPr fontId="8" type="noConversion"/>
  </si>
  <si>
    <t>新亚制程</t>
    <phoneticPr fontId="8" type="noConversion"/>
  </si>
  <si>
    <t>002389.SZ</t>
    <phoneticPr fontId="8" type="noConversion"/>
  </si>
  <si>
    <t>南洋科技</t>
    <phoneticPr fontId="8" type="noConversion"/>
  </si>
  <si>
    <t>002390.SZ</t>
    <phoneticPr fontId="8" type="noConversion"/>
  </si>
  <si>
    <t>信邦制药</t>
    <phoneticPr fontId="8" type="noConversion"/>
  </si>
  <si>
    <t>002391.SZ</t>
    <phoneticPr fontId="8" type="noConversion"/>
  </si>
  <si>
    <t>长青股份</t>
    <phoneticPr fontId="8" type="noConversion"/>
  </si>
  <si>
    <t>002392.SZ</t>
    <phoneticPr fontId="8" type="noConversion"/>
  </si>
  <si>
    <t>北京利尔</t>
    <phoneticPr fontId="8" type="noConversion"/>
  </si>
  <si>
    <t>002393.SZ</t>
    <phoneticPr fontId="8" type="noConversion"/>
  </si>
  <si>
    <t>力生制药</t>
    <phoneticPr fontId="8" type="noConversion"/>
  </si>
  <si>
    <t>002394.SZ</t>
    <phoneticPr fontId="8" type="noConversion"/>
  </si>
  <si>
    <t>联发股份</t>
    <phoneticPr fontId="8" type="noConversion"/>
  </si>
  <si>
    <t>002395.SZ</t>
    <phoneticPr fontId="8" type="noConversion"/>
  </si>
  <si>
    <t>双象股份</t>
    <phoneticPr fontId="8" type="noConversion"/>
  </si>
  <si>
    <t>002396.SZ</t>
    <phoneticPr fontId="8" type="noConversion"/>
  </si>
  <si>
    <t>星网锐捷</t>
    <phoneticPr fontId="8" type="noConversion"/>
  </si>
  <si>
    <t>002397.SZ</t>
    <phoneticPr fontId="8" type="noConversion"/>
  </si>
  <si>
    <t>梦洁股份</t>
    <phoneticPr fontId="8" type="noConversion"/>
  </si>
  <si>
    <t>002398.SZ</t>
    <phoneticPr fontId="8" type="noConversion"/>
  </si>
  <si>
    <t>建研集团</t>
    <phoneticPr fontId="8" type="noConversion"/>
  </si>
  <si>
    <t>002399.SZ</t>
    <phoneticPr fontId="8" type="noConversion"/>
  </si>
  <si>
    <t>海普瑞</t>
    <phoneticPr fontId="8" type="noConversion"/>
  </si>
  <si>
    <t>002400.SZ</t>
    <phoneticPr fontId="8" type="noConversion"/>
  </si>
  <si>
    <t>省广股份</t>
    <phoneticPr fontId="8" type="noConversion"/>
  </si>
  <si>
    <t>002401.SZ</t>
    <phoneticPr fontId="8" type="noConversion"/>
  </si>
  <si>
    <t>中海科技</t>
    <phoneticPr fontId="8" type="noConversion"/>
  </si>
  <si>
    <t>002402.SZ</t>
    <phoneticPr fontId="8" type="noConversion"/>
  </si>
  <si>
    <t>和而泰</t>
    <phoneticPr fontId="8" type="noConversion"/>
  </si>
  <si>
    <t>002403.SZ</t>
    <phoneticPr fontId="8" type="noConversion"/>
  </si>
  <si>
    <t>爱仕达</t>
    <phoneticPr fontId="8" type="noConversion"/>
  </si>
  <si>
    <t>002404.SZ</t>
    <phoneticPr fontId="8" type="noConversion"/>
  </si>
  <si>
    <t>嘉欣丝绸</t>
    <phoneticPr fontId="8" type="noConversion"/>
  </si>
  <si>
    <t>002405.SZ</t>
    <phoneticPr fontId="8" type="noConversion"/>
  </si>
  <si>
    <t>四维图新</t>
    <phoneticPr fontId="8" type="noConversion"/>
  </si>
  <si>
    <t>002406.SZ</t>
    <phoneticPr fontId="8" type="noConversion"/>
  </si>
  <si>
    <t>远东传动</t>
    <phoneticPr fontId="8" type="noConversion"/>
  </si>
  <si>
    <t>002407.SZ</t>
    <phoneticPr fontId="8" type="noConversion"/>
  </si>
  <si>
    <t>多氟多</t>
    <phoneticPr fontId="8" type="noConversion"/>
  </si>
  <si>
    <t>002408.SZ</t>
    <phoneticPr fontId="8" type="noConversion"/>
  </si>
  <si>
    <t>齐翔腾达</t>
    <phoneticPr fontId="8" type="noConversion"/>
  </si>
  <si>
    <t>002409.SZ</t>
    <phoneticPr fontId="8" type="noConversion"/>
  </si>
  <si>
    <t>雅克科技</t>
    <phoneticPr fontId="8" type="noConversion"/>
  </si>
  <si>
    <t>002410.SZ</t>
    <phoneticPr fontId="8" type="noConversion"/>
  </si>
  <si>
    <t>广联达</t>
    <phoneticPr fontId="8" type="noConversion"/>
  </si>
  <si>
    <t>002411.SZ</t>
    <phoneticPr fontId="8" type="noConversion"/>
  </si>
  <si>
    <t>必康股份</t>
    <phoneticPr fontId="8" type="noConversion"/>
  </si>
  <si>
    <t>002412.SZ</t>
    <phoneticPr fontId="8" type="noConversion"/>
  </si>
  <si>
    <t>汉森制药</t>
    <phoneticPr fontId="8" type="noConversion"/>
  </si>
  <si>
    <t>002413.SZ</t>
    <phoneticPr fontId="8" type="noConversion"/>
  </si>
  <si>
    <t>雷科防务</t>
    <phoneticPr fontId="8" type="noConversion"/>
  </si>
  <si>
    <t>002414.SZ</t>
    <phoneticPr fontId="8" type="noConversion"/>
  </si>
  <si>
    <t>高德红外</t>
    <phoneticPr fontId="8" type="noConversion"/>
  </si>
  <si>
    <t>002415.SZ</t>
    <phoneticPr fontId="8" type="noConversion"/>
  </si>
  <si>
    <t>海康威视</t>
    <phoneticPr fontId="8" type="noConversion"/>
  </si>
  <si>
    <t>002416.SZ</t>
    <phoneticPr fontId="8" type="noConversion"/>
  </si>
  <si>
    <t>爱施德</t>
    <phoneticPr fontId="8" type="noConversion"/>
  </si>
  <si>
    <t>002417.SZ</t>
    <phoneticPr fontId="8" type="noConversion"/>
  </si>
  <si>
    <t>三元达</t>
    <phoneticPr fontId="8" type="noConversion"/>
  </si>
  <si>
    <t>002418.SZ</t>
    <phoneticPr fontId="8" type="noConversion"/>
  </si>
  <si>
    <t>康盛股份</t>
    <phoneticPr fontId="8" type="noConversion"/>
  </si>
  <si>
    <t>002419.SZ</t>
    <phoneticPr fontId="8" type="noConversion"/>
  </si>
  <si>
    <t>天虹商场</t>
    <phoneticPr fontId="8" type="noConversion"/>
  </si>
  <si>
    <t>002420.SZ</t>
    <phoneticPr fontId="8" type="noConversion"/>
  </si>
  <si>
    <t>毅昌股份</t>
    <phoneticPr fontId="8" type="noConversion"/>
  </si>
  <si>
    <t>002421.SZ</t>
    <phoneticPr fontId="8" type="noConversion"/>
  </si>
  <si>
    <t>达实智能</t>
    <phoneticPr fontId="8" type="noConversion"/>
  </si>
  <si>
    <t>002422.SZ</t>
    <phoneticPr fontId="8" type="noConversion"/>
  </si>
  <si>
    <t>科伦药业</t>
    <phoneticPr fontId="8" type="noConversion"/>
  </si>
  <si>
    <t>002423.SZ</t>
    <phoneticPr fontId="8" type="noConversion"/>
  </si>
  <si>
    <t>*ST中特</t>
    <phoneticPr fontId="8" type="noConversion"/>
  </si>
  <si>
    <t>002424.SZ</t>
    <phoneticPr fontId="8" type="noConversion"/>
  </si>
  <si>
    <t>贵州百灵</t>
    <phoneticPr fontId="8" type="noConversion"/>
  </si>
  <si>
    <t>002425.SZ</t>
    <phoneticPr fontId="8" type="noConversion"/>
  </si>
  <si>
    <t>凯撒文化</t>
    <phoneticPr fontId="8" type="noConversion"/>
  </si>
  <si>
    <t>002426.SZ</t>
    <phoneticPr fontId="8" type="noConversion"/>
  </si>
  <si>
    <t>胜利精密</t>
    <phoneticPr fontId="8" type="noConversion"/>
  </si>
  <si>
    <t>002427.SZ</t>
    <phoneticPr fontId="8" type="noConversion"/>
  </si>
  <si>
    <t>尤夫股份</t>
    <phoneticPr fontId="8" type="noConversion"/>
  </si>
  <si>
    <t>002428.SZ</t>
    <phoneticPr fontId="8" type="noConversion"/>
  </si>
  <si>
    <t>云南锗业</t>
    <phoneticPr fontId="8" type="noConversion"/>
  </si>
  <si>
    <t>002429.SZ</t>
    <phoneticPr fontId="8" type="noConversion"/>
  </si>
  <si>
    <t>兆驰股份</t>
    <phoneticPr fontId="8" type="noConversion"/>
  </si>
  <si>
    <t>002430.SZ</t>
    <phoneticPr fontId="8" type="noConversion"/>
  </si>
  <si>
    <t>杭氧股份</t>
    <phoneticPr fontId="8" type="noConversion"/>
  </si>
  <si>
    <t>002431.SZ</t>
    <phoneticPr fontId="8" type="noConversion"/>
  </si>
  <si>
    <t>棕榈股份</t>
    <phoneticPr fontId="8" type="noConversion"/>
  </si>
  <si>
    <t>002432.SZ</t>
    <phoneticPr fontId="8" type="noConversion"/>
  </si>
  <si>
    <t>九安医疗</t>
    <phoneticPr fontId="8" type="noConversion"/>
  </si>
  <si>
    <t>002433.SZ</t>
    <phoneticPr fontId="8" type="noConversion"/>
  </si>
  <si>
    <t>太安堂</t>
    <phoneticPr fontId="8" type="noConversion"/>
  </si>
  <si>
    <t>002434.SZ</t>
    <phoneticPr fontId="8" type="noConversion"/>
  </si>
  <si>
    <t>万里扬</t>
    <phoneticPr fontId="8" type="noConversion"/>
  </si>
  <si>
    <t>002435.SZ</t>
    <phoneticPr fontId="8" type="noConversion"/>
  </si>
  <si>
    <t>长江润发</t>
    <phoneticPr fontId="8" type="noConversion"/>
  </si>
  <si>
    <t>002436.SZ</t>
    <phoneticPr fontId="8" type="noConversion"/>
  </si>
  <si>
    <t>兴森科技</t>
    <phoneticPr fontId="8" type="noConversion"/>
  </si>
  <si>
    <t>002437.SZ</t>
    <phoneticPr fontId="8" type="noConversion"/>
  </si>
  <si>
    <t>誉衡药业</t>
    <phoneticPr fontId="8" type="noConversion"/>
  </si>
  <si>
    <t>002438.SZ</t>
    <phoneticPr fontId="8" type="noConversion"/>
  </si>
  <si>
    <t>江苏神通</t>
    <phoneticPr fontId="8" type="noConversion"/>
  </si>
  <si>
    <t>002439.SZ</t>
    <phoneticPr fontId="8" type="noConversion"/>
  </si>
  <si>
    <t>启明星辰</t>
    <phoneticPr fontId="8" type="noConversion"/>
  </si>
  <si>
    <t>002440.SZ</t>
    <phoneticPr fontId="8" type="noConversion"/>
  </si>
  <si>
    <t>闰土股份</t>
    <phoneticPr fontId="8" type="noConversion"/>
  </si>
  <si>
    <t>002441.SZ</t>
    <phoneticPr fontId="8" type="noConversion"/>
  </si>
  <si>
    <t>众业达</t>
    <phoneticPr fontId="8" type="noConversion"/>
  </si>
  <si>
    <t>002442.SZ</t>
    <phoneticPr fontId="8" type="noConversion"/>
  </si>
  <si>
    <t>龙星化工</t>
    <phoneticPr fontId="8" type="noConversion"/>
  </si>
  <si>
    <t>002443.SZ</t>
    <phoneticPr fontId="8" type="noConversion"/>
  </si>
  <si>
    <t>金洲管道</t>
    <phoneticPr fontId="8" type="noConversion"/>
  </si>
  <si>
    <t>002444.SZ</t>
    <phoneticPr fontId="8" type="noConversion"/>
  </si>
  <si>
    <t>巨星科技</t>
    <phoneticPr fontId="8" type="noConversion"/>
  </si>
  <si>
    <t>002445.SZ</t>
    <phoneticPr fontId="8" type="noConversion"/>
  </si>
  <si>
    <t>中南文化</t>
    <phoneticPr fontId="8" type="noConversion"/>
  </si>
  <si>
    <t>002446.SZ</t>
    <phoneticPr fontId="8" type="noConversion"/>
  </si>
  <si>
    <t>盛路通信</t>
    <phoneticPr fontId="8" type="noConversion"/>
  </si>
  <si>
    <t>002447.SZ</t>
    <phoneticPr fontId="8" type="noConversion"/>
  </si>
  <si>
    <t>壹桥股份</t>
    <phoneticPr fontId="8" type="noConversion"/>
  </si>
  <si>
    <t>002448.SZ</t>
    <phoneticPr fontId="8" type="noConversion"/>
  </si>
  <si>
    <t>中原内配</t>
    <phoneticPr fontId="8" type="noConversion"/>
  </si>
  <si>
    <t>002449.SZ</t>
    <phoneticPr fontId="8" type="noConversion"/>
  </si>
  <si>
    <t>国星光电</t>
    <phoneticPr fontId="8" type="noConversion"/>
  </si>
  <si>
    <t>002450.SZ</t>
    <phoneticPr fontId="8" type="noConversion"/>
  </si>
  <si>
    <t>康得新</t>
    <phoneticPr fontId="8" type="noConversion"/>
  </si>
  <si>
    <t>002451.SZ</t>
    <phoneticPr fontId="8" type="noConversion"/>
  </si>
  <si>
    <t>摩恩电气</t>
    <phoneticPr fontId="8" type="noConversion"/>
  </si>
  <si>
    <t>002452.SZ</t>
    <phoneticPr fontId="8" type="noConversion"/>
  </si>
  <si>
    <t>长高集团</t>
    <phoneticPr fontId="8" type="noConversion"/>
  </si>
  <si>
    <t>002453.SZ</t>
    <phoneticPr fontId="8" type="noConversion"/>
  </si>
  <si>
    <t>天马精化</t>
    <phoneticPr fontId="8" type="noConversion"/>
  </si>
  <si>
    <t>002454.SZ</t>
    <phoneticPr fontId="8" type="noConversion"/>
  </si>
  <si>
    <t>松芝股份</t>
    <phoneticPr fontId="8" type="noConversion"/>
  </si>
  <si>
    <t>002455.SZ</t>
    <phoneticPr fontId="8" type="noConversion"/>
  </si>
  <si>
    <t>百川股份</t>
    <phoneticPr fontId="8" type="noConversion"/>
  </si>
  <si>
    <t>002456.SZ</t>
    <phoneticPr fontId="8" type="noConversion"/>
  </si>
  <si>
    <t>欧菲光</t>
    <phoneticPr fontId="8" type="noConversion"/>
  </si>
  <si>
    <t>002457.SZ</t>
    <phoneticPr fontId="8" type="noConversion"/>
  </si>
  <si>
    <t>青龙管业</t>
    <phoneticPr fontId="8" type="noConversion"/>
  </si>
  <si>
    <t>002458.SZ</t>
    <phoneticPr fontId="8" type="noConversion"/>
  </si>
  <si>
    <t>益生股份</t>
    <phoneticPr fontId="8" type="noConversion"/>
  </si>
  <si>
    <t>002459.SZ</t>
    <phoneticPr fontId="8" type="noConversion"/>
  </si>
  <si>
    <t>天业通联</t>
    <phoneticPr fontId="8" type="noConversion"/>
  </si>
  <si>
    <t>002460.SZ</t>
    <phoneticPr fontId="8" type="noConversion"/>
  </si>
  <si>
    <t>赣锋锂业</t>
    <phoneticPr fontId="8" type="noConversion"/>
  </si>
  <si>
    <t>002461.SZ</t>
    <phoneticPr fontId="8" type="noConversion"/>
  </si>
  <si>
    <t>珠江啤酒</t>
    <phoneticPr fontId="8" type="noConversion"/>
  </si>
  <si>
    <t>002462.SZ</t>
    <phoneticPr fontId="8" type="noConversion"/>
  </si>
  <si>
    <t>嘉事堂</t>
    <phoneticPr fontId="8" type="noConversion"/>
  </si>
  <si>
    <t>002463.SZ</t>
    <phoneticPr fontId="8" type="noConversion"/>
  </si>
  <si>
    <t>沪电股份</t>
    <phoneticPr fontId="8" type="noConversion"/>
  </si>
  <si>
    <t>002464.SZ</t>
    <phoneticPr fontId="8" type="noConversion"/>
  </si>
  <si>
    <t>金利科技</t>
    <phoneticPr fontId="8" type="noConversion"/>
  </si>
  <si>
    <t>002465.SZ</t>
    <phoneticPr fontId="8" type="noConversion"/>
  </si>
  <si>
    <t>海格通信</t>
    <phoneticPr fontId="8" type="noConversion"/>
  </si>
  <si>
    <t>002466.SZ</t>
    <phoneticPr fontId="8" type="noConversion"/>
  </si>
  <si>
    <t>天齐锂业</t>
    <phoneticPr fontId="8" type="noConversion"/>
  </si>
  <si>
    <t>002467.SZ</t>
    <phoneticPr fontId="8" type="noConversion"/>
  </si>
  <si>
    <t>二六三</t>
    <phoneticPr fontId="8" type="noConversion"/>
  </si>
  <si>
    <t>002468.SZ</t>
    <phoneticPr fontId="8" type="noConversion"/>
  </si>
  <si>
    <t>申通快递</t>
    <phoneticPr fontId="8" type="noConversion"/>
  </si>
  <si>
    <t>002469.SZ</t>
    <phoneticPr fontId="8" type="noConversion"/>
  </si>
  <si>
    <t>三维工程</t>
    <phoneticPr fontId="8" type="noConversion"/>
  </si>
  <si>
    <t>002470.SZ</t>
    <phoneticPr fontId="8" type="noConversion"/>
  </si>
  <si>
    <t>金正大</t>
    <phoneticPr fontId="8" type="noConversion"/>
  </si>
  <si>
    <t>002471.SZ</t>
    <phoneticPr fontId="8" type="noConversion"/>
  </si>
  <si>
    <t>中超控股</t>
    <phoneticPr fontId="8" type="noConversion"/>
  </si>
  <si>
    <t>002472.SZ</t>
    <phoneticPr fontId="8" type="noConversion"/>
  </si>
  <si>
    <t>双环传动</t>
    <phoneticPr fontId="8" type="noConversion"/>
  </si>
  <si>
    <t>002473.SZ</t>
    <phoneticPr fontId="8" type="noConversion"/>
  </si>
  <si>
    <t>圣莱达</t>
    <phoneticPr fontId="8" type="noConversion"/>
  </si>
  <si>
    <t>002474.SZ</t>
    <phoneticPr fontId="8" type="noConversion"/>
  </si>
  <si>
    <t>榕基软件</t>
    <phoneticPr fontId="8" type="noConversion"/>
  </si>
  <si>
    <t>002475.SZ</t>
    <phoneticPr fontId="8" type="noConversion"/>
  </si>
  <si>
    <t>立讯精密</t>
    <phoneticPr fontId="8" type="noConversion"/>
  </si>
  <si>
    <t>002476.SZ</t>
    <phoneticPr fontId="8" type="noConversion"/>
  </si>
  <si>
    <t>宝莫股份</t>
    <phoneticPr fontId="8" type="noConversion"/>
  </si>
  <si>
    <t>002477.SZ</t>
    <phoneticPr fontId="8" type="noConversion"/>
  </si>
  <si>
    <t>雏鹰农牧</t>
    <phoneticPr fontId="8" type="noConversion"/>
  </si>
  <si>
    <t>002478.SZ</t>
    <phoneticPr fontId="8" type="noConversion"/>
  </si>
  <si>
    <t>常宝股份</t>
    <phoneticPr fontId="8" type="noConversion"/>
  </si>
  <si>
    <t>002479.SZ</t>
    <phoneticPr fontId="8" type="noConversion"/>
  </si>
  <si>
    <t>富春环保</t>
    <phoneticPr fontId="8" type="noConversion"/>
  </si>
  <si>
    <t>002480.SZ</t>
    <phoneticPr fontId="8" type="noConversion"/>
  </si>
  <si>
    <t>新筑股份</t>
    <phoneticPr fontId="8" type="noConversion"/>
  </si>
  <si>
    <t>002481.SZ</t>
    <phoneticPr fontId="8" type="noConversion"/>
  </si>
  <si>
    <t>双塔食品</t>
    <phoneticPr fontId="8" type="noConversion"/>
  </si>
  <si>
    <t>002482.SZ</t>
    <phoneticPr fontId="8" type="noConversion"/>
  </si>
  <si>
    <t>广田集团</t>
    <phoneticPr fontId="8" type="noConversion"/>
  </si>
  <si>
    <t>002483.SZ</t>
    <phoneticPr fontId="8" type="noConversion"/>
  </si>
  <si>
    <t>润邦股份</t>
    <phoneticPr fontId="8" type="noConversion"/>
  </si>
  <si>
    <t>002484.SZ</t>
    <phoneticPr fontId="8" type="noConversion"/>
  </si>
  <si>
    <t>江海股份</t>
    <phoneticPr fontId="8" type="noConversion"/>
  </si>
  <si>
    <t>002485.SZ</t>
    <phoneticPr fontId="8" type="noConversion"/>
  </si>
  <si>
    <t>希努尔</t>
    <phoneticPr fontId="8" type="noConversion"/>
  </si>
  <si>
    <t>002486.SZ</t>
    <phoneticPr fontId="8" type="noConversion"/>
  </si>
  <si>
    <t>嘉麟杰</t>
    <phoneticPr fontId="8" type="noConversion"/>
  </si>
  <si>
    <t>002487.SZ</t>
    <phoneticPr fontId="8" type="noConversion"/>
  </si>
  <si>
    <t>大金重工</t>
    <phoneticPr fontId="8" type="noConversion"/>
  </si>
  <si>
    <t>002488.SZ</t>
    <phoneticPr fontId="8" type="noConversion"/>
  </si>
  <si>
    <t>金固股份</t>
    <phoneticPr fontId="8" type="noConversion"/>
  </si>
  <si>
    <t>002489.SZ</t>
    <phoneticPr fontId="8" type="noConversion"/>
  </si>
  <si>
    <t>浙江永强</t>
    <phoneticPr fontId="8" type="noConversion"/>
  </si>
  <si>
    <t>002490.SZ</t>
    <phoneticPr fontId="8" type="noConversion"/>
  </si>
  <si>
    <t>山东墨龙</t>
    <phoneticPr fontId="8" type="noConversion"/>
  </si>
  <si>
    <t>002491.SZ</t>
    <phoneticPr fontId="8" type="noConversion"/>
  </si>
  <si>
    <t>通鼎互联</t>
    <phoneticPr fontId="8" type="noConversion"/>
  </si>
  <si>
    <t>002492.SZ</t>
    <phoneticPr fontId="8" type="noConversion"/>
  </si>
  <si>
    <t>恒基达鑫</t>
    <phoneticPr fontId="8" type="noConversion"/>
  </si>
  <si>
    <t>002493.SZ</t>
    <phoneticPr fontId="8" type="noConversion"/>
  </si>
  <si>
    <t>荣盛石化</t>
    <phoneticPr fontId="8" type="noConversion"/>
  </si>
  <si>
    <t>002494.SZ</t>
    <phoneticPr fontId="8" type="noConversion"/>
  </si>
  <si>
    <t>华斯股份</t>
    <phoneticPr fontId="8" type="noConversion"/>
  </si>
  <si>
    <t>002495.SZ</t>
    <phoneticPr fontId="8" type="noConversion"/>
  </si>
  <si>
    <t>佳隆股份</t>
    <phoneticPr fontId="8" type="noConversion"/>
  </si>
  <si>
    <t>002496.SZ</t>
    <phoneticPr fontId="8" type="noConversion"/>
  </si>
  <si>
    <t>辉丰股份</t>
    <phoneticPr fontId="8" type="noConversion"/>
  </si>
  <si>
    <t>002497.SZ</t>
    <phoneticPr fontId="8" type="noConversion"/>
  </si>
  <si>
    <t>雅化集团</t>
    <phoneticPr fontId="8" type="noConversion"/>
  </si>
  <si>
    <t>002498.SZ</t>
    <phoneticPr fontId="8" type="noConversion"/>
  </si>
  <si>
    <t>汉缆股份</t>
    <phoneticPr fontId="8" type="noConversion"/>
  </si>
  <si>
    <t>002499.SZ</t>
    <phoneticPr fontId="8" type="noConversion"/>
  </si>
  <si>
    <t>科林环保</t>
    <phoneticPr fontId="8" type="noConversion"/>
  </si>
  <si>
    <t>002500.SZ</t>
    <phoneticPr fontId="8" type="noConversion"/>
  </si>
  <si>
    <t>山西证券</t>
    <phoneticPr fontId="8" type="noConversion"/>
  </si>
  <si>
    <t>002501.SZ</t>
    <phoneticPr fontId="8" type="noConversion"/>
  </si>
  <si>
    <t>利源精制</t>
    <phoneticPr fontId="8" type="noConversion"/>
  </si>
  <si>
    <t>002502.SZ</t>
    <phoneticPr fontId="8" type="noConversion"/>
  </si>
  <si>
    <t>骅威文化</t>
    <phoneticPr fontId="8" type="noConversion"/>
  </si>
  <si>
    <t>002503.SZ</t>
    <phoneticPr fontId="8" type="noConversion"/>
  </si>
  <si>
    <t>搜于特</t>
    <phoneticPr fontId="8" type="noConversion"/>
  </si>
  <si>
    <t>002504.SZ</t>
    <phoneticPr fontId="8" type="noConversion"/>
  </si>
  <si>
    <t>弘高创意</t>
    <phoneticPr fontId="8" type="noConversion"/>
  </si>
  <si>
    <t>002505.SZ</t>
    <phoneticPr fontId="8" type="noConversion"/>
  </si>
  <si>
    <t>大康农业</t>
    <phoneticPr fontId="8" type="noConversion"/>
  </si>
  <si>
    <t>002506.SZ</t>
    <phoneticPr fontId="8" type="noConversion"/>
  </si>
  <si>
    <t>协鑫集成</t>
    <phoneticPr fontId="8" type="noConversion"/>
  </si>
  <si>
    <t>002507.SZ</t>
    <phoneticPr fontId="8" type="noConversion"/>
  </si>
  <si>
    <t>涪陵榨菜</t>
    <phoneticPr fontId="8" type="noConversion"/>
  </si>
  <si>
    <t>002508.SZ</t>
    <phoneticPr fontId="8" type="noConversion"/>
  </si>
  <si>
    <t>老板电器</t>
    <phoneticPr fontId="8" type="noConversion"/>
  </si>
  <si>
    <t>002509.SZ</t>
    <phoneticPr fontId="8" type="noConversion"/>
  </si>
  <si>
    <t>天广中茂</t>
    <phoneticPr fontId="8" type="noConversion"/>
  </si>
  <si>
    <t>002510.SZ</t>
    <phoneticPr fontId="8" type="noConversion"/>
  </si>
  <si>
    <t>天汽模</t>
    <phoneticPr fontId="8" type="noConversion"/>
  </si>
  <si>
    <t>002511.SZ</t>
    <phoneticPr fontId="8" type="noConversion"/>
  </si>
  <si>
    <t>中顺洁柔</t>
    <phoneticPr fontId="8" type="noConversion"/>
  </si>
  <si>
    <t>002512.SZ</t>
    <phoneticPr fontId="8" type="noConversion"/>
  </si>
  <si>
    <t>达华智能</t>
    <phoneticPr fontId="8" type="noConversion"/>
  </si>
  <si>
    <t>002513.SZ</t>
    <phoneticPr fontId="8" type="noConversion"/>
  </si>
  <si>
    <t>*ST蓝丰</t>
    <phoneticPr fontId="8" type="noConversion"/>
  </si>
  <si>
    <t>002514.SZ</t>
    <phoneticPr fontId="8" type="noConversion"/>
  </si>
  <si>
    <t>宝馨科技</t>
    <phoneticPr fontId="8" type="noConversion"/>
  </si>
  <si>
    <t>002515.SZ</t>
    <phoneticPr fontId="8" type="noConversion"/>
  </si>
  <si>
    <t>金字火腿</t>
    <phoneticPr fontId="8" type="noConversion"/>
  </si>
  <si>
    <t>002516.SZ</t>
    <phoneticPr fontId="8" type="noConversion"/>
  </si>
  <si>
    <t>旷达科技</t>
    <phoneticPr fontId="8" type="noConversion"/>
  </si>
  <si>
    <t>002517.SZ</t>
    <phoneticPr fontId="8" type="noConversion"/>
  </si>
  <si>
    <t>恺英网络</t>
    <phoneticPr fontId="8" type="noConversion"/>
  </si>
  <si>
    <t>002518.SZ</t>
    <phoneticPr fontId="8" type="noConversion"/>
  </si>
  <si>
    <t>科士达</t>
    <phoneticPr fontId="8" type="noConversion"/>
  </si>
  <si>
    <t>002519.SZ</t>
    <phoneticPr fontId="8" type="noConversion"/>
  </si>
  <si>
    <t>银河电子</t>
    <phoneticPr fontId="8" type="noConversion"/>
  </si>
  <si>
    <t>002520.SZ</t>
    <phoneticPr fontId="8" type="noConversion"/>
  </si>
  <si>
    <t>日发精机</t>
    <phoneticPr fontId="8" type="noConversion"/>
  </si>
  <si>
    <t>002521.SZ</t>
    <phoneticPr fontId="8" type="noConversion"/>
  </si>
  <si>
    <t>齐峰新材</t>
    <phoneticPr fontId="8" type="noConversion"/>
  </si>
  <si>
    <t>002522.SZ</t>
    <phoneticPr fontId="8" type="noConversion"/>
  </si>
  <si>
    <t>浙江众成</t>
    <phoneticPr fontId="8" type="noConversion"/>
  </si>
  <si>
    <t>002523.SZ</t>
    <phoneticPr fontId="8" type="noConversion"/>
  </si>
  <si>
    <t>天桥起重</t>
    <phoneticPr fontId="8" type="noConversion"/>
  </si>
  <si>
    <t>002524.SZ</t>
    <phoneticPr fontId="8" type="noConversion"/>
  </si>
  <si>
    <t>光正集团</t>
    <phoneticPr fontId="8" type="noConversion"/>
  </si>
  <si>
    <t>002526.SZ</t>
    <phoneticPr fontId="8" type="noConversion"/>
  </si>
  <si>
    <t>山东矿机</t>
    <phoneticPr fontId="8" type="noConversion"/>
  </si>
  <si>
    <t>002527.SZ</t>
    <phoneticPr fontId="8" type="noConversion"/>
  </si>
  <si>
    <t>新时达</t>
    <phoneticPr fontId="8" type="noConversion"/>
  </si>
  <si>
    <t>002528.SZ</t>
    <phoneticPr fontId="8" type="noConversion"/>
  </si>
  <si>
    <t>英飞拓</t>
    <phoneticPr fontId="8" type="noConversion"/>
  </si>
  <si>
    <t>002529.SZ</t>
    <phoneticPr fontId="8" type="noConversion"/>
  </si>
  <si>
    <t>海源机械</t>
    <phoneticPr fontId="8" type="noConversion"/>
  </si>
  <si>
    <t>002530.SZ</t>
    <phoneticPr fontId="8" type="noConversion"/>
  </si>
  <si>
    <t>丰东股份</t>
    <phoneticPr fontId="8" type="noConversion"/>
  </si>
  <si>
    <t>002531.SZ</t>
    <phoneticPr fontId="8" type="noConversion"/>
  </si>
  <si>
    <t>天顺风能</t>
    <phoneticPr fontId="8" type="noConversion"/>
  </si>
  <si>
    <t>002532.SZ</t>
    <phoneticPr fontId="8" type="noConversion"/>
  </si>
  <si>
    <t>新界泵业</t>
    <phoneticPr fontId="8" type="noConversion"/>
  </si>
  <si>
    <t>002533.SZ</t>
    <phoneticPr fontId="8" type="noConversion"/>
  </si>
  <si>
    <t>金杯电工</t>
    <phoneticPr fontId="8" type="noConversion"/>
  </si>
  <si>
    <t>002534.SZ</t>
    <phoneticPr fontId="8" type="noConversion"/>
  </si>
  <si>
    <t>杭锅股份</t>
    <phoneticPr fontId="8" type="noConversion"/>
  </si>
  <si>
    <t>002535.SZ</t>
    <phoneticPr fontId="8" type="noConversion"/>
  </si>
  <si>
    <t>林州重机</t>
    <phoneticPr fontId="8" type="noConversion"/>
  </si>
  <si>
    <t>002536.SZ</t>
    <phoneticPr fontId="8" type="noConversion"/>
  </si>
  <si>
    <t>西泵股份</t>
    <phoneticPr fontId="8" type="noConversion"/>
  </si>
  <si>
    <t>002537.SZ</t>
    <phoneticPr fontId="8" type="noConversion"/>
  </si>
  <si>
    <t>海立美达</t>
    <phoneticPr fontId="8" type="noConversion"/>
  </si>
  <si>
    <t>002538.SZ</t>
    <phoneticPr fontId="8" type="noConversion"/>
  </si>
  <si>
    <t>司尔特</t>
    <phoneticPr fontId="8" type="noConversion"/>
  </si>
  <si>
    <t>002539.SZ</t>
    <phoneticPr fontId="8" type="noConversion"/>
  </si>
  <si>
    <t>云图控股</t>
    <phoneticPr fontId="8" type="noConversion"/>
  </si>
  <si>
    <t>002540.SZ</t>
    <phoneticPr fontId="8" type="noConversion"/>
  </si>
  <si>
    <t>亚太科技</t>
    <phoneticPr fontId="8" type="noConversion"/>
  </si>
  <si>
    <t>002541.SZ</t>
    <phoneticPr fontId="8" type="noConversion"/>
  </si>
  <si>
    <t>鸿路钢构</t>
    <phoneticPr fontId="8" type="noConversion"/>
  </si>
  <si>
    <t>002542.SZ</t>
    <phoneticPr fontId="8" type="noConversion"/>
  </si>
  <si>
    <t>中化岩土</t>
    <phoneticPr fontId="8" type="noConversion"/>
  </si>
  <si>
    <t>002543.SZ</t>
    <phoneticPr fontId="8" type="noConversion"/>
  </si>
  <si>
    <t>万和电气</t>
    <phoneticPr fontId="8" type="noConversion"/>
  </si>
  <si>
    <t>002544.SZ</t>
    <phoneticPr fontId="8" type="noConversion"/>
  </si>
  <si>
    <t>杰赛科技</t>
    <phoneticPr fontId="8" type="noConversion"/>
  </si>
  <si>
    <t>002545.SZ</t>
    <phoneticPr fontId="8" type="noConversion"/>
  </si>
  <si>
    <t>东方铁塔</t>
    <phoneticPr fontId="8" type="noConversion"/>
  </si>
  <si>
    <t>002546.SZ</t>
    <phoneticPr fontId="8" type="noConversion"/>
  </si>
  <si>
    <t>新联电子</t>
    <phoneticPr fontId="8" type="noConversion"/>
  </si>
  <si>
    <t>002547.SZ</t>
    <phoneticPr fontId="8" type="noConversion"/>
  </si>
  <si>
    <t>春兴精工</t>
    <phoneticPr fontId="8" type="noConversion"/>
  </si>
  <si>
    <t>002548.SZ</t>
    <phoneticPr fontId="8" type="noConversion"/>
  </si>
  <si>
    <t>金新农</t>
    <phoneticPr fontId="8" type="noConversion"/>
  </si>
  <si>
    <t>002549.SZ</t>
    <phoneticPr fontId="8" type="noConversion"/>
  </si>
  <si>
    <t>凯美特气</t>
    <phoneticPr fontId="8" type="noConversion"/>
  </si>
  <si>
    <t>002550.SZ</t>
    <phoneticPr fontId="8" type="noConversion"/>
  </si>
  <si>
    <t>千红制药</t>
    <phoneticPr fontId="8" type="noConversion"/>
  </si>
  <si>
    <t>002551.SZ</t>
    <phoneticPr fontId="8" type="noConversion"/>
  </si>
  <si>
    <t>尚荣医疗</t>
    <phoneticPr fontId="8" type="noConversion"/>
  </si>
  <si>
    <t>002552.SZ</t>
    <phoneticPr fontId="8" type="noConversion"/>
  </si>
  <si>
    <t>宝鼎科技</t>
    <phoneticPr fontId="8" type="noConversion"/>
  </si>
  <si>
    <t>002553.SZ</t>
    <phoneticPr fontId="8" type="noConversion"/>
  </si>
  <si>
    <t>南方轴承</t>
    <phoneticPr fontId="8" type="noConversion"/>
  </si>
  <si>
    <t>002554.SZ</t>
    <phoneticPr fontId="8" type="noConversion"/>
  </si>
  <si>
    <t>惠博普</t>
    <phoneticPr fontId="8" type="noConversion"/>
  </si>
  <si>
    <t>002555.SZ</t>
    <phoneticPr fontId="8" type="noConversion"/>
  </si>
  <si>
    <t>三七互娱</t>
    <phoneticPr fontId="8" type="noConversion"/>
  </si>
  <si>
    <t>002556.SZ</t>
    <phoneticPr fontId="8" type="noConversion"/>
  </si>
  <si>
    <t>辉隆股份</t>
    <phoneticPr fontId="8" type="noConversion"/>
  </si>
  <si>
    <t>002557.SZ</t>
    <phoneticPr fontId="8" type="noConversion"/>
  </si>
  <si>
    <t>洽洽食品</t>
    <phoneticPr fontId="8" type="noConversion"/>
  </si>
  <si>
    <t>002558.SZ</t>
    <phoneticPr fontId="8" type="noConversion"/>
  </si>
  <si>
    <t>世纪游轮</t>
    <phoneticPr fontId="8" type="noConversion"/>
  </si>
  <si>
    <t>002559.SZ</t>
    <phoneticPr fontId="8" type="noConversion"/>
  </si>
  <si>
    <t>亚威股份</t>
    <phoneticPr fontId="8" type="noConversion"/>
  </si>
  <si>
    <t>002560.SZ</t>
    <phoneticPr fontId="8" type="noConversion"/>
  </si>
  <si>
    <t>通达股份</t>
    <phoneticPr fontId="8" type="noConversion"/>
  </si>
  <si>
    <t>002561.SZ</t>
    <phoneticPr fontId="8" type="noConversion"/>
  </si>
  <si>
    <t>徐家汇</t>
    <phoneticPr fontId="8" type="noConversion"/>
  </si>
  <si>
    <t>002562.SZ</t>
    <phoneticPr fontId="8" type="noConversion"/>
  </si>
  <si>
    <t>兄弟科技</t>
    <phoneticPr fontId="8" type="noConversion"/>
  </si>
  <si>
    <t>002563.SZ</t>
    <phoneticPr fontId="8" type="noConversion"/>
  </si>
  <si>
    <t>森马服饰</t>
    <phoneticPr fontId="8" type="noConversion"/>
  </si>
  <si>
    <t>002564.SZ</t>
    <phoneticPr fontId="8" type="noConversion"/>
  </si>
  <si>
    <t>天沃科技</t>
    <phoneticPr fontId="8" type="noConversion"/>
  </si>
  <si>
    <t>002565.SZ</t>
    <phoneticPr fontId="8" type="noConversion"/>
  </si>
  <si>
    <t>顺灏股份</t>
    <phoneticPr fontId="8" type="noConversion"/>
  </si>
  <si>
    <t>002566.SZ</t>
    <phoneticPr fontId="8" type="noConversion"/>
  </si>
  <si>
    <t>益盛药业</t>
    <phoneticPr fontId="8" type="noConversion"/>
  </si>
  <si>
    <t>002567.SZ</t>
    <phoneticPr fontId="8" type="noConversion"/>
  </si>
  <si>
    <t>唐人神</t>
    <phoneticPr fontId="8" type="noConversion"/>
  </si>
  <si>
    <t>002568.SZ</t>
    <phoneticPr fontId="8" type="noConversion"/>
  </si>
  <si>
    <t>百润股份</t>
    <phoneticPr fontId="8" type="noConversion"/>
  </si>
  <si>
    <t>002569.SZ</t>
    <phoneticPr fontId="8" type="noConversion"/>
  </si>
  <si>
    <t>步森股份</t>
    <phoneticPr fontId="8" type="noConversion"/>
  </si>
  <si>
    <t>002570.SZ</t>
    <phoneticPr fontId="8" type="noConversion"/>
  </si>
  <si>
    <t>贝因美</t>
    <phoneticPr fontId="8" type="noConversion"/>
  </si>
  <si>
    <t>002571.SZ</t>
    <phoneticPr fontId="8" type="noConversion"/>
  </si>
  <si>
    <t>德力股份</t>
    <phoneticPr fontId="8" type="noConversion"/>
  </si>
  <si>
    <t>002572.SZ</t>
    <phoneticPr fontId="8" type="noConversion"/>
  </si>
  <si>
    <t>索菲亚</t>
    <phoneticPr fontId="8" type="noConversion"/>
  </si>
  <si>
    <t>002573.SZ</t>
    <phoneticPr fontId="8" type="noConversion"/>
  </si>
  <si>
    <t>清新环境</t>
    <phoneticPr fontId="8" type="noConversion"/>
  </si>
  <si>
    <t>002574.SZ</t>
    <phoneticPr fontId="8" type="noConversion"/>
  </si>
  <si>
    <t>明牌珠宝</t>
    <phoneticPr fontId="8" type="noConversion"/>
  </si>
  <si>
    <t>002575.SZ</t>
    <phoneticPr fontId="8" type="noConversion"/>
  </si>
  <si>
    <t>群兴玩具</t>
    <phoneticPr fontId="8" type="noConversion"/>
  </si>
  <si>
    <t>002576.SZ</t>
    <phoneticPr fontId="8" type="noConversion"/>
  </si>
  <si>
    <t>通达动力</t>
    <phoneticPr fontId="8" type="noConversion"/>
  </si>
  <si>
    <t>002577.SZ</t>
    <phoneticPr fontId="8" type="noConversion"/>
  </si>
  <si>
    <t>雷柏科技</t>
    <phoneticPr fontId="8" type="noConversion"/>
  </si>
  <si>
    <t>002578.SZ</t>
    <phoneticPr fontId="8" type="noConversion"/>
  </si>
  <si>
    <t>闽发铝业</t>
    <phoneticPr fontId="8" type="noConversion"/>
  </si>
  <si>
    <t>002579.SZ</t>
    <phoneticPr fontId="8" type="noConversion"/>
  </si>
  <si>
    <t>中京电子</t>
    <phoneticPr fontId="8" type="noConversion"/>
  </si>
  <si>
    <t>002580.SZ</t>
    <phoneticPr fontId="8" type="noConversion"/>
  </si>
  <si>
    <t>圣阳股份</t>
    <phoneticPr fontId="8" type="noConversion"/>
  </si>
  <si>
    <t>002581.SZ</t>
    <phoneticPr fontId="8" type="noConversion"/>
  </si>
  <si>
    <t>未名医药</t>
    <phoneticPr fontId="8" type="noConversion"/>
  </si>
  <si>
    <t>002582.SZ</t>
    <phoneticPr fontId="8" type="noConversion"/>
  </si>
  <si>
    <t>好想你</t>
    <phoneticPr fontId="8" type="noConversion"/>
  </si>
  <si>
    <t>002583.SZ</t>
    <phoneticPr fontId="8" type="noConversion"/>
  </si>
  <si>
    <t>海能达</t>
    <phoneticPr fontId="8" type="noConversion"/>
  </si>
  <si>
    <t>002584.SZ</t>
    <phoneticPr fontId="8" type="noConversion"/>
  </si>
  <si>
    <t>西陇科学</t>
    <phoneticPr fontId="8" type="noConversion"/>
  </si>
  <si>
    <t>002585.SZ</t>
    <phoneticPr fontId="8" type="noConversion"/>
  </si>
  <si>
    <t>双星新材</t>
    <phoneticPr fontId="8" type="noConversion"/>
  </si>
  <si>
    <t>002586.SZ</t>
    <phoneticPr fontId="8" type="noConversion"/>
  </si>
  <si>
    <t>围海股份</t>
    <phoneticPr fontId="8" type="noConversion"/>
  </si>
  <si>
    <t>002587.SZ</t>
    <phoneticPr fontId="8" type="noConversion"/>
  </si>
  <si>
    <t>奥拓电子</t>
    <phoneticPr fontId="8" type="noConversion"/>
  </si>
  <si>
    <t>002588.SZ</t>
    <phoneticPr fontId="8" type="noConversion"/>
  </si>
  <si>
    <t>史丹利</t>
    <phoneticPr fontId="8" type="noConversion"/>
  </si>
  <si>
    <t>002589.SZ</t>
    <phoneticPr fontId="8" type="noConversion"/>
  </si>
  <si>
    <t>瑞康医药</t>
    <phoneticPr fontId="8" type="noConversion"/>
  </si>
  <si>
    <t>002590.SZ</t>
    <phoneticPr fontId="8" type="noConversion"/>
  </si>
  <si>
    <t>万安科技</t>
    <phoneticPr fontId="8" type="noConversion"/>
  </si>
  <si>
    <t>002591.SZ</t>
    <phoneticPr fontId="8" type="noConversion"/>
  </si>
  <si>
    <t>恒大高新</t>
    <phoneticPr fontId="8" type="noConversion"/>
  </si>
  <si>
    <t>002592.SZ</t>
    <phoneticPr fontId="8" type="noConversion"/>
  </si>
  <si>
    <t>八菱科技</t>
    <phoneticPr fontId="8" type="noConversion"/>
  </si>
  <si>
    <t>002593.SZ</t>
    <phoneticPr fontId="8" type="noConversion"/>
  </si>
  <si>
    <t>日上集团</t>
    <phoneticPr fontId="8" type="noConversion"/>
  </si>
  <si>
    <t>002594.SZ</t>
    <phoneticPr fontId="8" type="noConversion"/>
  </si>
  <si>
    <t>比亚迪</t>
    <phoneticPr fontId="8" type="noConversion"/>
  </si>
  <si>
    <t>002595.SZ</t>
    <phoneticPr fontId="8" type="noConversion"/>
  </si>
  <si>
    <t>豪迈科技</t>
    <phoneticPr fontId="8" type="noConversion"/>
  </si>
  <si>
    <t>002596.SZ</t>
    <phoneticPr fontId="8" type="noConversion"/>
  </si>
  <si>
    <t>海南瑞泽</t>
    <phoneticPr fontId="8" type="noConversion"/>
  </si>
  <si>
    <t>002597.SZ</t>
    <phoneticPr fontId="8" type="noConversion"/>
  </si>
  <si>
    <t>金禾实业</t>
    <phoneticPr fontId="8" type="noConversion"/>
  </si>
  <si>
    <t>002598.SZ</t>
    <phoneticPr fontId="8" type="noConversion"/>
  </si>
  <si>
    <t>山东章鼓</t>
    <phoneticPr fontId="8" type="noConversion"/>
  </si>
  <si>
    <t>002599.SZ</t>
    <phoneticPr fontId="8" type="noConversion"/>
  </si>
  <si>
    <t>盛通股份</t>
    <phoneticPr fontId="8" type="noConversion"/>
  </si>
  <si>
    <t>002600.SZ</t>
    <phoneticPr fontId="8" type="noConversion"/>
  </si>
  <si>
    <t>江粉磁材</t>
    <phoneticPr fontId="8" type="noConversion"/>
  </si>
  <si>
    <t>002601.SZ</t>
    <phoneticPr fontId="8" type="noConversion"/>
  </si>
  <si>
    <t>佰利联</t>
    <phoneticPr fontId="8" type="noConversion"/>
  </si>
  <si>
    <t>002602.SZ</t>
    <phoneticPr fontId="8" type="noConversion"/>
  </si>
  <si>
    <t>世纪华通</t>
    <phoneticPr fontId="8" type="noConversion"/>
  </si>
  <si>
    <t>002603.SZ</t>
    <phoneticPr fontId="8" type="noConversion"/>
  </si>
  <si>
    <t>以岭药业</t>
    <phoneticPr fontId="8" type="noConversion"/>
  </si>
  <si>
    <t>002604.SZ</t>
    <phoneticPr fontId="8" type="noConversion"/>
  </si>
  <si>
    <t>龙力生物</t>
    <phoneticPr fontId="8" type="noConversion"/>
  </si>
  <si>
    <t>002605.SZ</t>
    <phoneticPr fontId="8" type="noConversion"/>
  </si>
  <si>
    <t>姚记扑克</t>
    <phoneticPr fontId="8" type="noConversion"/>
  </si>
  <si>
    <t>002606.SZ</t>
    <phoneticPr fontId="8" type="noConversion"/>
  </si>
  <si>
    <t>大连电瓷</t>
    <phoneticPr fontId="8" type="noConversion"/>
  </si>
  <si>
    <t>002607.SZ</t>
    <phoneticPr fontId="8" type="noConversion"/>
  </si>
  <si>
    <t>亚夏汽车</t>
    <phoneticPr fontId="8" type="noConversion"/>
  </si>
  <si>
    <t>002608.SZ</t>
    <phoneticPr fontId="8" type="noConversion"/>
  </si>
  <si>
    <t>*ST舜船</t>
    <phoneticPr fontId="8" type="noConversion"/>
  </si>
  <si>
    <t>002609.SZ</t>
    <phoneticPr fontId="8" type="noConversion"/>
  </si>
  <si>
    <t>捷顺科技</t>
    <phoneticPr fontId="8" type="noConversion"/>
  </si>
  <si>
    <t>002610.SZ</t>
    <phoneticPr fontId="8" type="noConversion"/>
  </si>
  <si>
    <t>爱康科技</t>
    <phoneticPr fontId="8" type="noConversion"/>
  </si>
  <si>
    <t>002611.SZ</t>
    <phoneticPr fontId="8" type="noConversion"/>
  </si>
  <si>
    <t>东方精工</t>
    <phoneticPr fontId="8" type="noConversion"/>
  </si>
  <si>
    <t>002612.SZ</t>
    <phoneticPr fontId="8" type="noConversion"/>
  </si>
  <si>
    <t>朗姿股份</t>
    <phoneticPr fontId="8" type="noConversion"/>
  </si>
  <si>
    <t>002613.SZ</t>
    <phoneticPr fontId="8" type="noConversion"/>
  </si>
  <si>
    <t>北玻股份</t>
    <phoneticPr fontId="8" type="noConversion"/>
  </si>
  <si>
    <t>002614.SZ</t>
    <phoneticPr fontId="8" type="noConversion"/>
  </si>
  <si>
    <t>蒙发利</t>
    <phoneticPr fontId="8" type="noConversion"/>
  </si>
  <si>
    <t>002615.SZ</t>
    <phoneticPr fontId="8" type="noConversion"/>
  </si>
  <si>
    <t>哈尔斯</t>
    <phoneticPr fontId="8" type="noConversion"/>
  </si>
  <si>
    <t>002616.SZ</t>
    <phoneticPr fontId="8" type="noConversion"/>
  </si>
  <si>
    <t>长青集团</t>
    <phoneticPr fontId="8" type="noConversion"/>
  </si>
  <si>
    <t>002617.SZ</t>
    <phoneticPr fontId="8" type="noConversion"/>
  </si>
  <si>
    <t>露笑科技</t>
    <phoneticPr fontId="8" type="noConversion"/>
  </si>
  <si>
    <t>002618.SZ</t>
    <phoneticPr fontId="8" type="noConversion"/>
  </si>
  <si>
    <t>丹邦科技</t>
    <phoneticPr fontId="8" type="noConversion"/>
  </si>
  <si>
    <t>002619.SZ</t>
    <phoneticPr fontId="8" type="noConversion"/>
  </si>
  <si>
    <t>巨龙管业</t>
    <phoneticPr fontId="8" type="noConversion"/>
  </si>
  <si>
    <t>002620.SZ</t>
    <phoneticPr fontId="8" type="noConversion"/>
  </si>
  <si>
    <t>瑞和股份</t>
    <phoneticPr fontId="8" type="noConversion"/>
  </si>
  <si>
    <t>002621.SZ</t>
    <phoneticPr fontId="8" type="noConversion"/>
  </si>
  <si>
    <t>三垒股份</t>
    <phoneticPr fontId="8" type="noConversion"/>
  </si>
  <si>
    <t>002622.SZ</t>
    <phoneticPr fontId="8" type="noConversion"/>
  </si>
  <si>
    <t>融钰集团</t>
    <phoneticPr fontId="8" type="noConversion"/>
  </si>
  <si>
    <t>002623.SZ</t>
    <phoneticPr fontId="8" type="noConversion"/>
  </si>
  <si>
    <t>亚玛顿</t>
    <phoneticPr fontId="8" type="noConversion"/>
  </si>
  <si>
    <t>002624.SZ</t>
    <phoneticPr fontId="8" type="noConversion"/>
  </si>
  <si>
    <t>完美世界</t>
    <phoneticPr fontId="8" type="noConversion"/>
  </si>
  <si>
    <t>002625.SZ</t>
    <phoneticPr fontId="8" type="noConversion"/>
  </si>
  <si>
    <t>龙生股份</t>
    <phoneticPr fontId="8" type="noConversion"/>
  </si>
  <si>
    <t>002626.SZ</t>
    <phoneticPr fontId="8" type="noConversion"/>
  </si>
  <si>
    <t>金达威</t>
    <phoneticPr fontId="8" type="noConversion"/>
  </si>
  <si>
    <t>002627.SZ</t>
    <phoneticPr fontId="8" type="noConversion"/>
  </si>
  <si>
    <t>宜昌交运</t>
    <phoneticPr fontId="8" type="noConversion"/>
  </si>
  <si>
    <t>002628.SZ</t>
    <phoneticPr fontId="8" type="noConversion"/>
  </si>
  <si>
    <t>成都路桥</t>
    <phoneticPr fontId="8" type="noConversion"/>
  </si>
  <si>
    <t>002629.SZ</t>
    <phoneticPr fontId="8" type="noConversion"/>
  </si>
  <si>
    <t>仁智股份</t>
    <phoneticPr fontId="8" type="noConversion"/>
  </si>
  <si>
    <t>002630.SZ</t>
    <phoneticPr fontId="8" type="noConversion"/>
  </si>
  <si>
    <t>华西能源</t>
    <phoneticPr fontId="8" type="noConversion"/>
  </si>
  <si>
    <t>002631.SZ</t>
    <phoneticPr fontId="8" type="noConversion"/>
  </si>
  <si>
    <t>德尔未来</t>
    <phoneticPr fontId="8" type="noConversion"/>
  </si>
  <si>
    <t>002632.SZ</t>
    <phoneticPr fontId="8" type="noConversion"/>
  </si>
  <si>
    <t>道明光学</t>
    <phoneticPr fontId="8" type="noConversion"/>
  </si>
  <si>
    <t>002633.SZ</t>
    <phoneticPr fontId="8" type="noConversion"/>
  </si>
  <si>
    <t>申科股份</t>
    <phoneticPr fontId="8" type="noConversion"/>
  </si>
  <si>
    <t>002634.SZ</t>
    <phoneticPr fontId="8" type="noConversion"/>
  </si>
  <si>
    <t>棒杰股份</t>
    <phoneticPr fontId="8" type="noConversion"/>
  </si>
  <si>
    <t>002635.SZ</t>
    <phoneticPr fontId="8" type="noConversion"/>
  </si>
  <si>
    <t>安洁科技</t>
    <phoneticPr fontId="8" type="noConversion"/>
  </si>
  <si>
    <t>002636.SZ</t>
    <phoneticPr fontId="8" type="noConversion"/>
  </si>
  <si>
    <t>金安国纪</t>
    <phoneticPr fontId="8" type="noConversion"/>
  </si>
  <si>
    <t>002637.SZ</t>
    <phoneticPr fontId="8" type="noConversion"/>
  </si>
  <si>
    <t>赞宇科技</t>
    <phoneticPr fontId="8" type="noConversion"/>
  </si>
  <si>
    <t>002638.SZ</t>
    <phoneticPr fontId="8" type="noConversion"/>
  </si>
  <si>
    <t>勤上光电</t>
    <phoneticPr fontId="8" type="noConversion"/>
  </si>
  <si>
    <t>002639.SZ</t>
    <phoneticPr fontId="8" type="noConversion"/>
  </si>
  <si>
    <t>雪人股份</t>
    <phoneticPr fontId="8" type="noConversion"/>
  </si>
  <si>
    <t>002640.SZ</t>
    <phoneticPr fontId="8" type="noConversion"/>
  </si>
  <si>
    <t>跨境通</t>
    <phoneticPr fontId="8" type="noConversion"/>
  </si>
  <si>
    <t>002641.SZ</t>
    <phoneticPr fontId="8" type="noConversion"/>
  </si>
  <si>
    <t>永高股份</t>
    <phoneticPr fontId="8" type="noConversion"/>
  </si>
  <si>
    <t>002642.SZ</t>
    <phoneticPr fontId="8" type="noConversion"/>
  </si>
  <si>
    <t>荣之联</t>
    <phoneticPr fontId="8" type="noConversion"/>
  </si>
  <si>
    <t>002643.SZ</t>
    <phoneticPr fontId="8" type="noConversion"/>
  </si>
  <si>
    <t>万润股份</t>
    <phoneticPr fontId="8" type="noConversion"/>
  </si>
  <si>
    <t>002644.SZ</t>
    <phoneticPr fontId="8" type="noConversion"/>
  </si>
  <si>
    <t>佛慈制药</t>
    <phoneticPr fontId="8" type="noConversion"/>
  </si>
  <si>
    <t>002645.SZ</t>
    <phoneticPr fontId="8" type="noConversion"/>
  </si>
  <si>
    <t>华宏科技</t>
    <phoneticPr fontId="8" type="noConversion"/>
  </si>
  <si>
    <t>002646.SZ</t>
    <phoneticPr fontId="8" type="noConversion"/>
  </si>
  <si>
    <t>青青稞酒</t>
    <phoneticPr fontId="8" type="noConversion"/>
  </si>
  <si>
    <t>002647.SZ</t>
    <phoneticPr fontId="8" type="noConversion"/>
  </si>
  <si>
    <t>宏磊股份</t>
    <phoneticPr fontId="8" type="noConversion"/>
  </si>
  <si>
    <t>002648.SZ</t>
    <phoneticPr fontId="8" type="noConversion"/>
  </si>
  <si>
    <t>卫星石化</t>
    <phoneticPr fontId="8" type="noConversion"/>
  </si>
  <si>
    <t>002649.SZ</t>
    <phoneticPr fontId="8" type="noConversion"/>
  </si>
  <si>
    <t>博彦科技</t>
    <phoneticPr fontId="8" type="noConversion"/>
  </si>
  <si>
    <t>002650.SZ</t>
    <phoneticPr fontId="8" type="noConversion"/>
  </si>
  <si>
    <t>加加食品</t>
    <phoneticPr fontId="8" type="noConversion"/>
  </si>
  <si>
    <t>002651.SZ</t>
    <phoneticPr fontId="8" type="noConversion"/>
  </si>
  <si>
    <t>利君股份</t>
    <phoneticPr fontId="8" type="noConversion"/>
  </si>
  <si>
    <t>002652.SZ</t>
    <phoneticPr fontId="8" type="noConversion"/>
  </si>
  <si>
    <t>扬子新材</t>
    <phoneticPr fontId="8" type="noConversion"/>
  </si>
  <si>
    <t>002653.SZ</t>
    <phoneticPr fontId="8" type="noConversion"/>
  </si>
  <si>
    <t>海思科</t>
    <phoneticPr fontId="8" type="noConversion"/>
  </si>
  <si>
    <t>002654.SZ</t>
    <phoneticPr fontId="8" type="noConversion"/>
  </si>
  <si>
    <t>万润科技</t>
    <phoneticPr fontId="8" type="noConversion"/>
  </si>
  <si>
    <t>002655.SZ</t>
    <phoneticPr fontId="8" type="noConversion"/>
  </si>
  <si>
    <t>共达电声</t>
    <phoneticPr fontId="8" type="noConversion"/>
  </si>
  <si>
    <t>002656.SZ</t>
    <phoneticPr fontId="8" type="noConversion"/>
  </si>
  <si>
    <t>摩登大道</t>
    <phoneticPr fontId="8" type="noConversion"/>
  </si>
  <si>
    <t>002657.SZ</t>
    <phoneticPr fontId="8" type="noConversion"/>
  </si>
  <si>
    <t>中科金财</t>
    <phoneticPr fontId="8" type="noConversion"/>
  </si>
  <si>
    <t>002658.SZ</t>
    <phoneticPr fontId="8" type="noConversion"/>
  </si>
  <si>
    <t>雪迪龙</t>
    <phoneticPr fontId="8" type="noConversion"/>
  </si>
  <si>
    <t>002659.SZ</t>
    <phoneticPr fontId="8" type="noConversion"/>
  </si>
  <si>
    <t>中泰桥梁</t>
    <phoneticPr fontId="8" type="noConversion"/>
  </si>
  <si>
    <t>002660.SZ</t>
    <phoneticPr fontId="8" type="noConversion"/>
  </si>
  <si>
    <t>茂硕电源</t>
    <phoneticPr fontId="8" type="noConversion"/>
  </si>
  <si>
    <t>002661.SZ</t>
    <phoneticPr fontId="8" type="noConversion"/>
  </si>
  <si>
    <t>克明面业</t>
    <phoneticPr fontId="8" type="noConversion"/>
  </si>
  <si>
    <t>002662.SZ</t>
    <phoneticPr fontId="8" type="noConversion"/>
  </si>
  <si>
    <t>京威股份</t>
    <phoneticPr fontId="8" type="noConversion"/>
  </si>
  <si>
    <t>002663.SZ</t>
    <phoneticPr fontId="8" type="noConversion"/>
  </si>
  <si>
    <t>普邦股份</t>
    <phoneticPr fontId="8" type="noConversion"/>
  </si>
  <si>
    <t>002664.SZ</t>
    <phoneticPr fontId="8" type="noConversion"/>
  </si>
  <si>
    <t>信质电机</t>
    <phoneticPr fontId="8" type="noConversion"/>
  </si>
  <si>
    <t>002665.SZ</t>
    <phoneticPr fontId="8" type="noConversion"/>
  </si>
  <si>
    <t>首航节能</t>
    <phoneticPr fontId="8" type="noConversion"/>
  </si>
  <si>
    <t>002666.SZ</t>
    <phoneticPr fontId="8" type="noConversion"/>
  </si>
  <si>
    <t>德联集团</t>
    <phoneticPr fontId="8" type="noConversion"/>
  </si>
  <si>
    <t>002667.SZ</t>
    <phoneticPr fontId="8" type="noConversion"/>
  </si>
  <si>
    <t>鞍重股份</t>
    <phoneticPr fontId="8" type="noConversion"/>
  </si>
  <si>
    <t>002668.SZ</t>
    <phoneticPr fontId="8" type="noConversion"/>
  </si>
  <si>
    <t>奥马电器</t>
    <phoneticPr fontId="8" type="noConversion"/>
  </si>
  <si>
    <t>002669.SZ</t>
    <phoneticPr fontId="8" type="noConversion"/>
  </si>
  <si>
    <t>康达新材</t>
    <phoneticPr fontId="8" type="noConversion"/>
  </si>
  <si>
    <t>002670.SZ</t>
    <phoneticPr fontId="8" type="noConversion"/>
  </si>
  <si>
    <t>国盛金控</t>
    <phoneticPr fontId="8" type="noConversion"/>
  </si>
  <si>
    <t>002671.SZ</t>
    <phoneticPr fontId="8" type="noConversion"/>
  </si>
  <si>
    <t>龙泉股份</t>
    <phoneticPr fontId="8" type="noConversion"/>
  </si>
  <si>
    <t>002672.SZ</t>
    <phoneticPr fontId="8" type="noConversion"/>
  </si>
  <si>
    <t>东江环保</t>
    <phoneticPr fontId="8" type="noConversion"/>
  </si>
  <si>
    <t>002673.SZ</t>
    <phoneticPr fontId="8" type="noConversion"/>
  </si>
  <si>
    <t>西部证券</t>
    <phoneticPr fontId="8" type="noConversion"/>
  </si>
  <si>
    <t>002674.SZ</t>
    <phoneticPr fontId="8" type="noConversion"/>
  </si>
  <si>
    <t>兴业科技</t>
    <phoneticPr fontId="8" type="noConversion"/>
  </si>
  <si>
    <t>002675.SZ</t>
    <phoneticPr fontId="8" type="noConversion"/>
  </si>
  <si>
    <t>东诚药业</t>
    <phoneticPr fontId="8" type="noConversion"/>
  </si>
  <si>
    <t>002676.SZ</t>
    <phoneticPr fontId="8" type="noConversion"/>
  </si>
  <si>
    <t>顺威股份</t>
    <phoneticPr fontId="8" type="noConversion"/>
  </si>
  <si>
    <t>002677.SZ</t>
    <phoneticPr fontId="8" type="noConversion"/>
  </si>
  <si>
    <t>浙江美大</t>
    <phoneticPr fontId="8" type="noConversion"/>
  </si>
  <si>
    <t>002678.SZ</t>
    <phoneticPr fontId="8" type="noConversion"/>
  </si>
  <si>
    <t>珠江钢琴</t>
    <phoneticPr fontId="8" type="noConversion"/>
  </si>
  <si>
    <t>002679.SZ</t>
    <phoneticPr fontId="8" type="noConversion"/>
  </si>
  <si>
    <t>福建金森</t>
    <phoneticPr fontId="8" type="noConversion"/>
  </si>
  <si>
    <t>002680.SZ</t>
    <phoneticPr fontId="8" type="noConversion"/>
  </si>
  <si>
    <t>长生生物</t>
    <phoneticPr fontId="8" type="noConversion"/>
  </si>
  <si>
    <t>002681.SZ</t>
    <phoneticPr fontId="8" type="noConversion"/>
  </si>
  <si>
    <t>奋达科技</t>
    <phoneticPr fontId="8" type="noConversion"/>
  </si>
  <si>
    <t>002682.SZ</t>
    <phoneticPr fontId="8" type="noConversion"/>
  </si>
  <si>
    <t>龙洲股份</t>
    <phoneticPr fontId="8" type="noConversion"/>
  </si>
  <si>
    <t>002683.SZ</t>
    <phoneticPr fontId="8" type="noConversion"/>
  </si>
  <si>
    <t>宏大爆破</t>
    <phoneticPr fontId="8" type="noConversion"/>
  </si>
  <si>
    <t>002684.SZ</t>
    <phoneticPr fontId="8" type="noConversion"/>
  </si>
  <si>
    <t>猛狮科技</t>
    <phoneticPr fontId="8" type="noConversion"/>
  </si>
  <si>
    <t>002685.SZ</t>
    <phoneticPr fontId="8" type="noConversion"/>
  </si>
  <si>
    <t>华东重机</t>
    <phoneticPr fontId="8" type="noConversion"/>
  </si>
  <si>
    <t>002686.SZ</t>
    <phoneticPr fontId="8" type="noConversion"/>
  </si>
  <si>
    <t>亿利达</t>
    <phoneticPr fontId="8" type="noConversion"/>
  </si>
  <si>
    <t>002687.SZ</t>
    <phoneticPr fontId="8" type="noConversion"/>
  </si>
  <si>
    <t>乔治白</t>
    <phoneticPr fontId="8" type="noConversion"/>
  </si>
  <si>
    <t>002688.SZ</t>
    <phoneticPr fontId="8" type="noConversion"/>
  </si>
  <si>
    <t>金河生物</t>
    <phoneticPr fontId="8" type="noConversion"/>
  </si>
  <si>
    <t>002689.SZ</t>
    <phoneticPr fontId="8" type="noConversion"/>
  </si>
  <si>
    <t>远大智能</t>
    <phoneticPr fontId="8" type="noConversion"/>
  </si>
  <si>
    <t>002690.SZ</t>
    <phoneticPr fontId="8" type="noConversion"/>
  </si>
  <si>
    <t>美亚光电</t>
    <phoneticPr fontId="8" type="noConversion"/>
  </si>
  <si>
    <t>002691.SZ</t>
    <phoneticPr fontId="8" type="noConversion"/>
  </si>
  <si>
    <t>冀凯股份</t>
    <phoneticPr fontId="8" type="noConversion"/>
  </si>
  <si>
    <t>002692.SZ</t>
    <phoneticPr fontId="8" type="noConversion"/>
  </si>
  <si>
    <t>远程电缆</t>
    <phoneticPr fontId="8" type="noConversion"/>
  </si>
  <si>
    <t>002693.SZ</t>
    <phoneticPr fontId="8" type="noConversion"/>
  </si>
  <si>
    <t>双成药业</t>
    <phoneticPr fontId="8" type="noConversion"/>
  </si>
  <si>
    <t>002694.SZ</t>
    <phoneticPr fontId="8" type="noConversion"/>
  </si>
  <si>
    <t>顾地科技</t>
    <phoneticPr fontId="8" type="noConversion"/>
  </si>
  <si>
    <t>002695.SZ</t>
    <phoneticPr fontId="8" type="noConversion"/>
  </si>
  <si>
    <t>煌上煌</t>
    <phoneticPr fontId="8" type="noConversion"/>
  </si>
  <si>
    <t>002696.SZ</t>
    <phoneticPr fontId="8" type="noConversion"/>
  </si>
  <si>
    <t>百洋股份</t>
    <phoneticPr fontId="8" type="noConversion"/>
  </si>
  <si>
    <t>002697.SZ</t>
    <phoneticPr fontId="8" type="noConversion"/>
  </si>
  <si>
    <t>红旗连锁</t>
    <phoneticPr fontId="8" type="noConversion"/>
  </si>
  <si>
    <t>002698.SZ</t>
    <phoneticPr fontId="8" type="noConversion"/>
  </si>
  <si>
    <t>博实股份</t>
    <phoneticPr fontId="8" type="noConversion"/>
  </si>
  <si>
    <t>002699.SZ</t>
    <phoneticPr fontId="8" type="noConversion"/>
  </si>
  <si>
    <t>美盛文化</t>
    <phoneticPr fontId="8" type="noConversion"/>
  </si>
  <si>
    <t>002700.SZ</t>
    <phoneticPr fontId="8" type="noConversion"/>
  </si>
  <si>
    <t>新疆浩源</t>
    <phoneticPr fontId="8" type="noConversion"/>
  </si>
  <si>
    <t>002701.SZ</t>
    <phoneticPr fontId="8" type="noConversion"/>
  </si>
  <si>
    <t>奥瑞金</t>
    <phoneticPr fontId="8" type="noConversion"/>
  </si>
  <si>
    <t>002702.SZ</t>
    <phoneticPr fontId="8" type="noConversion"/>
  </si>
  <si>
    <t>海欣食品</t>
    <phoneticPr fontId="8" type="noConversion"/>
  </si>
  <si>
    <t>002703.SZ</t>
    <phoneticPr fontId="8" type="noConversion"/>
  </si>
  <si>
    <t>浙江世宝</t>
    <phoneticPr fontId="8" type="noConversion"/>
  </si>
  <si>
    <t>002705.SZ</t>
    <phoneticPr fontId="8" type="noConversion"/>
  </si>
  <si>
    <t>新宝股份</t>
    <phoneticPr fontId="8" type="noConversion"/>
  </si>
  <si>
    <t>002706.SZ</t>
    <phoneticPr fontId="8" type="noConversion"/>
  </si>
  <si>
    <t>良信电器</t>
    <phoneticPr fontId="8" type="noConversion"/>
  </si>
  <si>
    <t>002707.SZ</t>
    <phoneticPr fontId="8" type="noConversion"/>
  </si>
  <si>
    <t>众信旅游</t>
    <phoneticPr fontId="8" type="noConversion"/>
  </si>
  <si>
    <t>002708.SZ</t>
    <phoneticPr fontId="8" type="noConversion"/>
  </si>
  <si>
    <t>光洋股份</t>
    <phoneticPr fontId="8" type="noConversion"/>
  </si>
  <si>
    <t>002709.SZ</t>
    <phoneticPr fontId="8" type="noConversion"/>
  </si>
  <si>
    <t>天赐材料</t>
    <phoneticPr fontId="8" type="noConversion"/>
  </si>
  <si>
    <t>002711.SZ</t>
    <phoneticPr fontId="8" type="noConversion"/>
  </si>
  <si>
    <t>欧浦智网</t>
    <phoneticPr fontId="8" type="noConversion"/>
  </si>
  <si>
    <t>002712.SZ</t>
    <phoneticPr fontId="8" type="noConversion"/>
  </si>
  <si>
    <t>思美传媒</t>
    <phoneticPr fontId="8" type="noConversion"/>
  </si>
  <si>
    <t>002713.SZ</t>
    <phoneticPr fontId="8" type="noConversion"/>
  </si>
  <si>
    <t>东易日盛</t>
    <phoneticPr fontId="8" type="noConversion"/>
  </si>
  <si>
    <t>002714.SZ</t>
    <phoneticPr fontId="8" type="noConversion"/>
  </si>
  <si>
    <t>牧原股份</t>
    <phoneticPr fontId="8" type="noConversion"/>
  </si>
  <si>
    <t>002715.SZ</t>
    <phoneticPr fontId="8" type="noConversion"/>
  </si>
  <si>
    <t>登云股份</t>
    <phoneticPr fontId="8" type="noConversion"/>
  </si>
  <si>
    <t>002716.SZ</t>
    <phoneticPr fontId="8" type="noConversion"/>
  </si>
  <si>
    <t>金贵银业</t>
    <phoneticPr fontId="8" type="noConversion"/>
  </si>
  <si>
    <t>002717.SZ</t>
    <phoneticPr fontId="8" type="noConversion"/>
  </si>
  <si>
    <t>岭南园林</t>
    <phoneticPr fontId="8" type="noConversion"/>
  </si>
  <si>
    <t>002718.SZ</t>
    <phoneticPr fontId="8" type="noConversion"/>
  </si>
  <si>
    <t>友邦吊顶</t>
    <phoneticPr fontId="8" type="noConversion"/>
  </si>
  <si>
    <t>002719.SZ</t>
    <phoneticPr fontId="8" type="noConversion"/>
  </si>
  <si>
    <t>麦趣尔</t>
    <phoneticPr fontId="8" type="noConversion"/>
  </si>
  <si>
    <t>002721.SZ</t>
    <phoneticPr fontId="8" type="noConversion"/>
  </si>
  <si>
    <t>金一文化</t>
    <phoneticPr fontId="8" type="noConversion"/>
  </si>
  <si>
    <t>002722.SZ</t>
    <phoneticPr fontId="8" type="noConversion"/>
  </si>
  <si>
    <t>金轮股份</t>
    <phoneticPr fontId="8" type="noConversion"/>
  </si>
  <si>
    <t>002723.SZ</t>
    <phoneticPr fontId="8" type="noConversion"/>
  </si>
  <si>
    <t>金莱特</t>
    <phoneticPr fontId="8" type="noConversion"/>
  </si>
  <si>
    <t>002724.SZ</t>
    <phoneticPr fontId="8" type="noConversion"/>
  </si>
  <si>
    <t>海洋王</t>
    <phoneticPr fontId="8" type="noConversion"/>
  </si>
  <si>
    <t>002725.SZ</t>
    <phoneticPr fontId="8" type="noConversion"/>
  </si>
  <si>
    <t>跃岭股份</t>
    <phoneticPr fontId="8" type="noConversion"/>
  </si>
  <si>
    <t>002726.SZ</t>
    <phoneticPr fontId="8" type="noConversion"/>
  </si>
  <si>
    <t>龙大肉食</t>
    <phoneticPr fontId="8" type="noConversion"/>
  </si>
  <si>
    <t>002727.SZ</t>
    <phoneticPr fontId="8" type="noConversion"/>
  </si>
  <si>
    <t>一心堂</t>
    <phoneticPr fontId="8" type="noConversion"/>
  </si>
  <si>
    <t>002728.SZ</t>
    <phoneticPr fontId="8" type="noConversion"/>
  </si>
  <si>
    <t>特一药业</t>
    <phoneticPr fontId="8" type="noConversion"/>
  </si>
  <si>
    <t>002729.SZ</t>
    <phoneticPr fontId="8" type="noConversion"/>
  </si>
  <si>
    <t>好利来</t>
    <phoneticPr fontId="8" type="noConversion"/>
  </si>
  <si>
    <t>002730.SZ</t>
    <phoneticPr fontId="8" type="noConversion"/>
  </si>
  <si>
    <t>电光科技</t>
    <phoneticPr fontId="8" type="noConversion"/>
  </si>
  <si>
    <t>002731.SZ</t>
    <phoneticPr fontId="8" type="noConversion"/>
  </si>
  <si>
    <t>萃华珠宝</t>
    <phoneticPr fontId="8" type="noConversion"/>
  </si>
  <si>
    <t>002732.SZ</t>
    <phoneticPr fontId="8" type="noConversion"/>
  </si>
  <si>
    <t>燕塘乳业</t>
    <phoneticPr fontId="8" type="noConversion"/>
  </si>
  <si>
    <t>002733.SZ</t>
    <phoneticPr fontId="8" type="noConversion"/>
  </si>
  <si>
    <t>雄韬股份</t>
    <phoneticPr fontId="8" type="noConversion"/>
  </si>
  <si>
    <t>002734.SZ</t>
    <phoneticPr fontId="8" type="noConversion"/>
  </si>
  <si>
    <t>利民股份</t>
    <phoneticPr fontId="8" type="noConversion"/>
  </si>
  <si>
    <t>002735.SZ</t>
    <phoneticPr fontId="8" type="noConversion"/>
  </si>
  <si>
    <t>王子新材</t>
    <phoneticPr fontId="8" type="noConversion"/>
  </si>
  <si>
    <t>002736.SZ</t>
    <phoneticPr fontId="8" type="noConversion"/>
  </si>
  <si>
    <t>国信证券</t>
    <phoneticPr fontId="8" type="noConversion"/>
  </si>
  <si>
    <t>002737.SZ</t>
    <phoneticPr fontId="8" type="noConversion"/>
  </si>
  <si>
    <t>葵花药业</t>
    <phoneticPr fontId="8" type="noConversion"/>
  </si>
  <si>
    <t>002738.SZ</t>
    <phoneticPr fontId="8" type="noConversion"/>
  </si>
  <si>
    <t>中矿资源</t>
    <phoneticPr fontId="8" type="noConversion"/>
  </si>
  <si>
    <t>002739.SZ</t>
    <phoneticPr fontId="8" type="noConversion"/>
  </si>
  <si>
    <t>万达院线</t>
    <phoneticPr fontId="8" type="noConversion"/>
  </si>
  <si>
    <t>002740.SZ</t>
    <phoneticPr fontId="8" type="noConversion"/>
  </si>
  <si>
    <t>爱迪尔</t>
    <phoneticPr fontId="8" type="noConversion"/>
  </si>
  <si>
    <t>002741.SZ</t>
    <phoneticPr fontId="8" type="noConversion"/>
  </si>
  <si>
    <t>光华科技</t>
    <phoneticPr fontId="8" type="noConversion"/>
  </si>
  <si>
    <t>002742.SZ</t>
    <phoneticPr fontId="8" type="noConversion"/>
  </si>
  <si>
    <t>三圣股份</t>
    <phoneticPr fontId="8" type="noConversion"/>
  </si>
  <si>
    <t>002743.SZ</t>
    <phoneticPr fontId="8" type="noConversion"/>
  </si>
  <si>
    <t>富煌钢构</t>
    <phoneticPr fontId="8" type="noConversion"/>
  </si>
  <si>
    <t>002745.SZ</t>
    <phoneticPr fontId="8" type="noConversion"/>
  </si>
  <si>
    <t>木林森</t>
    <phoneticPr fontId="8" type="noConversion"/>
  </si>
  <si>
    <t>002746.SZ</t>
    <phoneticPr fontId="8" type="noConversion"/>
  </si>
  <si>
    <t>仙坛股份</t>
    <phoneticPr fontId="8" type="noConversion"/>
  </si>
  <si>
    <t>002747.SZ</t>
    <phoneticPr fontId="8" type="noConversion"/>
  </si>
  <si>
    <t>埃斯顿</t>
    <phoneticPr fontId="8" type="noConversion"/>
  </si>
  <si>
    <t>002748.SZ</t>
    <phoneticPr fontId="8" type="noConversion"/>
  </si>
  <si>
    <t>世龙实业</t>
    <phoneticPr fontId="8" type="noConversion"/>
  </si>
  <si>
    <t>002749.SZ</t>
    <phoneticPr fontId="8" type="noConversion"/>
  </si>
  <si>
    <t>国光股份</t>
    <phoneticPr fontId="8" type="noConversion"/>
  </si>
  <si>
    <t>002750.SZ</t>
    <phoneticPr fontId="8" type="noConversion"/>
  </si>
  <si>
    <t>龙津药业</t>
    <phoneticPr fontId="8" type="noConversion"/>
  </si>
  <si>
    <t>002751.SZ</t>
    <phoneticPr fontId="8" type="noConversion"/>
  </si>
  <si>
    <t>易尚展示</t>
    <phoneticPr fontId="8" type="noConversion"/>
  </si>
  <si>
    <t>002752.SZ</t>
    <phoneticPr fontId="8" type="noConversion"/>
  </si>
  <si>
    <t>昇兴股份</t>
    <phoneticPr fontId="8" type="noConversion"/>
  </si>
  <si>
    <t>002753.SZ</t>
    <phoneticPr fontId="8" type="noConversion"/>
  </si>
  <si>
    <t>永东股份</t>
    <phoneticPr fontId="8" type="noConversion"/>
  </si>
  <si>
    <t>002755.SZ</t>
    <phoneticPr fontId="8" type="noConversion"/>
  </si>
  <si>
    <t>东方新星</t>
    <phoneticPr fontId="8" type="noConversion"/>
  </si>
  <si>
    <t>002756.SZ</t>
    <phoneticPr fontId="8" type="noConversion"/>
  </si>
  <si>
    <t>永兴特钢</t>
    <phoneticPr fontId="8" type="noConversion"/>
  </si>
  <si>
    <t>002757.SZ</t>
    <phoneticPr fontId="8" type="noConversion"/>
  </si>
  <si>
    <t>南兴装备</t>
    <phoneticPr fontId="8" type="noConversion"/>
  </si>
  <si>
    <t>002758.SZ</t>
    <phoneticPr fontId="8" type="noConversion"/>
  </si>
  <si>
    <t>华通医药</t>
    <phoneticPr fontId="8" type="noConversion"/>
  </si>
  <si>
    <t>002759.SZ</t>
    <phoneticPr fontId="8" type="noConversion"/>
  </si>
  <si>
    <t>天际股份</t>
    <phoneticPr fontId="8" type="noConversion"/>
  </si>
  <si>
    <t>002760.SZ</t>
    <phoneticPr fontId="8" type="noConversion"/>
  </si>
  <si>
    <t>凤形股份</t>
    <phoneticPr fontId="8" type="noConversion"/>
  </si>
  <si>
    <t>002761.SZ</t>
    <phoneticPr fontId="8" type="noConversion"/>
  </si>
  <si>
    <t>多喜爱</t>
    <phoneticPr fontId="8" type="noConversion"/>
  </si>
  <si>
    <t>002762.SZ</t>
    <phoneticPr fontId="8" type="noConversion"/>
  </si>
  <si>
    <t>金发拉比</t>
    <phoneticPr fontId="8" type="noConversion"/>
  </si>
  <si>
    <t>002763.SZ</t>
    <phoneticPr fontId="8" type="noConversion"/>
  </si>
  <si>
    <t>汇洁股份</t>
    <phoneticPr fontId="8" type="noConversion"/>
  </si>
  <si>
    <t>002765.SZ</t>
    <phoneticPr fontId="8" type="noConversion"/>
  </si>
  <si>
    <t>蓝黛传动</t>
    <phoneticPr fontId="8" type="noConversion"/>
  </si>
  <si>
    <t>002766.SZ</t>
    <phoneticPr fontId="8" type="noConversion"/>
  </si>
  <si>
    <t>索菱股份</t>
    <phoneticPr fontId="8" type="noConversion"/>
  </si>
  <si>
    <t>002767.SZ</t>
    <phoneticPr fontId="8" type="noConversion"/>
  </si>
  <si>
    <t>先锋电子</t>
    <phoneticPr fontId="8" type="noConversion"/>
  </si>
  <si>
    <t>002768.SZ</t>
    <phoneticPr fontId="8" type="noConversion"/>
  </si>
  <si>
    <t>国恩股份</t>
    <phoneticPr fontId="8" type="noConversion"/>
  </si>
  <si>
    <t>002769.SZ</t>
    <phoneticPr fontId="8" type="noConversion"/>
  </si>
  <si>
    <t>普路通</t>
    <phoneticPr fontId="8" type="noConversion"/>
  </si>
  <si>
    <t>002770.SZ</t>
    <phoneticPr fontId="8" type="noConversion"/>
  </si>
  <si>
    <t>科迪乳业</t>
    <phoneticPr fontId="8" type="noConversion"/>
  </si>
  <si>
    <t>002771.SZ</t>
    <phoneticPr fontId="8" type="noConversion"/>
  </si>
  <si>
    <t>真视通</t>
    <phoneticPr fontId="8" type="noConversion"/>
  </si>
  <si>
    <t>002772.SZ</t>
    <phoneticPr fontId="8" type="noConversion"/>
  </si>
  <si>
    <t>众兴菌业</t>
    <phoneticPr fontId="8" type="noConversion"/>
  </si>
  <si>
    <t>002773.SZ</t>
    <phoneticPr fontId="8" type="noConversion"/>
  </si>
  <si>
    <t>康弘药业</t>
    <phoneticPr fontId="8" type="noConversion"/>
  </si>
  <si>
    <t>002775.SZ</t>
    <phoneticPr fontId="8" type="noConversion"/>
  </si>
  <si>
    <t>文科园林</t>
    <phoneticPr fontId="8" type="noConversion"/>
  </si>
  <si>
    <t>002776.SZ</t>
    <phoneticPr fontId="8" type="noConversion"/>
  </si>
  <si>
    <t>柏堡龙</t>
    <phoneticPr fontId="8" type="noConversion"/>
  </si>
  <si>
    <t>002777.SZ</t>
    <phoneticPr fontId="8" type="noConversion"/>
  </si>
  <si>
    <t>久远银海</t>
    <phoneticPr fontId="8" type="noConversion"/>
  </si>
  <si>
    <t>002778.SZ</t>
    <phoneticPr fontId="8" type="noConversion"/>
  </si>
  <si>
    <t>高科石化</t>
    <phoneticPr fontId="8" type="noConversion"/>
  </si>
  <si>
    <t>002779.SZ</t>
    <phoneticPr fontId="8" type="noConversion"/>
  </si>
  <si>
    <t>中坚科技</t>
    <phoneticPr fontId="8" type="noConversion"/>
  </si>
  <si>
    <t>002780.SZ</t>
    <phoneticPr fontId="8" type="noConversion"/>
  </si>
  <si>
    <t>三夫户外</t>
    <phoneticPr fontId="8" type="noConversion"/>
  </si>
  <si>
    <t>002781.SZ</t>
    <phoneticPr fontId="8" type="noConversion"/>
  </si>
  <si>
    <t>奇信股份</t>
    <phoneticPr fontId="8" type="noConversion"/>
  </si>
  <si>
    <t>002782.SZ</t>
    <phoneticPr fontId="8" type="noConversion"/>
  </si>
  <si>
    <t>可立克</t>
    <phoneticPr fontId="8" type="noConversion"/>
  </si>
  <si>
    <t>002783.SZ</t>
    <phoneticPr fontId="8" type="noConversion"/>
  </si>
  <si>
    <t>凯龙股份</t>
    <phoneticPr fontId="8" type="noConversion"/>
  </si>
  <si>
    <t>002785.SZ</t>
    <phoneticPr fontId="8" type="noConversion"/>
  </si>
  <si>
    <t>万里石</t>
    <phoneticPr fontId="8" type="noConversion"/>
  </si>
  <si>
    <t>002786.SZ</t>
    <phoneticPr fontId="8" type="noConversion"/>
  </si>
  <si>
    <t>银宝山新</t>
    <phoneticPr fontId="8" type="noConversion"/>
  </si>
  <si>
    <t>002787.SZ</t>
    <phoneticPr fontId="8" type="noConversion"/>
  </si>
  <si>
    <t>华源控股</t>
    <phoneticPr fontId="8" type="noConversion"/>
  </si>
  <si>
    <t>002788.SZ</t>
    <phoneticPr fontId="8" type="noConversion"/>
  </si>
  <si>
    <t>鹭燕医药</t>
    <phoneticPr fontId="8" type="noConversion"/>
  </si>
  <si>
    <t>002789.SZ</t>
    <phoneticPr fontId="8" type="noConversion"/>
  </si>
  <si>
    <t>建艺集团</t>
    <phoneticPr fontId="8" type="noConversion"/>
  </si>
  <si>
    <t>002790.SZ</t>
    <phoneticPr fontId="8" type="noConversion"/>
  </si>
  <si>
    <t>瑞尔特</t>
    <phoneticPr fontId="8" type="noConversion"/>
  </si>
  <si>
    <t>002791.SZ</t>
    <phoneticPr fontId="8" type="noConversion"/>
  </si>
  <si>
    <t>坚朗五金</t>
    <phoneticPr fontId="8" type="noConversion"/>
  </si>
  <si>
    <t>002792.SZ</t>
    <phoneticPr fontId="8" type="noConversion"/>
  </si>
  <si>
    <t>通宇通讯</t>
    <phoneticPr fontId="8" type="noConversion"/>
  </si>
  <si>
    <t>002793.SZ</t>
    <phoneticPr fontId="8" type="noConversion"/>
  </si>
  <si>
    <t>东音股份</t>
    <phoneticPr fontId="8" type="noConversion"/>
  </si>
  <si>
    <t>002795.SZ</t>
    <phoneticPr fontId="8" type="noConversion"/>
  </si>
  <si>
    <t>永和智控</t>
    <phoneticPr fontId="8" type="noConversion"/>
  </si>
  <si>
    <t>002796.SZ</t>
    <phoneticPr fontId="8" type="noConversion"/>
  </si>
  <si>
    <t>世嘉科技</t>
    <phoneticPr fontId="8" type="noConversion"/>
  </si>
  <si>
    <t>002797.SZ</t>
    <phoneticPr fontId="8" type="noConversion"/>
  </si>
  <si>
    <t>第一创业</t>
    <phoneticPr fontId="8" type="noConversion"/>
  </si>
  <si>
    <t>002798.SZ</t>
    <phoneticPr fontId="8" type="noConversion"/>
  </si>
  <si>
    <t>帝王洁具</t>
    <phoneticPr fontId="8" type="noConversion"/>
  </si>
  <si>
    <t>002799.SZ</t>
    <phoneticPr fontId="8" type="noConversion"/>
  </si>
  <si>
    <t>环球印务</t>
    <phoneticPr fontId="8" type="noConversion"/>
  </si>
  <si>
    <t>002800.SZ</t>
    <phoneticPr fontId="8" type="noConversion"/>
  </si>
  <si>
    <t>天顺股份</t>
    <phoneticPr fontId="8" type="noConversion"/>
  </si>
  <si>
    <t>002801.SZ</t>
    <phoneticPr fontId="8" type="noConversion"/>
  </si>
  <si>
    <t>微光股份</t>
    <phoneticPr fontId="8" type="noConversion"/>
  </si>
  <si>
    <t>002802.SZ</t>
    <phoneticPr fontId="8" type="noConversion"/>
  </si>
  <si>
    <t>洪汇新材</t>
    <phoneticPr fontId="8" type="noConversion"/>
  </si>
  <si>
    <t>002803.SZ</t>
    <phoneticPr fontId="8" type="noConversion"/>
  </si>
  <si>
    <t>吉宏股份</t>
    <phoneticPr fontId="8" type="noConversion"/>
  </si>
  <si>
    <t>002805.SZ</t>
    <phoneticPr fontId="8" type="noConversion"/>
  </si>
  <si>
    <t>丰元股份</t>
    <phoneticPr fontId="8" type="noConversion"/>
  </si>
  <si>
    <t>002806.SZ</t>
    <phoneticPr fontId="8" type="noConversion"/>
  </si>
  <si>
    <t>华锋股份</t>
    <phoneticPr fontId="8" type="noConversion"/>
  </si>
  <si>
    <t>002807.SZ</t>
    <phoneticPr fontId="8" type="noConversion"/>
  </si>
  <si>
    <t>江阴银行</t>
    <phoneticPr fontId="8" type="noConversion"/>
  </si>
  <si>
    <t>002808.SZ</t>
    <phoneticPr fontId="8" type="noConversion"/>
  </si>
  <si>
    <t>苏州恒久</t>
    <phoneticPr fontId="8" type="noConversion"/>
  </si>
  <si>
    <t>002809.SZ</t>
    <phoneticPr fontId="8" type="noConversion"/>
  </si>
  <si>
    <t>红墙股份</t>
    <phoneticPr fontId="8" type="noConversion"/>
  </si>
  <si>
    <t>002810.SZ</t>
    <phoneticPr fontId="8" type="noConversion"/>
  </si>
  <si>
    <t>山东赫达</t>
    <phoneticPr fontId="8" type="noConversion"/>
  </si>
  <si>
    <t>002811.SZ</t>
    <phoneticPr fontId="8" type="noConversion"/>
  </si>
  <si>
    <t>亚泰国际</t>
    <phoneticPr fontId="8" type="noConversion"/>
  </si>
  <si>
    <t>002812.SZ</t>
    <phoneticPr fontId="8" type="noConversion"/>
  </si>
  <si>
    <t>创新股份</t>
    <phoneticPr fontId="8" type="noConversion"/>
  </si>
  <si>
    <t>002813.SZ</t>
    <phoneticPr fontId="8" type="noConversion"/>
  </si>
  <si>
    <t>路畅科技</t>
    <phoneticPr fontId="8" type="noConversion"/>
  </si>
  <si>
    <t>002815.SZ</t>
    <phoneticPr fontId="8" type="noConversion"/>
  </si>
  <si>
    <t>崇达技术</t>
    <phoneticPr fontId="8" type="noConversion"/>
  </si>
  <si>
    <t>002816.SZ</t>
    <phoneticPr fontId="8" type="noConversion"/>
  </si>
  <si>
    <t>和科达</t>
    <phoneticPr fontId="8" type="noConversion"/>
  </si>
  <si>
    <t>002817.SZ</t>
    <phoneticPr fontId="8" type="noConversion"/>
  </si>
  <si>
    <t>黄山胶囊</t>
    <phoneticPr fontId="8" type="noConversion"/>
  </si>
  <si>
    <t>002818.SZ</t>
    <phoneticPr fontId="8" type="noConversion"/>
  </si>
  <si>
    <t>富森美</t>
    <phoneticPr fontId="8" type="noConversion"/>
  </si>
  <si>
    <t>002819.SZ</t>
    <phoneticPr fontId="8" type="noConversion"/>
  </si>
  <si>
    <t>东方中科</t>
    <phoneticPr fontId="8" type="noConversion"/>
  </si>
  <si>
    <t>002820.SZ</t>
    <phoneticPr fontId="8" type="noConversion"/>
  </si>
  <si>
    <t>桂发祥</t>
    <phoneticPr fontId="8" type="noConversion"/>
  </si>
  <si>
    <t>002821.SZ</t>
    <phoneticPr fontId="8" type="noConversion"/>
  </si>
  <si>
    <t>凯莱英</t>
    <phoneticPr fontId="8" type="noConversion"/>
  </si>
  <si>
    <t>002822.SZ</t>
    <phoneticPr fontId="8" type="noConversion"/>
  </si>
  <si>
    <t>中装建设</t>
    <phoneticPr fontId="8" type="noConversion"/>
  </si>
  <si>
    <t>002823.SZ</t>
    <phoneticPr fontId="8" type="noConversion"/>
  </si>
  <si>
    <t>凯中精密</t>
    <phoneticPr fontId="8" type="noConversion"/>
  </si>
  <si>
    <t>002824.SZ</t>
    <phoneticPr fontId="8" type="noConversion"/>
  </si>
  <si>
    <t>和胜股份</t>
    <phoneticPr fontId="8" type="noConversion"/>
  </si>
  <si>
    <t>002825.SZ</t>
    <phoneticPr fontId="8" type="noConversion"/>
  </si>
  <si>
    <t>纳尔股份</t>
    <phoneticPr fontId="8" type="noConversion"/>
  </si>
  <si>
    <t>002826.SZ</t>
    <phoneticPr fontId="8" type="noConversion"/>
  </si>
  <si>
    <t>易明医药</t>
    <phoneticPr fontId="8" type="noConversion"/>
  </si>
  <si>
    <t>002827.SZ</t>
    <phoneticPr fontId="8" type="noConversion"/>
  </si>
  <si>
    <t>高争民爆</t>
    <phoneticPr fontId="8" type="noConversion"/>
  </si>
  <si>
    <t>002828.SZ</t>
    <phoneticPr fontId="8" type="noConversion"/>
  </si>
  <si>
    <t>贝肯能源</t>
    <phoneticPr fontId="8" type="noConversion"/>
  </si>
  <si>
    <t>002829.SZ</t>
    <phoneticPr fontId="8" type="noConversion"/>
  </si>
  <si>
    <t>星网宇达</t>
    <phoneticPr fontId="8" type="noConversion"/>
  </si>
  <si>
    <t>002830.SZ</t>
    <phoneticPr fontId="8" type="noConversion"/>
  </si>
  <si>
    <t>名雕股份</t>
    <phoneticPr fontId="8" type="noConversion"/>
  </si>
  <si>
    <t>002831.SZ</t>
    <phoneticPr fontId="8" type="noConversion"/>
  </si>
  <si>
    <t>裕同科技</t>
    <phoneticPr fontId="8" type="noConversion"/>
  </si>
  <si>
    <t>002832.SZ</t>
    <phoneticPr fontId="8" type="noConversion"/>
  </si>
  <si>
    <t>比音勒芬</t>
    <phoneticPr fontId="8" type="noConversion"/>
  </si>
  <si>
    <t>002833.SZ</t>
    <phoneticPr fontId="8" type="noConversion"/>
  </si>
  <si>
    <t>弘亚数控</t>
    <phoneticPr fontId="8" type="noConversion"/>
  </si>
  <si>
    <t>002835.SZ</t>
    <phoneticPr fontId="8" type="noConversion"/>
  </si>
  <si>
    <t>同为股份</t>
    <phoneticPr fontId="8" type="noConversion"/>
  </si>
  <si>
    <t>002836.SZ</t>
    <phoneticPr fontId="8" type="noConversion"/>
  </si>
  <si>
    <t>新宏泽</t>
    <phoneticPr fontId="8" type="noConversion"/>
  </si>
  <si>
    <t>002837.SZ</t>
    <phoneticPr fontId="8" type="noConversion"/>
  </si>
  <si>
    <t>英维克</t>
    <phoneticPr fontId="8" type="noConversion"/>
  </si>
  <si>
    <t>002838.SZ</t>
    <phoneticPr fontId="8" type="noConversion"/>
  </si>
  <si>
    <t>道恩股份</t>
    <phoneticPr fontId="8" type="noConversion"/>
  </si>
  <si>
    <t>002840.SZ</t>
    <phoneticPr fontId="8" type="noConversion"/>
  </si>
  <si>
    <t>华统股份</t>
    <phoneticPr fontId="8" type="noConversion"/>
  </si>
  <si>
    <t>300001.SZ</t>
    <phoneticPr fontId="8" type="noConversion"/>
  </si>
  <si>
    <t>特锐德</t>
    <phoneticPr fontId="8" type="noConversion"/>
  </si>
  <si>
    <t>300002.SZ</t>
    <phoneticPr fontId="8" type="noConversion"/>
  </si>
  <si>
    <t>神州泰岳</t>
    <phoneticPr fontId="8" type="noConversion"/>
  </si>
  <si>
    <t>300003.SZ</t>
    <phoneticPr fontId="8" type="noConversion"/>
  </si>
  <si>
    <t>乐普医疗</t>
    <phoneticPr fontId="8" type="noConversion"/>
  </si>
  <si>
    <t>300004.SZ</t>
    <phoneticPr fontId="8" type="noConversion"/>
  </si>
  <si>
    <t>南风股份</t>
    <phoneticPr fontId="8" type="noConversion"/>
  </si>
  <si>
    <t>300005.SZ</t>
    <phoneticPr fontId="8" type="noConversion"/>
  </si>
  <si>
    <t>探路者</t>
    <phoneticPr fontId="8" type="noConversion"/>
  </si>
  <si>
    <t>300006.SZ</t>
    <phoneticPr fontId="8" type="noConversion"/>
  </si>
  <si>
    <t>莱美药业</t>
    <phoneticPr fontId="8" type="noConversion"/>
  </si>
  <si>
    <t>300007.SZ</t>
    <phoneticPr fontId="8" type="noConversion"/>
  </si>
  <si>
    <t>汉威电子</t>
    <phoneticPr fontId="8" type="noConversion"/>
  </si>
  <si>
    <t>300008.SZ</t>
    <phoneticPr fontId="8" type="noConversion"/>
  </si>
  <si>
    <t>天海防务</t>
    <phoneticPr fontId="8" type="noConversion"/>
  </si>
  <si>
    <t>300009.SZ</t>
    <phoneticPr fontId="8" type="noConversion"/>
  </si>
  <si>
    <t>安科生物</t>
    <phoneticPr fontId="8" type="noConversion"/>
  </si>
  <si>
    <t>300010.SZ</t>
    <phoneticPr fontId="8" type="noConversion"/>
  </si>
  <si>
    <t>立思辰</t>
    <phoneticPr fontId="8" type="noConversion"/>
  </si>
  <si>
    <t>300011.SZ</t>
    <phoneticPr fontId="8" type="noConversion"/>
  </si>
  <si>
    <t>鼎汉技术</t>
    <phoneticPr fontId="8" type="noConversion"/>
  </si>
  <si>
    <t>300012.SZ</t>
    <phoneticPr fontId="8" type="noConversion"/>
  </si>
  <si>
    <t>华测检测</t>
    <phoneticPr fontId="8" type="noConversion"/>
  </si>
  <si>
    <t>300013.SZ</t>
    <phoneticPr fontId="8" type="noConversion"/>
  </si>
  <si>
    <t>新宁物流</t>
    <phoneticPr fontId="8" type="noConversion"/>
  </si>
  <si>
    <t>300014.SZ</t>
    <phoneticPr fontId="8" type="noConversion"/>
  </si>
  <si>
    <t>亿纬锂能</t>
    <phoneticPr fontId="8" type="noConversion"/>
  </si>
  <si>
    <t>300015.SZ</t>
    <phoneticPr fontId="8" type="noConversion"/>
  </si>
  <si>
    <t>爱尔眼科</t>
    <phoneticPr fontId="8" type="noConversion"/>
  </si>
  <si>
    <t>300016.SZ</t>
    <phoneticPr fontId="8" type="noConversion"/>
  </si>
  <si>
    <t>北陆药业</t>
    <phoneticPr fontId="8" type="noConversion"/>
  </si>
  <si>
    <t>300017.SZ</t>
    <phoneticPr fontId="8" type="noConversion"/>
  </si>
  <si>
    <t>网宿科技</t>
    <phoneticPr fontId="8" type="noConversion"/>
  </si>
  <si>
    <t>300018.SZ</t>
    <phoneticPr fontId="8" type="noConversion"/>
  </si>
  <si>
    <t>中元股份</t>
    <phoneticPr fontId="8" type="noConversion"/>
  </si>
  <si>
    <t>300019.SZ</t>
    <phoneticPr fontId="8" type="noConversion"/>
  </si>
  <si>
    <t>硅宝科技</t>
    <phoneticPr fontId="8" type="noConversion"/>
  </si>
  <si>
    <t>300020.SZ</t>
    <phoneticPr fontId="8" type="noConversion"/>
  </si>
  <si>
    <t>银江股份</t>
    <phoneticPr fontId="8" type="noConversion"/>
  </si>
  <si>
    <t>300021.SZ</t>
    <phoneticPr fontId="8" type="noConversion"/>
  </si>
  <si>
    <t>大禹节水</t>
    <phoneticPr fontId="8" type="noConversion"/>
  </si>
  <si>
    <t>300022.SZ</t>
    <phoneticPr fontId="8" type="noConversion"/>
  </si>
  <si>
    <t>吉峰农机</t>
    <phoneticPr fontId="8" type="noConversion"/>
  </si>
  <si>
    <t>300023.SZ</t>
    <phoneticPr fontId="8" type="noConversion"/>
  </si>
  <si>
    <t>宝德股份</t>
    <phoneticPr fontId="8" type="noConversion"/>
  </si>
  <si>
    <t>300024.SZ</t>
    <phoneticPr fontId="8" type="noConversion"/>
  </si>
  <si>
    <t>机器人</t>
    <phoneticPr fontId="8" type="noConversion"/>
  </si>
  <si>
    <t>300025.SZ</t>
    <phoneticPr fontId="8" type="noConversion"/>
  </si>
  <si>
    <t>华星创业</t>
    <phoneticPr fontId="8" type="noConversion"/>
  </si>
  <si>
    <t>300026.SZ</t>
    <phoneticPr fontId="8" type="noConversion"/>
  </si>
  <si>
    <t>红日药业</t>
    <phoneticPr fontId="8" type="noConversion"/>
  </si>
  <si>
    <t>300027.SZ</t>
    <phoneticPr fontId="8" type="noConversion"/>
  </si>
  <si>
    <t>华谊兄弟</t>
    <phoneticPr fontId="8" type="noConversion"/>
  </si>
  <si>
    <t>300028.SZ</t>
    <phoneticPr fontId="8" type="noConversion"/>
  </si>
  <si>
    <t>金亚科技</t>
    <phoneticPr fontId="8" type="noConversion"/>
  </si>
  <si>
    <t>300029.SZ</t>
    <phoneticPr fontId="8" type="noConversion"/>
  </si>
  <si>
    <t>天龙光电</t>
    <phoneticPr fontId="8" type="noConversion"/>
  </si>
  <si>
    <t>300030.SZ</t>
    <phoneticPr fontId="8" type="noConversion"/>
  </si>
  <si>
    <t>阳普医疗</t>
    <phoneticPr fontId="8" type="noConversion"/>
  </si>
  <si>
    <t>300031.SZ</t>
    <phoneticPr fontId="8" type="noConversion"/>
  </si>
  <si>
    <t>宝通科技</t>
    <phoneticPr fontId="8" type="noConversion"/>
  </si>
  <si>
    <t>300032.SZ</t>
    <phoneticPr fontId="8" type="noConversion"/>
  </si>
  <si>
    <t>金龙机电</t>
    <phoneticPr fontId="8" type="noConversion"/>
  </si>
  <si>
    <t>300033.SZ</t>
    <phoneticPr fontId="8" type="noConversion"/>
  </si>
  <si>
    <t>同花顺</t>
    <phoneticPr fontId="8" type="noConversion"/>
  </si>
  <si>
    <t>300034.SZ</t>
    <phoneticPr fontId="8" type="noConversion"/>
  </si>
  <si>
    <t>钢研高纳</t>
    <phoneticPr fontId="8" type="noConversion"/>
  </si>
  <si>
    <t>300035.SZ</t>
    <phoneticPr fontId="8" type="noConversion"/>
  </si>
  <si>
    <t>中科电气</t>
    <phoneticPr fontId="8" type="noConversion"/>
  </si>
  <si>
    <t>300036.SZ</t>
    <phoneticPr fontId="8" type="noConversion"/>
  </si>
  <si>
    <t>超图软件</t>
    <phoneticPr fontId="8" type="noConversion"/>
  </si>
  <si>
    <t>300037.SZ</t>
    <phoneticPr fontId="8" type="noConversion"/>
  </si>
  <si>
    <t>新宙邦</t>
    <phoneticPr fontId="8" type="noConversion"/>
  </si>
  <si>
    <t>300038.SZ</t>
    <phoneticPr fontId="8" type="noConversion"/>
  </si>
  <si>
    <t>梅泰诺</t>
    <phoneticPr fontId="8" type="noConversion"/>
  </si>
  <si>
    <t>300039.SZ</t>
    <phoneticPr fontId="8" type="noConversion"/>
  </si>
  <si>
    <t>上海凯宝</t>
    <phoneticPr fontId="8" type="noConversion"/>
  </si>
  <si>
    <t>300040.SZ</t>
    <phoneticPr fontId="8" type="noConversion"/>
  </si>
  <si>
    <t>九洲电气</t>
    <phoneticPr fontId="8" type="noConversion"/>
  </si>
  <si>
    <t>300041.SZ</t>
    <phoneticPr fontId="8" type="noConversion"/>
  </si>
  <si>
    <t>回天新材</t>
    <phoneticPr fontId="8" type="noConversion"/>
  </si>
  <si>
    <t>300042.SZ</t>
    <phoneticPr fontId="8" type="noConversion"/>
  </si>
  <si>
    <t>朗科科技</t>
    <phoneticPr fontId="8" type="noConversion"/>
  </si>
  <si>
    <t>300043.SZ</t>
    <phoneticPr fontId="8" type="noConversion"/>
  </si>
  <si>
    <t>星辉娱乐</t>
    <phoneticPr fontId="8" type="noConversion"/>
  </si>
  <si>
    <t>300044.SZ</t>
    <phoneticPr fontId="8" type="noConversion"/>
  </si>
  <si>
    <t>赛为智能</t>
    <phoneticPr fontId="8" type="noConversion"/>
  </si>
  <si>
    <t>300045.SZ</t>
    <phoneticPr fontId="8" type="noConversion"/>
  </si>
  <si>
    <t>华力创通</t>
    <phoneticPr fontId="8" type="noConversion"/>
  </si>
  <si>
    <t>300046.SZ</t>
    <phoneticPr fontId="8" type="noConversion"/>
  </si>
  <si>
    <t>台基股份</t>
    <phoneticPr fontId="8" type="noConversion"/>
  </si>
  <si>
    <t>300047.SZ</t>
    <phoneticPr fontId="8" type="noConversion"/>
  </si>
  <si>
    <t>天源迪科</t>
    <phoneticPr fontId="8" type="noConversion"/>
  </si>
  <si>
    <t>300048.SZ</t>
    <phoneticPr fontId="8" type="noConversion"/>
  </si>
  <si>
    <t>合康新能</t>
    <phoneticPr fontId="8" type="noConversion"/>
  </si>
  <si>
    <t>300049.SZ</t>
    <phoneticPr fontId="8" type="noConversion"/>
  </si>
  <si>
    <t>福瑞股份</t>
    <phoneticPr fontId="8" type="noConversion"/>
  </si>
  <si>
    <t>300050.SZ</t>
    <phoneticPr fontId="8" type="noConversion"/>
  </si>
  <si>
    <t>世纪鼎利</t>
    <phoneticPr fontId="8" type="noConversion"/>
  </si>
  <si>
    <t>300051.SZ</t>
    <phoneticPr fontId="8" type="noConversion"/>
  </si>
  <si>
    <t>三五互联</t>
    <phoneticPr fontId="8" type="noConversion"/>
  </si>
  <si>
    <t>300052.SZ</t>
    <phoneticPr fontId="8" type="noConversion"/>
  </si>
  <si>
    <t>中青宝</t>
    <phoneticPr fontId="8" type="noConversion"/>
  </si>
  <si>
    <t>300053.SZ</t>
    <phoneticPr fontId="8" type="noConversion"/>
  </si>
  <si>
    <t>欧比特</t>
    <phoneticPr fontId="8" type="noConversion"/>
  </si>
  <si>
    <t>300054.SZ</t>
    <phoneticPr fontId="8" type="noConversion"/>
  </si>
  <si>
    <t>鼎龙股份</t>
    <phoneticPr fontId="8" type="noConversion"/>
  </si>
  <si>
    <t>300055.SZ</t>
    <phoneticPr fontId="8" type="noConversion"/>
  </si>
  <si>
    <t>万邦达</t>
    <phoneticPr fontId="8" type="noConversion"/>
  </si>
  <si>
    <t>300056.SZ</t>
    <phoneticPr fontId="8" type="noConversion"/>
  </si>
  <si>
    <t>三维丝</t>
    <phoneticPr fontId="8" type="noConversion"/>
  </si>
  <si>
    <t>300057.SZ</t>
    <phoneticPr fontId="8" type="noConversion"/>
  </si>
  <si>
    <t>万顺股份</t>
    <phoneticPr fontId="8" type="noConversion"/>
  </si>
  <si>
    <t>300058.SZ</t>
    <phoneticPr fontId="8" type="noConversion"/>
  </si>
  <si>
    <t>蓝色光标</t>
    <phoneticPr fontId="8" type="noConversion"/>
  </si>
  <si>
    <t>300059.SZ</t>
    <phoneticPr fontId="8" type="noConversion"/>
  </si>
  <si>
    <t>东方财富</t>
    <phoneticPr fontId="8" type="noConversion"/>
  </si>
  <si>
    <t>300061.SZ</t>
    <phoneticPr fontId="8" type="noConversion"/>
  </si>
  <si>
    <t>康耐特</t>
    <phoneticPr fontId="8" type="noConversion"/>
  </si>
  <si>
    <t>300062.SZ</t>
    <phoneticPr fontId="8" type="noConversion"/>
  </si>
  <si>
    <t>中能电气</t>
    <phoneticPr fontId="8" type="noConversion"/>
  </si>
  <si>
    <t>300063.SZ</t>
    <phoneticPr fontId="8" type="noConversion"/>
  </si>
  <si>
    <t>天龙集团</t>
    <phoneticPr fontId="8" type="noConversion"/>
  </si>
  <si>
    <t>300064.SZ</t>
    <phoneticPr fontId="8" type="noConversion"/>
  </si>
  <si>
    <t>豫金刚石</t>
    <phoneticPr fontId="8" type="noConversion"/>
  </si>
  <si>
    <t>300065.SZ</t>
    <phoneticPr fontId="8" type="noConversion"/>
  </si>
  <si>
    <t>海兰信</t>
    <phoneticPr fontId="8" type="noConversion"/>
  </si>
  <si>
    <t>300066.SZ</t>
    <phoneticPr fontId="8" type="noConversion"/>
  </si>
  <si>
    <t>三川智慧</t>
    <phoneticPr fontId="8" type="noConversion"/>
  </si>
  <si>
    <t>300067.SZ</t>
    <phoneticPr fontId="8" type="noConversion"/>
  </si>
  <si>
    <t>安诺其</t>
    <phoneticPr fontId="8" type="noConversion"/>
  </si>
  <si>
    <t>300068.SZ</t>
    <phoneticPr fontId="8" type="noConversion"/>
  </si>
  <si>
    <t>南都电源</t>
    <phoneticPr fontId="8" type="noConversion"/>
  </si>
  <si>
    <t>300069.SZ</t>
    <phoneticPr fontId="8" type="noConversion"/>
  </si>
  <si>
    <t>金利华电</t>
    <phoneticPr fontId="8" type="noConversion"/>
  </si>
  <si>
    <t>300070.SZ</t>
    <phoneticPr fontId="8" type="noConversion"/>
  </si>
  <si>
    <t>碧水源</t>
    <phoneticPr fontId="8" type="noConversion"/>
  </si>
  <si>
    <t>300071.SZ</t>
    <phoneticPr fontId="8" type="noConversion"/>
  </si>
  <si>
    <t>华谊嘉信</t>
    <phoneticPr fontId="8" type="noConversion"/>
  </si>
  <si>
    <t>300072.SZ</t>
    <phoneticPr fontId="8" type="noConversion"/>
  </si>
  <si>
    <t>三聚环保</t>
    <phoneticPr fontId="8" type="noConversion"/>
  </si>
  <si>
    <t>300073.SZ</t>
    <phoneticPr fontId="8" type="noConversion"/>
  </si>
  <si>
    <t>当升科技</t>
    <phoneticPr fontId="8" type="noConversion"/>
  </si>
  <si>
    <t>300074.SZ</t>
    <phoneticPr fontId="8" type="noConversion"/>
  </si>
  <si>
    <t>华平股份</t>
    <phoneticPr fontId="8" type="noConversion"/>
  </si>
  <si>
    <t>300075.SZ</t>
    <phoneticPr fontId="8" type="noConversion"/>
  </si>
  <si>
    <t>数字政通</t>
    <phoneticPr fontId="8" type="noConversion"/>
  </si>
  <si>
    <t>300076.SZ</t>
    <phoneticPr fontId="8" type="noConversion"/>
  </si>
  <si>
    <t>GQY视讯</t>
    <phoneticPr fontId="8" type="noConversion"/>
  </si>
  <si>
    <t>300077.SZ</t>
    <phoneticPr fontId="8" type="noConversion"/>
  </si>
  <si>
    <t>国民技术</t>
    <phoneticPr fontId="8" type="noConversion"/>
  </si>
  <si>
    <t>300078.SZ</t>
    <phoneticPr fontId="8" type="noConversion"/>
  </si>
  <si>
    <t>思创医惠</t>
    <phoneticPr fontId="8" type="noConversion"/>
  </si>
  <si>
    <t>300079.SZ</t>
    <phoneticPr fontId="8" type="noConversion"/>
  </si>
  <si>
    <t>数码视讯</t>
    <phoneticPr fontId="8" type="noConversion"/>
  </si>
  <si>
    <t>300080.SZ</t>
    <phoneticPr fontId="8" type="noConversion"/>
  </si>
  <si>
    <t>易成新能</t>
    <phoneticPr fontId="8" type="noConversion"/>
  </si>
  <si>
    <t>300081.SZ</t>
    <phoneticPr fontId="8" type="noConversion"/>
  </si>
  <si>
    <t>恒信移动</t>
    <phoneticPr fontId="8" type="noConversion"/>
  </si>
  <si>
    <t>300082.SZ</t>
    <phoneticPr fontId="8" type="noConversion"/>
  </si>
  <si>
    <t>奥克股份</t>
    <phoneticPr fontId="8" type="noConversion"/>
  </si>
  <si>
    <t>300083.SZ</t>
    <phoneticPr fontId="8" type="noConversion"/>
  </si>
  <si>
    <t>劲胜精密</t>
    <phoneticPr fontId="8" type="noConversion"/>
  </si>
  <si>
    <t>300084.SZ</t>
    <phoneticPr fontId="8" type="noConversion"/>
  </si>
  <si>
    <t>海默科技</t>
    <phoneticPr fontId="8" type="noConversion"/>
  </si>
  <si>
    <t>300085.SZ</t>
    <phoneticPr fontId="8" type="noConversion"/>
  </si>
  <si>
    <t>银之杰</t>
    <phoneticPr fontId="8" type="noConversion"/>
  </si>
  <si>
    <t>300086.SZ</t>
    <phoneticPr fontId="8" type="noConversion"/>
  </si>
  <si>
    <t>康芝药业</t>
    <phoneticPr fontId="8" type="noConversion"/>
  </si>
  <si>
    <t>300087.SZ</t>
    <phoneticPr fontId="8" type="noConversion"/>
  </si>
  <si>
    <t>荃银高科</t>
    <phoneticPr fontId="8" type="noConversion"/>
  </si>
  <si>
    <t>300088.SZ</t>
    <phoneticPr fontId="8" type="noConversion"/>
  </si>
  <si>
    <t>长信科技</t>
    <phoneticPr fontId="8" type="noConversion"/>
  </si>
  <si>
    <t>300089.SZ</t>
    <phoneticPr fontId="8" type="noConversion"/>
  </si>
  <si>
    <t>文化长城</t>
    <phoneticPr fontId="8" type="noConversion"/>
  </si>
  <si>
    <t>300090.SZ</t>
    <phoneticPr fontId="8" type="noConversion"/>
  </si>
  <si>
    <t>盛运环保</t>
    <phoneticPr fontId="8" type="noConversion"/>
  </si>
  <si>
    <t>300091.SZ</t>
    <phoneticPr fontId="8" type="noConversion"/>
  </si>
  <si>
    <t>金通灵</t>
    <phoneticPr fontId="8" type="noConversion"/>
  </si>
  <si>
    <t>300092.SZ</t>
    <phoneticPr fontId="8" type="noConversion"/>
  </si>
  <si>
    <t>科新机电</t>
    <phoneticPr fontId="8" type="noConversion"/>
  </si>
  <si>
    <t>300093.SZ</t>
    <phoneticPr fontId="8" type="noConversion"/>
  </si>
  <si>
    <t>金刚玻璃</t>
    <phoneticPr fontId="8" type="noConversion"/>
  </si>
  <si>
    <t>300094.SZ</t>
    <phoneticPr fontId="8" type="noConversion"/>
  </si>
  <si>
    <t>国联水产</t>
    <phoneticPr fontId="8" type="noConversion"/>
  </si>
  <si>
    <t>300095.SZ</t>
    <phoneticPr fontId="8" type="noConversion"/>
  </si>
  <si>
    <t>华伍股份</t>
    <phoneticPr fontId="8" type="noConversion"/>
  </si>
  <si>
    <t>300096.SZ</t>
    <phoneticPr fontId="8" type="noConversion"/>
  </si>
  <si>
    <t>易联众</t>
    <phoneticPr fontId="8" type="noConversion"/>
  </si>
  <si>
    <t>300097.SZ</t>
    <phoneticPr fontId="8" type="noConversion"/>
  </si>
  <si>
    <t>智云股份</t>
    <phoneticPr fontId="8" type="noConversion"/>
  </si>
  <si>
    <t>300098.SZ</t>
    <phoneticPr fontId="8" type="noConversion"/>
  </si>
  <si>
    <t>高新兴</t>
    <phoneticPr fontId="8" type="noConversion"/>
  </si>
  <si>
    <t>300099.SZ</t>
    <phoneticPr fontId="8" type="noConversion"/>
  </si>
  <si>
    <t>尤洛卡</t>
    <phoneticPr fontId="8" type="noConversion"/>
  </si>
  <si>
    <t>300100.SZ</t>
    <phoneticPr fontId="8" type="noConversion"/>
  </si>
  <si>
    <t>双林股份</t>
    <phoneticPr fontId="8" type="noConversion"/>
  </si>
  <si>
    <t>300101.SZ</t>
    <phoneticPr fontId="8" type="noConversion"/>
  </si>
  <si>
    <t>振芯科技</t>
    <phoneticPr fontId="8" type="noConversion"/>
  </si>
  <si>
    <t>300102.SZ</t>
    <phoneticPr fontId="8" type="noConversion"/>
  </si>
  <si>
    <t>乾照光电</t>
    <phoneticPr fontId="8" type="noConversion"/>
  </si>
  <si>
    <t>300103.SZ</t>
    <phoneticPr fontId="8" type="noConversion"/>
  </si>
  <si>
    <t>达刚路机</t>
    <phoneticPr fontId="8" type="noConversion"/>
  </si>
  <si>
    <t>300104.SZ</t>
    <phoneticPr fontId="8" type="noConversion"/>
  </si>
  <si>
    <t>乐视网</t>
    <phoneticPr fontId="8" type="noConversion"/>
  </si>
  <si>
    <t>300105.SZ</t>
    <phoneticPr fontId="8" type="noConversion"/>
  </si>
  <si>
    <t>龙源技术</t>
    <phoneticPr fontId="8" type="noConversion"/>
  </si>
  <si>
    <t>300106.SZ</t>
    <phoneticPr fontId="8" type="noConversion"/>
  </si>
  <si>
    <t>西部牧业</t>
    <phoneticPr fontId="8" type="noConversion"/>
  </si>
  <si>
    <t>300107.SZ</t>
    <phoneticPr fontId="8" type="noConversion"/>
  </si>
  <si>
    <t>建新股份</t>
    <phoneticPr fontId="8" type="noConversion"/>
  </si>
  <si>
    <t>300108.SZ</t>
    <phoneticPr fontId="8" type="noConversion"/>
  </si>
  <si>
    <t>双龙股份</t>
    <phoneticPr fontId="8" type="noConversion"/>
  </si>
  <si>
    <t>300109.SZ</t>
    <phoneticPr fontId="8" type="noConversion"/>
  </si>
  <si>
    <t>新开源</t>
    <phoneticPr fontId="8" type="noConversion"/>
  </si>
  <si>
    <t>300110.SZ</t>
    <phoneticPr fontId="8" type="noConversion"/>
  </si>
  <si>
    <t>华仁药业</t>
    <phoneticPr fontId="8" type="noConversion"/>
  </si>
  <si>
    <t>300111.SZ</t>
    <phoneticPr fontId="8" type="noConversion"/>
  </si>
  <si>
    <t>向日葵</t>
    <phoneticPr fontId="8" type="noConversion"/>
  </si>
  <si>
    <t>300112.SZ</t>
    <phoneticPr fontId="8" type="noConversion"/>
  </si>
  <si>
    <t>万讯自控</t>
    <phoneticPr fontId="8" type="noConversion"/>
  </si>
  <si>
    <t>300113.SZ</t>
    <phoneticPr fontId="8" type="noConversion"/>
  </si>
  <si>
    <t>顺网科技</t>
    <phoneticPr fontId="8" type="noConversion"/>
  </si>
  <si>
    <t>300114.SZ</t>
    <phoneticPr fontId="8" type="noConversion"/>
  </si>
  <si>
    <t>中航电测</t>
    <phoneticPr fontId="8" type="noConversion"/>
  </si>
  <si>
    <t>300115.SZ</t>
    <phoneticPr fontId="8" type="noConversion"/>
  </si>
  <si>
    <t>长盈精密</t>
    <phoneticPr fontId="8" type="noConversion"/>
  </si>
  <si>
    <t>300116.SZ</t>
    <phoneticPr fontId="8" type="noConversion"/>
  </si>
  <si>
    <t>坚瑞沃能</t>
    <phoneticPr fontId="8" type="noConversion"/>
  </si>
  <si>
    <t>300117.SZ</t>
    <phoneticPr fontId="8" type="noConversion"/>
  </si>
  <si>
    <t>嘉寓股份</t>
    <phoneticPr fontId="8" type="noConversion"/>
  </si>
  <si>
    <t>300118.SZ</t>
    <phoneticPr fontId="8" type="noConversion"/>
  </si>
  <si>
    <t>东方日升</t>
    <phoneticPr fontId="8" type="noConversion"/>
  </si>
  <si>
    <t>300119.SZ</t>
    <phoneticPr fontId="8" type="noConversion"/>
  </si>
  <si>
    <t>瑞普生物</t>
    <phoneticPr fontId="8" type="noConversion"/>
  </si>
  <si>
    <t>300120.SZ</t>
    <phoneticPr fontId="8" type="noConversion"/>
  </si>
  <si>
    <t>经纬电材</t>
    <phoneticPr fontId="8" type="noConversion"/>
  </si>
  <si>
    <t>300121.SZ</t>
    <phoneticPr fontId="8" type="noConversion"/>
  </si>
  <si>
    <t>阳谷华泰</t>
    <phoneticPr fontId="8" type="noConversion"/>
  </si>
  <si>
    <t>300122.SZ</t>
    <phoneticPr fontId="8" type="noConversion"/>
  </si>
  <si>
    <t>智飞生物</t>
    <phoneticPr fontId="8" type="noConversion"/>
  </si>
  <si>
    <t>300123.SZ</t>
    <phoneticPr fontId="8" type="noConversion"/>
  </si>
  <si>
    <t>太阳鸟</t>
    <phoneticPr fontId="8" type="noConversion"/>
  </si>
  <si>
    <t>300124.SZ</t>
    <phoneticPr fontId="8" type="noConversion"/>
  </si>
  <si>
    <t>汇川技术</t>
    <phoneticPr fontId="8" type="noConversion"/>
  </si>
  <si>
    <t>300125.SZ</t>
    <phoneticPr fontId="8" type="noConversion"/>
  </si>
  <si>
    <t>易世达</t>
    <phoneticPr fontId="8" type="noConversion"/>
  </si>
  <si>
    <t>300126.SZ</t>
    <phoneticPr fontId="8" type="noConversion"/>
  </si>
  <si>
    <t>锐奇股份</t>
    <phoneticPr fontId="8" type="noConversion"/>
  </si>
  <si>
    <t>300127.SZ</t>
    <phoneticPr fontId="8" type="noConversion"/>
  </si>
  <si>
    <t>银河磁体</t>
    <phoneticPr fontId="8" type="noConversion"/>
  </si>
  <si>
    <t>300128.SZ</t>
    <phoneticPr fontId="8" type="noConversion"/>
  </si>
  <si>
    <t>锦富新材</t>
    <phoneticPr fontId="8" type="noConversion"/>
  </si>
  <si>
    <t>300129.SZ</t>
    <phoneticPr fontId="8" type="noConversion"/>
  </si>
  <si>
    <t>泰胜风能</t>
    <phoneticPr fontId="8" type="noConversion"/>
  </si>
  <si>
    <t>300130.SZ</t>
    <phoneticPr fontId="8" type="noConversion"/>
  </si>
  <si>
    <t>新国都</t>
    <phoneticPr fontId="8" type="noConversion"/>
  </si>
  <si>
    <t>300131.SZ</t>
    <phoneticPr fontId="8" type="noConversion"/>
  </si>
  <si>
    <t>英唐智控</t>
    <phoneticPr fontId="8" type="noConversion"/>
  </si>
  <si>
    <t>300132.SZ</t>
    <phoneticPr fontId="8" type="noConversion"/>
  </si>
  <si>
    <t>青松股份</t>
    <phoneticPr fontId="8" type="noConversion"/>
  </si>
  <si>
    <t>300133.SZ</t>
    <phoneticPr fontId="8" type="noConversion"/>
  </si>
  <si>
    <t>华策影视</t>
    <phoneticPr fontId="8" type="noConversion"/>
  </si>
  <si>
    <t>300134.SZ</t>
    <phoneticPr fontId="8" type="noConversion"/>
  </si>
  <si>
    <t>大富科技</t>
    <phoneticPr fontId="8" type="noConversion"/>
  </si>
  <si>
    <t>300135.SZ</t>
    <phoneticPr fontId="8" type="noConversion"/>
  </si>
  <si>
    <t>宝利国际</t>
    <phoneticPr fontId="8" type="noConversion"/>
  </si>
  <si>
    <t>300136.SZ</t>
    <phoneticPr fontId="8" type="noConversion"/>
  </si>
  <si>
    <t>信维通信</t>
    <phoneticPr fontId="8" type="noConversion"/>
  </si>
  <si>
    <t>300137.SZ</t>
    <phoneticPr fontId="8" type="noConversion"/>
  </si>
  <si>
    <t>先河环保</t>
    <phoneticPr fontId="8" type="noConversion"/>
  </si>
  <si>
    <t>300138.SZ</t>
    <phoneticPr fontId="8" type="noConversion"/>
  </si>
  <si>
    <t>晨光生物</t>
    <phoneticPr fontId="8" type="noConversion"/>
  </si>
  <si>
    <t>300139.SZ</t>
    <phoneticPr fontId="8" type="noConversion"/>
  </si>
  <si>
    <t>晓程科技</t>
    <phoneticPr fontId="8" type="noConversion"/>
  </si>
  <si>
    <t>300140.SZ</t>
    <phoneticPr fontId="8" type="noConversion"/>
  </si>
  <si>
    <t>启源装备</t>
    <phoneticPr fontId="8" type="noConversion"/>
  </si>
  <si>
    <t>300141.SZ</t>
    <phoneticPr fontId="8" type="noConversion"/>
  </si>
  <si>
    <t>和顺电气</t>
    <phoneticPr fontId="8" type="noConversion"/>
  </si>
  <si>
    <t>300142.SZ</t>
    <phoneticPr fontId="8" type="noConversion"/>
  </si>
  <si>
    <t>沃森生物</t>
    <phoneticPr fontId="8" type="noConversion"/>
  </si>
  <si>
    <t>300143.SZ</t>
    <phoneticPr fontId="8" type="noConversion"/>
  </si>
  <si>
    <t>星河生物</t>
    <phoneticPr fontId="8" type="noConversion"/>
  </si>
  <si>
    <t>300144.SZ</t>
    <phoneticPr fontId="8" type="noConversion"/>
  </si>
  <si>
    <t>宋城演艺</t>
    <phoneticPr fontId="8" type="noConversion"/>
  </si>
  <si>
    <t>300145.SZ</t>
    <phoneticPr fontId="8" type="noConversion"/>
  </si>
  <si>
    <t>中金环境</t>
    <phoneticPr fontId="8" type="noConversion"/>
  </si>
  <si>
    <t>300146.SZ</t>
    <phoneticPr fontId="8" type="noConversion"/>
  </si>
  <si>
    <t>汤臣倍健</t>
    <phoneticPr fontId="8" type="noConversion"/>
  </si>
  <si>
    <t>300147.SZ</t>
    <phoneticPr fontId="8" type="noConversion"/>
  </si>
  <si>
    <t>香雪制药</t>
    <phoneticPr fontId="8" type="noConversion"/>
  </si>
  <si>
    <t>300148.SZ</t>
    <phoneticPr fontId="8" type="noConversion"/>
  </si>
  <si>
    <t>天舟文化</t>
    <phoneticPr fontId="8" type="noConversion"/>
  </si>
  <si>
    <t>300149.SZ</t>
    <phoneticPr fontId="8" type="noConversion"/>
  </si>
  <si>
    <t>量子高科</t>
    <phoneticPr fontId="8" type="noConversion"/>
  </si>
  <si>
    <t>300150.SZ</t>
    <phoneticPr fontId="8" type="noConversion"/>
  </si>
  <si>
    <t>世纪瑞尔</t>
    <phoneticPr fontId="8" type="noConversion"/>
  </si>
  <si>
    <t>300151.SZ</t>
    <phoneticPr fontId="8" type="noConversion"/>
  </si>
  <si>
    <t>昌红科技</t>
    <phoneticPr fontId="8" type="noConversion"/>
  </si>
  <si>
    <t>300152.SZ</t>
    <phoneticPr fontId="8" type="noConversion"/>
  </si>
  <si>
    <t>科融环境</t>
    <phoneticPr fontId="8" type="noConversion"/>
  </si>
  <si>
    <t>300153.SZ</t>
    <phoneticPr fontId="8" type="noConversion"/>
  </si>
  <si>
    <t>科泰电源</t>
    <phoneticPr fontId="8" type="noConversion"/>
  </si>
  <si>
    <t>300154.SZ</t>
    <phoneticPr fontId="8" type="noConversion"/>
  </si>
  <si>
    <t>瑞凌股份</t>
    <phoneticPr fontId="8" type="noConversion"/>
  </si>
  <si>
    <t>300155.SZ</t>
    <phoneticPr fontId="8" type="noConversion"/>
  </si>
  <si>
    <t>安居宝</t>
    <phoneticPr fontId="8" type="noConversion"/>
  </si>
  <si>
    <t>300156.SZ</t>
    <phoneticPr fontId="8" type="noConversion"/>
  </si>
  <si>
    <t>神雾环保</t>
    <phoneticPr fontId="8" type="noConversion"/>
  </si>
  <si>
    <t>300157.SZ</t>
    <phoneticPr fontId="8" type="noConversion"/>
  </si>
  <si>
    <t>恒泰艾普</t>
    <phoneticPr fontId="8" type="noConversion"/>
  </si>
  <si>
    <t>300158.SZ</t>
    <phoneticPr fontId="8" type="noConversion"/>
  </si>
  <si>
    <t>振东制药</t>
    <phoneticPr fontId="8" type="noConversion"/>
  </si>
  <si>
    <t>300159.SZ</t>
    <phoneticPr fontId="8" type="noConversion"/>
  </si>
  <si>
    <t>新研股份</t>
    <phoneticPr fontId="8" type="noConversion"/>
  </si>
  <si>
    <t>300160.SZ</t>
    <phoneticPr fontId="8" type="noConversion"/>
  </si>
  <si>
    <t>秀强股份</t>
    <phoneticPr fontId="8" type="noConversion"/>
  </si>
  <si>
    <t>300161.SZ</t>
    <phoneticPr fontId="8" type="noConversion"/>
  </si>
  <si>
    <t>华中数控</t>
    <phoneticPr fontId="8" type="noConversion"/>
  </si>
  <si>
    <t>300162.SZ</t>
    <phoneticPr fontId="8" type="noConversion"/>
  </si>
  <si>
    <t>雷曼股份</t>
    <phoneticPr fontId="8" type="noConversion"/>
  </si>
  <si>
    <t>300163.SZ</t>
    <phoneticPr fontId="8" type="noConversion"/>
  </si>
  <si>
    <t>先锋新材</t>
    <phoneticPr fontId="8" type="noConversion"/>
  </si>
  <si>
    <t>300164.SZ</t>
    <phoneticPr fontId="8" type="noConversion"/>
  </si>
  <si>
    <t>通源石油</t>
    <phoneticPr fontId="8" type="noConversion"/>
  </si>
  <si>
    <t>300165.SZ</t>
    <phoneticPr fontId="8" type="noConversion"/>
  </si>
  <si>
    <t>天瑞仪器</t>
    <phoneticPr fontId="8" type="noConversion"/>
  </si>
  <si>
    <t>300166.SZ</t>
    <phoneticPr fontId="8" type="noConversion"/>
  </si>
  <si>
    <t>东方国信</t>
    <phoneticPr fontId="8" type="noConversion"/>
  </si>
  <si>
    <t>300167.SZ</t>
    <phoneticPr fontId="8" type="noConversion"/>
  </si>
  <si>
    <t>迪威视讯</t>
    <phoneticPr fontId="8" type="noConversion"/>
  </si>
  <si>
    <t>300168.SZ</t>
    <phoneticPr fontId="8" type="noConversion"/>
  </si>
  <si>
    <t>万达信息</t>
    <phoneticPr fontId="8" type="noConversion"/>
  </si>
  <si>
    <t>300169.SZ</t>
    <phoneticPr fontId="8" type="noConversion"/>
  </si>
  <si>
    <t>天晟新材</t>
    <phoneticPr fontId="8" type="noConversion"/>
  </si>
  <si>
    <t>300170.SZ</t>
    <phoneticPr fontId="8" type="noConversion"/>
  </si>
  <si>
    <t>汉得信息</t>
    <phoneticPr fontId="8" type="noConversion"/>
  </si>
  <si>
    <t>300171.SZ</t>
    <phoneticPr fontId="8" type="noConversion"/>
  </si>
  <si>
    <t>东富龙</t>
    <phoneticPr fontId="8" type="noConversion"/>
  </si>
  <si>
    <t>300172.SZ</t>
    <phoneticPr fontId="8" type="noConversion"/>
  </si>
  <si>
    <t>中电环保</t>
    <phoneticPr fontId="8" type="noConversion"/>
  </si>
  <si>
    <t>300173.SZ</t>
    <phoneticPr fontId="8" type="noConversion"/>
  </si>
  <si>
    <t>智慧松德</t>
    <phoneticPr fontId="8" type="noConversion"/>
  </si>
  <si>
    <t>300174.SZ</t>
    <phoneticPr fontId="8" type="noConversion"/>
  </si>
  <si>
    <t>元力股份</t>
    <phoneticPr fontId="8" type="noConversion"/>
  </si>
  <si>
    <t>300175.SZ</t>
    <phoneticPr fontId="8" type="noConversion"/>
  </si>
  <si>
    <t>朗源股份</t>
    <phoneticPr fontId="8" type="noConversion"/>
  </si>
  <si>
    <t>300176.SZ</t>
    <phoneticPr fontId="8" type="noConversion"/>
  </si>
  <si>
    <t>鸿特精密</t>
    <phoneticPr fontId="8" type="noConversion"/>
  </si>
  <si>
    <t>300177.SZ</t>
    <phoneticPr fontId="8" type="noConversion"/>
  </si>
  <si>
    <t>中海达</t>
    <phoneticPr fontId="8" type="noConversion"/>
  </si>
  <si>
    <t>300178.SZ</t>
    <phoneticPr fontId="8" type="noConversion"/>
  </si>
  <si>
    <t>腾邦国际</t>
    <phoneticPr fontId="8" type="noConversion"/>
  </si>
  <si>
    <t>300179.SZ</t>
    <phoneticPr fontId="8" type="noConversion"/>
  </si>
  <si>
    <t>四方达</t>
    <phoneticPr fontId="8" type="noConversion"/>
  </si>
  <si>
    <t>300180.SZ</t>
    <phoneticPr fontId="8" type="noConversion"/>
  </si>
  <si>
    <t>华峰超纤</t>
    <phoneticPr fontId="8" type="noConversion"/>
  </si>
  <si>
    <t>300181.SZ</t>
    <phoneticPr fontId="8" type="noConversion"/>
  </si>
  <si>
    <t>佐力药业</t>
    <phoneticPr fontId="8" type="noConversion"/>
  </si>
  <si>
    <t>300182.SZ</t>
    <phoneticPr fontId="8" type="noConversion"/>
  </si>
  <si>
    <t>捷成股份</t>
    <phoneticPr fontId="8" type="noConversion"/>
  </si>
  <si>
    <t>300183.SZ</t>
    <phoneticPr fontId="8" type="noConversion"/>
  </si>
  <si>
    <t>东软载波</t>
    <phoneticPr fontId="8" type="noConversion"/>
  </si>
  <si>
    <t>300184.SZ</t>
    <phoneticPr fontId="8" type="noConversion"/>
  </si>
  <si>
    <t>力源信息</t>
    <phoneticPr fontId="8" type="noConversion"/>
  </si>
  <si>
    <t>300185.SZ</t>
    <phoneticPr fontId="8" type="noConversion"/>
  </si>
  <si>
    <t>通裕重工</t>
    <phoneticPr fontId="8" type="noConversion"/>
  </si>
  <si>
    <t>300187.SZ</t>
    <phoneticPr fontId="8" type="noConversion"/>
  </si>
  <si>
    <t>永清环保</t>
    <phoneticPr fontId="8" type="noConversion"/>
  </si>
  <si>
    <t>300188.SZ</t>
    <phoneticPr fontId="8" type="noConversion"/>
  </si>
  <si>
    <t>美亚柏科</t>
    <phoneticPr fontId="8" type="noConversion"/>
  </si>
  <si>
    <t>300189.SZ</t>
    <phoneticPr fontId="8" type="noConversion"/>
  </si>
  <si>
    <t>神农基因</t>
    <phoneticPr fontId="8" type="noConversion"/>
  </si>
  <si>
    <t>300190.SZ</t>
    <phoneticPr fontId="8" type="noConversion"/>
  </si>
  <si>
    <t>维尔利</t>
    <phoneticPr fontId="8" type="noConversion"/>
  </si>
  <si>
    <t>300191.SZ</t>
    <phoneticPr fontId="8" type="noConversion"/>
  </si>
  <si>
    <t>潜能恒信</t>
    <phoneticPr fontId="8" type="noConversion"/>
  </si>
  <si>
    <t>300192.SZ</t>
    <phoneticPr fontId="8" type="noConversion"/>
  </si>
  <si>
    <t>科斯伍德</t>
    <phoneticPr fontId="8" type="noConversion"/>
  </si>
  <si>
    <t>300193.SZ</t>
    <phoneticPr fontId="8" type="noConversion"/>
  </si>
  <si>
    <t>佳士科技</t>
    <phoneticPr fontId="8" type="noConversion"/>
  </si>
  <si>
    <t>300194.SZ</t>
    <phoneticPr fontId="8" type="noConversion"/>
  </si>
  <si>
    <t>福安药业</t>
    <phoneticPr fontId="8" type="noConversion"/>
  </si>
  <si>
    <t>300195.SZ</t>
    <phoneticPr fontId="8" type="noConversion"/>
  </si>
  <si>
    <t>长荣股份</t>
    <phoneticPr fontId="8" type="noConversion"/>
  </si>
  <si>
    <t>300196.SZ</t>
    <phoneticPr fontId="8" type="noConversion"/>
  </si>
  <si>
    <t>长海股份</t>
    <phoneticPr fontId="8" type="noConversion"/>
  </si>
  <si>
    <t>300197.SZ</t>
    <phoneticPr fontId="8" type="noConversion"/>
  </si>
  <si>
    <t>铁汉生态</t>
    <phoneticPr fontId="8" type="noConversion"/>
  </si>
  <si>
    <t>300198.SZ</t>
    <phoneticPr fontId="8" type="noConversion"/>
  </si>
  <si>
    <t>纳川股份</t>
    <phoneticPr fontId="8" type="noConversion"/>
  </si>
  <si>
    <t>300199.SZ</t>
    <phoneticPr fontId="8" type="noConversion"/>
  </si>
  <si>
    <t>翰宇药业</t>
    <phoneticPr fontId="8" type="noConversion"/>
  </si>
  <si>
    <t>300200.SZ</t>
    <phoneticPr fontId="8" type="noConversion"/>
  </si>
  <si>
    <t>高盟新材</t>
    <phoneticPr fontId="8" type="noConversion"/>
  </si>
  <si>
    <t>300201.SZ</t>
    <phoneticPr fontId="8" type="noConversion"/>
  </si>
  <si>
    <t>海伦哲</t>
    <phoneticPr fontId="8" type="noConversion"/>
  </si>
  <si>
    <t>300202.SZ</t>
    <phoneticPr fontId="8" type="noConversion"/>
  </si>
  <si>
    <t>聚龙股份</t>
    <phoneticPr fontId="8" type="noConversion"/>
  </si>
  <si>
    <t>300203.SZ</t>
    <phoneticPr fontId="8" type="noConversion"/>
  </si>
  <si>
    <t>聚光科技</t>
    <phoneticPr fontId="8" type="noConversion"/>
  </si>
  <si>
    <t>300204.SZ</t>
    <phoneticPr fontId="8" type="noConversion"/>
  </si>
  <si>
    <t>舒泰神</t>
    <phoneticPr fontId="8" type="noConversion"/>
  </si>
  <si>
    <t>300205.SZ</t>
    <phoneticPr fontId="8" type="noConversion"/>
  </si>
  <si>
    <t>天喻信息</t>
    <phoneticPr fontId="8" type="noConversion"/>
  </si>
  <si>
    <t>300206.SZ</t>
    <phoneticPr fontId="8" type="noConversion"/>
  </si>
  <si>
    <t>理邦仪器</t>
    <phoneticPr fontId="8" type="noConversion"/>
  </si>
  <si>
    <t>300207.SZ</t>
    <phoneticPr fontId="8" type="noConversion"/>
  </si>
  <si>
    <t>欣旺达</t>
    <phoneticPr fontId="8" type="noConversion"/>
  </si>
  <si>
    <t>300208.SZ</t>
    <phoneticPr fontId="8" type="noConversion"/>
  </si>
  <si>
    <t>恒顺众昇</t>
    <phoneticPr fontId="8" type="noConversion"/>
  </si>
  <si>
    <t>300209.SZ</t>
    <phoneticPr fontId="8" type="noConversion"/>
  </si>
  <si>
    <t>天泽信息</t>
    <phoneticPr fontId="8" type="noConversion"/>
  </si>
  <si>
    <t>300210.SZ</t>
    <phoneticPr fontId="8" type="noConversion"/>
  </si>
  <si>
    <t>森远股份</t>
    <phoneticPr fontId="8" type="noConversion"/>
  </si>
  <si>
    <t>300211.SZ</t>
    <phoneticPr fontId="8" type="noConversion"/>
  </si>
  <si>
    <t>亿通科技</t>
    <phoneticPr fontId="8" type="noConversion"/>
  </si>
  <si>
    <t>300212.SZ</t>
    <phoneticPr fontId="8" type="noConversion"/>
  </si>
  <si>
    <t>易华录</t>
    <phoneticPr fontId="8" type="noConversion"/>
  </si>
  <si>
    <t>300213.SZ</t>
    <phoneticPr fontId="8" type="noConversion"/>
  </si>
  <si>
    <t>佳讯飞鸿</t>
    <phoneticPr fontId="8" type="noConversion"/>
  </si>
  <si>
    <t>300214.SZ</t>
    <phoneticPr fontId="8" type="noConversion"/>
  </si>
  <si>
    <t>日科化学</t>
    <phoneticPr fontId="8" type="noConversion"/>
  </si>
  <si>
    <t>300215.SZ</t>
    <phoneticPr fontId="8" type="noConversion"/>
  </si>
  <si>
    <t>电科院</t>
    <phoneticPr fontId="8" type="noConversion"/>
  </si>
  <si>
    <t>300216.SZ</t>
    <phoneticPr fontId="8" type="noConversion"/>
  </si>
  <si>
    <t>千山药机</t>
    <phoneticPr fontId="8" type="noConversion"/>
  </si>
  <si>
    <t>300217.SZ</t>
    <phoneticPr fontId="8" type="noConversion"/>
  </si>
  <si>
    <t>东方电热</t>
    <phoneticPr fontId="8" type="noConversion"/>
  </si>
  <si>
    <t>300218.SZ</t>
    <phoneticPr fontId="8" type="noConversion"/>
  </si>
  <si>
    <t>安利股份</t>
    <phoneticPr fontId="8" type="noConversion"/>
  </si>
  <si>
    <t>300219.SZ</t>
    <phoneticPr fontId="8" type="noConversion"/>
  </si>
  <si>
    <t>鸿利智汇</t>
    <phoneticPr fontId="8" type="noConversion"/>
  </si>
  <si>
    <t>300220.SZ</t>
    <phoneticPr fontId="8" type="noConversion"/>
  </si>
  <si>
    <t>金运激光</t>
    <phoneticPr fontId="8" type="noConversion"/>
  </si>
  <si>
    <t>300221.SZ</t>
    <phoneticPr fontId="8" type="noConversion"/>
  </si>
  <si>
    <t>银禧科技</t>
    <phoneticPr fontId="8" type="noConversion"/>
  </si>
  <si>
    <t>300222.SZ</t>
    <phoneticPr fontId="8" type="noConversion"/>
  </si>
  <si>
    <t>科大智能</t>
    <phoneticPr fontId="8" type="noConversion"/>
  </si>
  <si>
    <t>300223.SZ</t>
    <phoneticPr fontId="8" type="noConversion"/>
  </si>
  <si>
    <t>北京君正</t>
    <phoneticPr fontId="8" type="noConversion"/>
  </si>
  <si>
    <t>300224.SZ</t>
    <phoneticPr fontId="8" type="noConversion"/>
  </si>
  <si>
    <t>正海磁材</t>
    <phoneticPr fontId="8" type="noConversion"/>
  </si>
  <si>
    <t>300225.SZ</t>
    <phoneticPr fontId="8" type="noConversion"/>
  </si>
  <si>
    <t>金力泰</t>
    <phoneticPr fontId="8" type="noConversion"/>
  </si>
  <si>
    <t>300226.SZ</t>
    <phoneticPr fontId="8" type="noConversion"/>
  </si>
  <si>
    <t>上海钢联</t>
    <phoneticPr fontId="8" type="noConversion"/>
  </si>
  <si>
    <t>300227.SZ</t>
    <phoneticPr fontId="8" type="noConversion"/>
  </si>
  <si>
    <t>光韵达</t>
    <phoneticPr fontId="8" type="noConversion"/>
  </si>
  <si>
    <t>300228.SZ</t>
    <phoneticPr fontId="8" type="noConversion"/>
  </si>
  <si>
    <t>富瑞特装</t>
    <phoneticPr fontId="8" type="noConversion"/>
  </si>
  <si>
    <t>300229.SZ</t>
    <phoneticPr fontId="8" type="noConversion"/>
  </si>
  <si>
    <t>拓尔思</t>
    <phoneticPr fontId="8" type="noConversion"/>
  </si>
  <si>
    <t>300230.SZ</t>
    <phoneticPr fontId="8" type="noConversion"/>
  </si>
  <si>
    <t>永利股份</t>
    <phoneticPr fontId="8" type="noConversion"/>
  </si>
  <si>
    <t>300231.SZ</t>
    <phoneticPr fontId="8" type="noConversion"/>
  </si>
  <si>
    <t>银信科技</t>
    <phoneticPr fontId="8" type="noConversion"/>
  </si>
  <si>
    <t>300232.SZ</t>
    <phoneticPr fontId="8" type="noConversion"/>
  </si>
  <si>
    <t>洲明科技</t>
    <phoneticPr fontId="8" type="noConversion"/>
  </si>
  <si>
    <t>300233.SZ</t>
    <phoneticPr fontId="8" type="noConversion"/>
  </si>
  <si>
    <t>金城医药</t>
    <phoneticPr fontId="8" type="noConversion"/>
  </si>
  <si>
    <t>300234.SZ</t>
    <phoneticPr fontId="8" type="noConversion"/>
  </si>
  <si>
    <t>开尔新材</t>
    <phoneticPr fontId="8" type="noConversion"/>
  </si>
  <si>
    <t>300235.SZ</t>
    <phoneticPr fontId="8" type="noConversion"/>
  </si>
  <si>
    <t>方直科技</t>
    <phoneticPr fontId="8" type="noConversion"/>
  </si>
  <si>
    <t>300236.SZ</t>
    <phoneticPr fontId="8" type="noConversion"/>
  </si>
  <si>
    <t>上海新阳</t>
    <phoneticPr fontId="8" type="noConversion"/>
  </si>
  <si>
    <t>300237.SZ</t>
    <phoneticPr fontId="8" type="noConversion"/>
  </si>
  <si>
    <t>美晨科技</t>
    <phoneticPr fontId="8" type="noConversion"/>
  </si>
  <si>
    <t>300238.SZ</t>
    <phoneticPr fontId="8" type="noConversion"/>
  </si>
  <si>
    <t>冠昊生物</t>
    <phoneticPr fontId="8" type="noConversion"/>
  </si>
  <si>
    <t>300239.SZ</t>
    <phoneticPr fontId="8" type="noConversion"/>
  </si>
  <si>
    <t>东宝生物</t>
    <phoneticPr fontId="8" type="noConversion"/>
  </si>
  <si>
    <t>300240.SZ</t>
    <phoneticPr fontId="8" type="noConversion"/>
  </si>
  <si>
    <t>飞力达</t>
    <phoneticPr fontId="8" type="noConversion"/>
  </si>
  <si>
    <t>300241.SZ</t>
    <phoneticPr fontId="8" type="noConversion"/>
  </si>
  <si>
    <t>瑞丰光电</t>
    <phoneticPr fontId="8" type="noConversion"/>
  </si>
  <si>
    <t>300242.SZ</t>
    <phoneticPr fontId="8" type="noConversion"/>
  </si>
  <si>
    <t>明家联合</t>
    <phoneticPr fontId="8" type="noConversion"/>
  </si>
  <si>
    <t>300243.SZ</t>
    <phoneticPr fontId="8" type="noConversion"/>
  </si>
  <si>
    <t>瑞丰高材</t>
    <phoneticPr fontId="8" type="noConversion"/>
  </si>
  <si>
    <t>300244.SZ</t>
    <phoneticPr fontId="8" type="noConversion"/>
  </si>
  <si>
    <t>迪安诊断</t>
    <phoneticPr fontId="8" type="noConversion"/>
  </si>
  <si>
    <t>300245.SZ</t>
    <phoneticPr fontId="8" type="noConversion"/>
  </si>
  <si>
    <t>天玑科技</t>
    <phoneticPr fontId="8" type="noConversion"/>
  </si>
  <si>
    <t>300246.SZ</t>
    <phoneticPr fontId="8" type="noConversion"/>
  </si>
  <si>
    <t>宝莱特</t>
    <phoneticPr fontId="8" type="noConversion"/>
  </si>
  <si>
    <t>300247.SZ</t>
    <phoneticPr fontId="8" type="noConversion"/>
  </si>
  <si>
    <t>乐金健康</t>
    <phoneticPr fontId="8" type="noConversion"/>
  </si>
  <si>
    <t>300248.SZ</t>
    <phoneticPr fontId="8" type="noConversion"/>
  </si>
  <si>
    <t>新开普</t>
    <phoneticPr fontId="8" type="noConversion"/>
  </si>
  <si>
    <t>300249.SZ</t>
    <phoneticPr fontId="8" type="noConversion"/>
  </si>
  <si>
    <t>依米康</t>
    <phoneticPr fontId="8" type="noConversion"/>
  </si>
  <si>
    <t>300250.SZ</t>
    <phoneticPr fontId="8" type="noConversion"/>
  </si>
  <si>
    <t>初灵信息</t>
    <phoneticPr fontId="8" type="noConversion"/>
  </si>
  <si>
    <t>300251.SZ</t>
    <phoneticPr fontId="8" type="noConversion"/>
  </si>
  <si>
    <t>光线传媒</t>
    <phoneticPr fontId="8" type="noConversion"/>
  </si>
  <si>
    <t>300252.SZ</t>
    <phoneticPr fontId="8" type="noConversion"/>
  </si>
  <si>
    <t>金信诺</t>
    <phoneticPr fontId="8" type="noConversion"/>
  </si>
  <si>
    <t>300253.SZ</t>
    <phoneticPr fontId="8" type="noConversion"/>
  </si>
  <si>
    <t>卫宁健康</t>
    <phoneticPr fontId="8" type="noConversion"/>
  </si>
  <si>
    <t>300254.SZ</t>
    <phoneticPr fontId="8" type="noConversion"/>
  </si>
  <si>
    <t>仟源医药</t>
    <phoneticPr fontId="8" type="noConversion"/>
  </si>
  <si>
    <t>300255.SZ</t>
    <phoneticPr fontId="8" type="noConversion"/>
  </si>
  <si>
    <t>常山药业</t>
    <phoneticPr fontId="8" type="noConversion"/>
  </si>
  <si>
    <t>300256.SZ</t>
    <phoneticPr fontId="8" type="noConversion"/>
  </si>
  <si>
    <t>星星科技</t>
    <phoneticPr fontId="8" type="noConversion"/>
  </si>
  <si>
    <t>300257.SZ</t>
    <phoneticPr fontId="8" type="noConversion"/>
  </si>
  <si>
    <t>开山股份</t>
    <phoneticPr fontId="8" type="noConversion"/>
  </si>
  <si>
    <t>300258.SZ</t>
    <phoneticPr fontId="8" type="noConversion"/>
  </si>
  <si>
    <t>精锻科技</t>
    <phoneticPr fontId="8" type="noConversion"/>
  </si>
  <si>
    <t>300259.SZ</t>
    <phoneticPr fontId="8" type="noConversion"/>
  </si>
  <si>
    <t>新天科技</t>
    <phoneticPr fontId="8" type="noConversion"/>
  </si>
  <si>
    <t>300260.SZ</t>
    <phoneticPr fontId="8" type="noConversion"/>
  </si>
  <si>
    <t>新莱应材</t>
    <phoneticPr fontId="8" type="noConversion"/>
  </si>
  <si>
    <t>300261.SZ</t>
    <phoneticPr fontId="8" type="noConversion"/>
  </si>
  <si>
    <t>雅本化学</t>
    <phoneticPr fontId="8" type="noConversion"/>
  </si>
  <si>
    <t>300262.SZ</t>
    <phoneticPr fontId="8" type="noConversion"/>
  </si>
  <si>
    <t>巴安水务</t>
    <phoneticPr fontId="8" type="noConversion"/>
  </si>
  <si>
    <t>300263.SZ</t>
    <phoneticPr fontId="8" type="noConversion"/>
  </si>
  <si>
    <t>隆华节能</t>
    <phoneticPr fontId="8" type="noConversion"/>
  </si>
  <si>
    <t>300264.SZ</t>
    <phoneticPr fontId="8" type="noConversion"/>
  </si>
  <si>
    <t>佳创视讯</t>
    <phoneticPr fontId="8" type="noConversion"/>
  </si>
  <si>
    <t>300265.SZ</t>
    <phoneticPr fontId="8" type="noConversion"/>
  </si>
  <si>
    <t>通光线缆</t>
    <phoneticPr fontId="8" type="noConversion"/>
  </si>
  <si>
    <t>300266.SZ</t>
    <phoneticPr fontId="8" type="noConversion"/>
  </si>
  <si>
    <t>兴源环境</t>
    <phoneticPr fontId="8" type="noConversion"/>
  </si>
  <si>
    <t>300267.SZ</t>
    <phoneticPr fontId="8" type="noConversion"/>
  </si>
  <si>
    <t>尔康制药</t>
    <phoneticPr fontId="8" type="noConversion"/>
  </si>
  <si>
    <t>300268.SZ</t>
    <phoneticPr fontId="8" type="noConversion"/>
  </si>
  <si>
    <t>万福生科</t>
    <phoneticPr fontId="8" type="noConversion"/>
  </si>
  <si>
    <t>300269.SZ</t>
    <phoneticPr fontId="8" type="noConversion"/>
  </si>
  <si>
    <t>联建光电</t>
    <phoneticPr fontId="8" type="noConversion"/>
  </si>
  <si>
    <t>300270.SZ</t>
    <phoneticPr fontId="8" type="noConversion"/>
  </si>
  <si>
    <t>中威电子</t>
    <phoneticPr fontId="8" type="noConversion"/>
  </si>
  <si>
    <t>300271.SZ</t>
    <phoneticPr fontId="8" type="noConversion"/>
  </si>
  <si>
    <t>华宇软件</t>
    <phoneticPr fontId="8" type="noConversion"/>
  </si>
  <si>
    <t>300272.SZ</t>
    <phoneticPr fontId="8" type="noConversion"/>
  </si>
  <si>
    <t>开能环保</t>
    <phoneticPr fontId="8" type="noConversion"/>
  </si>
  <si>
    <t>300273.SZ</t>
    <phoneticPr fontId="8" type="noConversion"/>
  </si>
  <si>
    <t>和佳股份</t>
    <phoneticPr fontId="8" type="noConversion"/>
  </si>
  <si>
    <t>300274.SZ</t>
    <phoneticPr fontId="8" type="noConversion"/>
  </si>
  <si>
    <t>阳光电源</t>
    <phoneticPr fontId="8" type="noConversion"/>
  </si>
  <si>
    <t>300275.SZ</t>
    <phoneticPr fontId="8" type="noConversion"/>
  </si>
  <si>
    <t>梅安森</t>
    <phoneticPr fontId="8" type="noConversion"/>
  </si>
  <si>
    <t>300276.SZ</t>
    <phoneticPr fontId="8" type="noConversion"/>
  </si>
  <si>
    <t>三丰智能</t>
    <phoneticPr fontId="8" type="noConversion"/>
  </si>
  <si>
    <t>300277.SZ</t>
    <phoneticPr fontId="8" type="noConversion"/>
  </si>
  <si>
    <t>海联讯</t>
    <phoneticPr fontId="8" type="noConversion"/>
  </si>
  <si>
    <t>300278.SZ</t>
    <phoneticPr fontId="8" type="noConversion"/>
  </si>
  <si>
    <t>华昌达</t>
    <phoneticPr fontId="8" type="noConversion"/>
  </si>
  <si>
    <t>300279.SZ</t>
    <phoneticPr fontId="8" type="noConversion"/>
  </si>
  <si>
    <t>和晶科技</t>
    <phoneticPr fontId="8" type="noConversion"/>
  </si>
  <si>
    <t>300280.SZ</t>
    <phoneticPr fontId="8" type="noConversion"/>
  </si>
  <si>
    <t>南通锻压</t>
    <phoneticPr fontId="8" type="noConversion"/>
  </si>
  <si>
    <t>300281.SZ</t>
    <phoneticPr fontId="8" type="noConversion"/>
  </si>
  <si>
    <t>金明精机</t>
    <phoneticPr fontId="8" type="noConversion"/>
  </si>
  <si>
    <t>300282.SZ</t>
    <phoneticPr fontId="8" type="noConversion"/>
  </si>
  <si>
    <t>汇冠股份</t>
    <phoneticPr fontId="8" type="noConversion"/>
  </si>
  <si>
    <t>300283.SZ</t>
    <phoneticPr fontId="8" type="noConversion"/>
  </si>
  <si>
    <t>温州宏丰</t>
    <phoneticPr fontId="8" type="noConversion"/>
  </si>
  <si>
    <t>300284.SZ</t>
    <phoneticPr fontId="8" type="noConversion"/>
  </si>
  <si>
    <t>苏交科</t>
    <phoneticPr fontId="8" type="noConversion"/>
  </si>
  <si>
    <t>300285.SZ</t>
    <phoneticPr fontId="8" type="noConversion"/>
  </si>
  <si>
    <t>国瓷材料</t>
    <phoneticPr fontId="8" type="noConversion"/>
  </si>
  <si>
    <t>300286.SZ</t>
    <phoneticPr fontId="8" type="noConversion"/>
  </si>
  <si>
    <t>安科瑞</t>
    <phoneticPr fontId="8" type="noConversion"/>
  </si>
  <si>
    <t>300287.SZ</t>
    <phoneticPr fontId="8" type="noConversion"/>
  </si>
  <si>
    <t>飞利信</t>
    <phoneticPr fontId="8" type="noConversion"/>
  </si>
  <si>
    <t>300288.SZ</t>
    <phoneticPr fontId="8" type="noConversion"/>
  </si>
  <si>
    <t>朗玛信息</t>
    <phoneticPr fontId="8" type="noConversion"/>
  </si>
  <si>
    <t>300289.SZ</t>
    <phoneticPr fontId="8" type="noConversion"/>
  </si>
  <si>
    <t>利德曼</t>
    <phoneticPr fontId="8" type="noConversion"/>
  </si>
  <si>
    <t>300290.SZ</t>
    <phoneticPr fontId="8" type="noConversion"/>
  </si>
  <si>
    <t>荣科科技</t>
    <phoneticPr fontId="8" type="noConversion"/>
  </si>
  <si>
    <t>300291.SZ</t>
    <phoneticPr fontId="8" type="noConversion"/>
  </si>
  <si>
    <t>华录百纳</t>
    <phoneticPr fontId="8" type="noConversion"/>
  </si>
  <si>
    <t>300292.SZ</t>
    <phoneticPr fontId="8" type="noConversion"/>
  </si>
  <si>
    <t>吴通控股</t>
    <phoneticPr fontId="8" type="noConversion"/>
  </si>
  <si>
    <t>300293.SZ</t>
    <phoneticPr fontId="8" type="noConversion"/>
  </si>
  <si>
    <t>蓝英装备</t>
    <phoneticPr fontId="8" type="noConversion"/>
  </si>
  <si>
    <t>300294.SZ</t>
    <phoneticPr fontId="8" type="noConversion"/>
  </si>
  <si>
    <t>博雅生物</t>
    <phoneticPr fontId="8" type="noConversion"/>
  </si>
  <si>
    <t>300295.SZ</t>
    <phoneticPr fontId="8" type="noConversion"/>
  </si>
  <si>
    <t>三六五网</t>
    <phoneticPr fontId="8" type="noConversion"/>
  </si>
  <si>
    <t>300296.SZ</t>
    <phoneticPr fontId="8" type="noConversion"/>
  </si>
  <si>
    <t>利亚德</t>
    <phoneticPr fontId="8" type="noConversion"/>
  </si>
  <si>
    <t>300297.SZ</t>
    <phoneticPr fontId="8" type="noConversion"/>
  </si>
  <si>
    <t>蓝盾股份</t>
    <phoneticPr fontId="8" type="noConversion"/>
  </si>
  <si>
    <t>300298.SZ</t>
    <phoneticPr fontId="8" type="noConversion"/>
  </si>
  <si>
    <t>三诺生物</t>
    <phoneticPr fontId="8" type="noConversion"/>
  </si>
  <si>
    <t>300299.SZ</t>
    <phoneticPr fontId="8" type="noConversion"/>
  </si>
  <si>
    <t>富春通信</t>
    <phoneticPr fontId="8" type="noConversion"/>
  </si>
  <si>
    <t>300300.SZ</t>
    <phoneticPr fontId="8" type="noConversion"/>
  </si>
  <si>
    <t>汉鼎宇佑</t>
    <phoneticPr fontId="8" type="noConversion"/>
  </si>
  <si>
    <t>300301.SZ</t>
    <phoneticPr fontId="8" type="noConversion"/>
  </si>
  <si>
    <t>长方集团</t>
    <phoneticPr fontId="8" type="noConversion"/>
  </si>
  <si>
    <t>300302.SZ</t>
    <phoneticPr fontId="8" type="noConversion"/>
  </si>
  <si>
    <t>同有科技</t>
    <phoneticPr fontId="8" type="noConversion"/>
  </si>
  <si>
    <t>300303.SZ</t>
    <phoneticPr fontId="8" type="noConversion"/>
  </si>
  <si>
    <t>聚飞光电</t>
    <phoneticPr fontId="8" type="noConversion"/>
  </si>
  <si>
    <t>300304.SZ</t>
    <phoneticPr fontId="8" type="noConversion"/>
  </si>
  <si>
    <t>云意电气</t>
    <phoneticPr fontId="8" type="noConversion"/>
  </si>
  <si>
    <t>300305.SZ</t>
    <phoneticPr fontId="8" type="noConversion"/>
  </si>
  <si>
    <t>裕兴股份</t>
    <phoneticPr fontId="8" type="noConversion"/>
  </si>
  <si>
    <t>300306.SZ</t>
    <phoneticPr fontId="8" type="noConversion"/>
  </si>
  <si>
    <t>远方光电</t>
    <phoneticPr fontId="8" type="noConversion"/>
  </si>
  <si>
    <t>300307.SZ</t>
    <phoneticPr fontId="8" type="noConversion"/>
  </si>
  <si>
    <t>慈星股份</t>
    <phoneticPr fontId="8" type="noConversion"/>
  </si>
  <si>
    <t>300308.SZ</t>
    <phoneticPr fontId="8" type="noConversion"/>
  </si>
  <si>
    <t>中际装备</t>
    <phoneticPr fontId="8" type="noConversion"/>
  </si>
  <si>
    <t>300309.SZ</t>
    <phoneticPr fontId="8" type="noConversion"/>
  </si>
  <si>
    <t>吉艾科技</t>
    <phoneticPr fontId="8" type="noConversion"/>
  </si>
  <si>
    <t>300310.SZ</t>
    <phoneticPr fontId="8" type="noConversion"/>
  </si>
  <si>
    <t>宜通世纪</t>
    <phoneticPr fontId="8" type="noConversion"/>
  </si>
  <si>
    <t>300311.SZ</t>
    <phoneticPr fontId="8" type="noConversion"/>
  </si>
  <si>
    <t>任子行</t>
    <phoneticPr fontId="8" type="noConversion"/>
  </si>
  <si>
    <t>300312.SZ</t>
    <phoneticPr fontId="8" type="noConversion"/>
  </si>
  <si>
    <t>邦讯技术</t>
    <phoneticPr fontId="8" type="noConversion"/>
  </si>
  <si>
    <t>300313.SZ</t>
    <phoneticPr fontId="8" type="noConversion"/>
  </si>
  <si>
    <t>天山生物</t>
    <phoneticPr fontId="8" type="noConversion"/>
  </si>
  <si>
    <t>300314.SZ</t>
    <phoneticPr fontId="8" type="noConversion"/>
  </si>
  <si>
    <t>戴维医疗</t>
    <phoneticPr fontId="8" type="noConversion"/>
  </si>
  <si>
    <t>300315.SZ</t>
    <phoneticPr fontId="8" type="noConversion"/>
  </si>
  <si>
    <t>掌趣科技</t>
    <phoneticPr fontId="8" type="noConversion"/>
  </si>
  <si>
    <t>300316.SZ</t>
    <phoneticPr fontId="8" type="noConversion"/>
  </si>
  <si>
    <t>晶盛机电</t>
    <phoneticPr fontId="8" type="noConversion"/>
  </si>
  <si>
    <t>300317.SZ</t>
    <phoneticPr fontId="8" type="noConversion"/>
  </si>
  <si>
    <t>珈伟股份</t>
    <phoneticPr fontId="8" type="noConversion"/>
  </si>
  <si>
    <t>300318.SZ</t>
    <phoneticPr fontId="8" type="noConversion"/>
  </si>
  <si>
    <t>博晖创新</t>
    <phoneticPr fontId="8" type="noConversion"/>
  </si>
  <si>
    <t>300319.SZ</t>
    <phoneticPr fontId="8" type="noConversion"/>
  </si>
  <si>
    <t>麦捷科技</t>
    <phoneticPr fontId="8" type="noConversion"/>
  </si>
  <si>
    <t>300320.SZ</t>
    <phoneticPr fontId="8" type="noConversion"/>
  </si>
  <si>
    <t>海达股份</t>
    <phoneticPr fontId="8" type="noConversion"/>
  </si>
  <si>
    <t>300321.SZ</t>
    <phoneticPr fontId="8" type="noConversion"/>
  </si>
  <si>
    <t>同大股份</t>
    <phoneticPr fontId="8" type="noConversion"/>
  </si>
  <si>
    <t>300322.SZ</t>
    <phoneticPr fontId="8" type="noConversion"/>
  </si>
  <si>
    <t>硕贝德</t>
    <phoneticPr fontId="8" type="noConversion"/>
  </si>
  <si>
    <t>300323.SZ</t>
    <phoneticPr fontId="8" type="noConversion"/>
  </si>
  <si>
    <t>华灿光电</t>
    <phoneticPr fontId="8" type="noConversion"/>
  </si>
  <si>
    <t>300324.SZ</t>
    <phoneticPr fontId="8" type="noConversion"/>
  </si>
  <si>
    <t>旋极信息</t>
    <phoneticPr fontId="8" type="noConversion"/>
  </si>
  <si>
    <t>300325.SZ</t>
    <phoneticPr fontId="8" type="noConversion"/>
  </si>
  <si>
    <t>德威新材</t>
    <phoneticPr fontId="8" type="noConversion"/>
  </si>
  <si>
    <t>300326.SZ</t>
    <phoneticPr fontId="8" type="noConversion"/>
  </si>
  <si>
    <t>凯利泰</t>
    <phoneticPr fontId="8" type="noConversion"/>
  </si>
  <si>
    <t>300327.SZ</t>
    <phoneticPr fontId="8" type="noConversion"/>
  </si>
  <si>
    <t>中颖电子</t>
    <phoneticPr fontId="8" type="noConversion"/>
  </si>
  <si>
    <t>300328.SZ</t>
    <phoneticPr fontId="8" type="noConversion"/>
  </si>
  <si>
    <t>宜安科技</t>
    <phoneticPr fontId="8" type="noConversion"/>
  </si>
  <si>
    <t>300329.SZ</t>
    <phoneticPr fontId="8" type="noConversion"/>
  </si>
  <si>
    <t>海伦钢琴</t>
    <phoneticPr fontId="8" type="noConversion"/>
  </si>
  <si>
    <t>300330.SZ</t>
    <phoneticPr fontId="8" type="noConversion"/>
  </si>
  <si>
    <t>华虹计通</t>
    <phoneticPr fontId="8" type="noConversion"/>
  </si>
  <si>
    <t>300331.SZ</t>
    <phoneticPr fontId="8" type="noConversion"/>
  </si>
  <si>
    <t>苏大维格</t>
    <phoneticPr fontId="8" type="noConversion"/>
  </si>
  <si>
    <t>300332.SZ</t>
    <phoneticPr fontId="8" type="noConversion"/>
  </si>
  <si>
    <t>天壕环境</t>
    <phoneticPr fontId="8" type="noConversion"/>
  </si>
  <si>
    <t>300333.SZ</t>
    <phoneticPr fontId="8" type="noConversion"/>
  </si>
  <si>
    <t>兆日科技</t>
    <phoneticPr fontId="8" type="noConversion"/>
  </si>
  <si>
    <t>300334.SZ</t>
    <phoneticPr fontId="8" type="noConversion"/>
  </si>
  <si>
    <t>津膜科技</t>
    <phoneticPr fontId="8" type="noConversion"/>
  </si>
  <si>
    <t>300335.SZ</t>
    <phoneticPr fontId="8" type="noConversion"/>
  </si>
  <si>
    <t>迪森股份</t>
    <phoneticPr fontId="8" type="noConversion"/>
  </si>
  <si>
    <t>300336.SZ</t>
    <phoneticPr fontId="8" type="noConversion"/>
  </si>
  <si>
    <t>新文化</t>
    <phoneticPr fontId="8" type="noConversion"/>
  </si>
  <si>
    <t>300337.SZ</t>
    <phoneticPr fontId="8" type="noConversion"/>
  </si>
  <si>
    <t>银邦股份</t>
    <phoneticPr fontId="8" type="noConversion"/>
  </si>
  <si>
    <t>300338.SZ</t>
    <phoneticPr fontId="8" type="noConversion"/>
  </si>
  <si>
    <t>开元仪器</t>
    <phoneticPr fontId="8" type="noConversion"/>
  </si>
  <si>
    <t>300339.SZ</t>
    <phoneticPr fontId="8" type="noConversion"/>
  </si>
  <si>
    <t>润和软件</t>
    <phoneticPr fontId="8" type="noConversion"/>
  </si>
  <si>
    <t>300340.SZ</t>
    <phoneticPr fontId="8" type="noConversion"/>
  </si>
  <si>
    <t>科恒股份</t>
    <phoneticPr fontId="8" type="noConversion"/>
  </si>
  <si>
    <t>300341.SZ</t>
    <phoneticPr fontId="8" type="noConversion"/>
  </si>
  <si>
    <t>麦迪电气</t>
    <phoneticPr fontId="8" type="noConversion"/>
  </si>
  <si>
    <t>300342.SZ</t>
    <phoneticPr fontId="8" type="noConversion"/>
  </si>
  <si>
    <t>天银机电</t>
    <phoneticPr fontId="8" type="noConversion"/>
  </si>
  <si>
    <t>300343.SZ</t>
    <phoneticPr fontId="8" type="noConversion"/>
  </si>
  <si>
    <t>联创互联</t>
    <phoneticPr fontId="8" type="noConversion"/>
  </si>
  <si>
    <t>300344.SZ</t>
    <phoneticPr fontId="8" type="noConversion"/>
  </si>
  <si>
    <t>太空板业</t>
    <phoneticPr fontId="8" type="noConversion"/>
  </si>
  <si>
    <t>300345.SZ</t>
    <phoneticPr fontId="8" type="noConversion"/>
  </si>
  <si>
    <t>红宇新材</t>
    <phoneticPr fontId="8" type="noConversion"/>
  </si>
  <si>
    <t>300346.SZ</t>
    <phoneticPr fontId="8" type="noConversion"/>
  </si>
  <si>
    <t>南大光电</t>
    <phoneticPr fontId="8" type="noConversion"/>
  </si>
  <si>
    <t>300347.SZ</t>
    <phoneticPr fontId="8" type="noConversion"/>
  </si>
  <si>
    <t>泰格医药</t>
    <phoneticPr fontId="8" type="noConversion"/>
  </si>
  <si>
    <t>300348.SZ</t>
    <phoneticPr fontId="8" type="noConversion"/>
  </si>
  <si>
    <t>长亮科技</t>
    <phoneticPr fontId="8" type="noConversion"/>
  </si>
  <si>
    <t>300349.SZ</t>
    <phoneticPr fontId="8" type="noConversion"/>
  </si>
  <si>
    <t>金卡股份</t>
    <phoneticPr fontId="8" type="noConversion"/>
  </si>
  <si>
    <t>300350.SZ</t>
    <phoneticPr fontId="8" type="noConversion"/>
  </si>
  <si>
    <t>华鹏飞</t>
    <phoneticPr fontId="8" type="noConversion"/>
  </si>
  <si>
    <t>300351.SZ</t>
    <phoneticPr fontId="8" type="noConversion"/>
  </si>
  <si>
    <t>永贵电器</t>
    <phoneticPr fontId="8" type="noConversion"/>
  </si>
  <si>
    <t>300352.SZ</t>
    <phoneticPr fontId="8" type="noConversion"/>
  </si>
  <si>
    <t>北信源</t>
    <phoneticPr fontId="8" type="noConversion"/>
  </si>
  <si>
    <t>300353.SZ</t>
    <phoneticPr fontId="8" type="noConversion"/>
  </si>
  <si>
    <t>东土科技</t>
    <phoneticPr fontId="8" type="noConversion"/>
  </si>
  <si>
    <t>300354.SZ</t>
    <phoneticPr fontId="8" type="noConversion"/>
  </si>
  <si>
    <t>东华测试</t>
    <phoneticPr fontId="8" type="noConversion"/>
  </si>
  <si>
    <t>300355.SZ</t>
    <phoneticPr fontId="8" type="noConversion"/>
  </si>
  <si>
    <t>蒙草生态</t>
    <phoneticPr fontId="8" type="noConversion"/>
  </si>
  <si>
    <t>300356.SZ</t>
    <phoneticPr fontId="8" type="noConversion"/>
  </si>
  <si>
    <t>光一科技</t>
    <phoneticPr fontId="8" type="noConversion"/>
  </si>
  <si>
    <t>300357.SZ</t>
    <phoneticPr fontId="8" type="noConversion"/>
  </si>
  <si>
    <t>我武生物</t>
    <phoneticPr fontId="8" type="noConversion"/>
  </si>
  <si>
    <t>300358.SZ</t>
    <phoneticPr fontId="8" type="noConversion"/>
  </si>
  <si>
    <t>楚天科技</t>
    <phoneticPr fontId="8" type="noConversion"/>
  </si>
  <si>
    <t>300359.SZ</t>
    <phoneticPr fontId="8" type="noConversion"/>
  </si>
  <si>
    <t>全通教育</t>
    <phoneticPr fontId="8" type="noConversion"/>
  </si>
  <si>
    <t>300360.SZ</t>
    <phoneticPr fontId="8" type="noConversion"/>
  </si>
  <si>
    <t>炬华科技</t>
    <phoneticPr fontId="8" type="noConversion"/>
  </si>
  <si>
    <t>300362.SZ</t>
    <phoneticPr fontId="8" type="noConversion"/>
  </si>
  <si>
    <t>天翔环境</t>
    <phoneticPr fontId="8" type="noConversion"/>
  </si>
  <si>
    <t>300363.SZ</t>
    <phoneticPr fontId="8" type="noConversion"/>
  </si>
  <si>
    <t>博腾股份</t>
    <phoneticPr fontId="8" type="noConversion"/>
  </si>
  <si>
    <t>300364.SZ</t>
    <phoneticPr fontId="8" type="noConversion"/>
  </si>
  <si>
    <t>中文在线</t>
    <phoneticPr fontId="8" type="noConversion"/>
  </si>
  <si>
    <t>300365.SZ</t>
    <phoneticPr fontId="8" type="noConversion"/>
  </si>
  <si>
    <t>恒华科技</t>
    <phoneticPr fontId="8" type="noConversion"/>
  </si>
  <si>
    <t>300366.SZ</t>
    <phoneticPr fontId="8" type="noConversion"/>
  </si>
  <si>
    <t>创意信息</t>
    <phoneticPr fontId="8" type="noConversion"/>
  </si>
  <si>
    <t>300367.SZ</t>
    <phoneticPr fontId="8" type="noConversion"/>
  </si>
  <si>
    <t>东方网力</t>
    <phoneticPr fontId="8" type="noConversion"/>
  </si>
  <si>
    <t>300368.SZ</t>
    <phoneticPr fontId="8" type="noConversion"/>
  </si>
  <si>
    <t>汇金股份</t>
    <phoneticPr fontId="8" type="noConversion"/>
  </si>
  <si>
    <t>300369.SZ</t>
    <phoneticPr fontId="8" type="noConversion"/>
  </si>
  <si>
    <t>绿盟科技</t>
    <phoneticPr fontId="8" type="noConversion"/>
  </si>
  <si>
    <t>300370.SZ</t>
    <phoneticPr fontId="8" type="noConversion"/>
  </si>
  <si>
    <t>安控科技</t>
    <phoneticPr fontId="8" type="noConversion"/>
  </si>
  <si>
    <t>300371.SZ</t>
    <phoneticPr fontId="8" type="noConversion"/>
  </si>
  <si>
    <t>汇中股份</t>
    <phoneticPr fontId="8" type="noConversion"/>
  </si>
  <si>
    <t>300372.SZ</t>
    <phoneticPr fontId="8" type="noConversion"/>
  </si>
  <si>
    <t>欣泰电气</t>
    <phoneticPr fontId="8" type="noConversion"/>
  </si>
  <si>
    <t>300373.SZ</t>
    <phoneticPr fontId="8" type="noConversion"/>
  </si>
  <si>
    <t>扬杰科技</t>
    <phoneticPr fontId="8" type="noConversion"/>
  </si>
  <si>
    <t>300374.SZ</t>
    <phoneticPr fontId="8" type="noConversion"/>
  </si>
  <si>
    <t>恒通科技</t>
    <phoneticPr fontId="8" type="noConversion"/>
  </si>
  <si>
    <t>300375.SZ</t>
    <phoneticPr fontId="8" type="noConversion"/>
  </si>
  <si>
    <t>鹏翎股份</t>
    <phoneticPr fontId="8" type="noConversion"/>
  </si>
  <si>
    <t>300376.SZ</t>
    <phoneticPr fontId="8" type="noConversion"/>
  </si>
  <si>
    <t>易事特</t>
    <phoneticPr fontId="8" type="noConversion"/>
  </si>
  <si>
    <t>300377.SZ</t>
    <phoneticPr fontId="8" type="noConversion"/>
  </si>
  <si>
    <t>赢时胜</t>
    <phoneticPr fontId="8" type="noConversion"/>
  </si>
  <si>
    <t>300378.SZ</t>
    <phoneticPr fontId="8" type="noConversion"/>
  </si>
  <si>
    <t>鼎捷软件</t>
    <phoneticPr fontId="8" type="noConversion"/>
  </si>
  <si>
    <t>300379.SZ</t>
    <phoneticPr fontId="8" type="noConversion"/>
  </si>
  <si>
    <t>东方通</t>
    <phoneticPr fontId="8" type="noConversion"/>
  </si>
  <si>
    <t>300380.SZ</t>
    <phoneticPr fontId="8" type="noConversion"/>
  </si>
  <si>
    <t>安硕信息</t>
    <phoneticPr fontId="8" type="noConversion"/>
  </si>
  <si>
    <t>300381.SZ</t>
    <phoneticPr fontId="8" type="noConversion"/>
  </si>
  <si>
    <t>溢多利</t>
    <phoneticPr fontId="8" type="noConversion"/>
  </si>
  <si>
    <t>300382.SZ</t>
    <phoneticPr fontId="8" type="noConversion"/>
  </si>
  <si>
    <t>斯莱克</t>
    <phoneticPr fontId="8" type="noConversion"/>
  </si>
  <si>
    <t>300383.SZ</t>
    <phoneticPr fontId="8" type="noConversion"/>
  </si>
  <si>
    <t>光环新网</t>
    <phoneticPr fontId="8" type="noConversion"/>
  </si>
  <si>
    <t>300384.SZ</t>
    <phoneticPr fontId="8" type="noConversion"/>
  </si>
  <si>
    <t>三联虹普</t>
    <phoneticPr fontId="8" type="noConversion"/>
  </si>
  <si>
    <t>300385.SZ</t>
    <phoneticPr fontId="8" type="noConversion"/>
  </si>
  <si>
    <t>雪浪环境</t>
    <phoneticPr fontId="8" type="noConversion"/>
  </si>
  <si>
    <t>300386.SZ</t>
    <phoneticPr fontId="8" type="noConversion"/>
  </si>
  <si>
    <t>飞天诚信</t>
    <phoneticPr fontId="8" type="noConversion"/>
  </si>
  <si>
    <t>300387.SZ</t>
    <phoneticPr fontId="8" type="noConversion"/>
  </si>
  <si>
    <t>富邦股份</t>
    <phoneticPr fontId="8" type="noConversion"/>
  </si>
  <si>
    <t>300388.SZ</t>
    <phoneticPr fontId="8" type="noConversion"/>
  </si>
  <si>
    <t>国祯环保</t>
    <phoneticPr fontId="8" type="noConversion"/>
  </si>
  <si>
    <t>300389.SZ</t>
    <phoneticPr fontId="8" type="noConversion"/>
  </si>
  <si>
    <t>艾比森</t>
    <phoneticPr fontId="8" type="noConversion"/>
  </si>
  <si>
    <t>300390.SZ</t>
    <phoneticPr fontId="8" type="noConversion"/>
  </si>
  <si>
    <t>天华超净</t>
    <phoneticPr fontId="8" type="noConversion"/>
  </si>
  <si>
    <t>300391.SZ</t>
    <phoneticPr fontId="8" type="noConversion"/>
  </si>
  <si>
    <t>康跃科技</t>
    <phoneticPr fontId="8" type="noConversion"/>
  </si>
  <si>
    <t>300392.SZ</t>
    <phoneticPr fontId="8" type="noConversion"/>
  </si>
  <si>
    <t>腾信股份</t>
    <phoneticPr fontId="8" type="noConversion"/>
  </si>
  <si>
    <t>300393.SZ</t>
    <phoneticPr fontId="8" type="noConversion"/>
  </si>
  <si>
    <t>中来股份</t>
    <phoneticPr fontId="8" type="noConversion"/>
  </si>
  <si>
    <t>300394.SZ</t>
    <phoneticPr fontId="8" type="noConversion"/>
  </si>
  <si>
    <t>天孚通信</t>
    <phoneticPr fontId="8" type="noConversion"/>
  </si>
  <si>
    <t>300395.SZ</t>
    <phoneticPr fontId="8" type="noConversion"/>
  </si>
  <si>
    <t>菲利华</t>
    <phoneticPr fontId="8" type="noConversion"/>
  </si>
  <si>
    <t>300396.SZ</t>
    <phoneticPr fontId="8" type="noConversion"/>
  </si>
  <si>
    <t>迪瑞医疗</t>
    <phoneticPr fontId="8" type="noConversion"/>
  </si>
  <si>
    <t>300397.SZ</t>
    <phoneticPr fontId="8" type="noConversion"/>
  </si>
  <si>
    <t>天和防务</t>
    <phoneticPr fontId="8" type="noConversion"/>
  </si>
  <si>
    <t>300398.SZ</t>
    <phoneticPr fontId="8" type="noConversion"/>
  </si>
  <si>
    <t>飞凯材料</t>
    <phoneticPr fontId="8" type="noConversion"/>
  </si>
  <si>
    <t>300399.SZ</t>
    <phoneticPr fontId="8" type="noConversion"/>
  </si>
  <si>
    <t>京天利</t>
    <phoneticPr fontId="8" type="noConversion"/>
  </si>
  <si>
    <t>300400.SZ</t>
    <phoneticPr fontId="8" type="noConversion"/>
  </si>
  <si>
    <t>劲拓股份</t>
    <phoneticPr fontId="8" type="noConversion"/>
  </si>
  <si>
    <t>300401.SZ</t>
    <phoneticPr fontId="8" type="noConversion"/>
  </si>
  <si>
    <t>花园生物</t>
    <phoneticPr fontId="8" type="noConversion"/>
  </si>
  <si>
    <t>300402.SZ</t>
    <phoneticPr fontId="8" type="noConversion"/>
  </si>
  <si>
    <t>宝色股份</t>
    <phoneticPr fontId="8" type="noConversion"/>
  </si>
  <si>
    <t>300403.SZ</t>
    <phoneticPr fontId="8" type="noConversion"/>
  </si>
  <si>
    <t>地尔汉宇</t>
    <phoneticPr fontId="8" type="noConversion"/>
  </si>
  <si>
    <t>300404.SZ</t>
    <phoneticPr fontId="8" type="noConversion"/>
  </si>
  <si>
    <t>博济医药</t>
    <phoneticPr fontId="8" type="noConversion"/>
  </si>
  <si>
    <t>300405.SZ</t>
    <phoneticPr fontId="8" type="noConversion"/>
  </si>
  <si>
    <t>科隆精化</t>
    <phoneticPr fontId="8" type="noConversion"/>
  </si>
  <si>
    <t>300406.SZ</t>
    <phoneticPr fontId="8" type="noConversion"/>
  </si>
  <si>
    <t>九强生物</t>
    <phoneticPr fontId="8" type="noConversion"/>
  </si>
  <si>
    <t>300407.SZ</t>
    <phoneticPr fontId="8" type="noConversion"/>
  </si>
  <si>
    <t>凯发电气</t>
    <phoneticPr fontId="8" type="noConversion"/>
  </si>
  <si>
    <t>300408.SZ</t>
    <phoneticPr fontId="8" type="noConversion"/>
  </si>
  <si>
    <t>三环集团</t>
    <phoneticPr fontId="8" type="noConversion"/>
  </si>
  <si>
    <t>300409.SZ</t>
    <phoneticPr fontId="8" type="noConversion"/>
  </si>
  <si>
    <t>道氏技术</t>
    <phoneticPr fontId="8" type="noConversion"/>
  </si>
  <si>
    <t>300410.SZ</t>
    <phoneticPr fontId="8" type="noConversion"/>
  </si>
  <si>
    <t>正业科技</t>
    <phoneticPr fontId="8" type="noConversion"/>
  </si>
  <si>
    <t>300411.SZ</t>
    <phoneticPr fontId="8" type="noConversion"/>
  </si>
  <si>
    <t>金盾股份</t>
    <phoneticPr fontId="8" type="noConversion"/>
  </si>
  <si>
    <t>300412.SZ</t>
    <phoneticPr fontId="8" type="noConversion"/>
  </si>
  <si>
    <t>迦南科技</t>
    <phoneticPr fontId="8" type="noConversion"/>
  </si>
  <si>
    <t>300413.SZ</t>
    <phoneticPr fontId="8" type="noConversion"/>
  </si>
  <si>
    <t>快乐购</t>
    <phoneticPr fontId="8" type="noConversion"/>
  </si>
  <si>
    <t>300414.SZ</t>
    <phoneticPr fontId="8" type="noConversion"/>
  </si>
  <si>
    <t>中光防雷</t>
    <phoneticPr fontId="8" type="noConversion"/>
  </si>
  <si>
    <t>300415.SZ</t>
    <phoneticPr fontId="8" type="noConversion"/>
  </si>
  <si>
    <t>伊之密</t>
    <phoneticPr fontId="8" type="noConversion"/>
  </si>
  <si>
    <t>300416.SZ</t>
    <phoneticPr fontId="8" type="noConversion"/>
  </si>
  <si>
    <t>苏试试验</t>
    <phoneticPr fontId="8" type="noConversion"/>
  </si>
  <si>
    <t>300417.SZ</t>
    <phoneticPr fontId="8" type="noConversion"/>
  </si>
  <si>
    <t>南华仪器</t>
    <phoneticPr fontId="8" type="noConversion"/>
  </si>
  <si>
    <t>300418.SZ</t>
    <phoneticPr fontId="8" type="noConversion"/>
  </si>
  <si>
    <t>昆仑万维</t>
    <phoneticPr fontId="8" type="noConversion"/>
  </si>
  <si>
    <t>300419.SZ</t>
    <phoneticPr fontId="8" type="noConversion"/>
  </si>
  <si>
    <t>浩丰科技</t>
    <phoneticPr fontId="8" type="noConversion"/>
  </si>
  <si>
    <t>300420.SZ</t>
    <phoneticPr fontId="8" type="noConversion"/>
  </si>
  <si>
    <t>五洋科技</t>
    <phoneticPr fontId="8" type="noConversion"/>
  </si>
  <si>
    <t>300421.SZ</t>
    <phoneticPr fontId="8" type="noConversion"/>
  </si>
  <si>
    <t>力星股份</t>
    <phoneticPr fontId="8" type="noConversion"/>
  </si>
  <si>
    <t>300422.SZ</t>
    <phoneticPr fontId="8" type="noConversion"/>
  </si>
  <si>
    <t>博世科</t>
    <phoneticPr fontId="8" type="noConversion"/>
  </si>
  <si>
    <t>300423.SZ</t>
    <phoneticPr fontId="8" type="noConversion"/>
  </si>
  <si>
    <t>鲁亿通</t>
    <phoneticPr fontId="8" type="noConversion"/>
  </si>
  <si>
    <t>300424.SZ</t>
    <phoneticPr fontId="8" type="noConversion"/>
  </si>
  <si>
    <t>航新科技</t>
    <phoneticPr fontId="8" type="noConversion"/>
  </si>
  <si>
    <t>300425.SZ</t>
    <phoneticPr fontId="8" type="noConversion"/>
  </si>
  <si>
    <t>环能科技</t>
    <phoneticPr fontId="8" type="noConversion"/>
  </si>
  <si>
    <t>300426.SZ</t>
    <phoneticPr fontId="8" type="noConversion"/>
  </si>
  <si>
    <t>唐德影视</t>
    <phoneticPr fontId="8" type="noConversion"/>
  </si>
  <si>
    <t>300427.SZ</t>
    <phoneticPr fontId="8" type="noConversion"/>
  </si>
  <si>
    <t>红相电力</t>
    <phoneticPr fontId="8" type="noConversion"/>
  </si>
  <si>
    <t>300428.SZ</t>
    <phoneticPr fontId="8" type="noConversion"/>
  </si>
  <si>
    <t>四通新材</t>
    <phoneticPr fontId="8" type="noConversion"/>
  </si>
  <si>
    <t>300429.SZ</t>
    <phoneticPr fontId="8" type="noConversion"/>
  </si>
  <si>
    <t>强力新材</t>
    <phoneticPr fontId="8" type="noConversion"/>
  </si>
  <si>
    <t>300430.SZ</t>
    <phoneticPr fontId="8" type="noConversion"/>
  </si>
  <si>
    <t>诚益通</t>
    <phoneticPr fontId="8" type="noConversion"/>
  </si>
  <si>
    <t>300431.SZ</t>
    <phoneticPr fontId="8" type="noConversion"/>
  </si>
  <si>
    <t>暴风集团</t>
    <phoneticPr fontId="8" type="noConversion"/>
  </si>
  <si>
    <t>300432.SZ</t>
    <phoneticPr fontId="8" type="noConversion"/>
  </si>
  <si>
    <t>富临精工</t>
    <phoneticPr fontId="8" type="noConversion"/>
  </si>
  <si>
    <t>300433.SZ</t>
    <phoneticPr fontId="8" type="noConversion"/>
  </si>
  <si>
    <t>蓝思科技</t>
    <phoneticPr fontId="8" type="noConversion"/>
  </si>
  <si>
    <t>300434.SZ</t>
    <phoneticPr fontId="8" type="noConversion"/>
  </si>
  <si>
    <t>金石东方</t>
    <phoneticPr fontId="8" type="noConversion"/>
  </si>
  <si>
    <t>300435.SZ</t>
    <phoneticPr fontId="8" type="noConversion"/>
  </si>
  <si>
    <t>中泰股份</t>
    <phoneticPr fontId="8" type="noConversion"/>
  </si>
  <si>
    <t>300436.SZ</t>
    <phoneticPr fontId="8" type="noConversion"/>
  </si>
  <si>
    <t>广生堂</t>
    <phoneticPr fontId="8" type="noConversion"/>
  </si>
  <si>
    <t>300437.SZ</t>
    <phoneticPr fontId="8" type="noConversion"/>
  </si>
  <si>
    <t>清水源</t>
    <phoneticPr fontId="8" type="noConversion"/>
  </si>
  <si>
    <t>300438.SZ</t>
    <phoneticPr fontId="8" type="noConversion"/>
  </si>
  <si>
    <t>鹏辉能源</t>
    <phoneticPr fontId="8" type="noConversion"/>
  </si>
  <si>
    <t>300439.SZ</t>
    <phoneticPr fontId="8" type="noConversion"/>
  </si>
  <si>
    <t>美康生物</t>
    <phoneticPr fontId="8" type="noConversion"/>
  </si>
  <si>
    <t>300440.SZ</t>
    <phoneticPr fontId="8" type="noConversion"/>
  </si>
  <si>
    <t>运达科技</t>
    <phoneticPr fontId="8" type="noConversion"/>
  </si>
  <si>
    <t>300441.SZ</t>
    <phoneticPr fontId="8" type="noConversion"/>
  </si>
  <si>
    <t>鲍斯股份</t>
    <phoneticPr fontId="8" type="noConversion"/>
  </si>
  <si>
    <t>300442.SZ</t>
    <phoneticPr fontId="8" type="noConversion"/>
  </si>
  <si>
    <t>普丽盛</t>
    <phoneticPr fontId="8" type="noConversion"/>
  </si>
  <si>
    <t>300443.SZ</t>
    <phoneticPr fontId="8" type="noConversion"/>
  </si>
  <si>
    <t>金雷风电</t>
    <phoneticPr fontId="8" type="noConversion"/>
  </si>
  <si>
    <t>300444.SZ</t>
    <phoneticPr fontId="8" type="noConversion"/>
  </si>
  <si>
    <t>双杰电气</t>
    <phoneticPr fontId="8" type="noConversion"/>
  </si>
  <si>
    <t>300445.SZ</t>
    <phoneticPr fontId="8" type="noConversion"/>
  </si>
  <si>
    <t>康斯特</t>
    <phoneticPr fontId="8" type="noConversion"/>
  </si>
  <si>
    <t>300446.SZ</t>
    <phoneticPr fontId="8" type="noConversion"/>
  </si>
  <si>
    <t>乐凯新材</t>
    <phoneticPr fontId="8" type="noConversion"/>
  </si>
  <si>
    <t>300447.SZ</t>
    <phoneticPr fontId="8" type="noConversion"/>
  </si>
  <si>
    <t>全信股份</t>
    <phoneticPr fontId="8" type="noConversion"/>
  </si>
  <si>
    <t>300448.SZ</t>
    <phoneticPr fontId="8" type="noConversion"/>
  </si>
  <si>
    <t>浩云科技</t>
    <phoneticPr fontId="8" type="noConversion"/>
  </si>
  <si>
    <t>300449.SZ</t>
    <phoneticPr fontId="8" type="noConversion"/>
  </si>
  <si>
    <t>汉邦高科</t>
    <phoneticPr fontId="8" type="noConversion"/>
  </si>
  <si>
    <t>300450.SZ</t>
    <phoneticPr fontId="8" type="noConversion"/>
  </si>
  <si>
    <t>先导智能</t>
    <phoneticPr fontId="8" type="noConversion"/>
  </si>
  <si>
    <t>300451.SZ</t>
    <phoneticPr fontId="8" type="noConversion"/>
  </si>
  <si>
    <t>创业软件</t>
    <phoneticPr fontId="8" type="noConversion"/>
  </si>
  <si>
    <t>300452.SZ</t>
    <phoneticPr fontId="8" type="noConversion"/>
  </si>
  <si>
    <t>山河药辅</t>
    <phoneticPr fontId="8" type="noConversion"/>
  </si>
  <si>
    <t>300453.SZ</t>
    <phoneticPr fontId="8" type="noConversion"/>
  </si>
  <si>
    <t>三鑫医疗</t>
    <phoneticPr fontId="8" type="noConversion"/>
  </si>
  <si>
    <t>300455.SZ</t>
    <phoneticPr fontId="8" type="noConversion"/>
  </si>
  <si>
    <t>康拓红外</t>
    <phoneticPr fontId="8" type="noConversion"/>
  </si>
  <si>
    <t>300456.SZ</t>
    <phoneticPr fontId="8" type="noConversion"/>
  </si>
  <si>
    <t>耐威科技</t>
    <phoneticPr fontId="8" type="noConversion"/>
  </si>
  <si>
    <t>300457.SZ</t>
    <phoneticPr fontId="8" type="noConversion"/>
  </si>
  <si>
    <t>赢合科技</t>
    <phoneticPr fontId="8" type="noConversion"/>
  </si>
  <si>
    <t>300458.SZ</t>
    <phoneticPr fontId="8" type="noConversion"/>
  </si>
  <si>
    <t>全志科技</t>
    <phoneticPr fontId="8" type="noConversion"/>
  </si>
  <si>
    <t>300459.SZ</t>
    <phoneticPr fontId="8" type="noConversion"/>
  </si>
  <si>
    <t>金科娱乐</t>
    <phoneticPr fontId="8" type="noConversion"/>
  </si>
  <si>
    <t>300460.SZ</t>
    <phoneticPr fontId="8" type="noConversion"/>
  </si>
  <si>
    <t>惠伦晶体</t>
    <phoneticPr fontId="8" type="noConversion"/>
  </si>
  <si>
    <t>300461.SZ</t>
    <phoneticPr fontId="8" type="noConversion"/>
  </si>
  <si>
    <t>田中精机</t>
    <phoneticPr fontId="8" type="noConversion"/>
  </si>
  <si>
    <t>300462.SZ</t>
    <phoneticPr fontId="8" type="noConversion"/>
  </si>
  <si>
    <t>华铭智能</t>
    <phoneticPr fontId="8" type="noConversion"/>
  </si>
  <si>
    <t>300463.SZ</t>
    <phoneticPr fontId="8" type="noConversion"/>
  </si>
  <si>
    <t>迈克生物</t>
    <phoneticPr fontId="8" type="noConversion"/>
  </si>
  <si>
    <t>300464.SZ</t>
    <phoneticPr fontId="8" type="noConversion"/>
  </si>
  <si>
    <t>星徽精密</t>
    <phoneticPr fontId="8" type="noConversion"/>
  </si>
  <si>
    <t>300465.SZ</t>
    <phoneticPr fontId="8" type="noConversion"/>
  </si>
  <si>
    <t>高伟达</t>
    <phoneticPr fontId="8" type="noConversion"/>
  </si>
  <si>
    <t>300466.SZ</t>
    <phoneticPr fontId="8" type="noConversion"/>
  </si>
  <si>
    <t>赛摩电气</t>
    <phoneticPr fontId="8" type="noConversion"/>
  </si>
  <si>
    <t>300467.SZ</t>
    <phoneticPr fontId="8" type="noConversion"/>
  </si>
  <si>
    <t>迅游科技</t>
    <phoneticPr fontId="8" type="noConversion"/>
  </si>
  <si>
    <t>300468.SZ</t>
    <phoneticPr fontId="8" type="noConversion"/>
  </si>
  <si>
    <t>四方精创</t>
    <phoneticPr fontId="8" type="noConversion"/>
  </si>
  <si>
    <t>300469.SZ</t>
    <phoneticPr fontId="8" type="noConversion"/>
  </si>
  <si>
    <t>信息发展</t>
    <phoneticPr fontId="8" type="noConversion"/>
  </si>
  <si>
    <t>300470.SZ</t>
    <phoneticPr fontId="8" type="noConversion"/>
  </si>
  <si>
    <t>日机密封</t>
    <phoneticPr fontId="8" type="noConversion"/>
  </si>
  <si>
    <t>300471.SZ</t>
    <phoneticPr fontId="8" type="noConversion"/>
  </si>
  <si>
    <t>厚普股份</t>
    <phoneticPr fontId="8" type="noConversion"/>
  </si>
  <si>
    <t>300472.SZ</t>
    <phoneticPr fontId="8" type="noConversion"/>
  </si>
  <si>
    <t>新元科技</t>
    <phoneticPr fontId="8" type="noConversion"/>
  </si>
  <si>
    <t>300473.SZ</t>
    <phoneticPr fontId="8" type="noConversion"/>
  </si>
  <si>
    <t>德尔股份</t>
    <phoneticPr fontId="8" type="noConversion"/>
  </si>
  <si>
    <t>300474.SZ</t>
    <phoneticPr fontId="8" type="noConversion"/>
  </si>
  <si>
    <t>景嘉微</t>
    <phoneticPr fontId="8" type="noConversion"/>
  </si>
  <si>
    <t>300475.SZ</t>
    <phoneticPr fontId="8" type="noConversion"/>
  </si>
  <si>
    <t>聚隆科技</t>
    <phoneticPr fontId="8" type="noConversion"/>
  </si>
  <si>
    <t>300476.SZ</t>
    <phoneticPr fontId="8" type="noConversion"/>
  </si>
  <si>
    <t>胜宏科技</t>
    <phoneticPr fontId="8" type="noConversion"/>
  </si>
  <si>
    <t>300477.SZ</t>
    <phoneticPr fontId="8" type="noConversion"/>
  </si>
  <si>
    <t>合纵科技</t>
    <phoneticPr fontId="8" type="noConversion"/>
  </si>
  <si>
    <t>300478.SZ</t>
    <phoneticPr fontId="8" type="noConversion"/>
  </si>
  <si>
    <t>杭州高新</t>
    <phoneticPr fontId="8" type="noConversion"/>
  </si>
  <si>
    <t>300479.SZ</t>
    <phoneticPr fontId="8" type="noConversion"/>
  </si>
  <si>
    <t>神思电子</t>
    <phoneticPr fontId="8" type="noConversion"/>
  </si>
  <si>
    <t>300480.SZ</t>
    <phoneticPr fontId="8" type="noConversion"/>
  </si>
  <si>
    <t>光力科技</t>
    <phoneticPr fontId="8" type="noConversion"/>
  </si>
  <si>
    <t>300481.SZ</t>
    <phoneticPr fontId="8" type="noConversion"/>
  </si>
  <si>
    <t>濮阳惠成</t>
    <phoneticPr fontId="8" type="noConversion"/>
  </si>
  <si>
    <t>300482.SZ</t>
    <phoneticPr fontId="8" type="noConversion"/>
  </si>
  <si>
    <t>万孚生物</t>
    <phoneticPr fontId="8" type="noConversion"/>
  </si>
  <si>
    <t>300483.SZ</t>
    <phoneticPr fontId="8" type="noConversion"/>
  </si>
  <si>
    <t>沃施股份</t>
    <phoneticPr fontId="8" type="noConversion"/>
  </si>
  <si>
    <t>300484.SZ</t>
    <phoneticPr fontId="8" type="noConversion"/>
  </si>
  <si>
    <t>蓝海华腾</t>
    <phoneticPr fontId="8" type="noConversion"/>
  </si>
  <si>
    <t>300485.SZ</t>
    <phoneticPr fontId="8" type="noConversion"/>
  </si>
  <si>
    <t>赛升药业</t>
    <phoneticPr fontId="8" type="noConversion"/>
  </si>
  <si>
    <t>300486.SZ</t>
    <phoneticPr fontId="8" type="noConversion"/>
  </si>
  <si>
    <t>东杰智能</t>
    <phoneticPr fontId="8" type="noConversion"/>
  </si>
  <si>
    <t>300487.SZ</t>
    <phoneticPr fontId="8" type="noConversion"/>
  </si>
  <si>
    <t>蓝晓科技</t>
    <phoneticPr fontId="8" type="noConversion"/>
  </si>
  <si>
    <t>300488.SZ</t>
    <phoneticPr fontId="8" type="noConversion"/>
  </si>
  <si>
    <t>恒锋工具</t>
    <phoneticPr fontId="8" type="noConversion"/>
  </si>
  <si>
    <t>300489.SZ</t>
    <phoneticPr fontId="8" type="noConversion"/>
  </si>
  <si>
    <t>中飞股份</t>
    <phoneticPr fontId="8" type="noConversion"/>
  </si>
  <si>
    <t>300490.SZ</t>
    <phoneticPr fontId="8" type="noConversion"/>
  </si>
  <si>
    <t>华自科技</t>
    <phoneticPr fontId="8" type="noConversion"/>
  </si>
  <si>
    <t>300491.SZ</t>
    <phoneticPr fontId="8" type="noConversion"/>
  </si>
  <si>
    <t>通合科技</t>
    <phoneticPr fontId="8" type="noConversion"/>
  </si>
  <si>
    <t>300492.SZ</t>
    <phoneticPr fontId="8" type="noConversion"/>
  </si>
  <si>
    <t>山鼎设计</t>
    <phoneticPr fontId="8" type="noConversion"/>
  </si>
  <si>
    <t>300493.SZ</t>
    <phoneticPr fontId="8" type="noConversion"/>
  </si>
  <si>
    <t>润欣科技</t>
    <phoneticPr fontId="8" type="noConversion"/>
  </si>
  <si>
    <t>300494.SZ</t>
    <phoneticPr fontId="8" type="noConversion"/>
  </si>
  <si>
    <t>盛天网络</t>
    <phoneticPr fontId="8" type="noConversion"/>
  </si>
  <si>
    <t>300495.SZ</t>
    <phoneticPr fontId="8" type="noConversion"/>
  </si>
  <si>
    <t>美尚生态</t>
    <phoneticPr fontId="8" type="noConversion"/>
  </si>
  <si>
    <t>300496.SZ</t>
    <phoneticPr fontId="8" type="noConversion"/>
  </si>
  <si>
    <t>中科创达</t>
    <phoneticPr fontId="8" type="noConversion"/>
  </si>
  <si>
    <t>300497.SZ</t>
    <phoneticPr fontId="8" type="noConversion"/>
  </si>
  <si>
    <t>富祥股份</t>
    <phoneticPr fontId="8" type="noConversion"/>
  </si>
  <si>
    <t>300498.SZ</t>
    <phoneticPr fontId="8" type="noConversion"/>
  </si>
  <si>
    <t>温氏股份</t>
    <phoneticPr fontId="8" type="noConversion"/>
  </si>
  <si>
    <t>300499.SZ</t>
    <phoneticPr fontId="8" type="noConversion"/>
  </si>
  <si>
    <t>高澜股份</t>
    <phoneticPr fontId="8" type="noConversion"/>
  </si>
  <si>
    <t>300500.SZ</t>
    <phoneticPr fontId="8" type="noConversion"/>
  </si>
  <si>
    <t>苏州设计</t>
    <phoneticPr fontId="8" type="noConversion"/>
  </si>
  <si>
    <t>300501.SZ</t>
    <phoneticPr fontId="8" type="noConversion"/>
  </si>
  <si>
    <t>海顺新材</t>
    <phoneticPr fontId="8" type="noConversion"/>
  </si>
  <si>
    <t>300502.SZ</t>
    <phoneticPr fontId="8" type="noConversion"/>
  </si>
  <si>
    <t>新易盛</t>
    <phoneticPr fontId="8" type="noConversion"/>
  </si>
  <si>
    <t>300503.SZ</t>
    <phoneticPr fontId="8" type="noConversion"/>
  </si>
  <si>
    <t>昊志机电</t>
    <phoneticPr fontId="8" type="noConversion"/>
  </si>
  <si>
    <t>300505.SZ</t>
    <phoneticPr fontId="8" type="noConversion"/>
  </si>
  <si>
    <t>川金诺</t>
    <phoneticPr fontId="8" type="noConversion"/>
  </si>
  <si>
    <t>300506.SZ</t>
    <phoneticPr fontId="8" type="noConversion"/>
  </si>
  <si>
    <t>名家汇</t>
    <phoneticPr fontId="8" type="noConversion"/>
  </si>
  <si>
    <t>300507.SZ</t>
    <phoneticPr fontId="8" type="noConversion"/>
  </si>
  <si>
    <t>苏奥传感</t>
    <phoneticPr fontId="8" type="noConversion"/>
  </si>
  <si>
    <t>300508.SZ</t>
    <phoneticPr fontId="8" type="noConversion"/>
  </si>
  <si>
    <t>维宏股份</t>
    <phoneticPr fontId="8" type="noConversion"/>
  </si>
  <si>
    <t>300509.SZ</t>
    <phoneticPr fontId="8" type="noConversion"/>
  </si>
  <si>
    <t>新美星</t>
    <phoneticPr fontId="8" type="noConversion"/>
  </si>
  <si>
    <t>300510.SZ</t>
    <phoneticPr fontId="8" type="noConversion"/>
  </si>
  <si>
    <t>金冠电气</t>
    <phoneticPr fontId="8" type="noConversion"/>
  </si>
  <si>
    <t>300511.SZ</t>
    <phoneticPr fontId="8" type="noConversion"/>
  </si>
  <si>
    <t>雪榕生物</t>
    <phoneticPr fontId="8" type="noConversion"/>
  </si>
  <si>
    <t>300512.SZ</t>
    <phoneticPr fontId="8" type="noConversion"/>
  </si>
  <si>
    <t>中亚股份</t>
    <phoneticPr fontId="8" type="noConversion"/>
  </si>
  <si>
    <t>300513.SZ</t>
    <phoneticPr fontId="8" type="noConversion"/>
  </si>
  <si>
    <t>恒泰实达</t>
    <phoneticPr fontId="8" type="noConversion"/>
  </si>
  <si>
    <t>300515.SZ</t>
    <phoneticPr fontId="8" type="noConversion"/>
  </si>
  <si>
    <t>三德科技</t>
    <phoneticPr fontId="8" type="noConversion"/>
  </si>
  <si>
    <t>300516.SZ</t>
    <phoneticPr fontId="8" type="noConversion"/>
  </si>
  <si>
    <t>久之洋</t>
    <phoneticPr fontId="8" type="noConversion"/>
  </si>
  <si>
    <t>300517.SZ</t>
    <phoneticPr fontId="8" type="noConversion"/>
  </si>
  <si>
    <t>海波重科</t>
    <phoneticPr fontId="8" type="noConversion"/>
  </si>
  <si>
    <t>300518.SZ</t>
    <phoneticPr fontId="8" type="noConversion"/>
  </si>
  <si>
    <t>盛讯达</t>
    <phoneticPr fontId="8" type="noConversion"/>
  </si>
  <si>
    <t>300519.SZ</t>
    <phoneticPr fontId="8" type="noConversion"/>
  </si>
  <si>
    <t>新光药业</t>
    <phoneticPr fontId="8" type="noConversion"/>
  </si>
  <si>
    <t>300520.SZ</t>
    <phoneticPr fontId="8" type="noConversion"/>
  </si>
  <si>
    <t>科大国创</t>
    <phoneticPr fontId="8" type="noConversion"/>
  </si>
  <si>
    <t>300521.SZ</t>
    <phoneticPr fontId="8" type="noConversion"/>
  </si>
  <si>
    <t>爱司凯</t>
    <phoneticPr fontId="8" type="noConversion"/>
  </si>
  <si>
    <t>300522.SZ</t>
    <phoneticPr fontId="8" type="noConversion"/>
  </si>
  <si>
    <t>世名科技</t>
    <phoneticPr fontId="8" type="noConversion"/>
  </si>
  <si>
    <t>300523.SZ</t>
    <phoneticPr fontId="8" type="noConversion"/>
  </si>
  <si>
    <t>辰安科技</t>
    <phoneticPr fontId="8" type="noConversion"/>
  </si>
  <si>
    <t>300525.SZ</t>
    <phoneticPr fontId="8" type="noConversion"/>
  </si>
  <si>
    <t>博思软件</t>
    <phoneticPr fontId="8" type="noConversion"/>
  </si>
  <si>
    <t>300526.SZ</t>
    <phoneticPr fontId="8" type="noConversion"/>
  </si>
  <si>
    <t>中潜股份</t>
    <phoneticPr fontId="8" type="noConversion"/>
  </si>
  <si>
    <t>300527.SZ</t>
    <phoneticPr fontId="8" type="noConversion"/>
  </si>
  <si>
    <t>华舟应急</t>
    <phoneticPr fontId="8" type="noConversion"/>
  </si>
  <si>
    <t>300528.SZ</t>
    <phoneticPr fontId="8" type="noConversion"/>
  </si>
  <si>
    <t>幸福蓝海</t>
    <phoneticPr fontId="8" type="noConversion"/>
  </si>
  <si>
    <t>300529.SZ</t>
    <phoneticPr fontId="8" type="noConversion"/>
  </si>
  <si>
    <t>健帆生物</t>
    <phoneticPr fontId="8" type="noConversion"/>
  </si>
  <si>
    <t>300530.SZ</t>
    <phoneticPr fontId="8" type="noConversion"/>
  </si>
  <si>
    <t>达志科技</t>
    <phoneticPr fontId="8" type="noConversion"/>
  </si>
  <si>
    <t>300531.SZ</t>
    <phoneticPr fontId="8" type="noConversion"/>
  </si>
  <si>
    <t>优博讯</t>
    <phoneticPr fontId="8" type="noConversion"/>
  </si>
  <si>
    <t>300532.SZ</t>
    <phoneticPr fontId="8" type="noConversion"/>
  </si>
  <si>
    <t>今天国际</t>
    <phoneticPr fontId="8" type="noConversion"/>
  </si>
  <si>
    <t>300533.SZ</t>
    <phoneticPr fontId="8" type="noConversion"/>
  </si>
  <si>
    <t>冰川网络</t>
    <phoneticPr fontId="8" type="noConversion"/>
  </si>
  <si>
    <t>300534.SZ</t>
    <phoneticPr fontId="8" type="noConversion"/>
  </si>
  <si>
    <t>陇神戎发</t>
    <phoneticPr fontId="8" type="noConversion"/>
  </si>
  <si>
    <t>300535.SZ</t>
    <phoneticPr fontId="8" type="noConversion"/>
  </si>
  <si>
    <t>达威股份</t>
    <phoneticPr fontId="8" type="noConversion"/>
  </si>
  <si>
    <t>300536.SZ</t>
    <phoneticPr fontId="8" type="noConversion"/>
  </si>
  <si>
    <t>农尚环境</t>
    <phoneticPr fontId="8" type="noConversion"/>
  </si>
  <si>
    <t>300537.SZ</t>
    <phoneticPr fontId="8" type="noConversion"/>
  </si>
  <si>
    <t>广信材料</t>
    <phoneticPr fontId="8" type="noConversion"/>
  </si>
  <si>
    <t>300538.SZ</t>
    <phoneticPr fontId="8" type="noConversion"/>
  </si>
  <si>
    <t>同益股份</t>
    <phoneticPr fontId="8" type="noConversion"/>
  </si>
  <si>
    <t>300539.SZ</t>
    <phoneticPr fontId="8" type="noConversion"/>
  </si>
  <si>
    <t>横河模具</t>
    <phoneticPr fontId="8" type="noConversion"/>
  </si>
  <si>
    <t>300540.SZ</t>
    <phoneticPr fontId="8" type="noConversion"/>
  </si>
  <si>
    <t>深冷股份</t>
    <phoneticPr fontId="8" type="noConversion"/>
  </si>
  <si>
    <t>300541.SZ</t>
    <phoneticPr fontId="8" type="noConversion"/>
  </si>
  <si>
    <t>先进数通</t>
    <phoneticPr fontId="8" type="noConversion"/>
  </si>
  <si>
    <t>300542.SZ</t>
    <phoneticPr fontId="8" type="noConversion"/>
  </si>
  <si>
    <t>新晨科技</t>
    <phoneticPr fontId="8" type="noConversion"/>
  </si>
  <si>
    <t>300543.SZ</t>
    <phoneticPr fontId="8" type="noConversion"/>
  </si>
  <si>
    <t>朗科智能</t>
    <phoneticPr fontId="8" type="noConversion"/>
  </si>
  <si>
    <t>300545.SZ</t>
    <phoneticPr fontId="8" type="noConversion"/>
  </si>
  <si>
    <t>联得装备</t>
    <phoneticPr fontId="8" type="noConversion"/>
  </si>
  <si>
    <t>300546.SZ</t>
    <phoneticPr fontId="8" type="noConversion"/>
  </si>
  <si>
    <t>雄帝科技</t>
    <phoneticPr fontId="8" type="noConversion"/>
  </si>
  <si>
    <t>300547.SZ</t>
    <phoneticPr fontId="8" type="noConversion"/>
  </si>
  <si>
    <t>川环科技</t>
    <phoneticPr fontId="8" type="noConversion"/>
  </si>
  <si>
    <t>300548.SZ</t>
    <phoneticPr fontId="8" type="noConversion"/>
  </si>
  <si>
    <t>博创科技</t>
    <phoneticPr fontId="8" type="noConversion"/>
  </si>
  <si>
    <t>300549.SZ</t>
    <phoneticPr fontId="8" type="noConversion"/>
  </si>
  <si>
    <t>优德精密</t>
    <phoneticPr fontId="8" type="noConversion"/>
  </si>
  <si>
    <t>300550.SZ</t>
    <phoneticPr fontId="8" type="noConversion"/>
  </si>
  <si>
    <t>和仁科技</t>
    <phoneticPr fontId="8" type="noConversion"/>
  </si>
  <si>
    <t>300551.SZ</t>
    <phoneticPr fontId="8" type="noConversion"/>
  </si>
  <si>
    <t>古鳌科技</t>
    <phoneticPr fontId="8" type="noConversion"/>
  </si>
  <si>
    <t>300552.SZ</t>
    <phoneticPr fontId="8" type="noConversion"/>
  </si>
  <si>
    <t>万集科技</t>
    <phoneticPr fontId="8" type="noConversion"/>
  </si>
  <si>
    <t>300553.SZ</t>
    <phoneticPr fontId="8" type="noConversion"/>
  </si>
  <si>
    <t>集智股份</t>
    <phoneticPr fontId="8" type="noConversion"/>
  </si>
  <si>
    <t>300555.SZ</t>
    <phoneticPr fontId="8" type="noConversion"/>
  </si>
  <si>
    <t>路通视信</t>
    <phoneticPr fontId="8" type="noConversion"/>
  </si>
  <si>
    <t>300556.SZ</t>
    <phoneticPr fontId="8" type="noConversion"/>
  </si>
  <si>
    <t>丝路视觉</t>
    <phoneticPr fontId="8" type="noConversion"/>
  </si>
  <si>
    <t>300557.SZ</t>
    <phoneticPr fontId="8" type="noConversion"/>
  </si>
  <si>
    <t>理工光科</t>
    <phoneticPr fontId="8" type="noConversion"/>
  </si>
  <si>
    <t>300558.SZ</t>
    <phoneticPr fontId="8" type="noConversion"/>
  </si>
  <si>
    <t>贝达药业</t>
    <phoneticPr fontId="8" type="noConversion"/>
  </si>
  <si>
    <t>300559.SZ</t>
    <phoneticPr fontId="8" type="noConversion"/>
  </si>
  <si>
    <t>佳发安泰</t>
    <phoneticPr fontId="8" type="noConversion"/>
  </si>
  <si>
    <t>300560.SZ</t>
    <phoneticPr fontId="8" type="noConversion"/>
  </si>
  <si>
    <t>中富通</t>
    <phoneticPr fontId="8" type="noConversion"/>
  </si>
  <si>
    <t>300561.SZ</t>
    <phoneticPr fontId="8" type="noConversion"/>
  </si>
  <si>
    <t>汇金科技</t>
    <phoneticPr fontId="8" type="noConversion"/>
  </si>
  <si>
    <t>300562.SZ</t>
    <phoneticPr fontId="8" type="noConversion"/>
  </si>
  <si>
    <t>乐心医疗</t>
    <phoneticPr fontId="8" type="noConversion"/>
  </si>
  <si>
    <t>300563.SZ</t>
    <phoneticPr fontId="8" type="noConversion"/>
  </si>
  <si>
    <t>神宇股份</t>
    <phoneticPr fontId="8" type="noConversion"/>
  </si>
  <si>
    <t>300565.SZ</t>
    <phoneticPr fontId="8" type="noConversion"/>
  </si>
  <si>
    <t>科信技术</t>
    <phoneticPr fontId="8" type="noConversion"/>
  </si>
  <si>
    <t>300566.SZ</t>
    <phoneticPr fontId="8" type="noConversion"/>
  </si>
  <si>
    <t>激智科技</t>
    <phoneticPr fontId="8" type="noConversion"/>
  </si>
  <si>
    <t>300567.SZ</t>
    <phoneticPr fontId="8" type="noConversion"/>
  </si>
  <si>
    <t>精测电子</t>
    <phoneticPr fontId="8" type="noConversion"/>
  </si>
  <si>
    <t>300568.SZ</t>
    <phoneticPr fontId="8" type="noConversion"/>
  </si>
  <si>
    <t>星源材质</t>
    <phoneticPr fontId="8" type="noConversion"/>
  </si>
  <si>
    <t>300569.SZ</t>
    <phoneticPr fontId="8" type="noConversion"/>
  </si>
  <si>
    <t>天能重工</t>
    <phoneticPr fontId="8" type="noConversion"/>
  </si>
  <si>
    <t>300570.SZ</t>
    <phoneticPr fontId="8" type="noConversion"/>
  </si>
  <si>
    <t>太辰光</t>
    <phoneticPr fontId="8" type="noConversion"/>
  </si>
  <si>
    <t>300571.SZ</t>
    <phoneticPr fontId="8" type="noConversion"/>
  </si>
  <si>
    <t>平治信息</t>
    <phoneticPr fontId="8" type="noConversion"/>
  </si>
  <si>
    <t>300572.SZ</t>
    <phoneticPr fontId="8" type="noConversion"/>
  </si>
  <si>
    <t>安车检测</t>
    <phoneticPr fontId="8" type="noConversion"/>
  </si>
  <si>
    <t>300573.SZ</t>
    <phoneticPr fontId="8" type="noConversion"/>
  </si>
  <si>
    <t>兴齐眼药</t>
    <phoneticPr fontId="8" type="noConversion"/>
  </si>
  <si>
    <t>300575.SZ</t>
    <phoneticPr fontId="8" type="noConversion"/>
  </si>
  <si>
    <t>中旗股份</t>
    <phoneticPr fontId="8" type="noConversion"/>
  </si>
  <si>
    <t>300576.SZ</t>
    <phoneticPr fontId="8" type="noConversion"/>
  </si>
  <si>
    <t>容大感光</t>
    <phoneticPr fontId="8" type="noConversion"/>
  </si>
  <si>
    <t>300577.SZ</t>
    <phoneticPr fontId="8" type="noConversion"/>
  </si>
  <si>
    <t>开润股份</t>
    <phoneticPr fontId="8" type="noConversion"/>
  </si>
  <si>
    <t>300579.SZ</t>
    <phoneticPr fontId="8" type="noConversion"/>
  </si>
  <si>
    <t>数字认证</t>
    <phoneticPr fontId="8" type="noConversion"/>
  </si>
  <si>
    <t>300580.SZ</t>
    <phoneticPr fontId="8" type="noConversion"/>
  </si>
  <si>
    <t>贝斯特</t>
    <phoneticPr fontId="8" type="noConversion"/>
  </si>
  <si>
    <t>300581.SZ</t>
    <phoneticPr fontId="8" type="noConversion"/>
  </si>
  <si>
    <t>晨曦航空</t>
    <phoneticPr fontId="8" type="noConversion"/>
  </si>
  <si>
    <t>300582.SZ</t>
    <phoneticPr fontId="8" type="noConversion"/>
  </si>
  <si>
    <t>英飞特</t>
    <phoneticPr fontId="8" type="noConversion"/>
  </si>
  <si>
    <t>300583.SZ</t>
    <phoneticPr fontId="8" type="noConversion"/>
  </si>
  <si>
    <t>赛托生物</t>
    <phoneticPr fontId="8" type="noConversion"/>
  </si>
  <si>
    <t>300584.SZ</t>
    <phoneticPr fontId="8" type="noConversion"/>
  </si>
  <si>
    <t>海辰药业</t>
    <phoneticPr fontId="8" type="noConversion"/>
  </si>
  <si>
    <t>300585.SZ</t>
    <phoneticPr fontId="8" type="noConversion"/>
  </si>
  <si>
    <t>奥联电子</t>
    <phoneticPr fontId="8" type="noConversion"/>
  </si>
  <si>
    <t>300586.SZ</t>
    <phoneticPr fontId="8" type="noConversion"/>
  </si>
  <si>
    <t>美联新材</t>
    <phoneticPr fontId="8" type="noConversion"/>
  </si>
  <si>
    <t>300587.SZ</t>
    <phoneticPr fontId="8" type="noConversion"/>
  </si>
  <si>
    <t>天铁股份</t>
    <phoneticPr fontId="8" type="noConversion"/>
  </si>
  <si>
    <t>300588.SZ</t>
    <phoneticPr fontId="8" type="noConversion"/>
  </si>
  <si>
    <t>熙菱信息</t>
    <phoneticPr fontId="8" type="noConversion"/>
  </si>
  <si>
    <t>300589.SZ</t>
    <phoneticPr fontId="8" type="noConversion"/>
  </si>
  <si>
    <t>江龙船艇</t>
    <phoneticPr fontId="8" type="noConversion"/>
  </si>
  <si>
    <t>300590.SZ</t>
    <phoneticPr fontId="8" type="noConversion"/>
  </si>
  <si>
    <t>移为通信</t>
    <phoneticPr fontId="8" type="noConversion"/>
  </si>
  <si>
    <t>300591.SZ</t>
    <phoneticPr fontId="8" type="noConversion"/>
  </si>
  <si>
    <t>万里马</t>
    <phoneticPr fontId="8" type="noConversion"/>
  </si>
  <si>
    <t>300593.SZ</t>
    <phoneticPr fontId="8" type="noConversion"/>
  </si>
  <si>
    <t>新雷能</t>
    <phoneticPr fontId="8" type="noConversion"/>
  </si>
  <si>
    <t>300595.SZ</t>
    <phoneticPr fontId="8" type="noConversion"/>
  </si>
  <si>
    <t>N欧普</t>
    <phoneticPr fontId="8" type="noConversion"/>
  </si>
  <si>
    <t>600000.SH</t>
    <phoneticPr fontId="8" type="noConversion"/>
  </si>
  <si>
    <t>浦发银行</t>
    <phoneticPr fontId="8" type="noConversion"/>
  </si>
  <si>
    <t>600004.SH</t>
    <phoneticPr fontId="8" type="noConversion"/>
  </si>
  <si>
    <t>白云机场</t>
    <phoneticPr fontId="8" type="noConversion"/>
  </si>
  <si>
    <t>600005.SH</t>
    <phoneticPr fontId="8" type="noConversion"/>
  </si>
  <si>
    <t>武钢股份</t>
    <phoneticPr fontId="8" type="noConversion"/>
  </si>
  <si>
    <t>600006.SH</t>
    <phoneticPr fontId="8" type="noConversion"/>
  </si>
  <si>
    <t>东风汽车</t>
    <phoneticPr fontId="8" type="noConversion"/>
  </si>
  <si>
    <t>600007.SH</t>
    <phoneticPr fontId="8" type="noConversion"/>
  </si>
  <si>
    <t>中国国贸</t>
    <phoneticPr fontId="8" type="noConversion"/>
  </si>
  <si>
    <t>600008.SH</t>
    <phoneticPr fontId="8" type="noConversion"/>
  </si>
  <si>
    <t>首创股份</t>
    <phoneticPr fontId="8" type="noConversion"/>
  </si>
  <si>
    <t>600009.SH</t>
    <phoneticPr fontId="8" type="noConversion"/>
  </si>
  <si>
    <t>上海机场</t>
    <phoneticPr fontId="8" type="noConversion"/>
  </si>
  <si>
    <t>600010.SH</t>
    <phoneticPr fontId="8" type="noConversion"/>
  </si>
  <si>
    <t>包钢股份</t>
    <phoneticPr fontId="8" type="noConversion"/>
  </si>
  <si>
    <t>600011.SH</t>
    <phoneticPr fontId="8" type="noConversion"/>
  </si>
  <si>
    <t>华能国际</t>
    <phoneticPr fontId="8" type="noConversion"/>
  </si>
  <si>
    <t>600012.SH</t>
    <phoneticPr fontId="8" type="noConversion"/>
  </si>
  <si>
    <t>皖通高速</t>
    <phoneticPr fontId="8" type="noConversion"/>
  </si>
  <si>
    <t>600015.SH</t>
    <phoneticPr fontId="8" type="noConversion"/>
  </si>
  <si>
    <t>华夏银行</t>
    <phoneticPr fontId="8" type="noConversion"/>
  </si>
  <si>
    <t>600016.SH</t>
    <phoneticPr fontId="8" type="noConversion"/>
  </si>
  <si>
    <t>民生银行</t>
    <phoneticPr fontId="8" type="noConversion"/>
  </si>
  <si>
    <t>600017.SH</t>
    <phoneticPr fontId="8" type="noConversion"/>
  </si>
  <si>
    <t>日照港</t>
    <phoneticPr fontId="8" type="noConversion"/>
  </si>
  <si>
    <t>600018.SH</t>
    <phoneticPr fontId="8" type="noConversion"/>
  </si>
  <si>
    <t>上港集团</t>
    <phoneticPr fontId="8" type="noConversion"/>
  </si>
  <si>
    <t>600019.SH</t>
    <phoneticPr fontId="8" type="noConversion"/>
  </si>
  <si>
    <t>宝钢股份</t>
    <phoneticPr fontId="8" type="noConversion"/>
  </si>
  <si>
    <t>600020.SH</t>
    <phoneticPr fontId="8" type="noConversion"/>
  </si>
  <si>
    <t>中原高速</t>
    <phoneticPr fontId="8" type="noConversion"/>
  </si>
  <si>
    <t>600021.SH</t>
    <phoneticPr fontId="8" type="noConversion"/>
  </si>
  <si>
    <t>上海电力</t>
    <phoneticPr fontId="8" type="noConversion"/>
  </si>
  <si>
    <t>600022.SH</t>
    <phoneticPr fontId="8" type="noConversion"/>
  </si>
  <si>
    <t>山东钢铁</t>
    <phoneticPr fontId="8" type="noConversion"/>
  </si>
  <si>
    <t>600023.SH</t>
    <phoneticPr fontId="8" type="noConversion"/>
  </si>
  <si>
    <t>浙能电力</t>
    <phoneticPr fontId="8" type="noConversion"/>
  </si>
  <si>
    <t>600026.SH</t>
    <phoneticPr fontId="8" type="noConversion"/>
  </si>
  <si>
    <t>中远海能</t>
    <phoneticPr fontId="8" type="noConversion"/>
  </si>
  <si>
    <t>600027.SH</t>
    <phoneticPr fontId="8" type="noConversion"/>
  </si>
  <si>
    <t>华电国际</t>
    <phoneticPr fontId="8" type="noConversion"/>
  </si>
  <si>
    <t>600028.SH</t>
    <phoneticPr fontId="8" type="noConversion"/>
  </si>
  <si>
    <t>中国石化</t>
    <phoneticPr fontId="8" type="noConversion"/>
  </si>
  <si>
    <t>600029.SH</t>
    <phoneticPr fontId="8" type="noConversion"/>
  </si>
  <si>
    <t>南方航空</t>
    <phoneticPr fontId="8" type="noConversion"/>
  </si>
  <si>
    <t>600030.SH</t>
    <phoneticPr fontId="8" type="noConversion"/>
  </si>
  <si>
    <t>中信证券</t>
    <phoneticPr fontId="8" type="noConversion"/>
  </si>
  <si>
    <t>600031.SH</t>
    <phoneticPr fontId="8" type="noConversion"/>
  </si>
  <si>
    <t>三一重工</t>
    <phoneticPr fontId="8" type="noConversion"/>
  </si>
  <si>
    <t>600033.SH</t>
    <phoneticPr fontId="8" type="noConversion"/>
  </si>
  <si>
    <t>福建高速</t>
    <phoneticPr fontId="8" type="noConversion"/>
  </si>
  <si>
    <t>600035.SH</t>
    <phoneticPr fontId="8" type="noConversion"/>
  </si>
  <si>
    <t>楚天高速</t>
    <phoneticPr fontId="8" type="noConversion"/>
  </si>
  <si>
    <t>600036.SH</t>
    <phoneticPr fontId="8" type="noConversion"/>
  </si>
  <si>
    <t>招商银行</t>
    <phoneticPr fontId="8" type="noConversion"/>
  </si>
  <si>
    <t>600037.SH</t>
    <phoneticPr fontId="8" type="noConversion"/>
  </si>
  <si>
    <t>歌华有线</t>
    <phoneticPr fontId="8" type="noConversion"/>
  </si>
  <si>
    <t>600038.SH</t>
    <phoneticPr fontId="8" type="noConversion"/>
  </si>
  <si>
    <t>中直股份</t>
    <phoneticPr fontId="8" type="noConversion"/>
  </si>
  <si>
    <t>600039.SH</t>
    <phoneticPr fontId="8" type="noConversion"/>
  </si>
  <si>
    <t>四川路桥</t>
    <phoneticPr fontId="8" type="noConversion"/>
  </si>
  <si>
    <t>600048.SH</t>
    <phoneticPr fontId="8" type="noConversion"/>
  </si>
  <si>
    <t>保利地产</t>
    <phoneticPr fontId="8" type="noConversion"/>
  </si>
  <si>
    <t>600050.SH</t>
    <phoneticPr fontId="8" type="noConversion"/>
  </si>
  <si>
    <t>中国联通</t>
    <phoneticPr fontId="8" type="noConversion"/>
  </si>
  <si>
    <t>600051.SH</t>
    <phoneticPr fontId="8" type="noConversion"/>
  </si>
  <si>
    <t>宁波联合</t>
    <phoneticPr fontId="8" type="noConversion"/>
  </si>
  <si>
    <t>600052.SH</t>
    <phoneticPr fontId="8" type="noConversion"/>
  </si>
  <si>
    <t>浙江广厦</t>
    <phoneticPr fontId="8" type="noConversion"/>
  </si>
  <si>
    <t>600053.SH</t>
    <phoneticPr fontId="8" type="noConversion"/>
  </si>
  <si>
    <t>九鼎投资</t>
    <phoneticPr fontId="8" type="noConversion"/>
  </si>
  <si>
    <t>600054.SH</t>
    <phoneticPr fontId="8" type="noConversion"/>
  </si>
  <si>
    <t>黄山旅游</t>
    <phoneticPr fontId="8" type="noConversion"/>
  </si>
  <si>
    <t>600055.SH</t>
    <phoneticPr fontId="8" type="noConversion"/>
  </si>
  <si>
    <t>万东医疗</t>
    <phoneticPr fontId="8" type="noConversion"/>
  </si>
  <si>
    <t>600056.SH</t>
    <phoneticPr fontId="8" type="noConversion"/>
  </si>
  <si>
    <t>中国医药</t>
    <phoneticPr fontId="8" type="noConversion"/>
  </si>
  <si>
    <t>600057.SH</t>
    <phoneticPr fontId="8" type="noConversion"/>
  </si>
  <si>
    <t>象屿股份</t>
    <phoneticPr fontId="8" type="noConversion"/>
  </si>
  <si>
    <t>600058.SH</t>
    <phoneticPr fontId="8" type="noConversion"/>
  </si>
  <si>
    <t>五矿发展</t>
    <phoneticPr fontId="8" type="noConversion"/>
  </si>
  <si>
    <t>600059.SH</t>
    <phoneticPr fontId="8" type="noConversion"/>
  </si>
  <si>
    <t>古越龙山</t>
    <phoneticPr fontId="8" type="noConversion"/>
  </si>
  <si>
    <t>600060.SH</t>
    <phoneticPr fontId="8" type="noConversion"/>
  </si>
  <si>
    <t>海信电器</t>
    <phoneticPr fontId="8" type="noConversion"/>
  </si>
  <si>
    <t>600061.SH</t>
    <phoneticPr fontId="8" type="noConversion"/>
  </si>
  <si>
    <t>国投安信</t>
    <phoneticPr fontId="8" type="noConversion"/>
  </si>
  <si>
    <t>600062.SH</t>
    <phoneticPr fontId="8" type="noConversion"/>
  </si>
  <si>
    <t>华润双鹤</t>
    <phoneticPr fontId="8" type="noConversion"/>
  </si>
  <si>
    <t>600063.SH</t>
    <phoneticPr fontId="8" type="noConversion"/>
  </si>
  <si>
    <t>皖维高新</t>
    <phoneticPr fontId="8" type="noConversion"/>
  </si>
  <si>
    <t>600064.SH</t>
    <phoneticPr fontId="8" type="noConversion"/>
  </si>
  <si>
    <t>南京高科</t>
    <phoneticPr fontId="8" type="noConversion"/>
  </si>
  <si>
    <t>600066.SH</t>
    <phoneticPr fontId="8" type="noConversion"/>
  </si>
  <si>
    <t>宇通客车</t>
    <phoneticPr fontId="8" type="noConversion"/>
  </si>
  <si>
    <t>600067.SH</t>
    <phoneticPr fontId="8" type="noConversion"/>
  </si>
  <si>
    <t>冠城大通</t>
    <phoneticPr fontId="8" type="noConversion"/>
  </si>
  <si>
    <t>600068.SH</t>
    <phoneticPr fontId="8" type="noConversion"/>
  </si>
  <si>
    <t>葛洲坝</t>
    <phoneticPr fontId="8" type="noConversion"/>
  </si>
  <si>
    <t>600069.SH</t>
    <phoneticPr fontId="8" type="noConversion"/>
  </si>
  <si>
    <t>银鸽投资</t>
    <phoneticPr fontId="8" type="noConversion"/>
  </si>
  <si>
    <t>600070.SH</t>
    <phoneticPr fontId="8" type="noConversion"/>
  </si>
  <si>
    <t>浙江富润</t>
    <phoneticPr fontId="8" type="noConversion"/>
  </si>
  <si>
    <t>600071.SH</t>
    <phoneticPr fontId="8" type="noConversion"/>
  </si>
  <si>
    <t>凤凰光学</t>
    <phoneticPr fontId="8" type="noConversion"/>
  </si>
  <si>
    <t>600072.SH</t>
    <phoneticPr fontId="8" type="noConversion"/>
  </si>
  <si>
    <t>钢构工程</t>
    <phoneticPr fontId="8" type="noConversion"/>
  </si>
  <si>
    <t>600073.SH</t>
    <phoneticPr fontId="8" type="noConversion"/>
  </si>
  <si>
    <t>上海梅林</t>
    <phoneticPr fontId="8" type="noConversion"/>
  </si>
  <si>
    <t>600074.SH</t>
    <phoneticPr fontId="8" type="noConversion"/>
  </si>
  <si>
    <t>保千里</t>
    <phoneticPr fontId="8" type="noConversion"/>
  </si>
  <si>
    <t>600075.SH</t>
    <phoneticPr fontId="8" type="noConversion"/>
  </si>
  <si>
    <t>新疆天业</t>
    <phoneticPr fontId="8" type="noConversion"/>
  </si>
  <si>
    <t>600076.SH</t>
    <phoneticPr fontId="8" type="noConversion"/>
  </si>
  <si>
    <t>康欣新材</t>
    <phoneticPr fontId="8" type="noConversion"/>
  </si>
  <si>
    <t>600077.SH</t>
    <phoneticPr fontId="8" type="noConversion"/>
  </si>
  <si>
    <t>宋都股份</t>
    <phoneticPr fontId="8" type="noConversion"/>
  </si>
  <si>
    <t>600078.SH</t>
    <phoneticPr fontId="8" type="noConversion"/>
  </si>
  <si>
    <t>澄星股份</t>
    <phoneticPr fontId="8" type="noConversion"/>
  </si>
  <si>
    <t>600079.SH</t>
    <phoneticPr fontId="8" type="noConversion"/>
  </si>
  <si>
    <t>人福医药</t>
    <phoneticPr fontId="8" type="noConversion"/>
  </si>
  <si>
    <t>600080.SH</t>
    <phoneticPr fontId="8" type="noConversion"/>
  </si>
  <si>
    <t>金花股份</t>
    <phoneticPr fontId="8" type="noConversion"/>
  </si>
  <si>
    <t>600081.SH</t>
    <phoneticPr fontId="8" type="noConversion"/>
  </si>
  <si>
    <t>东风科技</t>
    <phoneticPr fontId="8" type="noConversion"/>
  </si>
  <si>
    <t>600082.SH</t>
    <phoneticPr fontId="8" type="noConversion"/>
  </si>
  <si>
    <t>海泰发展</t>
    <phoneticPr fontId="8" type="noConversion"/>
  </si>
  <si>
    <t>600083.SH</t>
    <phoneticPr fontId="8" type="noConversion"/>
  </si>
  <si>
    <t>博信股份</t>
    <phoneticPr fontId="8" type="noConversion"/>
  </si>
  <si>
    <t>600084.SH</t>
    <phoneticPr fontId="8" type="noConversion"/>
  </si>
  <si>
    <t>中葡股份</t>
    <phoneticPr fontId="8" type="noConversion"/>
  </si>
  <si>
    <t>600085.SH</t>
    <phoneticPr fontId="8" type="noConversion"/>
  </si>
  <si>
    <t>同仁堂</t>
    <phoneticPr fontId="8" type="noConversion"/>
  </si>
  <si>
    <t>600086.SH</t>
    <phoneticPr fontId="8" type="noConversion"/>
  </si>
  <si>
    <t>东方金钰</t>
    <phoneticPr fontId="8" type="noConversion"/>
  </si>
  <si>
    <t>600088.SH</t>
    <phoneticPr fontId="8" type="noConversion"/>
  </si>
  <si>
    <t>中视传媒</t>
    <phoneticPr fontId="8" type="noConversion"/>
  </si>
  <si>
    <t>600089.SH</t>
    <phoneticPr fontId="8" type="noConversion"/>
  </si>
  <si>
    <t>特变电工</t>
    <phoneticPr fontId="8" type="noConversion"/>
  </si>
  <si>
    <t>600090.SH</t>
    <phoneticPr fontId="8" type="noConversion"/>
  </si>
  <si>
    <t>同济堂</t>
    <phoneticPr fontId="8" type="noConversion"/>
  </si>
  <si>
    <t>600091.SH</t>
    <phoneticPr fontId="8" type="noConversion"/>
  </si>
  <si>
    <t>ST明科</t>
    <phoneticPr fontId="8" type="noConversion"/>
  </si>
  <si>
    <t>600093.SH</t>
    <phoneticPr fontId="8" type="noConversion"/>
  </si>
  <si>
    <t>禾嘉股份</t>
    <phoneticPr fontId="8" type="noConversion"/>
  </si>
  <si>
    <t>600094.SH</t>
    <phoneticPr fontId="8" type="noConversion"/>
  </si>
  <si>
    <t>大名城</t>
    <phoneticPr fontId="8" type="noConversion"/>
  </si>
  <si>
    <t>600095.SH</t>
    <phoneticPr fontId="8" type="noConversion"/>
  </si>
  <si>
    <t>哈高科</t>
    <phoneticPr fontId="8" type="noConversion"/>
  </si>
  <si>
    <t>600096.SH</t>
    <phoneticPr fontId="8" type="noConversion"/>
  </si>
  <si>
    <t>云天化</t>
    <phoneticPr fontId="8" type="noConversion"/>
  </si>
  <si>
    <t>600097.SH</t>
    <phoneticPr fontId="8" type="noConversion"/>
  </si>
  <si>
    <t>开创国际</t>
    <phoneticPr fontId="8" type="noConversion"/>
  </si>
  <si>
    <t>600098.SH</t>
    <phoneticPr fontId="8" type="noConversion"/>
  </si>
  <si>
    <t>广州发展</t>
    <phoneticPr fontId="8" type="noConversion"/>
  </si>
  <si>
    <t>600099.SH</t>
    <phoneticPr fontId="8" type="noConversion"/>
  </si>
  <si>
    <t>林海股份</t>
    <phoneticPr fontId="8" type="noConversion"/>
  </si>
  <si>
    <t>600100.SH</t>
    <phoneticPr fontId="8" type="noConversion"/>
  </si>
  <si>
    <t>同方股份</t>
    <phoneticPr fontId="8" type="noConversion"/>
  </si>
  <si>
    <t>600101.SH</t>
    <phoneticPr fontId="8" type="noConversion"/>
  </si>
  <si>
    <t>明星电力</t>
    <phoneticPr fontId="8" type="noConversion"/>
  </si>
  <si>
    <t>600103.SH</t>
    <phoneticPr fontId="8" type="noConversion"/>
  </si>
  <si>
    <t>青山纸业</t>
    <phoneticPr fontId="8" type="noConversion"/>
  </si>
  <si>
    <t>600104.SH</t>
    <phoneticPr fontId="8" type="noConversion"/>
  </si>
  <si>
    <t>上汽集团</t>
    <phoneticPr fontId="8" type="noConversion"/>
  </si>
  <si>
    <t>600105.SH</t>
    <phoneticPr fontId="8" type="noConversion"/>
  </si>
  <si>
    <t>永鼎股份</t>
    <phoneticPr fontId="8" type="noConversion"/>
  </si>
  <si>
    <t>600106.SH</t>
    <phoneticPr fontId="8" type="noConversion"/>
  </si>
  <si>
    <t>重庆路桥</t>
    <phoneticPr fontId="8" type="noConversion"/>
  </si>
  <si>
    <t>600107.SH</t>
    <phoneticPr fontId="8" type="noConversion"/>
  </si>
  <si>
    <t>美尔雅</t>
    <phoneticPr fontId="8" type="noConversion"/>
  </si>
  <si>
    <t>600108.SH</t>
    <phoneticPr fontId="8" type="noConversion"/>
  </si>
  <si>
    <t>亚盛集团</t>
    <phoneticPr fontId="8" type="noConversion"/>
  </si>
  <si>
    <t>600109.SH</t>
    <phoneticPr fontId="8" type="noConversion"/>
  </si>
  <si>
    <t>国金证券</t>
    <phoneticPr fontId="8" type="noConversion"/>
  </si>
  <si>
    <t>600110.SH</t>
    <phoneticPr fontId="8" type="noConversion"/>
  </si>
  <si>
    <t>诺德股份</t>
    <phoneticPr fontId="8" type="noConversion"/>
  </si>
  <si>
    <t>600111.SH</t>
    <phoneticPr fontId="8" type="noConversion"/>
  </si>
  <si>
    <t>北方稀土</t>
    <phoneticPr fontId="8" type="noConversion"/>
  </si>
  <si>
    <t>600112.SH</t>
    <phoneticPr fontId="8" type="noConversion"/>
  </si>
  <si>
    <t>天成控股</t>
    <phoneticPr fontId="8" type="noConversion"/>
  </si>
  <si>
    <t>600113.SH</t>
    <phoneticPr fontId="8" type="noConversion"/>
  </si>
  <si>
    <t>浙江东日</t>
    <phoneticPr fontId="8" type="noConversion"/>
  </si>
  <si>
    <t>600114.SH</t>
    <phoneticPr fontId="8" type="noConversion"/>
  </si>
  <si>
    <t>东睦股份</t>
    <phoneticPr fontId="8" type="noConversion"/>
  </si>
  <si>
    <t>600115.SH</t>
    <phoneticPr fontId="8" type="noConversion"/>
  </si>
  <si>
    <t>东方航空</t>
    <phoneticPr fontId="8" type="noConversion"/>
  </si>
  <si>
    <t>600116.SH</t>
    <phoneticPr fontId="8" type="noConversion"/>
  </si>
  <si>
    <t>三峡水利</t>
    <phoneticPr fontId="8" type="noConversion"/>
  </si>
  <si>
    <t>600117.SH</t>
    <phoneticPr fontId="8" type="noConversion"/>
  </si>
  <si>
    <t>西宁特钢</t>
    <phoneticPr fontId="8" type="noConversion"/>
  </si>
  <si>
    <t>600118.SH</t>
    <phoneticPr fontId="8" type="noConversion"/>
  </si>
  <si>
    <t>中国卫星</t>
    <phoneticPr fontId="8" type="noConversion"/>
  </si>
  <si>
    <t>600119.SH</t>
    <phoneticPr fontId="8" type="noConversion"/>
  </si>
  <si>
    <t>长江投资</t>
    <phoneticPr fontId="8" type="noConversion"/>
  </si>
  <si>
    <t>600120.SH</t>
    <phoneticPr fontId="8" type="noConversion"/>
  </si>
  <si>
    <t>浙江东方</t>
    <phoneticPr fontId="8" type="noConversion"/>
  </si>
  <si>
    <t>600121.SH</t>
    <phoneticPr fontId="8" type="noConversion"/>
  </si>
  <si>
    <t>郑州煤电</t>
    <phoneticPr fontId="8" type="noConversion"/>
  </si>
  <si>
    <t>600122.SH</t>
    <phoneticPr fontId="8" type="noConversion"/>
  </si>
  <si>
    <t>宏图高科</t>
    <phoneticPr fontId="8" type="noConversion"/>
  </si>
  <si>
    <t>600123.SH</t>
    <phoneticPr fontId="8" type="noConversion"/>
  </si>
  <si>
    <t>兰花科创</t>
    <phoneticPr fontId="8" type="noConversion"/>
  </si>
  <si>
    <t>600125.SH</t>
    <phoneticPr fontId="8" type="noConversion"/>
  </si>
  <si>
    <t>铁龙物流</t>
    <phoneticPr fontId="8" type="noConversion"/>
  </si>
  <si>
    <t>600126.SH</t>
    <phoneticPr fontId="8" type="noConversion"/>
  </si>
  <si>
    <t>杭钢股份</t>
    <phoneticPr fontId="8" type="noConversion"/>
  </si>
  <si>
    <t>600127.SH</t>
    <phoneticPr fontId="8" type="noConversion"/>
  </si>
  <si>
    <t>金健米业</t>
    <phoneticPr fontId="8" type="noConversion"/>
  </si>
  <si>
    <t>600128.SH</t>
    <phoneticPr fontId="8" type="noConversion"/>
  </si>
  <si>
    <t>弘业股份</t>
    <phoneticPr fontId="8" type="noConversion"/>
  </si>
  <si>
    <t>600129.SH</t>
    <phoneticPr fontId="8" type="noConversion"/>
  </si>
  <si>
    <t>太极集团</t>
    <phoneticPr fontId="8" type="noConversion"/>
  </si>
  <si>
    <t>600130.SH</t>
    <phoneticPr fontId="8" type="noConversion"/>
  </si>
  <si>
    <t>波导股份</t>
    <phoneticPr fontId="8" type="noConversion"/>
  </si>
  <si>
    <t>600131.SH</t>
    <phoneticPr fontId="8" type="noConversion"/>
  </si>
  <si>
    <t>岷江水电</t>
    <phoneticPr fontId="8" type="noConversion"/>
  </si>
  <si>
    <t>600132.SH</t>
    <phoneticPr fontId="8" type="noConversion"/>
  </si>
  <si>
    <t>重庆啤酒</t>
    <phoneticPr fontId="8" type="noConversion"/>
  </si>
  <si>
    <t>600133.SH</t>
    <phoneticPr fontId="8" type="noConversion"/>
  </si>
  <si>
    <t>东湖高新</t>
    <phoneticPr fontId="8" type="noConversion"/>
  </si>
  <si>
    <t>600135.SH</t>
    <phoneticPr fontId="8" type="noConversion"/>
  </si>
  <si>
    <t>乐凯胶片</t>
    <phoneticPr fontId="8" type="noConversion"/>
  </si>
  <si>
    <t>600136.SH</t>
    <phoneticPr fontId="8" type="noConversion"/>
  </si>
  <si>
    <t>当代明诚</t>
    <phoneticPr fontId="8" type="noConversion"/>
  </si>
  <si>
    <t>600137.SH</t>
    <phoneticPr fontId="8" type="noConversion"/>
  </si>
  <si>
    <t>浪莎股份</t>
    <phoneticPr fontId="8" type="noConversion"/>
  </si>
  <si>
    <t>600138.SH</t>
    <phoneticPr fontId="8" type="noConversion"/>
  </si>
  <si>
    <t>中青旅</t>
    <phoneticPr fontId="8" type="noConversion"/>
  </si>
  <si>
    <t>600139.SH</t>
    <phoneticPr fontId="8" type="noConversion"/>
  </si>
  <si>
    <t>西部资源</t>
    <phoneticPr fontId="8" type="noConversion"/>
  </si>
  <si>
    <t>600141.SH</t>
    <phoneticPr fontId="8" type="noConversion"/>
  </si>
  <si>
    <t>兴发集团</t>
    <phoneticPr fontId="8" type="noConversion"/>
  </si>
  <si>
    <t>600143.SH</t>
    <phoneticPr fontId="8" type="noConversion"/>
  </si>
  <si>
    <t>金发科技</t>
    <phoneticPr fontId="8" type="noConversion"/>
  </si>
  <si>
    <t>600145.SH</t>
    <phoneticPr fontId="8" type="noConversion"/>
  </si>
  <si>
    <t>*ST新亿</t>
    <phoneticPr fontId="8" type="noConversion"/>
  </si>
  <si>
    <t>600146.SH</t>
    <phoneticPr fontId="8" type="noConversion"/>
  </si>
  <si>
    <t>商赢环球</t>
    <phoneticPr fontId="8" type="noConversion"/>
  </si>
  <si>
    <t>600148.SH</t>
    <phoneticPr fontId="8" type="noConversion"/>
  </si>
  <si>
    <t>长春一东</t>
    <phoneticPr fontId="8" type="noConversion"/>
  </si>
  <si>
    <t>600149.SH</t>
    <phoneticPr fontId="8" type="noConversion"/>
  </si>
  <si>
    <t>廊坊发展</t>
    <phoneticPr fontId="8" type="noConversion"/>
  </si>
  <si>
    <t>600150.SH</t>
    <phoneticPr fontId="8" type="noConversion"/>
  </si>
  <si>
    <t>中国船舶</t>
    <phoneticPr fontId="8" type="noConversion"/>
  </si>
  <si>
    <t>600151.SH</t>
    <phoneticPr fontId="8" type="noConversion"/>
  </si>
  <si>
    <t>航天机电</t>
    <phoneticPr fontId="8" type="noConversion"/>
  </si>
  <si>
    <t>600152.SH</t>
    <phoneticPr fontId="8" type="noConversion"/>
  </si>
  <si>
    <t>维科精华</t>
    <phoneticPr fontId="8" type="noConversion"/>
  </si>
  <si>
    <t>600153.SH</t>
    <phoneticPr fontId="8" type="noConversion"/>
  </si>
  <si>
    <t>建发股份</t>
    <phoneticPr fontId="8" type="noConversion"/>
  </si>
  <si>
    <t>600155.SH</t>
    <phoneticPr fontId="8" type="noConversion"/>
  </si>
  <si>
    <t>宝硕股份</t>
    <phoneticPr fontId="8" type="noConversion"/>
  </si>
  <si>
    <t>600156.SH</t>
    <phoneticPr fontId="8" type="noConversion"/>
  </si>
  <si>
    <t>华升股份</t>
    <phoneticPr fontId="8" type="noConversion"/>
  </si>
  <si>
    <t>600157.SH</t>
    <phoneticPr fontId="8" type="noConversion"/>
  </si>
  <si>
    <t>永泰能源</t>
    <phoneticPr fontId="8" type="noConversion"/>
  </si>
  <si>
    <t>600158.SH</t>
    <phoneticPr fontId="8" type="noConversion"/>
  </si>
  <si>
    <t>中体产业</t>
    <phoneticPr fontId="8" type="noConversion"/>
  </si>
  <si>
    <t>600159.SH</t>
    <phoneticPr fontId="8" type="noConversion"/>
  </si>
  <si>
    <t>大龙地产</t>
    <phoneticPr fontId="8" type="noConversion"/>
  </si>
  <si>
    <t>600160.SH</t>
    <phoneticPr fontId="8" type="noConversion"/>
  </si>
  <si>
    <t>巨化股份</t>
    <phoneticPr fontId="8" type="noConversion"/>
  </si>
  <si>
    <t>600161.SH</t>
    <phoneticPr fontId="8" type="noConversion"/>
  </si>
  <si>
    <t>天坛生物</t>
    <phoneticPr fontId="8" type="noConversion"/>
  </si>
  <si>
    <t>600162.SH</t>
    <phoneticPr fontId="8" type="noConversion"/>
  </si>
  <si>
    <t>香江控股</t>
    <phoneticPr fontId="8" type="noConversion"/>
  </si>
  <si>
    <t>600163.SH</t>
    <phoneticPr fontId="8" type="noConversion"/>
  </si>
  <si>
    <t>中闽能源</t>
    <phoneticPr fontId="8" type="noConversion"/>
  </si>
  <si>
    <t>600165.SH</t>
    <phoneticPr fontId="8" type="noConversion"/>
  </si>
  <si>
    <t>新日恒力</t>
    <phoneticPr fontId="8" type="noConversion"/>
  </si>
  <si>
    <t>600166.SH</t>
    <phoneticPr fontId="8" type="noConversion"/>
  </si>
  <si>
    <t>福田汽车</t>
    <phoneticPr fontId="8" type="noConversion"/>
  </si>
  <si>
    <t>600167.SH</t>
    <phoneticPr fontId="8" type="noConversion"/>
  </si>
  <si>
    <t>联美控股</t>
    <phoneticPr fontId="8" type="noConversion"/>
  </si>
  <si>
    <t>600168.SH</t>
    <phoneticPr fontId="8" type="noConversion"/>
  </si>
  <si>
    <t>武汉控股</t>
    <phoneticPr fontId="8" type="noConversion"/>
  </si>
  <si>
    <t>600169.SH</t>
    <phoneticPr fontId="8" type="noConversion"/>
  </si>
  <si>
    <t>太原重工</t>
    <phoneticPr fontId="8" type="noConversion"/>
  </si>
  <si>
    <t>600170.SH</t>
    <phoneticPr fontId="8" type="noConversion"/>
  </si>
  <si>
    <t>上海建工</t>
    <phoneticPr fontId="8" type="noConversion"/>
  </si>
  <si>
    <t>600171.SH</t>
    <phoneticPr fontId="8" type="noConversion"/>
  </si>
  <si>
    <t>上海贝岭</t>
    <phoneticPr fontId="8" type="noConversion"/>
  </si>
  <si>
    <t>600172.SH</t>
    <phoneticPr fontId="8" type="noConversion"/>
  </si>
  <si>
    <t>黄河旋风</t>
    <phoneticPr fontId="8" type="noConversion"/>
  </si>
  <si>
    <t>600173.SH</t>
    <phoneticPr fontId="8" type="noConversion"/>
  </si>
  <si>
    <t>卧龙地产</t>
    <phoneticPr fontId="8" type="noConversion"/>
  </si>
  <si>
    <t>600175.SH</t>
    <phoneticPr fontId="8" type="noConversion"/>
  </si>
  <si>
    <t>美都能源</t>
    <phoneticPr fontId="8" type="noConversion"/>
  </si>
  <si>
    <t>600176.SH</t>
    <phoneticPr fontId="8" type="noConversion"/>
  </si>
  <si>
    <t>中国巨石</t>
    <phoneticPr fontId="8" type="noConversion"/>
  </si>
  <si>
    <t>600177.SH</t>
    <phoneticPr fontId="8" type="noConversion"/>
  </si>
  <si>
    <t>雅戈尔</t>
    <phoneticPr fontId="8" type="noConversion"/>
  </si>
  <si>
    <t>600178.SH</t>
    <phoneticPr fontId="8" type="noConversion"/>
  </si>
  <si>
    <t>东安动力</t>
    <phoneticPr fontId="8" type="noConversion"/>
  </si>
  <si>
    <t>600179.SH</t>
    <phoneticPr fontId="8" type="noConversion"/>
  </si>
  <si>
    <t>安通控股</t>
    <phoneticPr fontId="8" type="noConversion"/>
  </si>
  <si>
    <t>600180.SH</t>
    <phoneticPr fontId="8" type="noConversion"/>
  </si>
  <si>
    <t>瑞茂通</t>
    <phoneticPr fontId="8" type="noConversion"/>
  </si>
  <si>
    <t>600182.SH</t>
    <phoneticPr fontId="8" type="noConversion"/>
  </si>
  <si>
    <t>S佳通</t>
    <phoneticPr fontId="8" type="noConversion"/>
  </si>
  <si>
    <t>600183.SH</t>
    <phoneticPr fontId="8" type="noConversion"/>
  </si>
  <si>
    <t>生益科技</t>
    <phoneticPr fontId="8" type="noConversion"/>
  </si>
  <si>
    <t>600184.SH</t>
    <phoneticPr fontId="8" type="noConversion"/>
  </si>
  <si>
    <t>光电股份</t>
    <phoneticPr fontId="8" type="noConversion"/>
  </si>
  <si>
    <t>600185.SH</t>
    <phoneticPr fontId="8" type="noConversion"/>
  </si>
  <si>
    <t>格力地产</t>
    <phoneticPr fontId="8" type="noConversion"/>
  </si>
  <si>
    <t>600186.SH</t>
    <phoneticPr fontId="8" type="noConversion"/>
  </si>
  <si>
    <t>莲花健康</t>
    <phoneticPr fontId="8" type="noConversion"/>
  </si>
  <si>
    <t>600187.SH</t>
    <phoneticPr fontId="8" type="noConversion"/>
  </si>
  <si>
    <t>国中水务</t>
    <phoneticPr fontId="8" type="noConversion"/>
  </si>
  <si>
    <t>600188.SH</t>
    <phoneticPr fontId="8" type="noConversion"/>
  </si>
  <si>
    <t>兖州煤业</t>
    <phoneticPr fontId="8" type="noConversion"/>
  </si>
  <si>
    <t>600189.SH</t>
    <phoneticPr fontId="8" type="noConversion"/>
  </si>
  <si>
    <t>吉林森工</t>
    <phoneticPr fontId="8" type="noConversion"/>
  </si>
  <si>
    <t>600190.SH</t>
    <phoneticPr fontId="8" type="noConversion"/>
  </si>
  <si>
    <t>锦州港</t>
    <phoneticPr fontId="8" type="noConversion"/>
  </si>
  <si>
    <t>600191.SH</t>
    <phoneticPr fontId="8" type="noConversion"/>
  </si>
  <si>
    <t>华资实业</t>
    <phoneticPr fontId="8" type="noConversion"/>
  </si>
  <si>
    <t>600192.SH</t>
    <phoneticPr fontId="8" type="noConversion"/>
  </si>
  <si>
    <t>长城电工</t>
    <phoneticPr fontId="8" type="noConversion"/>
  </si>
  <si>
    <t>600193.SH</t>
    <phoneticPr fontId="8" type="noConversion"/>
  </si>
  <si>
    <t>创兴资源</t>
    <phoneticPr fontId="8" type="noConversion"/>
  </si>
  <si>
    <t>600195.SH</t>
    <phoneticPr fontId="8" type="noConversion"/>
  </si>
  <si>
    <t>中牧股份</t>
    <phoneticPr fontId="8" type="noConversion"/>
  </si>
  <si>
    <t>600196.SH</t>
    <phoneticPr fontId="8" type="noConversion"/>
  </si>
  <si>
    <t>复星医药</t>
    <phoneticPr fontId="8" type="noConversion"/>
  </si>
  <si>
    <t>600197.SH</t>
    <phoneticPr fontId="8" type="noConversion"/>
  </si>
  <si>
    <t>伊力特</t>
    <phoneticPr fontId="8" type="noConversion"/>
  </si>
  <si>
    <t>600198.SH</t>
    <phoneticPr fontId="8" type="noConversion"/>
  </si>
  <si>
    <t>大唐电信</t>
    <phoneticPr fontId="8" type="noConversion"/>
  </si>
  <si>
    <t>600199.SH</t>
    <phoneticPr fontId="8" type="noConversion"/>
  </si>
  <si>
    <t>金种子酒</t>
    <phoneticPr fontId="8" type="noConversion"/>
  </si>
  <si>
    <t>600200.SH</t>
    <phoneticPr fontId="8" type="noConversion"/>
  </si>
  <si>
    <t>江苏吴中</t>
    <phoneticPr fontId="8" type="noConversion"/>
  </si>
  <si>
    <t>600201.SH</t>
    <phoneticPr fontId="8" type="noConversion"/>
  </si>
  <si>
    <t>生物股份</t>
    <phoneticPr fontId="8" type="noConversion"/>
  </si>
  <si>
    <t>600202.SH</t>
    <phoneticPr fontId="8" type="noConversion"/>
  </si>
  <si>
    <t>哈空调</t>
    <phoneticPr fontId="8" type="noConversion"/>
  </si>
  <si>
    <t>600203.SH</t>
    <phoneticPr fontId="8" type="noConversion"/>
  </si>
  <si>
    <t>福日电子</t>
    <phoneticPr fontId="8" type="noConversion"/>
  </si>
  <si>
    <t>600206.SH</t>
    <phoneticPr fontId="8" type="noConversion"/>
  </si>
  <si>
    <t>有研新材</t>
    <phoneticPr fontId="8" type="noConversion"/>
  </si>
  <si>
    <t>600207.SH</t>
    <phoneticPr fontId="8" type="noConversion"/>
  </si>
  <si>
    <t>安彩高科</t>
    <phoneticPr fontId="8" type="noConversion"/>
  </si>
  <si>
    <t>600208.SH</t>
    <phoneticPr fontId="8" type="noConversion"/>
  </si>
  <si>
    <t>新湖中宝</t>
    <phoneticPr fontId="8" type="noConversion"/>
  </si>
  <si>
    <t>600209.SH</t>
    <phoneticPr fontId="8" type="noConversion"/>
  </si>
  <si>
    <t>罗顿发展</t>
    <phoneticPr fontId="8" type="noConversion"/>
  </si>
  <si>
    <t>600210.SH</t>
    <phoneticPr fontId="8" type="noConversion"/>
  </si>
  <si>
    <t>紫江企业</t>
    <phoneticPr fontId="8" type="noConversion"/>
  </si>
  <si>
    <t>600211.SH</t>
    <phoneticPr fontId="8" type="noConversion"/>
  </si>
  <si>
    <t>西藏药业</t>
    <phoneticPr fontId="8" type="noConversion"/>
  </si>
  <si>
    <t>600212.SH</t>
    <phoneticPr fontId="8" type="noConversion"/>
  </si>
  <si>
    <t>*ST江泉</t>
    <phoneticPr fontId="8" type="noConversion"/>
  </si>
  <si>
    <t>600213.SH</t>
    <phoneticPr fontId="8" type="noConversion"/>
  </si>
  <si>
    <t>亚星客车</t>
    <phoneticPr fontId="8" type="noConversion"/>
  </si>
  <si>
    <t>600215.SH</t>
    <phoneticPr fontId="8" type="noConversion"/>
  </si>
  <si>
    <t>长春经开</t>
    <phoneticPr fontId="8" type="noConversion"/>
  </si>
  <si>
    <t>600216.SH</t>
    <phoneticPr fontId="8" type="noConversion"/>
  </si>
  <si>
    <t>浙江医药</t>
    <phoneticPr fontId="8" type="noConversion"/>
  </si>
  <si>
    <t>600217.SH</t>
    <phoneticPr fontId="8" type="noConversion"/>
  </si>
  <si>
    <t>中再资环</t>
    <phoneticPr fontId="8" type="noConversion"/>
  </si>
  <si>
    <t>600218.SH</t>
    <phoneticPr fontId="8" type="noConversion"/>
  </si>
  <si>
    <t>全柴动力</t>
    <phoneticPr fontId="8" type="noConversion"/>
  </si>
  <si>
    <t>600219.SH</t>
    <phoneticPr fontId="8" type="noConversion"/>
  </si>
  <si>
    <t>南山铝业</t>
    <phoneticPr fontId="8" type="noConversion"/>
  </si>
  <si>
    <t>600220.SH</t>
    <phoneticPr fontId="8" type="noConversion"/>
  </si>
  <si>
    <t>江苏阳光</t>
    <phoneticPr fontId="8" type="noConversion"/>
  </si>
  <si>
    <t>600221.SH</t>
    <phoneticPr fontId="8" type="noConversion"/>
  </si>
  <si>
    <t>海南航空</t>
    <phoneticPr fontId="8" type="noConversion"/>
  </si>
  <si>
    <t>600222.SH</t>
    <phoneticPr fontId="8" type="noConversion"/>
  </si>
  <si>
    <t>太龙药业</t>
    <phoneticPr fontId="8" type="noConversion"/>
  </si>
  <si>
    <t>600223.SH</t>
    <phoneticPr fontId="8" type="noConversion"/>
  </si>
  <si>
    <t>鲁商置业</t>
    <phoneticPr fontId="8" type="noConversion"/>
  </si>
  <si>
    <t>600225.SH</t>
    <phoneticPr fontId="8" type="noConversion"/>
  </si>
  <si>
    <t>天津松江</t>
    <phoneticPr fontId="8" type="noConversion"/>
  </si>
  <si>
    <t>600226.SH</t>
    <phoneticPr fontId="8" type="noConversion"/>
  </si>
  <si>
    <t>升华拜克</t>
    <phoneticPr fontId="8" type="noConversion"/>
  </si>
  <si>
    <t>600227.SH</t>
    <phoneticPr fontId="8" type="noConversion"/>
  </si>
  <si>
    <t>赤天化</t>
    <phoneticPr fontId="8" type="noConversion"/>
  </si>
  <si>
    <t>600228.SH</t>
    <phoneticPr fontId="8" type="noConversion"/>
  </si>
  <si>
    <t>昌九生化</t>
    <phoneticPr fontId="8" type="noConversion"/>
  </si>
  <si>
    <t>600229.SH</t>
    <phoneticPr fontId="8" type="noConversion"/>
  </si>
  <si>
    <t>城市传媒</t>
    <phoneticPr fontId="8" type="noConversion"/>
  </si>
  <si>
    <t>600230.SH</t>
    <phoneticPr fontId="8" type="noConversion"/>
  </si>
  <si>
    <t>*ST沧大</t>
    <phoneticPr fontId="8" type="noConversion"/>
  </si>
  <si>
    <t>600231.SH</t>
    <phoneticPr fontId="8" type="noConversion"/>
  </si>
  <si>
    <t>凌钢股份</t>
    <phoneticPr fontId="8" type="noConversion"/>
  </si>
  <si>
    <t>600232.SH</t>
    <phoneticPr fontId="8" type="noConversion"/>
  </si>
  <si>
    <t>金鹰股份</t>
    <phoneticPr fontId="8" type="noConversion"/>
  </si>
  <si>
    <t>600233.SH</t>
    <phoneticPr fontId="8" type="noConversion"/>
  </si>
  <si>
    <t>圆通速递</t>
    <phoneticPr fontId="8" type="noConversion"/>
  </si>
  <si>
    <t>600234.SH</t>
    <phoneticPr fontId="8" type="noConversion"/>
  </si>
  <si>
    <t>*ST山水</t>
    <phoneticPr fontId="8" type="noConversion"/>
  </si>
  <si>
    <t>600235.SH</t>
    <phoneticPr fontId="8" type="noConversion"/>
  </si>
  <si>
    <t>民丰特纸</t>
    <phoneticPr fontId="8" type="noConversion"/>
  </si>
  <si>
    <t>600236.SH</t>
    <phoneticPr fontId="8" type="noConversion"/>
  </si>
  <si>
    <t>桂冠电力</t>
    <phoneticPr fontId="8" type="noConversion"/>
  </si>
  <si>
    <t>600237.SH</t>
    <phoneticPr fontId="8" type="noConversion"/>
  </si>
  <si>
    <t>铜峰电子</t>
    <phoneticPr fontId="8" type="noConversion"/>
  </si>
  <si>
    <t>600238.SH</t>
    <phoneticPr fontId="8" type="noConversion"/>
  </si>
  <si>
    <t>海南椰岛</t>
    <phoneticPr fontId="8" type="noConversion"/>
  </si>
  <si>
    <t>600239.SH</t>
    <phoneticPr fontId="8" type="noConversion"/>
  </si>
  <si>
    <t>云南城投</t>
    <phoneticPr fontId="8" type="noConversion"/>
  </si>
  <si>
    <t>600240.SH</t>
    <phoneticPr fontId="8" type="noConversion"/>
  </si>
  <si>
    <t>华业资本</t>
    <phoneticPr fontId="8" type="noConversion"/>
  </si>
  <si>
    <t>600241.SH</t>
    <phoneticPr fontId="8" type="noConversion"/>
  </si>
  <si>
    <t>时代万恒</t>
    <phoneticPr fontId="8" type="noConversion"/>
  </si>
  <si>
    <t>600242.SH</t>
    <phoneticPr fontId="8" type="noConversion"/>
  </si>
  <si>
    <t>中昌数据</t>
    <phoneticPr fontId="8" type="noConversion"/>
  </si>
  <si>
    <t>600243.SH</t>
    <phoneticPr fontId="8" type="noConversion"/>
  </si>
  <si>
    <t>青海华鼎</t>
    <phoneticPr fontId="8" type="noConversion"/>
  </si>
  <si>
    <t>600246.SH</t>
    <phoneticPr fontId="8" type="noConversion"/>
  </si>
  <si>
    <t>万通地产</t>
    <phoneticPr fontId="8" type="noConversion"/>
  </si>
  <si>
    <t>600247.SH</t>
    <phoneticPr fontId="8" type="noConversion"/>
  </si>
  <si>
    <t>ST成城</t>
    <phoneticPr fontId="8" type="noConversion"/>
  </si>
  <si>
    <t>600248.SH</t>
    <phoneticPr fontId="8" type="noConversion"/>
  </si>
  <si>
    <t>延长化建</t>
    <phoneticPr fontId="8" type="noConversion"/>
  </si>
  <si>
    <t>600249.SH</t>
    <phoneticPr fontId="8" type="noConversion"/>
  </si>
  <si>
    <t>两面针</t>
    <phoneticPr fontId="8" type="noConversion"/>
  </si>
  <si>
    <t>600250.SH</t>
    <phoneticPr fontId="8" type="noConversion"/>
  </si>
  <si>
    <t>南纺股份</t>
    <phoneticPr fontId="8" type="noConversion"/>
  </si>
  <si>
    <t>600251.SH</t>
    <phoneticPr fontId="8" type="noConversion"/>
  </si>
  <si>
    <t>冠农股份</t>
    <phoneticPr fontId="8" type="noConversion"/>
  </si>
  <si>
    <t>600252.SH</t>
    <phoneticPr fontId="8" type="noConversion"/>
  </si>
  <si>
    <t>中恒集团</t>
    <phoneticPr fontId="8" type="noConversion"/>
  </si>
  <si>
    <t>600255.SH</t>
    <phoneticPr fontId="8" type="noConversion"/>
  </si>
  <si>
    <t>鑫科材料</t>
    <phoneticPr fontId="8" type="noConversion"/>
  </si>
  <si>
    <t>600256.SH</t>
    <phoneticPr fontId="8" type="noConversion"/>
  </si>
  <si>
    <t>广汇能源</t>
    <phoneticPr fontId="8" type="noConversion"/>
  </si>
  <si>
    <t>600257.SH</t>
    <phoneticPr fontId="8" type="noConversion"/>
  </si>
  <si>
    <t>大湖股份</t>
    <phoneticPr fontId="8" type="noConversion"/>
  </si>
  <si>
    <t>600258.SH</t>
    <phoneticPr fontId="8" type="noConversion"/>
  </si>
  <si>
    <t>首旅酒店</t>
    <phoneticPr fontId="8" type="noConversion"/>
  </si>
  <si>
    <t>600259.SH</t>
    <phoneticPr fontId="8" type="noConversion"/>
  </si>
  <si>
    <t>广晟有色</t>
    <phoneticPr fontId="8" type="noConversion"/>
  </si>
  <si>
    <t>600260.SH</t>
    <phoneticPr fontId="8" type="noConversion"/>
  </si>
  <si>
    <t>凯乐科技</t>
    <phoneticPr fontId="8" type="noConversion"/>
  </si>
  <si>
    <t>600261.SH</t>
    <phoneticPr fontId="8" type="noConversion"/>
  </si>
  <si>
    <t>阳光照明</t>
    <phoneticPr fontId="8" type="noConversion"/>
  </si>
  <si>
    <t>600262.SH</t>
    <phoneticPr fontId="8" type="noConversion"/>
  </si>
  <si>
    <t>北方股份</t>
    <phoneticPr fontId="8" type="noConversion"/>
  </si>
  <si>
    <t>600265.SH</t>
    <phoneticPr fontId="8" type="noConversion"/>
  </si>
  <si>
    <t>*ST景谷</t>
    <phoneticPr fontId="8" type="noConversion"/>
  </si>
  <si>
    <t>600266.SH</t>
    <phoneticPr fontId="8" type="noConversion"/>
  </si>
  <si>
    <t>北京城建</t>
    <phoneticPr fontId="8" type="noConversion"/>
  </si>
  <si>
    <t>600267.SH</t>
    <phoneticPr fontId="8" type="noConversion"/>
  </si>
  <si>
    <t>海正药业</t>
    <phoneticPr fontId="8" type="noConversion"/>
  </si>
  <si>
    <t>600268.SH</t>
    <phoneticPr fontId="8" type="noConversion"/>
  </si>
  <si>
    <t>国电南自</t>
    <phoneticPr fontId="8" type="noConversion"/>
  </si>
  <si>
    <t>600269.SH</t>
    <phoneticPr fontId="8" type="noConversion"/>
  </si>
  <si>
    <t>赣粤高速</t>
    <phoneticPr fontId="8" type="noConversion"/>
  </si>
  <si>
    <t>600270.SH</t>
    <phoneticPr fontId="8" type="noConversion"/>
  </si>
  <si>
    <t>外运发展</t>
    <phoneticPr fontId="8" type="noConversion"/>
  </si>
  <si>
    <t>600271.SH</t>
    <phoneticPr fontId="8" type="noConversion"/>
  </si>
  <si>
    <t>航天信息</t>
    <phoneticPr fontId="8" type="noConversion"/>
  </si>
  <si>
    <t>600272.SH</t>
    <phoneticPr fontId="8" type="noConversion"/>
  </si>
  <si>
    <t>开开实业</t>
    <phoneticPr fontId="8" type="noConversion"/>
  </si>
  <si>
    <t>600273.SH</t>
    <phoneticPr fontId="8" type="noConversion"/>
  </si>
  <si>
    <t>嘉化能源</t>
    <phoneticPr fontId="8" type="noConversion"/>
  </si>
  <si>
    <t>600275.SH</t>
    <phoneticPr fontId="8" type="noConversion"/>
  </si>
  <si>
    <t>武昌鱼</t>
    <phoneticPr fontId="8" type="noConversion"/>
  </si>
  <si>
    <t>600276.SH</t>
    <phoneticPr fontId="8" type="noConversion"/>
  </si>
  <si>
    <t>恒瑞医药</t>
    <phoneticPr fontId="8" type="noConversion"/>
  </si>
  <si>
    <t>600277.SH</t>
    <phoneticPr fontId="8" type="noConversion"/>
  </si>
  <si>
    <t>亿利洁能</t>
    <phoneticPr fontId="8" type="noConversion"/>
  </si>
  <si>
    <t>600278.SH</t>
    <phoneticPr fontId="8" type="noConversion"/>
  </si>
  <si>
    <t>东方创业</t>
    <phoneticPr fontId="8" type="noConversion"/>
  </si>
  <si>
    <t>600279.SH</t>
    <phoneticPr fontId="8" type="noConversion"/>
  </si>
  <si>
    <t>重庆港九</t>
    <phoneticPr fontId="8" type="noConversion"/>
  </si>
  <si>
    <t>600280.SH</t>
    <phoneticPr fontId="8" type="noConversion"/>
  </si>
  <si>
    <t>中央商场</t>
    <phoneticPr fontId="8" type="noConversion"/>
  </si>
  <si>
    <t>600281.SH</t>
    <phoneticPr fontId="8" type="noConversion"/>
  </si>
  <si>
    <t>太化股份</t>
    <phoneticPr fontId="8" type="noConversion"/>
  </si>
  <si>
    <t>600282.SH</t>
    <phoneticPr fontId="8" type="noConversion"/>
  </si>
  <si>
    <t>南钢股份</t>
    <phoneticPr fontId="8" type="noConversion"/>
  </si>
  <si>
    <t>600283.SH</t>
    <phoneticPr fontId="8" type="noConversion"/>
  </si>
  <si>
    <t>钱江水利</t>
    <phoneticPr fontId="8" type="noConversion"/>
  </si>
  <si>
    <t>600284.SH</t>
    <phoneticPr fontId="8" type="noConversion"/>
  </si>
  <si>
    <t>浦东建设</t>
    <phoneticPr fontId="8" type="noConversion"/>
  </si>
  <si>
    <t>600285.SH</t>
    <phoneticPr fontId="8" type="noConversion"/>
  </si>
  <si>
    <t>羚锐制药</t>
    <phoneticPr fontId="8" type="noConversion"/>
  </si>
  <si>
    <t>600287.SH</t>
    <phoneticPr fontId="8" type="noConversion"/>
  </si>
  <si>
    <t>江苏舜天</t>
    <phoneticPr fontId="8" type="noConversion"/>
  </si>
  <si>
    <t>600288.SH</t>
    <phoneticPr fontId="8" type="noConversion"/>
  </si>
  <si>
    <t>大恒科技</t>
    <phoneticPr fontId="8" type="noConversion"/>
  </si>
  <si>
    <t>600289.SH</t>
    <phoneticPr fontId="8" type="noConversion"/>
  </si>
  <si>
    <t>亿阳信通</t>
    <phoneticPr fontId="8" type="noConversion"/>
  </si>
  <si>
    <t>600290.SH</t>
    <phoneticPr fontId="8" type="noConversion"/>
  </si>
  <si>
    <t>华仪电气</t>
    <phoneticPr fontId="8" type="noConversion"/>
  </si>
  <si>
    <t>600291.SH</t>
    <phoneticPr fontId="8" type="noConversion"/>
  </si>
  <si>
    <t>西水股份</t>
    <phoneticPr fontId="8" type="noConversion"/>
  </si>
  <si>
    <t>600292.SH</t>
    <phoneticPr fontId="8" type="noConversion"/>
  </si>
  <si>
    <t>远达环保</t>
    <phoneticPr fontId="8" type="noConversion"/>
  </si>
  <si>
    <t>600293.SH</t>
    <phoneticPr fontId="8" type="noConversion"/>
  </si>
  <si>
    <t>三峡新材</t>
    <phoneticPr fontId="8" type="noConversion"/>
  </si>
  <si>
    <t>600295.SH</t>
    <phoneticPr fontId="8" type="noConversion"/>
  </si>
  <si>
    <t>鄂尔多斯</t>
    <phoneticPr fontId="8" type="noConversion"/>
  </si>
  <si>
    <t>600297.SH</t>
    <phoneticPr fontId="8" type="noConversion"/>
  </si>
  <si>
    <t>广汇汽车</t>
    <phoneticPr fontId="8" type="noConversion"/>
  </si>
  <si>
    <t>600298.SH</t>
    <phoneticPr fontId="8" type="noConversion"/>
  </si>
  <si>
    <t>安琪酵母</t>
    <phoneticPr fontId="8" type="noConversion"/>
  </si>
  <si>
    <t>600299.SH</t>
    <phoneticPr fontId="8" type="noConversion"/>
  </si>
  <si>
    <t>安迪苏</t>
    <phoneticPr fontId="8" type="noConversion"/>
  </si>
  <si>
    <t>600300.SH</t>
    <phoneticPr fontId="8" type="noConversion"/>
  </si>
  <si>
    <t>维维股份</t>
    <phoneticPr fontId="8" type="noConversion"/>
  </si>
  <si>
    <t>600301.SH</t>
    <phoneticPr fontId="8" type="noConversion"/>
  </si>
  <si>
    <t>*ST南化</t>
    <phoneticPr fontId="8" type="noConversion"/>
  </si>
  <si>
    <t>600302.SH</t>
    <phoneticPr fontId="8" type="noConversion"/>
  </si>
  <si>
    <t>标准股份</t>
    <phoneticPr fontId="8" type="noConversion"/>
  </si>
  <si>
    <t>600303.SH</t>
    <phoneticPr fontId="8" type="noConversion"/>
  </si>
  <si>
    <t>曙光股份</t>
    <phoneticPr fontId="8" type="noConversion"/>
  </si>
  <si>
    <t>600305.SH</t>
    <phoneticPr fontId="8" type="noConversion"/>
  </si>
  <si>
    <t>恒顺醋业</t>
    <phoneticPr fontId="8" type="noConversion"/>
  </si>
  <si>
    <t>600306.SH</t>
    <phoneticPr fontId="8" type="noConversion"/>
  </si>
  <si>
    <t>*ST商城</t>
    <phoneticPr fontId="8" type="noConversion"/>
  </si>
  <si>
    <t>600307.SH</t>
    <phoneticPr fontId="8" type="noConversion"/>
  </si>
  <si>
    <t>酒钢宏兴</t>
    <phoneticPr fontId="8" type="noConversion"/>
  </si>
  <si>
    <t>600308.SH</t>
    <phoneticPr fontId="8" type="noConversion"/>
  </si>
  <si>
    <t>华泰股份</t>
    <phoneticPr fontId="8" type="noConversion"/>
  </si>
  <si>
    <t>600309.SH</t>
    <phoneticPr fontId="8" type="noConversion"/>
  </si>
  <si>
    <t>万华化学</t>
    <phoneticPr fontId="8" type="noConversion"/>
  </si>
  <si>
    <t>600310.SH</t>
    <phoneticPr fontId="8" type="noConversion"/>
  </si>
  <si>
    <t>桂东电力</t>
    <phoneticPr fontId="8" type="noConversion"/>
  </si>
  <si>
    <t>600311.SH</t>
    <phoneticPr fontId="8" type="noConversion"/>
  </si>
  <si>
    <t>荣华实业</t>
    <phoneticPr fontId="8" type="noConversion"/>
  </si>
  <si>
    <t>600312.SH</t>
    <phoneticPr fontId="8" type="noConversion"/>
  </si>
  <si>
    <t>平高电气</t>
    <phoneticPr fontId="8" type="noConversion"/>
  </si>
  <si>
    <t>600313.SH</t>
    <phoneticPr fontId="8" type="noConversion"/>
  </si>
  <si>
    <t>农发种业</t>
    <phoneticPr fontId="8" type="noConversion"/>
  </si>
  <si>
    <t>600315.SH</t>
    <phoneticPr fontId="8" type="noConversion"/>
  </si>
  <si>
    <t>上海家化</t>
    <phoneticPr fontId="8" type="noConversion"/>
  </si>
  <si>
    <t>600316.SH</t>
    <phoneticPr fontId="8" type="noConversion"/>
  </si>
  <si>
    <t>洪都航空</t>
    <phoneticPr fontId="8" type="noConversion"/>
  </si>
  <si>
    <t>600317.SH</t>
    <phoneticPr fontId="8" type="noConversion"/>
  </si>
  <si>
    <t>营口港</t>
    <phoneticPr fontId="8" type="noConversion"/>
  </si>
  <si>
    <t>600318.SH</t>
    <phoneticPr fontId="8" type="noConversion"/>
  </si>
  <si>
    <t>新力金融</t>
    <phoneticPr fontId="8" type="noConversion"/>
  </si>
  <si>
    <t>600319.SH</t>
    <phoneticPr fontId="8" type="noConversion"/>
  </si>
  <si>
    <t>*ST亚星</t>
    <phoneticPr fontId="8" type="noConversion"/>
  </si>
  <si>
    <t>600320.SH</t>
    <phoneticPr fontId="8" type="noConversion"/>
  </si>
  <si>
    <t>振华重工</t>
    <phoneticPr fontId="8" type="noConversion"/>
  </si>
  <si>
    <t>600321.SH</t>
    <phoneticPr fontId="8" type="noConversion"/>
  </si>
  <si>
    <t>国栋建设</t>
    <phoneticPr fontId="8" type="noConversion"/>
  </si>
  <si>
    <t>600322.SH</t>
    <phoneticPr fontId="8" type="noConversion"/>
  </si>
  <si>
    <t>天房发展</t>
    <phoneticPr fontId="8" type="noConversion"/>
  </si>
  <si>
    <t>600323.SH</t>
    <phoneticPr fontId="8" type="noConversion"/>
  </si>
  <si>
    <t>瀚蓝环境</t>
    <phoneticPr fontId="8" type="noConversion"/>
  </si>
  <si>
    <t>600325.SH</t>
    <phoneticPr fontId="8" type="noConversion"/>
  </si>
  <si>
    <t>华发股份</t>
    <phoneticPr fontId="8" type="noConversion"/>
  </si>
  <si>
    <t>600326.SH</t>
    <phoneticPr fontId="8" type="noConversion"/>
  </si>
  <si>
    <t>西藏天路</t>
    <phoneticPr fontId="8" type="noConversion"/>
  </si>
  <si>
    <t>600327.SH</t>
    <phoneticPr fontId="8" type="noConversion"/>
  </si>
  <si>
    <t>大东方</t>
    <phoneticPr fontId="8" type="noConversion"/>
  </si>
  <si>
    <t>600328.SH</t>
    <phoneticPr fontId="8" type="noConversion"/>
  </si>
  <si>
    <t>兰太实业</t>
    <phoneticPr fontId="8" type="noConversion"/>
  </si>
  <si>
    <t>600329.SH</t>
    <phoneticPr fontId="8" type="noConversion"/>
  </si>
  <si>
    <t>中新药业</t>
    <phoneticPr fontId="8" type="noConversion"/>
  </si>
  <si>
    <t>600330.SH</t>
    <phoneticPr fontId="8" type="noConversion"/>
  </si>
  <si>
    <t>天通股份</t>
    <phoneticPr fontId="8" type="noConversion"/>
  </si>
  <si>
    <t>600331.SH</t>
    <phoneticPr fontId="8" type="noConversion"/>
  </si>
  <si>
    <t>宏达股份</t>
    <phoneticPr fontId="8" type="noConversion"/>
  </si>
  <si>
    <t>600332.SH</t>
    <phoneticPr fontId="8" type="noConversion"/>
  </si>
  <si>
    <t>白云山</t>
    <phoneticPr fontId="8" type="noConversion"/>
  </si>
  <si>
    <t>600333.SH</t>
    <phoneticPr fontId="8" type="noConversion"/>
  </si>
  <si>
    <t>长春燃气</t>
    <phoneticPr fontId="8" type="noConversion"/>
  </si>
  <si>
    <t>600335.SH</t>
    <phoneticPr fontId="8" type="noConversion"/>
  </si>
  <si>
    <t>国机汽车</t>
    <phoneticPr fontId="8" type="noConversion"/>
  </si>
  <si>
    <t>600336.SH</t>
    <phoneticPr fontId="8" type="noConversion"/>
  </si>
  <si>
    <t>澳柯玛</t>
    <phoneticPr fontId="8" type="noConversion"/>
  </si>
  <si>
    <t>600337.SH</t>
    <phoneticPr fontId="8" type="noConversion"/>
  </si>
  <si>
    <t>美克家居</t>
    <phoneticPr fontId="8" type="noConversion"/>
  </si>
  <si>
    <t>600338.SH</t>
    <phoneticPr fontId="8" type="noConversion"/>
  </si>
  <si>
    <t>西藏珠峰</t>
    <phoneticPr fontId="8" type="noConversion"/>
  </si>
  <si>
    <t>600339.SH</t>
    <phoneticPr fontId="8" type="noConversion"/>
  </si>
  <si>
    <t>*ST天利</t>
    <phoneticPr fontId="8" type="noConversion"/>
  </si>
  <si>
    <t>600340.SH</t>
    <phoneticPr fontId="8" type="noConversion"/>
  </si>
  <si>
    <t>华夏幸福</t>
    <phoneticPr fontId="8" type="noConversion"/>
  </si>
  <si>
    <t>600343.SH</t>
    <phoneticPr fontId="8" type="noConversion"/>
  </si>
  <si>
    <t>航天动力</t>
    <phoneticPr fontId="8" type="noConversion"/>
  </si>
  <si>
    <t>600345.SH</t>
    <phoneticPr fontId="8" type="noConversion"/>
  </si>
  <si>
    <t>长江通信</t>
    <phoneticPr fontId="8" type="noConversion"/>
  </si>
  <si>
    <t>600346.SH</t>
    <phoneticPr fontId="8" type="noConversion"/>
  </si>
  <si>
    <t>恒力股份</t>
    <phoneticPr fontId="8" type="noConversion"/>
  </si>
  <si>
    <t>600348.SH</t>
    <phoneticPr fontId="8" type="noConversion"/>
  </si>
  <si>
    <t>阳泉煤业</t>
    <phoneticPr fontId="8" type="noConversion"/>
  </si>
  <si>
    <t>600350.SH</t>
    <phoneticPr fontId="8" type="noConversion"/>
  </si>
  <si>
    <t>山东高速</t>
    <phoneticPr fontId="8" type="noConversion"/>
  </si>
  <si>
    <t>600351.SH</t>
    <phoneticPr fontId="8" type="noConversion"/>
  </si>
  <si>
    <t>亚宝药业</t>
    <phoneticPr fontId="8" type="noConversion"/>
  </si>
  <si>
    <t>600352.SH</t>
    <phoneticPr fontId="8" type="noConversion"/>
  </si>
  <si>
    <t>浙江龙盛</t>
    <phoneticPr fontId="8" type="noConversion"/>
  </si>
  <si>
    <t>600353.SH</t>
    <phoneticPr fontId="8" type="noConversion"/>
  </si>
  <si>
    <t>旭光股份</t>
    <phoneticPr fontId="8" type="noConversion"/>
  </si>
  <si>
    <t>600354.SH</t>
    <phoneticPr fontId="8" type="noConversion"/>
  </si>
  <si>
    <t>敦煌种业</t>
    <phoneticPr fontId="8" type="noConversion"/>
  </si>
  <si>
    <t>600355.SH</t>
    <phoneticPr fontId="8" type="noConversion"/>
  </si>
  <si>
    <t>精伦电子</t>
    <phoneticPr fontId="8" type="noConversion"/>
  </si>
  <si>
    <t>600356.SH</t>
    <phoneticPr fontId="8" type="noConversion"/>
  </si>
  <si>
    <t>恒丰纸业</t>
    <phoneticPr fontId="8" type="noConversion"/>
  </si>
  <si>
    <t>600358.SH</t>
    <phoneticPr fontId="8" type="noConversion"/>
  </si>
  <si>
    <t>国旅联合</t>
    <phoneticPr fontId="8" type="noConversion"/>
  </si>
  <si>
    <t>600359.SH</t>
    <phoneticPr fontId="8" type="noConversion"/>
  </si>
  <si>
    <t>新农开发</t>
    <phoneticPr fontId="8" type="noConversion"/>
  </si>
  <si>
    <t>600360.SH</t>
    <phoneticPr fontId="8" type="noConversion"/>
  </si>
  <si>
    <t>华微电子</t>
    <phoneticPr fontId="8" type="noConversion"/>
  </si>
  <si>
    <t>600361.SH</t>
    <phoneticPr fontId="8" type="noConversion"/>
  </si>
  <si>
    <t>华联综超</t>
    <phoneticPr fontId="8" type="noConversion"/>
  </si>
  <si>
    <t>600362.SH</t>
    <phoneticPr fontId="8" type="noConversion"/>
  </si>
  <si>
    <t>江西铜业</t>
    <phoneticPr fontId="8" type="noConversion"/>
  </si>
  <si>
    <t>600363.SH</t>
    <phoneticPr fontId="8" type="noConversion"/>
  </si>
  <si>
    <t>联创光电</t>
    <phoneticPr fontId="8" type="noConversion"/>
  </si>
  <si>
    <t>600365.SH</t>
    <phoneticPr fontId="8" type="noConversion"/>
  </si>
  <si>
    <t>通葡股份</t>
    <phoneticPr fontId="8" type="noConversion"/>
  </si>
  <si>
    <t>600366.SH</t>
    <phoneticPr fontId="8" type="noConversion"/>
  </si>
  <si>
    <t>宁波韵升</t>
    <phoneticPr fontId="8" type="noConversion"/>
  </si>
  <si>
    <t>600367.SH</t>
    <phoneticPr fontId="8" type="noConversion"/>
  </si>
  <si>
    <t>红星发展</t>
    <phoneticPr fontId="8" type="noConversion"/>
  </si>
  <si>
    <t>600368.SH</t>
    <phoneticPr fontId="8" type="noConversion"/>
  </si>
  <si>
    <t>五洲交通</t>
    <phoneticPr fontId="8" type="noConversion"/>
  </si>
  <si>
    <t>600369.SH</t>
    <phoneticPr fontId="8" type="noConversion"/>
  </si>
  <si>
    <t>西南证券</t>
    <phoneticPr fontId="8" type="noConversion"/>
  </si>
  <si>
    <t>600370.SH</t>
    <phoneticPr fontId="8" type="noConversion"/>
  </si>
  <si>
    <t>三房巷</t>
    <phoneticPr fontId="8" type="noConversion"/>
  </si>
  <si>
    <t>600371.SH</t>
    <phoneticPr fontId="8" type="noConversion"/>
  </si>
  <si>
    <t>万向德农</t>
    <phoneticPr fontId="8" type="noConversion"/>
  </si>
  <si>
    <t>600372.SH</t>
    <phoneticPr fontId="8" type="noConversion"/>
  </si>
  <si>
    <t>中航电子</t>
    <phoneticPr fontId="8" type="noConversion"/>
  </si>
  <si>
    <t>600373.SH</t>
    <phoneticPr fontId="8" type="noConversion"/>
  </si>
  <si>
    <t>中文传媒</t>
    <phoneticPr fontId="8" type="noConversion"/>
  </si>
  <si>
    <t>600375.SH</t>
    <phoneticPr fontId="8" type="noConversion"/>
  </si>
  <si>
    <t>*ST星马</t>
    <phoneticPr fontId="8" type="noConversion"/>
  </si>
  <si>
    <t>600376.SH</t>
    <phoneticPr fontId="8" type="noConversion"/>
  </si>
  <si>
    <t>首开股份</t>
    <phoneticPr fontId="8" type="noConversion"/>
  </si>
  <si>
    <t>600377.SH</t>
    <phoneticPr fontId="8" type="noConversion"/>
  </si>
  <si>
    <t>宁沪高速</t>
    <phoneticPr fontId="8" type="noConversion"/>
  </si>
  <si>
    <t>600378.SH</t>
    <phoneticPr fontId="8" type="noConversion"/>
  </si>
  <si>
    <t>天科股份</t>
    <phoneticPr fontId="8" type="noConversion"/>
  </si>
  <si>
    <t>600379.SH</t>
    <phoneticPr fontId="8" type="noConversion"/>
  </si>
  <si>
    <t>宝光股份</t>
    <phoneticPr fontId="8" type="noConversion"/>
  </si>
  <si>
    <t>600380.SH</t>
    <phoneticPr fontId="8" type="noConversion"/>
  </si>
  <si>
    <t>健康元</t>
    <phoneticPr fontId="8" type="noConversion"/>
  </si>
  <si>
    <t>600381.SH</t>
    <phoneticPr fontId="8" type="noConversion"/>
  </si>
  <si>
    <t>青海春天</t>
    <phoneticPr fontId="8" type="noConversion"/>
  </si>
  <si>
    <t>600382.SH</t>
    <phoneticPr fontId="8" type="noConversion"/>
  </si>
  <si>
    <t>广东明珠</t>
    <phoneticPr fontId="8" type="noConversion"/>
  </si>
  <si>
    <t>600383.SH</t>
    <phoneticPr fontId="8" type="noConversion"/>
  </si>
  <si>
    <t>金地集团</t>
    <phoneticPr fontId="8" type="noConversion"/>
  </si>
  <si>
    <t>600385.SH</t>
    <phoneticPr fontId="8" type="noConversion"/>
  </si>
  <si>
    <t>山东金泰</t>
    <phoneticPr fontId="8" type="noConversion"/>
  </si>
  <si>
    <t>600386.SH</t>
    <phoneticPr fontId="8" type="noConversion"/>
  </si>
  <si>
    <t>北巴传媒</t>
    <phoneticPr fontId="8" type="noConversion"/>
  </si>
  <si>
    <t>600387.SH</t>
    <phoneticPr fontId="8" type="noConversion"/>
  </si>
  <si>
    <t>海越股份</t>
    <phoneticPr fontId="8" type="noConversion"/>
  </si>
  <si>
    <t>600388.SH</t>
    <phoneticPr fontId="8" type="noConversion"/>
  </si>
  <si>
    <t>龙净环保</t>
    <phoneticPr fontId="8" type="noConversion"/>
  </si>
  <si>
    <t>600389.SH</t>
    <phoneticPr fontId="8" type="noConversion"/>
  </si>
  <si>
    <t>江山股份</t>
    <phoneticPr fontId="8" type="noConversion"/>
  </si>
  <si>
    <t>600390.SH</t>
    <phoneticPr fontId="8" type="noConversion"/>
  </si>
  <si>
    <t>*ST金瑞</t>
    <phoneticPr fontId="8" type="noConversion"/>
  </si>
  <si>
    <t>600391.SH</t>
    <phoneticPr fontId="8" type="noConversion"/>
  </si>
  <si>
    <t>成发科技</t>
    <phoneticPr fontId="8" type="noConversion"/>
  </si>
  <si>
    <t>600392.SH</t>
    <phoneticPr fontId="8" type="noConversion"/>
  </si>
  <si>
    <t>盛和资源</t>
    <phoneticPr fontId="8" type="noConversion"/>
  </si>
  <si>
    <t>600393.SH</t>
    <phoneticPr fontId="8" type="noConversion"/>
  </si>
  <si>
    <t>粤泰股份</t>
    <phoneticPr fontId="8" type="noConversion"/>
  </si>
  <si>
    <t>600395.SH</t>
    <phoneticPr fontId="8" type="noConversion"/>
  </si>
  <si>
    <t>盘江股份</t>
    <phoneticPr fontId="8" type="noConversion"/>
  </si>
  <si>
    <t>600396.SH</t>
    <phoneticPr fontId="8" type="noConversion"/>
  </si>
  <si>
    <t>金山股份</t>
    <phoneticPr fontId="8" type="noConversion"/>
  </si>
  <si>
    <t>600397.SH</t>
    <phoneticPr fontId="8" type="noConversion"/>
  </si>
  <si>
    <t>安源煤业</t>
    <phoneticPr fontId="8" type="noConversion"/>
  </si>
  <si>
    <t>600398.SH</t>
    <phoneticPr fontId="8" type="noConversion"/>
  </si>
  <si>
    <t>海澜之家</t>
    <phoneticPr fontId="8" type="noConversion"/>
  </si>
  <si>
    <t>600399.SH</t>
    <phoneticPr fontId="8" type="noConversion"/>
  </si>
  <si>
    <t>抚顺特钢</t>
    <phoneticPr fontId="8" type="noConversion"/>
  </si>
  <si>
    <t>600400.SH</t>
    <phoneticPr fontId="8" type="noConversion"/>
  </si>
  <si>
    <t>红豆股份</t>
    <phoneticPr fontId="8" type="noConversion"/>
  </si>
  <si>
    <t>600401.SH</t>
    <phoneticPr fontId="8" type="noConversion"/>
  </si>
  <si>
    <t>海润光伏</t>
    <phoneticPr fontId="8" type="noConversion"/>
  </si>
  <si>
    <t>600403.SH</t>
    <phoneticPr fontId="8" type="noConversion"/>
  </si>
  <si>
    <t>大有能源</t>
    <phoneticPr fontId="8" type="noConversion"/>
  </si>
  <si>
    <t>600405.SH</t>
    <phoneticPr fontId="8" type="noConversion"/>
  </si>
  <si>
    <t>动力源</t>
    <phoneticPr fontId="8" type="noConversion"/>
  </si>
  <si>
    <t>600406.SH</t>
    <phoneticPr fontId="8" type="noConversion"/>
  </si>
  <si>
    <t>国电南瑞</t>
    <phoneticPr fontId="8" type="noConversion"/>
  </si>
  <si>
    <t>600408.SH</t>
    <phoneticPr fontId="8" type="noConversion"/>
  </si>
  <si>
    <t>安泰集团</t>
    <phoneticPr fontId="8" type="noConversion"/>
  </si>
  <si>
    <t>600409.SH</t>
    <phoneticPr fontId="8" type="noConversion"/>
  </si>
  <si>
    <t>三友化工</t>
    <phoneticPr fontId="8" type="noConversion"/>
  </si>
  <si>
    <t>600410.SH</t>
    <phoneticPr fontId="8" type="noConversion"/>
  </si>
  <si>
    <t>华胜天成</t>
    <phoneticPr fontId="8" type="noConversion"/>
  </si>
  <si>
    <t>600415.SH</t>
    <phoneticPr fontId="8" type="noConversion"/>
  </si>
  <si>
    <t>小商品城</t>
    <phoneticPr fontId="8" type="noConversion"/>
  </si>
  <si>
    <t>600416.SH</t>
    <phoneticPr fontId="8" type="noConversion"/>
  </si>
  <si>
    <t>湘电股份</t>
    <phoneticPr fontId="8" type="noConversion"/>
  </si>
  <si>
    <t>600418.SH</t>
    <phoneticPr fontId="8" type="noConversion"/>
  </si>
  <si>
    <t>江淮汽车</t>
    <phoneticPr fontId="8" type="noConversion"/>
  </si>
  <si>
    <t>600419.SH</t>
    <phoneticPr fontId="8" type="noConversion"/>
  </si>
  <si>
    <t>天润乳业</t>
    <phoneticPr fontId="8" type="noConversion"/>
  </si>
  <si>
    <t>600420.SH</t>
    <phoneticPr fontId="8" type="noConversion"/>
  </si>
  <si>
    <t>现代制药</t>
    <phoneticPr fontId="8" type="noConversion"/>
  </si>
  <si>
    <t>600421.SH</t>
    <phoneticPr fontId="8" type="noConversion"/>
  </si>
  <si>
    <t>仰帆控股</t>
    <phoneticPr fontId="8" type="noConversion"/>
  </si>
  <si>
    <t>600422.SH</t>
    <phoneticPr fontId="8" type="noConversion"/>
  </si>
  <si>
    <t>昆药集团</t>
    <phoneticPr fontId="8" type="noConversion"/>
  </si>
  <si>
    <t>600423.SH</t>
    <phoneticPr fontId="8" type="noConversion"/>
  </si>
  <si>
    <t>柳化股份</t>
    <phoneticPr fontId="8" type="noConversion"/>
  </si>
  <si>
    <t>600425.SH</t>
    <phoneticPr fontId="8" type="noConversion"/>
  </si>
  <si>
    <t>青松建化</t>
    <phoneticPr fontId="8" type="noConversion"/>
  </si>
  <si>
    <t>600426.SH</t>
    <phoneticPr fontId="8" type="noConversion"/>
  </si>
  <si>
    <t>华鲁恒升</t>
    <phoneticPr fontId="8" type="noConversion"/>
  </si>
  <si>
    <t>600428.SH</t>
    <phoneticPr fontId="8" type="noConversion"/>
  </si>
  <si>
    <t>中远海特</t>
    <phoneticPr fontId="8" type="noConversion"/>
  </si>
  <si>
    <t>600429.SH</t>
    <phoneticPr fontId="8" type="noConversion"/>
  </si>
  <si>
    <t>三元股份</t>
    <phoneticPr fontId="8" type="noConversion"/>
  </si>
  <si>
    <t>600432.SH</t>
    <phoneticPr fontId="8" type="noConversion"/>
  </si>
  <si>
    <t>*ST吉恩</t>
    <phoneticPr fontId="8" type="noConversion"/>
  </si>
  <si>
    <t>600433.SH</t>
    <phoneticPr fontId="8" type="noConversion"/>
  </si>
  <si>
    <t>冠豪高新</t>
    <phoneticPr fontId="8" type="noConversion"/>
  </si>
  <si>
    <t>600435.SH</t>
    <phoneticPr fontId="8" type="noConversion"/>
  </si>
  <si>
    <t>北方导航</t>
    <phoneticPr fontId="8" type="noConversion"/>
  </si>
  <si>
    <t>600436.SH</t>
    <phoneticPr fontId="8" type="noConversion"/>
  </si>
  <si>
    <t>片仔癀</t>
    <phoneticPr fontId="8" type="noConversion"/>
  </si>
  <si>
    <t>600438.SH</t>
    <phoneticPr fontId="8" type="noConversion"/>
  </si>
  <si>
    <t>通威股份</t>
    <phoneticPr fontId="8" type="noConversion"/>
  </si>
  <si>
    <t>600439.SH</t>
    <phoneticPr fontId="8" type="noConversion"/>
  </si>
  <si>
    <t>瑞贝卡</t>
    <phoneticPr fontId="8" type="noConversion"/>
  </si>
  <si>
    <t>600444.SH</t>
    <phoneticPr fontId="8" type="noConversion"/>
  </si>
  <si>
    <t>国机通用</t>
    <phoneticPr fontId="8" type="noConversion"/>
  </si>
  <si>
    <t>600446.SH</t>
    <phoneticPr fontId="8" type="noConversion"/>
  </si>
  <si>
    <t>金证股份</t>
    <phoneticPr fontId="8" type="noConversion"/>
  </si>
  <si>
    <t>600448.SH</t>
    <phoneticPr fontId="8" type="noConversion"/>
  </si>
  <si>
    <t>华纺股份</t>
    <phoneticPr fontId="8" type="noConversion"/>
  </si>
  <si>
    <t>600449.SH</t>
    <phoneticPr fontId="8" type="noConversion"/>
  </si>
  <si>
    <t>宁夏建材</t>
    <phoneticPr fontId="8" type="noConversion"/>
  </si>
  <si>
    <t>600452.SH</t>
    <phoneticPr fontId="8" type="noConversion"/>
  </si>
  <si>
    <t>涪陵电力</t>
    <phoneticPr fontId="8" type="noConversion"/>
  </si>
  <si>
    <t>600455.SH</t>
    <phoneticPr fontId="8" type="noConversion"/>
  </si>
  <si>
    <t>博通股份</t>
    <phoneticPr fontId="8" type="noConversion"/>
  </si>
  <si>
    <t>600456.SH</t>
    <phoneticPr fontId="8" type="noConversion"/>
  </si>
  <si>
    <t>宝钛股份</t>
    <phoneticPr fontId="8" type="noConversion"/>
  </si>
  <si>
    <t>600458.SH</t>
    <phoneticPr fontId="8" type="noConversion"/>
  </si>
  <si>
    <t>时代新材</t>
    <phoneticPr fontId="8" type="noConversion"/>
  </si>
  <si>
    <t>600459.SH</t>
    <phoneticPr fontId="8" type="noConversion"/>
  </si>
  <si>
    <t>贵研铂业</t>
    <phoneticPr fontId="8" type="noConversion"/>
  </si>
  <si>
    <t>600460.SH</t>
    <phoneticPr fontId="8" type="noConversion"/>
  </si>
  <si>
    <t>士兰微</t>
    <phoneticPr fontId="8" type="noConversion"/>
  </si>
  <si>
    <t>600461.SH</t>
    <phoneticPr fontId="8" type="noConversion"/>
  </si>
  <si>
    <t>洪城水业</t>
    <phoneticPr fontId="8" type="noConversion"/>
  </si>
  <si>
    <t>600462.SH</t>
    <phoneticPr fontId="8" type="noConversion"/>
  </si>
  <si>
    <t>九有股份</t>
    <phoneticPr fontId="8" type="noConversion"/>
  </si>
  <si>
    <t>600463.SH</t>
    <phoneticPr fontId="8" type="noConversion"/>
  </si>
  <si>
    <t>空港股份</t>
    <phoneticPr fontId="8" type="noConversion"/>
  </si>
  <si>
    <t>600466.SH</t>
    <phoneticPr fontId="8" type="noConversion"/>
  </si>
  <si>
    <t>蓝光发展</t>
    <phoneticPr fontId="8" type="noConversion"/>
  </si>
  <si>
    <t>600467.SH</t>
    <phoneticPr fontId="8" type="noConversion"/>
  </si>
  <si>
    <t>好当家</t>
    <phoneticPr fontId="8" type="noConversion"/>
  </si>
  <si>
    <t>600468.SH</t>
    <phoneticPr fontId="8" type="noConversion"/>
  </si>
  <si>
    <t>百利电气</t>
    <phoneticPr fontId="8" type="noConversion"/>
  </si>
  <si>
    <t>600469.SH</t>
    <phoneticPr fontId="8" type="noConversion"/>
  </si>
  <si>
    <t>风神股份</t>
    <phoneticPr fontId="8" type="noConversion"/>
  </si>
  <si>
    <t>600470.SH</t>
    <phoneticPr fontId="8" type="noConversion"/>
  </si>
  <si>
    <t>六国化工</t>
    <phoneticPr fontId="8" type="noConversion"/>
  </si>
  <si>
    <t>600475.SH</t>
    <phoneticPr fontId="8" type="noConversion"/>
  </si>
  <si>
    <t>华光股份</t>
    <phoneticPr fontId="8" type="noConversion"/>
  </si>
  <si>
    <t>600476.SH</t>
    <phoneticPr fontId="8" type="noConversion"/>
  </si>
  <si>
    <t>湘邮科技</t>
    <phoneticPr fontId="8" type="noConversion"/>
  </si>
  <si>
    <t>600477.SH</t>
    <phoneticPr fontId="8" type="noConversion"/>
  </si>
  <si>
    <t>杭萧钢构</t>
    <phoneticPr fontId="8" type="noConversion"/>
  </si>
  <si>
    <t>600478.SH</t>
    <phoneticPr fontId="8" type="noConversion"/>
  </si>
  <si>
    <t>科力远</t>
    <phoneticPr fontId="8" type="noConversion"/>
  </si>
  <si>
    <t>600479.SH</t>
    <phoneticPr fontId="8" type="noConversion"/>
  </si>
  <si>
    <t>千金药业</t>
    <phoneticPr fontId="8" type="noConversion"/>
  </si>
  <si>
    <t>600480.SH</t>
    <phoneticPr fontId="8" type="noConversion"/>
  </si>
  <si>
    <t>凌云股份</t>
    <phoneticPr fontId="8" type="noConversion"/>
  </si>
  <si>
    <t>600481.SH</t>
    <phoneticPr fontId="8" type="noConversion"/>
  </si>
  <si>
    <t>双良节能</t>
    <phoneticPr fontId="8" type="noConversion"/>
  </si>
  <si>
    <t>600482.SH</t>
    <phoneticPr fontId="8" type="noConversion"/>
  </si>
  <si>
    <t>中国动力</t>
    <phoneticPr fontId="8" type="noConversion"/>
  </si>
  <si>
    <t>600483.SH</t>
    <phoneticPr fontId="8" type="noConversion"/>
  </si>
  <si>
    <t>福能股份</t>
    <phoneticPr fontId="8" type="noConversion"/>
  </si>
  <si>
    <t>600485.SH</t>
    <phoneticPr fontId="8" type="noConversion"/>
  </si>
  <si>
    <t>信威集团</t>
    <phoneticPr fontId="8" type="noConversion"/>
  </si>
  <si>
    <t>600486.SH</t>
    <phoneticPr fontId="8" type="noConversion"/>
  </si>
  <si>
    <t>扬农化工</t>
    <phoneticPr fontId="8" type="noConversion"/>
  </si>
  <si>
    <t>600487.SH</t>
    <phoneticPr fontId="8" type="noConversion"/>
  </si>
  <si>
    <t>亨通光电</t>
    <phoneticPr fontId="8" type="noConversion"/>
  </si>
  <si>
    <t>600488.SH</t>
    <phoneticPr fontId="8" type="noConversion"/>
  </si>
  <si>
    <t>天药股份</t>
    <phoneticPr fontId="8" type="noConversion"/>
  </si>
  <si>
    <t>600489.SH</t>
    <phoneticPr fontId="8" type="noConversion"/>
  </si>
  <si>
    <t>中金黄金</t>
    <phoneticPr fontId="8" type="noConversion"/>
  </si>
  <si>
    <t>600490.SH</t>
    <phoneticPr fontId="8" type="noConversion"/>
  </si>
  <si>
    <t>鹏欣资源</t>
    <phoneticPr fontId="8" type="noConversion"/>
  </si>
  <si>
    <t>600491.SH</t>
    <phoneticPr fontId="8" type="noConversion"/>
  </si>
  <si>
    <t>龙元建设</t>
    <phoneticPr fontId="8" type="noConversion"/>
  </si>
  <si>
    <t>600493.SH</t>
    <phoneticPr fontId="8" type="noConversion"/>
  </si>
  <si>
    <t>凤竹纺织</t>
    <phoneticPr fontId="8" type="noConversion"/>
  </si>
  <si>
    <t>600495.SH</t>
    <phoneticPr fontId="8" type="noConversion"/>
  </si>
  <si>
    <t>晋西车轴</t>
    <phoneticPr fontId="8" type="noConversion"/>
  </si>
  <si>
    <t>600496.SH</t>
    <phoneticPr fontId="8" type="noConversion"/>
  </si>
  <si>
    <t>精工钢构</t>
    <phoneticPr fontId="8" type="noConversion"/>
  </si>
  <si>
    <t>600497.SH</t>
    <phoneticPr fontId="8" type="noConversion"/>
  </si>
  <si>
    <t>驰宏锌锗</t>
    <phoneticPr fontId="8" type="noConversion"/>
  </si>
  <si>
    <t>600498.SH</t>
    <phoneticPr fontId="8" type="noConversion"/>
  </si>
  <si>
    <t>烽火通信</t>
    <phoneticPr fontId="8" type="noConversion"/>
  </si>
  <si>
    <t>600499.SH</t>
    <phoneticPr fontId="8" type="noConversion"/>
  </si>
  <si>
    <t>科达洁能</t>
    <phoneticPr fontId="8" type="noConversion"/>
  </si>
  <si>
    <t>600500.SH</t>
    <phoneticPr fontId="8" type="noConversion"/>
  </si>
  <si>
    <t>中化国际</t>
    <phoneticPr fontId="8" type="noConversion"/>
  </si>
  <si>
    <t>600501.SH</t>
    <phoneticPr fontId="8" type="noConversion"/>
  </si>
  <si>
    <t>航天晨光</t>
    <phoneticPr fontId="8" type="noConversion"/>
  </si>
  <si>
    <t>600502.SH</t>
    <phoneticPr fontId="8" type="noConversion"/>
  </si>
  <si>
    <t>安徽水利</t>
    <phoneticPr fontId="8" type="noConversion"/>
  </si>
  <si>
    <t>600503.SH</t>
    <phoneticPr fontId="8" type="noConversion"/>
  </si>
  <si>
    <t>华丽家族</t>
    <phoneticPr fontId="8" type="noConversion"/>
  </si>
  <si>
    <t>600505.SH</t>
    <phoneticPr fontId="8" type="noConversion"/>
  </si>
  <si>
    <t>西昌电力</t>
    <phoneticPr fontId="8" type="noConversion"/>
  </si>
  <si>
    <t>600506.SH</t>
    <phoneticPr fontId="8" type="noConversion"/>
  </si>
  <si>
    <t>香梨股份</t>
    <phoneticPr fontId="8" type="noConversion"/>
  </si>
  <si>
    <t>600507.SH</t>
    <phoneticPr fontId="8" type="noConversion"/>
  </si>
  <si>
    <t>方大特钢</t>
    <phoneticPr fontId="8" type="noConversion"/>
  </si>
  <si>
    <t>600508.SH</t>
    <phoneticPr fontId="8" type="noConversion"/>
  </si>
  <si>
    <t>上海能源</t>
    <phoneticPr fontId="8" type="noConversion"/>
  </si>
  <si>
    <t>600509.SH</t>
    <phoneticPr fontId="8" type="noConversion"/>
  </si>
  <si>
    <t>天富能源</t>
    <phoneticPr fontId="8" type="noConversion"/>
  </si>
  <si>
    <t>600510.SH</t>
    <phoneticPr fontId="8" type="noConversion"/>
  </si>
  <si>
    <t>黑牡丹</t>
    <phoneticPr fontId="8" type="noConversion"/>
  </si>
  <si>
    <t>600511.SH</t>
    <phoneticPr fontId="8" type="noConversion"/>
  </si>
  <si>
    <t>国药股份</t>
    <phoneticPr fontId="8" type="noConversion"/>
  </si>
  <si>
    <t>600512.SH</t>
    <phoneticPr fontId="8" type="noConversion"/>
  </si>
  <si>
    <t>腾达建设</t>
    <phoneticPr fontId="8" type="noConversion"/>
  </si>
  <si>
    <t>600513.SH</t>
    <phoneticPr fontId="8" type="noConversion"/>
  </si>
  <si>
    <t>联环药业</t>
    <phoneticPr fontId="8" type="noConversion"/>
  </si>
  <si>
    <t>600515.SH</t>
    <phoneticPr fontId="8" type="noConversion"/>
  </si>
  <si>
    <t>海航基础</t>
    <phoneticPr fontId="8" type="noConversion"/>
  </si>
  <si>
    <t>600516.SH</t>
    <phoneticPr fontId="8" type="noConversion"/>
  </si>
  <si>
    <t>方大炭素</t>
    <phoneticPr fontId="8" type="noConversion"/>
  </si>
  <si>
    <t>600517.SH</t>
    <phoneticPr fontId="8" type="noConversion"/>
  </si>
  <si>
    <t>置信电气</t>
    <phoneticPr fontId="8" type="noConversion"/>
  </si>
  <si>
    <t>600518.SH</t>
    <phoneticPr fontId="8" type="noConversion"/>
  </si>
  <si>
    <t>康美药业</t>
    <phoneticPr fontId="8" type="noConversion"/>
  </si>
  <si>
    <t>600519.SH</t>
    <phoneticPr fontId="8" type="noConversion"/>
  </si>
  <si>
    <t>贵州茅台</t>
    <phoneticPr fontId="8" type="noConversion"/>
  </si>
  <si>
    <t>600520.SH</t>
    <phoneticPr fontId="8" type="noConversion"/>
  </si>
  <si>
    <t>*ST中发</t>
    <phoneticPr fontId="8" type="noConversion"/>
  </si>
  <si>
    <t>600521.SH</t>
    <phoneticPr fontId="8" type="noConversion"/>
  </si>
  <si>
    <t>华海药业</t>
    <phoneticPr fontId="8" type="noConversion"/>
  </si>
  <si>
    <t>600522.SH</t>
    <phoneticPr fontId="8" type="noConversion"/>
  </si>
  <si>
    <t>中天科技</t>
    <phoneticPr fontId="8" type="noConversion"/>
  </si>
  <si>
    <t>600523.SH</t>
    <phoneticPr fontId="8" type="noConversion"/>
  </si>
  <si>
    <t>贵航股份</t>
    <phoneticPr fontId="8" type="noConversion"/>
  </si>
  <si>
    <t>600525.SH</t>
    <phoneticPr fontId="8" type="noConversion"/>
  </si>
  <si>
    <t>长园集团</t>
    <phoneticPr fontId="8" type="noConversion"/>
  </si>
  <si>
    <t>600526.SH</t>
    <phoneticPr fontId="8" type="noConversion"/>
  </si>
  <si>
    <t>菲达环保</t>
    <phoneticPr fontId="8" type="noConversion"/>
  </si>
  <si>
    <t>600527.SH</t>
    <phoneticPr fontId="8" type="noConversion"/>
  </si>
  <si>
    <t>江南高纤</t>
    <phoneticPr fontId="8" type="noConversion"/>
  </si>
  <si>
    <t>600528.SH</t>
    <phoneticPr fontId="8" type="noConversion"/>
  </si>
  <si>
    <t>中铁二局</t>
    <phoneticPr fontId="8" type="noConversion"/>
  </si>
  <si>
    <t>600529.SH</t>
    <phoneticPr fontId="8" type="noConversion"/>
  </si>
  <si>
    <t>山东药玻</t>
    <phoneticPr fontId="8" type="noConversion"/>
  </si>
  <si>
    <t>600530.SH</t>
    <phoneticPr fontId="8" type="noConversion"/>
  </si>
  <si>
    <t>交大昂立</t>
    <phoneticPr fontId="8" type="noConversion"/>
  </si>
  <si>
    <t>600531.SH</t>
    <phoneticPr fontId="8" type="noConversion"/>
  </si>
  <si>
    <t>豫光金铅</t>
    <phoneticPr fontId="8" type="noConversion"/>
  </si>
  <si>
    <t>600532.SH</t>
    <phoneticPr fontId="8" type="noConversion"/>
  </si>
  <si>
    <t>宏达矿业</t>
    <phoneticPr fontId="8" type="noConversion"/>
  </si>
  <si>
    <t>600533.SH</t>
    <phoneticPr fontId="8" type="noConversion"/>
  </si>
  <si>
    <t>栖霞建设</t>
    <phoneticPr fontId="8" type="noConversion"/>
  </si>
  <si>
    <t>600535.SH</t>
    <phoneticPr fontId="8" type="noConversion"/>
  </si>
  <si>
    <t>天士力</t>
    <phoneticPr fontId="8" type="noConversion"/>
  </si>
  <si>
    <t>600536.SH</t>
    <phoneticPr fontId="8" type="noConversion"/>
  </si>
  <si>
    <t>中国软件</t>
    <phoneticPr fontId="8" type="noConversion"/>
  </si>
  <si>
    <t>600537.SH</t>
    <phoneticPr fontId="8" type="noConversion"/>
  </si>
  <si>
    <t>亿晶光电</t>
    <phoneticPr fontId="8" type="noConversion"/>
  </si>
  <si>
    <t>600538.SH</t>
    <phoneticPr fontId="8" type="noConversion"/>
  </si>
  <si>
    <t>国发股份</t>
    <phoneticPr fontId="8" type="noConversion"/>
  </si>
  <si>
    <t>600539.SH</t>
    <phoneticPr fontId="8" type="noConversion"/>
  </si>
  <si>
    <t>ST狮头</t>
    <phoneticPr fontId="8" type="noConversion"/>
  </si>
  <si>
    <t>600540.SH</t>
    <phoneticPr fontId="8" type="noConversion"/>
  </si>
  <si>
    <t>新赛股份</t>
    <phoneticPr fontId="8" type="noConversion"/>
  </si>
  <si>
    <t>600543.SH</t>
    <phoneticPr fontId="8" type="noConversion"/>
  </si>
  <si>
    <t>莫高股份</t>
    <phoneticPr fontId="8" type="noConversion"/>
  </si>
  <si>
    <t>600545.SH</t>
    <phoneticPr fontId="8" type="noConversion"/>
  </si>
  <si>
    <t>新疆城建</t>
    <phoneticPr fontId="8" type="noConversion"/>
  </si>
  <si>
    <t>600546.SH</t>
    <phoneticPr fontId="8" type="noConversion"/>
  </si>
  <si>
    <t>*ST山煤</t>
    <phoneticPr fontId="8" type="noConversion"/>
  </si>
  <si>
    <t>600547.SH</t>
    <phoneticPr fontId="8" type="noConversion"/>
  </si>
  <si>
    <t>山东黄金</t>
    <phoneticPr fontId="8" type="noConversion"/>
  </si>
  <si>
    <t>600548.SH</t>
    <phoneticPr fontId="8" type="noConversion"/>
  </si>
  <si>
    <t>深高速</t>
    <phoneticPr fontId="8" type="noConversion"/>
  </si>
  <si>
    <t>600549.SH</t>
    <phoneticPr fontId="8" type="noConversion"/>
  </si>
  <si>
    <t>厦门钨业</t>
    <phoneticPr fontId="8" type="noConversion"/>
  </si>
  <si>
    <t>600550.SH</t>
    <phoneticPr fontId="8" type="noConversion"/>
  </si>
  <si>
    <t>保变电气</t>
    <phoneticPr fontId="8" type="noConversion"/>
  </si>
  <si>
    <t>600551.SH</t>
    <phoneticPr fontId="8" type="noConversion"/>
  </si>
  <si>
    <t>时代出版</t>
    <phoneticPr fontId="8" type="noConversion"/>
  </si>
  <si>
    <t>600552.SH</t>
    <phoneticPr fontId="8" type="noConversion"/>
  </si>
  <si>
    <t>凯盛科技</t>
    <phoneticPr fontId="8" type="noConversion"/>
  </si>
  <si>
    <t>600555.SH</t>
    <phoneticPr fontId="8" type="noConversion"/>
  </si>
  <si>
    <t>海航创新</t>
    <phoneticPr fontId="8" type="noConversion"/>
  </si>
  <si>
    <t>600556.SH</t>
    <phoneticPr fontId="8" type="noConversion"/>
  </si>
  <si>
    <t>ST慧球</t>
    <phoneticPr fontId="8" type="noConversion"/>
  </si>
  <si>
    <t>600557.SH</t>
    <phoneticPr fontId="8" type="noConversion"/>
  </si>
  <si>
    <t>康缘药业</t>
    <phoneticPr fontId="8" type="noConversion"/>
  </si>
  <si>
    <t>600558.SH</t>
    <phoneticPr fontId="8" type="noConversion"/>
  </si>
  <si>
    <t>大西洋</t>
    <phoneticPr fontId="8" type="noConversion"/>
  </si>
  <si>
    <t>600559.SH</t>
    <phoneticPr fontId="8" type="noConversion"/>
  </si>
  <si>
    <t>老白干酒</t>
    <phoneticPr fontId="8" type="noConversion"/>
  </si>
  <si>
    <t>600560.SH</t>
    <phoneticPr fontId="8" type="noConversion"/>
  </si>
  <si>
    <t>金自天正</t>
    <phoneticPr fontId="8" type="noConversion"/>
  </si>
  <si>
    <t>600561.SH</t>
    <phoneticPr fontId="8" type="noConversion"/>
  </si>
  <si>
    <t>江西长运</t>
    <phoneticPr fontId="8" type="noConversion"/>
  </si>
  <si>
    <t>600562.SH</t>
    <phoneticPr fontId="8" type="noConversion"/>
  </si>
  <si>
    <t>国睿科技</t>
    <phoneticPr fontId="8" type="noConversion"/>
  </si>
  <si>
    <t>600563.SH</t>
    <phoneticPr fontId="8" type="noConversion"/>
  </si>
  <si>
    <t>法拉电子</t>
    <phoneticPr fontId="8" type="noConversion"/>
  </si>
  <si>
    <t>600565.SH</t>
    <phoneticPr fontId="8" type="noConversion"/>
  </si>
  <si>
    <t>迪马股份</t>
    <phoneticPr fontId="8" type="noConversion"/>
  </si>
  <si>
    <t>600566.SH</t>
    <phoneticPr fontId="8" type="noConversion"/>
  </si>
  <si>
    <t>济川药业</t>
    <phoneticPr fontId="8" type="noConversion"/>
  </si>
  <si>
    <t>600567.SH</t>
    <phoneticPr fontId="8" type="noConversion"/>
  </si>
  <si>
    <t>山鹰纸业</t>
    <phoneticPr fontId="8" type="noConversion"/>
  </si>
  <si>
    <t>600568.SH</t>
    <phoneticPr fontId="8" type="noConversion"/>
  </si>
  <si>
    <t>中珠医疗</t>
    <phoneticPr fontId="8" type="noConversion"/>
  </si>
  <si>
    <t>600569.SH</t>
    <phoneticPr fontId="8" type="noConversion"/>
  </si>
  <si>
    <t>安阳钢铁</t>
    <phoneticPr fontId="8" type="noConversion"/>
  </si>
  <si>
    <t>600570.SH</t>
    <phoneticPr fontId="8" type="noConversion"/>
  </si>
  <si>
    <t>恒生电子</t>
    <phoneticPr fontId="8" type="noConversion"/>
  </si>
  <si>
    <t>600571.SH</t>
    <phoneticPr fontId="8" type="noConversion"/>
  </si>
  <si>
    <t>信雅达</t>
    <phoneticPr fontId="8" type="noConversion"/>
  </si>
  <si>
    <t>600572.SH</t>
    <phoneticPr fontId="8" type="noConversion"/>
  </si>
  <si>
    <t>康恩贝</t>
    <phoneticPr fontId="8" type="noConversion"/>
  </si>
  <si>
    <t>600573.SH</t>
    <phoneticPr fontId="8" type="noConversion"/>
  </si>
  <si>
    <t>惠泉啤酒</t>
    <phoneticPr fontId="8" type="noConversion"/>
  </si>
  <si>
    <t>600575.SH</t>
    <phoneticPr fontId="8" type="noConversion"/>
  </si>
  <si>
    <t>皖江物流</t>
    <phoneticPr fontId="8" type="noConversion"/>
  </si>
  <si>
    <t>600576.SH</t>
    <phoneticPr fontId="8" type="noConversion"/>
  </si>
  <si>
    <t>万家文化</t>
    <phoneticPr fontId="8" type="noConversion"/>
  </si>
  <si>
    <t>600577.SH</t>
    <phoneticPr fontId="8" type="noConversion"/>
  </si>
  <si>
    <t>精达股份</t>
    <phoneticPr fontId="8" type="noConversion"/>
  </si>
  <si>
    <t>600578.SH</t>
    <phoneticPr fontId="8" type="noConversion"/>
  </si>
  <si>
    <t>京能电力</t>
    <phoneticPr fontId="8" type="noConversion"/>
  </si>
  <si>
    <t>600579.SH</t>
    <phoneticPr fontId="8" type="noConversion"/>
  </si>
  <si>
    <t>天华院</t>
    <phoneticPr fontId="8" type="noConversion"/>
  </si>
  <si>
    <t>600580.SH</t>
    <phoneticPr fontId="8" type="noConversion"/>
  </si>
  <si>
    <t>卧龙电气</t>
    <phoneticPr fontId="8" type="noConversion"/>
  </si>
  <si>
    <t>600581.SH</t>
    <phoneticPr fontId="8" type="noConversion"/>
  </si>
  <si>
    <t>*ST八钢</t>
    <phoneticPr fontId="8" type="noConversion"/>
  </si>
  <si>
    <t>600582.SH</t>
    <phoneticPr fontId="8" type="noConversion"/>
  </si>
  <si>
    <t>天地科技</t>
    <phoneticPr fontId="8" type="noConversion"/>
  </si>
  <si>
    <t>600583.SH</t>
    <phoneticPr fontId="8" type="noConversion"/>
  </si>
  <si>
    <t>海油工程</t>
    <phoneticPr fontId="8" type="noConversion"/>
  </si>
  <si>
    <t>600584.SH</t>
    <phoneticPr fontId="8" type="noConversion"/>
  </si>
  <si>
    <t>长电科技</t>
    <phoneticPr fontId="8" type="noConversion"/>
  </si>
  <si>
    <t>600585.SH</t>
    <phoneticPr fontId="8" type="noConversion"/>
  </si>
  <si>
    <t>海螺水泥</t>
    <phoneticPr fontId="8" type="noConversion"/>
  </si>
  <si>
    <t>600586.SH</t>
    <phoneticPr fontId="8" type="noConversion"/>
  </si>
  <si>
    <t>金晶科技</t>
    <phoneticPr fontId="8" type="noConversion"/>
  </si>
  <si>
    <t>600587.SH</t>
    <phoneticPr fontId="8" type="noConversion"/>
  </si>
  <si>
    <t>新华医疗</t>
    <phoneticPr fontId="8" type="noConversion"/>
  </si>
  <si>
    <t>600588.SH</t>
    <phoneticPr fontId="8" type="noConversion"/>
  </si>
  <si>
    <t>用友网络</t>
    <phoneticPr fontId="8" type="noConversion"/>
  </si>
  <si>
    <t>600589.SH</t>
    <phoneticPr fontId="8" type="noConversion"/>
  </si>
  <si>
    <t>广东榕泰</t>
    <phoneticPr fontId="8" type="noConversion"/>
  </si>
  <si>
    <t>600590.SH</t>
    <phoneticPr fontId="8" type="noConversion"/>
  </si>
  <si>
    <t>泰豪科技</t>
    <phoneticPr fontId="8" type="noConversion"/>
  </si>
  <si>
    <t>600592.SH</t>
    <phoneticPr fontId="8" type="noConversion"/>
  </si>
  <si>
    <t>龙溪股份</t>
    <phoneticPr fontId="8" type="noConversion"/>
  </si>
  <si>
    <t>600593.SH</t>
    <phoneticPr fontId="8" type="noConversion"/>
  </si>
  <si>
    <t>大连圣亚</t>
    <phoneticPr fontId="8" type="noConversion"/>
  </si>
  <si>
    <t>600594.SH</t>
    <phoneticPr fontId="8" type="noConversion"/>
  </si>
  <si>
    <t>益佰制药</t>
    <phoneticPr fontId="8" type="noConversion"/>
  </si>
  <si>
    <t>600595.SH</t>
    <phoneticPr fontId="8" type="noConversion"/>
  </si>
  <si>
    <t>中孚实业</t>
    <phoneticPr fontId="8" type="noConversion"/>
  </si>
  <si>
    <t>600596.SH</t>
    <phoneticPr fontId="8" type="noConversion"/>
  </si>
  <si>
    <t>新安股份</t>
    <phoneticPr fontId="8" type="noConversion"/>
  </si>
  <si>
    <t>600597.SH</t>
    <phoneticPr fontId="8" type="noConversion"/>
  </si>
  <si>
    <t>光明乳业</t>
    <phoneticPr fontId="8" type="noConversion"/>
  </si>
  <si>
    <t>600598.SH</t>
    <phoneticPr fontId="8" type="noConversion"/>
  </si>
  <si>
    <t>北大荒</t>
    <phoneticPr fontId="8" type="noConversion"/>
  </si>
  <si>
    <t>600599.SH</t>
    <phoneticPr fontId="8" type="noConversion"/>
  </si>
  <si>
    <t>熊猫金控</t>
    <phoneticPr fontId="8" type="noConversion"/>
  </si>
  <si>
    <t>600600.SH</t>
    <phoneticPr fontId="8" type="noConversion"/>
  </si>
  <si>
    <t>青岛啤酒</t>
    <phoneticPr fontId="8" type="noConversion"/>
  </si>
  <si>
    <t>600601.SH</t>
    <phoneticPr fontId="8" type="noConversion"/>
  </si>
  <si>
    <t>方正科技</t>
    <phoneticPr fontId="8" type="noConversion"/>
  </si>
  <si>
    <t>600602.SH</t>
    <phoneticPr fontId="8" type="noConversion"/>
  </si>
  <si>
    <t>云赛智联</t>
    <phoneticPr fontId="8" type="noConversion"/>
  </si>
  <si>
    <t>600603.SH</t>
    <phoneticPr fontId="8" type="noConversion"/>
  </si>
  <si>
    <t>*ST兴业</t>
    <phoneticPr fontId="8" type="noConversion"/>
  </si>
  <si>
    <t>600604.SH</t>
    <phoneticPr fontId="8" type="noConversion"/>
  </si>
  <si>
    <t>市北高新</t>
    <phoneticPr fontId="8" type="noConversion"/>
  </si>
  <si>
    <t>600605.SH</t>
    <phoneticPr fontId="8" type="noConversion"/>
  </si>
  <si>
    <t>汇通能源</t>
    <phoneticPr fontId="8" type="noConversion"/>
  </si>
  <si>
    <t>600606.SH</t>
    <phoneticPr fontId="8" type="noConversion"/>
  </si>
  <si>
    <t>绿地控股</t>
    <phoneticPr fontId="8" type="noConversion"/>
  </si>
  <si>
    <t>600608.SH</t>
    <phoneticPr fontId="8" type="noConversion"/>
  </si>
  <si>
    <t>上海科技</t>
    <phoneticPr fontId="8" type="noConversion"/>
  </si>
  <si>
    <t>600609.SH</t>
    <phoneticPr fontId="8" type="noConversion"/>
  </si>
  <si>
    <t>金杯汽车</t>
    <phoneticPr fontId="8" type="noConversion"/>
  </si>
  <si>
    <t>600610.SH</t>
    <phoneticPr fontId="8" type="noConversion"/>
  </si>
  <si>
    <t>中毅达</t>
    <phoneticPr fontId="8" type="noConversion"/>
  </si>
  <si>
    <t>600611.SH</t>
    <phoneticPr fontId="8" type="noConversion"/>
  </si>
  <si>
    <t>大众交通</t>
    <phoneticPr fontId="8" type="noConversion"/>
  </si>
  <si>
    <t>600612.SH</t>
    <phoneticPr fontId="8" type="noConversion"/>
  </si>
  <si>
    <t>老凤祥</t>
    <phoneticPr fontId="8" type="noConversion"/>
  </si>
  <si>
    <t>600613.SH</t>
    <phoneticPr fontId="8" type="noConversion"/>
  </si>
  <si>
    <t>神奇制药</t>
    <phoneticPr fontId="8" type="noConversion"/>
  </si>
  <si>
    <t>600614.SH</t>
    <phoneticPr fontId="8" type="noConversion"/>
  </si>
  <si>
    <t>鼎立股份</t>
    <phoneticPr fontId="8" type="noConversion"/>
  </si>
  <si>
    <t>600615.SH</t>
    <phoneticPr fontId="8" type="noConversion"/>
  </si>
  <si>
    <t>丰华股份</t>
    <phoneticPr fontId="8" type="noConversion"/>
  </si>
  <si>
    <t>600616.SH</t>
    <phoneticPr fontId="8" type="noConversion"/>
  </si>
  <si>
    <t>金枫酒业</t>
    <phoneticPr fontId="8" type="noConversion"/>
  </si>
  <si>
    <t>600617.SH</t>
    <phoneticPr fontId="8" type="noConversion"/>
  </si>
  <si>
    <t>国新能源</t>
    <phoneticPr fontId="8" type="noConversion"/>
  </si>
  <si>
    <t>600618.SH</t>
    <phoneticPr fontId="8" type="noConversion"/>
  </si>
  <si>
    <t>氯碱化工</t>
    <phoneticPr fontId="8" type="noConversion"/>
  </si>
  <si>
    <t>600619.SH</t>
    <phoneticPr fontId="8" type="noConversion"/>
  </si>
  <si>
    <t>海立股份</t>
    <phoneticPr fontId="8" type="noConversion"/>
  </si>
  <si>
    <t>600620.SH</t>
    <phoneticPr fontId="8" type="noConversion"/>
  </si>
  <si>
    <t>天宸股份</t>
    <phoneticPr fontId="8" type="noConversion"/>
  </si>
  <si>
    <t>600621.SH</t>
    <phoneticPr fontId="8" type="noConversion"/>
  </si>
  <si>
    <t>华鑫股份</t>
    <phoneticPr fontId="8" type="noConversion"/>
  </si>
  <si>
    <t>600622.SH</t>
    <phoneticPr fontId="8" type="noConversion"/>
  </si>
  <si>
    <t>嘉宝集团</t>
    <phoneticPr fontId="8" type="noConversion"/>
  </si>
  <si>
    <t>600623.SH</t>
    <phoneticPr fontId="8" type="noConversion"/>
  </si>
  <si>
    <t>华谊集团</t>
    <phoneticPr fontId="8" type="noConversion"/>
  </si>
  <si>
    <t>600624.SH</t>
    <phoneticPr fontId="8" type="noConversion"/>
  </si>
  <si>
    <t>复旦复华</t>
    <phoneticPr fontId="8" type="noConversion"/>
  </si>
  <si>
    <t>600626.SH</t>
    <phoneticPr fontId="8" type="noConversion"/>
  </si>
  <si>
    <t>申达股份</t>
    <phoneticPr fontId="8" type="noConversion"/>
  </si>
  <si>
    <t>600628.SH</t>
    <phoneticPr fontId="8" type="noConversion"/>
  </si>
  <si>
    <t>新世界</t>
    <phoneticPr fontId="8" type="noConversion"/>
  </si>
  <si>
    <t>600629.SH</t>
    <phoneticPr fontId="8" type="noConversion"/>
  </si>
  <si>
    <t>华建集团</t>
    <phoneticPr fontId="8" type="noConversion"/>
  </si>
  <si>
    <t>600630.SH</t>
    <phoneticPr fontId="8" type="noConversion"/>
  </si>
  <si>
    <t>龙头股份</t>
    <phoneticPr fontId="8" type="noConversion"/>
  </si>
  <si>
    <t>600633.SH</t>
    <phoneticPr fontId="8" type="noConversion"/>
  </si>
  <si>
    <t>浙报传媒</t>
    <phoneticPr fontId="8" type="noConversion"/>
  </si>
  <si>
    <t>600634.SH</t>
    <phoneticPr fontId="8" type="noConversion"/>
  </si>
  <si>
    <t>中技控股</t>
    <phoneticPr fontId="8" type="noConversion"/>
  </si>
  <si>
    <t>600635.SH</t>
    <phoneticPr fontId="8" type="noConversion"/>
  </si>
  <si>
    <t>大众公用</t>
    <phoneticPr fontId="8" type="noConversion"/>
  </si>
  <si>
    <t>600636.SH</t>
    <phoneticPr fontId="8" type="noConversion"/>
  </si>
  <si>
    <t>三爱富</t>
    <phoneticPr fontId="8" type="noConversion"/>
  </si>
  <si>
    <t>600637.SH</t>
    <phoneticPr fontId="8" type="noConversion"/>
  </si>
  <si>
    <t>东方明珠</t>
    <phoneticPr fontId="8" type="noConversion"/>
  </si>
  <si>
    <t>600638.SH</t>
    <phoneticPr fontId="8" type="noConversion"/>
  </si>
  <si>
    <t>新黄浦</t>
    <phoneticPr fontId="8" type="noConversion"/>
  </si>
  <si>
    <t>600639.SH</t>
    <phoneticPr fontId="8" type="noConversion"/>
  </si>
  <si>
    <t>浦东金桥</t>
    <phoneticPr fontId="8" type="noConversion"/>
  </si>
  <si>
    <t>600640.SH</t>
    <phoneticPr fontId="8" type="noConversion"/>
  </si>
  <si>
    <t>号百控股</t>
    <phoneticPr fontId="8" type="noConversion"/>
  </si>
  <si>
    <t>600641.SH</t>
    <phoneticPr fontId="8" type="noConversion"/>
  </si>
  <si>
    <t>万业企业</t>
    <phoneticPr fontId="8" type="noConversion"/>
  </si>
  <si>
    <t>600642.SH</t>
    <phoneticPr fontId="8" type="noConversion"/>
  </si>
  <si>
    <t>申能股份</t>
    <phoneticPr fontId="8" type="noConversion"/>
  </si>
  <si>
    <t>600643.SH</t>
    <phoneticPr fontId="8" type="noConversion"/>
  </si>
  <si>
    <t>爱建集团</t>
    <phoneticPr fontId="8" type="noConversion"/>
  </si>
  <si>
    <t>600644.SH</t>
    <phoneticPr fontId="8" type="noConversion"/>
  </si>
  <si>
    <t>乐山电力</t>
    <phoneticPr fontId="8" type="noConversion"/>
  </si>
  <si>
    <t>600645.SH</t>
    <phoneticPr fontId="8" type="noConversion"/>
  </si>
  <si>
    <t>中源协和</t>
    <phoneticPr fontId="8" type="noConversion"/>
  </si>
  <si>
    <t>600647.SH</t>
    <phoneticPr fontId="8" type="noConversion"/>
  </si>
  <si>
    <t>同达创业</t>
    <phoneticPr fontId="8" type="noConversion"/>
  </si>
  <si>
    <t>600648.SH</t>
    <phoneticPr fontId="8" type="noConversion"/>
  </si>
  <si>
    <t>外高桥</t>
    <phoneticPr fontId="8" type="noConversion"/>
  </si>
  <si>
    <t>600649.SH</t>
    <phoneticPr fontId="8" type="noConversion"/>
  </si>
  <si>
    <t>城投控股</t>
    <phoneticPr fontId="8" type="noConversion"/>
  </si>
  <si>
    <t>600650.SH</t>
    <phoneticPr fontId="8" type="noConversion"/>
  </si>
  <si>
    <t>锦江投资</t>
    <phoneticPr fontId="8" type="noConversion"/>
  </si>
  <si>
    <t>600651.SH</t>
    <phoneticPr fontId="8" type="noConversion"/>
  </si>
  <si>
    <t>飞乐音响</t>
    <phoneticPr fontId="8" type="noConversion"/>
  </si>
  <si>
    <t>600652.SH</t>
    <phoneticPr fontId="8" type="noConversion"/>
  </si>
  <si>
    <t>游久游戏</t>
    <phoneticPr fontId="8" type="noConversion"/>
  </si>
  <si>
    <t>600653.SH</t>
    <phoneticPr fontId="8" type="noConversion"/>
  </si>
  <si>
    <t>申华控股</t>
    <phoneticPr fontId="8" type="noConversion"/>
  </si>
  <si>
    <t>600654.SH</t>
    <phoneticPr fontId="8" type="noConversion"/>
  </si>
  <si>
    <t>中安消</t>
    <phoneticPr fontId="8" type="noConversion"/>
  </si>
  <si>
    <t>600655.SH</t>
    <phoneticPr fontId="8" type="noConversion"/>
  </si>
  <si>
    <t>豫园商城</t>
    <phoneticPr fontId="8" type="noConversion"/>
  </si>
  <si>
    <t>600657.SH</t>
    <phoneticPr fontId="8" type="noConversion"/>
  </si>
  <si>
    <t>信达地产</t>
    <phoneticPr fontId="8" type="noConversion"/>
  </si>
  <si>
    <t>600658.SH</t>
    <phoneticPr fontId="8" type="noConversion"/>
  </si>
  <si>
    <t>电子城</t>
    <phoneticPr fontId="8" type="noConversion"/>
  </si>
  <si>
    <t>600660.SH</t>
    <phoneticPr fontId="8" type="noConversion"/>
  </si>
  <si>
    <t>福耀玻璃</t>
    <phoneticPr fontId="8" type="noConversion"/>
  </si>
  <si>
    <t>600661.SH</t>
    <phoneticPr fontId="8" type="noConversion"/>
  </si>
  <si>
    <t>新南洋</t>
    <phoneticPr fontId="8" type="noConversion"/>
  </si>
  <si>
    <t>600662.SH</t>
    <phoneticPr fontId="8" type="noConversion"/>
  </si>
  <si>
    <t>强生控股</t>
    <phoneticPr fontId="8" type="noConversion"/>
  </si>
  <si>
    <t>600663.SH</t>
    <phoneticPr fontId="8" type="noConversion"/>
  </si>
  <si>
    <t>陆家嘴</t>
    <phoneticPr fontId="8" type="noConversion"/>
  </si>
  <si>
    <t>600664.SH</t>
    <phoneticPr fontId="8" type="noConversion"/>
  </si>
  <si>
    <t>哈药股份</t>
    <phoneticPr fontId="8" type="noConversion"/>
  </si>
  <si>
    <t>600665.SH</t>
    <phoneticPr fontId="8" type="noConversion"/>
  </si>
  <si>
    <t>天地源</t>
    <phoneticPr fontId="8" type="noConversion"/>
  </si>
  <si>
    <t>600666.SH</t>
    <phoneticPr fontId="8" type="noConversion"/>
  </si>
  <si>
    <t>奥瑞德</t>
    <phoneticPr fontId="8" type="noConversion"/>
  </si>
  <si>
    <t>600667.SH</t>
    <phoneticPr fontId="8" type="noConversion"/>
  </si>
  <si>
    <t>太极实业</t>
    <phoneticPr fontId="8" type="noConversion"/>
  </si>
  <si>
    <t>600668.SH</t>
    <phoneticPr fontId="8" type="noConversion"/>
  </si>
  <si>
    <t>尖峰集团</t>
    <phoneticPr fontId="8" type="noConversion"/>
  </si>
  <si>
    <t>600671.SH</t>
    <phoneticPr fontId="8" type="noConversion"/>
  </si>
  <si>
    <t>天目药业</t>
    <phoneticPr fontId="8" type="noConversion"/>
  </si>
  <si>
    <t>600673.SH</t>
    <phoneticPr fontId="8" type="noConversion"/>
  </si>
  <si>
    <t>东阳光科</t>
    <phoneticPr fontId="8" type="noConversion"/>
  </si>
  <si>
    <t>600674.SH</t>
    <phoneticPr fontId="8" type="noConversion"/>
  </si>
  <si>
    <t>川投能源</t>
    <phoneticPr fontId="8" type="noConversion"/>
  </si>
  <si>
    <t>600675.SH</t>
    <phoneticPr fontId="8" type="noConversion"/>
  </si>
  <si>
    <t>*ST中企</t>
    <phoneticPr fontId="8" type="noConversion"/>
  </si>
  <si>
    <t>600676.SH</t>
    <phoneticPr fontId="8" type="noConversion"/>
  </si>
  <si>
    <t>交运股份</t>
    <phoneticPr fontId="8" type="noConversion"/>
  </si>
  <si>
    <t>600677.SH</t>
    <phoneticPr fontId="8" type="noConversion"/>
  </si>
  <si>
    <t>航天通信</t>
    <phoneticPr fontId="8" type="noConversion"/>
  </si>
  <si>
    <t>600678.SH</t>
    <phoneticPr fontId="8" type="noConversion"/>
  </si>
  <si>
    <t>四川金顶</t>
    <phoneticPr fontId="8" type="noConversion"/>
  </si>
  <si>
    <t>600679.SH</t>
    <phoneticPr fontId="8" type="noConversion"/>
  </si>
  <si>
    <t>上海凤凰</t>
    <phoneticPr fontId="8" type="noConversion"/>
  </si>
  <si>
    <t>600680.SH</t>
    <phoneticPr fontId="8" type="noConversion"/>
  </si>
  <si>
    <t>上海普天</t>
    <phoneticPr fontId="8" type="noConversion"/>
  </si>
  <si>
    <t>600681.SH</t>
    <phoneticPr fontId="8" type="noConversion"/>
  </si>
  <si>
    <t>百川能源</t>
    <phoneticPr fontId="8" type="noConversion"/>
  </si>
  <si>
    <t>600682.SH</t>
    <phoneticPr fontId="8" type="noConversion"/>
  </si>
  <si>
    <t>南京新百</t>
    <phoneticPr fontId="8" type="noConversion"/>
  </si>
  <si>
    <t>600683.SH</t>
    <phoneticPr fontId="8" type="noConversion"/>
  </si>
  <si>
    <t>京投发展</t>
    <phoneticPr fontId="8" type="noConversion"/>
  </si>
  <si>
    <t>600684.SH</t>
    <phoneticPr fontId="8" type="noConversion"/>
  </si>
  <si>
    <t>珠江实业</t>
    <phoneticPr fontId="8" type="noConversion"/>
  </si>
  <si>
    <t>600685.SH</t>
    <phoneticPr fontId="8" type="noConversion"/>
  </si>
  <si>
    <t>中船防务</t>
    <phoneticPr fontId="8" type="noConversion"/>
  </si>
  <si>
    <t>600686.SH</t>
    <phoneticPr fontId="8" type="noConversion"/>
  </si>
  <si>
    <t>金龙汽车</t>
    <phoneticPr fontId="8" type="noConversion"/>
  </si>
  <si>
    <t>600687.SH</t>
    <phoneticPr fontId="8" type="noConversion"/>
  </si>
  <si>
    <t>刚泰控股</t>
    <phoneticPr fontId="8" type="noConversion"/>
  </si>
  <si>
    <t>600688.SH</t>
    <phoneticPr fontId="8" type="noConversion"/>
  </si>
  <si>
    <t>上海石化</t>
    <phoneticPr fontId="8" type="noConversion"/>
  </si>
  <si>
    <t>600689.SH</t>
    <phoneticPr fontId="8" type="noConversion"/>
  </si>
  <si>
    <t>上海三毛</t>
    <phoneticPr fontId="8" type="noConversion"/>
  </si>
  <si>
    <t>600690.SH</t>
    <phoneticPr fontId="8" type="noConversion"/>
  </si>
  <si>
    <t>青岛海尔</t>
    <phoneticPr fontId="8" type="noConversion"/>
  </si>
  <si>
    <t>600691.SH</t>
    <phoneticPr fontId="8" type="noConversion"/>
  </si>
  <si>
    <t>阳煤化工</t>
    <phoneticPr fontId="8" type="noConversion"/>
  </si>
  <si>
    <t>600692.SH</t>
    <phoneticPr fontId="8" type="noConversion"/>
  </si>
  <si>
    <t>亚通股份</t>
    <phoneticPr fontId="8" type="noConversion"/>
  </si>
  <si>
    <t>600693.SH</t>
    <phoneticPr fontId="8" type="noConversion"/>
  </si>
  <si>
    <t>东百集团</t>
    <phoneticPr fontId="8" type="noConversion"/>
  </si>
  <si>
    <t>600694.SH</t>
    <phoneticPr fontId="8" type="noConversion"/>
  </si>
  <si>
    <t>大商股份</t>
    <phoneticPr fontId="8" type="noConversion"/>
  </si>
  <si>
    <t>600695.SH</t>
    <phoneticPr fontId="8" type="noConversion"/>
  </si>
  <si>
    <t>绿庭投资</t>
    <phoneticPr fontId="8" type="noConversion"/>
  </si>
  <si>
    <t>600696.SH</t>
    <phoneticPr fontId="8" type="noConversion"/>
  </si>
  <si>
    <t>匹凸匹</t>
    <phoneticPr fontId="8" type="noConversion"/>
  </si>
  <si>
    <t>600697.SH</t>
    <phoneticPr fontId="8" type="noConversion"/>
  </si>
  <si>
    <t>欧亚集团</t>
    <phoneticPr fontId="8" type="noConversion"/>
  </si>
  <si>
    <t>600698.SH</t>
    <phoneticPr fontId="8" type="noConversion"/>
  </si>
  <si>
    <t>湖南天雁</t>
    <phoneticPr fontId="8" type="noConversion"/>
  </si>
  <si>
    <t>600699.SH</t>
    <phoneticPr fontId="8" type="noConversion"/>
  </si>
  <si>
    <t>均胜电子</t>
    <phoneticPr fontId="8" type="noConversion"/>
  </si>
  <si>
    <t>600701.SH</t>
    <phoneticPr fontId="8" type="noConversion"/>
  </si>
  <si>
    <t>*ST工新</t>
    <phoneticPr fontId="8" type="noConversion"/>
  </si>
  <si>
    <t>600702.SH</t>
    <phoneticPr fontId="8" type="noConversion"/>
  </si>
  <si>
    <t>沱牌舍得</t>
    <phoneticPr fontId="8" type="noConversion"/>
  </si>
  <si>
    <t>600703.SH</t>
    <phoneticPr fontId="8" type="noConversion"/>
  </si>
  <si>
    <t>三安光电</t>
    <phoneticPr fontId="8" type="noConversion"/>
  </si>
  <si>
    <t>600704.SH</t>
    <phoneticPr fontId="8" type="noConversion"/>
  </si>
  <si>
    <t>物产中大</t>
    <phoneticPr fontId="8" type="noConversion"/>
  </si>
  <si>
    <t>600705.SH</t>
    <phoneticPr fontId="8" type="noConversion"/>
  </si>
  <si>
    <t>中航资本</t>
    <phoneticPr fontId="8" type="noConversion"/>
  </si>
  <si>
    <t>600706.SH</t>
    <phoneticPr fontId="8" type="noConversion"/>
  </si>
  <si>
    <t>曲江文旅</t>
    <phoneticPr fontId="8" type="noConversion"/>
  </si>
  <si>
    <t>600707.SH</t>
    <phoneticPr fontId="8" type="noConversion"/>
  </si>
  <si>
    <t>彩虹股份</t>
    <phoneticPr fontId="8" type="noConversion"/>
  </si>
  <si>
    <t>600708.SH</t>
    <phoneticPr fontId="8" type="noConversion"/>
  </si>
  <si>
    <t>光明地产</t>
    <phoneticPr fontId="8" type="noConversion"/>
  </si>
  <si>
    <t>600710.SH</t>
    <phoneticPr fontId="8" type="noConversion"/>
  </si>
  <si>
    <t>*ST常林</t>
    <phoneticPr fontId="8" type="noConversion"/>
  </si>
  <si>
    <t>600711.SH</t>
    <phoneticPr fontId="8" type="noConversion"/>
  </si>
  <si>
    <t>盛屯矿业</t>
    <phoneticPr fontId="8" type="noConversion"/>
  </si>
  <si>
    <t>600712.SH</t>
    <phoneticPr fontId="8" type="noConversion"/>
  </si>
  <si>
    <t>南宁百货</t>
    <phoneticPr fontId="8" type="noConversion"/>
  </si>
  <si>
    <t>600713.SH</t>
    <phoneticPr fontId="8" type="noConversion"/>
  </si>
  <si>
    <t>南京医药</t>
    <phoneticPr fontId="8" type="noConversion"/>
  </si>
  <si>
    <t>600714.SH</t>
    <phoneticPr fontId="8" type="noConversion"/>
  </si>
  <si>
    <t>金瑞矿业</t>
    <phoneticPr fontId="8" type="noConversion"/>
  </si>
  <si>
    <t>600715.SH</t>
    <phoneticPr fontId="8" type="noConversion"/>
  </si>
  <si>
    <t>文投控股</t>
    <phoneticPr fontId="8" type="noConversion"/>
  </si>
  <si>
    <t>600716.SH</t>
    <phoneticPr fontId="8" type="noConversion"/>
  </si>
  <si>
    <t>凤凰股份</t>
    <phoneticPr fontId="8" type="noConversion"/>
  </si>
  <si>
    <t>600717.SH</t>
    <phoneticPr fontId="8" type="noConversion"/>
  </si>
  <si>
    <t>天津港</t>
    <phoneticPr fontId="8" type="noConversion"/>
  </si>
  <si>
    <t>600718.SH</t>
    <phoneticPr fontId="8" type="noConversion"/>
  </si>
  <si>
    <t>东软集团</t>
    <phoneticPr fontId="8" type="noConversion"/>
  </si>
  <si>
    <t>600719.SH</t>
    <phoneticPr fontId="8" type="noConversion"/>
  </si>
  <si>
    <t>大连热电</t>
    <phoneticPr fontId="8" type="noConversion"/>
  </si>
  <si>
    <t>600720.SH</t>
    <phoneticPr fontId="8" type="noConversion"/>
  </si>
  <si>
    <t>祁连山</t>
    <phoneticPr fontId="8" type="noConversion"/>
  </si>
  <si>
    <t>600721.SH</t>
    <phoneticPr fontId="8" type="noConversion"/>
  </si>
  <si>
    <t>*ST百花</t>
    <phoneticPr fontId="8" type="noConversion"/>
  </si>
  <si>
    <t>600722.SH</t>
    <phoneticPr fontId="8" type="noConversion"/>
  </si>
  <si>
    <t>金牛化工</t>
    <phoneticPr fontId="8" type="noConversion"/>
  </si>
  <si>
    <t>600723.SH</t>
    <phoneticPr fontId="8" type="noConversion"/>
  </si>
  <si>
    <t>首商股份</t>
    <phoneticPr fontId="8" type="noConversion"/>
  </si>
  <si>
    <t>600724.SH</t>
    <phoneticPr fontId="8" type="noConversion"/>
  </si>
  <si>
    <t>宁波富达</t>
    <phoneticPr fontId="8" type="noConversion"/>
  </si>
  <si>
    <t>600725.SH</t>
    <phoneticPr fontId="8" type="noConversion"/>
  </si>
  <si>
    <t>*ST云维</t>
    <phoneticPr fontId="8" type="noConversion"/>
  </si>
  <si>
    <t>600726.SH</t>
    <phoneticPr fontId="8" type="noConversion"/>
  </si>
  <si>
    <t>华电能源</t>
    <phoneticPr fontId="8" type="noConversion"/>
  </si>
  <si>
    <t>600727.SH</t>
    <phoneticPr fontId="8" type="noConversion"/>
  </si>
  <si>
    <t>鲁北化工</t>
    <phoneticPr fontId="8" type="noConversion"/>
  </si>
  <si>
    <t>600728.SH</t>
    <phoneticPr fontId="8" type="noConversion"/>
  </si>
  <si>
    <t>佳都科技</t>
    <phoneticPr fontId="8" type="noConversion"/>
  </si>
  <si>
    <t>600729.SH</t>
    <phoneticPr fontId="8" type="noConversion"/>
  </si>
  <si>
    <t>重庆百货</t>
    <phoneticPr fontId="8" type="noConversion"/>
  </si>
  <si>
    <t>600730.SH</t>
    <phoneticPr fontId="8" type="noConversion"/>
  </si>
  <si>
    <t>中国高科</t>
    <phoneticPr fontId="8" type="noConversion"/>
  </si>
  <si>
    <t>600731.SH</t>
    <phoneticPr fontId="8" type="noConversion"/>
  </si>
  <si>
    <t>湖南海利</t>
    <phoneticPr fontId="8" type="noConversion"/>
  </si>
  <si>
    <t>600732.SH</t>
    <phoneticPr fontId="8" type="noConversion"/>
  </si>
  <si>
    <t>*ST新梅</t>
    <phoneticPr fontId="8" type="noConversion"/>
  </si>
  <si>
    <t>600733.SH</t>
    <phoneticPr fontId="8" type="noConversion"/>
  </si>
  <si>
    <t>S前锋</t>
    <phoneticPr fontId="8" type="noConversion"/>
  </si>
  <si>
    <t>600734.SH</t>
    <phoneticPr fontId="8" type="noConversion"/>
  </si>
  <si>
    <t>实达集团</t>
    <phoneticPr fontId="8" type="noConversion"/>
  </si>
  <si>
    <t>600735.SH</t>
    <phoneticPr fontId="8" type="noConversion"/>
  </si>
  <si>
    <t>新华锦</t>
    <phoneticPr fontId="8" type="noConversion"/>
  </si>
  <si>
    <t>600736.SH</t>
    <phoneticPr fontId="8" type="noConversion"/>
  </si>
  <si>
    <t>苏州高新</t>
    <phoneticPr fontId="8" type="noConversion"/>
  </si>
  <si>
    <t>600737.SH</t>
    <phoneticPr fontId="8" type="noConversion"/>
  </si>
  <si>
    <t>中粮屯河</t>
    <phoneticPr fontId="8" type="noConversion"/>
  </si>
  <si>
    <t>600738.SH</t>
    <phoneticPr fontId="8" type="noConversion"/>
  </si>
  <si>
    <t>兰州民百</t>
    <phoneticPr fontId="8" type="noConversion"/>
  </si>
  <si>
    <t>600739.SH</t>
    <phoneticPr fontId="8" type="noConversion"/>
  </si>
  <si>
    <t>辽宁成大</t>
    <phoneticPr fontId="8" type="noConversion"/>
  </si>
  <si>
    <t>600740.SH</t>
    <phoneticPr fontId="8" type="noConversion"/>
  </si>
  <si>
    <t>山西焦化</t>
    <phoneticPr fontId="8" type="noConversion"/>
  </si>
  <si>
    <t>600741.SH</t>
    <phoneticPr fontId="8" type="noConversion"/>
  </si>
  <si>
    <t>华域汽车</t>
    <phoneticPr fontId="8" type="noConversion"/>
  </si>
  <si>
    <t>600742.SH</t>
    <phoneticPr fontId="8" type="noConversion"/>
  </si>
  <si>
    <t>一汽富维</t>
    <phoneticPr fontId="8" type="noConversion"/>
  </si>
  <si>
    <t>600743.SH</t>
    <phoneticPr fontId="8" type="noConversion"/>
  </si>
  <si>
    <t>华远地产</t>
    <phoneticPr fontId="8" type="noConversion"/>
  </si>
  <si>
    <t>600744.SH</t>
    <phoneticPr fontId="8" type="noConversion"/>
  </si>
  <si>
    <t>华银电力</t>
    <phoneticPr fontId="8" type="noConversion"/>
  </si>
  <si>
    <t>600745.SH</t>
    <phoneticPr fontId="8" type="noConversion"/>
  </si>
  <si>
    <t>中茵股份</t>
    <phoneticPr fontId="8" type="noConversion"/>
  </si>
  <si>
    <t>600746.SH</t>
    <phoneticPr fontId="8" type="noConversion"/>
  </si>
  <si>
    <t>江苏索普</t>
    <phoneticPr fontId="8" type="noConversion"/>
  </si>
  <si>
    <t>600747.SH</t>
    <phoneticPr fontId="8" type="noConversion"/>
  </si>
  <si>
    <t>大连控股</t>
    <phoneticPr fontId="8" type="noConversion"/>
  </si>
  <si>
    <t>600748.SH</t>
    <phoneticPr fontId="8" type="noConversion"/>
  </si>
  <si>
    <t>上实发展</t>
    <phoneticPr fontId="8" type="noConversion"/>
  </si>
  <si>
    <t>600749.SH</t>
    <phoneticPr fontId="8" type="noConversion"/>
  </si>
  <si>
    <t>西藏旅游</t>
    <phoneticPr fontId="8" type="noConversion"/>
  </si>
  <si>
    <t>600750.SH</t>
    <phoneticPr fontId="8" type="noConversion"/>
  </si>
  <si>
    <t>江中药业</t>
    <phoneticPr fontId="8" type="noConversion"/>
  </si>
  <si>
    <t>600751.SH</t>
    <phoneticPr fontId="8" type="noConversion"/>
  </si>
  <si>
    <t>天海投资</t>
    <phoneticPr fontId="8" type="noConversion"/>
  </si>
  <si>
    <t>600753.SH</t>
    <phoneticPr fontId="8" type="noConversion"/>
  </si>
  <si>
    <t>东方银星</t>
    <phoneticPr fontId="8" type="noConversion"/>
  </si>
  <si>
    <t>600754.SH</t>
    <phoneticPr fontId="8" type="noConversion"/>
  </si>
  <si>
    <t>锦江股份</t>
    <phoneticPr fontId="8" type="noConversion"/>
  </si>
  <si>
    <t>600755.SH</t>
    <phoneticPr fontId="8" type="noConversion"/>
  </si>
  <si>
    <t>厦门国贸</t>
    <phoneticPr fontId="8" type="noConversion"/>
  </si>
  <si>
    <t>600756.SH</t>
    <phoneticPr fontId="8" type="noConversion"/>
  </si>
  <si>
    <t>浪潮软件</t>
    <phoneticPr fontId="8" type="noConversion"/>
  </si>
  <si>
    <t>600757.SH</t>
    <phoneticPr fontId="8" type="noConversion"/>
  </si>
  <si>
    <t>长江传媒</t>
    <phoneticPr fontId="8" type="noConversion"/>
  </si>
  <si>
    <t>600758.SH</t>
    <phoneticPr fontId="8" type="noConversion"/>
  </si>
  <si>
    <t>红阳能源</t>
    <phoneticPr fontId="8" type="noConversion"/>
  </si>
  <si>
    <t>600759.SH</t>
    <phoneticPr fontId="8" type="noConversion"/>
  </si>
  <si>
    <t>洲际油气</t>
    <phoneticPr fontId="8" type="noConversion"/>
  </si>
  <si>
    <t>600760.SH</t>
    <phoneticPr fontId="8" type="noConversion"/>
  </si>
  <si>
    <t>*ST黑豹</t>
    <phoneticPr fontId="8" type="noConversion"/>
  </si>
  <si>
    <t>600761.SH</t>
    <phoneticPr fontId="8" type="noConversion"/>
  </si>
  <si>
    <t>安徽合力</t>
    <phoneticPr fontId="8" type="noConversion"/>
  </si>
  <si>
    <t>600763.SH</t>
    <phoneticPr fontId="8" type="noConversion"/>
  </si>
  <si>
    <t>通策医疗</t>
    <phoneticPr fontId="8" type="noConversion"/>
  </si>
  <si>
    <t>600764.SH</t>
    <phoneticPr fontId="8" type="noConversion"/>
  </si>
  <si>
    <t>中电广通</t>
    <phoneticPr fontId="8" type="noConversion"/>
  </si>
  <si>
    <t>600765.SH</t>
    <phoneticPr fontId="8" type="noConversion"/>
  </si>
  <si>
    <t>中航重机</t>
    <phoneticPr fontId="8" type="noConversion"/>
  </si>
  <si>
    <t>600766.SH</t>
    <phoneticPr fontId="8" type="noConversion"/>
  </si>
  <si>
    <t>园城黄金</t>
    <phoneticPr fontId="8" type="noConversion"/>
  </si>
  <si>
    <t>600767.SH</t>
    <phoneticPr fontId="8" type="noConversion"/>
  </si>
  <si>
    <t>运盛医疗</t>
    <phoneticPr fontId="8" type="noConversion"/>
  </si>
  <si>
    <t>600768.SH</t>
    <phoneticPr fontId="8" type="noConversion"/>
  </si>
  <si>
    <t>宁波富邦</t>
    <phoneticPr fontId="8" type="noConversion"/>
  </si>
  <si>
    <t>600769.SH</t>
    <phoneticPr fontId="8" type="noConversion"/>
  </si>
  <si>
    <t>祥龙电业</t>
    <phoneticPr fontId="8" type="noConversion"/>
  </si>
  <si>
    <t>600770.SH</t>
    <phoneticPr fontId="8" type="noConversion"/>
  </si>
  <si>
    <t>综艺股份</t>
    <phoneticPr fontId="8" type="noConversion"/>
  </si>
  <si>
    <t>600771.SH</t>
    <phoneticPr fontId="8" type="noConversion"/>
  </si>
  <si>
    <t>广誉远</t>
    <phoneticPr fontId="8" type="noConversion"/>
  </si>
  <si>
    <t>600773.SH</t>
    <phoneticPr fontId="8" type="noConversion"/>
  </si>
  <si>
    <t>西藏城投</t>
    <phoneticPr fontId="8" type="noConversion"/>
  </si>
  <si>
    <t>600774.SH</t>
    <phoneticPr fontId="8" type="noConversion"/>
  </si>
  <si>
    <t>汉商集团</t>
    <phoneticPr fontId="8" type="noConversion"/>
  </si>
  <si>
    <t>600775.SH</t>
    <phoneticPr fontId="8" type="noConversion"/>
  </si>
  <si>
    <t>南京熊猫</t>
    <phoneticPr fontId="8" type="noConversion"/>
  </si>
  <si>
    <t>600776.SH</t>
    <phoneticPr fontId="8" type="noConversion"/>
  </si>
  <si>
    <t>东方通信</t>
    <phoneticPr fontId="8" type="noConversion"/>
  </si>
  <si>
    <t>600777.SH</t>
    <phoneticPr fontId="8" type="noConversion"/>
  </si>
  <si>
    <t>新潮能源</t>
    <phoneticPr fontId="8" type="noConversion"/>
  </si>
  <si>
    <t>600778.SH</t>
    <phoneticPr fontId="8" type="noConversion"/>
  </si>
  <si>
    <t>友好集团</t>
    <phoneticPr fontId="8" type="noConversion"/>
  </si>
  <si>
    <t>600779.SH</t>
    <phoneticPr fontId="8" type="noConversion"/>
  </si>
  <si>
    <t>水井坊</t>
    <phoneticPr fontId="8" type="noConversion"/>
  </si>
  <si>
    <t>600780.SH</t>
    <phoneticPr fontId="8" type="noConversion"/>
  </si>
  <si>
    <t>通宝能源</t>
    <phoneticPr fontId="8" type="noConversion"/>
  </si>
  <si>
    <t>600781.SH</t>
    <phoneticPr fontId="8" type="noConversion"/>
  </si>
  <si>
    <t>辅仁药业</t>
    <phoneticPr fontId="8" type="noConversion"/>
  </si>
  <si>
    <t>600782.SH</t>
    <phoneticPr fontId="8" type="noConversion"/>
  </si>
  <si>
    <t>新钢股份</t>
    <phoneticPr fontId="8" type="noConversion"/>
  </si>
  <si>
    <t>600783.SH</t>
    <phoneticPr fontId="8" type="noConversion"/>
  </si>
  <si>
    <t>鲁信创投</t>
    <phoneticPr fontId="8" type="noConversion"/>
  </si>
  <si>
    <t>600784.SH</t>
    <phoneticPr fontId="8" type="noConversion"/>
  </si>
  <si>
    <t>鲁银投资</t>
    <phoneticPr fontId="8" type="noConversion"/>
  </si>
  <si>
    <t>600785.SH</t>
    <phoneticPr fontId="8" type="noConversion"/>
  </si>
  <si>
    <t>新华百货</t>
    <phoneticPr fontId="8" type="noConversion"/>
  </si>
  <si>
    <t>600787.SH</t>
    <phoneticPr fontId="8" type="noConversion"/>
  </si>
  <si>
    <t>中储股份</t>
    <phoneticPr fontId="8" type="noConversion"/>
  </si>
  <si>
    <t>600789.SH</t>
    <phoneticPr fontId="8" type="noConversion"/>
  </si>
  <si>
    <t>鲁抗医药</t>
    <phoneticPr fontId="8" type="noConversion"/>
  </si>
  <si>
    <t>600790.SH</t>
    <phoneticPr fontId="8" type="noConversion"/>
  </si>
  <si>
    <t>轻纺城</t>
    <phoneticPr fontId="8" type="noConversion"/>
  </si>
  <si>
    <t>600791.SH</t>
    <phoneticPr fontId="8" type="noConversion"/>
  </si>
  <si>
    <t>京能置业</t>
    <phoneticPr fontId="8" type="noConversion"/>
  </si>
  <si>
    <t>600792.SH</t>
    <phoneticPr fontId="8" type="noConversion"/>
  </si>
  <si>
    <t>云煤能源</t>
    <phoneticPr fontId="8" type="noConversion"/>
  </si>
  <si>
    <t>600793.SH</t>
    <phoneticPr fontId="8" type="noConversion"/>
  </si>
  <si>
    <t>宜宾纸业</t>
    <phoneticPr fontId="8" type="noConversion"/>
  </si>
  <si>
    <t>600794.SH</t>
    <phoneticPr fontId="8" type="noConversion"/>
  </si>
  <si>
    <t>保税科技</t>
    <phoneticPr fontId="8" type="noConversion"/>
  </si>
  <si>
    <t>600795.SH</t>
    <phoneticPr fontId="8" type="noConversion"/>
  </si>
  <si>
    <t>国电电力</t>
    <phoneticPr fontId="8" type="noConversion"/>
  </si>
  <si>
    <t>600796.SH</t>
    <phoneticPr fontId="8" type="noConversion"/>
  </si>
  <si>
    <t>钱江生化</t>
    <phoneticPr fontId="8" type="noConversion"/>
  </si>
  <si>
    <t>600797.SH</t>
    <phoneticPr fontId="8" type="noConversion"/>
  </si>
  <si>
    <t>浙大网新</t>
    <phoneticPr fontId="8" type="noConversion"/>
  </si>
  <si>
    <t>600798.SH</t>
    <phoneticPr fontId="8" type="noConversion"/>
  </si>
  <si>
    <t>宁波海运</t>
    <phoneticPr fontId="8" type="noConversion"/>
  </si>
  <si>
    <t>600800.SH</t>
    <phoneticPr fontId="8" type="noConversion"/>
  </si>
  <si>
    <t>天津磁卡</t>
    <phoneticPr fontId="8" type="noConversion"/>
  </si>
  <si>
    <t>600801.SH</t>
    <phoneticPr fontId="8" type="noConversion"/>
  </si>
  <si>
    <t>华新水泥</t>
    <phoneticPr fontId="8" type="noConversion"/>
  </si>
  <si>
    <t>600802.SH</t>
    <phoneticPr fontId="8" type="noConversion"/>
  </si>
  <si>
    <t>福建水泥</t>
    <phoneticPr fontId="8" type="noConversion"/>
  </si>
  <si>
    <t>600803.SH</t>
    <phoneticPr fontId="8" type="noConversion"/>
  </si>
  <si>
    <t>新奥股份</t>
    <phoneticPr fontId="8" type="noConversion"/>
  </si>
  <si>
    <t>600804.SH</t>
    <phoneticPr fontId="8" type="noConversion"/>
  </si>
  <si>
    <t>鹏博士</t>
    <phoneticPr fontId="8" type="noConversion"/>
  </si>
  <si>
    <t>600805.SH</t>
    <phoneticPr fontId="8" type="noConversion"/>
  </si>
  <si>
    <t>悦达投资</t>
    <phoneticPr fontId="8" type="noConversion"/>
  </si>
  <si>
    <t>600806.SH</t>
    <phoneticPr fontId="8" type="noConversion"/>
  </si>
  <si>
    <t>*ST昆机</t>
    <phoneticPr fontId="8" type="noConversion"/>
  </si>
  <si>
    <t>600807.SH</t>
    <phoneticPr fontId="8" type="noConversion"/>
  </si>
  <si>
    <t>天业股份</t>
    <phoneticPr fontId="8" type="noConversion"/>
  </si>
  <si>
    <t>600808.SH</t>
    <phoneticPr fontId="8" type="noConversion"/>
  </si>
  <si>
    <t>马钢股份</t>
    <phoneticPr fontId="8" type="noConversion"/>
  </si>
  <si>
    <t>600809.SH</t>
    <phoneticPr fontId="8" type="noConversion"/>
  </si>
  <si>
    <t>山西汾酒</t>
    <phoneticPr fontId="8" type="noConversion"/>
  </si>
  <si>
    <t>600810.SH</t>
    <phoneticPr fontId="8" type="noConversion"/>
  </si>
  <si>
    <t>神马股份</t>
    <phoneticPr fontId="8" type="noConversion"/>
  </si>
  <si>
    <t>600811.SH</t>
    <phoneticPr fontId="8" type="noConversion"/>
  </si>
  <si>
    <t>东方集团</t>
    <phoneticPr fontId="8" type="noConversion"/>
  </si>
  <si>
    <t>600812.SH</t>
    <phoneticPr fontId="8" type="noConversion"/>
  </si>
  <si>
    <t>华北制药</t>
    <phoneticPr fontId="8" type="noConversion"/>
  </si>
  <si>
    <t>600814.SH</t>
    <phoneticPr fontId="8" type="noConversion"/>
  </si>
  <si>
    <t>杭州解百</t>
    <phoneticPr fontId="8" type="noConversion"/>
  </si>
  <si>
    <t>600815.SH</t>
    <phoneticPr fontId="8" type="noConversion"/>
  </si>
  <si>
    <t>厦工股份</t>
    <phoneticPr fontId="8" type="noConversion"/>
  </si>
  <si>
    <t>600816.SH</t>
    <phoneticPr fontId="8" type="noConversion"/>
  </si>
  <si>
    <t>安信信托</t>
    <phoneticPr fontId="8" type="noConversion"/>
  </si>
  <si>
    <t>600817.SH</t>
    <phoneticPr fontId="8" type="noConversion"/>
  </si>
  <si>
    <t>*ST宏盛</t>
    <phoneticPr fontId="8" type="noConversion"/>
  </si>
  <si>
    <t>600818.SH</t>
    <phoneticPr fontId="8" type="noConversion"/>
  </si>
  <si>
    <t>中路股份</t>
    <phoneticPr fontId="8" type="noConversion"/>
  </si>
  <si>
    <t>600819.SH</t>
    <phoneticPr fontId="8" type="noConversion"/>
  </si>
  <si>
    <t>耀皮玻璃</t>
    <phoneticPr fontId="8" type="noConversion"/>
  </si>
  <si>
    <t>600820.SH</t>
    <phoneticPr fontId="8" type="noConversion"/>
  </si>
  <si>
    <t>隧道股份</t>
    <phoneticPr fontId="8" type="noConversion"/>
  </si>
  <si>
    <t>600821.SH</t>
    <phoneticPr fontId="8" type="noConversion"/>
  </si>
  <si>
    <t>津劝业</t>
    <phoneticPr fontId="8" type="noConversion"/>
  </si>
  <si>
    <t>600822.SH</t>
    <phoneticPr fontId="8" type="noConversion"/>
  </si>
  <si>
    <t>上海物贸</t>
    <phoneticPr fontId="8" type="noConversion"/>
  </si>
  <si>
    <t>600823.SH</t>
    <phoneticPr fontId="8" type="noConversion"/>
  </si>
  <si>
    <t>世茂股份</t>
    <phoneticPr fontId="8" type="noConversion"/>
  </si>
  <si>
    <t>600824.SH</t>
    <phoneticPr fontId="8" type="noConversion"/>
  </si>
  <si>
    <t>益民集团</t>
    <phoneticPr fontId="8" type="noConversion"/>
  </si>
  <si>
    <t>600825.SH</t>
    <phoneticPr fontId="8" type="noConversion"/>
  </si>
  <si>
    <t>新华传媒</t>
    <phoneticPr fontId="8" type="noConversion"/>
  </si>
  <si>
    <t>600826.SH</t>
    <phoneticPr fontId="8" type="noConversion"/>
  </si>
  <si>
    <t>兰生股份</t>
    <phoneticPr fontId="8" type="noConversion"/>
  </si>
  <si>
    <t>600827.SH</t>
    <phoneticPr fontId="8" type="noConversion"/>
  </si>
  <si>
    <t>百联股份</t>
    <phoneticPr fontId="8" type="noConversion"/>
  </si>
  <si>
    <t>600828.SH</t>
    <phoneticPr fontId="8" type="noConversion"/>
  </si>
  <si>
    <t>茂业商业</t>
    <phoneticPr fontId="8" type="noConversion"/>
  </si>
  <si>
    <t>600829.SH</t>
    <phoneticPr fontId="8" type="noConversion"/>
  </si>
  <si>
    <t>人民同泰</t>
    <phoneticPr fontId="8" type="noConversion"/>
  </si>
  <si>
    <t>600830.SH</t>
    <phoneticPr fontId="8" type="noConversion"/>
  </si>
  <si>
    <t>香溢融通</t>
    <phoneticPr fontId="8" type="noConversion"/>
  </si>
  <si>
    <t>600831.SH</t>
    <phoneticPr fontId="8" type="noConversion"/>
  </si>
  <si>
    <t>广电网络</t>
    <phoneticPr fontId="8" type="noConversion"/>
  </si>
  <si>
    <t>600833.SH</t>
    <phoneticPr fontId="8" type="noConversion"/>
  </si>
  <si>
    <t>第一医药</t>
    <phoneticPr fontId="8" type="noConversion"/>
  </si>
  <si>
    <t>600834.SH</t>
    <phoneticPr fontId="8" type="noConversion"/>
  </si>
  <si>
    <t>申通地铁</t>
    <phoneticPr fontId="8" type="noConversion"/>
  </si>
  <si>
    <t>600835.SH</t>
    <phoneticPr fontId="8" type="noConversion"/>
  </si>
  <si>
    <t>上海机电</t>
    <phoneticPr fontId="8" type="noConversion"/>
  </si>
  <si>
    <t>600836.SH</t>
    <phoneticPr fontId="8" type="noConversion"/>
  </si>
  <si>
    <t>界龙实业</t>
    <phoneticPr fontId="8" type="noConversion"/>
  </si>
  <si>
    <t>600837.SH</t>
    <phoneticPr fontId="8" type="noConversion"/>
  </si>
  <si>
    <t>海通证券</t>
    <phoneticPr fontId="8" type="noConversion"/>
  </si>
  <si>
    <t>600838.SH</t>
    <phoneticPr fontId="8" type="noConversion"/>
  </si>
  <si>
    <t>上海九百</t>
    <phoneticPr fontId="8" type="noConversion"/>
  </si>
  <si>
    <t>600839.SH</t>
    <phoneticPr fontId="8" type="noConversion"/>
  </si>
  <si>
    <t>四川长虹</t>
    <phoneticPr fontId="8" type="noConversion"/>
  </si>
  <si>
    <t>600841.SH</t>
    <phoneticPr fontId="8" type="noConversion"/>
  </si>
  <si>
    <t>上柴股份</t>
    <phoneticPr fontId="8" type="noConversion"/>
  </si>
  <si>
    <t>600843.SH</t>
    <phoneticPr fontId="8" type="noConversion"/>
  </si>
  <si>
    <t>上工申贝</t>
    <phoneticPr fontId="8" type="noConversion"/>
  </si>
  <si>
    <t>600844.SH</t>
    <phoneticPr fontId="8" type="noConversion"/>
  </si>
  <si>
    <t>丹化科技</t>
    <phoneticPr fontId="8" type="noConversion"/>
  </si>
  <si>
    <t>600845.SH</t>
    <phoneticPr fontId="8" type="noConversion"/>
  </si>
  <si>
    <t>宝信软件</t>
    <phoneticPr fontId="8" type="noConversion"/>
  </si>
  <si>
    <t>600846.SH</t>
    <phoneticPr fontId="8" type="noConversion"/>
  </si>
  <si>
    <t>同济科技</t>
    <phoneticPr fontId="8" type="noConversion"/>
  </si>
  <si>
    <t>600847.SH</t>
    <phoneticPr fontId="8" type="noConversion"/>
  </si>
  <si>
    <t>万里股份</t>
    <phoneticPr fontId="8" type="noConversion"/>
  </si>
  <si>
    <t>600848.SH</t>
    <phoneticPr fontId="8" type="noConversion"/>
  </si>
  <si>
    <t>上海临港</t>
    <phoneticPr fontId="8" type="noConversion"/>
  </si>
  <si>
    <t>600850.SH</t>
    <phoneticPr fontId="8" type="noConversion"/>
  </si>
  <si>
    <t>华东电脑</t>
    <phoneticPr fontId="8" type="noConversion"/>
  </si>
  <si>
    <t>600851.SH</t>
    <phoneticPr fontId="8" type="noConversion"/>
  </si>
  <si>
    <t>海欣股份</t>
    <phoneticPr fontId="8" type="noConversion"/>
  </si>
  <si>
    <t>600853.SH</t>
    <phoneticPr fontId="8" type="noConversion"/>
  </si>
  <si>
    <t>龙建股份</t>
    <phoneticPr fontId="8" type="noConversion"/>
  </si>
  <si>
    <t>600854.SH</t>
    <phoneticPr fontId="8" type="noConversion"/>
  </si>
  <si>
    <t>春兰股份</t>
    <phoneticPr fontId="8" type="noConversion"/>
  </si>
  <si>
    <t>600855.SH</t>
    <phoneticPr fontId="8" type="noConversion"/>
  </si>
  <si>
    <t>航天长峰</t>
    <phoneticPr fontId="8" type="noConversion"/>
  </si>
  <si>
    <t>600856.SH</t>
    <phoneticPr fontId="8" type="noConversion"/>
  </si>
  <si>
    <t>中天能源</t>
    <phoneticPr fontId="8" type="noConversion"/>
  </si>
  <si>
    <t>600857.SH</t>
    <phoneticPr fontId="8" type="noConversion"/>
  </si>
  <si>
    <t>宁波中百</t>
    <phoneticPr fontId="8" type="noConversion"/>
  </si>
  <si>
    <t>600858.SH</t>
    <phoneticPr fontId="8" type="noConversion"/>
  </si>
  <si>
    <t>银座股份</t>
    <phoneticPr fontId="8" type="noConversion"/>
  </si>
  <si>
    <t>600859.SH</t>
    <phoneticPr fontId="8" type="noConversion"/>
  </si>
  <si>
    <t>王府井</t>
    <phoneticPr fontId="8" type="noConversion"/>
  </si>
  <si>
    <t>600860.SH</t>
    <phoneticPr fontId="8" type="noConversion"/>
  </si>
  <si>
    <t>京城股份</t>
    <phoneticPr fontId="8" type="noConversion"/>
  </si>
  <si>
    <t>600861.SH</t>
    <phoneticPr fontId="8" type="noConversion"/>
  </si>
  <si>
    <t>北京城乡</t>
    <phoneticPr fontId="8" type="noConversion"/>
  </si>
  <si>
    <t>600862.SH</t>
    <phoneticPr fontId="8" type="noConversion"/>
  </si>
  <si>
    <t>中航高科</t>
    <phoneticPr fontId="8" type="noConversion"/>
  </si>
  <si>
    <t>600863.SH</t>
    <phoneticPr fontId="8" type="noConversion"/>
  </si>
  <si>
    <t>内蒙华电</t>
    <phoneticPr fontId="8" type="noConversion"/>
  </si>
  <si>
    <t>600864.SH</t>
    <phoneticPr fontId="8" type="noConversion"/>
  </si>
  <si>
    <t>哈投股份</t>
    <phoneticPr fontId="8" type="noConversion"/>
  </si>
  <si>
    <t>600865.SH</t>
    <phoneticPr fontId="8" type="noConversion"/>
  </si>
  <si>
    <t>百大集团</t>
    <phoneticPr fontId="8" type="noConversion"/>
  </si>
  <si>
    <t>600866.SH</t>
    <phoneticPr fontId="8" type="noConversion"/>
  </si>
  <si>
    <t>*ST星湖</t>
    <phoneticPr fontId="8" type="noConversion"/>
  </si>
  <si>
    <t>600867.SH</t>
    <phoneticPr fontId="8" type="noConversion"/>
  </si>
  <si>
    <t>通化东宝</t>
    <phoneticPr fontId="8" type="noConversion"/>
  </si>
  <si>
    <t>600868.SH</t>
    <phoneticPr fontId="8" type="noConversion"/>
  </si>
  <si>
    <t>梅雁吉祥</t>
    <phoneticPr fontId="8" type="noConversion"/>
  </si>
  <si>
    <t>600869.SH</t>
    <phoneticPr fontId="8" type="noConversion"/>
  </si>
  <si>
    <t>智慧能源</t>
    <phoneticPr fontId="8" type="noConversion"/>
  </si>
  <si>
    <t>600870.SH</t>
    <phoneticPr fontId="8" type="noConversion"/>
  </si>
  <si>
    <t>厦华电子</t>
    <phoneticPr fontId="8" type="noConversion"/>
  </si>
  <si>
    <t>600871.SH</t>
    <phoneticPr fontId="8" type="noConversion"/>
  </si>
  <si>
    <t>石化油服</t>
    <phoneticPr fontId="8" type="noConversion"/>
  </si>
  <si>
    <t>600872.SH</t>
    <phoneticPr fontId="8" type="noConversion"/>
  </si>
  <si>
    <t>中炬高新</t>
    <phoneticPr fontId="8" type="noConversion"/>
  </si>
  <si>
    <t>600873.SH</t>
    <phoneticPr fontId="8" type="noConversion"/>
  </si>
  <si>
    <t>梅花生物</t>
    <phoneticPr fontId="8" type="noConversion"/>
  </si>
  <si>
    <t>600874.SH</t>
    <phoneticPr fontId="8" type="noConversion"/>
  </si>
  <si>
    <t>创业环保</t>
    <phoneticPr fontId="8" type="noConversion"/>
  </si>
  <si>
    <t>600875.SH</t>
    <phoneticPr fontId="8" type="noConversion"/>
  </si>
  <si>
    <t>东方电气</t>
    <phoneticPr fontId="8" type="noConversion"/>
  </si>
  <si>
    <t>600876.SH</t>
    <phoneticPr fontId="8" type="noConversion"/>
  </si>
  <si>
    <t>洛阳玻璃</t>
    <phoneticPr fontId="8" type="noConversion"/>
  </si>
  <si>
    <t>600877.SH</t>
    <phoneticPr fontId="8" type="noConversion"/>
  </si>
  <si>
    <t>中国嘉陵</t>
    <phoneticPr fontId="8" type="noConversion"/>
  </si>
  <si>
    <t>600879.SH</t>
    <phoneticPr fontId="8" type="noConversion"/>
  </si>
  <si>
    <t>航天电子</t>
    <phoneticPr fontId="8" type="noConversion"/>
  </si>
  <si>
    <t>600880.SH</t>
    <phoneticPr fontId="8" type="noConversion"/>
  </si>
  <si>
    <t>博瑞传播</t>
    <phoneticPr fontId="8" type="noConversion"/>
  </si>
  <si>
    <t>600881.SH</t>
    <phoneticPr fontId="8" type="noConversion"/>
  </si>
  <si>
    <t>亚泰集团</t>
    <phoneticPr fontId="8" type="noConversion"/>
  </si>
  <si>
    <t>600882.SH</t>
    <phoneticPr fontId="8" type="noConversion"/>
  </si>
  <si>
    <t>广泽股份</t>
    <phoneticPr fontId="8" type="noConversion"/>
  </si>
  <si>
    <t>600883.SH</t>
    <phoneticPr fontId="8" type="noConversion"/>
  </si>
  <si>
    <t>博闻科技</t>
    <phoneticPr fontId="8" type="noConversion"/>
  </si>
  <si>
    <t>600884.SH</t>
    <phoneticPr fontId="8" type="noConversion"/>
  </si>
  <si>
    <t>杉杉股份</t>
    <phoneticPr fontId="8" type="noConversion"/>
  </si>
  <si>
    <t>600885.SH</t>
    <phoneticPr fontId="8" type="noConversion"/>
  </si>
  <si>
    <t>宏发股份</t>
    <phoneticPr fontId="8" type="noConversion"/>
  </si>
  <si>
    <t>600886.SH</t>
    <phoneticPr fontId="8" type="noConversion"/>
  </si>
  <si>
    <t>国投电力</t>
    <phoneticPr fontId="8" type="noConversion"/>
  </si>
  <si>
    <t>600887.SH</t>
    <phoneticPr fontId="8" type="noConversion"/>
  </si>
  <si>
    <t>伊利股份</t>
    <phoneticPr fontId="8" type="noConversion"/>
  </si>
  <si>
    <t>600888.SH</t>
    <phoneticPr fontId="8" type="noConversion"/>
  </si>
  <si>
    <t>新疆众和</t>
    <phoneticPr fontId="8" type="noConversion"/>
  </si>
  <si>
    <t>600889.SH</t>
    <phoneticPr fontId="8" type="noConversion"/>
  </si>
  <si>
    <t>南京化纤</t>
    <phoneticPr fontId="8" type="noConversion"/>
  </si>
  <si>
    <t>600890.SH</t>
    <phoneticPr fontId="8" type="noConversion"/>
  </si>
  <si>
    <t>中房股份</t>
    <phoneticPr fontId="8" type="noConversion"/>
  </si>
  <si>
    <t>600891.SH</t>
    <phoneticPr fontId="8" type="noConversion"/>
  </si>
  <si>
    <t>秋林集团</t>
    <phoneticPr fontId="8" type="noConversion"/>
  </si>
  <si>
    <t>600892.SH</t>
    <phoneticPr fontId="8" type="noConversion"/>
  </si>
  <si>
    <t>大晟文化</t>
    <phoneticPr fontId="8" type="noConversion"/>
  </si>
  <si>
    <t>600893.SH</t>
    <phoneticPr fontId="8" type="noConversion"/>
  </si>
  <si>
    <t>中航动力</t>
    <phoneticPr fontId="8" type="noConversion"/>
  </si>
  <si>
    <t>600894.SH</t>
    <phoneticPr fontId="8" type="noConversion"/>
  </si>
  <si>
    <t>广日股份</t>
    <phoneticPr fontId="8" type="noConversion"/>
  </si>
  <si>
    <t>600895.SH</t>
    <phoneticPr fontId="8" type="noConversion"/>
  </si>
  <si>
    <t>张江高科</t>
    <phoneticPr fontId="8" type="noConversion"/>
  </si>
  <si>
    <t>600896.SH</t>
    <phoneticPr fontId="8" type="noConversion"/>
  </si>
  <si>
    <t>览海投资</t>
    <phoneticPr fontId="8" type="noConversion"/>
  </si>
  <si>
    <t>600897.SH</t>
    <phoneticPr fontId="8" type="noConversion"/>
  </si>
  <si>
    <t>厦门空港</t>
    <phoneticPr fontId="8" type="noConversion"/>
  </si>
  <si>
    <t>600898.SH</t>
    <phoneticPr fontId="8" type="noConversion"/>
  </si>
  <si>
    <t>三联商社</t>
    <phoneticPr fontId="8" type="noConversion"/>
  </si>
  <si>
    <t>600900.SH</t>
    <phoneticPr fontId="8" type="noConversion"/>
  </si>
  <si>
    <t>长江电力</t>
    <phoneticPr fontId="8" type="noConversion"/>
  </si>
  <si>
    <t>600908.SH</t>
    <phoneticPr fontId="8" type="noConversion"/>
  </si>
  <si>
    <t>无锡银行</t>
    <phoneticPr fontId="8" type="noConversion"/>
  </si>
  <si>
    <t>600909.SH</t>
    <phoneticPr fontId="8" type="noConversion"/>
  </si>
  <si>
    <t>华安证券</t>
    <phoneticPr fontId="8" type="noConversion"/>
  </si>
  <si>
    <t>600917.SH</t>
    <phoneticPr fontId="8" type="noConversion"/>
  </si>
  <si>
    <t>重庆燃气</t>
    <phoneticPr fontId="8" type="noConversion"/>
  </si>
  <si>
    <t>600919.SH</t>
    <phoneticPr fontId="8" type="noConversion"/>
  </si>
  <si>
    <t>江苏银行</t>
    <phoneticPr fontId="8" type="noConversion"/>
  </si>
  <si>
    <t>600926.SH</t>
    <phoneticPr fontId="8" type="noConversion"/>
  </si>
  <si>
    <t>杭州银行</t>
    <phoneticPr fontId="8" type="noConversion"/>
  </si>
  <si>
    <t>600936.SH</t>
    <phoneticPr fontId="8" type="noConversion"/>
  </si>
  <si>
    <t>广西广电</t>
    <phoneticPr fontId="8" type="noConversion"/>
  </si>
  <si>
    <t>600958.SH</t>
    <phoneticPr fontId="8" type="noConversion"/>
  </si>
  <si>
    <t>东方证券</t>
    <phoneticPr fontId="8" type="noConversion"/>
  </si>
  <si>
    <t>600959.SH</t>
    <phoneticPr fontId="8" type="noConversion"/>
  </si>
  <si>
    <t>江苏有线</t>
    <phoneticPr fontId="8" type="noConversion"/>
  </si>
  <si>
    <t>600960.SH</t>
    <phoneticPr fontId="8" type="noConversion"/>
  </si>
  <si>
    <t>渤海活塞</t>
    <phoneticPr fontId="8" type="noConversion"/>
  </si>
  <si>
    <t>600961.SH</t>
    <phoneticPr fontId="8" type="noConversion"/>
  </si>
  <si>
    <t>株冶集团</t>
    <phoneticPr fontId="8" type="noConversion"/>
  </si>
  <si>
    <t>600962.SH</t>
    <phoneticPr fontId="8" type="noConversion"/>
  </si>
  <si>
    <t>国投中鲁</t>
    <phoneticPr fontId="8" type="noConversion"/>
  </si>
  <si>
    <t>600963.SH</t>
    <phoneticPr fontId="8" type="noConversion"/>
  </si>
  <si>
    <t>岳阳林纸</t>
    <phoneticPr fontId="8" type="noConversion"/>
  </si>
  <si>
    <t>600965.SH</t>
    <phoneticPr fontId="8" type="noConversion"/>
  </si>
  <si>
    <t>福成股份</t>
    <phoneticPr fontId="8" type="noConversion"/>
  </si>
  <si>
    <t>600966.SH</t>
    <phoneticPr fontId="8" type="noConversion"/>
  </si>
  <si>
    <t>博汇纸业</t>
    <phoneticPr fontId="8" type="noConversion"/>
  </si>
  <si>
    <t>600967.SH</t>
    <phoneticPr fontId="8" type="noConversion"/>
  </si>
  <si>
    <t>北方创业</t>
    <phoneticPr fontId="8" type="noConversion"/>
  </si>
  <si>
    <t>600969.SH</t>
    <phoneticPr fontId="8" type="noConversion"/>
  </si>
  <si>
    <t>郴电国际</t>
    <phoneticPr fontId="8" type="noConversion"/>
  </si>
  <si>
    <t>600970.SH</t>
    <phoneticPr fontId="8" type="noConversion"/>
  </si>
  <si>
    <t>中材国际</t>
    <phoneticPr fontId="8" type="noConversion"/>
  </si>
  <si>
    <t>600971.SH</t>
    <phoneticPr fontId="8" type="noConversion"/>
  </si>
  <si>
    <t>恒源煤电</t>
    <phoneticPr fontId="8" type="noConversion"/>
  </si>
  <si>
    <t>600973.SH</t>
    <phoneticPr fontId="8" type="noConversion"/>
  </si>
  <si>
    <t>宝胜股份</t>
    <phoneticPr fontId="8" type="noConversion"/>
  </si>
  <si>
    <t>600975.SH</t>
    <phoneticPr fontId="8" type="noConversion"/>
  </si>
  <si>
    <t>新五丰</t>
    <phoneticPr fontId="8" type="noConversion"/>
  </si>
  <si>
    <t>600976.SH</t>
    <phoneticPr fontId="8" type="noConversion"/>
  </si>
  <si>
    <t>健民集团</t>
    <phoneticPr fontId="8" type="noConversion"/>
  </si>
  <si>
    <t>600977.SH</t>
    <phoneticPr fontId="8" type="noConversion"/>
  </si>
  <si>
    <t>中国电影</t>
    <phoneticPr fontId="8" type="noConversion"/>
  </si>
  <si>
    <t>600978.SH</t>
    <phoneticPr fontId="8" type="noConversion"/>
  </si>
  <si>
    <t>宜华生活</t>
    <phoneticPr fontId="8" type="noConversion"/>
  </si>
  <si>
    <t>600979.SH</t>
    <phoneticPr fontId="8" type="noConversion"/>
  </si>
  <si>
    <t>广安爱众</t>
    <phoneticPr fontId="8" type="noConversion"/>
  </si>
  <si>
    <t>600980.SH</t>
    <phoneticPr fontId="8" type="noConversion"/>
  </si>
  <si>
    <t>北矿科技</t>
    <phoneticPr fontId="8" type="noConversion"/>
  </si>
  <si>
    <t>600981.SH</t>
    <phoneticPr fontId="8" type="noConversion"/>
  </si>
  <si>
    <t>汇鸿集团</t>
    <phoneticPr fontId="8" type="noConversion"/>
  </si>
  <si>
    <t>600982.SH</t>
    <phoneticPr fontId="8" type="noConversion"/>
  </si>
  <si>
    <t>宁波热电</t>
    <phoneticPr fontId="8" type="noConversion"/>
  </si>
  <si>
    <t>600983.SH</t>
    <phoneticPr fontId="8" type="noConversion"/>
  </si>
  <si>
    <t>惠而浦</t>
    <phoneticPr fontId="8" type="noConversion"/>
  </si>
  <si>
    <t>600984.SH</t>
    <phoneticPr fontId="8" type="noConversion"/>
  </si>
  <si>
    <t>建设机械</t>
    <phoneticPr fontId="8" type="noConversion"/>
  </si>
  <si>
    <t>600985.SH</t>
    <phoneticPr fontId="8" type="noConversion"/>
  </si>
  <si>
    <t>雷鸣科化</t>
    <phoneticPr fontId="8" type="noConversion"/>
  </si>
  <si>
    <t>600986.SH</t>
    <phoneticPr fontId="8" type="noConversion"/>
  </si>
  <si>
    <t>科达股份</t>
    <phoneticPr fontId="8" type="noConversion"/>
  </si>
  <si>
    <t>600987.SH</t>
    <phoneticPr fontId="8" type="noConversion"/>
  </si>
  <si>
    <t>航民股份</t>
    <phoneticPr fontId="8" type="noConversion"/>
  </si>
  <si>
    <t>600988.SH</t>
    <phoneticPr fontId="8" type="noConversion"/>
  </si>
  <si>
    <t>赤峰黄金</t>
    <phoneticPr fontId="8" type="noConversion"/>
  </si>
  <si>
    <t>600990.SH</t>
    <phoneticPr fontId="8" type="noConversion"/>
  </si>
  <si>
    <t>四创电子</t>
    <phoneticPr fontId="8" type="noConversion"/>
  </si>
  <si>
    <t>600992.SH</t>
    <phoneticPr fontId="8" type="noConversion"/>
  </si>
  <si>
    <t>贵绳股份</t>
    <phoneticPr fontId="8" type="noConversion"/>
  </si>
  <si>
    <t>600993.SH</t>
    <phoneticPr fontId="8" type="noConversion"/>
  </si>
  <si>
    <t>马应龙</t>
    <phoneticPr fontId="8" type="noConversion"/>
  </si>
  <si>
    <t>600995.SH</t>
    <phoneticPr fontId="8" type="noConversion"/>
  </si>
  <si>
    <t>文山电力</t>
    <phoneticPr fontId="8" type="noConversion"/>
  </si>
  <si>
    <t>600996.SH</t>
    <phoneticPr fontId="8" type="noConversion"/>
  </si>
  <si>
    <t>贵广网络</t>
    <phoneticPr fontId="8" type="noConversion"/>
  </si>
  <si>
    <t>600997.SH</t>
    <phoneticPr fontId="8" type="noConversion"/>
  </si>
  <si>
    <t>开滦股份</t>
    <phoneticPr fontId="8" type="noConversion"/>
  </si>
  <si>
    <t>600998.SH</t>
    <phoneticPr fontId="8" type="noConversion"/>
  </si>
  <si>
    <t>九州通</t>
    <phoneticPr fontId="8" type="noConversion"/>
  </si>
  <si>
    <t>600999.SH</t>
    <phoneticPr fontId="8" type="noConversion"/>
  </si>
  <si>
    <t>招商证券</t>
    <phoneticPr fontId="8" type="noConversion"/>
  </si>
  <si>
    <t>601000.SH</t>
    <phoneticPr fontId="8" type="noConversion"/>
  </si>
  <si>
    <t>唐山港</t>
    <phoneticPr fontId="8" type="noConversion"/>
  </si>
  <si>
    <t>601001.SH</t>
    <phoneticPr fontId="8" type="noConversion"/>
  </si>
  <si>
    <t>大同煤业</t>
    <phoneticPr fontId="8" type="noConversion"/>
  </si>
  <si>
    <t>601002.SH</t>
    <phoneticPr fontId="8" type="noConversion"/>
  </si>
  <si>
    <t>晋亿实业</t>
    <phoneticPr fontId="8" type="noConversion"/>
  </si>
  <si>
    <t>601003.SH</t>
    <phoneticPr fontId="8" type="noConversion"/>
  </si>
  <si>
    <t>柳钢股份</t>
    <phoneticPr fontId="8" type="noConversion"/>
  </si>
  <si>
    <t>601005.SH</t>
    <phoneticPr fontId="8" type="noConversion"/>
  </si>
  <si>
    <t>重庆钢铁</t>
    <phoneticPr fontId="8" type="noConversion"/>
  </si>
  <si>
    <t>601006.SH</t>
    <phoneticPr fontId="8" type="noConversion"/>
  </si>
  <si>
    <t>大秦铁路</t>
    <phoneticPr fontId="8" type="noConversion"/>
  </si>
  <si>
    <t>601007.SH</t>
    <phoneticPr fontId="8" type="noConversion"/>
  </si>
  <si>
    <t>金陵饭店</t>
    <phoneticPr fontId="8" type="noConversion"/>
  </si>
  <si>
    <t>601008.SH</t>
    <phoneticPr fontId="8" type="noConversion"/>
  </si>
  <si>
    <t>连云港</t>
    <phoneticPr fontId="8" type="noConversion"/>
  </si>
  <si>
    <t>601009.SH</t>
    <phoneticPr fontId="8" type="noConversion"/>
  </si>
  <si>
    <t>南京银行</t>
    <phoneticPr fontId="8" type="noConversion"/>
  </si>
  <si>
    <t>601010.SH</t>
    <phoneticPr fontId="8" type="noConversion"/>
  </si>
  <si>
    <t>文峰股份</t>
    <phoneticPr fontId="8" type="noConversion"/>
  </si>
  <si>
    <t>601011.SH</t>
    <phoneticPr fontId="8" type="noConversion"/>
  </si>
  <si>
    <t>宝泰隆</t>
    <phoneticPr fontId="8" type="noConversion"/>
  </si>
  <si>
    <t>601012.SH</t>
    <phoneticPr fontId="8" type="noConversion"/>
  </si>
  <si>
    <t>隆基股份</t>
    <phoneticPr fontId="8" type="noConversion"/>
  </si>
  <si>
    <t>601015.SH</t>
    <phoneticPr fontId="8" type="noConversion"/>
  </si>
  <si>
    <t>陕西黑猫</t>
    <phoneticPr fontId="8" type="noConversion"/>
  </si>
  <si>
    <t>601016.SH</t>
    <phoneticPr fontId="8" type="noConversion"/>
  </si>
  <si>
    <t>节能风电</t>
    <phoneticPr fontId="8" type="noConversion"/>
  </si>
  <si>
    <t>601018.SH</t>
    <phoneticPr fontId="8" type="noConversion"/>
  </si>
  <si>
    <t>宁波港</t>
    <phoneticPr fontId="8" type="noConversion"/>
  </si>
  <si>
    <t>601020.SH</t>
    <phoneticPr fontId="8" type="noConversion"/>
  </si>
  <si>
    <t>华钰矿业</t>
    <phoneticPr fontId="8" type="noConversion"/>
  </si>
  <si>
    <t>601021.SH</t>
    <phoneticPr fontId="8" type="noConversion"/>
  </si>
  <si>
    <t>春秋航空</t>
    <phoneticPr fontId="8" type="noConversion"/>
  </si>
  <si>
    <t>601028.SH</t>
    <phoneticPr fontId="8" type="noConversion"/>
  </si>
  <si>
    <t>玉龙股份</t>
    <phoneticPr fontId="8" type="noConversion"/>
  </si>
  <si>
    <t>601038.SH</t>
    <phoneticPr fontId="8" type="noConversion"/>
  </si>
  <si>
    <t>一拖股份</t>
    <phoneticPr fontId="8" type="noConversion"/>
  </si>
  <si>
    <t>601058.SH</t>
    <phoneticPr fontId="8" type="noConversion"/>
  </si>
  <si>
    <t>赛轮金宇</t>
    <phoneticPr fontId="8" type="noConversion"/>
  </si>
  <si>
    <t>601069.SH</t>
    <phoneticPr fontId="8" type="noConversion"/>
  </si>
  <si>
    <t>西部黄金</t>
    <phoneticPr fontId="8" type="noConversion"/>
  </si>
  <si>
    <t>601088.SH</t>
    <phoneticPr fontId="8" type="noConversion"/>
  </si>
  <si>
    <t>中国神华</t>
    <phoneticPr fontId="8" type="noConversion"/>
  </si>
  <si>
    <t>601098.SH</t>
    <phoneticPr fontId="8" type="noConversion"/>
  </si>
  <si>
    <t>中南传媒</t>
    <phoneticPr fontId="8" type="noConversion"/>
  </si>
  <si>
    <t>601099.SH</t>
    <phoneticPr fontId="8" type="noConversion"/>
  </si>
  <si>
    <t>太平洋</t>
    <phoneticPr fontId="8" type="noConversion"/>
  </si>
  <si>
    <t>601100.SH</t>
    <phoneticPr fontId="8" type="noConversion"/>
  </si>
  <si>
    <t>恒立液压</t>
    <phoneticPr fontId="8" type="noConversion"/>
  </si>
  <si>
    <t>601101.SH</t>
    <phoneticPr fontId="8" type="noConversion"/>
  </si>
  <si>
    <t>昊华能源</t>
    <phoneticPr fontId="8" type="noConversion"/>
  </si>
  <si>
    <t>601106.SH</t>
    <phoneticPr fontId="8" type="noConversion"/>
  </si>
  <si>
    <t>中国一重</t>
    <phoneticPr fontId="8" type="noConversion"/>
  </si>
  <si>
    <t>601107.SH</t>
    <phoneticPr fontId="8" type="noConversion"/>
  </si>
  <si>
    <t>四川成渝</t>
    <phoneticPr fontId="8" type="noConversion"/>
  </si>
  <si>
    <t>601111.SH</t>
    <phoneticPr fontId="8" type="noConversion"/>
  </si>
  <si>
    <t>中国国航</t>
    <phoneticPr fontId="8" type="noConversion"/>
  </si>
  <si>
    <t>601113.SH</t>
    <phoneticPr fontId="8" type="noConversion"/>
  </si>
  <si>
    <t>华鼎股份</t>
    <phoneticPr fontId="8" type="noConversion"/>
  </si>
  <si>
    <t>601116.SH</t>
    <phoneticPr fontId="8" type="noConversion"/>
  </si>
  <si>
    <t>三江购物</t>
    <phoneticPr fontId="8" type="noConversion"/>
  </si>
  <si>
    <t>601117.SH</t>
    <phoneticPr fontId="8" type="noConversion"/>
  </si>
  <si>
    <t>中国化学</t>
    <phoneticPr fontId="8" type="noConversion"/>
  </si>
  <si>
    <t>601118.SH</t>
    <phoneticPr fontId="8" type="noConversion"/>
  </si>
  <si>
    <t>海南橡胶</t>
    <phoneticPr fontId="8" type="noConversion"/>
  </si>
  <si>
    <t>601126.SH</t>
    <phoneticPr fontId="8" type="noConversion"/>
  </si>
  <si>
    <t>四方股份</t>
    <phoneticPr fontId="8" type="noConversion"/>
  </si>
  <si>
    <t>601127.SH</t>
    <phoneticPr fontId="8" type="noConversion"/>
  </si>
  <si>
    <t>小康股份</t>
    <phoneticPr fontId="8" type="noConversion"/>
  </si>
  <si>
    <t>601128.SH</t>
    <phoneticPr fontId="8" type="noConversion"/>
  </si>
  <si>
    <t>常熟银行</t>
    <phoneticPr fontId="8" type="noConversion"/>
  </si>
  <si>
    <t>601137.SH</t>
    <phoneticPr fontId="8" type="noConversion"/>
  </si>
  <si>
    <t>博威合金</t>
    <phoneticPr fontId="8" type="noConversion"/>
  </si>
  <si>
    <t>601139.SH</t>
    <phoneticPr fontId="8" type="noConversion"/>
  </si>
  <si>
    <t>深圳燃气</t>
    <phoneticPr fontId="8" type="noConversion"/>
  </si>
  <si>
    <t>601155.SH</t>
    <phoneticPr fontId="8" type="noConversion"/>
  </si>
  <si>
    <t>新城控股</t>
    <phoneticPr fontId="8" type="noConversion"/>
  </si>
  <si>
    <t>601158.SH</t>
    <phoneticPr fontId="8" type="noConversion"/>
  </si>
  <si>
    <t>重庆水务</t>
    <phoneticPr fontId="8" type="noConversion"/>
  </si>
  <si>
    <t>601163.SH</t>
    <phoneticPr fontId="8" type="noConversion"/>
  </si>
  <si>
    <t>三角轮胎</t>
    <phoneticPr fontId="8" type="noConversion"/>
  </si>
  <si>
    <t>601166.SH</t>
    <phoneticPr fontId="8" type="noConversion"/>
  </si>
  <si>
    <t>兴业银行</t>
    <phoneticPr fontId="8" type="noConversion"/>
  </si>
  <si>
    <t>601168.SH</t>
    <phoneticPr fontId="8" type="noConversion"/>
  </si>
  <si>
    <t>西部矿业</t>
    <phoneticPr fontId="8" type="noConversion"/>
  </si>
  <si>
    <t>601169.SH</t>
    <phoneticPr fontId="8" type="noConversion"/>
  </si>
  <si>
    <t>北京银行</t>
    <phoneticPr fontId="8" type="noConversion"/>
  </si>
  <si>
    <t>601177.SH</t>
    <phoneticPr fontId="8" type="noConversion"/>
  </si>
  <si>
    <t>杭齿前进</t>
    <phoneticPr fontId="8" type="noConversion"/>
  </si>
  <si>
    <t>601179.SH</t>
    <phoneticPr fontId="8" type="noConversion"/>
  </si>
  <si>
    <t>中国西电</t>
    <phoneticPr fontId="8" type="noConversion"/>
  </si>
  <si>
    <t>601186.SH</t>
    <phoneticPr fontId="8" type="noConversion"/>
  </si>
  <si>
    <t>中国铁建</t>
    <phoneticPr fontId="8" type="noConversion"/>
  </si>
  <si>
    <t>601188.SH</t>
    <phoneticPr fontId="8" type="noConversion"/>
  </si>
  <si>
    <t>龙江交通</t>
    <phoneticPr fontId="8" type="noConversion"/>
  </si>
  <si>
    <t>601198.SH</t>
    <phoneticPr fontId="8" type="noConversion"/>
  </si>
  <si>
    <t>东兴证券</t>
    <phoneticPr fontId="8" type="noConversion"/>
  </si>
  <si>
    <t>601199.SH</t>
    <phoneticPr fontId="8" type="noConversion"/>
  </si>
  <si>
    <t>江南水务</t>
    <phoneticPr fontId="8" type="noConversion"/>
  </si>
  <si>
    <t>601208.SH</t>
    <phoneticPr fontId="8" type="noConversion"/>
  </si>
  <si>
    <t>东材科技</t>
    <phoneticPr fontId="8" type="noConversion"/>
  </si>
  <si>
    <t>601211.SH</t>
    <phoneticPr fontId="8" type="noConversion"/>
  </si>
  <si>
    <t>国泰君安</t>
    <phoneticPr fontId="8" type="noConversion"/>
  </si>
  <si>
    <t>601216.SH</t>
    <phoneticPr fontId="8" type="noConversion"/>
  </si>
  <si>
    <t>君正集团</t>
    <phoneticPr fontId="8" type="noConversion"/>
  </si>
  <si>
    <t>601218.SH</t>
    <phoneticPr fontId="8" type="noConversion"/>
  </si>
  <si>
    <t>吉鑫科技</t>
    <phoneticPr fontId="8" type="noConversion"/>
  </si>
  <si>
    <t>601222.SH</t>
    <phoneticPr fontId="8" type="noConversion"/>
  </si>
  <si>
    <t>林洋能源</t>
    <phoneticPr fontId="8" type="noConversion"/>
  </si>
  <si>
    <t>601225.SH</t>
    <phoneticPr fontId="8" type="noConversion"/>
  </si>
  <si>
    <t>陕西煤业</t>
    <phoneticPr fontId="8" type="noConversion"/>
  </si>
  <si>
    <t>601226.SH</t>
    <phoneticPr fontId="8" type="noConversion"/>
  </si>
  <si>
    <t>华电重工</t>
    <phoneticPr fontId="8" type="noConversion"/>
  </si>
  <si>
    <t>601229.SH</t>
    <phoneticPr fontId="8" type="noConversion"/>
  </si>
  <si>
    <t>上海银行</t>
    <phoneticPr fontId="8" type="noConversion"/>
  </si>
  <si>
    <t>601231.SH</t>
    <phoneticPr fontId="8" type="noConversion"/>
  </si>
  <si>
    <t>环旭电子</t>
    <phoneticPr fontId="8" type="noConversion"/>
  </si>
  <si>
    <t>601233.SH</t>
    <phoneticPr fontId="8" type="noConversion"/>
  </si>
  <si>
    <t>桐昆股份</t>
    <phoneticPr fontId="8" type="noConversion"/>
  </si>
  <si>
    <t>601238.SH</t>
    <phoneticPr fontId="8" type="noConversion"/>
  </si>
  <si>
    <t>广汽集团</t>
    <phoneticPr fontId="8" type="noConversion"/>
  </si>
  <si>
    <t>601258.SH</t>
    <phoneticPr fontId="8" type="noConversion"/>
  </si>
  <si>
    <t>庞大集团</t>
    <phoneticPr fontId="8" type="noConversion"/>
  </si>
  <si>
    <t>601288.SH</t>
    <phoneticPr fontId="8" type="noConversion"/>
  </si>
  <si>
    <t>农业银行</t>
    <phoneticPr fontId="8" type="noConversion"/>
  </si>
  <si>
    <t>601311.SH</t>
    <phoneticPr fontId="8" type="noConversion"/>
  </si>
  <si>
    <t>骆驼股份</t>
    <phoneticPr fontId="8" type="noConversion"/>
  </si>
  <si>
    <t>601313.SH</t>
    <phoneticPr fontId="8" type="noConversion"/>
  </si>
  <si>
    <t>江南嘉捷</t>
    <phoneticPr fontId="8" type="noConversion"/>
  </si>
  <si>
    <t>601318.SH</t>
    <phoneticPr fontId="8" type="noConversion"/>
  </si>
  <si>
    <t>中国平安</t>
    <phoneticPr fontId="8" type="noConversion"/>
  </si>
  <si>
    <t>601328.SH</t>
    <phoneticPr fontId="8" type="noConversion"/>
  </si>
  <si>
    <t>交通银行</t>
    <phoneticPr fontId="8" type="noConversion"/>
  </si>
  <si>
    <t>601333.SH</t>
    <phoneticPr fontId="8" type="noConversion"/>
  </si>
  <si>
    <t>广深铁路</t>
    <phoneticPr fontId="8" type="noConversion"/>
  </si>
  <si>
    <t>601336.SH</t>
    <phoneticPr fontId="8" type="noConversion"/>
  </si>
  <si>
    <t>新华保险</t>
    <phoneticPr fontId="8" type="noConversion"/>
  </si>
  <si>
    <t>601339.SH</t>
    <phoneticPr fontId="8" type="noConversion"/>
  </si>
  <si>
    <t>百隆东方</t>
    <phoneticPr fontId="8" type="noConversion"/>
  </si>
  <si>
    <t>601368.SH</t>
    <phoneticPr fontId="8" type="noConversion"/>
  </si>
  <si>
    <t>绿城水务</t>
    <phoneticPr fontId="8" type="noConversion"/>
  </si>
  <si>
    <t>601369.SH</t>
    <phoneticPr fontId="8" type="noConversion"/>
  </si>
  <si>
    <t>陕鼓动力</t>
    <phoneticPr fontId="8" type="noConversion"/>
  </si>
  <si>
    <t>601375.SH</t>
    <phoneticPr fontId="8" type="noConversion"/>
  </si>
  <si>
    <t>中原证券</t>
    <phoneticPr fontId="8" type="noConversion"/>
  </si>
  <si>
    <t>601377.SH</t>
    <phoneticPr fontId="8" type="noConversion"/>
  </si>
  <si>
    <t>兴业证券</t>
    <phoneticPr fontId="8" type="noConversion"/>
  </si>
  <si>
    <t>601388.SH</t>
    <phoneticPr fontId="8" type="noConversion"/>
  </si>
  <si>
    <t>怡球资源</t>
    <phoneticPr fontId="8" type="noConversion"/>
  </si>
  <si>
    <t>601390.SH</t>
    <phoneticPr fontId="8" type="noConversion"/>
  </si>
  <si>
    <t>中国中铁</t>
    <phoneticPr fontId="8" type="noConversion"/>
  </si>
  <si>
    <t>601398.SH</t>
    <phoneticPr fontId="8" type="noConversion"/>
  </si>
  <si>
    <t>工商银行</t>
    <phoneticPr fontId="8" type="noConversion"/>
  </si>
  <si>
    <t>601500.SH</t>
    <phoneticPr fontId="8" type="noConversion"/>
  </si>
  <si>
    <t>通用股份</t>
    <phoneticPr fontId="8" type="noConversion"/>
  </si>
  <si>
    <t>601515.SH</t>
    <phoneticPr fontId="8" type="noConversion"/>
  </si>
  <si>
    <t>东风股份</t>
    <phoneticPr fontId="8" type="noConversion"/>
  </si>
  <si>
    <t>601518.SH</t>
    <phoneticPr fontId="8" type="noConversion"/>
  </si>
  <si>
    <t>吉林高速</t>
    <phoneticPr fontId="8" type="noConversion"/>
  </si>
  <si>
    <t>601519.SH</t>
    <phoneticPr fontId="8" type="noConversion"/>
  </si>
  <si>
    <t>大智慧</t>
    <phoneticPr fontId="8" type="noConversion"/>
  </si>
  <si>
    <t>601555.SH</t>
    <phoneticPr fontId="8" type="noConversion"/>
  </si>
  <si>
    <t>东吴证券</t>
    <phoneticPr fontId="8" type="noConversion"/>
  </si>
  <si>
    <t>601558.SH</t>
    <phoneticPr fontId="8" type="noConversion"/>
  </si>
  <si>
    <t>华锐风电</t>
    <phoneticPr fontId="8" type="noConversion"/>
  </si>
  <si>
    <t>601566.SH</t>
    <phoneticPr fontId="8" type="noConversion"/>
  </si>
  <si>
    <t>九牧王</t>
    <phoneticPr fontId="8" type="noConversion"/>
  </si>
  <si>
    <t>601567.SH</t>
    <phoneticPr fontId="8" type="noConversion"/>
  </si>
  <si>
    <t>三星医疗</t>
    <phoneticPr fontId="8" type="noConversion"/>
  </si>
  <si>
    <t>601579.SH</t>
    <phoneticPr fontId="8" type="noConversion"/>
  </si>
  <si>
    <t>会稽山</t>
    <phoneticPr fontId="8" type="noConversion"/>
  </si>
  <si>
    <t>601588.SH</t>
    <phoneticPr fontId="8" type="noConversion"/>
  </si>
  <si>
    <t>北辰实业</t>
    <phoneticPr fontId="8" type="noConversion"/>
  </si>
  <si>
    <t>601595.SH</t>
    <phoneticPr fontId="8" type="noConversion"/>
  </si>
  <si>
    <t>上海电影</t>
    <phoneticPr fontId="8" type="noConversion"/>
  </si>
  <si>
    <t>601599.SH</t>
    <phoneticPr fontId="8" type="noConversion"/>
  </si>
  <si>
    <t>鹿港文化</t>
    <phoneticPr fontId="8" type="noConversion"/>
  </si>
  <si>
    <t>601600.SH</t>
    <phoneticPr fontId="8" type="noConversion"/>
  </si>
  <si>
    <t>中国铝业</t>
    <phoneticPr fontId="8" type="noConversion"/>
  </si>
  <si>
    <t>601601.SH</t>
    <phoneticPr fontId="8" type="noConversion"/>
  </si>
  <si>
    <t>中国太保</t>
    <phoneticPr fontId="8" type="noConversion"/>
  </si>
  <si>
    <t>601607.SH</t>
    <phoneticPr fontId="8" type="noConversion"/>
  </si>
  <si>
    <t>上海医药</t>
    <phoneticPr fontId="8" type="noConversion"/>
  </si>
  <si>
    <t>601608.SH</t>
    <phoneticPr fontId="8" type="noConversion"/>
  </si>
  <si>
    <t>中信重工</t>
    <phoneticPr fontId="8" type="noConversion"/>
  </si>
  <si>
    <t>601611.SH</t>
    <phoneticPr fontId="8" type="noConversion"/>
  </si>
  <si>
    <t>中国核建</t>
    <phoneticPr fontId="8" type="noConversion"/>
  </si>
  <si>
    <t>601616.SH</t>
    <phoneticPr fontId="8" type="noConversion"/>
  </si>
  <si>
    <t>广电电气</t>
    <phoneticPr fontId="8" type="noConversion"/>
  </si>
  <si>
    <t>601618.SH</t>
    <phoneticPr fontId="8" type="noConversion"/>
  </si>
  <si>
    <t>中国中冶</t>
    <phoneticPr fontId="8" type="noConversion"/>
  </si>
  <si>
    <t>601628.SH</t>
    <phoneticPr fontId="8" type="noConversion"/>
  </si>
  <si>
    <t>中国人寿</t>
    <phoneticPr fontId="8" type="noConversion"/>
  </si>
  <si>
    <t>601633.SH</t>
    <phoneticPr fontId="8" type="noConversion"/>
  </si>
  <si>
    <t>长城汽车</t>
    <phoneticPr fontId="8" type="noConversion"/>
  </si>
  <si>
    <t>601636.SH</t>
    <phoneticPr fontId="8" type="noConversion"/>
  </si>
  <si>
    <t>旗滨集团</t>
    <phoneticPr fontId="8" type="noConversion"/>
  </si>
  <si>
    <t>601666.SH</t>
    <phoneticPr fontId="8" type="noConversion"/>
  </si>
  <si>
    <t>平煤股份</t>
    <phoneticPr fontId="8" type="noConversion"/>
  </si>
  <si>
    <t>601668.SH</t>
    <phoneticPr fontId="8" type="noConversion"/>
  </si>
  <si>
    <t>中国建筑</t>
    <phoneticPr fontId="8" type="noConversion"/>
  </si>
  <si>
    <t>601669.SH</t>
    <phoneticPr fontId="8" type="noConversion"/>
  </si>
  <si>
    <t>中国电建</t>
    <phoneticPr fontId="8" type="noConversion"/>
  </si>
  <si>
    <t>601677.SH</t>
    <phoneticPr fontId="8" type="noConversion"/>
  </si>
  <si>
    <t>明泰铝业</t>
    <phoneticPr fontId="8" type="noConversion"/>
  </si>
  <si>
    <t>601678.SH</t>
    <phoneticPr fontId="8" type="noConversion"/>
  </si>
  <si>
    <t>滨化股份</t>
    <phoneticPr fontId="8" type="noConversion"/>
  </si>
  <si>
    <t>601688.SH</t>
    <phoneticPr fontId="8" type="noConversion"/>
  </si>
  <si>
    <t>华泰证券</t>
    <phoneticPr fontId="8" type="noConversion"/>
  </si>
  <si>
    <t>601689.SH</t>
    <phoneticPr fontId="8" type="noConversion"/>
  </si>
  <si>
    <t>拓普集团</t>
    <phoneticPr fontId="8" type="noConversion"/>
  </si>
  <si>
    <t>601699.SH</t>
    <phoneticPr fontId="8" type="noConversion"/>
  </si>
  <si>
    <t>潞安环能</t>
    <phoneticPr fontId="8" type="noConversion"/>
  </si>
  <si>
    <t>601700.SH</t>
    <phoneticPr fontId="8" type="noConversion"/>
  </si>
  <si>
    <t>风范股份</t>
    <phoneticPr fontId="8" type="noConversion"/>
  </si>
  <si>
    <t>601717.SH</t>
    <phoneticPr fontId="8" type="noConversion"/>
  </si>
  <si>
    <t>郑煤机</t>
    <phoneticPr fontId="8" type="noConversion"/>
  </si>
  <si>
    <t>601718.SH</t>
    <phoneticPr fontId="8" type="noConversion"/>
  </si>
  <si>
    <t>际华集团</t>
    <phoneticPr fontId="8" type="noConversion"/>
  </si>
  <si>
    <t>601727.SH</t>
    <phoneticPr fontId="8" type="noConversion"/>
  </si>
  <si>
    <t>上海电气</t>
    <phoneticPr fontId="8" type="noConversion"/>
  </si>
  <si>
    <t>601766.SH</t>
    <phoneticPr fontId="8" type="noConversion"/>
  </si>
  <si>
    <t>中国中车</t>
    <phoneticPr fontId="8" type="noConversion"/>
  </si>
  <si>
    <t>601777.SH</t>
    <phoneticPr fontId="8" type="noConversion"/>
  </si>
  <si>
    <t>力帆股份</t>
    <phoneticPr fontId="8" type="noConversion"/>
  </si>
  <si>
    <t>601788.SH</t>
    <phoneticPr fontId="8" type="noConversion"/>
  </si>
  <si>
    <t>光大证券</t>
    <phoneticPr fontId="8" type="noConversion"/>
  </si>
  <si>
    <t>601789.SH</t>
    <phoneticPr fontId="8" type="noConversion"/>
  </si>
  <si>
    <t>宁波建工</t>
    <phoneticPr fontId="8" type="noConversion"/>
  </si>
  <si>
    <t>601798.SH</t>
    <phoneticPr fontId="8" type="noConversion"/>
  </si>
  <si>
    <t>蓝科高新</t>
    <phoneticPr fontId="8" type="noConversion"/>
  </si>
  <si>
    <t>601799.SH</t>
    <phoneticPr fontId="8" type="noConversion"/>
  </si>
  <si>
    <t>星宇股份</t>
    <phoneticPr fontId="8" type="noConversion"/>
  </si>
  <si>
    <t>601800.SH</t>
    <phoneticPr fontId="8" type="noConversion"/>
  </si>
  <si>
    <t>中国交建</t>
    <phoneticPr fontId="8" type="noConversion"/>
  </si>
  <si>
    <t>601801.SH</t>
    <phoneticPr fontId="8" type="noConversion"/>
  </si>
  <si>
    <t>皖新传媒</t>
    <phoneticPr fontId="8" type="noConversion"/>
  </si>
  <si>
    <t>601808.SH</t>
    <phoneticPr fontId="8" type="noConversion"/>
  </si>
  <si>
    <t>中海油服</t>
    <phoneticPr fontId="8" type="noConversion"/>
  </si>
  <si>
    <t>601811.SH</t>
    <phoneticPr fontId="8" type="noConversion"/>
  </si>
  <si>
    <t>新华文轩</t>
    <phoneticPr fontId="8" type="noConversion"/>
  </si>
  <si>
    <t>601818.SH</t>
    <phoneticPr fontId="8" type="noConversion"/>
  </si>
  <si>
    <t>光大银行</t>
    <phoneticPr fontId="8" type="noConversion"/>
  </si>
  <si>
    <t>601857.SH</t>
    <phoneticPr fontId="8" type="noConversion"/>
  </si>
  <si>
    <t>中国石油</t>
    <phoneticPr fontId="8" type="noConversion"/>
  </si>
  <si>
    <t>601866.SH</t>
    <phoneticPr fontId="8" type="noConversion"/>
  </si>
  <si>
    <t>中远海发</t>
    <phoneticPr fontId="8" type="noConversion"/>
  </si>
  <si>
    <t>601872.SH</t>
    <phoneticPr fontId="8" type="noConversion"/>
  </si>
  <si>
    <t>招商轮船</t>
    <phoneticPr fontId="8" type="noConversion"/>
  </si>
  <si>
    <t>601877.SH</t>
    <phoneticPr fontId="8" type="noConversion"/>
  </si>
  <si>
    <t>正泰电器</t>
    <phoneticPr fontId="8" type="noConversion"/>
  </si>
  <si>
    <t>601880.SH</t>
    <phoneticPr fontId="8" type="noConversion"/>
  </si>
  <si>
    <t>大连港</t>
    <phoneticPr fontId="8" type="noConversion"/>
  </si>
  <si>
    <t>601882.SH</t>
    <phoneticPr fontId="8" type="noConversion"/>
  </si>
  <si>
    <t>海天精工</t>
    <phoneticPr fontId="8" type="noConversion"/>
  </si>
  <si>
    <t>601886.SH</t>
    <phoneticPr fontId="8" type="noConversion"/>
  </si>
  <si>
    <t>江河集团</t>
    <phoneticPr fontId="8" type="noConversion"/>
  </si>
  <si>
    <t>601888.SH</t>
    <phoneticPr fontId="8" type="noConversion"/>
  </si>
  <si>
    <t>中国国旅</t>
    <phoneticPr fontId="8" type="noConversion"/>
  </si>
  <si>
    <t>601890.SH</t>
    <phoneticPr fontId="8" type="noConversion"/>
  </si>
  <si>
    <t>亚星锚链</t>
    <phoneticPr fontId="8" type="noConversion"/>
  </si>
  <si>
    <t>601898.SH</t>
    <phoneticPr fontId="8" type="noConversion"/>
  </si>
  <si>
    <t>中煤能源</t>
    <phoneticPr fontId="8" type="noConversion"/>
  </si>
  <si>
    <t>601899.SH</t>
    <phoneticPr fontId="8" type="noConversion"/>
  </si>
  <si>
    <t>紫金矿业</t>
    <phoneticPr fontId="8" type="noConversion"/>
  </si>
  <si>
    <t>601900.SH</t>
    <phoneticPr fontId="8" type="noConversion"/>
  </si>
  <si>
    <t>南方传媒</t>
    <phoneticPr fontId="8" type="noConversion"/>
  </si>
  <si>
    <t>601901.SH</t>
    <phoneticPr fontId="8" type="noConversion"/>
  </si>
  <si>
    <t>方正证券</t>
    <phoneticPr fontId="8" type="noConversion"/>
  </si>
  <si>
    <t>601908.SH</t>
    <phoneticPr fontId="8" type="noConversion"/>
  </si>
  <si>
    <t>京运通</t>
    <phoneticPr fontId="8" type="noConversion"/>
  </si>
  <si>
    <t>601918.SH</t>
    <phoneticPr fontId="8" type="noConversion"/>
  </si>
  <si>
    <t>*ST新集</t>
    <phoneticPr fontId="8" type="noConversion"/>
  </si>
  <si>
    <t>601919.SH</t>
    <phoneticPr fontId="8" type="noConversion"/>
  </si>
  <si>
    <t>中远海控</t>
    <phoneticPr fontId="8" type="noConversion"/>
  </si>
  <si>
    <t>601928.SH</t>
    <phoneticPr fontId="8" type="noConversion"/>
  </si>
  <si>
    <t>凤凰传媒</t>
    <phoneticPr fontId="8" type="noConversion"/>
  </si>
  <si>
    <t>601929.SH</t>
    <phoneticPr fontId="8" type="noConversion"/>
  </si>
  <si>
    <t>吉视传媒</t>
    <phoneticPr fontId="8" type="noConversion"/>
  </si>
  <si>
    <t>601933.SH</t>
    <phoneticPr fontId="8" type="noConversion"/>
  </si>
  <si>
    <t>永辉超市</t>
    <phoneticPr fontId="8" type="noConversion"/>
  </si>
  <si>
    <t>601939.SH</t>
    <phoneticPr fontId="8" type="noConversion"/>
  </si>
  <si>
    <t>建设银行</t>
    <phoneticPr fontId="8" type="noConversion"/>
  </si>
  <si>
    <t>601958.SH</t>
    <phoneticPr fontId="8" type="noConversion"/>
  </si>
  <si>
    <t>金钼股份</t>
    <phoneticPr fontId="8" type="noConversion"/>
  </si>
  <si>
    <t>601965.SH</t>
    <phoneticPr fontId="8" type="noConversion"/>
  </si>
  <si>
    <t>中国汽研</t>
    <phoneticPr fontId="8" type="noConversion"/>
  </si>
  <si>
    <t>601966.SH</t>
    <phoneticPr fontId="8" type="noConversion"/>
  </si>
  <si>
    <t>玲珑轮胎</t>
    <phoneticPr fontId="8" type="noConversion"/>
  </si>
  <si>
    <t>601968.SH</t>
    <phoneticPr fontId="8" type="noConversion"/>
  </si>
  <si>
    <t>宝钢包装</t>
    <phoneticPr fontId="8" type="noConversion"/>
  </si>
  <si>
    <t>601969.SH</t>
    <phoneticPr fontId="8" type="noConversion"/>
  </si>
  <si>
    <t>海南矿业</t>
    <phoneticPr fontId="8" type="noConversion"/>
  </si>
  <si>
    <t>601985.SH</t>
    <phoneticPr fontId="8" type="noConversion"/>
  </si>
  <si>
    <t>中国核电</t>
    <phoneticPr fontId="8" type="noConversion"/>
  </si>
  <si>
    <t>601988.SH</t>
    <phoneticPr fontId="8" type="noConversion"/>
  </si>
  <si>
    <t>中国银行</t>
    <phoneticPr fontId="8" type="noConversion"/>
  </si>
  <si>
    <t>601989.SH</t>
    <phoneticPr fontId="8" type="noConversion"/>
  </si>
  <si>
    <t>中国重工</t>
    <phoneticPr fontId="8" type="noConversion"/>
  </si>
  <si>
    <t>601991.SH</t>
    <phoneticPr fontId="8" type="noConversion"/>
  </si>
  <si>
    <t>大唐发电</t>
    <phoneticPr fontId="8" type="noConversion"/>
  </si>
  <si>
    <t>601992.SH</t>
    <phoneticPr fontId="8" type="noConversion"/>
  </si>
  <si>
    <t>金隅股份</t>
    <phoneticPr fontId="8" type="noConversion"/>
  </si>
  <si>
    <t>601996.SH</t>
    <phoneticPr fontId="8" type="noConversion"/>
  </si>
  <si>
    <t>丰林集团</t>
    <phoneticPr fontId="8" type="noConversion"/>
  </si>
  <si>
    <t>601997.SH</t>
    <phoneticPr fontId="8" type="noConversion"/>
  </si>
  <si>
    <t>贵阳银行</t>
    <phoneticPr fontId="8" type="noConversion"/>
  </si>
  <si>
    <t>601998.SH</t>
    <phoneticPr fontId="8" type="noConversion"/>
  </si>
  <si>
    <t>中信银行</t>
    <phoneticPr fontId="8" type="noConversion"/>
  </si>
  <si>
    <t>601999.SH</t>
    <phoneticPr fontId="8" type="noConversion"/>
  </si>
  <si>
    <t>出版传媒</t>
    <phoneticPr fontId="8" type="noConversion"/>
  </si>
  <si>
    <t>603000.SH</t>
    <phoneticPr fontId="8" type="noConversion"/>
  </si>
  <si>
    <t>人民网</t>
    <phoneticPr fontId="8" type="noConversion"/>
  </si>
  <si>
    <t>603001.SH</t>
    <phoneticPr fontId="8" type="noConversion"/>
  </si>
  <si>
    <t>奥康国际</t>
    <phoneticPr fontId="8" type="noConversion"/>
  </si>
  <si>
    <t>603002.SH</t>
    <phoneticPr fontId="8" type="noConversion"/>
  </si>
  <si>
    <t>宏昌电子</t>
    <phoneticPr fontId="8" type="noConversion"/>
  </si>
  <si>
    <t>603003.SH</t>
    <phoneticPr fontId="8" type="noConversion"/>
  </si>
  <si>
    <t>龙宇燃油</t>
    <phoneticPr fontId="8" type="noConversion"/>
  </si>
  <si>
    <t>603005.SH</t>
    <phoneticPr fontId="8" type="noConversion"/>
  </si>
  <si>
    <t>晶方科技</t>
    <phoneticPr fontId="8" type="noConversion"/>
  </si>
  <si>
    <t>603006.SH</t>
    <phoneticPr fontId="8" type="noConversion"/>
  </si>
  <si>
    <t>联明股份</t>
    <phoneticPr fontId="8" type="noConversion"/>
  </si>
  <si>
    <t>603007.SH</t>
    <phoneticPr fontId="8" type="noConversion"/>
  </si>
  <si>
    <t>花王股份</t>
    <phoneticPr fontId="8" type="noConversion"/>
  </si>
  <si>
    <t>603008.SH</t>
    <phoneticPr fontId="8" type="noConversion"/>
  </si>
  <si>
    <t>喜临门</t>
    <phoneticPr fontId="8" type="noConversion"/>
  </si>
  <si>
    <t>603009.SH</t>
    <phoneticPr fontId="8" type="noConversion"/>
  </si>
  <si>
    <t>北特科技</t>
    <phoneticPr fontId="8" type="noConversion"/>
  </si>
  <si>
    <t>603010.SH</t>
    <phoneticPr fontId="8" type="noConversion"/>
  </si>
  <si>
    <t>万盛股份</t>
    <phoneticPr fontId="8" type="noConversion"/>
  </si>
  <si>
    <t>603011.SH</t>
    <phoneticPr fontId="8" type="noConversion"/>
  </si>
  <si>
    <t>合锻智能</t>
    <phoneticPr fontId="8" type="noConversion"/>
  </si>
  <si>
    <t>603012.SH</t>
    <phoneticPr fontId="8" type="noConversion"/>
  </si>
  <si>
    <t>创力集团</t>
    <phoneticPr fontId="8" type="noConversion"/>
  </si>
  <si>
    <t>603015.SH</t>
    <phoneticPr fontId="8" type="noConversion"/>
  </si>
  <si>
    <t>弘讯科技</t>
    <phoneticPr fontId="8" type="noConversion"/>
  </si>
  <si>
    <t>603016.SH</t>
    <phoneticPr fontId="8" type="noConversion"/>
  </si>
  <si>
    <t>新宏泰</t>
    <phoneticPr fontId="8" type="noConversion"/>
  </si>
  <si>
    <t>603017.SH</t>
    <phoneticPr fontId="8" type="noConversion"/>
  </si>
  <si>
    <t>中衡设计</t>
    <phoneticPr fontId="8" type="noConversion"/>
  </si>
  <si>
    <t>603018.SH</t>
    <phoneticPr fontId="8" type="noConversion"/>
  </si>
  <si>
    <t>中设集团</t>
    <phoneticPr fontId="8" type="noConversion"/>
  </si>
  <si>
    <t>603019.SH</t>
    <phoneticPr fontId="8" type="noConversion"/>
  </si>
  <si>
    <t>中科曙光</t>
    <phoneticPr fontId="8" type="noConversion"/>
  </si>
  <si>
    <t>603020.SH</t>
    <phoneticPr fontId="8" type="noConversion"/>
  </si>
  <si>
    <t>爱普股份</t>
    <phoneticPr fontId="8" type="noConversion"/>
  </si>
  <si>
    <t>603021.SH</t>
    <phoneticPr fontId="8" type="noConversion"/>
  </si>
  <si>
    <t>山东华鹏</t>
    <phoneticPr fontId="8" type="noConversion"/>
  </si>
  <si>
    <t>603022.SH</t>
    <phoneticPr fontId="8" type="noConversion"/>
  </si>
  <si>
    <t>新通联</t>
    <phoneticPr fontId="8" type="noConversion"/>
  </si>
  <si>
    <t>603023.SH</t>
    <phoneticPr fontId="8" type="noConversion"/>
  </si>
  <si>
    <t>威帝股份</t>
    <phoneticPr fontId="8" type="noConversion"/>
  </si>
  <si>
    <t>603025.SH</t>
    <phoneticPr fontId="8" type="noConversion"/>
  </si>
  <si>
    <t>大豪科技</t>
    <phoneticPr fontId="8" type="noConversion"/>
  </si>
  <si>
    <t>603026.SH</t>
    <phoneticPr fontId="8" type="noConversion"/>
  </si>
  <si>
    <t>石大胜华</t>
    <phoneticPr fontId="8" type="noConversion"/>
  </si>
  <si>
    <t>603027.SH</t>
    <phoneticPr fontId="8" type="noConversion"/>
  </si>
  <si>
    <t>千禾味业</t>
    <phoneticPr fontId="8" type="noConversion"/>
  </si>
  <si>
    <t>603028.SH</t>
    <phoneticPr fontId="8" type="noConversion"/>
  </si>
  <si>
    <t>赛福天</t>
    <phoneticPr fontId="8" type="noConversion"/>
  </si>
  <si>
    <t>603029.SH</t>
    <phoneticPr fontId="8" type="noConversion"/>
  </si>
  <si>
    <t>天鹅股份</t>
    <phoneticPr fontId="8" type="noConversion"/>
  </si>
  <si>
    <t>603030.SH</t>
    <phoneticPr fontId="8" type="noConversion"/>
  </si>
  <si>
    <t>全筑股份</t>
    <phoneticPr fontId="8" type="noConversion"/>
  </si>
  <si>
    <t>603031.SH</t>
    <phoneticPr fontId="8" type="noConversion"/>
  </si>
  <si>
    <t>安德利</t>
    <phoneticPr fontId="8" type="noConversion"/>
  </si>
  <si>
    <t>603032.SH</t>
    <phoneticPr fontId="8" type="noConversion"/>
  </si>
  <si>
    <t>德新交运</t>
    <phoneticPr fontId="8" type="noConversion"/>
  </si>
  <si>
    <t>603033.SH</t>
    <phoneticPr fontId="8" type="noConversion"/>
  </si>
  <si>
    <t>三维股份</t>
    <phoneticPr fontId="8" type="noConversion"/>
  </si>
  <si>
    <t>603035.SH</t>
    <phoneticPr fontId="8" type="noConversion"/>
  </si>
  <si>
    <t>常熟汽饰</t>
    <phoneticPr fontId="8" type="noConversion"/>
  </si>
  <si>
    <t>603036.SH</t>
    <phoneticPr fontId="8" type="noConversion"/>
  </si>
  <si>
    <t>如通股份</t>
    <phoneticPr fontId="8" type="noConversion"/>
  </si>
  <si>
    <t>603038.SH</t>
    <phoneticPr fontId="8" type="noConversion"/>
  </si>
  <si>
    <t>华立股份</t>
    <phoneticPr fontId="8" type="noConversion"/>
  </si>
  <si>
    <t>603039.SH</t>
    <phoneticPr fontId="8" type="noConversion"/>
  </si>
  <si>
    <t>泛微网络</t>
    <phoneticPr fontId="8" type="noConversion"/>
  </si>
  <si>
    <t>603058.SH</t>
    <phoneticPr fontId="8" type="noConversion"/>
  </si>
  <si>
    <t>永吉股份</t>
    <phoneticPr fontId="8" type="noConversion"/>
  </si>
  <si>
    <t>603060.SH</t>
    <phoneticPr fontId="8" type="noConversion"/>
  </si>
  <si>
    <t>国检集团</t>
    <phoneticPr fontId="8" type="noConversion"/>
  </si>
  <si>
    <t>603066.SH</t>
    <phoneticPr fontId="8" type="noConversion"/>
  </si>
  <si>
    <t>音飞储存</t>
    <phoneticPr fontId="8" type="noConversion"/>
  </si>
  <si>
    <t>603067.SH</t>
    <phoneticPr fontId="8" type="noConversion"/>
  </si>
  <si>
    <t>振华股份</t>
    <phoneticPr fontId="8" type="noConversion"/>
  </si>
  <si>
    <t>603069.SH</t>
    <phoneticPr fontId="8" type="noConversion"/>
  </si>
  <si>
    <t>海汽集团</t>
    <phoneticPr fontId="8" type="noConversion"/>
  </si>
  <si>
    <t>603077.SH</t>
    <phoneticPr fontId="8" type="noConversion"/>
  </si>
  <si>
    <t>和邦生物</t>
    <phoneticPr fontId="8" type="noConversion"/>
  </si>
  <si>
    <t>603085.SH</t>
    <phoneticPr fontId="8" type="noConversion"/>
  </si>
  <si>
    <t>天成自控</t>
    <phoneticPr fontId="8" type="noConversion"/>
  </si>
  <si>
    <t>603088.SH</t>
    <phoneticPr fontId="8" type="noConversion"/>
  </si>
  <si>
    <t>宁波精达</t>
    <phoneticPr fontId="8" type="noConversion"/>
  </si>
  <si>
    <t>603090.SH</t>
    <phoneticPr fontId="8" type="noConversion"/>
  </si>
  <si>
    <t>宏盛股份</t>
    <phoneticPr fontId="8" type="noConversion"/>
  </si>
  <si>
    <t>603098.SH</t>
    <phoneticPr fontId="8" type="noConversion"/>
  </si>
  <si>
    <t>森特股份</t>
    <phoneticPr fontId="8" type="noConversion"/>
  </si>
  <si>
    <t>603099.SH</t>
    <phoneticPr fontId="8" type="noConversion"/>
  </si>
  <si>
    <t>长白山</t>
    <phoneticPr fontId="8" type="noConversion"/>
  </si>
  <si>
    <t>603100.SH</t>
    <phoneticPr fontId="8" type="noConversion"/>
  </si>
  <si>
    <t>川仪股份</t>
    <phoneticPr fontId="8" type="noConversion"/>
  </si>
  <si>
    <t>603101.SH</t>
    <phoneticPr fontId="8" type="noConversion"/>
  </si>
  <si>
    <t>汇嘉时代</t>
    <phoneticPr fontId="8" type="noConversion"/>
  </si>
  <si>
    <t>603108.SH</t>
    <phoneticPr fontId="8" type="noConversion"/>
  </si>
  <si>
    <t>润达医疗</t>
    <phoneticPr fontId="8" type="noConversion"/>
  </si>
  <si>
    <t>603111.SH</t>
    <phoneticPr fontId="8" type="noConversion"/>
  </si>
  <si>
    <t>康尼机电</t>
    <phoneticPr fontId="8" type="noConversion"/>
  </si>
  <si>
    <t>603116.SH</t>
    <phoneticPr fontId="8" type="noConversion"/>
  </si>
  <si>
    <t>红蜻蜓</t>
    <phoneticPr fontId="8" type="noConversion"/>
  </si>
  <si>
    <t>603117.SH</t>
    <phoneticPr fontId="8" type="noConversion"/>
  </si>
  <si>
    <t>万林股份</t>
    <phoneticPr fontId="8" type="noConversion"/>
  </si>
  <si>
    <t>603118.SH</t>
    <phoneticPr fontId="8" type="noConversion"/>
  </si>
  <si>
    <t>共进股份</t>
    <phoneticPr fontId="8" type="noConversion"/>
  </si>
  <si>
    <t>603123.SH</t>
    <phoneticPr fontId="8" type="noConversion"/>
  </si>
  <si>
    <t>翠微股份</t>
    <phoneticPr fontId="8" type="noConversion"/>
  </si>
  <si>
    <t>603126.SH</t>
    <phoneticPr fontId="8" type="noConversion"/>
  </si>
  <si>
    <t>中材节能</t>
    <phoneticPr fontId="8" type="noConversion"/>
  </si>
  <si>
    <t>603128.SH</t>
    <phoneticPr fontId="8" type="noConversion"/>
  </si>
  <si>
    <t>华贸物流</t>
    <phoneticPr fontId="8" type="noConversion"/>
  </si>
  <si>
    <t>603131.SH</t>
    <phoneticPr fontId="8" type="noConversion"/>
  </si>
  <si>
    <t>上海沪工</t>
    <phoneticPr fontId="8" type="noConversion"/>
  </si>
  <si>
    <t>603158.SH</t>
    <phoneticPr fontId="8" type="noConversion"/>
  </si>
  <si>
    <t>腾龙股份</t>
    <phoneticPr fontId="8" type="noConversion"/>
  </si>
  <si>
    <t>603159.SH</t>
    <phoneticPr fontId="8" type="noConversion"/>
  </si>
  <si>
    <t>上海亚虹</t>
    <phoneticPr fontId="8" type="noConversion"/>
  </si>
  <si>
    <t>603160.SH</t>
    <phoneticPr fontId="8" type="noConversion"/>
  </si>
  <si>
    <t>汇顶科技</t>
    <phoneticPr fontId="8" type="noConversion"/>
  </si>
  <si>
    <t>603165.SH</t>
    <phoneticPr fontId="8" type="noConversion"/>
  </si>
  <si>
    <t>N荣晟</t>
    <phoneticPr fontId="8" type="noConversion"/>
  </si>
  <si>
    <t>603166.SH</t>
    <phoneticPr fontId="8" type="noConversion"/>
  </si>
  <si>
    <t>福达股份</t>
    <phoneticPr fontId="8" type="noConversion"/>
  </si>
  <si>
    <t>603167.SH</t>
    <phoneticPr fontId="8" type="noConversion"/>
  </si>
  <si>
    <t>渤海轮渡</t>
    <phoneticPr fontId="8" type="noConversion"/>
  </si>
  <si>
    <t>603168.SH</t>
    <phoneticPr fontId="8" type="noConversion"/>
  </si>
  <si>
    <t>莎普爱思</t>
    <phoneticPr fontId="8" type="noConversion"/>
  </si>
  <si>
    <t>603169.SH</t>
    <phoneticPr fontId="8" type="noConversion"/>
  </si>
  <si>
    <t>兰石重装</t>
    <phoneticPr fontId="8" type="noConversion"/>
  </si>
  <si>
    <t>603186.SH</t>
    <phoneticPr fontId="8" type="noConversion"/>
  </si>
  <si>
    <t>华正新材</t>
    <phoneticPr fontId="8" type="noConversion"/>
  </si>
  <si>
    <t>603188.SH</t>
    <phoneticPr fontId="8" type="noConversion"/>
  </si>
  <si>
    <t>亚邦股份</t>
    <phoneticPr fontId="8" type="noConversion"/>
  </si>
  <si>
    <t>603189.SH</t>
    <phoneticPr fontId="8" type="noConversion"/>
  </si>
  <si>
    <t>网达软件</t>
    <phoneticPr fontId="8" type="noConversion"/>
  </si>
  <si>
    <t>603198.SH</t>
    <phoneticPr fontId="8" type="noConversion"/>
  </si>
  <si>
    <t>迎驾贡酒</t>
    <phoneticPr fontId="8" type="noConversion"/>
  </si>
  <si>
    <t>603199.SH</t>
    <phoneticPr fontId="8" type="noConversion"/>
  </si>
  <si>
    <t>九华旅游</t>
    <phoneticPr fontId="8" type="noConversion"/>
  </si>
  <si>
    <t>603203.SH</t>
    <phoneticPr fontId="8" type="noConversion"/>
  </si>
  <si>
    <t>快克股份</t>
    <phoneticPr fontId="8" type="noConversion"/>
  </si>
  <si>
    <t>603218.SH</t>
    <phoneticPr fontId="8" type="noConversion"/>
  </si>
  <si>
    <t>日月股份</t>
    <phoneticPr fontId="8" type="noConversion"/>
  </si>
  <si>
    <t>603222.SH</t>
    <phoneticPr fontId="8" type="noConversion"/>
  </si>
  <si>
    <t>济民制药</t>
    <phoneticPr fontId="8" type="noConversion"/>
  </si>
  <si>
    <t>603223.SH</t>
    <phoneticPr fontId="8" type="noConversion"/>
  </si>
  <si>
    <t>恒通股份</t>
    <phoneticPr fontId="8" type="noConversion"/>
  </si>
  <si>
    <t>603227.SH</t>
    <phoneticPr fontId="8" type="noConversion"/>
  </si>
  <si>
    <t>雪峰科技</t>
    <phoneticPr fontId="8" type="noConversion"/>
  </si>
  <si>
    <t>603228.SH</t>
    <phoneticPr fontId="8" type="noConversion"/>
  </si>
  <si>
    <t>景旺电子</t>
    <phoneticPr fontId="8" type="noConversion"/>
  </si>
  <si>
    <t>603239.SH</t>
    <phoneticPr fontId="8" type="noConversion"/>
  </si>
  <si>
    <t>浙江仙通</t>
    <phoneticPr fontId="8" type="noConversion"/>
  </si>
  <si>
    <t>603258.SH</t>
    <phoneticPr fontId="8" type="noConversion"/>
  </si>
  <si>
    <t>电魂网络</t>
    <phoneticPr fontId="8" type="noConversion"/>
  </si>
  <si>
    <t>603266.SH</t>
    <phoneticPr fontId="8" type="noConversion"/>
  </si>
  <si>
    <t>天龙股份</t>
    <phoneticPr fontId="8" type="noConversion"/>
  </si>
  <si>
    <t>603268.SH</t>
    <phoneticPr fontId="8" type="noConversion"/>
  </si>
  <si>
    <t>松发股份</t>
    <phoneticPr fontId="8" type="noConversion"/>
  </si>
  <si>
    <t>603288.SH</t>
    <phoneticPr fontId="8" type="noConversion"/>
  </si>
  <si>
    <t>海天味业</t>
    <phoneticPr fontId="8" type="noConversion"/>
  </si>
  <si>
    <t>603298.SH</t>
    <phoneticPr fontId="8" type="noConversion"/>
  </si>
  <si>
    <t>杭叉集团</t>
    <phoneticPr fontId="8" type="noConversion"/>
  </si>
  <si>
    <t>603299.SH</t>
    <phoneticPr fontId="8" type="noConversion"/>
  </si>
  <si>
    <t>井神股份</t>
    <phoneticPr fontId="8" type="noConversion"/>
  </si>
  <si>
    <t>603300.SH</t>
    <phoneticPr fontId="8" type="noConversion"/>
  </si>
  <si>
    <t>华铁科技</t>
    <phoneticPr fontId="8" type="noConversion"/>
  </si>
  <si>
    <t>603306.SH</t>
    <phoneticPr fontId="8" type="noConversion"/>
  </si>
  <si>
    <t>华懋科技</t>
    <phoneticPr fontId="8" type="noConversion"/>
  </si>
  <si>
    <t>603308.SH</t>
    <phoneticPr fontId="8" type="noConversion"/>
  </si>
  <si>
    <t>应流股份</t>
    <phoneticPr fontId="8" type="noConversion"/>
  </si>
  <si>
    <t>603309.SH</t>
    <phoneticPr fontId="8" type="noConversion"/>
  </si>
  <si>
    <t>维力医疗</t>
    <phoneticPr fontId="8" type="noConversion"/>
  </si>
  <si>
    <t>603311.SH</t>
    <phoneticPr fontId="8" type="noConversion"/>
  </si>
  <si>
    <t>金海环境</t>
    <phoneticPr fontId="8" type="noConversion"/>
  </si>
  <si>
    <t>603313.SH</t>
    <phoneticPr fontId="8" type="noConversion"/>
  </si>
  <si>
    <t>梦百合</t>
    <phoneticPr fontId="8" type="noConversion"/>
  </si>
  <si>
    <t>603315.SH</t>
    <phoneticPr fontId="8" type="noConversion"/>
  </si>
  <si>
    <t>福鞍股份</t>
    <phoneticPr fontId="8" type="noConversion"/>
  </si>
  <si>
    <t>603318.SH</t>
    <phoneticPr fontId="8" type="noConversion"/>
  </si>
  <si>
    <t>派思股份</t>
    <phoneticPr fontId="8" type="noConversion"/>
  </si>
  <si>
    <t>603319.SH</t>
    <phoneticPr fontId="8" type="noConversion"/>
  </si>
  <si>
    <t>湘油泵</t>
    <phoneticPr fontId="8" type="noConversion"/>
  </si>
  <si>
    <t>603322.SH</t>
    <phoneticPr fontId="8" type="noConversion"/>
  </si>
  <si>
    <t>超讯通信</t>
    <phoneticPr fontId="8" type="noConversion"/>
  </si>
  <si>
    <t>603323.SH</t>
    <phoneticPr fontId="8" type="noConversion"/>
  </si>
  <si>
    <t>吴江银行</t>
    <phoneticPr fontId="8" type="noConversion"/>
  </si>
  <si>
    <t>603328.SH</t>
    <phoneticPr fontId="8" type="noConversion"/>
  </si>
  <si>
    <t>依顿电子</t>
    <phoneticPr fontId="8" type="noConversion"/>
  </si>
  <si>
    <t>603333.SH</t>
    <phoneticPr fontId="8" type="noConversion"/>
  </si>
  <si>
    <t>明星电缆</t>
    <phoneticPr fontId="8" type="noConversion"/>
  </si>
  <si>
    <t>603336.SH</t>
    <phoneticPr fontId="8" type="noConversion"/>
  </si>
  <si>
    <t>宏辉果蔬</t>
    <phoneticPr fontId="8" type="noConversion"/>
  </si>
  <si>
    <t>603338.SH</t>
    <phoneticPr fontId="8" type="noConversion"/>
  </si>
  <si>
    <t>浙江鼎力</t>
    <phoneticPr fontId="8" type="noConversion"/>
  </si>
  <si>
    <t>603339.SH</t>
    <phoneticPr fontId="8" type="noConversion"/>
  </si>
  <si>
    <t>四方冷链</t>
    <phoneticPr fontId="8" type="noConversion"/>
  </si>
  <si>
    <t>603355.SH</t>
    <phoneticPr fontId="8" type="noConversion"/>
  </si>
  <si>
    <t>莱克电气</t>
    <phoneticPr fontId="8" type="noConversion"/>
  </si>
  <si>
    <t>603366.SH</t>
    <phoneticPr fontId="8" type="noConversion"/>
  </si>
  <si>
    <t>日出东方</t>
    <phoneticPr fontId="8" type="noConversion"/>
  </si>
  <si>
    <t>603368.SH</t>
    <phoneticPr fontId="8" type="noConversion"/>
  </si>
  <si>
    <t>柳州医药</t>
    <phoneticPr fontId="8" type="noConversion"/>
  </si>
  <si>
    <t>603369.SH</t>
    <phoneticPr fontId="8" type="noConversion"/>
  </si>
  <si>
    <t>今世缘</t>
    <phoneticPr fontId="8" type="noConversion"/>
  </si>
  <si>
    <t>603377.SH</t>
    <phoneticPr fontId="8" type="noConversion"/>
  </si>
  <si>
    <t>东方时尚</t>
    <phoneticPr fontId="8" type="noConversion"/>
  </si>
  <si>
    <t>603389.SH</t>
    <phoneticPr fontId="8" type="noConversion"/>
  </si>
  <si>
    <t>亚振家居</t>
    <phoneticPr fontId="8" type="noConversion"/>
  </si>
  <si>
    <t>603393.SH</t>
    <phoneticPr fontId="8" type="noConversion"/>
  </si>
  <si>
    <t>新天然气</t>
    <phoneticPr fontId="8" type="noConversion"/>
  </si>
  <si>
    <t>603398.SH</t>
    <phoneticPr fontId="8" type="noConversion"/>
  </si>
  <si>
    <t>邦宝益智</t>
    <phoneticPr fontId="8" type="noConversion"/>
  </si>
  <si>
    <t>603399.SH</t>
    <phoneticPr fontId="8" type="noConversion"/>
  </si>
  <si>
    <t>新华龙</t>
    <phoneticPr fontId="8" type="noConversion"/>
  </si>
  <si>
    <t>603416.SH</t>
    <phoneticPr fontId="8" type="noConversion"/>
  </si>
  <si>
    <t>信捷电气</t>
    <phoneticPr fontId="8" type="noConversion"/>
  </si>
  <si>
    <t>603421.SH</t>
    <phoneticPr fontId="8" type="noConversion"/>
  </si>
  <si>
    <t>鼎信通讯</t>
    <phoneticPr fontId="8" type="noConversion"/>
  </si>
  <si>
    <t>603444.SH</t>
    <phoneticPr fontId="8" type="noConversion"/>
  </si>
  <si>
    <t>吉比特</t>
    <phoneticPr fontId="8" type="noConversion"/>
  </si>
  <si>
    <t>603456.SH</t>
    <phoneticPr fontId="8" type="noConversion"/>
  </si>
  <si>
    <t>九洲药业</t>
    <phoneticPr fontId="8" type="noConversion"/>
  </si>
  <si>
    <t>603508.SH</t>
    <phoneticPr fontId="8" type="noConversion"/>
  </si>
  <si>
    <t>思维列控</t>
    <phoneticPr fontId="8" type="noConversion"/>
  </si>
  <si>
    <t>603515.SH</t>
    <phoneticPr fontId="8" type="noConversion"/>
  </si>
  <si>
    <t>欧普照明</t>
    <phoneticPr fontId="8" type="noConversion"/>
  </si>
  <si>
    <t>603518.SH</t>
    <phoneticPr fontId="8" type="noConversion"/>
  </si>
  <si>
    <t>维格娜丝</t>
    <phoneticPr fontId="8" type="noConversion"/>
  </si>
  <si>
    <t>603519.SH</t>
    <phoneticPr fontId="8" type="noConversion"/>
  </si>
  <si>
    <t>立霸股份</t>
    <phoneticPr fontId="8" type="noConversion"/>
  </si>
  <si>
    <t>603520.SH</t>
    <phoneticPr fontId="8" type="noConversion"/>
  </si>
  <si>
    <t>司太立</t>
    <phoneticPr fontId="8" type="noConversion"/>
  </si>
  <si>
    <t>603528.SH</t>
    <phoneticPr fontId="8" type="noConversion"/>
  </si>
  <si>
    <t>多伦科技</t>
    <phoneticPr fontId="8" type="noConversion"/>
  </si>
  <si>
    <t>603555.SH</t>
    <phoneticPr fontId="8" type="noConversion"/>
  </si>
  <si>
    <t>贵人鸟</t>
    <phoneticPr fontId="8" type="noConversion"/>
  </si>
  <si>
    <t>603556.SH</t>
    <phoneticPr fontId="8" type="noConversion"/>
  </si>
  <si>
    <t>海兴电力</t>
    <phoneticPr fontId="8" type="noConversion"/>
  </si>
  <si>
    <t>603558.SH</t>
    <phoneticPr fontId="8" type="noConversion"/>
  </si>
  <si>
    <t>健盛集团</t>
    <phoneticPr fontId="8" type="noConversion"/>
  </si>
  <si>
    <t>603559.SH</t>
    <phoneticPr fontId="8" type="noConversion"/>
  </si>
  <si>
    <t>中通国脉</t>
    <phoneticPr fontId="8" type="noConversion"/>
  </si>
  <si>
    <t>603566.SH</t>
    <phoneticPr fontId="8" type="noConversion"/>
  </si>
  <si>
    <t>普莱柯</t>
    <phoneticPr fontId="8" type="noConversion"/>
  </si>
  <si>
    <t>603567.SH</t>
    <phoneticPr fontId="8" type="noConversion"/>
  </si>
  <si>
    <t>珍宝岛</t>
    <phoneticPr fontId="8" type="noConversion"/>
  </si>
  <si>
    <t>603568.SH</t>
    <phoneticPr fontId="8" type="noConversion"/>
  </si>
  <si>
    <t>伟明环保</t>
    <phoneticPr fontId="8" type="noConversion"/>
  </si>
  <si>
    <t>603569.SH</t>
    <phoneticPr fontId="8" type="noConversion"/>
  </si>
  <si>
    <t>长久物流</t>
    <phoneticPr fontId="8" type="noConversion"/>
  </si>
  <si>
    <t>603577.SH</t>
    <phoneticPr fontId="8" type="noConversion"/>
  </si>
  <si>
    <t>汇金通</t>
    <phoneticPr fontId="8" type="noConversion"/>
  </si>
  <si>
    <t>603579.SH</t>
    <phoneticPr fontId="8" type="noConversion"/>
  </si>
  <si>
    <t>荣泰健康</t>
    <phoneticPr fontId="8" type="noConversion"/>
  </si>
  <si>
    <t>603585.SH</t>
    <phoneticPr fontId="8" type="noConversion"/>
  </si>
  <si>
    <t>苏利股份</t>
    <phoneticPr fontId="8" type="noConversion"/>
  </si>
  <si>
    <t>603588.SH</t>
    <phoneticPr fontId="8" type="noConversion"/>
  </si>
  <si>
    <t>高能环境</t>
    <phoneticPr fontId="8" type="noConversion"/>
  </si>
  <si>
    <t>603589.SH</t>
    <phoneticPr fontId="8" type="noConversion"/>
  </si>
  <si>
    <t>口子窖</t>
    <phoneticPr fontId="8" type="noConversion"/>
  </si>
  <si>
    <t>603598.SH</t>
    <phoneticPr fontId="8" type="noConversion"/>
  </si>
  <si>
    <t>引力传媒</t>
    <phoneticPr fontId="8" type="noConversion"/>
  </si>
  <si>
    <t>603599.SH</t>
    <phoneticPr fontId="8" type="noConversion"/>
  </si>
  <si>
    <t>广信股份</t>
    <phoneticPr fontId="8" type="noConversion"/>
  </si>
  <si>
    <t>603600.SH</t>
    <phoneticPr fontId="8" type="noConversion"/>
  </si>
  <si>
    <t>永艺股份</t>
    <phoneticPr fontId="8" type="noConversion"/>
  </si>
  <si>
    <t>603601.SH</t>
    <phoneticPr fontId="8" type="noConversion"/>
  </si>
  <si>
    <t>再升科技</t>
    <phoneticPr fontId="8" type="noConversion"/>
  </si>
  <si>
    <t>603606.SH</t>
    <phoneticPr fontId="8" type="noConversion"/>
  </si>
  <si>
    <t>东方电缆</t>
    <phoneticPr fontId="8" type="noConversion"/>
  </si>
  <si>
    <t>603608.SH</t>
    <phoneticPr fontId="8" type="noConversion"/>
  </si>
  <si>
    <t>天创时尚</t>
    <phoneticPr fontId="8" type="noConversion"/>
  </si>
  <si>
    <t>603609.SH</t>
    <phoneticPr fontId="8" type="noConversion"/>
  </si>
  <si>
    <t>禾丰牧业</t>
    <phoneticPr fontId="8" type="noConversion"/>
  </si>
  <si>
    <t>603611.SH</t>
    <phoneticPr fontId="8" type="noConversion"/>
  </si>
  <si>
    <t>诺力股份</t>
    <phoneticPr fontId="8" type="noConversion"/>
  </si>
  <si>
    <t>603616.SH</t>
    <phoneticPr fontId="8" type="noConversion"/>
  </si>
  <si>
    <t>韩建河山</t>
    <phoneticPr fontId="8" type="noConversion"/>
  </si>
  <si>
    <t>603618.SH</t>
    <phoneticPr fontId="8" type="noConversion"/>
  </si>
  <si>
    <t>杭电股份</t>
    <phoneticPr fontId="8" type="noConversion"/>
  </si>
  <si>
    <t>603628.SH</t>
    <phoneticPr fontId="8" type="noConversion"/>
  </si>
  <si>
    <t>清源股份</t>
    <phoneticPr fontId="8" type="noConversion"/>
  </si>
  <si>
    <t>603633.SH</t>
    <phoneticPr fontId="8" type="noConversion"/>
  </si>
  <si>
    <t>徕木股份</t>
    <phoneticPr fontId="8" type="noConversion"/>
  </si>
  <si>
    <t>603636.SH</t>
    <phoneticPr fontId="8" type="noConversion"/>
  </si>
  <si>
    <t>南威软件</t>
    <phoneticPr fontId="8" type="noConversion"/>
  </si>
  <si>
    <t>603639.SH</t>
    <phoneticPr fontId="8" type="noConversion"/>
  </si>
  <si>
    <t>海利尔</t>
    <phoneticPr fontId="8" type="noConversion"/>
  </si>
  <si>
    <t>603658.SH</t>
    <phoneticPr fontId="8" type="noConversion"/>
  </si>
  <si>
    <t>安图生物</t>
    <phoneticPr fontId="8" type="noConversion"/>
  </si>
  <si>
    <t>603660.SH</t>
    <phoneticPr fontId="8" type="noConversion"/>
  </si>
  <si>
    <t>苏州科达</t>
    <phoneticPr fontId="8" type="noConversion"/>
  </si>
  <si>
    <t>603663.SH</t>
    <phoneticPr fontId="8" type="noConversion"/>
  </si>
  <si>
    <t>三祥新材</t>
    <phoneticPr fontId="8" type="noConversion"/>
  </si>
  <si>
    <t>603667.SH</t>
    <phoneticPr fontId="8" type="noConversion"/>
  </si>
  <si>
    <t>五洲新春</t>
    <phoneticPr fontId="8" type="noConversion"/>
  </si>
  <si>
    <t>603668.SH</t>
    <phoneticPr fontId="8" type="noConversion"/>
  </si>
  <si>
    <t>N天马</t>
    <phoneticPr fontId="8" type="noConversion"/>
  </si>
  <si>
    <t>603669.SH</t>
    <phoneticPr fontId="8" type="noConversion"/>
  </si>
  <si>
    <t>灵康药业</t>
    <phoneticPr fontId="8" type="noConversion"/>
  </si>
  <si>
    <t>603678.SH</t>
    <phoneticPr fontId="8" type="noConversion"/>
  </si>
  <si>
    <t>火炬电子</t>
    <phoneticPr fontId="8" type="noConversion"/>
  </si>
  <si>
    <t>603686.SH</t>
    <phoneticPr fontId="8" type="noConversion"/>
  </si>
  <si>
    <t>龙马环卫</t>
    <phoneticPr fontId="8" type="noConversion"/>
  </si>
  <si>
    <t>603688.SH</t>
    <phoneticPr fontId="8" type="noConversion"/>
  </si>
  <si>
    <t>石英股份</t>
    <phoneticPr fontId="8" type="noConversion"/>
  </si>
  <si>
    <t>603689.SH</t>
    <phoneticPr fontId="8" type="noConversion"/>
  </si>
  <si>
    <t>皖天然气</t>
    <phoneticPr fontId="8" type="noConversion"/>
  </si>
  <si>
    <t>603690.SH</t>
    <phoneticPr fontId="8" type="noConversion"/>
  </si>
  <si>
    <t>至纯科技</t>
    <phoneticPr fontId="8" type="noConversion"/>
  </si>
  <si>
    <t>603696.SH</t>
    <phoneticPr fontId="8" type="noConversion"/>
  </si>
  <si>
    <t>安记食品</t>
    <phoneticPr fontId="8" type="noConversion"/>
  </si>
  <si>
    <t>603698.SH</t>
    <phoneticPr fontId="8" type="noConversion"/>
  </si>
  <si>
    <t>航天工程</t>
    <phoneticPr fontId="8" type="noConversion"/>
  </si>
  <si>
    <t>603699.SH</t>
    <phoneticPr fontId="8" type="noConversion"/>
  </si>
  <si>
    <t>纽威股份</t>
    <phoneticPr fontId="8" type="noConversion"/>
  </si>
  <si>
    <t>603701.SH</t>
    <phoneticPr fontId="8" type="noConversion"/>
  </si>
  <si>
    <t>德宏股份</t>
    <phoneticPr fontId="8" type="noConversion"/>
  </si>
  <si>
    <t>603703.SH</t>
    <phoneticPr fontId="8" type="noConversion"/>
  </si>
  <si>
    <t>盛洋科技</t>
    <phoneticPr fontId="8" type="noConversion"/>
  </si>
  <si>
    <t>603708.SH</t>
    <phoneticPr fontId="8" type="noConversion"/>
  </si>
  <si>
    <t>家家悦</t>
    <phoneticPr fontId="8" type="noConversion"/>
  </si>
  <si>
    <t>603716.SH</t>
    <phoneticPr fontId="8" type="noConversion"/>
  </si>
  <si>
    <t>塞力斯</t>
    <phoneticPr fontId="8" type="noConversion"/>
  </si>
  <si>
    <t>603718.SH</t>
    <phoneticPr fontId="8" type="noConversion"/>
  </si>
  <si>
    <t>海利生物</t>
    <phoneticPr fontId="8" type="noConversion"/>
  </si>
  <si>
    <t>603726.SH</t>
    <phoneticPr fontId="8" type="noConversion"/>
  </si>
  <si>
    <t>朗迪集团</t>
    <phoneticPr fontId="8" type="noConversion"/>
  </si>
  <si>
    <t>603727.SH</t>
    <phoneticPr fontId="8" type="noConversion"/>
  </si>
  <si>
    <t>博迈科</t>
    <phoneticPr fontId="8" type="noConversion"/>
  </si>
  <si>
    <t>603729.SH</t>
    <phoneticPr fontId="8" type="noConversion"/>
  </si>
  <si>
    <t>龙韵股份</t>
    <phoneticPr fontId="8" type="noConversion"/>
  </si>
  <si>
    <t>603737.SH</t>
    <phoneticPr fontId="8" type="noConversion"/>
  </si>
  <si>
    <t>三棵树</t>
    <phoneticPr fontId="8" type="noConversion"/>
  </si>
  <si>
    <t>603738.SH</t>
    <phoneticPr fontId="8" type="noConversion"/>
  </si>
  <si>
    <t>泰晶科技</t>
    <phoneticPr fontId="8" type="noConversion"/>
  </si>
  <si>
    <t>603766.SH</t>
    <phoneticPr fontId="8" type="noConversion"/>
  </si>
  <si>
    <t>隆鑫通用</t>
    <phoneticPr fontId="8" type="noConversion"/>
  </si>
  <si>
    <t>603777.SH</t>
    <phoneticPr fontId="8" type="noConversion"/>
  </si>
  <si>
    <t>来伊份</t>
    <phoneticPr fontId="8" type="noConversion"/>
  </si>
  <si>
    <t>603778.SH</t>
    <phoneticPr fontId="8" type="noConversion"/>
  </si>
  <si>
    <t>乾景园林</t>
    <phoneticPr fontId="8" type="noConversion"/>
  </si>
  <si>
    <t>603779.SH</t>
    <phoneticPr fontId="8" type="noConversion"/>
  </si>
  <si>
    <t>威龙股份</t>
    <phoneticPr fontId="8" type="noConversion"/>
  </si>
  <si>
    <t>603788.SH</t>
    <phoneticPr fontId="8" type="noConversion"/>
  </si>
  <si>
    <t>宁波高发</t>
    <phoneticPr fontId="8" type="noConversion"/>
  </si>
  <si>
    <t>603789.SH</t>
    <phoneticPr fontId="8" type="noConversion"/>
  </si>
  <si>
    <t>星光农机</t>
    <phoneticPr fontId="8" type="noConversion"/>
  </si>
  <si>
    <t>603798.SH</t>
    <phoneticPr fontId="8" type="noConversion"/>
  </si>
  <si>
    <t>康普顿</t>
    <phoneticPr fontId="8" type="noConversion"/>
  </si>
  <si>
    <t>603799.SH</t>
    <phoneticPr fontId="8" type="noConversion"/>
  </si>
  <si>
    <t>华友钴业</t>
    <phoneticPr fontId="8" type="noConversion"/>
  </si>
  <si>
    <t>603800.SH</t>
    <phoneticPr fontId="8" type="noConversion"/>
  </si>
  <si>
    <t>道森股份</t>
    <phoneticPr fontId="8" type="noConversion"/>
  </si>
  <si>
    <t>603806.SH</t>
    <phoneticPr fontId="8" type="noConversion"/>
  </si>
  <si>
    <t>福斯特</t>
    <phoneticPr fontId="8" type="noConversion"/>
  </si>
  <si>
    <t>603808.SH</t>
    <phoneticPr fontId="8" type="noConversion"/>
  </si>
  <si>
    <t>歌力思</t>
    <phoneticPr fontId="8" type="noConversion"/>
  </si>
  <si>
    <t>603816.SH</t>
    <phoneticPr fontId="8" type="noConversion"/>
  </si>
  <si>
    <t>顾家家居</t>
    <phoneticPr fontId="8" type="noConversion"/>
  </si>
  <si>
    <t>603818.SH</t>
    <phoneticPr fontId="8" type="noConversion"/>
  </si>
  <si>
    <t>曲美家居</t>
    <phoneticPr fontId="8" type="noConversion"/>
  </si>
  <si>
    <t>603819.SH</t>
    <phoneticPr fontId="8" type="noConversion"/>
  </si>
  <si>
    <t>神力股份</t>
    <phoneticPr fontId="8" type="noConversion"/>
  </si>
  <si>
    <t>603822.SH</t>
    <phoneticPr fontId="8" type="noConversion"/>
  </si>
  <si>
    <t>嘉澳环保</t>
    <phoneticPr fontId="8" type="noConversion"/>
  </si>
  <si>
    <t>603823.SH</t>
    <phoneticPr fontId="8" type="noConversion"/>
  </si>
  <si>
    <t>百合花</t>
    <phoneticPr fontId="8" type="noConversion"/>
  </si>
  <si>
    <t>603828.SH</t>
    <phoneticPr fontId="8" type="noConversion"/>
  </si>
  <si>
    <t>柯利达</t>
    <phoneticPr fontId="8" type="noConversion"/>
  </si>
  <si>
    <t>603838.SH</t>
    <phoneticPr fontId="8" type="noConversion"/>
  </si>
  <si>
    <t>四通股份</t>
    <phoneticPr fontId="8" type="noConversion"/>
  </si>
  <si>
    <t>603843.SH</t>
    <phoneticPr fontId="8" type="noConversion"/>
  </si>
  <si>
    <t>正平股份</t>
    <phoneticPr fontId="8" type="noConversion"/>
  </si>
  <si>
    <t>603858.SH</t>
    <phoneticPr fontId="8" type="noConversion"/>
  </si>
  <si>
    <t>步长制药</t>
    <phoneticPr fontId="8" type="noConversion"/>
  </si>
  <si>
    <t>603859.SH</t>
    <phoneticPr fontId="8" type="noConversion"/>
  </si>
  <si>
    <t>能科股份</t>
    <phoneticPr fontId="8" type="noConversion"/>
  </si>
  <si>
    <t>603861.SH</t>
    <phoneticPr fontId="8" type="noConversion"/>
  </si>
  <si>
    <t>白云电器</t>
    <phoneticPr fontId="8" type="noConversion"/>
  </si>
  <si>
    <t>603866.SH</t>
    <phoneticPr fontId="8" type="noConversion"/>
  </si>
  <si>
    <t>桃李面包</t>
    <phoneticPr fontId="8" type="noConversion"/>
  </si>
  <si>
    <t>603868.SH</t>
    <phoneticPr fontId="8" type="noConversion"/>
  </si>
  <si>
    <t>飞科电器</t>
    <phoneticPr fontId="8" type="noConversion"/>
  </si>
  <si>
    <t>603869.SH</t>
    <phoneticPr fontId="8" type="noConversion"/>
  </si>
  <si>
    <t>北部湾旅</t>
    <phoneticPr fontId="8" type="noConversion"/>
  </si>
  <si>
    <t>603877.SH</t>
    <phoneticPr fontId="8" type="noConversion"/>
  </si>
  <si>
    <t>太平鸟</t>
    <phoneticPr fontId="8" type="noConversion"/>
  </si>
  <si>
    <t>603878.SH</t>
    <phoneticPr fontId="8" type="noConversion"/>
  </si>
  <si>
    <t>武进不锈</t>
    <phoneticPr fontId="8" type="noConversion"/>
  </si>
  <si>
    <t>603883.SH</t>
    <phoneticPr fontId="8" type="noConversion"/>
  </si>
  <si>
    <t>老百姓</t>
    <phoneticPr fontId="8" type="noConversion"/>
  </si>
  <si>
    <t>603885.SH</t>
    <phoneticPr fontId="8" type="noConversion"/>
  </si>
  <si>
    <t>吉祥航空</t>
    <phoneticPr fontId="8" type="noConversion"/>
  </si>
  <si>
    <t>603886.SH</t>
    <phoneticPr fontId="8" type="noConversion"/>
  </si>
  <si>
    <t>元祖股份</t>
    <phoneticPr fontId="8" type="noConversion"/>
  </si>
  <si>
    <t>603887.SH</t>
    <phoneticPr fontId="8" type="noConversion"/>
  </si>
  <si>
    <t>城地股份</t>
    <phoneticPr fontId="8" type="noConversion"/>
  </si>
  <si>
    <t>603888.SH</t>
    <phoneticPr fontId="8" type="noConversion"/>
  </si>
  <si>
    <t>新华网</t>
    <phoneticPr fontId="8" type="noConversion"/>
  </si>
  <si>
    <t>603889.SH</t>
    <phoneticPr fontId="8" type="noConversion"/>
  </si>
  <si>
    <t>新澳股份</t>
    <phoneticPr fontId="8" type="noConversion"/>
  </si>
  <si>
    <t>603898.SH</t>
    <phoneticPr fontId="8" type="noConversion"/>
  </si>
  <si>
    <t>好莱客</t>
    <phoneticPr fontId="8" type="noConversion"/>
  </si>
  <si>
    <t>603899.SH</t>
    <phoneticPr fontId="8" type="noConversion"/>
  </si>
  <si>
    <t>晨光文具</t>
    <phoneticPr fontId="8" type="noConversion"/>
  </si>
  <si>
    <t>603900.SH</t>
    <phoneticPr fontId="8" type="noConversion"/>
  </si>
  <si>
    <t>通灵珠宝</t>
    <phoneticPr fontId="8" type="noConversion"/>
  </si>
  <si>
    <t>603901.SH</t>
    <phoneticPr fontId="8" type="noConversion"/>
  </si>
  <si>
    <t>永创智能</t>
    <phoneticPr fontId="8" type="noConversion"/>
  </si>
  <si>
    <t>603909.SH</t>
    <phoneticPr fontId="8" type="noConversion"/>
  </si>
  <si>
    <t>合诚股份</t>
    <phoneticPr fontId="8" type="noConversion"/>
  </si>
  <si>
    <t>603918.SH</t>
    <phoneticPr fontId="8" type="noConversion"/>
  </si>
  <si>
    <t>金桥信息</t>
    <phoneticPr fontId="8" type="noConversion"/>
  </si>
  <si>
    <t>603919.SH</t>
    <phoneticPr fontId="8" type="noConversion"/>
  </si>
  <si>
    <t>金徽酒</t>
    <phoneticPr fontId="8" type="noConversion"/>
  </si>
  <si>
    <t>603928.SH</t>
    <phoneticPr fontId="8" type="noConversion"/>
  </si>
  <si>
    <t>兴业股份</t>
    <phoneticPr fontId="8" type="noConversion"/>
  </si>
  <si>
    <t>603929.SH</t>
    <phoneticPr fontId="8" type="noConversion"/>
  </si>
  <si>
    <t>亚翔集成</t>
    <phoneticPr fontId="8" type="noConversion"/>
  </si>
  <si>
    <t>603936.SH</t>
    <phoneticPr fontId="8" type="noConversion"/>
  </si>
  <si>
    <t>博敏电子</t>
    <phoneticPr fontId="8" type="noConversion"/>
  </si>
  <si>
    <t>603939.SH</t>
    <phoneticPr fontId="8" type="noConversion"/>
  </si>
  <si>
    <t>益丰药房</t>
    <phoneticPr fontId="8" type="noConversion"/>
  </si>
  <si>
    <t>603958.SH</t>
    <phoneticPr fontId="8" type="noConversion"/>
  </si>
  <si>
    <t>哈森股份</t>
    <phoneticPr fontId="8" type="noConversion"/>
  </si>
  <si>
    <t>603959.SH</t>
    <phoneticPr fontId="8" type="noConversion"/>
  </si>
  <si>
    <t>百利科技</t>
    <phoneticPr fontId="8" type="noConversion"/>
  </si>
  <si>
    <t>603968.SH</t>
    <phoneticPr fontId="8" type="noConversion"/>
  </si>
  <si>
    <t>醋化股份</t>
    <phoneticPr fontId="8" type="noConversion"/>
  </si>
  <si>
    <t>603969.SH</t>
    <phoneticPr fontId="8" type="noConversion"/>
  </si>
  <si>
    <t>银龙股份</t>
    <phoneticPr fontId="8" type="noConversion"/>
  </si>
  <si>
    <t>603977.SH</t>
    <phoneticPr fontId="8" type="noConversion"/>
  </si>
  <si>
    <t>国泰集团</t>
    <phoneticPr fontId="8" type="noConversion"/>
  </si>
  <si>
    <t>603979.SH</t>
    <phoneticPr fontId="8" type="noConversion"/>
  </si>
  <si>
    <t>金诚信</t>
    <phoneticPr fontId="8" type="noConversion"/>
  </si>
  <si>
    <t>603986.SH</t>
    <phoneticPr fontId="8" type="noConversion"/>
  </si>
  <si>
    <t>兆易创新</t>
    <phoneticPr fontId="8" type="noConversion"/>
  </si>
  <si>
    <t>603987.SH</t>
    <phoneticPr fontId="8" type="noConversion"/>
  </si>
  <si>
    <t>康德莱</t>
    <phoneticPr fontId="8" type="noConversion"/>
  </si>
  <si>
    <t>603988.SH</t>
    <phoneticPr fontId="8" type="noConversion"/>
  </si>
  <si>
    <t>中电电机</t>
    <phoneticPr fontId="8" type="noConversion"/>
  </si>
  <si>
    <t>603989.SH</t>
    <phoneticPr fontId="8" type="noConversion"/>
  </si>
  <si>
    <t>艾华集团</t>
    <phoneticPr fontId="8" type="noConversion"/>
  </si>
  <si>
    <t>603990.SH</t>
    <phoneticPr fontId="8" type="noConversion"/>
  </si>
  <si>
    <t>麦迪科技</t>
    <phoneticPr fontId="8" type="noConversion"/>
  </si>
  <si>
    <t>603993.SH</t>
    <phoneticPr fontId="8" type="noConversion"/>
  </si>
  <si>
    <t>洛阳钼业</t>
    <phoneticPr fontId="8" type="noConversion"/>
  </si>
  <si>
    <t>603996.SH</t>
    <phoneticPr fontId="8" type="noConversion"/>
  </si>
  <si>
    <t>中新科技</t>
    <phoneticPr fontId="8" type="noConversion"/>
  </si>
  <si>
    <t>603997.SH</t>
    <phoneticPr fontId="8" type="noConversion"/>
  </si>
  <si>
    <t>继峰股份</t>
    <phoneticPr fontId="8" type="noConversion"/>
  </si>
  <si>
    <t>603998.SH</t>
    <phoneticPr fontId="8" type="noConversion"/>
  </si>
  <si>
    <t>方盛制药</t>
    <phoneticPr fontId="8" type="noConversion"/>
  </si>
  <si>
    <t>603999.SH</t>
    <phoneticPr fontId="8" type="noConversion"/>
  </si>
  <si>
    <t>读者传媒</t>
    <phoneticPr fontId="8" type="noConversion"/>
  </si>
  <si>
    <t>冬令营七：成长股综合选股杀器</t>
    <phoneticPr fontId="8" type="noConversion"/>
  </si>
  <si>
    <t>PEG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</si>
</sst>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_(* #,##0.00_);_(* \(#,##0.00\);_(* &quot;-&quot;??_);_(@_)"/>
    <numFmt numFmtId="177" formatCode="_(* #,##0_);_(* \(#,##0\);_(* &quot;-&quot;??_);_(@_)"/>
    <numFmt numFmtId="178" formatCode="0.0%"/>
    <numFmt numFmtId="179" formatCode="0.0"/>
    <numFmt numFmtId="180" formatCode="_(* #,##0.0_);_(* \(#,##0.0\);_(* &quot;-&quot;??_);_(@_)"/>
  </numFmts>
  <fonts count="1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color theme="1"/>
      <name val="Times New Roman"/>
      <family val="1"/>
    </font>
    <font>
      <sz val="10"/>
      <color rgb="FF0070C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70C0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  <font>
      <sz val="9"/>
      <name val="宋体"/>
      <family val="3"/>
      <charset val="134"/>
      <scheme val="minor"/>
    </font>
    <font>
      <b/>
      <sz val="18"/>
      <color theme="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176" fontId="1" fillId="0" borderId="0" applyFont="0" applyFill="0" applyBorder="0" applyAlignment="0" applyProtection="0"/>
  </cellStyleXfs>
  <cellXfs count="90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Fill="1" applyAlignment="1">
      <alignment vertical="center"/>
    </xf>
    <xf numFmtId="0" fontId="4" fillId="0" borderId="1" xfId="0" applyFont="1" applyBorder="1" applyAlignment="1">
      <alignment horizontal="right" vertical="center"/>
    </xf>
    <xf numFmtId="0" fontId="3" fillId="2" borderId="0" xfId="0" applyFont="1" applyFill="1" applyAlignment="1">
      <alignment vertical="center"/>
    </xf>
    <xf numFmtId="0" fontId="2" fillId="0" borderId="2" xfId="0" applyFont="1" applyBorder="1" applyAlignment="1">
      <alignment vertical="center"/>
    </xf>
    <xf numFmtId="0" fontId="4" fillId="0" borderId="0" xfId="0" applyFont="1" applyAlignment="1">
      <alignment horizontal="right" vertical="center"/>
    </xf>
    <xf numFmtId="177" fontId="2" fillId="0" borderId="0" xfId="1" applyNumberFormat="1" applyFont="1" applyAlignment="1">
      <alignment vertical="center"/>
    </xf>
    <xf numFmtId="177" fontId="2" fillId="0" borderId="3" xfId="1" applyNumberFormat="1" applyFont="1" applyBorder="1" applyAlignment="1">
      <alignment vertical="center"/>
    </xf>
    <xf numFmtId="178" fontId="2" fillId="0" borderId="0" xfId="0" applyNumberFormat="1" applyFont="1" applyAlignment="1">
      <alignment vertical="center"/>
    </xf>
    <xf numFmtId="178" fontId="2" fillId="0" borderId="3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78" fontId="2" fillId="5" borderId="0" xfId="0" applyNumberFormat="1" applyFont="1" applyFill="1" applyAlignment="1">
      <alignment horizontal="right" vertical="center"/>
    </xf>
    <xf numFmtId="0" fontId="3" fillId="0" borderId="0" xfId="0" applyFont="1" applyAlignment="1">
      <alignment vertical="center"/>
    </xf>
    <xf numFmtId="14" fontId="2" fillId="0" borderId="0" xfId="0" applyNumberFormat="1" applyFont="1" applyAlignment="1"/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4" fontId="2" fillId="0" borderId="0" xfId="0" applyNumberFormat="1" applyFont="1"/>
    <xf numFmtId="177" fontId="2" fillId="0" borderId="0" xfId="1" applyNumberFormat="1" applyFont="1"/>
    <xf numFmtId="177" fontId="2" fillId="6" borderId="0" xfId="1" applyNumberFormat="1" applyFont="1" applyFill="1"/>
    <xf numFmtId="177" fontId="2" fillId="4" borderId="0" xfId="1" applyNumberFormat="1" applyFont="1" applyFill="1"/>
    <xf numFmtId="0" fontId="2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2" fillId="0" borderId="1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vertical="center"/>
    </xf>
    <xf numFmtId="178" fontId="2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177" fontId="2" fillId="0" borderId="0" xfId="1" applyNumberFormat="1" applyFont="1" applyAlignment="1">
      <alignment horizontal="center" vertical="center"/>
    </xf>
    <xf numFmtId="179" fontId="2" fillId="0" borderId="0" xfId="0" applyNumberFormat="1" applyFont="1" applyAlignment="1">
      <alignment vertical="center"/>
    </xf>
    <xf numFmtId="176" fontId="2" fillId="0" borderId="0" xfId="0" applyNumberFormat="1" applyFont="1" applyAlignment="1">
      <alignment vertical="center"/>
    </xf>
    <xf numFmtId="180" fontId="2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right" vertical="center"/>
    </xf>
    <xf numFmtId="9" fontId="2" fillId="0" borderId="0" xfId="0" applyNumberFormat="1" applyFont="1" applyBorder="1" applyAlignment="1">
      <alignment horizontal="center" vertical="center"/>
    </xf>
    <xf numFmtId="9" fontId="2" fillId="0" borderId="0" xfId="0" applyNumberFormat="1" applyFont="1" applyBorder="1" applyAlignment="1">
      <alignment horizontal="right" vertical="center"/>
    </xf>
    <xf numFmtId="9" fontId="7" fillId="0" borderId="0" xfId="0" applyNumberFormat="1" applyFont="1" applyBorder="1" applyAlignment="1">
      <alignment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14" fontId="2" fillId="7" borderId="0" xfId="0" applyNumberFormat="1" applyFont="1" applyFill="1" applyAlignment="1">
      <alignment vertical="center"/>
    </xf>
    <xf numFmtId="2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vertical="center"/>
    </xf>
    <xf numFmtId="0" fontId="9" fillId="0" borderId="0" xfId="0" applyFont="1" applyAlignment="1">
      <alignment horizontal="left" vertic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vertical="center"/>
    </xf>
    <xf numFmtId="0" fontId="2" fillId="7" borderId="0" xfId="0" applyFont="1" applyFill="1" applyAlignment="1">
      <alignment horizontal="right" vertical="center"/>
    </xf>
    <xf numFmtId="0" fontId="2" fillId="7" borderId="0" xfId="0" applyFont="1" applyFill="1" applyAlignment="1">
      <alignment horizontal="left" vertical="center"/>
    </xf>
    <xf numFmtId="0" fontId="2" fillId="7" borderId="11" xfId="0" applyFont="1" applyFill="1" applyBorder="1" applyAlignment="1">
      <alignment horizontal="left" vertical="center"/>
    </xf>
    <xf numFmtId="0" fontId="2" fillId="7" borderId="0" xfId="0" applyFont="1" applyFill="1" applyBorder="1" applyAlignment="1">
      <alignment horizontal="left" vertical="center"/>
    </xf>
    <xf numFmtId="0" fontId="2" fillId="7" borderId="12" xfId="0" applyFont="1" applyFill="1" applyBorder="1" applyAlignment="1">
      <alignment horizontal="left" vertical="center"/>
    </xf>
    <xf numFmtId="0" fontId="2" fillId="7" borderId="11" xfId="0" applyFont="1" applyFill="1" applyBorder="1" applyAlignment="1">
      <alignment horizontal="left" vertical="center" wrapText="1"/>
    </xf>
    <xf numFmtId="0" fontId="2" fillId="7" borderId="0" xfId="0" applyFont="1" applyFill="1" applyBorder="1" applyAlignment="1">
      <alignment horizontal="left" vertical="center" wrapText="1"/>
    </xf>
    <xf numFmtId="0" fontId="2" fillId="7" borderId="12" xfId="0" applyFont="1" applyFill="1" applyBorder="1" applyAlignment="1">
      <alignment horizontal="left" vertical="center" wrapText="1"/>
    </xf>
    <xf numFmtId="0" fontId="2" fillId="7" borderId="8" xfId="0" applyFont="1" applyFill="1" applyBorder="1" applyAlignment="1">
      <alignment horizontal="left" vertical="center" wrapText="1"/>
    </xf>
    <xf numFmtId="0" fontId="2" fillId="7" borderId="9" xfId="0" applyFont="1" applyFill="1" applyBorder="1" applyAlignment="1">
      <alignment horizontal="left" vertical="center" wrapText="1"/>
    </xf>
    <xf numFmtId="0" fontId="2" fillId="7" borderId="10" xfId="0" applyFont="1" applyFill="1" applyBorder="1" applyAlignment="1">
      <alignment horizontal="left" vertical="center" wrapText="1"/>
    </xf>
    <xf numFmtId="0" fontId="2" fillId="0" borderId="11" xfId="0" applyNumberFormat="1" applyFont="1" applyBorder="1" applyAlignment="1">
      <alignment horizontal="left" vertical="top" wrapText="1"/>
    </xf>
    <xf numFmtId="0" fontId="2" fillId="0" borderId="0" xfId="0" applyNumberFormat="1" applyFont="1" applyBorder="1" applyAlignment="1">
      <alignment horizontal="left" vertical="top" wrapText="1"/>
    </xf>
    <xf numFmtId="0" fontId="2" fillId="0" borderId="12" xfId="0" applyNumberFormat="1" applyFont="1" applyBorder="1" applyAlignment="1">
      <alignment horizontal="left" vertical="top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 wrapText="1"/>
    </xf>
  </cellXfs>
  <cellStyles count="2">
    <cellStyle name="常规" xfId="0" builtinId="0"/>
    <cellStyle name="千位分隔" xfId="1" builtinId="3"/>
  </cellStyles>
  <dxfs count="2">
    <dxf>
      <font>
        <color rgb="FFFF000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f">
      <tp>
        <v>93159000000</v>
        <stp/>
        <stp>EM_S_STM07_IS</stp>
        <stp>4</stp>
        <stp>601818.SH</stp>
        <stp>9</stp>
        <stp>12/31/2015</stp>
        <stp>1</stp>
        <tr r="M2808" s="1"/>
      </tp>
      <tp>
        <v>23653980112</v>
        <stp/>
        <stp>EM_S_STM07_IS</stp>
        <stp>4</stp>
        <stp>601808.SH</stp>
        <stp>9</stp>
        <stp>12/31/2015</stp>
        <stp>1</stp>
        <tr r="M2806" s="1"/>
      </tp>
      <tp>
        <v>59270865000</v>
        <stp/>
        <stp>EM_S_STM07_IS</stp>
        <stp>4</stp>
        <stp>601898.SH</stp>
        <stp>9</stp>
        <stp>12/31/2015</stp>
        <stp>1</stp>
        <tr r="M2818" s="1"/>
      </tp>
      <tp>
        <v>58760533928</v>
        <stp/>
        <stp>EM_S_STM07_IS</stp>
        <stp>4</stp>
        <stp>601899.SH</stp>
        <stp>9</stp>
        <stp>12/31/2014</stp>
        <stp>1</stp>
        <tr r="L2819" s="1"/>
      </tp>
      <tp>
        <v>21291878165.470001</v>
        <stp/>
        <stp>EM_S_STM07_IS</stp>
        <stp>4</stp>
        <stp>601888.SH</stp>
        <stp>9</stp>
        <stp>12/31/2015</stp>
        <stp>1</stp>
        <tr r="M2816" s="1"/>
      </tp>
      <tp>
        <v>45485947357.129997</v>
        <stp/>
        <stp>EM_S_STM07_IS</stp>
        <stp>4</stp>
        <stp>001979.SZ</stp>
        <stp>9</stp>
        <stp>12/31/2014</stp>
        <stp>1</stp>
        <tr r="L472" s="1"/>
      </tp>
      <tp>
        <v>3299993906.1599998</v>
        <stp/>
        <stp>EM_S_STM07_IS</stp>
        <stp>4</stp>
        <stp>601968.SH</stp>
        <stp>9</stp>
        <stp>12/31/2015</stp>
        <stp>1</stp>
        <tr r="M2832" s="1"/>
      </tp>
      <tp>
        <v>1768011154.8</v>
        <stp/>
        <stp>EM_S_STM07_IS</stp>
        <stp>4</stp>
        <stp>601969.SH</stp>
        <stp>9</stp>
        <stp>12/31/2014</stp>
        <stp>1</stp>
        <tr r="L2833" s="1"/>
      </tp>
      <tp>
        <v>9553045594.7000008</v>
        <stp/>
        <stp>EM_S_STM07_IS</stp>
        <stp>4</stp>
        <stp>601958.SH</stp>
        <stp>9</stp>
        <stp>12/31/2015</stp>
        <stp>1</stp>
        <tr r="M2829" s="1"/>
      </tp>
      <tp>
        <v>570470000000</v>
        <stp/>
        <stp>EM_S_STM07_IS</stp>
        <stp>4</stp>
        <stp>601939.SH</stp>
        <stp>9</stp>
        <stp>12/31/2014</stp>
        <stp>1</stp>
        <tr r="L2828" s="1"/>
      </tp>
      <tp>
        <v>10045840076.860001</v>
        <stp/>
        <stp>EM_S_STM07_IS</stp>
        <stp>4</stp>
        <stp>601928.SH</stp>
        <stp>9</stp>
        <stp>12/31/2015</stp>
        <stp>1</stp>
        <tr r="M2825" s="1"/>
      </tp>
      <tp>
        <v>2049804116.47</v>
        <stp/>
        <stp>EM_S_STM07_IS</stp>
        <stp>4</stp>
        <stp>601929.SH</stp>
        <stp>9</stp>
        <stp>12/31/2014</stp>
        <stp>1</stp>
        <tr r="L2826" s="1"/>
      </tp>
      <tp>
        <v>4779256772.3699999</v>
        <stp/>
        <stp>EM_S_STM07_IS</stp>
        <stp>4</stp>
        <stp>601918.SH</stp>
        <stp>9</stp>
        <stp>12/31/2015</stp>
        <stp>1</stp>
        <tr r="M2823" s="1"/>
      </tp>
      <tp>
        <v>64374456245.650002</v>
        <stp/>
        <stp>EM_S_STM07_IS</stp>
        <stp>4</stp>
        <stp>601919.SH</stp>
        <stp>9</stp>
        <stp>12/31/2014</stp>
        <stp>1</stp>
        <tr r="L2824" s="1"/>
      </tp>
      <tp>
        <v>1582602744.8299999</v>
        <stp/>
        <stp>EM_S_STM07_IS</stp>
        <stp>4</stp>
        <stp>601908.SH</stp>
        <stp>9</stp>
        <stp>12/31/2015</stp>
        <stp>1</stp>
        <tr r="M2822" s="1"/>
      </tp>
      <tp>
        <v>145134000000</v>
        <stp/>
        <stp>EM_S_STM07_IS</stp>
        <stp>4</stp>
        <stp>601998.SH</stp>
        <stp>9</stp>
        <stp>12/31/2015</stp>
        <stp>1</stp>
        <tr r="M2841" s="1"/>
      </tp>
      <tp>
        <v>1496265196.9000001</v>
        <stp/>
        <stp>EM_S_STM07_IS</stp>
        <stp>4</stp>
        <stp>601999.SH</stp>
        <stp>9</stp>
        <stp>12/31/2014</stp>
        <stp>1</stp>
        <tr r="L2842" s="1"/>
      </tp>
      <tp>
        <v>474321000000</v>
        <stp/>
        <stp>EM_S_STM07_IS</stp>
        <stp>4</stp>
        <stp>601988.SH</stp>
        <stp>9</stp>
        <stp>12/31/2015</stp>
        <stp>1</stp>
        <tr r="M2835" s="1"/>
      </tp>
      <tp>
        <v>60972048815.879997</v>
        <stp/>
        <stp>EM_S_STM07_IS</stp>
        <stp>4</stp>
        <stp>601989.SH</stp>
        <stp>9</stp>
        <stp>12/31/2014</stp>
        <stp>1</stp>
        <tr r="L2836" s="1"/>
      </tp>
      <tp>
        <v>859129967.85000002</v>
        <stp/>
        <stp>EM_S_STM07_IS</stp>
        <stp>4</stp>
        <stp>601579.SH</stp>
        <stp>9</stp>
        <stp>12/31/2014</stp>
        <stp>1</stp>
        <tr r="L2772" s="1"/>
      </tp>
      <tp>
        <v>1392711890.9200001</v>
        <stp/>
        <stp>EM_S_STM07_IS</stp>
        <stp>4</stp>
        <stp>601558.SH</stp>
        <stp>9</stp>
        <stp>12/31/2015</stp>
        <stp>1</stp>
        <tr r="M2769" s="1"/>
      </tp>
      <tp>
        <v>561507251.88</v>
        <stp/>
        <stp>EM_S_STM07_IS</stp>
        <stp>4</stp>
        <stp>601518.SH</stp>
        <stp>9</stp>
        <stp>12/31/2015</stp>
        <stp>1</stp>
        <tr r="M2766" s="1"/>
      </tp>
      <tp>
        <v>820451544.82000005</v>
        <stp/>
        <stp>EM_S_STM07_IS</stp>
        <stp>4</stp>
        <stp>601519.SH</stp>
        <stp>9</stp>
        <stp>12/31/2014</stp>
        <stp>1</stp>
        <tr r="L2767" s="1"/>
      </tp>
      <tp>
        <v>2233142924.8299999</v>
        <stp/>
        <stp>EM_S_STM07_IS</stp>
        <stp>4</stp>
        <stp>601599.SH</stp>
        <stp>9</stp>
        <stp>12/31/2014</stp>
        <stp>1</stp>
        <tr r="L2775" s="1"/>
      </tp>
      <tp>
        <v>7185973192</v>
        <stp/>
        <stp>EM_S_STM07_IS</stp>
        <stp>4</stp>
        <stp>601588.SH</stp>
        <stp>9</stp>
        <stp>12/31/2015</stp>
        <stp>1</stp>
        <tr r="M2773" s="1"/>
      </tp>
      <tp>
        <v>4816142282.8400002</v>
        <stp/>
        <stp>EM_S_STM07_IS</stp>
        <stp>4</stp>
        <stp>601678.SH</stp>
        <stp>9</stp>
        <stp>12/31/2015</stp>
        <stp>1</stp>
        <tr r="M2790" s="1"/>
      </tp>
      <tp>
        <v>880577134000</v>
        <stp/>
        <stp>EM_S_STM07_IS</stp>
        <stp>4</stp>
        <stp>601668.SH</stp>
        <stp>9</stp>
        <stp>12/31/2015</stp>
        <stp>1</stp>
        <tr r="M2787" s="1"/>
      </tp>
      <tp>
        <v>167091187009</v>
        <stp/>
        <stp>EM_S_STM07_IS</stp>
        <stp>4</stp>
        <stp>601669.SH</stp>
        <stp>9</stp>
        <stp>12/31/2014</stp>
        <stp>1</stp>
        <tr r="L2788" s="1"/>
      </tp>
      <tp>
        <v>511367000000</v>
        <stp/>
        <stp>EM_S_STM07_IS</stp>
        <stp>4</stp>
        <stp>601628.SH</stp>
        <stp>9</stp>
        <stp>12/31/2015</stp>
        <stp>1</stp>
        <tr r="M2783" s="1"/>
      </tp>
      <tp>
        <v>217323972000</v>
        <stp/>
        <stp>EM_S_STM07_IS</stp>
        <stp>4</stp>
        <stp>601618.SH</stp>
        <stp>9</stp>
        <stp>12/31/2015</stp>
        <stp>1</stp>
        <tr r="M2782" s="1"/>
      </tp>
      <tp>
        <v>4020522566.6399999</v>
        <stp/>
        <stp>EM_S_STM07_IS</stp>
        <stp>4</stp>
        <stp>601608.SH</stp>
        <stp>9</stp>
        <stp>12/31/2015</stp>
        <stp>1</stp>
        <tr r="M2779" s="1"/>
      </tp>
      <tp>
        <v>16030317622.15</v>
        <stp/>
        <stp>EM_S_STM07_IS</stp>
        <stp>4</stp>
        <stp>601699.SH</stp>
        <stp>9</stp>
        <stp>12/31/2014</stp>
        <stp>1</stp>
        <tr r="L2793" s="1"/>
      </tp>
      <tp>
        <v>26261939871.490002</v>
        <stp/>
        <stp>EM_S_STM07_IS</stp>
        <stp>4</stp>
        <stp>601688.SH</stp>
        <stp>9</stp>
        <stp>12/31/2015</stp>
        <stp>1</stp>
        <tr r="M2791" s="1"/>
      </tp>
      <tp>
        <v>2736861660.8699999</v>
        <stp/>
        <stp>EM_S_STM07_IS</stp>
        <stp>4</stp>
        <stp>601689.SH</stp>
        <stp>9</stp>
        <stp>12/31/2014</stp>
        <stp>1</stp>
        <tr r="L2792" s="1"/>
      </tp>
      <tp>
        <v>22437561340.970001</v>
        <stp/>
        <stp>EM_S_STM07_IS</stp>
        <stp>4</stp>
        <stp>601718.SH</stp>
        <stp>9</stp>
        <stp>12/31/2015</stp>
        <stp>1</stp>
        <tr r="M2796" s="1"/>
      </tp>
      <tp>
        <v>735213196.29999995</v>
        <stp/>
        <stp>EM_S_STM07_IS</stp>
        <stp>4</stp>
        <stp>601798.SH</stp>
        <stp>9</stp>
        <stp>12/31/2015</stp>
        <stp>1</stp>
        <tr r="M2802" s="1"/>
      </tp>
      <tp>
        <v>2016023652.51</v>
        <stp/>
        <stp>EM_S_STM07_IS</stp>
        <stp>4</stp>
        <stp>601799.SH</stp>
        <stp>9</stp>
        <stp>12/31/2014</stp>
        <stp>1</stp>
        <tr r="L2803" s="1"/>
      </tp>
      <tp>
        <v>16571087246.74</v>
        <stp/>
        <stp>EM_S_STM07_IS</stp>
        <stp>4</stp>
        <stp>601788.SH</stp>
        <stp>9</stp>
        <stp>12/31/2015</stp>
        <stp>1</stp>
        <tr r="M2800" s="1"/>
      </tp>
      <tp>
        <v>13644421864.219999</v>
        <stp/>
        <stp>EM_S_STM07_IS</stp>
        <stp>4</stp>
        <stp>601789.SH</stp>
        <stp>9</stp>
        <stp>12/31/2014</stp>
        <stp>1</stp>
        <tr r="L2801" s="1"/>
      </tp>
      <tp>
        <v>1075381949.0599999</v>
        <stp/>
        <stp>EM_S_STM07_IS</stp>
        <stp>4</stp>
        <stp>601069.SH</stp>
        <stp>9</stp>
        <stp>12/31/2014</stp>
        <stp>1</stp>
        <tr r="L2707" s="1"/>
      </tp>
      <tp>
        <v>9769448673.8099995</v>
        <stp/>
        <stp>EM_S_STM07_IS</stp>
        <stp>4</stp>
        <stp>601058.SH</stp>
        <stp>9</stp>
        <stp>12/31/2015</stp>
        <stp>1</stp>
        <tr r="M2706" s="1"/>
      </tp>
      <tp>
        <v>9299840739.3700008</v>
        <stp/>
        <stp>EM_S_STM07_IS</stp>
        <stp>4</stp>
        <stp>601038.SH</stp>
        <stp>9</stp>
        <stp>12/31/2015</stp>
        <stp>1</stp>
        <tr r="M2705" s="1"/>
      </tp>
      <tp>
        <v>2227221869.0599999</v>
        <stp/>
        <stp>EM_S_STM07_IS</stp>
        <stp>4</stp>
        <stp>601028.SH</stp>
        <stp>9</stp>
        <stp>12/31/2015</stp>
        <stp>1</stp>
        <tr r="M2704" s="1"/>
      </tp>
      <tp>
        <v>16520580000</v>
        <stp/>
        <stp>EM_S_STM07_IS</stp>
        <stp>4</stp>
        <stp>601018.SH</stp>
        <stp>9</stp>
        <stp>12/31/2015</stp>
        <stp>1</stp>
        <tr r="M2701" s="1"/>
      </tp>
      <tp>
        <v>1242854202.0899999</v>
        <stp/>
        <stp>EM_S_STM07_IS</stp>
        <stp>4</stp>
        <stp>601008.SH</stp>
        <stp>9</stp>
        <stp>12/31/2015</stp>
        <stp>1</stp>
        <tr r="M2694" s="1"/>
      </tp>
      <tp>
        <v>15991534000</v>
        <stp/>
        <stp>EM_S_STM07_IS</stp>
        <stp>4</stp>
        <stp>601009.SH</stp>
        <stp>9</stp>
        <stp>12/31/2014</stp>
        <stp>1</stp>
        <tr r="L2695" s="1"/>
      </tp>
      <tp>
        <v>10085432401.040001</v>
        <stp/>
        <stp>EM_S_STM07_IS</stp>
        <stp>4</stp>
        <stp>601098.SH</stp>
        <stp>9</stp>
        <stp>12/31/2015</stp>
        <stp>1</stp>
        <tr r="M2709" s="1"/>
      </tp>
      <tp>
        <v>1359158678.6400001</v>
        <stp/>
        <stp>EM_S_STM07_IS</stp>
        <stp>4</stp>
        <stp>601099.SH</stp>
        <stp>9</stp>
        <stp>12/31/2014</stp>
        <stp>1</stp>
        <tr r="L2710" s="1"/>
      </tp>
      <tp>
        <v>177069000000</v>
        <stp/>
        <stp>EM_S_STM07_IS</stp>
        <stp>4</stp>
        <stp>601088.SH</stp>
        <stp>9</stp>
        <stp>12/31/2015</stp>
        <stp>1</stp>
        <tr r="M2708" s="1"/>
      </tp>
      <tp>
        <v>13869680058.389999</v>
        <stp/>
        <stp>EM_S_STM07_IS</stp>
        <stp>4</stp>
        <stp>601179.SH</stp>
        <stp>9</stp>
        <stp>12/31/2014</stp>
        <stp>1</stp>
        <tr r="L2732" s="1"/>
      </tp>
      <tp>
        <v>26767019600</v>
        <stp/>
        <stp>EM_S_STM07_IS</stp>
        <stp>4</stp>
        <stp>601168.SH</stp>
        <stp>9</stp>
        <stp>12/31/2015</stp>
        <stp>1</stp>
        <tr r="M2729" s="1"/>
      </tp>
      <tp>
        <v>36878000000</v>
        <stp/>
        <stp>EM_S_STM07_IS</stp>
        <stp>4</stp>
        <stp>601169.SH</stp>
        <stp>9</stp>
        <stp>12/31/2014</stp>
        <stp>1</stp>
        <tr r="L2730" s="1"/>
      </tp>
      <tp>
        <v>4488098717.5500002</v>
        <stp/>
        <stp>EM_S_STM07_IS</stp>
        <stp>4</stp>
        <stp>601158.SH</stp>
        <stp>9</stp>
        <stp>12/31/2015</stp>
        <stp>1</stp>
        <tr r="M2726" s="1"/>
      </tp>
      <tp>
        <v>9530873495.5200005</v>
        <stp/>
        <stp>EM_S_STM07_IS</stp>
        <stp>4</stp>
        <stp>601139.SH</stp>
        <stp>9</stp>
        <stp>12/31/2014</stp>
        <stp>1</stp>
        <tr r="L2724" s="1"/>
      </tp>
      <tp>
        <v>3491904628.3899999</v>
        <stp/>
        <stp>EM_S_STM07_IS</stp>
        <stp>4</stp>
        <stp>601128.SH</stp>
        <stp>9</stp>
        <stp>12/31/2015</stp>
        <stp>1</stp>
        <tr r="M2722" s="1"/>
      </tp>
      <tp>
        <v>8400121545.4799995</v>
        <stp/>
        <stp>EM_S_STM07_IS</stp>
        <stp>4</stp>
        <stp>601118.SH</stp>
        <stp>9</stp>
        <stp>12/31/2015</stp>
        <stp>1</stp>
        <tr r="M2719" s="1"/>
      </tp>
      <tp>
        <v>5356995628.9499998</v>
        <stp/>
        <stp>EM_S_STM07_IS</stp>
        <stp>4</stp>
        <stp>601198.SH</stp>
        <stp>9</stp>
        <stp>12/31/2015</stp>
        <stp>1</stp>
        <tr r="M2735" s="1"/>
      </tp>
      <tp>
        <v>749402070.40999997</v>
        <stp/>
        <stp>EM_S_STM07_IS</stp>
        <stp>4</stp>
        <stp>601199.SH</stp>
        <stp>9</stp>
        <stp>12/31/2014</stp>
        <stp>1</stp>
        <tr r="L2736" s="1"/>
      </tp>
      <tp>
        <v>504030630.81</v>
        <stp/>
        <stp>EM_S_STM07_IS</stp>
        <stp>4</stp>
        <stp>601188.SH</stp>
        <stp>9</stp>
        <stp>12/31/2015</stp>
        <stp>1</stp>
        <tr r="M2734" s="1"/>
      </tp>
      <tp>
        <v>56374978176</v>
        <stp/>
        <stp>EM_S_STM07_IS</stp>
        <stp>4</stp>
        <stp>601258.SH</stp>
        <stp>9</stp>
        <stp>12/31/2015</stp>
        <stp>1</stp>
        <tr r="M2748" s="1"/>
      </tp>
      <tp>
        <v>29418222736</v>
        <stp/>
        <stp>EM_S_STM07_IS</stp>
        <stp>4</stp>
        <stp>601238.SH</stp>
        <stp>9</stp>
        <stp>12/31/2015</stp>
        <stp>1</stp>
        <tr r="M2747" s="1"/>
      </tp>
      <tp>
        <v>28097560000</v>
        <stp/>
        <stp>EM_S_STM07_IS</stp>
        <stp>4</stp>
        <stp>601229.SH</stp>
        <stp>9</stp>
        <stp>12/31/2014</stp>
        <stp>1</stp>
        <tr r="L2744" s="1"/>
      </tp>
      <tp>
        <v>1771712277.03</v>
        <stp/>
        <stp>EM_S_STM07_IS</stp>
        <stp>4</stp>
        <stp>601218.SH</stp>
        <stp>9</stp>
        <stp>12/31/2015</stp>
        <stp>1</stp>
        <tr r="M2740" s="1"/>
      </tp>
      <tp>
        <v>1406669828.96</v>
        <stp/>
        <stp>EM_S_STM07_IS</stp>
        <stp>4</stp>
        <stp>601208.SH</stp>
        <stp>9</stp>
        <stp>12/31/2015</stp>
        <stp>1</stp>
        <tr r="M2737" s="1"/>
      </tp>
      <tp>
        <v>536168000000</v>
        <stp/>
        <stp>EM_S_STM07_IS</stp>
        <stp>4</stp>
        <stp>601288.SH</stp>
        <stp>9</stp>
        <stp>12/31/2015</stp>
        <stp>1</stp>
        <tr r="M2749" s="1"/>
      </tp>
      <tp>
        <v>1130339898</v>
        <stp/>
        <stp>EM_S_STM07_IS</stp>
        <stp>4</stp>
        <stp>601368.SH</stp>
        <stp>9</stp>
        <stp>12/31/2015</stp>
        <stp>1</stp>
        <tr r="M2757" s="1"/>
      </tp>
      <tp>
        <v>4860782203.96</v>
        <stp/>
        <stp>EM_S_STM07_IS</stp>
        <stp>4</stp>
        <stp>601369.SH</stp>
        <stp>9</stp>
        <stp>12/31/2014</stp>
        <stp>1</stp>
        <tr r="L2758" s="1"/>
      </tp>
      <tp>
        <v>4620636727</v>
        <stp/>
        <stp>EM_S_STM07_IS</stp>
        <stp>4</stp>
        <stp>601339.SH</stp>
        <stp>9</stp>
        <stp>12/31/2014</stp>
        <stp>1</stp>
        <tr r="L2756" s="1"/>
      </tp>
      <tp>
        <v>193828000000</v>
        <stp/>
        <stp>EM_S_STM07_IS</stp>
        <stp>4</stp>
        <stp>601328.SH</stp>
        <stp>9</stp>
        <stp>12/31/2015</stp>
        <stp>1</stp>
        <tr r="M2753" s="1"/>
      </tp>
      <tp>
        <v>619990000000</v>
        <stp/>
        <stp>EM_S_STM07_IS</stp>
        <stp>4</stp>
        <stp>601318.SH</stp>
        <stp>9</stp>
        <stp>12/31/2015</stp>
        <stp>1</stp>
        <tr r="M2752" s="1"/>
      </tp>
      <tp>
        <v>697647000000</v>
        <stp/>
        <stp>EM_S_STM07_IS</stp>
        <stp>4</stp>
        <stp>601398.SH</stp>
        <stp>9</stp>
        <stp>12/31/2015</stp>
        <stp>1</stp>
        <tr r="M2763" s="1"/>
      </tp>
      <tp>
        <v>3490388949.4499998</v>
        <stp/>
        <stp>EM_S_STM07_IS</stp>
        <stp>4</stp>
        <stp>601388.SH</stp>
        <stp>9</stp>
        <stp>12/31/2015</stp>
        <stp>1</stp>
        <tr r="M2761" s="1"/>
      </tp>
      <tp>
        <v>667877093.29999995</v>
        <stp/>
        <stp>EM_S_STM07_IS</stp>
        <stp>4</stp>
        <stp>000838.SZ</stp>
        <stp>9</stp>
        <stp>12/31/2015</stp>
        <stp>1</stp>
        <tr r="M357" s="1"/>
      </tp>
      <tp>
        <v>2443586959.1300001</v>
        <stp/>
        <stp>EM_S_STM07_IS</stp>
        <stp>4</stp>
        <stp>000839.SZ</stp>
        <stp>9</stp>
        <stp>12/31/2014</stp>
        <stp>1</stp>
        <tr r="L358" s="1"/>
      </tp>
      <tp>
        <v>1096874768.3900001</v>
        <stp/>
        <stp>EM_S_STM07_IS</stp>
        <stp>4</stp>
        <stp>000828.SZ</stp>
        <stp>9</stp>
        <stp>12/31/2015</stp>
        <stp>1</stp>
        <tr r="M349" s="1"/>
      </tp>
      <tp>
        <v>34596856949.75</v>
        <stp/>
        <stp>EM_S_STM07_IS</stp>
        <stp>4</stp>
        <stp>000829.SZ</stp>
        <stp>9</stp>
        <stp>12/31/2014</stp>
        <stp>1</stp>
        <tr r="L350" s="1"/>
      </tp>
      <tp>
        <v>2582371304.0500002</v>
        <stp/>
        <stp>EM_S_STM07_IS</stp>
        <stp>4</stp>
        <stp>000818.SZ</stp>
        <stp>9</stp>
        <stp>12/31/2015</stp>
        <stp>1</stp>
        <tr r="M341" s="1"/>
      </tp>
      <tp>
        <v>1460868340.4200001</v>
        <stp/>
        <stp>EM_S_STM07_IS</stp>
        <stp>4</stp>
        <stp>000819.SZ</stp>
        <stp>9</stp>
        <stp>12/31/2014</stp>
        <stp>1</stp>
        <tr r="L342" s="1"/>
      </tp>
      <tp>
        <v>263077361.13</v>
        <stp/>
        <stp>EM_S_STM07_IS</stp>
        <stp>4</stp>
        <stp>000809.SZ</stp>
        <stp>9</stp>
        <stp>12/31/2014</stp>
        <stp>1</stp>
        <tr r="L334" s="1"/>
      </tp>
      <tp>
        <v>56655550297.82</v>
        <stp/>
        <stp>EM_S_STM07_IS</stp>
        <stp>4</stp>
        <stp>000878.SZ</stp>
        <stp>9</stp>
        <stp>12/31/2015</stp>
        <stp>1</stp>
        <tr r="M375" s="1"/>
      </tp>
      <tp>
        <v>4022112450.1100001</v>
        <stp/>
        <stp>EM_S_STM07_IS</stp>
        <stp>4</stp>
        <stp>000868.SZ</stp>
        <stp>9</stp>
        <stp>12/31/2015</stp>
        <stp>1</stp>
        <tr r="M370" s="1"/>
      </tp>
      <tp>
        <v>4156727525</v>
        <stp/>
        <stp>EM_S_STM07_IS</stp>
        <stp>4</stp>
        <stp>000869.SZ</stp>
        <stp>9</stp>
        <stp>12/31/2014</stp>
        <stp>1</stp>
        <tr r="L371" s="1"/>
      </tp>
      <tp>
        <v>21659287359.66</v>
        <stp/>
        <stp>EM_S_STM07_IS</stp>
        <stp>4</stp>
        <stp>000858.SZ</stp>
        <stp>9</stp>
        <stp>12/31/2015</stp>
        <stp>1</stp>
        <tr r="M364" s="1"/>
      </tp>
      <tp>
        <v>1311772489.6800001</v>
        <stp/>
        <stp>EM_S_STM07_IS</stp>
        <stp>4</stp>
        <stp>000859.SZ</stp>
        <stp>9</stp>
        <stp>12/31/2014</stp>
        <stp>1</stp>
        <tr r="L365" s="1"/>
      </tp>
      <tp>
        <v>2706238122.2600002</v>
        <stp/>
        <stp>EM_S_STM07_IS</stp>
        <stp>4</stp>
        <stp>000848.SZ</stp>
        <stp>9</stp>
        <stp>12/31/2015</stp>
        <stp>1</stp>
        <tr r="M359" s="1"/>
      </tp>
      <tp>
        <v>52759000000</v>
        <stp/>
        <stp>EM_S_STM07_IS</stp>
        <stp>4</stp>
        <stp>000898.SZ</stp>
        <stp>9</stp>
        <stp>12/31/2015</stp>
        <stp>1</stp>
        <tr r="M390" s="1"/>
      </tp>
      <tp>
        <v>2669041935.96</v>
        <stp/>
        <stp>EM_S_STM07_IS</stp>
        <stp>4</stp>
        <stp>000899.SZ</stp>
        <stp>9</stp>
        <stp>12/31/2014</stp>
        <stp>1</stp>
        <tr r="L391" s="1"/>
      </tp>
      <tp>
        <v>1065500331.79</v>
        <stp/>
        <stp>EM_S_STM07_IS</stp>
        <stp>4</stp>
        <stp>000888.SZ</stp>
        <stp>9</stp>
        <stp>12/31/2015</stp>
        <stp>1</stp>
        <tr r="M383" s="1"/>
      </tp>
      <tp>
        <v>1920004834.55</v>
        <stp/>
        <stp>EM_S_STM07_IS</stp>
        <stp>4</stp>
        <stp>000889.SZ</stp>
        <stp>9</stp>
        <stp>12/31/2014</stp>
        <stp>1</stp>
        <tr r="L384" s="1"/>
      </tp>
      <tp>
        <v>4901798262.21</v>
        <stp/>
        <stp>EM_S_STM07_IS</stp>
        <stp>4</stp>
        <stp>600879.SH</stp>
        <stp>9</stp>
        <stp>12/31/2014</stp>
        <stp>1</stp>
        <tr r="L2625" s="1"/>
      </tp>
      <tp>
        <v>248499724.84</v>
        <stp/>
        <stp>EM_S_STM07_IS</stp>
        <stp>4</stp>
        <stp>600868.SH</stp>
        <stp>9</stp>
        <stp>12/31/2015</stp>
        <stp>1</stp>
        <tr r="M2615" s="1"/>
      </tp>
      <tp>
        <v>11351763974.940001</v>
        <stp/>
        <stp>EM_S_STM07_IS</stp>
        <stp>4</stp>
        <stp>600869.SH</stp>
        <stp>9</stp>
        <stp>12/31/2014</stp>
        <stp>1</stp>
        <tr r="L2616" s="1"/>
      </tp>
      <tp>
        <v>14591372833.35</v>
        <stp/>
        <stp>EM_S_STM07_IS</stp>
        <stp>4</stp>
        <stp>600858.SH</stp>
        <stp>9</stp>
        <stp>12/31/2015</stp>
        <stp>1</stp>
        <tr r="M2605" s="1"/>
      </tp>
      <tp>
        <v>18277104928.200001</v>
        <stp/>
        <stp>EM_S_STM07_IS</stp>
        <stp>4</stp>
        <stp>600859.SH</stp>
        <stp>9</stp>
        <stp>12/31/2014</stp>
        <stp>1</stp>
        <tr r="L2606" s="1"/>
      </tp>
      <tp>
        <v>901078298.40999997</v>
        <stp/>
        <stp>EM_S_STM07_IS</stp>
        <stp>4</stp>
        <stp>600848.SH</stp>
        <stp>9</stp>
        <stp>12/31/2015</stp>
        <stp>1</stp>
        <tr r="M2597" s="1"/>
      </tp>
      <tp>
        <v>90642607.969999999</v>
        <stp/>
        <stp>EM_S_STM07_IS</stp>
        <stp>4</stp>
        <stp>600838.SH</stp>
        <stp>9</stp>
        <stp>12/31/2015</stp>
        <stp>1</stp>
        <tr r="M2589" s="1"/>
      </tp>
      <tp>
        <v>59503900596.629997</v>
        <stp/>
        <stp>EM_S_STM07_IS</stp>
        <stp>4</stp>
        <stp>600839.SH</stp>
        <stp>9</stp>
        <stp>12/31/2014</stp>
        <stp>1</stp>
        <tr r="L2590" s="1"/>
      </tp>
      <tp>
        <v>1909240335.76</v>
        <stp/>
        <stp>EM_S_STM07_IS</stp>
        <stp>4</stp>
        <stp>600828.SH</stp>
        <stp>9</stp>
        <stp>12/31/2015</stp>
        <stp>1</stp>
        <tr r="M2580" s="1"/>
      </tp>
      <tp>
        <v>1738794725.4000001</v>
        <stp/>
        <stp>EM_S_STM07_IS</stp>
        <stp>4</stp>
        <stp>600829.SH</stp>
        <stp>9</stp>
        <stp>12/31/2014</stp>
        <stp>1</stp>
        <tr r="L2581" s="1"/>
      </tp>
      <tp>
        <v>656366249.08000004</v>
        <stp/>
        <stp>EM_S_STM07_IS</stp>
        <stp>4</stp>
        <stp>600818.SH</stp>
        <stp>9</stp>
        <stp>12/31/2015</stp>
        <stp>1</stp>
        <tr r="M2570" s="1"/>
      </tp>
      <tp>
        <v>2864912952.3600001</v>
        <stp/>
        <stp>EM_S_STM07_IS</stp>
        <stp>4</stp>
        <stp>600819.SH</stp>
        <stp>9</stp>
        <stp>12/31/2014</stp>
        <stp>1</stp>
        <tr r="L2571" s="1"/>
      </tp>
      <tp>
        <v>45108926739</v>
        <stp/>
        <stp>EM_S_STM07_IS</stp>
        <stp>4</stp>
        <stp>600808.SH</stp>
        <stp>9</stp>
        <stp>12/31/2015</stp>
        <stp>1</stp>
        <tr r="M2561" s="1"/>
      </tp>
      <tp>
        <v>3916067368.5100002</v>
        <stp/>
        <stp>EM_S_STM07_IS</stp>
        <stp>4</stp>
        <stp>600809.SH</stp>
        <stp>9</stp>
        <stp>12/31/2014</stp>
        <stp>1</stp>
        <tr r="L2562" s="1"/>
      </tp>
      <tp>
        <v>879894002.27999997</v>
        <stp/>
        <stp>EM_S_STM07_IS</stp>
        <stp>4</stp>
        <stp>600898.SH</stp>
        <stp>9</stp>
        <stp>12/31/2015</stp>
        <stp>1</stp>
        <tr r="M2644" s="1"/>
      </tp>
      <tp>
        <v>7627439141.04</v>
        <stp/>
        <stp>EM_S_STM07_IS</stp>
        <stp>4</stp>
        <stp>600888.SH</stp>
        <stp>9</stp>
        <stp>12/31/2015</stp>
        <stp>1</stp>
        <tr r="M2634" s="1"/>
      </tp>
      <tp>
        <v>1771780508.26</v>
        <stp/>
        <stp>EM_S_STM07_IS</stp>
        <stp>4</stp>
        <stp>600889.SH</stp>
        <stp>9</stp>
        <stp>12/31/2014</stp>
        <stp>1</stp>
        <tr r="L2635" s="1"/>
      </tp>
      <tp>
        <v>13349904816.16</v>
        <stp/>
        <stp>EM_S_STM07_IS</stp>
        <stp>4</stp>
        <stp>000938.SZ</stp>
        <stp>9</stp>
        <stp>12/31/2015</stp>
        <stp>1</stp>
        <tr r="M425" s="1"/>
      </tp>
      <tp>
        <v>2848725133.3600001</v>
        <stp/>
        <stp>EM_S_STM07_IS</stp>
        <stp>4</stp>
        <stp>000939.SZ</stp>
        <stp>9</stp>
        <stp>12/31/2014</stp>
        <stp>1</stp>
        <tr r="L426" s="1"/>
      </tp>
      <tp>
        <v>9751282013.9899998</v>
        <stp/>
        <stp>EM_S_STM07_IS</stp>
        <stp>4</stp>
        <stp>000928.SZ</stp>
        <stp>9</stp>
        <stp>12/31/2015</stp>
        <stp>1</stp>
        <tr r="M416" s="1"/>
      </tp>
      <tp>
        <v>795714309.02999997</v>
        <stp/>
        <stp>EM_S_STM07_IS</stp>
        <stp>4</stp>
        <stp>000929.SZ</stp>
        <stp>9</stp>
        <stp>12/31/2014</stp>
        <stp>1</stp>
        <tr r="L417" s="1"/>
      </tp>
      <tp>
        <v>4055654888.02</v>
        <stp/>
        <stp>EM_S_STM07_IS</stp>
        <stp>4</stp>
        <stp>000918.SZ</stp>
        <stp>9</stp>
        <stp>12/31/2015</stp>
        <stp>1</stp>
        <tr r="M407" s="1"/>
      </tp>
      <tp>
        <v>2771942286.5100002</v>
        <stp/>
        <stp>EM_S_STM07_IS</stp>
        <stp>4</stp>
        <stp>000919.SZ</stp>
        <stp>9</stp>
        <stp>12/31/2014</stp>
        <stp>1</stp>
        <tr r="L408" s="1"/>
      </tp>
      <tp>
        <v>2459038681.27</v>
        <stp/>
        <stp>EM_S_STM07_IS</stp>
        <stp>4</stp>
        <stp>000908.SZ</stp>
        <stp>9</stp>
        <stp>12/31/2015</stp>
        <stp>1</stp>
        <tr r="M398" s="1"/>
      </tp>
      <tp>
        <v>1564141708.3599999</v>
        <stp/>
        <stp>EM_S_STM07_IS</stp>
        <stp>4</stp>
        <stp>000909.SZ</stp>
        <stp>9</stp>
        <stp>12/31/2014</stp>
        <stp>1</stp>
        <tr r="L399" s="1"/>
      </tp>
      <tp>
        <v>499996211.06</v>
        <stp/>
        <stp>EM_S_STM07_IS</stp>
        <stp>4</stp>
        <stp>000978.SZ</stp>
        <stp>9</stp>
        <stp>12/31/2015</stp>
        <stp>1</stp>
        <tr r="M453" s="1"/>
      </tp>
      <tp>
        <v>2484976917.2800002</v>
        <stp/>
        <stp>EM_S_STM07_IS</stp>
        <stp>4</stp>
        <stp>000979.SZ</stp>
        <stp>9</stp>
        <stp>12/31/2014</stp>
        <stp>1</stp>
        <tr r="L454" s="1"/>
      </tp>
      <tp>
        <v>1654837141.72</v>
        <stp/>
        <stp>EM_S_STM07_IS</stp>
        <stp>4</stp>
        <stp>000968.SZ</stp>
        <stp>9</stp>
        <stp>12/31/2015</stp>
        <stp>1</stp>
        <tr r="M444" s="1"/>
      </tp>
      <tp>
        <v>4155698392.3099999</v>
        <stp/>
        <stp>EM_S_STM07_IS</stp>
        <stp>4</stp>
        <stp>000969.SZ</stp>
        <stp>9</stp>
        <stp>12/31/2014</stp>
        <stp>1</stp>
        <tr r="L445" s="1"/>
      </tp>
      <tp>
        <v>2560409262.6300001</v>
        <stp/>
        <stp>EM_S_STM07_IS</stp>
        <stp>4</stp>
        <stp>000958.SZ</stp>
        <stp>9</stp>
        <stp>12/31/2015</stp>
        <stp>1</stp>
        <tr r="M435" s="1"/>
      </tp>
      <tp>
        <v>23985250720.77</v>
        <stp/>
        <stp>EM_S_STM07_IS</stp>
        <stp>4</stp>
        <stp>000959.SZ</stp>
        <stp>9</stp>
        <stp>12/31/2014</stp>
        <stp>1</stp>
        <tr r="L436" s="1"/>
      </tp>
      <tp>
        <v>2138014376.25</v>
        <stp/>
        <stp>EM_S_STM07_IS</stp>
        <stp>4</stp>
        <stp>000948.SZ</stp>
        <stp>9</stp>
        <stp>12/31/2015</stp>
        <stp>1</stp>
        <tr r="M427" s="1"/>
      </tp>
      <tp>
        <v>2840804023.8499999</v>
        <stp/>
        <stp>EM_S_STM07_IS</stp>
        <stp>4</stp>
        <stp>000949.SZ</stp>
        <stp>9</stp>
        <stp>12/31/2014</stp>
        <stp>1</stp>
        <tr r="L428" s="1"/>
      </tp>
      <tp>
        <v>2025824711.54</v>
        <stp/>
        <stp>EM_S_STM07_IS</stp>
        <stp>4</stp>
        <stp>000998.SZ</stp>
        <stp>9</stp>
        <stp>12/31/2015</stp>
        <stp>1</stp>
        <tr r="M468" s="1"/>
      </tp>
      <tp>
        <v>7276585571.5299997</v>
        <stp/>
        <stp>EM_S_STM07_IS</stp>
        <stp>4</stp>
        <stp>000999.SZ</stp>
        <stp>9</stp>
        <stp>12/31/2014</stp>
        <stp>1</stp>
        <tr r="L469" s="1"/>
      </tp>
      <tp>
        <v>2619553081.3899999</v>
        <stp/>
        <stp>EM_S_STM07_IS</stp>
        <stp>4</stp>
        <stp>000988.SZ</stp>
        <stp>9</stp>
        <stp>12/31/2015</stp>
        <stp>1</stp>
        <tr r="M461" s="1"/>
      </tp>
      <tp>
        <v>1405350432.27</v>
        <stp/>
        <stp>EM_S_STM07_IS</stp>
        <stp>4</stp>
        <stp>000989.SZ</stp>
        <stp>9</stp>
        <stp>12/31/2014</stp>
        <stp>1</stp>
        <tr r="L462" s="1"/>
      </tp>
      <tp>
        <v>4591667555.0200005</v>
        <stp/>
        <stp>EM_S_STM07_IS</stp>
        <stp>4</stp>
        <stp>600978.SH</stp>
        <stp>9</stp>
        <stp>12/31/2015</stp>
        <stp>1</stp>
        <tr r="M2668" s="1"/>
      </tp>
      <tp>
        <v>1513168258.1700001</v>
        <stp/>
        <stp>EM_S_STM07_IS</stp>
        <stp>4</stp>
        <stp>600979.SH</stp>
        <stp>9</stp>
        <stp>12/31/2014</stp>
        <stp>1</stp>
        <tr r="L2669" s="1"/>
      </tp>
      <tp>
        <v>2269794674.8099999</v>
        <stp/>
        <stp>EM_S_STM07_IS</stp>
        <stp>4</stp>
        <stp>600969.SH</stp>
        <stp>9</stp>
        <stp>12/31/2014</stp>
        <stp>1</stp>
        <tr r="L2661" s="1"/>
      </tp>
      <tp>
        <v>15434705061.27</v>
        <stp/>
        <stp>EM_S_STM07_IS</stp>
        <stp>4</stp>
        <stp>600958.SH</stp>
        <stp>9</stp>
        <stp>12/31/2015</stp>
        <stp>1</stp>
        <tr r="M2652" s="1"/>
      </tp>
      <tp>
        <v>4402248872.7700005</v>
        <stp/>
        <stp>EM_S_STM07_IS</stp>
        <stp>4</stp>
        <stp>600959.SH</stp>
        <stp>9</stp>
        <stp>12/31/2014</stp>
        <stp>1</stp>
        <tr r="L2653" s="1"/>
      </tp>
      <tp>
        <v>25325842000</v>
        <stp/>
        <stp>EM_S_STM07_IS</stp>
        <stp>4</stp>
        <stp>600919.SH</stp>
        <stp>9</stp>
        <stp>12/31/2014</stp>
        <stp>1</stp>
        <tr r="L2649" s="1"/>
      </tp>
      <tp>
        <v>2396607412.9299998</v>
        <stp/>
        <stp>EM_S_STM07_IS</stp>
        <stp>4</stp>
        <stp>600908.SH</stp>
        <stp>9</stp>
        <stp>12/31/2015</stp>
        <stp>1</stp>
        <tr r="M2646" s="1"/>
      </tp>
      <tp>
        <v>1689616580.3299999</v>
        <stp/>
        <stp>EM_S_STM07_IS</stp>
        <stp>4</stp>
        <stp>600909.SH</stp>
        <stp>9</stp>
        <stp>12/31/2014</stp>
        <stp>1</stp>
        <tr r="L2647" s="1"/>
      </tp>
      <tp>
        <v>49589246312.080002</v>
        <stp/>
        <stp>EM_S_STM07_IS</stp>
        <stp>4</stp>
        <stp>600998.SH</stp>
        <stp>9</stp>
        <stp>12/31/2015</stp>
        <stp>1</stp>
        <tr r="M2685" s="1"/>
      </tp>
      <tp>
        <v>11002468274.67</v>
        <stp/>
        <stp>EM_S_STM07_IS</stp>
        <stp>4</stp>
        <stp>600999.SH</stp>
        <stp>9</stp>
        <stp>12/31/2014</stp>
        <stp>1</stp>
        <tr r="L2686" s="1"/>
      </tp>
      <tp>
        <v>1591158503.1600001</v>
        <stp/>
        <stp>EM_S_STM07_IS</stp>
        <stp>4</stp>
        <stp>600988.SH</stp>
        <stp>9</stp>
        <stp>12/31/2015</stp>
        <stp>1</stp>
        <tr r="M2678" s="1"/>
      </tp>
      <tp>
        <v>2489224909.1999998</v>
        <stp/>
        <stp>EM_S_STM07_IS</stp>
        <stp>4</stp>
        <stp>300408.SZ</stp>
        <stp>9</stp>
        <stp>12/31/2015</stp>
        <stp>1</stp>
        <tr r="M1702" s="1"/>
      </tp>
      <tp>
        <v>446792562.06999999</v>
        <stp/>
        <stp>EM_S_STM07_IS</stp>
        <stp>4</stp>
        <stp>300409.SZ</stp>
        <stp>9</stp>
        <stp>12/31/2014</stp>
        <stp>1</stp>
        <tr r="L1703" s="1"/>
      </tp>
      <tp>
        <v>1194594744.6199999</v>
        <stp/>
        <stp>EM_S_STM07_IS</stp>
        <stp>4</stp>
        <stp>000428.SZ</stp>
        <stp>9</stp>
        <stp>12/31/2015</stp>
        <stp>1</stp>
        <tr r="M103" s="1"/>
      </tp>
      <tp>
        <v>1455054983.7</v>
        <stp/>
        <stp>EM_S_STM07_IS</stp>
        <stp>4</stp>
        <stp>000429.SZ</stp>
        <stp>9</stp>
        <stp>12/31/2014</stp>
        <stp>1</stp>
        <tr r="L104" s="1"/>
      </tp>
      <tp>
        <v>1789140564.52</v>
        <stp/>
        <stp>EM_S_STM07_IS</stp>
        <stp>4</stp>
        <stp>300418.SZ</stp>
        <stp>9</stp>
        <stp>12/31/2015</stp>
        <stp>1</stp>
        <tr r="M1712" s="1"/>
      </tp>
      <tp>
        <v>284029055.60000002</v>
        <stp/>
        <stp>EM_S_STM07_IS</stp>
        <stp>4</stp>
        <stp>300419.SZ</stp>
        <stp>9</stp>
        <stp>12/31/2014</stp>
        <stp>1</stp>
        <tr r="L1713" s="1"/>
      </tp>
      <tp>
        <v>13131626932.440001</v>
        <stp/>
        <stp>EM_S_STM07_IS</stp>
        <stp>4</stp>
        <stp>000418.SZ</stp>
        <stp>9</stp>
        <stp>12/31/2015</stp>
        <stp>1</stp>
        <tr r="M95" s="1"/>
      </tp>
      <tp>
        <v>4295322779.2200003</v>
        <stp/>
        <stp>EM_S_STM07_IS</stp>
        <stp>4</stp>
        <stp>000419.SZ</stp>
        <stp>9</stp>
        <stp>12/31/2014</stp>
        <stp>1</stp>
        <tr r="L96" s="1"/>
      </tp>
      <tp>
        <v>745991965.14999998</v>
        <stp/>
        <stp>EM_S_STM07_IS</stp>
        <stp>4</stp>
        <stp>300428.SZ</stp>
        <stp>9</stp>
        <stp>12/31/2015</stp>
        <stp>1</stp>
        <tr r="M1722" s="1"/>
      </tp>
      <tp>
        <v>275933422.12</v>
        <stp/>
        <stp>EM_S_STM07_IS</stp>
        <stp>4</stp>
        <stp>300429.SZ</stp>
        <stp>9</stp>
        <stp>12/31/2014</stp>
        <stp>1</stp>
        <tr r="L1723" s="1"/>
      </tp>
      <tp>
        <v>119903863.84</v>
        <stp/>
        <stp>EM_S_STM07_IS</stp>
        <stp>4</stp>
        <stp>000408.SZ</stp>
        <stp>9</stp>
        <stp>12/31/2015</stp>
        <stp>1</stp>
        <tr r="M87" s="1"/>
      </tp>
      <tp>
        <v>317645555.19999999</v>
        <stp/>
        <stp>EM_S_STM07_IS</stp>
        <stp>4</stp>
        <stp>000409.SZ</stp>
        <stp>9</stp>
        <stp>12/31/2014</stp>
        <stp>1</stp>
        <tr r="L88" s="1"/>
      </tp>
      <tp>
        <v>878735747.27999997</v>
        <stp/>
        <stp>EM_S_STM07_IS</stp>
        <stp>4</stp>
        <stp>300438.SZ</stp>
        <stp>9</stp>
        <stp>12/31/2015</stp>
        <stp>1</stp>
        <tr r="M1732" s="1"/>
      </tp>
      <tp>
        <v>597849201.88999999</v>
        <stp/>
        <stp>EM_S_STM07_IS</stp>
        <stp>4</stp>
        <stp>300439.SZ</stp>
        <stp>9</stp>
        <stp>12/31/2014</stp>
        <stp>1</stp>
        <tr r="L1733" s="1"/>
      </tp>
      <tp>
        <v>465691390.41000003</v>
        <stp/>
        <stp>EM_S_STM07_IS</stp>
        <stp>4</stp>
        <stp>300448.SZ</stp>
        <stp>9</stp>
        <stp>12/31/2015</stp>
        <stp>1</stp>
        <tr r="M1742" s="1"/>
      </tp>
      <tp>
        <v>562892410.86000001</v>
        <stp/>
        <stp>EM_S_STM07_IS</stp>
        <stp>4</stp>
        <stp>300449.SZ</stp>
        <stp>9</stp>
        <stp>12/31/2014</stp>
        <stp>1</stp>
        <tr r="L1743" s="1"/>
      </tp>
      <tp>
        <v>1209465496.0999999</v>
        <stp/>
        <stp>EM_S_STM07_IS</stp>
        <stp>4</stp>
        <stp>300458.SZ</stp>
        <stp>9</stp>
        <stp>12/31/2015</stp>
        <stp>1</stp>
        <tr r="M1751" s="1"/>
      </tp>
      <tp>
        <v>476902016.81999999</v>
        <stp/>
        <stp>EM_S_STM07_IS</stp>
        <stp>4</stp>
        <stp>300459.SZ</stp>
        <stp>9</stp>
        <stp>12/31/2014</stp>
        <stp>1</stp>
        <tr r="L1752" s="1"/>
      </tp>
      <tp>
        <v>300329658.36000001</v>
        <stp/>
        <stp>EM_S_STM07_IS</stp>
        <stp>4</stp>
        <stp>300468.SZ</stp>
        <stp>9</stp>
        <stp>12/31/2015</stp>
        <stp>1</stp>
        <tr r="M1761" s="1"/>
      </tp>
      <tp>
        <v>368328787.19999999</v>
        <stp/>
        <stp>EM_S_STM07_IS</stp>
        <stp>4</stp>
        <stp>300469.SZ</stp>
        <stp>9</stp>
        <stp>12/31/2014</stp>
        <stp>1</stp>
        <tr r="L1762" s="1"/>
      </tp>
      <tp>
        <v>542310639.41999996</v>
        <stp/>
        <stp>EM_S_STM07_IS</stp>
        <stp>4</stp>
        <stp>300478.SZ</stp>
        <stp>9</stp>
        <stp>12/31/2015</stp>
        <stp>1</stp>
        <tr r="M1771" s="1"/>
      </tp>
      <tp>
        <v>247475735.63</v>
        <stp/>
        <stp>EM_S_STM07_IS</stp>
        <stp>4</stp>
        <stp>300479.SZ</stp>
        <stp>9</stp>
        <stp>12/31/2014</stp>
        <stp>1</stp>
        <tr r="L1772" s="1"/>
      </tp>
      <tp>
        <v>183857803.87</v>
        <stp/>
        <stp>EM_S_STM07_IS</stp>
        <stp>4</stp>
        <stp>300488.SZ</stp>
        <stp>9</stp>
        <stp>12/31/2015</stp>
        <stp>1</stp>
        <tr r="M1781" s="1"/>
      </tp>
      <tp>
        <v>157253982.25</v>
        <stp/>
        <stp>EM_S_STM07_IS</stp>
        <stp>4</stp>
        <stp>300489.SZ</stp>
        <stp>9</stp>
        <stp>12/31/2014</stp>
        <stp>1</stp>
        <tr r="L1782" s="1"/>
      </tp>
      <tp>
        <v>48237369754.910004</v>
        <stp/>
        <stp>EM_S_STM07_IS</stp>
        <stp>4</stp>
        <stp>300498.SZ</stp>
        <stp>9</stp>
        <stp>12/31/2015</stp>
        <stp>1</stp>
        <tr r="M1791" s="1"/>
      </tp>
      <tp>
        <v>283655387.77999997</v>
        <stp/>
        <stp>EM_S_STM07_IS</stp>
        <stp>4</stp>
        <stp>300499.SZ</stp>
        <stp>9</stp>
        <stp>12/31/2014</stp>
        <stp>1</stp>
        <tr r="L1792" s="1"/>
      </tp>
      <tp>
        <v>7418690059.7200003</v>
        <stp/>
        <stp>EM_S_STM07_IS</stp>
        <stp>4</stp>
        <stp>000498.SZ</stp>
        <stp>9</stp>
        <stp>12/31/2015</stp>
        <stp>1</stp>
        <tr r="M107" s="1"/>
      </tp>
      <tp>
        <v>20241906131.810001</v>
        <stp/>
        <stp>EM_S_STM07_IS</stp>
        <stp>4</stp>
        <stp>000488.SZ</stp>
        <stp>9</stp>
        <stp>12/31/2015</stp>
        <stp>1</stp>
        <tr r="M106" s="1"/>
      </tp>
      <tp>
        <v>1124789539.71</v>
        <stp/>
        <stp>EM_S_STM07_IS</stp>
        <stp>4</stp>
        <stp>600478.SH</stp>
        <stp>9</stp>
        <stp>12/31/2015</stp>
        <stp>1</stp>
        <tr r="M2265" s="1"/>
      </tp>
      <tp>
        <v>2194240470.52</v>
        <stp/>
        <stp>EM_S_STM07_IS</stp>
        <stp>4</stp>
        <stp>600479.SH</stp>
        <stp>9</stp>
        <stp>12/31/2014</stp>
        <stp>1</stp>
        <tr r="L2266" s="1"/>
      </tp>
      <tp>
        <v>868733370.21000004</v>
        <stp/>
        <stp>EM_S_STM07_IS</stp>
        <stp>4</stp>
        <stp>600468.SH</stp>
        <stp>9</stp>
        <stp>12/31/2015</stp>
        <stp>1</stp>
        <tr r="M2259" s="1"/>
      </tp>
      <tp>
        <v>8166836833.3900003</v>
        <stp/>
        <stp>EM_S_STM07_IS</stp>
        <stp>4</stp>
        <stp>600469.SH</stp>
        <stp>9</stp>
        <stp>12/31/2014</stp>
        <stp>1</stp>
        <tr r="L2260" s="1"/>
      </tp>
      <tp>
        <v>10825107108.040001</v>
        <stp/>
        <stp>EM_S_STM07_IS</stp>
        <stp>4</stp>
        <stp>600458.SH</stp>
        <stp>9</stp>
        <stp>12/31/2015</stp>
        <stp>1</stp>
        <tr r="M2251" s="1"/>
      </tp>
      <tp>
        <v>6880705321.7399998</v>
        <stp/>
        <stp>EM_S_STM07_IS</stp>
        <stp>4</stp>
        <stp>600459.SH</stp>
        <stp>9</stp>
        <stp>12/31/2014</stp>
        <stp>1</stp>
        <tr r="L2252" s="1"/>
      </tp>
      <tp>
        <v>2274830645.5799999</v>
        <stp/>
        <stp>EM_S_STM07_IS</stp>
        <stp>4</stp>
        <stp>600448.SH</stp>
        <stp>9</stp>
        <stp>12/31/2015</stp>
        <stp>1</stp>
        <tr r="M2246" s="1"/>
      </tp>
      <tp>
        <v>3892639741.21</v>
        <stp/>
        <stp>EM_S_STM07_IS</stp>
        <stp>4</stp>
        <stp>600449.SH</stp>
        <stp>9</stp>
        <stp>12/31/2014</stp>
        <stp>1</stp>
        <tr r="L2247" s="1"/>
      </tp>
      <tp>
        <v>14079246514.030001</v>
        <stp/>
        <stp>EM_S_STM07_IS</stp>
        <stp>4</stp>
        <stp>600438.SH</stp>
        <stp>9</stp>
        <stp>12/31/2015</stp>
        <stp>1</stp>
        <tr r="M2242" s="1"/>
      </tp>
      <tp>
        <v>1932259979.5599999</v>
        <stp/>
        <stp>EM_S_STM07_IS</stp>
        <stp>4</stp>
        <stp>600439.SH</stp>
        <stp>9</stp>
        <stp>12/31/2014</stp>
        <stp>1</stp>
        <tr r="L2243" s="1"/>
      </tp>
      <tp>
        <v>6840502485.6499996</v>
        <stp/>
        <stp>EM_S_STM07_IS</stp>
        <stp>4</stp>
        <stp>600428.SH</stp>
        <stp>9</stp>
        <stp>12/31/2015</stp>
        <stp>1</stp>
        <tr r="M2236" s="1"/>
      </tp>
      <tp>
        <v>4502477062.6999998</v>
        <stp/>
        <stp>EM_S_STM07_IS</stp>
        <stp>4</stp>
        <stp>600429.SH</stp>
        <stp>9</stp>
        <stp>12/31/2014</stp>
        <stp>1</stp>
        <tr r="L2237" s="1"/>
      </tp>
      <tp>
        <v>46385912307.269997</v>
        <stp/>
        <stp>EM_S_STM07_IS</stp>
        <stp>4</stp>
        <stp>600418.SH</stp>
        <stp>9</stp>
        <stp>12/31/2015</stp>
        <stp>1</stp>
        <tr r="M2228" s="1"/>
      </tp>
      <tp>
        <v>326514907.87</v>
        <stp/>
        <stp>EM_S_STM07_IS</stp>
        <stp>4</stp>
        <stp>600419.SH</stp>
        <stp>9</stp>
        <stp>12/31/2014</stp>
        <stp>1</stp>
        <tr r="L2229" s="1"/>
      </tp>
      <tp>
        <v>2369539264.8899999</v>
        <stp/>
        <stp>EM_S_STM07_IS</stp>
        <stp>4</stp>
        <stp>600408.SH</stp>
        <stp>9</stp>
        <stp>12/31/2015</stp>
        <stp>1</stp>
        <tr r="M2223" s="1"/>
      </tp>
      <tp>
        <v>12695350653.9</v>
        <stp/>
        <stp>EM_S_STM07_IS</stp>
        <stp>4</stp>
        <stp>600409.SH</stp>
        <stp>9</stp>
        <stp>12/31/2014</stp>
        <stp>1</stp>
        <tr r="L2224" s="1"/>
      </tp>
      <tp>
        <v>13489636854.129999</v>
        <stp/>
        <stp>EM_S_STM07_IS</stp>
        <stp>4</stp>
        <stp>600498.SH</stp>
        <stp>9</stp>
        <stp>12/31/2015</stp>
        <stp>1</stp>
        <tr r="M2282" s="1"/>
      </tp>
      <tp>
        <v>4465875887.3500004</v>
        <stp/>
        <stp>EM_S_STM07_IS</stp>
        <stp>4</stp>
        <stp>600499.SH</stp>
        <stp>9</stp>
        <stp>12/31/2014</stp>
        <stp>1</stp>
        <tr r="L2283" s="1"/>
      </tp>
      <tp>
        <v>1404719888.21</v>
        <stp/>
        <stp>EM_S_STM07_IS</stp>
        <stp>4</stp>
        <stp>600488.SH</stp>
        <stp>9</stp>
        <stp>12/31/2015</stp>
        <stp>1</stp>
        <tr r="M2274" s="1"/>
      </tp>
      <tp>
        <v>33551156427.259998</v>
        <stp/>
        <stp>EM_S_STM07_IS</stp>
        <stp>4</stp>
        <stp>600489.SH</stp>
        <stp>9</stp>
        <stp>12/31/2014</stp>
        <stp>1</stp>
        <tr r="L2275" s="1"/>
      </tp>
      <tp>
        <v>20738126205.080002</v>
        <stp/>
        <stp>EM_S_STM07_IS</stp>
        <stp>4</stp>
        <stp>000538.SZ</stp>
        <stp>9</stp>
        <stp>12/31/2015</stp>
        <stp>1</stp>
        <tr r="M139" s="1"/>
      </tp>
      <tp>
        <v>29046568685</v>
        <stp/>
        <stp>EM_S_STM07_IS</stp>
        <stp>4</stp>
        <stp>000539.SZ</stp>
        <stp>9</stp>
        <stp>12/31/2014</stp>
        <stp>1</stp>
        <tr r="L140" s="1"/>
      </tp>
      <tp>
        <v>130577152.13</v>
        <stp/>
        <stp>EM_S_STM07_IS</stp>
        <stp>4</stp>
        <stp>300508.SZ</stp>
        <stp>9</stp>
        <stp>12/31/2015</stp>
        <stp>1</stp>
        <tr r="M1800" s="1"/>
      </tp>
      <tp>
        <v>443349466.75999999</v>
        <stp/>
        <stp>EM_S_STM07_IS</stp>
        <stp>4</stp>
        <stp>300509.SZ</stp>
        <stp>9</stp>
        <stp>12/31/2014</stp>
        <stp>1</stp>
        <tr r="L1801" s="1"/>
      </tp>
      <tp>
        <v>6655815581.2799997</v>
        <stp/>
        <stp>EM_S_STM07_IS</stp>
        <stp>4</stp>
        <stp>000528.SZ</stp>
        <stp>9</stp>
        <stp>12/31/2015</stp>
        <stp>1</stp>
        <tr r="M130" s="1"/>
      </tp>
      <tp>
        <v>1876176087.23</v>
        <stp/>
        <stp>EM_S_STM07_IS</stp>
        <stp>4</stp>
        <stp>000529.SZ</stp>
        <stp>9</stp>
        <stp>12/31/2014</stp>
        <stp>1</stp>
        <tr r="L131" s="1"/>
      </tp>
      <tp>
        <v>203737080.81</v>
        <stp/>
        <stp>EM_S_STM07_IS</stp>
        <stp>4</stp>
        <stp>300518.SZ</stp>
        <stp>9</stp>
        <stp>12/31/2015</stp>
        <stp>1</stp>
        <tr r="M1809" s="1"/>
      </tp>
      <tp>
        <v>292109437.70999998</v>
        <stp/>
        <stp>EM_S_STM07_IS</stp>
        <stp>4</stp>
        <stp>300519.SZ</stp>
        <stp>9</stp>
        <stp>12/31/2014</stp>
        <stp>1</stp>
        <tr r="L1810" s="1"/>
      </tp>
      <tp>
        <v>237843810.19999999</v>
        <stp/>
        <stp>EM_S_STM07_IS</stp>
        <stp>4</stp>
        <stp>000518.SZ</stp>
        <stp>9</stp>
        <stp>12/31/2015</stp>
        <stp>1</stp>
        <tr r="M122" s="1"/>
      </tp>
      <tp>
        <v>2035733241.45</v>
        <stp/>
        <stp>EM_S_STM07_IS</stp>
        <stp>4</stp>
        <stp>000519.SZ</stp>
        <stp>9</stp>
        <stp>12/31/2014</stp>
        <stp>1</stp>
        <tr r="L123" s="1"/>
      </tp>
      <tp>
        <v>1437268066.1300001</v>
        <stp/>
        <stp>EM_S_STM07_IS</stp>
        <stp>4</stp>
        <stp>300528.SZ</stp>
        <stp>9</stp>
        <stp>12/31/2015</stp>
        <stp>1</stp>
        <tr r="M1818" s="1"/>
      </tp>
      <tp>
        <v>370937549.04000002</v>
        <stp/>
        <stp>EM_S_STM07_IS</stp>
        <stp>4</stp>
        <stp>300529.SZ</stp>
        <stp>9</stp>
        <stp>12/31/2014</stp>
        <stp>1</stp>
        <tr r="L1819" s="1"/>
      </tp>
      <tp>
        <v>226575940.34</v>
        <stp/>
        <stp>EM_S_STM07_IS</stp>
        <stp>4</stp>
        <stp>000509.SZ</stp>
        <stp>9</stp>
        <stp>12/31/2014</stp>
        <stp>1</stp>
        <tr r="L115" s="1"/>
      </tp>
      <tp>
        <v>857016564.76999998</v>
        <stp/>
        <stp>EM_S_STM07_IS</stp>
        <stp>4</stp>
        <stp>300538.SZ</stp>
        <stp>9</stp>
        <stp>12/31/2015</stp>
        <stp>1</stp>
        <tr r="M1828" s="1"/>
      </tp>
      <tp>
        <v>375194175.18000001</v>
        <stp/>
        <stp>EM_S_STM07_IS</stp>
        <stp>4</stp>
        <stp>300539.SZ</stp>
        <stp>9</stp>
        <stp>12/31/2014</stp>
        <stp>1</stp>
        <tr r="L1829" s="1"/>
      </tp>
      <tp>
        <v>237262369.5</v>
        <stp/>
        <stp>EM_S_STM07_IS</stp>
        <stp>4</stp>
        <stp>300548.SZ</stp>
        <stp>9</stp>
        <stp>12/31/2015</stp>
        <stp>1</stp>
        <tr r="M1837" s="1"/>
      </tp>
      <tp>
        <v>308694055.27999997</v>
        <stp/>
        <stp>EM_S_STM07_IS</stp>
        <stp>4</stp>
        <stp>300549.SZ</stp>
        <stp>9</stp>
        <stp>12/31/2014</stp>
        <stp>1</stp>
        <tr r="L1838" s="1"/>
      </tp>
      <tp>
        <v>6900156926.6300001</v>
        <stp/>
        <stp>EM_S_STM07_IS</stp>
        <stp>4</stp>
        <stp>000568.SZ</stp>
        <stp>9</stp>
        <stp>12/31/2015</stp>
        <stp>1</stp>
        <tr r="M165" s="1"/>
      </tp>
      <tp>
        <v>914663873.39999998</v>
        <stp/>
        <stp>EM_S_STM07_IS</stp>
        <stp>4</stp>
        <stp>300558.SZ</stp>
        <stp>9</stp>
        <stp>12/31/2015</stp>
        <stp>1</stp>
        <tr r="M1846" s="1"/>
      </tp>
      <tp>
        <v>179299034.00999999</v>
        <stp/>
        <stp>EM_S_STM07_IS</stp>
        <stp>4</stp>
        <stp>300559.SZ</stp>
        <stp>9</stp>
        <stp>12/31/2014</stp>
        <stp>1</stp>
        <tr r="L1847" s="1"/>
      </tp>
      <tp>
        <v>2528139940.1900001</v>
        <stp/>
        <stp>EM_S_STM07_IS</stp>
        <stp>4</stp>
        <stp>000558.SZ</stp>
        <stp>9</stp>
        <stp>12/31/2015</stp>
        <stp>1</stp>
        <tr r="M156" s="1"/>
      </tp>
      <tp>
        <v>9828875656.7800007</v>
        <stp/>
        <stp>EM_S_STM07_IS</stp>
        <stp>4</stp>
        <stp>000559.SZ</stp>
        <stp>9</stp>
        <stp>12/31/2014</stp>
        <stp>1</stp>
        <tr r="L157" s="1"/>
      </tp>
      <tp>
        <v>425060529.48000002</v>
        <stp/>
        <stp>EM_S_STM07_IS</stp>
        <stp>4</stp>
        <stp>300568.SZ</stp>
        <stp>9</stp>
        <stp>12/31/2015</stp>
        <stp>1</stp>
        <tr r="M1855" s="1"/>
      </tp>
      <tp>
        <v>955677459.22000003</v>
        <stp/>
        <stp>EM_S_STM07_IS</stp>
        <stp>4</stp>
        <stp>300569.SZ</stp>
        <stp>9</stp>
        <stp>12/31/2014</stp>
        <stp>1</stp>
        <tr r="L1856" s="1"/>
      </tp>
      <tp>
        <v>182880029.24000001</v>
        <stp/>
        <stp>EM_S_STM07_IS</stp>
        <stp>4</stp>
        <stp>000548.SZ</stp>
        <stp>9</stp>
        <stp>12/31/2015</stp>
        <stp>1</stp>
        <tr r="M148" s="1"/>
      </tp>
      <tp>
        <v>309825901.75999999</v>
        <stp/>
        <stp>EM_S_STM07_IS</stp>
        <stp>4</stp>
        <stp>300579.SZ</stp>
        <stp>9</stp>
        <stp>12/31/2014</stp>
        <stp>1</stp>
        <tr r="L1864" s="1"/>
      </tp>
      <tp>
        <v>403562945.31</v>
        <stp/>
        <stp>EM_S_STM07_IS</stp>
        <stp>4</stp>
        <stp>300588.SZ</stp>
        <stp>9</stp>
        <stp>12/31/2015</stp>
        <stp>1</stp>
        <tr r="M1873" s="1"/>
      </tp>
      <tp>
        <v>324088058.25</v>
        <stp/>
        <stp>EM_S_STM07_IS</stp>
        <stp>4</stp>
        <stp>300589.SZ</stp>
        <stp>9</stp>
        <stp>12/31/2014</stp>
        <stp>1</stp>
        <tr r="L1874" s="1"/>
      </tp>
      <tp>
        <v>3062487115.96</v>
        <stp/>
        <stp>EM_S_STM07_IS</stp>
        <stp>4</stp>
        <stp>000598.SZ</stp>
        <stp>9</stp>
        <stp>12/31/2015</stp>
        <stp>1</stp>
        <tr r="M185" s="1"/>
      </tp>
      <tp>
        <v>3977990679.1199999</v>
        <stp/>
        <stp>EM_S_STM07_IS</stp>
        <stp>4</stp>
        <stp>000599.SZ</stp>
        <stp>9</stp>
        <stp>12/31/2014</stp>
        <stp>1</stp>
        <tr r="L186" s="1"/>
      </tp>
      <tp>
        <v>5563482023.6599998</v>
        <stp/>
        <stp>EM_S_STM07_IS</stp>
        <stp>4</stp>
        <stp>000589.SZ</stp>
        <stp>9</stp>
        <stp>12/31/2014</stp>
        <stp>1</stp>
        <tr r="L177" s="1"/>
      </tp>
      <tp>
        <v>10873217748.99</v>
        <stp/>
        <stp>EM_S_STM07_IS</stp>
        <stp>4</stp>
        <stp>600578.SH</stp>
        <stp>9</stp>
        <stp>12/31/2015</stp>
        <stp>1</stp>
        <tr r="M2351" s="1"/>
      </tp>
      <tp>
        <v>823862150.96000004</v>
        <stp/>
        <stp>EM_S_STM07_IS</stp>
        <stp>4</stp>
        <stp>600579.SH</stp>
        <stp>9</stp>
        <stp>12/31/2014</stp>
        <stp>1</stp>
        <tr r="L2352" s="1"/>
      </tp>
      <tp>
        <v>921782372.69000006</v>
        <stp/>
        <stp>EM_S_STM07_IS</stp>
        <stp>4</stp>
        <stp>600568.SH</stp>
        <stp>9</stp>
        <stp>12/31/2015</stp>
        <stp>1</stp>
        <tr r="M2342" s="1"/>
      </tp>
      <tp>
        <v>26851759655.5</v>
        <stp/>
        <stp>EM_S_STM07_IS</stp>
        <stp>4</stp>
        <stp>600569.SH</stp>
        <stp>9</stp>
        <stp>12/31/2014</stp>
        <stp>1</stp>
        <tr r="L2343" s="1"/>
      </tp>
      <tp>
        <v>1691976779.5</v>
        <stp/>
        <stp>EM_S_STM07_IS</stp>
        <stp>4</stp>
        <stp>600558.SH</stp>
        <stp>9</stp>
        <stp>12/31/2015</stp>
        <stp>1</stp>
        <tr r="M2333" s="1"/>
      </tp>
      <tp>
        <v>2109156606.01</v>
        <stp/>
        <stp>EM_S_STM07_IS</stp>
        <stp>4</stp>
        <stp>600559.SH</stp>
        <stp>9</stp>
        <stp>12/31/2014</stp>
        <stp>1</stp>
        <tr r="L2334" s="1"/>
      </tp>
      <tp>
        <v>3420578335.1900001</v>
        <stp/>
        <stp>EM_S_STM07_IS</stp>
        <stp>4</stp>
        <stp>600548.SH</stp>
        <stp>9</stp>
        <stp>12/31/2015</stp>
        <stp>1</stp>
        <tr r="M2325" s="1"/>
      </tp>
      <tp>
        <v>10142731526.5</v>
        <stp/>
        <stp>EM_S_STM07_IS</stp>
        <stp>4</stp>
        <stp>600549.SH</stp>
        <stp>9</stp>
        <stp>12/31/2014</stp>
        <stp>1</stp>
        <tr r="L2326" s="1"/>
      </tp>
      <tp>
        <v>506408017.97000003</v>
        <stp/>
        <stp>EM_S_STM07_IS</stp>
        <stp>4</stp>
        <stp>600538.SH</stp>
        <stp>9</stp>
        <stp>12/31/2015</stp>
        <stp>1</stp>
        <tr r="M2318" s="1"/>
      </tp>
      <tp>
        <v>20690493.289999999</v>
        <stp/>
        <stp>EM_S_STM07_IS</stp>
        <stp>4</stp>
        <stp>600539.SH</stp>
        <stp>9</stp>
        <stp>12/31/2014</stp>
        <stp>1</stp>
        <tr r="L2319" s="1"/>
      </tp>
      <tp>
        <v>57787441748.510002</v>
        <stp/>
        <stp>EM_S_STM07_IS</stp>
        <stp>4</stp>
        <stp>600528.SH</stp>
        <stp>9</stp>
        <stp>12/31/2015</stp>
        <stp>1</stp>
        <tr r="M2309" s="1"/>
      </tp>
      <tp>
        <v>1691112456.28</v>
        <stp/>
        <stp>EM_S_STM07_IS</stp>
        <stp>4</stp>
        <stp>600529.SH</stp>
        <stp>9</stp>
        <stp>12/31/2014</stp>
        <stp>1</stp>
        <tr r="L2310" s="1"/>
      </tp>
      <tp>
        <v>18066827952.299999</v>
        <stp/>
        <stp>EM_S_STM07_IS</stp>
        <stp>4</stp>
        <stp>600518.SH</stp>
        <stp>9</stp>
        <stp>12/31/2015</stp>
        <stp>1</stp>
        <tr r="M2300" s="1"/>
      </tp>
      <tp>
        <v>31573928530.939999</v>
        <stp/>
        <stp>EM_S_STM07_IS</stp>
        <stp>4</stp>
        <stp>600519.SH</stp>
        <stp>9</stp>
        <stp>12/31/2014</stp>
        <stp>1</stp>
        <tr r="L2301" s="1"/>
      </tp>
      <tp>
        <v>4960392875.1400003</v>
        <stp/>
        <stp>EM_S_STM07_IS</stp>
        <stp>4</stp>
        <stp>600508.SH</stp>
        <stp>9</stp>
        <stp>12/31/2015</stp>
        <stp>1</stp>
        <tr r="M2291" s="1"/>
      </tp>
      <tp>
        <v>3558955367.9299998</v>
        <stp/>
        <stp>EM_S_STM07_IS</stp>
        <stp>4</stp>
        <stp>600509.SH</stp>
        <stp>9</stp>
        <stp>12/31/2014</stp>
        <stp>1</stp>
        <tr r="L2292" s="1"/>
      </tp>
      <tp>
        <v>3653774696.6199999</v>
        <stp/>
        <stp>EM_S_STM07_IS</stp>
        <stp>4</stp>
        <stp>600598.SH</stp>
        <stp>9</stp>
        <stp>12/31/2015</stp>
        <stp>1</stp>
        <tr r="M2370" s="1"/>
      </tp>
      <tp>
        <v>186634085.63</v>
        <stp/>
        <stp>EM_S_STM07_IS</stp>
        <stp>4</stp>
        <stp>600599.SH</stp>
        <stp>9</stp>
        <stp>12/31/2014</stp>
        <stp>1</stp>
        <tr r="L2371" s="1"/>
      </tp>
      <tp>
        <v>4451272019</v>
        <stp/>
        <stp>EM_S_STM07_IS</stp>
        <stp>4</stp>
        <stp>600588.SH</stp>
        <stp>9</stp>
        <stp>12/31/2015</stp>
        <stp>1</stp>
        <tr r="M2361" s="1"/>
      </tp>
      <tp>
        <v>1189795410.47</v>
        <stp/>
        <stp>EM_S_STM07_IS</stp>
        <stp>4</stp>
        <stp>600589.SH</stp>
        <stp>9</stp>
        <stp>12/31/2014</stp>
        <stp>1</stp>
        <tr r="L2362" s="1"/>
      </tp>
      <tp>
        <v>239484202.38</v>
        <stp/>
        <stp>EM_S_STM07_IS</stp>
        <stp>4</stp>
        <stp>000638.SZ</stp>
        <stp>9</stp>
        <stp>12/31/2015</stp>
        <stp>1</stp>
        <tr r="M218" s="1"/>
      </tp>
      <tp>
        <v>1870322750.48</v>
        <stp/>
        <stp>EM_S_STM07_IS</stp>
        <stp>4</stp>
        <stp>000639.SZ</stp>
        <stp>9</stp>
        <stp>12/31/2014</stp>
        <stp>1</stp>
        <tr r="L219" s="1"/>
      </tp>
      <tp>
        <v>1770758262.96</v>
        <stp/>
        <stp>EM_S_STM07_IS</stp>
        <stp>4</stp>
        <stp>000628.SZ</stp>
        <stp>9</stp>
        <stp>12/31/2015</stp>
        <stp>1</stp>
        <tr r="M209" s="1"/>
      </tp>
      <tp>
        <v>16779307964.58</v>
        <stp/>
        <stp>EM_S_STM07_IS</stp>
        <stp>4</stp>
        <stp>000629.SZ</stp>
        <stp>9</stp>
        <stp>12/31/2014</stp>
        <stp>1</stp>
        <tr r="L210" s="1"/>
      </tp>
      <tp>
        <v>3903965119.7199998</v>
        <stp/>
        <stp>EM_S_STM07_IS</stp>
        <stp>4</stp>
        <stp>000619.SZ</stp>
        <stp>9</stp>
        <stp>12/31/2014</stp>
        <stp>1</stp>
        <tr r="L202" s="1"/>
      </tp>
      <tp>
        <v>647600000</v>
        <stp/>
        <stp>EM_S_STM07_IS</stp>
        <stp>4</stp>
        <stp>000608.SZ</stp>
        <stp>9</stp>
        <stp>12/31/2015</stp>
        <stp>1</stp>
        <tr r="M193" s="1"/>
      </tp>
      <tp>
        <v>618674278.25</v>
        <stp/>
        <stp>EM_S_STM07_IS</stp>
        <stp>4</stp>
        <stp>000609.SZ</stp>
        <stp>9</stp>
        <stp>12/31/2014</stp>
        <stp>1</stp>
        <tr r="L194" s="1"/>
      </tp>
      <tp>
        <v>1252523366</v>
        <stp/>
        <stp>EM_S_STM07_IS</stp>
        <stp>4</stp>
        <stp>000678.SZ</stp>
        <stp>9</stp>
        <stp>12/31/2015</stp>
        <stp>1</stp>
        <tr r="M241" s="1"/>
      </tp>
      <tp>
        <v>3596961778.04</v>
        <stp/>
        <stp>EM_S_STM07_IS</stp>
        <stp>4</stp>
        <stp>000679.SZ</stp>
        <stp>9</stp>
        <stp>12/31/2014</stp>
        <stp>1</stp>
        <tr r="L242" s="1"/>
      </tp>
      <tp>
        <v>106620701.16</v>
        <stp/>
        <stp>EM_S_STM07_IS</stp>
        <stp>4</stp>
        <stp>000668.SZ</stp>
        <stp>9</stp>
        <stp>12/31/2015</stp>
        <stp>1</stp>
        <tr r="M233" s="1"/>
      </tp>
      <tp>
        <v>2710968624.4099998</v>
        <stp/>
        <stp>EM_S_STM07_IS</stp>
        <stp>4</stp>
        <stp>000669.SZ</stp>
        <stp>9</stp>
        <stp>12/31/2014</stp>
        <stp>1</stp>
        <tr r="L234" s="1"/>
      </tp>
      <tp>
        <v>2370808855</v>
        <stp/>
        <stp>EM_S_STM07_IS</stp>
        <stp>4</stp>
        <stp>000659.SZ</stp>
        <stp>9</stp>
        <stp>12/31/2014</stp>
        <stp>1</stp>
        <tr r="L226" s="1"/>
      </tp>
      <tp>
        <v>9663900539.0699997</v>
        <stp/>
        <stp>EM_S_STM07_IS</stp>
        <stp>4</stp>
        <stp>000698.SZ</stp>
        <stp>9</stp>
        <stp>12/31/2015</stp>
        <stp>1</stp>
        <tr r="M257" s="1"/>
      </tp>
      <tp>
        <v>1090652107</v>
        <stp/>
        <stp>EM_S_STM07_IS</stp>
        <stp>4</stp>
        <stp>000688.SZ</stp>
        <stp>9</stp>
        <stp>12/31/2015</stp>
        <stp>1</stp>
        <tr r="M250" s="1"/>
      </tp>
      <tp>
        <v>52724174.32</v>
        <stp/>
        <stp>EM_S_STM07_IS</stp>
        <stp>4</stp>
        <stp>600678.SH</stp>
        <stp>9</stp>
        <stp>12/31/2015</stp>
        <stp>1</stp>
        <tr r="M2439" s="1"/>
      </tp>
      <tp>
        <v>609412373.90999997</v>
        <stp/>
        <stp>EM_S_STM07_IS</stp>
        <stp>4</stp>
        <stp>600679.SH</stp>
        <stp>9</stp>
        <stp>12/31/2014</stp>
        <stp>1</stp>
        <tr r="L2440" s="1"/>
      </tp>
      <tp>
        <v>2258534485.8299999</v>
        <stp/>
        <stp>EM_S_STM07_IS</stp>
        <stp>4</stp>
        <stp>600668.SH</stp>
        <stp>9</stp>
        <stp>12/31/2015</stp>
        <stp>1</stp>
        <tr r="M2432" s="1"/>
      </tp>
      <tp>
        <v>1740500133.49</v>
        <stp/>
        <stp>EM_S_STM07_IS</stp>
        <stp>4</stp>
        <stp>600658.SH</stp>
        <stp>9</stp>
        <stp>12/31/2015</stp>
        <stp>1</stp>
        <tr r="M2423" s="1"/>
      </tp>
      <tp>
        <v>7894846028.5900002</v>
        <stp/>
        <stp>EM_S_STM07_IS</stp>
        <stp>4</stp>
        <stp>600648.SH</stp>
        <stp>9</stp>
        <stp>12/31/2015</stp>
        <stp>1</stp>
        <tr r="M2414" s="1"/>
      </tp>
      <tp>
        <v>4930737787.3299999</v>
        <stp/>
        <stp>EM_S_STM07_IS</stp>
        <stp>4</stp>
        <stp>600649.SH</stp>
        <stp>9</stp>
        <stp>12/31/2014</stp>
        <stp>1</stp>
        <tr r="L2415" s="1"/>
      </tp>
      <tp>
        <v>1194441298.3800001</v>
        <stp/>
        <stp>EM_S_STM07_IS</stp>
        <stp>4</stp>
        <stp>600638.SH</stp>
        <stp>9</stp>
        <stp>12/31/2015</stp>
        <stp>1</stp>
        <tr r="M2405" s="1"/>
      </tp>
      <tp>
        <v>1914250968.3099999</v>
        <stp/>
        <stp>EM_S_STM07_IS</stp>
        <stp>4</stp>
        <stp>600639.SH</stp>
        <stp>9</stp>
        <stp>12/31/2014</stp>
        <stp>1</stp>
        <tr r="L2406" s="1"/>
      </tp>
      <tp>
        <v>3114149956.5900002</v>
        <stp/>
        <stp>EM_S_STM07_IS</stp>
        <stp>4</stp>
        <stp>600628.SH</stp>
        <stp>9</stp>
        <stp>12/31/2015</stp>
        <stp>1</stp>
        <tr r="M2397" s="1"/>
      </tp>
      <tp>
        <v>484979558.38</v>
        <stp/>
        <stp>EM_S_STM07_IS</stp>
        <stp>4</stp>
        <stp>600629.SH</stp>
        <stp>9</stp>
        <stp>12/31/2014</stp>
        <stp>1</stp>
        <tr r="L2398" s="1"/>
      </tp>
      <tp>
        <v>6170874223.6700001</v>
        <stp/>
        <stp>EM_S_STM07_IS</stp>
        <stp>4</stp>
        <stp>600618.SH</stp>
        <stp>9</stp>
        <stp>12/31/2015</stp>
        <stp>1</stp>
        <tr r="M2389" s="1"/>
      </tp>
      <tp>
        <v>6808447171.3000002</v>
        <stp/>
        <stp>EM_S_STM07_IS</stp>
        <stp>4</stp>
        <stp>600619.SH</stp>
        <stp>9</stp>
        <stp>12/31/2014</stp>
        <stp>1</stp>
        <tr r="L2390" s="1"/>
      </tp>
      <tp>
        <v>190171631.80000001</v>
        <stp/>
        <stp>EM_S_STM07_IS</stp>
        <stp>4</stp>
        <stp>600608.SH</stp>
        <stp>9</stp>
        <stp>12/31/2015</stp>
        <stp>1</stp>
        <tr r="M2379" s="1"/>
      </tp>
      <tp>
        <v>5146547234.8400002</v>
        <stp/>
        <stp>EM_S_STM07_IS</stp>
        <stp>4</stp>
        <stp>600609.SH</stp>
        <stp>9</stp>
        <stp>12/31/2014</stp>
        <stp>1</stp>
        <tr r="L2380" s="1"/>
      </tp>
      <tp>
        <v>444875033.88999999</v>
        <stp/>
        <stp>EM_S_STM07_IS</stp>
        <stp>4</stp>
        <stp>600698.SH</stp>
        <stp>9</stp>
        <stp>12/31/2015</stp>
        <stp>1</stp>
        <tr r="M2459" s="1"/>
      </tp>
      <tp>
        <v>7077091078.3999996</v>
        <stp/>
        <stp>EM_S_STM07_IS</stp>
        <stp>4</stp>
        <stp>600699.SH</stp>
        <stp>9</stp>
        <stp>12/31/2014</stp>
        <stp>1</stp>
        <tr r="L2460" s="1"/>
      </tp>
      <tp>
        <v>80803422000</v>
        <stp/>
        <stp>EM_S_STM07_IS</stp>
        <stp>4</stp>
        <stp>600688.SH</stp>
        <stp>9</stp>
        <stp>12/31/2015</stp>
        <stp>1</stp>
        <tr r="M2449" s="1"/>
      </tp>
      <tp>
        <v>1284936742.95</v>
        <stp/>
        <stp>EM_S_STM07_IS</stp>
        <stp>4</stp>
        <stp>600689.SH</stp>
        <stp>9</stp>
        <stp>12/31/2014</stp>
        <stp>1</stp>
        <tr r="L2450" s="1"/>
      </tp>
      <tp>
        <v>2598433029.27</v>
        <stp/>
        <stp>EM_S_STM07_IS</stp>
        <stp>4</stp>
        <stp>000738.SZ</stp>
        <stp>9</stp>
        <stp>12/31/2015</stp>
        <stp>1</stp>
        <tr r="M290" s="1"/>
      </tp>
      <tp>
        <v>4232760143.46</v>
        <stp/>
        <stp>EM_S_STM07_IS</stp>
        <stp>4</stp>
        <stp>000739.SZ</stp>
        <stp>9</stp>
        <stp>12/31/2014</stp>
        <stp>1</stp>
        <tr r="L291" s="1"/>
      </tp>
      <tp>
        <v>5773382071.4700003</v>
        <stp/>
        <stp>EM_S_STM07_IS</stp>
        <stp>4</stp>
        <stp>000728.SZ</stp>
        <stp>9</stp>
        <stp>12/31/2015</stp>
        <stp>1</stp>
        <tr r="M282" s="1"/>
      </tp>
      <tp>
        <v>13503754125.92</v>
        <stp/>
        <stp>EM_S_STM07_IS</stp>
        <stp>4</stp>
        <stp>000729.SZ</stp>
        <stp>9</stp>
        <stp>12/31/2014</stp>
        <stp>1</stp>
        <tr r="L283" s="1"/>
      </tp>
      <tp>
        <v>7375183843.9300003</v>
        <stp/>
        <stp>EM_S_STM07_IS</stp>
        <stp>4</stp>
        <stp>000718.SZ</stp>
        <stp>9</stp>
        <stp>12/31/2015</stp>
        <stp>1</stp>
        <tr r="M273" s="1"/>
      </tp>
      <tp>
        <v>7102547457.9700003</v>
        <stp/>
        <stp>EM_S_STM07_IS</stp>
        <stp>4</stp>
        <stp>000719.SZ</stp>
        <stp>9</stp>
        <stp>12/31/2014</stp>
        <stp>1</stp>
        <tr r="L274" s="1"/>
      </tp>
      <tp>
        <v>6197182085.8500004</v>
        <stp/>
        <stp>EM_S_STM07_IS</stp>
        <stp>4</stp>
        <stp>000708.SZ</stp>
        <stp>9</stp>
        <stp>12/31/2015</stp>
        <stp>1</stp>
        <tr r="M264" s="1"/>
      </tp>
      <tp>
        <v>98257447070.350006</v>
        <stp/>
        <stp>EM_S_STM07_IS</stp>
        <stp>4</stp>
        <stp>000709.SZ</stp>
        <stp>9</stp>
        <stp>12/31/2014</stp>
        <stp>1</stp>
        <tr r="L265" s="1"/>
      </tp>
      <tp>
        <v>50030639751.470001</v>
        <stp/>
        <stp>EM_S_STM07_IS</stp>
        <stp>4</stp>
        <stp>000778.SZ</stp>
        <stp>9</stp>
        <stp>12/31/2015</stp>
        <stp>1</stp>
        <tr r="M310" s="1"/>
      </tp>
      <tp>
        <v>276362346.80000001</v>
        <stp/>
        <stp>EM_S_STM07_IS</stp>
        <stp>4</stp>
        <stp>000779.SZ</stp>
        <stp>9</stp>
        <stp>12/31/2014</stp>
        <stp>1</stp>
        <tr r="L311" s="1"/>
      </tp>
      <tp>
        <v>24115766248.240002</v>
        <stp/>
        <stp>EM_S_STM07_IS</stp>
        <stp>4</stp>
        <stp>000768.SZ</stp>
        <stp>9</stp>
        <stp>12/31/2015</stp>
        <stp>1</stp>
        <tr r="M307" s="1"/>
      </tp>
      <tp>
        <v>19606880109.709999</v>
        <stp/>
        <stp>EM_S_STM07_IS</stp>
        <stp>4</stp>
        <stp>000758.SZ</stp>
        <stp>9</stp>
        <stp>12/31/2015</stp>
        <stp>1</stp>
        <tr r="M300" s="1"/>
      </tp>
      <tp>
        <v>16909016582.66</v>
        <stp/>
        <stp>EM_S_STM07_IS</stp>
        <stp>4</stp>
        <stp>000759.SZ</stp>
        <stp>9</stp>
        <stp>12/31/2014</stp>
        <stp>1</stp>
        <tr r="L301" s="1"/>
      </tp>
      <tp>
        <v>2123931849.54</v>
        <stp/>
        <stp>EM_S_STM07_IS</stp>
        <stp>4</stp>
        <stp>000748.SZ</stp>
        <stp>9</stp>
        <stp>12/31/2015</stp>
        <stp>1</stp>
        <tr r="M292" s="1"/>
      </tp>
      <tp>
        <v>521523302.38</v>
        <stp/>
        <stp>EM_S_STM07_IS</stp>
        <stp>4</stp>
        <stp>000798.SZ</stp>
        <stp>9</stp>
        <stp>12/31/2015</stp>
        <stp>1</stp>
        <tr r="M326" s="1"/>
      </tp>
      <tp>
        <v>388482413.32999998</v>
        <stp/>
        <stp>EM_S_STM07_IS</stp>
        <stp>4</stp>
        <stp>000799.SZ</stp>
        <stp>9</stp>
        <stp>12/31/2014</stp>
        <stp>1</stp>
        <tr r="L327" s="1"/>
      </tp>
      <tp>
        <v>2010726351.4100001</v>
        <stp/>
        <stp>EM_S_STM07_IS</stp>
        <stp>4</stp>
        <stp>000788.SZ</stp>
        <stp>9</stp>
        <stp>12/31/2015</stp>
        <stp>1</stp>
        <tr r="M317" s="1"/>
      </tp>
      <tp>
        <v>6682758652.54</v>
        <stp/>
        <stp>EM_S_STM07_IS</stp>
        <stp>4</stp>
        <stp>000789.SZ</stp>
        <stp>9</stp>
        <stp>12/31/2014</stp>
        <stp>1</stp>
        <tr r="L318" s="1"/>
      </tp>
      <tp>
        <v>6538699118.9799995</v>
        <stp/>
        <stp>EM_S_STM07_IS</stp>
        <stp>4</stp>
        <stp>600778.SH</stp>
        <stp>9</stp>
        <stp>12/31/2015</stp>
        <stp>1</stp>
        <tr r="M2534" s="1"/>
      </tp>
      <tp>
        <v>364868507.97000003</v>
        <stp/>
        <stp>EM_S_STM07_IS</stp>
        <stp>4</stp>
        <stp>600779.SH</stp>
        <stp>9</stp>
        <stp>12/31/2014</stp>
        <stp>1</stp>
        <tr r="L2535" s="1"/>
      </tp>
      <tp>
        <v>814661108.07000005</v>
        <stp/>
        <stp>EM_S_STM07_IS</stp>
        <stp>4</stp>
        <stp>600768.SH</stp>
        <stp>9</stp>
        <stp>12/31/2015</stp>
        <stp>1</stp>
        <tr r="M2525" s="1"/>
      </tp>
      <tp>
        <v>19762669.949999999</v>
        <stp/>
        <stp>EM_S_STM07_IS</stp>
        <stp>4</stp>
        <stp>600769.SH</stp>
        <stp>9</stp>
        <stp>12/31/2014</stp>
        <stp>1</stp>
        <tr r="L2526" s="1"/>
      </tp>
      <tp>
        <v>5921994667.6899996</v>
        <stp/>
        <stp>EM_S_STM07_IS</stp>
        <stp>4</stp>
        <stp>600758.SH</stp>
        <stp>9</stp>
        <stp>12/31/2015</stp>
        <stp>1</stp>
        <tr r="M2516" s="1"/>
      </tp>
      <tp>
        <v>1387245865.3</v>
        <stp/>
        <stp>EM_S_STM07_IS</stp>
        <stp>4</stp>
        <stp>600759.SH</stp>
        <stp>9</stp>
        <stp>12/31/2014</stp>
        <stp>1</stp>
        <tr r="L2517" s="1"/>
      </tp>
      <tp>
        <v>6619175075.5799999</v>
        <stp/>
        <stp>EM_S_STM07_IS</stp>
        <stp>4</stp>
        <stp>600748.SH</stp>
        <stp>9</stp>
        <stp>12/31/2015</stp>
        <stp>1</stp>
        <tr r="M2507" s="1"/>
      </tp>
      <tp>
        <v>160017643.62</v>
        <stp/>
        <stp>EM_S_STM07_IS</stp>
        <stp>4</stp>
        <stp>600749.SH</stp>
        <stp>9</stp>
        <stp>12/31/2014</stp>
        <stp>1</stp>
        <tr r="L2508" s="1"/>
      </tp>
      <tp>
        <v>1120665180.8800001</v>
        <stp/>
        <stp>EM_S_STM07_IS</stp>
        <stp>4</stp>
        <stp>600738.SH</stp>
        <stp>9</stp>
        <stp>12/31/2015</stp>
        <stp>1</stp>
        <tr r="M2497" s="1"/>
      </tp>
      <tp>
        <v>9238557842.1399994</v>
        <stp/>
        <stp>EM_S_STM07_IS</stp>
        <stp>4</stp>
        <stp>600739.SH</stp>
        <stp>9</stp>
        <stp>12/31/2014</stp>
        <stp>1</stp>
        <tr r="L2498" s="1"/>
      </tp>
      <tp>
        <v>2667166425.77</v>
        <stp/>
        <stp>EM_S_STM07_IS</stp>
        <stp>4</stp>
        <stp>600728.SH</stp>
        <stp>9</stp>
        <stp>12/31/2015</stp>
        <stp>1</stp>
        <tr r="M2487" s="1"/>
      </tp>
      <tp>
        <v>30140059758.98</v>
        <stp/>
        <stp>EM_S_STM07_IS</stp>
        <stp>4</stp>
        <stp>600729.SH</stp>
        <stp>9</stp>
        <stp>12/31/2014</stp>
        <stp>1</stp>
        <tr r="L2488" s="1"/>
      </tp>
      <tp>
        <v>7751691683</v>
        <stp/>
        <stp>EM_S_STM07_IS</stp>
        <stp>4</stp>
        <stp>600718.SH</stp>
        <stp>9</stp>
        <stp>12/31/2015</stp>
        <stp>1</stp>
        <tr r="M2477" s="1"/>
      </tp>
      <tp>
        <v>694425231.59000003</v>
        <stp/>
        <stp>EM_S_STM07_IS</stp>
        <stp>4</stp>
        <stp>600719.SH</stp>
        <stp>9</stp>
        <stp>12/31/2014</stp>
        <stp>1</stp>
        <tr r="L2478" s="1"/>
      </tp>
      <tp>
        <v>12387285125.389999</v>
        <stp/>
        <stp>EM_S_STM07_IS</stp>
        <stp>4</stp>
        <stp>600708.SH</stp>
        <stp>9</stp>
        <stp>12/31/2015</stp>
        <stp>1</stp>
        <tr r="M2468" s="1"/>
      </tp>
      <tp>
        <v>1046949289</v>
        <stp/>
        <stp>EM_S_STM07_IS</stp>
        <stp>4</stp>
        <stp>600798.SH</stp>
        <stp>9</stp>
        <stp>12/31/2015</stp>
        <stp>1</stp>
        <tr r="M2552" s="1"/>
      </tp>
      <tp>
        <v>2312103137.8800001</v>
        <stp/>
        <stp>EM_S_STM07_IS</stp>
        <stp>4</stp>
        <stp>600789.SH</stp>
        <stp>9</stp>
        <stp>12/31/2014</stp>
        <stp>1</stp>
        <tr r="L2543" s="1"/>
      </tp>
      <tp>
        <v>305430853.91000003</v>
        <stp/>
        <stp>EM_S_STM07_IS</stp>
        <stp>4</stp>
        <stp>000038.SZ</stp>
        <stp>9</stp>
        <stp>12/31/2015</stp>
        <stp>1</stp>
        <tr r="M39" s="1"/>
      </tp>
      <tp>
        <v>70070855000</v>
        <stp/>
        <stp>EM_S_STM07_IS</stp>
        <stp>4</stp>
        <stp>000039.SZ</stp>
        <stp>9</stp>
        <stp>12/31/2014</stp>
        <stp>1</stp>
        <tr r="L40" s="1"/>
      </tp>
      <tp>
        <v>1196842723.7</v>
        <stp/>
        <stp>EM_S_STM07_IS</stp>
        <stp>4</stp>
        <stp>300008.SZ</stp>
        <stp>9</stp>
        <stp>12/31/2015</stp>
        <stp>1</stp>
        <tr r="M1305" s="1"/>
      </tp>
      <tp>
        <v>542405933.11000001</v>
        <stp/>
        <stp>EM_S_STM07_IS</stp>
        <stp>4</stp>
        <stp>300009.SZ</stp>
        <stp>9</stp>
        <stp>12/31/2014</stp>
        <stp>1</stp>
        <tr r="L1306" s="1"/>
      </tp>
      <tp>
        <v>25993139277.84</v>
        <stp/>
        <stp>EM_S_STM07_IS</stp>
        <stp>4</stp>
        <stp>000028.SZ</stp>
        <stp>9</stp>
        <stp>12/31/2015</stp>
        <stp>1</stp>
        <tr r="M29" s="1"/>
      </tp>
      <tp>
        <v>2132311222.9300001</v>
        <stp/>
        <stp>EM_S_STM07_IS</stp>
        <stp>4</stp>
        <stp>000029.SZ</stp>
        <stp>9</stp>
        <stp>12/31/2014</stp>
        <stp>1</stp>
        <tr r="L30" s="1"/>
      </tp>
      <tp>
        <v>270961135.97000003</v>
        <stp/>
        <stp>EM_S_STM07_IS</stp>
        <stp>4</stp>
        <stp>300018.SZ</stp>
        <stp>9</stp>
        <stp>12/31/2015</stp>
        <stp>1</stp>
        <tr r="M1315" s="1"/>
      </tp>
      <tp>
        <v>549499629.38999999</v>
        <stp/>
        <stp>EM_S_STM07_IS</stp>
        <stp>4</stp>
        <stp>300019.SZ</stp>
        <stp>9</stp>
        <stp>12/31/2014</stp>
        <stp>1</stp>
        <tr r="L1316" s="1"/>
      </tp>
      <tp>
        <v>4010358999.5799999</v>
        <stp/>
        <stp>EM_S_STM07_IS</stp>
        <stp>4</stp>
        <stp>000018.SZ</stp>
        <stp>9</stp>
        <stp>12/31/2015</stp>
        <stp>1</stp>
        <tr r="M20" s="1"/>
      </tp>
      <tp>
        <v>368121399.83999997</v>
        <stp/>
        <stp>EM_S_STM07_IS</stp>
        <stp>4</stp>
        <stp>000019.SZ</stp>
        <stp>9</stp>
        <stp>12/31/2014</stp>
        <stp>1</stp>
        <tr r="L21" s="1"/>
      </tp>
      <tp>
        <v>248379772.55000001</v>
        <stp/>
        <stp>EM_S_STM07_IS</stp>
        <stp>4</stp>
        <stp>300028.SZ</stp>
        <stp>9</stp>
        <stp>12/31/2015</stp>
        <stp>1</stp>
        <tr r="M1325" s="1"/>
      </tp>
      <tp>
        <v>138592182.09999999</v>
        <stp/>
        <stp>EM_S_STM07_IS</stp>
        <stp>4</stp>
        <stp>300029.SZ</stp>
        <stp>9</stp>
        <stp>12/31/2014</stp>
        <stp>1</stp>
        <tr r="L1326" s="1"/>
      </tp>
      <tp>
        <v>1295076096.21</v>
        <stp/>
        <stp>EM_S_STM07_IS</stp>
        <stp>4</stp>
        <stp>000008.SZ</stp>
        <stp>9</stp>
        <stp>12/31/2015</stp>
        <stp>1</stp>
        <tr r="M12" s="1"/>
      </tp>
      <tp>
        <v>4311476903.5</v>
        <stp/>
        <stp>EM_S_STM07_IS</stp>
        <stp>4</stp>
        <stp>000009.SZ</stp>
        <stp>9</stp>
        <stp>12/31/2014</stp>
        <stp>1</stp>
        <tr r="L13" s="1"/>
      </tp>
      <tp>
        <v>768049374.05999994</v>
        <stp/>
        <stp>EM_S_STM07_IS</stp>
        <stp>4</stp>
        <stp>300038.SZ</stp>
        <stp>9</stp>
        <stp>12/31/2015</stp>
        <stp>1</stp>
        <tr r="M1335" s="1"/>
      </tp>
      <tp>
        <v>1481076884.0999999</v>
        <stp/>
        <stp>EM_S_STM07_IS</stp>
        <stp>4</stp>
        <stp>300039.SZ</stp>
        <stp>9</stp>
        <stp>12/31/2014</stp>
        <stp>1</stp>
        <tr r="L1336" s="1"/>
      </tp>
      <tp>
        <v>11117734985.59</v>
        <stp/>
        <stp>EM_S_STM07_IS</stp>
        <stp>4</stp>
        <stp>000078.SZ</stp>
        <stp>9</stp>
        <stp>12/31/2015</stp>
        <stp>1</stp>
        <tr r="M62" s="1"/>
      </tp>
      <tp>
        <v>807515586.79999995</v>
        <stp/>
        <stp>EM_S_STM07_IS</stp>
        <stp>4</stp>
        <stp>300048.SZ</stp>
        <stp>9</stp>
        <stp>12/31/2015</stp>
        <stp>1</stp>
        <tr r="M1345" s="1"/>
      </tp>
      <tp>
        <v>645517669.25</v>
        <stp/>
        <stp>EM_S_STM07_IS</stp>
        <stp>4</stp>
        <stp>300049.SZ</stp>
        <stp>9</stp>
        <stp>12/31/2014</stp>
        <stp>1</stp>
        <tr r="L1346" s="1"/>
      </tp>
      <tp>
        <v>170618870.75999999</v>
        <stp/>
        <stp>EM_S_STM07_IS</stp>
        <stp>4</stp>
        <stp>000068.SZ</stp>
        <stp>9</stp>
        <stp>12/31/2015</stp>
        <stp>1</stp>
        <tr r="M59" s="1"/>
      </tp>
      <tp>
        <v>30718199315.09</v>
        <stp/>
        <stp>EM_S_STM07_IS</stp>
        <stp>4</stp>
        <stp>000069.SZ</stp>
        <stp>9</stp>
        <stp>12/31/2014</stp>
        <stp>1</stp>
        <tr r="L60" s="1"/>
      </tp>
      <tp>
        <v>8347269023.2299995</v>
        <stp/>
        <stp>EM_S_STM07_IS</stp>
        <stp>4</stp>
        <stp>300058.SZ</stp>
        <stp>9</stp>
        <stp>12/31/2015</stp>
        <stp>1</stp>
        <tr r="M1355" s="1"/>
      </tp>
      <tp>
        <v>612007004.54999995</v>
        <stp/>
        <stp>EM_S_STM07_IS</stp>
        <stp>4</stp>
        <stp>300059.SZ</stp>
        <stp>9</stp>
        <stp>12/31/2014</stp>
        <stp>1</stp>
        <tr r="L1356" s="1"/>
      </tp>
      <tp>
        <v>741533676.92999995</v>
        <stp/>
        <stp>EM_S_STM07_IS</stp>
        <stp>4</stp>
        <stp>000058.SZ</stp>
        <stp>9</stp>
        <stp>12/31/2015</stp>
        <stp>1</stp>
        <tr r="M51" s="1"/>
      </tp>
      <tp>
        <v>36082035587.690002</v>
        <stp/>
        <stp>EM_S_STM07_IS</stp>
        <stp>4</stp>
        <stp>000059.SZ</stp>
        <stp>9</stp>
        <stp>12/31/2014</stp>
        <stp>1</stp>
        <tr r="L52" s="1"/>
      </tp>
      <tp>
        <v>5153126944.3199997</v>
        <stp/>
        <stp>EM_S_STM07_IS</stp>
        <stp>4</stp>
        <stp>300068.SZ</stp>
        <stp>9</stp>
        <stp>12/31/2015</stp>
        <stp>1</stp>
        <tr r="M1364" s="1"/>
      </tp>
      <tp>
        <v>207725903.81</v>
        <stp/>
        <stp>EM_S_STM07_IS</stp>
        <stp>4</stp>
        <stp>300069.SZ</stp>
        <stp>9</stp>
        <stp>12/31/2014</stp>
        <stp>1</stp>
        <tr r="L1365" s="1"/>
      </tp>
      <tp>
        <v>2302017620.3800001</v>
        <stp/>
        <stp>EM_S_STM07_IS</stp>
        <stp>4</stp>
        <stp>000048.SZ</stp>
        <stp>9</stp>
        <stp>12/31/2015</stp>
        <stp>1</stp>
        <tr r="M46" s="1"/>
      </tp>
      <tp>
        <v>6389598039.7799997</v>
        <stp/>
        <stp>EM_S_STM07_IS</stp>
        <stp>4</stp>
        <stp>000049.SZ</stp>
        <stp>9</stp>
        <stp>12/31/2014</stp>
        <stp>1</stp>
        <tr r="L47" s="1"/>
      </tp>
      <tp>
        <v>852947002.75</v>
        <stp/>
        <stp>EM_S_STM07_IS</stp>
        <stp>4</stp>
        <stp>300078.SZ</stp>
        <stp>9</stp>
        <stp>12/31/2015</stp>
        <stp>1</stp>
        <tr r="M1374" s="1"/>
      </tp>
      <tp>
        <v>547320603.00999999</v>
        <stp/>
        <stp>EM_S_STM07_IS</stp>
        <stp>4</stp>
        <stp>300079.SZ</stp>
        <stp>9</stp>
        <stp>12/31/2014</stp>
        <stp>1</stp>
        <tr r="L1375" s="1"/>
      </tp>
      <tp>
        <v>3986994515.5100002</v>
        <stp/>
        <stp>EM_S_STM07_IS</stp>
        <stp>4</stp>
        <stp>300088.SZ</stp>
        <stp>9</stp>
        <stp>12/31/2015</stp>
        <stp>1</stp>
        <tr r="M1384" s="1"/>
      </tp>
      <tp>
        <v>448608114.81999999</v>
        <stp/>
        <stp>EM_S_STM07_IS</stp>
        <stp>4</stp>
        <stp>300089.SZ</stp>
        <stp>9</stp>
        <stp>12/31/2014</stp>
        <stp>1</stp>
        <tr r="L1385" s="1"/>
      </tp>
      <tp>
        <v>1080593150.5599999</v>
        <stp/>
        <stp>EM_S_STM07_IS</stp>
        <stp>4</stp>
        <stp>300098.SZ</stp>
        <stp>9</stp>
        <stp>12/31/2015</stp>
        <stp>1</stp>
        <tr r="M1394" s="1"/>
      </tp>
      <tp>
        <v>179044586.84</v>
        <stp/>
        <stp>EM_S_STM07_IS</stp>
        <stp>4</stp>
        <stp>300099.SZ</stp>
        <stp>9</stp>
        <stp>12/31/2014</stp>
        <stp>1</stp>
        <tr r="L1395" s="1"/>
      </tp>
      <tp>
        <v>1339107532.8</v>
        <stp/>
        <stp>EM_S_STM07_IS</stp>
        <stp>4</stp>
        <stp>000099.SZ</stp>
        <stp>9</stp>
        <stp>12/31/2014</stp>
        <stp>1</stp>
        <tr r="L67" s="1"/>
      </tp>
      <tp>
        <v>248912424.08000001</v>
        <stp/>
        <stp>EM_S_STM07_IS</stp>
        <stp>4</stp>
        <stp>000088.SZ</stp>
        <stp>9</stp>
        <stp>12/31/2015</stp>
        <stp>1</stp>
        <tr r="M63" s="1"/>
      </tp>
      <tp>
        <v>2973304175.8800001</v>
        <stp/>
        <stp>EM_S_STM07_IS</stp>
        <stp>4</stp>
        <stp>000089.SZ</stp>
        <stp>9</stp>
        <stp>12/31/2014</stp>
        <stp>1</stp>
        <tr r="L64" s="1"/>
      </tp>
      <tp>
        <v>2387726450.0300002</v>
        <stp/>
        <stp>EM_S_STM07_IS</stp>
        <stp>4</stp>
        <stp>600078.SH</stp>
        <stp>9</stp>
        <stp>12/31/2015</stp>
        <stp>1</stp>
        <tr r="M1938" s="1"/>
      </tp>
      <tp>
        <v>7051628037.8699999</v>
        <stp/>
        <stp>EM_S_STM07_IS</stp>
        <stp>4</stp>
        <stp>600079.SH</stp>
        <stp>9</stp>
        <stp>12/31/2014</stp>
        <stp>1</stp>
        <tr r="L1939" s="1"/>
      </tp>
      <tp>
        <v>82274932384.270004</v>
        <stp/>
        <stp>EM_S_STM07_IS</stp>
        <stp>4</stp>
        <stp>600068.SH</stp>
        <stp>9</stp>
        <stp>12/31/2015</stp>
        <stp>1</stp>
        <tr r="M1928" s="1"/>
      </tp>
      <tp>
        <v>3005242677.1700001</v>
        <stp/>
        <stp>EM_S_STM07_IS</stp>
        <stp>4</stp>
        <stp>600069.SH</stp>
        <stp>9</stp>
        <stp>12/31/2014</stp>
        <stp>1</stp>
        <tr r="L1929" s="1"/>
      </tp>
      <tp>
        <v>61985524162.410004</v>
        <stp/>
        <stp>EM_S_STM07_IS</stp>
        <stp>4</stp>
        <stp>600058.SH</stp>
        <stp>9</stp>
        <stp>12/31/2015</stp>
        <stp>1</stp>
        <tr r="M1919" s="1"/>
      </tp>
      <tp>
        <v>1337947725.04</v>
        <stp/>
        <stp>EM_S_STM07_IS</stp>
        <stp>4</stp>
        <stp>600059.SH</stp>
        <stp>9</stp>
        <stp>12/31/2014</stp>
        <stp>1</stp>
        <tr r="L1920" s="1"/>
      </tp>
      <tp>
        <v>123428784172.05</v>
        <stp/>
        <stp>EM_S_STM07_IS</stp>
        <stp>4</stp>
        <stp>600048.SH</stp>
        <stp>9</stp>
        <stp>12/31/2015</stp>
        <stp>1</stp>
        <tr r="M1910" s="1"/>
      </tp>
      <tp>
        <v>12544121413.65</v>
        <stp/>
        <stp>EM_S_STM07_IS</stp>
        <stp>4</stp>
        <stp>600038.SH</stp>
        <stp>9</stp>
        <stp>12/31/2015</stp>
        <stp>1</stp>
        <tr r="M1908" s="1"/>
      </tp>
      <tp>
        <v>26972743497.509998</v>
        <stp/>
        <stp>EM_S_STM07_IS</stp>
        <stp>4</stp>
        <stp>600039.SH</stp>
        <stp>9</stp>
        <stp>12/31/2014</stp>
        <stp>1</stp>
        <tr r="L1909" s="1"/>
      </tp>
      <tp>
        <v>2018883000000</v>
        <stp/>
        <stp>EM_S_STM07_IS</stp>
        <stp>4</stp>
        <stp>600028.SH</stp>
        <stp>9</stp>
        <stp>12/31/2015</stp>
        <stp>1</stp>
        <tr r="M1900" s="1"/>
      </tp>
      <tp>
        <v>108313000000</v>
        <stp/>
        <stp>EM_S_STM07_IS</stp>
        <stp>4</stp>
        <stp>600029.SH</stp>
        <stp>9</stp>
        <stp>12/31/2014</stp>
        <stp>1</stp>
        <tr r="L1901" s="1"/>
      </tp>
      <tp>
        <v>29510831899.380001</v>
        <stp/>
        <stp>EM_S_STM07_IS</stp>
        <stp>4</stp>
        <stp>600018.SH</stp>
        <stp>9</stp>
        <stp>12/31/2015</stp>
        <stp>1</stp>
        <tr r="M1892" s="1"/>
      </tp>
      <tp>
        <v>187413640104.32999</v>
        <stp/>
        <stp>EM_S_STM07_IS</stp>
        <stp>4</stp>
        <stp>600019.SH</stp>
        <stp>9</stp>
        <stp>12/31/2014</stp>
        <stp>1</stp>
        <tr r="L1893" s="1"/>
      </tp>
      <tp>
        <v>7061493505.9799995</v>
        <stp/>
        <stp>EM_S_STM07_IS</stp>
        <stp>4</stp>
        <stp>600008.SH</stp>
        <stp>9</stp>
        <stp>12/31/2015</stp>
        <stp>1</stp>
        <tr r="M1884" s="1"/>
      </tp>
      <tp>
        <v>5750882944.3599997</v>
        <stp/>
        <stp>EM_S_STM07_IS</stp>
        <stp>4</stp>
        <stp>600009.SH</stp>
        <stp>9</stp>
        <stp>12/31/2014</stp>
        <stp>1</stp>
        <tr r="L1885" s="1"/>
      </tp>
      <tp>
        <v>21116650727.130001</v>
        <stp/>
        <stp>EM_S_STM07_IS</stp>
        <stp>4</stp>
        <stp>600098.SH</stp>
        <stp>9</stp>
        <stp>12/31/2015</stp>
        <stp>1</stp>
        <tr r="M1956" s="1"/>
      </tp>
      <tp>
        <v>357834661.99000001</v>
        <stp/>
        <stp>EM_S_STM07_IS</stp>
        <stp>4</stp>
        <stp>600099.SH</stp>
        <stp>9</stp>
        <stp>12/31/2014</stp>
        <stp>1</stp>
        <tr r="L1957" s="1"/>
      </tp>
      <tp>
        <v>513550440.81999999</v>
        <stp/>
        <stp>EM_S_STM07_IS</stp>
        <stp>4</stp>
        <stp>600088.SH</stp>
        <stp>9</stp>
        <stp>12/31/2015</stp>
        <stp>1</stp>
        <tr r="M1947" s="1"/>
      </tp>
      <tp>
        <v>36074756310.110001</v>
        <stp/>
        <stp>EM_S_STM07_IS</stp>
        <stp>4</stp>
        <stp>600089.SH</stp>
        <stp>9</stp>
        <stp>12/31/2014</stp>
        <stp>1</stp>
        <tr r="L1948" s="1"/>
      </tp>
      <tp>
        <v>678400229.02999997</v>
        <stp/>
        <stp>EM_S_STM07_IS</stp>
        <stp>4</stp>
        <stp>300108.SZ</stp>
        <stp>9</stp>
        <stp>12/31/2015</stp>
        <stp>1</stp>
        <tr r="M1404" s="1"/>
      </tp>
      <tp>
        <v>253343476.59</v>
        <stp/>
        <stp>EM_S_STM07_IS</stp>
        <stp>4</stp>
        <stp>300109.SZ</stp>
        <stp>9</stp>
        <stp>12/31/2014</stp>
        <stp>1</stp>
        <tr r="L1405" s="1"/>
      </tp>
      <tp>
        <v>5259441985.8800001</v>
        <stp/>
        <stp>EM_S_STM07_IS</stp>
        <stp>4</stp>
        <stp>300118.SZ</stp>
        <stp>9</stp>
        <stp>12/31/2015</stp>
        <stp>1</stp>
        <tr r="M1414" s="1"/>
      </tp>
      <tp>
        <v>585196983.95000005</v>
        <stp/>
        <stp>EM_S_STM07_IS</stp>
        <stp>4</stp>
        <stp>300119.SZ</stp>
        <stp>9</stp>
        <stp>12/31/2014</stp>
        <stp>1</stp>
        <tr r="L1415" s="1"/>
      </tp>
      <tp>
        <v>3154191441.3099999</v>
        <stp/>
        <stp>EM_S_STM07_IS</stp>
        <stp>4</stp>
        <stp>300128.SZ</stp>
        <stp>9</stp>
        <stp>12/31/2015</stp>
        <stp>1</stp>
        <tr r="M1424" s="1"/>
      </tp>
      <tp>
        <v>1438186434.4100001</v>
        <stp/>
        <stp>EM_S_STM07_IS</stp>
        <stp>4</stp>
        <stp>300129.SZ</stp>
        <stp>9</stp>
        <stp>12/31/2014</stp>
        <stp>1</stp>
        <tr r="L1425" s="1"/>
      </tp>
      <tp>
        <v>1267629195.49</v>
        <stp/>
        <stp>EM_S_STM07_IS</stp>
        <stp>4</stp>
        <stp>300138.SZ</stp>
        <stp>9</stp>
        <stp>12/31/2015</stp>
        <stp>1</stp>
        <tr r="M1434" s="1"/>
      </tp>
      <tp>
        <v>254305801.15000001</v>
        <stp/>
        <stp>EM_S_STM07_IS</stp>
        <stp>4</stp>
        <stp>300139.SZ</stp>
        <stp>9</stp>
        <stp>12/31/2014</stp>
        <stp>1</stp>
        <tr r="L1435" s="1"/>
      </tp>
      <tp>
        <v>544282530.16999996</v>
        <stp/>
        <stp>EM_S_STM07_IS</stp>
        <stp>4</stp>
        <stp>300148.SZ</stp>
        <stp>9</stp>
        <stp>12/31/2015</stp>
        <stp>1</stp>
        <tr r="M1444" s="1"/>
      </tp>
      <tp>
        <v>281166915.92000002</v>
        <stp/>
        <stp>EM_S_STM07_IS</stp>
        <stp>4</stp>
        <stp>300149.SZ</stp>
        <stp>9</stp>
        <stp>12/31/2014</stp>
        <stp>1</stp>
        <tr r="L1445" s="1"/>
      </tp>
      <tp>
        <v>2262093088.98</v>
        <stp/>
        <stp>EM_S_STM07_IS</stp>
        <stp>4</stp>
        <stp>300158.SZ</stp>
        <stp>9</stp>
        <stp>12/31/2015</stp>
        <stp>1</stp>
        <tr r="M1454" s="1"/>
      </tp>
      <tp>
        <v>560911399.78999996</v>
        <stp/>
        <stp>EM_S_STM07_IS</stp>
        <stp>4</stp>
        <stp>300159.SZ</stp>
        <stp>9</stp>
        <stp>12/31/2014</stp>
        <stp>1</stp>
        <tr r="L1455" s="1"/>
      </tp>
      <tp>
        <v>8901935987.7900009</v>
        <stp/>
        <stp>EM_S_STM07_IS</stp>
        <stp>4</stp>
        <stp>000158.SZ</stp>
        <stp>9</stp>
        <stp>12/31/2015</stp>
        <stp>1</stp>
        <tr r="M75" s="1"/>
      </tp>
      <tp>
        <v>1176602799.4100001</v>
        <stp/>
        <stp>EM_S_STM07_IS</stp>
        <stp>4</stp>
        <stp>000159.SZ</stp>
        <stp>9</stp>
        <stp>12/31/2014</stp>
        <stp>1</stp>
        <tr r="L76" s="1"/>
      </tp>
      <tp>
        <v>1868561625.9300001</v>
        <stp/>
        <stp>EM_S_STM07_IS</stp>
        <stp>4</stp>
        <stp>300168.SZ</stp>
        <stp>9</stp>
        <stp>12/31/2015</stp>
        <stp>1</stp>
        <tr r="M1464" s="1"/>
      </tp>
      <tp>
        <v>761055517.02999997</v>
        <stp/>
        <stp>EM_S_STM07_IS</stp>
        <stp>4</stp>
        <stp>300169.SZ</stp>
        <stp>9</stp>
        <stp>12/31/2014</stp>
        <stp>1</stp>
        <tr r="L1465" s="1"/>
      </tp>
      <tp>
        <v>928203236.87</v>
        <stp/>
        <stp>EM_S_STM07_IS</stp>
        <stp>4</stp>
        <stp>300178.SZ</stp>
        <stp>9</stp>
        <stp>12/31/2015</stp>
        <stp>1</stp>
        <tr r="M1474" s="1"/>
      </tp>
      <tp>
        <v>189073155.21000001</v>
        <stp/>
        <stp>EM_S_STM07_IS</stp>
        <stp>4</stp>
        <stp>300179.SZ</stp>
        <stp>9</stp>
        <stp>12/31/2014</stp>
        <stp>1</stp>
        <tr r="L1475" s="1"/>
      </tp>
      <tp>
        <v>763160356.75</v>
        <stp/>
        <stp>EM_S_STM07_IS</stp>
        <stp>4</stp>
        <stp>300188.SZ</stp>
        <stp>9</stp>
        <stp>12/31/2015</stp>
        <stp>1</stp>
        <tr r="M1483" s="1"/>
      </tp>
      <tp>
        <v>355660022.68000001</v>
        <stp/>
        <stp>EM_S_STM07_IS</stp>
        <stp>4</stp>
        <stp>300189.SZ</stp>
        <stp>9</stp>
        <stp>12/31/2014</stp>
        <stp>1</stp>
        <tr r="L1484" s="1"/>
      </tp>
      <tp>
        <v>1307948095.4100001</v>
        <stp/>
        <stp>EM_S_STM07_IS</stp>
        <stp>4</stp>
        <stp>300198.SZ</stp>
        <stp>9</stp>
        <stp>12/31/2015</stp>
        <stp>1</stp>
        <tr r="M1493" s="1"/>
      </tp>
      <tp>
        <v>419428160.60000002</v>
        <stp/>
        <stp>EM_S_STM07_IS</stp>
        <stp>4</stp>
        <stp>300199.SZ</stp>
        <stp>9</stp>
        <stp>12/31/2014</stp>
        <stp>1</stp>
        <tr r="L1494" s="1"/>
      </tp>
      <tp>
        <v>1261395057.73</v>
        <stp/>
        <stp>EM_S_STM07_IS</stp>
        <stp>4</stp>
        <stp>600178.SH</stp>
        <stp>9</stp>
        <stp>12/31/2015</stp>
        <stp>1</stp>
        <tr r="M2026" s="1"/>
      </tp>
      <tp>
        <v>1080180738.6199999</v>
        <stp/>
        <stp>EM_S_STM07_IS</stp>
        <stp>4</stp>
        <stp>600179.SH</stp>
        <stp>9</stp>
        <stp>12/31/2014</stp>
        <stp>1</stp>
        <tr r="L2027" s="1"/>
      </tp>
      <tp>
        <v>1198673365.5799999</v>
        <stp/>
        <stp>EM_S_STM07_IS</stp>
        <stp>4</stp>
        <stp>600168.SH</stp>
        <stp>9</stp>
        <stp>12/31/2015</stp>
        <stp>1</stp>
        <tr r="M2017" s="1"/>
      </tp>
      <tp>
        <v>9023321688.9599991</v>
        <stp/>
        <stp>EM_S_STM07_IS</stp>
        <stp>4</stp>
        <stp>600169.SH</stp>
        <stp>9</stp>
        <stp>12/31/2014</stp>
        <stp>1</stp>
        <tr r="L2018" s="1"/>
      </tp>
      <tp>
        <v>851407977.59000003</v>
        <stp/>
        <stp>EM_S_STM07_IS</stp>
        <stp>4</stp>
        <stp>600158.SH</stp>
        <stp>9</stp>
        <stp>12/31/2015</stp>
        <stp>1</stp>
        <tr r="M2008" s="1"/>
      </tp>
      <tp>
        <v>1217448252.97</v>
        <stp/>
        <stp>EM_S_STM07_IS</stp>
        <stp>4</stp>
        <stp>600159.SH</stp>
        <stp>9</stp>
        <stp>12/31/2014</stp>
        <stp>1</stp>
        <tr r="L2009" s="1"/>
      </tp>
      <tp>
        <v>510492182.58999997</v>
        <stp/>
        <stp>EM_S_STM07_IS</stp>
        <stp>4</stp>
        <stp>600148.SH</stp>
        <stp>9</stp>
        <stp>12/31/2015</stp>
        <stp>1</stp>
        <tr r="M1999" s="1"/>
      </tp>
      <tp>
        <v>39685034.810000002</v>
        <stp/>
        <stp>EM_S_STM07_IS</stp>
        <stp>4</stp>
        <stp>600149.SH</stp>
        <stp>9</stp>
        <stp>12/31/2014</stp>
        <stp>1</stp>
        <tr r="L2000" s="1"/>
      </tp>
      <tp>
        <v>10577015943.440001</v>
        <stp/>
        <stp>EM_S_STM07_IS</stp>
        <stp>4</stp>
        <stp>600138.SH</stp>
        <stp>9</stp>
        <stp>12/31/2015</stp>
        <stp>1</stp>
        <tr r="M1993" s="1"/>
      </tp>
      <tp>
        <v>462541960.26999998</v>
        <stp/>
        <stp>EM_S_STM07_IS</stp>
        <stp>4</stp>
        <stp>600139.SH</stp>
        <stp>9</stp>
        <stp>12/31/2014</stp>
        <stp>1</stp>
        <tr r="L1994" s="1"/>
      </tp>
      <tp>
        <v>3687273813.8699999</v>
        <stp/>
        <stp>EM_S_STM07_IS</stp>
        <stp>4</stp>
        <stp>600128.SH</stp>
        <stp>9</stp>
        <stp>12/31/2015</stp>
        <stp>1</stp>
        <tr r="M1984" s="1"/>
      </tp>
      <tp>
        <v>6958053480.3500004</v>
        <stp/>
        <stp>EM_S_STM07_IS</stp>
        <stp>4</stp>
        <stp>600129.SH</stp>
        <stp>9</stp>
        <stp>12/31/2014</stp>
        <stp>1</stp>
        <tr r="L1985" s="1"/>
      </tp>
      <tp>
        <v>5448380920.7200003</v>
        <stp/>
        <stp>EM_S_STM07_IS</stp>
        <stp>4</stp>
        <stp>600118.SH</stp>
        <stp>9</stp>
        <stp>12/31/2015</stp>
        <stp>1</stp>
        <tr r="M1975" s="1"/>
      </tp>
      <tp>
        <v>1527121451.6500001</v>
        <stp/>
        <stp>EM_S_STM07_IS</stp>
        <stp>4</stp>
        <stp>600119.SH</stp>
        <stp>9</stp>
        <stp>12/31/2014</stp>
        <stp>1</stp>
        <tr r="L1976" s="1"/>
      </tp>
      <tp>
        <v>2191117593.5700002</v>
        <stp/>
        <stp>EM_S_STM07_IS</stp>
        <stp>4</stp>
        <stp>600108.SH</stp>
        <stp>9</stp>
        <stp>12/31/2015</stp>
        <stp>1</stp>
        <tr r="M1965" s="1"/>
      </tp>
      <tp>
        <v>2721722488.96</v>
        <stp/>
        <stp>EM_S_STM07_IS</stp>
        <stp>4</stp>
        <stp>600109.SH</stp>
        <stp>9</stp>
        <stp>12/31/2014</stp>
        <stp>1</stp>
        <tr r="L1966" s="1"/>
      </tp>
      <tp>
        <v>8602588791.3799992</v>
        <stp/>
        <stp>EM_S_STM07_IS</stp>
        <stp>4</stp>
        <stp>600198.SH</stp>
        <stp>9</stp>
        <stp>12/31/2015</stp>
        <stp>1</stp>
        <tr r="M2044" s="1"/>
      </tp>
      <tp>
        <v>2075034605.9200001</v>
        <stp/>
        <stp>EM_S_STM07_IS</stp>
        <stp>4</stp>
        <stp>600199.SH</stp>
        <stp>9</stp>
        <stp>12/31/2014</stp>
        <stp>1</stp>
        <tr r="L2045" s="1"/>
      </tp>
      <tp>
        <v>69007382000</v>
        <stp/>
        <stp>EM_S_STM07_IS</stp>
        <stp>4</stp>
        <stp>600188.SH</stp>
        <stp>9</stp>
        <stp>12/31/2015</stp>
        <stp>1</stp>
        <tr r="M2035" s="1"/>
      </tp>
      <tp>
        <v>1417501774.53</v>
        <stp/>
        <stp>EM_S_STM07_IS</stp>
        <stp>4</stp>
        <stp>600189.SH</stp>
        <stp>9</stp>
        <stp>12/31/2014</stp>
        <stp>1</stp>
        <tr r="L2036" s="1"/>
      </tp>
      <tp>
        <v>1163266236.47</v>
        <stp/>
        <stp>EM_S_STM07_IS</stp>
        <stp>4</stp>
        <stp>300208.SZ</stp>
        <stp>9</stp>
        <stp>12/31/2015</stp>
        <stp>1</stp>
        <tr r="M1503" s="1"/>
      </tp>
      <tp>
        <v>172764456.53999999</v>
        <stp/>
        <stp>EM_S_STM07_IS</stp>
        <stp>4</stp>
        <stp>300209.SZ</stp>
        <stp>9</stp>
        <stp>12/31/2014</stp>
        <stp>1</stp>
        <tr r="L1504" s="1"/>
      </tp>
      <tp>
        <v>1376089942.26</v>
        <stp/>
        <stp>EM_S_STM07_IS</stp>
        <stp>4</stp>
        <stp>300218.SZ</stp>
        <stp>9</stp>
        <stp>12/31/2015</stp>
        <stp>1</stp>
        <tr r="M1513" s="1"/>
      </tp>
      <tp>
        <v>1017669298.66</v>
        <stp/>
        <stp>EM_S_STM07_IS</stp>
        <stp>4</stp>
        <stp>300219.SZ</stp>
        <stp>9</stp>
        <stp>12/31/2014</stp>
        <stp>1</stp>
        <tr r="L1514" s="1"/>
      </tp>
      <tp>
        <v>1303394137.5799999</v>
        <stp/>
        <stp>EM_S_STM07_IS</stp>
        <stp>4</stp>
        <stp>300228.SZ</stp>
        <stp>9</stp>
        <stp>12/31/2015</stp>
        <stp>1</stp>
        <tr r="M1523" s="1"/>
      </tp>
      <tp>
        <v>290079733.69999999</v>
        <stp/>
        <stp>EM_S_STM07_IS</stp>
        <stp>4</stp>
        <stp>300229.SZ</stp>
        <stp>9</stp>
        <stp>12/31/2014</stp>
        <stp>1</stp>
        <tr r="L1524" s="1"/>
      </tp>
      <tp>
        <v>226172526.18000001</v>
        <stp/>
        <stp>EM_S_STM07_IS</stp>
        <stp>4</stp>
        <stp>300238.SZ</stp>
        <stp>9</stp>
        <stp>12/31/2015</stp>
        <stp>1</stp>
        <tr r="M1533" s="1"/>
      </tp>
      <tp>
        <v>251053920.13</v>
        <stp/>
        <stp>EM_S_STM07_IS</stp>
        <stp>4</stp>
        <stp>300239.SZ</stp>
        <stp>9</stp>
        <stp>12/31/2014</stp>
        <stp>1</stp>
        <tr r="L1534" s="1"/>
      </tp>
      <tp>
        <v>510443267.47000003</v>
        <stp/>
        <stp>EM_S_STM07_IS</stp>
        <stp>4</stp>
        <stp>300248.SZ</stp>
        <stp>9</stp>
        <stp>12/31/2015</stp>
        <stp>1</stp>
        <tr r="M1543" s="1"/>
      </tp>
      <tp>
        <v>489214248.82999998</v>
        <stp/>
        <stp>EM_S_STM07_IS</stp>
        <stp>4</stp>
        <stp>300249.SZ</stp>
        <stp>9</stp>
        <stp>12/31/2014</stp>
        <stp>1</stp>
        <tr r="L1544" s="1"/>
      </tp>
      <tp>
        <v>698444819.49000001</v>
        <stp/>
        <stp>EM_S_STM07_IS</stp>
        <stp>4</stp>
        <stp>300258.SZ</stp>
        <stp>9</stp>
        <stp>12/31/2015</stp>
        <stp>1</stp>
        <tr r="M1553" s="1"/>
      </tp>
      <tp>
        <v>380325961.94999999</v>
        <stp/>
        <stp>EM_S_STM07_IS</stp>
        <stp>4</stp>
        <stp>300259.SZ</stp>
        <stp>9</stp>
        <stp>12/31/2014</stp>
        <stp>1</stp>
        <tr r="L1554" s="1"/>
      </tp>
      <tp>
        <v>6924907.7300000004</v>
        <stp/>
        <stp>EM_S_STM07_IS</stp>
        <stp>4</stp>
        <stp>300268.SZ</stp>
        <stp>9</stp>
        <stp>12/31/2015</stp>
        <stp>1</stp>
        <tr r="M1563" s="1"/>
      </tp>
      <tp>
        <v>970097967.75999999</v>
        <stp/>
        <stp>EM_S_STM07_IS</stp>
        <stp>4</stp>
        <stp>300269.SZ</stp>
        <stp>9</stp>
        <stp>12/31/2014</stp>
        <stp>1</stp>
        <tr r="L1564" s="1"/>
      </tp>
      <tp>
        <v>1749708679.4200001</v>
        <stp/>
        <stp>EM_S_STM07_IS</stp>
        <stp>4</stp>
        <stp>300278.SZ</stp>
        <stp>9</stp>
        <stp>12/31/2015</stp>
        <stp>1</stp>
        <tr r="M1573" s="1"/>
      </tp>
      <tp>
        <v>681754737.36000001</v>
        <stp/>
        <stp>EM_S_STM07_IS</stp>
        <stp>4</stp>
        <stp>300279.SZ</stp>
        <stp>9</stp>
        <stp>12/31/2014</stp>
        <stp>1</stp>
        <tr r="L1574" s="1"/>
      </tp>
      <tp>
        <v>316626488.82999998</v>
        <stp/>
        <stp>EM_S_STM07_IS</stp>
        <stp>4</stp>
        <stp>300288.SZ</stp>
        <stp>9</stp>
        <stp>12/31/2015</stp>
        <stp>1</stp>
        <tr r="M1583" s="1"/>
      </tp>
      <tp>
        <v>536970837.99000001</v>
        <stp/>
        <stp>EM_S_STM07_IS</stp>
        <stp>4</stp>
        <stp>300289.SZ</stp>
        <stp>9</stp>
        <stp>12/31/2014</stp>
        <stp>1</stp>
        <tr r="L1584" s="1"/>
      </tp>
      <tp>
        <v>645500737.10000002</v>
        <stp/>
        <stp>EM_S_STM07_IS</stp>
        <stp>4</stp>
        <stp>300298.SZ</stp>
        <stp>9</stp>
        <stp>12/31/2015</stp>
        <stp>1</stp>
        <tr r="M1593" s="1"/>
      </tp>
      <tp>
        <v>222872295.62</v>
        <stp/>
        <stp>EM_S_STM07_IS</stp>
        <stp>4</stp>
        <stp>300299.SZ</stp>
        <stp>9</stp>
        <stp>12/31/2014</stp>
        <stp>1</stp>
        <tr r="L1594" s="1"/>
      </tp>
      <tp>
        <v>14174385896.65</v>
        <stp/>
        <stp>EM_S_STM07_IS</stp>
        <stp>4</stp>
        <stp>600278.SH</stp>
        <stp>9</stp>
        <stp>12/31/2015</stp>
        <stp>1</stp>
        <tr r="M2113" s="1"/>
      </tp>
      <tp>
        <v>1895295919.5</v>
        <stp/>
        <stp>EM_S_STM07_IS</stp>
        <stp>4</stp>
        <stp>600279.SH</stp>
        <stp>9</stp>
        <stp>12/31/2014</stp>
        <stp>1</stp>
        <tr r="L2114" s="1"/>
      </tp>
      <tp>
        <v>5585396620.3500004</v>
        <stp/>
        <stp>EM_S_STM07_IS</stp>
        <stp>4</stp>
        <stp>600268.SH</stp>
        <stp>9</stp>
        <stp>12/31/2015</stp>
        <stp>1</stp>
        <tr r="M2104" s="1"/>
      </tp>
      <tp>
        <v>4080508099.8899999</v>
        <stp/>
        <stp>EM_S_STM07_IS</stp>
        <stp>4</stp>
        <stp>600269.SH</stp>
        <stp>9</stp>
        <stp>12/31/2014</stp>
        <stp>1</stp>
        <tr r="L2105" s="1"/>
      </tp>
      <tp>
        <v>1332799606.3900001</v>
        <stp/>
        <stp>EM_S_STM07_IS</stp>
        <stp>4</stp>
        <stp>600258.SH</stp>
        <stp>9</stp>
        <stp>12/31/2015</stp>
        <stp>1</stp>
        <tr r="M2096" s="1"/>
      </tp>
      <tp>
        <v>2621134224.9299998</v>
        <stp/>
        <stp>EM_S_STM07_IS</stp>
        <stp>4</stp>
        <stp>600259.SH</stp>
        <stp>9</stp>
        <stp>12/31/2014</stp>
        <stp>1</stp>
        <tr r="L2097" s="1"/>
      </tp>
      <tp>
        <v>3817303254.02</v>
        <stp/>
        <stp>EM_S_STM07_IS</stp>
        <stp>4</stp>
        <stp>600248.SH</stp>
        <stp>9</stp>
        <stp>12/31/2015</stp>
        <stp>1</stp>
        <tr r="M2088" s="1"/>
      </tp>
      <tp>
        <v>1186989185.02</v>
        <stp/>
        <stp>EM_S_STM07_IS</stp>
        <stp>4</stp>
        <stp>600249.SH</stp>
        <stp>9</stp>
        <stp>12/31/2014</stp>
        <stp>1</stp>
        <tr r="L2089" s="1"/>
      </tp>
      <tp>
        <v>438602281.98000002</v>
        <stp/>
        <stp>EM_S_STM07_IS</stp>
        <stp>4</stp>
        <stp>600238.SH</stp>
        <stp>9</stp>
        <stp>12/31/2015</stp>
        <stp>1</stp>
        <tr r="M2080" s="1"/>
      </tp>
      <tp>
        <v>3947471664.29</v>
        <stp/>
        <stp>EM_S_STM07_IS</stp>
        <stp>4</stp>
        <stp>600239.SH</stp>
        <stp>9</stp>
        <stp>12/31/2014</stp>
        <stp>1</stp>
        <tr r="L2081" s="1"/>
      </tp>
      <tp>
        <v>542376142.13</v>
        <stp/>
        <stp>EM_S_STM07_IS</stp>
        <stp>4</stp>
        <stp>600228.SH</stp>
        <stp>9</stp>
        <stp>12/31/2015</stp>
        <stp>1</stp>
        <tr r="M2070" s="1"/>
      </tp>
      <tp>
        <v>1833366255.1900001</v>
        <stp/>
        <stp>EM_S_STM07_IS</stp>
        <stp>4</stp>
        <stp>600229.SH</stp>
        <stp>9</stp>
        <stp>12/31/2014</stp>
        <stp>1</stp>
        <tr r="L2071" s="1"/>
      </tp>
      <tp>
        <v>2856191238.8499999</v>
        <stp/>
        <stp>EM_S_STM07_IS</stp>
        <stp>4</stp>
        <stp>600218.SH</stp>
        <stp>9</stp>
        <stp>12/31/2015</stp>
        <stp>1</stp>
        <tr r="M2061" s="1"/>
      </tp>
      <tp>
        <v>14056027013.9</v>
        <stp/>
        <stp>EM_S_STM07_IS</stp>
        <stp>4</stp>
        <stp>600219.SH</stp>
        <stp>9</stp>
        <stp>12/31/2014</stp>
        <stp>1</stp>
        <tr r="L2062" s="1"/>
      </tp>
      <tp>
        <v>11636298826.34</v>
        <stp/>
        <stp>EM_S_STM07_IS</stp>
        <stp>4</stp>
        <stp>600208.SH</stp>
        <stp>9</stp>
        <stp>12/31/2015</stp>
        <stp>1</stp>
        <tr r="M2052" s="1"/>
      </tp>
      <tp>
        <v>202098628.84999999</v>
        <stp/>
        <stp>EM_S_STM07_IS</stp>
        <stp>4</stp>
        <stp>600209.SH</stp>
        <stp>9</stp>
        <stp>12/31/2014</stp>
        <stp>1</stp>
        <tr r="L2053" s="1"/>
      </tp>
      <tp>
        <v>4213360304.5</v>
        <stp/>
        <stp>EM_S_STM07_IS</stp>
        <stp>4</stp>
        <stp>600298.SH</stp>
        <stp>9</stp>
        <stp>12/31/2015</stp>
        <stp>1</stp>
        <tr r="M2130" s="1"/>
      </tp>
      <tp>
        <v>9544437406.3899994</v>
        <stp/>
        <stp>EM_S_STM07_IS</stp>
        <stp>4</stp>
        <stp>600299.SH</stp>
        <stp>9</stp>
        <stp>12/31/2014</stp>
        <stp>1</stp>
        <tr r="L2131" s="1"/>
      </tp>
      <tp>
        <v>2682026084.8800001</v>
        <stp/>
        <stp>EM_S_STM07_IS</stp>
        <stp>4</stp>
        <stp>600288.SH</stp>
        <stp>9</stp>
        <stp>12/31/2015</stp>
        <stp>1</stp>
        <tr r="M2122" s="1"/>
      </tp>
      <tp>
        <v>1172038986.6900001</v>
        <stp/>
        <stp>EM_S_STM07_IS</stp>
        <stp>4</stp>
        <stp>600289.SH</stp>
        <stp>9</stp>
        <stp>12/31/2014</stp>
        <stp>1</stp>
        <tr r="L2123" s="1"/>
      </tp>
      <tp>
        <v>73719915760.009995</v>
        <stp/>
        <stp>EM_S_STM07_IS</stp>
        <stp>4</stp>
        <stp>000338.SZ</stp>
        <stp>9</stp>
        <stp>12/31/2015</stp>
        <stp>1</stp>
        <tr r="M80" s="1"/>
      </tp>
      <tp>
        <v>121409937.40000001</v>
        <stp/>
        <stp>EM_S_STM07_IS</stp>
        <stp>4</stp>
        <stp>300308.SZ</stp>
        <stp>9</stp>
        <stp>12/31/2015</stp>
        <stp>1</stp>
        <tr r="M1603" s="1"/>
      </tp>
      <tp>
        <v>253962760.02000001</v>
        <stp/>
        <stp>EM_S_STM07_IS</stp>
        <stp>4</stp>
        <stp>300309.SZ</stp>
        <stp>9</stp>
        <stp>12/31/2014</stp>
        <stp>1</stp>
        <tr r="L1604" s="1"/>
      </tp>
      <tp>
        <v>268846009.55000001</v>
        <stp/>
        <stp>EM_S_STM07_IS</stp>
        <stp>4</stp>
        <stp>300318.SZ</stp>
        <stp>9</stp>
        <stp>12/31/2015</stp>
        <stp>1</stp>
        <tr r="M1613" s="1"/>
      </tp>
      <tp>
        <v>220498658.88</v>
        <stp/>
        <stp>EM_S_STM07_IS</stp>
        <stp>4</stp>
        <stp>300319.SZ</stp>
        <stp>9</stp>
        <stp>12/31/2014</stp>
        <stp>1</stp>
        <tr r="L1614" s="1"/>
      </tp>
      <tp>
        <v>555226058.30999994</v>
        <stp/>
        <stp>EM_S_STM07_IS</stp>
        <stp>4</stp>
        <stp>300328.SZ</stp>
        <stp>9</stp>
        <stp>12/31/2015</stp>
        <stp>1</stp>
        <tr r="M1623" s="1"/>
      </tp>
      <tp>
        <v>353082445.52999997</v>
        <stp/>
        <stp>EM_S_STM07_IS</stp>
        <stp>4</stp>
        <stp>300329.SZ</stp>
        <stp>9</stp>
        <stp>12/31/2014</stp>
        <stp>1</stp>
        <tr r="L1624" s="1"/>
      </tp>
      <tp>
        <v>282478713.32999998</v>
        <stp/>
        <stp>EM_S_STM07_IS</stp>
        <stp>4</stp>
        <stp>300338.SZ</stp>
        <stp>9</stp>
        <stp>12/31/2015</stp>
        <stp>1</stp>
        <tr r="M1633" s="1"/>
      </tp>
      <tp>
        <v>733234727.46000004</v>
        <stp/>
        <stp>EM_S_STM07_IS</stp>
        <stp>4</stp>
        <stp>300339.SZ</stp>
        <stp>9</stp>
        <stp>12/31/2014</stp>
        <stp>1</stp>
        <tr r="L1634" s="1"/>
      </tp>
      <tp>
        <v>436246052.88</v>
        <stp/>
        <stp>EM_S_STM07_IS</stp>
        <stp>4</stp>
        <stp>300348.SZ</stp>
        <stp>9</stp>
        <stp>12/31/2015</stp>
        <stp>1</stp>
        <tr r="M1643" s="1"/>
      </tp>
      <tp>
        <v>588869549.63999999</v>
        <stp/>
        <stp>EM_S_STM07_IS</stp>
        <stp>4</stp>
        <stp>300349.SZ</stp>
        <stp>9</stp>
        <stp>12/31/2014</stp>
        <stp>1</stp>
        <tr r="L1644" s="1"/>
      </tp>
      <tp>
        <v>974828683.25999999</v>
        <stp/>
        <stp>EM_S_STM07_IS</stp>
        <stp>4</stp>
        <stp>300358.SZ</stp>
        <stp>9</stp>
        <stp>12/31/2015</stp>
        <stp>1</stp>
        <tr r="M1653" s="1"/>
      </tp>
      <tp>
        <v>192573766.31</v>
        <stp/>
        <stp>EM_S_STM07_IS</stp>
        <stp>4</stp>
        <stp>300359.SZ</stp>
        <stp>9</stp>
        <stp>12/31/2014</stp>
        <stp>1</stp>
        <tr r="L1654" s="1"/>
      </tp>
      <tp>
        <v>508923077.36000001</v>
        <stp/>
        <stp>EM_S_STM07_IS</stp>
        <stp>4</stp>
        <stp>300368.SZ</stp>
        <stp>9</stp>
        <stp>12/31/2015</stp>
        <stp>1</stp>
        <tr r="M1662" s="1"/>
      </tp>
      <tp>
        <v>702668198.38</v>
        <stp/>
        <stp>EM_S_STM07_IS</stp>
        <stp>4</stp>
        <stp>300369.SZ</stp>
        <stp>9</stp>
        <stp>12/31/2014</stp>
        <stp>1</stp>
        <tr r="L1663" s="1"/>
      </tp>
      <tp>
        <v>1020116619.02</v>
        <stp/>
        <stp>EM_S_STM07_IS</stp>
        <stp>4</stp>
        <stp>300378.SZ</stp>
        <stp>9</stp>
        <stp>12/31/2015</stp>
        <stp>1</stp>
        <tr r="M1672" s="1"/>
      </tp>
      <tp>
        <v>194137637.99000001</v>
        <stp/>
        <stp>EM_S_STM07_IS</stp>
        <stp>4</stp>
        <stp>300379.SZ</stp>
        <stp>9</stp>
        <stp>12/31/2014</stp>
        <stp>1</stp>
        <tr r="L1673" s="1"/>
      </tp>
      <tp>
        <v>1046297682.4</v>
        <stp/>
        <stp>EM_S_STM07_IS</stp>
        <stp>4</stp>
        <stp>300388.SZ</stp>
        <stp>9</stp>
        <stp>12/31/2015</stp>
        <stp>1</stp>
        <tr r="M1682" s="1"/>
      </tp>
      <tp>
        <v>1079466179.21</v>
        <stp/>
        <stp>EM_S_STM07_IS</stp>
        <stp>4</stp>
        <stp>300389.SZ</stp>
        <stp>9</stp>
        <stp>12/31/2014</stp>
        <stp>1</stp>
        <tr r="L1683" s="1"/>
      </tp>
      <tp>
        <v>432072748.91000003</v>
        <stp/>
        <stp>EM_S_STM07_IS</stp>
        <stp>4</stp>
        <stp>300398.SZ</stp>
        <stp>9</stp>
        <stp>12/31/2015</stp>
        <stp>1</stp>
        <tr r="M1692" s="1"/>
      </tp>
      <tp>
        <v>138491107.25</v>
        <stp/>
        <stp>EM_S_STM07_IS</stp>
        <stp>4</stp>
        <stp>300399.SZ</stp>
        <stp>9</stp>
        <stp>12/31/2014</stp>
        <stp>1</stp>
        <tr r="L1693" s="1"/>
      </tp>
      <tp>
        <v>473609595.70999998</v>
        <stp/>
        <stp>EM_S_STM07_IS</stp>
        <stp>4</stp>
        <stp>600378.SH</stp>
        <stp>9</stp>
        <stp>12/31/2015</stp>
        <stp>1</stp>
        <tr r="M2198" s="1"/>
      </tp>
      <tp>
        <v>592143338.40999997</v>
        <stp/>
        <stp>EM_S_STM07_IS</stp>
        <stp>4</stp>
        <stp>600379.SH</stp>
        <stp>9</stp>
        <stp>12/31/2014</stp>
        <stp>1</stp>
        <tr r="L2199" s="1"/>
      </tp>
      <tp>
        <v>2085692373.8900001</v>
        <stp/>
        <stp>EM_S_STM07_IS</stp>
        <stp>4</stp>
        <stp>600368.SH</stp>
        <stp>9</stp>
        <stp>12/31/2015</stp>
        <stp>1</stp>
        <tr r="M2189" s="1"/>
      </tp>
      <tp>
        <v>3674829197.8800001</v>
        <stp/>
        <stp>EM_S_STM07_IS</stp>
        <stp>4</stp>
        <stp>600369.SH</stp>
        <stp>9</stp>
        <stp>12/31/2014</stp>
        <stp>1</stp>
        <tr r="L2190" s="1"/>
      </tp>
      <tp>
        <v>88326691.049999997</v>
        <stp/>
        <stp>EM_S_STM07_IS</stp>
        <stp>4</stp>
        <stp>600358.SH</stp>
        <stp>9</stp>
        <stp>12/31/2015</stp>
        <stp>1</stp>
        <tr r="M2180" s="1"/>
      </tp>
      <tp>
        <v>667729706.17999995</v>
        <stp/>
        <stp>EM_S_STM07_IS</stp>
        <stp>4</stp>
        <stp>600359.SH</stp>
        <stp>9</stp>
        <stp>12/31/2014</stp>
        <stp>1</stp>
        <tr r="L2181" s="1"/>
      </tp>
      <tp>
        <v>16863908099.200001</v>
        <stp/>
        <stp>EM_S_STM07_IS</stp>
        <stp>4</stp>
        <stp>600348.SH</stp>
        <stp>9</stp>
        <stp>12/31/2015</stp>
        <stp>1</stp>
        <tr r="M2172" s="1"/>
      </tp>
      <tp>
        <v>1491448793.48</v>
        <stp/>
        <stp>EM_S_STM07_IS</stp>
        <stp>4</stp>
        <stp>600338.SH</stp>
        <stp>9</stp>
        <stp>12/31/2015</stp>
        <stp>1</stp>
        <tr r="M2166" s="1"/>
      </tp>
      <tp>
        <v>2626402493.4899998</v>
        <stp/>
        <stp>EM_S_STM07_IS</stp>
        <stp>4</stp>
        <stp>600339.SH</stp>
        <stp>9</stp>
        <stp>12/31/2014</stp>
        <stp>1</stp>
        <tr r="L2167" s="1"/>
      </tp>
      <tp>
        <v>2367809136.9099998</v>
        <stp/>
        <stp>EM_S_STM07_IS</stp>
        <stp>4</stp>
        <stp>600328.SH</stp>
        <stp>9</stp>
        <stp>12/31/2015</stp>
        <stp>1</stp>
        <tr r="M2157" s="1"/>
      </tp>
      <tp>
        <v>7086879278.7600002</v>
        <stp/>
        <stp>EM_S_STM07_IS</stp>
        <stp>4</stp>
        <stp>600329.SH</stp>
        <stp>9</stp>
        <stp>12/31/2014</stp>
        <stp>1</stp>
        <tr r="L2158" s="1"/>
      </tp>
      <tp>
        <v>944597608.45000005</v>
        <stp/>
        <stp>EM_S_STM07_IS</stp>
        <stp>4</stp>
        <stp>600318.SH</stp>
        <stp>9</stp>
        <stp>12/31/2015</stp>
        <stp>1</stp>
        <tr r="M2148" s="1"/>
      </tp>
      <tp>
        <v>1489024428.1700001</v>
        <stp/>
        <stp>EM_S_STM07_IS</stp>
        <stp>4</stp>
        <stp>600319.SH</stp>
        <stp>9</stp>
        <stp>12/31/2014</stp>
        <stp>1</stp>
        <tr r="L2149" s="1"/>
      </tp>
      <tp>
        <v>9416782085.4599991</v>
        <stp/>
        <stp>EM_S_STM07_IS</stp>
        <stp>4</stp>
        <stp>600308.SH</stp>
        <stp>9</stp>
        <stp>12/31/2015</stp>
        <stp>1</stp>
        <tr r="M2139" s="1"/>
      </tp>
      <tp>
        <v>22088368488.740002</v>
        <stp/>
        <stp>EM_S_STM07_IS</stp>
        <stp>4</stp>
        <stp>600309.SH</stp>
        <stp>9</stp>
        <stp>12/31/2014</stp>
        <stp>1</stp>
        <tr r="L2140" s="1"/>
      </tp>
      <tp>
        <v>15830109605.83</v>
        <stp/>
        <stp>EM_S_STM07_IS</stp>
        <stp>4</stp>
        <stp>600398.SH</stp>
        <stp>9</stp>
        <stp>12/31/2015</stp>
        <stp>1</stp>
        <tr r="M2216" s="1"/>
      </tp>
      <tp>
        <v>5452588876.3599997</v>
        <stp/>
        <stp>EM_S_STM07_IS</stp>
        <stp>4</stp>
        <stp>600399.SH</stp>
        <stp>9</stp>
        <stp>12/31/2014</stp>
        <stp>1</stp>
        <tr r="L2217" s="1"/>
      </tp>
      <tp>
        <v>7390960490.8199997</v>
        <stp/>
        <stp>EM_S_STM07_IS</stp>
        <stp>4</stp>
        <stp>600388.SH</stp>
        <stp>9</stp>
        <stp>12/31/2015</stp>
        <stp>1</stp>
        <tr r="M2207" s="1"/>
      </tp>
      <tp>
        <v>2975916721.0500002</v>
        <stp/>
        <stp>EM_S_STM07_IS</stp>
        <stp>4</stp>
        <stp>600389.SH</stp>
        <stp>9</stp>
        <stp>12/31/2014</stp>
        <stp>1</stp>
        <tr r="L2208" s="1"/>
      </tp>
      <tp>
        <v>1615520615.0799999</v>
        <stp/>
        <stp>EM_S_STM07_IS</stp>
        <stp>4</stp>
        <stp>603878.SH</stp>
        <stp>9</stp>
        <stp>12/31/2015</stp>
        <stp>1</stp>
        <tr r="M3037" s="1"/>
      </tp>
      <tp>
        <v>2782626790.8400002</v>
        <stp/>
        <stp>EM_S_STM07_IS</stp>
        <stp>4</stp>
        <stp>603868.SH</stp>
        <stp>9</stp>
        <stp>12/31/2015</stp>
        <stp>1</stp>
        <tr r="M3034" s="1"/>
      </tp>
      <tp>
        <v>328841392.31999999</v>
        <stp/>
        <stp>EM_S_STM07_IS</stp>
        <stp>4</stp>
        <stp>603869.SH</stp>
        <stp>9</stp>
        <stp>12/31/2014</stp>
        <stp>1</stp>
        <tr r="L3035" s="1"/>
      </tp>
      <tp>
        <v>11655627387.84</v>
        <stp/>
        <stp>EM_S_STM07_IS</stp>
        <stp>4</stp>
        <stp>603858.SH</stp>
        <stp>9</stp>
        <stp>12/31/2015</stp>
        <stp>1</stp>
        <tr r="M3030" s="1"/>
      </tp>
      <tp>
        <v>223507654.28999999</v>
        <stp/>
        <stp>EM_S_STM07_IS</stp>
        <stp>4</stp>
        <stp>603859.SH</stp>
        <stp>9</stp>
        <stp>12/31/2014</stp>
        <stp>1</stp>
        <tr r="L3031" s="1"/>
      </tp>
      <tp>
        <v>465002943.19</v>
        <stp/>
        <stp>EM_S_STM07_IS</stp>
        <stp>4</stp>
        <stp>603838.SH</stp>
        <stp>9</stp>
        <stp>12/31/2015</stp>
        <stp>1</stp>
        <tr r="M3028" s="1"/>
      </tp>
      <tp>
        <v>1627715909.5799999</v>
        <stp/>
        <stp>EM_S_STM07_IS</stp>
        <stp>4</stp>
        <stp>603828.SH</stp>
        <stp>9</stp>
        <stp>12/31/2015</stp>
        <stp>1</stp>
        <tr r="M3027" s="1"/>
      </tp>
      <tp>
        <v>1255463489.03</v>
        <stp/>
        <stp>EM_S_STM07_IS</stp>
        <stp>4</stp>
        <stp>603818.SH</stp>
        <stp>9</stp>
        <stp>12/31/2015</stp>
        <stp>1</stp>
        <tr r="M3023" s="1"/>
      </tp>
      <tp>
        <v>549616279.62</v>
        <stp/>
        <stp>EM_S_STM07_IS</stp>
        <stp>4</stp>
        <stp>603819.SH</stp>
        <stp>9</stp>
        <stp>12/31/2014</stp>
        <stp>1</stp>
        <tr r="L3024" s="1"/>
      </tp>
      <tp>
        <v>835289709.01999998</v>
        <stp/>
        <stp>EM_S_STM07_IS</stp>
        <stp>4</stp>
        <stp>603808.SH</stp>
        <stp>9</stp>
        <stp>12/31/2015</stp>
        <stp>1</stp>
        <tr r="M3021" s="1"/>
      </tp>
      <tp>
        <v>1081982094.1700001</v>
        <stp/>
        <stp>EM_S_STM07_IS</stp>
        <stp>4</stp>
        <stp>603898.SH</stp>
        <stp>9</stp>
        <stp>12/31/2015</stp>
        <stp>1</stp>
        <tr r="M3044" s="1"/>
      </tp>
      <tp>
        <v>3043280040.8400002</v>
        <stp/>
        <stp>EM_S_STM07_IS</stp>
        <stp>4</stp>
        <stp>603899.SH</stp>
        <stp>9</stp>
        <stp>12/31/2014</stp>
        <stp>1</stp>
        <tr r="L3045" s="1"/>
      </tp>
      <tp>
        <v>997533568</v>
        <stp/>
        <stp>EM_S_STM07_IS</stp>
        <stp>4</stp>
        <stp>603888.SH</stp>
        <stp>9</stp>
        <stp>12/31/2015</stp>
        <stp>1</stp>
        <tr r="M3042" s="1"/>
      </tp>
      <tp>
        <v>1532377195.8299999</v>
        <stp/>
        <stp>EM_S_STM07_IS</stp>
        <stp>4</stp>
        <stp>603889.SH</stp>
        <stp>9</stp>
        <stp>12/31/2014</stp>
        <stp>1</stp>
        <tr r="L3043" s="1"/>
      </tp>
      <tp>
        <v>2786634723.6500001</v>
        <stp/>
        <stp>EM_S_STM07_IS</stp>
        <stp>4</stp>
        <stp>603979.SH</stp>
        <stp>9</stp>
        <stp>12/31/2014</stp>
        <stp>1</stp>
        <tr r="L3060" s="1"/>
      </tp>
      <tp>
        <v>1242089005.49</v>
        <stp/>
        <stp>EM_S_STM07_IS</stp>
        <stp>4</stp>
        <stp>603968.SH</stp>
        <stp>9</stp>
        <stp>12/31/2015</stp>
        <stp>1</stp>
        <tr r="M3057" s="1"/>
      </tp>
      <tp>
        <v>1982688216.52</v>
        <stp/>
        <stp>EM_S_STM07_IS</stp>
        <stp>4</stp>
        <stp>603969.SH</stp>
        <stp>9</stp>
        <stp>12/31/2014</stp>
        <stp>1</stp>
        <tr r="L3058" s="1"/>
      </tp>
      <tp>
        <v>1938532809.21</v>
        <stp/>
        <stp>EM_S_STM07_IS</stp>
        <stp>4</stp>
        <stp>603958.SH</stp>
        <stp>9</stp>
        <stp>12/31/2015</stp>
        <stp>1</stp>
        <tr r="M3055" s="1"/>
      </tp>
      <tp>
        <v>657567962.02999997</v>
        <stp/>
        <stp>EM_S_STM07_IS</stp>
        <stp>4</stp>
        <stp>603959.SH</stp>
        <stp>9</stp>
        <stp>12/31/2014</stp>
        <stp>1</stp>
        <tr r="L3056" s="1"/>
      </tp>
      <tp>
        <v>2230225650.0799999</v>
        <stp/>
        <stp>EM_S_STM07_IS</stp>
        <stp>4</stp>
        <stp>603939.SH</stp>
        <stp>9</stp>
        <stp>12/31/2014</stp>
        <stp>1</stp>
        <tr r="L3054" s="1"/>
      </tp>
      <tp>
        <v>816109210.11000001</v>
        <stp/>
        <stp>EM_S_STM07_IS</stp>
        <stp>4</stp>
        <stp>603928.SH</stp>
        <stp>9</stp>
        <stp>12/31/2015</stp>
        <stp>1</stp>
        <tr r="M3051" s="1"/>
      </tp>
      <tp>
        <v>514527049.38</v>
        <stp/>
        <stp>EM_S_STM07_IS</stp>
        <stp>4</stp>
        <stp>603929.SH</stp>
        <stp>9</stp>
        <stp>12/31/2014</stp>
        <stp>1</stp>
        <tr r="L3052" s="1"/>
      </tp>
      <tp>
        <v>639836169.74000001</v>
        <stp/>
        <stp>EM_S_STM07_IS</stp>
        <stp>4</stp>
        <stp>603918.SH</stp>
        <stp>9</stp>
        <stp>12/31/2015</stp>
        <stp>1</stp>
        <tr r="M3049" s="1"/>
      </tp>
      <tp>
        <v>1012875491.4299999</v>
        <stp/>
        <stp>EM_S_STM07_IS</stp>
        <stp>4</stp>
        <stp>603919.SH</stp>
        <stp>9</stp>
        <stp>12/31/2014</stp>
        <stp>1</stp>
        <tr r="L3050" s="1"/>
      </tp>
      <tp>
        <v>239008155.84</v>
        <stp/>
        <stp>EM_S_STM07_IS</stp>
        <stp>4</stp>
        <stp>603909.SH</stp>
        <stp>9</stp>
        <stp>12/31/2014</stp>
        <stp>1</stp>
        <tr r="L3048" s="1"/>
      </tp>
      <tp>
        <v>468558594.72000003</v>
        <stp/>
        <stp>EM_S_STM07_IS</stp>
        <stp>4</stp>
        <stp>603998.SH</stp>
        <stp>9</stp>
        <stp>12/31/2015</stp>
        <stp>1</stp>
        <tr r="M3069" s="1"/>
      </tp>
      <tp>
        <v>759166918.45000005</v>
        <stp/>
        <stp>EM_S_STM07_IS</stp>
        <stp>4</stp>
        <stp>603999.SH</stp>
        <stp>9</stp>
        <stp>12/31/2014</stp>
        <stp>1</stp>
        <tr r="L3070" s="1"/>
      </tp>
      <tp>
        <v>276366551.91000003</v>
        <stp/>
        <stp>EM_S_STM07_IS</stp>
        <stp>4</stp>
        <stp>603988.SH</stp>
        <stp>9</stp>
        <stp>12/31/2015</stp>
        <stp>1</stp>
        <tr r="M3063" s="1"/>
      </tp>
      <tp>
        <v>1173819104.4000001</v>
        <stp/>
        <stp>EM_S_STM07_IS</stp>
        <stp>4</stp>
        <stp>603989.SH</stp>
        <stp>9</stp>
        <stp>12/31/2014</stp>
        <stp>1</stp>
        <tr r="L3064" s="1"/>
      </tp>
      <tp>
        <v>723141866.97000003</v>
        <stp/>
        <stp>EM_S_STM07_IS</stp>
        <stp>4</stp>
        <stp>603579.SH</stp>
        <stp>9</stp>
        <stp>12/31/2014</stp>
        <stp>1</stp>
        <tr r="L2969" s="1"/>
      </tp>
      <tp>
        <v>675060787.09000003</v>
        <stp/>
        <stp>EM_S_STM07_IS</stp>
        <stp>4</stp>
        <stp>603568.SH</stp>
        <stp>9</stp>
        <stp>12/31/2015</stp>
        <stp>1</stp>
        <tr r="M2966" s="1"/>
      </tp>
      <tp>
        <v>3042900545.2399998</v>
        <stp/>
        <stp>EM_S_STM07_IS</stp>
        <stp>4</stp>
        <stp>603569.SH</stp>
        <stp>9</stp>
        <stp>12/31/2014</stp>
        <stp>1</stp>
        <tr r="L2967" s="1"/>
      </tp>
      <tp>
        <v>714706498.82000005</v>
        <stp/>
        <stp>EM_S_STM07_IS</stp>
        <stp>4</stp>
        <stp>603558.SH</stp>
        <stp>9</stp>
        <stp>12/31/2015</stp>
        <stp>1</stp>
        <tr r="M2962" s="1"/>
      </tp>
      <tp>
        <v>371475003.38999999</v>
        <stp/>
        <stp>EM_S_STM07_IS</stp>
        <stp>4</stp>
        <stp>603559.SH</stp>
        <stp>9</stp>
        <stp>12/31/2014</stp>
        <stp>1</stp>
        <tr r="L2963" s="1"/>
      </tp>
      <tp>
        <v>733040106.50999999</v>
        <stp/>
        <stp>EM_S_STM07_IS</stp>
        <stp>4</stp>
        <stp>603528.SH</stp>
        <stp>9</stp>
        <stp>12/31/2015</stp>
        <stp>1</stp>
        <tr r="M2959" s="1"/>
      </tp>
      <tp>
        <v>824351844.37</v>
        <stp/>
        <stp>EM_S_STM07_IS</stp>
        <stp>4</stp>
        <stp>603518.SH</stp>
        <stp>9</stp>
        <stp>12/31/2015</stp>
        <stp>1</stp>
        <tr r="M2956" s="1"/>
      </tp>
      <tp>
        <v>737289644.38999999</v>
        <stp/>
        <stp>EM_S_STM07_IS</stp>
        <stp>4</stp>
        <stp>603519.SH</stp>
        <stp>9</stp>
        <stp>12/31/2014</stp>
        <stp>1</stp>
        <tr r="L2957" s="1"/>
      </tp>
      <tp>
        <v>735376996.13</v>
        <stp/>
        <stp>EM_S_STM07_IS</stp>
        <stp>4</stp>
        <stp>603508.SH</stp>
        <stp>9</stp>
        <stp>12/31/2015</stp>
        <stp>1</stp>
        <tr r="M2954" s="1"/>
      </tp>
      <tp>
        <v>1858126553.5599999</v>
        <stp/>
        <stp>EM_S_STM07_IS</stp>
        <stp>4</stp>
        <stp>603598.SH</stp>
        <stp>9</stp>
        <stp>12/31/2015</stp>
        <stp>1</stp>
        <tr r="M2973" s="1"/>
      </tp>
      <tp>
        <v>1214295876.74</v>
        <stp/>
        <stp>EM_S_STM07_IS</stp>
        <stp>4</stp>
        <stp>603599.SH</stp>
        <stp>9</stp>
        <stp>12/31/2014</stp>
        <stp>1</stp>
        <tr r="L2974" s="1"/>
      </tp>
      <tp>
        <v>1018433517.61</v>
        <stp/>
        <stp>EM_S_STM07_IS</stp>
        <stp>4</stp>
        <stp>603588.SH</stp>
        <stp>9</stp>
        <stp>12/31/2015</stp>
        <stp>1</stp>
        <tr r="M2971" s="1"/>
      </tp>
      <tp>
        <v>2258553837.1199999</v>
        <stp/>
        <stp>EM_S_STM07_IS</stp>
        <stp>4</stp>
        <stp>603589.SH</stp>
        <stp>9</stp>
        <stp>12/31/2014</stp>
        <stp>1</stp>
        <tr r="L2972" s="1"/>
      </tp>
      <tp>
        <v>1084322253.2</v>
        <stp/>
        <stp>EM_S_STM07_IS</stp>
        <stp>4</stp>
        <stp>603678.SH</stp>
        <stp>9</stp>
        <stp>12/31/2015</stp>
        <stp>1</stp>
        <tr r="M2993" s="1"/>
      </tp>
      <tp>
        <v>808604845.41999996</v>
        <stp/>
        <stp>EM_S_STM07_IS</stp>
        <stp>4</stp>
        <stp>603668.SH</stp>
        <stp>9</stp>
        <stp>12/31/2015</stp>
        <stp>1</stp>
        <tr r="M2991" s="1"/>
      </tp>
      <tp>
        <v>576402062.86000001</v>
        <stp/>
        <stp>EM_S_STM07_IS</stp>
        <stp>4</stp>
        <stp>603669.SH</stp>
        <stp>9</stp>
        <stp>12/31/2014</stp>
        <stp>1</stp>
        <tr r="L2992" s="1"/>
      </tp>
      <tp>
        <v>716488576.66999996</v>
        <stp/>
        <stp>EM_S_STM07_IS</stp>
        <stp>4</stp>
        <stp>603658.SH</stp>
        <stp>9</stp>
        <stp>12/31/2015</stp>
        <stp>1</stp>
        <tr r="M2987" s="1"/>
      </tp>
      <tp>
        <v>914420938.77999997</v>
        <stp/>
        <stp>EM_S_STM07_IS</stp>
        <stp>4</stp>
        <stp>603639.SH</stp>
        <stp>9</stp>
        <stp>12/31/2014</stp>
        <stp>1</stp>
        <tr r="L2986" s="1"/>
      </tp>
      <tp>
        <v>596729948.16999996</v>
        <stp/>
        <stp>EM_S_STM07_IS</stp>
        <stp>4</stp>
        <stp>603628.SH</stp>
        <stp>9</stp>
        <stp>12/31/2015</stp>
        <stp>1</stp>
        <tr r="M2983" s="1"/>
      </tp>
      <tp>
        <v>3114252013.73</v>
        <stp/>
        <stp>EM_S_STM07_IS</stp>
        <stp>4</stp>
        <stp>603618.SH</stp>
        <stp>9</stp>
        <stp>12/31/2015</stp>
        <stp>1</stp>
        <tr r="M2982" s="1"/>
      </tp>
      <tp>
        <v>1630670222</v>
        <stp/>
        <stp>EM_S_STM07_IS</stp>
        <stp>4</stp>
        <stp>603608.SH</stp>
        <stp>9</stp>
        <stp>12/31/2015</stp>
        <stp>1</stp>
        <tr r="M2978" s="1"/>
      </tp>
      <tp>
        <v>9139450171.1299992</v>
        <stp/>
        <stp>EM_S_STM07_IS</stp>
        <stp>4</stp>
        <stp>603609.SH</stp>
        <stp>9</stp>
        <stp>12/31/2014</stp>
        <stp>1</stp>
        <tr r="L2979" s="1"/>
      </tp>
      <tp>
        <v>1550211901.8299999</v>
        <stp/>
        <stp>EM_S_STM07_IS</stp>
        <stp>4</stp>
        <stp>603698.SH</stp>
        <stp>9</stp>
        <stp>12/31/2015</stp>
        <stp>1</stp>
        <tr r="M2999" s="1"/>
      </tp>
      <tp>
        <v>2734278822.5900002</v>
        <stp/>
        <stp>EM_S_STM07_IS</stp>
        <stp>4</stp>
        <stp>603699.SH</stp>
        <stp>9</stp>
        <stp>12/31/2014</stp>
        <stp>1</stp>
        <tr r="L3000" s="1"/>
      </tp>
      <tp>
        <v>408750287.33999997</v>
        <stp/>
        <stp>EM_S_STM07_IS</stp>
        <stp>4</stp>
        <stp>603688.SH</stp>
        <stp>9</stp>
        <stp>12/31/2015</stp>
        <stp>1</stp>
        <tr r="M2995" s="1"/>
      </tp>
      <tp>
        <v>2332067095.4499998</v>
        <stp/>
        <stp>EM_S_STM07_IS</stp>
        <stp>4</stp>
        <stp>603689.SH</stp>
        <stp>9</stp>
        <stp>12/31/2014</stp>
        <stp>1</stp>
        <tr r="L2996" s="1"/>
      </tp>
      <tp>
        <v>607538438.49000001</v>
        <stp/>
        <stp>EM_S_STM07_IS</stp>
        <stp>4</stp>
        <stp>603778.SH</stp>
        <stp>9</stp>
        <stp>12/31/2015</stp>
        <stp>1</stp>
        <tr r="M3013" s="1"/>
      </tp>
      <tp>
        <v>713692109.50999999</v>
        <stp/>
        <stp>EM_S_STM07_IS</stp>
        <stp>4</stp>
        <stp>603779.SH</stp>
        <stp>9</stp>
        <stp>12/31/2014</stp>
        <stp>1</stp>
        <tr r="L3014" s="1"/>
      </tp>
      <tp>
        <v>320274123.98000002</v>
        <stp/>
        <stp>EM_S_STM07_IS</stp>
        <stp>4</stp>
        <stp>603738.SH</stp>
        <stp>9</stp>
        <stp>12/31/2015</stp>
        <stp>1</stp>
        <tr r="M3010" s="1"/>
      </tp>
      <tp>
        <v>1177299452.47</v>
        <stp/>
        <stp>EM_S_STM07_IS</stp>
        <stp>4</stp>
        <stp>603729.SH</stp>
        <stp>9</stp>
        <stp>12/31/2014</stp>
        <stp>1</stp>
        <tr r="L3008" s="1"/>
      </tp>
      <tp>
        <v>316577603.13</v>
        <stp/>
        <stp>EM_S_STM07_IS</stp>
        <stp>4</stp>
        <stp>603718.SH</stp>
        <stp>9</stp>
        <stp>12/31/2015</stp>
        <stp>1</stp>
        <tr r="M3005" s="1"/>
      </tp>
      <tp>
        <v>10485584732.83</v>
        <stp/>
        <stp>EM_S_STM07_IS</stp>
        <stp>4</stp>
        <stp>603708.SH</stp>
        <stp>9</stp>
        <stp>12/31/2015</stp>
        <stp>1</stp>
        <tr r="M3003" s="1"/>
      </tp>
      <tp>
        <v>710867272.63999999</v>
        <stp/>
        <stp>EM_S_STM07_IS</stp>
        <stp>4</stp>
        <stp>603798.SH</stp>
        <stp>9</stp>
        <stp>12/31/2015</stp>
        <stp>1</stp>
        <tr r="M3017" s="1"/>
      </tp>
      <tp>
        <v>4353330286.7799997</v>
        <stp/>
        <stp>EM_S_STM07_IS</stp>
        <stp>4</stp>
        <stp>603799.SH</stp>
        <stp>9</stp>
        <stp>12/31/2014</stp>
        <stp>1</stp>
        <tr r="L3018" s="1"/>
      </tp>
      <tp>
        <v>668421407.25</v>
        <stp/>
        <stp>EM_S_STM07_IS</stp>
        <stp>4</stp>
        <stp>603788.SH</stp>
        <stp>9</stp>
        <stp>12/31/2015</stp>
        <stp>1</stp>
        <tr r="M3015" s="1"/>
      </tp>
      <tp>
        <v>576305839.90999997</v>
        <stp/>
        <stp>EM_S_STM07_IS</stp>
        <stp>4</stp>
        <stp>603789.SH</stp>
        <stp>9</stp>
        <stp>12/31/2014</stp>
        <stp>1</stp>
        <tr r="L3016" s="1"/>
      </tp>
      <tp>
        <v>1325646235.4400001</v>
        <stp/>
        <stp>EM_S_STM07_IS</stp>
        <stp>4</stp>
        <stp>603069.SH</stp>
        <stp>9</stp>
        <stp>12/31/2014</stp>
        <stp>1</stp>
        <tr r="L2881" s="1"/>
      </tp>
      <tp>
        <v>328763385.26999998</v>
        <stp/>
        <stp>EM_S_STM07_IS</stp>
        <stp>4</stp>
        <stp>603058.SH</stp>
        <stp>9</stp>
        <stp>12/31/2015</stp>
        <stp>1</stp>
        <tr r="M2877" s="1"/>
      </tp>
      <tp>
        <v>488859790.79000002</v>
        <stp/>
        <stp>EM_S_STM07_IS</stp>
        <stp>4</stp>
        <stp>603038.SH</stp>
        <stp>9</stp>
        <stp>12/31/2015</stp>
        <stp>1</stp>
        <tr r="M2875" s="1"/>
      </tp>
      <tp>
        <v>254758785.71000001</v>
        <stp/>
        <stp>EM_S_STM07_IS</stp>
        <stp>4</stp>
        <stp>603039.SH</stp>
        <stp>9</stp>
        <stp>12/31/2014</stp>
        <stp>1</stp>
        <tr r="L2876" s="1"/>
      </tp>
      <tp>
        <v>548228020.25</v>
        <stp/>
        <stp>EM_S_STM07_IS</stp>
        <stp>4</stp>
        <stp>603028.SH</stp>
        <stp>9</stp>
        <stp>12/31/2015</stp>
        <stp>1</stp>
        <tr r="M2867" s="1"/>
      </tp>
      <tp>
        <v>543749532.83000004</v>
        <stp/>
        <stp>EM_S_STM07_IS</stp>
        <stp>4</stp>
        <stp>603029.SH</stp>
        <stp>9</stp>
        <stp>12/31/2014</stp>
        <stp>1</stp>
        <tr r="L2868" s="1"/>
      </tp>
      <tp>
        <v>1397289020.03</v>
        <stp/>
        <stp>EM_S_STM07_IS</stp>
        <stp>4</stp>
        <stp>603018.SH</stp>
        <stp>9</stp>
        <stp>12/31/2015</stp>
        <stp>1</stp>
        <tr r="M2858" s="1"/>
      </tp>
      <tp>
        <v>2796751085.79</v>
        <stp/>
        <stp>EM_S_STM07_IS</stp>
        <stp>4</stp>
        <stp>603019.SH</stp>
        <stp>9</stp>
        <stp>12/31/2014</stp>
        <stp>1</stp>
        <tr r="L2859" s="1"/>
      </tp>
      <tp>
        <v>1687437125.8699999</v>
        <stp/>
        <stp>EM_S_STM07_IS</stp>
        <stp>4</stp>
        <stp>603008.SH</stp>
        <stp>9</stp>
        <stp>12/31/2015</stp>
        <stp>1</stp>
        <tr r="M2850" s="1"/>
      </tp>
      <tp>
        <v>634446370.19000006</v>
        <stp/>
        <stp>EM_S_STM07_IS</stp>
        <stp>4</stp>
        <stp>603009.SH</stp>
        <stp>9</stp>
        <stp>12/31/2014</stp>
        <stp>1</stp>
        <tr r="L2851" s="1"/>
      </tp>
      <tp>
        <v>1072155480.62</v>
        <stp/>
        <stp>EM_S_STM07_IS</stp>
        <stp>4</stp>
        <stp>603098.SH</stp>
        <stp>9</stp>
        <stp>12/31/2015</stp>
        <stp>1</stp>
        <tr r="M2886" s="1"/>
      </tp>
      <tp>
        <v>292899915.39999998</v>
        <stp/>
        <stp>EM_S_STM07_IS</stp>
        <stp>4</stp>
        <stp>603099.SH</stp>
        <stp>9</stp>
        <stp>12/31/2014</stp>
        <stp>1</stp>
        <tr r="L2887" s="1"/>
      </tp>
      <tp>
        <v>189915085.84999999</v>
        <stp/>
        <stp>EM_S_STM07_IS</stp>
        <stp>4</stp>
        <stp>603088.SH</stp>
        <stp>9</stp>
        <stp>12/31/2015</stp>
        <stp>1</stp>
        <tr r="M2884" s="1"/>
      </tp>
      <tp>
        <v>921670916.77999997</v>
        <stp/>
        <stp>EM_S_STM07_IS</stp>
        <stp>4</stp>
        <stp>603168.SH</stp>
        <stp>9</stp>
        <stp>12/31/2015</stp>
        <stp>1</stp>
        <tr r="M2905" s="1"/>
      </tp>
      <tp>
        <v>1447361429.9200001</v>
        <stp/>
        <stp>EM_S_STM07_IS</stp>
        <stp>4</stp>
        <stp>603169.SH</stp>
        <stp>9</stp>
        <stp>12/31/2014</stp>
        <stp>1</stp>
        <tr r="L2906" s="1"/>
      </tp>
      <tp>
        <v>624525819.61000001</v>
        <stp/>
        <stp>EM_S_STM07_IS</stp>
        <stp>4</stp>
        <stp>603158.SH</stp>
        <stp>9</stp>
        <stp>12/31/2015</stp>
        <stp>1</stp>
        <tr r="M2899" s="1"/>
      </tp>
      <tp>
        <v>410838273.31</v>
        <stp/>
        <stp>EM_S_STM07_IS</stp>
        <stp>4</stp>
        <stp>603159.SH</stp>
        <stp>9</stp>
        <stp>12/31/2014</stp>
        <stp>1</stp>
        <tr r="L2900" s="1"/>
      </tp>
      <tp>
        <v>7978014979.1400003</v>
        <stp/>
        <stp>EM_S_STM07_IS</stp>
        <stp>4</stp>
        <stp>603128.SH</stp>
        <stp>9</stp>
        <stp>12/31/2015</stp>
        <stp>1</stp>
        <tr r="M2897" s="1"/>
      </tp>
      <tp>
        <v>6532431316.7299995</v>
        <stp/>
        <stp>EM_S_STM07_IS</stp>
        <stp>4</stp>
        <stp>603118.SH</stp>
        <stp>9</stp>
        <stp>12/31/2015</stp>
        <stp>1</stp>
        <tr r="M2894" s="1"/>
      </tp>
      <tp>
        <v>1628641868.8599999</v>
        <stp/>
        <stp>EM_S_STM07_IS</stp>
        <stp>4</stp>
        <stp>603108.SH</stp>
        <stp>9</stp>
        <stp>12/31/2015</stp>
        <stp>1</stp>
        <tr r="M2890" s="1"/>
      </tp>
      <tp>
        <v>2926804369.52</v>
        <stp/>
        <stp>EM_S_STM07_IS</stp>
        <stp>4</stp>
        <stp>603198.SH</stp>
        <stp>9</stp>
        <stp>12/31/2015</stp>
        <stp>1</stp>
        <tr r="M2910" s="1"/>
      </tp>
      <tp>
        <v>410738513.67000002</v>
        <stp/>
        <stp>EM_S_STM07_IS</stp>
        <stp>4</stp>
        <stp>603199.SH</stp>
        <stp>9</stp>
        <stp>12/31/2014</stp>
        <stp>1</stp>
        <tr r="L2911" s="1"/>
      </tp>
      <tp>
        <v>2290314306.7399998</v>
        <stp/>
        <stp>EM_S_STM07_IS</stp>
        <stp>4</stp>
        <stp>603188.SH</stp>
        <stp>9</stp>
        <stp>12/31/2015</stp>
        <stp>1</stp>
        <tr r="M2908" s="1"/>
      </tp>
      <tp>
        <v>176830653.47</v>
        <stp/>
        <stp>EM_S_STM07_IS</stp>
        <stp>4</stp>
        <stp>603189.SH</stp>
        <stp>9</stp>
        <stp>12/31/2014</stp>
        <stp>1</stp>
        <tr r="L2909" s="1"/>
      </tp>
      <tp>
        <v>290877153.11000001</v>
        <stp/>
        <stp>EM_S_STM07_IS</stp>
        <stp>4</stp>
        <stp>603268.SH</stp>
        <stp>9</stp>
        <stp>12/31/2015</stp>
        <stp>1</stp>
        <tr r="M2921" s="1"/>
      </tp>
      <tp>
        <v>468469873.20999998</v>
        <stp/>
        <stp>EM_S_STM07_IS</stp>
        <stp>4</stp>
        <stp>603258.SH</stp>
        <stp>9</stp>
        <stp>12/31/2015</stp>
        <stp>1</stp>
        <tr r="M2919" s="1"/>
      </tp>
      <tp>
        <v>300977426.63</v>
        <stp/>
        <stp>EM_S_STM07_IS</stp>
        <stp>4</stp>
        <stp>603239.SH</stp>
        <stp>9</stp>
        <stp>12/31/2014</stp>
        <stp>1</stp>
        <tr r="L2918" s="1"/>
      </tp>
      <tp>
        <v>2677309711.1999998</v>
        <stp/>
        <stp>EM_S_STM07_IS</stp>
        <stp>4</stp>
        <stp>603228.SH</stp>
        <stp>9</stp>
        <stp>12/31/2015</stp>
        <stp>1</stp>
        <tr r="M2917" s="1"/>
      </tp>
      <tp>
        <v>1880500503.22</v>
        <stp/>
        <stp>EM_S_STM07_IS</stp>
        <stp>4</stp>
        <stp>603218.SH</stp>
        <stp>9</stp>
        <stp>12/31/2015</stp>
        <stp>1</stp>
        <tr r="M2913" s="1"/>
      </tp>
      <tp>
        <v>4573970069.8800001</v>
        <stp/>
        <stp>EM_S_STM07_IS</stp>
        <stp>4</stp>
        <stp>603298.SH</stp>
        <stp>9</stp>
        <stp>12/31/2015</stp>
        <stp>1</stp>
        <tr r="M2923" s="1"/>
      </tp>
      <tp>
        <v>2458056725.4299998</v>
        <stp/>
        <stp>EM_S_STM07_IS</stp>
        <stp>4</stp>
        <stp>603299.SH</stp>
        <stp>9</stp>
        <stp>12/31/2014</stp>
        <stp>1</stp>
        <tr r="L2924" s="1"/>
      </tp>
      <tp>
        <v>11294380030.09</v>
        <stp/>
        <stp>EM_S_STM07_IS</stp>
        <stp>4</stp>
        <stp>603288.SH</stp>
        <stp>9</stp>
        <stp>12/31/2015</stp>
        <stp>1</stp>
        <tr r="M2922" s="1"/>
      </tp>
      <tp>
        <v>6507659491.1000004</v>
        <stp/>
        <stp>EM_S_STM07_IS</stp>
        <stp>4</stp>
        <stp>603368.SH</stp>
        <stp>9</stp>
        <stp>12/31/2015</stp>
        <stp>1</stp>
        <tr r="M2943" s="1"/>
      </tp>
      <tp>
        <v>2399737800.7600002</v>
        <stp/>
        <stp>EM_S_STM07_IS</stp>
        <stp>4</stp>
        <stp>603369.SH</stp>
        <stp>9</stp>
        <stp>12/31/2014</stp>
        <stp>1</stp>
        <tr r="L2944" s="1"/>
      </tp>
      <tp>
        <v>479151198.70999998</v>
        <stp/>
        <stp>EM_S_STM07_IS</stp>
        <stp>4</stp>
        <stp>603338.SH</stp>
        <stp>9</stp>
        <stp>12/31/2015</stp>
        <stp>1</stp>
        <tr r="M2939" s="1"/>
      </tp>
      <tp>
        <v>826021524.47000003</v>
        <stp/>
        <stp>EM_S_STM07_IS</stp>
        <stp>4</stp>
        <stp>603339.SH</stp>
        <stp>9</stp>
        <stp>12/31/2014</stp>
        <stp>1</stp>
        <tr r="L2940" s="1"/>
      </tp>
      <tp>
        <v>2928489769.3299999</v>
        <stp/>
        <stp>EM_S_STM07_IS</stp>
        <stp>4</stp>
        <stp>603328.SH</stp>
        <stp>9</stp>
        <stp>12/31/2015</stp>
        <stp>1</stp>
        <tr r="M2936" s="1"/>
      </tp>
      <tp>
        <v>344508664.56</v>
        <stp/>
        <stp>EM_S_STM07_IS</stp>
        <stp>4</stp>
        <stp>603318.SH</stp>
        <stp>9</stp>
        <stp>12/31/2015</stp>
        <stp>1</stp>
        <tr r="M2932" s="1"/>
      </tp>
      <tp>
        <v>472937020.39999998</v>
        <stp/>
        <stp>EM_S_STM07_IS</stp>
        <stp>4</stp>
        <stp>603319.SH</stp>
        <stp>9</stp>
        <stp>12/31/2014</stp>
        <stp>1</stp>
        <tr r="L2933" s="1"/>
      </tp>
      <tp>
        <v>1345086440.77</v>
        <stp/>
        <stp>EM_S_STM07_IS</stp>
        <stp>4</stp>
        <stp>603308.SH</stp>
        <stp>9</stp>
        <stp>12/31/2015</stp>
        <stp>1</stp>
        <tr r="M2927" s="1"/>
      </tp>
      <tp>
        <v>496414401.23000002</v>
        <stp/>
        <stp>EM_S_STM07_IS</stp>
        <stp>4</stp>
        <stp>603309.SH</stp>
        <stp>9</stp>
        <stp>12/31/2014</stp>
        <stp>1</stp>
        <tr r="L2928" s="1"/>
      </tp>
      <tp>
        <v>309456780.91000003</v>
        <stp/>
        <stp>EM_S_STM07_IS</stp>
        <stp>4</stp>
        <stp>603398.SH</stp>
        <stp>9</stp>
        <stp>12/31/2015</stp>
        <stp>1</stp>
        <tr r="M2948" s="1"/>
      </tp>
      <tp>
        <v>2284239161.1900001</v>
        <stp/>
        <stp>EM_S_STM07_IS</stp>
        <stp>4</stp>
        <stp>603399.SH</stp>
        <stp>9</stp>
        <stp>12/31/2014</stp>
        <stp>1</stp>
        <tr r="L2949" s="1"/>
      </tp>
      <tp>
        <v>563154892.37</v>
        <stp/>
        <stp>EM_S_STM07_IS</stp>
        <stp>4</stp>
        <stp>603389.SH</stp>
        <stp>9</stp>
        <stp>12/31/2014</stp>
        <stp>1</stp>
        <tr r="L2946" s="1"/>
      </tp>
      <tp>
        <v>626230798.97000003</v>
        <stp/>
        <stp>EM_S_STM07_IS</stp>
        <stp>4</stp>
        <stp>002838.SZ</stp>
        <stp>9</stp>
        <stp>12/31/2015</stp>
        <stp>1</stp>
        <tr r="M1296" s="1"/>
      </tp>
      <tp>
        <v>729941010</v>
        <stp/>
        <stp>EM_S_STM07_IS</stp>
        <stp>4</stp>
        <stp>002828.SZ</stp>
        <stp>9</stp>
        <stp>12/31/2015</stp>
        <stp>1</stp>
        <tr r="M1287" s="1"/>
      </tp>
      <tp>
        <v>260941106.94</v>
        <stp/>
        <stp>EM_S_STM07_IS</stp>
        <stp>4</stp>
        <stp>002829.SZ</stp>
        <stp>9</stp>
        <stp>12/31/2014</stp>
        <stp>1</stp>
        <tr r="L1288" s="1"/>
      </tp>
      <tp>
        <v>1040846746.39</v>
        <stp/>
        <stp>EM_S_STM07_IS</stp>
        <stp>4</stp>
        <stp>002818.SZ</stp>
        <stp>9</stp>
        <stp>12/31/2015</stp>
        <stp>1</stp>
        <tr r="M1277" s="1"/>
      </tp>
      <tp>
        <v>502384794.02999997</v>
        <stp/>
        <stp>EM_S_STM07_IS</stp>
        <stp>4</stp>
        <stp>002819.SZ</stp>
        <stp>9</stp>
        <stp>12/31/2014</stp>
        <stp>1</stp>
        <tr r="L1278" s="1"/>
      </tp>
      <tp>
        <v>226802029.58000001</v>
        <stp/>
        <stp>EM_S_STM07_IS</stp>
        <stp>4</stp>
        <stp>002808.SZ</stp>
        <stp>9</stp>
        <stp>12/31/2015</stp>
        <stp>1</stp>
        <tr r="M1268" s="1"/>
      </tp>
      <tp>
        <v>543453328.07000005</v>
        <stp/>
        <stp>EM_S_STM07_IS</stp>
        <stp>4</stp>
        <stp>002809.SZ</stp>
        <stp>9</stp>
        <stp>12/31/2014</stp>
        <stp>1</stp>
        <tr r="L1269" s="1"/>
      </tp>
      <tp>
        <v>427522273.61000001</v>
        <stp/>
        <stp>EM_S_STM07_IS</stp>
        <stp>4</stp>
        <stp>002438.SZ</stp>
        <stp>9</stp>
        <stp>12/31/2015</stp>
        <stp>1</stp>
        <tr r="M909" s="1"/>
      </tp>
      <tp>
        <v>1195652587.6300001</v>
        <stp/>
        <stp>EM_S_STM07_IS</stp>
        <stp>4</stp>
        <stp>002439.SZ</stp>
        <stp>9</stp>
        <stp>12/31/2014</stp>
        <stp>1</stp>
        <tr r="L910" s="1"/>
      </tp>
      <tp>
        <v>402207595.17000002</v>
        <stp/>
        <stp>EM_S_STM07_IS</stp>
        <stp>4</stp>
        <stp>002428.SZ</stp>
        <stp>9</stp>
        <stp>12/31/2015</stp>
        <stp>1</stp>
        <tr r="M899" s="1"/>
      </tp>
      <tp>
        <v>7107625001.3000002</v>
        <stp/>
        <stp>EM_S_STM07_IS</stp>
        <stp>4</stp>
        <stp>002429.SZ</stp>
        <stp>9</stp>
        <stp>12/31/2014</stp>
        <stp>1</stp>
        <tr r="L900" s="1"/>
      </tp>
      <tp>
        <v>2179588763.4899998</v>
        <stp/>
        <stp>EM_S_STM07_IS</stp>
        <stp>4</stp>
        <stp>002418.SZ</stp>
        <stp>9</stp>
        <stp>12/31/2015</stp>
        <stp>1</stp>
        <tr r="M889" s="1"/>
      </tp>
      <tp>
        <v>16997956580.93</v>
        <stp/>
        <stp>EM_S_STM07_IS</stp>
        <stp>4</stp>
        <stp>002419.SZ</stp>
        <stp>9</stp>
        <stp>12/31/2014</stp>
        <stp>1</stp>
        <tr r="L890" s="1"/>
      </tp>
      <tp>
        <v>4278458440.6100001</v>
        <stp/>
        <stp>EM_S_STM07_IS</stp>
        <stp>4</stp>
        <stp>002408.SZ</stp>
        <stp>9</stp>
        <stp>12/31/2015</stp>
        <stp>1</stp>
        <tr r="M879" s="1"/>
      </tp>
      <tp>
        <v>1323065050.3</v>
        <stp/>
        <stp>EM_S_STM07_IS</stp>
        <stp>4</stp>
        <stp>002409.SZ</stp>
        <stp>9</stp>
        <stp>12/31/2014</stp>
        <stp>1</stp>
        <tr r="L880" s="1"/>
      </tp>
      <tp>
        <v>2923080553.0900002</v>
        <stp/>
        <stp>EM_S_STM07_IS</stp>
        <stp>4</stp>
        <stp>002478.SZ</stp>
        <stp>9</stp>
        <stp>12/31/2015</stp>
        <stp>1</stp>
        <tr r="M949" s="1"/>
      </tp>
      <tp>
        <v>3730068539.5700002</v>
        <stp/>
        <stp>EM_S_STM07_IS</stp>
        <stp>4</stp>
        <stp>002479.SZ</stp>
        <stp>9</stp>
        <stp>12/31/2014</stp>
        <stp>1</stp>
        <tr r="L950" s="1"/>
      </tp>
      <tp>
        <v>1446639936.27</v>
        <stp/>
        <stp>EM_S_STM07_IS</stp>
        <stp>4</stp>
        <stp>002468.SZ</stp>
        <stp>9</stp>
        <stp>12/31/2015</stp>
        <stp>1</stp>
        <tr r="M939" s="1"/>
      </tp>
      <tp>
        <v>770243436.29999995</v>
        <stp/>
        <stp>EM_S_STM07_IS</stp>
        <stp>4</stp>
        <stp>002469.SZ</stp>
        <stp>9</stp>
        <stp>12/31/2014</stp>
        <stp>1</stp>
        <tr r="L940" s="1"/>
      </tp>
      <tp>
        <v>604290341.75</v>
        <stp/>
        <stp>EM_S_STM07_IS</stp>
        <stp>4</stp>
        <stp>002458.SZ</stp>
        <stp>9</stp>
        <stp>12/31/2015</stp>
        <stp>1</stp>
        <tr r="M929" s="1"/>
      </tp>
      <tp>
        <v>630383386.13999999</v>
        <stp/>
        <stp>EM_S_STM07_IS</stp>
        <stp>4</stp>
        <stp>002459.SZ</stp>
        <stp>9</stp>
        <stp>12/31/2014</stp>
        <stp>1</stp>
        <tr r="L930" s="1"/>
      </tp>
      <tp>
        <v>1104469686.3199999</v>
        <stp/>
        <stp>EM_S_STM07_IS</stp>
        <stp>4</stp>
        <stp>002448.SZ</stp>
        <stp>9</stp>
        <stp>12/31/2015</stp>
        <stp>1</stp>
        <tr r="M919" s="1"/>
      </tp>
      <tp>
        <v>1543030307.8</v>
        <stp/>
        <stp>EM_S_STM07_IS</stp>
        <stp>4</stp>
        <stp>002449.SZ</stp>
        <stp>9</stp>
        <stp>12/31/2014</stp>
        <stp>1</stp>
        <tr r="L920" s="1"/>
      </tp>
      <tp>
        <v>4171100331.6300001</v>
        <stp/>
        <stp>EM_S_STM07_IS</stp>
        <stp>4</stp>
        <stp>002498.SZ</stp>
        <stp>9</stp>
        <stp>12/31/2015</stp>
        <stp>1</stp>
        <tr r="M969" s="1"/>
      </tp>
      <tp>
        <v>404625770.48000002</v>
        <stp/>
        <stp>EM_S_STM07_IS</stp>
        <stp>4</stp>
        <stp>002499.SZ</stp>
        <stp>9</stp>
        <stp>12/31/2014</stp>
        <stp>1</stp>
        <tr r="L970" s="1"/>
      </tp>
      <tp>
        <v>1523773694.71</v>
        <stp/>
        <stp>EM_S_STM07_IS</stp>
        <stp>4</stp>
        <stp>002488.SZ</stp>
        <stp>9</stp>
        <stp>12/31/2015</stp>
        <stp>1</stp>
        <tr r="M959" s="1"/>
      </tp>
      <tp>
        <v>3299739676.73</v>
        <stp/>
        <stp>EM_S_STM07_IS</stp>
        <stp>4</stp>
        <stp>002489.SZ</stp>
        <stp>9</stp>
        <stp>12/31/2014</stp>
        <stp>1</stp>
        <tr r="L960" s="1"/>
      </tp>
      <tp>
        <v>2973856782.3299999</v>
        <stp/>
        <stp>EM_S_STM07_IS</stp>
        <stp>4</stp>
        <stp>002538.SZ</stp>
        <stp>9</stp>
        <stp>12/31/2015</stp>
        <stp>1</stp>
        <tr r="M1008" s="1"/>
      </tp>
      <tp>
        <v>4667043189.3199997</v>
        <stp/>
        <stp>EM_S_STM07_IS</stp>
        <stp>4</stp>
        <stp>002539.SZ</stp>
        <stp>9</stp>
        <stp>12/31/2014</stp>
        <stp>1</stp>
        <tr r="L1009" s="1"/>
      </tp>
      <tp>
        <v>1813112569.9000001</v>
        <stp/>
        <stp>EM_S_STM07_IS</stp>
        <stp>4</stp>
        <stp>002528.SZ</stp>
        <stp>9</stp>
        <stp>12/31/2015</stp>
        <stp>1</stp>
        <tr r="M998" s="1"/>
      </tp>
      <tp>
        <v>206702565.13999999</v>
        <stp/>
        <stp>EM_S_STM07_IS</stp>
        <stp>4</stp>
        <stp>002529.SZ</stp>
        <stp>9</stp>
        <stp>12/31/2014</stp>
        <stp>1</stp>
        <tr r="L999" s="1"/>
      </tp>
      <tp>
        <v>1526483093.46</v>
        <stp/>
        <stp>EM_S_STM07_IS</stp>
        <stp>4</stp>
        <stp>002518.SZ</stp>
        <stp>9</stp>
        <stp>12/31/2015</stp>
        <stp>1</stp>
        <tr r="M989" s="1"/>
      </tp>
      <tp>
        <v>1175596760.23</v>
        <stp/>
        <stp>EM_S_STM07_IS</stp>
        <stp>4</stp>
        <stp>002519.SZ</stp>
        <stp>9</stp>
        <stp>12/31/2014</stp>
        <stp>1</stp>
        <tr r="L990" s="1"/>
      </tp>
      <tp>
        <v>4542718028.1999998</v>
        <stp/>
        <stp>EM_S_STM07_IS</stp>
        <stp>4</stp>
        <stp>002508.SZ</stp>
        <stp>9</stp>
        <stp>12/31/2015</stp>
        <stp>1</stp>
        <tr r="M979" s="1"/>
      </tp>
      <tp>
        <v>693730010.07000005</v>
        <stp/>
        <stp>EM_S_STM07_IS</stp>
        <stp>4</stp>
        <stp>002509.SZ</stp>
        <stp>9</stp>
        <stp>12/31/2014</stp>
        <stp>1</stp>
        <tr r="L980" s="1"/>
      </tp>
      <tp>
        <v>1143636580.75</v>
        <stp/>
        <stp>EM_S_STM07_IS</stp>
        <stp>4</stp>
        <stp>002578.SZ</stp>
        <stp>9</stp>
        <stp>12/31/2015</stp>
        <stp>1</stp>
        <tr r="M1048" s="1"/>
      </tp>
      <tp>
        <v>482698640.38999999</v>
        <stp/>
        <stp>EM_S_STM07_IS</stp>
        <stp>4</stp>
        <stp>002579.SZ</stp>
        <stp>9</stp>
        <stp>12/31/2014</stp>
        <stp>1</stp>
        <tr r="L1049" s="1"/>
      </tp>
      <tp>
        <v>2351197709.7199998</v>
        <stp/>
        <stp>EM_S_STM07_IS</stp>
        <stp>4</stp>
        <stp>002568.SZ</stp>
        <stp>9</stp>
        <stp>12/31/2015</stp>
        <stp>1</stp>
        <tr r="M1038" s="1"/>
      </tp>
      <tp>
        <v>482028911.44</v>
        <stp/>
        <stp>EM_S_STM07_IS</stp>
        <stp>4</stp>
        <stp>002569.SZ</stp>
        <stp>9</stp>
        <stp>12/31/2014</stp>
        <stp>1</stp>
        <tr r="L1039" s="1"/>
      </tp>
      <tp>
        <v>458299699.25999999</v>
        <stp/>
        <stp>EM_S_STM07_IS</stp>
        <stp>4</stp>
        <stp>002558.SZ</stp>
        <stp>9</stp>
        <stp>12/31/2015</stp>
        <stp>1</stp>
        <tr r="M1028" s="1"/>
      </tp>
      <tp>
        <v>893567414.63</v>
        <stp/>
        <stp>EM_S_STM07_IS</stp>
        <stp>4</stp>
        <stp>002559.SZ</stp>
        <stp>9</stp>
        <stp>12/31/2014</stp>
        <stp>1</stp>
        <tr r="L1029" s="1"/>
      </tp>
      <tp>
        <v>2504853176.52</v>
        <stp/>
        <stp>EM_S_STM07_IS</stp>
        <stp>4</stp>
        <stp>002548.SZ</stp>
        <stp>9</stp>
        <stp>12/31/2015</stp>
        <stp>1</stp>
        <tr r="M1018" s="1"/>
      </tp>
      <tp>
        <v>261993275.84999999</v>
        <stp/>
        <stp>EM_S_STM07_IS</stp>
        <stp>4</stp>
        <stp>002549.SZ</stp>
        <stp>9</stp>
        <stp>12/31/2014</stp>
        <stp>1</stp>
        <tr r="L1019" s="1"/>
      </tp>
      <tp>
        <v>446135108.42000002</v>
        <stp/>
        <stp>EM_S_STM07_IS</stp>
        <stp>4</stp>
        <stp>002598.SZ</stp>
        <stp>9</stp>
        <stp>12/31/2015</stp>
        <stp>1</stp>
        <tr r="M1068" s="1"/>
      </tp>
      <tp>
        <v>622210432.76999998</v>
        <stp/>
        <stp>EM_S_STM07_IS</stp>
        <stp>4</stp>
        <stp>002599.SZ</stp>
        <stp>9</stp>
        <stp>12/31/2014</stp>
        <stp>1</stp>
        <tr r="L1069" s="1"/>
      </tp>
      <tp>
        <v>7040684613.5100002</v>
        <stp/>
        <stp>EM_S_STM07_IS</stp>
        <stp>4</stp>
        <stp>002588.SZ</stp>
        <stp>9</stp>
        <stp>12/31/2015</stp>
        <stp>1</stp>
        <tr r="M1058" s="1"/>
      </tp>
      <tp>
        <v>7785907077.0299997</v>
        <stp/>
        <stp>EM_S_STM07_IS</stp>
        <stp>4</stp>
        <stp>002589.SZ</stp>
        <stp>9</stp>
        <stp>12/31/2014</stp>
        <stp>1</stp>
        <tr r="L1059" s="1"/>
      </tp>
      <tp>
        <v>849664392.80999994</v>
        <stp/>
        <stp>EM_S_STM07_IS</stp>
        <stp>4</stp>
        <stp>002638.SZ</stp>
        <stp>9</stp>
        <stp>12/31/2015</stp>
        <stp>1</stp>
        <tr r="M1108" s="1"/>
      </tp>
      <tp>
        <v>422323543.29000002</v>
        <stp/>
        <stp>EM_S_STM07_IS</stp>
        <stp>4</stp>
        <stp>002639.SZ</stp>
        <stp>9</stp>
        <stp>12/31/2014</stp>
        <stp>1</stp>
        <tr r="L1109" s="1"/>
      </tp>
      <tp>
        <v>1444976275.5699999</v>
        <stp/>
        <stp>EM_S_STM07_IS</stp>
        <stp>4</stp>
        <stp>002628.SZ</stp>
        <stp>9</stp>
        <stp>12/31/2015</stp>
        <stp>1</stp>
        <tr r="M1098" s="1"/>
      </tp>
      <tp>
        <v>480292047.68000001</v>
        <stp/>
        <stp>EM_S_STM07_IS</stp>
        <stp>4</stp>
        <stp>002629.SZ</stp>
        <stp>9</stp>
        <stp>12/31/2014</stp>
        <stp>1</stp>
        <tr r="L1099" s="1"/>
      </tp>
      <tp>
        <v>419038000.39999998</v>
        <stp/>
        <stp>EM_S_STM07_IS</stp>
        <stp>4</stp>
        <stp>002618.SZ</stp>
        <stp>9</stp>
        <stp>12/31/2015</stp>
        <stp>1</stp>
        <tr r="M1088" s="1"/>
      </tp>
      <tp>
        <v>375839733.02999997</v>
        <stp/>
        <stp>EM_S_STM07_IS</stp>
        <stp>4</stp>
        <stp>002619.SZ</stp>
        <stp>9</stp>
        <stp>12/31/2014</stp>
        <stp>1</stp>
        <tr r="L1089" s="1"/>
      </tp>
      <tp>
        <v>1004866522.26</v>
        <stp/>
        <stp>EM_S_STM07_IS</stp>
        <stp>4</stp>
        <stp>002608.SZ</stp>
        <stp>9</stp>
        <stp>12/31/2015</stp>
        <stp>1</stp>
        <tr r="M1078" s="1"/>
      </tp>
      <tp>
        <v>548623168.63</v>
        <stp/>
        <stp>EM_S_STM07_IS</stp>
        <stp>4</stp>
        <stp>002609.SZ</stp>
        <stp>9</stp>
        <stp>12/31/2014</stp>
        <stp>1</stp>
        <tr r="L1079" s="1"/>
      </tp>
      <tp>
        <v>1469956197.03</v>
        <stp/>
        <stp>EM_S_STM07_IS</stp>
        <stp>4</stp>
        <stp>002678.SZ</stp>
        <stp>9</stp>
        <stp>12/31/2015</stp>
        <stp>1</stp>
        <tr r="M1148" s="1"/>
      </tp>
      <tp>
        <v>190206399.58000001</v>
        <stp/>
        <stp>EM_S_STM07_IS</stp>
        <stp>4</stp>
        <stp>002679.SZ</stp>
        <stp>9</stp>
        <stp>12/31/2014</stp>
        <stp>1</stp>
        <tr r="L1149" s="1"/>
      </tp>
      <tp>
        <v>4702429601.9200001</v>
        <stp/>
        <stp>EM_S_STM07_IS</stp>
        <stp>4</stp>
        <stp>002668.SZ</stp>
        <stp>9</stp>
        <stp>12/31/2015</stp>
        <stp>1</stp>
        <tr r="M1138" s="1"/>
      </tp>
      <tp>
        <v>527189722.79000002</v>
        <stp/>
        <stp>EM_S_STM07_IS</stp>
        <stp>4</stp>
        <stp>002669.SZ</stp>
        <stp>9</stp>
        <stp>12/31/2014</stp>
        <stp>1</stp>
        <tr r="L1139" s="1"/>
      </tp>
      <tp>
        <v>1002354744.3200001</v>
        <stp/>
        <stp>EM_S_STM07_IS</stp>
        <stp>4</stp>
        <stp>002658.SZ</stp>
        <stp>9</stp>
        <stp>12/31/2015</stp>
        <stp>1</stp>
        <tr r="M1128" s="1"/>
      </tp>
      <tp>
        <v>832787007.59000003</v>
        <stp/>
        <stp>EM_S_STM07_IS</stp>
        <stp>4</stp>
        <stp>002659.SZ</stp>
        <stp>9</stp>
        <stp>12/31/2014</stp>
        <stp>1</stp>
        <tr r="L1129" s="1"/>
      </tp>
      <tp>
        <v>4187340616.9099998</v>
        <stp/>
        <stp>EM_S_STM07_IS</stp>
        <stp>4</stp>
        <stp>002648.SZ</stp>
        <stp>9</stp>
        <stp>12/31/2015</stp>
        <stp>1</stp>
        <tr r="M1118" s="1"/>
      </tp>
      <tp>
        <v>1561463304.6700001</v>
        <stp/>
        <stp>EM_S_STM07_IS</stp>
        <stp>4</stp>
        <stp>002649.SZ</stp>
        <stp>9</stp>
        <stp>12/31/2014</stp>
        <stp>1</stp>
        <tr r="L1119" s="1"/>
      </tp>
      <tp>
        <v>717389683.38</v>
        <stp/>
        <stp>EM_S_STM07_IS</stp>
        <stp>4</stp>
        <stp>002698.SZ</stp>
        <stp>9</stp>
        <stp>12/31/2015</stp>
        <stp>1</stp>
        <tr r="M1168" s="1"/>
      </tp>
      <tp>
        <v>455996687.07999998</v>
        <stp/>
        <stp>EM_S_STM07_IS</stp>
        <stp>4</stp>
        <stp>002699.SZ</stp>
        <stp>9</stp>
        <stp>12/31/2014</stp>
        <stp>1</stp>
        <tr r="L1169" s="1"/>
      </tp>
      <tp>
        <v>1250468533.75</v>
        <stp/>
        <stp>EM_S_STM07_IS</stp>
        <stp>4</stp>
        <stp>002688.SZ</stp>
        <stp>9</stp>
        <stp>12/31/2015</stp>
        <stp>1</stp>
        <tr r="M1158" s="1"/>
      </tp>
      <tp>
        <v>1957990044.3</v>
        <stp/>
        <stp>EM_S_STM07_IS</stp>
        <stp>4</stp>
        <stp>002689.SZ</stp>
        <stp>9</stp>
        <stp>12/31/2014</stp>
        <stp>1</stp>
        <tr r="L1159" s="1"/>
      </tp>
      <tp>
        <v>344869233.13</v>
        <stp/>
        <stp>EM_S_STM07_IS</stp>
        <stp>4</stp>
        <stp>002738.SZ</stp>
        <stp>9</stp>
        <stp>12/31/2015</stp>
        <stp>1</stp>
        <tr r="M1205" s="1"/>
      </tp>
      <tp>
        <v>5338992065.3299999</v>
        <stp/>
        <stp>EM_S_STM07_IS</stp>
        <stp>4</stp>
        <stp>002739.SZ</stp>
        <stp>9</stp>
        <stp>12/31/2014</stp>
        <stp>1</stp>
        <tr r="L1206" s="1"/>
      </tp>
      <tp>
        <v>516540038.79000002</v>
        <stp/>
        <stp>EM_S_STM07_IS</stp>
        <stp>4</stp>
        <stp>002728.SZ</stp>
        <stp>9</stp>
        <stp>12/31/2015</stp>
        <stp>1</stp>
        <tr r="M1195" s="1"/>
      </tp>
      <tp>
        <v>173276556.59999999</v>
        <stp/>
        <stp>EM_S_STM07_IS</stp>
        <stp>4</stp>
        <stp>002729.SZ</stp>
        <stp>9</stp>
        <stp>12/31/2014</stp>
        <stp>1</stp>
        <tr r="L1196" s="1"/>
      </tp>
      <tp>
        <v>410708151.58999997</v>
        <stp/>
        <stp>EM_S_STM07_IS</stp>
        <stp>4</stp>
        <stp>002718.SZ</stp>
        <stp>9</stp>
        <stp>12/31/2015</stp>
        <stp>1</stp>
        <tr r="M1186" s="1"/>
      </tp>
      <tp>
        <v>321362528.63999999</v>
        <stp/>
        <stp>EM_S_STM07_IS</stp>
        <stp>4</stp>
        <stp>002719.SZ</stp>
        <stp>9</stp>
        <stp>12/31/2014</stp>
        <stp>1</stp>
        <tr r="L1187" s="1"/>
      </tp>
      <tp>
        <v>543928637.92999995</v>
        <stp/>
        <stp>EM_S_STM07_IS</stp>
        <stp>4</stp>
        <stp>002708.SZ</stp>
        <stp>9</stp>
        <stp>12/31/2015</stp>
        <stp>1</stp>
        <tr r="M1177" s="1"/>
      </tp>
      <tp>
        <v>705686874.22000003</v>
        <stp/>
        <stp>EM_S_STM07_IS</stp>
        <stp>4</stp>
        <stp>002709.SZ</stp>
        <stp>9</stp>
        <stp>12/31/2014</stp>
        <stp>1</stp>
        <tr r="L1178" s="1"/>
      </tp>
      <tp>
        <v>577016885.49000001</v>
        <stp/>
        <stp>EM_S_STM07_IS</stp>
        <stp>4</stp>
        <stp>002778.SZ</stp>
        <stp>9</stp>
        <stp>12/31/2015</stp>
        <stp>1</stp>
        <tr r="M1241" s="1"/>
      </tp>
      <tp>
        <v>509912265.69999999</v>
        <stp/>
        <stp>EM_S_STM07_IS</stp>
        <stp>4</stp>
        <stp>002779.SZ</stp>
        <stp>9</stp>
        <stp>12/31/2014</stp>
        <stp>1</stp>
        <tr r="L1242" s="1"/>
      </tp>
      <tp>
        <v>750033994.44000006</v>
        <stp/>
        <stp>EM_S_STM07_IS</stp>
        <stp>4</stp>
        <stp>002768.SZ</stp>
        <stp>9</stp>
        <stp>12/31/2015</stp>
        <stp>1</stp>
        <tr r="M1232" s="1"/>
      </tp>
      <tp>
        <v>3132578588.77</v>
        <stp/>
        <stp>EM_S_STM07_IS</stp>
        <stp>4</stp>
        <stp>002769.SZ</stp>
        <stp>9</stp>
        <stp>12/31/2014</stp>
        <stp>1</stp>
        <tr r="L1233" s="1"/>
      </tp>
      <tp>
        <v>1219935572.1400001</v>
        <stp/>
        <stp>EM_S_STM07_IS</stp>
        <stp>4</stp>
        <stp>002758.SZ</stp>
        <stp>9</stp>
        <stp>12/31/2015</stp>
        <stp>1</stp>
        <tr r="M1223" s="1"/>
      </tp>
      <tp>
        <v>400610259.01999998</v>
        <stp/>
        <stp>EM_S_STM07_IS</stp>
        <stp>4</stp>
        <stp>002759.SZ</stp>
        <stp>9</stp>
        <stp>12/31/2014</stp>
        <stp>1</stp>
        <tr r="L1224" s="1"/>
      </tp>
      <tp>
        <v>874853676.54999995</v>
        <stp/>
        <stp>EM_S_STM07_IS</stp>
        <stp>4</stp>
        <stp>002748.SZ</stp>
        <stp>9</stp>
        <stp>12/31/2015</stp>
        <stp>1</stp>
        <tr r="M1214" s="1"/>
      </tp>
      <tp>
        <v>583514719.90999997</v>
        <stp/>
        <stp>EM_S_STM07_IS</stp>
        <stp>4</stp>
        <stp>002749.SZ</stp>
        <stp>9</stp>
        <stp>12/31/2014</stp>
        <stp>1</stp>
        <tr r="L1215" s="1"/>
      </tp>
      <tp>
        <v>386932774.93000001</v>
        <stp/>
        <stp>EM_S_STM07_IS</stp>
        <stp>4</stp>
        <stp>002798.SZ</stp>
        <stp>9</stp>
        <stp>12/31/2015</stp>
        <stp>1</stp>
        <tr r="M1259" s="1"/>
      </tp>
      <tp>
        <v>391815231.94</v>
        <stp/>
        <stp>EM_S_STM07_IS</stp>
        <stp>4</stp>
        <stp>002799.SZ</stp>
        <stp>9</stp>
        <stp>12/31/2014</stp>
        <stp>1</stp>
        <tr r="L1260" s="1"/>
      </tp>
      <tp>
        <v>6625719875.3800001</v>
        <stp/>
        <stp>EM_S_STM07_IS</stp>
        <stp>4</stp>
        <stp>002788.SZ</stp>
        <stp>9</stp>
        <stp>12/31/2015</stp>
        <stp>1</stp>
        <tr r="M1250" s="1"/>
      </tp>
      <tp>
        <v>1809663321.46</v>
        <stp/>
        <stp>EM_S_STM07_IS</stp>
        <stp>4</stp>
        <stp>002789.SZ</stp>
        <stp>9</stp>
        <stp>12/31/2014</stp>
        <stp>1</stp>
        <tr r="L1251" s="1"/>
      </tp>
      <tp>
        <v>1156548151.3399999</v>
        <stp/>
        <stp>EM_S_STM07_IS</stp>
        <stp>4</stp>
        <stp>002038.SZ</stp>
        <stp>9</stp>
        <stp>12/31/2015</stp>
        <stp>1</stp>
        <tr r="M510" s="1"/>
      </tp>
      <tp>
        <v>2147119375.04</v>
        <stp/>
        <stp>EM_S_STM07_IS</stp>
        <stp>4</stp>
        <stp>002039.SZ</stp>
        <stp>9</stp>
        <stp>12/31/2014</stp>
        <stp>1</stp>
        <tr r="L511" s="1"/>
      </tp>
      <tp>
        <v>3997420744</v>
        <stp/>
        <stp>EM_S_STM07_IS</stp>
        <stp>4</stp>
        <stp>002028.SZ</stp>
        <stp>9</stp>
        <stp>12/31/2015</stp>
        <stp>1</stp>
        <tr r="M500" s="1"/>
      </tp>
      <tp>
        <v>2391034758.5599999</v>
        <stp/>
        <stp>EM_S_STM07_IS</stp>
        <stp>4</stp>
        <stp>002029.SZ</stp>
        <stp>9</stp>
        <stp>12/31/2014</stp>
        <stp>1</stp>
        <tr r="L501" s="1"/>
      </tp>
      <tp>
        <v>7983334552.7200003</v>
        <stp/>
        <stp>EM_S_STM07_IS</stp>
        <stp>4</stp>
        <stp>002018.SZ</stp>
        <stp>9</stp>
        <stp>12/31/2015</stp>
        <stp>1</stp>
        <tr r="M490" s="1"/>
      </tp>
      <tp>
        <v>1684984365.05</v>
        <stp/>
        <stp>EM_S_STM07_IS</stp>
        <stp>4</stp>
        <stp>002019.SZ</stp>
        <stp>9</stp>
        <stp>12/31/2014</stp>
        <stp>1</stp>
        <tr r="L491" s="1"/>
      </tp>
      <tp>
        <v>5587344728.8299999</v>
        <stp/>
        <stp>EM_S_STM07_IS</stp>
        <stp>4</stp>
        <stp>002008.SZ</stp>
        <stp>9</stp>
        <stp>12/31/2015</stp>
        <stp>1</stp>
        <tr r="M480" s="1"/>
      </tp>
      <tp>
        <v>1781167422.8599999</v>
        <stp/>
        <stp>EM_S_STM07_IS</stp>
        <stp>4</stp>
        <stp>002009.SZ</stp>
        <stp>9</stp>
        <stp>12/31/2014</stp>
        <stp>1</stp>
        <tr r="L481" s="1"/>
      </tp>
      <tp>
        <v>10825123852.75</v>
        <stp/>
        <stp>EM_S_STM07_IS</stp>
        <stp>4</stp>
        <stp>002078.SZ</stp>
        <stp>9</stp>
        <stp>12/31/2015</stp>
        <stp>1</stp>
        <tr r="M550" s="1"/>
      </tp>
      <tp>
        <v>922113192.60000002</v>
        <stp/>
        <stp>EM_S_STM07_IS</stp>
        <stp>4</stp>
        <stp>002079.SZ</stp>
        <stp>9</stp>
        <stp>12/31/2014</stp>
        <stp>1</stp>
        <tr r="L551" s="1"/>
      </tp>
      <tp>
        <v>4774694227.4399996</v>
        <stp/>
        <stp>EM_S_STM07_IS</stp>
        <stp>4</stp>
        <stp>002068.SZ</stp>
        <stp>9</stp>
        <stp>12/31/2015</stp>
        <stp>1</stp>
        <tr r="M540" s="1"/>
      </tp>
      <tp>
        <v>2662211458.1599998</v>
        <stp/>
        <stp>EM_S_STM07_IS</stp>
        <stp>4</stp>
        <stp>002069.SZ</stp>
        <stp>9</stp>
        <stp>12/31/2014</stp>
        <stp>1</stp>
        <tr r="L541" s="1"/>
      </tp>
      <tp>
        <v>97964520.849999994</v>
        <stp/>
        <stp>EM_S_STM07_IS</stp>
        <stp>4</stp>
        <stp>002058.SZ</stp>
        <stp>9</stp>
        <stp>12/31/2015</stp>
        <stp>1</stp>
        <tr r="M530" s="1"/>
      </tp>
      <tp>
        <v>941476399.13999999</v>
        <stp/>
        <stp>EM_S_STM07_IS</stp>
        <stp>4</stp>
        <stp>002059.SZ</stp>
        <stp>9</stp>
        <stp>12/31/2014</stp>
        <stp>1</stp>
        <tr r="L531" s="1"/>
      </tp>
      <tp>
        <v>9809929398.8400002</v>
        <stp/>
        <stp>EM_S_STM07_IS</stp>
        <stp>4</stp>
        <stp>002048.SZ</stp>
        <stp>9</stp>
        <stp>12/31/2015</stp>
        <stp>1</stp>
        <tr r="M520" s="1"/>
      </tp>
      <tp>
        <v>1086561897.8699999</v>
        <stp/>
        <stp>EM_S_STM07_IS</stp>
        <stp>4</stp>
        <stp>002049.SZ</stp>
        <stp>9</stp>
        <stp>12/31/2014</stp>
        <stp>1</stp>
        <tr r="L521" s="1"/>
      </tp>
      <tp>
        <v>1041456861.05</v>
        <stp/>
        <stp>EM_S_STM07_IS</stp>
        <stp>4</stp>
        <stp>002098.SZ</stp>
        <stp>9</stp>
        <stp>12/31/2015</stp>
        <stp>1</stp>
        <tr r="M570" s="1"/>
      </tp>
      <tp>
        <v>1319135737.79</v>
        <stp/>
        <stp>EM_S_STM07_IS</stp>
        <stp>4</stp>
        <stp>002099.SZ</stp>
        <stp>9</stp>
        <stp>12/31/2014</stp>
        <stp>1</stp>
        <tr r="L571" s="1"/>
      </tp>
      <tp>
        <v>1132746534.95</v>
        <stp/>
        <stp>EM_S_STM07_IS</stp>
        <stp>4</stp>
        <stp>002088.SZ</stp>
        <stp>9</stp>
        <stp>12/31/2015</stp>
        <stp>1</stp>
        <tr r="M560" s="1"/>
      </tp>
      <tp>
        <v>1142274889.0999999</v>
        <stp/>
        <stp>EM_S_STM07_IS</stp>
        <stp>4</stp>
        <stp>002089.SZ</stp>
        <stp>9</stp>
        <stp>12/31/2014</stp>
        <stp>1</stp>
        <tr r="L561" s="1"/>
      </tp>
      <tp>
        <v>1319276021.49</v>
        <stp/>
        <stp>EM_S_STM07_IS</stp>
        <stp>4</stp>
        <stp>002138.SZ</stp>
        <stp>9</stp>
        <stp>12/31/2015</stp>
        <stp>1</stp>
        <tr r="M610" s="1"/>
      </tp>
      <tp>
        <v>1115444660.53</v>
        <stp/>
        <stp>EM_S_STM07_IS</stp>
        <stp>4</stp>
        <stp>002139.SZ</stp>
        <stp>9</stp>
        <stp>12/31/2014</stp>
        <stp>1</stp>
        <tr r="L611" s="1"/>
      </tp>
      <tp>
        <v>5586650712.2299995</v>
        <stp/>
        <stp>EM_S_STM07_IS</stp>
        <stp>4</stp>
        <stp>002128.SZ</stp>
        <stp>9</stp>
        <stp>12/31/2015</stp>
        <stp>1</stp>
        <tr r="M600" s="1"/>
      </tp>
      <tp>
        <v>4767842679.4200001</v>
        <stp/>
        <stp>EM_S_STM07_IS</stp>
        <stp>4</stp>
        <stp>002129.SZ</stp>
        <stp>9</stp>
        <stp>12/31/2014</stp>
        <stp>1</stp>
        <tr r="L601" s="1"/>
      </tp>
      <tp>
        <v>633260028.20000005</v>
        <stp/>
        <stp>EM_S_STM07_IS</stp>
        <stp>4</stp>
        <stp>002118.SZ</stp>
        <stp>9</stp>
        <stp>12/31/2015</stp>
        <stp>1</stp>
        <tr r="M590" s="1"/>
      </tp>
      <tp>
        <v>1328680399.71</v>
        <stp/>
        <stp>EM_S_STM07_IS</stp>
        <stp>4</stp>
        <stp>002119.SZ</stp>
        <stp>9</stp>
        <stp>12/31/2014</stp>
        <stp>1</stp>
        <tr r="L591" s="1"/>
      </tp>
      <tp>
        <v>2175258175.8099999</v>
        <stp/>
        <stp>EM_S_STM07_IS</stp>
        <stp>4</stp>
        <stp>002108.SZ</stp>
        <stp>9</stp>
        <stp>12/31/2015</stp>
        <stp>1</stp>
        <tr r="M580" s="1"/>
      </tp>
      <tp>
        <v>948271922.36000001</v>
        <stp/>
        <stp>EM_S_STM07_IS</stp>
        <stp>4</stp>
        <stp>002109.SZ</stp>
        <stp>9</stp>
        <stp>12/31/2014</stp>
        <stp>1</stp>
        <tr r="L581" s="1"/>
      </tp>
      <tp>
        <v>1116593515</v>
        <stp/>
        <stp>EM_S_STM07_IS</stp>
        <stp>4</stp>
        <stp>002178.SZ</stp>
        <stp>9</stp>
        <stp>12/31/2015</stp>
        <stp>1</stp>
        <tr r="M650" s="1"/>
      </tp>
      <tp>
        <v>3491245691.0599999</v>
        <stp/>
        <stp>EM_S_STM07_IS</stp>
        <stp>4</stp>
        <stp>002179.SZ</stp>
        <stp>9</stp>
        <stp>12/31/2014</stp>
        <stp>1</stp>
        <tr r="L651" s="1"/>
      </tp>
      <tp>
        <v>209370332.34</v>
        <stp/>
        <stp>EM_S_STM07_IS</stp>
        <stp>4</stp>
        <stp>002168.SZ</stp>
        <stp>9</stp>
        <stp>12/31/2015</stp>
        <stp>1</stp>
        <tr r="M640" s="1"/>
      </tp>
      <tp>
        <v>607410442.53999996</v>
        <stp/>
        <stp>EM_S_STM07_IS</stp>
        <stp>4</stp>
        <stp>002169.SZ</stp>
        <stp>9</stp>
        <stp>12/31/2014</stp>
        <stp>1</stp>
        <tr r="L641" s="1"/>
      </tp>
      <tp>
        <v>889075633.5</v>
        <stp/>
        <stp>EM_S_STM07_IS</stp>
        <stp>4</stp>
        <stp>002158.SZ</stp>
        <stp>9</stp>
        <stp>12/31/2015</stp>
        <stp>1</stp>
        <tr r="M630" s="1"/>
      </tp>
      <tp>
        <v>386299350.5</v>
        <stp/>
        <stp>EM_S_STM07_IS</stp>
        <stp>4</stp>
        <stp>002159.SZ</stp>
        <stp>9</stp>
        <stp>12/31/2014</stp>
        <stp>1</stp>
        <tr r="L631" s="1"/>
      </tp>
      <tp>
        <v>193605183.06999999</v>
        <stp/>
        <stp>EM_S_STM07_IS</stp>
        <stp>4</stp>
        <stp>002148.SZ</stp>
        <stp>9</stp>
        <stp>12/31/2015</stp>
        <stp>1</stp>
        <tr r="M620" s="1"/>
      </tp>
      <tp>
        <v>1224668136.3199999</v>
        <stp/>
        <stp>EM_S_STM07_IS</stp>
        <stp>4</stp>
        <stp>002149.SZ</stp>
        <stp>9</stp>
        <stp>12/31/2014</stp>
        <stp>1</stp>
        <tr r="L621" s="1"/>
      </tp>
      <tp>
        <v>475805044.29000002</v>
        <stp/>
        <stp>EM_S_STM07_IS</stp>
        <stp>4</stp>
        <stp>002198.SZ</stp>
        <stp>9</stp>
        <stp>12/31/2015</stp>
        <stp>1</stp>
        <tr r="M670" s="1"/>
      </tp>
      <tp>
        <v>309474323.81</v>
        <stp/>
        <stp>EM_S_STM07_IS</stp>
        <stp>4</stp>
        <stp>002199.SZ</stp>
        <stp>9</stp>
        <stp>12/31/2014</stp>
        <stp>1</stp>
        <tr r="L671" s="1"/>
      </tp>
      <tp>
        <v>182604587.88999999</v>
        <stp/>
        <stp>EM_S_STM07_IS</stp>
        <stp>4</stp>
        <stp>002188.SZ</stp>
        <stp>9</stp>
        <stp>12/31/2015</stp>
        <stp>1</stp>
        <tr r="M660" s="1"/>
      </tp>
      <tp>
        <v>707727281.61000001</v>
        <stp/>
        <stp>EM_S_STM07_IS</stp>
        <stp>4</stp>
        <stp>002189.SZ</stp>
        <stp>9</stp>
        <stp>12/31/2014</stp>
        <stp>1</stp>
        <tr r="L661" s="1"/>
      </tp>
      <tp>
        <v>1788768424.23</v>
        <stp/>
        <stp>EM_S_STM07_IS</stp>
        <stp>4</stp>
        <stp>002238.SZ</stp>
        <stp>9</stp>
        <stp>12/31/2015</stp>
        <stp>1</stp>
        <tr r="M710" s="1"/>
      </tp>
      <tp>
        <v>450001962.26999998</v>
        <stp/>
        <stp>EM_S_STM07_IS</stp>
        <stp>4</stp>
        <stp>002239.SZ</stp>
        <stp>9</stp>
        <stp>12/31/2014</stp>
        <stp>1</stp>
        <tr r="L711" s="1"/>
      </tp>
      <tp>
        <v>2852474015.3299999</v>
        <stp/>
        <stp>EM_S_STM07_IS</stp>
        <stp>4</stp>
        <stp>002228.SZ</stp>
        <stp>9</stp>
        <stp>12/31/2015</stp>
        <stp>1</stp>
        <tr r="M700" s="1"/>
      </tp>
      <tp>
        <v>863512984.41999996</v>
        <stp/>
        <stp>EM_S_STM07_IS</stp>
        <stp>4</stp>
        <stp>002229.SZ</stp>
        <stp>9</stp>
        <stp>12/31/2014</stp>
        <stp>1</stp>
        <tr r="L701" s="1"/>
      </tp>
      <tp>
        <v>727990395.79999995</v>
        <stp/>
        <stp>EM_S_STM07_IS</stp>
        <stp>4</stp>
        <stp>002218.SZ</stp>
        <stp>9</stp>
        <stp>12/31/2015</stp>
        <stp>1</stp>
        <tr r="M690" s="1"/>
      </tp>
      <tp>
        <v>685657650.19000006</v>
        <stp/>
        <stp>EM_S_STM07_IS</stp>
        <stp>4</stp>
        <stp>002219.SZ</stp>
        <stp>9</stp>
        <stp>12/31/2014</stp>
        <stp>1</stp>
        <tr r="L691" s="1"/>
      </tp>
      <tp>
        <v>1881123498.95</v>
        <stp/>
        <stp>EM_S_STM07_IS</stp>
        <stp>4</stp>
        <stp>002208.SZ</stp>
        <stp>9</stp>
        <stp>12/31/2015</stp>
        <stp>1</stp>
        <tr r="M680" s="1"/>
      </tp>
      <tp>
        <v>954655924.88999999</v>
        <stp/>
        <stp>EM_S_STM07_IS</stp>
        <stp>4</stp>
        <stp>002209.SZ</stp>
        <stp>9</stp>
        <stp>12/31/2014</stp>
        <stp>1</stp>
        <tr r="L681" s="1"/>
      </tp>
      <tp>
        <v>613843585.80999994</v>
        <stp/>
        <stp>EM_S_STM07_IS</stp>
        <stp>4</stp>
        <stp>002278.SZ</stp>
        <stp>9</stp>
        <stp>12/31/2015</stp>
        <stp>1</stp>
        <tr r="M749" s="1"/>
      </tp>
      <tp>
        <v>326678547.39999998</v>
        <stp/>
        <stp>EM_S_STM07_IS</stp>
        <stp>4</stp>
        <stp>002279.SZ</stp>
        <stp>9</stp>
        <stp>12/31/2014</stp>
        <stp>1</stp>
        <tr r="L750" s="1"/>
      </tp>
      <tp>
        <v>1603123809.28</v>
        <stp/>
        <stp>EM_S_STM07_IS</stp>
        <stp>4</stp>
        <stp>002268.SZ</stp>
        <stp>9</stp>
        <stp>12/31/2015</stp>
        <stp>1</stp>
        <tr r="M739" s="1"/>
      </tp>
      <tp>
        <v>6620767477</v>
        <stp/>
        <stp>EM_S_STM07_IS</stp>
        <stp>4</stp>
        <stp>002269.SZ</stp>
        <stp>9</stp>
        <stp>12/31/2014</stp>
        <stp>1</stp>
        <tr r="L740" s="1"/>
      </tp>
      <tp>
        <v>1489071485.3199999</v>
        <stp/>
        <stp>EM_S_STM07_IS</stp>
        <stp>4</stp>
        <stp>002258.SZ</stp>
        <stp>9</stp>
        <stp>12/31/2015</stp>
        <stp>1</stp>
        <tr r="M729" s="1"/>
      </tp>
      <tp>
        <v>747813260.54999995</v>
        <stp/>
        <stp>EM_S_STM07_IS</stp>
        <stp>4</stp>
        <stp>002259.SZ</stp>
        <stp>9</stp>
        <stp>12/31/2014</stp>
        <stp>1</stp>
        <tr r="L730" s="1"/>
      </tp>
      <tp>
        <v>230428719.24000001</v>
        <stp/>
        <stp>EM_S_STM07_IS</stp>
        <stp>4</stp>
        <stp>002248.SZ</stp>
        <stp>9</stp>
        <stp>12/31/2015</stp>
        <stp>1</stp>
        <tr r="M720" s="1"/>
      </tp>
      <tp>
        <v>4443313454.54</v>
        <stp/>
        <stp>EM_S_STM07_IS</stp>
        <stp>4</stp>
        <stp>002249.SZ</stp>
        <stp>9</stp>
        <stp>12/31/2014</stp>
        <stp>1</stp>
        <tr r="L721" s="1"/>
      </tp>
      <tp>
        <v>872705875.47000003</v>
        <stp/>
        <stp>EM_S_STM07_IS</stp>
        <stp>4</stp>
        <stp>002298.SZ</stp>
        <stp>9</stp>
        <stp>12/31/2015</stp>
        <stp>1</stp>
        <tr r="M769" s="1"/>
      </tp>
      <tp>
        <v>6436059894.4099998</v>
        <stp/>
        <stp>EM_S_STM07_IS</stp>
        <stp>4</stp>
        <stp>002299.SZ</stp>
        <stp>9</stp>
        <stp>12/31/2014</stp>
        <stp>1</stp>
        <tr r="L770" s="1"/>
      </tp>
      <tp>
        <v>1047767155.45</v>
        <stp/>
        <stp>EM_S_STM07_IS</stp>
        <stp>4</stp>
        <stp>002288.SZ</stp>
        <stp>9</stp>
        <stp>12/31/2015</stp>
        <stp>1</stp>
        <tr r="M759" s="1"/>
      </tp>
      <tp>
        <v>2750032730.73</v>
        <stp/>
        <stp>EM_S_STM07_IS</stp>
        <stp>4</stp>
        <stp>002289.SZ</stp>
        <stp>9</stp>
        <stp>12/31/2014</stp>
        <stp>1</stp>
        <tr r="L760" s="1"/>
      </tp>
      <tp>
        <v>344726040.64999998</v>
        <stp/>
        <stp>EM_S_STM07_IS</stp>
        <stp>4</stp>
        <stp>002338.SZ</stp>
        <stp>9</stp>
        <stp>12/31/2015</stp>
        <stp>1</stp>
        <tr r="M809" s="1"/>
      </tp>
      <tp>
        <v>1108751708.46</v>
        <stp/>
        <stp>EM_S_STM07_IS</stp>
        <stp>4</stp>
        <stp>002339.SZ</stp>
        <stp>9</stp>
        <stp>12/31/2014</stp>
        <stp>1</stp>
        <tr r="L810" s="1"/>
      </tp>
      <tp>
        <v>3956021257.6100001</v>
        <stp/>
        <stp>EM_S_STM07_IS</stp>
        <stp>4</stp>
        <stp>002328.SZ</stp>
        <stp>9</stp>
        <stp>12/31/2015</stp>
        <stp>1</stp>
        <tr r="M799" s="1"/>
      </tp>
      <tp>
        <v>1130304344.3499999</v>
        <stp/>
        <stp>EM_S_STM07_IS</stp>
        <stp>4</stp>
        <stp>002329.SZ</stp>
        <stp>9</stp>
        <stp>12/31/2014</stp>
        <stp>1</stp>
        <tr r="L800" s="1"/>
      </tp>
      <tp>
        <v>2721324820.48</v>
        <stp/>
        <stp>EM_S_STM07_IS</stp>
        <stp>4</stp>
        <stp>002318.SZ</stp>
        <stp>9</stp>
        <stp>12/31/2015</stp>
        <stp>1</stp>
        <tr r="M789" s="1"/>
      </tp>
      <tp>
        <v>597579907.49000001</v>
        <stp/>
        <stp>EM_S_STM07_IS</stp>
        <stp>4</stp>
        <stp>002319.SZ</stp>
        <stp>9</stp>
        <stp>12/31/2014</stp>
        <stp>1</stp>
        <tr r="L790" s="1"/>
      </tp>
      <tp>
        <v>937146820.76999998</v>
        <stp/>
        <stp>EM_S_STM07_IS</stp>
        <stp>4</stp>
        <stp>002308.SZ</stp>
        <stp>9</stp>
        <stp>12/31/2015</stp>
        <stp>1</stp>
        <tr r="M779" s="1"/>
      </tp>
      <tp>
        <v>9246071624.6200008</v>
        <stp/>
        <stp>EM_S_STM07_IS</stp>
        <stp>4</stp>
        <stp>002309.SZ</stp>
        <stp>9</stp>
        <stp>12/31/2014</stp>
        <stp>1</stp>
        <tr r="L780" s="1"/>
      </tp>
      <tp>
        <v>1343837350.22</v>
        <stp/>
        <stp>EM_S_STM07_IS</stp>
        <stp>4</stp>
        <stp>002378.SZ</stp>
        <stp>9</stp>
        <stp>12/31/2015</stp>
        <stp>1</stp>
        <tr r="M849" s="1"/>
      </tp>
      <tp>
        <v>2039062154.5999999</v>
        <stp/>
        <stp>EM_S_STM07_IS</stp>
        <stp>4</stp>
        <stp>002379.SZ</stp>
        <stp>9</stp>
        <stp>12/31/2014</stp>
        <stp>1</stp>
        <tr r="L850" s="1"/>
      </tp>
      <tp>
        <v>4829487170.5299997</v>
        <stp/>
        <stp>EM_S_STM07_IS</stp>
        <stp>4</stp>
        <stp>002368.SZ</stp>
        <stp>9</stp>
        <stp>12/31/2015</stp>
        <stp>1</stp>
        <tr r="M839" s="1"/>
      </tp>
      <tp>
        <v>3586877473.77</v>
        <stp/>
        <stp>EM_S_STM07_IS</stp>
        <stp>4</stp>
        <stp>002369.SZ</stp>
        <stp>9</stp>
        <stp>12/31/2014</stp>
        <stp>1</stp>
        <tr r="L840" s="1"/>
      </tp>
      <tp>
        <v>1689922082.5999999</v>
        <stp/>
        <stp>EM_S_STM07_IS</stp>
        <stp>4</stp>
        <stp>002358.SZ</stp>
        <stp>9</stp>
        <stp>12/31/2015</stp>
        <stp>1</stp>
        <tr r="M829" s="1"/>
      </tp>
      <tp>
        <v>590404400.20000005</v>
        <stp/>
        <stp>EM_S_STM07_IS</stp>
        <stp>4</stp>
        <stp>002359.SZ</stp>
        <stp>9</stp>
        <stp>12/31/2014</stp>
        <stp>1</stp>
        <tr r="L830" s="1"/>
      </tp>
      <tp>
        <v>414433040.76999998</v>
        <stp/>
        <stp>EM_S_STM07_IS</stp>
        <stp>4</stp>
        <stp>002348.SZ</stp>
        <stp>9</stp>
        <stp>12/31/2015</stp>
        <stp>1</stp>
        <tr r="M819" s="1"/>
      </tp>
      <tp>
        <v>577753553.92999995</v>
        <stp/>
        <stp>EM_S_STM07_IS</stp>
        <stp>4</stp>
        <stp>002349.SZ</stp>
        <stp>9</stp>
        <stp>12/31/2014</stp>
        <stp>1</stp>
        <tr r="L820" s="1"/>
      </tp>
      <tp>
        <v>1345320713.48</v>
        <stp/>
        <stp>EM_S_STM07_IS</stp>
        <stp>4</stp>
        <stp>002398.SZ</stp>
        <stp>9</stp>
        <stp>12/31/2015</stp>
        <stp>1</stp>
        <tr r="M869" s="1"/>
      </tp>
      <tp>
        <v>1958861291.0599999</v>
        <stp/>
        <stp>EM_S_STM07_IS</stp>
        <stp>4</stp>
        <stp>002399.SZ</stp>
        <stp>9</stp>
        <stp>12/31/2014</stp>
        <stp>1</stp>
        <tr r="L870" s="1"/>
      </tp>
      <tp>
        <v>569444394.97000003</v>
        <stp/>
        <stp>EM_S_STM07_IS</stp>
        <stp>4</stp>
        <stp>002388.SZ</stp>
        <stp>9</stp>
        <stp>12/31/2015</stp>
        <stp>1</stp>
        <tr r="M859" s="1"/>
      </tp>
      <tp>
        <v>699622636.57000005</v>
        <stp/>
        <stp>EM_S_STM07_IS</stp>
        <stp>4</stp>
        <stp>002389.SZ</stp>
        <stp>9</stp>
        <stp>12/31/2014</stp>
        <stp>1</stp>
        <tr r="L860" s="1"/>
      </tp>
      <tp>
        <v>78531000000</v>
        <stp/>
        <stp>EM_S_STM07_IS</stp>
        <stp>4</stp>
        <stp>601818.SH</stp>
        <stp>9</stp>
        <stp>12/31/2014</stp>
        <stp>1</stp>
        <tr r="L2808" s="1"/>
      </tp>
      <tp>
        <v>33720185311</v>
        <stp/>
        <stp>EM_S_STM07_IS</stp>
        <stp>4</stp>
        <stp>601808.SH</stp>
        <stp>9</stp>
        <stp>12/31/2014</stp>
        <stp>1</stp>
        <tr r="L2806" s="1"/>
      </tp>
      <tp>
        <v>70663840000</v>
        <stp/>
        <stp>EM_S_STM07_IS</stp>
        <stp>4</stp>
        <stp>601898.SH</stp>
        <stp>9</stp>
        <stp>12/31/2014</stp>
        <stp>1</stp>
        <tr r="L2818" s="1"/>
      </tp>
      <tp>
        <v>74303573739</v>
        <stp/>
        <stp>EM_S_STM07_IS</stp>
        <stp>4</stp>
        <stp>601899.SH</stp>
        <stp>9</stp>
        <stp>12/31/2015</stp>
        <stp>1</stp>
        <tr r="M2819" s="1"/>
      </tp>
      <tp>
        <v>19935938240.509998</v>
        <stp/>
        <stp>EM_S_STM07_IS</stp>
        <stp>4</stp>
        <stp>601888.SH</stp>
        <stp>9</stp>
        <stp>12/31/2014</stp>
        <stp>1</stp>
        <tr r="L2816" s="1"/>
      </tp>
      <tp>
        <v>49222414971.129997</v>
        <stp/>
        <stp>EM_S_STM07_IS</stp>
        <stp>4</stp>
        <stp>001979.SZ</stp>
        <stp>9</stp>
        <stp>12/31/2015</stp>
        <stp>1</stp>
        <tr r="M472" s="1"/>
      </tp>
      <tp>
        <v>3464065719.1599998</v>
        <stp/>
        <stp>EM_S_STM07_IS</stp>
        <stp>4</stp>
        <stp>601968.SH</stp>
        <stp>9</stp>
        <stp>12/31/2014</stp>
        <stp>1</stp>
        <tr r="L2832" s="1"/>
      </tp>
      <tp>
        <v>1050584568.37</v>
        <stp/>
        <stp>EM_S_STM07_IS</stp>
        <stp>4</stp>
        <stp>601969.SH</stp>
        <stp>9</stp>
        <stp>12/31/2015</stp>
        <stp>1</stp>
        <tr r="M2833" s="1"/>
      </tp>
      <tp>
        <v>8526371828.7200003</v>
        <stp/>
        <stp>EM_S_STM07_IS</stp>
        <stp>4</stp>
        <stp>601958.SH</stp>
        <stp>9</stp>
        <stp>12/31/2014</stp>
        <stp>1</stp>
        <tr r="L2829" s="1"/>
      </tp>
      <tp>
        <v>605197000000</v>
        <stp/>
        <stp>EM_S_STM07_IS</stp>
        <stp>4</stp>
        <stp>601939.SH</stp>
        <stp>9</stp>
        <stp>12/31/2015</stp>
        <stp>1</stp>
        <tr r="M2828" s="1"/>
      </tp>
      <tp>
        <v>9618235543.5400009</v>
        <stp/>
        <stp>EM_S_STM07_IS</stp>
        <stp>4</stp>
        <stp>601928.SH</stp>
        <stp>9</stp>
        <stp>12/31/2014</stp>
        <stp>1</stp>
        <tr r="L2825" s="1"/>
      </tp>
      <tp>
        <v>2175808939.9200001</v>
        <stp/>
        <stp>EM_S_STM07_IS</stp>
        <stp>4</stp>
        <stp>601929.SH</stp>
        <stp>9</stp>
        <stp>12/31/2015</stp>
        <stp>1</stp>
        <tr r="M2826" s="1"/>
      </tp>
      <tp>
        <v>6562499638.2399998</v>
        <stp/>
        <stp>EM_S_STM07_IS</stp>
        <stp>4</stp>
        <stp>601918.SH</stp>
        <stp>9</stp>
        <stp>12/31/2014</stp>
        <stp>1</stp>
        <tr r="L2823" s="1"/>
      </tp>
      <tp>
        <v>57489919045.769997</v>
        <stp/>
        <stp>EM_S_STM07_IS</stp>
        <stp>4</stp>
        <stp>601919.SH</stp>
        <stp>9</stp>
        <stp>12/31/2015</stp>
        <stp>1</stp>
        <tr r="M2824" s="1"/>
      </tp>
      <tp>
        <v>694816342.48000002</v>
        <stp/>
        <stp>EM_S_STM07_IS</stp>
        <stp>4</stp>
        <stp>601908.SH</stp>
        <stp>9</stp>
        <stp>12/31/2014</stp>
        <stp>1</stp>
        <tr r="L2822" s="1"/>
      </tp>
      <tp>
        <v>124716000000</v>
        <stp/>
        <stp>EM_S_STM07_IS</stp>
        <stp>4</stp>
        <stp>601998.SH</stp>
        <stp>9</stp>
        <stp>12/31/2014</stp>
        <stp>1</stp>
        <tr r="L2841" s="1"/>
      </tp>
      <tp>
        <v>1537753630.22</v>
        <stp/>
        <stp>EM_S_STM07_IS</stp>
        <stp>4</stp>
        <stp>601999.SH</stp>
        <stp>9</stp>
        <stp>12/31/2015</stp>
        <stp>1</stp>
        <tr r="M2842" s="1"/>
      </tp>
      <tp>
        <v>456331000000</v>
        <stp/>
        <stp>EM_S_STM07_IS</stp>
        <stp>4</stp>
        <stp>601988.SH</stp>
        <stp>9</stp>
        <stp>12/31/2014</stp>
        <stp>1</stp>
        <tr r="L2835" s="1"/>
      </tp>
      <tp>
        <v>59810801371.589996</v>
        <stp/>
        <stp>EM_S_STM07_IS</stp>
        <stp>4</stp>
        <stp>601989.SH</stp>
        <stp>9</stp>
        <stp>12/31/2015</stp>
        <stp>1</stp>
        <tr r="M2836" s="1"/>
      </tp>
      <tp>
        <v>914892061.65999997</v>
        <stp/>
        <stp>EM_S_STM07_IS</stp>
        <stp>4</stp>
        <stp>601579.SH</stp>
        <stp>9</stp>
        <stp>12/31/2015</stp>
        <stp>1</stp>
        <tr r="M2772" s="1"/>
      </tp>
      <tp>
        <v>3619880770.0599999</v>
        <stp/>
        <stp>EM_S_STM07_IS</stp>
        <stp>4</stp>
        <stp>601558.SH</stp>
        <stp>9</stp>
        <stp>12/31/2014</stp>
        <stp>1</stp>
        <tr r="L2769" s="1"/>
      </tp>
      <tp>
        <v>604155053.25999999</v>
        <stp/>
        <stp>EM_S_STM07_IS</stp>
        <stp>4</stp>
        <stp>601518.SH</stp>
        <stp>9</stp>
        <stp>12/31/2014</stp>
        <stp>1</stp>
        <tr r="L2766" s="1"/>
      </tp>
      <tp>
        <v>651341061.01999998</v>
        <stp/>
        <stp>EM_S_STM07_IS</stp>
        <stp>4</stp>
        <stp>601519.SH</stp>
        <stp>9</stp>
        <stp>12/31/2015</stp>
        <stp>1</stp>
        <tr r="M2767" s="1"/>
      </tp>
      <tp>
        <v>2369836376.5100002</v>
        <stp/>
        <stp>EM_S_STM07_IS</stp>
        <stp>4</stp>
        <stp>601599.SH</stp>
        <stp>9</stp>
        <stp>12/31/2015</stp>
        <stp>1</stp>
        <tr r="M2775" s="1"/>
      </tp>
      <tp>
        <v>6233622611</v>
        <stp/>
        <stp>EM_S_STM07_IS</stp>
        <stp>4</stp>
        <stp>601588.SH</stp>
        <stp>9</stp>
        <stp>12/31/2014</stp>
        <stp>1</stp>
        <tr r="L2773" s="1"/>
      </tp>
      <tp>
        <v>4888811074.7200003</v>
        <stp/>
        <stp>EM_S_STM07_IS</stp>
        <stp>4</stp>
        <stp>601678.SH</stp>
        <stp>9</stp>
        <stp>12/31/2014</stp>
        <stp>1</stp>
        <tr r="L2790" s="1"/>
      </tp>
      <tp>
        <v>800028753000</v>
        <stp/>
        <stp>EM_S_STM07_IS</stp>
        <stp>4</stp>
        <stp>601668.SH</stp>
        <stp>9</stp>
        <stp>12/31/2014</stp>
        <stp>1</stp>
        <tr r="L2787" s="1"/>
      </tp>
      <tp>
        <v>210921291493.09</v>
        <stp/>
        <stp>EM_S_STM07_IS</stp>
        <stp>4</stp>
        <stp>601669.SH</stp>
        <stp>9</stp>
        <stp>12/31/2015</stp>
        <stp>1</stp>
        <tr r="M2788" s="1"/>
      </tp>
      <tp>
        <v>445773000000</v>
        <stp/>
        <stp>EM_S_STM07_IS</stp>
        <stp>4</stp>
        <stp>601628.SH</stp>
        <stp>9</stp>
        <stp>12/31/2014</stp>
        <stp>1</stp>
        <tr r="L2783" s="1"/>
      </tp>
      <tp>
        <v>215785772000</v>
        <stp/>
        <stp>EM_S_STM07_IS</stp>
        <stp>4</stp>
        <stp>601618.SH</stp>
        <stp>9</stp>
        <stp>12/31/2014</stp>
        <stp>1</stp>
        <tr r="L2782" s="1"/>
      </tp>
      <tp>
        <v>5286294882.6899996</v>
        <stp/>
        <stp>EM_S_STM07_IS</stp>
        <stp>4</stp>
        <stp>601608.SH</stp>
        <stp>9</stp>
        <stp>12/31/2014</stp>
        <stp>1</stp>
        <tr r="L2779" s="1"/>
      </tp>
      <tp>
        <v>11155397237.09</v>
        <stp/>
        <stp>EM_S_STM07_IS</stp>
        <stp>4</stp>
        <stp>601699.SH</stp>
        <stp>9</stp>
        <stp>12/31/2015</stp>
        <stp>1</stp>
        <tr r="M2793" s="1"/>
      </tp>
      <tp>
        <v>12062303844.09</v>
        <stp/>
        <stp>EM_S_STM07_IS</stp>
        <stp>4</stp>
        <stp>601688.SH</stp>
        <stp>9</stp>
        <stp>12/31/2014</stp>
        <stp>1</stp>
        <tr r="L2791" s="1"/>
      </tp>
      <tp>
        <v>3007211917.9499998</v>
        <stp/>
        <stp>EM_S_STM07_IS</stp>
        <stp>4</stp>
        <stp>601689.SH</stp>
        <stp>9</stp>
        <stp>12/31/2015</stp>
        <stp>1</stp>
        <tr r="M2792" s="1"/>
      </tp>
      <tp>
        <v>22241228832.939999</v>
        <stp/>
        <stp>EM_S_STM07_IS</stp>
        <stp>4</stp>
        <stp>601718.SH</stp>
        <stp>9</stp>
        <stp>12/31/2014</stp>
        <stp>1</stp>
        <tr r="L2796" s="1"/>
      </tp>
      <tp>
        <v>864670985.82000005</v>
        <stp/>
        <stp>EM_S_STM07_IS</stp>
        <stp>4</stp>
        <stp>601798.SH</stp>
        <stp>9</stp>
        <stp>12/31/2014</stp>
        <stp>1</stp>
        <tr r="L2802" s="1"/>
      </tp>
      <tp>
        <v>2467518342.9400001</v>
        <stp/>
        <stp>EM_S_STM07_IS</stp>
        <stp>4</stp>
        <stp>601799.SH</stp>
        <stp>9</stp>
        <stp>12/31/2015</stp>
        <stp>1</stp>
        <tr r="M2803" s="1"/>
      </tp>
      <tp>
        <v>6601422929.8599997</v>
        <stp/>
        <stp>EM_S_STM07_IS</stp>
        <stp>4</stp>
        <stp>601788.SH</stp>
        <stp>9</stp>
        <stp>12/31/2014</stp>
        <stp>1</stp>
        <tr r="L2800" s="1"/>
      </tp>
      <tp>
        <v>13276230505</v>
        <stp/>
        <stp>EM_S_STM07_IS</stp>
        <stp>4</stp>
        <stp>601789.SH</stp>
        <stp>9</stp>
        <stp>12/31/2015</stp>
        <stp>1</stp>
        <tr r="M2801" s="1"/>
      </tp>
      <tp>
        <v>1014423359.09</v>
        <stp/>
        <stp>EM_S_STM07_IS</stp>
        <stp>4</stp>
        <stp>601069.SH</stp>
        <stp>9</stp>
        <stp>12/31/2015</stp>
        <stp>1</stp>
        <tr r="M2707" s="1"/>
      </tp>
      <tp>
        <v>11128234903.41</v>
        <stp/>
        <stp>EM_S_STM07_IS</stp>
        <stp>4</stp>
        <stp>601058.SH</stp>
        <stp>9</stp>
        <stp>12/31/2014</stp>
        <stp>1</stp>
        <tr r="L2706" s="1"/>
      </tp>
      <tp>
        <v>8929316050.6800003</v>
        <stp/>
        <stp>EM_S_STM07_IS</stp>
        <stp>4</stp>
        <stp>601038.SH</stp>
        <stp>9</stp>
        <stp>12/31/2014</stp>
        <stp>1</stp>
        <tr r="L2705" s="1"/>
      </tp>
      <tp>
        <v>2589664632.8600001</v>
        <stp/>
        <stp>EM_S_STM07_IS</stp>
        <stp>4</stp>
        <stp>601028.SH</stp>
        <stp>9</stp>
        <stp>12/31/2014</stp>
        <stp>1</stp>
        <tr r="L2704" s="1"/>
      </tp>
      <tp>
        <v>13415207000</v>
        <stp/>
        <stp>EM_S_STM07_IS</stp>
        <stp>4</stp>
        <stp>601018.SH</stp>
        <stp>9</stp>
        <stp>12/31/2014</stp>
        <stp>1</stp>
        <tr r="L2701" s="1"/>
      </tp>
      <tp>
        <v>1529371071.8800001</v>
        <stp/>
        <stp>EM_S_STM07_IS</stp>
        <stp>4</stp>
        <stp>601008.SH</stp>
        <stp>9</stp>
        <stp>12/31/2014</stp>
        <stp>1</stp>
        <tr r="L2694" s="1"/>
      </tp>
      <tp>
        <v>22830482000</v>
        <stp/>
        <stp>EM_S_STM07_IS</stp>
        <stp>4</stp>
        <stp>601009.SH</stp>
        <stp>9</stp>
        <stp>12/31/2015</stp>
        <stp>1</stp>
        <tr r="M2695" s="1"/>
      </tp>
      <tp>
        <v>9038761069.3999996</v>
        <stp/>
        <stp>EM_S_STM07_IS</stp>
        <stp>4</stp>
        <stp>601098.SH</stp>
        <stp>9</stp>
        <stp>12/31/2014</stp>
        <stp>1</stp>
        <tr r="L2709" s="1"/>
      </tp>
      <tp>
        <v>2743370669.8800001</v>
        <stp/>
        <stp>EM_S_STM07_IS</stp>
        <stp>4</stp>
        <stp>601099.SH</stp>
        <stp>9</stp>
        <stp>12/31/2015</stp>
        <stp>1</stp>
        <tr r="M2710" s="1"/>
      </tp>
      <tp>
        <v>248360000000</v>
        <stp/>
        <stp>EM_S_STM07_IS</stp>
        <stp>4</stp>
        <stp>601088.SH</stp>
        <stp>9</stp>
        <stp>12/31/2014</stp>
        <stp>1</stp>
        <tr r="L2708" s="1"/>
      </tp>
      <tp>
        <v>13104431839.780001</v>
        <stp/>
        <stp>EM_S_STM07_IS</stp>
        <stp>4</stp>
        <stp>601179.SH</stp>
        <stp>9</stp>
        <stp>12/31/2015</stp>
        <stp>1</stp>
        <tr r="M2732" s="1"/>
      </tp>
      <tp>
        <v>24247085352</v>
        <stp/>
        <stp>EM_S_STM07_IS</stp>
        <stp>4</stp>
        <stp>601168.SH</stp>
        <stp>9</stp>
        <stp>12/31/2014</stp>
        <stp>1</stp>
        <tr r="L2729" s="1"/>
      </tp>
      <tp>
        <v>44081000000</v>
        <stp/>
        <stp>EM_S_STM07_IS</stp>
        <stp>4</stp>
        <stp>601169.SH</stp>
        <stp>9</stp>
        <stp>12/31/2015</stp>
        <stp>1</stp>
        <tr r="M2730" s="1"/>
      </tp>
      <tp>
        <v>4136582015.1100001</v>
        <stp/>
        <stp>EM_S_STM07_IS</stp>
        <stp>4</stp>
        <stp>601158.SH</stp>
        <stp>9</stp>
        <stp>12/31/2014</stp>
        <stp>1</stp>
        <tr r="L2726" s="1"/>
      </tp>
      <tp>
        <v>7967467448.7200003</v>
        <stp/>
        <stp>EM_S_STM07_IS</stp>
        <stp>4</stp>
        <stp>601139.SH</stp>
        <stp>9</stp>
        <stp>12/31/2015</stp>
        <stp>1</stp>
        <tr r="M2724" s="1"/>
      </tp>
      <tp>
        <v>3067727982.1500001</v>
        <stp/>
        <stp>EM_S_STM07_IS</stp>
        <stp>4</stp>
        <stp>601128.SH</stp>
        <stp>9</stp>
        <stp>12/31/2014</stp>
        <stp>1</stp>
        <tr r="L2722" s="1"/>
      </tp>
      <tp>
        <v>11198671739.1</v>
        <stp/>
        <stp>EM_S_STM07_IS</stp>
        <stp>4</stp>
        <stp>601118.SH</stp>
        <stp>9</stp>
        <stp>12/31/2014</stp>
        <stp>1</stp>
        <tr r="L2719" s="1"/>
      </tp>
      <tp>
        <v>2597774148.3800001</v>
        <stp/>
        <stp>EM_S_STM07_IS</stp>
        <stp>4</stp>
        <stp>601198.SH</stp>
        <stp>9</stp>
        <stp>12/31/2014</stp>
        <stp>1</stp>
        <tr r="L2735" s="1"/>
      </tp>
      <tp>
        <v>855857611.91999996</v>
        <stp/>
        <stp>EM_S_STM07_IS</stp>
        <stp>4</stp>
        <stp>601199.SH</stp>
        <stp>9</stp>
        <stp>12/31/2015</stp>
        <stp>1</stp>
        <tr r="M2736" s="1"/>
      </tp>
      <tp>
        <v>493157962.38</v>
        <stp/>
        <stp>EM_S_STM07_IS</stp>
        <stp>4</stp>
        <stp>601188.SH</stp>
        <stp>9</stp>
        <stp>12/31/2014</stp>
        <stp>1</stp>
        <tr r="L2734" s="1"/>
      </tp>
      <tp>
        <v>60314525830</v>
        <stp/>
        <stp>EM_S_STM07_IS</stp>
        <stp>4</stp>
        <stp>601258.SH</stp>
        <stp>9</stp>
        <stp>12/31/2014</stp>
        <stp>1</stp>
        <tr r="L2748" s="1"/>
      </tp>
      <tp>
        <v>22375933918</v>
        <stp/>
        <stp>EM_S_STM07_IS</stp>
        <stp>4</stp>
        <stp>601238.SH</stp>
        <stp>9</stp>
        <stp>12/31/2014</stp>
        <stp>1</stp>
        <tr r="L2747" s="1"/>
      </tp>
      <tp>
        <v>33159130000</v>
        <stp/>
        <stp>EM_S_STM07_IS</stp>
        <stp>4</stp>
        <stp>601229.SH</stp>
        <stp>9</stp>
        <stp>12/31/2015</stp>
        <stp>1</stp>
        <tr r="M2744" s="1"/>
      </tp>
      <tp>
        <v>1640032178.77</v>
        <stp/>
        <stp>EM_S_STM07_IS</stp>
        <stp>4</stp>
        <stp>601218.SH</stp>
        <stp>9</stp>
        <stp>12/31/2014</stp>
        <stp>1</stp>
        <tr r="L2740" s="1"/>
      </tp>
      <tp>
        <v>1437011891.1500001</v>
        <stp/>
        <stp>EM_S_STM07_IS</stp>
        <stp>4</stp>
        <stp>601208.SH</stp>
        <stp>9</stp>
        <stp>12/31/2014</stp>
        <stp>1</stp>
        <tr r="L2737" s="1"/>
      </tp>
      <tp>
        <v>520858000000</v>
        <stp/>
        <stp>EM_S_STM07_IS</stp>
        <stp>4</stp>
        <stp>601288.SH</stp>
        <stp>9</stp>
        <stp>12/31/2014</stp>
        <stp>1</stp>
        <tr r="L2749" s="1"/>
      </tp>
      <tp>
        <v>985518475</v>
        <stp/>
        <stp>EM_S_STM07_IS</stp>
        <stp>4</stp>
        <stp>601368.SH</stp>
        <stp>9</stp>
        <stp>12/31/2014</stp>
        <stp>1</stp>
        <tr r="L2757" s="1"/>
      </tp>
      <tp>
        <v>4221488659.1100001</v>
        <stp/>
        <stp>EM_S_STM07_IS</stp>
        <stp>4</stp>
        <stp>601369.SH</stp>
        <stp>9</stp>
        <stp>12/31/2015</stp>
        <stp>1</stp>
        <tr r="M2758" s="1"/>
      </tp>
      <tp>
        <v>5016038422.6599998</v>
        <stp/>
        <stp>EM_S_STM07_IS</stp>
        <stp>4</stp>
        <stp>601339.SH</stp>
        <stp>9</stp>
        <stp>12/31/2015</stp>
        <stp>1</stp>
        <tr r="M2756" s="1"/>
      </tp>
      <tp>
        <v>177401000000</v>
        <stp/>
        <stp>EM_S_STM07_IS</stp>
        <stp>4</stp>
        <stp>601328.SH</stp>
        <stp>9</stp>
        <stp>12/31/2014</stp>
        <stp>1</stp>
        <tr r="L2753" s="1"/>
      </tp>
      <tp>
        <v>462882000000</v>
        <stp/>
        <stp>EM_S_STM07_IS</stp>
        <stp>4</stp>
        <stp>601318.SH</stp>
        <stp>9</stp>
        <stp>12/31/2014</stp>
        <stp>1</stp>
        <tr r="L2752" s="1"/>
      </tp>
      <tp>
        <v>658892000000</v>
        <stp/>
        <stp>EM_S_STM07_IS</stp>
        <stp>4</stp>
        <stp>601398.SH</stp>
        <stp>9</stp>
        <stp>12/31/2014</stp>
        <stp>1</stp>
        <tr r="L2763" s="1"/>
      </tp>
      <tp>
        <v>4313953662.7299995</v>
        <stp/>
        <stp>EM_S_STM07_IS</stp>
        <stp>4</stp>
        <stp>601388.SH</stp>
        <stp>9</stp>
        <stp>12/31/2014</stp>
        <stp>1</stp>
        <tr r="L2761" s="1"/>
      </tp>
      <tp>
        <v>595763538</v>
        <stp/>
        <stp>EM_S_STM07_IS</stp>
        <stp>4</stp>
        <stp>000838.SZ</stp>
        <stp>9</stp>
        <stp>12/31/2014</stp>
        <stp>1</stp>
        <tr r="L357" s="1"/>
      </tp>
      <tp>
        <v>2809429716.6199999</v>
        <stp/>
        <stp>EM_S_STM07_IS</stp>
        <stp>4</stp>
        <stp>000839.SZ</stp>
        <stp>9</stp>
        <stp>12/31/2015</stp>
        <stp>1</stp>
        <tr r="M358" s="1"/>
      </tp>
      <tp>
        <v>935850159.10000002</v>
        <stp/>
        <stp>EM_S_STM07_IS</stp>
        <stp>4</stp>
        <stp>000828.SZ</stp>
        <stp>9</stp>
        <stp>12/31/2014</stp>
        <stp>1</stp>
        <tr r="L349" s="1"/>
      </tp>
      <tp>
        <v>43030139021.839996</v>
        <stp/>
        <stp>EM_S_STM07_IS</stp>
        <stp>4</stp>
        <stp>000829.SZ</stp>
        <stp>9</stp>
        <stp>12/31/2015</stp>
        <stp>1</stp>
        <tr r="M350" s="1"/>
      </tp>
      <tp>
        <v>2955960676.8400002</v>
        <stp/>
        <stp>EM_S_STM07_IS</stp>
        <stp>4</stp>
        <stp>000818.SZ</stp>
        <stp>9</stp>
        <stp>12/31/2014</stp>
        <stp>1</stp>
        <tr r="L341" s="1"/>
      </tp>
      <tp>
        <v>1482315727.46</v>
        <stp/>
        <stp>EM_S_STM07_IS</stp>
        <stp>4</stp>
        <stp>000819.SZ</stp>
        <stp>9</stp>
        <stp>12/31/2015</stp>
        <stp>1</stp>
        <tr r="M342" s="1"/>
      </tp>
      <tp>
        <v>34380991.609999999</v>
        <stp/>
        <stp>EM_S_STM07_IS</stp>
        <stp>4</stp>
        <stp>000809.SZ</stp>
        <stp>9</stp>
        <stp>12/31/2015</stp>
        <stp>1</stp>
        <tr r="M334" s="1"/>
      </tp>
      <tp>
        <v>62404460871.800003</v>
        <stp/>
        <stp>EM_S_STM07_IS</stp>
        <stp>4</stp>
        <stp>000878.SZ</stp>
        <stp>9</stp>
        <stp>12/31/2014</stp>
        <stp>1</stp>
        <tr r="L375" s="1"/>
      </tp>
      <tp>
        <v>4835294625.2399998</v>
        <stp/>
        <stp>EM_S_STM07_IS</stp>
        <stp>4</stp>
        <stp>000868.SZ</stp>
        <stp>9</stp>
        <stp>12/31/2014</stp>
        <stp>1</stp>
        <tr r="L370" s="1"/>
      </tp>
      <tp>
        <v>4649722368</v>
        <stp/>
        <stp>EM_S_STM07_IS</stp>
        <stp>4</stp>
        <stp>000869.SZ</stp>
        <stp>9</stp>
        <stp>12/31/2015</stp>
        <stp>1</stp>
        <tr r="M371" s="1"/>
      </tp>
      <tp>
        <v>21011491536.139999</v>
        <stp/>
        <stp>EM_S_STM07_IS</stp>
        <stp>4</stp>
        <stp>000858.SZ</stp>
        <stp>9</stp>
        <stp>12/31/2014</stp>
        <stp>1</stp>
        <tr r="L364" s="1"/>
      </tp>
      <tp>
        <v>1090279298.5</v>
        <stp/>
        <stp>EM_S_STM07_IS</stp>
        <stp>4</stp>
        <stp>000859.SZ</stp>
        <stp>9</stp>
        <stp>12/31/2015</stp>
        <stp>1</stp>
        <tr r="M365" s="1"/>
      </tp>
      <tp>
        <v>2702791629.9699998</v>
        <stp/>
        <stp>EM_S_STM07_IS</stp>
        <stp>4</stp>
        <stp>000848.SZ</stp>
        <stp>9</stp>
        <stp>12/31/2014</stp>
        <stp>1</stp>
        <tr r="L359" s="1"/>
      </tp>
      <tp>
        <v>74046000000</v>
        <stp/>
        <stp>EM_S_STM07_IS</stp>
        <stp>4</stp>
        <stp>000898.SZ</stp>
        <stp>9</stp>
        <stp>12/31/2014</stp>
        <stp>1</stp>
        <tr r="L390" s="1"/>
      </tp>
      <tp>
        <v>2552632936.29</v>
        <stp/>
        <stp>EM_S_STM07_IS</stp>
        <stp>4</stp>
        <stp>000899.SZ</stp>
        <stp>9</stp>
        <stp>12/31/2015</stp>
        <stp>1</stp>
        <tr r="M391" s="1"/>
      </tp>
      <tp>
        <v>993663487.35000002</v>
        <stp/>
        <stp>EM_S_STM07_IS</stp>
        <stp>4</stp>
        <stp>000888.SZ</stp>
        <stp>9</stp>
        <stp>12/31/2014</stp>
        <stp>1</stp>
        <tr r="L383" s="1"/>
      </tp>
      <tp>
        <v>2215867433.4699998</v>
        <stp/>
        <stp>EM_S_STM07_IS</stp>
        <stp>4</stp>
        <stp>000889.SZ</stp>
        <stp>9</stp>
        <stp>12/31/2015</stp>
        <stp>1</stp>
        <tr r="M384" s="1"/>
      </tp>
      <tp>
        <v>5609329596.54</v>
        <stp/>
        <stp>EM_S_STM07_IS</stp>
        <stp>4</stp>
        <stp>600879.SH</stp>
        <stp>9</stp>
        <stp>12/31/2015</stp>
        <stp>1</stp>
        <tr r="M2625" s="1"/>
      </tp>
      <tp>
        <v>400196109.77999997</v>
        <stp/>
        <stp>EM_S_STM07_IS</stp>
        <stp>4</stp>
        <stp>600868.SH</stp>
        <stp>9</stp>
        <stp>12/31/2014</stp>
        <stp>1</stp>
        <tr r="L2615" s="1"/>
      </tp>
      <tp>
        <v>11710997672.4</v>
        <stp/>
        <stp>EM_S_STM07_IS</stp>
        <stp>4</stp>
        <stp>600869.SH</stp>
        <stp>9</stp>
        <stp>12/31/2015</stp>
        <stp>1</stp>
        <tr r="M2616" s="1"/>
      </tp>
      <tp>
        <v>13818033783.549999</v>
        <stp/>
        <stp>EM_S_STM07_IS</stp>
        <stp>4</stp>
        <stp>600858.SH</stp>
        <stp>9</stp>
        <stp>12/31/2014</stp>
        <stp>1</stp>
        <tr r="L2605" s="1"/>
      </tp>
      <tp>
        <v>17327631298.459999</v>
        <stp/>
        <stp>EM_S_STM07_IS</stp>
        <stp>4</stp>
        <stp>600859.SH</stp>
        <stp>9</stp>
        <stp>12/31/2015</stp>
        <stp>1</stp>
        <tr r="M2606" s="1"/>
      </tp>
      <tp>
        <v>1034290276.26</v>
        <stp/>
        <stp>EM_S_STM07_IS</stp>
        <stp>4</stp>
        <stp>600848.SH</stp>
        <stp>9</stp>
        <stp>12/31/2014</stp>
        <stp>1</stp>
        <tr r="L2597" s="1"/>
      </tp>
      <tp>
        <v>109779470.81</v>
        <stp/>
        <stp>EM_S_STM07_IS</stp>
        <stp>4</stp>
        <stp>600838.SH</stp>
        <stp>9</stp>
        <stp>12/31/2014</stp>
        <stp>1</stp>
        <tr r="L2589" s="1"/>
      </tp>
      <tp>
        <v>64847813147.019997</v>
        <stp/>
        <stp>EM_S_STM07_IS</stp>
        <stp>4</stp>
        <stp>600839.SH</stp>
        <stp>9</stp>
        <stp>12/31/2015</stp>
        <stp>1</stp>
        <tr r="M2590" s="1"/>
      </tp>
      <tp>
        <v>2066717897.1400001</v>
        <stp/>
        <stp>EM_S_STM07_IS</stp>
        <stp>4</stp>
        <stp>600828.SH</stp>
        <stp>9</stp>
        <stp>12/31/2014</stp>
        <stp>1</stp>
        <tr r="L2580" s="1"/>
      </tp>
      <tp>
        <v>8909315338.1399994</v>
        <stp/>
        <stp>EM_S_STM07_IS</stp>
        <stp>4</stp>
        <stp>600829.SH</stp>
        <stp>9</stp>
        <stp>12/31/2015</stp>
        <stp>1</stp>
        <tr r="M2581" s="1"/>
      </tp>
      <tp>
        <v>662712151.58000004</v>
        <stp/>
        <stp>EM_S_STM07_IS</stp>
        <stp>4</stp>
        <stp>600818.SH</stp>
        <stp>9</stp>
        <stp>12/31/2014</stp>
        <stp>1</stp>
        <tr r="L2570" s="1"/>
      </tp>
      <tp>
        <v>2747743271.77</v>
        <stp/>
        <stp>EM_S_STM07_IS</stp>
        <stp>4</stp>
        <stp>600819.SH</stp>
        <stp>9</stp>
        <stp>12/31/2015</stp>
        <stp>1</stp>
        <tr r="M2571" s="1"/>
      </tp>
      <tp>
        <v>59820938286</v>
        <stp/>
        <stp>EM_S_STM07_IS</stp>
        <stp>4</stp>
        <stp>600808.SH</stp>
        <stp>9</stp>
        <stp>12/31/2014</stp>
        <stp>1</stp>
        <tr r="L2561" s="1"/>
      </tp>
      <tp>
        <v>4128558454.6900001</v>
        <stp/>
        <stp>EM_S_STM07_IS</stp>
        <stp>4</stp>
        <stp>600809.SH</stp>
        <stp>9</stp>
        <stp>12/31/2015</stp>
        <stp>1</stp>
        <tr r="M2562" s="1"/>
      </tp>
      <tp>
        <v>824599862.15999997</v>
        <stp/>
        <stp>EM_S_STM07_IS</stp>
        <stp>4</stp>
        <stp>600898.SH</stp>
        <stp>9</stp>
        <stp>12/31/2014</stp>
        <stp>1</stp>
        <tr r="L2644" s="1"/>
      </tp>
      <tp>
        <v>5328750291.1099997</v>
        <stp/>
        <stp>EM_S_STM07_IS</stp>
        <stp>4</stp>
        <stp>600888.SH</stp>
        <stp>9</stp>
        <stp>12/31/2014</stp>
        <stp>1</stp>
        <tr r="L2634" s="1"/>
      </tp>
      <tp>
        <v>1518473415.22</v>
        <stp/>
        <stp>EM_S_STM07_IS</stp>
        <stp>4</stp>
        <stp>600889.SH</stp>
        <stp>9</stp>
        <stp>12/31/2015</stp>
        <stp>1</stp>
        <tr r="M2635" s="1"/>
      </tp>
      <tp>
        <v>11144913830.48</v>
        <stp/>
        <stp>EM_S_STM07_IS</stp>
        <stp>4</stp>
        <stp>000938.SZ</stp>
        <stp>9</stp>
        <stp>12/31/2014</stp>
        <stp>1</stp>
        <tr r="L425" s="1"/>
      </tp>
      <tp>
        <v>3495676277.5999999</v>
        <stp/>
        <stp>EM_S_STM07_IS</stp>
        <stp>4</stp>
        <stp>000939.SZ</stp>
        <stp>9</stp>
        <stp>12/31/2015</stp>
        <stp>1</stp>
        <tr r="M426" s="1"/>
      </tp>
      <tp>
        <v>11061334031.299999</v>
        <stp/>
        <stp>EM_S_STM07_IS</stp>
        <stp>4</stp>
        <stp>000928.SZ</stp>
        <stp>9</stp>
        <stp>12/31/2014</stp>
        <stp>1</stp>
        <tr r="L416" s="1"/>
      </tp>
      <tp>
        <v>701872046.90999997</v>
        <stp/>
        <stp>EM_S_STM07_IS</stp>
        <stp>4</stp>
        <stp>000929.SZ</stp>
        <stp>9</stp>
        <stp>12/31/2015</stp>
        <stp>1</stp>
        <tr r="M417" s="1"/>
      </tp>
      <tp>
        <v>8448838705.1800003</v>
        <stp/>
        <stp>EM_S_STM07_IS</stp>
        <stp>4</stp>
        <stp>000918.SZ</stp>
        <stp>9</stp>
        <stp>12/31/2014</stp>
        <stp>1</stp>
        <tr r="L407" s="1"/>
      </tp>
      <tp>
        <v>3221375385.3000002</v>
        <stp/>
        <stp>EM_S_STM07_IS</stp>
        <stp>4</stp>
        <stp>000919.SZ</stp>
        <stp>9</stp>
        <stp>12/31/2015</stp>
        <stp>1</stp>
        <tr r="M408" s="1"/>
      </tp>
      <tp>
        <v>1957430013.4400001</v>
        <stp/>
        <stp>EM_S_STM07_IS</stp>
        <stp>4</stp>
        <stp>000908.SZ</stp>
        <stp>9</stp>
        <stp>12/31/2014</stp>
        <stp>1</stp>
        <tr r="L398" s="1"/>
      </tp>
      <tp>
        <v>2345681368.6900001</v>
        <stp/>
        <stp>EM_S_STM07_IS</stp>
        <stp>4</stp>
        <stp>000909.SZ</stp>
        <stp>9</stp>
        <stp>12/31/2015</stp>
        <stp>1</stp>
        <tr r="M399" s="1"/>
      </tp>
      <tp>
        <v>991375743.13</v>
        <stp/>
        <stp>EM_S_STM07_IS</stp>
        <stp>4</stp>
        <stp>000978.SZ</stp>
        <stp>9</stp>
        <stp>12/31/2014</stp>
        <stp>1</stp>
        <tr r="L453" s="1"/>
      </tp>
      <tp>
        <v>1290121821.26</v>
        <stp/>
        <stp>EM_S_STM07_IS</stp>
        <stp>4</stp>
        <stp>000979.SZ</stp>
        <stp>9</stp>
        <stp>12/31/2015</stp>
        <stp>1</stp>
        <tr r="M454" s="1"/>
      </tp>
      <tp>
        <v>1723579528.55</v>
        <stp/>
        <stp>EM_S_STM07_IS</stp>
        <stp>4</stp>
        <stp>000968.SZ</stp>
        <stp>9</stp>
        <stp>12/31/2014</stp>
        <stp>1</stp>
        <tr r="L444" s="1"/>
      </tp>
      <tp>
        <v>3758663488.3600001</v>
        <stp/>
        <stp>EM_S_STM07_IS</stp>
        <stp>4</stp>
        <stp>000969.SZ</stp>
        <stp>9</stp>
        <stp>12/31/2015</stp>
        <stp>1</stp>
        <tr r="M445" s="1"/>
      </tp>
      <tp>
        <v>777743599.20000005</v>
        <stp/>
        <stp>EM_S_STM07_IS</stp>
        <stp>4</stp>
        <stp>000958.SZ</stp>
        <stp>9</stp>
        <stp>12/31/2014</stp>
        <stp>1</stp>
        <tr r="L435" s="1"/>
      </tp>
      <tp>
        <v>17843232849.43</v>
        <stp/>
        <stp>EM_S_STM07_IS</stp>
        <stp>4</stp>
        <stp>000959.SZ</stp>
        <stp>9</stp>
        <stp>12/31/2015</stp>
        <stp>1</stp>
        <tr r="M436" s="1"/>
      </tp>
      <tp>
        <v>1828726398.53</v>
        <stp/>
        <stp>EM_S_STM07_IS</stp>
        <stp>4</stp>
        <stp>000948.SZ</stp>
        <stp>9</stp>
        <stp>12/31/2014</stp>
        <stp>1</stp>
        <tr r="L427" s="1"/>
      </tp>
      <tp>
        <v>3066257628.3800001</v>
        <stp/>
        <stp>EM_S_STM07_IS</stp>
        <stp>4</stp>
        <stp>000949.SZ</stp>
        <stp>9</stp>
        <stp>12/31/2015</stp>
        <stp>1</stp>
        <tr r="M428" s="1"/>
      </tp>
      <tp>
        <v>1815424946.98</v>
        <stp/>
        <stp>EM_S_STM07_IS</stp>
        <stp>4</stp>
        <stp>000998.SZ</stp>
        <stp>9</stp>
        <stp>12/31/2014</stp>
        <stp>1</stp>
        <tr r="L468" s="1"/>
      </tp>
      <tp>
        <v>7900189563.6099997</v>
        <stp/>
        <stp>EM_S_STM07_IS</stp>
        <stp>4</stp>
        <stp>000999.SZ</stp>
        <stp>9</stp>
        <stp>12/31/2015</stp>
        <stp>1</stp>
        <tr r="M469" s="1"/>
      </tp>
      <tp>
        <v>2353327611.3699999</v>
        <stp/>
        <stp>EM_S_STM07_IS</stp>
        <stp>4</stp>
        <stp>000988.SZ</stp>
        <stp>9</stp>
        <stp>12/31/2014</stp>
        <stp>1</stp>
        <tr r="L461" s="1"/>
      </tp>
      <tp>
        <v>871512680.71000004</v>
        <stp/>
        <stp>EM_S_STM07_IS</stp>
        <stp>4</stp>
        <stp>000989.SZ</stp>
        <stp>9</stp>
        <stp>12/31/2015</stp>
        <stp>1</stp>
        <tr r="M462" s="1"/>
      </tp>
      <tp>
        <v>4426628727.8100004</v>
        <stp/>
        <stp>EM_S_STM07_IS</stp>
        <stp>4</stp>
        <stp>600978.SH</stp>
        <stp>9</stp>
        <stp>12/31/2014</stp>
        <stp>1</stp>
        <tr r="L2668" s="1"/>
      </tp>
      <tp>
        <v>1700552086.6099999</v>
        <stp/>
        <stp>EM_S_STM07_IS</stp>
        <stp>4</stp>
        <stp>600979.SH</stp>
        <stp>9</stp>
        <stp>12/31/2015</stp>
        <stp>1</stp>
        <tr r="M2669" s="1"/>
      </tp>
      <tp>
        <v>2300471516.3400002</v>
        <stp/>
        <stp>EM_S_STM07_IS</stp>
        <stp>4</stp>
        <stp>600969.SH</stp>
        <stp>9</stp>
        <stp>12/31/2015</stp>
        <stp>1</stp>
        <tr r="M2661" s="1"/>
      </tp>
      <tp>
        <v>5499603011.0200005</v>
        <stp/>
        <stp>EM_S_STM07_IS</stp>
        <stp>4</stp>
        <stp>600958.SH</stp>
        <stp>9</stp>
        <stp>12/31/2014</stp>
        <stp>1</stp>
        <tr r="L2652" s="1"/>
      </tp>
      <tp>
        <v>4661453877.8500004</v>
        <stp/>
        <stp>EM_S_STM07_IS</stp>
        <stp>4</stp>
        <stp>600959.SH</stp>
        <stp>9</stp>
        <stp>12/31/2015</stp>
        <stp>1</stp>
        <tr r="M2653" s="1"/>
      </tp>
      <tp>
        <v>28047070000</v>
        <stp/>
        <stp>EM_S_STM07_IS</stp>
        <stp>4</stp>
        <stp>600919.SH</stp>
        <stp>9</stp>
        <stp>12/31/2015</stp>
        <stp>1</stp>
        <tr r="M2649" s="1"/>
      </tp>
      <tp>
        <v>2278312000</v>
        <stp/>
        <stp>EM_S_STM07_IS</stp>
        <stp>4</stp>
        <stp>600908.SH</stp>
        <stp>9</stp>
        <stp>12/31/2014</stp>
        <stp>1</stp>
        <tr r="L2646" s="1"/>
      </tp>
      <tp>
        <v>3816204907.4899998</v>
        <stp/>
        <stp>EM_S_STM07_IS</stp>
        <stp>4</stp>
        <stp>600909.SH</stp>
        <stp>9</stp>
        <stp>12/31/2015</stp>
        <stp>1</stp>
        <tr r="M2647" s="1"/>
      </tp>
      <tp>
        <v>41068404478.349998</v>
        <stp/>
        <stp>EM_S_STM07_IS</stp>
        <stp>4</stp>
        <stp>600998.SH</stp>
        <stp>9</stp>
        <stp>12/31/2014</stp>
        <stp>1</stp>
        <tr r="L2685" s="1"/>
      </tp>
      <tp>
        <v>25291794057.950001</v>
        <stp/>
        <stp>EM_S_STM07_IS</stp>
        <stp>4</stp>
        <stp>600999.SH</stp>
        <stp>9</stp>
        <stp>12/31/2015</stp>
        <stp>1</stp>
        <tr r="M2686" s="1"/>
      </tp>
      <tp>
        <v>851581883.85000002</v>
        <stp/>
        <stp>EM_S_STM07_IS</stp>
        <stp>4</stp>
        <stp>600988.SH</stp>
        <stp>9</stp>
        <stp>12/31/2014</stp>
        <stp>1</stp>
        <tr r="L2678" s="1"/>
      </tp>
      <tp>
        <v>2200398451.6399999</v>
        <stp/>
        <stp>EM_S_STM07_IS</stp>
        <stp>4</stp>
        <stp>300408.SZ</stp>
        <stp>9</stp>
        <stp>12/31/2014</stp>
        <stp>1</stp>
        <tr r="L1702" s="1"/>
      </tp>
      <tp>
        <v>553563138.46000004</v>
        <stp/>
        <stp>EM_S_STM07_IS</stp>
        <stp>4</stp>
        <stp>300409.SZ</stp>
        <stp>9</stp>
        <stp>12/31/2015</stp>
        <stp>1</stp>
        <tr r="M1703" s="1"/>
      </tp>
      <tp>
        <v>1514374503.4400001</v>
        <stp/>
        <stp>EM_S_STM07_IS</stp>
        <stp>4</stp>
        <stp>000428.SZ</stp>
        <stp>9</stp>
        <stp>12/31/2014</stp>
        <stp>1</stp>
        <tr r="L103" s="1"/>
      </tp>
      <tp>
        <v>1545498589.1099999</v>
        <stp/>
        <stp>EM_S_STM07_IS</stp>
        <stp>4</stp>
        <stp>000429.SZ</stp>
        <stp>9</stp>
        <stp>12/31/2015</stp>
        <stp>1</stp>
        <tr r="M104" s="1"/>
      </tp>
      <tp>
        <v>1934145769.25</v>
        <stp/>
        <stp>EM_S_STM07_IS</stp>
        <stp>4</stp>
        <stp>300418.SZ</stp>
        <stp>9</stp>
        <stp>12/31/2014</stp>
        <stp>1</stp>
        <tr r="L1712" s="1"/>
      </tp>
      <tp>
        <v>354442980.04000002</v>
        <stp/>
        <stp>EM_S_STM07_IS</stp>
        <stp>4</stp>
        <stp>300419.SZ</stp>
        <stp>9</stp>
        <stp>12/31/2015</stp>
        <stp>1</stp>
        <tr r="M1713" s="1"/>
      </tp>
      <tp>
        <v>10804217288.6</v>
        <stp/>
        <stp>EM_S_STM07_IS</stp>
        <stp>4</stp>
        <stp>000418.SZ</stp>
        <stp>9</stp>
        <stp>12/31/2014</stp>
        <stp>1</stp>
        <tr r="L95" s="1"/>
      </tp>
      <tp>
        <v>4164706228.27</v>
        <stp/>
        <stp>EM_S_STM07_IS</stp>
        <stp>4</stp>
        <stp>000419.SZ</stp>
        <stp>9</stp>
        <stp>12/31/2015</stp>
        <stp>1</stp>
        <tr r="M96" s="1"/>
      </tp>
      <tp>
        <v>695970910.41999996</v>
        <stp/>
        <stp>EM_S_STM07_IS</stp>
        <stp>4</stp>
        <stp>300428.SZ</stp>
        <stp>9</stp>
        <stp>12/31/2014</stp>
        <stp>1</stp>
        <tr r="L1722" s="1"/>
      </tp>
      <tp>
        <v>334438567.33999997</v>
        <stp/>
        <stp>EM_S_STM07_IS</stp>
        <stp>4</stp>
        <stp>300429.SZ</stp>
        <stp>9</stp>
        <stp>12/31/2015</stp>
        <stp>1</stp>
        <tr r="M1723" s="1"/>
      </tp>
      <tp>
        <v>56645619.039999999</v>
        <stp/>
        <stp>EM_S_STM07_IS</stp>
        <stp>4</stp>
        <stp>000408.SZ</stp>
        <stp>9</stp>
        <stp>12/31/2014</stp>
        <stp>1</stp>
        <tr r="L87" s="1"/>
      </tp>
      <tp>
        <v>2219587708.6300001</v>
        <stp/>
        <stp>EM_S_STM07_IS</stp>
        <stp>4</stp>
        <stp>000409.SZ</stp>
        <stp>9</stp>
        <stp>12/31/2015</stp>
        <stp>1</stp>
        <tr r="M88" s="1"/>
      </tp>
      <tp>
        <v>700535332.90999997</v>
        <stp/>
        <stp>EM_S_STM07_IS</stp>
        <stp>4</stp>
        <stp>300438.SZ</stp>
        <stp>9</stp>
        <stp>12/31/2014</stp>
        <stp>1</stp>
        <tr r="L1732" s="1"/>
      </tp>
      <tp>
        <v>683141160.38999999</v>
        <stp/>
        <stp>EM_S_STM07_IS</stp>
        <stp>4</stp>
        <stp>300439.SZ</stp>
        <stp>9</stp>
        <stp>12/31/2015</stp>
        <stp>1</stp>
        <tr r="M1733" s="1"/>
      </tp>
      <tp>
        <v>386269441.64999998</v>
        <stp/>
        <stp>EM_S_STM07_IS</stp>
        <stp>4</stp>
        <stp>300448.SZ</stp>
        <stp>9</stp>
        <stp>12/31/2014</stp>
        <stp>1</stp>
        <tr r="L1742" s="1"/>
      </tp>
      <tp>
        <v>479191478.69</v>
        <stp/>
        <stp>EM_S_STM07_IS</stp>
        <stp>4</stp>
        <stp>300449.SZ</stp>
        <stp>9</stp>
        <stp>12/31/2015</stp>
        <stp>1</stp>
        <tr r="M1743" s="1"/>
      </tp>
      <tp>
        <v>1241963822</v>
        <stp/>
        <stp>EM_S_STM07_IS</stp>
        <stp>4</stp>
        <stp>300458.SZ</stp>
        <stp>9</stp>
        <stp>12/31/2014</stp>
        <stp>1</stp>
        <tr r="L1751" s="1"/>
      </tp>
      <tp>
        <v>506442538.25999999</v>
        <stp/>
        <stp>EM_S_STM07_IS</stp>
        <stp>4</stp>
        <stp>300459.SZ</stp>
        <stp>9</stp>
        <stp>12/31/2015</stp>
        <stp>1</stp>
        <tr r="M1752" s="1"/>
      </tp>
      <tp>
        <v>337988183.08999997</v>
        <stp/>
        <stp>EM_S_STM07_IS</stp>
        <stp>4</stp>
        <stp>300468.SZ</stp>
        <stp>9</stp>
        <stp>12/31/2014</stp>
        <stp>1</stp>
        <tr r="L1761" s="1"/>
      </tp>
      <tp>
        <v>437900031.08999997</v>
        <stp/>
        <stp>EM_S_STM07_IS</stp>
        <stp>4</stp>
        <stp>300469.SZ</stp>
        <stp>9</stp>
        <stp>12/31/2015</stp>
        <stp>1</stp>
        <tr r="M1762" s="1"/>
      </tp>
      <tp>
        <v>572955064.26999998</v>
        <stp/>
        <stp>EM_S_STM07_IS</stp>
        <stp>4</stp>
        <stp>300478.SZ</stp>
        <stp>9</stp>
        <stp>12/31/2014</stp>
        <stp>1</stp>
        <tr r="L1771" s="1"/>
      </tp>
      <tp>
        <v>349194914.81999999</v>
        <stp/>
        <stp>EM_S_STM07_IS</stp>
        <stp>4</stp>
        <stp>300479.SZ</stp>
        <stp>9</stp>
        <stp>12/31/2015</stp>
        <stp>1</stp>
        <tr r="M1772" s="1"/>
      </tp>
      <tp>
        <v>173231562.81</v>
        <stp/>
        <stp>EM_S_STM07_IS</stp>
        <stp>4</stp>
        <stp>300488.SZ</stp>
        <stp>9</stp>
        <stp>12/31/2014</stp>
        <stp>1</stp>
        <tr r="L1781" s="1"/>
      </tp>
      <tp>
        <v>129178866.34</v>
        <stp/>
        <stp>EM_S_STM07_IS</stp>
        <stp>4</stp>
        <stp>300489.SZ</stp>
        <stp>9</stp>
        <stp>12/31/2015</stp>
        <stp>1</stp>
        <tr r="M1782" s="1"/>
      </tp>
      <tp>
        <v>38040226858.949997</v>
        <stp/>
        <stp>EM_S_STM07_IS</stp>
        <stp>4</stp>
        <stp>300498.SZ</stp>
        <stp>9</stp>
        <stp>12/31/2014</stp>
        <stp>1</stp>
        <tr r="L1791" s="1"/>
      </tp>
      <tp>
        <v>354098405.56</v>
        <stp/>
        <stp>EM_S_STM07_IS</stp>
        <stp>4</stp>
        <stp>300499.SZ</stp>
        <stp>9</stp>
        <stp>12/31/2015</stp>
        <stp>1</stp>
        <tr r="M1792" s="1"/>
      </tp>
      <tp>
        <v>6842245525.8500004</v>
        <stp/>
        <stp>EM_S_STM07_IS</stp>
        <stp>4</stp>
        <stp>000498.SZ</stp>
        <stp>9</stp>
        <stp>12/31/2014</stp>
        <stp>1</stp>
        <tr r="L107" s="1"/>
      </tp>
      <tp>
        <v>19101677077.689999</v>
        <stp/>
        <stp>EM_S_STM07_IS</stp>
        <stp>4</stp>
        <stp>000488.SZ</stp>
        <stp>9</stp>
        <stp>12/31/2014</stp>
        <stp>1</stp>
        <tr r="L106" s="1"/>
      </tp>
      <tp>
        <v>854706725.38</v>
        <stp/>
        <stp>EM_S_STM07_IS</stp>
        <stp>4</stp>
        <stp>600478.SH</stp>
        <stp>9</stp>
        <stp>12/31/2014</stp>
        <stp>1</stp>
        <tr r="L2265" s="1"/>
      </tp>
      <tp>
        <v>2446684074.6799998</v>
        <stp/>
        <stp>EM_S_STM07_IS</stp>
        <stp>4</stp>
        <stp>600479.SH</stp>
        <stp>9</stp>
        <stp>12/31/2015</stp>
        <stp>1</stp>
        <tr r="M2266" s="1"/>
      </tp>
      <tp>
        <v>910529434.35000002</v>
        <stp/>
        <stp>EM_S_STM07_IS</stp>
        <stp>4</stp>
        <stp>600468.SH</stp>
        <stp>9</stp>
        <stp>12/31/2014</stp>
        <stp>1</stp>
        <tr r="L2259" s="1"/>
      </tp>
      <tp>
        <v>6357851234.9300003</v>
        <stp/>
        <stp>EM_S_STM07_IS</stp>
        <stp>4</stp>
        <stp>600469.SH</stp>
        <stp>9</stp>
        <stp>12/31/2015</stp>
        <stp>1</stp>
        <tr r="M2260" s="1"/>
      </tp>
      <tp>
        <v>6007776916.7600002</v>
        <stp/>
        <stp>EM_S_STM07_IS</stp>
        <stp>4</stp>
        <stp>600458.SH</stp>
        <stp>9</stp>
        <stp>12/31/2014</stp>
        <stp>1</stp>
        <tr r="L2251" s="1"/>
      </tp>
      <tp>
        <v>7742718091.3100004</v>
        <stp/>
        <stp>EM_S_STM07_IS</stp>
        <stp>4</stp>
        <stp>600459.SH</stp>
        <stp>9</stp>
        <stp>12/31/2015</stp>
        <stp>1</stp>
        <tr r="M2252" s="1"/>
      </tp>
      <tp>
        <v>2250311139.46</v>
        <stp/>
        <stp>EM_S_STM07_IS</stp>
        <stp>4</stp>
        <stp>600448.SH</stp>
        <stp>9</stp>
        <stp>12/31/2014</stp>
        <stp>1</stp>
        <tr r="L2246" s="1"/>
      </tp>
      <tp>
        <v>3184499513.3600001</v>
        <stp/>
        <stp>EM_S_STM07_IS</stp>
        <stp>4</stp>
        <stp>600449.SH</stp>
        <stp>9</stp>
        <stp>12/31/2015</stp>
        <stp>1</stp>
        <tr r="M2247" s="1"/>
      </tp>
      <tp>
        <v>15408930605.219999</v>
        <stp/>
        <stp>EM_S_STM07_IS</stp>
        <stp>4</stp>
        <stp>600438.SH</stp>
        <stp>9</stp>
        <stp>12/31/2014</stp>
        <stp>1</stp>
        <tr r="L2242" s="1"/>
      </tp>
      <tp>
        <v>1945191966.1600001</v>
        <stp/>
        <stp>EM_S_STM07_IS</stp>
        <stp>4</stp>
        <stp>600439.SH</stp>
        <stp>9</stp>
        <stp>12/31/2015</stp>
        <stp>1</stp>
        <tr r="M2243" s="1"/>
      </tp>
      <tp>
        <v>7663322619.5</v>
        <stp/>
        <stp>EM_S_STM07_IS</stp>
        <stp>4</stp>
        <stp>600428.SH</stp>
        <stp>9</stp>
        <stp>12/31/2014</stp>
        <stp>1</stp>
        <tr r="L2236" s="1"/>
      </tp>
      <tp>
        <v>4549865271</v>
        <stp/>
        <stp>EM_S_STM07_IS</stp>
        <stp>4</stp>
        <stp>600429.SH</stp>
        <stp>9</stp>
        <stp>12/31/2015</stp>
        <stp>1</stp>
        <tr r="M2237" s="1"/>
      </tp>
      <tp>
        <v>34169408417.709999</v>
        <stp/>
        <stp>EM_S_STM07_IS</stp>
        <stp>4</stp>
        <stp>600418.SH</stp>
        <stp>9</stp>
        <stp>12/31/2014</stp>
        <stp>1</stp>
        <tr r="L2228" s="1"/>
      </tp>
      <tp>
        <v>588568109.49000001</v>
        <stp/>
        <stp>EM_S_STM07_IS</stp>
        <stp>4</stp>
        <stp>600419.SH</stp>
        <stp>9</stp>
        <stp>12/31/2015</stp>
        <stp>1</stp>
        <tr r="M2229" s="1"/>
      </tp>
      <tp>
        <v>3357249307.77</v>
        <stp/>
        <stp>EM_S_STM07_IS</stp>
        <stp>4</stp>
        <stp>600408.SH</stp>
        <stp>9</stp>
        <stp>12/31/2014</stp>
        <stp>1</stp>
        <tr r="L2223" s="1"/>
      </tp>
      <tp>
        <v>13693853135.59</v>
        <stp/>
        <stp>EM_S_STM07_IS</stp>
        <stp>4</stp>
        <stp>600409.SH</stp>
        <stp>9</stp>
        <stp>12/31/2015</stp>
        <stp>1</stp>
        <tr r="M2224" s="1"/>
      </tp>
      <tp>
        <v>10721254526.040001</v>
        <stp/>
        <stp>EM_S_STM07_IS</stp>
        <stp>4</stp>
        <stp>600498.SH</stp>
        <stp>9</stp>
        <stp>12/31/2014</stp>
        <stp>1</stp>
        <tr r="L2282" s="1"/>
      </tp>
      <tp>
        <v>3593684258.8200002</v>
        <stp/>
        <stp>EM_S_STM07_IS</stp>
        <stp>4</stp>
        <stp>600499.SH</stp>
        <stp>9</stp>
        <stp>12/31/2015</stp>
        <stp>1</stp>
        <tr r="M2283" s="1"/>
      </tp>
      <tp>
        <v>1388919008.97</v>
        <stp/>
        <stp>EM_S_STM07_IS</stp>
        <stp>4</stp>
        <stp>600488.SH</stp>
        <stp>9</stp>
        <stp>12/31/2014</stp>
        <stp>1</stp>
        <tr r="L2274" s="1"/>
      </tp>
      <tp>
        <v>37063538450.519997</v>
        <stp/>
        <stp>EM_S_STM07_IS</stp>
        <stp>4</stp>
        <stp>600489.SH</stp>
        <stp>9</stp>
        <stp>12/31/2015</stp>
        <stp>1</stp>
        <tr r="M2275" s="1"/>
      </tp>
      <tp>
        <v>18814366372.740002</v>
        <stp/>
        <stp>EM_S_STM07_IS</stp>
        <stp>4</stp>
        <stp>000538.SZ</stp>
        <stp>9</stp>
        <stp>12/31/2014</stp>
        <stp>1</stp>
        <tr r="L139" s="1"/>
      </tp>
      <tp>
        <v>25723810816</v>
        <stp/>
        <stp>EM_S_STM07_IS</stp>
        <stp>4</stp>
        <stp>000539.SZ</stp>
        <stp>9</stp>
        <stp>12/31/2015</stp>
        <stp>1</stp>
        <tr r="M140" s="1"/>
      </tp>
      <tp>
        <v>140522777.56999999</v>
        <stp/>
        <stp>EM_S_STM07_IS</stp>
        <stp>4</stp>
        <stp>300508.SZ</stp>
        <stp>9</stp>
        <stp>12/31/2014</stp>
        <stp>1</stp>
        <tr r="L1800" s="1"/>
      </tp>
      <tp>
        <v>448284301.44</v>
        <stp/>
        <stp>EM_S_STM07_IS</stp>
        <stp>4</stp>
        <stp>300509.SZ</stp>
        <stp>9</stp>
        <stp>12/31/2015</stp>
        <stp>1</stp>
        <tr r="M1801" s="1"/>
      </tp>
      <tp>
        <v>10293406072.77</v>
        <stp/>
        <stp>EM_S_STM07_IS</stp>
        <stp>4</stp>
        <stp>000528.SZ</stp>
        <stp>9</stp>
        <stp>12/31/2014</stp>
        <stp>1</stp>
        <tr r="L130" s="1"/>
      </tp>
      <tp>
        <v>1927158649.3900001</v>
        <stp/>
        <stp>EM_S_STM07_IS</stp>
        <stp>4</stp>
        <stp>000529.SZ</stp>
        <stp>9</stp>
        <stp>12/31/2015</stp>
        <stp>1</stp>
        <tr r="M131" s="1"/>
      </tp>
      <tp>
        <v>205579755.53999999</v>
        <stp/>
        <stp>EM_S_STM07_IS</stp>
        <stp>4</stp>
        <stp>300518.SZ</stp>
        <stp>9</stp>
        <stp>12/31/2014</stp>
        <stp>1</stp>
        <tr r="L1809" s="1"/>
      </tp>
      <tp>
        <v>311478232.88999999</v>
        <stp/>
        <stp>EM_S_STM07_IS</stp>
        <stp>4</stp>
        <stp>300519.SZ</stp>
        <stp>9</stp>
        <stp>12/31/2015</stp>
        <stp>1</stp>
        <tr r="M1810" s="1"/>
      </tp>
      <tp>
        <v>241230724.74000001</v>
        <stp/>
        <stp>EM_S_STM07_IS</stp>
        <stp>4</stp>
        <stp>000518.SZ</stp>
        <stp>9</stp>
        <stp>12/31/2014</stp>
        <stp>1</stp>
        <tr r="L122" s="1"/>
      </tp>
      <tp>
        <v>1548164668.6300001</v>
        <stp/>
        <stp>EM_S_STM07_IS</stp>
        <stp>4</stp>
        <stp>000519.SZ</stp>
        <stp>9</stp>
        <stp>12/31/2015</stp>
        <stp>1</stp>
        <tr r="M123" s="1"/>
      </tp>
      <tp>
        <v>863974500</v>
        <stp/>
        <stp>EM_S_STM07_IS</stp>
        <stp>4</stp>
        <stp>300528.SZ</stp>
        <stp>9</stp>
        <stp>12/31/2014</stp>
        <stp>1</stp>
        <tr r="L1818" s="1"/>
      </tp>
      <tp>
        <v>508905176.83999997</v>
        <stp/>
        <stp>EM_S_STM07_IS</stp>
        <stp>4</stp>
        <stp>300529.SZ</stp>
        <stp>9</stp>
        <stp>12/31/2015</stp>
        <stp>1</stp>
        <tr r="M1819" s="1"/>
      </tp>
      <tp>
        <v>176836704.13999999</v>
        <stp/>
        <stp>EM_S_STM07_IS</stp>
        <stp>4</stp>
        <stp>000509.SZ</stp>
        <stp>9</stp>
        <stp>12/31/2015</stp>
        <stp>1</stp>
        <tr r="M115" s="1"/>
      </tp>
      <tp>
        <v>824370944.78999996</v>
        <stp/>
        <stp>EM_S_STM07_IS</stp>
        <stp>4</stp>
        <stp>300538.SZ</stp>
        <stp>9</stp>
        <stp>12/31/2014</stp>
        <stp>1</stp>
        <tr r="L1828" s="1"/>
      </tp>
      <tp>
        <v>373479967.75999999</v>
        <stp/>
        <stp>EM_S_STM07_IS</stp>
        <stp>4</stp>
        <stp>300539.SZ</stp>
        <stp>9</stp>
        <stp>12/31/2015</stp>
        <stp>1</stp>
        <tr r="M1829" s="1"/>
      </tp>
      <tp>
        <v>154325744.94999999</v>
        <stp/>
        <stp>EM_S_STM07_IS</stp>
        <stp>4</stp>
        <stp>300548.SZ</stp>
        <stp>9</stp>
        <stp>12/31/2014</stp>
        <stp>1</stp>
        <tr r="L1837" s="1"/>
      </tp>
      <tp>
        <v>309089979.93000001</v>
        <stp/>
        <stp>EM_S_STM07_IS</stp>
        <stp>4</stp>
        <stp>300549.SZ</stp>
        <stp>9</stp>
        <stp>12/31/2015</stp>
        <stp>1</stp>
        <tr r="M1838" s="1"/>
      </tp>
      <tp>
        <v>5353442161.3400002</v>
        <stp/>
        <stp>EM_S_STM07_IS</stp>
        <stp>4</stp>
        <stp>000568.SZ</stp>
        <stp>9</stp>
        <stp>12/31/2014</stp>
        <stp>1</stp>
        <tr r="L165" s="1"/>
      </tp>
      <tp>
        <v>704435260.83000004</v>
        <stp/>
        <stp>EM_S_STM07_IS</stp>
        <stp>4</stp>
        <stp>300558.SZ</stp>
        <stp>9</stp>
        <stp>12/31/2014</stp>
        <stp>1</stp>
        <tr r="L1846" s="1"/>
      </tp>
      <tp>
        <v>148520212.02000001</v>
        <stp/>
        <stp>EM_S_STM07_IS</stp>
        <stp>4</stp>
        <stp>300559.SZ</stp>
        <stp>9</stp>
        <stp>12/31/2015</stp>
        <stp>1</stp>
        <tr r="M1847" s="1"/>
      </tp>
      <tp>
        <v>3717361041.1500001</v>
        <stp/>
        <stp>EM_S_STM07_IS</stp>
        <stp>4</stp>
        <stp>000558.SZ</stp>
        <stp>9</stp>
        <stp>12/31/2014</stp>
        <stp>1</stp>
        <tr r="L156" s="1"/>
      </tp>
      <tp>
        <v>10241434098.1</v>
        <stp/>
        <stp>EM_S_STM07_IS</stp>
        <stp>4</stp>
        <stp>000559.SZ</stp>
        <stp>9</stp>
        <stp>12/31/2015</stp>
        <stp>1</stp>
        <tr r="M157" s="1"/>
      </tp>
      <tp>
        <v>299747013.98000002</v>
        <stp/>
        <stp>EM_S_STM07_IS</stp>
        <stp>4</stp>
        <stp>300568.SZ</stp>
        <stp>9</stp>
        <stp>12/31/2014</stp>
        <stp>1</stp>
        <tr r="L1855" s="1"/>
      </tp>
      <tp>
        <v>1012584410.47</v>
        <stp/>
        <stp>EM_S_STM07_IS</stp>
        <stp>4</stp>
        <stp>300569.SZ</stp>
        <stp>9</stp>
        <stp>12/31/2015</stp>
        <stp>1</stp>
        <tr r="M1856" s="1"/>
      </tp>
      <tp>
        <v>205683518.96000001</v>
        <stp/>
        <stp>EM_S_STM07_IS</stp>
        <stp>4</stp>
        <stp>000548.SZ</stp>
        <stp>9</stp>
        <stp>12/31/2014</stp>
        <stp>1</stp>
        <tr r="L148" s="1"/>
      </tp>
      <tp>
        <v>373171986.75</v>
        <stp/>
        <stp>EM_S_STM07_IS</stp>
        <stp>4</stp>
        <stp>300579.SZ</stp>
        <stp>9</stp>
        <stp>12/31/2015</stp>
        <stp>1</stp>
        <tr r="M1864" s="1"/>
      </tp>
      <tp>
        <v>288452727.19999999</v>
        <stp/>
        <stp>EM_S_STM07_IS</stp>
        <stp>4</stp>
        <stp>300588.SZ</stp>
        <stp>9</stp>
        <stp>12/31/2014</stp>
        <stp>1</stp>
        <tr r="L1873" s="1"/>
      </tp>
      <tp>
        <v>361461756.74000001</v>
        <stp/>
        <stp>EM_S_STM07_IS</stp>
        <stp>4</stp>
        <stp>300589.SZ</stp>
        <stp>9</stp>
        <stp>12/31/2015</stp>
        <stp>1</stp>
        <tr r="M1874" s="1"/>
      </tp>
      <tp>
        <v>2724256440.9099998</v>
        <stp/>
        <stp>EM_S_STM07_IS</stp>
        <stp>4</stp>
        <stp>000598.SZ</stp>
        <stp>9</stp>
        <stp>12/31/2014</stp>
        <stp>1</stp>
        <tr r="L185" s="1"/>
      </tp>
      <tp>
        <v>2993705265.1900001</v>
        <stp/>
        <stp>EM_S_STM07_IS</stp>
        <stp>4</stp>
        <stp>000599.SZ</stp>
        <stp>9</stp>
        <stp>12/31/2015</stp>
        <stp>1</stp>
        <tr r="M186" s="1"/>
      </tp>
      <tp>
        <v>4733467523.2600002</v>
        <stp/>
        <stp>EM_S_STM07_IS</stp>
        <stp>4</stp>
        <stp>000589.SZ</stp>
        <stp>9</stp>
        <stp>12/31/2015</stp>
        <stp>1</stp>
        <tr r="M177" s="1"/>
      </tp>
      <tp>
        <v>12963858075.09</v>
        <stp/>
        <stp>EM_S_STM07_IS</stp>
        <stp>4</stp>
        <stp>600578.SH</stp>
        <stp>9</stp>
        <stp>12/31/2014</stp>
        <stp>1</stp>
        <tr r="L2351" s="1"/>
      </tp>
      <tp>
        <v>690349197.39999998</v>
        <stp/>
        <stp>EM_S_STM07_IS</stp>
        <stp>4</stp>
        <stp>600579.SH</stp>
        <stp>9</stp>
        <stp>12/31/2015</stp>
        <stp>1</stp>
        <tr r="M2352" s="1"/>
      </tp>
      <tp>
        <v>1069987066.24</v>
        <stp/>
        <stp>EM_S_STM07_IS</stp>
        <stp>4</stp>
        <stp>600568.SH</stp>
        <stp>9</stp>
        <stp>12/31/2014</stp>
        <stp>1</stp>
        <tr r="L2342" s="1"/>
      </tp>
      <tp>
        <v>20363453764.700001</v>
        <stp/>
        <stp>EM_S_STM07_IS</stp>
        <stp>4</stp>
        <stp>600569.SH</stp>
        <stp>9</stp>
        <stp>12/31/2015</stp>
        <stp>1</stp>
        <tr r="M2343" s="1"/>
      </tp>
      <tp>
        <v>2178483909.4499998</v>
        <stp/>
        <stp>EM_S_STM07_IS</stp>
        <stp>4</stp>
        <stp>600558.SH</stp>
        <stp>9</stp>
        <stp>12/31/2014</stp>
        <stp>1</stp>
        <tr r="L2333" s="1"/>
      </tp>
      <tp>
        <v>2335805290.4499998</v>
        <stp/>
        <stp>EM_S_STM07_IS</stp>
        <stp>4</stp>
        <stp>600559.SH</stp>
        <stp>9</stp>
        <stp>12/31/2015</stp>
        <stp>1</stp>
        <tr r="M2334" s="1"/>
      </tp>
      <tp>
        <v>3620357480.0799999</v>
        <stp/>
        <stp>EM_S_STM07_IS</stp>
        <stp>4</stp>
        <stp>600548.SH</stp>
        <stp>9</stp>
        <stp>12/31/2014</stp>
        <stp>1</stp>
        <tr r="L2325" s="1"/>
      </tp>
      <tp>
        <v>7754840577.4700003</v>
        <stp/>
        <stp>EM_S_STM07_IS</stp>
        <stp>4</stp>
        <stp>600549.SH</stp>
        <stp>9</stp>
        <stp>12/31/2015</stp>
        <stp>1</stp>
        <tr r="M2326" s="1"/>
      </tp>
      <tp>
        <v>415412217.22000003</v>
        <stp/>
        <stp>EM_S_STM07_IS</stp>
        <stp>4</stp>
        <stp>600538.SH</stp>
        <stp>9</stp>
        <stp>12/31/2014</stp>
        <stp>1</stp>
        <tr r="L2318" s="1"/>
      </tp>
      <tp>
        <v>91650976.079999998</v>
        <stp/>
        <stp>EM_S_STM07_IS</stp>
        <stp>4</stp>
        <stp>600539.SH</stp>
        <stp>9</stp>
        <stp>12/31/2015</stp>
        <stp>1</stp>
        <tr r="M2319" s="1"/>
      </tp>
      <tp>
        <v>71512638985.910004</v>
        <stp/>
        <stp>EM_S_STM07_IS</stp>
        <stp>4</stp>
        <stp>600528.SH</stp>
        <stp>9</stp>
        <stp>12/31/2014</stp>
        <stp>1</stp>
        <tr r="L2309" s="1"/>
      </tp>
      <tp>
        <v>1723207165.99</v>
        <stp/>
        <stp>EM_S_STM07_IS</stp>
        <stp>4</stp>
        <stp>600529.SH</stp>
        <stp>9</stp>
        <stp>12/31/2015</stp>
        <stp>1</stp>
        <tr r="M2310" s="1"/>
      </tp>
      <tp>
        <v>15949188769.360001</v>
        <stp/>
        <stp>EM_S_STM07_IS</stp>
        <stp>4</stp>
        <stp>600518.SH</stp>
        <stp>9</stp>
        <stp>12/31/2014</stp>
        <stp>1</stp>
        <tr r="L2300" s="1"/>
      </tp>
      <tp>
        <v>32659583725.279999</v>
        <stp/>
        <stp>EM_S_STM07_IS</stp>
        <stp>4</stp>
        <stp>600519.SH</stp>
        <stp>9</stp>
        <stp>12/31/2015</stp>
        <stp>1</stp>
        <tr r="M2301" s="1"/>
      </tp>
      <tp>
        <v>6351646692.8800001</v>
        <stp/>
        <stp>EM_S_STM07_IS</stp>
        <stp>4</stp>
        <stp>600508.SH</stp>
        <stp>9</stp>
        <stp>12/31/2014</stp>
        <stp>1</stp>
        <tr r="L2291" s="1"/>
      </tp>
      <tp>
        <v>3483969145.8899999</v>
        <stp/>
        <stp>EM_S_STM07_IS</stp>
        <stp>4</stp>
        <stp>600509.SH</stp>
        <stp>9</stp>
        <stp>12/31/2015</stp>
        <stp>1</stp>
        <tr r="M2292" s="1"/>
      </tp>
      <tp>
        <v>5109087463.6099997</v>
        <stp/>
        <stp>EM_S_STM07_IS</stp>
        <stp>4</stp>
        <stp>600598.SH</stp>
        <stp>9</stp>
        <stp>12/31/2014</stp>
        <stp>1</stp>
        <tr r="L2370" s="1"/>
      </tp>
      <tp>
        <v>296193728.63999999</v>
        <stp/>
        <stp>EM_S_STM07_IS</stp>
        <stp>4</stp>
        <stp>600599.SH</stp>
        <stp>9</stp>
        <stp>12/31/2015</stp>
        <stp>1</stp>
        <tr r="M2371" s="1"/>
      </tp>
      <tp>
        <v>4374241957</v>
        <stp/>
        <stp>EM_S_STM07_IS</stp>
        <stp>4</stp>
        <stp>600588.SH</stp>
        <stp>9</stp>
        <stp>12/31/2014</stp>
        <stp>1</stp>
        <tr r="L2361" s="1"/>
      </tp>
      <tp>
        <v>993939119.40999997</v>
        <stp/>
        <stp>EM_S_STM07_IS</stp>
        <stp>4</stp>
        <stp>600589.SH</stp>
        <stp>9</stp>
        <stp>12/31/2015</stp>
        <stp>1</stp>
        <tr r="M2362" s="1"/>
      </tp>
      <tp>
        <v>193150416.11000001</v>
        <stp/>
        <stp>EM_S_STM07_IS</stp>
        <stp>4</stp>
        <stp>000638.SZ</stp>
        <stp>9</stp>
        <stp>12/31/2014</stp>
        <stp>1</stp>
        <tr r="L218" s="1"/>
      </tp>
      <tp>
        <v>2243780979.79</v>
        <stp/>
        <stp>EM_S_STM07_IS</stp>
        <stp>4</stp>
        <stp>000639.SZ</stp>
        <stp>9</stp>
        <stp>12/31/2015</stp>
        <stp>1</stp>
        <tr r="M219" s="1"/>
      </tp>
      <tp>
        <v>1952807555.4400001</v>
        <stp/>
        <stp>EM_S_STM07_IS</stp>
        <stp>4</stp>
        <stp>000628.SZ</stp>
        <stp>9</stp>
        <stp>12/31/2014</stp>
        <stp>1</stp>
        <tr r="L209" s="1"/>
      </tp>
      <tp>
        <v>11417447171.209999</v>
        <stp/>
        <stp>EM_S_STM07_IS</stp>
        <stp>4</stp>
        <stp>000629.SZ</stp>
        <stp>9</stp>
        <stp>12/31/2015</stp>
        <stp>1</stp>
        <tr r="M210" s="1"/>
      </tp>
      <tp>
        <v>3429096415.29</v>
        <stp/>
        <stp>EM_S_STM07_IS</stp>
        <stp>4</stp>
        <stp>000619.SZ</stp>
        <stp>9</stp>
        <stp>12/31/2015</stp>
        <stp>1</stp>
        <tr r="M202" s="1"/>
      </tp>
      <tp>
        <v>1358598000</v>
        <stp/>
        <stp>EM_S_STM07_IS</stp>
        <stp>4</stp>
        <stp>000608.SZ</stp>
        <stp>9</stp>
        <stp>12/31/2014</stp>
        <stp>1</stp>
        <tr r="L193" s="1"/>
      </tp>
      <tp>
        <v>454676146.17000002</v>
        <stp/>
        <stp>EM_S_STM07_IS</stp>
        <stp>4</stp>
        <stp>000609.SZ</stp>
        <stp>9</stp>
        <stp>12/31/2015</stp>
        <stp>1</stp>
        <tr r="M194" s="1"/>
      </tp>
      <tp>
        <v>1266749128.6700001</v>
        <stp/>
        <stp>EM_S_STM07_IS</stp>
        <stp>4</stp>
        <stp>000678.SZ</stp>
        <stp>9</stp>
        <stp>12/31/2014</stp>
        <stp>1</stp>
        <tr r="L241" s="1"/>
      </tp>
      <tp>
        <v>2793841157.9200001</v>
        <stp/>
        <stp>EM_S_STM07_IS</stp>
        <stp>4</stp>
        <stp>000679.SZ</stp>
        <stp>9</stp>
        <stp>12/31/2015</stp>
        <stp>1</stp>
        <tr r="M242" s="1"/>
      </tp>
      <tp>
        <v>10823268.59</v>
        <stp/>
        <stp>EM_S_STM07_IS</stp>
        <stp>4</stp>
        <stp>000668.SZ</stp>
        <stp>9</stp>
        <stp>12/31/2014</stp>
        <stp>1</stp>
        <tr r="L233" s="1"/>
      </tp>
      <tp>
        <v>2573031895.3800001</v>
        <stp/>
        <stp>EM_S_STM07_IS</stp>
        <stp>4</stp>
        <stp>000669.SZ</stp>
        <stp>9</stp>
        <stp>12/31/2015</stp>
        <stp>1</stp>
        <tr r="M234" s="1"/>
      </tp>
      <tp>
        <v>1874981427.1099999</v>
        <stp/>
        <stp>EM_S_STM07_IS</stp>
        <stp>4</stp>
        <stp>000659.SZ</stp>
        <stp>9</stp>
        <stp>12/31/2015</stp>
        <stp>1</stp>
        <tr r="M226" s="1"/>
      </tp>
      <tp>
        <v>10534393388.52</v>
        <stp/>
        <stp>EM_S_STM07_IS</stp>
        <stp>4</stp>
        <stp>000698.SZ</stp>
        <stp>9</stp>
        <stp>12/31/2014</stp>
        <stp>1</stp>
        <tr r="L257" s="1"/>
      </tp>
      <tp>
        <v>986921890.02999997</v>
        <stp/>
        <stp>EM_S_STM07_IS</stp>
        <stp>4</stp>
        <stp>000688.SZ</stp>
        <stp>9</stp>
        <stp>12/31/2014</stp>
        <stp>1</stp>
        <tr r="L250" s="1"/>
      </tp>
      <tp>
        <v>54244825.659999996</v>
        <stp/>
        <stp>EM_S_STM07_IS</stp>
        <stp>4</stp>
        <stp>600678.SH</stp>
        <stp>9</stp>
        <stp>12/31/2014</stp>
        <stp>1</stp>
        <tr r="L2439" s="1"/>
      </tp>
      <tp>
        <v>460749421.57999998</v>
        <stp/>
        <stp>EM_S_STM07_IS</stp>
        <stp>4</stp>
        <stp>600679.SH</stp>
        <stp>9</stp>
        <stp>12/31/2015</stp>
        <stp>1</stp>
        <tr r="M2440" s="1"/>
      </tp>
      <tp>
        <v>2256999844.1799998</v>
        <stp/>
        <stp>EM_S_STM07_IS</stp>
        <stp>4</stp>
        <stp>600668.SH</stp>
        <stp>9</stp>
        <stp>12/31/2014</stp>
        <stp>1</stp>
        <tr r="L2432" s="1"/>
      </tp>
      <tp>
        <v>1381632112.6900001</v>
        <stp/>
        <stp>EM_S_STM07_IS</stp>
        <stp>4</stp>
        <stp>600658.SH</stp>
        <stp>9</stp>
        <stp>12/31/2014</stp>
        <stp>1</stp>
        <tr r="L2423" s="1"/>
      </tp>
      <tp>
        <v>7761134249.5100002</v>
        <stp/>
        <stp>EM_S_STM07_IS</stp>
        <stp>4</stp>
        <stp>600648.SH</stp>
        <stp>9</stp>
        <stp>12/31/2014</stp>
        <stp>1</stp>
        <tr r="L2414" s="1"/>
      </tp>
      <tp>
        <v>7976945369.1700001</v>
        <stp/>
        <stp>EM_S_STM07_IS</stp>
        <stp>4</stp>
        <stp>600649.SH</stp>
        <stp>9</stp>
        <stp>12/31/2015</stp>
        <stp>1</stp>
        <tr r="M2415" s="1"/>
      </tp>
      <tp>
        <v>1011787798.53</v>
        <stp/>
        <stp>EM_S_STM07_IS</stp>
        <stp>4</stp>
        <stp>600638.SH</stp>
        <stp>9</stp>
        <stp>12/31/2014</stp>
        <stp>1</stp>
        <tr r="L2405" s="1"/>
      </tp>
      <tp>
        <v>1499644056.47</v>
        <stp/>
        <stp>EM_S_STM07_IS</stp>
        <stp>4</stp>
        <stp>600639.SH</stp>
        <stp>9</stp>
        <stp>12/31/2015</stp>
        <stp>1</stp>
        <tr r="M2406" s="1"/>
      </tp>
      <tp>
        <v>3332628319.9200001</v>
        <stp/>
        <stp>EM_S_STM07_IS</stp>
        <stp>4</stp>
        <stp>600628.SH</stp>
        <stp>9</stp>
        <stp>12/31/2014</stp>
        <stp>1</stp>
        <tr r="L2397" s="1"/>
      </tp>
      <tp>
        <v>4267801855.8099999</v>
        <stp/>
        <stp>EM_S_STM07_IS</stp>
        <stp>4</stp>
        <stp>600629.SH</stp>
        <stp>9</stp>
        <stp>12/31/2015</stp>
        <stp>1</stp>
        <tr r="M2398" s="1"/>
      </tp>
      <tp>
        <v>7015409267.5600004</v>
        <stp/>
        <stp>EM_S_STM07_IS</stp>
        <stp>4</stp>
        <stp>600618.SH</stp>
        <stp>9</stp>
        <stp>12/31/2014</stp>
        <stp>1</stp>
        <tr r="L2389" s="1"/>
      </tp>
      <tp>
        <v>5896255779.96</v>
        <stp/>
        <stp>EM_S_STM07_IS</stp>
        <stp>4</stp>
        <stp>600619.SH</stp>
        <stp>9</stp>
        <stp>12/31/2015</stp>
        <stp>1</stp>
        <tr r="M2390" s="1"/>
      </tp>
      <tp>
        <v>597004021.08000004</v>
        <stp/>
        <stp>EM_S_STM07_IS</stp>
        <stp>4</stp>
        <stp>600608.SH</stp>
        <stp>9</stp>
        <stp>12/31/2014</stp>
        <stp>1</stp>
        <tr r="L2379" s="1"/>
      </tp>
      <tp>
        <v>4638124331.3100004</v>
        <stp/>
        <stp>EM_S_STM07_IS</stp>
        <stp>4</stp>
        <stp>600609.SH</stp>
        <stp>9</stp>
        <stp>12/31/2015</stp>
        <stp>1</stp>
        <tr r="M2380" s="1"/>
      </tp>
      <tp>
        <v>577950511.13999999</v>
        <stp/>
        <stp>EM_S_STM07_IS</stp>
        <stp>4</stp>
        <stp>600698.SH</stp>
        <stp>9</stp>
        <stp>12/31/2014</stp>
        <stp>1</stp>
        <tr r="L2459" s="1"/>
      </tp>
      <tp>
        <v>8082534215.3299999</v>
        <stp/>
        <stp>EM_S_STM07_IS</stp>
        <stp>4</stp>
        <stp>600699.SH</stp>
        <stp>9</stp>
        <stp>12/31/2015</stp>
        <stp>1</stp>
        <tr r="M2460" s="1"/>
      </tp>
      <tp>
        <v>102182861000</v>
        <stp/>
        <stp>EM_S_STM07_IS</stp>
        <stp>4</stp>
        <stp>600688.SH</stp>
        <stp>9</stp>
        <stp>12/31/2014</stp>
        <stp>1</stp>
        <tr r="L2449" s="1"/>
      </tp>
      <tp>
        <v>1128476975.3900001</v>
        <stp/>
        <stp>EM_S_STM07_IS</stp>
        <stp>4</stp>
        <stp>600689.SH</stp>
        <stp>9</stp>
        <stp>12/31/2015</stp>
        <stp>1</stp>
        <tr r="M2450" s="1"/>
      </tp>
      <tp>
        <v>2575882344.9400001</v>
        <stp/>
        <stp>EM_S_STM07_IS</stp>
        <stp>4</stp>
        <stp>000738.SZ</stp>
        <stp>9</stp>
        <stp>12/31/2014</stp>
        <stp>1</stp>
        <tr r="L290" s="1"/>
      </tp>
      <tp>
        <v>4337941187.7299995</v>
        <stp/>
        <stp>EM_S_STM07_IS</stp>
        <stp>4</stp>
        <stp>000739.SZ</stp>
        <stp>9</stp>
        <stp>12/31/2015</stp>
        <stp>1</stp>
        <tr r="M291" s="1"/>
      </tp>
      <tp>
        <v>3486036145.5999999</v>
        <stp/>
        <stp>EM_S_STM07_IS</stp>
        <stp>4</stp>
        <stp>000728.SZ</stp>
        <stp>9</stp>
        <stp>12/31/2014</stp>
        <stp>1</stp>
        <tr r="L282" s="1"/>
      </tp>
      <tp>
        <v>12538267006.52</v>
        <stp/>
        <stp>EM_S_STM07_IS</stp>
        <stp>4</stp>
        <stp>000729.SZ</stp>
        <stp>9</stp>
        <stp>12/31/2015</stp>
        <stp>1</stp>
        <tr r="M283" s="1"/>
      </tp>
      <tp>
        <v>5456601809.8900003</v>
        <stp/>
        <stp>EM_S_STM07_IS</stp>
        <stp>4</stp>
        <stp>000718.SZ</stp>
        <stp>9</stp>
        <stp>12/31/2014</stp>
        <stp>1</stp>
        <tr r="L273" s="1"/>
      </tp>
      <tp>
        <v>7138610609.7600002</v>
        <stp/>
        <stp>EM_S_STM07_IS</stp>
        <stp>4</stp>
        <stp>000719.SZ</stp>
        <stp>9</stp>
        <stp>12/31/2015</stp>
        <stp>1</stp>
        <tr r="M274" s="1"/>
      </tp>
      <tp>
        <v>7352543600.2200003</v>
        <stp/>
        <stp>EM_S_STM07_IS</stp>
        <stp>4</stp>
        <stp>000708.SZ</stp>
        <stp>9</stp>
        <stp>12/31/2014</stp>
        <stp>1</stp>
        <tr r="L264" s="1"/>
      </tp>
      <tp>
        <v>73103434380.220001</v>
        <stp/>
        <stp>EM_S_STM07_IS</stp>
        <stp>4</stp>
        <stp>000709.SZ</stp>
        <stp>9</stp>
        <stp>12/31/2015</stp>
        <stp>1</stp>
        <tr r="M265" s="1"/>
      </tp>
      <tp>
        <v>60793273381.550003</v>
        <stp/>
        <stp>EM_S_STM07_IS</stp>
        <stp>4</stp>
        <stp>000778.SZ</stp>
        <stp>9</stp>
        <stp>12/31/2014</stp>
        <stp>1</stp>
        <tr r="L310" s="1"/>
      </tp>
      <tp>
        <v>206922707.09</v>
        <stp/>
        <stp>EM_S_STM07_IS</stp>
        <stp>4</stp>
        <stp>000779.SZ</stp>
        <stp>9</stp>
        <stp>12/31/2015</stp>
        <stp>1</stp>
        <tr r="M311" s="1"/>
      </tp>
      <tp>
        <v>21198084487</v>
        <stp/>
        <stp>EM_S_STM07_IS</stp>
        <stp>4</stp>
        <stp>000768.SZ</stp>
        <stp>9</stp>
        <stp>12/31/2014</stp>
        <stp>1</stp>
        <tr r="L307" s="1"/>
      </tp>
      <tp>
        <v>18223800494.720001</v>
        <stp/>
        <stp>EM_S_STM07_IS</stp>
        <stp>4</stp>
        <stp>000758.SZ</stp>
        <stp>9</stp>
        <stp>12/31/2014</stp>
        <stp>1</stp>
        <tr r="L300" s="1"/>
      </tp>
      <tp>
        <v>16401384797.360001</v>
        <stp/>
        <stp>EM_S_STM07_IS</stp>
        <stp>4</stp>
        <stp>000759.SZ</stp>
        <stp>9</stp>
        <stp>12/31/2015</stp>
        <stp>1</stp>
        <tr r="M301" s="1"/>
      </tp>
      <tp>
        <v>1709825804.8</v>
        <stp/>
        <stp>EM_S_STM07_IS</stp>
        <stp>4</stp>
        <stp>000748.SZ</stp>
        <stp>9</stp>
        <stp>12/31/2014</stp>
        <stp>1</stp>
        <tr r="L292" s="1"/>
      </tp>
      <tp>
        <v>378756392.67000002</v>
        <stp/>
        <stp>EM_S_STM07_IS</stp>
        <stp>4</stp>
        <stp>000798.SZ</stp>
        <stp>9</stp>
        <stp>12/31/2014</stp>
        <stp>1</stp>
        <tr r="L326" s="1"/>
      </tp>
      <tp>
        <v>601224525.15999997</v>
        <stp/>
        <stp>EM_S_STM07_IS</stp>
        <stp>4</stp>
        <stp>000799.SZ</stp>
        <stp>9</stp>
        <stp>12/31/2015</stp>
        <stp>1</stp>
        <tr r="M327" s="1"/>
      </tp>
      <tp>
        <v>2265817535.9000001</v>
        <stp/>
        <stp>EM_S_STM07_IS</stp>
        <stp>4</stp>
        <stp>000788.SZ</stp>
        <stp>9</stp>
        <stp>12/31/2014</stp>
        <stp>1</stp>
        <tr r="L317" s="1"/>
      </tp>
      <tp>
        <v>5583028090.7700005</v>
        <stp/>
        <stp>EM_S_STM07_IS</stp>
        <stp>4</stp>
        <stp>000789.SZ</stp>
        <stp>9</stp>
        <stp>12/31/2015</stp>
        <stp>1</stp>
        <tr r="M318" s="1"/>
      </tp>
      <tp>
        <v>8276540557.1199999</v>
        <stp/>
        <stp>EM_S_STM07_IS</stp>
        <stp>4</stp>
        <stp>600778.SH</stp>
        <stp>9</stp>
        <stp>12/31/2014</stp>
        <stp>1</stp>
        <tr r="L2534" s="1"/>
      </tp>
      <tp>
        <v>854867174.5</v>
        <stp/>
        <stp>EM_S_STM07_IS</stp>
        <stp>4</stp>
        <stp>600779.SH</stp>
        <stp>9</stp>
        <stp>12/31/2015</stp>
        <stp>1</stp>
        <tr r="M2535" s="1"/>
      </tp>
      <tp>
        <v>842531590.75</v>
        <stp/>
        <stp>EM_S_STM07_IS</stp>
        <stp>4</stp>
        <stp>600768.SH</stp>
        <stp>9</stp>
        <stp>12/31/2014</stp>
        <stp>1</stp>
        <tr r="L2525" s="1"/>
      </tp>
      <tp>
        <v>20768944.640000001</v>
        <stp/>
        <stp>EM_S_STM07_IS</stp>
        <stp>4</stp>
        <stp>600769.SH</stp>
        <stp>9</stp>
        <stp>12/31/2015</stp>
        <stp>1</stp>
        <tr r="M2526" s="1"/>
      </tp>
      <tp>
        <v>260838064.44</v>
        <stp/>
        <stp>EM_S_STM07_IS</stp>
        <stp>4</stp>
        <stp>600758.SH</stp>
        <stp>9</stp>
        <stp>12/31/2014</stp>
        <stp>1</stp>
        <tr r="L2516" s="1"/>
      </tp>
      <tp>
        <v>1260655178.1400001</v>
        <stp/>
        <stp>EM_S_STM07_IS</stp>
        <stp>4</stp>
        <stp>600759.SH</stp>
        <stp>9</stp>
        <stp>12/31/2015</stp>
        <stp>1</stp>
        <tr r="M2517" s="1"/>
      </tp>
      <tp>
        <v>3803102102.8400002</v>
        <stp/>
        <stp>EM_S_STM07_IS</stp>
        <stp>4</stp>
        <stp>600748.SH</stp>
        <stp>9</stp>
        <stp>12/31/2014</stp>
        <stp>1</stp>
        <tr r="L2507" s="1"/>
      </tp>
      <tp>
        <v>152048468.81</v>
        <stp/>
        <stp>EM_S_STM07_IS</stp>
        <stp>4</stp>
        <stp>600749.SH</stp>
        <stp>9</stp>
        <stp>12/31/2015</stp>
        <stp>1</stp>
        <tr r="M2508" s="1"/>
      </tp>
      <tp>
        <v>1214852555.8099999</v>
        <stp/>
        <stp>EM_S_STM07_IS</stp>
        <stp>4</stp>
        <stp>600738.SH</stp>
        <stp>9</stp>
        <stp>12/31/2014</stp>
        <stp>1</stp>
        <tr r="L2497" s="1"/>
      </tp>
      <tp>
        <v>9139997459.7299995</v>
        <stp/>
        <stp>EM_S_STM07_IS</stp>
        <stp>4</stp>
        <stp>600739.SH</stp>
        <stp>9</stp>
        <stp>12/31/2015</stp>
        <stp>1</stp>
        <tr r="M2498" s="1"/>
      </tp>
      <tp>
        <v>2264804441.3800001</v>
        <stp/>
        <stp>EM_S_STM07_IS</stp>
        <stp>4</stp>
        <stp>600728.SH</stp>
        <stp>9</stp>
        <stp>12/31/2014</stp>
        <stp>1</stp>
        <tr r="L2487" s="1"/>
      </tp>
      <tp>
        <v>30079377071.43</v>
        <stp/>
        <stp>EM_S_STM07_IS</stp>
        <stp>4</stp>
        <stp>600729.SH</stp>
        <stp>9</stp>
        <stp>12/31/2015</stp>
        <stp>1</stp>
        <tr r="M2488" s="1"/>
      </tp>
      <tp>
        <v>7796331282</v>
        <stp/>
        <stp>EM_S_STM07_IS</stp>
        <stp>4</stp>
        <stp>600718.SH</stp>
        <stp>9</stp>
        <stp>12/31/2014</stp>
        <stp>1</stp>
        <tr r="L2477" s="1"/>
      </tp>
      <tp>
        <v>684373986.22000003</v>
        <stp/>
        <stp>EM_S_STM07_IS</stp>
        <stp>4</stp>
        <stp>600719.SH</stp>
        <stp>9</stp>
        <stp>12/31/2015</stp>
        <stp>1</stp>
        <tr r="M2478" s="1"/>
      </tp>
      <tp>
        <v>4526396846</v>
        <stp/>
        <stp>EM_S_STM07_IS</stp>
        <stp>4</stp>
        <stp>600708.SH</stp>
        <stp>9</stp>
        <stp>12/31/2014</stp>
        <stp>1</stp>
        <tr r="L2468" s="1"/>
      </tp>
      <tp>
        <v>1089583903.9000001</v>
        <stp/>
        <stp>EM_S_STM07_IS</stp>
        <stp>4</stp>
        <stp>600798.SH</stp>
        <stp>9</stp>
        <stp>12/31/2014</stp>
        <stp>1</stp>
        <tr r="L2552" s="1"/>
      </tp>
      <tp>
        <v>2410287715.71</v>
        <stp/>
        <stp>EM_S_STM07_IS</stp>
        <stp>4</stp>
        <stp>600789.SH</stp>
        <stp>9</stp>
        <stp>12/31/2015</stp>
        <stp>1</stp>
        <tr r="M2543" s="1"/>
      </tp>
      <tp>
        <v>213193281.99000001</v>
        <stp/>
        <stp>EM_S_STM07_IS</stp>
        <stp>4</stp>
        <stp>000038.SZ</stp>
        <stp>9</stp>
        <stp>12/31/2014</stp>
        <stp>1</stp>
        <tr r="L39" s="1"/>
      </tp>
      <tp>
        <v>58685804000</v>
        <stp/>
        <stp>EM_S_STM07_IS</stp>
        <stp>4</stp>
        <stp>000039.SZ</stp>
        <stp>9</stp>
        <stp>12/31/2015</stp>
        <stp>1</stp>
        <tr r="M40" s="1"/>
      </tp>
      <tp>
        <v>846669358.88</v>
        <stp/>
        <stp>EM_S_STM07_IS</stp>
        <stp>4</stp>
        <stp>300008.SZ</stp>
        <stp>9</stp>
        <stp>12/31/2014</stp>
        <stp>1</stp>
        <tr r="L1305" s="1"/>
      </tp>
      <tp>
        <v>635755075.33000004</v>
        <stp/>
        <stp>EM_S_STM07_IS</stp>
        <stp>4</stp>
        <stp>300009.SZ</stp>
        <stp>9</stp>
        <stp>12/31/2015</stp>
        <stp>1</stp>
        <tr r="M1306" s="1"/>
      </tp>
      <tp>
        <v>23954331028.049999</v>
        <stp/>
        <stp>EM_S_STM07_IS</stp>
        <stp>4</stp>
        <stp>000028.SZ</stp>
        <stp>9</stp>
        <stp>12/31/2014</stp>
        <stp>1</stp>
        <tr r="L29" s="1"/>
      </tp>
      <tp>
        <v>2163365575.3299999</v>
        <stp/>
        <stp>EM_S_STM07_IS</stp>
        <stp>4</stp>
        <stp>000029.SZ</stp>
        <stp>9</stp>
        <stp>12/31/2015</stp>
        <stp>1</stp>
        <tr r="M30" s="1"/>
      </tp>
      <tp>
        <v>225106837.49000001</v>
        <stp/>
        <stp>EM_S_STM07_IS</stp>
        <stp>4</stp>
        <stp>300018.SZ</stp>
        <stp>9</stp>
        <stp>12/31/2014</stp>
        <stp>1</stp>
        <tr r="L1315" s="1"/>
      </tp>
      <tp>
        <v>606156362.25</v>
        <stp/>
        <stp>EM_S_STM07_IS</stp>
        <stp>4</stp>
        <stp>300019.SZ</stp>
        <stp>9</stp>
        <stp>12/31/2015</stp>
        <stp>1</stp>
        <tr r="M1316" s="1"/>
      </tp>
      <tp>
        <v>11015403</v>
        <stp/>
        <stp>EM_S_STM07_IS</stp>
        <stp>4</stp>
        <stp>000018.SZ</stp>
        <stp>9</stp>
        <stp>12/31/2014</stp>
        <stp>1</stp>
        <tr r="L20" s="1"/>
      </tp>
      <tp>
        <v>338224512.31</v>
        <stp/>
        <stp>EM_S_STM07_IS</stp>
        <stp>4</stp>
        <stp>000019.SZ</stp>
        <stp>9</stp>
        <stp>12/31/2015</stp>
        <stp>1</stp>
        <tr r="M21" s="1"/>
      </tp>
      <tp>
        <v>527897748.16000003</v>
        <stp/>
        <stp>EM_S_STM07_IS</stp>
        <stp>4</stp>
        <stp>300028.SZ</stp>
        <stp>9</stp>
        <stp>12/31/2014</stp>
        <stp>1</stp>
        <tr r="L1325" s="1"/>
      </tp>
      <tp>
        <v>130143078.68000001</v>
        <stp/>
        <stp>EM_S_STM07_IS</stp>
        <stp>4</stp>
        <stp>300029.SZ</stp>
        <stp>9</stp>
        <stp>12/31/2015</stp>
        <stp>1</stp>
        <tr r="M1326" s="1"/>
      </tp>
      <tp>
        <v>307181306.75</v>
        <stp/>
        <stp>EM_S_STM07_IS</stp>
        <stp>4</stp>
        <stp>000008.SZ</stp>
        <stp>9</stp>
        <stp>12/31/2014</stp>
        <stp>1</stp>
        <tr r="L12" s="1"/>
      </tp>
      <tp>
        <v>4865351411.7700005</v>
        <stp/>
        <stp>EM_S_STM07_IS</stp>
        <stp>4</stp>
        <stp>000009.SZ</stp>
        <stp>9</stp>
        <stp>12/31/2015</stp>
        <stp>1</stp>
        <tr r="M13" s="1"/>
      </tp>
      <tp>
        <v>635659227.89999998</v>
        <stp/>
        <stp>EM_S_STM07_IS</stp>
        <stp>4</stp>
        <stp>300038.SZ</stp>
        <stp>9</stp>
        <stp>12/31/2014</stp>
        <stp>1</stp>
        <tr r="L1335" s="1"/>
      </tp>
      <tp>
        <v>1395788575.79</v>
        <stp/>
        <stp>EM_S_STM07_IS</stp>
        <stp>4</stp>
        <stp>300039.SZ</stp>
        <stp>9</stp>
        <stp>12/31/2015</stp>
        <stp>1</stp>
        <tr r="M1336" s="1"/>
      </tp>
      <tp>
        <v>9802350831.7700005</v>
        <stp/>
        <stp>EM_S_STM07_IS</stp>
        <stp>4</stp>
        <stp>000078.SZ</stp>
        <stp>9</stp>
        <stp>12/31/2014</stp>
        <stp>1</stp>
        <tr r="L62" s="1"/>
      </tp>
      <tp>
        <v>667446655.25999999</v>
        <stp/>
        <stp>EM_S_STM07_IS</stp>
        <stp>4</stp>
        <stp>300048.SZ</stp>
        <stp>9</stp>
        <stp>12/31/2014</stp>
        <stp>1</stp>
        <tr r="L1345" s="1"/>
      </tp>
      <tp>
        <v>604191265</v>
        <stp/>
        <stp>EM_S_STM07_IS</stp>
        <stp>4</stp>
        <stp>300049.SZ</stp>
        <stp>9</stp>
        <stp>12/31/2015</stp>
        <stp>1</stp>
        <tr r="M1346" s="1"/>
      </tp>
      <tp>
        <v>67194613.969999999</v>
        <stp/>
        <stp>EM_S_STM07_IS</stp>
        <stp>4</stp>
        <stp>000068.SZ</stp>
        <stp>9</stp>
        <stp>12/31/2014</stp>
        <stp>1</stp>
        <tr r="L59" s="1"/>
      </tp>
      <tp>
        <v>32236329531.209999</v>
        <stp/>
        <stp>EM_S_STM07_IS</stp>
        <stp>4</stp>
        <stp>000069.SZ</stp>
        <stp>9</stp>
        <stp>12/31/2015</stp>
        <stp>1</stp>
        <tr r="M60" s="1"/>
      </tp>
      <tp>
        <v>5979088239.1700001</v>
        <stp/>
        <stp>EM_S_STM07_IS</stp>
        <stp>4</stp>
        <stp>300058.SZ</stp>
        <stp>9</stp>
        <stp>12/31/2014</stp>
        <stp>1</stp>
        <tr r="L1355" s="1"/>
      </tp>
      <tp>
        <v>2812712721.1799998</v>
        <stp/>
        <stp>EM_S_STM07_IS</stp>
        <stp>4</stp>
        <stp>300059.SZ</stp>
        <stp>9</stp>
        <stp>12/31/2015</stp>
        <stp>1</stp>
        <tr r="M1356" s="1"/>
      </tp>
      <tp>
        <v>681343920.99000001</v>
        <stp/>
        <stp>EM_S_STM07_IS</stp>
        <stp>4</stp>
        <stp>000058.SZ</stp>
        <stp>9</stp>
        <stp>12/31/2014</stp>
        <stp>1</stp>
        <tr r="L51" s="1"/>
      </tp>
      <tp>
        <v>30909319882.880001</v>
        <stp/>
        <stp>EM_S_STM07_IS</stp>
        <stp>4</stp>
        <stp>000059.SZ</stp>
        <stp>9</stp>
        <stp>12/31/2015</stp>
        <stp>1</stp>
        <tr r="M52" s="1"/>
      </tp>
      <tp>
        <v>3786361272.4499998</v>
        <stp/>
        <stp>EM_S_STM07_IS</stp>
        <stp>4</stp>
        <stp>300068.SZ</stp>
        <stp>9</stp>
        <stp>12/31/2014</stp>
        <stp>1</stp>
        <tr r="L1364" s="1"/>
      </tp>
      <tp>
        <v>213439684.31</v>
        <stp/>
        <stp>EM_S_STM07_IS</stp>
        <stp>4</stp>
        <stp>300069.SZ</stp>
        <stp>9</stp>
        <stp>12/31/2015</stp>
        <stp>1</stp>
        <tr r="M1365" s="1"/>
      </tp>
      <tp>
        <v>2144412617.26</v>
        <stp/>
        <stp>EM_S_STM07_IS</stp>
        <stp>4</stp>
        <stp>000048.SZ</stp>
        <stp>9</stp>
        <stp>12/31/2014</stp>
        <stp>1</stp>
        <tr r="L46" s="1"/>
      </tp>
      <tp>
        <v>8434185180.3999996</v>
        <stp/>
        <stp>EM_S_STM07_IS</stp>
        <stp>4</stp>
        <stp>000049.SZ</stp>
        <stp>9</stp>
        <stp>12/31/2015</stp>
        <stp>1</stp>
        <tr r="M47" s="1"/>
      </tp>
      <tp>
        <v>491174772.70999998</v>
        <stp/>
        <stp>EM_S_STM07_IS</stp>
        <stp>4</stp>
        <stp>300078.SZ</stp>
        <stp>9</stp>
        <stp>12/31/2014</stp>
        <stp>1</stp>
        <tr r="L1374" s="1"/>
      </tp>
      <tp>
        <v>1028872281.85</v>
        <stp/>
        <stp>EM_S_STM07_IS</stp>
        <stp>4</stp>
        <stp>300079.SZ</stp>
        <stp>9</stp>
        <stp>12/31/2015</stp>
        <stp>1</stp>
        <tr r="M1375" s="1"/>
      </tp>
      <tp>
        <v>1643380578.73</v>
        <stp/>
        <stp>EM_S_STM07_IS</stp>
        <stp>4</stp>
        <stp>300088.SZ</stp>
        <stp>9</stp>
        <stp>12/31/2014</stp>
        <stp>1</stp>
        <tr r="L1384" s="1"/>
      </tp>
      <tp>
        <v>444932650.11000001</v>
        <stp/>
        <stp>EM_S_STM07_IS</stp>
        <stp>4</stp>
        <stp>300089.SZ</stp>
        <stp>9</stp>
        <stp>12/31/2015</stp>
        <stp>1</stp>
        <tr r="M1385" s="1"/>
      </tp>
      <tp>
        <v>737332003.77999997</v>
        <stp/>
        <stp>EM_S_STM07_IS</stp>
        <stp>4</stp>
        <stp>300098.SZ</stp>
        <stp>9</stp>
        <stp>12/31/2014</stp>
        <stp>1</stp>
        <tr r="L1394" s="1"/>
      </tp>
      <tp>
        <v>165066017.09999999</v>
        <stp/>
        <stp>EM_S_STM07_IS</stp>
        <stp>4</stp>
        <stp>300099.SZ</stp>
        <stp>9</stp>
        <stp>12/31/2015</stp>
        <stp>1</stp>
        <tr r="M1395" s="1"/>
      </tp>
      <tp>
        <v>1289400551.6500001</v>
        <stp/>
        <stp>EM_S_STM07_IS</stp>
        <stp>4</stp>
        <stp>000099.SZ</stp>
        <stp>9</stp>
        <stp>12/31/2015</stp>
        <stp>1</stp>
        <tr r="M67" s="1"/>
      </tp>
      <tp>
        <v>300850829.47000003</v>
        <stp/>
        <stp>EM_S_STM07_IS</stp>
        <stp>4</stp>
        <stp>000088.SZ</stp>
        <stp>9</stp>
        <stp>12/31/2014</stp>
        <stp>1</stp>
        <tr r="L63" s="1"/>
      </tp>
      <tp>
        <v>2952551019.0900002</v>
        <stp/>
        <stp>EM_S_STM07_IS</stp>
        <stp>4</stp>
        <stp>000089.SZ</stp>
        <stp>9</stp>
        <stp>12/31/2015</stp>
        <stp>1</stp>
        <tr r="M64" s="1"/>
      </tp>
      <tp>
        <v>2595561278</v>
        <stp/>
        <stp>EM_S_STM07_IS</stp>
        <stp>4</stp>
        <stp>600078.SH</stp>
        <stp>9</stp>
        <stp>12/31/2014</stp>
        <stp>1</stp>
        <tr r="L1938" s="1"/>
      </tp>
      <tp>
        <v>10053978403.030001</v>
        <stp/>
        <stp>EM_S_STM07_IS</stp>
        <stp>4</stp>
        <stp>600079.SH</stp>
        <stp>9</stp>
        <stp>12/31/2015</stp>
        <stp>1</stp>
        <tr r="M1939" s="1"/>
      </tp>
      <tp>
        <v>71605390347.110001</v>
        <stp/>
        <stp>EM_S_STM07_IS</stp>
        <stp>4</stp>
        <stp>600068.SH</stp>
        <stp>9</stp>
        <stp>12/31/2014</stp>
        <stp>1</stp>
        <tr r="L1928" s="1"/>
      </tp>
      <tp>
        <v>2820238363.52</v>
        <stp/>
        <stp>EM_S_STM07_IS</stp>
        <stp>4</stp>
        <stp>600069.SH</stp>
        <stp>9</stp>
        <stp>12/31/2015</stp>
        <stp>1</stp>
        <tr r="M1929" s="1"/>
      </tp>
      <tp>
        <v>134559384981.77</v>
        <stp/>
        <stp>EM_S_STM07_IS</stp>
        <stp>4</stp>
        <stp>600058.SH</stp>
        <stp>9</stp>
        <stp>12/31/2014</stp>
        <stp>1</stp>
        <tr r="L1919" s="1"/>
      </tp>
      <tp>
        <v>1375945635.9400001</v>
        <stp/>
        <stp>EM_S_STM07_IS</stp>
        <stp>4</stp>
        <stp>600059.SH</stp>
        <stp>9</stp>
        <stp>12/31/2015</stp>
        <stp>1</stp>
        <tr r="M1920" s="1"/>
      </tp>
      <tp>
        <v>109056497066.48</v>
        <stp/>
        <stp>EM_S_STM07_IS</stp>
        <stp>4</stp>
        <stp>600048.SH</stp>
        <stp>9</stp>
        <stp>12/31/2014</stp>
        <stp>1</stp>
        <tr r="L1910" s="1"/>
      </tp>
      <tp>
        <v>12455436126.1</v>
        <stp/>
        <stp>EM_S_STM07_IS</stp>
        <stp>4</stp>
        <stp>600038.SH</stp>
        <stp>9</stp>
        <stp>12/31/2014</stp>
        <stp>1</stp>
        <tr r="L1908" s="1"/>
      </tp>
      <tp>
        <v>30771184177.43</v>
        <stp/>
        <stp>EM_S_STM07_IS</stp>
        <stp>4</stp>
        <stp>600039.SH</stp>
        <stp>9</stp>
        <stp>12/31/2015</stp>
        <stp>1</stp>
        <tr r="M1909" s="1"/>
      </tp>
      <tp>
        <v>2825914000000</v>
        <stp/>
        <stp>EM_S_STM07_IS</stp>
        <stp>4</stp>
        <stp>600028.SH</stp>
        <stp>9</stp>
        <stp>12/31/2014</stp>
        <stp>1</stp>
        <tr r="L1900" s="1"/>
      </tp>
      <tp>
        <v>111467000000</v>
        <stp/>
        <stp>EM_S_STM07_IS</stp>
        <stp>4</stp>
        <stp>600029.SH</stp>
        <stp>9</stp>
        <stp>12/31/2015</stp>
        <stp>1</stp>
        <tr r="M1901" s="1"/>
      </tp>
      <tp>
        <v>28778703525.759998</v>
        <stp/>
        <stp>EM_S_STM07_IS</stp>
        <stp>4</stp>
        <stp>600018.SH</stp>
        <stp>9</stp>
        <stp>12/31/2014</stp>
        <stp>1</stp>
        <tr r="L1892" s="1"/>
      </tp>
      <tp>
        <v>163789548495.23999</v>
        <stp/>
        <stp>EM_S_STM07_IS</stp>
        <stp>4</stp>
        <stp>600019.SH</stp>
        <stp>9</stp>
        <stp>12/31/2015</stp>
        <stp>1</stp>
        <tr r="M1893" s="1"/>
      </tp>
      <tp>
        <v>5589383248.0299997</v>
        <stp/>
        <stp>EM_S_STM07_IS</stp>
        <stp>4</stp>
        <stp>600008.SH</stp>
        <stp>9</stp>
        <stp>12/31/2014</stp>
        <stp>1</stp>
        <tr r="L1884" s="1"/>
      </tp>
      <tp>
        <v>6285400290.3199997</v>
        <stp/>
        <stp>EM_S_STM07_IS</stp>
        <stp>4</stp>
        <stp>600009.SH</stp>
        <stp>9</stp>
        <stp>12/31/2015</stp>
        <stp>1</stp>
        <tr r="M1885" s="1"/>
      </tp>
      <tp>
        <v>19445795158.860001</v>
        <stp/>
        <stp>EM_S_STM07_IS</stp>
        <stp>4</stp>
        <stp>600098.SH</stp>
        <stp>9</stp>
        <stp>12/31/2014</stp>
        <stp>1</stp>
        <tr r="L1956" s="1"/>
      </tp>
      <tp>
        <v>357003868.52999997</v>
        <stp/>
        <stp>EM_S_STM07_IS</stp>
        <stp>4</stp>
        <stp>600099.SH</stp>
        <stp>9</stp>
        <stp>12/31/2015</stp>
        <stp>1</stp>
        <tr r="M1957" s="1"/>
      </tp>
      <tp>
        <v>756038254.97000003</v>
        <stp/>
        <stp>EM_S_STM07_IS</stp>
        <stp>4</stp>
        <stp>600088.SH</stp>
        <stp>9</stp>
        <stp>12/31/2014</stp>
        <stp>1</stp>
        <tr r="L1947" s="1"/>
      </tp>
      <tp>
        <v>37451962164.440002</v>
        <stp/>
        <stp>EM_S_STM07_IS</stp>
        <stp>4</stp>
        <stp>600089.SH</stp>
        <stp>9</stp>
        <stp>12/31/2015</stp>
        <stp>1</stp>
        <tr r="M1948" s="1"/>
      </tp>
      <tp>
        <v>343262551.25999999</v>
        <stp/>
        <stp>EM_S_STM07_IS</stp>
        <stp>4</stp>
        <stp>300108.SZ</stp>
        <stp>9</stp>
        <stp>12/31/2014</stp>
        <stp>1</stp>
        <tr r="L1404" s="1"/>
      </tp>
      <tp>
        <v>290639760.98000002</v>
        <stp/>
        <stp>EM_S_STM07_IS</stp>
        <stp>4</stp>
        <stp>300109.SZ</stp>
        <stp>9</stp>
        <stp>12/31/2015</stp>
        <stp>1</stp>
        <tr r="M1405" s="1"/>
      </tp>
      <tp>
        <v>2952192280.0700002</v>
        <stp/>
        <stp>EM_S_STM07_IS</stp>
        <stp>4</stp>
        <stp>300118.SZ</stp>
        <stp>9</stp>
        <stp>12/31/2014</stp>
        <stp>1</stp>
        <tr r="L1414" s="1"/>
      </tp>
      <tp>
        <v>792834473.13</v>
        <stp/>
        <stp>EM_S_STM07_IS</stp>
        <stp>4</stp>
        <stp>300119.SZ</stp>
        <stp>9</stp>
        <stp>12/31/2015</stp>
        <stp>1</stp>
        <tr r="M1415" s="1"/>
      </tp>
      <tp>
        <v>2653012082.5700002</v>
        <stp/>
        <stp>EM_S_STM07_IS</stp>
        <stp>4</stp>
        <stp>300128.SZ</stp>
        <stp>9</stp>
        <stp>12/31/2014</stp>
        <stp>1</stp>
        <tr r="L1424" s="1"/>
      </tp>
      <tp>
        <v>1596976578.8900001</v>
        <stp/>
        <stp>EM_S_STM07_IS</stp>
        <stp>4</stp>
        <stp>300129.SZ</stp>
        <stp>9</stp>
        <stp>12/31/2015</stp>
        <stp>1</stp>
        <tr r="M1425" s="1"/>
      </tp>
      <tp>
        <v>1207179702.3</v>
        <stp/>
        <stp>EM_S_STM07_IS</stp>
        <stp>4</stp>
        <stp>300138.SZ</stp>
        <stp>9</stp>
        <stp>12/31/2014</stp>
        <stp>1</stp>
        <tr r="L1434" s="1"/>
      </tp>
      <tp>
        <v>224086168.90000001</v>
        <stp/>
        <stp>EM_S_STM07_IS</stp>
        <stp>4</stp>
        <stp>300139.SZ</stp>
        <stp>9</stp>
        <stp>12/31/2015</stp>
        <stp>1</stp>
        <tr r="M1435" s="1"/>
      </tp>
      <tp>
        <v>515755768.36000001</v>
        <stp/>
        <stp>EM_S_STM07_IS</stp>
        <stp>4</stp>
        <stp>300148.SZ</stp>
        <stp>9</stp>
        <stp>12/31/2014</stp>
        <stp>1</stp>
        <tr r="L1444" s="1"/>
      </tp>
      <tp>
        <v>318645039.00999999</v>
        <stp/>
        <stp>EM_S_STM07_IS</stp>
        <stp>4</stp>
        <stp>300149.SZ</stp>
        <stp>9</stp>
        <stp>12/31/2015</stp>
        <stp>1</stp>
        <tr r="M1445" s="1"/>
      </tp>
      <tp>
        <v>1919484998.0899999</v>
        <stp/>
        <stp>EM_S_STM07_IS</stp>
        <stp>4</stp>
        <stp>300158.SZ</stp>
        <stp>9</stp>
        <stp>12/31/2014</stp>
        <stp>1</stp>
        <tr r="L1454" s="1"/>
      </tp>
      <tp>
        <v>1401038861.4400001</v>
        <stp/>
        <stp>EM_S_STM07_IS</stp>
        <stp>4</stp>
        <stp>300159.SZ</stp>
        <stp>9</stp>
        <stp>12/31/2015</stp>
        <stp>1</stp>
        <tr r="M1455" s="1"/>
      </tp>
      <tp>
        <v>6568519360.29</v>
        <stp/>
        <stp>EM_S_STM07_IS</stp>
        <stp>4</stp>
        <stp>000158.SZ</stp>
        <stp>9</stp>
        <stp>12/31/2014</stp>
        <stp>1</stp>
        <tr r="L75" s="1"/>
      </tp>
      <tp>
        <v>679738330.88999999</v>
        <stp/>
        <stp>EM_S_STM07_IS</stp>
        <stp>4</stp>
        <stp>000159.SZ</stp>
        <stp>9</stp>
        <stp>12/31/2015</stp>
        <stp>1</stp>
        <tr r="M76" s="1"/>
      </tp>
      <tp>
        <v>1542805773.0999999</v>
        <stp/>
        <stp>EM_S_STM07_IS</stp>
        <stp>4</stp>
        <stp>300168.SZ</stp>
        <stp>9</stp>
        <stp>12/31/2014</stp>
        <stp>1</stp>
        <tr r="L1464" s="1"/>
      </tp>
      <tp>
        <v>761186111.45000005</v>
        <stp/>
        <stp>EM_S_STM07_IS</stp>
        <stp>4</stp>
        <stp>300169.SZ</stp>
        <stp>9</stp>
        <stp>12/31/2015</stp>
        <stp>1</stp>
        <tr r="M1465" s="1"/>
      </tp>
      <tp>
        <v>463777919.23000002</v>
        <stp/>
        <stp>EM_S_STM07_IS</stp>
        <stp>4</stp>
        <stp>300178.SZ</stp>
        <stp>9</stp>
        <stp>12/31/2014</stp>
        <stp>1</stp>
        <tr r="L1474" s="1"/>
      </tp>
      <tp>
        <v>203261730.09999999</v>
        <stp/>
        <stp>EM_S_STM07_IS</stp>
        <stp>4</stp>
        <stp>300179.SZ</stp>
        <stp>9</stp>
        <stp>12/31/2015</stp>
        <stp>1</stp>
        <tr r="M1475" s="1"/>
      </tp>
      <tp>
        <v>603095207.01999998</v>
        <stp/>
        <stp>EM_S_STM07_IS</stp>
        <stp>4</stp>
        <stp>300188.SZ</stp>
        <stp>9</stp>
        <stp>12/31/2014</stp>
        <stp>1</stp>
        <tr r="L1483" s="1"/>
      </tp>
      <tp>
        <v>332745412.01999998</v>
        <stp/>
        <stp>EM_S_STM07_IS</stp>
        <stp>4</stp>
        <stp>300189.SZ</stp>
        <stp>9</stp>
        <stp>12/31/2015</stp>
        <stp>1</stp>
        <tr r="M1484" s="1"/>
      </tp>
      <tp>
        <v>998594717.64999998</v>
        <stp/>
        <stp>EM_S_STM07_IS</stp>
        <stp>4</stp>
        <stp>300198.SZ</stp>
        <stp>9</stp>
        <stp>12/31/2014</stp>
        <stp>1</stp>
        <tr r="L1493" s="1"/>
      </tp>
      <tp>
        <v>768263801.91999996</v>
        <stp/>
        <stp>EM_S_STM07_IS</stp>
        <stp>4</stp>
        <stp>300199.SZ</stp>
        <stp>9</stp>
        <stp>12/31/2015</stp>
        <stp>1</stp>
        <tr r="M1494" s="1"/>
      </tp>
      <tp>
        <v>743204362.45000005</v>
        <stp/>
        <stp>EM_S_STM07_IS</stp>
        <stp>4</stp>
        <stp>600178.SH</stp>
        <stp>9</stp>
        <stp>12/31/2014</stp>
        <stp>1</stp>
        <tr r="L2026" s="1"/>
      </tp>
      <tp>
        <v>866466339.88999999</v>
        <stp/>
        <stp>EM_S_STM07_IS</stp>
        <stp>4</stp>
        <stp>600179.SH</stp>
        <stp>9</stp>
        <stp>12/31/2015</stp>
        <stp>1</stp>
        <tr r="M2027" s="1"/>
      </tp>
      <tp>
        <v>1178204960.04</v>
        <stp/>
        <stp>EM_S_STM07_IS</stp>
        <stp>4</stp>
        <stp>600168.SH</stp>
        <stp>9</stp>
        <stp>12/31/2014</stp>
        <stp>1</stp>
        <tr r="L2017" s="1"/>
      </tp>
      <tp>
        <v>6861101805.4200001</v>
        <stp/>
        <stp>EM_S_STM07_IS</stp>
        <stp>4</stp>
        <stp>600169.SH</stp>
        <stp>9</stp>
        <stp>12/31/2015</stp>
        <stp>1</stp>
        <tr r="M2018" s="1"/>
      </tp>
      <tp>
        <v>1151640799.46</v>
        <stp/>
        <stp>EM_S_STM07_IS</stp>
        <stp>4</stp>
        <stp>600158.SH</stp>
        <stp>9</stp>
        <stp>12/31/2014</stp>
        <stp>1</stp>
        <tr r="L2008" s="1"/>
      </tp>
      <tp>
        <v>668919808.94000006</v>
        <stp/>
        <stp>EM_S_STM07_IS</stp>
        <stp>4</stp>
        <stp>600159.SH</stp>
        <stp>9</stp>
        <stp>12/31/2015</stp>
        <stp>1</stp>
        <tr r="M2009" s="1"/>
      </tp>
      <tp>
        <v>668681383.44000006</v>
        <stp/>
        <stp>EM_S_STM07_IS</stp>
        <stp>4</stp>
        <stp>600148.SH</stp>
        <stp>9</stp>
        <stp>12/31/2014</stp>
        <stp>1</stp>
        <tr r="L1999" s="1"/>
      </tp>
      <tp>
        <v>11739456.119999999</v>
        <stp/>
        <stp>EM_S_STM07_IS</stp>
        <stp>4</stp>
        <stp>600149.SH</stp>
        <stp>9</stp>
        <stp>12/31/2015</stp>
        <stp>1</stp>
        <tr r="M2000" s="1"/>
      </tp>
      <tp>
        <v>10607231706.450001</v>
        <stp/>
        <stp>EM_S_STM07_IS</stp>
        <stp>4</stp>
        <stp>600138.SH</stp>
        <stp>9</stp>
        <stp>12/31/2014</stp>
        <stp>1</stp>
        <tr r="L1993" s="1"/>
      </tp>
      <tp>
        <v>1468033208.46</v>
        <stp/>
        <stp>EM_S_STM07_IS</stp>
        <stp>4</stp>
        <stp>600139.SH</stp>
        <stp>9</stp>
        <stp>12/31/2015</stp>
        <stp>1</stp>
        <tr r="M1994" s="1"/>
      </tp>
      <tp>
        <v>4002136000.6700001</v>
        <stp/>
        <stp>EM_S_STM07_IS</stp>
        <stp>4</stp>
        <stp>600128.SH</stp>
        <stp>9</stp>
        <stp>12/31/2014</stp>
        <stp>1</stp>
        <tr r="L1984" s="1"/>
      </tp>
      <tp>
        <v>7164633000.9300003</v>
        <stp/>
        <stp>EM_S_STM07_IS</stp>
        <stp>4</stp>
        <stp>600129.SH</stp>
        <stp>9</stp>
        <stp>12/31/2015</stp>
        <stp>1</stp>
        <tr r="M1985" s="1"/>
      </tp>
      <tp>
        <v>4664103788.2700005</v>
        <stp/>
        <stp>EM_S_STM07_IS</stp>
        <stp>4</stp>
        <stp>600118.SH</stp>
        <stp>9</stp>
        <stp>12/31/2014</stp>
        <stp>1</stp>
        <tr r="L1975" s="1"/>
      </tp>
      <tp>
        <v>2351686737.3499999</v>
        <stp/>
        <stp>EM_S_STM07_IS</stp>
        <stp>4</stp>
        <stp>600119.SH</stp>
        <stp>9</stp>
        <stp>12/31/2015</stp>
        <stp>1</stp>
        <tr r="M1976" s="1"/>
      </tp>
      <tp>
        <v>2244848820.5500002</v>
        <stp/>
        <stp>EM_S_STM07_IS</stp>
        <stp>4</stp>
        <stp>600108.SH</stp>
        <stp>9</stp>
        <stp>12/31/2014</stp>
        <stp>1</stp>
        <tr r="L1965" s="1"/>
      </tp>
      <tp>
        <v>6748452672.79</v>
        <stp/>
        <stp>EM_S_STM07_IS</stp>
        <stp>4</stp>
        <stp>600109.SH</stp>
        <stp>9</stp>
        <stp>12/31/2015</stp>
        <stp>1</stp>
        <tr r="M1966" s="1"/>
      </tp>
      <tp>
        <v>7984031029.75</v>
        <stp/>
        <stp>EM_S_STM07_IS</stp>
        <stp>4</stp>
        <stp>600198.SH</stp>
        <stp>9</stp>
        <stp>12/31/2014</stp>
        <stp>1</stp>
        <tr r="L2044" s="1"/>
      </tp>
      <tp>
        <v>1727599498.01</v>
        <stp/>
        <stp>EM_S_STM07_IS</stp>
        <stp>4</stp>
        <stp>600199.SH</stp>
        <stp>9</stp>
        <stp>12/31/2015</stp>
        <stp>1</stp>
        <tr r="M2045" s="1"/>
      </tp>
      <tp>
        <v>63922738000</v>
        <stp/>
        <stp>EM_S_STM07_IS</stp>
        <stp>4</stp>
        <stp>600188.SH</stp>
        <stp>9</stp>
        <stp>12/31/2014</stp>
        <stp>1</stp>
        <tr r="L2035" s="1"/>
      </tp>
      <tp>
        <v>1347984406.4100001</v>
        <stp/>
        <stp>EM_S_STM07_IS</stp>
        <stp>4</stp>
        <stp>600189.SH</stp>
        <stp>9</stp>
        <stp>12/31/2015</stp>
        <stp>1</stp>
        <tr r="M2036" s="1"/>
      </tp>
      <tp>
        <v>670442561.22000003</v>
        <stp/>
        <stp>EM_S_STM07_IS</stp>
        <stp>4</stp>
        <stp>300208.SZ</stp>
        <stp>9</stp>
        <stp>12/31/2014</stp>
        <stp>1</stp>
        <tr r="L1503" s="1"/>
      </tp>
      <tp>
        <v>294586742.60000002</v>
        <stp/>
        <stp>EM_S_STM07_IS</stp>
        <stp>4</stp>
        <stp>300209.SZ</stp>
        <stp>9</stp>
        <stp>12/31/2015</stp>
        <stp>1</stp>
        <tr r="M1504" s="1"/>
      </tp>
      <tp>
        <v>1332194472.76</v>
        <stp/>
        <stp>EM_S_STM07_IS</stp>
        <stp>4</stp>
        <stp>300218.SZ</stp>
        <stp>9</stp>
        <stp>12/31/2014</stp>
        <stp>1</stp>
        <tr r="L1513" s="1"/>
      </tp>
      <tp>
        <v>1592318301.0899999</v>
        <stp/>
        <stp>EM_S_STM07_IS</stp>
        <stp>4</stp>
        <stp>300219.SZ</stp>
        <stp>9</stp>
        <stp>12/31/2015</stp>
        <stp>1</stp>
        <tr r="M1514" s="1"/>
      </tp>
      <tp>
        <v>2003680481.1600001</v>
        <stp/>
        <stp>EM_S_STM07_IS</stp>
        <stp>4</stp>
        <stp>300228.SZ</stp>
        <stp>9</stp>
        <stp>12/31/2014</stp>
        <stp>1</stp>
        <tr r="L1523" s="1"/>
      </tp>
      <tp>
        <v>387961462.81</v>
        <stp/>
        <stp>EM_S_STM07_IS</stp>
        <stp>4</stp>
        <stp>300229.SZ</stp>
        <stp>9</stp>
        <stp>12/31/2015</stp>
        <stp>1</stp>
        <tr r="M1524" s="1"/>
      </tp>
      <tp>
        <v>190356664.63999999</v>
        <stp/>
        <stp>EM_S_STM07_IS</stp>
        <stp>4</stp>
        <stp>300238.SZ</stp>
        <stp>9</stp>
        <stp>12/31/2014</stp>
        <stp>1</stp>
        <tr r="L1533" s="1"/>
      </tp>
      <tp>
        <v>291916097.74000001</v>
        <stp/>
        <stp>EM_S_STM07_IS</stp>
        <stp>4</stp>
        <stp>300239.SZ</stp>
        <stp>9</stp>
        <stp>12/31/2015</stp>
        <stp>1</stp>
        <tr r="M1534" s="1"/>
      </tp>
      <tp>
        <v>315360861.85000002</v>
        <stp/>
        <stp>EM_S_STM07_IS</stp>
        <stp>4</stp>
        <stp>300248.SZ</stp>
        <stp>9</stp>
        <stp>12/31/2014</stp>
        <stp>1</stp>
        <tr r="L1543" s="1"/>
      </tp>
      <tp>
        <v>877287193.03999996</v>
        <stp/>
        <stp>EM_S_STM07_IS</stp>
        <stp>4</stp>
        <stp>300249.SZ</stp>
        <stp>9</stp>
        <stp>12/31/2015</stp>
        <stp>1</stp>
        <tr r="M1544" s="1"/>
      </tp>
      <tp>
        <v>627549555.85000002</v>
        <stp/>
        <stp>EM_S_STM07_IS</stp>
        <stp>4</stp>
        <stp>300258.SZ</stp>
        <stp>9</stp>
        <stp>12/31/2014</stp>
        <stp>1</stp>
        <tr r="L1553" s="1"/>
      </tp>
      <tp>
        <v>380486279.73000002</v>
        <stp/>
        <stp>EM_S_STM07_IS</stp>
        <stp>4</stp>
        <stp>300259.SZ</stp>
        <stp>9</stp>
        <stp>12/31/2015</stp>
        <stp>1</stp>
        <tr r="M1554" s="1"/>
      </tp>
      <tp>
        <v>77497608.099999994</v>
        <stp/>
        <stp>EM_S_STM07_IS</stp>
        <stp>4</stp>
        <stp>300268.SZ</stp>
        <stp>9</stp>
        <stp>12/31/2014</stp>
        <stp>1</stp>
        <tr r="L1563" s="1"/>
      </tp>
      <tp>
        <v>1522596437.6199999</v>
        <stp/>
        <stp>EM_S_STM07_IS</stp>
        <stp>4</stp>
        <stp>300269.SZ</stp>
        <stp>9</stp>
        <stp>12/31/2015</stp>
        <stp>1</stp>
        <tr r="M1564" s="1"/>
      </tp>
      <tp>
        <v>436858532.72000003</v>
        <stp/>
        <stp>EM_S_STM07_IS</stp>
        <stp>4</stp>
        <stp>300278.SZ</stp>
        <stp>9</stp>
        <stp>12/31/2014</stp>
        <stp>1</stp>
        <tr r="L1573" s="1"/>
      </tp>
      <tp>
        <v>787404364.12</v>
        <stp/>
        <stp>EM_S_STM07_IS</stp>
        <stp>4</stp>
        <stp>300279.SZ</stp>
        <stp>9</stp>
        <stp>12/31/2015</stp>
        <stp>1</stp>
        <tr r="M1574" s="1"/>
      </tp>
      <tp>
        <v>121340952.09</v>
        <stp/>
        <stp>EM_S_STM07_IS</stp>
        <stp>4</stp>
        <stp>300288.SZ</stp>
        <stp>9</stp>
        <stp>12/31/2014</stp>
        <stp>1</stp>
        <tr r="L1583" s="1"/>
      </tp>
      <tp>
        <v>681675798.36000001</v>
        <stp/>
        <stp>EM_S_STM07_IS</stp>
        <stp>4</stp>
        <stp>300289.SZ</stp>
        <stp>9</stp>
        <stp>12/31/2015</stp>
        <stp>1</stp>
        <tr r="M1584" s="1"/>
      </tp>
      <tp>
        <v>544923196.26999998</v>
        <stp/>
        <stp>EM_S_STM07_IS</stp>
        <stp>4</stp>
        <stp>300298.SZ</stp>
        <stp>9</stp>
        <stp>12/31/2014</stp>
        <stp>1</stp>
        <tr r="L1593" s="1"/>
      </tp>
      <tp>
        <v>378424503.38</v>
        <stp/>
        <stp>EM_S_STM07_IS</stp>
        <stp>4</stp>
        <stp>300299.SZ</stp>
        <stp>9</stp>
        <stp>12/31/2015</stp>
        <stp>1</stp>
        <tr r="M1594" s="1"/>
      </tp>
      <tp>
        <v>14548687658.52</v>
        <stp/>
        <stp>EM_S_STM07_IS</stp>
        <stp>4</stp>
        <stp>600278.SH</stp>
        <stp>9</stp>
        <stp>12/31/2014</stp>
        <stp>1</stp>
        <tr r="L2113" s="1"/>
      </tp>
      <tp>
        <v>2066058755.96</v>
        <stp/>
        <stp>EM_S_STM07_IS</stp>
        <stp>4</stp>
        <stp>600279.SH</stp>
        <stp>9</stp>
        <stp>12/31/2015</stp>
        <stp>1</stp>
        <tr r="M2114" s="1"/>
      </tp>
      <tp>
        <v>4860578313.1400003</v>
        <stp/>
        <stp>EM_S_STM07_IS</stp>
        <stp>4</stp>
        <stp>600268.SH</stp>
        <stp>9</stp>
        <stp>12/31/2014</stp>
        <stp>1</stp>
        <tr r="L2104" s="1"/>
      </tp>
      <tp>
        <v>5501600703.6000004</v>
        <stp/>
        <stp>EM_S_STM07_IS</stp>
        <stp>4</stp>
        <stp>600269.SH</stp>
        <stp>9</stp>
        <stp>12/31/2015</stp>
        <stp>1</stp>
        <tr r="M2105" s="1"/>
      </tp>
      <tp>
        <v>2790622394.5100002</v>
        <stp/>
        <stp>EM_S_STM07_IS</stp>
        <stp>4</stp>
        <stp>600258.SH</stp>
        <stp>9</stp>
        <stp>12/31/2014</stp>
        <stp>1</stp>
        <tr r="L2096" s="1"/>
      </tp>
      <tp>
        <v>3427618608.0999999</v>
        <stp/>
        <stp>EM_S_STM07_IS</stp>
        <stp>4</stp>
        <stp>600259.SH</stp>
        <stp>9</stp>
        <stp>12/31/2015</stp>
        <stp>1</stp>
        <tr r="M2097" s="1"/>
      </tp>
      <tp>
        <v>5194972607.6099997</v>
        <stp/>
        <stp>EM_S_STM07_IS</stp>
        <stp>4</stp>
        <stp>600248.SH</stp>
        <stp>9</stp>
        <stp>12/31/2014</stp>
        <stp>1</stp>
        <tr r="L2088" s="1"/>
      </tp>
      <tp>
        <v>1353192521.77</v>
        <stp/>
        <stp>EM_S_STM07_IS</stp>
        <stp>4</stp>
        <stp>600249.SH</stp>
        <stp>9</stp>
        <stp>12/31/2015</stp>
        <stp>1</stp>
        <tr r="M2089" s="1"/>
      </tp>
      <tp>
        <v>491557404.41000003</v>
        <stp/>
        <stp>EM_S_STM07_IS</stp>
        <stp>4</stp>
        <stp>600238.SH</stp>
        <stp>9</stp>
        <stp>12/31/2014</stp>
        <stp>1</stp>
        <tr r="L2080" s="1"/>
      </tp>
      <tp>
        <v>4012909898.0300002</v>
        <stp/>
        <stp>EM_S_STM07_IS</stp>
        <stp>4</stp>
        <stp>600239.SH</stp>
        <stp>9</stp>
        <stp>12/31/2015</stp>
        <stp>1</stp>
        <tr r="M2081" s="1"/>
      </tp>
      <tp>
        <v>725819922.73000002</v>
        <stp/>
        <stp>EM_S_STM07_IS</stp>
        <stp>4</stp>
        <stp>600228.SH</stp>
        <stp>9</stp>
        <stp>12/31/2014</stp>
        <stp>1</stp>
        <tr r="L2070" s="1"/>
      </tp>
      <tp>
        <v>1538904356.3</v>
        <stp/>
        <stp>EM_S_STM07_IS</stp>
        <stp>4</stp>
        <stp>600229.SH</stp>
        <stp>9</stp>
        <stp>12/31/2015</stp>
        <stp>1</stp>
        <tr r="M2071" s="1"/>
      </tp>
      <tp>
        <v>2712890300.8200002</v>
        <stp/>
        <stp>EM_S_STM07_IS</stp>
        <stp>4</stp>
        <stp>600218.SH</stp>
        <stp>9</stp>
        <stp>12/31/2014</stp>
        <stp>1</stp>
        <tr r="L2061" s="1"/>
      </tp>
      <tp>
        <v>13669891603.18</v>
        <stp/>
        <stp>EM_S_STM07_IS</stp>
        <stp>4</stp>
        <stp>600219.SH</stp>
        <stp>9</stp>
        <stp>12/31/2015</stp>
        <stp>1</stp>
        <tr r="M2062" s="1"/>
      </tp>
      <tp>
        <v>11038339077.92</v>
        <stp/>
        <stp>EM_S_STM07_IS</stp>
        <stp>4</stp>
        <stp>600208.SH</stp>
        <stp>9</stp>
        <stp>12/31/2014</stp>
        <stp>1</stp>
        <tr r="L2052" s="1"/>
      </tp>
      <tp>
        <v>109759987.45999999</v>
        <stp/>
        <stp>EM_S_STM07_IS</stp>
        <stp>4</stp>
        <stp>600209.SH</stp>
        <stp>9</stp>
        <stp>12/31/2015</stp>
        <stp>1</stp>
        <tr r="M2053" s="1"/>
      </tp>
      <tp>
        <v>3654114617.2800002</v>
        <stp/>
        <stp>EM_S_STM07_IS</stp>
        <stp>4</stp>
        <stp>600298.SH</stp>
        <stp>9</stp>
        <stp>12/31/2014</stp>
        <stp>1</stp>
        <tr r="L2130" s="1"/>
      </tp>
      <tp>
        <v>15173331658</v>
        <stp/>
        <stp>EM_S_STM07_IS</stp>
        <stp>4</stp>
        <stp>600299.SH</stp>
        <stp>9</stp>
        <stp>12/31/2015</stp>
        <stp>1</stp>
        <tr r="M2131" s="1"/>
      </tp>
      <tp>
        <v>3349485326.1100001</v>
        <stp/>
        <stp>EM_S_STM07_IS</stp>
        <stp>4</stp>
        <stp>600288.SH</stp>
        <stp>9</stp>
        <stp>12/31/2014</stp>
        <stp>1</stp>
        <tr r="L2122" s="1"/>
      </tp>
      <tp>
        <v>1197536454.3399999</v>
        <stp/>
        <stp>EM_S_STM07_IS</stp>
        <stp>4</stp>
        <stp>600289.SH</stp>
        <stp>9</stp>
        <stp>12/31/2015</stp>
        <stp>1</stp>
        <tr r="M2123" s="1"/>
      </tp>
      <tp>
        <v>79637161537.130005</v>
        <stp/>
        <stp>EM_S_STM07_IS</stp>
        <stp>4</stp>
        <stp>000338.SZ</stp>
        <stp>9</stp>
        <stp>12/31/2014</stp>
        <stp>1</stp>
        <tr r="L80" s="1"/>
      </tp>
      <tp>
        <v>118746206.93000001</v>
        <stp/>
        <stp>EM_S_STM07_IS</stp>
        <stp>4</stp>
        <stp>300308.SZ</stp>
        <stp>9</stp>
        <stp>12/31/2014</stp>
        <stp>1</stp>
        <tr r="L1603" s="1"/>
      </tp>
      <tp>
        <v>289873278</v>
        <stp/>
        <stp>EM_S_STM07_IS</stp>
        <stp>4</stp>
        <stp>300309.SZ</stp>
        <stp>9</stp>
        <stp>12/31/2015</stp>
        <stp>1</stp>
        <tr r="M1604" s="1"/>
      </tp>
      <tp>
        <v>100969495.36</v>
        <stp/>
        <stp>EM_S_STM07_IS</stp>
        <stp>4</stp>
        <stp>300318.SZ</stp>
        <stp>9</stp>
        <stp>12/31/2014</stp>
        <stp>1</stp>
        <tr r="L1613" s="1"/>
      </tp>
      <tp>
        <v>678898341.21000004</v>
        <stp/>
        <stp>EM_S_STM07_IS</stp>
        <stp>4</stp>
        <stp>300319.SZ</stp>
        <stp>9</stp>
        <stp>12/31/2015</stp>
        <stp>1</stp>
        <tr r="M1614" s="1"/>
      </tp>
      <tp>
        <v>514635535.94999999</v>
        <stp/>
        <stp>EM_S_STM07_IS</stp>
        <stp>4</stp>
        <stp>300328.SZ</stp>
        <stp>9</stp>
        <stp>12/31/2014</stp>
        <stp>1</stp>
        <tr r="L1623" s="1"/>
      </tp>
      <tp>
        <v>369061636.55000001</v>
        <stp/>
        <stp>EM_S_STM07_IS</stp>
        <stp>4</stp>
        <stp>300329.SZ</stp>
        <stp>9</stp>
        <stp>12/31/2015</stp>
        <stp>1</stp>
        <tr r="M1624" s="1"/>
      </tp>
      <tp>
        <v>307390533.72000003</v>
        <stp/>
        <stp>EM_S_STM07_IS</stp>
        <stp>4</stp>
        <stp>300338.SZ</stp>
        <stp>9</stp>
        <stp>12/31/2014</stp>
        <stp>1</stp>
        <tr r="L1633" s="1"/>
      </tp>
      <tp>
        <v>1128583974.6400001</v>
        <stp/>
        <stp>EM_S_STM07_IS</stp>
        <stp>4</stp>
        <stp>300339.SZ</stp>
        <stp>9</stp>
        <stp>12/31/2015</stp>
        <stp>1</stp>
        <tr r="M1634" s="1"/>
      </tp>
      <tp>
        <v>249232971.47999999</v>
        <stp/>
        <stp>EM_S_STM07_IS</stp>
        <stp>4</stp>
        <stp>300348.SZ</stp>
        <stp>9</stp>
        <stp>12/31/2014</stp>
        <stp>1</stp>
        <tr r="L1643" s="1"/>
      </tp>
      <tp>
        <v>592699561.19000006</v>
        <stp/>
        <stp>EM_S_STM07_IS</stp>
        <stp>4</stp>
        <stp>300349.SZ</stp>
        <stp>9</stp>
        <stp>12/31/2015</stp>
        <stp>1</stp>
        <tr r="M1644" s="1"/>
      </tp>
      <tp>
        <v>1005189784.75</v>
        <stp/>
        <stp>EM_S_STM07_IS</stp>
        <stp>4</stp>
        <stp>300358.SZ</stp>
        <stp>9</stp>
        <stp>12/31/2014</stp>
        <stp>1</stp>
        <tr r="L1653" s="1"/>
      </tp>
      <tp>
        <v>439018500.10000002</v>
        <stp/>
        <stp>EM_S_STM07_IS</stp>
        <stp>4</stp>
        <stp>300359.SZ</stp>
        <stp>9</stp>
        <stp>12/31/2015</stp>
        <stp>1</stp>
        <tr r="M1654" s="1"/>
      </tp>
      <tp>
        <v>304984975.19</v>
        <stp/>
        <stp>EM_S_STM07_IS</stp>
        <stp>4</stp>
        <stp>300368.SZ</stp>
        <stp>9</stp>
        <stp>12/31/2014</stp>
        <stp>1</stp>
        <tr r="L1662" s="1"/>
      </tp>
      <tp>
        <v>877664817.02999997</v>
        <stp/>
        <stp>EM_S_STM07_IS</stp>
        <stp>4</stp>
        <stp>300369.SZ</stp>
        <stp>9</stp>
        <stp>12/31/2015</stp>
        <stp>1</stp>
        <tr r="M1663" s="1"/>
      </tp>
      <tp>
        <v>1053186652.15</v>
        <stp/>
        <stp>EM_S_STM07_IS</stp>
        <stp>4</stp>
        <stp>300378.SZ</stp>
        <stp>9</stp>
        <stp>12/31/2014</stp>
        <stp>1</stp>
        <tr r="L1672" s="1"/>
      </tp>
      <tp>
        <v>237277215.38</v>
        <stp/>
        <stp>EM_S_STM07_IS</stp>
        <stp>4</stp>
        <stp>300379.SZ</stp>
        <stp>9</stp>
        <stp>12/31/2015</stp>
        <stp>1</stp>
        <tr r="M1673" s="1"/>
      </tp>
      <tp>
        <v>1022672738.3200001</v>
        <stp/>
        <stp>EM_S_STM07_IS</stp>
        <stp>4</stp>
        <stp>300388.SZ</stp>
        <stp>9</stp>
        <stp>12/31/2014</stp>
        <stp>1</stp>
        <tr r="L1682" s="1"/>
      </tp>
      <tp>
        <v>1013538570.3200001</v>
        <stp/>
        <stp>EM_S_STM07_IS</stp>
        <stp>4</stp>
        <stp>300389.SZ</stp>
        <stp>9</stp>
        <stp>12/31/2015</stp>
        <stp>1</stp>
        <tr r="M1683" s="1"/>
      </tp>
      <tp>
        <v>402417586.63999999</v>
        <stp/>
        <stp>EM_S_STM07_IS</stp>
        <stp>4</stp>
        <stp>300398.SZ</stp>
        <stp>9</stp>
        <stp>12/31/2014</stp>
        <stp>1</stp>
        <tr r="L1692" s="1"/>
      </tp>
      <tp>
        <v>185396041.21000001</v>
        <stp/>
        <stp>EM_S_STM07_IS</stp>
        <stp>4</stp>
        <stp>300399.SZ</stp>
        <stp>9</stp>
        <stp>12/31/2015</stp>
        <stp>1</stp>
        <tr r="M1693" s="1"/>
      </tp>
      <tp>
        <v>607685820.16999996</v>
        <stp/>
        <stp>EM_S_STM07_IS</stp>
        <stp>4</stp>
        <stp>600378.SH</stp>
        <stp>9</stp>
        <stp>12/31/2014</stp>
        <stp>1</stp>
        <tr r="L2198" s="1"/>
      </tp>
      <tp>
        <v>608148463.02999997</v>
        <stp/>
        <stp>EM_S_STM07_IS</stp>
        <stp>4</stp>
        <stp>600379.SH</stp>
        <stp>9</stp>
        <stp>12/31/2015</stp>
        <stp>1</stp>
        <tr r="M2199" s="1"/>
      </tp>
      <tp>
        <v>3289784089.6599998</v>
        <stp/>
        <stp>EM_S_STM07_IS</stp>
        <stp>4</stp>
        <stp>600368.SH</stp>
        <stp>9</stp>
        <stp>12/31/2014</stp>
        <stp>1</stp>
        <tr r="L2189" s="1"/>
      </tp>
      <tp>
        <v>8496799180.1599998</v>
        <stp/>
        <stp>EM_S_STM07_IS</stp>
        <stp>4</stp>
        <stp>600369.SH</stp>
        <stp>9</stp>
        <stp>12/31/2015</stp>
        <stp>1</stp>
        <tr r="M2190" s="1"/>
      </tp>
      <tp>
        <v>88557915.599999994</v>
        <stp/>
        <stp>EM_S_STM07_IS</stp>
        <stp>4</stp>
        <stp>600358.SH</stp>
        <stp>9</stp>
        <stp>12/31/2014</stp>
        <stp>1</stp>
        <tr r="L2180" s="1"/>
      </tp>
      <tp>
        <v>631268592.03999996</v>
        <stp/>
        <stp>EM_S_STM07_IS</stp>
        <stp>4</stp>
        <stp>600359.SH</stp>
        <stp>9</stp>
        <stp>12/31/2015</stp>
        <stp>1</stp>
        <tr r="M2181" s="1"/>
      </tp>
      <tp>
        <v>20722678479.66</v>
        <stp/>
        <stp>EM_S_STM07_IS</stp>
        <stp>4</stp>
        <stp>600348.SH</stp>
        <stp>9</stp>
        <stp>12/31/2014</stp>
        <stp>1</stp>
        <tr r="L2172" s="1"/>
      </tp>
      <tp>
        <v>1541603285.77</v>
        <stp/>
        <stp>EM_S_STM07_IS</stp>
        <stp>4</stp>
        <stp>600338.SH</stp>
        <stp>9</stp>
        <stp>12/31/2014</stp>
        <stp>1</stp>
        <tr r="L2166" s="1"/>
      </tp>
      <tp>
        <v>1929280697.51</v>
        <stp/>
        <stp>EM_S_STM07_IS</stp>
        <stp>4</stp>
        <stp>600339.SH</stp>
        <stp>9</stp>
        <stp>12/31/2015</stp>
        <stp>1</stp>
        <tr r="M2167" s="1"/>
      </tp>
      <tp>
        <v>2716877983.8200002</v>
        <stp/>
        <stp>EM_S_STM07_IS</stp>
        <stp>4</stp>
        <stp>600328.SH</stp>
        <stp>9</stp>
        <stp>12/31/2014</stp>
        <stp>1</stp>
        <tr r="L2157" s="1"/>
      </tp>
      <tp>
        <v>7080552238.1800003</v>
        <stp/>
        <stp>EM_S_STM07_IS</stp>
        <stp>4</stp>
        <stp>600329.SH</stp>
        <stp>9</stp>
        <stp>12/31/2015</stp>
        <stp>1</stp>
        <tr r="M2158" s="1"/>
      </tp>
      <tp>
        <v>1222277749.8399999</v>
        <stp/>
        <stp>EM_S_STM07_IS</stp>
        <stp>4</stp>
        <stp>600318.SH</stp>
        <stp>9</stp>
        <stp>12/31/2014</stp>
        <stp>1</stp>
        <tr r="L2148" s="1"/>
      </tp>
      <tp>
        <v>1311503407.8800001</v>
        <stp/>
        <stp>EM_S_STM07_IS</stp>
        <stp>4</stp>
        <stp>600319.SH</stp>
        <stp>9</stp>
        <stp>12/31/2015</stp>
        <stp>1</stp>
        <tr r="M2149" s="1"/>
      </tp>
      <tp>
        <v>9261782279.1200008</v>
        <stp/>
        <stp>EM_S_STM07_IS</stp>
        <stp>4</stp>
        <stp>600308.SH</stp>
        <stp>9</stp>
        <stp>12/31/2014</stp>
        <stp>1</stp>
        <tr r="L2139" s="1"/>
      </tp>
      <tp>
        <v>19492382889.529999</v>
        <stp/>
        <stp>EM_S_STM07_IS</stp>
        <stp>4</stp>
        <stp>600309.SH</stp>
        <stp>9</stp>
        <stp>12/31/2015</stp>
        <stp>1</stp>
        <tr r="M2140" s="1"/>
      </tp>
      <tp>
        <v>12338441100.719999</v>
        <stp/>
        <stp>EM_S_STM07_IS</stp>
        <stp>4</stp>
        <stp>600398.SH</stp>
        <stp>9</stp>
        <stp>12/31/2014</stp>
        <stp>1</stp>
        <tr r="L2216" s="1"/>
      </tp>
      <tp>
        <v>4557693236.9300003</v>
        <stp/>
        <stp>EM_S_STM07_IS</stp>
        <stp>4</stp>
        <stp>600399.SH</stp>
        <stp>9</stp>
        <stp>12/31/2015</stp>
        <stp>1</stp>
        <tr r="M2217" s="1"/>
      </tp>
      <tp>
        <v>6026663646.8299999</v>
        <stp/>
        <stp>EM_S_STM07_IS</stp>
        <stp>4</stp>
        <stp>600388.SH</stp>
        <stp>9</stp>
        <stp>12/31/2014</stp>
        <stp>1</stp>
        <tr r="L2207" s="1"/>
      </tp>
      <tp>
        <v>2677208158.21</v>
        <stp/>
        <stp>EM_S_STM07_IS</stp>
        <stp>4</stp>
        <stp>600389.SH</stp>
        <stp>9</stp>
        <stp>12/31/2015</stp>
        <stp>1</stp>
        <tr r="M2208" s="1"/>
      </tp>
      <tp>
        <v>1607282826.55</v>
        <stp/>
        <stp>EM_S_STM07_IS</stp>
        <stp>4</stp>
        <stp>603878.SH</stp>
        <stp>9</stp>
        <stp>12/31/2014</stp>
        <stp>1</stp>
        <tr r="L3037" s="1"/>
      </tp>
      <tp>
        <v>2400869500</v>
        <stp/>
        <stp>EM_S_STM07_IS</stp>
        <stp>4</stp>
        <stp>603868.SH</stp>
        <stp>9</stp>
        <stp>12/31/2014</stp>
        <stp>1</stp>
        <tr r="L3034" s="1"/>
      </tp>
      <tp>
        <v>364440764.45999998</v>
        <stp/>
        <stp>EM_S_STM07_IS</stp>
        <stp>4</stp>
        <stp>603869.SH</stp>
        <stp>9</stp>
        <stp>12/31/2015</stp>
        <stp>1</stp>
        <tr r="M3035" s="1"/>
      </tp>
      <tp>
        <v>10333616102.24</v>
        <stp/>
        <stp>EM_S_STM07_IS</stp>
        <stp>4</stp>
        <stp>603858.SH</stp>
        <stp>9</stp>
        <stp>12/31/2014</stp>
        <stp>1</stp>
        <tr r="L3030" s="1"/>
      </tp>
      <tp>
        <v>221152975.86000001</v>
        <stp/>
        <stp>EM_S_STM07_IS</stp>
        <stp>4</stp>
        <stp>603859.SH</stp>
        <stp>9</stp>
        <stp>12/31/2015</stp>
        <stp>1</stp>
        <tr r="M3031" s="1"/>
      </tp>
      <tp>
        <v>475009910.22000003</v>
        <stp/>
        <stp>EM_S_STM07_IS</stp>
        <stp>4</stp>
        <stp>603838.SH</stp>
        <stp>9</stp>
        <stp>12/31/2014</stp>
        <stp>1</stp>
        <tr r="L3028" s="1"/>
      </tp>
      <tp>
        <v>1844304354.6199999</v>
        <stp/>
        <stp>EM_S_STM07_IS</stp>
        <stp>4</stp>
        <stp>603828.SH</stp>
        <stp>9</stp>
        <stp>12/31/2014</stp>
        <stp>1</stp>
        <tr r="L3027" s="1"/>
      </tp>
      <tp>
        <v>1093759580.79</v>
        <stp/>
        <stp>EM_S_STM07_IS</stp>
        <stp>4</stp>
        <stp>603818.SH</stp>
        <stp>9</stp>
        <stp>12/31/2014</stp>
        <stp>1</stp>
        <tr r="L3023" s="1"/>
      </tp>
      <tp>
        <v>573459802.75999999</v>
        <stp/>
        <stp>EM_S_STM07_IS</stp>
        <stp>4</stp>
        <stp>603819.SH</stp>
        <stp>9</stp>
        <stp>12/31/2015</stp>
        <stp>1</stp>
        <tr r="M3024" s="1"/>
      </tp>
      <tp>
        <v>743951288.13999999</v>
        <stp/>
        <stp>EM_S_STM07_IS</stp>
        <stp>4</stp>
        <stp>603808.SH</stp>
        <stp>9</stp>
        <stp>12/31/2014</stp>
        <stp>1</stp>
        <tr r="L3021" s="1"/>
      </tp>
      <tp>
        <v>901027875.12</v>
        <stp/>
        <stp>EM_S_STM07_IS</stp>
        <stp>4</stp>
        <stp>603898.SH</stp>
        <stp>9</stp>
        <stp>12/31/2014</stp>
        <stp>1</stp>
        <tr r="L3044" s="1"/>
      </tp>
      <tp>
        <v>3749112471.6399999</v>
        <stp/>
        <stp>EM_S_STM07_IS</stp>
        <stp>4</stp>
        <stp>603899.SH</stp>
        <stp>9</stp>
        <stp>12/31/2015</stp>
        <stp>1</stp>
        <tr r="M3045" s="1"/>
      </tp>
      <tp>
        <v>633829803.00999999</v>
        <stp/>
        <stp>EM_S_STM07_IS</stp>
        <stp>4</stp>
        <stp>603888.SH</stp>
        <stp>9</stp>
        <stp>12/31/2014</stp>
        <stp>1</stp>
        <tr r="L3042" s="1"/>
      </tp>
      <tp>
        <v>1620880430.6800001</v>
        <stp/>
        <stp>EM_S_STM07_IS</stp>
        <stp>4</stp>
        <stp>603889.SH</stp>
        <stp>9</stp>
        <stp>12/31/2015</stp>
        <stp>1</stp>
        <tr r="M3043" s="1"/>
      </tp>
      <tp>
        <v>2606524830.4499998</v>
        <stp/>
        <stp>EM_S_STM07_IS</stp>
        <stp>4</stp>
        <stp>603979.SH</stp>
        <stp>9</stp>
        <stp>12/31/2015</stp>
        <stp>1</stp>
        <tr r="M3060" s="1"/>
      </tp>
      <tp>
        <v>1423081266.73</v>
        <stp/>
        <stp>EM_S_STM07_IS</stp>
        <stp>4</stp>
        <stp>603968.SH</stp>
        <stp>9</stp>
        <stp>12/31/2014</stp>
        <stp>1</stp>
        <tr r="L3057" s="1"/>
      </tp>
      <tp>
        <v>1396445726.3099999</v>
        <stp/>
        <stp>EM_S_STM07_IS</stp>
        <stp>4</stp>
        <stp>603969.SH</stp>
        <stp>9</stp>
        <stp>12/31/2015</stp>
        <stp>1</stp>
        <tr r="M3058" s="1"/>
      </tp>
      <tp>
        <v>2048916918.8499999</v>
        <stp/>
        <stp>EM_S_STM07_IS</stp>
        <stp>4</stp>
        <stp>603958.SH</stp>
        <stp>9</stp>
        <stp>12/31/2014</stp>
        <stp>1</stp>
        <tr r="L3055" s="1"/>
      </tp>
      <tp>
        <v>450455534.12</v>
        <stp/>
        <stp>EM_S_STM07_IS</stp>
        <stp>4</stp>
        <stp>603959.SH</stp>
        <stp>9</stp>
        <stp>12/31/2015</stp>
        <stp>1</stp>
        <tr r="M3056" s="1"/>
      </tp>
      <tp>
        <v>2845515855.7399998</v>
        <stp/>
        <stp>EM_S_STM07_IS</stp>
        <stp>4</stp>
        <stp>603939.SH</stp>
        <stp>9</stp>
        <stp>12/31/2015</stp>
        <stp>1</stp>
        <tr r="M3054" s="1"/>
      </tp>
      <tp>
        <v>919806142.46000004</v>
        <stp/>
        <stp>EM_S_STM07_IS</stp>
        <stp>4</stp>
        <stp>603928.SH</stp>
        <stp>9</stp>
        <stp>12/31/2014</stp>
        <stp>1</stp>
        <tr r="L3051" s="1"/>
      </tp>
      <tp>
        <v>1106719593.25</v>
        <stp/>
        <stp>EM_S_STM07_IS</stp>
        <stp>4</stp>
        <stp>603929.SH</stp>
        <stp>9</stp>
        <stp>12/31/2015</stp>
        <stp>1</stp>
        <tr r="M3052" s="1"/>
      </tp>
      <tp>
        <v>587942238.11000001</v>
        <stp/>
        <stp>EM_S_STM07_IS</stp>
        <stp>4</stp>
        <stp>603918.SH</stp>
        <stp>9</stp>
        <stp>12/31/2014</stp>
        <stp>1</stp>
        <tr r="L3049" s="1"/>
      </tp>
      <tp>
        <v>1182410853.8099999</v>
        <stp/>
        <stp>EM_S_STM07_IS</stp>
        <stp>4</stp>
        <stp>603919.SH</stp>
        <stp>9</stp>
        <stp>12/31/2015</stp>
        <stp>1</stp>
        <tr r="M3050" s="1"/>
      </tp>
      <tp>
        <v>274130050.39999998</v>
        <stp/>
        <stp>EM_S_STM07_IS</stp>
        <stp>4</stp>
        <stp>603909.SH</stp>
        <stp>9</stp>
        <stp>12/31/2015</stp>
        <stp>1</stp>
        <tr r="M3048" s="1"/>
      </tp>
      <tp>
        <v>415613172.64999998</v>
        <stp/>
        <stp>EM_S_STM07_IS</stp>
        <stp>4</stp>
        <stp>603998.SH</stp>
        <stp>9</stp>
        <stp>12/31/2014</stp>
        <stp>1</stp>
        <tr r="L3069" s="1"/>
      </tp>
      <tp>
        <v>825216060.04999995</v>
        <stp/>
        <stp>EM_S_STM07_IS</stp>
        <stp>4</stp>
        <stp>603999.SH</stp>
        <stp>9</stp>
        <stp>12/31/2015</stp>
        <stp>1</stp>
        <tr r="M3070" s="1"/>
      </tp>
      <tp>
        <v>330501733.49000001</v>
        <stp/>
        <stp>EM_S_STM07_IS</stp>
        <stp>4</stp>
        <stp>603988.SH</stp>
        <stp>9</stp>
        <stp>12/31/2014</stp>
        <stp>1</stp>
        <tr r="L3063" s="1"/>
      </tp>
      <tp>
        <v>1308500033.28</v>
        <stp/>
        <stp>EM_S_STM07_IS</stp>
        <stp>4</stp>
        <stp>603989.SH</stp>
        <stp>9</stp>
        <stp>12/31/2015</stp>
        <stp>1</stp>
        <tr r="M3064" s="1"/>
      </tp>
      <tp>
        <v>1023978062.83</v>
        <stp/>
        <stp>EM_S_STM07_IS</stp>
        <stp>4</stp>
        <stp>603579.SH</stp>
        <stp>9</stp>
        <stp>12/31/2015</stp>
        <stp>1</stp>
        <tr r="M2969" s="1"/>
      </tp>
      <tp>
        <v>667017472.00999999</v>
        <stp/>
        <stp>EM_S_STM07_IS</stp>
        <stp>4</stp>
        <stp>603568.SH</stp>
        <stp>9</stp>
        <stp>12/31/2014</stp>
        <stp>1</stp>
        <tr r="L2966" s="1"/>
      </tp>
      <tp>
        <v>3394869934.8200002</v>
        <stp/>
        <stp>EM_S_STM07_IS</stp>
        <stp>4</stp>
        <stp>603569.SH</stp>
        <stp>9</stp>
        <stp>12/31/2015</stp>
        <stp>1</stp>
        <tr r="M2967" s="1"/>
      </tp>
      <tp>
        <v>644850551.47000003</v>
        <stp/>
        <stp>EM_S_STM07_IS</stp>
        <stp>4</stp>
        <stp>603558.SH</stp>
        <stp>9</stp>
        <stp>12/31/2014</stp>
        <stp>1</stp>
        <tr r="L2962" s="1"/>
      </tp>
      <tp>
        <v>409002201.69</v>
        <stp/>
        <stp>EM_S_STM07_IS</stp>
        <stp>4</stp>
        <stp>603559.SH</stp>
        <stp>9</stp>
        <stp>12/31/2015</stp>
        <stp>1</stp>
        <tr r="M2963" s="1"/>
      </tp>
      <tp>
        <v>662531650</v>
        <stp/>
        <stp>EM_S_STM07_IS</stp>
        <stp>4</stp>
        <stp>603528.SH</stp>
        <stp>9</stp>
        <stp>12/31/2014</stp>
        <stp>1</stp>
        <tr r="L2959" s="1"/>
      </tp>
      <tp>
        <v>847178472.23000002</v>
        <stp/>
        <stp>EM_S_STM07_IS</stp>
        <stp>4</stp>
        <stp>603518.SH</stp>
        <stp>9</stp>
        <stp>12/31/2014</stp>
        <stp>1</stp>
        <tr r="L2956" s="1"/>
      </tp>
      <tp>
        <v>786738116.14999998</v>
        <stp/>
        <stp>EM_S_STM07_IS</stp>
        <stp>4</stp>
        <stp>603519.SH</stp>
        <stp>9</stp>
        <stp>12/31/2015</stp>
        <stp>1</stp>
        <tr r="M2957" s="1"/>
      </tp>
      <tp>
        <v>641662312.10000002</v>
        <stp/>
        <stp>EM_S_STM07_IS</stp>
        <stp>4</stp>
        <stp>603508.SH</stp>
        <stp>9</stp>
        <stp>12/31/2014</stp>
        <stp>1</stp>
        <tr r="L2954" s="1"/>
      </tp>
      <tp>
        <v>1424595966.98</v>
        <stp/>
        <stp>EM_S_STM07_IS</stp>
        <stp>4</stp>
        <stp>603598.SH</stp>
        <stp>9</stp>
        <stp>12/31/2014</stp>
        <stp>1</stp>
        <tr r="L2973" s="1"/>
      </tp>
      <tp>
        <v>1325481813.8599999</v>
        <stp/>
        <stp>EM_S_STM07_IS</stp>
        <stp>4</stp>
        <stp>603599.SH</stp>
        <stp>9</stp>
        <stp>12/31/2015</stp>
        <stp>1</stp>
        <tr r="M2974" s="1"/>
      </tp>
      <tp>
        <v>776512641.75</v>
        <stp/>
        <stp>EM_S_STM07_IS</stp>
        <stp>4</stp>
        <stp>603588.SH</stp>
        <stp>9</stp>
        <stp>12/31/2014</stp>
        <stp>1</stp>
        <tr r="L2971" s="1"/>
      </tp>
      <tp>
        <v>2584012482.9899998</v>
        <stp/>
        <stp>EM_S_STM07_IS</stp>
        <stp>4</stp>
        <stp>603589.SH</stp>
        <stp>9</stp>
        <stp>12/31/2015</stp>
        <stp>1</stp>
        <tr r="M2972" s="1"/>
      </tp>
      <tp>
        <v>890935412.66999996</v>
        <stp/>
        <stp>EM_S_STM07_IS</stp>
        <stp>4</stp>
        <stp>603678.SH</stp>
        <stp>9</stp>
        <stp>12/31/2014</stp>
        <stp>1</stp>
        <tr r="L2993" s="1"/>
      </tp>
      <tp>
        <v>699395484.21000004</v>
        <stp/>
        <stp>EM_S_STM07_IS</stp>
        <stp>4</stp>
        <stp>603668.SH</stp>
        <stp>9</stp>
        <stp>12/31/2014</stp>
        <stp>1</stp>
        <tr r="L2991" s="1"/>
      </tp>
      <tp>
        <v>550644864.42999995</v>
        <stp/>
        <stp>EM_S_STM07_IS</stp>
        <stp>4</stp>
        <stp>603669.SH</stp>
        <stp>9</stp>
        <stp>12/31/2015</stp>
        <stp>1</stp>
        <tr r="M2992" s="1"/>
      </tp>
      <tp>
        <v>563295572.59000003</v>
        <stp/>
        <stp>EM_S_STM07_IS</stp>
        <stp>4</stp>
        <stp>603658.SH</stp>
        <stp>9</stp>
        <stp>12/31/2014</stp>
        <stp>1</stp>
        <tr r="L2987" s="1"/>
      </tp>
      <tp>
        <v>1016310433.67</v>
        <stp/>
        <stp>EM_S_STM07_IS</stp>
        <stp>4</stp>
        <stp>603639.SH</stp>
        <stp>9</stp>
        <stp>12/31/2015</stp>
        <stp>1</stp>
        <tr r="M2986" s="1"/>
      </tp>
      <tp>
        <v>523638491.79000002</v>
        <stp/>
        <stp>EM_S_STM07_IS</stp>
        <stp>4</stp>
        <stp>603628.SH</stp>
        <stp>9</stp>
        <stp>12/31/2014</stp>
        <stp>1</stp>
        <tr r="L2983" s="1"/>
      </tp>
      <tp>
        <v>2668069507.7399998</v>
        <stp/>
        <stp>EM_S_STM07_IS</stp>
        <stp>4</stp>
        <stp>603618.SH</stp>
        <stp>9</stp>
        <stp>12/31/2014</stp>
        <stp>1</stp>
        <tr r="L2982" s="1"/>
      </tp>
      <tp>
        <v>1685876461</v>
        <stp/>
        <stp>EM_S_STM07_IS</stp>
        <stp>4</stp>
        <stp>603608.SH</stp>
        <stp>9</stp>
        <stp>12/31/2014</stp>
        <stp>1</stp>
        <tr r="L2978" s="1"/>
      </tp>
      <tp>
        <v>9696306639.1800003</v>
        <stp/>
        <stp>EM_S_STM07_IS</stp>
        <stp>4</stp>
        <stp>603609.SH</stp>
        <stp>9</stp>
        <stp>12/31/2015</stp>
        <stp>1</stp>
        <tr r="M2979" s="1"/>
      </tp>
      <tp>
        <v>1235878647.6400001</v>
        <stp/>
        <stp>EM_S_STM07_IS</stp>
        <stp>4</stp>
        <stp>603698.SH</stp>
        <stp>9</stp>
        <stp>12/31/2014</stp>
        <stp>1</stp>
        <tr r="L2999" s="1"/>
      </tp>
      <tp>
        <v>2149882618.3400002</v>
        <stp/>
        <stp>EM_S_STM07_IS</stp>
        <stp>4</stp>
        <stp>603699.SH</stp>
        <stp>9</stp>
        <stp>12/31/2015</stp>
        <stp>1</stp>
        <tr r="M3000" s="1"/>
      </tp>
      <tp>
        <v>355675712.29000002</v>
        <stp/>
        <stp>EM_S_STM07_IS</stp>
        <stp>4</stp>
        <stp>603688.SH</stp>
        <stp>9</stp>
        <stp>12/31/2014</stp>
        <stp>1</stp>
        <tr r="L2995" s="1"/>
      </tp>
      <tp>
        <v>2625592671.25</v>
        <stp/>
        <stp>EM_S_STM07_IS</stp>
        <stp>4</stp>
        <stp>603689.SH</stp>
        <stp>9</stp>
        <stp>12/31/2015</stp>
        <stp>1</stp>
        <tr r="M2996" s="1"/>
      </tp>
      <tp>
        <v>603277606.35000002</v>
        <stp/>
        <stp>EM_S_STM07_IS</stp>
        <stp>4</stp>
        <stp>603778.SH</stp>
        <stp>9</stp>
        <stp>12/31/2014</stp>
        <stp>1</stp>
        <tr r="L3013" s="1"/>
      </tp>
      <tp>
        <v>737512814.90999997</v>
        <stp/>
        <stp>EM_S_STM07_IS</stp>
        <stp>4</stp>
        <stp>603779.SH</stp>
        <stp>9</stp>
        <stp>12/31/2015</stp>
        <stp>1</stp>
        <tr r="M3014" s="1"/>
      </tp>
      <tp>
        <v>246698100.24000001</v>
        <stp/>
        <stp>EM_S_STM07_IS</stp>
        <stp>4</stp>
        <stp>603738.SH</stp>
        <stp>9</stp>
        <stp>12/31/2014</stp>
        <stp>1</stp>
        <tr r="L3010" s="1"/>
      </tp>
      <tp>
        <v>1320438943.9300001</v>
        <stp/>
        <stp>EM_S_STM07_IS</stp>
        <stp>4</stp>
        <stp>603729.SH</stp>
        <stp>9</stp>
        <stp>12/31/2015</stp>
        <stp>1</stp>
        <tr r="M3008" s="1"/>
      </tp>
      <tp>
        <v>285272025.62</v>
        <stp/>
        <stp>EM_S_STM07_IS</stp>
        <stp>4</stp>
        <stp>603718.SH</stp>
        <stp>9</stp>
        <stp>12/31/2014</stp>
        <stp>1</stp>
        <tr r="L3005" s="1"/>
      </tp>
      <tp>
        <v>9830325609.0599995</v>
        <stp/>
        <stp>EM_S_STM07_IS</stp>
        <stp>4</stp>
        <stp>603708.SH</stp>
        <stp>9</stp>
        <stp>12/31/2014</stp>
        <stp>1</stp>
        <tr r="L3003" s="1"/>
      </tp>
      <tp>
        <v>703833171.10000002</v>
        <stp/>
        <stp>EM_S_STM07_IS</stp>
        <stp>4</stp>
        <stp>603798.SH</stp>
        <stp>9</stp>
        <stp>12/31/2014</stp>
        <stp>1</stp>
        <tr r="L3017" s="1"/>
      </tp>
      <tp>
        <v>4029261578.8000002</v>
        <stp/>
        <stp>EM_S_STM07_IS</stp>
        <stp>4</stp>
        <stp>603799.SH</stp>
        <stp>9</stp>
        <stp>12/31/2015</stp>
        <stp>1</stp>
        <tr r="M3018" s="1"/>
      </tp>
      <tp>
        <v>579370199.37</v>
        <stp/>
        <stp>EM_S_STM07_IS</stp>
        <stp>4</stp>
        <stp>603788.SH</stp>
        <stp>9</stp>
        <stp>12/31/2014</stp>
        <stp>1</stp>
        <tr r="L3015" s="1"/>
      </tp>
      <tp>
        <v>585343126.01999998</v>
        <stp/>
        <stp>EM_S_STM07_IS</stp>
        <stp>4</stp>
        <stp>603789.SH</stp>
        <stp>9</stp>
        <stp>12/31/2015</stp>
        <stp>1</stp>
        <tr r="M3016" s="1"/>
      </tp>
      <tp>
        <v>1237957319.24</v>
        <stp/>
        <stp>EM_S_STM07_IS</stp>
        <stp>4</stp>
        <stp>603069.SH</stp>
        <stp>9</stp>
        <stp>12/31/2015</stp>
        <stp>1</stp>
        <tr r="M2881" s="1"/>
      </tp>
      <tp>
        <v>350701857.16000003</v>
        <stp/>
        <stp>EM_S_STM07_IS</stp>
        <stp>4</stp>
        <stp>603058.SH</stp>
        <stp>9</stp>
        <stp>12/31/2014</stp>
        <stp>1</stp>
        <tr r="L2877" s="1"/>
      </tp>
      <tp>
        <v>467189911.35000002</v>
        <stp/>
        <stp>EM_S_STM07_IS</stp>
        <stp>4</stp>
        <stp>603038.SH</stp>
        <stp>9</stp>
        <stp>12/31/2014</stp>
        <stp>1</stp>
        <tr r="L2875" s="1"/>
      </tp>
      <tp>
        <v>316922106.77999997</v>
        <stp/>
        <stp>EM_S_STM07_IS</stp>
        <stp>4</stp>
        <stp>603039.SH</stp>
        <stp>9</stp>
        <stp>12/31/2015</stp>
        <stp>1</stp>
        <tr r="M2876" s="1"/>
      </tp>
      <tp>
        <v>603072278.12</v>
        <stp/>
        <stp>EM_S_STM07_IS</stp>
        <stp>4</stp>
        <stp>603028.SH</stp>
        <stp>9</stp>
        <stp>12/31/2014</stp>
        <stp>1</stp>
        <tr r="L2867" s="1"/>
      </tp>
      <tp>
        <v>378594470.73000002</v>
        <stp/>
        <stp>EM_S_STM07_IS</stp>
        <stp>4</stp>
        <stp>603029.SH</stp>
        <stp>9</stp>
        <stp>12/31/2015</stp>
        <stp>1</stp>
        <tr r="M2868" s="1"/>
      </tp>
      <tp>
        <v>1260879687.98</v>
        <stp/>
        <stp>EM_S_STM07_IS</stp>
        <stp>4</stp>
        <stp>603018.SH</stp>
        <stp>9</stp>
        <stp>12/31/2014</stp>
        <stp>1</stp>
        <tr r="L2858" s="1"/>
      </tp>
      <tp>
        <v>3662113943.3200002</v>
        <stp/>
        <stp>EM_S_STM07_IS</stp>
        <stp>4</stp>
        <stp>603019.SH</stp>
        <stp>9</stp>
        <stp>12/31/2015</stp>
        <stp>1</stp>
        <tr r="M2859" s="1"/>
      </tp>
      <tp>
        <v>1290552950.05</v>
        <stp/>
        <stp>EM_S_STM07_IS</stp>
        <stp>4</stp>
        <stp>603008.SH</stp>
        <stp>9</stp>
        <stp>12/31/2014</stp>
        <stp>1</stp>
        <tr r="L2850" s="1"/>
      </tp>
      <tp>
        <v>706624840.99000001</v>
        <stp/>
        <stp>EM_S_STM07_IS</stp>
        <stp>4</stp>
        <stp>603009.SH</stp>
        <stp>9</stp>
        <stp>12/31/2015</stp>
        <stp>1</stp>
        <tr r="M2851" s="1"/>
      </tp>
      <tp>
        <v>1378494900.0999999</v>
        <stp/>
        <stp>EM_S_STM07_IS</stp>
        <stp>4</stp>
        <stp>603098.SH</stp>
        <stp>9</stp>
        <stp>12/31/2014</stp>
        <stp>1</stp>
        <tr r="L2886" s="1"/>
      </tp>
      <tp>
        <v>318529754.87</v>
        <stp/>
        <stp>EM_S_STM07_IS</stp>
        <stp>4</stp>
        <stp>603099.SH</stp>
        <stp>9</stp>
        <stp>12/31/2015</stp>
        <stp>1</stp>
        <tr r="M2887" s="1"/>
      </tp>
      <tp>
        <v>231871729.09</v>
        <stp/>
        <stp>EM_S_STM07_IS</stp>
        <stp>4</stp>
        <stp>603088.SH</stp>
        <stp>9</stp>
        <stp>12/31/2014</stp>
        <stp>1</stp>
        <tr r="L2884" s="1"/>
      </tp>
      <tp>
        <v>765582438.54999995</v>
        <stp/>
        <stp>EM_S_STM07_IS</stp>
        <stp>4</stp>
        <stp>603168.SH</stp>
        <stp>9</stp>
        <stp>12/31/2014</stp>
        <stp>1</stp>
        <tr r="L2905" s="1"/>
      </tp>
      <tp>
        <v>2465814975.5</v>
        <stp/>
        <stp>EM_S_STM07_IS</stp>
        <stp>4</stp>
        <stp>603169.SH</stp>
        <stp>9</stp>
        <stp>12/31/2015</stp>
        <stp>1</stp>
        <tr r="M2906" s="1"/>
      </tp>
      <tp>
        <v>552441384.51999998</v>
        <stp/>
        <stp>EM_S_STM07_IS</stp>
        <stp>4</stp>
        <stp>603158.SH</stp>
        <stp>9</stp>
        <stp>12/31/2014</stp>
        <stp>1</stp>
        <tr r="L2899" s="1"/>
      </tp>
      <tp>
        <v>447933841.25999999</v>
        <stp/>
        <stp>EM_S_STM07_IS</stp>
        <stp>4</stp>
        <stp>603159.SH</stp>
        <stp>9</stp>
        <stp>12/31/2015</stp>
        <stp>1</stp>
        <tr r="M2900" s="1"/>
      </tp>
      <tp>
        <v>7966930995.0200005</v>
        <stp/>
        <stp>EM_S_STM07_IS</stp>
        <stp>4</stp>
        <stp>603128.SH</stp>
        <stp>9</stp>
        <stp>12/31/2014</stp>
        <stp>1</stp>
        <tr r="L2897" s="1"/>
      </tp>
      <tp>
        <v>5515549259.6700001</v>
        <stp/>
        <stp>EM_S_STM07_IS</stp>
        <stp>4</stp>
        <stp>603118.SH</stp>
        <stp>9</stp>
        <stp>12/31/2014</stp>
        <stp>1</stp>
        <tr r="L2894" s="1"/>
      </tp>
      <tp>
        <v>1358503323.5</v>
        <stp/>
        <stp>EM_S_STM07_IS</stp>
        <stp>4</stp>
        <stp>603108.SH</stp>
        <stp>9</stp>
        <stp>12/31/2014</stp>
        <stp>1</stp>
        <tr r="L2890" s="1"/>
      </tp>
      <tp>
        <v>2958954538.8699999</v>
        <stp/>
        <stp>EM_S_STM07_IS</stp>
        <stp>4</stp>
        <stp>603198.SH</stp>
        <stp>9</stp>
        <stp>12/31/2014</stp>
        <stp>1</stp>
        <tr r="L2910" s="1"/>
      </tp>
      <tp>
        <v>400786490.89999998</v>
        <stp/>
        <stp>EM_S_STM07_IS</stp>
        <stp>4</stp>
        <stp>603199.SH</stp>
        <stp>9</stp>
        <stp>12/31/2015</stp>
        <stp>1</stp>
        <tr r="M2911" s="1"/>
      </tp>
      <tp>
        <v>2313554758.3400002</v>
        <stp/>
        <stp>EM_S_STM07_IS</stp>
        <stp>4</stp>
        <stp>603188.SH</stp>
        <stp>9</stp>
        <stp>12/31/2014</stp>
        <stp>1</stp>
        <tr r="L2908" s="1"/>
      </tp>
      <tp>
        <v>207263682.47999999</v>
        <stp/>
        <stp>EM_S_STM07_IS</stp>
        <stp>4</stp>
        <stp>603189.SH</stp>
        <stp>9</stp>
        <stp>12/31/2015</stp>
        <stp>1</stp>
        <tr r="M2909" s="1"/>
      </tp>
      <tp>
        <v>306943382.05000001</v>
        <stp/>
        <stp>EM_S_STM07_IS</stp>
        <stp>4</stp>
        <stp>603268.SH</stp>
        <stp>9</stp>
        <stp>12/31/2014</stp>
        <stp>1</stp>
        <tr r="L2921" s="1"/>
      </tp>
      <tp>
        <v>473590772.79000002</v>
        <stp/>
        <stp>EM_S_STM07_IS</stp>
        <stp>4</stp>
        <stp>603258.SH</stp>
        <stp>9</stp>
        <stp>12/31/2014</stp>
        <stp>1</stp>
        <tr r="L2919" s="1"/>
      </tp>
      <tp>
        <v>423914493.00999999</v>
        <stp/>
        <stp>EM_S_STM07_IS</stp>
        <stp>4</stp>
        <stp>603239.SH</stp>
        <stp>9</stp>
        <stp>12/31/2015</stp>
        <stp>1</stp>
        <tr r="M2918" s="1"/>
      </tp>
      <tp>
        <v>2237393243.3499999</v>
        <stp/>
        <stp>EM_S_STM07_IS</stp>
        <stp>4</stp>
        <stp>603228.SH</stp>
        <stp>9</stp>
        <stp>12/31/2014</stp>
        <stp>1</stp>
        <tr r="L2917" s="1"/>
      </tp>
      <tp>
        <v>1445119731.98</v>
        <stp/>
        <stp>EM_S_STM07_IS</stp>
        <stp>4</stp>
        <stp>603218.SH</stp>
        <stp>9</stp>
        <stp>12/31/2014</stp>
        <stp>1</stp>
        <tr r="L2913" s="1"/>
      </tp>
      <tp>
        <v>5559242164.6599998</v>
        <stp/>
        <stp>EM_S_STM07_IS</stp>
        <stp>4</stp>
        <stp>603298.SH</stp>
        <stp>9</stp>
        <stp>12/31/2014</stp>
        <stp>1</stp>
        <tr r="L2923" s="1"/>
      </tp>
      <tp>
        <v>2046917575.26</v>
        <stp/>
        <stp>EM_S_STM07_IS</stp>
        <stp>4</stp>
        <stp>603299.SH</stp>
        <stp>9</stp>
        <stp>12/31/2015</stp>
        <stp>1</stp>
        <tr r="M2924" s="1"/>
      </tp>
      <tp>
        <v>9817189662.6200008</v>
        <stp/>
        <stp>EM_S_STM07_IS</stp>
        <stp>4</stp>
        <stp>603288.SH</stp>
        <stp>9</stp>
        <stp>12/31/2014</stp>
        <stp>1</stp>
        <tr r="L2922" s="1"/>
      </tp>
      <tp>
        <v>5655346715.3599997</v>
        <stp/>
        <stp>EM_S_STM07_IS</stp>
        <stp>4</stp>
        <stp>603368.SH</stp>
        <stp>9</stp>
        <stp>12/31/2014</stp>
        <stp>1</stp>
        <tr r="L2943" s="1"/>
      </tp>
      <tp>
        <v>2424919303.1199999</v>
        <stp/>
        <stp>EM_S_STM07_IS</stp>
        <stp>4</stp>
        <stp>603369.SH</stp>
        <stp>9</stp>
        <stp>12/31/2015</stp>
        <stp>1</stp>
        <tr r="M2944" s="1"/>
      </tp>
      <tp>
        <v>374339583.11000001</v>
        <stp/>
        <stp>EM_S_STM07_IS</stp>
        <stp>4</stp>
        <stp>603338.SH</stp>
        <stp>9</stp>
        <stp>12/31/2014</stp>
        <stp>1</stp>
        <tr r="L2939" s="1"/>
      </tp>
      <tp>
        <v>737371556</v>
        <stp/>
        <stp>EM_S_STM07_IS</stp>
        <stp>4</stp>
        <stp>603339.SH</stp>
        <stp>9</stp>
        <stp>12/31/2015</stp>
        <stp>1</stp>
        <tr r="M2940" s="1"/>
      </tp>
      <tp>
        <v>2628320883.1999998</v>
        <stp/>
        <stp>EM_S_STM07_IS</stp>
        <stp>4</stp>
        <stp>603328.SH</stp>
        <stp>9</stp>
        <stp>12/31/2014</stp>
        <stp>1</stp>
        <tr r="L2936" s="1"/>
      </tp>
      <tp>
        <v>362448320.83999997</v>
        <stp/>
        <stp>EM_S_STM07_IS</stp>
        <stp>4</stp>
        <stp>603318.SH</stp>
        <stp>9</stp>
        <stp>12/31/2014</stp>
        <stp>1</stp>
        <tr r="L2932" s="1"/>
      </tp>
      <tp>
        <v>464973371.57999998</v>
        <stp/>
        <stp>EM_S_STM07_IS</stp>
        <stp>4</stp>
        <stp>603319.SH</stp>
        <stp>9</stp>
        <stp>12/31/2015</stp>
        <stp>1</stp>
        <tr r="M2933" s="1"/>
      </tp>
      <tp>
        <v>1376366150</v>
        <stp/>
        <stp>EM_S_STM07_IS</stp>
        <stp>4</stp>
        <stp>603308.SH</stp>
        <stp>9</stp>
        <stp>12/31/2014</stp>
        <stp>1</stp>
        <tr r="L2927" s="1"/>
      </tp>
      <tp>
        <v>548871062.36000001</v>
        <stp/>
        <stp>EM_S_STM07_IS</stp>
        <stp>4</stp>
        <stp>603309.SH</stp>
        <stp>9</stp>
        <stp>12/31/2015</stp>
        <stp>1</stp>
        <tr r="M2928" s="1"/>
      </tp>
      <tp>
        <v>298775441.14999998</v>
        <stp/>
        <stp>EM_S_STM07_IS</stp>
        <stp>4</stp>
        <stp>603398.SH</stp>
        <stp>9</stp>
        <stp>12/31/2014</stp>
        <stp>1</stp>
        <tr r="L2948" s="1"/>
      </tp>
      <tp>
        <v>1614311800.3499999</v>
        <stp/>
        <stp>EM_S_STM07_IS</stp>
        <stp>4</stp>
        <stp>603399.SH</stp>
        <stp>9</stp>
        <stp>12/31/2015</stp>
        <stp>1</stp>
        <tr r="M2949" s="1"/>
      </tp>
      <tp>
        <v>583404370.24000001</v>
        <stp/>
        <stp>EM_S_STM07_IS</stp>
        <stp>4</stp>
        <stp>603389.SH</stp>
        <stp>9</stp>
        <stp>12/31/2015</stp>
        <stp>1</stp>
        <tr r="M2946" s="1"/>
      </tp>
      <tp>
        <v>580759404.40999997</v>
        <stp/>
        <stp>EM_S_STM07_IS</stp>
        <stp>4</stp>
        <stp>002838.SZ</stp>
        <stp>9</stp>
        <stp>12/31/2014</stp>
        <stp>1</stp>
        <tr r="L1296" s="1"/>
      </tp>
      <tp>
        <v>663652130.92999995</v>
        <stp/>
        <stp>EM_S_STM07_IS</stp>
        <stp>4</stp>
        <stp>002828.SZ</stp>
        <stp>9</stp>
        <stp>12/31/2014</stp>
        <stp>1</stp>
        <tr r="L1287" s="1"/>
      </tp>
      <tp>
        <v>237119580.33000001</v>
        <stp/>
        <stp>EM_S_STM07_IS</stp>
        <stp>4</stp>
        <stp>002829.SZ</stp>
        <stp>9</stp>
        <stp>12/31/2015</stp>
        <stp>1</stp>
        <tr r="M1288" s="1"/>
      </tp>
      <tp>
        <v>771566267.33000004</v>
        <stp/>
        <stp>EM_S_STM07_IS</stp>
        <stp>4</stp>
        <stp>002818.SZ</stp>
        <stp>9</stp>
        <stp>12/31/2014</stp>
        <stp>1</stp>
        <tr r="L1277" s="1"/>
      </tp>
      <tp>
        <v>603959872.57000005</v>
        <stp/>
        <stp>EM_S_STM07_IS</stp>
        <stp>4</stp>
        <stp>002819.SZ</stp>
        <stp>9</stp>
        <stp>12/31/2015</stp>
        <stp>1</stp>
        <tr r="M1278" s="1"/>
      </tp>
      <tp>
        <v>215165045.43000001</v>
        <stp/>
        <stp>EM_S_STM07_IS</stp>
        <stp>4</stp>
        <stp>002808.SZ</stp>
        <stp>9</stp>
        <stp>12/31/2014</stp>
        <stp>1</stp>
        <tr r="L1268" s="1"/>
      </tp>
      <tp>
        <v>448950890.54000002</v>
        <stp/>
        <stp>EM_S_STM07_IS</stp>
        <stp>4</stp>
        <stp>002809.SZ</stp>
        <stp>9</stp>
        <stp>12/31/2015</stp>
        <stp>1</stp>
        <tr r="M1269" s="1"/>
      </tp>
      <tp>
        <v>465606404.42000002</v>
        <stp/>
        <stp>EM_S_STM07_IS</stp>
        <stp>4</stp>
        <stp>002438.SZ</stp>
        <stp>9</stp>
        <stp>12/31/2014</stp>
        <stp>1</stp>
        <tr r="L909" s="1"/>
      </tp>
      <tp>
        <v>1533958243.8299999</v>
        <stp/>
        <stp>EM_S_STM07_IS</stp>
        <stp>4</stp>
        <stp>002439.SZ</stp>
        <stp>9</stp>
        <stp>12/31/2015</stp>
        <stp>1</stp>
        <tr r="M910" s="1"/>
      </tp>
      <tp>
        <v>555911067.62</v>
        <stp/>
        <stp>EM_S_STM07_IS</stp>
        <stp>4</stp>
        <stp>002428.SZ</stp>
        <stp>9</stp>
        <stp>12/31/2014</stp>
        <stp>1</stp>
        <tr r="L899" s="1"/>
      </tp>
      <tp>
        <v>6095877230.5900002</v>
        <stp/>
        <stp>EM_S_STM07_IS</stp>
        <stp>4</stp>
        <stp>002429.SZ</stp>
        <stp>9</stp>
        <stp>12/31/2015</stp>
        <stp>1</stp>
        <tr r="M900" s="1"/>
      </tp>
      <tp>
        <v>1864504844.55</v>
        <stp/>
        <stp>EM_S_STM07_IS</stp>
        <stp>4</stp>
        <stp>002418.SZ</stp>
        <stp>9</stp>
        <stp>12/31/2014</stp>
        <stp>1</stp>
        <tr r="L889" s="1"/>
      </tp>
      <tp>
        <v>17396064948.060001</v>
        <stp/>
        <stp>EM_S_STM07_IS</stp>
        <stp>4</stp>
        <stp>002419.SZ</stp>
        <stp>9</stp>
        <stp>12/31/2015</stp>
        <stp>1</stp>
        <tr r="M890" s="1"/>
      </tp>
      <tp>
        <v>5200429296.54</v>
        <stp/>
        <stp>EM_S_STM07_IS</stp>
        <stp>4</stp>
        <stp>002408.SZ</stp>
        <stp>9</stp>
        <stp>12/31/2014</stp>
        <stp>1</stp>
        <tr r="L879" s="1"/>
      </tp>
      <tp>
        <v>1005734423.61</v>
        <stp/>
        <stp>EM_S_STM07_IS</stp>
        <stp>4</stp>
        <stp>002409.SZ</stp>
        <stp>9</stp>
        <stp>12/31/2015</stp>
        <stp>1</stp>
        <tr r="M880" s="1"/>
      </tp>
      <tp>
        <v>3776571873.46</v>
        <stp/>
        <stp>EM_S_STM07_IS</stp>
        <stp>4</stp>
        <stp>002478.SZ</stp>
        <stp>9</stp>
        <stp>12/31/2014</stp>
        <stp>1</stp>
        <tr r="L949" s="1"/>
      </tp>
      <tp>
        <v>2876833464.9400001</v>
        <stp/>
        <stp>EM_S_STM07_IS</stp>
        <stp>4</stp>
        <stp>002479.SZ</stp>
        <stp>9</stp>
        <stp>12/31/2015</stp>
        <stp>1</stp>
        <tr r="M950" s="1"/>
      </tp>
      <tp>
        <v>1715962170.1800001</v>
        <stp/>
        <stp>EM_S_STM07_IS</stp>
        <stp>4</stp>
        <stp>002468.SZ</stp>
        <stp>9</stp>
        <stp>12/31/2014</stp>
        <stp>1</stp>
        <tr r="L939" s="1"/>
      </tp>
      <tp>
        <v>626495397.37</v>
        <stp/>
        <stp>EM_S_STM07_IS</stp>
        <stp>4</stp>
        <stp>002469.SZ</stp>
        <stp>9</stp>
        <stp>12/31/2015</stp>
        <stp>1</stp>
        <tr r="M940" s="1"/>
      </tp>
      <tp>
        <v>841921368.35000002</v>
        <stp/>
        <stp>EM_S_STM07_IS</stp>
        <stp>4</stp>
        <stp>002458.SZ</stp>
        <stp>9</stp>
        <stp>12/31/2014</stp>
        <stp>1</stp>
        <tr r="L929" s="1"/>
      </tp>
      <tp>
        <v>322324822.70999998</v>
        <stp/>
        <stp>EM_S_STM07_IS</stp>
        <stp>4</stp>
        <stp>002459.SZ</stp>
        <stp>9</stp>
        <stp>12/31/2015</stp>
        <stp>1</stp>
        <tr r="M930" s="1"/>
      </tp>
      <tp>
        <v>1083984917.3299999</v>
        <stp/>
        <stp>EM_S_STM07_IS</stp>
        <stp>4</stp>
        <stp>002448.SZ</stp>
        <stp>9</stp>
        <stp>12/31/2014</stp>
        <stp>1</stp>
        <tr r="L919" s="1"/>
      </tp>
      <tp>
        <v>1838515560.4200001</v>
        <stp/>
        <stp>EM_S_STM07_IS</stp>
        <stp>4</stp>
        <stp>002449.SZ</stp>
        <stp>9</stp>
        <stp>12/31/2015</stp>
        <stp>1</stp>
        <tr r="M920" s="1"/>
      </tp>
      <tp>
        <v>4637610399.4399996</v>
        <stp/>
        <stp>EM_S_STM07_IS</stp>
        <stp>4</stp>
        <stp>002498.SZ</stp>
        <stp>9</stp>
        <stp>12/31/2014</stp>
        <stp>1</stp>
        <tr r="L969" s="1"/>
      </tp>
      <tp>
        <v>361803802.48000002</v>
        <stp/>
        <stp>EM_S_STM07_IS</stp>
        <stp>4</stp>
        <stp>002499.SZ</stp>
        <stp>9</stp>
        <stp>12/31/2015</stp>
        <stp>1</stp>
        <tr r="M970" s="1"/>
      </tp>
      <tp>
        <v>1313154024.97</v>
        <stp/>
        <stp>EM_S_STM07_IS</stp>
        <stp>4</stp>
        <stp>002488.SZ</stp>
        <stp>9</stp>
        <stp>12/31/2014</stp>
        <stp>1</stp>
        <tr r="L959" s="1"/>
      </tp>
      <tp>
        <v>3540614978.29</v>
        <stp/>
        <stp>EM_S_STM07_IS</stp>
        <stp>4</stp>
        <stp>002489.SZ</stp>
        <stp>9</stp>
        <stp>12/31/2015</stp>
        <stp>1</stp>
        <tr r="M960" s="1"/>
      </tp>
      <tp>
        <v>2378362105.3299999</v>
        <stp/>
        <stp>EM_S_STM07_IS</stp>
        <stp>4</stp>
        <stp>002538.SZ</stp>
        <stp>9</stp>
        <stp>12/31/2014</stp>
        <stp>1</stp>
        <tr r="L1008" s="1"/>
      </tp>
      <tp>
        <v>5837729605.2799997</v>
        <stp/>
        <stp>EM_S_STM07_IS</stp>
        <stp>4</stp>
        <stp>002539.SZ</stp>
        <stp>9</stp>
        <stp>12/31/2015</stp>
        <stp>1</stp>
        <tr r="M1009" s="1"/>
      </tp>
      <tp>
        <v>979431431.85000002</v>
        <stp/>
        <stp>EM_S_STM07_IS</stp>
        <stp>4</stp>
        <stp>002528.SZ</stp>
        <stp>9</stp>
        <stp>12/31/2014</stp>
        <stp>1</stp>
        <tr r="L998" s="1"/>
      </tp>
      <tp>
        <v>230143219.09999999</v>
        <stp/>
        <stp>EM_S_STM07_IS</stp>
        <stp>4</stp>
        <stp>002529.SZ</stp>
        <stp>9</stp>
        <stp>12/31/2015</stp>
        <stp>1</stp>
        <tr r="M999" s="1"/>
      </tp>
      <tp>
        <v>1387878069.97</v>
        <stp/>
        <stp>EM_S_STM07_IS</stp>
        <stp>4</stp>
        <stp>002518.SZ</stp>
        <stp>9</stp>
        <stp>12/31/2014</stp>
        <stp>1</stp>
        <tr r="L989" s="1"/>
      </tp>
      <tp>
        <v>1526340455.5799999</v>
        <stp/>
        <stp>EM_S_STM07_IS</stp>
        <stp>4</stp>
        <stp>002519.SZ</stp>
        <stp>9</stp>
        <stp>12/31/2015</stp>
        <stp>1</stp>
        <tr r="M990" s="1"/>
      </tp>
      <tp>
        <v>3588940098.27</v>
        <stp/>
        <stp>EM_S_STM07_IS</stp>
        <stp>4</stp>
        <stp>002508.SZ</stp>
        <stp>9</stp>
        <stp>12/31/2014</stp>
        <stp>1</stp>
        <tr r="L979" s="1"/>
      </tp>
      <tp>
        <v>691816114.11000001</v>
        <stp/>
        <stp>EM_S_STM07_IS</stp>
        <stp>4</stp>
        <stp>002509.SZ</stp>
        <stp>9</stp>
        <stp>12/31/2015</stp>
        <stp>1</stp>
        <tr r="M980" s="1"/>
      </tp>
      <tp>
        <v>1316865629.54</v>
        <stp/>
        <stp>EM_S_STM07_IS</stp>
        <stp>4</stp>
        <stp>002578.SZ</stp>
        <stp>9</stp>
        <stp>12/31/2014</stp>
        <stp>1</stp>
        <tr r="L1048" s="1"/>
      </tp>
      <tp>
        <v>578592369.00999999</v>
        <stp/>
        <stp>EM_S_STM07_IS</stp>
        <stp>4</stp>
        <stp>002579.SZ</stp>
        <stp>9</stp>
        <stp>12/31/2015</stp>
        <stp>1</stp>
        <tr r="M1049" s="1"/>
      </tp>
      <tp>
        <v>157183975.74000001</v>
        <stp/>
        <stp>EM_S_STM07_IS</stp>
        <stp>4</stp>
        <stp>002568.SZ</stp>
        <stp>9</stp>
        <stp>12/31/2014</stp>
        <stp>1</stp>
        <tr r="L1038" s="1"/>
      </tp>
      <tp>
        <v>402392453.73000002</v>
        <stp/>
        <stp>EM_S_STM07_IS</stp>
        <stp>4</stp>
        <stp>002569.SZ</stp>
        <stp>9</stp>
        <stp>12/31/2015</stp>
        <stp>1</stp>
        <tr r="M1039" s="1"/>
      </tp>
      <tp>
        <v>516076557.75999999</v>
        <stp/>
        <stp>EM_S_STM07_IS</stp>
        <stp>4</stp>
        <stp>002558.SZ</stp>
        <stp>9</stp>
        <stp>12/31/2014</stp>
        <stp>1</stp>
        <tr r="L1028" s="1"/>
      </tp>
      <tp>
        <v>893304907.64999998</v>
        <stp/>
        <stp>EM_S_STM07_IS</stp>
        <stp>4</stp>
        <stp>002559.SZ</stp>
        <stp>9</stp>
        <stp>12/31/2015</stp>
        <stp>1</stp>
        <tr r="M1029" s="1"/>
      </tp>
      <tp>
        <v>1987826458.9000001</v>
        <stp/>
        <stp>EM_S_STM07_IS</stp>
        <stp>4</stp>
        <stp>002548.SZ</stp>
        <stp>9</stp>
        <stp>12/31/2014</stp>
        <stp>1</stp>
        <tr r="L1018" s="1"/>
      </tp>
      <tp>
        <v>151839662.18000001</v>
        <stp/>
        <stp>EM_S_STM07_IS</stp>
        <stp>4</stp>
        <stp>002549.SZ</stp>
        <stp>9</stp>
        <stp>12/31/2015</stp>
        <stp>1</stp>
        <tr r="M1019" s="1"/>
      </tp>
      <tp>
        <v>554627829.84000003</v>
        <stp/>
        <stp>EM_S_STM07_IS</stp>
        <stp>4</stp>
        <stp>002598.SZ</stp>
        <stp>9</stp>
        <stp>12/31/2014</stp>
        <stp>1</stp>
        <tr r="L1068" s="1"/>
      </tp>
      <tp>
        <v>701257493.85000002</v>
        <stp/>
        <stp>EM_S_STM07_IS</stp>
        <stp>4</stp>
        <stp>002599.SZ</stp>
        <stp>9</stp>
        <stp>12/31/2015</stp>
        <stp>1</stp>
        <tr r="M1069" s="1"/>
      </tp>
      <tp>
        <v>5653998819.6999998</v>
        <stp/>
        <stp>EM_S_STM07_IS</stp>
        <stp>4</stp>
        <stp>002588.SZ</stp>
        <stp>9</stp>
        <stp>12/31/2014</stp>
        <stp>1</stp>
        <tr r="L1058" s="1"/>
      </tp>
      <tp>
        <v>9749957915.3199997</v>
        <stp/>
        <stp>EM_S_STM07_IS</stp>
        <stp>4</stp>
        <stp>002589.SZ</stp>
        <stp>9</stp>
        <stp>12/31/2015</stp>
        <stp>1</stp>
        <tr r="M1059" s="1"/>
      </tp>
      <tp>
        <v>905786743.98000002</v>
        <stp/>
        <stp>EM_S_STM07_IS</stp>
        <stp>4</stp>
        <stp>002638.SZ</stp>
        <stp>9</stp>
        <stp>12/31/2014</stp>
        <stp>1</stp>
        <tr r="L1108" s="1"/>
      </tp>
      <tp>
        <v>641367065.02999997</v>
        <stp/>
        <stp>EM_S_STM07_IS</stp>
        <stp>4</stp>
        <stp>002639.SZ</stp>
        <stp>9</stp>
        <stp>12/31/2015</stp>
        <stp>1</stp>
        <tr r="M1109" s="1"/>
      </tp>
      <tp>
        <v>1497995486.98</v>
        <stp/>
        <stp>EM_S_STM07_IS</stp>
        <stp>4</stp>
        <stp>002628.SZ</stp>
        <stp>9</stp>
        <stp>12/31/2014</stp>
        <stp>1</stp>
        <tr r="L1098" s="1"/>
      </tp>
      <tp>
        <v>244821925.90000001</v>
        <stp/>
        <stp>EM_S_STM07_IS</stp>
        <stp>4</stp>
        <stp>002629.SZ</stp>
        <stp>9</stp>
        <stp>12/31/2015</stp>
        <stp>1</stp>
        <tr r="M1099" s="1"/>
      </tp>
      <tp>
        <v>502091225.50999999</v>
        <stp/>
        <stp>EM_S_STM07_IS</stp>
        <stp>4</stp>
        <stp>002618.SZ</stp>
        <stp>9</stp>
        <stp>12/31/2014</stp>
        <stp>1</stp>
        <tr r="L1088" s="1"/>
      </tp>
      <tp>
        <v>489541504.88</v>
        <stp/>
        <stp>EM_S_STM07_IS</stp>
        <stp>4</stp>
        <stp>002619.SZ</stp>
        <stp>9</stp>
        <stp>12/31/2015</stp>
        <stp>1</stp>
        <tr r="M1089" s="1"/>
      </tp>
      <tp>
        <v>3007641729.9499998</v>
        <stp/>
        <stp>EM_S_STM07_IS</stp>
        <stp>4</stp>
        <stp>002608.SZ</stp>
        <stp>9</stp>
        <stp>12/31/2014</stp>
        <stp>1</stp>
        <tr r="L1078" s="1"/>
      </tp>
      <tp>
        <v>651032668.70000005</v>
        <stp/>
        <stp>EM_S_STM07_IS</stp>
        <stp>4</stp>
        <stp>002609.SZ</stp>
        <stp>9</stp>
        <stp>12/31/2015</stp>
        <stp>1</stp>
        <tr r="M1079" s="1"/>
      </tp>
      <tp>
        <v>1469317710.9100001</v>
        <stp/>
        <stp>EM_S_STM07_IS</stp>
        <stp>4</stp>
        <stp>002678.SZ</stp>
        <stp>9</stp>
        <stp>12/31/2014</stp>
        <stp>1</stp>
        <tr r="L1148" s="1"/>
      </tp>
      <tp>
        <v>198786732.91</v>
        <stp/>
        <stp>EM_S_STM07_IS</stp>
        <stp>4</stp>
        <stp>002679.SZ</stp>
        <stp>9</stp>
        <stp>12/31/2015</stp>
        <stp>1</stp>
        <tr r="M1149" s="1"/>
      </tp>
      <tp>
        <v>4461013038.3699999</v>
        <stp/>
        <stp>EM_S_STM07_IS</stp>
        <stp>4</stp>
        <stp>002668.SZ</stp>
        <stp>9</stp>
        <stp>12/31/2014</stp>
        <stp>1</stp>
        <tr r="L1138" s="1"/>
      </tp>
      <tp>
        <v>726980466.80999994</v>
        <stp/>
        <stp>EM_S_STM07_IS</stp>
        <stp>4</stp>
        <stp>002669.SZ</stp>
        <stp>9</stp>
        <stp>12/31/2015</stp>
        <stp>1</stp>
        <tr r="M1139" s="1"/>
      </tp>
      <tp>
        <v>741430341.96000004</v>
        <stp/>
        <stp>EM_S_STM07_IS</stp>
        <stp>4</stp>
        <stp>002658.SZ</stp>
        <stp>9</stp>
        <stp>12/31/2014</stp>
        <stp>1</stp>
        <tr r="L1128" s="1"/>
      </tp>
      <tp>
        <v>763349954.40999997</v>
        <stp/>
        <stp>EM_S_STM07_IS</stp>
        <stp>4</stp>
        <stp>002659.SZ</stp>
        <stp>9</stp>
        <stp>12/31/2015</stp>
        <stp>1</stp>
        <tr r="M1129" s="1"/>
      </tp>
      <tp>
        <v>4305768113.9399996</v>
        <stp/>
        <stp>EM_S_STM07_IS</stp>
        <stp>4</stp>
        <stp>002648.SZ</stp>
        <stp>9</stp>
        <stp>12/31/2014</stp>
        <stp>1</stp>
        <tr r="L1118" s="1"/>
      </tp>
      <tp>
        <v>1718089182.8199999</v>
        <stp/>
        <stp>EM_S_STM07_IS</stp>
        <stp>4</stp>
        <stp>002649.SZ</stp>
        <stp>9</stp>
        <stp>12/31/2015</stp>
        <stp>1</stp>
        <tr r="M1119" s="1"/>
      </tp>
      <tp>
        <v>607674624.76999998</v>
        <stp/>
        <stp>EM_S_STM07_IS</stp>
        <stp>4</stp>
        <stp>002698.SZ</stp>
        <stp>9</stp>
        <stp>12/31/2014</stp>
        <stp>1</stp>
        <tr r="L1168" s="1"/>
      </tp>
      <tp>
        <v>408101150.30000001</v>
        <stp/>
        <stp>EM_S_STM07_IS</stp>
        <stp>4</stp>
        <stp>002699.SZ</stp>
        <stp>9</stp>
        <stp>12/31/2015</stp>
        <stp>1</stp>
        <tr r="M1169" s="1"/>
      </tp>
      <tp>
        <v>839805806.69000006</v>
        <stp/>
        <stp>EM_S_STM07_IS</stp>
        <stp>4</stp>
        <stp>002688.SZ</stp>
        <stp>9</stp>
        <stp>12/31/2014</stp>
        <stp>1</stp>
        <tr r="L1158" s="1"/>
      </tp>
      <tp>
        <v>1593370137.28</v>
        <stp/>
        <stp>EM_S_STM07_IS</stp>
        <stp>4</stp>
        <stp>002689.SZ</stp>
        <stp>9</stp>
        <stp>12/31/2015</stp>
        <stp>1</stp>
        <tr r="M1159" s="1"/>
      </tp>
      <tp>
        <v>308336092.93000001</v>
        <stp/>
        <stp>EM_S_STM07_IS</stp>
        <stp>4</stp>
        <stp>002738.SZ</stp>
        <stp>9</stp>
        <stp>12/31/2014</stp>
        <stp>1</stp>
        <tr r="L1205" s="1"/>
      </tp>
      <tp>
        <v>8000733794.5699997</v>
        <stp/>
        <stp>EM_S_STM07_IS</stp>
        <stp>4</stp>
        <stp>002739.SZ</stp>
        <stp>9</stp>
        <stp>12/31/2015</stp>
        <stp>1</stp>
        <tr r="M1206" s="1"/>
      </tp>
      <tp>
        <v>344748357.41000003</v>
        <stp/>
        <stp>EM_S_STM07_IS</stp>
        <stp>4</stp>
        <stp>002728.SZ</stp>
        <stp>9</stp>
        <stp>12/31/2014</stp>
        <stp>1</stp>
        <tr r="L1195" s="1"/>
      </tp>
      <tp>
        <v>156938258.93000001</v>
        <stp/>
        <stp>EM_S_STM07_IS</stp>
        <stp>4</stp>
        <stp>002729.SZ</stp>
        <stp>9</stp>
        <stp>12/31/2015</stp>
        <stp>1</stp>
        <tr r="M1196" s="1"/>
      </tp>
      <tp>
        <v>378621821.50999999</v>
        <stp/>
        <stp>EM_S_STM07_IS</stp>
        <stp>4</stp>
        <stp>002718.SZ</stp>
        <stp>9</stp>
        <stp>12/31/2014</stp>
        <stp>1</stp>
        <tr r="L1186" s="1"/>
      </tp>
      <tp>
        <v>518144350.85000002</v>
        <stp/>
        <stp>EM_S_STM07_IS</stp>
        <stp>4</stp>
        <stp>002719.SZ</stp>
        <stp>9</stp>
        <stp>12/31/2015</stp>
        <stp>1</stp>
        <tr r="M1187" s="1"/>
      </tp>
      <tp>
        <v>622171217.01999998</v>
        <stp/>
        <stp>EM_S_STM07_IS</stp>
        <stp>4</stp>
        <stp>002708.SZ</stp>
        <stp>9</stp>
        <stp>12/31/2014</stp>
        <stp>1</stp>
        <tr r="L1177" s="1"/>
      </tp>
      <tp>
        <v>945804747.08000004</v>
        <stp/>
        <stp>EM_S_STM07_IS</stp>
        <stp>4</stp>
        <stp>002709.SZ</stp>
        <stp>9</stp>
        <stp>12/31/2015</stp>
        <stp>1</stp>
        <tr r="M1178" s="1"/>
      </tp>
      <tp>
        <v>904412784.53999996</v>
        <stp/>
        <stp>EM_S_STM07_IS</stp>
        <stp>4</stp>
        <stp>002778.SZ</stp>
        <stp>9</stp>
        <stp>12/31/2014</stp>
        <stp>1</stp>
        <tr r="L1241" s="1"/>
      </tp>
      <tp>
        <v>460850630.97000003</v>
        <stp/>
        <stp>EM_S_STM07_IS</stp>
        <stp>4</stp>
        <stp>002779.SZ</stp>
        <stp>9</stp>
        <stp>12/31/2015</stp>
        <stp>1</stp>
        <tr r="M1242" s="1"/>
      </tp>
      <tp>
        <v>682788444.79999995</v>
        <stp/>
        <stp>EM_S_STM07_IS</stp>
        <stp>4</stp>
        <stp>002768.SZ</stp>
        <stp>9</stp>
        <stp>12/31/2014</stp>
        <stp>1</stp>
        <tr r="L1232" s="1"/>
      </tp>
      <tp>
        <v>3710546151.79</v>
        <stp/>
        <stp>EM_S_STM07_IS</stp>
        <stp>4</stp>
        <stp>002769.SZ</stp>
        <stp>9</stp>
        <stp>12/31/2015</stp>
        <stp>1</stp>
        <tr r="M1233" s="1"/>
      </tp>
      <tp>
        <v>1143890049.3900001</v>
        <stp/>
        <stp>EM_S_STM07_IS</stp>
        <stp>4</stp>
        <stp>002758.SZ</stp>
        <stp>9</stp>
        <stp>12/31/2014</stp>
        <stp>1</stp>
        <tr r="L1223" s="1"/>
      </tp>
      <tp>
        <v>412077390.39999998</v>
        <stp/>
        <stp>EM_S_STM07_IS</stp>
        <stp>4</stp>
        <stp>002759.SZ</stp>
        <stp>9</stp>
        <stp>12/31/2015</stp>
        <stp>1</stp>
        <tr r="M1224" s="1"/>
      </tp>
      <tp>
        <v>1047887996.03</v>
        <stp/>
        <stp>EM_S_STM07_IS</stp>
        <stp>4</stp>
        <stp>002748.SZ</stp>
        <stp>9</stp>
        <stp>12/31/2014</stp>
        <stp>1</stp>
        <tr r="L1214" s="1"/>
      </tp>
      <tp>
        <v>605019988.25</v>
        <stp/>
        <stp>EM_S_STM07_IS</stp>
        <stp>4</stp>
        <stp>002749.SZ</stp>
        <stp>9</stp>
        <stp>12/31/2015</stp>
        <stp>1</stp>
        <tr r="M1215" s="1"/>
      </tp>
      <tp>
        <v>450904053.94</v>
        <stp/>
        <stp>EM_S_STM07_IS</stp>
        <stp>4</stp>
        <stp>002798.SZ</stp>
        <stp>9</stp>
        <stp>12/31/2014</stp>
        <stp>1</stp>
        <tr r="L1259" s="1"/>
      </tp>
      <tp>
        <v>400003693.51999998</v>
        <stp/>
        <stp>EM_S_STM07_IS</stp>
        <stp>4</stp>
        <stp>002799.SZ</stp>
        <stp>9</stp>
        <stp>12/31/2015</stp>
        <stp>1</stp>
        <tr r="M1260" s="1"/>
      </tp>
      <tp>
        <v>6299801693.8299999</v>
        <stp/>
        <stp>EM_S_STM07_IS</stp>
        <stp>4</stp>
        <stp>002788.SZ</stp>
        <stp>9</stp>
        <stp>12/31/2014</stp>
        <stp>1</stp>
        <tr r="L1250" s="1"/>
      </tp>
      <tp>
        <v>1853468318.9000001</v>
        <stp/>
        <stp>EM_S_STM07_IS</stp>
        <stp>4</stp>
        <stp>002789.SZ</stp>
        <stp>9</stp>
        <stp>12/31/2015</stp>
        <stp>1</stp>
        <tr r="M1251" s="1"/>
      </tp>
      <tp>
        <v>1242951524.04</v>
        <stp/>
        <stp>EM_S_STM07_IS</stp>
        <stp>4</stp>
        <stp>002038.SZ</stp>
        <stp>9</stp>
        <stp>12/31/2014</stp>
        <stp>1</stp>
        <tr r="L510" s="1"/>
      </tp>
      <tp>
        <v>2699940476</v>
        <stp/>
        <stp>EM_S_STM07_IS</stp>
        <stp>4</stp>
        <stp>002039.SZ</stp>
        <stp>9</stp>
        <stp>12/31/2015</stp>
        <stp>1</stp>
        <tr r="M511" s="1"/>
      </tp>
      <tp>
        <v>3671304783.02</v>
        <stp/>
        <stp>EM_S_STM07_IS</stp>
        <stp>4</stp>
        <stp>002028.SZ</stp>
        <stp>9</stp>
        <stp>12/31/2014</stp>
        <stp>1</stp>
        <tr r="L500" s="1"/>
      </tp>
      <tp>
        <v>2486469112.8499999</v>
        <stp/>
        <stp>EM_S_STM07_IS</stp>
        <stp>4</stp>
        <stp>002029.SZ</stp>
        <stp>9</stp>
        <stp>12/31/2015</stp>
        <stp>1</stp>
        <tr r="M501" s="1"/>
      </tp>
      <tp>
        <v>5417599533.3900003</v>
        <stp/>
        <stp>EM_S_STM07_IS</stp>
        <stp>4</stp>
        <stp>002018.SZ</stp>
        <stp>9</stp>
        <stp>12/31/2014</stp>
        <stp>1</stp>
        <tr r="L490" s="1"/>
      </tp>
      <tp>
        <v>2434929765.8400002</v>
        <stp/>
        <stp>EM_S_STM07_IS</stp>
        <stp>4</stp>
        <stp>002019.SZ</stp>
        <stp>9</stp>
        <stp>12/31/2015</stp>
        <stp>1</stp>
        <tr r="M491" s="1"/>
      </tp>
      <tp>
        <v>5565593514.79</v>
        <stp/>
        <stp>EM_S_STM07_IS</stp>
        <stp>4</stp>
        <stp>002008.SZ</stp>
        <stp>9</stp>
        <stp>12/31/2014</stp>
        <stp>1</stp>
        <tr r="L480" s="1"/>
      </tp>
      <tp>
        <v>2174791559.6199999</v>
        <stp/>
        <stp>EM_S_STM07_IS</stp>
        <stp>4</stp>
        <stp>002009.SZ</stp>
        <stp>9</stp>
        <stp>12/31/2015</stp>
        <stp>1</stp>
        <tr r="M481" s="1"/>
      </tp>
      <tp>
        <v>10457882049.1</v>
        <stp/>
        <stp>EM_S_STM07_IS</stp>
        <stp>4</stp>
        <stp>002078.SZ</stp>
        <stp>9</stp>
        <stp>12/31/2014</stp>
        <stp>1</stp>
        <tr r="L550" s="1"/>
      </tp>
      <tp>
        <v>811945945.86000001</v>
        <stp/>
        <stp>EM_S_STM07_IS</stp>
        <stp>4</stp>
        <stp>002079.SZ</stp>
        <stp>9</stp>
        <stp>12/31/2015</stp>
        <stp>1</stp>
        <tr r="M551" s="1"/>
      </tp>
      <tp>
        <v>6167907731.9399996</v>
        <stp/>
        <stp>EM_S_STM07_IS</stp>
        <stp>4</stp>
        <stp>002068.SZ</stp>
        <stp>9</stp>
        <stp>12/31/2014</stp>
        <stp>1</stp>
        <tr r="L540" s="1"/>
      </tp>
      <tp>
        <v>2726780243.7199998</v>
        <stp/>
        <stp>EM_S_STM07_IS</stp>
        <stp>4</stp>
        <stp>002069.SZ</stp>
        <stp>9</stp>
        <stp>12/31/2015</stp>
        <stp>1</stp>
        <tr r="M541" s="1"/>
      </tp>
      <tp>
        <v>123374512.2</v>
        <stp/>
        <stp>EM_S_STM07_IS</stp>
        <stp>4</stp>
        <stp>002058.SZ</stp>
        <stp>9</stp>
        <stp>12/31/2014</stp>
        <stp>1</stp>
        <tr r="L530" s="1"/>
      </tp>
      <tp>
        <v>1426497461.04</v>
        <stp/>
        <stp>EM_S_STM07_IS</stp>
        <stp>4</stp>
        <stp>002059.SZ</stp>
        <stp>9</stp>
        <stp>12/31/2015</stp>
        <stp>1</stp>
        <tr r="M531" s="1"/>
      </tp>
      <tp>
        <v>8712813026.9799995</v>
        <stp/>
        <stp>EM_S_STM07_IS</stp>
        <stp>4</stp>
        <stp>002048.SZ</stp>
        <stp>9</stp>
        <stp>12/31/2014</stp>
        <stp>1</stp>
        <tr r="L520" s="1"/>
      </tp>
      <tp>
        <v>1249795034.3099999</v>
        <stp/>
        <stp>EM_S_STM07_IS</stp>
        <stp>4</stp>
        <stp>002049.SZ</stp>
        <stp>9</stp>
        <stp>12/31/2015</stp>
        <stp>1</stp>
        <tr r="M521" s="1"/>
      </tp>
      <tp>
        <v>1049511907.39</v>
        <stp/>
        <stp>EM_S_STM07_IS</stp>
        <stp>4</stp>
        <stp>002098.SZ</stp>
        <stp>9</stp>
        <stp>12/31/2014</stp>
        <stp>1</stp>
        <tr r="L570" s="1"/>
      </tp>
      <tp>
        <v>2464495533.5799999</v>
        <stp/>
        <stp>EM_S_STM07_IS</stp>
        <stp>4</stp>
        <stp>002099.SZ</stp>
        <stp>9</stp>
        <stp>12/31/2015</stp>
        <stp>1</stp>
        <tr r="M571" s="1"/>
      </tp>
      <tp>
        <v>1177723851.8399999</v>
        <stp/>
        <stp>EM_S_STM07_IS</stp>
        <stp>4</stp>
        <stp>002088.SZ</stp>
        <stp>9</stp>
        <stp>12/31/2014</stp>
        <stp>1</stp>
        <tr r="L560" s="1"/>
      </tp>
      <tp>
        <v>1741981178.1400001</v>
        <stp/>
        <stp>EM_S_STM07_IS</stp>
        <stp>4</stp>
        <stp>002089.SZ</stp>
        <stp>9</stp>
        <stp>12/31/2015</stp>
        <stp>1</stp>
        <tr r="M561" s="1"/>
      </tp>
      <tp>
        <v>1162528639.72</v>
        <stp/>
        <stp>EM_S_STM07_IS</stp>
        <stp>4</stp>
        <stp>002138.SZ</stp>
        <stp>9</stp>
        <stp>12/31/2014</stp>
        <stp>1</stp>
        <tr r="L610" s="1"/>
      </tp>
      <tp>
        <v>1445954085.1199999</v>
        <stp/>
        <stp>EM_S_STM07_IS</stp>
        <stp>4</stp>
        <stp>002139.SZ</stp>
        <stp>9</stp>
        <stp>12/31/2015</stp>
        <stp>1</stp>
        <tr r="M611" s="1"/>
      </tp>
      <tp>
        <v>6253884064.3699999</v>
        <stp/>
        <stp>EM_S_STM07_IS</stp>
        <stp>4</stp>
        <stp>002128.SZ</stp>
        <stp>9</stp>
        <stp>12/31/2014</stp>
        <stp>1</stp>
        <tr r="L600" s="1"/>
      </tp>
      <tp>
        <v>5037632680.6999998</v>
        <stp/>
        <stp>EM_S_STM07_IS</stp>
        <stp>4</stp>
        <stp>002129.SZ</stp>
        <stp>9</stp>
        <stp>12/31/2015</stp>
        <stp>1</stp>
        <tr r="M601" s="1"/>
      </tp>
      <tp>
        <v>775714633.85000002</v>
        <stp/>
        <stp>EM_S_STM07_IS</stp>
        <stp>4</stp>
        <stp>002118.SZ</stp>
        <stp>9</stp>
        <stp>12/31/2014</stp>
        <stp>1</stp>
        <tr r="L590" s="1"/>
      </tp>
      <tp>
        <v>1021033968.42</v>
        <stp/>
        <stp>EM_S_STM07_IS</stp>
        <stp>4</stp>
        <stp>002119.SZ</stp>
        <stp>9</stp>
        <stp>12/31/2015</stp>
        <stp>1</stp>
        <tr r="M591" s="1"/>
      </tp>
      <tp>
        <v>2089958703.6500001</v>
        <stp/>
        <stp>EM_S_STM07_IS</stp>
        <stp>4</stp>
        <stp>002108.SZ</stp>
        <stp>9</stp>
        <stp>12/31/2014</stp>
        <stp>1</stp>
        <tr r="L580" s="1"/>
      </tp>
      <tp>
        <v>856731463.34000003</v>
        <stp/>
        <stp>EM_S_STM07_IS</stp>
        <stp>4</stp>
        <stp>002109.SZ</stp>
        <stp>9</stp>
        <stp>12/31/2015</stp>
        <stp>1</stp>
        <tr r="M581" s="1"/>
      </tp>
      <tp>
        <v>824207262.63999999</v>
        <stp/>
        <stp>EM_S_STM07_IS</stp>
        <stp>4</stp>
        <stp>002178.SZ</stp>
        <stp>9</stp>
        <stp>12/31/2014</stp>
        <stp>1</stp>
        <tr r="L650" s="1"/>
      </tp>
      <tp>
        <v>4725196552.3500004</v>
        <stp/>
        <stp>EM_S_STM07_IS</stp>
        <stp>4</stp>
        <stp>002179.SZ</stp>
        <stp>9</stp>
        <stp>12/31/2015</stp>
        <stp>1</stp>
        <tr r="M651" s="1"/>
      </tp>
      <tp>
        <v>313200970.57999998</v>
        <stp/>
        <stp>EM_S_STM07_IS</stp>
        <stp>4</stp>
        <stp>002168.SZ</stp>
        <stp>9</stp>
        <stp>12/31/2014</stp>
        <stp>1</stp>
        <tr r="L640" s="1"/>
      </tp>
      <tp>
        <v>1306933031.54</v>
        <stp/>
        <stp>EM_S_STM07_IS</stp>
        <stp>4</stp>
        <stp>002169.SZ</stp>
        <stp>9</stp>
        <stp>12/31/2015</stp>
        <stp>1</stp>
        <tr r="M641" s="1"/>
      </tp>
      <tp>
        <v>989738179.04999995</v>
        <stp/>
        <stp>EM_S_STM07_IS</stp>
        <stp>4</stp>
        <stp>002158.SZ</stp>
        <stp>9</stp>
        <stp>12/31/2014</stp>
        <stp>1</stp>
        <tr r="L630" s="1"/>
      </tp>
      <tp>
        <v>428640675.89999998</v>
        <stp/>
        <stp>EM_S_STM07_IS</stp>
        <stp>4</stp>
        <stp>002159.SZ</stp>
        <stp>9</stp>
        <stp>12/31/2015</stp>
        <stp>1</stp>
        <tr r="M631" s="1"/>
      </tp>
      <tp>
        <v>227626151.21000001</v>
        <stp/>
        <stp>EM_S_STM07_IS</stp>
        <stp>4</stp>
        <stp>002148.SZ</stp>
        <stp>9</stp>
        <stp>12/31/2014</stp>
        <stp>1</stp>
        <tr r="L620" s="1"/>
      </tp>
      <tp>
        <v>983057777.28999996</v>
        <stp/>
        <stp>EM_S_STM07_IS</stp>
        <stp>4</stp>
        <stp>002149.SZ</stp>
        <stp>9</stp>
        <stp>12/31/2015</stp>
        <stp>1</stp>
        <tr r="M621" s="1"/>
      </tp>
      <tp>
        <v>565820205.50999999</v>
        <stp/>
        <stp>EM_S_STM07_IS</stp>
        <stp>4</stp>
        <stp>002198.SZ</stp>
        <stp>9</stp>
        <stp>12/31/2014</stp>
        <stp>1</stp>
        <tr r="L670" s="1"/>
      </tp>
      <tp>
        <v>337794088.56</v>
        <stp/>
        <stp>EM_S_STM07_IS</stp>
        <stp>4</stp>
        <stp>002199.SZ</stp>
        <stp>9</stp>
        <stp>12/31/2015</stp>
        <stp>1</stp>
        <tr r="M671" s="1"/>
      </tp>
      <tp>
        <v>115786391.28</v>
        <stp/>
        <stp>EM_S_STM07_IS</stp>
        <stp>4</stp>
        <stp>002188.SZ</stp>
        <stp>9</stp>
        <stp>12/31/2014</stp>
        <stp>1</stp>
        <tr r="L660" s="1"/>
      </tp>
      <tp>
        <v>800497798.24000001</v>
        <stp/>
        <stp>EM_S_STM07_IS</stp>
        <stp>4</stp>
        <stp>002189.SZ</stp>
        <stp>9</stp>
        <stp>12/31/2015</stp>
        <stp>1</stp>
        <tr r="M661" s="1"/>
      </tp>
      <tp>
        <v>1315685093.55</v>
        <stp/>
        <stp>EM_S_STM07_IS</stp>
        <stp>4</stp>
        <stp>002238.SZ</stp>
        <stp>9</stp>
        <stp>12/31/2014</stp>
        <stp>1</stp>
        <tr r="L710" s="1"/>
      </tp>
      <tp>
        <v>2483559999.1300001</v>
        <stp/>
        <stp>EM_S_STM07_IS</stp>
        <stp>4</stp>
        <stp>002239.SZ</stp>
        <stp>9</stp>
        <stp>12/31/2015</stp>
        <stp>1</stp>
        <tr r="M711" s="1"/>
      </tp>
      <tp>
        <v>2716474436.8600001</v>
        <stp/>
        <stp>EM_S_STM07_IS</stp>
        <stp>4</stp>
        <stp>002228.SZ</stp>
        <stp>9</stp>
        <stp>12/31/2014</stp>
        <stp>1</stp>
        <tr r="L700" s="1"/>
      </tp>
      <tp>
        <v>660716146.75</v>
        <stp/>
        <stp>EM_S_STM07_IS</stp>
        <stp>4</stp>
        <stp>002229.SZ</stp>
        <stp>9</stp>
        <stp>12/31/2015</stp>
        <stp>1</stp>
        <tr r="M701" s="1"/>
      </tp>
      <tp>
        <v>545792802.94000006</v>
        <stp/>
        <stp>EM_S_STM07_IS</stp>
        <stp>4</stp>
        <stp>002218.SZ</stp>
        <stp>9</stp>
        <stp>12/31/2014</stp>
        <stp>1</stp>
        <tr r="L690" s="1"/>
      </tp>
      <tp>
        <v>1181728223.1500001</v>
        <stp/>
        <stp>EM_S_STM07_IS</stp>
        <stp>4</stp>
        <stp>002219.SZ</stp>
        <stp>9</stp>
        <stp>12/31/2015</stp>
        <stp>1</stp>
        <tr r="M691" s="1"/>
      </tp>
      <tp>
        <v>1760343910.3599999</v>
        <stp/>
        <stp>EM_S_STM07_IS</stp>
        <stp>4</stp>
        <stp>002208.SZ</stp>
        <stp>9</stp>
        <stp>12/31/2014</stp>
        <stp>1</stp>
        <tr r="L680" s="1"/>
      </tp>
      <tp>
        <v>805417326.59000003</v>
        <stp/>
        <stp>EM_S_STM07_IS</stp>
        <stp>4</stp>
        <stp>002209.SZ</stp>
        <stp>9</stp>
        <stp>12/31/2015</stp>
        <stp>1</stp>
        <tr r="M681" s="1"/>
      </tp>
      <tp>
        <v>671386803.12</v>
        <stp/>
        <stp>EM_S_STM07_IS</stp>
        <stp>4</stp>
        <stp>002278.SZ</stp>
        <stp>9</stp>
        <stp>12/31/2014</stp>
        <stp>1</stp>
        <tr r="L749" s="1"/>
      </tp>
      <tp>
        <v>716679345.54999995</v>
        <stp/>
        <stp>EM_S_STM07_IS</stp>
        <stp>4</stp>
        <stp>002279.SZ</stp>
        <stp>9</stp>
        <stp>12/31/2015</stp>
        <stp>1</stp>
        <tr r="M750" s="1"/>
      </tp>
      <tp>
        <v>1236497478.1500001</v>
        <stp/>
        <stp>EM_S_STM07_IS</stp>
        <stp>4</stp>
        <stp>002268.SZ</stp>
        <stp>9</stp>
        <stp>12/31/2014</stp>
        <stp>1</stp>
        <tr r="L739" s="1"/>
      </tp>
      <tp>
        <v>6294783764</v>
        <stp/>
        <stp>EM_S_STM07_IS</stp>
        <stp>4</stp>
        <stp>002269.SZ</stp>
        <stp>9</stp>
        <stp>12/31/2015</stp>
        <stp>1</stp>
        <tr r="M740" s="1"/>
      </tp>
      <tp>
        <v>1317389551.3900001</v>
        <stp/>
        <stp>EM_S_STM07_IS</stp>
        <stp>4</stp>
        <stp>002258.SZ</stp>
        <stp>9</stp>
        <stp>12/31/2014</stp>
        <stp>1</stp>
        <tr r="L729" s="1"/>
      </tp>
      <tp>
        <v>656885252.15999997</v>
        <stp/>
        <stp>EM_S_STM07_IS</stp>
        <stp>4</stp>
        <stp>002259.SZ</stp>
        <stp>9</stp>
        <stp>12/31/2015</stp>
        <stp>1</stp>
        <tr r="M730" s="1"/>
      </tp>
      <tp>
        <v>345499733.88</v>
        <stp/>
        <stp>EM_S_STM07_IS</stp>
        <stp>4</stp>
        <stp>002248.SZ</stp>
        <stp>9</stp>
        <stp>12/31/2014</stp>
        <stp>1</stp>
        <tr r="L720" s="1"/>
      </tp>
      <tp>
        <v>4912229877.4899998</v>
        <stp/>
        <stp>EM_S_STM07_IS</stp>
        <stp>4</stp>
        <stp>002249.SZ</stp>
        <stp>9</stp>
        <stp>12/31/2015</stp>
        <stp>1</stp>
        <tr r="M721" s="1"/>
      </tp>
      <tp>
        <v>809408929.76999998</v>
        <stp/>
        <stp>EM_S_STM07_IS</stp>
        <stp>4</stp>
        <stp>002298.SZ</stp>
        <stp>9</stp>
        <stp>12/31/2014</stp>
        <stp>1</stp>
        <tr r="L769" s="1"/>
      </tp>
      <tp>
        <v>6939825279.2200003</v>
        <stp/>
        <stp>EM_S_STM07_IS</stp>
        <stp>4</stp>
        <stp>002299.SZ</stp>
        <stp>9</stp>
        <stp>12/31/2015</stp>
        <stp>1</stp>
        <tr r="M770" s="1"/>
      </tp>
      <tp>
        <v>1201682787.46</v>
        <stp/>
        <stp>EM_S_STM07_IS</stp>
        <stp>4</stp>
        <stp>002288.SZ</stp>
        <stp>9</stp>
        <stp>12/31/2014</stp>
        <stp>1</stp>
        <tr r="L759" s="1"/>
      </tp>
      <tp>
        <v>3380316297.5900002</v>
        <stp/>
        <stp>EM_S_STM07_IS</stp>
        <stp>4</stp>
        <stp>002289.SZ</stp>
        <stp>9</stp>
        <stp>12/31/2015</stp>
        <stp>1</stp>
        <tr r="M760" s="1"/>
      </tp>
      <tp>
        <v>388701228.00999999</v>
        <stp/>
        <stp>EM_S_STM07_IS</stp>
        <stp>4</stp>
        <stp>002338.SZ</stp>
        <stp>9</stp>
        <stp>12/31/2014</stp>
        <stp>1</stp>
        <tr r="L809" s="1"/>
      </tp>
      <tp>
        <v>1285785547.23</v>
        <stp/>
        <stp>EM_S_STM07_IS</stp>
        <stp>4</stp>
        <stp>002339.SZ</stp>
        <stp>9</stp>
        <stp>12/31/2015</stp>
        <stp>1</stp>
        <tr r="M810" s="1"/>
      </tp>
      <tp>
        <v>3661561224.8899999</v>
        <stp/>
        <stp>EM_S_STM07_IS</stp>
        <stp>4</stp>
        <stp>002328.SZ</stp>
        <stp>9</stp>
        <stp>12/31/2014</stp>
        <stp>1</stp>
        <tr r="L799" s="1"/>
      </tp>
      <tp>
        <v>1685137677.8399999</v>
        <stp/>
        <stp>EM_S_STM07_IS</stp>
        <stp>4</stp>
        <stp>002329.SZ</stp>
        <stp>9</stp>
        <stp>12/31/2015</stp>
        <stp>1</stp>
        <tr r="M800" s="1"/>
      </tp>
      <tp>
        <v>2901822936.25</v>
        <stp/>
        <stp>EM_S_STM07_IS</stp>
        <stp>4</stp>
        <stp>002318.SZ</stp>
        <stp>9</stp>
        <stp>12/31/2014</stp>
        <stp>1</stp>
        <tr r="L789" s="1"/>
      </tp>
      <tp>
        <v>441741031.52999997</v>
        <stp/>
        <stp>EM_S_STM07_IS</stp>
        <stp>4</stp>
        <stp>002319.SZ</stp>
        <stp>9</stp>
        <stp>12/31/2015</stp>
        <stp>1</stp>
        <tr r="M790" s="1"/>
      </tp>
      <tp>
        <v>802970860.67999995</v>
        <stp/>
        <stp>EM_S_STM07_IS</stp>
        <stp>4</stp>
        <stp>002308.SZ</stp>
        <stp>9</stp>
        <stp>12/31/2014</stp>
        <stp>1</stp>
        <tr r="L779" s="1"/>
      </tp>
      <tp>
        <v>12139976629.35</v>
        <stp/>
        <stp>EM_S_STM07_IS</stp>
        <stp>4</stp>
        <stp>002309.SZ</stp>
        <stp>9</stp>
        <stp>12/31/2015</stp>
        <stp>1</stp>
        <tr r="M780" s="1"/>
      </tp>
      <tp>
        <v>2038829463.73</v>
        <stp/>
        <stp>EM_S_STM07_IS</stp>
        <stp>4</stp>
        <stp>002378.SZ</stp>
        <stp>9</stp>
        <stp>12/31/2014</stp>
        <stp>1</stp>
        <tr r="L849" s="1"/>
      </tp>
      <tp>
        <v>1528245617.4000001</v>
        <stp/>
        <stp>EM_S_STM07_IS</stp>
        <stp>4</stp>
        <stp>002379.SZ</stp>
        <stp>9</stp>
        <stp>12/31/2015</stp>
        <stp>1</stp>
        <tr r="M850" s="1"/>
      </tp>
      <tp>
        <v>4255622147.2800002</v>
        <stp/>
        <stp>EM_S_STM07_IS</stp>
        <stp>4</stp>
        <stp>002368.SZ</stp>
        <stp>9</stp>
        <stp>12/31/2014</stp>
        <stp>1</stp>
        <tr r="L839" s="1"/>
      </tp>
      <tp>
        <v>3779465102.2199998</v>
        <stp/>
        <stp>EM_S_STM07_IS</stp>
        <stp>4</stp>
        <stp>002369.SZ</stp>
        <stp>9</stp>
        <stp>12/31/2015</stp>
        <stp>1</stp>
        <tr r="M840" s="1"/>
      </tp>
      <tp>
        <v>1125201345.6700001</v>
        <stp/>
        <stp>EM_S_STM07_IS</stp>
        <stp>4</stp>
        <stp>002358.SZ</stp>
        <stp>9</stp>
        <stp>12/31/2014</stp>
        <stp>1</stp>
        <tr r="L829" s="1"/>
      </tp>
      <tp>
        <v>661564256.45000005</v>
        <stp/>
        <stp>EM_S_STM07_IS</stp>
        <stp>4</stp>
        <stp>002359.SZ</stp>
        <stp>9</stp>
        <stp>12/31/2015</stp>
        <stp>1</stp>
        <tr r="M830" s="1"/>
      </tp>
      <tp>
        <v>417037051.81</v>
        <stp/>
        <stp>EM_S_STM07_IS</stp>
        <stp>4</stp>
        <stp>002348.SZ</stp>
        <stp>9</stp>
        <stp>12/31/2014</stp>
        <stp>1</stp>
        <tr r="L819" s="1"/>
      </tp>
      <tp>
        <v>780334010</v>
        <stp/>
        <stp>EM_S_STM07_IS</stp>
        <stp>4</stp>
        <stp>002349.SZ</stp>
        <stp>9</stp>
        <stp>12/31/2015</stp>
        <stp>1</stp>
        <tr r="M820" s="1"/>
      </tp>
      <tp>
        <v>1789202698.3299999</v>
        <stp/>
        <stp>EM_S_STM07_IS</stp>
        <stp>4</stp>
        <stp>002398.SZ</stp>
        <stp>9</stp>
        <stp>12/31/2014</stp>
        <stp>1</stp>
        <tr r="L869" s="1"/>
      </tp>
      <tp>
        <v>2292299999.5900002</v>
        <stp/>
        <stp>EM_S_STM07_IS</stp>
        <stp>4</stp>
        <stp>002399.SZ</stp>
        <stp>9</stp>
        <stp>12/31/2015</stp>
        <stp>1</stp>
        <tr r="M870" s="1"/>
      </tp>
      <tp>
        <v>517205183.5</v>
        <stp/>
        <stp>EM_S_STM07_IS</stp>
        <stp>4</stp>
        <stp>002388.SZ</stp>
        <stp>9</stp>
        <stp>12/31/2014</stp>
        <stp>1</stp>
        <tr r="L859" s="1"/>
      </tp>
      <tp>
        <v>923366217</v>
        <stp/>
        <stp>EM_S_STM07_IS</stp>
        <stp>4</stp>
        <stp>002389.SZ</stp>
        <stp>9</stp>
        <stp>12/31/2015</stp>
        <stp>1</stp>
        <tr r="M860" s="1"/>
      </tp>
      <tp t="s">
        <v/>
        <stp/>
        <stp>EM_S_PERFORMANCEEXPRESS_QNETPROFIT</stp>
        <stp>2</stp>
        <stp>002294.SZ</stp>
        <stp>9/30/2016</stp>
        <tr r="O13" s="8"/>
      </tp>
      <tp>
        <v>65306000000</v>
        <stp/>
        <stp>EM_S_STM07_IS</stp>
        <stp>4</stp>
        <stp>601818.SH</stp>
        <stp>9</stp>
        <stp>12/31/2013</stp>
        <stp>1</stp>
        <tr r="K2808" s="1"/>
      </tp>
      <tp>
        <v>27957934826</v>
        <stp/>
        <stp>EM_S_STM07_IS</stp>
        <stp>4</stp>
        <stp>601808.SH</stp>
        <stp>9</stp>
        <stp>12/31/2013</stp>
        <stp>1</stp>
        <tr r="K2806" s="1"/>
      </tp>
      <tp>
        <v>82316482000</v>
        <stp/>
        <stp>EM_S_STM07_IS</stp>
        <stp>4</stp>
        <stp>601898.SH</stp>
        <stp>9</stp>
        <stp>12/31/2013</stp>
        <stp>1</stp>
        <tr r="K2818" s="1"/>
      </tp>
      <tp>
        <v>48414719206</v>
        <stp/>
        <stp>EM_S_STM07_IS</stp>
        <stp>4</stp>
        <stp>601899.SH</stp>
        <stp>9</stp>
        <stp>12/31/2012</stp>
        <stp>1</stp>
        <tr r="J2819" s="1"/>
      </tp>
      <tp>
        <v>17448188232.060001</v>
        <stp/>
        <stp>EM_S_STM07_IS</stp>
        <stp>4</stp>
        <stp>601888.SH</stp>
        <stp>9</stp>
        <stp>12/31/2013</stp>
        <stp>1</stp>
        <tr r="K2816" s="1"/>
      </tp>
      <tp t="s">
        <v/>
        <stp/>
        <stp>EM_S_STM07_IS</stp>
        <stp>4</stp>
        <stp>001979.SZ</stp>
        <stp>9</stp>
        <stp>12/31/2012</stp>
        <stp>1</stp>
        <tr r="J472" s="1"/>
      </tp>
      <tp>
        <v>2912889187.9299998</v>
        <stp/>
        <stp>EM_S_STM07_IS</stp>
        <stp>4</stp>
        <stp>601968.SH</stp>
        <stp>9</stp>
        <stp>12/31/2013</stp>
        <stp>1</stp>
        <tr r="K2832" s="1"/>
      </tp>
      <tp>
        <v>2415348298.3000002</v>
        <stp/>
        <stp>EM_S_STM07_IS</stp>
        <stp>4</stp>
        <stp>601969.SH</stp>
        <stp>9</stp>
        <stp>12/31/2012</stp>
        <stp>1</stp>
        <tr r="J2833" s="1"/>
      </tp>
      <tp>
        <v>8616010087.5400009</v>
        <stp/>
        <stp>EM_S_STM07_IS</stp>
        <stp>4</stp>
        <stp>601958.SH</stp>
        <stp>9</stp>
        <stp>12/31/2013</stp>
        <stp>1</stp>
        <tr r="K2829" s="1"/>
      </tp>
      <tp>
        <v>460746000000</v>
        <stp/>
        <stp>EM_S_STM07_IS</stp>
        <stp>4</stp>
        <stp>601939.SH</stp>
        <stp>9</stp>
        <stp>12/31/2012</stp>
        <stp>1</stp>
        <tr r="J2828" s="1"/>
      </tp>
      <tp>
        <v>7315871142.6400003</v>
        <stp/>
        <stp>EM_S_STM07_IS</stp>
        <stp>4</stp>
        <stp>601928.SH</stp>
        <stp>9</stp>
        <stp>12/31/2013</stp>
        <stp>1</stp>
        <tr r="K2825" s="1"/>
      </tp>
      <tp>
        <v>1763603529.5599999</v>
        <stp/>
        <stp>EM_S_STM07_IS</stp>
        <stp>4</stp>
        <stp>601929.SH</stp>
        <stp>9</stp>
        <stp>12/31/2012</stp>
        <stp>1</stp>
        <tr r="J2826" s="1"/>
      </tp>
      <tp>
        <v>7812147259.6199999</v>
        <stp/>
        <stp>EM_S_STM07_IS</stp>
        <stp>4</stp>
        <stp>601918.SH</stp>
        <stp>9</stp>
        <stp>12/31/2013</stp>
        <stp>1</stp>
        <tr r="K2823" s="1"/>
      </tp>
      <tp>
        <v>72056802569.350006</v>
        <stp/>
        <stp>EM_S_STM07_IS</stp>
        <stp>4</stp>
        <stp>601919.SH</stp>
        <stp>9</stp>
        <stp>12/31/2012</stp>
        <stp>1</stp>
        <tr r="J2824" s="1"/>
      </tp>
      <tp>
        <v>465867125.81999999</v>
        <stp/>
        <stp>EM_S_STM07_IS</stp>
        <stp>4</stp>
        <stp>601908.SH</stp>
        <stp>9</stp>
        <stp>12/31/2013</stp>
        <stp>1</stp>
        <tr r="K2822" s="1"/>
      </tp>
      <tp>
        <v>104558000000</v>
        <stp/>
        <stp>EM_S_STM07_IS</stp>
        <stp>4</stp>
        <stp>601998.SH</stp>
        <stp>9</stp>
        <stp>12/31/2013</stp>
        <stp>1</stp>
        <tr r="K2841" s="1"/>
      </tp>
      <tp>
        <v>1268057997.7</v>
        <stp/>
        <stp>EM_S_STM07_IS</stp>
        <stp>4</stp>
        <stp>601999.SH</stp>
        <stp>9</stp>
        <stp>12/31/2012</stp>
        <stp>1</stp>
        <tr r="J2842" s="1"/>
      </tp>
      <tp>
        <v>407508000000</v>
        <stp/>
        <stp>EM_S_STM07_IS</stp>
        <stp>4</stp>
        <stp>601988.SH</stp>
        <stp>9</stp>
        <stp>12/31/2013</stp>
        <stp>1</stp>
        <tr r="K2835" s="1"/>
      </tp>
      <tp>
        <v>58501381871.440002</v>
        <stp/>
        <stp>EM_S_STM07_IS</stp>
        <stp>4</stp>
        <stp>601989.SH</stp>
        <stp>9</stp>
        <stp>12/31/2012</stp>
        <stp>1</stp>
        <tr r="J2836" s="1"/>
      </tp>
      <tp>
        <v>974821051.69000006</v>
        <stp/>
        <stp>EM_S_STM07_IS</stp>
        <stp>4</stp>
        <stp>601579.SH</stp>
        <stp>9</stp>
        <stp>12/31/2012</stp>
        <stp>1</stp>
        <tr r="J2772" s="1"/>
      </tp>
      <tp>
        <v>3661874681.0100002</v>
        <stp/>
        <stp>EM_S_STM07_IS</stp>
        <stp>4</stp>
        <stp>601558.SH</stp>
        <stp>9</stp>
        <stp>12/31/2013</stp>
        <stp>1</stp>
        <tr r="K2769" s="1"/>
      </tp>
      <tp>
        <v>785732811.02999997</v>
        <stp/>
        <stp>EM_S_STM07_IS</stp>
        <stp>4</stp>
        <stp>601518.SH</stp>
        <stp>9</stp>
        <stp>12/31/2013</stp>
        <stp>1</stp>
        <tr r="K2766" s="1"/>
      </tp>
      <tp>
        <v>470138437.47000003</v>
        <stp/>
        <stp>EM_S_STM07_IS</stp>
        <stp>4</stp>
        <stp>601519.SH</stp>
        <stp>9</stp>
        <stp>12/31/2012</stp>
        <stp>1</stp>
        <tr r="J2767" s="1"/>
      </tp>
      <tp>
        <v>1671269357.3099999</v>
        <stp/>
        <stp>EM_S_STM07_IS</stp>
        <stp>4</stp>
        <stp>601599.SH</stp>
        <stp>9</stp>
        <stp>12/31/2012</stp>
        <stp>1</stp>
        <tr r="J2775" s="1"/>
      </tp>
      <tp>
        <v>5504990841</v>
        <stp/>
        <stp>EM_S_STM07_IS</stp>
        <stp>4</stp>
        <stp>601588.SH</stp>
        <stp>9</stp>
        <stp>12/31/2013</stp>
        <stp>1</stp>
        <tr r="K2773" s="1"/>
      </tp>
      <tp>
        <v>4100238915.5999999</v>
        <stp/>
        <stp>EM_S_STM07_IS</stp>
        <stp>4</stp>
        <stp>601678.SH</stp>
        <stp>9</stp>
        <stp>12/31/2013</stp>
        <stp>1</stp>
        <tr r="K2790" s="1"/>
      </tp>
      <tp>
        <v>681047990000</v>
        <stp/>
        <stp>EM_S_STM07_IS</stp>
        <stp>4</stp>
        <stp>601668.SH</stp>
        <stp>9</stp>
        <stp>12/31/2013</stp>
        <stp>1</stp>
        <tr r="K2787" s="1"/>
      </tp>
      <tp>
        <v>127036572408.44</v>
        <stp/>
        <stp>EM_S_STM07_IS</stp>
        <stp>4</stp>
        <stp>601669.SH</stp>
        <stp>9</stp>
        <stp>12/31/2012</stp>
        <stp>1</stp>
        <tr r="J2788" s="1"/>
      </tp>
      <tp>
        <v>423613000000</v>
        <stp/>
        <stp>EM_S_STM07_IS</stp>
        <stp>4</stp>
        <stp>601628.SH</stp>
        <stp>9</stp>
        <stp>12/31/2013</stp>
        <stp>1</stp>
        <tr r="K2783" s="1"/>
      </tp>
      <tp>
        <v>202690241000</v>
        <stp/>
        <stp>EM_S_STM07_IS</stp>
        <stp>4</stp>
        <stp>601618.SH</stp>
        <stp>9</stp>
        <stp>12/31/2013</stp>
        <stp>1</stp>
        <tr r="K2782" s="1"/>
      </tp>
      <tp>
        <v>5083111074.0600004</v>
        <stp/>
        <stp>EM_S_STM07_IS</stp>
        <stp>4</stp>
        <stp>601608.SH</stp>
        <stp>9</stp>
        <stp>12/31/2013</stp>
        <stp>1</stp>
        <tr r="K2779" s="1"/>
      </tp>
      <tp>
        <v>20065299075.32</v>
        <stp/>
        <stp>EM_S_STM07_IS</stp>
        <stp>4</stp>
        <stp>601699.SH</stp>
        <stp>9</stp>
        <stp>12/31/2012</stp>
        <stp>1</stp>
        <tr r="J2793" s="1"/>
      </tp>
      <tp>
        <v>7166536335.6300001</v>
        <stp/>
        <stp>EM_S_STM07_IS</stp>
        <stp>4</stp>
        <stp>601688.SH</stp>
        <stp>9</stp>
        <stp>12/31/2013</stp>
        <stp>1</stp>
        <tr r="K2791" s="1"/>
      </tp>
      <tp>
        <v>1874988923.75</v>
        <stp/>
        <stp>EM_S_STM07_IS</stp>
        <stp>4</stp>
        <stp>601689.SH</stp>
        <stp>9</stp>
        <stp>12/31/2012</stp>
        <stp>1</stp>
        <tr r="J2792" s="1"/>
      </tp>
      <tp>
        <v>26717965434.049999</v>
        <stp/>
        <stp>EM_S_STM07_IS</stp>
        <stp>4</stp>
        <stp>601718.SH</stp>
        <stp>9</stp>
        <stp>12/31/2013</stp>
        <stp>1</stp>
        <tr r="K2796" s="1"/>
      </tp>
      <tp>
        <v>917383537.54999995</v>
        <stp/>
        <stp>EM_S_STM07_IS</stp>
        <stp>4</stp>
        <stp>601798.SH</stp>
        <stp>9</stp>
        <stp>12/31/2013</stp>
        <stp>1</stp>
        <tr r="K2802" s="1"/>
      </tp>
      <tp>
        <v>1318161828.3399999</v>
        <stp/>
        <stp>EM_S_STM07_IS</stp>
        <stp>4</stp>
        <stp>601799.SH</stp>
        <stp>9</stp>
        <stp>12/31/2012</stp>
        <stp>1</stp>
        <tr r="J2803" s="1"/>
      </tp>
      <tp>
        <v>4019544554.6999998</v>
        <stp/>
        <stp>EM_S_STM07_IS</stp>
        <stp>4</stp>
        <stp>601788.SH</stp>
        <stp>9</stp>
        <stp>12/31/2013</stp>
        <stp>1</stp>
        <tr r="K2800" s="1"/>
      </tp>
      <tp>
        <v>9476811282.2299995</v>
        <stp/>
        <stp>EM_S_STM07_IS</stp>
        <stp>4</stp>
        <stp>601789.SH</stp>
        <stp>9</stp>
        <stp>12/31/2012</stp>
        <stp>1</stp>
        <tr r="J2801" s="1"/>
      </tp>
      <tp>
        <v>1206007334.53</v>
        <stp/>
        <stp>EM_S_STM07_IS</stp>
        <stp>4</stp>
        <stp>601069.SH</stp>
        <stp>9</stp>
        <stp>12/31/2012</stp>
        <stp>1</stp>
        <tr r="J2707" s="1"/>
      </tp>
      <tp>
        <v>8021863964.2399998</v>
        <stp/>
        <stp>EM_S_STM07_IS</stp>
        <stp>4</stp>
        <stp>601058.SH</stp>
        <stp>9</stp>
        <stp>12/31/2013</stp>
        <stp>1</stp>
        <tr r="K2706" s="1"/>
      </tp>
      <tp>
        <v>10965436727.360001</v>
        <stp/>
        <stp>EM_S_STM07_IS</stp>
        <stp>4</stp>
        <stp>601038.SH</stp>
        <stp>9</stp>
        <stp>12/31/2013</stp>
        <stp>1</stp>
        <tr r="K2705" s="1"/>
      </tp>
      <tp>
        <v>2715150568.8099999</v>
        <stp/>
        <stp>EM_S_STM07_IS</stp>
        <stp>4</stp>
        <stp>601028.SH</stp>
        <stp>9</stp>
        <stp>12/31/2013</stp>
        <stp>1</stp>
        <tr r="K2704" s="1"/>
      </tp>
      <tp>
        <v>11395536000</v>
        <stp/>
        <stp>EM_S_STM07_IS</stp>
        <stp>4</stp>
        <stp>601018.SH</stp>
        <stp>9</stp>
        <stp>12/31/2013</stp>
        <stp>1</stp>
        <tr r="K2701" s="1"/>
      </tp>
      <tp>
        <v>1542275844.3399999</v>
        <stp/>
        <stp>EM_S_STM07_IS</stp>
        <stp>4</stp>
        <stp>601008.SH</stp>
        <stp>9</stp>
        <stp>12/31/2013</stp>
        <stp>1</stp>
        <tr r="K2694" s="1"/>
      </tp>
      <tp>
        <v>9114453000</v>
        <stp/>
        <stp>EM_S_STM07_IS</stp>
        <stp>4</stp>
        <stp>601009.SH</stp>
        <stp>9</stp>
        <stp>12/31/2012</stp>
        <stp>1</stp>
        <tr r="J2695" s="1"/>
      </tp>
      <tp>
        <v>8033049349.1499996</v>
        <stp/>
        <stp>EM_S_STM07_IS</stp>
        <stp>4</stp>
        <stp>601098.SH</stp>
        <stp>9</stp>
        <stp>12/31/2013</stp>
        <stp>1</stp>
        <tr r="K2709" s="1"/>
      </tp>
      <tp>
        <v>525802076.12</v>
        <stp/>
        <stp>EM_S_STM07_IS</stp>
        <stp>4</stp>
        <stp>601099.SH</stp>
        <stp>9</stp>
        <stp>12/31/2012</stp>
        <stp>1</stp>
        <tr r="J2710" s="1"/>
      </tp>
      <tp>
        <v>283797000000</v>
        <stp/>
        <stp>EM_S_STM07_IS</stp>
        <stp>4</stp>
        <stp>601088.SH</stp>
        <stp>9</stp>
        <stp>12/31/2013</stp>
        <stp>1</stp>
        <tr r="K2708" s="1"/>
      </tp>
      <tp>
        <v>12480825465.950001</v>
        <stp/>
        <stp>EM_S_STM07_IS</stp>
        <stp>4</stp>
        <stp>601179.SH</stp>
        <stp>9</stp>
        <stp>12/31/2012</stp>
        <stp>1</stp>
        <tr r="J2732" s="1"/>
      </tp>
      <tp>
        <v>25271519802</v>
        <stp/>
        <stp>EM_S_STM07_IS</stp>
        <stp>4</stp>
        <stp>601168.SH</stp>
        <stp>9</stp>
        <stp>12/31/2013</stp>
        <stp>1</stp>
        <tr r="K2729" s="1"/>
      </tp>
      <tp>
        <v>27816860000</v>
        <stp/>
        <stp>EM_S_STM07_IS</stp>
        <stp>4</stp>
        <stp>601169.SH</stp>
        <stp>9</stp>
        <stp>12/31/2012</stp>
        <stp>1</stp>
        <tr r="J2730" s="1"/>
      </tp>
      <tp>
        <v>3999575359.3499999</v>
        <stp/>
        <stp>EM_S_STM07_IS</stp>
        <stp>4</stp>
        <stp>601158.SH</stp>
        <stp>9</stp>
        <stp>12/31/2013</stp>
        <stp>1</stp>
        <tr r="K2726" s="1"/>
      </tp>
      <tp>
        <v>8967881710.6599998</v>
        <stp/>
        <stp>EM_S_STM07_IS</stp>
        <stp>4</stp>
        <stp>601139.SH</stp>
        <stp>9</stp>
        <stp>12/31/2012</stp>
        <stp>1</stp>
        <tr r="J2724" s="1"/>
      </tp>
      <tp>
        <v>2364663575.75</v>
        <stp/>
        <stp>EM_S_STM07_IS</stp>
        <stp>4</stp>
        <stp>601128.SH</stp>
        <stp>9</stp>
        <stp>12/31/2013</stp>
        <stp>1</stp>
        <tr r="K2722" s="1"/>
      </tp>
      <tp>
        <v>11694732913.16</v>
        <stp/>
        <stp>EM_S_STM07_IS</stp>
        <stp>4</stp>
        <stp>601118.SH</stp>
        <stp>9</stp>
        <stp>12/31/2013</stp>
        <stp>1</stp>
        <tr r="K2719" s="1"/>
      </tp>
      <tp>
        <v>2033866487.1400001</v>
        <stp/>
        <stp>EM_S_STM07_IS</stp>
        <stp>4</stp>
        <stp>601198.SH</stp>
        <stp>9</stp>
        <stp>12/31/2013</stp>
        <stp>1</stp>
        <tr r="K2735" s="1"/>
      </tp>
      <tp>
        <v>523165333.64999998</v>
        <stp/>
        <stp>EM_S_STM07_IS</stp>
        <stp>4</stp>
        <stp>601199.SH</stp>
        <stp>9</stp>
        <stp>12/31/2012</stp>
        <stp>1</stp>
        <tr r="J2736" s="1"/>
      </tp>
      <tp>
        <v>447740560.91000003</v>
        <stp/>
        <stp>EM_S_STM07_IS</stp>
        <stp>4</stp>
        <stp>601188.SH</stp>
        <stp>9</stp>
        <stp>12/31/2013</stp>
        <stp>1</stp>
        <tr r="K2734" s="1"/>
      </tp>
      <tp>
        <v>63985283179</v>
        <stp/>
        <stp>EM_S_STM07_IS</stp>
        <stp>4</stp>
        <stp>601258.SH</stp>
        <stp>9</stp>
        <stp>12/31/2013</stp>
        <stp>1</stp>
        <tr r="K2748" s="1"/>
      </tp>
      <tp>
        <v>18824198521</v>
        <stp/>
        <stp>EM_S_STM07_IS</stp>
        <stp>4</stp>
        <stp>601238.SH</stp>
        <stp>9</stp>
        <stp>12/31/2013</stp>
        <stp>1</stp>
        <tr r="K2747" s="1"/>
      </tp>
      <tp>
        <v>17289973000</v>
        <stp/>
        <stp>EM_S_STM07_IS</stp>
        <stp>4</stp>
        <stp>601229.SH</stp>
        <stp>9</stp>
        <stp>12/31/2012</stp>
        <stp>1</stp>
        <tr r="J2744" s="1"/>
      </tp>
      <tp>
        <v>1400024179.22</v>
        <stp/>
        <stp>EM_S_STM07_IS</stp>
        <stp>4</stp>
        <stp>601218.SH</stp>
        <stp>9</stp>
        <stp>12/31/2013</stp>
        <stp>1</stp>
        <tr r="K2740" s="1"/>
      </tp>
      <tp>
        <v>1091217702.51</v>
        <stp/>
        <stp>EM_S_STM07_IS</stp>
        <stp>4</stp>
        <stp>601208.SH</stp>
        <stp>9</stp>
        <stp>12/31/2013</stp>
        <stp>1</stp>
        <tr r="K2737" s="1"/>
      </tp>
      <tp>
        <v>462625000000</v>
        <stp/>
        <stp>EM_S_STM07_IS</stp>
        <stp>4</stp>
        <stp>601288.SH</stp>
        <stp>9</stp>
        <stp>12/31/2013</stp>
        <stp>1</stp>
        <tr r="K2749" s="1"/>
      </tp>
      <tp>
        <v>914660468</v>
        <stp/>
        <stp>EM_S_STM07_IS</stp>
        <stp>4</stp>
        <stp>601368.SH</stp>
        <stp>9</stp>
        <stp>12/31/2013</stp>
        <stp>1</stp>
        <tr r="K2757" s="1"/>
      </tp>
      <tp>
        <v>6041744665.0600004</v>
        <stp/>
        <stp>EM_S_STM07_IS</stp>
        <stp>4</stp>
        <stp>601369.SH</stp>
        <stp>9</stp>
        <stp>12/31/2012</stp>
        <stp>1</stp>
        <tr r="J2758" s="1"/>
      </tp>
      <tp>
        <v>4770164250.8100004</v>
        <stp/>
        <stp>EM_S_STM07_IS</stp>
        <stp>4</stp>
        <stp>601339.SH</stp>
        <stp>9</stp>
        <stp>12/31/2012</stp>
        <stp>1</stp>
        <tr r="J2756" s="1"/>
      </tp>
      <tp>
        <v>164435000000</v>
        <stp/>
        <stp>EM_S_STM07_IS</stp>
        <stp>4</stp>
        <stp>601328.SH</stp>
        <stp>9</stp>
        <stp>12/31/2013</stp>
        <stp>1</stp>
        <tr r="K2753" s="1"/>
      </tp>
      <tp>
        <v>362631000000</v>
        <stp/>
        <stp>EM_S_STM07_IS</stp>
        <stp>4</stp>
        <stp>601318.SH</stp>
        <stp>9</stp>
        <stp>12/31/2013</stp>
        <stp>1</stp>
        <tr r="K2752" s="1"/>
      </tp>
      <tp>
        <v>589637000000</v>
        <stp/>
        <stp>EM_S_STM07_IS</stp>
        <stp>4</stp>
        <stp>601398.SH</stp>
        <stp>9</stp>
        <stp>12/31/2013</stp>
        <stp>1</stp>
        <tr r="K2763" s="1"/>
      </tp>
      <tp>
        <v>4877044911.8699999</v>
        <stp/>
        <stp>EM_S_STM07_IS</stp>
        <stp>4</stp>
        <stp>601388.SH</stp>
        <stp>9</stp>
        <stp>12/31/2013</stp>
        <stp>1</stp>
        <tr r="K2761" s="1"/>
      </tp>
      <tp>
        <v>443594563</v>
        <stp/>
        <stp>EM_S_STM07_IS</stp>
        <stp>4</stp>
        <stp>000838.SZ</stp>
        <stp>9</stp>
        <stp>12/31/2013</stp>
        <stp>1</stp>
        <tr r="K357" s="1"/>
      </tp>
      <tp>
        <v>2009226899.4200001</v>
        <stp/>
        <stp>EM_S_STM07_IS</stp>
        <stp>4</stp>
        <stp>000839.SZ</stp>
        <stp>9</stp>
        <stp>12/31/2012</stp>
        <stp>1</stp>
        <tr r="J358" s="1"/>
      </tp>
      <tp>
        <v>764775264.99000001</v>
        <stp/>
        <stp>EM_S_STM07_IS</stp>
        <stp>4</stp>
        <stp>000828.SZ</stp>
        <stp>9</stp>
        <stp>12/31/2013</stp>
        <stp>1</stp>
        <tr r="K349" s="1"/>
      </tp>
      <tp>
        <v>32590379734.25</v>
        <stp/>
        <stp>EM_S_STM07_IS</stp>
        <stp>4</stp>
        <stp>000829.SZ</stp>
        <stp>9</stp>
        <stp>12/31/2012</stp>
        <stp>1</stp>
        <tr r="J350" s="1"/>
      </tp>
      <tp>
        <v>2653399693.7600002</v>
        <stp/>
        <stp>EM_S_STM07_IS</stp>
        <stp>4</stp>
        <stp>000818.SZ</stp>
        <stp>9</stp>
        <stp>12/31/2013</stp>
        <stp>1</stp>
        <tr r="K341" s="1"/>
      </tp>
      <tp>
        <v>2025696399.3800001</v>
        <stp/>
        <stp>EM_S_STM07_IS</stp>
        <stp>4</stp>
        <stp>000819.SZ</stp>
        <stp>9</stp>
        <stp>12/31/2012</stp>
        <stp>1</stp>
        <tr r="J342" s="1"/>
      </tp>
      <tp>
        <v>1396477588.9300001</v>
        <stp/>
        <stp>EM_S_STM07_IS</stp>
        <stp>4</stp>
        <stp>000809.SZ</stp>
        <stp>9</stp>
        <stp>12/31/2012</stp>
        <stp>1</stp>
        <tr r="J334" s="1"/>
      </tp>
      <tp>
        <v>50100298922.440002</v>
        <stp/>
        <stp>EM_S_STM07_IS</stp>
        <stp>4</stp>
        <stp>000878.SZ</stp>
        <stp>9</stp>
        <stp>12/31/2013</stp>
        <stp>1</stp>
        <tr r="K375" s="1"/>
      </tp>
      <tp>
        <v>3539046825.5700002</v>
        <stp/>
        <stp>EM_S_STM07_IS</stp>
        <stp>4</stp>
        <stp>000868.SZ</stp>
        <stp>9</stp>
        <stp>12/31/2013</stp>
        <stp>1</stp>
        <tr r="K370" s="1"/>
      </tp>
      <tp>
        <v>5643530553</v>
        <stp/>
        <stp>EM_S_STM07_IS</stp>
        <stp>4</stp>
        <stp>000869.SZ</stp>
        <stp>9</stp>
        <stp>12/31/2012</stp>
        <stp>1</stp>
        <tr r="J371" s="1"/>
      </tp>
      <tp>
        <v>24718588617.990002</v>
        <stp/>
        <stp>EM_S_STM07_IS</stp>
        <stp>4</stp>
        <stp>000858.SZ</stp>
        <stp>9</stp>
        <stp>12/31/2013</stp>
        <stp>1</stp>
        <tr r="K364" s="1"/>
      </tp>
      <tp>
        <v>1429151801.52</v>
        <stp/>
        <stp>EM_S_STM07_IS</stp>
        <stp>4</stp>
        <stp>000859.SZ</stp>
        <stp>9</stp>
        <stp>12/31/2012</stp>
        <stp>1</stp>
        <tr r="J365" s="1"/>
      </tp>
      <tp>
        <v>2632555406.4899998</v>
        <stp/>
        <stp>EM_S_STM07_IS</stp>
        <stp>4</stp>
        <stp>000848.SZ</stp>
        <stp>9</stp>
        <stp>12/31/2013</stp>
        <stp>1</stp>
        <tr r="K359" s="1"/>
      </tp>
      <tp>
        <v>75329000000</v>
        <stp/>
        <stp>EM_S_STM07_IS</stp>
        <stp>4</stp>
        <stp>000898.SZ</stp>
        <stp>9</stp>
        <stp>12/31/2013</stp>
        <stp>1</stp>
        <tr r="K390" s="1"/>
      </tp>
      <tp>
        <v>2570058533.48</v>
        <stp/>
        <stp>EM_S_STM07_IS</stp>
        <stp>4</stp>
        <stp>000899.SZ</stp>
        <stp>9</stp>
        <stp>12/31/2012</stp>
        <stp>1</stp>
        <tr r="J391" s="1"/>
      </tp>
      <tp>
        <v>825963768.10000002</v>
        <stp/>
        <stp>EM_S_STM07_IS</stp>
        <stp>4</stp>
        <stp>000888.SZ</stp>
        <stp>9</stp>
        <stp>12/31/2013</stp>
        <stp>1</stp>
        <tr r="K383" s="1"/>
      </tp>
      <tp>
        <v>1926491503.25</v>
        <stp/>
        <stp>EM_S_STM07_IS</stp>
        <stp>4</stp>
        <stp>000889.SZ</stp>
        <stp>9</stp>
        <stp>12/31/2012</stp>
        <stp>1</stp>
        <tr r="J384" s="1"/>
      </tp>
      <tp>
        <v>3714022858.0300002</v>
        <stp/>
        <stp>EM_S_STM07_IS</stp>
        <stp>4</stp>
        <stp>600879.SH</stp>
        <stp>9</stp>
        <stp>12/31/2012</stp>
        <stp>1</stp>
        <tr r="J2625" s="1"/>
      </tp>
      <tp>
        <v>486234543.99000001</v>
        <stp/>
        <stp>EM_S_STM07_IS</stp>
        <stp>4</stp>
        <stp>600868.SH</stp>
        <stp>9</stp>
        <stp>12/31/2013</stp>
        <stp>1</stp>
        <tr r="K2615" s="1"/>
      </tp>
      <tp>
        <v>9880294017.9500008</v>
        <stp/>
        <stp>EM_S_STM07_IS</stp>
        <stp>4</stp>
        <stp>600869.SH</stp>
        <stp>9</stp>
        <stp>12/31/2012</stp>
        <stp>1</stp>
        <tr r="J2616" s="1"/>
      </tp>
      <tp>
        <v>14217876170.75</v>
        <stp/>
        <stp>EM_S_STM07_IS</stp>
        <stp>4</stp>
        <stp>600858.SH</stp>
        <stp>9</stp>
        <stp>12/31/2013</stp>
        <stp>1</stp>
        <tr r="K2605" s="1"/>
      </tp>
      <tp>
        <v>18264366744.360001</v>
        <stp/>
        <stp>EM_S_STM07_IS</stp>
        <stp>4</stp>
        <stp>600859.SH</stp>
        <stp>9</stp>
        <stp>12/31/2012</stp>
        <stp>1</stp>
        <tr r="J2606" s="1"/>
      </tp>
      <tp>
        <v>1079414558.8800001</v>
        <stp/>
        <stp>EM_S_STM07_IS</stp>
        <stp>4</stp>
        <stp>600848.SH</stp>
        <stp>9</stp>
        <stp>12/31/2013</stp>
        <stp>1</stp>
        <tr r="K2597" s="1"/>
      </tp>
      <tp>
        <v>140637494.18000001</v>
        <stp/>
        <stp>EM_S_STM07_IS</stp>
        <stp>4</stp>
        <stp>600838.SH</stp>
        <stp>9</stp>
        <stp>12/31/2013</stp>
        <stp>1</stp>
        <tr r="K2589" s="1"/>
      </tp>
      <tp>
        <v>52334149134.260002</v>
        <stp/>
        <stp>EM_S_STM07_IS</stp>
        <stp>4</stp>
        <stp>600839.SH</stp>
        <stp>9</stp>
        <stp>12/31/2012</stp>
        <stp>1</stp>
        <tr r="J2590" s="1"/>
      </tp>
      <tp>
        <v>2212110863.3899999</v>
        <stp/>
        <stp>EM_S_STM07_IS</stp>
        <stp>4</stp>
        <stp>600828.SH</stp>
        <stp>9</stp>
        <stp>12/31/2013</stp>
        <stp>1</stp>
        <tr r="K2580" s="1"/>
      </tp>
      <tp>
        <v>4068385292.7399998</v>
        <stp/>
        <stp>EM_S_STM07_IS</stp>
        <stp>4</stp>
        <stp>600829.SH</stp>
        <stp>9</stp>
        <stp>12/31/2012</stp>
        <stp>1</stp>
        <tr r="J2581" s="1"/>
      </tp>
      <tp>
        <v>660151463.83000004</v>
        <stp/>
        <stp>EM_S_STM07_IS</stp>
        <stp>4</stp>
        <stp>600818.SH</stp>
        <stp>9</stp>
        <stp>12/31/2013</stp>
        <stp>1</stp>
        <tr r="K2570" s="1"/>
      </tp>
      <tp>
        <v>2307631891.1900001</v>
        <stp/>
        <stp>EM_S_STM07_IS</stp>
        <stp>4</stp>
        <stp>600819.SH</stp>
        <stp>9</stp>
        <stp>12/31/2012</stp>
        <stp>1</stp>
        <tr r="J2571" s="1"/>
      </tp>
      <tp>
        <v>73848883383</v>
        <stp/>
        <stp>EM_S_STM07_IS</stp>
        <stp>4</stp>
        <stp>600808.SH</stp>
        <stp>9</stp>
        <stp>12/31/2013</stp>
        <stp>1</stp>
        <tr r="K2561" s="1"/>
      </tp>
      <tp>
        <v>6478763909.7200003</v>
        <stp/>
        <stp>EM_S_STM07_IS</stp>
        <stp>4</stp>
        <stp>600809.SH</stp>
        <stp>9</stp>
        <stp>12/31/2012</stp>
        <stp>1</stp>
        <tr r="J2562" s="1"/>
      </tp>
      <tp>
        <v>811123424.45000005</v>
        <stp/>
        <stp>EM_S_STM07_IS</stp>
        <stp>4</stp>
        <stp>600898.SH</stp>
        <stp>9</stp>
        <stp>12/31/2013</stp>
        <stp>1</stp>
        <tr r="K2644" s="1"/>
      </tp>
      <tp>
        <v>3721659589.1799998</v>
        <stp/>
        <stp>EM_S_STM07_IS</stp>
        <stp>4</stp>
        <stp>600888.SH</stp>
        <stp>9</stp>
        <stp>12/31/2013</stp>
        <stp>1</stp>
        <tr r="K2634" s="1"/>
      </tp>
      <tp>
        <v>1519210168.3699999</v>
        <stp/>
        <stp>EM_S_STM07_IS</stp>
        <stp>4</stp>
        <stp>600889.SH</stp>
        <stp>9</stp>
        <stp>12/31/2012</stp>
        <stp>1</stp>
        <tr r="J2635" s="1"/>
      </tp>
      <tp>
        <v>8520037292.29</v>
        <stp/>
        <stp>EM_S_STM07_IS</stp>
        <stp>4</stp>
        <stp>000938.SZ</stp>
        <stp>9</stp>
        <stp>12/31/2013</stp>
        <stp>1</stp>
        <tr r="K425" s="1"/>
      </tp>
      <tp>
        <v>2639197122.23</v>
        <stp/>
        <stp>EM_S_STM07_IS</stp>
        <stp>4</stp>
        <stp>000939.SZ</stp>
        <stp>9</stp>
        <stp>12/31/2012</stp>
        <stp>1</stp>
        <tr r="J426" s="1"/>
      </tp>
      <tp>
        <v>1436229621.5599999</v>
        <stp/>
        <stp>EM_S_STM07_IS</stp>
        <stp>4</stp>
        <stp>000928.SZ</stp>
        <stp>9</stp>
        <stp>12/31/2013</stp>
        <stp>1</stp>
        <tr r="K416" s="1"/>
      </tp>
      <tp>
        <v>816439979.84000003</v>
        <stp/>
        <stp>EM_S_STM07_IS</stp>
        <stp>4</stp>
        <stp>000929.SZ</stp>
        <stp>9</stp>
        <stp>12/31/2012</stp>
        <stp>1</stp>
        <tr r="J417" s="1"/>
      </tp>
      <tp>
        <v>11247790325.49</v>
        <stp/>
        <stp>EM_S_STM07_IS</stp>
        <stp>4</stp>
        <stp>000918.SZ</stp>
        <stp>9</stp>
        <stp>12/31/2013</stp>
        <stp>1</stp>
        <tr r="K407" s="1"/>
      </tp>
      <tp>
        <v>2304934220.75</v>
        <stp/>
        <stp>EM_S_STM07_IS</stp>
        <stp>4</stp>
        <stp>000919.SZ</stp>
        <stp>9</stp>
        <stp>12/31/2012</stp>
        <stp>1</stp>
        <tr r="J408" s="1"/>
      </tp>
      <tp>
        <v>167307885.58000001</v>
        <stp/>
        <stp>EM_S_STM07_IS</stp>
        <stp>4</stp>
        <stp>000908.SZ</stp>
        <stp>9</stp>
        <stp>12/31/2013</stp>
        <stp>1</stp>
        <tr r="K398" s="1"/>
      </tp>
      <tp>
        <v>1261497083.96</v>
        <stp/>
        <stp>EM_S_STM07_IS</stp>
        <stp>4</stp>
        <stp>000909.SZ</stp>
        <stp>9</stp>
        <stp>12/31/2012</stp>
        <stp>1</stp>
        <tr r="J399" s="1"/>
      </tp>
      <tp>
        <v>444304063.45999998</v>
        <stp/>
        <stp>EM_S_STM07_IS</stp>
        <stp>4</stp>
        <stp>000978.SZ</stp>
        <stp>9</stp>
        <stp>12/31/2013</stp>
        <stp>1</stp>
        <tr r="K453" s="1"/>
      </tp>
      <tp>
        <v>3755746050.0700002</v>
        <stp/>
        <stp>EM_S_STM07_IS</stp>
        <stp>4</stp>
        <stp>000979.SZ</stp>
        <stp>9</stp>
        <stp>12/31/2012</stp>
        <stp>1</stp>
        <tr r="J454" s="1"/>
      </tp>
      <tp>
        <v>2085651674.5599999</v>
        <stp/>
        <stp>EM_S_STM07_IS</stp>
        <stp>4</stp>
        <stp>000968.SZ</stp>
        <stp>9</stp>
        <stp>12/31/2013</stp>
        <stp>1</stp>
        <tr r="K444" s="1"/>
      </tp>
      <tp>
        <v>3818705044.4400001</v>
        <stp/>
        <stp>EM_S_STM07_IS</stp>
        <stp>4</stp>
        <stp>000969.SZ</stp>
        <stp>9</stp>
        <stp>12/31/2012</stp>
        <stp>1</stp>
        <tr r="J445" s="1"/>
      </tp>
      <tp>
        <v>727775135.16999996</v>
        <stp/>
        <stp>EM_S_STM07_IS</stp>
        <stp>4</stp>
        <stp>000958.SZ</stp>
        <stp>9</stp>
        <stp>12/31/2013</stp>
        <stp>1</stp>
        <tr r="K435" s="1"/>
      </tp>
      <tp>
        <v>10103382166.66</v>
        <stp/>
        <stp>EM_S_STM07_IS</stp>
        <stp>4</stp>
        <stp>000959.SZ</stp>
        <stp>9</stp>
        <stp>12/31/2012</stp>
        <stp>1</stp>
        <tr r="J436" s="1"/>
      </tp>
      <tp>
        <v>2156192464.2600002</v>
        <stp/>
        <stp>EM_S_STM07_IS</stp>
        <stp>4</stp>
        <stp>000948.SZ</stp>
        <stp>9</stp>
        <stp>12/31/2013</stp>
        <stp>1</stp>
        <tr r="K427" s="1"/>
      </tp>
      <tp>
        <v>3410659754.6100001</v>
        <stp/>
        <stp>EM_S_STM07_IS</stp>
        <stp>4</stp>
        <stp>000949.SZ</stp>
        <stp>9</stp>
        <stp>12/31/2012</stp>
        <stp>1</stp>
        <tr r="J428" s="1"/>
      </tp>
      <tp>
        <v>1884716266.51</v>
        <stp/>
        <stp>EM_S_STM07_IS</stp>
        <stp>4</stp>
        <stp>000998.SZ</stp>
        <stp>9</stp>
        <stp>12/31/2013</stp>
        <stp>1</stp>
        <tr r="K468" s="1"/>
      </tp>
      <tp>
        <v>6891102632.8400002</v>
        <stp/>
        <stp>EM_S_STM07_IS</stp>
        <stp>4</stp>
        <stp>000999.SZ</stp>
        <stp>9</stp>
        <stp>12/31/2012</stp>
        <stp>1</stp>
        <tr r="J469" s="1"/>
      </tp>
      <tp>
        <v>1777374931.4200001</v>
        <stp/>
        <stp>EM_S_STM07_IS</stp>
        <stp>4</stp>
        <stp>000988.SZ</stp>
        <stp>9</stp>
        <stp>12/31/2013</stp>
        <stp>1</stp>
        <tr r="K461" s="1"/>
      </tp>
      <tp>
        <v>1042414978.85</v>
        <stp/>
        <stp>EM_S_STM07_IS</stp>
        <stp>4</stp>
        <stp>000989.SZ</stp>
        <stp>9</stp>
        <stp>12/31/2012</stp>
        <stp>1</stp>
        <tr r="J462" s="1"/>
      </tp>
      <tp>
        <v>4090954666.4699998</v>
        <stp/>
        <stp>EM_S_STM07_IS</stp>
        <stp>4</stp>
        <stp>600978.SH</stp>
        <stp>9</stp>
        <stp>12/31/2013</stp>
        <stp>1</stp>
        <tr r="K2668" s="1"/>
      </tp>
      <tp>
        <v>1102458017.99</v>
        <stp/>
        <stp>EM_S_STM07_IS</stp>
        <stp>4</stp>
        <stp>600979.SH</stp>
        <stp>9</stp>
        <stp>12/31/2012</stp>
        <stp>1</stp>
        <tr r="J2669" s="1"/>
      </tp>
      <tp>
        <v>2095928842.24</v>
        <stp/>
        <stp>EM_S_STM07_IS</stp>
        <stp>4</stp>
        <stp>600969.SH</stp>
        <stp>9</stp>
        <stp>12/31/2012</stp>
        <stp>1</stp>
        <tr r="J2661" s="1"/>
      </tp>
      <tp>
        <v>3243936742.4400001</v>
        <stp/>
        <stp>EM_S_STM07_IS</stp>
        <stp>4</stp>
        <stp>600958.SH</stp>
        <stp>9</stp>
        <stp>12/31/2013</stp>
        <stp>1</stp>
        <tr r="K2652" s="1"/>
      </tp>
      <tp>
        <v>3415996700</v>
        <stp/>
        <stp>EM_S_STM07_IS</stp>
        <stp>4</stp>
        <stp>600959.SH</stp>
        <stp>9</stp>
        <stp>12/31/2012</stp>
        <stp>1</stp>
        <tr r="J2653" s="1"/>
      </tp>
      <tp>
        <v>19805578000</v>
        <stp/>
        <stp>EM_S_STM07_IS</stp>
        <stp>4</stp>
        <stp>600919.SH</stp>
        <stp>9</stp>
        <stp>12/31/2012</stp>
        <stp>1</stp>
        <tr r="J2649" s="1"/>
      </tp>
      <tp>
        <v>2059245356.6600001</v>
        <stp/>
        <stp>EM_S_STM07_IS</stp>
        <stp>4</stp>
        <stp>600908.SH</stp>
        <stp>9</stp>
        <stp>12/31/2013</stp>
        <stp>1</stp>
        <tr r="K2646" s="1"/>
      </tp>
      <tp>
        <v>827574607.63999999</v>
        <stp/>
        <stp>EM_S_STM07_IS</stp>
        <stp>4</stp>
        <stp>600909.SH</stp>
        <stp>9</stp>
        <stp>12/31/2012</stp>
        <stp>1</stp>
        <tr r="J2647" s="1"/>
      </tp>
      <tp>
        <v>33438049665.880001</v>
        <stp/>
        <stp>EM_S_STM07_IS</stp>
        <stp>4</stp>
        <stp>600998.SH</stp>
        <stp>9</stp>
        <stp>12/31/2013</stp>
        <stp>1</stp>
        <tr r="K2685" s="1"/>
      </tp>
      <tp>
        <v>4665719304.6400003</v>
        <stp/>
        <stp>EM_S_STM07_IS</stp>
        <stp>4</stp>
        <stp>600999.SH</stp>
        <stp>9</stp>
        <stp>12/31/2012</stp>
        <stp>1</stp>
        <tr r="J2686" s="1"/>
      </tp>
      <tp>
        <v>581618855.45000005</v>
        <stp/>
        <stp>EM_S_STM07_IS</stp>
        <stp>4</stp>
        <stp>600988.SH</stp>
        <stp>9</stp>
        <stp>12/31/2013</stp>
        <stp>1</stp>
        <tr r="K2678" s="1"/>
      </tp>
      <tp>
        <v>2023864882.47</v>
        <stp/>
        <stp>EM_S_STM07_IS</stp>
        <stp>4</stp>
        <stp>300408.SZ</stp>
        <stp>9</stp>
        <stp>12/31/2013</stp>
        <stp>1</stp>
        <tr r="K1702" s="1"/>
      </tp>
      <tp>
        <v>218337924.74000001</v>
        <stp/>
        <stp>EM_S_STM07_IS</stp>
        <stp>4</stp>
        <stp>300409.SZ</stp>
        <stp>9</stp>
        <stp>12/31/2012</stp>
        <stp>1</stp>
        <tr r="J1703" s="1"/>
      </tp>
      <tp>
        <v>1780991430.26</v>
        <stp/>
        <stp>EM_S_STM07_IS</stp>
        <stp>4</stp>
        <stp>000428.SZ</stp>
        <stp>9</stp>
        <stp>12/31/2013</stp>
        <stp>1</stp>
        <tr r="K103" s="1"/>
      </tp>
      <tp>
        <v>1105716815.29</v>
        <stp/>
        <stp>EM_S_STM07_IS</stp>
        <stp>4</stp>
        <stp>000429.SZ</stp>
        <stp>9</stp>
        <stp>12/31/2012</stp>
        <stp>1</stp>
        <tr r="J104" s="1"/>
      </tp>
      <tp>
        <v>1509992795.55</v>
        <stp/>
        <stp>EM_S_STM07_IS</stp>
        <stp>4</stp>
        <stp>300418.SZ</stp>
        <stp>9</stp>
        <stp>12/31/2013</stp>
        <stp>1</stp>
        <tr r="K1712" s="1"/>
      </tp>
      <tp>
        <v>196904399.31999999</v>
        <stp/>
        <stp>EM_S_STM07_IS</stp>
        <stp>4</stp>
        <stp>300419.SZ</stp>
        <stp>9</stp>
        <stp>12/31/2012</stp>
        <stp>1</stp>
        <tr r="J1713" s="1"/>
      </tp>
      <tp>
        <v>8727956044.3700008</v>
        <stp/>
        <stp>EM_S_STM07_IS</stp>
        <stp>4</stp>
        <stp>000418.SZ</stp>
        <stp>9</stp>
        <stp>12/31/2013</stp>
        <stp>1</stp>
        <tr r="K95" s="1"/>
      </tp>
      <tp>
        <v>3870194783.9099998</v>
        <stp/>
        <stp>EM_S_STM07_IS</stp>
        <stp>4</stp>
        <stp>000419.SZ</stp>
        <stp>9</stp>
        <stp>12/31/2012</stp>
        <stp>1</stp>
        <tr r="J96" s="1"/>
      </tp>
      <tp>
        <v>537274424.21000004</v>
        <stp/>
        <stp>EM_S_STM07_IS</stp>
        <stp>4</stp>
        <stp>300428.SZ</stp>
        <stp>9</stp>
        <stp>12/31/2013</stp>
        <stp>1</stp>
        <tr r="K1722" s="1"/>
      </tp>
      <tp>
        <v>205195591.99000001</v>
        <stp/>
        <stp>EM_S_STM07_IS</stp>
        <stp>4</stp>
        <stp>300429.SZ</stp>
        <stp>9</stp>
        <stp>12/31/2012</stp>
        <stp>1</stp>
        <tr r="J1723" s="1"/>
      </tp>
      <tp>
        <v>192608548.44999999</v>
        <stp/>
        <stp>EM_S_STM07_IS</stp>
        <stp>4</stp>
        <stp>000408.SZ</stp>
        <stp>9</stp>
        <stp>12/31/2013</stp>
        <stp>1</stp>
        <tr r="K87" s="1"/>
      </tp>
      <tp>
        <v>299049612.99000001</v>
        <stp/>
        <stp>EM_S_STM07_IS</stp>
        <stp>4</stp>
        <stp>000409.SZ</stp>
        <stp>9</stp>
        <stp>12/31/2012</stp>
        <stp>1</stp>
        <tr r="J88" s="1"/>
      </tp>
      <tp>
        <v>668405939.53999996</v>
        <stp/>
        <stp>EM_S_STM07_IS</stp>
        <stp>4</stp>
        <stp>300438.SZ</stp>
        <stp>9</stp>
        <stp>12/31/2013</stp>
        <stp>1</stp>
        <tr r="K1732" s="1"/>
      </tp>
      <tp>
        <v>327742449.06999999</v>
        <stp/>
        <stp>EM_S_STM07_IS</stp>
        <stp>4</stp>
        <stp>300439.SZ</stp>
        <stp>9</stp>
        <stp>12/31/2012</stp>
        <stp>1</stp>
        <tr r="J1733" s="1"/>
      </tp>
      <tp>
        <v>328764722.74000001</v>
        <stp/>
        <stp>EM_S_STM07_IS</stp>
        <stp>4</stp>
        <stp>300448.SZ</stp>
        <stp>9</stp>
        <stp>12/31/2013</stp>
        <stp>1</stp>
        <tr r="K1742" s="1"/>
      </tp>
      <tp>
        <v>449448888.69</v>
        <stp/>
        <stp>EM_S_STM07_IS</stp>
        <stp>4</stp>
        <stp>300449.SZ</stp>
        <stp>9</stp>
        <stp>12/31/2012</stp>
        <stp>1</stp>
        <tr r="J1743" s="1"/>
      </tp>
      <tp>
        <v>1650099167.8299999</v>
        <stp/>
        <stp>EM_S_STM07_IS</stp>
        <stp>4</stp>
        <stp>300458.SZ</stp>
        <stp>9</stp>
        <stp>12/31/2013</stp>
        <stp>1</stp>
        <tr r="K1751" s="1"/>
      </tp>
      <tp>
        <v>464670411.26999998</v>
        <stp/>
        <stp>EM_S_STM07_IS</stp>
        <stp>4</stp>
        <stp>300459.SZ</stp>
        <stp>9</stp>
        <stp>12/31/2012</stp>
        <stp>1</stp>
        <tr r="J1752" s="1"/>
      </tp>
      <tp>
        <v>315328828.80000001</v>
        <stp/>
        <stp>EM_S_STM07_IS</stp>
        <stp>4</stp>
        <stp>300468.SZ</stp>
        <stp>9</stp>
        <stp>12/31/2013</stp>
        <stp>1</stp>
        <tr r="K1761" s="1"/>
      </tp>
      <tp>
        <v>256585972.75</v>
        <stp/>
        <stp>EM_S_STM07_IS</stp>
        <stp>4</stp>
        <stp>300469.SZ</stp>
        <stp>9</stp>
        <stp>12/31/2012</stp>
        <stp>1</stp>
        <tr r="J1762" s="1"/>
      </tp>
      <tp>
        <v>540605904.97000003</v>
        <stp/>
        <stp>EM_S_STM07_IS</stp>
        <stp>4</stp>
        <stp>300478.SZ</stp>
        <stp>9</stp>
        <stp>12/31/2013</stp>
        <stp>1</stp>
        <tr r="K1771" s="1"/>
      </tp>
      <tp>
        <v>201770856.30000001</v>
        <stp/>
        <stp>EM_S_STM07_IS</stp>
        <stp>4</stp>
        <stp>300479.SZ</stp>
        <stp>9</stp>
        <stp>12/31/2012</stp>
        <stp>1</stp>
        <tr r="J1772" s="1"/>
      </tp>
      <tp>
        <v>148939046.36000001</v>
        <stp/>
        <stp>EM_S_STM07_IS</stp>
        <stp>4</stp>
        <stp>300488.SZ</stp>
        <stp>9</stp>
        <stp>12/31/2013</stp>
        <stp>1</stp>
        <tr r="K1781" s="1"/>
      </tp>
      <tp>
        <v>160257864.06999999</v>
        <stp/>
        <stp>EM_S_STM07_IS</stp>
        <stp>4</stp>
        <stp>300489.SZ</stp>
        <stp>9</stp>
        <stp>12/31/2012</stp>
        <stp>1</stp>
        <tr r="J1782" s="1"/>
      </tp>
      <tp>
        <v>35187057451.949997</v>
        <stp/>
        <stp>EM_S_STM07_IS</stp>
        <stp>4</stp>
        <stp>300498.SZ</stp>
        <stp>9</stp>
        <stp>12/31/2013</stp>
        <stp>1</stp>
        <tr r="K1791" s="1"/>
      </tp>
      <tp>
        <v>248268390.90000001</v>
        <stp/>
        <stp>EM_S_STM07_IS</stp>
        <stp>4</stp>
        <stp>300499.SZ</stp>
        <stp>9</stp>
        <stp>12/31/2012</stp>
        <stp>1</stp>
        <tr r="J1792" s="1"/>
      </tp>
      <tp>
        <v>7161339075.3400002</v>
        <stp/>
        <stp>EM_S_STM07_IS</stp>
        <stp>4</stp>
        <stp>000498.SZ</stp>
        <stp>9</stp>
        <stp>12/31/2013</stp>
        <stp>1</stp>
        <tr r="K107" s="1"/>
      </tp>
      <tp>
        <v>20388890067.41</v>
        <stp/>
        <stp>EM_S_STM07_IS</stp>
        <stp>4</stp>
        <stp>000488.SZ</stp>
        <stp>9</stp>
        <stp>12/31/2013</stp>
        <stp>1</stp>
        <tr r="K106" s="1"/>
      </tp>
      <tp>
        <v>1130711460.3599999</v>
        <stp/>
        <stp>EM_S_STM07_IS</stp>
        <stp>4</stp>
        <stp>600478.SH</stp>
        <stp>9</stp>
        <stp>12/31/2013</stp>
        <stp>1</stp>
        <tr r="K2265" s="1"/>
      </tp>
      <tp>
        <v>1583422733.47</v>
        <stp/>
        <stp>EM_S_STM07_IS</stp>
        <stp>4</stp>
        <stp>600479.SH</stp>
        <stp>9</stp>
        <stp>12/31/2012</stp>
        <stp>1</stp>
        <tr r="J2266" s="1"/>
      </tp>
      <tp>
        <v>756233840.33000004</v>
        <stp/>
        <stp>EM_S_STM07_IS</stp>
        <stp>4</stp>
        <stp>600468.SH</stp>
        <stp>9</stp>
        <stp>12/31/2013</stp>
        <stp>1</stp>
        <tr r="K2259" s="1"/>
      </tp>
      <tp>
        <v>9022970213.4200001</v>
        <stp/>
        <stp>EM_S_STM07_IS</stp>
        <stp>4</stp>
        <stp>600469.SH</stp>
        <stp>9</stp>
        <stp>12/31/2012</stp>
        <stp>1</stp>
        <tr r="J2260" s="1"/>
      </tp>
      <tp>
        <v>4164704614.7199998</v>
        <stp/>
        <stp>EM_S_STM07_IS</stp>
        <stp>4</stp>
        <stp>600458.SH</stp>
        <stp>9</stp>
        <stp>12/31/2013</stp>
        <stp>1</stp>
        <tr r="K2251" s="1"/>
      </tp>
      <tp>
        <v>4225924814.52</v>
        <stp/>
        <stp>EM_S_STM07_IS</stp>
        <stp>4</stp>
        <stp>600459.SH</stp>
        <stp>9</stp>
        <stp>12/31/2012</stp>
        <stp>1</stp>
        <tr r="J2252" s="1"/>
      </tp>
      <tp>
        <v>2221813148.6599998</v>
        <stp/>
        <stp>EM_S_STM07_IS</stp>
        <stp>4</stp>
        <stp>600448.SH</stp>
        <stp>9</stp>
        <stp>12/31/2013</stp>
        <stp>1</stp>
        <tr r="K2246" s="1"/>
      </tp>
      <tp>
        <v>3147867864.9200001</v>
        <stp/>
        <stp>EM_S_STM07_IS</stp>
        <stp>4</stp>
        <stp>600449.SH</stp>
        <stp>9</stp>
        <stp>12/31/2012</stp>
        <stp>1</stp>
        <tr r="J2247" s="1"/>
      </tp>
      <tp>
        <v>15189859980.280001</v>
        <stp/>
        <stp>EM_S_STM07_IS</stp>
        <stp>4</stp>
        <stp>600438.SH</stp>
        <stp>9</stp>
        <stp>12/31/2013</stp>
        <stp>1</stp>
        <tr r="K2242" s="1"/>
      </tp>
      <tp>
        <v>2245546469.98</v>
        <stp/>
        <stp>EM_S_STM07_IS</stp>
        <stp>4</stp>
        <stp>600439.SH</stp>
        <stp>9</stp>
        <stp>12/31/2012</stp>
        <stp>1</stp>
        <tr r="J2243" s="1"/>
      </tp>
      <tp>
        <v>7441614404.8199997</v>
        <stp/>
        <stp>EM_S_STM07_IS</stp>
        <stp>4</stp>
        <stp>600428.SH</stp>
        <stp>9</stp>
        <stp>12/31/2013</stp>
        <stp>1</stp>
        <tr r="K2236" s="1"/>
      </tp>
      <tp>
        <v>3552963551.48</v>
        <stp/>
        <stp>EM_S_STM07_IS</stp>
        <stp>4</stp>
        <stp>600429.SH</stp>
        <stp>9</stp>
        <stp>12/31/2012</stp>
        <stp>1</stp>
        <tr r="J2237" s="1"/>
      </tp>
      <tp>
        <v>33620237899.490002</v>
        <stp/>
        <stp>EM_S_STM07_IS</stp>
        <stp>4</stp>
        <stp>600418.SH</stp>
        <stp>9</stp>
        <stp>12/31/2013</stp>
        <stp>1</stp>
        <tr r="K2228" s="1"/>
      </tp>
      <tp>
        <v>160928121.5</v>
        <stp/>
        <stp>EM_S_STM07_IS</stp>
        <stp>4</stp>
        <stp>600419.SH</stp>
        <stp>9</stp>
        <stp>12/31/2012</stp>
        <stp>1</stp>
        <tr r="J2229" s="1"/>
      </tp>
      <tp>
        <v>4483766368.0299997</v>
        <stp/>
        <stp>EM_S_STM07_IS</stp>
        <stp>4</stp>
        <stp>600408.SH</stp>
        <stp>9</stp>
        <stp>12/31/2013</stp>
        <stp>1</stp>
        <tr r="K2223" s="1"/>
      </tp>
      <tp>
        <v>10484089854.059999</v>
        <stp/>
        <stp>EM_S_STM07_IS</stp>
        <stp>4</stp>
        <stp>600409.SH</stp>
        <stp>9</stp>
        <stp>12/31/2012</stp>
        <stp>1</stp>
        <tr r="J2224" s="1"/>
      </tp>
      <tp>
        <v>9109449510.0799999</v>
        <stp/>
        <stp>EM_S_STM07_IS</stp>
        <stp>4</stp>
        <stp>600498.SH</stp>
        <stp>9</stp>
        <stp>12/31/2013</stp>
        <stp>1</stp>
        <tr r="K2282" s="1"/>
      </tp>
      <tp>
        <v>2660643092.9400001</v>
        <stp/>
        <stp>EM_S_STM07_IS</stp>
        <stp>4</stp>
        <stp>600499.SH</stp>
        <stp>9</stp>
        <stp>12/31/2012</stp>
        <stp>1</stp>
        <tr r="J2283" s="1"/>
      </tp>
      <tp>
        <v>1480538154.28</v>
        <stp/>
        <stp>EM_S_STM07_IS</stp>
        <stp>4</stp>
        <stp>600488.SH</stp>
        <stp>9</stp>
        <stp>12/31/2013</stp>
        <stp>1</stp>
        <tr r="K2274" s="1"/>
      </tp>
      <tp>
        <v>36051804515.419998</v>
        <stp/>
        <stp>EM_S_STM07_IS</stp>
        <stp>4</stp>
        <stp>600489.SH</stp>
        <stp>9</stp>
        <stp>12/31/2012</stp>
        <stp>1</stp>
        <tr r="J2275" s="1"/>
      </tp>
      <tp>
        <v>15814790880.809999</v>
        <stp/>
        <stp>EM_S_STM07_IS</stp>
        <stp>4</stp>
        <stp>000538.SZ</stp>
        <stp>9</stp>
        <stp>12/31/2013</stp>
        <stp>1</stp>
        <tr r="K139" s="1"/>
      </tp>
      <tp>
        <v>29489273619</v>
        <stp/>
        <stp>EM_S_STM07_IS</stp>
        <stp>4</stp>
        <stp>000539.SZ</stp>
        <stp>9</stp>
        <stp>12/31/2012</stp>
        <stp>1</stp>
        <tr r="J140" s="1"/>
      </tp>
      <tp>
        <v>107937435.86</v>
        <stp/>
        <stp>EM_S_STM07_IS</stp>
        <stp>4</stp>
        <stp>300508.SZ</stp>
        <stp>9</stp>
        <stp>12/31/2013</stp>
        <stp>1</stp>
        <tr r="K1800" s="1"/>
      </tp>
      <tp>
        <v>364536318.93000001</v>
        <stp/>
        <stp>EM_S_STM07_IS</stp>
        <stp>4</stp>
        <stp>300509.SZ</stp>
        <stp>9</stp>
        <stp>12/31/2012</stp>
        <stp>1</stp>
        <tr r="J1801" s="1"/>
      </tp>
      <tp>
        <v>12584687456.76</v>
        <stp/>
        <stp>EM_S_STM07_IS</stp>
        <stp>4</stp>
        <stp>000528.SZ</stp>
        <stp>9</stp>
        <stp>12/31/2013</stp>
        <stp>1</stp>
        <tr r="K130" s="1"/>
      </tp>
      <tp>
        <v>1569326008.29</v>
        <stp/>
        <stp>EM_S_STM07_IS</stp>
        <stp>4</stp>
        <stp>000529.SZ</stp>
        <stp>9</stp>
        <stp>12/31/2012</stp>
        <stp>1</stp>
        <tr r="J131" s="1"/>
      </tp>
      <tp>
        <v>199041053.44999999</v>
        <stp/>
        <stp>EM_S_STM07_IS</stp>
        <stp>4</stp>
        <stp>300518.SZ</stp>
        <stp>9</stp>
        <stp>12/31/2013</stp>
        <stp>1</stp>
        <tr r="K1809" s="1"/>
      </tp>
      <tp>
        <v>249854530.74000001</v>
        <stp/>
        <stp>EM_S_STM07_IS</stp>
        <stp>4</stp>
        <stp>300519.SZ</stp>
        <stp>9</stp>
        <stp>12/31/2012</stp>
        <stp>1</stp>
        <tr r="J1810" s="1"/>
      </tp>
      <tp>
        <v>208745143.93000001</v>
        <stp/>
        <stp>EM_S_STM07_IS</stp>
        <stp>4</stp>
        <stp>000518.SZ</stp>
        <stp>9</stp>
        <stp>12/31/2013</stp>
        <stp>1</stp>
        <tr r="K122" s="1"/>
      </tp>
      <tp>
        <v>302046582.93000001</v>
        <stp/>
        <stp>EM_S_STM07_IS</stp>
        <stp>4</stp>
        <stp>000519.SZ</stp>
        <stp>9</stp>
        <stp>12/31/2012</stp>
        <stp>1</stp>
        <tr r="J123" s="1"/>
      </tp>
      <tp>
        <v>752196619.87</v>
        <stp/>
        <stp>EM_S_STM07_IS</stp>
        <stp>4</stp>
        <stp>300528.SZ</stp>
        <stp>9</stp>
        <stp>12/31/2013</stp>
        <stp>1</stp>
        <tr r="K1818" s="1"/>
      </tp>
      <tp>
        <v>250620619.09</v>
        <stp/>
        <stp>EM_S_STM07_IS</stp>
        <stp>4</stp>
        <stp>300529.SZ</stp>
        <stp>9</stp>
        <stp>12/31/2012</stp>
        <stp>1</stp>
        <tr r="J1819" s="1"/>
      </tp>
      <tp>
        <v>304058917.37</v>
        <stp/>
        <stp>EM_S_STM07_IS</stp>
        <stp>4</stp>
        <stp>000509.SZ</stp>
        <stp>9</stp>
        <stp>12/31/2012</stp>
        <stp>1</stp>
        <tr r="J115" s="1"/>
      </tp>
      <tp>
        <v>802022266.38999999</v>
        <stp/>
        <stp>EM_S_STM07_IS</stp>
        <stp>4</stp>
        <stp>300538.SZ</stp>
        <stp>9</stp>
        <stp>12/31/2013</stp>
        <stp>1</stp>
        <tr r="K1828" s="1"/>
      </tp>
      <tp>
        <v>324340947.99000001</v>
        <stp/>
        <stp>EM_S_STM07_IS</stp>
        <stp>4</stp>
        <stp>300539.SZ</stp>
        <stp>9</stp>
        <stp>12/31/2012</stp>
        <stp>1</stp>
        <tr r="J1829" s="1"/>
      </tp>
      <tp>
        <v>201153469.53</v>
        <stp/>
        <stp>EM_S_STM07_IS</stp>
        <stp>4</stp>
        <stp>300548.SZ</stp>
        <stp>9</stp>
        <stp>12/31/2013</stp>
        <stp>1</stp>
        <tr r="K1837" s="1"/>
      </tp>
      <tp>
        <v>202955805.28</v>
        <stp/>
        <stp>EM_S_STM07_IS</stp>
        <stp>4</stp>
        <stp>300549.SZ</stp>
        <stp>9</stp>
        <stp>12/31/2012</stp>
        <stp>1</stp>
        <tr r="J1838" s="1"/>
      </tp>
      <tp>
        <v>10431124740.82</v>
        <stp/>
        <stp>EM_S_STM07_IS</stp>
        <stp>4</stp>
        <stp>000568.SZ</stp>
        <stp>9</stp>
        <stp>12/31/2013</stp>
        <stp>1</stp>
        <tr r="K165" s="1"/>
      </tp>
      <tp>
        <v>480697986.26999998</v>
        <stp/>
        <stp>EM_S_STM07_IS</stp>
        <stp>4</stp>
        <stp>300558.SZ</stp>
        <stp>9</stp>
        <stp>12/31/2013</stp>
        <stp>1</stp>
        <tr r="K1846" s="1"/>
      </tp>
      <tp>
        <v>193493383.34</v>
        <stp/>
        <stp>EM_S_STM07_IS</stp>
        <stp>4</stp>
        <stp>300559.SZ</stp>
        <stp>9</stp>
        <stp>12/31/2012</stp>
        <stp>1</stp>
        <tr r="J1847" s="1"/>
      </tp>
      <tp>
        <v>2095233455.5</v>
        <stp/>
        <stp>EM_S_STM07_IS</stp>
        <stp>4</stp>
        <stp>000558.SZ</stp>
        <stp>9</stp>
        <stp>12/31/2013</stp>
        <stp>1</stp>
        <tr r="K156" s="1"/>
      </tp>
      <tp>
        <v>8339805268.7299995</v>
        <stp/>
        <stp>EM_S_STM07_IS</stp>
        <stp>4</stp>
        <stp>000559.SZ</stp>
        <stp>9</stp>
        <stp>12/31/2012</stp>
        <stp>1</stp>
        <tr r="J157" s="1"/>
      </tp>
      <tp>
        <v>229140790.66999999</v>
        <stp/>
        <stp>EM_S_STM07_IS</stp>
        <stp>4</stp>
        <stp>300568.SZ</stp>
        <stp>9</stp>
        <stp>12/31/2013</stp>
        <stp>1</stp>
        <tr r="K1855" s="1"/>
      </tp>
      <tp>
        <v>460463823.13999999</v>
        <stp/>
        <stp>EM_S_STM07_IS</stp>
        <stp>4</stp>
        <stp>300569.SZ</stp>
        <stp>9</stp>
        <stp>12/31/2012</stp>
        <stp>1</stp>
        <tr r="J1856" s="1"/>
      </tp>
      <tp>
        <v>221423510.81999999</v>
        <stp/>
        <stp>EM_S_STM07_IS</stp>
        <stp>4</stp>
        <stp>000548.SZ</stp>
        <stp>9</stp>
        <stp>12/31/2013</stp>
        <stp>1</stp>
        <tr r="K148" s="1"/>
      </tp>
      <tp>
        <v>220370541.59</v>
        <stp/>
        <stp>EM_S_STM07_IS</stp>
        <stp>4</stp>
        <stp>300579.SZ</stp>
        <stp>9</stp>
        <stp>12/31/2012</stp>
        <stp>1</stp>
        <tr r="J1864" s="1"/>
      </tp>
      <tp>
        <v>224587433.09</v>
        <stp/>
        <stp>EM_S_STM07_IS</stp>
        <stp>4</stp>
        <stp>300588.SZ</stp>
        <stp>9</stp>
        <stp>12/31/2013</stp>
        <stp>1</stp>
        <tr r="K1873" s="1"/>
      </tp>
      <tp>
        <v>194536795.24000001</v>
        <stp/>
        <stp>EM_S_STM07_IS</stp>
        <stp>4</stp>
        <stp>300589.SZ</stp>
        <stp>9</stp>
        <stp>12/31/2012</stp>
        <stp>1</stp>
        <tr r="J1874" s="1"/>
      </tp>
      <tp>
        <v>2416650031.0100002</v>
        <stp/>
        <stp>EM_S_STM07_IS</stp>
        <stp>4</stp>
        <stp>000598.SZ</stp>
        <stp>9</stp>
        <stp>12/31/2013</stp>
        <stp>1</stp>
        <tr r="K185" s="1"/>
      </tp>
      <tp>
        <v>5908510699.4700003</v>
        <stp/>
        <stp>EM_S_STM07_IS</stp>
        <stp>4</stp>
        <stp>000599.SZ</stp>
        <stp>9</stp>
        <stp>12/31/2012</stp>
        <stp>1</stp>
        <tr r="J186" s="1"/>
      </tp>
      <tp>
        <v>6596599409.3900003</v>
        <stp/>
        <stp>EM_S_STM07_IS</stp>
        <stp>4</stp>
        <stp>000589.SZ</stp>
        <stp>9</stp>
        <stp>12/31/2012</stp>
        <stp>1</stp>
        <tr r="J177" s="1"/>
      </tp>
      <tp>
        <v>10070841135.08</v>
        <stp/>
        <stp>EM_S_STM07_IS</stp>
        <stp>4</stp>
        <stp>600578.SH</stp>
        <stp>9</stp>
        <stp>12/31/2013</stp>
        <stp>1</stp>
        <tr r="K2351" s="1"/>
      </tp>
      <tp>
        <v>436779399</v>
        <stp/>
        <stp>EM_S_STM07_IS</stp>
        <stp>4</stp>
        <stp>600579.SH</stp>
        <stp>9</stp>
        <stp>12/31/2012</stp>
        <stp>1</stp>
        <tr r="J2352" s="1"/>
      </tp>
      <tp>
        <v>790638350.28999996</v>
        <stp/>
        <stp>EM_S_STM07_IS</stp>
        <stp>4</stp>
        <stp>600568.SH</stp>
        <stp>9</stp>
        <stp>12/31/2013</stp>
        <stp>1</stp>
        <tr r="K2342" s="1"/>
      </tp>
      <tp>
        <v>20950989540.59</v>
        <stp/>
        <stp>EM_S_STM07_IS</stp>
        <stp>4</stp>
        <stp>600569.SH</stp>
        <stp>9</stp>
        <stp>12/31/2012</stp>
        <stp>1</stp>
        <tr r="J2343" s="1"/>
      </tp>
      <tp>
        <v>2186110712.3200002</v>
        <stp/>
        <stp>EM_S_STM07_IS</stp>
        <stp>4</stp>
        <stp>600558.SH</stp>
        <stp>9</stp>
        <stp>12/31/2013</stp>
        <stp>1</stp>
        <tr r="K2333" s="1"/>
      </tp>
      <tp>
        <v>1666270390.6800001</v>
        <stp/>
        <stp>EM_S_STM07_IS</stp>
        <stp>4</stp>
        <stp>600559.SH</stp>
        <stp>9</stp>
        <stp>12/31/2012</stp>
        <stp>1</stp>
        <tr r="J2334" s="1"/>
      </tp>
      <tp>
        <v>3279281057.2600002</v>
        <stp/>
        <stp>EM_S_STM07_IS</stp>
        <stp>4</stp>
        <stp>600548.SH</stp>
        <stp>9</stp>
        <stp>12/31/2013</stp>
        <stp>1</stp>
        <tr r="K2325" s="1"/>
      </tp>
      <tp>
        <v>8836897796</v>
        <stp/>
        <stp>EM_S_STM07_IS</stp>
        <stp>4</stp>
        <stp>600549.SH</stp>
        <stp>9</stp>
        <stp>12/31/2012</stp>
        <stp>1</stp>
        <tr r="J2326" s="1"/>
      </tp>
      <tp>
        <v>452415270.30000001</v>
        <stp/>
        <stp>EM_S_STM07_IS</stp>
        <stp>4</stp>
        <stp>600538.SH</stp>
        <stp>9</stp>
        <stp>12/31/2013</stp>
        <stp>1</stp>
        <tr r="K2318" s="1"/>
      </tp>
      <tp>
        <v>280131680.69</v>
        <stp/>
        <stp>EM_S_STM07_IS</stp>
        <stp>4</stp>
        <stp>600539.SH</stp>
        <stp>9</stp>
        <stp>12/31/2012</stp>
        <stp>1</stp>
        <tr r="J2319" s="1"/>
      </tp>
      <tp>
        <v>79566905693.119995</v>
        <stp/>
        <stp>EM_S_STM07_IS</stp>
        <stp>4</stp>
        <stp>600528.SH</stp>
        <stp>9</stp>
        <stp>12/31/2013</stp>
        <stp>1</stp>
        <tr r="K2309" s="1"/>
      </tp>
      <tp>
        <v>1468092831.3699999</v>
        <stp/>
        <stp>EM_S_STM07_IS</stp>
        <stp>4</stp>
        <stp>600529.SH</stp>
        <stp>9</stp>
        <stp>12/31/2012</stp>
        <stp>1</stp>
        <tr r="J2310" s="1"/>
      </tp>
      <tp>
        <v>13358728517</v>
        <stp/>
        <stp>EM_S_STM07_IS</stp>
        <stp>4</stp>
        <stp>600518.SH</stp>
        <stp>9</stp>
        <stp>12/31/2013</stp>
        <stp>1</stp>
        <tr r="K2300" s="1"/>
      </tp>
      <tp>
        <v>26455335152.990002</v>
        <stp/>
        <stp>EM_S_STM07_IS</stp>
        <stp>4</stp>
        <stp>600519.SH</stp>
        <stp>9</stp>
        <stp>12/31/2012</stp>
        <stp>1</stp>
        <tr r="J2301" s="1"/>
      </tp>
      <tp>
        <v>8461012971.4799995</v>
        <stp/>
        <stp>EM_S_STM07_IS</stp>
        <stp>4</stp>
        <stp>600508.SH</stp>
        <stp>9</stp>
        <stp>12/31/2013</stp>
        <stp>1</stp>
        <tr r="K2291" s="1"/>
      </tp>
      <tp>
        <v>2918350019.8000002</v>
        <stp/>
        <stp>EM_S_STM07_IS</stp>
        <stp>4</stp>
        <stp>600509.SH</stp>
        <stp>9</stp>
        <stp>12/31/2012</stp>
        <stp>1</stp>
        <tr r="J2292" s="1"/>
      </tp>
      <tp>
        <v>9388556005.7299995</v>
        <stp/>
        <stp>EM_S_STM07_IS</stp>
        <stp>4</stp>
        <stp>600598.SH</stp>
        <stp>9</stp>
        <stp>12/31/2013</stp>
        <stp>1</stp>
        <tr r="K2370" s="1"/>
      </tp>
      <tp>
        <v>254832841.83000001</v>
        <stp/>
        <stp>EM_S_STM07_IS</stp>
        <stp>4</stp>
        <stp>600599.SH</stp>
        <stp>9</stp>
        <stp>12/31/2012</stp>
        <stp>1</stp>
        <tr r="J2371" s="1"/>
      </tp>
      <tp>
        <v>4362690774</v>
        <stp/>
        <stp>EM_S_STM07_IS</stp>
        <stp>4</stp>
        <stp>600588.SH</stp>
        <stp>9</stp>
        <stp>12/31/2013</stp>
        <stp>1</stp>
        <tr r="K2361" s="1"/>
      </tp>
      <tp>
        <v>1203072415.51</v>
        <stp/>
        <stp>EM_S_STM07_IS</stp>
        <stp>4</stp>
        <stp>600589.SH</stp>
        <stp>9</stp>
        <stp>12/31/2012</stp>
        <stp>1</stp>
        <tr r="J2362" s="1"/>
      </tp>
      <tp>
        <v>99509506.760000005</v>
        <stp/>
        <stp>EM_S_STM07_IS</stp>
        <stp>4</stp>
        <stp>000638.SZ</stp>
        <stp>9</stp>
        <stp>12/31/2013</stp>
        <stp>1</stp>
        <tr r="K218" s="1"/>
      </tp>
      <tp>
        <v>2480459657.5500002</v>
        <stp/>
        <stp>EM_S_STM07_IS</stp>
        <stp>4</stp>
        <stp>000639.SZ</stp>
        <stp>9</stp>
        <stp>12/31/2012</stp>
        <stp>1</stp>
        <tr r="J219" s="1"/>
      </tp>
      <tp>
        <v>2078407148.79</v>
        <stp/>
        <stp>EM_S_STM07_IS</stp>
        <stp>4</stp>
        <stp>000628.SZ</stp>
        <stp>9</stp>
        <stp>12/31/2013</stp>
        <stp>1</stp>
        <tr r="K209" s="1"/>
      </tp>
      <tp>
        <v>15602599735.950001</v>
        <stp/>
        <stp>EM_S_STM07_IS</stp>
        <stp>4</stp>
        <stp>000629.SZ</stp>
        <stp>9</stp>
        <stp>12/31/2012</stp>
        <stp>1</stp>
        <tr r="J210" s="1"/>
      </tp>
      <tp>
        <v>4196439086.8499999</v>
        <stp/>
        <stp>EM_S_STM07_IS</stp>
        <stp>4</stp>
        <stp>000619.SZ</stp>
        <stp>9</stp>
        <stp>12/31/2012</stp>
        <stp>1</stp>
        <tr r="J202" s="1"/>
      </tp>
      <tp>
        <v>689851000</v>
        <stp/>
        <stp>EM_S_STM07_IS</stp>
        <stp>4</stp>
        <stp>000608.SZ</stp>
        <stp>9</stp>
        <stp>12/31/2013</stp>
        <stp>1</stp>
        <tr r="K193" s="1"/>
      </tp>
      <tp>
        <v>166957524.24000001</v>
        <stp/>
        <stp>EM_S_STM07_IS</stp>
        <stp>4</stp>
        <stp>000609.SZ</stp>
        <stp>9</stp>
        <stp>12/31/2012</stp>
        <stp>1</stp>
        <tr r="J194" s="1"/>
      </tp>
      <tp>
        <v>919037764.45000005</v>
        <stp/>
        <stp>EM_S_STM07_IS</stp>
        <stp>4</stp>
        <stp>000678.SZ</stp>
        <stp>9</stp>
        <stp>12/31/2013</stp>
        <stp>1</stp>
        <tr r="K241" s="1"/>
      </tp>
      <tp>
        <v>3377327432.6399999</v>
        <stp/>
        <stp>EM_S_STM07_IS</stp>
        <stp>4</stp>
        <stp>000679.SZ</stp>
        <stp>9</stp>
        <stp>12/31/2012</stp>
        <stp>1</stp>
        <tr r="J242" s="1"/>
      </tp>
      <tp>
        <v>118351874.94</v>
        <stp/>
        <stp>EM_S_STM07_IS</stp>
        <stp>4</stp>
        <stp>000668.SZ</stp>
        <stp>9</stp>
        <stp>12/31/2013</stp>
        <stp>1</stp>
        <tr r="K233" s="1"/>
      </tp>
      <tp>
        <v>1313572212.79</v>
        <stp/>
        <stp>EM_S_STM07_IS</stp>
        <stp>4</stp>
        <stp>000669.SZ</stp>
        <stp>9</stp>
        <stp>12/31/2012</stp>
        <stp>1</stp>
        <tr r="J234" s="1"/>
      </tp>
      <tp>
        <v>3113589035.4000001</v>
        <stp/>
        <stp>EM_S_STM07_IS</stp>
        <stp>4</stp>
        <stp>000659.SZ</stp>
        <stp>9</stp>
        <stp>12/31/2012</stp>
        <stp>1</stp>
        <tr r="J226" s="1"/>
      </tp>
      <tp>
        <v>10531130769.190001</v>
        <stp/>
        <stp>EM_S_STM07_IS</stp>
        <stp>4</stp>
        <stp>000698.SZ</stp>
        <stp>9</stp>
        <stp>12/31/2013</stp>
        <stp>1</stp>
        <tr r="K257" s="1"/>
      </tp>
      <tp>
        <v>669689204.12</v>
        <stp/>
        <stp>EM_S_STM07_IS</stp>
        <stp>4</stp>
        <stp>000688.SZ</stp>
        <stp>9</stp>
        <stp>12/31/2013</stp>
        <stp>1</stp>
        <tr r="K250" s="1"/>
      </tp>
      <tp>
        <v>32485007.670000002</v>
        <stp/>
        <stp>EM_S_STM07_IS</stp>
        <stp>4</stp>
        <stp>600678.SH</stp>
        <stp>9</stp>
        <stp>12/31/2013</stp>
        <stp>1</stp>
        <tr r="K2439" s="1"/>
      </tp>
      <tp>
        <v>799457718.97000003</v>
        <stp/>
        <stp>EM_S_STM07_IS</stp>
        <stp>4</stp>
        <stp>600679.SH</stp>
        <stp>9</stp>
        <stp>12/31/2012</stp>
        <stp>1</stp>
        <tr r="J2440" s="1"/>
      </tp>
      <tp>
        <v>2151398559.29</v>
        <stp/>
        <stp>EM_S_STM07_IS</stp>
        <stp>4</stp>
        <stp>600668.SH</stp>
        <stp>9</stp>
        <stp>12/31/2013</stp>
        <stp>1</stp>
        <tr r="K2432" s="1"/>
      </tp>
      <tp>
        <v>1469977503.8199999</v>
        <stp/>
        <stp>EM_S_STM07_IS</stp>
        <stp>4</stp>
        <stp>600658.SH</stp>
        <stp>9</stp>
        <stp>12/31/2013</stp>
        <stp>1</stp>
        <tr r="K2423" s="1"/>
      </tp>
      <tp>
        <v>7060623307.6999998</v>
        <stp/>
        <stp>EM_S_STM07_IS</stp>
        <stp>4</stp>
        <stp>600648.SH</stp>
        <stp>9</stp>
        <stp>12/31/2013</stp>
        <stp>1</stp>
        <tr r="K2414" s="1"/>
      </tp>
      <tp>
        <v>5038762206.3999996</v>
        <stp/>
        <stp>EM_S_STM07_IS</stp>
        <stp>4</stp>
        <stp>600649.SH</stp>
        <stp>9</stp>
        <stp>12/31/2012</stp>
        <stp>1</stp>
        <tr r="J2415" s="1"/>
      </tp>
      <tp>
        <v>828801848.72000003</v>
        <stp/>
        <stp>EM_S_STM07_IS</stp>
        <stp>4</stp>
        <stp>600638.SH</stp>
        <stp>9</stp>
        <stp>12/31/2013</stp>
        <stp>1</stp>
        <tr r="K2405" s="1"/>
      </tp>
      <tp>
        <v>1122232060.26</v>
        <stp/>
        <stp>EM_S_STM07_IS</stp>
        <stp>4</stp>
        <stp>600639.SH</stp>
        <stp>9</stp>
        <stp>12/31/2012</stp>
        <stp>1</stp>
        <tr r="J2406" s="1"/>
      </tp>
      <tp>
        <v>3450319695.8800001</v>
        <stp/>
        <stp>EM_S_STM07_IS</stp>
        <stp>4</stp>
        <stp>600628.SH</stp>
        <stp>9</stp>
        <stp>12/31/2013</stp>
        <stp>1</stp>
        <tr r="K2397" s="1"/>
      </tp>
      <tp>
        <v>524760357.12</v>
        <stp/>
        <stp>EM_S_STM07_IS</stp>
        <stp>4</stp>
        <stp>600629.SH</stp>
        <stp>9</stp>
        <stp>12/31/2012</stp>
        <stp>1</stp>
        <tr r="J2398" s="1"/>
      </tp>
      <tp>
        <v>6974211654.5299997</v>
        <stp/>
        <stp>EM_S_STM07_IS</stp>
        <stp>4</stp>
        <stp>600618.SH</stp>
        <stp>9</stp>
        <stp>12/31/2013</stp>
        <stp>1</stp>
        <tr r="K2389" s="1"/>
      </tp>
      <tp>
        <v>6772965870.1400003</v>
        <stp/>
        <stp>EM_S_STM07_IS</stp>
        <stp>4</stp>
        <stp>600619.SH</stp>
        <stp>9</stp>
        <stp>12/31/2012</stp>
        <stp>1</stp>
        <tr r="J2390" s="1"/>
      </tp>
      <tp>
        <v>222414962.16</v>
        <stp/>
        <stp>EM_S_STM07_IS</stp>
        <stp>4</stp>
        <stp>600608.SH</stp>
        <stp>9</stp>
        <stp>12/31/2013</stp>
        <stp>1</stp>
        <tr r="K2379" s="1"/>
      </tp>
      <tp>
        <v>5048786703.1300001</v>
        <stp/>
        <stp>EM_S_STM07_IS</stp>
        <stp>4</stp>
        <stp>600609.SH</stp>
        <stp>9</stp>
        <stp>12/31/2012</stp>
        <stp>1</stp>
        <tr r="J2380" s="1"/>
      </tp>
      <tp>
        <v>641323473.07000005</v>
        <stp/>
        <stp>EM_S_STM07_IS</stp>
        <stp>4</stp>
        <stp>600698.SH</stp>
        <stp>9</stp>
        <stp>12/31/2013</stp>
        <stp>1</stp>
        <tr r="K2459" s="1"/>
      </tp>
      <tp>
        <v>5358458578.2600002</v>
        <stp/>
        <stp>EM_S_STM07_IS</stp>
        <stp>4</stp>
        <stp>600699.SH</stp>
        <stp>9</stp>
        <stp>12/31/2012</stp>
        <stp>1</stp>
        <tr r="J2460" s="1"/>
      </tp>
      <tp>
        <v>115539829000</v>
        <stp/>
        <stp>EM_S_STM07_IS</stp>
        <stp>4</stp>
        <stp>600688.SH</stp>
        <stp>9</stp>
        <stp>12/31/2013</stp>
        <stp>1</stp>
        <tr r="K2449" s="1"/>
      </tp>
      <tp>
        <v>2623465610.3600001</v>
        <stp/>
        <stp>EM_S_STM07_IS</stp>
        <stp>4</stp>
        <stp>600689.SH</stp>
        <stp>9</stp>
        <stp>12/31/2012</stp>
        <stp>1</stp>
        <tr r="J2450" s="1"/>
      </tp>
      <tp>
        <v>2612125155.0300002</v>
        <stp/>
        <stp>EM_S_STM07_IS</stp>
        <stp>4</stp>
        <stp>000738.SZ</stp>
        <stp>9</stp>
        <stp>12/31/2013</stp>
        <stp>1</stp>
        <tr r="K290" s="1"/>
      </tp>
      <tp>
        <v>3480088217.9499998</v>
        <stp/>
        <stp>EM_S_STM07_IS</stp>
        <stp>4</stp>
        <stp>000739.SZ</stp>
        <stp>9</stp>
        <stp>12/31/2012</stp>
        <stp>1</stp>
        <tr r="J291" s="1"/>
      </tp>
      <tp>
        <v>1984927622.22</v>
        <stp/>
        <stp>EM_S_STM07_IS</stp>
        <stp>4</stp>
        <stp>000728.SZ</stp>
        <stp>9</stp>
        <stp>12/31/2013</stp>
        <stp>1</stp>
        <tr r="K282" s="1"/>
      </tp>
      <tp>
        <v>13033346502.65</v>
        <stp/>
        <stp>EM_S_STM07_IS</stp>
        <stp>4</stp>
        <stp>000729.SZ</stp>
        <stp>9</stp>
        <stp>12/31/2012</stp>
        <stp>1</stp>
        <tr r="J283" s="1"/>
      </tp>
      <tp>
        <v>6720564495.3699999</v>
        <stp/>
        <stp>EM_S_STM07_IS</stp>
        <stp>4</stp>
        <stp>000718.SZ</stp>
        <stp>9</stp>
        <stp>12/31/2013</stp>
        <stp>1</stp>
        <tr r="K273" s="1"/>
      </tp>
      <tp>
        <v>2271518382.5599999</v>
        <stp/>
        <stp>EM_S_STM07_IS</stp>
        <stp>4</stp>
        <stp>000719.SZ</stp>
        <stp>9</stp>
        <stp>12/31/2012</stp>
        <stp>1</stp>
        <tr r="J274" s="1"/>
      </tp>
      <tp>
        <v>7437710318</v>
        <stp/>
        <stp>EM_S_STM07_IS</stp>
        <stp>4</stp>
        <stp>000708.SZ</stp>
        <stp>9</stp>
        <stp>12/31/2013</stp>
        <stp>1</stp>
        <tr r="K264" s="1"/>
      </tp>
      <tp>
        <v>111629795720.03</v>
        <stp/>
        <stp>EM_S_STM07_IS</stp>
        <stp>4</stp>
        <stp>000709.SZ</stp>
        <stp>9</stp>
        <stp>12/31/2012</stp>
        <stp>1</stp>
        <tr r="J265" s="1"/>
      </tp>
      <tp>
        <v>63014443991.260002</v>
        <stp/>
        <stp>EM_S_STM07_IS</stp>
        <stp>4</stp>
        <stp>000778.SZ</stp>
        <stp>9</stp>
        <stp>12/31/2013</stp>
        <stp>1</stp>
        <tr r="K310" s="1"/>
      </tp>
      <tp>
        <v>262646691.05000001</v>
        <stp/>
        <stp>EM_S_STM07_IS</stp>
        <stp>4</stp>
        <stp>000779.SZ</stp>
        <stp>9</stp>
        <stp>12/31/2012</stp>
        <stp>1</stp>
        <tr r="J311" s="1"/>
      </tp>
      <tp>
        <v>17285653178.060001</v>
        <stp/>
        <stp>EM_S_STM07_IS</stp>
        <stp>4</stp>
        <stp>000768.SZ</stp>
        <stp>9</stp>
        <stp>12/31/2013</stp>
        <stp>1</stp>
        <tr r="K307" s="1"/>
      </tp>
      <tp>
        <v>17865865818.560001</v>
        <stp/>
        <stp>EM_S_STM07_IS</stp>
        <stp>4</stp>
        <stp>000758.SZ</stp>
        <stp>9</stp>
        <stp>12/31/2013</stp>
        <stp>1</stp>
        <tr r="K300" s="1"/>
      </tp>
      <tp>
        <v>15704114842.540001</v>
        <stp/>
        <stp>EM_S_STM07_IS</stp>
        <stp>4</stp>
        <stp>000759.SZ</stp>
        <stp>9</stp>
        <stp>12/31/2012</stp>
        <stp>1</stp>
        <tr r="J301" s="1"/>
      </tp>
      <tp>
        <v>1657412340.0799999</v>
        <stp/>
        <stp>EM_S_STM07_IS</stp>
        <stp>4</stp>
        <stp>000748.SZ</stp>
        <stp>9</stp>
        <stp>12/31/2013</stp>
        <stp>1</stp>
        <tr r="K292" s="1"/>
      </tp>
      <tp>
        <v>296131021.95999998</v>
        <stp/>
        <stp>EM_S_STM07_IS</stp>
        <stp>4</stp>
        <stp>000798.SZ</stp>
        <stp>9</stp>
        <stp>12/31/2013</stp>
        <stp>1</stp>
        <tr r="K326" s="1"/>
      </tp>
      <tp>
        <v>1652130979.8800001</v>
        <stp/>
        <stp>EM_S_STM07_IS</stp>
        <stp>4</stp>
        <stp>000799.SZ</stp>
        <stp>9</stp>
        <stp>12/31/2012</stp>
        <stp>1</stp>
        <tr r="J327" s="1"/>
      </tp>
      <tp>
        <v>2316469269.9000001</v>
        <stp/>
        <stp>EM_S_STM07_IS</stp>
        <stp>4</stp>
        <stp>000788.SZ</stp>
        <stp>9</stp>
        <stp>12/31/2013</stp>
        <stp>1</stp>
        <tr r="K317" s="1"/>
      </tp>
      <tp>
        <v>4658432647.5299997</v>
        <stp/>
        <stp>EM_S_STM07_IS</stp>
        <stp>4</stp>
        <stp>000789.SZ</stp>
        <stp>9</stp>
        <stp>12/31/2012</stp>
        <stp>1</stp>
        <tr r="J318" s="1"/>
      </tp>
      <tp>
        <v>9601863391.7600002</v>
        <stp/>
        <stp>EM_S_STM07_IS</stp>
        <stp>4</stp>
        <stp>600778.SH</stp>
        <stp>9</stp>
        <stp>12/31/2013</stp>
        <stp>1</stp>
        <tr r="K2534" s="1"/>
      </tp>
      <tp>
        <v>1636186148.3299999</v>
        <stp/>
        <stp>EM_S_STM07_IS</stp>
        <stp>4</stp>
        <stp>600779.SH</stp>
        <stp>9</stp>
        <stp>12/31/2012</stp>
        <stp>1</stp>
        <tr r="J2535" s="1"/>
      </tp>
      <tp>
        <v>895720525.78999996</v>
        <stp/>
        <stp>EM_S_STM07_IS</stp>
        <stp>4</stp>
        <stp>600768.SH</stp>
        <stp>9</stp>
        <stp>12/31/2013</stp>
        <stp>1</stp>
        <tr r="K2525" s="1"/>
      </tp>
      <tp>
        <v>272279414.51999998</v>
        <stp/>
        <stp>EM_S_STM07_IS</stp>
        <stp>4</stp>
        <stp>600769.SH</stp>
        <stp>9</stp>
        <stp>12/31/2012</stp>
        <stp>1</stp>
        <tr r="J2526" s="1"/>
      </tp>
      <tp>
        <v>265203484.31</v>
        <stp/>
        <stp>EM_S_STM07_IS</stp>
        <stp>4</stp>
        <stp>600758.SH</stp>
        <stp>9</stp>
        <stp>12/31/2013</stp>
        <stp>1</stp>
        <tr r="K2516" s="1"/>
      </tp>
      <tp>
        <v>1691572612.8399999</v>
        <stp/>
        <stp>EM_S_STM07_IS</stp>
        <stp>4</stp>
        <stp>600759.SH</stp>
        <stp>9</stp>
        <stp>12/31/2012</stp>
        <stp>1</stp>
        <tr r="J2517" s="1"/>
      </tp>
      <tp>
        <v>3904620094.1900001</v>
        <stp/>
        <stp>EM_S_STM07_IS</stp>
        <stp>4</stp>
        <stp>600748.SH</stp>
        <stp>9</stp>
        <stp>12/31/2013</stp>
        <stp>1</stp>
        <tr r="K2507" s="1"/>
      </tp>
      <tp>
        <v>162620227.28</v>
        <stp/>
        <stp>EM_S_STM07_IS</stp>
        <stp>4</stp>
        <stp>600749.SH</stp>
        <stp>9</stp>
        <stp>12/31/2012</stp>
        <stp>1</stp>
        <tr r="J2508" s="1"/>
      </tp>
      <tp>
        <v>1428005507.79</v>
        <stp/>
        <stp>EM_S_STM07_IS</stp>
        <stp>4</stp>
        <stp>600738.SH</stp>
        <stp>9</stp>
        <stp>12/31/2013</stp>
        <stp>1</stp>
        <tr r="K2497" s="1"/>
      </tp>
      <tp>
        <v>10293877084.549999</v>
        <stp/>
        <stp>EM_S_STM07_IS</stp>
        <stp>4</stp>
        <stp>600739.SH</stp>
        <stp>9</stp>
        <stp>12/31/2012</stp>
        <stp>1</stp>
        <tr r="J2498" s="1"/>
      </tp>
      <tp>
        <v>2115416453.9200001</v>
        <stp/>
        <stp>EM_S_STM07_IS</stp>
        <stp>4</stp>
        <stp>600728.SH</stp>
        <stp>9</stp>
        <stp>12/31/2013</stp>
        <stp>1</stp>
        <tr r="K2487" s="1"/>
      </tp>
      <tp>
        <v>28116697617.689999</v>
        <stp/>
        <stp>EM_S_STM07_IS</stp>
        <stp>4</stp>
        <stp>600729.SH</stp>
        <stp>9</stp>
        <stp>12/31/2012</stp>
        <stp>1</stp>
        <tr r="J2488" s="1"/>
      </tp>
      <tp>
        <v>7452753233</v>
        <stp/>
        <stp>EM_S_STM07_IS</stp>
        <stp>4</stp>
        <stp>600718.SH</stp>
        <stp>9</stp>
        <stp>12/31/2013</stp>
        <stp>1</stp>
        <tr r="K2477" s="1"/>
      </tp>
      <tp>
        <v>670373796.50999999</v>
        <stp/>
        <stp>EM_S_STM07_IS</stp>
        <stp>4</stp>
        <stp>600719.SH</stp>
        <stp>9</stp>
        <stp>12/31/2012</stp>
        <stp>1</stp>
        <tr r="J2478" s="1"/>
      </tp>
      <tp>
        <v>2534471583.4200001</v>
        <stp/>
        <stp>EM_S_STM07_IS</stp>
        <stp>4</stp>
        <stp>600708.SH</stp>
        <stp>9</stp>
        <stp>12/31/2013</stp>
        <stp>1</stp>
        <tr r="K2468" s="1"/>
      </tp>
      <tp>
        <v>1061670247.1900001</v>
        <stp/>
        <stp>EM_S_STM07_IS</stp>
        <stp>4</stp>
        <stp>600798.SH</stp>
        <stp>9</stp>
        <stp>12/31/2013</stp>
        <stp>1</stp>
        <tr r="K2552" s="1"/>
      </tp>
      <tp>
        <v>2339454261.3600001</v>
        <stp/>
        <stp>EM_S_STM07_IS</stp>
        <stp>4</stp>
        <stp>600789.SH</stp>
        <stp>9</stp>
        <stp>12/31/2012</stp>
        <stp>1</stp>
        <tr r="J2543" s="1"/>
      </tp>
      <tp>
        <v>168435591.25999999</v>
        <stp/>
        <stp>EM_S_STM07_IS</stp>
        <stp>4</stp>
        <stp>000038.SZ</stp>
        <stp>9</stp>
        <stp>12/31/2013</stp>
        <stp>1</stp>
        <tr r="K39" s="1"/>
      </tp>
      <tp>
        <v>54334057000</v>
        <stp/>
        <stp>EM_S_STM07_IS</stp>
        <stp>4</stp>
        <stp>000039.SZ</stp>
        <stp>9</stp>
        <stp>12/31/2012</stp>
        <stp>1</stp>
        <tr r="J40" s="1"/>
      </tp>
      <tp>
        <v>236938440.25</v>
        <stp/>
        <stp>EM_S_STM07_IS</stp>
        <stp>4</stp>
        <stp>300008.SZ</stp>
        <stp>9</stp>
        <stp>12/31/2013</stp>
        <stp>1</stp>
        <tr r="K1305" s="1"/>
      </tp>
      <tp>
        <v>337940099.80000001</v>
        <stp/>
        <stp>EM_S_STM07_IS</stp>
        <stp>4</stp>
        <stp>300009.SZ</stp>
        <stp>9</stp>
        <stp>12/31/2012</stp>
        <stp>1</stp>
        <tr r="J1306" s="1"/>
      </tp>
      <tp>
        <v>21199466399.209999</v>
        <stp/>
        <stp>EM_S_STM07_IS</stp>
        <stp>4</stp>
        <stp>000028.SZ</stp>
        <stp>9</stp>
        <stp>12/31/2013</stp>
        <stp>1</stp>
        <tr r="K29" s="1"/>
      </tp>
      <tp>
        <v>1030148729.47</v>
        <stp/>
        <stp>EM_S_STM07_IS</stp>
        <stp>4</stp>
        <stp>000029.SZ</stp>
        <stp>9</stp>
        <stp>12/31/2012</stp>
        <stp>1</stp>
        <tr r="J30" s="1"/>
      </tp>
      <tp>
        <v>205221493.66999999</v>
        <stp/>
        <stp>EM_S_STM07_IS</stp>
        <stp>4</stp>
        <stp>300018.SZ</stp>
        <stp>9</stp>
        <stp>12/31/2013</stp>
        <stp>1</stp>
        <tr r="K1315" s="1"/>
      </tp>
      <tp>
        <v>372037836.08999997</v>
        <stp/>
        <stp>EM_S_STM07_IS</stp>
        <stp>4</stp>
        <stp>300019.SZ</stp>
        <stp>9</stp>
        <stp>12/31/2012</stp>
        <stp>1</stp>
        <tr r="J1316" s="1"/>
      </tp>
      <tp>
        <v>26998990</v>
        <stp/>
        <stp>EM_S_STM07_IS</stp>
        <stp>4</stp>
        <stp>000018.SZ</stp>
        <stp>9</stp>
        <stp>12/31/2013</stp>
        <stp>1</stp>
        <tr r="K20" s="1"/>
      </tp>
      <tp>
        <v>310790324.69999999</v>
        <stp/>
        <stp>EM_S_STM07_IS</stp>
        <stp>4</stp>
        <stp>000019.SZ</stp>
        <stp>9</stp>
        <stp>12/31/2012</stp>
        <stp>1</stp>
        <tr r="J21" s="1"/>
      </tp>
      <tp>
        <v>593578988.96000004</v>
        <stp/>
        <stp>EM_S_STM07_IS</stp>
        <stp>4</stp>
        <stp>300028.SZ</stp>
        <stp>9</stp>
        <stp>12/31/2013</stp>
        <stp>1</stp>
        <tr r="K1325" s="1"/>
      </tp>
      <tp>
        <v>176032036.28999999</v>
        <stp/>
        <stp>EM_S_STM07_IS</stp>
        <stp>4</stp>
        <stp>300029.SZ</stp>
        <stp>9</stp>
        <stp>12/31/2012</stp>
        <stp>1</stp>
        <tr r="J1326" s="1"/>
      </tp>
      <tp>
        <v>304448210.68000001</v>
        <stp/>
        <stp>EM_S_STM07_IS</stp>
        <stp>4</stp>
        <stp>000008.SZ</stp>
        <stp>9</stp>
        <stp>12/31/2013</stp>
        <stp>1</stp>
        <tr r="K12" s="1"/>
      </tp>
      <tp>
        <v>4024590406.5799999</v>
        <stp/>
        <stp>EM_S_STM07_IS</stp>
        <stp>4</stp>
        <stp>000009.SZ</stp>
        <stp>9</stp>
        <stp>12/31/2012</stp>
        <stp>1</stp>
        <tr r="J13" s="1"/>
      </tp>
      <tp>
        <v>583370852.59000003</v>
        <stp/>
        <stp>EM_S_STM07_IS</stp>
        <stp>4</stp>
        <stp>300038.SZ</stp>
        <stp>9</stp>
        <stp>12/31/2013</stp>
        <stp>1</stp>
        <tr r="K1335" s="1"/>
      </tp>
      <tp>
        <v>1102004884.0699999</v>
        <stp/>
        <stp>EM_S_STM07_IS</stp>
        <stp>4</stp>
        <stp>300039.SZ</stp>
        <stp>9</stp>
        <stp>12/31/2012</stp>
        <stp>1</stp>
        <tr r="J1336" s="1"/>
      </tp>
      <tp>
        <v>7993433971.6499996</v>
        <stp/>
        <stp>EM_S_STM07_IS</stp>
        <stp>4</stp>
        <stp>000078.SZ</stp>
        <stp>9</stp>
        <stp>12/31/2013</stp>
        <stp>1</stp>
        <tr r="K62" s="1"/>
      </tp>
      <tp>
        <v>661851892.54999995</v>
        <stp/>
        <stp>EM_S_STM07_IS</stp>
        <stp>4</stp>
        <stp>300048.SZ</stp>
        <stp>9</stp>
        <stp>12/31/2013</stp>
        <stp>1</stp>
        <tr r="K1345" s="1"/>
      </tp>
      <tp>
        <v>407639040.22000003</v>
        <stp/>
        <stp>EM_S_STM07_IS</stp>
        <stp>4</stp>
        <stp>300049.SZ</stp>
        <stp>9</stp>
        <stp>12/31/2012</stp>
        <stp>1</stp>
        <tr r="J1346" s="1"/>
      </tp>
      <tp>
        <v>721757334.53999996</v>
        <stp/>
        <stp>EM_S_STM07_IS</stp>
        <stp>4</stp>
        <stp>000068.SZ</stp>
        <stp>9</stp>
        <stp>12/31/2013</stp>
        <stp>1</stp>
        <tr r="K59" s="1"/>
      </tp>
      <tp>
        <v>22284426215.77</v>
        <stp/>
        <stp>EM_S_STM07_IS</stp>
        <stp>4</stp>
        <stp>000069.SZ</stp>
        <stp>9</stp>
        <stp>12/31/2012</stp>
        <stp>1</stp>
        <tr r="J60" s="1"/>
      </tp>
      <tp>
        <v>3583998130.4000001</v>
        <stp/>
        <stp>EM_S_STM07_IS</stp>
        <stp>4</stp>
        <stp>300058.SZ</stp>
        <stp>9</stp>
        <stp>12/31/2013</stp>
        <stp>1</stp>
        <tr r="K1355" s="1"/>
      </tp>
      <tp>
        <v>222701535.88999999</v>
        <stp/>
        <stp>EM_S_STM07_IS</stp>
        <stp>4</stp>
        <stp>300059.SZ</stp>
        <stp>9</stp>
        <stp>12/31/2012</stp>
        <stp>1</stp>
        <tr r="J1356" s="1"/>
      </tp>
      <tp>
        <v>597358257.82000005</v>
        <stp/>
        <stp>EM_S_STM07_IS</stp>
        <stp>4</stp>
        <stp>000058.SZ</stp>
        <stp>9</stp>
        <stp>12/31/2013</stp>
        <stp>1</stp>
        <tr r="K51" s="1"/>
      </tp>
      <tp>
        <v>36008701061.160004</v>
        <stp/>
        <stp>EM_S_STM07_IS</stp>
        <stp>4</stp>
        <stp>000059.SZ</stp>
        <stp>9</stp>
        <stp>12/31/2012</stp>
        <stp>1</stp>
        <tr r="J52" s="1"/>
      </tp>
      <tp>
        <v>3507527393.6199999</v>
        <stp/>
        <stp>EM_S_STM07_IS</stp>
        <stp>4</stp>
        <stp>300068.SZ</stp>
        <stp>9</stp>
        <stp>12/31/2013</stp>
        <stp>1</stp>
        <tr r="K1364" s="1"/>
      </tp>
      <tp>
        <v>145098826.05000001</v>
        <stp/>
        <stp>EM_S_STM07_IS</stp>
        <stp>4</stp>
        <stp>300069.SZ</stp>
        <stp>9</stp>
        <stp>12/31/2012</stp>
        <stp>1</stp>
        <tr r="J1365" s="1"/>
      </tp>
      <tp>
        <v>1565306163.4100001</v>
        <stp/>
        <stp>EM_S_STM07_IS</stp>
        <stp>4</stp>
        <stp>000048.SZ</stp>
        <stp>9</stp>
        <stp>12/31/2013</stp>
        <stp>1</stp>
        <tr r="K46" s="1"/>
      </tp>
      <tp>
        <v>3195230918.5799999</v>
        <stp/>
        <stp>EM_S_STM07_IS</stp>
        <stp>4</stp>
        <stp>000049.SZ</stp>
        <stp>9</stp>
        <stp>12/31/2012</stp>
        <stp>1</stp>
        <tr r="J47" s="1"/>
      </tp>
      <tp>
        <v>424959277.69999999</v>
        <stp/>
        <stp>EM_S_STM07_IS</stp>
        <stp>4</stp>
        <stp>300078.SZ</stp>
        <stp>9</stp>
        <stp>12/31/2013</stp>
        <stp>1</stp>
        <tr r="K1374" s="1"/>
      </tp>
      <tp>
        <v>524819668.60000002</v>
        <stp/>
        <stp>EM_S_STM07_IS</stp>
        <stp>4</stp>
        <stp>300079.SZ</stp>
        <stp>9</stp>
        <stp>12/31/2012</stp>
        <stp>1</stp>
        <tr r="J1375" s="1"/>
      </tp>
      <tp>
        <v>1097352513.54</v>
        <stp/>
        <stp>EM_S_STM07_IS</stp>
        <stp>4</stp>
        <stp>300088.SZ</stp>
        <stp>9</stp>
        <stp>12/31/2013</stp>
        <stp>1</stp>
        <tr r="K1384" s="1"/>
      </tp>
      <tp>
        <v>371313399.05000001</v>
        <stp/>
        <stp>EM_S_STM07_IS</stp>
        <stp>4</stp>
        <stp>300089.SZ</stp>
        <stp>9</stp>
        <stp>12/31/2012</stp>
        <stp>1</stp>
        <tr r="J1385" s="1"/>
      </tp>
      <tp>
        <v>536831459.81999999</v>
        <stp/>
        <stp>EM_S_STM07_IS</stp>
        <stp>4</stp>
        <stp>300098.SZ</stp>
        <stp>9</stp>
        <stp>12/31/2013</stp>
        <stp>1</stp>
        <tr r="K1394" s="1"/>
      </tp>
      <tp>
        <v>194995210.21000001</v>
        <stp/>
        <stp>EM_S_STM07_IS</stp>
        <stp>4</stp>
        <stp>300099.SZ</stp>
        <stp>9</stp>
        <stp>12/31/2012</stp>
        <stp>1</stp>
        <tr r="J1395" s="1"/>
      </tp>
      <tp>
        <v>1091400074.3699999</v>
        <stp/>
        <stp>EM_S_STM07_IS</stp>
        <stp>4</stp>
        <stp>000099.SZ</stp>
        <stp>9</stp>
        <stp>12/31/2012</stp>
        <stp>1</stp>
        <tr r="J67" s="1"/>
      </tp>
      <tp>
        <v>307695495.76999998</v>
        <stp/>
        <stp>EM_S_STM07_IS</stp>
        <stp>4</stp>
        <stp>000088.SZ</stp>
        <stp>9</stp>
        <stp>12/31/2013</stp>
        <stp>1</stp>
        <tr r="K63" s="1"/>
      </tp>
      <tp>
        <v>2473300589.4699998</v>
        <stp/>
        <stp>EM_S_STM07_IS</stp>
        <stp>4</stp>
        <stp>000089.SZ</stp>
        <stp>9</stp>
        <stp>12/31/2012</stp>
        <stp>1</stp>
        <tr r="J64" s="1"/>
      </tp>
      <tp>
        <v>2460190405.0599999</v>
        <stp/>
        <stp>EM_S_STM07_IS</stp>
        <stp>4</stp>
        <stp>600078.SH</stp>
        <stp>9</stp>
        <stp>12/31/2013</stp>
        <stp>1</stp>
        <tr r="K1938" s="1"/>
      </tp>
      <tp>
        <v>5317093009.7299995</v>
        <stp/>
        <stp>EM_S_STM07_IS</stp>
        <stp>4</stp>
        <stp>600079.SH</stp>
        <stp>9</stp>
        <stp>12/31/2012</stp>
        <stp>1</stp>
        <tr r="J1939" s="1"/>
      </tp>
      <tp>
        <v>59527557416.230003</v>
        <stp/>
        <stp>EM_S_STM07_IS</stp>
        <stp>4</stp>
        <stp>600068.SH</stp>
        <stp>9</stp>
        <stp>12/31/2013</stp>
        <stp>1</stp>
        <tr r="K1928" s="1"/>
      </tp>
      <tp>
        <v>3392585524.4000001</v>
        <stp/>
        <stp>EM_S_STM07_IS</stp>
        <stp>4</stp>
        <stp>600069.SH</stp>
        <stp>9</stp>
        <stp>12/31/2012</stp>
        <stp>1</stp>
        <tr r="J1929" s="1"/>
      </tp>
      <tp>
        <v>203259150042.45001</v>
        <stp/>
        <stp>EM_S_STM07_IS</stp>
        <stp>4</stp>
        <stp>600058.SH</stp>
        <stp>9</stp>
        <stp>12/31/2013</stp>
        <stp>1</stp>
        <tr r="K1919" s="1"/>
      </tp>
      <tp>
        <v>1421789152.72</v>
        <stp/>
        <stp>EM_S_STM07_IS</stp>
        <stp>4</stp>
        <stp>600059.SH</stp>
        <stp>9</stp>
        <stp>12/31/2012</stp>
        <stp>1</stp>
        <tr r="J1920" s="1"/>
      </tp>
      <tp>
        <v>92355524195.850006</v>
        <stp/>
        <stp>EM_S_STM07_IS</stp>
        <stp>4</stp>
        <stp>600048.SH</stp>
        <stp>9</stp>
        <stp>12/31/2013</stp>
        <stp>1</stp>
        <tr r="K1910" s="1"/>
      </tp>
      <tp>
        <v>10830674602.469999</v>
        <stp/>
        <stp>EM_S_STM07_IS</stp>
        <stp>4</stp>
        <stp>600038.SH</stp>
        <stp>9</stp>
        <stp>12/31/2013</stp>
        <stp>1</stp>
        <tr r="K1908" s="1"/>
      </tp>
      <tp>
        <v>24929693330.23</v>
        <stp/>
        <stp>EM_S_STM07_IS</stp>
        <stp>4</stp>
        <stp>600039.SH</stp>
        <stp>9</stp>
        <stp>12/31/2012</stp>
        <stp>1</stp>
        <tr r="J1909" s="1"/>
      </tp>
      <tp>
        <v>2880311000000</v>
        <stp/>
        <stp>EM_S_STM07_IS</stp>
        <stp>4</stp>
        <stp>600028.SH</stp>
        <stp>9</stp>
        <stp>12/31/2013</stp>
        <stp>1</stp>
        <tr r="K1900" s="1"/>
      </tp>
      <tp>
        <v>101483000000</v>
        <stp/>
        <stp>EM_S_STM07_IS</stp>
        <stp>4</stp>
        <stp>600029.SH</stp>
        <stp>9</stp>
        <stp>12/31/2012</stp>
        <stp>1</stp>
        <tr r="J1901" s="1"/>
      </tp>
      <tp>
        <v>28162298532.540001</v>
        <stp/>
        <stp>EM_S_STM07_IS</stp>
        <stp>4</stp>
        <stp>600018.SH</stp>
        <stp>9</stp>
        <stp>12/31/2013</stp>
        <stp>1</stp>
        <tr r="K1892" s="1"/>
      </tp>
      <tp>
        <v>191135536828.10001</v>
        <stp/>
        <stp>EM_S_STM07_IS</stp>
        <stp>4</stp>
        <stp>600019.SH</stp>
        <stp>9</stp>
        <stp>12/31/2012</stp>
        <stp>1</stp>
        <tr r="J1893" s="1"/>
      </tp>
      <tp>
        <v>4230653565.52</v>
        <stp/>
        <stp>EM_S_STM07_IS</stp>
        <stp>4</stp>
        <stp>600008.SH</stp>
        <stp>9</stp>
        <stp>12/31/2013</stp>
        <stp>1</stp>
        <tr r="K1884" s="1"/>
      </tp>
      <tp>
        <v>4720413738.7200003</v>
        <stp/>
        <stp>EM_S_STM07_IS</stp>
        <stp>4</stp>
        <stp>600009.SH</stp>
        <stp>9</stp>
        <stp>12/31/2012</stp>
        <stp>1</stp>
        <tr r="J1885" s="1"/>
      </tp>
      <tp>
        <v>16628451479.629999</v>
        <stp/>
        <stp>EM_S_STM07_IS</stp>
        <stp>4</stp>
        <stp>600098.SH</stp>
        <stp>9</stp>
        <stp>12/31/2013</stp>
        <stp>1</stp>
        <tr r="K1956" s="1"/>
      </tp>
      <tp>
        <v>219595635.41</v>
        <stp/>
        <stp>EM_S_STM07_IS</stp>
        <stp>4</stp>
        <stp>600099.SH</stp>
        <stp>9</stp>
        <stp>12/31/2012</stp>
        <stp>1</stp>
        <tr r="J1957" s="1"/>
      </tp>
      <tp>
        <v>1240325127.98</v>
        <stp/>
        <stp>EM_S_STM07_IS</stp>
        <stp>4</stp>
        <stp>600088.SH</stp>
        <stp>9</stp>
        <stp>12/31/2013</stp>
        <stp>1</stp>
        <tr r="K1947" s="1"/>
      </tp>
      <tp>
        <v>20325141935.860001</v>
        <stp/>
        <stp>EM_S_STM07_IS</stp>
        <stp>4</stp>
        <stp>600089.SH</stp>
        <stp>9</stp>
        <stp>12/31/2012</stp>
        <stp>1</stp>
        <tr r="J1948" s="1"/>
      </tp>
      <tp>
        <v>164814146.84</v>
        <stp/>
        <stp>EM_S_STM07_IS</stp>
        <stp>4</stp>
        <stp>300108.SZ</stp>
        <stp>9</stp>
        <stp>12/31/2013</stp>
        <stp>1</stp>
        <tr r="K1404" s="1"/>
      </tp>
      <tp>
        <v>212847087.62</v>
        <stp/>
        <stp>EM_S_STM07_IS</stp>
        <stp>4</stp>
        <stp>300109.SZ</stp>
        <stp>9</stp>
        <stp>12/31/2012</stp>
        <stp>1</stp>
        <tr r="J1405" s="1"/>
      </tp>
      <tp>
        <v>2163717174.6199999</v>
        <stp/>
        <stp>EM_S_STM07_IS</stp>
        <stp>4</stp>
        <stp>300118.SZ</stp>
        <stp>9</stp>
        <stp>12/31/2013</stp>
        <stp>1</stp>
        <tr r="K1414" s="1"/>
      </tp>
      <tp>
        <v>656393897.79999995</v>
        <stp/>
        <stp>EM_S_STM07_IS</stp>
        <stp>4</stp>
        <stp>300119.SZ</stp>
        <stp>9</stp>
        <stp>12/31/2012</stp>
        <stp>1</stp>
        <tr r="J1415" s="1"/>
      </tp>
      <tp>
        <v>2039998273.3900001</v>
        <stp/>
        <stp>EM_S_STM07_IS</stp>
        <stp>4</stp>
        <stp>300128.SZ</stp>
        <stp>9</stp>
        <stp>12/31/2013</stp>
        <stp>1</stp>
        <tr r="K1424" s="1"/>
      </tp>
      <tp>
        <v>671321205.46000004</v>
        <stp/>
        <stp>EM_S_STM07_IS</stp>
        <stp>4</stp>
        <stp>300129.SZ</stp>
        <stp>9</stp>
        <stp>12/31/2012</stp>
        <stp>1</stp>
        <tr r="J1425" s="1"/>
      </tp>
      <tp>
        <v>1186224703.1099999</v>
        <stp/>
        <stp>EM_S_STM07_IS</stp>
        <stp>4</stp>
        <stp>300138.SZ</stp>
        <stp>9</stp>
        <stp>12/31/2013</stp>
        <stp>1</stp>
        <tr r="K1434" s="1"/>
      </tp>
      <tp>
        <v>292556168.83999997</v>
        <stp/>
        <stp>EM_S_STM07_IS</stp>
        <stp>4</stp>
        <stp>300139.SZ</stp>
        <stp>9</stp>
        <stp>12/31/2012</stp>
        <stp>1</stp>
        <tr r="J1435" s="1"/>
      </tp>
      <tp>
        <v>327948371.93000001</v>
        <stp/>
        <stp>EM_S_STM07_IS</stp>
        <stp>4</stp>
        <stp>300148.SZ</stp>
        <stp>9</stp>
        <stp>12/31/2013</stp>
        <stp>1</stp>
        <tr r="K1444" s="1"/>
      </tp>
      <tp>
        <v>238697864.75</v>
        <stp/>
        <stp>EM_S_STM07_IS</stp>
        <stp>4</stp>
        <stp>300149.SZ</stp>
        <stp>9</stp>
        <stp>12/31/2012</stp>
        <stp>1</stp>
        <tr r="J1445" s="1"/>
      </tp>
      <tp>
        <v>1658490076.3099999</v>
        <stp/>
        <stp>EM_S_STM07_IS</stp>
        <stp>4</stp>
        <stp>300158.SZ</stp>
        <stp>9</stp>
        <stp>12/31/2013</stp>
        <stp>1</stp>
        <tr r="K1454" s="1"/>
      </tp>
      <tp>
        <v>410525073.20999998</v>
        <stp/>
        <stp>EM_S_STM07_IS</stp>
        <stp>4</stp>
        <stp>300159.SZ</stp>
        <stp>9</stp>
        <stp>12/31/2012</stp>
        <stp>1</stp>
        <tr r="J1455" s="1"/>
      </tp>
      <tp>
        <v>5857395314</v>
        <stp/>
        <stp>EM_S_STM07_IS</stp>
        <stp>4</stp>
        <stp>000158.SZ</stp>
        <stp>9</stp>
        <stp>12/31/2013</stp>
        <stp>1</stp>
        <tr r="K75" s="1"/>
      </tp>
      <tp>
        <v>1400309133.6900001</v>
        <stp/>
        <stp>EM_S_STM07_IS</stp>
        <stp>4</stp>
        <stp>000159.SZ</stp>
        <stp>9</stp>
        <stp>12/31/2012</stp>
        <stp>1</stp>
        <tr r="J76" s="1"/>
      </tp>
      <tp>
        <v>1213069756.79</v>
        <stp/>
        <stp>EM_S_STM07_IS</stp>
        <stp>4</stp>
        <stp>300168.SZ</stp>
        <stp>9</stp>
        <stp>12/31/2013</stp>
        <stp>1</stp>
        <tr r="K1464" s="1"/>
      </tp>
      <tp>
        <v>519866778.25999999</v>
        <stp/>
        <stp>EM_S_STM07_IS</stp>
        <stp>4</stp>
        <stp>300169.SZ</stp>
        <stp>9</stp>
        <stp>12/31/2012</stp>
        <stp>1</stp>
        <tr r="J1465" s="1"/>
      </tp>
      <tp>
        <v>357025617.79000002</v>
        <stp/>
        <stp>EM_S_STM07_IS</stp>
        <stp>4</stp>
        <stp>300178.SZ</stp>
        <stp>9</stp>
        <stp>12/31/2013</stp>
        <stp>1</stp>
        <tr r="K1474" s="1"/>
      </tp>
      <tp>
        <v>131666992.18000001</v>
        <stp/>
        <stp>EM_S_STM07_IS</stp>
        <stp>4</stp>
        <stp>300179.SZ</stp>
        <stp>9</stp>
        <stp>12/31/2012</stp>
        <stp>1</stp>
        <tr r="J1475" s="1"/>
      </tp>
      <tp>
        <v>390413350.38</v>
        <stp/>
        <stp>EM_S_STM07_IS</stp>
        <stp>4</stp>
        <stp>300188.SZ</stp>
        <stp>9</stp>
        <stp>12/31/2013</stp>
        <stp>1</stp>
        <tr r="K1483" s="1"/>
      </tp>
      <tp>
        <v>431518433.56999999</v>
        <stp/>
        <stp>EM_S_STM07_IS</stp>
        <stp>4</stp>
        <stp>300189.SZ</stp>
        <stp>9</stp>
        <stp>12/31/2012</stp>
        <stp>1</stp>
        <tr r="J1484" s="1"/>
      </tp>
      <tp>
        <v>655495352.99000001</v>
        <stp/>
        <stp>EM_S_STM07_IS</stp>
        <stp>4</stp>
        <stp>300198.SZ</stp>
        <stp>9</stp>
        <stp>12/31/2013</stp>
        <stp>1</stp>
        <tr r="K1493" s="1"/>
      </tp>
      <tp>
        <v>225995986.65000001</v>
        <stp/>
        <stp>EM_S_STM07_IS</stp>
        <stp>4</stp>
        <stp>300199.SZ</stp>
        <stp>9</stp>
        <stp>12/31/2012</stp>
        <stp>1</stp>
        <tr r="J1494" s="1"/>
      </tp>
      <tp>
        <v>855470301.78999996</v>
        <stp/>
        <stp>EM_S_STM07_IS</stp>
        <stp>4</stp>
        <stp>600178.SH</stp>
        <stp>9</stp>
        <stp>12/31/2013</stp>
        <stp>1</stp>
        <tr r="K2026" s="1"/>
      </tp>
      <tp>
        <v>1639736588.21</v>
        <stp/>
        <stp>EM_S_STM07_IS</stp>
        <stp>4</stp>
        <stp>600179.SH</stp>
        <stp>9</stp>
        <stp>12/31/2012</stp>
        <stp>1</stp>
        <tr r="J2027" s="1"/>
      </tp>
      <tp>
        <v>1035142986.1</v>
        <stp/>
        <stp>EM_S_STM07_IS</stp>
        <stp>4</stp>
        <stp>600168.SH</stp>
        <stp>9</stp>
        <stp>12/31/2013</stp>
        <stp>1</stp>
        <tr r="K2017" s="1"/>
      </tp>
      <tp>
        <v>9360076854.1299992</v>
        <stp/>
        <stp>EM_S_STM07_IS</stp>
        <stp>4</stp>
        <stp>600169.SH</stp>
        <stp>9</stp>
        <stp>12/31/2012</stp>
        <stp>1</stp>
        <tr r="J2018" s="1"/>
      </tp>
      <tp>
        <v>984967542.38999999</v>
        <stp/>
        <stp>EM_S_STM07_IS</stp>
        <stp>4</stp>
        <stp>600158.SH</stp>
        <stp>9</stp>
        <stp>12/31/2013</stp>
        <stp>1</stp>
        <tr r="K2008" s="1"/>
      </tp>
      <tp>
        <v>285304050.19999999</v>
        <stp/>
        <stp>EM_S_STM07_IS</stp>
        <stp>4</stp>
        <stp>600159.SH</stp>
        <stp>9</stp>
        <stp>12/31/2012</stp>
        <stp>1</stp>
        <tr r="J2009" s="1"/>
      </tp>
      <tp>
        <v>667488923.78999996</v>
        <stp/>
        <stp>EM_S_STM07_IS</stp>
        <stp>4</stp>
        <stp>600148.SH</stp>
        <stp>9</stp>
        <stp>12/31/2013</stp>
        <stp>1</stp>
        <tr r="K1999" s="1"/>
      </tp>
      <tp>
        <v>26536284.030000001</v>
        <stp/>
        <stp>EM_S_STM07_IS</stp>
        <stp>4</stp>
        <stp>600149.SH</stp>
        <stp>9</stp>
        <stp>12/31/2012</stp>
        <stp>1</stp>
        <tr r="J2000" s="1"/>
      </tp>
      <tp>
        <v>9316037547.4200001</v>
        <stp/>
        <stp>EM_S_STM07_IS</stp>
        <stp>4</stp>
        <stp>600138.SH</stp>
        <stp>9</stp>
        <stp>12/31/2013</stp>
        <stp>1</stp>
        <tr r="K1993" s="1"/>
      </tp>
      <tp>
        <v>587708446.5</v>
        <stp/>
        <stp>EM_S_STM07_IS</stp>
        <stp>4</stp>
        <stp>600139.SH</stp>
        <stp>9</stp>
        <stp>12/31/2012</stp>
        <stp>1</stp>
        <tr r="J1994" s="1"/>
      </tp>
      <tp>
        <v>3760723797.04</v>
        <stp/>
        <stp>EM_S_STM07_IS</stp>
        <stp>4</stp>
        <stp>600128.SH</stp>
        <stp>9</stp>
        <stp>12/31/2013</stp>
        <stp>1</stp>
        <tr r="K1984" s="1"/>
      </tp>
      <tp>
        <v>6596977562.54</v>
        <stp/>
        <stp>EM_S_STM07_IS</stp>
        <stp>4</stp>
        <stp>600129.SH</stp>
        <stp>9</stp>
        <stp>12/31/2012</stp>
        <stp>1</stp>
        <tr r="J1985" s="1"/>
      </tp>
      <tp>
        <v>4803526979.6599998</v>
        <stp/>
        <stp>EM_S_STM07_IS</stp>
        <stp>4</stp>
        <stp>600118.SH</stp>
        <stp>9</stp>
        <stp>12/31/2013</stp>
        <stp>1</stp>
        <tr r="K1975" s="1"/>
      </tp>
      <tp>
        <v>1386482837.51</v>
        <stp/>
        <stp>EM_S_STM07_IS</stp>
        <stp>4</stp>
        <stp>600119.SH</stp>
        <stp>9</stp>
        <stp>12/31/2012</stp>
        <stp>1</stp>
        <tr r="J1976" s="1"/>
      </tp>
      <tp>
        <v>2336837177.6900001</v>
        <stp/>
        <stp>EM_S_STM07_IS</stp>
        <stp>4</stp>
        <stp>600108.SH</stp>
        <stp>9</stp>
        <stp>12/31/2013</stp>
        <stp>1</stp>
        <tr r="K1965" s="1"/>
      </tp>
      <tp>
        <v>1534328585.49</v>
        <stp/>
        <stp>EM_S_STM07_IS</stp>
        <stp>4</stp>
        <stp>600109.SH</stp>
        <stp>9</stp>
        <stp>12/31/2012</stp>
        <stp>1</stp>
        <tr r="J1966" s="1"/>
      </tp>
      <tp>
        <v>7915172624.9899998</v>
        <stp/>
        <stp>EM_S_STM07_IS</stp>
        <stp>4</stp>
        <stp>600198.SH</stp>
        <stp>9</stp>
        <stp>12/31/2013</stp>
        <stp>1</stp>
        <tr r="K2044" s="1"/>
      </tp>
      <tp>
        <v>2294436677.54</v>
        <stp/>
        <stp>EM_S_STM07_IS</stp>
        <stp>4</stp>
        <stp>600199.SH</stp>
        <stp>9</stp>
        <stp>12/31/2012</stp>
        <stp>1</stp>
        <tr r="J2045" s="1"/>
      </tp>
      <tp>
        <v>58726589000</v>
        <stp/>
        <stp>EM_S_STM07_IS</stp>
        <stp>4</stp>
        <stp>600188.SH</stp>
        <stp>9</stp>
        <stp>12/31/2013</stp>
        <stp>1</stp>
        <tr r="K2035" s="1"/>
      </tp>
      <tp>
        <v>1280854802.26</v>
        <stp/>
        <stp>EM_S_STM07_IS</stp>
        <stp>4</stp>
        <stp>600189.SH</stp>
        <stp>9</stp>
        <stp>12/31/2012</stp>
        <stp>1</stp>
        <tr r="J2036" s="1"/>
      </tp>
      <tp>
        <v>169062898.81999999</v>
        <stp/>
        <stp>EM_S_STM07_IS</stp>
        <stp>4</stp>
        <stp>300208.SZ</stp>
        <stp>9</stp>
        <stp>12/31/2013</stp>
        <stp>1</stp>
        <tr r="K1503" s="1"/>
      </tp>
      <tp>
        <v>131154052.14</v>
        <stp/>
        <stp>EM_S_STM07_IS</stp>
        <stp>4</stp>
        <stp>300209.SZ</stp>
        <stp>9</stp>
        <stp>12/31/2012</stp>
        <stp>1</stp>
        <tr r="J1504" s="1"/>
      </tp>
      <tp>
        <v>1183021123.5999999</v>
        <stp/>
        <stp>EM_S_STM07_IS</stp>
        <stp>4</stp>
        <stp>300218.SZ</stp>
        <stp>9</stp>
        <stp>12/31/2013</stp>
        <stp>1</stp>
        <tr r="K1513" s="1"/>
      </tp>
      <tp>
        <v>530055555.45999998</v>
        <stp/>
        <stp>EM_S_STM07_IS</stp>
        <stp>4</stp>
        <stp>300219.SZ</stp>
        <stp>9</stp>
        <stp>12/31/2012</stp>
        <stp>1</stp>
        <tr r="J1514" s="1"/>
      </tp>
      <tp>
        <v>2052232952</v>
        <stp/>
        <stp>EM_S_STM07_IS</stp>
        <stp>4</stp>
        <stp>300228.SZ</stp>
        <stp>9</stp>
        <stp>12/31/2013</stp>
        <stp>1</stp>
        <tr r="K1523" s="1"/>
      </tp>
      <tp>
        <v>210864473.66</v>
        <stp/>
        <stp>EM_S_STM07_IS</stp>
        <stp>4</stp>
        <stp>300229.SZ</stp>
        <stp>9</stp>
        <stp>12/31/2012</stp>
        <stp>1</stp>
        <tr r="J1524" s="1"/>
      </tp>
      <tp>
        <v>168501935.02000001</v>
        <stp/>
        <stp>EM_S_STM07_IS</stp>
        <stp>4</stp>
        <stp>300238.SZ</stp>
        <stp>9</stp>
        <stp>12/31/2013</stp>
        <stp>1</stp>
        <tr r="K1533" s="1"/>
      </tp>
      <tp>
        <v>255573324.71000001</v>
        <stp/>
        <stp>EM_S_STM07_IS</stp>
        <stp>4</stp>
        <stp>300239.SZ</stp>
        <stp>9</stp>
        <stp>12/31/2012</stp>
        <stp>1</stp>
        <tr r="J1534" s="1"/>
      </tp>
      <tp>
        <v>221169469.97</v>
        <stp/>
        <stp>EM_S_STM07_IS</stp>
        <stp>4</stp>
        <stp>300248.SZ</stp>
        <stp>9</stp>
        <stp>12/31/2013</stp>
        <stp>1</stp>
        <tr r="K1543" s="1"/>
      </tp>
      <tp>
        <v>275622876.94</v>
        <stp/>
        <stp>EM_S_STM07_IS</stp>
        <stp>4</stp>
        <stp>300249.SZ</stp>
        <stp>9</stp>
        <stp>12/31/2012</stp>
        <stp>1</stp>
        <tr r="J1544" s="1"/>
      </tp>
      <tp>
        <v>531741558.86000001</v>
        <stp/>
        <stp>EM_S_STM07_IS</stp>
        <stp>4</stp>
        <stp>300258.SZ</stp>
        <stp>9</stp>
        <stp>12/31/2013</stp>
        <stp>1</stp>
        <tr r="K1553" s="1"/>
      </tp>
      <tp>
        <v>291451342.81999999</v>
        <stp/>
        <stp>EM_S_STM07_IS</stp>
        <stp>4</stp>
        <stp>300259.SZ</stp>
        <stp>9</stp>
        <stp>12/31/2012</stp>
        <stp>1</stp>
        <tr r="J1554" s="1"/>
      </tp>
      <tp>
        <v>220024702.71000001</v>
        <stp/>
        <stp>EM_S_STM07_IS</stp>
        <stp>4</stp>
        <stp>300268.SZ</stp>
        <stp>9</stp>
        <stp>12/31/2013</stp>
        <stp>1</stp>
        <tr r="K1563" s="1"/>
      </tp>
      <tp>
        <v>534164551.82999998</v>
        <stp/>
        <stp>EM_S_STM07_IS</stp>
        <stp>4</stp>
        <stp>300269.SZ</stp>
        <stp>9</stp>
        <stp>12/31/2012</stp>
        <stp>1</stp>
        <tr r="J1564" s="1"/>
      </tp>
      <tp>
        <v>212027839.33000001</v>
        <stp/>
        <stp>EM_S_STM07_IS</stp>
        <stp>4</stp>
        <stp>300278.SZ</stp>
        <stp>9</stp>
        <stp>12/31/2013</stp>
        <stp>1</stp>
        <tr r="K1573" s="1"/>
      </tp>
      <tp>
        <v>298351213.80000001</v>
        <stp/>
        <stp>EM_S_STM07_IS</stp>
        <stp>4</stp>
        <stp>300279.SZ</stp>
        <stp>9</stp>
        <stp>12/31/2012</stp>
        <stp>1</stp>
        <tr r="J1574" s="1"/>
      </tp>
      <tp>
        <v>151611757.49000001</v>
        <stp/>
        <stp>EM_S_STM07_IS</stp>
        <stp>4</stp>
        <stp>300288.SZ</stp>
        <stp>9</stp>
        <stp>12/31/2013</stp>
        <stp>1</stp>
        <tr r="K1583" s="1"/>
      </tp>
      <tp>
        <v>317273827.29000002</v>
        <stp/>
        <stp>EM_S_STM07_IS</stp>
        <stp>4</stp>
        <stp>300289.SZ</stp>
        <stp>9</stp>
        <stp>12/31/2012</stp>
        <stp>1</stp>
        <tr r="J1584" s="1"/>
      </tp>
      <tp>
        <v>449053363.68000001</v>
        <stp/>
        <stp>EM_S_STM07_IS</stp>
        <stp>4</stp>
        <stp>300298.SZ</stp>
        <stp>9</stp>
        <stp>12/31/2013</stp>
        <stp>1</stp>
        <tr r="K1593" s="1"/>
      </tp>
      <tp>
        <v>125545951.95</v>
        <stp/>
        <stp>EM_S_STM07_IS</stp>
        <stp>4</stp>
        <stp>300299.SZ</stp>
        <stp>9</stp>
        <stp>12/31/2012</stp>
        <stp>1</stp>
        <tr r="J1594" s="1"/>
      </tp>
      <tp>
        <v>14059149463.91</v>
        <stp/>
        <stp>EM_S_STM07_IS</stp>
        <stp>4</stp>
        <stp>600278.SH</stp>
        <stp>9</stp>
        <stp>12/31/2013</stp>
        <stp>1</stp>
        <tr r="K2113" s="1"/>
      </tp>
      <tp>
        <v>1464492998.71</v>
        <stp/>
        <stp>EM_S_STM07_IS</stp>
        <stp>4</stp>
        <stp>600279.SH</stp>
        <stp>9</stp>
        <stp>12/31/2012</stp>
        <stp>1</stp>
        <tr r="J2114" s="1"/>
      </tp>
      <tp>
        <v>5193355912.4300003</v>
        <stp/>
        <stp>EM_S_STM07_IS</stp>
        <stp>4</stp>
        <stp>600268.SH</stp>
        <stp>9</stp>
        <stp>12/31/2013</stp>
        <stp>1</stp>
        <tr r="K2104" s="1"/>
      </tp>
      <tp>
        <v>3557665305.4099998</v>
        <stp/>
        <stp>EM_S_STM07_IS</stp>
        <stp>4</stp>
        <stp>600269.SH</stp>
        <stp>9</stp>
        <stp>12/31/2012</stp>
        <stp>1</stp>
        <tr r="J2105" s="1"/>
      </tp>
      <tp>
        <v>2964530795.9400001</v>
        <stp/>
        <stp>EM_S_STM07_IS</stp>
        <stp>4</stp>
        <stp>600258.SH</stp>
        <stp>9</stp>
        <stp>12/31/2013</stp>
        <stp>1</stp>
        <tr r="K2096" s="1"/>
      </tp>
      <tp>
        <v>2380506689.3200002</v>
        <stp/>
        <stp>EM_S_STM07_IS</stp>
        <stp>4</stp>
        <stp>600259.SH</stp>
        <stp>9</stp>
        <stp>12/31/2012</stp>
        <stp>1</stp>
        <tr r="J2097" s="1"/>
      </tp>
      <tp>
        <v>4999257199.4499998</v>
        <stp/>
        <stp>EM_S_STM07_IS</stp>
        <stp>4</stp>
        <stp>600248.SH</stp>
        <stp>9</stp>
        <stp>12/31/2013</stp>
        <stp>1</stp>
        <tr r="K2088" s="1"/>
      </tp>
      <tp>
        <v>1227615498.3099999</v>
        <stp/>
        <stp>EM_S_STM07_IS</stp>
        <stp>4</stp>
        <stp>600249.SH</stp>
        <stp>9</stp>
        <stp>12/31/2012</stp>
        <stp>1</stp>
        <tr r="J2089" s="1"/>
      </tp>
      <tp>
        <v>910549986.74000001</v>
        <stp/>
        <stp>EM_S_STM07_IS</stp>
        <stp>4</stp>
        <stp>600238.SH</stp>
        <stp>9</stp>
        <stp>12/31/2013</stp>
        <stp>1</stp>
        <tr r="K2080" s="1"/>
      </tp>
      <tp>
        <v>354451122.94999999</v>
        <stp/>
        <stp>EM_S_STM07_IS</stp>
        <stp>4</stp>
        <stp>600239.SH</stp>
        <stp>9</stp>
        <stp>12/31/2012</stp>
        <stp>1</stp>
        <tr r="J2081" s="1"/>
      </tp>
      <tp>
        <v>719694347.58000004</v>
        <stp/>
        <stp>EM_S_STM07_IS</stp>
        <stp>4</stp>
        <stp>600228.SH</stp>
        <stp>9</stp>
        <stp>12/31/2013</stp>
        <stp>1</stp>
        <tr r="K2070" s="1"/>
      </tp>
      <tp>
        <v>1919160733.9400001</v>
        <stp/>
        <stp>EM_S_STM07_IS</stp>
        <stp>4</stp>
        <stp>600229.SH</stp>
        <stp>9</stp>
        <stp>12/31/2012</stp>
        <stp>1</stp>
        <tr r="J2071" s="1"/>
      </tp>
      <tp>
        <v>3187367241.9899998</v>
        <stp/>
        <stp>EM_S_STM07_IS</stp>
        <stp>4</stp>
        <stp>600218.SH</stp>
        <stp>9</stp>
        <stp>12/31/2013</stp>
        <stp>1</stp>
        <tr r="K2061" s="1"/>
      </tp>
      <tp>
        <v>14869600075.08</v>
        <stp/>
        <stp>EM_S_STM07_IS</stp>
        <stp>4</stp>
        <stp>600219.SH</stp>
        <stp>9</stp>
        <stp>12/31/2012</stp>
        <stp>1</stp>
        <tr r="J2062" s="1"/>
      </tp>
      <tp>
        <v>9209040364.5599995</v>
        <stp/>
        <stp>EM_S_STM07_IS</stp>
        <stp>4</stp>
        <stp>600208.SH</stp>
        <stp>9</stp>
        <stp>12/31/2013</stp>
        <stp>1</stp>
        <tr r="K2052" s="1"/>
      </tp>
      <tp>
        <v>333484296.01999998</v>
        <stp/>
        <stp>EM_S_STM07_IS</stp>
        <stp>4</stp>
        <stp>600209.SH</stp>
        <stp>9</stp>
        <stp>12/31/2012</stp>
        <stp>1</stp>
        <tr r="J2053" s="1"/>
      </tp>
      <tp>
        <v>3119381261.5799999</v>
        <stp/>
        <stp>EM_S_STM07_IS</stp>
        <stp>4</stp>
        <stp>600298.SH</stp>
        <stp>9</stp>
        <stp>12/31/2013</stp>
        <stp>1</stp>
        <tr r="K2130" s="1"/>
      </tp>
      <tp>
        <v>9084163843.1399994</v>
        <stp/>
        <stp>EM_S_STM07_IS</stp>
        <stp>4</stp>
        <stp>600299.SH</stp>
        <stp>9</stp>
        <stp>12/31/2012</stp>
        <stp>1</stp>
        <tr r="J2131" s="1"/>
      </tp>
      <tp>
        <v>3548694779.1700001</v>
        <stp/>
        <stp>EM_S_STM07_IS</stp>
        <stp>4</stp>
        <stp>600288.SH</stp>
        <stp>9</stp>
        <stp>12/31/2013</stp>
        <stp>1</stp>
        <tr r="K2122" s="1"/>
      </tp>
      <tp>
        <v>1119142903.22</v>
        <stp/>
        <stp>EM_S_STM07_IS</stp>
        <stp>4</stp>
        <stp>600289.SH</stp>
        <stp>9</stp>
        <stp>12/31/2012</stp>
        <stp>1</stp>
        <tr r="J2123" s="1"/>
      </tp>
      <tp>
        <v>58311713430.309998</v>
        <stp/>
        <stp>EM_S_STM07_IS</stp>
        <stp>4</stp>
        <stp>000338.SZ</stp>
        <stp>9</stp>
        <stp>12/31/2013</stp>
        <stp>1</stp>
        <tr r="K80" s="1"/>
      </tp>
      <tp>
        <v>90526150.400000006</v>
        <stp/>
        <stp>EM_S_STM07_IS</stp>
        <stp>4</stp>
        <stp>300308.SZ</stp>
        <stp>9</stp>
        <stp>12/31/2013</stp>
        <stp>1</stp>
        <tr r="K1603" s="1"/>
      </tp>
      <tp>
        <v>216084355.43000001</v>
        <stp/>
        <stp>EM_S_STM07_IS</stp>
        <stp>4</stp>
        <stp>300309.SZ</stp>
        <stp>9</stp>
        <stp>12/31/2012</stp>
        <stp>1</stp>
        <tr r="J1604" s="1"/>
      </tp>
      <tp>
        <v>106870485.72</v>
        <stp/>
        <stp>EM_S_STM07_IS</stp>
        <stp>4</stp>
        <stp>300318.SZ</stp>
        <stp>9</stp>
        <stp>12/31/2013</stp>
        <stp>1</stp>
        <tr r="K1613" s="1"/>
      </tp>
      <tp>
        <v>126729637.06</v>
        <stp/>
        <stp>EM_S_STM07_IS</stp>
        <stp>4</stp>
        <stp>300319.SZ</stp>
        <stp>9</stp>
        <stp>12/31/2012</stp>
        <stp>1</stp>
        <tr r="J1614" s="1"/>
      </tp>
      <tp>
        <v>463711262.91000003</v>
        <stp/>
        <stp>EM_S_STM07_IS</stp>
        <stp>4</stp>
        <stp>300328.SZ</stp>
        <stp>9</stp>
        <stp>12/31/2013</stp>
        <stp>1</stp>
        <tr r="K1623" s="1"/>
      </tp>
      <tp>
        <v>303259908.13999999</v>
        <stp/>
        <stp>EM_S_STM07_IS</stp>
        <stp>4</stp>
        <stp>300329.SZ</stp>
        <stp>9</stp>
        <stp>12/31/2012</stp>
        <stp>1</stp>
        <tr r="J1624" s="1"/>
      </tp>
      <tp>
        <v>282374136.47000003</v>
        <stp/>
        <stp>EM_S_STM07_IS</stp>
        <stp>4</stp>
        <stp>300338.SZ</stp>
        <stp>9</stp>
        <stp>12/31/2013</stp>
        <stp>1</stp>
        <tr r="K1633" s="1"/>
      </tp>
      <tp>
        <v>379535216.01999998</v>
        <stp/>
        <stp>EM_S_STM07_IS</stp>
        <stp>4</stp>
        <stp>300339.SZ</stp>
        <stp>9</stp>
        <stp>12/31/2012</stp>
        <stp>1</stp>
        <tr r="J1634" s="1"/>
      </tp>
      <tp>
        <v>177670652.71000001</v>
        <stp/>
        <stp>EM_S_STM07_IS</stp>
        <stp>4</stp>
        <stp>300348.SZ</stp>
        <stp>9</stp>
        <stp>12/31/2013</stp>
        <stp>1</stp>
        <tr r="K1643" s="1"/>
      </tp>
      <tp>
        <v>356173239.05000001</v>
        <stp/>
        <stp>EM_S_STM07_IS</stp>
        <stp>4</stp>
        <stp>300349.SZ</stp>
        <stp>9</stp>
        <stp>12/31/2012</stp>
        <stp>1</stp>
        <tr r="J1644" s="1"/>
      </tp>
      <tp>
        <v>797205682.28999996</v>
        <stp/>
        <stp>EM_S_STM07_IS</stp>
        <stp>4</stp>
        <stp>300358.SZ</stp>
        <stp>9</stp>
        <stp>12/31/2013</stp>
        <stp>1</stp>
        <tr r="K1653" s="1"/>
      </tp>
      <tp>
        <v>156597325.69999999</v>
        <stp/>
        <stp>EM_S_STM07_IS</stp>
        <stp>4</stp>
        <stp>300359.SZ</stp>
        <stp>9</stp>
        <stp>12/31/2012</stp>
        <stp>1</stp>
        <tr r="J1654" s="1"/>
      </tp>
      <tp>
        <v>206657148.91</v>
        <stp/>
        <stp>EM_S_STM07_IS</stp>
        <stp>4</stp>
        <stp>300368.SZ</stp>
        <stp>9</stp>
        <stp>12/31/2013</stp>
        <stp>1</stp>
        <tr r="K1662" s="1"/>
      </tp>
      <tp>
        <v>527221797.74000001</v>
        <stp/>
        <stp>EM_S_STM07_IS</stp>
        <stp>4</stp>
        <stp>300369.SZ</stp>
        <stp>9</stp>
        <stp>12/31/2012</stp>
        <stp>1</stp>
        <tr r="J1663" s="1"/>
      </tp>
      <tp>
        <v>1059267598.08</v>
        <stp/>
        <stp>EM_S_STM07_IS</stp>
        <stp>4</stp>
        <stp>300378.SZ</stp>
        <stp>9</stp>
        <stp>12/31/2013</stp>
        <stp>1</stp>
        <tr r="K1672" s="1"/>
      </tp>
      <tp>
        <v>154996241.75999999</v>
        <stp/>
        <stp>EM_S_STM07_IS</stp>
        <stp>4</stp>
        <stp>300379.SZ</stp>
        <stp>9</stp>
        <stp>12/31/2012</stp>
        <stp>1</stp>
        <tr r="J1673" s="1"/>
      </tp>
      <tp>
        <v>638230981.46000004</v>
        <stp/>
        <stp>EM_S_STM07_IS</stp>
        <stp>4</stp>
        <stp>300388.SZ</stp>
        <stp>9</stp>
        <stp>12/31/2013</stp>
        <stp>1</stp>
        <tr r="K1682" s="1"/>
      </tp>
      <tp>
        <v>623731061.36000001</v>
        <stp/>
        <stp>EM_S_STM07_IS</stp>
        <stp>4</stp>
        <stp>300389.SZ</stp>
        <stp>9</stp>
        <stp>12/31/2012</stp>
        <stp>1</stp>
        <tr r="J1683" s="1"/>
      </tp>
      <tp>
        <v>323230599.98000002</v>
        <stp/>
        <stp>EM_S_STM07_IS</stp>
        <stp>4</stp>
        <stp>300398.SZ</stp>
        <stp>9</stp>
        <stp>12/31/2013</stp>
        <stp>1</stp>
        <tr r="K1692" s="1"/>
      </tp>
      <tp>
        <v>221604819.53999999</v>
        <stp/>
        <stp>EM_S_STM07_IS</stp>
        <stp>4</stp>
        <stp>300399.SZ</stp>
        <stp>9</stp>
        <stp>12/31/2012</stp>
        <stp>1</stp>
        <tr r="J1693" s="1"/>
      </tp>
      <tp>
        <v>684358581.72000003</v>
        <stp/>
        <stp>EM_S_STM07_IS</stp>
        <stp>4</stp>
        <stp>600378.SH</stp>
        <stp>9</stp>
        <stp>12/31/2013</stp>
        <stp>1</stp>
        <tr r="K2198" s="1"/>
      </tp>
      <tp>
        <v>650877047.32000005</v>
        <stp/>
        <stp>EM_S_STM07_IS</stp>
        <stp>4</stp>
        <stp>600379.SH</stp>
        <stp>9</stp>
        <stp>12/31/2012</stp>
        <stp>1</stp>
        <tr r="J2199" s="1"/>
      </tp>
      <tp>
        <v>6175549265.3900003</v>
        <stp/>
        <stp>EM_S_STM07_IS</stp>
        <stp>4</stp>
        <stp>600368.SH</stp>
        <stp>9</stp>
        <stp>12/31/2013</stp>
        <stp>1</stp>
        <tr r="K2189" s="1"/>
      </tp>
      <tp>
        <v>1267970836.73</v>
        <stp/>
        <stp>EM_S_STM07_IS</stp>
        <stp>4</stp>
        <stp>600369.SH</stp>
        <stp>9</stp>
        <stp>12/31/2012</stp>
        <stp>1</stp>
        <tr r="J2190" s="1"/>
      </tp>
      <tp>
        <v>118568746.95999999</v>
        <stp/>
        <stp>EM_S_STM07_IS</stp>
        <stp>4</stp>
        <stp>600358.SH</stp>
        <stp>9</stp>
        <stp>12/31/2013</stp>
        <stp>1</stp>
        <tr r="K2180" s="1"/>
      </tp>
      <tp>
        <v>980410882.32000005</v>
        <stp/>
        <stp>EM_S_STM07_IS</stp>
        <stp>4</stp>
        <stp>600359.SH</stp>
        <stp>9</stp>
        <stp>12/31/2012</stp>
        <stp>1</stp>
        <tr r="J2181" s="1"/>
      </tp>
      <tp>
        <v>26169215694.619999</v>
        <stp/>
        <stp>EM_S_STM07_IS</stp>
        <stp>4</stp>
        <stp>600348.SH</stp>
        <stp>9</stp>
        <stp>12/31/2013</stp>
        <stp>1</stp>
        <tr r="K2172" s="1"/>
      </tp>
      <tp>
        <v>1569074164.6700001</v>
        <stp/>
        <stp>EM_S_STM07_IS</stp>
        <stp>4</stp>
        <stp>600338.SH</stp>
        <stp>9</stp>
        <stp>12/31/2013</stp>
        <stp>1</stp>
        <tr r="K2166" s="1"/>
      </tp>
      <tp>
        <v>3189231284.25</v>
        <stp/>
        <stp>EM_S_STM07_IS</stp>
        <stp>4</stp>
        <stp>600339.SH</stp>
        <stp>9</stp>
        <stp>12/31/2012</stp>
        <stp>1</stp>
        <tr r="J2167" s="1"/>
      </tp>
      <tp>
        <v>2012731375.96</v>
        <stp/>
        <stp>EM_S_STM07_IS</stp>
        <stp>4</stp>
        <stp>600328.SH</stp>
        <stp>9</stp>
        <stp>12/31/2013</stp>
        <stp>1</stp>
        <tr r="K2157" s="1"/>
      </tp>
      <tp>
        <v>5129925987.3599997</v>
        <stp/>
        <stp>EM_S_STM07_IS</stp>
        <stp>4</stp>
        <stp>600329.SH</stp>
        <stp>9</stp>
        <stp>12/31/2012</stp>
        <stp>1</stp>
        <tr r="J2158" s="1"/>
      </tp>
      <tp>
        <v>1178058713.9100001</v>
        <stp/>
        <stp>EM_S_STM07_IS</stp>
        <stp>4</stp>
        <stp>600318.SH</stp>
        <stp>9</stp>
        <stp>12/31/2013</stp>
        <stp>1</stp>
        <tr r="K2148" s="1"/>
      </tp>
      <tp>
        <v>1713399203.1099999</v>
        <stp/>
        <stp>EM_S_STM07_IS</stp>
        <stp>4</stp>
        <stp>600319.SH</stp>
        <stp>9</stp>
        <stp>12/31/2012</stp>
        <stp>1</stp>
        <tr r="J2149" s="1"/>
      </tp>
      <tp>
        <v>9743049747</v>
        <stp/>
        <stp>EM_S_STM07_IS</stp>
        <stp>4</stp>
        <stp>600308.SH</stp>
        <stp>9</stp>
        <stp>12/31/2013</stp>
        <stp>1</stp>
        <tr r="K2139" s="1"/>
      </tp>
      <tp>
        <v>15942126516.790001</v>
        <stp/>
        <stp>EM_S_STM07_IS</stp>
        <stp>4</stp>
        <stp>600309.SH</stp>
        <stp>9</stp>
        <stp>12/31/2012</stp>
        <stp>1</stp>
        <tr r="J2140" s="1"/>
      </tp>
      <tp>
        <v>1365446336.3099999</v>
        <stp/>
        <stp>EM_S_STM07_IS</stp>
        <stp>4</stp>
        <stp>600398.SH</stp>
        <stp>9</stp>
        <stp>12/31/2013</stp>
        <stp>1</stp>
        <tr r="K2216" s="1"/>
      </tp>
      <tp>
        <v>4911707818.3699999</v>
        <stp/>
        <stp>EM_S_STM07_IS</stp>
        <stp>4</stp>
        <stp>600399.SH</stp>
        <stp>9</stp>
        <stp>12/31/2012</stp>
        <stp>1</stp>
        <tr r="J2217" s="1"/>
      </tp>
      <tp>
        <v>5568211847.21</v>
        <stp/>
        <stp>EM_S_STM07_IS</stp>
        <stp>4</stp>
        <stp>600388.SH</stp>
        <stp>9</stp>
        <stp>12/31/2013</stp>
        <stp>1</stp>
        <tr r="K2207" s="1"/>
      </tp>
      <tp>
        <v>3007905374.8400002</v>
        <stp/>
        <stp>EM_S_STM07_IS</stp>
        <stp>4</stp>
        <stp>600389.SH</stp>
        <stp>9</stp>
        <stp>12/31/2012</stp>
        <stp>1</stp>
        <tr r="J2208" s="1"/>
      </tp>
      <tp>
        <v>1634801059.8399999</v>
        <stp/>
        <stp>EM_S_STM07_IS</stp>
        <stp>4</stp>
        <stp>603878.SH</stp>
        <stp>9</stp>
        <stp>12/31/2013</stp>
        <stp>1</stp>
        <tr r="K3037" s="1"/>
      </tp>
      <tp>
        <v>2072432900</v>
        <stp/>
        <stp>EM_S_STM07_IS</stp>
        <stp>4</stp>
        <stp>603868.SH</stp>
        <stp>9</stp>
        <stp>12/31/2013</stp>
        <stp>1</stp>
        <tr r="K3034" s="1"/>
      </tp>
      <tp>
        <v>303786458.31</v>
        <stp/>
        <stp>EM_S_STM07_IS</stp>
        <stp>4</stp>
        <stp>603869.SH</stp>
        <stp>9</stp>
        <stp>12/31/2012</stp>
        <stp>1</stp>
        <tr r="J3035" s="1"/>
      </tp>
      <tp>
        <v>8591698813.5300007</v>
        <stp/>
        <stp>EM_S_STM07_IS</stp>
        <stp>4</stp>
        <stp>603858.SH</stp>
        <stp>9</stp>
        <stp>12/31/2013</stp>
        <stp>1</stp>
        <tr r="K3030" s="1"/>
      </tp>
      <tp>
        <v>288509818.37</v>
        <stp/>
        <stp>EM_S_STM07_IS</stp>
        <stp>4</stp>
        <stp>603859.SH</stp>
        <stp>9</stp>
        <stp>12/31/2012</stp>
        <stp>1</stp>
        <tr r="J3031" s="1"/>
      </tp>
      <tp>
        <v>457379177.25999999</v>
        <stp/>
        <stp>EM_S_STM07_IS</stp>
        <stp>4</stp>
        <stp>603838.SH</stp>
        <stp>9</stp>
        <stp>12/31/2013</stp>
        <stp>1</stp>
        <tr r="K3028" s="1"/>
      </tp>
      <tp>
        <v>1707883800</v>
        <stp/>
        <stp>EM_S_STM07_IS</stp>
        <stp>4</stp>
        <stp>603828.SH</stp>
        <stp>9</stp>
        <stp>12/31/2013</stp>
        <stp>1</stp>
        <tr r="K3027" s="1"/>
      </tp>
      <tp>
        <v>1017069203.53</v>
        <stp/>
        <stp>EM_S_STM07_IS</stp>
        <stp>4</stp>
        <stp>603818.SH</stp>
        <stp>9</stp>
        <stp>12/31/2013</stp>
        <stp>1</stp>
        <tr r="K3023" s="1"/>
      </tp>
      <tp>
        <v>579592046.13</v>
        <stp/>
        <stp>EM_S_STM07_IS</stp>
        <stp>4</stp>
        <stp>603819.SH</stp>
        <stp>9</stp>
        <stp>12/31/2012</stp>
        <stp>1</stp>
        <tr r="J3024" s="1"/>
      </tp>
      <tp>
        <v>710406628.15999997</v>
        <stp/>
        <stp>EM_S_STM07_IS</stp>
        <stp>4</stp>
        <stp>603808.SH</stp>
        <stp>9</stp>
        <stp>12/31/2013</stp>
        <stp>1</stp>
        <tr r="K3021" s="1"/>
      </tp>
      <tp>
        <v>649665754.83000004</v>
        <stp/>
        <stp>EM_S_STM07_IS</stp>
        <stp>4</stp>
        <stp>603898.SH</stp>
        <stp>9</stp>
        <stp>12/31/2013</stp>
        <stp>1</stp>
        <tr r="K3044" s="1"/>
      </tp>
      <tp>
        <v>1899583321.1400001</v>
        <stp/>
        <stp>EM_S_STM07_IS</stp>
        <stp>4</stp>
        <stp>603899.SH</stp>
        <stp>9</stp>
        <stp>12/31/2012</stp>
        <stp>1</stp>
        <tr r="J3045" s="1"/>
      </tp>
      <tp>
        <v>455683705.01999998</v>
        <stp/>
        <stp>EM_S_STM07_IS</stp>
        <stp>4</stp>
        <stp>603888.SH</stp>
        <stp>9</stp>
        <stp>12/31/2013</stp>
        <stp>1</stp>
        <tr r="K3042" s="1"/>
      </tp>
      <tp>
        <v>1488790772.1700001</v>
        <stp/>
        <stp>EM_S_STM07_IS</stp>
        <stp>4</stp>
        <stp>603889.SH</stp>
        <stp>9</stp>
        <stp>12/31/2012</stp>
        <stp>1</stp>
        <tr r="J3043" s="1"/>
      </tp>
      <tp>
        <v>2141403815.28</v>
        <stp/>
        <stp>EM_S_STM07_IS</stp>
        <stp>4</stp>
        <stp>603979.SH</stp>
        <stp>9</stp>
        <stp>12/31/2012</stp>
        <stp>1</stp>
        <tr r="J3060" s="1"/>
      </tp>
      <tp>
        <v>1263564157.6199999</v>
        <stp/>
        <stp>EM_S_STM07_IS</stp>
        <stp>4</stp>
        <stp>603968.SH</stp>
        <stp>9</stp>
        <stp>12/31/2013</stp>
        <stp>1</stp>
        <tr r="K3057" s="1"/>
      </tp>
      <tp>
        <v>1330899092.3499999</v>
        <stp/>
        <stp>EM_S_STM07_IS</stp>
        <stp>4</stp>
        <stp>603969.SH</stp>
        <stp>9</stp>
        <stp>12/31/2012</stp>
        <stp>1</stp>
        <tr r="J3058" s="1"/>
      </tp>
      <tp>
        <v>2169378255.0599999</v>
        <stp/>
        <stp>EM_S_STM07_IS</stp>
        <stp>4</stp>
        <stp>603958.SH</stp>
        <stp>9</stp>
        <stp>12/31/2013</stp>
        <stp>1</stp>
        <tr r="K3055" s="1"/>
      </tp>
      <tp>
        <v>445129078.87</v>
        <stp/>
        <stp>EM_S_STM07_IS</stp>
        <stp>4</stp>
        <stp>603959.SH</stp>
        <stp>9</stp>
        <stp>12/31/2012</stp>
        <stp>1</stp>
        <tr r="J3056" s="1"/>
      </tp>
      <tp>
        <v>1539478430.5699999</v>
        <stp/>
        <stp>EM_S_STM07_IS</stp>
        <stp>4</stp>
        <stp>603939.SH</stp>
        <stp>9</stp>
        <stp>12/31/2012</stp>
        <stp>1</stp>
        <tr r="J3054" s="1"/>
      </tp>
      <tp>
        <v>826203924.20000005</v>
        <stp/>
        <stp>EM_S_STM07_IS</stp>
        <stp>4</stp>
        <stp>603928.SH</stp>
        <stp>9</stp>
        <stp>12/31/2013</stp>
        <stp>1</stp>
        <tr r="K3051" s="1"/>
      </tp>
      <tp>
        <v>675464084.99000001</v>
        <stp/>
        <stp>EM_S_STM07_IS</stp>
        <stp>4</stp>
        <stp>603929.SH</stp>
        <stp>9</stp>
        <stp>12/31/2012</stp>
        <stp>1</stp>
        <tr r="J3052" s="1"/>
      </tp>
      <tp>
        <v>580458204.17999995</v>
        <stp/>
        <stp>EM_S_STM07_IS</stp>
        <stp>4</stp>
        <stp>603918.SH</stp>
        <stp>9</stp>
        <stp>12/31/2013</stp>
        <stp>1</stp>
        <tr r="K3049" s="1"/>
      </tp>
      <tp>
        <v>975583929.61000001</v>
        <stp/>
        <stp>EM_S_STM07_IS</stp>
        <stp>4</stp>
        <stp>603919.SH</stp>
        <stp>9</stp>
        <stp>12/31/2012</stp>
        <stp>1</stp>
        <tr r="J3050" s="1"/>
      </tp>
      <tp>
        <v>204317491.06999999</v>
        <stp/>
        <stp>EM_S_STM07_IS</stp>
        <stp>4</stp>
        <stp>603909.SH</stp>
        <stp>9</stp>
        <stp>12/31/2012</stp>
        <stp>1</stp>
        <tr r="J3048" s="1"/>
      </tp>
      <tp>
        <v>400261848.31</v>
        <stp/>
        <stp>EM_S_STM07_IS</stp>
        <stp>4</stp>
        <stp>603998.SH</stp>
        <stp>9</stp>
        <stp>12/31/2013</stp>
        <stp>1</stp>
        <tr r="K3069" s="1"/>
      </tp>
      <tp>
        <v>748028373.41999996</v>
        <stp/>
        <stp>EM_S_STM07_IS</stp>
        <stp>4</stp>
        <stp>603999.SH</stp>
        <stp>9</stp>
        <stp>12/31/2012</stp>
        <stp>1</stp>
        <tr r="J3070" s="1"/>
      </tp>
      <tp>
        <v>380224803.93000001</v>
        <stp/>
        <stp>EM_S_STM07_IS</stp>
        <stp>4</stp>
        <stp>603988.SH</stp>
        <stp>9</stp>
        <stp>12/31/2013</stp>
        <stp>1</stp>
        <tr r="K3063" s="1"/>
      </tp>
      <tp>
        <v>866496281.22000003</v>
        <stp/>
        <stp>EM_S_STM07_IS</stp>
        <stp>4</stp>
        <stp>603989.SH</stp>
        <stp>9</stp>
        <stp>12/31/2012</stp>
        <stp>1</stp>
        <tr r="J3064" s="1"/>
      </tp>
      <tp>
        <v>326536988.18000001</v>
        <stp/>
        <stp>EM_S_STM07_IS</stp>
        <stp>4</stp>
        <stp>603579.SH</stp>
        <stp>9</stp>
        <stp>12/31/2012</stp>
        <stp>1</stp>
        <tr r="J2969" s="1"/>
      </tp>
      <tp>
        <v>530521759.73000002</v>
        <stp/>
        <stp>EM_S_STM07_IS</stp>
        <stp>4</stp>
        <stp>603568.SH</stp>
        <stp>9</stp>
        <stp>12/31/2013</stp>
        <stp>1</stp>
        <tr r="K2966" s="1"/>
      </tp>
      <tp>
        <v>2157082961.6999998</v>
        <stp/>
        <stp>EM_S_STM07_IS</stp>
        <stp>4</stp>
        <stp>603569.SH</stp>
        <stp>9</stp>
        <stp>12/31/2012</stp>
        <stp>1</stp>
        <tr r="J2967" s="1"/>
      </tp>
      <tp>
        <v>558280097.80999994</v>
        <stp/>
        <stp>EM_S_STM07_IS</stp>
        <stp>4</stp>
        <stp>603558.SH</stp>
        <stp>9</stp>
        <stp>12/31/2013</stp>
        <stp>1</stp>
        <tr r="K2962" s="1"/>
      </tp>
      <tp>
        <v>362969702.04000002</v>
        <stp/>
        <stp>EM_S_STM07_IS</stp>
        <stp>4</stp>
        <stp>603559.SH</stp>
        <stp>9</stp>
        <stp>12/31/2012</stp>
        <stp>1</stp>
        <tr r="J2963" s="1"/>
      </tp>
      <tp>
        <v>451899764.93000001</v>
        <stp/>
        <stp>EM_S_STM07_IS</stp>
        <stp>4</stp>
        <stp>603528.SH</stp>
        <stp>9</stp>
        <stp>12/31/2013</stp>
        <stp>1</stp>
        <tr r="K2959" s="1"/>
      </tp>
      <tp>
        <v>746253053.88999999</v>
        <stp/>
        <stp>EM_S_STM07_IS</stp>
        <stp>4</stp>
        <stp>603518.SH</stp>
        <stp>9</stp>
        <stp>12/31/2013</stp>
        <stp>1</stp>
        <tr r="K2956" s="1"/>
      </tp>
      <tp>
        <v>528857739.72000003</v>
        <stp/>
        <stp>EM_S_STM07_IS</stp>
        <stp>4</stp>
        <stp>603519.SH</stp>
        <stp>9</stp>
        <stp>12/31/2012</stp>
        <stp>1</stp>
        <tr r="J2957" s="1"/>
      </tp>
      <tp>
        <v>436085925.69</v>
        <stp/>
        <stp>EM_S_STM07_IS</stp>
        <stp>4</stp>
        <stp>603508.SH</stp>
        <stp>9</stp>
        <stp>12/31/2013</stp>
        <stp>1</stp>
        <tr r="K2954" s="1"/>
      </tp>
      <tp>
        <v>1393337992.9100001</v>
        <stp/>
        <stp>EM_S_STM07_IS</stp>
        <stp>4</stp>
        <stp>603598.SH</stp>
        <stp>9</stp>
        <stp>12/31/2013</stp>
        <stp>1</stp>
        <tr r="K2973" s="1"/>
      </tp>
      <tp>
        <v>943683967.82000005</v>
        <stp/>
        <stp>EM_S_STM07_IS</stp>
        <stp>4</stp>
        <stp>603599.SH</stp>
        <stp>9</stp>
        <stp>12/31/2012</stp>
        <stp>1</stp>
        <tr r="J2974" s="1"/>
      </tp>
      <tp>
        <v>782009898.91999996</v>
        <stp/>
        <stp>EM_S_STM07_IS</stp>
        <stp>4</stp>
        <stp>603588.SH</stp>
        <stp>9</stp>
        <stp>12/31/2013</stp>
        <stp>1</stp>
        <tr r="K2971" s="1"/>
      </tp>
      <tp>
        <v>2506547079.9499998</v>
        <stp/>
        <stp>EM_S_STM07_IS</stp>
        <stp>4</stp>
        <stp>603589.SH</stp>
        <stp>9</stp>
        <stp>12/31/2012</stp>
        <stp>1</stp>
        <tr r="J2972" s="1"/>
      </tp>
      <tp>
        <v>804436377.90999997</v>
        <stp/>
        <stp>EM_S_STM07_IS</stp>
        <stp>4</stp>
        <stp>603678.SH</stp>
        <stp>9</stp>
        <stp>12/31/2013</stp>
        <stp>1</stp>
        <tr r="K2993" s="1"/>
      </tp>
      <tp>
        <v>550626692.61000001</v>
        <stp/>
        <stp>EM_S_STM07_IS</stp>
        <stp>4</stp>
        <stp>603668.SH</stp>
        <stp>9</stp>
        <stp>12/31/2013</stp>
        <stp>1</stp>
        <tr r="K2991" s="1"/>
      </tp>
      <tp>
        <v>468279841.29000002</v>
        <stp/>
        <stp>EM_S_STM07_IS</stp>
        <stp>4</stp>
        <stp>603669.SH</stp>
        <stp>9</stp>
        <stp>12/31/2012</stp>
        <stp>1</stp>
        <tr r="J2992" s="1"/>
      </tp>
      <tp>
        <v>409364583.29000002</v>
        <stp/>
        <stp>EM_S_STM07_IS</stp>
        <stp>4</stp>
        <stp>603658.SH</stp>
        <stp>9</stp>
        <stp>12/31/2013</stp>
        <stp>1</stp>
        <tr r="K2987" s="1"/>
      </tp>
      <tp>
        <v>835270375.01999998</v>
        <stp/>
        <stp>EM_S_STM07_IS</stp>
        <stp>4</stp>
        <stp>603639.SH</stp>
        <stp>9</stp>
        <stp>12/31/2012</stp>
        <stp>1</stp>
        <tr r="J2986" s="1"/>
      </tp>
      <tp>
        <v>453840578.69</v>
        <stp/>
        <stp>EM_S_STM07_IS</stp>
        <stp>4</stp>
        <stp>603628.SH</stp>
        <stp>9</stp>
        <stp>12/31/2013</stp>
        <stp>1</stp>
        <tr r="K2983" s="1"/>
      </tp>
      <tp>
        <v>2407779037.2800002</v>
        <stp/>
        <stp>EM_S_STM07_IS</stp>
        <stp>4</stp>
        <stp>603618.SH</stp>
        <stp>9</stp>
        <stp>12/31/2013</stp>
        <stp>1</stp>
        <tr r="K2982" s="1"/>
      </tp>
      <tp>
        <v>1509717402</v>
        <stp/>
        <stp>EM_S_STM07_IS</stp>
        <stp>4</stp>
        <stp>603608.SH</stp>
        <stp>9</stp>
        <stp>12/31/2013</stp>
        <stp>1</stp>
        <tr r="K2978" s="1"/>
      </tp>
      <tp>
        <v>8138519510.3500004</v>
        <stp/>
        <stp>EM_S_STM07_IS</stp>
        <stp>4</stp>
        <stp>603609.SH</stp>
        <stp>9</stp>
        <stp>12/31/2012</stp>
        <stp>1</stp>
        <tr r="J2979" s="1"/>
      </tp>
      <tp>
        <v>1044449461.0700001</v>
        <stp/>
        <stp>EM_S_STM07_IS</stp>
        <stp>4</stp>
        <stp>603698.SH</stp>
        <stp>9</stp>
        <stp>12/31/2013</stp>
        <stp>1</stp>
        <tr r="K2999" s="1"/>
      </tp>
      <tp>
        <v>2198251817.5</v>
        <stp/>
        <stp>EM_S_STM07_IS</stp>
        <stp>4</stp>
        <stp>603699.SH</stp>
        <stp>9</stp>
        <stp>12/31/2012</stp>
        <stp>1</stp>
        <tr r="J3000" s="1"/>
      </tp>
      <tp>
        <v>339019748.33999997</v>
        <stp/>
        <stp>EM_S_STM07_IS</stp>
        <stp>4</stp>
        <stp>603688.SH</stp>
        <stp>9</stp>
        <stp>12/31/2013</stp>
        <stp>1</stp>
        <tr r="K2995" s="1"/>
      </tp>
      <tp>
        <v>1379994551.3199999</v>
        <stp/>
        <stp>EM_S_STM07_IS</stp>
        <stp>4</stp>
        <stp>603689.SH</stp>
        <stp>9</stp>
        <stp>12/31/2012</stp>
        <stp>1</stp>
        <tr r="J2996" s="1"/>
      </tp>
      <tp>
        <v>585359843.65999997</v>
        <stp/>
        <stp>EM_S_STM07_IS</stp>
        <stp>4</stp>
        <stp>603778.SH</stp>
        <stp>9</stp>
        <stp>12/31/2013</stp>
        <stp>1</stp>
        <tr r="K3013" s="1"/>
      </tp>
      <tp>
        <v>797766010.78999996</v>
        <stp/>
        <stp>EM_S_STM07_IS</stp>
        <stp>4</stp>
        <stp>603779.SH</stp>
        <stp>9</stp>
        <stp>12/31/2012</stp>
        <stp>1</stp>
        <tr r="J3014" s="1"/>
      </tp>
      <tp>
        <v>206432714.03</v>
        <stp/>
        <stp>EM_S_STM07_IS</stp>
        <stp>4</stp>
        <stp>603738.SH</stp>
        <stp>9</stp>
        <stp>12/31/2013</stp>
        <stp>1</stp>
        <tr r="K3010" s="1"/>
      </tp>
      <tp>
        <v>859876280.51999998</v>
        <stp/>
        <stp>EM_S_STM07_IS</stp>
        <stp>4</stp>
        <stp>603729.SH</stp>
        <stp>9</stp>
        <stp>12/31/2012</stp>
        <stp>1</stp>
        <tr r="J3008" s="1"/>
      </tp>
      <tp>
        <v>318792688.20999998</v>
        <stp/>
        <stp>EM_S_STM07_IS</stp>
        <stp>4</stp>
        <stp>603718.SH</stp>
        <stp>9</stp>
        <stp>12/31/2013</stp>
        <stp>1</stp>
        <tr r="K3005" s="1"/>
      </tp>
      <tp>
        <v>8975352765.1700001</v>
        <stp/>
        <stp>EM_S_STM07_IS</stp>
        <stp>4</stp>
        <stp>603708.SH</stp>
        <stp>9</stp>
        <stp>12/31/2013</stp>
        <stp>1</stp>
        <tr r="K3003" s="1"/>
      </tp>
      <tp>
        <v>666414480.60000002</v>
        <stp/>
        <stp>EM_S_STM07_IS</stp>
        <stp>4</stp>
        <stp>603798.SH</stp>
        <stp>9</stp>
        <stp>12/31/2013</stp>
        <stp>1</stp>
        <tr r="K3017" s="1"/>
      </tp>
      <tp>
        <v>3533460282.6999998</v>
        <stp/>
        <stp>EM_S_STM07_IS</stp>
        <stp>4</stp>
        <stp>603799.SH</stp>
        <stp>9</stp>
        <stp>12/31/2012</stp>
        <stp>1</stp>
        <tr r="J3018" s="1"/>
      </tp>
      <tp>
        <v>447942914.63</v>
        <stp/>
        <stp>EM_S_STM07_IS</stp>
        <stp>4</stp>
        <stp>603788.SH</stp>
        <stp>9</stp>
        <stp>12/31/2013</stp>
        <stp>1</stp>
        <tr r="K3015" s="1"/>
      </tp>
      <tp>
        <v>759815286.07000005</v>
        <stp/>
        <stp>EM_S_STM07_IS</stp>
        <stp>4</stp>
        <stp>603789.SH</stp>
        <stp>9</stp>
        <stp>12/31/2012</stp>
        <stp>1</stp>
        <tr r="J3016" s="1"/>
      </tp>
      <tp>
        <v>1245383693.3399999</v>
        <stp/>
        <stp>EM_S_STM07_IS</stp>
        <stp>4</stp>
        <stp>603069.SH</stp>
        <stp>9</stp>
        <stp>12/31/2012</stp>
        <stp>1</stp>
        <tr r="J2881" s="1"/>
      </tp>
      <tp>
        <v>345093148.81</v>
        <stp/>
        <stp>EM_S_STM07_IS</stp>
        <stp>4</stp>
        <stp>603058.SH</stp>
        <stp>9</stp>
        <stp>12/31/2013</stp>
        <stp>1</stp>
        <tr r="K2877" s="1"/>
      </tp>
      <tp>
        <v>432741123.69999999</v>
        <stp/>
        <stp>EM_S_STM07_IS</stp>
        <stp>4</stp>
        <stp>603038.SH</stp>
        <stp>9</stp>
        <stp>12/31/2013</stp>
        <stp>1</stp>
        <tr r="K2875" s="1"/>
      </tp>
      <tp>
        <v>189210782.88</v>
        <stp/>
        <stp>EM_S_STM07_IS</stp>
        <stp>4</stp>
        <stp>603039.SH</stp>
        <stp>9</stp>
        <stp>12/31/2012</stp>
        <stp>1</stp>
        <tr r="J2876" s="1"/>
      </tp>
      <tp>
        <v>607485105.05999994</v>
        <stp/>
        <stp>EM_S_STM07_IS</stp>
        <stp>4</stp>
        <stp>603028.SH</stp>
        <stp>9</stp>
        <stp>12/31/2013</stp>
        <stp>1</stp>
        <tr r="K2867" s="1"/>
      </tp>
      <tp>
        <v>488488380.20999998</v>
        <stp/>
        <stp>EM_S_STM07_IS</stp>
        <stp>4</stp>
        <stp>603029.SH</stp>
        <stp>9</stp>
        <stp>12/31/2012</stp>
        <stp>1</stp>
        <tr r="J2868" s="1"/>
      </tp>
      <tp>
        <v>1145875300</v>
        <stp/>
        <stp>EM_S_STM07_IS</stp>
        <stp>4</stp>
        <stp>603018.SH</stp>
        <stp>9</stp>
        <stp>12/31/2013</stp>
        <stp>1</stp>
        <tr r="K2858" s="1"/>
      </tp>
      <tp>
        <v>1659788381.3900001</v>
        <stp/>
        <stp>EM_S_STM07_IS</stp>
        <stp>4</stp>
        <stp>603019.SH</stp>
        <stp>9</stp>
        <stp>12/31/2012</stp>
        <stp>1</stp>
        <tr r="J2859" s="1"/>
      </tp>
      <tp>
        <v>1021894171.85</v>
        <stp/>
        <stp>EM_S_STM07_IS</stp>
        <stp>4</stp>
        <stp>603008.SH</stp>
        <stp>9</stp>
        <stp>12/31/2013</stp>
        <stp>1</stp>
        <tr r="K2850" s="1"/>
      </tp>
      <tp>
        <v>419417368.75999999</v>
        <stp/>
        <stp>EM_S_STM07_IS</stp>
        <stp>4</stp>
        <stp>603009.SH</stp>
        <stp>9</stp>
        <stp>12/31/2012</stp>
        <stp>1</stp>
        <tr r="J2851" s="1"/>
      </tp>
      <tp>
        <v>1208828063.55</v>
        <stp/>
        <stp>EM_S_STM07_IS</stp>
        <stp>4</stp>
        <stp>603098.SH</stp>
        <stp>9</stp>
        <stp>12/31/2013</stp>
        <stp>1</stp>
        <tr r="K2886" s="1"/>
      </tp>
      <tp>
        <v>250018200</v>
        <stp/>
        <stp>EM_S_STM07_IS</stp>
        <stp>4</stp>
        <stp>603099.SH</stp>
        <stp>9</stp>
        <stp>12/31/2012</stp>
        <stp>1</stp>
        <tr r="J2887" s="1"/>
      </tp>
      <tp>
        <v>211004590.09</v>
        <stp/>
        <stp>EM_S_STM07_IS</stp>
        <stp>4</stp>
        <stp>603088.SH</stp>
        <stp>9</stp>
        <stp>12/31/2013</stp>
        <stp>1</stp>
        <tr r="K2884" s="1"/>
      </tp>
      <tp>
        <v>628140667.41999996</v>
        <stp/>
        <stp>EM_S_STM07_IS</stp>
        <stp>4</stp>
        <stp>603168.SH</stp>
        <stp>9</stp>
        <stp>12/31/2013</stp>
        <stp>1</stp>
        <tr r="K2905" s="1"/>
      </tp>
      <tp>
        <v>1159250326.3199999</v>
        <stp/>
        <stp>EM_S_STM07_IS</stp>
        <stp>4</stp>
        <stp>603169.SH</stp>
        <stp>9</stp>
        <stp>12/31/2012</stp>
        <stp>1</stp>
        <tr r="J2906" s="1"/>
      </tp>
      <tp>
        <v>448500471.61000001</v>
        <stp/>
        <stp>EM_S_STM07_IS</stp>
        <stp>4</stp>
        <stp>603158.SH</stp>
        <stp>9</stp>
        <stp>12/31/2013</stp>
        <stp>1</stp>
        <tr r="K2899" s="1"/>
      </tp>
      <tp>
        <v>430581363.77999997</v>
        <stp/>
        <stp>EM_S_STM07_IS</stp>
        <stp>4</stp>
        <stp>603159.SH</stp>
        <stp>9</stp>
        <stp>12/31/2012</stp>
        <stp>1</stp>
        <tr r="J2900" s="1"/>
      </tp>
      <tp>
        <v>8533354432.8400002</v>
        <stp/>
        <stp>EM_S_STM07_IS</stp>
        <stp>4</stp>
        <stp>603128.SH</stp>
        <stp>9</stp>
        <stp>12/31/2013</stp>
        <stp>1</stp>
        <tr r="K2897" s="1"/>
      </tp>
      <tp>
        <v>4982140912</v>
        <stp/>
        <stp>EM_S_STM07_IS</stp>
        <stp>4</stp>
        <stp>603118.SH</stp>
        <stp>9</stp>
        <stp>12/31/2013</stp>
        <stp>1</stp>
        <tr r="K2894" s="1"/>
      </tp>
      <tp>
        <v>1025889526.97</v>
        <stp/>
        <stp>EM_S_STM07_IS</stp>
        <stp>4</stp>
        <stp>603108.SH</stp>
        <stp>9</stp>
        <stp>12/31/2013</stp>
        <stp>1</stp>
        <tr r="K2890" s="1"/>
      </tp>
      <tp>
        <v>3394960511.8800001</v>
        <stp/>
        <stp>EM_S_STM07_IS</stp>
        <stp>4</stp>
        <stp>603198.SH</stp>
        <stp>9</stp>
        <stp>12/31/2013</stp>
        <stp>1</stp>
        <tr r="K2910" s="1"/>
      </tp>
      <tp>
        <v>386307282.08999997</v>
        <stp/>
        <stp>EM_S_STM07_IS</stp>
        <stp>4</stp>
        <stp>603199.SH</stp>
        <stp>9</stp>
        <stp>12/31/2012</stp>
        <stp>1</stp>
        <tr r="J2911" s="1"/>
      </tp>
      <tp>
        <v>1910894624.8299999</v>
        <stp/>
        <stp>EM_S_STM07_IS</stp>
        <stp>4</stp>
        <stp>603188.SH</stp>
        <stp>9</stp>
        <stp>12/31/2013</stp>
        <stp>1</stp>
        <tr r="K2908" s="1"/>
      </tp>
      <tp>
        <v>131398988.22</v>
        <stp/>
        <stp>EM_S_STM07_IS</stp>
        <stp>4</stp>
        <stp>603189.SH</stp>
        <stp>9</stp>
        <stp>12/31/2012</stp>
        <stp>1</stp>
        <tr r="J2909" s="1"/>
      </tp>
      <tp>
        <v>291766488.38999999</v>
        <stp/>
        <stp>EM_S_STM07_IS</stp>
        <stp>4</stp>
        <stp>603268.SH</stp>
        <stp>9</stp>
        <stp>12/31/2013</stp>
        <stp>1</stp>
        <tr r="K2921" s="1"/>
      </tp>
      <tp>
        <v>471035075.38</v>
        <stp/>
        <stp>EM_S_STM07_IS</stp>
        <stp>4</stp>
        <stp>603258.SH</stp>
        <stp>9</stp>
        <stp>12/31/2013</stp>
        <stp>1</stp>
        <tr r="K2919" s="1"/>
      </tp>
      <tp>
        <v>294292569.81</v>
        <stp/>
        <stp>EM_S_STM07_IS</stp>
        <stp>4</stp>
        <stp>603239.SH</stp>
        <stp>9</stp>
        <stp>12/31/2012</stp>
        <stp>1</stp>
        <tr r="J2918" s="1"/>
      </tp>
      <tp>
        <v>1760528085.29</v>
        <stp/>
        <stp>EM_S_STM07_IS</stp>
        <stp>4</stp>
        <stp>603228.SH</stp>
        <stp>9</stp>
        <stp>12/31/2013</stp>
        <stp>1</stp>
        <tr r="K2917" s="1"/>
      </tp>
      <tp>
        <v>1085644901.2</v>
        <stp/>
        <stp>EM_S_STM07_IS</stp>
        <stp>4</stp>
        <stp>603218.SH</stp>
        <stp>9</stp>
        <stp>12/31/2013</stp>
        <stp>1</stp>
        <tr r="K2913" s="1"/>
      </tp>
      <tp>
        <v>5570406217.4899998</v>
        <stp/>
        <stp>EM_S_STM07_IS</stp>
        <stp>4</stp>
        <stp>603298.SH</stp>
        <stp>9</stp>
        <stp>12/31/2013</stp>
        <stp>1</stp>
        <tr r="K2923" s="1"/>
      </tp>
      <tp>
        <v>2498469191.21</v>
        <stp/>
        <stp>EM_S_STM07_IS</stp>
        <stp>4</stp>
        <stp>603299.SH</stp>
        <stp>9</stp>
        <stp>12/31/2012</stp>
        <stp>1</stp>
        <tr r="J2924" s="1"/>
      </tp>
      <tp>
        <v>8401589320.8599997</v>
        <stp/>
        <stp>EM_S_STM07_IS</stp>
        <stp>4</stp>
        <stp>603288.SH</stp>
        <stp>9</stp>
        <stp>12/31/2013</stp>
        <stp>1</stp>
        <tr r="K2922" s="1"/>
      </tp>
      <tp>
        <v>4547800364.25</v>
        <stp/>
        <stp>EM_S_STM07_IS</stp>
        <stp>4</stp>
        <stp>603368.SH</stp>
        <stp>9</stp>
        <stp>12/31/2013</stp>
        <stp>1</stp>
        <tr r="K2943" s="1"/>
      </tp>
      <tp>
        <v>2593756842.8800001</v>
        <stp/>
        <stp>EM_S_STM07_IS</stp>
        <stp>4</stp>
        <stp>603369.SH</stp>
        <stp>9</stp>
        <stp>12/31/2012</stp>
        <stp>1</stp>
        <tr r="J2944" s="1"/>
      </tp>
      <tp>
        <v>341228365.12</v>
        <stp/>
        <stp>EM_S_STM07_IS</stp>
        <stp>4</stp>
        <stp>603338.SH</stp>
        <stp>9</stp>
        <stp>12/31/2013</stp>
        <stp>1</stp>
        <tr r="K2939" s="1"/>
      </tp>
      <tp>
        <v>633849363.32000005</v>
        <stp/>
        <stp>EM_S_STM07_IS</stp>
        <stp>4</stp>
        <stp>603339.SH</stp>
        <stp>9</stp>
        <stp>12/31/2012</stp>
        <stp>1</stp>
        <tr r="J2940" s="1"/>
      </tp>
      <tp>
        <v>2593490167.9899998</v>
        <stp/>
        <stp>EM_S_STM07_IS</stp>
        <stp>4</stp>
        <stp>603328.SH</stp>
        <stp>9</stp>
        <stp>12/31/2013</stp>
        <stp>1</stp>
        <tr r="K2936" s="1"/>
      </tp>
      <tp>
        <v>383529143.82999998</v>
        <stp/>
        <stp>EM_S_STM07_IS</stp>
        <stp>4</stp>
        <stp>603318.SH</stp>
        <stp>9</stp>
        <stp>12/31/2013</stp>
        <stp>1</stp>
        <tr r="K2932" s="1"/>
      </tp>
      <tp>
        <v>355033759.82999998</v>
        <stp/>
        <stp>EM_S_STM07_IS</stp>
        <stp>4</stp>
        <stp>603319.SH</stp>
        <stp>9</stp>
        <stp>12/31/2012</stp>
        <stp>1</stp>
        <tr r="J2933" s="1"/>
      </tp>
      <tp>
        <v>1333857614.8900001</v>
        <stp/>
        <stp>EM_S_STM07_IS</stp>
        <stp>4</stp>
        <stp>603308.SH</stp>
        <stp>9</stp>
        <stp>12/31/2013</stp>
        <stp>1</stp>
        <tr r="K2927" s="1"/>
      </tp>
      <tp>
        <v>387220714.74000001</v>
        <stp/>
        <stp>EM_S_STM07_IS</stp>
        <stp>4</stp>
        <stp>603309.SH</stp>
        <stp>9</stp>
        <stp>12/31/2012</stp>
        <stp>1</stp>
        <tr r="J2928" s="1"/>
      </tp>
      <tp>
        <v>278114141.86000001</v>
        <stp/>
        <stp>EM_S_STM07_IS</stp>
        <stp>4</stp>
        <stp>603398.SH</stp>
        <stp>9</stp>
        <stp>12/31/2013</stp>
        <stp>1</stp>
        <tr r="K2948" s="1"/>
      </tp>
      <tp>
        <v>2582212565.77</v>
        <stp/>
        <stp>EM_S_STM07_IS</stp>
        <stp>4</stp>
        <stp>603399.SH</stp>
        <stp>9</stp>
        <stp>12/31/2012</stp>
        <stp>1</stp>
        <tr r="J2949" s="1"/>
      </tp>
      <tp>
        <v>410367724.18000001</v>
        <stp/>
        <stp>EM_S_STM07_IS</stp>
        <stp>4</stp>
        <stp>603389.SH</stp>
        <stp>9</stp>
        <stp>12/31/2012</stp>
        <stp>1</stp>
        <tr r="J2946" s="1"/>
      </tp>
      <tp>
        <v>500147301.07999998</v>
        <stp/>
        <stp>EM_S_STM07_IS</stp>
        <stp>4</stp>
        <stp>002838.SZ</stp>
        <stp>9</stp>
        <stp>12/31/2013</stp>
        <stp>1</stp>
        <tr r="K1296" s="1"/>
      </tp>
      <tp>
        <v>1052538157.51</v>
        <stp/>
        <stp>EM_S_STM07_IS</stp>
        <stp>4</stp>
        <stp>002828.SZ</stp>
        <stp>9</stp>
        <stp>12/31/2013</stp>
        <stp>1</stp>
        <tr r="K1287" s="1"/>
      </tp>
      <tp>
        <v>141392548.16999999</v>
        <stp/>
        <stp>EM_S_STM07_IS</stp>
        <stp>4</stp>
        <stp>002829.SZ</stp>
        <stp>9</stp>
        <stp>12/31/2012</stp>
        <stp>1</stp>
        <tr r="J1288" s="1"/>
      </tp>
      <tp>
        <v>735662288.95000005</v>
        <stp/>
        <stp>EM_S_STM07_IS</stp>
        <stp>4</stp>
        <stp>002818.SZ</stp>
        <stp>9</stp>
        <stp>12/31/2013</stp>
        <stp>1</stp>
        <tr r="K1277" s="1"/>
      </tp>
      <tp>
        <v>501779534.33999997</v>
        <stp/>
        <stp>EM_S_STM07_IS</stp>
        <stp>4</stp>
        <stp>002819.SZ</stp>
        <stp>9</stp>
        <stp>12/31/2012</stp>
        <stp>1</stp>
        <tr r="J1278" s="1"/>
      </tp>
      <tp>
        <v>201464278.91999999</v>
        <stp/>
        <stp>EM_S_STM07_IS</stp>
        <stp>4</stp>
        <stp>002808.SZ</stp>
        <stp>9</stp>
        <stp>12/31/2013</stp>
        <stp>1</stp>
        <tr r="K1268" s="1"/>
      </tp>
      <tp>
        <v>401016998.25</v>
        <stp/>
        <stp>EM_S_STM07_IS</stp>
        <stp>4</stp>
        <stp>002809.SZ</stp>
        <stp>9</stp>
        <stp>12/31/2012</stp>
        <stp>1</stp>
        <tr r="J1269" s="1"/>
      </tp>
      <tp>
        <v>511119180.89999998</v>
        <stp/>
        <stp>EM_S_STM07_IS</stp>
        <stp>4</stp>
        <stp>002438.SZ</stp>
        <stp>9</stp>
        <stp>12/31/2013</stp>
        <stp>1</stp>
        <tr r="K909" s="1"/>
      </tp>
      <tp>
        <v>727811480.71000004</v>
        <stp/>
        <stp>EM_S_STM07_IS</stp>
        <stp>4</stp>
        <stp>002439.SZ</stp>
        <stp>9</stp>
        <stp>12/31/2012</stp>
        <stp>1</stp>
        <tr r="J910" s="1"/>
      </tp>
      <tp>
        <v>824071975.10000002</v>
        <stp/>
        <stp>EM_S_STM07_IS</stp>
        <stp>4</stp>
        <stp>002428.SZ</stp>
        <stp>9</stp>
        <stp>12/31/2013</stp>
        <stp>1</stp>
        <tr r="K899" s="1"/>
      </tp>
      <tp>
        <v>6456908623.5900002</v>
        <stp/>
        <stp>EM_S_STM07_IS</stp>
        <stp>4</stp>
        <stp>002429.SZ</stp>
        <stp>9</stp>
        <stp>12/31/2012</stp>
        <stp>1</stp>
        <tr r="J900" s="1"/>
      </tp>
      <tp>
        <v>1472681059.6400001</v>
        <stp/>
        <stp>EM_S_STM07_IS</stp>
        <stp>4</stp>
        <stp>002418.SZ</stp>
        <stp>9</stp>
        <stp>12/31/2013</stp>
        <stp>1</stp>
        <tr r="K889" s="1"/>
      </tp>
      <tp>
        <v>14377010076.889999</v>
        <stp/>
        <stp>EM_S_STM07_IS</stp>
        <stp>4</stp>
        <stp>002419.SZ</stp>
        <stp>9</stp>
        <stp>12/31/2012</stp>
        <stp>1</stp>
        <tr r="J890" s="1"/>
      </tp>
      <tp>
        <v>3771195106</v>
        <stp/>
        <stp>EM_S_STM07_IS</stp>
        <stp>4</stp>
        <stp>002408.SZ</stp>
        <stp>9</stp>
        <stp>12/31/2013</stp>
        <stp>1</stp>
        <tr r="K879" s="1"/>
      </tp>
      <tp>
        <v>1053752540.97</v>
        <stp/>
        <stp>EM_S_STM07_IS</stp>
        <stp>4</stp>
        <stp>002409.SZ</stp>
        <stp>9</stp>
        <stp>12/31/2012</stp>
        <stp>1</stp>
        <tr r="J880" s="1"/>
      </tp>
      <tp>
        <v>3988017887.8600001</v>
        <stp/>
        <stp>EM_S_STM07_IS</stp>
        <stp>4</stp>
        <stp>002478.SZ</stp>
        <stp>9</stp>
        <stp>12/31/2013</stp>
        <stp>1</stp>
        <tr r="K949" s="1"/>
      </tp>
      <tp>
        <v>2706121160.1599998</v>
        <stp/>
        <stp>EM_S_STM07_IS</stp>
        <stp>4</stp>
        <stp>002479.SZ</stp>
        <stp>9</stp>
        <stp>12/31/2012</stp>
        <stp>1</stp>
        <tr r="J950" s="1"/>
      </tp>
      <tp>
        <v>1455876793.78</v>
        <stp/>
        <stp>EM_S_STM07_IS</stp>
        <stp>4</stp>
        <stp>002468.SZ</stp>
        <stp>9</stp>
        <stp>12/31/2013</stp>
        <stp>1</stp>
        <tr r="K939" s="1"/>
      </tp>
      <tp>
        <v>454766131.81999999</v>
        <stp/>
        <stp>EM_S_STM07_IS</stp>
        <stp>4</stp>
        <stp>002469.SZ</stp>
        <stp>9</stp>
        <stp>12/31/2012</stp>
        <stp>1</stp>
        <tr r="J940" s="1"/>
      </tp>
      <tp>
        <v>502875826.02999997</v>
        <stp/>
        <stp>EM_S_STM07_IS</stp>
        <stp>4</stp>
        <stp>002458.SZ</stp>
        <stp>9</stp>
        <stp>12/31/2013</stp>
        <stp>1</stp>
        <tr r="K929" s="1"/>
      </tp>
      <tp>
        <v>493318048.75999999</v>
        <stp/>
        <stp>EM_S_STM07_IS</stp>
        <stp>4</stp>
        <stp>002459.SZ</stp>
        <stp>9</stp>
        <stp>12/31/2012</stp>
        <stp>1</stp>
        <tr r="J930" s="1"/>
      </tp>
      <tp>
        <v>1109550666.6600001</v>
        <stp/>
        <stp>EM_S_STM07_IS</stp>
        <stp>4</stp>
        <stp>002448.SZ</stp>
        <stp>9</stp>
        <stp>12/31/2013</stp>
        <stp>1</stp>
        <tr r="K919" s="1"/>
      </tp>
      <tp>
        <v>947972381.37</v>
        <stp/>
        <stp>EM_S_STM07_IS</stp>
        <stp>4</stp>
        <stp>002449.SZ</stp>
        <stp>9</stp>
        <stp>12/31/2012</stp>
        <stp>1</stp>
        <tr r="J920" s="1"/>
      </tp>
      <tp>
        <v>4807436459.7600002</v>
        <stp/>
        <stp>EM_S_STM07_IS</stp>
        <stp>4</stp>
        <stp>002498.SZ</stp>
        <stp>9</stp>
        <stp>12/31/2013</stp>
        <stp>1</stp>
        <tr r="K969" s="1"/>
      </tp>
      <tp>
        <v>468203296.75999999</v>
        <stp/>
        <stp>EM_S_STM07_IS</stp>
        <stp>4</stp>
        <stp>002499.SZ</stp>
        <stp>9</stp>
        <stp>12/31/2012</stp>
        <stp>1</stp>
        <tr r="J970" s="1"/>
      </tp>
      <tp>
        <v>1166230898.77</v>
        <stp/>
        <stp>EM_S_STM07_IS</stp>
        <stp>4</stp>
        <stp>002488.SZ</stp>
        <stp>9</stp>
        <stp>12/31/2013</stp>
        <stp>1</stp>
        <tr r="K959" s="1"/>
      </tp>
      <tp>
        <v>2759109821.6300001</v>
        <stp/>
        <stp>EM_S_STM07_IS</stp>
        <stp>4</stp>
        <stp>002489.SZ</stp>
        <stp>9</stp>
        <stp>12/31/2012</stp>
        <stp>1</stp>
        <tr r="J960" s="1"/>
      </tp>
      <tp>
        <v>2223864604.8000002</v>
        <stp/>
        <stp>EM_S_STM07_IS</stp>
        <stp>4</stp>
        <stp>002538.SZ</stp>
        <stp>9</stp>
        <stp>12/31/2013</stp>
        <stp>1</stp>
        <tr r="K1008" s="1"/>
      </tp>
      <tp>
        <v>3424752974.0799999</v>
        <stp/>
        <stp>EM_S_STM07_IS</stp>
        <stp>4</stp>
        <stp>002539.SZ</stp>
        <stp>9</stp>
        <stp>12/31/2012</stp>
        <stp>1</stp>
        <tr r="J1009" s="1"/>
      </tp>
      <tp>
        <v>960548420.16999996</v>
        <stp/>
        <stp>EM_S_STM07_IS</stp>
        <stp>4</stp>
        <stp>002528.SZ</stp>
        <stp>9</stp>
        <stp>12/31/2013</stp>
        <stp>1</stp>
        <tr r="K998" s="1"/>
      </tp>
      <tp>
        <v>250112626.56999999</v>
        <stp/>
        <stp>EM_S_STM07_IS</stp>
        <stp>4</stp>
        <stp>002529.SZ</stp>
        <stp>9</stp>
        <stp>12/31/2012</stp>
        <stp>1</stp>
        <tr r="J999" s="1"/>
      </tp>
      <tp>
        <v>1171658269.99</v>
        <stp/>
        <stp>EM_S_STM07_IS</stp>
        <stp>4</stp>
        <stp>002518.SZ</stp>
        <stp>9</stp>
        <stp>12/31/2013</stp>
        <stp>1</stp>
        <tr r="K989" s="1"/>
      </tp>
      <tp>
        <v>1022908142.88</v>
        <stp/>
        <stp>EM_S_STM07_IS</stp>
        <stp>4</stp>
        <stp>002519.SZ</stp>
        <stp>9</stp>
        <stp>12/31/2012</stp>
        <stp>1</stp>
        <tr r="J990" s="1"/>
      </tp>
      <tp>
        <v>2653809972.52</v>
        <stp/>
        <stp>EM_S_STM07_IS</stp>
        <stp>4</stp>
        <stp>002508.SZ</stp>
        <stp>9</stp>
        <stp>12/31/2013</stp>
        <stp>1</stp>
        <tr r="K979" s="1"/>
      </tp>
      <tp>
        <v>419759004.37</v>
        <stp/>
        <stp>EM_S_STM07_IS</stp>
        <stp>4</stp>
        <stp>002509.SZ</stp>
        <stp>9</stp>
        <stp>12/31/2012</stp>
        <stp>1</stp>
        <tr r="J980" s="1"/>
      </tp>
      <tp>
        <v>1156219909.21</v>
        <stp/>
        <stp>EM_S_STM07_IS</stp>
        <stp>4</stp>
        <stp>002578.SZ</stp>
        <stp>9</stp>
        <stp>12/31/2013</stp>
        <stp>1</stp>
        <tr r="K1048" s="1"/>
      </tp>
      <tp>
        <v>428910589.88</v>
        <stp/>
        <stp>EM_S_STM07_IS</stp>
        <stp>4</stp>
        <stp>002579.SZ</stp>
        <stp>9</stp>
        <stp>12/31/2012</stp>
        <stp>1</stp>
        <tr r="J1049" s="1"/>
      </tp>
      <tp>
        <v>128451196.95999999</v>
        <stp/>
        <stp>EM_S_STM07_IS</stp>
        <stp>4</stp>
        <stp>002568.SZ</stp>
        <stp>9</stp>
        <stp>12/31/2013</stp>
        <stp>1</stp>
        <tr r="K1038" s="1"/>
      </tp>
      <tp>
        <v>653429685.97000003</v>
        <stp/>
        <stp>EM_S_STM07_IS</stp>
        <stp>4</stp>
        <stp>002569.SZ</stp>
        <stp>9</stp>
        <stp>12/31/2012</stp>
        <stp>1</stp>
        <tr r="J1039" s="1"/>
      </tp>
      <tp>
        <v>398281008.51999998</v>
        <stp/>
        <stp>EM_S_STM07_IS</stp>
        <stp>4</stp>
        <stp>002558.SZ</stp>
        <stp>9</stp>
        <stp>12/31/2013</stp>
        <stp>1</stp>
        <tr r="K1028" s="1"/>
      </tp>
      <tp>
        <v>762885286.00999999</v>
        <stp/>
        <stp>EM_S_STM07_IS</stp>
        <stp>4</stp>
        <stp>002559.SZ</stp>
        <stp>9</stp>
        <stp>12/31/2012</stp>
        <stp>1</stp>
        <tr r="J1029" s="1"/>
      </tp>
      <tp>
        <v>1989917480.77</v>
        <stp/>
        <stp>EM_S_STM07_IS</stp>
        <stp>4</stp>
        <stp>002548.SZ</stp>
        <stp>9</stp>
        <stp>12/31/2013</stp>
        <stp>1</stp>
        <tr r="K1018" s="1"/>
      </tp>
      <tp>
        <v>128768136.17</v>
        <stp/>
        <stp>EM_S_STM07_IS</stp>
        <stp>4</stp>
        <stp>002549.SZ</stp>
        <stp>9</stp>
        <stp>12/31/2012</stp>
        <stp>1</stp>
        <tr r="J1019" s="1"/>
      </tp>
      <tp>
        <v>567421890.42999995</v>
        <stp/>
        <stp>EM_S_STM07_IS</stp>
        <stp>4</stp>
        <stp>002598.SZ</stp>
        <stp>9</stp>
        <stp>12/31/2013</stp>
        <stp>1</stp>
        <tr r="K1068" s="1"/>
      </tp>
      <tp>
        <v>515647252.51999998</v>
        <stp/>
        <stp>EM_S_STM07_IS</stp>
        <stp>4</stp>
        <stp>002599.SZ</stp>
        <stp>9</stp>
        <stp>12/31/2012</stp>
        <stp>1</stp>
        <tr r="J1069" s="1"/>
      </tp>
      <tp>
        <v>5345499934.4899998</v>
        <stp/>
        <stp>EM_S_STM07_IS</stp>
        <stp>4</stp>
        <stp>002588.SZ</stp>
        <stp>9</stp>
        <stp>12/31/2013</stp>
        <stp>1</stp>
        <tr r="K1058" s="1"/>
      </tp>
      <tp>
        <v>4622237618.2299995</v>
        <stp/>
        <stp>EM_S_STM07_IS</stp>
        <stp>4</stp>
        <stp>002589.SZ</stp>
        <stp>9</stp>
        <stp>12/31/2012</stp>
        <stp>1</stp>
        <tr r="J1059" s="1"/>
      </tp>
      <tp>
        <v>1140513683.01</v>
        <stp/>
        <stp>EM_S_STM07_IS</stp>
        <stp>4</stp>
        <stp>002638.SZ</stp>
        <stp>9</stp>
        <stp>12/31/2013</stp>
        <stp>1</stp>
        <tr r="K1108" s="1"/>
      </tp>
      <tp>
        <v>286475721.37</v>
        <stp/>
        <stp>EM_S_STM07_IS</stp>
        <stp>4</stp>
        <stp>002639.SZ</stp>
        <stp>9</stp>
        <stp>12/31/2012</stp>
        <stp>1</stp>
        <tr r="J1109" s="1"/>
      </tp>
      <tp>
        <v>4271478342.0700002</v>
        <stp/>
        <stp>EM_S_STM07_IS</stp>
        <stp>4</stp>
        <stp>002628.SZ</stp>
        <stp>9</stp>
        <stp>12/31/2013</stp>
        <stp>1</stp>
        <tr r="K1098" s="1"/>
      </tp>
      <tp>
        <v>648956921.80999994</v>
        <stp/>
        <stp>EM_S_STM07_IS</stp>
        <stp>4</stp>
        <stp>002629.SZ</stp>
        <stp>9</stp>
        <stp>12/31/2012</stp>
        <stp>1</stp>
        <tr r="J1099" s="1"/>
      </tp>
      <tp>
        <v>286754569.25</v>
        <stp/>
        <stp>EM_S_STM07_IS</stp>
        <stp>4</stp>
        <stp>002618.SZ</stp>
        <stp>9</stp>
        <stp>12/31/2013</stp>
        <stp>1</stp>
        <tr r="K1088" s="1"/>
      </tp>
      <tp>
        <v>308316890.01999998</v>
        <stp/>
        <stp>EM_S_STM07_IS</stp>
        <stp>4</stp>
        <stp>002619.SZ</stp>
        <stp>9</stp>
        <stp>12/31/2012</stp>
        <stp>1</stp>
        <tr r="J1089" s="1"/>
      </tp>
      <tp>
        <v>3268382710.3400002</v>
        <stp/>
        <stp>EM_S_STM07_IS</stp>
        <stp>4</stp>
        <stp>002608.SZ</stp>
        <stp>9</stp>
        <stp>12/31/2013</stp>
        <stp>1</stp>
        <tr r="K1078" s="1"/>
      </tp>
      <tp>
        <v>411763025.88</v>
        <stp/>
        <stp>EM_S_STM07_IS</stp>
        <stp>4</stp>
        <stp>002609.SZ</stp>
        <stp>9</stp>
        <stp>12/31/2012</stp>
        <stp>1</stp>
        <tr r="J1079" s="1"/>
      </tp>
      <tp>
        <v>1421705879.26</v>
        <stp/>
        <stp>EM_S_STM07_IS</stp>
        <stp>4</stp>
        <stp>002678.SZ</stp>
        <stp>9</stp>
        <stp>12/31/2013</stp>
        <stp>1</stp>
        <tr r="K1148" s="1"/>
      </tp>
      <tp>
        <v>155512807.44</v>
        <stp/>
        <stp>EM_S_STM07_IS</stp>
        <stp>4</stp>
        <stp>002679.SZ</stp>
        <stp>9</stp>
        <stp>12/31/2012</stp>
        <stp>1</stp>
        <tr r="J1149" s="1"/>
      </tp>
      <tp>
        <v>4257197257.8000002</v>
        <stp/>
        <stp>EM_S_STM07_IS</stp>
        <stp>4</stp>
        <stp>002668.SZ</stp>
        <stp>9</stp>
        <stp>12/31/2013</stp>
        <stp>1</stp>
        <tr r="K1138" s="1"/>
      </tp>
      <tp>
        <v>246922164.38999999</v>
        <stp/>
        <stp>EM_S_STM07_IS</stp>
        <stp>4</stp>
        <stp>002669.SZ</stp>
        <stp>9</stp>
        <stp>12/31/2012</stp>
        <stp>1</stp>
        <tr r="J1139" s="1"/>
      </tp>
      <tp>
        <v>588997388.21000004</v>
        <stp/>
        <stp>EM_S_STM07_IS</stp>
        <stp>4</stp>
        <stp>002658.SZ</stp>
        <stp>9</stp>
        <stp>12/31/2013</stp>
        <stp>1</stp>
        <tr r="K1128" s="1"/>
      </tp>
      <tp>
        <v>760448867.47000003</v>
        <stp/>
        <stp>EM_S_STM07_IS</stp>
        <stp>4</stp>
        <stp>002659.SZ</stp>
        <stp>9</stp>
        <stp>12/31/2012</stp>
        <stp>1</stp>
        <tr r="J1129" s="1"/>
      </tp>
      <tp>
        <v>3316006594.3499999</v>
        <stp/>
        <stp>EM_S_STM07_IS</stp>
        <stp>4</stp>
        <stp>002648.SZ</stp>
        <stp>9</stp>
        <stp>12/31/2013</stp>
        <stp>1</stp>
        <tr r="K1118" s="1"/>
      </tp>
      <tp>
        <v>814852918.47000003</v>
        <stp/>
        <stp>EM_S_STM07_IS</stp>
        <stp>4</stp>
        <stp>002649.SZ</stp>
        <stp>9</stp>
        <stp>12/31/2012</stp>
        <stp>1</stp>
        <tr r="J1119" s="1"/>
      </tp>
      <tp>
        <v>763620061.70000005</v>
        <stp/>
        <stp>EM_S_STM07_IS</stp>
        <stp>4</stp>
        <stp>002698.SZ</stp>
        <stp>9</stp>
        <stp>12/31/2013</stp>
        <stp>1</stp>
        <tr r="K1168" s="1"/>
      </tp>
      <tp>
        <v>205049310.68000001</v>
        <stp/>
        <stp>EM_S_STM07_IS</stp>
        <stp>4</stp>
        <stp>002699.SZ</stp>
        <stp>9</stp>
        <stp>12/31/2012</stp>
        <stp>1</stp>
        <tr r="J1169" s="1"/>
      </tp>
      <tp>
        <v>741071198.91999996</v>
        <stp/>
        <stp>EM_S_STM07_IS</stp>
        <stp>4</stp>
        <stp>002688.SZ</stp>
        <stp>9</stp>
        <stp>12/31/2013</stp>
        <stp>1</stp>
        <tr r="K1158" s="1"/>
      </tp>
      <tp>
        <v>1512176853.5699999</v>
        <stp/>
        <stp>EM_S_STM07_IS</stp>
        <stp>4</stp>
        <stp>002689.SZ</stp>
        <stp>9</stp>
        <stp>12/31/2012</stp>
        <stp>1</stp>
        <tr r="J1159" s="1"/>
      </tp>
      <tp>
        <v>329996286.75</v>
        <stp/>
        <stp>EM_S_STM07_IS</stp>
        <stp>4</stp>
        <stp>002738.SZ</stp>
        <stp>9</stp>
        <stp>12/31/2013</stp>
        <stp>1</stp>
        <tr r="K1205" s="1"/>
      </tp>
      <tp>
        <v>3031112655.6199999</v>
        <stp/>
        <stp>EM_S_STM07_IS</stp>
        <stp>4</stp>
        <stp>002739.SZ</stp>
        <stp>9</stp>
        <stp>12/31/2012</stp>
        <stp>1</stp>
        <tr r="J1206" s="1"/>
      </tp>
      <tp>
        <v>342720955.07999998</v>
        <stp/>
        <stp>EM_S_STM07_IS</stp>
        <stp>4</stp>
        <stp>002728.SZ</stp>
        <stp>9</stp>
        <stp>12/31/2013</stp>
        <stp>1</stp>
        <tr r="K1195" s="1"/>
      </tp>
      <tp>
        <v>171861037.86000001</v>
        <stp/>
        <stp>EM_S_STM07_IS</stp>
        <stp>4</stp>
        <stp>002729.SZ</stp>
        <stp>9</stp>
        <stp>12/31/2012</stp>
        <stp>1</stp>
        <tr r="J1196" s="1"/>
      </tp>
      <tp>
        <v>308640548.52999997</v>
        <stp/>
        <stp>EM_S_STM07_IS</stp>
        <stp>4</stp>
        <stp>002718.SZ</stp>
        <stp>9</stp>
        <stp>12/31/2013</stp>
        <stp>1</stp>
        <tr r="K1186" s="1"/>
      </tp>
      <tp>
        <v>403191954.37</v>
        <stp/>
        <stp>EM_S_STM07_IS</stp>
        <stp>4</stp>
        <stp>002719.SZ</stp>
        <stp>9</stp>
        <stp>12/31/2012</stp>
        <stp>1</stp>
        <tr r="J1187" s="1"/>
      </tp>
      <tp>
        <v>580556133.38</v>
        <stp/>
        <stp>EM_S_STM07_IS</stp>
        <stp>4</stp>
        <stp>002708.SZ</stp>
        <stp>9</stp>
        <stp>12/31/2013</stp>
        <stp>1</stp>
        <tr r="K1177" s="1"/>
      </tp>
      <tp>
        <v>554124563.39999998</v>
        <stp/>
        <stp>EM_S_STM07_IS</stp>
        <stp>4</stp>
        <stp>002709.SZ</stp>
        <stp>9</stp>
        <stp>12/31/2012</stp>
        <stp>1</stp>
        <tr r="J1178" s="1"/>
      </tp>
      <tp>
        <v>887250704.73000002</v>
        <stp/>
        <stp>EM_S_STM07_IS</stp>
        <stp>4</stp>
        <stp>002778.SZ</stp>
        <stp>9</stp>
        <stp>12/31/2013</stp>
        <stp>1</stp>
        <tr r="K1241" s="1"/>
      </tp>
      <tp>
        <v>414465778.01999998</v>
        <stp/>
        <stp>EM_S_STM07_IS</stp>
        <stp>4</stp>
        <stp>002779.SZ</stp>
        <stp>9</stp>
        <stp>12/31/2012</stp>
        <stp>1</stp>
        <tr r="J1242" s="1"/>
      </tp>
      <tp>
        <v>573387897.87</v>
        <stp/>
        <stp>EM_S_STM07_IS</stp>
        <stp>4</stp>
        <stp>002768.SZ</stp>
        <stp>9</stp>
        <stp>12/31/2013</stp>
        <stp>1</stp>
        <tr r="K1232" s="1"/>
      </tp>
      <tp>
        <v>4976572253.6499996</v>
        <stp/>
        <stp>EM_S_STM07_IS</stp>
        <stp>4</stp>
        <stp>002769.SZ</stp>
        <stp>9</stp>
        <stp>12/31/2012</stp>
        <stp>1</stp>
        <tr r="J1233" s="1"/>
      </tp>
      <tp>
        <v>1048455317.26</v>
        <stp/>
        <stp>EM_S_STM07_IS</stp>
        <stp>4</stp>
        <stp>002758.SZ</stp>
        <stp>9</stp>
        <stp>12/31/2013</stp>
        <stp>1</stp>
        <tr r="K1223" s="1"/>
      </tp>
      <tp>
        <v>330295912.79000002</v>
        <stp/>
        <stp>EM_S_STM07_IS</stp>
        <stp>4</stp>
        <stp>002759.SZ</stp>
        <stp>9</stp>
        <stp>12/31/2012</stp>
        <stp>1</stp>
        <tr r="J1224" s="1"/>
      </tp>
      <tp>
        <v>1079789510.0699999</v>
        <stp/>
        <stp>EM_S_STM07_IS</stp>
        <stp>4</stp>
        <stp>002748.SZ</stp>
        <stp>9</stp>
        <stp>12/31/2013</stp>
        <stp>1</stp>
        <tr r="K1214" s="1"/>
      </tp>
      <tp>
        <v>531096710.37</v>
        <stp/>
        <stp>EM_S_STM07_IS</stp>
        <stp>4</stp>
        <stp>002749.SZ</stp>
        <stp>9</stp>
        <stp>12/31/2012</stp>
        <stp>1</stp>
        <tr r="J1215" s="1"/>
      </tp>
      <tp>
        <v>387932473.87</v>
        <stp/>
        <stp>EM_S_STM07_IS</stp>
        <stp>4</stp>
        <stp>002798.SZ</stp>
        <stp>9</stp>
        <stp>12/31/2013</stp>
        <stp>1</stp>
        <tr r="K1259" s="1"/>
      </tp>
      <tp>
        <v>357781974.86000001</v>
        <stp/>
        <stp>EM_S_STM07_IS</stp>
        <stp>4</stp>
        <stp>002799.SZ</stp>
        <stp>9</stp>
        <stp>12/31/2012</stp>
        <stp>1</stp>
        <tr r="J1260" s="1"/>
      </tp>
      <tp>
        <v>5519752155.1099997</v>
        <stp/>
        <stp>EM_S_STM07_IS</stp>
        <stp>4</stp>
        <stp>002788.SZ</stp>
        <stp>9</stp>
        <stp>12/31/2013</stp>
        <stp>1</stp>
        <tr r="K1250" s="1"/>
      </tp>
      <tp>
        <v>1539824999.9200001</v>
        <stp/>
        <stp>EM_S_STM07_IS</stp>
        <stp>4</stp>
        <stp>002789.SZ</stp>
        <stp>9</stp>
        <stp>12/31/2012</stp>
        <stp>1</stp>
        <tr r="J1251" s="1"/>
      </tp>
      <tp>
        <v>1161778748.54</v>
        <stp/>
        <stp>EM_S_STM07_IS</stp>
        <stp>4</stp>
        <stp>002038.SZ</stp>
        <stp>9</stp>
        <stp>12/31/2013</stp>
        <stp>1</stp>
        <tr r="K510" s="1"/>
      </tp>
      <tp>
        <v>1771492081.6600001</v>
        <stp/>
        <stp>EM_S_STM07_IS</stp>
        <stp>4</stp>
        <stp>002039.SZ</stp>
        <stp>9</stp>
        <stp>12/31/2012</stp>
        <stp>1</stp>
        <tr r="J511" s="1"/>
      </tp>
      <tp>
        <v>3385571190.5999999</v>
        <stp/>
        <stp>EM_S_STM07_IS</stp>
        <stp>4</stp>
        <stp>002028.SZ</stp>
        <stp>9</stp>
        <stp>12/31/2013</stp>
        <stp>1</stp>
        <tr r="K500" s="1"/>
      </tp>
      <tp>
        <v>3476991141.8200002</v>
        <stp/>
        <stp>EM_S_STM07_IS</stp>
        <stp>4</stp>
        <stp>002029.SZ</stp>
        <stp>9</stp>
        <stp>12/31/2012</stp>
        <stp>1</stp>
        <tr r="J501" s="1"/>
      </tp>
      <tp>
        <v>3954357257.73</v>
        <stp/>
        <stp>EM_S_STM07_IS</stp>
        <stp>4</stp>
        <stp>002018.SZ</stp>
        <stp>9</stp>
        <stp>12/31/2013</stp>
        <stp>1</stp>
        <tr r="K490" s="1"/>
      </tp>
      <tp>
        <v>644191139.20000005</v>
        <stp/>
        <stp>EM_S_STM07_IS</stp>
        <stp>4</stp>
        <stp>002019.SZ</stp>
        <stp>9</stp>
        <stp>12/31/2012</stp>
        <stp>1</stp>
        <tr r="J491" s="1"/>
      </tp>
      <tp>
        <v>4334252887.7399998</v>
        <stp/>
        <stp>EM_S_STM07_IS</stp>
        <stp>4</stp>
        <stp>002008.SZ</stp>
        <stp>9</stp>
        <stp>12/31/2013</stp>
        <stp>1</stp>
        <tr r="K480" s="1"/>
      </tp>
      <tp>
        <v>1718867607.8399999</v>
        <stp/>
        <stp>EM_S_STM07_IS</stp>
        <stp>4</stp>
        <stp>002009.SZ</stp>
        <stp>9</stp>
        <stp>12/31/2012</stp>
        <stp>1</stp>
        <tr r="J481" s="1"/>
      </tp>
      <tp>
        <v>10895094105.309999</v>
        <stp/>
        <stp>EM_S_STM07_IS</stp>
        <stp>4</stp>
        <stp>002078.SZ</stp>
        <stp>9</stp>
        <stp>12/31/2013</stp>
        <stp>1</stp>
        <tr r="K550" s="1"/>
      </tp>
      <tp>
        <v>808899673.62</v>
        <stp/>
        <stp>EM_S_STM07_IS</stp>
        <stp>4</stp>
        <stp>002079.SZ</stp>
        <stp>9</stp>
        <stp>12/31/2012</stp>
        <stp>1</stp>
        <tr r="J551" s="1"/>
      </tp>
      <tp>
        <v>5986822235.2399998</v>
        <stp/>
        <stp>EM_S_STM07_IS</stp>
        <stp>4</stp>
        <stp>002068.SZ</stp>
        <stp>9</stp>
        <stp>12/31/2013</stp>
        <stp>1</stp>
        <tr r="K540" s="1"/>
      </tp>
      <tp>
        <v>2608284110.3000002</v>
        <stp/>
        <stp>EM_S_STM07_IS</stp>
        <stp>4</stp>
        <stp>002069.SZ</stp>
        <stp>9</stp>
        <stp>12/31/2012</stp>
        <stp>1</stp>
        <tr r="J541" s="1"/>
      </tp>
      <tp>
        <v>132092574.09</v>
        <stp/>
        <stp>EM_S_STM07_IS</stp>
        <stp>4</stp>
        <stp>002058.SZ</stp>
        <stp>9</stp>
        <stp>12/31/2013</stp>
        <stp>1</stp>
        <tr r="K530" s="1"/>
      </tp>
      <tp>
        <v>461663148.88</v>
        <stp/>
        <stp>EM_S_STM07_IS</stp>
        <stp>4</stp>
        <stp>002059.SZ</stp>
        <stp>9</stp>
        <stp>12/31/2012</stp>
        <stp>1</stp>
        <tr r="J531" s="1"/>
      </tp>
      <tp>
        <v>7291826322.1400003</v>
        <stp/>
        <stp>EM_S_STM07_IS</stp>
        <stp>4</stp>
        <stp>002048.SZ</stp>
        <stp>9</stp>
        <stp>12/31/2013</stp>
        <stp>1</stp>
        <tr r="K520" s="1"/>
      </tp>
      <tp>
        <v>584562790.74000001</v>
        <stp/>
        <stp>EM_S_STM07_IS</stp>
        <stp>4</stp>
        <stp>002049.SZ</stp>
        <stp>9</stp>
        <stp>12/31/2012</stp>
        <stp>1</stp>
        <tr r="J521" s="1"/>
      </tp>
      <tp>
        <v>1006280278.76</v>
        <stp/>
        <stp>EM_S_STM07_IS</stp>
        <stp>4</stp>
        <stp>002098.SZ</stp>
        <stp>9</stp>
        <stp>12/31/2013</stp>
        <stp>1</stp>
        <tr r="K570" s="1"/>
      </tp>
      <tp>
        <v>1145374377.1700001</v>
        <stp/>
        <stp>EM_S_STM07_IS</stp>
        <stp>4</stp>
        <stp>002099.SZ</stp>
        <stp>9</stp>
        <stp>12/31/2012</stp>
        <stp>1</stp>
        <tr r="J571" s="1"/>
      </tp>
      <tp>
        <v>1026456993.51</v>
        <stp/>
        <stp>EM_S_STM07_IS</stp>
        <stp>4</stp>
        <stp>002088.SZ</stp>
        <stp>9</stp>
        <stp>12/31/2013</stp>
        <stp>1</stp>
        <tr r="K560" s="1"/>
      </tp>
      <tp>
        <v>817018531.24000001</v>
        <stp/>
        <stp>EM_S_STM07_IS</stp>
        <stp>4</stp>
        <stp>002089.SZ</stp>
        <stp>9</stp>
        <stp>12/31/2012</stp>
        <stp>1</stp>
        <tr r="J561" s="1"/>
      </tp>
      <tp>
        <v>1019802229.49</v>
        <stp/>
        <stp>EM_S_STM07_IS</stp>
        <stp>4</stp>
        <stp>002138.SZ</stp>
        <stp>9</stp>
        <stp>12/31/2013</stp>
        <stp>1</stp>
        <tr r="K610" s="1"/>
      </tp>
      <tp>
        <v>959816099.01999998</v>
        <stp/>
        <stp>EM_S_STM07_IS</stp>
        <stp>4</stp>
        <stp>002139.SZ</stp>
        <stp>9</stp>
        <stp>12/31/2012</stp>
        <stp>1</stp>
        <tr r="J611" s="1"/>
      </tp>
      <tp>
        <v>6221013891.9200001</v>
        <stp/>
        <stp>EM_S_STM07_IS</stp>
        <stp>4</stp>
        <stp>002128.SZ</stp>
        <stp>9</stp>
        <stp>12/31/2013</stp>
        <stp>1</stp>
        <tr r="K600" s="1"/>
      </tp>
      <tp>
        <v>2535828500.2600002</v>
        <stp/>
        <stp>EM_S_STM07_IS</stp>
        <stp>4</stp>
        <stp>002129.SZ</stp>
        <stp>9</stp>
        <stp>12/31/2012</stp>
        <stp>1</stp>
        <tr r="J601" s="1"/>
      </tp>
      <tp>
        <v>474666795.22000003</v>
        <stp/>
        <stp>EM_S_STM07_IS</stp>
        <stp>4</stp>
        <stp>002118.SZ</stp>
        <stp>9</stp>
        <stp>12/31/2013</stp>
        <stp>1</stp>
        <tr r="K590" s="1"/>
      </tp>
      <tp>
        <v>1239778302.3699999</v>
        <stp/>
        <stp>EM_S_STM07_IS</stp>
        <stp>4</stp>
        <stp>002119.SZ</stp>
        <stp>9</stp>
        <stp>12/31/2012</stp>
        <stp>1</stp>
        <tr r="J591" s="1"/>
      </tp>
      <tp>
        <v>1982982297.1600001</v>
        <stp/>
        <stp>EM_S_STM07_IS</stp>
        <stp>4</stp>
        <stp>002108.SZ</stp>
        <stp>9</stp>
        <stp>12/31/2013</stp>
        <stp>1</stp>
        <tr r="K580" s="1"/>
      </tp>
      <tp>
        <v>1443618773.8399999</v>
        <stp/>
        <stp>EM_S_STM07_IS</stp>
        <stp>4</stp>
        <stp>002109.SZ</stp>
        <stp>9</stp>
        <stp>12/31/2012</stp>
        <stp>1</stp>
        <tr r="J581" s="1"/>
      </tp>
      <tp>
        <v>775914704.97000003</v>
        <stp/>
        <stp>EM_S_STM07_IS</stp>
        <stp>4</stp>
        <stp>002178.SZ</stp>
        <stp>9</stp>
        <stp>12/31/2013</stp>
        <stp>1</stp>
        <tr r="K650" s="1"/>
      </tp>
      <tp>
        <v>2203478363.6100001</v>
        <stp/>
        <stp>EM_S_STM07_IS</stp>
        <stp>4</stp>
        <stp>002179.SZ</stp>
        <stp>9</stp>
        <stp>12/31/2012</stp>
        <stp>1</stp>
        <tr r="J651" s="1"/>
      </tp>
      <tp>
        <v>432770239.75</v>
        <stp/>
        <stp>EM_S_STM07_IS</stp>
        <stp>4</stp>
        <stp>002168.SZ</stp>
        <stp>9</stp>
        <stp>12/31/2013</stp>
        <stp>1</stp>
        <tr r="K640" s="1"/>
      </tp>
      <tp>
        <v>395544259.49000001</v>
        <stp/>
        <stp>EM_S_STM07_IS</stp>
        <stp>4</stp>
        <stp>002169.SZ</stp>
        <stp>9</stp>
        <stp>12/31/2012</stp>
        <stp>1</stp>
        <tr r="J641" s="1"/>
      </tp>
      <tp>
        <v>849521030</v>
        <stp/>
        <stp>EM_S_STM07_IS</stp>
        <stp>4</stp>
        <stp>002158.SZ</stp>
        <stp>9</stp>
        <stp>12/31/2013</stp>
        <stp>1</stp>
        <tr r="K630" s="1"/>
      </tp>
      <tp>
        <v>369832444.93000001</v>
        <stp/>
        <stp>EM_S_STM07_IS</stp>
        <stp>4</stp>
        <stp>002159.SZ</stp>
        <stp>9</stp>
        <stp>12/31/2012</stp>
        <stp>1</stp>
        <tr r="J631" s="1"/>
      </tp>
      <tp>
        <v>281250383.69</v>
        <stp/>
        <stp>EM_S_STM07_IS</stp>
        <stp>4</stp>
        <stp>002148.SZ</stp>
        <stp>9</stp>
        <stp>12/31/2013</stp>
        <stp>1</stp>
        <tr r="K620" s="1"/>
      </tp>
      <tp>
        <v>1404461542.71</v>
        <stp/>
        <stp>EM_S_STM07_IS</stp>
        <stp>4</stp>
        <stp>002149.SZ</stp>
        <stp>9</stp>
        <stp>12/31/2012</stp>
        <stp>1</stp>
        <tr r="J621" s="1"/>
      </tp>
      <tp>
        <v>226744884.65000001</v>
        <stp/>
        <stp>EM_S_STM07_IS</stp>
        <stp>4</stp>
        <stp>002198.SZ</stp>
        <stp>9</stp>
        <stp>12/31/2013</stp>
        <stp>1</stp>
        <tr r="K670" s="1"/>
      </tp>
      <tp>
        <v>285873441.89999998</v>
        <stp/>
        <stp>EM_S_STM07_IS</stp>
        <stp>4</stp>
        <stp>002199.SZ</stp>
        <stp>9</stp>
        <stp>12/31/2012</stp>
        <stp>1</stp>
        <tr r="J671" s="1"/>
      </tp>
      <tp>
        <v>160461581.28999999</v>
        <stp/>
        <stp>EM_S_STM07_IS</stp>
        <stp>4</stp>
        <stp>002188.SZ</stp>
        <stp>9</stp>
        <stp>12/31/2013</stp>
        <stp>1</stp>
        <tr r="K660" s="1"/>
      </tp>
      <tp>
        <v>537510368.59000003</v>
        <stp/>
        <stp>EM_S_STM07_IS</stp>
        <stp>4</stp>
        <stp>002189.SZ</stp>
        <stp>9</stp>
        <stp>12/31/2012</stp>
        <stp>1</stp>
        <tr r="J661" s="1"/>
      </tp>
      <tp>
        <v>929999895.88</v>
        <stp/>
        <stp>EM_S_STM07_IS</stp>
        <stp>4</stp>
        <stp>002238.SZ</stp>
        <stp>9</stp>
        <stp>12/31/2013</stp>
        <stp>1</stp>
        <tr r="K710" s="1"/>
      </tp>
      <tp>
        <v>408144369.56</v>
        <stp/>
        <stp>EM_S_STM07_IS</stp>
        <stp>4</stp>
        <stp>002239.SZ</stp>
        <stp>9</stp>
        <stp>12/31/2012</stp>
        <stp>1</stp>
        <tr r="J711" s="1"/>
      </tp>
      <tp>
        <v>2442081565.6500001</v>
        <stp/>
        <stp>EM_S_STM07_IS</stp>
        <stp>4</stp>
        <stp>002228.SZ</stp>
        <stp>9</stp>
        <stp>12/31/2013</stp>
        <stp>1</stp>
        <tr r="K700" s="1"/>
      </tp>
      <tp>
        <v>682237748.77999997</v>
        <stp/>
        <stp>EM_S_STM07_IS</stp>
        <stp>4</stp>
        <stp>002229.SZ</stp>
        <stp>9</stp>
        <stp>12/31/2012</stp>
        <stp>1</stp>
        <tr r="J701" s="1"/>
      </tp>
      <tp>
        <v>1064231728.63</v>
        <stp/>
        <stp>EM_S_STM07_IS</stp>
        <stp>4</stp>
        <stp>002218.SZ</stp>
        <stp>9</stp>
        <stp>12/31/2013</stp>
        <stp>1</stp>
        <tr r="K690" s="1"/>
      </tp>
      <tp>
        <v>336964448.10000002</v>
        <stp/>
        <stp>EM_S_STM07_IS</stp>
        <stp>4</stp>
        <stp>002219.SZ</stp>
        <stp>9</stp>
        <stp>12/31/2012</stp>
        <stp>1</stp>
        <tr r="J691" s="1"/>
      </tp>
      <tp>
        <v>1575494700.0599999</v>
        <stp/>
        <stp>EM_S_STM07_IS</stp>
        <stp>4</stp>
        <stp>002208.SZ</stp>
        <stp>9</stp>
        <stp>12/31/2013</stp>
        <stp>1</stp>
        <tr r="K680" s="1"/>
      </tp>
      <tp>
        <v>706599038.37</v>
        <stp/>
        <stp>EM_S_STM07_IS</stp>
        <stp>4</stp>
        <stp>002209.SZ</stp>
        <stp>9</stp>
        <stp>12/31/2012</stp>
        <stp>1</stp>
        <tr r="J681" s="1"/>
      </tp>
      <tp>
        <v>764665100.63999999</v>
        <stp/>
        <stp>EM_S_STM07_IS</stp>
        <stp>4</stp>
        <stp>002278.SZ</stp>
        <stp>9</stp>
        <stp>12/31/2013</stp>
        <stp>1</stp>
        <tr r="K749" s="1"/>
      </tp>
      <tp>
        <v>247321193.27000001</v>
        <stp/>
        <stp>EM_S_STM07_IS</stp>
        <stp>4</stp>
        <stp>002279.SZ</stp>
        <stp>9</stp>
        <stp>12/31/2012</stp>
        <stp>1</stp>
        <tr r="J750" s="1"/>
      </tp>
      <tp>
        <v>457514024.27999997</v>
        <stp/>
        <stp>EM_S_STM07_IS</stp>
        <stp>4</stp>
        <stp>002268.SZ</stp>
        <stp>9</stp>
        <stp>12/31/2013</stp>
        <stp>1</stp>
        <tr r="K739" s="1"/>
      </tp>
      <tp>
        <v>9509550614</v>
        <stp/>
        <stp>EM_S_STM07_IS</stp>
        <stp>4</stp>
        <stp>002269.SZ</stp>
        <stp>9</stp>
        <stp>12/31/2012</stp>
        <stp>1</stp>
        <tr r="J740" s="1"/>
      </tp>
      <tp>
        <v>1440423046.77</v>
        <stp/>
        <stp>EM_S_STM07_IS</stp>
        <stp>4</stp>
        <stp>002258.SZ</stp>
        <stp>9</stp>
        <stp>12/31/2013</stp>
        <stp>1</stp>
        <tr r="K729" s="1"/>
      </tp>
      <tp>
        <v>792316521.23000002</v>
        <stp/>
        <stp>EM_S_STM07_IS</stp>
        <stp>4</stp>
        <stp>002259.SZ</stp>
        <stp>9</stp>
        <stp>12/31/2012</stp>
        <stp>1</stp>
        <tr r="J730" s="1"/>
      </tp>
      <tp>
        <v>335799587.51999998</v>
        <stp/>
        <stp>EM_S_STM07_IS</stp>
        <stp>4</stp>
        <stp>002248.SZ</stp>
        <stp>9</stp>
        <stp>12/31/2013</stp>
        <stp>1</stp>
        <tr r="K720" s="1"/>
      </tp>
      <tp>
        <v>2769825349.27</v>
        <stp/>
        <stp>EM_S_STM07_IS</stp>
        <stp>4</stp>
        <stp>002249.SZ</stp>
        <stp>9</stp>
        <stp>12/31/2012</stp>
        <stp>1</stp>
        <tr r="J721" s="1"/>
      </tp>
      <tp>
        <v>905195459.02999997</v>
        <stp/>
        <stp>EM_S_STM07_IS</stp>
        <stp>4</stp>
        <stp>002298.SZ</stp>
        <stp>9</stp>
        <stp>12/31/2013</stp>
        <stp>1</stp>
        <tr r="K769" s="1"/>
      </tp>
      <tp>
        <v>4099300058.9099998</v>
        <stp/>
        <stp>EM_S_STM07_IS</stp>
        <stp>4</stp>
        <stp>002299.SZ</stp>
        <stp>9</stp>
        <stp>12/31/2012</stp>
        <stp>1</stp>
        <tr r="J770" s="1"/>
      </tp>
      <tp>
        <v>929573916.57000005</v>
        <stp/>
        <stp>EM_S_STM07_IS</stp>
        <stp>4</stp>
        <stp>002288.SZ</stp>
        <stp>9</stp>
        <stp>12/31/2013</stp>
        <stp>1</stp>
        <tr r="K759" s="1"/>
      </tp>
      <tp>
        <v>1007141125.62</v>
        <stp/>
        <stp>EM_S_STM07_IS</stp>
        <stp>4</stp>
        <stp>002289.SZ</stp>
        <stp>9</stp>
        <stp>12/31/2012</stp>
        <stp>1</stp>
        <tr r="J760" s="1"/>
      </tp>
      <tp>
        <v>295439035.99000001</v>
        <stp/>
        <stp>EM_S_STM07_IS</stp>
        <stp>4</stp>
        <stp>002338.SZ</stp>
        <stp>9</stp>
        <stp>12/31/2013</stp>
        <stp>1</stp>
        <tr r="K809" s="1"/>
      </tp>
      <tp>
        <v>834187024.01999998</v>
        <stp/>
        <stp>EM_S_STM07_IS</stp>
        <stp>4</stp>
        <stp>002339.SZ</stp>
        <stp>9</stp>
        <stp>12/31/2012</stp>
        <stp>1</stp>
        <tr r="J810" s="1"/>
      </tp>
      <tp>
        <v>2664864918.4499998</v>
        <stp/>
        <stp>EM_S_STM07_IS</stp>
        <stp>4</stp>
        <stp>002328.SZ</stp>
        <stp>9</stp>
        <stp>12/31/2013</stp>
        <stp>1</stp>
        <tr r="K799" s="1"/>
      </tp>
      <tp>
        <v>754269419.23000002</v>
        <stp/>
        <stp>EM_S_STM07_IS</stp>
        <stp>4</stp>
        <stp>002329.SZ</stp>
        <stp>9</stp>
        <stp>12/31/2012</stp>
        <stp>1</stp>
        <tr r="J800" s="1"/>
      </tp>
      <tp>
        <v>2848581559.1199999</v>
        <stp/>
        <stp>EM_S_STM07_IS</stp>
        <stp>4</stp>
        <stp>002318.SZ</stp>
        <stp>9</stp>
        <stp>12/31/2013</stp>
        <stp>1</stp>
        <tr r="K789" s="1"/>
      </tp>
      <tp>
        <v>486248019.24000001</v>
        <stp/>
        <stp>EM_S_STM07_IS</stp>
        <stp>4</stp>
        <stp>002319.SZ</stp>
        <stp>9</stp>
        <stp>12/31/2012</stp>
        <stp>1</stp>
        <tr r="J790" s="1"/>
      </tp>
      <tp>
        <v>1015449796.45</v>
        <stp/>
        <stp>EM_S_STM07_IS</stp>
        <stp>4</stp>
        <stp>002308.SZ</stp>
        <stp>9</stp>
        <stp>12/31/2013</stp>
        <stp>1</stp>
        <tr r="K779" s="1"/>
      </tp>
      <tp>
        <v>6325725715.2700005</v>
        <stp/>
        <stp>EM_S_STM07_IS</stp>
        <stp>4</stp>
        <stp>002309.SZ</stp>
        <stp>9</stp>
        <stp>12/31/2012</stp>
        <stp>1</stp>
        <tr r="J780" s="1"/>
      </tp>
      <tp>
        <v>1952470198.1700001</v>
        <stp/>
        <stp>EM_S_STM07_IS</stp>
        <stp>4</stp>
        <stp>002378.SZ</stp>
        <stp>9</stp>
        <stp>12/31/2013</stp>
        <stp>1</stp>
        <tr r="K849" s="1"/>
      </tp>
      <tp>
        <v>2058138787.46</v>
        <stp/>
        <stp>EM_S_STM07_IS</stp>
        <stp>4</stp>
        <stp>002379.SZ</stp>
        <stp>9</stp>
        <stp>12/31/2012</stp>
        <stp>1</stp>
        <tr r="J850" s="1"/>
      </tp>
      <tp>
        <v>3366376084.6100001</v>
        <stp/>
        <stp>EM_S_STM07_IS</stp>
        <stp>4</stp>
        <stp>002368.SZ</stp>
        <stp>9</stp>
        <stp>12/31/2013</stp>
        <stp>1</stp>
        <tr r="K839" s="1"/>
      </tp>
      <tp>
        <v>1469818733.52</v>
        <stp/>
        <stp>EM_S_STM07_IS</stp>
        <stp>4</stp>
        <stp>002369.SZ</stp>
        <stp>9</stp>
        <stp>12/31/2012</stp>
        <stp>1</stp>
        <tr r="J840" s="1"/>
      </tp>
      <tp>
        <v>1319285933.6700001</v>
        <stp/>
        <stp>EM_S_STM07_IS</stp>
        <stp>4</stp>
        <stp>002358.SZ</stp>
        <stp>9</stp>
        <stp>12/31/2013</stp>
        <stp>1</stp>
        <tr r="K829" s="1"/>
      </tp>
      <tp>
        <v>597326004.08000004</v>
        <stp/>
        <stp>EM_S_STM07_IS</stp>
        <stp>4</stp>
        <stp>002359.SZ</stp>
        <stp>9</stp>
        <stp>12/31/2012</stp>
        <stp>1</stp>
        <tr r="J830" s="1"/>
      </tp>
      <tp>
        <v>425468240.69999999</v>
        <stp/>
        <stp>EM_S_STM07_IS</stp>
        <stp>4</stp>
        <stp>002348.SZ</stp>
        <stp>9</stp>
        <stp>12/31/2013</stp>
        <stp>1</stp>
        <tr r="K819" s="1"/>
      </tp>
      <tp>
        <v>665382374.29999995</v>
        <stp/>
        <stp>EM_S_STM07_IS</stp>
        <stp>4</stp>
        <stp>002349.SZ</stp>
        <stp>9</stp>
        <stp>12/31/2012</stp>
        <stp>1</stp>
        <tr r="J820" s="1"/>
      </tp>
      <tp>
        <v>1772355254.1300001</v>
        <stp/>
        <stp>EM_S_STM07_IS</stp>
        <stp>4</stp>
        <stp>002398.SZ</stp>
        <stp>9</stp>
        <stp>12/31/2013</stp>
        <stp>1</stp>
        <tr r="K869" s="1"/>
      </tp>
      <tp>
        <v>1761820027.9200001</v>
        <stp/>
        <stp>EM_S_STM07_IS</stp>
        <stp>4</stp>
        <stp>002399.SZ</stp>
        <stp>9</stp>
        <stp>12/31/2012</stp>
        <stp>1</stp>
        <tr r="J870" s="1"/>
      </tp>
      <tp>
        <v>419771006.74000001</v>
        <stp/>
        <stp>EM_S_STM07_IS</stp>
        <stp>4</stp>
        <stp>002388.SZ</stp>
        <stp>9</stp>
        <stp>12/31/2013</stp>
        <stp>1</stp>
        <tr r="K859" s="1"/>
      </tp>
      <tp>
        <v>358579062.89999998</v>
        <stp/>
        <stp>EM_S_STM07_IS</stp>
        <stp>4</stp>
        <stp>002389.SZ</stp>
        <stp>9</stp>
        <stp>12/31/2012</stp>
        <stp>1</stp>
        <tr r="J860" s="1"/>
      </tp>
      <tp t="s">
        <v/>
        <stp/>
        <stp>EM_S_PERFORMANCEEXPRESS_QNETPROFIT</stp>
        <stp>2</stp>
        <stp>002589.SZ</stp>
        <stp>9/30/2016</stp>
        <tr r="O22" s="8"/>
      </tp>
      <tp>
        <v>59916000000</v>
        <stp/>
        <stp>EM_S_STM07_IS</stp>
        <stp>4</stp>
        <stp>601818.SH</stp>
        <stp>9</stp>
        <stp>12/31/2012</stp>
        <stp>1</stp>
        <tr r="J2808" s="1"/>
      </tp>
      <tp>
        <v>22628517876</v>
        <stp/>
        <stp>EM_S_STM07_IS</stp>
        <stp>4</stp>
        <stp>601808.SH</stp>
        <stp>9</stp>
        <stp>12/31/2012</stp>
        <stp>1</stp>
        <tr r="J2806" s="1"/>
      </tp>
      <tp>
        <v>87291670000</v>
        <stp/>
        <stp>EM_S_STM07_IS</stp>
        <stp>4</stp>
        <stp>601898.SH</stp>
        <stp>9</stp>
        <stp>12/31/2012</stp>
        <stp>1</stp>
        <tr r="J2818" s="1"/>
      </tp>
      <tp>
        <v>49771511898</v>
        <stp/>
        <stp>EM_S_STM07_IS</stp>
        <stp>4</stp>
        <stp>601899.SH</stp>
        <stp>9</stp>
        <stp>12/31/2013</stp>
        <stp>1</stp>
        <tr r="K2819" s="1"/>
      </tp>
      <tp>
        <v>16133919927.84</v>
        <stp/>
        <stp>EM_S_STM07_IS</stp>
        <stp>4</stp>
        <stp>601888.SH</stp>
        <stp>9</stp>
        <stp>12/31/2012</stp>
        <stp>1</stp>
        <tr r="J2816" s="1"/>
      </tp>
      <tp t="s">
        <v/>
        <stp/>
        <stp>EM_S_STM07_IS</stp>
        <stp>4</stp>
        <stp>001979.SZ</stp>
        <stp>9</stp>
        <stp>12/31/2013</stp>
        <stp>1</stp>
        <tr r="K472" s="1"/>
      </tp>
      <tp>
        <v>2583353298.1999998</v>
        <stp/>
        <stp>EM_S_STM07_IS</stp>
        <stp>4</stp>
        <stp>601968.SH</stp>
        <stp>9</stp>
        <stp>12/31/2012</stp>
        <stp>1</stp>
        <tr r="J2832" s="1"/>
      </tp>
      <tp>
        <v>2921017731.5100002</v>
        <stp/>
        <stp>EM_S_STM07_IS</stp>
        <stp>4</stp>
        <stp>601969.SH</stp>
        <stp>9</stp>
        <stp>12/31/2013</stp>
        <stp>1</stp>
        <tr r="K2833" s="1"/>
      </tp>
      <tp>
        <v>8573880679.96</v>
        <stp/>
        <stp>EM_S_STM07_IS</stp>
        <stp>4</stp>
        <stp>601958.SH</stp>
        <stp>9</stp>
        <stp>12/31/2012</stp>
        <stp>1</stp>
        <tr r="J2829" s="1"/>
      </tp>
      <tp>
        <v>508608000000</v>
        <stp/>
        <stp>EM_S_STM07_IS</stp>
        <stp>4</stp>
        <stp>601939.SH</stp>
        <stp>9</stp>
        <stp>12/31/2013</stp>
        <stp>1</stp>
        <tr r="K2828" s="1"/>
      </tp>
      <tp>
        <v>6705802282.75</v>
        <stp/>
        <stp>EM_S_STM07_IS</stp>
        <stp>4</stp>
        <stp>601928.SH</stp>
        <stp>9</stp>
        <stp>12/31/2012</stp>
        <stp>1</stp>
        <tr r="J2825" s="1"/>
      </tp>
      <tp>
        <v>1921271411.99</v>
        <stp/>
        <stp>EM_S_STM07_IS</stp>
        <stp>4</stp>
        <stp>601929.SH</stp>
        <stp>9</stp>
        <stp>12/31/2013</stp>
        <stp>1</stp>
        <tr r="K2826" s="1"/>
      </tp>
      <tp>
        <v>8852058531.2399998</v>
        <stp/>
        <stp>EM_S_STM07_IS</stp>
        <stp>4</stp>
        <stp>601918.SH</stp>
        <stp>9</stp>
        <stp>12/31/2012</stp>
        <stp>1</stp>
        <tr r="J2823" s="1"/>
      </tp>
      <tp>
        <v>61934136540.260002</v>
        <stp/>
        <stp>EM_S_STM07_IS</stp>
        <stp>4</stp>
        <stp>601919.SH</stp>
        <stp>9</stp>
        <stp>12/31/2013</stp>
        <stp>1</stp>
        <tr r="K2824" s="1"/>
      </tp>
      <tp>
        <v>568533024.67999995</v>
        <stp/>
        <stp>EM_S_STM07_IS</stp>
        <stp>4</stp>
        <stp>601908.SH</stp>
        <stp>9</stp>
        <stp>12/31/2012</stp>
        <stp>1</stp>
        <tr r="J2822" s="1"/>
      </tp>
      <tp>
        <v>89435000000</v>
        <stp/>
        <stp>EM_S_STM07_IS</stp>
        <stp>4</stp>
        <stp>601998.SH</stp>
        <stp>9</stp>
        <stp>12/31/2012</stp>
        <stp>1</stp>
        <tr r="J2841" s="1"/>
      </tp>
      <tp>
        <v>1327869522.5</v>
        <stp/>
        <stp>EM_S_STM07_IS</stp>
        <stp>4</stp>
        <stp>601999.SH</stp>
        <stp>9</stp>
        <stp>12/31/2013</stp>
        <stp>1</stp>
        <tr r="K2842" s="1"/>
      </tp>
      <tp>
        <v>366091000000</v>
        <stp/>
        <stp>EM_S_STM07_IS</stp>
        <stp>4</stp>
        <stp>601988.SH</stp>
        <stp>9</stp>
        <stp>12/31/2012</stp>
        <stp>1</stp>
        <tr r="J2835" s="1"/>
      </tp>
      <tp>
        <v>51269178124.230003</v>
        <stp/>
        <stp>EM_S_STM07_IS</stp>
        <stp>4</stp>
        <stp>601989.SH</stp>
        <stp>9</stp>
        <stp>12/31/2013</stp>
        <stp>1</stp>
        <tr r="K2836" s="1"/>
      </tp>
      <tp>
        <v>933814250.76999998</v>
        <stp/>
        <stp>EM_S_STM07_IS</stp>
        <stp>4</stp>
        <stp>601579.SH</stp>
        <stp>9</stp>
        <stp>12/31/2013</stp>
        <stp>1</stp>
        <tr r="K2772" s="1"/>
      </tp>
      <tp>
        <v>4018145229.3899999</v>
        <stp/>
        <stp>EM_S_STM07_IS</stp>
        <stp>4</stp>
        <stp>601558.SH</stp>
        <stp>9</stp>
        <stp>12/31/2012</stp>
        <stp>1</stp>
        <tr r="J2769" s="1"/>
      </tp>
      <tp>
        <v>762084659.49000001</v>
        <stp/>
        <stp>EM_S_STM07_IS</stp>
        <stp>4</stp>
        <stp>601518.SH</stp>
        <stp>9</stp>
        <stp>12/31/2012</stp>
        <stp>1</stp>
        <tr r="J2766" s="1"/>
      </tp>
      <tp>
        <v>894262281.51999998</v>
        <stp/>
        <stp>EM_S_STM07_IS</stp>
        <stp>4</stp>
        <stp>601519.SH</stp>
        <stp>9</stp>
        <stp>12/31/2013</stp>
        <stp>1</stp>
        <tr r="K2767" s="1"/>
      </tp>
      <tp>
        <v>1844192074.6800001</v>
        <stp/>
        <stp>EM_S_STM07_IS</stp>
        <stp>4</stp>
        <stp>601599.SH</stp>
        <stp>9</stp>
        <stp>12/31/2013</stp>
        <stp>1</stp>
        <tr r="K2775" s="1"/>
      </tp>
      <tp>
        <v>5735903865</v>
        <stp/>
        <stp>EM_S_STM07_IS</stp>
        <stp>4</stp>
        <stp>601588.SH</stp>
        <stp>9</stp>
        <stp>12/31/2012</stp>
        <stp>1</stp>
        <tr r="J2773" s="1"/>
      </tp>
      <tp>
        <v>4210389234.75</v>
        <stp/>
        <stp>EM_S_STM07_IS</stp>
        <stp>4</stp>
        <stp>601678.SH</stp>
        <stp>9</stp>
        <stp>12/31/2012</stp>
        <stp>1</stp>
        <tr r="J2790" s="1"/>
      </tp>
      <tp>
        <v>571515835000</v>
        <stp/>
        <stp>EM_S_STM07_IS</stp>
        <stp>4</stp>
        <stp>601668.SH</stp>
        <stp>9</stp>
        <stp>12/31/2012</stp>
        <stp>1</stp>
        <tr r="J2787" s="1"/>
      </tp>
      <tp>
        <v>144837008532.45001</v>
        <stp/>
        <stp>EM_S_STM07_IS</stp>
        <stp>4</stp>
        <stp>601669.SH</stp>
        <stp>9</stp>
        <stp>12/31/2013</stp>
        <stp>1</stp>
        <tr r="K2788" s="1"/>
      </tp>
      <tp>
        <v>405379000000</v>
        <stp/>
        <stp>EM_S_STM07_IS</stp>
        <stp>4</stp>
        <stp>601628.SH</stp>
        <stp>9</stp>
        <stp>12/31/2012</stp>
        <stp>1</stp>
        <tr r="J2783" s="1"/>
      </tp>
      <tp>
        <v>221119698000</v>
        <stp/>
        <stp>EM_S_STM07_IS</stp>
        <stp>4</stp>
        <stp>601618.SH</stp>
        <stp>9</stp>
        <stp>12/31/2012</stp>
        <stp>1</stp>
        <tr r="J2782" s="1"/>
      </tp>
      <tp>
        <v>7235808058.7200003</v>
        <stp/>
        <stp>EM_S_STM07_IS</stp>
        <stp>4</stp>
        <stp>601608.SH</stp>
        <stp>9</stp>
        <stp>12/31/2012</stp>
        <stp>1</stp>
        <tr r="J2779" s="1"/>
      </tp>
      <tp>
        <v>19199966280.200001</v>
        <stp/>
        <stp>EM_S_STM07_IS</stp>
        <stp>4</stp>
        <stp>601699.SH</stp>
        <stp>9</stp>
        <stp>12/31/2013</stp>
        <stp>1</stp>
        <tr r="K2793" s="1"/>
      </tp>
      <tp>
        <v>5883199398.6099997</v>
        <stp/>
        <stp>EM_S_STM07_IS</stp>
        <stp>4</stp>
        <stp>601688.SH</stp>
        <stp>9</stp>
        <stp>12/31/2012</stp>
        <stp>1</stp>
        <tr r="J2791" s="1"/>
      </tp>
      <tp>
        <v>2308772933.8099999</v>
        <stp/>
        <stp>EM_S_STM07_IS</stp>
        <stp>4</stp>
        <stp>601689.SH</stp>
        <stp>9</stp>
        <stp>12/31/2013</stp>
        <stp>1</stp>
        <tr r="K2792" s="1"/>
      </tp>
      <tp>
        <v>26486387351.98</v>
        <stp/>
        <stp>EM_S_STM07_IS</stp>
        <stp>4</stp>
        <stp>601718.SH</stp>
        <stp>9</stp>
        <stp>12/31/2012</stp>
        <stp>1</stp>
        <tr r="J2796" s="1"/>
      </tp>
      <tp>
        <v>847892937.86000001</v>
        <stp/>
        <stp>EM_S_STM07_IS</stp>
        <stp>4</stp>
        <stp>601798.SH</stp>
        <stp>9</stp>
        <stp>12/31/2012</stp>
        <stp>1</stp>
        <tr r="J2802" s="1"/>
      </tp>
      <tp>
        <v>1632303141.4200001</v>
        <stp/>
        <stp>EM_S_STM07_IS</stp>
        <stp>4</stp>
        <stp>601799.SH</stp>
        <stp>9</stp>
        <stp>12/31/2013</stp>
        <stp>1</stp>
        <tr r="K2803" s="1"/>
      </tp>
      <tp>
        <v>3651701015.9099998</v>
        <stp/>
        <stp>EM_S_STM07_IS</stp>
        <stp>4</stp>
        <stp>601788.SH</stp>
        <stp>9</stp>
        <stp>12/31/2012</stp>
        <stp>1</stp>
        <tr r="J2800" s="1"/>
      </tp>
      <tp>
        <v>13499325426.379999</v>
        <stp/>
        <stp>EM_S_STM07_IS</stp>
        <stp>4</stp>
        <stp>601789.SH</stp>
        <stp>9</stp>
        <stp>12/31/2013</stp>
        <stp>1</stp>
        <tr r="K2801" s="1"/>
      </tp>
      <tp>
        <v>1086699781.3399999</v>
        <stp/>
        <stp>EM_S_STM07_IS</stp>
        <stp>4</stp>
        <stp>601069.SH</stp>
        <stp>9</stp>
        <stp>12/31/2013</stp>
        <stp>1</stp>
        <tr r="K2707" s="1"/>
      </tp>
      <tp>
        <v>7074774551.6199999</v>
        <stp/>
        <stp>EM_S_STM07_IS</stp>
        <stp>4</stp>
        <stp>601058.SH</stp>
        <stp>9</stp>
        <stp>12/31/2012</stp>
        <stp>1</stp>
        <tr r="J2706" s="1"/>
      </tp>
      <tp>
        <v>11226015147.76</v>
        <stp/>
        <stp>EM_S_STM07_IS</stp>
        <stp>4</stp>
        <stp>601038.SH</stp>
        <stp>9</stp>
        <stp>12/31/2012</stp>
        <stp>1</stp>
        <tr r="J2705" s="1"/>
      </tp>
      <tp>
        <v>2464911356.0500002</v>
        <stp/>
        <stp>EM_S_STM07_IS</stp>
        <stp>4</stp>
        <stp>601028.SH</stp>
        <stp>9</stp>
        <stp>12/31/2012</stp>
        <stp>1</stp>
        <tr r="J2704" s="1"/>
      </tp>
      <tp>
        <v>7802196000</v>
        <stp/>
        <stp>EM_S_STM07_IS</stp>
        <stp>4</stp>
        <stp>601018.SH</stp>
        <stp>9</stp>
        <stp>12/31/2012</stp>
        <stp>1</stp>
        <tr r="J2701" s="1"/>
      </tp>
      <tp>
        <v>1615210072.95</v>
        <stp/>
        <stp>EM_S_STM07_IS</stp>
        <stp>4</stp>
        <stp>601008.SH</stp>
        <stp>9</stp>
        <stp>12/31/2012</stp>
        <stp>1</stp>
        <tr r="J2694" s="1"/>
      </tp>
      <tp>
        <v>10478294000</v>
        <stp/>
        <stp>EM_S_STM07_IS</stp>
        <stp>4</stp>
        <stp>601009.SH</stp>
        <stp>9</stp>
        <stp>12/31/2013</stp>
        <stp>1</stp>
        <tr r="K2695" s="1"/>
      </tp>
      <tp>
        <v>6930363207.1199999</v>
        <stp/>
        <stp>EM_S_STM07_IS</stp>
        <stp>4</stp>
        <stp>601098.SH</stp>
        <stp>9</stp>
        <stp>12/31/2012</stp>
        <stp>1</stp>
        <tr r="J2709" s="1"/>
      </tp>
      <tp>
        <v>486424245.69999999</v>
        <stp/>
        <stp>EM_S_STM07_IS</stp>
        <stp>4</stp>
        <stp>601099.SH</stp>
        <stp>9</stp>
        <stp>12/31/2013</stp>
        <stp>1</stp>
        <tr r="K2710" s="1"/>
      </tp>
      <tp>
        <v>250260000000</v>
        <stp/>
        <stp>EM_S_STM07_IS</stp>
        <stp>4</stp>
        <stp>601088.SH</stp>
        <stp>9</stp>
        <stp>12/31/2012</stp>
        <stp>1</stp>
        <tr r="J2708" s="1"/>
      </tp>
      <tp>
        <v>13051734282.190001</v>
        <stp/>
        <stp>EM_S_STM07_IS</stp>
        <stp>4</stp>
        <stp>601179.SH</stp>
        <stp>9</stp>
        <stp>12/31/2013</stp>
        <stp>1</stp>
        <tr r="K2732" s="1"/>
      </tp>
      <tp>
        <v>19829215410</v>
        <stp/>
        <stp>EM_S_STM07_IS</stp>
        <stp>4</stp>
        <stp>601168.SH</stp>
        <stp>9</stp>
        <stp>12/31/2012</stp>
        <stp>1</stp>
        <tr r="J2729" s="1"/>
      </tp>
      <tp>
        <v>30665154000</v>
        <stp/>
        <stp>EM_S_STM07_IS</stp>
        <stp>4</stp>
        <stp>601169.SH</stp>
        <stp>9</stp>
        <stp>12/31/2013</stp>
        <stp>1</stp>
        <tr r="K2730" s="1"/>
      </tp>
      <tp>
        <v>3968736585.71</v>
        <stp/>
        <stp>EM_S_STM07_IS</stp>
        <stp>4</stp>
        <stp>601158.SH</stp>
        <stp>9</stp>
        <stp>12/31/2012</stp>
        <stp>1</stp>
        <tr r="J2726" s="1"/>
      </tp>
      <tp>
        <v>8574549940.6300001</v>
        <stp/>
        <stp>EM_S_STM07_IS</stp>
        <stp>4</stp>
        <stp>601139.SH</stp>
        <stp>9</stp>
        <stp>12/31/2013</stp>
        <stp>1</stp>
        <tr r="K2724" s="1"/>
      </tp>
      <tp>
        <v>2335126000</v>
        <stp/>
        <stp>EM_S_STM07_IS</stp>
        <stp>4</stp>
        <stp>601128.SH</stp>
        <stp>9</stp>
        <stp>12/31/2012</stp>
        <stp>1</stp>
        <tr r="J2722" s="1"/>
      </tp>
      <tp>
        <v>11674134793.860001</v>
        <stp/>
        <stp>EM_S_STM07_IS</stp>
        <stp>4</stp>
        <stp>601118.SH</stp>
        <stp>9</stp>
        <stp>12/31/2012</stp>
        <stp>1</stp>
        <tr r="J2719" s="1"/>
      </tp>
      <tp>
        <v>1431313132.02</v>
        <stp/>
        <stp>EM_S_STM07_IS</stp>
        <stp>4</stp>
        <stp>601198.SH</stp>
        <stp>9</stp>
        <stp>12/31/2012</stp>
        <stp>1</stp>
        <tr r="J2735" s="1"/>
      </tp>
      <tp>
        <v>585557288.82000005</v>
        <stp/>
        <stp>EM_S_STM07_IS</stp>
        <stp>4</stp>
        <stp>601199.SH</stp>
        <stp>9</stp>
        <stp>12/31/2013</stp>
        <stp>1</stp>
        <tr r="K2736" s="1"/>
      </tp>
      <tp>
        <v>415761939.06</v>
        <stp/>
        <stp>EM_S_STM07_IS</stp>
        <stp>4</stp>
        <stp>601188.SH</stp>
        <stp>9</stp>
        <stp>12/31/2012</stp>
        <stp>1</stp>
        <tr r="J2734" s="1"/>
      </tp>
      <tp>
        <v>57796679494</v>
        <stp/>
        <stp>EM_S_STM07_IS</stp>
        <stp>4</stp>
        <stp>601258.SH</stp>
        <stp>9</stp>
        <stp>12/31/2012</stp>
        <stp>1</stp>
        <tr r="J2748" s="1"/>
      </tp>
      <tp>
        <v>12874010550</v>
        <stp/>
        <stp>EM_S_STM07_IS</stp>
        <stp>4</stp>
        <stp>601238.SH</stp>
        <stp>9</stp>
        <stp>12/31/2012</stp>
        <stp>1</stp>
        <tr r="J2747" s="1"/>
      </tp>
      <tp>
        <v>21467488000</v>
        <stp/>
        <stp>EM_S_STM07_IS</stp>
        <stp>4</stp>
        <stp>601229.SH</stp>
        <stp>9</stp>
        <stp>12/31/2013</stp>
        <stp>1</stp>
        <tr r="K2744" s="1"/>
      </tp>
      <tp>
        <v>1242721862.79</v>
        <stp/>
        <stp>EM_S_STM07_IS</stp>
        <stp>4</stp>
        <stp>601218.SH</stp>
        <stp>9</stp>
        <stp>12/31/2012</stp>
        <stp>1</stp>
        <tr r="J2740" s="1"/>
      </tp>
      <tp>
        <v>1038240544.91</v>
        <stp/>
        <stp>EM_S_STM07_IS</stp>
        <stp>4</stp>
        <stp>601208.SH</stp>
        <stp>9</stp>
        <stp>12/31/2012</stp>
        <stp>1</stp>
        <tr r="J2737" s="1"/>
      </tp>
      <tp>
        <v>421964000000</v>
        <stp/>
        <stp>EM_S_STM07_IS</stp>
        <stp>4</stp>
        <stp>601288.SH</stp>
        <stp>9</stp>
        <stp>12/31/2012</stp>
        <stp>1</stp>
        <tr r="J2749" s="1"/>
      </tp>
      <tp>
        <v>852440924</v>
        <stp/>
        <stp>EM_S_STM07_IS</stp>
        <stp>4</stp>
        <stp>601368.SH</stp>
        <stp>9</stp>
        <stp>12/31/2012</stp>
        <stp>1</stp>
        <tr r="J2757" s="1"/>
      </tp>
      <tp>
        <v>6288527425.1300001</v>
        <stp/>
        <stp>EM_S_STM07_IS</stp>
        <stp>4</stp>
        <stp>601369.SH</stp>
        <stp>9</stp>
        <stp>12/31/2013</stp>
        <stp>1</stp>
        <tr r="K2758" s="1"/>
      </tp>
      <tp>
        <v>4273361233.5500002</v>
        <stp/>
        <stp>EM_S_STM07_IS</stp>
        <stp>4</stp>
        <stp>601339.SH</stp>
        <stp>9</stp>
        <stp>12/31/2013</stp>
        <stp>1</stp>
        <tr r="K2756" s="1"/>
      </tp>
      <tp>
        <v>147337000000</v>
        <stp/>
        <stp>EM_S_STM07_IS</stp>
        <stp>4</stp>
        <stp>601328.SH</stp>
        <stp>9</stp>
        <stp>12/31/2012</stp>
        <stp>1</stp>
        <tr r="J2753" s="1"/>
      </tp>
      <tp>
        <v>299372000000</v>
        <stp/>
        <stp>EM_S_STM07_IS</stp>
        <stp>4</stp>
        <stp>601318.SH</stp>
        <stp>9</stp>
        <stp>12/31/2012</stp>
        <stp>1</stp>
        <tr r="J2752" s="1"/>
      </tp>
      <tp>
        <v>536945000000</v>
        <stp/>
        <stp>EM_S_STM07_IS</stp>
        <stp>4</stp>
        <stp>601398.SH</stp>
        <stp>9</stp>
        <stp>12/31/2012</stp>
        <stp>1</stp>
        <tr r="J2763" s="1"/>
      </tp>
      <tp>
        <v>5295178561.5100002</v>
        <stp/>
        <stp>EM_S_STM07_IS</stp>
        <stp>4</stp>
        <stp>601388.SH</stp>
        <stp>9</stp>
        <stp>12/31/2012</stp>
        <stp>1</stp>
        <tr r="J2761" s="1"/>
      </tp>
      <tp>
        <v>279060663</v>
        <stp/>
        <stp>EM_S_STM07_IS</stp>
        <stp>4</stp>
        <stp>000838.SZ</stp>
        <stp>9</stp>
        <stp>12/31/2012</stp>
        <stp>1</stp>
        <tr r="J357" s="1"/>
      </tp>
      <tp>
        <v>2130083201.4200001</v>
        <stp/>
        <stp>EM_S_STM07_IS</stp>
        <stp>4</stp>
        <stp>000839.SZ</stp>
        <stp>9</stp>
        <stp>12/31/2013</stp>
        <stp>1</stp>
        <tr r="K358" s="1"/>
      </tp>
      <tp>
        <v>737625377.99000001</v>
        <stp/>
        <stp>EM_S_STM07_IS</stp>
        <stp>4</stp>
        <stp>000828.SZ</stp>
        <stp>9</stp>
        <stp>12/31/2012</stp>
        <stp>1</stp>
        <tr r="J349" s="1"/>
      </tp>
      <tp>
        <v>29852342236.310001</v>
        <stp/>
        <stp>EM_S_STM07_IS</stp>
        <stp>4</stp>
        <stp>000829.SZ</stp>
        <stp>9</stp>
        <stp>12/31/2013</stp>
        <stp>1</stp>
        <tr r="K350" s="1"/>
      </tp>
      <tp>
        <v>2683515199.5500002</v>
        <stp/>
        <stp>EM_S_STM07_IS</stp>
        <stp>4</stp>
        <stp>000818.SZ</stp>
        <stp>9</stp>
        <stp>12/31/2012</stp>
        <stp>1</stp>
        <tr r="J341" s="1"/>
      </tp>
      <tp>
        <v>1924577281.77</v>
        <stp/>
        <stp>EM_S_STM07_IS</stp>
        <stp>4</stp>
        <stp>000819.SZ</stp>
        <stp>9</stp>
        <stp>12/31/2013</stp>
        <stp>1</stp>
        <tr r="K342" s="1"/>
      </tp>
      <tp>
        <v>1686070049.75</v>
        <stp/>
        <stp>EM_S_STM07_IS</stp>
        <stp>4</stp>
        <stp>000809.SZ</stp>
        <stp>9</stp>
        <stp>12/31/2013</stp>
        <stp>1</stp>
        <tr r="K334" s="1"/>
      </tp>
      <tp>
        <v>40825859541.139999</v>
        <stp/>
        <stp>EM_S_STM07_IS</stp>
        <stp>4</stp>
        <stp>000878.SZ</stp>
        <stp>9</stp>
        <stp>12/31/2012</stp>
        <stp>1</stp>
        <tr r="J375" s="1"/>
      </tp>
      <tp>
        <v>3841363538.4200001</v>
        <stp/>
        <stp>EM_S_STM07_IS</stp>
        <stp>4</stp>
        <stp>000868.SZ</stp>
        <stp>9</stp>
        <stp>12/31/2012</stp>
        <stp>1</stp>
        <tr r="J370" s="1"/>
      </tp>
      <tp>
        <v>4320948572</v>
        <stp/>
        <stp>EM_S_STM07_IS</stp>
        <stp>4</stp>
        <stp>000869.SZ</stp>
        <stp>9</stp>
        <stp>12/31/2013</stp>
        <stp>1</stp>
        <tr r="K371" s="1"/>
      </tp>
      <tp>
        <v>27201045951.34</v>
        <stp/>
        <stp>EM_S_STM07_IS</stp>
        <stp>4</stp>
        <stp>000858.SZ</stp>
        <stp>9</stp>
        <stp>12/31/2012</stp>
        <stp>1</stp>
        <tr r="J364" s="1"/>
      </tp>
      <tp>
        <v>1360615880.8099999</v>
        <stp/>
        <stp>EM_S_STM07_IS</stp>
        <stp>4</stp>
        <stp>000859.SZ</stp>
        <stp>9</stp>
        <stp>12/31/2013</stp>
        <stp>1</stp>
        <tr r="K365" s="1"/>
      </tp>
      <tp>
        <v>2137825084.78</v>
        <stp/>
        <stp>EM_S_STM07_IS</stp>
        <stp>4</stp>
        <stp>000848.SZ</stp>
        <stp>9</stp>
        <stp>12/31/2012</stp>
        <stp>1</stp>
        <tr r="J359" s="1"/>
      </tp>
      <tp>
        <v>77748000000</v>
        <stp/>
        <stp>EM_S_STM07_IS</stp>
        <stp>4</stp>
        <stp>000898.SZ</stp>
        <stp>9</stp>
        <stp>12/31/2012</stp>
        <stp>1</stp>
        <tr r="J390" s="1"/>
      </tp>
      <tp>
        <v>2649090050.0700002</v>
        <stp/>
        <stp>EM_S_STM07_IS</stp>
        <stp>4</stp>
        <stp>000899.SZ</stp>
        <stp>9</stp>
        <stp>12/31/2013</stp>
        <stp>1</stp>
        <tr r="K391" s="1"/>
      </tp>
      <tp>
        <v>951106988.10000002</v>
        <stp/>
        <stp>EM_S_STM07_IS</stp>
        <stp>4</stp>
        <stp>000888.SZ</stp>
        <stp>9</stp>
        <stp>12/31/2012</stp>
        <stp>1</stp>
        <tr r="J383" s="1"/>
      </tp>
      <tp>
        <v>2106355242.4200001</v>
        <stp/>
        <stp>EM_S_STM07_IS</stp>
        <stp>4</stp>
        <stp>000889.SZ</stp>
        <stp>9</stp>
        <stp>12/31/2013</stp>
        <stp>1</stp>
        <tr r="K384" s="1"/>
      </tp>
      <tp>
        <v>4106484752.23</v>
        <stp/>
        <stp>EM_S_STM07_IS</stp>
        <stp>4</stp>
        <stp>600879.SH</stp>
        <stp>9</stp>
        <stp>12/31/2013</stp>
        <stp>1</stp>
        <tr r="K2625" s="1"/>
      </tp>
      <tp>
        <v>599771392.76999998</v>
        <stp/>
        <stp>EM_S_STM07_IS</stp>
        <stp>4</stp>
        <stp>600868.SH</stp>
        <stp>9</stp>
        <stp>12/31/2012</stp>
        <stp>1</stp>
        <tr r="J2615" s="1"/>
      </tp>
      <tp>
        <v>11574361404.870001</v>
        <stp/>
        <stp>EM_S_STM07_IS</stp>
        <stp>4</stp>
        <stp>600869.SH</stp>
        <stp>9</stp>
        <stp>12/31/2013</stp>
        <stp>1</stp>
        <tr r="K2616" s="1"/>
      </tp>
      <tp>
        <v>13536049892.09</v>
        <stp/>
        <stp>EM_S_STM07_IS</stp>
        <stp>4</stp>
        <stp>600858.SH</stp>
        <stp>9</stp>
        <stp>12/31/2012</stp>
        <stp>1</stp>
        <tr r="J2605" s="1"/>
      </tp>
      <tp>
        <v>19789850572.619999</v>
        <stp/>
        <stp>EM_S_STM07_IS</stp>
        <stp>4</stp>
        <stp>600859.SH</stp>
        <stp>9</stp>
        <stp>12/31/2013</stp>
        <stp>1</stp>
        <tr r="K2606" s="1"/>
      </tp>
      <tp>
        <v>1044158671.7</v>
        <stp/>
        <stp>EM_S_STM07_IS</stp>
        <stp>4</stp>
        <stp>600848.SH</stp>
        <stp>9</stp>
        <stp>12/31/2012</stp>
        <stp>1</stp>
        <tr r="J2597" s="1"/>
      </tp>
      <tp>
        <v>166394589.16</v>
        <stp/>
        <stp>EM_S_STM07_IS</stp>
        <stp>4</stp>
        <stp>600838.SH</stp>
        <stp>9</stp>
        <stp>12/31/2012</stp>
        <stp>1</stp>
        <tr r="J2589" s="1"/>
      </tp>
      <tp>
        <v>58875274661.519997</v>
        <stp/>
        <stp>EM_S_STM07_IS</stp>
        <stp>4</stp>
        <stp>600839.SH</stp>
        <stp>9</stp>
        <stp>12/31/2013</stp>
        <stp>1</stp>
        <tr r="K2590" s="1"/>
      </tp>
      <tp>
        <v>2146401819.4400001</v>
        <stp/>
        <stp>EM_S_STM07_IS</stp>
        <stp>4</stp>
        <stp>600828.SH</stp>
        <stp>9</stp>
        <stp>12/31/2012</stp>
        <stp>1</stp>
        <tr r="J2580" s="1"/>
      </tp>
      <tp>
        <v>3177004852.9899998</v>
        <stp/>
        <stp>EM_S_STM07_IS</stp>
        <stp>4</stp>
        <stp>600829.SH</stp>
        <stp>9</stp>
        <stp>12/31/2013</stp>
        <stp>1</stp>
        <tr r="K2581" s="1"/>
      </tp>
      <tp>
        <v>535621500.99000001</v>
        <stp/>
        <stp>EM_S_STM07_IS</stp>
        <stp>4</stp>
        <stp>600818.SH</stp>
        <stp>9</stp>
        <stp>12/31/2012</stp>
        <stp>1</stp>
        <tr r="J2570" s="1"/>
      </tp>
      <tp>
        <v>2491103646.3299999</v>
        <stp/>
        <stp>EM_S_STM07_IS</stp>
        <stp>4</stp>
        <stp>600819.SH</stp>
        <stp>9</stp>
        <stp>12/31/2013</stp>
        <stp>1</stp>
        <tr r="K2571" s="1"/>
      </tp>
      <tp>
        <v>74404364038</v>
        <stp/>
        <stp>EM_S_STM07_IS</stp>
        <stp>4</stp>
        <stp>600808.SH</stp>
        <stp>9</stp>
        <stp>12/31/2012</stp>
        <stp>1</stp>
        <tr r="J2561" s="1"/>
      </tp>
      <tp>
        <v>6087199948.0200005</v>
        <stp/>
        <stp>EM_S_STM07_IS</stp>
        <stp>4</stp>
        <stp>600809.SH</stp>
        <stp>9</stp>
        <stp>12/31/2013</stp>
        <stp>1</stp>
        <tr r="K2562" s="1"/>
      </tp>
      <tp>
        <v>739194260.49000001</v>
        <stp/>
        <stp>EM_S_STM07_IS</stp>
        <stp>4</stp>
        <stp>600898.SH</stp>
        <stp>9</stp>
        <stp>12/31/2012</stp>
        <stp>1</stp>
        <tr r="J2644" s="1"/>
      </tp>
      <tp>
        <v>2249797988.23</v>
        <stp/>
        <stp>EM_S_STM07_IS</stp>
        <stp>4</stp>
        <stp>600888.SH</stp>
        <stp>9</stp>
        <stp>12/31/2012</stp>
        <stp>1</stp>
        <tr r="J2634" s="1"/>
      </tp>
      <tp>
        <v>2052231934.3199999</v>
        <stp/>
        <stp>EM_S_STM07_IS</stp>
        <stp>4</stp>
        <stp>600889.SH</stp>
        <stp>9</stp>
        <stp>12/31/2013</stp>
        <stp>1</stp>
        <tr r="K2635" s="1"/>
      </tp>
      <tp>
        <v>6533823431.6400003</v>
        <stp/>
        <stp>EM_S_STM07_IS</stp>
        <stp>4</stp>
        <stp>000938.SZ</stp>
        <stp>9</stp>
        <stp>12/31/2012</stp>
        <stp>1</stp>
        <tr r="J425" s="1"/>
      </tp>
      <tp>
        <v>2208832364.1399999</v>
        <stp/>
        <stp>EM_S_STM07_IS</stp>
        <stp>4</stp>
        <stp>000939.SZ</stp>
        <stp>9</stp>
        <stp>12/31/2013</stp>
        <stp>1</stp>
        <tr r="K426" s="1"/>
      </tp>
      <tp>
        <v>1500975257.73</v>
        <stp/>
        <stp>EM_S_STM07_IS</stp>
        <stp>4</stp>
        <stp>000928.SZ</stp>
        <stp>9</stp>
        <stp>12/31/2012</stp>
        <stp>1</stp>
        <tr r="J416" s="1"/>
      </tp>
      <tp>
        <v>887678318.47000003</v>
        <stp/>
        <stp>EM_S_STM07_IS</stp>
        <stp>4</stp>
        <stp>000929.SZ</stp>
        <stp>9</stp>
        <stp>12/31/2013</stp>
        <stp>1</stp>
        <tr r="K417" s="1"/>
      </tp>
      <tp>
        <v>7754489020.9399996</v>
        <stp/>
        <stp>EM_S_STM07_IS</stp>
        <stp>4</stp>
        <stp>000918.SZ</stp>
        <stp>9</stp>
        <stp>12/31/2012</stp>
        <stp>1</stp>
        <tr r="J407" s="1"/>
      </tp>
      <tp>
        <v>2605713782.3899999</v>
        <stp/>
        <stp>EM_S_STM07_IS</stp>
        <stp>4</stp>
        <stp>000919.SZ</stp>
        <stp>9</stp>
        <stp>12/31/2013</stp>
        <stp>1</stp>
        <tr r="K408" s="1"/>
      </tp>
      <tp>
        <v>145267112.91</v>
        <stp/>
        <stp>EM_S_STM07_IS</stp>
        <stp>4</stp>
        <stp>000908.SZ</stp>
        <stp>9</stp>
        <stp>12/31/2012</stp>
        <stp>1</stp>
        <tr r="J398" s="1"/>
      </tp>
      <tp>
        <v>1399460247.0999999</v>
        <stp/>
        <stp>EM_S_STM07_IS</stp>
        <stp>4</stp>
        <stp>000909.SZ</stp>
        <stp>9</stp>
        <stp>12/31/2013</stp>
        <stp>1</stp>
        <tr r="K399" s="1"/>
      </tp>
      <tp>
        <v>502175987.19999999</v>
        <stp/>
        <stp>EM_S_STM07_IS</stp>
        <stp>4</stp>
        <stp>000978.SZ</stp>
        <stp>9</stp>
        <stp>12/31/2012</stp>
        <stp>1</stp>
        <tr r="J453" s="1"/>
      </tp>
      <tp>
        <v>1119394506.23</v>
        <stp/>
        <stp>EM_S_STM07_IS</stp>
        <stp>4</stp>
        <stp>000979.SZ</stp>
        <stp>9</stp>
        <stp>12/31/2013</stp>
        <stp>1</stp>
        <tr r="K454" s="1"/>
      </tp>
      <tp>
        <v>3312312706.6100001</v>
        <stp/>
        <stp>EM_S_STM07_IS</stp>
        <stp>4</stp>
        <stp>000968.SZ</stp>
        <stp>9</stp>
        <stp>12/31/2012</stp>
        <stp>1</stp>
        <tr r="J444" s="1"/>
      </tp>
      <tp>
        <v>3848446118.0799999</v>
        <stp/>
        <stp>EM_S_STM07_IS</stp>
        <stp>4</stp>
        <stp>000969.SZ</stp>
        <stp>9</stp>
        <stp>12/31/2013</stp>
        <stp>1</stp>
        <tr r="K445" s="1"/>
      </tp>
      <tp>
        <v>857412607.40999997</v>
        <stp/>
        <stp>EM_S_STM07_IS</stp>
        <stp>4</stp>
        <stp>000958.SZ</stp>
        <stp>9</stp>
        <stp>12/31/2012</stp>
        <stp>1</stp>
        <tr r="J435" s="1"/>
      </tp>
      <tp>
        <v>9250190792.6100006</v>
        <stp/>
        <stp>EM_S_STM07_IS</stp>
        <stp>4</stp>
        <stp>000959.SZ</stp>
        <stp>9</stp>
        <stp>12/31/2013</stp>
        <stp>1</stp>
        <tr r="K436" s="1"/>
      </tp>
      <tp>
        <v>1826566611.1099999</v>
        <stp/>
        <stp>EM_S_STM07_IS</stp>
        <stp>4</stp>
        <stp>000948.SZ</stp>
        <stp>9</stp>
        <stp>12/31/2012</stp>
        <stp>1</stp>
        <tr r="J427" s="1"/>
      </tp>
      <tp>
        <v>3269453469.0799999</v>
        <stp/>
        <stp>EM_S_STM07_IS</stp>
        <stp>4</stp>
        <stp>000949.SZ</stp>
        <stp>9</stp>
        <stp>12/31/2013</stp>
        <stp>1</stp>
        <tr r="K428" s="1"/>
      </tp>
      <tp>
        <v>1705309762.1800001</v>
        <stp/>
        <stp>EM_S_STM07_IS</stp>
        <stp>4</stp>
        <stp>000998.SZ</stp>
        <stp>9</stp>
        <stp>12/31/2012</stp>
        <stp>1</stp>
        <tr r="J468" s="1"/>
      </tp>
      <tp>
        <v>7801603747.4200001</v>
        <stp/>
        <stp>EM_S_STM07_IS</stp>
        <stp>4</stp>
        <stp>000999.SZ</stp>
        <stp>9</stp>
        <stp>12/31/2013</stp>
        <stp>1</stp>
        <tr r="K469" s="1"/>
      </tp>
      <tp>
        <v>1754338850.8800001</v>
        <stp/>
        <stp>EM_S_STM07_IS</stp>
        <stp>4</stp>
        <stp>000988.SZ</stp>
        <stp>9</stp>
        <stp>12/31/2012</stp>
        <stp>1</stp>
        <tr r="J461" s="1"/>
      </tp>
      <tp>
        <v>1211844140.02</v>
        <stp/>
        <stp>EM_S_STM07_IS</stp>
        <stp>4</stp>
        <stp>000989.SZ</stp>
        <stp>9</stp>
        <stp>12/31/2013</stp>
        <stp>1</stp>
        <tr r="K462" s="1"/>
      </tp>
      <tp>
        <v>3347668236.0599999</v>
        <stp/>
        <stp>EM_S_STM07_IS</stp>
        <stp>4</stp>
        <stp>600978.SH</stp>
        <stp>9</stp>
        <stp>12/31/2012</stp>
        <stp>1</stp>
        <tr r="J2668" s="1"/>
      </tp>
      <tp>
        <v>1251686887.48</v>
        <stp/>
        <stp>EM_S_STM07_IS</stp>
        <stp>4</stp>
        <stp>600979.SH</stp>
        <stp>9</stp>
        <stp>12/31/2013</stp>
        <stp>1</stp>
        <tr r="K2669" s="1"/>
      </tp>
      <tp>
        <v>2195880691.5500002</v>
        <stp/>
        <stp>EM_S_STM07_IS</stp>
        <stp>4</stp>
        <stp>600969.SH</stp>
        <stp>9</stp>
        <stp>12/31/2013</stp>
        <stp>1</stp>
        <tr r="K2661" s="1"/>
      </tp>
      <tp>
        <v>2381290231.79</v>
        <stp/>
        <stp>EM_S_STM07_IS</stp>
        <stp>4</stp>
        <stp>600958.SH</stp>
        <stp>9</stp>
        <stp>12/31/2012</stp>
        <stp>1</stp>
        <tr r="J2652" s="1"/>
      </tp>
      <tp>
        <v>3935607100</v>
        <stp/>
        <stp>EM_S_STM07_IS</stp>
        <stp>4</stp>
        <stp>600959.SH</stp>
        <stp>9</stp>
        <stp>12/31/2013</stp>
        <stp>1</stp>
        <tr r="K2653" s="1"/>
      </tp>
      <tp>
        <v>22325709000</v>
        <stp/>
        <stp>EM_S_STM07_IS</stp>
        <stp>4</stp>
        <stp>600919.SH</stp>
        <stp>9</stp>
        <stp>12/31/2013</stp>
        <stp>1</stp>
        <tr r="K2649" s="1"/>
      </tp>
      <tp>
        <v>1991745000</v>
        <stp/>
        <stp>EM_S_STM07_IS</stp>
        <stp>4</stp>
        <stp>600908.SH</stp>
        <stp>9</stp>
        <stp>12/31/2012</stp>
        <stp>1</stp>
        <tr r="J2646" s="1"/>
      </tp>
      <tp>
        <v>941343121.09000003</v>
        <stp/>
        <stp>EM_S_STM07_IS</stp>
        <stp>4</stp>
        <stp>600909.SH</stp>
        <stp>9</stp>
        <stp>12/31/2013</stp>
        <stp>1</stp>
        <tr r="K2647" s="1"/>
      </tp>
      <tp>
        <v>29507662757.23</v>
        <stp/>
        <stp>EM_S_STM07_IS</stp>
        <stp>4</stp>
        <stp>600998.SH</stp>
        <stp>9</stp>
        <stp>12/31/2012</stp>
        <stp>1</stp>
        <tr r="J2685" s="1"/>
      </tp>
      <tp>
        <v>6086564755.7799997</v>
        <stp/>
        <stp>EM_S_STM07_IS</stp>
        <stp>4</stp>
        <stp>600999.SH</stp>
        <stp>9</stp>
        <stp>12/31/2013</stp>
        <stp>1</stp>
        <tr r="K2686" s="1"/>
      </tp>
      <tp>
        <v>573979006.75</v>
        <stp/>
        <stp>EM_S_STM07_IS</stp>
        <stp>4</stp>
        <stp>600988.SH</stp>
        <stp>9</stp>
        <stp>12/31/2012</stp>
        <stp>1</stp>
        <tr r="J2678" s="1"/>
      </tp>
      <tp>
        <v>2103304090.2</v>
        <stp/>
        <stp>EM_S_STM07_IS</stp>
        <stp>4</stp>
        <stp>300408.SZ</stp>
        <stp>9</stp>
        <stp>12/31/2012</stp>
        <stp>1</stp>
        <tr r="J1702" s="1"/>
      </tp>
      <tp>
        <v>319265186.98000002</v>
        <stp/>
        <stp>EM_S_STM07_IS</stp>
        <stp>4</stp>
        <stp>300409.SZ</stp>
        <stp>9</stp>
        <stp>12/31/2013</stp>
        <stp>1</stp>
        <tr r="K1703" s="1"/>
      </tp>
      <tp>
        <v>1645126913.5899999</v>
        <stp/>
        <stp>EM_S_STM07_IS</stp>
        <stp>4</stp>
        <stp>000428.SZ</stp>
        <stp>9</stp>
        <stp>12/31/2012</stp>
        <stp>1</stp>
        <tr r="J103" s="1"/>
      </tp>
      <tp>
        <v>1327506119.78</v>
        <stp/>
        <stp>EM_S_STM07_IS</stp>
        <stp>4</stp>
        <stp>000429.SZ</stp>
        <stp>9</stp>
        <stp>12/31/2013</stp>
        <stp>1</stp>
        <tr r="K104" s="1"/>
      </tp>
      <tp>
        <v>806204717.66999996</v>
        <stp/>
        <stp>EM_S_STM07_IS</stp>
        <stp>4</stp>
        <stp>300418.SZ</stp>
        <stp>9</stp>
        <stp>12/31/2012</stp>
        <stp>1</stp>
        <tr r="J1712" s="1"/>
      </tp>
      <tp>
        <v>247707089.61000001</v>
        <stp/>
        <stp>EM_S_STM07_IS</stp>
        <stp>4</stp>
        <stp>300419.SZ</stp>
        <stp>9</stp>
        <stp>12/31/2013</stp>
        <stp>1</stp>
        <tr r="K1713" s="1"/>
      </tp>
      <tp>
        <v>6899863926.8100004</v>
        <stp/>
        <stp>EM_S_STM07_IS</stp>
        <stp>4</stp>
        <stp>000418.SZ</stp>
        <stp>9</stp>
        <stp>12/31/2012</stp>
        <stp>1</stp>
        <tr r="J95" s="1"/>
      </tp>
      <tp>
        <v>4263940213.04</v>
        <stp/>
        <stp>EM_S_STM07_IS</stp>
        <stp>4</stp>
        <stp>000419.SZ</stp>
        <stp>9</stp>
        <stp>12/31/2013</stp>
        <stp>1</stp>
        <tr r="K96" s="1"/>
      </tp>
      <tp>
        <v>484167982.72000003</v>
        <stp/>
        <stp>EM_S_STM07_IS</stp>
        <stp>4</stp>
        <stp>300428.SZ</stp>
        <stp>9</stp>
        <stp>12/31/2012</stp>
        <stp>1</stp>
        <tr r="J1722" s="1"/>
      </tp>
      <tp>
        <v>233706109.68000001</v>
        <stp/>
        <stp>EM_S_STM07_IS</stp>
        <stp>4</stp>
        <stp>300429.SZ</stp>
        <stp>9</stp>
        <stp>12/31/2013</stp>
        <stp>1</stp>
        <tr r="K1723" s="1"/>
      </tp>
      <tp>
        <v>33253312.609999999</v>
        <stp/>
        <stp>EM_S_STM07_IS</stp>
        <stp>4</stp>
        <stp>000408.SZ</stp>
        <stp>9</stp>
        <stp>12/31/2012</stp>
        <stp>1</stp>
        <tr r="J87" s="1"/>
      </tp>
      <tp>
        <v>409035652.80000001</v>
        <stp/>
        <stp>EM_S_STM07_IS</stp>
        <stp>4</stp>
        <stp>000409.SZ</stp>
        <stp>9</stp>
        <stp>12/31/2013</stp>
        <stp>1</stp>
        <tr r="K88" s="1"/>
      </tp>
      <tp>
        <v>544336533.85000002</v>
        <stp/>
        <stp>EM_S_STM07_IS</stp>
        <stp>4</stp>
        <stp>300438.SZ</stp>
        <stp>9</stp>
        <stp>12/31/2012</stp>
        <stp>1</stp>
        <tr r="J1732" s="1"/>
      </tp>
      <tp>
        <v>432061495.63999999</v>
        <stp/>
        <stp>EM_S_STM07_IS</stp>
        <stp>4</stp>
        <stp>300439.SZ</stp>
        <stp>9</stp>
        <stp>12/31/2013</stp>
        <stp>1</stp>
        <tr r="K1733" s="1"/>
      </tp>
      <tp>
        <v>262427399.58000001</v>
        <stp/>
        <stp>EM_S_STM07_IS</stp>
        <stp>4</stp>
        <stp>300448.SZ</stp>
        <stp>9</stp>
        <stp>12/31/2012</stp>
        <stp>1</stp>
        <tr r="J1742" s="1"/>
      </tp>
      <tp>
        <v>556610079.51999998</v>
        <stp/>
        <stp>EM_S_STM07_IS</stp>
        <stp>4</stp>
        <stp>300449.SZ</stp>
        <stp>9</stp>
        <stp>12/31/2013</stp>
        <stp>1</stp>
        <tr r="K1743" s="1"/>
      </tp>
      <tp>
        <v>1339417803.6600001</v>
        <stp/>
        <stp>EM_S_STM07_IS</stp>
        <stp>4</stp>
        <stp>300458.SZ</stp>
        <stp>9</stp>
        <stp>12/31/2012</stp>
        <stp>1</stp>
        <tr r="J1751" s="1"/>
      </tp>
      <tp>
        <v>480412503.06999999</v>
        <stp/>
        <stp>EM_S_STM07_IS</stp>
        <stp>4</stp>
        <stp>300459.SZ</stp>
        <stp>9</stp>
        <stp>12/31/2013</stp>
        <stp>1</stp>
        <tr r="K1752" s="1"/>
      </tp>
      <tp>
        <v>283340788.93000001</v>
        <stp/>
        <stp>EM_S_STM07_IS</stp>
        <stp>4</stp>
        <stp>300468.SZ</stp>
        <stp>9</stp>
        <stp>12/31/2012</stp>
        <stp>1</stp>
        <tr r="J1761" s="1"/>
      </tp>
      <tp>
        <v>308089482.38</v>
        <stp/>
        <stp>EM_S_STM07_IS</stp>
        <stp>4</stp>
        <stp>300469.SZ</stp>
        <stp>9</stp>
        <stp>12/31/2013</stp>
        <stp>1</stp>
        <tr r="K1762" s="1"/>
      </tp>
      <tp>
        <v>475758823.81</v>
        <stp/>
        <stp>EM_S_STM07_IS</stp>
        <stp>4</stp>
        <stp>300478.SZ</stp>
        <stp>9</stp>
        <stp>12/31/2012</stp>
        <stp>1</stp>
        <tr r="J1771" s="1"/>
      </tp>
      <tp>
        <v>212126966.83000001</v>
        <stp/>
        <stp>EM_S_STM07_IS</stp>
        <stp>4</stp>
        <stp>300479.SZ</stp>
        <stp>9</stp>
        <stp>12/31/2013</stp>
        <stp>1</stp>
        <tr r="K1772" s="1"/>
      </tp>
      <tp>
        <v>160425682.38999999</v>
        <stp/>
        <stp>EM_S_STM07_IS</stp>
        <stp>4</stp>
        <stp>300488.SZ</stp>
        <stp>9</stp>
        <stp>12/31/2012</stp>
        <stp>1</stp>
        <tr r="J1781" s="1"/>
      </tp>
      <tp>
        <v>156812569.18000001</v>
        <stp/>
        <stp>EM_S_STM07_IS</stp>
        <stp>4</stp>
        <stp>300489.SZ</stp>
        <stp>9</stp>
        <stp>12/31/2013</stp>
        <stp>1</stp>
        <tr r="K1782" s="1"/>
      </tp>
      <tp>
        <v>33511088789.259998</v>
        <stp/>
        <stp>EM_S_STM07_IS</stp>
        <stp>4</stp>
        <stp>300498.SZ</stp>
        <stp>9</stp>
        <stp>12/31/2012</stp>
        <stp>1</stp>
        <tr r="J1791" s="1"/>
      </tp>
      <tp>
        <v>280347170.85000002</v>
        <stp/>
        <stp>EM_S_STM07_IS</stp>
        <stp>4</stp>
        <stp>300499.SZ</stp>
        <stp>9</stp>
        <stp>12/31/2013</stp>
        <stp>1</stp>
        <tr r="K1792" s="1"/>
      </tp>
      <tp>
        <v>6554413473.2200003</v>
        <stp/>
        <stp>EM_S_STM07_IS</stp>
        <stp>4</stp>
        <stp>000498.SZ</stp>
        <stp>9</stp>
        <stp>12/31/2012</stp>
        <stp>1</stp>
        <tr r="J107" s="1"/>
      </tp>
      <tp>
        <v>19761679230.049999</v>
        <stp/>
        <stp>EM_S_STM07_IS</stp>
        <stp>4</stp>
        <stp>000488.SZ</stp>
        <stp>9</stp>
        <stp>12/31/2012</stp>
        <stp>1</stp>
        <tr r="J106" s="1"/>
      </tp>
      <tp>
        <v>1681648044.5799999</v>
        <stp/>
        <stp>EM_S_STM07_IS</stp>
        <stp>4</stp>
        <stp>600478.SH</stp>
        <stp>9</stp>
        <stp>12/31/2012</stp>
        <stp>1</stp>
        <tr r="J2265" s="1"/>
      </tp>
      <tp>
        <v>1972855085.3399999</v>
        <stp/>
        <stp>EM_S_STM07_IS</stp>
        <stp>4</stp>
        <stp>600479.SH</stp>
        <stp>9</stp>
        <stp>12/31/2013</stp>
        <stp>1</stp>
        <tr r="K2266" s="1"/>
      </tp>
      <tp>
        <v>698377512.29999995</v>
        <stp/>
        <stp>EM_S_STM07_IS</stp>
        <stp>4</stp>
        <stp>600468.SH</stp>
        <stp>9</stp>
        <stp>12/31/2012</stp>
        <stp>1</stp>
        <tr r="J2259" s="1"/>
      </tp>
      <tp>
        <v>8538180584.1499996</v>
        <stp/>
        <stp>EM_S_STM07_IS</stp>
        <stp>4</stp>
        <stp>600469.SH</stp>
        <stp>9</stp>
        <stp>12/31/2013</stp>
        <stp>1</stp>
        <tr r="K2260" s="1"/>
      </tp>
      <tp>
        <v>3719406834.75</v>
        <stp/>
        <stp>EM_S_STM07_IS</stp>
        <stp>4</stp>
        <stp>600458.SH</stp>
        <stp>9</stp>
        <stp>12/31/2012</stp>
        <stp>1</stp>
        <tr r="J2251" s="1"/>
      </tp>
      <tp>
        <v>5426581436.7799997</v>
        <stp/>
        <stp>EM_S_STM07_IS</stp>
        <stp>4</stp>
        <stp>600459.SH</stp>
        <stp>9</stp>
        <stp>12/31/2013</stp>
        <stp>1</stp>
        <tr r="K2252" s="1"/>
      </tp>
      <tp>
        <v>2153767945.7199998</v>
        <stp/>
        <stp>EM_S_STM07_IS</stp>
        <stp>4</stp>
        <stp>600448.SH</stp>
        <stp>9</stp>
        <stp>12/31/2012</stp>
        <stp>1</stp>
        <tr r="J2246" s="1"/>
      </tp>
      <tp>
        <v>4206873740.71</v>
        <stp/>
        <stp>EM_S_STM07_IS</stp>
        <stp>4</stp>
        <stp>600449.SH</stp>
        <stp>9</stp>
        <stp>12/31/2013</stp>
        <stp>1</stp>
        <tr r="K2247" s="1"/>
      </tp>
      <tp>
        <v>13490785291.57</v>
        <stp/>
        <stp>EM_S_STM07_IS</stp>
        <stp>4</stp>
        <stp>600438.SH</stp>
        <stp>9</stp>
        <stp>12/31/2012</stp>
        <stp>1</stp>
        <tr r="J2242" s="1"/>
      </tp>
      <tp>
        <v>2129142076.55</v>
        <stp/>
        <stp>EM_S_STM07_IS</stp>
        <stp>4</stp>
        <stp>600439.SH</stp>
        <stp>9</stp>
        <stp>12/31/2013</stp>
        <stp>1</stp>
        <tr r="K2243" s="1"/>
      </tp>
      <tp>
        <v>6304776871.3000002</v>
        <stp/>
        <stp>EM_S_STM07_IS</stp>
        <stp>4</stp>
        <stp>600428.SH</stp>
        <stp>9</stp>
        <stp>12/31/2012</stp>
        <stp>1</stp>
        <tr r="J2236" s="1"/>
      </tp>
      <tp>
        <v>3787731942.8499999</v>
        <stp/>
        <stp>EM_S_STM07_IS</stp>
        <stp>4</stp>
        <stp>600429.SH</stp>
        <stp>9</stp>
        <stp>12/31/2013</stp>
        <stp>1</stp>
        <tr r="K2237" s="1"/>
      </tp>
      <tp>
        <v>29116754129.279999</v>
        <stp/>
        <stp>EM_S_STM07_IS</stp>
        <stp>4</stp>
        <stp>600418.SH</stp>
        <stp>9</stp>
        <stp>12/31/2012</stp>
        <stp>1</stp>
        <tr r="J2228" s="1"/>
      </tp>
      <tp>
        <v>87481839.519999996</v>
        <stp/>
        <stp>EM_S_STM07_IS</stp>
        <stp>4</stp>
        <stp>600419.SH</stp>
        <stp>9</stp>
        <stp>12/31/2013</stp>
        <stp>1</stp>
        <tr r="K2229" s="1"/>
      </tp>
      <tp>
        <v>5188691179.3299999</v>
        <stp/>
        <stp>EM_S_STM07_IS</stp>
        <stp>4</stp>
        <stp>600408.SH</stp>
        <stp>9</stp>
        <stp>12/31/2012</stp>
        <stp>1</stp>
        <tr r="J2223" s="1"/>
      </tp>
      <tp>
        <v>11786862372.780001</v>
        <stp/>
        <stp>EM_S_STM07_IS</stp>
        <stp>4</stp>
        <stp>600409.SH</stp>
        <stp>9</stp>
        <stp>12/31/2013</stp>
        <stp>1</stp>
        <tr r="K2224" s="1"/>
      </tp>
      <tp>
        <v>8182951827.5799999</v>
        <stp/>
        <stp>EM_S_STM07_IS</stp>
        <stp>4</stp>
        <stp>600498.SH</stp>
        <stp>9</stp>
        <stp>12/31/2012</stp>
        <stp>1</stp>
        <tr r="J2282" s="1"/>
      </tp>
      <tp>
        <v>3811896392.5700002</v>
        <stp/>
        <stp>EM_S_STM07_IS</stp>
        <stp>4</stp>
        <stp>600499.SH</stp>
        <stp>9</stp>
        <stp>12/31/2013</stp>
        <stp>1</stp>
        <tr r="K2283" s="1"/>
      </tp>
      <tp>
        <v>1642531461.4000001</v>
        <stp/>
        <stp>EM_S_STM07_IS</stp>
        <stp>4</stp>
        <stp>600488.SH</stp>
        <stp>9</stp>
        <stp>12/31/2012</stp>
        <stp>1</stp>
        <tr r="J2274" s="1"/>
      </tp>
      <tp>
        <v>30491124501.490002</v>
        <stp/>
        <stp>EM_S_STM07_IS</stp>
        <stp>4</stp>
        <stp>600489.SH</stp>
        <stp>9</stp>
        <stp>12/31/2013</stp>
        <stp>1</stp>
        <tr r="K2275" s="1"/>
      </tp>
      <tp>
        <v>13686824525.57</v>
        <stp/>
        <stp>EM_S_STM07_IS</stp>
        <stp>4</stp>
        <stp>000538.SZ</stp>
        <stp>9</stp>
        <stp>12/31/2012</stp>
        <stp>1</stp>
        <tr r="J139" s="1"/>
      </tp>
      <tp>
        <v>30830757337</v>
        <stp/>
        <stp>EM_S_STM07_IS</stp>
        <stp>4</stp>
        <stp>000539.SZ</stp>
        <stp>9</stp>
        <stp>12/31/2013</stp>
        <stp>1</stp>
        <tr r="K140" s="1"/>
      </tp>
      <tp>
        <v>78113305.810000002</v>
        <stp/>
        <stp>EM_S_STM07_IS</stp>
        <stp>4</stp>
        <stp>300508.SZ</stp>
        <stp>9</stp>
        <stp>12/31/2012</stp>
        <stp>1</stp>
        <tr r="J1800" s="1"/>
      </tp>
      <tp>
        <v>420468117.19999999</v>
        <stp/>
        <stp>EM_S_STM07_IS</stp>
        <stp>4</stp>
        <stp>300509.SZ</stp>
        <stp>9</stp>
        <stp>12/31/2013</stp>
        <stp>1</stp>
        <tr r="K1801" s="1"/>
      </tp>
      <tp>
        <v>12629666551.76</v>
        <stp/>
        <stp>EM_S_STM07_IS</stp>
        <stp>4</stp>
        <stp>000528.SZ</stp>
        <stp>9</stp>
        <stp>12/31/2012</stp>
        <stp>1</stp>
        <tr r="J130" s="1"/>
      </tp>
      <tp>
        <v>1845764677.75</v>
        <stp/>
        <stp>EM_S_STM07_IS</stp>
        <stp>4</stp>
        <stp>000529.SZ</stp>
        <stp>9</stp>
        <stp>12/31/2013</stp>
        <stp>1</stp>
        <tr r="K131" s="1"/>
      </tp>
      <tp>
        <v>211962315.71000001</v>
        <stp/>
        <stp>EM_S_STM07_IS</stp>
        <stp>4</stp>
        <stp>300518.SZ</stp>
        <stp>9</stp>
        <stp>12/31/2012</stp>
        <stp>1</stp>
        <tr r="J1809" s="1"/>
      </tp>
      <tp>
        <v>267937988.31</v>
        <stp/>
        <stp>EM_S_STM07_IS</stp>
        <stp>4</stp>
        <stp>300519.SZ</stp>
        <stp>9</stp>
        <stp>12/31/2013</stp>
        <stp>1</stp>
        <tr r="K1810" s="1"/>
      </tp>
      <tp>
        <v>262466968.99000001</v>
        <stp/>
        <stp>EM_S_STM07_IS</stp>
        <stp>4</stp>
        <stp>000518.SZ</stp>
        <stp>9</stp>
        <stp>12/31/2012</stp>
        <stp>1</stp>
        <tr r="J122" s="1"/>
      </tp>
      <tp>
        <v>2080289058.73</v>
        <stp/>
        <stp>EM_S_STM07_IS</stp>
        <stp>4</stp>
        <stp>000519.SZ</stp>
        <stp>9</stp>
        <stp>12/31/2013</stp>
        <stp>1</stp>
        <tr r="K123" s="1"/>
      </tp>
      <tp>
        <v>658370900</v>
        <stp/>
        <stp>EM_S_STM07_IS</stp>
        <stp>4</stp>
        <stp>300528.SZ</stp>
        <stp>9</stp>
        <stp>12/31/2012</stp>
        <stp>1</stp>
        <tr r="J1818" s="1"/>
      </tp>
      <tp>
        <v>303587592.74000001</v>
        <stp/>
        <stp>EM_S_STM07_IS</stp>
        <stp>4</stp>
        <stp>300529.SZ</stp>
        <stp>9</stp>
        <stp>12/31/2013</stp>
        <stp>1</stp>
        <tr r="K1819" s="1"/>
      </tp>
      <tp>
        <v>272046414.42000002</v>
        <stp/>
        <stp>EM_S_STM07_IS</stp>
        <stp>4</stp>
        <stp>000509.SZ</stp>
        <stp>9</stp>
        <stp>12/31/2013</stp>
        <stp>1</stp>
        <tr r="K115" s="1"/>
      </tp>
      <tp>
        <v>595379287.37</v>
        <stp/>
        <stp>EM_S_STM07_IS</stp>
        <stp>4</stp>
        <stp>300538.SZ</stp>
        <stp>9</stp>
        <stp>12/31/2012</stp>
        <stp>1</stp>
        <tr r="J1828" s="1"/>
      </tp>
      <tp>
        <v>403055989.41000003</v>
        <stp/>
        <stp>EM_S_STM07_IS</stp>
        <stp>4</stp>
        <stp>300539.SZ</stp>
        <stp>9</stp>
        <stp>12/31/2013</stp>
        <stp>1</stp>
        <tr r="K1829" s="1"/>
      </tp>
      <tp>
        <v>255128065.75</v>
        <stp/>
        <stp>EM_S_STM07_IS</stp>
        <stp>4</stp>
        <stp>300548.SZ</stp>
        <stp>9</stp>
        <stp>12/31/2012</stp>
        <stp>1</stp>
        <tr r="J1837" s="1"/>
      </tp>
      <tp>
        <v>262753993.97999999</v>
        <stp/>
        <stp>EM_S_STM07_IS</stp>
        <stp>4</stp>
        <stp>300549.SZ</stp>
        <stp>9</stp>
        <stp>12/31/2013</stp>
        <stp>1</stp>
        <tr r="K1838" s="1"/>
      </tp>
      <tp>
        <v>11556353850.889999</v>
        <stp/>
        <stp>EM_S_STM07_IS</stp>
        <stp>4</stp>
        <stp>000568.SZ</stp>
        <stp>9</stp>
        <stp>12/31/2012</stp>
        <stp>1</stp>
        <tr r="J165" s="1"/>
      </tp>
      <tp>
        <v>312384705.02999997</v>
        <stp/>
        <stp>EM_S_STM07_IS</stp>
        <stp>4</stp>
        <stp>300558.SZ</stp>
        <stp>9</stp>
        <stp>12/31/2012</stp>
        <stp>1</stp>
        <tr r="J1846" s="1"/>
      </tp>
      <tp>
        <v>208788264.84</v>
        <stp/>
        <stp>EM_S_STM07_IS</stp>
        <stp>4</stp>
        <stp>300559.SZ</stp>
        <stp>9</stp>
        <stp>12/31/2013</stp>
        <stp>1</stp>
        <tr r="K1847" s="1"/>
      </tp>
      <tp>
        <v>1175660214.0599999</v>
        <stp/>
        <stp>EM_S_STM07_IS</stp>
        <stp>4</stp>
        <stp>000558.SZ</stp>
        <stp>9</stp>
        <stp>12/31/2012</stp>
        <stp>1</stp>
        <tr r="J156" s="1"/>
      </tp>
      <tp>
        <v>9262158088.8099995</v>
        <stp/>
        <stp>EM_S_STM07_IS</stp>
        <stp>4</stp>
        <stp>000559.SZ</stp>
        <stp>9</stp>
        <stp>12/31/2013</stp>
        <stp>1</stp>
        <tr r="K157" s="1"/>
      </tp>
      <tp>
        <v>188712965.33000001</v>
        <stp/>
        <stp>EM_S_STM07_IS</stp>
        <stp>4</stp>
        <stp>300568.SZ</stp>
        <stp>9</stp>
        <stp>12/31/2012</stp>
        <stp>1</stp>
        <tr r="J1855" s="1"/>
      </tp>
      <tp>
        <v>578257773.40999997</v>
        <stp/>
        <stp>EM_S_STM07_IS</stp>
        <stp>4</stp>
        <stp>300569.SZ</stp>
        <stp>9</stp>
        <stp>12/31/2013</stp>
        <stp>1</stp>
        <tr r="K1856" s="1"/>
      </tp>
      <tp>
        <v>231622013.63</v>
        <stp/>
        <stp>EM_S_STM07_IS</stp>
        <stp>4</stp>
        <stp>000548.SZ</stp>
        <stp>9</stp>
        <stp>12/31/2012</stp>
        <stp>1</stp>
        <tr r="J148" s="1"/>
      </tp>
      <tp>
        <v>269142565.63</v>
        <stp/>
        <stp>EM_S_STM07_IS</stp>
        <stp>4</stp>
        <stp>300579.SZ</stp>
        <stp>9</stp>
        <stp>12/31/2013</stp>
        <stp>1</stp>
        <tr r="K1864" s="1"/>
      </tp>
      <tp>
        <v>185003484.38999999</v>
        <stp/>
        <stp>EM_S_STM07_IS</stp>
        <stp>4</stp>
        <stp>300588.SZ</stp>
        <stp>9</stp>
        <stp>12/31/2012</stp>
        <stp>1</stp>
        <tr r="J1873" s="1"/>
      </tp>
      <tp>
        <v>259286567.56999999</v>
        <stp/>
        <stp>EM_S_STM07_IS</stp>
        <stp>4</stp>
        <stp>300589.SZ</stp>
        <stp>9</stp>
        <stp>12/31/2013</stp>
        <stp>1</stp>
        <tr r="K1874" s="1"/>
      </tp>
      <tp>
        <v>2151845762.4000001</v>
        <stp/>
        <stp>EM_S_STM07_IS</stp>
        <stp>4</stp>
        <stp>000598.SZ</stp>
        <stp>9</stp>
        <stp>12/31/2012</stp>
        <stp>1</stp>
        <tr r="J185" s="1"/>
      </tp>
      <tp>
        <v>5271772960.3599997</v>
        <stp/>
        <stp>EM_S_STM07_IS</stp>
        <stp>4</stp>
        <stp>000599.SZ</stp>
        <stp>9</stp>
        <stp>12/31/2013</stp>
        <stp>1</stp>
        <tr r="K186" s="1"/>
      </tp>
      <tp>
        <v>6477666651.7600002</v>
        <stp/>
        <stp>EM_S_STM07_IS</stp>
        <stp>4</stp>
        <stp>000589.SZ</stp>
        <stp>9</stp>
        <stp>12/31/2013</stp>
        <stp>1</stp>
        <tr r="K177" s="1"/>
      </tp>
      <tp>
        <v>10081582856.809999</v>
        <stp/>
        <stp>EM_S_STM07_IS</stp>
        <stp>4</stp>
        <stp>600578.SH</stp>
        <stp>9</stp>
        <stp>12/31/2012</stp>
        <stp>1</stp>
        <tr r="J2351" s="1"/>
      </tp>
      <tp>
        <v>1245902451.8699999</v>
        <stp/>
        <stp>EM_S_STM07_IS</stp>
        <stp>4</stp>
        <stp>600579.SH</stp>
        <stp>9</stp>
        <stp>12/31/2013</stp>
        <stp>1</stp>
        <tr r="K2352" s="1"/>
      </tp>
      <tp>
        <v>627889303.95000005</v>
        <stp/>
        <stp>EM_S_STM07_IS</stp>
        <stp>4</stp>
        <stp>600568.SH</stp>
        <stp>9</stp>
        <stp>12/31/2012</stp>
        <stp>1</stp>
        <tr r="J2342" s="1"/>
      </tp>
      <tp>
        <v>26137729974.080002</v>
        <stp/>
        <stp>EM_S_STM07_IS</stp>
        <stp>4</stp>
        <stp>600569.SH</stp>
        <stp>9</stp>
        <stp>12/31/2013</stp>
        <stp>1</stp>
        <tr r="K2343" s="1"/>
      </tp>
      <tp>
        <v>2319545718.79</v>
        <stp/>
        <stp>EM_S_STM07_IS</stp>
        <stp>4</stp>
        <stp>600558.SH</stp>
        <stp>9</stp>
        <stp>12/31/2012</stp>
        <stp>1</stp>
        <tr r="J2333" s="1"/>
      </tp>
      <tp>
        <v>1802703972.76</v>
        <stp/>
        <stp>EM_S_STM07_IS</stp>
        <stp>4</stp>
        <stp>600559.SH</stp>
        <stp>9</stp>
        <stp>12/31/2013</stp>
        <stp>1</stp>
        <tr r="K2334" s="1"/>
      </tp>
      <tp>
        <v>3134623093.04</v>
        <stp/>
        <stp>EM_S_STM07_IS</stp>
        <stp>4</stp>
        <stp>600548.SH</stp>
        <stp>9</stp>
        <stp>12/31/2012</stp>
        <stp>1</stp>
        <tr r="J2325" s="1"/>
      </tp>
      <tp>
        <v>9875449907.3799992</v>
        <stp/>
        <stp>EM_S_STM07_IS</stp>
        <stp>4</stp>
        <stp>600549.SH</stp>
        <stp>9</stp>
        <stp>12/31/2013</stp>
        <stp>1</stp>
        <tr r="K2326" s="1"/>
      </tp>
      <tp>
        <v>542982704.53999996</v>
        <stp/>
        <stp>EM_S_STM07_IS</stp>
        <stp>4</stp>
        <stp>600538.SH</stp>
        <stp>9</stp>
        <stp>12/31/2012</stp>
        <stp>1</stp>
        <tr r="J2318" s="1"/>
      </tp>
      <tp>
        <v>81996629.640000001</v>
        <stp/>
        <stp>EM_S_STM07_IS</stp>
        <stp>4</stp>
        <stp>600539.SH</stp>
        <stp>9</stp>
        <stp>12/31/2013</stp>
        <stp>1</stp>
        <tr r="K2319" s="1"/>
      </tp>
      <tp>
        <v>66611033839.93</v>
        <stp/>
        <stp>EM_S_STM07_IS</stp>
        <stp>4</stp>
        <stp>600528.SH</stp>
        <stp>9</stp>
        <stp>12/31/2012</stp>
        <stp>1</stp>
        <tr r="J2309" s="1"/>
      </tp>
      <tp>
        <v>1544544952.0599999</v>
        <stp/>
        <stp>EM_S_STM07_IS</stp>
        <stp>4</stp>
        <stp>600529.SH</stp>
        <stp>9</stp>
        <stp>12/31/2013</stp>
        <stp>1</stp>
        <tr r="K2310" s="1"/>
      </tp>
      <tp>
        <v>11165154818.120001</v>
        <stp/>
        <stp>EM_S_STM07_IS</stp>
        <stp>4</stp>
        <stp>600518.SH</stp>
        <stp>9</stp>
        <stp>12/31/2012</stp>
        <stp>1</stp>
        <tr r="J2300" s="1"/>
      </tp>
      <tp>
        <v>30921801316.599998</v>
        <stp/>
        <stp>EM_S_STM07_IS</stp>
        <stp>4</stp>
        <stp>600519.SH</stp>
        <stp>9</stp>
        <stp>12/31/2013</stp>
        <stp>1</stp>
        <tr r="K2301" s="1"/>
      </tp>
      <tp>
        <v>9722984057.9699993</v>
        <stp/>
        <stp>EM_S_STM07_IS</stp>
        <stp>4</stp>
        <stp>600508.SH</stp>
        <stp>9</stp>
        <stp>12/31/2012</stp>
        <stp>1</stp>
        <tr r="J2291" s="1"/>
      </tp>
      <tp>
        <v>3107503447.9099998</v>
        <stp/>
        <stp>EM_S_STM07_IS</stp>
        <stp>4</stp>
        <stp>600509.SH</stp>
        <stp>9</stp>
        <stp>12/31/2013</stp>
        <stp>1</stp>
        <tr r="K2292" s="1"/>
      </tp>
      <tp>
        <v>13575561749.030001</v>
        <stp/>
        <stp>EM_S_STM07_IS</stp>
        <stp>4</stp>
        <stp>600598.SH</stp>
        <stp>9</stp>
        <stp>12/31/2012</stp>
        <stp>1</stp>
        <tr r="J2370" s="1"/>
      </tp>
      <tp>
        <v>162160597.28999999</v>
        <stp/>
        <stp>EM_S_STM07_IS</stp>
        <stp>4</stp>
        <stp>600599.SH</stp>
        <stp>9</stp>
        <stp>12/31/2013</stp>
        <stp>1</stp>
        <tr r="K2371" s="1"/>
      </tp>
      <tp>
        <v>4235210610</v>
        <stp/>
        <stp>EM_S_STM07_IS</stp>
        <stp>4</stp>
        <stp>600588.SH</stp>
        <stp>9</stp>
        <stp>12/31/2012</stp>
        <stp>1</stp>
        <tr r="J2361" s="1"/>
      </tp>
      <tp>
        <v>1186172974.04</v>
        <stp/>
        <stp>EM_S_STM07_IS</stp>
        <stp>4</stp>
        <stp>600589.SH</stp>
        <stp>9</stp>
        <stp>12/31/2013</stp>
        <stp>1</stp>
        <tr r="K2362" s="1"/>
      </tp>
      <tp>
        <v>48556618.109999999</v>
        <stp/>
        <stp>EM_S_STM07_IS</stp>
        <stp>4</stp>
        <stp>000638.SZ</stp>
        <stp>9</stp>
        <stp>12/31/2012</stp>
        <stp>1</stp>
        <tr r="J218" s="1"/>
      </tp>
      <tp>
        <v>2427329779.1399999</v>
        <stp/>
        <stp>EM_S_STM07_IS</stp>
        <stp>4</stp>
        <stp>000639.SZ</stp>
        <stp>9</stp>
        <stp>12/31/2013</stp>
        <stp>1</stp>
        <tr r="K219" s="1"/>
      </tp>
      <tp>
        <v>1406710288.47</v>
        <stp/>
        <stp>EM_S_STM07_IS</stp>
        <stp>4</stp>
        <stp>000628.SZ</stp>
        <stp>9</stp>
        <stp>12/31/2012</stp>
        <stp>1</stp>
        <tr r="J209" s="1"/>
      </tp>
      <tp>
        <v>15601882599.77</v>
        <stp/>
        <stp>EM_S_STM07_IS</stp>
        <stp>4</stp>
        <stp>000629.SZ</stp>
        <stp>9</stp>
        <stp>12/31/2013</stp>
        <stp>1</stp>
        <tr r="K210" s="1"/>
      </tp>
      <tp>
        <v>4052654656.1599998</v>
        <stp/>
        <stp>EM_S_STM07_IS</stp>
        <stp>4</stp>
        <stp>000619.SZ</stp>
        <stp>9</stp>
        <stp>12/31/2013</stp>
        <stp>1</stp>
        <tr r="K202" s="1"/>
      </tp>
      <tp>
        <v>545978000</v>
        <stp/>
        <stp>EM_S_STM07_IS</stp>
        <stp>4</stp>
        <stp>000608.SZ</stp>
        <stp>9</stp>
        <stp>12/31/2012</stp>
        <stp>1</stp>
        <tr r="J193" s="1"/>
      </tp>
      <tp>
        <v>313953022.88999999</v>
        <stp/>
        <stp>EM_S_STM07_IS</stp>
        <stp>4</stp>
        <stp>000609.SZ</stp>
        <stp>9</stp>
        <stp>12/31/2013</stp>
        <stp>1</stp>
        <tr r="K194" s="1"/>
      </tp>
      <tp>
        <v>761355855.90999997</v>
        <stp/>
        <stp>EM_S_STM07_IS</stp>
        <stp>4</stp>
        <stp>000678.SZ</stp>
        <stp>9</stp>
        <stp>12/31/2012</stp>
        <stp>1</stp>
        <tr r="J241" s="1"/>
      </tp>
      <tp>
        <v>3631997681.5500002</v>
        <stp/>
        <stp>EM_S_STM07_IS</stp>
        <stp>4</stp>
        <stp>000679.SZ</stp>
        <stp>9</stp>
        <stp>12/31/2013</stp>
        <stp>1</stp>
        <tr r="K242" s="1"/>
      </tp>
      <tp>
        <v>70101842.5</v>
        <stp/>
        <stp>EM_S_STM07_IS</stp>
        <stp>4</stp>
        <stp>000668.SZ</stp>
        <stp>9</stp>
        <stp>12/31/2012</stp>
        <stp>1</stp>
        <tr r="J233" s="1"/>
      </tp>
      <tp>
        <v>1677007323.1400001</v>
        <stp/>
        <stp>EM_S_STM07_IS</stp>
        <stp>4</stp>
        <stp>000669.SZ</stp>
        <stp>9</stp>
        <stp>12/31/2013</stp>
        <stp>1</stp>
        <tr r="K234" s="1"/>
      </tp>
      <tp>
        <v>2795623322.1599998</v>
        <stp/>
        <stp>EM_S_STM07_IS</stp>
        <stp>4</stp>
        <stp>000659.SZ</stp>
        <stp>9</stp>
        <stp>12/31/2013</stp>
        <stp>1</stp>
        <tr r="K226" s="1"/>
      </tp>
      <tp>
        <v>10260651928.18</v>
        <stp/>
        <stp>EM_S_STM07_IS</stp>
        <stp>4</stp>
        <stp>000698.SZ</stp>
        <stp>9</stp>
        <stp>12/31/2012</stp>
        <stp>1</stp>
        <tr r="J257" s="1"/>
      </tp>
      <tp>
        <v>17908633.719999999</v>
        <stp/>
        <stp>EM_S_STM07_IS</stp>
        <stp>4</stp>
        <stp>000688.SZ</stp>
        <stp>9</stp>
        <stp>12/31/2012</stp>
        <stp>1</stp>
        <tr r="J250" s="1"/>
      </tp>
      <tp>
        <v>12135839.949999999</v>
        <stp/>
        <stp>EM_S_STM07_IS</stp>
        <stp>4</stp>
        <stp>600678.SH</stp>
        <stp>9</stp>
        <stp>12/31/2012</stp>
        <stp>1</stp>
        <tr r="J2439" s="1"/>
      </tp>
      <tp>
        <v>708571913.08000004</v>
        <stp/>
        <stp>EM_S_STM07_IS</stp>
        <stp>4</stp>
        <stp>600679.SH</stp>
        <stp>9</stp>
        <stp>12/31/2013</stp>
        <stp>1</stp>
        <tr r="K2440" s="1"/>
      </tp>
      <tp>
        <v>1649095454.4000001</v>
        <stp/>
        <stp>EM_S_STM07_IS</stp>
        <stp>4</stp>
        <stp>600668.SH</stp>
        <stp>9</stp>
        <stp>12/31/2012</stp>
        <stp>1</stp>
        <tr r="J2432" s="1"/>
      </tp>
      <tp>
        <v>1398668117.03</v>
        <stp/>
        <stp>EM_S_STM07_IS</stp>
        <stp>4</stp>
        <stp>600658.SH</stp>
        <stp>9</stp>
        <stp>12/31/2012</stp>
        <stp>1</stp>
        <tr r="J2423" s="1"/>
      </tp>
      <tp>
        <v>7304337453.2799997</v>
        <stp/>
        <stp>EM_S_STM07_IS</stp>
        <stp>4</stp>
        <stp>600648.SH</stp>
        <stp>9</stp>
        <stp>12/31/2012</stp>
        <stp>1</stp>
        <tr r="J2414" s="1"/>
      </tp>
      <tp>
        <v>3516597895.8699999</v>
        <stp/>
        <stp>EM_S_STM07_IS</stp>
        <stp>4</stp>
        <stp>600649.SH</stp>
        <stp>9</stp>
        <stp>12/31/2013</stp>
        <stp>1</stp>
        <tr r="K2415" s="1"/>
      </tp>
      <tp>
        <v>1033856388.05</v>
        <stp/>
        <stp>EM_S_STM07_IS</stp>
        <stp>4</stp>
        <stp>600638.SH</stp>
        <stp>9</stp>
        <stp>12/31/2012</stp>
        <stp>1</stp>
        <tr r="J2405" s="1"/>
      </tp>
      <tp>
        <v>1428656542.55</v>
        <stp/>
        <stp>EM_S_STM07_IS</stp>
        <stp>4</stp>
        <stp>600639.SH</stp>
        <stp>9</stp>
        <stp>12/31/2013</stp>
        <stp>1</stp>
        <tr r="K2406" s="1"/>
      </tp>
      <tp>
        <v>3547821336.3299999</v>
        <stp/>
        <stp>EM_S_STM07_IS</stp>
        <stp>4</stp>
        <stp>600628.SH</stp>
        <stp>9</stp>
        <stp>12/31/2012</stp>
        <stp>1</stp>
        <tr r="J2397" s="1"/>
      </tp>
      <tp>
        <v>380846591.72000003</v>
        <stp/>
        <stp>EM_S_STM07_IS</stp>
        <stp>4</stp>
        <stp>600629.SH</stp>
        <stp>9</stp>
        <stp>12/31/2013</stp>
        <stp>1</stp>
        <tr r="K2398" s="1"/>
      </tp>
      <tp>
        <v>6340883649.7600002</v>
        <stp/>
        <stp>EM_S_STM07_IS</stp>
        <stp>4</stp>
        <stp>600618.SH</stp>
        <stp>9</stp>
        <stp>12/31/2012</stp>
        <stp>1</stp>
        <tr r="J2389" s="1"/>
      </tp>
      <tp>
        <v>6621619554.3000002</v>
        <stp/>
        <stp>EM_S_STM07_IS</stp>
        <stp>4</stp>
        <stp>600619.SH</stp>
        <stp>9</stp>
        <stp>12/31/2013</stp>
        <stp>1</stp>
        <tr r="K2390" s="1"/>
      </tp>
      <tp>
        <v>217860242.75999999</v>
        <stp/>
        <stp>EM_S_STM07_IS</stp>
        <stp>4</stp>
        <stp>600608.SH</stp>
        <stp>9</stp>
        <stp>12/31/2012</stp>
        <stp>1</stp>
        <tr r="J2379" s="1"/>
      </tp>
      <tp>
        <v>5690120526.4399996</v>
        <stp/>
        <stp>EM_S_STM07_IS</stp>
        <stp>4</stp>
        <stp>600609.SH</stp>
        <stp>9</stp>
        <stp>12/31/2013</stp>
        <stp>1</stp>
        <tr r="K2380" s="1"/>
      </tp>
      <tp>
        <v>918110910.90999997</v>
        <stp/>
        <stp>EM_S_STM07_IS</stp>
        <stp>4</stp>
        <stp>600698.SH</stp>
        <stp>9</stp>
        <stp>12/31/2012</stp>
        <stp>1</stp>
        <tr r="J2459" s="1"/>
      </tp>
      <tp>
        <v>6103826483.0699997</v>
        <stp/>
        <stp>EM_S_STM07_IS</stp>
        <stp>4</stp>
        <stp>600699.SH</stp>
        <stp>9</stp>
        <stp>12/31/2013</stp>
        <stp>1</stp>
        <tr r="K2460" s="1"/>
      </tp>
      <tp>
        <v>93072254000</v>
        <stp/>
        <stp>EM_S_STM07_IS</stp>
        <stp>4</stp>
        <stp>600688.SH</stp>
        <stp>9</stp>
        <stp>12/31/2012</stp>
        <stp>1</stp>
        <tr r="J2449" s="1"/>
      </tp>
      <tp>
        <v>1657210234.22</v>
        <stp/>
        <stp>EM_S_STM07_IS</stp>
        <stp>4</stp>
        <stp>600689.SH</stp>
        <stp>9</stp>
        <stp>12/31/2013</stp>
        <stp>1</stp>
        <tr r="K2450" s="1"/>
      </tp>
      <tp>
        <v>2221385255.3400002</v>
        <stp/>
        <stp>EM_S_STM07_IS</stp>
        <stp>4</stp>
        <stp>000738.SZ</stp>
        <stp>9</stp>
        <stp>12/31/2012</stp>
        <stp>1</stp>
        <tr r="J290" s="1"/>
      </tp>
      <tp>
        <v>3855290048.4400001</v>
        <stp/>
        <stp>EM_S_STM07_IS</stp>
        <stp>4</stp>
        <stp>000739.SZ</stp>
        <stp>9</stp>
        <stp>12/31/2013</stp>
        <stp>1</stp>
        <tr r="K291" s="1"/>
      </tp>
      <tp>
        <v>1531164694.4300001</v>
        <stp/>
        <stp>EM_S_STM07_IS</stp>
        <stp>4</stp>
        <stp>000728.SZ</stp>
        <stp>9</stp>
        <stp>12/31/2012</stp>
        <stp>1</stp>
        <tr r="J282" s="1"/>
      </tp>
      <tp>
        <v>13748383877.83</v>
        <stp/>
        <stp>EM_S_STM07_IS</stp>
        <stp>4</stp>
        <stp>000729.SZ</stp>
        <stp>9</stp>
        <stp>12/31/2013</stp>
        <stp>1</stp>
        <tr r="K283" s="1"/>
      </tp>
      <tp>
        <v>4406134007.2700005</v>
        <stp/>
        <stp>EM_S_STM07_IS</stp>
        <stp>4</stp>
        <stp>000718.SZ</stp>
        <stp>9</stp>
        <stp>12/31/2012</stp>
        <stp>1</stp>
        <tr r="J273" s="1"/>
      </tp>
      <tp>
        <v>2885321108.1900001</v>
        <stp/>
        <stp>EM_S_STM07_IS</stp>
        <stp>4</stp>
        <stp>000719.SZ</stp>
        <stp>9</stp>
        <stp>12/31/2013</stp>
        <stp>1</stp>
        <tr r="K274" s="1"/>
      </tp>
      <tp>
        <v>8122734464</v>
        <stp/>
        <stp>EM_S_STM07_IS</stp>
        <stp>4</stp>
        <stp>000708.SZ</stp>
        <stp>9</stp>
        <stp>12/31/2012</stp>
        <stp>1</stp>
        <tr r="J264" s="1"/>
      </tp>
      <tp>
        <v>110254992165.5</v>
        <stp/>
        <stp>EM_S_STM07_IS</stp>
        <stp>4</stp>
        <stp>000709.SZ</stp>
        <stp>9</stp>
        <stp>12/31/2013</stp>
        <stp>1</stp>
        <tr r="K265" s="1"/>
      </tp>
      <tp>
        <v>58816324853.519997</v>
        <stp/>
        <stp>EM_S_STM07_IS</stp>
        <stp>4</stp>
        <stp>000778.SZ</stp>
        <stp>9</stp>
        <stp>12/31/2012</stp>
        <stp>1</stp>
        <tr r="J310" s="1"/>
      </tp>
      <tp>
        <v>229157627.53999999</v>
        <stp/>
        <stp>EM_S_STM07_IS</stp>
        <stp>4</stp>
        <stp>000779.SZ</stp>
        <stp>9</stp>
        <stp>12/31/2013</stp>
        <stp>1</stp>
        <tr r="K311" s="1"/>
      </tp>
      <tp>
        <v>15587788770.57</v>
        <stp/>
        <stp>EM_S_STM07_IS</stp>
        <stp>4</stp>
        <stp>000768.SZ</stp>
        <stp>9</stp>
        <stp>12/31/2012</stp>
        <stp>1</stp>
        <tr r="J307" s="1"/>
      </tp>
      <tp>
        <v>14505999729.620001</v>
        <stp/>
        <stp>EM_S_STM07_IS</stp>
        <stp>4</stp>
        <stp>000758.SZ</stp>
        <stp>9</stp>
        <stp>12/31/2012</stp>
        <stp>1</stp>
        <tr r="J300" s="1"/>
      </tp>
      <tp>
        <v>16478453977.190001</v>
        <stp/>
        <stp>EM_S_STM07_IS</stp>
        <stp>4</stp>
        <stp>000759.SZ</stp>
        <stp>9</stp>
        <stp>12/31/2013</stp>
        <stp>1</stp>
        <tr r="K301" s="1"/>
      </tp>
      <tp>
        <v>1502398539.6900001</v>
        <stp/>
        <stp>EM_S_STM07_IS</stp>
        <stp>4</stp>
        <stp>000748.SZ</stp>
        <stp>9</stp>
        <stp>12/31/2012</stp>
        <stp>1</stp>
        <tr r="J292" s="1"/>
      </tp>
      <tp>
        <v>503836480.31999999</v>
        <stp/>
        <stp>EM_S_STM07_IS</stp>
        <stp>4</stp>
        <stp>000798.SZ</stp>
        <stp>9</stp>
        <stp>12/31/2012</stp>
        <stp>1</stp>
        <tr r="J326" s="1"/>
      </tp>
      <tp>
        <v>684631607.21000004</v>
        <stp/>
        <stp>EM_S_STM07_IS</stp>
        <stp>4</stp>
        <stp>000799.SZ</stp>
        <stp>9</stp>
        <stp>12/31/2013</stp>
        <stp>1</stp>
        <tr r="K327" s="1"/>
      </tp>
      <tp>
        <v>1947941189.1400001</v>
        <stp/>
        <stp>EM_S_STM07_IS</stp>
        <stp>4</stp>
        <stp>000788.SZ</stp>
        <stp>9</stp>
        <stp>12/31/2012</stp>
        <stp>1</stp>
        <tr r="J317" s="1"/>
      </tp>
      <tp>
        <v>6179002201.0100002</v>
        <stp/>
        <stp>EM_S_STM07_IS</stp>
        <stp>4</stp>
        <stp>000789.SZ</stp>
        <stp>9</stp>
        <stp>12/31/2013</stp>
        <stp>1</stp>
        <tr r="K318" s="1"/>
      </tp>
      <tp>
        <v>7909721865.6700001</v>
        <stp/>
        <stp>EM_S_STM07_IS</stp>
        <stp>4</stp>
        <stp>600778.SH</stp>
        <stp>9</stp>
        <stp>12/31/2012</stp>
        <stp>1</stp>
        <tr r="J2534" s="1"/>
      </tp>
      <tp>
        <v>485746327.97000003</v>
        <stp/>
        <stp>EM_S_STM07_IS</stp>
        <stp>4</stp>
        <stp>600779.SH</stp>
        <stp>9</stp>
        <stp>12/31/2013</stp>
        <stp>1</stp>
        <tr r="K2535" s="1"/>
      </tp>
      <tp>
        <v>977467204.53999996</v>
        <stp/>
        <stp>EM_S_STM07_IS</stp>
        <stp>4</stp>
        <stp>600768.SH</stp>
        <stp>9</stp>
        <stp>12/31/2012</stp>
        <stp>1</stp>
        <tr r="J2525" s="1"/>
      </tp>
      <tp>
        <v>31996278.68</v>
        <stp/>
        <stp>EM_S_STM07_IS</stp>
        <stp>4</stp>
        <stp>600769.SH</stp>
        <stp>9</stp>
        <stp>12/31/2013</stp>
        <stp>1</stp>
        <tr r="K2526" s="1"/>
      </tp>
      <tp>
        <v>240804748.71000001</v>
        <stp/>
        <stp>EM_S_STM07_IS</stp>
        <stp>4</stp>
        <stp>600758.SH</stp>
        <stp>9</stp>
        <stp>12/31/2012</stp>
        <stp>1</stp>
        <tr r="J2516" s="1"/>
      </tp>
      <tp>
        <v>1643358912.6099999</v>
        <stp/>
        <stp>EM_S_STM07_IS</stp>
        <stp>4</stp>
        <stp>600759.SH</stp>
        <stp>9</stp>
        <stp>12/31/2013</stp>
        <stp>1</stp>
        <tr r="K2517" s="1"/>
      </tp>
      <tp>
        <v>3666669614.5100002</v>
        <stp/>
        <stp>EM_S_STM07_IS</stp>
        <stp>4</stp>
        <stp>600748.SH</stp>
        <stp>9</stp>
        <stp>12/31/2012</stp>
        <stp>1</stp>
        <tr r="J2507" s="1"/>
      </tp>
      <tp>
        <v>178446913.65000001</v>
        <stp/>
        <stp>EM_S_STM07_IS</stp>
        <stp>4</stp>
        <stp>600749.SH</stp>
        <stp>9</stp>
        <stp>12/31/2013</stp>
        <stp>1</stp>
        <tr r="K2508" s="1"/>
      </tp>
      <tp>
        <v>1320057528.8499999</v>
        <stp/>
        <stp>EM_S_STM07_IS</stp>
        <stp>4</stp>
        <stp>600738.SH</stp>
        <stp>9</stp>
        <stp>12/31/2012</stp>
        <stp>1</stp>
        <tr r="J2497" s="1"/>
      </tp>
      <tp>
        <v>10333854547.99</v>
        <stp/>
        <stp>EM_S_STM07_IS</stp>
        <stp>4</stp>
        <stp>600739.SH</stp>
        <stp>9</stp>
        <stp>12/31/2013</stp>
        <stp>1</stp>
        <tr r="K2498" s="1"/>
      </tp>
      <tp>
        <v>723612627.07000005</v>
        <stp/>
        <stp>EM_S_STM07_IS</stp>
        <stp>4</stp>
        <stp>600728.SH</stp>
        <stp>9</stp>
        <stp>12/31/2012</stp>
        <stp>1</stp>
        <tr r="J2487" s="1"/>
      </tp>
      <tp>
        <v>30189995831.91</v>
        <stp/>
        <stp>EM_S_STM07_IS</stp>
        <stp>4</stp>
        <stp>600729.SH</stp>
        <stp>9</stp>
        <stp>12/31/2013</stp>
        <stp>1</stp>
        <tr r="K2488" s="1"/>
      </tp>
      <tp>
        <v>6960195011</v>
        <stp/>
        <stp>EM_S_STM07_IS</stp>
        <stp>4</stp>
        <stp>600718.SH</stp>
        <stp>9</stp>
        <stp>12/31/2012</stp>
        <stp>1</stp>
        <tr r="J2477" s="1"/>
      </tp>
      <tp>
        <v>674500240.57000005</v>
        <stp/>
        <stp>EM_S_STM07_IS</stp>
        <stp>4</stp>
        <stp>600719.SH</stp>
        <stp>9</stp>
        <stp>12/31/2013</stp>
        <stp>1</stp>
        <tr r="K2478" s="1"/>
      </tp>
      <tp>
        <v>2109855269.0899999</v>
        <stp/>
        <stp>EM_S_STM07_IS</stp>
        <stp>4</stp>
        <stp>600708.SH</stp>
        <stp>9</stp>
        <stp>12/31/2012</stp>
        <stp>1</stp>
        <tr r="J2468" s="1"/>
      </tp>
      <tp>
        <v>1022345866.79</v>
        <stp/>
        <stp>EM_S_STM07_IS</stp>
        <stp>4</stp>
        <stp>600798.SH</stp>
        <stp>9</stp>
        <stp>12/31/2012</stp>
        <stp>1</stp>
        <tr r="J2552" s="1"/>
      </tp>
      <tp>
        <v>2210685342.5500002</v>
        <stp/>
        <stp>EM_S_STM07_IS</stp>
        <stp>4</stp>
        <stp>600789.SH</stp>
        <stp>9</stp>
        <stp>12/31/2013</stp>
        <stp>1</stp>
        <tr r="K2543" s="1"/>
      </tp>
      <tp>
        <v>206236809.33000001</v>
        <stp/>
        <stp>EM_S_STM07_IS</stp>
        <stp>4</stp>
        <stp>000038.SZ</stp>
        <stp>9</stp>
        <stp>12/31/2012</stp>
        <stp>1</stp>
        <tr r="J39" s="1"/>
      </tp>
      <tp>
        <v>57874411000</v>
        <stp/>
        <stp>EM_S_STM07_IS</stp>
        <stp>4</stp>
        <stp>000039.SZ</stp>
        <stp>9</stp>
        <stp>12/31/2013</stp>
        <stp>1</stp>
        <tr r="K40" s="1"/>
      </tp>
      <tp>
        <v>266539224.46000001</v>
        <stp/>
        <stp>EM_S_STM07_IS</stp>
        <stp>4</stp>
        <stp>300008.SZ</stp>
        <stp>9</stp>
        <stp>12/31/2012</stp>
        <stp>1</stp>
        <tr r="J1305" s="1"/>
      </tp>
      <tp>
        <v>430346122.27999997</v>
        <stp/>
        <stp>EM_S_STM07_IS</stp>
        <stp>4</stp>
        <stp>300009.SZ</stp>
        <stp>9</stp>
        <stp>12/31/2013</stp>
        <stp>1</stp>
        <tr r="K1306" s="1"/>
      </tp>
      <tp>
        <v>18011759178.259998</v>
        <stp/>
        <stp>EM_S_STM07_IS</stp>
        <stp>4</stp>
        <stp>000028.SZ</stp>
        <stp>9</stp>
        <stp>12/31/2012</stp>
        <stp>1</stp>
        <tr r="J29" s="1"/>
      </tp>
      <tp>
        <v>2116482684.9300001</v>
        <stp/>
        <stp>EM_S_STM07_IS</stp>
        <stp>4</stp>
        <stp>000029.SZ</stp>
        <stp>9</stp>
        <stp>12/31/2013</stp>
        <stp>1</stp>
        <tr r="K30" s="1"/>
      </tp>
      <tp>
        <v>223306832.81</v>
        <stp/>
        <stp>EM_S_STM07_IS</stp>
        <stp>4</stp>
        <stp>300018.SZ</stp>
        <stp>9</stp>
        <stp>12/31/2012</stp>
        <stp>1</stp>
        <tr r="J1315" s="1"/>
      </tp>
      <tp>
        <v>464671690.33999997</v>
        <stp/>
        <stp>EM_S_STM07_IS</stp>
        <stp>4</stp>
        <stp>300019.SZ</stp>
        <stp>9</stp>
        <stp>12/31/2013</stp>
        <stp>1</stp>
        <tr r="K1316" s="1"/>
      </tp>
      <tp>
        <v>11095669</v>
        <stp/>
        <stp>EM_S_STM07_IS</stp>
        <stp>4</stp>
        <stp>000018.SZ</stp>
        <stp>9</stp>
        <stp>12/31/2012</stp>
        <stp>1</stp>
        <tr r="J20" s="1"/>
      </tp>
      <tp>
        <v>438318662.25</v>
        <stp/>
        <stp>EM_S_STM07_IS</stp>
        <stp>4</stp>
        <stp>000019.SZ</stp>
        <stp>9</stp>
        <stp>12/31/2013</stp>
        <stp>1</stp>
        <tr r="K21" s="1"/>
      </tp>
      <tp>
        <v>476496994.5</v>
        <stp/>
        <stp>EM_S_STM07_IS</stp>
        <stp>4</stp>
        <stp>300028.SZ</stp>
        <stp>9</stp>
        <stp>12/31/2012</stp>
        <stp>1</stp>
        <tr r="J1325" s="1"/>
      </tp>
      <tp>
        <v>220574963.97</v>
        <stp/>
        <stp>EM_S_STM07_IS</stp>
        <stp>4</stp>
        <stp>300029.SZ</stp>
        <stp>9</stp>
        <stp>12/31/2013</stp>
        <stp>1</stp>
        <tr r="K1326" s="1"/>
      </tp>
      <tp>
        <v>331480790.25999999</v>
        <stp/>
        <stp>EM_S_STM07_IS</stp>
        <stp>4</stp>
        <stp>000008.SZ</stp>
        <stp>9</stp>
        <stp>12/31/2012</stp>
        <stp>1</stp>
        <tr r="J12" s="1"/>
      </tp>
      <tp>
        <v>4155024013.8000002</v>
        <stp/>
        <stp>EM_S_STM07_IS</stp>
        <stp>4</stp>
        <stp>000009.SZ</stp>
        <stp>9</stp>
        <stp>12/31/2013</stp>
        <stp>1</stp>
        <tr r="K13" s="1"/>
      </tp>
      <tp>
        <v>438250621.86000001</v>
        <stp/>
        <stp>EM_S_STM07_IS</stp>
        <stp>4</stp>
        <stp>300038.SZ</stp>
        <stp>9</stp>
        <stp>12/31/2012</stp>
        <stp>1</stp>
        <tr r="J1335" s="1"/>
      </tp>
      <tp>
        <v>1323215434.8299999</v>
        <stp/>
        <stp>EM_S_STM07_IS</stp>
        <stp>4</stp>
        <stp>300039.SZ</stp>
        <stp>9</stp>
        <stp>12/31/2013</stp>
        <stp>1</stp>
        <tr r="K1336" s="1"/>
      </tp>
      <tp>
        <v>6418021706.2399998</v>
        <stp/>
        <stp>EM_S_STM07_IS</stp>
        <stp>4</stp>
        <stp>000078.SZ</stp>
        <stp>9</stp>
        <stp>12/31/2012</stp>
        <stp>1</stp>
        <tr r="J62" s="1"/>
      </tp>
      <tp>
        <v>702565779.60000002</v>
        <stp/>
        <stp>EM_S_STM07_IS</stp>
        <stp>4</stp>
        <stp>300048.SZ</stp>
        <stp>9</stp>
        <stp>12/31/2012</stp>
        <stp>1</stp>
        <tr r="J1345" s="1"/>
      </tp>
      <tp>
        <v>523483188.50999999</v>
        <stp/>
        <stp>EM_S_STM07_IS</stp>
        <stp>4</stp>
        <stp>300049.SZ</stp>
        <stp>9</stp>
        <stp>12/31/2013</stp>
        <stp>1</stp>
        <tr r="K1346" s="1"/>
      </tp>
      <tp>
        <v>104954271.06999999</v>
        <stp/>
        <stp>EM_S_STM07_IS</stp>
        <stp>4</stp>
        <stp>000068.SZ</stp>
        <stp>9</stp>
        <stp>12/31/2012</stp>
        <stp>1</stp>
        <tr r="J59" s="1"/>
      </tp>
      <tp>
        <v>28156382086.849998</v>
        <stp/>
        <stp>EM_S_STM07_IS</stp>
        <stp>4</stp>
        <stp>000069.SZ</stp>
        <stp>9</stp>
        <stp>12/31/2013</stp>
        <stp>1</stp>
        <tr r="K60" s="1"/>
      </tp>
      <tp>
        <v>2175378052.4000001</v>
        <stp/>
        <stp>EM_S_STM07_IS</stp>
        <stp>4</stp>
        <stp>300058.SZ</stp>
        <stp>9</stp>
        <stp>12/31/2012</stp>
        <stp>1</stp>
        <tr r="J1355" s="1"/>
      </tp>
      <tp>
        <v>248474867.84</v>
        <stp/>
        <stp>EM_S_STM07_IS</stp>
        <stp>4</stp>
        <stp>300059.SZ</stp>
        <stp>9</stp>
        <stp>12/31/2013</stp>
        <stp>1</stp>
        <tr r="K1356" s="1"/>
      </tp>
      <tp>
        <v>463807500.76999998</v>
        <stp/>
        <stp>EM_S_STM07_IS</stp>
        <stp>4</stp>
        <stp>000058.SZ</stp>
        <stp>9</stp>
        <stp>12/31/2012</stp>
        <stp>1</stp>
        <tr r="J51" s="1"/>
      </tp>
      <tp>
        <v>41557911422.059998</v>
        <stp/>
        <stp>EM_S_STM07_IS</stp>
        <stp>4</stp>
        <stp>000059.SZ</stp>
        <stp>9</stp>
        <stp>12/31/2013</stp>
        <stp>1</stp>
        <tr r="K52" s="1"/>
      </tp>
      <tp>
        <v>3104406048.1799998</v>
        <stp/>
        <stp>EM_S_STM07_IS</stp>
        <stp>4</stp>
        <stp>300068.SZ</stp>
        <stp>9</stp>
        <stp>12/31/2012</stp>
        <stp>1</stp>
        <tr r="J1364" s="1"/>
      </tp>
      <tp>
        <v>192103154.91999999</v>
        <stp/>
        <stp>EM_S_STM07_IS</stp>
        <stp>4</stp>
        <stp>300069.SZ</stp>
        <stp>9</stp>
        <stp>12/31/2013</stp>
        <stp>1</stp>
        <tr r="K1365" s="1"/>
      </tp>
      <tp>
        <v>1453353016.9000001</v>
        <stp/>
        <stp>EM_S_STM07_IS</stp>
        <stp>4</stp>
        <stp>000048.SZ</stp>
        <stp>9</stp>
        <stp>12/31/2012</stp>
        <stp>1</stp>
        <tr r="J46" s="1"/>
      </tp>
      <tp>
        <v>4402498844.3299999</v>
        <stp/>
        <stp>EM_S_STM07_IS</stp>
        <stp>4</stp>
        <stp>000049.SZ</stp>
        <stp>9</stp>
        <stp>12/31/2013</stp>
        <stp>1</stp>
        <tr r="K47" s="1"/>
      </tp>
      <tp>
        <v>334277609.05000001</v>
        <stp/>
        <stp>EM_S_STM07_IS</stp>
        <stp>4</stp>
        <stp>300078.SZ</stp>
        <stp>9</stp>
        <stp>12/31/2012</stp>
        <stp>1</stp>
        <tr r="J1374" s="1"/>
      </tp>
      <tp>
        <v>386551049.25</v>
        <stp/>
        <stp>EM_S_STM07_IS</stp>
        <stp>4</stp>
        <stp>300079.SZ</stp>
        <stp>9</stp>
        <stp>12/31/2013</stp>
        <stp>1</stp>
        <tr r="K1375" s="1"/>
      </tp>
      <tp>
        <v>810345077.13</v>
        <stp/>
        <stp>EM_S_STM07_IS</stp>
        <stp>4</stp>
        <stp>300088.SZ</stp>
        <stp>9</stp>
        <stp>12/31/2012</stp>
        <stp>1</stp>
        <tr r="J1384" s="1"/>
      </tp>
      <tp>
        <v>415376055.36000001</v>
        <stp/>
        <stp>EM_S_STM07_IS</stp>
        <stp>4</stp>
        <stp>300089.SZ</stp>
        <stp>9</stp>
        <stp>12/31/2013</stp>
        <stp>1</stp>
        <tr r="K1385" s="1"/>
      </tp>
      <tp>
        <v>302196863.06999999</v>
        <stp/>
        <stp>EM_S_STM07_IS</stp>
        <stp>4</stp>
        <stp>300098.SZ</stp>
        <stp>9</stp>
        <stp>12/31/2012</stp>
        <stp>1</stp>
        <tr r="J1394" s="1"/>
      </tp>
      <tp>
        <v>173864168.55000001</v>
        <stp/>
        <stp>EM_S_STM07_IS</stp>
        <stp>4</stp>
        <stp>300099.SZ</stp>
        <stp>9</stp>
        <stp>12/31/2013</stp>
        <stp>1</stp>
        <tr r="K1395" s="1"/>
      </tp>
      <tp>
        <v>1187193388.1500001</v>
        <stp/>
        <stp>EM_S_STM07_IS</stp>
        <stp>4</stp>
        <stp>000099.SZ</stp>
        <stp>9</stp>
        <stp>12/31/2013</stp>
        <stp>1</stp>
        <tr r="K67" s="1"/>
      </tp>
      <tp>
        <v>316465125.63999999</v>
        <stp/>
        <stp>EM_S_STM07_IS</stp>
        <stp>4</stp>
        <stp>000088.SZ</stp>
        <stp>9</stp>
        <stp>12/31/2012</stp>
        <stp>1</stp>
        <tr r="J63" s="1"/>
      </tp>
      <tp>
        <v>2546432153.8000002</v>
        <stp/>
        <stp>EM_S_STM07_IS</stp>
        <stp>4</stp>
        <stp>000089.SZ</stp>
        <stp>9</stp>
        <stp>12/31/2013</stp>
        <stp>1</stp>
        <tr r="K64" s="1"/>
      </tp>
      <tp>
        <v>2661494632.5799999</v>
        <stp/>
        <stp>EM_S_STM07_IS</stp>
        <stp>4</stp>
        <stp>600078.SH</stp>
        <stp>9</stp>
        <stp>12/31/2012</stp>
        <stp>1</stp>
        <tr r="J1938" s="1"/>
      </tp>
      <tp>
        <v>6010211397.8199997</v>
        <stp/>
        <stp>EM_S_STM07_IS</stp>
        <stp>4</stp>
        <stp>600079.SH</stp>
        <stp>9</stp>
        <stp>12/31/2013</stp>
        <stp>1</stp>
        <tr r="K1939" s="1"/>
      </tp>
      <tp>
        <v>53536895341.129997</v>
        <stp/>
        <stp>EM_S_STM07_IS</stp>
        <stp>4</stp>
        <stp>600068.SH</stp>
        <stp>9</stp>
        <stp>12/31/2012</stp>
        <stp>1</stp>
        <tr r="J1928" s="1"/>
      </tp>
      <tp>
        <v>3514959659.1199999</v>
        <stp/>
        <stp>EM_S_STM07_IS</stp>
        <stp>4</stp>
        <stp>600069.SH</stp>
        <stp>9</stp>
        <stp>12/31/2013</stp>
        <stp>1</stp>
        <tr r="K1929" s="1"/>
      </tp>
      <tp>
        <v>149388449893.60999</v>
        <stp/>
        <stp>EM_S_STM07_IS</stp>
        <stp>4</stp>
        <stp>600058.SH</stp>
        <stp>9</stp>
        <stp>12/31/2012</stp>
        <stp>1</stp>
        <tr r="J1919" s="1"/>
      </tp>
      <tp>
        <v>1467923845.72</v>
        <stp/>
        <stp>EM_S_STM07_IS</stp>
        <stp>4</stp>
        <stp>600059.SH</stp>
        <stp>9</stp>
        <stp>12/31/2013</stp>
        <stp>1</stp>
        <tr r="K1920" s="1"/>
      </tp>
      <tp>
        <v>68905756710.270004</v>
        <stp/>
        <stp>EM_S_STM07_IS</stp>
        <stp>4</stp>
        <stp>600048.SH</stp>
        <stp>9</stp>
        <stp>12/31/2012</stp>
        <stp>1</stp>
        <tr r="J1910" s="1"/>
      </tp>
      <tp>
        <v>2858187038.3299999</v>
        <stp/>
        <stp>EM_S_STM07_IS</stp>
        <stp>4</stp>
        <stp>600038.SH</stp>
        <stp>9</stp>
        <stp>12/31/2012</stp>
        <stp>1</stp>
        <tr r="J1908" s="1"/>
      </tp>
      <tp>
        <v>25426913115.189999</v>
        <stp/>
        <stp>EM_S_STM07_IS</stp>
        <stp>4</stp>
        <stp>600039.SH</stp>
        <stp>9</stp>
        <stp>12/31/2013</stp>
        <stp>1</stp>
        <tr r="K1909" s="1"/>
      </tp>
      <tp>
        <v>2786045000000</v>
        <stp/>
        <stp>EM_S_STM07_IS</stp>
        <stp>4</stp>
        <stp>600028.SH</stp>
        <stp>9</stp>
        <stp>12/31/2012</stp>
        <stp>1</stp>
        <tr r="J1900" s="1"/>
      </tp>
      <tp>
        <v>98130000000</v>
        <stp/>
        <stp>EM_S_STM07_IS</stp>
        <stp>4</stp>
        <stp>600029.SH</stp>
        <stp>9</stp>
        <stp>12/31/2013</stp>
        <stp>1</stp>
        <tr r="K1901" s="1"/>
      </tp>
      <tp>
        <v>28381021292.779999</v>
        <stp/>
        <stp>EM_S_STM07_IS</stp>
        <stp>4</stp>
        <stp>600018.SH</stp>
        <stp>9</stp>
        <stp>12/31/2012</stp>
        <stp>1</stp>
        <tr r="J1892" s="1"/>
      </tp>
      <tp>
        <v>189688379683.22</v>
        <stp/>
        <stp>EM_S_STM07_IS</stp>
        <stp>4</stp>
        <stp>600019.SH</stp>
        <stp>9</stp>
        <stp>12/31/2013</stp>
        <stp>1</stp>
        <tr r="K1893" s="1"/>
      </tp>
      <tp>
        <v>3382924612.8699999</v>
        <stp/>
        <stp>EM_S_STM07_IS</stp>
        <stp>4</stp>
        <stp>600008.SH</stp>
        <stp>9</stp>
        <stp>12/31/2012</stp>
        <stp>1</stp>
        <tr r="J1884" s="1"/>
      </tp>
      <tp>
        <v>5215129817.1999998</v>
        <stp/>
        <stp>EM_S_STM07_IS</stp>
        <stp>4</stp>
        <stp>600009.SH</stp>
        <stp>9</stp>
        <stp>12/31/2013</stp>
        <stp>1</stp>
        <tr r="K1885" s="1"/>
      </tp>
      <tp>
        <v>15164465859.16</v>
        <stp/>
        <stp>EM_S_STM07_IS</stp>
        <stp>4</stp>
        <stp>600098.SH</stp>
        <stp>9</stp>
        <stp>12/31/2012</stp>
        <stp>1</stp>
        <tr r="J1956" s="1"/>
      </tp>
      <tp>
        <v>280368747.83999997</v>
        <stp/>
        <stp>EM_S_STM07_IS</stp>
        <stp>4</stp>
        <stp>600099.SH</stp>
        <stp>9</stp>
        <stp>12/31/2013</stp>
        <stp>1</stp>
        <tr r="K1957" s="1"/>
      </tp>
      <tp>
        <v>1228647824.73</v>
        <stp/>
        <stp>EM_S_STM07_IS</stp>
        <stp>4</stp>
        <stp>600088.SH</stp>
        <stp>9</stp>
        <stp>12/31/2012</stp>
        <stp>1</stp>
        <tr r="J1947" s="1"/>
      </tp>
      <tp>
        <v>29174688011.169998</v>
        <stp/>
        <stp>EM_S_STM07_IS</stp>
        <stp>4</stp>
        <stp>600089.SH</stp>
        <stp>9</stp>
        <stp>12/31/2013</stp>
        <stp>1</stp>
        <tr r="K1948" s="1"/>
      </tp>
      <tp>
        <v>159898590.46000001</v>
        <stp/>
        <stp>EM_S_STM07_IS</stp>
        <stp>4</stp>
        <stp>300108.SZ</stp>
        <stp>9</stp>
        <stp>12/31/2012</stp>
        <stp>1</stp>
        <tr r="J1404" s="1"/>
      </tp>
      <tp>
        <v>209389954.31999999</v>
        <stp/>
        <stp>EM_S_STM07_IS</stp>
        <stp>4</stp>
        <stp>300109.SZ</stp>
        <stp>9</stp>
        <stp>12/31/2013</stp>
        <stp>1</stp>
        <tr r="K1405" s="1"/>
      </tp>
      <tp>
        <v>1015902911.2</v>
        <stp/>
        <stp>EM_S_STM07_IS</stp>
        <stp>4</stp>
        <stp>300118.SZ</stp>
        <stp>9</stp>
        <stp>12/31/2012</stp>
        <stp>1</stp>
        <tr r="J1414" s="1"/>
      </tp>
      <tp>
        <v>754904372.33000004</v>
        <stp/>
        <stp>EM_S_STM07_IS</stp>
        <stp>4</stp>
        <stp>300119.SZ</stp>
        <stp>9</stp>
        <stp>12/31/2013</stp>
        <stp>1</stp>
        <tr r="K1415" s="1"/>
      </tp>
      <tp>
        <v>1963213021.8900001</v>
        <stp/>
        <stp>EM_S_STM07_IS</stp>
        <stp>4</stp>
        <stp>300128.SZ</stp>
        <stp>9</stp>
        <stp>12/31/2012</stp>
        <stp>1</stp>
        <tr r="J1424" s="1"/>
      </tp>
      <tp>
        <v>1079253554.29</v>
        <stp/>
        <stp>EM_S_STM07_IS</stp>
        <stp>4</stp>
        <stp>300129.SZ</stp>
        <stp>9</stp>
        <stp>12/31/2013</stp>
        <stp>1</stp>
        <tr r="K1425" s="1"/>
      </tp>
      <tp>
        <v>951326932.01999998</v>
        <stp/>
        <stp>EM_S_STM07_IS</stp>
        <stp>4</stp>
        <stp>300138.SZ</stp>
        <stp>9</stp>
        <stp>12/31/2012</stp>
        <stp>1</stp>
        <tr r="J1434" s="1"/>
      </tp>
      <tp>
        <v>291308239.24000001</v>
        <stp/>
        <stp>EM_S_STM07_IS</stp>
        <stp>4</stp>
        <stp>300139.SZ</stp>
        <stp>9</stp>
        <stp>12/31/2013</stp>
        <stp>1</stp>
        <tr r="K1435" s="1"/>
      </tp>
      <tp>
        <v>279907785.5</v>
        <stp/>
        <stp>EM_S_STM07_IS</stp>
        <stp>4</stp>
        <stp>300148.SZ</stp>
        <stp>9</stp>
        <stp>12/31/2012</stp>
        <stp>1</stp>
        <tr r="J1444" s="1"/>
      </tp>
      <tp>
        <v>256723740.78999999</v>
        <stp/>
        <stp>EM_S_STM07_IS</stp>
        <stp>4</stp>
        <stp>300149.SZ</stp>
        <stp>9</stp>
        <stp>12/31/2013</stp>
        <stp>1</stp>
        <tr r="K1445" s="1"/>
      </tp>
      <tp>
        <v>1387054787.23</v>
        <stp/>
        <stp>EM_S_STM07_IS</stp>
        <stp>4</stp>
        <stp>300158.SZ</stp>
        <stp>9</stp>
        <stp>12/31/2012</stp>
        <stp>1</stp>
        <tr r="J1454" s="1"/>
      </tp>
      <tp>
        <v>572346556.14999998</v>
        <stp/>
        <stp>EM_S_STM07_IS</stp>
        <stp>4</stp>
        <stp>300159.SZ</stp>
        <stp>9</stp>
        <stp>12/31/2013</stp>
        <stp>1</stp>
        <tr r="K1455" s="1"/>
      </tp>
      <tp>
        <v>5022514228.5799999</v>
        <stp/>
        <stp>EM_S_STM07_IS</stp>
        <stp>4</stp>
        <stp>000158.SZ</stp>
        <stp>9</stp>
        <stp>12/31/2012</stp>
        <stp>1</stp>
        <tr r="J75" s="1"/>
      </tp>
      <tp>
        <v>1068478602.35</v>
        <stp/>
        <stp>EM_S_STM07_IS</stp>
        <stp>4</stp>
        <stp>000159.SZ</stp>
        <stp>9</stp>
        <stp>12/31/2013</stp>
        <stp>1</stp>
        <tr r="K76" s="1"/>
      </tp>
      <tp>
        <v>884744328.70000005</v>
        <stp/>
        <stp>EM_S_STM07_IS</stp>
        <stp>4</stp>
        <stp>300168.SZ</stp>
        <stp>9</stp>
        <stp>12/31/2012</stp>
        <stp>1</stp>
        <tr r="J1464" s="1"/>
      </tp>
      <tp>
        <v>605861885.02999997</v>
        <stp/>
        <stp>EM_S_STM07_IS</stp>
        <stp>4</stp>
        <stp>300169.SZ</stp>
        <stp>9</stp>
        <stp>12/31/2013</stp>
        <stp>1</stp>
        <tr r="K1465" s="1"/>
      </tp>
      <tp>
        <v>258378145.87</v>
        <stp/>
        <stp>EM_S_STM07_IS</stp>
        <stp>4</stp>
        <stp>300178.SZ</stp>
        <stp>9</stp>
        <stp>12/31/2012</stp>
        <stp>1</stp>
        <tr r="J1474" s="1"/>
      </tp>
      <tp>
        <v>151356757.59999999</v>
        <stp/>
        <stp>EM_S_STM07_IS</stp>
        <stp>4</stp>
        <stp>300179.SZ</stp>
        <stp>9</stp>
        <stp>12/31/2013</stp>
        <stp>1</stp>
        <tr r="K1475" s="1"/>
      </tp>
      <tp>
        <v>349997542.02999997</v>
        <stp/>
        <stp>EM_S_STM07_IS</stp>
        <stp>4</stp>
        <stp>300188.SZ</stp>
        <stp>9</stp>
        <stp>12/31/2012</stp>
        <stp>1</stp>
        <tr r="J1483" s="1"/>
      </tp>
      <tp>
        <v>454365781.08999997</v>
        <stp/>
        <stp>EM_S_STM07_IS</stp>
        <stp>4</stp>
        <stp>300189.SZ</stp>
        <stp>9</stp>
        <stp>12/31/2013</stp>
        <stp>1</stp>
        <tr r="K1484" s="1"/>
      </tp>
      <tp>
        <v>396691366.98000002</v>
        <stp/>
        <stp>EM_S_STM07_IS</stp>
        <stp>4</stp>
        <stp>300198.SZ</stp>
        <stp>9</stp>
        <stp>12/31/2012</stp>
        <stp>1</stp>
        <tr r="J1493" s="1"/>
      </tp>
      <tp>
        <v>301404772.25999999</v>
        <stp/>
        <stp>EM_S_STM07_IS</stp>
        <stp>4</stp>
        <stp>300199.SZ</stp>
        <stp>9</stp>
        <stp>12/31/2013</stp>
        <stp>1</stp>
        <tr r="K1494" s="1"/>
      </tp>
      <tp>
        <v>1243195266.4100001</v>
        <stp/>
        <stp>EM_S_STM07_IS</stp>
        <stp>4</stp>
        <stp>600178.SH</stp>
        <stp>9</stp>
        <stp>12/31/2012</stp>
        <stp>1</stp>
        <tr r="J2026" s="1"/>
      </tp>
      <tp>
        <v>1641954551.9400001</v>
        <stp/>
        <stp>EM_S_STM07_IS</stp>
        <stp>4</stp>
        <stp>600179.SH</stp>
        <stp>9</stp>
        <stp>12/31/2013</stp>
        <stp>1</stp>
        <tr r="K2027" s="1"/>
      </tp>
      <tp>
        <v>255933681.09999999</v>
        <stp/>
        <stp>EM_S_STM07_IS</stp>
        <stp>4</stp>
        <stp>600168.SH</stp>
        <stp>9</stp>
        <stp>12/31/2012</stp>
        <stp>1</stp>
        <tr r="J2017" s="1"/>
      </tp>
      <tp>
        <v>9551413326.7299995</v>
        <stp/>
        <stp>EM_S_STM07_IS</stp>
        <stp>4</stp>
        <stp>600169.SH</stp>
        <stp>9</stp>
        <stp>12/31/2013</stp>
        <stp>1</stp>
        <tr r="K2018" s="1"/>
      </tp>
      <tp>
        <v>1049439102.92</v>
        <stp/>
        <stp>EM_S_STM07_IS</stp>
        <stp>4</stp>
        <stp>600158.SH</stp>
        <stp>9</stp>
        <stp>12/31/2012</stp>
        <stp>1</stp>
        <tr r="J2008" s="1"/>
      </tp>
      <tp>
        <v>676659021.30999994</v>
        <stp/>
        <stp>EM_S_STM07_IS</stp>
        <stp>4</stp>
        <stp>600159.SH</stp>
        <stp>9</stp>
        <stp>12/31/2013</stp>
        <stp>1</stp>
        <tr r="K2009" s="1"/>
      </tp>
      <tp>
        <v>602709985.11000001</v>
        <stp/>
        <stp>EM_S_STM07_IS</stp>
        <stp>4</stp>
        <stp>600148.SH</stp>
        <stp>9</stp>
        <stp>12/31/2012</stp>
        <stp>1</stp>
        <tr r="J1999" s="1"/>
      </tp>
      <tp>
        <v>51630168.020000003</v>
        <stp/>
        <stp>EM_S_STM07_IS</stp>
        <stp>4</stp>
        <stp>600149.SH</stp>
        <stp>9</stp>
        <stp>12/31/2013</stp>
        <stp>1</stp>
        <tr r="K2000" s="1"/>
      </tp>
      <tp>
        <v>10279898405.530001</v>
        <stp/>
        <stp>EM_S_STM07_IS</stp>
        <stp>4</stp>
        <stp>600138.SH</stp>
        <stp>9</stp>
        <stp>12/31/2012</stp>
        <stp>1</stp>
        <tr r="J1993" s="1"/>
      </tp>
      <tp>
        <v>423046852.98000002</v>
        <stp/>
        <stp>EM_S_STM07_IS</stp>
        <stp>4</stp>
        <stp>600139.SH</stp>
        <stp>9</stp>
        <stp>12/31/2013</stp>
        <stp>1</stp>
        <tr r="K1994" s="1"/>
      </tp>
      <tp>
        <v>3299986970.1599998</v>
        <stp/>
        <stp>EM_S_STM07_IS</stp>
        <stp>4</stp>
        <stp>600128.SH</stp>
        <stp>9</stp>
        <stp>12/31/2012</stp>
        <stp>1</stp>
        <tr r="J1984" s="1"/>
      </tp>
      <tp>
        <v>6603077714.6899996</v>
        <stp/>
        <stp>EM_S_STM07_IS</stp>
        <stp>4</stp>
        <stp>600129.SH</stp>
        <stp>9</stp>
        <stp>12/31/2013</stp>
        <stp>1</stp>
        <tr r="K1985" s="1"/>
      </tp>
      <tp>
        <v>4260890415.48</v>
        <stp/>
        <stp>EM_S_STM07_IS</stp>
        <stp>4</stp>
        <stp>600118.SH</stp>
        <stp>9</stp>
        <stp>12/31/2012</stp>
        <stp>1</stp>
        <tr r="J1975" s="1"/>
      </tp>
      <tp>
        <v>1559243362.3499999</v>
        <stp/>
        <stp>EM_S_STM07_IS</stp>
        <stp>4</stp>
        <stp>600119.SH</stp>
        <stp>9</stp>
        <stp>12/31/2013</stp>
        <stp>1</stp>
        <tr r="K1976" s="1"/>
      </tp>
      <tp>
        <v>2246057395.98</v>
        <stp/>
        <stp>EM_S_STM07_IS</stp>
        <stp>4</stp>
        <stp>600108.SH</stp>
        <stp>9</stp>
        <stp>12/31/2012</stp>
        <stp>1</stp>
        <tr r="J1965" s="1"/>
      </tp>
      <tp>
        <v>1547030469.04</v>
        <stp/>
        <stp>EM_S_STM07_IS</stp>
        <stp>4</stp>
        <stp>600109.SH</stp>
        <stp>9</stp>
        <stp>12/31/2013</stp>
        <stp>1</stp>
        <tr r="K1966" s="1"/>
      </tp>
      <tp>
        <v>6183261443.5799999</v>
        <stp/>
        <stp>EM_S_STM07_IS</stp>
        <stp>4</stp>
        <stp>600198.SH</stp>
        <stp>9</stp>
        <stp>12/31/2012</stp>
        <stp>1</stp>
        <tr r="J2044" s="1"/>
      </tp>
      <tp>
        <v>2080618955.4100001</v>
        <stp/>
        <stp>EM_S_STM07_IS</stp>
        <stp>4</stp>
        <stp>600199.SH</stp>
        <stp>9</stp>
        <stp>12/31/2013</stp>
        <stp>1</stp>
        <tr r="K2045" s="1"/>
      </tp>
      <tp>
        <v>59673546400</v>
        <stp/>
        <stp>EM_S_STM07_IS</stp>
        <stp>4</stp>
        <stp>600188.SH</stp>
        <stp>9</stp>
        <stp>12/31/2012</stp>
        <stp>1</stp>
        <tr r="J2035" s="1"/>
      </tp>
      <tp>
        <v>1339431718.3399999</v>
        <stp/>
        <stp>EM_S_STM07_IS</stp>
        <stp>4</stp>
        <stp>600189.SH</stp>
        <stp>9</stp>
        <stp>12/31/2013</stp>
        <stp>1</stp>
        <tr r="K2036" s="1"/>
      </tp>
      <tp>
        <v>247263192.78999999</v>
        <stp/>
        <stp>EM_S_STM07_IS</stp>
        <stp>4</stp>
        <stp>300208.SZ</stp>
        <stp>9</stp>
        <stp>12/31/2012</stp>
        <stp>1</stp>
        <tr r="J1503" s="1"/>
      </tp>
      <tp>
        <v>158021667.21000001</v>
        <stp/>
        <stp>EM_S_STM07_IS</stp>
        <stp>4</stp>
        <stp>300209.SZ</stp>
        <stp>9</stp>
        <stp>12/31/2013</stp>
        <stp>1</stp>
        <tr r="K1504" s="1"/>
      </tp>
      <tp>
        <v>1110963297.5699999</v>
        <stp/>
        <stp>EM_S_STM07_IS</stp>
        <stp>4</stp>
        <stp>300218.SZ</stp>
        <stp>9</stp>
        <stp>12/31/2012</stp>
        <stp>1</stp>
        <tr r="J1513" s="1"/>
      </tp>
      <tp>
        <v>735417172.74000001</v>
        <stp/>
        <stp>EM_S_STM07_IS</stp>
        <stp>4</stp>
        <stp>300219.SZ</stp>
        <stp>9</stp>
        <stp>12/31/2013</stp>
        <stp>1</stp>
        <tr r="K1514" s="1"/>
      </tp>
      <tp>
        <v>1245431841.77</v>
        <stp/>
        <stp>EM_S_STM07_IS</stp>
        <stp>4</stp>
        <stp>300228.SZ</stp>
        <stp>9</stp>
        <stp>12/31/2012</stp>
        <stp>1</stp>
        <tr r="J1523" s="1"/>
      </tp>
      <tp>
        <v>194159686.99000001</v>
        <stp/>
        <stp>EM_S_STM07_IS</stp>
        <stp>4</stp>
        <stp>300229.SZ</stp>
        <stp>9</stp>
        <stp>12/31/2013</stp>
        <stp>1</stp>
        <tr r="K1524" s="1"/>
      </tp>
      <tp>
        <v>147020069.08000001</v>
        <stp/>
        <stp>EM_S_STM07_IS</stp>
        <stp>4</stp>
        <stp>300238.SZ</stp>
        <stp>9</stp>
        <stp>12/31/2012</stp>
        <stp>1</stp>
        <tr r="J1533" s="1"/>
      </tp>
      <tp>
        <v>382109453.02999997</v>
        <stp/>
        <stp>EM_S_STM07_IS</stp>
        <stp>4</stp>
        <stp>300239.SZ</stp>
        <stp>9</stp>
        <stp>12/31/2013</stp>
        <stp>1</stp>
        <tr r="K1534" s="1"/>
      </tp>
      <tp>
        <v>209436781.06999999</v>
        <stp/>
        <stp>EM_S_STM07_IS</stp>
        <stp>4</stp>
        <stp>300248.SZ</stp>
        <stp>9</stp>
        <stp>12/31/2012</stp>
        <stp>1</stp>
        <tr r="J1543" s="1"/>
      </tp>
      <tp>
        <v>386512009.99000001</v>
        <stp/>
        <stp>EM_S_STM07_IS</stp>
        <stp>4</stp>
        <stp>300249.SZ</stp>
        <stp>9</stp>
        <stp>12/31/2013</stp>
        <stp>1</stp>
        <tr r="K1544" s="1"/>
      </tp>
      <tp>
        <v>438857276.25999999</v>
        <stp/>
        <stp>EM_S_STM07_IS</stp>
        <stp>4</stp>
        <stp>300258.SZ</stp>
        <stp>9</stp>
        <stp>12/31/2012</stp>
        <stp>1</stp>
        <tr r="J1553" s="1"/>
      </tp>
      <tp>
        <v>327547072.76999998</v>
        <stp/>
        <stp>EM_S_STM07_IS</stp>
        <stp>4</stp>
        <stp>300259.SZ</stp>
        <stp>9</stp>
        <stp>12/31/2013</stp>
        <stp>1</stp>
        <tr r="K1554" s="1"/>
      </tp>
      <tp>
        <v>296157372.37</v>
        <stp/>
        <stp>EM_S_STM07_IS</stp>
        <stp>4</stp>
        <stp>300268.SZ</stp>
        <stp>9</stp>
        <stp>12/31/2012</stp>
        <stp>1</stp>
        <tr r="J1563" s="1"/>
      </tp>
      <tp>
        <v>585608151.27999997</v>
        <stp/>
        <stp>EM_S_STM07_IS</stp>
        <stp>4</stp>
        <stp>300269.SZ</stp>
        <stp>9</stp>
        <stp>12/31/2013</stp>
        <stp>1</stp>
        <tr r="K1564" s="1"/>
      </tp>
      <tp>
        <v>250177398.84</v>
        <stp/>
        <stp>EM_S_STM07_IS</stp>
        <stp>4</stp>
        <stp>300278.SZ</stp>
        <stp>9</stp>
        <stp>12/31/2012</stp>
        <stp>1</stp>
        <tr r="J1573" s="1"/>
      </tp>
      <tp>
        <v>492815338.37</v>
        <stp/>
        <stp>EM_S_STM07_IS</stp>
        <stp>4</stp>
        <stp>300279.SZ</stp>
        <stp>9</stp>
        <stp>12/31/2013</stp>
        <stp>1</stp>
        <tr r="K1574" s="1"/>
      </tp>
      <tp>
        <v>150484583.09999999</v>
        <stp/>
        <stp>EM_S_STM07_IS</stp>
        <stp>4</stp>
        <stp>300288.SZ</stp>
        <stp>9</stp>
        <stp>12/31/2012</stp>
        <stp>1</stp>
        <tr r="J1583" s="1"/>
      </tp>
      <tp>
        <v>343630223.37</v>
        <stp/>
        <stp>EM_S_STM07_IS</stp>
        <stp>4</stp>
        <stp>300289.SZ</stp>
        <stp>9</stp>
        <stp>12/31/2013</stp>
        <stp>1</stp>
        <tr r="K1584" s="1"/>
      </tp>
      <tp>
        <v>339120844.12</v>
        <stp/>
        <stp>EM_S_STM07_IS</stp>
        <stp>4</stp>
        <stp>300298.SZ</stp>
        <stp>9</stp>
        <stp>12/31/2012</stp>
        <stp>1</stp>
        <tr r="J1593" s="1"/>
      </tp>
      <tp>
        <v>182551768.56</v>
        <stp/>
        <stp>EM_S_STM07_IS</stp>
        <stp>4</stp>
        <stp>300299.SZ</stp>
        <stp>9</stp>
        <stp>12/31/2013</stp>
        <stp>1</stp>
        <tr r="K1594" s="1"/>
      </tp>
      <tp>
        <v>14114259562.24</v>
        <stp/>
        <stp>EM_S_STM07_IS</stp>
        <stp>4</stp>
        <stp>600278.SH</stp>
        <stp>9</stp>
        <stp>12/31/2012</stp>
        <stp>1</stp>
        <tr r="J2113" s="1"/>
      </tp>
      <tp>
        <v>1269816590.74</v>
        <stp/>
        <stp>EM_S_STM07_IS</stp>
        <stp>4</stp>
        <stp>600279.SH</stp>
        <stp>9</stp>
        <stp>12/31/2013</stp>
        <stp>1</stp>
        <tr r="K2114" s="1"/>
      </tp>
      <tp>
        <v>4147229515.6700001</v>
        <stp/>
        <stp>EM_S_STM07_IS</stp>
        <stp>4</stp>
        <stp>600268.SH</stp>
        <stp>9</stp>
        <stp>12/31/2012</stp>
        <stp>1</stp>
        <tr r="J2104" s="1"/>
      </tp>
      <tp>
        <v>3913305803.5799999</v>
        <stp/>
        <stp>EM_S_STM07_IS</stp>
        <stp>4</stp>
        <stp>600269.SH</stp>
        <stp>9</stp>
        <stp>12/31/2013</stp>
        <stp>1</stp>
        <tr r="K2105" s="1"/>
      </tp>
      <tp>
        <v>3040758122.3200002</v>
        <stp/>
        <stp>EM_S_STM07_IS</stp>
        <stp>4</stp>
        <stp>600258.SH</stp>
        <stp>9</stp>
        <stp>12/31/2012</stp>
        <stp>1</stp>
        <tr r="J2096" s="1"/>
      </tp>
      <tp>
        <v>1600391994.3199999</v>
        <stp/>
        <stp>EM_S_STM07_IS</stp>
        <stp>4</stp>
        <stp>600259.SH</stp>
        <stp>9</stp>
        <stp>12/31/2013</stp>
        <stp>1</stp>
        <tr r="K2097" s="1"/>
      </tp>
      <tp>
        <v>4495061960.6899996</v>
        <stp/>
        <stp>EM_S_STM07_IS</stp>
        <stp>4</stp>
        <stp>600248.SH</stp>
        <stp>9</stp>
        <stp>12/31/2012</stp>
        <stp>1</stp>
        <tr r="J2088" s="1"/>
      </tp>
      <tp>
        <v>1183550089.8199999</v>
        <stp/>
        <stp>EM_S_STM07_IS</stp>
        <stp>4</stp>
        <stp>600249.SH</stp>
        <stp>9</stp>
        <stp>12/31/2013</stp>
        <stp>1</stp>
        <tr r="K2089" s="1"/>
      </tp>
      <tp>
        <v>1258763086.2</v>
        <stp/>
        <stp>EM_S_STM07_IS</stp>
        <stp>4</stp>
        <stp>600238.SH</stp>
        <stp>9</stp>
        <stp>12/31/2012</stp>
        <stp>1</stp>
        <tr r="J2080" s="1"/>
      </tp>
      <tp>
        <v>2961636245.3099999</v>
        <stp/>
        <stp>EM_S_STM07_IS</stp>
        <stp>4</stp>
        <stp>600239.SH</stp>
        <stp>9</stp>
        <stp>12/31/2013</stp>
        <stp>1</stp>
        <tr r="K2081" s="1"/>
      </tp>
      <tp>
        <v>767144590.07000005</v>
        <stp/>
        <stp>EM_S_STM07_IS</stp>
        <stp>4</stp>
        <stp>600228.SH</stp>
        <stp>9</stp>
        <stp>12/31/2012</stp>
        <stp>1</stp>
        <tr r="J2070" s="1"/>
      </tp>
      <tp>
        <v>1816217756.27</v>
        <stp/>
        <stp>EM_S_STM07_IS</stp>
        <stp>4</stp>
        <stp>600229.SH</stp>
        <stp>9</stp>
        <stp>12/31/2013</stp>
        <stp>1</stp>
        <tr r="K2071" s="1"/>
      </tp>
      <tp>
        <v>2712056155.54</v>
        <stp/>
        <stp>EM_S_STM07_IS</stp>
        <stp>4</stp>
        <stp>600218.SH</stp>
        <stp>9</stp>
        <stp>12/31/2012</stp>
        <stp>1</stp>
        <tr r="J2061" s="1"/>
      </tp>
      <tp>
        <v>14524516126.58</v>
        <stp/>
        <stp>EM_S_STM07_IS</stp>
        <stp>4</stp>
        <stp>600219.SH</stp>
        <stp>9</stp>
        <stp>12/31/2013</stp>
        <stp>1</stp>
        <tr r="K2062" s="1"/>
      </tp>
      <tp>
        <v>9908655442.5699997</v>
        <stp/>
        <stp>EM_S_STM07_IS</stp>
        <stp>4</stp>
        <stp>600208.SH</stp>
        <stp>9</stp>
        <stp>12/31/2012</stp>
        <stp>1</stp>
        <tr r="J2052" s="1"/>
      </tp>
      <tp>
        <v>203807025.11000001</v>
        <stp/>
        <stp>EM_S_STM07_IS</stp>
        <stp>4</stp>
        <stp>600209.SH</stp>
        <stp>9</stp>
        <stp>12/31/2013</stp>
        <stp>1</stp>
        <tr r="K2053" s="1"/>
      </tp>
      <tp>
        <v>2713663079.8499999</v>
        <stp/>
        <stp>EM_S_STM07_IS</stp>
        <stp>4</stp>
        <stp>600298.SH</stp>
        <stp>9</stp>
        <stp>12/31/2012</stp>
        <stp>1</stp>
        <tr r="J2130" s="1"/>
      </tp>
      <tp>
        <v>8262539718.2299995</v>
        <stp/>
        <stp>EM_S_STM07_IS</stp>
        <stp>4</stp>
        <stp>600299.SH</stp>
        <stp>9</stp>
        <stp>12/31/2013</stp>
        <stp>1</stp>
        <tr r="K2131" s="1"/>
      </tp>
      <tp>
        <v>3829461905.0999999</v>
        <stp/>
        <stp>EM_S_STM07_IS</stp>
        <stp>4</stp>
        <stp>600288.SH</stp>
        <stp>9</stp>
        <stp>12/31/2012</stp>
        <stp>1</stp>
        <tr r="J2122" s="1"/>
      </tp>
      <tp>
        <v>1115239042.8399999</v>
        <stp/>
        <stp>EM_S_STM07_IS</stp>
        <stp>4</stp>
        <stp>600289.SH</stp>
        <stp>9</stp>
        <stp>12/31/2013</stp>
        <stp>1</stp>
        <tr r="K2123" s="1"/>
      </tp>
      <tp>
        <v>48165394849.629997</v>
        <stp/>
        <stp>EM_S_STM07_IS</stp>
        <stp>4</stp>
        <stp>000338.SZ</stp>
        <stp>9</stp>
        <stp>12/31/2012</stp>
        <stp>1</stp>
        <tr r="J80" s="1"/>
      </tp>
      <tp>
        <v>116659627.84999999</v>
        <stp/>
        <stp>EM_S_STM07_IS</stp>
        <stp>4</stp>
        <stp>300308.SZ</stp>
        <stp>9</stp>
        <stp>12/31/2012</stp>
        <stp>1</stp>
        <tr r="J1603" s="1"/>
      </tp>
      <tp>
        <v>235373677.00999999</v>
        <stp/>
        <stp>EM_S_STM07_IS</stp>
        <stp>4</stp>
        <stp>300309.SZ</stp>
        <stp>9</stp>
        <stp>12/31/2013</stp>
        <stp>1</stp>
        <tr r="K1604" s="1"/>
      </tp>
      <tp>
        <v>113760681.78</v>
        <stp/>
        <stp>EM_S_STM07_IS</stp>
        <stp>4</stp>
        <stp>300318.SZ</stp>
        <stp>9</stp>
        <stp>12/31/2012</stp>
        <stp>1</stp>
        <tr r="J1613" s="1"/>
      </tp>
      <tp>
        <v>158215356.44999999</v>
        <stp/>
        <stp>EM_S_STM07_IS</stp>
        <stp>4</stp>
        <stp>300319.SZ</stp>
        <stp>9</stp>
        <stp>12/31/2013</stp>
        <stp>1</stp>
        <tr r="K1614" s="1"/>
      </tp>
      <tp>
        <v>296535975.83999997</v>
        <stp/>
        <stp>EM_S_STM07_IS</stp>
        <stp>4</stp>
        <stp>300328.SZ</stp>
        <stp>9</stp>
        <stp>12/31/2012</stp>
        <stp>1</stp>
        <tr r="J1623" s="1"/>
      </tp>
      <tp>
        <v>338613581.94</v>
        <stp/>
        <stp>EM_S_STM07_IS</stp>
        <stp>4</stp>
        <stp>300329.SZ</stp>
        <stp>9</stp>
        <stp>12/31/2013</stp>
        <stp>1</stp>
        <tr r="K1624" s="1"/>
      </tp>
      <tp>
        <v>301820200.89999998</v>
        <stp/>
        <stp>EM_S_STM07_IS</stp>
        <stp>4</stp>
        <stp>300338.SZ</stp>
        <stp>9</stp>
        <stp>12/31/2012</stp>
        <stp>1</stp>
        <tr r="J1633" s="1"/>
      </tp>
      <tp>
        <v>476797826.02999997</v>
        <stp/>
        <stp>EM_S_STM07_IS</stp>
        <stp>4</stp>
        <stp>300339.SZ</stp>
        <stp>9</stp>
        <stp>12/31/2013</stp>
        <stp>1</stp>
        <tr r="K1634" s="1"/>
      </tp>
      <tp>
        <v>165269682.78</v>
        <stp/>
        <stp>EM_S_STM07_IS</stp>
        <stp>4</stp>
        <stp>300348.SZ</stp>
        <stp>9</stp>
        <stp>12/31/2012</stp>
        <stp>1</stp>
        <tr r="J1643" s="1"/>
      </tp>
      <tp>
        <v>496188774.25999999</v>
        <stp/>
        <stp>EM_S_STM07_IS</stp>
        <stp>4</stp>
        <stp>300349.SZ</stp>
        <stp>9</stp>
        <stp>12/31/2013</stp>
        <stp>1</stp>
        <tr r="K1644" s="1"/>
      </tp>
      <tp>
        <v>588699882.67999995</v>
        <stp/>
        <stp>EM_S_STM07_IS</stp>
        <stp>4</stp>
        <stp>300358.SZ</stp>
        <stp>9</stp>
        <stp>12/31/2012</stp>
        <stp>1</stp>
        <tr r="J1653" s="1"/>
      </tp>
      <tp>
        <v>172255373.22999999</v>
        <stp/>
        <stp>EM_S_STM07_IS</stp>
        <stp>4</stp>
        <stp>300359.SZ</stp>
        <stp>9</stp>
        <stp>12/31/2013</stp>
        <stp>1</stp>
        <tr r="K1654" s="1"/>
      </tp>
      <tp>
        <v>194424419.34999999</v>
        <stp/>
        <stp>EM_S_STM07_IS</stp>
        <stp>4</stp>
        <stp>300368.SZ</stp>
        <stp>9</stp>
        <stp>12/31/2012</stp>
        <stp>1</stp>
        <tr r="J1662" s="1"/>
      </tp>
      <tp>
        <v>623045880.05999994</v>
        <stp/>
        <stp>EM_S_STM07_IS</stp>
        <stp>4</stp>
        <stp>300369.SZ</stp>
        <stp>9</stp>
        <stp>12/31/2013</stp>
        <stp>1</stp>
        <tr r="K1663" s="1"/>
      </tp>
      <tp>
        <v>995011612.39999998</v>
        <stp/>
        <stp>EM_S_STM07_IS</stp>
        <stp>4</stp>
        <stp>300378.SZ</stp>
        <stp>9</stp>
        <stp>12/31/2012</stp>
        <stp>1</stp>
        <tr r="J1672" s="1"/>
      </tp>
      <tp>
        <v>180212251.65000001</v>
        <stp/>
        <stp>EM_S_STM07_IS</stp>
        <stp>4</stp>
        <stp>300379.SZ</stp>
        <stp>9</stp>
        <stp>12/31/2013</stp>
        <stp>1</stp>
        <tr r="K1673" s="1"/>
      </tp>
      <tp>
        <v>503715649.76999998</v>
        <stp/>
        <stp>EM_S_STM07_IS</stp>
        <stp>4</stp>
        <stp>300388.SZ</stp>
        <stp>9</stp>
        <stp>12/31/2012</stp>
        <stp>1</stp>
        <tr r="J1682" s="1"/>
      </tp>
      <tp>
        <v>729774528.23000002</v>
        <stp/>
        <stp>EM_S_STM07_IS</stp>
        <stp>4</stp>
        <stp>300389.SZ</stp>
        <stp>9</stp>
        <stp>12/31/2013</stp>
        <stp>1</stp>
        <tr r="K1683" s="1"/>
      </tp>
      <tp>
        <v>261421373.44</v>
        <stp/>
        <stp>EM_S_STM07_IS</stp>
        <stp>4</stp>
        <stp>300398.SZ</stp>
        <stp>9</stp>
        <stp>12/31/2012</stp>
        <stp>1</stp>
        <tr r="J1692" s="1"/>
      </tp>
      <tp>
        <v>197419132.59</v>
        <stp/>
        <stp>EM_S_STM07_IS</stp>
        <stp>4</stp>
        <stp>300399.SZ</stp>
        <stp>9</stp>
        <stp>12/31/2013</stp>
        <stp>1</stp>
        <tr r="K1693" s="1"/>
      </tp>
      <tp>
        <v>657015132.83000004</v>
        <stp/>
        <stp>EM_S_STM07_IS</stp>
        <stp>4</stp>
        <stp>600378.SH</stp>
        <stp>9</stp>
        <stp>12/31/2012</stp>
        <stp>1</stp>
        <tr r="J2198" s="1"/>
      </tp>
      <tp>
        <v>590189215.53999996</v>
        <stp/>
        <stp>EM_S_STM07_IS</stp>
        <stp>4</stp>
        <stp>600379.SH</stp>
        <stp>9</stp>
        <stp>12/31/2013</stp>
        <stp>1</stp>
        <tr r="K2199" s="1"/>
      </tp>
      <tp>
        <v>5388886972.6400003</v>
        <stp/>
        <stp>EM_S_STM07_IS</stp>
        <stp>4</stp>
        <stp>600368.SH</stp>
        <stp>9</stp>
        <stp>12/31/2012</stp>
        <stp>1</stp>
        <tr r="J2189" s="1"/>
      </tp>
      <tp>
        <v>1964126453.3499999</v>
        <stp/>
        <stp>EM_S_STM07_IS</stp>
        <stp>4</stp>
        <stp>600369.SH</stp>
        <stp>9</stp>
        <stp>12/31/2013</stp>
        <stp>1</stp>
        <tr r="K2190" s="1"/>
      </tp>
      <tp>
        <v>150400718.16</v>
        <stp/>
        <stp>EM_S_STM07_IS</stp>
        <stp>4</stp>
        <stp>600358.SH</stp>
        <stp>9</stp>
        <stp>12/31/2012</stp>
        <stp>1</stp>
        <tr r="J2180" s="1"/>
      </tp>
      <tp>
        <v>868094781.80999994</v>
        <stp/>
        <stp>EM_S_STM07_IS</stp>
        <stp>4</stp>
        <stp>600359.SH</stp>
        <stp>9</stp>
        <stp>12/31/2013</stp>
        <stp>1</stp>
        <tr r="K2181" s="1"/>
      </tp>
      <tp>
        <v>71517239770.429993</v>
        <stp/>
        <stp>EM_S_STM07_IS</stp>
        <stp>4</stp>
        <stp>600348.SH</stp>
        <stp>9</stp>
        <stp>12/31/2012</stp>
        <stp>1</stp>
        <tr r="J2172" s="1"/>
      </tp>
      <tp>
        <v>1337523972.26</v>
        <stp/>
        <stp>EM_S_STM07_IS</stp>
        <stp>4</stp>
        <stp>600338.SH</stp>
        <stp>9</stp>
        <stp>12/31/2012</stp>
        <stp>1</stp>
        <tr r="J2166" s="1"/>
      </tp>
      <tp>
        <v>3057262076.6199999</v>
        <stp/>
        <stp>EM_S_STM07_IS</stp>
        <stp>4</stp>
        <stp>600339.SH</stp>
        <stp>9</stp>
        <stp>12/31/2013</stp>
        <stp>1</stp>
        <tr r="K2167" s="1"/>
      </tp>
      <tp>
        <v>1628962015.76</v>
        <stp/>
        <stp>EM_S_STM07_IS</stp>
        <stp>4</stp>
        <stp>600328.SH</stp>
        <stp>9</stp>
        <stp>12/31/2012</stp>
        <stp>1</stp>
        <tr r="J2157" s="1"/>
      </tp>
      <tp>
        <v>6010136728.3199997</v>
        <stp/>
        <stp>EM_S_STM07_IS</stp>
        <stp>4</stp>
        <stp>600329.SH</stp>
        <stp>9</stp>
        <stp>12/31/2013</stp>
        <stp>1</stp>
        <tr r="K2158" s="1"/>
      </tp>
      <tp>
        <v>1021057962.6</v>
        <stp/>
        <stp>EM_S_STM07_IS</stp>
        <stp>4</stp>
        <stp>600318.SH</stp>
        <stp>9</stp>
        <stp>12/31/2012</stp>
        <stp>1</stp>
        <tr r="J2148" s="1"/>
      </tp>
      <tp>
        <v>1628244005.3599999</v>
        <stp/>
        <stp>EM_S_STM07_IS</stp>
        <stp>4</stp>
        <stp>600319.SH</stp>
        <stp>9</stp>
        <stp>12/31/2013</stp>
        <stp>1</stp>
        <tr r="K2149" s="1"/>
      </tp>
      <tp>
        <v>9567404468.3600006</v>
        <stp/>
        <stp>EM_S_STM07_IS</stp>
        <stp>4</stp>
        <stp>600308.SH</stp>
        <stp>9</stp>
        <stp>12/31/2012</stp>
        <stp>1</stp>
        <tr r="J2139" s="1"/>
      </tp>
      <tp>
        <v>20237973217.990002</v>
        <stp/>
        <stp>EM_S_STM07_IS</stp>
        <stp>4</stp>
        <stp>600309.SH</stp>
        <stp>9</stp>
        <stp>12/31/2013</stp>
        <stp>1</stp>
        <tr r="K2140" s="1"/>
      </tp>
      <tp>
        <v>1368045082.0599999</v>
        <stp/>
        <stp>EM_S_STM07_IS</stp>
        <stp>4</stp>
        <stp>600398.SH</stp>
        <stp>9</stp>
        <stp>12/31/2012</stp>
        <stp>1</stp>
        <tr r="J2216" s="1"/>
      </tp>
      <tp>
        <v>5459539335.9700003</v>
        <stp/>
        <stp>EM_S_STM07_IS</stp>
        <stp>4</stp>
        <stp>600399.SH</stp>
        <stp>9</stp>
        <stp>12/31/2013</stp>
        <stp>1</stp>
        <tr r="K2217" s="1"/>
      </tp>
      <tp>
        <v>4240193019.46</v>
        <stp/>
        <stp>EM_S_STM07_IS</stp>
        <stp>4</stp>
        <stp>600388.SH</stp>
        <stp>9</stp>
        <stp>12/31/2012</stp>
        <stp>1</stp>
        <tr r="J2207" s="1"/>
      </tp>
      <tp>
        <v>3162572050.3200002</v>
        <stp/>
        <stp>EM_S_STM07_IS</stp>
        <stp>4</stp>
        <stp>600389.SH</stp>
        <stp>9</stp>
        <stp>12/31/2013</stp>
        <stp>1</stp>
        <tr r="K2208" s="1"/>
      </tp>
      <tp>
        <v>1433188630.4400001</v>
        <stp/>
        <stp>EM_S_STM07_IS</stp>
        <stp>4</stp>
        <stp>603878.SH</stp>
        <stp>9</stp>
        <stp>12/31/2012</stp>
        <stp>1</stp>
        <tr r="J3037" s="1"/>
      </tp>
      <tp>
        <v>1691835500</v>
        <stp/>
        <stp>EM_S_STM07_IS</stp>
        <stp>4</stp>
        <stp>603868.SH</stp>
        <stp>9</stp>
        <stp>12/31/2012</stp>
        <stp>1</stp>
        <tr r="J3034" s="1"/>
      </tp>
      <tp>
        <v>315462883.00999999</v>
        <stp/>
        <stp>EM_S_STM07_IS</stp>
        <stp>4</stp>
        <stp>603869.SH</stp>
        <stp>9</stp>
        <stp>12/31/2013</stp>
        <stp>1</stp>
        <tr r="K3035" s="1"/>
      </tp>
      <tp>
        <v>7036593827.25</v>
        <stp/>
        <stp>EM_S_STM07_IS</stp>
        <stp>4</stp>
        <stp>603858.SH</stp>
        <stp>9</stp>
        <stp>12/31/2012</stp>
        <stp>1</stp>
        <tr r="J3030" s="1"/>
      </tp>
      <tp>
        <v>244146477.61000001</v>
        <stp/>
        <stp>EM_S_STM07_IS</stp>
        <stp>4</stp>
        <stp>603859.SH</stp>
        <stp>9</stp>
        <stp>12/31/2013</stp>
        <stp>1</stp>
        <tr r="K3031" s="1"/>
      </tp>
      <tp>
        <v>445952064.88999999</v>
        <stp/>
        <stp>EM_S_STM07_IS</stp>
        <stp>4</stp>
        <stp>603838.SH</stp>
        <stp>9</stp>
        <stp>12/31/2012</stp>
        <stp>1</stp>
        <tr r="J3028" s="1"/>
      </tp>
      <tp>
        <v>1135001500</v>
        <stp/>
        <stp>EM_S_STM07_IS</stp>
        <stp>4</stp>
        <stp>603828.SH</stp>
        <stp>9</stp>
        <stp>12/31/2012</stp>
        <stp>1</stp>
        <tr r="J3027" s="1"/>
      </tp>
      <tp>
        <v>923464232.16999996</v>
        <stp/>
        <stp>EM_S_STM07_IS</stp>
        <stp>4</stp>
        <stp>603818.SH</stp>
        <stp>9</stp>
        <stp>12/31/2012</stp>
        <stp>1</stp>
        <tr r="J3023" s="1"/>
      </tp>
      <tp>
        <v>566317929.26999998</v>
        <stp/>
        <stp>EM_S_STM07_IS</stp>
        <stp>4</stp>
        <stp>603819.SH</stp>
        <stp>9</stp>
        <stp>12/31/2013</stp>
        <stp>1</stp>
        <tr r="K3024" s="1"/>
      </tp>
      <tp>
        <v>599098675.55999994</v>
        <stp/>
        <stp>EM_S_STM07_IS</stp>
        <stp>4</stp>
        <stp>603808.SH</stp>
        <stp>9</stp>
        <stp>12/31/2012</stp>
        <stp>1</stp>
        <tr r="J3021" s="1"/>
      </tp>
      <tp>
        <v>455237955.5</v>
        <stp/>
        <stp>EM_S_STM07_IS</stp>
        <stp>4</stp>
        <stp>603898.SH</stp>
        <stp>9</stp>
        <stp>12/31/2012</stp>
        <stp>1</stp>
        <tr r="J3044" s="1"/>
      </tp>
      <tp>
        <v>2359855921.3200002</v>
        <stp/>
        <stp>EM_S_STM07_IS</stp>
        <stp>4</stp>
        <stp>603899.SH</stp>
        <stp>9</stp>
        <stp>12/31/2013</stp>
        <stp>1</stp>
        <tr r="K3045" s="1"/>
      </tp>
      <tp>
        <v>331334700</v>
        <stp/>
        <stp>EM_S_STM07_IS</stp>
        <stp>4</stp>
        <stp>603888.SH</stp>
        <stp>9</stp>
        <stp>12/31/2012</stp>
        <stp>1</stp>
        <tr r="J3042" s="1"/>
      </tp>
      <tp>
        <v>1428594927.6199999</v>
        <stp/>
        <stp>EM_S_STM07_IS</stp>
        <stp>4</stp>
        <stp>603889.SH</stp>
        <stp>9</stp>
        <stp>12/31/2013</stp>
        <stp>1</stp>
        <tr r="K3043" s="1"/>
      </tp>
      <tp>
        <v>2637367832.2600002</v>
        <stp/>
        <stp>EM_S_STM07_IS</stp>
        <stp>4</stp>
        <stp>603979.SH</stp>
        <stp>9</stp>
        <stp>12/31/2013</stp>
        <stp>1</stp>
        <tr r="K3060" s="1"/>
      </tp>
      <tp>
        <v>1308284031.71</v>
        <stp/>
        <stp>EM_S_STM07_IS</stp>
        <stp>4</stp>
        <stp>603968.SH</stp>
        <stp>9</stp>
        <stp>12/31/2012</stp>
        <stp>1</stp>
        <tr r="J3057" s="1"/>
      </tp>
      <tp>
        <v>1953929175.3099999</v>
        <stp/>
        <stp>EM_S_STM07_IS</stp>
        <stp>4</stp>
        <stp>603969.SH</stp>
        <stp>9</stp>
        <stp>12/31/2013</stp>
        <stp>1</stp>
        <tr r="K3058" s="1"/>
      </tp>
      <tp>
        <v>1956592653.3900001</v>
        <stp/>
        <stp>EM_S_STM07_IS</stp>
        <stp>4</stp>
        <stp>603958.SH</stp>
        <stp>9</stp>
        <stp>12/31/2012</stp>
        <stp>1</stp>
        <tr r="J3055" s="1"/>
      </tp>
      <tp>
        <v>755710264.05999994</v>
        <stp/>
        <stp>EM_S_STM07_IS</stp>
        <stp>4</stp>
        <stp>603959.SH</stp>
        <stp>9</stp>
        <stp>12/31/2013</stp>
        <stp>1</stp>
        <tr r="K3056" s="1"/>
      </tp>
      <tp>
        <v>1804299344.3199999</v>
        <stp/>
        <stp>EM_S_STM07_IS</stp>
        <stp>4</stp>
        <stp>603939.SH</stp>
        <stp>9</stp>
        <stp>12/31/2013</stp>
        <stp>1</stp>
        <tr r="K3054" s="1"/>
      </tp>
      <tp>
        <v>742408000</v>
        <stp/>
        <stp>EM_S_STM07_IS</stp>
        <stp>4</stp>
        <stp>603928.SH</stp>
        <stp>9</stp>
        <stp>12/31/2012</stp>
        <stp>1</stp>
        <tr r="J3051" s="1"/>
      </tp>
      <tp>
        <v>609246227.77999997</v>
        <stp/>
        <stp>EM_S_STM07_IS</stp>
        <stp>4</stp>
        <stp>603929.SH</stp>
        <stp>9</stp>
        <stp>12/31/2013</stp>
        <stp>1</stp>
        <tr r="K3052" s="1"/>
      </tp>
      <tp>
        <v>663608217.13999999</v>
        <stp/>
        <stp>EM_S_STM07_IS</stp>
        <stp>4</stp>
        <stp>603918.SH</stp>
        <stp>9</stp>
        <stp>12/31/2012</stp>
        <stp>1</stp>
        <tr r="J3049" s="1"/>
      </tp>
      <tp>
        <v>1093082692.76</v>
        <stp/>
        <stp>EM_S_STM07_IS</stp>
        <stp>4</stp>
        <stp>603919.SH</stp>
        <stp>9</stp>
        <stp>12/31/2013</stp>
        <stp>1</stp>
        <tr r="K3050" s="1"/>
      </tp>
      <tp>
        <v>235518710.81999999</v>
        <stp/>
        <stp>EM_S_STM07_IS</stp>
        <stp>4</stp>
        <stp>603909.SH</stp>
        <stp>9</stp>
        <stp>12/31/2013</stp>
        <stp>1</stp>
        <tr r="K3048" s="1"/>
      </tp>
      <tp>
        <v>332305398.87</v>
        <stp/>
        <stp>EM_S_STM07_IS</stp>
        <stp>4</stp>
        <stp>603998.SH</stp>
        <stp>9</stp>
        <stp>12/31/2012</stp>
        <stp>1</stp>
        <tr r="J3069" s="1"/>
      </tp>
      <tp>
        <v>871671680.12</v>
        <stp/>
        <stp>EM_S_STM07_IS</stp>
        <stp>4</stp>
        <stp>603999.SH</stp>
        <stp>9</stp>
        <stp>12/31/2013</stp>
        <stp>1</stp>
        <tr r="K3070" s="1"/>
      </tp>
      <tp>
        <v>360168759.39999998</v>
        <stp/>
        <stp>EM_S_STM07_IS</stp>
        <stp>4</stp>
        <stp>603988.SH</stp>
        <stp>9</stp>
        <stp>12/31/2012</stp>
        <stp>1</stp>
        <tr r="J3063" s="1"/>
      </tp>
      <tp>
        <v>1054568520.96</v>
        <stp/>
        <stp>EM_S_STM07_IS</stp>
        <stp>4</stp>
        <stp>603989.SH</stp>
        <stp>9</stp>
        <stp>12/31/2013</stp>
        <stp>1</stp>
        <tr r="K3064" s="1"/>
      </tp>
      <tp>
        <v>411401405.44999999</v>
        <stp/>
        <stp>EM_S_STM07_IS</stp>
        <stp>4</stp>
        <stp>603579.SH</stp>
        <stp>9</stp>
        <stp>12/31/2013</stp>
        <stp>1</stp>
        <tr r="K2969" s="1"/>
      </tp>
      <tp>
        <v>395411661.72000003</v>
        <stp/>
        <stp>EM_S_STM07_IS</stp>
        <stp>4</stp>
        <stp>603568.SH</stp>
        <stp>9</stp>
        <stp>12/31/2012</stp>
        <stp>1</stp>
        <tr r="J2966" s="1"/>
      </tp>
      <tp>
        <v>2635458500.2600002</v>
        <stp/>
        <stp>EM_S_STM07_IS</stp>
        <stp>4</stp>
        <stp>603569.SH</stp>
        <stp>9</stp>
        <stp>12/31/2013</stp>
        <stp>1</stp>
        <tr r="K2967" s="1"/>
      </tp>
      <tp>
        <v>444661219.01999998</v>
        <stp/>
        <stp>EM_S_STM07_IS</stp>
        <stp>4</stp>
        <stp>603558.SH</stp>
        <stp>9</stp>
        <stp>12/31/2012</stp>
        <stp>1</stp>
        <tr r="J2962" s="1"/>
      </tp>
      <tp>
        <v>354841713.06999999</v>
        <stp/>
        <stp>EM_S_STM07_IS</stp>
        <stp>4</stp>
        <stp>603559.SH</stp>
        <stp>9</stp>
        <stp>12/31/2013</stp>
        <stp>1</stp>
        <tr r="K2963" s="1"/>
      </tp>
      <tp>
        <v>299645152.5</v>
        <stp/>
        <stp>EM_S_STM07_IS</stp>
        <stp>4</stp>
        <stp>603528.SH</stp>
        <stp>9</stp>
        <stp>12/31/2012</stp>
        <stp>1</stp>
        <tr r="J2959" s="1"/>
      </tp>
      <tp>
        <v>597931479.90999997</v>
        <stp/>
        <stp>EM_S_STM07_IS</stp>
        <stp>4</stp>
        <stp>603518.SH</stp>
        <stp>9</stp>
        <stp>12/31/2012</stp>
        <stp>1</stp>
        <tr r="J2956" s="1"/>
      </tp>
      <tp>
        <v>671690714.10000002</v>
        <stp/>
        <stp>EM_S_STM07_IS</stp>
        <stp>4</stp>
        <stp>603519.SH</stp>
        <stp>9</stp>
        <stp>12/31/2013</stp>
        <stp>1</stp>
        <tr r="K2957" s="1"/>
      </tp>
      <tp>
        <v>373346938.02999997</v>
        <stp/>
        <stp>EM_S_STM07_IS</stp>
        <stp>4</stp>
        <stp>603508.SH</stp>
        <stp>9</stp>
        <stp>12/31/2012</stp>
        <stp>1</stp>
        <tr r="J2954" s="1"/>
      </tp>
      <tp>
        <v>938400482.09000003</v>
        <stp/>
        <stp>EM_S_STM07_IS</stp>
        <stp>4</stp>
        <stp>603598.SH</stp>
        <stp>9</stp>
        <stp>12/31/2012</stp>
        <stp>1</stp>
        <tr r="J2973" s="1"/>
      </tp>
      <tp>
        <v>908780890.19000006</v>
        <stp/>
        <stp>EM_S_STM07_IS</stp>
        <stp>4</stp>
        <stp>603599.SH</stp>
        <stp>9</stp>
        <stp>12/31/2013</stp>
        <stp>1</stp>
        <tr r="K2974" s="1"/>
      </tp>
      <tp>
        <v>653759832.23000002</v>
        <stp/>
        <stp>EM_S_STM07_IS</stp>
        <stp>4</stp>
        <stp>603588.SH</stp>
        <stp>9</stp>
        <stp>12/31/2012</stp>
        <stp>1</stp>
        <tr r="J2971" s="1"/>
      </tp>
      <tp>
        <v>2447151233.3899999</v>
        <stp/>
        <stp>EM_S_STM07_IS</stp>
        <stp>4</stp>
        <stp>603589.SH</stp>
        <stp>9</stp>
        <stp>12/31/2013</stp>
        <stp>1</stp>
        <tr r="K2972" s="1"/>
      </tp>
      <tp>
        <v>709575861.5</v>
        <stp/>
        <stp>EM_S_STM07_IS</stp>
        <stp>4</stp>
        <stp>603678.SH</stp>
        <stp>9</stp>
        <stp>12/31/2012</stp>
        <stp>1</stp>
        <tr r="J2993" s="1"/>
      </tp>
      <tp>
        <v>650067859.75999999</v>
        <stp/>
        <stp>EM_S_STM07_IS</stp>
        <stp>4</stp>
        <stp>603668.SH</stp>
        <stp>9</stp>
        <stp>12/31/2012</stp>
        <stp>1</stp>
        <tr r="J2991" s="1"/>
      </tp>
      <tp>
        <v>494245766.30000001</v>
        <stp/>
        <stp>EM_S_STM07_IS</stp>
        <stp>4</stp>
        <stp>603669.SH</stp>
        <stp>9</stp>
        <stp>12/31/2013</stp>
        <stp>1</stp>
        <tr r="K2992" s="1"/>
      </tp>
      <tp>
        <v>318146292.85000002</v>
        <stp/>
        <stp>EM_S_STM07_IS</stp>
        <stp>4</stp>
        <stp>603658.SH</stp>
        <stp>9</stp>
        <stp>12/31/2012</stp>
        <stp>1</stp>
        <tr r="J2987" s="1"/>
      </tp>
      <tp>
        <v>873908372.77999997</v>
        <stp/>
        <stp>EM_S_STM07_IS</stp>
        <stp>4</stp>
        <stp>603639.SH</stp>
        <stp>9</stp>
        <stp>12/31/2013</stp>
        <stp>1</stp>
        <tr r="K2986" s="1"/>
      </tp>
      <tp>
        <v>397776487.94</v>
        <stp/>
        <stp>EM_S_STM07_IS</stp>
        <stp>4</stp>
        <stp>603628.SH</stp>
        <stp>9</stp>
        <stp>12/31/2012</stp>
        <stp>1</stp>
        <tr r="J2983" s="1"/>
      </tp>
      <tp>
        <v>2070460955.72</v>
        <stp/>
        <stp>EM_S_STM07_IS</stp>
        <stp>4</stp>
        <stp>603618.SH</stp>
        <stp>9</stp>
        <stp>12/31/2012</stp>
        <stp>1</stp>
        <tr r="J2982" s="1"/>
      </tp>
      <tp>
        <v>1291681389</v>
        <stp/>
        <stp>EM_S_STM07_IS</stp>
        <stp>4</stp>
        <stp>603608.SH</stp>
        <stp>9</stp>
        <stp>12/31/2012</stp>
        <stp>1</stp>
        <tr r="J2978" s="1"/>
      </tp>
      <tp>
        <v>8525459080.3900003</v>
        <stp/>
        <stp>EM_S_STM07_IS</stp>
        <stp>4</stp>
        <stp>603609.SH</stp>
        <stp>9</stp>
        <stp>12/31/2013</stp>
        <stp>1</stp>
        <tr r="K2979" s="1"/>
      </tp>
      <tp>
        <v>764342451.79999995</v>
        <stp/>
        <stp>EM_S_STM07_IS</stp>
        <stp>4</stp>
        <stp>603698.SH</stp>
        <stp>9</stp>
        <stp>12/31/2012</stp>
        <stp>1</stp>
        <tr r="J2999" s="1"/>
      </tp>
      <tp>
        <v>2458060288.4299998</v>
        <stp/>
        <stp>EM_S_STM07_IS</stp>
        <stp>4</stp>
        <stp>603699.SH</stp>
        <stp>9</stp>
        <stp>12/31/2013</stp>
        <stp>1</stp>
        <tr r="K3000" s="1"/>
      </tp>
      <tp>
        <v>320426597.10000002</v>
        <stp/>
        <stp>EM_S_STM07_IS</stp>
        <stp>4</stp>
        <stp>603688.SH</stp>
        <stp>9</stp>
        <stp>12/31/2012</stp>
        <stp>1</stp>
        <tr r="J2995" s="1"/>
      </tp>
      <tp>
        <v>1731136948.3399999</v>
        <stp/>
        <stp>EM_S_STM07_IS</stp>
        <stp>4</stp>
        <stp>603689.SH</stp>
        <stp>9</stp>
        <stp>12/31/2013</stp>
        <stp>1</stp>
        <tr r="K2996" s="1"/>
      </tp>
      <tp>
        <v>465032948.19999999</v>
        <stp/>
        <stp>EM_S_STM07_IS</stp>
        <stp>4</stp>
        <stp>603778.SH</stp>
        <stp>9</stp>
        <stp>12/31/2012</stp>
        <stp>1</stp>
        <tr r="J3013" s="1"/>
      </tp>
      <tp>
        <v>711116096.36000001</v>
        <stp/>
        <stp>EM_S_STM07_IS</stp>
        <stp>4</stp>
        <stp>603779.SH</stp>
        <stp>9</stp>
        <stp>12/31/2013</stp>
        <stp>1</stp>
        <tr r="K3014" s="1"/>
      </tp>
      <tp>
        <v>200371263.13</v>
        <stp/>
        <stp>EM_S_STM07_IS</stp>
        <stp>4</stp>
        <stp>603738.SH</stp>
        <stp>9</stp>
        <stp>12/31/2012</stp>
        <stp>1</stp>
        <tr r="J3010" s="1"/>
      </tp>
      <tp>
        <v>1154210660.3</v>
        <stp/>
        <stp>EM_S_STM07_IS</stp>
        <stp>4</stp>
        <stp>603729.SH</stp>
        <stp>9</stp>
        <stp>12/31/2013</stp>
        <stp>1</stp>
        <tr r="K3008" s="1"/>
      </tp>
      <tp>
        <v>310842908.10000002</v>
        <stp/>
        <stp>EM_S_STM07_IS</stp>
        <stp>4</stp>
        <stp>603718.SH</stp>
        <stp>9</stp>
        <stp>12/31/2012</stp>
        <stp>1</stp>
        <tr r="J3005" s="1"/>
      </tp>
      <tp>
        <v>7811754502.4300003</v>
        <stp/>
        <stp>EM_S_STM07_IS</stp>
        <stp>4</stp>
        <stp>603708.SH</stp>
        <stp>9</stp>
        <stp>12/31/2012</stp>
        <stp>1</stp>
        <tr r="J3003" s="1"/>
      </tp>
      <tp>
        <v>589772451.57000005</v>
        <stp/>
        <stp>EM_S_STM07_IS</stp>
        <stp>4</stp>
        <stp>603798.SH</stp>
        <stp>9</stp>
        <stp>12/31/2012</stp>
        <stp>1</stp>
        <tr r="J3017" s="1"/>
      </tp>
      <tp>
        <v>3585272200</v>
        <stp/>
        <stp>EM_S_STM07_IS</stp>
        <stp>4</stp>
        <stp>603799.SH</stp>
        <stp>9</stp>
        <stp>12/31/2013</stp>
        <stp>1</stp>
        <tr r="K3018" s="1"/>
      </tp>
      <tp>
        <v>317972366.13999999</v>
        <stp/>
        <stp>EM_S_STM07_IS</stp>
        <stp>4</stp>
        <stp>603788.SH</stp>
        <stp>9</stp>
        <stp>12/31/2012</stp>
        <stp>1</stp>
        <tr r="J3015" s="1"/>
      </tp>
      <tp>
        <v>606889787.08000004</v>
        <stp/>
        <stp>EM_S_STM07_IS</stp>
        <stp>4</stp>
        <stp>603789.SH</stp>
        <stp>9</stp>
        <stp>12/31/2013</stp>
        <stp>1</stp>
        <tr r="K3016" s="1"/>
      </tp>
      <tp>
        <v>1318649810.3</v>
        <stp/>
        <stp>EM_S_STM07_IS</stp>
        <stp>4</stp>
        <stp>603069.SH</stp>
        <stp>9</stp>
        <stp>12/31/2013</stp>
        <stp>1</stp>
        <tr r="K2881" s="1"/>
      </tp>
      <tp>
        <v>324894405.94999999</v>
        <stp/>
        <stp>EM_S_STM07_IS</stp>
        <stp>4</stp>
        <stp>603058.SH</stp>
        <stp>9</stp>
        <stp>12/31/2012</stp>
        <stp>1</stp>
        <tr r="J2877" s="1"/>
      </tp>
      <tp>
        <v>397397588.02999997</v>
        <stp/>
        <stp>EM_S_STM07_IS</stp>
        <stp>4</stp>
        <stp>603038.SH</stp>
        <stp>9</stp>
        <stp>12/31/2012</stp>
        <stp>1</stp>
        <tr r="J2875" s="1"/>
      </tp>
      <tp>
        <v>218968785.80000001</v>
        <stp/>
        <stp>EM_S_STM07_IS</stp>
        <stp>4</stp>
        <stp>603039.SH</stp>
        <stp>9</stp>
        <stp>12/31/2013</stp>
        <stp>1</stp>
        <tr r="K2876" s="1"/>
      </tp>
      <tp>
        <v>551849551.25999999</v>
        <stp/>
        <stp>EM_S_STM07_IS</stp>
        <stp>4</stp>
        <stp>603028.SH</stp>
        <stp>9</stp>
        <stp>12/31/2012</stp>
        <stp>1</stp>
        <tr r="J2867" s="1"/>
      </tp>
      <tp>
        <v>557514597.14999998</v>
        <stp/>
        <stp>EM_S_STM07_IS</stp>
        <stp>4</stp>
        <stp>603029.SH</stp>
        <stp>9</stp>
        <stp>12/31/2013</stp>
        <stp>1</stp>
        <tr r="K2868" s="1"/>
      </tp>
      <tp>
        <v>1048240500</v>
        <stp/>
        <stp>EM_S_STM07_IS</stp>
        <stp>4</stp>
        <stp>603018.SH</stp>
        <stp>9</stp>
        <stp>12/31/2012</stp>
        <stp>1</stp>
        <tr r="J2858" s="1"/>
      </tp>
      <tp>
        <v>1999660444.97</v>
        <stp/>
        <stp>EM_S_STM07_IS</stp>
        <stp>4</stp>
        <stp>603019.SH</stp>
        <stp>9</stp>
        <stp>12/31/2013</stp>
        <stp>1</stp>
        <tr r="K2859" s="1"/>
      </tp>
      <tp>
        <v>897116077.91999996</v>
        <stp/>
        <stp>EM_S_STM07_IS</stp>
        <stp>4</stp>
        <stp>603008.SH</stp>
        <stp>9</stp>
        <stp>12/31/2012</stp>
        <stp>1</stp>
        <tr r="J2850" s="1"/>
      </tp>
      <tp>
        <v>531112948.25999999</v>
        <stp/>
        <stp>EM_S_STM07_IS</stp>
        <stp>4</stp>
        <stp>603009.SH</stp>
        <stp>9</stp>
        <stp>12/31/2013</stp>
        <stp>1</stp>
        <tr r="K2851" s="1"/>
      </tp>
      <tp>
        <v>937050571.74000001</v>
        <stp/>
        <stp>EM_S_STM07_IS</stp>
        <stp>4</stp>
        <stp>603098.SH</stp>
        <stp>9</stp>
        <stp>12/31/2012</stp>
        <stp>1</stp>
        <tr r="J2886" s="1"/>
      </tp>
      <tp>
        <v>233153600</v>
        <stp/>
        <stp>EM_S_STM07_IS</stp>
        <stp>4</stp>
        <stp>603099.SH</stp>
        <stp>9</stp>
        <stp>12/31/2013</stp>
        <stp>1</stp>
        <tr r="K2887" s="1"/>
      </tp>
      <tp>
        <v>235643542.5</v>
        <stp/>
        <stp>EM_S_STM07_IS</stp>
        <stp>4</stp>
        <stp>603088.SH</stp>
        <stp>9</stp>
        <stp>12/31/2012</stp>
        <stp>1</stp>
        <tr r="J2884" s="1"/>
      </tp>
      <tp>
        <v>544757635.27999997</v>
        <stp/>
        <stp>EM_S_STM07_IS</stp>
        <stp>4</stp>
        <stp>603168.SH</stp>
        <stp>9</stp>
        <stp>12/31/2012</stp>
        <stp>1</stp>
        <tr r="J2905" s="1"/>
      </tp>
      <tp>
        <v>1304988603.03</v>
        <stp/>
        <stp>EM_S_STM07_IS</stp>
        <stp>4</stp>
        <stp>603169.SH</stp>
        <stp>9</stp>
        <stp>12/31/2013</stp>
        <stp>1</stp>
        <tr r="K2906" s="1"/>
      </tp>
      <tp>
        <v>387765014.89999998</v>
        <stp/>
        <stp>EM_S_STM07_IS</stp>
        <stp>4</stp>
        <stp>603158.SH</stp>
        <stp>9</stp>
        <stp>12/31/2012</stp>
        <stp>1</stp>
        <tr r="J2899" s="1"/>
      </tp>
      <tp>
        <v>414149672.89999998</v>
        <stp/>
        <stp>EM_S_STM07_IS</stp>
        <stp>4</stp>
        <stp>603159.SH</stp>
        <stp>9</stp>
        <stp>12/31/2013</stp>
        <stp>1</stp>
        <tr r="K2900" s="1"/>
      </tp>
      <tp>
        <v>7486015294.21</v>
        <stp/>
        <stp>EM_S_STM07_IS</stp>
        <stp>4</stp>
        <stp>603128.SH</stp>
        <stp>9</stp>
        <stp>12/31/2012</stp>
        <stp>1</stp>
        <tr r="J2897" s="1"/>
      </tp>
      <tp>
        <v>4994726825.96</v>
        <stp/>
        <stp>EM_S_STM07_IS</stp>
        <stp>4</stp>
        <stp>603118.SH</stp>
        <stp>9</stp>
        <stp>12/31/2012</stp>
        <stp>1</stp>
        <tr r="J2894" s="1"/>
      </tp>
      <tp>
        <v>772338832.78999996</v>
        <stp/>
        <stp>EM_S_STM07_IS</stp>
        <stp>4</stp>
        <stp>603108.SH</stp>
        <stp>9</stp>
        <stp>12/31/2012</stp>
        <stp>1</stp>
        <tr r="J2890" s="1"/>
      </tp>
      <tp>
        <v>3353561570.73</v>
        <stp/>
        <stp>EM_S_STM07_IS</stp>
        <stp>4</stp>
        <stp>603198.SH</stp>
        <stp>9</stp>
        <stp>12/31/2012</stp>
        <stp>1</stp>
        <tr r="J2910" s="1"/>
      </tp>
      <tp>
        <v>385785484.43000001</v>
        <stp/>
        <stp>EM_S_STM07_IS</stp>
        <stp>4</stp>
        <stp>603199.SH</stp>
        <stp>9</stp>
        <stp>12/31/2013</stp>
        <stp>1</stp>
        <tr r="K2911" s="1"/>
      </tp>
      <tp>
        <v>1605357535.8199999</v>
        <stp/>
        <stp>EM_S_STM07_IS</stp>
        <stp>4</stp>
        <stp>603188.SH</stp>
        <stp>9</stp>
        <stp>12/31/2012</stp>
        <stp>1</stp>
        <tr r="J2908" s="1"/>
      </tp>
      <tp>
        <v>161343355.59999999</v>
        <stp/>
        <stp>EM_S_STM07_IS</stp>
        <stp>4</stp>
        <stp>603189.SH</stp>
        <stp>9</stp>
        <stp>12/31/2013</stp>
        <stp>1</stp>
        <tr r="K2909" s="1"/>
      </tp>
      <tp>
        <v>304709010.01999998</v>
        <stp/>
        <stp>EM_S_STM07_IS</stp>
        <stp>4</stp>
        <stp>603268.SH</stp>
        <stp>9</stp>
        <stp>12/31/2012</stp>
        <stp>1</stp>
        <tr r="J2921" s="1"/>
      </tp>
      <tp>
        <v>273791904.43000001</v>
        <stp/>
        <stp>EM_S_STM07_IS</stp>
        <stp>4</stp>
        <stp>603258.SH</stp>
        <stp>9</stp>
        <stp>12/31/2012</stp>
        <stp>1</stp>
        <tr r="J2919" s="1"/>
      </tp>
      <tp>
        <v>322602089.75</v>
        <stp/>
        <stp>EM_S_STM07_IS</stp>
        <stp>4</stp>
        <stp>603239.SH</stp>
        <stp>9</stp>
        <stp>12/31/2013</stp>
        <stp>1</stp>
        <tr r="K2918" s="1"/>
      </tp>
      <tp>
        <v>1400871886.3399999</v>
        <stp/>
        <stp>EM_S_STM07_IS</stp>
        <stp>4</stp>
        <stp>603228.SH</stp>
        <stp>9</stp>
        <stp>12/31/2012</stp>
        <stp>1</stp>
        <tr r="J2917" s="1"/>
      </tp>
      <tp>
        <v>888861185</v>
        <stp/>
        <stp>EM_S_STM07_IS</stp>
        <stp>4</stp>
        <stp>603218.SH</stp>
        <stp>9</stp>
        <stp>12/31/2012</stp>
        <stp>1</stp>
        <tr r="J2913" s="1"/>
      </tp>
      <tp>
        <v>5313716400.8599997</v>
        <stp/>
        <stp>EM_S_STM07_IS</stp>
        <stp>4</stp>
        <stp>603298.SH</stp>
        <stp>9</stp>
        <stp>12/31/2012</stp>
        <stp>1</stp>
        <tr r="J2923" s="1"/>
      </tp>
      <tp>
        <v>2330645602.1700001</v>
        <stp/>
        <stp>EM_S_STM07_IS</stp>
        <stp>4</stp>
        <stp>603299.SH</stp>
        <stp>9</stp>
        <stp>12/31/2013</stp>
        <stp>1</stp>
        <tr r="K2924" s="1"/>
      </tp>
      <tp>
        <v>7069591619.6700001</v>
        <stp/>
        <stp>EM_S_STM07_IS</stp>
        <stp>4</stp>
        <stp>603288.SH</stp>
        <stp>9</stp>
        <stp>12/31/2012</stp>
        <stp>1</stp>
        <tr r="J2922" s="1"/>
      </tp>
      <tp>
        <v>3558017659.98</v>
        <stp/>
        <stp>EM_S_STM07_IS</stp>
        <stp>4</stp>
        <stp>603368.SH</stp>
        <stp>9</stp>
        <stp>12/31/2012</stp>
        <stp>1</stp>
        <tr r="J2943" s="1"/>
      </tp>
      <tp>
        <v>2515421678.4000001</v>
        <stp/>
        <stp>EM_S_STM07_IS</stp>
        <stp>4</stp>
        <stp>603369.SH</stp>
        <stp>9</stp>
        <stp>12/31/2013</stp>
        <stp>1</stp>
        <tr r="K2944" s="1"/>
      </tp>
      <tp>
        <v>290105676.30000001</v>
        <stp/>
        <stp>EM_S_STM07_IS</stp>
        <stp>4</stp>
        <stp>603338.SH</stp>
        <stp>9</stp>
        <stp>12/31/2012</stp>
        <stp>1</stp>
        <tr r="J2939" s="1"/>
      </tp>
      <tp>
        <v>803979665.82000005</v>
        <stp/>
        <stp>EM_S_STM07_IS</stp>
        <stp>4</stp>
        <stp>603339.SH</stp>
        <stp>9</stp>
        <stp>12/31/2013</stp>
        <stp>1</stp>
        <tr r="K2940" s="1"/>
      </tp>
      <tp>
        <v>2778219727.9299998</v>
        <stp/>
        <stp>EM_S_STM07_IS</stp>
        <stp>4</stp>
        <stp>603328.SH</stp>
        <stp>9</stp>
        <stp>12/31/2012</stp>
        <stp>1</stp>
        <tr r="J2936" s="1"/>
      </tp>
      <tp>
        <v>286160350.92000002</v>
        <stp/>
        <stp>EM_S_STM07_IS</stp>
        <stp>4</stp>
        <stp>603318.SH</stp>
        <stp>9</stp>
        <stp>12/31/2012</stp>
        <stp>1</stp>
        <tr r="J2932" s="1"/>
      </tp>
      <tp>
        <v>451954232.27999997</v>
        <stp/>
        <stp>EM_S_STM07_IS</stp>
        <stp>4</stp>
        <stp>603319.SH</stp>
        <stp>9</stp>
        <stp>12/31/2013</stp>
        <stp>1</stp>
        <tr r="K2933" s="1"/>
      </tp>
      <tp>
        <v>1367272691.6600001</v>
        <stp/>
        <stp>EM_S_STM07_IS</stp>
        <stp>4</stp>
        <stp>603308.SH</stp>
        <stp>9</stp>
        <stp>12/31/2012</stp>
        <stp>1</stp>
        <tr r="J2927" s="1"/>
      </tp>
      <tp>
        <v>437167108.49000001</v>
        <stp/>
        <stp>EM_S_STM07_IS</stp>
        <stp>4</stp>
        <stp>603309.SH</stp>
        <stp>9</stp>
        <stp>12/31/2013</stp>
        <stp>1</stp>
        <tr r="K2928" s="1"/>
      </tp>
      <tp>
        <v>249063024.59999999</v>
        <stp/>
        <stp>EM_S_STM07_IS</stp>
        <stp>4</stp>
        <stp>603398.SH</stp>
        <stp>9</stp>
        <stp>12/31/2012</stp>
        <stp>1</stp>
        <tr r="J2948" s="1"/>
      </tp>
      <tp>
        <v>2197645676.8400002</v>
        <stp/>
        <stp>EM_S_STM07_IS</stp>
        <stp>4</stp>
        <stp>603399.SH</stp>
        <stp>9</stp>
        <stp>12/31/2013</stp>
        <stp>1</stp>
        <tr r="K2949" s="1"/>
      </tp>
      <tp>
        <v>540828340.55999994</v>
        <stp/>
        <stp>EM_S_STM07_IS</stp>
        <stp>4</stp>
        <stp>603389.SH</stp>
        <stp>9</stp>
        <stp>12/31/2013</stp>
        <stp>1</stp>
        <tr r="K2946" s="1"/>
      </tp>
      <tp>
        <v>387682880.56999999</v>
        <stp/>
        <stp>EM_S_STM07_IS</stp>
        <stp>4</stp>
        <stp>002838.SZ</stp>
        <stp>9</stp>
        <stp>12/31/2012</stp>
        <stp>1</stp>
        <tr r="J1296" s="1"/>
      </tp>
      <tp>
        <v>683820493.60000002</v>
        <stp/>
        <stp>EM_S_STM07_IS</stp>
        <stp>4</stp>
        <stp>002828.SZ</stp>
        <stp>9</stp>
        <stp>12/31/2012</stp>
        <stp>1</stp>
        <tr r="J1287" s="1"/>
      </tp>
      <tp>
        <v>247100857.12</v>
        <stp/>
        <stp>EM_S_STM07_IS</stp>
        <stp>4</stp>
        <stp>002829.SZ</stp>
        <stp>9</stp>
        <stp>12/31/2013</stp>
        <stp>1</stp>
        <tr r="K1288" s="1"/>
      </tp>
      <tp>
        <v>703308016.67999995</v>
        <stp/>
        <stp>EM_S_STM07_IS</stp>
        <stp>4</stp>
        <stp>002818.SZ</stp>
        <stp>9</stp>
        <stp>12/31/2012</stp>
        <stp>1</stp>
        <tr r="J1277" s="1"/>
      </tp>
      <tp>
        <v>526959947.01999998</v>
        <stp/>
        <stp>EM_S_STM07_IS</stp>
        <stp>4</stp>
        <stp>002819.SZ</stp>
        <stp>9</stp>
        <stp>12/31/2013</stp>
        <stp>1</stp>
        <tr r="K1278" s="1"/>
      </tp>
      <tp>
        <v>166364740.56</v>
        <stp/>
        <stp>EM_S_STM07_IS</stp>
        <stp>4</stp>
        <stp>002808.SZ</stp>
        <stp>9</stp>
        <stp>12/31/2012</stp>
        <stp>1</stp>
        <tr r="J1268" s="1"/>
      </tp>
      <tp>
        <v>529982088.47000003</v>
        <stp/>
        <stp>EM_S_STM07_IS</stp>
        <stp>4</stp>
        <stp>002809.SZ</stp>
        <stp>9</stp>
        <stp>12/31/2013</stp>
        <stp>1</stp>
        <tr r="K1269" s="1"/>
      </tp>
      <tp>
        <v>445780050.13</v>
        <stp/>
        <stp>EM_S_STM07_IS</stp>
        <stp>4</stp>
        <stp>002438.SZ</stp>
        <stp>9</stp>
        <stp>12/31/2012</stp>
        <stp>1</stp>
        <tr r="J909" s="1"/>
      </tp>
      <tp>
        <v>948430136.54999995</v>
        <stp/>
        <stp>EM_S_STM07_IS</stp>
        <stp>4</stp>
        <stp>002439.SZ</stp>
        <stp>9</stp>
        <stp>12/31/2013</stp>
        <stp>1</stp>
        <tr r="K910" s="1"/>
      </tp>
      <tp>
        <v>381742374.01999998</v>
        <stp/>
        <stp>EM_S_STM07_IS</stp>
        <stp>4</stp>
        <stp>002428.SZ</stp>
        <stp>9</stp>
        <stp>12/31/2012</stp>
        <stp>1</stp>
        <tr r="J899" s="1"/>
      </tp>
      <tp>
        <v>6543532200.0699997</v>
        <stp/>
        <stp>EM_S_STM07_IS</stp>
        <stp>4</stp>
        <stp>002429.SZ</stp>
        <stp>9</stp>
        <stp>12/31/2013</stp>
        <stp>1</stp>
        <tr r="K900" s="1"/>
      </tp>
      <tp>
        <v>1331915562.22</v>
        <stp/>
        <stp>EM_S_STM07_IS</stp>
        <stp>4</stp>
        <stp>002418.SZ</stp>
        <stp>9</stp>
        <stp>12/31/2012</stp>
        <stp>1</stp>
        <tr r="J889" s="1"/>
      </tp>
      <tp>
        <v>16032483138.629999</v>
        <stp/>
        <stp>EM_S_STM07_IS</stp>
        <stp>4</stp>
        <stp>002419.SZ</stp>
        <stp>9</stp>
        <stp>12/31/2013</stp>
        <stp>1</stp>
        <tr r="K890" s="1"/>
      </tp>
      <tp>
        <v>3422031052.7600002</v>
        <stp/>
        <stp>EM_S_STM07_IS</stp>
        <stp>4</stp>
        <stp>002408.SZ</stp>
        <stp>9</stp>
        <stp>12/31/2012</stp>
        <stp>1</stp>
        <tr r="J879" s="1"/>
      </tp>
      <tp>
        <v>1309419809.3699999</v>
        <stp/>
        <stp>EM_S_STM07_IS</stp>
        <stp>4</stp>
        <stp>002409.SZ</stp>
        <stp>9</stp>
        <stp>12/31/2013</stp>
        <stp>1</stp>
        <tr r="K880" s="1"/>
      </tp>
      <tp>
        <v>3434911613.1599998</v>
        <stp/>
        <stp>EM_S_STM07_IS</stp>
        <stp>4</stp>
        <stp>002478.SZ</stp>
        <stp>9</stp>
        <stp>12/31/2012</stp>
        <stp>1</stp>
        <tr r="J949" s="1"/>
      </tp>
      <tp>
        <v>3167752858.1100001</v>
        <stp/>
        <stp>EM_S_STM07_IS</stp>
        <stp>4</stp>
        <stp>002479.SZ</stp>
        <stp>9</stp>
        <stp>12/31/2013</stp>
        <stp>1</stp>
        <tr r="K950" s="1"/>
      </tp>
      <tp>
        <v>1197642765.6099999</v>
        <stp/>
        <stp>EM_S_STM07_IS</stp>
        <stp>4</stp>
        <stp>002468.SZ</stp>
        <stp>9</stp>
        <stp>12/31/2012</stp>
        <stp>1</stp>
        <tr r="J939" s="1"/>
      </tp>
      <tp>
        <v>586392041.63999999</v>
        <stp/>
        <stp>EM_S_STM07_IS</stp>
        <stp>4</stp>
        <stp>002469.SZ</stp>
        <stp>9</stp>
        <stp>12/31/2013</stp>
        <stp>1</stp>
        <tr r="K940" s="1"/>
      </tp>
      <tp>
        <v>601419273.53999996</v>
        <stp/>
        <stp>EM_S_STM07_IS</stp>
        <stp>4</stp>
        <stp>002458.SZ</stp>
        <stp>9</stp>
        <stp>12/31/2012</stp>
        <stp>1</stp>
        <tr r="J929" s="1"/>
      </tp>
      <tp>
        <v>664192155.26999998</v>
        <stp/>
        <stp>EM_S_STM07_IS</stp>
        <stp>4</stp>
        <stp>002459.SZ</stp>
        <stp>9</stp>
        <stp>12/31/2013</stp>
        <stp>1</stp>
        <tr r="K930" s="1"/>
      </tp>
      <tp>
        <v>1022773651.33</v>
        <stp/>
        <stp>EM_S_STM07_IS</stp>
        <stp>4</stp>
        <stp>002448.SZ</stp>
        <stp>9</stp>
        <stp>12/31/2012</stp>
        <stp>1</stp>
        <tr r="J919" s="1"/>
      </tp>
      <tp>
        <v>1142376274.3800001</v>
        <stp/>
        <stp>EM_S_STM07_IS</stp>
        <stp>4</stp>
        <stp>002449.SZ</stp>
        <stp>9</stp>
        <stp>12/31/2013</stp>
        <stp>1</stp>
        <tr r="K920" s="1"/>
      </tp>
      <tp>
        <v>3674633716.8400002</v>
        <stp/>
        <stp>EM_S_STM07_IS</stp>
        <stp>4</stp>
        <stp>002498.SZ</stp>
        <stp>9</stp>
        <stp>12/31/2012</stp>
        <stp>1</stp>
        <tr r="J969" s="1"/>
      </tp>
      <tp>
        <v>467372748.16000003</v>
        <stp/>
        <stp>EM_S_STM07_IS</stp>
        <stp>4</stp>
        <stp>002499.SZ</stp>
        <stp>9</stp>
        <stp>12/31/2013</stp>
        <stp>1</stp>
        <tr r="K970" s="1"/>
      </tp>
      <tp>
        <v>896786308.45000005</v>
        <stp/>
        <stp>EM_S_STM07_IS</stp>
        <stp>4</stp>
        <stp>002488.SZ</stp>
        <stp>9</stp>
        <stp>12/31/2012</stp>
        <stp>1</stp>
        <tr r="J959" s="1"/>
      </tp>
      <tp>
        <v>3022358902.98</v>
        <stp/>
        <stp>EM_S_STM07_IS</stp>
        <stp>4</stp>
        <stp>002489.SZ</stp>
        <stp>9</stp>
        <stp>12/31/2013</stp>
        <stp>1</stp>
        <tr r="K960" s="1"/>
      </tp>
      <tp>
        <v>1854983137.3399999</v>
        <stp/>
        <stp>EM_S_STM07_IS</stp>
        <stp>4</stp>
        <stp>002538.SZ</stp>
        <stp>9</stp>
        <stp>12/31/2012</stp>
        <stp>1</stp>
        <tr r="J1008" s="1"/>
      </tp>
      <tp>
        <v>3848717245.77</v>
        <stp/>
        <stp>EM_S_STM07_IS</stp>
        <stp>4</stp>
        <stp>002539.SZ</stp>
        <stp>9</stp>
        <stp>12/31/2013</stp>
        <stp>1</stp>
        <tr r="K1009" s="1"/>
      </tp>
      <tp>
        <v>757485725.57000005</v>
        <stp/>
        <stp>EM_S_STM07_IS</stp>
        <stp>4</stp>
        <stp>002528.SZ</stp>
        <stp>9</stp>
        <stp>12/31/2012</stp>
        <stp>1</stp>
        <tr r="J998" s="1"/>
      </tp>
      <tp>
        <v>252546725.63999999</v>
        <stp/>
        <stp>EM_S_STM07_IS</stp>
        <stp>4</stp>
        <stp>002529.SZ</stp>
        <stp>9</stp>
        <stp>12/31/2013</stp>
        <stp>1</stp>
        <tr r="K999" s="1"/>
      </tp>
      <tp>
        <v>934435378.27999997</v>
        <stp/>
        <stp>EM_S_STM07_IS</stp>
        <stp>4</stp>
        <stp>002518.SZ</stp>
        <stp>9</stp>
        <stp>12/31/2012</stp>
        <stp>1</stp>
        <tr r="J989" s="1"/>
      </tp>
      <tp>
        <v>1210342475.5699999</v>
        <stp/>
        <stp>EM_S_STM07_IS</stp>
        <stp>4</stp>
        <stp>002519.SZ</stp>
        <stp>9</stp>
        <stp>12/31/2013</stp>
        <stp>1</stp>
        <tr r="K990" s="1"/>
      </tp>
      <tp>
        <v>1962741353.8199999</v>
        <stp/>
        <stp>EM_S_STM07_IS</stp>
        <stp>4</stp>
        <stp>002508.SZ</stp>
        <stp>9</stp>
        <stp>12/31/2012</stp>
        <stp>1</stp>
        <tr r="J979" s="1"/>
      </tp>
      <tp>
        <v>572387754.09000003</v>
        <stp/>
        <stp>EM_S_STM07_IS</stp>
        <stp>4</stp>
        <stp>002509.SZ</stp>
        <stp>9</stp>
        <stp>12/31/2013</stp>
        <stp>1</stp>
        <tr r="K980" s="1"/>
      </tp>
      <tp>
        <v>1032050834.66</v>
        <stp/>
        <stp>EM_S_STM07_IS</stp>
        <stp>4</stp>
        <stp>002578.SZ</stp>
        <stp>9</stp>
        <stp>12/31/2012</stp>
        <stp>1</stp>
        <tr r="J1048" s="1"/>
      </tp>
      <tp>
        <v>446405039.63999999</v>
        <stp/>
        <stp>EM_S_STM07_IS</stp>
        <stp>4</stp>
        <stp>002579.SZ</stp>
        <stp>9</stp>
        <stp>12/31/2013</stp>
        <stp>1</stp>
        <tr r="K1049" s="1"/>
      </tp>
      <tp>
        <v>164213159.40000001</v>
        <stp/>
        <stp>EM_S_STM07_IS</stp>
        <stp>4</stp>
        <stp>002568.SZ</stp>
        <stp>9</stp>
        <stp>12/31/2012</stp>
        <stp>1</stp>
        <tr r="J1038" s="1"/>
      </tp>
      <tp>
        <v>651186454.88999999</v>
        <stp/>
        <stp>EM_S_STM07_IS</stp>
        <stp>4</stp>
        <stp>002569.SZ</stp>
        <stp>9</stp>
        <stp>12/31/2013</stp>
        <stp>1</stp>
        <tr r="K1039" s="1"/>
      </tp>
      <tp>
        <v>351337283.57999998</v>
        <stp/>
        <stp>EM_S_STM07_IS</stp>
        <stp>4</stp>
        <stp>002558.SZ</stp>
        <stp>9</stp>
        <stp>12/31/2012</stp>
        <stp>1</stp>
        <tr r="J1028" s="1"/>
      </tp>
      <tp>
        <v>851303405.23000002</v>
        <stp/>
        <stp>EM_S_STM07_IS</stp>
        <stp>4</stp>
        <stp>002559.SZ</stp>
        <stp>9</stp>
        <stp>12/31/2013</stp>
        <stp>1</stp>
        <tr r="K1029" s="1"/>
      </tp>
      <tp>
        <v>1768750161.0799999</v>
        <stp/>
        <stp>EM_S_STM07_IS</stp>
        <stp>4</stp>
        <stp>002548.SZ</stp>
        <stp>9</stp>
        <stp>12/31/2012</stp>
        <stp>1</stp>
        <tr r="J1018" s="1"/>
      </tp>
      <tp>
        <v>232414793.96000001</v>
        <stp/>
        <stp>EM_S_STM07_IS</stp>
        <stp>4</stp>
        <stp>002549.SZ</stp>
        <stp>9</stp>
        <stp>12/31/2013</stp>
        <stp>1</stp>
        <tr r="K1019" s="1"/>
      </tp>
      <tp>
        <v>631737766.00999999</v>
        <stp/>
        <stp>EM_S_STM07_IS</stp>
        <stp>4</stp>
        <stp>002598.SZ</stp>
        <stp>9</stp>
        <stp>12/31/2012</stp>
        <stp>1</stp>
        <tr r="J1068" s="1"/>
      </tp>
      <tp>
        <v>533344709.5</v>
        <stp/>
        <stp>EM_S_STM07_IS</stp>
        <stp>4</stp>
        <stp>002599.SZ</stp>
        <stp>9</stp>
        <stp>12/31/2013</stp>
        <stp>1</stp>
        <tr r="K1069" s="1"/>
      </tp>
      <tp>
        <v>5056710799.2799997</v>
        <stp/>
        <stp>EM_S_STM07_IS</stp>
        <stp>4</stp>
        <stp>002588.SZ</stp>
        <stp>9</stp>
        <stp>12/31/2012</stp>
        <stp>1</stp>
        <tr r="J1058" s="1"/>
      </tp>
      <tp>
        <v>5925841691.21</v>
        <stp/>
        <stp>EM_S_STM07_IS</stp>
        <stp>4</stp>
        <stp>002589.SZ</stp>
        <stp>9</stp>
        <stp>12/31/2013</stp>
        <stp>1</stp>
        <tr r="K1059" s="1"/>
      </tp>
      <tp>
        <v>821668289.88</v>
        <stp/>
        <stp>EM_S_STM07_IS</stp>
        <stp>4</stp>
        <stp>002638.SZ</stp>
        <stp>9</stp>
        <stp>12/31/2012</stp>
        <stp>1</stp>
        <tr r="J1108" s="1"/>
      </tp>
      <tp>
        <v>385643269.63</v>
        <stp/>
        <stp>EM_S_STM07_IS</stp>
        <stp>4</stp>
        <stp>002639.SZ</stp>
        <stp>9</stp>
        <stp>12/31/2013</stp>
        <stp>1</stp>
        <tr r="K1109" s="1"/>
      </tp>
      <tp>
        <v>3940476477.6199999</v>
        <stp/>
        <stp>EM_S_STM07_IS</stp>
        <stp>4</stp>
        <stp>002628.SZ</stp>
        <stp>9</stp>
        <stp>12/31/2012</stp>
        <stp>1</stp>
        <tr r="J1098" s="1"/>
      </tp>
      <tp>
        <v>605859969.61000001</v>
        <stp/>
        <stp>EM_S_STM07_IS</stp>
        <stp>4</stp>
        <stp>002629.SZ</stp>
        <stp>9</stp>
        <stp>12/31/2013</stp>
        <stp>1</stp>
        <tr r="K1099" s="1"/>
      </tp>
      <tp>
        <v>243664490.91</v>
        <stp/>
        <stp>EM_S_STM07_IS</stp>
        <stp>4</stp>
        <stp>002618.SZ</stp>
        <stp>9</stp>
        <stp>12/31/2012</stp>
        <stp>1</stp>
        <tr r="J1088" s="1"/>
      </tp>
      <tp>
        <v>505290828.67000002</v>
        <stp/>
        <stp>EM_S_STM07_IS</stp>
        <stp>4</stp>
        <stp>002619.SZ</stp>
        <stp>9</stp>
        <stp>12/31/2013</stp>
        <stp>1</stp>
        <tr r="K1089" s="1"/>
      </tp>
      <tp>
        <v>2622268877.0799999</v>
        <stp/>
        <stp>EM_S_STM07_IS</stp>
        <stp>4</stp>
        <stp>002608.SZ</stp>
        <stp>9</stp>
        <stp>12/31/2012</stp>
        <stp>1</stp>
        <tr r="J1078" s="1"/>
      </tp>
      <tp>
        <v>461001394.62</v>
        <stp/>
        <stp>EM_S_STM07_IS</stp>
        <stp>4</stp>
        <stp>002609.SZ</stp>
        <stp>9</stp>
        <stp>12/31/2013</stp>
        <stp>1</stp>
        <tr r="K1079" s="1"/>
      </tp>
      <tp>
        <v>1322853128.72</v>
        <stp/>
        <stp>EM_S_STM07_IS</stp>
        <stp>4</stp>
        <stp>002678.SZ</stp>
        <stp>9</stp>
        <stp>12/31/2012</stp>
        <stp>1</stp>
        <tr r="J1148" s="1"/>
      </tp>
      <tp>
        <v>174263656.5</v>
        <stp/>
        <stp>EM_S_STM07_IS</stp>
        <stp>4</stp>
        <stp>002679.SZ</stp>
        <stp>9</stp>
        <stp>12/31/2013</stp>
        <stp>1</stp>
        <tr r="K1149" s="1"/>
      </tp>
      <tp>
        <v>3456615620.23</v>
        <stp/>
        <stp>EM_S_STM07_IS</stp>
        <stp>4</stp>
        <stp>002668.SZ</stp>
        <stp>9</stp>
        <stp>12/31/2012</stp>
        <stp>1</stp>
        <tr r="J1138" s="1"/>
      </tp>
      <tp>
        <v>321117099.48000002</v>
        <stp/>
        <stp>EM_S_STM07_IS</stp>
        <stp>4</stp>
        <stp>002669.SZ</stp>
        <stp>9</stp>
        <stp>12/31/2013</stp>
        <stp>1</stp>
        <tr r="K1139" s="1"/>
      </tp>
      <tp>
        <v>378522108.04000002</v>
        <stp/>
        <stp>EM_S_STM07_IS</stp>
        <stp>4</stp>
        <stp>002658.SZ</stp>
        <stp>9</stp>
        <stp>12/31/2012</stp>
        <stp>1</stp>
        <tr r="J1128" s="1"/>
      </tp>
      <tp>
        <v>665505903.82000005</v>
        <stp/>
        <stp>EM_S_STM07_IS</stp>
        <stp>4</stp>
        <stp>002659.SZ</stp>
        <stp>9</stp>
        <stp>12/31/2013</stp>
        <stp>1</stp>
        <tr r="K1129" s="1"/>
      </tp>
      <tp>
        <v>3162032640.6599998</v>
        <stp/>
        <stp>EM_S_STM07_IS</stp>
        <stp>4</stp>
        <stp>002648.SZ</stp>
        <stp>9</stp>
        <stp>12/31/2012</stp>
        <stp>1</stp>
        <tr r="J1118" s="1"/>
      </tp>
      <tp>
        <v>1328834325.23</v>
        <stp/>
        <stp>EM_S_STM07_IS</stp>
        <stp>4</stp>
        <stp>002649.SZ</stp>
        <stp>9</stp>
        <stp>12/31/2013</stp>
        <stp>1</stp>
        <tr r="K1119" s="1"/>
      </tp>
      <tp>
        <v>741550241.12</v>
        <stp/>
        <stp>EM_S_STM07_IS</stp>
        <stp>4</stp>
        <stp>002698.SZ</stp>
        <stp>9</stp>
        <stp>12/31/2012</stp>
        <stp>1</stp>
        <tr r="J1168" s="1"/>
      </tp>
      <tp>
        <v>231134162.86000001</v>
        <stp/>
        <stp>EM_S_STM07_IS</stp>
        <stp>4</stp>
        <stp>002699.SZ</stp>
        <stp>9</stp>
        <stp>12/31/2013</stp>
        <stp>1</stp>
        <tr r="K1169" s="1"/>
      </tp>
      <tp>
        <v>770405139.28999996</v>
        <stp/>
        <stp>EM_S_STM07_IS</stp>
        <stp>4</stp>
        <stp>002688.SZ</stp>
        <stp>9</stp>
        <stp>12/31/2012</stp>
        <stp>1</stp>
        <tr r="J1158" s="1"/>
      </tp>
      <tp>
        <v>1652456137.22</v>
        <stp/>
        <stp>EM_S_STM07_IS</stp>
        <stp>4</stp>
        <stp>002689.SZ</stp>
        <stp>9</stp>
        <stp>12/31/2013</stp>
        <stp>1</stp>
        <tr r="K1159" s="1"/>
      </tp>
      <tp>
        <v>298757788.68000001</v>
        <stp/>
        <stp>EM_S_STM07_IS</stp>
        <stp>4</stp>
        <stp>002738.SZ</stp>
        <stp>9</stp>
        <stp>12/31/2012</stp>
        <stp>1</stp>
        <tr r="J1205" s="1"/>
      </tp>
      <tp>
        <v>4022557517.27</v>
        <stp/>
        <stp>EM_S_STM07_IS</stp>
        <stp>4</stp>
        <stp>002739.SZ</stp>
        <stp>9</stp>
        <stp>12/31/2013</stp>
        <stp>1</stp>
        <tr r="K1206" s="1"/>
      </tp>
      <tp>
        <v>340827193.05000001</v>
        <stp/>
        <stp>EM_S_STM07_IS</stp>
        <stp>4</stp>
        <stp>002728.SZ</stp>
        <stp>9</stp>
        <stp>12/31/2012</stp>
        <stp>1</stp>
        <tr r="J1195" s="1"/>
      </tp>
      <tp>
        <v>206432608.38</v>
        <stp/>
        <stp>EM_S_STM07_IS</stp>
        <stp>4</stp>
        <stp>002729.SZ</stp>
        <stp>9</stp>
        <stp>12/31/2013</stp>
        <stp>1</stp>
        <tr r="K1196" s="1"/>
      </tp>
      <tp>
        <v>230376852.66</v>
        <stp/>
        <stp>EM_S_STM07_IS</stp>
        <stp>4</stp>
        <stp>002718.SZ</stp>
        <stp>9</stp>
        <stp>12/31/2012</stp>
        <stp>1</stp>
        <tr r="J1186" s="1"/>
      </tp>
      <tp>
        <v>387649480.79000002</v>
        <stp/>
        <stp>EM_S_STM07_IS</stp>
        <stp>4</stp>
        <stp>002719.SZ</stp>
        <stp>9</stp>
        <stp>12/31/2013</stp>
        <stp>1</stp>
        <tr r="K1187" s="1"/>
      </tp>
      <tp>
        <v>555619106.38</v>
        <stp/>
        <stp>EM_S_STM07_IS</stp>
        <stp>4</stp>
        <stp>002708.SZ</stp>
        <stp>9</stp>
        <stp>12/31/2012</stp>
        <stp>1</stp>
        <tr r="J1177" s="1"/>
      </tp>
      <tp>
        <v>596059183.96000004</v>
        <stp/>
        <stp>EM_S_STM07_IS</stp>
        <stp>4</stp>
        <stp>002709.SZ</stp>
        <stp>9</stp>
        <stp>12/31/2013</stp>
        <stp>1</stp>
        <tr r="K1178" s="1"/>
      </tp>
      <tp>
        <v>964298892.94000006</v>
        <stp/>
        <stp>EM_S_STM07_IS</stp>
        <stp>4</stp>
        <stp>002778.SZ</stp>
        <stp>9</stp>
        <stp>12/31/2012</stp>
        <stp>1</stp>
        <tr r="J1241" s="1"/>
      </tp>
      <tp>
        <v>421346284.45999998</v>
        <stp/>
        <stp>EM_S_STM07_IS</stp>
        <stp>4</stp>
        <stp>002779.SZ</stp>
        <stp>9</stp>
        <stp>12/31/2013</stp>
        <stp>1</stp>
        <tr r="K1242" s="1"/>
      </tp>
      <tp>
        <v>423898285.06</v>
        <stp/>
        <stp>EM_S_STM07_IS</stp>
        <stp>4</stp>
        <stp>002768.SZ</stp>
        <stp>9</stp>
        <stp>12/31/2012</stp>
        <stp>1</stp>
        <tr r="J1232" s="1"/>
      </tp>
      <tp>
        <v>4413975283.96</v>
        <stp/>
        <stp>EM_S_STM07_IS</stp>
        <stp>4</stp>
        <stp>002769.SZ</stp>
        <stp>9</stp>
        <stp>12/31/2013</stp>
        <stp>1</stp>
        <tr r="K1233" s="1"/>
      </tp>
      <tp>
        <v>952966501.85000002</v>
        <stp/>
        <stp>EM_S_STM07_IS</stp>
        <stp>4</stp>
        <stp>002758.SZ</stp>
        <stp>9</stp>
        <stp>12/31/2012</stp>
        <stp>1</stp>
        <tr r="J1223" s="1"/>
      </tp>
      <tp>
        <v>370078295.14999998</v>
        <stp/>
        <stp>EM_S_STM07_IS</stp>
        <stp>4</stp>
        <stp>002759.SZ</stp>
        <stp>9</stp>
        <stp>12/31/2013</stp>
        <stp>1</stp>
        <tr r="K1224" s="1"/>
      </tp>
      <tp>
        <v>1052057357.61</v>
        <stp/>
        <stp>EM_S_STM07_IS</stp>
        <stp>4</stp>
        <stp>002748.SZ</stp>
        <stp>9</stp>
        <stp>12/31/2012</stp>
        <stp>1</stp>
        <tr r="J1214" s="1"/>
      </tp>
      <tp>
        <v>602421491.83000004</v>
        <stp/>
        <stp>EM_S_STM07_IS</stp>
        <stp>4</stp>
        <stp>002749.SZ</stp>
        <stp>9</stp>
        <stp>12/31/2013</stp>
        <stp>1</stp>
        <tr r="K1215" s="1"/>
      </tp>
      <tp>
        <v>352258306.08999997</v>
        <stp/>
        <stp>EM_S_STM07_IS</stp>
        <stp>4</stp>
        <stp>002798.SZ</stp>
        <stp>9</stp>
        <stp>12/31/2012</stp>
        <stp>1</stp>
        <tr r="J1259" s="1"/>
      </tp>
      <tp>
        <v>359970362.20999998</v>
        <stp/>
        <stp>EM_S_STM07_IS</stp>
        <stp>4</stp>
        <stp>002799.SZ</stp>
        <stp>9</stp>
        <stp>12/31/2013</stp>
        <stp>1</stp>
        <tr r="K1260" s="1"/>
      </tp>
      <tp>
        <v>4687352436.8800001</v>
        <stp/>
        <stp>EM_S_STM07_IS</stp>
        <stp>4</stp>
        <stp>002788.SZ</stp>
        <stp>9</stp>
        <stp>12/31/2012</stp>
        <stp>1</stp>
        <tr r="J1250" s="1"/>
      </tp>
      <tp>
        <v>1708741905.98</v>
        <stp/>
        <stp>EM_S_STM07_IS</stp>
        <stp>4</stp>
        <stp>002789.SZ</stp>
        <stp>9</stp>
        <stp>12/31/2013</stp>
        <stp>1</stp>
        <tr r="K1251" s="1"/>
      </tp>
      <tp>
        <v>1007017782.55</v>
        <stp/>
        <stp>EM_S_STM07_IS</stp>
        <stp>4</stp>
        <stp>002038.SZ</stp>
        <stp>9</stp>
        <stp>12/31/2012</stp>
        <stp>1</stp>
        <tr r="J510" s="1"/>
      </tp>
      <tp>
        <v>1017416605.75</v>
        <stp/>
        <stp>EM_S_STM07_IS</stp>
        <stp>4</stp>
        <stp>002039.SZ</stp>
        <stp>9</stp>
        <stp>12/31/2013</stp>
        <stp>1</stp>
        <tr r="K511" s="1"/>
      </tp>
      <tp>
        <v>2891734580.27</v>
        <stp/>
        <stp>EM_S_STM07_IS</stp>
        <stp>4</stp>
        <stp>002028.SZ</stp>
        <stp>9</stp>
        <stp>12/31/2012</stp>
        <stp>1</stp>
        <tr r="J500" s="1"/>
      </tp>
      <tp>
        <v>2773490671.6599998</v>
        <stp/>
        <stp>EM_S_STM07_IS</stp>
        <stp>4</stp>
        <stp>002029.SZ</stp>
        <stp>9</stp>
        <stp>12/31/2013</stp>
        <stp>1</stp>
        <tr r="K501" s="1"/>
      </tp>
      <tp>
        <v>942656025.92999995</v>
        <stp/>
        <stp>EM_S_STM07_IS</stp>
        <stp>4</stp>
        <stp>002018.SZ</stp>
        <stp>9</stp>
        <stp>12/31/2012</stp>
        <stp>1</stp>
        <tr r="J490" s="1"/>
      </tp>
      <tp>
        <v>698020773.90999997</v>
        <stp/>
        <stp>EM_S_STM07_IS</stp>
        <stp>4</stp>
        <stp>002019.SZ</stp>
        <stp>9</stp>
        <stp>12/31/2013</stp>
        <stp>1</stp>
        <tr r="K491" s="1"/>
      </tp>
      <tp>
        <v>4333014542.4700003</v>
        <stp/>
        <stp>EM_S_STM07_IS</stp>
        <stp>4</stp>
        <stp>002008.SZ</stp>
        <stp>9</stp>
        <stp>12/31/2012</stp>
        <stp>1</stp>
        <tr r="J480" s="1"/>
      </tp>
      <tp>
        <v>1746901154.97</v>
        <stp/>
        <stp>EM_S_STM07_IS</stp>
        <stp>4</stp>
        <stp>002009.SZ</stp>
        <stp>9</stp>
        <stp>12/31/2013</stp>
        <stp>1</stp>
        <tr r="K481" s="1"/>
      </tp>
      <tp>
        <v>10408640841.610001</v>
        <stp/>
        <stp>EM_S_STM07_IS</stp>
        <stp>4</stp>
        <stp>002078.SZ</stp>
        <stp>9</stp>
        <stp>12/31/2012</stp>
        <stp>1</stp>
        <tr r="J550" s="1"/>
      </tp>
      <tp>
        <v>819064402.55999994</v>
        <stp/>
        <stp>EM_S_STM07_IS</stp>
        <stp>4</stp>
        <stp>002079.SZ</stp>
        <stp>9</stp>
        <stp>12/31/2013</stp>
        <stp>1</stp>
        <tr r="K551" s="1"/>
      </tp>
      <tp>
        <v>4654932332.0900002</v>
        <stp/>
        <stp>EM_S_STM07_IS</stp>
        <stp>4</stp>
        <stp>002068.SZ</stp>
        <stp>9</stp>
        <stp>12/31/2012</stp>
        <stp>1</stp>
        <tr r="J540" s="1"/>
      </tp>
      <tp>
        <v>2620857768.1300001</v>
        <stp/>
        <stp>EM_S_STM07_IS</stp>
        <stp>4</stp>
        <stp>002069.SZ</stp>
        <stp>9</stp>
        <stp>12/31/2013</stp>
        <stp>1</stp>
        <tr r="K541" s="1"/>
      </tp>
      <tp>
        <v>125095650.43000001</v>
        <stp/>
        <stp>EM_S_STM07_IS</stp>
        <stp>4</stp>
        <stp>002058.SZ</stp>
        <stp>9</stp>
        <stp>12/31/2012</stp>
        <stp>1</stp>
        <tr r="J530" s="1"/>
      </tp>
      <tp>
        <v>702146562.92999995</v>
        <stp/>
        <stp>EM_S_STM07_IS</stp>
        <stp>4</stp>
        <stp>002059.SZ</stp>
        <stp>9</stp>
        <stp>12/31/2013</stp>
        <stp>1</stp>
        <tr r="K531" s="1"/>
      </tp>
      <tp>
        <v>5599700057.9499998</v>
        <stp/>
        <stp>EM_S_STM07_IS</stp>
        <stp>4</stp>
        <stp>002048.SZ</stp>
        <stp>9</stp>
        <stp>12/31/2012</stp>
        <stp>1</stp>
        <tr r="J520" s="1"/>
      </tp>
      <tp>
        <v>919987596.17999995</v>
        <stp/>
        <stp>EM_S_STM07_IS</stp>
        <stp>4</stp>
        <stp>002049.SZ</stp>
        <stp>9</stp>
        <stp>12/31/2013</stp>
        <stp>1</stp>
        <tr r="K521" s="1"/>
      </tp>
      <tp>
        <v>933508421.83000004</v>
        <stp/>
        <stp>EM_S_STM07_IS</stp>
        <stp>4</stp>
        <stp>002098.SZ</stp>
        <stp>9</stp>
        <stp>12/31/2012</stp>
        <stp>1</stp>
        <tr r="J570" s="1"/>
      </tp>
      <tp>
        <v>1160690697.5799999</v>
        <stp/>
        <stp>EM_S_STM07_IS</stp>
        <stp>4</stp>
        <stp>002099.SZ</stp>
        <stp>9</stp>
        <stp>12/31/2013</stp>
        <stp>1</stp>
        <tr r="K571" s="1"/>
      </tp>
      <tp>
        <v>1003341060.6900001</v>
        <stp/>
        <stp>EM_S_STM07_IS</stp>
        <stp>4</stp>
        <stp>002088.SZ</stp>
        <stp>9</stp>
        <stp>12/31/2012</stp>
        <stp>1</stp>
        <tr r="J560" s="1"/>
      </tp>
      <tp>
        <v>823430809.28999996</v>
        <stp/>
        <stp>EM_S_STM07_IS</stp>
        <stp>4</stp>
        <stp>002089.SZ</stp>
        <stp>9</stp>
        <stp>12/31/2013</stp>
        <stp>1</stp>
        <tr r="K561" s="1"/>
      </tp>
      <tp>
        <v>744934250.97000003</v>
        <stp/>
        <stp>EM_S_STM07_IS</stp>
        <stp>4</stp>
        <stp>002138.SZ</stp>
        <stp>9</stp>
        <stp>12/31/2012</stp>
        <stp>1</stp>
        <tr r="J610" s="1"/>
      </tp>
      <tp>
        <v>999159790.41999996</v>
        <stp/>
        <stp>EM_S_STM07_IS</stp>
        <stp>4</stp>
        <stp>002139.SZ</stp>
        <stp>9</stp>
        <stp>12/31/2013</stp>
        <stp>1</stp>
        <tr r="K611" s="1"/>
      </tp>
      <tp>
        <v>6870106149.9399996</v>
        <stp/>
        <stp>EM_S_STM07_IS</stp>
        <stp>4</stp>
        <stp>002128.SZ</stp>
        <stp>9</stp>
        <stp>12/31/2012</stp>
        <stp>1</stp>
        <tr r="J600" s="1"/>
      </tp>
      <tp>
        <v>3726296348.1399999</v>
        <stp/>
        <stp>EM_S_STM07_IS</stp>
        <stp>4</stp>
        <stp>002129.SZ</stp>
        <stp>9</stp>
        <stp>12/31/2013</stp>
        <stp>1</stp>
        <tr r="K601" s="1"/>
      </tp>
      <tp>
        <v>418500365.23000002</v>
        <stp/>
        <stp>EM_S_STM07_IS</stp>
        <stp>4</stp>
        <stp>002118.SZ</stp>
        <stp>9</stp>
        <stp>12/31/2012</stp>
        <stp>1</stp>
        <tr r="J590" s="1"/>
      </tp>
      <tp>
        <v>1270740393.3800001</v>
        <stp/>
        <stp>EM_S_STM07_IS</stp>
        <stp>4</stp>
        <stp>002119.SZ</stp>
        <stp>9</stp>
        <stp>12/31/2013</stp>
        <stp>1</stp>
        <tr r="K591" s="1"/>
      </tp>
      <tp>
        <v>1762387037.99</v>
        <stp/>
        <stp>EM_S_STM07_IS</stp>
        <stp>4</stp>
        <stp>002108.SZ</stp>
        <stp>9</stp>
        <stp>12/31/2012</stp>
        <stp>1</stp>
        <tr r="J580" s="1"/>
      </tp>
      <tp>
        <v>1119043899.4100001</v>
        <stp/>
        <stp>EM_S_STM07_IS</stp>
        <stp>4</stp>
        <stp>002109.SZ</stp>
        <stp>9</stp>
        <stp>12/31/2013</stp>
        <stp>1</stp>
        <tr r="K581" s="1"/>
      </tp>
      <tp>
        <v>602283997.35000002</v>
        <stp/>
        <stp>EM_S_STM07_IS</stp>
        <stp>4</stp>
        <stp>002178.SZ</stp>
        <stp>9</stp>
        <stp>12/31/2012</stp>
        <stp>1</stp>
        <tr r="J650" s="1"/>
      </tp>
      <tp>
        <v>2601763184.7800002</v>
        <stp/>
        <stp>EM_S_STM07_IS</stp>
        <stp>4</stp>
        <stp>002179.SZ</stp>
        <stp>9</stp>
        <stp>12/31/2013</stp>
        <stp>1</stp>
        <tr r="K651" s="1"/>
      </tp>
      <tp>
        <v>376966907.11000001</v>
        <stp/>
        <stp>EM_S_STM07_IS</stp>
        <stp>4</stp>
        <stp>002168.SZ</stp>
        <stp>9</stp>
        <stp>12/31/2012</stp>
        <stp>1</stp>
        <tr r="J640" s="1"/>
      </tp>
      <tp>
        <v>563730945.34000003</v>
        <stp/>
        <stp>EM_S_STM07_IS</stp>
        <stp>4</stp>
        <stp>002169.SZ</stp>
        <stp>9</stp>
        <stp>12/31/2013</stp>
        <stp>1</stp>
        <tr r="K641" s="1"/>
      </tp>
      <tp>
        <v>700094360.36000001</v>
        <stp/>
        <stp>EM_S_STM07_IS</stp>
        <stp>4</stp>
        <stp>002158.SZ</stp>
        <stp>9</stp>
        <stp>12/31/2012</stp>
        <stp>1</stp>
        <tr r="J630" s="1"/>
      </tp>
      <tp>
        <v>342795432.43000001</v>
        <stp/>
        <stp>EM_S_STM07_IS</stp>
        <stp>4</stp>
        <stp>002159.SZ</stp>
        <stp>9</stp>
        <stp>12/31/2013</stp>
        <stp>1</stp>
        <tr r="K631" s="1"/>
      </tp>
      <tp>
        <v>225147866.31</v>
        <stp/>
        <stp>EM_S_STM07_IS</stp>
        <stp>4</stp>
        <stp>002148.SZ</stp>
        <stp>9</stp>
        <stp>12/31/2012</stp>
        <stp>1</stp>
        <tr r="J620" s="1"/>
      </tp>
      <tp>
        <v>1144811152.6199999</v>
        <stp/>
        <stp>EM_S_STM07_IS</stp>
        <stp>4</stp>
        <stp>002149.SZ</stp>
        <stp>9</stp>
        <stp>12/31/2013</stp>
        <stp>1</stp>
        <tr r="K621" s="1"/>
      </tp>
      <tp>
        <v>104473155.83</v>
        <stp/>
        <stp>EM_S_STM07_IS</stp>
        <stp>4</stp>
        <stp>002198.SZ</stp>
        <stp>9</stp>
        <stp>12/31/2012</stp>
        <stp>1</stp>
        <tr r="J670" s="1"/>
      </tp>
      <tp>
        <v>244347046.18000001</v>
        <stp/>
        <stp>EM_S_STM07_IS</stp>
        <stp>4</stp>
        <stp>002199.SZ</stp>
        <stp>9</stp>
        <stp>12/31/2013</stp>
        <stp>1</stp>
        <tr r="K671" s="1"/>
      </tp>
      <tp>
        <v>222965026.41999999</v>
        <stp/>
        <stp>EM_S_STM07_IS</stp>
        <stp>4</stp>
        <stp>002188.SZ</stp>
        <stp>9</stp>
        <stp>12/31/2012</stp>
        <stp>1</stp>
        <tr r="J660" s="1"/>
      </tp>
      <tp>
        <v>604498250.63999999</v>
        <stp/>
        <stp>EM_S_STM07_IS</stp>
        <stp>4</stp>
        <stp>002189.SZ</stp>
        <stp>9</stp>
        <stp>12/31/2013</stp>
        <stp>1</stp>
        <tr r="K661" s="1"/>
      </tp>
      <tp>
        <v>899921627.10000002</v>
        <stp/>
        <stp>EM_S_STM07_IS</stp>
        <stp>4</stp>
        <stp>002238.SZ</stp>
        <stp>9</stp>
        <stp>12/31/2012</stp>
        <stp>1</stp>
        <tr r="J710" s="1"/>
      </tp>
      <tp>
        <v>473414788.70999998</v>
        <stp/>
        <stp>EM_S_STM07_IS</stp>
        <stp>4</stp>
        <stp>002239.SZ</stp>
        <stp>9</stp>
        <stp>12/31/2013</stp>
        <stp>1</stp>
        <tr r="K711" s="1"/>
      </tp>
      <tp>
        <v>2114889587.46</v>
        <stp/>
        <stp>EM_S_STM07_IS</stp>
        <stp>4</stp>
        <stp>002228.SZ</stp>
        <stp>9</stp>
        <stp>12/31/2012</stp>
        <stp>1</stp>
        <tr r="J700" s="1"/>
      </tp>
      <tp>
        <v>643744010.13</v>
        <stp/>
        <stp>EM_S_STM07_IS</stp>
        <stp>4</stp>
        <stp>002229.SZ</stp>
        <stp>9</stp>
        <stp>12/31/2013</stp>
        <stp>1</stp>
        <tr r="K701" s="1"/>
      </tp>
      <tp>
        <v>529094478.06999999</v>
        <stp/>
        <stp>EM_S_STM07_IS</stp>
        <stp>4</stp>
        <stp>002218.SZ</stp>
        <stp>9</stp>
        <stp>12/31/2012</stp>
        <stp>1</stp>
        <tr r="J690" s="1"/>
      </tp>
      <tp>
        <v>564725360.30999994</v>
        <stp/>
        <stp>EM_S_STM07_IS</stp>
        <stp>4</stp>
        <stp>002219.SZ</stp>
        <stp>9</stp>
        <stp>12/31/2013</stp>
        <stp>1</stp>
        <tr r="K691" s="1"/>
      </tp>
      <tp>
        <v>1210642987</v>
        <stp/>
        <stp>EM_S_STM07_IS</stp>
        <stp>4</stp>
        <stp>002208.SZ</stp>
        <stp>9</stp>
        <stp>12/31/2012</stp>
        <stp>1</stp>
        <tr r="J680" s="1"/>
      </tp>
      <tp>
        <v>896554397.72000003</v>
        <stp/>
        <stp>EM_S_STM07_IS</stp>
        <stp>4</stp>
        <stp>002209.SZ</stp>
        <stp>9</stp>
        <stp>12/31/2013</stp>
        <stp>1</stp>
        <tr r="K681" s="1"/>
      </tp>
      <tp>
        <v>749878725.91999996</v>
        <stp/>
        <stp>EM_S_STM07_IS</stp>
        <stp>4</stp>
        <stp>002278.SZ</stp>
        <stp>9</stp>
        <stp>12/31/2012</stp>
        <stp>1</stp>
        <tr r="J749" s="1"/>
      </tp>
      <tp>
        <v>289545451</v>
        <stp/>
        <stp>EM_S_STM07_IS</stp>
        <stp>4</stp>
        <stp>002279.SZ</stp>
        <stp>9</stp>
        <stp>12/31/2013</stp>
        <stp>1</stp>
        <tr r="K750" s="1"/>
      </tp>
      <tp>
        <v>317429705.97000003</v>
        <stp/>
        <stp>EM_S_STM07_IS</stp>
        <stp>4</stp>
        <stp>002268.SZ</stp>
        <stp>9</stp>
        <stp>12/31/2012</stp>
        <stp>1</stp>
        <tr r="J739" s="1"/>
      </tp>
      <tp>
        <v>7889618084</v>
        <stp/>
        <stp>EM_S_STM07_IS</stp>
        <stp>4</stp>
        <stp>002269.SZ</stp>
        <stp>9</stp>
        <stp>12/31/2013</stp>
        <stp>1</stp>
        <tr r="K740" s="1"/>
      </tp>
      <tp>
        <v>1278092628.1700001</v>
        <stp/>
        <stp>EM_S_STM07_IS</stp>
        <stp>4</stp>
        <stp>002258.SZ</stp>
        <stp>9</stp>
        <stp>12/31/2012</stp>
        <stp>1</stp>
        <tr r="J729" s="1"/>
      </tp>
      <tp>
        <v>715309025.72000003</v>
        <stp/>
        <stp>EM_S_STM07_IS</stp>
        <stp>4</stp>
        <stp>002259.SZ</stp>
        <stp>9</stp>
        <stp>12/31/2013</stp>
        <stp>1</stp>
        <tr r="K730" s="1"/>
      </tp>
      <tp>
        <v>372988301.38999999</v>
        <stp/>
        <stp>EM_S_STM07_IS</stp>
        <stp>4</stp>
        <stp>002248.SZ</stp>
        <stp>9</stp>
        <stp>12/31/2012</stp>
        <stp>1</stp>
        <tr r="J720" s="1"/>
      </tp>
      <tp>
        <v>3273123793.4299998</v>
        <stp/>
        <stp>EM_S_STM07_IS</stp>
        <stp>4</stp>
        <stp>002249.SZ</stp>
        <stp>9</stp>
        <stp>12/31/2013</stp>
        <stp>1</stp>
        <tr r="K721" s="1"/>
      </tp>
      <tp>
        <v>944045898.95000005</v>
        <stp/>
        <stp>EM_S_STM07_IS</stp>
        <stp>4</stp>
        <stp>002298.SZ</stp>
        <stp>9</stp>
        <stp>12/31/2012</stp>
        <stp>1</stp>
        <tr r="J769" s="1"/>
      </tp>
      <tp>
        <v>4708227702.1000004</v>
        <stp/>
        <stp>EM_S_STM07_IS</stp>
        <stp>4</stp>
        <stp>002299.SZ</stp>
        <stp>9</stp>
        <stp>12/31/2013</stp>
        <stp>1</stp>
        <tr r="K770" s="1"/>
      </tp>
      <tp>
        <v>692856552.22000003</v>
        <stp/>
        <stp>EM_S_STM07_IS</stp>
        <stp>4</stp>
        <stp>002288.SZ</stp>
        <stp>9</stp>
        <stp>12/31/2012</stp>
        <stp>1</stp>
        <tr r="J759" s="1"/>
      </tp>
      <tp>
        <v>1444044594.26</v>
        <stp/>
        <stp>EM_S_STM07_IS</stp>
        <stp>4</stp>
        <stp>002289.SZ</stp>
        <stp>9</stp>
        <stp>12/31/2013</stp>
        <stp>1</stp>
        <tr r="K760" s="1"/>
      </tp>
      <tp>
        <v>264857407.37</v>
        <stp/>
        <stp>EM_S_STM07_IS</stp>
        <stp>4</stp>
        <stp>002338.SZ</stp>
        <stp>9</stp>
        <stp>12/31/2012</stp>
        <stp>1</stp>
        <tr r="J809" s="1"/>
      </tp>
      <tp>
        <v>885778890.89999998</v>
        <stp/>
        <stp>EM_S_STM07_IS</stp>
        <stp>4</stp>
        <stp>002339.SZ</stp>
        <stp>9</stp>
        <stp>12/31/2013</stp>
        <stp>1</stp>
        <tr r="K810" s="1"/>
      </tp>
      <tp>
        <v>1591827518.02</v>
        <stp/>
        <stp>EM_S_STM07_IS</stp>
        <stp>4</stp>
        <stp>002328.SZ</stp>
        <stp>9</stp>
        <stp>12/31/2012</stp>
        <stp>1</stp>
        <tr r="J799" s="1"/>
      </tp>
      <tp>
        <v>990720971.73000002</v>
        <stp/>
        <stp>EM_S_STM07_IS</stp>
        <stp>4</stp>
        <stp>002329.SZ</stp>
        <stp>9</stp>
        <stp>12/31/2013</stp>
        <stp>1</stp>
        <tr r="K800" s="1"/>
      </tp>
      <tp>
        <v>2659983989.5999999</v>
        <stp/>
        <stp>EM_S_STM07_IS</stp>
        <stp>4</stp>
        <stp>002318.SZ</stp>
        <stp>9</stp>
        <stp>12/31/2012</stp>
        <stp>1</stp>
        <tr r="J789" s="1"/>
      </tp>
      <tp>
        <v>564232216.75</v>
        <stp/>
        <stp>EM_S_STM07_IS</stp>
        <stp>4</stp>
        <stp>002319.SZ</stp>
        <stp>9</stp>
        <stp>12/31/2013</stp>
        <stp>1</stp>
        <tr r="K790" s="1"/>
      </tp>
      <tp>
        <v>1194611373.45</v>
        <stp/>
        <stp>EM_S_STM07_IS</stp>
        <stp>4</stp>
        <stp>002308.SZ</stp>
        <stp>9</stp>
        <stp>12/31/2012</stp>
        <stp>1</stp>
        <tr r="J779" s="1"/>
      </tp>
      <tp>
        <v>8075051541.6700001</v>
        <stp/>
        <stp>EM_S_STM07_IS</stp>
        <stp>4</stp>
        <stp>002309.SZ</stp>
        <stp>9</stp>
        <stp>12/31/2013</stp>
        <stp>1</stp>
        <tr r="K780" s="1"/>
      </tp>
      <tp>
        <v>1744356498.54</v>
        <stp/>
        <stp>EM_S_STM07_IS</stp>
        <stp>4</stp>
        <stp>002378.SZ</stp>
        <stp>9</stp>
        <stp>12/31/2012</stp>
        <stp>1</stp>
        <tr r="J849" s="1"/>
      </tp>
      <tp>
        <v>2412688790.6599998</v>
        <stp/>
        <stp>EM_S_STM07_IS</stp>
        <stp>4</stp>
        <stp>002379.SZ</stp>
        <stp>9</stp>
        <stp>12/31/2013</stp>
        <stp>1</stp>
        <tr r="K850" s="1"/>
      </tp>
      <tp>
        <v>2888276885.1700001</v>
        <stp/>
        <stp>EM_S_STM07_IS</stp>
        <stp>4</stp>
        <stp>002368.SZ</stp>
        <stp>9</stp>
        <stp>12/31/2012</stp>
        <stp>1</stp>
        <tr r="J839" s="1"/>
      </tp>
      <tp>
        <v>2043620035.3900001</v>
        <stp/>
        <stp>EM_S_STM07_IS</stp>
        <stp>4</stp>
        <stp>002369.SZ</stp>
        <stp>9</stp>
        <stp>12/31/2013</stp>
        <stp>1</stp>
        <tr r="K840" s="1"/>
      </tp>
      <tp>
        <v>990486870.91999996</v>
        <stp/>
        <stp>EM_S_STM07_IS</stp>
        <stp>4</stp>
        <stp>002358.SZ</stp>
        <stp>9</stp>
        <stp>12/31/2012</stp>
        <stp>1</stp>
        <tr r="J829" s="1"/>
      </tp>
      <tp>
        <v>693641669.27999997</v>
        <stp/>
        <stp>EM_S_STM07_IS</stp>
        <stp>4</stp>
        <stp>002359.SZ</stp>
        <stp>9</stp>
        <stp>12/31/2013</stp>
        <stp>1</stp>
        <tr r="K830" s="1"/>
      </tp>
      <tp>
        <v>391955598.06999999</v>
        <stp/>
        <stp>EM_S_STM07_IS</stp>
        <stp>4</stp>
        <stp>002348.SZ</stp>
        <stp>9</stp>
        <stp>12/31/2012</stp>
        <stp>1</stp>
        <tr r="J819" s="1"/>
      </tp>
      <tp>
        <v>732618193.94000006</v>
        <stp/>
        <stp>EM_S_STM07_IS</stp>
        <stp>4</stp>
        <stp>002349.SZ</stp>
        <stp>9</stp>
        <stp>12/31/2013</stp>
        <stp>1</stp>
        <tr r="K820" s="1"/>
      </tp>
      <tp>
        <v>1308448170.8399999</v>
        <stp/>
        <stp>EM_S_STM07_IS</stp>
        <stp>4</stp>
        <stp>002398.SZ</stp>
        <stp>9</stp>
        <stp>12/31/2012</stp>
        <stp>1</stp>
        <tr r="J869" s="1"/>
      </tp>
      <tp>
        <v>1513168624.1700001</v>
        <stp/>
        <stp>EM_S_STM07_IS</stp>
        <stp>4</stp>
        <stp>002399.SZ</stp>
        <stp>9</stp>
        <stp>12/31/2013</stp>
        <stp>1</stp>
        <tr r="K870" s="1"/>
      </tp>
      <tp>
        <v>425725499.33999997</v>
        <stp/>
        <stp>EM_S_STM07_IS</stp>
        <stp>4</stp>
        <stp>002388.SZ</stp>
        <stp>9</stp>
        <stp>12/31/2012</stp>
        <stp>1</stp>
        <tr r="J859" s="1"/>
      </tp>
      <tp>
        <v>441947563.23000002</v>
        <stp/>
        <stp>EM_S_STM07_IS</stp>
        <stp>4</stp>
        <stp>002389.SZ</stp>
        <stp>9</stp>
        <stp>12/31/2013</stp>
        <stp>1</stp>
        <tr r="K860" s="1"/>
      </tp>
      <tp t="s">
        <v/>
        <stp/>
        <stp>EM_S_PERFORMANCEEXPRESS_QNETPROFIT</stp>
        <stp>2</stp>
        <stp>300287.SZ</stp>
        <stp>9/30/2016</stp>
        <tr r="O52" s="8"/>
      </tp>
      <tp t="s">
        <v/>
        <stp/>
        <stp>EM_S_PERFORMANCEEXPRESS_QNETPROFIT</stp>
        <stp>2</stp>
        <stp>300383.SZ</stp>
        <stp>9/30/2016</stp>
        <tr r="O58" s="8"/>
      </tp>
      <tp t="s">
        <v/>
        <stp/>
        <stp>EM_S_PERFORMANCEEXPRESS_QNETPROFIT</stp>
        <stp>2</stp>
        <stp>300182.SZ</stp>
        <stp>9/30/2016</stp>
        <tr r="O44" s="8"/>
      </tp>
      <tp>
        <v>46072553000</v>
        <stp/>
        <stp>EM_S_STM07_IS</stp>
        <stp>4</stp>
        <stp>601818.SH</stp>
        <stp>9</stp>
        <stp>12/31/2011</stp>
        <stp>1</stp>
        <tr r="I2808" s="1"/>
      </tp>
      <tp>
        <v>18906035122</v>
        <stp/>
        <stp>EM_S_STM07_IS</stp>
        <stp>4</stp>
        <stp>601808.SH</stp>
        <stp>9</stp>
        <stp>12/31/2011</stp>
        <stp>1</stp>
        <tr r="I2806" s="1"/>
      </tp>
      <tp>
        <v>88872409000</v>
        <stp/>
        <stp>EM_S_STM07_IS</stp>
        <stp>4</stp>
        <stp>601898.SH</stp>
        <stp>9</stp>
        <stp>12/31/2011</stp>
        <stp>1</stp>
        <tr r="I2818" s="1"/>
      </tp>
      <tp>
        <v>28539578900</v>
        <stp/>
        <stp>EM_S_STM07_IS</stp>
        <stp>4</stp>
        <stp>601899.SH</stp>
        <stp>9</stp>
        <stp>12/31/2010</stp>
        <stp>1</stp>
        <tr r="H2819" s="1"/>
      </tp>
      <tp>
        <v>12694694402.370001</v>
        <stp/>
        <stp>EM_S_STM07_IS</stp>
        <stp>4</stp>
        <stp>601888.SH</stp>
        <stp>9</stp>
        <stp>12/31/2011</stp>
        <stp>1</stp>
        <tr r="I2816" s="1"/>
      </tp>
      <tp t="s">
        <v/>
        <stp/>
        <stp>EM_S_STM07_IS</stp>
        <stp>4</stp>
        <stp>001979.SZ</stp>
        <stp>9</stp>
        <stp>12/31/2010</stp>
        <stp>1</stp>
        <tr r="H472" s="1"/>
      </tp>
      <tp>
        <v>2331266869.2199998</v>
        <stp/>
        <stp>EM_S_STM07_IS</stp>
        <stp>4</stp>
        <stp>601968.SH</stp>
        <stp>9</stp>
        <stp>12/31/2011</stp>
        <stp>1</stp>
        <tr r="I2832" s="1"/>
      </tp>
      <tp>
        <v>2479530110.71</v>
        <stp/>
        <stp>EM_S_STM07_IS</stp>
        <stp>4</stp>
        <stp>601969.SH</stp>
        <stp>9</stp>
        <stp>12/31/2010</stp>
        <stp>1</stp>
        <tr r="H2833" s="1"/>
      </tp>
      <tp>
        <v>7333285943.6800003</v>
        <stp/>
        <stp>EM_S_STM07_IS</stp>
        <stp>4</stp>
        <stp>601958.SH</stp>
        <stp>9</stp>
        <stp>12/31/2011</stp>
        <stp>1</stp>
        <tr r="I2829" s="1"/>
      </tp>
      <tp>
        <v>323489000000</v>
        <stp/>
        <stp>EM_S_STM07_IS</stp>
        <stp>4</stp>
        <stp>601939.SH</stp>
        <stp>9</stp>
        <stp>12/31/2010</stp>
        <stp>1</stp>
        <tr r="H2828" s="1"/>
      </tp>
      <tp>
        <v>6025301961.8699999</v>
        <stp/>
        <stp>EM_S_STM07_IS</stp>
        <stp>4</stp>
        <stp>601928.SH</stp>
        <stp>9</stp>
        <stp>12/31/2011</stp>
        <stp>1</stp>
        <tr r="I2825" s="1"/>
      </tp>
      <tp>
        <v>1196210524.3399999</v>
        <stp/>
        <stp>EM_S_STM07_IS</stp>
        <stp>4</stp>
        <stp>601929.SH</stp>
        <stp>9</stp>
        <stp>12/31/2010</stp>
        <stp>1</stp>
        <tr r="H2826" s="1"/>
      </tp>
      <tp>
        <v>8055593735.8400002</v>
        <stp/>
        <stp>EM_S_STM07_IS</stp>
        <stp>4</stp>
        <stp>601918.SH</stp>
        <stp>9</stp>
        <stp>12/31/2011</stp>
        <stp>1</stp>
        <tr r="I2823" s="1"/>
      </tp>
      <tp>
        <v>80578433797.130005</v>
        <stp/>
        <stp>EM_S_STM07_IS</stp>
        <stp>4</stp>
        <stp>601919.SH</stp>
        <stp>9</stp>
        <stp>12/31/2010</stp>
        <stp>1</stp>
        <tr r="H2824" s="1"/>
      </tp>
      <tp>
        <v>1775402299.9100001</v>
        <stp/>
        <stp>EM_S_STM07_IS</stp>
        <stp>4</stp>
        <stp>601908.SH</stp>
        <stp>9</stp>
        <stp>12/31/2011</stp>
        <stp>1</stp>
        <tr r="I2822" s="1"/>
      </tp>
      <tp>
        <v>76948000000</v>
        <stp/>
        <stp>EM_S_STM07_IS</stp>
        <stp>4</stp>
        <stp>601998.SH</stp>
        <stp>9</stp>
        <stp>12/31/2011</stp>
        <stp>1</stp>
        <tr r="I2841" s="1"/>
      </tp>
      <tp>
        <v>1328393059.5599999</v>
        <stp/>
        <stp>EM_S_STM07_IS</stp>
        <stp>4</stp>
        <stp>601999.SH</stp>
        <stp>9</stp>
        <stp>12/31/2010</stp>
        <stp>1</stp>
        <tr r="H2842" s="1"/>
      </tp>
      <tp>
        <v>328166000000</v>
        <stp/>
        <stp>EM_S_STM07_IS</stp>
        <stp>4</stp>
        <stp>601988.SH</stp>
        <stp>9</stp>
        <stp>12/31/2011</stp>
        <stp>1</stp>
        <tr r="I2835" s="1"/>
      </tp>
      <tp>
        <v>20472687653.02</v>
        <stp/>
        <stp>EM_S_STM07_IS</stp>
        <stp>4</stp>
        <stp>601989.SH</stp>
        <stp>9</stp>
        <stp>12/31/2010</stp>
        <stp>1</stp>
        <tr r="H2836" s="1"/>
      </tp>
      <tp>
        <v>743046690.80999994</v>
        <stp/>
        <stp>EM_S_STM07_IS</stp>
        <stp>4</stp>
        <stp>601579.SH</stp>
        <stp>9</stp>
        <stp>12/31/2010</stp>
        <stp>1</stp>
        <tr r="H2772" s="1"/>
      </tp>
      <tp>
        <v>10435516390.57</v>
        <stp/>
        <stp>EM_S_STM07_IS</stp>
        <stp>4</stp>
        <stp>601558.SH</stp>
        <stp>9</stp>
        <stp>12/31/2011</stp>
        <stp>1</stp>
        <tr r="I2769" s="1"/>
      </tp>
      <tp>
        <v>810165471.25999999</v>
        <stp/>
        <stp>EM_S_STM07_IS</stp>
        <stp>4</stp>
        <stp>601518.SH</stp>
        <stp>9</stp>
        <stp>12/31/2011</stp>
        <stp>1</stp>
        <tr r="I2766" s="1"/>
      </tp>
      <tp>
        <v>567083075.21000004</v>
        <stp/>
        <stp>EM_S_STM07_IS</stp>
        <stp>4</stp>
        <stp>601519.SH</stp>
        <stp>9</stp>
        <stp>12/31/2010</stp>
        <stp>1</stp>
        <tr r="H2767" s="1"/>
      </tp>
      <tp>
        <v>1558466271.3900001</v>
        <stp/>
        <stp>EM_S_STM07_IS</stp>
        <stp>4</stp>
        <stp>601599.SH</stp>
        <stp>9</stp>
        <stp>12/31/2010</stp>
        <stp>1</stp>
        <tr r="H2775" s="1"/>
      </tp>
      <tp>
        <v>3968933244</v>
        <stp/>
        <stp>EM_S_STM07_IS</stp>
        <stp>4</stp>
        <stp>601588.SH</stp>
        <stp>9</stp>
        <stp>12/31/2011</stp>
        <stp>1</stp>
        <tr r="I2773" s="1"/>
      </tp>
      <tp>
        <v>4612702323.3599997</v>
        <stp/>
        <stp>EM_S_STM07_IS</stp>
        <stp>4</stp>
        <stp>601678.SH</stp>
        <stp>9</stp>
        <stp>12/31/2011</stp>
        <stp>1</stp>
        <tr r="I2790" s="1"/>
      </tp>
      <tp>
        <v>482836637000</v>
        <stp/>
        <stp>EM_S_STM07_IS</stp>
        <stp>4</stp>
        <stp>601668.SH</stp>
        <stp>9</stp>
        <stp>12/31/2011</stp>
        <stp>1</stp>
        <tr r="I2787" s="1"/>
      </tp>
      <tp>
        <v>101494483481.09</v>
        <stp/>
        <stp>EM_S_STM07_IS</stp>
        <stp>4</stp>
        <stp>601669.SH</stp>
        <stp>9</stp>
        <stp>12/31/2010</stp>
        <stp>1</stp>
        <tr r="H2788" s="1"/>
      </tp>
      <tp>
        <v>385388000000</v>
        <stp/>
        <stp>EM_S_STM07_IS</stp>
        <stp>4</stp>
        <stp>601628.SH</stp>
        <stp>9</stp>
        <stp>12/31/2011</stp>
        <stp>1</stp>
        <tr r="I2783" s="1"/>
      </tp>
      <tp>
        <v>230178204000</v>
        <stp/>
        <stp>EM_S_STM07_IS</stp>
        <stp>4</stp>
        <stp>601618.SH</stp>
        <stp>9</stp>
        <stp>12/31/2011</stp>
        <stp>1</stp>
        <tr r="I2782" s="1"/>
      </tp>
      <tp>
        <v>7041100811.75</v>
        <stp/>
        <stp>EM_S_STM07_IS</stp>
        <stp>4</stp>
        <stp>601608.SH</stp>
        <stp>9</stp>
        <stp>12/31/2011</stp>
        <stp>1</stp>
        <tr r="I2779" s="1"/>
      </tp>
      <tp>
        <v>21427676688.200001</v>
        <stp/>
        <stp>EM_S_STM07_IS</stp>
        <stp>4</stp>
        <stp>601699.SH</stp>
        <stp>9</stp>
        <stp>12/31/2010</stp>
        <stp>1</stp>
        <tr r="H2793" s="1"/>
      </tp>
      <tp>
        <v>6230343087.3100004</v>
        <stp/>
        <stp>EM_S_STM07_IS</stp>
        <stp>4</stp>
        <stp>601688.SH</stp>
        <stp>9</stp>
        <stp>12/31/2011</stp>
        <stp>1</stp>
        <tr r="I2791" s="1"/>
      </tp>
      <tp t="s">
        <v/>
        <stp/>
        <stp>EM_S_STM07_IS</stp>
        <stp>4</stp>
        <stp>601689.SH</stp>
        <stp>9</stp>
        <stp>12/31/2010</stp>
        <stp>1</stp>
        <tr r="H2792" s="1"/>
      </tp>
      <tp>
        <v>19506120187.16</v>
        <stp/>
        <stp>EM_S_STM07_IS</stp>
        <stp>4</stp>
        <stp>601718.SH</stp>
        <stp>9</stp>
        <stp>12/31/2011</stp>
        <stp>1</stp>
        <tr r="I2796" s="1"/>
      </tp>
      <tp>
        <v>746647554.13</v>
        <stp/>
        <stp>EM_S_STM07_IS</stp>
        <stp>4</stp>
        <stp>601798.SH</stp>
        <stp>9</stp>
        <stp>12/31/2011</stp>
        <stp>1</stp>
        <tr r="I2802" s="1"/>
      </tp>
      <tp>
        <v>870769513.92999995</v>
        <stp/>
        <stp>EM_S_STM07_IS</stp>
        <stp>4</stp>
        <stp>601799.SH</stp>
        <stp>9</stp>
        <stp>12/31/2010</stp>
        <stp>1</stp>
        <tr r="H2803" s="1"/>
      </tp>
      <tp>
        <v>4498480695.7399998</v>
        <stp/>
        <stp>EM_S_STM07_IS</stp>
        <stp>4</stp>
        <stp>601788.SH</stp>
        <stp>9</stp>
        <stp>12/31/2011</stp>
        <stp>1</stp>
        <tr r="I2800" s="1"/>
      </tp>
      <tp>
        <v>7926672259.3000002</v>
        <stp/>
        <stp>EM_S_STM07_IS</stp>
        <stp>4</stp>
        <stp>601789.SH</stp>
        <stp>9</stp>
        <stp>12/31/2010</stp>
        <stp>1</stp>
        <tr r="H2801" s="1"/>
      </tp>
      <tp t="s">
        <v/>
        <stp/>
        <stp>EM_S_STM07_IS</stp>
        <stp>4</stp>
        <stp>601069.SH</stp>
        <stp>9</stp>
        <stp>12/31/2010</stp>
        <stp>1</stp>
        <tr r="H2707" s="1"/>
      </tp>
      <tp>
        <v>6389708517.3500004</v>
        <stp/>
        <stp>EM_S_STM07_IS</stp>
        <stp>4</stp>
        <stp>601058.SH</stp>
        <stp>9</stp>
        <stp>12/31/2011</stp>
        <stp>1</stp>
        <tr r="I2706" s="1"/>
      </tp>
      <tp>
        <v>11262656572</v>
        <stp/>
        <stp>EM_S_STM07_IS</stp>
        <stp>4</stp>
        <stp>601038.SH</stp>
        <stp>9</stp>
        <stp>12/31/2011</stp>
        <stp>1</stp>
        <tr r="I2705" s="1"/>
      </tp>
      <tp>
        <v>2740777004.4000001</v>
        <stp/>
        <stp>EM_S_STM07_IS</stp>
        <stp>4</stp>
        <stp>601028.SH</stp>
        <stp>9</stp>
        <stp>12/31/2011</stp>
        <stp>1</stp>
        <tr r="I2704" s="1"/>
      </tp>
      <tp>
        <v>6982795000</v>
        <stp/>
        <stp>EM_S_STM07_IS</stp>
        <stp>4</stp>
        <stp>601018.SH</stp>
        <stp>9</stp>
        <stp>12/31/2011</stp>
        <stp>1</stp>
        <tr r="I2701" s="1"/>
      </tp>
      <tp>
        <v>1500380962.8900001</v>
        <stp/>
        <stp>EM_S_STM07_IS</stp>
        <stp>4</stp>
        <stp>601008.SH</stp>
        <stp>9</stp>
        <stp>12/31/2011</stp>
        <stp>1</stp>
        <tr r="I2694" s="1"/>
      </tp>
      <tp>
        <v>5305526000</v>
        <stp/>
        <stp>EM_S_STM07_IS</stp>
        <stp>4</stp>
        <stp>601009.SH</stp>
        <stp>9</stp>
        <stp>12/31/2010</stp>
        <stp>1</stp>
        <tr r="H2695" s="1"/>
      </tp>
      <tp>
        <v>5856569991.3999996</v>
        <stp/>
        <stp>EM_S_STM07_IS</stp>
        <stp>4</stp>
        <stp>601098.SH</stp>
        <stp>9</stp>
        <stp>12/31/2011</stp>
        <stp>1</stp>
        <tr r="I2709" s="1"/>
      </tp>
      <tp>
        <v>674952652.25</v>
        <stp/>
        <stp>EM_S_STM07_IS</stp>
        <stp>4</stp>
        <stp>601099.SH</stp>
        <stp>9</stp>
        <stp>12/31/2010</stp>
        <stp>1</stp>
        <tr r="H2710" s="1"/>
      </tp>
      <tp>
        <v>208197000000</v>
        <stp/>
        <stp>EM_S_STM07_IS</stp>
        <stp>4</stp>
        <stp>601088.SH</stp>
        <stp>9</stp>
        <stp>12/31/2011</stp>
        <stp>1</stp>
        <tr r="I2708" s="1"/>
      </tp>
      <tp>
        <v>12882529376.02</v>
        <stp/>
        <stp>EM_S_STM07_IS</stp>
        <stp>4</stp>
        <stp>601179.SH</stp>
        <stp>9</stp>
        <stp>12/31/2010</stp>
        <stp>1</stp>
        <tr r="H2732" s="1"/>
      </tp>
      <tp>
        <v>21273153001</v>
        <stp/>
        <stp>EM_S_STM07_IS</stp>
        <stp>4</stp>
        <stp>601168.SH</stp>
        <stp>9</stp>
        <stp>12/31/2011</stp>
        <stp>1</stp>
        <tr r="I2729" s="1"/>
      </tp>
      <tp>
        <v>15635226000</v>
        <stp/>
        <stp>EM_S_STM07_IS</stp>
        <stp>4</stp>
        <stp>601169.SH</stp>
        <stp>9</stp>
        <stp>12/31/2010</stp>
        <stp>1</stp>
        <tr r="H2730" s="1"/>
      </tp>
      <tp>
        <v>3775367869.9499998</v>
        <stp/>
        <stp>EM_S_STM07_IS</stp>
        <stp>4</stp>
        <stp>601158.SH</stp>
        <stp>9</stp>
        <stp>12/31/2011</stp>
        <stp>1</stp>
        <tr r="I2726" s="1"/>
      </tp>
      <tp>
        <v>6558891569.54</v>
        <stp/>
        <stp>EM_S_STM07_IS</stp>
        <stp>4</stp>
        <stp>601139.SH</stp>
        <stp>9</stp>
        <stp>12/31/2010</stp>
        <stp>1</stp>
        <tr r="H2724" s="1"/>
      </tp>
      <tp>
        <v>1986653000</v>
        <stp/>
        <stp>EM_S_STM07_IS</stp>
        <stp>4</stp>
        <stp>601128.SH</stp>
        <stp>9</stp>
        <stp>12/31/2011</stp>
        <stp>1</stp>
        <tr r="I2722" s="1"/>
      </tp>
      <tp>
        <v>10528278526.889999</v>
        <stp/>
        <stp>EM_S_STM07_IS</stp>
        <stp>4</stp>
        <stp>601118.SH</stp>
        <stp>9</stp>
        <stp>12/31/2011</stp>
        <stp>1</stp>
        <tr r="I2719" s="1"/>
      </tp>
      <tp>
        <v>1101534945.8699999</v>
        <stp/>
        <stp>EM_S_STM07_IS</stp>
        <stp>4</stp>
        <stp>601198.SH</stp>
        <stp>9</stp>
        <stp>12/31/2011</stp>
        <stp>1</stp>
        <tr r="I2735" s="1"/>
      </tp>
      <tp>
        <v>449061283.04000002</v>
        <stp/>
        <stp>EM_S_STM07_IS</stp>
        <stp>4</stp>
        <stp>601199.SH</stp>
        <stp>9</stp>
        <stp>12/31/2010</stp>
        <stp>1</stp>
        <tr r="H2736" s="1"/>
      </tp>
      <tp>
        <v>391440622.76999998</v>
        <stp/>
        <stp>EM_S_STM07_IS</stp>
        <stp>4</stp>
        <stp>601188.SH</stp>
        <stp>9</stp>
        <stp>12/31/2011</stp>
        <stp>1</stp>
        <tr r="I2734" s="1"/>
      </tp>
      <tp>
        <v>55455144934</v>
        <stp/>
        <stp>EM_S_STM07_IS</stp>
        <stp>4</stp>
        <stp>601258.SH</stp>
        <stp>9</stp>
        <stp>12/31/2011</stp>
        <stp>1</stp>
        <tr r="I2748" s="1"/>
      </tp>
      <tp>
        <v>10980087271</v>
        <stp/>
        <stp>EM_S_STM07_IS</stp>
        <stp>4</stp>
        <stp>601238.SH</stp>
        <stp>9</stp>
        <stp>12/31/2011</stp>
        <stp>1</stp>
        <tr r="I2747" s="1"/>
      </tp>
      <tp>
        <v>12948616000</v>
        <stp/>
        <stp>EM_S_STM07_IS</stp>
        <stp>4</stp>
        <stp>601229.SH</stp>
        <stp>9</stp>
        <stp>12/31/2010</stp>
        <stp>1</stp>
        <tr r="H2744" s="1"/>
      </tp>
      <tp>
        <v>1583137858.78</v>
        <stp/>
        <stp>EM_S_STM07_IS</stp>
        <stp>4</stp>
        <stp>601218.SH</stp>
        <stp>9</stp>
        <stp>12/31/2011</stp>
        <stp>1</stp>
        <tr r="I2740" s="1"/>
      </tp>
      <tp>
        <v>1259831716.1700001</v>
        <stp/>
        <stp>EM_S_STM07_IS</stp>
        <stp>4</stp>
        <stp>601208.SH</stp>
        <stp>9</stp>
        <stp>12/31/2011</stp>
        <stp>1</stp>
        <tr r="I2737" s="1"/>
      </tp>
      <tp>
        <v>377731000000</v>
        <stp/>
        <stp>EM_S_STM07_IS</stp>
        <stp>4</stp>
        <stp>601288.SH</stp>
        <stp>9</stp>
        <stp>12/31/2011</stp>
        <stp>1</stp>
        <tr r="I2749" s="1"/>
      </tp>
      <tp>
        <v>707858354</v>
        <stp/>
        <stp>EM_S_STM07_IS</stp>
        <stp>4</stp>
        <stp>601368.SH</stp>
        <stp>9</stp>
        <stp>12/31/2011</stp>
        <stp>1</stp>
        <tr r="I2757" s="1"/>
      </tp>
      <tp>
        <v>4350062413.5</v>
        <stp/>
        <stp>EM_S_STM07_IS</stp>
        <stp>4</stp>
        <stp>601369.SH</stp>
        <stp>9</stp>
        <stp>12/31/2010</stp>
        <stp>1</stp>
        <tr r="H2758" s="1"/>
      </tp>
      <tp>
        <v>4874786341.8199997</v>
        <stp/>
        <stp>EM_S_STM07_IS</stp>
        <stp>4</stp>
        <stp>601339.SH</stp>
        <stp>9</stp>
        <stp>12/31/2010</stp>
        <stp>1</stp>
        <tr r="H2756" s="1"/>
      </tp>
      <tp>
        <v>126956000000</v>
        <stp/>
        <stp>EM_S_STM07_IS</stp>
        <stp>4</stp>
        <stp>601328.SH</stp>
        <stp>9</stp>
        <stp>12/31/2011</stp>
        <stp>1</stp>
        <tr r="I2753" s="1"/>
      </tp>
      <tp>
        <v>248915000000</v>
        <stp/>
        <stp>EM_S_STM07_IS</stp>
        <stp>4</stp>
        <stp>601318.SH</stp>
        <stp>9</stp>
        <stp>12/31/2011</stp>
        <stp>1</stp>
        <tr r="I2752" s="1"/>
      </tp>
      <tp>
        <v>475214000000</v>
        <stp/>
        <stp>EM_S_STM07_IS</stp>
        <stp>4</stp>
        <stp>601398.SH</stp>
        <stp>9</stp>
        <stp>12/31/2011</stp>
        <stp>1</stp>
        <tr r="I2763" s="1"/>
      </tp>
      <tp>
        <v>5403430701.6099997</v>
        <stp/>
        <stp>EM_S_STM07_IS</stp>
        <stp>4</stp>
        <stp>601388.SH</stp>
        <stp>9</stp>
        <stp>12/31/2011</stp>
        <stp>1</stp>
        <tr r="I2761" s="1"/>
      </tp>
      <tp>
        <v>757222.40000000002</v>
        <stp/>
        <stp>EM_S_STM07_IS</stp>
        <stp>4</stp>
        <stp>000838.SZ</stp>
        <stp>9</stp>
        <stp>12/31/2011</stp>
        <stp>1</stp>
        <tr r="I357" s="1"/>
      </tp>
      <tp>
        <v>2010391998.8399999</v>
        <stp/>
        <stp>EM_S_STM07_IS</stp>
        <stp>4</stp>
        <stp>000839.SZ</stp>
        <stp>9</stp>
        <stp>12/31/2010</stp>
        <stp>1</stp>
        <tr r="H358" s="1"/>
      </tp>
      <tp>
        <v>719138605.48000002</v>
        <stp/>
        <stp>EM_S_STM07_IS</stp>
        <stp>4</stp>
        <stp>000828.SZ</stp>
        <stp>9</stp>
        <stp>12/31/2011</stp>
        <stp>1</stp>
        <tr r="I349" s="1"/>
      </tp>
      <tp>
        <v>20877018131.259998</v>
        <stp/>
        <stp>EM_S_STM07_IS</stp>
        <stp>4</stp>
        <stp>000829.SZ</stp>
        <stp>9</stp>
        <stp>12/31/2010</stp>
        <stp>1</stp>
        <tr r="H350" s="1"/>
      </tp>
      <tp>
        <v>2970692723.4400001</v>
        <stp/>
        <stp>EM_S_STM07_IS</stp>
        <stp>4</stp>
        <stp>000818.SZ</stp>
        <stp>9</stp>
        <stp>12/31/2011</stp>
        <stp>1</stp>
        <tr r="I341" s="1"/>
      </tp>
      <tp>
        <v>1624954240.04</v>
        <stp/>
        <stp>EM_S_STM07_IS</stp>
        <stp>4</stp>
        <stp>000819.SZ</stp>
        <stp>9</stp>
        <stp>12/31/2010</stp>
        <stp>1</stp>
        <tr r="H342" s="1"/>
      </tp>
      <tp>
        <v>149213196.90000001</v>
        <stp/>
        <stp>EM_S_STM07_IS</stp>
        <stp>4</stp>
        <stp>000809.SZ</stp>
        <stp>9</stp>
        <stp>12/31/2010</stp>
        <stp>1</stp>
        <tr r="H334" s="1"/>
      </tp>
      <tp>
        <v>35243298621.82</v>
        <stp/>
        <stp>EM_S_STM07_IS</stp>
        <stp>4</stp>
        <stp>000878.SZ</stp>
        <stp>9</stp>
        <stp>12/31/2011</stp>
        <stp>1</stp>
        <tr r="I375" s="1"/>
      </tp>
      <tp>
        <v>3736270436.3899999</v>
        <stp/>
        <stp>EM_S_STM07_IS</stp>
        <stp>4</stp>
        <stp>000868.SZ</stp>
        <stp>9</stp>
        <stp>12/31/2011</stp>
        <stp>1</stp>
        <tr r="I370" s="1"/>
      </tp>
      <tp>
        <v>4982943397</v>
        <stp/>
        <stp>EM_S_STM07_IS</stp>
        <stp>4</stp>
        <stp>000869.SZ</stp>
        <stp>9</stp>
        <stp>12/31/2010</stp>
        <stp>1</stp>
        <tr r="H371" s="1"/>
      </tp>
      <tp>
        <v>20350594468.709999</v>
        <stp/>
        <stp>EM_S_STM07_IS</stp>
        <stp>4</stp>
        <stp>000858.SZ</stp>
        <stp>9</stp>
        <stp>12/31/2011</stp>
        <stp>1</stp>
        <tr r="I364" s="1"/>
      </tp>
      <tp>
        <v>1452749886.54</v>
        <stp/>
        <stp>EM_S_STM07_IS</stp>
        <stp>4</stp>
        <stp>000859.SZ</stp>
        <stp>9</stp>
        <stp>12/31/2010</stp>
        <stp>1</stp>
        <tr r="H365" s="1"/>
      </tp>
      <tp>
        <v>1937309261.51</v>
        <stp/>
        <stp>EM_S_STM07_IS</stp>
        <stp>4</stp>
        <stp>000848.SZ</stp>
        <stp>9</stp>
        <stp>12/31/2011</stp>
        <stp>1</stp>
        <tr r="I359" s="1"/>
      </tp>
      <tp>
        <v>90423000000</v>
        <stp/>
        <stp>EM_S_STM07_IS</stp>
        <stp>4</stp>
        <stp>000898.SZ</stp>
        <stp>9</stp>
        <stp>12/31/2011</stp>
        <stp>1</stp>
        <tr r="I390" s="1"/>
      </tp>
      <tp>
        <v>2056913641.54</v>
        <stp/>
        <stp>EM_S_STM07_IS</stp>
        <stp>4</stp>
        <stp>000899.SZ</stp>
        <stp>9</stp>
        <stp>12/31/2010</stp>
        <stp>1</stp>
        <tr r="H391" s="1"/>
      </tp>
      <tp>
        <v>907654787.97000003</v>
        <stp/>
        <stp>EM_S_STM07_IS</stp>
        <stp>4</stp>
        <stp>000888.SZ</stp>
        <stp>9</stp>
        <stp>12/31/2011</stp>
        <stp>1</stp>
        <tr r="I383" s="1"/>
      </tp>
      <tp>
        <v>1418906068.9200001</v>
        <stp/>
        <stp>EM_S_STM07_IS</stp>
        <stp>4</stp>
        <stp>000889.SZ</stp>
        <stp>9</stp>
        <stp>12/31/2010</stp>
        <stp>1</stp>
        <tr r="H384" s="1"/>
      </tp>
      <tp>
        <v>2961524370.3800001</v>
        <stp/>
        <stp>EM_S_STM07_IS</stp>
        <stp>4</stp>
        <stp>600879.SH</stp>
        <stp>9</stp>
        <stp>12/31/2010</stp>
        <stp>1</stp>
        <tr r="H2625" s="1"/>
      </tp>
      <tp>
        <v>655629693.80999994</v>
        <stp/>
        <stp>EM_S_STM07_IS</stp>
        <stp>4</stp>
        <stp>600868.SH</stp>
        <stp>9</stp>
        <stp>12/31/2011</stp>
        <stp>1</stp>
        <tr r="I2615" s="1"/>
      </tp>
      <tp>
        <v>9459970875.4099998</v>
        <stp/>
        <stp>EM_S_STM07_IS</stp>
        <stp>4</stp>
        <stp>600869.SH</stp>
        <stp>9</stp>
        <stp>12/31/2010</stp>
        <stp>1</stp>
        <tr r="H2616" s="1"/>
      </tp>
      <tp>
        <v>10907457130.549999</v>
        <stp/>
        <stp>EM_S_STM07_IS</stp>
        <stp>4</stp>
        <stp>600858.SH</stp>
        <stp>9</stp>
        <stp>12/31/2011</stp>
        <stp>1</stp>
        <tr r="I2605" s="1"/>
      </tp>
      <tp>
        <v>13946229857.41</v>
        <stp/>
        <stp>EM_S_STM07_IS</stp>
        <stp>4</stp>
        <stp>600859.SH</stp>
        <stp>9</stp>
        <stp>12/31/2010</stp>
        <stp>1</stp>
        <tr r="H2606" s="1"/>
      </tp>
      <tp>
        <v>1027293801.22</v>
        <stp/>
        <stp>EM_S_STM07_IS</stp>
        <stp>4</stp>
        <stp>600848.SH</stp>
        <stp>9</stp>
        <stp>12/31/2011</stp>
        <stp>1</stp>
        <tr r="I2597" s="1"/>
      </tp>
      <tp>
        <v>165968789.84999999</v>
        <stp/>
        <stp>EM_S_STM07_IS</stp>
        <stp>4</stp>
        <stp>600838.SH</stp>
        <stp>9</stp>
        <stp>12/31/2011</stp>
        <stp>1</stp>
        <tr r="I2589" s="1"/>
      </tp>
      <tp>
        <v>41711808864.18</v>
        <stp/>
        <stp>EM_S_STM07_IS</stp>
        <stp>4</stp>
        <stp>600839.SH</stp>
        <stp>9</stp>
        <stp>12/31/2010</stp>
        <stp>1</stp>
        <tr r="H2590" s="1"/>
      </tp>
      <tp>
        <v>2040158270.49</v>
        <stp/>
        <stp>EM_S_STM07_IS</stp>
        <stp>4</stp>
        <stp>600828.SH</stp>
        <stp>9</stp>
        <stp>12/31/2011</stp>
        <stp>1</stp>
        <tr r="I2580" s="1"/>
      </tp>
      <tp>
        <v>3005088595.4099998</v>
        <stp/>
        <stp>EM_S_STM07_IS</stp>
        <stp>4</stp>
        <stp>600829.SH</stp>
        <stp>9</stp>
        <stp>12/31/2010</stp>
        <stp>1</stp>
        <tr r="H2581" s="1"/>
      </tp>
      <tp>
        <v>675774737.03999996</v>
        <stp/>
        <stp>EM_S_STM07_IS</stp>
        <stp>4</stp>
        <stp>600818.SH</stp>
        <stp>9</stp>
        <stp>12/31/2011</stp>
        <stp>1</stp>
        <tr r="I2570" s="1"/>
      </tp>
      <tp>
        <v>2685638607.4099998</v>
        <stp/>
        <stp>EM_S_STM07_IS</stp>
        <stp>4</stp>
        <stp>600819.SH</stp>
        <stp>9</stp>
        <stp>12/31/2010</stp>
        <stp>1</stp>
        <tr r="H2571" s="1"/>
      </tp>
      <tp>
        <v>86842202249</v>
        <stp/>
        <stp>EM_S_STM07_IS</stp>
        <stp>4</stp>
        <stp>600808.SH</stp>
        <stp>9</stp>
        <stp>12/31/2011</stp>
        <stp>1</stp>
        <tr r="I2561" s="1"/>
      </tp>
      <tp>
        <v>3016625047.5500002</v>
        <stp/>
        <stp>EM_S_STM07_IS</stp>
        <stp>4</stp>
        <stp>600809.SH</stp>
        <stp>9</stp>
        <stp>12/31/2010</stp>
        <stp>1</stp>
        <tr r="H2562" s="1"/>
      </tp>
      <tp>
        <v>934718361.11000001</v>
        <stp/>
        <stp>EM_S_STM07_IS</stp>
        <stp>4</stp>
        <stp>600898.SH</stp>
        <stp>9</stp>
        <stp>12/31/2011</stp>
        <stp>1</stp>
        <tr r="I2644" s="1"/>
      </tp>
      <tp>
        <v>2002582959.26</v>
        <stp/>
        <stp>EM_S_STM07_IS</stp>
        <stp>4</stp>
        <stp>600888.SH</stp>
        <stp>9</stp>
        <stp>12/31/2011</stp>
        <stp>1</stp>
        <tr r="I2634" s="1"/>
      </tp>
      <tp>
        <v>1004140026.48</v>
        <stp/>
        <stp>EM_S_STM07_IS</stp>
        <stp>4</stp>
        <stp>600889.SH</stp>
        <stp>9</stp>
        <stp>12/31/2010</stp>
        <stp>1</stp>
        <tr r="H2635" s="1"/>
      </tp>
      <tp>
        <v>5315084588.8900003</v>
        <stp/>
        <stp>EM_S_STM07_IS</stp>
        <stp>4</stp>
        <stp>000938.SZ</stp>
        <stp>9</stp>
        <stp>12/31/2011</stp>
        <stp>1</stp>
        <tr r="I425" s="1"/>
      </tp>
      <tp>
        <v>3358963828.4899998</v>
        <stp/>
        <stp>EM_S_STM07_IS</stp>
        <stp>4</stp>
        <stp>000939.SZ</stp>
        <stp>9</stp>
        <stp>12/31/2010</stp>
        <stp>1</stp>
        <tr r="H426" s="1"/>
      </tp>
      <tp>
        <v>1654982749.3299999</v>
        <stp/>
        <stp>EM_S_STM07_IS</stp>
        <stp>4</stp>
        <stp>000928.SZ</stp>
        <stp>9</stp>
        <stp>12/31/2011</stp>
        <stp>1</stp>
        <tr r="I416" s="1"/>
      </tp>
      <tp>
        <v>770899194.72000003</v>
        <stp/>
        <stp>EM_S_STM07_IS</stp>
        <stp>4</stp>
        <stp>000929.SZ</stp>
        <stp>9</stp>
        <stp>12/31/2010</stp>
        <stp>1</stp>
        <tr r="H417" s="1"/>
      </tp>
      <tp>
        <v>6484530840.1099997</v>
        <stp/>
        <stp>EM_S_STM07_IS</stp>
        <stp>4</stp>
        <stp>000918.SZ</stp>
        <stp>9</stp>
        <stp>12/31/2011</stp>
        <stp>1</stp>
        <tr r="I407" s="1"/>
      </tp>
      <tp>
        <v>2161139287.8299999</v>
        <stp/>
        <stp>EM_S_STM07_IS</stp>
        <stp>4</stp>
        <stp>000919.SZ</stp>
        <stp>9</stp>
        <stp>12/31/2010</stp>
        <stp>1</stp>
        <tr r="H408" s="1"/>
      </tp>
      <tp>
        <v>139030825.33000001</v>
        <stp/>
        <stp>EM_S_STM07_IS</stp>
        <stp>4</stp>
        <stp>000908.SZ</stp>
        <stp>9</stp>
        <stp>12/31/2011</stp>
        <stp>1</stp>
        <tr r="I398" s="1"/>
      </tp>
      <tp>
        <v>823617768.92999995</v>
        <stp/>
        <stp>EM_S_STM07_IS</stp>
        <stp>4</stp>
        <stp>000909.SZ</stp>
        <stp>9</stp>
        <stp>12/31/2010</stp>
        <stp>1</stp>
        <tr r="H399" s="1"/>
      </tp>
      <tp>
        <v>512606629.29000002</v>
        <stp/>
        <stp>EM_S_STM07_IS</stp>
        <stp>4</stp>
        <stp>000978.SZ</stp>
        <stp>9</stp>
        <stp>12/31/2011</stp>
        <stp>1</stp>
        <tr r="I453" s="1"/>
      </tp>
      <tp>
        <v>3661391689.8499999</v>
        <stp/>
        <stp>EM_S_STM07_IS</stp>
        <stp>4</stp>
        <stp>000979.SZ</stp>
        <stp>9</stp>
        <stp>12/31/2010</stp>
        <stp>1</stp>
        <tr r="H454" s="1"/>
      </tp>
      <tp>
        <v>3779198809.27</v>
        <stp/>
        <stp>EM_S_STM07_IS</stp>
        <stp>4</stp>
        <stp>000968.SZ</stp>
        <stp>9</stp>
        <stp>12/31/2011</stp>
        <stp>1</stp>
        <tr r="I444" s="1"/>
      </tp>
      <tp>
        <v>3524673682.25</v>
        <stp/>
        <stp>EM_S_STM07_IS</stp>
        <stp>4</stp>
        <stp>000969.SZ</stp>
        <stp>9</stp>
        <stp>12/31/2010</stp>
        <stp>1</stp>
        <tr r="H445" s="1"/>
      </tp>
      <tp>
        <v>970001012.38999999</v>
        <stp/>
        <stp>EM_S_STM07_IS</stp>
        <stp>4</stp>
        <stp>000958.SZ</stp>
        <stp>9</stp>
        <stp>12/31/2011</stp>
        <stp>1</stp>
        <tr r="I435" s="1"/>
      </tp>
      <tp>
        <v>27905980881.220001</v>
        <stp/>
        <stp>EM_S_STM07_IS</stp>
        <stp>4</stp>
        <stp>000959.SZ</stp>
        <stp>9</stp>
        <stp>12/31/2010</stp>
        <stp>1</stp>
        <tr r="H436" s="1"/>
      </tp>
      <tp>
        <v>2656849321.3699999</v>
        <stp/>
        <stp>EM_S_STM07_IS</stp>
        <stp>4</stp>
        <stp>000948.SZ</stp>
        <stp>9</stp>
        <stp>12/31/2011</stp>
        <stp>1</stp>
        <tr r="I427" s="1"/>
      </tp>
      <tp>
        <v>3560292725.3899999</v>
        <stp/>
        <stp>EM_S_STM07_IS</stp>
        <stp>4</stp>
        <stp>000949.SZ</stp>
        <stp>9</stp>
        <stp>12/31/2010</stp>
        <stp>1</stp>
        <tr r="H428" s="1"/>
      </tp>
      <tp>
        <v>1552269239.6400001</v>
        <stp/>
        <stp>EM_S_STM07_IS</stp>
        <stp>4</stp>
        <stp>000998.SZ</stp>
        <stp>9</stp>
        <stp>12/31/2011</stp>
        <stp>1</stp>
        <tr r="I468" s="1"/>
      </tp>
      <tp>
        <v>4365153315.7299995</v>
        <stp/>
        <stp>EM_S_STM07_IS</stp>
        <stp>4</stp>
        <stp>000999.SZ</stp>
        <stp>9</stp>
        <stp>12/31/2010</stp>
        <stp>1</stp>
        <tr r="H469" s="1"/>
      </tp>
      <tp>
        <v>2201783887.29</v>
        <stp/>
        <stp>EM_S_STM07_IS</stp>
        <stp>4</stp>
        <stp>000988.SZ</stp>
        <stp>9</stp>
        <stp>12/31/2011</stp>
        <stp>1</stp>
        <tr r="I461" s="1"/>
      </tp>
      <tp>
        <v>1122389752.6600001</v>
        <stp/>
        <stp>EM_S_STM07_IS</stp>
        <stp>4</stp>
        <stp>000989.SZ</stp>
        <stp>9</stp>
        <stp>12/31/2010</stp>
        <stp>1</stp>
        <tr r="H462" s="1"/>
      </tp>
      <tp>
        <v>2693197803.25</v>
        <stp/>
        <stp>EM_S_STM07_IS</stp>
        <stp>4</stp>
        <stp>600978.SH</stp>
        <stp>9</stp>
        <stp>12/31/2011</stp>
        <stp>1</stp>
        <tr r="I2668" s="1"/>
      </tp>
      <tp>
        <v>757030490.35000002</v>
        <stp/>
        <stp>EM_S_STM07_IS</stp>
        <stp>4</stp>
        <stp>600979.SH</stp>
        <stp>9</stp>
        <stp>12/31/2010</stp>
        <stp>1</stp>
        <tr r="H2669" s="1"/>
      </tp>
      <tp>
        <v>1686563832.25</v>
        <stp/>
        <stp>EM_S_STM07_IS</stp>
        <stp>4</stp>
        <stp>600969.SH</stp>
        <stp>9</stp>
        <stp>12/31/2010</stp>
        <stp>1</stp>
        <tr r="H2661" s="1"/>
      </tp>
      <tp>
        <v>2573212049.3400002</v>
        <stp/>
        <stp>EM_S_STM07_IS</stp>
        <stp>4</stp>
        <stp>600958.SH</stp>
        <stp>9</stp>
        <stp>12/31/2011</stp>
        <stp>1</stp>
        <tr r="I2652" s="1"/>
      </tp>
      <tp>
        <v>2525658955.8099999</v>
        <stp/>
        <stp>EM_S_STM07_IS</stp>
        <stp>4</stp>
        <stp>600959.SH</stp>
        <stp>9</stp>
        <stp>12/31/2010</stp>
        <stp>1</stp>
        <tr r="H2653" s="1"/>
      </tp>
      <tp>
        <v>11447516000</v>
        <stp/>
        <stp>EM_S_STM07_IS</stp>
        <stp>4</stp>
        <stp>600919.SH</stp>
        <stp>9</stp>
        <stp>12/31/2010</stp>
        <stp>1</stp>
        <tr r="H2649" s="1"/>
      </tp>
      <tp>
        <v>1716599000</v>
        <stp/>
        <stp>EM_S_STM07_IS</stp>
        <stp>4</stp>
        <stp>600908.SH</stp>
        <stp>9</stp>
        <stp>12/31/2011</stp>
        <stp>1</stp>
        <tr r="I2646" s="1"/>
      </tp>
      <tp>
        <v>1250787848.28</v>
        <stp/>
        <stp>EM_S_STM07_IS</stp>
        <stp>4</stp>
        <stp>600909.SH</stp>
        <stp>9</stp>
        <stp>12/31/2010</stp>
        <stp>1</stp>
        <tr r="H2647" s="1"/>
      </tp>
      <tp>
        <v>24838678875.799999</v>
        <stp/>
        <stp>EM_S_STM07_IS</stp>
        <stp>4</stp>
        <stp>600998.SH</stp>
        <stp>9</stp>
        <stp>12/31/2011</stp>
        <stp>1</stp>
        <tr r="I2685" s="1"/>
      </tp>
      <tp>
        <v>6486468308.6300001</v>
        <stp/>
        <stp>EM_S_STM07_IS</stp>
        <stp>4</stp>
        <stp>600999.SH</stp>
        <stp>9</stp>
        <stp>12/31/2010</stp>
        <stp>1</stp>
        <tr r="H2686" s="1"/>
      </tp>
      <tp>
        <v>49039906.840000004</v>
        <stp/>
        <stp>EM_S_STM07_IS</stp>
        <stp>4</stp>
        <stp>600988.SH</stp>
        <stp>9</stp>
        <stp>12/31/2011</stp>
        <stp>1</stp>
        <tr r="I2678" s="1"/>
      </tp>
      <tp>
        <v>1696499546.0799999</v>
        <stp/>
        <stp>EM_S_STM07_IS</stp>
        <stp>4</stp>
        <stp>300408.SZ</stp>
        <stp>9</stp>
        <stp>12/31/2011</stp>
        <stp>1</stp>
        <tr r="I1702" s="1"/>
      </tp>
      <tp t="s">
        <v/>
        <stp/>
        <stp>EM_S_STM07_IS</stp>
        <stp>4</stp>
        <stp>300409.SZ</stp>
        <stp>9</stp>
        <stp>12/31/2010</stp>
        <stp>1</stp>
        <tr r="H1703" s="1"/>
      </tp>
      <tp>
        <v>1565024277.5799999</v>
        <stp/>
        <stp>EM_S_STM07_IS</stp>
        <stp>4</stp>
        <stp>000428.SZ</stp>
        <stp>9</stp>
        <stp>12/31/2011</stp>
        <stp>1</stp>
        <tr r="I103" s="1"/>
      </tp>
      <tp>
        <v>1002219500.2</v>
        <stp/>
        <stp>EM_S_STM07_IS</stp>
        <stp>4</stp>
        <stp>000429.SZ</stp>
        <stp>9</stp>
        <stp>12/31/2010</stp>
        <stp>1</stp>
        <tr r="H104" s="1"/>
      </tp>
      <tp>
        <v>642229810.41999996</v>
        <stp/>
        <stp>EM_S_STM07_IS</stp>
        <stp>4</stp>
        <stp>300418.SZ</stp>
        <stp>9</stp>
        <stp>12/31/2011</stp>
        <stp>1</stp>
        <tr r="I1712" s="1"/>
      </tp>
      <tp>
        <v>115812396.73999999</v>
        <stp/>
        <stp>EM_S_STM07_IS</stp>
        <stp>4</stp>
        <stp>300419.SZ</stp>
        <stp>9</stp>
        <stp>12/31/2010</stp>
        <stp>1</stp>
        <tr r="H1713" s="1"/>
      </tp>
      <tp>
        <v>10975621704.52</v>
        <stp/>
        <stp>EM_S_STM07_IS</stp>
        <stp>4</stp>
        <stp>000418.SZ</stp>
        <stp>9</stp>
        <stp>12/31/2011</stp>
        <stp>1</stp>
        <tr r="I95" s="1"/>
      </tp>
      <tp>
        <v>3255743967.1500001</v>
        <stp/>
        <stp>EM_S_STM07_IS</stp>
        <stp>4</stp>
        <stp>000419.SZ</stp>
        <stp>9</stp>
        <stp>12/31/2010</stp>
        <stp>1</stp>
        <tr r="H96" s="1"/>
      </tp>
      <tp>
        <v>384530900.56</v>
        <stp/>
        <stp>EM_S_STM07_IS</stp>
        <stp>4</stp>
        <stp>300428.SZ</stp>
        <stp>9</stp>
        <stp>12/31/2011</stp>
        <stp>1</stp>
        <tr r="I1722" s="1"/>
      </tp>
      <tp t="s">
        <v/>
        <stp/>
        <stp>EM_S_STM07_IS</stp>
        <stp>4</stp>
        <stp>300429.SZ</stp>
        <stp>9</stp>
        <stp>12/31/2010</stp>
        <stp>1</stp>
        <tr r="H1723" s="1"/>
      </tp>
      <tp>
        <v>218932023.13</v>
        <stp/>
        <stp>EM_S_STM07_IS</stp>
        <stp>4</stp>
        <stp>000408.SZ</stp>
        <stp>9</stp>
        <stp>12/31/2011</stp>
        <stp>1</stp>
        <tr r="I87" s="1"/>
      </tp>
      <tp>
        <v>18960000</v>
        <stp/>
        <stp>EM_S_STM07_IS</stp>
        <stp>4</stp>
        <stp>000409.SZ</stp>
        <stp>9</stp>
        <stp>12/31/2010</stp>
        <stp>1</stp>
        <tr r="H88" s="1"/>
      </tp>
      <tp>
        <v>429342100</v>
        <stp/>
        <stp>EM_S_STM07_IS</stp>
        <stp>4</stp>
        <stp>300438.SZ</stp>
        <stp>9</stp>
        <stp>12/31/2011</stp>
        <stp>1</stp>
        <tr r="I1732" s="1"/>
      </tp>
      <tp t="s">
        <v/>
        <stp/>
        <stp>EM_S_STM07_IS</stp>
        <stp>4</stp>
        <stp>300439.SZ</stp>
        <stp>9</stp>
        <stp>12/31/2010</stp>
        <stp>1</stp>
        <tr r="H1733" s="1"/>
      </tp>
      <tp>
        <v>210702361.78999999</v>
        <stp/>
        <stp>EM_S_STM07_IS</stp>
        <stp>4</stp>
        <stp>300448.SZ</stp>
        <stp>9</stp>
        <stp>12/31/2011</stp>
        <stp>1</stp>
        <tr r="I1742" s="1"/>
      </tp>
      <tp t="s">
        <v/>
        <stp/>
        <stp>EM_S_STM07_IS</stp>
        <stp>4</stp>
        <stp>300449.SZ</stp>
        <stp>9</stp>
        <stp>12/31/2010</stp>
        <stp>1</stp>
        <tr r="H1743" s="1"/>
      </tp>
      <tp>
        <v>260995440.16999999</v>
        <stp/>
        <stp>EM_S_STM07_IS</stp>
        <stp>4</stp>
        <stp>300458.SZ</stp>
        <stp>9</stp>
        <stp>12/31/2011</stp>
        <stp>1</stp>
        <tr r="I1751" s="1"/>
      </tp>
      <tp t="s">
        <v/>
        <stp/>
        <stp>EM_S_STM07_IS</stp>
        <stp>4</stp>
        <stp>300459.SZ</stp>
        <stp>9</stp>
        <stp>12/31/2010</stp>
        <stp>1</stp>
        <tr r="H1752" s="1"/>
      </tp>
      <tp>
        <v>244181180.77000001</v>
        <stp/>
        <stp>EM_S_STM07_IS</stp>
        <stp>4</stp>
        <stp>300468.SZ</stp>
        <stp>9</stp>
        <stp>12/31/2011</stp>
        <stp>1</stp>
        <tr r="I1761" s="1"/>
      </tp>
      <tp t="s">
        <v/>
        <stp/>
        <stp>EM_S_STM07_IS</stp>
        <stp>4</stp>
        <stp>300469.SZ</stp>
        <stp>9</stp>
        <stp>12/31/2010</stp>
        <stp>1</stp>
        <tr r="H1762" s="1"/>
      </tp>
      <tp>
        <v>431532536.55000001</v>
        <stp/>
        <stp>EM_S_STM07_IS</stp>
        <stp>4</stp>
        <stp>300478.SZ</stp>
        <stp>9</stp>
        <stp>12/31/2011</stp>
        <stp>1</stp>
        <tr r="I1771" s="1"/>
      </tp>
      <tp t="s">
        <v/>
        <stp/>
        <stp>EM_S_STM07_IS</stp>
        <stp>4</stp>
        <stp>300479.SZ</stp>
        <stp>9</stp>
        <stp>12/31/2010</stp>
        <stp>1</stp>
        <tr r="H1772" s="1"/>
      </tp>
      <tp>
        <v>147883395.81</v>
        <stp/>
        <stp>EM_S_STM07_IS</stp>
        <stp>4</stp>
        <stp>300488.SZ</stp>
        <stp>9</stp>
        <stp>12/31/2011</stp>
        <stp>1</stp>
        <tr r="I1781" s="1"/>
      </tp>
      <tp t="s">
        <v/>
        <stp/>
        <stp>EM_S_STM07_IS</stp>
        <stp>4</stp>
        <stp>300489.SZ</stp>
        <stp>9</stp>
        <stp>12/31/2010</stp>
        <stp>1</stp>
        <tr r="H1782" s="1"/>
      </tp>
      <tp>
        <v>30995645465.529999</v>
        <stp/>
        <stp>EM_S_STM07_IS</stp>
        <stp>4</stp>
        <stp>300498.SZ</stp>
        <stp>9</stp>
        <stp>12/31/2011</stp>
        <stp>1</stp>
        <tr r="I1791" s="1"/>
      </tp>
      <tp t="s">
        <v/>
        <stp/>
        <stp>EM_S_STM07_IS</stp>
        <stp>4</stp>
        <stp>300499.SZ</stp>
        <stp>9</stp>
        <stp>12/31/2010</stp>
        <stp>1</stp>
        <tr r="H1792" s="1"/>
      </tp>
      <tp t="s">
        <v/>
        <stp/>
        <stp>EM_S_STM07_IS</stp>
        <stp>4</stp>
        <stp>000498.SZ</stp>
        <stp>9</stp>
        <stp>12/31/2011</stp>
        <stp>1</stp>
        <tr r="I107" s="1"/>
      </tp>
      <tp>
        <v>17747489900.869999</v>
        <stp/>
        <stp>EM_S_STM07_IS</stp>
        <stp>4</stp>
        <stp>000488.SZ</stp>
        <stp>9</stp>
        <stp>12/31/2011</stp>
        <stp>1</stp>
        <tr r="I106" s="1"/>
      </tp>
      <tp>
        <v>2382430758.3699999</v>
        <stp/>
        <stp>EM_S_STM07_IS</stp>
        <stp>4</stp>
        <stp>600478.SH</stp>
        <stp>9</stp>
        <stp>12/31/2011</stp>
        <stp>1</stp>
        <tr r="I2265" s="1"/>
      </tp>
      <tp>
        <v>979443766.84000003</v>
        <stp/>
        <stp>EM_S_STM07_IS</stp>
        <stp>4</stp>
        <stp>600479.SH</stp>
        <stp>9</stp>
        <stp>12/31/2010</stp>
        <stp>1</stp>
        <tr r="H2266" s="1"/>
      </tp>
      <tp>
        <v>763973554.24000001</v>
        <stp/>
        <stp>EM_S_STM07_IS</stp>
        <stp>4</stp>
        <stp>600468.SH</stp>
        <stp>9</stp>
        <stp>12/31/2011</stp>
        <stp>1</stp>
        <tr r="I2259" s="1"/>
      </tp>
      <tp>
        <v>8121845836.1700001</v>
        <stp/>
        <stp>EM_S_STM07_IS</stp>
        <stp>4</stp>
        <stp>600469.SH</stp>
        <stp>9</stp>
        <stp>12/31/2010</stp>
        <stp>1</stp>
        <tr r="H2260" s="1"/>
      </tp>
      <tp>
        <v>3428328605.8099999</v>
        <stp/>
        <stp>EM_S_STM07_IS</stp>
        <stp>4</stp>
        <stp>600458.SH</stp>
        <stp>9</stp>
        <stp>12/31/2011</stp>
        <stp>1</stp>
        <tr r="I2251" s="1"/>
      </tp>
      <tp>
        <v>1884315594.4400001</v>
        <stp/>
        <stp>EM_S_STM07_IS</stp>
        <stp>4</stp>
        <stp>600459.SH</stp>
        <stp>9</stp>
        <stp>12/31/2010</stp>
        <stp>1</stp>
        <tr r="H2252" s="1"/>
      </tp>
      <tp>
        <v>2108745937.6700001</v>
        <stp/>
        <stp>EM_S_STM07_IS</stp>
        <stp>4</stp>
        <stp>600448.SH</stp>
        <stp>9</stp>
        <stp>12/31/2011</stp>
        <stp>1</stp>
        <tr r="I2246" s="1"/>
      </tp>
      <tp>
        <v>2427863627.9899998</v>
        <stp/>
        <stp>EM_S_STM07_IS</stp>
        <stp>4</stp>
        <stp>600449.SH</stp>
        <stp>9</stp>
        <stp>12/31/2010</stp>
        <stp>1</stp>
        <tr r="H2247" s="1"/>
      </tp>
      <tp>
        <v>11601076421.99</v>
        <stp/>
        <stp>EM_S_STM07_IS</stp>
        <stp>4</stp>
        <stp>600438.SH</stp>
        <stp>9</stp>
        <stp>12/31/2011</stp>
        <stp>1</stp>
        <tr r="I2242" s="1"/>
      </tp>
      <tp>
        <v>2004892239.22</v>
        <stp/>
        <stp>EM_S_STM07_IS</stp>
        <stp>4</stp>
        <stp>600439.SH</stp>
        <stp>9</stp>
        <stp>12/31/2010</stp>
        <stp>1</stp>
        <tr r="H2243" s="1"/>
      </tp>
      <tp>
        <v>5163059295.6800003</v>
        <stp/>
        <stp>EM_S_STM07_IS</stp>
        <stp>4</stp>
        <stp>600428.SH</stp>
        <stp>9</stp>
        <stp>12/31/2011</stp>
        <stp>1</stp>
        <tr r="I2236" s="1"/>
      </tp>
      <tp>
        <v>2572273473.98</v>
        <stp/>
        <stp>EM_S_STM07_IS</stp>
        <stp>4</stp>
        <stp>600429.SH</stp>
        <stp>9</stp>
        <stp>12/31/2010</stp>
        <stp>1</stp>
        <tr r="H2237" s="1"/>
      </tp>
      <tp>
        <v>30470833702.689999</v>
        <stp/>
        <stp>EM_S_STM07_IS</stp>
        <stp>4</stp>
        <stp>600418.SH</stp>
        <stp>9</stp>
        <stp>12/31/2011</stp>
        <stp>1</stp>
        <tr r="I2228" s="1"/>
      </tp>
      <tp>
        <v>344613842.69</v>
        <stp/>
        <stp>EM_S_STM07_IS</stp>
        <stp>4</stp>
        <stp>600419.SH</stp>
        <stp>9</stp>
        <stp>12/31/2010</stp>
        <stp>1</stp>
        <tr r="H2229" s="1"/>
      </tp>
      <tp>
        <v>5505921258.9899998</v>
        <stp/>
        <stp>EM_S_STM07_IS</stp>
        <stp>4</stp>
        <stp>600408.SH</stp>
        <stp>9</stp>
        <stp>12/31/2011</stp>
        <stp>1</stp>
        <tr r="I2223" s="1"/>
      </tp>
      <tp>
        <v>5304916381.5500002</v>
        <stp/>
        <stp>EM_S_STM07_IS</stp>
        <stp>4</stp>
        <stp>600409.SH</stp>
        <stp>9</stp>
        <stp>12/31/2010</stp>
        <stp>1</stp>
        <tr r="H2224" s="1"/>
      </tp>
      <tp>
        <v>7051573294.3500004</v>
        <stp/>
        <stp>EM_S_STM07_IS</stp>
        <stp>4</stp>
        <stp>600498.SH</stp>
        <stp>9</stp>
        <stp>12/31/2011</stp>
        <stp>1</stp>
        <tr r="I2282" s="1"/>
      </tp>
      <tp>
        <v>2064695073.05</v>
        <stp/>
        <stp>EM_S_STM07_IS</stp>
        <stp>4</stp>
        <stp>600499.SH</stp>
        <stp>9</stp>
        <stp>12/31/2010</stp>
        <stp>1</stp>
        <tr r="H2283" s="1"/>
      </tp>
      <tp>
        <v>1418381661.74</v>
        <stp/>
        <stp>EM_S_STM07_IS</stp>
        <stp>4</stp>
        <stp>600488.SH</stp>
        <stp>9</stp>
        <stp>12/31/2011</stp>
        <stp>1</stp>
        <tr r="I2274" s="1"/>
      </tp>
      <tp>
        <v>21647386402.330002</v>
        <stp/>
        <stp>EM_S_STM07_IS</stp>
        <stp>4</stp>
        <stp>600489.SH</stp>
        <stp>9</stp>
        <stp>12/31/2010</stp>
        <stp>1</stp>
        <tr r="H2275" s="1"/>
      </tp>
      <tp>
        <v>11312322432.030001</v>
        <stp/>
        <stp>EM_S_STM07_IS</stp>
        <stp>4</stp>
        <stp>000538.SZ</stp>
        <stp>9</stp>
        <stp>12/31/2011</stp>
        <stp>1</stp>
        <tr r="I139" s="1"/>
      </tp>
      <tp>
        <v>12642208069</v>
        <stp/>
        <stp>EM_S_STM07_IS</stp>
        <stp>4</stp>
        <stp>000539.SZ</stp>
        <stp>9</stp>
        <stp>12/31/2010</stp>
        <stp>1</stp>
        <tr r="H140" s="1"/>
      </tp>
      <tp>
        <v>58971572.240000002</v>
        <stp/>
        <stp>EM_S_STM07_IS</stp>
        <stp>4</stp>
        <stp>300508.SZ</stp>
        <stp>9</stp>
        <stp>12/31/2011</stp>
        <stp>1</stp>
        <tr r="I1800" s="1"/>
      </tp>
      <tp t="s">
        <v/>
        <stp/>
        <stp>EM_S_STM07_IS</stp>
        <stp>4</stp>
        <stp>300509.SZ</stp>
        <stp>9</stp>
        <stp>12/31/2010</stp>
        <stp>1</stp>
        <tr r="H1801" s="1"/>
      </tp>
      <tp>
        <v>17878280085.860001</v>
        <stp/>
        <stp>EM_S_STM07_IS</stp>
        <stp>4</stp>
        <stp>000528.SZ</stp>
        <stp>9</stp>
        <stp>12/31/2011</stp>
        <stp>1</stp>
        <tr r="I130" s="1"/>
      </tp>
      <tp>
        <v>1236563041.1600001</v>
        <stp/>
        <stp>EM_S_STM07_IS</stp>
        <stp>4</stp>
        <stp>000529.SZ</stp>
        <stp>9</stp>
        <stp>12/31/2010</stp>
        <stp>1</stp>
        <tr r="H131" s="1"/>
      </tp>
      <tp>
        <v>199239510.03</v>
        <stp/>
        <stp>EM_S_STM07_IS</stp>
        <stp>4</stp>
        <stp>300518.SZ</stp>
        <stp>9</stp>
        <stp>12/31/2011</stp>
        <stp>1</stp>
        <tr r="I1809" s="1"/>
      </tp>
      <tp t="s">
        <v/>
        <stp/>
        <stp>EM_S_STM07_IS</stp>
        <stp>4</stp>
        <stp>300519.SZ</stp>
        <stp>9</stp>
        <stp>12/31/2010</stp>
        <stp>1</stp>
        <tr r="H1810" s="1"/>
      </tp>
      <tp>
        <v>244142021.81</v>
        <stp/>
        <stp>EM_S_STM07_IS</stp>
        <stp>4</stp>
        <stp>000518.SZ</stp>
        <stp>9</stp>
        <stp>12/31/2011</stp>
        <stp>1</stp>
        <tr r="I122" s="1"/>
      </tp>
      <tp>
        <v>347846419.86000001</v>
        <stp/>
        <stp>EM_S_STM07_IS</stp>
        <stp>4</stp>
        <stp>000519.SZ</stp>
        <stp>9</stp>
        <stp>12/31/2010</stp>
        <stp>1</stp>
        <tr r="H123" s="1"/>
      </tp>
      <tp>
        <v>344375200</v>
        <stp/>
        <stp>EM_S_STM07_IS</stp>
        <stp>4</stp>
        <stp>300528.SZ</stp>
        <stp>9</stp>
        <stp>12/31/2011</stp>
        <stp>1</stp>
        <tr r="I1818" s="1"/>
      </tp>
      <tp t="s">
        <v/>
        <stp/>
        <stp>EM_S_STM07_IS</stp>
        <stp>4</stp>
        <stp>300529.SZ</stp>
        <stp>9</stp>
        <stp>12/31/2010</stp>
        <stp>1</stp>
        <tr r="H1819" s="1"/>
      </tp>
      <tp>
        <v>407341890.58999997</v>
        <stp/>
        <stp>EM_S_STM07_IS</stp>
        <stp>4</stp>
        <stp>000509.SZ</stp>
        <stp>9</stp>
        <stp>12/31/2010</stp>
        <stp>1</stp>
        <tr r="H115" s="1"/>
      </tp>
      <tp>
        <v>542949295.25999999</v>
        <stp/>
        <stp>EM_S_STM07_IS</stp>
        <stp>4</stp>
        <stp>300538.SZ</stp>
        <stp>9</stp>
        <stp>12/31/2011</stp>
        <stp>1</stp>
        <tr r="I1828" s="1"/>
      </tp>
      <tp t="s">
        <v/>
        <stp/>
        <stp>EM_S_STM07_IS</stp>
        <stp>4</stp>
        <stp>300539.SZ</stp>
        <stp>9</stp>
        <stp>12/31/2010</stp>
        <stp>1</stp>
        <tr r="H1829" s="1"/>
      </tp>
      <tp>
        <v>229293192.13</v>
        <stp/>
        <stp>EM_S_STM07_IS</stp>
        <stp>4</stp>
        <stp>300548.SZ</stp>
        <stp>9</stp>
        <stp>12/31/2011</stp>
        <stp>1</stp>
        <tr r="I1837" s="1"/>
      </tp>
      <tp t="s">
        <v/>
        <stp/>
        <stp>EM_S_STM07_IS</stp>
        <stp>4</stp>
        <stp>300549.SZ</stp>
        <stp>9</stp>
        <stp>12/31/2010</stp>
        <stp>1</stp>
        <tr r="H1838" s="1"/>
      </tp>
      <tp>
        <v>8427910004.4499998</v>
        <stp/>
        <stp>EM_S_STM07_IS</stp>
        <stp>4</stp>
        <stp>000568.SZ</stp>
        <stp>9</stp>
        <stp>12/31/2011</stp>
        <stp>1</stp>
        <tr r="I165" s="1"/>
      </tp>
      <tp>
        <v>62831356.460000001</v>
        <stp/>
        <stp>EM_S_STM07_IS</stp>
        <stp>4</stp>
        <stp>300558.SZ</stp>
        <stp>9</stp>
        <stp>12/31/2011</stp>
        <stp>1</stp>
        <tr r="I1846" s="1"/>
      </tp>
      <tp t="s">
        <v/>
        <stp/>
        <stp>EM_S_STM07_IS</stp>
        <stp>4</stp>
        <stp>300559.SZ</stp>
        <stp>9</stp>
        <stp>12/31/2010</stp>
        <stp>1</stp>
        <tr r="H1847" s="1"/>
      </tp>
      <tp>
        <v>993312062.78999996</v>
        <stp/>
        <stp>EM_S_STM07_IS</stp>
        <stp>4</stp>
        <stp>000558.SZ</stp>
        <stp>9</stp>
        <stp>12/31/2011</stp>
        <stp>1</stp>
        <tr r="I156" s="1"/>
      </tp>
      <tp>
        <v>7819675175.1700001</v>
        <stp/>
        <stp>EM_S_STM07_IS</stp>
        <stp>4</stp>
        <stp>000559.SZ</stp>
        <stp>9</stp>
        <stp>12/31/2010</stp>
        <stp>1</stp>
        <tr r="H157" s="1"/>
      </tp>
      <tp t="s">
        <v/>
        <stp/>
        <stp>EM_S_STM07_IS</stp>
        <stp>4</stp>
        <stp>300568.SZ</stp>
        <stp>9</stp>
        <stp>12/31/2011</stp>
        <stp>1</stp>
        <tr r="I1855" s="1"/>
      </tp>
      <tp t="s">
        <v/>
        <stp/>
        <stp>EM_S_STM07_IS</stp>
        <stp>4</stp>
        <stp>300569.SZ</stp>
        <stp>9</stp>
        <stp>12/31/2010</stp>
        <stp>1</stp>
        <tr r="H1856" s="1"/>
      </tp>
      <tp>
        <v>270057256.48000002</v>
        <stp/>
        <stp>EM_S_STM07_IS</stp>
        <stp>4</stp>
        <stp>000548.SZ</stp>
        <stp>9</stp>
        <stp>12/31/2011</stp>
        <stp>1</stp>
        <tr r="I148" s="1"/>
      </tp>
      <tp t="s">
        <v/>
        <stp/>
        <stp>EM_S_STM07_IS</stp>
        <stp>4</stp>
        <stp>300579.SZ</stp>
        <stp>9</stp>
        <stp>12/31/2010</stp>
        <stp>1</stp>
        <tr r="H1864" s="1"/>
      </tp>
      <tp t="s">
        <v/>
        <stp/>
        <stp>EM_S_STM07_IS</stp>
        <stp>4</stp>
        <stp>300588.SZ</stp>
        <stp>9</stp>
        <stp>12/31/2011</stp>
        <stp>1</stp>
        <tr r="I1873" s="1"/>
      </tp>
      <tp t="s">
        <v/>
        <stp/>
        <stp>EM_S_STM07_IS</stp>
        <stp>4</stp>
        <stp>300589.SZ</stp>
        <stp>9</stp>
        <stp>12/31/2010</stp>
        <stp>1</stp>
        <tr r="H1874" s="1"/>
      </tp>
      <tp>
        <v>1917643623.0999999</v>
        <stp/>
        <stp>EM_S_STM07_IS</stp>
        <stp>4</stp>
        <stp>000598.SZ</stp>
        <stp>9</stp>
        <stp>12/31/2011</stp>
        <stp>1</stp>
        <tr r="I185" s="1"/>
      </tp>
      <tp>
        <v>5777805224.7700005</v>
        <stp/>
        <stp>EM_S_STM07_IS</stp>
        <stp>4</stp>
        <stp>000599.SZ</stp>
        <stp>9</stp>
        <stp>12/31/2010</stp>
        <stp>1</stp>
        <tr r="H186" s="1"/>
      </tp>
      <tp>
        <v>6226750587.0799999</v>
        <stp/>
        <stp>EM_S_STM07_IS</stp>
        <stp>4</stp>
        <stp>000589.SZ</stp>
        <stp>9</stp>
        <stp>12/31/2010</stp>
        <stp>1</stp>
        <tr r="H177" s="1"/>
      </tp>
      <tp>
        <v>3099046376.6999998</v>
        <stp/>
        <stp>EM_S_STM07_IS</stp>
        <stp>4</stp>
        <stp>600578.SH</stp>
        <stp>9</stp>
        <stp>12/31/2011</stp>
        <stp>1</stp>
        <tr r="I2351" s="1"/>
      </tp>
      <tp>
        <v>1470307290.8599999</v>
        <stp/>
        <stp>EM_S_STM07_IS</stp>
        <stp>4</stp>
        <stp>600579.SH</stp>
        <stp>9</stp>
        <stp>12/31/2010</stp>
        <stp>1</stp>
        <tr r="H2352" s="1"/>
      </tp>
      <tp>
        <v>464148862.44999999</v>
        <stp/>
        <stp>EM_S_STM07_IS</stp>
        <stp>4</stp>
        <stp>600568.SH</stp>
        <stp>9</stp>
        <stp>12/31/2011</stp>
        <stp>1</stp>
        <tr r="I2342" s="1"/>
      </tp>
      <tp>
        <v>28296734218.279999</v>
        <stp/>
        <stp>EM_S_STM07_IS</stp>
        <stp>4</stp>
        <stp>600569.SH</stp>
        <stp>9</stp>
        <stp>12/31/2010</stp>
        <stp>1</stp>
        <tr r="H2343" s="1"/>
      </tp>
      <tp>
        <v>2432891740.21</v>
        <stp/>
        <stp>EM_S_STM07_IS</stp>
        <stp>4</stp>
        <stp>600558.SH</stp>
        <stp>9</stp>
        <stp>12/31/2011</stp>
        <stp>1</stp>
        <tr r="I2333" s="1"/>
      </tp>
      <tp>
        <v>1166056157.5699999</v>
        <stp/>
        <stp>EM_S_STM07_IS</stp>
        <stp>4</stp>
        <stp>600559.SH</stp>
        <stp>9</stp>
        <stp>12/31/2010</stp>
        <stp>1</stp>
        <tr r="H2334" s="1"/>
      </tp>
      <tp>
        <v>2951619056.98</v>
        <stp/>
        <stp>EM_S_STM07_IS</stp>
        <stp>4</stp>
        <stp>600548.SH</stp>
        <stp>9</stp>
        <stp>12/31/2011</stp>
        <stp>1</stp>
        <tr r="I2325" s="1"/>
      </tp>
      <tp>
        <v>5538315040.96</v>
        <stp/>
        <stp>EM_S_STM07_IS</stp>
        <stp>4</stp>
        <stp>600549.SH</stp>
        <stp>9</stp>
        <stp>12/31/2010</stp>
        <stp>1</stp>
        <tr r="H2326" s="1"/>
      </tp>
      <tp>
        <v>528702660.24000001</v>
        <stp/>
        <stp>EM_S_STM07_IS</stp>
        <stp>4</stp>
        <stp>600538.SH</stp>
        <stp>9</stp>
        <stp>12/31/2011</stp>
        <stp>1</stp>
        <tr r="I2318" s="1"/>
      </tp>
      <tp>
        <v>446115793.19999999</v>
        <stp/>
        <stp>EM_S_STM07_IS</stp>
        <stp>4</stp>
        <stp>600539.SH</stp>
        <stp>9</stp>
        <stp>12/31/2010</stp>
        <stp>1</stp>
        <tr r="H2319" s="1"/>
      </tp>
      <tp>
        <v>59521286813.82</v>
        <stp/>
        <stp>EM_S_STM07_IS</stp>
        <stp>4</stp>
        <stp>600528.SH</stp>
        <stp>9</stp>
        <stp>12/31/2011</stp>
        <stp>1</stp>
        <tr r="I2309" s="1"/>
      </tp>
      <tp>
        <v>1513418307.2</v>
        <stp/>
        <stp>EM_S_STM07_IS</stp>
        <stp>4</stp>
        <stp>600529.SH</stp>
        <stp>9</stp>
        <stp>12/31/2010</stp>
        <stp>1</stp>
        <tr r="H2310" s="1"/>
      </tp>
      <tp>
        <v>6080507225.3500004</v>
        <stp/>
        <stp>EM_S_STM07_IS</stp>
        <stp>4</stp>
        <stp>600518.SH</stp>
        <stp>9</stp>
        <stp>12/31/2011</stp>
        <stp>1</stp>
        <tr r="I2300" s="1"/>
      </tp>
      <tp>
        <v>11633283740.18</v>
        <stp/>
        <stp>EM_S_STM07_IS</stp>
        <stp>4</stp>
        <stp>600519.SH</stp>
        <stp>9</stp>
        <stp>12/31/2010</stp>
        <stp>1</stp>
        <tr r="H2301" s="1"/>
      </tp>
      <tp>
        <v>10080627752.049999</v>
        <stp/>
        <stp>EM_S_STM07_IS</stp>
        <stp>4</stp>
        <stp>600508.SH</stp>
        <stp>9</stp>
        <stp>12/31/2011</stp>
        <stp>1</stp>
        <tr r="I2291" s="1"/>
      </tp>
      <tp>
        <v>1879959819.1400001</v>
        <stp/>
        <stp>EM_S_STM07_IS</stp>
        <stp>4</stp>
        <stp>600509.SH</stp>
        <stp>9</stp>
        <stp>12/31/2010</stp>
        <stp>1</stp>
        <tr r="H2292" s="1"/>
      </tp>
      <tp>
        <v>13304715265.139999</v>
        <stp/>
        <stp>EM_S_STM07_IS</stp>
        <stp>4</stp>
        <stp>600598.SH</stp>
        <stp>9</stp>
        <stp>12/31/2011</stp>
        <stp>1</stp>
        <tr r="I2370" s="1"/>
      </tp>
      <tp>
        <v>206427372.30000001</v>
        <stp/>
        <stp>EM_S_STM07_IS</stp>
        <stp>4</stp>
        <stp>600599.SH</stp>
        <stp>9</stp>
        <stp>12/31/2010</stp>
        <stp>1</stp>
        <tr r="H2371" s="1"/>
      </tp>
      <tp>
        <v>4122161666</v>
        <stp/>
        <stp>EM_S_STM07_IS</stp>
        <stp>4</stp>
        <stp>600588.SH</stp>
        <stp>9</stp>
        <stp>12/31/2011</stp>
        <stp>1</stp>
        <tr r="I2361" s="1"/>
      </tp>
      <tp>
        <v>1602528977.1199999</v>
        <stp/>
        <stp>EM_S_STM07_IS</stp>
        <stp>4</stp>
        <stp>600589.SH</stp>
        <stp>9</stp>
        <stp>12/31/2010</stp>
        <stp>1</stp>
        <tr r="H2362" s="1"/>
      </tp>
      <tp>
        <v>394434163.52999997</v>
        <stp/>
        <stp>EM_S_STM07_IS</stp>
        <stp>4</stp>
        <stp>000638.SZ</stp>
        <stp>9</stp>
        <stp>12/31/2011</stp>
        <stp>1</stp>
        <tr r="I218" s="1"/>
      </tp>
      <tp>
        <v>1202895618.9000001</v>
        <stp/>
        <stp>EM_S_STM07_IS</stp>
        <stp>4</stp>
        <stp>000639.SZ</stp>
        <stp>9</stp>
        <stp>12/31/2010</stp>
        <stp>1</stp>
        <tr r="H219" s="1"/>
      </tp>
      <tp>
        <v>1445368942.74</v>
        <stp/>
        <stp>EM_S_STM07_IS</stp>
        <stp>4</stp>
        <stp>000628.SZ</stp>
        <stp>9</stp>
        <stp>12/31/2011</stp>
        <stp>1</stp>
        <tr r="I209" s="1"/>
      </tp>
      <tp>
        <v>43246531914.230003</v>
        <stp/>
        <stp>EM_S_STM07_IS</stp>
        <stp>4</stp>
        <stp>000629.SZ</stp>
        <stp>9</stp>
        <stp>12/31/2010</stp>
        <stp>1</stp>
        <tr r="H210" s="1"/>
      </tp>
      <tp>
        <v>3962650724.8200002</v>
        <stp/>
        <stp>EM_S_STM07_IS</stp>
        <stp>4</stp>
        <stp>000619.SZ</stp>
        <stp>9</stp>
        <stp>12/31/2010</stp>
        <stp>1</stp>
        <tr r="H202" s="1"/>
      </tp>
      <tp>
        <v>806492000</v>
        <stp/>
        <stp>EM_S_STM07_IS</stp>
        <stp>4</stp>
        <stp>000608.SZ</stp>
        <stp>9</stp>
        <stp>12/31/2011</stp>
        <stp>1</stp>
        <tr r="I193" s="1"/>
      </tp>
      <tp>
        <v>94924416.569999993</v>
        <stp/>
        <stp>EM_S_STM07_IS</stp>
        <stp>4</stp>
        <stp>000609.SZ</stp>
        <stp>9</stp>
        <stp>12/31/2010</stp>
        <stp>1</stp>
        <tr r="H194" s="1"/>
      </tp>
      <tp>
        <v>873149219.38999999</v>
        <stp/>
        <stp>EM_S_STM07_IS</stp>
        <stp>4</stp>
        <stp>000678.SZ</stp>
        <stp>9</stp>
        <stp>12/31/2011</stp>
        <stp>1</stp>
        <tr r="I241" s="1"/>
      </tp>
      <tp>
        <v>3625877041.2399998</v>
        <stp/>
        <stp>EM_S_STM07_IS</stp>
        <stp>4</stp>
        <stp>000679.SZ</stp>
        <stp>9</stp>
        <stp>12/31/2010</stp>
        <stp>1</stp>
        <tr r="H242" s="1"/>
      </tp>
      <tp>
        <v>96027596.349999994</v>
        <stp/>
        <stp>EM_S_STM07_IS</stp>
        <stp>4</stp>
        <stp>000668.SZ</stp>
        <stp>9</stp>
        <stp>12/31/2011</stp>
        <stp>1</stp>
        <tr r="I233" s="1"/>
      </tp>
      <tp>
        <v>37444848.859999999</v>
        <stp/>
        <stp>EM_S_STM07_IS</stp>
        <stp>4</stp>
        <stp>000669.SZ</stp>
        <stp>9</stp>
        <stp>12/31/2010</stp>
        <stp>1</stp>
        <tr r="H234" s="1"/>
      </tp>
      <tp>
        <v>3347689265.6900001</v>
        <stp/>
        <stp>EM_S_STM07_IS</stp>
        <stp>4</stp>
        <stp>000659.SZ</stp>
        <stp>9</stp>
        <stp>12/31/2010</stp>
        <stp>1</stp>
        <tr r="H226" s="1"/>
      </tp>
      <tp>
        <v>10092193621.18</v>
        <stp/>
        <stp>EM_S_STM07_IS</stp>
        <stp>4</stp>
        <stp>000698.SZ</stp>
        <stp>9</stp>
        <stp>12/31/2011</stp>
        <stp>1</stp>
        <tr r="I257" s="1"/>
      </tp>
      <tp>
        <v>14057842.390000001</v>
        <stp/>
        <stp>EM_S_STM07_IS</stp>
        <stp>4</stp>
        <stp>000688.SZ</stp>
        <stp>9</stp>
        <stp>12/31/2011</stp>
        <stp>1</stp>
        <tr r="I250" s="1"/>
      </tp>
      <tp>
        <v>296235631.92000002</v>
        <stp/>
        <stp>EM_S_STM07_IS</stp>
        <stp>4</stp>
        <stp>600678.SH</stp>
        <stp>9</stp>
        <stp>12/31/2011</stp>
        <stp>1</stp>
        <tr r="I2439" s="1"/>
      </tp>
      <tp>
        <v>906720674.63</v>
        <stp/>
        <stp>EM_S_STM07_IS</stp>
        <stp>4</stp>
        <stp>600679.SH</stp>
        <stp>9</stp>
        <stp>12/31/2010</stp>
        <stp>1</stp>
        <tr r="H2440" s="1"/>
      </tp>
      <tp>
        <v>1644788759.23</v>
        <stp/>
        <stp>EM_S_STM07_IS</stp>
        <stp>4</stp>
        <stp>600668.SH</stp>
        <stp>9</stp>
        <stp>12/31/2011</stp>
        <stp>1</stp>
        <tr r="I2432" s="1"/>
      </tp>
      <tp>
        <v>830940468.25</v>
        <stp/>
        <stp>EM_S_STM07_IS</stp>
        <stp>4</stp>
        <stp>600658.SH</stp>
        <stp>9</stp>
        <stp>12/31/2011</stp>
        <stp>1</stp>
        <tr r="I2423" s="1"/>
      </tp>
      <tp>
        <v>8578681925.4499998</v>
        <stp/>
        <stp>EM_S_STM07_IS</stp>
        <stp>4</stp>
        <stp>600648.SH</stp>
        <stp>9</stp>
        <stp>12/31/2011</stp>
        <stp>1</stp>
        <tr r="I2414" s="1"/>
      </tp>
      <tp>
        <v>3897942564.9099998</v>
        <stp/>
        <stp>EM_S_STM07_IS</stp>
        <stp>4</stp>
        <stp>600649.SH</stp>
        <stp>9</stp>
        <stp>12/31/2010</stp>
        <stp>1</stp>
        <tr r="H2415" s="1"/>
      </tp>
      <tp>
        <v>1093858161.1500001</v>
        <stp/>
        <stp>EM_S_STM07_IS</stp>
        <stp>4</stp>
        <stp>600638.SH</stp>
        <stp>9</stp>
        <stp>12/31/2011</stp>
        <stp>1</stp>
        <tr r="I2405" s="1"/>
      </tp>
      <tp>
        <v>1483422622.6900001</v>
        <stp/>
        <stp>EM_S_STM07_IS</stp>
        <stp>4</stp>
        <stp>600639.SH</stp>
        <stp>9</stp>
        <stp>12/31/2010</stp>
        <stp>1</stp>
        <tr r="H2406" s="1"/>
      </tp>
      <tp>
        <v>3222764992.0900002</v>
        <stp/>
        <stp>EM_S_STM07_IS</stp>
        <stp>4</stp>
        <stp>600628.SH</stp>
        <stp>9</stp>
        <stp>12/31/2011</stp>
        <stp>1</stp>
        <tr r="I2397" s="1"/>
      </tp>
      <tp>
        <v>757265153.62</v>
        <stp/>
        <stp>EM_S_STM07_IS</stp>
        <stp>4</stp>
        <stp>600629.SH</stp>
        <stp>9</stp>
        <stp>12/31/2010</stp>
        <stp>1</stp>
        <tr r="H2398" s="1"/>
      </tp>
      <tp>
        <v>5762526037.1499996</v>
        <stp/>
        <stp>EM_S_STM07_IS</stp>
        <stp>4</stp>
        <stp>600618.SH</stp>
        <stp>9</stp>
        <stp>12/31/2011</stp>
        <stp>1</stp>
        <tr r="I2389" s="1"/>
      </tp>
      <tp>
        <v>6401973855.1800003</v>
        <stp/>
        <stp>EM_S_STM07_IS</stp>
        <stp>4</stp>
        <stp>600619.SH</stp>
        <stp>9</stp>
        <stp>12/31/2010</stp>
        <stp>1</stp>
        <tr r="H2390" s="1"/>
      </tp>
      <tp>
        <v>309236824.68000001</v>
        <stp/>
        <stp>EM_S_STM07_IS</stp>
        <stp>4</stp>
        <stp>600608.SH</stp>
        <stp>9</stp>
        <stp>12/31/2011</stp>
        <stp>1</stp>
        <tr r="I2379" s="1"/>
      </tp>
      <tp>
        <v>4674893783.6899996</v>
        <stp/>
        <stp>EM_S_STM07_IS</stp>
        <stp>4</stp>
        <stp>600609.SH</stp>
        <stp>9</stp>
        <stp>12/31/2010</stp>
        <stp>1</stp>
        <tr r="H2380" s="1"/>
      </tp>
      <tp>
        <v>1259220208.0799999</v>
        <stp/>
        <stp>EM_S_STM07_IS</stp>
        <stp>4</stp>
        <stp>600698.SH</stp>
        <stp>9</stp>
        <stp>12/31/2011</stp>
        <stp>1</stp>
        <tr r="I2459" s="1"/>
      </tp>
      <tp>
        <v>154305515.37</v>
        <stp/>
        <stp>EM_S_STM07_IS</stp>
        <stp>4</stp>
        <stp>600699.SH</stp>
        <stp>9</stp>
        <stp>12/31/2010</stp>
        <stp>1</stp>
        <tr r="H2460" s="1"/>
      </tp>
      <tp>
        <v>95601248000</v>
        <stp/>
        <stp>EM_S_STM07_IS</stp>
        <stp>4</stp>
        <stp>600688.SH</stp>
        <stp>9</stp>
        <stp>12/31/2011</stp>
        <stp>1</stp>
        <tr r="I2449" s="1"/>
      </tp>
      <tp>
        <v>1653218987.23</v>
        <stp/>
        <stp>EM_S_STM07_IS</stp>
        <stp>4</stp>
        <stp>600689.SH</stp>
        <stp>9</stp>
        <stp>12/31/2010</stp>
        <stp>1</stp>
        <tr r="H2450" s="1"/>
      </tp>
      <tp>
        <v>1940673489.1199999</v>
        <stp/>
        <stp>EM_S_STM07_IS</stp>
        <stp>4</stp>
        <stp>000738.SZ</stp>
        <stp>9</stp>
        <stp>12/31/2011</stp>
        <stp>1</stp>
        <tr r="I290" s="1"/>
      </tp>
      <tp>
        <v>1520985252.04</v>
        <stp/>
        <stp>EM_S_STM07_IS</stp>
        <stp>4</stp>
        <stp>000739.SZ</stp>
        <stp>9</stp>
        <stp>12/31/2010</stp>
        <stp>1</stp>
        <tr r="H291" s="1"/>
      </tp>
      <tp>
        <v>1775119765.54</v>
        <stp/>
        <stp>EM_S_STM07_IS</stp>
        <stp>4</stp>
        <stp>000728.SZ</stp>
        <stp>9</stp>
        <stp>12/31/2011</stp>
        <stp>1</stp>
        <tr r="I282" s="1"/>
      </tp>
      <tp>
        <v>10298391447.4</v>
        <stp/>
        <stp>EM_S_STM07_IS</stp>
        <stp>4</stp>
        <stp>000729.SZ</stp>
        <stp>9</stp>
        <stp>12/31/2010</stp>
        <stp>1</stp>
        <tr r="H283" s="1"/>
      </tp>
      <tp>
        <v>3664524682.1399999</v>
        <stp/>
        <stp>EM_S_STM07_IS</stp>
        <stp>4</stp>
        <stp>000718.SZ</stp>
        <stp>9</stp>
        <stp>12/31/2011</stp>
        <stp>1</stp>
        <tr r="I273" s="1"/>
      </tp>
      <tp t="s">
        <v/>
        <stp/>
        <stp>EM_S_STM07_IS</stp>
        <stp>4</stp>
        <stp>000719.SZ</stp>
        <stp>9</stp>
        <stp>12/31/2010</stp>
        <stp>1</stp>
        <tr r="H274" s="1"/>
      </tp>
      <tp>
        <v>9261828248</v>
        <stp/>
        <stp>EM_S_STM07_IS</stp>
        <stp>4</stp>
        <stp>000708.SZ</stp>
        <stp>9</stp>
        <stp>12/31/2011</stp>
        <stp>1</stp>
        <tr r="I264" s="1"/>
      </tp>
      <tp>
        <v>116919019782.12</v>
        <stp/>
        <stp>EM_S_STM07_IS</stp>
        <stp>4</stp>
        <stp>000709.SZ</stp>
        <stp>9</stp>
        <stp>12/31/2010</stp>
        <stp>1</stp>
        <tr r="H265" s="1"/>
      </tp>
      <tp>
        <v>52527663185.510002</v>
        <stp/>
        <stp>EM_S_STM07_IS</stp>
        <stp>4</stp>
        <stp>000778.SZ</stp>
        <stp>9</stp>
        <stp>12/31/2011</stp>
        <stp>1</stp>
        <tr r="I310" s="1"/>
      </tp>
      <tp>
        <v>216616737.27000001</v>
        <stp/>
        <stp>EM_S_STM07_IS</stp>
        <stp>4</stp>
        <stp>000779.SZ</stp>
        <stp>9</stp>
        <stp>12/31/2010</stp>
        <stp>1</stp>
        <tr r="H311" s="1"/>
      </tp>
      <tp>
        <v>8865083695.4799995</v>
        <stp/>
        <stp>EM_S_STM07_IS</stp>
        <stp>4</stp>
        <stp>000768.SZ</stp>
        <stp>9</stp>
        <stp>12/31/2011</stp>
        <stp>1</stp>
        <tr r="I307" s="1"/>
      </tp>
      <tp>
        <v>10016757208.620001</v>
        <stp/>
        <stp>EM_S_STM07_IS</stp>
        <stp>4</stp>
        <stp>000758.SZ</stp>
        <stp>9</stp>
        <stp>12/31/2011</stp>
        <stp>1</stp>
        <tr r="I300" s="1"/>
      </tp>
      <tp>
        <v>11872449801.780001</v>
        <stp/>
        <stp>EM_S_STM07_IS</stp>
        <stp>4</stp>
        <stp>000759.SZ</stp>
        <stp>9</stp>
        <stp>12/31/2010</stp>
        <stp>1</stp>
        <tr r="H301" s="1"/>
      </tp>
      <tp>
        <v>1177250421</v>
        <stp/>
        <stp>EM_S_STM07_IS</stp>
        <stp>4</stp>
        <stp>000748.SZ</stp>
        <stp>9</stp>
        <stp>12/31/2011</stp>
        <stp>1</stp>
        <tr r="I292" s="1"/>
      </tp>
      <tp>
        <v>351558659.63</v>
        <stp/>
        <stp>EM_S_STM07_IS</stp>
        <stp>4</stp>
        <stp>000798.SZ</stp>
        <stp>9</stp>
        <stp>12/31/2011</stp>
        <stp>1</stp>
        <tr r="I326" s="1"/>
      </tp>
      <tp>
        <v>560487308.47000003</v>
        <stp/>
        <stp>EM_S_STM07_IS</stp>
        <stp>4</stp>
        <stp>000799.SZ</stp>
        <stp>9</stp>
        <stp>12/31/2010</stp>
        <stp>1</stp>
        <tr r="H327" s="1"/>
      </tp>
      <tp>
        <v>1955689296.4000001</v>
        <stp/>
        <stp>EM_S_STM07_IS</stp>
        <stp>4</stp>
        <stp>000788.SZ</stp>
        <stp>9</stp>
        <stp>12/31/2011</stp>
        <stp>1</stp>
        <tr r="I317" s="1"/>
      </tp>
      <tp>
        <v>3847117455.6199999</v>
        <stp/>
        <stp>EM_S_STM07_IS</stp>
        <stp>4</stp>
        <stp>000789.SZ</stp>
        <stp>9</stp>
        <stp>12/31/2010</stp>
        <stp>1</stp>
        <tr r="H318" s="1"/>
      </tp>
      <tp>
        <v>3860191466.5500002</v>
        <stp/>
        <stp>EM_S_STM07_IS</stp>
        <stp>4</stp>
        <stp>600778.SH</stp>
        <stp>9</stp>
        <stp>12/31/2011</stp>
        <stp>1</stp>
        <tr r="I2534" s="1"/>
      </tp>
      <tp>
        <v>1818164507.3299999</v>
        <stp/>
        <stp>EM_S_STM07_IS</stp>
        <stp>4</stp>
        <stp>600779.SH</stp>
        <stp>9</stp>
        <stp>12/31/2010</stp>
        <stp>1</stp>
        <tr r="H2535" s="1"/>
      </tp>
      <tp>
        <v>1075766395.4400001</v>
        <stp/>
        <stp>EM_S_STM07_IS</stp>
        <stp>4</stp>
        <stp>600768.SH</stp>
        <stp>9</stp>
        <stp>12/31/2011</stp>
        <stp>1</stp>
        <tr r="I2525" s="1"/>
      </tp>
      <tp>
        <v>929863487.30999994</v>
        <stp/>
        <stp>EM_S_STM07_IS</stp>
        <stp>4</stp>
        <stp>600769.SH</stp>
        <stp>9</stp>
        <stp>12/31/2010</stp>
        <stp>1</stp>
        <tr r="H2526" s="1"/>
      </tp>
      <tp>
        <v>221012544.47</v>
        <stp/>
        <stp>EM_S_STM07_IS</stp>
        <stp>4</stp>
        <stp>600758.SH</stp>
        <stp>9</stp>
        <stp>12/31/2011</stp>
        <stp>1</stp>
        <tr r="I2516" s="1"/>
      </tp>
      <tp>
        <v>902001635.62</v>
        <stp/>
        <stp>EM_S_STM07_IS</stp>
        <stp>4</stp>
        <stp>600759.SH</stp>
        <stp>9</stp>
        <stp>12/31/2010</stp>
        <stp>1</stp>
        <tr r="H2517" s="1"/>
      </tp>
      <tp>
        <v>3582293027.2199998</v>
        <stp/>
        <stp>EM_S_STM07_IS</stp>
        <stp>4</stp>
        <stp>600748.SH</stp>
        <stp>9</stp>
        <stp>12/31/2011</stp>
        <stp>1</stp>
        <tr r="I2507" s="1"/>
      </tp>
      <tp>
        <v>124607759.31</v>
        <stp/>
        <stp>EM_S_STM07_IS</stp>
        <stp>4</stp>
        <stp>600749.SH</stp>
        <stp>9</stp>
        <stp>12/31/2010</stp>
        <stp>1</stp>
        <tr r="H2508" s="1"/>
      </tp>
      <tp>
        <v>1188181022.1600001</v>
        <stp/>
        <stp>EM_S_STM07_IS</stp>
        <stp>4</stp>
        <stp>600738.SH</stp>
        <stp>9</stp>
        <stp>12/31/2011</stp>
        <stp>1</stp>
        <tr r="I2497" s="1"/>
      </tp>
      <tp>
        <v>5245421258.8199997</v>
        <stp/>
        <stp>EM_S_STM07_IS</stp>
        <stp>4</stp>
        <stp>600739.SH</stp>
        <stp>9</stp>
        <stp>12/31/2010</stp>
        <stp>1</stp>
        <tr r="H2498" s="1"/>
      </tp>
      <tp>
        <v>626086304.14999998</v>
        <stp/>
        <stp>EM_S_STM07_IS</stp>
        <stp>4</stp>
        <stp>600728.SH</stp>
        <stp>9</stp>
        <stp>12/31/2011</stp>
        <stp>1</stp>
        <tr r="I2487" s="1"/>
      </tp>
      <tp>
        <v>21212744876</v>
        <stp/>
        <stp>EM_S_STM07_IS</stp>
        <stp>4</stp>
        <stp>600729.SH</stp>
        <stp>9</stp>
        <stp>12/31/2010</stp>
        <stp>1</stp>
        <tr r="H2488" s="1"/>
      </tp>
      <tp>
        <v>5751249330</v>
        <stp/>
        <stp>EM_S_STM07_IS</stp>
        <stp>4</stp>
        <stp>600718.SH</stp>
        <stp>9</stp>
        <stp>12/31/2011</stp>
        <stp>1</stp>
        <tr r="I2477" s="1"/>
      </tp>
      <tp>
        <v>667233864.39999998</v>
        <stp/>
        <stp>EM_S_STM07_IS</stp>
        <stp>4</stp>
        <stp>600719.SH</stp>
        <stp>9</stp>
        <stp>12/31/2010</stp>
        <stp>1</stp>
        <tr r="H2478" s="1"/>
      </tp>
      <tp>
        <v>2008824606.47</v>
        <stp/>
        <stp>EM_S_STM07_IS</stp>
        <stp>4</stp>
        <stp>600708.SH</stp>
        <stp>9</stp>
        <stp>12/31/2011</stp>
        <stp>1</stp>
        <tr r="I2468" s="1"/>
      </tp>
      <tp>
        <v>1270248369.8499999</v>
        <stp/>
        <stp>EM_S_STM07_IS</stp>
        <stp>4</stp>
        <stp>600798.SH</stp>
        <stp>9</stp>
        <stp>12/31/2011</stp>
        <stp>1</stp>
        <tr r="I2552" s="1"/>
      </tp>
      <tp>
        <v>2196144632.5599999</v>
        <stp/>
        <stp>EM_S_STM07_IS</stp>
        <stp>4</stp>
        <stp>600789.SH</stp>
        <stp>9</stp>
        <stp>12/31/2010</stp>
        <stp>1</stp>
        <tr r="H2543" s="1"/>
      </tp>
      <tp>
        <v>99039893.859999999</v>
        <stp/>
        <stp>EM_S_STM07_IS</stp>
        <stp>4</stp>
        <stp>000038.SZ</stp>
        <stp>9</stp>
        <stp>12/31/2011</stp>
        <stp>1</stp>
        <tr r="I39" s="1"/>
      </tp>
      <tp>
        <v>51768316000</v>
        <stp/>
        <stp>EM_S_STM07_IS</stp>
        <stp>4</stp>
        <stp>000039.SZ</stp>
        <stp>9</stp>
        <stp>12/31/2010</stp>
        <stp>1</stp>
        <tr r="H40" s="1"/>
      </tp>
      <tp>
        <v>331458180.94999999</v>
        <stp/>
        <stp>EM_S_STM07_IS</stp>
        <stp>4</stp>
        <stp>300008.SZ</stp>
        <stp>9</stp>
        <stp>12/31/2011</stp>
        <stp>1</stp>
        <tr r="I1305" s="1"/>
      </tp>
      <tp>
        <v>227930127.66</v>
        <stp/>
        <stp>EM_S_STM07_IS</stp>
        <stp>4</stp>
        <stp>300009.SZ</stp>
        <stp>9</stp>
        <stp>12/31/2010</stp>
        <stp>1</stp>
        <tr r="H1306" s="1"/>
      </tp>
      <tp>
        <v>15130338571.639999</v>
        <stp/>
        <stp>EM_S_STM07_IS</stp>
        <stp>4</stp>
        <stp>000028.SZ</stp>
        <stp>9</stp>
        <stp>12/31/2011</stp>
        <stp>1</stp>
        <tr r="I29" s="1"/>
      </tp>
      <tp>
        <v>1021055699.61</v>
        <stp/>
        <stp>EM_S_STM07_IS</stp>
        <stp>4</stp>
        <stp>000029.SZ</stp>
        <stp>9</stp>
        <stp>12/31/2010</stp>
        <stp>1</stp>
        <tr r="H30" s="1"/>
      </tp>
      <tp>
        <v>178904387.34999999</v>
        <stp/>
        <stp>EM_S_STM07_IS</stp>
        <stp>4</stp>
        <stp>300018.SZ</stp>
        <stp>9</stp>
        <stp>12/31/2011</stp>
        <stp>1</stp>
        <tr r="I1315" s="1"/>
      </tp>
      <tp>
        <v>202629126.11000001</v>
        <stp/>
        <stp>EM_S_STM07_IS</stp>
        <stp>4</stp>
        <stp>300019.SZ</stp>
        <stp>9</stp>
        <stp>12/31/2010</stp>
        <stp>1</stp>
        <tr r="H1316" s="1"/>
      </tp>
      <tp>
        <v>9850484</v>
        <stp/>
        <stp>EM_S_STM07_IS</stp>
        <stp>4</stp>
        <stp>000018.SZ</stp>
        <stp>9</stp>
        <stp>12/31/2011</stp>
        <stp>1</stp>
        <tr r="I20" s="1"/>
      </tp>
      <tp>
        <v>229797398.16999999</v>
        <stp/>
        <stp>EM_S_STM07_IS</stp>
        <stp>4</stp>
        <stp>000019.SZ</stp>
        <stp>9</stp>
        <stp>12/31/2010</stp>
        <stp>1</stp>
        <tr r="H21" s="1"/>
      </tp>
      <tp>
        <v>215542212.63999999</v>
        <stp/>
        <stp>EM_S_STM07_IS</stp>
        <stp>4</stp>
        <stp>300028.SZ</stp>
        <stp>9</stp>
        <stp>12/31/2011</stp>
        <stp>1</stp>
        <tr r="I1325" s="1"/>
      </tp>
      <tp>
        <v>452298156.62</v>
        <stp/>
        <stp>EM_S_STM07_IS</stp>
        <stp>4</stp>
        <stp>300029.SZ</stp>
        <stp>9</stp>
        <stp>12/31/2010</stp>
        <stp>1</stp>
        <tr r="H1326" s="1"/>
      </tp>
      <tp>
        <v>13980842.189999999</v>
        <stp/>
        <stp>EM_S_STM07_IS</stp>
        <stp>4</stp>
        <stp>000008.SZ</stp>
        <stp>9</stp>
        <stp>12/31/2011</stp>
        <stp>1</stp>
        <tr r="I12" s="1"/>
      </tp>
      <tp>
        <v>3216777166.9200001</v>
        <stp/>
        <stp>EM_S_STM07_IS</stp>
        <stp>4</stp>
        <stp>000009.SZ</stp>
        <stp>9</stp>
        <stp>12/31/2010</stp>
        <stp>1</stp>
        <tr r="H13" s="1"/>
      </tp>
      <tp>
        <v>386853969.75999999</v>
        <stp/>
        <stp>EM_S_STM07_IS</stp>
        <stp>4</stp>
        <stp>300038.SZ</stp>
        <stp>9</stp>
        <stp>12/31/2011</stp>
        <stp>1</stp>
        <tr r="I1335" s="1"/>
      </tp>
      <tp>
        <v>603414409.08000004</v>
        <stp/>
        <stp>EM_S_STM07_IS</stp>
        <stp>4</stp>
        <stp>300039.SZ</stp>
        <stp>9</stp>
        <stp>12/31/2010</stp>
        <stp>1</stp>
        <tr r="H1336" s="1"/>
      </tp>
      <tp>
        <v>5305028948.5200005</v>
        <stp/>
        <stp>EM_S_STM07_IS</stp>
        <stp>4</stp>
        <stp>000078.SZ</stp>
        <stp>9</stp>
        <stp>12/31/2011</stp>
        <stp>1</stp>
        <tr r="I62" s="1"/>
      </tp>
      <tp>
        <v>591507079.71000004</v>
        <stp/>
        <stp>EM_S_STM07_IS</stp>
        <stp>4</stp>
        <stp>300048.SZ</stp>
        <stp>9</stp>
        <stp>12/31/2011</stp>
        <stp>1</stp>
        <tr r="I1345" s="1"/>
      </tp>
      <tp>
        <v>210246377.50999999</v>
        <stp/>
        <stp>EM_S_STM07_IS</stp>
        <stp>4</stp>
        <stp>300049.SZ</stp>
        <stp>9</stp>
        <stp>12/31/2010</stp>
        <stp>1</stp>
        <tr r="H1346" s="1"/>
      </tp>
      <tp>
        <v>4813819.74</v>
        <stp/>
        <stp>EM_S_STM07_IS</stp>
        <stp>4</stp>
        <stp>000068.SZ</stp>
        <stp>9</stp>
        <stp>12/31/2011</stp>
        <stp>1</stp>
        <tr r="I59" s="1"/>
      </tp>
      <tp>
        <v>17317671615.23</v>
        <stp/>
        <stp>EM_S_STM07_IS</stp>
        <stp>4</stp>
        <stp>000069.SZ</stp>
        <stp>9</stp>
        <stp>12/31/2010</stp>
        <stp>1</stp>
        <tr r="H60" s="1"/>
      </tp>
      <tp>
        <v>1266058301.27</v>
        <stp/>
        <stp>EM_S_STM07_IS</stp>
        <stp>4</stp>
        <stp>300058.SZ</stp>
        <stp>9</stp>
        <stp>12/31/2011</stp>
        <stp>1</stp>
        <tr r="I1355" s="1"/>
      </tp>
      <tp>
        <v>184961424.88999999</v>
        <stp/>
        <stp>EM_S_STM07_IS</stp>
        <stp>4</stp>
        <stp>300059.SZ</stp>
        <stp>9</stp>
        <stp>12/31/2010</stp>
        <stp>1</stp>
        <tr r="H1356" s="1"/>
      </tp>
      <tp>
        <v>436844244.35000002</v>
        <stp/>
        <stp>EM_S_STM07_IS</stp>
        <stp>4</stp>
        <stp>000058.SZ</stp>
        <stp>9</stp>
        <stp>12/31/2011</stp>
        <stp>1</stp>
        <tr r="I51" s="1"/>
      </tp>
      <tp>
        <v>23927330309.23</v>
        <stp/>
        <stp>EM_S_STM07_IS</stp>
        <stp>4</stp>
        <stp>000059.SZ</stp>
        <stp>9</stp>
        <stp>12/31/2010</stp>
        <stp>1</stp>
        <tr r="H52" s="1"/>
      </tp>
      <tp>
        <v>1684258370.5899999</v>
        <stp/>
        <stp>EM_S_STM07_IS</stp>
        <stp>4</stp>
        <stp>300068.SZ</stp>
        <stp>9</stp>
        <stp>12/31/2011</stp>
        <stp>1</stp>
        <tr r="I1364" s="1"/>
      </tp>
      <tp>
        <v>135912544.93000001</v>
        <stp/>
        <stp>EM_S_STM07_IS</stp>
        <stp>4</stp>
        <stp>300069.SZ</stp>
        <stp>9</stp>
        <stp>12/31/2010</stp>
        <stp>1</stp>
        <tr r="H1365" s="1"/>
      </tp>
      <tp>
        <v>1329788759.26</v>
        <stp/>
        <stp>EM_S_STM07_IS</stp>
        <stp>4</stp>
        <stp>000048.SZ</stp>
        <stp>9</stp>
        <stp>12/31/2011</stp>
        <stp>1</stp>
        <tr r="I46" s="1"/>
      </tp>
      <tp>
        <v>1316018484.3399999</v>
        <stp/>
        <stp>EM_S_STM07_IS</stp>
        <stp>4</stp>
        <stp>000049.SZ</stp>
        <stp>9</stp>
        <stp>12/31/2010</stp>
        <stp>1</stp>
        <tr r="H47" s="1"/>
      </tp>
      <tp>
        <v>350114581.26999998</v>
        <stp/>
        <stp>EM_S_STM07_IS</stp>
        <stp>4</stp>
        <stp>300078.SZ</stp>
        <stp>9</stp>
        <stp>12/31/2011</stp>
        <stp>1</stp>
        <tr r="I1374" s="1"/>
      </tp>
      <tp>
        <v>350125905.64999998</v>
        <stp/>
        <stp>EM_S_STM07_IS</stp>
        <stp>4</stp>
        <stp>300079.SZ</stp>
        <stp>9</stp>
        <stp>12/31/2010</stp>
        <stp>1</stp>
        <tr r="H1375" s="1"/>
      </tp>
      <tp>
        <v>589318937.04999995</v>
        <stp/>
        <stp>EM_S_STM07_IS</stp>
        <stp>4</stp>
        <stp>300088.SZ</stp>
        <stp>9</stp>
        <stp>12/31/2011</stp>
        <stp>1</stp>
        <tr r="I1384" s="1"/>
      </tp>
      <tp>
        <v>357100481.81999999</v>
        <stp/>
        <stp>EM_S_STM07_IS</stp>
        <stp>4</stp>
        <stp>300089.SZ</stp>
        <stp>9</stp>
        <stp>12/31/2010</stp>
        <stp>1</stp>
        <tr r="H1385" s="1"/>
      </tp>
      <tp>
        <v>196102510.31</v>
        <stp/>
        <stp>EM_S_STM07_IS</stp>
        <stp>4</stp>
        <stp>300098.SZ</stp>
        <stp>9</stp>
        <stp>12/31/2011</stp>
        <stp>1</stp>
        <tr r="I1394" s="1"/>
      </tp>
      <tp>
        <v>113348964.84</v>
        <stp/>
        <stp>EM_S_STM07_IS</stp>
        <stp>4</stp>
        <stp>300099.SZ</stp>
        <stp>9</stp>
        <stp>12/31/2010</stp>
        <stp>1</stp>
        <tr r="H1395" s="1"/>
      </tp>
      <tp>
        <v>879127335.13999999</v>
        <stp/>
        <stp>EM_S_STM07_IS</stp>
        <stp>4</stp>
        <stp>000099.SZ</stp>
        <stp>9</stp>
        <stp>12/31/2010</stp>
        <stp>1</stp>
        <tr r="H67" s="1"/>
      </tp>
      <tp>
        <v>360757528.01999998</v>
        <stp/>
        <stp>EM_S_STM07_IS</stp>
        <stp>4</stp>
        <stp>000088.SZ</stp>
        <stp>9</stp>
        <stp>12/31/2011</stp>
        <stp>1</stp>
        <tr r="I63" s="1"/>
      </tp>
      <tp>
        <v>1899466194</v>
        <stp/>
        <stp>EM_S_STM07_IS</stp>
        <stp>4</stp>
        <stp>000089.SZ</stp>
        <stp>9</stp>
        <stp>12/31/2010</stp>
        <stp>1</stp>
        <tr r="H64" s="1"/>
      </tp>
      <tp>
        <v>2541960626.3400002</v>
        <stp/>
        <stp>EM_S_STM07_IS</stp>
        <stp>4</stp>
        <stp>600078.SH</stp>
        <stp>9</stp>
        <stp>12/31/2011</stp>
        <stp>1</stp>
        <tr r="I1938" s="1"/>
      </tp>
      <tp>
        <v>2204798799.1399999</v>
        <stp/>
        <stp>EM_S_STM07_IS</stp>
        <stp>4</stp>
        <stp>600079.SH</stp>
        <stp>9</stp>
        <stp>12/31/2010</stp>
        <stp>1</stp>
        <tr r="H1939" s="1"/>
      </tp>
      <tp>
        <v>46539896164.879997</v>
        <stp/>
        <stp>EM_S_STM07_IS</stp>
        <stp>4</stp>
        <stp>600068.SH</stp>
        <stp>9</stp>
        <stp>12/31/2011</stp>
        <stp>1</stp>
        <tr r="I1928" s="1"/>
      </tp>
      <tp>
        <v>3293308867</v>
        <stp/>
        <stp>EM_S_STM07_IS</stp>
        <stp>4</stp>
        <stp>600069.SH</stp>
        <stp>9</stp>
        <stp>12/31/2010</stp>
        <stp>1</stp>
        <tr r="H1929" s="1"/>
      </tp>
      <tp>
        <v>162052661862.07999</v>
        <stp/>
        <stp>EM_S_STM07_IS</stp>
        <stp>4</stp>
        <stp>600058.SH</stp>
        <stp>9</stp>
        <stp>12/31/2011</stp>
        <stp>1</stp>
        <tr r="I1919" s="1"/>
      </tp>
      <tp>
        <v>1079233270.24</v>
        <stp/>
        <stp>EM_S_STM07_IS</stp>
        <stp>4</stp>
        <stp>600059.SH</stp>
        <stp>9</stp>
        <stp>12/31/2010</stp>
        <stp>1</stp>
        <tr r="H1920" s="1"/>
      </tp>
      <tp>
        <v>47036222186.18</v>
        <stp/>
        <stp>EM_S_STM07_IS</stp>
        <stp>4</stp>
        <stp>600048.SH</stp>
        <stp>9</stp>
        <stp>12/31/2011</stp>
        <stp>1</stp>
        <tr r="I1910" s="1"/>
      </tp>
      <tp>
        <v>2769433684.6100001</v>
        <stp/>
        <stp>EM_S_STM07_IS</stp>
        <stp>4</stp>
        <stp>600038.SH</stp>
        <stp>9</stp>
        <stp>12/31/2011</stp>
        <stp>1</stp>
        <tr r="I1908" s="1"/>
      </tp>
      <tp>
        <v>4580923194.8999996</v>
        <stp/>
        <stp>EM_S_STM07_IS</stp>
        <stp>4</stp>
        <stp>600039.SH</stp>
        <stp>9</stp>
        <stp>12/31/2010</stp>
        <stp>1</stp>
        <tr r="H1909" s="1"/>
      </tp>
      <tp>
        <v>2505683000000</v>
        <stp/>
        <stp>EM_S_STM07_IS</stp>
        <stp>4</stp>
        <stp>600028.SH</stp>
        <stp>9</stp>
        <stp>12/31/2011</stp>
        <stp>1</stp>
        <tr r="I1900" s="1"/>
      </tp>
      <tp>
        <v>77788000000</v>
        <stp/>
        <stp>EM_S_STM07_IS</stp>
        <stp>4</stp>
        <stp>600029.SH</stp>
        <stp>9</stp>
        <stp>12/31/2010</stp>
        <stp>1</stp>
        <tr r="H1901" s="1"/>
      </tp>
      <tp>
        <v>21778857219.119999</v>
        <stp/>
        <stp>EM_S_STM07_IS</stp>
        <stp>4</stp>
        <stp>600018.SH</stp>
        <stp>9</stp>
        <stp>12/31/2011</stp>
        <stp>1</stp>
        <tr r="I1892" s="1"/>
      </tp>
      <tp>
        <v>202149152364.76999</v>
        <stp/>
        <stp>EM_S_STM07_IS</stp>
        <stp>4</stp>
        <stp>600019.SH</stp>
        <stp>9</stp>
        <stp>12/31/2010</stp>
        <stp>1</stp>
        <tr r="H1893" s="1"/>
      </tp>
      <tp>
        <v>3538376656.6100001</v>
        <stp/>
        <stp>EM_S_STM07_IS</stp>
        <stp>4</stp>
        <stp>600008.SH</stp>
        <stp>9</stp>
        <stp>12/31/2011</stp>
        <stp>1</stp>
        <tr r="I1884" s="1"/>
      </tp>
      <tp>
        <v>4186408260.79</v>
        <stp/>
        <stp>EM_S_STM07_IS</stp>
        <stp>4</stp>
        <stp>600009.SH</stp>
        <stp>9</stp>
        <stp>12/31/2010</stp>
        <stp>1</stp>
        <tr r="H1885" s="1"/>
      </tp>
      <tp>
        <v>10817527588.41</v>
        <stp/>
        <stp>EM_S_STM07_IS</stp>
        <stp>4</stp>
        <stp>600098.SH</stp>
        <stp>9</stp>
        <stp>12/31/2011</stp>
        <stp>1</stp>
        <tr r="I1956" s="1"/>
      </tp>
      <tp>
        <v>239124885.99000001</v>
        <stp/>
        <stp>EM_S_STM07_IS</stp>
        <stp>4</stp>
        <stp>600099.SH</stp>
        <stp>9</stp>
        <stp>12/31/2010</stp>
        <stp>1</stp>
        <tr r="H1957" s="1"/>
      </tp>
      <tp>
        <v>1289484634.0999999</v>
        <stp/>
        <stp>EM_S_STM07_IS</stp>
        <stp>4</stp>
        <stp>600088.SH</stp>
        <stp>9</stp>
        <stp>12/31/2011</stp>
        <stp>1</stp>
        <tr r="I1947" s="1"/>
      </tp>
      <tp>
        <v>17770288410.669998</v>
        <stp/>
        <stp>EM_S_STM07_IS</stp>
        <stp>4</stp>
        <stp>600089.SH</stp>
        <stp>9</stp>
        <stp>12/31/2010</stp>
        <stp>1</stp>
        <tr r="H1948" s="1"/>
      </tp>
      <tp>
        <v>126594124.16</v>
        <stp/>
        <stp>EM_S_STM07_IS</stp>
        <stp>4</stp>
        <stp>300108.SZ</stp>
        <stp>9</stp>
        <stp>12/31/2011</stp>
        <stp>1</stp>
        <tr r="I1404" s="1"/>
      </tp>
      <tp>
        <v>163311320.16999999</v>
        <stp/>
        <stp>EM_S_STM07_IS</stp>
        <stp>4</stp>
        <stp>300109.SZ</stp>
        <stp>9</stp>
        <stp>12/31/2010</stp>
        <stp>1</stp>
        <tr r="H1405" s="1"/>
      </tp>
      <tp>
        <v>2106210712.6900001</v>
        <stp/>
        <stp>EM_S_STM07_IS</stp>
        <stp>4</stp>
        <stp>300118.SZ</stp>
        <stp>9</stp>
        <stp>12/31/2011</stp>
        <stp>1</stp>
        <tr r="I1414" s="1"/>
      </tp>
      <tp>
        <v>345619033.54000002</v>
        <stp/>
        <stp>EM_S_STM07_IS</stp>
        <stp>4</stp>
        <stp>300119.SZ</stp>
        <stp>9</stp>
        <stp>12/31/2010</stp>
        <stp>1</stp>
        <tr r="H1415" s="1"/>
      </tp>
      <tp>
        <v>1193721712.9300001</v>
        <stp/>
        <stp>EM_S_STM07_IS</stp>
        <stp>4</stp>
        <stp>300128.SZ</stp>
        <stp>9</stp>
        <stp>12/31/2011</stp>
        <stp>1</stp>
        <tr r="I1424" s="1"/>
      </tp>
      <tp>
        <v>567962820.86000001</v>
        <stp/>
        <stp>EM_S_STM07_IS</stp>
        <stp>4</stp>
        <stp>300129.SZ</stp>
        <stp>9</stp>
        <stp>12/31/2010</stp>
        <stp>1</stp>
        <tr r="H1425" s="1"/>
      </tp>
      <tp>
        <v>1071253750.41</v>
        <stp/>
        <stp>EM_S_STM07_IS</stp>
        <stp>4</stp>
        <stp>300138.SZ</stp>
        <stp>9</stp>
        <stp>12/31/2011</stp>
        <stp>1</stp>
        <tr r="I1434" s="1"/>
      </tp>
      <tp>
        <v>236082428.31</v>
        <stp/>
        <stp>EM_S_STM07_IS</stp>
        <stp>4</stp>
        <stp>300139.SZ</stp>
        <stp>9</stp>
        <stp>12/31/2010</stp>
        <stp>1</stp>
        <tr r="H1435" s="1"/>
      </tp>
      <tp>
        <v>277601529.49000001</v>
        <stp/>
        <stp>EM_S_STM07_IS</stp>
        <stp>4</stp>
        <stp>300148.SZ</stp>
        <stp>9</stp>
        <stp>12/31/2011</stp>
        <stp>1</stp>
        <tr r="I1444" s="1"/>
      </tp>
      <tp>
        <v>123809674.72</v>
        <stp/>
        <stp>EM_S_STM07_IS</stp>
        <stp>4</stp>
        <stp>300149.SZ</stp>
        <stp>9</stp>
        <stp>12/31/2010</stp>
        <stp>1</stp>
        <tr r="H1445" s="1"/>
      </tp>
      <tp>
        <v>1281376857.3199999</v>
        <stp/>
        <stp>EM_S_STM07_IS</stp>
        <stp>4</stp>
        <stp>300158.SZ</stp>
        <stp>9</stp>
        <stp>12/31/2011</stp>
        <stp>1</stp>
        <tr r="I1454" s="1"/>
      </tp>
      <tp>
        <v>253181853.93000001</v>
        <stp/>
        <stp>EM_S_STM07_IS</stp>
        <stp>4</stp>
        <stp>300159.SZ</stp>
        <stp>9</stp>
        <stp>12/31/2010</stp>
        <stp>1</stp>
        <tr r="H1455" s="1"/>
      </tp>
      <tp>
        <v>4704883647.6999998</v>
        <stp/>
        <stp>EM_S_STM07_IS</stp>
        <stp>4</stp>
        <stp>000158.SZ</stp>
        <stp>9</stp>
        <stp>12/31/2011</stp>
        <stp>1</stp>
        <tr r="I75" s="1"/>
      </tp>
      <tp>
        <v>746934526.03999996</v>
        <stp/>
        <stp>EM_S_STM07_IS</stp>
        <stp>4</stp>
        <stp>000159.SZ</stp>
        <stp>9</stp>
        <stp>12/31/2010</stp>
        <stp>1</stp>
        <tr r="H76" s="1"/>
      </tp>
      <tp>
        <v>694826688.38</v>
        <stp/>
        <stp>EM_S_STM07_IS</stp>
        <stp>4</stp>
        <stp>300168.SZ</stp>
        <stp>9</stp>
        <stp>12/31/2011</stp>
        <stp>1</stp>
        <tr r="I1464" s="1"/>
      </tp>
      <tp>
        <v>351033201.39999998</v>
        <stp/>
        <stp>EM_S_STM07_IS</stp>
        <stp>4</stp>
        <stp>300169.SZ</stp>
        <stp>9</stp>
        <stp>12/31/2010</stp>
        <stp>1</stp>
        <tr r="H1465" s="1"/>
      </tp>
      <tp>
        <v>180753584.78999999</v>
        <stp/>
        <stp>EM_S_STM07_IS</stp>
        <stp>4</stp>
        <stp>300178.SZ</stp>
        <stp>9</stp>
        <stp>12/31/2011</stp>
        <stp>1</stp>
        <tr r="I1474" s="1"/>
      </tp>
      <tp>
        <v>111675739.78</v>
        <stp/>
        <stp>EM_S_STM07_IS</stp>
        <stp>4</stp>
        <stp>300179.SZ</stp>
        <stp>9</stp>
        <stp>12/31/2010</stp>
        <stp>1</stp>
        <tr r="H1475" s="1"/>
      </tp>
      <tp>
        <v>268515584.75</v>
        <stp/>
        <stp>EM_S_STM07_IS</stp>
        <stp>4</stp>
        <stp>300188.SZ</stp>
        <stp>9</stp>
        <stp>12/31/2011</stp>
        <stp>1</stp>
        <tr r="I1483" s="1"/>
      </tp>
      <tp>
        <v>395032046.98000002</v>
        <stp/>
        <stp>EM_S_STM07_IS</stp>
        <stp>4</stp>
        <stp>300189.SZ</stp>
        <stp>9</stp>
        <stp>12/31/2010</stp>
        <stp>1</stp>
        <tr r="H1484" s="1"/>
      </tp>
      <tp>
        <v>275411010.75</v>
        <stp/>
        <stp>EM_S_STM07_IS</stp>
        <stp>4</stp>
        <stp>300198.SZ</stp>
        <stp>9</stp>
        <stp>12/31/2011</stp>
        <stp>1</stp>
        <tr r="I1493" s="1"/>
      </tp>
      <tp>
        <v>121928511.31</v>
        <stp/>
        <stp>EM_S_STM07_IS</stp>
        <stp>4</stp>
        <stp>300199.SZ</stp>
        <stp>9</stp>
        <stp>12/31/2010</stp>
        <stp>1</stp>
        <tr r="H1494" s="1"/>
      </tp>
      <tp>
        <v>1522455466.46</v>
        <stp/>
        <stp>EM_S_STM07_IS</stp>
        <stp>4</stp>
        <stp>600178.SH</stp>
        <stp>9</stp>
        <stp>12/31/2011</stp>
        <stp>1</stp>
        <tr r="I2026" s="1"/>
      </tp>
      <tp>
        <v>1574764180.8800001</v>
        <stp/>
        <stp>EM_S_STM07_IS</stp>
        <stp>4</stp>
        <stp>600179.SH</stp>
        <stp>9</stp>
        <stp>12/31/2010</stp>
        <stp>1</stp>
        <tr r="H2027" s="1"/>
      </tp>
      <tp>
        <v>277253601.56</v>
        <stp/>
        <stp>EM_S_STM07_IS</stp>
        <stp>4</stp>
        <stp>600168.SH</stp>
        <stp>9</stp>
        <stp>12/31/2011</stp>
        <stp>1</stp>
        <tr r="I2017" s="1"/>
      </tp>
      <tp>
        <v>9653736002.5699997</v>
        <stp/>
        <stp>EM_S_STM07_IS</stp>
        <stp>4</stp>
        <stp>600169.SH</stp>
        <stp>9</stp>
        <stp>12/31/2010</stp>
        <stp>1</stp>
        <tr r="H2018" s="1"/>
      </tp>
      <tp>
        <v>1506845184.76</v>
        <stp/>
        <stp>EM_S_STM07_IS</stp>
        <stp>4</stp>
        <stp>600158.SH</stp>
        <stp>9</stp>
        <stp>12/31/2011</stp>
        <stp>1</stp>
        <tr r="I2008" s="1"/>
      </tp>
      <tp>
        <v>824470738.37</v>
        <stp/>
        <stp>EM_S_STM07_IS</stp>
        <stp>4</stp>
        <stp>600159.SH</stp>
        <stp>9</stp>
        <stp>12/31/2010</stp>
        <stp>1</stp>
        <tr r="H2009" s="1"/>
      </tp>
      <tp>
        <v>750952444.80999994</v>
        <stp/>
        <stp>EM_S_STM07_IS</stp>
        <stp>4</stp>
        <stp>600148.SH</stp>
        <stp>9</stp>
        <stp>12/31/2011</stp>
        <stp>1</stp>
        <tr r="I1999" s="1"/>
      </tp>
      <tp>
        <v>6000000</v>
        <stp/>
        <stp>EM_S_STM07_IS</stp>
        <stp>4</stp>
        <stp>600149.SH</stp>
        <stp>9</stp>
        <stp>12/31/2010</stp>
        <stp>1</stp>
        <tr r="H2000" s="1"/>
      </tp>
      <tp>
        <v>8421248949.3699999</v>
        <stp/>
        <stp>EM_S_STM07_IS</stp>
        <stp>4</stp>
        <stp>600138.SH</stp>
        <stp>9</stp>
        <stp>12/31/2011</stp>
        <stp>1</stp>
        <tr r="I1993" s="1"/>
      </tp>
      <tp>
        <v>211684062.33000001</v>
        <stp/>
        <stp>EM_S_STM07_IS</stp>
        <stp>4</stp>
        <stp>600139.SH</stp>
        <stp>9</stp>
        <stp>12/31/2010</stp>
        <stp>1</stp>
        <tr r="H1994" s="1"/>
      </tp>
      <tp>
        <v>3292341676.21</v>
        <stp/>
        <stp>EM_S_STM07_IS</stp>
        <stp>4</stp>
        <stp>600128.SH</stp>
        <stp>9</stp>
        <stp>12/31/2011</stp>
        <stp>1</stp>
        <tr r="I1984" s="1"/>
      </tp>
      <tp>
        <v>5985619824.54</v>
        <stp/>
        <stp>EM_S_STM07_IS</stp>
        <stp>4</stp>
        <stp>600129.SH</stp>
        <stp>9</stp>
        <stp>12/31/2010</stp>
        <stp>1</stp>
        <tr r="H1985" s="1"/>
      </tp>
      <tp>
        <v>3611261072.4200001</v>
        <stp/>
        <stp>EM_S_STM07_IS</stp>
        <stp>4</stp>
        <stp>600118.SH</stp>
        <stp>9</stp>
        <stp>12/31/2011</stp>
        <stp>1</stp>
        <tr r="I1975" s="1"/>
      </tp>
      <tp>
        <v>1533669590.72</v>
        <stp/>
        <stp>EM_S_STM07_IS</stp>
        <stp>4</stp>
        <stp>600119.SH</stp>
        <stp>9</stp>
        <stp>12/31/2010</stp>
        <stp>1</stp>
        <tr r="H1976" s="1"/>
      </tp>
      <tp>
        <v>1470215171.48</v>
        <stp/>
        <stp>EM_S_STM07_IS</stp>
        <stp>4</stp>
        <stp>600108.SH</stp>
        <stp>9</stp>
        <stp>12/31/2011</stp>
        <stp>1</stp>
        <tr r="I1965" s="1"/>
      </tp>
      <tp>
        <v>1644555699.8099999</v>
        <stp/>
        <stp>EM_S_STM07_IS</stp>
        <stp>4</stp>
        <stp>600109.SH</stp>
        <stp>9</stp>
        <stp>12/31/2010</stp>
        <stp>1</stp>
        <tr r="H1966" s="1"/>
      </tp>
      <tp>
        <v>4519076736.9399996</v>
        <stp/>
        <stp>EM_S_STM07_IS</stp>
        <stp>4</stp>
        <stp>600198.SH</stp>
        <stp>9</stp>
        <stp>12/31/2011</stp>
        <stp>1</stp>
        <tr r="I2044" s="1"/>
      </tp>
      <tp>
        <v>1379929211.8</v>
        <stp/>
        <stp>EM_S_STM07_IS</stp>
        <stp>4</stp>
        <stp>600199.SH</stp>
        <stp>9</stp>
        <stp>12/31/2010</stp>
        <stp>1</stp>
        <tr r="H2045" s="1"/>
      </tp>
      <tp>
        <v>48768344872</v>
        <stp/>
        <stp>EM_S_STM07_IS</stp>
        <stp>4</stp>
        <stp>600188.SH</stp>
        <stp>9</stp>
        <stp>12/31/2011</stp>
        <stp>1</stp>
        <tr r="I2035" s="1"/>
      </tp>
      <tp>
        <v>1410672250.25</v>
        <stp/>
        <stp>EM_S_STM07_IS</stp>
        <stp>4</stp>
        <stp>600189.SH</stp>
        <stp>9</stp>
        <stp>12/31/2010</stp>
        <stp>1</stp>
        <tr r="H2036" s="1"/>
      </tp>
      <tp>
        <v>222423508.16999999</v>
        <stp/>
        <stp>EM_S_STM07_IS</stp>
        <stp>4</stp>
        <stp>300208.SZ</stp>
        <stp>9</stp>
        <stp>12/31/2011</stp>
        <stp>1</stp>
        <tr r="I1503" s="1"/>
      </tp>
      <tp>
        <v>142642164.83000001</v>
        <stp/>
        <stp>EM_S_STM07_IS</stp>
        <stp>4</stp>
        <stp>300209.SZ</stp>
        <stp>9</stp>
        <stp>12/31/2010</stp>
        <stp>1</stp>
        <tr r="H1504" s="1"/>
      </tp>
      <tp>
        <v>991285534.79999995</v>
        <stp/>
        <stp>EM_S_STM07_IS</stp>
        <stp>4</stp>
        <stp>300218.SZ</stp>
        <stp>9</stp>
        <stp>12/31/2011</stp>
        <stp>1</stp>
        <tr r="I1513" s="1"/>
      </tp>
      <tp>
        <v>437506293.35000002</v>
        <stp/>
        <stp>EM_S_STM07_IS</stp>
        <stp>4</stp>
        <stp>300219.SZ</stp>
        <stp>9</stp>
        <stp>12/31/2010</stp>
        <stp>1</stp>
        <tr r="H1514" s="1"/>
      </tp>
      <tp>
        <v>804372312.45000005</v>
        <stp/>
        <stp>EM_S_STM07_IS</stp>
        <stp>4</stp>
        <stp>300228.SZ</stp>
        <stp>9</stp>
        <stp>12/31/2011</stp>
        <stp>1</stp>
        <tr r="I1523" s="1"/>
      </tp>
      <tp>
        <v>147656416.11000001</v>
        <stp/>
        <stp>EM_S_STM07_IS</stp>
        <stp>4</stp>
        <stp>300229.SZ</stp>
        <stp>9</stp>
        <stp>12/31/2010</stp>
        <stp>1</stp>
        <tr r="H1524" s="1"/>
      </tp>
      <tp>
        <v>128510115.89</v>
        <stp/>
        <stp>EM_S_STM07_IS</stp>
        <stp>4</stp>
        <stp>300238.SZ</stp>
        <stp>9</stp>
        <stp>12/31/2011</stp>
        <stp>1</stp>
        <tr r="I1533" s="1"/>
      </tp>
      <tp>
        <v>192366900.59</v>
        <stp/>
        <stp>EM_S_STM07_IS</stp>
        <stp>4</stp>
        <stp>300239.SZ</stp>
        <stp>9</stp>
        <stp>12/31/2010</stp>
        <stp>1</stp>
        <tr r="H1534" s="1"/>
      </tp>
      <tp>
        <v>184266436.97999999</v>
        <stp/>
        <stp>EM_S_STM07_IS</stp>
        <stp>4</stp>
        <stp>300248.SZ</stp>
        <stp>9</stp>
        <stp>12/31/2011</stp>
        <stp>1</stp>
        <tr r="I1543" s="1"/>
      </tp>
      <tp>
        <v>180466753.72</v>
        <stp/>
        <stp>EM_S_STM07_IS</stp>
        <stp>4</stp>
        <stp>300249.SZ</stp>
        <stp>9</stp>
        <stp>12/31/2010</stp>
        <stp>1</stp>
        <tr r="H1544" s="1"/>
      </tp>
      <tp>
        <v>383103572.69999999</v>
        <stp/>
        <stp>EM_S_STM07_IS</stp>
        <stp>4</stp>
        <stp>300258.SZ</stp>
        <stp>9</stp>
        <stp>12/31/2011</stp>
        <stp>1</stp>
        <tr r="I1553" s="1"/>
      </tp>
      <tp>
        <v>167225612.06999999</v>
        <stp/>
        <stp>EM_S_STM07_IS</stp>
        <stp>4</stp>
        <stp>300259.SZ</stp>
        <stp>9</stp>
        <stp>12/31/2010</stp>
        <stp>1</stp>
        <tr r="H1554" s="1"/>
      </tp>
      <tp>
        <v>553239972.71000004</v>
        <stp/>
        <stp>EM_S_STM07_IS</stp>
        <stp>4</stp>
        <stp>300268.SZ</stp>
        <stp>9</stp>
        <stp>12/31/2011</stp>
        <stp>1</stp>
        <tr r="I1563" s="1"/>
      </tp>
      <tp>
        <v>349930408.79000002</v>
        <stp/>
        <stp>EM_S_STM07_IS</stp>
        <stp>4</stp>
        <stp>300269.SZ</stp>
        <stp>9</stp>
        <stp>12/31/2010</stp>
        <stp>1</stp>
        <tr r="H1564" s="1"/>
      </tp>
      <tp>
        <v>343809917.39999998</v>
        <stp/>
        <stp>EM_S_STM07_IS</stp>
        <stp>4</stp>
        <stp>300278.SZ</stp>
        <stp>9</stp>
        <stp>12/31/2011</stp>
        <stp>1</stp>
        <tr r="I1573" s="1"/>
      </tp>
      <tp>
        <v>278797701.06999999</v>
        <stp/>
        <stp>EM_S_STM07_IS</stp>
        <stp>4</stp>
        <stp>300279.SZ</stp>
        <stp>9</stp>
        <stp>12/31/2010</stp>
        <stp>1</stp>
        <tr r="H1574" s="1"/>
      </tp>
      <tp>
        <v>112181641.23</v>
        <stp/>
        <stp>EM_S_STM07_IS</stp>
        <stp>4</stp>
        <stp>300288.SZ</stp>
        <stp>9</stp>
        <stp>12/31/2011</stp>
        <stp>1</stp>
        <tr r="I1583" s="1"/>
      </tp>
      <tp>
        <v>185624994.58000001</v>
        <stp/>
        <stp>EM_S_STM07_IS</stp>
        <stp>4</stp>
        <stp>300289.SZ</stp>
        <stp>9</stp>
        <stp>12/31/2010</stp>
        <stp>1</stp>
        <tr r="H1584" s="1"/>
      </tp>
      <tp>
        <v>209473957.43000001</v>
        <stp/>
        <stp>EM_S_STM07_IS</stp>
        <stp>4</stp>
        <stp>300298.SZ</stp>
        <stp>9</stp>
        <stp>12/31/2011</stp>
        <stp>1</stp>
        <tr r="I1593" s="1"/>
      </tp>
      <tp>
        <v>103375682.47</v>
        <stp/>
        <stp>EM_S_STM07_IS</stp>
        <stp>4</stp>
        <stp>300299.SZ</stp>
        <stp>9</stp>
        <stp>12/31/2010</stp>
        <stp>1</stp>
        <tr r="H1594" s="1"/>
      </tp>
      <tp>
        <v>15654607000.35</v>
        <stp/>
        <stp>EM_S_STM07_IS</stp>
        <stp>4</stp>
        <stp>600278.SH</stp>
        <stp>9</stp>
        <stp>12/31/2011</stp>
        <stp>1</stp>
        <tr r="I2113" s="1"/>
      </tp>
      <tp>
        <v>1120266825.8299999</v>
        <stp/>
        <stp>EM_S_STM07_IS</stp>
        <stp>4</stp>
        <stp>600279.SH</stp>
        <stp>9</stp>
        <stp>12/31/2010</stp>
        <stp>1</stp>
        <tr r="H2114" s="1"/>
      </tp>
      <tp>
        <v>3204148957.1500001</v>
        <stp/>
        <stp>EM_S_STM07_IS</stp>
        <stp>4</stp>
        <stp>600268.SH</stp>
        <stp>9</stp>
        <stp>12/31/2011</stp>
        <stp>1</stp>
        <tr r="I2104" s="1"/>
      </tp>
      <tp>
        <v>3977615687.73</v>
        <stp/>
        <stp>EM_S_STM07_IS</stp>
        <stp>4</stp>
        <stp>600269.SH</stp>
        <stp>9</stp>
        <stp>12/31/2010</stp>
        <stp>1</stp>
        <tr r="H2105" s="1"/>
      </tp>
      <tp>
        <v>2540379023.4099998</v>
        <stp/>
        <stp>EM_S_STM07_IS</stp>
        <stp>4</stp>
        <stp>600258.SH</stp>
        <stp>9</stp>
        <stp>12/31/2011</stp>
        <stp>1</stp>
        <tr r="I2096" s="1"/>
      </tp>
      <tp>
        <v>1119684695.75</v>
        <stp/>
        <stp>EM_S_STM07_IS</stp>
        <stp>4</stp>
        <stp>600259.SH</stp>
        <stp>9</stp>
        <stp>12/31/2010</stp>
        <stp>1</stp>
        <tr r="H2097" s="1"/>
      </tp>
      <tp>
        <v>4225192208</v>
        <stp/>
        <stp>EM_S_STM07_IS</stp>
        <stp>4</stp>
        <stp>600248.SH</stp>
        <stp>9</stp>
        <stp>12/31/2011</stp>
        <stp>1</stp>
        <tr r="I2088" s="1"/>
      </tp>
      <tp>
        <v>936393649.73000002</v>
        <stp/>
        <stp>EM_S_STM07_IS</stp>
        <stp>4</stp>
        <stp>600249.SH</stp>
        <stp>9</stp>
        <stp>12/31/2010</stp>
        <stp>1</stp>
        <tr r="H2089" s="1"/>
      </tp>
      <tp>
        <v>1527140183.8900001</v>
        <stp/>
        <stp>EM_S_STM07_IS</stp>
        <stp>4</stp>
        <stp>600238.SH</stp>
        <stp>9</stp>
        <stp>12/31/2011</stp>
        <stp>1</stp>
        <tr r="I2080" s="1"/>
      </tp>
      <tp>
        <v>327453135.94</v>
        <stp/>
        <stp>EM_S_STM07_IS</stp>
        <stp>4</stp>
        <stp>600239.SH</stp>
        <stp>9</stp>
        <stp>12/31/2010</stp>
        <stp>1</stp>
        <tr r="H2081" s="1"/>
      </tp>
      <tp>
        <v>974392591.34000003</v>
        <stp/>
        <stp>EM_S_STM07_IS</stp>
        <stp>4</stp>
        <stp>600228.SH</stp>
        <stp>9</stp>
        <stp>12/31/2011</stp>
        <stp>1</stp>
        <tr r="I2070" s="1"/>
      </tp>
      <tp>
        <v>2168575630.9499998</v>
        <stp/>
        <stp>EM_S_STM07_IS</stp>
        <stp>4</stp>
        <stp>600229.SH</stp>
        <stp>9</stp>
        <stp>12/31/2010</stp>
        <stp>1</stp>
        <tr r="H2071" s="1"/>
      </tp>
      <tp>
        <v>2493492819.1599998</v>
        <stp/>
        <stp>EM_S_STM07_IS</stp>
        <stp>4</stp>
        <stp>600218.SH</stp>
        <stp>9</stp>
        <stp>12/31/2011</stp>
        <stp>1</stp>
        <tr r="I2061" s="1"/>
      </tp>
      <tp>
        <v>9174136809.7600002</v>
        <stp/>
        <stp>EM_S_STM07_IS</stp>
        <stp>4</stp>
        <stp>600219.SH</stp>
        <stp>9</stp>
        <stp>12/31/2010</stp>
        <stp>1</stp>
        <tr r="H2062" s="1"/>
      </tp>
      <tp>
        <v>6688298540.0500002</v>
        <stp/>
        <stp>EM_S_STM07_IS</stp>
        <stp>4</stp>
        <stp>600208.SH</stp>
        <stp>9</stp>
        <stp>12/31/2011</stp>
        <stp>1</stp>
        <tr r="I2052" s="1"/>
      </tp>
      <tp>
        <v>196010102.78</v>
        <stp/>
        <stp>EM_S_STM07_IS</stp>
        <stp>4</stp>
        <stp>600209.SH</stp>
        <stp>9</stp>
        <stp>12/31/2010</stp>
        <stp>1</stp>
        <tr r="H2053" s="1"/>
      </tp>
      <tp>
        <v>2505784874.3200002</v>
        <stp/>
        <stp>EM_S_STM07_IS</stp>
        <stp>4</stp>
        <stp>600298.SH</stp>
        <stp>9</stp>
        <stp>12/31/2011</stp>
        <stp>1</stp>
        <tr r="I2130" s="1"/>
      </tp>
      <tp>
        <v>9676485635.0799999</v>
        <stp/>
        <stp>EM_S_STM07_IS</stp>
        <stp>4</stp>
        <stp>600299.SH</stp>
        <stp>9</stp>
        <stp>12/31/2010</stp>
        <stp>1</stp>
        <tr r="H2131" s="1"/>
      </tp>
      <tp>
        <v>4084484815.5799999</v>
        <stp/>
        <stp>EM_S_STM07_IS</stp>
        <stp>4</stp>
        <stp>600288.SH</stp>
        <stp>9</stp>
        <stp>12/31/2011</stp>
        <stp>1</stp>
        <tr r="I2122" s="1"/>
      </tp>
      <tp>
        <v>1073181295.99</v>
        <stp/>
        <stp>EM_S_STM07_IS</stp>
        <stp>4</stp>
        <stp>600289.SH</stp>
        <stp>9</stp>
        <stp>12/31/2010</stp>
        <stp>1</stp>
        <tr r="H2123" s="1"/>
      </tp>
      <tp>
        <v>60019265103.580002</v>
        <stp/>
        <stp>EM_S_STM07_IS</stp>
        <stp>4</stp>
        <stp>000338.SZ</stp>
        <stp>9</stp>
        <stp>12/31/2011</stp>
        <stp>1</stp>
        <tr r="I80" s="1"/>
      </tp>
      <tp>
        <v>162079174.21000001</v>
        <stp/>
        <stp>EM_S_STM07_IS</stp>
        <stp>4</stp>
        <stp>300308.SZ</stp>
        <stp>9</stp>
        <stp>12/31/2011</stp>
        <stp>1</stp>
        <tr r="I1603" s="1"/>
      </tp>
      <tp>
        <v>105526019.48</v>
        <stp/>
        <stp>EM_S_STM07_IS</stp>
        <stp>4</stp>
        <stp>300309.SZ</stp>
        <stp>9</stp>
        <stp>12/31/2010</stp>
        <stp>1</stp>
        <tr r="H1604" s="1"/>
      </tp>
      <tp>
        <v>98121947.849999994</v>
        <stp/>
        <stp>EM_S_STM07_IS</stp>
        <stp>4</stp>
        <stp>300318.SZ</stp>
        <stp>9</stp>
        <stp>12/31/2011</stp>
        <stp>1</stp>
        <tr r="I1613" s="1"/>
      </tp>
      <tp>
        <v>106850343.81</v>
        <stp/>
        <stp>EM_S_STM07_IS</stp>
        <stp>4</stp>
        <stp>300319.SZ</stp>
        <stp>9</stp>
        <stp>12/31/2010</stp>
        <stp>1</stp>
        <tr r="H1614" s="1"/>
      </tp>
      <tp>
        <v>321953346.39999998</v>
        <stp/>
        <stp>EM_S_STM07_IS</stp>
        <stp>4</stp>
        <stp>300328.SZ</stp>
        <stp>9</stp>
        <stp>12/31/2011</stp>
        <stp>1</stp>
        <tr r="I1623" s="1"/>
      </tp>
      <tp>
        <v>266374199.56</v>
        <stp/>
        <stp>EM_S_STM07_IS</stp>
        <stp>4</stp>
        <stp>300329.SZ</stp>
        <stp>9</stp>
        <stp>12/31/2010</stp>
        <stp>1</stp>
        <tr r="H1624" s="1"/>
      </tp>
      <tp>
        <v>270414958.79000002</v>
        <stp/>
        <stp>EM_S_STM07_IS</stp>
        <stp>4</stp>
        <stp>300338.SZ</stp>
        <stp>9</stp>
        <stp>12/31/2011</stp>
        <stp>1</stp>
        <tr r="I1633" s="1"/>
      </tp>
      <tp>
        <v>145495245.27000001</v>
        <stp/>
        <stp>EM_S_STM07_IS</stp>
        <stp>4</stp>
        <stp>300339.SZ</stp>
        <stp>9</stp>
        <stp>12/31/2010</stp>
        <stp>1</stp>
        <tr r="H1634" s="1"/>
      </tp>
      <tp>
        <v>142734571.56</v>
        <stp/>
        <stp>EM_S_STM07_IS</stp>
        <stp>4</stp>
        <stp>300348.SZ</stp>
        <stp>9</stp>
        <stp>12/31/2011</stp>
        <stp>1</stp>
        <tr r="I1643" s="1"/>
      </tp>
      <tp>
        <v>150906691.86000001</v>
        <stp/>
        <stp>EM_S_STM07_IS</stp>
        <stp>4</stp>
        <stp>300349.SZ</stp>
        <stp>9</stp>
        <stp>12/31/2010</stp>
        <stp>1</stp>
        <tr r="H1644" s="1"/>
      </tp>
      <tp>
        <v>404544817.94</v>
        <stp/>
        <stp>EM_S_STM07_IS</stp>
        <stp>4</stp>
        <stp>300358.SZ</stp>
        <stp>9</stp>
        <stp>12/31/2011</stp>
        <stp>1</stp>
        <tr r="I1653" s="1"/>
      </tp>
      <tp>
        <v>100266349.58</v>
        <stp/>
        <stp>EM_S_STM07_IS</stp>
        <stp>4</stp>
        <stp>300359.SZ</stp>
        <stp>9</stp>
        <stp>12/31/2010</stp>
        <stp>1</stp>
        <tr r="H1654" s="1"/>
      </tp>
      <tp>
        <v>163905966.33000001</v>
        <stp/>
        <stp>EM_S_STM07_IS</stp>
        <stp>4</stp>
        <stp>300368.SZ</stp>
        <stp>9</stp>
        <stp>12/31/2011</stp>
        <stp>1</stp>
        <tr r="I1662" s="1"/>
      </tp>
      <tp>
        <v>296495545.95999998</v>
        <stp/>
        <stp>EM_S_STM07_IS</stp>
        <stp>4</stp>
        <stp>300369.SZ</stp>
        <stp>9</stp>
        <stp>12/31/2010</stp>
        <stp>1</stp>
        <tr r="H1663" s="1"/>
      </tp>
      <tp>
        <v>958790213.67999995</v>
        <stp/>
        <stp>EM_S_STM07_IS</stp>
        <stp>4</stp>
        <stp>300378.SZ</stp>
        <stp>9</stp>
        <stp>12/31/2011</stp>
        <stp>1</stp>
        <tr r="I1672" s="1"/>
      </tp>
      <tp>
        <v>78481813.939999998</v>
        <stp/>
        <stp>EM_S_STM07_IS</stp>
        <stp>4</stp>
        <stp>300379.SZ</stp>
        <stp>9</stp>
        <stp>12/31/2010</stp>
        <stp>1</stp>
        <tr r="H1673" s="1"/>
      </tp>
      <tp>
        <v>462839748.74000001</v>
        <stp/>
        <stp>EM_S_STM07_IS</stp>
        <stp>4</stp>
        <stp>300388.SZ</stp>
        <stp>9</stp>
        <stp>12/31/2011</stp>
        <stp>1</stp>
        <tr r="I1682" s="1"/>
      </tp>
      <tp>
        <v>264557818.06999999</v>
        <stp/>
        <stp>EM_S_STM07_IS</stp>
        <stp>4</stp>
        <stp>300389.SZ</stp>
        <stp>9</stp>
        <stp>12/31/2010</stp>
        <stp>1</stp>
        <tr r="H1683" s="1"/>
      </tp>
      <tp>
        <v>203670793.97</v>
        <stp/>
        <stp>EM_S_STM07_IS</stp>
        <stp>4</stp>
        <stp>300398.SZ</stp>
        <stp>9</stp>
        <stp>12/31/2011</stp>
        <stp>1</stp>
        <tr r="I1692" s="1"/>
      </tp>
      <tp>
        <v>112650170.03</v>
        <stp/>
        <stp>EM_S_STM07_IS</stp>
        <stp>4</stp>
        <stp>300399.SZ</stp>
        <stp>9</stp>
        <stp>12/31/2010</stp>
        <stp>1</stp>
        <tr r="H1693" s="1"/>
      </tp>
      <tp>
        <v>615304171.5</v>
        <stp/>
        <stp>EM_S_STM07_IS</stp>
        <stp>4</stp>
        <stp>600378.SH</stp>
        <stp>9</stp>
        <stp>12/31/2011</stp>
        <stp>1</stp>
        <tr r="I2198" s="1"/>
      </tp>
      <tp>
        <v>592451115.71000004</v>
        <stp/>
        <stp>EM_S_STM07_IS</stp>
        <stp>4</stp>
        <stp>600379.SH</stp>
        <stp>9</stp>
        <stp>12/31/2010</stp>
        <stp>1</stp>
        <tr r="H2199" s="1"/>
      </tp>
      <tp>
        <v>2301723556.1599998</v>
        <stp/>
        <stp>EM_S_STM07_IS</stp>
        <stp>4</stp>
        <stp>600368.SH</stp>
        <stp>9</stp>
        <stp>12/31/2011</stp>
        <stp>1</stp>
        <tr r="I2189" s="1"/>
      </tp>
      <tp>
        <v>1936470765.1199999</v>
        <stp/>
        <stp>EM_S_STM07_IS</stp>
        <stp>4</stp>
        <stp>600369.SH</stp>
        <stp>9</stp>
        <stp>12/31/2010</stp>
        <stp>1</stp>
        <tr r="H2190" s="1"/>
      </tp>
      <tp>
        <v>150542216.53999999</v>
        <stp/>
        <stp>EM_S_STM07_IS</stp>
        <stp>4</stp>
        <stp>600358.SH</stp>
        <stp>9</stp>
        <stp>12/31/2011</stp>
        <stp>1</stp>
        <tr r="I2180" s="1"/>
      </tp>
      <tp>
        <v>1932094956.95</v>
        <stp/>
        <stp>EM_S_STM07_IS</stp>
        <stp>4</stp>
        <stp>600359.SH</stp>
        <stp>9</stp>
        <stp>12/31/2010</stp>
        <stp>1</stp>
        <tr r="H2181" s="1"/>
      </tp>
      <tp>
        <v>50720077222.019997</v>
        <stp/>
        <stp>EM_S_STM07_IS</stp>
        <stp>4</stp>
        <stp>600348.SH</stp>
        <stp>9</stp>
        <stp>12/31/2011</stp>
        <stp>1</stp>
        <tr r="I2172" s="1"/>
      </tp>
      <tp>
        <v>680520240.53999996</v>
        <stp/>
        <stp>EM_S_STM07_IS</stp>
        <stp>4</stp>
        <stp>600338.SH</stp>
        <stp>9</stp>
        <stp>12/31/2011</stp>
        <stp>1</stp>
        <tr r="I2166" s="1"/>
      </tp>
      <tp>
        <v>2127921746.52</v>
        <stp/>
        <stp>EM_S_STM07_IS</stp>
        <stp>4</stp>
        <stp>600339.SH</stp>
        <stp>9</stp>
        <stp>12/31/2010</stp>
        <stp>1</stp>
        <tr r="H2167" s="1"/>
      </tp>
      <tp>
        <v>1657310136.96</v>
        <stp/>
        <stp>EM_S_STM07_IS</stp>
        <stp>4</stp>
        <stp>600328.SH</stp>
        <stp>9</stp>
        <stp>12/31/2011</stp>
        <stp>1</stp>
        <tr r="I2157" s="1"/>
      </tp>
      <tp>
        <v>3473471266.1999998</v>
        <stp/>
        <stp>EM_S_STM07_IS</stp>
        <stp>4</stp>
        <stp>600329.SH</stp>
        <stp>9</stp>
        <stp>12/31/2010</stp>
        <stp>1</stp>
        <tr r="H2158" s="1"/>
      </tp>
      <tp>
        <v>1391482299.6800001</v>
        <stp/>
        <stp>EM_S_STM07_IS</stp>
        <stp>4</stp>
        <stp>600318.SH</stp>
        <stp>9</stp>
        <stp>12/31/2011</stp>
        <stp>1</stp>
        <tr r="I2148" s="1"/>
      </tp>
      <tp>
        <v>2097844083.6199999</v>
        <stp/>
        <stp>EM_S_STM07_IS</stp>
        <stp>4</stp>
        <stp>600319.SH</stp>
        <stp>9</stp>
        <stp>12/31/2010</stp>
        <stp>1</stp>
        <tr r="H2149" s="1"/>
      </tp>
      <tp>
        <v>9608637716.5799999</v>
        <stp/>
        <stp>EM_S_STM07_IS</stp>
        <stp>4</stp>
        <stp>600308.SH</stp>
        <stp>9</stp>
        <stp>12/31/2011</stp>
        <stp>1</stp>
        <tr r="I2139" s="1"/>
      </tp>
      <tp>
        <v>9429776859.9500008</v>
        <stp/>
        <stp>EM_S_STM07_IS</stp>
        <stp>4</stp>
        <stp>600309.SH</stp>
        <stp>9</stp>
        <stp>12/31/2010</stp>
        <stp>1</stp>
        <tr r="H2140" s="1"/>
      </tp>
      <tp>
        <v>1394961936</v>
        <stp/>
        <stp>EM_S_STM07_IS</stp>
        <stp>4</stp>
        <stp>600398.SH</stp>
        <stp>9</stp>
        <stp>12/31/2011</stp>
        <stp>1</stp>
        <tr r="I2216" s="1"/>
      </tp>
      <tp>
        <v>5281593366.0100002</v>
        <stp/>
        <stp>EM_S_STM07_IS</stp>
        <stp>4</stp>
        <stp>600399.SH</stp>
        <stp>9</stp>
        <stp>12/31/2010</stp>
        <stp>1</stp>
        <tr r="H2217" s="1"/>
      </tp>
      <tp>
        <v>3515235387.5</v>
        <stp/>
        <stp>EM_S_STM07_IS</stp>
        <stp>4</stp>
        <stp>600388.SH</stp>
        <stp>9</stp>
        <stp>12/31/2011</stp>
        <stp>1</stp>
        <tr r="I2207" s="1"/>
      </tp>
      <tp>
        <v>1984290106.5599999</v>
        <stp/>
        <stp>EM_S_STM07_IS</stp>
        <stp>4</stp>
        <stp>600389.SH</stp>
        <stp>9</stp>
        <stp>12/31/2010</stp>
        <stp>1</stp>
        <tr r="H2208" s="1"/>
      </tp>
      <tp>
        <v>1638903518.74</v>
        <stp/>
        <stp>EM_S_STM07_IS</stp>
        <stp>4</stp>
        <stp>603878.SH</stp>
        <stp>9</stp>
        <stp>12/31/2011</stp>
        <stp>1</stp>
        <tr r="I3037" s="1"/>
      </tp>
      <tp>
        <v>1488078100</v>
        <stp/>
        <stp>EM_S_STM07_IS</stp>
        <stp>4</stp>
        <stp>603868.SH</stp>
        <stp>9</stp>
        <stp>12/31/2011</stp>
        <stp>1</stp>
        <tr r="I3034" s="1"/>
      </tp>
      <tp t="s">
        <v/>
        <stp/>
        <stp>EM_S_STM07_IS</stp>
        <stp>4</stp>
        <stp>603869.SH</stp>
        <stp>9</stp>
        <stp>12/31/2010</stp>
        <stp>1</stp>
        <tr r="H3035" s="1"/>
      </tp>
      <tp>
        <v>5871833250.8400002</v>
        <stp/>
        <stp>EM_S_STM07_IS</stp>
        <stp>4</stp>
        <stp>603858.SH</stp>
        <stp>9</stp>
        <stp>12/31/2011</stp>
        <stp>1</stp>
        <tr r="I3030" s="1"/>
      </tp>
      <tp t="s">
        <v/>
        <stp/>
        <stp>EM_S_STM07_IS</stp>
        <stp>4</stp>
        <stp>603859.SH</stp>
        <stp>9</stp>
        <stp>12/31/2010</stp>
        <stp>1</stp>
        <tr r="H3031" s="1"/>
      </tp>
      <tp>
        <v>435107597</v>
        <stp/>
        <stp>EM_S_STM07_IS</stp>
        <stp>4</stp>
        <stp>603838.SH</stp>
        <stp>9</stp>
        <stp>12/31/2011</stp>
        <stp>1</stp>
        <tr r="I3028" s="1"/>
      </tp>
      <tp>
        <v>972512200</v>
        <stp/>
        <stp>EM_S_STM07_IS</stp>
        <stp>4</stp>
        <stp>603828.SH</stp>
        <stp>9</stp>
        <stp>12/31/2011</stp>
        <stp>1</stp>
        <tr r="I3027" s="1"/>
      </tp>
      <tp>
        <v>907922556.88999999</v>
        <stp/>
        <stp>EM_S_STM07_IS</stp>
        <stp>4</stp>
        <stp>603818.SH</stp>
        <stp>9</stp>
        <stp>12/31/2011</stp>
        <stp>1</stp>
        <tr r="I3023" s="1"/>
      </tp>
      <tp t="s">
        <v/>
        <stp/>
        <stp>EM_S_STM07_IS</stp>
        <stp>4</stp>
        <stp>603819.SH</stp>
        <stp>9</stp>
        <stp>12/31/2010</stp>
        <stp>1</stp>
        <tr r="H3024" s="1"/>
      </tp>
      <tp>
        <v>499125678.06</v>
        <stp/>
        <stp>EM_S_STM07_IS</stp>
        <stp>4</stp>
        <stp>603808.SH</stp>
        <stp>9</stp>
        <stp>12/31/2011</stp>
        <stp>1</stp>
        <tr r="I3021" s="1"/>
      </tp>
      <tp>
        <v>384881132.91000003</v>
        <stp/>
        <stp>EM_S_STM07_IS</stp>
        <stp>4</stp>
        <stp>603898.SH</stp>
        <stp>9</stp>
        <stp>12/31/2011</stp>
        <stp>1</stp>
        <tr r="I3044" s="1"/>
      </tp>
      <tp t="s">
        <v/>
        <stp/>
        <stp>EM_S_STM07_IS</stp>
        <stp>4</stp>
        <stp>603899.SH</stp>
        <stp>9</stp>
        <stp>12/31/2010</stp>
        <stp>1</stp>
        <tr r="H3045" s="1"/>
      </tp>
      <tp>
        <v>277961600</v>
        <stp/>
        <stp>EM_S_STM07_IS</stp>
        <stp>4</stp>
        <stp>603888.SH</stp>
        <stp>9</stp>
        <stp>12/31/2011</stp>
        <stp>1</stp>
        <tr r="I3042" s="1"/>
      </tp>
      <tp t="s">
        <v/>
        <stp/>
        <stp>EM_S_STM07_IS</stp>
        <stp>4</stp>
        <stp>603889.SH</stp>
        <stp>9</stp>
        <stp>12/31/2010</stp>
        <stp>1</stp>
        <tr r="H3043" s="1"/>
      </tp>
      <tp t="s">
        <v/>
        <stp/>
        <stp>EM_S_STM07_IS</stp>
        <stp>4</stp>
        <stp>603979.SH</stp>
        <stp>9</stp>
        <stp>12/31/2010</stp>
        <stp>1</stp>
        <tr r="H3060" s="1"/>
      </tp>
      <tp>
        <v>1026335628.22</v>
        <stp/>
        <stp>EM_S_STM07_IS</stp>
        <stp>4</stp>
        <stp>603968.SH</stp>
        <stp>9</stp>
        <stp>12/31/2011</stp>
        <stp>1</stp>
        <tr r="I3057" s="1"/>
      </tp>
      <tp t="s">
        <v/>
        <stp/>
        <stp>EM_S_STM07_IS</stp>
        <stp>4</stp>
        <stp>603969.SH</stp>
        <stp>9</stp>
        <stp>12/31/2010</stp>
        <stp>1</stp>
        <tr r="H3058" s="1"/>
      </tp>
      <tp>
        <v>1760545884.4300001</v>
        <stp/>
        <stp>EM_S_STM07_IS</stp>
        <stp>4</stp>
        <stp>603958.SH</stp>
        <stp>9</stp>
        <stp>12/31/2011</stp>
        <stp>1</stp>
        <tr r="I3055" s="1"/>
      </tp>
      <tp t="s">
        <v/>
        <stp/>
        <stp>EM_S_STM07_IS</stp>
        <stp>4</stp>
        <stp>603959.SH</stp>
        <stp>9</stp>
        <stp>12/31/2010</stp>
        <stp>1</stp>
        <tr r="H3056" s="1"/>
      </tp>
      <tp t="s">
        <v/>
        <stp/>
        <stp>EM_S_STM07_IS</stp>
        <stp>4</stp>
        <stp>603939.SH</stp>
        <stp>9</stp>
        <stp>12/31/2010</stp>
        <stp>1</stp>
        <tr r="H3054" s="1"/>
      </tp>
      <tp>
        <v>943288400</v>
        <stp/>
        <stp>EM_S_STM07_IS</stp>
        <stp>4</stp>
        <stp>603928.SH</stp>
        <stp>9</stp>
        <stp>12/31/2011</stp>
        <stp>1</stp>
        <tr r="I3051" s="1"/>
      </tp>
      <tp t="s">
        <v/>
        <stp/>
        <stp>EM_S_STM07_IS</stp>
        <stp>4</stp>
        <stp>603929.SH</stp>
        <stp>9</stp>
        <stp>12/31/2010</stp>
        <stp>1</stp>
        <tr r="H3052" s="1"/>
      </tp>
      <tp>
        <v>556544893.90999997</v>
        <stp/>
        <stp>EM_S_STM07_IS</stp>
        <stp>4</stp>
        <stp>603918.SH</stp>
        <stp>9</stp>
        <stp>12/31/2011</stp>
        <stp>1</stp>
        <tr r="I3049" s="1"/>
      </tp>
      <tp t="s">
        <v/>
        <stp/>
        <stp>EM_S_STM07_IS</stp>
        <stp>4</stp>
        <stp>603919.SH</stp>
        <stp>9</stp>
        <stp>12/31/2010</stp>
        <stp>1</stp>
        <tr r="H3050" s="1"/>
      </tp>
      <tp t="s">
        <v/>
        <stp/>
        <stp>EM_S_STM07_IS</stp>
        <stp>4</stp>
        <stp>603909.SH</stp>
        <stp>9</stp>
        <stp>12/31/2010</stp>
        <stp>1</stp>
        <tr r="H3048" s="1"/>
      </tp>
      <tp>
        <v>262675477.37</v>
        <stp/>
        <stp>EM_S_STM07_IS</stp>
        <stp>4</stp>
        <stp>603998.SH</stp>
        <stp>9</stp>
        <stp>12/31/2011</stp>
        <stp>1</stp>
        <tr r="I3069" s="1"/>
      </tp>
      <tp t="s">
        <v/>
        <stp/>
        <stp>EM_S_STM07_IS</stp>
        <stp>4</stp>
        <stp>603999.SH</stp>
        <stp>9</stp>
        <stp>12/31/2010</stp>
        <stp>1</stp>
        <tr r="H3070" s="1"/>
      </tp>
      <tp>
        <v>391132148.29000002</v>
        <stp/>
        <stp>EM_S_STM07_IS</stp>
        <stp>4</stp>
        <stp>603988.SH</stp>
        <stp>9</stp>
        <stp>12/31/2011</stp>
        <stp>1</stp>
        <tr r="I3063" s="1"/>
      </tp>
      <tp>
        <v>827981617.30999994</v>
        <stp/>
        <stp>EM_S_STM07_IS</stp>
        <stp>4</stp>
        <stp>603989.SH</stp>
        <stp>9</stp>
        <stp>12/31/2010</stp>
        <stp>1</stp>
        <tr r="H3064" s="1"/>
      </tp>
      <tp t="s">
        <v/>
        <stp/>
        <stp>EM_S_STM07_IS</stp>
        <stp>4</stp>
        <stp>603579.SH</stp>
        <stp>9</stp>
        <stp>12/31/2010</stp>
        <stp>1</stp>
        <tr r="H2969" s="1"/>
      </tp>
      <tp>
        <v>278261420.69999999</v>
        <stp/>
        <stp>EM_S_STM07_IS</stp>
        <stp>4</stp>
        <stp>603568.SH</stp>
        <stp>9</stp>
        <stp>12/31/2011</stp>
        <stp>1</stp>
        <tr r="I2966" s="1"/>
      </tp>
      <tp t="s">
        <v/>
        <stp/>
        <stp>EM_S_STM07_IS</stp>
        <stp>4</stp>
        <stp>603569.SH</stp>
        <stp>9</stp>
        <stp>12/31/2010</stp>
        <stp>1</stp>
        <tr r="H2967" s="1"/>
      </tp>
      <tp>
        <v>397451392.37</v>
        <stp/>
        <stp>EM_S_STM07_IS</stp>
        <stp>4</stp>
        <stp>603558.SH</stp>
        <stp>9</stp>
        <stp>12/31/2011</stp>
        <stp>1</stp>
        <tr r="I2962" s="1"/>
      </tp>
      <tp t="s">
        <v/>
        <stp/>
        <stp>EM_S_STM07_IS</stp>
        <stp>4</stp>
        <stp>603559.SH</stp>
        <stp>9</stp>
        <stp>12/31/2010</stp>
        <stp>1</stp>
        <tr r="H2963" s="1"/>
      </tp>
      <tp>
        <v>261147321.99000001</v>
        <stp/>
        <stp>EM_S_STM07_IS</stp>
        <stp>4</stp>
        <stp>603528.SH</stp>
        <stp>9</stp>
        <stp>12/31/2011</stp>
        <stp>1</stp>
        <tr r="I2959" s="1"/>
      </tp>
      <tp>
        <v>505143495.67000002</v>
        <stp/>
        <stp>EM_S_STM07_IS</stp>
        <stp>4</stp>
        <stp>603518.SH</stp>
        <stp>9</stp>
        <stp>12/31/2011</stp>
        <stp>1</stp>
        <tr r="I2956" s="1"/>
      </tp>
      <tp t="s">
        <v/>
        <stp/>
        <stp>EM_S_STM07_IS</stp>
        <stp>4</stp>
        <stp>603519.SH</stp>
        <stp>9</stp>
        <stp>12/31/2010</stp>
        <stp>1</stp>
        <tr r="H2957" s="1"/>
      </tp>
      <tp>
        <v>300756537.74000001</v>
        <stp/>
        <stp>EM_S_STM07_IS</stp>
        <stp>4</stp>
        <stp>603508.SH</stp>
        <stp>9</stp>
        <stp>12/31/2011</stp>
        <stp>1</stp>
        <tr r="I2954" s="1"/>
      </tp>
      <tp>
        <v>764934709.34000003</v>
        <stp/>
        <stp>EM_S_STM07_IS</stp>
        <stp>4</stp>
        <stp>603598.SH</stp>
        <stp>9</stp>
        <stp>12/31/2011</stp>
        <stp>1</stp>
        <tr r="I2973" s="1"/>
      </tp>
      <tp>
        <v>892903547.75</v>
        <stp/>
        <stp>EM_S_STM07_IS</stp>
        <stp>4</stp>
        <stp>603599.SH</stp>
        <stp>9</stp>
        <stp>12/31/2010</stp>
        <stp>1</stp>
        <tr r="H2974" s="1"/>
      </tp>
      <tp>
        <v>577050967.48000002</v>
        <stp/>
        <stp>EM_S_STM07_IS</stp>
        <stp>4</stp>
        <stp>603588.SH</stp>
        <stp>9</stp>
        <stp>12/31/2011</stp>
        <stp>1</stp>
        <tr r="I2971" s="1"/>
      </tp>
      <tp t="s">
        <v/>
        <stp/>
        <stp>EM_S_STM07_IS</stp>
        <stp>4</stp>
        <stp>603589.SH</stp>
        <stp>9</stp>
        <stp>12/31/2010</stp>
        <stp>1</stp>
        <tr r="H2972" s="1"/>
      </tp>
      <tp>
        <v>552708341.70000005</v>
        <stp/>
        <stp>EM_S_STM07_IS</stp>
        <stp>4</stp>
        <stp>603678.SH</stp>
        <stp>9</stp>
        <stp>12/31/2011</stp>
        <stp>1</stp>
        <tr r="I2993" s="1"/>
      </tp>
      <tp>
        <v>448252770.76999998</v>
        <stp/>
        <stp>EM_S_STM07_IS</stp>
        <stp>4</stp>
        <stp>603668.SH</stp>
        <stp>9</stp>
        <stp>12/31/2011</stp>
        <stp>1</stp>
        <tr r="I2991" s="1"/>
      </tp>
      <tp t="s">
        <v/>
        <stp/>
        <stp>EM_S_STM07_IS</stp>
        <stp>4</stp>
        <stp>603669.SH</stp>
        <stp>9</stp>
        <stp>12/31/2010</stp>
        <stp>1</stp>
        <tr r="H2992" s="1"/>
      </tp>
      <tp>
        <v>211844562</v>
        <stp/>
        <stp>EM_S_STM07_IS</stp>
        <stp>4</stp>
        <stp>603658.SH</stp>
        <stp>9</stp>
        <stp>12/31/2011</stp>
        <stp>1</stp>
        <tr r="I2987" s="1"/>
      </tp>
      <tp t="s">
        <v/>
        <stp/>
        <stp>EM_S_STM07_IS</stp>
        <stp>4</stp>
        <stp>603639.SH</stp>
        <stp>9</stp>
        <stp>12/31/2010</stp>
        <stp>1</stp>
        <tr r="H2986" s="1"/>
      </tp>
      <tp>
        <v>390293600.48000002</v>
        <stp/>
        <stp>EM_S_STM07_IS</stp>
        <stp>4</stp>
        <stp>603628.SH</stp>
        <stp>9</stp>
        <stp>12/31/2011</stp>
        <stp>1</stp>
        <tr r="I2983" s="1"/>
      </tp>
      <tp>
        <v>2035906106.5899999</v>
        <stp/>
        <stp>EM_S_STM07_IS</stp>
        <stp>4</stp>
        <stp>603618.SH</stp>
        <stp>9</stp>
        <stp>12/31/2011</stp>
        <stp>1</stp>
        <tr r="I2982" s="1"/>
      </tp>
      <tp>
        <v>1054456049</v>
        <stp/>
        <stp>EM_S_STM07_IS</stp>
        <stp>4</stp>
        <stp>603608.SH</stp>
        <stp>9</stp>
        <stp>12/31/2011</stp>
        <stp>1</stp>
        <tr r="I2978" s="1"/>
      </tp>
      <tp>
        <v>5643423521.04</v>
        <stp/>
        <stp>EM_S_STM07_IS</stp>
        <stp>4</stp>
        <stp>603609.SH</stp>
        <stp>9</stp>
        <stp>12/31/2010</stp>
        <stp>1</stp>
        <tr r="H2979" s="1"/>
      </tp>
      <tp>
        <v>603778108.72000003</v>
        <stp/>
        <stp>EM_S_STM07_IS</stp>
        <stp>4</stp>
        <stp>603698.SH</stp>
        <stp>9</stp>
        <stp>12/31/2011</stp>
        <stp>1</stp>
        <tr r="I2999" s="1"/>
      </tp>
      <tp>
        <v>1104510349.28</v>
        <stp/>
        <stp>EM_S_STM07_IS</stp>
        <stp>4</stp>
        <stp>603699.SH</stp>
        <stp>9</stp>
        <stp>12/31/2010</stp>
        <stp>1</stp>
        <tr r="H3000" s="1"/>
      </tp>
      <tp>
        <v>405070827.25</v>
        <stp/>
        <stp>EM_S_STM07_IS</stp>
        <stp>4</stp>
        <stp>603688.SH</stp>
        <stp>9</stp>
        <stp>12/31/2011</stp>
        <stp>1</stp>
        <tr r="I2995" s="1"/>
      </tp>
      <tp t="s">
        <v/>
        <stp/>
        <stp>EM_S_STM07_IS</stp>
        <stp>4</stp>
        <stp>603689.SH</stp>
        <stp>9</stp>
        <stp>12/31/2010</stp>
        <stp>1</stp>
        <tr r="H2996" s="1"/>
      </tp>
      <tp>
        <v>433155683.61000001</v>
        <stp/>
        <stp>EM_S_STM07_IS</stp>
        <stp>4</stp>
        <stp>603778.SH</stp>
        <stp>9</stp>
        <stp>12/31/2011</stp>
        <stp>1</stp>
        <tr r="I3013" s="1"/>
      </tp>
      <tp t="s">
        <v/>
        <stp/>
        <stp>EM_S_STM07_IS</stp>
        <stp>4</stp>
        <stp>603779.SH</stp>
        <stp>9</stp>
        <stp>12/31/2010</stp>
        <stp>1</stp>
        <tr r="H3014" s="1"/>
      </tp>
      <tp>
        <v>196561054.72999999</v>
        <stp/>
        <stp>EM_S_STM07_IS</stp>
        <stp>4</stp>
        <stp>603738.SH</stp>
        <stp>9</stp>
        <stp>12/31/2011</stp>
        <stp>1</stp>
        <tr r="I3010" s="1"/>
      </tp>
      <tp>
        <v>626782188.13</v>
        <stp/>
        <stp>EM_S_STM07_IS</stp>
        <stp>4</stp>
        <stp>603729.SH</stp>
        <stp>9</stp>
        <stp>12/31/2010</stp>
        <stp>1</stp>
        <tr r="H3008" s="1"/>
      </tp>
      <tp>
        <v>260127200</v>
        <stp/>
        <stp>EM_S_STM07_IS</stp>
        <stp>4</stp>
        <stp>603718.SH</stp>
        <stp>9</stp>
        <stp>12/31/2011</stp>
        <stp>1</stp>
        <tr r="I3005" s="1"/>
      </tp>
      <tp>
        <v>6785176307.9899998</v>
        <stp/>
        <stp>EM_S_STM07_IS</stp>
        <stp>4</stp>
        <stp>603708.SH</stp>
        <stp>9</stp>
        <stp>12/31/2011</stp>
        <stp>1</stp>
        <tr r="I3003" s="1"/>
      </tp>
      <tp>
        <v>506848515.31</v>
        <stp/>
        <stp>EM_S_STM07_IS</stp>
        <stp>4</stp>
        <stp>603798.SH</stp>
        <stp>9</stp>
        <stp>12/31/2011</stp>
        <stp>1</stp>
        <tr r="I3017" s="1"/>
      </tp>
      <tp>
        <v>2369611743.4499998</v>
        <stp/>
        <stp>EM_S_STM07_IS</stp>
        <stp>4</stp>
        <stp>603799.SH</stp>
        <stp>9</stp>
        <stp>12/31/2010</stp>
        <stp>1</stp>
        <tr r="H3018" s="1"/>
      </tp>
      <tp>
        <v>274272070.62</v>
        <stp/>
        <stp>EM_S_STM07_IS</stp>
        <stp>4</stp>
        <stp>603788.SH</stp>
        <stp>9</stp>
        <stp>12/31/2011</stp>
        <stp>1</stp>
        <tr r="I3015" s="1"/>
      </tp>
      <tp t="s">
        <v/>
        <stp/>
        <stp>EM_S_STM07_IS</stp>
        <stp>4</stp>
        <stp>603789.SH</stp>
        <stp>9</stp>
        <stp>12/31/2010</stp>
        <stp>1</stp>
        <tr r="H3016" s="1"/>
      </tp>
      <tp t="s">
        <v/>
        <stp/>
        <stp>EM_S_STM07_IS</stp>
        <stp>4</stp>
        <stp>603069.SH</stp>
        <stp>9</stp>
        <stp>12/31/2010</stp>
        <stp>1</stp>
        <tr r="H2881" s="1"/>
      </tp>
      <tp t="s">
        <v/>
        <stp/>
        <stp>EM_S_STM07_IS</stp>
        <stp>4</stp>
        <stp>603058.SH</stp>
        <stp>9</stp>
        <stp>12/31/2011</stp>
        <stp>1</stp>
        <tr r="I2877" s="1"/>
      </tp>
      <tp>
        <v>366488655.80000001</v>
        <stp/>
        <stp>EM_S_STM07_IS</stp>
        <stp>4</stp>
        <stp>603038.SH</stp>
        <stp>9</stp>
        <stp>12/31/2011</stp>
        <stp>1</stp>
        <tr r="I2875" s="1"/>
      </tp>
      <tp t="s">
        <v/>
        <stp/>
        <stp>EM_S_STM07_IS</stp>
        <stp>4</stp>
        <stp>603039.SH</stp>
        <stp>9</stp>
        <stp>12/31/2010</stp>
        <stp>1</stp>
        <tr r="H2876" s="1"/>
      </tp>
      <tp>
        <v>516697249.38</v>
        <stp/>
        <stp>EM_S_STM07_IS</stp>
        <stp>4</stp>
        <stp>603028.SH</stp>
        <stp>9</stp>
        <stp>12/31/2011</stp>
        <stp>1</stp>
        <tr r="I2867" s="1"/>
      </tp>
      <tp t="s">
        <v/>
        <stp/>
        <stp>EM_S_STM07_IS</stp>
        <stp>4</stp>
        <stp>603029.SH</stp>
        <stp>9</stp>
        <stp>12/31/2010</stp>
        <stp>1</stp>
        <tr r="H2868" s="1"/>
      </tp>
      <tp>
        <v>849041800</v>
        <stp/>
        <stp>EM_S_STM07_IS</stp>
        <stp>4</stp>
        <stp>603018.SH</stp>
        <stp>9</stp>
        <stp>12/31/2011</stp>
        <stp>1</stp>
        <tr r="I2858" s="1"/>
      </tp>
      <tp t="s">
        <v/>
        <stp/>
        <stp>EM_S_STM07_IS</stp>
        <stp>4</stp>
        <stp>603019.SH</stp>
        <stp>9</stp>
        <stp>12/31/2010</stp>
        <stp>1</stp>
        <tr r="H2859" s="1"/>
      </tp>
      <tp>
        <v>838241594.59000003</v>
        <stp/>
        <stp>EM_S_STM07_IS</stp>
        <stp>4</stp>
        <stp>603008.SH</stp>
        <stp>9</stp>
        <stp>12/31/2011</stp>
        <stp>1</stp>
        <tr r="I2850" s="1"/>
      </tp>
      <tp>
        <v>276309752.98000002</v>
        <stp/>
        <stp>EM_S_STM07_IS</stp>
        <stp>4</stp>
        <stp>603009.SH</stp>
        <stp>9</stp>
        <stp>12/31/2010</stp>
        <stp>1</stp>
        <tr r="H2851" s="1"/>
      </tp>
      <tp>
        <v>836507704.19000006</v>
        <stp/>
        <stp>EM_S_STM07_IS</stp>
        <stp>4</stp>
        <stp>603098.SH</stp>
        <stp>9</stp>
        <stp>12/31/2011</stp>
        <stp>1</stp>
        <tr r="I2886" s="1"/>
      </tp>
      <tp>
        <v>115779700</v>
        <stp/>
        <stp>EM_S_STM07_IS</stp>
        <stp>4</stp>
        <stp>603099.SH</stp>
        <stp>9</stp>
        <stp>12/31/2010</stp>
        <stp>1</stp>
        <tr r="H2887" s="1"/>
      </tp>
      <tp>
        <v>223588339.72</v>
        <stp/>
        <stp>EM_S_STM07_IS</stp>
        <stp>4</stp>
        <stp>603088.SH</stp>
        <stp>9</stp>
        <stp>12/31/2011</stp>
        <stp>1</stp>
        <tr r="I2884" s="1"/>
      </tp>
      <tp>
        <v>408681421.51999998</v>
        <stp/>
        <stp>EM_S_STM07_IS</stp>
        <stp>4</stp>
        <stp>603168.SH</stp>
        <stp>9</stp>
        <stp>12/31/2011</stp>
        <stp>1</stp>
        <tr r="I2905" s="1"/>
      </tp>
      <tp t="s">
        <v/>
        <stp/>
        <stp>EM_S_STM07_IS</stp>
        <stp>4</stp>
        <stp>603169.SH</stp>
        <stp>9</stp>
        <stp>12/31/2010</stp>
        <stp>1</stp>
        <tr r="H2906" s="1"/>
      </tp>
      <tp>
        <v>325759797.92000002</v>
        <stp/>
        <stp>EM_S_STM07_IS</stp>
        <stp>4</stp>
        <stp>603158.SH</stp>
        <stp>9</stp>
        <stp>12/31/2011</stp>
        <stp>1</stp>
        <tr r="I2899" s="1"/>
      </tp>
      <tp t="s">
        <v/>
        <stp/>
        <stp>EM_S_STM07_IS</stp>
        <stp>4</stp>
        <stp>603159.SH</stp>
        <stp>9</stp>
        <stp>12/31/2010</stp>
        <stp>1</stp>
        <tr r="H2900" s="1"/>
      </tp>
      <tp>
        <v>6946422540.5</v>
        <stp/>
        <stp>EM_S_STM07_IS</stp>
        <stp>4</stp>
        <stp>603128.SH</stp>
        <stp>9</stp>
        <stp>12/31/2011</stp>
        <stp>1</stp>
        <tr r="I2897" s="1"/>
      </tp>
      <tp>
        <v>3906432362.3699999</v>
        <stp/>
        <stp>EM_S_STM07_IS</stp>
        <stp>4</stp>
        <stp>603118.SH</stp>
        <stp>9</stp>
        <stp>12/31/2011</stp>
        <stp>1</stp>
        <tr r="I2894" s="1"/>
      </tp>
      <tp>
        <v>631452386.75</v>
        <stp/>
        <stp>EM_S_STM07_IS</stp>
        <stp>4</stp>
        <stp>603108.SH</stp>
        <stp>9</stp>
        <stp>12/31/2011</stp>
        <stp>1</stp>
        <tr r="I2890" s="1"/>
      </tp>
      <tp>
        <v>2889664802.9000001</v>
        <stp/>
        <stp>EM_S_STM07_IS</stp>
        <stp>4</stp>
        <stp>603198.SH</stp>
        <stp>9</stp>
        <stp>12/31/2011</stp>
        <stp>1</stp>
        <tr r="I2910" s="1"/>
      </tp>
      <tp t="s">
        <v/>
        <stp/>
        <stp>EM_S_STM07_IS</stp>
        <stp>4</stp>
        <stp>603199.SH</stp>
        <stp>9</stp>
        <stp>12/31/2010</stp>
        <stp>1</stp>
        <tr r="H2911" s="1"/>
      </tp>
      <tp>
        <v>1656543547.52</v>
        <stp/>
        <stp>EM_S_STM07_IS</stp>
        <stp>4</stp>
        <stp>603188.SH</stp>
        <stp>9</stp>
        <stp>12/31/2011</stp>
        <stp>1</stp>
        <tr r="I2908" s="1"/>
      </tp>
      <tp t="s">
        <v/>
        <stp/>
        <stp>EM_S_STM07_IS</stp>
        <stp>4</stp>
        <stp>603189.SH</stp>
        <stp>9</stp>
        <stp>12/31/2010</stp>
        <stp>1</stp>
        <tr r="H2909" s="1"/>
      </tp>
      <tp>
        <v>282141311.25</v>
        <stp/>
        <stp>EM_S_STM07_IS</stp>
        <stp>4</stp>
        <stp>603268.SH</stp>
        <stp>9</stp>
        <stp>12/31/2011</stp>
        <stp>1</stp>
        <tr r="I2921" s="1"/>
      </tp>
      <tp>
        <v>150936047.16</v>
        <stp/>
        <stp>EM_S_STM07_IS</stp>
        <stp>4</stp>
        <stp>603258.SH</stp>
        <stp>9</stp>
        <stp>12/31/2011</stp>
        <stp>1</stp>
        <tr r="I2919" s="1"/>
      </tp>
      <tp t="s">
        <v/>
        <stp/>
        <stp>EM_S_STM07_IS</stp>
        <stp>4</stp>
        <stp>603239.SH</stp>
        <stp>9</stp>
        <stp>12/31/2010</stp>
        <stp>1</stp>
        <tr r="H2918" s="1"/>
      </tp>
      <tp>
        <v>1164916696.6900001</v>
        <stp/>
        <stp>EM_S_STM07_IS</stp>
        <stp>4</stp>
        <stp>603228.SH</stp>
        <stp>9</stp>
        <stp>12/31/2011</stp>
        <stp>1</stp>
        <tr r="I2917" s="1"/>
      </tp>
      <tp>
        <v>1066471965.59</v>
        <stp/>
        <stp>EM_S_STM07_IS</stp>
        <stp>4</stp>
        <stp>603218.SH</stp>
        <stp>9</stp>
        <stp>12/31/2011</stp>
        <stp>1</stp>
        <tr r="I2913" s="1"/>
      </tp>
      <tp>
        <v>5507570883.3699999</v>
        <stp/>
        <stp>EM_S_STM07_IS</stp>
        <stp>4</stp>
        <stp>603298.SH</stp>
        <stp>9</stp>
        <stp>12/31/2011</stp>
        <stp>1</stp>
        <tr r="I2923" s="1"/>
      </tp>
      <tp>
        <v>1432168570.25</v>
        <stp/>
        <stp>EM_S_STM07_IS</stp>
        <stp>4</stp>
        <stp>603299.SH</stp>
        <stp>9</stp>
        <stp>12/31/2010</stp>
        <stp>1</stp>
        <tr r="H2924" s="1"/>
      </tp>
      <tp>
        <v>6090560144.3699999</v>
        <stp/>
        <stp>EM_S_STM07_IS</stp>
        <stp>4</stp>
        <stp>603288.SH</stp>
        <stp>9</stp>
        <stp>12/31/2011</stp>
        <stp>1</stp>
        <tr r="I2922" s="1"/>
      </tp>
      <tp>
        <v>2728120416.1999998</v>
        <stp/>
        <stp>EM_S_STM07_IS</stp>
        <stp>4</stp>
        <stp>603368.SH</stp>
        <stp>9</stp>
        <stp>12/31/2011</stp>
        <stp>1</stp>
        <tr r="I2943" s="1"/>
      </tp>
      <tp t="s">
        <v/>
        <stp/>
        <stp>EM_S_STM07_IS</stp>
        <stp>4</stp>
        <stp>603369.SH</stp>
        <stp>9</stp>
        <stp>12/31/2010</stp>
        <stp>1</stp>
        <tr r="H2944" s="1"/>
      </tp>
      <tp>
        <v>244484108.66999999</v>
        <stp/>
        <stp>EM_S_STM07_IS</stp>
        <stp>4</stp>
        <stp>603338.SH</stp>
        <stp>9</stp>
        <stp>12/31/2011</stp>
        <stp>1</stp>
        <tr r="I2939" s="1"/>
      </tp>
      <tp t="s">
        <v/>
        <stp/>
        <stp>EM_S_STM07_IS</stp>
        <stp>4</stp>
        <stp>603339.SH</stp>
        <stp>9</stp>
        <stp>12/31/2010</stp>
        <stp>1</stp>
        <tr r="H2940" s="1"/>
      </tp>
      <tp>
        <v>2863050077.4299998</v>
        <stp/>
        <stp>EM_S_STM07_IS</stp>
        <stp>4</stp>
        <stp>603328.SH</stp>
        <stp>9</stp>
        <stp>12/31/2011</stp>
        <stp>1</stp>
        <tr r="I2936" s="1"/>
      </tp>
      <tp>
        <v>202630689.27000001</v>
        <stp/>
        <stp>EM_S_STM07_IS</stp>
        <stp>4</stp>
        <stp>603318.SH</stp>
        <stp>9</stp>
        <stp>12/31/2011</stp>
        <stp>1</stp>
        <tr r="I2932" s="1"/>
      </tp>
      <tp t="s">
        <v/>
        <stp/>
        <stp>EM_S_STM07_IS</stp>
        <stp>4</stp>
        <stp>603319.SH</stp>
        <stp>9</stp>
        <stp>12/31/2010</stp>
        <stp>1</stp>
        <tr r="H2933" s="1"/>
      </tp>
      <tp>
        <v>1262201913.52</v>
        <stp/>
        <stp>EM_S_STM07_IS</stp>
        <stp>4</stp>
        <stp>603308.SH</stp>
        <stp>9</stp>
        <stp>12/31/2011</stp>
        <stp>1</stp>
        <tr r="I2927" s="1"/>
      </tp>
      <tp t="s">
        <v/>
        <stp/>
        <stp>EM_S_STM07_IS</stp>
        <stp>4</stp>
        <stp>603309.SH</stp>
        <stp>9</stp>
        <stp>12/31/2010</stp>
        <stp>1</stp>
        <tr r="H2928" s="1"/>
      </tp>
      <tp>
        <v>201770217.93000001</v>
        <stp/>
        <stp>EM_S_STM07_IS</stp>
        <stp>4</stp>
        <stp>603398.SH</stp>
        <stp>9</stp>
        <stp>12/31/2011</stp>
        <stp>1</stp>
        <tr r="I2948" s="1"/>
      </tp>
      <tp>
        <v>3028473306.5599999</v>
        <stp/>
        <stp>EM_S_STM07_IS</stp>
        <stp>4</stp>
        <stp>603399.SH</stp>
        <stp>9</stp>
        <stp>12/31/2010</stp>
        <stp>1</stp>
        <tr r="H2949" s="1"/>
      </tp>
      <tp t="s">
        <v/>
        <stp/>
        <stp>EM_S_STM07_IS</stp>
        <stp>4</stp>
        <stp>603389.SH</stp>
        <stp>9</stp>
        <stp>12/31/2010</stp>
        <stp>1</stp>
        <tr r="H2946" s="1"/>
      </tp>
      <tp>
        <v>368214206.10000002</v>
        <stp/>
        <stp>EM_S_STM07_IS</stp>
        <stp>4</stp>
        <stp>002838.SZ</stp>
        <stp>9</stp>
        <stp>12/31/2011</stp>
        <stp>1</stp>
        <tr r="I1296" s="1"/>
      </tp>
      <tp>
        <v>779747741.62</v>
        <stp/>
        <stp>EM_S_STM07_IS</stp>
        <stp>4</stp>
        <stp>002828.SZ</stp>
        <stp>9</stp>
        <stp>12/31/2011</stp>
        <stp>1</stp>
        <tr r="I1287" s="1"/>
      </tp>
      <tp t="s">
        <v/>
        <stp/>
        <stp>EM_S_STM07_IS</stp>
        <stp>4</stp>
        <stp>002829.SZ</stp>
        <stp>9</stp>
        <stp>12/31/2010</stp>
        <stp>1</stp>
        <tr r="H1288" s="1"/>
      </tp>
      <tp>
        <v>535848898.88</v>
        <stp/>
        <stp>EM_S_STM07_IS</stp>
        <stp>4</stp>
        <stp>002818.SZ</stp>
        <stp>9</stp>
        <stp>12/31/2011</stp>
        <stp>1</stp>
        <tr r="I1277" s="1"/>
      </tp>
      <tp t="s">
        <v/>
        <stp/>
        <stp>EM_S_STM07_IS</stp>
        <stp>4</stp>
        <stp>002819.SZ</stp>
        <stp>9</stp>
        <stp>12/31/2010</stp>
        <stp>1</stp>
        <tr r="H1278" s="1"/>
      </tp>
      <tp>
        <v>139775477.11000001</v>
        <stp/>
        <stp>EM_S_STM07_IS</stp>
        <stp>4</stp>
        <stp>002808.SZ</stp>
        <stp>9</stp>
        <stp>12/31/2011</stp>
        <stp>1</stp>
        <tr r="I1268" s="1"/>
      </tp>
      <tp t="s">
        <v/>
        <stp/>
        <stp>EM_S_STM07_IS</stp>
        <stp>4</stp>
        <stp>002809.SZ</stp>
        <stp>9</stp>
        <stp>12/31/2010</stp>
        <stp>1</stp>
        <tr r="H1269" s="1"/>
      </tp>
      <tp>
        <v>377715528.25</v>
        <stp/>
        <stp>EM_S_STM07_IS</stp>
        <stp>4</stp>
        <stp>002438.SZ</stp>
        <stp>9</stp>
        <stp>12/31/2011</stp>
        <stp>1</stp>
        <tr r="I909" s="1"/>
      </tp>
      <tp>
        <v>366919937.93000001</v>
        <stp/>
        <stp>EM_S_STM07_IS</stp>
        <stp>4</stp>
        <stp>002439.SZ</stp>
        <stp>9</stp>
        <stp>12/31/2010</stp>
        <stp>1</stp>
        <tr r="H910" s="1"/>
      </tp>
      <tp>
        <v>272039285.25</v>
        <stp/>
        <stp>EM_S_STM07_IS</stp>
        <stp>4</stp>
        <stp>002428.SZ</stp>
        <stp>9</stp>
        <stp>12/31/2011</stp>
        <stp>1</stp>
        <tr r="I899" s="1"/>
      </tp>
      <tp>
        <v>3018628241.71</v>
        <stp/>
        <stp>EM_S_STM07_IS</stp>
        <stp>4</stp>
        <stp>002429.SZ</stp>
        <stp>9</stp>
        <stp>12/31/2010</stp>
        <stp>1</stp>
        <tr r="H900" s="1"/>
      </tp>
      <tp>
        <v>1135072185.2</v>
        <stp/>
        <stp>EM_S_STM07_IS</stp>
        <stp>4</stp>
        <stp>002418.SZ</stp>
        <stp>9</stp>
        <stp>12/31/2011</stp>
        <stp>1</stp>
        <tr r="I889" s="1"/>
      </tp>
      <tp>
        <v>10174361408.07</v>
        <stp/>
        <stp>EM_S_STM07_IS</stp>
        <stp>4</stp>
        <stp>002419.SZ</stp>
        <stp>9</stp>
        <stp>12/31/2010</stp>
        <stp>1</stp>
        <tr r="H890" s="1"/>
      </tp>
      <tp>
        <v>2787577157.0599999</v>
        <stp/>
        <stp>EM_S_STM07_IS</stp>
        <stp>4</stp>
        <stp>002408.SZ</stp>
        <stp>9</stp>
        <stp>12/31/2011</stp>
        <stp>1</stp>
        <tr r="I879" s="1"/>
      </tp>
      <tp>
        <v>892640264.83000004</v>
        <stp/>
        <stp>EM_S_STM07_IS</stp>
        <stp>4</stp>
        <stp>002409.SZ</stp>
        <stp>9</stp>
        <stp>12/31/2010</stp>
        <stp>1</stp>
        <tr r="H880" s="1"/>
      </tp>
      <tp>
        <v>3719114009.29</v>
        <stp/>
        <stp>EM_S_STM07_IS</stp>
        <stp>4</stp>
        <stp>002478.SZ</stp>
        <stp>9</stp>
        <stp>12/31/2011</stp>
        <stp>1</stp>
        <tr r="I949" s="1"/>
      </tp>
      <tp>
        <v>909562409.95000005</v>
        <stp/>
        <stp>EM_S_STM07_IS</stp>
        <stp>4</stp>
        <stp>002479.SZ</stp>
        <stp>9</stp>
        <stp>12/31/2010</stp>
        <stp>1</stp>
        <tr r="H950" s="1"/>
      </tp>
      <tp>
        <v>1057038256.5700001</v>
        <stp/>
        <stp>EM_S_STM07_IS</stp>
        <stp>4</stp>
        <stp>002468.SZ</stp>
        <stp>9</stp>
        <stp>12/31/2011</stp>
        <stp>1</stp>
        <tr r="I939" s="1"/>
      </tp>
      <tp>
        <v>178615923.11000001</v>
        <stp/>
        <stp>EM_S_STM07_IS</stp>
        <stp>4</stp>
        <stp>002469.SZ</stp>
        <stp>9</stp>
        <stp>12/31/2010</stp>
        <stp>1</stp>
        <tr r="H940" s="1"/>
      </tp>
      <tp>
        <v>770378185.50999999</v>
        <stp/>
        <stp>EM_S_STM07_IS</stp>
        <stp>4</stp>
        <stp>002458.SZ</stp>
        <stp>9</stp>
        <stp>12/31/2011</stp>
        <stp>1</stp>
        <tr r="I929" s="1"/>
      </tp>
      <tp>
        <v>1094380380.8699999</v>
        <stp/>
        <stp>EM_S_STM07_IS</stp>
        <stp>4</stp>
        <stp>002459.SZ</stp>
        <stp>9</stp>
        <stp>12/31/2010</stp>
        <stp>1</stp>
        <tr r="H930" s="1"/>
      </tp>
      <tp>
        <v>975792546.47000003</v>
        <stp/>
        <stp>EM_S_STM07_IS</stp>
        <stp>4</stp>
        <stp>002448.SZ</stp>
        <stp>9</stp>
        <stp>12/31/2011</stp>
        <stp>1</stp>
        <tr r="I919" s="1"/>
      </tp>
      <tp>
        <v>877465457.82000005</v>
        <stp/>
        <stp>EM_S_STM07_IS</stp>
        <stp>4</stp>
        <stp>002449.SZ</stp>
        <stp>9</stp>
        <stp>12/31/2010</stp>
        <stp>1</stp>
        <tr r="H920" s="1"/>
      </tp>
      <tp>
        <v>3764083658.5700002</v>
        <stp/>
        <stp>EM_S_STM07_IS</stp>
        <stp>4</stp>
        <stp>002498.SZ</stp>
        <stp>9</stp>
        <stp>12/31/2011</stp>
        <stp>1</stp>
        <tr r="I969" s="1"/>
      </tp>
      <tp>
        <v>323534201.35000002</v>
        <stp/>
        <stp>EM_S_STM07_IS</stp>
        <stp>4</stp>
        <stp>002499.SZ</stp>
        <stp>9</stp>
        <stp>12/31/2010</stp>
        <stp>1</stp>
        <tr r="H970" s="1"/>
      </tp>
      <tp>
        <v>775615766.65999997</v>
        <stp/>
        <stp>EM_S_STM07_IS</stp>
        <stp>4</stp>
        <stp>002488.SZ</stp>
        <stp>9</stp>
        <stp>12/31/2011</stp>
        <stp>1</stp>
        <tr r="I959" s="1"/>
      </tp>
      <tp>
        <v>2406412108.1799998</v>
        <stp/>
        <stp>EM_S_STM07_IS</stp>
        <stp>4</stp>
        <stp>002489.SZ</stp>
        <stp>9</stp>
        <stp>12/31/2010</stp>
        <stp>1</stp>
        <tr r="H960" s="1"/>
      </tp>
      <tp>
        <v>1719767714.1600001</v>
        <stp/>
        <stp>EM_S_STM07_IS</stp>
        <stp>4</stp>
        <stp>002538.SZ</stp>
        <stp>9</stp>
        <stp>12/31/2011</stp>
        <stp>1</stp>
        <tr r="I1008" s="1"/>
      </tp>
      <tp>
        <v>2047417404.1400001</v>
        <stp/>
        <stp>EM_S_STM07_IS</stp>
        <stp>4</stp>
        <stp>002539.SZ</stp>
        <stp>9</stp>
        <stp>12/31/2010</stp>
        <stp>1</stp>
        <tr r="H1009" s="1"/>
      </tp>
      <tp>
        <v>354913551.00999999</v>
        <stp/>
        <stp>EM_S_STM07_IS</stp>
        <stp>4</stp>
        <stp>002528.SZ</stp>
        <stp>9</stp>
        <stp>12/31/2011</stp>
        <stp>1</stp>
        <tr r="I998" s="1"/>
      </tp>
      <tp>
        <v>347929157.19999999</v>
        <stp/>
        <stp>EM_S_STM07_IS</stp>
        <stp>4</stp>
        <stp>002529.SZ</stp>
        <stp>9</stp>
        <stp>12/31/2010</stp>
        <stp>1</stp>
        <tr r="H999" s="1"/>
      </tp>
      <tp>
        <v>937491018.21000004</v>
        <stp/>
        <stp>EM_S_STM07_IS</stp>
        <stp>4</stp>
        <stp>002518.SZ</stp>
        <stp>9</stp>
        <stp>12/31/2011</stp>
        <stp>1</stp>
        <tr r="I989" s="1"/>
      </tp>
      <tp>
        <v>856949483.16999996</v>
        <stp/>
        <stp>EM_S_STM07_IS</stp>
        <stp>4</stp>
        <stp>002519.SZ</stp>
        <stp>9</stp>
        <stp>12/31/2010</stp>
        <stp>1</stp>
        <tr r="H990" s="1"/>
      </tp>
      <tp>
        <v>1533887592.05</v>
        <stp/>
        <stp>EM_S_STM07_IS</stp>
        <stp>4</stp>
        <stp>002508.SZ</stp>
        <stp>9</stp>
        <stp>12/31/2011</stp>
        <stp>1</stp>
        <tr r="I979" s="1"/>
      </tp>
      <tp>
        <v>281076119.5</v>
        <stp/>
        <stp>EM_S_STM07_IS</stp>
        <stp>4</stp>
        <stp>002509.SZ</stp>
        <stp>9</stp>
        <stp>12/31/2010</stp>
        <stp>1</stp>
        <tr r="H980" s="1"/>
      </tp>
      <tp>
        <v>711325502.97000003</v>
        <stp/>
        <stp>EM_S_STM07_IS</stp>
        <stp>4</stp>
        <stp>002578.SZ</stp>
        <stp>9</stp>
        <stp>12/31/2011</stp>
        <stp>1</stp>
        <tr r="I1048" s="1"/>
      </tp>
      <tp>
        <v>326937715.80000001</v>
        <stp/>
        <stp>EM_S_STM07_IS</stp>
        <stp>4</stp>
        <stp>002579.SZ</stp>
        <stp>9</stp>
        <stp>12/31/2010</stp>
        <stp>1</stp>
        <tr r="H1049" s="1"/>
      </tp>
      <tp>
        <v>117930665.77</v>
        <stp/>
        <stp>EM_S_STM07_IS</stp>
        <stp>4</stp>
        <stp>002568.SZ</stp>
        <stp>9</stp>
        <stp>12/31/2011</stp>
        <stp>1</stp>
        <tr r="I1038" s="1"/>
      </tp>
      <tp>
        <v>537371392.48000002</v>
        <stp/>
        <stp>EM_S_STM07_IS</stp>
        <stp>4</stp>
        <stp>002569.SZ</stp>
        <stp>9</stp>
        <stp>12/31/2010</stp>
        <stp>1</stp>
        <tr r="H1039" s="1"/>
      </tp>
      <tp>
        <v>322148342.67000002</v>
        <stp/>
        <stp>EM_S_STM07_IS</stp>
        <stp>4</stp>
        <stp>002558.SZ</stp>
        <stp>9</stp>
        <stp>12/31/2011</stp>
        <stp>1</stp>
        <tr r="I1028" s="1"/>
      </tp>
      <tp>
        <v>642905197.19000006</v>
        <stp/>
        <stp>EM_S_STM07_IS</stp>
        <stp>4</stp>
        <stp>002559.SZ</stp>
        <stp>9</stp>
        <stp>12/31/2010</stp>
        <stp>1</stp>
        <tr r="H1029" s="1"/>
      </tp>
      <tp>
        <v>1491570829.71</v>
        <stp/>
        <stp>EM_S_STM07_IS</stp>
        <stp>4</stp>
        <stp>002548.SZ</stp>
        <stp>9</stp>
        <stp>12/31/2011</stp>
        <stp>1</stp>
        <tr r="I1018" s="1"/>
      </tp>
      <tp>
        <v>120699003.92</v>
        <stp/>
        <stp>EM_S_STM07_IS</stp>
        <stp>4</stp>
        <stp>002549.SZ</stp>
        <stp>9</stp>
        <stp>12/31/2010</stp>
        <stp>1</stp>
        <tr r="H1019" s="1"/>
      </tp>
      <tp>
        <v>647001988.50999999</v>
        <stp/>
        <stp>EM_S_STM07_IS</stp>
        <stp>4</stp>
        <stp>002598.SZ</stp>
        <stp>9</stp>
        <stp>12/31/2011</stp>
        <stp>1</stp>
        <tr r="I1068" s="1"/>
      </tp>
      <tp>
        <v>449390372.93000001</v>
        <stp/>
        <stp>EM_S_STM07_IS</stp>
        <stp>4</stp>
        <stp>002599.SZ</stp>
        <stp>9</stp>
        <stp>12/31/2010</stp>
        <stp>1</stp>
        <tr r="H1069" s="1"/>
      </tp>
      <tp>
        <v>4568572811.7600002</v>
        <stp/>
        <stp>EM_S_STM07_IS</stp>
        <stp>4</stp>
        <stp>002588.SZ</stp>
        <stp>9</stp>
        <stp>12/31/2011</stp>
        <stp>1</stp>
        <tr r="I1058" s="1"/>
      </tp>
      <tp>
        <v>2213382663.0700002</v>
        <stp/>
        <stp>EM_S_STM07_IS</stp>
        <stp>4</stp>
        <stp>002589.SZ</stp>
        <stp>9</stp>
        <stp>12/31/2010</stp>
        <stp>1</stp>
        <tr r="H1059" s="1"/>
      </tp>
      <tp>
        <v>769304207.24000001</v>
        <stp/>
        <stp>EM_S_STM07_IS</stp>
        <stp>4</stp>
        <stp>002638.SZ</stp>
        <stp>9</stp>
        <stp>12/31/2011</stp>
        <stp>1</stp>
        <tr r="I1108" s="1"/>
      </tp>
      <tp>
        <v>265962164.53</v>
        <stp/>
        <stp>EM_S_STM07_IS</stp>
        <stp>4</stp>
        <stp>002639.SZ</stp>
        <stp>9</stp>
        <stp>12/31/2010</stp>
        <stp>1</stp>
        <tr r="H1109" s="1"/>
      </tp>
      <tp>
        <v>2552175984.1399999</v>
        <stp/>
        <stp>EM_S_STM07_IS</stp>
        <stp>4</stp>
        <stp>002628.SZ</stp>
        <stp>9</stp>
        <stp>12/31/2011</stp>
        <stp>1</stp>
        <tr r="I1098" s="1"/>
      </tp>
      <tp>
        <v>430362844.74000001</v>
        <stp/>
        <stp>EM_S_STM07_IS</stp>
        <stp>4</stp>
        <stp>002629.SZ</stp>
        <stp>9</stp>
        <stp>12/31/2010</stp>
        <stp>1</stp>
        <tr r="H1099" s="1"/>
      </tp>
      <tp>
        <v>269103155.08999997</v>
        <stp/>
        <stp>EM_S_STM07_IS</stp>
        <stp>4</stp>
        <stp>002618.SZ</stp>
        <stp>9</stp>
        <stp>12/31/2011</stp>
        <stp>1</stp>
        <tr r="I1088" s="1"/>
      </tp>
      <tp>
        <v>320861553.88999999</v>
        <stp/>
        <stp>EM_S_STM07_IS</stp>
        <stp>4</stp>
        <stp>002619.SZ</stp>
        <stp>9</stp>
        <stp>12/31/2010</stp>
        <stp>1</stp>
        <tr r="H1089" s="1"/>
      </tp>
      <tp>
        <v>2600979927.2600002</v>
        <stp/>
        <stp>EM_S_STM07_IS</stp>
        <stp>4</stp>
        <stp>002608.SZ</stp>
        <stp>9</stp>
        <stp>12/31/2011</stp>
        <stp>1</stp>
        <tr r="I1078" s="1"/>
      </tp>
      <tp>
        <v>309805247.70999998</v>
        <stp/>
        <stp>EM_S_STM07_IS</stp>
        <stp>4</stp>
        <stp>002609.SZ</stp>
        <stp>9</stp>
        <stp>12/31/2010</stp>
        <stp>1</stp>
        <tr r="H1079" s="1"/>
      </tp>
      <tp>
        <v>1172793419.24</v>
        <stp/>
        <stp>EM_S_STM07_IS</stp>
        <stp>4</stp>
        <stp>002678.SZ</stp>
        <stp>9</stp>
        <stp>12/31/2011</stp>
        <stp>1</stp>
        <tr r="I1148" s="1"/>
      </tp>
      <tp>
        <v>110434219.09999999</v>
        <stp/>
        <stp>EM_S_STM07_IS</stp>
        <stp>4</stp>
        <stp>002679.SZ</stp>
        <stp>9</stp>
        <stp>12/31/2010</stp>
        <stp>1</stp>
        <tr r="H1149" s="1"/>
      </tp>
      <tp>
        <v>3194105484.8299999</v>
        <stp/>
        <stp>EM_S_STM07_IS</stp>
        <stp>4</stp>
        <stp>002668.SZ</stp>
        <stp>9</stp>
        <stp>12/31/2011</stp>
        <stp>1</stp>
        <tr r="I1138" s="1"/>
      </tp>
      <tp>
        <v>309448230.68000001</v>
        <stp/>
        <stp>EM_S_STM07_IS</stp>
        <stp>4</stp>
        <stp>002669.SZ</stp>
        <stp>9</stp>
        <stp>12/31/2010</stp>
        <stp>1</stp>
        <tr r="H1139" s="1"/>
      </tp>
      <tp>
        <v>327809968.50999999</v>
        <stp/>
        <stp>EM_S_STM07_IS</stp>
        <stp>4</stp>
        <stp>002658.SZ</stp>
        <stp>9</stp>
        <stp>12/31/2011</stp>
        <stp>1</stp>
        <tr r="I1128" s="1"/>
      </tp>
      <tp>
        <v>691942032.03999996</v>
        <stp/>
        <stp>EM_S_STM07_IS</stp>
        <stp>4</stp>
        <stp>002659.SZ</stp>
        <stp>9</stp>
        <stp>12/31/2010</stp>
        <stp>1</stp>
        <tr r="H1129" s="1"/>
      </tp>
      <tp>
        <v>3247867430.21</v>
        <stp/>
        <stp>EM_S_STM07_IS</stp>
        <stp>4</stp>
        <stp>002648.SZ</stp>
        <stp>9</stp>
        <stp>12/31/2011</stp>
        <stp>1</stp>
        <tr r="I1118" s="1"/>
      </tp>
      <tp>
        <v>429337545.18000001</v>
        <stp/>
        <stp>EM_S_STM07_IS</stp>
        <stp>4</stp>
        <stp>002649.SZ</stp>
        <stp>9</stp>
        <stp>12/31/2010</stp>
        <stp>1</stp>
        <tr r="H1119" s="1"/>
      </tp>
      <tp>
        <v>595618971.85000002</v>
        <stp/>
        <stp>EM_S_STM07_IS</stp>
        <stp>4</stp>
        <stp>002698.SZ</stp>
        <stp>9</stp>
        <stp>12/31/2011</stp>
        <stp>1</stp>
        <tr r="I1168" s="1"/>
      </tp>
      <tp>
        <v>190698119.31999999</v>
        <stp/>
        <stp>EM_S_STM07_IS</stp>
        <stp>4</stp>
        <stp>002699.SZ</stp>
        <stp>9</stp>
        <stp>12/31/2010</stp>
        <stp>1</stp>
        <tr r="H1169" s="1"/>
      </tp>
      <tp>
        <v>720726464.38999999</v>
        <stp/>
        <stp>EM_S_STM07_IS</stp>
        <stp>4</stp>
        <stp>002688.SZ</stp>
        <stp>9</stp>
        <stp>12/31/2011</stp>
        <stp>1</stp>
        <tr r="I1158" s="1"/>
      </tp>
      <tp>
        <v>1339618843.5699999</v>
        <stp/>
        <stp>EM_S_STM07_IS</stp>
        <stp>4</stp>
        <stp>002689.SZ</stp>
        <stp>9</stp>
        <stp>12/31/2010</stp>
        <stp>1</stp>
        <tr r="H1159" s="1"/>
      </tp>
      <tp>
        <v>325311825.44999999</v>
        <stp/>
        <stp>EM_S_STM07_IS</stp>
        <stp>4</stp>
        <stp>002738.SZ</stp>
        <stp>9</stp>
        <stp>12/31/2011</stp>
        <stp>1</stp>
        <tr r="I1205" s="1"/>
      </tp>
      <tp t="s">
        <v/>
        <stp/>
        <stp>EM_S_STM07_IS</stp>
        <stp>4</stp>
        <stp>002739.SZ</stp>
        <stp>9</stp>
        <stp>12/31/2010</stp>
        <stp>1</stp>
        <tr r="H1206" s="1"/>
      </tp>
      <tp>
        <v>305131322.02999997</v>
        <stp/>
        <stp>EM_S_STM07_IS</stp>
        <stp>4</stp>
        <stp>002728.SZ</stp>
        <stp>9</stp>
        <stp>12/31/2011</stp>
        <stp>1</stp>
        <tr r="I1195" s="1"/>
      </tp>
      <tp t="s">
        <v/>
        <stp/>
        <stp>EM_S_STM07_IS</stp>
        <stp>4</stp>
        <stp>002729.SZ</stp>
        <stp>9</stp>
        <stp>12/31/2010</stp>
        <stp>1</stp>
        <tr r="H1196" s="1"/>
      </tp>
      <tp>
        <v>226861284.18000001</v>
        <stp/>
        <stp>EM_S_STM07_IS</stp>
        <stp>4</stp>
        <stp>002718.SZ</stp>
        <stp>9</stp>
        <stp>12/31/2011</stp>
        <stp>1</stp>
        <tr r="I1186" s="1"/>
      </tp>
      <tp>
        <v>313799302.77999997</v>
        <stp/>
        <stp>EM_S_STM07_IS</stp>
        <stp>4</stp>
        <stp>002719.SZ</stp>
        <stp>9</stp>
        <stp>12/31/2010</stp>
        <stp>1</stp>
        <tr r="H1187" s="1"/>
      </tp>
      <tp t="s">
        <v/>
        <stp/>
        <stp>EM_S_STM07_IS</stp>
        <stp>4</stp>
        <stp>002708.SZ</stp>
        <stp>9</stp>
        <stp>12/31/2011</stp>
        <stp>1</stp>
        <tr r="I1177" s="1"/>
      </tp>
      <tp>
        <v>364515072.58999997</v>
        <stp/>
        <stp>EM_S_STM07_IS</stp>
        <stp>4</stp>
        <stp>002709.SZ</stp>
        <stp>9</stp>
        <stp>12/31/2010</stp>
        <stp>1</stp>
        <tr r="H1178" s="1"/>
      </tp>
      <tp>
        <v>885067348.60000002</v>
        <stp/>
        <stp>EM_S_STM07_IS</stp>
        <stp>4</stp>
        <stp>002778.SZ</stp>
        <stp>9</stp>
        <stp>12/31/2011</stp>
        <stp>1</stp>
        <tr r="I1241" s="1"/>
      </tp>
      <tp t="s">
        <v/>
        <stp/>
        <stp>EM_S_STM07_IS</stp>
        <stp>4</stp>
        <stp>002779.SZ</stp>
        <stp>9</stp>
        <stp>12/31/2010</stp>
        <stp>1</stp>
        <tr r="H1242" s="1"/>
      </tp>
      <tp>
        <v>388803499.35000002</v>
        <stp/>
        <stp>EM_S_STM07_IS</stp>
        <stp>4</stp>
        <stp>002768.SZ</stp>
        <stp>9</stp>
        <stp>12/31/2011</stp>
        <stp>1</stp>
        <tr r="I1232" s="1"/>
      </tp>
      <tp t="s">
        <v/>
        <stp/>
        <stp>EM_S_STM07_IS</stp>
        <stp>4</stp>
        <stp>002769.SZ</stp>
        <stp>9</stp>
        <stp>12/31/2010</stp>
        <stp>1</stp>
        <tr r="H1233" s="1"/>
      </tp>
      <tp>
        <v>799315259.34000003</v>
        <stp/>
        <stp>EM_S_STM07_IS</stp>
        <stp>4</stp>
        <stp>002758.SZ</stp>
        <stp>9</stp>
        <stp>12/31/2011</stp>
        <stp>1</stp>
        <tr r="I1223" s="1"/>
      </tp>
      <tp t="s">
        <v/>
        <stp/>
        <stp>EM_S_STM07_IS</stp>
        <stp>4</stp>
        <stp>002759.SZ</stp>
        <stp>9</stp>
        <stp>12/31/2010</stp>
        <stp>1</stp>
        <tr r="H1224" s="1"/>
      </tp>
      <tp>
        <v>958946118.28999996</v>
        <stp/>
        <stp>EM_S_STM07_IS</stp>
        <stp>4</stp>
        <stp>002748.SZ</stp>
        <stp>9</stp>
        <stp>12/31/2011</stp>
        <stp>1</stp>
        <tr r="I1214" s="1"/>
      </tp>
      <tp t="s">
        <v/>
        <stp/>
        <stp>EM_S_STM07_IS</stp>
        <stp>4</stp>
        <stp>002749.SZ</stp>
        <stp>9</stp>
        <stp>12/31/2010</stp>
        <stp>1</stp>
        <tr r="H1215" s="1"/>
      </tp>
      <tp>
        <v>354310972.44999999</v>
        <stp/>
        <stp>EM_S_STM07_IS</stp>
        <stp>4</stp>
        <stp>002798.SZ</stp>
        <stp>9</stp>
        <stp>12/31/2011</stp>
        <stp>1</stp>
        <tr r="I1259" s="1"/>
      </tp>
      <tp>
        <v>310622479.69999999</v>
        <stp/>
        <stp>EM_S_STM07_IS</stp>
        <stp>4</stp>
        <stp>002799.SZ</stp>
        <stp>9</stp>
        <stp>12/31/2010</stp>
        <stp>1</stp>
        <tr r="H1260" s="1"/>
      </tp>
      <tp>
        <v>2948581496.6599998</v>
        <stp/>
        <stp>EM_S_STM07_IS</stp>
        <stp>4</stp>
        <stp>002788.SZ</stp>
        <stp>9</stp>
        <stp>12/31/2011</stp>
        <stp>1</stp>
        <tr r="I1250" s="1"/>
      </tp>
      <tp t="s">
        <v/>
        <stp/>
        <stp>EM_S_STM07_IS</stp>
        <stp>4</stp>
        <stp>002789.SZ</stp>
        <stp>9</stp>
        <stp>12/31/2010</stp>
        <stp>1</stp>
        <tr r="H1251" s="1"/>
      </tp>
      <tp>
        <v>622772165.12</v>
        <stp/>
        <stp>EM_S_STM07_IS</stp>
        <stp>4</stp>
        <stp>002038.SZ</stp>
        <stp>9</stp>
        <stp>12/31/2011</stp>
        <stp>1</stp>
        <tr r="I510" s="1"/>
      </tp>
      <tp>
        <v>1445658601.5</v>
        <stp/>
        <stp>EM_S_STM07_IS</stp>
        <stp>4</stp>
        <stp>002039.SZ</stp>
        <stp>9</stp>
        <stp>12/31/2010</stp>
        <stp>1</stp>
        <tr r="H511" s="1"/>
      </tp>
      <tp>
        <v>1969854616.05</v>
        <stp/>
        <stp>EM_S_STM07_IS</stp>
        <stp>4</stp>
        <stp>002028.SZ</stp>
        <stp>9</stp>
        <stp>12/31/2011</stp>
        <stp>1</stp>
        <tr r="I500" s="1"/>
      </tp>
      <tp>
        <v>2197756556.1399999</v>
        <stp/>
        <stp>EM_S_STM07_IS</stp>
        <stp>4</stp>
        <stp>002029.SZ</stp>
        <stp>9</stp>
        <stp>12/31/2010</stp>
        <stp>1</stp>
        <tr r="H501" s="1"/>
      </tp>
      <tp>
        <v>908251003.83000004</v>
        <stp/>
        <stp>EM_S_STM07_IS</stp>
        <stp>4</stp>
        <stp>002018.SZ</stp>
        <stp>9</stp>
        <stp>12/31/2011</stp>
        <stp>1</stp>
        <tr r="I490" s="1"/>
      </tp>
      <tp>
        <v>379884873.79000002</v>
        <stp/>
        <stp>EM_S_STM07_IS</stp>
        <stp>4</stp>
        <stp>002019.SZ</stp>
        <stp>9</stp>
        <stp>12/31/2010</stp>
        <stp>1</stp>
        <tr r="H491" s="1"/>
      </tp>
      <tp>
        <v>3627965363.7600002</v>
        <stp/>
        <stp>EM_S_STM07_IS</stp>
        <stp>4</stp>
        <stp>002008.SZ</stp>
        <stp>9</stp>
        <stp>12/31/2011</stp>
        <stp>1</stp>
        <tr r="I480" s="1"/>
      </tp>
      <tp>
        <v>1073091259.8099999</v>
        <stp/>
        <stp>EM_S_STM07_IS</stp>
        <stp>4</stp>
        <stp>002009.SZ</stp>
        <stp>9</stp>
        <stp>12/31/2010</stp>
        <stp>1</stp>
        <tr r="H481" s="1"/>
      </tp>
      <tp>
        <v>8762342978.4899998</v>
        <stp/>
        <stp>EM_S_STM07_IS</stp>
        <stp>4</stp>
        <stp>002078.SZ</stp>
        <stp>9</stp>
        <stp>12/31/2011</stp>
        <stp>1</stp>
        <tr r="I550" s="1"/>
      </tp>
      <tp>
        <v>818615094.64999998</v>
        <stp/>
        <stp>EM_S_STM07_IS</stp>
        <stp>4</stp>
        <stp>002079.SZ</stp>
        <stp>9</stp>
        <stp>12/31/2010</stp>
        <stp>1</stp>
        <tr r="H551" s="1"/>
      </tp>
      <tp>
        <v>3945467400.0999999</v>
        <stp/>
        <stp>EM_S_STM07_IS</stp>
        <stp>4</stp>
        <stp>002068.SZ</stp>
        <stp>9</stp>
        <stp>12/31/2011</stp>
        <stp>1</stp>
        <tr r="I540" s="1"/>
      </tp>
      <tp>
        <v>2259046668.6700001</v>
        <stp/>
        <stp>EM_S_STM07_IS</stp>
        <stp>4</stp>
        <stp>002069.SZ</stp>
        <stp>9</stp>
        <stp>12/31/2010</stp>
        <stp>1</stp>
        <tr r="H541" s="1"/>
      </tp>
      <tp>
        <v>132644178.44</v>
        <stp/>
        <stp>EM_S_STM07_IS</stp>
        <stp>4</stp>
        <stp>002058.SZ</stp>
        <stp>9</stp>
        <stp>12/31/2011</stp>
        <stp>1</stp>
        <tr r="I530" s="1"/>
      </tp>
      <tp>
        <v>265647566.71000001</v>
        <stp/>
        <stp>EM_S_STM07_IS</stp>
        <stp>4</stp>
        <stp>002059.SZ</stp>
        <stp>9</stp>
        <stp>12/31/2010</stp>
        <stp>1</stp>
        <tr r="H531" s="1"/>
      </tp>
      <tp>
        <v>3682431442.2399998</v>
        <stp/>
        <stp>EM_S_STM07_IS</stp>
        <stp>4</stp>
        <stp>002048.SZ</stp>
        <stp>9</stp>
        <stp>12/31/2011</stp>
        <stp>1</stp>
        <tr r="I520" s="1"/>
      </tp>
      <tp>
        <v>348693793.58999997</v>
        <stp/>
        <stp>EM_S_STM07_IS</stp>
        <stp>4</stp>
        <stp>002049.SZ</stp>
        <stp>9</stp>
        <stp>12/31/2010</stp>
        <stp>1</stp>
        <tr r="H521" s="1"/>
      </tp>
      <tp>
        <v>1037597781.73</v>
        <stp/>
        <stp>EM_S_STM07_IS</stp>
        <stp>4</stp>
        <stp>002098.SZ</stp>
        <stp>9</stp>
        <stp>12/31/2011</stp>
        <stp>1</stp>
        <tr r="I570" s="1"/>
      </tp>
      <tp>
        <v>1074589259.8499999</v>
        <stp/>
        <stp>EM_S_STM07_IS</stp>
        <stp>4</stp>
        <stp>002099.SZ</stp>
        <stp>9</stp>
        <stp>12/31/2010</stp>
        <stp>1</stp>
        <tr r="H571" s="1"/>
      </tp>
      <tp>
        <v>979804455.62</v>
        <stp/>
        <stp>EM_S_STM07_IS</stp>
        <stp>4</stp>
        <stp>002088.SZ</stp>
        <stp>9</stp>
        <stp>12/31/2011</stp>
        <stp>1</stp>
        <tr r="I560" s="1"/>
      </tp>
      <tp>
        <v>544654521.15999997</v>
        <stp/>
        <stp>EM_S_STM07_IS</stp>
        <stp>4</stp>
        <stp>002089.SZ</stp>
        <stp>9</stp>
        <stp>12/31/2010</stp>
        <stp>1</stp>
        <tr r="H561" s="1"/>
      </tp>
      <tp>
        <v>550434646.48000002</v>
        <stp/>
        <stp>EM_S_STM07_IS</stp>
        <stp>4</stp>
        <stp>002138.SZ</stp>
        <stp>9</stp>
        <stp>12/31/2011</stp>
        <stp>1</stp>
        <tr r="I610" s="1"/>
      </tp>
      <tp>
        <v>891188503.16999996</v>
        <stp/>
        <stp>EM_S_STM07_IS</stp>
        <stp>4</stp>
        <stp>002139.SZ</stp>
        <stp>9</stp>
        <stp>12/31/2010</stp>
        <stp>1</stp>
        <tr r="H611" s="1"/>
      </tp>
      <tp>
        <v>6502471878.0100002</v>
        <stp/>
        <stp>EM_S_STM07_IS</stp>
        <stp>4</stp>
        <stp>002128.SZ</stp>
        <stp>9</stp>
        <stp>12/31/2011</stp>
        <stp>1</stp>
        <tr r="I600" s="1"/>
      </tp>
      <tp>
        <v>1308625099.6900001</v>
        <stp/>
        <stp>EM_S_STM07_IS</stp>
        <stp>4</stp>
        <stp>002129.SZ</stp>
        <stp>9</stp>
        <stp>12/31/2010</stp>
        <stp>1</stp>
        <tr r="H601" s="1"/>
      </tp>
      <tp>
        <v>927619550.21000004</v>
        <stp/>
        <stp>EM_S_STM07_IS</stp>
        <stp>4</stp>
        <stp>002118.SZ</stp>
        <stp>9</stp>
        <stp>12/31/2011</stp>
        <stp>1</stp>
        <tr r="I590" s="1"/>
      </tp>
      <tp>
        <v>1039729262.39</v>
        <stp/>
        <stp>EM_S_STM07_IS</stp>
        <stp>4</stp>
        <stp>002119.SZ</stp>
        <stp>9</stp>
        <stp>12/31/2010</stp>
        <stp>1</stp>
        <tr r="H591" s="1"/>
      </tp>
      <tp>
        <v>1660217498.1300001</v>
        <stp/>
        <stp>EM_S_STM07_IS</stp>
        <stp>4</stp>
        <stp>002108.SZ</stp>
        <stp>9</stp>
        <stp>12/31/2011</stp>
        <stp>1</stp>
        <tr r="I580" s="1"/>
      </tp>
      <tp>
        <v>1028815109.61</v>
        <stp/>
        <stp>EM_S_STM07_IS</stp>
        <stp>4</stp>
        <stp>002109.SZ</stp>
        <stp>9</stp>
        <stp>12/31/2010</stp>
        <stp>1</stp>
        <tr r="H581" s="1"/>
      </tp>
      <tp>
        <v>478435358.16000003</v>
        <stp/>
        <stp>EM_S_STM07_IS</stp>
        <stp>4</stp>
        <stp>002178.SZ</stp>
        <stp>9</stp>
        <stp>12/31/2011</stp>
        <stp>1</stp>
        <tr r="I650" s="1"/>
      </tp>
      <tp>
        <v>1521207411.6199999</v>
        <stp/>
        <stp>EM_S_STM07_IS</stp>
        <stp>4</stp>
        <stp>002179.SZ</stp>
        <stp>9</stp>
        <stp>12/31/2010</stp>
        <stp>1</stp>
        <tr r="H651" s="1"/>
      </tp>
      <tp>
        <v>370142507.5</v>
        <stp/>
        <stp>EM_S_STM07_IS</stp>
        <stp>4</stp>
        <stp>002168.SZ</stp>
        <stp>9</stp>
        <stp>12/31/2011</stp>
        <stp>1</stp>
        <tr r="I640" s="1"/>
      </tp>
      <tp>
        <v>461215578.20999998</v>
        <stp/>
        <stp>EM_S_STM07_IS</stp>
        <stp>4</stp>
        <stp>002169.SZ</stp>
        <stp>9</stp>
        <stp>12/31/2010</stp>
        <stp>1</stp>
        <tr r="H641" s="1"/>
      </tp>
      <tp>
        <v>860443580.84000003</v>
        <stp/>
        <stp>EM_S_STM07_IS</stp>
        <stp>4</stp>
        <stp>002158.SZ</stp>
        <stp>9</stp>
        <stp>12/31/2011</stp>
        <stp>1</stp>
        <tr r="I630" s="1"/>
      </tp>
      <tp>
        <v>338991561.60000002</v>
        <stp/>
        <stp>EM_S_STM07_IS</stp>
        <stp>4</stp>
        <stp>002159.SZ</stp>
        <stp>9</stp>
        <stp>12/31/2010</stp>
        <stp>1</stp>
        <tr r="H631" s="1"/>
      </tp>
      <tp>
        <v>238420640.38999999</v>
        <stp/>
        <stp>EM_S_STM07_IS</stp>
        <stp>4</stp>
        <stp>002148.SZ</stp>
        <stp>9</stp>
        <stp>12/31/2011</stp>
        <stp>1</stp>
        <tr r="I620" s="1"/>
      </tp>
      <tp>
        <v>1253463261.9200001</v>
        <stp/>
        <stp>EM_S_STM07_IS</stp>
        <stp>4</stp>
        <stp>002149.SZ</stp>
        <stp>9</stp>
        <stp>12/31/2010</stp>
        <stp>1</stp>
        <tr r="H621" s="1"/>
      </tp>
      <tp>
        <v>85913205.950000003</v>
        <stp/>
        <stp>EM_S_STM07_IS</stp>
        <stp>4</stp>
        <stp>002198.SZ</stp>
        <stp>9</stp>
        <stp>12/31/2011</stp>
        <stp>1</stp>
        <tr r="I670" s="1"/>
      </tp>
      <tp>
        <v>305986832.51999998</v>
        <stp/>
        <stp>EM_S_STM07_IS</stp>
        <stp>4</stp>
        <stp>002199.SZ</stp>
        <stp>9</stp>
        <stp>12/31/2010</stp>
        <stp>1</stp>
        <tr r="H671" s="1"/>
      </tp>
      <tp>
        <v>337596701.37</v>
        <stp/>
        <stp>EM_S_STM07_IS</stp>
        <stp>4</stp>
        <stp>002188.SZ</stp>
        <stp>9</stp>
        <stp>12/31/2011</stp>
        <stp>1</stp>
        <tr r="I660" s="1"/>
      </tp>
      <tp>
        <v>448136719.48000002</v>
        <stp/>
        <stp>EM_S_STM07_IS</stp>
        <stp>4</stp>
        <stp>002189.SZ</stp>
        <stp>9</stp>
        <stp>12/31/2010</stp>
        <stp>1</stp>
        <tr r="H661" s="1"/>
      </tp>
      <tp>
        <v>849541305.82000005</v>
        <stp/>
        <stp>EM_S_STM07_IS</stp>
        <stp>4</stp>
        <stp>002238.SZ</stp>
        <stp>9</stp>
        <stp>12/31/2011</stp>
        <stp>1</stp>
        <tr r="I710" s="1"/>
      </tp>
      <tp>
        <v>417552695.29000002</v>
        <stp/>
        <stp>EM_S_STM07_IS</stp>
        <stp>4</stp>
        <stp>002239.SZ</stp>
        <stp>9</stp>
        <stp>12/31/2010</stp>
        <stp>1</stp>
        <tr r="H711" s="1"/>
      </tp>
      <tp>
        <v>1918418901.95</v>
        <stp/>
        <stp>EM_S_STM07_IS</stp>
        <stp>4</stp>
        <stp>002228.SZ</stp>
        <stp>9</stp>
        <stp>12/31/2011</stp>
        <stp>1</stp>
        <tr r="I700" s="1"/>
      </tp>
      <tp>
        <v>282121814.17000002</v>
        <stp/>
        <stp>EM_S_STM07_IS</stp>
        <stp>4</stp>
        <stp>002229.SZ</stp>
        <stp>9</stp>
        <stp>12/31/2010</stp>
        <stp>1</stp>
        <tr r="H701" s="1"/>
      </tp>
      <tp>
        <v>478086568.66000003</v>
        <stp/>
        <stp>EM_S_STM07_IS</stp>
        <stp>4</stp>
        <stp>002218.SZ</stp>
        <stp>9</stp>
        <stp>12/31/2011</stp>
        <stp>1</stp>
        <tr r="I690" s="1"/>
      </tp>
      <tp>
        <v>299331669.31</v>
        <stp/>
        <stp>EM_S_STM07_IS</stp>
        <stp>4</stp>
        <stp>002219.SZ</stp>
        <stp>9</stp>
        <stp>12/31/2010</stp>
        <stp>1</stp>
        <tr r="H691" s="1"/>
      </tp>
      <tp>
        <v>1096531633.24</v>
        <stp/>
        <stp>EM_S_STM07_IS</stp>
        <stp>4</stp>
        <stp>002208.SZ</stp>
        <stp>9</stp>
        <stp>12/31/2011</stp>
        <stp>1</stp>
        <tr r="I680" s="1"/>
      </tp>
      <tp>
        <v>542962483.42999995</v>
        <stp/>
        <stp>EM_S_STM07_IS</stp>
        <stp>4</stp>
        <stp>002209.SZ</stp>
        <stp>9</stp>
        <stp>12/31/2010</stp>
        <stp>1</stp>
        <tr r="H681" s="1"/>
      </tp>
      <tp>
        <v>610159763.91999996</v>
        <stp/>
        <stp>EM_S_STM07_IS</stp>
        <stp>4</stp>
        <stp>002278.SZ</stp>
        <stp>9</stp>
        <stp>12/31/2011</stp>
        <stp>1</stp>
        <tr r="I749" s="1"/>
      </tp>
      <tp>
        <v>188959111.18000001</v>
        <stp/>
        <stp>EM_S_STM07_IS</stp>
        <stp>4</stp>
        <stp>002279.SZ</stp>
        <stp>9</stp>
        <stp>12/31/2010</stp>
        <stp>1</stp>
        <tr r="H750" s="1"/>
      </tp>
      <tp>
        <v>508358984.73000002</v>
        <stp/>
        <stp>EM_S_STM07_IS</stp>
        <stp>4</stp>
        <stp>002268.SZ</stp>
        <stp>9</stp>
        <stp>12/31/2011</stp>
        <stp>1</stp>
        <tr r="I739" s="1"/>
      </tp>
      <tp>
        <v>7500479103</v>
        <stp/>
        <stp>EM_S_STM07_IS</stp>
        <stp>4</stp>
        <stp>002269.SZ</stp>
        <stp>9</stp>
        <stp>12/31/2010</stp>
        <stp>1</stp>
        <tr r="H740" s="1"/>
      </tp>
      <tp>
        <v>936008387.75999999</v>
        <stp/>
        <stp>EM_S_STM07_IS</stp>
        <stp>4</stp>
        <stp>002258.SZ</stp>
        <stp>9</stp>
        <stp>12/31/2011</stp>
        <stp>1</stp>
        <tr r="I729" s="1"/>
      </tp>
      <tp>
        <v>686492206.13</v>
        <stp/>
        <stp>EM_S_STM07_IS</stp>
        <stp>4</stp>
        <stp>002259.SZ</stp>
        <stp>9</stp>
        <stp>12/31/2010</stp>
        <stp>1</stp>
        <tr r="H730" s="1"/>
      </tp>
      <tp>
        <v>626636809.17999995</v>
        <stp/>
        <stp>EM_S_STM07_IS</stp>
        <stp>4</stp>
        <stp>002248.SZ</stp>
        <stp>9</stp>
        <stp>12/31/2011</stp>
        <stp>1</stp>
        <tr r="I720" s="1"/>
      </tp>
      <tp>
        <v>2187125366.5500002</v>
        <stp/>
        <stp>EM_S_STM07_IS</stp>
        <stp>4</stp>
        <stp>002249.SZ</stp>
        <stp>9</stp>
        <stp>12/31/2010</stp>
        <stp>1</stp>
        <tr r="H721" s="1"/>
      </tp>
      <tp>
        <v>862131195.41999996</v>
        <stp/>
        <stp>EM_S_STM07_IS</stp>
        <stp>4</stp>
        <stp>002298.SZ</stp>
        <stp>9</stp>
        <stp>12/31/2011</stp>
        <stp>1</stp>
        <tr r="I769" s="1"/>
      </tp>
      <tp>
        <v>2069516920.97</v>
        <stp/>
        <stp>EM_S_STM07_IS</stp>
        <stp>4</stp>
        <stp>002299.SZ</stp>
        <stp>9</stp>
        <stp>12/31/2010</stp>
        <stp>1</stp>
        <tr r="H770" s="1"/>
      </tp>
      <tp>
        <v>417146552.81999999</v>
        <stp/>
        <stp>EM_S_STM07_IS</stp>
        <stp>4</stp>
        <stp>002288.SZ</stp>
        <stp>9</stp>
        <stp>12/31/2011</stp>
        <stp>1</stp>
        <tr r="I759" s="1"/>
      </tp>
      <tp>
        <v>744764001.79999995</v>
        <stp/>
        <stp>EM_S_STM07_IS</stp>
        <stp>4</stp>
        <stp>002289.SZ</stp>
        <stp>9</stp>
        <stp>12/31/2010</stp>
        <stp>1</stp>
        <tr r="H760" s="1"/>
      </tp>
      <tp>
        <v>224629776.55000001</v>
        <stp/>
        <stp>EM_S_STM07_IS</stp>
        <stp>4</stp>
        <stp>002338.SZ</stp>
        <stp>9</stp>
        <stp>12/31/2011</stp>
        <stp>1</stp>
        <tr r="I809" s="1"/>
      </tp>
      <tp>
        <v>394649482.36000001</v>
        <stp/>
        <stp>EM_S_STM07_IS</stp>
        <stp>4</stp>
        <stp>002339.SZ</stp>
        <stp>9</stp>
        <stp>12/31/2010</stp>
        <stp>1</stp>
        <tr r="H810" s="1"/>
      </tp>
      <tp>
        <v>1408900845.8900001</v>
        <stp/>
        <stp>EM_S_STM07_IS</stp>
        <stp>4</stp>
        <stp>002328.SZ</stp>
        <stp>9</stp>
        <stp>12/31/2011</stp>
        <stp>1</stp>
        <tr r="I799" s="1"/>
      </tp>
      <tp>
        <v>411022605.31</v>
        <stp/>
        <stp>EM_S_STM07_IS</stp>
        <stp>4</stp>
        <stp>002329.SZ</stp>
        <stp>9</stp>
        <stp>12/31/2010</stp>
        <stp>1</stp>
        <tr r="H800" s="1"/>
      </tp>
      <tp>
        <v>2161575704.54</v>
        <stp/>
        <stp>EM_S_STM07_IS</stp>
        <stp>4</stp>
        <stp>002318.SZ</stp>
        <stp>9</stp>
        <stp>12/31/2011</stp>
        <stp>1</stp>
        <tr r="I789" s="1"/>
      </tp>
      <tp>
        <v>470647853.19</v>
        <stp/>
        <stp>EM_S_STM07_IS</stp>
        <stp>4</stp>
        <stp>002319.SZ</stp>
        <stp>9</stp>
        <stp>12/31/2010</stp>
        <stp>1</stp>
        <tr r="H790" s="1"/>
      </tp>
      <tp>
        <v>909991943.75999999</v>
        <stp/>
        <stp>EM_S_STM07_IS</stp>
        <stp>4</stp>
        <stp>002308.SZ</stp>
        <stp>9</stp>
        <stp>12/31/2011</stp>
        <stp>1</stp>
        <tr r="I779" s="1"/>
      </tp>
      <tp>
        <v>2918720343.0500002</v>
        <stp/>
        <stp>EM_S_STM07_IS</stp>
        <stp>4</stp>
        <stp>002309.SZ</stp>
        <stp>9</stp>
        <stp>12/31/2010</stp>
        <stp>1</stp>
        <tr r="H780" s="1"/>
      </tp>
      <tp>
        <v>1936617166.8699999</v>
        <stp/>
        <stp>EM_S_STM07_IS</stp>
        <stp>4</stp>
        <stp>002378.SZ</stp>
        <stp>9</stp>
        <stp>12/31/2011</stp>
        <stp>1</stp>
        <tr r="I849" s="1"/>
      </tp>
      <tp>
        <v>1021885615.05</v>
        <stp/>
        <stp>EM_S_STM07_IS</stp>
        <stp>4</stp>
        <stp>002379.SZ</stp>
        <stp>9</stp>
        <stp>12/31/2010</stp>
        <stp>1</stp>
        <tr r="H850" s="1"/>
      </tp>
      <tp>
        <v>2284304666.9499998</v>
        <stp/>
        <stp>EM_S_STM07_IS</stp>
        <stp>4</stp>
        <stp>002368.SZ</stp>
        <stp>9</stp>
        <stp>12/31/2011</stp>
        <stp>1</stp>
        <tr r="I839" s="1"/>
      </tp>
      <tp>
        <v>870540964.55999994</v>
        <stp/>
        <stp>EM_S_STM07_IS</stp>
        <stp>4</stp>
        <stp>002369.SZ</stp>
        <stp>9</stp>
        <stp>12/31/2010</stp>
        <stp>1</stp>
        <tr r="H840" s="1"/>
      </tp>
      <tp>
        <v>710158450.55999994</v>
        <stp/>
        <stp>EM_S_STM07_IS</stp>
        <stp>4</stp>
        <stp>002358.SZ</stp>
        <stp>9</stp>
        <stp>12/31/2011</stp>
        <stp>1</stp>
        <tr r="I829" s="1"/>
      </tp>
      <tp>
        <v>391622255.01999998</v>
        <stp/>
        <stp>EM_S_STM07_IS</stp>
        <stp>4</stp>
        <stp>002359.SZ</stp>
        <stp>9</stp>
        <stp>12/31/2010</stp>
        <stp>1</stp>
        <tr r="H830" s="1"/>
      </tp>
      <tp>
        <v>352345677.17000002</v>
        <stp/>
        <stp>EM_S_STM07_IS</stp>
        <stp>4</stp>
        <stp>002348.SZ</stp>
        <stp>9</stp>
        <stp>12/31/2011</stp>
        <stp>1</stp>
        <tr r="I819" s="1"/>
      </tp>
      <tp>
        <v>274319820.35000002</v>
        <stp/>
        <stp>EM_S_STM07_IS</stp>
        <stp>4</stp>
        <stp>002349.SZ</stp>
        <stp>9</stp>
        <stp>12/31/2010</stp>
        <stp>1</stp>
        <tr r="H820" s="1"/>
      </tp>
      <tp>
        <v>985454329.94000006</v>
        <stp/>
        <stp>EM_S_STM07_IS</stp>
        <stp>4</stp>
        <stp>002398.SZ</stp>
        <stp>9</stp>
        <stp>12/31/2011</stp>
        <stp>1</stp>
        <tr r="I869" s="1"/>
      </tp>
      <tp>
        <v>3853447853.6700001</v>
        <stp/>
        <stp>EM_S_STM07_IS</stp>
        <stp>4</stp>
        <stp>002399.SZ</stp>
        <stp>9</stp>
        <stp>12/31/2010</stp>
        <stp>1</stp>
        <tr r="H870" s="1"/>
      </tp>
      <tp>
        <v>569444885.34000003</v>
        <stp/>
        <stp>EM_S_STM07_IS</stp>
        <stp>4</stp>
        <stp>002388.SZ</stp>
        <stp>9</stp>
        <stp>12/31/2011</stp>
        <stp>1</stp>
        <tr r="I859" s="1"/>
      </tp>
      <tp>
        <v>251987136.59999999</v>
        <stp/>
        <stp>EM_S_STM07_IS</stp>
        <stp>4</stp>
        <stp>002389.SZ</stp>
        <stp>9</stp>
        <stp>12/31/2010</stp>
        <stp>1</stp>
        <tr r="H860" s="1"/>
      </tp>
      <tp t="s">
        <v/>
        <stp/>
        <stp>EM_S_PERFORMANCEEXPRESS_QNETPROFIT</stp>
        <stp>2</stp>
        <stp>300196.SZ</stp>
        <stp>9/30/2016</stp>
        <tr r="O45" s="8"/>
      </tp>
      <tp t="s">
        <v/>
        <stp/>
        <stp>EM_S_PERFORMANCEEXPRESS_QNETPROFIT</stp>
        <stp>2</stp>
        <stp>300199.SZ</stp>
        <stp>9/30/2016</stp>
        <tr r="O46" s="8"/>
      </tp>
      <tp>
        <v>35529985000</v>
        <stp/>
        <stp>EM_S_STM07_IS</stp>
        <stp>4</stp>
        <stp>601818.SH</stp>
        <stp>9</stp>
        <stp>12/31/2010</stp>
        <stp>1</stp>
        <tr r="H2808" s="1"/>
      </tp>
      <tp>
        <v>18059856834</v>
        <stp/>
        <stp>EM_S_STM07_IS</stp>
        <stp>4</stp>
        <stp>601808.SH</stp>
        <stp>9</stp>
        <stp>12/31/2010</stp>
        <stp>1</stp>
        <tr r="H2806" s="1"/>
      </tp>
      <tp>
        <v>71268417000</v>
        <stp/>
        <stp>EM_S_STM07_IS</stp>
        <stp>4</stp>
        <stp>601898.SH</stp>
        <stp>9</stp>
        <stp>12/31/2010</stp>
        <stp>1</stp>
        <tr r="H2818" s="1"/>
      </tp>
      <tp>
        <v>39763915441</v>
        <stp/>
        <stp>EM_S_STM07_IS</stp>
        <stp>4</stp>
        <stp>601899.SH</stp>
        <stp>9</stp>
        <stp>12/31/2011</stp>
        <stp>1</stp>
        <tr r="I2819" s="1"/>
      </tp>
      <tp>
        <v>9607624823.7199993</v>
        <stp/>
        <stp>EM_S_STM07_IS</stp>
        <stp>4</stp>
        <stp>601888.SH</stp>
        <stp>9</stp>
        <stp>12/31/2010</stp>
        <stp>1</stp>
        <tr r="H2816" s="1"/>
      </tp>
      <tp t="s">
        <v/>
        <stp/>
        <stp>EM_S_STM07_IS</stp>
        <stp>4</stp>
        <stp>001979.SZ</stp>
        <stp>9</stp>
        <stp>12/31/2011</stp>
        <stp>1</stp>
        <tr r="I472" s="1"/>
      </tp>
      <tp>
        <v>2008451429.6900001</v>
        <stp/>
        <stp>EM_S_STM07_IS</stp>
        <stp>4</stp>
        <stp>601968.SH</stp>
        <stp>9</stp>
        <stp>12/31/2010</stp>
        <stp>1</stp>
        <tr r="H2832" s="1"/>
      </tp>
      <tp>
        <v>2832812430.77</v>
        <stp/>
        <stp>EM_S_STM07_IS</stp>
        <stp>4</stp>
        <stp>601969.SH</stp>
        <stp>9</stp>
        <stp>12/31/2011</stp>
        <stp>1</stp>
        <tr r="I2833" s="1"/>
      </tp>
      <tp>
        <v>7062859478.3000002</v>
        <stp/>
        <stp>EM_S_STM07_IS</stp>
        <stp>4</stp>
        <stp>601958.SH</stp>
        <stp>9</stp>
        <stp>12/31/2010</stp>
        <stp>1</stp>
        <tr r="H2829" s="1"/>
      </tp>
      <tp>
        <v>397090000000</v>
        <stp/>
        <stp>EM_S_STM07_IS</stp>
        <stp>4</stp>
        <stp>601939.SH</stp>
        <stp>9</stp>
        <stp>12/31/2011</stp>
        <stp>1</stp>
        <tr r="I2828" s="1"/>
      </tp>
      <tp>
        <v>5407004300.1999998</v>
        <stp/>
        <stp>EM_S_STM07_IS</stp>
        <stp>4</stp>
        <stp>601928.SH</stp>
        <stp>9</stp>
        <stp>12/31/2010</stp>
        <stp>1</stp>
        <tr r="H2825" s="1"/>
      </tp>
      <tp>
        <v>1514822686.1400001</v>
        <stp/>
        <stp>EM_S_STM07_IS</stp>
        <stp>4</stp>
        <stp>601929.SH</stp>
        <stp>9</stp>
        <stp>12/31/2011</stp>
        <stp>1</stp>
        <tr r="I2826" s="1"/>
      </tp>
      <tp>
        <v>7008525787.5299997</v>
        <stp/>
        <stp>EM_S_STM07_IS</stp>
        <stp>4</stp>
        <stp>601918.SH</stp>
        <stp>9</stp>
        <stp>12/31/2010</stp>
        <stp>1</stp>
        <tr r="H2823" s="1"/>
      </tp>
      <tp>
        <v>68908178866.619995</v>
        <stp/>
        <stp>EM_S_STM07_IS</stp>
        <stp>4</stp>
        <stp>601919.SH</stp>
        <stp>9</stp>
        <stp>12/31/2011</stp>
        <stp>1</stp>
        <tr r="I2824" s="1"/>
      </tp>
      <tp>
        <v>1138730864.1400001</v>
        <stp/>
        <stp>EM_S_STM07_IS</stp>
        <stp>4</stp>
        <stp>601908.SH</stp>
        <stp>9</stp>
        <stp>12/31/2010</stp>
        <stp>1</stp>
        <tr r="H2822" s="1"/>
      </tp>
      <tp>
        <v>55765000000</v>
        <stp/>
        <stp>EM_S_STM07_IS</stp>
        <stp>4</stp>
        <stp>601998.SH</stp>
        <stp>9</stp>
        <stp>12/31/2010</stp>
        <stp>1</stp>
        <tr r="H2841" s="1"/>
      </tp>
      <tp>
        <v>1392997556.9300001</v>
        <stp/>
        <stp>EM_S_STM07_IS</stp>
        <stp>4</stp>
        <stp>601999.SH</stp>
        <stp>9</stp>
        <stp>12/31/2011</stp>
        <stp>1</stp>
        <tr r="I2842" s="1"/>
      </tp>
      <tp>
        <v>276817000000</v>
        <stp/>
        <stp>EM_S_STM07_IS</stp>
        <stp>4</stp>
        <stp>601988.SH</stp>
        <stp>9</stp>
        <stp>12/31/2010</stp>
        <stp>1</stp>
        <tr r="H2835" s="1"/>
      </tp>
      <tp>
        <v>58045340208.940002</v>
        <stp/>
        <stp>EM_S_STM07_IS</stp>
        <stp>4</stp>
        <stp>601989.SH</stp>
        <stp>9</stp>
        <stp>12/31/2011</stp>
        <stp>1</stp>
        <tr r="I2836" s="1"/>
      </tp>
      <tp>
        <v>880683637.16999996</v>
        <stp/>
        <stp>EM_S_STM07_IS</stp>
        <stp>4</stp>
        <stp>601579.SH</stp>
        <stp>9</stp>
        <stp>12/31/2011</stp>
        <stp>1</stp>
        <tr r="I2772" s="1"/>
      </tp>
      <tp>
        <v>20324866267.049999</v>
        <stp/>
        <stp>EM_S_STM07_IS</stp>
        <stp>4</stp>
        <stp>601558.SH</stp>
        <stp>9</stp>
        <stp>12/31/2010</stp>
        <stp>1</stp>
        <tr r="H2769" s="1"/>
      </tp>
      <tp>
        <v>580193685.13</v>
        <stp/>
        <stp>EM_S_STM07_IS</stp>
        <stp>4</stp>
        <stp>601518.SH</stp>
        <stp>9</stp>
        <stp>12/31/2010</stp>
        <stp>1</stp>
        <tr r="H2766" s="1"/>
      </tp>
      <tp>
        <v>570829285.16999996</v>
        <stp/>
        <stp>EM_S_STM07_IS</stp>
        <stp>4</stp>
        <stp>601519.SH</stp>
        <stp>9</stp>
        <stp>12/31/2011</stp>
        <stp>1</stp>
        <tr r="I2767" s="1"/>
      </tp>
      <tp>
        <v>1785995329.0699999</v>
        <stp/>
        <stp>EM_S_STM07_IS</stp>
        <stp>4</stp>
        <stp>601599.SH</stp>
        <stp>9</stp>
        <stp>12/31/2011</stp>
        <stp>1</stp>
        <tr r="I2775" s="1"/>
      </tp>
      <tp>
        <v>5564129051</v>
        <stp/>
        <stp>EM_S_STM07_IS</stp>
        <stp>4</stp>
        <stp>601588.SH</stp>
        <stp>9</stp>
        <stp>12/31/2010</stp>
        <stp>1</stp>
        <tr r="H2773" s="1"/>
      </tp>
      <tp>
        <v>3574502293.0799999</v>
        <stp/>
        <stp>EM_S_STM07_IS</stp>
        <stp>4</stp>
        <stp>601678.SH</stp>
        <stp>9</stp>
        <stp>12/31/2010</stp>
        <stp>1</stp>
        <tr r="H2790" s="1"/>
      </tp>
      <tp>
        <v>370417533000</v>
        <stp/>
        <stp>EM_S_STM07_IS</stp>
        <stp>4</stp>
        <stp>601668.SH</stp>
        <stp>9</stp>
        <stp>12/31/2010</stp>
        <stp>1</stp>
        <tr r="H2787" s="1"/>
      </tp>
      <tp>
        <v>113470881101.36</v>
        <stp/>
        <stp>EM_S_STM07_IS</stp>
        <stp>4</stp>
        <stp>601669.SH</stp>
        <stp>9</stp>
        <stp>12/31/2011</stp>
        <stp>1</stp>
        <tr r="I2788" s="1"/>
      </tp>
      <tp>
        <v>388791000000</v>
        <stp/>
        <stp>EM_S_STM07_IS</stp>
        <stp>4</stp>
        <stp>601628.SH</stp>
        <stp>9</stp>
        <stp>12/31/2010</stp>
        <stp>1</stp>
        <tr r="H2783" s="1"/>
      </tp>
      <tp>
        <v>206791816000</v>
        <stp/>
        <stp>EM_S_STM07_IS</stp>
        <stp>4</stp>
        <stp>601618.SH</stp>
        <stp>9</stp>
        <stp>12/31/2010</stp>
        <stp>1</stp>
        <tr r="H2782" s="1"/>
      </tp>
      <tp>
        <v>6511291419.8000002</v>
        <stp/>
        <stp>EM_S_STM07_IS</stp>
        <stp>4</stp>
        <stp>601608.SH</stp>
        <stp>9</stp>
        <stp>12/31/2010</stp>
        <stp>1</stp>
        <tr r="H2779" s="1"/>
      </tp>
      <tp>
        <v>22426279899.93</v>
        <stp/>
        <stp>EM_S_STM07_IS</stp>
        <stp>4</stp>
        <stp>601699.SH</stp>
        <stp>9</stp>
        <stp>12/31/2011</stp>
        <stp>1</stp>
        <tr r="I2793" s="1"/>
      </tp>
      <tp>
        <v>8899978593.2700005</v>
        <stp/>
        <stp>EM_S_STM07_IS</stp>
        <stp>4</stp>
        <stp>601688.SH</stp>
        <stp>9</stp>
        <stp>12/31/2010</stp>
        <stp>1</stp>
        <tr r="H2791" s="1"/>
      </tp>
      <tp>
        <v>1691998602.4300001</v>
        <stp/>
        <stp>EM_S_STM07_IS</stp>
        <stp>4</stp>
        <stp>601689.SH</stp>
        <stp>9</stp>
        <stp>12/31/2011</stp>
        <stp>1</stp>
        <tr r="I2792" s="1"/>
      </tp>
      <tp>
        <v>15689962295</v>
        <stp/>
        <stp>EM_S_STM07_IS</stp>
        <stp>4</stp>
        <stp>601718.SH</stp>
        <stp>9</stp>
        <stp>12/31/2010</stp>
        <stp>1</stp>
        <tr r="H2796" s="1"/>
      </tp>
      <tp>
        <v>645282985.66999996</v>
        <stp/>
        <stp>EM_S_STM07_IS</stp>
        <stp>4</stp>
        <stp>601798.SH</stp>
        <stp>9</stp>
        <stp>12/31/2010</stp>
        <stp>1</stp>
        <tr r="H2802" s="1"/>
      </tp>
      <tp>
        <v>1097519404.1600001</v>
        <stp/>
        <stp>EM_S_STM07_IS</stp>
        <stp>4</stp>
        <stp>601799.SH</stp>
        <stp>9</stp>
        <stp>12/31/2011</stp>
        <stp>1</stp>
        <tr r="I2803" s="1"/>
      </tp>
      <tp>
        <v>5054075247.29</v>
        <stp/>
        <stp>EM_S_STM07_IS</stp>
        <stp>4</stp>
        <stp>601788.SH</stp>
        <stp>9</stp>
        <stp>12/31/2010</stp>
        <stp>1</stp>
        <tr r="H2800" s="1"/>
      </tp>
      <tp>
        <v>8675626902.1599998</v>
        <stp/>
        <stp>EM_S_STM07_IS</stp>
        <stp>4</stp>
        <stp>601789.SH</stp>
        <stp>9</stp>
        <stp>12/31/2011</stp>
        <stp>1</stp>
        <tr r="I2801" s="1"/>
      </tp>
      <tp>
        <v>1124451840.3800001</v>
        <stp/>
        <stp>EM_S_STM07_IS</stp>
        <stp>4</stp>
        <stp>601069.SH</stp>
        <stp>9</stp>
        <stp>12/31/2011</stp>
        <stp>1</stp>
        <tr r="I2707" s="1"/>
      </tp>
      <tp>
        <v>4050223182.21</v>
        <stp/>
        <stp>EM_S_STM07_IS</stp>
        <stp>4</stp>
        <stp>601058.SH</stp>
        <stp>9</stp>
        <stp>12/31/2010</stp>
        <stp>1</stp>
        <tr r="H2706" s="1"/>
      </tp>
      <tp>
        <v>10220804965</v>
        <stp/>
        <stp>EM_S_STM07_IS</stp>
        <stp>4</stp>
        <stp>601038.SH</stp>
        <stp>9</stp>
        <stp>12/31/2010</stp>
        <stp>1</stp>
        <tr r="H2705" s="1"/>
      </tp>
      <tp>
        <v>2276222017.48</v>
        <stp/>
        <stp>EM_S_STM07_IS</stp>
        <stp>4</stp>
        <stp>601028.SH</stp>
        <stp>9</stp>
        <stp>12/31/2010</stp>
        <stp>1</stp>
        <tr r="H2704" s="1"/>
      </tp>
      <tp>
        <v>6003917000</v>
        <stp/>
        <stp>EM_S_STM07_IS</stp>
        <stp>4</stp>
        <stp>601018.SH</stp>
        <stp>9</stp>
        <stp>12/31/2010</stp>
        <stp>1</stp>
        <tr r="H2701" s="1"/>
      </tp>
      <tp>
        <v>1218564439.6099999</v>
        <stp/>
        <stp>EM_S_STM07_IS</stp>
        <stp>4</stp>
        <stp>601008.SH</stp>
        <stp>9</stp>
        <stp>12/31/2010</stp>
        <stp>1</stp>
        <tr r="H2694" s="1"/>
      </tp>
      <tp>
        <v>7462540000</v>
        <stp/>
        <stp>EM_S_STM07_IS</stp>
        <stp>4</stp>
        <stp>601009.SH</stp>
        <stp>9</stp>
        <stp>12/31/2011</stp>
        <stp>1</stp>
        <tr r="I2695" s="1"/>
      </tp>
      <tp>
        <v>4762583035.8800001</v>
        <stp/>
        <stp>EM_S_STM07_IS</stp>
        <stp>4</stp>
        <stp>601098.SH</stp>
        <stp>9</stp>
        <stp>12/31/2010</stp>
        <stp>1</stp>
        <tr r="H2709" s="1"/>
      </tp>
      <tp>
        <v>665623235.59000003</v>
        <stp/>
        <stp>EM_S_STM07_IS</stp>
        <stp>4</stp>
        <stp>601099.SH</stp>
        <stp>9</stp>
        <stp>12/31/2011</stp>
        <stp>1</stp>
        <tr r="I2710" s="1"/>
      </tp>
      <tp>
        <v>152063000000</v>
        <stp/>
        <stp>EM_S_STM07_IS</stp>
        <stp>4</stp>
        <stp>601088.SH</stp>
        <stp>9</stp>
        <stp>12/31/2010</stp>
        <stp>1</stp>
        <tr r="H2708" s="1"/>
      </tp>
      <tp>
        <v>11129014386.35</v>
        <stp/>
        <stp>EM_S_STM07_IS</stp>
        <stp>4</stp>
        <stp>601179.SH</stp>
        <stp>9</stp>
        <stp>12/31/2011</stp>
        <stp>1</stp>
        <tr r="I2732" s="1"/>
      </tp>
      <tp>
        <v>18511447284</v>
        <stp/>
        <stp>EM_S_STM07_IS</stp>
        <stp>4</stp>
        <stp>601168.SH</stp>
        <stp>9</stp>
        <stp>12/31/2010</stp>
        <stp>1</stp>
        <tr r="H2729" s="1"/>
      </tp>
      <tp>
        <v>20727734000</v>
        <stp/>
        <stp>EM_S_STM07_IS</stp>
        <stp>4</stp>
        <stp>601169.SH</stp>
        <stp>9</stp>
        <stp>12/31/2011</stp>
        <stp>1</stp>
        <tr r="I2730" s="1"/>
      </tp>
      <tp>
        <v>3266405614.9099998</v>
        <stp/>
        <stp>EM_S_STM07_IS</stp>
        <stp>4</stp>
        <stp>601158.SH</stp>
        <stp>9</stp>
        <stp>12/31/2010</stp>
        <stp>1</stp>
        <tr r="H2726" s="1"/>
      </tp>
      <tp>
        <v>8112452908.6599998</v>
        <stp/>
        <stp>EM_S_STM07_IS</stp>
        <stp>4</stp>
        <stp>601139.SH</stp>
        <stp>9</stp>
        <stp>12/31/2011</stp>
        <stp>1</stp>
        <tr r="I2724" s="1"/>
      </tp>
      <tp>
        <v>1396318530</v>
        <stp/>
        <stp>EM_S_STM07_IS</stp>
        <stp>4</stp>
        <stp>601128.SH</stp>
        <stp>9</stp>
        <stp>12/31/2010</stp>
        <stp>1</stp>
        <tr r="H2722" s="1"/>
      </tp>
      <tp>
        <v>6325548158.3400002</v>
        <stp/>
        <stp>EM_S_STM07_IS</stp>
        <stp>4</stp>
        <stp>601118.SH</stp>
        <stp>9</stp>
        <stp>12/31/2010</stp>
        <stp>1</stp>
        <tr r="H2719" s="1"/>
      </tp>
      <tp>
        <v>1288472433.23</v>
        <stp/>
        <stp>EM_S_STM07_IS</stp>
        <stp>4</stp>
        <stp>601198.SH</stp>
        <stp>9</stp>
        <stp>12/31/2010</stp>
        <stp>1</stp>
        <tr r="H2735" s="1"/>
      </tp>
      <tp>
        <v>521336292.66000003</v>
        <stp/>
        <stp>EM_S_STM07_IS</stp>
        <stp>4</stp>
        <stp>601199.SH</stp>
        <stp>9</stp>
        <stp>12/31/2011</stp>
        <stp>1</stp>
        <tr r="I2736" s="1"/>
      </tp>
      <tp>
        <v>287674219.81</v>
        <stp/>
        <stp>EM_S_STM07_IS</stp>
        <stp>4</stp>
        <stp>601188.SH</stp>
        <stp>9</stp>
        <stp>12/31/2010</stp>
        <stp>1</stp>
        <tr r="H2734" s="1"/>
      </tp>
      <tp>
        <v>53774389327</v>
        <stp/>
        <stp>EM_S_STM07_IS</stp>
        <stp>4</stp>
        <stp>601258.SH</stp>
        <stp>9</stp>
        <stp>12/31/2010</stp>
        <stp>1</stp>
        <tr r="H2748" s="1"/>
      </tp>
      <tp>
        <v>8742343934</v>
        <stp/>
        <stp>EM_S_STM07_IS</stp>
        <stp>4</stp>
        <stp>601238.SH</stp>
        <stp>9</stp>
        <stp>12/31/2010</stp>
        <stp>1</stp>
        <tr r="H2747" s="1"/>
      </tp>
      <tp>
        <v>14162192000</v>
        <stp/>
        <stp>EM_S_STM07_IS</stp>
        <stp>4</stp>
        <stp>601229.SH</stp>
        <stp>9</stp>
        <stp>12/31/2011</stp>
        <stp>1</stp>
        <tr r="I2744" s="1"/>
      </tp>
      <tp>
        <v>2011485641.8099999</v>
        <stp/>
        <stp>EM_S_STM07_IS</stp>
        <stp>4</stp>
        <stp>601218.SH</stp>
        <stp>9</stp>
        <stp>12/31/2010</stp>
        <stp>1</stp>
        <tr r="H2740" s="1"/>
      </tp>
      <tp>
        <v>1018686376.5</v>
        <stp/>
        <stp>EM_S_STM07_IS</stp>
        <stp>4</stp>
        <stp>601208.SH</stp>
        <stp>9</stp>
        <stp>12/31/2010</stp>
        <stp>1</stp>
        <tr r="H2737" s="1"/>
      </tp>
      <tp>
        <v>290418000000</v>
        <stp/>
        <stp>EM_S_STM07_IS</stp>
        <stp>4</stp>
        <stp>601288.SH</stp>
        <stp>9</stp>
        <stp>12/31/2010</stp>
        <stp>1</stp>
        <tr r="H2749" s="1"/>
      </tp>
      <tp>
        <v>604178614</v>
        <stp/>
        <stp>EM_S_STM07_IS</stp>
        <stp>4</stp>
        <stp>601368.SH</stp>
        <stp>9</stp>
        <stp>12/31/2010</stp>
        <stp>1</stp>
        <tr r="H2757" s="1"/>
      </tp>
      <tp>
        <v>5150478256.9799995</v>
        <stp/>
        <stp>EM_S_STM07_IS</stp>
        <stp>4</stp>
        <stp>601369.SH</stp>
        <stp>9</stp>
        <stp>12/31/2011</stp>
        <stp>1</stp>
        <tr r="I2758" s="1"/>
      </tp>
      <tp>
        <v>4761186013.96</v>
        <stp/>
        <stp>EM_S_STM07_IS</stp>
        <stp>4</stp>
        <stp>601339.SH</stp>
        <stp>9</stp>
        <stp>12/31/2011</stp>
        <stp>1</stp>
        <tr r="I2756" s="1"/>
      </tp>
      <tp>
        <v>104234000000</v>
        <stp/>
        <stp>EM_S_STM07_IS</stp>
        <stp>4</stp>
        <stp>601328.SH</stp>
        <stp>9</stp>
        <stp>12/31/2010</stp>
        <stp>1</stp>
        <tr r="H2753" s="1"/>
      </tp>
      <tp>
        <v>189439000000</v>
        <stp/>
        <stp>EM_S_STM07_IS</stp>
        <stp>4</stp>
        <stp>601318.SH</stp>
        <stp>9</stp>
        <stp>12/31/2010</stp>
        <stp>1</stp>
        <tr r="H2752" s="1"/>
      </tp>
      <tp>
        <v>380821000000</v>
        <stp/>
        <stp>EM_S_STM07_IS</stp>
        <stp>4</stp>
        <stp>601398.SH</stp>
        <stp>9</stp>
        <stp>12/31/2010</stp>
        <stp>1</stp>
        <tr r="H2763" s="1"/>
      </tp>
      <tp>
        <v>3673331642.3299999</v>
        <stp/>
        <stp>EM_S_STM07_IS</stp>
        <stp>4</stp>
        <stp>601388.SH</stp>
        <stp>9</stp>
        <stp>12/31/2010</stp>
        <stp>1</stp>
        <tr r="H2761" s="1"/>
      </tp>
      <tp>
        <v>1112634</v>
        <stp/>
        <stp>EM_S_STM07_IS</stp>
        <stp>4</stp>
        <stp>000838.SZ</stp>
        <stp>9</stp>
        <stp>12/31/2010</stp>
        <stp>1</stp>
        <tr r="H357" s="1"/>
      </tp>
      <tp>
        <v>1771709646.27</v>
        <stp/>
        <stp>EM_S_STM07_IS</stp>
        <stp>4</stp>
        <stp>000839.SZ</stp>
        <stp>9</stp>
        <stp>12/31/2011</stp>
        <stp>1</stp>
        <tr r="I358" s="1"/>
      </tp>
      <tp>
        <v>634668003.92999995</v>
        <stp/>
        <stp>EM_S_STM07_IS</stp>
        <stp>4</stp>
        <stp>000828.SZ</stp>
        <stp>9</stp>
        <stp>12/31/2010</stp>
        <stp>1</stp>
        <tr r="H349" s="1"/>
      </tp>
      <tp>
        <v>24161898422.580002</v>
        <stp/>
        <stp>EM_S_STM07_IS</stp>
        <stp>4</stp>
        <stp>000829.SZ</stp>
        <stp>9</stp>
        <stp>12/31/2011</stp>
        <stp>1</stp>
        <tr r="I350" s="1"/>
      </tp>
      <tp>
        <v>1804833270.3399999</v>
        <stp/>
        <stp>EM_S_STM07_IS</stp>
        <stp>4</stp>
        <stp>000818.SZ</stp>
        <stp>9</stp>
        <stp>12/31/2010</stp>
        <stp>1</stp>
        <tr r="H341" s="1"/>
      </tp>
      <tp>
        <v>1554068202.6300001</v>
        <stp/>
        <stp>EM_S_STM07_IS</stp>
        <stp>4</stp>
        <stp>000819.SZ</stp>
        <stp>9</stp>
        <stp>12/31/2011</stp>
        <stp>1</stp>
        <tr r="I342" s="1"/>
      </tp>
      <tp>
        <v>1402745226.99</v>
        <stp/>
        <stp>EM_S_STM07_IS</stp>
        <stp>4</stp>
        <stp>000809.SZ</stp>
        <stp>9</stp>
        <stp>12/31/2011</stp>
        <stp>1</stp>
        <tr r="I334" s="1"/>
      </tp>
      <tp>
        <v>31712717588.98</v>
        <stp/>
        <stp>EM_S_STM07_IS</stp>
        <stp>4</stp>
        <stp>000878.SZ</stp>
        <stp>9</stp>
        <stp>12/31/2010</stp>
        <stp>1</stp>
        <tr r="H375" s="1"/>
      </tp>
      <tp>
        <v>3152638840.1500001</v>
        <stp/>
        <stp>EM_S_STM07_IS</stp>
        <stp>4</stp>
        <stp>000868.SZ</stp>
        <stp>9</stp>
        <stp>12/31/2010</stp>
        <stp>1</stp>
        <tr r="H370" s="1"/>
      </tp>
      <tp>
        <v>6027549212</v>
        <stp/>
        <stp>EM_S_STM07_IS</stp>
        <stp>4</stp>
        <stp>000869.SZ</stp>
        <stp>9</stp>
        <stp>12/31/2011</stp>
        <stp>1</stp>
        <tr r="I371" s="1"/>
      </tp>
      <tp>
        <v>15541300510.85</v>
        <stp/>
        <stp>EM_S_STM07_IS</stp>
        <stp>4</stp>
        <stp>000858.SZ</stp>
        <stp>9</stp>
        <stp>12/31/2010</stp>
        <stp>1</stp>
        <tr r="H364" s="1"/>
      </tp>
      <tp>
        <v>1765445444.29</v>
        <stp/>
        <stp>EM_S_STM07_IS</stp>
        <stp>4</stp>
        <stp>000859.SZ</stp>
        <stp>9</stp>
        <stp>12/31/2011</stp>
        <stp>1</stp>
        <tr r="I365" s="1"/>
      </tp>
      <tp>
        <v>1816438510.25</v>
        <stp/>
        <stp>EM_S_STM07_IS</stp>
        <stp>4</stp>
        <stp>000848.SZ</stp>
        <stp>9</stp>
        <stp>12/31/2010</stp>
        <stp>1</stp>
        <tr r="H359" s="1"/>
      </tp>
      <tp>
        <v>92431000000</v>
        <stp/>
        <stp>EM_S_STM07_IS</stp>
        <stp>4</stp>
        <stp>000898.SZ</stp>
        <stp>9</stp>
        <stp>12/31/2010</stp>
        <stp>1</stp>
        <tr r="H390" s="1"/>
      </tp>
      <tp>
        <v>2589605502.21</v>
        <stp/>
        <stp>EM_S_STM07_IS</stp>
        <stp>4</stp>
        <stp>000899.SZ</stp>
        <stp>9</stp>
        <stp>12/31/2011</stp>
        <stp>1</stp>
        <tr r="I391" s="1"/>
      </tp>
      <tp>
        <v>735733062.39999998</v>
        <stp/>
        <stp>EM_S_STM07_IS</stp>
        <stp>4</stp>
        <stp>000888.SZ</stp>
        <stp>9</stp>
        <stp>12/31/2010</stp>
        <stp>1</stp>
        <tr r="H383" s="1"/>
      </tp>
      <tp>
        <v>1690319425.27</v>
        <stp/>
        <stp>EM_S_STM07_IS</stp>
        <stp>4</stp>
        <stp>000889.SZ</stp>
        <stp>9</stp>
        <stp>12/31/2011</stp>
        <stp>1</stp>
        <tr r="I384" s="1"/>
      </tp>
      <tp>
        <v>3508897565.3699999</v>
        <stp/>
        <stp>EM_S_STM07_IS</stp>
        <stp>4</stp>
        <stp>600879.SH</stp>
        <stp>9</stp>
        <stp>12/31/2011</stp>
        <stp>1</stp>
        <tr r="I2625" s="1"/>
      </tp>
      <tp>
        <v>655831637.76999998</v>
        <stp/>
        <stp>EM_S_STM07_IS</stp>
        <stp>4</stp>
        <stp>600868.SH</stp>
        <stp>9</stp>
        <stp>12/31/2010</stp>
        <stp>1</stp>
        <tr r="H2615" s="1"/>
      </tp>
      <tp>
        <v>10995403777.17</v>
        <stp/>
        <stp>EM_S_STM07_IS</stp>
        <stp>4</stp>
        <stp>600869.SH</stp>
        <stp>9</stp>
        <stp>12/31/2011</stp>
        <stp>1</stp>
        <tr r="I2616" s="1"/>
      </tp>
      <tp>
        <v>8794677128.1800003</v>
        <stp/>
        <stp>EM_S_STM07_IS</stp>
        <stp>4</stp>
        <stp>600858.SH</stp>
        <stp>9</stp>
        <stp>12/31/2010</stp>
        <stp>1</stp>
        <tr r="H2605" s="1"/>
      </tp>
      <tp>
        <v>16761089972.27</v>
        <stp/>
        <stp>EM_S_STM07_IS</stp>
        <stp>4</stp>
        <stp>600859.SH</stp>
        <stp>9</stp>
        <stp>12/31/2011</stp>
        <stp>1</stp>
        <tr r="I2606" s="1"/>
      </tp>
      <tp>
        <v>974919404.28999996</v>
        <stp/>
        <stp>EM_S_STM07_IS</stp>
        <stp>4</stp>
        <stp>600848.SH</stp>
        <stp>9</stp>
        <stp>12/31/2010</stp>
        <stp>1</stp>
        <tr r="H2597" s="1"/>
      </tp>
      <tp>
        <v>150507656.71000001</v>
        <stp/>
        <stp>EM_S_STM07_IS</stp>
        <stp>4</stp>
        <stp>600838.SH</stp>
        <stp>9</stp>
        <stp>12/31/2010</stp>
        <stp>1</stp>
        <tr r="H2589" s="1"/>
      </tp>
      <tp>
        <v>52003328326.129997</v>
        <stp/>
        <stp>EM_S_STM07_IS</stp>
        <stp>4</stp>
        <stp>600839.SH</stp>
        <stp>9</stp>
        <stp>12/31/2011</stp>
        <stp>1</stp>
        <tr r="I2590" s="1"/>
      </tp>
      <tp>
        <v>1710665220.3399999</v>
        <stp/>
        <stp>EM_S_STM07_IS</stp>
        <stp>4</stp>
        <stp>600828.SH</stp>
        <stp>9</stp>
        <stp>12/31/2010</stp>
        <stp>1</stp>
        <tr r="H2580" s="1"/>
      </tp>
      <tp>
        <v>3605738903.2800002</v>
        <stp/>
        <stp>EM_S_STM07_IS</stp>
        <stp>4</stp>
        <stp>600829.SH</stp>
        <stp>9</stp>
        <stp>12/31/2011</stp>
        <stp>1</stp>
        <tr r="I2581" s="1"/>
      </tp>
      <tp>
        <v>632243602.98000002</v>
        <stp/>
        <stp>EM_S_STM07_IS</stp>
        <stp>4</stp>
        <stp>600818.SH</stp>
        <stp>9</stp>
        <stp>12/31/2010</stp>
        <stp>1</stp>
        <tr r="H2570" s="1"/>
      </tp>
      <tp>
        <v>2421100234.7600002</v>
        <stp/>
        <stp>EM_S_STM07_IS</stp>
        <stp>4</stp>
        <stp>600819.SH</stp>
        <stp>9</stp>
        <stp>12/31/2011</stp>
        <stp>1</stp>
        <tr r="I2571" s="1"/>
      </tp>
      <tp>
        <v>64981112494</v>
        <stp/>
        <stp>EM_S_STM07_IS</stp>
        <stp>4</stp>
        <stp>600808.SH</stp>
        <stp>9</stp>
        <stp>12/31/2010</stp>
        <stp>1</stp>
        <tr r="H2561" s="1"/>
      </tp>
      <tp>
        <v>4488148103.8400002</v>
        <stp/>
        <stp>EM_S_STM07_IS</stp>
        <stp>4</stp>
        <stp>600809.SH</stp>
        <stp>9</stp>
        <stp>12/31/2011</stp>
        <stp>1</stp>
        <tr r="I2562" s="1"/>
      </tp>
      <tp>
        <v>878376003.41999996</v>
        <stp/>
        <stp>EM_S_STM07_IS</stp>
        <stp>4</stp>
        <stp>600898.SH</stp>
        <stp>9</stp>
        <stp>12/31/2010</stp>
        <stp>1</stp>
        <tr r="H2644" s="1"/>
      </tp>
      <tp>
        <v>1605862287.78</v>
        <stp/>
        <stp>EM_S_STM07_IS</stp>
        <stp>4</stp>
        <stp>600888.SH</stp>
        <stp>9</stp>
        <stp>12/31/2010</stp>
        <stp>1</stp>
        <tr r="H2634" s="1"/>
      </tp>
      <tp>
        <v>1501264153.9300001</v>
        <stp/>
        <stp>EM_S_STM07_IS</stp>
        <stp>4</stp>
        <stp>600889.SH</stp>
        <stp>9</stp>
        <stp>12/31/2011</stp>
        <stp>1</stp>
        <tr r="I2635" s="1"/>
      </tp>
      <tp>
        <v>4355720854.9399996</v>
        <stp/>
        <stp>EM_S_STM07_IS</stp>
        <stp>4</stp>
        <stp>000938.SZ</stp>
        <stp>9</stp>
        <stp>12/31/2010</stp>
        <stp>1</stp>
        <tr r="H425" s="1"/>
      </tp>
      <tp>
        <v>2686728478.6999998</v>
        <stp/>
        <stp>EM_S_STM07_IS</stp>
        <stp>4</stp>
        <stp>000939.SZ</stp>
        <stp>9</stp>
        <stp>12/31/2011</stp>
        <stp>1</stp>
        <tr r="I426" s="1"/>
      </tp>
      <tp>
        <v>1568315058.6500001</v>
        <stp/>
        <stp>EM_S_STM07_IS</stp>
        <stp>4</stp>
        <stp>000928.SZ</stp>
        <stp>9</stp>
        <stp>12/31/2010</stp>
        <stp>1</stp>
        <tr r="H416" s="1"/>
      </tp>
      <tp>
        <v>769375025.71000004</v>
        <stp/>
        <stp>EM_S_STM07_IS</stp>
        <stp>4</stp>
        <stp>000929.SZ</stp>
        <stp>9</stp>
        <stp>12/31/2011</stp>
        <stp>1</stp>
        <tr r="I417" s="1"/>
      </tp>
      <tp>
        <v>9177955316.1200008</v>
        <stp/>
        <stp>EM_S_STM07_IS</stp>
        <stp>4</stp>
        <stp>000918.SZ</stp>
        <stp>9</stp>
        <stp>12/31/2010</stp>
        <stp>1</stp>
        <tr r="H407" s="1"/>
      </tp>
      <tp>
        <v>2257022777.8200002</v>
        <stp/>
        <stp>EM_S_STM07_IS</stp>
        <stp>4</stp>
        <stp>000919.SZ</stp>
        <stp>9</stp>
        <stp>12/31/2011</stp>
        <stp>1</stp>
        <tr r="I408" s="1"/>
      </tp>
      <tp>
        <v>217389628.28999999</v>
        <stp/>
        <stp>EM_S_STM07_IS</stp>
        <stp>4</stp>
        <stp>000908.SZ</stp>
        <stp>9</stp>
        <stp>12/31/2010</stp>
        <stp>1</stp>
        <tr r="H398" s="1"/>
      </tp>
      <tp>
        <v>1335248865.52</v>
        <stp/>
        <stp>EM_S_STM07_IS</stp>
        <stp>4</stp>
        <stp>000909.SZ</stp>
        <stp>9</stp>
        <stp>12/31/2011</stp>
        <stp>1</stp>
        <tr r="I399" s="1"/>
      </tp>
      <tp>
        <v>510322440.72000003</v>
        <stp/>
        <stp>EM_S_STM07_IS</stp>
        <stp>4</stp>
        <stp>000978.SZ</stp>
        <stp>9</stp>
        <stp>12/31/2010</stp>
        <stp>1</stp>
        <tr r="H453" s="1"/>
      </tp>
      <tp>
        <v>1854053063.4300001</v>
        <stp/>
        <stp>EM_S_STM07_IS</stp>
        <stp>4</stp>
        <stp>000979.SZ</stp>
        <stp>9</stp>
        <stp>12/31/2011</stp>
        <stp>1</stp>
        <tr r="I454" s="1"/>
      </tp>
      <tp>
        <v>3523437709.5599999</v>
        <stp/>
        <stp>EM_S_STM07_IS</stp>
        <stp>4</stp>
        <stp>000968.SZ</stp>
        <stp>9</stp>
        <stp>12/31/2010</stp>
        <stp>1</stp>
        <tr r="H444" s="1"/>
      </tp>
      <tp>
        <v>4530698533.8000002</v>
        <stp/>
        <stp>EM_S_STM07_IS</stp>
        <stp>4</stp>
        <stp>000969.SZ</stp>
        <stp>9</stp>
        <stp>12/31/2011</stp>
        <stp>1</stp>
        <tr r="I445" s="1"/>
      </tp>
      <tp>
        <v>1327332855.6099999</v>
        <stp/>
        <stp>EM_S_STM07_IS</stp>
        <stp>4</stp>
        <stp>000958.SZ</stp>
        <stp>9</stp>
        <stp>12/31/2010</stp>
        <stp>1</stp>
        <tr r="H435" s="1"/>
      </tp>
      <tp>
        <v>12516486236.780001</v>
        <stp/>
        <stp>EM_S_STM07_IS</stp>
        <stp>4</stp>
        <stp>000959.SZ</stp>
        <stp>9</stp>
        <stp>12/31/2011</stp>
        <stp>1</stp>
        <tr r="I436" s="1"/>
      </tp>
      <tp>
        <v>2227535336.8499999</v>
        <stp/>
        <stp>EM_S_STM07_IS</stp>
        <stp>4</stp>
        <stp>000948.SZ</stp>
        <stp>9</stp>
        <stp>12/31/2010</stp>
        <stp>1</stp>
        <tr r="H427" s="1"/>
      </tp>
      <tp>
        <v>3968552504.4400001</v>
        <stp/>
        <stp>EM_S_STM07_IS</stp>
        <stp>4</stp>
        <stp>000949.SZ</stp>
        <stp>9</stp>
        <stp>12/31/2011</stp>
        <stp>1</stp>
        <tr r="I428" s="1"/>
      </tp>
      <tp>
        <v>1280396579.1900001</v>
        <stp/>
        <stp>EM_S_STM07_IS</stp>
        <stp>4</stp>
        <stp>000998.SZ</stp>
        <stp>9</stp>
        <stp>12/31/2010</stp>
        <stp>1</stp>
        <tr r="H468" s="1"/>
      </tp>
      <tp>
        <v>5525222936.3000002</v>
        <stp/>
        <stp>EM_S_STM07_IS</stp>
        <stp>4</stp>
        <stp>000999.SZ</stp>
        <stp>9</stp>
        <stp>12/31/2011</stp>
        <stp>1</stp>
        <tr r="I469" s="1"/>
      </tp>
      <tp>
        <v>2024053851.52</v>
        <stp/>
        <stp>EM_S_STM07_IS</stp>
        <stp>4</stp>
        <stp>000988.SZ</stp>
        <stp>9</stp>
        <stp>12/31/2010</stp>
        <stp>1</stp>
        <tr r="H461" s="1"/>
      </tp>
      <tp>
        <v>1149805563.04</v>
        <stp/>
        <stp>EM_S_STM07_IS</stp>
        <stp>4</stp>
        <stp>000989.SZ</stp>
        <stp>9</stp>
        <stp>12/31/2011</stp>
        <stp>1</stp>
        <tr r="I462" s="1"/>
      </tp>
      <tp>
        <v>2448250677.4400001</v>
        <stp/>
        <stp>EM_S_STM07_IS</stp>
        <stp>4</stp>
        <stp>600978.SH</stp>
        <stp>9</stp>
        <stp>12/31/2010</stp>
        <stp>1</stp>
        <tr r="H2668" s="1"/>
      </tp>
      <tp>
        <v>931203196.88</v>
        <stp/>
        <stp>EM_S_STM07_IS</stp>
        <stp>4</stp>
        <stp>600979.SH</stp>
        <stp>9</stp>
        <stp>12/31/2011</stp>
        <stp>1</stp>
        <tr r="I2669" s="1"/>
      </tp>
      <tp>
        <v>1855710757.3199999</v>
        <stp/>
        <stp>EM_S_STM07_IS</stp>
        <stp>4</stp>
        <stp>600969.SH</stp>
        <stp>9</stp>
        <stp>12/31/2011</stp>
        <stp>1</stp>
        <tr r="I2661" s="1"/>
      </tp>
      <tp>
        <v>3090478809.6199999</v>
        <stp/>
        <stp>EM_S_STM07_IS</stp>
        <stp>4</stp>
        <stp>600958.SH</stp>
        <stp>9</stp>
        <stp>12/31/2010</stp>
        <stp>1</stp>
        <tr r="H2652" s="1"/>
      </tp>
      <tp>
        <v>2968411500</v>
        <stp/>
        <stp>EM_S_STM07_IS</stp>
        <stp>4</stp>
        <stp>600959.SH</stp>
        <stp>9</stp>
        <stp>12/31/2011</stp>
        <stp>1</stp>
        <tr r="I2653" s="1"/>
      </tp>
      <tp>
        <v>16524174000</v>
        <stp/>
        <stp>EM_S_STM07_IS</stp>
        <stp>4</stp>
        <stp>600919.SH</stp>
        <stp>9</stp>
        <stp>12/31/2011</stp>
        <stp>1</stp>
        <tr r="I2649" s="1"/>
      </tp>
      <tp t="s">
        <v/>
        <stp/>
        <stp>EM_S_STM07_IS</stp>
        <stp>4</stp>
        <stp>600908.SH</stp>
        <stp>9</stp>
        <stp>12/31/2010</stp>
        <stp>1</stp>
        <tr r="H2646" s="1"/>
      </tp>
      <tp>
        <v>630880768.44000006</v>
        <stp/>
        <stp>EM_S_STM07_IS</stp>
        <stp>4</stp>
        <stp>600909.SH</stp>
        <stp>9</stp>
        <stp>12/31/2011</stp>
        <stp>1</stp>
        <tr r="I2647" s="1"/>
      </tp>
      <tp>
        <v>21251772764.369999</v>
        <stp/>
        <stp>EM_S_STM07_IS</stp>
        <stp>4</stp>
        <stp>600998.SH</stp>
        <stp>9</stp>
        <stp>12/31/2010</stp>
        <stp>1</stp>
        <tr r="H2685" s="1"/>
      </tp>
      <tp>
        <v>5225155713.6899996</v>
        <stp/>
        <stp>EM_S_STM07_IS</stp>
        <stp>4</stp>
        <stp>600999.SH</stp>
        <stp>9</stp>
        <stp>12/31/2011</stp>
        <stp>1</stp>
        <tr r="I2686" s="1"/>
      </tp>
      <tp>
        <v>64602258.25</v>
        <stp/>
        <stp>EM_S_STM07_IS</stp>
        <stp>4</stp>
        <stp>600988.SH</stp>
        <stp>9</stp>
        <stp>12/31/2010</stp>
        <stp>1</stp>
        <tr r="H2678" s="1"/>
      </tp>
      <tp t="s">
        <v/>
        <stp/>
        <stp>EM_S_STM07_IS</stp>
        <stp>4</stp>
        <stp>300408.SZ</stp>
        <stp>9</stp>
        <stp>12/31/2010</stp>
        <stp>1</stp>
        <tr r="H1702" s="1"/>
      </tp>
      <tp>
        <v>186284154.50999999</v>
        <stp/>
        <stp>EM_S_STM07_IS</stp>
        <stp>4</stp>
        <stp>300409.SZ</stp>
        <stp>9</stp>
        <stp>12/31/2011</stp>
        <stp>1</stp>
        <tr r="I1703" s="1"/>
      </tp>
      <tp>
        <v>1373663642.5699999</v>
        <stp/>
        <stp>EM_S_STM07_IS</stp>
        <stp>4</stp>
        <stp>000428.SZ</stp>
        <stp>9</stp>
        <stp>12/31/2010</stp>
        <stp>1</stp>
        <tr r="H103" s="1"/>
      </tp>
      <tp>
        <v>1078042712.9300001</v>
        <stp/>
        <stp>EM_S_STM07_IS</stp>
        <stp>4</stp>
        <stp>000429.SZ</stp>
        <stp>9</stp>
        <stp>12/31/2011</stp>
        <stp>1</stp>
        <tr r="I104" s="1"/>
      </tp>
      <tp t="s">
        <v/>
        <stp/>
        <stp>EM_S_STM07_IS</stp>
        <stp>4</stp>
        <stp>300418.SZ</stp>
        <stp>9</stp>
        <stp>12/31/2010</stp>
        <stp>1</stp>
        <tr r="H1712" s="1"/>
      </tp>
      <tp>
        <v>164414553.53999999</v>
        <stp/>
        <stp>EM_S_STM07_IS</stp>
        <stp>4</stp>
        <stp>300419.SZ</stp>
        <stp>9</stp>
        <stp>12/31/2011</stp>
        <stp>1</stp>
        <tr r="I1713" s="1"/>
      </tp>
      <tp>
        <v>11202366806.139999</v>
        <stp/>
        <stp>EM_S_STM07_IS</stp>
        <stp>4</stp>
        <stp>000418.SZ</stp>
        <stp>9</stp>
        <stp>12/31/2010</stp>
        <stp>1</stp>
        <tr r="H95" s="1"/>
      </tp>
      <tp>
        <v>3727867834.7800002</v>
        <stp/>
        <stp>EM_S_STM07_IS</stp>
        <stp>4</stp>
        <stp>000419.SZ</stp>
        <stp>9</stp>
        <stp>12/31/2011</stp>
        <stp>1</stp>
        <tr r="I96" s="1"/>
      </tp>
      <tp t="s">
        <v/>
        <stp/>
        <stp>EM_S_STM07_IS</stp>
        <stp>4</stp>
        <stp>300428.SZ</stp>
        <stp>9</stp>
        <stp>12/31/2010</stp>
        <stp>1</stp>
        <tr r="H1722" s="1"/>
      </tp>
      <tp>
        <v>187730720.22</v>
        <stp/>
        <stp>EM_S_STM07_IS</stp>
        <stp>4</stp>
        <stp>300429.SZ</stp>
        <stp>9</stp>
        <stp>12/31/2011</stp>
        <stp>1</stp>
        <tr r="I1723" s="1"/>
      </tp>
      <tp>
        <v>223116393.84999999</v>
        <stp/>
        <stp>EM_S_STM07_IS</stp>
        <stp>4</stp>
        <stp>000408.SZ</stp>
        <stp>9</stp>
        <stp>12/31/2010</stp>
        <stp>1</stp>
        <tr r="H87" s="1"/>
      </tp>
      <tp>
        <v>86995284.849999994</v>
        <stp/>
        <stp>EM_S_STM07_IS</stp>
        <stp>4</stp>
        <stp>000409.SZ</stp>
        <stp>9</stp>
        <stp>12/31/2011</stp>
        <stp>1</stp>
        <tr r="I88" s="1"/>
      </tp>
      <tp t="s">
        <v/>
        <stp/>
        <stp>EM_S_STM07_IS</stp>
        <stp>4</stp>
        <stp>300438.SZ</stp>
        <stp>9</stp>
        <stp>12/31/2010</stp>
        <stp>1</stp>
        <tr r="H1732" s="1"/>
      </tp>
      <tp>
        <v>192520105.03</v>
        <stp/>
        <stp>EM_S_STM07_IS</stp>
        <stp>4</stp>
        <stp>300439.SZ</stp>
        <stp>9</stp>
        <stp>12/31/2011</stp>
        <stp>1</stp>
        <tr r="I1733" s="1"/>
      </tp>
      <tp t="s">
        <v/>
        <stp/>
        <stp>EM_S_STM07_IS</stp>
        <stp>4</stp>
        <stp>300448.SZ</stp>
        <stp>9</stp>
        <stp>12/31/2010</stp>
        <stp>1</stp>
        <tr r="H1742" s="1"/>
      </tp>
      <tp>
        <v>380940233.32999998</v>
        <stp/>
        <stp>EM_S_STM07_IS</stp>
        <stp>4</stp>
        <stp>300449.SZ</stp>
        <stp>9</stp>
        <stp>12/31/2011</stp>
        <stp>1</stp>
        <tr r="I1743" s="1"/>
      </tp>
      <tp t="s">
        <v/>
        <stp/>
        <stp>EM_S_STM07_IS</stp>
        <stp>4</stp>
        <stp>300458.SZ</stp>
        <stp>9</stp>
        <stp>12/31/2010</stp>
        <stp>1</stp>
        <tr r="H1751" s="1"/>
      </tp>
      <tp>
        <v>498041149.48000002</v>
        <stp/>
        <stp>EM_S_STM07_IS</stp>
        <stp>4</stp>
        <stp>300459.SZ</stp>
        <stp>9</stp>
        <stp>12/31/2011</stp>
        <stp>1</stp>
        <tr r="I1752" s="1"/>
      </tp>
      <tp t="s">
        <v/>
        <stp/>
        <stp>EM_S_STM07_IS</stp>
        <stp>4</stp>
        <stp>300468.SZ</stp>
        <stp>9</stp>
        <stp>12/31/2010</stp>
        <stp>1</stp>
        <tr r="H1761" s="1"/>
      </tp>
      <tp>
        <v>195707548.31999999</v>
        <stp/>
        <stp>EM_S_STM07_IS</stp>
        <stp>4</stp>
        <stp>300469.SZ</stp>
        <stp>9</stp>
        <stp>12/31/2011</stp>
        <stp>1</stp>
        <tr r="I1762" s="1"/>
      </tp>
      <tp t="s">
        <v/>
        <stp/>
        <stp>EM_S_STM07_IS</stp>
        <stp>4</stp>
        <stp>300478.SZ</stp>
        <stp>9</stp>
        <stp>12/31/2010</stp>
        <stp>1</stp>
        <tr r="H1771" s="1"/>
      </tp>
      <tp>
        <v>170922647.02000001</v>
        <stp/>
        <stp>EM_S_STM07_IS</stp>
        <stp>4</stp>
        <stp>300479.SZ</stp>
        <stp>9</stp>
        <stp>12/31/2011</stp>
        <stp>1</stp>
        <tr r="I1772" s="1"/>
      </tp>
      <tp t="s">
        <v/>
        <stp/>
        <stp>EM_S_STM07_IS</stp>
        <stp>4</stp>
        <stp>300488.SZ</stp>
        <stp>9</stp>
        <stp>12/31/2010</stp>
        <stp>1</stp>
        <tr r="H1781" s="1"/>
      </tp>
      <tp>
        <v>127560293.78</v>
        <stp/>
        <stp>EM_S_STM07_IS</stp>
        <stp>4</stp>
        <stp>300489.SZ</stp>
        <stp>9</stp>
        <stp>12/31/2011</stp>
        <stp>1</stp>
        <tr r="I1782" s="1"/>
      </tp>
      <tp>
        <v>21823071492.080002</v>
        <stp/>
        <stp>EM_S_STM07_IS</stp>
        <stp>4</stp>
        <stp>300498.SZ</stp>
        <stp>9</stp>
        <stp>12/31/2010</stp>
        <stp>1</stp>
        <tr r="H1791" s="1"/>
      </tp>
      <tp>
        <v>214483100</v>
        <stp/>
        <stp>EM_S_STM07_IS</stp>
        <stp>4</stp>
        <stp>300499.SZ</stp>
        <stp>9</stp>
        <stp>12/31/2011</stp>
        <stp>1</stp>
        <tr r="I1792" s="1"/>
      </tp>
      <tp t="s">
        <v/>
        <stp/>
        <stp>EM_S_STM07_IS</stp>
        <stp>4</stp>
        <stp>000498.SZ</stp>
        <stp>9</stp>
        <stp>12/31/2010</stp>
        <stp>1</stp>
        <tr r="H107" s="1"/>
      </tp>
      <tp>
        <v>17203123029.490002</v>
        <stp/>
        <stp>EM_S_STM07_IS</stp>
        <stp>4</stp>
        <stp>000488.SZ</stp>
        <stp>9</stp>
        <stp>12/31/2010</stp>
        <stp>1</stp>
        <tr r="H106" s="1"/>
      </tp>
      <tp>
        <v>1555209833.5899999</v>
        <stp/>
        <stp>EM_S_STM07_IS</stp>
        <stp>4</stp>
        <stp>600478.SH</stp>
        <stp>9</stp>
        <stp>12/31/2010</stp>
        <stp>1</stp>
        <tr r="H2265" s="1"/>
      </tp>
      <tp>
        <v>1256527271.3499999</v>
        <stp/>
        <stp>EM_S_STM07_IS</stp>
        <stp>4</stp>
        <stp>600479.SH</stp>
        <stp>9</stp>
        <stp>12/31/2011</stp>
        <stp>1</stp>
        <tr r="I2266" s="1"/>
      </tp>
      <tp>
        <v>582358167.50999999</v>
        <stp/>
        <stp>EM_S_STM07_IS</stp>
        <stp>4</stp>
        <stp>600468.SH</stp>
        <stp>9</stp>
        <stp>12/31/2010</stp>
        <stp>1</stp>
        <tr r="H2259" s="1"/>
      </tp>
      <tp>
        <v>10229506278.110001</v>
        <stp/>
        <stp>EM_S_STM07_IS</stp>
        <stp>4</stp>
        <stp>600469.SH</stp>
        <stp>9</stp>
        <stp>12/31/2011</stp>
        <stp>1</stp>
        <tr r="I2260" s="1"/>
      </tp>
      <tp>
        <v>2320852367.3099999</v>
        <stp/>
        <stp>EM_S_STM07_IS</stp>
        <stp>4</stp>
        <stp>600458.SH</stp>
        <stp>9</stp>
        <stp>12/31/2010</stp>
        <stp>1</stp>
        <tr r="H2251" s="1"/>
      </tp>
      <tp>
        <v>2985528872.0799999</v>
        <stp/>
        <stp>EM_S_STM07_IS</stp>
        <stp>4</stp>
        <stp>600459.SH</stp>
        <stp>9</stp>
        <stp>12/31/2011</stp>
        <stp>1</stp>
        <tr r="I2252" s="1"/>
      </tp>
      <tp>
        <v>2005203000.9000001</v>
        <stp/>
        <stp>EM_S_STM07_IS</stp>
        <stp>4</stp>
        <stp>600448.SH</stp>
        <stp>9</stp>
        <stp>12/31/2010</stp>
        <stp>1</stp>
        <tr r="H2246" s="1"/>
      </tp>
      <tp>
        <v>2727405848.5300002</v>
        <stp/>
        <stp>EM_S_STM07_IS</stp>
        <stp>4</stp>
        <stp>600449.SH</stp>
        <stp>9</stp>
        <stp>12/31/2011</stp>
        <stp>1</stp>
        <tr r="I2247" s="1"/>
      </tp>
      <tp>
        <v>9621581051.3799992</v>
        <stp/>
        <stp>EM_S_STM07_IS</stp>
        <stp>4</stp>
        <stp>600438.SH</stp>
        <stp>9</stp>
        <stp>12/31/2010</stp>
        <stp>1</stp>
        <tr r="H2242" s="1"/>
      </tp>
      <tp>
        <v>2264400521.96</v>
        <stp/>
        <stp>EM_S_STM07_IS</stp>
        <stp>4</stp>
        <stp>600439.SH</stp>
        <stp>9</stp>
        <stp>12/31/2011</stp>
        <stp>1</stp>
        <tr r="I2243" s="1"/>
      </tp>
      <tp>
        <v>4406779235.3900003</v>
        <stp/>
        <stp>EM_S_STM07_IS</stp>
        <stp>4</stp>
        <stp>600428.SH</stp>
        <stp>9</stp>
        <stp>12/31/2010</stp>
        <stp>1</stp>
        <tr r="H2236" s="1"/>
      </tp>
      <tp>
        <v>3070250356.2399998</v>
        <stp/>
        <stp>EM_S_STM07_IS</stp>
        <stp>4</stp>
        <stp>600429.SH</stp>
        <stp>9</stp>
        <stp>12/31/2011</stp>
        <stp>1</stp>
        <tr r="I2237" s="1"/>
      </tp>
      <tp>
        <v>29704362411.830002</v>
        <stp/>
        <stp>EM_S_STM07_IS</stp>
        <stp>4</stp>
        <stp>600418.SH</stp>
        <stp>9</stp>
        <stp>12/31/2010</stp>
        <stp>1</stp>
        <tr r="H2228" s="1"/>
      </tp>
      <tp>
        <v>402509718.87</v>
        <stp/>
        <stp>EM_S_STM07_IS</stp>
        <stp>4</stp>
        <stp>600419.SH</stp>
        <stp>9</stp>
        <stp>12/31/2011</stp>
        <stp>1</stp>
        <tr r="I2229" s="1"/>
      </tp>
      <tp>
        <v>4943194924.5</v>
        <stp/>
        <stp>EM_S_STM07_IS</stp>
        <stp>4</stp>
        <stp>600408.SH</stp>
        <stp>9</stp>
        <stp>12/31/2010</stp>
        <stp>1</stp>
        <tr r="H2223" s="1"/>
      </tp>
      <tp>
        <v>10240159165.639999</v>
        <stp/>
        <stp>EM_S_STM07_IS</stp>
        <stp>4</stp>
        <stp>600409.SH</stp>
        <stp>9</stp>
        <stp>12/31/2011</stp>
        <stp>1</stp>
        <tr r="I2224" s="1"/>
      </tp>
      <tp>
        <v>5684454448.7700005</v>
        <stp/>
        <stp>EM_S_STM07_IS</stp>
        <stp>4</stp>
        <stp>600498.SH</stp>
        <stp>9</stp>
        <stp>12/31/2010</stp>
        <stp>1</stp>
        <tr r="H2282" s="1"/>
      </tp>
      <tp>
        <v>2492549075.2199998</v>
        <stp/>
        <stp>EM_S_STM07_IS</stp>
        <stp>4</stp>
        <stp>600499.SH</stp>
        <stp>9</stp>
        <stp>12/31/2011</stp>
        <stp>1</stp>
        <tr r="I2283" s="1"/>
      </tp>
      <tp>
        <v>1128131844.4000001</v>
        <stp/>
        <stp>EM_S_STM07_IS</stp>
        <stp>4</stp>
        <stp>600488.SH</stp>
        <stp>9</stp>
        <stp>12/31/2010</stp>
        <stp>1</stp>
        <tr r="H2274" s="1"/>
      </tp>
      <tp>
        <v>33143686564.82</v>
        <stp/>
        <stp>EM_S_STM07_IS</stp>
        <stp>4</stp>
        <stp>600489.SH</stp>
        <stp>9</stp>
        <stp>12/31/2011</stp>
        <stp>1</stp>
        <tr r="I2275" s="1"/>
      </tp>
      <tp>
        <v>10075437834.26</v>
        <stp/>
        <stp>EM_S_STM07_IS</stp>
        <stp>4</stp>
        <stp>000538.SZ</stp>
        <stp>9</stp>
        <stp>12/31/2010</stp>
        <stp>1</stp>
        <tr r="H139" s="1"/>
      </tp>
      <tp>
        <v>14620140721</v>
        <stp/>
        <stp>EM_S_STM07_IS</stp>
        <stp>4</stp>
        <stp>000539.SZ</stp>
        <stp>9</stp>
        <stp>12/31/2011</stp>
        <stp>1</stp>
        <tr r="I140" s="1"/>
      </tp>
      <tp t="s">
        <v/>
        <stp/>
        <stp>EM_S_STM07_IS</stp>
        <stp>4</stp>
        <stp>300508.SZ</stp>
        <stp>9</stp>
        <stp>12/31/2010</stp>
        <stp>1</stp>
        <tr r="H1800" s="1"/>
      </tp>
      <tp>
        <v>323201908.00999999</v>
        <stp/>
        <stp>EM_S_STM07_IS</stp>
        <stp>4</stp>
        <stp>300509.SZ</stp>
        <stp>9</stp>
        <stp>12/31/2011</stp>
        <stp>1</stp>
        <tr r="I1801" s="1"/>
      </tp>
      <tp>
        <v>15366129881.25</v>
        <stp/>
        <stp>EM_S_STM07_IS</stp>
        <stp>4</stp>
        <stp>000528.SZ</stp>
        <stp>9</stp>
        <stp>12/31/2010</stp>
        <stp>1</stp>
        <tr r="H130" s="1"/>
      </tp>
      <tp>
        <v>1387751949.72</v>
        <stp/>
        <stp>EM_S_STM07_IS</stp>
        <stp>4</stp>
        <stp>000529.SZ</stp>
        <stp>9</stp>
        <stp>12/31/2011</stp>
        <stp>1</stp>
        <tr r="I131" s="1"/>
      </tp>
      <tp t="s">
        <v/>
        <stp/>
        <stp>EM_S_STM07_IS</stp>
        <stp>4</stp>
        <stp>300518.SZ</stp>
        <stp>9</stp>
        <stp>12/31/2010</stp>
        <stp>1</stp>
        <tr r="H1809" s="1"/>
      </tp>
      <tp>
        <v>229617378.93000001</v>
        <stp/>
        <stp>EM_S_STM07_IS</stp>
        <stp>4</stp>
        <stp>300519.SZ</stp>
        <stp>9</stp>
        <stp>12/31/2011</stp>
        <stp>1</stp>
        <tr r="I1810" s="1"/>
      </tp>
      <tp>
        <v>208368436.25</v>
        <stp/>
        <stp>EM_S_STM07_IS</stp>
        <stp>4</stp>
        <stp>000518.SZ</stp>
        <stp>9</stp>
        <stp>12/31/2010</stp>
        <stp>1</stp>
        <tr r="H122" s="1"/>
      </tp>
      <tp>
        <v>348095637.10000002</v>
        <stp/>
        <stp>EM_S_STM07_IS</stp>
        <stp>4</stp>
        <stp>000519.SZ</stp>
        <stp>9</stp>
        <stp>12/31/2011</stp>
        <stp>1</stp>
        <tr r="I123" s="1"/>
      </tp>
      <tp t="s">
        <v/>
        <stp/>
        <stp>EM_S_STM07_IS</stp>
        <stp>4</stp>
        <stp>300528.SZ</stp>
        <stp>9</stp>
        <stp>12/31/2010</stp>
        <stp>1</stp>
        <tr r="H1818" s="1"/>
      </tp>
      <tp>
        <v>194982813.15000001</v>
        <stp/>
        <stp>EM_S_STM07_IS</stp>
        <stp>4</stp>
        <stp>300529.SZ</stp>
        <stp>9</stp>
        <stp>12/31/2011</stp>
        <stp>1</stp>
        <tr r="I1819" s="1"/>
      </tp>
      <tp>
        <v>367480150.91000003</v>
        <stp/>
        <stp>EM_S_STM07_IS</stp>
        <stp>4</stp>
        <stp>000509.SZ</stp>
        <stp>9</stp>
        <stp>12/31/2011</stp>
        <stp>1</stp>
        <tr r="I115" s="1"/>
      </tp>
      <tp t="s">
        <v/>
        <stp/>
        <stp>EM_S_STM07_IS</stp>
        <stp>4</stp>
        <stp>300538.SZ</stp>
        <stp>9</stp>
        <stp>12/31/2010</stp>
        <stp>1</stp>
        <tr r="H1828" s="1"/>
      </tp>
      <tp>
        <v>279361093.30000001</v>
        <stp/>
        <stp>EM_S_STM07_IS</stp>
        <stp>4</stp>
        <stp>300539.SZ</stp>
        <stp>9</stp>
        <stp>12/31/2011</stp>
        <stp>1</stp>
        <tr r="I1829" s="1"/>
      </tp>
      <tp t="s">
        <v/>
        <stp/>
        <stp>EM_S_STM07_IS</stp>
        <stp>4</stp>
        <stp>300548.SZ</stp>
        <stp>9</stp>
        <stp>12/31/2010</stp>
        <stp>1</stp>
        <tr r="H1837" s="1"/>
      </tp>
      <tp>
        <v>182812726.44999999</v>
        <stp/>
        <stp>EM_S_STM07_IS</stp>
        <stp>4</stp>
        <stp>300549.SZ</stp>
        <stp>9</stp>
        <stp>12/31/2011</stp>
        <stp>1</stp>
        <tr r="I1838" s="1"/>
      </tp>
      <tp>
        <v>5370871771.6599998</v>
        <stp/>
        <stp>EM_S_STM07_IS</stp>
        <stp>4</stp>
        <stp>000568.SZ</stp>
        <stp>9</stp>
        <stp>12/31/2010</stp>
        <stp>1</stp>
        <tr r="H165" s="1"/>
      </tp>
      <tp t="s">
        <v/>
        <stp/>
        <stp>EM_S_STM07_IS</stp>
        <stp>4</stp>
        <stp>300558.SZ</stp>
        <stp>9</stp>
        <stp>12/31/2010</stp>
        <stp>1</stp>
        <tr r="H1846" s="1"/>
      </tp>
      <tp>
        <v>82207078.170000002</v>
        <stp/>
        <stp>EM_S_STM07_IS</stp>
        <stp>4</stp>
        <stp>300559.SZ</stp>
        <stp>9</stp>
        <stp>12/31/2011</stp>
        <stp>1</stp>
        <tr r="I1847" s="1"/>
      </tp>
      <tp>
        <v>1823787313.8</v>
        <stp/>
        <stp>EM_S_STM07_IS</stp>
        <stp>4</stp>
        <stp>000558.SZ</stp>
        <stp>9</stp>
        <stp>12/31/2010</stp>
        <stp>1</stp>
        <tr r="H156" s="1"/>
      </tp>
      <tp>
        <v>8173449414.2299995</v>
        <stp/>
        <stp>EM_S_STM07_IS</stp>
        <stp>4</stp>
        <stp>000559.SZ</stp>
        <stp>9</stp>
        <stp>12/31/2011</stp>
        <stp>1</stp>
        <tr r="I157" s="1"/>
      </tp>
      <tp t="s">
        <v/>
        <stp/>
        <stp>EM_S_STM07_IS</stp>
        <stp>4</stp>
        <stp>300568.SZ</stp>
        <stp>9</stp>
        <stp>12/31/2010</stp>
        <stp>1</stp>
        <tr r="H1855" s="1"/>
      </tp>
      <tp>
        <v>437126352.16000003</v>
        <stp/>
        <stp>EM_S_STM07_IS</stp>
        <stp>4</stp>
        <stp>300569.SZ</stp>
        <stp>9</stp>
        <stp>12/31/2011</stp>
        <stp>1</stp>
        <tr r="I1856" s="1"/>
      </tp>
      <tp>
        <v>333592619.22000003</v>
        <stp/>
        <stp>EM_S_STM07_IS</stp>
        <stp>4</stp>
        <stp>000548.SZ</stp>
        <stp>9</stp>
        <stp>12/31/2010</stp>
        <stp>1</stp>
        <tr r="H148" s="1"/>
      </tp>
      <tp>
        <v>162045192.46000001</v>
        <stp/>
        <stp>EM_S_STM07_IS</stp>
        <stp>4</stp>
        <stp>300579.SZ</stp>
        <stp>9</stp>
        <stp>12/31/2011</stp>
        <stp>1</stp>
        <tr r="I1864" s="1"/>
      </tp>
      <tp t="s">
        <v/>
        <stp/>
        <stp>EM_S_STM07_IS</stp>
        <stp>4</stp>
        <stp>300588.SZ</stp>
        <stp>9</stp>
        <stp>12/31/2010</stp>
        <stp>1</stp>
        <tr r="H1873" s="1"/>
      </tp>
      <tp t="s">
        <v/>
        <stp/>
        <stp>EM_S_STM07_IS</stp>
        <stp>4</stp>
        <stp>300589.SZ</stp>
        <stp>9</stp>
        <stp>12/31/2011</stp>
        <stp>1</stp>
        <tr r="I1874" s="1"/>
      </tp>
      <tp>
        <v>611572022.59000003</v>
        <stp/>
        <stp>EM_S_STM07_IS</stp>
        <stp>4</stp>
        <stp>000598.SZ</stp>
        <stp>9</stp>
        <stp>12/31/2010</stp>
        <stp>1</stp>
        <tr r="H185" s="1"/>
      </tp>
      <tp>
        <v>6315494517.3100004</v>
        <stp/>
        <stp>EM_S_STM07_IS</stp>
        <stp>4</stp>
        <stp>000599.SZ</stp>
        <stp>9</stp>
        <stp>12/31/2011</stp>
        <stp>1</stp>
        <tr r="I186" s="1"/>
      </tp>
      <tp>
        <v>7536224362.0600004</v>
        <stp/>
        <stp>EM_S_STM07_IS</stp>
        <stp>4</stp>
        <stp>000589.SZ</stp>
        <stp>9</stp>
        <stp>12/31/2011</stp>
        <stp>1</stp>
        <tr r="I177" s="1"/>
      </tp>
      <tp>
        <v>2603858934.2199998</v>
        <stp/>
        <stp>EM_S_STM07_IS</stp>
        <stp>4</stp>
        <stp>600578.SH</stp>
        <stp>9</stp>
        <stp>12/31/2010</stp>
        <stp>1</stp>
        <tr r="H2351" s="1"/>
      </tp>
      <tp>
        <v>1444182489.8599999</v>
        <stp/>
        <stp>EM_S_STM07_IS</stp>
        <stp>4</stp>
        <stp>600579.SH</stp>
        <stp>9</stp>
        <stp>12/31/2011</stp>
        <stp>1</stp>
        <tr r="I2352" s="1"/>
      </tp>
      <tp>
        <v>449922594.02999997</v>
        <stp/>
        <stp>EM_S_STM07_IS</stp>
        <stp>4</stp>
        <stp>600568.SH</stp>
        <stp>9</stp>
        <stp>12/31/2010</stp>
        <stp>1</stp>
        <tr r="H2342" s="1"/>
      </tp>
      <tp>
        <v>29768136666.32</v>
        <stp/>
        <stp>EM_S_STM07_IS</stp>
        <stp>4</stp>
        <stp>600569.SH</stp>
        <stp>9</stp>
        <stp>12/31/2011</stp>
        <stp>1</stp>
        <tr r="I2343" s="1"/>
      </tp>
      <tp>
        <v>2207370650.2600002</v>
        <stp/>
        <stp>EM_S_STM07_IS</stp>
        <stp>4</stp>
        <stp>600558.SH</stp>
        <stp>9</stp>
        <stp>12/31/2010</stp>
        <stp>1</stp>
        <tr r="H2333" s="1"/>
      </tp>
      <tp>
        <v>1413694770.1400001</v>
        <stp/>
        <stp>EM_S_STM07_IS</stp>
        <stp>4</stp>
        <stp>600559.SH</stp>
        <stp>9</stp>
        <stp>12/31/2011</stp>
        <stp>1</stp>
        <tr r="I2334" s="1"/>
      </tp>
      <tp>
        <v>2302386377.4899998</v>
        <stp/>
        <stp>EM_S_STM07_IS</stp>
        <stp>4</stp>
        <stp>600548.SH</stp>
        <stp>9</stp>
        <stp>12/31/2010</stp>
        <stp>1</stp>
        <tr r="H2325" s="1"/>
      </tp>
      <tp>
        <v>11910403995.65</v>
        <stp/>
        <stp>EM_S_STM07_IS</stp>
        <stp>4</stp>
        <stp>600549.SH</stp>
        <stp>9</stp>
        <stp>12/31/2011</stp>
        <stp>1</stp>
        <tr r="I2326" s="1"/>
      </tp>
      <tp>
        <v>363298576.38999999</v>
        <stp/>
        <stp>EM_S_STM07_IS</stp>
        <stp>4</stp>
        <stp>600538.SH</stp>
        <stp>9</stp>
        <stp>12/31/2010</stp>
        <stp>1</stp>
        <tr r="H2318" s="1"/>
      </tp>
      <tp>
        <v>385927525.97000003</v>
        <stp/>
        <stp>EM_S_STM07_IS</stp>
        <stp>4</stp>
        <stp>600539.SH</stp>
        <stp>9</stp>
        <stp>12/31/2011</stp>
        <stp>1</stp>
        <tr r="I2319" s="1"/>
      </tp>
      <tp>
        <v>54687746415.660004</v>
        <stp/>
        <stp>EM_S_STM07_IS</stp>
        <stp>4</stp>
        <stp>600528.SH</stp>
        <stp>9</stp>
        <stp>12/31/2010</stp>
        <stp>1</stp>
        <tr r="H2309" s="1"/>
      </tp>
      <tp>
        <v>1397177995.0899999</v>
        <stp/>
        <stp>EM_S_STM07_IS</stp>
        <stp>4</stp>
        <stp>600529.SH</stp>
        <stp>9</stp>
        <stp>12/31/2011</stp>
        <stp>1</stp>
        <tr r="I2310" s="1"/>
      </tp>
      <tp>
        <v>3308801640.9499998</v>
        <stp/>
        <stp>EM_S_STM07_IS</stp>
        <stp>4</stp>
        <stp>600518.SH</stp>
        <stp>9</stp>
        <stp>12/31/2010</stp>
        <stp>1</stp>
        <tr r="H2300" s="1"/>
      </tp>
      <tp>
        <v>18402355207.299999</v>
        <stp/>
        <stp>EM_S_STM07_IS</stp>
        <stp>4</stp>
        <stp>600519.SH</stp>
        <stp>9</stp>
        <stp>12/31/2011</stp>
        <stp>1</stp>
        <tr r="I2301" s="1"/>
      </tp>
      <tp>
        <v>8858747363.9899998</v>
        <stp/>
        <stp>EM_S_STM07_IS</stp>
        <stp>4</stp>
        <stp>600508.SH</stp>
        <stp>9</stp>
        <stp>12/31/2010</stp>
        <stp>1</stp>
        <tr r="H2291" s="1"/>
      </tp>
      <tp>
        <v>2398465807.6300001</v>
        <stp/>
        <stp>EM_S_STM07_IS</stp>
        <stp>4</stp>
        <stp>600509.SH</stp>
        <stp>9</stp>
        <stp>12/31/2011</stp>
        <stp>1</stp>
        <tr r="I2292" s="1"/>
      </tp>
      <tp>
        <v>9227687397.5599995</v>
        <stp/>
        <stp>EM_S_STM07_IS</stp>
        <stp>4</stp>
        <stp>600598.SH</stp>
        <stp>9</stp>
        <stp>12/31/2010</stp>
        <stp>1</stp>
        <tr r="H2370" s="1"/>
      </tp>
      <tp>
        <v>209610936.05000001</v>
        <stp/>
        <stp>EM_S_STM07_IS</stp>
        <stp>4</stp>
        <stp>600599.SH</stp>
        <stp>9</stp>
        <stp>12/31/2011</stp>
        <stp>1</stp>
        <tr r="I2371" s="1"/>
      </tp>
      <tp>
        <v>2978826039</v>
        <stp/>
        <stp>EM_S_STM07_IS</stp>
        <stp>4</stp>
        <stp>600588.SH</stp>
        <stp>9</stp>
        <stp>12/31/2010</stp>
        <stp>1</stp>
        <tr r="H2361" s="1"/>
      </tp>
      <tp>
        <v>1323532678.74</v>
        <stp/>
        <stp>EM_S_STM07_IS</stp>
        <stp>4</stp>
        <stp>600589.SH</stp>
        <stp>9</stp>
        <stp>12/31/2011</stp>
        <stp>1</stp>
        <tr r="I2362" s="1"/>
      </tp>
      <tp>
        <v>294938402.70999998</v>
        <stp/>
        <stp>EM_S_STM07_IS</stp>
        <stp>4</stp>
        <stp>000638.SZ</stp>
        <stp>9</stp>
        <stp>12/31/2010</stp>
        <stp>1</stp>
        <tr r="H218" s="1"/>
      </tp>
      <tp>
        <v>1840549056.1900001</v>
        <stp/>
        <stp>EM_S_STM07_IS</stp>
        <stp>4</stp>
        <stp>000639.SZ</stp>
        <stp>9</stp>
        <stp>12/31/2011</stp>
        <stp>1</stp>
        <tr r="I219" s="1"/>
      </tp>
      <tp>
        <v>1214529724.01</v>
        <stp/>
        <stp>EM_S_STM07_IS</stp>
        <stp>4</stp>
        <stp>000628.SZ</stp>
        <stp>9</stp>
        <stp>12/31/2010</stp>
        <stp>1</stp>
        <tr r="H209" s="1"/>
      </tp>
      <tp>
        <v>52540887651.610001</v>
        <stp/>
        <stp>EM_S_STM07_IS</stp>
        <stp>4</stp>
        <stp>000629.SZ</stp>
        <stp>9</stp>
        <stp>12/31/2011</stp>
        <stp>1</stp>
        <tr r="I210" s="1"/>
      </tp>
      <tp>
        <v>4073044646.8699999</v>
        <stp/>
        <stp>EM_S_STM07_IS</stp>
        <stp>4</stp>
        <stp>000619.SZ</stp>
        <stp>9</stp>
        <stp>12/31/2011</stp>
        <stp>1</stp>
        <tr r="I202" s="1"/>
      </tp>
      <tp>
        <v>3042347000</v>
        <stp/>
        <stp>EM_S_STM07_IS</stp>
        <stp>4</stp>
        <stp>000608.SZ</stp>
        <stp>9</stp>
        <stp>12/31/2010</stp>
        <stp>1</stp>
        <tr r="H193" s="1"/>
      </tp>
      <tp>
        <v>7907610.8399999999</v>
        <stp/>
        <stp>EM_S_STM07_IS</stp>
        <stp>4</stp>
        <stp>000609.SZ</stp>
        <stp>9</stp>
        <stp>12/31/2011</stp>
        <stp>1</stp>
        <tr r="I194" s="1"/>
      </tp>
      <tp>
        <v>787605584.45000005</v>
        <stp/>
        <stp>EM_S_STM07_IS</stp>
        <stp>4</stp>
        <stp>000678.SZ</stp>
        <stp>9</stp>
        <stp>12/31/2010</stp>
        <stp>1</stp>
        <tr r="H241" s="1"/>
      </tp>
      <tp>
        <v>3194221837.0799999</v>
        <stp/>
        <stp>EM_S_STM07_IS</stp>
        <stp>4</stp>
        <stp>000679.SZ</stp>
        <stp>9</stp>
        <stp>12/31/2011</stp>
        <stp>1</stp>
        <tr r="I242" s="1"/>
      </tp>
      <tp>
        <v>167928078.72</v>
        <stp/>
        <stp>EM_S_STM07_IS</stp>
        <stp>4</stp>
        <stp>000668.SZ</stp>
        <stp>9</stp>
        <stp>12/31/2010</stp>
        <stp>1</stp>
        <tr r="H233" s="1"/>
      </tp>
      <tp>
        <v>15846310.25</v>
        <stp/>
        <stp>EM_S_STM07_IS</stp>
        <stp>4</stp>
        <stp>000669.SZ</stp>
        <stp>9</stp>
        <stp>12/31/2011</stp>
        <stp>1</stp>
        <tr r="I234" s="1"/>
      </tp>
      <tp>
        <v>3611113731.5</v>
        <stp/>
        <stp>EM_S_STM07_IS</stp>
        <stp>4</stp>
        <stp>000659.SZ</stp>
        <stp>9</stp>
        <stp>12/31/2011</stp>
        <stp>1</stp>
        <tr r="I226" s="1"/>
      </tp>
      <tp>
        <v>7484080187.3699999</v>
        <stp/>
        <stp>EM_S_STM07_IS</stp>
        <stp>4</stp>
        <stp>000698.SZ</stp>
        <stp>9</stp>
        <stp>12/31/2010</stp>
        <stp>1</stp>
        <tr r="H257" s="1"/>
      </tp>
      <tp t="s">
        <v/>
        <stp/>
        <stp>EM_S_STM07_IS</stp>
        <stp>4</stp>
        <stp>000688.SZ</stp>
        <stp>9</stp>
        <stp>12/31/2010</stp>
        <stp>1</stp>
        <tr r="H250" s="1"/>
      </tp>
      <tp>
        <v>467374189.26999998</v>
        <stp/>
        <stp>EM_S_STM07_IS</stp>
        <stp>4</stp>
        <stp>600678.SH</stp>
        <stp>9</stp>
        <stp>12/31/2010</stp>
        <stp>1</stp>
        <tr r="H2439" s="1"/>
      </tp>
      <tp>
        <v>1025386365.64</v>
        <stp/>
        <stp>EM_S_STM07_IS</stp>
        <stp>4</stp>
        <stp>600679.SH</stp>
        <stp>9</stp>
        <stp>12/31/2011</stp>
        <stp>1</stp>
        <tr r="I2440" s="1"/>
      </tp>
      <tp>
        <v>1324530942.3499999</v>
        <stp/>
        <stp>EM_S_STM07_IS</stp>
        <stp>4</stp>
        <stp>600668.SH</stp>
        <stp>9</stp>
        <stp>12/31/2010</stp>
        <stp>1</stp>
        <tr r="H2432" s="1"/>
      </tp>
      <tp>
        <v>1308474992.3199999</v>
        <stp/>
        <stp>EM_S_STM07_IS</stp>
        <stp>4</stp>
        <stp>600658.SH</stp>
        <stp>9</stp>
        <stp>12/31/2010</stp>
        <stp>1</stp>
        <tr r="H2423" s="1"/>
      </tp>
      <tp>
        <v>8881179407.7000008</v>
        <stp/>
        <stp>EM_S_STM07_IS</stp>
        <stp>4</stp>
        <stp>600648.SH</stp>
        <stp>9</stp>
        <stp>12/31/2010</stp>
        <stp>1</stp>
        <tr r="H2414" s="1"/>
      </tp>
      <tp>
        <v>4684821402.1499996</v>
        <stp/>
        <stp>EM_S_STM07_IS</stp>
        <stp>4</stp>
        <stp>600649.SH</stp>
        <stp>9</stp>
        <stp>12/31/2011</stp>
        <stp>1</stp>
        <tr r="I2415" s="1"/>
      </tp>
      <tp>
        <v>501095982.98000002</v>
        <stp/>
        <stp>EM_S_STM07_IS</stp>
        <stp>4</stp>
        <stp>600638.SH</stp>
        <stp>9</stp>
        <stp>12/31/2010</stp>
        <stp>1</stp>
        <tr r="H2405" s="1"/>
      </tp>
      <tp>
        <v>2086178981.6300001</v>
        <stp/>
        <stp>EM_S_STM07_IS</stp>
        <stp>4</stp>
        <stp>600639.SH</stp>
        <stp>9</stp>
        <stp>12/31/2011</stp>
        <stp>1</stp>
        <tr r="I2406" s="1"/>
      </tp>
      <tp>
        <v>3030089772.75</v>
        <stp/>
        <stp>EM_S_STM07_IS</stp>
        <stp>4</stp>
        <stp>600628.SH</stp>
        <stp>9</stp>
        <stp>12/31/2010</stp>
        <stp>1</stp>
        <tr r="H2397" s="1"/>
      </tp>
      <tp>
        <v>475860987.48000002</v>
        <stp/>
        <stp>EM_S_STM07_IS</stp>
        <stp>4</stp>
        <stp>600629.SH</stp>
        <stp>9</stp>
        <stp>12/31/2011</stp>
        <stp>1</stp>
        <tr r="I2398" s="1"/>
      </tp>
      <tp>
        <v>5736501433.8699999</v>
        <stp/>
        <stp>EM_S_STM07_IS</stp>
        <stp>4</stp>
        <stp>600618.SH</stp>
        <stp>9</stp>
        <stp>12/31/2010</stp>
        <stp>1</stp>
        <tr r="H2389" s="1"/>
      </tp>
      <tp>
        <v>8177773903.3199997</v>
        <stp/>
        <stp>EM_S_STM07_IS</stp>
        <stp>4</stp>
        <stp>600619.SH</stp>
        <stp>9</stp>
        <stp>12/31/2011</stp>
        <stp>1</stp>
        <tr r="I2390" s="1"/>
      </tp>
      <tp>
        <v>323376035.63</v>
        <stp/>
        <stp>EM_S_STM07_IS</stp>
        <stp>4</stp>
        <stp>600608.SH</stp>
        <stp>9</stp>
        <stp>12/31/2010</stp>
        <stp>1</stp>
        <tr r="H2379" s="1"/>
      </tp>
      <tp>
        <v>4683882232.3500004</v>
        <stp/>
        <stp>EM_S_STM07_IS</stp>
        <stp>4</stp>
        <stp>600609.SH</stp>
        <stp>9</stp>
        <stp>12/31/2011</stp>
        <stp>1</stp>
        <tr r="I2380" s="1"/>
      </tp>
      <tp>
        <v>1341924029.53</v>
        <stp/>
        <stp>EM_S_STM07_IS</stp>
        <stp>4</stp>
        <stp>600698.SH</stp>
        <stp>9</stp>
        <stp>12/31/2010</stp>
        <stp>1</stp>
        <tr r="H2459" s="1"/>
      </tp>
      <tp>
        <v>1462179589.4000001</v>
        <stp/>
        <stp>EM_S_STM07_IS</stp>
        <stp>4</stp>
        <stp>600699.SH</stp>
        <stp>9</stp>
        <stp>12/31/2011</stp>
        <stp>1</stp>
        <tr r="I2460" s="1"/>
      </tp>
      <tp>
        <v>77591187000</v>
        <stp/>
        <stp>EM_S_STM07_IS</stp>
        <stp>4</stp>
        <stp>600688.SH</stp>
        <stp>9</stp>
        <stp>12/31/2010</stp>
        <stp>1</stp>
        <tr r="H2449" s="1"/>
      </tp>
      <tp>
        <v>2465298535.6100001</v>
        <stp/>
        <stp>EM_S_STM07_IS</stp>
        <stp>4</stp>
        <stp>600689.SH</stp>
        <stp>9</stp>
        <stp>12/31/2011</stp>
        <stp>1</stp>
        <tr r="I2450" s="1"/>
      </tp>
      <tp>
        <v>1514358572.5799999</v>
        <stp/>
        <stp>EM_S_STM07_IS</stp>
        <stp>4</stp>
        <stp>000738.SZ</stp>
        <stp>9</stp>
        <stp>12/31/2010</stp>
        <stp>1</stp>
        <tr r="H290" s="1"/>
      </tp>
      <tp>
        <v>1534475727.3</v>
        <stp/>
        <stp>EM_S_STM07_IS</stp>
        <stp>4</stp>
        <stp>000739.SZ</stp>
        <stp>9</stp>
        <stp>12/31/2011</stp>
        <stp>1</stp>
        <tr r="I291" s="1"/>
      </tp>
      <tp>
        <v>2242041554.73</v>
        <stp/>
        <stp>EM_S_STM07_IS</stp>
        <stp>4</stp>
        <stp>000728.SZ</stp>
        <stp>9</stp>
        <stp>12/31/2010</stp>
        <stp>1</stp>
        <tr r="H282" s="1"/>
      </tp>
      <tp>
        <v>12136836613.27</v>
        <stp/>
        <stp>EM_S_STM07_IS</stp>
        <stp>4</stp>
        <stp>000729.SZ</stp>
        <stp>9</stp>
        <stp>12/31/2011</stp>
        <stp>1</stp>
        <tr r="I283" s="1"/>
      </tp>
      <tp>
        <v>3473492079.21</v>
        <stp/>
        <stp>EM_S_STM07_IS</stp>
        <stp>4</stp>
        <stp>000718.SZ</stp>
        <stp>9</stp>
        <stp>12/31/2010</stp>
        <stp>1</stp>
        <tr r="H273" s="1"/>
      </tp>
      <tp>
        <v>1791844817.99</v>
        <stp/>
        <stp>EM_S_STM07_IS</stp>
        <stp>4</stp>
        <stp>000719.SZ</stp>
        <stp>9</stp>
        <stp>12/31/2011</stp>
        <stp>1</stp>
        <tr r="I274" s="1"/>
      </tp>
      <tp>
        <v>7893023475</v>
        <stp/>
        <stp>EM_S_STM07_IS</stp>
        <stp>4</stp>
        <stp>000708.SZ</stp>
        <stp>9</stp>
        <stp>12/31/2010</stp>
        <stp>1</stp>
        <tr r="H264" s="1"/>
      </tp>
      <tp>
        <v>133343727102.64999</v>
        <stp/>
        <stp>EM_S_STM07_IS</stp>
        <stp>4</stp>
        <stp>000709.SZ</stp>
        <stp>9</stp>
        <stp>12/31/2011</stp>
        <stp>1</stp>
        <tr r="I265" s="1"/>
      </tp>
      <tp>
        <v>37620744901.239998</v>
        <stp/>
        <stp>EM_S_STM07_IS</stp>
        <stp>4</stp>
        <stp>000778.SZ</stp>
        <stp>9</stp>
        <stp>12/31/2010</stp>
        <stp>1</stp>
        <tr r="H310" s="1"/>
      </tp>
      <tp>
        <v>258057786.25</v>
        <stp/>
        <stp>EM_S_STM07_IS</stp>
        <stp>4</stp>
        <stp>000779.SZ</stp>
        <stp>9</stp>
        <stp>12/31/2011</stp>
        <stp>1</stp>
        <tr r="I311" s="1"/>
      </tp>
      <tp>
        <v>10534451671.139999</v>
        <stp/>
        <stp>EM_S_STM07_IS</stp>
        <stp>4</stp>
        <stp>000768.SZ</stp>
        <stp>9</stp>
        <stp>12/31/2010</stp>
        <stp>1</stp>
        <tr r="H307" s="1"/>
      </tp>
      <tp>
        <v>5954332058.8900003</v>
        <stp/>
        <stp>EM_S_STM07_IS</stp>
        <stp>4</stp>
        <stp>000758.SZ</stp>
        <stp>9</stp>
        <stp>12/31/2010</stp>
        <stp>1</stp>
        <tr r="H300" s="1"/>
      </tp>
      <tp>
        <v>13864367578.950001</v>
        <stp/>
        <stp>EM_S_STM07_IS</stp>
        <stp>4</stp>
        <stp>000759.SZ</stp>
        <stp>9</stp>
        <stp>12/31/2011</stp>
        <stp>1</stp>
        <tr r="I301" s="1"/>
      </tp>
      <tp>
        <v>1032873195.77</v>
        <stp/>
        <stp>EM_S_STM07_IS</stp>
        <stp>4</stp>
        <stp>000748.SZ</stp>
        <stp>9</stp>
        <stp>12/31/2010</stp>
        <stp>1</stp>
        <tr r="H292" s="1"/>
      </tp>
      <tp>
        <v>364480740.64999998</v>
        <stp/>
        <stp>EM_S_STM07_IS</stp>
        <stp>4</stp>
        <stp>000798.SZ</stp>
        <stp>9</stp>
        <stp>12/31/2010</stp>
        <stp>1</stp>
        <tr r="H326" s="1"/>
      </tp>
      <tp>
        <v>961829994.01999998</v>
        <stp/>
        <stp>EM_S_STM07_IS</stp>
        <stp>4</stp>
        <stp>000799.SZ</stp>
        <stp>9</stp>
        <stp>12/31/2011</stp>
        <stp>1</stp>
        <tr r="I327" s="1"/>
      </tp>
      <tp>
        <v>1299099873.8900001</v>
        <stp/>
        <stp>EM_S_STM07_IS</stp>
        <stp>4</stp>
        <stp>000788.SZ</stp>
        <stp>9</stp>
        <stp>12/31/2010</stp>
        <stp>1</stp>
        <tr r="H317" s="1"/>
      </tp>
      <tp>
        <v>5648632923.54</v>
        <stp/>
        <stp>EM_S_STM07_IS</stp>
        <stp>4</stp>
        <stp>000789.SZ</stp>
        <stp>9</stp>
        <stp>12/31/2011</stp>
        <stp>1</stp>
        <tr r="I318" s="1"/>
      </tp>
      <tp>
        <v>2916533088.79</v>
        <stp/>
        <stp>EM_S_STM07_IS</stp>
        <stp>4</stp>
        <stp>600778.SH</stp>
        <stp>9</stp>
        <stp>12/31/2010</stp>
        <stp>1</stp>
        <tr r="H2534" s="1"/>
      </tp>
      <tp>
        <v>1481911081.5599999</v>
        <stp/>
        <stp>EM_S_STM07_IS</stp>
        <stp>4</stp>
        <stp>600779.SH</stp>
        <stp>9</stp>
        <stp>12/31/2011</stp>
        <stp>1</stp>
        <tr r="I2535" s="1"/>
      </tp>
      <tp>
        <v>858178379.09000003</v>
        <stp/>
        <stp>EM_S_STM07_IS</stp>
        <stp>4</stp>
        <stp>600768.SH</stp>
        <stp>9</stp>
        <stp>12/31/2010</stp>
        <stp>1</stp>
        <tr r="H2525" s="1"/>
      </tp>
      <tp>
        <v>990906754.23000002</v>
        <stp/>
        <stp>EM_S_STM07_IS</stp>
        <stp>4</stp>
        <stp>600769.SH</stp>
        <stp>9</stp>
        <stp>12/31/2011</stp>
        <stp>1</stp>
        <tr r="I2526" s="1"/>
      </tp>
      <tp>
        <v>206077766.86000001</v>
        <stp/>
        <stp>EM_S_STM07_IS</stp>
        <stp>4</stp>
        <stp>600758.SH</stp>
        <stp>9</stp>
        <stp>12/31/2010</stp>
        <stp>1</stp>
        <tr r="H2516" s="1"/>
      </tp>
      <tp>
        <v>1312044195.71</v>
        <stp/>
        <stp>EM_S_STM07_IS</stp>
        <stp>4</stp>
        <stp>600759.SH</stp>
        <stp>9</stp>
        <stp>12/31/2011</stp>
        <stp>1</stp>
        <tr r="I2517" s="1"/>
      </tp>
      <tp>
        <v>3362815779.4200001</v>
        <stp/>
        <stp>EM_S_STM07_IS</stp>
        <stp>4</stp>
        <stp>600748.SH</stp>
        <stp>9</stp>
        <stp>12/31/2010</stp>
        <stp>1</stp>
        <tr r="H2507" s="1"/>
      </tp>
      <tp>
        <v>202238356.33000001</v>
        <stp/>
        <stp>EM_S_STM07_IS</stp>
        <stp>4</stp>
        <stp>600749.SH</stp>
        <stp>9</stp>
        <stp>12/31/2011</stp>
        <stp>1</stp>
        <tr r="I2508" s="1"/>
      </tp>
      <tp>
        <v>920899447.85000002</v>
        <stp/>
        <stp>EM_S_STM07_IS</stp>
        <stp>4</stp>
        <stp>600738.SH</stp>
        <stp>9</stp>
        <stp>12/31/2010</stp>
        <stp>1</stp>
        <tr r="H2497" s="1"/>
      </tp>
      <tp>
        <v>9664376423.7700005</v>
        <stp/>
        <stp>EM_S_STM07_IS</stp>
        <stp>4</stp>
        <stp>600739.SH</stp>
        <stp>9</stp>
        <stp>12/31/2011</stp>
        <stp>1</stp>
        <tr r="I2498" s="1"/>
      </tp>
      <tp>
        <v>538163890.48000002</v>
        <stp/>
        <stp>EM_S_STM07_IS</stp>
        <stp>4</stp>
        <stp>600728.SH</stp>
        <stp>9</stp>
        <stp>12/31/2010</stp>
        <stp>1</stp>
        <tr r="H2487" s="1"/>
      </tp>
      <tp>
        <v>25011511847.16</v>
        <stp/>
        <stp>EM_S_STM07_IS</stp>
        <stp>4</stp>
        <stp>600729.SH</stp>
        <stp>9</stp>
        <stp>12/31/2011</stp>
        <stp>1</stp>
        <tr r="I2488" s="1"/>
      </tp>
      <tp>
        <v>4937696440</v>
        <stp/>
        <stp>EM_S_STM07_IS</stp>
        <stp>4</stp>
        <stp>600718.SH</stp>
        <stp>9</stp>
        <stp>12/31/2010</stp>
        <stp>1</stp>
        <tr r="H2477" s="1"/>
      </tp>
      <tp>
        <v>665332643.72000003</v>
        <stp/>
        <stp>EM_S_STM07_IS</stp>
        <stp>4</stp>
        <stp>600719.SH</stp>
        <stp>9</stp>
        <stp>12/31/2011</stp>
        <stp>1</stp>
        <tr r="I2478" s="1"/>
      </tp>
      <tp>
        <v>2283312125.7800002</v>
        <stp/>
        <stp>EM_S_STM07_IS</stp>
        <stp>4</stp>
        <stp>600708.SH</stp>
        <stp>9</stp>
        <stp>12/31/2010</stp>
        <stp>1</stp>
        <tr r="H2468" s="1"/>
      </tp>
      <tp>
        <v>1228581730.8599999</v>
        <stp/>
        <stp>EM_S_STM07_IS</stp>
        <stp>4</stp>
        <stp>600798.SH</stp>
        <stp>9</stp>
        <stp>12/31/2010</stp>
        <stp>1</stp>
        <tr r="H2552" s="1"/>
      </tp>
      <tp>
        <v>2332872956.5300002</v>
        <stp/>
        <stp>EM_S_STM07_IS</stp>
        <stp>4</stp>
        <stp>600789.SH</stp>
        <stp>9</stp>
        <stp>12/31/2011</stp>
        <stp>1</stp>
        <tr r="I2543" s="1"/>
      </tp>
      <tp>
        <v>301294136.49000001</v>
        <stp/>
        <stp>EM_S_STM07_IS</stp>
        <stp>4</stp>
        <stp>000038.SZ</stp>
        <stp>9</stp>
        <stp>12/31/2010</stp>
        <stp>1</stp>
        <tr r="H39" s="1"/>
      </tp>
      <tp>
        <v>64125053000</v>
        <stp/>
        <stp>EM_S_STM07_IS</stp>
        <stp>4</stp>
        <stp>000039.SZ</stp>
        <stp>9</stp>
        <stp>12/31/2011</stp>
        <stp>1</stp>
        <tr r="I40" s="1"/>
      </tp>
      <tp>
        <v>202884274.87</v>
        <stp/>
        <stp>EM_S_STM07_IS</stp>
        <stp>4</stp>
        <stp>300008.SZ</stp>
        <stp>9</stp>
        <stp>12/31/2010</stp>
        <stp>1</stp>
        <tr r="H1305" s="1"/>
      </tp>
      <tp>
        <v>267916554.03</v>
        <stp/>
        <stp>EM_S_STM07_IS</stp>
        <stp>4</stp>
        <stp>300009.SZ</stp>
        <stp>9</stp>
        <stp>12/31/2011</stp>
        <stp>1</stp>
        <tr r="I1306" s="1"/>
      </tp>
      <tp>
        <v>13064428148.690001</v>
        <stp/>
        <stp>EM_S_STM07_IS</stp>
        <stp>4</stp>
        <stp>000028.SZ</stp>
        <stp>9</stp>
        <stp>12/31/2010</stp>
        <stp>1</stp>
        <tr r="H29" s="1"/>
      </tp>
      <tp>
        <v>1026396104.51</v>
        <stp/>
        <stp>EM_S_STM07_IS</stp>
        <stp>4</stp>
        <stp>000029.SZ</stp>
        <stp>9</stp>
        <stp>12/31/2011</stp>
        <stp>1</stp>
        <tr r="I30" s="1"/>
      </tp>
      <tp>
        <v>129549141.91</v>
        <stp/>
        <stp>EM_S_STM07_IS</stp>
        <stp>4</stp>
        <stp>300018.SZ</stp>
        <stp>9</stp>
        <stp>12/31/2010</stp>
        <stp>1</stp>
        <tr r="H1315" s="1"/>
      </tp>
      <tp>
        <v>339568025.18000001</v>
        <stp/>
        <stp>EM_S_STM07_IS</stp>
        <stp>4</stp>
        <stp>300019.SZ</stp>
        <stp>9</stp>
        <stp>12/31/2011</stp>
        <stp>1</stp>
        <tr r="I1316" s="1"/>
      </tp>
      <tp>
        <v>9351110</v>
        <stp/>
        <stp>EM_S_STM07_IS</stp>
        <stp>4</stp>
        <stp>000018.SZ</stp>
        <stp>9</stp>
        <stp>12/31/2010</stp>
        <stp>1</stp>
        <tr r="H20" s="1"/>
      </tp>
      <tp>
        <v>318230243.67000002</v>
        <stp/>
        <stp>EM_S_STM07_IS</stp>
        <stp>4</stp>
        <stp>000019.SZ</stp>
        <stp>9</stp>
        <stp>12/31/2011</stp>
        <stp>1</stp>
        <tr r="I21" s="1"/>
      </tp>
      <tp>
        <v>212285197.81</v>
        <stp/>
        <stp>EM_S_STM07_IS</stp>
        <stp>4</stp>
        <stp>300028.SZ</stp>
        <stp>9</stp>
        <stp>12/31/2010</stp>
        <stp>1</stp>
        <tr r="H1325" s="1"/>
      </tp>
      <tp>
        <v>841718020</v>
        <stp/>
        <stp>EM_S_STM07_IS</stp>
        <stp>4</stp>
        <stp>300029.SZ</stp>
        <stp>9</stp>
        <stp>12/31/2011</stp>
        <stp>1</stp>
        <tr r="I1326" s="1"/>
      </tp>
      <tp>
        <v>10436780.039999999</v>
        <stp/>
        <stp>EM_S_STM07_IS</stp>
        <stp>4</stp>
        <stp>000008.SZ</stp>
        <stp>9</stp>
        <stp>12/31/2010</stp>
        <stp>1</stp>
        <tr r="H12" s="1"/>
      </tp>
      <tp>
        <v>4065255660.4299998</v>
        <stp/>
        <stp>EM_S_STM07_IS</stp>
        <stp>4</stp>
        <stp>000009.SZ</stp>
        <stp>9</stp>
        <stp>12/31/2011</stp>
        <stp>1</stp>
        <tr r="I13" s="1"/>
      </tp>
      <tp>
        <v>242772967.31999999</v>
        <stp/>
        <stp>EM_S_STM07_IS</stp>
        <stp>4</stp>
        <stp>300038.SZ</stp>
        <stp>9</stp>
        <stp>12/31/2010</stp>
        <stp>1</stp>
        <tr r="H1335" s="1"/>
      </tp>
      <tp>
        <v>819968629.70000005</v>
        <stp/>
        <stp>EM_S_STM07_IS</stp>
        <stp>4</stp>
        <stp>300039.SZ</stp>
        <stp>9</stp>
        <stp>12/31/2011</stp>
        <stp>1</stp>
        <tr r="I1336" s="1"/>
      </tp>
      <tp>
        <v>3999052353.4400001</v>
        <stp/>
        <stp>EM_S_STM07_IS</stp>
        <stp>4</stp>
        <stp>000078.SZ</stp>
        <stp>9</stp>
        <stp>12/31/2010</stp>
        <stp>1</stp>
        <tr r="H62" s="1"/>
      </tp>
      <tp>
        <v>387402719.97000003</v>
        <stp/>
        <stp>EM_S_STM07_IS</stp>
        <stp>4</stp>
        <stp>300048.SZ</stp>
        <stp>9</stp>
        <stp>12/31/2010</stp>
        <stp>1</stp>
        <tr r="H1345" s="1"/>
      </tp>
      <tp>
        <v>301658211.97000003</v>
        <stp/>
        <stp>EM_S_STM07_IS</stp>
        <stp>4</stp>
        <stp>300049.SZ</stp>
        <stp>9</stp>
        <stp>12/31/2011</stp>
        <stp>1</stp>
        <tr r="I1346" s="1"/>
      </tp>
      <tp>
        <v>68485933.609999999</v>
        <stp/>
        <stp>EM_S_STM07_IS</stp>
        <stp>4</stp>
        <stp>000068.SZ</stp>
        <stp>9</stp>
        <stp>12/31/2010</stp>
        <stp>1</stp>
        <tr r="H59" s="1"/>
      </tp>
      <tp>
        <v>17324174032.82</v>
        <stp/>
        <stp>EM_S_STM07_IS</stp>
        <stp>4</stp>
        <stp>000069.SZ</stp>
        <stp>9</stp>
        <stp>12/31/2011</stp>
        <stp>1</stp>
        <tr r="I60" s="1"/>
      </tp>
      <tp>
        <v>495723983.51999998</v>
        <stp/>
        <stp>EM_S_STM07_IS</stp>
        <stp>4</stp>
        <stp>300058.SZ</stp>
        <stp>9</stp>
        <stp>12/31/2010</stp>
        <stp>1</stp>
        <tr r="H1355" s="1"/>
      </tp>
      <tp>
        <v>280308218.79000002</v>
        <stp/>
        <stp>EM_S_STM07_IS</stp>
        <stp>4</stp>
        <stp>300059.SZ</stp>
        <stp>9</stp>
        <stp>12/31/2011</stp>
        <stp>1</stp>
        <tr r="I1356" s="1"/>
      </tp>
      <tp>
        <v>392385908.88</v>
        <stp/>
        <stp>EM_S_STM07_IS</stp>
        <stp>4</stp>
        <stp>000058.SZ</stp>
        <stp>9</stp>
        <stp>12/31/2010</stp>
        <stp>1</stp>
        <tr r="H51" s="1"/>
      </tp>
      <tp>
        <v>37557034131.849998</v>
        <stp/>
        <stp>EM_S_STM07_IS</stp>
        <stp>4</stp>
        <stp>000059.SZ</stp>
        <stp>9</stp>
        <stp>12/31/2011</stp>
        <stp>1</stp>
        <tr r="I52" s="1"/>
      </tp>
      <tp>
        <v>1453122178.9200001</v>
        <stp/>
        <stp>EM_S_STM07_IS</stp>
        <stp>4</stp>
        <stp>300068.SZ</stp>
        <stp>9</stp>
        <stp>12/31/2010</stp>
        <stp>1</stp>
        <tr r="H1364" s="1"/>
      </tp>
      <tp>
        <v>144399079.77000001</v>
        <stp/>
        <stp>EM_S_STM07_IS</stp>
        <stp>4</stp>
        <stp>300069.SZ</stp>
        <stp>9</stp>
        <stp>12/31/2011</stp>
        <stp>1</stp>
        <tr r="I1365" s="1"/>
      </tp>
      <tp>
        <v>1162208056.26</v>
        <stp/>
        <stp>EM_S_STM07_IS</stp>
        <stp>4</stp>
        <stp>000048.SZ</stp>
        <stp>9</stp>
        <stp>12/31/2010</stp>
        <stp>1</stp>
        <tr r="H46" s="1"/>
      </tp>
      <tp>
        <v>2246320151.6199999</v>
        <stp/>
        <stp>EM_S_STM07_IS</stp>
        <stp>4</stp>
        <stp>000049.SZ</stp>
        <stp>9</stp>
        <stp>12/31/2011</stp>
        <stp>1</stp>
        <tr r="I47" s="1"/>
      </tp>
      <tp>
        <v>310445980.50999999</v>
        <stp/>
        <stp>EM_S_STM07_IS</stp>
        <stp>4</stp>
        <stp>300078.SZ</stp>
        <stp>9</stp>
        <stp>12/31/2010</stp>
        <stp>1</stp>
        <tr r="H1374" s="1"/>
      </tp>
      <tp>
        <v>441532705.67000002</v>
        <stp/>
        <stp>EM_S_STM07_IS</stp>
        <stp>4</stp>
        <stp>300079.SZ</stp>
        <stp>9</stp>
        <stp>12/31/2011</stp>
        <stp>1</stp>
        <tr r="I1375" s="1"/>
      </tp>
      <tp>
        <v>483092828.86000001</v>
        <stp/>
        <stp>EM_S_STM07_IS</stp>
        <stp>4</stp>
        <stp>300088.SZ</stp>
        <stp>9</stp>
        <stp>12/31/2010</stp>
        <stp>1</stp>
        <tr r="H1384" s="1"/>
      </tp>
      <tp>
        <v>407928670</v>
        <stp/>
        <stp>EM_S_STM07_IS</stp>
        <stp>4</stp>
        <stp>300089.SZ</stp>
        <stp>9</stp>
        <stp>12/31/2011</stp>
        <stp>1</stp>
        <tr r="I1385" s="1"/>
      </tp>
      <tp>
        <v>182301159.91</v>
        <stp/>
        <stp>EM_S_STM07_IS</stp>
        <stp>4</stp>
        <stp>300098.SZ</stp>
        <stp>9</stp>
        <stp>12/31/2010</stp>
        <stp>1</stp>
        <tr r="H1394" s="1"/>
      </tp>
      <tp>
        <v>173879897.84999999</v>
        <stp/>
        <stp>EM_S_STM07_IS</stp>
        <stp>4</stp>
        <stp>300099.SZ</stp>
        <stp>9</stp>
        <stp>12/31/2011</stp>
        <stp>1</stp>
        <tr r="I1395" s="1"/>
      </tp>
      <tp>
        <v>986654085.01999998</v>
        <stp/>
        <stp>EM_S_STM07_IS</stp>
        <stp>4</stp>
        <stp>000099.SZ</stp>
        <stp>9</stp>
        <stp>12/31/2011</stp>
        <stp>1</stp>
        <tr r="I67" s="1"/>
      </tp>
      <tp>
        <v>416937050.60000002</v>
        <stp/>
        <stp>EM_S_STM07_IS</stp>
        <stp>4</stp>
        <stp>000088.SZ</stp>
        <stp>9</stp>
        <stp>12/31/2010</stp>
        <stp>1</stp>
        <tr r="H63" s="1"/>
      </tp>
      <tp>
        <v>2023340374.76</v>
        <stp/>
        <stp>EM_S_STM07_IS</stp>
        <stp>4</stp>
        <stp>000089.SZ</stp>
        <stp>9</stp>
        <stp>12/31/2011</stp>
        <stp>1</stp>
        <tr r="I64" s="1"/>
      </tp>
      <tp>
        <v>2499993775.3499999</v>
        <stp/>
        <stp>EM_S_STM07_IS</stp>
        <stp>4</stp>
        <stp>600078.SH</stp>
        <stp>9</stp>
        <stp>12/31/2010</stp>
        <stp>1</stp>
        <tr r="H1938" s="1"/>
      </tp>
      <tp>
        <v>3621436051.8299999</v>
        <stp/>
        <stp>EM_S_STM07_IS</stp>
        <stp>4</stp>
        <stp>600079.SH</stp>
        <stp>9</stp>
        <stp>12/31/2011</stp>
        <stp>1</stp>
        <tr r="I1939" s="1"/>
      </tp>
      <tp>
        <v>36583897580.309998</v>
        <stp/>
        <stp>EM_S_STM07_IS</stp>
        <stp>4</stp>
        <stp>600068.SH</stp>
        <stp>9</stp>
        <stp>12/31/2010</stp>
        <stp>1</stp>
        <tr r="H1928" s="1"/>
      </tp>
      <tp>
        <v>3628608905.5799999</v>
        <stp/>
        <stp>EM_S_STM07_IS</stp>
        <stp>4</stp>
        <stp>600069.SH</stp>
        <stp>9</stp>
        <stp>12/31/2011</stp>
        <stp>1</stp>
        <tr r="I1929" s="1"/>
      </tp>
      <tp>
        <v>131465910645.75</v>
        <stp/>
        <stp>EM_S_STM07_IS</stp>
        <stp>4</stp>
        <stp>600058.SH</stp>
        <stp>9</stp>
        <stp>12/31/2010</stp>
        <stp>1</stp>
        <tr r="H1919" s="1"/>
      </tp>
      <tp>
        <v>1245554237.6800001</v>
        <stp/>
        <stp>EM_S_STM07_IS</stp>
        <stp>4</stp>
        <stp>600059.SH</stp>
        <stp>9</stp>
        <stp>12/31/2011</stp>
        <stp>1</stp>
        <tr r="I1920" s="1"/>
      </tp>
      <tp>
        <v>35894117625.860001</v>
        <stp/>
        <stp>EM_S_STM07_IS</stp>
        <stp>4</stp>
        <stp>600048.SH</stp>
        <stp>9</stp>
        <stp>12/31/2010</stp>
        <stp>1</stp>
        <tr r="H1910" s="1"/>
      </tp>
      <tp>
        <v>2270035704.7199998</v>
        <stp/>
        <stp>EM_S_STM07_IS</stp>
        <stp>4</stp>
        <stp>600038.SH</stp>
        <stp>9</stp>
        <stp>12/31/2010</stp>
        <stp>1</stp>
        <tr r="H1908" s="1"/>
      </tp>
      <tp>
        <v>6715659829.1099997</v>
        <stp/>
        <stp>EM_S_STM07_IS</stp>
        <stp>4</stp>
        <stp>600039.SH</stp>
        <stp>9</stp>
        <stp>12/31/2011</stp>
        <stp>1</stp>
        <tr r="I1909" s="1"/>
      </tp>
      <tp>
        <v>1913182000000</v>
        <stp/>
        <stp>EM_S_STM07_IS</stp>
        <stp>4</stp>
        <stp>600028.SH</stp>
        <stp>9</stp>
        <stp>12/31/2010</stp>
        <stp>1</stp>
        <tr r="H1900" s="1"/>
      </tp>
      <tp>
        <v>92707000000</v>
        <stp/>
        <stp>EM_S_STM07_IS</stp>
        <stp>4</stp>
        <stp>600029.SH</stp>
        <stp>9</stp>
        <stp>12/31/2011</stp>
        <stp>1</stp>
        <tr r="I1901" s="1"/>
      </tp>
      <tp>
        <v>19105452614.830002</v>
        <stp/>
        <stp>EM_S_STM07_IS</stp>
        <stp>4</stp>
        <stp>600018.SH</stp>
        <stp>9</stp>
        <stp>12/31/2010</stp>
        <stp>1</stp>
        <tr r="H1892" s="1"/>
      </tp>
      <tp>
        <v>222504684693.73001</v>
        <stp/>
        <stp>EM_S_STM07_IS</stp>
        <stp>4</stp>
        <stp>600019.SH</stp>
        <stp>9</stp>
        <stp>12/31/2011</stp>
        <stp>1</stp>
        <tr r="I1893" s="1"/>
      </tp>
      <tp>
        <v>3036660750.5900002</v>
        <stp/>
        <stp>EM_S_STM07_IS</stp>
        <stp>4</stp>
        <stp>600008.SH</stp>
        <stp>9</stp>
        <stp>12/31/2010</stp>
        <stp>1</stp>
        <tr r="H1884" s="1"/>
      </tp>
      <tp>
        <v>4611211636.0600004</v>
        <stp/>
        <stp>EM_S_STM07_IS</stp>
        <stp>4</stp>
        <stp>600009.SH</stp>
        <stp>9</stp>
        <stp>12/31/2011</stp>
        <stp>1</stp>
        <tr r="I1885" s="1"/>
      </tp>
      <tp>
        <v>8859319649.3999996</v>
        <stp/>
        <stp>EM_S_STM07_IS</stp>
        <stp>4</stp>
        <stp>600098.SH</stp>
        <stp>9</stp>
        <stp>12/31/2010</stp>
        <stp>1</stp>
        <tr r="H1956" s="1"/>
      </tp>
      <tp>
        <v>256402788.13</v>
        <stp/>
        <stp>EM_S_STM07_IS</stp>
        <stp>4</stp>
        <stp>600099.SH</stp>
        <stp>9</stp>
        <stp>12/31/2011</stp>
        <stp>1</stp>
        <tr r="I1957" s="1"/>
      </tp>
      <tp>
        <v>1171798224.78</v>
        <stp/>
        <stp>EM_S_STM07_IS</stp>
        <stp>4</stp>
        <stp>600088.SH</stp>
        <stp>9</stp>
        <stp>12/31/2010</stp>
        <stp>1</stp>
        <tr r="H1947" s="1"/>
      </tp>
      <tp>
        <v>18164744134.380001</v>
        <stp/>
        <stp>EM_S_STM07_IS</stp>
        <stp>4</stp>
        <stp>600089.SH</stp>
        <stp>9</stp>
        <stp>12/31/2011</stp>
        <stp>1</stp>
        <tr r="I1948" s="1"/>
      </tp>
      <tp>
        <v>112671734.92</v>
        <stp/>
        <stp>EM_S_STM07_IS</stp>
        <stp>4</stp>
        <stp>300108.SZ</stp>
        <stp>9</stp>
        <stp>12/31/2010</stp>
        <stp>1</stp>
        <tr r="H1404" s="1"/>
      </tp>
      <tp>
        <v>190734549.06999999</v>
        <stp/>
        <stp>EM_S_STM07_IS</stp>
        <stp>4</stp>
        <stp>300109.SZ</stp>
        <stp>9</stp>
        <stp>12/31/2011</stp>
        <stp>1</stp>
        <tr r="I1405" s="1"/>
      </tp>
      <tp>
        <v>2374857182.0599999</v>
        <stp/>
        <stp>EM_S_STM07_IS</stp>
        <stp>4</stp>
        <stp>300118.SZ</stp>
        <stp>9</stp>
        <stp>12/31/2010</stp>
        <stp>1</stp>
        <tr r="H1414" s="1"/>
      </tp>
      <tp>
        <v>587713347.53999996</v>
        <stp/>
        <stp>EM_S_STM07_IS</stp>
        <stp>4</stp>
        <stp>300119.SZ</stp>
        <stp>9</stp>
        <stp>12/31/2011</stp>
        <stp>1</stp>
        <tr r="I1415" s="1"/>
      </tp>
      <tp>
        <v>768312899.80999994</v>
        <stp/>
        <stp>EM_S_STM07_IS</stp>
        <stp>4</stp>
        <stp>300128.SZ</stp>
        <stp>9</stp>
        <stp>12/31/2010</stp>
        <stp>1</stp>
        <tr r="H1424" s="1"/>
      </tp>
      <tp>
        <v>615667630.78999996</v>
        <stp/>
        <stp>EM_S_STM07_IS</stp>
        <stp>4</stp>
        <stp>300129.SZ</stp>
        <stp>9</stp>
        <stp>12/31/2011</stp>
        <stp>1</stp>
        <tr r="I1425" s="1"/>
      </tp>
      <tp>
        <v>584062517.48000002</v>
        <stp/>
        <stp>EM_S_STM07_IS</stp>
        <stp>4</stp>
        <stp>300138.SZ</stp>
        <stp>9</stp>
        <stp>12/31/2010</stp>
        <stp>1</stp>
        <tr r="H1434" s="1"/>
      </tp>
      <tp>
        <v>304062527.48000002</v>
        <stp/>
        <stp>EM_S_STM07_IS</stp>
        <stp>4</stp>
        <stp>300139.SZ</stp>
        <stp>9</stp>
        <stp>12/31/2011</stp>
        <stp>1</stp>
        <tr r="I1435" s="1"/>
      </tp>
      <tp>
        <v>213835989.99000001</v>
        <stp/>
        <stp>EM_S_STM07_IS</stp>
        <stp>4</stp>
        <stp>300148.SZ</stp>
        <stp>9</stp>
        <stp>12/31/2010</stp>
        <stp>1</stp>
        <tr r="H1444" s="1"/>
      </tp>
      <tp>
        <v>166058033.03</v>
        <stp/>
        <stp>EM_S_STM07_IS</stp>
        <stp>4</stp>
        <stp>300149.SZ</stp>
        <stp>9</stp>
        <stp>12/31/2011</stp>
        <stp>1</stp>
        <tr r="I1445" s="1"/>
      </tp>
      <tp>
        <v>930329729.47000003</v>
        <stp/>
        <stp>EM_S_STM07_IS</stp>
        <stp>4</stp>
        <stp>300158.SZ</stp>
        <stp>9</stp>
        <stp>12/31/2010</stp>
        <stp>1</stp>
        <tr r="H1454" s="1"/>
      </tp>
      <tp>
        <v>377473635.97000003</v>
        <stp/>
        <stp>EM_S_STM07_IS</stp>
        <stp>4</stp>
        <stp>300159.SZ</stp>
        <stp>9</stp>
        <stp>12/31/2011</stp>
        <stp>1</stp>
        <tr r="I1455" s="1"/>
      </tp>
      <tp>
        <v>3700806440.8299999</v>
        <stp/>
        <stp>EM_S_STM07_IS</stp>
        <stp>4</stp>
        <stp>000158.SZ</stp>
        <stp>9</stp>
        <stp>12/31/2010</stp>
        <stp>1</stp>
        <tr r="H75" s="1"/>
      </tp>
      <tp>
        <v>1237794624.5899999</v>
        <stp/>
        <stp>EM_S_STM07_IS</stp>
        <stp>4</stp>
        <stp>000159.SZ</stp>
        <stp>9</stp>
        <stp>12/31/2011</stp>
        <stp>1</stp>
        <tr r="I76" s="1"/>
      </tp>
      <tp>
        <v>493178593.23000002</v>
        <stp/>
        <stp>EM_S_STM07_IS</stp>
        <stp>4</stp>
        <stp>300168.SZ</stp>
        <stp>9</stp>
        <stp>12/31/2010</stp>
        <stp>1</stp>
        <tr r="H1464" s="1"/>
      </tp>
      <tp>
        <v>413377198.30000001</v>
        <stp/>
        <stp>EM_S_STM07_IS</stp>
        <stp>4</stp>
        <stp>300169.SZ</stp>
        <stp>9</stp>
        <stp>12/31/2011</stp>
        <stp>1</stp>
        <tr r="I1465" s="1"/>
      </tp>
      <tp>
        <v>170049028.22999999</v>
        <stp/>
        <stp>EM_S_STM07_IS</stp>
        <stp>4</stp>
        <stp>300178.SZ</stp>
        <stp>9</stp>
        <stp>12/31/2010</stp>
        <stp>1</stp>
        <tr r="H1474" s="1"/>
      </tp>
      <tp>
        <v>109824711.45</v>
        <stp/>
        <stp>EM_S_STM07_IS</stp>
        <stp>4</stp>
        <stp>300179.SZ</stp>
        <stp>9</stp>
        <stp>12/31/2011</stp>
        <stp>1</stp>
        <tr r="I1475" s="1"/>
      </tp>
      <tp>
        <v>187996001.19</v>
        <stp/>
        <stp>EM_S_STM07_IS</stp>
        <stp>4</stp>
        <stp>300188.SZ</stp>
        <stp>9</stp>
        <stp>12/31/2010</stp>
        <stp>1</stp>
        <tr r="H1483" s="1"/>
      </tp>
      <tp>
        <v>427603100.81</v>
        <stp/>
        <stp>EM_S_STM07_IS</stp>
        <stp>4</stp>
        <stp>300189.SZ</stp>
        <stp>9</stp>
        <stp>12/31/2011</stp>
        <stp>1</stp>
        <tr r="I1484" s="1"/>
      </tp>
      <tp>
        <v>191650533.65000001</v>
        <stp/>
        <stp>EM_S_STM07_IS</stp>
        <stp>4</stp>
        <stp>300198.SZ</stp>
        <stp>9</stp>
        <stp>12/31/2010</stp>
        <stp>1</stp>
        <tr r="H1493" s="1"/>
      </tp>
      <tp>
        <v>165681027.94</v>
        <stp/>
        <stp>EM_S_STM07_IS</stp>
        <stp>4</stp>
        <stp>300199.SZ</stp>
        <stp>9</stp>
        <stp>12/31/2011</stp>
        <stp>1</stp>
        <tr r="I1494" s="1"/>
      </tp>
      <tp>
        <v>2333992064.8600001</v>
        <stp/>
        <stp>EM_S_STM07_IS</stp>
        <stp>4</stp>
        <stp>600178.SH</stp>
        <stp>9</stp>
        <stp>12/31/2010</stp>
        <stp>1</stp>
        <tr r="H2026" s="1"/>
      </tp>
      <tp>
        <v>1557983024.9100001</v>
        <stp/>
        <stp>EM_S_STM07_IS</stp>
        <stp>4</stp>
        <stp>600179.SH</stp>
        <stp>9</stp>
        <stp>12/31/2011</stp>
        <stp>1</stp>
        <tr r="I2027" s="1"/>
      </tp>
      <tp>
        <v>491947230.23000002</v>
        <stp/>
        <stp>EM_S_STM07_IS</stp>
        <stp>4</stp>
        <stp>600168.SH</stp>
        <stp>9</stp>
        <stp>12/31/2010</stp>
        <stp>1</stp>
        <tr r="H2017" s="1"/>
      </tp>
      <tp>
        <v>10325961715.139999</v>
        <stp/>
        <stp>EM_S_STM07_IS</stp>
        <stp>4</stp>
        <stp>600169.SH</stp>
        <stp>9</stp>
        <stp>12/31/2011</stp>
        <stp>1</stp>
        <tr r="I2018" s="1"/>
      </tp>
      <tp>
        <v>1366600328.3299999</v>
        <stp/>
        <stp>EM_S_STM07_IS</stp>
        <stp>4</stp>
        <stp>600158.SH</stp>
        <stp>9</stp>
        <stp>12/31/2010</stp>
        <stp>1</stp>
        <tr r="H2008" s="1"/>
      </tp>
      <tp>
        <v>336724794.11000001</v>
        <stp/>
        <stp>EM_S_STM07_IS</stp>
        <stp>4</stp>
        <stp>600159.SH</stp>
        <stp>9</stp>
        <stp>12/31/2011</stp>
        <stp>1</stp>
        <tr r="I2009" s="1"/>
      </tp>
      <tp>
        <v>717714575.27999997</v>
        <stp/>
        <stp>EM_S_STM07_IS</stp>
        <stp>4</stp>
        <stp>600148.SH</stp>
        <stp>9</stp>
        <stp>12/31/2010</stp>
        <stp>1</stp>
        <tr r="H1999" s="1"/>
      </tp>
      <tp>
        <v>6571812</v>
        <stp/>
        <stp>EM_S_STM07_IS</stp>
        <stp>4</stp>
        <stp>600149.SH</stp>
        <stp>9</stp>
        <stp>12/31/2011</stp>
        <stp>1</stp>
        <tr r="I2000" s="1"/>
      </tp>
      <tp>
        <v>6083838542.9200001</v>
        <stp/>
        <stp>EM_S_STM07_IS</stp>
        <stp>4</stp>
        <stp>600138.SH</stp>
        <stp>9</stp>
        <stp>12/31/2010</stp>
        <stp>1</stp>
        <tr r="H1993" s="1"/>
      </tp>
      <tp>
        <v>312133019.07999998</v>
        <stp/>
        <stp>EM_S_STM07_IS</stp>
        <stp>4</stp>
        <stp>600139.SH</stp>
        <stp>9</stp>
        <stp>12/31/2011</stp>
        <stp>1</stp>
        <tr r="I1994" s="1"/>
      </tp>
      <tp>
        <v>3157100203.5</v>
        <stp/>
        <stp>EM_S_STM07_IS</stp>
        <stp>4</stp>
        <stp>600128.SH</stp>
        <stp>9</stp>
        <stp>12/31/2010</stp>
        <stp>1</stp>
        <tr r="H1984" s="1"/>
      </tp>
      <tp>
        <v>6385801354.1099997</v>
        <stp/>
        <stp>EM_S_STM07_IS</stp>
        <stp>4</stp>
        <stp>600129.SH</stp>
        <stp>9</stp>
        <stp>12/31/2011</stp>
        <stp>1</stp>
        <tr r="I1985" s="1"/>
      </tp>
      <tp>
        <v>3031185443.9899998</v>
        <stp/>
        <stp>EM_S_STM07_IS</stp>
        <stp>4</stp>
        <stp>600118.SH</stp>
        <stp>9</stp>
        <stp>12/31/2010</stp>
        <stp>1</stp>
        <tr r="H1975" s="1"/>
      </tp>
      <tp>
        <v>1025593945.53</v>
        <stp/>
        <stp>EM_S_STM07_IS</stp>
        <stp>4</stp>
        <stp>600119.SH</stp>
        <stp>9</stp>
        <stp>12/31/2011</stp>
        <stp>1</stp>
        <tr r="I1976" s="1"/>
      </tp>
      <tp>
        <v>1410533967.8699999</v>
        <stp/>
        <stp>EM_S_STM07_IS</stp>
        <stp>4</stp>
        <stp>600108.SH</stp>
        <stp>9</stp>
        <stp>12/31/2010</stp>
        <stp>1</stp>
        <tr r="H1965" s="1"/>
      </tp>
      <tp>
        <v>1079709604.52</v>
        <stp/>
        <stp>EM_S_STM07_IS</stp>
        <stp>4</stp>
        <stp>600109.SH</stp>
        <stp>9</stp>
        <stp>12/31/2011</stp>
        <stp>1</stp>
        <tr r="I1966" s="1"/>
      </tp>
      <tp>
        <v>4027879313.7399998</v>
        <stp/>
        <stp>EM_S_STM07_IS</stp>
        <stp>4</stp>
        <stp>600198.SH</stp>
        <stp>9</stp>
        <stp>12/31/2010</stp>
        <stp>1</stp>
        <tr r="H2044" s="1"/>
      </tp>
      <tp>
        <v>1764562877.48</v>
        <stp/>
        <stp>EM_S_STM07_IS</stp>
        <stp>4</stp>
        <stp>600199.SH</stp>
        <stp>9</stp>
        <stp>12/31/2011</stp>
        <stp>1</stp>
        <tr r="I2045" s="1"/>
      </tp>
      <tp>
        <v>34844387552</v>
        <stp/>
        <stp>EM_S_STM07_IS</stp>
        <stp>4</stp>
        <stp>600188.SH</stp>
        <stp>9</stp>
        <stp>12/31/2010</stp>
        <stp>1</stp>
        <tr r="H2035" s="1"/>
      </tp>
      <tp>
        <v>1542747154.9000001</v>
        <stp/>
        <stp>EM_S_STM07_IS</stp>
        <stp>4</stp>
        <stp>600189.SH</stp>
        <stp>9</stp>
        <stp>12/31/2011</stp>
        <stp>1</stp>
        <tr r="I2036" s="1"/>
      </tp>
      <tp>
        <v>182749708.33000001</v>
        <stp/>
        <stp>EM_S_STM07_IS</stp>
        <stp>4</stp>
        <stp>300208.SZ</stp>
        <stp>9</stp>
        <stp>12/31/2010</stp>
        <stp>1</stp>
        <tr r="H1503" s="1"/>
      </tp>
      <tp>
        <v>160194201.91999999</v>
        <stp/>
        <stp>EM_S_STM07_IS</stp>
        <stp>4</stp>
        <stp>300209.SZ</stp>
        <stp>9</stp>
        <stp>12/31/2011</stp>
        <stp>1</stp>
        <tr r="I1504" s="1"/>
      </tp>
      <tp>
        <v>853995502.94000006</v>
        <stp/>
        <stp>EM_S_STM07_IS</stp>
        <stp>4</stp>
        <stp>300218.SZ</stp>
        <stp>9</stp>
        <stp>12/31/2010</stp>
        <stp>1</stp>
        <tr r="H1513" s="1"/>
      </tp>
      <tp>
        <v>549053825.88</v>
        <stp/>
        <stp>EM_S_STM07_IS</stp>
        <stp>4</stp>
        <stp>300219.SZ</stp>
        <stp>9</stp>
        <stp>12/31/2011</stp>
        <stp>1</stp>
        <tr r="I1514" s="1"/>
      </tp>
      <tp>
        <v>461654760.72000003</v>
        <stp/>
        <stp>EM_S_STM07_IS</stp>
        <stp>4</stp>
        <stp>300228.SZ</stp>
        <stp>9</stp>
        <stp>12/31/2010</stp>
        <stp>1</stp>
        <tr r="H1523" s="1"/>
      </tp>
      <tp>
        <v>191185555.77000001</v>
        <stp/>
        <stp>EM_S_STM07_IS</stp>
        <stp>4</stp>
        <stp>300229.SZ</stp>
        <stp>9</stp>
        <stp>12/31/2011</stp>
        <stp>1</stp>
        <tr r="I1524" s="1"/>
      </tp>
      <tp>
        <v>102618066.40000001</v>
        <stp/>
        <stp>EM_S_STM07_IS</stp>
        <stp>4</stp>
        <stp>300238.SZ</stp>
        <stp>9</stp>
        <stp>12/31/2010</stp>
        <stp>1</stp>
        <tr r="H1533" s="1"/>
      </tp>
      <tp>
        <v>207548143.71000001</v>
        <stp/>
        <stp>EM_S_STM07_IS</stp>
        <stp>4</stp>
        <stp>300239.SZ</stp>
        <stp>9</stp>
        <stp>12/31/2011</stp>
        <stp>1</stp>
        <tr r="I1534" s="1"/>
      </tp>
      <tp>
        <v>140010410.16</v>
        <stp/>
        <stp>EM_S_STM07_IS</stp>
        <stp>4</stp>
        <stp>300248.SZ</stp>
        <stp>9</stp>
        <stp>12/31/2010</stp>
        <stp>1</stp>
        <tr r="H1543" s="1"/>
      </tp>
      <tp>
        <v>217646900.72999999</v>
        <stp/>
        <stp>EM_S_STM07_IS</stp>
        <stp>4</stp>
        <stp>300249.SZ</stp>
        <stp>9</stp>
        <stp>12/31/2011</stp>
        <stp>1</stp>
        <tr r="I1544" s="1"/>
      </tp>
      <tp>
        <v>308778153.06999999</v>
        <stp/>
        <stp>EM_S_STM07_IS</stp>
        <stp>4</stp>
        <stp>300258.SZ</stp>
        <stp>9</stp>
        <stp>12/31/2010</stp>
        <stp>1</stp>
        <tr r="H1553" s="1"/>
      </tp>
      <tp>
        <v>235820738.65000001</v>
        <stp/>
        <stp>EM_S_STM07_IS</stp>
        <stp>4</stp>
        <stp>300259.SZ</stp>
        <stp>9</stp>
        <stp>12/31/2011</stp>
        <stp>1</stp>
        <tr r="I1554" s="1"/>
      </tp>
      <tp>
        <v>433588472.61000001</v>
        <stp/>
        <stp>EM_S_STM07_IS</stp>
        <stp>4</stp>
        <stp>300268.SZ</stp>
        <stp>9</stp>
        <stp>12/31/2010</stp>
        <stp>1</stp>
        <tr r="H1563" s="1"/>
      </tp>
      <tp>
        <v>512150577.23000002</v>
        <stp/>
        <stp>EM_S_STM07_IS</stp>
        <stp>4</stp>
        <stp>300269.SZ</stp>
        <stp>9</stp>
        <stp>12/31/2011</stp>
        <stp>1</stp>
        <tr r="I1564" s="1"/>
      </tp>
      <tp>
        <v>181568860.63999999</v>
        <stp/>
        <stp>EM_S_STM07_IS</stp>
        <stp>4</stp>
        <stp>300278.SZ</stp>
        <stp>9</stp>
        <stp>12/31/2010</stp>
        <stp>1</stp>
        <tr r="H1573" s="1"/>
      </tp>
      <tp>
        <v>313439230.54000002</v>
        <stp/>
        <stp>EM_S_STM07_IS</stp>
        <stp>4</stp>
        <stp>300279.SZ</stp>
        <stp>9</stp>
        <stp>12/31/2011</stp>
        <stp>1</stp>
        <tr r="I1574" s="1"/>
      </tp>
      <tp>
        <v>73350078.189999998</v>
        <stp/>
        <stp>EM_S_STM07_IS</stp>
        <stp>4</stp>
        <stp>300288.SZ</stp>
        <stp>9</stp>
        <stp>12/31/2010</stp>
        <stp>1</stp>
        <tr r="H1583" s="1"/>
      </tp>
      <tp>
        <v>252083942.22999999</v>
        <stp/>
        <stp>EM_S_STM07_IS</stp>
        <stp>4</stp>
        <stp>300289.SZ</stp>
        <stp>9</stp>
        <stp>12/31/2011</stp>
        <stp>1</stp>
        <tr r="I1584" s="1"/>
      </tp>
      <tp>
        <v>160231263.86000001</v>
        <stp/>
        <stp>EM_S_STM07_IS</stp>
        <stp>4</stp>
        <stp>300298.SZ</stp>
        <stp>9</stp>
        <stp>12/31/2010</stp>
        <stp>1</stp>
        <tr r="H1593" s="1"/>
      </tp>
      <tp>
        <v>128987309.12</v>
        <stp/>
        <stp>EM_S_STM07_IS</stp>
        <stp>4</stp>
        <stp>300299.SZ</stp>
        <stp>9</stp>
        <stp>12/31/2011</stp>
        <stp>1</stp>
        <tr r="I1594" s="1"/>
      </tp>
      <tp>
        <v>5954689265.4799995</v>
        <stp/>
        <stp>EM_S_STM07_IS</stp>
        <stp>4</stp>
        <stp>600278.SH</stp>
        <stp>9</stp>
        <stp>12/31/2010</stp>
        <stp>1</stp>
        <tr r="H2113" s="1"/>
      </tp>
      <tp>
        <v>1471233908.47</v>
        <stp/>
        <stp>EM_S_STM07_IS</stp>
        <stp>4</stp>
        <stp>600279.SH</stp>
        <stp>9</stp>
        <stp>12/31/2011</stp>
        <stp>1</stp>
        <tr r="I2114" s="1"/>
      </tp>
      <tp>
        <v>2375847734.8000002</v>
        <stp/>
        <stp>EM_S_STM07_IS</stp>
        <stp>4</stp>
        <stp>600268.SH</stp>
        <stp>9</stp>
        <stp>12/31/2010</stp>
        <stp>1</stp>
        <tr r="H2104" s="1"/>
      </tp>
      <tp>
        <v>4101062392.4699998</v>
        <stp/>
        <stp>EM_S_STM07_IS</stp>
        <stp>4</stp>
        <stp>600269.SH</stp>
        <stp>9</stp>
        <stp>12/31/2011</stp>
        <stp>1</stp>
        <tr r="I2105" s="1"/>
      </tp>
      <tp>
        <v>2304639269.5599999</v>
        <stp/>
        <stp>EM_S_STM07_IS</stp>
        <stp>4</stp>
        <stp>600258.SH</stp>
        <stp>9</stp>
        <stp>12/31/2010</stp>
        <stp>1</stp>
        <tr r="H2096" s="1"/>
      </tp>
      <tp>
        <v>2222129361.1799998</v>
        <stp/>
        <stp>EM_S_STM07_IS</stp>
        <stp>4</stp>
        <stp>600259.SH</stp>
        <stp>9</stp>
        <stp>12/31/2011</stp>
        <stp>1</stp>
        <tr r="I2097" s="1"/>
      </tp>
      <tp>
        <v>3567897184.4200001</v>
        <stp/>
        <stp>EM_S_STM07_IS</stp>
        <stp>4</stp>
        <stp>600248.SH</stp>
        <stp>9</stp>
        <stp>12/31/2010</stp>
        <stp>1</stp>
        <tr r="H2088" s="1"/>
      </tp>
      <tp>
        <v>1115283524.6600001</v>
        <stp/>
        <stp>EM_S_STM07_IS</stp>
        <stp>4</stp>
        <stp>600249.SH</stp>
        <stp>9</stp>
        <stp>12/31/2011</stp>
        <stp>1</stp>
        <tr r="I2089" s="1"/>
      </tp>
      <tp>
        <v>1604934829.52</v>
        <stp/>
        <stp>EM_S_STM07_IS</stp>
        <stp>4</stp>
        <stp>600238.SH</stp>
        <stp>9</stp>
        <stp>12/31/2010</stp>
        <stp>1</stp>
        <tr r="H2080" s="1"/>
      </tp>
      <tp>
        <v>164197040.5</v>
        <stp/>
        <stp>EM_S_STM07_IS</stp>
        <stp>4</stp>
        <stp>600239.SH</stp>
        <stp>9</stp>
        <stp>12/31/2011</stp>
        <stp>1</stp>
        <tr r="I2081" s="1"/>
      </tp>
      <tp>
        <v>923456651.83000004</v>
        <stp/>
        <stp>EM_S_STM07_IS</stp>
        <stp>4</stp>
        <stp>600228.SH</stp>
        <stp>9</stp>
        <stp>12/31/2010</stp>
        <stp>1</stp>
        <tr r="H2070" s="1"/>
      </tp>
      <tp>
        <v>2315487046.5700002</v>
        <stp/>
        <stp>EM_S_STM07_IS</stp>
        <stp>4</stp>
        <stp>600229.SH</stp>
        <stp>9</stp>
        <stp>12/31/2011</stp>
        <stp>1</stp>
        <tr r="I2071" s="1"/>
      </tp>
      <tp>
        <v>2655127509.3400002</v>
        <stp/>
        <stp>EM_S_STM07_IS</stp>
        <stp>4</stp>
        <stp>600218.SH</stp>
        <stp>9</stp>
        <stp>12/31/2010</stp>
        <stp>1</stp>
        <tr r="H2061" s="1"/>
      </tp>
      <tp>
        <v>13328076902.629999</v>
        <stp/>
        <stp>EM_S_STM07_IS</stp>
        <stp>4</stp>
        <stp>600219.SH</stp>
        <stp>9</stp>
        <stp>12/31/2011</stp>
        <stp>1</stp>
        <tr r="I2062" s="1"/>
      </tp>
      <tp>
        <v>8140036586.1499996</v>
        <stp/>
        <stp>EM_S_STM07_IS</stp>
        <stp>4</stp>
        <stp>600208.SH</stp>
        <stp>9</stp>
        <stp>12/31/2010</stp>
        <stp>1</stp>
        <tr r="H2052" s="1"/>
      </tp>
      <tp>
        <v>243376764.43000001</v>
        <stp/>
        <stp>EM_S_STM07_IS</stp>
        <stp>4</stp>
        <stp>600209.SH</stp>
        <stp>9</stp>
        <stp>12/31/2011</stp>
        <stp>1</stp>
        <tr r="I2053" s="1"/>
      </tp>
      <tp>
        <v>2100982324.3</v>
        <stp/>
        <stp>EM_S_STM07_IS</stp>
        <stp>4</stp>
        <stp>600298.SH</stp>
        <stp>9</stp>
        <stp>12/31/2010</stp>
        <stp>1</stp>
        <tr r="H2130" s="1"/>
      </tp>
      <tp>
        <v>11394916418.379999</v>
        <stp/>
        <stp>EM_S_STM07_IS</stp>
        <stp>4</stp>
        <stp>600299.SH</stp>
        <stp>9</stp>
        <stp>12/31/2011</stp>
        <stp>1</stp>
        <tr r="I2131" s="1"/>
      </tp>
      <tp>
        <v>3960965352.3800001</v>
        <stp/>
        <stp>EM_S_STM07_IS</stp>
        <stp>4</stp>
        <stp>600288.SH</stp>
        <stp>9</stp>
        <stp>12/31/2010</stp>
        <stp>1</stp>
        <tr r="H2122" s="1"/>
      </tp>
      <tp>
        <v>1217326883.97</v>
        <stp/>
        <stp>EM_S_STM07_IS</stp>
        <stp>4</stp>
        <stp>600289.SH</stp>
        <stp>9</stp>
        <stp>12/31/2011</stp>
        <stp>1</stp>
        <tr r="I2123" s="1"/>
      </tp>
      <tp>
        <v>63279564389.910004</v>
        <stp/>
        <stp>EM_S_STM07_IS</stp>
        <stp>4</stp>
        <stp>000338.SZ</stp>
        <stp>9</stp>
        <stp>12/31/2010</stp>
        <stp>1</stp>
        <tr r="H80" s="1"/>
      </tp>
      <tp>
        <v>123547125.31</v>
        <stp/>
        <stp>EM_S_STM07_IS</stp>
        <stp>4</stp>
        <stp>300308.SZ</stp>
        <stp>9</stp>
        <stp>12/31/2010</stp>
        <stp>1</stp>
        <tr r="H1603" s="1"/>
      </tp>
      <tp>
        <v>174155881.66999999</v>
        <stp/>
        <stp>EM_S_STM07_IS</stp>
        <stp>4</stp>
        <stp>300309.SZ</stp>
        <stp>9</stp>
        <stp>12/31/2011</stp>
        <stp>1</stp>
        <tr r="I1604" s="1"/>
      </tp>
      <tp>
        <v>78406660.239999995</v>
        <stp/>
        <stp>EM_S_STM07_IS</stp>
        <stp>4</stp>
        <stp>300318.SZ</stp>
        <stp>9</stp>
        <stp>12/31/2010</stp>
        <stp>1</stp>
        <tr r="H1613" s="1"/>
      </tp>
      <tp>
        <v>130724834.06</v>
        <stp/>
        <stp>EM_S_STM07_IS</stp>
        <stp>4</stp>
        <stp>300319.SZ</stp>
        <stp>9</stp>
        <stp>12/31/2011</stp>
        <stp>1</stp>
        <tr r="I1614" s="1"/>
      </tp>
      <tp>
        <v>272963702.29000002</v>
        <stp/>
        <stp>EM_S_STM07_IS</stp>
        <stp>4</stp>
        <stp>300328.SZ</stp>
        <stp>9</stp>
        <stp>12/31/2010</stp>
        <stp>1</stp>
        <tr r="H1623" s="1"/>
      </tp>
      <tp>
        <v>303089381.60000002</v>
        <stp/>
        <stp>EM_S_STM07_IS</stp>
        <stp>4</stp>
        <stp>300329.SZ</stp>
        <stp>9</stp>
        <stp>12/31/2011</stp>
        <stp>1</stp>
        <tr r="I1624" s="1"/>
      </tp>
      <tp>
        <v>210151599.56999999</v>
        <stp/>
        <stp>EM_S_STM07_IS</stp>
        <stp>4</stp>
        <stp>300338.SZ</stp>
        <stp>9</stp>
        <stp>12/31/2010</stp>
        <stp>1</stp>
        <tr r="H1633" s="1"/>
      </tp>
      <tp>
        <v>234283272.56</v>
        <stp/>
        <stp>EM_S_STM07_IS</stp>
        <stp>4</stp>
        <stp>300339.SZ</stp>
        <stp>9</stp>
        <stp>12/31/2011</stp>
        <stp>1</stp>
        <tr r="I1634" s="1"/>
      </tp>
      <tp>
        <v>113253010.95999999</v>
        <stp/>
        <stp>EM_S_STM07_IS</stp>
        <stp>4</stp>
        <stp>300348.SZ</stp>
        <stp>9</stp>
        <stp>12/31/2010</stp>
        <stp>1</stp>
        <tr r="H1643" s="1"/>
      </tp>
      <tp>
        <v>232863509.53999999</v>
        <stp/>
        <stp>EM_S_STM07_IS</stp>
        <stp>4</stp>
        <stp>300349.SZ</stp>
        <stp>9</stp>
        <stp>12/31/2011</stp>
        <stp>1</stp>
        <tr r="I1644" s="1"/>
      </tp>
      <tp>
        <v>355269864.19</v>
        <stp/>
        <stp>EM_S_STM07_IS</stp>
        <stp>4</stp>
        <stp>300358.SZ</stp>
        <stp>9</stp>
        <stp>12/31/2010</stp>
        <stp>1</stp>
        <tr r="H1653" s="1"/>
      </tp>
      <tp>
        <v>142529979.65000001</v>
        <stp/>
        <stp>EM_S_STM07_IS</stp>
        <stp>4</stp>
        <stp>300359.SZ</stp>
        <stp>9</stp>
        <stp>12/31/2011</stp>
        <stp>1</stp>
        <tr r="I1654" s="1"/>
      </tp>
      <tp>
        <v>128851539.90000001</v>
        <stp/>
        <stp>EM_S_STM07_IS</stp>
        <stp>4</stp>
        <stp>300368.SZ</stp>
        <stp>9</stp>
        <stp>12/31/2010</stp>
        <stp>1</stp>
        <tr r="H1662" s="1"/>
      </tp>
      <tp>
        <v>414777686.08999997</v>
        <stp/>
        <stp>EM_S_STM07_IS</stp>
        <stp>4</stp>
        <stp>300369.SZ</stp>
        <stp>9</stp>
        <stp>12/31/2011</stp>
        <stp>1</stp>
        <tr r="I1663" s="1"/>
      </tp>
      <tp>
        <v>719106446.63999999</v>
        <stp/>
        <stp>EM_S_STM07_IS</stp>
        <stp>4</stp>
        <stp>300378.SZ</stp>
        <stp>9</stp>
        <stp>12/31/2010</stp>
        <stp>1</stp>
        <tr r="H1672" s="1"/>
      </tp>
      <tp>
        <v>111497085.42</v>
        <stp/>
        <stp>EM_S_STM07_IS</stp>
        <stp>4</stp>
        <stp>300379.SZ</stp>
        <stp>9</stp>
        <stp>12/31/2011</stp>
        <stp>1</stp>
        <tr r="I1673" s="1"/>
      </tp>
      <tp>
        <v>344085059.63</v>
        <stp/>
        <stp>EM_S_STM07_IS</stp>
        <stp>4</stp>
        <stp>300388.SZ</stp>
        <stp>9</stp>
        <stp>12/31/2010</stp>
        <stp>1</stp>
        <tr r="H1682" s="1"/>
      </tp>
      <tp>
        <v>415278163.81</v>
        <stp/>
        <stp>EM_S_STM07_IS</stp>
        <stp>4</stp>
        <stp>300389.SZ</stp>
        <stp>9</stp>
        <stp>12/31/2011</stp>
        <stp>1</stp>
        <tr r="I1683" s="1"/>
      </tp>
      <tp t="s">
        <v/>
        <stp/>
        <stp>EM_S_STM07_IS</stp>
        <stp>4</stp>
        <stp>300398.SZ</stp>
        <stp>9</stp>
        <stp>12/31/2010</stp>
        <stp>1</stp>
        <tr r="H1692" s="1"/>
      </tp>
      <tp>
        <v>145200049.22</v>
        <stp/>
        <stp>EM_S_STM07_IS</stp>
        <stp>4</stp>
        <stp>300399.SZ</stp>
        <stp>9</stp>
        <stp>12/31/2011</stp>
        <stp>1</stp>
        <tr r="I1693" s="1"/>
      </tp>
      <tp>
        <v>490718152.95999998</v>
        <stp/>
        <stp>EM_S_STM07_IS</stp>
        <stp>4</stp>
        <stp>600378.SH</stp>
        <stp>9</stp>
        <stp>12/31/2010</stp>
        <stp>1</stp>
        <tr r="H2198" s="1"/>
      </tp>
      <tp>
        <v>663794186.04999995</v>
        <stp/>
        <stp>EM_S_STM07_IS</stp>
        <stp>4</stp>
        <stp>600379.SH</stp>
        <stp>9</stp>
        <stp>12/31/2011</stp>
        <stp>1</stp>
        <tr r="I2199" s="1"/>
      </tp>
      <tp>
        <v>358396513.24000001</v>
        <stp/>
        <stp>EM_S_STM07_IS</stp>
        <stp>4</stp>
        <stp>600368.SH</stp>
        <stp>9</stp>
        <stp>12/31/2010</stp>
        <stp>1</stp>
        <tr r="H2189" s="1"/>
      </tp>
      <tp>
        <v>1040250610.8200001</v>
        <stp/>
        <stp>EM_S_STM07_IS</stp>
        <stp>4</stp>
        <stp>600369.SH</stp>
        <stp>9</stp>
        <stp>12/31/2011</stp>
        <stp>1</stp>
        <tr r="I2190" s="1"/>
      </tp>
      <tp>
        <v>187518589.13</v>
        <stp/>
        <stp>EM_S_STM07_IS</stp>
        <stp>4</stp>
        <stp>600358.SH</stp>
        <stp>9</stp>
        <stp>12/31/2010</stp>
        <stp>1</stp>
        <tr r="H2180" s="1"/>
      </tp>
      <tp>
        <v>1629905917.6600001</v>
        <stp/>
        <stp>EM_S_STM07_IS</stp>
        <stp>4</stp>
        <stp>600359.SH</stp>
        <stp>9</stp>
        <stp>12/31/2011</stp>
        <stp>1</stp>
        <tr r="I2181" s="1"/>
      </tp>
      <tp>
        <v>27940631634.599998</v>
        <stp/>
        <stp>EM_S_STM07_IS</stp>
        <stp>4</stp>
        <stp>600348.SH</stp>
        <stp>9</stp>
        <stp>12/31/2010</stp>
        <stp>1</stp>
        <tr r="H2172" s="1"/>
      </tp>
      <tp>
        <v>1038083176.38</v>
        <stp/>
        <stp>EM_S_STM07_IS</stp>
        <stp>4</stp>
        <stp>600338.SH</stp>
        <stp>9</stp>
        <stp>12/31/2010</stp>
        <stp>1</stp>
        <tr r="H2166" s="1"/>
      </tp>
      <tp>
        <v>2448794271.5599999</v>
        <stp/>
        <stp>EM_S_STM07_IS</stp>
        <stp>4</stp>
        <stp>600339.SH</stp>
        <stp>9</stp>
        <stp>12/31/2011</stp>
        <stp>1</stp>
        <tr r="I2167" s="1"/>
      </tp>
      <tp>
        <v>1420154549.2</v>
        <stp/>
        <stp>EM_S_STM07_IS</stp>
        <stp>4</stp>
        <stp>600328.SH</stp>
        <stp>9</stp>
        <stp>12/31/2010</stp>
        <stp>1</stp>
        <tr r="H2157" s="1"/>
      </tp>
      <tp>
        <v>4391889147.8699999</v>
        <stp/>
        <stp>EM_S_STM07_IS</stp>
        <stp>4</stp>
        <stp>600329.SH</stp>
        <stp>9</stp>
        <stp>12/31/2011</stp>
        <stp>1</stp>
        <tr r="I2158" s="1"/>
      </tp>
      <tp>
        <v>811888934.51999998</v>
        <stp/>
        <stp>EM_S_STM07_IS</stp>
        <stp>4</stp>
        <stp>600318.SH</stp>
        <stp>9</stp>
        <stp>12/31/2010</stp>
        <stp>1</stp>
        <tr r="H2148" s="1"/>
      </tp>
      <tp>
        <v>2111631001.78</v>
        <stp/>
        <stp>EM_S_STM07_IS</stp>
        <stp>4</stp>
        <stp>600319.SH</stp>
        <stp>9</stp>
        <stp>12/31/2011</stp>
        <stp>1</stp>
        <tr r="I2149" s="1"/>
      </tp>
      <tp>
        <v>7117866508.2600002</v>
        <stp/>
        <stp>EM_S_STM07_IS</stp>
        <stp>4</stp>
        <stp>600308.SH</stp>
        <stp>9</stp>
        <stp>12/31/2010</stp>
        <stp>1</stp>
        <tr r="H2139" s="1"/>
      </tp>
      <tp>
        <v>13662307339.379999</v>
        <stp/>
        <stp>EM_S_STM07_IS</stp>
        <stp>4</stp>
        <stp>600309.SH</stp>
        <stp>9</stp>
        <stp>12/31/2011</stp>
        <stp>1</stp>
        <tr r="I2140" s="1"/>
      </tp>
      <tp>
        <v>1146426871.54</v>
        <stp/>
        <stp>EM_S_STM07_IS</stp>
        <stp>4</stp>
        <stp>600398.SH</stp>
        <stp>9</stp>
        <stp>12/31/2010</stp>
        <stp>1</stp>
        <tr r="H2216" s="1"/>
      </tp>
      <tp>
        <v>5417539185.9099998</v>
        <stp/>
        <stp>EM_S_STM07_IS</stp>
        <stp>4</stp>
        <stp>600399.SH</stp>
        <stp>9</stp>
        <stp>12/31/2011</stp>
        <stp>1</stp>
        <tr r="I2217" s="1"/>
      </tp>
      <tp>
        <v>3344729702.3800001</v>
        <stp/>
        <stp>EM_S_STM07_IS</stp>
        <stp>4</stp>
        <stp>600388.SH</stp>
        <stp>9</stp>
        <stp>12/31/2010</stp>
        <stp>1</stp>
        <tr r="H2207" s="1"/>
      </tp>
      <tp>
        <v>2601001547.2399998</v>
        <stp/>
        <stp>EM_S_STM07_IS</stp>
        <stp>4</stp>
        <stp>600389.SH</stp>
        <stp>9</stp>
        <stp>12/31/2011</stp>
        <stp>1</stp>
        <tr r="I2208" s="1"/>
      </tp>
      <tp t="s">
        <v/>
        <stp/>
        <stp>EM_S_STM07_IS</stp>
        <stp>4</stp>
        <stp>603878.SH</stp>
        <stp>9</stp>
        <stp>12/31/2010</stp>
        <stp>1</stp>
        <tr r="H3037" s="1"/>
      </tp>
      <tp t="s">
        <v/>
        <stp/>
        <stp>EM_S_STM07_IS</stp>
        <stp>4</stp>
        <stp>603868.SH</stp>
        <stp>9</stp>
        <stp>12/31/2010</stp>
        <stp>1</stp>
        <tr r="H3034" s="1"/>
      </tp>
      <tp>
        <v>279817243.17000002</v>
        <stp/>
        <stp>EM_S_STM07_IS</stp>
        <stp>4</stp>
        <stp>603869.SH</stp>
        <stp>9</stp>
        <stp>12/31/2011</stp>
        <stp>1</stp>
        <tr r="I3035" s="1"/>
      </tp>
      <tp t="s">
        <v/>
        <stp/>
        <stp>EM_S_STM07_IS</stp>
        <stp>4</stp>
        <stp>603858.SH</stp>
        <stp>9</stp>
        <stp>12/31/2010</stp>
        <stp>1</stp>
        <tr r="H3030" s="1"/>
      </tp>
      <tp>
        <v>267126905.59</v>
        <stp/>
        <stp>EM_S_STM07_IS</stp>
        <stp>4</stp>
        <stp>603859.SH</stp>
        <stp>9</stp>
        <stp>12/31/2011</stp>
        <stp>1</stp>
        <tr r="I3031" s="1"/>
      </tp>
      <tp t="s">
        <v/>
        <stp/>
        <stp>EM_S_STM07_IS</stp>
        <stp>4</stp>
        <stp>603838.SH</stp>
        <stp>9</stp>
        <stp>12/31/2010</stp>
        <stp>1</stp>
        <tr r="H3028" s="1"/>
      </tp>
      <tp t="s">
        <v/>
        <stp/>
        <stp>EM_S_STM07_IS</stp>
        <stp>4</stp>
        <stp>603828.SH</stp>
        <stp>9</stp>
        <stp>12/31/2010</stp>
        <stp>1</stp>
        <tr r="H3027" s="1"/>
      </tp>
      <tp t="s">
        <v/>
        <stp/>
        <stp>EM_S_STM07_IS</stp>
        <stp>4</stp>
        <stp>603818.SH</stp>
        <stp>9</stp>
        <stp>12/31/2010</stp>
        <stp>1</stp>
        <tr r="H3023" s="1"/>
      </tp>
      <tp>
        <v>1022511233.9</v>
        <stp/>
        <stp>EM_S_STM07_IS</stp>
        <stp>4</stp>
        <stp>603819.SH</stp>
        <stp>9</stp>
        <stp>12/31/2011</stp>
        <stp>1</stp>
        <tr r="I3024" s="1"/>
      </tp>
      <tp t="s">
        <v/>
        <stp/>
        <stp>EM_S_STM07_IS</stp>
        <stp>4</stp>
        <stp>603808.SH</stp>
        <stp>9</stp>
        <stp>12/31/2010</stp>
        <stp>1</stp>
        <tr r="H3021" s="1"/>
      </tp>
      <tp t="s">
        <v/>
        <stp/>
        <stp>EM_S_STM07_IS</stp>
        <stp>4</stp>
        <stp>603898.SH</stp>
        <stp>9</stp>
        <stp>12/31/2010</stp>
        <stp>1</stp>
        <tr r="H3044" s="1"/>
      </tp>
      <tp>
        <v>1447011066.8499999</v>
        <stp/>
        <stp>EM_S_STM07_IS</stp>
        <stp>4</stp>
        <stp>603899.SH</stp>
        <stp>9</stp>
        <stp>12/31/2011</stp>
        <stp>1</stp>
        <tr r="I3045" s="1"/>
      </tp>
      <tp t="s">
        <v/>
        <stp/>
        <stp>EM_S_STM07_IS</stp>
        <stp>4</stp>
        <stp>603888.SH</stp>
        <stp>9</stp>
        <stp>12/31/2010</stp>
        <stp>1</stp>
        <tr r="H3042" s="1"/>
      </tp>
      <tp>
        <v>1466901088.0699999</v>
        <stp/>
        <stp>EM_S_STM07_IS</stp>
        <stp>4</stp>
        <stp>603889.SH</stp>
        <stp>9</stp>
        <stp>12/31/2011</stp>
        <stp>1</stp>
        <tr r="I3043" s="1"/>
      </tp>
      <tp>
        <v>1550715527.6500001</v>
        <stp/>
        <stp>EM_S_STM07_IS</stp>
        <stp>4</stp>
        <stp>603979.SH</stp>
        <stp>9</stp>
        <stp>12/31/2011</stp>
        <stp>1</stp>
        <tr r="I3060" s="1"/>
      </tp>
      <tp t="s">
        <v/>
        <stp/>
        <stp>EM_S_STM07_IS</stp>
        <stp>4</stp>
        <stp>603968.SH</stp>
        <stp>9</stp>
        <stp>12/31/2010</stp>
        <stp>1</stp>
        <tr r="H3057" s="1"/>
      </tp>
      <tp>
        <v>1578274116.4000001</v>
        <stp/>
        <stp>EM_S_STM07_IS</stp>
        <stp>4</stp>
        <stp>603969.SH</stp>
        <stp>9</stp>
        <stp>12/31/2011</stp>
        <stp>1</stp>
        <tr r="I3058" s="1"/>
      </tp>
      <tp t="s">
        <v/>
        <stp/>
        <stp>EM_S_STM07_IS</stp>
        <stp>4</stp>
        <stp>603958.SH</stp>
        <stp>9</stp>
        <stp>12/31/2010</stp>
        <stp>1</stp>
        <tr r="H3055" s="1"/>
      </tp>
      <tp>
        <v>289586514.77999997</v>
        <stp/>
        <stp>EM_S_STM07_IS</stp>
        <stp>4</stp>
        <stp>603959.SH</stp>
        <stp>9</stp>
        <stp>12/31/2011</stp>
        <stp>1</stp>
        <tr r="I3056" s="1"/>
      </tp>
      <tp>
        <v>1224107737.5699999</v>
        <stp/>
        <stp>EM_S_STM07_IS</stp>
        <stp>4</stp>
        <stp>603939.SH</stp>
        <stp>9</stp>
        <stp>12/31/2011</stp>
        <stp>1</stp>
        <tr r="I3054" s="1"/>
      </tp>
      <tp t="s">
        <v/>
        <stp/>
        <stp>EM_S_STM07_IS</stp>
        <stp>4</stp>
        <stp>603928.SH</stp>
        <stp>9</stp>
        <stp>12/31/2010</stp>
        <stp>1</stp>
        <tr r="H3051" s="1"/>
      </tp>
      <tp>
        <v>601877325.27999997</v>
        <stp/>
        <stp>EM_S_STM07_IS</stp>
        <stp>4</stp>
        <stp>603929.SH</stp>
        <stp>9</stp>
        <stp>12/31/2011</stp>
        <stp>1</stp>
        <tr r="I3052" s="1"/>
      </tp>
      <tp t="s">
        <v/>
        <stp/>
        <stp>EM_S_STM07_IS</stp>
        <stp>4</stp>
        <stp>603918.SH</stp>
        <stp>9</stp>
        <stp>12/31/2010</stp>
        <stp>1</stp>
        <tr r="H3049" s="1"/>
      </tp>
      <tp>
        <v>686182616.48000002</v>
        <stp/>
        <stp>EM_S_STM07_IS</stp>
        <stp>4</stp>
        <stp>603919.SH</stp>
        <stp>9</stp>
        <stp>12/31/2011</stp>
        <stp>1</stp>
        <tr r="I3050" s="1"/>
      </tp>
      <tp>
        <v>166933317.78999999</v>
        <stp/>
        <stp>EM_S_STM07_IS</stp>
        <stp>4</stp>
        <stp>603909.SH</stp>
        <stp>9</stp>
        <stp>12/31/2011</stp>
        <stp>1</stp>
        <tr r="I3048" s="1"/>
      </tp>
      <tp t="s">
        <v/>
        <stp/>
        <stp>EM_S_STM07_IS</stp>
        <stp>4</stp>
        <stp>603998.SH</stp>
        <stp>9</stp>
        <stp>12/31/2010</stp>
        <stp>1</stp>
        <tr r="H3069" s="1"/>
      </tp>
      <tp>
        <v>610320057.69000006</v>
        <stp/>
        <stp>EM_S_STM07_IS</stp>
        <stp>4</stp>
        <stp>603999.SH</stp>
        <stp>9</stp>
        <stp>12/31/2011</stp>
        <stp>1</stp>
        <tr r="I3070" s="1"/>
      </tp>
      <tp t="s">
        <v/>
        <stp/>
        <stp>EM_S_STM07_IS</stp>
        <stp>4</stp>
        <stp>603988.SH</stp>
        <stp>9</stp>
        <stp>12/31/2010</stp>
        <stp>1</stp>
        <tr r="H3063" s="1"/>
      </tp>
      <tp>
        <v>875336853.84000003</v>
        <stp/>
        <stp>EM_S_STM07_IS</stp>
        <stp>4</stp>
        <stp>603989.SH</stp>
        <stp>9</stp>
        <stp>12/31/2011</stp>
        <stp>1</stp>
        <tr r="I3064" s="1"/>
      </tp>
      <tp>
        <v>331043569.29000002</v>
        <stp/>
        <stp>EM_S_STM07_IS</stp>
        <stp>4</stp>
        <stp>603579.SH</stp>
        <stp>9</stp>
        <stp>12/31/2011</stp>
        <stp>1</stp>
        <tr r="I2969" s="1"/>
      </tp>
      <tp t="s">
        <v/>
        <stp/>
        <stp>EM_S_STM07_IS</stp>
        <stp>4</stp>
        <stp>603568.SH</stp>
        <stp>9</stp>
        <stp>12/31/2010</stp>
        <stp>1</stp>
        <tr r="H2966" s="1"/>
      </tp>
      <tp>
        <v>2187499992.9000001</v>
        <stp/>
        <stp>EM_S_STM07_IS</stp>
        <stp>4</stp>
        <stp>603569.SH</stp>
        <stp>9</stp>
        <stp>12/31/2011</stp>
        <stp>1</stp>
        <tr r="I2967" s="1"/>
      </tp>
      <tp t="s">
        <v/>
        <stp/>
        <stp>EM_S_STM07_IS</stp>
        <stp>4</stp>
        <stp>603558.SH</stp>
        <stp>9</stp>
        <stp>12/31/2010</stp>
        <stp>1</stp>
        <tr r="H2962" s="1"/>
      </tp>
      <tp>
        <v>323653771.19999999</v>
        <stp/>
        <stp>EM_S_STM07_IS</stp>
        <stp>4</stp>
        <stp>603559.SH</stp>
        <stp>9</stp>
        <stp>12/31/2011</stp>
        <stp>1</stp>
        <tr r="I2963" s="1"/>
      </tp>
      <tp t="s">
        <v/>
        <stp/>
        <stp>EM_S_STM07_IS</stp>
        <stp>4</stp>
        <stp>603528.SH</stp>
        <stp>9</stp>
        <stp>12/31/2010</stp>
        <stp>1</stp>
        <tr r="H2959" s="1"/>
      </tp>
      <tp>
        <v>313012076.41000003</v>
        <stp/>
        <stp>EM_S_STM07_IS</stp>
        <stp>4</stp>
        <stp>603518.SH</stp>
        <stp>9</stp>
        <stp>12/31/2010</stp>
        <stp>1</stp>
        <tr r="H2956" s="1"/>
      </tp>
      <tp>
        <v>477806692.18000001</v>
        <stp/>
        <stp>EM_S_STM07_IS</stp>
        <stp>4</stp>
        <stp>603519.SH</stp>
        <stp>9</stp>
        <stp>12/31/2011</stp>
        <stp>1</stp>
        <tr r="I2957" s="1"/>
      </tp>
      <tp>
        <v>190943917.84</v>
        <stp/>
        <stp>EM_S_STM07_IS</stp>
        <stp>4</stp>
        <stp>603508.SH</stp>
        <stp>9</stp>
        <stp>12/31/2010</stp>
        <stp>1</stp>
        <tr r="H2954" s="1"/>
      </tp>
      <tp t="s">
        <v/>
        <stp/>
        <stp>EM_S_STM07_IS</stp>
        <stp>4</stp>
        <stp>603598.SH</stp>
        <stp>9</stp>
        <stp>12/31/2010</stp>
        <stp>1</stp>
        <tr r="H2973" s="1"/>
      </tp>
      <tp>
        <v>967314687.47000003</v>
        <stp/>
        <stp>EM_S_STM07_IS</stp>
        <stp>4</stp>
        <stp>603599.SH</stp>
        <stp>9</stp>
        <stp>12/31/2011</stp>
        <stp>1</stp>
        <tr r="I2974" s="1"/>
      </tp>
      <tp t="s">
        <v/>
        <stp/>
        <stp>EM_S_STM07_IS</stp>
        <stp>4</stp>
        <stp>603588.SH</stp>
        <stp>9</stp>
        <stp>12/31/2010</stp>
        <stp>1</stp>
        <tr r="H2971" s="1"/>
      </tp>
      <tp>
        <v>2092420966.9300001</v>
        <stp/>
        <stp>EM_S_STM07_IS</stp>
        <stp>4</stp>
        <stp>603589.SH</stp>
        <stp>9</stp>
        <stp>12/31/2011</stp>
        <stp>1</stp>
        <tr r="I2972" s="1"/>
      </tp>
      <tp t="s">
        <v/>
        <stp/>
        <stp>EM_S_STM07_IS</stp>
        <stp>4</stp>
        <stp>603678.SH</stp>
        <stp>9</stp>
        <stp>12/31/2010</stp>
        <stp>1</stp>
        <tr r="H2993" s="1"/>
      </tp>
      <tp t="s">
        <v/>
        <stp/>
        <stp>EM_S_STM07_IS</stp>
        <stp>4</stp>
        <stp>603668.SH</stp>
        <stp>9</stp>
        <stp>12/31/2010</stp>
        <stp>1</stp>
        <tr r="H2991" s="1"/>
      </tp>
      <tp>
        <v>271547201.20999998</v>
        <stp/>
        <stp>EM_S_STM07_IS</stp>
        <stp>4</stp>
        <stp>603669.SH</stp>
        <stp>9</stp>
        <stp>12/31/2011</stp>
        <stp>1</stp>
        <tr r="I2992" s="1"/>
      </tp>
      <tp t="s">
        <v/>
        <stp/>
        <stp>EM_S_STM07_IS</stp>
        <stp>4</stp>
        <stp>603658.SH</stp>
        <stp>9</stp>
        <stp>12/31/2010</stp>
        <stp>1</stp>
        <tr r="H2987" s="1"/>
      </tp>
      <tp>
        <v>726804233.80999994</v>
        <stp/>
        <stp>EM_S_STM07_IS</stp>
        <stp>4</stp>
        <stp>603639.SH</stp>
        <stp>9</stp>
        <stp>12/31/2011</stp>
        <stp>1</stp>
        <tr r="I2986" s="1"/>
      </tp>
      <tp t="s">
        <v/>
        <stp/>
        <stp>EM_S_STM07_IS</stp>
        <stp>4</stp>
        <stp>603628.SH</stp>
        <stp>9</stp>
        <stp>12/31/2010</stp>
        <stp>1</stp>
        <tr r="H2983" s="1"/>
      </tp>
      <tp t="s">
        <v/>
        <stp/>
        <stp>EM_S_STM07_IS</stp>
        <stp>4</stp>
        <stp>603618.SH</stp>
        <stp>9</stp>
        <stp>12/31/2010</stp>
        <stp>1</stp>
        <tr r="H2982" s="1"/>
      </tp>
      <tp t="s">
        <v/>
        <stp/>
        <stp>EM_S_STM07_IS</stp>
        <stp>4</stp>
        <stp>603608.SH</stp>
        <stp>9</stp>
        <stp>12/31/2010</stp>
        <stp>1</stp>
        <tr r="H2978" s="1"/>
      </tp>
      <tp>
        <v>7256753774.5799999</v>
        <stp/>
        <stp>EM_S_STM07_IS</stp>
        <stp>4</stp>
        <stp>603609.SH</stp>
        <stp>9</stp>
        <stp>12/31/2011</stp>
        <stp>1</stp>
        <tr r="I2979" s="1"/>
      </tp>
      <tp t="s">
        <v/>
        <stp/>
        <stp>EM_S_STM07_IS</stp>
        <stp>4</stp>
        <stp>603698.SH</stp>
        <stp>9</stp>
        <stp>12/31/2010</stp>
        <stp>1</stp>
        <tr r="H2999" s="1"/>
      </tp>
      <tp>
        <v>1916750366.2</v>
        <stp/>
        <stp>EM_S_STM07_IS</stp>
        <stp>4</stp>
        <stp>603699.SH</stp>
        <stp>9</stp>
        <stp>12/31/2011</stp>
        <stp>1</stp>
        <tr r="I3000" s="1"/>
      </tp>
      <tp>
        <v>343088935.68000001</v>
        <stp/>
        <stp>EM_S_STM07_IS</stp>
        <stp>4</stp>
        <stp>603688.SH</stp>
        <stp>9</stp>
        <stp>12/31/2010</stp>
        <stp>1</stp>
        <tr r="H2995" s="1"/>
      </tp>
      <tp>
        <v>959855676.01999998</v>
        <stp/>
        <stp>EM_S_STM07_IS</stp>
        <stp>4</stp>
        <stp>603689.SH</stp>
        <stp>9</stp>
        <stp>12/31/2011</stp>
        <stp>1</stp>
        <tr r="I2996" s="1"/>
      </tp>
      <tp t="s">
        <v/>
        <stp/>
        <stp>EM_S_STM07_IS</stp>
        <stp>4</stp>
        <stp>603778.SH</stp>
        <stp>9</stp>
        <stp>12/31/2010</stp>
        <stp>1</stp>
        <tr r="H3013" s="1"/>
      </tp>
      <tp>
        <v>836054422</v>
        <stp/>
        <stp>EM_S_STM07_IS</stp>
        <stp>4</stp>
        <stp>603779.SH</stp>
        <stp>9</stp>
        <stp>12/31/2011</stp>
        <stp>1</stp>
        <tr r="I3014" s="1"/>
      </tp>
      <tp t="s">
        <v/>
        <stp/>
        <stp>EM_S_STM07_IS</stp>
        <stp>4</stp>
        <stp>603738.SH</stp>
        <stp>9</stp>
        <stp>12/31/2010</stp>
        <stp>1</stp>
        <tr r="H3010" s="1"/>
      </tp>
      <tp>
        <v>744452035</v>
        <stp/>
        <stp>EM_S_STM07_IS</stp>
        <stp>4</stp>
        <stp>603729.SH</stp>
        <stp>9</stp>
        <stp>12/31/2011</stp>
        <stp>1</stp>
        <tr r="I3008" s="1"/>
      </tp>
      <tp t="s">
        <v/>
        <stp/>
        <stp>EM_S_STM07_IS</stp>
        <stp>4</stp>
        <stp>603718.SH</stp>
        <stp>9</stp>
        <stp>12/31/2010</stp>
        <stp>1</stp>
        <tr r="H3005" s="1"/>
      </tp>
      <tp t="s">
        <v/>
        <stp/>
        <stp>EM_S_STM07_IS</stp>
        <stp>4</stp>
        <stp>603708.SH</stp>
        <stp>9</stp>
        <stp>12/31/2010</stp>
        <stp>1</stp>
        <tr r="H3003" s="1"/>
      </tp>
      <tp t="s">
        <v/>
        <stp/>
        <stp>EM_S_STM07_IS</stp>
        <stp>4</stp>
        <stp>603798.SH</stp>
        <stp>9</stp>
        <stp>12/31/2010</stp>
        <stp>1</stp>
        <tr r="H3017" s="1"/>
      </tp>
      <tp>
        <v>3302487188.5</v>
        <stp/>
        <stp>EM_S_STM07_IS</stp>
        <stp>4</stp>
        <stp>603799.SH</stp>
        <stp>9</stp>
        <stp>12/31/2011</stp>
        <stp>1</stp>
        <tr r="I3018" s="1"/>
      </tp>
      <tp t="s">
        <v/>
        <stp/>
        <stp>EM_S_STM07_IS</stp>
        <stp>4</stp>
        <stp>603788.SH</stp>
        <stp>9</stp>
        <stp>12/31/2010</stp>
        <stp>1</stp>
        <tr r="H3015" s="1"/>
      </tp>
      <tp>
        <v>505427042.62</v>
        <stp/>
        <stp>EM_S_STM07_IS</stp>
        <stp>4</stp>
        <stp>603789.SH</stp>
        <stp>9</stp>
        <stp>12/31/2011</stp>
        <stp>1</stp>
        <tr r="I3016" s="1"/>
      </tp>
      <tp>
        <v>1112100809.99</v>
        <stp/>
        <stp>EM_S_STM07_IS</stp>
        <stp>4</stp>
        <stp>603069.SH</stp>
        <stp>9</stp>
        <stp>12/31/2011</stp>
        <stp>1</stp>
        <tr r="I2881" s="1"/>
      </tp>
      <tp t="s">
        <v/>
        <stp/>
        <stp>EM_S_STM07_IS</stp>
        <stp>4</stp>
        <stp>603058.SH</stp>
        <stp>9</stp>
        <stp>12/31/2010</stp>
        <stp>1</stp>
        <tr r="H2877" s="1"/>
      </tp>
      <tp t="s">
        <v/>
        <stp/>
        <stp>EM_S_STM07_IS</stp>
        <stp>4</stp>
        <stp>603038.SH</stp>
        <stp>9</stp>
        <stp>12/31/2010</stp>
        <stp>1</stp>
        <tr r="H2875" s="1"/>
      </tp>
      <tp>
        <v>156865506.71000001</v>
        <stp/>
        <stp>EM_S_STM07_IS</stp>
        <stp>4</stp>
        <stp>603039.SH</stp>
        <stp>9</stp>
        <stp>12/31/2011</stp>
        <stp>1</stp>
        <tr r="I2876" s="1"/>
      </tp>
      <tp t="s">
        <v/>
        <stp/>
        <stp>EM_S_STM07_IS</stp>
        <stp>4</stp>
        <stp>603028.SH</stp>
        <stp>9</stp>
        <stp>12/31/2010</stp>
        <stp>1</stp>
        <tr r="H2867" s="1"/>
      </tp>
      <tp>
        <v>440232716.19999999</v>
        <stp/>
        <stp>EM_S_STM07_IS</stp>
        <stp>4</stp>
        <stp>603029.SH</stp>
        <stp>9</stp>
        <stp>12/31/2011</stp>
        <stp>1</stp>
        <tr r="I2868" s="1"/>
      </tp>
      <tp t="s">
        <v/>
        <stp/>
        <stp>EM_S_STM07_IS</stp>
        <stp>4</stp>
        <stp>603018.SH</stp>
        <stp>9</stp>
        <stp>12/31/2010</stp>
        <stp>1</stp>
        <tr r="H2858" s="1"/>
      </tp>
      <tp>
        <v>1422962874.6800001</v>
        <stp/>
        <stp>EM_S_STM07_IS</stp>
        <stp>4</stp>
        <stp>603019.SH</stp>
        <stp>9</stp>
        <stp>12/31/2011</stp>
        <stp>1</stp>
        <tr r="I2859" s="1"/>
      </tp>
      <tp>
        <v>670070903.82000005</v>
        <stp/>
        <stp>EM_S_STM07_IS</stp>
        <stp>4</stp>
        <stp>603008.SH</stp>
        <stp>9</stp>
        <stp>12/31/2010</stp>
        <stp>1</stp>
        <tr r="H2850" s="1"/>
      </tp>
      <tp>
        <v>364808996.98000002</v>
        <stp/>
        <stp>EM_S_STM07_IS</stp>
        <stp>4</stp>
        <stp>603009.SH</stp>
        <stp>9</stp>
        <stp>12/31/2011</stp>
        <stp>1</stp>
        <tr r="I2851" s="1"/>
      </tp>
      <tp t="s">
        <v/>
        <stp/>
        <stp>EM_S_STM07_IS</stp>
        <stp>4</stp>
        <stp>603098.SH</stp>
        <stp>9</stp>
        <stp>12/31/2010</stp>
        <stp>1</stp>
        <tr r="H2886" s="1"/>
      </tp>
      <tp>
        <v>215031700</v>
        <stp/>
        <stp>EM_S_STM07_IS</stp>
        <stp>4</stp>
        <stp>603099.SH</stp>
        <stp>9</stp>
        <stp>12/31/2011</stp>
        <stp>1</stp>
        <tr r="I2887" s="1"/>
      </tp>
      <tp>
        <v>159733785.88999999</v>
        <stp/>
        <stp>EM_S_STM07_IS</stp>
        <stp>4</stp>
        <stp>603088.SH</stp>
        <stp>9</stp>
        <stp>12/31/2010</stp>
        <stp>1</stp>
        <tr r="H2884" s="1"/>
      </tp>
      <tp>
        <v>272552318.38999999</v>
        <stp/>
        <stp>EM_S_STM07_IS</stp>
        <stp>4</stp>
        <stp>603168.SH</stp>
        <stp>9</stp>
        <stp>12/31/2010</stp>
        <stp>1</stp>
        <tr r="H2905" s="1"/>
      </tp>
      <tp>
        <v>1242879330.3900001</v>
        <stp/>
        <stp>EM_S_STM07_IS</stp>
        <stp>4</stp>
        <stp>603169.SH</stp>
        <stp>9</stp>
        <stp>12/31/2011</stp>
        <stp>1</stp>
        <tr r="I2906" s="1"/>
      </tp>
      <tp t="s">
        <v/>
        <stp/>
        <stp>EM_S_STM07_IS</stp>
        <stp>4</stp>
        <stp>603158.SH</stp>
        <stp>9</stp>
        <stp>12/31/2010</stp>
        <stp>1</stp>
        <tr r="H2899" s="1"/>
      </tp>
      <tp>
        <v>368361642.14999998</v>
        <stp/>
        <stp>EM_S_STM07_IS</stp>
        <stp>4</stp>
        <stp>603159.SH</stp>
        <stp>9</stp>
        <stp>12/31/2011</stp>
        <stp>1</stp>
        <tr r="I2900" s="1"/>
      </tp>
      <tp>
        <v>7002324403.54</v>
        <stp/>
        <stp>EM_S_STM07_IS</stp>
        <stp>4</stp>
        <stp>603128.SH</stp>
        <stp>9</stp>
        <stp>12/31/2010</stp>
        <stp>1</stp>
        <tr r="H2897" s="1"/>
      </tp>
      <tp t="s">
        <v/>
        <stp/>
        <stp>EM_S_STM07_IS</stp>
        <stp>4</stp>
        <stp>603118.SH</stp>
        <stp>9</stp>
        <stp>12/31/2010</stp>
        <stp>1</stp>
        <tr r="H2894" s="1"/>
      </tp>
      <tp t="s">
        <v/>
        <stp/>
        <stp>EM_S_STM07_IS</stp>
        <stp>4</stp>
        <stp>603108.SH</stp>
        <stp>9</stp>
        <stp>12/31/2010</stp>
        <stp>1</stp>
        <tr r="H2890" s="1"/>
      </tp>
      <tp t="s">
        <v/>
        <stp/>
        <stp>EM_S_STM07_IS</stp>
        <stp>4</stp>
        <stp>603198.SH</stp>
        <stp>9</stp>
        <stp>12/31/2010</stp>
        <stp>1</stp>
        <tr r="H2910" s="1"/>
      </tp>
      <tp>
        <v>353012436.87</v>
        <stp/>
        <stp>EM_S_STM07_IS</stp>
        <stp>4</stp>
        <stp>603199.SH</stp>
        <stp>9</stp>
        <stp>12/31/2011</stp>
        <stp>1</stp>
        <tr r="I2911" s="1"/>
      </tp>
      <tp t="s">
        <v/>
        <stp/>
        <stp>EM_S_STM07_IS</stp>
        <stp>4</stp>
        <stp>603188.SH</stp>
        <stp>9</stp>
        <stp>12/31/2010</stp>
        <stp>1</stp>
        <tr r="H2908" s="1"/>
      </tp>
      <tp>
        <v>80740697.109999999</v>
        <stp/>
        <stp>EM_S_STM07_IS</stp>
        <stp>4</stp>
        <stp>603189.SH</stp>
        <stp>9</stp>
        <stp>12/31/2011</stp>
        <stp>1</stp>
        <tr r="I2909" s="1"/>
      </tp>
      <tp t="s">
        <v/>
        <stp/>
        <stp>EM_S_STM07_IS</stp>
        <stp>4</stp>
        <stp>603268.SH</stp>
        <stp>9</stp>
        <stp>12/31/2010</stp>
        <stp>1</stp>
        <tr r="H2921" s="1"/>
      </tp>
      <tp t="s">
        <v/>
        <stp/>
        <stp>EM_S_STM07_IS</stp>
        <stp>4</stp>
        <stp>603258.SH</stp>
        <stp>9</stp>
        <stp>12/31/2010</stp>
        <stp>1</stp>
        <tr r="H2919" s="1"/>
      </tp>
      <tp>
        <v>262270747.44</v>
        <stp/>
        <stp>EM_S_STM07_IS</stp>
        <stp>4</stp>
        <stp>603239.SH</stp>
        <stp>9</stp>
        <stp>12/31/2011</stp>
        <stp>1</stp>
        <tr r="I2918" s="1"/>
      </tp>
      <tp t="s">
        <v/>
        <stp/>
        <stp>EM_S_STM07_IS</stp>
        <stp>4</stp>
        <stp>603228.SH</stp>
        <stp>9</stp>
        <stp>12/31/2010</stp>
        <stp>1</stp>
        <tr r="H2917" s="1"/>
      </tp>
      <tp t="s">
        <v/>
        <stp/>
        <stp>EM_S_STM07_IS</stp>
        <stp>4</stp>
        <stp>603218.SH</stp>
        <stp>9</stp>
        <stp>12/31/2010</stp>
        <stp>1</stp>
        <tr r="H2913" s="1"/>
      </tp>
      <tp t="s">
        <v/>
        <stp/>
        <stp>EM_S_STM07_IS</stp>
        <stp>4</stp>
        <stp>603298.SH</stp>
        <stp>9</stp>
        <stp>12/31/2010</stp>
        <stp>1</stp>
        <tr r="H2923" s="1"/>
      </tp>
      <tp>
        <v>2185509089.77</v>
        <stp/>
        <stp>EM_S_STM07_IS</stp>
        <stp>4</stp>
        <stp>603299.SH</stp>
        <stp>9</stp>
        <stp>12/31/2011</stp>
        <stp>1</stp>
        <tr r="I2924" s="1"/>
      </tp>
      <tp>
        <v>5515507551.3100004</v>
        <stp/>
        <stp>EM_S_STM07_IS</stp>
        <stp>4</stp>
        <stp>603288.SH</stp>
        <stp>9</stp>
        <stp>12/31/2010</stp>
        <stp>1</stp>
        <tr r="H2922" s="1"/>
      </tp>
      <tp t="s">
        <v/>
        <stp/>
        <stp>EM_S_STM07_IS</stp>
        <stp>4</stp>
        <stp>603368.SH</stp>
        <stp>9</stp>
        <stp>12/31/2010</stp>
        <stp>1</stp>
        <tr r="H2943" s="1"/>
      </tp>
      <tp>
        <v>2242337828.1999998</v>
        <stp/>
        <stp>EM_S_STM07_IS</stp>
        <stp>4</stp>
        <stp>603369.SH</stp>
        <stp>9</stp>
        <stp>12/31/2011</stp>
        <stp>1</stp>
        <tr r="I2944" s="1"/>
      </tp>
      <tp t="s">
        <v/>
        <stp/>
        <stp>EM_S_STM07_IS</stp>
        <stp>4</stp>
        <stp>603338.SH</stp>
        <stp>9</stp>
        <stp>12/31/2010</stp>
        <stp>1</stp>
        <tr r="H2939" s="1"/>
      </tp>
      <tp>
        <v>656147843.82000005</v>
        <stp/>
        <stp>EM_S_STM07_IS</stp>
        <stp>4</stp>
        <stp>603339.SH</stp>
        <stp>9</stp>
        <stp>12/31/2011</stp>
        <stp>1</stp>
        <tr r="I2940" s="1"/>
      </tp>
      <tp>
        <v>2638339122.02</v>
        <stp/>
        <stp>EM_S_STM07_IS</stp>
        <stp>4</stp>
        <stp>603328.SH</stp>
        <stp>9</stp>
        <stp>12/31/2010</stp>
        <stp>1</stp>
        <tr r="H2936" s="1"/>
      </tp>
      <tp t="s">
        <v/>
        <stp/>
        <stp>EM_S_STM07_IS</stp>
        <stp>4</stp>
        <stp>603318.SH</stp>
        <stp>9</stp>
        <stp>12/31/2010</stp>
        <stp>1</stp>
        <tr r="H2932" s="1"/>
      </tp>
      <tp>
        <v>433563756.29000002</v>
        <stp/>
        <stp>EM_S_STM07_IS</stp>
        <stp>4</stp>
        <stp>603319.SH</stp>
        <stp>9</stp>
        <stp>12/31/2011</stp>
        <stp>1</stp>
        <tr r="I2933" s="1"/>
      </tp>
      <tp>
        <v>876041448.45000005</v>
        <stp/>
        <stp>EM_S_STM07_IS</stp>
        <stp>4</stp>
        <stp>603308.SH</stp>
        <stp>9</stp>
        <stp>12/31/2010</stp>
        <stp>1</stp>
        <tr r="H2927" s="1"/>
      </tp>
      <tp>
        <v>348235226.13999999</v>
        <stp/>
        <stp>EM_S_STM07_IS</stp>
        <stp>4</stp>
        <stp>603309.SH</stp>
        <stp>9</stp>
        <stp>12/31/2011</stp>
        <stp>1</stp>
        <tr r="I2928" s="1"/>
      </tp>
      <tp t="s">
        <v/>
        <stp/>
        <stp>EM_S_STM07_IS</stp>
        <stp>4</stp>
        <stp>603398.SH</stp>
        <stp>9</stp>
        <stp>12/31/2010</stp>
        <stp>1</stp>
        <tr r="H2948" s="1"/>
      </tp>
      <tp>
        <v>3374319230.5700002</v>
        <stp/>
        <stp>EM_S_STM07_IS</stp>
        <stp>4</stp>
        <stp>603399.SH</stp>
        <stp>9</stp>
        <stp>12/31/2011</stp>
        <stp>1</stp>
        <tr r="I2949" s="1"/>
      </tp>
      <tp>
        <v>358573417.63999999</v>
        <stp/>
        <stp>EM_S_STM07_IS</stp>
        <stp>4</stp>
        <stp>603389.SH</stp>
        <stp>9</stp>
        <stp>12/31/2011</stp>
        <stp>1</stp>
        <tr r="I2946" s="1"/>
      </tp>
      <tp>
        <v>325107763.19</v>
        <stp/>
        <stp>EM_S_STM07_IS</stp>
        <stp>4</stp>
        <stp>002838.SZ</stp>
        <stp>9</stp>
        <stp>12/31/2010</stp>
        <stp>1</stp>
        <tr r="H1296" s="1"/>
      </tp>
      <tp t="s">
        <v/>
        <stp/>
        <stp>EM_S_STM07_IS</stp>
        <stp>4</stp>
        <stp>002828.SZ</stp>
        <stp>9</stp>
        <stp>12/31/2010</stp>
        <stp>1</stp>
        <tr r="H1287" s="1"/>
      </tp>
      <tp>
        <v>96822217.180000007</v>
        <stp/>
        <stp>EM_S_STM07_IS</stp>
        <stp>4</stp>
        <stp>002829.SZ</stp>
        <stp>9</stp>
        <stp>12/31/2011</stp>
        <stp>1</stp>
        <tr r="I1288" s="1"/>
      </tp>
      <tp t="s">
        <v/>
        <stp/>
        <stp>EM_S_STM07_IS</stp>
        <stp>4</stp>
        <stp>002818.SZ</stp>
        <stp>9</stp>
        <stp>12/31/2010</stp>
        <stp>1</stp>
        <tr r="H1277" s="1"/>
      </tp>
      <tp>
        <v>429099606.12</v>
        <stp/>
        <stp>EM_S_STM07_IS</stp>
        <stp>4</stp>
        <stp>002819.SZ</stp>
        <stp>9</stp>
        <stp>12/31/2011</stp>
        <stp>1</stp>
        <tr r="I1278" s="1"/>
      </tp>
      <tp t="s">
        <v/>
        <stp/>
        <stp>EM_S_STM07_IS</stp>
        <stp>4</stp>
        <stp>002808.SZ</stp>
        <stp>9</stp>
        <stp>12/31/2010</stp>
        <stp>1</stp>
        <tr r="H1268" s="1"/>
      </tp>
      <tp>
        <v>419851817.47000003</v>
        <stp/>
        <stp>EM_S_STM07_IS</stp>
        <stp>4</stp>
        <stp>002809.SZ</stp>
        <stp>9</stp>
        <stp>12/31/2011</stp>
        <stp>1</stp>
        <tr r="I1269" s="1"/>
      </tp>
      <tp>
        <v>301705549.37</v>
        <stp/>
        <stp>EM_S_STM07_IS</stp>
        <stp>4</stp>
        <stp>002438.SZ</stp>
        <stp>9</stp>
        <stp>12/31/2010</stp>
        <stp>1</stp>
        <tr r="H909" s="1"/>
      </tp>
      <tp>
        <v>426383674.66000003</v>
        <stp/>
        <stp>EM_S_STM07_IS</stp>
        <stp>4</stp>
        <stp>002439.SZ</stp>
        <stp>9</stp>
        <stp>12/31/2011</stp>
        <stp>1</stp>
        <tr r="I910" s="1"/>
      </tp>
      <tp>
        <v>176190971.97999999</v>
        <stp/>
        <stp>EM_S_STM07_IS</stp>
        <stp>4</stp>
        <stp>002428.SZ</stp>
        <stp>9</stp>
        <stp>12/31/2010</stp>
        <stp>1</stp>
        <tr r="H899" s="1"/>
      </tp>
      <tp>
        <v>4473464458.1599998</v>
        <stp/>
        <stp>EM_S_STM07_IS</stp>
        <stp>4</stp>
        <stp>002429.SZ</stp>
        <stp>9</stp>
        <stp>12/31/2011</stp>
        <stp>1</stp>
        <tr r="I900" s="1"/>
      </tp>
      <tp>
        <v>1103019103.8599999</v>
        <stp/>
        <stp>EM_S_STM07_IS</stp>
        <stp>4</stp>
        <stp>002418.SZ</stp>
        <stp>9</stp>
        <stp>12/31/2010</stp>
        <stp>1</stp>
        <tr r="H889" s="1"/>
      </tp>
      <tp>
        <v>13035637206.59</v>
        <stp/>
        <stp>EM_S_STM07_IS</stp>
        <stp>4</stp>
        <stp>002419.SZ</stp>
        <stp>9</stp>
        <stp>12/31/2011</stp>
        <stp>1</stp>
        <tr r="I890" s="1"/>
      </tp>
      <tp>
        <v>2359580950.8499999</v>
        <stp/>
        <stp>EM_S_STM07_IS</stp>
        <stp>4</stp>
        <stp>002408.SZ</stp>
        <stp>9</stp>
        <stp>12/31/2010</stp>
        <stp>1</stp>
        <tr r="H879" s="1"/>
      </tp>
      <tp>
        <v>1005261461.8200001</v>
        <stp/>
        <stp>EM_S_STM07_IS</stp>
        <stp>4</stp>
        <stp>002409.SZ</stp>
        <stp>9</stp>
        <stp>12/31/2011</stp>
        <stp>1</stp>
        <tr r="I880" s="1"/>
      </tp>
      <tp>
        <v>2878606149.8800001</v>
        <stp/>
        <stp>EM_S_STM07_IS</stp>
        <stp>4</stp>
        <stp>002478.SZ</stp>
        <stp>9</stp>
        <stp>12/31/2010</stp>
        <stp>1</stp>
        <tr r="H949" s="1"/>
      </tp>
      <tp>
        <v>1165583167.1800001</v>
        <stp/>
        <stp>EM_S_STM07_IS</stp>
        <stp>4</stp>
        <stp>002479.SZ</stp>
        <stp>9</stp>
        <stp>12/31/2011</stp>
        <stp>1</stp>
        <tr r="I950" s="1"/>
      </tp>
      <tp>
        <v>1152373198.71</v>
        <stp/>
        <stp>EM_S_STM07_IS</stp>
        <stp>4</stp>
        <stp>002468.SZ</stp>
        <stp>9</stp>
        <stp>12/31/2010</stp>
        <stp>1</stp>
        <tr r="H939" s="1"/>
      </tp>
      <tp>
        <v>257898163.71000001</v>
        <stp/>
        <stp>EM_S_STM07_IS</stp>
        <stp>4</stp>
        <stp>002469.SZ</stp>
        <stp>9</stp>
        <stp>12/31/2011</stp>
        <stp>1</stp>
        <tr r="I940" s="1"/>
      </tp>
      <tp>
        <v>458994518.56</v>
        <stp/>
        <stp>EM_S_STM07_IS</stp>
        <stp>4</stp>
        <stp>002458.SZ</stp>
        <stp>9</stp>
        <stp>12/31/2010</stp>
        <stp>1</stp>
        <tr r="H929" s="1"/>
      </tp>
      <tp>
        <v>999390057.88</v>
        <stp/>
        <stp>EM_S_STM07_IS</stp>
        <stp>4</stp>
        <stp>002459.SZ</stp>
        <stp>9</stp>
        <stp>12/31/2011</stp>
        <stp>1</stp>
        <tr r="I930" s="1"/>
      </tp>
      <tp>
        <v>822236590.35000002</v>
        <stp/>
        <stp>EM_S_STM07_IS</stp>
        <stp>4</stp>
        <stp>002448.SZ</stp>
        <stp>9</stp>
        <stp>12/31/2010</stp>
        <stp>1</stp>
        <tr r="H919" s="1"/>
      </tp>
      <tp>
        <v>1075638871.5599999</v>
        <stp/>
        <stp>EM_S_STM07_IS</stp>
        <stp>4</stp>
        <stp>002449.SZ</stp>
        <stp>9</stp>
        <stp>12/31/2011</stp>
        <stp>1</stp>
        <tr r="I920" s="1"/>
      </tp>
      <tp>
        <v>3098251928.9699998</v>
        <stp/>
        <stp>EM_S_STM07_IS</stp>
        <stp>4</stp>
        <stp>002498.SZ</stp>
        <stp>9</stp>
        <stp>12/31/2010</stp>
        <stp>1</stp>
        <tr r="H969" s="1"/>
      </tp>
      <tp>
        <v>390631160.27999997</v>
        <stp/>
        <stp>EM_S_STM07_IS</stp>
        <stp>4</stp>
        <stp>002499.SZ</stp>
        <stp>9</stp>
        <stp>12/31/2011</stp>
        <stp>1</stp>
        <tr r="I970" s="1"/>
      </tp>
      <tp>
        <v>590735794.38</v>
        <stp/>
        <stp>EM_S_STM07_IS</stp>
        <stp>4</stp>
        <stp>002488.SZ</stp>
        <stp>9</stp>
        <stp>12/31/2010</stp>
        <stp>1</stp>
        <tr r="H959" s="1"/>
      </tp>
      <tp>
        <v>2864671196.3299999</v>
        <stp/>
        <stp>EM_S_STM07_IS</stp>
        <stp>4</stp>
        <stp>002489.SZ</stp>
        <stp>9</stp>
        <stp>12/31/2011</stp>
        <stp>1</stp>
        <tr r="I960" s="1"/>
      </tp>
      <tp>
        <v>1295244951.73</v>
        <stp/>
        <stp>EM_S_STM07_IS</stp>
        <stp>4</stp>
        <stp>002538.SZ</stp>
        <stp>9</stp>
        <stp>12/31/2010</stp>
        <stp>1</stp>
        <tr r="H1008" s="1"/>
      </tp>
      <tp>
        <v>3241805246.6500001</v>
        <stp/>
        <stp>EM_S_STM07_IS</stp>
        <stp>4</stp>
        <stp>002539.SZ</stp>
        <stp>9</stp>
        <stp>12/31/2011</stp>
        <stp>1</stp>
        <tr r="I1009" s="1"/>
      </tp>
      <tp>
        <v>483997048.86000001</v>
        <stp/>
        <stp>EM_S_STM07_IS</stp>
        <stp>4</stp>
        <stp>002528.SZ</stp>
        <stp>9</stp>
        <stp>12/31/2010</stp>
        <stp>1</stp>
        <tr r="H998" s="1"/>
      </tp>
      <tp>
        <v>375626430.31999999</v>
        <stp/>
        <stp>EM_S_STM07_IS</stp>
        <stp>4</stp>
        <stp>002529.SZ</stp>
        <stp>9</stp>
        <stp>12/31/2011</stp>
        <stp>1</stp>
        <tr r="I999" s="1"/>
      </tp>
      <tp>
        <v>670560188.00999999</v>
        <stp/>
        <stp>EM_S_STM07_IS</stp>
        <stp>4</stp>
        <stp>002518.SZ</stp>
        <stp>9</stp>
        <stp>12/31/2010</stp>
        <stp>1</stp>
        <tr r="H989" s="1"/>
      </tp>
      <tp>
        <v>1014390506.13</v>
        <stp/>
        <stp>EM_S_STM07_IS</stp>
        <stp>4</stp>
        <stp>002519.SZ</stp>
        <stp>9</stp>
        <stp>12/31/2011</stp>
        <stp>1</stp>
        <tr r="I990" s="1"/>
      </tp>
      <tp>
        <v>1231597065.3699999</v>
        <stp/>
        <stp>EM_S_STM07_IS</stp>
        <stp>4</stp>
        <stp>002508.SZ</stp>
        <stp>9</stp>
        <stp>12/31/2010</stp>
        <stp>1</stp>
        <tr r="H979" s="1"/>
      </tp>
      <tp>
        <v>344711468.75</v>
        <stp/>
        <stp>EM_S_STM07_IS</stp>
        <stp>4</stp>
        <stp>002509.SZ</stp>
        <stp>9</stp>
        <stp>12/31/2011</stp>
        <stp>1</stp>
        <tr r="I980" s="1"/>
      </tp>
      <tp>
        <v>595340567.99000001</v>
        <stp/>
        <stp>EM_S_STM07_IS</stp>
        <stp>4</stp>
        <stp>002578.SZ</stp>
        <stp>9</stp>
        <stp>12/31/2010</stp>
        <stp>1</stp>
        <tr r="H1048" s="1"/>
      </tp>
      <tp>
        <v>408469683.55000001</v>
        <stp/>
        <stp>EM_S_STM07_IS</stp>
        <stp>4</stp>
        <stp>002579.SZ</stp>
        <stp>9</stp>
        <stp>12/31/2011</stp>
        <stp>1</stp>
        <tr r="I1049" s="1"/>
      </tp>
      <tp>
        <v>108875869.78</v>
        <stp/>
        <stp>EM_S_STM07_IS</stp>
        <stp>4</stp>
        <stp>002568.SZ</stp>
        <stp>9</stp>
        <stp>12/31/2010</stp>
        <stp>1</stp>
        <tr r="H1038" s="1"/>
      </tp>
      <tp>
        <v>714618716.35000002</v>
        <stp/>
        <stp>EM_S_STM07_IS</stp>
        <stp>4</stp>
        <stp>002569.SZ</stp>
        <stp>9</stp>
        <stp>12/31/2011</stp>
        <stp>1</stp>
        <tr r="I1039" s="1"/>
      </tp>
      <tp>
        <v>253275354.03</v>
        <stp/>
        <stp>EM_S_STM07_IS</stp>
        <stp>4</stp>
        <stp>002558.SZ</stp>
        <stp>9</stp>
        <stp>12/31/2010</stp>
        <stp>1</stp>
        <tr r="H1028" s="1"/>
      </tp>
      <tp>
        <v>852689751.42999995</v>
        <stp/>
        <stp>EM_S_STM07_IS</stp>
        <stp>4</stp>
        <stp>002559.SZ</stp>
        <stp>9</stp>
        <stp>12/31/2011</stp>
        <stp>1</stp>
        <tr r="I1029" s="1"/>
      </tp>
      <tp>
        <v>1149737429.6800001</v>
        <stp/>
        <stp>EM_S_STM07_IS</stp>
        <stp>4</stp>
        <stp>002548.SZ</stp>
        <stp>9</stp>
        <stp>12/31/2010</stp>
        <stp>1</stp>
        <tr r="H1018" s="1"/>
      </tp>
      <tp>
        <v>132808955.43000001</v>
        <stp/>
        <stp>EM_S_STM07_IS</stp>
        <stp>4</stp>
        <stp>002549.SZ</stp>
        <stp>9</stp>
        <stp>12/31/2011</stp>
        <stp>1</stp>
        <tr r="I1019" s="1"/>
      </tp>
      <tp>
        <v>558764953.88999999</v>
        <stp/>
        <stp>EM_S_STM07_IS</stp>
        <stp>4</stp>
        <stp>002598.SZ</stp>
        <stp>9</stp>
        <stp>12/31/2010</stp>
        <stp>1</stp>
        <tr r="H1068" s="1"/>
      </tp>
      <tp>
        <v>479757169.44</v>
        <stp/>
        <stp>EM_S_STM07_IS</stp>
        <stp>4</stp>
        <stp>002599.SZ</stp>
        <stp>9</stp>
        <stp>12/31/2011</stp>
        <stp>1</stp>
        <tr r="I1069" s="1"/>
      </tp>
      <tp>
        <v>2900729178.1999998</v>
        <stp/>
        <stp>EM_S_STM07_IS</stp>
        <stp>4</stp>
        <stp>002588.SZ</stp>
        <stp>9</stp>
        <stp>12/31/2010</stp>
        <stp>1</stp>
        <tr r="H1058" s="1"/>
      </tp>
      <tp>
        <v>3195448063.7600002</v>
        <stp/>
        <stp>EM_S_STM07_IS</stp>
        <stp>4</stp>
        <stp>002589.SZ</stp>
        <stp>9</stp>
        <stp>12/31/2011</stp>
        <stp>1</stp>
        <tr r="I1059" s="1"/>
      </tp>
      <tp>
        <v>552283031.13999999</v>
        <stp/>
        <stp>EM_S_STM07_IS</stp>
        <stp>4</stp>
        <stp>002638.SZ</stp>
        <stp>9</stp>
        <stp>12/31/2010</stp>
        <stp>1</stp>
        <tr r="H1108" s="1"/>
      </tp>
      <tp>
        <v>303871469.95999998</v>
        <stp/>
        <stp>EM_S_STM07_IS</stp>
        <stp>4</stp>
        <stp>002639.SZ</stp>
        <stp>9</stp>
        <stp>12/31/2011</stp>
        <stp>1</stp>
        <tr r="I1109" s="1"/>
      </tp>
      <tp>
        <v>1709174458.3199999</v>
        <stp/>
        <stp>EM_S_STM07_IS</stp>
        <stp>4</stp>
        <stp>002628.SZ</stp>
        <stp>9</stp>
        <stp>12/31/2010</stp>
        <stp>1</stp>
        <tr r="H1098" s="1"/>
      </tp>
      <tp>
        <v>518654015.98000002</v>
        <stp/>
        <stp>EM_S_STM07_IS</stp>
        <stp>4</stp>
        <stp>002629.SZ</stp>
        <stp>9</stp>
        <stp>12/31/2011</stp>
        <stp>1</stp>
        <tr r="I1099" s="1"/>
      </tp>
      <tp>
        <v>205673589.19999999</v>
        <stp/>
        <stp>EM_S_STM07_IS</stp>
        <stp>4</stp>
        <stp>002618.SZ</stp>
        <stp>9</stp>
        <stp>12/31/2010</stp>
        <stp>1</stp>
        <tr r="H1088" s="1"/>
      </tp>
      <tp>
        <v>345190363.55000001</v>
        <stp/>
        <stp>EM_S_STM07_IS</stp>
        <stp>4</stp>
        <stp>002619.SZ</stp>
        <stp>9</stp>
        <stp>12/31/2011</stp>
        <stp>1</stp>
        <tr r="I1089" s="1"/>
      </tp>
      <tp>
        <v>3081509718.9200001</v>
        <stp/>
        <stp>EM_S_STM07_IS</stp>
        <stp>4</stp>
        <stp>002608.SZ</stp>
        <stp>9</stp>
        <stp>12/31/2010</stp>
        <stp>1</stp>
        <tr r="H1078" s="1"/>
      </tp>
      <tp>
        <v>383181469.42000002</v>
        <stp/>
        <stp>EM_S_STM07_IS</stp>
        <stp>4</stp>
        <stp>002609.SZ</stp>
        <stp>9</stp>
        <stp>12/31/2011</stp>
        <stp>1</stp>
        <tr r="I1079" s="1"/>
      </tp>
      <tp>
        <v>982156439.47000003</v>
        <stp/>
        <stp>EM_S_STM07_IS</stp>
        <stp>4</stp>
        <stp>002678.SZ</stp>
        <stp>9</stp>
        <stp>12/31/2010</stp>
        <stp>1</stp>
        <tr r="H1148" s="1"/>
      </tp>
      <tp>
        <v>127601966.75</v>
        <stp/>
        <stp>EM_S_STM07_IS</stp>
        <stp>4</stp>
        <stp>002679.SZ</stp>
        <stp>9</stp>
        <stp>12/31/2011</stp>
        <stp>1</stp>
        <tr r="I1149" s="1"/>
      </tp>
      <tp>
        <v>2828877893.6799998</v>
        <stp/>
        <stp>EM_S_STM07_IS</stp>
        <stp>4</stp>
        <stp>002668.SZ</stp>
        <stp>9</stp>
        <stp>12/31/2010</stp>
        <stp>1</stp>
        <tr r="H1138" s="1"/>
      </tp>
      <tp>
        <v>303252628.76999998</v>
        <stp/>
        <stp>EM_S_STM07_IS</stp>
        <stp>4</stp>
        <stp>002669.SZ</stp>
        <stp>9</stp>
        <stp>12/31/2011</stp>
        <stp>1</stp>
        <tr r="I1139" s="1"/>
      </tp>
      <tp>
        <v>300173750.66000003</v>
        <stp/>
        <stp>EM_S_STM07_IS</stp>
        <stp>4</stp>
        <stp>002658.SZ</stp>
        <stp>9</stp>
        <stp>12/31/2010</stp>
        <stp>1</stp>
        <tr r="H1128" s="1"/>
      </tp>
      <tp>
        <v>914353476.90999997</v>
        <stp/>
        <stp>EM_S_STM07_IS</stp>
        <stp>4</stp>
        <stp>002659.SZ</stp>
        <stp>9</stp>
        <stp>12/31/2011</stp>
        <stp>1</stp>
        <tr r="I1129" s="1"/>
      </tp>
      <tp>
        <v>1633072767.5899999</v>
        <stp/>
        <stp>EM_S_STM07_IS</stp>
        <stp>4</stp>
        <stp>002648.SZ</stp>
        <stp>9</stp>
        <stp>12/31/2010</stp>
        <stp>1</stp>
        <tr r="H1118" s="1"/>
      </tp>
      <tp>
        <v>685725418.54999995</v>
        <stp/>
        <stp>EM_S_STM07_IS</stp>
        <stp>4</stp>
        <stp>002649.SZ</stp>
        <stp>9</stp>
        <stp>12/31/2011</stp>
        <stp>1</stp>
        <tr r="I1119" s="1"/>
      </tp>
      <tp>
        <v>442583841.74000001</v>
        <stp/>
        <stp>EM_S_STM07_IS</stp>
        <stp>4</stp>
        <stp>002698.SZ</stp>
        <stp>9</stp>
        <stp>12/31/2010</stp>
        <stp>1</stp>
        <tr r="H1168" s="1"/>
      </tp>
      <tp>
        <v>217471406.94</v>
        <stp/>
        <stp>EM_S_STM07_IS</stp>
        <stp>4</stp>
        <stp>002699.SZ</stp>
        <stp>9</stp>
        <stp>12/31/2011</stp>
        <stp>1</stp>
        <tr r="I1169" s="1"/>
      </tp>
      <tp>
        <v>590218256.32000005</v>
        <stp/>
        <stp>EM_S_STM07_IS</stp>
        <stp>4</stp>
        <stp>002688.SZ</stp>
        <stp>9</stp>
        <stp>12/31/2010</stp>
        <stp>1</stp>
        <tr r="H1158" s="1"/>
      </tp>
      <tp>
        <v>1487809450.9000001</v>
        <stp/>
        <stp>EM_S_STM07_IS</stp>
        <stp>4</stp>
        <stp>002689.SZ</stp>
        <stp>9</stp>
        <stp>12/31/2011</stp>
        <stp>1</stp>
        <tr r="I1159" s="1"/>
      </tp>
      <tp t="s">
        <v/>
        <stp/>
        <stp>EM_S_STM07_IS</stp>
        <stp>4</stp>
        <stp>002738.SZ</stp>
        <stp>9</stp>
        <stp>12/31/2010</stp>
        <stp>1</stp>
        <tr r="H1205" s="1"/>
      </tp>
      <tp>
        <v>2208694842.46</v>
        <stp/>
        <stp>EM_S_STM07_IS</stp>
        <stp>4</stp>
        <stp>002739.SZ</stp>
        <stp>9</stp>
        <stp>12/31/2011</stp>
        <stp>1</stp>
        <tr r="I1206" s="1"/>
      </tp>
      <tp>
        <v>250807519.02000001</v>
        <stp/>
        <stp>EM_S_STM07_IS</stp>
        <stp>4</stp>
        <stp>002728.SZ</stp>
        <stp>9</stp>
        <stp>12/31/2010</stp>
        <stp>1</stp>
        <tr r="H1195" s="1"/>
      </tp>
      <tp>
        <v>179522500.94999999</v>
        <stp/>
        <stp>EM_S_STM07_IS</stp>
        <stp>4</stp>
        <stp>002729.SZ</stp>
        <stp>9</stp>
        <stp>12/31/2011</stp>
        <stp>1</stp>
        <tr r="I1196" s="1"/>
      </tp>
      <tp>
        <v>200187868.28999999</v>
        <stp/>
        <stp>EM_S_STM07_IS</stp>
        <stp>4</stp>
        <stp>002718.SZ</stp>
        <stp>9</stp>
        <stp>12/31/2010</stp>
        <stp>1</stp>
        <tr r="H1186" s="1"/>
      </tp>
      <tp>
        <v>347214194.30000001</v>
        <stp/>
        <stp>EM_S_STM07_IS</stp>
        <stp>4</stp>
        <stp>002719.SZ</stp>
        <stp>9</stp>
        <stp>12/31/2011</stp>
        <stp>1</stp>
        <tr r="I1187" s="1"/>
      </tp>
      <tp t="s">
        <v/>
        <stp/>
        <stp>EM_S_STM07_IS</stp>
        <stp>4</stp>
        <stp>002708.SZ</stp>
        <stp>9</stp>
        <stp>12/31/2010</stp>
        <stp>1</stp>
        <tr r="H1177" s="1"/>
      </tp>
      <tp>
        <v>470914598.54000002</v>
        <stp/>
        <stp>EM_S_STM07_IS</stp>
        <stp>4</stp>
        <stp>002709.SZ</stp>
        <stp>9</stp>
        <stp>12/31/2011</stp>
        <stp>1</stp>
        <tr r="I1178" s="1"/>
      </tp>
      <tp>
        <v>713809254.78999996</v>
        <stp/>
        <stp>EM_S_STM07_IS</stp>
        <stp>4</stp>
        <stp>002778.SZ</stp>
        <stp>9</stp>
        <stp>12/31/2010</stp>
        <stp>1</stp>
        <tr r="H1241" s="1"/>
      </tp>
      <tp>
        <v>418354077.82999998</v>
        <stp/>
        <stp>EM_S_STM07_IS</stp>
        <stp>4</stp>
        <stp>002779.SZ</stp>
        <stp>9</stp>
        <stp>12/31/2011</stp>
        <stp>1</stp>
        <tr r="I1242" s="1"/>
      </tp>
      <tp t="s">
        <v/>
        <stp/>
        <stp>EM_S_STM07_IS</stp>
        <stp>4</stp>
        <stp>002768.SZ</stp>
        <stp>9</stp>
        <stp>12/31/2010</stp>
        <stp>1</stp>
        <tr r="H1232" s="1"/>
      </tp>
      <tp>
        <v>2679013267.75</v>
        <stp/>
        <stp>EM_S_STM07_IS</stp>
        <stp>4</stp>
        <stp>002769.SZ</stp>
        <stp>9</stp>
        <stp>12/31/2011</stp>
        <stp>1</stp>
        <tr r="I1233" s="1"/>
      </tp>
      <tp t="s">
        <v/>
        <stp/>
        <stp>EM_S_STM07_IS</stp>
        <stp>4</stp>
        <stp>002758.SZ</stp>
        <stp>9</stp>
        <stp>12/31/2010</stp>
        <stp>1</stp>
        <tr r="H1223" s="1"/>
      </tp>
      <tp>
        <v>270651253.31</v>
        <stp/>
        <stp>EM_S_STM07_IS</stp>
        <stp>4</stp>
        <stp>002759.SZ</stp>
        <stp>9</stp>
        <stp>12/31/2011</stp>
        <stp>1</stp>
        <tr r="I1224" s="1"/>
      </tp>
      <tp>
        <v>737553291.32000005</v>
        <stp/>
        <stp>EM_S_STM07_IS</stp>
        <stp>4</stp>
        <stp>002748.SZ</stp>
        <stp>9</stp>
        <stp>12/31/2010</stp>
        <stp>1</stp>
        <tr r="H1214" s="1"/>
      </tp>
      <tp>
        <v>424752553.47000003</v>
        <stp/>
        <stp>EM_S_STM07_IS</stp>
        <stp>4</stp>
        <stp>002749.SZ</stp>
        <stp>9</stp>
        <stp>12/31/2011</stp>
        <stp>1</stp>
        <tr r="I1215" s="1"/>
      </tp>
      <tp t="s">
        <v/>
        <stp/>
        <stp>EM_S_STM07_IS</stp>
        <stp>4</stp>
        <stp>002798.SZ</stp>
        <stp>9</stp>
        <stp>12/31/2010</stp>
        <stp>1</stp>
        <tr r="H1259" s="1"/>
      </tp>
      <tp>
        <v>332347790.55000001</v>
        <stp/>
        <stp>EM_S_STM07_IS</stp>
        <stp>4</stp>
        <stp>002799.SZ</stp>
        <stp>9</stp>
        <stp>12/31/2011</stp>
        <stp>1</stp>
        <tr r="I1260" s="1"/>
      </tp>
      <tp t="s">
        <v/>
        <stp/>
        <stp>EM_S_STM07_IS</stp>
        <stp>4</stp>
        <stp>002788.SZ</stp>
        <stp>9</stp>
        <stp>12/31/2010</stp>
        <stp>1</stp>
        <tr r="H1250" s="1"/>
      </tp>
      <tp>
        <v>944037749.54999995</v>
        <stp/>
        <stp>EM_S_STM07_IS</stp>
        <stp>4</stp>
        <stp>002789.SZ</stp>
        <stp>9</stp>
        <stp>12/31/2011</stp>
        <stp>1</stp>
        <tr r="I1251" s="1"/>
      </tp>
      <tp>
        <v>457842025.23000002</v>
        <stp/>
        <stp>EM_S_STM07_IS</stp>
        <stp>4</stp>
        <stp>002038.SZ</stp>
        <stp>9</stp>
        <stp>12/31/2010</stp>
        <stp>1</stp>
        <tr r="H510" s="1"/>
      </tp>
      <tp>
        <v>976872950.63999999</v>
        <stp/>
        <stp>EM_S_STM07_IS</stp>
        <stp>4</stp>
        <stp>002039.SZ</stp>
        <stp>9</stp>
        <stp>12/31/2011</stp>
        <stp>1</stp>
        <tr r="I511" s="1"/>
      </tp>
      <tp>
        <v>1877233577.53</v>
        <stp/>
        <stp>EM_S_STM07_IS</stp>
        <stp>4</stp>
        <stp>002028.SZ</stp>
        <stp>9</stp>
        <stp>12/31/2010</stp>
        <stp>1</stp>
        <tr r="H500" s="1"/>
      </tp>
      <tp>
        <v>2920584529.8899999</v>
        <stp/>
        <stp>EM_S_STM07_IS</stp>
        <stp>4</stp>
        <stp>002029.SZ</stp>
        <stp>9</stp>
        <stp>12/31/2011</stp>
        <stp>1</stp>
        <tr r="I501" s="1"/>
      </tp>
      <tp>
        <v>859753171.07000005</v>
        <stp/>
        <stp>EM_S_STM07_IS</stp>
        <stp>4</stp>
        <stp>002018.SZ</stp>
        <stp>9</stp>
        <stp>12/31/2010</stp>
        <stp>1</stp>
        <tr r="H490" s="1"/>
      </tp>
      <tp>
        <v>495734761.62</v>
        <stp/>
        <stp>EM_S_STM07_IS</stp>
        <stp>4</stp>
        <stp>002019.SZ</stp>
        <stp>9</stp>
        <stp>12/31/2011</stp>
        <stp>1</stp>
        <tr r="I491" s="1"/>
      </tp>
      <tp>
        <v>3109085007.7199998</v>
        <stp/>
        <stp>EM_S_STM07_IS</stp>
        <stp>4</stp>
        <stp>002008.SZ</stp>
        <stp>9</stp>
        <stp>12/31/2010</stp>
        <stp>1</stp>
        <tr r="H480" s="1"/>
      </tp>
      <tp>
        <v>1544368211.8299999</v>
        <stp/>
        <stp>EM_S_STM07_IS</stp>
        <stp>4</stp>
        <stp>002009.SZ</stp>
        <stp>9</stp>
        <stp>12/31/2011</stp>
        <stp>1</stp>
        <tr r="I481" s="1"/>
      </tp>
      <tp>
        <v>8037044178.9799995</v>
        <stp/>
        <stp>EM_S_STM07_IS</stp>
        <stp>4</stp>
        <stp>002078.SZ</stp>
        <stp>9</stp>
        <stp>12/31/2010</stp>
        <stp>1</stp>
        <tr r="H550" s="1"/>
      </tp>
      <tp>
        <v>835505922.01999998</v>
        <stp/>
        <stp>EM_S_STM07_IS</stp>
        <stp>4</stp>
        <stp>002079.SZ</stp>
        <stp>9</stp>
        <stp>12/31/2011</stp>
        <stp>1</stp>
        <tr r="I551" s="1"/>
      </tp>
      <tp>
        <v>3022863846.2600002</v>
        <stp/>
        <stp>EM_S_STM07_IS</stp>
        <stp>4</stp>
        <stp>002068.SZ</stp>
        <stp>9</stp>
        <stp>12/31/2010</stp>
        <stp>1</stp>
        <tr r="H540" s="1"/>
      </tp>
      <tp>
        <v>2937410749.04</v>
        <stp/>
        <stp>EM_S_STM07_IS</stp>
        <stp>4</stp>
        <stp>002069.SZ</stp>
        <stp>9</stp>
        <stp>12/31/2011</stp>
        <stp>1</stp>
        <tr r="I541" s="1"/>
      </tp>
      <tp>
        <v>118716708.42</v>
        <stp/>
        <stp>EM_S_STM07_IS</stp>
        <stp>4</stp>
        <stp>002058.SZ</stp>
        <stp>9</stp>
        <stp>12/31/2010</stp>
        <stp>1</stp>
        <tr r="H530" s="1"/>
      </tp>
      <tp>
        <v>255269976.30000001</v>
        <stp/>
        <stp>EM_S_STM07_IS</stp>
        <stp>4</stp>
        <stp>002059.SZ</stp>
        <stp>9</stp>
        <stp>12/31/2011</stp>
        <stp>1</stp>
        <tr r="I531" s="1"/>
      </tp>
      <tp>
        <v>3333110387.3200002</v>
        <stp/>
        <stp>EM_S_STM07_IS</stp>
        <stp>4</stp>
        <stp>002048.SZ</stp>
        <stp>9</stp>
        <stp>12/31/2010</stp>
        <stp>1</stp>
        <tr r="H520" s="1"/>
      </tp>
      <tp>
        <v>287686403.22000003</v>
        <stp/>
        <stp>EM_S_STM07_IS</stp>
        <stp>4</stp>
        <stp>002049.SZ</stp>
        <stp>9</stp>
        <stp>12/31/2011</stp>
        <stp>1</stp>
        <tr r="I521" s="1"/>
      </tp>
      <tp>
        <v>1011467414.54</v>
        <stp/>
        <stp>EM_S_STM07_IS</stp>
        <stp>4</stp>
        <stp>002098.SZ</stp>
        <stp>9</stp>
        <stp>12/31/2010</stp>
        <stp>1</stp>
        <tr r="H570" s="1"/>
      </tp>
      <tp>
        <v>1298437763.5899999</v>
        <stp/>
        <stp>EM_S_STM07_IS</stp>
        <stp>4</stp>
        <stp>002099.SZ</stp>
        <stp>9</stp>
        <stp>12/31/2011</stp>
        <stp>1</stp>
        <tr r="I571" s="1"/>
      </tp>
      <tp>
        <v>918340046.82000005</v>
        <stp/>
        <stp>EM_S_STM07_IS</stp>
        <stp>4</stp>
        <stp>002088.SZ</stp>
        <stp>9</stp>
        <stp>12/31/2010</stp>
        <stp>1</stp>
        <tr r="H560" s="1"/>
      </tp>
      <tp>
        <v>785072411.26999998</v>
        <stp/>
        <stp>EM_S_STM07_IS</stp>
        <stp>4</stp>
        <stp>002089.SZ</stp>
        <stp>9</stp>
        <stp>12/31/2011</stp>
        <stp>1</stp>
        <tr r="I561" s="1"/>
      </tp>
      <tp>
        <v>449145765.48000002</v>
        <stp/>
        <stp>EM_S_STM07_IS</stp>
        <stp>4</stp>
        <stp>002138.SZ</stp>
        <stp>9</stp>
        <stp>12/31/2010</stp>
        <stp>1</stp>
        <tr r="H610" s="1"/>
      </tp>
      <tp>
        <v>970984233.19000006</v>
        <stp/>
        <stp>EM_S_STM07_IS</stp>
        <stp>4</stp>
        <stp>002139.SZ</stp>
        <stp>9</stp>
        <stp>12/31/2011</stp>
        <stp>1</stp>
        <tr r="I611" s="1"/>
      </tp>
      <tp>
        <v>5672329913.4899998</v>
        <stp/>
        <stp>EM_S_STM07_IS</stp>
        <stp>4</stp>
        <stp>002128.SZ</stp>
        <stp>9</stp>
        <stp>12/31/2010</stp>
        <stp>1</stp>
        <tr r="H600" s="1"/>
      </tp>
      <tp>
        <v>2549977944.5100002</v>
        <stp/>
        <stp>EM_S_STM07_IS</stp>
        <stp>4</stp>
        <stp>002129.SZ</stp>
        <stp>9</stp>
        <stp>12/31/2011</stp>
        <stp>1</stp>
        <tr r="I601" s="1"/>
      </tp>
      <tp>
        <v>642417445.92999995</v>
        <stp/>
        <stp>EM_S_STM07_IS</stp>
        <stp>4</stp>
        <stp>002118.SZ</stp>
        <stp>9</stp>
        <stp>12/31/2010</stp>
        <stp>1</stp>
        <tr r="H590" s="1"/>
      </tp>
      <tp>
        <v>1502717080.4200001</v>
        <stp/>
        <stp>EM_S_STM07_IS</stp>
        <stp>4</stp>
        <stp>002119.SZ</stp>
        <stp>9</stp>
        <stp>12/31/2011</stp>
        <stp>1</stp>
        <tr r="I591" s="1"/>
      </tp>
      <tp>
        <v>1363083922.0799999</v>
        <stp/>
        <stp>EM_S_STM07_IS</stp>
        <stp>4</stp>
        <stp>002108.SZ</stp>
        <stp>9</stp>
        <stp>12/31/2010</stp>
        <stp>1</stp>
        <tr r="H580" s="1"/>
      </tp>
      <tp>
        <v>1394210272.22</v>
        <stp/>
        <stp>EM_S_STM07_IS</stp>
        <stp>4</stp>
        <stp>002109.SZ</stp>
        <stp>9</stp>
        <stp>12/31/2011</stp>
        <stp>1</stp>
        <tr r="I581" s="1"/>
      </tp>
      <tp>
        <v>389358581.04000002</v>
        <stp/>
        <stp>EM_S_STM07_IS</stp>
        <stp>4</stp>
        <stp>002178.SZ</stp>
        <stp>9</stp>
        <stp>12/31/2010</stp>
        <stp>1</stp>
        <tr r="H650" s="1"/>
      </tp>
      <tp>
        <v>1866358387.54</v>
        <stp/>
        <stp>EM_S_STM07_IS</stp>
        <stp>4</stp>
        <stp>002179.SZ</stp>
        <stp>9</stp>
        <stp>12/31/2011</stp>
        <stp>1</stp>
        <tr r="I651" s="1"/>
      </tp>
      <tp>
        <v>352977268.97000003</v>
        <stp/>
        <stp>EM_S_STM07_IS</stp>
        <stp>4</stp>
        <stp>002168.SZ</stp>
        <stp>9</stp>
        <stp>12/31/2010</stp>
        <stp>1</stp>
        <tr r="H640" s="1"/>
      </tp>
      <tp>
        <v>513990067.17000002</v>
        <stp/>
        <stp>EM_S_STM07_IS</stp>
        <stp>4</stp>
        <stp>002169.SZ</stp>
        <stp>9</stp>
        <stp>12/31/2011</stp>
        <stp>1</stp>
        <tr r="I641" s="1"/>
      </tp>
      <tp>
        <v>697889993.79999995</v>
        <stp/>
        <stp>EM_S_STM07_IS</stp>
        <stp>4</stp>
        <stp>002158.SZ</stp>
        <stp>9</stp>
        <stp>12/31/2010</stp>
        <stp>1</stp>
        <tr r="H630" s="1"/>
      </tp>
      <tp>
        <v>375442678.81</v>
        <stp/>
        <stp>EM_S_STM07_IS</stp>
        <stp>4</stp>
        <stp>002159.SZ</stp>
        <stp>9</stp>
        <stp>12/31/2011</stp>
        <stp>1</stp>
        <tr r="I631" s="1"/>
      </tp>
      <tp>
        <v>225860751.21000001</v>
        <stp/>
        <stp>EM_S_STM07_IS</stp>
        <stp>4</stp>
        <stp>002148.SZ</stp>
        <stp>9</stp>
        <stp>12/31/2010</stp>
        <stp>1</stp>
        <tr r="H620" s="1"/>
      </tp>
      <tp>
        <v>1494320497.52</v>
        <stp/>
        <stp>EM_S_STM07_IS</stp>
        <stp>4</stp>
        <stp>002149.SZ</stp>
        <stp>9</stp>
        <stp>12/31/2011</stp>
        <stp>1</stp>
        <tr r="I621" s="1"/>
      </tp>
      <tp>
        <v>75247157.829999998</v>
        <stp/>
        <stp>EM_S_STM07_IS</stp>
        <stp>4</stp>
        <stp>002198.SZ</stp>
        <stp>9</stp>
        <stp>12/31/2010</stp>
        <stp>1</stp>
        <tr r="H670" s="1"/>
      </tp>
      <tp>
        <v>252115032.59</v>
        <stp/>
        <stp>EM_S_STM07_IS</stp>
        <stp>4</stp>
        <stp>002199.SZ</stp>
        <stp>9</stp>
        <stp>12/31/2011</stp>
        <stp>1</stp>
        <tr r="I671" s="1"/>
      </tp>
      <tp>
        <v>363994465.44</v>
        <stp/>
        <stp>EM_S_STM07_IS</stp>
        <stp>4</stp>
        <stp>002188.SZ</stp>
        <stp>9</stp>
        <stp>12/31/2010</stp>
        <stp>1</stp>
        <tr r="H660" s="1"/>
      </tp>
      <tp>
        <v>489724650.72000003</v>
        <stp/>
        <stp>EM_S_STM07_IS</stp>
        <stp>4</stp>
        <stp>002189.SZ</stp>
        <stp>9</stp>
        <stp>12/31/2011</stp>
        <stp>1</stp>
        <tr r="I661" s="1"/>
      </tp>
      <tp>
        <v>800254101.66999996</v>
        <stp/>
        <stp>EM_S_STM07_IS</stp>
        <stp>4</stp>
        <stp>002238.SZ</stp>
        <stp>9</stp>
        <stp>12/31/2010</stp>
        <stp>1</stp>
        <tr r="H710" s="1"/>
      </tp>
      <tp>
        <v>415622229.00999999</v>
        <stp/>
        <stp>EM_S_STM07_IS</stp>
        <stp>4</stp>
        <stp>002239.SZ</stp>
        <stp>9</stp>
        <stp>12/31/2011</stp>
        <stp>1</stp>
        <tr r="I711" s="1"/>
      </tp>
      <tp>
        <v>1520984184.5599999</v>
        <stp/>
        <stp>EM_S_STM07_IS</stp>
        <stp>4</stp>
        <stp>002228.SZ</stp>
        <stp>9</stp>
        <stp>12/31/2010</stp>
        <stp>1</stp>
        <tr r="H700" s="1"/>
      </tp>
      <tp>
        <v>404147840.89999998</v>
        <stp/>
        <stp>EM_S_STM07_IS</stp>
        <stp>4</stp>
        <stp>002229.SZ</stp>
        <stp>9</stp>
        <stp>12/31/2011</stp>
        <stp>1</stp>
        <tr r="I701" s="1"/>
      </tp>
      <tp>
        <v>587709082.21000004</v>
        <stp/>
        <stp>EM_S_STM07_IS</stp>
        <stp>4</stp>
        <stp>002218.SZ</stp>
        <stp>9</stp>
        <stp>12/31/2010</stp>
        <stp>1</stp>
        <tr r="H690" s="1"/>
      </tp>
      <tp>
        <v>307244763.73000002</v>
        <stp/>
        <stp>EM_S_STM07_IS</stp>
        <stp>4</stp>
        <stp>002219.SZ</stp>
        <stp>9</stp>
        <stp>12/31/2011</stp>
        <stp>1</stp>
        <tr r="I691" s="1"/>
      </tp>
      <tp>
        <v>847692384</v>
        <stp/>
        <stp>EM_S_STM07_IS</stp>
        <stp>4</stp>
        <stp>002208.SZ</stp>
        <stp>9</stp>
        <stp>12/31/2010</stp>
        <stp>1</stp>
        <tr r="H680" s="1"/>
      </tp>
      <tp>
        <v>677440111.15999997</v>
        <stp/>
        <stp>EM_S_STM07_IS</stp>
        <stp>4</stp>
        <stp>002209.SZ</stp>
        <stp>9</stp>
        <stp>12/31/2011</stp>
        <stp>1</stp>
        <tr r="I681" s="1"/>
      </tp>
      <tp>
        <v>442986787.22000003</v>
        <stp/>
        <stp>EM_S_STM07_IS</stp>
        <stp>4</stp>
        <stp>002278.SZ</stp>
        <stp>9</stp>
        <stp>12/31/2010</stp>
        <stp>1</stp>
        <tr r="H749" s="1"/>
      </tp>
      <tp>
        <v>241258375.38</v>
        <stp/>
        <stp>EM_S_STM07_IS</stp>
        <stp>4</stp>
        <stp>002279.SZ</stp>
        <stp>9</stp>
        <stp>12/31/2011</stp>
        <stp>1</stp>
        <tr r="I750" s="1"/>
      </tp>
      <tp>
        <v>378125589.41000003</v>
        <stp/>
        <stp>EM_S_STM07_IS</stp>
        <stp>4</stp>
        <stp>002268.SZ</stp>
        <stp>9</stp>
        <stp>12/31/2010</stp>
        <stp>1</stp>
        <tr r="H739" s="1"/>
      </tp>
      <tp>
        <v>9945057797</v>
        <stp/>
        <stp>EM_S_STM07_IS</stp>
        <stp>4</stp>
        <stp>002269.SZ</stp>
        <stp>9</stp>
        <stp>12/31/2011</stp>
        <stp>1</stp>
        <tr r="I740" s="1"/>
      </tp>
      <tp>
        <v>445312819.32999998</v>
        <stp/>
        <stp>EM_S_STM07_IS</stp>
        <stp>4</stp>
        <stp>002258.SZ</stp>
        <stp>9</stp>
        <stp>12/31/2010</stp>
        <stp>1</stp>
        <tr r="H729" s="1"/>
      </tp>
      <tp>
        <v>899998805.38999999</v>
        <stp/>
        <stp>EM_S_STM07_IS</stp>
        <stp>4</stp>
        <stp>002259.SZ</stp>
        <stp>9</stp>
        <stp>12/31/2011</stp>
        <stp>1</stp>
        <tr r="I730" s="1"/>
      </tp>
      <tp>
        <v>668826349.38999999</v>
        <stp/>
        <stp>EM_S_STM07_IS</stp>
        <stp>4</stp>
        <stp>002248.SZ</stp>
        <stp>9</stp>
        <stp>12/31/2010</stp>
        <stp>1</stp>
        <tr r="H720" s="1"/>
      </tp>
      <tp>
        <v>2359348319.23</v>
        <stp/>
        <stp>EM_S_STM07_IS</stp>
        <stp>4</stp>
        <stp>002249.SZ</stp>
        <stp>9</stp>
        <stp>12/31/2011</stp>
        <stp>1</stp>
        <tr r="I721" s="1"/>
      </tp>
      <tp>
        <v>609526619.84000003</v>
        <stp/>
        <stp>EM_S_STM07_IS</stp>
        <stp>4</stp>
        <stp>002298.SZ</stp>
        <stp>9</stp>
        <stp>12/31/2010</stp>
        <stp>1</stp>
        <tr r="H769" s="1"/>
      </tp>
      <tp>
        <v>3111347537.0100002</v>
        <stp/>
        <stp>EM_S_STM07_IS</stp>
        <stp>4</stp>
        <stp>002299.SZ</stp>
        <stp>9</stp>
        <stp>12/31/2011</stp>
        <stp>1</stp>
        <tr r="I770" s="1"/>
      </tp>
      <tp>
        <v>208769228.75</v>
        <stp/>
        <stp>EM_S_STM07_IS</stp>
        <stp>4</stp>
        <stp>002288.SZ</stp>
        <stp>9</stp>
        <stp>12/31/2010</stp>
        <stp>1</stp>
        <tr r="H759" s="1"/>
      </tp>
      <tp>
        <v>849204551.09000003</v>
        <stp/>
        <stp>EM_S_STM07_IS</stp>
        <stp>4</stp>
        <stp>002289.SZ</stp>
        <stp>9</stp>
        <stp>12/31/2011</stp>
        <stp>1</stp>
        <tr r="I760" s="1"/>
      </tp>
      <tp>
        <v>200748564.03999999</v>
        <stp/>
        <stp>EM_S_STM07_IS</stp>
        <stp>4</stp>
        <stp>002338.SZ</stp>
        <stp>9</stp>
        <stp>12/31/2010</stp>
        <stp>1</stp>
        <tr r="H809" s="1"/>
      </tp>
      <tp>
        <v>547849659.69000006</v>
        <stp/>
        <stp>EM_S_STM07_IS</stp>
        <stp>4</stp>
        <stp>002339.SZ</stp>
        <stp>9</stp>
        <stp>12/31/2011</stp>
        <stp>1</stp>
        <tr r="I810" s="1"/>
      </tp>
      <tp>
        <v>1281531847.8399999</v>
        <stp/>
        <stp>EM_S_STM07_IS</stp>
        <stp>4</stp>
        <stp>002328.SZ</stp>
        <stp>9</stp>
        <stp>12/31/2010</stp>
        <stp>1</stp>
        <tr r="H799" s="1"/>
      </tp>
      <tp>
        <v>572435775.63</v>
        <stp/>
        <stp>EM_S_STM07_IS</stp>
        <stp>4</stp>
        <stp>002329.SZ</stp>
        <stp>9</stp>
        <stp>12/31/2011</stp>
        <stp>1</stp>
        <tr r="I800" s="1"/>
      </tp>
      <tp>
        <v>1784299288.0899999</v>
        <stp/>
        <stp>EM_S_STM07_IS</stp>
        <stp>4</stp>
        <stp>002318.SZ</stp>
        <stp>9</stp>
        <stp>12/31/2010</stp>
        <stp>1</stp>
        <tr r="H789" s="1"/>
      </tp>
      <tp>
        <v>538393874.49000001</v>
        <stp/>
        <stp>EM_S_STM07_IS</stp>
        <stp>4</stp>
        <stp>002319.SZ</stp>
        <stp>9</stp>
        <stp>12/31/2011</stp>
        <stp>1</stp>
        <tr r="I790" s="1"/>
      </tp>
      <tp>
        <v>741052125.33000004</v>
        <stp/>
        <stp>EM_S_STM07_IS</stp>
        <stp>4</stp>
        <stp>002308.SZ</stp>
        <stp>9</stp>
        <stp>12/31/2010</stp>
        <stp>1</stp>
        <tr r="H779" s="1"/>
      </tp>
      <tp>
        <v>4798798090.4099998</v>
        <stp/>
        <stp>EM_S_STM07_IS</stp>
        <stp>4</stp>
        <stp>002309.SZ</stp>
        <stp>9</stp>
        <stp>12/31/2011</stp>
        <stp>1</stp>
        <tr r="I780" s="1"/>
      </tp>
      <tp>
        <v>1379109486.75</v>
        <stp/>
        <stp>EM_S_STM07_IS</stp>
        <stp>4</stp>
        <stp>002378.SZ</stp>
        <stp>9</stp>
        <stp>12/31/2010</stp>
        <stp>1</stp>
        <tr r="H849" s="1"/>
      </tp>
      <tp>
        <v>1791372430.55</v>
        <stp/>
        <stp>EM_S_STM07_IS</stp>
        <stp>4</stp>
        <stp>002379.SZ</stp>
        <stp>9</stp>
        <stp>12/31/2011</stp>
        <stp>1</stp>
        <tr r="I850" s="1"/>
      </tp>
      <tp>
        <v>1962375846.9000001</v>
        <stp/>
        <stp>EM_S_STM07_IS</stp>
        <stp>4</stp>
        <stp>002368.SZ</stp>
        <stp>9</stp>
        <stp>12/31/2010</stp>
        <stp>1</stp>
        <tr r="H839" s="1"/>
      </tp>
      <tp>
        <v>1237597176.77</v>
        <stp/>
        <stp>EM_S_STM07_IS</stp>
        <stp>4</stp>
        <stp>002369.SZ</stp>
        <stp>9</stp>
        <stp>12/31/2011</stp>
        <stp>1</stp>
        <tr r="I840" s="1"/>
      </tp>
      <tp>
        <v>488924441.41000003</v>
        <stp/>
        <stp>EM_S_STM07_IS</stp>
        <stp>4</stp>
        <stp>002358.SZ</stp>
        <stp>9</stp>
        <stp>12/31/2010</stp>
        <stp>1</stp>
        <tr r="H829" s="1"/>
      </tp>
      <tp>
        <v>394645381.27999997</v>
        <stp/>
        <stp>EM_S_STM07_IS</stp>
        <stp>4</stp>
        <stp>002359.SZ</stp>
        <stp>9</stp>
        <stp>12/31/2011</stp>
        <stp>1</stp>
        <tr r="I830" s="1"/>
      </tp>
      <tp>
        <v>332744941.25</v>
        <stp/>
        <stp>EM_S_STM07_IS</stp>
        <stp>4</stp>
        <stp>002348.SZ</stp>
        <stp>9</stp>
        <stp>12/31/2010</stp>
        <stp>1</stp>
        <tr r="H819" s="1"/>
      </tp>
      <tp>
        <v>375502222.79000002</v>
        <stp/>
        <stp>EM_S_STM07_IS</stp>
        <stp>4</stp>
        <stp>002349.SZ</stp>
        <stp>9</stp>
        <stp>12/31/2011</stp>
        <stp>1</stp>
        <tr r="I820" s="1"/>
      </tp>
      <tp>
        <v>594441213.55999994</v>
        <stp/>
        <stp>EM_S_STM07_IS</stp>
        <stp>4</stp>
        <stp>002398.SZ</stp>
        <stp>9</stp>
        <stp>12/31/2010</stp>
        <stp>1</stp>
        <tr r="H869" s="1"/>
      </tp>
      <tp>
        <v>2494581271.9200001</v>
        <stp/>
        <stp>EM_S_STM07_IS</stp>
        <stp>4</stp>
        <stp>002399.SZ</stp>
        <stp>9</stp>
        <stp>12/31/2011</stp>
        <stp>1</stp>
        <tr r="I870" s="1"/>
      </tp>
      <tp>
        <v>509812417.75</v>
        <stp/>
        <stp>EM_S_STM07_IS</stp>
        <stp>4</stp>
        <stp>002388.SZ</stp>
        <stp>9</stp>
        <stp>12/31/2010</stp>
        <stp>1</stp>
        <tr r="H859" s="1"/>
      </tp>
      <tp>
        <v>397194769.31</v>
        <stp/>
        <stp>EM_S_STM07_IS</stp>
        <stp>4</stp>
        <stp>002389.SZ</stp>
        <stp>9</stp>
        <stp>12/31/2011</stp>
        <stp>1</stp>
        <tr r="I860" s="1"/>
      </tp>
      <tp t="s">
        <v/>
        <stp/>
        <stp>EM_S_PERFORMANCEEXPRESS_QNETPROFIT</stp>
        <stp>2</stp>
        <stp>300367.SZ</stp>
        <stp>9/30/2016</stp>
        <tr r="O57" s="8"/>
      </tp>
      <tp t="s">
        <v/>
        <stp/>
        <stp>EM_S_PERFORMANCEEXPRESS_QNETPROFIT</stp>
        <stp>2</stp>
        <stp>300267.SZ</stp>
        <stp>9/30/2016</stp>
        <tr r="O50" s="8"/>
      </tp>
      <tp t="s">
        <v/>
        <stp/>
        <stp>EM_S_PERFORMANCEEXPRESS_QNETPROFIT</stp>
        <stp>2</stp>
        <stp>000957.SZ</stp>
        <stp>9/30/2016</stp>
        <tr r="O9" s="8"/>
      </tp>
      <tp t="s">
        <v/>
        <stp/>
        <stp>EM_S_PERFORMANCEEXPRESS_QNETPROFIT</stp>
        <stp>2</stp>
        <stp>300166.SZ</stp>
        <stp>9/30/2016</stp>
        <tr r="O41" s="8"/>
      </tp>
      <tp t="s">
        <v/>
        <stp/>
        <stp>EM_S_PERFORMANCEEXPRESS_QNETPROFIT</stp>
        <stp>2</stp>
        <stp>002450.SZ</stp>
        <stp>9/30/2016</stp>
        <tr r="O17" s="8"/>
      </tp>
      <tp t="s">
        <v/>
        <stp/>
        <stp>EM_S_PERFORMANCEEXPRESS_QNETPROFIT</stp>
        <stp>2</stp>
        <stp>300168.SZ</stp>
        <stp>9/30/2016</stp>
        <tr r="O42" s="8"/>
      </tp>
      <tp>
        <v>4411452070.6300001</v>
        <stp/>
        <stp>EM_S_STM07_IS</stp>
        <stp>4</stp>
        <stp>001896.SZ</stp>
        <stp>9</stp>
        <stp>12/31/2011</stp>
        <stp>1</stp>
        <tr r="I471" s="1"/>
      </tp>
      <tp>
        <v>6157025503.4499998</v>
        <stp/>
        <stp>EM_S_STM07_IS</stp>
        <stp>4</stp>
        <stp>601872.SH</stp>
        <stp>9</stp>
        <stp>12/31/2015</stp>
        <stp>1</stp>
        <tr r="M2811" s="1"/>
      </tp>
      <tp>
        <v>6339109735.0900002</v>
        <stp/>
        <stp>EM_S_STM07_IS</stp>
        <stp>4</stp>
        <stp>601877.SH</stp>
        <stp>9</stp>
        <stp>12/31/2010</stp>
        <stp>1</stp>
        <tr r="H2812" s="1"/>
      </tp>
      <tp>
        <v>28280752486.139999</v>
        <stp/>
        <stp>EM_S_STM07_IS</stp>
        <stp>4</stp>
        <stp>601866.SH</stp>
        <stp>9</stp>
        <stp>12/31/2011</stp>
        <stp>1</stp>
        <tr r="I2810" s="1"/>
      </tp>
      <tp>
        <v>1465415000000</v>
        <stp/>
        <stp>EM_S_STM07_IS</stp>
        <stp>4</stp>
        <stp>601857.SH</stp>
        <stp>9</stp>
        <stp>12/31/2010</stp>
        <stp>1</stp>
        <tr r="H2809" s="1"/>
      </tp>
      <tp>
        <v>991386707.05999994</v>
        <stp/>
        <stp>EM_S_STM07_IS</stp>
        <stp>4</stp>
        <stp>601882.SH</stp>
        <stp>9</stp>
        <stp>12/31/2015</stp>
        <stp>1</stp>
        <tr r="M2814" s="1"/>
      </tp>
      <tp>
        <v>5762490457.54</v>
        <stp/>
        <stp>EM_S_STM07_IS</stp>
        <stp>4</stp>
        <stp>601886.SH</stp>
        <stp>9</stp>
        <stp>12/31/2011</stp>
        <stp>1</stp>
        <tr r="I2815" s="1"/>
      </tp>
      <tp>
        <v>1143196463.8599999</v>
        <stp/>
        <stp>EM_S_STM07_IS</stp>
        <stp>4</stp>
        <stp>601965.SH</stp>
        <stp>9</stp>
        <stp>12/31/2012</stp>
        <stp>1</stp>
        <tr r="J2830" s="1"/>
      </tp>
      <tp>
        <v>10383692978</v>
        <stp/>
        <stp>EM_S_STM07_IS</stp>
        <stp>4</stp>
        <stp>601966.SH</stp>
        <stp>9</stp>
        <stp>12/31/2011</stp>
        <stp>1</stp>
        <tr r="I2831" s="1"/>
      </tp>
      <tp>
        <v>36726802955.309998</v>
        <stp/>
        <stp>EM_S_STM07_IS</stp>
        <stp>4</stp>
        <stp>601933.SH</stp>
        <stp>9</stp>
        <stp>12/31/2014</stp>
        <stp>1</stp>
        <tr r="L2827" s="1"/>
      </tp>
      <tp>
        <v>40925340861.400002</v>
        <stp/>
        <stp>EM_S_STM07_IS</stp>
        <stp>4</stp>
        <stp>601992.SH</stp>
        <stp>9</stp>
        <stp>12/31/2015</stp>
        <stp>1</stp>
        <tr r="M2838" s="1"/>
      </tp>
      <tp>
        <v>886404581.41999996</v>
        <stp/>
        <stp>EM_S_STM07_IS</stp>
        <stp>4</stp>
        <stp>601996.SH</stp>
        <stp>9</stp>
        <stp>12/31/2011</stp>
        <stp>1</stp>
        <tr r="I2839" s="1"/>
      </tp>
      <tp>
        <v>1968418000</v>
        <stp/>
        <stp>EM_S_STM07_IS</stp>
        <stp>4</stp>
        <stp>601997.SH</stp>
        <stp>9</stp>
        <stp>12/31/2010</stp>
        <stp>1</stp>
        <tr r="H2840" s="1"/>
      </tp>
      <tp>
        <v>17750431901.509998</v>
        <stp/>
        <stp>EM_S_STM07_IS</stp>
        <stp>4</stp>
        <stp>601985.SH</stp>
        <stp>9</stp>
        <stp>12/31/2012</stp>
        <stp>1</stp>
        <tr r="J2834" s="1"/>
      </tp>
      <tp>
        <v>2257331244.52</v>
        <stp/>
        <stp>EM_S_STM07_IS</stp>
        <stp>4</stp>
        <stp>601566.SH</stp>
        <stp>9</stp>
        <stp>12/31/2011</stp>
        <stp>1</stp>
        <tr r="I2770" s="1"/>
      </tp>
      <tp>
        <v>1801713510.6099999</v>
        <stp/>
        <stp>EM_S_STM07_IS</stp>
        <stp>4</stp>
        <stp>601567.SH</stp>
        <stp>9</stp>
        <stp>12/31/2010</stp>
        <stp>1</stp>
        <tr r="H2771" s="1"/>
      </tp>
      <tp>
        <v>1398348948.0599999</v>
        <stp/>
        <stp>EM_S_STM07_IS</stp>
        <stp>4</stp>
        <stp>601555.SH</stp>
        <stp>9</stp>
        <stp>12/31/2012</stp>
        <stp>1</stp>
        <tr r="J2768" s="1"/>
      </tp>
      <tp>
        <v>1765097369.0699999</v>
        <stp/>
        <stp>EM_S_STM07_IS</stp>
        <stp>4</stp>
        <stp>601515.SH</stp>
        <stp>9</stp>
        <stp>12/31/2012</stp>
        <stp>1</stp>
        <tr r="J2765" s="1"/>
      </tp>
      <tp>
        <v>484911577.50999999</v>
        <stp/>
        <stp>EM_S_STM07_IS</stp>
        <stp>4</stp>
        <stp>601595.SH</stp>
        <stp>9</stp>
        <stp>12/31/2012</stp>
        <stp>1</stp>
        <tr r="J2774" s="1"/>
      </tp>
      <tp>
        <v>4609805922.1199999</v>
        <stp/>
        <stp>EM_S_STM07_IS</stp>
        <stp>4</stp>
        <stp>001696.SZ</stp>
        <stp>9</stp>
        <stp>12/31/2011</stp>
        <stp>1</stp>
        <tr r="I470" s="1"/>
      </tp>
      <tp>
        <v>4989643478.5699997</v>
        <stp/>
        <stp>EM_S_STM07_IS</stp>
        <stp>4</stp>
        <stp>601677.SH</stp>
        <stp>9</stp>
        <stp>12/31/2010</stp>
        <stp>1</stp>
        <tr r="H2789" s="1"/>
      </tp>
      <tp>
        <v>25068638898.110001</v>
        <stp/>
        <stp>EM_S_STM07_IS</stp>
        <stp>4</stp>
        <stp>601666.SH</stp>
        <stp>9</stp>
        <stp>12/31/2011</stp>
        <stp>1</stp>
        <tr r="I2786" s="1"/>
      </tp>
      <tp>
        <v>62590772604.669998</v>
        <stp/>
        <stp>EM_S_STM07_IS</stp>
        <stp>4</stp>
        <stp>601633.SH</stp>
        <stp>9</stp>
        <stp>12/31/2014</stp>
        <stp>1</stp>
        <tr r="L2784" s="1"/>
      </tp>
      <tp>
        <v>2035818327.97</v>
        <stp/>
        <stp>EM_S_STM07_IS</stp>
        <stp>4</stp>
        <stp>601636.SH</stp>
        <stp>9</stp>
        <stp>12/31/2011</stp>
        <stp>1</stp>
        <tr r="I2785" s="1"/>
      </tp>
      <tp>
        <v>1224380022.24</v>
        <stp/>
        <stp>EM_S_STM07_IS</stp>
        <stp>4</stp>
        <stp>601616.SH</stp>
        <stp>9</stp>
        <stp>12/31/2011</stp>
        <stp>1</stp>
        <tr r="I2781" s="1"/>
      </tp>
      <tp>
        <v>37411066143.699997</v>
        <stp/>
        <stp>EM_S_STM07_IS</stp>
        <stp>4</stp>
        <stp>601607.SH</stp>
        <stp>9</stp>
        <stp>12/31/2010</stp>
        <stp>1</stp>
        <tr r="H2778" s="1"/>
      </tp>
      <tp>
        <v>6770774187.2799997</v>
        <stp/>
        <stp>EM_S_STM07_IS</stp>
        <stp>4</stp>
        <stp>601777.SH</stp>
        <stp>9</stp>
        <stp>12/31/2010</stp>
        <stp>1</stp>
        <tr r="H2799" s="1"/>
      </tp>
      <tp>
        <v>80710806825</v>
        <stp/>
        <stp>EM_S_STM07_IS</stp>
        <stp>4</stp>
        <stp>601766.SH</stp>
        <stp>9</stp>
        <stp>12/31/2011</stp>
        <stp>1</stp>
        <tr r="I2798" s="1"/>
      </tp>
      <tp>
        <v>63175862000</v>
        <stp/>
        <stp>EM_S_STM07_IS</stp>
        <stp>4</stp>
        <stp>601727.SH</stp>
        <stp>9</stp>
        <stp>12/31/2010</stp>
        <stp>1</stp>
        <tr r="H2797" s="1"/>
      </tp>
      <tp>
        <v>6752100518.8999996</v>
        <stp/>
        <stp>EM_S_STM07_IS</stp>
        <stp>4</stp>
        <stp>601717.SH</stp>
        <stp>9</stp>
        <stp>12/31/2010</stp>
        <stp>1</stp>
        <tr r="H2795" s="1"/>
      </tp>
      <tp>
        <v>5947032616.8800001</v>
        <stp/>
        <stp>EM_S_STM07_IS</stp>
        <stp>4</stp>
        <stp>601012.SH</stp>
        <stp>9</stp>
        <stp>12/31/2015</stp>
        <stp>1</stp>
        <tr r="M2698" s="1"/>
      </tp>
      <tp>
        <v>6221246942.5</v>
        <stp/>
        <stp>EM_S_STM07_IS</stp>
        <stp>4</stp>
        <stp>601015.SH</stp>
        <stp>9</stp>
        <stp>12/31/2012</stp>
        <stp>1</stp>
        <tr r="J2699" s="1"/>
      </tp>
      <tp>
        <v>922591935</v>
        <stp/>
        <stp>EM_S_STM07_IS</stp>
        <stp>4</stp>
        <stp>601016.SH</stp>
        <stp>9</stp>
        <stp>12/31/2011</stp>
        <stp>1</stp>
        <tr r="I2700" s="1"/>
      </tp>
      <tp>
        <v>2278105619.4000001</v>
        <stp/>
        <stp>EM_S_STM07_IS</stp>
        <stp>4</stp>
        <stp>601002.SH</stp>
        <stp>9</stp>
        <stp>12/31/2015</stp>
        <stp>1</stp>
        <tr r="M2689" s="1"/>
      </tp>
      <tp>
        <v>35618580768.959999</v>
        <stp/>
        <stp>EM_S_STM07_IS</stp>
        <stp>4</stp>
        <stp>601003.SH</stp>
        <stp>9</stp>
        <stp>12/31/2014</stp>
        <stp>1</stp>
        <tr r="L2690" s="1"/>
      </tp>
      <tp>
        <v>18458776000</v>
        <stp/>
        <stp>EM_S_STM07_IS</stp>
        <stp>4</stp>
        <stp>601005.SH</stp>
        <stp>9</stp>
        <stp>12/31/2012</stp>
        <stp>1</stp>
        <tr r="J2691" s="1"/>
      </tp>
      <tp>
        <v>45007038465</v>
        <stp/>
        <stp>EM_S_STM07_IS</stp>
        <stp>4</stp>
        <stp>601006.SH</stp>
        <stp>9</stp>
        <stp>12/31/2011</stp>
        <stp>1</stp>
        <tr r="I2692" s="1"/>
      </tp>
      <tp>
        <v>514503929.31999999</v>
        <stp/>
        <stp>EM_S_STM07_IS</stp>
        <stp>4</stp>
        <stp>601007.SH</stp>
        <stp>9</stp>
        <stp>12/31/2010</stp>
        <stp>1</stp>
        <tr r="H2693" s="1"/>
      </tp>
      <tp>
        <v>2209622878.9299998</v>
        <stp/>
        <stp>EM_S_STM07_IS</stp>
        <stp>4</stp>
        <stp>601177.SH</stp>
        <stp>9</stp>
        <stp>12/31/2010</stp>
        <stp>1</stp>
        <tr r="H2731" s="1"/>
      </tp>
      <tp>
        <v>9164800544.7099991</v>
        <stp/>
        <stp>EM_S_STM07_IS</stp>
        <stp>4</stp>
        <stp>601163.SH</stp>
        <stp>9</stp>
        <stp>12/31/2014</stp>
        <stp>1</stp>
        <tr r="L2727" s="1"/>
      </tp>
      <tp>
        <v>59870000000</v>
        <stp/>
        <stp>EM_S_STM07_IS</stp>
        <stp>4</stp>
        <stp>601166.SH</stp>
        <stp>9</stp>
        <stp>12/31/2011</stp>
        <stp>1</stp>
        <tr r="I2728" s="1"/>
      </tp>
      <tp>
        <v>17446195300</v>
        <stp/>
        <stp>EM_S_STM07_IS</stp>
        <stp>4</stp>
        <stp>601155.SH</stp>
        <stp>9</stp>
        <stp>12/31/2012</stp>
        <stp>1</stp>
        <tr r="J2725" s="1"/>
      </tp>
      <tp>
        <v>2016082538.6400001</v>
        <stp/>
        <stp>EM_S_STM07_IS</stp>
        <stp>4</stp>
        <stp>601137.SH</stp>
        <stp>9</stp>
        <stp>12/31/2010</stp>
        <stp>1</stp>
        <tr r="H2723" s="1"/>
      </tp>
      <tp>
        <v>1686559621.52</v>
        <stp/>
        <stp>EM_S_STM07_IS</stp>
        <stp>4</stp>
        <stp>601126.SH</stp>
        <stp>9</stp>
        <stp>12/31/2011</stp>
        <stp>1</stp>
        <tr r="I2720" s="1"/>
      </tp>
      <tp t="s">
        <v/>
        <stp/>
        <stp>EM_S_STM07_IS</stp>
        <stp>4</stp>
        <stp>601127.SH</stp>
        <stp>9</stp>
        <stp>12/31/2010</stp>
        <stp>1</stp>
        <tr r="H2721" s="1"/>
      </tp>
      <tp>
        <v>1702395202.22</v>
        <stp/>
        <stp>EM_S_STM07_IS</stp>
        <stp>4</stp>
        <stp>601113.SH</stp>
        <stp>9</stp>
        <stp>12/31/2014</stp>
        <stp>1</stp>
        <tr r="L2716" s="1"/>
      </tp>
      <tp>
        <v>5116910530.3500004</v>
        <stp/>
        <stp>EM_S_STM07_IS</stp>
        <stp>4</stp>
        <stp>601116.SH</stp>
        <stp>9</stp>
        <stp>12/31/2011</stp>
        <stp>1</stp>
        <tr r="I2717" s="1"/>
      </tp>
      <tp>
        <v>32583233535.619999</v>
        <stp/>
        <stp>EM_S_STM07_IS</stp>
        <stp>4</stp>
        <stp>601117.SH</stp>
        <stp>9</stp>
        <stp>12/31/2010</stp>
        <stp>1</stp>
        <tr r="H2718" s="1"/>
      </tp>
      <tp>
        <v>8749200826.1200008</v>
        <stp/>
        <stp>EM_S_STM07_IS</stp>
        <stp>4</stp>
        <stp>601106.SH</stp>
        <stp>9</stp>
        <stp>12/31/2011</stp>
        <stp>1</stp>
        <tr r="I2713" s="1"/>
      </tp>
      <tp>
        <v>2729145130.21</v>
        <stp/>
        <stp>EM_S_STM07_IS</stp>
        <stp>4</stp>
        <stp>601107.SH</stp>
        <stp>9</stp>
        <stp>12/31/2010</stp>
        <stp>1</stp>
        <tr r="H2714" s="1"/>
      </tp>
      <tp>
        <v>457366110000</v>
        <stp/>
        <stp>EM_S_STM07_IS</stp>
        <stp>4</stp>
        <stp>601186.SH</stp>
        <stp>9</stp>
        <stp>12/31/2011</stp>
        <stp>1</stp>
        <tr r="I2733" s="1"/>
      </tp>
      <tp>
        <v>25094916647</v>
        <stp/>
        <stp>EM_S_STM07_IS</stp>
        <stp>4</stp>
        <stp>601233.SH</stp>
        <stp>9</stp>
        <stp>12/31/2014</stp>
        <stp>1</stp>
        <tr r="L2746" s="1"/>
      </tp>
      <tp>
        <v>2724746640.7800002</v>
        <stp/>
        <stp>EM_S_STM07_IS</stp>
        <stp>4</stp>
        <stp>601222.SH</stp>
        <stp>9</stp>
        <stp>12/31/2015</stp>
        <stp>1</stp>
        <tr r="M2741" s="1"/>
      </tp>
      <tp>
        <v>44260061821.790001</v>
        <stp/>
        <stp>EM_S_STM07_IS</stp>
        <stp>4</stp>
        <stp>601225.SH</stp>
        <stp>9</stp>
        <stp>12/31/2012</stp>
        <stp>1</stp>
        <tr r="J2742" s="1"/>
      </tp>
      <tp>
        <v>3461408592.8200002</v>
        <stp/>
        <stp>EM_S_STM07_IS</stp>
        <stp>4</stp>
        <stp>601226.SH</stp>
        <stp>9</stp>
        <stp>12/31/2011</stp>
        <stp>1</stp>
        <tr r="I2743" s="1"/>
      </tp>
      <tp>
        <v>3707955091.4200001</v>
        <stp/>
        <stp>EM_S_STM07_IS</stp>
        <stp>4</stp>
        <stp>601216.SH</stp>
        <stp>9</stp>
        <stp>12/31/2011</stp>
        <stp>1</stp>
        <tr r="I2739" s="1"/>
      </tp>
      <tp>
        <v>1007875475.42</v>
        <stp/>
        <stp>EM_S_STM07_IS</stp>
        <stp>4</stp>
        <stp>601375.SH</stp>
        <stp>9</stp>
        <stp>12/31/2012</stp>
        <stp>1</stp>
        <tr r="J2759" s="1"/>
      </tp>
      <tp>
        <v>2737505892.0999999</v>
        <stp/>
        <stp>EM_S_STM07_IS</stp>
        <stp>4</stp>
        <stp>601377.SH</stp>
        <stp>9</stp>
        <stp>12/31/2010</stp>
        <stp>1</stp>
        <tr r="H2760" s="1"/>
      </tp>
      <tp>
        <v>14800780876</v>
        <stp/>
        <stp>EM_S_STM07_IS</stp>
        <stp>4</stp>
        <stp>601333.SH</stp>
        <stp>9</stp>
        <stp>12/31/2014</stp>
        <stp>1</stp>
        <tr r="L2754" s="1"/>
      </tp>
      <tp>
        <v>109209000000</v>
        <stp/>
        <stp>EM_S_STM07_IS</stp>
        <stp>4</stp>
        <stp>601336.SH</stp>
        <stp>9</stp>
        <stp>12/31/2011</stp>
        <stp>1</stp>
        <tr r="I2755" s="1"/>
      </tp>
      <tp>
        <v>2733921624.4699998</v>
        <stp/>
        <stp>EM_S_STM07_IS</stp>
        <stp>4</stp>
        <stp>601313.SH</stp>
        <stp>9</stp>
        <stp>12/31/2014</stp>
        <stp>1</stp>
        <tr r="L2751" s="1"/>
      </tp>
      <tp>
        <v>1054720598.66</v>
        <stp/>
        <stp>EM_S_STM07_IS</stp>
        <stp>4</stp>
        <stp>000833.SZ</stp>
        <stp>9</stp>
        <stp>12/31/2014</stp>
        <stp>1</stp>
        <tr r="L353" s="1"/>
      </tp>
      <tp>
        <v>1128143774.3900001</v>
        <stp/>
        <stp>EM_S_STM07_IS</stp>
        <stp>4</stp>
        <stp>000835.SZ</stp>
        <stp>9</stp>
        <stp>12/31/2012</stp>
        <stp>1</stp>
        <tr r="J354" s="1"/>
      </tp>
      <tp>
        <v>1208620970.26</v>
        <stp/>
        <stp>EM_S_STM07_IS</stp>
        <stp>4</stp>
        <stp>000836.SZ</stp>
        <stp>9</stp>
        <stp>12/31/2011</stp>
        <stp>1</stp>
        <tr r="I355" s="1"/>
      </tp>
      <tp>
        <v>1432330085.71</v>
        <stp/>
        <stp>EM_S_STM07_IS</stp>
        <stp>4</stp>
        <stp>000837.SZ</stp>
        <stp>9</stp>
        <stp>12/31/2010</stp>
        <stp>1</stp>
        <tr r="H356" s="1"/>
      </tp>
      <tp>
        <v>3522898599.3499999</v>
        <stp/>
        <stp>EM_S_STM07_IS</stp>
        <stp>4</stp>
        <stp>000822.SZ</stp>
        <stp>9</stp>
        <stp>12/31/2015</stp>
        <stp>1</stp>
        <tr r="M345" s="1"/>
      </tp>
      <tp>
        <v>3981238713.3299999</v>
        <stp/>
        <stp>EM_S_STM07_IS</stp>
        <stp>4</stp>
        <stp>000823.SZ</stp>
        <stp>9</stp>
        <stp>12/31/2014</stp>
        <stp>1</stp>
        <tr r="L346" s="1"/>
      </tp>
      <tp>
        <v>103515284412.85001</v>
        <stp/>
        <stp>EM_S_STM07_IS</stp>
        <stp>4</stp>
        <stp>000825.SZ</stp>
        <stp>9</stp>
        <stp>12/31/2012</stp>
        <stp>1</stp>
        <tr r="J347" s="1"/>
      </tp>
      <tp>
        <v>1608439559.0899999</v>
        <stp/>
        <stp>EM_S_STM07_IS</stp>
        <stp>4</stp>
        <stp>000826.SZ</stp>
        <stp>9</stp>
        <stp>12/31/2011</stp>
        <stp>1</stp>
        <tr r="I348" s="1"/>
      </tp>
      <tp>
        <v>528273545.43000001</v>
        <stp/>
        <stp>EM_S_STM07_IS</stp>
        <stp>4</stp>
        <stp>000812.SZ</stp>
        <stp>9</stp>
        <stp>12/31/2015</stp>
        <stp>1</stp>
        <tr r="M337" s="1"/>
      </tp>
      <tp>
        <v>559371797.42999995</v>
        <stp/>
        <stp>EM_S_STM07_IS</stp>
        <stp>4</stp>
        <stp>000813.SZ</stp>
        <stp>9</stp>
        <stp>12/31/2014</stp>
        <stp>1</stp>
        <tr r="L338" s="1"/>
      </tp>
      <tp>
        <v>1362751263.5999999</v>
        <stp/>
        <stp>EM_S_STM07_IS</stp>
        <stp>4</stp>
        <stp>000815.SZ</stp>
        <stp>9</stp>
        <stp>12/31/2012</stp>
        <stp>1</stp>
        <tr r="J339" s="1"/>
      </tp>
      <tp>
        <v>2527068359.4499998</v>
        <stp/>
        <stp>EM_S_STM07_IS</stp>
        <stp>4</stp>
        <stp>000816.SZ</stp>
        <stp>9</stp>
        <stp>12/31/2011</stp>
        <stp>1</stp>
        <tr r="I340" s="1"/>
      </tp>
      <tp>
        <v>349352610.80000001</v>
        <stp/>
        <stp>EM_S_STM07_IS</stp>
        <stp>4</stp>
        <stp>000802.SZ</stp>
        <stp>9</stp>
        <stp>12/31/2015</stp>
        <stp>1</stp>
        <tr r="M330" s="1"/>
      </tp>
      <tp>
        <v>162991625.58000001</v>
        <stp/>
        <stp>EM_S_STM07_IS</stp>
        <stp>4</stp>
        <stp>000803.SZ</stp>
        <stp>9</stp>
        <stp>12/31/2014</stp>
        <stp>1</stp>
        <tr r="L331" s="1"/>
      </tp>
      <tp>
        <v>957576055.58000004</v>
        <stp/>
        <stp>EM_S_STM07_IS</stp>
        <stp>4</stp>
        <stp>000806.SZ</stp>
        <stp>9</stp>
        <stp>12/31/2011</stp>
        <stp>1</stp>
        <tr r="I332" s="1"/>
      </tp>
      <tp>
        <v>7325787819.6000004</v>
        <stp/>
        <stp>EM_S_STM07_IS</stp>
        <stp>4</stp>
        <stp>000807.SZ</stp>
        <stp>9</stp>
        <stp>12/31/2010</stp>
        <stp>1</stp>
        <tr r="H333" s="1"/>
      </tp>
      <tp>
        <v>4383719381.8199997</v>
        <stp/>
        <stp>EM_S_STM07_IS</stp>
        <stp>4</stp>
        <stp>000875.SZ</stp>
        <stp>9</stp>
        <stp>12/31/2012</stp>
        <stp>1</stp>
        <tr r="J372" s="1"/>
      </tp>
      <tp>
        <v>71640047189.220001</v>
        <stp/>
        <stp>EM_S_STM07_IS</stp>
        <stp>4</stp>
        <stp>000876.SZ</stp>
        <stp>9</stp>
        <stp>12/31/2011</stp>
        <stp>1</stp>
        <tr r="I373" s="1"/>
      </tp>
      <tp>
        <v>5704781356.7799997</v>
        <stp/>
        <stp>EM_S_STM07_IS</stp>
        <stp>4</stp>
        <stp>000877.SZ</stp>
        <stp>9</stp>
        <stp>12/31/2010</stp>
        <stp>1</stp>
        <tr r="H374" s="1"/>
      </tp>
      <tp>
        <v>1205176370.03</v>
        <stp/>
        <stp>EM_S_STM07_IS</stp>
        <stp>4</stp>
        <stp>000862.SZ</stp>
        <stp>9</stp>
        <stp>12/31/2015</stp>
        <stp>1</stp>
        <tr r="M368" s="1"/>
      </tp>
      <tp>
        <v>1270810233.05</v>
        <stp/>
        <stp>EM_S_STM07_IS</stp>
        <stp>4</stp>
        <stp>000863.SZ</stp>
        <stp>9</stp>
        <stp>12/31/2014</stp>
        <stp>1</stp>
        <tr r="L369" s="1"/>
      </tp>
      <tp>
        <v>5095526658.4300003</v>
        <stp/>
        <stp>EM_S_STM07_IS</stp>
        <stp>4</stp>
        <stp>000852.SZ</stp>
        <stp>9</stp>
        <stp>12/31/2015</stp>
        <stp>1</stp>
        <tr r="M362" s="1"/>
      </tp>
      <tp>
        <v>2211060276.6199999</v>
        <stp/>
        <stp>EM_S_STM07_IS</stp>
        <stp>4</stp>
        <stp>000856.SZ</stp>
        <stp>9</stp>
        <stp>12/31/2011</stp>
        <stp>1</stp>
        <tr r="I363" s="1"/>
      </tp>
      <tp>
        <v>13435811.24</v>
        <stp/>
        <stp>EM_S_STM07_IS</stp>
        <stp>4</stp>
        <stp>000892.SZ</stp>
        <stp>9</stp>
        <stp>12/31/2015</stp>
        <stp>1</stp>
        <tr r="M386" s="1"/>
      </tp>
      <tp>
        <v>12803967052</v>
        <stp/>
        <stp>EM_S_STM07_IS</stp>
        <stp>4</stp>
        <stp>000893.SZ</stp>
        <stp>9</stp>
        <stp>12/31/2014</stp>
        <stp>1</stp>
        <tr r="L387" s="1"/>
      </tp>
      <tp>
        <v>39704548213.410004</v>
        <stp/>
        <stp>EM_S_STM07_IS</stp>
        <stp>4</stp>
        <stp>000895.SZ</stp>
        <stp>9</stp>
        <stp>12/31/2012</stp>
        <stp>1</stp>
        <tr r="J388" s="1"/>
      </tp>
      <tp>
        <v>3447682655.0900002</v>
        <stp/>
        <stp>EM_S_STM07_IS</stp>
        <stp>4</stp>
        <stp>000897.SZ</stp>
        <stp>9</stp>
        <stp>12/31/2010</stp>
        <stp>1</stp>
        <tr r="H389" s="1"/>
      </tp>
      <tp>
        <v>1191748362.1199999</v>
        <stp/>
        <stp>EM_S_STM07_IS</stp>
        <stp>4</stp>
        <stp>000882.SZ</stp>
        <stp>9</stp>
        <stp>12/31/2015</stp>
        <stp>1</stp>
        <tr r="M378" s="1"/>
      </tp>
      <tp>
        <v>7270146795.6099997</v>
        <stp/>
        <stp>EM_S_STM07_IS</stp>
        <stp>4</stp>
        <stp>000883.SZ</stp>
        <stp>9</stp>
        <stp>12/31/2014</stp>
        <stp>1</stp>
        <tr r="L379" s="1"/>
      </tp>
      <tp>
        <v>4120307790.7399998</v>
        <stp/>
        <stp>EM_S_STM07_IS</stp>
        <stp>4</stp>
        <stp>000885.SZ</stp>
        <stp>9</stp>
        <stp>12/31/2012</stp>
        <stp>1</stp>
        <tr r="J380" s="1"/>
      </tp>
      <tp>
        <v>530084865.83999997</v>
        <stp/>
        <stp>EM_S_STM07_IS</stp>
        <stp>4</stp>
        <stp>000886.SZ</stp>
        <stp>9</stp>
        <stp>12/31/2011</stp>
        <stp>1</stp>
        <tr r="I381" s="1"/>
      </tp>
      <tp>
        <v>2522429744.2600002</v>
        <stp/>
        <stp>EM_S_STM07_IS</stp>
        <stp>4</stp>
        <stp>000887.SZ</stp>
        <stp>9</stp>
        <stp>12/31/2010</stp>
        <stp>1</stp>
        <tr r="H382" s="1"/>
      </tp>
      <tp>
        <v>2758585298.8600001</v>
        <stp/>
        <stp>EM_S_STM07_IS</stp>
        <stp>4</stp>
        <stp>600872.SH</stp>
        <stp>9</stp>
        <stp>12/31/2015</stp>
        <stp>1</stp>
        <tr r="M2619" s="1"/>
      </tp>
      <tp>
        <v>9864967361.8400002</v>
        <stp/>
        <stp>EM_S_STM07_IS</stp>
        <stp>4</stp>
        <stp>600873.SH</stp>
        <stp>9</stp>
        <stp>12/31/2014</stp>
        <stp>1</stp>
        <tr r="L2620" s="1"/>
      </tp>
      <tp>
        <v>1749861000</v>
        <stp/>
        <stp>EM_S_STM07_IS</stp>
        <stp>4</stp>
        <stp>600874.SH</stp>
        <stp>9</stp>
        <stp>12/31/2013</stp>
        <stp>1</stp>
        <tr r="K2621" s="1"/>
      </tp>
      <tp>
        <v>38079202510.129997</v>
        <stp/>
        <stp>EM_S_STM07_IS</stp>
        <stp>4</stp>
        <stp>600875.SH</stp>
        <stp>9</stp>
        <stp>12/31/2012</stp>
        <stp>1</stp>
        <tr r="J2622" s="1"/>
      </tp>
      <tp>
        <v>920942939.76999998</v>
        <stp/>
        <stp>EM_S_STM07_IS</stp>
        <stp>4</stp>
        <stp>600876.SH</stp>
        <stp>9</stp>
        <stp>12/31/2011</stp>
        <stp>1</stp>
        <tr r="I2623" s="1"/>
      </tp>
      <tp>
        <v>3237183153.0799999</v>
        <stp/>
        <stp>EM_S_STM07_IS</stp>
        <stp>4</stp>
        <stp>600877.SH</stp>
        <stp>9</stp>
        <stp>12/31/2010</stp>
        <stp>1</stp>
        <tr r="H2624" s="1"/>
      </tp>
      <tp>
        <v>1987905475.99</v>
        <stp/>
        <stp>EM_S_STM07_IS</stp>
        <stp>4</stp>
        <stp>600862.SH</stp>
        <stp>9</stp>
        <stp>12/31/2015</stp>
        <stp>1</stp>
        <tr r="M2609" s="1"/>
      </tp>
      <tp>
        <v>13633932120.809999</v>
        <stp/>
        <stp>EM_S_STM07_IS</stp>
        <stp>4</stp>
        <stp>600863.SH</stp>
        <stp>9</stp>
        <stp>12/31/2014</stp>
        <stp>1</stp>
        <tr r="L2610" s="1"/>
      </tp>
      <tp>
        <v>1126808933.6099999</v>
        <stp/>
        <stp>EM_S_STM07_IS</stp>
        <stp>4</stp>
        <stp>600864.SH</stp>
        <stp>9</stp>
        <stp>12/31/2013</stp>
        <stp>1</stp>
        <tr r="K2611" s="1"/>
      </tp>
      <tp>
        <v>1225265405.8800001</v>
        <stp/>
        <stp>EM_S_STM07_IS</stp>
        <stp>4</stp>
        <stp>600865.SH</stp>
        <stp>9</stp>
        <stp>12/31/2012</stp>
        <stp>1</stp>
        <tr r="J2612" s="1"/>
      </tp>
      <tp>
        <v>1063088406.59</v>
        <stp/>
        <stp>EM_S_STM07_IS</stp>
        <stp>4</stp>
        <stp>600866.SH</stp>
        <stp>9</stp>
        <stp>12/31/2011</stp>
        <stp>1</stp>
        <tr r="I2613" s="1"/>
      </tp>
      <tp>
        <v>637797301.39999998</v>
        <stp/>
        <stp>EM_S_STM07_IS</stp>
        <stp>4</stp>
        <stp>600867.SH</stp>
        <stp>9</stp>
        <stp>12/31/2010</stp>
        <stp>1</stp>
        <tr r="H2614" s="1"/>
      </tp>
      <tp>
        <v>5569583665.0699997</v>
        <stp/>
        <stp>EM_S_STM07_IS</stp>
        <stp>4</stp>
        <stp>600853.SH</stp>
        <stp>9</stp>
        <stp>12/31/2014</stp>
        <stp>1</stp>
        <tr r="L2600" s="1"/>
      </tp>
      <tp>
        <v>967258357</v>
        <stp/>
        <stp>EM_S_STM07_IS</stp>
        <stp>4</stp>
        <stp>600854.SH</stp>
        <stp>9</stp>
        <stp>12/31/2013</stp>
        <stp>1</stp>
        <tr r="K2601" s="1"/>
      </tp>
      <tp>
        <v>878990045.09000003</v>
        <stp/>
        <stp>EM_S_STM07_IS</stp>
        <stp>4</stp>
        <stp>600855.SH</stp>
        <stp>9</stp>
        <stp>12/31/2012</stp>
        <stp>1</stp>
        <tr r="J2602" s="1"/>
      </tp>
      <tp>
        <v>366951439.75999999</v>
        <stp/>
        <stp>EM_S_STM07_IS</stp>
        <stp>4</stp>
        <stp>600856.SH</stp>
        <stp>9</stp>
        <stp>12/31/2011</stp>
        <stp>1</stp>
        <tr r="I2603" s="1"/>
      </tp>
      <tp>
        <v>959874449.49000001</v>
        <stp/>
        <stp>EM_S_STM07_IS</stp>
        <stp>4</stp>
        <stp>600857.SH</stp>
        <stp>9</stp>
        <stp>12/31/2010</stp>
        <stp>1</stp>
        <tr r="H2604" s="1"/>
      </tp>
      <tp>
        <v>1971244833.8800001</v>
        <stp/>
        <stp>EM_S_STM07_IS</stp>
        <stp>4</stp>
        <stp>600843.SH</stp>
        <stp>9</stp>
        <stp>12/31/2014</stp>
        <stp>1</stp>
        <tr r="L2592" s="1"/>
      </tp>
      <tp>
        <v>743764529.26999998</v>
        <stp/>
        <stp>EM_S_STM07_IS</stp>
        <stp>4</stp>
        <stp>600844.SH</stp>
        <stp>9</stp>
        <stp>12/31/2013</stp>
        <stp>1</stp>
        <tr r="K2593" s="1"/>
      </tp>
      <tp>
        <v>3638475498.21</v>
        <stp/>
        <stp>EM_S_STM07_IS</stp>
        <stp>4</stp>
        <stp>600845.SH</stp>
        <stp>9</stp>
        <stp>12/31/2012</stp>
        <stp>1</stp>
        <tr r="J2594" s="1"/>
      </tp>
      <tp>
        <v>2014176118.75</v>
        <stp/>
        <stp>EM_S_STM07_IS</stp>
        <stp>4</stp>
        <stp>600846.SH</stp>
        <stp>9</stp>
        <stp>12/31/2011</stp>
        <stp>1</stp>
        <tr r="I2595" s="1"/>
      </tp>
      <tp>
        <v>93365757.359999999</v>
        <stp/>
        <stp>EM_S_STM07_IS</stp>
        <stp>4</stp>
        <stp>600847.SH</stp>
        <stp>9</stp>
        <stp>12/31/2010</stp>
        <stp>1</stp>
        <tr r="H2596" s="1"/>
      </tp>
      <tp>
        <v>1414745420.49</v>
        <stp/>
        <stp>EM_S_STM07_IS</stp>
        <stp>4</stp>
        <stp>600833.SH</stp>
        <stp>9</stp>
        <stp>12/31/2014</stp>
        <stp>1</stp>
        <tr r="L2584" s="1"/>
      </tp>
      <tp>
        <v>716858563.82000005</v>
        <stp/>
        <stp>EM_S_STM07_IS</stp>
        <stp>4</stp>
        <stp>600834.SH</stp>
        <stp>9</stp>
        <stp>12/31/2013</stp>
        <stp>1</stp>
        <tr r="K2585" s="1"/>
      </tp>
      <tp>
        <v>17743250879.580002</v>
        <stp/>
        <stp>EM_S_STM07_IS</stp>
        <stp>4</stp>
        <stp>600835.SH</stp>
        <stp>9</stp>
        <stp>12/31/2012</stp>
        <stp>1</stp>
        <tr r="J2586" s="1"/>
      </tp>
      <tp>
        <v>1162190439.8699999</v>
        <stp/>
        <stp>EM_S_STM07_IS</stp>
        <stp>4</stp>
        <stp>600836.SH</stp>
        <stp>9</stp>
        <stp>12/31/2011</stp>
        <stp>1</stp>
        <tr r="I2587" s="1"/>
      </tp>
      <tp>
        <v>9767691726.1900005</v>
        <stp/>
        <stp>EM_S_STM07_IS</stp>
        <stp>4</stp>
        <stp>600837.SH</stp>
        <stp>9</stp>
        <stp>12/31/2010</stp>
        <stp>1</stp>
        <tr r="H2588" s="1"/>
      </tp>
      <tp>
        <v>57025945986.720001</v>
        <stp/>
        <stp>EM_S_STM07_IS</stp>
        <stp>4</stp>
        <stp>600822.SH</stp>
        <stp>9</stp>
        <stp>12/31/2015</stp>
        <stp>1</stp>
        <tr r="M2574" s="1"/>
      </tp>
      <tp>
        <v>12700954264.84</v>
        <stp/>
        <stp>EM_S_STM07_IS</stp>
        <stp>4</stp>
        <stp>600823.SH</stp>
        <stp>9</stp>
        <stp>12/31/2014</stp>
        <stp>1</stp>
        <tr r="L2575" s="1"/>
      </tp>
      <tp>
        <v>2979866315.1999998</v>
        <stp/>
        <stp>EM_S_STM07_IS</stp>
        <stp>4</stp>
        <stp>600824.SH</stp>
        <stp>9</stp>
        <stp>12/31/2013</stp>
        <stp>1</stp>
        <tr r="K2576" s="1"/>
      </tp>
      <tp>
        <v>1795491076.98</v>
        <stp/>
        <stp>EM_S_STM07_IS</stp>
        <stp>4</stp>
        <stp>600825.SH</stp>
        <stp>9</stp>
        <stp>12/31/2012</stp>
        <stp>1</stp>
        <tr r="J2577" s="1"/>
      </tp>
      <tp>
        <v>1290322312.76</v>
        <stp/>
        <stp>EM_S_STM07_IS</stp>
        <stp>4</stp>
        <stp>600826.SH</stp>
        <stp>9</stp>
        <stp>12/31/2011</stp>
        <stp>1</stp>
        <tr r="I2578" s="1"/>
      </tp>
      <tp>
        <v>31052422032.09</v>
        <stp/>
        <stp>EM_S_STM07_IS</stp>
        <stp>4</stp>
        <stp>600827.SH</stp>
        <stp>9</stp>
        <stp>12/31/2010</stp>
        <stp>1</stp>
        <tr r="H2579" s="1"/>
      </tp>
      <tp>
        <v>7902502297.3199997</v>
        <stp/>
        <stp>EM_S_STM07_IS</stp>
        <stp>4</stp>
        <stp>600812.SH</stp>
        <stp>9</stp>
        <stp>12/31/2015</stp>
        <stp>1</stp>
        <tr r="M2565" s="1"/>
      </tp>
      <tp>
        <v>2099550247.3699999</v>
        <stp/>
        <stp>EM_S_STM07_IS</stp>
        <stp>4</stp>
        <stp>600814.SH</stp>
        <stp>9</stp>
        <stp>12/31/2013</stp>
        <stp>1</stp>
        <tr r="K2566" s="1"/>
      </tp>
      <tp>
        <v>8149834153.29</v>
        <stp/>
        <stp>EM_S_STM07_IS</stp>
        <stp>4</stp>
        <stp>600815.SH</stp>
        <stp>9</stp>
        <stp>12/31/2012</stp>
        <stp>1</stp>
        <tr r="J2567" s="1"/>
      </tp>
      <tp>
        <v>488252480.64999998</v>
        <stp/>
        <stp>EM_S_STM07_IS</stp>
        <stp>4</stp>
        <stp>600816.SH</stp>
        <stp>9</stp>
        <stp>12/31/2011</stp>
        <stp>1</stp>
        <tr r="I2568" s="1"/>
      </tp>
      <tp>
        <v>17608110.809999999</v>
        <stp/>
        <stp>EM_S_STM07_IS</stp>
        <stp>4</stp>
        <stp>600817.SH</stp>
        <stp>9</stp>
        <stp>12/31/2010</stp>
        <stp>1</stp>
        <tr r="H2569" s="1"/>
      </tp>
      <tp>
        <v>1524466261.01</v>
        <stp/>
        <stp>EM_S_STM07_IS</stp>
        <stp>4</stp>
        <stp>600802.SH</stp>
        <stp>9</stp>
        <stp>12/31/2015</stp>
        <stp>1</stp>
        <tr r="M2555" s="1"/>
      </tp>
      <tp>
        <v>4868705484.3699999</v>
        <stp/>
        <stp>EM_S_STM07_IS</stp>
        <stp>4</stp>
        <stp>600803.SH</stp>
        <stp>9</stp>
        <stp>12/31/2014</stp>
        <stp>1</stp>
        <tr r="L2556" s="1"/>
      </tp>
      <tp>
        <v>5818345229.9200001</v>
        <stp/>
        <stp>EM_S_STM07_IS</stp>
        <stp>4</stp>
        <stp>600804.SH</stp>
        <stp>9</stp>
        <stp>12/31/2013</stp>
        <stp>1</stp>
        <tr r="K2557" s="1"/>
      </tp>
      <tp>
        <v>2320393213.3699999</v>
        <stp/>
        <stp>EM_S_STM07_IS</stp>
        <stp>4</stp>
        <stp>600805.SH</stp>
        <stp>9</stp>
        <stp>12/31/2012</stp>
        <stp>1</stp>
        <tr r="J2558" s="1"/>
      </tp>
      <tp>
        <v>1804857564.29</v>
        <stp/>
        <stp>EM_S_STM07_IS</stp>
        <stp>4</stp>
        <stp>600806.SH</stp>
        <stp>9</stp>
        <stp>12/31/2011</stp>
        <stp>1</stp>
        <tr r="I2559" s="1"/>
      </tp>
      <tp>
        <v>703181117.78999996</v>
        <stp/>
        <stp>EM_S_STM07_IS</stp>
        <stp>4</stp>
        <stp>600807.SH</stp>
        <stp>9</stp>
        <stp>12/31/2010</stp>
        <stp>1</stp>
        <tr r="H2560" s="1"/>
      </tp>
      <tp>
        <v>19433603.48</v>
        <stp/>
        <stp>EM_S_STM07_IS</stp>
        <stp>4</stp>
        <stp>600892.SH</stp>
        <stp>9</stp>
        <stp>12/31/2015</stp>
        <stp>1</stp>
        <tr r="M2638" s="1"/>
      </tp>
      <tp>
        <v>26764401652.279999</v>
        <stp/>
        <stp>EM_S_STM07_IS</stp>
        <stp>4</stp>
        <stp>600893.SH</stp>
        <stp>9</stp>
        <stp>12/31/2014</stp>
        <stp>1</stp>
        <tr r="L2639" s="1"/>
      </tp>
      <tp>
        <v>4079478829.4899998</v>
        <stp/>
        <stp>EM_S_STM07_IS</stp>
        <stp>4</stp>
        <stp>600894.SH</stp>
        <stp>9</stp>
        <stp>12/31/2013</stp>
        <stp>1</stp>
        <tr r="K2640" s="1"/>
      </tp>
      <tp>
        <v>2265071955.8099999</v>
        <stp/>
        <stp>EM_S_STM07_IS</stp>
        <stp>4</stp>
        <stp>600895.SH</stp>
        <stp>9</stp>
        <stp>12/31/2012</stp>
        <stp>1</stp>
        <tr r="J2641" s="1"/>
      </tp>
      <tp>
        <v>1203569275.4000001</v>
        <stp/>
        <stp>EM_S_STM07_IS</stp>
        <stp>4</stp>
        <stp>600896.SH</stp>
        <stp>9</stp>
        <stp>12/31/2011</stp>
        <stp>1</stp>
        <tr r="I2642" s="1"/>
      </tp>
      <tp>
        <v>838779262.82000005</v>
        <stp/>
        <stp>EM_S_STM07_IS</stp>
        <stp>4</stp>
        <stp>600897.SH</stp>
        <stp>9</stp>
        <stp>12/31/2010</stp>
        <stp>1</stp>
        <tr r="H2643" s="1"/>
      </tp>
      <tp>
        <v>360860891.74000001</v>
        <stp/>
        <stp>EM_S_STM07_IS</stp>
        <stp>4</stp>
        <stp>600882.SH</stp>
        <stp>9</stp>
        <stp>12/31/2015</stp>
        <stp>1</stp>
        <tr r="M2628" s="1"/>
      </tp>
      <tp>
        <v>14844251.439999999</v>
        <stp/>
        <stp>EM_S_STM07_IS</stp>
        <stp>4</stp>
        <stp>600883.SH</stp>
        <stp>9</stp>
        <stp>12/31/2014</stp>
        <stp>1</stp>
        <tr r="L2629" s="1"/>
      </tp>
      <tp>
        <v>4047920671.1300001</v>
        <stp/>
        <stp>EM_S_STM07_IS</stp>
        <stp>4</stp>
        <stp>600884.SH</stp>
        <stp>9</stp>
        <stp>12/31/2013</stp>
        <stp>1</stp>
        <tr r="K2630" s="1"/>
      </tp>
      <tp>
        <v>3008258576.5100002</v>
        <stp/>
        <stp>EM_S_STM07_IS</stp>
        <stp>4</stp>
        <stp>600885.SH</stp>
        <stp>9</stp>
        <stp>12/31/2012</stp>
        <stp>1</stp>
        <tr r="J2631" s="1"/>
      </tp>
      <tp>
        <v>21703539229.470001</v>
        <stp/>
        <stp>EM_S_STM07_IS</stp>
        <stp>4</stp>
        <stp>600886.SH</stp>
        <stp>9</stp>
        <stp>12/31/2011</stp>
        <stp>1</stp>
        <tr r="I2632" s="1"/>
      </tp>
      <tp>
        <v>29664987260.700001</v>
        <stp/>
        <stp>EM_S_STM07_IS</stp>
        <stp>4</stp>
        <stp>600887.SH</stp>
        <stp>9</stp>
        <stp>12/31/2010</stp>
        <stp>1</stp>
        <tr r="H2633" s="1"/>
      </tp>
      <tp>
        <v>41405527829.099998</v>
        <stp/>
        <stp>EM_S_STM07_IS</stp>
        <stp>4</stp>
        <stp>000932.SZ</stp>
        <stp>9</stp>
        <stp>12/31/2015</stp>
        <stp>1</stp>
        <tr r="M420" s="1"/>
      </tp>
      <tp>
        <v>23967115627.599998</v>
        <stp/>
        <stp>EM_S_STM07_IS</stp>
        <stp>4</stp>
        <stp>000933.SZ</stp>
        <stp>9</stp>
        <stp>12/31/2014</stp>
        <stp>1</stp>
        <tr r="L421" s="1"/>
      </tp>
      <tp>
        <v>1864904027.1600001</v>
        <stp/>
        <stp>EM_S_STM07_IS</stp>
        <stp>4</stp>
        <stp>000935.SZ</stp>
        <stp>9</stp>
        <stp>12/31/2012</stp>
        <stp>1</stp>
        <tr r="J422" s="1"/>
      </tp>
      <tp>
        <v>3515826754.8899999</v>
        <stp/>
        <stp>EM_S_STM07_IS</stp>
        <stp>4</stp>
        <stp>000936.SZ</stp>
        <stp>9</stp>
        <stp>12/31/2011</stp>
        <stp>1</stp>
        <tr r="I423" s="1"/>
      </tp>
      <tp>
        <v>30289161376.439999</v>
        <stp/>
        <stp>EM_S_STM07_IS</stp>
        <stp>4</stp>
        <stp>000937.SZ</stp>
        <stp>9</stp>
        <stp>12/31/2010</stp>
        <stp>1</stp>
        <tr r="H424" s="1"/>
      </tp>
      <tp>
        <v>1505026292.1199999</v>
        <stp/>
        <stp>EM_S_STM07_IS</stp>
        <stp>4</stp>
        <stp>000922.SZ</stp>
        <stp>9</stp>
        <stp>12/31/2015</stp>
        <stp>1</stp>
        <tr r="M411" s="1"/>
      </tp>
      <tp>
        <v>243601279.75</v>
        <stp/>
        <stp>EM_S_STM07_IS</stp>
        <stp>4</stp>
        <stp>000923.SZ</stp>
        <stp>9</stp>
        <stp>12/31/2014</stp>
        <stp>1</stp>
        <tr r="L412" s="1"/>
      </tp>
      <tp>
        <v>1277185975</v>
        <stp/>
        <stp>EM_S_STM07_IS</stp>
        <stp>4</stp>
        <stp>000925.SZ</stp>
        <stp>9</stp>
        <stp>12/31/2012</stp>
        <stp>1</stp>
        <tr r="J413" s="1"/>
      </tp>
      <tp>
        <v>4760583882.4499998</v>
        <stp/>
        <stp>EM_S_STM07_IS</stp>
        <stp>4</stp>
        <stp>000926.SZ</stp>
        <stp>9</stp>
        <stp>12/31/2011</stp>
        <stp>1</stp>
        <tr r="I414" s="1"/>
      </tp>
      <tp>
        <v>9891239469.4899998</v>
        <stp/>
        <stp>EM_S_STM07_IS</stp>
        <stp>4</stp>
        <stp>000927.SZ</stp>
        <stp>9</stp>
        <stp>12/31/2010</stp>
        <stp>1</stp>
        <tr r="H415" s="1"/>
      </tp>
      <tp>
        <v>3027805281.6599998</v>
        <stp/>
        <stp>EM_S_STM07_IS</stp>
        <stp>4</stp>
        <stp>000912.SZ</stp>
        <stp>9</stp>
        <stp>12/31/2015</stp>
        <stp>1</stp>
        <tr r="M402" s="1"/>
      </tp>
      <tp>
        <v>2403710163.3600001</v>
        <stp/>
        <stp>EM_S_STM07_IS</stp>
        <stp>4</stp>
        <stp>000913.SZ</stp>
        <stp>9</stp>
        <stp>12/31/2014</stp>
        <stp>1</stp>
        <tr r="L403" s="1"/>
      </tp>
      <tp>
        <v>830249955.16999996</v>
        <stp/>
        <stp>EM_S_STM07_IS</stp>
        <stp>4</stp>
        <stp>000915.SZ</stp>
        <stp>9</stp>
        <stp>12/31/2012</stp>
        <stp>1</stp>
        <tr r="J404" s="1"/>
      </tp>
      <tp>
        <v>714458401.02999997</v>
        <stp/>
        <stp>EM_S_STM07_IS</stp>
        <stp>4</stp>
        <stp>000916.SZ</stp>
        <stp>9</stp>
        <stp>12/31/2011</stp>
        <stp>1</stp>
        <tr r="I405" s="1"/>
      </tp>
      <tp>
        <v>6190909325.3900003</v>
        <stp/>
        <stp>EM_S_STM07_IS</stp>
        <stp>4</stp>
        <stp>000917.SZ</stp>
        <stp>9</stp>
        <stp>12/31/2010</stp>
        <stp>1</stp>
        <tr r="H406" s="1"/>
      </tp>
      <tp>
        <v>9619084397.0400009</v>
        <stp/>
        <stp>EM_S_STM07_IS</stp>
        <stp>4</stp>
        <stp>000902.SZ</stp>
        <stp>9</stp>
        <stp>12/31/2015</stp>
        <stp>1</stp>
        <tr r="M394" s="1"/>
      </tp>
      <tp>
        <v>2421004698.7600002</v>
        <stp/>
        <stp>EM_S_STM07_IS</stp>
        <stp>4</stp>
        <stp>000903.SZ</stp>
        <stp>9</stp>
        <stp>12/31/2014</stp>
        <stp>1</stp>
        <tr r="L395" s="1"/>
      </tp>
      <tp>
        <v>2995433647</v>
        <stp/>
        <stp>EM_S_STM07_IS</stp>
        <stp>4</stp>
        <stp>000905.SZ</stp>
        <stp>9</stp>
        <stp>12/31/2012</stp>
        <stp>1</stp>
        <tr r="J396" s="1"/>
      </tp>
      <tp>
        <v>23861491266.200001</v>
        <stp/>
        <stp>EM_S_STM07_IS</stp>
        <stp>4</stp>
        <stp>000906.SZ</stp>
        <stp>9</stp>
        <stp>12/31/2011</stp>
        <stp>1</stp>
        <tr r="I397" s="1"/>
      </tp>
      <tp>
        <v>682896707.47000003</v>
        <stp/>
        <stp>EM_S_STM07_IS</stp>
        <stp>4</stp>
        <stp>000972.SZ</stp>
        <stp>9</stp>
        <stp>12/31/2015</stp>
        <stp>1</stp>
        <tr r="M448" s="1"/>
      </tp>
      <tp>
        <v>2731483162.1100001</v>
        <stp/>
        <stp>EM_S_STM07_IS</stp>
        <stp>4</stp>
        <stp>000973.SZ</stp>
        <stp>9</stp>
        <stp>12/31/2014</stp>
        <stp>1</stp>
        <tr r="L449" s="1"/>
      </tp>
      <tp>
        <v>256179555.03</v>
        <stp/>
        <stp>EM_S_STM07_IS</stp>
        <stp>4</stp>
        <stp>000975.SZ</stp>
        <stp>9</stp>
        <stp>12/31/2012</stp>
        <stp>1</stp>
        <tr r="J450" s="1"/>
      </tp>
      <tp>
        <v>1984046185.29</v>
        <stp/>
        <stp>EM_S_STM07_IS</stp>
        <stp>4</stp>
        <stp>000976.SZ</stp>
        <stp>9</stp>
        <stp>12/31/2011</stp>
        <stp>1</stp>
        <tr r="I451" s="1"/>
      </tp>
      <tp>
        <v>1081294075.6600001</v>
        <stp/>
        <stp>EM_S_STM07_IS</stp>
        <stp>4</stp>
        <stp>000977.SZ</stp>
        <stp>9</stp>
        <stp>12/31/2010</stp>
        <stp>1</stp>
        <tr r="H452" s="1"/>
      </tp>
      <tp>
        <v>1081011526.1099999</v>
        <stp/>
        <stp>EM_S_STM07_IS</stp>
        <stp>4</stp>
        <stp>000962.SZ</stp>
        <stp>9</stp>
        <stp>12/31/2015</stp>
        <stp>1</stp>
        <tr r="M439" s="1"/>
      </tp>
      <tp>
        <v>18947379094.830002</v>
        <stp/>
        <stp>EM_S_STM07_IS</stp>
        <stp>4</stp>
        <stp>000963.SZ</stp>
        <stp>9</stp>
        <stp>12/31/2014</stp>
        <stp>1</stp>
        <tr r="L440" s="1"/>
      </tp>
      <tp>
        <v>1105881919.3499999</v>
        <stp/>
        <stp>EM_S_STM07_IS</stp>
        <stp>4</stp>
        <stp>000965.SZ</stp>
        <stp>9</stp>
        <stp>12/31/2012</stp>
        <stp>1</stp>
        <tr r="J441" s="1"/>
      </tp>
      <tp>
        <v>7907603137.46</v>
        <stp/>
        <stp>EM_S_STM07_IS</stp>
        <stp>4</stp>
        <stp>000966.SZ</stp>
        <stp>9</stp>
        <stp>12/31/2011</stp>
        <stp>1</stp>
        <tr r="I442" s="1"/>
      </tp>
      <tp>
        <v>1634458546.25</v>
        <stp/>
        <stp>EM_S_STM07_IS</stp>
        <stp>4</stp>
        <stp>000967.SZ</stp>
        <stp>9</stp>
        <stp>12/31/2010</stp>
        <stp>1</stp>
        <tr r="H443" s="1"/>
      </tp>
      <tp>
        <v>560355471.96000004</v>
        <stp/>
        <stp>EM_S_STM07_IS</stp>
        <stp>4</stp>
        <stp>000952.SZ</stp>
        <stp>9</stp>
        <stp>12/31/2015</stp>
        <stp>1</stp>
        <tr r="M431" s="1"/>
      </tp>
      <tp>
        <v>555288426.39999998</v>
        <stp/>
        <stp>EM_S_STM07_IS</stp>
        <stp>4</stp>
        <stp>000953.SZ</stp>
        <stp>9</stp>
        <stp>12/31/2014</stp>
        <stp>1</stp>
        <tr r="L432" s="1"/>
      </tp>
      <tp>
        <v>227640452.63</v>
        <stp/>
        <stp>EM_S_STM07_IS</stp>
        <stp>4</stp>
        <stp>000955.SZ</stp>
        <stp>9</stp>
        <stp>12/31/2012</stp>
        <stp>1</stp>
        <tr r="J433" s="1"/>
      </tp>
      <tp>
        <v>2007561287.8800001</v>
        <stp/>
        <stp>EM_S_STM07_IS</stp>
        <stp>4</stp>
        <stp>000957.SZ</stp>
        <stp>9</stp>
        <stp>12/31/2010</stp>
        <stp>1</stp>
        <tr r="H434" s="1"/>
      </tp>
      <tp>
        <v>1159453961.47</v>
        <stp/>
        <stp>EM_S_STM07_IS</stp>
        <stp>4</stp>
        <stp>000993.SZ</stp>
        <stp>9</stp>
        <stp>12/31/2014</stp>
        <stp>1</stp>
        <tr r="L464" s="1"/>
      </tp>
      <tp>
        <v>133926274.56999999</v>
        <stp/>
        <stp>EM_S_STM07_IS</stp>
        <stp>4</stp>
        <stp>000995.SZ</stp>
        <stp>9</stp>
        <stp>12/31/2012</stp>
        <stp>1</stp>
        <tr r="J465" s="1"/>
      </tp>
      <tp>
        <v>80079602.769999996</v>
        <stp/>
        <stp>EM_S_STM07_IS</stp>
        <stp>4</stp>
        <stp>000996.SZ</stp>
        <stp>9</stp>
        <stp>12/31/2011</stp>
        <stp>1</stp>
        <tr r="I466" s="1"/>
      </tp>
      <tp>
        <v>816005748.17999995</v>
        <stp/>
        <stp>EM_S_STM07_IS</stp>
        <stp>4</stp>
        <stp>000997.SZ</stp>
        <stp>9</stp>
        <stp>12/31/2010</stp>
        <stp>1</stp>
        <tr r="H467" s="1"/>
      </tp>
      <tp>
        <v>3177116879.29</v>
        <stp/>
        <stp>EM_S_STM07_IS</stp>
        <stp>4</stp>
        <stp>000982.SZ</stp>
        <stp>9</stp>
        <stp>12/31/2015</stp>
        <stp>1</stp>
        <tr r="M457" s="1"/>
      </tp>
      <tp>
        <v>24390919514.779999</v>
        <stp/>
        <stp>EM_S_STM07_IS</stp>
        <stp>4</stp>
        <stp>000983.SZ</stp>
        <stp>9</stp>
        <stp>12/31/2014</stp>
        <stp>1</stp>
        <tr r="L458" s="1"/>
      </tp>
      <tp>
        <v>1193793734.3599999</v>
        <stp/>
        <stp>EM_S_STM07_IS</stp>
        <stp>4</stp>
        <stp>000985.SZ</stp>
        <stp>9</stp>
        <stp>12/31/2012</stp>
        <stp>1</stp>
        <tr r="J459" s="1"/>
      </tp>
      <tp>
        <v>3585740168.52</v>
        <stp/>
        <stp>EM_S_STM07_IS</stp>
        <stp>4</stp>
        <stp>000987.SZ</stp>
        <stp>9</stp>
        <stp>12/31/2010</stp>
        <stp>1</stp>
        <tr r="H460" s="1"/>
      </tp>
      <tp>
        <v>12162376384.85</v>
        <stp/>
        <stp>EM_S_STM07_IS</stp>
        <stp>4</stp>
        <stp>600973.SH</stp>
        <stp>9</stp>
        <stp>12/31/2014</stp>
        <stp>1</stp>
        <tr r="L2664" s="1"/>
      </tp>
      <tp>
        <v>1037944248.42</v>
        <stp/>
        <stp>EM_S_STM07_IS</stp>
        <stp>4</stp>
        <stp>600975.SH</stp>
        <stp>9</stp>
        <stp>12/31/2012</stp>
        <stp>1</stp>
        <tr r="J2665" s="1"/>
      </tp>
      <tp>
        <v>1412848884.3</v>
        <stp/>
        <stp>EM_S_STM07_IS</stp>
        <stp>4</stp>
        <stp>600976.SH</stp>
        <stp>9</stp>
        <stp>12/31/2011</stp>
        <stp>1</stp>
        <tr r="I2666" s="1"/>
      </tp>
      <tp t="s">
        <v/>
        <stp/>
        <stp>EM_S_STM07_IS</stp>
        <stp>4</stp>
        <stp>600977.SH</stp>
        <stp>9</stp>
        <stp>12/31/2010</stp>
        <stp>1</stp>
        <tr r="H2667" s="1"/>
      </tp>
      <tp>
        <v>1097908222.76</v>
        <stp/>
        <stp>EM_S_STM07_IS</stp>
        <stp>4</stp>
        <stp>600962.SH</stp>
        <stp>9</stp>
        <stp>12/31/2015</stp>
        <stp>1</stp>
        <tr r="M2656" s="1"/>
      </tp>
      <tp>
        <v>6582527007.96</v>
        <stp/>
        <stp>EM_S_STM07_IS</stp>
        <stp>4</stp>
        <stp>600963.SH</stp>
        <stp>9</stp>
        <stp>12/31/2014</stp>
        <stp>1</stp>
        <tr r="L2657" s="1"/>
      </tp>
      <tp>
        <v>571820657.85000002</v>
        <stp/>
        <stp>EM_S_STM07_IS</stp>
        <stp>4</stp>
        <stp>600965.SH</stp>
        <stp>9</stp>
        <stp>12/31/2012</stp>
        <stp>1</stp>
        <tr r="J2658" s="1"/>
      </tp>
      <tp>
        <v>5330332772.0900002</v>
        <stp/>
        <stp>EM_S_STM07_IS</stp>
        <stp>4</stp>
        <stp>600966.SH</stp>
        <stp>9</stp>
        <stp>12/31/2011</stp>
        <stp>1</stp>
        <tr r="I2659" s="1"/>
      </tp>
      <tp>
        <v>2891399315.4400001</v>
        <stp/>
        <stp>EM_S_STM07_IS</stp>
        <stp>4</stp>
        <stp>600967.SH</stp>
        <stp>9</stp>
        <stp>12/31/2010</stp>
        <stp>1</stp>
        <tr r="H2660" s="1"/>
      </tp>
      <tp>
        <v>1284571857.77</v>
        <stp/>
        <stp>EM_S_STM07_IS</stp>
        <stp>4</stp>
        <stp>600936.SH</stp>
        <stp>9</stp>
        <stp>12/31/2011</stp>
        <stp>1</stp>
        <tr r="I2651" s="1"/>
      </tp>
      <tp>
        <v>7512685000</v>
        <stp/>
        <stp>EM_S_STM07_IS</stp>
        <stp>4</stp>
        <stp>600926.SH</stp>
        <stp>9</stp>
        <stp>12/31/2011</stp>
        <stp>1</stp>
        <tr r="I2650" s="1"/>
      </tp>
      <tp>
        <v>3708151349.6799998</v>
        <stp/>
        <stp>EM_S_STM07_IS</stp>
        <stp>4</stp>
        <stp>600917.SH</stp>
        <stp>9</stp>
        <stp>12/31/2010</stp>
        <stp>1</stp>
        <tr r="H2648" s="1"/>
      </tp>
      <tp>
        <v>1498415958.8699999</v>
        <stp/>
        <stp>EM_S_STM07_IS</stp>
        <stp>4</stp>
        <stp>600992.SH</stp>
        <stp>9</stp>
        <stp>12/31/2015</stp>
        <stp>1</stp>
        <tr r="M2680" s="1"/>
      </tp>
      <tp>
        <v>1620801191.95</v>
        <stp/>
        <stp>EM_S_STM07_IS</stp>
        <stp>4</stp>
        <stp>600993.SH</stp>
        <stp>9</stp>
        <stp>12/31/2014</stp>
        <stp>1</stp>
        <tr r="L2681" s="1"/>
      </tp>
      <tp>
        <v>1710340703.1500001</v>
        <stp/>
        <stp>EM_S_STM07_IS</stp>
        <stp>4</stp>
        <stp>600995.SH</stp>
        <stp>9</stp>
        <stp>12/31/2012</stp>
        <stp>1</stp>
        <tr r="J2682" s="1"/>
      </tp>
      <tp t="s">
        <v/>
        <stp/>
        <stp>EM_S_STM07_IS</stp>
        <stp>4</stp>
        <stp>600996.SH</stp>
        <stp>9</stp>
        <stp>12/31/2011</stp>
        <stp>1</stp>
        <tr r="I2683" s="1"/>
      </tp>
      <tp>
        <v>15154065398.809999</v>
        <stp/>
        <stp>EM_S_STM07_IS</stp>
        <stp>4</stp>
        <stp>600997.SH</stp>
        <stp>9</stp>
        <stp>12/31/2010</stp>
        <stp>1</stp>
        <tr r="H2684" s="1"/>
      </tp>
      <tp>
        <v>1001798459.0700001</v>
        <stp/>
        <stp>EM_S_STM07_IS</stp>
        <stp>4</stp>
        <stp>600982.SH</stp>
        <stp>9</stp>
        <stp>12/31/2015</stp>
        <stp>1</stp>
        <tr r="M2672" s="1"/>
      </tp>
      <tp>
        <v>5504826211.3100004</v>
        <stp/>
        <stp>EM_S_STM07_IS</stp>
        <stp>4</stp>
        <stp>600983.SH</stp>
        <stp>9</stp>
        <stp>12/31/2014</stp>
        <stp>1</stp>
        <tr r="L2673" s="1"/>
      </tp>
      <tp>
        <v>452374198.86000001</v>
        <stp/>
        <stp>EM_S_STM07_IS</stp>
        <stp>4</stp>
        <stp>600984.SH</stp>
        <stp>9</stp>
        <stp>12/31/2013</stp>
        <stp>1</stp>
        <tr r="K2674" s="1"/>
      </tp>
      <tp>
        <v>667402352.19000006</v>
        <stp/>
        <stp>EM_S_STM07_IS</stp>
        <stp>4</stp>
        <stp>600985.SH</stp>
        <stp>9</stp>
        <stp>12/31/2012</stp>
        <stp>1</stp>
        <tr r="J2675" s="1"/>
      </tp>
      <tp>
        <v>1306373853.75</v>
        <stp/>
        <stp>EM_S_STM07_IS</stp>
        <stp>4</stp>
        <stp>600986.SH</stp>
        <stp>9</stp>
        <stp>12/31/2011</stp>
        <stp>1</stp>
        <tr r="I2676" s="1"/>
      </tp>
      <tp>
        <v>2246997746.7600002</v>
        <stp/>
        <stp>EM_S_STM07_IS</stp>
        <stp>4</stp>
        <stp>600987.SH</stp>
        <stp>9</stp>
        <stp>12/31/2010</stp>
        <stp>1</stp>
        <tr r="H2677" s="1"/>
      </tp>
      <tp>
        <v>667401668.76999998</v>
        <stp/>
        <stp>EM_S_STM07_IS</stp>
        <stp>4</stp>
        <stp>300402.SZ</stp>
        <stp>9</stp>
        <stp>12/31/2015</stp>
        <stp>1</stp>
        <tr r="M1696" s="1"/>
      </tp>
      <tp>
        <v>649143571.61000001</v>
        <stp/>
        <stp>EM_S_STM07_IS</stp>
        <stp>4</stp>
        <stp>300403.SZ</stp>
        <stp>9</stp>
        <stp>12/31/2014</stp>
        <stp>1</stp>
        <tr r="L1697" s="1"/>
      </tp>
      <tp>
        <v>136411894.21000001</v>
        <stp/>
        <stp>EM_S_STM07_IS</stp>
        <stp>4</stp>
        <stp>300404.SZ</stp>
        <stp>9</stp>
        <stp>12/31/2013</stp>
        <stp>1</stp>
        <tr r="K1698" s="1"/>
      </tp>
      <tp>
        <v>1108613255.6600001</v>
        <stp/>
        <stp>EM_S_STM07_IS</stp>
        <stp>4</stp>
        <stp>300405.SZ</stp>
        <stp>9</stp>
        <stp>12/31/2012</stp>
        <stp>1</stp>
        <tr r="J1699" s="1"/>
      </tp>
      <tp>
        <v>275963544.30000001</v>
        <stp/>
        <stp>EM_S_STM07_IS</stp>
        <stp>4</stp>
        <stp>300406.SZ</stp>
        <stp>9</stp>
        <stp>12/31/2011</stp>
        <stp>1</stp>
        <tr r="I1700" s="1"/>
      </tp>
      <tp t="s">
        <v/>
        <stp/>
        <stp>EM_S_STM07_IS</stp>
        <stp>4</stp>
        <stp>300407.SZ</stp>
        <stp>9</stp>
        <stp>12/31/2010</stp>
        <stp>1</stp>
        <tr r="H1701" s="1"/>
      </tp>
      <tp>
        <v>18337360261.220001</v>
        <stp/>
        <stp>EM_S_STM07_IS</stp>
        <stp>4</stp>
        <stp>000422.SZ</stp>
        <stp>9</stp>
        <stp>12/31/2015</stp>
        <stp>1</stp>
        <tr r="M99" s="1"/>
      </tp>
      <tp>
        <v>4009010468.21</v>
        <stp/>
        <stp>EM_S_STM07_IS</stp>
        <stp>4</stp>
        <stp>000423.SZ</stp>
        <stp>9</stp>
        <stp>12/31/2014</stp>
        <stp>1</stp>
        <tr r="L100" s="1"/>
      </tp>
      <tp>
        <v>32132446475.860001</v>
        <stp/>
        <stp>EM_S_STM07_IS</stp>
        <stp>4</stp>
        <stp>000425.SZ</stp>
        <stp>9</stp>
        <stp>12/31/2012</stp>
        <stp>1</stp>
        <tr r="J101" s="1"/>
      </tp>
      <tp>
        <v>381957236.68000001</v>
        <stp/>
        <stp>EM_S_STM07_IS</stp>
        <stp>4</stp>
        <stp>000426.SZ</stp>
        <stp>9</stp>
        <stp>12/31/2011</stp>
        <stp>1</stp>
        <tr r="I102" s="1"/>
      </tp>
      <tp>
        <v>217418447.99000001</v>
        <stp/>
        <stp>EM_S_STM07_IS</stp>
        <stp>4</stp>
        <stp>300412.SZ</stp>
        <stp>9</stp>
        <stp>12/31/2015</stp>
        <stp>1</stp>
        <tr r="M1706" s="1"/>
      </tp>
      <tp>
        <v>2738011404.04</v>
        <stp/>
        <stp>EM_S_STM07_IS</stp>
        <stp>4</stp>
        <stp>300413.SZ</stp>
        <stp>9</stp>
        <stp>12/31/2014</stp>
        <stp>1</stp>
        <tr r="L1707" s="1"/>
      </tp>
      <tp>
        <v>267613244.56</v>
        <stp/>
        <stp>EM_S_STM07_IS</stp>
        <stp>4</stp>
        <stp>300414.SZ</stp>
        <stp>9</stp>
        <stp>12/31/2013</stp>
        <stp>1</stp>
        <tr r="K1708" s="1"/>
      </tp>
      <tp>
        <v>861790873.10000002</v>
        <stp/>
        <stp>EM_S_STM07_IS</stp>
        <stp>4</stp>
        <stp>300415.SZ</stp>
        <stp>9</stp>
        <stp>12/31/2012</stp>
        <stp>1</stp>
        <tr r="J1709" s="1"/>
      </tp>
      <tp>
        <v>160625265.72</v>
        <stp/>
        <stp>EM_S_STM07_IS</stp>
        <stp>4</stp>
        <stp>300416.SZ</stp>
        <stp>9</stp>
        <stp>12/31/2011</stp>
        <stp>1</stp>
        <tr r="I1710" s="1"/>
      </tp>
      <tp t="s">
        <v/>
        <stp/>
        <stp>EM_S_STM07_IS</stp>
        <stp>4</stp>
        <stp>300417.SZ</stp>
        <stp>9</stp>
        <stp>12/31/2010</stp>
        <stp>1</stp>
        <tr r="H1711" s="1"/>
      </tp>
      <tp>
        <v>2143398018.3900001</v>
        <stp/>
        <stp>EM_S_STM07_IS</stp>
        <stp>4</stp>
        <stp>000413.SZ</stp>
        <stp>9</stp>
        <stp>12/31/2014</stp>
        <stp>1</stp>
        <tr r="L91" s="1"/>
      </tp>
      <tp>
        <v>2491838795.7600002</v>
        <stp/>
        <stp>EM_S_STM07_IS</stp>
        <stp>4</stp>
        <stp>000415.SZ</stp>
        <stp>9</stp>
        <stp>12/31/2012</stp>
        <stp>1</stp>
        <tr r="J92" s="1"/>
      </tp>
      <tp>
        <v>686306710.63</v>
        <stp/>
        <stp>EM_S_STM07_IS</stp>
        <stp>4</stp>
        <stp>000416.SZ</stp>
        <stp>9</stp>
        <stp>12/31/2011</stp>
        <stp>1</stp>
        <tr r="I93" s="1"/>
      </tp>
      <tp>
        <v>7061699441.79</v>
        <stp/>
        <stp>EM_S_STM07_IS</stp>
        <stp>4</stp>
        <stp>000417.SZ</stp>
        <stp>9</stp>
        <stp>12/31/2010</stp>
        <stp>1</stp>
        <tr r="H94" s="1"/>
      </tp>
      <tp>
        <v>504673304.37</v>
        <stp/>
        <stp>EM_S_STM07_IS</stp>
        <stp>4</stp>
        <stp>300422.SZ</stp>
        <stp>9</stp>
        <stp>12/31/2015</stp>
        <stp>1</stp>
        <tr r="M1716" s="1"/>
      </tp>
      <tp>
        <v>304048765.76999998</v>
        <stp/>
        <stp>EM_S_STM07_IS</stp>
        <stp>4</stp>
        <stp>300423.SZ</stp>
        <stp>9</stp>
        <stp>12/31/2014</stp>
        <stp>1</stp>
        <tr r="L1717" s="1"/>
      </tp>
      <tp>
        <v>475706726.99000001</v>
        <stp/>
        <stp>EM_S_STM07_IS</stp>
        <stp>4</stp>
        <stp>300424.SZ</stp>
        <stp>9</stp>
        <stp>12/31/2013</stp>
        <stp>1</stp>
        <tr r="K1718" s="1"/>
      </tp>
      <tp>
        <v>225271595.84</v>
        <stp/>
        <stp>EM_S_STM07_IS</stp>
        <stp>4</stp>
        <stp>300425.SZ</stp>
        <stp>9</stp>
        <stp>12/31/2012</stp>
        <stp>1</stp>
        <tr r="J1719" s="1"/>
      </tp>
      <tp>
        <v>139272009.91</v>
        <stp/>
        <stp>EM_S_STM07_IS</stp>
        <stp>4</stp>
        <stp>300426.SZ</stp>
        <stp>9</stp>
        <stp>12/31/2011</stp>
        <stp>1</stp>
        <tr r="I1720" s="1"/>
      </tp>
      <tp t="s">
        <v/>
        <stp/>
        <stp>EM_S_STM07_IS</stp>
        <stp>4</stp>
        <stp>300427.SZ</stp>
        <stp>9</stp>
        <stp>12/31/2010</stp>
        <stp>1</stp>
        <tr r="H1721" s="1"/>
      </tp>
      <tp>
        <v>15564750045.629999</v>
        <stp/>
        <stp>EM_S_STM07_IS</stp>
        <stp>4</stp>
        <stp>000402.SZ</stp>
        <stp>9</stp>
        <stp>12/31/2015</stp>
        <stp>1</stp>
        <tr r="M83" s="1"/>
      </tp>
      <tp>
        <v>489495707.60000002</v>
        <stp/>
        <stp>EM_S_STM07_IS</stp>
        <stp>4</stp>
        <stp>000403.SZ</stp>
        <stp>9</stp>
        <stp>12/31/2014</stp>
        <stp>1</stp>
        <tr r="L84" s="1"/>
      </tp>
      <tp>
        <v>6710000403.8900003</v>
        <stp/>
        <stp>EM_S_STM07_IS</stp>
        <stp>4</stp>
        <stp>000404.SZ</stp>
        <stp>9</stp>
        <stp>12/31/2013</stp>
        <stp>1</stp>
        <tr r="K85" s="1"/>
      </tp>
      <tp>
        <v>2152517082.3099999</v>
        <stp/>
        <stp>EM_S_STM07_IS</stp>
        <stp>4</stp>
        <stp>000407.SZ</stp>
        <stp>9</stp>
        <stp>12/31/2010</stp>
        <stp>1</stp>
        <tr r="H86" s="1"/>
      </tp>
      <tp>
        <v>859407846.92999995</v>
        <stp/>
        <stp>EM_S_STM07_IS</stp>
        <stp>4</stp>
        <stp>300432.SZ</stp>
        <stp>9</stp>
        <stp>12/31/2015</stp>
        <stp>1</stp>
        <tr r="M1726" s="1"/>
      </tp>
      <tp>
        <v>14497014009.98</v>
        <stp/>
        <stp>EM_S_STM07_IS</stp>
        <stp>4</stp>
        <stp>300433.SZ</stp>
        <stp>9</stp>
        <stp>12/31/2014</stp>
        <stp>1</stp>
        <tr r="L1727" s="1"/>
      </tp>
      <tp>
        <v>238588152.44</v>
        <stp/>
        <stp>EM_S_STM07_IS</stp>
        <stp>4</stp>
        <stp>300434.SZ</stp>
        <stp>9</stp>
        <stp>12/31/2013</stp>
        <stp>1</stp>
        <tr r="K1728" s="1"/>
      </tp>
      <tp>
        <v>308609030.81999999</v>
        <stp/>
        <stp>EM_S_STM07_IS</stp>
        <stp>4</stp>
        <stp>300435.SZ</stp>
        <stp>9</stp>
        <stp>12/31/2012</stp>
        <stp>1</stp>
        <tr r="J1729" s="1"/>
      </tp>
      <tp>
        <v>105036632.76000001</v>
        <stp/>
        <stp>EM_S_STM07_IS</stp>
        <stp>4</stp>
        <stp>300436.SZ</stp>
        <stp>9</stp>
        <stp>12/31/2011</stp>
        <stp>1</stp>
        <tr r="I1730" s="1"/>
      </tp>
      <tp t="s">
        <v/>
        <stp/>
        <stp>EM_S_STM07_IS</stp>
        <stp>4</stp>
        <stp>300437.SZ</stp>
        <stp>9</stp>
        <stp>12/31/2010</stp>
        <stp>1</stp>
        <tr r="H1731" s="1"/>
      </tp>
      <tp>
        <v>540611908.16999996</v>
        <stp/>
        <stp>EM_S_STM07_IS</stp>
        <stp>4</stp>
        <stp>300442.SZ</stp>
        <stp>9</stp>
        <stp>12/31/2015</stp>
        <stp>1</stp>
        <tr r="M1736" s="1"/>
      </tp>
      <tp>
        <v>454830711.69999999</v>
        <stp/>
        <stp>EM_S_STM07_IS</stp>
        <stp>4</stp>
        <stp>300443.SZ</stp>
        <stp>9</stp>
        <stp>12/31/2014</stp>
        <stp>1</stp>
        <tr r="L1737" s="1"/>
      </tp>
      <tp>
        <v>448145959</v>
        <stp/>
        <stp>EM_S_STM07_IS</stp>
        <stp>4</stp>
        <stp>300444.SZ</stp>
        <stp>9</stp>
        <stp>12/31/2013</stp>
        <stp>1</stp>
        <tr r="K1738" s="1"/>
      </tp>
      <tp>
        <v>104534354.81999999</v>
        <stp/>
        <stp>EM_S_STM07_IS</stp>
        <stp>4</stp>
        <stp>300445.SZ</stp>
        <stp>9</stp>
        <stp>12/31/2012</stp>
        <stp>1</stp>
        <tr r="J1739" s="1"/>
      </tp>
      <tp>
        <v>118102110.55</v>
        <stp/>
        <stp>EM_S_STM07_IS</stp>
        <stp>4</stp>
        <stp>300446.SZ</stp>
        <stp>9</stp>
        <stp>12/31/2011</stp>
        <stp>1</stp>
        <tr r="I1740" s="1"/>
      </tp>
      <tp t="s">
        <v/>
        <stp/>
        <stp>EM_S_STM07_IS</stp>
        <stp>4</stp>
        <stp>300447.SZ</stp>
        <stp>9</stp>
        <stp>12/31/2010</stp>
        <stp>1</stp>
        <tr r="H1741" s="1"/>
      </tp>
      <tp>
        <v>258919172.47999999</v>
        <stp/>
        <stp>EM_S_STM07_IS</stp>
        <stp>4</stp>
        <stp>300452.SZ</stp>
        <stp>9</stp>
        <stp>12/31/2015</stp>
        <stp>1</stp>
        <tr r="M1746" s="1"/>
      </tp>
      <tp>
        <v>322204633.17000002</v>
        <stp/>
        <stp>EM_S_STM07_IS</stp>
        <stp>4</stp>
        <stp>300453.SZ</stp>
        <stp>9</stp>
        <stp>12/31/2014</stp>
        <stp>1</stp>
        <tr r="L1747" s="1"/>
      </tp>
      <tp>
        <v>219433002.99000001</v>
        <stp/>
        <stp>EM_S_STM07_IS</stp>
        <stp>4</stp>
        <stp>300455.SZ</stp>
        <stp>9</stp>
        <stp>12/31/2012</stp>
        <stp>1</stp>
        <tr r="J1748" s="1"/>
      </tp>
      <tp>
        <v>113259600</v>
        <stp/>
        <stp>EM_S_STM07_IS</stp>
        <stp>4</stp>
        <stp>300456.SZ</stp>
        <stp>9</stp>
        <stp>12/31/2011</stp>
        <stp>1</stp>
        <tr r="I1749" s="1"/>
      </tp>
      <tp t="s">
        <v/>
        <stp/>
        <stp>EM_S_STM07_IS</stp>
        <stp>4</stp>
        <stp>300457.SZ</stp>
        <stp>9</stp>
        <stp>12/31/2010</stp>
        <stp>1</stp>
        <tr r="H1750" s="1"/>
      </tp>
      <tp>
        <v>187079574.49000001</v>
        <stp/>
        <stp>EM_S_STM07_IS</stp>
        <stp>4</stp>
        <stp>300462.SZ</stp>
        <stp>9</stp>
        <stp>12/31/2015</stp>
        <stp>1</stp>
        <tr r="M1755" s="1"/>
      </tp>
      <tp>
        <v>934846080.29999995</v>
        <stp/>
        <stp>EM_S_STM07_IS</stp>
        <stp>4</stp>
        <stp>300463.SZ</stp>
        <stp>9</stp>
        <stp>12/31/2014</stp>
        <stp>1</stp>
        <tr r="L1756" s="1"/>
      </tp>
      <tp>
        <v>395310113.69999999</v>
        <stp/>
        <stp>EM_S_STM07_IS</stp>
        <stp>4</stp>
        <stp>300464.SZ</stp>
        <stp>9</stp>
        <stp>12/31/2013</stp>
        <stp>1</stp>
        <tr r="K1757" s="1"/>
      </tp>
      <tp>
        <v>758706541.51999998</v>
        <stp/>
        <stp>EM_S_STM07_IS</stp>
        <stp>4</stp>
        <stp>300465.SZ</stp>
        <stp>9</stp>
        <stp>12/31/2012</stp>
        <stp>1</stp>
        <tr r="J1758" s="1"/>
      </tp>
      <tp>
        <v>194717517.03</v>
        <stp/>
        <stp>EM_S_STM07_IS</stp>
        <stp>4</stp>
        <stp>300466.SZ</stp>
        <stp>9</stp>
        <stp>12/31/2011</stp>
        <stp>1</stp>
        <tr r="I1759" s="1"/>
      </tp>
      <tp t="s">
        <v/>
        <stp/>
        <stp>EM_S_STM07_IS</stp>
        <stp>4</stp>
        <stp>300467.SZ</stp>
        <stp>9</stp>
        <stp>12/31/2010</stp>
        <stp>1</stp>
        <tr r="H1760" s="1"/>
      </tp>
      <tp>
        <v>214272084.27000001</v>
        <stp/>
        <stp>EM_S_STM07_IS</stp>
        <stp>4</stp>
        <stp>300472.SZ</stp>
        <stp>9</stp>
        <stp>12/31/2015</stp>
        <stp>1</stp>
        <tr r="M1765" s="1"/>
      </tp>
      <tp>
        <v>674476088.28999996</v>
        <stp/>
        <stp>EM_S_STM07_IS</stp>
        <stp>4</stp>
        <stp>300473.SZ</stp>
        <stp>9</stp>
        <stp>12/31/2014</stp>
        <stp>1</stp>
        <tr r="L1766" s="1"/>
      </tp>
      <tp>
        <v>163064948.75999999</v>
        <stp/>
        <stp>EM_S_STM07_IS</stp>
        <stp>4</stp>
        <stp>300474.SZ</stp>
        <stp>9</stp>
        <stp>12/31/2013</stp>
        <stp>1</stp>
        <tr r="K1767" s="1"/>
      </tp>
      <tp>
        <v>395458774.27999997</v>
        <stp/>
        <stp>EM_S_STM07_IS</stp>
        <stp>4</stp>
        <stp>300475.SZ</stp>
        <stp>9</stp>
        <stp>12/31/2012</stp>
        <stp>1</stp>
        <tr r="J1768" s="1"/>
      </tp>
      <tp>
        <v>705181474.38</v>
        <stp/>
        <stp>EM_S_STM07_IS</stp>
        <stp>4</stp>
        <stp>300476.SZ</stp>
        <stp>9</stp>
        <stp>12/31/2011</stp>
        <stp>1</stp>
        <tr r="I1769" s="1"/>
      </tp>
      <tp>
        <v>265127910.41</v>
        <stp/>
        <stp>EM_S_STM07_IS</stp>
        <stp>4</stp>
        <stp>300477.SZ</stp>
        <stp>9</stp>
        <stp>12/31/2010</stp>
        <stp>1</stp>
        <tr r="H1770" s="1"/>
      </tp>
      <tp>
        <v>428779834</v>
        <stp/>
        <stp>EM_S_STM07_IS</stp>
        <stp>4</stp>
        <stp>300482.SZ</stp>
        <stp>9</stp>
        <stp>12/31/2015</stp>
        <stp>1</stp>
        <tr r="M1775" s="1"/>
      </tp>
      <tp>
        <v>387875600.41000003</v>
        <stp/>
        <stp>EM_S_STM07_IS</stp>
        <stp>4</stp>
        <stp>300483.SZ</stp>
        <stp>9</stp>
        <stp>12/31/2014</stp>
        <stp>1</stp>
        <tr r="L1776" s="1"/>
      </tp>
      <tp>
        <v>213418916.63999999</v>
        <stp/>
        <stp>EM_S_STM07_IS</stp>
        <stp>4</stp>
        <stp>300484.SZ</stp>
        <stp>9</stp>
        <stp>12/31/2013</stp>
        <stp>1</stp>
        <tr r="K1777" s="1"/>
      </tp>
      <tp>
        <v>396012790.89999998</v>
        <stp/>
        <stp>EM_S_STM07_IS</stp>
        <stp>4</stp>
        <stp>300485.SZ</stp>
        <stp>9</stp>
        <stp>12/31/2012</stp>
        <stp>1</stp>
        <tr r="J1778" s="1"/>
      </tp>
      <tp>
        <v>335649602.50999999</v>
        <stp/>
        <stp>EM_S_STM07_IS</stp>
        <stp>4</stp>
        <stp>300486.SZ</stp>
        <stp>9</stp>
        <stp>12/31/2011</stp>
        <stp>1</stp>
        <tr r="I1779" s="1"/>
      </tp>
      <tp t="s">
        <v/>
        <stp/>
        <stp>EM_S_STM07_IS</stp>
        <stp>4</stp>
        <stp>300487.SZ</stp>
        <stp>9</stp>
        <stp>12/31/2010</stp>
        <stp>1</stp>
        <tr r="H1780" s="1"/>
      </tp>
      <tp>
        <v>185468313.68000001</v>
        <stp/>
        <stp>EM_S_STM07_IS</stp>
        <stp>4</stp>
        <stp>300492.SZ</stp>
        <stp>9</stp>
        <stp>12/31/2015</stp>
        <stp>1</stp>
        <tr r="M1785" s="1"/>
      </tp>
      <tp>
        <v>1010610035.65</v>
        <stp/>
        <stp>EM_S_STM07_IS</stp>
        <stp>4</stp>
        <stp>300493.SZ</stp>
        <stp>9</stp>
        <stp>12/31/2014</stp>
        <stp>1</stp>
        <tr r="L1786" s="1"/>
      </tp>
      <tp>
        <v>213126984.56</v>
        <stp/>
        <stp>EM_S_STM07_IS</stp>
        <stp>4</stp>
        <stp>300494.SZ</stp>
        <stp>9</stp>
        <stp>12/31/2013</stp>
        <stp>1</stp>
        <tr r="K1787" s="1"/>
      </tp>
      <tp>
        <v>363321728.77999997</v>
        <stp/>
        <stp>EM_S_STM07_IS</stp>
        <stp>4</stp>
        <stp>300495.SZ</stp>
        <stp>9</stp>
        <stp>12/31/2012</stp>
        <stp>1</stp>
        <tr r="J1788" s="1"/>
      </tp>
      <tp>
        <v>106347478.95</v>
        <stp/>
        <stp>EM_S_STM07_IS</stp>
        <stp>4</stp>
        <stp>300496.SZ</stp>
        <stp>9</stp>
        <stp>12/31/2011</stp>
        <stp>1</stp>
        <tr r="I1789" s="1"/>
      </tp>
      <tp t="s">
        <v/>
        <stp/>
        <stp>EM_S_STM07_IS</stp>
        <stp>4</stp>
        <stp>300497.SZ</stp>
        <stp>9</stp>
        <stp>12/31/2010</stp>
        <stp>1</stp>
        <tr r="H1790" s="1"/>
      </tp>
      <tp>
        <v>3381224757.6199999</v>
        <stp/>
        <stp>EM_S_STM07_IS</stp>
        <stp>4</stp>
        <stp>600475.SH</stp>
        <stp>9</stp>
        <stp>12/31/2012</stp>
        <stp>1</stp>
        <tr r="J2262" s="1"/>
      </tp>
      <tp>
        <v>357577239.23000002</v>
        <stp/>
        <stp>EM_S_STM07_IS</stp>
        <stp>4</stp>
        <stp>600476.SH</stp>
        <stp>9</stp>
        <stp>12/31/2011</stp>
        <stp>1</stp>
        <tr r="I2263" s="1"/>
      </tp>
      <tp>
        <v>3464218161.5100002</v>
        <stp/>
        <stp>EM_S_STM07_IS</stp>
        <stp>4</stp>
        <stp>600477.SH</stp>
        <stp>9</stp>
        <stp>12/31/2010</stp>
        <stp>1</stp>
        <tr r="H2264" s="1"/>
      </tp>
      <tp>
        <v>250607324.53999999</v>
        <stp/>
        <stp>EM_S_STM07_IS</stp>
        <stp>4</stp>
        <stp>600462.SH</stp>
        <stp>9</stp>
        <stp>12/31/2015</stp>
        <stp>1</stp>
        <tr r="M2255" s="1"/>
      </tp>
      <tp>
        <v>758068046.44000006</v>
        <stp/>
        <stp>EM_S_STM07_IS</stp>
        <stp>4</stp>
        <stp>600463.SH</stp>
        <stp>9</stp>
        <stp>12/31/2014</stp>
        <stp>1</stp>
        <tr r="L2256" s="1"/>
      </tp>
      <tp>
        <v>317436272.06</v>
        <stp/>
        <stp>EM_S_STM07_IS</stp>
        <stp>4</stp>
        <stp>600466.SH</stp>
        <stp>9</stp>
        <stp>12/31/2011</stp>
        <stp>1</stp>
        <tr r="I2257" s="1"/>
      </tp>
      <tp>
        <v>774110665.5</v>
        <stp/>
        <stp>EM_S_STM07_IS</stp>
        <stp>4</stp>
        <stp>600467.SH</stp>
        <stp>9</stp>
        <stp>12/31/2010</stp>
        <stp>1</stp>
        <tr r="H2258" s="1"/>
      </tp>
      <tp>
        <v>1249963933.3800001</v>
        <stp/>
        <stp>EM_S_STM07_IS</stp>
        <stp>4</stp>
        <stp>600452.SH</stp>
        <stp>9</stp>
        <stp>12/31/2015</stp>
        <stp>1</stp>
        <tr r="M2248" s="1"/>
      </tp>
      <tp>
        <v>312514419.94</v>
        <stp/>
        <stp>EM_S_STM07_IS</stp>
        <stp>4</stp>
        <stp>600455.SH</stp>
        <stp>9</stp>
        <stp>12/31/2012</stp>
        <stp>1</stp>
        <tr r="J2249" s="1"/>
      </tp>
      <tp>
        <v>2920928379.3699999</v>
        <stp/>
        <stp>EM_S_STM07_IS</stp>
        <stp>4</stp>
        <stp>600456.SH</stp>
        <stp>9</stp>
        <stp>12/31/2011</stp>
        <stp>1</stp>
        <tr r="I2250" s="1"/>
      </tp>
      <tp>
        <v>421502953.54000002</v>
        <stp/>
        <stp>EM_S_STM07_IS</stp>
        <stp>4</stp>
        <stp>600444.SH</stp>
        <stp>9</stp>
        <stp>12/31/2013</stp>
        <stp>1</stp>
        <tr r="K2244" s="1"/>
      </tp>
      <tp>
        <v>1806206921.9000001</v>
        <stp/>
        <stp>EM_S_STM07_IS</stp>
        <stp>4</stp>
        <stp>600446.SH</stp>
        <stp>9</stp>
        <stp>12/31/2011</stp>
        <stp>1</stp>
        <tr r="I2245" s="1"/>
      </tp>
      <tp>
        <v>3195596664.1799998</v>
        <stp/>
        <stp>EM_S_STM07_IS</stp>
        <stp>4</stp>
        <stp>600432.SH</stp>
        <stp>9</stp>
        <stp>12/31/2015</stp>
        <stp>1</stp>
        <tr r="M2238" s="1"/>
      </tp>
      <tp>
        <v>962632311.25</v>
        <stp/>
        <stp>EM_S_STM07_IS</stp>
        <stp>4</stp>
        <stp>600433.SH</stp>
        <stp>9</stp>
        <stp>12/31/2014</stp>
        <stp>1</stp>
        <tr r="L2239" s="1"/>
      </tp>
      <tp>
        <v>1043354243.01</v>
        <stp/>
        <stp>EM_S_STM07_IS</stp>
        <stp>4</stp>
        <stp>600435.SH</stp>
        <stp>9</stp>
        <stp>12/31/2012</stp>
        <stp>1</stp>
        <tr r="J2240" s="1"/>
      </tp>
      <tp>
        <v>1021565728.37</v>
        <stp/>
        <stp>EM_S_STM07_IS</stp>
        <stp>4</stp>
        <stp>600436.SH</stp>
        <stp>9</stp>
        <stp>12/31/2011</stp>
        <stp>1</stp>
        <tr r="I2241" s="1"/>
      </tp>
      <tp>
        <v>4915685873.8000002</v>
        <stp/>
        <stp>EM_S_STM07_IS</stp>
        <stp>4</stp>
        <stp>600422.SH</stp>
        <stp>9</stp>
        <stp>12/31/2015</stp>
        <stp>1</stp>
        <tr r="M2232" s="1"/>
      </tp>
      <tp>
        <v>3100133196.8099999</v>
        <stp/>
        <stp>EM_S_STM07_IS</stp>
        <stp>4</stp>
        <stp>600423.SH</stp>
        <stp>9</stp>
        <stp>12/31/2014</stp>
        <stp>1</stp>
        <tr r="L2233" s="1"/>
      </tp>
      <tp>
        <v>2300535261.9000001</v>
        <stp/>
        <stp>EM_S_STM07_IS</stp>
        <stp>4</stp>
        <stp>600425.SH</stp>
        <stp>9</stp>
        <stp>12/31/2012</stp>
        <stp>1</stp>
        <tr r="J2234" s="1"/>
      </tp>
      <tp>
        <v>5195467162.5600004</v>
        <stp/>
        <stp>EM_S_STM07_IS</stp>
        <stp>4</stp>
        <stp>600426.SH</stp>
        <stp>9</stp>
        <stp>12/31/2011</stp>
        <stp>1</stp>
        <tr r="I2235" s="1"/>
      </tp>
      <tp>
        <v>3611827711.1500001</v>
        <stp/>
        <stp>EM_S_STM07_IS</stp>
        <stp>4</stp>
        <stp>600415.SH</stp>
        <stp>9</stp>
        <stp>12/31/2012</stp>
        <stp>1</stp>
        <tr r="J2226" s="1"/>
      </tp>
      <tp>
        <v>6247508383</v>
        <stp/>
        <stp>EM_S_STM07_IS</stp>
        <stp>4</stp>
        <stp>600416.SH</stp>
        <stp>9</stp>
        <stp>12/31/2011</stp>
        <stp>1</stp>
        <tr r="I2227" s="1"/>
      </tp>
      <tp>
        <v>7480841273.2299995</v>
        <stp/>
        <stp>EM_S_STM07_IS</stp>
        <stp>4</stp>
        <stp>600403.SH</stp>
        <stp>9</stp>
        <stp>12/31/2014</stp>
        <stp>1</stp>
        <tr r="L2220" s="1"/>
      </tp>
      <tp>
        <v>772638085.79999995</v>
        <stp/>
        <stp>EM_S_STM07_IS</stp>
        <stp>4</stp>
        <stp>600405.SH</stp>
        <stp>9</stp>
        <stp>12/31/2012</stp>
        <stp>1</stp>
        <tr r="J2221" s="1"/>
      </tp>
      <tp>
        <v>4660016950.7200003</v>
        <stp/>
        <stp>EM_S_STM07_IS</stp>
        <stp>4</stp>
        <stp>600406.SH</stp>
        <stp>9</stp>
        <stp>12/31/2011</stp>
        <stp>1</stp>
        <tr r="I2222" s="1"/>
      </tp>
      <tp>
        <v>776833162.74000001</v>
        <stp/>
        <stp>EM_S_STM07_IS</stp>
        <stp>4</stp>
        <stp>600493.SH</stp>
        <stp>9</stp>
        <stp>12/31/2014</stp>
        <stp>1</stp>
        <tr r="L2278" s="1"/>
      </tp>
      <tp>
        <v>2735289204.04</v>
        <stp/>
        <stp>EM_S_STM07_IS</stp>
        <stp>4</stp>
        <stp>600495.SH</stp>
        <stp>9</stp>
        <stp>12/31/2012</stp>
        <stp>1</stp>
        <tr r="J2279" s="1"/>
      </tp>
      <tp>
        <v>5706273972.8599997</v>
        <stp/>
        <stp>EM_S_STM07_IS</stp>
        <stp>4</stp>
        <stp>600496.SH</stp>
        <stp>9</stp>
        <stp>12/31/2011</stp>
        <stp>1</stp>
        <tr r="I2280" s="1"/>
      </tp>
      <tp>
        <v>4851542169.3900003</v>
        <stp/>
        <stp>EM_S_STM07_IS</stp>
        <stp>4</stp>
        <stp>600497.SH</stp>
        <stp>9</stp>
        <stp>12/31/2010</stp>
        <stp>1</stp>
        <tr r="H2281" s="1"/>
      </tp>
      <tp>
        <v>5750645302.0100002</v>
        <stp/>
        <stp>EM_S_STM07_IS</stp>
        <stp>4</stp>
        <stp>600482.SH</stp>
        <stp>9</stp>
        <stp>12/31/2015</stp>
        <stp>1</stp>
        <tr r="M2269" s="1"/>
      </tp>
      <tp>
        <v>5809321748</v>
        <stp/>
        <stp>EM_S_STM07_IS</stp>
        <stp>4</stp>
        <stp>600483.SH</stp>
        <stp>9</stp>
        <stp>12/31/2014</stp>
        <stp>1</stp>
        <tr r="L2270" s="1"/>
      </tp>
      <tp>
        <v>247818713.13</v>
        <stp/>
        <stp>EM_S_STM07_IS</stp>
        <stp>4</stp>
        <stp>600485.SH</stp>
        <stp>9</stp>
        <stp>12/31/2012</stp>
        <stp>1</stp>
        <tr r="J2271" s="1"/>
      </tp>
      <tp>
        <v>1842814090.9300001</v>
        <stp/>
        <stp>EM_S_STM07_IS</stp>
        <stp>4</stp>
        <stp>600486.SH</stp>
        <stp>9</stp>
        <stp>12/31/2011</stp>
        <stp>1</stp>
        <tr r="I2272" s="1"/>
      </tp>
      <tp>
        <v>2085061276.24</v>
        <stp/>
        <stp>EM_S_STM07_IS</stp>
        <stp>4</stp>
        <stp>600487.SH</stp>
        <stp>9</stp>
        <stp>12/31/2010</stp>
        <stp>1</stp>
        <tr r="H2273" s="1"/>
      </tp>
      <tp>
        <v>212267809.94999999</v>
        <stp/>
        <stp>EM_S_STM07_IS</stp>
        <stp>4</stp>
        <stp>000532.SZ</stp>
        <stp>9</stp>
        <stp>12/31/2015</stp>
        <stp>1</stp>
        <tr r="M134" s="1"/>
      </tp>
      <tp>
        <v>3896458570.23</v>
        <stp/>
        <stp>EM_S_STM07_IS</stp>
        <stp>4</stp>
        <stp>000533.SZ</stp>
        <stp>9</stp>
        <stp>12/31/2014</stp>
        <stp>1</stp>
        <tr r="L135" s="1"/>
      </tp>
      <tp>
        <v>1122349637.9000001</v>
        <stp/>
        <stp>EM_S_STM07_IS</stp>
        <stp>4</stp>
        <stp>000534.SZ</stp>
        <stp>9</stp>
        <stp>12/31/2013</stp>
        <stp>1</stp>
        <tr r="K136" s="1"/>
      </tp>
      <tp>
        <v>2182537883.0799999</v>
        <stp/>
        <stp>EM_S_STM07_IS</stp>
        <stp>4</stp>
        <stp>000536.SZ</stp>
        <stp>9</stp>
        <stp>12/31/2011</stp>
        <stp>1</stp>
        <tr r="I137" s="1"/>
      </tp>
      <tp>
        <v>1530010109.25</v>
        <stp/>
        <stp>EM_S_STM07_IS</stp>
        <stp>4</stp>
        <stp>000537.SZ</stp>
        <stp>9</stp>
        <stp>12/31/2010</stp>
        <stp>1</stp>
        <tr r="H138" s="1"/>
      </tp>
      <tp>
        <v>615119575.13</v>
        <stp/>
        <stp>EM_S_STM07_IS</stp>
        <stp>4</stp>
        <stp>300502.SZ</stp>
        <stp>9</stp>
        <stp>12/31/2015</stp>
        <stp>1</stp>
        <tr r="M1795" s="1"/>
      </tp>
      <tp>
        <v>200094464.16</v>
        <stp/>
        <stp>EM_S_STM07_IS</stp>
        <stp>4</stp>
        <stp>300503.SZ</stp>
        <stp>9</stp>
        <stp>12/31/2014</stp>
        <stp>1</stp>
        <tr r="L1796" s="1"/>
      </tp>
      <tp>
        <v>478455893.94</v>
        <stp/>
        <stp>EM_S_STM07_IS</stp>
        <stp>4</stp>
        <stp>300505.SZ</stp>
        <stp>9</stp>
        <stp>12/31/2012</stp>
        <stp>1</stp>
        <tr r="J1797" s="1"/>
      </tp>
      <tp>
        <v>116999452.92</v>
        <stp/>
        <stp>EM_S_STM07_IS</stp>
        <stp>4</stp>
        <stp>300506.SZ</stp>
        <stp>9</stp>
        <stp>12/31/2011</stp>
        <stp>1</stp>
        <tr r="I1798" s="1"/>
      </tp>
      <tp>
        <v>256673215.63</v>
        <stp/>
        <stp>EM_S_STM07_IS</stp>
        <stp>4</stp>
        <stp>300507.SZ</stp>
        <stp>9</stp>
        <stp>12/31/2010</stp>
        <stp>1</stp>
        <tr r="H1799" s="1"/>
      </tp>
      <tp>
        <v>5408826244.29</v>
        <stp/>
        <stp>EM_S_STM07_IS</stp>
        <stp>4</stp>
        <stp>000523.SZ</stp>
        <stp>9</stp>
        <stp>12/31/2014</stp>
        <stp>1</stp>
        <tr r="L126" s="1"/>
      </tp>
      <tp>
        <v>316675883.80000001</v>
        <stp/>
        <stp>EM_S_STM07_IS</stp>
        <stp>4</stp>
        <stp>000524.SZ</stp>
        <stp>9</stp>
        <stp>12/31/2013</stp>
        <stp>1</stp>
        <tr r="K127" s="1"/>
      </tp>
      <tp>
        <v>7175366008.5600004</v>
        <stp/>
        <stp>EM_S_STM07_IS</stp>
        <stp>4</stp>
        <stp>000525.SZ</stp>
        <stp>9</stp>
        <stp>12/31/2012</stp>
        <stp>1</stp>
        <tr r="J128" s="1"/>
      </tp>
      <tp>
        <v>8980462.2200000007</v>
        <stp/>
        <stp>EM_S_STM07_IS</stp>
        <stp>4</stp>
        <stp>000526.SZ</stp>
        <stp>9</stp>
        <stp>12/31/2011</stp>
        <stp>1</stp>
        <tr r="I129" s="1"/>
      </tp>
      <tp>
        <v>586595098.36000001</v>
        <stp/>
        <stp>EM_S_STM07_IS</stp>
        <stp>4</stp>
        <stp>300512.SZ</stp>
        <stp>9</stp>
        <stp>12/31/2015</stp>
        <stp>1</stp>
        <tr r="M1804" s="1"/>
      </tp>
      <tp>
        <v>349611538.70999998</v>
        <stp/>
        <stp>EM_S_STM07_IS</stp>
        <stp>4</stp>
        <stp>300513.SZ</stp>
        <stp>9</stp>
        <stp>12/31/2014</stp>
        <stp>1</stp>
        <tr r="L1805" s="1"/>
      </tp>
      <tp>
        <v>164254435.34999999</v>
        <stp/>
        <stp>EM_S_STM07_IS</stp>
        <stp>4</stp>
        <stp>300515.SZ</stp>
        <stp>9</stp>
        <stp>12/31/2012</stp>
        <stp>1</stp>
        <tr r="J1806" s="1"/>
      </tp>
      <tp>
        <v>139698295.34</v>
        <stp/>
        <stp>EM_S_STM07_IS</stp>
        <stp>4</stp>
        <stp>300516.SZ</stp>
        <stp>9</stp>
        <stp>12/31/2011</stp>
        <stp>1</stp>
        <tr r="I1807" s="1"/>
      </tp>
      <tp t="s">
        <v/>
        <stp/>
        <stp>EM_S_STM07_IS</stp>
        <stp>4</stp>
        <stp>300517.SZ</stp>
        <stp>9</stp>
        <stp>12/31/2010</stp>
        <stp>1</stp>
        <tr r="H1808" s="1"/>
      </tp>
      <tp>
        <v>5544233777.8599997</v>
        <stp/>
        <stp>EM_S_STM07_IS</stp>
        <stp>4</stp>
        <stp>000513.SZ</stp>
        <stp>9</stp>
        <stp>12/31/2014</stp>
        <stp>1</stp>
        <tr r="L118" s="1"/>
      </tp>
      <tp>
        <v>923686606.58000004</v>
        <stp/>
        <stp>EM_S_STM07_IS</stp>
        <stp>4</stp>
        <stp>000514.SZ</stp>
        <stp>9</stp>
        <stp>12/31/2013</stp>
        <stp>1</stp>
        <tr r="K119" s="1"/>
      </tp>
      <tp>
        <v>3378129581.0300002</v>
        <stp/>
        <stp>EM_S_STM07_IS</stp>
        <stp>4</stp>
        <stp>000516.SZ</stp>
        <stp>9</stp>
        <stp>12/31/2011</stp>
        <stp>1</stp>
        <tr r="I120" s="1"/>
      </tp>
      <tp>
        <v>1249938654.8800001</v>
        <stp/>
        <stp>EM_S_STM07_IS</stp>
        <stp>4</stp>
        <stp>000517.SZ</stp>
        <stp>9</stp>
        <stp>12/31/2010</stp>
        <stp>1</stp>
        <tr r="H121" s="1"/>
      </tp>
      <tp>
        <v>224873636.59</v>
        <stp/>
        <stp>EM_S_STM07_IS</stp>
        <stp>4</stp>
        <stp>300522.SZ</stp>
        <stp>9</stp>
        <stp>12/31/2015</stp>
        <stp>1</stp>
        <tr r="M1813" s="1"/>
      </tp>
      <tp>
        <v>268746872.87</v>
        <stp/>
        <stp>EM_S_STM07_IS</stp>
        <stp>4</stp>
        <stp>300523.SZ</stp>
        <stp>9</stp>
        <stp>12/31/2014</stp>
        <stp>1</stp>
        <tr r="L1814" s="1"/>
      </tp>
      <tp>
        <v>100747249.68000001</v>
        <stp/>
        <stp>EM_S_STM07_IS</stp>
        <stp>4</stp>
        <stp>300525.SZ</stp>
        <stp>9</stp>
        <stp>12/31/2012</stp>
        <stp>1</stp>
        <tr r="J1815" s="1"/>
      </tp>
      <tp>
        <v>237135234.87</v>
        <stp/>
        <stp>EM_S_STM07_IS</stp>
        <stp>4</stp>
        <stp>300526.SZ</stp>
        <stp>9</stp>
        <stp>12/31/2011</stp>
        <stp>1</stp>
        <tr r="I1816" s="1"/>
      </tp>
      <tp t="s">
        <v/>
        <stp/>
        <stp>EM_S_STM07_IS</stp>
        <stp>4</stp>
        <stp>300527.SZ</stp>
        <stp>9</stp>
        <stp>12/31/2010</stp>
        <stp>1</stp>
        <tr r="H1817" s="1"/>
      </tp>
      <tp>
        <v>19764545.399999999</v>
        <stp/>
        <stp>EM_S_STM07_IS</stp>
        <stp>4</stp>
        <stp>000502.SZ</stp>
        <stp>9</stp>
        <stp>12/31/2015</stp>
        <stp>1</stp>
        <tr r="M109" s="1"/>
      </tp>
      <tp>
        <v>195071369.33000001</v>
        <stp/>
        <stp>EM_S_STM07_IS</stp>
        <stp>4</stp>
        <stp>000503.SZ</stp>
        <stp>9</stp>
        <stp>12/31/2014</stp>
        <stp>1</stp>
        <tr r="L110" s="1"/>
      </tp>
      <tp>
        <v>26280915.010000002</v>
        <stp/>
        <stp>EM_S_STM07_IS</stp>
        <stp>4</stp>
        <stp>000504.SZ</stp>
        <stp>9</stp>
        <stp>12/31/2013</stp>
        <stp>1</stp>
        <tr r="K111" s="1"/>
      </tp>
      <tp>
        <v>204015077.78999999</v>
        <stp/>
        <stp>EM_S_STM07_IS</stp>
        <stp>4</stp>
        <stp>000505.SZ</stp>
        <stp>9</stp>
        <stp>12/31/2012</stp>
        <stp>1</stp>
        <tr r="J112" s="1"/>
      </tp>
      <tp>
        <v>1327075529.97</v>
        <stp/>
        <stp>EM_S_STM07_IS</stp>
        <stp>4</stp>
        <stp>000506.SZ</stp>
        <stp>9</stp>
        <stp>12/31/2011</stp>
        <stp>1</stp>
        <tr r="I113" s="1"/>
      </tp>
      <tp>
        <v>371248286.94999999</v>
        <stp/>
        <stp>EM_S_STM07_IS</stp>
        <stp>4</stp>
        <stp>000507.SZ</stp>
        <stp>9</stp>
        <stp>12/31/2010</stp>
        <stp>1</stp>
        <tr r="H114" s="1"/>
      </tp>
      <tp>
        <v>507242470.42000002</v>
        <stp/>
        <stp>EM_S_STM07_IS</stp>
        <stp>4</stp>
        <stp>300532.SZ</stp>
        <stp>9</stp>
        <stp>12/31/2015</stp>
        <stp>1</stp>
        <tr r="M1822" s="1"/>
      </tp>
      <tp>
        <v>360008455.30000001</v>
        <stp/>
        <stp>EM_S_STM07_IS</stp>
        <stp>4</stp>
        <stp>300533.SZ</stp>
        <stp>9</stp>
        <stp>12/31/2014</stp>
        <stp>1</stp>
        <tr r="L1823" s="1"/>
      </tp>
      <tp>
        <v>274889691.44</v>
        <stp/>
        <stp>EM_S_STM07_IS</stp>
        <stp>4</stp>
        <stp>300534.SZ</stp>
        <stp>9</stp>
        <stp>12/31/2013</stp>
        <stp>1</stp>
        <tr r="K1824" s="1"/>
      </tp>
      <tp>
        <v>237871431</v>
        <stp/>
        <stp>EM_S_STM07_IS</stp>
        <stp>4</stp>
        <stp>300535.SZ</stp>
        <stp>9</stp>
        <stp>12/31/2012</stp>
        <stp>1</stp>
        <tr r="J1825" s="1"/>
      </tp>
      <tp>
        <v>172482657.96000001</v>
        <stp/>
        <stp>EM_S_STM07_IS</stp>
        <stp>4</stp>
        <stp>300536.SZ</stp>
        <stp>9</stp>
        <stp>12/31/2011</stp>
        <stp>1</stp>
        <tr r="I1826" s="1"/>
      </tp>
      <tp t="s">
        <v/>
        <stp/>
        <stp>EM_S_STM07_IS</stp>
        <stp>4</stp>
        <stp>300537.SZ</stp>
        <stp>9</stp>
        <stp>12/31/2010</stp>
        <stp>1</stp>
        <tr r="H1827" s="1"/>
      </tp>
      <tp>
        <v>12180957501.200001</v>
        <stp/>
        <stp>EM_S_STM07_IS</stp>
        <stp>4</stp>
        <stp>000572.SZ</stp>
        <stp>9</stp>
        <stp>12/31/2015</stp>
        <stp>1</stp>
        <tr r="M168" s="1"/>
      </tp>
      <tp>
        <v>870347862.44000006</v>
        <stp/>
        <stp>EM_S_STM07_IS</stp>
        <stp>4</stp>
        <stp>000573.SZ</stp>
        <stp>9</stp>
        <stp>12/31/2014</stp>
        <stp>1</stp>
        <tr r="L169" s="1"/>
      </tp>
      <tp>
        <v>387382732.07999998</v>
        <stp/>
        <stp>EM_S_STM07_IS</stp>
        <stp>4</stp>
        <stp>000576.SZ</stp>
        <stp>9</stp>
        <stp>12/31/2011</stp>
        <stp>1</stp>
        <tr r="I170" s="1"/>
      </tp>
      <tp>
        <v>413527153.76999998</v>
        <stp/>
        <stp>EM_S_STM07_IS</stp>
        <stp>4</stp>
        <stp>300542.SZ</stp>
        <stp>9</stp>
        <stp>12/31/2015</stp>
        <stp>1</stp>
        <tr r="M1832" s="1"/>
      </tp>
      <tp>
        <v>587928800</v>
        <stp/>
        <stp>EM_S_STM07_IS</stp>
        <stp>4</stp>
        <stp>300543.SZ</stp>
        <stp>9</stp>
        <stp>12/31/2014</stp>
        <stp>1</stp>
        <tr r="L1833" s="1"/>
      </tp>
      <tp>
        <v>149137569.16</v>
        <stp/>
        <stp>EM_S_STM07_IS</stp>
        <stp>4</stp>
        <stp>300545.SZ</stp>
        <stp>9</stp>
        <stp>12/31/2012</stp>
        <stp>1</stp>
        <tr r="J1834" s="1"/>
      </tp>
      <tp>
        <v>118198149.05</v>
        <stp/>
        <stp>EM_S_STM07_IS</stp>
        <stp>4</stp>
        <stp>300546.SZ</stp>
        <stp>9</stp>
        <stp>12/31/2011</stp>
        <stp>1</stp>
        <tr r="I1835" s="1"/>
      </tp>
      <tp t="s">
        <v/>
        <stp/>
        <stp>EM_S_STM07_IS</stp>
        <stp>4</stp>
        <stp>300547.SZ</stp>
        <stp>9</stp>
        <stp>12/31/2010</stp>
        <stp>1</stp>
        <tr r="H1836" s="1"/>
      </tp>
      <tp>
        <v>835478992.49000001</v>
        <stp/>
        <stp>EM_S_STM07_IS</stp>
        <stp>4</stp>
        <stp>000563.SZ</stp>
        <stp>9</stp>
        <stp>12/31/2014</stp>
        <stp>1</stp>
        <tr r="L160" s="1"/>
      </tp>
      <tp>
        <v>3899038513.9499998</v>
        <stp/>
        <stp>EM_S_STM07_IS</stp>
        <stp>4</stp>
        <stp>000564.SZ</stp>
        <stp>9</stp>
        <stp>12/31/2013</stp>
        <stp>1</stp>
        <tr r="K161" s="1"/>
      </tp>
      <tp>
        <v>509332214.81</v>
        <stp/>
        <stp>EM_S_STM07_IS</stp>
        <stp>4</stp>
        <stp>000565.SZ</stp>
        <stp>9</stp>
        <stp>12/31/2012</stp>
        <stp>1</stp>
        <tr r="J162" s="1"/>
      </tp>
      <tp>
        <v>721847493.41999996</v>
        <stp/>
        <stp>EM_S_STM07_IS</stp>
        <stp>4</stp>
        <stp>000566.SZ</stp>
        <stp>9</stp>
        <stp>12/31/2011</stp>
        <stp>1</stp>
        <tr r="I163" s="1"/>
      </tp>
      <tp>
        <v>84284039</v>
        <stp/>
        <stp>EM_S_STM07_IS</stp>
        <stp>4</stp>
        <stp>000567.SZ</stp>
        <stp>9</stp>
        <stp>12/31/2010</stp>
        <stp>1</stp>
        <tr r="H164" s="1"/>
      </tp>
      <tp>
        <v>511917235.89999998</v>
        <stp/>
        <stp>EM_S_STM07_IS</stp>
        <stp>4</stp>
        <stp>300552.SZ</stp>
        <stp>9</stp>
        <stp>12/31/2015</stp>
        <stp>1</stp>
        <tr r="M1841" s="1"/>
      </tp>
      <tp>
        <v>98204410.489999995</v>
        <stp/>
        <stp>EM_S_STM07_IS</stp>
        <stp>4</stp>
        <stp>300553.SZ</stp>
        <stp>9</stp>
        <stp>12/31/2014</stp>
        <stp>1</stp>
        <tr r="L1842" s="1"/>
      </tp>
      <tp>
        <v>192798855.28999999</v>
        <stp/>
        <stp>EM_S_STM07_IS</stp>
        <stp>4</stp>
        <stp>300555.SZ</stp>
        <stp>9</stp>
        <stp>12/31/2012</stp>
        <stp>1</stp>
        <tr r="J1843" s="1"/>
      </tp>
      <tp>
        <v>109110580</v>
        <stp/>
        <stp>EM_S_STM07_IS</stp>
        <stp>4</stp>
        <stp>300556.SZ</stp>
        <stp>9</stp>
        <stp>12/31/2011</stp>
        <stp>1</stp>
        <tr r="I1844" s="1"/>
      </tp>
      <tp t="s">
        <v/>
        <stp/>
        <stp>EM_S_STM07_IS</stp>
        <stp>4</stp>
        <stp>300557.SZ</stp>
        <stp>9</stp>
        <stp>12/31/2010</stp>
        <stp>1</stp>
        <tr r="H1845" s="1"/>
      </tp>
      <tp>
        <v>2646876716.23</v>
        <stp/>
        <stp>EM_S_STM07_IS</stp>
        <stp>4</stp>
        <stp>000552.SZ</stp>
        <stp>9</stp>
        <stp>12/31/2015</stp>
        <stp>1</stp>
        <tr r="M151" s="1"/>
      </tp>
      <tp>
        <v>3131186300.0500002</v>
        <stp/>
        <stp>EM_S_STM07_IS</stp>
        <stp>4</stp>
        <stp>000553.SZ</stp>
        <stp>9</stp>
        <stp>12/31/2014</stp>
        <stp>1</stp>
        <tr r="L152" s="1"/>
      </tp>
      <tp>
        <v>3824818124.1399999</v>
        <stp/>
        <stp>EM_S_STM07_IS</stp>
        <stp>4</stp>
        <stp>000554.SZ</stp>
        <stp>9</stp>
        <stp>12/31/2013</stp>
        <stp>1</stp>
        <tr r="K153" s="1"/>
      </tp>
      <tp>
        <v>45737531</v>
        <stp/>
        <stp>EM_S_STM07_IS</stp>
        <stp>4</stp>
        <stp>000555.SZ</stp>
        <stp>9</stp>
        <stp>12/31/2012</stp>
        <stp>1</stp>
        <tr r="J154" s="1"/>
      </tp>
      <tp t="s">
        <v/>
        <stp/>
        <stp>EM_S_STM07_IS</stp>
        <stp>4</stp>
        <stp>000557.SZ</stp>
        <stp>9</stp>
        <stp>12/31/2010</stp>
        <stp>1</stp>
        <tr r="H155" s="1"/>
      </tp>
      <tp>
        <v>629005528.60000002</v>
        <stp/>
        <stp>EM_S_STM07_IS</stp>
        <stp>4</stp>
        <stp>300562.SZ</stp>
        <stp>9</stp>
        <stp>12/31/2015</stp>
        <stp>1</stp>
        <tr r="M1850" s="1"/>
      </tp>
      <tp>
        <v>242999388.09</v>
        <stp/>
        <stp>EM_S_STM07_IS</stp>
        <stp>4</stp>
        <stp>300563.SZ</stp>
        <stp>9</stp>
        <stp>12/31/2014</stp>
        <stp>1</stp>
        <tr r="L1851" s="1"/>
      </tp>
      <tp>
        <v>448407439.92000002</v>
        <stp/>
        <stp>EM_S_STM07_IS</stp>
        <stp>4</stp>
        <stp>300565.SZ</stp>
        <stp>9</stp>
        <stp>12/31/2012</stp>
        <stp>1</stp>
        <tr r="J1852" s="1"/>
      </tp>
      <tp>
        <v>79516193.400000006</v>
        <stp/>
        <stp>EM_S_STM07_IS</stp>
        <stp>4</stp>
        <stp>300566.SZ</stp>
        <stp>9</stp>
        <stp>12/31/2011</stp>
        <stp>1</stp>
        <tr r="I1853" s="1"/>
      </tp>
      <tp>
        <v>16238535.91</v>
        <stp/>
        <stp>EM_S_STM07_IS</stp>
        <stp>4</stp>
        <stp>300567.SZ</stp>
        <stp>9</stp>
        <stp>12/31/2010</stp>
        <stp>1</stp>
        <tr r="H1854" s="1"/>
      </tp>
      <tp>
        <v>12866266302.5</v>
        <stp/>
        <stp>EM_S_STM07_IS</stp>
        <stp>4</stp>
        <stp>000543.SZ</stp>
        <stp>9</stp>
        <stp>12/31/2014</stp>
        <stp>1</stp>
        <tr r="L143" s="1"/>
      </tp>
      <tp>
        <v>490370540.75999999</v>
        <stp/>
        <stp>EM_S_STM07_IS</stp>
        <stp>4</stp>
        <stp>000544.SZ</stp>
        <stp>9</stp>
        <stp>12/31/2013</stp>
        <stp>1</stp>
        <tr r="K144" s="1"/>
      </tp>
      <tp>
        <v>98656398.359999999</v>
        <stp/>
        <stp>EM_S_STM07_IS</stp>
        <stp>4</stp>
        <stp>000545.SZ</stp>
        <stp>9</stp>
        <stp>12/31/2012</stp>
        <stp>1</stp>
        <tr r="J145" s="1"/>
      </tp>
      <tp>
        <v>175649705</v>
        <stp/>
        <stp>EM_S_STM07_IS</stp>
        <stp>4</stp>
        <stp>000546.SZ</stp>
        <stp>9</stp>
        <stp>12/31/2011</stp>
        <stp>1</stp>
        <tr r="I146" s="1"/>
      </tp>
      <tp>
        <v>447049200.27999997</v>
        <stp/>
        <stp>EM_S_STM07_IS</stp>
        <stp>4</stp>
        <stp>000547.SZ</stp>
        <stp>9</stp>
        <stp>12/31/2010</stp>
        <stp>1</stp>
        <tr r="H147" s="1"/>
      </tp>
      <tp>
        <v>281672288.18000001</v>
        <stp/>
        <stp>EM_S_STM07_IS</stp>
        <stp>4</stp>
        <stp>300572.SZ</stp>
        <stp>9</stp>
        <stp>12/31/2015</stp>
        <stp>1</stp>
        <tr r="M1859" s="1"/>
      </tp>
      <tp>
        <v>254652801.13999999</v>
        <stp/>
        <stp>EM_S_STM07_IS</stp>
        <stp>4</stp>
        <stp>300573.SZ</stp>
        <stp>9</stp>
        <stp>12/31/2014</stp>
        <stp>1</stp>
        <tr r="L1860" s="1"/>
      </tp>
      <tp>
        <v>511852800</v>
        <stp/>
        <stp>EM_S_STM07_IS</stp>
        <stp>4</stp>
        <stp>300575.SZ</stp>
        <stp>9</stp>
        <stp>12/31/2012</stp>
        <stp>1</stp>
        <tr r="J1861" s="1"/>
      </tp>
      <tp>
        <v>195233302.66</v>
        <stp/>
        <stp>EM_S_STM07_IS</stp>
        <stp>4</stp>
        <stp>300576.SZ</stp>
        <stp>9</stp>
        <stp>12/31/2011</stp>
        <stp>1</stp>
        <tr r="I1862" s="1"/>
      </tp>
      <tp t="s">
        <v/>
        <stp/>
        <stp>EM_S_STM07_IS</stp>
        <stp>4</stp>
        <stp>300577.SZ</stp>
        <stp>9</stp>
        <stp>12/31/2010</stp>
        <stp>1</stp>
        <tr r="H1863" s="1"/>
      </tp>
      <tp>
        <v>526747855.44</v>
        <stp/>
        <stp>EM_S_STM07_IS</stp>
        <stp>4</stp>
        <stp>300582.SZ</stp>
        <stp>9</stp>
        <stp>12/31/2015</stp>
        <stp>1</stp>
        <tr r="M1867" s="1"/>
      </tp>
      <tp>
        <v>521011426.19</v>
        <stp/>
        <stp>EM_S_STM07_IS</stp>
        <stp>4</stp>
        <stp>300583.SZ</stp>
        <stp>9</stp>
        <stp>12/31/2014</stp>
        <stp>1</stp>
        <tr r="L1868" s="1"/>
      </tp>
      <tp>
        <v>169502080.22999999</v>
        <stp/>
        <stp>EM_S_STM07_IS</stp>
        <stp>4</stp>
        <stp>300584.SZ</stp>
        <stp>9</stp>
        <stp>12/31/2013</stp>
        <stp>1</stp>
        <tr r="K1869" s="1"/>
      </tp>
      <tp>
        <v>173150494.24000001</v>
        <stp/>
        <stp>EM_S_STM07_IS</stp>
        <stp>4</stp>
        <stp>300585.SZ</stp>
        <stp>9</stp>
        <stp>12/31/2012</stp>
        <stp>1</stp>
        <tr r="J1870" s="1"/>
      </tp>
      <tp>
        <v>224280222.78</v>
        <stp/>
        <stp>EM_S_STM07_IS</stp>
        <stp>4</stp>
        <stp>300586.SZ</stp>
        <stp>9</stp>
        <stp>12/31/2011</stp>
        <stp>1</stp>
        <tr r="I1871" s="1"/>
      </tp>
      <tp t="s">
        <v/>
        <stp/>
        <stp>EM_S_STM07_IS</stp>
        <stp>4</stp>
        <stp>300587.SZ</stp>
        <stp>9</stp>
        <stp>12/31/2010</stp>
        <stp>1</stp>
        <tr r="H1872" s="1"/>
      </tp>
      <tp>
        <v>291471923.57999998</v>
        <stp/>
        <stp>EM_S_STM07_IS</stp>
        <stp>4</stp>
        <stp>300593.SZ</stp>
        <stp>9</stp>
        <stp>12/31/2014</stp>
        <stp>1</stp>
        <tr r="L1877" s="1"/>
      </tp>
      <tp t="s">
        <v/>
        <stp/>
        <stp>EM_S_STM07_IS</stp>
        <stp>4</stp>
        <stp>300595.SZ</stp>
        <stp>9</stp>
        <stp>12/31/2012</stp>
        <stp>1</stp>
        <tr r="J1878" s="1"/>
      </tp>
      <tp>
        <v>963181720.14999998</v>
        <stp/>
        <stp>EM_S_STM07_IS</stp>
        <stp>4</stp>
        <stp>000592.SZ</stp>
        <stp>9</stp>
        <stp>12/31/2015</stp>
        <stp>1</stp>
        <tr r="M180" s="1"/>
      </tp>
      <tp>
        <v>442890181.30000001</v>
        <stp/>
        <stp>EM_S_STM07_IS</stp>
        <stp>4</stp>
        <stp>000593.SZ</stp>
        <stp>9</stp>
        <stp>12/31/2014</stp>
        <stp>1</stp>
        <tr r="L181" s="1"/>
      </tp>
      <tp>
        <v>373677478.63</v>
        <stp/>
        <stp>EM_S_STM07_IS</stp>
        <stp>4</stp>
        <stp>000595.SZ</stp>
        <stp>9</stp>
        <stp>12/31/2012</stp>
        <stp>1</stp>
        <tr r="J182" s="1"/>
      </tp>
      <tp>
        <v>3307979236</v>
        <stp/>
        <stp>EM_S_STM07_IS</stp>
        <stp>4</stp>
        <stp>000596.SZ</stp>
        <stp>9</stp>
        <stp>12/31/2011</stp>
        <stp>1</stp>
        <tr r="I183" s="1"/>
      </tp>
      <tp>
        <v>4828333032.29</v>
        <stp/>
        <stp>EM_S_STM07_IS</stp>
        <stp>4</stp>
        <stp>000597.SZ</stp>
        <stp>9</stp>
        <stp>12/31/2010</stp>
        <stp>1</stp>
        <tr r="H184" s="1"/>
      </tp>
      <tp>
        <v>3054729968.8200002</v>
        <stp/>
        <stp>EM_S_STM07_IS</stp>
        <stp>4</stp>
        <stp>000582.SZ</stp>
        <stp>9</stp>
        <stp>12/31/2015</stp>
        <stp>1</stp>
        <tr r="M172" s="1"/>
      </tp>
      <tp>
        <v>2765797531.3200002</v>
        <stp/>
        <stp>EM_S_STM07_IS</stp>
        <stp>4</stp>
        <stp>000584.SZ</stp>
        <stp>9</stp>
        <stp>12/31/2013</stp>
        <stp>1</stp>
        <tr r="K173" s="1"/>
      </tp>
      <tp>
        <v>217220841.81</v>
        <stp/>
        <stp>EM_S_STM07_IS</stp>
        <stp>4</stp>
        <stp>000585.SZ</stp>
        <stp>9</stp>
        <stp>12/31/2012</stp>
        <stp>1</stp>
        <tr r="J174" s="1"/>
      </tp>
      <tp>
        <v>480697864.73000002</v>
        <stp/>
        <stp>EM_S_STM07_IS</stp>
        <stp>4</stp>
        <stp>000586.SZ</stp>
        <stp>9</stp>
        <stp>12/31/2011</stp>
        <stp>1</stp>
        <tr r="I175" s="1"/>
      </tp>
      <tp>
        <v>126536550.54000001</v>
        <stp/>
        <stp>EM_S_STM07_IS</stp>
        <stp>4</stp>
        <stp>000587.SZ</stp>
        <stp>9</stp>
        <stp>12/31/2010</stp>
        <stp>1</stp>
        <tr r="H176" s="1"/>
      </tp>
      <tp>
        <v>5301970142.1899996</v>
        <stp/>
        <stp>EM_S_STM07_IS</stp>
        <stp>4</stp>
        <stp>600572.SH</stp>
        <stp>9</stp>
        <stp>12/31/2015</stp>
        <stp>1</stp>
        <tr r="M2346" s="1"/>
      </tp>
      <tp>
        <v>829008363.38</v>
        <stp/>
        <stp>EM_S_STM07_IS</stp>
        <stp>4</stp>
        <stp>600573.SH</stp>
        <stp>9</stp>
        <stp>12/31/2014</stp>
        <stp>1</stp>
        <tr r="L2347" s="1"/>
      </tp>
      <tp>
        <v>27840160420.400002</v>
        <stp/>
        <stp>EM_S_STM07_IS</stp>
        <stp>4</stp>
        <stp>600575.SH</stp>
        <stp>9</stp>
        <stp>12/31/2012</stp>
        <stp>1</stp>
        <tr r="J2348" s="1"/>
      </tp>
      <tp>
        <v>243219047.87</v>
        <stp/>
        <stp>EM_S_STM07_IS</stp>
        <stp>4</stp>
        <stp>600576.SH</stp>
        <stp>9</stp>
        <stp>12/31/2011</stp>
        <stp>1</stp>
        <tr r="I2349" s="1"/>
      </tp>
      <tp>
        <v>7654699038.6800003</v>
        <stp/>
        <stp>EM_S_STM07_IS</stp>
        <stp>4</stp>
        <stp>600577.SH</stp>
        <stp>9</stp>
        <stp>12/31/2010</stp>
        <stp>1</stp>
        <tr r="H2350" s="1"/>
      </tp>
      <tp>
        <v>1091879654.24</v>
        <stp/>
        <stp>EM_S_STM07_IS</stp>
        <stp>4</stp>
        <stp>600562.SH</stp>
        <stp>9</stp>
        <stp>12/31/2015</stp>
        <stp>1</stp>
        <tr r="M2337" s="1"/>
      </tp>
      <tp>
        <v>1416210363.3800001</v>
        <stp/>
        <stp>EM_S_STM07_IS</stp>
        <stp>4</stp>
        <stp>600563.SH</stp>
        <stp>9</stp>
        <stp>12/31/2014</stp>
        <stp>1</stp>
        <tr r="L2338" s="1"/>
      </tp>
      <tp>
        <v>3081009154.5900002</v>
        <stp/>
        <stp>EM_S_STM07_IS</stp>
        <stp>4</stp>
        <stp>600565.SH</stp>
        <stp>9</stp>
        <stp>12/31/2012</stp>
        <stp>1</stp>
        <tr r="J2339" s="1"/>
      </tp>
      <tp>
        <v>240469821.13999999</v>
        <stp/>
        <stp>EM_S_STM07_IS</stp>
        <stp>4</stp>
        <stp>600566.SH</stp>
        <stp>9</stp>
        <stp>12/31/2011</stp>
        <stp>1</stp>
        <tr r="I2340" s="1"/>
      </tp>
      <tp>
        <v>3746236633.5700002</v>
        <stp/>
        <stp>EM_S_STM07_IS</stp>
        <stp>4</stp>
        <stp>600567.SH</stp>
        <stp>9</stp>
        <stp>12/31/2010</stp>
        <stp>1</stp>
        <tr r="H2341" s="1"/>
      </tp>
      <tp>
        <v>1129652717.24</v>
        <stp/>
        <stp>EM_S_STM07_IS</stp>
        <stp>4</stp>
        <stp>600552.SH</stp>
        <stp>9</stp>
        <stp>12/31/2015</stp>
        <stp>1</stp>
        <tr r="M2329" s="1"/>
      </tp>
      <tp>
        <v>130968230.68000001</v>
        <stp/>
        <stp>EM_S_STM07_IS</stp>
        <stp>4</stp>
        <stp>600555.SH</stp>
        <stp>9</stp>
        <stp>12/31/2012</stp>
        <stp>1</stp>
        <tr r="J2330" s="1"/>
      </tp>
      <tp>
        <v>2106278.27</v>
        <stp/>
        <stp>EM_S_STM07_IS</stp>
        <stp>4</stp>
        <stp>600556.SH</stp>
        <stp>9</stp>
        <stp>12/31/2011</stp>
        <stp>1</stp>
        <tr r="I2331" s="1"/>
      </tp>
      <tp>
        <v>1358307649.9400001</v>
        <stp/>
        <stp>EM_S_STM07_IS</stp>
        <stp>4</stp>
        <stp>600557.SH</stp>
        <stp>9</stp>
        <stp>12/31/2010</stp>
        <stp>1</stp>
        <tr r="H2332" s="1"/>
      </tp>
      <tp>
        <v>325173689.10000002</v>
        <stp/>
        <stp>EM_S_STM07_IS</stp>
        <stp>4</stp>
        <stp>600543.SH</stp>
        <stp>9</stp>
        <stp>12/31/2014</stp>
        <stp>1</stp>
        <tr r="L2321" s="1"/>
      </tp>
      <tp>
        <v>2587493977.7199998</v>
        <stp/>
        <stp>EM_S_STM07_IS</stp>
        <stp>4</stp>
        <stp>600545.SH</stp>
        <stp>9</stp>
        <stp>12/31/2012</stp>
        <stp>1</stp>
        <tr r="J2322" s="1"/>
      </tp>
      <tp>
        <v>69760574946.059998</v>
        <stp/>
        <stp>EM_S_STM07_IS</stp>
        <stp>4</stp>
        <stp>600546.SH</stp>
        <stp>9</stp>
        <stp>12/31/2011</stp>
        <stp>1</stp>
        <tr r="I2323" s="1"/>
      </tp>
      <tp>
        <v>31514701788.919998</v>
        <stp/>
        <stp>EM_S_STM07_IS</stp>
        <stp>4</stp>
        <stp>600547.SH</stp>
        <stp>9</stp>
        <stp>12/31/2010</stp>
        <stp>1</stp>
        <tr r="H2324" s="1"/>
      </tp>
      <tp>
        <v>478325403.29000002</v>
        <stp/>
        <stp>EM_S_STM07_IS</stp>
        <stp>4</stp>
        <stp>600532.SH</stp>
        <stp>9</stp>
        <stp>12/31/2015</stp>
        <stp>1</stp>
        <tr r="M2313" s="1"/>
      </tp>
      <tp>
        <v>2841178892.75</v>
        <stp/>
        <stp>EM_S_STM07_IS</stp>
        <stp>4</stp>
        <stp>600533.SH</stp>
        <stp>9</stp>
        <stp>12/31/2014</stp>
        <stp>1</stp>
        <tr r="L2314" s="1"/>
      </tp>
      <tp>
        <v>9300215116.8099995</v>
        <stp/>
        <stp>EM_S_STM07_IS</stp>
        <stp>4</stp>
        <stp>600535.SH</stp>
        <stp>9</stp>
        <stp>12/31/2012</stp>
        <stp>1</stp>
        <tr r="J2315" s="1"/>
      </tp>
      <tp>
        <v>2349756963.6100001</v>
        <stp/>
        <stp>EM_S_STM07_IS</stp>
        <stp>4</stp>
        <stp>600536.SH</stp>
        <stp>9</stp>
        <stp>12/31/2011</stp>
        <stp>1</stp>
        <tr r="I2316" s="1"/>
      </tp>
      <tp>
        <v>472347891.91000003</v>
        <stp/>
        <stp>EM_S_STM07_IS</stp>
        <stp>4</stp>
        <stp>600537.SH</stp>
        <stp>9</stp>
        <stp>12/31/2010</stp>
        <stp>1</stp>
        <tr r="H2317" s="1"/>
      </tp>
      <tp>
        <v>16522946227.280001</v>
        <stp/>
        <stp>EM_S_STM07_IS</stp>
        <stp>4</stp>
        <stp>600522.SH</stp>
        <stp>9</stp>
        <stp>12/31/2015</stp>
        <stp>1</stp>
        <tr r="M2304" s="1"/>
      </tp>
      <tp>
        <v>3067526578.3600001</v>
        <stp/>
        <stp>EM_S_STM07_IS</stp>
        <stp>4</stp>
        <stp>600523.SH</stp>
        <stp>9</stp>
        <stp>12/31/2014</stp>
        <stp>1</stp>
        <tr r="L2305" s="1"/>
      </tp>
      <tp>
        <v>2413223469.52</v>
        <stp/>
        <stp>EM_S_STM07_IS</stp>
        <stp>4</stp>
        <stp>600525.SH</stp>
        <stp>9</stp>
        <stp>12/31/2012</stp>
        <stp>1</stp>
        <tr r="J2306" s="1"/>
      </tp>
      <tp>
        <v>1666512334.9000001</v>
        <stp/>
        <stp>EM_S_STM07_IS</stp>
        <stp>4</stp>
        <stp>600526.SH</stp>
        <stp>9</stp>
        <stp>12/31/2011</stp>
        <stp>1</stp>
        <tr r="I2307" s="1"/>
      </tp>
      <tp>
        <v>1410528191.28</v>
        <stp/>
        <stp>EM_S_STM07_IS</stp>
        <stp>4</stp>
        <stp>600527.SH</stp>
        <stp>9</stp>
        <stp>12/31/2010</stp>
        <stp>1</stp>
        <tr r="H2308" s="1"/>
      </tp>
      <tp>
        <v>2921064908.5799999</v>
        <stp/>
        <stp>EM_S_STM07_IS</stp>
        <stp>4</stp>
        <stp>600512.SH</stp>
        <stp>9</stp>
        <stp>12/31/2015</stp>
        <stp>1</stp>
        <tr r="M2295" s="1"/>
      </tp>
      <tp>
        <v>668688165.82000005</v>
        <stp/>
        <stp>EM_S_STM07_IS</stp>
        <stp>4</stp>
        <stp>600513.SH</stp>
        <stp>9</stp>
        <stp>12/31/2014</stp>
        <stp>1</stp>
        <tr r="L2296" s="1"/>
      </tp>
      <tp>
        <v>762900697.69000006</v>
        <stp/>
        <stp>EM_S_STM07_IS</stp>
        <stp>4</stp>
        <stp>600515.SH</stp>
        <stp>9</stp>
        <stp>12/31/2012</stp>
        <stp>1</stp>
        <tr r="J2297" s="1"/>
      </tp>
      <tp>
        <v>4526045609.0600004</v>
        <stp/>
        <stp>EM_S_STM07_IS</stp>
        <stp>4</stp>
        <stp>600516.SH</stp>
        <stp>9</stp>
        <stp>12/31/2011</stp>
        <stp>1</stp>
        <tr r="I2298" s="1"/>
      </tp>
      <tp>
        <v>1516409437.1900001</v>
        <stp/>
        <stp>EM_S_STM07_IS</stp>
        <stp>4</stp>
        <stp>600517.SH</stp>
        <stp>9</stp>
        <stp>12/31/2010</stp>
        <stp>1</stp>
        <tr r="H2299" s="1"/>
      </tp>
      <tp>
        <v>9150122275.0499992</v>
        <stp/>
        <stp>EM_S_STM07_IS</stp>
        <stp>4</stp>
        <stp>600502.SH</stp>
        <stp>9</stp>
        <stp>12/31/2015</stp>
        <stp>1</stp>
        <tr r="M2286" s="1"/>
      </tp>
      <tp>
        <v>411962798.08999997</v>
        <stp/>
        <stp>EM_S_STM07_IS</stp>
        <stp>4</stp>
        <stp>600503.SH</stp>
        <stp>9</stp>
        <stp>12/31/2014</stp>
        <stp>1</stp>
        <tr r="L2287" s="1"/>
      </tp>
      <tp>
        <v>620543967.61000001</v>
        <stp/>
        <stp>EM_S_STM07_IS</stp>
        <stp>4</stp>
        <stp>600505.SH</stp>
        <stp>9</stp>
        <stp>12/31/2012</stp>
        <stp>1</stp>
        <tr r="J2288" s="1"/>
      </tp>
      <tp>
        <v>138353270.03</v>
        <stp/>
        <stp>EM_S_STM07_IS</stp>
        <stp>4</stp>
        <stp>600506.SH</stp>
        <stp>9</stp>
        <stp>12/31/2011</stp>
        <stp>1</stp>
        <tr r="I2289" s="1"/>
      </tp>
      <tp>
        <v>12160242488.559999</v>
        <stp/>
        <stp>EM_S_STM07_IS</stp>
        <stp>4</stp>
        <stp>600507.SH</stp>
        <stp>9</stp>
        <stp>12/31/2010</stp>
        <stp>1</stp>
        <tr r="H2290" s="1"/>
      </tp>
      <tp>
        <v>600160910.89999998</v>
        <stp/>
        <stp>EM_S_STM07_IS</stp>
        <stp>4</stp>
        <stp>600592.SH</stp>
        <stp>9</stp>
        <stp>12/31/2015</stp>
        <stp>1</stp>
        <tr r="M2364" s="1"/>
      </tp>
      <tp>
        <v>290123609.67000002</v>
        <stp/>
        <stp>EM_S_STM07_IS</stp>
        <stp>4</stp>
        <stp>600593.SH</stp>
        <stp>9</stp>
        <stp>12/31/2014</stp>
        <stp>1</stp>
        <tr r="L2365" s="1"/>
      </tp>
      <tp>
        <v>2784900020.4299998</v>
        <stp/>
        <stp>EM_S_STM07_IS</stp>
        <stp>4</stp>
        <stp>600594.SH</stp>
        <stp>9</stp>
        <stp>12/31/2013</stp>
        <stp>1</stp>
        <tr r="K2366" s="1"/>
      </tp>
      <tp>
        <v>11042238855.92</v>
        <stp/>
        <stp>EM_S_STM07_IS</stp>
        <stp>4</stp>
        <stp>600595.SH</stp>
        <stp>9</stp>
        <stp>12/31/2012</stp>
        <stp>1</stp>
        <tr r="J2367" s="1"/>
      </tp>
      <tp>
        <v>4852993724.2700005</v>
        <stp/>
        <stp>EM_S_STM07_IS</stp>
        <stp>4</stp>
        <stp>600596.SH</stp>
        <stp>9</stp>
        <stp>12/31/2011</stp>
        <stp>1</stp>
        <tr r="I2368" s="1"/>
      </tp>
      <tp>
        <v>9572111030</v>
        <stp/>
        <stp>EM_S_STM07_IS</stp>
        <stp>4</stp>
        <stp>600597.SH</stp>
        <stp>9</stp>
        <stp>12/31/2010</stp>
        <stp>1</stp>
        <tr r="H2369" s="1"/>
      </tp>
      <tp>
        <v>14347273535.290001</v>
        <stp/>
        <stp>EM_S_STM07_IS</stp>
        <stp>4</stp>
        <stp>600582.SH</stp>
        <stp>9</stp>
        <stp>12/31/2015</stp>
        <stp>1</stp>
        <tr r="M2355" s="1"/>
      </tp>
      <tp>
        <v>22031375176.07</v>
        <stp/>
        <stp>EM_S_STM07_IS</stp>
        <stp>4</stp>
        <stp>600583.SH</stp>
        <stp>9</stp>
        <stp>12/31/2014</stp>
        <stp>1</stp>
        <tr r="L2356" s="1"/>
      </tp>
      <tp>
        <v>5102060114.8500004</v>
        <stp/>
        <stp>EM_S_STM07_IS</stp>
        <stp>4</stp>
        <stp>600584.SH</stp>
        <stp>9</stp>
        <stp>12/31/2013</stp>
        <stp>1</stp>
        <tr r="K2357" s="1"/>
      </tp>
      <tp>
        <v>45766203362</v>
        <stp/>
        <stp>EM_S_STM07_IS</stp>
        <stp>4</stp>
        <stp>600585.SH</stp>
        <stp>9</stp>
        <stp>12/31/2012</stp>
        <stp>1</stp>
        <tr r="J2358" s="1"/>
      </tp>
      <tp>
        <v>3295508722.7800002</v>
        <stp/>
        <stp>EM_S_STM07_IS</stp>
        <stp>4</stp>
        <stp>600586.SH</stp>
        <stp>9</stp>
        <stp>12/31/2011</stp>
        <stp>1</stp>
        <tr r="I2359" s="1"/>
      </tp>
      <tp>
        <v>1342233408.71</v>
        <stp/>
        <stp>EM_S_STM07_IS</stp>
        <stp>4</stp>
        <stp>600587.SH</stp>
        <stp>9</stp>
        <stp>12/31/2010</stp>
        <stp>1</stp>
        <tr r="H2360" s="1"/>
      </tp>
      <tp>
        <v>4623086321.7600002</v>
        <stp/>
        <stp>EM_S_STM07_IS</stp>
        <stp>4</stp>
        <stp>000632.SZ</stp>
        <stp>9</stp>
        <stp>12/31/2015</stp>
        <stp>1</stp>
        <tr r="M213" s="1"/>
      </tp>
      <tp>
        <v>87496948.099999994</v>
        <stp/>
        <stp>EM_S_STM07_IS</stp>
        <stp>4</stp>
        <stp>000633.SZ</stp>
        <stp>9</stp>
        <stp>12/31/2014</stp>
        <stp>1</stp>
        <tr r="L214" s="1"/>
      </tp>
      <tp>
        <v>2720684906.4400001</v>
        <stp/>
        <stp>EM_S_STM07_IS</stp>
        <stp>4</stp>
        <stp>000635.SZ</stp>
        <stp>9</stp>
        <stp>12/31/2012</stp>
        <stp>1</stp>
        <tr r="J215" s="1"/>
      </tp>
      <tp>
        <v>2081893700.76</v>
        <stp/>
        <stp>EM_S_STM07_IS</stp>
        <stp>4</stp>
        <stp>000636.SZ</stp>
        <stp>9</stp>
        <stp>12/31/2011</stp>
        <stp>1</stp>
        <tr r="I216" s="1"/>
      </tp>
      <tp>
        <v>3589465627.6399999</v>
        <stp/>
        <stp>EM_S_STM07_IS</stp>
        <stp>4</stp>
        <stp>000637.SZ</stp>
        <stp>9</stp>
        <stp>12/31/2010</stp>
        <stp>1</stp>
        <tr r="H217" s="1"/>
      </tp>
      <tp>
        <v>47042013.310000002</v>
        <stp/>
        <stp>EM_S_STM07_IS</stp>
        <stp>4</stp>
        <stp>000622.SZ</stp>
        <stp>9</stp>
        <stp>12/31/2015</stp>
        <stp>1</stp>
        <tr r="M204" s="1"/>
      </tp>
      <tp>
        <v>2240099344.1700001</v>
        <stp/>
        <stp>EM_S_STM07_IS</stp>
        <stp>4</stp>
        <stp>000623.SZ</stp>
        <stp>9</stp>
        <stp>12/31/2014</stp>
        <stp>1</stp>
        <tr r="L205" s="1"/>
      </tp>
      <tp>
        <v>29462588753.560001</v>
        <stp/>
        <stp>EM_S_STM07_IS</stp>
        <stp>4</stp>
        <stp>000625.SZ</stp>
        <stp>9</stp>
        <stp>12/31/2012</stp>
        <stp>1</stp>
        <tr r="J206" s="1"/>
      </tp>
      <tp>
        <v>31318077508.869999</v>
        <stp/>
        <stp>EM_S_STM07_IS</stp>
        <stp>4</stp>
        <stp>000626.SZ</stp>
        <stp>9</stp>
        <stp>12/31/2011</stp>
        <stp>1</stp>
        <tr r="I207" s="1"/>
      </tp>
      <tp>
        <v>1261158969.23</v>
        <stp/>
        <stp>EM_S_STM07_IS</stp>
        <stp>4</stp>
        <stp>000627.SZ</stp>
        <stp>9</stp>
        <stp>12/31/2010</stp>
        <stp>1</stp>
        <tr r="H208" s="1"/>
      </tp>
      <tp>
        <v>4658342703.6800003</v>
        <stp/>
        <stp>EM_S_STM07_IS</stp>
        <stp>4</stp>
        <stp>000612.SZ</stp>
        <stp>9</stp>
        <stp>12/31/2015</stp>
        <stp>1</stp>
        <tr r="M197" s="1"/>
      </tp>
      <tp>
        <v>20202134.100000001</v>
        <stp/>
        <stp>EM_S_STM07_IS</stp>
        <stp>4</stp>
        <stp>000613.SZ</stp>
        <stp>9</stp>
        <stp>12/31/2014</stp>
        <stp>1</stp>
        <tr r="L198" s="1"/>
      </tp>
      <tp>
        <v>730148635.61000001</v>
        <stp/>
        <stp>EM_S_STM07_IS</stp>
        <stp>4</stp>
        <stp>000615.SZ</stp>
        <stp>9</stp>
        <stp>12/31/2012</stp>
        <stp>1</stp>
        <tr r="J199" s="1"/>
      </tp>
      <tp>
        <v>2156269889.79</v>
        <stp/>
        <stp>EM_S_STM07_IS</stp>
        <stp>4</stp>
        <stp>000616.SZ</stp>
        <stp>9</stp>
        <stp>12/31/2011</stp>
        <stp>1</stp>
        <tr r="I200" s="1"/>
      </tp>
      <tp>
        <v>1418517997.6800001</v>
        <stp/>
        <stp>EM_S_STM07_IS</stp>
        <stp>4</stp>
        <stp>000617.SZ</stp>
        <stp>9</stp>
        <stp>12/31/2010</stp>
        <stp>1</stp>
        <tr r="H201" s="1"/>
      </tp>
      <tp>
        <v>741216249.88</v>
        <stp/>
        <stp>EM_S_STM07_IS</stp>
        <stp>4</stp>
        <stp>000603.SZ</stp>
        <stp>9</stp>
        <stp>12/31/2014</stp>
        <stp>1</stp>
        <tr r="L189" s="1"/>
      </tp>
      <tp>
        <v>58239753.780000001</v>
        <stp/>
        <stp>EM_S_STM07_IS</stp>
        <stp>4</stp>
        <stp>000605.SZ</stp>
        <stp>9</stp>
        <stp>12/31/2012</stp>
        <stp>1</stp>
        <tr r="J190" s="1"/>
      </tp>
      <tp>
        <v>585570319.82000005</v>
        <stp/>
        <stp>EM_S_STM07_IS</stp>
        <stp>4</stp>
        <stp>000606.SZ</stp>
        <stp>9</stp>
        <stp>12/31/2011</stp>
        <stp>1</stp>
        <tr r="I191" s="1"/>
      </tp>
      <tp>
        <v>1194860445.99</v>
        <stp/>
        <stp>EM_S_STM07_IS</stp>
        <stp>4</stp>
        <stp>000607.SZ</stp>
        <stp>9</stp>
        <stp>12/31/2010</stp>
        <stp>1</stp>
        <tr r="H192" s="1"/>
      </tp>
      <tp>
        <v>2025544666.48</v>
        <stp/>
        <stp>EM_S_STM07_IS</stp>
        <stp>4</stp>
        <stp>000672.SZ</stp>
        <stp>9</stp>
        <stp>12/31/2015</stp>
        <stp>1</stp>
        <tr r="M237" s="1"/>
      </tp>
      <tp>
        <v>22400850.379999999</v>
        <stp/>
        <stp>EM_S_STM07_IS</stp>
        <stp>4</stp>
        <stp>000673.SZ</stp>
        <stp>9</stp>
        <stp>12/31/2014</stp>
        <stp>1</stp>
        <tr r="L238" s="1"/>
      </tp>
      <tp>
        <v>720365986.29999995</v>
        <stp/>
        <stp>EM_S_STM07_IS</stp>
        <stp>4</stp>
        <stp>000676.SZ</stp>
        <stp>9</stp>
        <stp>12/31/2011</stp>
        <stp>1</stp>
        <tr r="I239" s="1"/>
      </tp>
      <tp>
        <v>4720406750.7200003</v>
        <stp/>
        <stp>EM_S_STM07_IS</stp>
        <stp>4</stp>
        <stp>000677.SZ</stp>
        <stp>9</stp>
        <stp>12/31/2010</stp>
        <stp>1</stp>
        <tr r="H240" s="1"/>
      </tp>
      <tp>
        <v>445990325.81999999</v>
        <stp/>
        <stp>EM_S_STM07_IS</stp>
        <stp>4</stp>
        <stp>000662.SZ</stp>
        <stp>9</stp>
        <stp>12/31/2015</stp>
        <stp>1</stp>
        <tr r="M228" s="1"/>
      </tp>
      <tp>
        <v>460006220.23000002</v>
        <stp/>
        <stp>EM_S_STM07_IS</stp>
        <stp>4</stp>
        <stp>000663.SZ</stp>
        <stp>9</stp>
        <stp>12/31/2014</stp>
        <stp>1</stp>
        <tr r="L229" s="1"/>
      </tp>
      <tp>
        <v>1061346140.4400001</v>
        <stp/>
        <stp>EM_S_STM07_IS</stp>
        <stp>4</stp>
        <stp>000665.SZ</stp>
        <stp>9</stp>
        <stp>12/31/2012</stp>
        <stp>1</stp>
        <tr r="J230" s="1"/>
      </tp>
      <tp>
        <v>7272369776.75</v>
        <stp/>
        <stp>EM_S_STM07_IS</stp>
        <stp>4</stp>
        <stp>000666.SZ</stp>
        <stp>9</stp>
        <stp>12/31/2011</stp>
        <stp>1</stp>
        <tr r="I231" s="1"/>
      </tp>
      <tp>
        <v>1955113701.9300001</v>
        <stp/>
        <stp>EM_S_STM07_IS</stp>
        <stp>4</stp>
        <stp>000667.SZ</stp>
        <stp>9</stp>
        <stp>12/31/2010</stp>
        <stp>1</stp>
        <tr r="H232" s="1"/>
      </tp>
      <tp>
        <v>9655564677.9099998</v>
        <stp/>
        <stp>EM_S_STM07_IS</stp>
        <stp>4</stp>
        <stp>000652.SZ</stp>
        <stp>9</stp>
        <stp>12/31/2015</stp>
        <stp>1</stp>
        <tr r="M222" s="1"/>
      </tp>
      <tp>
        <v>1317517522.1800001</v>
        <stp/>
        <stp>EM_S_STM07_IS</stp>
        <stp>4</stp>
        <stp>000655.SZ</stp>
        <stp>9</stp>
        <stp>12/31/2012</stp>
        <stp>1</stp>
        <tr r="J223" s="1"/>
      </tp>
      <tp>
        <v>9865789268.75</v>
        <stp/>
        <stp>EM_S_STM07_IS</stp>
        <stp>4</stp>
        <stp>000656.SZ</stp>
        <stp>9</stp>
        <stp>12/31/2011</stp>
        <stp>1</stp>
        <tr r="I224" s="1"/>
      </tp>
      <tp>
        <v>1157696915.1900001</v>
        <stp/>
        <stp>EM_S_STM07_IS</stp>
        <stp>4</stp>
        <stp>000657.SZ</stp>
        <stp>9</stp>
        <stp>12/31/2010</stp>
        <stp>1</stp>
        <tr r="H225" s="1"/>
      </tp>
      <tp>
        <v>1568992213.2</v>
        <stp/>
        <stp>EM_S_STM07_IS</stp>
        <stp>4</stp>
        <stp>000692.SZ</stp>
        <stp>9</stp>
        <stp>12/31/2015</stp>
        <stp>1</stp>
        <tr r="M253" s="1"/>
      </tp>
      <tp>
        <v>8049169501.71</v>
        <stp/>
        <stp>EM_S_STM07_IS</stp>
        <stp>4</stp>
        <stp>000693.SZ</stp>
        <stp>9</stp>
        <stp>12/31/2014</stp>
        <stp>1</stp>
        <tr r="L254" s="1"/>
      </tp>
      <tp>
        <v>782877692.76999998</v>
        <stp/>
        <stp>EM_S_STM07_IS</stp>
        <stp>4</stp>
        <stp>000695.SZ</stp>
        <stp>9</stp>
        <stp>12/31/2012</stp>
        <stp>1</stp>
        <tr r="J255" s="1"/>
      </tp>
      <tp>
        <v>767224209.13</v>
        <stp/>
        <stp>EM_S_STM07_IS</stp>
        <stp>4</stp>
        <stp>000697.SZ</stp>
        <stp>9</stp>
        <stp>12/31/2010</stp>
        <stp>1</stp>
        <tr r="H256" s="1"/>
      </tp>
      <tp>
        <v>2083257569.24</v>
        <stp/>
        <stp>EM_S_STM07_IS</stp>
        <stp>4</stp>
        <stp>000682.SZ</stp>
        <stp>9</stp>
        <stp>12/31/2015</stp>
        <stp>1</stp>
        <tr r="M245" s="1"/>
      </tp>
      <tp>
        <v>7199725486.46</v>
        <stp/>
        <stp>EM_S_STM07_IS</stp>
        <stp>4</stp>
        <stp>000683.SZ</stp>
        <stp>9</stp>
        <stp>12/31/2014</stp>
        <stp>1</stp>
        <tr r="L246" s="1"/>
      </tp>
      <tp>
        <v>817706374.35000002</v>
        <stp/>
        <stp>EM_S_STM07_IS</stp>
        <stp>4</stp>
        <stp>000685.SZ</stp>
        <stp>9</stp>
        <stp>12/31/2012</stp>
        <stp>1</stp>
        <tr r="J247" s="1"/>
      </tp>
      <tp>
        <v>809643896.25999999</v>
        <stp/>
        <stp>EM_S_STM07_IS</stp>
        <stp>4</stp>
        <stp>000686.SZ</stp>
        <stp>9</stp>
        <stp>12/31/2011</stp>
        <stp>1</stp>
        <tr r="I248" s="1"/>
      </tp>
      <tp>
        <v>848824119.49000001</v>
        <stp/>
        <stp>EM_S_STM07_IS</stp>
        <stp>4</stp>
        <stp>000687.SZ</stp>
        <stp>9</stp>
        <stp>12/31/2010</stp>
        <stp>1</stp>
        <tr r="H249" s="1"/>
      </tp>
      <tp>
        <v>5112354105.0299997</v>
        <stp/>
        <stp>EM_S_STM07_IS</stp>
        <stp>4</stp>
        <stp>600673.SH</stp>
        <stp>9</stp>
        <stp>12/31/2014</stp>
        <stp>1</stp>
        <tr r="L2434" s="1"/>
      </tp>
      <tp>
        <v>1148091863.95</v>
        <stp/>
        <stp>EM_S_STM07_IS</stp>
        <stp>4</stp>
        <stp>600674.SH</stp>
        <stp>9</stp>
        <stp>12/31/2013</stp>
        <stp>1</stp>
        <tr r="K2435" s="1"/>
      </tp>
      <tp>
        <v>3583397504.1199999</v>
        <stp/>
        <stp>EM_S_STM07_IS</stp>
        <stp>4</stp>
        <stp>600675.SH</stp>
        <stp>9</stp>
        <stp>12/31/2012</stp>
        <stp>1</stp>
        <tr r="J2436" s="1"/>
      </tp>
      <tp>
        <v>6547272885.6599998</v>
        <stp/>
        <stp>EM_S_STM07_IS</stp>
        <stp>4</stp>
        <stp>600676.SH</stp>
        <stp>9</stp>
        <stp>12/31/2011</stp>
        <stp>1</stp>
        <tr r="I2437" s="1"/>
      </tp>
      <tp>
        <v>5023053287.0900002</v>
        <stp/>
        <stp>EM_S_STM07_IS</stp>
        <stp>4</stp>
        <stp>600677.SH</stp>
        <stp>9</stp>
        <stp>12/31/2010</stp>
        <stp>1</stp>
        <tr r="H2438" s="1"/>
      </tp>
      <tp>
        <v>4723286942.3000002</v>
        <stp/>
        <stp>EM_S_STM07_IS</stp>
        <stp>4</stp>
        <stp>600662.SH</stp>
        <stp>9</stp>
        <stp>12/31/2015</stp>
        <stp>1</stp>
        <tr r="M2426" s="1"/>
      </tp>
      <tp>
        <v>5116898755.21</v>
        <stp/>
        <stp>EM_S_STM07_IS</stp>
        <stp>4</stp>
        <stp>600663.SH</stp>
        <stp>9</stp>
        <stp>12/31/2014</stp>
        <stp>1</stp>
        <tr r="L2427" s="1"/>
      </tp>
      <tp>
        <v>18091934502.16</v>
        <stp/>
        <stp>EM_S_STM07_IS</stp>
        <stp>4</stp>
        <stp>600664.SH</stp>
        <stp>9</stp>
        <stp>12/31/2013</stp>
        <stp>1</stp>
        <tr r="K2428" s="1"/>
      </tp>
      <tp>
        <v>2267482428.46</v>
        <stp/>
        <stp>EM_S_STM07_IS</stp>
        <stp>4</stp>
        <stp>600665.SH</stp>
        <stp>9</stp>
        <stp>12/31/2012</stp>
        <stp>1</stp>
        <tr r="J2429" s="1"/>
      </tp>
      <tp>
        <v>976935594.37</v>
        <stp/>
        <stp>EM_S_STM07_IS</stp>
        <stp>4</stp>
        <stp>600666.SH</stp>
        <stp>9</stp>
        <stp>12/31/2011</stp>
        <stp>1</stp>
        <tr r="I2430" s="1"/>
      </tp>
      <tp>
        <v>2551738662.8400002</v>
        <stp/>
        <stp>EM_S_STM07_IS</stp>
        <stp>4</stp>
        <stp>600667.SH</stp>
        <stp>9</stp>
        <stp>12/31/2010</stp>
        <stp>1</stp>
        <tr r="H2431" s="1"/>
      </tp>
      <tp>
        <v>1420477027.6400001</v>
        <stp/>
        <stp>EM_S_STM07_IS</stp>
        <stp>4</stp>
        <stp>600652.SH</stp>
        <stp>9</stp>
        <stp>12/31/2015</stp>
        <stp>1</stp>
        <tr r="M2418" s="1"/>
      </tp>
      <tp>
        <v>6299646707.8900003</v>
        <stp/>
        <stp>EM_S_STM07_IS</stp>
        <stp>4</stp>
        <stp>600653.SH</stp>
        <stp>9</stp>
        <stp>12/31/2014</stp>
        <stp>1</stp>
        <tr r="L2419" s="1"/>
      </tp>
      <tp>
        <v>2103789679.1700001</v>
        <stp/>
        <stp>EM_S_STM07_IS</stp>
        <stp>4</stp>
        <stp>600654.SH</stp>
        <stp>9</stp>
        <stp>12/31/2013</stp>
        <stp>1</stp>
        <tr r="K2420" s="1"/>
      </tp>
      <tp>
        <v>20297704083.439999</v>
        <stp/>
        <stp>EM_S_STM07_IS</stp>
        <stp>4</stp>
        <stp>600655.SH</stp>
        <stp>9</stp>
        <stp>12/31/2012</stp>
        <stp>1</stp>
        <tr r="J2421" s="1"/>
      </tp>
      <tp>
        <v>4133496713.5999999</v>
        <stp/>
        <stp>EM_S_STM07_IS</stp>
        <stp>4</stp>
        <stp>600657.SH</stp>
        <stp>9</stp>
        <stp>12/31/2010</stp>
        <stp>1</stp>
        <tr r="H2422" s="1"/>
      </tp>
      <tp>
        <v>28648928419.889999</v>
        <stp/>
        <stp>EM_S_STM07_IS</stp>
        <stp>4</stp>
        <stp>600642.SH</stp>
        <stp>9</stp>
        <stp>12/31/2015</stp>
        <stp>1</stp>
        <tr r="M2409" s="1"/>
      </tp>
      <tp>
        <v>351914102.02999997</v>
        <stp/>
        <stp>EM_S_STM07_IS</stp>
        <stp>4</stp>
        <stp>600643.SH</stp>
        <stp>9</stp>
        <stp>12/31/2014</stp>
        <stp>1</stp>
        <tr r="L2410" s="1"/>
      </tp>
      <tp>
        <v>1462704163.45</v>
        <stp/>
        <stp>EM_S_STM07_IS</stp>
        <stp>4</stp>
        <stp>600644.SH</stp>
        <stp>9</stp>
        <stp>12/31/2013</stp>
        <stp>1</stp>
        <tr r="K2411" s="1"/>
      </tp>
      <tp>
        <v>300342739.94999999</v>
        <stp/>
        <stp>EM_S_STM07_IS</stp>
        <stp>4</stp>
        <stp>600645.SH</stp>
        <stp>9</stp>
        <stp>12/31/2012</stp>
        <stp>1</stp>
        <tr r="J2412" s="1"/>
      </tp>
      <tp>
        <v>326762897.88999999</v>
        <stp/>
        <stp>EM_S_STM07_IS</stp>
        <stp>4</stp>
        <stp>600647.SH</stp>
        <stp>9</stp>
        <stp>12/31/2010</stp>
        <stp>1</stp>
        <tr r="H2413" s="1"/>
      </tp>
      <tp>
        <v>3065947293.0300002</v>
        <stp/>
        <stp>EM_S_STM07_IS</stp>
        <stp>4</stp>
        <stp>600633.SH</stp>
        <stp>9</stp>
        <stp>12/31/2014</stp>
        <stp>1</stp>
        <tr r="L2400" s="1"/>
      </tp>
      <tp>
        <v>3552481661.4899998</v>
        <stp/>
        <stp>EM_S_STM07_IS</stp>
        <stp>4</stp>
        <stp>600634.SH</stp>
        <stp>9</stp>
        <stp>12/31/2013</stp>
        <stp>1</stp>
        <tr r="K2401" s="1"/>
      </tp>
      <tp>
        <v>3666048738.4299998</v>
        <stp/>
        <stp>EM_S_STM07_IS</stp>
        <stp>4</stp>
        <stp>600635.SH</stp>
        <stp>9</stp>
        <stp>12/31/2012</stp>
        <stp>1</stp>
        <tr r="J2402" s="1"/>
      </tp>
      <tp>
        <v>4610447766.6800003</v>
        <stp/>
        <stp>EM_S_STM07_IS</stp>
        <stp>4</stp>
        <stp>600636.SH</stp>
        <stp>9</stp>
        <stp>12/31/2011</stp>
        <stp>1</stp>
        <tr r="I2403" s="1"/>
      </tp>
      <tp>
        <v>2134206089.8800001</v>
        <stp/>
        <stp>EM_S_STM07_IS</stp>
        <stp>4</stp>
        <stp>600637.SH</stp>
        <stp>9</stp>
        <stp>12/31/2010</stp>
        <stp>1</stp>
        <tr r="H2404" s="1"/>
      </tp>
      <tp>
        <v>2095542399.0599999</v>
        <stp/>
        <stp>EM_S_STM07_IS</stp>
        <stp>4</stp>
        <stp>600622.SH</stp>
        <stp>9</stp>
        <stp>12/31/2015</stp>
        <stp>1</stp>
        <tr r="M2393" s="1"/>
      </tp>
      <tp>
        <v>14730564911.57</v>
        <stp/>
        <stp>EM_S_STM07_IS</stp>
        <stp>4</stp>
        <stp>600623.SH</stp>
        <stp>9</stp>
        <stp>12/31/2014</stp>
        <stp>1</stp>
        <tr r="L2394" s="1"/>
      </tp>
      <tp>
        <v>951654621.39999998</v>
        <stp/>
        <stp>EM_S_STM07_IS</stp>
        <stp>4</stp>
        <stp>600624.SH</stp>
        <stp>9</stp>
        <stp>12/31/2013</stp>
        <stp>1</stp>
        <tr r="K2395" s="1"/>
      </tp>
      <tp>
        <v>6645665672.6099997</v>
        <stp/>
        <stp>EM_S_STM07_IS</stp>
        <stp>4</stp>
        <stp>600626.SH</stp>
        <stp>9</stp>
        <stp>12/31/2011</stp>
        <stp>1</stp>
        <tr r="I2396" s="1"/>
      </tp>
      <tp>
        <v>35712372882.389999</v>
        <stp/>
        <stp>EM_S_STM07_IS</stp>
        <stp>4</stp>
        <stp>600612.SH</stp>
        <stp>9</stp>
        <stp>12/31/2015</stp>
        <stp>1</stp>
        <tr r="M2383" s="1"/>
      </tp>
      <tp>
        <v>1293713330.6500001</v>
        <stp/>
        <stp>EM_S_STM07_IS</stp>
        <stp>4</stp>
        <stp>600613.SH</stp>
        <stp>9</stp>
        <stp>12/31/2014</stp>
        <stp>1</stp>
        <tr r="L2384" s="1"/>
      </tp>
      <tp>
        <v>1285430307.76</v>
        <stp/>
        <stp>EM_S_STM07_IS</stp>
        <stp>4</stp>
        <stp>600614.SH</stp>
        <stp>9</stp>
        <stp>12/31/2013</stp>
        <stp>1</stp>
        <tr r="K2385" s="1"/>
      </tp>
      <tp>
        <v>23383766.239999998</v>
        <stp/>
        <stp>EM_S_STM07_IS</stp>
        <stp>4</stp>
        <stp>600615.SH</stp>
        <stp>9</stp>
        <stp>12/31/2012</stp>
        <stp>1</stp>
        <tr r="J2386" s="1"/>
      </tp>
      <tp>
        <v>1042413557.5700001</v>
        <stp/>
        <stp>EM_S_STM07_IS</stp>
        <stp>4</stp>
        <stp>600616.SH</stp>
        <stp>9</stp>
        <stp>12/31/2011</stp>
        <stp>1</stp>
        <tr r="I2387" s="1"/>
      </tp>
      <tp>
        <v>7868357.0499999998</v>
        <stp/>
        <stp>EM_S_STM07_IS</stp>
        <stp>4</stp>
        <stp>600617.SH</stp>
        <stp>9</stp>
        <stp>12/31/2010</stp>
        <stp>1</stp>
        <tr r="H2388" s="1"/>
      </tp>
      <tp>
        <v>2997386015.4200001</v>
        <stp/>
        <stp>EM_S_STM07_IS</stp>
        <stp>4</stp>
        <stp>600602.SH</stp>
        <stp>9</stp>
        <stp>12/31/2015</stp>
        <stp>1</stp>
        <tr r="M2374" s="1"/>
      </tp>
      <tp>
        <v>48804567.369999997</v>
        <stp/>
        <stp>EM_S_STM07_IS</stp>
        <stp>4</stp>
        <stp>600603.SH</stp>
        <stp>9</stp>
        <stp>12/31/2014</stp>
        <stp>1</stp>
        <tr r="L2375" s="1"/>
      </tp>
      <tp>
        <v>426218178.74000001</v>
        <stp/>
        <stp>EM_S_STM07_IS</stp>
        <stp>4</stp>
        <stp>600604.SH</stp>
        <stp>9</stp>
        <stp>12/31/2013</stp>
        <stp>1</stp>
        <tr r="K2376" s="1"/>
      </tp>
      <tp>
        <v>1886658908.5699999</v>
        <stp/>
        <stp>EM_S_STM07_IS</stp>
        <stp>4</stp>
        <stp>600605.SH</stp>
        <stp>9</stp>
        <stp>12/31/2012</stp>
        <stp>1</stp>
        <tr r="J2377" s="1"/>
      </tp>
      <tp>
        <v>918538914.46000004</v>
        <stp/>
        <stp>EM_S_STM07_IS</stp>
        <stp>4</stp>
        <stp>600606.SH</stp>
        <stp>9</stp>
        <stp>12/31/2011</stp>
        <stp>1</stp>
        <tr r="I2378" s="1"/>
      </tp>
      <tp>
        <v>522859507.69</v>
        <stp/>
        <stp>EM_S_STM07_IS</stp>
        <stp>4</stp>
        <stp>600692.SH</stp>
        <stp>9</stp>
        <stp>12/31/2015</stp>
        <stp>1</stp>
        <tr r="M2453" s="1"/>
      </tp>
      <tp>
        <v>1746335463.3299999</v>
        <stp/>
        <stp>EM_S_STM07_IS</stp>
        <stp>4</stp>
        <stp>600693.SH</stp>
        <stp>9</stp>
        <stp>12/31/2014</stp>
        <stp>1</stp>
        <tr r="L2454" s="1"/>
      </tp>
      <tp>
        <v>33746885959.630001</v>
        <stp/>
        <stp>EM_S_STM07_IS</stp>
        <stp>4</stp>
        <stp>600694.SH</stp>
        <stp>9</stp>
        <stp>12/31/2013</stp>
        <stp>1</stp>
        <tr r="K2455" s="1"/>
      </tp>
      <tp>
        <v>333107483.11000001</v>
        <stp/>
        <stp>EM_S_STM07_IS</stp>
        <stp>4</stp>
        <stp>600695.SH</stp>
        <stp>9</stp>
        <stp>12/31/2012</stp>
        <stp>1</stp>
        <tr r="J2456" s="1"/>
      </tp>
      <tp>
        <v>92640868.599999994</v>
        <stp/>
        <stp>EM_S_STM07_IS</stp>
        <stp>4</stp>
        <stp>600696.SH</stp>
        <stp>9</stp>
        <stp>12/31/2011</stp>
        <stp>1</stp>
        <tr r="I2457" s="1"/>
      </tp>
      <tp>
        <v>5227949157.9799995</v>
        <stp/>
        <stp>EM_S_STM07_IS</stp>
        <stp>4</stp>
        <stp>600697.SH</stp>
        <stp>9</stp>
        <stp>12/31/2010</stp>
        <stp>1</stp>
        <tr r="H2458" s="1"/>
      </tp>
      <tp>
        <v>15852945244.27</v>
        <stp/>
        <stp>EM_S_STM07_IS</stp>
        <stp>4</stp>
        <stp>600682.SH</stp>
        <stp>9</stp>
        <stp>12/31/2015</stp>
        <stp>1</stp>
        <tr r="M2443" s="1"/>
      </tp>
      <tp>
        <v>3486173374.3800001</v>
        <stp/>
        <stp>EM_S_STM07_IS</stp>
        <stp>4</stp>
        <stp>600683.SH</stp>
        <stp>9</stp>
        <stp>12/31/2014</stp>
        <stp>1</stp>
        <tr r="L2444" s="1"/>
      </tp>
      <tp>
        <v>2337059069.3200002</v>
        <stp/>
        <stp>EM_S_STM07_IS</stp>
        <stp>4</stp>
        <stp>600684.SH</stp>
        <stp>9</stp>
        <stp>12/31/2013</stp>
        <stp>1</stp>
        <tr r="K2445" s="1"/>
      </tp>
      <tp>
        <v>6424083364.0100002</v>
        <stp/>
        <stp>EM_S_STM07_IS</stp>
        <stp>4</stp>
        <stp>600685.SH</stp>
        <stp>9</stp>
        <stp>12/31/2012</stp>
        <stp>1</stp>
        <tr r="J2446" s="1"/>
      </tp>
      <tp>
        <v>18924916397.330002</v>
        <stp/>
        <stp>EM_S_STM07_IS</stp>
        <stp>4</stp>
        <stp>600686.SH</stp>
        <stp>9</stp>
        <stp>12/31/2011</stp>
        <stp>1</stp>
        <tr r="I2447" s="1"/>
      </tp>
      <tp>
        <v>126533389.78</v>
        <stp/>
        <stp>EM_S_STM07_IS</stp>
        <stp>4</stp>
        <stp>600687.SH</stp>
        <stp>9</stp>
        <stp>12/31/2010</stp>
        <stp>1</stp>
        <tr r="H2448" s="1"/>
      </tp>
      <tp>
        <v>14813258428.98</v>
        <stp/>
        <stp>EM_S_STM07_IS</stp>
        <stp>4</stp>
        <stp>000732.SZ</stp>
        <stp>9</stp>
        <stp>12/31/2015</stp>
        <stp>1</stp>
        <tr r="M285" s="1"/>
      </tp>
      <tp>
        <v>4170015160.3499999</v>
        <stp/>
        <stp>EM_S_STM07_IS</stp>
        <stp>4</stp>
        <stp>000733.SZ</stp>
        <stp>9</stp>
        <stp>12/31/2014</stp>
        <stp>1</stp>
        <tr r="L286" s="1"/>
      </tp>
      <tp>
        <v>851295800.75999999</v>
        <stp/>
        <stp>EM_S_STM07_IS</stp>
        <stp>4</stp>
        <stp>000735.SZ</stp>
        <stp>9</stp>
        <stp>12/31/2012</stp>
        <stp>1</stp>
        <tr r="J287" s="1"/>
      </tp>
      <tp>
        <v>505150354.33999997</v>
        <stp/>
        <stp>EM_S_STM07_IS</stp>
        <stp>4</stp>
        <stp>000736.SZ</stp>
        <stp>9</stp>
        <stp>12/31/2011</stp>
        <stp>1</stp>
        <tr r="I288" s="1"/>
      </tp>
      <tp>
        <v>2769174364.5100002</v>
        <stp/>
        <stp>EM_S_STM07_IS</stp>
        <stp>4</stp>
        <stp>000737.SZ</stp>
        <stp>9</stp>
        <stp>12/31/2010</stp>
        <stp>1</stp>
        <tr r="H289" s="1"/>
      </tp>
      <tp>
        <v>276095856.63</v>
        <stp/>
        <stp>EM_S_STM07_IS</stp>
        <stp>4</stp>
        <stp>000722.SZ</stp>
        <stp>9</stp>
        <stp>12/31/2015</stp>
        <stp>1</stp>
        <tr r="M277" s="1"/>
      </tp>
      <tp>
        <v>998107008.19000006</v>
        <stp/>
        <stp>EM_S_STM07_IS</stp>
        <stp>4</stp>
        <stp>000723.SZ</stp>
        <stp>9</stp>
        <stp>12/31/2014</stp>
        <stp>1</stp>
        <tr r="L278" s="1"/>
      </tp>
      <tp>
        <v>25771583386</v>
        <stp/>
        <stp>EM_S_STM07_IS</stp>
        <stp>4</stp>
        <stp>000725.SZ</stp>
        <stp>9</stp>
        <stp>12/31/2012</stp>
        <stp>1</stp>
        <tr r="J279" s="1"/>
      </tp>
      <tp>
        <v>6078659406.75</v>
        <stp/>
        <stp>EM_S_STM07_IS</stp>
        <stp>4</stp>
        <stp>000726.SZ</stp>
        <stp>9</stp>
        <stp>12/31/2011</stp>
        <stp>1</stp>
        <tr r="I280" s="1"/>
      </tp>
      <tp>
        <v>662376700</v>
        <stp/>
        <stp>EM_S_STM07_IS</stp>
        <stp>4</stp>
        <stp>000727.SZ</stp>
        <stp>9</stp>
        <stp>12/31/2010</stp>
        <stp>1</stp>
        <tr r="H281" s="1"/>
      </tp>
      <tp>
        <v>2931473533.0599999</v>
        <stp/>
        <stp>EM_S_STM07_IS</stp>
        <stp>4</stp>
        <stp>000712.SZ</stp>
        <stp>9</stp>
        <stp>12/31/2015</stp>
        <stp>1</stp>
        <tr r="M268" s="1"/>
      </tp>
      <tp>
        <v>1378800048.1800001</v>
        <stp/>
        <stp>EM_S_STM07_IS</stp>
        <stp>4</stp>
        <stp>000713.SZ</stp>
        <stp>9</stp>
        <stp>12/31/2014</stp>
        <stp>1</stp>
        <tr r="L269" s="1"/>
      </tp>
      <tp>
        <v>3364761044.1599998</v>
        <stp/>
        <stp>EM_S_STM07_IS</stp>
        <stp>4</stp>
        <stp>000715.SZ</stp>
        <stp>9</stp>
        <stp>12/31/2012</stp>
        <stp>1</stp>
        <tr r="J270" s="1"/>
      </tp>
      <tp>
        <v>581522127.48000002</v>
        <stp/>
        <stp>EM_S_STM07_IS</stp>
        <stp>4</stp>
        <stp>000716.SZ</stp>
        <stp>9</stp>
        <stp>12/31/2011</stp>
        <stp>1</stp>
        <tr r="I271" s="1"/>
      </tp>
      <tp>
        <v>18835956073.209999</v>
        <stp/>
        <stp>EM_S_STM07_IS</stp>
        <stp>4</stp>
        <stp>000717.SZ</stp>
        <stp>9</stp>
        <stp>12/31/2010</stp>
        <stp>1</stp>
        <tr r="H272" s="1"/>
      </tp>
      <tp>
        <v>1316880091.8800001</v>
        <stp/>
        <stp>EM_S_STM07_IS</stp>
        <stp>4</stp>
        <stp>000702.SZ</stp>
        <stp>9</stp>
        <stp>12/31/2015</stp>
        <stp>1</stp>
        <tr r="M260" s="1"/>
      </tp>
      <tp>
        <v>28062542927.07</v>
        <stp/>
        <stp>EM_S_STM07_IS</stp>
        <stp>4</stp>
        <stp>000703.SZ</stp>
        <stp>9</stp>
        <stp>12/31/2014</stp>
        <stp>1</stp>
        <tr r="L261" s="1"/>
      </tp>
      <tp>
        <v>1812211115.1199999</v>
        <stp/>
        <stp>EM_S_STM07_IS</stp>
        <stp>4</stp>
        <stp>000705.SZ</stp>
        <stp>9</stp>
        <stp>12/31/2012</stp>
        <stp>1</stp>
        <tr r="J262" s="1"/>
      </tp>
      <tp>
        <v>3767889454.6199999</v>
        <stp/>
        <stp>EM_S_STM07_IS</stp>
        <stp>4</stp>
        <stp>000707.SZ</stp>
        <stp>9</stp>
        <stp>12/31/2010</stp>
        <stp>1</stp>
        <tr r="H263" s="1"/>
      </tp>
      <tp>
        <v>5945670604.5699997</v>
        <stp/>
        <stp>EM_S_STM07_IS</stp>
        <stp>4</stp>
        <stp>000776.SZ</stp>
        <stp>9</stp>
        <stp>12/31/2011</stp>
        <stp>1</stp>
        <tr r="I308" s="1"/>
      </tp>
      <tp>
        <v>594153882.24000001</v>
        <stp/>
        <stp>EM_S_STM07_IS</stp>
        <stp>4</stp>
        <stp>000777.SZ</stp>
        <stp>9</stp>
        <stp>12/31/2010</stp>
        <stp>1</stp>
        <tr r="H309" s="1"/>
      </tp>
      <tp>
        <v>910892705.24000001</v>
        <stp/>
        <stp>EM_S_STM07_IS</stp>
        <stp>4</stp>
        <stp>000762.SZ</stp>
        <stp>9</stp>
        <stp>12/31/2015</stp>
        <stp>1</stp>
        <tr r="M304" s="1"/>
      </tp>
      <tp>
        <v>181471111.78999999</v>
        <stp/>
        <stp>EM_S_STM07_IS</stp>
        <stp>4</stp>
        <stp>000766.SZ</stp>
        <stp>9</stp>
        <stp>12/31/2011</stp>
        <stp>1</stp>
        <tr r="I305" s="1"/>
      </tp>
      <tp>
        <v>4248278479.5</v>
        <stp/>
        <stp>EM_S_STM07_IS</stp>
        <stp>4</stp>
        <stp>000767.SZ</stp>
        <stp>9</stp>
        <stp>12/31/2010</stp>
        <stp>1</stp>
        <tr r="H306" s="1"/>
      </tp>
      <tp>
        <v>390826978.61000001</v>
        <stp/>
        <stp>EM_S_STM07_IS</stp>
        <stp>4</stp>
        <stp>000752.SZ</stp>
        <stp>9</stp>
        <stp>12/31/2015</stp>
        <stp>1</stp>
        <tr r="M295" s="1"/>
      </tp>
      <tp>
        <v>3388368719.3200002</v>
        <stp/>
        <stp>EM_S_STM07_IS</stp>
        <stp>4</stp>
        <stp>000753.SZ</stp>
        <stp>9</stp>
        <stp>12/31/2014</stp>
        <stp>1</stp>
        <tr r="L296" s="1"/>
      </tp>
      <tp>
        <v>7160611325.0600004</v>
        <stp/>
        <stp>EM_S_STM07_IS</stp>
        <stp>4</stp>
        <stp>000755.SZ</stp>
        <stp>9</stp>
        <stp>12/31/2012</stp>
        <stp>1</stp>
        <tr r="J297" s="1"/>
      </tp>
      <tp>
        <v>2937528055.3299999</v>
        <stp/>
        <stp>EM_S_STM07_IS</stp>
        <stp>4</stp>
        <stp>000756.SZ</stp>
        <stp>9</stp>
        <stp>12/31/2011</stp>
        <stp>1</stp>
        <tr r="I298" s="1"/>
      </tp>
      <tp>
        <v>673238304.22000003</v>
        <stp/>
        <stp>EM_S_STM07_IS</stp>
        <stp>4</stp>
        <stp>000757.SZ</stp>
        <stp>9</stp>
        <stp>12/31/2010</stp>
        <stp>1</stp>
        <tr r="H299" s="1"/>
      </tp>
      <tp>
        <v>10882222496.33</v>
        <stp/>
        <stp>EM_S_STM07_IS</stp>
        <stp>4</stp>
        <stp>000792.SZ</stp>
        <stp>9</stp>
        <stp>12/31/2015</stp>
        <stp>1</stp>
        <tr r="M321" s="1"/>
      </tp>
      <tp>
        <v>3952851471.75</v>
        <stp/>
        <stp>EM_S_STM07_IS</stp>
        <stp>4</stp>
        <stp>000793.SZ</stp>
        <stp>9</stp>
        <stp>12/31/2014</stp>
        <stp>1</stp>
        <tr r="L322" s="1"/>
      </tp>
      <tp>
        <v>1409607120.74</v>
        <stp/>
        <stp>EM_S_STM07_IS</stp>
        <stp>4</stp>
        <stp>000795.SZ</stp>
        <stp>9</stp>
        <stp>12/31/2012</stp>
        <stp>1</stp>
        <tr r="J323" s="1"/>
      </tp>
      <tp>
        <v>516526512.69</v>
        <stp/>
        <stp>EM_S_STM07_IS</stp>
        <stp>4</stp>
        <stp>000796.SZ</stp>
        <stp>9</stp>
        <stp>12/31/2011</stp>
        <stp>1</stp>
        <tr r="I324" s="1"/>
      </tp>
      <tp>
        <v>1882866689.51</v>
        <stp/>
        <stp>EM_S_STM07_IS</stp>
        <stp>4</stp>
        <stp>000797.SZ</stp>
        <stp>9</stp>
        <stp>12/31/2010</stp>
        <stp>1</stp>
        <tr r="H325" s="1"/>
      </tp>
      <tp>
        <v>2847103148.6999998</v>
        <stp/>
        <stp>EM_S_STM07_IS</stp>
        <stp>4</stp>
        <stp>000782.SZ</stp>
        <stp>9</stp>
        <stp>12/31/2015</stp>
        <stp>1</stp>
        <tr r="M313" s="1"/>
      </tp>
      <tp>
        <v>4548208653.8400002</v>
        <stp/>
        <stp>EM_S_STM07_IS</stp>
        <stp>4</stp>
        <stp>000783.SZ</stp>
        <stp>9</stp>
        <stp>12/31/2014</stp>
        <stp>1</stp>
        <tr r="L314" s="1"/>
      </tp>
      <tp>
        <v>4199667865.25</v>
        <stp/>
        <stp>EM_S_STM07_IS</stp>
        <stp>4</stp>
        <stp>000785.SZ</stp>
        <stp>9</stp>
        <stp>12/31/2012</stp>
        <stp>1</stp>
        <tr r="J315" s="1"/>
      </tp>
      <tp>
        <v>5969124108.8599997</v>
        <stp/>
        <stp>EM_S_STM07_IS</stp>
        <stp>4</stp>
        <stp>000786.SZ</stp>
        <stp>9</stp>
        <stp>12/31/2011</stp>
        <stp>1</stp>
        <tr r="I316" s="1"/>
      </tp>
      <tp>
        <v>1049190175.2</v>
        <stp/>
        <stp>EM_S_STM07_IS</stp>
        <stp>4</stp>
        <stp>600773.SH</stp>
        <stp>9</stp>
        <stp>12/31/2014</stp>
        <stp>1</stp>
        <tr r="L2529" s="1"/>
      </tp>
      <tp>
        <v>1002931624.49</v>
        <stp/>
        <stp>EM_S_STM07_IS</stp>
        <stp>4</stp>
        <stp>600774.SH</stp>
        <stp>9</stp>
        <stp>12/31/2013</stp>
        <stp>1</stp>
        <tr r="K2530" s="1"/>
      </tp>
      <tp>
        <v>2430042276.9499998</v>
        <stp/>
        <stp>EM_S_STM07_IS</stp>
        <stp>4</stp>
        <stp>600775.SH</stp>
        <stp>9</stp>
        <stp>12/31/2012</stp>
        <stp>1</stp>
        <tr r="J2531" s="1"/>
      </tp>
      <tp>
        <v>3116524256.1599998</v>
        <stp/>
        <stp>EM_S_STM07_IS</stp>
        <stp>4</stp>
        <stp>600776.SH</stp>
        <stp>9</stp>
        <stp>12/31/2011</stp>
        <stp>1</stp>
        <tr r="I2532" s="1"/>
      </tp>
      <tp>
        <v>563970462.84000003</v>
        <stp/>
        <stp>EM_S_STM07_IS</stp>
        <stp>4</stp>
        <stp>600777.SH</stp>
        <stp>9</stp>
        <stp>12/31/2010</stp>
        <stp>1</stp>
        <tr r="H2533" s="1"/>
      </tp>
      <tp>
        <v>583790311.11000001</v>
        <stp/>
        <stp>EM_S_STM07_IS</stp>
        <stp>4</stp>
        <stp>600763.SH</stp>
        <stp>9</stp>
        <stp>12/31/2014</stp>
        <stp>1</stp>
        <tr r="L2520" s="1"/>
      </tp>
      <tp>
        <v>808015375.64999998</v>
        <stp/>
        <stp>EM_S_STM07_IS</stp>
        <stp>4</stp>
        <stp>600764.SH</stp>
        <stp>9</stp>
        <stp>12/31/2013</stp>
        <stp>1</stp>
        <tr r="K2521" s="1"/>
      </tp>
      <tp>
        <v>5372023774</v>
        <stp/>
        <stp>EM_S_STM07_IS</stp>
        <stp>4</stp>
        <stp>600765.SH</stp>
        <stp>9</stp>
        <stp>12/31/2012</stp>
        <stp>1</stp>
        <tr r="J2522" s="1"/>
      </tp>
      <tp>
        <v>53799900.460000001</v>
        <stp/>
        <stp>EM_S_STM07_IS</stp>
        <stp>4</stp>
        <stp>600766.SH</stp>
        <stp>9</stp>
        <stp>12/31/2011</stp>
        <stp>1</stp>
        <tr r="I2523" s="1"/>
      </tp>
      <tp>
        <v>60810194.909999996</v>
        <stp/>
        <stp>EM_S_STM07_IS</stp>
        <stp>4</stp>
        <stp>600767.SH</stp>
        <stp>9</stp>
        <stp>12/31/2010</stp>
        <stp>1</stp>
        <tr r="H2524" s="1"/>
      </tp>
      <tp>
        <v>12124127.43</v>
        <stp/>
        <stp>EM_S_STM07_IS</stp>
        <stp>4</stp>
        <stp>600753.SH</stp>
        <stp>9</stp>
        <stp>12/31/2014</stp>
        <stp>1</stp>
        <tr r="L2511" s="1"/>
      </tp>
      <tp>
        <v>2684410918.1900001</v>
        <stp/>
        <stp>EM_S_STM07_IS</stp>
        <stp>4</stp>
        <stp>600754.SH</stp>
        <stp>9</stp>
        <stp>12/31/2013</stp>
        <stp>1</stp>
        <tr r="K2512" s="1"/>
      </tp>
      <tp>
        <v>41835135285.629997</v>
        <stp/>
        <stp>EM_S_STM07_IS</stp>
        <stp>4</stp>
        <stp>600755.SH</stp>
        <stp>9</stp>
        <stp>12/31/2012</stp>
        <stp>1</stp>
        <tr r="J2513" s="1"/>
      </tp>
      <tp>
        <v>554089981.50999999</v>
        <stp/>
        <stp>EM_S_STM07_IS</stp>
        <stp>4</stp>
        <stp>600756.SH</stp>
        <stp>9</stp>
        <stp>12/31/2011</stp>
        <stp>1</stp>
        <tr r="I2514" s="1"/>
      </tp>
      <tp>
        <v>630362179.38999999</v>
        <stp/>
        <stp>EM_S_STM07_IS</stp>
        <stp>4</stp>
        <stp>600757.SH</stp>
        <stp>9</stp>
        <stp>12/31/2010</stp>
        <stp>1</stp>
        <tr r="H2515" s="1"/>
      </tp>
      <tp>
        <v>9863621610.9799995</v>
        <stp/>
        <stp>EM_S_STM07_IS</stp>
        <stp>4</stp>
        <stp>600742.SH</stp>
        <stp>9</stp>
        <stp>12/31/2015</stp>
        <stp>1</stp>
        <tr r="M2501" s="1"/>
      </tp>
      <tp>
        <v>6759836400.3500004</v>
        <stp/>
        <stp>EM_S_STM07_IS</stp>
        <stp>4</stp>
        <stp>600743.SH</stp>
        <stp>9</stp>
        <stp>12/31/2014</stp>
        <stp>1</stp>
        <tr r="L2502" s="1"/>
      </tp>
      <tp>
        <v>7455520257.1199999</v>
        <stp/>
        <stp>EM_S_STM07_IS</stp>
        <stp>4</stp>
        <stp>600744.SH</stp>
        <stp>9</stp>
        <stp>12/31/2013</stp>
        <stp>1</stp>
        <tr r="K2503" s="1"/>
      </tp>
      <tp>
        <v>1353074410.6800001</v>
        <stp/>
        <stp>EM_S_STM07_IS</stp>
        <stp>4</stp>
        <stp>600745.SH</stp>
        <stp>9</stp>
        <stp>12/31/2012</stp>
        <stp>1</stp>
        <tr r="J2504" s="1"/>
      </tp>
      <tp>
        <v>891514512.15999997</v>
        <stp/>
        <stp>EM_S_STM07_IS</stp>
        <stp>4</stp>
        <stp>600746.SH</stp>
        <stp>9</stp>
        <stp>12/31/2011</stp>
        <stp>1</stp>
        <tr r="I2505" s="1"/>
      </tp>
      <tp>
        <v>645595586.10000002</v>
        <stp/>
        <stp>EM_S_STM07_IS</stp>
        <stp>4</stp>
        <stp>600747.SH</stp>
        <stp>9</stp>
        <stp>12/31/2010</stp>
        <stp>1</stp>
        <tr r="H2506" s="1"/>
      </tp>
      <tp>
        <v>110275794.54000001</v>
        <stp/>
        <stp>EM_S_STM07_IS</stp>
        <stp>4</stp>
        <stp>600732.SH</stp>
        <stp>9</stp>
        <stp>12/31/2015</stp>
        <stp>1</stp>
        <tr r="M2491" s="1"/>
      </tp>
      <tp>
        <v>29813478.350000001</v>
        <stp/>
        <stp>EM_S_STM07_IS</stp>
        <stp>4</stp>
        <stp>600733.SH</stp>
        <stp>9</stp>
        <stp>12/31/2014</stp>
        <stp>1</stp>
        <tr r="L2492" s="1"/>
      </tp>
      <tp>
        <v>110825757.63</v>
        <stp/>
        <stp>EM_S_STM07_IS</stp>
        <stp>4</stp>
        <stp>600734.SH</stp>
        <stp>9</stp>
        <stp>12/31/2013</stp>
        <stp>1</stp>
        <tr r="K2493" s="1"/>
      </tp>
      <tp>
        <v>1651505054.54</v>
        <stp/>
        <stp>EM_S_STM07_IS</stp>
        <stp>4</stp>
        <stp>600735.SH</stp>
        <stp>9</stp>
        <stp>12/31/2012</stp>
        <stp>1</stp>
        <tr r="J2494" s="1"/>
      </tp>
      <tp>
        <v>2971754839.0599999</v>
        <stp/>
        <stp>EM_S_STM07_IS</stp>
        <stp>4</stp>
        <stp>600736.SH</stp>
        <stp>9</stp>
        <stp>12/31/2011</stp>
        <stp>1</stp>
        <tr r="I2495" s="1"/>
      </tp>
      <tp>
        <v>2936583715.48</v>
        <stp/>
        <stp>EM_S_STM07_IS</stp>
        <stp>4</stp>
        <stp>600737.SH</stp>
        <stp>9</stp>
        <stp>12/31/2010</stp>
        <stp>1</stp>
        <tr r="H2496" s="1"/>
      </tp>
      <tp>
        <v>600026066.11000001</v>
        <stp/>
        <stp>EM_S_STM07_IS</stp>
        <stp>4</stp>
        <stp>600722.SH</stp>
        <stp>9</stp>
        <stp>12/31/2015</stp>
        <stp>1</stp>
        <tr r="M2481" s="1"/>
      </tp>
      <tp>
        <v>11814665877.75</v>
        <stp/>
        <stp>EM_S_STM07_IS</stp>
        <stp>4</stp>
        <stp>600723.SH</stp>
        <stp>9</stp>
        <stp>12/31/2014</stp>
        <stp>1</stp>
        <tr r="L2482" s="1"/>
      </tp>
      <tp>
        <v>5085001756.6599998</v>
        <stp/>
        <stp>EM_S_STM07_IS</stp>
        <stp>4</stp>
        <stp>600724.SH</stp>
        <stp>9</stp>
        <stp>12/31/2013</stp>
        <stp>1</stp>
        <tr r="K2483" s="1"/>
      </tp>
      <tp>
        <v>7139184512.8100004</v>
        <stp/>
        <stp>EM_S_STM07_IS</stp>
        <stp>4</stp>
        <stp>600725.SH</stp>
        <stp>9</stp>
        <stp>12/31/2012</stp>
        <stp>1</stp>
        <tr r="J2484" s="1"/>
      </tp>
      <tp>
        <v>9738543811.1399994</v>
        <stp/>
        <stp>EM_S_STM07_IS</stp>
        <stp>4</stp>
        <stp>600726.SH</stp>
        <stp>9</stp>
        <stp>12/31/2011</stp>
        <stp>1</stp>
        <tr r="I2485" s="1"/>
      </tp>
      <tp>
        <v>452622706.76999998</v>
        <stp/>
        <stp>EM_S_STM07_IS</stp>
        <stp>4</stp>
        <stp>600727.SH</stp>
        <stp>9</stp>
        <stp>12/31/2010</stp>
        <stp>1</stp>
        <tr r="H2486" s="1"/>
      </tp>
      <tp>
        <v>2366555589.3800001</v>
        <stp/>
        <stp>EM_S_STM07_IS</stp>
        <stp>4</stp>
        <stp>600712.SH</stp>
        <stp>9</stp>
        <stp>12/31/2015</stp>
        <stp>1</stp>
        <tr r="M2471" s="1"/>
      </tp>
      <tp>
        <v>22075780808.139999</v>
        <stp/>
        <stp>EM_S_STM07_IS</stp>
        <stp>4</stp>
        <stp>600713.SH</stp>
        <stp>9</stp>
        <stp>12/31/2014</stp>
        <stp>1</stp>
        <tr r="L2472" s="1"/>
      </tp>
      <tp>
        <v>569942256.88</v>
        <stp/>
        <stp>EM_S_STM07_IS</stp>
        <stp>4</stp>
        <stp>600714.SH</stp>
        <stp>9</stp>
        <stp>12/31/2013</stp>
        <stp>1</stp>
        <tr r="K2473" s="1"/>
      </tp>
      <tp>
        <v>120424326.98</v>
        <stp/>
        <stp>EM_S_STM07_IS</stp>
        <stp>4</stp>
        <stp>600715.SH</stp>
        <stp>9</stp>
        <stp>12/31/2012</stp>
        <stp>1</stp>
        <tr r="J2474" s="1"/>
      </tp>
      <tp>
        <v>1711193281.01</v>
        <stp/>
        <stp>EM_S_STM07_IS</stp>
        <stp>4</stp>
        <stp>600716.SH</stp>
        <stp>9</stp>
        <stp>12/31/2011</stp>
        <stp>1</stp>
        <tr r="I2475" s="1"/>
      </tp>
      <tp>
        <v>11483438027.73</v>
        <stp/>
        <stp>EM_S_STM07_IS</stp>
        <stp>4</stp>
        <stp>600717.SH</stp>
        <stp>9</stp>
        <stp>12/31/2010</stp>
        <stp>1</stp>
        <tr r="H2476" s="1"/>
      </tp>
      <tp>
        <v>1156135059.4300001</v>
        <stp/>
        <stp>EM_S_STM07_IS</stp>
        <stp>4</stp>
        <stp>600702.SH</stp>
        <stp>9</stp>
        <stp>12/31/2015</stp>
        <stp>1</stp>
        <tr r="M2462" s="1"/>
      </tp>
      <tp>
        <v>4579665071.8299999</v>
        <stp/>
        <stp>EM_S_STM07_IS</stp>
        <stp>4</stp>
        <stp>600703.SH</stp>
        <stp>9</stp>
        <stp>12/31/2014</stp>
        <stp>1</stp>
        <tr r="L2463" s="1"/>
      </tp>
      <tp>
        <v>40234648405.260002</v>
        <stp/>
        <stp>EM_S_STM07_IS</stp>
        <stp>4</stp>
        <stp>600704.SH</stp>
        <stp>9</stp>
        <stp>12/31/2013</stp>
        <stp>1</stp>
        <tr r="K2464" s="1"/>
      </tp>
      <tp>
        <v>1538673643.8499999</v>
        <stp/>
        <stp>EM_S_STM07_IS</stp>
        <stp>4</stp>
        <stp>600705.SH</stp>
        <stp>9</stp>
        <stp>12/31/2012</stp>
        <stp>1</stp>
        <tr r="J2465" s="1"/>
      </tp>
      <tp>
        <v>8469.06</v>
        <stp/>
        <stp>EM_S_STM07_IS</stp>
        <stp>4</stp>
        <stp>600706.SH</stp>
        <stp>9</stp>
        <stp>12/31/2011</stp>
        <stp>1</stp>
        <tr r="I2466" s="1"/>
      </tp>
      <tp>
        <v>1151616317.03</v>
        <stp/>
        <stp>EM_S_STM07_IS</stp>
        <stp>4</stp>
        <stp>600707.SH</stp>
        <stp>9</stp>
        <stp>12/31/2010</stp>
        <stp>1</stp>
        <tr r="H2467" s="1"/>
      </tp>
      <tp>
        <v>3453814256.6500001</v>
        <stp/>
        <stp>EM_S_STM07_IS</stp>
        <stp>4</stp>
        <stp>600792.SH</stp>
        <stp>9</stp>
        <stp>12/31/2015</stp>
        <stp>1</stp>
        <tr r="M2546" s="1"/>
      </tp>
      <tp>
        <v>10625808.970000001</v>
        <stp/>
        <stp>EM_S_STM07_IS</stp>
        <stp>4</stp>
        <stp>600793.SH</stp>
        <stp>9</stp>
        <stp>12/31/2014</stp>
        <stp>1</stp>
        <tr r="L2547" s="1"/>
      </tp>
      <tp>
        <v>392702098.27999997</v>
        <stp/>
        <stp>EM_S_STM07_IS</stp>
        <stp>4</stp>
        <stp>600794.SH</stp>
        <stp>9</stp>
        <stp>12/31/2013</stp>
        <stp>1</stp>
        <tr r="K2548" s="1"/>
      </tp>
      <tp>
        <v>55683577397.550003</v>
        <stp/>
        <stp>EM_S_STM07_IS</stp>
        <stp>4</stp>
        <stp>600795.SH</stp>
        <stp>9</stp>
        <stp>12/31/2012</stp>
        <stp>1</stp>
        <tr r="J2549" s="1"/>
      </tp>
      <tp>
        <v>558968655.36000001</v>
        <stp/>
        <stp>EM_S_STM07_IS</stp>
        <stp>4</stp>
        <stp>600796.SH</stp>
        <stp>9</stp>
        <stp>12/31/2011</stp>
        <stp>1</stp>
        <tr r="I2550" s="1"/>
      </tp>
      <tp>
        <v>5548058712.3900003</v>
        <stp/>
        <stp>EM_S_STM07_IS</stp>
        <stp>4</stp>
        <stp>600797.SH</stp>
        <stp>9</stp>
        <stp>12/31/2010</stp>
        <stp>1</stp>
        <tr r="H2551" s="1"/>
      </tp>
      <tp>
        <v>25371013581.369999</v>
        <stp/>
        <stp>EM_S_STM07_IS</stp>
        <stp>4</stp>
        <stp>600782.SH</stp>
        <stp>9</stp>
        <stp>12/31/2015</stp>
        <stp>1</stp>
        <tr r="M2538" s="1"/>
      </tp>
      <tp>
        <v>234834678.65000001</v>
        <stp/>
        <stp>EM_S_STM07_IS</stp>
        <stp>4</stp>
        <stp>600783.SH</stp>
        <stp>9</stp>
        <stp>12/31/2014</stp>
        <stp>1</stp>
        <tr r="L2539" s="1"/>
      </tp>
      <tp>
        <v>5823931291.1599998</v>
        <stp/>
        <stp>EM_S_STM07_IS</stp>
        <stp>4</stp>
        <stp>600784.SH</stp>
        <stp>9</stp>
        <stp>12/31/2013</stp>
        <stp>1</stp>
        <tr r="K2540" s="1"/>
      </tp>
      <tp>
        <v>5999829915.1800003</v>
        <stp/>
        <stp>EM_S_STM07_IS</stp>
        <stp>4</stp>
        <stp>600785.SH</stp>
        <stp>9</stp>
        <stp>12/31/2012</stp>
        <stp>1</stp>
        <tr r="J2541" s="1"/>
      </tp>
      <tp>
        <v>18347230109.869999</v>
        <stp/>
        <stp>EM_S_STM07_IS</stp>
        <stp>4</stp>
        <stp>600787.SH</stp>
        <stp>9</stp>
        <stp>12/31/2010</stp>
        <stp>1</stp>
        <tr r="H2542" s="1"/>
      </tp>
      <tp>
        <v>1970057505.8299999</v>
        <stp/>
        <stp>EM_S_STM07_IS</stp>
        <stp>4</stp>
        <stp>000032.SZ</stp>
        <stp>9</stp>
        <stp>12/31/2015</stp>
        <stp>1</stp>
        <tr r="M33" s="1"/>
      </tp>
      <tp>
        <v>64379717.460000001</v>
        <stp/>
        <stp>EM_S_STM07_IS</stp>
        <stp>4</stp>
        <stp>000033.SZ</stp>
        <stp>9</stp>
        <stp>12/31/2014</stp>
        <stp>1</stp>
        <tr r="L34" s="1"/>
      </tp>
      <tp>
        <v>533058587.93000001</v>
        <stp/>
        <stp>EM_S_STM07_IS</stp>
        <stp>4</stp>
        <stp>000034.SZ</stp>
        <stp>9</stp>
        <stp>12/31/2013</stp>
        <stp>1</stp>
        <tr r="K35" s="1"/>
      </tp>
      <tp>
        <v>95894669.090000004</v>
        <stp/>
        <stp>EM_S_STM07_IS</stp>
        <stp>4</stp>
        <stp>000035.SZ</stp>
        <stp>9</stp>
        <stp>12/31/2012</stp>
        <stp>1</stp>
        <tr r="J36" s="1"/>
      </tp>
      <tp>
        <v>506728642.77999997</v>
        <stp/>
        <stp>EM_S_STM07_IS</stp>
        <stp>4</stp>
        <stp>000036.SZ</stp>
        <stp>9</stp>
        <stp>12/31/2011</stp>
        <stp>1</stp>
        <tr r="I37" s="1"/>
      </tp>
      <tp>
        <v>1601730465.3</v>
        <stp/>
        <stp>EM_S_STM07_IS</stp>
        <stp>4</stp>
        <stp>000037.SZ</stp>
        <stp>9</stp>
        <stp>12/31/2010</stp>
        <stp>1</stp>
        <tr r="H38" s="1"/>
      </tp>
      <tp>
        <v>2773487308.8499999</v>
        <stp/>
        <stp>EM_S_STM07_IS</stp>
        <stp>4</stp>
        <stp>300002.SZ</stp>
        <stp>9</stp>
        <stp>12/31/2015</stp>
        <stp>1</stp>
        <tr r="M1299" s="1"/>
      </tp>
      <tp>
        <v>1668636955.6700001</v>
        <stp/>
        <stp>EM_S_STM07_IS</stp>
        <stp>4</stp>
        <stp>300003.SZ</stp>
        <stp>9</stp>
        <stp>12/31/2014</stp>
        <stp>1</stp>
        <tr r="L1300" s="1"/>
      </tp>
      <tp>
        <v>407474263.83999997</v>
        <stp/>
        <stp>EM_S_STM07_IS</stp>
        <stp>4</stp>
        <stp>300004.SZ</stp>
        <stp>9</stp>
        <stp>12/31/2013</stp>
        <stp>1</stp>
        <tr r="K1301" s="1"/>
      </tp>
      <tp>
        <v>1105531033.0699999</v>
        <stp/>
        <stp>EM_S_STM07_IS</stp>
        <stp>4</stp>
        <stp>300005.SZ</stp>
        <stp>9</stp>
        <stp>12/31/2012</stp>
        <stp>1</stp>
        <tr r="J1302" s="1"/>
      </tp>
      <tp>
        <v>534094504.60000002</v>
        <stp/>
        <stp>EM_S_STM07_IS</stp>
        <stp>4</stp>
        <stp>300006.SZ</stp>
        <stp>9</stp>
        <stp>12/31/2011</stp>
        <stp>1</stp>
        <tr r="I1303" s="1"/>
      </tp>
      <tp>
        <v>173949445.74000001</v>
        <stp/>
        <stp>EM_S_STM07_IS</stp>
        <stp>4</stp>
        <stp>300007.SZ</stp>
        <stp>9</stp>
        <stp>12/31/2010</stp>
        <stp>1</stp>
        <tr r="H1304" s="1"/>
      </tp>
      <tp>
        <v>1872608596.1600001</v>
        <stp/>
        <stp>EM_S_STM07_IS</stp>
        <stp>4</stp>
        <stp>000022.SZ</stp>
        <stp>9</stp>
        <stp>12/31/2015</stp>
        <stp>1</stp>
        <tr r="M24" s="1"/>
      </tp>
      <tp>
        <v>1092355141.9300001</v>
        <stp/>
        <stp>EM_S_STM07_IS</stp>
        <stp>4</stp>
        <stp>000023.SZ</stp>
        <stp>9</stp>
        <stp>12/31/2014</stp>
        <stp>1</stp>
        <tr r="L25" s="1"/>
      </tp>
      <tp>
        <v>419642661.31</v>
        <stp/>
        <stp>EM_S_STM07_IS</stp>
        <stp>4</stp>
        <stp>000025.SZ</stp>
        <stp>9</stp>
        <stp>12/31/2012</stp>
        <stp>1</stp>
        <tr r="J26" s="1"/>
      </tp>
      <tp>
        <v>2561054602.4000001</v>
        <stp/>
        <stp>EM_S_STM07_IS</stp>
        <stp>4</stp>
        <stp>000026.SZ</stp>
        <stp>9</stp>
        <stp>12/31/2011</stp>
        <stp>1</stp>
        <tr r="I27" s="1"/>
      </tp>
      <tp>
        <v>12464711089.65</v>
        <stp/>
        <stp>EM_S_STM07_IS</stp>
        <stp>4</stp>
        <stp>000027.SZ</stp>
        <stp>9</stp>
        <stp>12/31/2010</stp>
        <stp>1</stp>
        <tr r="H28" s="1"/>
      </tp>
      <tp>
        <v>1287835396.95</v>
        <stp/>
        <stp>EM_S_STM07_IS</stp>
        <stp>4</stp>
        <stp>300012.SZ</stp>
        <stp>9</stp>
        <stp>12/31/2015</stp>
        <stp>1</stp>
        <tr r="M1309" s="1"/>
      </tp>
      <tp>
        <v>404288366</v>
        <stp/>
        <stp>EM_S_STM07_IS</stp>
        <stp>4</stp>
        <stp>300013.SZ</stp>
        <stp>9</stp>
        <stp>12/31/2014</stp>
        <stp>1</stp>
        <tr r="L1310" s="1"/>
      </tp>
      <tp>
        <v>1039066507.3200001</v>
        <stp/>
        <stp>EM_S_STM07_IS</stp>
        <stp>4</stp>
        <stp>300014.SZ</stp>
        <stp>9</stp>
        <stp>12/31/2013</stp>
        <stp>1</stp>
        <tr r="K1311" s="1"/>
      </tp>
      <tp>
        <v>1640130450.79</v>
        <stp/>
        <stp>EM_S_STM07_IS</stp>
        <stp>4</stp>
        <stp>300015.SZ</stp>
        <stp>9</stp>
        <stp>12/31/2012</stp>
        <stp>1</stp>
        <tr r="J1312" s="1"/>
      </tp>
      <tp>
        <v>196701996.28</v>
        <stp/>
        <stp>EM_S_STM07_IS</stp>
        <stp>4</stp>
        <stp>300016.SZ</stp>
        <stp>9</stp>
        <stp>12/31/2011</stp>
        <stp>1</stp>
        <tr r="I1313" s="1"/>
      </tp>
      <tp>
        <v>362282002.27999997</v>
        <stp/>
        <stp>EM_S_STM07_IS</stp>
        <stp>4</stp>
        <stp>300017.SZ</stp>
        <stp>9</stp>
        <stp>12/31/2010</stp>
        <stp>1</stp>
        <tr r="H1314" s="1"/>
      </tp>
      <tp>
        <v>7430889111</v>
        <stp/>
        <stp>EM_S_STM07_IS</stp>
        <stp>4</stp>
        <stp>000012.SZ</stp>
        <stp>9</stp>
        <stp>12/31/2015</stp>
        <stp>1</stp>
        <tr r="M16" s="1"/>
      </tp>
      <tp>
        <v>563950315.71000004</v>
        <stp/>
        <stp>EM_S_STM07_IS</stp>
        <stp>4</stp>
        <stp>000014.SZ</stp>
        <stp>9</stp>
        <stp>12/31/2013</stp>
        <stp>1</stp>
        <tr r="K17" s="1"/>
      </tp>
      <tp>
        <v>16217619883.23</v>
        <stp/>
        <stp>EM_S_STM07_IS</stp>
        <stp>4</stp>
        <stp>000016.SZ</stp>
        <stp>9</stp>
        <stp>12/31/2011</stp>
        <stp>1</stp>
        <tr r="I18" s="1"/>
      </tp>
      <tp>
        <v>299027279.43000001</v>
        <stp/>
        <stp>EM_S_STM07_IS</stp>
        <stp>4</stp>
        <stp>000017.SZ</stp>
        <stp>9</stp>
        <stp>12/31/2010</stp>
        <stp>1</stp>
        <tr r="H19" s="1"/>
      </tp>
      <tp>
        <v>3285005429.8800001</v>
        <stp/>
        <stp>EM_S_STM07_IS</stp>
        <stp>4</stp>
        <stp>300022.SZ</stp>
        <stp>9</stp>
        <stp>12/31/2015</stp>
        <stp>1</stp>
        <tr r="M1319" s="1"/>
      </tp>
      <tp>
        <v>90750271.430000007</v>
        <stp/>
        <stp>EM_S_STM07_IS</stp>
        <stp>4</stp>
        <stp>300023.SZ</stp>
        <stp>9</stp>
        <stp>12/31/2014</stp>
        <stp>1</stp>
        <tr r="L1320" s="1"/>
      </tp>
      <tp>
        <v>1319075626.04</v>
        <stp/>
        <stp>EM_S_STM07_IS</stp>
        <stp>4</stp>
        <stp>300024.SZ</stp>
        <stp>9</stp>
        <stp>12/31/2013</stp>
        <stp>1</stp>
        <tr r="K1321" s="1"/>
      </tp>
      <tp>
        <v>626906120.52999997</v>
        <stp/>
        <stp>EM_S_STM07_IS</stp>
        <stp>4</stp>
        <stp>300025.SZ</stp>
        <stp>9</stp>
        <stp>12/31/2012</stp>
        <stp>1</stp>
        <tr r="J1322" s="1"/>
      </tp>
      <tp>
        <v>561778787.64999998</v>
        <stp/>
        <stp>EM_S_STM07_IS</stp>
        <stp>4</stp>
        <stp>300026.SZ</stp>
        <stp>9</stp>
        <stp>12/31/2011</stp>
        <stp>1</stp>
        <tr r="I1323" s="1"/>
      </tp>
      <tp>
        <v>1071714030.96</v>
        <stp/>
        <stp>EM_S_STM07_IS</stp>
        <stp>4</stp>
        <stp>300027.SZ</stp>
        <stp>9</stp>
        <stp>12/31/2010</stp>
        <stp>1</stp>
        <tr r="H1324" s="1"/>
      </tp>
      <tp>
        <v>195549130020.89999</v>
        <stp/>
        <stp>EM_S_STM07_IS</stp>
        <stp>4</stp>
        <stp>000002.SZ</stp>
        <stp>9</stp>
        <stp>12/31/2015</stp>
        <stp>1</stp>
        <tr r="M7" s="1"/>
      </tp>
      <tp>
        <v>72784567.159999996</v>
        <stp/>
        <stp>EM_S_STM07_IS</stp>
        <stp>4</stp>
        <stp>000004.SZ</stp>
        <stp>9</stp>
        <stp>12/31/2013</stp>
        <stp>1</stp>
        <tr r="K8" s="1"/>
      </tp>
      <tp>
        <v>99421227.75</v>
        <stp/>
        <stp>EM_S_STM07_IS</stp>
        <stp>4</stp>
        <stp>000005.SZ</stp>
        <stp>9</stp>
        <stp>12/31/2012</stp>
        <stp>1</stp>
        <tr r="J9" s="1"/>
      </tp>
      <tp>
        <v>2589275275.0300002</v>
        <stp/>
        <stp>EM_S_STM07_IS</stp>
        <stp>4</stp>
        <stp>000006.SZ</stp>
        <stp>9</stp>
        <stp>12/31/2011</stp>
        <stp>1</stp>
        <tr r="I10" s="1"/>
      </tp>
      <tp>
        <v>143292091.47</v>
        <stp/>
        <stp>EM_S_STM07_IS</stp>
        <stp>4</stp>
        <stp>000007.SZ</stp>
        <stp>9</stp>
        <stp>12/31/2010</stp>
        <stp>1</stp>
        <tr r="H11" s="1"/>
      </tp>
      <tp>
        <v>3033641868.6199999</v>
        <stp/>
        <stp>EM_S_STM07_IS</stp>
        <stp>4</stp>
        <stp>300032.SZ</stp>
        <stp>9</stp>
        <stp>12/31/2015</stp>
        <stp>1</stp>
        <tr r="M1329" s="1"/>
      </tp>
      <tp>
        <v>265597077.66999999</v>
        <stp/>
        <stp>EM_S_STM07_IS</stp>
        <stp>4</stp>
        <stp>300033.SZ</stp>
        <stp>9</stp>
        <stp>12/31/2014</stp>
        <stp>1</stp>
        <tr r="L1330" s="1"/>
      </tp>
      <tp>
        <v>519770246.43000001</v>
        <stp/>
        <stp>EM_S_STM07_IS</stp>
        <stp>4</stp>
        <stp>300034.SZ</stp>
        <stp>9</stp>
        <stp>12/31/2013</stp>
        <stp>1</stp>
        <tr r="K1331" s="1"/>
      </tp>
      <tp>
        <v>221872089.56</v>
        <stp/>
        <stp>EM_S_STM07_IS</stp>
        <stp>4</stp>
        <stp>300035.SZ</stp>
        <stp>9</stp>
        <stp>12/31/2012</stp>
        <stp>1</stp>
        <tr r="J1332" s="1"/>
      </tp>
      <tp>
        <v>293109270.07999998</v>
        <stp/>
        <stp>EM_S_STM07_IS</stp>
        <stp>4</stp>
        <stp>300036.SZ</stp>
        <stp>9</stp>
        <stp>12/31/2011</stp>
        <stp>1</stp>
        <tr r="I1333" s="1"/>
      </tp>
      <tp>
        <v>477351403.45999998</v>
        <stp/>
        <stp>EM_S_STM07_IS</stp>
        <stp>4</stp>
        <stp>300037.SZ</stp>
        <stp>9</stp>
        <stp>12/31/2010</stp>
        <stp>1</stp>
        <tr r="H1334" s="1"/>
      </tp>
      <tp>
        <v>404139890.11000001</v>
        <stp/>
        <stp>EM_S_STM07_IS</stp>
        <stp>4</stp>
        <stp>300042.SZ</stp>
        <stp>9</stp>
        <stp>12/31/2015</stp>
        <stp>1</stp>
        <tr r="M1339" s="1"/>
      </tp>
      <tp>
        <v>2517684366.1599998</v>
        <stp/>
        <stp>EM_S_STM07_IS</stp>
        <stp>4</stp>
        <stp>300043.SZ</stp>
        <stp>9</stp>
        <stp>12/31/2014</stp>
        <stp>1</stp>
        <tr r="L1340" s="1"/>
      </tp>
      <tp>
        <v>428292638.48000002</v>
        <stp/>
        <stp>EM_S_STM07_IS</stp>
        <stp>4</stp>
        <stp>300044.SZ</stp>
        <stp>9</stp>
        <stp>12/31/2013</stp>
        <stp>1</stp>
        <tr r="K1341" s="1"/>
      </tp>
      <tp>
        <v>279833855.73000002</v>
        <stp/>
        <stp>EM_S_STM07_IS</stp>
        <stp>4</stp>
        <stp>300045.SZ</stp>
        <stp>9</stp>
        <stp>12/31/2012</stp>
        <stp>1</stp>
        <tr r="J1342" s="1"/>
      </tp>
      <tp>
        <v>322939014.02999997</v>
        <stp/>
        <stp>EM_S_STM07_IS</stp>
        <stp>4</stp>
        <stp>300046.SZ</stp>
        <stp>9</stp>
        <stp>12/31/2011</stp>
        <stp>1</stp>
        <tr r="I1343" s="1"/>
      </tp>
      <tp>
        <v>247255460.72</v>
        <stp/>
        <stp>EM_S_STM07_IS</stp>
        <stp>4</stp>
        <stp>300047.SZ</stp>
        <stp>9</stp>
        <stp>12/31/2010</stp>
        <stp>1</stp>
        <tr r="H1344" s="1"/>
      </tp>
      <tp>
        <v>2033650651.04</v>
        <stp/>
        <stp>EM_S_STM07_IS</stp>
        <stp>4</stp>
        <stp>000062.SZ</stp>
        <stp>9</stp>
        <stp>12/31/2015</stp>
        <stp>1</stp>
        <tr r="M55" s="1"/>
      </tp>
      <tp>
        <v>81471275000</v>
        <stp/>
        <stp>EM_S_STM07_IS</stp>
        <stp>4</stp>
        <stp>000063.SZ</stp>
        <stp>9</stp>
        <stp>12/31/2014</stp>
        <stp>1</stp>
        <tr r="L56" s="1"/>
      </tp>
      <tp>
        <v>1660357038.02</v>
        <stp/>
        <stp>EM_S_STM07_IS</stp>
        <stp>4</stp>
        <stp>000065.SZ</stp>
        <stp>9</stp>
        <stp>12/31/2012</stp>
        <stp>1</stp>
        <tr r="J57" s="1"/>
      </tp>
      <tp>
        <v>76467965366</v>
        <stp/>
        <stp>EM_S_STM07_IS</stp>
        <stp>4</stp>
        <stp>000066.SZ</stp>
        <stp>9</stp>
        <stp>12/31/2011</stp>
        <stp>1</stp>
        <tr r="I58" s="1"/>
      </tp>
      <tp>
        <v>343090937.31</v>
        <stp/>
        <stp>EM_S_STM07_IS</stp>
        <stp>4</stp>
        <stp>300052.SZ</stp>
        <stp>9</stp>
        <stp>12/31/2015</stp>
        <stp>1</stp>
        <tr r="M1349" s="1"/>
      </tp>
      <tp>
        <v>176501956.5</v>
        <stp/>
        <stp>EM_S_STM07_IS</stp>
        <stp>4</stp>
        <stp>300053.SZ</stp>
        <stp>9</stp>
        <stp>12/31/2014</stp>
        <stp>1</stp>
        <tr r="L1350" s="1"/>
      </tp>
      <tp>
        <v>490537682.67000002</v>
        <stp/>
        <stp>EM_S_STM07_IS</stp>
        <stp>4</stp>
        <stp>300054.SZ</stp>
        <stp>9</stp>
        <stp>12/31/2013</stp>
        <stp>1</stp>
        <tr r="K1351" s="1"/>
      </tp>
      <tp>
        <v>580921634.50999999</v>
        <stp/>
        <stp>EM_S_STM07_IS</stp>
        <stp>4</stp>
        <stp>300055.SZ</stp>
        <stp>9</stp>
        <stp>12/31/2012</stp>
        <stp>1</stp>
        <tr r="J1352" s="1"/>
      </tp>
      <tp>
        <v>285846227.89999998</v>
        <stp/>
        <stp>EM_S_STM07_IS</stp>
        <stp>4</stp>
        <stp>300056.SZ</stp>
        <stp>9</stp>
        <stp>12/31/2011</stp>
        <stp>1</stp>
        <tr r="I1353" s="1"/>
      </tp>
      <tp>
        <v>627883720.97000003</v>
        <stp/>
        <stp>EM_S_STM07_IS</stp>
        <stp>4</stp>
        <stp>300057.SZ</stp>
        <stp>9</stp>
        <stp>12/31/2010</stp>
        <stp>1</stp>
        <tr r="H1354" s="1"/>
      </tp>
      <tp>
        <v>1397901424.5899999</v>
        <stp/>
        <stp>EM_S_STM07_IS</stp>
        <stp>4</stp>
        <stp>000055.SZ</stp>
        <stp>9</stp>
        <stp>12/31/2012</stp>
        <stp>1</stp>
        <tr r="J49" s="1"/>
      </tp>
      <tp>
        <v>19463770.789999999</v>
        <stp/>
        <stp>EM_S_STM07_IS</stp>
        <stp>4</stp>
        <stp>000056.SZ</stp>
        <stp>9</stp>
        <stp>12/31/2011</stp>
        <stp>1</stp>
        <tr r="I50" s="1"/>
      </tp>
      <tp>
        <v>730841089.88999999</v>
        <stp/>
        <stp>EM_S_STM07_IS</stp>
        <stp>4</stp>
        <stp>300062.SZ</stp>
        <stp>9</stp>
        <stp>12/31/2015</stp>
        <stp>1</stp>
        <tr r="M1358" s="1"/>
      </tp>
      <tp>
        <v>905289712.84000003</v>
        <stp/>
        <stp>EM_S_STM07_IS</stp>
        <stp>4</stp>
        <stp>300063.SZ</stp>
        <stp>9</stp>
        <stp>12/31/2014</stp>
        <stp>1</stp>
        <tr r="L1359" s="1"/>
      </tp>
      <tp>
        <v>524417771.5</v>
        <stp/>
        <stp>EM_S_STM07_IS</stp>
        <stp>4</stp>
        <stp>300064.SZ</stp>
        <stp>9</stp>
        <stp>12/31/2013</stp>
        <stp>1</stp>
        <tr r="K1360" s="1"/>
      </tp>
      <tp>
        <v>257791264.33000001</v>
        <stp/>
        <stp>EM_S_STM07_IS</stp>
        <stp>4</stp>
        <stp>300065.SZ</stp>
        <stp>9</stp>
        <stp>12/31/2012</stp>
        <stp>1</stp>
        <tr r="J1361" s="1"/>
      </tp>
      <tp>
        <v>463695064.13</v>
        <stp/>
        <stp>EM_S_STM07_IS</stp>
        <stp>4</stp>
        <stp>300066.SZ</stp>
        <stp>9</stp>
        <stp>12/31/2011</stp>
        <stp>1</stp>
        <tr r="I1362" s="1"/>
      </tp>
      <tp>
        <v>187685492.13999999</v>
        <stp/>
        <stp>EM_S_STM07_IS</stp>
        <stp>4</stp>
        <stp>300067.SZ</stp>
        <stp>9</stp>
        <stp>12/31/2010</stp>
        <stp>1</stp>
        <tr r="H1363" s="1"/>
      </tp>
      <tp>
        <v>5047823963.4300003</v>
        <stp/>
        <stp>EM_S_STM07_IS</stp>
        <stp>4</stp>
        <stp>000042.SZ</stp>
        <stp>9</stp>
        <stp>12/31/2015</stp>
        <stp>1</stp>
        <tr r="M42" s="1"/>
      </tp>
      <tp>
        <v>6226241818.1099997</v>
        <stp/>
        <stp>EM_S_STM07_IS</stp>
        <stp>4</stp>
        <stp>000043.SZ</stp>
        <stp>9</stp>
        <stp>12/31/2014</stp>
        <stp>1</stp>
        <tr r="L43" s="1"/>
      </tp>
      <tp>
        <v>845114483.38</v>
        <stp/>
        <stp>EM_S_STM07_IS</stp>
        <stp>4</stp>
        <stp>000045.SZ</stp>
        <stp>9</stp>
        <stp>12/31/2012</stp>
        <stp>1</stp>
        <tr r="J44" s="1"/>
      </tp>
      <tp>
        <v>2002691826.46</v>
        <stp/>
        <stp>EM_S_STM07_IS</stp>
        <stp>4</stp>
        <stp>000046.SZ</stp>
        <stp>9</stp>
        <stp>12/31/2011</stp>
        <stp>1</stp>
        <tr r="I45" s="1"/>
      </tp>
      <tp>
        <v>5698115187.6999998</v>
        <stp/>
        <stp>EM_S_STM07_IS</stp>
        <stp>4</stp>
        <stp>300072.SZ</stp>
        <stp>9</stp>
        <stp>12/31/2015</stp>
        <stp>1</stp>
        <tr r="M1368" s="1"/>
      </tp>
      <tp>
        <v>624997969.66999996</v>
        <stp/>
        <stp>EM_S_STM07_IS</stp>
        <stp>4</stp>
        <stp>300073.SZ</stp>
        <stp>9</stp>
        <stp>12/31/2014</stp>
        <stp>1</stp>
        <tr r="L1369" s="1"/>
      </tp>
      <tp>
        <v>255228595.87</v>
        <stp/>
        <stp>EM_S_STM07_IS</stp>
        <stp>4</stp>
        <stp>300074.SZ</stp>
        <stp>9</stp>
        <stp>12/31/2013</stp>
        <stp>1</stp>
        <tr r="K1370" s="1"/>
      </tp>
      <tp>
        <v>221977115.50999999</v>
        <stp/>
        <stp>EM_S_STM07_IS</stp>
        <stp>4</stp>
        <stp>300075.SZ</stp>
        <stp>9</stp>
        <stp>12/31/2012</stp>
        <stp>1</stp>
        <tr r="J1371" s="1"/>
      </tp>
      <tp>
        <v>290703318.32999998</v>
        <stp/>
        <stp>EM_S_STM07_IS</stp>
        <stp>4</stp>
        <stp>300076.SZ</stp>
        <stp>9</stp>
        <stp>12/31/2011</stp>
        <stp>1</stp>
        <tr r="I1372" s="1"/>
      </tp>
      <tp>
        <v>702373380.16999996</v>
        <stp/>
        <stp>EM_S_STM07_IS</stp>
        <stp>4</stp>
        <stp>300077.SZ</stp>
        <stp>9</stp>
        <stp>12/31/2010</stp>
        <stp>1</stp>
        <tr r="H1373" s="1"/>
      </tp>
      <tp>
        <v>2965318841.3600001</v>
        <stp/>
        <stp>EM_S_STM07_IS</stp>
        <stp>4</stp>
        <stp>300082.SZ</stp>
        <stp>9</stp>
        <stp>12/31/2015</stp>
        <stp>1</stp>
        <tr r="M1378" s="1"/>
      </tp>
      <tp>
        <v>3980510949.48</v>
        <stp/>
        <stp>EM_S_STM07_IS</stp>
        <stp>4</stp>
        <stp>300083.SZ</stp>
        <stp>9</stp>
        <stp>12/31/2014</stp>
        <stp>1</stp>
        <tr r="L1379" s="1"/>
      </tp>
      <tp>
        <v>233541092.28</v>
        <stp/>
        <stp>EM_S_STM07_IS</stp>
        <stp>4</stp>
        <stp>300084.SZ</stp>
        <stp>9</stp>
        <stp>12/31/2013</stp>
        <stp>1</stp>
        <tr r="K1380" s="1"/>
      </tp>
      <tp>
        <v>100527997.61</v>
        <stp/>
        <stp>EM_S_STM07_IS</stp>
        <stp>4</stp>
        <stp>300085.SZ</stp>
        <stp>9</stp>
        <stp>12/31/2012</stp>
        <stp>1</stp>
        <tr r="J1381" s="1"/>
      </tp>
      <tp>
        <v>306741673.27999997</v>
        <stp/>
        <stp>EM_S_STM07_IS</stp>
        <stp>4</stp>
        <stp>300086.SZ</stp>
        <stp>9</stp>
        <stp>12/31/2011</stp>
        <stp>1</stp>
        <tr r="I1382" s="1"/>
      </tp>
      <tp>
        <v>180305245.84</v>
        <stp/>
        <stp>EM_S_STM07_IS</stp>
        <stp>4</stp>
        <stp>300087.SZ</stp>
        <stp>9</stp>
        <stp>12/31/2010</stp>
        <stp>1</stp>
        <tr r="H1383" s="1"/>
      </tp>
      <tp>
        <v>235317239.55000001</v>
        <stp/>
        <stp>EM_S_STM07_IS</stp>
        <stp>4</stp>
        <stp>300092.SZ</stp>
        <stp>9</stp>
        <stp>12/31/2015</stp>
        <stp>1</stp>
        <tr r="M1388" s="1"/>
      </tp>
      <tp>
        <v>433172013.37</v>
        <stp/>
        <stp>EM_S_STM07_IS</stp>
        <stp>4</stp>
        <stp>300093.SZ</stp>
        <stp>9</stp>
        <stp>12/31/2014</stp>
        <stp>1</stp>
        <tr r="L1389" s="1"/>
      </tp>
      <tp>
        <v>2213827410.0300002</v>
        <stp/>
        <stp>EM_S_STM07_IS</stp>
        <stp>4</stp>
        <stp>300094.SZ</stp>
        <stp>9</stp>
        <stp>12/31/2013</stp>
        <stp>1</stp>
        <tr r="K1390" s="1"/>
      </tp>
      <tp>
        <v>321210769.89999998</v>
        <stp/>
        <stp>EM_S_STM07_IS</stp>
        <stp>4</stp>
        <stp>300095.SZ</stp>
        <stp>9</stp>
        <stp>12/31/2012</stp>
        <stp>1</stp>
        <tr r="J1391" s="1"/>
      </tp>
      <tp>
        <v>382517145.27999997</v>
        <stp/>
        <stp>EM_S_STM07_IS</stp>
        <stp>4</stp>
        <stp>300096.SZ</stp>
        <stp>9</stp>
        <stp>12/31/2011</stp>
        <stp>1</stp>
        <tr r="I1392" s="1"/>
      </tp>
      <tp>
        <v>151604149.22</v>
        <stp/>
        <stp>EM_S_STM07_IS</stp>
        <stp>4</stp>
        <stp>300097.SZ</stp>
        <stp>9</stp>
        <stp>12/31/2010</stp>
        <stp>1</stp>
        <tr r="H1393" s="1"/>
      </tp>
      <tp>
        <v>1461587597.5599999</v>
        <stp/>
        <stp>EM_S_STM07_IS</stp>
        <stp>4</stp>
        <stp>000096.SZ</stp>
        <stp>9</stp>
        <stp>12/31/2011</stp>
        <stp>1</stp>
        <tr r="I66" s="1"/>
      </tp>
      <tp>
        <v>913590320.34000003</v>
        <stp/>
        <stp>EM_S_STM07_IS</stp>
        <stp>4</stp>
        <stp>600072.SH</stp>
        <stp>9</stp>
        <stp>12/31/2015</stp>
        <stp>1</stp>
        <tr r="M1932" s="1"/>
      </tp>
      <tp>
        <v>10590811513.139999</v>
        <stp/>
        <stp>EM_S_STM07_IS</stp>
        <stp>4</stp>
        <stp>600073.SH</stp>
        <stp>9</stp>
        <stp>12/31/2014</stp>
        <stp>1</stp>
        <tr r="L1933" s="1"/>
      </tp>
      <tp>
        <v>1401501128.46</v>
        <stp/>
        <stp>EM_S_STM07_IS</stp>
        <stp>4</stp>
        <stp>600074.SH</stp>
        <stp>9</stp>
        <stp>12/31/2013</stp>
        <stp>1</stp>
        <tr r="K1934" s="1"/>
      </tp>
      <tp>
        <v>4050041562.7399998</v>
        <stp/>
        <stp>EM_S_STM07_IS</stp>
        <stp>4</stp>
        <stp>600075.SH</stp>
        <stp>9</stp>
        <stp>12/31/2012</stp>
        <stp>1</stp>
        <tr r="J1935" s="1"/>
      </tp>
      <tp>
        <v>8298809.9800000004</v>
        <stp/>
        <stp>EM_S_STM07_IS</stp>
        <stp>4</stp>
        <stp>600076.SH</stp>
        <stp>9</stp>
        <stp>12/31/2011</stp>
        <stp>1</stp>
        <tr r="I1936" s="1"/>
      </tp>
      <tp>
        <v>373740546.33999997</v>
        <stp/>
        <stp>EM_S_STM07_IS</stp>
        <stp>4</stp>
        <stp>600077.SH</stp>
        <stp>9</stp>
        <stp>12/31/2010</stp>
        <stp>1</stp>
        <tr r="H1937" s="1"/>
      </tp>
      <tp>
        <v>5138395401.6199999</v>
        <stp/>
        <stp>EM_S_STM07_IS</stp>
        <stp>4</stp>
        <stp>600062.SH</stp>
        <stp>9</stp>
        <stp>12/31/2015</stp>
        <stp>1</stp>
        <tr r="M1923" s="1"/>
      </tp>
      <tp>
        <v>4126092483.1199999</v>
        <stp/>
        <stp>EM_S_STM07_IS</stp>
        <stp>4</stp>
        <stp>600063.SH</stp>
        <stp>9</stp>
        <stp>12/31/2014</stp>
        <stp>1</stp>
        <tr r="L1924" s="1"/>
      </tp>
      <tp>
        <v>3502006870.5700002</v>
        <stp/>
        <stp>EM_S_STM07_IS</stp>
        <stp>4</stp>
        <stp>600064.SH</stp>
        <stp>9</stp>
        <stp>12/31/2013</stp>
        <stp>1</stp>
        <tr r="K1925" s="1"/>
      </tp>
      <tp>
        <v>16931925945.07</v>
        <stp/>
        <stp>EM_S_STM07_IS</stp>
        <stp>4</stp>
        <stp>600066.SH</stp>
        <stp>9</stp>
        <stp>12/31/2011</stp>
        <stp>1</stp>
        <tr r="I1926" s="1"/>
      </tp>
      <tp>
        <v>8422875327.3299999</v>
        <stp/>
        <stp>EM_S_STM07_IS</stp>
        <stp>4</stp>
        <stp>600067.SH</stp>
        <stp>9</stp>
        <stp>12/31/2010</stp>
        <stp>1</stp>
        <tr r="H1927" s="1"/>
      </tp>
      <tp>
        <v>2342096428.8400002</v>
        <stp/>
        <stp>EM_S_STM07_IS</stp>
        <stp>4</stp>
        <stp>600052.SH</stp>
        <stp>9</stp>
        <stp>12/31/2015</stp>
        <stp>1</stp>
        <tr r="M1913" s="1"/>
      </tp>
      <tp>
        <v>803219388.38</v>
        <stp/>
        <stp>EM_S_STM07_IS</stp>
        <stp>4</stp>
        <stp>600053.SH</stp>
        <stp>9</stp>
        <stp>12/31/2014</stp>
        <stp>1</stp>
        <tr r="L1914" s="1"/>
      </tp>
      <tp>
        <v>1294090283.9200001</v>
        <stp/>
        <stp>EM_S_STM07_IS</stp>
        <stp>4</stp>
        <stp>600054.SH</stp>
        <stp>9</stp>
        <stp>12/31/2013</stp>
        <stp>1</stp>
        <tr r="K1915" s="1"/>
      </tp>
      <tp>
        <v>690346218.66999996</v>
        <stp/>
        <stp>EM_S_STM07_IS</stp>
        <stp>4</stp>
        <stp>600055.SH</stp>
        <stp>9</stp>
        <stp>12/31/2012</stp>
        <stp>1</stp>
        <tr r="J1916" s="1"/>
      </tp>
      <tp>
        <v>7268599938.21</v>
        <stp/>
        <stp>EM_S_STM07_IS</stp>
        <stp>4</stp>
        <stp>600056.SH</stp>
        <stp>9</stp>
        <stp>12/31/2011</stp>
        <stp>1</stp>
        <tr r="I1917" s="1"/>
      </tp>
      <tp t="s">
        <v/>
        <stp/>
        <stp>EM_S_STM07_IS</stp>
        <stp>4</stp>
        <stp>600057.SH</stp>
        <stp>9</stp>
        <stp>12/31/2010</stp>
        <stp>1</stp>
        <tr r="H1918" s="1"/>
      </tp>
      <tp>
        <v>2636027676.3099999</v>
        <stp/>
        <stp>EM_S_STM07_IS</stp>
        <stp>4</stp>
        <stp>600033.SH</stp>
        <stp>9</stp>
        <stp>12/31/2014</stp>
        <stp>1</stp>
        <tr r="L1904" s="1"/>
      </tp>
      <tp>
        <v>954243368.11000001</v>
        <stp/>
        <stp>EM_S_STM07_IS</stp>
        <stp>4</stp>
        <stp>600035.SH</stp>
        <stp>9</stp>
        <stp>12/31/2012</stp>
        <stp>1</stp>
        <tr r="J1905" s="1"/>
      </tp>
      <tp>
        <v>96157000000</v>
        <stp/>
        <stp>EM_S_STM07_IS</stp>
        <stp>4</stp>
        <stp>600036.SH</stp>
        <stp>9</stp>
        <stp>12/31/2011</stp>
        <stp>1</stp>
        <tr r="I1906" s="1"/>
      </tp>
      <tp>
        <v>1894346107.6500001</v>
        <stp/>
        <stp>EM_S_STM07_IS</stp>
        <stp>4</stp>
        <stp>600037.SH</stp>
        <stp>9</stp>
        <stp>12/31/2010</stp>
        <stp>1</stp>
        <tr r="H1907" s="1"/>
      </tp>
      <tp>
        <v>38972316370.010002</v>
        <stp/>
        <stp>EM_S_STM07_IS</stp>
        <stp>4</stp>
        <stp>600022.SH</stp>
        <stp>9</stp>
        <stp>12/31/2015</stp>
        <stp>1</stp>
        <tr r="M1896" s="1"/>
      </tp>
      <tp>
        <v>44178960880.82</v>
        <stp/>
        <stp>EM_S_STM07_IS</stp>
        <stp>4</stp>
        <stp>600023.SH</stp>
        <stp>9</stp>
        <stp>12/31/2014</stp>
        <stp>1</stp>
        <tr r="L1897" s="1"/>
      </tp>
      <tp>
        <v>12290583242.24</v>
        <stp/>
        <stp>EM_S_STM07_IS</stp>
        <stp>4</stp>
        <stp>600026.SH</stp>
        <stp>9</stp>
        <stp>12/31/2011</stp>
        <stp>1</stp>
        <tr r="I1898" s="1"/>
      </tp>
      <tp>
        <v>45448778000</v>
        <stp/>
        <stp>EM_S_STM07_IS</stp>
        <stp>4</stp>
        <stp>600027.SH</stp>
        <stp>9</stp>
        <stp>12/31/2010</stp>
        <stp>1</stp>
        <tr r="H1899" s="1"/>
      </tp>
      <tp>
        <v>2427004934.21</v>
        <stp/>
        <stp>EM_S_STM07_IS</stp>
        <stp>4</stp>
        <stp>600012.SH</stp>
        <stp>9</stp>
        <stp>12/31/2015</stp>
        <stp>1</stp>
        <tr r="M1888" s="1"/>
      </tp>
      <tp>
        <v>39776951110.25</v>
        <stp/>
        <stp>EM_S_STM07_IS</stp>
        <stp>4</stp>
        <stp>600015.SH</stp>
        <stp>9</stp>
        <stp>12/31/2012</stp>
        <stp>1</stp>
        <tr r="J1889" s="1"/>
      </tp>
      <tp>
        <v>82368000000</v>
        <stp/>
        <stp>EM_S_STM07_IS</stp>
        <stp>4</stp>
        <stp>600016.SH</stp>
        <stp>9</stp>
        <stp>12/31/2011</stp>
        <stp>1</stp>
        <tr r="I1890" s="1"/>
      </tp>
      <tp>
        <v>3156279435.46</v>
        <stp/>
        <stp>EM_S_STM07_IS</stp>
        <stp>4</stp>
        <stp>600017.SH</stp>
        <stp>9</stp>
        <stp>12/31/2010</stp>
        <stp>1</stp>
        <tr r="H1891" s="1"/>
      </tp>
      <tp>
        <v>5141313419.2600002</v>
        <stp/>
        <stp>EM_S_STM07_IS</stp>
        <stp>4</stp>
        <stp>600004.SH</stp>
        <stp>9</stp>
        <stp>12/31/2013</stp>
        <stp>1</stp>
        <tr r="K1880" s="1"/>
      </tp>
      <tp>
        <v>91579393163.279999</v>
        <stp/>
        <stp>EM_S_STM07_IS</stp>
        <stp>4</stp>
        <stp>600005.SH</stp>
        <stp>9</stp>
        <stp>12/31/2012</stp>
        <stp>1</stp>
        <tr r="J1881" s="1"/>
      </tp>
      <tp>
        <v>21393176080.009998</v>
        <stp/>
        <stp>EM_S_STM07_IS</stp>
        <stp>4</stp>
        <stp>600006.SH</stp>
        <stp>9</stp>
        <stp>12/31/2011</stp>
        <stp>1</stp>
        <tr r="I1882" s="1"/>
      </tp>
      <tp>
        <v>1035944829</v>
        <stp/>
        <stp>EM_S_STM07_IS</stp>
        <stp>4</stp>
        <stp>600007.SH</stp>
        <stp>9</stp>
        <stp>12/31/2010</stp>
        <stp>1</stp>
        <tr r="H1883" s="1"/>
      </tp>
      <tp>
        <v>405008346.48000002</v>
        <stp/>
        <stp>EM_S_STM07_IS</stp>
        <stp>4</stp>
        <stp>600093.SH</stp>
        <stp>9</stp>
        <stp>12/31/2014</stp>
        <stp>1</stp>
        <tr r="L1951" s="1"/>
      </tp>
      <tp>
        <v>2939893169.3600001</v>
        <stp/>
        <stp>EM_S_STM07_IS</stp>
        <stp>4</stp>
        <stp>600094.SH</stp>
        <stp>9</stp>
        <stp>12/31/2013</stp>
        <stp>1</stp>
        <tr r="K1952" s="1"/>
      </tp>
      <tp>
        <v>323606957.99000001</v>
        <stp/>
        <stp>EM_S_STM07_IS</stp>
        <stp>4</stp>
        <stp>600095.SH</stp>
        <stp>9</stp>
        <stp>12/31/2012</stp>
        <stp>1</stp>
        <tr r="J1953" s="1"/>
      </tp>
      <tp>
        <v>10116616764.809999</v>
        <stp/>
        <stp>EM_S_STM07_IS</stp>
        <stp>4</stp>
        <stp>600096.SH</stp>
        <stp>9</stp>
        <stp>12/31/2011</stp>
        <stp>1</stp>
        <tr r="I1954" s="1"/>
      </tp>
      <tp>
        <v>581204067.44000006</v>
        <stp/>
        <stp>EM_S_STM07_IS</stp>
        <stp>4</stp>
        <stp>600097.SH</stp>
        <stp>9</stp>
        <stp>12/31/2010</stp>
        <stp>1</stp>
        <tr r="H1955" s="1"/>
      </tp>
      <tp>
        <v>683751062.03999996</v>
        <stp/>
        <stp>EM_S_STM07_IS</stp>
        <stp>4</stp>
        <stp>600082.SH</stp>
        <stp>9</stp>
        <stp>12/31/2015</stp>
        <stp>1</stp>
        <tr r="M1942" s="1"/>
      </tp>
      <tp>
        <v>90577099.890000001</v>
        <stp/>
        <stp>EM_S_STM07_IS</stp>
        <stp>4</stp>
        <stp>600083.SH</stp>
        <stp>9</stp>
        <stp>12/31/2014</stp>
        <stp>1</stp>
        <tr r="L1943" s="1"/>
      </tp>
      <tp>
        <v>552141647.42999995</v>
        <stp/>
        <stp>EM_S_STM07_IS</stp>
        <stp>4</stp>
        <stp>600084.SH</stp>
        <stp>9</stp>
        <stp>12/31/2013</stp>
        <stp>1</stp>
        <tr r="K1944" s="1"/>
      </tp>
      <tp>
        <v>7504031977.5299997</v>
        <stp/>
        <stp>EM_S_STM07_IS</stp>
        <stp>4</stp>
        <stp>600085.SH</stp>
        <stp>9</stp>
        <stp>12/31/2012</stp>
        <stp>1</stp>
        <tr r="J1945" s="1"/>
      </tp>
      <tp>
        <v>3114011611.4400001</v>
        <stp/>
        <stp>EM_S_STM07_IS</stp>
        <stp>4</stp>
        <stp>600086.SH</stp>
        <stp>9</stp>
        <stp>12/31/2011</stp>
        <stp>1</stp>
        <tr r="I1946" s="1"/>
      </tp>
      <tp>
        <v>614470376.98000002</v>
        <stp/>
        <stp>EM_S_STM07_IS</stp>
        <stp>4</stp>
        <stp>300102.SZ</stp>
        <stp>9</stp>
        <stp>12/31/2015</stp>
        <stp>1</stp>
        <tr r="M1398" s="1"/>
      </tp>
      <tp>
        <v>330683610.62</v>
        <stp/>
        <stp>EM_S_STM07_IS</stp>
        <stp>4</stp>
        <stp>300103.SZ</stp>
        <stp>9</stp>
        <stp>12/31/2014</stp>
        <stp>1</stp>
        <tr r="L1399" s="1"/>
      </tp>
      <tp>
        <v>2361244730.8600001</v>
        <stp/>
        <stp>EM_S_STM07_IS</stp>
        <stp>4</stp>
        <stp>300104.SZ</stp>
        <stp>9</stp>
        <stp>12/31/2013</stp>
        <stp>1</stp>
        <tr r="K1400" s="1"/>
      </tp>
      <tp>
        <v>1236712620.1800001</v>
        <stp/>
        <stp>EM_S_STM07_IS</stp>
        <stp>4</stp>
        <stp>300105.SZ</stp>
        <stp>9</stp>
        <stp>12/31/2012</stp>
        <stp>1</stp>
        <tr r="J1401" s="1"/>
      </tp>
      <tp>
        <v>314699751.70999998</v>
        <stp/>
        <stp>EM_S_STM07_IS</stp>
        <stp>4</stp>
        <stp>300106.SZ</stp>
        <stp>9</stp>
        <stp>12/31/2011</stp>
        <stp>1</stp>
        <tr r="I1402" s="1"/>
      </tp>
      <tp>
        <v>302064732.25</v>
        <stp/>
        <stp>EM_S_STM07_IS</stp>
        <stp>4</stp>
        <stp>300107.SZ</stp>
        <stp>9</stp>
        <stp>12/31/2010</stp>
        <stp>1</stp>
        <tr r="H1403" s="1"/>
      </tp>
      <tp>
        <v>390165274.52999997</v>
        <stp/>
        <stp>EM_S_STM07_IS</stp>
        <stp>4</stp>
        <stp>300112.SZ</stp>
        <stp>9</stp>
        <stp>12/31/2015</stp>
        <stp>1</stp>
        <tr r="M1408" s="1"/>
      </tp>
      <tp>
        <v>649029847.83000004</v>
        <stp/>
        <stp>EM_S_STM07_IS</stp>
        <stp>4</stp>
        <stp>300113.SZ</stp>
        <stp>9</stp>
        <stp>12/31/2014</stp>
        <stp>1</stp>
        <tr r="L1409" s="1"/>
      </tp>
      <tp>
        <v>705603497.17999995</v>
        <stp/>
        <stp>EM_S_STM07_IS</stp>
        <stp>4</stp>
        <stp>300114.SZ</stp>
        <stp>9</stp>
        <stp>12/31/2013</stp>
        <stp>1</stp>
        <tr r="K1410" s="1"/>
      </tp>
      <tp>
        <v>1221890011.02</v>
        <stp/>
        <stp>EM_S_STM07_IS</stp>
        <stp>4</stp>
        <stp>300115.SZ</stp>
        <stp>9</stp>
        <stp>12/31/2012</stp>
        <stp>1</stp>
        <tr r="J1411" s="1"/>
      </tp>
      <tp>
        <v>109441667.84</v>
        <stp/>
        <stp>EM_S_STM07_IS</stp>
        <stp>4</stp>
        <stp>300116.SZ</stp>
        <stp>9</stp>
        <stp>12/31/2011</stp>
        <stp>1</stp>
        <tr r="I1412" s="1"/>
      </tp>
      <tp>
        <v>736264356.24000001</v>
        <stp/>
        <stp>EM_S_STM07_IS</stp>
        <stp>4</stp>
        <stp>300117.SZ</stp>
        <stp>9</stp>
        <stp>12/31/2010</stp>
        <stp>1</stp>
        <tr r="H1413" s="1"/>
      </tp>
      <tp>
        <v>712738059.09000003</v>
        <stp/>
        <stp>EM_S_STM07_IS</stp>
        <stp>4</stp>
        <stp>300122.SZ</stp>
        <stp>9</stp>
        <stp>12/31/2015</stp>
        <stp>1</stp>
        <tr r="M1418" s="1"/>
      </tp>
      <tp>
        <v>386171743.67000002</v>
        <stp/>
        <stp>EM_S_STM07_IS</stp>
        <stp>4</stp>
        <stp>300123.SZ</stp>
        <stp>9</stp>
        <stp>12/31/2014</stp>
        <stp>1</stp>
        <tr r="L1419" s="1"/>
      </tp>
      <tp>
        <v>1725868253.8</v>
        <stp/>
        <stp>EM_S_STM07_IS</stp>
        <stp>4</stp>
        <stp>300124.SZ</stp>
        <stp>9</stp>
        <stp>12/31/2013</stp>
        <stp>1</stp>
        <tr r="K1420" s="1"/>
      </tp>
      <tp>
        <v>480506179.68000001</v>
        <stp/>
        <stp>EM_S_STM07_IS</stp>
        <stp>4</stp>
        <stp>300125.SZ</stp>
        <stp>9</stp>
        <stp>12/31/2012</stp>
        <stp>1</stp>
        <tr r="J1421" s="1"/>
      </tp>
      <tp>
        <v>564927356.66999996</v>
        <stp/>
        <stp>EM_S_STM07_IS</stp>
        <stp>4</stp>
        <stp>300126.SZ</stp>
        <stp>9</stp>
        <stp>12/31/2011</stp>
        <stp>1</stp>
        <tr r="I1422" s="1"/>
      </tp>
      <tp>
        <v>331740717.80000001</v>
        <stp/>
        <stp>EM_S_STM07_IS</stp>
        <stp>4</stp>
        <stp>300127.SZ</stp>
        <stp>9</stp>
        <stp>12/31/2010</stp>
        <stp>1</stp>
        <tr r="H1423" s="1"/>
      </tp>
      <tp>
        <v>588960344.36000001</v>
        <stp/>
        <stp>EM_S_STM07_IS</stp>
        <stp>4</stp>
        <stp>300132.SZ</stp>
        <stp>9</stp>
        <stp>12/31/2015</stp>
        <stp>1</stp>
        <tr r="M1428" s="1"/>
      </tp>
      <tp>
        <v>1916073152.9000001</v>
        <stp/>
        <stp>EM_S_STM07_IS</stp>
        <stp>4</stp>
        <stp>300133.SZ</stp>
        <stp>9</stp>
        <stp>12/31/2014</stp>
        <stp>1</stp>
        <tr r="L1429" s="1"/>
      </tp>
      <tp>
        <v>1895273111.8900001</v>
        <stp/>
        <stp>EM_S_STM07_IS</stp>
        <stp>4</stp>
        <stp>300134.SZ</stp>
        <stp>9</stp>
        <stp>12/31/2013</stp>
        <stp>1</stp>
        <tr r="K1430" s="1"/>
      </tp>
      <tp>
        <v>2190661072.1300001</v>
        <stp/>
        <stp>EM_S_STM07_IS</stp>
        <stp>4</stp>
        <stp>300135.SZ</stp>
        <stp>9</stp>
        <stp>12/31/2012</stp>
        <stp>1</stp>
        <tr r="J1431" s="1"/>
      </tp>
      <tp>
        <v>162976630.43000001</v>
        <stp/>
        <stp>EM_S_STM07_IS</stp>
        <stp>4</stp>
        <stp>300136.SZ</stp>
        <stp>9</stp>
        <stp>12/31/2011</stp>
        <stp>1</stp>
        <tr r="I1432" s="1"/>
      </tp>
      <tp>
        <v>171696987.31999999</v>
        <stp/>
        <stp>EM_S_STM07_IS</stp>
        <stp>4</stp>
        <stp>300137.SZ</stp>
        <stp>9</stp>
        <stp>12/31/2010</stp>
        <stp>1</stp>
        <tr r="H1433" s="1"/>
      </tp>
      <tp>
        <v>1006027016.92</v>
        <stp/>
        <stp>EM_S_STM07_IS</stp>
        <stp>4</stp>
        <stp>300142.SZ</stp>
        <stp>9</stp>
        <stp>12/31/2015</stp>
        <stp>1</stp>
        <tr r="M1438" s="1"/>
      </tp>
      <tp>
        <v>307842534.93000001</v>
        <stp/>
        <stp>EM_S_STM07_IS</stp>
        <stp>4</stp>
        <stp>300143.SZ</stp>
        <stp>9</stp>
        <stp>12/31/2014</stp>
        <stp>1</stp>
        <tr r="L1439" s="1"/>
      </tp>
      <tp>
        <v>678715861.76999998</v>
        <stp/>
        <stp>EM_S_STM07_IS</stp>
        <stp>4</stp>
        <stp>300144.SZ</stp>
        <stp>9</stp>
        <stp>12/31/2013</stp>
        <stp>1</stp>
        <tr r="K1440" s="1"/>
      </tp>
      <tp>
        <v>1048773863.1799999</v>
        <stp/>
        <stp>EM_S_STM07_IS</stp>
        <stp>4</stp>
        <stp>300145.SZ</stp>
        <stp>9</stp>
        <stp>12/31/2012</stp>
        <stp>1</stp>
        <tr r="J1441" s="1"/>
      </tp>
      <tp>
        <v>657963682.42999995</v>
        <stp/>
        <stp>EM_S_STM07_IS</stp>
        <stp>4</stp>
        <stp>300146.SZ</stp>
        <stp>9</stp>
        <stp>12/31/2011</stp>
        <stp>1</stp>
        <tr r="I1442" s="1"/>
      </tp>
      <tp>
        <v>513383583.00999999</v>
        <stp/>
        <stp>EM_S_STM07_IS</stp>
        <stp>4</stp>
        <stp>300147.SZ</stp>
        <stp>9</stp>
        <stp>12/31/2010</stp>
        <stp>1</stp>
        <tr r="H1443" s="1"/>
      </tp>
      <tp>
        <v>4930346596.6400003</v>
        <stp/>
        <stp>EM_S_STM07_IS</stp>
        <stp>4</stp>
        <stp>000166.SZ</stp>
        <stp>9</stp>
        <stp>12/31/2011</stp>
        <stp>1</stp>
        <tr r="I77" s="1"/>
      </tp>
      <tp>
        <v>998642626.00999999</v>
        <stp/>
        <stp>EM_S_STM07_IS</stp>
        <stp>4</stp>
        <stp>300152.SZ</stp>
        <stp>9</stp>
        <stp>12/31/2015</stp>
        <stp>1</stp>
        <tr r="M1448" s="1"/>
      </tp>
      <tp>
        <v>634535345.95000005</v>
        <stp/>
        <stp>EM_S_STM07_IS</stp>
        <stp>4</stp>
        <stp>300153.SZ</stp>
        <stp>9</stp>
        <stp>12/31/2014</stp>
        <stp>1</stp>
        <tr r="L1449" s="1"/>
      </tp>
      <tp>
        <v>686119251.59000003</v>
        <stp/>
        <stp>EM_S_STM07_IS</stp>
        <stp>4</stp>
        <stp>300154.SZ</stp>
        <stp>9</stp>
        <stp>12/31/2013</stp>
        <stp>1</stp>
        <tr r="K1450" s="1"/>
      </tp>
      <tp>
        <v>363242031.25999999</v>
        <stp/>
        <stp>EM_S_STM07_IS</stp>
        <stp>4</stp>
        <stp>300155.SZ</stp>
        <stp>9</stp>
        <stp>12/31/2012</stp>
        <stp>1</stp>
        <tr r="J1451" s="1"/>
      </tp>
      <tp>
        <v>320780950.02999997</v>
        <stp/>
        <stp>EM_S_STM07_IS</stp>
        <stp>4</stp>
        <stp>300156.SZ</stp>
        <stp>9</stp>
        <stp>12/31/2011</stp>
        <stp>1</stp>
        <tr r="I1452" s="1"/>
      </tp>
      <tp>
        <v>205744068.96000001</v>
        <stp/>
        <stp>EM_S_STM07_IS</stp>
        <stp>4</stp>
        <stp>300157.SZ</stp>
        <stp>9</stp>
        <stp>12/31/2010</stp>
        <stp>1</stp>
        <tr r="H1453" s="1"/>
      </tp>
      <tp>
        <v>1698945420.1700001</v>
        <stp/>
        <stp>EM_S_STM07_IS</stp>
        <stp>4</stp>
        <stp>000153.SZ</stp>
        <stp>9</stp>
        <stp>12/31/2014</stp>
        <stp>1</stp>
        <tr r="L71" s="1"/>
      </tp>
      <tp>
        <v>2119820760.3399999</v>
        <stp/>
        <stp>EM_S_STM07_IS</stp>
        <stp>4</stp>
        <stp>000155.SZ</stp>
        <stp>9</stp>
        <stp>12/31/2012</stp>
        <stp>1</stp>
        <tr r="J72" s="1"/>
      </tp>
      <tp>
        <v>1037671536.4299999</v>
        <stp/>
        <stp>EM_S_STM07_IS</stp>
        <stp>4</stp>
        <stp>000156.SZ</stp>
        <stp>9</stp>
        <stp>12/31/2011</stp>
        <stp>1</stp>
        <tr r="I73" s="1"/>
      </tp>
      <tp>
        <v>32192673210.380001</v>
        <stp/>
        <stp>EM_S_STM07_IS</stp>
        <stp>4</stp>
        <stp>000157.SZ</stp>
        <stp>9</stp>
        <stp>12/31/2010</stp>
        <stp>1</stp>
        <tr r="H74" s="1"/>
      </tp>
      <tp>
        <v>380790683.12</v>
        <stp/>
        <stp>EM_S_STM07_IS</stp>
        <stp>4</stp>
        <stp>300162.SZ</stp>
        <stp>9</stp>
        <stp>12/31/2015</stp>
        <stp>1</stp>
        <tr r="M1458" s="1"/>
      </tp>
      <tp>
        <v>447889212.01999998</v>
        <stp/>
        <stp>EM_S_STM07_IS</stp>
        <stp>4</stp>
        <stp>300163.SZ</stp>
        <stp>9</stp>
        <stp>12/31/2014</stp>
        <stp>1</stp>
        <tr r="L1459" s="1"/>
      </tp>
      <tp>
        <v>366792642.54000002</v>
        <stp/>
        <stp>EM_S_STM07_IS</stp>
        <stp>4</stp>
        <stp>300164.SZ</stp>
        <stp>9</stp>
        <stp>12/31/2013</stp>
        <stp>1</stp>
        <tr r="K1460" s="1"/>
      </tp>
      <tp>
        <v>299880765.48000002</v>
        <stp/>
        <stp>EM_S_STM07_IS</stp>
        <stp>4</stp>
        <stp>300165.SZ</stp>
        <stp>9</stp>
        <stp>12/31/2012</stp>
        <stp>1</stp>
        <tr r="J1461" s="1"/>
      </tp>
      <tp>
        <v>178811264.68000001</v>
        <stp/>
        <stp>EM_S_STM07_IS</stp>
        <stp>4</stp>
        <stp>300166.SZ</stp>
        <stp>9</stp>
        <stp>12/31/2011</stp>
        <stp>1</stp>
        <tr r="I1462" s="1"/>
      </tp>
      <tp>
        <v>190802030.66999999</v>
        <stp/>
        <stp>EM_S_STM07_IS</stp>
        <stp>4</stp>
        <stp>300167.SZ</stp>
        <stp>9</stp>
        <stp>12/31/2010</stp>
        <stp>1</stp>
        <tr r="H1463" s="1"/>
      </tp>
      <tp>
        <v>607614192.38999999</v>
        <stp/>
        <stp>EM_S_STM07_IS</stp>
        <stp>4</stp>
        <stp>300172.SZ</stp>
        <stp>9</stp>
        <stp>12/31/2015</stp>
        <stp>1</stp>
        <tr r="M1468" s="1"/>
      </tp>
      <tp>
        <v>194797890.81</v>
        <stp/>
        <stp>EM_S_STM07_IS</stp>
        <stp>4</stp>
        <stp>300173.SZ</stp>
        <stp>9</stp>
        <stp>12/31/2014</stp>
        <stp>1</stp>
        <tr r="L1469" s="1"/>
      </tp>
      <tp>
        <v>373304923.76999998</v>
        <stp/>
        <stp>EM_S_STM07_IS</stp>
        <stp>4</stp>
        <stp>300174.SZ</stp>
        <stp>9</stp>
        <stp>12/31/2013</stp>
        <stp>1</stp>
        <tr r="K1470" s="1"/>
      </tp>
      <tp>
        <v>458207482.48000002</v>
        <stp/>
        <stp>EM_S_STM07_IS</stp>
        <stp>4</stp>
        <stp>300175.SZ</stp>
        <stp>9</stp>
        <stp>12/31/2012</stp>
        <stp>1</stp>
        <tr r="J1471" s="1"/>
      </tp>
      <tp>
        <v>531368074.04000002</v>
        <stp/>
        <stp>EM_S_STM07_IS</stp>
        <stp>4</stp>
        <stp>300176.SZ</stp>
        <stp>9</stp>
        <stp>12/31/2011</stp>
        <stp>1</stp>
        <tr r="I1472" s="1"/>
      </tp>
      <tp>
        <v>246223994.72999999</v>
        <stp/>
        <stp>EM_S_STM07_IS</stp>
        <stp>4</stp>
        <stp>300177.SZ</stp>
        <stp>9</stp>
        <stp>12/31/2010</stp>
        <stp>1</stp>
        <tr r="H1473" s="1"/>
      </tp>
      <tp>
        <v>2210614695.1999998</v>
        <stp/>
        <stp>EM_S_STM07_IS</stp>
        <stp>4</stp>
        <stp>300182.SZ</stp>
        <stp>9</stp>
        <stp>12/31/2015</stp>
        <stp>1</stp>
        <tr r="M1478" s="1"/>
      </tp>
      <tp>
        <v>644395982.49000001</v>
        <stp/>
        <stp>EM_S_STM07_IS</stp>
        <stp>4</stp>
        <stp>300183.SZ</stp>
        <stp>9</stp>
        <stp>12/31/2014</stp>
        <stp>1</stp>
        <tr r="L1479" s="1"/>
      </tp>
      <tp>
        <v>337002886.51999998</v>
        <stp/>
        <stp>EM_S_STM07_IS</stp>
        <stp>4</stp>
        <stp>300184.SZ</stp>
        <stp>9</stp>
        <stp>12/31/2013</stp>
        <stp>1</stp>
        <tr r="K1480" s="1"/>
      </tp>
      <tp>
        <v>1386504421.73</v>
        <stp/>
        <stp>EM_S_STM07_IS</stp>
        <stp>4</stp>
        <stp>300185.SZ</stp>
        <stp>9</stp>
        <stp>12/31/2012</stp>
        <stp>1</stp>
        <tr r="J1481" s="1"/>
      </tp>
      <tp>
        <v>288689009.57999998</v>
        <stp/>
        <stp>EM_S_STM07_IS</stp>
        <stp>4</stp>
        <stp>300187.SZ</stp>
        <stp>9</stp>
        <stp>12/31/2010</stp>
        <stp>1</stp>
        <tr r="H1482" s="1"/>
      </tp>
      <tp>
        <v>495078529.83999997</v>
        <stp/>
        <stp>EM_S_STM07_IS</stp>
        <stp>4</stp>
        <stp>300192.SZ</stp>
        <stp>9</stp>
        <stp>12/31/2015</stp>
        <stp>1</stp>
        <tr r="M1487" s="1"/>
      </tp>
      <tp>
        <v>588241040.53999996</v>
        <stp/>
        <stp>EM_S_STM07_IS</stp>
        <stp>4</stp>
        <stp>300193.SZ</stp>
        <stp>9</stp>
        <stp>12/31/2014</stp>
        <stp>1</stp>
        <tr r="L1488" s="1"/>
      </tp>
      <tp>
        <v>357779550.64999998</v>
        <stp/>
        <stp>EM_S_STM07_IS</stp>
        <stp>4</stp>
        <stp>300194.SZ</stp>
        <stp>9</stp>
        <stp>12/31/2013</stp>
        <stp>1</stp>
        <tr r="K1489" s="1"/>
      </tp>
      <tp>
        <v>574922429.10000002</v>
        <stp/>
        <stp>EM_S_STM07_IS</stp>
        <stp>4</stp>
        <stp>300195.SZ</stp>
        <stp>9</stp>
        <stp>12/31/2012</stp>
        <stp>1</stp>
        <tr r="J1490" s="1"/>
      </tp>
      <tp>
        <v>443589696.33999997</v>
        <stp/>
        <stp>EM_S_STM07_IS</stp>
        <stp>4</stp>
        <stp>300196.SZ</stp>
        <stp>9</stp>
        <stp>12/31/2011</stp>
        <stp>1</stp>
        <tr r="I1491" s="1"/>
      </tp>
      <tp>
        <v>416132292.47000003</v>
        <stp/>
        <stp>EM_S_STM07_IS</stp>
        <stp>4</stp>
        <stp>300197.SZ</stp>
        <stp>9</stp>
        <stp>12/31/2010</stp>
        <stp>1</stp>
        <tr r="H1492" s="1"/>
      </tp>
      <tp>
        <v>1816949034.99</v>
        <stp/>
        <stp>EM_S_STM07_IS</stp>
        <stp>4</stp>
        <stp>600172.SH</stp>
        <stp>9</stp>
        <stp>12/31/2015</stp>
        <stp>1</stp>
        <tr r="M2021" s="1"/>
      </tp>
      <tp>
        <v>1943477804.9000001</v>
        <stp/>
        <stp>EM_S_STM07_IS</stp>
        <stp>4</stp>
        <stp>600173.SH</stp>
        <stp>9</stp>
        <stp>12/31/2014</stp>
        <stp>1</stp>
        <tr r="L2022" s="1"/>
      </tp>
      <tp>
        <v>2966688485.9899998</v>
        <stp/>
        <stp>EM_S_STM07_IS</stp>
        <stp>4</stp>
        <stp>600175.SH</stp>
        <stp>9</stp>
        <stp>12/31/2012</stp>
        <stp>1</stp>
        <tr r="J2023" s="1"/>
      </tp>
      <tp>
        <v>5038391742.6099997</v>
        <stp/>
        <stp>EM_S_STM07_IS</stp>
        <stp>4</stp>
        <stp>600176.SH</stp>
        <stp>9</stp>
        <stp>12/31/2011</stp>
        <stp>1</stp>
        <tr r="I2024" s="1"/>
      </tp>
      <tp>
        <v>14513590505.84</v>
        <stp/>
        <stp>EM_S_STM07_IS</stp>
        <stp>4</stp>
        <stp>600177.SH</stp>
        <stp>9</stp>
        <stp>12/31/2010</stp>
        <stp>1</stp>
        <tr r="H2025" s="1"/>
      </tp>
      <tp>
        <v>4211653866.98</v>
        <stp/>
        <stp>EM_S_STM07_IS</stp>
        <stp>4</stp>
        <stp>600162.SH</stp>
        <stp>9</stp>
        <stp>12/31/2015</stp>
        <stp>1</stp>
        <tr r="M2012" s="1"/>
      </tp>
      <tp>
        <v>1070403005.3200001</v>
        <stp/>
        <stp>EM_S_STM07_IS</stp>
        <stp>4</stp>
        <stp>600163.SH</stp>
        <stp>9</stp>
        <stp>12/31/2014</stp>
        <stp>1</stp>
        <tr r="L2013" s="1"/>
      </tp>
      <tp>
        <v>1841805596.4400001</v>
        <stp/>
        <stp>EM_S_STM07_IS</stp>
        <stp>4</stp>
        <stp>600165.SH</stp>
        <stp>9</stp>
        <stp>12/31/2012</stp>
        <stp>1</stp>
        <tr r="J2014" s="1"/>
      </tp>
      <tp>
        <v>51645734937.849998</v>
        <stp/>
        <stp>EM_S_STM07_IS</stp>
        <stp>4</stp>
        <stp>600166.SH</stp>
        <stp>9</stp>
        <stp>12/31/2011</stp>
        <stp>1</stp>
        <tr r="I2015" s="1"/>
      </tp>
      <tp>
        <v>308329275.99000001</v>
        <stp/>
        <stp>EM_S_STM07_IS</stp>
        <stp>4</stp>
        <stp>600167.SH</stp>
        <stp>9</stp>
        <stp>12/31/2010</stp>
        <stp>1</stp>
        <tr r="H2016" s="1"/>
      </tp>
      <tp>
        <v>753332686.46000004</v>
        <stp/>
        <stp>EM_S_STM07_IS</stp>
        <stp>4</stp>
        <stp>600152.SH</stp>
        <stp>9</stp>
        <stp>12/31/2015</stp>
        <stp>1</stp>
        <tr r="M2003" s="1"/>
      </tp>
      <tp>
        <v>120924831032.88</v>
        <stp/>
        <stp>EM_S_STM07_IS</stp>
        <stp>4</stp>
        <stp>600153.SH</stp>
        <stp>9</stp>
        <stp>12/31/2014</stp>
        <stp>1</stp>
        <tr r="L2004" s="1"/>
      </tp>
      <tp>
        <v>378805013.45999998</v>
        <stp/>
        <stp>EM_S_STM07_IS</stp>
        <stp>4</stp>
        <stp>600155.SH</stp>
        <stp>9</stp>
        <stp>12/31/2012</stp>
        <stp>1</stp>
        <tr r="J2005" s="1"/>
      </tp>
      <tp>
        <v>921309937.67999995</v>
        <stp/>
        <stp>EM_S_STM07_IS</stp>
        <stp>4</stp>
        <stp>600156.SH</stp>
        <stp>9</stp>
        <stp>12/31/2011</stp>
        <stp>1</stp>
        <tr r="I2006" s="1"/>
      </tp>
      <tp>
        <v>2794794776.8299999</v>
        <stp/>
        <stp>EM_S_STM07_IS</stp>
        <stp>4</stp>
        <stp>600157.SH</stp>
        <stp>9</stp>
        <stp>12/31/2010</stp>
        <stp>1</stp>
        <tr r="H2007" s="1"/>
      </tp>
      <tp>
        <v>16093629072.620001</v>
        <stp/>
        <stp>EM_S_STM07_IS</stp>
        <stp>4</stp>
        <stp>600143.SH</stp>
        <stp>9</stp>
        <stp>12/31/2014</stp>
        <stp>1</stp>
        <tr r="L1996" s="1"/>
      </tp>
      <tp>
        <v>29935468.440000001</v>
        <stp/>
        <stp>EM_S_STM07_IS</stp>
        <stp>4</stp>
        <stp>600145.SH</stp>
        <stp>9</stp>
        <stp>12/31/2012</stp>
        <stp>1</stp>
        <tr r="J1997" s="1"/>
      </tp>
      <tp>
        <v>65683590.159999996</v>
        <stp/>
        <stp>EM_S_STM07_IS</stp>
        <stp>4</stp>
        <stp>600146.SH</stp>
        <stp>9</stp>
        <stp>12/31/2011</stp>
        <stp>1</stp>
        <tr r="I1998" s="1"/>
      </tp>
      <tp>
        <v>3323745277.75</v>
        <stp/>
        <stp>EM_S_STM07_IS</stp>
        <stp>4</stp>
        <stp>600132.SH</stp>
        <stp>9</stp>
        <stp>12/31/2015</stp>
        <stp>1</stp>
        <tr r="M1988" s="1"/>
      </tp>
      <tp>
        <v>7451200825.2700005</v>
        <stp/>
        <stp>EM_S_STM07_IS</stp>
        <stp>4</stp>
        <stp>600133.SH</stp>
        <stp>9</stp>
        <stp>12/31/2014</stp>
        <stp>1</stp>
        <tr r="L1989" s="1"/>
      </tp>
      <tp>
        <v>1015873163.27</v>
        <stp/>
        <stp>EM_S_STM07_IS</stp>
        <stp>4</stp>
        <stp>600135.SH</stp>
        <stp>9</stp>
        <stp>12/31/2012</stp>
        <stp>1</stp>
        <tr r="J1990" s="1"/>
      </tp>
      <tp>
        <v>65585173.719999999</v>
        <stp/>
        <stp>EM_S_STM07_IS</stp>
        <stp>4</stp>
        <stp>600136.SH</stp>
        <stp>9</stp>
        <stp>12/31/2011</stp>
        <stp>1</stp>
        <tr r="I1991" s="1"/>
      </tp>
      <tp>
        <v>340765800.63</v>
        <stp/>
        <stp>EM_S_STM07_IS</stp>
        <stp>4</stp>
        <stp>600137.SH</stp>
        <stp>9</stp>
        <stp>12/31/2010</stp>
        <stp>1</stp>
        <tr r="H1992" s="1"/>
      </tp>
      <tp>
        <v>18714408612.669998</v>
        <stp/>
        <stp>EM_S_STM07_IS</stp>
        <stp>4</stp>
        <stp>600122.SH</stp>
        <stp>9</stp>
        <stp>12/31/2015</stp>
        <stp>1</stp>
        <tr r="M1979" s="1"/>
      </tp>
      <tp>
        <v>5215900341.8100004</v>
        <stp/>
        <stp>EM_S_STM07_IS</stp>
        <stp>4</stp>
        <stp>600123.SH</stp>
        <stp>9</stp>
        <stp>12/31/2014</stp>
        <stp>1</stp>
        <tr r="L1980" s="1"/>
      </tp>
      <tp>
        <v>4114005397.5700002</v>
        <stp/>
        <stp>EM_S_STM07_IS</stp>
        <stp>4</stp>
        <stp>600125.SH</stp>
        <stp>9</stp>
        <stp>12/31/2012</stp>
        <stp>1</stp>
        <tr r="J1981" s="1"/>
      </tp>
      <tp>
        <v>22326442996.970001</v>
        <stp/>
        <stp>EM_S_STM07_IS</stp>
        <stp>4</stp>
        <stp>600126.SH</stp>
        <stp>9</stp>
        <stp>12/31/2011</stp>
        <stp>1</stp>
        <tr r="I1982" s="1"/>
      </tp>
      <tp>
        <v>1252357496.9400001</v>
        <stp/>
        <stp>EM_S_STM07_IS</stp>
        <stp>4</stp>
        <stp>600127.SH</stp>
        <stp>9</stp>
        <stp>12/31/2010</stp>
        <stp>1</stp>
        <tr r="H1983" s="1"/>
      </tp>
      <tp>
        <v>670347407</v>
        <stp/>
        <stp>EM_S_STM07_IS</stp>
        <stp>4</stp>
        <stp>600112.SH</stp>
        <stp>9</stp>
        <stp>12/31/2015</stp>
        <stp>1</stp>
        <tr r="M1969" s="1"/>
      </tp>
      <tp>
        <v>444092933.79000002</v>
        <stp/>
        <stp>EM_S_STM07_IS</stp>
        <stp>4</stp>
        <stp>600113.SH</stp>
        <stp>9</stp>
        <stp>12/31/2014</stp>
        <stp>1</stp>
        <tr r="L1970" s="1"/>
      </tp>
      <tp>
        <v>1140196304.8</v>
        <stp/>
        <stp>EM_S_STM07_IS</stp>
        <stp>4</stp>
        <stp>600114.SH</stp>
        <stp>9</stp>
        <stp>12/31/2013</stp>
        <stp>1</stp>
        <tr r="K1971" s="1"/>
      </tp>
      <tp>
        <v>85569250000</v>
        <stp/>
        <stp>EM_S_STM07_IS</stp>
        <stp>4</stp>
        <stp>600115.SH</stp>
        <stp>9</stp>
        <stp>12/31/2012</stp>
        <stp>1</stp>
        <tr r="J1972" s="1"/>
      </tp>
      <tp>
        <v>826519916.50999999</v>
        <stp/>
        <stp>EM_S_STM07_IS</stp>
        <stp>4</stp>
        <stp>600116.SH</stp>
        <stp>9</stp>
        <stp>12/31/2011</stp>
        <stp>1</stp>
        <tr r="I1973" s="1"/>
      </tp>
      <tp>
        <v>7051936903.5</v>
        <stp/>
        <stp>EM_S_STM07_IS</stp>
        <stp>4</stp>
        <stp>600117.SH</stp>
        <stp>9</stp>
        <stp>12/31/2010</stp>
        <stp>1</stp>
        <tr r="H1974" s="1"/>
      </tp>
      <tp>
        <v>1895488545.4300001</v>
        <stp/>
        <stp>EM_S_STM07_IS</stp>
        <stp>4</stp>
        <stp>600103.SH</stp>
        <stp>9</stp>
        <stp>12/31/2014</stp>
        <stp>1</stp>
        <tr r="L1960" s="1"/>
      </tp>
      <tp>
        <v>563345672365.78003</v>
        <stp/>
        <stp>EM_S_STM07_IS</stp>
        <stp>4</stp>
        <stp>600104.SH</stp>
        <stp>9</stp>
        <stp>12/31/2013</stp>
        <stp>1</stp>
        <tr r="K1961" s="1"/>
      </tp>
      <tp>
        <v>1370540277.3099999</v>
        <stp/>
        <stp>EM_S_STM07_IS</stp>
        <stp>4</stp>
        <stp>600105.SH</stp>
        <stp>9</stp>
        <stp>12/31/2012</stp>
        <stp>1</stp>
        <tr r="J1962" s="1"/>
      </tp>
      <tp>
        <v>398384086.48000002</v>
        <stp/>
        <stp>EM_S_STM07_IS</stp>
        <stp>4</stp>
        <stp>600106.SH</stp>
        <stp>9</stp>
        <stp>12/31/2011</stp>
        <stp>1</stp>
        <tr r="I1963" s="1"/>
      </tp>
      <tp>
        <v>345998041.80000001</v>
        <stp/>
        <stp>EM_S_STM07_IS</stp>
        <stp>4</stp>
        <stp>600107.SH</stp>
        <stp>9</stp>
        <stp>12/31/2010</stp>
        <stp>1</stp>
        <tr r="H1964" s="1"/>
      </tp>
      <tp>
        <v>1805151541.76</v>
        <stp/>
        <stp>EM_S_STM07_IS</stp>
        <stp>4</stp>
        <stp>600192.SH</stp>
        <stp>9</stp>
        <stp>12/31/2015</stp>
        <stp>1</stp>
        <tr r="M2039" s="1"/>
      </tp>
      <tp>
        <v>51237988.149999999</v>
        <stp/>
        <stp>EM_S_STM07_IS</stp>
        <stp>4</stp>
        <stp>600193.SH</stp>
        <stp>9</stp>
        <stp>12/31/2014</stp>
        <stp>1</stp>
        <tr r="L2040" s="1"/>
      </tp>
      <tp>
        <v>3108992460.3800001</v>
        <stp/>
        <stp>EM_S_STM07_IS</stp>
        <stp>4</stp>
        <stp>600195.SH</stp>
        <stp>9</stp>
        <stp>12/31/2012</stp>
        <stp>1</stp>
        <tr r="J2041" s="1"/>
      </tp>
      <tp>
        <v>6485540800.8100004</v>
        <stp/>
        <stp>EM_S_STM07_IS</stp>
        <stp>4</stp>
        <stp>600196.SH</stp>
        <stp>9</stp>
        <stp>12/31/2011</stp>
        <stp>1</stp>
        <tr r="I2042" s="1"/>
      </tp>
      <tp>
        <v>1085129040.9400001</v>
        <stp/>
        <stp>EM_S_STM07_IS</stp>
        <stp>4</stp>
        <stp>600197.SH</stp>
        <stp>9</stp>
        <stp>12/31/2010</stp>
        <stp>1</stp>
        <tr r="H2043" s="1"/>
      </tp>
      <tp>
        <v>3169597873.5900002</v>
        <stp/>
        <stp>EM_S_STM07_IS</stp>
        <stp>4</stp>
        <stp>600182.SH</stp>
        <stp>9</stp>
        <stp>12/31/2015</stp>
        <stp>1</stp>
        <tr r="M2029" s="1"/>
      </tp>
      <tp>
        <v>7418067382.5200005</v>
        <stp/>
        <stp>EM_S_STM07_IS</stp>
        <stp>4</stp>
        <stp>600183.SH</stp>
        <stp>9</stp>
        <stp>12/31/2014</stp>
        <stp>1</stp>
        <tr r="L2030" s="1"/>
      </tp>
      <tp>
        <v>1742910671.4200001</v>
        <stp/>
        <stp>EM_S_STM07_IS</stp>
        <stp>4</stp>
        <stp>600184.SH</stp>
        <stp>9</stp>
        <stp>12/31/2013</stp>
        <stp>1</stp>
        <tr r="K2031" s="1"/>
      </tp>
      <tp>
        <v>1623670675.97</v>
        <stp/>
        <stp>EM_S_STM07_IS</stp>
        <stp>4</stp>
        <stp>600185.SH</stp>
        <stp>9</stp>
        <stp>12/31/2012</stp>
        <stp>1</stp>
        <tr r="J2032" s="1"/>
      </tp>
      <tp>
        <v>2762371787.0900002</v>
        <stp/>
        <stp>EM_S_STM07_IS</stp>
        <stp>4</stp>
        <stp>600186.SH</stp>
        <stp>9</stp>
        <stp>12/31/2011</stp>
        <stp>1</stp>
        <tr r="I2033" s="1"/>
      </tp>
      <tp>
        <v>152502810.08000001</v>
        <stp/>
        <stp>EM_S_STM07_IS</stp>
        <stp>4</stp>
        <stp>600187.SH</stp>
        <stp>9</stp>
        <stp>12/31/2010</stp>
        <stp>1</stp>
        <tr r="H2034" s="1"/>
      </tp>
      <tp>
        <v>886822428.92999995</v>
        <stp/>
        <stp>EM_S_STM07_IS</stp>
        <stp>4</stp>
        <stp>300202.SZ</stp>
        <stp>9</stp>
        <stp>12/31/2015</stp>
        <stp>1</stp>
        <tr r="M1497" s="1"/>
      </tp>
      <tp>
        <v>1230604394.1700001</v>
        <stp/>
        <stp>EM_S_STM07_IS</stp>
        <stp>4</stp>
        <stp>300203.SZ</stp>
        <stp>9</stp>
        <stp>12/31/2014</stp>
        <stp>1</stp>
        <tr r="L1498" s="1"/>
      </tp>
      <tp>
        <v>892691618.85000002</v>
        <stp/>
        <stp>EM_S_STM07_IS</stp>
        <stp>4</stp>
        <stp>300204.SZ</stp>
        <stp>9</stp>
        <stp>12/31/2013</stp>
        <stp>1</stp>
        <tr r="K1499" s="1"/>
      </tp>
      <tp>
        <v>759752740.15999997</v>
        <stp/>
        <stp>EM_S_STM07_IS</stp>
        <stp>4</stp>
        <stp>300205.SZ</stp>
        <stp>9</stp>
        <stp>12/31/2012</stp>
        <stp>1</stp>
        <tr r="J1500" s="1"/>
      </tp>
      <tp>
        <v>375294090.31</v>
        <stp/>
        <stp>EM_S_STM07_IS</stp>
        <stp>4</stp>
        <stp>300206.SZ</stp>
        <stp>9</stp>
        <stp>12/31/2011</stp>
        <stp>1</stp>
        <tr r="I1501" s="1"/>
      </tp>
      <tp>
        <v>775705717.32000005</v>
        <stp/>
        <stp>EM_S_STM07_IS</stp>
        <stp>4</stp>
        <stp>300207.SZ</stp>
        <stp>9</stp>
        <stp>12/31/2010</stp>
        <stp>1</stp>
        <tr r="H1502" s="1"/>
      </tp>
      <tp>
        <v>1613930678.72</v>
        <stp/>
        <stp>EM_S_STM07_IS</stp>
        <stp>4</stp>
        <stp>300212.SZ</stp>
        <stp>9</stp>
        <stp>12/31/2015</stp>
        <stp>1</stp>
        <tr r="M1507" s="1"/>
      </tp>
      <tp>
        <v>831734961.89999998</v>
        <stp/>
        <stp>EM_S_STM07_IS</stp>
        <stp>4</stp>
        <stp>300213.SZ</stp>
        <stp>9</stp>
        <stp>12/31/2014</stp>
        <stp>1</stp>
        <tr r="L1508" s="1"/>
      </tp>
      <tp>
        <v>1001970601.7</v>
        <stp/>
        <stp>EM_S_STM07_IS</stp>
        <stp>4</stp>
        <stp>300214.SZ</stp>
        <stp>9</stp>
        <stp>12/31/2013</stp>
        <stp>1</stp>
        <tr r="K1509" s="1"/>
      </tp>
      <tp>
        <v>350047118.11000001</v>
        <stp/>
        <stp>EM_S_STM07_IS</stp>
        <stp>4</stp>
        <stp>300215.SZ</stp>
        <stp>9</stp>
        <stp>12/31/2012</stp>
        <stp>1</stp>
        <tr r="J1510" s="1"/>
      </tp>
      <tp>
        <v>263707181.96000001</v>
        <stp/>
        <stp>EM_S_STM07_IS</stp>
        <stp>4</stp>
        <stp>300216.SZ</stp>
        <stp>9</stp>
        <stp>12/31/2011</stp>
        <stp>1</stp>
        <tr r="I1511" s="1"/>
      </tp>
      <tp>
        <v>592270933.54999995</v>
        <stp/>
        <stp>EM_S_STM07_IS</stp>
        <stp>4</stp>
        <stp>300217.SZ</stp>
        <stp>9</stp>
        <stp>12/31/2010</stp>
        <stp>1</stp>
        <tr r="H1512" s="1"/>
      </tp>
      <tp>
        <v>857886299.79999995</v>
        <stp/>
        <stp>EM_S_STM07_IS</stp>
        <stp>4</stp>
        <stp>300222.SZ</stp>
        <stp>9</stp>
        <stp>12/31/2015</stp>
        <stp>1</stp>
        <tr r="M1517" s="1"/>
      </tp>
      <tp>
        <v>59031657.270000003</v>
        <stp/>
        <stp>EM_S_STM07_IS</stp>
        <stp>4</stp>
        <stp>300223.SZ</stp>
        <stp>9</stp>
        <stp>12/31/2014</stp>
        <stp>1</stp>
        <tr r="L1518" s="1"/>
      </tp>
      <tp>
        <v>547582946.71000004</v>
        <stp/>
        <stp>EM_S_STM07_IS</stp>
        <stp>4</stp>
        <stp>300224.SZ</stp>
        <stp>9</stp>
        <stp>12/31/2013</stp>
        <stp>1</stp>
        <tr r="K1519" s="1"/>
      </tp>
      <tp>
        <v>508370777.98000002</v>
        <stp/>
        <stp>EM_S_STM07_IS</stp>
        <stp>4</stp>
        <stp>300225.SZ</stp>
        <stp>9</stp>
        <stp>12/31/2012</stp>
        <stp>1</stp>
        <tr r="J1520" s="1"/>
      </tp>
      <tp>
        <v>350036873.89999998</v>
        <stp/>
        <stp>EM_S_STM07_IS</stp>
        <stp>4</stp>
        <stp>300226.SZ</stp>
        <stp>9</stp>
        <stp>12/31/2011</stp>
        <stp>1</stp>
        <tr r="I1521" s="1"/>
      </tp>
      <tp>
        <v>113838184.44</v>
        <stp/>
        <stp>EM_S_STM07_IS</stp>
        <stp>4</stp>
        <stp>300227.SZ</stp>
        <stp>9</stp>
        <stp>12/31/2010</stp>
        <stp>1</stp>
        <tr r="H1522" s="1"/>
      </tp>
      <tp>
        <v>1306372364.28</v>
        <stp/>
        <stp>EM_S_STM07_IS</stp>
        <stp>4</stp>
        <stp>300232.SZ</stp>
        <stp>9</stp>
        <stp>12/31/2015</stp>
        <stp>1</stp>
        <tr r="M1527" s="1"/>
      </tp>
      <tp>
        <v>1050829973.76</v>
        <stp/>
        <stp>EM_S_STM07_IS</stp>
        <stp>4</stp>
        <stp>300233.SZ</stp>
        <stp>9</stp>
        <stp>12/31/2014</stp>
        <stp>1</stp>
        <tr r="L1528" s="1"/>
      </tp>
      <tp>
        <v>305458012.61000001</v>
        <stp/>
        <stp>EM_S_STM07_IS</stp>
        <stp>4</stp>
        <stp>300234.SZ</stp>
        <stp>9</stp>
        <stp>12/31/2013</stp>
        <stp>1</stp>
        <tr r="K1529" s="1"/>
      </tp>
      <tp>
        <v>77193749.510000005</v>
        <stp/>
        <stp>EM_S_STM07_IS</stp>
        <stp>4</stp>
        <stp>300235.SZ</stp>
        <stp>9</stp>
        <stp>12/31/2012</stp>
        <stp>1</stp>
        <tr r="J1530" s="1"/>
      </tp>
      <tp>
        <v>150206180.56999999</v>
        <stp/>
        <stp>EM_S_STM07_IS</stp>
        <stp>4</stp>
        <stp>300236.SZ</stp>
        <stp>9</stp>
        <stp>12/31/2011</stp>
        <stp>1</stp>
        <tr r="I1531" s="1"/>
      </tp>
      <tp>
        <v>578777110.27999997</v>
        <stp/>
        <stp>EM_S_STM07_IS</stp>
        <stp>4</stp>
        <stp>300237.SZ</stp>
        <stp>9</stp>
        <stp>12/31/2010</stp>
        <stp>1</stp>
        <tr r="H1532" s="1"/>
      </tp>
      <tp>
        <v>900825281.27999997</v>
        <stp/>
        <stp>EM_S_STM07_IS</stp>
        <stp>4</stp>
        <stp>300242.SZ</stp>
        <stp>9</stp>
        <stp>12/31/2015</stp>
        <stp>1</stp>
        <tr r="M1537" s="1"/>
      </tp>
      <tp>
        <v>845520036.67999995</v>
        <stp/>
        <stp>EM_S_STM07_IS</stp>
        <stp>4</stp>
        <stp>300243.SZ</stp>
        <stp>9</stp>
        <stp>12/31/2014</stp>
        <stp>1</stp>
        <tr r="L1538" s="1"/>
      </tp>
      <tp>
        <v>1015474436.73</v>
        <stp/>
        <stp>EM_S_STM07_IS</stp>
        <stp>4</stp>
        <stp>300244.SZ</stp>
        <stp>9</stp>
        <stp>12/31/2013</stp>
        <stp>1</stp>
        <tr r="K1539" s="1"/>
      </tp>
      <tp>
        <v>313260727.25999999</v>
        <stp/>
        <stp>EM_S_STM07_IS</stp>
        <stp>4</stp>
        <stp>300245.SZ</stp>
        <stp>9</stp>
        <stp>12/31/2012</stp>
        <stp>1</stp>
        <tr r="J1540" s="1"/>
      </tp>
      <tp>
        <v>158103676.22999999</v>
        <stp/>
        <stp>EM_S_STM07_IS</stp>
        <stp>4</stp>
        <stp>300246.SZ</stp>
        <stp>9</stp>
        <stp>12/31/2011</stp>
        <stp>1</stp>
        <tr r="I1541" s="1"/>
      </tp>
      <tp>
        <v>196618489.91</v>
        <stp/>
        <stp>EM_S_STM07_IS</stp>
        <stp>4</stp>
        <stp>300247.SZ</stp>
        <stp>9</stp>
        <stp>12/31/2010</stp>
        <stp>1</stp>
        <tr r="H1542" s="1"/>
      </tp>
      <tp>
        <v>1532239254.96</v>
        <stp/>
        <stp>EM_S_STM07_IS</stp>
        <stp>4</stp>
        <stp>300252.SZ</stp>
        <stp>9</stp>
        <stp>12/31/2015</stp>
        <stp>1</stp>
        <tr r="M1547" s="1"/>
      </tp>
      <tp>
        <v>491411568.18000001</v>
        <stp/>
        <stp>EM_S_STM07_IS</stp>
        <stp>4</stp>
        <stp>300253.SZ</stp>
        <stp>9</stp>
        <stp>12/31/2014</stp>
        <stp>1</stp>
        <tr r="L1548" s="1"/>
      </tp>
      <tp>
        <v>513510739.16000003</v>
        <stp/>
        <stp>EM_S_STM07_IS</stp>
        <stp>4</stp>
        <stp>300254.SZ</stp>
        <stp>9</stp>
        <stp>12/31/2013</stp>
        <stp>1</stp>
        <tr r="K1549" s="1"/>
      </tp>
      <tp>
        <v>575558108.32000005</v>
        <stp/>
        <stp>EM_S_STM07_IS</stp>
        <stp>4</stp>
        <stp>300255.SZ</stp>
        <stp>9</stp>
        <stp>12/31/2012</stp>
        <stp>1</stp>
        <tr r="J1550" s="1"/>
      </tp>
      <tp>
        <v>562800361.63</v>
        <stp/>
        <stp>EM_S_STM07_IS</stp>
        <stp>4</stp>
        <stp>300256.SZ</stp>
        <stp>9</stp>
        <stp>12/31/2011</stp>
        <stp>1</stp>
        <tr r="I1551" s="1"/>
      </tp>
      <tp>
        <v>1625843217.5799999</v>
        <stp/>
        <stp>EM_S_STM07_IS</stp>
        <stp>4</stp>
        <stp>300257.SZ</stp>
        <stp>9</stp>
        <stp>12/31/2010</stp>
        <stp>1</stp>
        <tr r="H1552" s="1"/>
      </tp>
      <tp>
        <v>679267359.30999994</v>
        <stp/>
        <stp>EM_S_STM07_IS</stp>
        <stp>4</stp>
        <stp>300262.SZ</stp>
        <stp>9</stp>
        <stp>12/31/2015</stp>
        <stp>1</stp>
        <tr r="M1557" s="1"/>
      </tp>
      <tp>
        <v>1245016055.49</v>
        <stp/>
        <stp>EM_S_STM07_IS</stp>
        <stp>4</stp>
        <stp>300263.SZ</stp>
        <stp>9</stp>
        <stp>12/31/2014</stp>
        <stp>1</stp>
        <tr r="L1558" s="1"/>
      </tp>
      <tp>
        <v>145285163.72999999</v>
        <stp/>
        <stp>EM_S_STM07_IS</stp>
        <stp>4</stp>
        <stp>300264.SZ</stp>
        <stp>9</stp>
        <stp>12/31/2013</stp>
        <stp>1</stp>
        <tr r="K1559" s="1"/>
      </tp>
      <tp>
        <v>798715283.22000003</v>
        <stp/>
        <stp>EM_S_STM07_IS</stp>
        <stp>4</stp>
        <stp>300265.SZ</stp>
        <stp>9</stp>
        <stp>12/31/2012</stp>
        <stp>1</stp>
        <tr r="J1560" s="1"/>
      </tp>
      <tp>
        <v>312402227.38999999</v>
        <stp/>
        <stp>EM_S_STM07_IS</stp>
        <stp>4</stp>
        <stp>300266.SZ</stp>
        <stp>9</stp>
        <stp>12/31/2011</stp>
        <stp>1</stp>
        <tr r="I1561" s="1"/>
      </tp>
      <tp>
        <v>363933848.45999998</v>
        <stp/>
        <stp>EM_S_STM07_IS</stp>
        <stp>4</stp>
        <stp>300267.SZ</stp>
        <stp>9</stp>
        <stp>12/31/2010</stp>
        <stp>1</stp>
        <tr r="H1562" s="1"/>
      </tp>
      <tp>
        <v>456841411.56999999</v>
        <stp/>
        <stp>EM_S_STM07_IS</stp>
        <stp>4</stp>
        <stp>300272.SZ</stp>
        <stp>9</stp>
        <stp>12/31/2015</stp>
        <stp>1</stp>
        <tr r="M1567" s="1"/>
      </tp>
      <tp>
        <v>929843131.63999999</v>
        <stp/>
        <stp>EM_S_STM07_IS</stp>
        <stp>4</stp>
        <stp>300273.SZ</stp>
        <stp>9</stp>
        <stp>12/31/2014</stp>
        <stp>1</stp>
        <tr r="L1568" s="1"/>
      </tp>
      <tp>
        <v>2120396019.6300001</v>
        <stp/>
        <stp>EM_S_STM07_IS</stp>
        <stp>4</stp>
        <stp>300274.SZ</stp>
        <stp>9</stp>
        <stp>12/31/2013</stp>
        <stp>1</stp>
        <tr r="K1569" s="1"/>
      </tp>
      <tp>
        <v>246856000.55000001</v>
        <stp/>
        <stp>EM_S_STM07_IS</stp>
        <stp>4</stp>
        <stp>300275.SZ</stp>
        <stp>9</stp>
        <stp>12/31/2012</stp>
        <stp>1</stp>
        <tr r="J1570" s="1"/>
      </tp>
      <tp>
        <v>282549616.01999998</v>
        <stp/>
        <stp>EM_S_STM07_IS</stp>
        <stp>4</stp>
        <stp>300276.SZ</stp>
        <stp>9</stp>
        <stp>12/31/2011</stp>
        <stp>1</stp>
        <tr r="I1571" s="1"/>
      </tp>
      <tp>
        <v>302562286.60000002</v>
        <stp/>
        <stp>EM_S_STM07_IS</stp>
        <stp>4</stp>
        <stp>300277.SZ</stp>
        <stp>9</stp>
        <stp>12/31/2010</stp>
        <stp>1</stp>
        <tr r="H1572" s="1"/>
      </tp>
      <tp>
        <v>1635730742.8299999</v>
        <stp/>
        <stp>EM_S_STM07_IS</stp>
        <stp>4</stp>
        <stp>300282.SZ</stp>
        <stp>9</stp>
        <stp>12/31/2015</stp>
        <stp>1</stp>
        <tr r="M1577" s="1"/>
      </tp>
      <tp>
        <v>668496361.35000002</v>
        <stp/>
        <stp>EM_S_STM07_IS</stp>
        <stp>4</stp>
        <stp>300283.SZ</stp>
        <stp>9</stp>
        <stp>12/31/2014</stp>
        <stp>1</stp>
        <tr r="L1578" s="1"/>
      </tp>
      <tp>
        <v>1627605036.22</v>
        <stp/>
        <stp>EM_S_STM07_IS</stp>
        <stp>4</stp>
        <stp>300284.SZ</stp>
        <stp>9</stp>
        <stp>12/31/2013</stp>
        <stp>1</stp>
        <tr r="K1579" s="1"/>
      </tp>
      <tp>
        <v>215733309.34</v>
        <stp/>
        <stp>EM_S_STM07_IS</stp>
        <stp>4</stp>
        <stp>300285.SZ</stp>
        <stp>9</stp>
        <stp>12/31/2012</stp>
        <stp>1</stp>
        <tr r="J1580" s="1"/>
      </tp>
      <tp>
        <v>150507767.16</v>
        <stp/>
        <stp>EM_S_STM07_IS</stp>
        <stp>4</stp>
        <stp>300286.SZ</stp>
        <stp>9</stp>
        <stp>12/31/2011</stp>
        <stp>1</stp>
        <tr r="I1581" s="1"/>
      </tp>
      <tp>
        <v>249743522.88</v>
        <stp/>
        <stp>EM_S_STM07_IS</stp>
        <stp>4</stp>
        <stp>300287.SZ</stp>
        <stp>9</stp>
        <stp>12/31/2010</stp>
        <stp>1</stp>
        <tr r="H1582" s="1"/>
      </tp>
      <tp>
        <v>1500991061.1500001</v>
        <stp/>
        <stp>EM_S_STM07_IS</stp>
        <stp>4</stp>
        <stp>300292.SZ</stp>
        <stp>9</stp>
        <stp>12/31/2015</stp>
        <stp>1</stp>
        <tr r="M1587" s="1"/>
      </tp>
      <tp>
        <v>609356473.36000001</v>
        <stp/>
        <stp>EM_S_STM07_IS</stp>
        <stp>4</stp>
        <stp>300293.SZ</stp>
        <stp>9</stp>
        <stp>12/31/2014</stp>
        <stp>1</stp>
        <tr r="L1588" s="1"/>
      </tp>
      <tp>
        <v>245278066.33000001</v>
        <stp/>
        <stp>EM_S_STM07_IS</stp>
        <stp>4</stp>
        <stp>300294.SZ</stp>
        <stp>9</stp>
        <stp>12/31/2013</stp>
        <stp>1</stp>
        <tr r="K1589" s="1"/>
      </tp>
      <tp>
        <v>298606789.19</v>
        <stp/>
        <stp>EM_S_STM07_IS</stp>
        <stp>4</stp>
        <stp>300295.SZ</stp>
        <stp>9</stp>
        <stp>12/31/2012</stp>
        <stp>1</stp>
        <tr r="J1590" s="1"/>
      </tp>
      <tp>
        <v>502409583.62</v>
        <stp/>
        <stp>EM_S_STM07_IS</stp>
        <stp>4</stp>
        <stp>300296.SZ</stp>
        <stp>9</stp>
        <stp>12/31/2011</stp>
        <stp>1</stp>
        <tr r="I1591" s="1"/>
      </tp>
      <tp>
        <v>207340430.03999999</v>
        <stp/>
        <stp>EM_S_STM07_IS</stp>
        <stp>4</stp>
        <stp>300297.SZ</stp>
        <stp>9</stp>
        <stp>12/31/2010</stp>
        <stp>1</stp>
        <tr r="H1592" s="1"/>
      </tp>
      <tp>
        <v>881279114.86000001</v>
        <stp/>
        <stp>EM_S_STM07_IS</stp>
        <stp>4</stp>
        <stp>600272.SH</stp>
        <stp>9</stp>
        <stp>12/31/2015</stp>
        <stp>1</stp>
        <tr r="M2108" s="1"/>
      </tp>
      <tp>
        <v>3385390026.6500001</v>
        <stp/>
        <stp>EM_S_STM07_IS</stp>
        <stp>4</stp>
        <stp>600273.SH</stp>
        <stp>9</stp>
        <stp>12/31/2014</stp>
        <stp>1</stp>
        <tr r="L2109" s="1"/>
      </tp>
      <tp>
        <v>13101569.68</v>
        <stp/>
        <stp>EM_S_STM07_IS</stp>
        <stp>4</stp>
        <stp>600275.SH</stp>
        <stp>9</stp>
        <stp>12/31/2012</stp>
        <stp>1</stp>
        <tr r="J2110" s="1"/>
      </tp>
      <tp>
        <v>4550391768.9899998</v>
        <stp/>
        <stp>EM_S_STM07_IS</stp>
        <stp>4</stp>
        <stp>600276.SH</stp>
        <stp>9</stp>
        <stp>12/31/2011</stp>
        <stp>1</stp>
        <tr r="I2111" s="1"/>
      </tp>
      <tp>
        <v>7943253860.1499996</v>
        <stp/>
        <stp>EM_S_STM07_IS</stp>
        <stp>4</stp>
        <stp>600277.SH</stp>
        <stp>9</stp>
        <stp>12/31/2010</stp>
        <stp>1</stp>
        <tr r="H2112" s="1"/>
      </tp>
      <tp>
        <v>990334459.62</v>
        <stp/>
        <stp>EM_S_STM07_IS</stp>
        <stp>4</stp>
        <stp>600262.SH</stp>
        <stp>9</stp>
        <stp>12/31/2015</stp>
        <stp>1</stp>
        <tr r="M2100" s="1"/>
      </tp>
      <tp>
        <v>120931224.59</v>
        <stp/>
        <stp>EM_S_STM07_IS</stp>
        <stp>4</stp>
        <stp>600265.SH</stp>
        <stp>9</stp>
        <stp>12/31/2012</stp>
        <stp>1</stp>
        <tr r="J2101" s="1"/>
      </tp>
      <tp>
        <v>5246498062.0299997</v>
        <stp/>
        <stp>EM_S_STM07_IS</stp>
        <stp>4</stp>
        <stp>600266.SH</stp>
        <stp>9</stp>
        <stp>12/31/2011</stp>
        <stp>1</stp>
        <tr r="I2102" s="1"/>
      </tp>
      <tp>
        <v>4544508959.6499996</v>
        <stp/>
        <stp>EM_S_STM07_IS</stp>
        <stp>4</stp>
        <stp>600267.SH</stp>
        <stp>9</stp>
        <stp>12/31/2010</stp>
        <stp>1</stp>
        <tr r="H2103" s="1"/>
      </tp>
      <tp>
        <v>1343085145.79</v>
        <stp/>
        <stp>EM_S_STM07_IS</stp>
        <stp>4</stp>
        <stp>600252.SH</stp>
        <stp>9</stp>
        <stp>12/31/2015</stp>
        <stp>1</stp>
        <tr r="M2092" s="1"/>
      </tp>
      <tp>
        <v>3921007906.8899999</v>
        <stp/>
        <stp>EM_S_STM07_IS</stp>
        <stp>4</stp>
        <stp>600255.SH</stp>
        <stp>9</stp>
        <stp>12/31/2012</stp>
        <stp>1</stp>
        <tr r="J2093" s="1"/>
      </tp>
      <tp>
        <v>4561108450.1899996</v>
        <stp/>
        <stp>EM_S_STM07_IS</stp>
        <stp>4</stp>
        <stp>600256.SH</stp>
        <stp>9</stp>
        <stp>12/31/2011</stp>
        <stp>1</stp>
        <tr r="I2094" s="1"/>
      </tp>
      <tp>
        <v>447809718.67000002</v>
        <stp/>
        <stp>EM_S_STM07_IS</stp>
        <stp>4</stp>
        <stp>600257.SH</stp>
        <stp>9</stp>
        <stp>12/31/2010</stp>
        <stp>1</stp>
        <tr r="H2095" s="1"/>
      </tp>
      <tp>
        <v>406304130.30000001</v>
        <stp/>
        <stp>EM_S_STM07_IS</stp>
        <stp>4</stp>
        <stp>600242.SH</stp>
        <stp>9</stp>
        <stp>12/31/2015</stp>
        <stp>1</stp>
        <tr r="M2084" s="1"/>
      </tp>
      <tp>
        <v>1125788012.6600001</v>
        <stp/>
        <stp>EM_S_STM07_IS</stp>
        <stp>4</stp>
        <stp>600243.SH</stp>
        <stp>9</stp>
        <stp>12/31/2014</stp>
        <stp>1</stp>
        <tr r="L2085" s="1"/>
      </tp>
      <tp>
        <v>4818451239</v>
        <stp/>
        <stp>EM_S_STM07_IS</stp>
        <stp>4</stp>
        <stp>600246.SH</stp>
        <stp>9</stp>
        <stp>12/31/2011</stp>
        <stp>1</stp>
        <tr r="I2086" s="1"/>
      </tp>
      <tp>
        <v>364438192.69</v>
        <stp/>
        <stp>EM_S_STM07_IS</stp>
        <stp>4</stp>
        <stp>600247.SH</stp>
        <stp>9</stp>
        <stp>12/31/2010</stp>
        <stp>1</stp>
        <tr r="H2087" s="1"/>
      </tp>
      <tp>
        <v>1114749085.73</v>
        <stp/>
        <stp>EM_S_STM07_IS</stp>
        <stp>4</stp>
        <stp>600232.SH</stp>
        <stp>9</stp>
        <stp>12/31/2015</stp>
        <stp>1</stp>
        <tr r="M2074" s="1"/>
      </tp>
      <tp>
        <v>918559793.11000001</v>
        <stp/>
        <stp>EM_S_STM07_IS</stp>
        <stp>4</stp>
        <stp>600233.SH</stp>
        <stp>9</stp>
        <stp>12/31/2014</stp>
        <stp>1</stp>
        <tr r="L2075" s="1"/>
      </tp>
      <tp>
        <v>10444483.869999999</v>
        <stp/>
        <stp>EM_S_STM07_IS</stp>
        <stp>4</stp>
        <stp>600234.SH</stp>
        <stp>9</stp>
        <stp>12/31/2013</stp>
        <stp>1</stp>
        <tr r="K2076" s="1"/>
      </tp>
      <tp>
        <v>1268056943.02</v>
        <stp/>
        <stp>EM_S_STM07_IS</stp>
        <stp>4</stp>
        <stp>600235.SH</stp>
        <stp>9</stp>
        <stp>12/31/2012</stp>
        <stp>1</stp>
        <tr r="J2077" s="1"/>
      </tp>
      <tp>
        <v>3837630896.1199999</v>
        <stp/>
        <stp>EM_S_STM07_IS</stp>
        <stp>4</stp>
        <stp>600236.SH</stp>
        <stp>9</stp>
        <stp>12/31/2011</stp>
        <stp>1</stp>
        <tr r="I2078" s="1"/>
      </tp>
      <tp>
        <v>759105288.75</v>
        <stp/>
        <stp>EM_S_STM07_IS</stp>
        <stp>4</stp>
        <stp>600237.SH</stp>
        <stp>9</stp>
        <stp>12/31/2010</stp>
        <stp>1</stp>
        <tr r="H2079" s="1"/>
      </tp>
      <tp>
        <v>1017380811.8099999</v>
        <stp/>
        <stp>EM_S_STM07_IS</stp>
        <stp>4</stp>
        <stp>600222.SH</stp>
        <stp>9</stp>
        <stp>12/31/2015</stp>
        <stp>1</stp>
        <tr r="M2065" s="1"/>
      </tp>
      <tp>
        <v>5681863161.1300001</v>
        <stp/>
        <stp>EM_S_STM07_IS</stp>
        <stp>4</stp>
        <stp>600223.SH</stp>
        <stp>9</stp>
        <stp>12/31/2014</stp>
        <stp>1</stp>
        <tr r="L2066" s="1"/>
      </tp>
      <tp>
        <v>2693242270.46</v>
        <stp/>
        <stp>EM_S_STM07_IS</stp>
        <stp>4</stp>
        <stp>600225.SH</stp>
        <stp>9</stp>
        <stp>12/31/2012</stp>
        <stp>1</stp>
        <tr r="J2067" s="1"/>
      </tp>
      <tp>
        <v>1765575481.9400001</v>
        <stp/>
        <stp>EM_S_STM07_IS</stp>
        <stp>4</stp>
        <stp>600226.SH</stp>
        <stp>9</stp>
        <stp>12/31/2011</stp>
        <stp>1</stp>
        <tr r="I2068" s="1"/>
      </tp>
      <tp>
        <v>1329324703.1800001</v>
        <stp/>
        <stp>EM_S_STM07_IS</stp>
        <stp>4</stp>
        <stp>600227.SH</stp>
        <stp>9</stp>
        <stp>12/31/2010</stp>
        <stp>1</stp>
        <tr r="H2069" s="1"/>
      </tp>
      <tp>
        <v>272220737.10000002</v>
        <stp/>
        <stp>EM_S_STM07_IS</stp>
        <stp>4</stp>
        <stp>600212.SH</stp>
        <stp>9</stp>
        <stp>12/31/2015</stp>
        <stp>1</stp>
        <tr r="M2056" s="1"/>
      </tp>
      <tp>
        <v>1473146585.5699999</v>
        <stp/>
        <stp>EM_S_STM07_IS</stp>
        <stp>4</stp>
        <stp>600213.SH</stp>
        <stp>9</stp>
        <stp>12/31/2014</stp>
        <stp>1</stp>
        <tr r="L2057" s="1"/>
      </tp>
      <tp>
        <v>301971223.25999999</v>
        <stp/>
        <stp>EM_S_STM07_IS</stp>
        <stp>4</stp>
        <stp>600215.SH</stp>
        <stp>9</stp>
        <stp>12/31/2012</stp>
        <stp>1</stp>
        <tr r="J2058" s="1"/>
      </tp>
      <tp>
        <v>4825968378.6700001</v>
        <stp/>
        <stp>EM_S_STM07_IS</stp>
        <stp>4</stp>
        <stp>600216.SH</stp>
        <stp>9</stp>
        <stp>12/31/2011</stp>
        <stp>1</stp>
        <tr r="I2059" s="1"/>
      </tp>
      <tp>
        <v>847149378.86000001</v>
        <stp/>
        <stp>EM_S_STM07_IS</stp>
        <stp>4</stp>
        <stp>600217.SH</stp>
        <stp>9</stp>
        <stp>12/31/2010</stp>
        <stp>1</stp>
        <tr r="H2060" s="1"/>
      </tp>
      <tp>
        <v>757259219.65999997</v>
        <stp/>
        <stp>EM_S_STM07_IS</stp>
        <stp>4</stp>
        <stp>600202.SH</stp>
        <stp>9</stp>
        <stp>12/31/2015</stp>
        <stp>1</stp>
        <tr r="M2048" s="1"/>
      </tp>
      <tp>
        <v>3511289559.5900002</v>
        <stp/>
        <stp>EM_S_STM07_IS</stp>
        <stp>4</stp>
        <stp>600203.SH</stp>
        <stp>9</stp>
        <stp>12/31/2014</stp>
        <stp>1</stp>
        <tr r="L2049" s="1"/>
      </tp>
      <tp>
        <v>598193696.52999997</v>
        <stp/>
        <stp>EM_S_STM07_IS</stp>
        <stp>4</stp>
        <stp>600206.SH</stp>
        <stp>9</stp>
        <stp>12/31/2011</stp>
        <stp>1</stp>
        <tr r="I2050" s="1"/>
      </tp>
      <tp>
        <v>1260645123.1300001</v>
        <stp/>
        <stp>EM_S_STM07_IS</stp>
        <stp>4</stp>
        <stp>600207.SH</stp>
        <stp>9</stp>
        <stp>12/31/2010</stp>
        <stp>1</stp>
        <tr r="H2051" s="1"/>
      </tp>
      <tp>
        <v>3536137915.4699998</v>
        <stp/>
        <stp>EM_S_STM07_IS</stp>
        <stp>4</stp>
        <stp>600292.SH</stp>
        <stp>9</stp>
        <stp>12/31/2015</stp>
        <stp>1</stp>
        <tr r="M2126" s="1"/>
      </tp>
      <tp>
        <v>1302802792.5599999</v>
        <stp/>
        <stp>EM_S_STM07_IS</stp>
        <stp>4</stp>
        <stp>600293.SH</stp>
        <stp>9</stp>
        <stp>12/31/2014</stp>
        <stp>1</stp>
        <tr r="L2127" s="1"/>
      </tp>
      <tp>
        <v>13508426075.700001</v>
        <stp/>
        <stp>EM_S_STM07_IS</stp>
        <stp>4</stp>
        <stp>600295.SH</stp>
        <stp>9</stp>
        <stp>12/31/2012</stp>
        <stp>1</stp>
        <tr r="J2128" s="1"/>
      </tp>
      <tp>
        <v>1033827913</v>
        <stp/>
        <stp>EM_S_STM07_IS</stp>
        <stp>4</stp>
        <stp>600297.SH</stp>
        <stp>9</stp>
        <stp>12/31/2010</stp>
        <stp>1</stp>
        <tr r="H2129" s="1"/>
      </tp>
      <tp>
        <v>22251888809.18</v>
        <stp/>
        <stp>EM_S_STM07_IS</stp>
        <stp>4</stp>
        <stp>600282.SH</stp>
        <stp>9</stp>
        <stp>12/31/2015</stp>
        <stp>1</stp>
        <tr r="M2117" s="1"/>
      </tp>
      <tp>
        <v>802979857.14999998</v>
        <stp/>
        <stp>EM_S_STM07_IS</stp>
        <stp>4</stp>
        <stp>600283.SH</stp>
        <stp>9</stp>
        <stp>12/31/2014</stp>
        <stp>1</stp>
        <tr r="L2118" s="1"/>
      </tp>
      <tp>
        <v>1943861472.6600001</v>
        <stp/>
        <stp>EM_S_STM07_IS</stp>
        <stp>4</stp>
        <stp>600284.SH</stp>
        <stp>9</stp>
        <stp>12/31/2013</stp>
        <stp>1</stp>
        <tr r="K2119" s="1"/>
      </tp>
      <tp>
        <v>562700777.38999999</v>
        <stp/>
        <stp>EM_S_STM07_IS</stp>
        <stp>4</stp>
        <stp>600285.SH</stp>
        <stp>9</stp>
        <stp>12/31/2012</stp>
        <stp>1</stp>
        <tr r="J2120" s="1"/>
      </tp>
      <tp>
        <v>5568452607.9799995</v>
        <stp/>
        <stp>EM_S_STM07_IS</stp>
        <stp>4</stp>
        <stp>600287.SH</stp>
        <stp>9</stp>
        <stp>12/31/2010</stp>
        <stp>1</stp>
        <tr r="H2121" s="1"/>
      </tp>
      <tp>
        <v>141668175160</v>
        <stp/>
        <stp>EM_S_STM07_IS</stp>
        <stp>4</stp>
        <stp>000333.SZ</stp>
        <stp>9</stp>
        <stp>12/31/2014</stp>
        <stp>1</stp>
        <tr r="L79" s="1"/>
      </tp>
      <tp>
        <v>361116420.56</v>
        <stp/>
        <stp>EM_S_STM07_IS</stp>
        <stp>4</stp>
        <stp>300302.SZ</stp>
        <stp>9</stp>
        <stp>12/31/2015</stp>
        <stp>1</stp>
        <tr r="M1597" s="1"/>
      </tp>
      <tp>
        <v>990508912.70000005</v>
        <stp/>
        <stp>EM_S_STM07_IS</stp>
        <stp>4</stp>
        <stp>300303.SZ</stp>
        <stp>9</stp>
        <stp>12/31/2014</stp>
        <stp>1</stp>
        <tr r="L1598" s="1"/>
      </tp>
      <tp>
        <v>434071565.61000001</v>
        <stp/>
        <stp>EM_S_STM07_IS</stp>
        <stp>4</stp>
        <stp>300304.SZ</stp>
        <stp>9</stp>
        <stp>12/31/2013</stp>
        <stp>1</stp>
        <tr r="K1599" s="1"/>
      </tp>
      <tp>
        <v>472522939.33999997</v>
        <stp/>
        <stp>EM_S_STM07_IS</stp>
        <stp>4</stp>
        <stp>300305.SZ</stp>
        <stp>9</stp>
        <stp>12/31/2012</stp>
        <stp>1</stp>
        <tr r="J1600" s="1"/>
      </tp>
      <tp>
        <v>205626206.69</v>
        <stp/>
        <stp>EM_S_STM07_IS</stp>
        <stp>4</stp>
        <stp>300306.SZ</stp>
        <stp>9</stp>
        <stp>12/31/2011</stp>
        <stp>1</stp>
        <tr r="I1601" s="1"/>
      </tp>
      <tp>
        <v>2279701087.1700001</v>
        <stp/>
        <stp>EM_S_STM07_IS</stp>
        <stp>4</stp>
        <stp>300307.SZ</stp>
        <stp>9</stp>
        <stp>12/31/2010</stp>
        <stp>1</stp>
        <tr r="H1602" s="1"/>
      </tp>
      <tp>
        <v>533450917.49000001</v>
        <stp/>
        <stp>EM_S_STM07_IS</stp>
        <stp>4</stp>
        <stp>300312.SZ</stp>
        <stp>9</stp>
        <stp>12/31/2015</stp>
        <stp>1</stp>
        <tr r="M1607" s="1"/>
      </tp>
      <tp>
        <v>121943044.66</v>
        <stp/>
        <stp>EM_S_STM07_IS</stp>
        <stp>4</stp>
        <stp>300313.SZ</stp>
        <stp>9</stp>
        <stp>12/31/2014</stp>
        <stp>1</stp>
        <tr r="L1608" s="1"/>
      </tp>
      <tp>
        <v>217245092.99000001</v>
        <stp/>
        <stp>EM_S_STM07_IS</stp>
        <stp>4</stp>
        <stp>300314.SZ</stp>
        <stp>9</stp>
        <stp>12/31/2013</stp>
        <stp>1</stp>
        <tr r="K1609" s="1"/>
      </tp>
      <tp>
        <v>225363031.22999999</v>
        <stp/>
        <stp>EM_S_STM07_IS</stp>
        <stp>4</stp>
        <stp>300315.SZ</stp>
        <stp>9</stp>
        <stp>12/31/2012</stp>
        <stp>1</stp>
        <tr r="J1610" s="1"/>
      </tp>
      <tp>
        <v>823503462.28999996</v>
        <stp/>
        <stp>EM_S_STM07_IS</stp>
        <stp>4</stp>
        <stp>300316.SZ</stp>
        <stp>9</stp>
        <stp>12/31/2011</stp>
        <stp>1</stp>
        <tr r="I1611" s="1"/>
      </tp>
      <tp>
        <v>602056698.17999995</v>
        <stp/>
        <stp>EM_S_STM07_IS</stp>
        <stp>4</stp>
        <stp>300317.SZ</stp>
        <stp>9</stp>
        <stp>12/31/2010</stp>
        <stp>1</stp>
        <tr r="H1612" s="1"/>
      </tp>
      <tp>
        <v>770585381.14999998</v>
        <stp/>
        <stp>EM_S_STM07_IS</stp>
        <stp>4</stp>
        <stp>300322.SZ</stp>
        <stp>9</stp>
        <stp>12/31/2015</stp>
        <stp>1</stp>
        <tr r="M1617" s="1"/>
      </tp>
      <tp>
        <v>706081569.48000002</v>
        <stp/>
        <stp>EM_S_STM07_IS</stp>
        <stp>4</stp>
        <stp>300323.SZ</stp>
        <stp>9</stp>
        <stp>12/31/2014</stp>
        <stp>1</stp>
        <tr r="L1618" s="1"/>
      </tp>
      <tp>
        <v>243284915.19999999</v>
        <stp/>
        <stp>EM_S_STM07_IS</stp>
        <stp>4</stp>
        <stp>300324.SZ</stp>
        <stp>9</stp>
        <stp>12/31/2013</stp>
        <stp>1</stp>
        <tr r="K1619" s="1"/>
      </tp>
      <tp>
        <v>773401576.23000002</v>
        <stp/>
        <stp>EM_S_STM07_IS</stp>
        <stp>4</stp>
        <stp>300325.SZ</stp>
        <stp>9</stp>
        <stp>12/31/2012</stp>
        <stp>1</stp>
        <tr r="J1620" s="1"/>
      </tp>
      <tp>
        <v>80713570.219999999</v>
        <stp/>
        <stp>EM_S_STM07_IS</stp>
        <stp>4</stp>
        <stp>300326.SZ</stp>
        <stp>9</stp>
        <stp>12/31/2011</stp>
        <stp>1</stp>
        <tr r="I1621" s="1"/>
      </tp>
      <tp>
        <v>371888014.25999999</v>
        <stp/>
        <stp>EM_S_STM07_IS</stp>
        <stp>4</stp>
        <stp>300327.SZ</stp>
        <stp>9</stp>
        <stp>12/31/2010</stp>
        <stp>1</stp>
        <tr r="H1622" s="1"/>
      </tp>
      <tp>
        <v>953430244.44000006</v>
        <stp/>
        <stp>EM_S_STM07_IS</stp>
        <stp>4</stp>
        <stp>300332.SZ</stp>
        <stp>9</stp>
        <stp>12/31/2015</stp>
        <stp>1</stp>
        <tr r="M1627" s="1"/>
      </tp>
      <tp>
        <v>180525094.31</v>
        <stp/>
        <stp>EM_S_STM07_IS</stp>
        <stp>4</stp>
        <stp>300333.SZ</stp>
        <stp>9</stp>
        <stp>12/31/2014</stp>
        <stp>1</stp>
        <tr r="L1628" s="1"/>
      </tp>
      <tp>
        <v>381923412.88</v>
        <stp/>
        <stp>EM_S_STM07_IS</stp>
        <stp>4</stp>
        <stp>300334.SZ</stp>
        <stp>9</stp>
        <stp>12/31/2013</stp>
        <stp>1</stp>
        <tr r="K1629" s="1"/>
      </tp>
      <tp>
        <v>410303547.06999999</v>
        <stp/>
        <stp>EM_S_STM07_IS</stp>
        <stp>4</stp>
        <stp>300335.SZ</stp>
        <stp>9</stp>
        <stp>12/31/2012</stp>
        <stp>1</stp>
        <tr r="J1630" s="1"/>
      </tp>
      <tp>
        <v>321975372.31999999</v>
        <stp/>
        <stp>EM_S_STM07_IS</stp>
        <stp>4</stp>
        <stp>300336.SZ</stp>
        <stp>9</stp>
        <stp>12/31/2011</stp>
        <stp>1</stp>
        <tr r="I1631" s="1"/>
      </tp>
      <tp>
        <v>1234667558.4100001</v>
        <stp/>
        <stp>EM_S_STM07_IS</stp>
        <stp>4</stp>
        <stp>300337.SZ</stp>
        <stp>9</stp>
        <stp>12/31/2010</stp>
        <stp>1</stp>
        <tr r="H1632" s="1"/>
      </tp>
      <tp>
        <v>533773271.43000001</v>
        <stp/>
        <stp>EM_S_STM07_IS</stp>
        <stp>4</stp>
        <stp>300342.SZ</stp>
        <stp>9</stp>
        <stp>12/31/2015</stp>
        <stp>1</stp>
        <tr r="M1637" s="1"/>
      </tp>
      <tp>
        <v>832616141.66999996</v>
        <stp/>
        <stp>EM_S_STM07_IS</stp>
        <stp>4</stp>
        <stp>300343.SZ</stp>
        <stp>9</stp>
        <stp>12/31/2014</stp>
        <stp>1</stp>
        <tr r="L1638" s="1"/>
      </tp>
      <tp>
        <v>218163407.81</v>
        <stp/>
        <stp>EM_S_STM07_IS</stp>
        <stp>4</stp>
        <stp>300344.SZ</stp>
        <stp>9</stp>
        <stp>12/31/2013</stp>
        <stp>1</stp>
        <tr r="K1639" s="1"/>
      </tp>
      <tp>
        <v>236882897.05000001</v>
        <stp/>
        <stp>EM_S_STM07_IS</stp>
        <stp>4</stp>
        <stp>300345.SZ</stp>
        <stp>9</stp>
        <stp>12/31/2012</stp>
        <stp>1</stp>
        <tr r="J1640" s="1"/>
      </tp>
      <tp>
        <v>322873544.22000003</v>
        <stp/>
        <stp>EM_S_STM07_IS</stp>
        <stp>4</stp>
        <stp>300346.SZ</stp>
        <stp>9</stp>
        <stp>12/31/2011</stp>
        <stp>1</stp>
        <tr r="I1641" s="1"/>
      </tp>
      <tp>
        <v>122844075.69</v>
        <stp/>
        <stp>EM_S_STM07_IS</stp>
        <stp>4</stp>
        <stp>300347.SZ</stp>
        <stp>9</stp>
        <stp>12/31/2010</stp>
        <stp>1</stp>
        <tr r="H1642" s="1"/>
      </tp>
      <tp>
        <v>470015347.50999999</v>
        <stp/>
        <stp>EM_S_STM07_IS</stp>
        <stp>4</stp>
        <stp>300352.SZ</stp>
        <stp>9</stp>
        <stp>12/31/2015</stp>
        <stp>1</stp>
        <tr r="M1647" s="1"/>
      </tp>
      <tp>
        <v>241195020.90000001</v>
        <stp/>
        <stp>EM_S_STM07_IS</stp>
        <stp>4</stp>
        <stp>300353.SZ</stp>
        <stp>9</stp>
        <stp>12/31/2014</stp>
        <stp>1</stp>
        <tr r="L1648" s="1"/>
      </tp>
      <tp>
        <v>86864750.079999998</v>
        <stp/>
        <stp>EM_S_STM07_IS</stp>
        <stp>4</stp>
        <stp>300354.SZ</stp>
        <stp>9</stp>
        <stp>12/31/2013</stp>
        <stp>1</stp>
        <tr r="K1649" s="1"/>
      </tp>
      <tp>
        <v>628001489.29999995</v>
        <stp/>
        <stp>EM_S_STM07_IS</stp>
        <stp>4</stp>
        <stp>300355.SZ</stp>
        <stp>9</stp>
        <stp>12/31/2012</stp>
        <stp>1</stp>
        <tr r="J1650" s="1"/>
      </tp>
      <tp>
        <v>257408204.50999999</v>
        <stp/>
        <stp>EM_S_STM07_IS</stp>
        <stp>4</stp>
        <stp>300356.SZ</stp>
        <stp>9</stp>
        <stp>12/31/2011</stp>
        <stp>1</stp>
        <tr r="I1651" s="1"/>
      </tp>
      <tp>
        <v>59327652.090000004</v>
        <stp/>
        <stp>EM_S_STM07_IS</stp>
        <stp>4</stp>
        <stp>300357.SZ</stp>
        <stp>9</stp>
        <stp>12/31/2010</stp>
        <stp>1</stp>
        <tr r="H1652" s="1"/>
      </tp>
      <tp>
        <v>493790412.27999997</v>
        <stp/>
        <stp>EM_S_STM07_IS</stp>
        <stp>4</stp>
        <stp>300362.SZ</stp>
        <stp>9</stp>
        <stp>12/31/2015</stp>
        <stp>1</stp>
        <tr r="M1656" s="1"/>
      </tp>
      <tp>
        <v>987255905.79999995</v>
        <stp/>
        <stp>EM_S_STM07_IS</stp>
        <stp>4</stp>
        <stp>300363.SZ</stp>
        <stp>9</stp>
        <stp>12/31/2014</stp>
        <stp>1</stp>
        <tr r="L1657" s="1"/>
      </tp>
      <tp>
        <v>220336179.37</v>
        <stp/>
        <stp>EM_S_STM07_IS</stp>
        <stp>4</stp>
        <stp>300364.SZ</stp>
        <stp>9</stp>
        <stp>12/31/2013</stp>
        <stp>1</stp>
        <tr r="K1658" s="1"/>
      </tp>
      <tp>
        <v>164770400.59</v>
        <stp/>
        <stp>EM_S_STM07_IS</stp>
        <stp>4</stp>
        <stp>300365.SZ</stp>
        <stp>9</stp>
        <stp>12/31/2012</stp>
        <stp>1</stp>
        <tr r="J1659" s="1"/>
      </tp>
      <tp>
        <v>234817574.66</v>
        <stp/>
        <stp>EM_S_STM07_IS</stp>
        <stp>4</stp>
        <stp>300366.SZ</stp>
        <stp>9</stp>
        <stp>12/31/2011</stp>
        <stp>1</stp>
        <tr r="I1660" s="1"/>
      </tp>
      <tp>
        <v>117287995.01000001</v>
        <stp/>
        <stp>EM_S_STM07_IS</stp>
        <stp>4</stp>
        <stp>300367.SZ</stp>
        <stp>9</stp>
        <stp>12/31/2010</stp>
        <stp>1</stp>
        <tr r="H1661" s="1"/>
      </tp>
      <tp>
        <v>372311930.94</v>
        <stp/>
        <stp>EM_S_STM07_IS</stp>
        <stp>4</stp>
        <stp>300372.SZ</stp>
        <stp>9</stp>
        <stp>12/31/2015</stp>
        <stp>1</stp>
        <tr r="M1666" s="1"/>
      </tp>
      <tp>
        <v>647811830.96000004</v>
        <stp/>
        <stp>EM_S_STM07_IS</stp>
        <stp>4</stp>
        <stp>300373.SZ</stp>
        <stp>9</stp>
        <stp>12/31/2014</stp>
        <stp>1</stp>
        <tr r="L1667" s="1"/>
      </tp>
      <tp>
        <v>355556092.89999998</v>
        <stp/>
        <stp>EM_S_STM07_IS</stp>
        <stp>4</stp>
        <stp>300374.SZ</stp>
        <stp>9</stp>
        <stp>12/31/2013</stp>
        <stp>1</stp>
        <tr r="K1668" s="1"/>
      </tp>
      <tp>
        <v>760554893.47000003</v>
        <stp/>
        <stp>EM_S_STM07_IS</stp>
        <stp>4</stp>
        <stp>300375.SZ</stp>
        <stp>9</stp>
        <stp>12/31/2012</stp>
        <stp>1</stp>
        <tr r="J1669" s="1"/>
      </tp>
      <tp>
        <v>793698889.53999996</v>
        <stp/>
        <stp>EM_S_STM07_IS</stp>
        <stp>4</stp>
        <stp>300376.SZ</stp>
        <stp>9</stp>
        <stp>12/31/2011</stp>
        <stp>1</stp>
        <tr r="I1670" s="1"/>
      </tp>
      <tp>
        <v>101609541.03</v>
        <stp/>
        <stp>EM_S_STM07_IS</stp>
        <stp>4</stp>
        <stp>300377.SZ</stp>
        <stp>9</stp>
        <stp>12/31/2010</stp>
        <stp>1</stp>
        <tr r="H1671" s="1"/>
      </tp>
      <tp>
        <v>348331628.76999998</v>
        <stp/>
        <stp>EM_S_STM07_IS</stp>
        <stp>4</stp>
        <stp>300382.SZ</stp>
        <stp>9</stp>
        <stp>12/31/2015</stp>
        <stp>1</stp>
        <tr r="M1676" s="1"/>
      </tp>
      <tp>
        <v>434543129.87</v>
        <stp/>
        <stp>EM_S_STM07_IS</stp>
        <stp>4</stp>
        <stp>300383.SZ</stp>
        <stp>9</stp>
        <stp>12/31/2014</stp>
        <stp>1</stp>
        <tr r="L1677" s="1"/>
      </tp>
      <tp>
        <v>345743819.42000002</v>
        <stp/>
        <stp>EM_S_STM07_IS</stp>
        <stp>4</stp>
        <stp>300384.SZ</stp>
        <stp>9</stp>
        <stp>12/31/2013</stp>
        <stp>1</stp>
        <tr r="K1678" s="1"/>
      </tp>
      <tp>
        <v>382813822.41000003</v>
        <stp/>
        <stp>EM_S_STM07_IS</stp>
        <stp>4</stp>
        <stp>300385.SZ</stp>
        <stp>9</stp>
        <stp>12/31/2012</stp>
        <stp>1</stp>
        <tr r="J1679" s="1"/>
      </tp>
      <tp>
        <v>339567723.05000001</v>
        <stp/>
        <stp>EM_S_STM07_IS</stp>
        <stp>4</stp>
        <stp>300386.SZ</stp>
        <stp>9</stp>
        <stp>12/31/2011</stp>
        <stp>1</stp>
        <tr r="I1680" s="1"/>
      </tp>
      <tp>
        <v>212563173.86000001</v>
        <stp/>
        <stp>EM_S_STM07_IS</stp>
        <stp>4</stp>
        <stp>300387.SZ</stp>
        <stp>9</stp>
        <stp>12/31/2010</stp>
        <stp>1</stp>
        <tr r="H1681" s="1"/>
      </tp>
      <tp>
        <v>1452386132.23</v>
        <stp/>
        <stp>EM_S_STM07_IS</stp>
        <stp>4</stp>
        <stp>300392.SZ</stp>
        <stp>9</stp>
        <stp>12/31/2015</stp>
        <stp>1</stp>
        <tr r="M1686" s="1"/>
      </tp>
      <tp>
        <v>475898119.00999999</v>
        <stp/>
        <stp>EM_S_STM07_IS</stp>
        <stp>4</stp>
        <stp>300393.SZ</stp>
        <stp>9</stp>
        <stp>12/31/2014</stp>
        <stp>1</stp>
        <tr r="L1687" s="1"/>
      </tp>
      <tp>
        <v>150808332.81999999</v>
        <stp/>
        <stp>EM_S_STM07_IS</stp>
        <stp>4</stp>
        <stp>300394.SZ</stp>
        <stp>9</stp>
        <stp>12/31/2013</stp>
        <stp>1</stp>
        <tr r="K1688" s="1"/>
      </tp>
      <tp>
        <v>284881526.58999997</v>
        <stp/>
        <stp>EM_S_STM07_IS</stp>
        <stp>4</stp>
        <stp>300395.SZ</stp>
        <stp>9</stp>
        <stp>12/31/2012</stp>
        <stp>1</stp>
        <tr r="J1689" s="1"/>
      </tp>
      <tp>
        <v>358055014.11000001</v>
        <stp/>
        <stp>EM_S_STM07_IS</stp>
        <stp>4</stp>
        <stp>300396.SZ</stp>
        <stp>9</stp>
        <stp>12/31/2011</stp>
        <stp>1</stp>
        <tr r="I1690" s="1"/>
      </tp>
      <tp>
        <v>296987325.11000001</v>
        <stp/>
        <stp>EM_S_STM07_IS</stp>
        <stp>4</stp>
        <stp>300397.SZ</stp>
        <stp>9</stp>
        <stp>12/31/2010</stp>
        <stp>1</stp>
        <tr r="H1691" s="1"/>
      </tp>
      <tp>
        <v>6809466030.25</v>
        <stp/>
        <stp>EM_S_STM07_IS</stp>
        <stp>4</stp>
        <stp>600372.SH</stp>
        <stp>9</stp>
        <stp>12/31/2015</stp>
        <stp>1</stp>
        <tr r="M2193" s="1"/>
      </tp>
      <tp>
        <v>10503139591.75</v>
        <stp/>
        <stp>EM_S_STM07_IS</stp>
        <stp>4</stp>
        <stp>600373.SH</stp>
        <stp>9</stp>
        <stp>12/31/2014</stp>
        <stp>1</stp>
        <tr r="L2194" s="1"/>
      </tp>
      <tp>
        <v>4475499426.5799999</v>
        <stp/>
        <stp>EM_S_STM07_IS</stp>
        <stp>4</stp>
        <stp>600375.SH</stp>
        <stp>9</stp>
        <stp>12/31/2012</stp>
        <stp>1</stp>
        <tr r="J2195" s="1"/>
      </tp>
      <tp>
        <v>9042481279.8199997</v>
        <stp/>
        <stp>EM_S_STM07_IS</stp>
        <stp>4</stp>
        <stp>600376.SH</stp>
        <stp>9</stp>
        <stp>12/31/2011</stp>
        <stp>1</stp>
        <tr r="I2196" s="1"/>
      </tp>
      <tp>
        <v>6756244112</v>
        <stp/>
        <stp>EM_S_STM07_IS</stp>
        <stp>4</stp>
        <stp>600377.SH</stp>
        <stp>9</stp>
        <stp>12/31/2010</stp>
        <stp>1</stp>
        <tr r="H2197" s="1"/>
      </tp>
      <tp>
        <v>185782491341</v>
        <stp/>
        <stp>EM_S_STM07_IS</stp>
        <stp>4</stp>
        <stp>600362.SH</stp>
        <stp>9</stp>
        <stp>12/31/2015</stp>
        <stp>1</stp>
        <tr r="M2184" s="1"/>
      </tp>
      <tp>
        <v>1957049506.9400001</v>
        <stp/>
        <stp>EM_S_STM07_IS</stp>
        <stp>4</stp>
        <stp>600363.SH</stp>
        <stp>9</stp>
        <stp>12/31/2014</stp>
        <stp>1</stp>
        <tr r="L2185" s="1"/>
      </tp>
      <tp>
        <v>84217807.489999995</v>
        <stp/>
        <stp>EM_S_STM07_IS</stp>
        <stp>4</stp>
        <stp>600365.SH</stp>
        <stp>9</stp>
        <stp>12/31/2012</stp>
        <stp>1</stp>
        <tr r="J2186" s="1"/>
      </tp>
      <tp>
        <v>3940875110.0799999</v>
        <stp/>
        <stp>EM_S_STM07_IS</stp>
        <stp>4</stp>
        <stp>600366.SH</stp>
        <stp>9</stp>
        <stp>12/31/2011</stp>
        <stp>1</stp>
        <tr r="I2187" s="1"/>
      </tp>
      <tp>
        <v>952155769.80999994</v>
        <stp/>
        <stp>EM_S_STM07_IS</stp>
        <stp>4</stp>
        <stp>600367.SH</stp>
        <stp>9</stp>
        <stp>12/31/2010</stp>
        <stp>1</stp>
        <tr r="H2188" s="1"/>
      </tp>
      <tp>
        <v>14842113063.299999</v>
        <stp/>
        <stp>EM_S_STM07_IS</stp>
        <stp>4</stp>
        <stp>600352.SH</stp>
        <stp>9</stp>
        <stp>12/31/2015</stp>
        <stp>1</stp>
        <tr r="M2175" s="1"/>
      </tp>
      <tp>
        <v>545392319.45000005</v>
        <stp/>
        <stp>EM_S_STM07_IS</stp>
        <stp>4</stp>
        <stp>600353.SH</stp>
        <stp>9</stp>
        <stp>12/31/2014</stp>
        <stp>1</stp>
        <tr r="L2176" s="1"/>
      </tp>
      <tp>
        <v>1874811756.5999999</v>
        <stp/>
        <stp>EM_S_STM07_IS</stp>
        <stp>4</stp>
        <stp>600354.SH</stp>
        <stp>9</stp>
        <stp>12/31/2013</stp>
        <stp>1</stp>
        <tr r="K2177" s="1"/>
      </tp>
      <tp>
        <v>276925254.5</v>
        <stp/>
        <stp>EM_S_STM07_IS</stp>
        <stp>4</stp>
        <stp>600355.SH</stp>
        <stp>9</stp>
        <stp>12/31/2012</stp>
        <stp>1</stp>
        <tr r="J2178" s="1"/>
      </tp>
      <tp>
        <v>1327308986.24</v>
        <stp/>
        <stp>EM_S_STM07_IS</stp>
        <stp>4</stp>
        <stp>600356.SH</stp>
        <stp>9</stp>
        <stp>12/31/2011</stp>
        <stp>1</stp>
        <tr r="I2179" s="1"/>
      </tp>
      <tp>
        <v>1310615992.3499999</v>
        <stp/>
        <stp>EM_S_STM07_IS</stp>
        <stp>4</stp>
        <stp>600343.SH</stp>
        <stp>9</stp>
        <stp>12/31/2014</stp>
        <stp>1</stp>
        <tr r="L2169" s="1"/>
      </tp>
      <tp>
        <v>1077046295.1199999</v>
        <stp/>
        <stp>EM_S_STM07_IS</stp>
        <stp>4</stp>
        <stp>600345.SH</stp>
        <stp>9</stp>
        <stp>12/31/2012</stp>
        <stp>1</stp>
        <tr r="J2170" s="1"/>
      </tp>
      <tp>
        <v>935857353.84000003</v>
        <stp/>
        <stp>EM_S_STM07_IS</stp>
        <stp>4</stp>
        <stp>600346.SH</stp>
        <stp>9</stp>
        <stp>12/31/2011</stp>
        <stp>1</stp>
        <tr r="I2171" s="1"/>
      </tp>
      <tp>
        <v>19124658298.900002</v>
        <stp/>
        <stp>EM_S_STM07_IS</stp>
        <stp>4</stp>
        <stp>600332.SH</stp>
        <stp>9</stp>
        <stp>12/31/2015</stp>
        <stp>1</stp>
        <tr r="M2161" s="1"/>
      </tp>
      <tp>
        <v>1641925573</v>
        <stp/>
        <stp>EM_S_STM07_IS</stp>
        <stp>4</stp>
        <stp>600333.SH</stp>
        <stp>9</stp>
        <stp>12/31/2014</stp>
        <stp>1</stp>
        <tr r="L2162" s="1"/>
      </tp>
      <tp>
        <v>62123698889.620003</v>
        <stp/>
        <stp>EM_S_STM07_IS</stp>
        <stp>4</stp>
        <stp>600335.SH</stp>
        <stp>9</stp>
        <stp>12/31/2012</stp>
        <stp>1</stp>
        <tr r="J2163" s="1"/>
      </tp>
      <tp>
        <v>4130343819.6999998</v>
        <stp/>
        <stp>EM_S_STM07_IS</stp>
        <stp>4</stp>
        <stp>600336.SH</stp>
        <stp>9</stp>
        <stp>12/31/2011</stp>
        <stp>1</stp>
        <tr r="I2164" s="1"/>
      </tp>
      <tp>
        <v>2415188131.7199998</v>
        <stp/>
        <stp>EM_S_STM07_IS</stp>
        <stp>4</stp>
        <stp>600337.SH</stp>
        <stp>9</stp>
        <stp>12/31/2010</stp>
        <stp>1</stp>
        <tr r="H2165" s="1"/>
      </tp>
      <tp>
        <v>3802176274.3899999</v>
        <stp/>
        <stp>EM_S_STM07_IS</stp>
        <stp>4</stp>
        <stp>600322.SH</stp>
        <stp>9</stp>
        <stp>12/31/2015</stp>
        <stp>1</stp>
        <tr r="M2152" s="1"/>
      </tp>
      <tp>
        <v>2435295905.79</v>
        <stp/>
        <stp>EM_S_STM07_IS</stp>
        <stp>4</stp>
        <stp>600323.SH</stp>
        <stp>9</stp>
        <stp>12/31/2014</stp>
        <stp>1</stp>
        <tr r="L2153" s="1"/>
      </tp>
      <tp>
        <v>4547332427.6899996</v>
        <stp/>
        <stp>EM_S_STM07_IS</stp>
        <stp>4</stp>
        <stp>600325.SH</stp>
        <stp>9</stp>
        <stp>12/31/2012</stp>
        <stp>1</stp>
        <tr r="J2154" s="1"/>
      </tp>
      <tp>
        <v>1319495639.0799999</v>
        <stp/>
        <stp>EM_S_STM07_IS</stp>
        <stp>4</stp>
        <stp>600326.SH</stp>
        <stp>9</stp>
        <stp>12/31/2011</stp>
        <stp>1</stp>
        <tr r="I2155" s="1"/>
      </tp>
      <tp>
        <v>6344938802.2799997</v>
        <stp/>
        <stp>EM_S_STM07_IS</stp>
        <stp>4</stp>
        <stp>600327.SH</stp>
        <stp>9</stp>
        <stp>12/31/2010</stp>
        <stp>1</stp>
        <tr r="H2156" s="1"/>
      </tp>
      <tp>
        <v>5830596167.5500002</v>
        <stp/>
        <stp>EM_S_STM07_IS</stp>
        <stp>4</stp>
        <stp>600312.SH</stp>
        <stp>9</stp>
        <stp>12/31/2015</stp>
        <stp>1</stp>
        <tr r="M2143" s="1"/>
      </tp>
      <tp>
        <v>3050359595.5700002</v>
        <stp/>
        <stp>EM_S_STM07_IS</stp>
        <stp>4</stp>
        <stp>600313.SH</stp>
        <stp>9</stp>
        <stp>12/31/2014</stp>
        <stp>1</stp>
        <tr r="L2144" s="1"/>
      </tp>
      <tp>
        <v>4504122570.4099998</v>
        <stp/>
        <stp>EM_S_STM07_IS</stp>
        <stp>4</stp>
        <stp>600315.SH</stp>
        <stp>9</stp>
        <stp>12/31/2012</stp>
        <stp>1</stp>
        <tr r="J2145" s="1"/>
      </tp>
      <tp>
        <v>1824655322.5699999</v>
        <stp/>
        <stp>EM_S_STM07_IS</stp>
        <stp>4</stp>
        <stp>600316.SH</stp>
        <stp>9</stp>
        <stp>12/31/2011</stp>
        <stp>1</stp>
        <tr r="I2146" s="1"/>
      </tp>
      <tp>
        <v>2343177356.79</v>
        <stp/>
        <stp>EM_S_STM07_IS</stp>
        <stp>4</stp>
        <stp>600317.SH</stp>
        <stp>9</stp>
        <stp>12/31/2010</stp>
        <stp>1</stp>
        <tr r="H2147" s="1"/>
      </tp>
      <tp>
        <v>642313381.57000005</v>
        <stp/>
        <stp>EM_S_STM07_IS</stp>
        <stp>4</stp>
        <stp>600302.SH</stp>
        <stp>9</stp>
        <stp>12/31/2015</stp>
        <stp>1</stp>
        <tr r="M2134" s="1"/>
      </tp>
      <tp>
        <v>4056480900.7600002</v>
        <stp/>
        <stp>EM_S_STM07_IS</stp>
        <stp>4</stp>
        <stp>600303.SH</stp>
        <stp>9</stp>
        <stp>12/31/2014</stp>
        <stp>1</stp>
        <tr r="L2135" s="1"/>
      </tp>
      <tp>
        <v>1146680714.48</v>
        <stp/>
        <stp>EM_S_STM07_IS</stp>
        <stp>4</stp>
        <stp>600305.SH</stp>
        <stp>9</stp>
        <stp>12/31/2012</stp>
        <stp>1</stp>
        <tr r="J2136" s="1"/>
      </tp>
      <tp>
        <v>1598147669.95</v>
        <stp/>
        <stp>EM_S_STM07_IS</stp>
        <stp>4</stp>
        <stp>600306.SH</stp>
        <stp>9</stp>
        <stp>12/31/2011</stp>
        <stp>1</stp>
        <tr r="I2137" s="1"/>
      </tp>
      <tp>
        <v>39524507359.699997</v>
        <stp/>
        <stp>EM_S_STM07_IS</stp>
        <stp>4</stp>
        <stp>600307.SH</stp>
        <stp>9</stp>
        <stp>12/31/2010</stp>
        <stp>1</stp>
        <tr r="H2138" s="1"/>
      </tp>
      <tp>
        <v>1098154269.97</v>
        <stp/>
        <stp>EM_S_STM07_IS</stp>
        <stp>4</stp>
        <stp>600392.SH</stp>
        <stp>9</stp>
        <stp>12/31/2015</stp>
        <stp>1</stp>
        <tr r="M2211" s="1"/>
      </tp>
      <tp>
        <v>891304106.05999994</v>
        <stp/>
        <stp>EM_S_STM07_IS</stp>
        <stp>4</stp>
        <stp>600393.SH</stp>
        <stp>9</stp>
        <stp>12/31/2014</stp>
        <stp>1</stp>
        <tr r="L2212" s="1"/>
      </tp>
      <tp>
        <v>7882292378.46</v>
        <stp/>
        <stp>EM_S_STM07_IS</stp>
        <stp>4</stp>
        <stp>600395.SH</stp>
        <stp>9</stp>
        <stp>12/31/2012</stp>
        <stp>1</stp>
        <tr r="J2213" s="1"/>
      </tp>
      <tp>
        <v>3218255699.2399998</v>
        <stp/>
        <stp>EM_S_STM07_IS</stp>
        <stp>4</stp>
        <stp>600396.SH</stp>
        <stp>9</stp>
        <stp>12/31/2011</stp>
        <stp>1</stp>
        <tr r="I2214" s="1"/>
      </tp>
      <tp>
        <v>1199074046.51</v>
        <stp/>
        <stp>EM_S_STM07_IS</stp>
        <stp>4</stp>
        <stp>600397.SH</stp>
        <stp>9</stp>
        <stp>12/31/2010</stp>
        <stp>1</stp>
        <tr r="H2215" s="1"/>
      </tp>
      <tp>
        <v>217699521.56999999</v>
        <stp/>
        <stp>EM_S_STM07_IS</stp>
        <stp>4</stp>
        <stp>600382.SH</stp>
        <stp>9</stp>
        <stp>12/31/2015</stp>
        <stp>1</stp>
        <tr r="M2202" s="1"/>
      </tp>
      <tp>
        <v>45636377981.629997</v>
        <stp/>
        <stp>EM_S_STM07_IS</stp>
        <stp>4</stp>
        <stp>600383.SH</stp>
        <stp>9</stp>
        <stp>12/31/2014</stp>
        <stp>1</stp>
        <tr r="L2203" s="1"/>
      </tp>
      <tp>
        <v>4977842.1399999997</v>
        <stp/>
        <stp>EM_S_STM07_IS</stp>
        <stp>4</stp>
        <stp>600385.SH</stp>
        <stp>9</stp>
        <stp>12/31/2012</stp>
        <stp>1</stp>
        <tr r="J2204" s="1"/>
      </tp>
      <tp>
        <v>2424241063.8400002</v>
        <stp/>
        <stp>EM_S_STM07_IS</stp>
        <stp>4</stp>
        <stp>600386.SH</stp>
        <stp>9</stp>
        <stp>12/31/2011</stp>
        <stp>1</stp>
        <tr r="I2205" s="1"/>
      </tp>
      <tp>
        <v>1475961726.8</v>
        <stp/>
        <stp>EM_S_STM07_IS</stp>
        <stp>4</stp>
        <stp>600387.SH</stp>
        <stp>9</stp>
        <stp>12/31/2010</stp>
        <stp>1</stp>
        <tr r="H2206" s="1"/>
      </tp>
      <tp t="s">
        <v/>
        <stp/>
        <stp>EM_S_STM07_IS</stp>
        <stp>4</stp>
        <stp>603877.SH</stp>
        <stp>9</stp>
        <stp>12/31/2010</stp>
        <stp>1</stp>
        <tr r="H3036" s="1"/>
      </tp>
      <tp>
        <v>1196492220.95</v>
        <stp/>
        <stp>EM_S_STM07_IS</stp>
        <stp>4</stp>
        <stp>603866.SH</stp>
        <stp>9</stp>
        <stp>12/31/2011</stp>
        <stp>1</stp>
        <tr r="I3033" s="1"/>
      </tp>
      <tp>
        <v>2571373972.0500002</v>
        <stp/>
        <stp>EM_S_STM07_IS</stp>
        <stp>4</stp>
        <stp>603843.SH</stp>
        <stp>9</stp>
        <stp>12/31/2014</stp>
        <stp>1</stp>
        <tr r="L3029" s="1"/>
      </tp>
      <tp>
        <v>511811868.89999998</v>
        <stp/>
        <stp>EM_S_STM07_IS</stp>
        <stp>4</stp>
        <stp>603822.SH</stp>
        <stp>9</stp>
        <stp>12/31/2015</stp>
        <stp>1</stp>
        <tr r="M3025" s="1"/>
      </tp>
      <tp>
        <v>1267983304.1099999</v>
        <stp/>
        <stp>EM_S_STM07_IS</stp>
        <stp>4</stp>
        <stp>603823.SH</stp>
        <stp>9</stp>
        <stp>12/31/2014</stp>
        <stp>1</stp>
        <tr r="L3026" s="1"/>
      </tp>
      <tp>
        <v>2062642900</v>
        <stp/>
        <stp>EM_S_STM07_IS</stp>
        <stp>4</stp>
        <stp>603816.SH</stp>
        <stp>9</stp>
        <stp>12/31/2011</stp>
        <stp>1</stp>
        <tr r="I3022" s="1"/>
      </tp>
      <tp>
        <v>2458589442.1500001</v>
        <stp/>
        <stp>EM_S_STM07_IS</stp>
        <stp>4</stp>
        <stp>603806.SH</stp>
        <stp>9</stp>
        <stp>12/31/2011</stp>
        <stp>1</stp>
        <tr r="I3020" s="1"/>
      </tp>
      <tp>
        <v>3942877295</v>
        <stp/>
        <stp>EM_S_STM07_IS</stp>
        <stp>4</stp>
        <stp>603883.SH</stp>
        <stp>9</stp>
        <stp>12/31/2014</stp>
        <stp>1</stp>
        <tr r="L3038" s="1"/>
      </tp>
      <tp>
        <v>4449245512.2700005</v>
        <stp/>
        <stp>EM_S_STM07_IS</stp>
        <stp>4</stp>
        <stp>603885.SH</stp>
        <stp>9</stp>
        <stp>12/31/2012</stp>
        <stp>1</stp>
        <tr r="J3039" s="1"/>
      </tp>
      <tp>
        <v>1024155548.38</v>
        <stp/>
        <stp>EM_S_STM07_IS</stp>
        <stp>4</stp>
        <stp>603886.SH</stp>
        <stp>9</stp>
        <stp>12/31/2011</stp>
        <stp>1</stp>
        <tr r="I3040" s="1"/>
      </tp>
      <tp t="s">
        <v/>
        <stp/>
        <stp>EM_S_STM07_IS</stp>
        <stp>4</stp>
        <stp>603887.SH</stp>
        <stp>9</stp>
        <stp>12/31/2010</stp>
        <stp>1</stp>
        <tr r="H3041" s="1"/>
      </tp>
      <tp t="s">
        <v/>
        <stp/>
        <stp>EM_S_STM07_IS</stp>
        <stp>4</stp>
        <stp>603977.SH</stp>
        <stp>9</stp>
        <stp>12/31/2010</stp>
        <stp>1</stp>
        <tr r="H3059" s="1"/>
      </tp>
      <tp>
        <v>726538464.45000005</v>
        <stp/>
        <stp>EM_S_STM07_IS</stp>
        <stp>4</stp>
        <stp>603936.SH</stp>
        <stp>9</stp>
        <stp>12/31/2011</stp>
        <stp>1</stp>
        <tr r="I3053" s="1"/>
      </tp>
      <tp>
        <v>6662382123.4499998</v>
        <stp/>
        <stp>EM_S_STM07_IS</stp>
        <stp>4</stp>
        <stp>603993.SH</stp>
        <stp>9</stp>
        <stp>12/31/2014</stp>
        <stp>1</stp>
        <tr r="L3066" s="1"/>
      </tp>
      <tp>
        <v>1148388000</v>
        <stp/>
        <stp>EM_S_STM07_IS</stp>
        <stp>4</stp>
        <stp>603996.SH</stp>
        <stp>9</stp>
        <stp>12/31/2011</stp>
        <stp>1</stp>
        <tr r="I3067" s="1"/>
      </tp>
      <tp t="s">
        <v/>
        <stp/>
        <stp>EM_S_STM07_IS</stp>
        <stp>4</stp>
        <stp>603997.SH</stp>
        <stp>9</stp>
        <stp>12/31/2010</stp>
        <stp>1</stp>
        <tr r="H3068" s="1"/>
      </tp>
      <tp>
        <v>321846304.44</v>
        <stp/>
        <stp>EM_S_STM07_IS</stp>
        <stp>4</stp>
        <stp>603986.SH</stp>
        <stp>9</stp>
        <stp>12/31/2011</stp>
        <stp>1</stp>
        <tr r="I3061" s="1"/>
      </tp>
      <tp t="s">
        <v/>
        <stp/>
        <stp>EM_S_STM07_IS</stp>
        <stp>4</stp>
        <stp>603987.SH</stp>
        <stp>9</stp>
        <stp>12/31/2010</stp>
        <stp>1</stp>
        <tr r="H3062" s="1"/>
      </tp>
      <tp>
        <v>935110228.58000004</v>
        <stp/>
        <stp>EM_S_STM07_IS</stp>
        <stp>4</stp>
        <stp>603456.SH</stp>
        <stp>9</stp>
        <stp>12/31/2011</stp>
        <stp>1</stp>
        <tr r="I2953" s="1"/>
      </tp>
      <tp>
        <v>276607748.67000002</v>
        <stp/>
        <stp>EM_S_STM07_IS</stp>
        <stp>4</stp>
        <stp>603444.SH</stp>
        <stp>9</stp>
        <stp>12/31/2013</stp>
        <stp>1</stp>
        <tr r="K2952" s="1"/>
      </tp>
      <tp>
        <v>179354700</v>
        <stp/>
        <stp>EM_S_STM07_IS</stp>
        <stp>4</stp>
        <stp>603416.SH</stp>
        <stp>9</stp>
        <stp>12/31/2011</stp>
        <stp>1</stp>
        <tr r="I2950" s="1"/>
      </tp>
      <tp t="s">
        <v/>
        <stp/>
        <stp>EM_S_STM07_IS</stp>
        <stp>4</stp>
        <stp>603577.SH</stp>
        <stp>9</stp>
        <stp>12/31/2010</stp>
        <stp>1</stp>
        <tr r="H2968" s="1"/>
      </tp>
      <tp>
        <v>412624868.62</v>
        <stp/>
        <stp>EM_S_STM07_IS</stp>
        <stp>4</stp>
        <stp>603566.SH</stp>
        <stp>9</stp>
        <stp>12/31/2011</stp>
        <stp>1</stp>
        <tr r="I2964" s="1"/>
      </tp>
      <tp t="s">
        <v/>
        <stp/>
        <stp>EM_S_STM07_IS</stp>
        <stp>4</stp>
        <stp>603567.SH</stp>
        <stp>9</stp>
        <stp>12/31/2010</stp>
        <stp>1</stp>
        <tr r="H2965" s="1"/>
      </tp>
      <tp>
        <v>2855425143.9499998</v>
        <stp/>
        <stp>EM_S_STM07_IS</stp>
        <stp>4</stp>
        <stp>603555.SH</stp>
        <stp>9</stp>
        <stp>12/31/2012</stp>
        <stp>1</stp>
        <tr r="J2960" s="1"/>
      </tp>
      <tp>
        <v>1092070501.1199999</v>
        <stp/>
        <stp>EM_S_STM07_IS</stp>
        <stp>4</stp>
        <stp>603556.SH</stp>
        <stp>9</stp>
        <stp>12/31/2011</stp>
        <stp>1</stp>
        <tr r="I2961" s="1"/>
      </tp>
      <tp>
        <v>3138209737.1599998</v>
        <stp/>
        <stp>EM_S_STM07_IS</stp>
        <stp>4</stp>
        <stp>603515.SH</stp>
        <stp>9</stp>
        <stp>12/31/2012</stp>
        <stp>1</stp>
        <tr r="J2955" s="1"/>
      </tp>
      <tp>
        <v>716212277.01999998</v>
        <stp/>
        <stp>EM_S_STM07_IS</stp>
        <stp>4</stp>
        <stp>603585.SH</stp>
        <stp>9</stp>
        <stp>12/31/2012</stp>
        <stp>1</stp>
        <tr r="J2970" s="1"/>
      </tp>
      <tp>
        <v>308183813.33999997</v>
        <stp/>
        <stp>EM_S_STM07_IS</stp>
        <stp>4</stp>
        <stp>603663.SH</stp>
        <stp>9</stp>
        <stp>12/31/2014</stp>
        <stp>1</stp>
        <tr r="L2989" s="1"/>
      </tp>
      <tp t="s">
        <v/>
        <stp/>
        <stp>EM_S_STM07_IS</stp>
        <stp>4</stp>
        <stp>603667.SH</stp>
        <stp>9</stp>
        <stp>12/31/2010</stp>
        <stp>1</stp>
        <tr r="H2990" s="1"/>
      </tp>
      <tp>
        <v>328809487.23000002</v>
        <stp/>
        <stp>EM_S_STM07_IS</stp>
        <stp>4</stp>
        <stp>603633.SH</stp>
        <stp>9</stp>
        <stp>12/31/2014</stp>
        <stp>1</stp>
        <tr r="L2984" s="1"/>
      </tp>
      <tp>
        <v>218920917.66999999</v>
        <stp/>
        <stp>EM_S_STM07_IS</stp>
        <stp>4</stp>
        <stp>603636.SH</stp>
        <stp>9</stp>
        <stp>12/31/2011</stp>
        <stp>1</stp>
        <tr r="I2985" s="1"/>
      </tp>
      <tp>
        <v>481654061.82999998</v>
        <stp/>
        <stp>EM_S_STM07_IS</stp>
        <stp>4</stp>
        <stp>603616.SH</stp>
        <stp>9</stp>
        <stp>12/31/2011</stp>
        <stp>1</stp>
        <tr r="I2981" s="1"/>
      </tp>
      <tp>
        <v>1212291797.6199999</v>
        <stp/>
        <stp>EM_S_STM07_IS</stp>
        <stp>4</stp>
        <stp>603606.SH</stp>
        <stp>9</stp>
        <stp>12/31/2011</stp>
        <stp>1</stp>
        <tr r="I2977" s="1"/>
      </tp>
      <tp>
        <v>270651223.06999999</v>
        <stp/>
        <stp>EM_S_STM07_IS</stp>
        <stp>4</stp>
        <stp>603696.SH</stp>
        <stp>9</stp>
        <stp>12/31/2011</stp>
        <stp>1</stp>
        <tr r="I2998" s="1"/>
      </tp>
      <tp>
        <v>623792196.77999997</v>
        <stp/>
        <stp>EM_S_STM07_IS</stp>
        <stp>4</stp>
        <stp>603686.SH</stp>
        <stp>9</stp>
        <stp>12/31/2011</stp>
        <stp>1</stp>
        <tr r="I2994" s="1"/>
      </tp>
      <tp>
        <v>1795791500</v>
        <stp/>
        <stp>EM_S_STM07_IS</stp>
        <stp>4</stp>
        <stp>603777.SH</stp>
        <stp>9</stp>
        <stp>12/31/2010</stp>
        <stp>1</stp>
        <tr r="H3012" s="1"/>
      </tp>
      <tp>
        <v>6835784381.1000004</v>
        <stp/>
        <stp>EM_S_STM07_IS</stp>
        <stp>4</stp>
        <stp>603766.SH</stp>
        <stp>9</stp>
        <stp>12/31/2011</stp>
        <stp>1</stp>
        <tr r="I3011" s="1"/>
      </tp>
      <tp t="s">
        <v/>
        <stp/>
        <stp>EM_S_STM07_IS</stp>
        <stp>4</stp>
        <stp>603737.SH</stp>
        <stp>9</stp>
        <stp>12/31/2010</stp>
        <stp>1</stp>
        <tr r="H3009" s="1"/>
      </tp>
      <tp>
        <v>565445789.17999995</v>
        <stp/>
        <stp>EM_S_STM07_IS</stp>
        <stp>4</stp>
        <stp>603726.SH</stp>
        <stp>9</stp>
        <stp>12/31/2011</stp>
        <stp>1</stp>
        <tr r="I3006" s="1"/>
      </tp>
      <tp t="s">
        <v/>
        <stp/>
        <stp>EM_S_STM07_IS</stp>
        <stp>4</stp>
        <stp>603727.SH</stp>
        <stp>9</stp>
        <stp>12/31/2010</stp>
        <stp>1</stp>
        <tr r="H3007" s="1"/>
      </tp>
      <tp>
        <v>193737748.47999999</v>
        <stp/>
        <stp>EM_S_STM07_IS</stp>
        <stp>4</stp>
        <stp>603716.SH</stp>
        <stp>9</stp>
        <stp>12/31/2011</stp>
        <stp>1</stp>
        <tr r="I3004" s="1"/>
      </tp>
      <tp>
        <v>397681065.11000001</v>
        <stp/>
        <stp>EM_S_STM07_IS</stp>
        <stp>4</stp>
        <stp>603703.SH</stp>
        <stp>9</stp>
        <stp>12/31/2014</stp>
        <stp>1</stp>
        <tr r="L3002" s="1"/>
      </tp>
      <tp>
        <v>1432872150.27</v>
        <stp/>
        <stp>EM_S_STM07_IS</stp>
        <stp>4</stp>
        <stp>603077.SH</stp>
        <stp>9</stp>
        <stp>12/31/2010</stp>
        <stp>1</stp>
        <tr r="H2882" s="1"/>
      </tp>
      <tp>
        <v>418381006.48000002</v>
        <stp/>
        <stp>EM_S_STM07_IS</stp>
        <stp>4</stp>
        <stp>603066.SH</stp>
        <stp>9</stp>
        <stp>12/31/2011</stp>
        <stp>1</stp>
        <tr r="I2879" s="1"/>
      </tp>
      <tp t="s">
        <v/>
        <stp/>
        <stp>EM_S_STM07_IS</stp>
        <stp>4</stp>
        <stp>603067.SH</stp>
        <stp>9</stp>
        <stp>12/31/2010</stp>
        <stp>1</stp>
        <tr r="H2880" s="1"/>
      </tp>
      <tp>
        <v>327846553.31999999</v>
        <stp/>
        <stp>EM_S_STM07_IS</stp>
        <stp>4</stp>
        <stp>603032.SH</stp>
        <stp>9</stp>
        <stp>12/31/2015</stp>
        <stp>1</stp>
        <tr r="M2871" s="1"/>
      </tp>
      <tp>
        <v>928156585.53999996</v>
        <stp/>
        <stp>EM_S_STM07_IS</stp>
        <stp>4</stp>
        <stp>603033.SH</stp>
        <stp>9</stp>
        <stp>12/31/2014</stp>
        <stp>1</stp>
        <tr r="L2872" s="1"/>
      </tp>
      <tp>
        <v>821077759.75</v>
        <stp/>
        <stp>EM_S_STM07_IS</stp>
        <stp>4</stp>
        <stp>603035.SH</stp>
        <stp>9</stp>
        <stp>12/31/2012</stp>
        <stp>1</stp>
        <tr r="J2873" s="1"/>
      </tp>
      <tp>
        <v>258992974.41999999</v>
        <stp/>
        <stp>EM_S_STM07_IS</stp>
        <stp>4</stp>
        <stp>603036.SH</stp>
        <stp>9</stp>
        <stp>12/31/2011</stp>
        <stp>1</stp>
        <tr r="I2874" s="1"/>
      </tp>
      <tp>
        <v>502858033.74000001</v>
        <stp/>
        <stp>EM_S_STM07_IS</stp>
        <stp>4</stp>
        <stp>603022.SH</stp>
        <stp>9</stp>
        <stp>12/31/2015</stp>
        <stp>1</stp>
        <tr r="M2862" s="1"/>
      </tp>
      <tp>
        <v>202622026.09999999</v>
        <stp/>
        <stp>EM_S_STM07_IS</stp>
        <stp>4</stp>
        <stp>603023.SH</stp>
        <stp>9</stp>
        <stp>12/31/2014</stp>
        <stp>1</stp>
        <tr r="L2863" s="1"/>
      </tp>
      <tp>
        <v>546984644.13999999</v>
        <stp/>
        <stp>EM_S_STM07_IS</stp>
        <stp>4</stp>
        <stp>603025.SH</stp>
        <stp>9</stp>
        <stp>12/31/2012</stp>
        <stp>1</stp>
        <tr r="J2864" s="1"/>
      </tp>
      <tp>
        <v>2309945076.4099998</v>
        <stp/>
        <stp>EM_S_STM07_IS</stp>
        <stp>4</stp>
        <stp>603026.SH</stp>
        <stp>9</stp>
        <stp>12/31/2011</stp>
        <stp>1</stp>
        <tr r="I2865" s="1"/>
      </tp>
      <tp t="s">
        <v/>
        <stp/>
        <stp>EM_S_STM07_IS</stp>
        <stp>4</stp>
        <stp>603027.SH</stp>
        <stp>9</stp>
        <stp>12/31/2010</stp>
        <stp>1</stp>
        <tr r="H2866" s="1"/>
      </tp>
      <tp>
        <v>1007113801.52</v>
        <stp/>
        <stp>EM_S_STM07_IS</stp>
        <stp>4</stp>
        <stp>603012.SH</stp>
        <stp>9</stp>
        <stp>12/31/2015</stp>
        <stp>1</stp>
        <tr r="M2854" s="1"/>
      </tp>
      <tp>
        <v>371999329.52999997</v>
        <stp/>
        <stp>EM_S_STM07_IS</stp>
        <stp>4</stp>
        <stp>603015.SH</stp>
        <stp>9</stp>
        <stp>12/31/2012</stp>
        <stp>1</stp>
        <tr r="J2855" s="1"/>
      </tp>
      <tp>
        <v>338457293.73000002</v>
        <stp/>
        <stp>EM_S_STM07_IS</stp>
        <stp>4</stp>
        <stp>603016.SH</stp>
        <stp>9</stp>
        <stp>12/31/2011</stp>
        <stp>1</stp>
        <tr r="I2856" s="1"/>
      </tp>
      <tp t="s">
        <v/>
        <stp/>
        <stp>EM_S_STM07_IS</stp>
        <stp>4</stp>
        <stp>603017.SH</stp>
        <stp>9</stp>
        <stp>12/31/2010</stp>
        <stp>1</stp>
        <tr r="H2857" s="1"/>
      </tp>
      <tp>
        <v>950913681.03999996</v>
        <stp/>
        <stp>EM_S_STM07_IS</stp>
        <stp>4</stp>
        <stp>603002.SH</stp>
        <stp>9</stp>
        <stp>12/31/2015</stp>
        <stp>1</stp>
        <tr r="M2845" s="1"/>
      </tp>
      <tp>
        <v>5278808984.6099997</v>
        <stp/>
        <stp>EM_S_STM07_IS</stp>
        <stp>4</stp>
        <stp>603003.SH</stp>
        <stp>9</stp>
        <stp>12/31/2014</stp>
        <stp>1</stp>
        <tr r="L2846" s="1"/>
      </tp>
      <tp>
        <v>337332771.26999998</v>
        <stp/>
        <stp>EM_S_STM07_IS</stp>
        <stp>4</stp>
        <stp>603005.SH</stp>
        <stp>9</stp>
        <stp>12/31/2012</stp>
        <stp>1</stp>
        <tr r="J2847" s="1"/>
      </tp>
      <tp>
        <v>324940954.06</v>
        <stp/>
        <stp>EM_S_STM07_IS</stp>
        <stp>4</stp>
        <stp>603006.SH</stp>
        <stp>9</stp>
        <stp>12/31/2011</stp>
        <stp>1</stp>
        <tr r="I2848" s="1"/>
      </tp>
      <tp t="s">
        <v/>
        <stp/>
        <stp>EM_S_STM07_IS</stp>
        <stp>4</stp>
        <stp>603007.SH</stp>
        <stp>9</stp>
        <stp>12/31/2010</stp>
        <stp>1</stp>
        <tr r="H2849" s="1"/>
      </tp>
      <tp>
        <v>222088064.74000001</v>
        <stp/>
        <stp>EM_S_STM07_IS</stp>
        <stp>4</stp>
        <stp>603085.SH</stp>
        <stp>9</stp>
        <stp>12/31/2012</stp>
        <stp>1</stp>
        <tr r="J2883" s="1"/>
      </tp>
      <tp>
        <v>628312625.36000001</v>
        <stp/>
        <stp>EM_S_STM07_IS</stp>
        <stp>4</stp>
        <stp>603165.SH</stp>
        <stp>9</stp>
        <stp>12/31/2012</stp>
        <stp>1</stp>
        <tr r="J2902" s="1"/>
      </tp>
      <tp>
        <v>1400251762.04</v>
        <stp/>
        <stp>EM_S_STM07_IS</stp>
        <stp>4</stp>
        <stp>603166.SH</stp>
        <stp>9</stp>
        <stp>12/31/2011</stp>
        <stp>1</stp>
        <tr r="I2903" s="1"/>
      </tp>
      <tp>
        <v>1042567553.8200001</v>
        <stp/>
        <stp>EM_S_STM07_IS</stp>
        <stp>4</stp>
        <stp>603167.SH</stp>
        <stp>9</stp>
        <stp>12/31/2010</stp>
        <stp>1</stp>
        <tr r="H2904" s="1"/>
      </tp>
      <tp>
        <v>6141543762.8800001</v>
        <stp/>
        <stp>EM_S_STM07_IS</stp>
        <stp>4</stp>
        <stp>603123.SH</stp>
        <stp>9</stp>
        <stp>12/31/2014</stp>
        <stp>1</stp>
        <tr r="L2895" s="1"/>
      </tp>
      <tp>
        <v>1326194545.25</v>
        <stp/>
        <stp>EM_S_STM07_IS</stp>
        <stp>4</stp>
        <stp>603126.SH</stp>
        <stp>9</stp>
        <stp>12/31/2011</stp>
        <stp>1</stp>
        <tr r="I2896" s="1"/>
      </tp>
      <tp>
        <v>2717933384.8099999</v>
        <stp/>
        <stp>EM_S_STM07_IS</stp>
        <stp>4</stp>
        <stp>603116.SH</stp>
        <stp>9</stp>
        <stp>12/31/2011</stp>
        <stp>1</stp>
        <tr r="I2892" s="1"/>
      </tp>
      <tp t="s">
        <v/>
        <stp/>
        <stp>EM_S_STM07_IS</stp>
        <stp>4</stp>
        <stp>603117.SH</stp>
        <stp>9</stp>
        <stp>12/31/2010</stp>
        <stp>1</stp>
        <tr r="H2893" s="1"/>
      </tp>
      <tp>
        <v>936167918.52999997</v>
        <stp/>
        <stp>EM_S_STM07_IS</stp>
        <stp>4</stp>
        <stp>603186.SH</stp>
        <stp>9</stp>
        <stp>12/31/2011</stp>
        <stp>1</stp>
        <tr r="I2907" s="1"/>
      </tp>
      <tp>
        <v>420948237.49000001</v>
        <stp/>
        <stp>EM_S_STM07_IS</stp>
        <stp>4</stp>
        <stp>603266.SH</stp>
        <stp>9</stp>
        <stp>12/31/2011</stp>
        <stp>1</stp>
        <tr r="I2920" s="1"/>
      </tp>
      <tp>
        <v>448595640.89999998</v>
        <stp/>
        <stp>EM_S_STM07_IS</stp>
        <stp>4</stp>
        <stp>603222.SH</stp>
        <stp>9</stp>
        <stp>12/31/2015</stp>
        <stp>1</stp>
        <tr r="M2914" s="1"/>
      </tp>
      <tp>
        <v>1214681706.05</v>
        <stp/>
        <stp>EM_S_STM07_IS</stp>
        <stp>4</stp>
        <stp>603223.SH</stp>
        <stp>9</stp>
        <stp>12/31/2014</stp>
        <stp>1</stp>
        <tr r="L2915" s="1"/>
      </tp>
      <tp t="s">
        <v/>
        <stp/>
        <stp>EM_S_STM07_IS</stp>
        <stp>4</stp>
        <stp>603227.SH</stp>
        <stp>9</stp>
        <stp>12/31/2010</stp>
        <stp>1</stp>
        <tr r="H2916" s="1"/>
      </tp>
      <tp>
        <v>217013920.03999999</v>
        <stp/>
        <stp>EM_S_STM07_IS</stp>
        <stp>4</stp>
        <stp>603203.SH</stp>
        <stp>9</stp>
        <stp>12/31/2014</stp>
        <stp>1</stp>
        <tr r="L2912" s="1"/>
      </tp>
      <tp t="s">
        <v/>
        <stp/>
        <stp>EM_S_STM07_IS</stp>
        <stp>4</stp>
        <stp>603377.SH</stp>
        <stp>9</stp>
        <stp>12/31/2010</stp>
        <stp>1</stp>
        <tr r="H2945" s="1"/>
      </tp>
      <tp>
        <v>3094996696.9899998</v>
        <stp/>
        <stp>EM_S_STM07_IS</stp>
        <stp>4</stp>
        <stp>603366.SH</stp>
        <stp>9</stp>
        <stp>12/31/2011</stp>
        <stp>1</stp>
        <tr r="I2942" s="1"/>
      </tp>
      <tp>
        <v>3357314635.3200002</v>
        <stp/>
        <stp>EM_S_STM07_IS</stp>
        <stp>4</stp>
        <stp>603355.SH</stp>
        <stp>9</stp>
        <stp>12/31/2012</stp>
        <stp>1</stp>
        <tr r="J2941" s="1"/>
      </tp>
      <tp>
        <v>606905688.63</v>
        <stp/>
        <stp>EM_S_STM07_IS</stp>
        <stp>4</stp>
        <stp>603333.SH</stp>
        <stp>9</stp>
        <stp>12/31/2014</stp>
        <stp>1</stp>
        <tr r="L2937" s="1"/>
      </tp>
      <tp>
        <v>386131520.47000003</v>
        <stp/>
        <stp>EM_S_STM07_IS</stp>
        <stp>4</stp>
        <stp>603336.SH</stp>
        <stp>9</stp>
        <stp>12/31/2011</stp>
        <stp>1</stp>
        <tr r="I2938" s="1"/>
      </tp>
      <tp>
        <v>694067728.55999994</v>
        <stp/>
        <stp>EM_S_STM07_IS</stp>
        <stp>4</stp>
        <stp>603322.SH</stp>
        <stp>9</stp>
        <stp>12/31/2015</stp>
        <stp>1</stp>
        <tr r="M2934" s="1"/>
      </tp>
      <tp>
        <v>2430010000</v>
        <stp/>
        <stp>EM_S_STM07_IS</stp>
        <stp>4</stp>
        <stp>603323.SH</stp>
        <stp>9</stp>
        <stp>12/31/2014</stp>
        <stp>1</stp>
        <tr r="L2935" s="1"/>
      </tp>
      <tp>
        <v>1162150166.7</v>
        <stp/>
        <stp>EM_S_STM07_IS</stp>
        <stp>4</stp>
        <stp>603313.SH</stp>
        <stp>9</stp>
        <stp>12/31/2014</stp>
        <stp>1</stp>
        <tr r="L2930" s="1"/>
      </tp>
      <tp>
        <v>391042198.30000001</v>
        <stp/>
        <stp>EM_S_STM07_IS</stp>
        <stp>4</stp>
        <stp>603315.SH</stp>
        <stp>9</stp>
        <stp>12/31/2012</stp>
        <stp>1</stp>
        <tr r="J2931" s="1"/>
      </tp>
      <tp>
        <v>275006880.04000002</v>
        <stp/>
        <stp>EM_S_STM07_IS</stp>
        <stp>4</stp>
        <stp>603306.SH</stp>
        <stp>9</stp>
        <stp>12/31/2011</stp>
        <stp>1</stp>
        <tr r="I2926" s="1"/>
      </tp>
      <tp>
        <v>1012634273.5</v>
        <stp/>
        <stp>EM_S_STM07_IS</stp>
        <stp>4</stp>
        <stp>603393.SH</stp>
        <stp>9</stp>
        <stp>12/31/2014</stp>
        <stp>1</stp>
        <tr r="L2947" s="1"/>
      </tp>
      <tp>
        <v>753613907.73000002</v>
        <stp/>
        <stp>EM_S_STM07_IS</stp>
        <stp>4</stp>
        <stp>002832.SZ</stp>
        <stp>9</stp>
        <stp>12/31/2015</stp>
        <stp>1</stp>
        <tr r="M1291" s="1"/>
      </tp>
      <tp>
        <v>415757091.06999999</v>
        <stp/>
        <stp>EM_S_STM07_IS</stp>
        <stp>4</stp>
        <stp>002833.SZ</stp>
        <stp>9</stp>
        <stp>12/31/2014</stp>
        <stp>1</stp>
        <tr r="L1292" s="1"/>
      </tp>
      <tp>
        <v>353894100</v>
        <stp/>
        <stp>EM_S_STM07_IS</stp>
        <stp>4</stp>
        <stp>002835.SZ</stp>
        <stp>9</stp>
        <stp>12/31/2012</stp>
        <stp>1</stp>
        <tr r="J1293" s="1"/>
      </tp>
      <tp>
        <v>211340220.03999999</v>
        <stp/>
        <stp>EM_S_STM07_IS</stp>
        <stp>4</stp>
        <stp>002836.SZ</stp>
        <stp>9</stp>
        <stp>12/31/2011</stp>
        <stp>1</stp>
        <tr r="I1294" s="1"/>
      </tp>
      <tp t="s">
        <v/>
        <stp/>
        <stp>EM_S_STM07_IS</stp>
        <stp>4</stp>
        <stp>002837.SZ</stp>
        <stp>9</stp>
        <stp>12/31/2010</stp>
        <stp>1</stp>
        <tr r="H1295" s="1"/>
      </tp>
      <tp>
        <v>2598806004.0700002</v>
        <stp/>
        <stp>EM_S_STM07_IS</stp>
        <stp>4</stp>
        <stp>002822.SZ</stp>
        <stp>9</stp>
        <stp>12/31/2015</stp>
        <stp>1</stp>
        <tr r="M1281" s="1"/>
      </tp>
      <tp>
        <v>829966537.74000001</v>
        <stp/>
        <stp>EM_S_STM07_IS</stp>
        <stp>4</stp>
        <stp>002823.SZ</stp>
        <stp>9</stp>
        <stp>12/31/2014</stp>
        <stp>1</stp>
        <tr r="L1282" s="1"/>
      </tp>
      <tp>
        <v>656835232.20000005</v>
        <stp/>
        <stp>EM_S_STM07_IS</stp>
        <stp>4</stp>
        <stp>002824.SZ</stp>
        <stp>9</stp>
        <stp>12/31/2013</stp>
        <stp>1</stp>
        <tr r="K1283" s="1"/>
      </tp>
      <tp>
        <v>478612165.76999998</v>
        <stp/>
        <stp>EM_S_STM07_IS</stp>
        <stp>4</stp>
        <stp>002825.SZ</stp>
        <stp>9</stp>
        <stp>12/31/2012</stp>
        <stp>1</stp>
        <tr r="J1284" s="1"/>
      </tp>
      <tp t="s">
        <v/>
        <stp/>
        <stp>EM_S_STM07_IS</stp>
        <stp>4</stp>
        <stp>002826.SZ</stp>
        <stp>9</stp>
        <stp>12/31/2011</stp>
        <stp>1</stp>
        <tr r="I1285" s="1"/>
      </tp>
      <tp t="s">
        <v/>
        <stp/>
        <stp>EM_S_STM07_IS</stp>
        <stp>4</stp>
        <stp>002827.SZ</stp>
        <stp>9</stp>
        <stp>12/31/2010</stp>
        <stp>1</stp>
        <tr r="H1286" s="1"/>
      </tp>
      <tp>
        <v>1131489047.3800001</v>
        <stp/>
        <stp>EM_S_STM07_IS</stp>
        <stp>4</stp>
        <stp>002812.SZ</stp>
        <stp>9</stp>
        <stp>12/31/2015</stp>
        <stp>1</stp>
        <tr r="M1272" s="1"/>
      </tp>
      <tp>
        <v>982589397.17999995</v>
        <stp/>
        <stp>EM_S_STM07_IS</stp>
        <stp>4</stp>
        <stp>002813.SZ</stp>
        <stp>9</stp>
        <stp>12/31/2014</stp>
        <stp>1</stp>
        <tr r="L1273" s="1"/>
      </tp>
      <tp>
        <v>1105311870.0999999</v>
        <stp/>
        <stp>EM_S_STM07_IS</stp>
        <stp>4</stp>
        <stp>002815.SZ</stp>
        <stp>9</stp>
        <stp>12/31/2012</stp>
        <stp>1</stp>
        <tr r="J1274" s="1"/>
      </tp>
      <tp>
        <v>288243577.76999998</v>
        <stp/>
        <stp>EM_S_STM07_IS</stp>
        <stp>4</stp>
        <stp>002816.SZ</stp>
        <stp>9</stp>
        <stp>12/31/2011</stp>
        <stp>1</stp>
        <tr r="I1275" s="1"/>
      </tp>
      <tp t="s">
        <v/>
        <stp/>
        <stp>EM_S_STM07_IS</stp>
        <stp>4</stp>
        <stp>002817.SZ</stp>
        <stp>9</stp>
        <stp>12/31/2010</stp>
        <stp>1</stp>
        <tr r="H1276" s="1"/>
      </tp>
      <tp>
        <v>292532365.27999997</v>
        <stp/>
        <stp>EM_S_STM07_IS</stp>
        <stp>4</stp>
        <stp>002802.SZ</stp>
        <stp>9</stp>
        <stp>12/31/2015</stp>
        <stp>1</stp>
        <tr r="M1263" s="1"/>
      </tp>
      <tp>
        <v>385927475.74000001</v>
        <stp/>
        <stp>EM_S_STM07_IS</stp>
        <stp>4</stp>
        <stp>002803.SZ</stp>
        <stp>9</stp>
        <stp>12/31/2014</stp>
        <stp>1</stp>
        <tr r="L1264" s="1"/>
      </tp>
      <tp>
        <v>306806268.79000002</v>
        <stp/>
        <stp>EM_S_STM07_IS</stp>
        <stp>4</stp>
        <stp>002805.SZ</stp>
        <stp>9</stp>
        <stp>12/31/2012</stp>
        <stp>1</stp>
        <tr r="J1265" s="1"/>
      </tp>
      <tp>
        <v>252440350.63999999</v>
        <stp/>
        <stp>EM_S_STM07_IS</stp>
        <stp>4</stp>
        <stp>002806.SZ</stp>
        <stp>9</stp>
        <stp>12/31/2011</stp>
        <stp>1</stp>
        <tr r="I1266" s="1"/>
      </tp>
      <tp>
        <v>1666563763.8599999</v>
        <stp/>
        <stp>EM_S_STM07_IS</stp>
        <stp>4</stp>
        <stp>002807.SZ</stp>
        <stp>9</stp>
        <stp>12/31/2010</stp>
        <stp>1</stp>
        <tr r="H1267" s="1"/>
      </tp>
      <tp>
        <v>397858037.29000002</v>
        <stp/>
        <stp>EM_S_STM07_IS</stp>
        <stp>4</stp>
        <stp>002432.SZ</stp>
        <stp>9</stp>
        <stp>12/31/2015</stp>
        <stp>1</stp>
        <tr r="M903" s="1"/>
      </tp>
      <tp>
        <v>1227636592.54</v>
        <stp/>
        <stp>EM_S_STM07_IS</stp>
        <stp>4</stp>
        <stp>002433.SZ</stp>
        <stp>9</stp>
        <stp>12/31/2014</stp>
        <stp>1</stp>
        <tr r="L904" s="1"/>
      </tp>
      <tp>
        <v>1425301415.78</v>
        <stp/>
        <stp>EM_S_STM07_IS</stp>
        <stp>4</stp>
        <stp>002434.SZ</stp>
        <stp>9</stp>
        <stp>12/31/2013</stp>
        <stp>1</stp>
        <tr r="K905" s="1"/>
      </tp>
      <tp>
        <v>1174507268.4000001</v>
        <stp/>
        <stp>EM_S_STM07_IS</stp>
        <stp>4</stp>
        <stp>002435.SZ</stp>
        <stp>9</stp>
        <stp>12/31/2012</stp>
        <stp>1</stp>
        <tr r="J906" s="1"/>
      </tp>
      <tp>
        <v>957890730.75999999</v>
        <stp/>
        <stp>EM_S_STM07_IS</stp>
        <stp>4</stp>
        <stp>002436.SZ</stp>
        <stp>9</stp>
        <stp>12/31/2011</stp>
        <stp>1</stp>
        <tr r="I907" s="1"/>
      </tp>
      <tp>
        <v>575448365.65999997</v>
        <stp/>
        <stp>EM_S_STM07_IS</stp>
        <stp>4</stp>
        <stp>002437.SZ</stp>
        <stp>9</stp>
        <stp>12/31/2010</stp>
        <stp>1</stp>
        <tr r="H908" s="1"/>
      </tp>
      <tp>
        <v>7763339982</v>
        <stp/>
        <stp>EM_S_STM07_IS</stp>
        <stp>4</stp>
        <stp>002422.SZ</stp>
        <stp>9</stp>
        <stp>12/31/2015</stp>
        <stp>1</stp>
        <tr r="M893" s="1"/>
      </tp>
      <tp>
        <v>1218501825.46</v>
        <stp/>
        <stp>EM_S_STM07_IS</stp>
        <stp>4</stp>
        <stp>002423.SZ</stp>
        <stp>9</stp>
        <stp>12/31/2014</stp>
        <stp>1</stp>
        <tr r="L894" s="1"/>
      </tp>
      <tp>
        <v>1405330331.4000001</v>
        <stp/>
        <stp>EM_S_STM07_IS</stp>
        <stp>4</stp>
        <stp>002424.SZ</stp>
        <stp>9</stp>
        <stp>12/31/2013</stp>
        <stp>1</stp>
        <tr r="K895" s="1"/>
      </tp>
      <tp>
        <v>531650144.14999998</v>
        <stp/>
        <stp>EM_S_STM07_IS</stp>
        <stp>4</stp>
        <stp>002425.SZ</stp>
        <stp>9</stp>
        <stp>12/31/2012</stp>
        <stp>1</stp>
        <tr r="J896" s="1"/>
      </tp>
      <tp>
        <v>1566925048.5</v>
        <stp/>
        <stp>EM_S_STM07_IS</stp>
        <stp>4</stp>
        <stp>002426.SZ</stp>
        <stp>9</stp>
        <stp>12/31/2011</stp>
        <stp>1</stp>
        <tr r="I897" s="1"/>
      </tp>
      <tp>
        <v>578716490.86000001</v>
        <stp/>
        <stp>EM_S_STM07_IS</stp>
        <stp>4</stp>
        <stp>002427.SZ</stp>
        <stp>9</stp>
        <stp>12/31/2010</stp>
        <stp>1</stp>
        <tr r="H898" s="1"/>
      </tp>
      <tp>
        <v>781127866.03999996</v>
        <stp/>
        <stp>EM_S_STM07_IS</stp>
        <stp>4</stp>
        <stp>002412.SZ</stp>
        <stp>9</stp>
        <stp>12/31/2015</stp>
        <stp>1</stp>
        <tr r="M883" s="1"/>
      </tp>
      <tp>
        <v>2164844615.6300001</v>
        <stp/>
        <stp>EM_S_STM07_IS</stp>
        <stp>4</stp>
        <stp>002413.SZ</stp>
        <stp>9</stp>
        <stp>12/31/2014</stp>
        <stp>1</stp>
        <tr r="L884" s="1"/>
      </tp>
      <tp>
        <v>356275367.88</v>
        <stp/>
        <stp>EM_S_STM07_IS</stp>
        <stp>4</stp>
        <stp>002414.SZ</stp>
        <stp>9</stp>
        <stp>12/31/2013</stp>
        <stp>1</stp>
        <tr r="K885" s="1"/>
      </tp>
      <tp>
        <v>7213789489.1800003</v>
        <stp/>
        <stp>EM_S_STM07_IS</stp>
        <stp>4</stp>
        <stp>002415.SZ</stp>
        <stp>9</stp>
        <stp>12/31/2012</stp>
        <stp>1</stp>
        <tr r="J886" s="1"/>
      </tp>
      <tp>
        <v>12874590161.93</v>
        <stp/>
        <stp>EM_S_STM07_IS</stp>
        <stp>4</stp>
        <stp>002416.SZ</stp>
        <stp>9</stp>
        <stp>12/31/2011</stp>
        <stp>1</stp>
        <tr r="I887" s="1"/>
      </tp>
      <tp>
        <v>496464069.63999999</v>
        <stp/>
        <stp>EM_S_STM07_IS</stp>
        <stp>4</stp>
        <stp>002417.SZ</stp>
        <stp>9</stp>
        <stp>12/31/2010</stp>
        <stp>1</stp>
        <tr r="H888" s="1"/>
      </tp>
      <tp>
        <v>1110572016.8900001</v>
        <stp/>
        <stp>EM_S_STM07_IS</stp>
        <stp>4</stp>
        <stp>002402.SZ</stp>
        <stp>9</stp>
        <stp>12/31/2015</stp>
        <stp>1</stp>
        <tr r="M873" s="1"/>
      </tp>
      <tp>
        <v>2206531493.4899998</v>
        <stp/>
        <stp>EM_S_STM07_IS</stp>
        <stp>4</stp>
        <stp>002403.SZ</stp>
        <stp>9</stp>
        <stp>12/31/2014</stp>
        <stp>1</stp>
        <tr r="L874" s="1"/>
      </tp>
      <tp>
        <v>1813433508.8800001</v>
        <stp/>
        <stp>EM_S_STM07_IS</stp>
        <stp>4</stp>
        <stp>002404.SZ</stp>
        <stp>9</stp>
        <stp>12/31/2013</stp>
        <stp>1</stp>
        <tr r="K875" s="1"/>
      </tp>
      <tp>
        <v>772970184.33000004</v>
        <stp/>
        <stp>EM_S_STM07_IS</stp>
        <stp>4</stp>
        <stp>002405.SZ</stp>
        <stp>9</stp>
        <stp>12/31/2012</stp>
        <stp>1</stp>
        <tr r="J876" s="1"/>
      </tp>
      <tp>
        <v>1030748518.36</v>
        <stp/>
        <stp>EM_S_STM07_IS</stp>
        <stp>4</stp>
        <stp>002406.SZ</stp>
        <stp>9</stp>
        <stp>12/31/2011</stp>
        <stp>1</stp>
        <tr r="I877" s="1"/>
      </tp>
      <tp>
        <v>818562219.29999995</v>
        <stp/>
        <stp>EM_S_STM07_IS</stp>
        <stp>4</stp>
        <stp>002407.SZ</stp>
        <stp>9</stp>
        <stp>12/31/2010</stp>
        <stp>1</stp>
        <tr r="H878" s="1"/>
      </tp>
      <tp>
        <v>1397289063.75</v>
        <stp/>
        <stp>EM_S_STM07_IS</stp>
        <stp>4</stp>
        <stp>002472.SZ</stp>
        <stp>9</stp>
        <stp>12/31/2015</stp>
        <stp>1</stp>
        <tr r="M943" s="1"/>
      </tp>
      <tp>
        <v>150967864.03999999</v>
        <stp/>
        <stp>EM_S_STM07_IS</stp>
        <stp>4</stp>
        <stp>002473.SZ</stp>
        <stp>9</stp>
        <stp>12/31/2014</stp>
        <stp>1</stp>
        <tr r="L944" s="1"/>
      </tp>
      <tp>
        <v>603142394.74000001</v>
        <stp/>
        <stp>EM_S_STM07_IS</stp>
        <stp>4</stp>
        <stp>002474.SZ</stp>
        <stp>9</stp>
        <stp>12/31/2013</stp>
        <stp>1</stp>
        <tr r="K945" s="1"/>
      </tp>
      <tp>
        <v>3147201586.7800002</v>
        <stp/>
        <stp>EM_S_STM07_IS</stp>
        <stp>4</stp>
        <stp>002475.SZ</stp>
        <stp>9</stp>
        <stp>12/31/2012</stp>
        <stp>1</stp>
        <tr r="J946" s="1"/>
      </tp>
      <tp>
        <v>542851943.28999996</v>
        <stp/>
        <stp>EM_S_STM07_IS</stp>
        <stp>4</stp>
        <stp>002476.SZ</stp>
        <stp>9</stp>
        <stp>12/31/2011</stp>
        <stp>1</stp>
        <tr r="I947" s="1"/>
      </tp>
      <tp>
        <v>682964644.88999999</v>
        <stp/>
        <stp>EM_S_STM07_IS</stp>
        <stp>4</stp>
        <stp>002477.SZ</stp>
        <stp>9</stp>
        <stp>12/31/2010</stp>
        <stp>1</stp>
        <tr r="H948" s="1"/>
      </tp>
      <tp>
        <v>8199831908.8800001</v>
        <stp/>
        <stp>EM_S_STM07_IS</stp>
        <stp>4</stp>
        <stp>002462.SZ</stp>
        <stp>9</stp>
        <stp>12/31/2015</stp>
        <stp>1</stp>
        <tr r="M933" s="1"/>
      </tp>
      <tp>
        <v>3291794942</v>
        <stp/>
        <stp>EM_S_STM07_IS</stp>
        <stp>4</stp>
        <stp>002463.SZ</stp>
        <stp>9</stp>
        <stp>12/31/2014</stp>
        <stp>1</stp>
        <tr r="L934" s="1"/>
      </tp>
      <tp>
        <v>457220358.42000002</v>
        <stp/>
        <stp>EM_S_STM07_IS</stp>
        <stp>4</stp>
        <stp>002464.SZ</stp>
        <stp>9</stp>
        <stp>12/31/2013</stp>
        <stp>1</stp>
        <tr r="K935" s="1"/>
      </tp>
      <tp>
        <v>1211144048.8199999</v>
        <stp/>
        <stp>EM_S_STM07_IS</stp>
        <stp>4</stp>
        <stp>002465.SZ</stp>
        <stp>9</stp>
        <stp>12/31/2012</stp>
        <stp>1</stp>
        <tr r="J936" s="1"/>
      </tp>
      <tp>
        <v>402733165.74000001</v>
        <stp/>
        <stp>EM_S_STM07_IS</stp>
        <stp>4</stp>
        <stp>002466.SZ</stp>
        <stp>9</stp>
        <stp>12/31/2011</stp>
        <stp>1</stp>
        <tr r="I937" s="1"/>
      </tp>
      <tp>
        <v>293828198.87</v>
        <stp/>
        <stp>EM_S_STM07_IS</stp>
        <stp>4</stp>
        <stp>002467.SZ</stp>
        <stp>9</stp>
        <stp>12/31/2010</stp>
        <stp>1</stp>
        <tr r="H938" s="1"/>
      </tp>
      <tp>
        <v>663561892.35000002</v>
        <stp/>
        <stp>EM_S_STM07_IS</stp>
        <stp>4</stp>
        <stp>002452.SZ</stp>
        <stp>9</stp>
        <stp>12/31/2015</stp>
        <stp>1</stp>
        <tr r="M923" s="1"/>
      </tp>
      <tp>
        <v>1040177839.83</v>
        <stp/>
        <stp>EM_S_STM07_IS</stp>
        <stp>4</stp>
        <stp>002453.SZ</stp>
        <stp>9</stp>
        <stp>12/31/2014</stp>
        <stp>1</stp>
        <tr r="L924" s="1"/>
      </tp>
      <tp>
        <v>1968161412.72</v>
        <stp/>
        <stp>EM_S_STM07_IS</stp>
        <stp>4</stp>
        <stp>002454.SZ</stp>
        <stp>9</stp>
        <stp>12/31/2013</stp>
        <stp>1</stp>
        <tr r="K925" s="1"/>
      </tp>
      <tp>
        <v>1725989465.26</v>
        <stp/>
        <stp>EM_S_STM07_IS</stp>
        <stp>4</stp>
        <stp>002455.SZ</stp>
        <stp>9</stp>
        <stp>12/31/2012</stp>
        <stp>1</stp>
        <tr r="J926" s="1"/>
      </tp>
      <tp>
        <v>1245198774.5999999</v>
        <stp/>
        <stp>EM_S_STM07_IS</stp>
        <stp>4</stp>
        <stp>002456.SZ</stp>
        <stp>9</stp>
        <stp>12/31/2011</stp>
        <stp>1</stp>
        <tr r="I927" s="1"/>
      </tp>
      <tp>
        <v>852071755.09000003</v>
        <stp/>
        <stp>EM_S_STM07_IS</stp>
        <stp>4</stp>
        <stp>002457.SZ</stp>
        <stp>9</stp>
        <stp>12/31/2010</stp>
        <stp>1</stp>
        <tr r="H928" s="1"/>
      </tp>
      <tp>
        <v>1737068946.9100001</v>
        <stp/>
        <stp>EM_S_STM07_IS</stp>
        <stp>4</stp>
        <stp>002442.SZ</stp>
        <stp>9</stp>
        <stp>12/31/2015</stp>
        <stp>1</stp>
        <tr r="M913" s="1"/>
      </tp>
      <tp>
        <v>3042717439.4099998</v>
        <stp/>
        <stp>EM_S_STM07_IS</stp>
        <stp>4</stp>
        <stp>002443.SZ</stp>
        <stp>9</stp>
        <stp>12/31/2014</stp>
        <stp>1</stp>
        <tr r="L914" s="1"/>
      </tp>
      <tp>
        <v>2646479089.4400001</v>
        <stp/>
        <stp>EM_S_STM07_IS</stp>
        <stp>4</stp>
        <stp>002444.SZ</stp>
        <stp>9</stp>
        <stp>12/31/2013</stp>
        <stp>1</stp>
        <tr r="K915" s="1"/>
      </tp>
      <tp>
        <v>702614410.03999996</v>
        <stp/>
        <stp>EM_S_STM07_IS</stp>
        <stp>4</stp>
        <stp>002445.SZ</stp>
        <stp>9</stp>
        <stp>12/31/2012</stp>
        <stp>1</stp>
        <tr r="J916" s="1"/>
      </tp>
      <tp>
        <v>389437196.93000001</v>
        <stp/>
        <stp>EM_S_STM07_IS</stp>
        <stp>4</stp>
        <stp>002446.SZ</stp>
        <stp>9</stp>
        <stp>12/31/2011</stp>
        <stp>1</stp>
        <tr r="I917" s="1"/>
      </tp>
      <tp>
        <v>195613320.74000001</v>
        <stp/>
        <stp>EM_S_STM07_IS</stp>
        <stp>4</stp>
        <stp>002447.SZ</stp>
        <stp>9</stp>
        <stp>12/31/2010</stp>
        <stp>1</stp>
        <tr r="H918" s="1"/>
      </tp>
      <tp>
        <v>152964372.90000001</v>
        <stp/>
        <stp>EM_S_STM07_IS</stp>
        <stp>4</stp>
        <stp>002492.SZ</stp>
        <stp>9</stp>
        <stp>12/31/2015</stp>
        <stp>1</stp>
        <tr r="M963" s="1"/>
      </tp>
      <tp>
        <v>31810846150.009998</v>
        <stp/>
        <stp>EM_S_STM07_IS</stp>
        <stp>4</stp>
        <stp>002493.SZ</stp>
        <stp>9</stp>
        <stp>12/31/2014</stp>
        <stp>1</stp>
        <tr r="L964" s="1"/>
      </tp>
      <tp>
        <v>638715511.60000002</v>
        <stp/>
        <stp>EM_S_STM07_IS</stp>
        <stp>4</stp>
        <stp>002494.SZ</stp>
        <stp>9</stp>
        <stp>12/31/2013</stp>
        <stp>1</stp>
        <tr r="K965" s="1"/>
      </tp>
      <tp>
        <v>274564570.92000002</v>
        <stp/>
        <stp>EM_S_STM07_IS</stp>
        <stp>4</stp>
        <stp>002495.SZ</stp>
        <stp>9</stp>
        <stp>12/31/2012</stp>
        <stp>1</stp>
        <tr r="J966" s="1"/>
      </tp>
      <tp>
        <v>1047938221.4299999</v>
        <stp/>
        <stp>EM_S_STM07_IS</stp>
        <stp>4</stp>
        <stp>002496.SZ</stp>
        <stp>9</stp>
        <stp>12/31/2011</stp>
        <stp>1</stp>
        <tr r="I967" s="1"/>
      </tp>
      <tp>
        <v>763097888.72000003</v>
        <stp/>
        <stp>EM_S_STM07_IS</stp>
        <stp>4</stp>
        <stp>002497.SZ</stp>
        <stp>9</stp>
        <stp>12/31/2010</stp>
        <stp>1</stp>
        <tr r="H968" s="1"/>
      </tp>
      <tp>
        <v>8010010888.2700005</v>
        <stp/>
        <stp>EM_S_STM07_IS</stp>
        <stp>4</stp>
        <stp>002482.SZ</stp>
        <stp>9</stp>
        <stp>12/31/2015</stp>
        <stp>1</stp>
        <tr r="M953" s="1"/>
      </tp>
      <tp>
        <v>2211585797.7199998</v>
        <stp/>
        <stp>EM_S_STM07_IS</stp>
        <stp>4</stp>
        <stp>002483.SZ</stp>
        <stp>9</stp>
        <stp>12/31/2014</stp>
        <stp>1</stp>
        <tr r="L954" s="1"/>
      </tp>
      <tp>
        <v>1108876477.51</v>
        <stp/>
        <stp>EM_S_STM07_IS</stp>
        <stp>4</stp>
        <stp>002484.SZ</stp>
        <stp>9</stp>
        <stp>12/31/2013</stp>
        <stp>1</stp>
        <tr r="K955" s="1"/>
      </tp>
      <tp>
        <v>1179422335.52</v>
        <stp/>
        <stp>EM_S_STM07_IS</stp>
        <stp>4</stp>
        <stp>002485.SZ</stp>
        <stp>9</stp>
        <stp>12/31/2012</stp>
        <stp>1</stp>
        <tr r="J956" s="1"/>
      </tp>
      <tp>
        <v>855698209.02999997</v>
        <stp/>
        <stp>EM_S_STM07_IS</stp>
        <stp>4</stp>
        <stp>002486.SZ</stp>
        <stp>9</stp>
        <stp>12/31/2011</stp>
        <stp>1</stp>
        <tr r="I957" s="1"/>
      </tp>
      <tp>
        <v>615433827.38999999</v>
        <stp/>
        <stp>EM_S_STM07_IS</stp>
        <stp>4</stp>
        <stp>002487.SZ</stp>
        <stp>9</stp>
        <stp>12/31/2010</stp>
        <stp>1</stp>
        <tr r="H958" s="1"/>
      </tp>
      <tp>
        <v>1146416823.5599999</v>
        <stp/>
        <stp>EM_S_STM07_IS</stp>
        <stp>4</stp>
        <stp>002532.SZ</stp>
        <stp>9</stp>
        <stp>12/31/2015</stp>
        <stp>1</stp>
        <tr r="M1002" s="1"/>
      </tp>
      <tp>
        <v>3177128199.2399998</v>
        <stp/>
        <stp>EM_S_STM07_IS</stp>
        <stp>4</stp>
        <stp>002533.SZ</stp>
        <stp>9</stp>
        <stp>12/31/2014</stp>
        <stp>1</stp>
        <tr r="L1003" s="1"/>
      </tp>
      <tp>
        <v>5942192485.0699997</v>
        <stp/>
        <stp>EM_S_STM07_IS</stp>
        <stp>4</stp>
        <stp>002534.SZ</stp>
        <stp>9</stp>
        <stp>12/31/2013</stp>
        <stp>1</stp>
        <tr r="K1004" s="1"/>
      </tp>
      <tp>
        <v>1332368383.3099999</v>
        <stp/>
        <stp>EM_S_STM07_IS</stp>
        <stp>4</stp>
        <stp>002535.SZ</stp>
        <stp>9</stp>
        <stp>12/31/2012</stp>
        <stp>1</stp>
        <tr r="J1005" s="1"/>
      </tp>
      <tp>
        <v>943837517.77999997</v>
        <stp/>
        <stp>EM_S_STM07_IS</stp>
        <stp>4</stp>
        <stp>002536.SZ</stp>
        <stp>9</stp>
        <stp>12/31/2011</stp>
        <stp>1</stp>
        <tr r="I1006" s="1"/>
      </tp>
      <tp>
        <v>2094705484.1600001</v>
        <stp/>
        <stp>EM_S_STM07_IS</stp>
        <stp>4</stp>
        <stp>002537.SZ</stp>
        <stp>9</stp>
        <stp>12/31/2010</stp>
        <stp>1</stp>
        <tr r="H1007" s="1"/>
      </tp>
      <tp>
        <v>483762770.35000002</v>
        <stp/>
        <stp>EM_S_STM07_IS</stp>
        <stp>4</stp>
        <stp>002522.SZ</stp>
        <stp>9</stp>
        <stp>12/31/2015</stp>
        <stp>1</stp>
        <tr r="M993" s="1"/>
      </tp>
      <tp>
        <v>501995208.20999998</v>
        <stp/>
        <stp>EM_S_STM07_IS</stp>
        <stp>4</stp>
        <stp>002523.SZ</stp>
        <stp>9</stp>
        <stp>12/31/2014</stp>
        <stp>1</stp>
        <tr r="L994" s="1"/>
      </tp>
      <tp>
        <v>505428670.74000001</v>
        <stp/>
        <stp>EM_S_STM07_IS</stp>
        <stp>4</stp>
        <stp>002524.SZ</stp>
        <stp>9</stp>
        <stp>12/31/2013</stp>
        <stp>1</stp>
        <tr r="K995" s="1"/>
      </tp>
      <tp>
        <v>1661446987.6600001</v>
        <stp/>
        <stp>EM_S_STM07_IS</stp>
        <stp>4</stp>
        <stp>002526.SZ</stp>
        <stp>9</stp>
        <stp>12/31/2011</stp>
        <stp>1</stp>
        <tr r="I996" s="1"/>
      </tp>
      <tp>
        <v>501965498.29000002</v>
        <stp/>
        <stp>EM_S_STM07_IS</stp>
        <stp>4</stp>
        <stp>002527.SZ</stp>
        <stp>9</stp>
        <stp>12/31/2010</stp>
        <stp>1</stp>
        <tr r="H997" s="1"/>
      </tp>
      <tp>
        <v>1344300828.2</v>
        <stp/>
        <stp>EM_S_STM07_IS</stp>
        <stp>4</stp>
        <stp>002512.SZ</stp>
        <stp>9</stp>
        <stp>12/31/2015</stp>
        <stp>1</stp>
        <tr r="M983" s="1"/>
      </tp>
      <tp>
        <v>1252062168.45</v>
        <stp/>
        <stp>EM_S_STM07_IS</stp>
        <stp>4</stp>
        <stp>002513.SZ</stp>
        <stp>9</stp>
        <stp>12/31/2014</stp>
        <stp>1</stp>
        <tr r="L984" s="1"/>
      </tp>
      <tp>
        <v>328148816.66000003</v>
        <stp/>
        <stp>EM_S_STM07_IS</stp>
        <stp>4</stp>
        <stp>002514.SZ</stp>
        <stp>9</stp>
        <stp>12/31/2013</stp>
        <stp>1</stp>
        <tr r="K985" s="1"/>
      </tp>
      <tp>
        <v>184719393.56</v>
        <stp/>
        <stp>EM_S_STM07_IS</stp>
        <stp>4</stp>
        <stp>002515.SZ</stp>
        <stp>9</stp>
        <stp>12/31/2012</stp>
        <stp>1</stp>
        <tr r="J986" s="1"/>
      </tp>
      <tp>
        <v>1022350793.1799999</v>
        <stp/>
        <stp>EM_S_STM07_IS</stp>
        <stp>4</stp>
        <stp>002516.SZ</stp>
        <stp>9</stp>
        <stp>12/31/2011</stp>
        <stp>1</stp>
        <tr r="I987" s="1"/>
      </tp>
      <tp>
        <v>354430734.49000001</v>
        <stp/>
        <stp>EM_S_STM07_IS</stp>
        <stp>4</stp>
        <stp>002517.SZ</stp>
        <stp>9</stp>
        <stp>12/31/2010</stp>
        <stp>1</stp>
        <tr r="H988" s="1"/>
      </tp>
      <tp>
        <v>590573137.16999996</v>
        <stp/>
        <stp>EM_S_STM07_IS</stp>
        <stp>4</stp>
        <stp>002502.SZ</stp>
        <stp>9</stp>
        <stp>12/31/2015</stp>
        <stp>1</stp>
        <tr r="M973" s="1"/>
      </tp>
      <tp>
        <v>1305817719.21</v>
        <stp/>
        <stp>EM_S_STM07_IS</stp>
        <stp>4</stp>
        <stp>002503.SZ</stp>
        <stp>9</stp>
        <stp>12/31/2014</stp>
        <stp>1</stp>
        <tr r="L974" s="1"/>
      </tp>
      <tp>
        <v>224276803.16</v>
        <stp/>
        <stp>EM_S_STM07_IS</stp>
        <stp>4</stp>
        <stp>002504.SZ</stp>
        <stp>9</stp>
        <stp>12/31/2013</stp>
        <stp>1</stp>
        <tr r="K975" s="1"/>
      </tp>
      <tp>
        <v>705333942.97000003</v>
        <stp/>
        <stp>EM_S_STM07_IS</stp>
        <stp>4</stp>
        <stp>002505.SZ</stp>
        <stp>9</stp>
        <stp>12/31/2012</stp>
        <stp>1</stp>
        <tr r="J976" s="1"/>
      </tp>
      <tp>
        <v>3332581037.2399998</v>
        <stp/>
        <stp>EM_S_STM07_IS</stp>
        <stp>4</stp>
        <stp>002506.SZ</stp>
        <stp>9</stp>
        <stp>12/31/2011</stp>
        <stp>1</stp>
        <tr r="I977" s="1"/>
      </tp>
      <tp>
        <v>545036255.17999995</v>
        <stp/>
        <stp>EM_S_STM07_IS</stp>
        <stp>4</stp>
        <stp>002507.SZ</stp>
        <stp>9</stp>
        <stp>12/31/2010</stp>
        <stp>1</stp>
        <tr r="H978" s="1"/>
      </tp>
      <tp>
        <v>3195738720.7600002</v>
        <stp/>
        <stp>EM_S_STM07_IS</stp>
        <stp>4</stp>
        <stp>002572.SZ</stp>
        <stp>9</stp>
        <stp>12/31/2015</stp>
        <stp>1</stp>
        <tr r="M1042" s="1"/>
      </tp>
      <tp>
        <v>1276794616.1900001</v>
        <stp/>
        <stp>EM_S_STM07_IS</stp>
        <stp>4</stp>
        <stp>002573.SZ</stp>
        <stp>9</stp>
        <stp>12/31/2014</stp>
        <stp>1</stp>
        <tr r="L1043" s="1"/>
      </tp>
      <tp>
        <v>8557803840.5699997</v>
        <stp/>
        <stp>EM_S_STM07_IS</stp>
        <stp>4</stp>
        <stp>002574.SZ</stp>
        <stp>9</stp>
        <stp>12/31/2013</stp>
        <stp>1</stp>
        <tr r="K1044" s="1"/>
      </tp>
      <tp>
        <v>504756863.91000003</v>
        <stp/>
        <stp>EM_S_STM07_IS</stp>
        <stp>4</stp>
        <stp>002575.SZ</stp>
        <stp>9</stp>
        <stp>12/31/2012</stp>
        <stp>1</stp>
        <tr r="J1045" s="1"/>
      </tp>
      <tp>
        <v>948173790.19000006</v>
        <stp/>
        <stp>EM_S_STM07_IS</stp>
        <stp>4</stp>
        <stp>002576.SZ</stp>
        <stp>9</stp>
        <stp>12/31/2011</stp>
        <stp>1</stp>
        <tr r="I1046" s="1"/>
      </tp>
      <tp>
        <v>649427206.78999996</v>
        <stp/>
        <stp>EM_S_STM07_IS</stp>
        <stp>4</stp>
        <stp>002577.SZ</stp>
        <stp>9</stp>
        <stp>12/31/2010</stp>
        <stp>1</stp>
        <tr r="H1047" s="1"/>
      </tp>
      <tp>
        <v>905290722.73000002</v>
        <stp/>
        <stp>EM_S_STM07_IS</stp>
        <stp>4</stp>
        <stp>002562.SZ</stp>
        <stp>9</stp>
        <stp>12/31/2015</stp>
        <stp>1</stp>
        <tr r="M1032" s="1"/>
      </tp>
      <tp>
        <v>8147133752.4200001</v>
        <stp/>
        <stp>EM_S_STM07_IS</stp>
        <stp>4</stp>
        <stp>002563.SZ</stp>
        <stp>9</stp>
        <stp>12/31/2014</stp>
        <stp>1</stp>
        <tr r="L1033" s="1"/>
      </tp>
      <tp>
        <v>2072199103.6400001</v>
        <stp/>
        <stp>EM_S_STM07_IS</stp>
        <stp>4</stp>
        <stp>002564.SZ</stp>
        <stp>9</stp>
        <stp>12/31/2013</stp>
        <stp>1</stp>
        <tr r="K1034" s="1"/>
      </tp>
      <tp>
        <v>1371375309.8399999</v>
        <stp/>
        <stp>EM_S_STM07_IS</stp>
        <stp>4</stp>
        <stp>002565.SZ</stp>
        <stp>9</stp>
        <stp>12/31/2012</stp>
        <stp>1</stp>
        <tr r="J1035" s="1"/>
      </tp>
      <tp>
        <v>528925262.18000001</v>
        <stp/>
        <stp>EM_S_STM07_IS</stp>
        <stp>4</stp>
        <stp>002566.SZ</stp>
        <stp>9</stp>
        <stp>12/31/2011</stp>
        <stp>1</stp>
        <tr r="I1036" s="1"/>
      </tp>
      <tp>
        <v>4379681542.0699997</v>
        <stp/>
        <stp>EM_S_STM07_IS</stp>
        <stp>4</stp>
        <stp>002567.SZ</stp>
        <stp>9</stp>
        <stp>12/31/2010</stp>
        <stp>1</stp>
        <tr r="H1037" s="1"/>
      </tp>
      <tp>
        <v>323990637.26999998</v>
        <stp/>
        <stp>EM_S_STM07_IS</stp>
        <stp>4</stp>
        <stp>002552.SZ</stp>
        <stp>9</stp>
        <stp>12/31/2015</stp>
        <stp>1</stp>
        <tr r="M1022" s="1"/>
      </tp>
      <tp>
        <v>301353545.13999999</v>
        <stp/>
        <stp>EM_S_STM07_IS</stp>
        <stp>4</stp>
        <stp>002553.SZ</stp>
        <stp>9</stp>
        <stp>12/31/2014</stp>
        <stp>1</stp>
        <tr r="L1023" s="1"/>
      </tp>
      <tp>
        <v>951380640.87</v>
        <stp/>
        <stp>EM_S_STM07_IS</stp>
        <stp>4</stp>
        <stp>002554.SZ</stp>
        <stp>9</stp>
        <stp>12/31/2013</stp>
        <stp>1</stp>
        <tr r="K1024" s="1"/>
      </tp>
      <tp>
        <v>309023579.05000001</v>
        <stp/>
        <stp>EM_S_STM07_IS</stp>
        <stp>4</stp>
        <stp>002555.SZ</stp>
        <stp>9</stp>
        <stp>12/31/2012</stp>
        <stp>1</stp>
        <tr r="J1025" s="1"/>
      </tp>
      <tp>
        <v>8480863158.1999998</v>
        <stp/>
        <stp>EM_S_STM07_IS</stp>
        <stp>4</stp>
        <stp>002556.SZ</stp>
        <stp>9</stp>
        <stp>12/31/2011</stp>
        <stp>1</stp>
        <tr r="I1026" s="1"/>
      </tp>
      <tp>
        <v>2143820269.05</v>
        <stp/>
        <stp>EM_S_STM07_IS</stp>
        <stp>4</stp>
        <stp>002557.SZ</stp>
        <stp>9</stp>
        <stp>12/31/2010</stp>
        <stp>1</stp>
        <tr r="H1027" s="1"/>
      </tp>
      <tp>
        <v>1930795025.6900001</v>
        <stp/>
        <stp>EM_S_STM07_IS</stp>
        <stp>4</stp>
        <stp>002542.SZ</stp>
        <stp>9</stp>
        <stp>12/31/2015</stp>
        <stp>1</stp>
        <tr r="M1012" s="1"/>
      </tp>
      <tp>
        <v>3977717487.6599998</v>
        <stp/>
        <stp>EM_S_STM07_IS</stp>
        <stp>4</stp>
        <stp>002543.SZ</stp>
        <stp>9</stp>
        <stp>12/31/2014</stp>
        <stp>1</stp>
        <tr r="L1013" s="1"/>
      </tp>
      <tp>
        <v>1684841814.74</v>
        <stp/>
        <stp>EM_S_STM07_IS</stp>
        <stp>4</stp>
        <stp>002544.SZ</stp>
        <stp>9</stp>
        <stp>12/31/2013</stp>
        <stp>1</stp>
        <tr r="K1014" s="1"/>
      </tp>
      <tp>
        <v>1689278912.51</v>
        <stp/>
        <stp>EM_S_STM07_IS</stp>
        <stp>4</stp>
        <stp>002545.SZ</stp>
        <stp>9</stp>
        <stp>12/31/2012</stp>
        <stp>1</stp>
        <tr r="J1015" s="1"/>
      </tp>
      <tp>
        <v>468720891.33999997</v>
        <stp/>
        <stp>EM_S_STM07_IS</stp>
        <stp>4</stp>
        <stp>002546.SZ</stp>
        <stp>9</stp>
        <stp>12/31/2011</stp>
        <stp>1</stp>
        <tr r="I1016" s="1"/>
      </tp>
      <tp>
        <v>525862662.98000002</v>
        <stp/>
        <stp>EM_S_STM07_IS</stp>
        <stp>4</stp>
        <stp>002547.SZ</stp>
        <stp>9</stp>
        <stp>12/31/2010</stp>
        <stp>1</stp>
        <tr r="H1017" s="1"/>
      </tp>
      <tp>
        <v>648938569.14999998</v>
        <stp/>
        <stp>EM_S_STM07_IS</stp>
        <stp>4</stp>
        <stp>002592.SZ</stp>
        <stp>9</stp>
        <stp>12/31/2015</stp>
        <stp>1</stp>
        <tr r="M1062" s="1"/>
      </tp>
      <tp>
        <v>1341928220.5799999</v>
        <stp/>
        <stp>EM_S_STM07_IS</stp>
        <stp>4</stp>
        <stp>002593.SZ</stp>
        <stp>9</stp>
        <stp>12/31/2014</stp>
        <stp>1</stp>
        <tr r="L1063" s="1"/>
      </tp>
      <tp>
        <v>52863284000</v>
        <stp/>
        <stp>EM_S_STM07_IS</stp>
        <stp>4</stp>
        <stp>002594.SZ</stp>
        <stp>9</stp>
        <stp>12/31/2013</stp>
        <stp>1</stp>
        <tr r="K1064" s="1"/>
      </tp>
      <tp>
        <v>710955123.49000001</v>
        <stp/>
        <stp>EM_S_STM07_IS</stp>
        <stp>4</stp>
        <stp>002595.SZ</stp>
        <stp>9</stp>
        <stp>12/31/2012</stp>
        <stp>1</stp>
        <tr r="J1065" s="1"/>
      </tp>
      <tp>
        <v>713966437.11000001</v>
        <stp/>
        <stp>EM_S_STM07_IS</stp>
        <stp>4</stp>
        <stp>002596.SZ</stp>
        <stp>9</stp>
        <stp>12/31/2011</stp>
        <stp>1</stp>
        <tr r="I1066" s="1"/>
      </tp>
      <tp>
        <v>1625730358.8299999</v>
        <stp/>
        <stp>EM_S_STM07_IS</stp>
        <stp>4</stp>
        <stp>002597.SZ</stp>
        <stp>9</stp>
        <stp>12/31/2010</stp>
        <stp>1</stp>
        <tr r="H1067" s="1"/>
      </tp>
      <tp>
        <v>1113050303.75</v>
        <stp/>
        <stp>EM_S_STM07_IS</stp>
        <stp>4</stp>
        <stp>002582.SZ</stp>
        <stp>9</stp>
        <stp>12/31/2015</stp>
        <stp>1</stp>
        <tr r="M1052" s="1"/>
      </tp>
      <tp>
        <v>1949382593.3599999</v>
        <stp/>
        <stp>EM_S_STM07_IS</stp>
        <stp>4</stp>
        <stp>002583.SZ</stp>
        <stp>9</stp>
        <stp>12/31/2014</stp>
        <stp>1</stp>
        <tr r="L1053" s="1"/>
      </tp>
      <tp>
        <v>2239893354.0100002</v>
        <stp/>
        <stp>EM_S_STM07_IS</stp>
        <stp>4</stp>
        <stp>002584.SZ</stp>
        <stp>9</stp>
        <stp>12/31/2013</stp>
        <stp>1</stp>
        <tr r="K1054" s="1"/>
      </tp>
      <tp>
        <v>2104770874.97</v>
        <stp/>
        <stp>EM_S_STM07_IS</stp>
        <stp>4</stp>
        <stp>002585.SZ</stp>
        <stp>9</stp>
        <stp>12/31/2012</stp>
        <stp>1</stp>
        <tr r="J1055" s="1"/>
      </tp>
      <tp>
        <v>1300774555.52</v>
        <stp/>
        <stp>EM_S_STM07_IS</stp>
        <stp>4</stp>
        <stp>002586.SZ</stp>
        <stp>9</stp>
        <stp>12/31/2011</stp>
        <stp>1</stp>
        <tr r="I1056" s="1"/>
      </tp>
      <tp>
        <v>221967857.61000001</v>
        <stp/>
        <stp>EM_S_STM07_IS</stp>
        <stp>4</stp>
        <stp>002587.SZ</stp>
        <stp>9</stp>
        <stp>12/31/2010</stp>
        <stp>1</stp>
        <tr r="H1057" s="1"/>
      </tp>
      <tp>
        <v>429497785.44</v>
        <stp/>
        <stp>EM_S_STM07_IS</stp>
        <stp>4</stp>
        <stp>002632.SZ</stp>
        <stp>9</stp>
        <stp>12/31/2015</stp>
        <stp>1</stp>
        <tr r="M1102" s="1"/>
      </tp>
      <tp>
        <v>267898214.78</v>
        <stp/>
        <stp>EM_S_STM07_IS</stp>
        <stp>4</stp>
        <stp>002633.SZ</stp>
        <stp>9</stp>
        <stp>12/31/2014</stp>
        <stp>1</stp>
        <tr r="L1103" s="1"/>
      </tp>
      <tp>
        <v>374318586.51999998</v>
        <stp/>
        <stp>EM_S_STM07_IS</stp>
        <stp>4</stp>
        <stp>002634.SZ</stp>
        <stp>9</stp>
        <stp>12/31/2013</stp>
        <stp>1</stp>
        <tr r="K1104" s="1"/>
      </tp>
      <tp>
        <v>616276597.69000006</v>
        <stp/>
        <stp>EM_S_STM07_IS</stp>
        <stp>4</stp>
        <stp>002635.SZ</stp>
        <stp>9</stp>
        <stp>12/31/2012</stp>
        <stp>1</stp>
        <tr r="J1105" s="1"/>
      </tp>
      <tp>
        <v>2028285880.73</v>
        <stp/>
        <stp>EM_S_STM07_IS</stp>
        <stp>4</stp>
        <stp>002636.SZ</stp>
        <stp>9</stp>
        <stp>12/31/2011</stp>
        <stp>1</stp>
        <tr r="I1106" s="1"/>
      </tp>
      <tp>
        <v>1297124379.78</v>
        <stp/>
        <stp>EM_S_STM07_IS</stp>
        <stp>4</stp>
        <stp>002637.SZ</stp>
        <stp>9</stp>
        <stp>12/31/2010</stp>
        <stp>1</stp>
        <tr r="H1107" s="1"/>
      </tp>
      <tp>
        <v>146512178.52000001</v>
        <stp/>
        <stp>EM_S_STM07_IS</stp>
        <stp>4</stp>
        <stp>002622.SZ</stp>
        <stp>9</stp>
        <stp>12/31/2015</stp>
        <stp>1</stp>
        <tr r="M1092" s="1"/>
      </tp>
      <tp>
        <v>862816285.32000005</v>
        <stp/>
        <stp>EM_S_STM07_IS</stp>
        <stp>4</stp>
        <stp>002623.SZ</stp>
        <stp>9</stp>
        <stp>12/31/2014</stp>
        <stp>1</stp>
        <tr r="L1093" s="1"/>
      </tp>
      <tp>
        <v>475417868.06</v>
        <stp/>
        <stp>EM_S_STM07_IS</stp>
        <stp>4</stp>
        <stp>002624.SZ</stp>
        <stp>9</stp>
        <stp>12/31/2013</stp>
        <stp>1</stp>
        <tr r="K1094" s="1"/>
      </tp>
      <tp>
        <v>234960473.86000001</v>
        <stp/>
        <stp>EM_S_STM07_IS</stp>
        <stp>4</stp>
        <stp>002625.SZ</stp>
        <stp>9</stp>
        <stp>12/31/2012</stp>
        <stp>1</stp>
        <tr r="J1095" s="1"/>
      </tp>
      <tp>
        <v>577944959.01999998</v>
        <stp/>
        <stp>EM_S_STM07_IS</stp>
        <stp>4</stp>
        <stp>002626.SZ</stp>
        <stp>9</stp>
        <stp>12/31/2011</stp>
        <stp>1</stp>
        <tr r="I1096" s="1"/>
      </tp>
      <tp>
        <v>858532514.61000001</v>
        <stp/>
        <stp>EM_S_STM07_IS</stp>
        <stp>4</stp>
        <stp>002627.SZ</stp>
        <stp>9</stp>
        <stp>12/31/2010</stp>
        <stp>1</stp>
        <tr r="H1097" s="1"/>
      </tp>
      <tp>
        <v>1144252813.0799999</v>
        <stp/>
        <stp>EM_S_STM07_IS</stp>
        <stp>4</stp>
        <stp>002612.SZ</stp>
        <stp>9</stp>
        <stp>12/31/2015</stp>
        <stp>1</stp>
        <tr r="M1082" s="1"/>
      </tp>
      <tp>
        <v>838142316.70000005</v>
        <stp/>
        <stp>EM_S_STM07_IS</stp>
        <stp>4</stp>
        <stp>002613.SZ</stp>
        <stp>9</stp>
        <stp>12/31/2014</stp>
        <stp>1</stp>
        <tr r="L1083" s="1"/>
      </tp>
      <tp>
        <v>2229978342.6599998</v>
        <stp/>
        <stp>EM_S_STM07_IS</stp>
        <stp>4</stp>
        <stp>002614.SZ</stp>
        <stp>9</stp>
        <stp>12/31/2013</stp>
        <stp>1</stp>
        <tr r="K1084" s="1"/>
      </tp>
      <tp>
        <v>531830437.62</v>
        <stp/>
        <stp>EM_S_STM07_IS</stp>
        <stp>4</stp>
        <stp>002615.SZ</stp>
        <stp>9</stp>
        <stp>12/31/2012</stp>
        <stp>1</stp>
        <tr r="J1085" s="1"/>
      </tp>
      <tp>
        <v>1187933946.02</v>
        <stp/>
        <stp>EM_S_STM07_IS</stp>
        <stp>4</stp>
        <stp>002616.SZ</stp>
        <stp>9</stp>
        <stp>12/31/2011</stp>
        <stp>1</stp>
        <tr r="I1086" s="1"/>
      </tp>
      <tp>
        <v>2696060771.4499998</v>
        <stp/>
        <stp>EM_S_STM07_IS</stp>
        <stp>4</stp>
        <stp>002617.SZ</stp>
        <stp>9</stp>
        <stp>12/31/2010</stp>
        <stp>1</stp>
        <tr r="H1087" s="1"/>
      </tp>
      <tp>
        <v>3025827440.4899998</v>
        <stp/>
        <stp>EM_S_STM07_IS</stp>
        <stp>4</stp>
        <stp>002602.SZ</stp>
        <stp>9</stp>
        <stp>12/31/2015</stp>
        <stp>1</stp>
        <tr r="M1072" s="1"/>
      </tp>
      <tp>
        <v>2921157257.1399999</v>
        <stp/>
        <stp>EM_S_STM07_IS</stp>
        <stp>4</stp>
        <stp>002603.SZ</stp>
        <stp>9</stp>
        <stp>12/31/2014</stp>
        <stp>1</stp>
        <tr r="L1073" s="1"/>
      </tp>
      <tp>
        <v>903213030.47000003</v>
        <stp/>
        <stp>EM_S_STM07_IS</stp>
        <stp>4</stp>
        <stp>002604.SZ</stp>
        <stp>9</stp>
        <stp>12/31/2013</stp>
        <stp>1</stp>
        <tr r="K1074" s="1"/>
      </tp>
      <tp>
        <v>645480700.79999995</v>
        <stp/>
        <stp>EM_S_STM07_IS</stp>
        <stp>4</stp>
        <stp>002605.SZ</stp>
        <stp>9</stp>
        <stp>12/31/2012</stp>
        <stp>1</stp>
        <tr r="J1075" s="1"/>
      </tp>
      <tp>
        <v>650946151.48000002</v>
        <stp/>
        <stp>EM_S_STM07_IS</stp>
        <stp>4</stp>
        <stp>002606.SZ</stp>
        <stp>9</stp>
        <stp>12/31/2011</stp>
        <stp>1</stp>
        <tr r="I1076" s="1"/>
      </tp>
      <tp>
        <v>3039179622.9000001</v>
        <stp/>
        <stp>EM_S_STM07_IS</stp>
        <stp>4</stp>
        <stp>002607.SZ</stp>
        <stp>9</stp>
        <stp>12/31/2010</stp>
        <stp>1</stp>
        <tr r="H1077" s="1"/>
      </tp>
      <tp>
        <v>2402986382.1799998</v>
        <stp/>
        <stp>EM_S_STM07_IS</stp>
        <stp>4</stp>
        <stp>002672.SZ</stp>
        <stp>9</stp>
        <stp>12/31/2015</stp>
        <stp>1</stp>
        <tr r="M1142" s="1"/>
      </tp>
      <tp>
        <v>1938470480.53</v>
        <stp/>
        <stp>EM_S_STM07_IS</stp>
        <stp>4</stp>
        <stp>002673.SZ</stp>
        <stp>9</stp>
        <stp>12/31/2014</stp>
        <stp>1</stp>
        <tr r="L1143" s="1"/>
      </tp>
      <tp>
        <v>1780389445.99</v>
        <stp/>
        <stp>EM_S_STM07_IS</stp>
        <stp>4</stp>
        <stp>002674.SZ</stp>
        <stp>9</stp>
        <stp>12/31/2013</stp>
        <stp>1</stp>
        <tr r="K1144" s="1"/>
      </tp>
      <tp>
        <v>587753814.32000005</v>
        <stp/>
        <stp>EM_S_STM07_IS</stp>
        <stp>4</stp>
        <stp>002675.SZ</stp>
        <stp>9</stp>
        <stp>12/31/2012</stp>
        <stp>1</stp>
        <tr r="J1145" s="1"/>
      </tp>
      <tp>
        <v>1403879530.5</v>
        <stp/>
        <stp>EM_S_STM07_IS</stp>
        <stp>4</stp>
        <stp>002676.SZ</stp>
        <stp>9</stp>
        <stp>12/31/2011</stp>
        <stp>1</stp>
        <tr r="I1146" s="1"/>
      </tp>
      <tp>
        <v>332314874.04000002</v>
        <stp/>
        <stp>EM_S_STM07_IS</stp>
        <stp>4</stp>
        <stp>002677.SZ</stp>
        <stp>9</stp>
        <stp>12/31/2010</stp>
        <stp>1</stp>
        <tr r="H1147" s="1"/>
      </tp>
      <tp>
        <v>3615880558.4200001</v>
        <stp/>
        <stp>EM_S_STM07_IS</stp>
        <stp>4</stp>
        <stp>002662.SZ</stp>
        <stp>9</stp>
        <stp>12/31/2015</stp>
        <stp>1</stp>
        <tr r="M1132" s="1"/>
      </tp>
      <tp>
        <v>3160862677.7199998</v>
        <stp/>
        <stp>EM_S_STM07_IS</stp>
        <stp>4</stp>
        <stp>002663.SZ</stp>
        <stp>9</stp>
        <stp>12/31/2014</stp>
        <stp>1</stp>
        <tr r="L1133" s="1"/>
      </tp>
      <tp>
        <v>1325337634.1800001</v>
        <stp/>
        <stp>EM_S_STM07_IS</stp>
        <stp>4</stp>
        <stp>002664.SZ</stp>
        <stp>9</stp>
        <stp>12/31/2013</stp>
        <stp>1</stp>
        <tr r="K1134" s="1"/>
      </tp>
      <tp>
        <v>1193145887.8900001</v>
        <stp/>
        <stp>EM_S_STM07_IS</stp>
        <stp>4</stp>
        <stp>002665.SZ</stp>
        <stp>9</stp>
        <stp>12/31/2012</stp>
        <stp>1</stp>
        <tr r="J1135" s="1"/>
      </tp>
      <tp>
        <v>1121123625.0899999</v>
        <stp/>
        <stp>EM_S_STM07_IS</stp>
        <stp>4</stp>
        <stp>002666.SZ</stp>
        <stp>9</stp>
        <stp>12/31/2011</stp>
        <stp>1</stp>
        <tr r="I1136" s="1"/>
      </tp>
      <tp>
        <v>206831341.47</v>
        <stp/>
        <stp>EM_S_STM07_IS</stp>
        <stp>4</stp>
        <stp>002667.SZ</stp>
        <stp>9</stp>
        <stp>12/31/2010</stp>
        <stp>1</stp>
        <tr r="H1137" s="1"/>
      </tp>
      <tp>
        <v>1450997683.1199999</v>
        <stp/>
        <stp>EM_S_STM07_IS</stp>
        <stp>4</stp>
        <stp>002652.SZ</stp>
        <stp>9</stp>
        <stp>12/31/2015</stp>
        <stp>1</stp>
        <tr r="M1122" s="1"/>
      </tp>
      <tp>
        <v>1210595383.9100001</v>
        <stp/>
        <stp>EM_S_STM07_IS</stp>
        <stp>4</stp>
        <stp>002653.SZ</stp>
        <stp>9</stp>
        <stp>12/31/2014</stp>
        <stp>1</stp>
        <tr r="L1123" s="1"/>
      </tp>
      <tp>
        <v>436386460.98000002</v>
        <stp/>
        <stp>EM_S_STM07_IS</stp>
        <stp>4</stp>
        <stp>002654.SZ</stp>
        <stp>9</stp>
        <stp>12/31/2013</stp>
        <stp>1</stp>
        <tr r="K1124" s="1"/>
      </tp>
      <tp>
        <v>421549388.94999999</v>
        <stp/>
        <stp>EM_S_STM07_IS</stp>
        <stp>4</stp>
        <stp>002655.SZ</stp>
        <stp>9</stp>
        <stp>12/31/2012</stp>
        <stp>1</stp>
        <tr r="J1125" s="1"/>
      </tp>
      <tp>
        <v>461468743.25999999</v>
        <stp/>
        <stp>EM_S_STM07_IS</stp>
        <stp>4</stp>
        <stp>002656.SZ</stp>
        <stp>9</stp>
        <stp>12/31/2011</stp>
        <stp>1</stp>
        <tr r="I1126" s="1"/>
      </tp>
      <tp>
        <v>390793578.12</v>
        <stp/>
        <stp>EM_S_STM07_IS</stp>
        <stp>4</stp>
        <stp>002657.SZ</stp>
        <stp>9</stp>
        <stp>12/31/2010</stp>
        <stp>1</stp>
        <tr r="H1127" s="1"/>
      </tp>
      <tp>
        <v>1546194791.3099999</v>
        <stp/>
        <stp>EM_S_STM07_IS</stp>
        <stp>4</stp>
        <stp>002642.SZ</stp>
        <stp>9</stp>
        <stp>12/31/2015</stp>
        <stp>1</stp>
        <tr r="M1112" s="1"/>
      </tp>
      <tp>
        <v>1068796191.5700001</v>
        <stp/>
        <stp>EM_S_STM07_IS</stp>
        <stp>4</stp>
        <stp>002643.SZ</stp>
        <stp>9</stp>
        <stp>12/31/2014</stp>
        <stp>1</stp>
        <tr r="L1113" s="1"/>
      </tp>
      <tp>
        <v>291528279.91000003</v>
        <stp/>
        <stp>EM_S_STM07_IS</stp>
        <stp>4</stp>
        <stp>002644.SZ</stp>
        <stp>9</stp>
        <stp>12/31/2013</stp>
        <stp>1</stp>
        <tr r="K1114" s="1"/>
      </tp>
      <tp>
        <v>496956289.82999998</v>
        <stp/>
        <stp>EM_S_STM07_IS</stp>
        <stp>4</stp>
        <stp>002645.SZ</stp>
        <stp>9</stp>
        <stp>12/31/2012</stp>
        <stp>1</stp>
        <tr r="J1115" s="1"/>
      </tp>
      <tp>
        <v>841727732.14999998</v>
        <stp/>
        <stp>EM_S_STM07_IS</stp>
        <stp>4</stp>
        <stp>002646.SZ</stp>
        <stp>9</stp>
        <stp>12/31/2011</stp>
        <stp>1</stp>
        <tr r="I1116" s="1"/>
      </tp>
      <tp>
        <v>3872151707.1700001</v>
        <stp/>
        <stp>EM_S_STM07_IS</stp>
        <stp>4</stp>
        <stp>002647.SZ</stp>
        <stp>9</stp>
        <stp>12/31/2010</stp>
        <stp>1</stp>
        <tr r="H1117" s="1"/>
      </tp>
      <tp>
        <v>3052802103.4299998</v>
        <stp/>
        <stp>EM_S_STM07_IS</stp>
        <stp>4</stp>
        <stp>002692.SZ</stp>
        <stp>9</stp>
        <stp>12/31/2015</stp>
        <stp>1</stp>
        <tr r="M1162" s="1"/>
      </tp>
      <tp>
        <v>161197722.77000001</v>
        <stp/>
        <stp>EM_S_STM07_IS</stp>
        <stp>4</stp>
        <stp>002693.SZ</stp>
        <stp>9</stp>
        <stp>12/31/2014</stp>
        <stp>1</stp>
        <tr r="L1163" s="1"/>
      </tp>
      <tp>
        <v>1763555842.8699999</v>
        <stp/>
        <stp>EM_S_STM07_IS</stp>
        <stp>4</stp>
        <stp>002694.SZ</stp>
        <stp>9</stp>
        <stp>12/31/2013</stp>
        <stp>1</stp>
        <tr r="K1164" s="1"/>
      </tp>
      <tp>
        <v>889598738.82000005</v>
        <stp/>
        <stp>EM_S_STM07_IS</stp>
        <stp>4</stp>
        <stp>002695.SZ</stp>
        <stp>9</stp>
        <stp>12/31/2012</stp>
        <stp>1</stp>
        <tr r="J1165" s="1"/>
      </tp>
      <tp>
        <v>1012897705.39</v>
        <stp/>
        <stp>EM_S_STM07_IS</stp>
        <stp>4</stp>
        <stp>002696.SZ</stp>
        <stp>9</stp>
        <stp>12/31/2011</stp>
        <stp>1</stp>
        <tr r="I1166" s="1"/>
      </tp>
      <tp>
        <v>2764715194.9000001</v>
        <stp/>
        <stp>EM_S_STM07_IS</stp>
        <stp>4</stp>
        <stp>002697.SZ</stp>
        <stp>9</stp>
        <stp>12/31/2010</stp>
        <stp>1</stp>
        <tr r="H1167" s="1"/>
      </tp>
      <tp>
        <v>2461863715.8699999</v>
        <stp/>
        <stp>EM_S_STM07_IS</stp>
        <stp>4</stp>
        <stp>002682.SZ</stp>
        <stp>9</stp>
        <stp>12/31/2015</stp>
        <stp>1</stp>
        <tr r="M1152" s="1"/>
      </tp>
      <tp>
        <v>3399487611.5</v>
        <stp/>
        <stp>EM_S_STM07_IS</stp>
        <stp>4</stp>
        <stp>002683.SZ</stp>
        <stp>9</stp>
        <stp>12/31/2014</stp>
        <stp>1</stp>
        <tr r="L1153" s="1"/>
      </tp>
      <tp>
        <v>288062044.75</v>
        <stp/>
        <stp>EM_S_STM07_IS</stp>
        <stp>4</stp>
        <stp>002684.SZ</stp>
        <stp>9</stp>
        <stp>12/31/2013</stp>
        <stp>1</stp>
        <tr r="K1154" s="1"/>
      </tp>
      <tp>
        <v>424573956.88999999</v>
        <stp/>
        <stp>EM_S_STM07_IS</stp>
        <stp>4</stp>
        <stp>002685.SZ</stp>
        <stp>9</stp>
        <stp>12/31/2012</stp>
        <stp>1</stp>
        <tr r="J1155" s="1"/>
      </tp>
      <tp>
        <v>553260749.49000001</v>
        <stp/>
        <stp>EM_S_STM07_IS</stp>
        <stp>4</stp>
        <stp>002686.SZ</stp>
        <stp>9</stp>
        <stp>12/31/2011</stp>
        <stp>1</stp>
        <tr r="I1156" s="1"/>
      </tp>
      <tp>
        <v>416486718.99000001</v>
        <stp/>
        <stp>EM_S_STM07_IS</stp>
        <stp>4</stp>
        <stp>002687.SZ</stp>
        <stp>9</stp>
        <stp>12/31/2010</stp>
        <stp>1</stp>
        <tr r="H1157" s="1"/>
      </tp>
      <tp>
        <v>1032433862</v>
        <stp/>
        <stp>EM_S_STM07_IS</stp>
        <stp>4</stp>
        <stp>002732.SZ</stp>
        <stp>9</stp>
        <stp>12/31/2015</stp>
        <stp>1</stp>
        <tr r="M1199" s="1"/>
      </tp>
      <tp>
        <v>1975404502.45</v>
        <stp/>
        <stp>EM_S_STM07_IS</stp>
        <stp>4</stp>
        <stp>002733.SZ</stp>
        <stp>9</stp>
        <stp>12/31/2014</stp>
        <stp>1</stp>
        <tr r="L1200" s="1"/>
      </tp>
      <tp>
        <v>665990621.28999996</v>
        <stp/>
        <stp>EM_S_STM07_IS</stp>
        <stp>4</stp>
        <stp>002734.SZ</stp>
        <stp>9</stp>
        <stp>12/31/2013</stp>
        <stp>1</stp>
        <tr r="K1201" s="1"/>
      </tp>
      <tp>
        <v>498115975.51999998</v>
        <stp/>
        <stp>EM_S_STM07_IS</stp>
        <stp>4</stp>
        <stp>002735.SZ</stp>
        <stp>9</stp>
        <stp>12/31/2012</stp>
        <stp>1</stp>
        <tr r="J1202" s="1"/>
      </tp>
      <tp>
        <v>6056311831.3800001</v>
        <stp/>
        <stp>EM_S_STM07_IS</stp>
        <stp>4</stp>
        <stp>002736.SZ</stp>
        <stp>9</stp>
        <stp>12/31/2011</stp>
        <stp>1</stp>
        <tr r="I1203" s="1"/>
      </tp>
      <tp t="s">
        <v/>
        <stp/>
        <stp>EM_S_STM07_IS</stp>
        <stp>4</stp>
        <stp>002737.SZ</stp>
        <stp>9</stp>
        <stp>12/31/2010</stp>
        <stp>1</stp>
        <tr r="H1204" s="1"/>
      </tp>
      <tp>
        <v>530559448.06999999</v>
        <stp/>
        <stp>EM_S_STM07_IS</stp>
        <stp>4</stp>
        <stp>002722.SZ</stp>
        <stp>9</stp>
        <stp>12/31/2015</stp>
        <stp>1</stp>
        <tr r="M1189" s="1"/>
      </tp>
      <tp>
        <v>583179602.60000002</v>
        <stp/>
        <stp>EM_S_STM07_IS</stp>
        <stp>4</stp>
        <stp>002723.SZ</stp>
        <stp>9</stp>
        <stp>12/31/2014</stp>
        <stp>1</stp>
        <tr r="L1190" s="1"/>
      </tp>
      <tp>
        <v>1131310021.4300001</v>
        <stp/>
        <stp>EM_S_STM07_IS</stp>
        <stp>4</stp>
        <stp>002724.SZ</stp>
        <stp>9</stp>
        <stp>12/31/2013</stp>
        <stp>1</stp>
        <tr r="K1191" s="1"/>
      </tp>
      <tp>
        <v>810516371.91999996</v>
        <stp/>
        <stp>EM_S_STM07_IS</stp>
        <stp>4</stp>
        <stp>002725.SZ</stp>
        <stp>9</stp>
        <stp>12/31/2012</stp>
        <stp>1</stp>
        <tr r="J1192" s="1"/>
      </tp>
      <tp>
        <v>2167134365.1100001</v>
        <stp/>
        <stp>EM_S_STM07_IS</stp>
        <stp>4</stp>
        <stp>002726.SZ</stp>
        <stp>9</stp>
        <stp>12/31/2011</stp>
        <stp>1</stp>
        <tr r="I1193" s="1"/>
      </tp>
      <tp>
        <v>1850165942.73</v>
        <stp/>
        <stp>EM_S_STM07_IS</stp>
        <stp>4</stp>
        <stp>002727.SZ</stp>
        <stp>9</stp>
        <stp>12/31/2010</stp>
        <stp>1</stp>
        <tr r="H1194" s="1"/>
      </tp>
      <tp>
        <v>2493726293.7600002</v>
        <stp/>
        <stp>EM_S_STM07_IS</stp>
        <stp>4</stp>
        <stp>002712.SZ</stp>
        <stp>9</stp>
        <stp>12/31/2015</stp>
        <stp>1</stp>
        <tr r="M1180" s="1"/>
      </tp>
      <tp>
        <v>1880016947.3900001</v>
        <stp/>
        <stp>EM_S_STM07_IS</stp>
        <stp>4</stp>
        <stp>002713.SZ</stp>
        <stp>9</stp>
        <stp>12/31/2014</stp>
        <stp>1</stp>
        <tr r="L1181" s="1"/>
      </tp>
      <tp>
        <v>2044402771.0899999</v>
        <stp/>
        <stp>EM_S_STM07_IS</stp>
        <stp>4</stp>
        <stp>002714.SZ</stp>
        <stp>9</stp>
        <stp>12/31/2013</stp>
        <stp>1</stp>
        <tr r="K1182" s="1"/>
      </tp>
      <tp>
        <v>305714172.94999999</v>
        <stp/>
        <stp>EM_S_STM07_IS</stp>
        <stp>4</stp>
        <stp>002715.SZ</stp>
        <stp>9</stp>
        <stp>12/31/2012</stp>
        <stp>1</stp>
        <tr r="J1183" s="1"/>
      </tp>
      <tp>
        <v>2794036663.5700002</v>
        <stp/>
        <stp>EM_S_STM07_IS</stp>
        <stp>4</stp>
        <stp>002716.SZ</stp>
        <stp>9</stp>
        <stp>12/31/2011</stp>
        <stp>1</stp>
        <tr r="I1184" s="1"/>
      </tp>
      <tp>
        <v>492411479</v>
        <stp/>
        <stp>EM_S_STM07_IS</stp>
        <stp>4</stp>
        <stp>002717.SZ</stp>
        <stp>9</stp>
        <stp>12/31/2010</stp>
        <stp>1</stp>
        <tr r="H1185" s="1"/>
      </tp>
      <tp>
        <v>814742962.36000001</v>
        <stp/>
        <stp>EM_S_STM07_IS</stp>
        <stp>4</stp>
        <stp>002702.SZ</stp>
        <stp>9</stp>
        <stp>12/31/2015</stp>
        <stp>1</stp>
        <tr r="M1172" s="1"/>
      </tp>
      <tp>
        <v>811241906.13</v>
        <stp/>
        <stp>EM_S_STM07_IS</stp>
        <stp>4</stp>
        <stp>002703.SZ</stp>
        <stp>9</stp>
        <stp>12/31/2014</stp>
        <stp>1</stp>
        <tr r="L1173" s="1"/>
      </tp>
      <tp>
        <v>4923819156.4799995</v>
        <stp/>
        <stp>EM_S_STM07_IS</stp>
        <stp>4</stp>
        <stp>002705.SZ</stp>
        <stp>9</stp>
        <stp>12/31/2012</stp>
        <stp>1</stp>
        <tr r="J1174" s="1"/>
      </tp>
      <tp>
        <v>566238846.66999996</v>
        <stp/>
        <stp>EM_S_STM07_IS</stp>
        <stp>4</stp>
        <stp>002706.SZ</stp>
        <stp>9</stp>
        <stp>12/31/2011</stp>
        <stp>1</stp>
        <tr r="I1175" s="1"/>
      </tp>
      <tp>
        <v>1035048918.67</v>
        <stp/>
        <stp>EM_S_STM07_IS</stp>
        <stp>4</stp>
        <stp>002707.SZ</stp>
        <stp>9</stp>
        <stp>12/31/2010</stp>
        <stp>1</stp>
        <tr r="H1176" s="1"/>
      </tp>
      <tp>
        <v>479520220.22000003</v>
        <stp/>
        <stp>EM_S_STM07_IS</stp>
        <stp>4</stp>
        <stp>002772.SZ</stp>
        <stp>9</stp>
        <stp>12/31/2015</stp>
        <stp>1</stp>
        <tr r="M1236" s="1"/>
      </tp>
      <tp>
        <v>1674518541.3</v>
        <stp/>
        <stp>EM_S_STM07_IS</stp>
        <stp>4</stp>
        <stp>002773.SZ</stp>
        <stp>9</stp>
        <stp>12/31/2014</stp>
        <stp>1</stp>
        <tr r="L1237" s="1"/>
      </tp>
      <tp>
        <v>705438504</v>
        <stp/>
        <stp>EM_S_STM07_IS</stp>
        <stp>4</stp>
        <stp>002775.SZ</stp>
        <stp>9</stp>
        <stp>12/31/2012</stp>
        <stp>1</stp>
        <tr r="J1238" s="1"/>
      </tp>
      <tp>
        <v>317485657.82999998</v>
        <stp/>
        <stp>EM_S_STM07_IS</stp>
        <stp>4</stp>
        <stp>002776.SZ</stp>
        <stp>9</stp>
        <stp>12/31/2011</stp>
        <stp>1</stp>
        <tr r="I1239" s="1"/>
      </tp>
      <tp t="s">
        <v/>
        <stp/>
        <stp>EM_S_STM07_IS</stp>
        <stp>4</stp>
        <stp>002777.SZ</stp>
        <stp>9</stp>
        <stp>12/31/2010</stp>
        <stp>1</stp>
        <tr r="H1240" s="1"/>
      </tp>
      <tp>
        <v>363624012.05000001</v>
        <stp/>
        <stp>EM_S_STM07_IS</stp>
        <stp>4</stp>
        <stp>002762.SZ</stp>
        <stp>9</stp>
        <stp>12/31/2015</stp>
        <stp>1</stp>
        <tr r="M1227" s="1"/>
      </tp>
      <tp>
        <v>1653882567.8900001</v>
        <stp/>
        <stp>EM_S_STM07_IS</stp>
        <stp>4</stp>
        <stp>002763.SZ</stp>
        <stp>9</stp>
        <stp>12/31/2014</stp>
        <stp>1</stp>
        <tr r="L1228" s="1"/>
      </tp>
      <tp>
        <v>698510890.94000006</v>
        <stp/>
        <stp>EM_S_STM07_IS</stp>
        <stp>4</stp>
        <stp>002765.SZ</stp>
        <stp>9</stp>
        <stp>12/31/2012</stp>
        <stp>1</stp>
        <tr r="J1229" s="1"/>
      </tp>
      <tp>
        <v>725818823.48000002</v>
        <stp/>
        <stp>EM_S_STM07_IS</stp>
        <stp>4</stp>
        <stp>002766.SZ</stp>
        <stp>9</stp>
        <stp>12/31/2011</stp>
        <stp>1</stp>
        <tr r="I1230" s="1"/>
      </tp>
      <tp t="s">
        <v/>
        <stp/>
        <stp>EM_S_STM07_IS</stp>
        <stp>4</stp>
        <stp>002767.SZ</stp>
        <stp>9</stp>
        <stp>12/31/2010</stp>
        <stp>1</stp>
        <tr r="H1231" s="1"/>
      </tp>
      <tp>
        <v>2040259315.78</v>
        <stp/>
        <stp>EM_S_STM07_IS</stp>
        <stp>4</stp>
        <stp>002752.SZ</stp>
        <stp>9</stp>
        <stp>12/31/2015</stp>
        <stp>1</stp>
        <tr r="M1218" s="1"/>
      </tp>
      <tp>
        <v>848356946.92999995</v>
        <stp/>
        <stp>EM_S_STM07_IS</stp>
        <stp>4</stp>
        <stp>002753.SZ</stp>
        <stp>9</stp>
        <stp>12/31/2014</stp>
        <stp>1</stp>
        <tr r="L1219" s="1"/>
      </tp>
      <tp>
        <v>494258426.43000001</v>
        <stp/>
        <stp>EM_S_STM07_IS</stp>
        <stp>4</stp>
        <stp>002755.SZ</stp>
        <stp>9</stp>
        <stp>12/31/2012</stp>
        <stp>1</stp>
        <tr r="J1220" s="1"/>
      </tp>
      <tp>
        <v>5624826441.1300001</v>
        <stp/>
        <stp>EM_S_STM07_IS</stp>
        <stp>4</stp>
        <stp>002756.SZ</stp>
        <stp>9</stp>
        <stp>12/31/2011</stp>
        <stp>1</stp>
        <tr r="I1221" s="1"/>
      </tp>
      <tp t="s">
        <v/>
        <stp/>
        <stp>EM_S_STM07_IS</stp>
        <stp>4</stp>
        <stp>002757.SZ</stp>
        <stp>9</stp>
        <stp>12/31/2010</stp>
        <stp>1</stp>
        <tr r="H1222" s="1"/>
      </tp>
      <tp>
        <v>1410854368.25</v>
        <stp/>
        <stp>EM_S_STM07_IS</stp>
        <stp>4</stp>
        <stp>002742.SZ</stp>
        <stp>9</stp>
        <stp>12/31/2015</stp>
        <stp>1</stp>
        <tr r="M1209" s="1"/>
      </tp>
      <tp>
        <v>1834814561.0899999</v>
        <stp/>
        <stp>EM_S_STM07_IS</stp>
        <stp>4</stp>
        <stp>002743.SZ</stp>
        <stp>9</stp>
        <stp>12/31/2014</stp>
        <stp>1</stp>
        <tr r="L1210" s="1"/>
      </tp>
      <tp>
        <v>1785591685.4000001</v>
        <stp/>
        <stp>EM_S_STM07_IS</stp>
        <stp>4</stp>
        <stp>002745.SZ</stp>
        <stp>9</stp>
        <stp>12/31/2012</stp>
        <stp>1</stp>
        <tr r="J1211" s="1"/>
      </tp>
      <tp>
        <v>1849662872.8900001</v>
        <stp/>
        <stp>EM_S_STM07_IS</stp>
        <stp>4</stp>
        <stp>002746.SZ</stp>
        <stp>9</stp>
        <stp>12/31/2011</stp>
        <stp>1</stp>
        <tr r="I1212" s="1"/>
      </tp>
      <tp t="s">
        <v/>
        <stp/>
        <stp>EM_S_STM07_IS</stp>
        <stp>4</stp>
        <stp>002747.SZ</stp>
        <stp>9</stp>
        <stp>12/31/2010</stp>
        <stp>1</stp>
        <tr r="H1213" s="1"/>
      </tp>
      <tp>
        <v>1328549322.02</v>
        <stp/>
        <stp>EM_S_STM07_IS</stp>
        <stp>4</stp>
        <stp>002792.SZ</stp>
        <stp>9</stp>
        <stp>12/31/2015</stp>
        <stp>1</stp>
        <tr r="M1254" s="1"/>
      </tp>
      <tp>
        <v>537325776.37</v>
        <stp/>
        <stp>EM_S_STM07_IS</stp>
        <stp>4</stp>
        <stp>002793.SZ</stp>
        <stp>9</stp>
        <stp>12/31/2014</stp>
        <stp>1</stp>
        <tr r="L1255" s="1"/>
      </tp>
      <tp>
        <v>391164557.81</v>
        <stp/>
        <stp>EM_S_STM07_IS</stp>
        <stp>4</stp>
        <stp>002795.SZ</stp>
        <stp>9</stp>
        <stp>12/31/2012</stp>
        <stp>1</stp>
        <tr r="J1256" s="1"/>
      </tp>
      <tp>
        <v>190900291.97</v>
        <stp/>
        <stp>EM_S_STM07_IS</stp>
        <stp>4</stp>
        <stp>002796.SZ</stp>
        <stp>9</stp>
        <stp>12/31/2011</stp>
        <stp>1</stp>
        <tr r="I1257" s="1"/>
      </tp>
      <tp>
        <v>996600929.15999997</v>
        <stp/>
        <stp>EM_S_STM07_IS</stp>
        <stp>4</stp>
        <stp>002797.SZ</stp>
        <stp>9</stp>
        <stp>12/31/2010</stp>
        <stp>1</stp>
        <tr r="H1258" s="1"/>
      </tp>
      <tp>
        <v>743978449</v>
        <stp/>
        <stp>EM_S_STM07_IS</stp>
        <stp>4</stp>
        <stp>002782.SZ</stp>
        <stp>9</stp>
        <stp>12/31/2015</stp>
        <stp>1</stp>
        <tr r="M1245" s="1"/>
      </tp>
      <tp>
        <v>884275005.05999994</v>
        <stp/>
        <stp>EM_S_STM07_IS</stp>
        <stp>4</stp>
        <stp>002783.SZ</stp>
        <stp>9</stp>
        <stp>12/31/2014</stp>
        <stp>1</stp>
        <tr r="L1246" s="1"/>
      </tp>
      <tp>
        <v>781570095.29999995</v>
        <stp/>
        <stp>EM_S_STM07_IS</stp>
        <stp>4</stp>
        <stp>002785.SZ</stp>
        <stp>9</stp>
        <stp>12/31/2012</stp>
        <stp>1</stp>
        <tr r="J1247" s="1"/>
      </tp>
      <tp>
        <v>868063285.25999999</v>
        <stp/>
        <stp>EM_S_STM07_IS</stp>
        <stp>4</stp>
        <stp>002786.SZ</stp>
        <stp>9</stp>
        <stp>12/31/2011</stp>
        <stp>1</stp>
        <tr r="I1248" s="1"/>
      </tp>
      <tp t="s">
        <v/>
        <stp/>
        <stp>EM_S_STM07_IS</stp>
        <stp>4</stp>
        <stp>002787.SZ</stp>
        <stp>9</stp>
        <stp>12/31/2010</stp>
        <stp>1</stp>
        <tr r="H1249" s="1"/>
      </tp>
      <tp>
        <v>10909686625.9</v>
        <stp/>
        <stp>EM_S_STM07_IS</stp>
        <stp>4</stp>
        <stp>002032.SZ</stp>
        <stp>9</stp>
        <stp>12/31/2015</stp>
        <stp>1</stp>
        <tr r="M504" s="1"/>
      </tp>
      <tp>
        <v>742754150.97000003</v>
        <stp/>
        <stp>EM_S_STM07_IS</stp>
        <stp>4</stp>
        <stp>002033.SZ</stp>
        <stp>9</stp>
        <stp>12/31/2014</stp>
        <stp>1</stp>
        <tr r="L505" s="1"/>
      </tp>
      <tp>
        <v>1342723832.6300001</v>
        <stp/>
        <stp>EM_S_STM07_IS</stp>
        <stp>4</stp>
        <stp>002034.SZ</stp>
        <stp>9</stp>
        <stp>12/31/2013</stp>
        <stp>1</stp>
        <tr r="K506" s="1"/>
      </tp>
      <tp>
        <v>2488102056.6700001</v>
        <stp/>
        <stp>EM_S_STM07_IS</stp>
        <stp>4</stp>
        <stp>002035.SZ</stp>
        <stp>9</stp>
        <stp>12/31/2012</stp>
        <stp>1</stp>
        <tr r="J507" s="1"/>
      </tp>
      <tp>
        <v>426466882.58999997</v>
        <stp/>
        <stp>EM_S_STM07_IS</stp>
        <stp>4</stp>
        <stp>002036.SZ</stp>
        <stp>9</stp>
        <stp>12/31/2011</stp>
        <stp>1</stp>
        <tr r="I508" s="1"/>
      </tp>
      <tp>
        <v>1560211922.8800001</v>
        <stp/>
        <stp>EM_S_STM07_IS</stp>
        <stp>4</stp>
        <stp>002037.SZ</stp>
        <stp>9</stp>
        <stp>12/31/2010</stp>
        <stp>1</stp>
        <tr r="H509" s="1"/>
      </tp>
      <tp>
        <v>1155783343.3699999</v>
        <stp/>
        <stp>EM_S_STM07_IS</stp>
        <stp>4</stp>
        <stp>002022.SZ</stp>
        <stp>9</stp>
        <stp>12/31/2015</stp>
        <stp>1</stp>
        <tr r="M494" s="1"/>
      </tp>
      <tp>
        <v>501801455.88999999</v>
        <stp/>
        <stp>EM_S_STM07_IS</stp>
        <stp>4</stp>
        <stp>002023.SZ</stp>
        <stp>9</stp>
        <stp>12/31/2014</stp>
        <stp>1</stp>
        <tr r="L495" s="1"/>
      </tp>
      <tp>
        <v>105292229000</v>
        <stp/>
        <stp>EM_S_STM07_IS</stp>
        <stp>4</stp>
        <stp>002024.SZ</stp>
        <stp>9</stp>
        <stp>12/31/2013</stp>
        <stp>1</stp>
        <tr r="K496" s="1"/>
      </tp>
      <tp>
        <v>1094161914.1400001</v>
        <stp/>
        <stp>EM_S_STM07_IS</stp>
        <stp>4</stp>
        <stp>002025.SZ</stp>
        <stp>9</stp>
        <stp>12/31/2012</stp>
        <stp>1</stp>
        <tr r="J497" s="1"/>
      </tp>
      <tp>
        <v>639894400.88</v>
        <stp/>
        <stp>EM_S_STM07_IS</stp>
        <stp>4</stp>
        <stp>002026.SZ</stp>
        <stp>9</stp>
        <stp>12/31/2011</stp>
        <stp>1</stp>
        <tr r="I498" s="1"/>
      </tp>
      <tp>
        <v>1643931452.8499999</v>
        <stp/>
        <stp>EM_S_STM07_IS</stp>
        <stp>4</stp>
        <stp>002027.SZ</stp>
        <stp>9</stp>
        <stp>12/31/2010</stp>
        <stp>1</stp>
        <tr r="H499" s="1"/>
      </tp>
      <tp>
        <v>892500619.01999998</v>
        <stp/>
        <stp>EM_S_STM07_IS</stp>
        <stp>4</stp>
        <stp>002012.SZ</stp>
        <stp>9</stp>
        <stp>12/31/2015</stp>
        <stp>1</stp>
        <tr r="M484" s="1"/>
      </tp>
      <tp>
        <v>7562193304.4899998</v>
        <stp/>
        <stp>EM_S_STM07_IS</stp>
        <stp>4</stp>
        <stp>002013.SZ</stp>
        <stp>9</stp>
        <stp>12/31/2014</stp>
        <stp>1</stp>
        <tr r="L485" s="1"/>
      </tp>
      <tp>
        <v>1618458051.1500001</v>
        <stp/>
        <stp>EM_S_STM07_IS</stp>
        <stp>4</stp>
        <stp>002014.SZ</stp>
        <stp>9</stp>
        <stp>12/31/2013</stp>
        <stp>1</stp>
        <tr r="K486" s="1"/>
      </tp>
      <tp>
        <v>1722699549.53</v>
        <stp/>
        <stp>EM_S_STM07_IS</stp>
        <stp>4</stp>
        <stp>002015.SZ</stp>
        <stp>9</stp>
        <stp>12/31/2012</stp>
        <stp>1</stp>
        <tr r="J487" s="1"/>
      </tp>
      <tp>
        <v>549563921.85000002</v>
        <stp/>
        <stp>EM_S_STM07_IS</stp>
        <stp>4</stp>
        <stp>002016.SZ</stp>
        <stp>9</stp>
        <stp>12/31/2011</stp>
        <stp>1</stp>
        <tr r="I488" s="1"/>
      </tp>
      <tp>
        <v>852213767.16999996</v>
        <stp/>
        <stp>EM_S_STM07_IS</stp>
        <stp>4</stp>
        <stp>002017.SZ</stp>
        <stp>9</stp>
        <stp>12/31/2010</stp>
        <stp>1</stp>
        <tr r="H489" s="1"/>
      </tp>
      <tp>
        <v>3809982565.6700001</v>
        <stp/>
        <stp>EM_S_STM07_IS</stp>
        <stp>4</stp>
        <stp>002002.SZ</stp>
        <stp>9</stp>
        <stp>12/31/2015</stp>
        <stp>1</stp>
        <tr r="M474" s="1"/>
      </tp>
      <tp>
        <v>1848628884.4100001</v>
        <stp/>
        <stp>EM_S_STM07_IS</stp>
        <stp>4</stp>
        <stp>002003.SZ</stp>
        <stp>9</stp>
        <stp>12/31/2014</stp>
        <stp>1</stp>
        <tr r="L475" s="1"/>
      </tp>
      <tp>
        <v>4463630641.2799997</v>
        <stp/>
        <stp>EM_S_STM07_IS</stp>
        <stp>4</stp>
        <stp>002004.SZ</stp>
        <stp>9</stp>
        <stp>12/31/2013</stp>
        <stp>1</stp>
        <tr r="K476" s="1"/>
      </tp>
      <tp>
        <v>2757637805.04</v>
        <stp/>
        <stp>EM_S_STM07_IS</stp>
        <stp>4</stp>
        <stp>002005.SZ</stp>
        <stp>9</stp>
        <stp>12/31/2012</stp>
        <stp>1</stp>
        <tr r="J477" s="1"/>
      </tp>
      <tp>
        <v>2351361302.27</v>
        <stp/>
        <stp>EM_S_STM07_IS</stp>
        <stp>4</stp>
        <stp>002006.SZ</stp>
        <stp>9</stp>
        <stp>12/31/2011</stp>
        <stp>1</stp>
        <tr r="I478" s="1"/>
      </tp>
      <tp>
        <v>1261620656.52</v>
        <stp/>
        <stp>EM_S_STM07_IS</stp>
        <stp>4</stp>
        <stp>002007.SZ</stp>
        <stp>9</stp>
        <stp>12/31/2010</stp>
        <stp>1</stp>
        <tr r="H479" s="1"/>
      </tp>
      <tp>
        <v>60350433.340000004</v>
        <stp/>
        <stp>EM_S_STM07_IS</stp>
        <stp>4</stp>
        <stp>002072.SZ</stp>
        <stp>9</stp>
        <stp>12/31/2015</stp>
        <stp>1</stp>
        <tr r="M544" s="1"/>
      </tp>
      <tp>
        <v>2949608272.5</v>
        <stp/>
        <stp>EM_S_STM07_IS</stp>
        <stp>4</stp>
        <stp>002073.SZ</stp>
        <stp>9</stp>
        <stp>12/31/2014</stp>
        <stp>1</stp>
        <tr r="L545" s="1"/>
      </tp>
      <tp>
        <v>738454890.17999995</v>
        <stp/>
        <stp>EM_S_STM07_IS</stp>
        <stp>4</stp>
        <stp>002074.SZ</stp>
        <stp>9</stp>
        <stp>12/31/2013</stp>
        <stp>1</stp>
        <tr r="K546" s="1"/>
      </tp>
      <tp>
        <v>12147999073.91</v>
        <stp/>
        <stp>EM_S_STM07_IS</stp>
        <stp>4</stp>
        <stp>002075.SZ</stp>
        <stp>9</stp>
        <stp>12/31/2012</stp>
        <stp>1</stp>
        <tr r="J547" s="1"/>
      </tp>
      <tp>
        <v>468670635.76999998</v>
        <stp/>
        <stp>EM_S_STM07_IS</stp>
        <stp>4</stp>
        <stp>002076.SZ</stp>
        <stp>9</stp>
        <stp>12/31/2011</stp>
        <stp>1</stp>
        <tr r="I548" s="1"/>
      </tp>
      <tp>
        <v>1975506596.6300001</v>
        <stp/>
        <stp>EM_S_STM07_IS</stp>
        <stp>4</stp>
        <stp>002077.SZ</stp>
        <stp>9</stp>
        <stp>12/31/2010</stp>
        <stp>1</stp>
        <tr r="H549" s="1"/>
      </tp>
      <tp>
        <v>8507984273.3800001</v>
        <stp/>
        <stp>EM_S_STM07_IS</stp>
        <stp>4</stp>
        <stp>002062.SZ</stp>
        <stp>9</stp>
        <stp>12/31/2015</stp>
        <stp>1</stp>
        <tr r="M534" s="1"/>
      </tp>
      <tp>
        <v>816945465.50999999</v>
        <stp/>
        <stp>EM_S_STM07_IS</stp>
        <stp>4</stp>
        <stp>002063.SZ</stp>
        <stp>9</stp>
        <stp>12/31/2014</stp>
        <stp>1</stp>
        <tr r="L535" s="1"/>
      </tp>
      <tp>
        <v>2372442215</v>
        <stp/>
        <stp>EM_S_STM07_IS</stp>
        <stp>4</stp>
        <stp>002064.SZ</stp>
        <stp>9</stp>
        <stp>12/31/2013</stp>
        <stp>1</stp>
        <tr r="K536" s="1"/>
      </tp>
      <tp>
        <v>3491378131.1599998</v>
        <stp/>
        <stp>EM_S_STM07_IS</stp>
        <stp>4</stp>
        <stp>002065.SZ</stp>
        <stp>9</stp>
        <stp>12/31/2012</stp>
        <stp>1</stp>
        <tr r="J537" s="1"/>
      </tp>
      <tp>
        <v>1396710855.6700001</v>
        <stp/>
        <stp>EM_S_STM07_IS</stp>
        <stp>4</stp>
        <stp>002066.SZ</stp>
        <stp>9</stp>
        <stp>12/31/2011</stp>
        <stp>1</stp>
        <tr r="I538" s="1"/>
      </tp>
      <tp>
        <v>2629176675.9200001</v>
        <stp/>
        <stp>EM_S_STM07_IS</stp>
        <stp>4</stp>
        <stp>002067.SZ</stp>
        <stp>9</stp>
        <stp>12/31/2010</stp>
        <stp>1</stp>
        <tr r="H539" s="1"/>
      </tp>
      <tp>
        <v>1028067674.9299999</v>
        <stp/>
        <stp>EM_S_STM07_IS</stp>
        <stp>4</stp>
        <stp>002052.SZ</stp>
        <stp>9</stp>
        <stp>12/31/2015</stp>
        <stp>1</stp>
        <tr r="M524" s="1"/>
      </tp>
      <tp>
        <v>1877451171.1800001</v>
        <stp/>
        <stp>EM_S_STM07_IS</stp>
        <stp>4</stp>
        <stp>002053.SZ</stp>
        <stp>9</stp>
        <stp>12/31/2014</stp>
        <stp>1</stp>
        <tr r="L525" s="1"/>
      </tp>
      <tp>
        <v>1184255531.28</v>
        <stp/>
        <stp>EM_S_STM07_IS</stp>
        <stp>4</stp>
        <stp>002054.SZ</stp>
        <stp>9</stp>
        <stp>12/31/2013</stp>
        <stp>1</stp>
        <tr r="K526" s="1"/>
      </tp>
      <tp>
        <v>1553934695.3900001</v>
        <stp/>
        <stp>EM_S_STM07_IS</stp>
        <stp>4</stp>
        <stp>002055.SZ</stp>
        <stp>9</stp>
        <stp>12/31/2012</stp>
        <stp>1</stp>
        <tr r="J527" s="1"/>
      </tp>
      <tp>
        <v>3521849558.6500001</v>
        <stp/>
        <stp>EM_S_STM07_IS</stp>
        <stp>4</stp>
        <stp>002056.SZ</stp>
        <stp>9</stp>
        <stp>12/31/2011</stp>
        <stp>1</stp>
        <tr r="I528" s="1"/>
      </tp>
      <tp>
        <v>561341178</v>
        <stp/>
        <stp>EM_S_STM07_IS</stp>
        <stp>4</stp>
        <stp>002057.SZ</stp>
        <stp>9</stp>
        <stp>12/31/2010</stp>
        <stp>1</stp>
        <tr r="H529" s="1"/>
      </tp>
      <tp>
        <v>6803657913.7399998</v>
        <stp/>
        <stp>EM_S_STM07_IS</stp>
        <stp>4</stp>
        <stp>002042.SZ</stp>
        <stp>9</stp>
        <stp>12/31/2015</stp>
        <stp>1</stp>
        <tr r="M514" s="1"/>
      </tp>
      <tp>
        <v>1412002766.8499999</v>
        <stp/>
        <stp>EM_S_STM07_IS</stp>
        <stp>4</stp>
        <stp>002043.SZ</stp>
        <stp>9</stp>
        <stp>12/31/2014</stp>
        <stp>1</stp>
        <tr r="L515" s="1"/>
      </tp>
      <tp>
        <v>758700415.60000002</v>
        <stp/>
        <stp>EM_S_STM07_IS</stp>
        <stp>4</stp>
        <stp>002044.SZ</stp>
        <stp>9</stp>
        <stp>12/31/2013</stp>
        <stp>1</stp>
        <tr r="K516" s="1"/>
      </tp>
      <tp>
        <v>1817329180</v>
        <stp/>
        <stp>EM_S_STM07_IS</stp>
        <stp>4</stp>
        <stp>002045.SZ</stp>
        <stp>9</stp>
        <stp>12/31/2012</stp>
        <stp>1</stp>
        <tr r="J517" s="1"/>
      </tp>
      <tp>
        <v>616155474.25999999</v>
        <stp/>
        <stp>EM_S_STM07_IS</stp>
        <stp>4</stp>
        <stp>002046.SZ</stp>
        <stp>9</stp>
        <stp>12/31/2011</stp>
        <stp>1</stp>
        <tr r="I518" s="1"/>
      </tp>
      <tp>
        <v>1451603163.9400001</v>
        <stp/>
        <stp>EM_S_STM07_IS</stp>
        <stp>4</stp>
        <stp>002047.SZ</stp>
        <stp>9</stp>
        <stp>12/31/2010</stp>
        <stp>1</stp>
        <tr r="H519" s="1"/>
      </tp>
      <tp>
        <v>15263199378.34</v>
        <stp/>
        <stp>EM_S_STM07_IS</stp>
        <stp>4</stp>
        <stp>002092.SZ</stp>
        <stp>9</stp>
        <stp>12/31/2015</stp>
        <stp>1</stp>
        <tr r="M564" s="1"/>
      </tp>
      <tp>
        <v>460281866.5</v>
        <stp/>
        <stp>EM_S_STM07_IS</stp>
        <stp>4</stp>
        <stp>002093.SZ</stp>
        <stp>9</stp>
        <stp>12/31/2014</stp>
        <stp>1</stp>
        <tr r="L565" s="1"/>
      </tp>
      <tp>
        <v>1454001439.8900001</v>
        <stp/>
        <stp>EM_S_STM07_IS</stp>
        <stp>4</stp>
        <stp>002094.SZ</stp>
        <stp>9</stp>
        <stp>12/31/2013</stp>
        <stp>1</stp>
        <tr r="K566" s="1"/>
      </tp>
      <tp>
        <v>160302241.06</v>
        <stp/>
        <stp>EM_S_STM07_IS</stp>
        <stp>4</stp>
        <stp>002095.SZ</stp>
        <stp>9</stp>
        <stp>12/31/2012</stp>
        <stp>1</stp>
        <tr r="J567" s="1"/>
      </tp>
      <tp>
        <v>1610602826.45</v>
        <stp/>
        <stp>EM_S_STM07_IS</stp>
        <stp>4</stp>
        <stp>002096.SZ</stp>
        <stp>9</stp>
        <stp>12/31/2011</stp>
        <stp>1</stp>
        <tr r="I568" s="1"/>
      </tp>
      <tp>
        <v>2838137748.9299998</v>
        <stp/>
        <stp>EM_S_STM07_IS</stp>
        <stp>4</stp>
        <stp>002097.SZ</stp>
        <stp>9</stp>
        <stp>12/31/2010</stp>
        <stp>1</stp>
        <tr r="H569" s="1"/>
      </tp>
      <tp>
        <v>11572197772.35</v>
        <stp/>
        <stp>EM_S_STM07_IS</stp>
        <stp>4</stp>
        <stp>002082.SZ</stp>
        <stp>9</stp>
        <stp>12/31/2015</stp>
        <stp>1</stp>
        <tr r="M554" s="1"/>
      </tp>
      <tp>
        <v>4523396737.7299995</v>
        <stp/>
        <stp>EM_S_STM07_IS</stp>
        <stp>4</stp>
        <stp>002083.SZ</stp>
        <stp>9</stp>
        <stp>12/31/2014</stp>
        <stp>1</stp>
        <tr r="L555" s="1"/>
      </tp>
      <tp>
        <v>1675669916.22</v>
        <stp/>
        <stp>EM_S_STM07_IS</stp>
        <stp>4</stp>
        <stp>002084.SZ</stp>
        <stp>9</stp>
        <stp>12/31/2013</stp>
        <stp>1</stp>
        <tr r="K556" s="1"/>
      </tp>
      <tp>
        <v>4090751916.5599999</v>
        <stp/>
        <stp>EM_S_STM07_IS</stp>
        <stp>4</stp>
        <stp>002085.SZ</stp>
        <stp>9</stp>
        <stp>12/31/2012</stp>
        <stp>1</stp>
        <tr r="J557" s="1"/>
      </tp>
      <tp>
        <v>752472302.22000003</v>
        <stp/>
        <stp>EM_S_STM07_IS</stp>
        <stp>4</stp>
        <stp>002086.SZ</stp>
        <stp>9</stp>
        <stp>12/31/2011</stp>
        <stp>1</stp>
        <tr r="I558" s="1"/>
      </tp>
      <tp>
        <v>2408079911.75</v>
        <stp/>
        <stp>EM_S_STM07_IS</stp>
        <stp>4</stp>
        <stp>002087.SZ</stp>
        <stp>9</stp>
        <stp>12/31/2010</stp>
        <stp>1</stp>
        <tr r="H559" s="1"/>
      </tp>
      <tp>
        <v>1735798925.0699999</v>
        <stp/>
        <stp>EM_S_STM07_IS</stp>
        <stp>4</stp>
        <stp>002132.SZ</stp>
        <stp>9</stp>
        <stp>12/31/2015</stp>
        <stp>1</stp>
        <tr r="M604" s="1"/>
      </tp>
      <tp>
        <v>1683490787.5799999</v>
        <stp/>
        <stp>EM_S_STM07_IS</stp>
        <stp>4</stp>
        <stp>002133.SZ</stp>
        <stp>9</stp>
        <stp>12/31/2014</stp>
        <stp>1</stp>
        <tr r="L605" s="1"/>
      </tp>
      <tp>
        <v>515143136.56</v>
        <stp/>
        <stp>EM_S_STM07_IS</stp>
        <stp>4</stp>
        <stp>002134.SZ</stp>
        <stp>9</stp>
        <stp>12/31/2013</stp>
        <stp>1</stp>
        <tr r="K606" s="1"/>
      </tp>
      <tp>
        <v>3350577661.5300002</v>
        <stp/>
        <stp>EM_S_STM07_IS</stp>
        <stp>4</stp>
        <stp>002135.SZ</stp>
        <stp>9</stp>
        <stp>12/31/2012</stp>
        <stp>1</stp>
        <tr r="J607" s="1"/>
      </tp>
      <tp>
        <v>719026310.79999995</v>
        <stp/>
        <stp>EM_S_STM07_IS</stp>
        <stp>4</stp>
        <stp>002136.SZ</stp>
        <stp>9</stp>
        <stp>12/31/2011</stp>
        <stp>1</stp>
        <tr r="I608" s="1"/>
      </tp>
      <tp>
        <v>1329936192.05</v>
        <stp/>
        <stp>EM_S_STM07_IS</stp>
        <stp>4</stp>
        <stp>002137.SZ</stp>
        <stp>9</stp>
        <stp>12/31/2010</stp>
        <stp>1</stp>
        <tr r="H609" s="1"/>
      </tp>
      <tp>
        <v>2098704939.4000001</v>
        <stp/>
        <stp>EM_S_STM07_IS</stp>
        <stp>4</stp>
        <stp>002122.SZ</stp>
        <stp>9</stp>
        <stp>12/31/2015</stp>
        <stp>1</stp>
        <tr r="M594" s="1"/>
      </tp>
      <tp>
        <v>927799821.67999995</v>
        <stp/>
        <stp>EM_S_STM07_IS</stp>
        <stp>4</stp>
        <stp>002123.SZ</stp>
        <stp>9</stp>
        <stp>12/31/2014</stp>
        <stp>1</stp>
        <tr r="L595" s="1"/>
      </tp>
      <tp>
        <v>2078401943.0999999</v>
        <stp/>
        <stp>EM_S_STM07_IS</stp>
        <stp>4</stp>
        <stp>002124.SZ</stp>
        <stp>9</stp>
        <stp>12/31/2013</stp>
        <stp>1</stp>
        <tr r="K596" s="1"/>
      </tp>
      <tp>
        <v>631379802.55999994</v>
        <stp/>
        <stp>EM_S_STM07_IS</stp>
        <stp>4</stp>
        <stp>002125.SZ</stp>
        <stp>9</stp>
        <stp>12/31/2012</stp>
        <stp>1</stp>
        <tr r="J597" s="1"/>
      </tp>
      <tp>
        <v>1816353049.3199999</v>
        <stp/>
        <stp>EM_S_STM07_IS</stp>
        <stp>4</stp>
        <stp>002126.SZ</stp>
        <stp>9</stp>
        <stp>12/31/2011</stp>
        <stp>1</stp>
        <tr r="I598" s="1"/>
      </tp>
      <tp>
        <v>1742028565.6600001</v>
        <stp/>
        <stp>EM_S_STM07_IS</stp>
        <stp>4</stp>
        <stp>002127.SZ</stp>
        <stp>9</stp>
        <stp>12/31/2010</stp>
        <stp>1</stp>
        <tr r="H599" s="1"/>
      </tp>
      <tp>
        <v>928482689.59000003</v>
        <stp/>
        <stp>EM_S_STM07_IS</stp>
        <stp>4</stp>
        <stp>002112.SZ</stp>
        <stp>9</stp>
        <stp>12/31/2015</stp>
        <stp>1</stp>
        <tr r="M584" s="1"/>
      </tp>
      <tp>
        <v>16789504</v>
        <stp/>
        <stp>EM_S_STM07_IS</stp>
        <stp>4</stp>
        <stp>002113.SZ</stp>
        <stp>9</stp>
        <stp>12/31/2014</stp>
        <stp>1</stp>
        <tr r="L585" s="1"/>
      </tp>
      <tp>
        <v>855475574.20000005</v>
        <stp/>
        <stp>EM_S_STM07_IS</stp>
        <stp>4</stp>
        <stp>002114.SZ</stp>
        <stp>9</stp>
        <stp>12/31/2013</stp>
        <stp>1</stp>
        <tr r="K586" s="1"/>
      </tp>
      <tp>
        <v>1084177239.23</v>
        <stp/>
        <stp>EM_S_STM07_IS</stp>
        <stp>4</stp>
        <stp>002115.SZ</stp>
        <stp>9</stp>
        <stp>12/31/2012</stp>
        <stp>1</stp>
        <tr r="J587" s="1"/>
      </tp>
      <tp>
        <v>4074067426.1900001</v>
        <stp/>
        <stp>EM_S_STM07_IS</stp>
        <stp>4</stp>
        <stp>002116.SZ</stp>
        <stp>9</stp>
        <stp>12/31/2011</stp>
        <stp>1</stp>
        <tr r="I588" s="1"/>
      </tp>
      <tp>
        <v>712233094.91999996</v>
        <stp/>
        <stp>EM_S_STM07_IS</stp>
        <stp>4</stp>
        <stp>002117.SZ</stp>
        <stp>9</stp>
        <stp>12/31/2010</stp>
        <stp>1</stp>
        <tr r="H589" s="1"/>
      </tp>
      <tp>
        <v>1316233434.1199999</v>
        <stp/>
        <stp>EM_S_STM07_IS</stp>
        <stp>4</stp>
        <stp>002102.SZ</stp>
        <stp>9</stp>
        <stp>12/31/2015</stp>
        <stp>1</stp>
        <tr r="M574" s="1"/>
      </tp>
      <tp>
        <v>907430183.92999995</v>
        <stp/>
        <stp>EM_S_STM07_IS</stp>
        <stp>4</stp>
        <stp>002103.SZ</stp>
        <stp>9</stp>
        <stp>12/31/2014</stp>
        <stp>1</stp>
        <tr r="L575" s="1"/>
      </tp>
      <tp>
        <v>1260997115.1400001</v>
        <stp/>
        <stp>EM_S_STM07_IS</stp>
        <stp>4</stp>
        <stp>002104.SZ</stp>
        <stp>9</stp>
        <stp>12/31/2013</stp>
        <stp>1</stp>
        <tr r="K576" s="1"/>
      </tp>
      <tp>
        <v>1521899607.22</v>
        <stp/>
        <stp>EM_S_STM07_IS</stp>
        <stp>4</stp>
        <stp>002105.SZ</stp>
        <stp>9</stp>
        <stp>12/31/2012</stp>
        <stp>1</stp>
        <tr r="J577" s="1"/>
      </tp>
      <tp>
        <v>1236554632.8099999</v>
        <stp/>
        <stp>EM_S_STM07_IS</stp>
        <stp>4</stp>
        <stp>002106.SZ</stp>
        <stp>9</stp>
        <stp>12/31/2011</stp>
        <stp>1</stp>
        <tr r="I578" s="1"/>
      </tp>
      <tp>
        <v>90920639.900000006</v>
        <stp/>
        <stp>EM_S_STM07_IS</stp>
        <stp>4</stp>
        <stp>002107.SZ</stp>
        <stp>9</stp>
        <stp>12/31/2010</stp>
        <stp>1</stp>
        <tr r="H579" s="1"/>
      </tp>
      <tp>
        <v>3808778593.3499999</v>
        <stp/>
        <stp>EM_S_STM07_IS</stp>
        <stp>4</stp>
        <stp>002172.SZ</stp>
        <stp>9</stp>
        <stp>12/31/2015</stp>
        <stp>1</stp>
        <tr r="M644" s="1"/>
      </tp>
      <tp>
        <v>183310644.09999999</v>
        <stp/>
        <stp>EM_S_STM07_IS</stp>
        <stp>4</stp>
        <stp>002173.SZ</stp>
        <stp>9</stp>
        <stp>12/31/2014</stp>
        <stp>1</stp>
        <tr r="L645" s="1"/>
      </tp>
      <tp>
        <v>919805335.90999997</v>
        <stp/>
        <stp>EM_S_STM07_IS</stp>
        <stp>4</stp>
        <stp>002174.SZ</stp>
        <stp>9</stp>
        <stp>12/31/2013</stp>
        <stp>1</stp>
        <tr r="K646" s="1"/>
      </tp>
      <tp>
        <v>187148532.77000001</v>
        <stp/>
        <stp>EM_S_STM07_IS</stp>
        <stp>4</stp>
        <stp>002175.SZ</stp>
        <stp>9</stp>
        <stp>12/31/2012</stp>
        <stp>1</stp>
        <tr r="J647" s="1"/>
      </tp>
      <tp>
        <v>732317852.28999996</v>
        <stp/>
        <stp>EM_S_STM07_IS</stp>
        <stp>4</stp>
        <stp>002176.SZ</stp>
        <stp>9</stp>
        <stp>12/31/2011</stp>
        <stp>1</stp>
        <tr r="I648" s="1"/>
      </tp>
      <tp>
        <v>468199458.05000001</v>
        <stp/>
        <stp>EM_S_STM07_IS</stp>
        <stp>4</stp>
        <stp>002177.SZ</stp>
        <stp>9</stp>
        <stp>12/31/2010</stp>
        <stp>1</stp>
        <tr r="H649" s="1"/>
      </tp>
      <tp>
        <v>684202182.27999997</v>
        <stp/>
        <stp>EM_S_STM07_IS</stp>
        <stp>4</stp>
        <stp>002162.SZ</stp>
        <stp>9</stp>
        <stp>12/31/2015</stp>
        <stp>1</stp>
        <tr r="M634" s="1"/>
      </tp>
      <tp>
        <v>4616566592.1199999</v>
        <stp/>
        <stp>EM_S_STM07_IS</stp>
        <stp>4</stp>
        <stp>002163.SZ</stp>
        <stp>9</stp>
        <stp>12/31/2014</stp>
        <stp>1</stp>
        <tr r="L635" s="1"/>
      </tp>
      <tp>
        <v>569338636.48000002</v>
        <stp/>
        <stp>EM_S_STM07_IS</stp>
        <stp>4</stp>
        <stp>002164.SZ</stp>
        <stp>9</stp>
        <stp>12/31/2013</stp>
        <stp>1</stp>
        <tr r="K636" s="1"/>
      </tp>
      <tp>
        <v>1654939856.8800001</v>
        <stp/>
        <stp>EM_S_STM07_IS</stp>
        <stp>4</stp>
        <stp>002165.SZ</stp>
        <stp>9</stp>
        <stp>12/31/2012</stp>
        <stp>1</stp>
        <tr r="J637" s="1"/>
      </tp>
      <tp>
        <v>127160740.58</v>
        <stp/>
        <stp>EM_S_STM07_IS</stp>
        <stp>4</stp>
        <stp>002166.SZ</stp>
        <stp>9</stp>
        <stp>12/31/2011</stp>
        <stp>1</stp>
        <tr r="I638" s="1"/>
      </tp>
      <tp>
        <v>370427522.61000001</v>
        <stp/>
        <stp>EM_S_STM07_IS</stp>
        <stp>4</stp>
        <stp>002167.SZ</stp>
        <stp>9</stp>
        <stp>12/31/2010</stp>
        <stp>1</stp>
        <tr r="H639" s="1"/>
      </tp>
      <tp>
        <v>3972941256.1700001</v>
        <stp/>
        <stp>EM_S_STM07_IS</stp>
        <stp>4</stp>
        <stp>002152.SZ</stp>
        <stp>9</stp>
        <stp>12/31/2015</stp>
        <stp>1</stp>
        <tr r="M624" s="1"/>
      </tp>
      <tp>
        <v>2186072061.0300002</v>
        <stp/>
        <stp>EM_S_STM07_IS</stp>
        <stp>4</stp>
        <stp>002153.SZ</stp>
        <stp>9</stp>
        <stp>12/31/2014</stp>
        <stp>1</stp>
        <tr r="L625" s="1"/>
      </tp>
      <tp>
        <v>2017884062.21</v>
        <stp/>
        <stp>EM_S_STM07_IS</stp>
        <stp>4</stp>
        <stp>002154.SZ</stp>
        <stp>9</stp>
        <stp>12/31/2013</stp>
        <stp>1</stp>
        <tr r="K626" s="1"/>
      </tp>
      <tp>
        <v>4729093440.6499996</v>
        <stp/>
        <stp>EM_S_STM07_IS</stp>
        <stp>4</stp>
        <stp>002155.SZ</stp>
        <stp>9</stp>
        <stp>12/31/2012</stp>
        <stp>1</stp>
        <tr r="J627" s="1"/>
      </tp>
      <tp>
        <v>1622046684.0899999</v>
        <stp/>
        <stp>EM_S_STM07_IS</stp>
        <stp>4</stp>
        <stp>002156.SZ</stp>
        <stp>9</stp>
        <stp>12/31/2011</stp>
        <stp>1</stp>
        <tr r="I628" s="1"/>
      </tp>
      <tp>
        <v>7427271334.3299999</v>
        <stp/>
        <stp>EM_S_STM07_IS</stp>
        <stp>4</stp>
        <stp>002157.SZ</stp>
        <stp>9</stp>
        <stp>12/31/2010</stp>
        <stp>1</stp>
        <tr r="H629" s="1"/>
      </tp>
      <tp>
        <v>19516224000</v>
        <stp/>
        <stp>EM_S_STM07_IS</stp>
        <stp>4</stp>
        <stp>002142.SZ</stp>
        <stp>9</stp>
        <stp>12/31/2015</stp>
        <stp>1</stp>
        <tr r="M614" s="1"/>
      </tp>
      <tp>
        <v>2460594458.23</v>
        <stp/>
        <stp>EM_S_STM07_IS</stp>
        <stp>4</stp>
        <stp>002143.SZ</stp>
        <stp>9</stp>
        <stp>12/31/2014</stp>
        <stp>1</stp>
        <tr r="L615" s="1"/>
      </tp>
      <tp>
        <v>585872264.57000005</v>
        <stp/>
        <stp>EM_S_STM07_IS</stp>
        <stp>4</stp>
        <stp>002144.SZ</stp>
        <stp>9</stp>
        <stp>12/31/2013</stp>
        <stp>1</stp>
        <tr r="K616" s="1"/>
      </tp>
      <tp>
        <v>440234723.20999998</v>
        <stp/>
        <stp>EM_S_STM07_IS</stp>
        <stp>4</stp>
        <stp>002145.SZ</stp>
        <stp>9</stp>
        <stp>12/31/2012</stp>
        <stp>1</stp>
        <tr r="J617" s="1"/>
      </tp>
      <tp>
        <v>9501697850.1299992</v>
        <stp/>
        <stp>EM_S_STM07_IS</stp>
        <stp>4</stp>
        <stp>002146.SZ</stp>
        <stp>9</stp>
        <stp>12/31/2011</stp>
        <stp>1</stp>
        <tr r="I618" s="1"/>
      </tp>
      <tp>
        <v>447511760.17000002</v>
        <stp/>
        <stp>EM_S_STM07_IS</stp>
        <stp>4</stp>
        <stp>002147.SZ</stp>
        <stp>9</stp>
        <stp>12/31/2010</stp>
        <stp>1</stp>
        <tr r="H619" s="1"/>
      </tp>
      <tp>
        <v>232451228.88</v>
        <stp/>
        <stp>EM_S_STM07_IS</stp>
        <stp>4</stp>
        <stp>002192.SZ</stp>
        <stp>9</stp>
        <stp>12/31/2015</stp>
        <stp>1</stp>
        <tr r="M664" s="1"/>
      </tp>
      <tp>
        <v>578048751.85000002</v>
        <stp/>
        <stp>EM_S_STM07_IS</stp>
        <stp>4</stp>
        <stp>002193.SZ</stp>
        <stp>9</stp>
        <stp>12/31/2014</stp>
        <stp>1</stp>
        <tr r="L665" s="1"/>
      </tp>
      <tp>
        <v>1124306748.4000001</v>
        <stp/>
        <stp>EM_S_STM07_IS</stp>
        <stp>4</stp>
        <stp>002194.SZ</stp>
        <stp>9</stp>
        <stp>12/31/2013</stp>
        <stp>1</stp>
        <tr r="K666" s="1"/>
      </tp>
      <tp>
        <v>410324918.22000003</v>
        <stp/>
        <stp>EM_S_STM07_IS</stp>
        <stp>4</stp>
        <stp>002195.SZ</stp>
        <stp>9</stp>
        <stp>12/31/2012</stp>
        <stp>1</stp>
        <tr r="J667" s="1"/>
      </tp>
      <tp>
        <v>578349240.87</v>
        <stp/>
        <stp>EM_S_STM07_IS</stp>
        <stp>4</stp>
        <stp>002196.SZ</stp>
        <stp>9</stp>
        <stp>12/31/2011</stp>
        <stp>1</stp>
        <tr r="I668" s="1"/>
      </tp>
      <tp>
        <v>524598981.72000003</v>
        <stp/>
        <stp>EM_S_STM07_IS</stp>
        <stp>4</stp>
        <stp>002197.SZ</stp>
        <stp>9</stp>
        <stp>12/31/2010</stp>
        <stp>1</stp>
        <tr r="H669" s="1"/>
      </tp>
      <tp>
        <v>3112666530.02</v>
        <stp/>
        <stp>EM_S_STM07_IS</stp>
        <stp>4</stp>
        <stp>002182.SZ</stp>
        <stp>9</stp>
        <stp>12/31/2015</stp>
        <stp>1</stp>
        <tr r="M654" s="1"/>
      </tp>
      <tp>
        <v>21949858825</v>
        <stp/>
        <stp>EM_S_STM07_IS</stp>
        <stp>4</stp>
        <stp>002183.SZ</stp>
        <stp>9</stp>
        <stp>12/31/2014</stp>
        <stp>1</stp>
        <tr r="L655" s="1"/>
      </tp>
      <tp>
        <v>1431469159.77</v>
        <stp/>
        <stp>EM_S_STM07_IS</stp>
        <stp>4</stp>
        <stp>002184.SZ</stp>
        <stp>9</stp>
        <stp>12/31/2013</stp>
        <stp>1</stp>
        <tr r="K656" s="1"/>
      </tp>
      <tp>
        <v>1623202273.5</v>
        <stp/>
        <stp>EM_S_STM07_IS</stp>
        <stp>4</stp>
        <stp>002185.SZ</stp>
        <stp>9</stp>
        <stp>12/31/2012</stp>
        <stp>1</stp>
        <tr r="J657" s="1"/>
      </tp>
      <tp>
        <v>1802313803.25</v>
        <stp/>
        <stp>EM_S_STM07_IS</stp>
        <stp>4</stp>
        <stp>002186.SZ</stp>
        <stp>9</stp>
        <stp>12/31/2011</stp>
        <stp>1</stp>
        <tr r="I658" s="1"/>
      </tp>
      <tp>
        <v>5824849056.7399998</v>
        <stp/>
        <stp>EM_S_STM07_IS</stp>
        <stp>4</stp>
        <stp>002187.SZ</stp>
        <stp>9</stp>
        <stp>12/31/2010</stp>
        <stp>1</stp>
        <tr r="H659" s="1"/>
      </tp>
      <tp>
        <v>1388992143.27</v>
        <stp/>
        <stp>EM_S_STM07_IS</stp>
        <stp>4</stp>
        <stp>002232.SZ</stp>
        <stp>9</stp>
        <stp>12/31/2015</stp>
        <stp>1</stp>
        <tr r="M704" s="1"/>
      </tp>
      <tp>
        <v>4456688018.6099997</v>
        <stp/>
        <stp>EM_S_STM07_IS</stp>
        <stp>4</stp>
        <stp>002233.SZ</stp>
        <stp>9</stp>
        <stp>12/31/2014</stp>
        <stp>1</stp>
        <tr r="L705" s="1"/>
      </tp>
      <tp>
        <v>996313767.09000003</v>
        <stp/>
        <stp>EM_S_STM07_IS</stp>
        <stp>4</stp>
        <stp>002234.SZ</stp>
        <stp>9</stp>
        <stp>12/31/2013</stp>
        <stp>1</stp>
        <tr r="K706" s="1"/>
      </tp>
      <tp>
        <v>574947764.37</v>
        <stp/>
        <stp>EM_S_STM07_IS</stp>
        <stp>4</stp>
        <stp>002235.SZ</stp>
        <stp>9</stp>
        <stp>12/31/2012</stp>
        <stp>1</stp>
        <tr r="J707" s="1"/>
      </tp>
      <tp>
        <v>2205208207.0799999</v>
        <stp/>
        <stp>EM_S_STM07_IS</stp>
        <stp>4</stp>
        <stp>002236.SZ</stp>
        <stp>9</stp>
        <stp>12/31/2011</stp>
        <stp>1</stp>
        <tr r="I708" s="1"/>
      </tp>
      <tp>
        <v>4954520850.2600002</v>
        <stp/>
        <stp>EM_S_STM07_IS</stp>
        <stp>4</stp>
        <stp>002237.SZ</stp>
        <stp>9</stp>
        <stp>12/31/2010</stp>
        <stp>1</stp>
        <tr r="H709" s="1"/>
      </tp>
      <tp>
        <v>210560823.09999999</v>
        <stp/>
        <stp>EM_S_STM07_IS</stp>
        <stp>4</stp>
        <stp>002222.SZ</stp>
        <stp>9</stp>
        <stp>12/31/2015</stp>
        <stp>1</stp>
        <tr r="M694" s="1"/>
      </tp>
      <tp>
        <v>1681802302.75</v>
        <stp/>
        <stp>EM_S_STM07_IS</stp>
        <stp>4</stp>
        <stp>002223.SZ</stp>
        <stp>9</stp>
        <stp>12/31/2014</stp>
        <stp>1</stp>
        <tr r="L695" s="1"/>
      </tp>
      <tp>
        <v>944540032.63</v>
        <stp/>
        <stp>EM_S_STM07_IS</stp>
        <stp>4</stp>
        <stp>002224.SZ</stp>
        <stp>9</stp>
        <stp>12/31/2013</stp>
        <stp>1</stp>
        <tr r="K696" s="1"/>
      </tp>
      <tp>
        <v>2145694194.5899999</v>
        <stp/>
        <stp>EM_S_STM07_IS</stp>
        <stp>4</stp>
        <stp>002225.SZ</stp>
        <stp>9</stp>
        <stp>12/31/2012</stp>
        <stp>1</stp>
        <tr r="J697" s="1"/>
      </tp>
      <tp>
        <v>1213892013.4100001</v>
        <stp/>
        <stp>EM_S_STM07_IS</stp>
        <stp>4</stp>
        <stp>002226.SZ</stp>
        <stp>9</stp>
        <stp>12/31/2011</stp>
        <stp>1</stp>
        <tr r="I698" s="1"/>
      </tp>
      <tp>
        <v>182156749.72999999</v>
        <stp/>
        <stp>EM_S_STM07_IS</stp>
        <stp>4</stp>
        <stp>002227.SZ</stp>
        <stp>9</stp>
        <stp>12/31/2010</stp>
        <stp>1</stp>
        <tr r="H699" s="1"/>
      </tp>
      <tp>
        <v>2281490505.6300001</v>
        <stp/>
        <stp>EM_S_STM07_IS</stp>
        <stp>4</stp>
        <stp>002212.SZ</stp>
        <stp>9</stp>
        <stp>12/31/2015</stp>
        <stp>1</stp>
        <tr r="M684" s="1"/>
      </tp>
      <tp>
        <v>261334539.34</v>
        <stp/>
        <stp>EM_S_STM07_IS</stp>
        <stp>4</stp>
        <stp>002213.SZ</stp>
        <stp>9</stp>
        <stp>12/31/2014</stp>
        <stp>1</stp>
        <tr r="L685" s="1"/>
      </tp>
      <tp>
        <v>261451264.56</v>
        <stp/>
        <stp>EM_S_STM07_IS</stp>
        <stp>4</stp>
        <stp>002214.SZ</stp>
        <stp>9</stp>
        <stp>12/31/2013</stp>
        <stp>1</stp>
        <tr r="K686" s="1"/>
      </tp>
      <tp>
        <v>1597516109.0999999</v>
        <stp/>
        <stp>EM_S_STM07_IS</stp>
        <stp>4</stp>
        <stp>002215.SZ</stp>
        <stp>9</stp>
        <stp>12/31/2012</stp>
        <stp>1</stp>
        <tr r="J687" s="1"/>
      </tp>
      <tp>
        <v>2626480863.71</v>
        <stp/>
        <stp>EM_S_STM07_IS</stp>
        <stp>4</stp>
        <stp>002216.SZ</stp>
        <stp>9</stp>
        <stp>12/31/2011</stp>
        <stp>1</stp>
        <tr r="I688" s="1"/>
      </tp>
      <tp>
        <v>871731252.03999996</v>
        <stp/>
        <stp>EM_S_STM07_IS</stp>
        <stp>4</stp>
        <stp>002217.SZ</stp>
        <stp>9</stp>
        <stp>12/31/2010</stp>
        <stp>1</stp>
        <tr r="H689" s="1"/>
      </tp>
      <tp>
        <v>30062099563.84</v>
        <stp/>
        <stp>EM_S_STM07_IS</stp>
        <stp>4</stp>
        <stp>002202.SZ</stp>
        <stp>9</stp>
        <stp>12/31/2015</stp>
        <stp>1</stp>
        <tr r="M674" s="1"/>
      </tp>
      <tp>
        <v>12061447691.98</v>
        <stp/>
        <stp>EM_S_STM07_IS</stp>
        <stp>4</stp>
        <stp>002203.SZ</stp>
        <stp>9</stp>
        <stp>12/31/2014</stp>
        <stp>1</stp>
        <tr r="L675" s="1"/>
      </tp>
      <tp>
        <v>8831717471.6299992</v>
        <stp/>
        <stp>EM_S_STM07_IS</stp>
        <stp>4</stp>
        <stp>002204.SZ</stp>
        <stp>9</stp>
        <stp>12/31/2013</stp>
        <stp>1</stp>
        <tr r="K676" s="1"/>
      </tp>
      <tp>
        <v>472360557.44</v>
        <stp/>
        <stp>EM_S_STM07_IS</stp>
        <stp>4</stp>
        <stp>002205.SZ</stp>
        <stp>9</stp>
        <stp>12/31/2012</stp>
        <stp>1</stp>
        <tr r="J677" s="1"/>
      </tp>
      <tp>
        <v>2355650583.52</v>
        <stp/>
        <stp>EM_S_STM07_IS</stp>
        <stp>4</stp>
        <stp>002206.SZ</stp>
        <stp>9</stp>
        <stp>12/31/2011</stp>
        <stp>1</stp>
        <tr r="I678" s="1"/>
      </tp>
      <tp>
        <v>361061851.30000001</v>
        <stp/>
        <stp>EM_S_STM07_IS</stp>
        <stp>4</stp>
        <stp>002207.SZ</stp>
        <stp>9</stp>
        <stp>12/31/2010</stp>
        <stp>1</stp>
        <tr r="H679" s="1"/>
      </tp>
      <tp>
        <v>789293896.83000004</v>
        <stp/>
        <stp>EM_S_STM07_IS</stp>
        <stp>4</stp>
        <stp>002272.SZ</stp>
        <stp>9</stp>
        <stp>12/31/2015</stp>
        <stp>1</stp>
        <tr r="M743" s="1"/>
      </tp>
      <tp>
        <v>977221821.88</v>
        <stp/>
        <stp>EM_S_STM07_IS</stp>
        <stp>4</stp>
        <stp>002273.SZ</stp>
        <stp>9</stp>
        <stp>12/31/2014</stp>
        <stp>1</stp>
        <tr r="L744" s="1"/>
      </tp>
      <tp>
        <v>4242955010.1900001</v>
        <stp/>
        <stp>EM_S_STM07_IS</stp>
        <stp>4</stp>
        <stp>002274.SZ</stp>
        <stp>9</stp>
        <stp>12/31/2013</stp>
        <stp>1</stp>
        <tr r="K745" s="1"/>
      </tp>
      <tp>
        <v>1311546641.23</v>
        <stp/>
        <stp>EM_S_STM07_IS</stp>
        <stp>4</stp>
        <stp>002275.SZ</stp>
        <stp>9</stp>
        <stp>12/31/2012</stp>
        <stp>1</stp>
        <tr r="J746" s="1"/>
      </tp>
      <tp>
        <v>2601634442.6700001</v>
        <stp/>
        <stp>EM_S_STM07_IS</stp>
        <stp>4</stp>
        <stp>002276.SZ</stp>
        <stp>9</stp>
        <stp>12/31/2011</stp>
        <stp>1</stp>
        <tr r="I747" s="1"/>
      </tp>
      <tp>
        <v>3563460625.75</v>
        <stp/>
        <stp>EM_S_STM07_IS</stp>
        <stp>4</stp>
        <stp>002277.SZ</stp>
        <stp>9</stp>
        <stp>12/31/2010</stp>
        <stp>1</stp>
        <tr r="H748" s="1"/>
      </tp>
      <tp>
        <v>2766567622.8699999</v>
        <stp/>
        <stp>EM_S_STM07_IS</stp>
        <stp>4</stp>
        <stp>002262.SZ</stp>
        <stp>9</stp>
        <stp>12/31/2015</stp>
        <stp>1</stp>
        <tr r="M733" s="1"/>
      </tp>
      <tp>
        <v>917867409.52999997</v>
        <stp/>
        <stp>EM_S_STM07_IS</stp>
        <stp>4</stp>
        <stp>002263.SZ</stp>
        <stp>9</stp>
        <stp>12/31/2014</stp>
        <stp>1</stp>
        <tr r="L734" s="1"/>
      </tp>
      <tp>
        <v>7379716543.3900003</v>
        <stp/>
        <stp>EM_S_STM07_IS</stp>
        <stp>4</stp>
        <stp>002264.SZ</stp>
        <stp>9</stp>
        <stp>12/31/2013</stp>
        <stp>1</stp>
        <tr r="K735" s="1"/>
      </tp>
      <tp>
        <v>340228869.44</v>
        <stp/>
        <stp>EM_S_STM07_IS</stp>
        <stp>4</stp>
        <stp>002265.SZ</stp>
        <stp>9</stp>
        <stp>12/31/2012</stp>
        <stp>1</stp>
        <tr r="J736" s="1"/>
      </tp>
      <tp>
        <v>1059540577.6900001</v>
        <stp/>
        <stp>EM_S_STM07_IS</stp>
        <stp>4</stp>
        <stp>002266.SZ</stp>
        <stp>9</stp>
        <stp>12/31/2011</stp>
        <stp>1</stp>
        <tr r="I737" s="1"/>
      </tp>
      <tp>
        <v>2479930163.9499998</v>
        <stp/>
        <stp>EM_S_STM07_IS</stp>
        <stp>4</stp>
        <stp>002267.SZ</stp>
        <stp>9</stp>
        <stp>12/31/2010</stp>
        <stp>1</stp>
        <tr r="H738" s="1"/>
      </tp>
      <tp>
        <v>2013321629.25</v>
        <stp/>
        <stp>EM_S_STM07_IS</stp>
        <stp>4</stp>
        <stp>002252.SZ</stp>
        <stp>9</stp>
        <stp>12/31/2015</stp>
        <stp>1</stp>
        <tr r="M724" s="1"/>
      </tp>
      <tp>
        <v>220959675.58000001</v>
        <stp/>
        <stp>EM_S_STM07_IS</stp>
        <stp>4</stp>
        <stp>002253.SZ</stp>
        <stp>9</stp>
        <stp>12/31/2014</stp>
        <stp>1</stp>
        <tr r="L725" s="1"/>
      </tp>
      <tp>
        <v>1770052460.49</v>
        <stp/>
        <stp>EM_S_STM07_IS</stp>
        <stp>4</stp>
        <stp>002254.SZ</stp>
        <stp>9</stp>
        <stp>12/31/2013</stp>
        <stp>1</stp>
        <tr r="K726" s="1"/>
      </tp>
      <tp>
        <v>1402749727.46</v>
        <stp/>
        <stp>EM_S_STM07_IS</stp>
        <stp>4</stp>
        <stp>002255.SZ</stp>
        <stp>9</stp>
        <stp>12/31/2012</stp>
        <stp>1</stp>
        <tr r="J727" s="1"/>
      </tp>
      <tp>
        <v>419433022.16000003</v>
        <stp/>
        <stp>EM_S_STM07_IS</stp>
        <stp>4</stp>
        <stp>002256.SZ</stp>
        <stp>9</stp>
        <stp>12/31/2011</stp>
        <stp>1</stp>
        <tr r="I728" s="1"/>
      </tp>
      <tp>
        <v>7060089115.1000004</v>
        <stp/>
        <stp>EM_S_STM07_IS</stp>
        <stp>4</stp>
        <stp>002242.SZ</stp>
        <stp>9</stp>
        <stp>12/31/2015</stp>
        <stp>1</stp>
        <tr r="M714" s="1"/>
      </tp>
      <tp>
        <v>1062786962.9</v>
        <stp/>
        <stp>EM_S_STM07_IS</stp>
        <stp>4</stp>
        <stp>002243.SZ</stp>
        <stp>9</stp>
        <stp>12/31/2014</stp>
        <stp>1</stp>
        <tr r="L715" s="1"/>
      </tp>
      <tp>
        <v>10381916409.040001</v>
        <stp/>
        <stp>EM_S_STM07_IS</stp>
        <stp>4</stp>
        <stp>002244.SZ</stp>
        <stp>9</stp>
        <stp>12/31/2013</stp>
        <stp>1</stp>
        <tr r="K716" s="1"/>
      </tp>
      <tp>
        <v>1661138440.1099999</v>
        <stp/>
        <stp>EM_S_STM07_IS</stp>
        <stp>4</stp>
        <stp>002245.SZ</stp>
        <stp>9</stp>
        <stp>12/31/2012</stp>
        <stp>1</stp>
        <tr r="J717" s="1"/>
      </tp>
      <tp>
        <v>1910665141.1700001</v>
        <stp/>
        <stp>EM_S_STM07_IS</stp>
        <stp>4</stp>
        <stp>002246.SZ</stp>
        <stp>9</stp>
        <stp>12/31/2011</stp>
        <stp>1</stp>
        <tr r="I718" s="1"/>
      </tp>
      <tp>
        <v>367045995.39999998</v>
        <stp/>
        <stp>EM_S_STM07_IS</stp>
        <stp>4</stp>
        <stp>002247.SZ</stp>
        <stp>9</stp>
        <stp>12/31/2010</stp>
        <stp>1</stp>
        <tr r="H719" s="1"/>
      </tp>
      <tp>
        <v>2589170846.0599999</v>
        <stp/>
        <stp>EM_S_STM07_IS</stp>
        <stp>4</stp>
        <stp>002292.SZ</stp>
        <stp>9</stp>
        <stp>12/31/2015</stp>
        <stp>1</stp>
        <tr r="M763" s="1"/>
      </tp>
      <tp>
        <v>2761400573.5100002</v>
        <stp/>
        <stp>EM_S_STM07_IS</stp>
        <stp>4</stp>
        <stp>002293.SZ</stp>
        <stp>9</stp>
        <stp>12/31/2014</stp>
        <stp>1</stp>
        <tr r="L764" s="1"/>
      </tp>
      <tp>
        <v>2327483505.6500001</v>
        <stp/>
        <stp>EM_S_STM07_IS</stp>
        <stp>4</stp>
        <stp>002294.SZ</stp>
        <stp>9</stp>
        <stp>12/31/2013</stp>
        <stp>1</stp>
        <tr r="K765" s="1"/>
      </tp>
      <tp>
        <v>2216806632.5300002</v>
        <stp/>
        <stp>EM_S_STM07_IS</stp>
        <stp>4</stp>
        <stp>002295.SZ</stp>
        <stp>9</stp>
        <stp>12/31/2012</stp>
        <stp>1</stp>
        <tr r="J766" s="1"/>
      </tp>
      <tp>
        <v>344955214.37</v>
        <stp/>
        <stp>EM_S_STM07_IS</stp>
        <stp>4</stp>
        <stp>002296.SZ</stp>
        <stp>9</stp>
        <stp>12/31/2011</stp>
        <stp>1</stp>
        <tr r="I767" s="1"/>
      </tp>
      <tp>
        <v>218095683.61000001</v>
        <stp/>
        <stp>EM_S_STM07_IS</stp>
        <stp>4</stp>
        <stp>002297.SZ</stp>
        <stp>9</stp>
        <stp>12/31/2010</stp>
        <stp>1</stp>
        <tr r="H768" s="1"/>
      </tp>
      <tp>
        <v>434384399.94</v>
        <stp/>
        <stp>EM_S_STM07_IS</stp>
        <stp>4</stp>
        <stp>002282.SZ</stp>
        <stp>9</stp>
        <stp>12/31/2015</stp>
        <stp>1</stp>
        <tr r="M753" s="1"/>
      </tp>
      <tp>
        <v>1619505086.47</v>
        <stp/>
        <stp>EM_S_STM07_IS</stp>
        <stp>4</stp>
        <stp>002283.SZ</stp>
        <stp>9</stp>
        <stp>12/31/2014</stp>
        <stp>1</stp>
        <tr r="L754" s="1"/>
      </tp>
      <tp>
        <v>2718596726.29</v>
        <stp/>
        <stp>EM_S_STM07_IS</stp>
        <stp>4</stp>
        <stp>002284.SZ</stp>
        <stp>9</stp>
        <stp>12/31/2013</stp>
        <stp>1</stp>
        <tr r="K755" s="1"/>
      </tp>
      <tp>
        <v>1878031708</v>
        <stp/>
        <stp>EM_S_STM07_IS</stp>
        <stp>4</stp>
        <stp>002285.SZ</stp>
        <stp>9</stp>
        <stp>12/31/2012</stp>
        <stp>1</stp>
        <tr r="J756" s="1"/>
      </tp>
      <tp>
        <v>950773441.58000004</v>
        <stp/>
        <stp>EM_S_STM07_IS</stp>
        <stp>4</stp>
        <stp>002286.SZ</stp>
        <stp>9</stp>
        <stp>12/31/2011</stp>
        <stp>1</stp>
        <tr r="I757" s="1"/>
      </tp>
      <tp>
        <v>523645170.37</v>
        <stp/>
        <stp>EM_S_STM07_IS</stp>
        <stp>4</stp>
        <stp>002287.SZ</stp>
        <stp>9</stp>
        <stp>12/31/2010</stp>
        <stp>1</stp>
        <tr r="H758" s="1"/>
      </tp>
      <tp>
        <v>2480246153.6399999</v>
        <stp/>
        <stp>EM_S_STM07_IS</stp>
        <stp>4</stp>
        <stp>002332.SZ</stp>
        <stp>9</stp>
        <stp>12/31/2015</stp>
        <stp>1</stp>
        <tr r="M803" s="1"/>
      </tp>
      <tp>
        <v>1080319622.01</v>
        <stp/>
        <stp>EM_S_STM07_IS</stp>
        <stp>4</stp>
        <stp>002333.SZ</stp>
        <stp>9</stp>
        <stp>12/31/2014</stp>
        <stp>1</stp>
        <tr r="L804" s="1"/>
      </tp>
      <tp>
        <v>928088765.70000005</v>
        <stp/>
        <stp>EM_S_STM07_IS</stp>
        <stp>4</stp>
        <stp>002334.SZ</stp>
        <stp>9</stp>
        <stp>12/31/2013</stp>
        <stp>1</stp>
        <tr r="K805" s="1"/>
      </tp>
      <tp>
        <v>933408626.40999997</v>
        <stp/>
        <stp>EM_S_STM07_IS</stp>
        <stp>4</stp>
        <stp>002335.SZ</stp>
        <stp>9</stp>
        <stp>12/31/2012</stp>
        <stp>1</stp>
        <tr r="J806" s="1"/>
      </tp>
      <tp>
        <v>12091919298.66</v>
        <stp/>
        <stp>EM_S_STM07_IS</stp>
        <stp>4</stp>
        <stp>002336.SZ</stp>
        <stp>9</stp>
        <stp>12/31/2011</stp>
        <stp>1</stp>
        <tr r="I807" s="1"/>
      </tp>
      <tp>
        <v>512613963.24000001</v>
        <stp/>
        <stp>EM_S_STM07_IS</stp>
        <stp>4</stp>
        <stp>002337.SZ</stp>
        <stp>9</stp>
        <stp>12/31/2010</stp>
        <stp>1</stp>
        <tr r="H808" s="1"/>
      </tp>
      <tp>
        <v>448802538.17000002</v>
        <stp/>
        <stp>EM_S_STM07_IS</stp>
        <stp>4</stp>
        <stp>002322.SZ</stp>
        <stp>9</stp>
        <stp>12/31/2015</stp>
        <stp>1</stp>
        <tr r="M793" s="1"/>
      </tp>
      <tp>
        <v>391265341.72000003</v>
        <stp/>
        <stp>EM_S_STM07_IS</stp>
        <stp>4</stp>
        <stp>002323.SZ</stp>
        <stp>9</stp>
        <stp>12/31/2014</stp>
        <stp>1</stp>
        <tr r="L794" s="1"/>
      </tp>
      <tp>
        <v>1709885044.8900001</v>
        <stp/>
        <stp>EM_S_STM07_IS</stp>
        <stp>4</stp>
        <stp>002324.SZ</stp>
        <stp>9</stp>
        <stp>12/31/2013</stp>
        <stp>1</stp>
        <tr r="K795" s="1"/>
      </tp>
      <tp>
        <v>2841738940.0300002</v>
        <stp/>
        <stp>EM_S_STM07_IS</stp>
        <stp>4</stp>
        <stp>002325.SZ</stp>
        <stp>9</stp>
        <stp>12/31/2012</stp>
        <stp>1</stp>
        <tr r="J796" s="1"/>
      </tp>
      <tp>
        <v>725759212.25999999</v>
        <stp/>
        <stp>EM_S_STM07_IS</stp>
        <stp>4</stp>
        <stp>002326.SZ</stp>
        <stp>9</stp>
        <stp>12/31/2011</stp>
        <stp>1</stp>
        <tr r="I797" s="1"/>
      </tp>
      <tp>
        <v>1067301429.12</v>
        <stp/>
        <stp>EM_S_STM07_IS</stp>
        <stp>4</stp>
        <stp>002327.SZ</stp>
        <stp>9</stp>
        <stp>12/31/2010</stp>
        <stp>1</stp>
        <tr r="H798" s="1"/>
      </tp>
      <tp>
        <v>1426291404.8</v>
        <stp/>
        <stp>EM_S_STM07_IS</stp>
        <stp>4</stp>
        <stp>002312.SZ</stp>
        <stp>9</stp>
        <stp>12/31/2015</stp>
        <stp>1</stp>
        <tr r="M783" s="1"/>
      </tp>
      <tp>
        <v>2428735924.04</v>
        <stp/>
        <stp>EM_S_STM07_IS</stp>
        <stp>4</stp>
        <stp>002313.SZ</stp>
        <stp>9</stp>
        <stp>12/31/2014</stp>
        <stp>1</stp>
        <tr r="L784" s="1"/>
      </tp>
      <tp>
        <v>2116053524.6900001</v>
        <stp/>
        <stp>EM_S_STM07_IS</stp>
        <stp>4</stp>
        <stp>002314.SZ</stp>
        <stp>9</stp>
        <stp>12/31/2013</stp>
        <stp>1</stp>
        <tr r="K785" s="1"/>
      </tp>
      <tp>
        <v>449643840.43000001</v>
        <stp/>
        <stp>EM_S_STM07_IS</stp>
        <stp>4</stp>
        <stp>002315.SZ</stp>
        <stp>9</stp>
        <stp>12/31/2012</stp>
        <stp>1</stp>
        <tr r="J786" s="1"/>
      </tp>
      <tp>
        <v>356472032.13</v>
        <stp/>
        <stp>EM_S_STM07_IS</stp>
        <stp>4</stp>
        <stp>002316.SZ</stp>
        <stp>9</stp>
        <stp>12/31/2011</stp>
        <stp>1</stp>
        <tr r="I787" s="1"/>
      </tp>
      <tp>
        <v>640714827.5</v>
        <stp/>
        <stp>EM_S_STM07_IS</stp>
        <stp>4</stp>
        <stp>002317.SZ</stp>
        <stp>9</stp>
        <stp>12/31/2010</stp>
        <stp>1</stp>
        <tr r="H788" s="1"/>
      </tp>
      <tp>
        <v>10294929193.129999</v>
        <stp/>
        <stp>EM_S_STM07_IS</stp>
        <stp>4</stp>
        <stp>002302.SZ</stp>
        <stp>9</stp>
        <stp>12/31/2015</stp>
        <stp>1</stp>
        <tr r="M773" s="1"/>
      </tp>
      <tp>
        <v>1563222281.96</v>
        <stp/>
        <stp>EM_S_STM07_IS</stp>
        <stp>4</stp>
        <stp>002303.SZ</stp>
        <stp>9</stp>
        <stp>12/31/2014</stp>
        <stp>1</stp>
        <tr r="L774" s="1"/>
      </tp>
      <tp>
        <v>15023624944.559999</v>
        <stp/>
        <stp>EM_S_STM07_IS</stp>
        <stp>4</stp>
        <stp>002304.SZ</stp>
        <stp>9</stp>
        <stp>12/31/2013</stp>
        <stp>1</stp>
        <tr r="K775" s="1"/>
      </tp>
      <tp>
        <v>2208993164.0599999</v>
        <stp/>
        <stp>EM_S_STM07_IS</stp>
        <stp>4</stp>
        <stp>002305.SZ</stp>
        <stp>9</stp>
        <stp>12/31/2012</stp>
        <stp>1</stp>
        <tr r="J776" s="1"/>
      </tp>
      <tp>
        <v>1234740587.6900001</v>
        <stp/>
        <stp>EM_S_STM07_IS</stp>
        <stp>4</stp>
        <stp>002306.SZ</stp>
        <stp>9</stp>
        <stp>12/31/2011</stp>
        <stp>1</stp>
        <tr r="I777" s="1"/>
      </tp>
      <tp>
        <v>2409015052.8200002</v>
        <stp/>
        <stp>EM_S_STM07_IS</stp>
        <stp>4</stp>
        <stp>002307.SZ</stp>
        <stp>9</stp>
        <stp>12/31/2010</stp>
        <stp>1</stp>
        <tr r="H778" s="1"/>
      </tp>
      <tp>
        <v>2746501501.3600001</v>
        <stp/>
        <stp>EM_S_STM07_IS</stp>
        <stp>4</stp>
        <stp>002372.SZ</stp>
        <stp>9</stp>
        <stp>12/31/2015</stp>
        <stp>1</stp>
        <tr r="M843" s="1"/>
      </tp>
      <tp>
        <v>1360718285.3299999</v>
        <stp/>
        <stp>EM_S_STM07_IS</stp>
        <stp>4</stp>
        <stp>002373.SZ</stp>
        <stp>9</stp>
        <stp>12/31/2014</stp>
        <stp>1</stp>
        <tr r="L844" s="1"/>
      </tp>
      <tp>
        <v>660601761.08000004</v>
        <stp/>
        <stp>EM_S_STM07_IS</stp>
        <stp>4</stp>
        <stp>002374.SZ</stp>
        <stp>9</stp>
        <stp>12/31/2013</stp>
        <stp>1</stp>
        <tr r="K845" s="1"/>
      </tp>
      <tp>
        <v>9576539781.4799995</v>
        <stp/>
        <stp>EM_S_STM07_IS</stp>
        <stp>4</stp>
        <stp>002375.SZ</stp>
        <stp>9</stp>
        <stp>12/31/2012</stp>
        <stp>1</stp>
        <tr r="J846" s="1"/>
      </tp>
      <tp>
        <v>658864100.63</v>
        <stp/>
        <stp>EM_S_STM07_IS</stp>
        <stp>4</stp>
        <stp>002376.SZ</stp>
        <stp>9</stp>
        <stp>12/31/2011</stp>
        <stp>1</stp>
        <tr r="I847" s="1"/>
      </tp>
      <tp>
        <v>784990166.38999999</v>
        <stp/>
        <stp>EM_S_STM07_IS</stp>
        <stp>4</stp>
        <stp>002377.SZ</stp>
        <stp>9</stp>
        <stp>12/31/2010</stp>
        <stp>1</stp>
        <tr r="H848" s="1"/>
      </tp>
      <tp>
        <v>364158918.64999998</v>
        <stp/>
        <stp>EM_S_STM07_IS</stp>
        <stp>4</stp>
        <stp>002362.SZ</stp>
        <stp>9</stp>
        <stp>12/31/2015</stp>
        <stp>1</stp>
        <tr r="M833" s="1"/>
      </tp>
      <tp>
        <v>1238033575.2</v>
        <stp/>
        <stp>EM_S_STM07_IS</stp>
        <stp>4</stp>
        <stp>002363.SZ</stp>
        <stp>9</stp>
        <stp>12/31/2014</stp>
        <stp>1</stp>
        <tr r="L834" s="1"/>
      </tp>
      <tp>
        <v>431885285.60000002</v>
        <stp/>
        <stp>EM_S_STM07_IS</stp>
        <stp>4</stp>
        <stp>002364.SZ</stp>
        <stp>9</stp>
        <stp>12/31/2013</stp>
        <stp>1</stp>
        <tr r="K835" s="1"/>
      </tp>
      <tp>
        <v>470697829.16000003</v>
        <stp/>
        <stp>EM_S_STM07_IS</stp>
        <stp>4</stp>
        <stp>002365.SZ</stp>
        <stp>9</stp>
        <stp>12/31/2012</stp>
        <stp>1</stp>
        <tr r="J836" s="1"/>
      </tp>
      <tp>
        <v>694212644.36000001</v>
        <stp/>
        <stp>EM_S_STM07_IS</stp>
        <stp>4</stp>
        <stp>002366.SZ</stp>
        <stp>9</stp>
        <stp>12/31/2011</stp>
        <stp>1</stp>
        <tr r="I837" s="1"/>
      </tp>
      <tp>
        <v>1089940822.74</v>
        <stp/>
        <stp>EM_S_STM07_IS</stp>
        <stp>4</stp>
        <stp>002367.SZ</stp>
        <stp>9</stp>
        <stp>12/31/2010</stp>
        <stp>1</stp>
        <tr r="H838" s="1"/>
      </tp>
      <tp>
        <v>668465543.42999995</v>
        <stp/>
        <stp>EM_S_STM07_IS</stp>
        <stp>4</stp>
        <stp>002352.SZ</stp>
        <stp>9</stp>
        <stp>12/31/2015</stp>
        <stp>1</stp>
        <tr r="M823" s="1"/>
      </tp>
      <tp>
        <v>4460602103.8500004</v>
        <stp/>
        <stp>EM_S_STM07_IS</stp>
        <stp>4</stp>
        <stp>002353.SZ</stp>
        <stp>9</stp>
        <stp>12/31/2014</stp>
        <stp>1</stp>
        <tr r="L824" s="1"/>
      </tp>
      <tp>
        <v>404860703.92000002</v>
        <stp/>
        <stp>EM_S_STM07_IS</stp>
        <stp>4</stp>
        <stp>002354.SZ</stp>
        <stp>9</stp>
        <stp>12/31/2013</stp>
        <stp>1</stp>
        <tr r="K825" s="1"/>
      </tp>
      <tp>
        <v>1133590675.97</v>
        <stp/>
        <stp>EM_S_STM07_IS</stp>
        <stp>4</stp>
        <stp>002355.SZ</stp>
        <stp>9</stp>
        <stp>12/31/2012</stp>
        <stp>1</stp>
        <tr r="J826" s="1"/>
      </tp>
      <tp>
        <v>530278165.72000003</v>
        <stp/>
        <stp>EM_S_STM07_IS</stp>
        <stp>4</stp>
        <stp>002356.SZ</stp>
        <stp>9</stp>
        <stp>12/31/2011</stp>
        <stp>1</stp>
        <tr r="I827" s="1"/>
      </tp>
      <tp>
        <v>183456953.38</v>
        <stp/>
        <stp>EM_S_STM07_IS</stp>
        <stp>4</stp>
        <stp>002357.SZ</stp>
        <stp>9</stp>
        <stp>12/31/2010</stp>
        <stp>1</stp>
        <tr r="H828" s="1"/>
      </tp>
      <tp>
        <v>1334488974.1300001</v>
        <stp/>
        <stp>EM_S_STM07_IS</stp>
        <stp>4</stp>
        <stp>002342.SZ</stp>
        <stp>9</stp>
        <stp>12/31/2015</stp>
        <stp>1</stp>
        <tr r="M813" s="1"/>
      </tp>
      <tp>
        <v>1613207735.04</v>
        <stp/>
        <stp>EM_S_STM07_IS</stp>
        <stp>4</stp>
        <stp>002343.SZ</stp>
        <stp>9</stp>
        <stp>12/31/2014</stp>
        <stp>1</stp>
        <tr r="L814" s="1"/>
      </tp>
      <tp>
        <v>2926478920.1300001</v>
        <stp/>
        <stp>EM_S_STM07_IS</stp>
        <stp>4</stp>
        <stp>002344.SZ</stp>
        <stp>9</stp>
        <stp>12/31/2013</stp>
        <stp>1</stp>
        <tr r="K815" s="1"/>
      </tp>
      <tp>
        <v>1534299572.7</v>
        <stp/>
        <stp>EM_S_STM07_IS</stp>
        <stp>4</stp>
        <stp>002345.SZ</stp>
        <stp>9</stp>
        <stp>12/31/2012</stp>
        <stp>1</stp>
        <tr r="J816" s="1"/>
      </tp>
      <tp>
        <v>461512563.44</v>
        <stp/>
        <stp>EM_S_STM07_IS</stp>
        <stp>4</stp>
        <stp>002346.SZ</stp>
        <stp>9</stp>
        <stp>12/31/2011</stp>
        <stp>1</stp>
        <tr r="I817" s="1"/>
      </tp>
      <tp>
        <v>281758135.25999999</v>
        <stp/>
        <stp>EM_S_STM07_IS</stp>
        <stp>4</stp>
        <stp>002347.SZ</stp>
        <stp>9</stp>
        <stp>12/31/2010</stp>
        <stp>1</stp>
        <tr r="H818" s="1"/>
      </tp>
      <tp>
        <v>1765181999.26</v>
        <stp/>
        <stp>EM_S_STM07_IS</stp>
        <stp>4</stp>
        <stp>002392.SZ</stp>
        <stp>9</stp>
        <stp>12/31/2015</stp>
        <stp>1</stp>
        <tr r="M863" s="1"/>
      </tp>
      <tp>
        <v>773725673.74000001</v>
        <stp/>
        <stp>EM_S_STM07_IS</stp>
        <stp>4</stp>
        <stp>002393.SZ</stp>
        <stp>9</stp>
        <stp>12/31/2014</stp>
        <stp>1</stp>
        <tr r="L864" s="1"/>
      </tp>
      <tp>
        <v>3205146878.0300002</v>
        <stp/>
        <stp>EM_S_STM07_IS</stp>
        <stp>4</stp>
        <stp>002394.SZ</stp>
        <stp>9</stp>
        <stp>12/31/2013</stp>
        <stp>1</stp>
        <tr r="K865" s="1"/>
      </tp>
      <tp>
        <v>508840818.06</v>
        <stp/>
        <stp>EM_S_STM07_IS</stp>
        <stp>4</stp>
        <stp>002395.SZ</stp>
        <stp>9</stp>
        <stp>12/31/2012</stp>
        <stp>1</stp>
        <tr r="J866" s="1"/>
      </tp>
      <tp>
        <v>2644270656.5300002</v>
        <stp/>
        <stp>EM_S_STM07_IS</stp>
        <stp>4</stp>
        <stp>002396.SZ</stp>
        <stp>9</stp>
        <stp>12/31/2011</stp>
        <stp>1</stp>
        <tr r="I867" s="1"/>
      </tp>
      <tp>
        <v>855135307.83000004</v>
        <stp/>
        <stp>EM_S_STM07_IS</stp>
        <stp>4</stp>
        <stp>002397.SZ</stp>
        <stp>9</stp>
        <stp>12/31/2010</stp>
        <stp>1</stp>
        <tr r="H868" s="1"/>
      </tp>
      <tp>
        <v>1508984686.9400001</v>
        <stp/>
        <stp>EM_S_STM07_IS</stp>
        <stp>4</stp>
        <stp>002382.SZ</stp>
        <stp>9</stp>
        <stp>12/31/2015</stp>
        <stp>1</stp>
        <tr r="M853" s="1"/>
      </tp>
      <tp>
        <v>489874157.56999999</v>
        <stp/>
        <stp>EM_S_STM07_IS</stp>
        <stp>4</stp>
        <stp>002383.SZ</stp>
        <stp>9</stp>
        <stp>12/31/2014</stp>
        <stp>1</stp>
        <tr r="L854" s="1"/>
      </tp>
      <tp>
        <v>2642072347.6399999</v>
        <stp/>
        <stp>EM_S_STM07_IS</stp>
        <stp>4</stp>
        <stp>002384.SZ</stp>
        <stp>9</stp>
        <stp>12/31/2013</stp>
        <stp>1</stp>
        <tr r="K855" s="1"/>
      </tp>
      <tp>
        <v>10639570117.84</v>
        <stp/>
        <stp>EM_S_STM07_IS</stp>
        <stp>4</stp>
        <stp>002385.SZ</stp>
        <stp>9</stp>
        <stp>12/31/2012</stp>
        <stp>1</stp>
        <tr r="J856" s="1"/>
      </tp>
      <tp>
        <v>5655464117.3400002</v>
        <stp/>
        <stp>EM_S_STM07_IS</stp>
        <stp>4</stp>
        <stp>002386.SZ</stp>
        <stp>9</stp>
        <stp>12/31/2011</stp>
        <stp>1</stp>
        <tr r="I857" s="1"/>
      </tp>
      <tp>
        <v>639548509.00999999</v>
        <stp/>
        <stp>EM_S_STM07_IS</stp>
        <stp>4</stp>
        <stp>002387.SZ</stp>
        <stp>9</stp>
        <stp>12/31/2010</stp>
        <stp>1</stp>
        <tr r="H858" s="1"/>
      </tp>
      <tp t="s">
        <v/>
        <stp/>
        <stp>EM_S_PERFORMANCEEXPRESS_QNETPROFIT</stp>
        <stp>2</stp>
        <stp>300271.SZ</stp>
        <stp>9/30/2016</stp>
        <tr r="O51" s="8"/>
      </tp>
      <tp t="s">
        <v/>
        <stp/>
        <stp>EM_S_PERFORMANCEEXPRESS_QNETPROFIT</stp>
        <stp>2</stp>
        <stp>300170.SZ</stp>
        <stp>9/30/2016</stp>
        <tr r="O43" s="8"/>
      </tp>
      <tp t="s">
        <v/>
        <stp/>
        <stp>EM_S_PERFORMANCEEXPRESS_QNETPROFIT</stp>
        <stp>2</stp>
        <stp>300070.SZ</stp>
        <stp>9/30/2016</stp>
        <tr r="O32" s="8"/>
      </tp>
      <tp t="s">
        <v/>
        <stp/>
        <stp>EM_S_PERFORMANCEEXPRESS_QNETPROFIT</stp>
        <stp>2</stp>
        <stp>300072.SZ</stp>
        <stp>9/30/2016</stp>
        <tr r="O33" s="8"/>
      </tp>
      <tp t="s">
        <v/>
        <stp/>
        <stp>EM_S_PERFORMANCEEXPRESS_QNETPROFIT</stp>
        <stp>2</stp>
        <stp>002142.SZ</stp>
        <stp>9/30/2016</stp>
        <tr r="O11" s="8"/>
      </tp>
      <tp t="s">
        <v/>
        <stp/>
        <stp>EM_S_PERFORMANCEEXPRESS_QNETPROFIT</stp>
        <stp>2</stp>
        <stp>002542.SZ</stp>
        <stp>9/30/2016</stp>
        <tr r="O20" s="8"/>
      </tp>
      <tp>
        <v>0</v>
        <stp/>
        <stp>EM_S_QSTM07_IS</stp>
        <stp>4</stp>
        <stp/>
        <stp>61</stp>
        <stp>12/31/2016</stp>
        <stp>1</stp>
        <tr r="P88" s="8"/>
        <tr r="P83" s="8"/>
        <tr r="P76" s="8"/>
        <tr r="P99" s="8"/>
        <tr r="P78" s="8"/>
        <tr r="P79" s="8"/>
        <tr r="P101" s="8"/>
        <tr r="P72" s="8"/>
        <tr r="P75" s="8"/>
        <tr r="P93" s="8"/>
        <tr r="P77" s="8"/>
        <tr r="P97" s="8"/>
        <tr r="P95" s="8"/>
        <tr r="P100" s="8"/>
        <tr r="P104" s="8"/>
        <tr r="P89" s="8"/>
        <tr r="P98" s="8"/>
        <tr r="P71" s="8"/>
        <tr r="P87" s="8"/>
        <tr r="P73" s="8"/>
        <tr r="P90" s="8"/>
        <tr r="P86" s="8"/>
        <tr r="P85" s="8"/>
        <tr r="P96" s="8"/>
        <tr r="P70" s="8"/>
        <tr r="P82" s="8"/>
        <tr r="P80" s="8"/>
        <tr r="P102" s="8"/>
        <tr r="P103" s="8"/>
        <tr r="P74" s="8"/>
        <tr r="P92" s="8"/>
        <tr r="P84" s="8"/>
        <tr r="P91" s="8"/>
        <tr r="P81" s="8"/>
        <tr r="P94" s="8"/>
      </tp>
      <tp>
        <v>4238340836.0799999</v>
        <stp/>
        <stp>EM_S_STM07_IS</stp>
        <stp>4</stp>
        <stp>001896.SZ</stp>
        <stp>9</stp>
        <stp>12/31/2010</stp>
        <stp>1</stp>
        <tr r="H471" s="1"/>
      </tp>
      <tp>
        <v>2602150349.4099998</v>
        <stp/>
        <stp>EM_S_STM07_IS</stp>
        <stp>4</stp>
        <stp>601872.SH</stp>
        <stp>9</stp>
        <stp>12/31/2014</stp>
        <stp>1</stp>
        <tr r="L2811" s="1"/>
      </tp>
      <tp>
        <v>8288198259.6800003</v>
        <stp/>
        <stp>EM_S_STM07_IS</stp>
        <stp>4</stp>
        <stp>601877.SH</stp>
        <stp>9</stp>
        <stp>12/31/2011</stp>
        <stp>1</stp>
        <tr r="I2812" s="1"/>
      </tp>
      <tp>
        <v>34835468983.489998</v>
        <stp/>
        <stp>EM_S_STM07_IS</stp>
        <stp>4</stp>
        <stp>601866.SH</stp>
        <stp>9</stp>
        <stp>12/31/2010</stp>
        <stp>1</stp>
        <tr r="H2810" s="1"/>
      </tp>
      <tp>
        <v>2003843000000</v>
        <stp/>
        <stp>EM_S_STM07_IS</stp>
        <stp>4</stp>
        <stp>601857.SH</stp>
        <stp>9</stp>
        <stp>12/31/2011</stp>
        <stp>1</stp>
        <tr r="I2809" s="1"/>
      </tp>
      <tp>
        <v>1013940824</v>
        <stp/>
        <stp>EM_S_STM07_IS</stp>
        <stp>4</stp>
        <stp>601882.SH</stp>
        <stp>9</stp>
        <stp>12/31/2014</stp>
        <stp>1</stp>
        <tr r="L2814" s="1"/>
      </tp>
      <tp>
        <v>5182172557.0500002</v>
        <stp/>
        <stp>EM_S_STM07_IS</stp>
        <stp>4</stp>
        <stp>601886.SH</stp>
        <stp>9</stp>
        <stp>12/31/2010</stp>
        <stp>1</stp>
        <tr r="H2815" s="1"/>
      </tp>
      <tp>
        <v>1500234527.48</v>
        <stp/>
        <stp>EM_S_STM07_IS</stp>
        <stp>4</stp>
        <stp>601965.SH</stp>
        <stp>9</stp>
        <stp>12/31/2013</stp>
        <stp>1</stp>
        <tr r="K2830" s="1"/>
      </tp>
      <tp t="s">
        <v/>
        <stp/>
        <stp>EM_S_STM07_IS</stp>
        <stp>4</stp>
        <stp>601966.SH</stp>
        <stp>9</stp>
        <stp>12/31/2010</stp>
        <stp>1</stp>
        <tr r="H2831" s="1"/>
      </tp>
      <tp>
        <v>42144829561.559998</v>
        <stp/>
        <stp>EM_S_STM07_IS</stp>
        <stp>4</stp>
        <stp>601933.SH</stp>
        <stp>9</stp>
        <stp>12/31/2015</stp>
        <stp>1</stp>
        <tr r="M2827" s="1"/>
      </tp>
      <tp>
        <v>41241473853.970001</v>
        <stp/>
        <stp>EM_S_STM07_IS</stp>
        <stp>4</stp>
        <stp>601992.SH</stp>
        <stp>9</stp>
        <stp>12/31/2014</stp>
        <stp>1</stp>
        <tr r="L2838" s="1"/>
      </tp>
      <tp>
        <v>831136335.61000001</v>
        <stp/>
        <stp>EM_S_STM07_IS</stp>
        <stp>4</stp>
        <stp>601996.SH</stp>
        <stp>9</stp>
        <stp>12/31/2010</stp>
        <stp>1</stp>
        <tr r="H2839" s="1"/>
      </tp>
      <tp>
        <v>2701094000</v>
        <stp/>
        <stp>EM_S_STM07_IS</stp>
        <stp>4</stp>
        <stp>601997.SH</stp>
        <stp>9</stp>
        <stp>12/31/2011</stp>
        <stp>1</stp>
        <tr r="I2840" s="1"/>
      </tp>
      <tp>
        <v>18080929983.639999</v>
        <stp/>
        <stp>EM_S_STM07_IS</stp>
        <stp>4</stp>
        <stp>601985.SH</stp>
        <stp>9</stp>
        <stp>12/31/2013</stp>
        <stp>1</stp>
        <tr r="K2834" s="1"/>
      </tp>
      <tp>
        <v>1674810347.77</v>
        <stp/>
        <stp>EM_S_STM07_IS</stp>
        <stp>4</stp>
        <stp>601566.SH</stp>
        <stp>9</stp>
        <stp>12/31/2010</stp>
        <stp>1</stp>
        <tr r="H2770" s="1"/>
      </tp>
      <tp>
        <v>2478932425.9099998</v>
        <stp/>
        <stp>EM_S_STM07_IS</stp>
        <stp>4</stp>
        <stp>601567.SH</stp>
        <stp>9</stp>
        <stp>12/31/2011</stp>
        <stp>1</stp>
        <tr r="I2771" s="1"/>
      </tp>
      <tp>
        <v>1598708590.0899999</v>
        <stp/>
        <stp>EM_S_STM07_IS</stp>
        <stp>4</stp>
        <stp>601555.SH</stp>
        <stp>9</stp>
        <stp>12/31/2013</stp>
        <stp>1</stp>
        <tr r="K2768" s="1"/>
      </tp>
      <tp>
        <v>1801526695.49</v>
        <stp/>
        <stp>EM_S_STM07_IS</stp>
        <stp>4</stp>
        <stp>601515.SH</stp>
        <stp>9</stp>
        <stp>12/31/2013</stp>
        <stp>1</stp>
        <tr r="K2765" s="1"/>
      </tp>
      <tp>
        <v>594304435.73000002</v>
        <stp/>
        <stp>EM_S_STM07_IS</stp>
        <stp>4</stp>
        <stp>601595.SH</stp>
        <stp>9</stp>
        <stp>12/31/2013</stp>
        <stp>1</stp>
        <tr r="K2774" s="1"/>
      </tp>
      <tp>
        <v>3964669992.6300001</v>
        <stp/>
        <stp>EM_S_STM07_IS</stp>
        <stp>4</stp>
        <stp>001696.SZ</stp>
        <stp>9</stp>
        <stp>12/31/2010</stp>
        <stp>1</stp>
        <tr r="H470" s="1"/>
      </tp>
      <tp>
        <v>6573460154.7299995</v>
        <stp/>
        <stp>EM_S_STM07_IS</stp>
        <stp>4</stp>
        <stp>601677.SH</stp>
        <stp>9</stp>
        <stp>12/31/2011</stp>
        <stp>1</stp>
        <tr r="I2789" s="1"/>
      </tp>
      <tp>
        <v>22904559924.41</v>
        <stp/>
        <stp>EM_S_STM07_IS</stp>
        <stp>4</stp>
        <stp>601666.SH</stp>
        <stp>9</stp>
        <stp>12/31/2010</stp>
        <stp>1</stp>
        <tr r="H2786" s="1"/>
      </tp>
      <tp>
        <v>75954585964.639999</v>
        <stp/>
        <stp>EM_S_STM07_IS</stp>
        <stp>4</stp>
        <stp>601633.SH</stp>
        <stp>9</stp>
        <stp>12/31/2015</stp>
        <stp>1</stp>
        <tr r="M2784" s="1"/>
      </tp>
      <tp>
        <v>1905030825.1300001</v>
        <stp/>
        <stp>EM_S_STM07_IS</stp>
        <stp>4</stp>
        <stp>601636.SH</stp>
        <stp>9</stp>
        <stp>12/31/2010</stp>
        <stp>1</stp>
        <tr r="H2785" s="1"/>
      </tp>
      <tp>
        <v>1137867112.9200001</v>
        <stp/>
        <stp>EM_S_STM07_IS</stp>
        <stp>4</stp>
        <stp>601616.SH</stp>
        <stp>9</stp>
        <stp>12/31/2010</stp>
        <stp>1</stp>
        <tr r="H2781" s="1"/>
      </tp>
      <tp>
        <v>54899872504.110001</v>
        <stp/>
        <stp>EM_S_STM07_IS</stp>
        <stp>4</stp>
        <stp>601607.SH</stp>
        <stp>9</stp>
        <stp>12/31/2011</stp>
        <stp>1</stp>
        <tr r="I2778" s="1"/>
      </tp>
      <tp>
        <v>8630354473.3700008</v>
        <stp/>
        <stp>EM_S_STM07_IS</stp>
        <stp>4</stp>
        <stp>601777.SH</stp>
        <stp>9</stp>
        <stp>12/31/2011</stp>
        <stp>1</stp>
        <tr r="I2799" s="1"/>
      </tp>
      <tp>
        <v>64908918368</v>
        <stp/>
        <stp>EM_S_STM07_IS</stp>
        <stp>4</stp>
        <stp>601766.SH</stp>
        <stp>9</stp>
        <stp>12/31/2010</stp>
        <stp>1</stp>
        <tr r="H2798" s="1"/>
      </tp>
      <tp>
        <v>68302275000</v>
        <stp/>
        <stp>EM_S_STM07_IS</stp>
        <stp>4</stp>
        <stp>601727.SH</stp>
        <stp>9</stp>
        <stp>12/31/2011</stp>
        <stp>1</stp>
        <tr r="I2797" s="1"/>
      </tp>
      <tp>
        <v>8060082432.9099998</v>
        <stp/>
        <stp>EM_S_STM07_IS</stp>
        <stp>4</stp>
        <stp>601717.SH</stp>
        <stp>9</stp>
        <stp>12/31/2011</stp>
        <stp>1</stp>
        <tr r="I2795" s="1"/>
      </tp>
      <tp>
        <v>3680168521.04</v>
        <stp/>
        <stp>EM_S_STM07_IS</stp>
        <stp>4</stp>
        <stp>601012.SH</stp>
        <stp>9</stp>
        <stp>12/31/2014</stp>
        <stp>1</stp>
        <tr r="L2698" s="1"/>
      </tp>
      <tp>
        <v>7535171144.1800003</v>
        <stp/>
        <stp>EM_S_STM07_IS</stp>
        <stp>4</stp>
        <stp>601015.SH</stp>
        <stp>9</stp>
        <stp>12/31/2013</stp>
        <stp>1</stp>
        <tr r="K2699" s="1"/>
      </tp>
      <tp>
        <v>657747085</v>
        <stp/>
        <stp>EM_S_STM07_IS</stp>
        <stp>4</stp>
        <stp>601016.SH</stp>
        <stp>9</stp>
        <stp>12/31/2010</stp>
        <stp>1</stp>
        <tr r="H2700" s="1"/>
      </tp>
      <tp>
        <v>3008101238.1100001</v>
        <stp/>
        <stp>EM_S_STM07_IS</stp>
        <stp>4</stp>
        <stp>601002.SH</stp>
        <stp>9</stp>
        <stp>12/31/2014</stp>
        <stp>1</stp>
        <tr r="L2689" s="1"/>
      </tp>
      <tp>
        <v>25909458585.18</v>
        <stp/>
        <stp>EM_S_STM07_IS</stp>
        <stp>4</stp>
        <stp>601003.SH</stp>
        <stp>9</stp>
        <stp>12/31/2015</stp>
        <stp>1</stp>
        <tr r="M2690" s="1"/>
      </tp>
      <tp>
        <v>17563446000</v>
        <stp/>
        <stp>EM_S_STM07_IS</stp>
        <stp>4</stp>
        <stp>601005.SH</stp>
        <stp>9</stp>
        <stp>12/31/2013</stp>
        <stp>1</stp>
        <tr r="K2691" s="1"/>
      </tp>
      <tp>
        <v>42013761549</v>
        <stp/>
        <stp>EM_S_STM07_IS</stp>
        <stp>4</stp>
        <stp>601006.SH</stp>
        <stp>9</stp>
        <stp>12/31/2010</stp>
        <stp>1</stp>
        <tr r="H2692" s="1"/>
      </tp>
      <tp>
        <v>700370845.05999994</v>
        <stp/>
        <stp>EM_S_STM07_IS</stp>
        <stp>4</stp>
        <stp>601007.SH</stp>
        <stp>9</stp>
        <stp>12/31/2011</stp>
        <stp>1</stp>
        <tr r="I2693" s="1"/>
      </tp>
      <tp>
        <v>2371516101.6500001</v>
        <stp/>
        <stp>EM_S_STM07_IS</stp>
        <stp>4</stp>
        <stp>601177.SH</stp>
        <stp>9</stp>
        <stp>12/31/2011</stp>
        <stp>1</stp>
        <tr r="I2731" s="1"/>
      </tp>
      <tp>
        <v>7186944047.5299997</v>
        <stp/>
        <stp>EM_S_STM07_IS</stp>
        <stp>4</stp>
        <stp>601163.SH</stp>
        <stp>9</stp>
        <stp>12/31/2015</stp>
        <stp>1</stp>
        <tr r="M2727" s="1"/>
      </tp>
      <tp>
        <v>43455912751.830002</v>
        <stp/>
        <stp>EM_S_STM07_IS</stp>
        <stp>4</stp>
        <stp>601166.SH</stp>
        <stp>9</stp>
        <stp>12/31/2010</stp>
        <stp>1</stp>
        <tr r="H2728" s="1"/>
      </tp>
      <tp>
        <v>20736461300</v>
        <stp/>
        <stp>EM_S_STM07_IS</stp>
        <stp>4</stp>
        <stp>601155.SH</stp>
        <stp>9</stp>
        <stp>12/31/2013</stp>
        <stp>1</stp>
        <tr r="K2725" s="1"/>
      </tp>
      <tp>
        <v>2380071458.2600002</v>
        <stp/>
        <stp>EM_S_STM07_IS</stp>
        <stp>4</stp>
        <stp>601137.SH</stp>
        <stp>9</stp>
        <stp>12/31/2011</stp>
        <stp>1</stp>
        <tr r="I2723" s="1"/>
      </tp>
      <tp>
        <v>1347719179.1300001</v>
        <stp/>
        <stp>EM_S_STM07_IS</stp>
        <stp>4</stp>
        <stp>601126.SH</stp>
        <stp>9</stp>
        <stp>12/31/2010</stp>
        <stp>1</stp>
        <tr r="H2720" s="1"/>
      </tp>
      <tp>
        <v>9730071500</v>
        <stp/>
        <stp>EM_S_STM07_IS</stp>
        <stp>4</stp>
        <stp>601127.SH</stp>
        <stp>9</stp>
        <stp>12/31/2011</stp>
        <stp>1</stp>
        <tr r="I2721" s="1"/>
      </tp>
      <tp>
        <v>1592187308.98</v>
        <stp/>
        <stp>EM_S_STM07_IS</stp>
        <stp>4</stp>
        <stp>601113.SH</stp>
        <stp>9</stp>
        <stp>12/31/2015</stp>
        <stp>1</stp>
        <tr r="M2716" s="1"/>
      </tp>
      <tp>
        <v>4823680376.3699999</v>
        <stp/>
        <stp>EM_S_STM07_IS</stp>
        <stp>4</stp>
        <stp>601116.SH</stp>
        <stp>9</stp>
        <stp>12/31/2010</stp>
        <stp>1</stp>
        <tr r="H2717" s="1"/>
      </tp>
      <tp>
        <v>43537955934.849998</v>
        <stp/>
        <stp>EM_S_STM07_IS</stp>
        <stp>4</stp>
        <stp>601117.SH</stp>
        <stp>9</stp>
        <stp>12/31/2011</stp>
        <stp>1</stp>
        <tr r="I2718" s="1"/>
      </tp>
      <tp>
        <v>8591230909.7399998</v>
        <stp/>
        <stp>EM_S_STM07_IS</stp>
        <stp>4</stp>
        <stp>601106.SH</stp>
        <stp>9</stp>
        <stp>12/31/2010</stp>
        <stp>1</stp>
        <tr r="H2713" s="1"/>
      </tp>
      <tp>
        <v>3807026146.9899998</v>
        <stp/>
        <stp>EM_S_STM07_IS</stp>
        <stp>4</stp>
        <stp>601107.SH</stp>
        <stp>9</stp>
        <stp>12/31/2011</stp>
        <stp>1</stp>
        <tr r="I2714" s="1"/>
      </tp>
      <tp>
        <v>470158793000</v>
        <stp/>
        <stp>EM_S_STM07_IS</stp>
        <stp>4</stp>
        <stp>601186.SH</stp>
        <stp>9</stp>
        <stp>12/31/2010</stp>
        <stp>1</stp>
        <tr r="H2733" s="1"/>
      </tp>
      <tp>
        <v>21753680070.580002</v>
        <stp/>
        <stp>EM_S_STM07_IS</stp>
        <stp>4</stp>
        <stp>601233.SH</stp>
        <stp>9</stp>
        <stp>12/31/2015</stp>
        <stp>1</stp>
        <tr r="M2746" s="1"/>
      </tp>
      <tp>
        <v>2206413668.6799998</v>
        <stp/>
        <stp>EM_S_STM07_IS</stp>
        <stp>4</stp>
        <stp>601222.SH</stp>
        <stp>9</stp>
        <stp>12/31/2014</stp>
        <stp>1</stp>
        <tr r="L2741" s="1"/>
      </tp>
      <tp>
        <v>43218522477.830002</v>
        <stp/>
        <stp>EM_S_STM07_IS</stp>
        <stp>4</stp>
        <stp>601225.SH</stp>
        <stp>9</stp>
        <stp>12/31/2013</stp>
        <stp>1</stp>
        <tr r="K2742" s="1"/>
      </tp>
      <tp t="s">
        <v/>
        <stp/>
        <stp>EM_S_STM07_IS</stp>
        <stp>4</stp>
        <stp>601226.SH</stp>
        <stp>9</stp>
        <stp>12/31/2010</stp>
        <stp>1</stp>
        <tr r="H2743" s="1"/>
      </tp>
      <tp>
        <v>2800121317.98</v>
        <stp/>
        <stp>EM_S_STM07_IS</stp>
        <stp>4</stp>
        <stp>601216.SH</stp>
        <stp>9</stp>
        <stp>12/31/2010</stp>
        <stp>1</stp>
        <tr r="H2739" s="1"/>
      </tp>
      <tp>
        <v>1165234691.4200001</v>
        <stp/>
        <stp>EM_S_STM07_IS</stp>
        <stp>4</stp>
        <stp>601375.SH</stp>
        <stp>9</stp>
        <stp>12/31/2013</stp>
        <stp>1</stp>
        <tr r="K2759" s="1"/>
      </tp>
      <tp>
        <v>2315086741.48</v>
        <stp/>
        <stp>EM_S_STM07_IS</stp>
        <stp>4</stp>
        <stp>601377.SH</stp>
        <stp>9</stp>
        <stp>12/31/2011</stp>
        <stp>1</stp>
        <tr r="I2760" s="1"/>
      </tp>
      <tp>
        <v>15725308667</v>
        <stp/>
        <stp>EM_S_STM07_IS</stp>
        <stp>4</stp>
        <stp>601333.SH</stp>
        <stp>9</stp>
        <stp>12/31/2015</stp>
        <stp>1</stp>
        <tr r="M2754" s="1"/>
      </tp>
      <tp>
        <v>102513000000</v>
        <stp/>
        <stp>EM_S_STM07_IS</stp>
        <stp>4</stp>
        <stp>601336.SH</stp>
        <stp>9</stp>
        <stp>12/31/2010</stp>
        <stp>1</stp>
        <tr r="H2755" s="1"/>
      </tp>
      <tp>
        <v>2661269669.9400001</v>
        <stp/>
        <stp>EM_S_STM07_IS</stp>
        <stp>4</stp>
        <stp>601313.SH</stp>
        <stp>9</stp>
        <stp>12/31/2015</stp>
        <stp>1</stp>
        <tr r="M2751" s="1"/>
      </tp>
      <tp>
        <v>1735404706.95</v>
        <stp/>
        <stp>EM_S_STM07_IS</stp>
        <stp>4</stp>
        <stp>000833.SZ</stp>
        <stp>9</stp>
        <stp>12/31/2015</stp>
        <stp>1</stp>
        <tr r="M353" s="1"/>
      </tp>
      <tp>
        <v>982474238.78999996</v>
        <stp/>
        <stp>EM_S_STM07_IS</stp>
        <stp>4</stp>
        <stp>000835.SZ</stp>
        <stp>9</stp>
        <stp>12/31/2013</stp>
        <stp>1</stp>
        <tr r="K354" s="1"/>
      </tp>
      <tp>
        <v>862941950.59000003</v>
        <stp/>
        <stp>EM_S_STM07_IS</stp>
        <stp>4</stp>
        <stp>000836.SZ</stp>
        <stp>9</stp>
        <stp>12/31/2010</stp>
        <stp>1</stp>
        <tr r="H355" s="1"/>
      </tp>
      <tp>
        <v>1606280350.7</v>
        <stp/>
        <stp>EM_S_STM07_IS</stp>
        <stp>4</stp>
        <stp>000837.SZ</stp>
        <stp>9</stp>
        <stp>12/31/2011</stp>
        <stp>1</stp>
        <tr r="I356" s="1"/>
      </tp>
      <tp>
        <v>4856373860.2299995</v>
        <stp/>
        <stp>EM_S_STM07_IS</stp>
        <stp>4</stp>
        <stp>000822.SZ</stp>
        <stp>9</stp>
        <stp>12/31/2014</stp>
        <stp>1</stp>
        <tr r="L345" s="1"/>
      </tp>
      <tp>
        <v>3638894356.5999999</v>
        <stp/>
        <stp>EM_S_STM07_IS</stp>
        <stp>4</stp>
        <stp>000823.SZ</stp>
        <stp>9</stp>
        <stp>12/31/2015</stp>
        <stp>1</stp>
        <tr r="M346" s="1"/>
      </tp>
      <tp>
        <v>105020324753.53</v>
        <stp/>
        <stp>EM_S_STM07_IS</stp>
        <stp>4</stp>
        <stp>000825.SZ</stp>
        <stp>9</stp>
        <stp>12/31/2013</stp>
        <stp>1</stp>
        <tr r="K347" s="1"/>
      </tp>
      <tp>
        <v>972011806.66999996</v>
        <stp/>
        <stp>EM_S_STM07_IS</stp>
        <stp>4</stp>
        <stp>000826.SZ</stp>
        <stp>9</stp>
        <stp>12/31/2010</stp>
        <stp>1</stp>
        <tr r="H348" s="1"/>
      </tp>
      <tp>
        <v>589398426.73000002</v>
        <stp/>
        <stp>EM_S_STM07_IS</stp>
        <stp>4</stp>
        <stp>000812.SZ</stp>
        <stp>9</stp>
        <stp>12/31/2014</stp>
        <stp>1</stp>
        <tr r="L337" s="1"/>
      </tp>
      <tp>
        <v>510772749.97000003</v>
        <stp/>
        <stp>EM_S_STM07_IS</stp>
        <stp>4</stp>
        <stp>000813.SZ</stp>
        <stp>9</stp>
        <stp>12/31/2015</stp>
        <stp>1</stp>
        <tr r="M338" s="1"/>
      </tp>
      <tp>
        <v>553185490.34000003</v>
        <stp/>
        <stp>EM_S_STM07_IS</stp>
        <stp>4</stp>
        <stp>000815.SZ</stp>
        <stp>9</stp>
        <stp>12/31/2013</stp>
        <stp>1</stp>
        <tr r="K339" s="1"/>
      </tp>
      <tp>
        <v>2310096136.9400001</v>
        <stp/>
        <stp>EM_S_STM07_IS</stp>
        <stp>4</stp>
        <stp>000816.SZ</stp>
        <stp>9</stp>
        <stp>12/31/2010</stp>
        <stp>1</stp>
        <tr r="H340" s="1"/>
      </tp>
      <tp>
        <v>420694845.56999999</v>
        <stp/>
        <stp>EM_S_STM07_IS</stp>
        <stp>4</stp>
        <stp>000802.SZ</stp>
        <stp>9</stp>
        <stp>12/31/2014</stp>
        <stp>1</stp>
        <tr r="L330" s="1"/>
      </tp>
      <tp>
        <v>102291335.87</v>
        <stp/>
        <stp>EM_S_STM07_IS</stp>
        <stp>4</stp>
        <stp>000803.SZ</stp>
        <stp>9</stp>
        <stp>12/31/2015</stp>
        <stp>1</stp>
        <tr r="M331" s="1"/>
      </tp>
      <tp>
        <v>976704227.13999999</v>
        <stp/>
        <stp>EM_S_STM07_IS</stp>
        <stp>4</stp>
        <stp>000806.SZ</stp>
        <stp>9</stp>
        <stp>12/31/2010</stp>
        <stp>1</stp>
        <tr r="H332" s="1"/>
      </tp>
      <tp>
        <v>8006125399.25</v>
        <stp/>
        <stp>EM_S_STM07_IS</stp>
        <stp>4</stp>
        <stp>000807.SZ</stp>
        <stp>9</stp>
        <stp>12/31/2011</stp>
        <stp>1</stp>
        <tr r="I333" s="1"/>
      </tp>
      <tp>
        <v>4346982343.9200001</v>
        <stp/>
        <stp>EM_S_STM07_IS</stp>
        <stp>4</stp>
        <stp>000875.SZ</stp>
        <stp>9</stp>
        <stp>12/31/2013</stp>
        <stp>1</stp>
        <tr r="K372" s="1"/>
      </tp>
      <tp>
        <v>7785165151.96</v>
        <stp/>
        <stp>EM_S_STM07_IS</stp>
        <stp>4</stp>
        <stp>000876.SZ</stp>
        <stp>9</stp>
        <stp>12/31/2010</stp>
        <stp>1</stp>
        <tr r="H373" s="1"/>
      </tp>
      <tp>
        <v>8277788050.79</v>
        <stp/>
        <stp>EM_S_STM07_IS</stp>
        <stp>4</stp>
        <stp>000877.SZ</stp>
        <stp>9</stp>
        <stp>12/31/2011</stp>
        <stp>1</stp>
        <tr r="I374" s="1"/>
      </tp>
      <tp>
        <v>1438471327.22</v>
        <stp/>
        <stp>EM_S_STM07_IS</stp>
        <stp>4</stp>
        <stp>000862.SZ</stp>
        <stp>9</stp>
        <stp>12/31/2014</stp>
        <stp>1</stp>
        <tr r="L368" s="1"/>
      </tp>
      <tp>
        <v>519502880.88</v>
        <stp/>
        <stp>EM_S_STM07_IS</stp>
        <stp>4</stp>
        <stp>000863.SZ</stp>
        <stp>9</stp>
        <stp>12/31/2015</stp>
        <stp>1</stp>
        <tr r="M369" s="1"/>
      </tp>
      <tp>
        <v>1657746352.04</v>
        <stp/>
        <stp>EM_S_STM07_IS</stp>
        <stp>4</stp>
        <stp>000852.SZ</stp>
        <stp>9</stp>
        <stp>12/31/2014</stp>
        <stp>1</stp>
        <tr r="L362" s="1"/>
      </tp>
      <tp>
        <v>279824570.22000003</v>
        <stp/>
        <stp>EM_S_STM07_IS</stp>
        <stp>4</stp>
        <stp>000856.SZ</stp>
        <stp>9</stp>
        <stp>12/31/2010</stp>
        <stp>1</stp>
        <tr r="H363" s="1"/>
      </tp>
      <tp t="s">
        <v/>
        <stp/>
        <stp>EM_S_STM07_IS</stp>
        <stp>4</stp>
        <stp>000892.SZ</stp>
        <stp>9</stp>
        <stp>12/31/2014</stp>
        <stp>1</stp>
        <tr r="L386" s="1"/>
      </tp>
      <tp>
        <v>11154055064.67</v>
        <stp/>
        <stp>EM_S_STM07_IS</stp>
        <stp>4</stp>
        <stp>000893.SZ</stp>
        <stp>9</stp>
        <stp>12/31/2015</stp>
        <stp>1</stp>
        <tr r="M387" s="1"/>
      </tp>
      <tp>
        <v>44950458306.839996</v>
        <stp/>
        <stp>EM_S_STM07_IS</stp>
        <stp>4</stp>
        <stp>000895.SZ</stp>
        <stp>9</stp>
        <stp>12/31/2013</stp>
        <stp>1</stp>
        <tr r="K388" s="1"/>
      </tp>
      <tp>
        <v>1474226012.6600001</v>
        <stp/>
        <stp>EM_S_STM07_IS</stp>
        <stp>4</stp>
        <stp>000897.SZ</stp>
        <stp>9</stp>
        <stp>12/31/2011</stp>
        <stp>1</stp>
        <tr r="I389" s="1"/>
      </tp>
      <tp>
        <v>1499733525.3199999</v>
        <stp/>
        <stp>EM_S_STM07_IS</stp>
        <stp>4</stp>
        <stp>000882.SZ</stp>
        <stp>9</stp>
        <stp>12/31/2014</stp>
        <stp>1</stp>
        <tr r="L378" s="1"/>
      </tp>
      <tp>
        <v>7085119679.7799997</v>
        <stp/>
        <stp>EM_S_STM07_IS</stp>
        <stp>4</stp>
        <stp>000883.SZ</stp>
        <stp>9</stp>
        <stp>12/31/2015</stp>
        <stp>1</stp>
        <tr r="M379" s="1"/>
      </tp>
      <tp>
        <v>4001426906.04</v>
        <stp/>
        <stp>EM_S_STM07_IS</stp>
        <stp>4</stp>
        <stp>000885.SZ</stp>
        <stp>9</stp>
        <stp>12/31/2013</stp>
        <stp>1</stp>
        <tr r="K380" s="1"/>
      </tp>
      <tp>
        <v>594562391.88</v>
        <stp/>
        <stp>EM_S_STM07_IS</stp>
        <stp>4</stp>
        <stp>000886.SZ</stp>
        <stp>9</stp>
        <stp>12/31/2010</stp>
        <stp>1</stp>
        <tr r="H381" s="1"/>
      </tp>
      <tp>
        <v>3053117987.7199998</v>
        <stp/>
        <stp>EM_S_STM07_IS</stp>
        <stp>4</stp>
        <stp>000887.SZ</stp>
        <stp>9</stp>
        <stp>12/31/2011</stp>
        <stp>1</stp>
        <tr r="I382" s="1"/>
      </tp>
      <tp>
        <v>2641896888.8800001</v>
        <stp/>
        <stp>EM_S_STM07_IS</stp>
        <stp>4</stp>
        <stp>600872.SH</stp>
        <stp>9</stp>
        <stp>12/31/2014</stp>
        <stp>1</stp>
        <tr r="L2619" s="1"/>
      </tp>
      <tp>
        <v>11853174318.23</v>
        <stp/>
        <stp>EM_S_STM07_IS</stp>
        <stp>4</stp>
        <stp>600873.SH</stp>
        <stp>9</stp>
        <stp>12/31/2015</stp>
        <stp>1</stp>
        <tr r="M2620" s="1"/>
      </tp>
      <tp>
        <v>1637320000</v>
        <stp/>
        <stp>EM_S_STM07_IS</stp>
        <stp>4</stp>
        <stp>600874.SH</stp>
        <stp>9</stp>
        <stp>12/31/2012</stp>
        <stp>1</stp>
        <tr r="J2621" s="1"/>
      </tp>
      <tp>
        <v>42390796682.510002</v>
        <stp/>
        <stp>EM_S_STM07_IS</stp>
        <stp>4</stp>
        <stp>600875.SH</stp>
        <stp>9</stp>
        <stp>12/31/2013</stp>
        <stp>1</stp>
        <tr r="K2622" s="1"/>
      </tp>
      <tp>
        <v>1168481659.0599999</v>
        <stp/>
        <stp>EM_S_STM07_IS</stp>
        <stp>4</stp>
        <stp>600876.SH</stp>
        <stp>9</stp>
        <stp>12/31/2010</stp>
        <stp>1</stp>
        <tr r="H2623" s="1"/>
      </tp>
      <tp>
        <v>2365582492.23</v>
        <stp/>
        <stp>EM_S_STM07_IS</stp>
        <stp>4</stp>
        <stp>600877.SH</stp>
        <stp>9</stp>
        <stp>12/31/2011</stp>
        <stp>1</stp>
        <tr r="I2624" s="1"/>
      </tp>
      <tp>
        <v>1526046272.6300001</v>
        <stp/>
        <stp>EM_S_STM07_IS</stp>
        <stp>4</stp>
        <stp>600862.SH</stp>
        <stp>9</stp>
        <stp>12/31/2014</stp>
        <stp>1</stp>
        <tr r="L2609" s="1"/>
      </tp>
      <tp>
        <v>10829352987.120001</v>
        <stp/>
        <stp>EM_S_STM07_IS</stp>
        <stp>4</stp>
        <stp>600863.SH</stp>
        <stp>9</stp>
        <stp>12/31/2015</stp>
        <stp>1</stp>
        <tr r="M2610" s="1"/>
      </tp>
      <tp>
        <v>974670611.24000001</v>
        <stp/>
        <stp>EM_S_STM07_IS</stp>
        <stp>4</stp>
        <stp>600864.SH</stp>
        <stp>9</stp>
        <stp>12/31/2012</stp>
        <stp>1</stp>
        <tr r="J2611" s="1"/>
      </tp>
      <tp>
        <v>1234017130.76</v>
        <stp/>
        <stp>EM_S_STM07_IS</stp>
        <stp>4</stp>
        <stp>600865.SH</stp>
        <stp>9</stp>
        <stp>12/31/2013</stp>
        <stp>1</stp>
        <tr r="K2612" s="1"/>
      </tp>
      <tp>
        <v>1376879927.3599999</v>
        <stp/>
        <stp>EM_S_STM07_IS</stp>
        <stp>4</stp>
        <stp>600866.SH</stp>
        <stp>9</stp>
        <stp>12/31/2010</stp>
        <stp>1</stp>
        <tr r="H2613" s="1"/>
      </tp>
      <tp>
        <v>784499202.66999996</v>
        <stp/>
        <stp>EM_S_STM07_IS</stp>
        <stp>4</stp>
        <stp>600867.SH</stp>
        <stp>9</stp>
        <stp>12/31/2011</stp>
        <stp>1</stp>
        <tr r="I2614" s="1"/>
      </tp>
      <tp>
        <v>6716344654.6700001</v>
        <stp/>
        <stp>EM_S_STM07_IS</stp>
        <stp>4</stp>
        <stp>600853.SH</stp>
        <stp>9</stp>
        <stp>12/31/2015</stp>
        <stp>1</stp>
        <tr r="M2600" s="1"/>
      </tp>
      <tp>
        <v>747923381.79999995</v>
        <stp/>
        <stp>EM_S_STM07_IS</stp>
        <stp>4</stp>
        <stp>600854.SH</stp>
        <stp>9</stp>
        <stp>12/31/2012</stp>
        <stp>1</stp>
        <tr r="J2601" s="1"/>
      </tp>
      <tp>
        <v>981050686.45000005</v>
        <stp/>
        <stp>EM_S_STM07_IS</stp>
        <stp>4</stp>
        <stp>600855.SH</stp>
        <stp>9</stp>
        <stp>12/31/2013</stp>
        <stp>1</stp>
        <tr r="K2602" s="1"/>
      </tp>
      <tp>
        <v>336450460.82999998</v>
        <stp/>
        <stp>EM_S_STM07_IS</stp>
        <stp>4</stp>
        <stp>600856.SH</stp>
        <stp>9</stp>
        <stp>12/31/2010</stp>
        <stp>1</stp>
        <tr r="H2603" s="1"/>
      </tp>
      <tp>
        <v>1197819904.3800001</v>
        <stp/>
        <stp>EM_S_STM07_IS</stp>
        <stp>4</stp>
        <stp>600857.SH</stp>
        <stp>9</stp>
        <stp>12/31/2011</stp>
        <stp>1</stp>
        <tr r="I2604" s="1"/>
      </tp>
      <tp>
        <v>2314039610.25</v>
        <stp/>
        <stp>EM_S_STM07_IS</stp>
        <stp>4</stp>
        <stp>600843.SH</stp>
        <stp>9</stp>
        <stp>12/31/2015</stp>
        <stp>1</stp>
        <tr r="M2592" s="1"/>
      </tp>
      <tp>
        <v>1102160493.3499999</v>
        <stp/>
        <stp>EM_S_STM07_IS</stp>
        <stp>4</stp>
        <stp>600844.SH</stp>
        <stp>9</stp>
        <stp>12/31/2012</stp>
        <stp>1</stp>
        <tr r="J2593" s="1"/>
      </tp>
      <tp>
        <v>3581286564.7800002</v>
        <stp/>
        <stp>EM_S_STM07_IS</stp>
        <stp>4</stp>
        <stp>600845.SH</stp>
        <stp>9</stp>
        <stp>12/31/2013</stp>
        <stp>1</stp>
        <tr r="K2594" s="1"/>
      </tp>
      <tp>
        <v>1935984162.5799999</v>
        <stp/>
        <stp>EM_S_STM07_IS</stp>
        <stp>4</stp>
        <stp>600846.SH</stp>
        <stp>9</stp>
        <stp>12/31/2010</stp>
        <stp>1</stp>
        <tr r="H2595" s="1"/>
      </tp>
      <tp>
        <v>124382807.76000001</v>
        <stp/>
        <stp>EM_S_STM07_IS</stp>
        <stp>4</stp>
        <stp>600847.SH</stp>
        <stp>9</stp>
        <stp>12/31/2011</stp>
        <stp>1</stp>
        <tr r="I2596" s="1"/>
      </tp>
      <tp>
        <v>1490959755.1199999</v>
        <stp/>
        <stp>EM_S_STM07_IS</stp>
        <stp>4</stp>
        <stp>600833.SH</stp>
        <stp>9</stp>
        <stp>12/31/2015</stp>
        <stp>1</stp>
        <tr r="M2584" s="1"/>
      </tp>
      <tp>
        <v>719503368.33000004</v>
        <stp/>
        <stp>EM_S_STM07_IS</stp>
        <stp>4</stp>
        <stp>600834.SH</stp>
        <stp>9</stp>
        <stp>12/31/2012</stp>
        <stp>1</stp>
        <tr r="J2585" s="1"/>
      </tp>
      <tp>
        <v>19907077075.110001</v>
        <stp/>
        <stp>EM_S_STM07_IS</stp>
        <stp>4</stp>
        <stp>600835.SH</stp>
        <stp>9</stp>
        <stp>12/31/2013</stp>
        <stp>1</stp>
        <tr r="K2586" s="1"/>
      </tp>
      <tp>
        <v>1493981880.53</v>
        <stp/>
        <stp>EM_S_STM07_IS</stp>
        <stp>4</stp>
        <stp>600836.SH</stp>
        <stp>9</stp>
        <stp>12/31/2010</stp>
        <stp>1</stp>
        <tr r="H2587" s="1"/>
      </tp>
      <tp>
        <v>9292729959.25</v>
        <stp/>
        <stp>EM_S_STM07_IS</stp>
        <stp>4</stp>
        <stp>600837.SH</stp>
        <stp>9</stp>
        <stp>12/31/2011</stp>
        <stp>1</stp>
        <tr r="I2588" s="1"/>
      </tp>
      <tp>
        <v>69626032992.020004</v>
        <stp/>
        <stp>EM_S_STM07_IS</stp>
        <stp>4</stp>
        <stp>600822.SH</stp>
        <stp>9</stp>
        <stp>12/31/2014</stp>
        <stp>1</stp>
        <tr r="L2574" s="1"/>
      </tp>
      <tp>
        <v>15032804825.889999</v>
        <stp/>
        <stp>EM_S_STM07_IS</stp>
        <stp>4</stp>
        <stp>600823.SH</stp>
        <stp>9</stp>
        <stp>12/31/2015</stp>
        <stp>1</stp>
        <tr r="M2575" s="1"/>
      </tp>
      <tp>
        <v>2604652201.9099998</v>
        <stp/>
        <stp>EM_S_STM07_IS</stp>
        <stp>4</stp>
        <stp>600824.SH</stp>
        <stp>9</stp>
        <stp>12/31/2012</stp>
        <stp>1</stp>
        <tr r="J2576" s="1"/>
      </tp>
      <tp>
        <v>1847477710.55</v>
        <stp/>
        <stp>EM_S_STM07_IS</stp>
        <stp>4</stp>
        <stp>600825.SH</stp>
        <stp>9</stp>
        <stp>12/31/2013</stp>
        <stp>1</stp>
        <tr r="K2577" s="1"/>
      </tp>
      <tp>
        <v>1391978573.75</v>
        <stp/>
        <stp>EM_S_STM07_IS</stp>
        <stp>4</stp>
        <stp>600826.SH</stp>
        <stp>9</stp>
        <stp>12/31/2010</stp>
        <stp>1</stp>
        <tr r="H2578" s="1"/>
      </tp>
      <tp>
        <v>47015157586.620003</v>
        <stp/>
        <stp>EM_S_STM07_IS</stp>
        <stp>4</stp>
        <stp>600827.SH</stp>
        <stp>9</stp>
        <stp>12/31/2011</stp>
        <stp>1</stp>
        <tr r="I2579" s="1"/>
      </tp>
      <tp>
        <v>9400972695.3199997</v>
        <stp/>
        <stp>EM_S_STM07_IS</stp>
        <stp>4</stp>
        <stp>600812.SH</stp>
        <stp>9</stp>
        <stp>12/31/2014</stp>
        <stp>1</stp>
        <tr r="L2565" s="1"/>
      </tp>
      <tp>
        <v>2146480249.8900001</v>
        <stp/>
        <stp>EM_S_STM07_IS</stp>
        <stp>4</stp>
        <stp>600814.SH</stp>
        <stp>9</stp>
        <stp>12/31/2012</stp>
        <stp>1</stp>
        <tr r="J2566" s="1"/>
      </tp>
      <tp>
        <v>6497414936.8500004</v>
        <stp/>
        <stp>EM_S_STM07_IS</stp>
        <stp>4</stp>
        <stp>600815.SH</stp>
        <stp>9</stp>
        <stp>12/31/2013</stp>
        <stp>1</stp>
        <tr r="K2567" s="1"/>
      </tp>
      <tp>
        <v>304334465.16000003</v>
        <stp/>
        <stp>EM_S_STM07_IS</stp>
        <stp>4</stp>
        <stp>600816.SH</stp>
        <stp>9</stp>
        <stp>12/31/2010</stp>
        <stp>1</stp>
        <tr r="H2568" s="1"/>
      </tp>
      <tp>
        <v>16654884.970000001</v>
        <stp/>
        <stp>EM_S_STM07_IS</stp>
        <stp>4</stp>
        <stp>600817.SH</stp>
        <stp>9</stp>
        <stp>12/31/2011</stp>
        <stp>1</stp>
        <tr r="I2569" s="1"/>
      </tp>
      <tp>
        <v>2061836155.0999999</v>
        <stp/>
        <stp>EM_S_STM07_IS</stp>
        <stp>4</stp>
        <stp>600802.SH</stp>
        <stp>9</stp>
        <stp>12/31/2014</stp>
        <stp>1</stp>
        <tr r="L2555" s="1"/>
      </tp>
      <tp>
        <v>5659165544.1800003</v>
        <stp/>
        <stp>EM_S_STM07_IS</stp>
        <stp>4</stp>
        <stp>600803.SH</stp>
        <stp>9</stp>
        <stp>12/31/2015</stp>
        <stp>1</stp>
        <tr r="M2556" s="1"/>
      </tp>
      <tp>
        <v>2560217119.5999999</v>
        <stp/>
        <stp>EM_S_STM07_IS</stp>
        <stp>4</stp>
        <stp>600804.SH</stp>
        <stp>9</stp>
        <stp>12/31/2012</stp>
        <stp>1</stp>
        <tr r="J2557" s="1"/>
      </tp>
      <tp>
        <v>2110267229</v>
        <stp/>
        <stp>EM_S_STM07_IS</stp>
        <stp>4</stp>
        <stp>600805.SH</stp>
        <stp>9</stp>
        <stp>12/31/2013</stp>
        <stp>1</stp>
        <tr r="K2558" s="1"/>
      </tp>
      <tp>
        <v>1597705267.1900001</v>
        <stp/>
        <stp>EM_S_STM07_IS</stp>
        <stp>4</stp>
        <stp>600806.SH</stp>
        <stp>9</stp>
        <stp>12/31/2010</stp>
        <stp>1</stp>
        <tr r="H2559" s="1"/>
      </tp>
      <tp>
        <v>428717759.47000003</v>
        <stp/>
        <stp>EM_S_STM07_IS</stp>
        <stp>4</stp>
        <stp>600807.SH</stp>
        <stp>9</stp>
        <stp>12/31/2011</stp>
        <stp>1</stp>
        <tr r="I2560" s="1"/>
      </tp>
      <tp>
        <v>73998683.530000001</v>
        <stp/>
        <stp>EM_S_STM07_IS</stp>
        <stp>4</stp>
        <stp>600892.SH</stp>
        <stp>9</stp>
        <stp>12/31/2014</stp>
        <stp>1</stp>
        <tr r="L2638" s="1"/>
      </tp>
      <tp>
        <v>23480023019.869999</v>
        <stp/>
        <stp>EM_S_STM07_IS</stp>
        <stp>4</stp>
        <stp>600893.SH</stp>
        <stp>9</stp>
        <stp>12/31/2015</stp>
        <stp>1</stp>
        <tr r="M2639" s="1"/>
      </tp>
      <tp>
        <v>4659116785.6199999</v>
        <stp/>
        <stp>EM_S_STM07_IS</stp>
        <stp>4</stp>
        <stp>600894.SH</stp>
        <stp>9</stp>
        <stp>12/31/2012</stp>
        <stp>1</stp>
        <tr r="J2640" s="1"/>
      </tp>
      <tp>
        <v>1918735362.77</v>
        <stp/>
        <stp>EM_S_STM07_IS</stp>
        <stp>4</stp>
        <stp>600895.SH</stp>
        <stp>9</stp>
        <stp>12/31/2013</stp>
        <stp>1</stp>
        <tr r="K2641" s="1"/>
      </tp>
      <tp>
        <v>1249021096.6900001</v>
        <stp/>
        <stp>EM_S_STM07_IS</stp>
        <stp>4</stp>
        <stp>600896.SH</stp>
        <stp>9</stp>
        <stp>12/31/2010</stp>
        <stp>1</stp>
        <tr r="H2642" s="1"/>
      </tp>
      <tp>
        <v>995395575.02999997</v>
        <stp/>
        <stp>EM_S_STM07_IS</stp>
        <stp>4</stp>
        <stp>600897.SH</stp>
        <stp>9</stp>
        <stp>12/31/2011</stp>
        <stp>1</stp>
        <tr r="I2643" s="1"/>
      </tp>
      <tp>
        <v>811261101.48000002</v>
        <stp/>
        <stp>EM_S_STM07_IS</stp>
        <stp>4</stp>
        <stp>600882.SH</stp>
        <stp>9</stp>
        <stp>12/31/2014</stp>
        <stp>1</stp>
        <tr r="L2628" s="1"/>
      </tp>
      <tp>
        <v>12544578.640000001</v>
        <stp/>
        <stp>EM_S_STM07_IS</stp>
        <stp>4</stp>
        <stp>600883.SH</stp>
        <stp>9</stp>
        <stp>12/31/2015</stp>
        <stp>1</stp>
        <tr r="M2629" s="1"/>
      </tp>
      <tp>
        <v>3755888253.52</v>
        <stp/>
        <stp>EM_S_STM07_IS</stp>
        <stp>4</stp>
        <stp>600884.SH</stp>
        <stp>9</stp>
        <stp>12/31/2012</stp>
        <stp>1</stp>
        <tr r="J2630" s="1"/>
      </tp>
      <tp>
        <v>3425226338.4000001</v>
        <stp/>
        <stp>EM_S_STM07_IS</stp>
        <stp>4</stp>
        <stp>600885.SH</stp>
        <stp>9</stp>
        <stp>12/31/2013</stp>
        <stp>1</stp>
        <tr r="K2631" s="1"/>
      </tp>
      <tp>
        <v>15947612024.690001</v>
        <stp/>
        <stp>EM_S_STM07_IS</stp>
        <stp>4</stp>
        <stp>600886.SH</stp>
        <stp>9</stp>
        <stp>12/31/2010</stp>
        <stp>1</stp>
        <tr r="H2632" s="1"/>
      </tp>
      <tp>
        <v>37451372248.720001</v>
        <stp/>
        <stp>EM_S_STM07_IS</stp>
        <stp>4</stp>
        <stp>600887.SH</stp>
        <stp>9</stp>
        <stp>12/31/2011</stp>
        <stp>1</stp>
        <tr r="I2633" s="1"/>
      </tp>
      <tp>
        <v>55599736776.419998</v>
        <stp/>
        <stp>EM_S_STM07_IS</stp>
        <stp>4</stp>
        <stp>000932.SZ</stp>
        <stp>9</stp>
        <stp>12/31/2014</stp>
        <stp>1</stp>
        <tr r="L420" s="1"/>
      </tp>
      <tp>
        <v>17558221900.240002</v>
        <stp/>
        <stp>EM_S_STM07_IS</stp>
        <stp>4</stp>
        <stp>000933.SZ</stp>
        <stp>9</stp>
        <stp>12/31/2015</stp>
        <stp>1</stp>
        <tr r="M421" s="1"/>
      </tp>
      <tp>
        <v>2017156788.45</v>
        <stp/>
        <stp>EM_S_STM07_IS</stp>
        <stp>4</stp>
        <stp>000935.SZ</stp>
        <stp>9</stp>
        <stp>12/31/2013</stp>
        <stp>1</stp>
        <tr r="K422" s="1"/>
      </tp>
      <tp>
        <v>3245861288.9899998</v>
        <stp/>
        <stp>EM_S_STM07_IS</stp>
        <stp>4</stp>
        <stp>000936.SZ</stp>
        <stp>9</stp>
        <stp>12/31/2010</stp>
        <stp>1</stp>
        <tr r="H423" s="1"/>
      </tp>
      <tp>
        <v>37569080704.760002</v>
        <stp/>
        <stp>EM_S_STM07_IS</stp>
        <stp>4</stp>
        <stp>000937.SZ</stp>
        <stp>9</stp>
        <stp>12/31/2011</stp>
        <stp>1</stp>
        <tr r="I424" s="1"/>
      </tp>
      <tp>
        <v>2052091269.5599999</v>
        <stp/>
        <stp>EM_S_STM07_IS</stp>
        <stp>4</stp>
        <stp>000922.SZ</stp>
        <stp>9</stp>
        <stp>12/31/2014</stp>
        <stp>1</stp>
        <tr r="L411" s="1"/>
      </tp>
      <tp>
        <v>254851159.09</v>
        <stp/>
        <stp>EM_S_STM07_IS</stp>
        <stp>4</stp>
        <stp>000923.SZ</stp>
        <stp>9</stp>
        <stp>12/31/2015</stp>
        <stp>1</stp>
        <tr r="M412" s="1"/>
      </tp>
      <tp>
        <v>1411901028.49</v>
        <stp/>
        <stp>EM_S_STM07_IS</stp>
        <stp>4</stp>
        <stp>000925.SZ</stp>
        <stp>9</stp>
        <stp>12/31/2013</stp>
        <stp>1</stp>
        <tr r="K413" s="1"/>
      </tp>
      <tp>
        <v>5625510470.1999998</v>
        <stp/>
        <stp>EM_S_STM07_IS</stp>
        <stp>4</stp>
        <stp>000926.SZ</stp>
        <stp>9</stp>
        <stp>12/31/2010</stp>
        <stp>1</stp>
        <tr r="H414" s="1"/>
      </tp>
      <tp>
        <v>9953740483.5300007</v>
        <stp/>
        <stp>EM_S_STM07_IS</stp>
        <stp>4</stp>
        <stp>000927.SZ</stp>
        <stp>9</stp>
        <stp>12/31/2011</stp>
        <stp>1</stp>
        <tr r="I415" s="1"/>
      </tp>
      <tp>
        <v>4003543247.9000001</v>
        <stp/>
        <stp>EM_S_STM07_IS</stp>
        <stp>4</stp>
        <stp>000912.SZ</stp>
        <stp>9</stp>
        <stp>12/31/2014</stp>
        <stp>1</stp>
        <tr r="L402" s="1"/>
      </tp>
      <tp>
        <v>2139315108.51</v>
        <stp/>
        <stp>EM_S_STM07_IS</stp>
        <stp>4</stp>
        <stp>000913.SZ</stp>
        <stp>9</stp>
        <stp>12/31/2015</stp>
        <stp>1</stp>
        <tr r="M403" s="1"/>
      </tp>
      <tp>
        <v>1095341746.95</v>
        <stp/>
        <stp>EM_S_STM07_IS</stp>
        <stp>4</stp>
        <stp>000915.SZ</stp>
        <stp>9</stp>
        <stp>12/31/2013</stp>
        <stp>1</stp>
        <tr r="K404" s="1"/>
      </tp>
      <tp>
        <v>950116376.33000004</v>
        <stp/>
        <stp>EM_S_STM07_IS</stp>
        <stp>4</stp>
        <stp>000916.SZ</stp>
        <stp>9</stp>
        <stp>12/31/2010</stp>
        <stp>1</stp>
        <tr r="H405" s="1"/>
      </tp>
      <tp>
        <v>2845476023.71</v>
        <stp/>
        <stp>EM_S_STM07_IS</stp>
        <stp>4</stp>
        <stp>000917.SZ</stp>
        <stp>9</stp>
        <stp>12/31/2011</stp>
        <stp>1</stp>
        <tr r="I406" s="1"/>
      </tp>
      <tp>
        <v>8352225056.5600004</v>
        <stp/>
        <stp>EM_S_STM07_IS</stp>
        <stp>4</stp>
        <stp>000902.SZ</stp>
        <stp>9</stp>
        <stp>12/31/2014</stp>
        <stp>1</stp>
        <tr r="L394" s="1"/>
      </tp>
      <tp>
        <v>2831792829.5</v>
        <stp/>
        <stp>EM_S_STM07_IS</stp>
        <stp>4</stp>
        <stp>000903.SZ</stp>
        <stp>9</stp>
        <stp>12/31/2015</stp>
        <stp>1</stp>
        <tr r="M395" s="1"/>
      </tp>
      <tp>
        <v>4779421500.0200005</v>
        <stp/>
        <stp>EM_S_STM07_IS</stp>
        <stp>4</stp>
        <stp>000905.SZ</stp>
        <stp>9</stp>
        <stp>12/31/2013</stp>
        <stp>1</stp>
        <tr r="K396" s="1"/>
      </tp>
      <tp>
        <v>14911221343.209999</v>
        <stp/>
        <stp>EM_S_STM07_IS</stp>
        <stp>4</stp>
        <stp>000906.SZ</stp>
        <stp>9</stp>
        <stp>12/31/2010</stp>
        <stp>1</stp>
        <tr r="H397" s="1"/>
      </tp>
      <tp>
        <v>416772255.26999998</v>
        <stp/>
        <stp>EM_S_STM07_IS</stp>
        <stp>4</stp>
        <stp>000972.SZ</stp>
        <stp>9</stp>
        <stp>12/31/2014</stp>
        <stp>1</stp>
        <tr r="L448" s="1"/>
      </tp>
      <tp>
        <v>2886922502.8099999</v>
        <stp/>
        <stp>EM_S_STM07_IS</stp>
        <stp>4</stp>
        <stp>000973.SZ</stp>
        <stp>9</stp>
        <stp>12/31/2015</stp>
        <stp>1</stp>
        <tr r="M449" s="1"/>
      </tp>
      <tp>
        <v>593733973.65999997</v>
        <stp/>
        <stp>EM_S_STM07_IS</stp>
        <stp>4</stp>
        <stp>000975.SZ</stp>
        <stp>9</stp>
        <stp>12/31/2013</stp>
        <stp>1</stp>
        <tr r="K450" s="1"/>
      </tp>
      <tp>
        <v>2108789586.1400001</v>
        <stp/>
        <stp>EM_S_STM07_IS</stp>
        <stp>4</stp>
        <stp>000976.SZ</stp>
        <stp>9</stp>
        <stp>12/31/2010</stp>
        <stp>1</stp>
        <tr r="H451" s="1"/>
      </tp>
      <tp>
        <v>1232801706.77</v>
        <stp/>
        <stp>EM_S_STM07_IS</stp>
        <stp>4</stp>
        <stp>000977.SZ</stp>
        <stp>9</stp>
        <stp>12/31/2011</stp>
        <stp>1</stp>
        <tr r="I452" s="1"/>
      </tp>
      <tp>
        <v>2452595901.6199999</v>
        <stp/>
        <stp>EM_S_STM07_IS</stp>
        <stp>4</stp>
        <stp>000962.SZ</stp>
        <stp>9</stp>
        <stp>12/31/2014</stp>
        <stp>1</stp>
        <tr r="L439" s="1"/>
      </tp>
      <tp>
        <v>21727383494.049999</v>
        <stp/>
        <stp>EM_S_STM07_IS</stp>
        <stp>4</stp>
        <stp>000963.SZ</stp>
        <stp>9</stp>
        <stp>12/31/2015</stp>
        <stp>1</stp>
        <tr r="M440" s="1"/>
      </tp>
      <tp>
        <v>872186617.24000001</v>
        <stp/>
        <stp>EM_S_STM07_IS</stp>
        <stp>4</stp>
        <stp>000965.SZ</stp>
        <stp>9</stp>
        <stp>12/31/2013</stp>
        <stp>1</stp>
        <tr r="K441" s="1"/>
      </tp>
      <tp>
        <v>7276014264.9300003</v>
        <stp/>
        <stp>EM_S_STM07_IS</stp>
        <stp>4</stp>
        <stp>000966.SZ</stp>
        <stp>9</stp>
        <stp>12/31/2010</stp>
        <stp>1</stp>
        <tr r="H442" s="1"/>
      </tp>
      <tp>
        <v>2122100093.1199999</v>
        <stp/>
        <stp>EM_S_STM07_IS</stp>
        <stp>4</stp>
        <stp>000967.SZ</stp>
        <stp>9</stp>
        <stp>12/31/2011</stp>
        <stp>1</stp>
        <tr r="I443" s="1"/>
      </tp>
      <tp>
        <v>485858038.38999999</v>
        <stp/>
        <stp>EM_S_STM07_IS</stp>
        <stp>4</stp>
        <stp>000952.SZ</stp>
        <stp>9</stp>
        <stp>12/31/2014</stp>
        <stp>1</stp>
        <tr r="L431" s="1"/>
      </tp>
      <tp>
        <v>622898214.29999995</v>
        <stp/>
        <stp>EM_S_STM07_IS</stp>
        <stp>4</stp>
        <stp>000953.SZ</stp>
        <stp>9</stp>
        <stp>12/31/2015</stp>
        <stp>1</stp>
        <tr r="M432" s="1"/>
      </tp>
      <tp>
        <v>226142926.36000001</v>
        <stp/>
        <stp>EM_S_STM07_IS</stp>
        <stp>4</stp>
        <stp>000955.SZ</stp>
        <stp>9</stp>
        <stp>12/31/2013</stp>
        <stp>1</stp>
        <tr r="K433" s="1"/>
      </tp>
      <tp>
        <v>2603509632.1399999</v>
        <stp/>
        <stp>EM_S_STM07_IS</stp>
        <stp>4</stp>
        <stp>000957.SZ</stp>
        <stp>9</stp>
        <stp>12/31/2011</stp>
        <stp>1</stp>
        <tr r="I434" s="1"/>
      </tp>
      <tp>
        <v>910134659.88</v>
        <stp/>
        <stp>EM_S_STM07_IS</stp>
        <stp>4</stp>
        <stp>000993.SZ</stp>
        <stp>9</stp>
        <stp>12/31/2015</stp>
        <stp>1</stp>
        <tr r="M464" s="1"/>
      </tp>
      <tp>
        <v>107885090.36</v>
        <stp/>
        <stp>EM_S_STM07_IS</stp>
        <stp>4</stp>
        <stp>000995.SZ</stp>
        <stp>9</stp>
        <stp>12/31/2013</stp>
        <stp>1</stp>
        <tr r="K465" s="1"/>
      </tp>
      <tp>
        <v>82075717.189999998</v>
        <stp/>
        <stp>EM_S_STM07_IS</stp>
        <stp>4</stp>
        <stp>000996.SZ</stp>
        <stp>9</stp>
        <stp>12/31/2010</stp>
        <stp>1</stp>
        <tr r="H466" s="1"/>
      </tp>
      <tp>
        <v>974813555.65999997</v>
        <stp/>
        <stp>EM_S_STM07_IS</stp>
        <stp>4</stp>
        <stp>000997.SZ</stp>
        <stp>9</stp>
        <stp>12/31/2011</stp>
        <stp>1</stp>
        <tr r="I467" s="1"/>
      </tp>
      <tp>
        <v>3103533560.3299999</v>
        <stp/>
        <stp>EM_S_STM07_IS</stp>
        <stp>4</stp>
        <stp>000982.SZ</stp>
        <stp>9</stp>
        <stp>12/31/2014</stp>
        <stp>1</stp>
        <tr r="L457" s="1"/>
      </tp>
      <tp>
        <v>18658268402.610001</v>
        <stp/>
        <stp>EM_S_STM07_IS</stp>
        <stp>4</stp>
        <stp>000983.SZ</stp>
        <stp>9</stp>
        <stp>12/31/2015</stp>
        <stp>1</stp>
        <tr r="M458" s="1"/>
      </tp>
      <tp>
        <v>1175389136.3499999</v>
        <stp/>
        <stp>EM_S_STM07_IS</stp>
        <stp>4</stp>
        <stp>000985.SZ</stp>
        <stp>9</stp>
        <stp>12/31/2013</stp>
        <stp>1</stp>
        <tr r="K459" s="1"/>
      </tp>
      <tp>
        <v>4458474213.4200001</v>
        <stp/>
        <stp>EM_S_STM07_IS</stp>
        <stp>4</stp>
        <stp>000987.SZ</stp>
        <stp>9</stp>
        <stp>12/31/2011</stp>
        <stp>1</stp>
        <tr r="I460" s="1"/>
      </tp>
      <tp>
        <v>12988430155.110001</v>
        <stp/>
        <stp>EM_S_STM07_IS</stp>
        <stp>4</stp>
        <stp>600973.SH</stp>
        <stp>9</stp>
        <stp>12/31/2015</stp>
        <stp>1</stp>
        <tr r="M2664" s="1"/>
      </tp>
      <tp>
        <v>1130087615.49</v>
        <stp/>
        <stp>EM_S_STM07_IS</stp>
        <stp>4</stp>
        <stp>600975.SH</stp>
        <stp>9</stp>
        <stp>12/31/2013</stp>
        <stp>1</stp>
        <tr r="K2665" s="1"/>
      </tp>
      <tp>
        <v>1571985479.9300001</v>
        <stp/>
        <stp>EM_S_STM07_IS</stp>
        <stp>4</stp>
        <stp>600976.SH</stp>
        <stp>9</stp>
        <stp>12/31/2010</stp>
        <stp>1</stp>
        <tr r="H2666" s="1"/>
      </tp>
      <tp>
        <v>3178213439.8200002</v>
        <stp/>
        <stp>EM_S_STM07_IS</stp>
        <stp>4</stp>
        <stp>600977.SH</stp>
        <stp>9</stp>
        <stp>12/31/2011</stp>
        <stp>1</stp>
        <tr r="I2667" s="1"/>
      </tp>
      <tp>
        <v>877605229.65999997</v>
        <stp/>
        <stp>EM_S_STM07_IS</stp>
        <stp>4</stp>
        <stp>600962.SH</stp>
        <stp>9</stp>
        <stp>12/31/2014</stp>
        <stp>1</stp>
        <tr r="L2656" s="1"/>
      </tp>
      <tp>
        <v>5929105971.8400002</v>
        <stp/>
        <stp>EM_S_STM07_IS</stp>
        <stp>4</stp>
        <stp>600963.SH</stp>
        <stp>9</stp>
        <stp>12/31/2015</stp>
        <stp>1</stp>
        <tr r="M2657" s="1"/>
      </tp>
      <tp>
        <v>1026673081.47</v>
        <stp/>
        <stp>EM_S_STM07_IS</stp>
        <stp>4</stp>
        <stp>600965.SH</stp>
        <stp>9</stp>
        <stp>12/31/2013</stp>
        <stp>1</stp>
        <tr r="K2658" s="1"/>
      </tp>
      <tp>
        <v>4605857523.04</v>
        <stp/>
        <stp>EM_S_STM07_IS</stp>
        <stp>4</stp>
        <stp>600966.SH</stp>
        <stp>9</stp>
        <stp>12/31/2010</stp>
        <stp>1</stp>
        <tr r="H2659" s="1"/>
      </tp>
      <tp>
        <v>2957330128.8000002</v>
        <stp/>
        <stp>EM_S_STM07_IS</stp>
        <stp>4</stp>
        <stp>600967.SH</stp>
        <stp>9</stp>
        <stp>12/31/2011</stp>
        <stp>1</stp>
        <tr r="I2660" s="1"/>
      </tp>
      <tp t="s">
        <v/>
        <stp/>
        <stp>EM_S_STM07_IS</stp>
        <stp>4</stp>
        <stp>600936.SH</stp>
        <stp>9</stp>
        <stp>12/31/2010</stp>
        <stp>1</stp>
        <tr r="H2651" s="1"/>
      </tp>
      <tp>
        <v>5015826000</v>
        <stp/>
        <stp>EM_S_STM07_IS</stp>
        <stp>4</stp>
        <stp>600926.SH</stp>
        <stp>9</stp>
        <stp>12/31/2010</stp>
        <stp>1</stp>
        <tr r="H2650" s="1"/>
      </tp>
      <tp>
        <v>4353123349.3599997</v>
        <stp/>
        <stp>EM_S_STM07_IS</stp>
        <stp>4</stp>
        <stp>600917.SH</stp>
        <stp>9</stp>
        <stp>12/31/2011</stp>
        <stp>1</stp>
        <tr r="I2648" s="1"/>
      </tp>
      <tp>
        <v>1848199107.2</v>
        <stp/>
        <stp>EM_S_STM07_IS</stp>
        <stp>4</stp>
        <stp>600992.SH</stp>
        <stp>9</stp>
        <stp>12/31/2014</stp>
        <stp>1</stp>
        <tr r="L2680" s="1"/>
      </tp>
      <tp>
        <v>1783682352.1500001</v>
        <stp/>
        <stp>EM_S_STM07_IS</stp>
        <stp>4</stp>
        <stp>600993.SH</stp>
        <stp>9</stp>
        <stp>12/31/2015</stp>
        <stp>1</stp>
        <tr r="M2681" s="1"/>
      </tp>
      <tp>
        <v>2031812978.4300001</v>
        <stp/>
        <stp>EM_S_STM07_IS</stp>
        <stp>4</stp>
        <stp>600995.SH</stp>
        <stp>9</stp>
        <stp>12/31/2013</stp>
        <stp>1</stp>
        <tr r="K2682" s="1"/>
      </tp>
      <tp t="s">
        <v/>
        <stp/>
        <stp>EM_S_STM07_IS</stp>
        <stp>4</stp>
        <stp>600996.SH</stp>
        <stp>9</stp>
        <stp>12/31/2010</stp>
        <stp>1</stp>
        <tr r="H2683" s="1"/>
      </tp>
      <tp>
        <v>19533549653.860001</v>
        <stp/>
        <stp>EM_S_STM07_IS</stp>
        <stp>4</stp>
        <stp>600997.SH</stp>
        <stp>9</stp>
        <stp>12/31/2011</stp>
        <stp>1</stp>
        <tr r="I2684" s="1"/>
      </tp>
      <tp>
        <v>1101198907.8800001</v>
        <stp/>
        <stp>EM_S_STM07_IS</stp>
        <stp>4</stp>
        <stp>600982.SH</stp>
        <stp>9</stp>
        <stp>12/31/2014</stp>
        <stp>1</stp>
        <tr r="L2672" s="1"/>
      </tp>
      <tp>
        <v>5468189389.79</v>
        <stp/>
        <stp>EM_S_STM07_IS</stp>
        <stp>4</stp>
        <stp>600983.SH</stp>
        <stp>9</stp>
        <stp>12/31/2015</stp>
        <stp>1</stp>
        <tr r="M2673" s="1"/>
      </tp>
      <tp>
        <v>704892393.21000004</v>
        <stp/>
        <stp>EM_S_STM07_IS</stp>
        <stp>4</stp>
        <stp>600984.SH</stp>
        <stp>9</stp>
        <stp>12/31/2012</stp>
        <stp>1</stp>
        <tr r="J2674" s="1"/>
      </tp>
      <tp>
        <v>939920806.95000005</v>
        <stp/>
        <stp>EM_S_STM07_IS</stp>
        <stp>4</stp>
        <stp>600985.SH</stp>
        <stp>9</stp>
        <stp>12/31/2013</stp>
        <stp>1</stp>
        <tr r="K2675" s="1"/>
      </tp>
      <tp>
        <v>955923618.20000005</v>
        <stp/>
        <stp>EM_S_STM07_IS</stp>
        <stp>4</stp>
        <stp>600986.SH</stp>
        <stp>9</stp>
        <stp>12/31/2010</stp>
        <stp>1</stp>
        <tr r="H2676" s="1"/>
      </tp>
      <tp>
        <v>2433379283.9099998</v>
        <stp/>
        <stp>EM_S_STM07_IS</stp>
        <stp>4</stp>
        <stp>600987.SH</stp>
        <stp>9</stp>
        <stp>12/31/2011</stp>
        <stp>1</stp>
        <tr r="I2677" s="1"/>
      </tp>
      <tp>
        <v>687324168.03999996</v>
        <stp/>
        <stp>EM_S_STM07_IS</stp>
        <stp>4</stp>
        <stp>300402.SZ</stp>
        <stp>9</stp>
        <stp>12/31/2014</stp>
        <stp>1</stp>
        <tr r="L1696" s="1"/>
      </tp>
      <tp>
        <v>696305433.53999996</v>
        <stp/>
        <stp>EM_S_STM07_IS</stp>
        <stp>4</stp>
        <stp>300403.SZ</stp>
        <stp>9</stp>
        <stp>12/31/2015</stp>
        <stp>1</stp>
        <tr r="M1697" s="1"/>
      </tp>
      <tp>
        <v>125589725.39</v>
        <stp/>
        <stp>EM_S_STM07_IS</stp>
        <stp>4</stp>
        <stp>300404.SZ</stp>
        <stp>9</stp>
        <stp>12/31/2012</stp>
        <stp>1</stp>
        <tr r="J1698" s="1"/>
      </tp>
      <tp>
        <v>1003888135.22</v>
        <stp/>
        <stp>EM_S_STM07_IS</stp>
        <stp>4</stp>
        <stp>300405.SZ</stp>
        <stp>9</stp>
        <stp>12/31/2013</stp>
        <stp>1</stp>
        <tr r="K1699" s="1"/>
      </tp>
      <tp t="s">
        <v/>
        <stp/>
        <stp>EM_S_STM07_IS</stp>
        <stp>4</stp>
        <stp>300406.SZ</stp>
        <stp>9</stp>
        <stp>12/31/2010</stp>
        <stp>1</stp>
        <tr r="H1700" s="1"/>
      </tp>
      <tp>
        <v>244752916.19</v>
        <stp/>
        <stp>EM_S_STM07_IS</stp>
        <stp>4</stp>
        <stp>300407.SZ</stp>
        <stp>9</stp>
        <stp>12/31/2011</stp>
        <stp>1</stp>
        <tr r="I1701" s="1"/>
      </tp>
      <tp>
        <v>18181913089.43</v>
        <stp/>
        <stp>EM_S_STM07_IS</stp>
        <stp>4</stp>
        <stp>000422.SZ</stp>
        <stp>9</stp>
        <stp>12/31/2014</stp>
        <stp>1</stp>
        <tr r="L99" s="1"/>
      </tp>
      <tp>
        <v>5449663157.7700005</v>
        <stp/>
        <stp>EM_S_STM07_IS</stp>
        <stp>4</stp>
        <stp>000423.SZ</stp>
        <stp>9</stp>
        <stp>12/31/2015</stp>
        <stp>1</stp>
        <tr r="M100" s="1"/>
      </tp>
      <tp>
        <v>26994743024.790001</v>
        <stp/>
        <stp>EM_S_STM07_IS</stp>
        <stp>4</stp>
        <stp>000425.SZ</stp>
        <stp>9</stp>
        <stp>12/31/2013</stp>
        <stp>1</stp>
        <tr r="K101" s="1"/>
      </tp>
      <tp>
        <v>397805150.13999999</v>
        <stp/>
        <stp>EM_S_STM07_IS</stp>
        <stp>4</stp>
        <stp>000426.SZ</stp>
        <stp>9</stp>
        <stp>12/31/2010</stp>
        <stp>1</stp>
        <tr r="H102" s="1"/>
      </tp>
      <tp>
        <v>183810026.99000001</v>
        <stp/>
        <stp>EM_S_STM07_IS</stp>
        <stp>4</stp>
        <stp>300412.SZ</stp>
        <stp>9</stp>
        <stp>12/31/2014</stp>
        <stp>1</stp>
        <tr r="L1706" s="1"/>
      </tp>
      <tp>
        <v>2797607221.71</v>
        <stp/>
        <stp>EM_S_STM07_IS</stp>
        <stp>4</stp>
        <stp>300413.SZ</stp>
        <stp>9</stp>
        <stp>12/31/2015</stp>
        <stp>1</stp>
        <tr r="M1707" s="1"/>
      </tp>
      <tp>
        <v>224332011.65000001</v>
        <stp/>
        <stp>EM_S_STM07_IS</stp>
        <stp>4</stp>
        <stp>300414.SZ</stp>
        <stp>9</stp>
        <stp>12/31/2012</stp>
        <stp>1</stp>
        <tr r="J1708" s="1"/>
      </tp>
      <tp>
        <v>1043465573.98</v>
        <stp/>
        <stp>EM_S_STM07_IS</stp>
        <stp>4</stp>
        <stp>300415.SZ</stp>
        <stp>9</stp>
        <stp>12/31/2013</stp>
        <stp>1</stp>
        <tr r="K1709" s="1"/>
      </tp>
      <tp t="s">
        <v/>
        <stp/>
        <stp>EM_S_STM07_IS</stp>
        <stp>4</stp>
        <stp>300416.SZ</stp>
        <stp>9</stp>
        <stp>12/31/2010</stp>
        <stp>1</stp>
        <tr r="H1710" s="1"/>
      </tp>
      <tp>
        <v>103002811.56999999</v>
        <stp/>
        <stp>EM_S_STM07_IS</stp>
        <stp>4</stp>
        <stp>300417.SZ</stp>
        <stp>9</stp>
        <stp>12/31/2011</stp>
        <stp>1</stp>
        <tr r="I1711" s="1"/>
      </tp>
      <tp>
        <v>4650208448.1000004</v>
        <stp/>
        <stp>EM_S_STM07_IS</stp>
        <stp>4</stp>
        <stp>000413.SZ</stp>
        <stp>9</stp>
        <stp>12/31/2015</stp>
        <stp>1</stp>
        <tr r="M91" s="1"/>
      </tp>
      <tp>
        <v>6376492000</v>
        <stp/>
        <stp>EM_S_STM07_IS</stp>
        <stp>4</stp>
        <stp>000415.SZ</stp>
        <stp>9</stp>
        <stp>12/31/2013</stp>
        <stp>1</stp>
        <tr r="K92" s="1"/>
      </tp>
      <tp>
        <v>707991002.49000001</v>
        <stp/>
        <stp>EM_S_STM07_IS</stp>
        <stp>4</stp>
        <stp>000416.SZ</stp>
        <stp>9</stp>
        <stp>12/31/2010</stp>
        <stp>1</stp>
        <tr r="H93" s="1"/>
      </tp>
      <tp>
        <v>8551476138.1400003</v>
        <stp/>
        <stp>EM_S_STM07_IS</stp>
        <stp>4</stp>
        <stp>000417.SZ</stp>
        <stp>9</stp>
        <stp>12/31/2011</stp>
        <stp>1</stp>
        <tr r="I94" s="1"/>
      </tp>
      <tp>
        <v>280314215.26999998</v>
        <stp/>
        <stp>EM_S_STM07_IS</stp>
        <stp>4</stp>
        <stp>300422.SZ</stp>
        <stp>9</stp>
        <stp>12/31/2014</stp>
        <stp>1</stp>
        <tr r="L1716" s="1"/>
      </tp>
      <tp>
        <v>314172063.95999998</v>
        <stp/>
        <stp>EM_S_STM07_IS</stp>
        <stp>4</stp>
        <stp>300423.SZ</stp>
        <stp>9</stp>
        <stp>12/31/2015</stp>
        <stp>1</stp>
        <tr r="M1717" s="1"/>
      </tp>
      <tp>
        <v>408204284.67000002</v>
        <stp/>
        <stp>EM_S_STM07_IS</stp>
        <stp>4</stp>
        <stp>300424.SZ</stp>
        <stp>9</stp>
        <stp>12/31/2012</stp>
        <stp>1</stp>
        <tr r="J1718" s="1"/>
      </tp>
      <tp>
        <v>233655025.84</v>
        <stp/>
        <stp>EM_S_STM07_IS</stp>
        <stp>4</stp>
        <stp>300425.SZ</stp>
        <stp>9</stp>
        <stp>12/31/2013</stp>
        <stp>1</stp>
        <tr r="K1719" s="1"/>
      </tp>
      <tp t="s">
        <v/>
        <stp/>
        <stp>EM_S_STM07_IS</stp>
        <stp>4</stp>
        <stp>300426.SZ</stp>
        <stp>9</stp>
        <stp>12/31/2010</stp>
        <stp>1</stp>
        <tr r="H1720" s="1"/>
      </tp>
      <tp>
        <v>207459491.06</v>
        <stp/>
        <stp>EM_S_STM07_IS</stp>
        <stp>4</stp>
        <stp>300427.SZ</stp>
        <stp>9</stp>
        <stp>12/31/2011</stp>
        <stp>1</stp>
        <tr r="I1721" s="1"/>
      </tp>
      <tp>
        <v>22035885738.98</v>
        <stp/>
        <stp>EM_S_STM07_IS</stp>
        <stp>4</stp>
        <stp>000402.SZ</stp>
        <stp>9</stp>
        <stp>12/31/2014</stp>
        <stp>1</stp>
        <tr r="L83" s="1"/>
      </tp>
      <tp>
        <v>500269283.13</v>
        <stp/>
        <stp>EM_S_STM07_IS</stp>
        <stp>4</stp>
        <stp>000403.SZ</stp>
        <stp>9</stp>
        <stp>12/31/2015</stp>
        <stp>1</stp>
        <tr r="M84" s="1"/>
      </tp>
      <tp>
        <v>5601432454.8900003</v>
        <stp/>
        <stp>EM_S_STM07_IS</stp>
        <stp>4</stp>
        <stp>000404.SZ</stp>
        <stp>9</stp>
        <stp>12/31/2012</stp>
        <stp>1</stp>
        <tr r="J85" s="1"/>
      </tp>
      <tp>
        <v>2288733266.3800001</v>
        <stp/>
        <stp>EM_S_STM07_IS</stp>
        <stp>4</stp>
        <stp>000407.SZ</stp>
        <stp>9</stp>
        <stp>12/31/2011</stp>
        <stp>1</stp>
        <tr r="I86" s="1"/>
      </tp>
      <tp>
        <v>699571627.89999998</v>
        <stp/>
        <stp>EM_S_STM07_IS</stp>
        <stp>4</stp>
        <stp>300432.SZ</stp>
        <stp>9</stp>
        <stp>12/31/2014</stp>
        <stp>1</stp>
        <tr r="L1726" s="1"/>
      </tp>
      <tp>
        <v>17227384658.540001</v>
        <stp/>
        <stp>EM_S_STM07_IS</stp>
        <stp>4</stp>
        <stp>300433.SZ</stp>
        <stp>9</stp>
        <stp>12/31/2015</stp>
        <stp>1</stp>
        <tr r="M1727" s="1"/>
      </tp>
      <tp>
        <v>264180985.81</v>
        <stp/>
        <stp>EM_S_STM07_IS</stp>
        <stp>4</stp>
        <stp>300434.SZ</stp>
        <stp>9</stp>
        <stp>12/31/2012</stp>
        <stp>1</stp>
        <tr r="J1728" s="1"/>
      </tp>
      <tp>
        <v>379623408.81999999</v>
        <stp/>
        <stp>EM_S_STM07_IS</stp>
        <stp>4</stp>
        <stp>300435.SZ</stp>
        <stp>9</stp>
        <stp>12/31/2013</stp>
        <stp>1</stp>
        <tr r="K1729" s="1"/>
      </tp>
      <tp t="s">
        <v/>
        <stp/>
        <stp>EM_S_STM07_IS</stp>
        <stp>4</stp>
        <stp>300436.SZ</stp>
        <stp>9</stp>
        <stp>12/31/2010</stp>
        <stp>1</stp>
        <tr r="H1730" s="1"/>
      </tp>
      <tp>
        <v>262008582.5</v>
        <stp/>
        <stp>EM_S_STM07_IS</stp>
        <stp>4</stp>
        <stp>300437.SZ</stp>
        <stp>9</stp>
        <stp>12/31/2011</stp>
        <stp>1</stp>
        <tr r="I1731" s="1"/>
      </tp>
      <tp>
        <v>581590634.75999999</v>
        <stp/>
        <stp>EM_S_STM07_IS</stp>
        <stp>4</stp>
        <stp>300442.SZ</stp>
        <stp>9</stp>
        <stp>12/31/2014</stp>
        <stp>1</stp>
        <tr r="L1736" s="1"/>
      </tp>
      <tp>
        <v>661204133.65999997</v>
        <stp/>
        <stp>EM_S_STM07_IS</stp>
        <stp>4</stp>
        <stp>300443.SZ</stp>
        <stp>9</stp>
        <stp>12/31/2015</stp>
        <stp>1</stp>
        <tr r="M1737" s="1"/>
      </tp>
      <tp>
        <v>369016119.69</v>
        <stp/>
        <stp>EM_S_STM07_IS</stp>
        <stp>4</stp>
        <stp>300444.SZ</stp>
        <stp>9</stp>
        <stp>12/31/2012</stp>
        <stp>1</stp>
        <tr r="J1738" s="1"/>
      </tp>
      <tp>
        <v>117717117.97</v>
        <stp/>
        <stp>EM_S_STM07_IS</stp>
        <stp>4</stp>
        <stp>300445.SZ</stp>
        <stp>9</stp>
        <stp>12/31/2013</stp>
        <stp>1</stp>
        <tr r="K1739" s="1"/>
      </tp>
      <tp t="s">
        <v/>
        <stp/>
        <stp>EM_S_STM07_IS</stp>
        <stp>4</stp>
        <stp>300446.SZ</stp>
        <stp>9</stp>
        <stp>12/31/2010</stp>
        <stp>1</stp>
        <tr r="H1740" s="1"/>
      </tp>
      <tp>
        <v>155969189.30000001</v>
        <stp/>
        <stp>EM_S_STM07_IS</stp>
        <stp>4</stp>
        <stp>300447.SZ</stp>
        <stp>9</stp>
        <stp>12/31/2011</stp>
        <stp>1</stp>
        <tr r="I1741" s="1"/>
      </tp>
      <tp>
        <v>239393819.37</v>
        <stp/>
        <stp>EM_S_STM07_IS</stp>
        <stp>4</stp>
        <stp>300452.SZ</stp>
        <stp>9</stp>
        <stp>12/31/2014</stp>
        <stp>1</stp>
        <tr r="L1746" s="1"/>
      </tp>
      <tp>
        <v>311848211.72000003</v>
        <stp/>
        <stp>EM_S_STM07_IS</stp>
        <stp>4</stp>
        <stp>300453.SZ</stp>
        <stp>9</stp>
        <stp>12/31/2015</stp>
        <stp>1</stp>
        <tr r="M1747" s="1"/>
      </tp>
      <tp>
        <v>227625032.78999999</v>
        <stp/>
        <stp>EM_S_STM07_IS</stp>
        <stp>4</stp>
        <stp>300455.SZ</stp>
        <stp>9</stp>
        <stp>12/31/2013</stp>
        <stp>1</stp>
        <tr r="K1748" s="1"/>
      </tp>
      <tp t="s">
        <v/>
        <stp/>
        <stp>EM_S_STM07_IS</stp>
        <stp>4</stp>
        <stp>300456.SZ</stp>
        <stp>9</stp>
        <stp>12/31/2010</stp>
        <stp>1</stp>
        <tr r="H1749" s="1"/>
      </tp>
      <tp>
        <v>152707089.53</v>
        <stp/>
        <stp>EM_S_STM07_IS</stp>
        <stp>4</stp>
        <stp>300457.SZ</stp>
        <stp>9</stp>
        <stp>12/31/2011</stp>
        <stp>1</stp>
        <tr r="I1750" s="1"/>
      </tp>
      <tp>
        <v>181540609.05000001</v>
        <stp/>
        <stp>EM_S_STM07_IS</stp>
        <stp>4</stp>
        <stp>300462.SZ</stp>
        <stp>9</stp>
        <stp>12/31/2014</stp>
        <stp>1</stp>
        <tr r="L1755" s="1"/>
      </tp>
      <tp>
        <v>1065169032.05</v>
        <stp/>
        <stp>EM_S_STM07_IS</stp>
        <stp>4</stp>
        <stp>300463.SZ</stp>
        <stp>9</stp>
        <stp>12/31/2015</stp>
        <stp>1</stp>
        <tr r="M1756" s="1"/>
      </tp>
      <tp>
        <v>376478893.50999999</v>
        <stp/>
        <stp>EM_S_STM07_IS</stp>
        <stp>4</stp>
        <stp>300464.SZ</stp>
        <stp>9</stp>
        <stp>12/31/2012</stp>
        <stp>1</stp>
        <tr r="J1757" s="1"/>
      </tp>
      <tp>
        <v>1101099209.9000001</v>
        <stp/>
        <stp>EM_S_STM07_IS</stp>
        <stp>4</stp>
        <stp>300465.SZ</stp>
        <stp>9</stp>
        <stp>12/31/2013</stp>
        <stp>1</stp>
        <tr r="K1758" s="1"/>
      </tp>
      <tp t="s">
        <v/>
        <stp/>
        <stp>EM_S_STM07_IS</stp>
        <stp>4</stp>
        <stp>300466.SZ</stp>
        <stp>9</stp>
        <stp>12/31/2010</stp>
        <stp>1</stp>
        <tr r="H1759" s="1"/>
      </tp>
      <tp>
        <v>70242842.090000004</v>
        <stp/>
        <stp>EM_S_STM07_IS</stp>
        <stp>4</stp>
        <stp>300467.SZ</stp>
        <stp>9</stp>
        <stp>12/31/2011</stp>
        <stp>1</stp>
        <tr r="I1760" s="1"/>
      </tp>
      <tp>
        <v>192262399.80000001</v>
        <stp/>
        <stp>EM_S_STM07_IS</stp>
        <stp>4</stp>
        <stp>300472.SZ</stp>
        <stp>9</stp>
        <stp>12/31/2014</stp>
        <stp>1</stp>
        <tr r="L1765" s="1"/>
      </tp>
      <tp>
        <v>694569353.38</v>
        <stp/>
        <stp>EM_S_STM07_IS</stp>
        <stp>4</stp>
        <stp>300473.SZ</stp>
        <stp>9</stp>
        <stp>12/31/2015</stp>
        <stp>1</stp>
        <tr r="M1766" s="1"/>
      </tp>
      <tp>
        <v>135143636.50999999</v>
        <stp/>
        <stp>EM_S_STM07_IS</stp>
        <stp>4</stp>
        <stp>300474.SZ</stp>
        <stp>9</stp>
        <stp>12/31/2012</stp>
        <stp>1</stp>
        <tr r="J1767" s="1"/>
      </tp>
      <tp>
        <v>392850625.62</v>
        <stp/>
        <stp>EM_S_STM07_IS</stp>
        <stp>4</stp>
        <stp>300475.SZ</stp>
        <stp>9</stp>
        <stp>12/31/2013</stp>
        <stp>1</stp>
        <tr r="K1768" s="1"/>
      </tp>
      <tp t="s">
        <v/>
        <stp/>
        <stp>EM_S_STM07_IS</stp>
        <stp>4</stp>
        <stp>300476.SZ</stp>
        <stp>9</stp>
        <stp>12/31/2010</stp>
        <stp>1</stp>
        <tr r="H1769" s="1"/>
      </tp>
      <tp>
        <v>360326491.44</v>
        <stp/>
        <stp>EM_S_STM07_IS</stp>
        <stp>4</stp>
        <stp>300477.SZ</stp>
        <stp>9</stp>
        <stp>12/31/2011</stp>
        <stp>1</stp>
        <tr r="I1770" s="1"/>
      </tp>
      <tp>
        <v>365395892.81999999</v>
        <stp/>
        <stp>EM_S_STM07_IS</stp>
        <stp>4</stp>
        <stp>300482.SZ</stp>
        <stp>9</stp>
        <stp>12/31/2014</stp>
        <stp>1</stp>
        <tr r="L1775" s="1"/>
      </tp>
      <tp>
        <v>384928679.37</v>
        <stp/>
        <stp>EM_S_STM07_IS</stp>
        <stp>4</stp>
        <stp>300483.SZ</stp>
        <stp>9</stp>
        <stp>12/31/2015</stp>
        <stp>1</stp>
        <tr r="M1776" s="1"/>
      </tp>
      <tp>
        <v>160415751.22</v>
        <stp/>
        <stp>EM_S_STM07_IS</stp>
        <stp>4</stp>
        <stp>300484.SZ</stp>
        <stp>9</stp>
        <stp>12/31/2012</stp>
        <stp>1</stp>
        <tr r="J1777" s="1"/>
      </tp>
      <tp>
        <v>480212178.17000002</v>
        <stp/>
        <stp>EM_S_STM07_IS</stp>
        <stp>4</stp>
        <stp>300485.SZ</stp>
        <stp>9</stp>
        <stp>12/31/2013</stp>
        <stp>1</stp>
        <tr r="K1778" s="1"/>
      </tp>
      <tp t="s">
        <v/>
        <stp/>
        <stp>EM_S_STM07_IS</stp>
        <stp>4</stp>
        <stp>300486.SZ</stp>
        <stp>9</stp>
        <stp>12/31/2010</stp>
        <stp>1</stp>
        <tr r="H1779" s="1"/>
      </tp>
      <tp>
        <v>205696463.47</v>
        <stp/>
        <stp>EM_S_STM07_IS</stp>
        <stp>4</stp>
        <stp>300487.SZ</stp>
        <stp>9</stp>
        <stp>12/31/2011</stp>
        <stp>1</stp>
        <tr r="I1780" s="1"/>
      </tp>
      <tp>
        <v>201821608.50999999</v>
        <stp/>
        <stp>EM_S_STM07_IS</stp>
        <stp>4</stp>
        <stp>300492.SZ</stp>
        <stp>9</stp>
        <stp>12/31/2014</stp>
        <stp>1</stp>
        <tr r="L1785" s="1"/>
      </tp>
      <tp>
        <v>1143400652.7</v>
        <stp/>
        <stp>EM_S_STM07_IS</stp>
        <stp>4</stp>
        <stp>300493.SZ</stp>
        <stp>9</stp>
        <stp>12/31/2015</stp>
        <stp>1</stp>
        <tr r="M1786" s="1"/>
      </tp>
      <tp>
        <v>170425065.36000001</v>
        <stp/>
        <stp>EM_S_STM07_IS</stp>
        <stp>4</stp>
        <stp>300494.SZ</stp>
        <stp>9</stp>
        <stp>12/31/2012</stp>
        <stp>1</stp>
        <tr r="J1787" s="1"/>
      </tp>
      <tp>
        <v>535264361.47000003</v>
        <stp/>
        <stp>EM_S_STM07_IS</stp>
        <stp>4</stp>
        <stp>300495.SZ</stp>
        <stp>9</stp>
        <stp>12/31/2013</stp>
        <stp>1</stp>
        <tr r="K1788" s="1"/>
      </tp>
      <tp t="s">
        <v/>
        <stp/>
        <stp>EM_S_STM07_IS</stp>
        <stp>4</stp>
        <stp>300496.SZ</stp>
        <stp>9</stp>
        <stp>12/31/2010</stp>
        <stp>1</stp>
        <tr r="H1789" s="1"/>
      </tp>
      <tp>
        <v>291367461</v>
        <stp/>
        <stp>EM_S_STM07_IS</stp>
        <stp>4</stp>
        <stp>300497.SZ</stp>
        <stp>9</stp>
        <stp>12/31/2011</stp>
        <stp>1</stp>
        <tr r="I1790" s="1"/>
      </tp>
      <tp>
        <v>3324986296.3299999</v>
        <stp/>
        <stp>EM_S_STM07_IS</stp>
        <stp>4</stp>
        <stp>600475.SH</stp>
        <stp>9</stp>
        <stp>12/31/2013</stp>
        <stp>1</stp>
        <tr r="K2262" s="1"/>
      </tp>
      <tp>
        <v>295125113.45999998</v>
        <stp/>
        <stp>EM_S_STM07_IS</stp>
        <stp>4</stp>
        <stp>600476.SH</stp>
        <stp>9</stp>
        <stp>12/31/2010</stp>
        <stp>1</stp>
        <tr r="H2263" s="1"/>
      </tp>
      <tp>
        <v>3581268663.3600001</v>
        <stp/>
        <stp>EM_S_STM07_IS</stp>
        <stp>4</stp>
        <stp>600477.SH</stp>
        <stp>9</stp>
        <stp>12/31/2011</stp>
        <stp>1</stp>
        <tr r="I2264" s="1"/>
      </tp>
      <tp>
        <v>289326877.5</v>
        <stp/>
        <stp>EM_S_STM07_IS</stp>
        <stp>4</stp>
        <stp>600462.SH</stp>
        <stp>9</stp>
        <stp>12/31/2014</stp>
        <stp>1</stp>
        <tr r="L2255" s="1"/>
      </tp>
      <tp>
        <v>637732301.01999998</v>
        <stp/>
        <stp>EM_S_STM07_IS</stp>
        <stp>4</stp>
        <stp>600463.SH</stp>
        <stp>9</stp>
        <stp>12/31/2015</stp>
        <stp>1</stp>
        <tr r="M2256" s="1"/>
      </tp>
      <tp>
        <v>322153620.66000003</v>
        <stp/>
        <stp>EM_S_STM07_IS</stp>
        <stp>4</stp>
        <stp>600466.SH</stp>
        <stp>9</stp>
        <stp>12/31/2010</stp>
        <stp>1</stp>
        <tr r="H2257" s="1"/>
      </tp>
      <tp>
        <v>880866259.78999996</v>
        <stp/>
        <stp>EM_S_STM07_IS</stp>
        <stp>4</stp>
        <stp>600467.SH</stp>
        <stp>9</stp>
        <stp>12/31/2011</stp>
        <stp>1</stp>
        <tr r="I2258" s="1"/>
      </tp>
      <tp>
        <v>1268629191.5899999</v>
        <stp/>
        <stp>EM_S_STM07_IS</stp>
        <stp>4</stp>
        <stp>600452.SH</stp>
        <stp>9</stp>
        <stp>12/31/2014</stp>
        <stp>1</stp>
        <tr r="L2248" s="1"/>
      </tp>
      <tp>
        <v>260456411.43000001</v>
        <stp/>
        <stp>EM_S_STM07_IS</stp>
        <stp>4</stp>
        <stp>600455.SH</stp>
        <stp>9</stp>
        <stp>12/31/2013</stp>
        <stp>1</stp>
        <tr r="K2249" s="1"/>
      </tp>
      <tp>
        <v>2564098178.75</v>
        <stp/>
        <stp>EM_S_STM07_IS</stp>
        <stp>4</stp>
        <stp>600456.SH</stp>
        <stp>9</stp>
        <stp>12/31/2010</stp>
        <stp>1</stp>
        <tr r="H2250" s="1"/>
      </tp>
      <tp>
        <v>300169635.24000001</v>
        <stp/>
        <stp>EM_S_STM07_IS</stp>
        <stp>4</stp>
        <stp>600444.SH</stp>
        <stp>9</stp>
        <stp>12/31/2012</stp>
        <stp>1</stp>
        <tr r="J2244" s="1"/>
      </tp>
      <tp>
        <v>1586363662.6099999</v>
        <stp/>
        <stp>EM_S_STM07_IS</stp>
        <stp>4</stp>
        <stp>600446.SH</stp>
        <stp>9</stp>
        <stp>12/31/2010</stp>
        <stp>1</stp>
        <tr r="H2245" s="1"/>
      </tp>
      <tp>
        <v>3537276773.9499998</v>
        <stp/>
        <stp>EM_S_STM07_IS</stp>
        <stp>4</stp>
        <stp>600432.SH</stp>
        <stp>9</stp>
        <stp>12/31/2014</stp>
        <stp>1</stp>
        <tr r="L2238" s="1"/>
      </tp>
      <tp>
        <v>1295223342.0699999</v>
        <stp/>
        <stp>EM_S_STM07_IS</stp>
        <stp>4</stp>
        <stp>600433.SH</stp>
        <stp>9</stp>
        <stp>12/31/2015</stp>
        <stp>1</stp>
        <tr r="M2239" s="1"/>
      </tp>
      <tp>
        <v>1051698550.55</v>
        <stp/>
        <stp>EM_S_STM07_IS</stp>
        <stp>4</stp>
        <stp>600435.SH</stp>
        <stp>9</stp>
        <stp>12/31/2013</stp>
        <stp>1</stp>
        <tr r="K2240" s="1"/>
      </tp>
      <tp>
        <v>867314583.14999998</v>
        <stp/>
        <stp>EM_S_STM07_IS</stp>
        <stp>4</stp>
        <stp>600436.SH</stp>
        <stp>9</stp>
        <stp>12/31/2010</stp>
        <stp>1</stp>
        <tr r="H2241" s="1"/>
      </tp>
      <tp>
        <v>4120509150.1599998</v>
        <stp/>
        <stp>EM_S_STM07_IS</stp>
        <stp>4</stp>
        <stp>600422.SH</stp>
        <stp>9</stp>
        <stp>12/31/2014</stp>
        <stp>1</stp>
        <tr r="L2232" s="1"/>
      </tp>
      <tp>
        <v>2629366229.1900001</v>
        <stp/>
        <stp>EM_S_STM07_IS</stp>
        <stp>4</stp>
        <stp>600423.SH</stp>
        <stp>9</stp>
        <stp>12/31/2015</stp>
        <stp>1</stp>
        <tr r="M2233" s="1"/>
      </tp>
      <tp>
        <v>2425489030.54</v>
        <stp/>
        <stp>EM_S_STM07_IS</stp>
        <stp>4</stp>
        <stp>600425.SH</stp>
        <stp>9</stp>
        <stp>12/31/2013</stp>
        <stp>1</stp>
        <tr r="K2234" s="1"/>
      </tp>
      <tp>
        <v>4737750863.8900003</v>
        <stp/>
        <stp>EM_S_STM07_IS</stp>
        <stp>4</stp>
        <stp>600426.SH</stp>
        <stp>9</stp>
        <stp>12/31/2010</stp>
        <stp>1</stp>
        <tr r="H2235" s="1"/>
      </tp>
      <tp>
        <v>3654653388.7800002</v>
        <stp/>
        <stp>EM_S_STM07_IS</stp>
        <stp>4</stp>
        <stp>600415.SH</stp>
        <stp>9</stp>
        <stp>12/31/2013</stp>
        <stp>1</stp>
        <tr r="K2226" s="1"/>
      </tp>
      <tp>
        <v>6760328560</v>
        <stp/>
        <stp>EM_S_STM07_IS</stp>
        <stp>4</stp>
        <stp>600416.SH</stp>
        <stp>9</stp>
        <stp>12/31/2010</stp>
        <stp>1</stp>
        <tr r="H2227" s="1"/>
      </tp>
      <tp>
        <v>4624303998.3000002</v>
        <stp/>
        <stp>EM_S_STM07_IS</stp>
        <stp>4</stp>
        <stp>600403.SH</stp>
        <stp>9</stp>
        <stp>12/31/2015</stp>
        <stp>1</stp>
        <tr r="M2220" s="1"/>
      </tp>
      <tp>
        <v>793269722.20000005</v>
        <stp/>
        <stp>EM_S_STM07_IS</stp>
        <stp>4</stp>
        <stp>600405.SH</stp>
        <stp>9</stp>
        <stp>12/31/2013</stp>
        <stp>1</stp>
        <tr r="K2221" s="1"/>
      </tp>
      <tp>
        <v>2482090424.8000002</v>
        <stp/>
        <stp>EM_S_STM07_IS</stp>
        <stp>4</stp>
        <stp>600406.SH</stp>
        <stp>9</stp>
        <stp>12/31/2010</stp>
        <stp>1</stp>
        <tr r="H2222" s="1"/>
      </tp>
      <tp>
        <v>719940267.29999995</v>
        <stp/>
        <stp>EM_S_STM07_IS</stp>
        <stp>4</stp>
        <stp>600493.SH</stp>
        <stp>9</stp>
        <stp>12/31/2015</stp>
        <stp>1</stp>
        <tr r="M2278" s="1"/>
      </tp>
      <tp>
        <v>2830022710.0799999</v>
        <stp/>
        <stp>EM_S_STM07_IS</stp>
        <stp>4</stp>
        <stp>600495.SH</stp>
        <stp>9</stp>
        <stp>12/31/2013</stp>
        <stp>1</stp>
        <tr r="K2279" s="1"/>
      </tp>
      <tp>
        <v>5313048737.7399998</v>
        <stp/>
        <stp>EM_S_STM07_IS</stp>
        <stp>4</stp>
        <stp>600496.SH</stp>
        <stp>9</stp>
        <stp>12/31/2010</stp>
        <stp>1</stp>
        <tr r="H2280" s="1"/>
      </tp>
      <tp>
        <v>6314949466.7200003</v>
        <stp/>
        <stp>EM_S_STM07_IS</stp>
        <stp>4</stp>
        <stp>600497.SH</stp>
        <stp>9</stp>
        <stp>12/31/2011</stp>
        <stp>1</stp>
        <tr r="I2281" s="1"/>
      </tp>
      <tp>
        <v>5748022598.04</v>
        <stp/>
        <stp>EM_S_STM07_IS</stp>
        <stp>4</stp>
        <stp>600482.SH</stp>
        <stp>9</stp>
        <stp>12/31/2014</stp>
        <stp>1</stp>
        <tr r="L2269" s="1"/>
      </tp>
      <tp>
        <v>7157566732.6400003</v>
        <stp/>
        <stp>EM_S_STM07_IS</stp>
        <stp>4</stp>
        <stp>600483.SH</stp>
        <stp>9</stp>
        <stp>12/31/2015</stp>
        <stp>1</stp>
        <tr r="M2270" s="1"/>
      </tp>
      <tp>
        <v>232829415.78999999</v>
        <stp/>
        <stp>EM_S_STM07_IS</stp>
        <stp>4</stp>
        <stp>600485.SH</stp>
        <stp>9</stp>
        <stp>12/31/2013</stp>
        <stp>1</stp>
        <tr r="K2271" s="1"/>
      </tp>
      <tp>
        <v>1566921418.53</v>
        <stp/>
        <stp>EM_S_STM07_IS</stp>
        <stp>4</stp>
        <stp>600486.SH</stp>
        <stp>9</stp>
        <stp>12/31/2010</stp>
        <stp>1</stp>
        <tr r="H2272" s="1"/>
      </tp>
      <tp>
        <v>6688643740.8500004</v>
        <stp/>
        <stp>EM_S_STM07_IS</stp>
        <stp>4</stp>
        <stp>600487.SH</stp>
        <stp>9</stp>
        <stp>12/31/2011</stp>
        <stp>1</stp>
        <tr r="I2273" s="1"/>
      </tp>
      <tp>
        <v>172720364.99000001</v>
        <stp/>
        <stp>EM_S_STM07_IS</stp>
        <stp>4</stp>
        <stp>000532.SZ</stp>
        <stp>9</stp>
        <stp>12/31/2014</stp>
        <stp>1</stp>
        <tr r="L134" s="1"/>
      </tp>
      <tp>
        <v>4130364236</v>
        <stp/>
        <stp>EM_S_STM07_IS</stp>
        <stp>4</stp>
        <stp>000533.SZ</stp>
        <stp>9</stp>
        <stp>12/31/2015</stp>
        <stp>1</stp>
        <tr r="M135" s="1"/>
      </tp>
      <tp>
        <v>636590486.83000004</v>
        <stp/>
        <stp>EM_S_STM07_IS</stp>
        <stp>4</stp>
        <stp>000534.SZ</stp>
        <stp>9</stp>
        <stp>12/31/2012</stp>
        <stp>1</stp>
        <tr r="J136" s="1"/>
      </tp>
      <tp>
        <v>3024096792.0799999</v>
        <stp/>
        <stp>EM_S_STM07_IS</stp>
        <stp>4</stp>
        <stp>000536.SZ</stp>
        <stp>9</stp>
        <stp>12/31/2010</stp>
        <stp>1</stp>
        <tr r="H137" s="1"/>
      </tp>
      <tp>
        <v>1485622638.3199999</v>
        <stp/>
        <stp>EM_S_STM07_IS</stp>
        <stp>4</stp>
        <stp>000537.SZ</stp>
        <stp>9</stp>
        <stp>12/31/2011</stp>
        <stp>1</stp>
        <tr r="I138" s="1"/>
      </tp>
      <tp>
        <v>522634268.32999998</v>
        <stp/>
        <stp>EM_S_STM07_IS</stp>
        <stp>4</stp>
        <stp>300502.SZ</stp>
        <stp>9</stp>
        <stp>12/31/2014</stp>
        <stp>1</stp>
        <tr r="L1795" s="1"/>
      </tp>
      <tp>
        <v>221256746.66</v>
        <stp/>
        <stp>EM_S_STM07_IS</stp>
        <stp>4</stp>
        <stp>300503.SZ</stp>
        <stp>9</stp>
        <stp>12/31/2015</stp>
        <stp>1</stp>
        <tr r="M1796" s="1"/>
      </tp>
      <tp>
        <v>533135701.94999999</v>
        <stp/>
        <stp>EM_S_STM07_IS</stp>
        <stp>4</stp>
        <stp>300505.SZ</stp>
        <stp>9</stp>
        <stp>12/31/2013</stp>
        <stp>1</stp>
        <tr r="K1797" s="1"/>
      </tp>
      <tp t="s">
        <v/>
        <stp/>
        <stp>EM_S_STM07_IS</stp>
        <stp>4</stp>
        <stp>300506.SZ</stp>
        <stp>9</stp>
        <stp>12/31/2010</stp>
        <stp>1</stp>
        <tr r="H1798" s="1"/>
      </tp>
      <tp>
        <v>314191764.92000002</v>
        <stp/>
        <stp>EM_S_STM07_IS</stp>
        <stp>4</stp>
        <stp>300507.SZ</stp>
        <stp>9</stp>
        <stp>12/31/2011</stp>
        <stp>1</stp>
        <tr r="I1799" s="1"/>
      </tp>
      <tp>
        <v>7570424103.4799995</v>
        <stp/>
        <stp>EM_S_STM07_IS</stp>
        <stp>4</stp>
        <stp>000523.SZ</stp>
        <stp>9</stp>
        <stp>12/31/2015</stp>
        <stp>1</stp>
        <tr r="M126" s="1"/>
      </tp>
      <tp>
        <v>328785820.67000002</v>
        <stp/>
        <stp>EM_S_STM07_IS</stp>
        <stp>4</stp>
        <stp>000524.SZ</stp>
        <stp>9</stp>
        <stp>12/31/2012</stp>
        <stp>1</stp>
        <tr r="J127" s="1"/>
      </tp>
      <tp>
        <v>7241324764.8100004</v>
        <stp/>
        <stp>EM_S_STM07_IS</stp>
        <stp>4</stp>
        <stp>000525.SZ</stp>
        <stp>9</stp>
        <stp>12/31/2013</stp>
        <stp>1</stp>
        <tr r="K128" s="1"/>
      </tp>
      <tp>
        <v>44414458.460000001</v>
        <stp/>
        <stp>EM_S_STM07_IS</stp>
        <stp>4</stp>
        <stp>000526.SZ</stp>
        <stp>9</stp>
        <stp>12/31/2010</stp>
        <stp>1</stp>
        <tr r="H129" s="1"/>
      </tp>
      <tp>
        <v>519765667.92000002</v>
        <stp/>
        <stp>EM_S_STM07_IS</stp>
        <stp>4</stp>
        <stp>300512.SZ</stp>
        <stp>9</stp>
        <stp>12/31/2014</stp>
        <stp>1</stp>
        <tr r="L1804" s="1"/>
      </tp>
      <tp>
        <v>407746038.67000002</v>
        <stp/>
        <stp>EM_S_STM07_IS</stp>
        <stp>4</stp>
        <stp>300513.SZ</stp>
        <stp>9</stp>
        <stp>12/31/2015</stp>
        <stp>1</stp>
        <tr r="M1805" s="1"/>
      </tp>
      <tp>
        <v>213169453.66</v>
        <stp/>
        <stp>EM_S_STM07_IS</stp>
        <stp>4</stp>
        <stp>300515.SZ</stp>
        <stp>9</stp>
        <stp>12/31/2013</stp>
        <stp>1</stp>
        <tr r="K1806" s="1"/>
      </tp>
      <tp t="s">
        <v/>
        <stp/>
        <stp>EM_S_STM07_IS</stp>
        <stp>4</stp>
        <stp>300516.SZ</stp>
        <stp>9</stp>
        <stp>12/31/2010</stp>
        <stp>1</stp>
        <tr r="H1807" s="1"/>
      </tp>
      <tp>
        <v>314412919.77999997</v>
        <stp/>
        <stp>EM_S_STM07_IS</stp>
        <stp>4</stp>
        <stp>300517.SZ</stp>
        <stp>9</stp>
        <stp>12/31/2011</stp>
        <stp>1</stp>
        <tr r="I1808" s="1"/>
      </tp>
      <tp>
        <v>6620516536.7299995</v>
        <stp/>
        <stp>EM_S_STM07_IS</stp>
        <stp>4</stp>
        <stp>000513.SZ</stp>
        <stp>9</stp>
        <stp>12/31/2015</stp>
        <stp>1</stp>
        <tr r="M118" s="1"/>
      </tp>
      <tp>
        <v>608252997.38</v>
        <stp/>
        <stp>EM_S_STM07_IS</stp>
        <stp>4</stp>
        <stp>000514.SZ</stp>
        <stp>9</stp>
        <stp>12/31/2012</stp>
        <stp>1</stp>
        <tr r="J119" s="1"/>
      </tp>
      <tp>
        <v>2524718428.6500001</v>
        <stp/>
        <stp>EM_S_STM07_IS</stp>
        <stp>4</stp>
        <stp>000516.SZ</stp>
        <stp>9</stp>
        <stp>12/31/2010</stp>
        <stp>1</stp>
        <tr r="H120" s="1"/>
      </tp>
      <tp>
        <v>1627407093.3499999</v>
        <stp/>
        <stp>EM_S_STM07_IS</stp>
        <stp>4</stp>
        <stp>000517.SZ</stp>
        <stp>9</stp>
        <stp>12/31/2011</stp>
        <stp>1</stp>
        <tr r="I121" s="1"/>
      </tp>
      <tp>
        <v>204940879.53999999</v>
        <stp/>
        <stp>EM_S_STM07_IS</stp>
        <stp>4</stp>
        <stp>300522.SZ</stp>
        <stp>9</stp>
        <stp>12/31/2014</stp>
        <stp>1</stp>
        <tr r="L1813" s="1"/>
      </tp>
      <tp>
        <v>413024023.38</v>
        <stp/>
        <stp>EM_S_STM07_IS</stp>
        <stp>4</stp>
        <stp>300523.SZ</stp>
        <stp>9</stp>
        <stp>12/31/2015</stp>
        <stp>1</stp>
        <tr r="M1814" s="1"/>
      </tp>
      <tp>
        <v>93743645.219999999</v>
        <stp/>
        <stp>EM_S_STM07_IS</stp>
        <stp>4</stp>
        <stp>300525.SZ</stp>
        <stp>9</stp>
        <stp>12/31/2013</stp>
        <stp>1</stp>
        <tr r="K1815" s="1"/>
      </tp>
      <tp t="s">
        <v/>
        <stp/>
        <stp>EM_S_STM07_IS</stp>
        <stp>4</stp>
        <stp>300526.SZ</stp>
        <stp>9</stp>
        <stp>12/31/2010</stp>
        <stp>1</stp>
        <tr r="H1816" s="1"/>
      </tp>
      <tp>
        <v>877788679.88</v>
        <stp/>
        <stp>EM_S_STM07_IS</stp>
        <stp>4</stp>
        <stp>300527.SZ</stp>
        <stp>9</stp>
        <stp>12/31/2011</stp>
        <stp>1</stp>
        <tr r="I1817" s="1"/>
      </tp>
      <tp>
        <v>61162317.939999998</v>
        <stp/>
        <stp>EM_S_STM07_IS</stp>
        <stp>4</stp>
        <stp>000502.SZ</stp>
        <stp>9</stp>
        <stp>12/31/2014</stp>
        <stp>1</stp>
        <tr r="L109" s="1"/>
      </tp>
      <tp>
        <v>193827322.93000001</v>
        <stp/>
        <stp>EM_S_STM07_IS</stp>
        <stp>4</stp>
        <stp>000503.SZ</stp>
        <stp>9</stp>
        <stp>12/31/2015</stp>
        <stp>1</stp>
        <tr r="M110" s="1"/>
      </tp>
      <tp>
        <v>76816619.299999997</v>
        <stp/>
        <stp>EM_S_STM07_IS</stp>
        <stp>4</stp>
        <stp>000504.SZ</stp>
        <stp>9</stp>
        <stp>12/31/2012</stp>
        <stp>1</stp>
        <tr r="J111" s="1"/>
      </tp>
      <tp>
        <v>225308239</v>
        <stp/>
        <stp>EM_S_STM07_IS</stp>
        <stp>4</stp>
        <stp>000505.SZ</stp>
        <stp>9</stp>
        <stp>12/31/2013</stp>
        <stp>1</stp>
        <tr r="K112" s="1"/>
      </tp>
      <tp>
        <v>1196613685.1400001</v>
        <stp/>
        <stp>EM_S_STM07_IS</stp>
        <stp>4</stp>
        <stp>000506.SZ</stp>
        <stp>9</stp>
        <stp>12/31/2010</stp>
        <stp>1</stp>
        <tr r="H113" s="1"/>
      </tp>
      <tp>
        <v>454105869.49000001</v>
        <stp/>
        <stp>EM_S_STM07_IS</stp>
        <stp>4</stp>
        <stp>000507.SZ</stp>
        <stp>9</stp>
        <stp>12/31/2011</stp>
        <stp>1</stp>
        <tr r="I114" s="1"/>
      </tp>
      <tp>
        <v>491914480.02999997</v>
        <stp/>
        <stp>EM_S_STM07_IS</stp>
        <stp>4</stp>
        <stp>300532.SZ</stp>
        <stp>9</stp>
        <stp>12/31/2014</stp>
        <stp>1</stp>
        <tr r="L1822" s="1"/>
      </tp>
      <tp>
        <v>369882203.06999999</v>
        <stp/>
        <stp>EM_S_STM07_IS</stp>
        <stp>4</stp>
        <stp>300533.SZ</stp>
        <stp>9</stp>
        <stp>12/31/2015</stp>
        <stp>1</stp>
        <tr r="M1823" s="1"/>
      </tp>
      <tp>
        <v>212676485.03</v>
        <stp/>
        <stp>EM_S_STM07_IS</stp>
        <stp>4</stp>
        <stp>300534.SZ</stp>
        <stp>9</stp>
        <stp>12/31/2012</stp>
        <stp>1</stp>
        <tr r="J1824" s="1"/>
      </tp>
      <tp>
        <v>267058014.12</v>
        <stp/>
        <stp>EM_S_STM07_IS</stp>
        <stp>4</stp>
        <stp>300535.SZ</stp>
        <stp>9</stp>
        <stp>12/31/2013</stp>
        <stp>1</stp>
        <tr r="K1825" s="1"/>
      </tp>
      <tp t="s">
        <v/>
        <stp/>
        <stp>EM_S_STM07_IS</stp>
        <stp>4</stp>
        <stp>300536.SZ</stp>
        <stp>9</stp>
        <stp>12/31/2010</stp>
        <stp>1</stp>
        <tr r="H1826" s="1"/>
      </tp>
      <tp>
        <v>180159884.25999999</v>
        <stp/>
        <stp>EM_S_STM07_IS</stp>
        <stp>4</stp>
        <stp>300537.SZ</stp>
        <stp>9</stp>
        <stp>12/31/2011</stp>
        <stp>1</stp>
        <tr r="I1827" s="1"/>
      </tp>
      <tp>
        <v>12351981928.450001</v>
        <stp/>
        <stp>EM_S_STM07_IS</stp>
        <stp>4</stp>
        <stp>000572.SZ</stp>
        <stp>9</stp>
        <stp>12/31/2014</stp>
        <stp>1</stp>
        <tr r="L168" s="1"/>
      </tp>
      <tp>
        <v>309567400.25999999</v>
        <stp/>
        <stp>EM_S_STM07_IS</stp>
        <stp>4</stp>
        <stp>000573.SZ</stp>
        <stp>9</stp>
        <stp>12/31/2015</stp>
        <stp>1</stp>
        <tr r="M169" s="1"/>
      </tp>
      <tp>
        <v>393428758.85000002</v>
        <stp/>
        <stp>EM_S_STM07_IS</stp>
        <stp>4</stp>
        <stp>000576.SZ</stp>
        <stp>9</stp>
        <stp>12/31/2010</stp>
        <stp>1</stp>
        <tr r="H170" s="1"/>
      </tp>
      <tp>
        <v>384435668</v>
        <stp/>
        <stp>EM_S_STM07_IS</stp>
        <stp>4</stp>
        <stp>300542.SZ</stp>
        <stp>9</stp>
        <stp>12/31/2014</stp>
        <stp>1</stp>
        <tr r="L1832" s="1"/>
      </tp>
      <tp>
        <v>713760861.54999995</v>
        <stp/>
        <stp>EM_S_STM07_IS</stp>
        <stp>4</stp>
        <stp>300543.SZ</stp>
        <stp>9</stp>
        <stp>12/31/2015</stp>
        <stp>1</stp>
        <tr r="M1833" s="1"/>
      </tp>
      <tp>
        <v>165523828.00999999</v>
        <stp/>
        <stp>EM_S_STM07_IS</stp>
        <stp>4</stp>
        <stp>300545.SZ</stp>
        <stp>9</stp>
        <stp>12/31/2013</stp>
        <stp>1</stp>
        <tr r="K1834" s="1"/>
      </tp>
      <tp>
        <v>86717498.549999997</v>
        <stp/>
        <stp>EM_S_STM07_IS</stp>
        <stp>4</stp>
        <stp>300546.SZ</stp>
        <stp>9</stp>
        <stp>12/31/2010</stp>
        <stp>1</stp>
        <tr r="H1835" s="1"/>
      </tp>
      <tp>
        <v>369984453.63999999</v>
        <stp/>
        <stp>EM_S_STM07_IS</stp>
        <stp>4</stp>
        <stp>300547.SZ</stp>
        <stp>9</stp>
        <stp>12/31/2011</stp>
        <stp>1</stp>
        <tr r="I1836" s="1"/>
      </tp>
      <tp>
        <v>1150972386.4400001</v>
        <stp/>
        <stp>EM_S_STM07_IS</stp>
        <stp>4</stp>
        <stp>000563.SZ</stp>
        <stp>9</stp>
        <stp>12/31/2015</stp>
        <stp>1</stp>
        <tr r="M160" s="1"/>
      </tp>
      <tp>
        <v>3365109663.5</v>
        <stp/>
        <stp>EM_S_STM07_IS</stp>
        <stp>4</stp>
        <stp>000564.SZ</stp>
        <stp>9</stp>
        <stp>12/31/2012</stp>
        <stp>1</stp>
        <tr r="J161" s="1"/>
      </tp>
      <tp>
        <v>544962712.30999994</v>
        <stp/>
        <stp>EM_S_STM07_IS</stp>
        <stp>4</stp>
        <stp>000565.SZ</stp>
        <stp>9</stp>
        <stp>12/31/2013</stp>
        <stp>1</stp>
        <tr r="K162" s="1"/>
      </tp>
      <tp>
        <v>613189625.97000003</v>
        <stp/>
        <stp>EM_S_STM07_IS</stp>
        <stp>4</stp>
        <stp>000566.SZ</stp>
        <stp>9</stp>
        <stp>12/31/2010</stp>
        <stp>1</stp>
        <tr r="H163" s="1"/>
      </tp>
      <tp>
        <v>13311294</v>
        <stp/>
        <stp>EM_S_STM07_IS</stp>
        <stp>4</stp>
        <stp>000567.SZ</stp>
        <stp>9</stp>
        <stp>12/31/2011</stp>
        <stp>1</stp>
        <tr r="I164" s="1"/>
      </tp>
      <tp>
        <v>317039346.14999998</v>
        <stp/>
        <stp>EM_S_STM07_IS</stp>
        <stp>4</stp>
        <stp>300552.SZ</stp>
        <stp>9</stp>
        <stp>12/31/2014</stp>
        <stp>1</stp>
        <tr r="L1841" s="1"/>
      </tp>
      <tp>
        <v>97896432.260000005</v>
        <stp/>
        <stp>EM_S_STM07_IS</stp>
        <stp>4</stp>
        <stp>300553.SZ</stp>
        <stp>9</stp>
        <stp>12/31/2015</stp>
        <stp>1</stp>
        <tr r="M1842" s="1"/>
      </tp>
      <tp>
        <v>272530951.48000002</v>
        <stp/>
        <stp>EM_S_STM07_IS</stp>
        <stp>4</stp>
        <stp>300555.SZ</stp>
        <stp>9</stp>
        <stp>12/31/2013</stp>
        <stp>1</stp>
        <tr r="K1843" s="1"/>
      </tp>
      <tp t="s">
        <v/>
        <stp/>
        <stp>EM_S_STM07_IS</stp>
        <stp>4</stp>
        <stp>300556.SZ</stp>
        <stp>9</stp>
        <stp>12/31/2010</stp>
        <stp>1</stp>
        <tr r="H1844" s="1"/>
      </tp>
      <tp>
        <v>114788045.86</v>
        <stp/>
        <stp>EM_S_STM07_IS</stp>
        <stp>4</stp>
        <stp>300557.SZ</stp>
        <stp>9</stp>
        <stp>12/31/2011</stp>
        <stp>1</stp>
        <tr r="I1845" s="1"/>
      </tp>
      <tp>
        <v>3303486028.9400001</v>
        <stp/>
        <stp>EM_S_STM07_IS</stp>
        <stp>4</stp>
        <stp>000552.SZ</stp>
        <stp>9</stp>
        <stp>12/31/2014</stp>
        <stp>1</stp>
        <tr r="L151" s="1"/>
      </tp>
      <tp>
        <v>2169936637.0700002</v>
        <stp/>
        <stp>EM_S_STM07_IS</stp>
        <stp>4</stp>
        <stp>000553.SZ</stp>
        <stp>9</stp>
        <stp>12/31/2015</stp>
        <stp>1</stp>
        <tr r="M152" s="1"/>
      </tp>
      <tp>
        <v>3838213773.1300001</v>
        <stp/>
        <stp>EM_S_STM07_IS</stp>
        <stp>4</stp>
        <stp>000554.SZ</stp>
        <stp>9</stp>
        <stp>12/31/2012</stp>
        <stp>1</stp>
        <tr r="J153" s="1"/>
      </tp>
      <tp>
        <v>7713438140.5699997</v>
        <stp/>
        <stp>EM_S_STM07_IS</stp>
        <stp>4</stp>
        <stp>000555.SZ</stp>
        <stp>9</stp>
        <stp>12/31/2013</stp>
        <stp>1</stp>
        <tr r="K154" s="1"/>
      </tp>
      <tp t="s">
        <v/>
        <stp/>
        <stp>EM_S_STM07_IS</stp>
        <stp>4</stp>
        <stp>000557.SZ</stp>
        <stp>9</stp>
        <stp>12/31/2011</stp>
        <stp>1</stp>
        <tr r="I155" s="1"/>
      </tp>
      <tp>
        <v>455710161.38</v>
        <stp/>
        <stp>EM_S_STM07_IS</stp>
        <stp>4</stp>
        <stp>300562.SZ</stp>
        <stp>9</stp>
        <stp>12/31/2014</stp>
        <stp>1</stp>
        <tr r="L1850" s="1"/>
      </tp>
      <tp>
        <v>263658950.66</v>
        <stp/>
        <stp>EM_S_STM07_IS</stp>
        <stp>4</stp>
        <stp>300563.SZ</stp>
        <stp>9</stp>
        <stp>12/31/2015</stp>
        <stp>1</stp>
        <tr r="M1851" s="1"/>
      </tp>
      <tp>
        <v>434084854.19</v>
        <stp/>
        <stp>EM_S_STM07_IS</stp>
        <stp>4</stp>
        <stp>300565.SZ</stp>
        <stp>9</stp>
        <stp>12/31/2013</stp>
        <stp>1</stp>
        <tr r="K1852" s="1"/>
      </tp>
      <tp t="s">
        <v/>
        <stp/>
        <stp>EM_S_STM07_IS</stp>
        <stp>4</stp>
        <stp>300566.SZ</stp>
        <stp>9</stp>
        <stp>12/31/2010</stp>
        <stp>1</stp>
        <tr r="H1853" s="1"/>
      </tp>
      <tp>
        <v>33275339.969999999</v>
        <stp/>
        <stp>EM_S_STM07_IS</stp>
        <stp>4</stp>
        <stp>300567.SZ</stp>
        <stp>9</stp>
        <stp>12/31/2011</stp>
        <stp>1</stp>
        <tr r="I1854" s="1"/>
      </tp>
      <tp>
        <v>11297726954.059999</v>
        <stp/>
        <stp>EM_S_STM07_IS</stp>
        <stp>4</stp>
        <stp>000543.SZ</stp>
        <stp>9</stp>
        <stp>12/31/2015</stp>
        <stp>1</stp>
        <tr r="M143" s="1"/>
      </tp>
      <tp>
        <v>420148537.00999999</v>
        <stp/>
        <stp>EM_S_STM07_IS</stp>
        <stp>4</stp>
        <stp>000544.SZ</stp>
        <stp>9</stp>
        <stp>12/31/2012</stp>
        <stp>1</stp>
        <tr r="J144" s="1"/>
      </tp>
      <tp>
        <v>842142105.99000001</v>
        <stp/>
        <stp>EM_S_STM07_IS</stp>
        <stp>4</stp>
        <stp>000545.SZ</stp>
        <stp>9</stp>
        <stp>12/31/2013</stp>
        <stp>1</stp>
        <tr r="K145" s="1"/>
      </tp>
      <tp>
        <v>79462723.890000001</v>
        <stp/>
        <stp>EM_S_STM07_IS</stp>
        <stp>4</stp>
        <stp>000546.SZ</stp>
        <stp>9</stp>
        <stp>12/31/2010</stp>
        <stp>1</stp>
        <tr r="H146" s="1"/>
      </tp>
      <tp>
        <v>408753586.69999999</v>
        <stp/>
        <stp>EM_S_STM07_IS</stp>
        <stp>4</stp>
        <stp>000547.SZ</stp>
        <stp>9</stp>
        <stp>12/31/2011</stp>
        <stp>1</stp>
        <tr r="I147" s="1"/>
      </tp>
      <tp>
        <v>240819292.83000001</v>
        <stp/>
        <stp>EM_S_STM07_IS</stp>
        <stp>4</stp>
        <stp>300572.SZ</stp>
        <stp>9</stp>
        <stp>12/31/2014</stp>
        <stp>1</stp>
        <tr r="L1859" s="1"/>
      </tp>
      <tp>
        <v>287439466.04000002</v>
        <stp/>
        <stp>EM_S_STM07_IS</stp>
        <stp>4</stp>
        <stp>300573.SZ</stp>
        <stp>9</stp>
        <stp>12/31/2015</stp>
        <stp>1</stp>
        <tr r="M1860" s="1"/>
      </tp>
      <tp>
        <v>639912916.25</v>
        <stp/>
        <stp>EM_S_STM07_IS</stp>
        <stp>4</stp>
        <stp>300575.SZ</stp>
        <stp>9</stp>
        <stp>12/31/2013</stp>
        <stp>1</stp>
        <tr r="K1861" s="1"/>
      </tp>
      <tp t="s">
        <v/>
        <stp/>
        <stp>EM_S_STM07_IS</stp>
        <stp>4</stp>
        <stp>300576.SZ</stp>
        <stp>9</stp>
        <stp>12/31/2010</stp>
        <stp>1</stp>
        <tr r="H1862" s="1"/>
      </tp>
      <tp t="s">
        <v/>
        <stp/>
        <stp>EM_S_STM07_IS</stp>
        <stp>4</stp>
        <stp>300577.SZ</stp>
        <stp>9</stp>
        <stp>12/31/2011</stp>
        <stp>1</stp>
        <tr r="I1863" s="1"/>
      </tp>
      <tp>
        <v>450577988.48000002</v>
        <stp/>
        <stp>EM_S_STM07_IS</stp>
        <stp>4</stp>
        <stp>300582.SZ</stp>
        <stp>9</stp>
        <stp>12/31/2014</stp>
        <stp>1</stp>
        <tr r="L1867" s="1"/>
      </tp>
      <tp>
        <v>668166780.64999998</v>
        <stp/>
        <stp>EM_S_STM07_IS</stp>
        <stp>4</stp>
        <stp>300583.SZ</stp>
        <stp>9</stp>
        <stp>12/31/2015</stp>
        <stp>1</stp>
        <tr r="M1868" s="1"/>
      </tp>
      <tp>
        <v>147952995.69</v>
        <stp/>
        <stp>EM_S_STM07_IS</stp>
        <stp>4</stp>
        <stp>300584.SZ</stp>
        <stp>9</stp>
        <stp>12/31/2012</stp>
        <stp>1</stp>
        <tr r="J1869" s="1"/>
      </tp>
      <tp>
        <v>203615825.16999999</v>
        <stp/>
        <stp>EM_S_STM07_IS</stp>
        <stp>4</stp>
        <stp>300585.SZ</stp>
        <stp>9</stp>
        <stp>12/31/2013</stp>
        <stp>1</stp>
        <tr r="K1870" s="1"/>
      </tp>
      <tp t="s">
        <v/>
        <stp/>
        <stp>EM_S_STM07_IS</stp>
        <stp>4</stp>
        <stp>300586.SZ</stp>
        <stp>9</stp>
        <stp>12/31/2010</stp>
        <stp>1</stp>
        <tr r="H1871" s="1"/>
      </tp>
      <tp>
        <v>183559878.22</v>
        <stp/>
        <stp>EM_S_STM07_IS</stp>
        <stp>4</stp>
        <stp>300587.SZ</stp>
        <stp>9</stp>
        <stp>12/31/2011</stp>
        <stp>1</stp>
        <tr r="I1872" s="1"/>
      </tp>
      <tp>
        <v>302028332.98000002</v>
        <stp/>
        <stp>EM_S_STM07_IS</stp>
        <stp>4</stp>
        <stp>300593.SZ</stp>
        <stp>9</stp>
        <stp>12/31/2015</stp>
        <stp>1</stp>
        <tr r="M1877" s="1"/>
      </tp>
      <tp>
        <v>91010663.280000001</v>
        <stp/>
        <stp>EM_S_STM07_IS</stp>
        <stp>4</stp>
        <stp>300595.SZ</stp>
        <stp>9</stp>
        <stp>12/31/2013</stp>
        <stp>1</stp>
        <tr r="K1878" s="1"/>
      </tp>
      <tp>
        <v>864754093.27999997</v>
        <stp/>
        <stp>EM_S_STM07_IS</stp>
        <stp>4</stp>
        <stp>000592.SZ</stp>
        <stp>9</stp>
        <stp>12/31/2014</stp>
        <stp>1</stp>
        <tr r="L180" s="1"/>
      </tp>
      <tp>
        <v>421369385.12</v>
        <stp/>
        <stp>EM_S_STM07_IS</stp>
        <stp>4</stp>
        <stp>000593.SZ</stp>
        <stp>9</stp>
        <stp>12/31/2015</stp>
        <stp>1</stp>
        <tr r="M181" s="1"/>
      </tp>
      <tp>
        <v>324873628.87</v>
        <stp/>
        <stp>EM_S_STM07_IS</stp>
        <stp>4</stp>
        <stp>000595.SZ</stp>
        <stp>9</stp>
        <stp>12/31/2013</stp>
        <stp>1</stp>
        <tr r="K182" s="1"/>
      </tp>
      <tp>
        <v>1879155480.3099999</v>
        <stp/>
        <stp>EM_S_STM07_IS</stp>
        <stp>4</stp>
        <stp>000596.SZ</stp>
        <stp>9</stp>
        <stp>12/31/2010</stp>
        <stp>1</stp>
        <tr r="H183" s="1"/>
      </tp>
      <tp>
        <v>3882776533.3600001</v>
        <stp/>
        <stp>EM_S_STM07_IS</stp>
        <stp>4</stp>
        <stp>000597.SZ</stp>
        <stp>9</stp>
        <stp>12/31/2011</stp>
        <stp>1</stp>
        <tr r="I184" s="1"/>
      </tp>
      <tp>
        <v>4237727691.0599999</v>
        <stp/>
        <stp>EM_S_STM07_IS</stp>
        <stp>4</stp>
        <stp>000582.SZ</stp>
        <stp>9</stp>
        <stp>12/31/2014</stp>
        <stp>1</stp>
        <tr r="L172" s="1"/>
      </tp>
      <tp>
        <v>1553495394.03</v>
        <stp/>
        <stp>EM_S_STM07_IS</stp>
        <stp>4</stp>
        <stp>000584.SZ</stp>
        <stp>9</stp>
        <stp>12/31/2012</stp>
        <stp>1</stp>
        <tr r="J173" s="1"/>
      </tp>
      <tp>
        <v>195974125.81999999</v>
        <stp/>
        <stp>EM_S_STM07_IS</stp>
        <stp>4</stp>
        <stp>000585.SZ</stp>
        <stp>9</stp>
        <stp>12/31/2013</stp>
        <stp>1</stp>
        <tr r="K174" s="1"/>
      </tp>
      <tp>
        <v>391606340.26999998</v>
        <stp/>
        <stp>EM_S_STM07_IS</stp>
        <stp>4</stp>
        <stp>000586.SZ</stp>
        <stp>9</stp>
        <stp>12/31/2010</stp>
        <stp>1</stp>
        <tr r="H175" s="1"/>
      </tp>
      <tp>
        <v>2518548128</v>
        <stp/>
        <stp>EM_S_STM07_IS</stp>
        <stp>4</stp>
        <stp>000587.SZ</stp>
        <stp>9</stp>
        <stp>12/31/2011</stp>
        <stp>1</stp>
        <tr r="I176" s="1"/>
      </tp>
      <tp>
        <v>3581615546.8000002</v>
        <stp/>
        <stp>EM_S_STM07_IS</stp>
        <stp>4</stp>
        <stp>600572.SH</stp>
        <stp>9</stp>
        <stp>12/31/2014</stp>
        <stp>1</stp>
        <tr r="L2346" s="1"/>
      </tp>
      <tp>
        <v>751548181.38</v>
        <stp/>
        <stp>EM_S_STM07_IS</stp>
        <stp>4</stp>
        <stp>600573.SH</stp>
        <stp>9</stp>
        <stp>12/31/2015</stp>
        <stp>1</stp>
        <tr r="M2347" s="1"/>
      </tp>
      <tp>
        <v>29541609431.060001</v>
        <stp/>
        <stp>EM_S_STM07_IS</stp>
        <stp>4</stp>
        <stp>600575.SH</stp>
        <stp>9</stp>
        <stp>12/31/2013</stp>
        <stp>1</stp>
        <tr r="K2348" s="1"/>
      </tp>
      <tp>
        <v>330881587.75999999</v>
        <stp/>
        <stp>EM_S_STM07_IS</stp>
        <stp>4</stp>
        <stp>600576.SH</stp>
        <stp>9</stp>
        <stp>12/31/2010</stp>
        <stp>1</stp>
        <tr r="H2349" s="1"/>
      </tp>
      <tp>
        <v>9603943686.3999996</v>
        <stp/>
        <stp>EM_S_STM07_IS</stp>
        <stp>4</stp>
        <stp>600577.SH</stp>
        <stp>9</stp>
        <stp>12/31/2011</stp>
        <stp>1</stp>
        <tr r="I2350" s="1"/>
      </tp>
      <tp>
        <v>961969074.14999998</v>
        <stp/>
        <stp>EM_S_STM07_IS</stp>
        <stp>4</stp>
        <stp>600562.SH</stp>
        <stp>9</stp>
        <stp>12/31/2014</stp>
        <stp>1</stp>
        <tr r="L2337" s="1"/>
      </tp>
      <tp>
        <v>1393398241.5899999</v>
        <stp/>
        <stp>EM_S_STM07_IS</stp>
        <stp>4</stp>
        <stp>600563.SH</stp>
        <stp>9</stp>
        <stp>12/31/2015</stp>
        <stp>1</stp>
        <tr r="M2338" s="1"/>
      </tp>
      <tp>
        <v>3049843309.27</v>
        <stp/>
        <stp>EM_S_STM07_IS</stp>
        <stp>4</stp>
        <stp>600565.SH</stp>
        <stp>9</stp>
        <stp>12/31/2013</stp>
        <stp>1</stp>
        <tr r="K2339" s="1"/>
      </tp>
      <tp>
        <v>237141110.05000001</v>
        <stp/>
        <stp>EM_S_STM07_IS</stp>
        <stp>4</stp>
        <stp>600566.SH</stp>
        <stp>9</stp>
        <stp>12/31/2010</stp>
        <stp>1</stp>
        <tr r="H2340" s="1"/>
      </tp>
      <tp>
        <v>3983754396.9499998</v>
        <stp/>
        <stp>EM_S_STM07_IS</stp>
        <stp>4</stp>
        <stp>600567.SH</stp>
        <stp>9</stp>
        <stp>12/31/2011</stp>
        <stp>1</stp>
        <tr r="I2341" s="1"/>
      </tp>
      <tp>
        <v>942198411.00999999</v>
        <stp/>
        <stp>EM_S_STM07_IS</stp>
        <stp>4</stp>
        <stp>600552.SH</stp>
        <stp>9</stp>
        <stp>12/31/2014</stp>
        <stp>1</stp>
        <tr r="L2329" s="1"/>
      </tp>
      <tp>
        <v>67426612.799999997</v>
        <stp/>
        <stp>EM_S_STM07_IS</stp>
        <stp>4</stp>
        <stp>600555.SH</stp>
        <stp>9</stp>
        <stp>12/31/2013</stp>
        <stp>1</stp>
        <tr r="K2330" s="1"/>
      </tp>
      <tp>
        <v>63110.53</v>
        <stp/>
        <stp>EM_S_STM07_IS</stp>
        <stp>4</stp>
        <stp>600556.SH</stp>
        <stp>9</stp>
        <stp>12/31/2010</stp>
        <stp>1</stp>
        <tr r="H2331" s="1"/>
      </tp>
      <tp>
        <v>1537777598.95</v>
        <stp/>
        <stp>EM_S_STM07_IS</stp>
        <stp>4</stp>
        <stp>600557.SH</stp>
        <stp>9</stp>
        <stp>12/31/2011</stp>
        <stp>1</stp>
        <tr r="I2332" s="1"/>
      </tp>
      <tp>
        <v>248647980.91999999</v>
        <stp/>
        <stp>EM_S_STM07_IS</stp>
        <stp>4</stp>
        <stp>600543.SH</stp>
        <stp>9</stp>
        <stp>12/31/2015</stp>
        <stp>1</stp>
        <tr r="M2321" s="1"/>
      </tp>
      <tp>
        <v>4440958030.9499998</v>
        <stp/>
        <stp>EM_S_STM07_IS</stp>
        <stp>4</stp>
        <stp>600545.SH</stp>
        <stp>9</stp>
        <stp>12/31/2013</stp>
        <stp>1</stp>
        <tr r="K2322" s="1"/>
      </tp>
      <tp>
        <v>38644175360.730003</v>
        <stp/>
        <stp>EM_S_STM07_IS</stp>
        <stp>4</stp>
        <stp>600546.SH</stp>
        <stp>9</stp>
        <stp>12/31/2010</stp>
        <stp>1</stp>
        <tr r="H2323" s="1"/>
      </tp>
      <tp>
        <v>39414807405.32</v>
        <stp/>
        <stp>EM_S_STM07_IS</stp>
        <stp>4</stp>
        <stp>600547.SH</stp>
        <stp>9</stp>
        <stp>12/31/2011</stp>
        <stp>1</stp>
        <tr r="I2324" s="1"/>
      </tp>
      <tp>
        <v>692745566.29999995</v>
        <stp/>
        <stp>EM_S_STM07_IS</stp>
        <stp>4</stp>
        <stp>600532.SH</stp>
        <stp>9</stp>
        <stp>12/31/2014</stp>
        <stp>1</stp>
        <tr r="L2313" s="1"/>
      </tp>
      <tp>
        <v>5736640329.6599998</v>
        <stp/>
        <stp>EM_S_STM07_IS</stp>
        <stp>4</stp>
        <stp>600533.SH</stp>
        <stp>9</stp>
        <stp>12/31/2015</stp>
        <stp>1</stp>
        <tr r="M2314" s="1"/>
      </tp>
      <tp>
        <v>11097870213.219999</v>
        <stp/>
        <stp>EM_S_STM07_IS</stp>
        <stp>4</stp>
        <stp>600535.SH</stp>
        <stp>9</stp>
        <stp>12/31/2013</stp>
        <stp>1</stp>
        <tr r="K2315" s="1"/>
      </tp>
      <tp>
        <v>3029095882.1100001</v>
        <stp/>
        <stp>EM_S_STM07_IS</stp>
        <stp>4</stp>
        <stp>600536.SH</stp>
        <stp>9</stp>
        <stp>12/31/2010</stp>
        <stp>1</stp>
        <tr r="H2316" s="1"/>
      </tp>
      <tp>
        <v>4071289657.73</v>
        <stp/>
        <stp>EM_S_STM07_IS</stp>
        <stp>4</stp>
        <stp>600537.SH</stp>
        <stp>9</stp>
        <stp>12/31/2011</stp>
        <stp>1</stp>
        <tr r="I2317" s="1"/>
      </tp>
      <tp>
        <v>8641340504.9799995</v>
        <stp/>
        <stp>EM_S_STM07_IS</stp>
        <stp>4</stp>
        <stp>600522.SH</stp>
        <stp>9</stp>
        <stp>12/31/2014</stp>
        <stp>1</stp>
        <tr r="L2304" s="1"/>
      </tp>
      <tp>
        <v>3200754943.9699998</v>
        <stp/>
        <stp>EM_S_STM07_IS</stp>
        <stp>4</stp>
        <stp>600523.SH</stp>
        <stp>9</stp>
        <stp>12/31/2015</stp>
        <stp>1</stp>
        <tr r="M2305" s="1"/>
      </tp>
      <tp>
        <v>2821511168.8899999</v>
        <stp/>
        <stp>EM_S_STM07_IS</stp>
        <stp>4</stp>
        <stp>600525.SH</stp>
        <stp>9</stp>
        <stp>12/31/2013</stp>
        <stp>1</stp>
        <tr r="K2306" s="1"/>
      </tp>
      <tp>
        <v>1562143789.99</v>
        <stp/>
        <stp>EM_S_STM07_IS</stp>
        <stp>4</stp>
        <stp>600526.SH</stp>
        <stp>9</stp>
        <stp>12/31/2010</stp>
        <stp>1</stp>
        <tr r="H2307" s="1"/>
      </tp>
      <tp>
        <v>1751269285.6600001</v>
        <stp/>
        <stp>EM_S_STM07_IS</stp>
        <stp>4</stp>
        <stp>600527.SH</stp>
        <stp>9</stp>
        <stp>12/31/2011</stp>
        <stp>1</stp>
        <tr r="I2308" s="1"/>
      </tp>
      <tp>
        <v>2913530799.8200002</v>
        <stp/>
        <stp>EM_S_STM07_IS</stp>
        <stp>4</stp>
        <stp>600512.SH</stp>
        <stp>9</stp>
        <stp>12/31/2014</stp>
        <stp>1</stp>
        <tr r="L2295" s="1"/>
      </tp>
      <tp>
        <v>642432917.75999999</v>
        <stp/>
        <stp>EM_S_STM07_IS</stp>
        <stp>4</stp>
        <stp>600513.SH</stp>
        <stp>9</stp>
        <stp>12/31/2015</stp>
        <stp>1</stp>
        <tr r="M2296" s="1"/>
      </tp>
      <tp>
        <v>1036703311.49</v>
        <stp/>
        <stp>EM_S_STM07_IS</stp>
        <stp>4</stp>
        <stp>600515.SH</stp>
        <stp>9</stp>
        <stp>12/31/2013</stp>
        <stp>1</stp>
        <tr r="K2297" s="1"/>
      </tp>
      <tp>
        <v>3216485655.3299999</v>
        <stp/>
        <stp>EM_S_STM07_IS</stp>
        <stp>4</stp>
        <stp>600516.SH</stp>
        <stp>9</stp>
        <stp>12/31/2010</stp>
        <stp>1</stp>
        <tr r="H2298" s="1"/>
      </tp>
      <tp>
        <v>1279460762.8</v>
        <stp/>
        <stp>EM_S_STM07_IS</stp>
        <stp>4</stp>
        <stp>600517.SH</stp>
        <stp>9</stp>
        <stp>12/31/2011</stp>
        <stp>1</stp>
        <tr r="I2299" s="1"/>
      </tp>
      <tp>
        <v>8409431526.3699999</v>
        <stp/>
        <stp>EM_S_STM07_IS</stp>
        <stp>4</stp>
        <stp>600502.SH</stp>
        <stp>9</stp>
        <stp>12/31/2014</stp>
        <stp>1</stp>
        <tr r="L2286" s="1"/>
      </tp>
      <tp>
        <v>430229229.70999998</v>
        <stp/>
        <stp>EM_S_STM07_IS</stp>
        <stp>4</stp>
        <stp>600503.SH</stp>
        <stp>9</stp>
        <stp>12/31/2015</stp>
        <stp>1</stp>
        <tr r="M2287" s="1"/>
      </tp>
      <tp>
        <v>652726788.13999999</v>
        <stp/>
        <stp>EM_S_STM07_IS</stp>
        <stp>4</stp>
        <stp>600505.SH</stp>
        <stp>9</stp>
        <stp>12/31/2013</stp>
        <stp>1</stp>
        <tr r="K2288" s="1"/>
      </tp>
      <tp>
        <v>61386474.509999998</v>
        <stp/>
        <stp>EM_S_STM07_IS</stp>
        <stp>4</stp>
        <stp>600506.SH</stp>
        <stp>9</stp>
        <stp>12/31/2010</stp>
        <stp>1</stp>
        <tr r="H2289" s="1"/>
      </tp>
      <tp>
        <v>13333978961.719999</v>
        <stp/>
        <stp>EM_S_STM07_IS</stp>
        <stp>4</stp>
        <stp>600507.SH</stp>
        <stp>9</stp>
        <stp>12/31/2011</stp>
        <stp>1</stp>
        <tr r="I2290" s="1"/>
      </tp>
      <tp>
        <v>730456160.90999997</v>
        <stp/>
        <stp>EM_S_STM07_IS</stp>
        <stp>4</stp>
        <stp>600592.SH</stp>
        <stp>9</stp>
        <stp>12/31/2014</stp>
        <stp>1</stp>
        <tr r="L2364" s="1"/>
      </tp>
      <tp>
        <v>305280235.33999997</v>
        <stp/>
        <stp>EM_S_STM07_IS</stp>
        <stp>4</stp>
        <stp>600593.SH</stp>
        <stp>9</stp>
        <stp>12/31/2015</stp>
        <stp>1</stp>
        <tr r="M2365" s="1"/>
      </tp>
      <tp>
        <v>2252575486.8800001</v>
        <stp/>
        <stp>EM_S_STM07_IS</stp>
        <stp>4</stp>
        <stp>600594.SH</stp>
        <stp>9</stp>
        <stp>12/31/2012</stp>
        <stp>1</stp>
        <tr r="J2366" s="1"/>
      </tp>
      <tp>
        <v>10668323052.85</v>
        <stp/>
        <stp>EM_S_STM07_IS</stp>
        <stp>4</stp>
        <stp>600595.SH</stp>
        <stp>9</stp>
        <stp>12/31/2013</stp>
        <stp>1</stp>
        <tr r="K2367" s="1"/>
      </tp>
      <tp>
        <v>4346276152.79</v>
        <stp/>
        <stp>EM_S_STM07_IS</stp>
        <stp>4</stp>
        <stp>600596.SH</stp>
        <stp>9</stp>
        <stp>12/31/2010</stp>
        <stp>1</stp>
        <tr r="H2368" s="1"/>
      </tp>
      <tp>
        <v>11788779319</v>
        <stp/>
        <stp>EM_S_STM07_IS</stp>
        <stp>4</stp>
        <stp>600597.SH</stp>
        <stp>9</stp>
        <stp>12/31/2011</stp>
        <stp>1</stp>
        <tr r="I2369" s="1"/>
      </tp>
      <tp>
        <v>16578632362.389999</v>
        <stp/>
        <stp>EM_S_STM07_IS</stp>
        <stp>4</stp>
        <stp>600582.SH</stp>
        <stp>9</stp>
        <stp>12/31/2014</stp>
        <stp>1</stp>
        <tr r="L2355" s="1"/>
      </tp>
      <tp>
        <v>16201506738.74</v>
        <stp/>
        <stp>EM_S_STM07_IS</stp>
        <stp>4</stp>
        <stp>600583.SH</stp>
        <stp>9</stp>
        <stp>12/31/2015</stp>
        <stp>1</stp>
        <tr r="M2356" s="1"/>
      </tp>
      <tp>
        <v>4436159748.0600004</v>
        <stp/>
        <stp>EM_S_STM07_IS</stp>
        <stp>4</stp>
        <stp>600584.SH</stp>
        <stp>9</stp>
        <stp>12/31/2012</stp>
        <stp>1</stp>
        <tr r="J2357" s="1"/>
      </tp>
      <tp>
        <v>55261676595</v>
        <stp/>
        <stp>EM_S_STM07_IS</stp>
        <stp>4</stp>
        <stp>600585.SH</stp>
        <stp>9</stp>
        <stp>12/31/2013</stp>
        <stp>1</stp>
        <tr r="K2358" s="1"/>
      </tp>
      <tp>
        <v>3146413034.5100002</v>
        <stp/>
        <stp>EM_S_STM07_IS</stp>
        <stp>4</stp>
        <stp>600586.SH</stp>
        <stp>9</stp>
        <stp>12/31/2010</stp>
        <stp>1</stp>
        <tr r="H2359" s="1"/>
      </tp>
      <tp>
        <v>2106132062.29</v>
        <stp/>
        <stp>EM_S_STM07_IS</stp>
        <stp>4</stp>
        <stp>600587.SH</stp>
        <stp>9</stp>
        <stp>12/31/2011</stp>
        <stp>1</stp>
        <tr r="I2360" s="1"/>
      </tp>
      <tp>
        <v>4358659701.1400003</v>
        <stp/>
        <stp>EM_S_STM07_IS</stp>
        <stp>4</stp>
        <stp>000632.SZ</stp>
        <stp>9</stp>
        <stp>12/31/2014</stp>
        <stp>1</stp>
        <tr r="L213" s="1"/>
      </tp>
      <tp>
        <v>44816199.75</v>
        <stp/>
        <stp>EM_S_STM07_IS</stp>
        <stp>4</stp>
        <stp>000633.SZ</stp>
        <stp>9</stp>
        <stp>12/31/2015</stp>
        <stp>1</stp>
        <tr r="M214" s="1"/>
      </tp>
      <tp>
        <v>2739949306.2199998</v>
        <stp/>
        <stp>EM_S_STM07_IS</stp>
        <stp>4</stp>
        <stp>000635.SZ</stp>
        <stp>9</stp>
        <stp>12/31/2013</stp>
        <stp>1</stp>
        <tr r="K215" s="1"/>
      </tp>
      <tp>
        <v>2033942732.8800001</v>
        <stp/>
        <stp>EM_S_STM07_IS</stp>
        <stp>4</stp>
        <stp>000636.SZ</stp>
        <stp>9</stp>
        <stp>12/31/2010</stp>
        <stp>1</stp>
        <tr r="H216" s="1"/>
      </tp>
      <tp>
        <v>4139286953.0999999</v>
        <stp/>
        <stp>EM_S_STM07_IS</stp>
        <stp>4</stp>
        <stp>000637.SZ</stp>
        <stp>9</stp>
        <stp>12/31/2011</stp>
        <stp>1</stp>
        <tr r="I217" s="1"/>
      </tp>
      <tp>
        <v>54731651.899999999</v>
        <stp/>
        <stp>EM_S_STM07_IS</stp>
        <stp>4</stp>
        <stp>000622.SZ</stp>
        <stp>9</stp>
        <stp>12/31/2014</stp>
        <stp>1</stp>
        <tr r="L204" s="1"/>
      </tp>
      <tp>
        <v>2334760837.1300001</v>
        <stp/>
        <stp>EM_S_STM07_IS</stp>
        <stp>4</stp>
        <stp>000623.SZ</stp>
        <stp>9</stp>
        <stp>12/31/2015</stp>
        <stp>1</stp>
        <tr r="M205" s="1"/>
      </tp>
      <tp>
        <v>38481862261.900002</v>
        <stp/>
        <stp>EM_S_STM07_IS</stp>
        <stp>4</stp>
        <stp>000625.SZ</stp>
        <stp>9</stp>
        <stp>12/31/2013</stp>
        <stp>1</stp>
        <tr r="K206" s="1"/>
      </tp>
      <tp>
        <v>21187186225.209999</v>
        <stp/>
        <stp>EM_S_STM07_IS</stp>
        <stp>4</stp>
        <stp>000626.SZ</stp>
        <stp>9</stp>
        <stp>12/31/2010</stp>
        <stp>1</stp>
        <tr r="H207" s="1"/>
      </tp>
      <tp>
        <v>1133763402.71</v>
        <stp/>
        <stp>EM_S_STM07_IS</stp>
        <stp>4</stp>
        <stp>000627.SZ</stp>
        <stp>9</stp>
        <stp>12/31/2011</stp>
        <stp>1</stp>
        <tr r="I208" s="1"/>
      </tp>
      <tp>
        <v>5249648589.6899996</v>
        <stp/>
        <stp>EM_S_STM07_IS</stp>
        <stp>4</stp>
        <stp>000612.SZ</stp>
        <stp>9</stp>
        <stp>12/31/2014</stp>
        <stp>1</stp>
        <tr r="L197" s="1"/>
      </tp>
      <tp>
        <v>15885922.9</v>
        <stp/>
        <stp>EM_S_STM07_IS</stp>
        <stp>4</stp>
        <stp>000613.SZ</stp>
        <stp>9</stp>
        <stp>12/31/2015</stp>
        <stp>1</stp>
        <tr r="M198" s="1"/>
      </tp>
      <tp>
        <v>643919203.09000003</v>
        <stp/>
        <stp>EM_S_STM07_IS</stp>
        <stp>4</stp>
        <stp>000615.SZ</stp>
        <stp>9</stp>
        <stp>12/31/2013</stp>
        <stp>1</stp>
        <tr r="K199" s="1"/>
      </tp>
      <tp>
        <v>3074435794.6999998</v>
        <stp/>
        <stp>EM_S_STM07_IS</stp>
        <stp>4</stp>
        <stp>000616.SZ</stp>
        <stp>9</stp>
        <stp>12/31/2010</stp>
        <stp>1</stp>
        <tr r="H200" s="1"/>
      </tp>
      <tp>
        <v>1686345518.54</v>
        <stp/>
        <stp>EM_S_STM07_IS</stp>
        <stp>4</stp>
        <stp>000617.SZ</stp>
        <stp>9</stp>
        <stp>12/31/2011</stp>
        <stp>1</stp>
        <tr r="I201" s="1"/>
      </tp>
      <tp>
        <v>824339512.96000004</v>
        <stp/>
        <stp>EM_S_STM07_IS</stp>
        <stp>4</stp>
        <stp>000603.SZ</stp>
        <stp>9</stp>
        <stp>12/31/2015</stp>
        <stp>1</stp>
        <tr r="M189" s="1"/>
      </tp>
      <tp>
        <v>71449168.569999993</v>
        <stp/>
        <stp>EM_S_STM07_IS</stp>
        <stp>4</stp>
        <stp>000605.SZ</stp>
        <stp>9</stp>
        <stp>12/31/2013</stp>
        <stp>1</stp>
        <tr r="K190" s="1"/>
      </tp>
      <tp>
        <v>875820544.96000004</v>
        <stp/>
        <stp>EM_S_STM07_IS</stp>
        <stp>4</stp>
        <stp>000606.SZ</stp>
        <stp>9</stp>
        <stp>12/31/2010</stp>
        <stp>1</stp>
        <tr r="H191" s="1"/>
      </tp>
      <tp>
        <v>1691170320.72</v>
        <stp/>
        <stp>EM_S_STM07_IS</stp>
        <stp>4</stp>
        <stp>000607.SZ</stp>
        <stp>9</stp>
        <stp>12/31/2011</stp>
        <stp>1</stp>
        <tr r="I192" s="1"/>
      </tp>
      <tp>
        <v>2736641248.73</v>
        <stp/>
        <stp>EM_S_STM07_IS</stp>
        <stp>4</stp>
        <stp>000672.SZ</stp>
        <stp>9</stp>
        <stp>12/31/2014</stp>
        <stp>1</stp>
        <tr r="L237" s="1"/>
      </tp>
      <tp>
        <v>492984466.5</v>
        <stp/>
        <stp>EM_S_STM07_IS</stp>
        <stp>4</stp>
        <stp>000673.SZ</stp>
        <stp>9</stp>
        <stp>12/31/2015</stp>
        <stp>1</stp>
        <tr r="M238" s="1"/>
      </tp>
      <tp>
        <v>784050564.94000006</v>
        <stp/>
        <stp>EM_S_STM07_IS</stp>
        <stp>4</stp>
        <stp>000676.SZ</stp>
        <stp>9</stp>
        <stp>12/31/2010</stp>
        <stp>1</stp>
        <tr r="H239" s="1"/>
      </tp>
      <tp>
        <v>3813489476.3600001</v>
        <stp/>
        <stp>EM_S_STM07_IS</stp>
        <stp>4</stp>
        <stp>000677.SZ</stp>
        <stp>9</stp>
        <stp>12/31/2011</stp>
        <stp>1</stp>
        <tr r="I240" s="1"/>
      </tp>
      <tp>
        <v>499432000.67000002</v>
        <stp/>
        <stp>EM_S_STM07_IS</stp>
        <stp>4</stp>
        <stp>000662.SZ</stp>
        <stp>9</stp>
        <stp>12/31/2014</stp>
        <stp>1</stp>
        <tr r="L228" s="1"/>
      </tp>
      <tp>
        <v>891661313.21000004</v>
        <stp/>
        <stp>EM_S_STM07_IS</stp>
        <stp>4</stp>
        <stp>000663.SZ</stp>
        <stp>9</stp>
        <stp>12/31/2015</stp>
        <stp>1</stp>
        <tr r="M229" s="1"/>
      </tp>
      <tp>
        <v>1153629257.1700001</v>
        <stp/>
        <stp>EM_S_STM07_IS</stp>
        <stp>4</stp>
        <stp>000665.SZ</stp>
        <stp>9</stp>
        <stp>12/31/2013</stp>
        <stp>1</stp>
        <tr r="K230" s="1"/>
      </tp>
      <tp>
        <v>6346580501.6999998</v>
        <stp/>
        <stp>EM_S_STM07_IS</stp>
        <stp>4</stp>
        <stp>000666.SZ</stp>
        <stp>9</stp>
        <stp>12/31/2010</stp>
        <stp>1</stp>
        <tr r="H231" s="1"/>
      </tp>
      <tp>
        <v>1813276938.5899999</v>
        <stp/>
        <stp>EM_S_STM07_IS</stp>
        <stp>4</stp>
        <stp>000667.SZ</stp>
        <stp>9</stp>
        <stp>12/31/2011</stp>
        <stp>1</stp>
        <tr r="I232" s="1"/>
      </tp>
      <tp>
        <v>6443710325.1999998</v>
        <stp/>
        <stp>EM_S_STM07_IS</stp>
        <stp>4</stp>
        <stp>000652.SZ</stp>
        <stp>9</stp>
        <stp>12/31/2014</stp>
        <stp>1</stp>
        <tr r="L222" s="1"/>
      </tp>
      <tp>
        <v>1637227534.3800001</v>
        <stp/>
        <stp>EM_S_STM07_IS</stp>
        <stp>4</stp>
        <stp>000655.SZ</stp>
        <stp>9</stp>
        <stp>12/31/2013</stp>
        <stp>1</stp>
        <tr r="K223" s="1"/>
      </tp>
      <tp>
        <v>662842.64</v>
        <stp/>
        <stp>EM_S_STM07_IS</stp>
        <stp>4</stp>
        <stp>000656.SZ</stp>
        <stp>9</stp>
        <stp>12/31/2010</stp>
        <stp>1</stp>
        <tr r="H224" s="1"/>
      </tp>
      <tp>
        <v>1448802290.75</v>
        <stp/>
        <stp>EM_S_STM07_IS</stp>
        <stp>4</stp>
        <stp>000657.SZ</stp>
        <stp>9</stp>
        <stp>12/31/2011</stp>
        <stp>1</stp>
        <tr r="I225" s="1"/>
      </tp>
      <tp>
        <v>1573201660.45</v>
        <stp/>
        <stp>EM_S_STM07_IS</stp>
        <stp>4</stp>
        <stp>000692.SZ</stp>
        <stp>9</stp>
        <stp>12/31/2014</stp>
        <stp>1</stp>
        <tr r="L253" s="1"/>
      </tp>
      <tp>
        <v>8508137089.3000002</v>
        <stp/>
        <stp>EM_S_STM07_IS</stp>
        <stp>4</stp>
        <stp>000693.SZ</stp>
        <stp>9</stp>
        <stp>12/31/2015</stp>
        <stp>1</stp>
        <tr r="M254" s="1"/>
      </tp>
      <tp>
        <v>728582357.67999995</v>
        <stp/>
        <stp>EM_S_STM07_IS</stp>
        <stp>4</stp>
        <stp>000695.SZ</stp>
        <stp>9</stp>
        <stp>12/31/2013</stp>
        <stp>1</stp>
        <tr r="K255" s="1"/>
      </tp>
      <tp>
        <v>731404795.91999996</v>
        <stp/>
        <stp>EM_S_STM07_IS</stp>
        <stp>4</stp>
        <stp>000697.SZ</stp>
        <stp>9</stp>
        <stp>12/31/2011</stp>
        <stp>1</stp>
        <tr r="I256" s="1"/>
      </tp>
      <tp>
        <v>1840595192.6099999</v>
        <stp/>
        <stp>EM_S_STM07_IS</stp>
        <stp>4</stp>
        <stp>000682.SZ</stp>
        <stp>9</stp>
        <stp>12/31/2014</stp>
        <stp>1</stp>
        <tr r="L245" s="1"/>
      </tp>
      <tp>
        <v>7318091305.6499996</v>
        <stp/>
        <stp>EM_S_STM07_IS</stp>
        <stp>4</stp>
        <stp>000683.SZ</stp>
        <stp>9</stp>
        <stp>12/31/2015</stp>
        <stp>1</stp>
        <tr r="M246" s="1"/>
      </tp>
      <tp>
        <v>867467595.25</v>
        <stp/>
        <stp>EM_S_STM07_IS</stp>
        <stp>4</stp>
        <stp>000685.SZ</stp>
        <stp>9</stp>
        <stp>12/31/2013</stp>
        <stp>1</stp>
        <tr r="K247" s="1"/>
      </tp>
      <tp>
        <v>1699940255.3800001</v>
        <stp/>
        <stp>EM_S_STM07_IS</stp>
        <stp>4</stp>
        <stp>000686.SZ</stp>
        <stp>9</stp>
        <stp>12/31/2010</stp>
        <stp>1</stp>
        <tr r="H248" s="1"/>
      </tp>
      <tp>
        <v>966298045.21000004</v>
        <stp/>
        <stp>EM_S_STM07_IS</stp>
        <stp>4</stp>
        <stp>000687.SZ</stp>
        <stp>9</stp>
        <stp>12/31/2011</stp>
        <stp>1</stp>
        <tr r="I249" s="1"/>
      </tp>
      <tp>
        <v>4686040421.7700005</v>
        <stp/>
        <stp>EM_S_STM07_IS</stp>
        <stp>4</stp>
        <stp>600673.SH</stp>
        <stp>9</stp>
        <stp>12/31/2015</stp>
        <stp>1</stp>
        <tr r="M2434" s="1"/>
      </tp>
      <tp>
        <v>1137124628.24</v>
        <stp/>
        <stp>EM_S_STM07_IS</stp>
        <stp>4</stp>
        <stp>600674.SH</stp>
        <stp>9</stp>
        <stp>12/31/2012</stp>
        <stp>1</stp>
        <tr r="J2435" s="1"/>
      </tp>
      <tp>
        <v>6757943092.2200003</v>
        <stp/>
        <stp>EM_S_STM07_IS</stp>
        <stp>4</stp>
        <stp>600675.SH</stp>
        <stp>9</stp>
        <stp>12/31/2013</stp>
        <stp>1</stp>
        <tr r="K2436" s="1"/>
      </tp>
      <tp>
        <v>5478314283.2600002</v>
        <stp/>
        <stp>EM_S_STM07_IS</stp>
        <stp>4</stp>
        <stp>600676.SH</stp>
        <stp>9</stp>
        <stp>12/31/2010</stp>
        <stp>1</stp>
        <tr r="H2437" s="1"/>
      </tp>
      <tp>
        <v>7912108305.2399998</v>
        <stp/>
        <stp>EM_S_STM07_IS</stp>
        <stp>4</stp>
        <stp>600677.SH</stp>
        <stp>9</stp>
        <stp>12/31/2011</stp>
        <stp>1</stp>
        <tr r="I2438" s="1"/>
      </tp>
      <tp>
        <v>4555682269.0100002</v>
        <stp/>
        <stp>EM_S_STM07_IS</stp>
        <stp>4</stp>
        <stp>600662.SH</stp>
        <stp>9</stp>
        <stp>12/31/2014</stp>
        <stp>1</stp>
        <tr r="L2426" s="1"/>
      </tp>
      <tp>
        <v>5631357902.6800003</v>
        <stp/>
        <stp>EM_S_STM07_IS</stp>
        <stp>4</stp>
        <stp>600663.SH</stp>
        <stp>9</stp>
        <stp>12/31/2015</stp>
        <stp>1</stp>
        <tr r="M2427" s="1"/>
      </tp>
      <tp>
        <v>17662946863.700001</v>
        <stp/>
        <stp>EM_S_STM07_IS</stp>
        <stp>4</stp>
        <stp>600664.SH</stp>
        <stp>9</stp>
        <stp>12/31/2012</stp>
        <stp>1</stp>
        <tr r="J2428" s="1"/>
      </tp>
      <tp>
        <v>2692864548.8400002</v>
        <stp/>
        <stp>EM_S_STM07_IS</stp>
        <stp>4</stp>
        <stp>600665.SH</stp>
        <stp>9</stp>
        <stp>12/31/2013</stp>
        <stp>1</stp>
        <tr r="K2429" s="1"/>
      </tp>
      <tp>
        <v>853222211.83000004</v>
        <stp/>
        <stp>EM_S_STM07_IS</stp>
        <stp>4</stp>
        <stp>600666.SH</stp>
        <stp>9</stp>
        <stp>12/31/2010</stp>
        <stp>1</stp>
        <tr r="H2430" s="1"/>
      </tp>
      <tp>
        <v>3295249910.4400001</v>
        <stp/>
        <stp>EM_S_STM07_IS</stp>
        <stp>4</stp>
        <stp>600667.SH</stp>
        <stp>9</stp>
        <stp>12/31/2011</stp>
        <stp>1</stp>
        <tr r="I2431" s="1"/>
      </tp>
      <tp>
        <v>1675238156.5799999</v>
        <stp/>
        <stp>EM_S_STM07_IS</stp>
        <stp>4</stp>
        <stp>600652.SH</stp>
        <stp>9</stp>
        <stp>12/31/2014</stp>
        <stp>1</stp>
        <tr r="L2418" s="1"/>
      </tp>
      <tp>
        <v>7152350268.5600004</v>
        <stp/>
        <stp>EM_S_STM07_IS</stp>
        <stp>4</stp>
        <stp>600653.SH</stp>
        <stp>9</stp>
        <stp>12/31/2015</stp>
        <stp>1</stp>
        <tr r="M2419" s="1"/>
      </tp>
      <tp>
        <v>2019670053.5599999</v>
        <stp/>
        <stp>EM_S_STM07_IS</stp>
        <stp>4</stp>
        <stp>600654.SH</stp>
        <stp>9</stp>
        <stp>12/31/2012</stp>
        <stp>1</stp>
        <tr r="J2420" s="1"/>
      </tp>
      <tp>
        <v>22522773896.360001</v>
        <stp/>
        <stp>EM_S_STM07_IS</stp>
        <stp>4</stp>
        <stp>600655.SH</stp>
        <stp>9</stp>
        <stp>12/31/2013</stp>
        <stp>1</stp>
        <tr r="K2421" s="1"/>
      </tp>
      <tp>
        <v>3306772180.6700001</v>
        <stp/>
        <stp>EM_S_STM07_IS</stp>
        <stp>4</stp>
        <stp>600657.SH</stp>
        <stp>9</stp>
        <stp>12/31/2011</stp>
        <stp>1</stp>
        <tr r="I2422" s="1"/>
      </tp>
      <tp>
        <v>25407407815.34</v>
        <stp/>
        <stp>EM_S_STM07_IS</stp>
        <stp>4</stp>
        <stp>600642.SH</stp>
        <stp>9</stp>
        <stp>12/31/2014</stp>
        <stp>1</stp>
        <tr r="L2409" s="1"/>
      </tp>
      <tp>
        <v>360242168.44</v>
        <stp/>
        <stp>EM_S_STM07_IS</stp>
        <stp>4</stp>
        <stp>600643.SH</stp>
        <stp>9</stp>
        <stp>12/31/2015</stp>
        <stp>1</stp>
        <tr r="M2410" s="1"/>
      </tp>
      <tp>
        <v>1450153846.8599999</v>
        <stp/>
        <stp>EM_S_STM07_IS</stp>
        <stp>4</stp>
        <stp>600644.SH</stp>
        <stp>9</stp>
        <stp>12/31/2012</stp>
        <stp>1</stp>
        <tr r="J2411" s="1"/>
      </tp>
      <tp>
        <v>361309762.98000002</v>
        <stp/>
        <stp>EM_S_STM07_IS</stp>
        <stp>4</stp>
        <stp>600645.SH</stp>
        <stp>9</stp>
        <stp>12/31/2013</stp>
        <stp>1</stp>
        <tr r="K2412" s="1"/>
      </tp>
      <tp>
        <v>202870697.31999999</v>
        <stp/>
        <stp>EM_S_STM07_IS</stp>
        <stp>4</stp>
        <stp>600647.SH</stp>
        <stp>9</stp>
        <stp>12/31/2011</stp>
        <stp>1</stp>
        <tr r="I2413" s="1"/>
      </tp>
      <tp>
        <v>3457549774.98</v>
        <stp/>
        <stp>EM_S_STM07_IS</stp>
        <stp>4</stp>
        <stp>600633.SH</stp>
        <stp>9</stp>
        <stp>12/31/2015</stp>
        <stp>1</stp>
        <tr r="M2400" s="1"/>
      </tp>
      <tp>
        <v>33660441.880000003</v>
        <stp/>
        <stp>EM_S_STM07_IS</stp>
        <stp>4</stp>
        <stp>600634.SH</stp>
        <stp>9</stp>
        <stp>12/31/2012</stp>
        <stp>1</stp>
        <tr r="J2401" s="1"/>
      </tp>
      <tp>
        <v>3874092862.5500002</v>
        <stp/>
        <stp>EM_S_STM07_IS</stp>
        <stp>4</stp>
        <stp>600635.SH</stp>
        <stp>9</stp>
        <stp>12/31/2013</stp>
        <stp>1</stp>
        <tr r="K2402" s="1"/>
      </tp>
      <tp>
        <v>3095606164.4699998</v>
        <stp/>
        <stp>EM_S_STM07_IS</stp>
        <stp>4</stp>
        <stp>600636.SH</stp>
        <stp>9</stp>
        <stp>12/31/2010</stp>
        <stp>1</stp>
        <tr r="H2403" s="1"/>
      </tp>
      <tp>
        <v>1335465234.8099999</v>
        <stp/>
        <stp>EM_S_STM07_IS</stp>
        <stp>4</stp>
        <stp>600637.SH</stp>
        <stp>9</stp>
        <stp>12/31/2011</stp>
        <stp>1</stp>
        <tr r="I2404" s="1"/>
      </tp>
      <tp>
        <v>1637371483.78</v>
        <stp/>
        <stp>EM_S_STM07_IS</stp>
        <stp>4</stp>
        <stp>600622.SH</stp>
        <stp>9</stp>
        <stp>12/31/2014</stp>
        <stp>1</stp>
        <tr r="L2393" s="1"/>
      </tp>
      <tp>
        <v>40616311305.489998</v>
        <stp/>
        <stp>EM_S_STM07_IS</stp>
        <stp>4</stp>
        <stp>600623.SH</stp>
        <stp>9</stp>
        <stp>12/31/2015</stp>
        <stp>1</stp>
        <tr r="M2394" s="1"/>
      </tp>
      <tp>
        <v>867237413.09000003</v>
        <stp/>
        <stp>EM_S_STM07_IS</stp>
        <stp>4</stp>
        <stp>600624.SH</stp>
        <stp>9</stp>
        <stp>12/31/2012</stp>
        <stp>1</stp>
        <tr r="J2395" s="1"/>
      </tp>
      <tp>
        <v>5956185814.9099998</v>
        <stp/>
        <stp>EM_S_STM07_IS</stp>
        <stp>4</stp>
        <stp>600626.SH</stp>
        <stp>9</stp>
        <stp>12/31/2010</stp>
        <stp>1</stp>
        <tr r="H2396" s="1"/>
      </tp>
      <tp>
        <v>32835018058.799999</v>
        <stp/>
        <stp>EM_S_STM07_IS</stp>
        <stp>4</stp>
        <stp>600612.SH</stp>
        <stp>9</stp>
        <stp>12/31/2014</stp>
        <stp>1</stp>
        <tr r="L2383" s="1"/>
      </tp>
      <tp>
        <v>1592912488.8199999</v>
        <stp/>
        <stp>EM_S_STM07_IS</stp>
        <stp>4</stp>
        <stp>600613.SH</stp>
        <stp>9</stp>
        <stp>12/31/2015</stp>
        <stp>1</stp>
        <tr r="M2384" s="1"/>
      </tp>
      <tp>
        <v>1062928618.22</v>
        <stp/>
        <stp>EM_S_STM07_IS</stp>
        <stp>4</stp>
        <stp>600614.SH</stp>
        <stp>9</stp>
        <stp>12/31/2012</stp>
        <stp>1</stp>
        <tr r="J2385" s="1"/>
      </tp>
      <tp>
        <v>76590859.599999994</v>
        <stp/>
        <stp>EM_S_STM07_IS</stp>
        <stp>4</stp>
        <stp>600615.SH</stp>
        <stp>9</stp>
        <stp>12/31/2013</stp>
        <stp>1</stp>
        <tr r="K2386" s="1"/>
      </tp>
      <tp>
        <v>978049345.16999996</v>
        <stp/>
        <stp>EM_S_STM07_IS</stp>
        <stp>4</stp>
        <stp>600616.SH</stp>
        <stp>9</stp>
        <stp>12/31/2010</stp>
        <stp>1</stp>
        <tr r="H2387" s="1"/>
      </tp>
      <tp>
        <v>25596515.789999999</v>
        <stp/>
        <stp>EM_S_STM07_IS</stp>
        <stp>4</stp>
        <stp>600617.SH</stp>
        <stp>9</stp>
        <stp>12/31/2011</stp>
        <stp>1</stp>
        <tr r="I2388" s="1"/>
      </tp>
      <tp>
        <v>1256315180.3699999</v>
        <stp/>
        <stp>EM_S_STM07_IS</stp>
        <stp>4</stp>
        <stp>600602.SH</stp>
        <stp>9</stp>
        <stp>12/31/2014</stp>
        <stp>1</stp>
        <tr r="L2374" s="1"/>
      </tp>
      <tp>
        <v>37679057.350000001</v>
        <stp/>
        <stp>EM_S_STM07_IS</stp>
        <stp>4</stp>
        <stp>600603.SH</stp>
        <stp>9</stp>
        <stp>12/31/2015</stp>
        <stp>1</stp>
        <tr r="M2375" s="1"/>
      </tp>
      <tp>
        <v>306194851.13</v>
        <stp/>
        <stp>EM_S_STM07_IS</stp>
        <stp>4</stp>
        <stp>600604.SH</stp>
        <stp>9</stp>
        <stp>12/31/2012</stp>
        <stp>1</stp>
        <tr r="J2376" s="1"/>
      </tp>
      <tp>
        <v>2194916410.6500001</v>
        <stp/>
        <stp>EM_S_STM07_IS</stp>
        <stp>4</stp>
        <stp>600605.SH</stp>
        <stp>9</stp>
        <stp>12/31/2013</stp>
        <stp>1</stp>
        <tr r="K2377" s="1"/>
      </tp>
      <tp>
        <v>1359781552.22</v>
        <stp/>
        <stp>EM_S_STM07_IS</stp>
        <stp>4</stp>
        <stp>600606.SH</stp>
        <stp>9</stp>
        <stp>12/31/2010</stp>
        <stp>1</stp>
        <tr r="H2378" s="1"/>
      </tp>
      <tp>
        <v>472985116.10000002</v>
        <stp/>
        <stp>EM_S_STM07_IS</stp>
        <stp>4</stp>
        <stp>600692.SH</stp>
        <stp>9</stp>
        <stp>12/31/2014</stp>
        <stp>1</stp>
        <tr r="L2453" s="1"/>
      </tp>
      <tp>
        <v>1626196785.1900001</v>
        <stp/>
        <stp>EM_S_STM07_IS</stp>
        <stp>4</stp>
        <stp>600693.SH</stp>
        <stp>9</stp>
        <stp>12/31/2015</stp>
        <stp>1</stp>
        <tr r="M2454" s="1"/>
      </tp>
      <tp>
        <v>31859099548.900002</v>
        <stp/>
        <stp>EM_S_STM07_IS</stp>
        <stp>4</stp>
        <stp>600694.SH</stp>
        <stp>9</stp>
        <stp>12/31/2012</stp>
        <stp>1</stp>
        <tr r="J2455" s="1"/>
      </tp>
      <tp>
        <v>291968358.51999998</v>
        <stp/>
        <stp>EM_S_STM07_IS</stp>
        <stp>4</stp>
        <stp>600695.SH</stp>
        <stp>9</stp>
        <stp>12/31/2013</stp>
        <stp>1</stp>
        <tr r="K2456" s="1"/>
      </tp>
      <tp>
        <v>58054280.399999999</v>
        <stp/>
        <stp>EM_S_STM07_IS</stp>
        <stp>4</stp>
        <stp>600696.SH</stp>
        <stp>9</stp>
        <stp>12/31/2010</stp>
        <stp>1</stp>
        <tr r="H2457" s="1"/>
      </tp>
      <tp>
        <v>6958445698.7700005</v>
        <stp/>
        <stp>EM_S_STM07_IS</stp>
        <stp>4</stp>
        <stp>600697.SH</stp>
        <stp>9</stp>
        <stp>12/31/2011</stp>
        <stp>1</stp>
        <tr r="I2458" s="1"/>
      </tp>
      <tp>
        <v>7825228125.6499996</v>
        <stp/>
        <stp>EM_S_STM07_IS</stp>
        <stp>4</stp>
        <stp>600682.SH</stp>
        <stp>9</stp>
        <stp>12/31/2014</stp>
        <stp>1</stp>
        <tr r="L2443" s="1"/>
      </tp>
      <tp>
        <v>8436076254.04</v>
        <stp/>
        <stp>EM_S_STM07_IS</stp>
        <stp>4</stp>
        <stp>600683.SH</stp>
        <stp>9</stp>
        <stp>12/31/2015</stp>
        <stp>1</stp>
        <tr r="M2444" s="1"/>
      </tp>
      <tp>
        <v>1797185026.24</v>
        <stp/>
        <stp>EM_S_STM07_IS</stp>
        <stp>4</stp>
        <stp>600684.SH</stp>
        <stp>9</stp>
        <stp>12/31/2012</stp>
        <stp>1</stp>
        <tr r="J2445" s="1"/>
      </tp>
      <tp>
        <v>4166071985.6100001</v>
        <stp/>
        <stp>EM_S_STM07_IS</stp>
        <stp>4</stp>
        <stp>600685.SH</stp>
        <stp>9</stp>
        <stp>12/31/2013</stp>
        <stp>1</stp>
        <tr r="K2446" s="1"/>
      </tp>
      <tp>
        <v>16156141758.66</v>
        <stp/>
        <stp>EM_S_STM07_IS</stp>
        <stp>4</stp>
        <stp>600686.SH</stp>
        <stp>9</stp>
        <stp>12/31/2010</stp>
        <stp>1</stp>
        <tr r="H2447" s="1"/>
      </tp>
      <tp>
        <v>1580880716.79</v>
        <stp/>
        <stp>EM_S_STM07_IS</stp>
        <stp>4</stp>
        <stp>600687.SH</stp>
        <stp>9</stp>
        <stp>12/31/2011</stp>
        <stp>1</stp>
        <tr r="I2448" s="1"/>
      </tp>
      <tp>
        <v>8372325812.1899996</v>
        <stp/>
        <stp>EM_S_STM07_IS</stp>
        <stp>4</stp>
        <stp>000732.SZ</stp>
        <stp>9</stp>
        <stp>12/31/2014</stp>
        <stp>1</stp>
        <tr r="L285" s="1"/>
      </tp>
      <tp>
        <v>5063571707.25</v>
        <stp/>
        <stp>EM_S_STM07_IS</stp>
        <stp>4</stp>
        <stp>000733.SZ</stp>
        <stp>9</stp>
        <stp>12/31/2015</stp>
        <stp>1</stp>
        <tr r="M286" s="1"/>
      </tp>
      <tp>
        <v>1719531920.8099999</v>
        <stp/>
        <stp>EM_S_STM07_IS</stp>
        <stp>4</stp>
        <stp>000735.SZ</stp>
        <stp>9</stp>
        <stp>12/31/2013</stp>
        <stp>1</stp>
        <tr r="K287" s="1"/>
      </tp>
      <tp>
        <v>431591173.89999998</v>
        <stp/>
        <stp>EM_S_STM07_IS</stp>
        <stp>4</stp>
        <stp>000736.SZ</stp>
        <stp>9</stp>
        <stp>12/31/2010</stp>
        <stp>1</stp>
        <tr r="H288" s="1"/>
      </tp>
      <tp>
        <v>2978866851.52</v>
        <stp/>
        <stp>EM_S_STM07_IS</stp>
        <stp>4</stp>
        <stp>000737.SZ</stp>
        <stp>9</stp>
        <stp>12/31/2011</stp>
        <stp>1</stp>
        <tr r="I289" s="1"/>
      </tp>
      <tp>
        <v>271231118.31</v>
        <stp/>
        <stp>EM_S_STM07_IS</stp>
        <stp>4</stp>
        <stp>000722.SZ</stp>
        <stp>9</stp>
        <stp>12/31/2014</stp>
        <stp>1</stp>
        <tr r="L277" s="1"/>
      </tp>
      <tp>
        <v>5701681763.6000004</v>
        <stp/>
        <stp>EM_S_STM07_IS</stp>
        <stp>4</stp>
        <stp>000723.SZ</stp>
        <stp>9</stp>
        <stp>12/31/2015</stp>
        <stp>1</stp>
        <tr r="M278" s="1"/>
      </tp>
      <tp>
        <v>33774285620</v>
        <stp/>
        <stp>EM_S_STM07_IS</stp>
        <stp>4</stp>
        <stp>000725.SZ</stp>
        <stp>9</stp>
        <stp>12/31/2013</stp>
        <stp>1</stp>
        <tr r="K279" s="1"/>
      </tp>
      <tp>
        <v>5025624126.3000002</v>
        <stp/>
        <stp>EM_S_STM07_IS</stp>
        <stp>4</stp>
        <stp>000726.SZ</stp>
        <stp>9</stp>
        <stp>12/31/2010</stp>
        <stp>1</stp>
        <tr r="H280" s="1"/>
      </tp>
      <tp>
        <v>693687701.79999995</v>
        <stp/>
        <stp>EM_S_STM07_IS</stp>
        <stp>4</stp>
        <stp>000727.SZ</stp>
        <stp>9</stp>
        <stp>12/31/2011</stp>
        <stp>1</stp>
        <tr r="I281" s="1"/>
      </tp>
      <tp>
        <v>40195108.399999999</v>
        <stp/>
        <stp>EM_S_STM07_IS</stp>
        <stp>4</stp>
        <stp>000712.SZ</stp>
        <stp>9</stp>
        <stp>12/31/2014</stp>
        <stp>1</stp>
        <tr r="L268" s="1"/>
      </tp>
      <tp>
        <v>1112655608.79</v>
        <stp/>
        <stp>EM_S_STM07_IS</stp>
        <stp>4</stp>
        <stp>000713.SZ</stp>
        <stp>9</stp>
        <stp>12/31/2015</stp>
        <stp>1</stp>
        <tr r="M269" s="1"/>
      </tp>
      <tp>
        <v>3479505921.4899998</v>
        <stp/>
        <stp>EM_S_STM07_IS</stp>
        <stp>4</stp>
        <stp>000715.SZ</stp>
        <stp>9</stp>
        <stp>12/31/2013</stp>
        <stp>1</stp>
        <tr r="K270" s="1"/>
      </tp>
      <tp>
        <v>421702329.25</v>
        <stp/>
        <stp>EM_S_STM07_IS</stp>
        <stp>4</stp>
        <stp>000716.SZ</stp>
        <stp>9</stp>
        <stp>12/31/2010</stp>
        <stp>1</stp>
        <tr r="H271" s="1"/>
      </tp>
      <tp>
        <v>22874329367.240002</v>
        <stp/>
        <stp>EM_S_STM07_IS</stp>
        <stp>4</stp>
        <stp>000717.SZ</stp>
        <stp>9</stp>
        <stp>12/31/2011</stp>
        <stp>1</stp>
        <tr r="I272" s="1"/>
      </tp>
      <tp>
        <v>1801316970.51</v>
        <stp/>
        <stp>EM_S_STM07_IS</stp>
        <stp>4</stp>
        <stp>000702.SZ</stp>
        <stp>9</stp>
        <stp>12/31/2014</stp>
        <stp>1</stp>
        <tr r="L260" s="1"/>
      </tp>
      <tp>
        <v>30317706675.169998</v>
        <stp/>
        <stp>EM_S_STM07_IS</stp>
        <stp>4</stp>
        <stp>000703.SZ</stp>
        <stp>9</stp>
        <stp>12/31/2015</stp>
        <stp>1</stp>
        <tr r="M261" s="1"/>
      </tp>
      <tp>
        <v>2018147645.28</v>
        <stp/>
        <stp>EM_S_STM07_IS</stp>
        <stp>4</stp>
        <stp>000705.SZ</stp>
        <stp>9</stp>
        <stp>12/31/2013</stp>
        <stp>1</stp>
        <tr r="K262" s="1"/>
      </tp>
      <tp>
        <v>5231868079.8900003</v>
        <stp/>
        <stp>EM_S_STM07_IS</stp>
        <stp>4</stp>
        <stp>000707.SZ</stp>
        <stp>9</stp>
        <stp>12/31/2011</stp>
        <stp>1</stp>
        <tr r="I263" s="1"/>
      </tp>
      <tp>
        <v>10218614512.969999</v>
        <stp/>
        <stp>EM_S_STM07_IS</stp>
        <stp>4</stp>
        <stp>000776.SZ</stp>
        <stp>9</stp>
        <stp>12/31/2010</stp>
        <stp>1</stp>
        <tr r="H308" s="1"/>
      </tp>
      <tp>
        <v>727909594.70000005</v>
        <stp/>
        <stp>EM_S_STM07_IS</stp>
        <stp>4</stp>
        <stp>000777.SZ</stp>
        <stp>9</stp>
        <stp>12/31/2011</stp>
        <stp>1</stp>
        <tr r="I309" s="1"/>
      </tp>
      <tp>
        <v>514683849.74000001</v>
        <stp/>
        <stp>EM_S_STM07_IS</stp>
        <stp>4</stp>
        <stp>000762.SZ</stp>
        <stp>9</stp>
        <stp>12/31/2014</stp>
        <stp>1</stp>
        <tr r="L304" s="1"/>
      </tp>
      <tp>
        <v>169587054.02000001</v>
        <stp/>
        <stp>EM_S_STM07_IS</stp>
        <stp>4</stp>
        <stp>000766.SZ</stp>
        <stp>9</stp>
        <stp>12/31/2010</stp>
        <stp>1</stp>
        <tr r="H305" s="1"/>
      </tp>
      <tp>
        <v>4103134885.9899998</v>
        <stp/>
        <stp>EM_S_STM07_IS</stp>
        <stp>4</stp>
        <stp>000767.SZ</stp>
        <stp>9</stp>
        <stp>12/31/2011</stp>
        <stp>1</stp>
        <tr r="I306" s="1"/>
      </tp>
      <tp>
        <v>398977123.23000002</v>
        <stp/>
        <stp>EM_S_STM07_IS</stp>
        <stp>4</stp>
        <stp>000752.SZ</stp>
        <stp>9</stp>
        <stp>12/31/2014</stp>
        <stp>1</stp>
        <tr r="L295" s="1"/>
      </tp>
      <tp>
        <v>3122574038.6199999</v>
        <stp/>
        <stp>EM_S_STM07_IS</stp>
        <stp>4</stp>
        <stp>000753.SZ</stp>
        <stp>9</stp>
        <stp>12/31/2015</stp>
        <stp>1</stp>
        <tr r="M296" s="1"/>
      </tp>
      <tp>
        <v>5607058016.3400002</v>
        <stp/>
        <stp>EM_S_STM07_IS</stp>
        <stp>4</stp>
        <stp>000755.SZ</stp>
        <stp>9</stp>
        <stp>12/31/2013</stp>
        <stp>1</stp>
        <tr r="K297" s="1"/>
      </tp>
      <tp>
        <v>2614233634.6199999</v>
        <stp/>
        <stp>EM_S_STM07_IS</stp>
        <stp>4</stp>
        <stp>000756.SZ</stp>
        <stp>9</stp>
        <stp>12/31/2010</stp>
        <stp>1</stp>
        <tr r="H298" s="1"/>
      </tp>
      <tp>
        <v>645324320.84000003</v>
        <stp/>
        <stp>EM_S_STM07_IS</stp>
        <stp>4</stp>
        <stp>000757.SZ</stp>
        <stp>9</stp>
        <stp>12/31/2011</stp>
        <stp>1</stp>
        <tr r="I299" s="1"/>
      </tp>
      <tp>
        <v>10474363158.459999</v>
        <stp/>
        <stp>EM_S_STM07_IS</stp>
        <stp>4</stp>
        <stp>000792.SZ</stp>
        <stp>9</stp>
        <stp>12/31/2014</stp>
        <stp>1</stp>
        <tr r="L321" s="1"/>
      </tp>
      <tp>
        <v>4335548540.7200003</v>
        <stp/>
        <stp>EM_S_STM07_IS</stp>
        <stp>4</stp>
        <stp>000793.SZ</stp>
        <stp>9</stp>
        <stp>12/31/2015</stp>
        <stp>1</stp>
        <tr r="M322" s="1"/>
      </tp>
      <tp>
        <v>888841470.45000005</v>
        <stp/>
        <stp>EM_S_STM07_IS</stp>
        <stp>4</stp>
        <stp>000795.SZ</stp>
        <stp>9</stp>
        <stp>12/31/2013</stp>
        <stp>1</stp>
        <tr r="K323" s="1"/>
      </tp>
      <tp>
        <v>412982087.44</v>
        <stp/>
        <stp>EM_S_STM07_IS</stp>
        <stp>4</stp>
        <stp>000796.SZ</stp>
        <stp>9</stp>
        <stp>12/31/2010</stp>
        <stp>1</stp>
        <tr r="H324" s="1"/>
      </tp>
      <tp>
        <v>1424397812.77</v>
        <stp/>
        <stp>EM_S_STM07_IS</stp>
        <stp>4</stp>
        <stp>000797.SZ</stp>
        <stp>9</stp>
        <stp>12/31/2011</stp>
        <stp>1</stp>
        <tr r="I325" s="1"/>
      </tp>
      <tp>
        <v>3363609891.5100002</v>
        <stp/>
        <stp>EM_S_STM07_IS</stp>
        <stp>4</stp>
        <stp>000782.SZ</stp>
        <stp>9</stp>
        <stp>12/31/2014</stp>
        <stp>1</stp>
        <tr r="L313" s="1"/>
      </tp>
      <tp>
        <v>8499643780.4899998</v>
        <stp/>
        <stp>EM_S_STM07_IS</stp>
        <stp>4</stp>
        <stp>000783.SZ</stp>
        <stp>9</stp>
        <stp>12/31/2015</stp>
        <stp>1</stp>
        <tr r="M314" s="1"/>
      </tp>
      <tp>
        <v>4310086623.1599998</v>
        <stp/>
        <stp>EM_S_STM07_IS</stp>
        <stp>4</stp>
        <stp>000785.SZ</stp>
        <stp>9</stp>
        <stp>12/31/2013</stp>
        <stp>1</stp>
        <tr r="K315" s="1"/>
      </tp>
      <tp>
        <v>4369076808.8900003</v>
        <stp/>
        <stp>EM_S_STM07_IS</stp>
        <stp>4</stp>
        <stp>000786.SZ</stp>
        <stp>9</stp>
        <stp>12/31/2010</stp>
        <stp>1</stp>
        <tr r="H316" s="1"/>
      </tp>
      <tp>
        <v>761524571.01999998</v>
        <stp/>
        <stp>EM_S_STM07_IS</stp>
        <stp>4</stp>
        <stp>600773.SH</stp>
        <stp>9</stp>
        <stp>12/31/2015</stp>
        <stp>1</stp>
        <tr r="M2529" s="1"/>
      </tp>
      <tp>
        <v>918389551</v>
        <stp/>
        <stp>EM_S_STM07_IS</stp>
        <stp>4</stp>
        <stp>600774.SH</stp>
        <stp>9</stp>
        <stp>12/31/2012</stp>
        <stp>1</stp>
        <tr r="J2530" s="1"/>
      </tp>
      <tp>
        <v>2479485127.6900001</v>
        <stp/>
        <stp>EM_S_STM07_IS</stp>
        <stp>4</stp>
        <stp>600775.SH</stp>
        <stp>9</stp>
        <stp>12/31/2013</stp>
        <stp>1</stp>
        <tr r="K2531" s="1"/>
      </tp>
      <tp>
        <v>2727253453.77</v>
        <stp/>
        <stp>EM_S_STM07_IS</stp>
        <stp>4</stp>
        <stp>600776.SH</stp>
        <stp>9</stp>
        <stp>12/31/2010</stp>
        <stp>1</stp>
        <tr r="H2532" s="1"/>
      </tp>
      <tp>
        <v>838753660.08000004</v>
        <stp/>
        <stp>EM_S_STM07_IS</stp>
        <stp>4</stp>
        <stp>600777.SH</stp>
        <stp>9</stp>
        <stp>12/31/2011</stp>
        <stp>1</stp>
        <tr r="I2533" s="1"/>
      </tp>
      <tp>
        <v>762355694.38</v>
        <stp/>
        <stp>EM_S_STM07_IS</stp>
        <stp>4</stp>
        <stp>600763.SH</stp>
        <stp>9</stp>
        <stp>12/31/2015</stp>
        <stp>1</stp>
        <tr r="M2520" s="1"/>
      </tp>
      <tp>
        <v>1331929019.1099999</v>
        <stp/>
        <stp>EM_S_STM07_IS</stp>
        <stp>4</stp>
        <stp>600764.SH</stp>
        <stp>9</stp>
        <stp>12/31/2012</stp>
        <stp>1</stp>
        <tr r="J2521" s="1"/>
      </tp>
      <tp>
        <v>6385857016.4099998</v>
        <stp/>
        <stp>EM_S_STM07_IS</stp>
        <stp>4</stp>
        <stp>600765.SH</stp>
        <stp>9</stp>
        <stp>12/31/2013</stp>
        <stp>1</stp>
        <tr r="K2522" s="1"/>
      </tp>
      <tp>
        <v>83885336.689999998</v>
        <stp/>
        <stp>EM_S_STM07_IS</stp>
        <stp>4</stp>
        <stp>600766.SH</stp>
        <stp>9</stp>
        <stp>12/31/2010</stp>
        <stp>1</stp>
        <tr r="H2523" s="1"/>
      </tp>
      <tp>
        <v>334585628.75</v>
        <stp/>
        <stp>EM_S_STM07_IS</stp>
        <stp>4</stp>
        <stp>600767.SH</stp>
        <stp>9</stp>
        <stp>12/31/2011</stp>
        <stp>1</stp>
        <tr r="I2524" s="1"/>
      </tp>
      <tp>
        <v>13128475.390000001</v>
        <stp/>
        <stp>EM_S_STM07_IS</stp>
        <stp>4</stp>
        <stp>600753.SH</stp>
        <stp>9</stp>
        <stp>12/31/2015</stp>
        <stp>1</stp>
        <tr r="M2511" s="1"/>
      </tp>
      <tp>
        <v>2335992197.5900002</v>
        <stp/>
        <stp>EM_S_STM07_IS</stp>
        <stp>4</stp>
        <stp>600754.SH</stp>
        <stp>9</stp>
        <stp>12/31/2012</stp>
        <stp>1</stp>
        <tr r="J2512" s="1"/>
      </tp>
      <tp>
        <v>49068478715.699997</v>
        <stp/>
        <stp>EM_S_STM07_IS</stp>
        <stp>4</stp>
        <stp>600755.SH</stp>
        <stp>9</stp>
        <stp>12/31/2013</stp>
        <stp>1</stp>
        <tr r="K2513" s="1"/>
      </tp>
      <tp>
        <v>448418458.52999997</v>
        <stp/>
        <stp>EM_S_STM07_IS</stp>
        <stp>4</stp>
        <stp>600756.SH</stp>
        <stp>9</stp>
        <stp>12/31/2010</stp>
        <stp>1</stp>
        <tr r="H2514" s="1"/>
      </tp>
      <tp>
        <v>2611228925.25</v>
        <stp/>
        <stp>EM_S_STM07_IS</stp>
        <stp>4</stp>
        <stp>600757.SH</stp>
        <stp>9</stp>
        <stp>12/31/2011</stp>
        <stp>1</stp>
        <tr r="I2515" s="1"/>
      </tp>
      <tp>
        <v>11273375890.200001</v>
        <stp/>
        <stp>EM_S_STM07_IS</stp>
        <stp>4</stp>
        <stp>600742.SH</stp>
        <stp>9</stp>
        <stp>12/31/2014</stp>
        <stp>1</stp>
        <tr r="L2501" s="1"/>
      </tp>
      <tp>
        <v>7449002419.7399998</v>
        <stp/>
        <stp>EM_S_STM07_IS</stp>
        <stp>4</stp>
        <stp>600743.SH</stp>
        <stp>9</stp>
        <stp>12/31/2015</stp>
        <stp>1</stp>
        <tr r="M2502" s="1"/>
      </tp>
      <tp>
        <v>8095294077.79</v>
        <stp/>
        <stp>EM_S_STM07_IS</stp>
        <stp>4</stp>
        <stp>600744.SH</stp>
        <stp>9</stp>
        <stp>12/31/2012</stp>
        <stp>1</stp>
        <tr r="J2503" s="1"/>
      </tp>
      <tp>
        <v>2367796089.5799999</v>
        <stp/>
        <stp>EM_S_STM07_IS</stp>
        <stp>4</stp>
        <stp>600745.SH</stp>
        <stp>9</stp>
        <stp>12/31/2013</stp>
        <stp>1</stp>
        <tr r="K2504" s="1"/>
      </tp>
      <tp>
        <v>785759220.20000005</v>
        <stp/>
        <stp>EM_S_STM07_IS</stp>
        <stp>4</stp>
        <stp>600746.SH</stp>
        <stp>9</stp>
        <stp>12/31/2010</stp>
        <stp>1</stp>
        <tr r="H2505" s="1"/>
      </tp>
      <tp>
        <v>620317990.16999996</v>
        <stp/>
        <stp>EM_S_STM07_IS</stp>
        <stp>4</stp>
        <stp>600747.SH</stp>
        <stp>9</stp>
        <stp>12/31/2011</stp>
        <stp>1</stp>
        <tr r="I2506" s="1"/>
      </tp>
      <tp>
        <v>163473202.66999999</v>
        <stp/>
        <stp>EM_S_STM07_IS</stp>
        <stp>4</stp>
        <stp>600732.SH</stp>
        <stp>9</stp>
        <stp>12/31/2014</stp>
        <stp>1</stp>
        <tr r="L2491" s="1"/>
      </tp>
      <tp>
        <v>10649737.550000001</v>
        <stp/>
        <stp>EM_S_STM07_IS</stp>
        <stp>4</stp>
        <stp>600733.SH</stp>
        <stp>9</stp>
        <stp>12/31/2015</stp>
        <stp>1</stp>
        <tr r="M2492" s="1"/>
      </tp>
      <tp>
        <v>135446702.83000001</v>
        <stp/>
        <stp>EM_S_STM07_IS</stp>
        <stp>4</stp>
        <stp>600734.SH</stp>
        <stp>9</stp>
        <stp>12/31/2012</stp>
        <stp>1</stp>
        <tr r="J2493" s="1"/>
      </tp>
      <tp>
        <v>1339800748.23</v>
        <stp/>
        <stp>EM_S_STM07_IS</stp>
        <stp>4</stp>
        <stp>600735.SH</stp>
        <stp>9</stp>
        <stp>12/31/2013</stp>
        <stp>1</stp>
        <tr r="K2494" s="1"/>
      </tp>
      <tp>
        <v>4844659732.1099997</v>
        <stp/>
        <stp>EM_S_STM07_IS</stp>
        <stp>4</stp>
        <stp>600736.SH</stp>
        <stp>9</stp>
        <stp>12/31/2010</stp>
        <stp>1</stp>
        <tr r="H2495" s="1"/>
      </tp>
      <tp>
        <v>4998459301.1300001</v>
        <stp/>
        <stp>EM_S_STM07_IS</stp>
        <stp>4</stp>
        <stp>600737.SH</stp>
        <stp>9</stp>
        <stp>12/31/2011</stp>
        <stp>1</stp>
        <tr r="I2496" s="1"/>
      </tp>
      <tp>
        <v>1407825411.5999999</v>
        <stp/>
        <stp>EM_S_STM07_IS</stp>
        <stp>4</stp>
        <stp>600722.SH</stp>
        <stp>9</stp>
        <stp>12/31/2014</stp>
        <stp>1</stp>
        <tr r="L2481" s="1"/>
      </tp>
      <tp>
        <v>10935864225.9</v>
        <stp/>
        <stp>EM_S_STM07_IS</stp>
        <stp>4</stp>
        <stp>600723.SH</stp>
        <stp>9</stp>
        <stp>12/31/2015</stp>
        <stp>1</stp>
        <tr r="M2482" s="1"/>
      </tp>
      <tp>
        <v>5186565280.4700003</v>
        <stp/>
        <stp>EM_S_STM07_IS</stp>
        <stp>4</stp>
        <stp>600724.SH</stp>
        <stp>9</stp>
        <stp>12/31/2012</stp>
        <stp>1</stp>
        <tr r="J2483" s="1"/>
      </tp>
      <tp>
        <v>8474009692.3199997</v>
        <stp/>
        <stp>EM_S_STM07_IS</stp>
        <stp>4</stp>
        <stp>600725.SH</stp>
        <stp>9</stp>
        <stp>12/31/2013</stp>
        <stp>1</stp>
        <tr r="K2484" s="1"/>
      </tp>
      <tp>
        <v>8219305464</v>
        <stp/>
        <stp>EM_S_STM07_IS</stp>
        <stp>4</stp>
        <stp>600726.SH</stp>
        <stp>9</stp>
        <stp>12/31/2010</stp>
        <stp>1</stp>
        <tr r="H2485" s="1"/>
      </tp>
      <tp>
        <v>810178348.76999998</v>
        <stp/>
        <stp>EM_S_STM07_IS</stp>
        <stp>4</stp>
        <stp>600727.SH</stp>
        <stp>9</stp>
        <stp>12/31/2011</stp>
        <stp>1</stp>
        <tr r="I2486" s="1"/>
      </tp>
      <tp>
        <v>2497480916.29</v>
        <stp/>
        <stp>EM_S_STM07_IS</stp>
        <stp>4</stp>
        <stp>600712.SH</stp>
        <stp>9</stp>
        <stp>12/31/2014</stp>
        <stp>1</stp>
        <tr r="L2471" s="1"/>
      </tp>
      <tp>
        <v>24813087318.02</v>
        <stp/>
        <stp>EM_S_STM07_IS</stp>
        <stp>4</stp>
        <stp>600713.SH</stp>
        <stp>9</stp>
        <stp>12/31/2015</stp>
        <stp>1</stp>
        <tr r="M2472" s="1"/>
      </tp>
      <tp>
        <v>512741283.13</v>
        <stp/>
        <stp>EM_S_STM07_IS</stp>
        <stp>4</stp>
        <stp>600714.SH</stp>
        <stp>9</stp>
        <stp>12/31/2012</stp>
        <stp>1</stp>
        <tr r="J2473" s="1"/>
      </tp>
      <tp>
        <v>53475412.43</v>
        <stp/>
        <stp>EM_S_STM07_IS</stp>
        <stp>4</stp>
        <stp>600715.SH</stp>
        <stp>9</stp>
        <stp>12/31/2013</stp>
        <stp>1</stp>
        <tr r="K2474" s="1"/>
      </tp>
      <tp>
        <v>1109994661.5</v>
        <stp/>
        <stp>EM_S_STM07_IS</stp>
        <stp>4</stp>
        <stp>600716.SH</stp>
        <stp>9</stp>
        <stp>12/31/2010</stp>
        <stp>1</stp>
        <tr r="H2475" s="1"/>
      </tp>
      <tp>
        <v>12723112480.030001</v>
        <stp/>
        <stp>EM_S_STM07_IS</stp>
        <stp>4</stp>
        <stp>600717.SH</stp>
        <stp>9</stp>
        <stp>12/31/2011</stp>
        <stp>1</stp>
        <tr r="I2476" s="1"/>
      </tp>
      <tp>
        <v>1444983261.78</v>
        <stp/>
        <stp>EM_S_STM07_IS</stp>
        <stp>4</stp>
        <stp>600702.SH</stp>
        <stp>9</stp>
        <stp>12/31/2014</stp>
        <stp>1</stp>
        <tr r="L2462" s="1"/>
      </tp>
      <tp>
        <v>4858253802.0900002</v>
        <stp/>
        <stp>EM_S_STM07_IS</stp>
        <stp>4</stp>
        <stp>600703.SH</stp>
        <stp>9</stp>
        <stp>12/31/2015</stp>
        <stp>1</stp>
        <tr r="M2463" s="1"/>
      </tp>
      <tp>
        <v>39490976830.769997</v>
        <stp/>
        <stp>EM_S_STM07_IS</stp>
        <stp>4</stp>
        <stp>600704.SH</stp>
        <stp>9</stp>
        <stp>12/31/2012</stp>
        <stp>1</stp>
        <tr r="J2464" s="1"/>
      </tp>
      <tp>
        <v>1878491561.24</v>
        <stp/>
        <stp>EM_S_STM07_IS</stp>
        <stp>4</stp>
        <stp>600705.SH</stp>
        <stp>9</stp>
        <stp>12/31/2013</stp>
        <stp>1</stp>
        <tr r="K2465" s="1"/>
      </tp>
      <tp>
        <v>28927936.420000002</v>
        <stp/>
        <stp>EM_S_STM07_IS</stp>
        <stp>4</stp>
        <stp>600706.SH</stp>
        <stp>9</stp>
        <stp>12/31/2010</stp>
        <stp>1</stp>
        <tr r="H2466" s="1"/>
      </tp>
      <tp>
        <v>357689810.32999998</v>
        <stp/>
        <stp>EM_S_STM07_IS</stp>
        <stp>4</stp>
        <stp>600707.SH</stp>
        <stp>9</stp>
        <stp>12/31/2011</stp>
        <stp>1</stp>
        <tr r="I2467" s="1"/>
      </tp>
      <tp>
        <v>4886102450.1400003</v>
        <stp/>
        <stp>EM_S_STM07_IS</stp>
        <stp>4</stp>
        <stp>600792.SH</stp>
        <stp>9</stp>
        <stp>12/31/2014</stp>
        <stp>1</stp>
        <tr r="L2546" s="1"/>
      </tp>
      <tp>
        <v>13687663.359999999</v>
        <stp/>
        <stp>EM_S_STM07_IS</stp>
        <stp>4</stp>
        <stp>600793.SH</stp>
        <stp>9</stp>
        <stp>12/31/2015</stp>
        <stp>1</stp>
        <tr r="M2547" s="1"/>
      </tp>
      <tp>
        <v>371895265.37</v>
        <stp/>
        <stp>EM_S_STM07_IS</stp>
        <stp>4</stp>
        <stp>600794.SH</stp>
        <stp>9</stp>
        <stp>12/31/2012</stp>
        <stp>1</stp>
        <tr r="J2548" s="1"/>
      </tp>
      <tp>
        <v>66306847585.43</v>
        <stp/>
        <stp>EM_S_STM07_IS</stp>
        <stp>4</stp>
        <stp>600795.SH</stp>
        <stp>9</stp>
        <stp>12/31/2013</stp>
        <stp>1</stp>
        <tr r="K2549" s="1"/>
      </tp>
      <tp>
        <v>431994267.10000002</v>
        <stp/>
        <stp>EM_S_STM07_IS</stp>
        <stp>4</stp>
        <stp>600796.SH</stp>
        <stp>9</stp>
        <stp>12/31/2010</stp>
        <stp>1</stp>
        <tr r="H2550" s="1"/>
      </tp>
      <tp>
        <v>5873268635.1599998</v>
        <stp/>
        <stp>EM_S_STM07_IS</stp>
        <stp>4</stp>
        <stp>600797.SH</stp>
        <stp>9</stp>
        <stp>12/31/2011</stp>
        <stp>1</stp>
        <tr r="I2551" s="1"/>
      </tp>
      <tp>
        <v>32370294029</v>
        <stp/>
        <stp>EM_S_STM07_IS</stp>
        <stp>4</stp>
        <stp>600782.SH</stp>
        <stp>9</stp>
        <stp>12/31/2014</stp>
        <stp>1</stp>
        <tr r="L2538" s="1"/>
      </tp>
      <tp>
        <v>190698989.18000001</v>
        <stp/>
        <stp>EM_S_STM07_IS</stp>
        <stp>4</stp>
        <stp>600783.SH</stp>
        <stp>9</stp>
        <stp>12/31/2015</stp>
        <stp>1</stp>
        <tr r="M2539" s="1"/>
      </tp>
      <tp>
        <v>4580291170.9499998</v>
        <stp/>
        <stp>EM_S_STM07_IS</stp>
        <stp>4</stp>
        <stp>600784.SH</stp>
        <stp>9</stp>
        <stp>12/31/2012</stp>
        <stp>1</stp>
        <tr r="J2540" s="1"/>
      </tp>
      <tp>
        <v>6604959299.6499996</v>
        <stp/>
        <stp>EM_S_STM07_IS</stp>
        <stp>4</stp>
        <stp>600785.SH</stp>
        <stp>9</stp>
        <stp>12/31/2013</stp>
        <stp>1</stp>
        <tr r="K2541" s="1"/>
      </tp>
      <tp>
        <v>23412940006.849998</v>
        <stp/>
        <stp>EM_S_STM07_IS</stp>
        <stp>4</stp>
        <stp>600787.SH</stp>
        <stp>9</stp>
        <stp>12/31/2011</stp>
        <stp>1</stp>
        <tr r="I2542" s="1"/>
      </tp>
      <tp>
        <v>1440909150.04</v>
        <stp/>
        <stp>EM_S_STM07_IS</stp>
        <stp>4</stp>
        <stp>000032.SZ</stp>
        <stp>9</stp>
        <stp>12/31/2014</stp>
        <stp>1</stp>
        <tr r="L33" s="1"/>
      </tp>
      <tp>
        <v>117170530.63</v>
        <stp/>
        <stp>EM_S_STM07_IS</stp>
        <stp>4</stp>
        <stp>000033.SZ</stp>
        <stp>9</stp>
        <stp>12/31/2015</stp>
        <stp>1</stp>
        <tr r="M34" s="1"/>
      </tp>
      <tp>
        <v>457288568.49000001</v>
        <stp/>
        <stp>EM_S_STM07_IS</stp>
        <stp>4</stp>
        <stp>000034.SZ</stp>
        <stp>9</stp>
        <stp>12/31/2012</stp>
        <stp>1</stp>
        <tr r="J35" s="1"/>
      </tp>
      <tp>
        <v>40922834.899999999</v>
        <stp/>
        <stp>EM_S_STM07_IS</stp>
        <stp>4</stp>
        <stp>000035.SZ</stp>
        <stp>9</stp>
        <stp>12/31/2013</stp>
        <stp>1</stp>
        <tr r="K36" s="1"/>
      </tp>
      <tp>
        <v>1115387299.6900001</v>
        <stp/>
        <stp>EM_S_STM07_IS</stp>
        <stp>4</stp>
        <stp>000036.SZ</stp>
        <stp>9</stp>
        <stp>12/31/2010</stp>
        <stp>1</stp>
        <tr r="H37" s="1"/>
      </tp>
      <tp>
        <v>2415817730.3499999</v>
        <stp/>
        <stp>EM_S_STM07_IS</stp>
        <stp>4</stp>
        <stp>000037.SZ</stp>
        <stp>9</stp>
        <stp>12/31/2011</stp>
        <stp>1</stp>
        <tr r="I38" s="1"/>
      </tp>
      <tp>
        <v>2548844392.48</v>
        <stp/>
        <stp>EM_S_STM07_IS</stp>
        <stp>4</stp>
        <stp>300002.SZ</stp>
        <stp>9</stp>
        <stp>12/31/2014</stp>
        <stp>1</stp>
        <tr r="L1299" s="1"/>
      </tp>
      <tp>
        <v>2768717463.8099999</v>
        <stp/>
        <stp>EM_S_STM07_IS</stp>
        <stp>4</stp>
        <stp>300003.SZ</stp>
        <stp>9</stp>
        <stp>12/31/2015</stp>
        <stp>1</stp>
        <tr r="M1300" s="1"/>
      </tp>
      <tp>
        <v>347316586.81</v>
        <stp/>
        <stp>EM_S_STM07_IS</stp>
        <stp>4</stp>
        <stp>300004.SZ</stp>
        <stp>9</stp>
        <stp>12/31/2012</stp>
        <stp>1</stp>
        <tr r="J1301" s="1"/>
      </tp>
      <tp>
        <v>1445348131</v>
        <stp/>
        <stp>EM_S_STM07_IS</stp>
        <stp>4</stp>
        <stp>300005.SZ</stp>
        <stp>9</stp>
        <stp>12/31/2013</stp>
        <stp>1</stp>
        <tr r="K1302" s="1"/>
      </tp>
      <tp>
        <v>377648123.79000002</v>
        <stp/>
        <stp>EM_S_STM07_IS</stp>
        <stp>4</stp>
        <stp>300006.SZ</stp>
        <stp>9</stp>
        <stp>12/31/2010</stp>
        <stp>1</stp>
        <tr r="H1303" s="1"/>
      </tp>
      <tp>
        <v>261311217.63</v>
        <stp/>
        <stp>EM_S_STM07_IS</stp>
        <stp>4</stp>
        <stp>300007.SZ</stp>
        <stp>9</stp>
        <stp>12/31/2011</stp>
        <stp>1</stp>
        <tr r="I1304" s="1"/>
      </tp>
      <tp>
        <v>1804766176.3099999</v>
        <stp/>
        <stp>EM_S_STM07_IS</stp>
        <stp>4</stp>
        <stp>000022.SZ</stp>
        <stp>9</stp>
        <stp>12/31/2014</stp>
        <stp>1</stp>
        <tr r="L24" s="1"/>
      </tp>
      <tp>
        <v>1037804110.0599999</v>
        <stp/>
        <stp>EM_S_STM07_IS</stp>
        <stp>4</stp>
        <stp>000023.SZ</stp>
        <stp>9</stp>
        <stp>12/31/2015</stp>
        <stp>1</stp>
        <tr r="M25" s="1"/>
      </tp>
      <tp>
        <v>486729308.18000001</v>
        <stp/>
        <stp>EM_S_STM07_IS</stp>
        <stp>4</stp>
        <stp>000025.SZ</stp>
        <stp>9</stp>
        <stp>12/31/2013</stp>
        <stp>1</stp>
        <tr r="K26" s="1"/>
      </tp>
      <tp>
        <v>1780754430.95</v>
        <stp/>
        <stp>EM_S_STM07_IS</stp>
        <stp>4</stp>
        <stp>000026.SZ</stp>
        <stp>9</stp>
        <stp>12/31/2010</stp>
        <stp>1</stp>
        <tr r="H27" s="1"/>
      </tp>
      <tp>
        <v>14387018543.15</v>
        <stp/>
        <stp>EM_S_STM07_IS</stp>
        <stp>4</stp>
        <stp>000027.SZ</stp>
        <stp>9</stp>
        <stp>12/31/2011</stp>
        <stp>1</stp>
        <tr r="I28" s="1"/>
      </tp>
      <tp>
        <v>926045514.71000004</v>
        <stp/>
        <stp>EM_S_STM07_IS</stp>
        <stp>4</stp>
        <stp>300012.SZ</stp>
        <stp>9</stp>
        <stp>12/31/2014</stp>
        <stp>1</stp>
        <tr r="L1309" s="1"/>
      </tp>
      <tp>
        <v>590274020.12</v>
        <stp/>
        <stp>EM_S_STM07_IS</stp>
        <stp>4</stp>
        <stp>300013.SZ</stp>
        <stp>9</stp>
        <stp>12/31/2015</stp>
        <stp>1</stp>
        <tr r="M1310" s="1"/>
      </tp>
      <tp>
        <v>606097650.34000003</v>
        <stp/>
        <stp>EM_S_STM07_IS</stp>
        <stp>4</stp>
        <stp>300014.SZ</stp>
        <stp>9</stp>
        <stp>12/31/2012</stp>
        <stp>1</stp>
        <tr r="J1311" s="1"/>
      </tp>
      <tp>
        <v>1984967287.3099999</v>
        <stp/>
        <stp>EM_S_STM07_IS</stp>
        <stp>4</stp>
        <stp>300015.SZ</stp>
        <stp>9</stp>
        <stp>12/31/2013</stp>
        <stp>1</stp>
        <tr r="K1312" s="1"/>
      </tp>
      <tp>
        <v>182051933.27000001</v>
        <stp/>
        <stp>EM_S_STM07_IS</stp>
        <stp>4</stp>
        <stp>300016.SZ</stp>
        <stp>9</stp>
        <stp>12/31/2010</stp>
        <stp>1</stp>
        <tr r="H1313" s="1"/>
      </tp>
      <tp>
        <v>542142099.45000005</v>
        <stp/>
        <stp>EM_S_STM07_IS</stp>
        <stp>4</stp>
        <stp>300017.SZ</stp>
        <stp>9</stp>
        <stp>12/31/2011</stp>
        <stp>1</stp>
        <tr r="I1314" s="1"/>
      </tp>
      <tp>
        <v>7044502645</v>
        <stp/>
        <stp>EM_S_STM07_IS</stp>
        <stp>4</stp>
        <stp>000012.SZ</stp>
        <stp>9</stp>
        <stp>12/31/2014</stp>
        <stp>1</stp>
        <tr r="L16" s="1"/>
      </tp>
      <tp>
        <v>421309533.93000001</v>
        <stp/>
        <stp>EM_S_STM07_IS</stp>
        <stp>4</stp>
        <stp>000014.SZ</stp>
        <stp>9</stp>
        <stp>12/31/2012</stp>
        <stp>1</stp>
        <tr r="J17" s="1"/>
      </tp>
      <tp>
        <v>17111454066.34</v>
        <stp/>
        <stp>EM_S_STM07_IS</stp>
        <stp>4</stp>
        <stp>000016.SZ</stp>
        <stp>9</stp>
        <stp>12/31/2010</stp>
        <stp>1</stp>
        <tr r="H18" s="1"/>
      </tp>
      <tp>
        <v>321043570.33999997</v>
        <stp/>
        <stp>EM_S_STM07_IS</stp>
        <stp>4</stp>
        <stp>000017.SZ</stp>
        <stp>9</stp>
        <stp>12/31/2011</stp>
        <stp>1</stp>
        <tr r="I19" s="1"/>
      </tp>
      <tp>
        <v>3897486404.5900002</v>
        <stp/>
        <stp>EM_S_STM07_IS</stp>
        <stp>4</stp>
        <stp>300022.SZ</stp>
        <stp>9</stp>
        <stp>12/31/2014</stp>
        <stp>1</stp>
        <tr r="L1319" s="1"/>
      </tp>
      <tp>
        <v>332773585.93000001</v>
        <stp/>
        <stp>EM_S_STM07_IS</stp>
        <stp>4</stp>
        <stp>300023.SZ</stp>
        <stp>9</stp>
        <stp>12/31/2015</stp>
        <stp>1</stp>
        <tr r="M1320" s="1"/>
      </tp>
      <tp>
        <v>1044419979.13</v>
        <stp/>
        <stp>EM_S_STM07_IS</stp>
        <stp>4</stp>
        <stp>300024.SZ</stp>
        <stp>9</stp>
        <stp>12/31/2012</stp>
        <stp>1</stp>
        <tr r="J1321" s="1"/>
      </tp>
      <tp>
        <v>716417047.63999999</v>
        <stp/>
        <stp>EM_S_STM07_IS</stp>
        <stp>4</stp>
        <stp>300025.SZ</stp>
        <stp>9</stp>
        <stp>12/31/2013</stp>
        <stp>1</stp>
        <tr r="K1322" s="1"/>
      </tp>
      <tp>
        <v>383878614.23000002</v>
        <stp/>
        <stp>EM_S_STM07_IS</stp>
        <stp>4</stp>
        <stp>300026.SZ</stp>
        <stp>9</stp>
        <stp>12/31/2010</stp>
        <stp>1</stp>
        <tr r="H1323" s="1"/>
      </tp>
      <tp>
        <v>892383406.70000005</v>
        <stp/>
        <stp>EM_S_STM07_IS</stp>
        <stp>4</stp>
        <stp>300027.SZ</stp>
        <stp>9</stp>
        <stp>12/31/2011</stp>
        <stp>1</stp>
        <tr r="I1324" s="1"/>
      </tp>
      <tp>
        <v>146388004498.44</v>
        <stp/>
        <stp>EM_S_STM07_IS</stp>
        <stp>4</stp>
        <stp>000002.SZ</stp>
        <stp>9</stp>
        <stp>12/31/2014</stp>
        <stp>1</stp>
        <tr r="L7" s="1"/>
      </tp>
      <tp>
        <v>97363301.609999999</v>
        <stp/>
        <stp>EM_S_STM07_IS</stp>
        <stp>4</stp>
        <stp>000004.SZ</stp>
        <stp>9</stp>
        <stp>12/31/2012</stp>
        <stp>1</stp>
        <tr r="J8" s="1"/>
      </tp>
      <tp>
        <v>52061702.689999998</v>
        <stp/>
        <stp>EM_S_STM07_IS</stp>
        <stp>4</stp>
        <stp>000005.SZ</stp>
        <stp>9</stp>
        <stp>12/31/2013</stp>
        <stp>1</stp>
        <tr r="K9" s="1"/>
      </tp>
      <tp>
        <v>2338734540.6799998</v>
        <stp/>
        <stp>EM_S_STM07_IS</stp>
        <stp>4</stp>
        <stp>000006.SZ</stp>
        <stp>9</stp>
        <stp>12/31/2010</stp>
        <stp>1</stp>
        <tr r="H10" s="1"/>
      </tp>
      <tp>
        <v>165339523.28999999</v>
        <stp/>
        <stp>EM_S_STM07_IS</stp>
        <stp>4</stp>
        <stp>000007.SZ</stp>
        <stp>9</stp>
        <stp>12/31/2011</stp>
        <stp>1</stp>
        <tr r="I11" s="1"/>
      </tp>
      <tp>
        <v>1226575982.47</v>
        <stp/>
        <stp>EM_S_STM07_IS</stp>
        <stp>4</stp>
        <stp>300032.SZ</stp>
        <stp>9</stp>
        <stp>12/31/2014</stp>
        <stp>1</stp>
        <tr r="L1329" s="1"/>
      </tp>
      <tp>
        <v>1441944901.9400001</v>
        <stp/>
        <stp>EM_S_STM07_IS</stp>
        <stp>4</stp>
        <stp>300033.SZ</stp>
        <stp>9</stp>
        <stp>12/31/2015</stp>
        <stp>1</stp>
        <tr r="M1330" s="1"/>
      </tp>
      <tp>
        <v>455841075</v>
        <stp/>
        <stp>EM_S_STM07_IS</stp>
        <stp>4</stp>
        <stp>300034.SZ</stp>
        <stp>9</stp>
        <stp>12/31/2012</stp>
        <stp>1</stp>
        <tr r="J1331" s="1"/>
      </tp>
      <tp>
        <v>255726152.66999999</v>
        <stp/>
        <stp>EM_S_STM07_IS</stp>
        <stp>4</stp>
        <stp>300035.SZ</stp>
        <stp>9</stp>
        <stp>12/31/2013</stp>
        <stp>1</stp>
        <tr r="K1332" s="1"/>
      </tp>
      <tp>
        <v>202537982.90000001</v>
        <stp/>
        <stp>EM_S_STM07_IS</stp>
        <stp>4</stp>
        <stp>300036.SZ</stp>
        <stp>9</stp>
        <stp>12/31/2010</stp>
        <stp>1</stp>
        <tr r="H1333" s="1"/>
      </tp>
      <tp>
        <v>654283748.86000001</v>
        <stp/>
        <stp>EM_S_STM07_IS</stp>
        <stp>4</stp>
        <stp>300037.SZ</stp>
        <stp>9</stp>
        <stp>12/31/2011</stp>
        <stp>1</stp>
        <tr r="I1334" s="1"/>
      </tp>
      <tp>
        <v>211017955.50999999</v>
        <stp/>
        <stp>EM_S_STM07_IS</stp>
        <stp>4</stp>
        <stp>300042.SZ</stp>
        <stp>9</stp>
        <stp>12/31/2014</stp>
        <stp>1</stp>
        <tr r="L1339" s="1"/>
      </tp>
      <tp>
        <v>1672660686.3499999</v>
        <stp/>
        <stp>EM_S_STM07_IS</stp>
        <stp>4</stp>
        <stp>300043.SZ</stp>
        <stp>9</stp>
        <stp>12/31/2015</stp>
        <stp>1</stp>
        <tr r="M1340" s="1"/>
      </tp>
      <tp>
        <v>313729232.38</v>
        <stp/>
        <stp>EM_S_STM07_IS</stp>
        <stp>4</stp>
        <stp>300044.SZ</stp>
        <stp>9</stp>
        <stp>12/31/2012</stp>
        <stp>1</stp>
        <tr r="J1341" s="1"/>
      </tp>
      <tp>
        <v>303700133.49000001</v>
        <stp/>
        <stp>EM_S_STM07_IS</stp>
        <stp>4</stp>
        <stp>300045.SZ</stp>
        <stp>9</stp>
        <stp>12/31/2013</stp>
        <stp>1</stp>
        <tr r="K1342" s="1"/>
      </tp>
      <tp>
        <v>267419337.58000001</v>
        <stp/>
        <stp>EM_S_STM07_IS</stp>
        <stp>4</stp>
        <stp>300046.SZ</stp>
        <stp>9</stp>
        <stp>12/31/2010</stp>
        <stp>1</stp>
        <tr r="H1343" s="1"/>
      </tp>
      <tp>
        <v>417445269.73000002</v>
        <stp/>
        <stp>EM_S_STM07_IS</stp>
        <stp>4</stp>
        <stp>300047.SZ</stp>
        <stp>9</stp>
        <stp>12/31/2011</stp>
        <stp>1</stp>
        <tr r="I1344" s="1"/>
      </tp>
      <tp>
        <v>2668292318.0300002</v>
        <stp/>
        <stp>EM_S_STM07_IS</stp>
        <stp>4</stp>
        <stp>000062.SZ</stp>
        <stp>9</stp>
        <stp>12/31/2014</stp>
        <stp>1</stp>
        <tr r="L55" s="1"/>
      </tp>
      <tp>
        <v>100186389000</v>
        <stp/>
        <stp>EM_S_STM07_IS</stp>
        <stp>4</stp>
        <stp>000063.SZ</stp>
        <stp>9</stp>
        <stp>12/31/2015</stp>
        <stp>1</stp>
        <tr r="M56" s="1"/>
      </tp>
      <tp>
        <v>2958256940.98</v>
        <stp/>
        <stp>EM_S_STM07_IS</stp>
        <stp>4</stp>
        <stp>000065.SZ</stp>
        <stp>9</stp>
        <stp>12/31/2013</stp>
        <stp>1</stp>
        <tr r="K57" s="1"/>
      </tp>
      <tp>
        <v>83444429081.600006</v>
        <stp/>
        <stp>EM_S_STM07_IS</stp>
        <stp>4</stp>
        <stp>000066.SZ</stp>
        <stp>9</stp>
        <stp>12/31/2010</stp>
        <stp>1</stp>
        <tr r="H58" s="1"/>
      </tp>
      <tp>
        <v>489527552.74000001</v>
        <stp/>
        <stp>EM_S_STM07_IS</stp>
        <stp>4</stp>
        <stp>300052.SZ</stp>
        <stp>9</stp>
        <stp>12/31/2014</stp>
        <stp>1</stp>
        <tr r="L1349" s="1"/>
      </tp>
      <tp>
        <v>388817482.85000002</v>
        <stp/>
        <stp>EM_S_STM07_IS</stp>
        <stp>4</stp>
        <stp>300053.SZ</stp>
        <stp>9</stp>
        <stp>12/31/2015</stp>
        <stp>1</stp>
        <tr r="M1350" s="1"/>
      </tp>
      <tp>
        <v>316505558.36000001</v>
        <stp/>
        <stp>EM_S_STM07_IS</stp>
        <stp>4</stp>
        <stp>300054.SZ</stp>
        <stp>9</stp>
        <stp>12/31/2012</stp>
        <stp>1</stp>
        <tr r="J1351" s="1"/>
      </tp>
      <tp>
        <v>771990269.46000004</v>
        <stp/>
        <stp>EM_S_STM07_IS</stp>
        <stp>4</stp>
        <stp>300055.SZ</stp>
        <stp>9</stp>
        <stp>12/31/2013</stp>
        <stp>1</stp>
        <tr r="K1352" s="1"/>
      </tp>
      <tp>
        <v>170668939.18000001</v>
        <stp/>
        <stp>EM_S_STM07_IS</stp>
        <stp>4</stp>
        <stp>300056.SZ</stp>
        <stp>9</stp>
        <stp>12/31/2010</stp>
        <stp>1</stp>
        <tr r="H1353" s="1"/>
      </tp>
      <tp>
        <v>630491802.78999996</v>
        <stp/>
        <stp>EM_S_STM07_IS</stp>
        <stp>4</stp>
        <stp>300057.SZ</stp>
        <stp>9</stp>
        <stp>12/31/2011</stp>
        <stp>1</stp>
        <tr r="I1354" s="1"/>
      </tp>
      <tp>
        <v>1747620845.74</v>
        <stp/>
        <stp>EM_S_STM07_IS</stp>
        <stp>4</stp>
        <stp>000055.SZ</stp>
        <stp>9</stp>
        <stp>12/31/2013</stp>
        <stp>1</stp>
        <tr r="K49" s="1"/>
      </tp>
      <tp>
        <v>18312004.920000002</v>
        <stp/>
        <stp>EM_S_STM07_IS</stp>
        <stp>4</stp>
        <stp>000056.SZ</stp>
        <stp>9</stp>
        <stp>12/31/2010</stp>
        <stp>1</stp>
        <tr r="H50" s="1"/>
      </tp>
      <tp>
        <v>457528772.93000001</v>
        <stp/>
        <stp>EM_S_STM07_IS</stp>
        <stp>4</stp>
        <stp>300062.SZ</stp>
        <stp>9</stp>
        <stp>12/31/2014</stp>
        <stp>1</stp>
        <tr r="L1358" s="1"/>
      </tp>
      <tp>
        <v>1714069387.6900001</v>
        <stp/>
        <stp>EM_S_STM07_IS</stp>
        <stp>4</stp>
        <stp>300063.SZ</stp>
        <stp>9</stp>
        <stp>12/31/2015</stp>
        <stp>1</stp>
        <tr r="M1359" s="1"/>
      </tp>
      <tp>
        <v>550536596.42999995</v>
        <stp/>
        <stp>EM_S_STM07_IS</stp>
        <stp>4</stp>
        <stp>300064.SZ</stp>
        <stp>9</stp>
        <stp>12/31/2012</stp>
        <stp>1</stp>
        <tr r="J1360" s="1"/>
      </tp>
      <tp>
        <v>358501468.41000003</v>
        <stp/>
        <stp>EM_S_STM07_IS</stp>
        <stp>4</stp>
        <stp>300065.SZ</stp>
        <stp>9</stp>
        <stp>12/31/2013</stp>
        <stp>1</stp>
        <tr r="K1361" s="1"/>
      </tp>
      <tp>
        <v>381313651.62</v>
        <stp/>
        <stp>EM_S_STM07_IS</stp>
        <stp>4</stp>
        <stp>300066.SZ</stp>
        <stp>9</stp>
        <stp>12/31/2010</stp>
        <stp>1</stp>
        <tr r="H1362" s="1"/>
      </tp>
      <tp>
        <v>233813656.33000001</v>
        <stp/>
        <stp>EM_S_STM07_IS</stp>
        <stp>4</stp>
        <stp>300067.SZ</stp>
        <stp>9</stp>
        <stp>12/31/2011</stp>
        <stp>1</stp>
        <tr r="I1363" s="1"/>
      </tp>
      <tp>
        <v>3032802715.7600002</v>
        <stp/>
        <stp>EM_S_STM07_IS</stp>
        <stp>4</stp>
        <stp>000042.SZ</stp>
        <stp>9</stp>
        <stp>12/31/2014</stp>
        <stp>1</stp>
        <tr r="L42" s="1"/>
      </tp>
      <tp>
        <v>5518758979.8999996</v>
        <stp/>
        <stp>EM_S_STM07_IS</stp>
        <stp>4</stp>
        <stp>000043.SZ</stp>
        <stp>9</stp>
        <stp>12/31/2015</stp>
        <stp>1</stp>
        <tr r="M43" s="1"/>
      </tp>
      <tp>
        <v>1131098580.3699999</v>
        <stp/>
        <stp>EM_S_STM07_IS</stp>
        <stp>4</stp>
        <stp>000045.SZ</stp>
        <stp>9</stp>
        <stp>12/31/2013</stp>
        <stp>1</stp>
        <tr r="K44" s="1"/>
      </tp>
      <tp>
        <v>1625136990.9200001</v>
        <stp/>
        <stp>EM_S_STM07_IS</stp>
        <stp>4</stp>
        <stp>000046.SZ</stp>
        <stp>9</stp>
        <stp>12/31/2010</stp>
        <stp>1</stp>
        <tr r="H45" s="1"/>
      </tp>
      <tp>
        <v>3009914536.9499998</v>
        <stp/>
        <stp>EM_S_STM07_IS</stp>
        <stp>4</stp>
        <stp>300072.SZ</stp>
        <stp>9</stp>
        <stp>12/31/2014</stp>
        <stp>1</stp>
        <tr r="L1368" s="1"/>
      </tp>
      <tp>
        <v>860422734.73000002</v>
        <stp/>
        <stp>EM_S_STM07_IS</stp>
        <stp>4</stp>
        <stp>300073.SZ</stp>
        <stp>9</stp>
        <stp>12/31/2015</stp>
        <stp>1</stp>
        <tr r="M1369" s="1"/>
      </tp>
      <tp>
        <v>199440268.69999999</v>
        <stp/>
        <stp>EM_S_STM07_IS</stp>
        <stp>4</stp>
        <stp>300074.SZ</stp>
        <stp>9</stp>
        <stp>12/31/2012</stp>
        <stp>1</stp>
        <tr r="J1370" s="1"/>
      </tp>
      <tp>
        <v>406357113.31999999</v>
        <stp/>
        <stp>EM_S_STM07_IS</stp>
        <stp>4</stp>
        <stp>300075.SZ</stp>
        <stp>9</stp>
        <stp>12/31/2013</stp>
        <stp>1</stp>
        <tr r="K1371" s="1"/>
      </tp>
      <tp>
        <v>239959848.84999999</v>
        <stp/>
        <stp>EM_S_STM07_IS</stp>
        <stp>4</stp>
        <stp>300076.SZ</stp>
        <stp>9</stp>
        <stp>12/31/2010</stp>
        <stp>1</stp>
        <tr r="H1372" s="1"/>
      </tp>
      <tp>
        <v>571376200.87</v>
        <stp/>
        <stp>EM_S_STM07_IS</stp>
        <stp>4</stp>
        <stp>300077.SZ</stp>
        <stp>9</stp>
        <stp>12/31/2011</stp>
        <stp>1</stp>
        <tr r="I1373" s="1"/>
      </tp>
      <tp>
        <v>2883095180.3800001</v>
        <stp/>
        <stp>EM_S_STM07_IS</stp>
        <stp>4</stp>
        <stp>300082.SZ</stp>
        <stp>9</stp>
        <stp>12/31/2014</stp>
        <stp>1</stp>
        <tr r="L1378" s="1"/>
      </tp>
      <tp>
        <v>3566693240.6900001</v>
        <stp/>
        <stp>EM_S_STM07_IS</stp>
        <stp>4</stp>
        <stp>300083.SZ</stp>
        <stp>9</stp>
        <stp>12/31/2015</stp>
        <stp>1</stp>
        <tr r="M1379" s="1"/>
      </tp>
      <tp>
        <v>173019636.59999999</v>
        <stp/>
        <stp>EM_S_STM07_IS</stp>
        <stp>4</stp>
        <stp>300084.SZ</stp>
        <stp>9</stp>
        <stp>12/31/2012</stp>
        <stp>1</stp>
        <tr r="J1380" s="1"/>
      </tp>
      <tp>
        <v>110074729.26000001</v>
        <stp/>
        <stp>EM_S_STM07_IS</stp>
        <stp>4</stp>
        <stp>300085.SZ</stp>
        <stp>9</stp>
        <stp>12/31/2013</stp>
        <stp>1</stp>
        <tr r="K1381" s="1"/>
      </tp>
      <tp>
        <v>314451808.56999999</v>
        <stp/>
        <stp>EM_S_STM07_IS</stp>
        <stp>4</stp>
        <stp>300086.SZ</stp>
        <stp>9</stp>
        <stp>12/31/2010</stp>
        <stp>1</stp>
        <tr r="H1382" s="1"/>
      </tp>
      <tp>
        <v>279089342.67000002</v>
        <stp/>
        <stp>EM_S_STM07_IS</stp>
        <stp>4</stp>
        <stp>300087.SZ</stp>
        <stp>9</stp>
        <stp>12/31/2011</stp>
        <stp>1</stp>
        <tr r="I1383" s="1"/>
      </tp>
      <tp>
        <v>311273922.23000002</v>
        <stp/>
        <stp>EM_S_STM07_IS</stp>
        <stp>4</stp>
        <stp>300092.SZ</stp>
        <stp>9</stp>
        <stp>12/31/2014</stp>
        <stp>1</stp>
        <tr r="L1388" s="1"/>
      </tp>
      <tp>
        <v>349886473.27999997</v>
        <stp/>
        <stp>EM_S_STM07_IS</stp>
        <stp>4</stp>
        <stp>300093.SZ</stp>
        <stp>9</stp>
        <stp>12/31/2015</stp>
        <stp>1</stp>
        <tr r="M1389" s="1"/>
      </tp>
      <tp>
        <v>1452799067.9200001</v>
        <stp/>
        <stp>EM_S_STM07_IS</stp>
        <stp>4</stp>
        <stp>300094.SZ</stp>
        <stp>9</stp>
        <stp>12/31/2012</stp>
        <stp>1</stp>
        <tr r="J1390" s="1"/>
      </tp>
      <tp>
        <v>422710035.47000003</v>
        <stp/>
        <stp>EM_S_STM07_IS</stp>
        <stp>4</stp>
        <stp>300095.SZ</stp>
        <stp>9</stp>
        <stp>12/31/2013</stp>
        <stp>1</stp>
        <tr r="K1391" s="1"/>
      </tp>
      <tp>
        <v>185320054.27000001</v>
        <stp/>
        <stp>EM_S_STM07_IS</stp>
        <stp>4</stp>
        <stp>300096.SZ</stp>
        <stp>9</stp>
        <stp>12/31/2010</stp>
        <stp>1</stp>
        <tr r="H1392" s="1"/>
      </tp>
      <tp>
        <v>117622146.34999999</v>
        <stp/>
        <stp>EM_S_STM07_IS</stp>
        <stp>4</stp>
        <stp>300097.SZ</stp>
        <stp>9</stp>
        <stp>12/31/2011</stp>
        <stp>1</stp>
        <tr r="I1393" s="1"/>
      </tp>
      <tp>
        <v>1380322316.02</v>
        <stp/>
        <stp>EM_S_STM07_IS</stp>
        <stp>4</stp>
        <stp>000096.SZ</stp>
        <stp>9</stp>
        <stp>12/31/2010</stp>
        <stp>1</stp>
        <tr r="H66" s="1"/>
      </tp>
      <tp>
        <v>979743843.49000001</v>
        <stp/>
        <stp>EM_S_STM07_IS</stp>
        <stp>4</stp>
        <stp>600072.SH</stp>
        <stp>9</stp>
        <stp>12/31/2014</stp>
        <stp>1</stp>
        <tr r="L1932" s="1"/>
      </tp>
      <tp>
        <v>12233445661.290001</v>
        <stp/>
        <stp>EM_S_STM07_IS</stp>
        <stp>4</stp>
        <stp>600073.SH</stp>
        <stp>9</stp>
        <stp>12/31/2015</stp>
        <stp>1</stp>
        <tr r="M1933" s="1"/>
      </tp>
      <tp>
        <v>1745421579.5899999</v>
        <stp/>
        <stp>EM_S_STM07_IS</stp>
        <stp>4</stp>
        <stp>600074.SH</stp>
        <stp>9</stp>
        <stp>12/31/2012</stp>
        <stp>1</stp>
        <tr r="J1934" s="1"/>
      </tp>
      <tp>
        <v>3941109111.3699999</v>
        <stp/>
        <stp>EM_S_STM07_IS</stp>
        <stp>4</stp>
        <stp>600075.SH</stp>
        <stp>9</stp>
        <stp>12/31/2013</stp>
        <stp>1</stp>
        <tr r="K1935" s="1"/>
      </tp>
      <tp>
        <v>9738835.2899999991</v>
        <stp/>
        <stp>EM_S_STM07_IS</stp>
        <stp>4</stp>
        <stp>600076.SH</stp>
        <stp>9</stp>
        <stp>12/31/2010</stp>
        <stp>1</stp>
        <tr r="H1936" s="1"/>
      </tp>
      <tp>
        <v>2637267799.9699998</v>
        <stp/>
        <stp>EM_S_STM07_IS</stp>
        <stp>4</stp>
        <stp>600077.SH</stp>
        <stp>9</stp>
        <stp>12/31/2011</stp>
        <stp>1</stp>
        <tr r="I1937" s="1"/>
      </tp>
      <tp>
        <v>4280960954.0799999</v>
        <stp/>
        <stp>EM_S_STM07_IS</stp>
        <stp>4</stp>
        <stp>600062.SH</stp>
        <stp>9</stp>
        <stp>12/31/2014</stp>
        <stp>1</stp>
        <tr r="L1923" s="1"/>
      </tp>
      <tp>
        <v>3484643313.1999998</v>
        <stp/>
        <stp>EM_S_STM07_IS</stp>
        <stp>4</stp>
        <stp>600063.SH</stp>
        <stp>9</stp>
        <stp>12/31/2015</stp>
        <stp>1</stp>
        <tr r="M1924" s="1"/>
      </tp>
      <tp>
        <v>2163458610.9299998</v>
        <stp/>
        <stp>EM_S_STM07_IS</stp>
        <stp>4</stp>
        <stp>600064.SH</stp>
        <stp>9</stp>
        <stp>12/31/2012</stp>
        <stp>1</stp>
        <tr r="J1925" s="1"/>
      </tp>
      <tp>
        <v>13478500120.48</v>
        <stp/>
        <stp>EM_S_STM07_IS</stp>
        <stp>4</stp>
        <stp>600066.SH</stp>
        <stp>9</stp>
        <stp>12/31/2010</stp>
        <stp>1</stp>
        <tr r="H1926" s="1"/>
      </tp>
      <tp>
        <v>9320059100.7900009</v>
        <stp/>
        <stp>EM_S_STM07_IS</stp>
        <stp>4</stp>
        <stp>600067.SH</stp>
        <stp>9</stp>
        <stp>12/31/2011</stp>
        <stp>1</stp>
        <tr r="I1927" s="1"/>
      </tp>
      <tp>
        <v>1759151680.54</v>
        <stp/>
        <stp>EM_S_STM07_IS</stp>
        <stp>4</stp>
        <stp>600052.SH</stp>
        <stp>9</stp>
        <stp>12/31/2014</stp>
        <stp>1</stp>
        <tr r="L1913" s="1"/>
      </tp>
      <tp>
        <v>1123764262.98</v>
        <stp/>
        <stp>EM_S_STM07_IS</stp>
        <stp>4</stp>
        <stp>600053.SH</stp>
        <stp>9</stp>
        <stp>12/31/2015</stp>
        <stp>1</stp>
        <tr r="M1914" s="1"/>
      </tp>
      <tp>
        <v>1841407664.03</v>
        <stp/>
        <stp>EM_S_STM07_IS</stp>
        <stp>4</stp>
        <stp>600054.SH</stp>
        <stp>9</stp>
        <stp>12/31/2012</stp>
        <stp>1</stp>
        <tr r="J1915" s="1"/>
      </tp>
      <tp>
        <v>764680965.39999998</v>
        <stp/>
        <stp>EM_S_STM07_IS</stp>
        <stp>4</stp>
        <stp>600055.SH</stp>
        <stp>9</stp>
        <stp>12/31/2013</stp>
        <stp>1</stp>
        <tr r="K1916" s="1"/>
      </tp>
      <tp>
        <v>6259530625.6999998</v>
        <stp/>
        <stp>EM_S_STM07_IS</stp>
        <stp>4</stp>
        <stp>600056.SH</stp>
        <stp>9</stp>
        <stp>12/31/2010</stp>
        <stp>1</stp>
        <tr r="H1917" s="1"/>
      </tp>
      <tp>
        <v>33934350584.119999</v>
        <stp/>
        <stp>EM_S_STM07_IS</stp>
        <stp>4</stp>
        <stp>600057.SH</stp>
        <stp>9</stp>
        <stp>12/31/2011</stp>
        <stp>1</stp>
        <tr r="I1918" s="1"/>
      </tp>
      <tp>
        <v>2577755028.1100001</v>
        <stp/>
        <stp>EM_S_STM07_IS</stp>
        <stp>4</stp>
        <stp>600033.SH</stp>
        <stp>9</stp>
        <stp>12/31/2015</stp>
        <stp>1</stp>
        <tr r="M1904" s="1"/>
      </tp>
      <tp>
        <v>1010872885</v>
        <stp/>
        <stp>EM_S_STM07_IS</stp>
        <stp>4</stp>
        <stp>600035.SH</stp>
        <stp>9</stp>
        <stp>12/31/2013</stp>
        <stp>1</stp>
        <tr r="K1905" s="1"/>
      </tp>
      <tp>
        <v>71377000000</v>
        <stp/>
        <stp>EM_S_STM07_IS</stp>
        <stp>4</stp>
        <stp>600036.SH</stp>
        <stp>9</stp>
        <stp>12/31/2010</stp>
        <stp>1</stp>
        <tr r="H1906" s="1"/>
      </tp>
      <tp>
        <v>1897836981.9400001</v>
        <stp/>
        <stp>EM_S_STM07_IS</stp>
        <stp>4</stp>
        <stp>600037.SH</stp>
        <stp>9</stp>
        <stp>12/31/2011</stp>
        <stp>1</stp>
        <tr r="I1907" s="1"/>
      </tp>
      <tp>
        <v>51865217366.279999</v>
        <stp/>
        <stp>EM_S_STM07_IS</stp>
        <stp>4</stp>
        <stp>600022.SH</stp>
        <stp>9</stp>
        <stp>12/31/2014</stp>
        <stp>1</stp>
        <tr r="L1896" s="1"/>
      </tp>
      <tp>
        <v>39687933803.849998</v>
        <stp/>
        <stp>EM_S_STM07_IS</stp>
        <stp>4</stp>
        <stp>600023.SH</stp>
        <stp>9</stp>
        <stp>12/31/2015</stp>
        <stp>1</stp>
        <tr r="M1897" s="1"/>
      </tp>
      <tp>
        <v>11409419741.52</v>
        <stp/>
        <stp>EM_S_STM07_IS</stp>
        <stp>4</stp>
        <stp>600026.SH</stp>
        <stp>9</stp>
        <stp>12/31/2010</stp>
        <stp>1</stp>
        <tr r="H1898" s="1"/>
      </tp>
      <tp>
        <v>54490807000</v>
        <stp/>
        <stp>EM_S_STM07_IS</stp>
        <stp>4</stp>
        <stp>600027.SH</stp>
        <stp>9</stp>
        <stp>12/31/2011</stp>
        <stp>1</stp>
        <tr r="I1899" s="1"/>
      </tp>
      <tp>
        <v>2339569536.5999999</v>
        <stp/>
        <stp>EM_S_STM07_IS</stp>
        <stp>4</stp>
        <stp>600012.SH</stp>
        <stp>9</stp>
        <stp>12/31/2014</stp>
        <stp>1</stp>
        <tr r="L1888" s="1"/>
      </tp>
      <tp>
        <v>45219000000</v>
        <stp/>
        <stp>EM_S_STM07_IS</stp>
        <stp>4</stp>
        <stp>600015.SH</stp>
        <stp>9</stp>
        <stp>12/31/2013</stp>
        <stp>1</stp>
        <tr r="K1889" s="1"/>
      </tp>
      <tp>
        <v>54768000000</v>
        <stp/>
        <stp>EM_S_STM07_IS</stp>
        <stp>4</stp>
        <stp>600016.SH</stp>
        <stp>9</stp>
        <stp>12/31/2010</stp>
        <stp>1</stp>
        <tr r="H1890" s="1"/>
      </tp>
      <tp>
        <v>3561769474.8099999</v>
        <stp/>
        <stp>EM_S_STM07_IS</stp>
        <stp>4</stp>
        <stp>600017.SH</stp>
        <stp>9</stp>
        <stp>12/31/2011</stp>
        <stp>1</stp>
        <tr r="I1891" s="1"/>
      </tp>
      <tp>
        <v>4673315397</v>
        <stp/>
        <stp>EM_S_STM07_IS</stp>
        <stp>4</stp>
        <stp>600004.SH</stp>
        <stp>9</stp>
        <stp>12/31/2012</stp>
        <stp>1</stp>
        <tr r="J1880" s="1"/>
      </tp>
      <tp>
        <v>89581302568.610001</v>
        <stp/>
        <stp>EM_S_STM07_IS</stp>
        <stp>4</stp>
        <stp>600005.SH</stp>
        <stp>9</stp>
        <stp>12/31/2013</stp>
        <stp>1</stp>
        <tr r="K1881" s="1"/>
      </tp>
      <tp>
        <v>19800179458.669998</v>
        <stp/>
        <stp>EM_S_STM07_IS</stp>
        <stp>4</stp>
        <stp>600006.SH</stp>
        <stp>9</stp>
        <stp>12/31/2010</stp>
        <stp>1</stp>
        <tr r="H1882" s="1"/>
      </tp>
      <tp>
        <v>1678258878</v>
        <stp/>
        <stp>EM_S_STM07_IS</stp>
        <stp>4</stp>
        <stp>600007.SH</stp>
        <stp>9</stp>
        <stp>12/31/2011</stp>
        <stp>1</stp>
        <tr r="I1883" s="1"/>
      </tp>
      <tp>
        <v>5271291350.2799997</v>
        <stp/>
        <stp>EM_S_STM07_IS</stp>
        <stp>4</stp>
        <stp>600093.SH</stp>
        <stp>9</stp>
        <stp>12/31/2015</stp>
        <stp>1</stp>
        <tr r="M1951" s="1"/>
      </tp>
      <tp>
        <v>1676450139.0799999</v>
        <stp/>
        <stp>EM_S_STM07_IS</stp>
        <stp>4</stp>
        <stp>600094.SH</stp>
        <stp>9</stp>
        <stp>12/31/2012</stp>
        <stp>1</stp>
        <tr r="J1952" s="1"/>
      </tp>
      <tp>
        <v>552760122.53999996</v>
        <stp/>
        <stp>EM_S_STM07_IS</stp>
        <stp>4</stp>
        <stp>600095.SH</stp>
        <stp>9</stp>
        <stp>12/31/2013</stp>
        <stp>1</stp>
        <tr r="K1953" s="1"/>
      </tp>
      <tp>
        <v>7140750202.1800003</v>
        <stp/>
        <stp>EM_S_STM07_IS</stp>
        <stp>4</stp>
        <stp>600096.SH</stp>
        <stp>9</stp>
        <stp>12/31/2010</stp>
        <stp>1</stp>
        <tr r="H1954" s="1"/>
      </tp>
      <tp>
        <v>734636994.73000002</v>
        <stp/>
        <stp>EM_S_STM07_IS</stp>
        <stp>4</stp>
        <stp>600097.SH</stp>
        <stp>9</stp>
        <stp>12/31/2011</stp>
        <stp>1</stp>
        <tr r="I1955" s="1"/>
      </tp>
      <tp>
        <v>921410362.12</v>
        <stp/>
        <stp>EM_S_STM07_IS</stp>
        <stp>4</stp>
        <stp>600082.SH</stp>
        <stp>9</stp>
        <stp>12/31/2014</stp>
        <stp>1</stp>
        <tr r="L1942" s="1"/>
      </tp>
      <tp>
        <v>114506773.51000001</v>
        <stp/>
        <stp>EM_S_STM07_IS</stp>
        <stp>4</stp>
        <stp>600083.SH</stp>
        <stp>9</stp>
        <stp>12/31/2015</stp>
        <stp>1</stp>
        <tr r="M1943" s="1"/>
      </tp>
      <tp>
        <v>619039394.5</v>
        <stp/>
        <stp>EM_S_STM07_IS</stp>
        <stp>4</stp>
        <stp>600084.SH</stp>
        <stp>9</stp>
        <stp>12/31/2012</stp>
        <stp>1</stp>
        <tr r="J1944" s="1"/>
      </tp>
      <tp>
        <v>8714647401.6800003</v>
        <stp/>
        <stp>EM_S_STM07_IS</stp>
        <stp>4</stp>
        <stp>600085.SH</stp>
        <stp>9</stp>
        <stp>12/31/2013</stp>
        <stp>1</stp>
        <tr r="K1945" s="1"/>
      </tp>
      <tp>
        <v>1570049096.73</v>
        <stp/>
        <stp>EM_S_STM07_IS</stp>
        <stp>4</stp>
        <stp>600086.SH</stp>
        <stp>9</stp>
        <stp>12/31/2010</stp>
        <stp>1</stp>
        <tr r="H1946" s="1"/>
      </tp>
      <tp>
        <v>426368263.47000003</v>
        <stp/>
        <stp>EM_S_STM07_IS</stp>
        <stp>4</stp>
        <stp>300102.SZ</stp>
        <stp>9</stp>
        <stp>12/31/2014</stp>
        <stp>1</stp>
        <tr r="L1398" s="1"/>
      </tp>
      <tp>
        <v>226820713.13999999</v>
        <stp/>
        <stp>EM_S_STM07_IS</stp>
        <stp>4</stp>
        <stp>300103.SZ</stp>
        <stp>9</stp>
        <stp>12/31/2015</stp>
        <stp>1</stp>
        <tr r="M1399" s="1"/>
      </tp>
      <tp>
        <v>1167307146.72</v>
        <stp/>
        <stp>EM_S_STM07_IS</stp>
        <stp>4</stp>
        <stp>300104.SZ</stp>
        <stp>9</stp>
        <stp>12/31/2012</stp>
        <stp>1</stp>
        <tr r="J1400" s="1"/>
      </tp>
      <tp>
        <v>1380484135.6800001</v>
        <stp/>
        <stp>EM_S_STM07_IS</stp>
        <stp>4</stp>
        <stp>300105.SZ</stp>
        <stp>9</stp>
        <stp>12/31/2013</stp>
        <stp>1</stp>
        <tr r="K1401" s="1"/>
      </tp>
      <tp>
        <v>294633557.38</v>
        <stp/>
        <stp>EM_S_STM07_IS</stp>
        <stp>4</stp>
        <stp>300106.SZ</stp>
        <stp>9</stp>
        <stp>12/31/2010</stp>
        <stp>1</stp>
        <tr r="H1402" s="1"/>
      </tp>
      <tp>
        <v>305829614.29000002</v>
        <stp/>
        <stp>EM_S_STM07_IS</stp>
        <stp>4</stp>
        <stp>300107.SZ</stp>
        <stp>9</stp>
        <stp>12/31/2011</stp>
        <stp>1</stp>
        <tr r="I1403" s="1"/>
      </tp>
      <tp>
        <v>336973093.51999998</v>
        <stp/>
        <stp>EM_S_STM07_IS</stp>
        <stp>4</stp>
        <stp>300112.SZ</stp>
        <stp>9</stp>
        <stp>12/31/2014</stp>
        <stp>1</stp>
        <tr r="L1408" s="1"/>
      </tp>
      <tp>
        <v>1022147307.45</v>
        <stp/>
        <stp>EM_S_STM07_IS</stp>
        <stp>4</stp>
        <stp>300113.SZ</stp>
        <stp>9</stp>
        <stp>12/31/2015</stp>
        <stp>1</stp>
        <tr r="M1409" s="1"/>
      </tp>
      <tp>
        <v>567894429.65999997</v>
        <stp/>
        <stp>EM_S_STM07_IS</stp>
        <stp>4</stp>
        <stp>300114.SZ</stp>
        <stp>9</stp>
        <stp>12/31/2012</stp>
        <stp>1</stp>
        <tr r="J1410" s="1"/>
      </tp>
      <tp>
        <v>1725720986.0899999</v>
        <stp/>
        <stp>EM_S_STM07_IS</stp>
        <stp>4</stp>
        <stp>300115.SZ</stp>
        <stp>9</stp>
        <stp>12/31/2013</stp>
        <stp>1</stp>
        <tr r="K1411" s="1"/>
      </tp>
      <tp>
        <v>119550439.8</v>
        <stp/>
        <stp>EM_S_STM07_IS</stp>
        <stp>4</stp>
        <stp>300116.SZ</stp>
        <stp>9</stp>
        <stp>12/31/2010</stp>
        <stp>1</stp>
        <tr r="H1412" s="1"/>
      </tp>
      <tp>
        <v>997101553.76999998</v>
        <stp/>
        <stp>EM_S_STM07_IS</stp>
        <stp>4</stp>
        <stp>300117.SZ</stp>
        <stp>9</stp>
        <stp>12/31/2011</stp>
        <stp>1</stp>
        <tr r="I1413" s="1"/>
      </tp>
      <tp>
        <v>800937517.63</v>
        <stp/>
        <stp>EM_S_STM07_IS</stp>
        <stp>4</stp>
        <stp>300122.SZ</stp>
        <stp>9</stp>
        <stp>12/31/2014</stp>
        <stp>1</stp>
        <tr r="L1418" s="1"/>
      </tp>
      <tp>
        <v>441566515.81</v>
        <stp/>
        <stp>EM_S_STM07_IS</stp>
        <stp>4</stp>
        <stp>300123.SZ</stp>
        <stp>9</stp>
        <stp>12/31/2015</stp>
        <stp>1</stp>
        <tr r="M1419" s="1"/>
      </tp>
      <tp>
        <v>1193186614.0999999</v>
        <stp/>
        <stp>EM_S_STM07_IS</stp>
        <stp>4</stp>
        <stp>300124.SZ</stp>
        <stp>9</stp>
        <stp>12/31/2012</stp>
        <stp>1</stp>
        <tr r="J1420" s="1"/>
      </tp>
      <tp>
        <v>417217114.88</v>
        <stp/>
        <stp>EM_S_STM07_IS</stp>
        <stp>4</stp>
        <stp>300125.SZ</stp>
        <stp>9</stp>
        <stp>12/31/2013</stp>
        <stp>1</stp>
        <tr r="K1421" s="1"/>
      </tp>
      <tp>
        <v>417811741.49000001</v>
        <stp/>
        <stp>EM_S_STM07_IS</stp>
        <stp>4</stp>
        <stp>300126.SZ</stp>
        <stp>9</stp>
        <stp>12/31/2010</stp>
        <stp>1</stp>
        <tr r="H1422" s="1"/>
      </tp>
      <tp>
        <v>563624220.82000005</v>
        <stp/>
        <stp>EM_S_STM07_IS</stp>
        <stp>4</stp>
        <stp>300127.SZ</stp>
        <stp>9</stp>
        <stp>12/31/2011</stp>
        <stp>1</stp>
        <tr r="I1423" s="1"/>
      </tp>
      <tp>
        <v>763215975.45000005</v>
        <stp/>
        <stp>EM_S_STM07_IS</stp>
        <stp>4</stp>
        <stp>300132.SZ</stp>
        <stp>9</stp>
        <stp>12/31/2014</stp>
        <stp>1</stp>
        <tr r="L1428" s="1"/>
      </tp>
      <tp>
        <v>2657303261.0999999</v>
        <stp/>
        <stp>EM_S_STM07_IS</stp>
        <stp>4</stp>
        <stp>300133.SZ</stp>
        <stp>9</stp>
        <stp>12/31/2015</stp>
        <stp>1</stp>
        <tr r="M1429" s="1"/>
      </tp>
      <tp>
        <v>1503955271.04</v>
        <stp/>
        <stp>EM_S_STM07_IS</stp>
        <stp>4</stp>
        <stp>300134.SZ</stp>
        <stp>9</stp>
        <stp>12/31/2012</stp>
        <stp>1</stp>
        <tr r="J1430" s="1"/>
      </tp>
      <tp>
        <v>2113787598.26</v>
        <stp/>
        <stp>EM_S_STM07_IS</stp>
        <stp>4</stp>
        <stp>300135.SZ</stp>
        <stp>9</stp>
        <stp>12/31/2013</stp>
        <stp>1</stp>
        <tr r="K1431" s="1"/>
      </tp>
      <tp>
        <v>140117237.50999999</v>
        <stp/>
        <stp>EM_S_STM07_IS</stp>
        <stp>4</stp>
        <stp>300136.SZ</stp>
        <stp>9</stp>
        <stp>12/31/2010</stp>
        <stp>1</stp>
        <tr r="H1432" s="1"/>
      </tp>
      <tp>
        <v>146557775.63</v>
        <stp/>
        <stp>EM_S_STM07_IS</stp>
        <stp>4</stp>
        <stp>300137.SZ</stp>
        <stp>9</stp>
        <stp>12/31/2011</stp>
        <stp>1</stp>
        <tr r="I1433" s="1"/>
      </tp>
      <tp>
        <v>719021311.04999995</v>
        <stp/>
        <stp>EM_S_STM07_IS</stp>
        <stp>4</stp>
        <stp>300142.SZ</stp>
        <stp>9</stp>
        <stp>12/31/2014</stp>
        <stp>1</stp>
        <tr r="L1438" s="1"/>
      </tp>
      <tp>
        <v>280137234.37</v>
        <stp/>
        <stp>EM_S_STM07_IS</stp>
        <stp>4</stp>
        <stp>300143.SZ</stp>
        <stp>9</stp>
        <stp>12/31/2015</stp>
        <stp>1</stp>
        <tr r="M1439" s="1"/>
      </tp>
      <tp>
        <v>586157062.79999995</v>
        <stp/>
        <stp>EM_S_STM07_IS</stp>
        <stp>4</stp>
        <stp>300144.SZ</stp>
        <stp>9</stp>
        <stp>12/31/2012</stp>
        <stp>1</stp>
        <tr r="J1440" s="1"/>
      </tp>
      <tp>
        <v>1344509487.5999999</v>
        <stp/>
        <stp>EM_S_STM07_IS</stp>
        <stp>4</stp>
        <stp>300145.SZ</stp>
        <stp>9</stp>
        <stp>12/31/2013</stp>
        <stp>1</stp>
        <tr r="K1441" s="1"/>
      </tp>
      <tp>
        <v>346080768.72000003</v>
        <stp/>
        <stp>EM_S_STM07_IS</stp>
        <stp>4</stp>
        <stp>300146.SZ</stp>
        <stp>9</stp>
        <stp>12/31/2010</stp>
        <stp>1</stp>
        <tr r="H1442" s="1"/>
      </tp>
      <tp>
        <v>616090220.86000001</v>
        <stp/>
        <stp>EM_S_STM07_IS</stp>
        <stp>4</stp>
        <stp>300147.SZ</stp>
        <stp>9</stp>
        <stp>12/31/2011</stp>
        <stp>1</stp>
        <tr r="I1443" s="1"/>
      </tp>
      <tp>
        <v>7040409113.6999998</v>
        <stp/>
        <stp>EM_S_STM07_IS</stp>
        <stp>4</stp>
        <stp>000166.SZ</stp>
        <stp>9</stp>
        <stp>12/31/2010</stp>
        <stp>1</stp>
        <tr r="H77" s="1"/>
      </tp>
      <tp>
        <v>842523041.37</v>
        <stp/>
        <stp>EM_S_STM07_IS</stp>
        <stp>4</stp>
        <stp>300152.SZ</stp>
        <stp>9</stp>
        <stp>12/31/2014</stp>
        <stp>1</stp>
        <tr r="L1448" s="1"/>
      </tp>
      <tp>
        <v>817356328.88999999</v>
        <stp/>
        <stp>EM_S_STM07_IS</stp>
        <stp>4</stp>
        <stp>300153.SZ</stp>
        <stp>9</stp>
        <stp>12/31/2015</stp>
        <stp>1</stp>
        <tr r="M1449" s="1"/>
      </tp>
      <tp>
        <v>758632282.64999998</v>
        <stp/>
        <stp>EM_S_STM07_IS</stp>
        <stp>4</stp>
        <stp>300154.SZ</stp>
        <stp>9</stp>
        <stp>12/31/2012</stp>
        <stp>1</stp>
        <tr r="J1450" s="1"/>
      </tp>
      <tp>
        <v>522102067.06</v>
        <stp/>
        <stp>EM_S_STM07_IS</stp>
        <stp>4</stp>
        <stp>300155.SZ</stp>
        <stp>9</stp>
        <stp>12/31/2013</stp>
        <stp>1</stp>
        <tr r="K1451" s="1"/>
      </tp>
      <tp>
        <v>335645058.32999998</v>
        <stp/>
        <stp>EM_S_STM07_IS</stp>
        <stp>4</stp>
        <stp>300156.SZ</stp>
        <stp>9</stp>
        <stp>12/31/2010</stp>
        <stp>1</stp>
        <tr r="H1452" s="1"/>
      </tp>
      <tp>
        <v>211814946.72</v>
        <stp/>
        <stp>EM_S_STM07_IS</stp>
        <stp>4</stp>
        <stp>300157.SZ</stp>
        <stp>9</stp>
        <stp>12/31/2011</stp>
        <stp>1</stp>
        <tr r="I1453" s="1"/>
      </tp>
      <tp>
        <v>1554294538.9400001</v>
        <stp/>
        <stp>EM_S_STM07_IS</stp>
        <stp>4</stp>
        <stp>000153.SZ</stp>
        <stp>9</stp>
        <stp>12/31/2015</stp>
        <stp>1</stp>
        <tr r="M71" s="1"/>
      </tp>
      <tp>
        <v>1810919881.95</v>
        <stp/>
        <stp>EM_S_STM07_IS</stp>
        <stp>4</stp>
        <stp>000155.SZ</stp>
        <stp>9</stp>
        <stp>12/31/2013</stp>
        <stp>1</stp>
        <tr r="K72" s="1"/>
      </tp>
      <tp>
        <v>873448961.87</v>
        <stp/>
        <stp>EM_S_STM07_IS</stp>
        <stp>4</stp>
        <stp>000156.SZ</stp>
        <stp>9</stp>
        <stp>12/31/2010</stp>
        <stp>1</stp>
        <tr r="H73" s="1"/>
      </tp>
      <tp>
        <v>46322580713.199997</v>
        <stp/>
        <stp>EM_S_STM07_IS</stp>
        <stp>4</stp>
        <stp>000157.SZ</stp>
        <stp>9</stp>
        <stp>12/31/2011</stp>
        <stp>1</stp>
        <tr r="I74" s="1"/>
      </tp>
      <tp>
        <v>405053660.42000002</v>
        <stp/>
        <stp>EM_S_STM07_IS</stp>
        <stp>4</stp>
        <stp>300162.SZ</stp>
        <stp>9</stp>
        <stp>12/31/2014</stp>
        <stp>1</stp>
        <tr r="L1458" s="1"/>
      </tp>
      <tp>
        <v>743446727.69000006</v>
        <stp/>
        <stp>EM_S_STM07_IS</stp>
        <stp>4</stp>
        <stp>300163.SZ</stp>
        <stp>9</stp>
        <stp>12/31/2015</stp>
        <stp>1</stp>
        <tr r="M1459" s="1"/>
      </tp>
      <tp>
        <v>339688681.23000002</v>
        <stp/>
        <stp>EM_S_STM07_IS</stp>
        <stp>4</stp>
        <stp>300164.SZ</stp>
        <stp>9</stp>
        <stp>12/31/2012</stp>
        <stp>1</stp>
        <tr r="J1460" s="1"/>
      </tp>
      <tp>
        <v>325457152.43000001</v>
        <stp/>
        <stp>EM_S_STM07_IS</stp>
        <stp>4</stp>
        <stp>300165.SZ</stp>
        <stp>9</stp>
        <stp>12/31/2013</stp>
        <stp>1</stp>
        <tr r="K1461" s="1"/>
      </tp>
      <tp>
        <v>121247207.40000001</v>
        <stp/>
        <stp>EM_S_STM07_IS</stp>
        <stp>4</stp>
        <stp>300166.SZ</stp>
        <stp>9</stp>
        <stp>12/31/2010</stp>
        <stp>1</stp>
        <tr r="H1462" s="1"/>
      </tp>
      <tp>
        <v>221679168.31999999</v>
        <stp/>
        <stp>EM_S_STM07_IS</stp>
        <stp>4</stp>
        <stp>300167.SZ</stp>
        <stp>9</stp>
        <stp>12/31/2011</stp>
        <stp>1</stp>
        <tr r="I1463" s="1"/>
      </tp>
      <tp>
        <v>607123564.33000004</v>
        <stp/>
        <stp>EM_S_STM07_IS</stp>
        <stp>4</stp>
        <stp>300172.SZ</stp>
        <stp>9</stp>
        <stp>12/31/2014</stp>
        <stp>1</stp>
        <tr r="L1468" s="1"/>
      </tp>
      <tp>
        <v>511858786.31</v>
        <stp/>
        <stp>EM_S_STM07_IS</stp>
        <stp>4</stp>
        <stp>300173.SZ</stp>
        <stp>9</stp>
        <stp>12/31/2015</stp>
        <stp>1</stp>
        <tr r="M1469" s="1"/>
      </tp>
      <tp>
        <v>339867072.43000001</v>
        <stp/>
        <stp>EM_S_STM07_IS</stp>
        <stp>4</stp>
        <stp>300174.SZ</stp>
        <stp>9</stp>
        <stp>12/31/2012</stp>
        <stp>1</stp>
        <tr r="J1470" s="1"/>
      </tp>
      <tp>
        <v>602064003.03999996</v>
        <stp/>
        <stp>EM_S_STM07_IS</stp>
        <stp>4</stp>
        <stp>300175.SZ</stp>
        <stp>9</stp>
        <stp>12/31/2013</stp>
        <stp>1</stp>
        <tr r="K1471" s="1"/>
      </tp>
      <tp>
        <v>386234203.88999999</v>
        <stp/>
        <stp>EM_S_STM07_IS</stp>
        <stp>4</stp>
        <stp>300176.SZ</stp>
        <stp>9</stp>
        <stp>12/31/2010</stp>
        <stp>1</stp>
        <tr r="H1472" s="1"/>
      </tp>
      <tp>
        <v>309633382.63</v>
        <stp/>
        <stp>EM_S_STM07_IS</stp>
        <stp>4</stp>
        <stp>300177.SZ</stp>
        <stp>9</stp>
        <stp>12/31/2011</stp>
        <stp>1</stp>
        <tr r="I1473" s="1"/>
      </tp>
      <tp>
        <v>1233840938.6300001</v>
        <stp/>
        <stp>EM_S_STM07_IS</stp>
        <stp>4</stp>
        <stp>300182.SZ</stp>
        <stp>9</stp>
        <stp>12/31/2014</stp>
        <stp>1</stp>
        <tr r="L1478" s="1"/>
      </tp>
      <tp>
        <v>825326372.79999995</v>
        <stp/>
        <stp>EM_S_STM07_IS</stp>
        <stp>4</stp>
        <stp>300183.SZ</stp>
        <stp>9</stp>
        <stp>12/31/2015</stp>
        <stp>1</stp>
        <tr r="M1479" s="1"/>
      </tp>
      <tp>
        <v>295091622.83999997</v>
        <stp/>
        <stp>EM_S_STM07_IS</stp>
        <stp>4</stp>
        <stp>300184.SZ</stp>
        <stp>9</stp>
        <stp>12/31/2012</stp>
        <stp>1</stp>
        <tr r="J1480" s="1"/>
      </tp>
      <tp>
        <v>1652102181.5699999</v>
        <stp/>
        <stp>EM_S_STM07_IS</stp>
        <stp>4</stp>
        <stp>300185.SZ</stp>
        <stp>9</stp>
        <stp>12/31/2013</stp>
        <stp>1</stp>
        <tr r="K1481" s="1"/>
      </tp>
      <tp>
        <v>343652137.43000001</v>
        <stp/>
        <stp>EM_S_STM07_IS</stp>
        <stp>4</stp>
        <stp>300187.SZ</stp>
        <stp>9</stp>
        <stp>12/31/2011</stp>
        <stp>1</stp>
        <tr r="I1482" s="1"/>
      </tp>
      <tp>
        <v>521021678.02999997</v>
        <stp/>
        <stp>EM_S_STM07_IS</stp>
        <stp>4</stp>
        <stp>300192.SZ</stp>
        <stp>9</stp>
        <stp>12/31/2014</stp>
        <stp>1</stp>
        <tr r="L1487" s="1"/>
      </tp>
      <tp>
        <v>624870846.08000004</v>
        <stp/>
        <stp>EM_S_STM07_IS</stp>
        <stp>4</stp>
        <stp>300193.SZ</stp>
        <stp>9</stp>
        <stp>12/31/2015</stp>
        <stp>1</stp>
        <tr r="M1488" s="1"/>
      </tp>
      <tp>
        <v>420017314.38999999</v>
        <stp/>
        <stp>EM_S_STM07_IS</stp>
        <stp>4</stp>
        <stp>300194.SZ</stp>
        <stp>9</stp>
        <stp>12/31/2012</stp>
        <stp>1</stp>
        <tr r="J1489" s="1"/>
      </tp>
      <tp>
        <v>615679506.73000002</v>
        <stp/>
        <stp>EM_S_STM07_IS</stp>
        <stp>4</stp>
        <stp>300195.SZ</stp>
        <stp>9</stp>
        <stp>12/31/2013</stp>
        <stp>1</stp>
        <tr r="K1490" s="1"/>
      </tp>
      <tp>
        <v>376403382.08999997</v>
        <stp/>
        <stp>EM_S_STM07_IS</stp>
        <stp>4</stp>
        <stp>300196.SZ</stp>
        <stp>9</stp>
        <stp>12/31/2010</stp>
        <stp>1</stp>
        <tr r="H1491" s="1"/>
      </tp>
      <tp>
        <v>825174434.10000002</v>
        <stp/>
        <stp>EM_S_STM07_IS</stp>
        <stp>4</stp>
        <stp>300197.SZ</stp>
        <stp>9</stp>
        <stp>12/31/2011</stp>
        <stp>1</stp>
        <tr r="I1492" s="1"/>
      </tp>
      <tp>
        <v>1662062031.8800001</v>
        <stp/>
        <stp>EM_S_STM07_IS</stp>
        <stp>4</stp>
        <stp>600172.SH</stp>
        <stp>9</stp>
        <stp>12/31/2014</stp>
        <stp>1</stp>
        <tr r="L2021" s="1"/>
      </tp>
      <tp>
        <v>1530017318.8900001</v>
        <stp/>
        <stp>EM_S_STM07_IS</stp>
        <stp>4</stp>
        <stp>600173.SH</stp>
        <stp>9</stp>
        <stp>12/31/2015</stp>
        <stp>1</stp>
        <tr r="M2022" s="1"/>
      </tp>
      <tp>
        <v>5140220399.9399996</v>
        <stp/>
        <stp>EM_S_STM07_IS</stp>
        <stp>4</stp>
        <stp>600175.SH</stp>
        <stp>9</stp>
        <stp>12/31/2013</stp>
        <stp>1</stp>
        <tr r="K2023" s="1"/>
      </tp>
      <tp>
        <v>4765021506.3400002</v>
        <stp/>
        <stp>EM_S_STM07_IS</stp>
        <stp>4</stp>
        <stp>600176.SH</stp>
        <stp>9</stp>
        <stp>12/31/2010</stp>
        <stp>1</stp>
        <tr r="H2024" s="1"/>
      </tp>
      <tp>
        <v>11539440070.34</v>
        <stp/>
        <stp>EM_S_STM07_IS</stp>
        <stp>4</stp>
        <stp>600177.SH</stp>
        <stp>9</stp>
        <stp>12/31/2011</stp>
        <stp>1</stp>
        <tr r="I2025" s="1"/>
      </tp>
      <tp>
        <v>4407408455.54</v>
        <stp/>
        <stp>EM_S_STM07_IS</stp>
        <stp>4</stp>
        <stp>600162.SH</stp>
        <stp>9</stp>
        <stp>12/31/2014</stp>
        <stp>1</stp>
        <tr r="L2012" s="1"/>
      </tp>
      <tp>
        <v>679000018.25999999</v>
        <stp/>
        <stp>EM_S_STM07_IS</stp>
        <stp>4</stp>
        <stp>600163.SH</stp>
        <stp>9</stp>
        <stp>12/31/2015</stp>
        <stp>1</stp>
        <tr r="M2013" s="1"/>
      </tp>
      <tp>
        <v>1763903207.6500001</v>
        <stp/>
        <stp>EM_S_STM07_IS</stp>
        <stp>4</stp>
        <stp>600165.SH</stp>
        <stp>9</stp>
        <stp>12/31/2013</stp>
        <stp>1</stp>
        <tr r="K2014" s="1"/>
      </tp>
      <tp>
        <v>53492052402.519997</v>
        <stp/>
        <stp>EM_S_STM07_IS</stp>
        <stp>4</stp>
        <stp>600166.SH</stp>
        <stp>9</stp>
        <stp>12/31/2010</stp>
        <stp>1</stp>
        <tr r="H2015" s="1"/>
      </tp>
      <tp>
        <v>406194543.56</v>
        <stp/>
        <stp>EM_S_STM07_IS</stp>
        <stp>4</stp>
        <stp>600167.SH</stp>
        <stp>9</stp>
        <stp>12/31/2011</stp>
        <stp>1</stp>
        <tr r="I2016" s="1"/>
      </tp>
      <tp>
        <v>1253721808.02</v>
        <stp/>
        <stp>EM_S_STM07_IS</stp>
        <stp>4</stp>
        <stp>600152.SH</stp>
        <stp>9</stp>
        <stp>12/31/2014</stp>
        <stp>1</stp>
        <tr r="L2003" s="1"/>
      </tp>
      <tp>
        <v>128088561668.84</v>
        <stp/>
        <stp>EM_S_STM07_IS</stp>
        <stp>4</stp>
        <stp>600153.SH</stp>
        <stp>9</stp>
        <stp>12/31/2015</stp>
        <stp>1</stp>
        <tr r="M2004" s="1"/>
      </tp>
      <tp>
        <v>71700010.099999994</v>
        <stp/>
        <stp>EM_S_STM07_IS</stp>
        <stp>4</stp>
        <stp>600155.SH</stp>
        <stp>9</stp>
        <stp>12/31/2013</stp>
        <stp>1</stp>
        <tr r="K2005" s="1"/>
      </tp>
      <tp>
        <v>776457092</v>
        <stp/>
        <stp>EM_S_STM07_IS</stp>
        <stp>4</stp>
        <stp>600156.SH</stp>
        <stp>9</stp>
        <stp>12/31/2010</stp>
        <stp>1</stp>
        <tr r="H2006" s="1"/>
      </tp>
      <tp>
        <v>2061757905.27</v>
        <stp/>
        <stp>EM_S_STM07_IS</stp>
        <stp>4</stp>
        <stp>600157.SH</stp>
        <stp>9</stp>
        <stp>12/31/2011</stp>
        <stp>1</stp>
        <tr r="I2007" s="1"/>
      </tp>
      <tp>
        <v>15682098184.43</v>
        <stp/>
        <stp>EM_S_STM07_IS</stp>
        <stp>4</stp>
        <stp>600143.SH</stp>
        <stp>9</stp>
        <stp>12/31/2015</stp>
        <stp>1</stp>
        <tr r="M1996" s="1"/>
      </tp>
      <tp>
        <v>36150037.520000003</v>
        <stp/>
        <stp>EM_S_STM07_IS</stp>
        <stp>4</stp>
        <stp>600145.SH</stp>
        <stp>9</stp>
        <stp>12/31/2013</stp>
        <stp>1</stp>
        <tr r="K1997" s="1"/>
      </tp>
      <tp>
        <v>72105298.75</v>
        <stp/>
        <stp>EM_S_STM07_IS</stp>
        <stp>4</stp>
        <stp>600146.SH</stp>
        <stp>9</stp>
        <stp>12/31/2010</stp>
        <stp>1</stp>
        <tr r="H1998" s="1"/>
      </tp>
      <tp>
        <v>3168605432.5999999</v>
        <stp/>
        <stp>EM_S_STM07_IS</stp>
        <stp>4</stp>
        <stp>600132.SH</stp>
        <stp>9</stp>
        <stp>12/31/2014</stp>
        <stp>1</stp>
        <tr r="L1988" s="1"/>
      </tp>
      <tp>
        <v>6198091802.3400002</v>
        <stp/>
        <stp>EM_S_STM07_IS</stp>
        <stp>4</stp>
        <stp>600133.SH</stp>
        <stp>9</stp>
        <stp>12/31/2015</stp>
        <stp>1</stp>
        <tr r="M1989" s="1"/>
      </tp>
      <tp>
        <v>934926677.70000005</v>
        <stp/>
        <stp>EM_S_STM07_IS</stp>
        <stp>4</stp>
        <stp>600135.SH</stp>
        <stp>9</stp>
        <stp>12/31/2013</stp>
        <stp>1</stp>
        <tr r="K1990" s="1"/>
      </tp>
      <tp>
        <v>32405051.350000001</v>
        <stp/>
        <stp>EM_S_STM07_IS</stp>
        <stp>4</stp>
        <stp>600136.SH</stp>
        <stp>9</stp>
        <stp>12/31/2010</stp>
        <stp>1</stp>
        <tr r="H1991" s="1"/>
      </tp>
      <tp>
        <v>409759793.13</v>
        <stp/>
        <stp>EM_S_STM07_IS</stp>
        <stp>4</stp>
        <stp>600137.SH</stp>
        <stp>9</stp>
        <stp>12/31/2011</stp>
        <stp>1</stp>
        <tr r="I1992" s="1"/>
      </tp>
      <tp>
        <v>17472107070.189999</v>
        <stp/>
        <stp>EM_S_STM07_IS</stp>
        <stp>4</stp>
        <stp>600122.SH</stp>
        <stp>9</stp>
        <stp>12/31/2014</stp>
        <stp>1</stp>
        <tr r="L1979" s="1"/>
      </tp>
      <tp>
        <v>4564517116.2799997</v>
        <stp/>
        <stp>EM_S_STM07_IS</stp>
        <stp>4</stp>
        <stp>600123.SH</stp>
        <stp>9</stp>
        <stp>12/31/2015</stp>
        <stp>1</stp>
        <tr r="M1980" s="1"/>
      </tp>
      <tp>
        <v>4280599730.8699999</v>
        <stp/>
        <stp>EM_S_STM07_IS</stp>
        <stp>4</stp>
        <stp>600125.SH</stp>
        <stp>9</stp>
        <stp>12/31/2013</stp>
        <stp>1</stp>
        <tr r="K1981" s="1"/>
      </tp>
      <tp>
        <v>19410396965.259998</v>
        <stp/>
        <stp>EM_S_STM07_IS</stp>
        <stp>4</stp>
        <stp>600126.SH</stp>
        <stp>9</stp>
        <stp>12/31/2010</stp>
        <stp>1</stp>
        <tr r="H1982" s="1"/>
      </tp>
      <tp>
        <v>1425904333.74</v>
        <stp/>
        <stp>EM_S_STM07_IS</stp>
        <stp>4</stp>
        <stp>600127.SH</stp>
        <stp>9</stp>
        <stp>12/31/2011</stp>
        <stp>1</stp>
        <tr r="I1983" s="1"/>
      </tp>
      <tp>
        <v>489162640.60000002</v>
        <stp/>
        <stp>EM_S_STM07_IS</stp>
        <stp>4</stp>
        <stp>600112.SH</stp>
        <stp>9</stp>
        <stp>12/31/2014</stp>
        <stp>1</stp>
        <tr r="L1969" s="1"/>
      </tp>
      <tp>
        <v>988448031.80999994</v>
        <stp/>
        <stp>EM_S_STM07_IS</stp>
        <stp>4</stp>
        <stp>600113.SH</stp>
        <stp>9</stp>
        <stp>12/31/2015</stp>
        <stp>1</stp>
        <tr r="M1970" s="1"/>
      </tp>
      <tp>
        <v>969436120.42999995</v>
        <stp/>
        <stp>EM_S_STM07_IS</stp>
        <stp>4</stp>
        <stp>600114.SH</stp>
        <stp>9</stp>
        <stp>12/31/2012</stp>
        <stp>1</stp>
        <tr r="J1971" s="1"/>
      </tp>
      <tp>
        <v>88009236000</v>
        <stp/>
        <stp>EM_S_STM07_IS</stp>
        <stp>4</stp>
        <stp>600115.SH</stp>
        <stp>9</stp>
        <stp>12/31/2013</stp>
        <stp>1</stp>
        <tr r="K1972" s="1"/>
      </tp>
      <tp>
        <v>734520280.12</v>
        <stp/>
        <stp>EM_S_STM07_IS</stp>
        <stp>4</stp>
        <stp>600116.SH</stp>
        <stp>9</stp>
        <stp>12/31/2010</stp>
        <stp>1</stp>
        <tr r="H1973" s="1"/>
      </tp>
      <tp>
        <v>8207994508.1099997</v>
        <stp/>
        <stp>EM_S_STM07_IS</stp>
        <stp>4</stp>
        <stp>600117.SH</stp>
        <stp>9</stp>
        <stp>12/31/2011</stp>
        <stp>1</stp>
        <tr r="I1974" s="1"/>
      </tp>
      <tp>
        <v>2111610376.3099999</v>
        <stp/>
        <stp>EM_S_STM07_IS</stp>
        <stp>4</stp>
        <stp>600103.SH</stp>
        <stp>9</stp>
        <stp>12/31/2015</stp>
        <stp>1</stp>
        <tr r="M1960" s="1"/>
      </tp>
      <tp>
        <v>478432576342.83002</v>
        <stp/>
        <stp>EM_S_STM07_IS</stp>
        <stp>4</stp>
        <stp>600104.SH</stp>
        <stp>9</stp>
        <stp>12/31/2012</stp>
        <stp>1</stp>
        <tr r="J1961" s="1"/>
      </tp>
      <tp>
        <v>1138593385.4000001</v>
        <stp/>
        <stp>EM_S_STM07_IS</stp>
        <stp>4</stp>
        <stp>600105.SH</stp>
        <stp>9</stp>
        <stp>12/31/2013</stp>
        <stp>1</stp>
        <tr r="K1962" s="1"/>
      </tp>
      <tp>
        <v>344763514.94</v>
        <stp/>
        <stp>EM_S_STM07_IS</stp>
        <stp>4</stp>
        <stp>600106.SH</stp>
        <stp>9</stp>
        <stp>12/31/2010</stp>
        <stp>1</stp>
        <tr r="H1963" s="1"/>
      </tp>
      <tp>
        <v>473756741.07999998</v>
        <stp/>
        <stp>EM_S_STM07_IS</stp>
        <stp>4</stp>
        <stp>600107.SH</stp>
        <stp>9</stp>
        <stp>12/31/2011</stp>
        <stp>1</stp>
        <tr r="I1964" s="1"/>
      </tp>
      <tp>
        <v>2058002797.8299999</v>
        <stp/>
        <stp>EM_S_STM07_IS</stp>
        <stp>4</stp>
        <stp>600192.SH</stp>
        <stp>9</stp>
        <stp>12/31/2014</stp>
        <stp>1</stp>
        <tr r="L2039" s="1"/>
      </tp>
      <tp>
        <v>18551918.969999999</v>
        <stp/>
        <stp>EM_S_STM07_IS</stp>
        <stp>4</stp>
        <stp>600193.SH</stp>
        <stp>9</stp>
        <stp>12/31/2015</stp>
        <stp>1</stp>
        <tr r="M2040" s="1"/>
      </tp>
      <tp>
        <v>3639750974.5100002</v>
        <stp/>
        <stp>EM_S_STM07_IS</stp>
        <stp>4</stp>
        <stp>600195.SH</stp>
        <stp>9</stp>
        <stp>12/31/2013</stp>
        <stp>1</stp>
        <tr r="K2041" s="1"/>
      </tp>
      <tp>
        <v>4555421686.79</v>
        <stp/>
        <stp>EM_S_STM07_IS</stp>
        <stp>4</stp>
        <stp>600196.SH</stp>
        <stp>9</stp>
        <stp>12/31/2010</stp>
        <stp>1</stp>
        <tr r="H2042" s="1"/>
      </tp>
      <tp>
        <v>1234843025.05</v>
        <stp/>
        <stp>EM_S_STM07_IS</stp>
        <stp>4</stp>
        <stp>600197.SH</stp>
        <stp>9</stp>
        <stp>12/31/2011</stp>
        <stp>1</stp>
        <tr r="I2043" s="1"/>
      </tp>
      <tp>
        <v>3988135272.8400002</v>
        <stp/>
        <stp>EM_S_STM07_IS</stp>
        <stp>4</stp>
        <stp>600182.SH</stp>
        <stp>9</stp>
        <stp>12/31/2014</stp>
        <stp>1</stp>
        <tr r="L2029" s="1"/>
      </tp>
      <tp>
        <v>7610234181.3699999</v>
        <stp/>
        <stp>EM_S_STM07_IS</stp>
        <stp>4</stp>
        <stp>600183.SH</stp>
        <stp>9</stp>
        <stp>12/31/2015</stp>
        <stp>1</stp>
        <tr r="M2030" s="1"/>
      </tp>
      <tp>
        <v>1887049369.27</v>
        <stp/>
        <stp>EM_S_STM07_IS</stp>
        <stp>4</stp>
        <stp>600184.SH</stp>
        <stp>9</stp>
        <stp>12/31/2012</stp>
        <stp>1</stp>
        <tr r="J2031" s="1"/>
      </tp>
      <tp>
        <v>2163601350.8400002</v>
        <stp/>
        <stp>EM_S_STM07_IS</stp>
        <stp>4</stp>
        <stp>600185.SH</stp>
        <stp>9</stp>
        <stp>12/31/2013</stp>
        <stp>1</stp>
        <tr r="K2032" s="1"/>
      </tp>
      <tp>
        <v>2697881265.0599999</v>
        <stp/>
        <stp>EM_S_STM07_IS</stp>
        <stp>4</stp>
        <stp>600186.SH</stp>
        <stp>9</stp>
        <stp>12/31/2010</stp>
        <stp>1</stp>
        <tr r="H2033" s="1"/>
      </tp>
      <tp>
        <v>305316525.37</v>
        <stp/>
        <stp>EM_S_STM07_IS</stp>
        <stp>4</stp>
        <stp>600187.SH</stp>
        <stp>9</stp>
        <stp>12/31/2011</stp>
        <stp>1</stp>
        <tr r="I2034" s="1"/>
      </tp>
      <tp>
        <v>1133459389.0999999</v>
        <stp/>
        <stp>EM_S_STM07_IS</stp>
        <stp>4</stp>
        <stp>300202.SZ</stp>
        <stp>9</stp>
        <stp>12/31/2014</stp>
        <stp>1</stp>
        <tr r="L1497" s="1"/>
      </tp>
      <tp>
        <v>1833252035.5599999</v>
        <stp/>
        <stp>EM_S_STM07_IS</stp>
        <stp>4</stp>
        <stp>300203.SZ</stp>
        <stp>9</stp>
        <stp>12/31/2015</stp>
        <stp>1</stp>
        <tr r="M1498" s="1"/>
      </tp>
      <tp>
        <v>556153129.29999995</v>
        <stp/>
        <stp>EM_S_STM07_IS</stp>
        <stp>4</stp>
        <stp>300204.SZ</stp>
        <stp>9</stp>
        <stp>12/31/2012</stp>
        <stp>1</stp>
        <tr r="J1499" s="1"/>
      </tp>
      <tp>
        <v>1270546785.1800001</v>
        <stp/>
        <stp>EM_S_STM07_IS</stp>
        <stp>4</stp>
        <stp>300205.SZ</stp>
        <stp>9</stp>
        <stp>12/31/2013</stp>
        <stp>1</stp>
        <tr r="K1500" s="1"/>
      </tp>
      <tp>
        <v>320608955.88</v>
        <stp/>
        <stp>EM_S_STM07_IS</stp>
        <stp>4</stp>
        <stp>300206.SZ</stp>
        <stp>9</stp>
        <stp>12/31/2010</stp>
        <stp>1</stp>
        <tr r="H1501" s="1"/>
      </tp>
      <tp>
        <v>1031493577.35</v>
        <stp/>
        <stp>EM_S_STM07_IS</stp>
        <stp>4</stp>
        <stp>300207.SZ</stp>
        <stp>9</stp>
        <stp>12/31/2011</stp>
        <stp>1</stp>
        <tr r="I1502" s="1"/>
      </tp>
      <tp>
        <v>1579927938.8599999</v>
        <stp/>
        <stp>EM_S_STM07_IS</stp>
        <stp>4</stp>
        <stp>300212.SZ</stp>
        <stp>9</stp>
        <stp>12/31/2014</stp>
        <stp>1</stp>
        <tr r="L1507" s="1"/>
      </tp>
      <tp>
        <v>1012532330.84</v>
        <stp/>
        <stp>EM_S_STM07_IS</stp>
        <stp>4</stp>
        <stp>300213.SZ</stp>
        <stp>9</stp>
        <stp>12/31/2015</stp>
        <stp>1</stp>
        <tr r="M1508" s="1"/>
      </tp>
      <tp>
        <v>1047158360.6799999</v>
        <stp/>
        <stp>EM_S_STM07_IS</stp>
        <stp>4</stp>
        <stp>300214.SZ</stp>
        <stp>9</stp>
        <stp>12/31/2012</stp>
        <stp>1</stp>
        <tr r="J1509" s="1"/>
      </tp>
      <tp>
        <v>476573779.13999999</v>
        <stp/>
        <stp>EM_S_STM07_IS</stp>
        <stp>4</stp>
        <stp>300215.SZ</stp>
        <stp>9</stp>
        <stp>12/31/2013</stp>
        <stp>1</stp>
        <tr r="K1510" s="1"/>
      </tp>
      <tp>
        <v>210987767.80000001</v>
        <stp/>
        <stp>EM_S_STM07_IS</stp>
        <stp>4</stp>
        <stp>300216.SZ</stp>
        <stp>9</stp>
        <stp>12/31/2010</stp>
        <stp>1</stp>
        <tr r="H1511" s="1"/>
      </tp>
      <tp>
        <v>715875993.38</v>
        <stp/>
        <stp>EM_S_STM07_IS</stp>
        <stp>4</stp>
        <stp>300217.SZ</stp>
        <stp>9</stp>
        <stp>12/31/2011</stp>
        <stp>1</stp>
        <tr r="I1512" s="1"/>
      </tp>
      <tp>
        <v>614723848.15999997</v>
        <stp/>
        <stp>EM_S_STM07_IS</stp>
        <stp>4</stp>
        <stp>300222.SZ</stp>
        <stp>9</stp>
        <stp>12/31/2014</stp>
        <stp>1</stp>
        <tr r="L1517" s="1"/>
      </tp>
      <tp>
        <v>70104954.200000003</v>
        <stp/>
        <stp>EM_S_STM07_IS</stp>
        <stp>4</stp>
        <stp>300223.SZ</stp>
        <stp>9</stp>
        <stp>12/31/2015</stp>
        <stp>1</stp>
        <tr r="M1518" s="1"/>
      </tp>
      <tp>
        <v>812428913.25999999</v>
        <stp/>
        <stp>EM_S_STM07_IS</stp>
        <stp>4</stp>
        <stp>300224.SZ</stp>
        <stp>9</stp>
        <stp>12/31/2012</stp>
        <stp>1</stp>
        <tr r="J1519" s="1"/>
      </tp>
      <tp>
        <v>633157991.34000003</v>
        <stp/>
        <stp>EM_S_STM07_IS</stp>
        <stp>4</stp>
        <stp>300225.SZ</stp>
        <stp>9</stp>
        <stp>12/31/2013</stp>
        <stp>1</stp>
        <tr r="K1520" s="1"/>
      </tp>
      <tp>
        <v>160727465.47999999</v>
        <stp/>
        <stp>EM_S_STM07_IS</stp>
        <stp>4</stp>
        <stp>300226.SZ</stp>
        <stp>9</stp>
        <stp>12/31/2010</stp>
        <stp>1</stp>
        <tr r="H1521" s="1"/>
      </tp>
      <tp>
        <v>128730603.48999999</v>
        <stp/>
        <stp>EM_S_STM07_IS</stp>
        <stp>4</stp>
        <stp>300227.SZ</stp>
        <stp>9</stp>
        <stp>12/31/2011</stp>
        <stp>1</stp>
        <tr r="I1522" s="1"/>
      </tp>
      <tp>
        <v>973402545.69000006</v>
        <stp/>
        <stp>EM_S_STM07_IS</stp>
        <stp>4</stp>
        <stp>300232.SZ</stp>
        <stp>9</stp>
        <stp>12/31/2014</stp>
        <stp>1</stp>
        <tr r="L1527" s="1"/>
      </tp>
      <tp>
        <v>1178560300.47</v>
        <stp/>
        <stp>EM_S_STM07_IS</stp>
        <stp>4</stp>
        <stp>300233.SZ</stp>
        <stp>9</stp>
        <stp>12/31/2015</stp>
        <stp>1</stp>
        <tr r="M1528" s="1"/>
      </tp>
      <tp>
        <v>141905844.62</v>
        <stp/>
        <stp>EM_S_STM07_IS</stp>
        <stp>4</stp>
        <stp>300234.SZ</stp>
        <stp>9</stp>
        <stp>12/31/2012</stp>
        <stp>1</stp>
        <tr r="J1529" s="1"/>
      </tp>
      <tp>
        <v>75089058.909999996</v>
        <stp/>
        <stp>EM_S_STM07_IS</stp>
        <stp>4</stp>
        <stp>300235.SZ</stp>
        <stp>9</stp>
        <stp>12/31/2013</stp>
        <stp>1</stp>
        <tr r="K1530" s="1"/>
      </tp>
      <tp>
        <v>131455128.97</v>
        <stp/>
        <stp>EM_S_STM07_IS</stp>
        <stp>4</stp>
        <stp>300236.SZ</stp>
        <stp>9</stp>
        <stp>12/31/2010</stp>
        <stp>1</stp>
        <tr r="H1531" s="1"/>
      </tp>
      <tp>
        <v>522076348.88</v>
        <stp/>
        <stp>EM_S_STM07_IS</stp>
        <stp>4</stp>
        <stp>300237.SZ</stp>
        <stp>9</stp>
        <stp>12/31/2011</stp>
        <stp>1</stp>
        <tr r="I1532" s="1"/>
      </tp>
      <tp>
        <v>168999257.43000001</v>
        <stp/>
        <stp>EM_S_STM07_IS</stp>
        <stp>4</stp>
        <stp>300242.SZ</stp>
        <stp>9</stp>
        <stp>12/31/2014</stp>
        <stp>1</stp>
        <tr r="L1537" s="1"/>
      </tp>
      <tp>
        <v>804852778.90999997</v>
        <stp/>
        <stp>EM_S_STM07_IS</stp>
        <stp>4</stp>
        <stp>300243.SZ</stp>
        <stp>9</stp>
        <stp>12/31/2015</stp>
        <stp>1</stp>
        <tr r="M1538" s="1"/>
      </tp>
      <tp>
        <v>706418723.50999999</v>
        <stp/>
        <stp>EM_S_STM07_IS</stp>
        <stp>4</stp>
        <stp>300244.SZ</stp>
        <stp>9</stp>
        <stp>12/31/2012</stp>
        <stp>1</stp>
        <tr r="J1539" s="1"/>
      </tp>
      <tp>
        <v>344940078.14999998</v>
        <stp/>
        <stp>EM_S_STM07_IS</stp>
        <stp>4</stp>
        <stp>300245.SZ</stp>
        <stp>9</stp>
        <stp>12/31/2013</stp>
        <stp>1</stp>
        <tr r="K1540" s="1"/>
      </tp>
      <tp>
        <v>143634086.59</v>
        <stp/>
        <stp>EM_S_STM07_IS</stp>
        <stp>4</stp>
        <stp>300246.SZ</stp>
        <stp>9</stp>
        <stp>12/31/2010</stp>
        <stp>1</stp>
        <tr r="H1541" s="1"/>
      </tp>
      <tp>
        <v>207351491.84</v>
        <stp/>
        <stp>EM_S_STM07_IS</stp>
        <stp>4</stp>
        <stp>300247.SZ</stp>
        <stp>9</stp>
        <stp>12/31/2011</stp>
        <stp>1</stp>
        <tr r="I1542" s="1"/>
      </tp>
      <tp>
        <v>1194048050.9200001</v>
        <stp/>
        <stp>EM_S_STM07_IS</stp>
        <stp>4</stp>
        <stp>300252.SZ</stp>
        <stp>9</stp>
        <stp>12/31/2014</stp>
        <stp>1</stp>
        <tr r="L1547" s="1"/>
      </tp>
      <tp>
        <v>753157662.57000005</v>
        <stp/>
        <stp>EM_S_STM07_IS</stp>
        <stp>4</stp>
        <stp>300253.SZ</stp>
        <stp>9</stp>
        <stp>12/31/2015</stp>
        <stp>1</stp>
        <tr r="M1548" s="1"/>
      </tp>
      <tp>
        <v>361500206.61000001</v>
        <stp/>
        <stp>EM_S_STM07_IS</stp>
        <stp>4</stp>
        <stp>300254.SZ</stp>
        <stp>9</stp>
        <stp>12/31/2012</stp>
        <stp>1</stp>
        <tr r="J1549" s="1"/>
      </tp>
      <tp>
        <v>704542401.28999996</v>
        <stp/>
        <stp>EM_S_STM07_IS</stp>
        <stp>4</stp>
        <stp>300255.SZ</stp>
        <stp>9</stp>
        <stp>12/31/2013</stp>
        <stp>1</stp>
        <tr r="K1550" s="1"/>
      </tp>
      <tp>
        <v>303718434.92000002</v>
        <stp/>
        <stp>EM_S_STM07_IS</stp>
        <stp>4</stp>
        <stp>300256.SZ</stp>
        <stp>9</stp>
        <stp>12/31/2010</stp>
        <stp>1</stp>
        <tr r="H1551" s="1"/>
      </tp>
      <tp>
        <v>1982520382.9100001</v>
        <stp/>
        <stp>EM_S_STM07_IS</stp>
        <stp>4</stp>
        <stp>300257.SZ</stp>
        <stp>9</stp>
        <stp>12/31/2011</stp>
        <stp>1</stp>
        <tr r="I1552" s="1"/>
      </tp>
      <tp>
        <v>350717694.11000001</v>
        <stp/>
        <stp>EM_S_STM07_IS</stp>
        <stp>4</stp>
        <stp>300262.SZ</stp>
        <stp>9</stp>
        <stp>12/31/2014</stp>
        <stp>1</stp>
        <tr r="L1557" s="1"/>
      </tp>
      <tp>
        <v>1370799295.3199999</v>
        <stp/>
        <stp>EM_S_STM07_IS</stp>
        <stp>4</stp>
        <stp>300263.SZ</stp>
        <stp>9</stp>
        <stp>12/31/2015</stp>
        <stp>1</stp>
        <tr r="M1558" s="1"/>
      </tp>
      <tp>
        <v>171488792.97999999</v>
        <stp/>
        <stp>EM_S_STM07_IS</stp>
        <stp>4</stp>
        <stp>300264.SZ</stp>
        <stp>9</stp>
        <stp>12/31/2012</stp>
        <stp>1</stp>
        <tr r="J1559" s="1"/>
      </tp>
      <tp>
        <v>767819661.38</v>
        <stp/>
        <stp>EM_S_STM07_IS</stp>
        <stp>4</stp>
        <stp>300265.SZ</stp>
        <stp>9</stp>
        <stp>12/31/2013</stp>
        <stp>1</stp>
        <tr r="K1560" s="1"/>
      </tp>
      <tp>
        <v>239330269.58000001</v>
        <stp/>
        <stp>EM_S_STM07_IS</stp>
        <stp>4</stp>
        <stp>300266.SZ</stp>
        <stp>9</stp>
        <stp>12/31/2010</stp>
        <stp>1</stp>
        <tr r="H1561" s="1"/>
      </tp>
      <tp>
        <v>608416476.46000004</v>
        <stp/>
        <stp>EM_S_STM07_IS</stp>
        <stp>4</stp>
        <stp>300267.SZ</stp>
        <stp>9</stp>
        <stp>12/31/2011</stp>
        <stp>1</stp>
        <tr r="I1562" s="1"/>
      </tp>
      <tp>
        <v>374737699.81</v>
        <stp/>
        <stp>EM_S_STM07_IS</stp>
        <stp>4</stp>
        <stp>300272.SZ</stp>
        <stp>9</stp>
        <stp>12/31/2014</stp>
        <stp>1</stp>
        <tr r="L1567" s="1"/>
      </tp>
      <tp>
        <v>791046423.69000006</v>
        <stp/>
        <stp>EM_S_STM07_IS</stp>
        <stp>4</stp>
        <stp>300273.SZ</stp>
        <stp>9</stp>
        <stp>12/31/2015</stp>
        <stp>1</stp>
        <tr r="M1568" s="1"/>
      </tp>
      <tp>
        <v>1083332609.01</v>
        <stp/>
        <stp>EM_S_STM07_IS</stp>
        <stp>4</stp>
        <stp>300274.SZ</stp>
        <stp>9</stp>
        <stp>12/31/2012</stp>
        <stp>1</stp>
        <tr r="J1569" s="1"/>
      </tp>
      <tp>
        <v>304071714.89999998</v>
        <stp/>
        <stp>EM_S_STM07_IS</stp>
        <stp>4</stp>
        <stp>300275.SZ</stp>
        <stp>9</stp>
        <stp>12/31/2013</stp>
        <stp>1</stp>
        <tr r="K1570" s="1"/>
      </tp>
      <tp>
        <v>194423081.28</v>
        <stp/>
        <stp>EM_S_STM07_IS</stp>
        <stp>4</stp>
        <stp>300276.SZ</stp>
        <stp>9</stp>
        <stp>12/31/2010</stp>
        <stp>1</stp>
        <tr r="H1571" s="1"/>
      </tp>
      <tp>
        <v>355367527.73000002</v>
        <stp/>
        <stp>EM_S_STM07_IS</stp>
        <stp>4</stp>
        <stp>300277.SZ</stp>
        <stp>9</stp>
        <stp>12/31/2011</stp>
        <stp>1</stp>
        <tr r="I1572" s="1"/>
      </tp>
      <tp>
        <v>823772761.99000001</v>
        <stp/>
        <stp>EM_S_STM07_IS</stp>
        <stp>4</stp>
        <stp>300282.SZ</stp>
        <stp>9</stp>
        <stp>12/31/2014</stp>
        <stp>1</stp>
        <tr r="L1577" s="1"/>
      </tp>
      <tp>
        <v>627864096.83000004</v>
        <stp/>
        <stp>EM_S_STM07_IS</stp>
        <stp>4</stp>
        <stp>300283.SZ</stp>
        <stp>9</stp>
        <stp>12/31/2015</stp>
        <stp>1</stp>
        <tr r="M1578" s="1"/>
      </tp>
      <tp>
        <v>1179027972.6199999</v>
        <stp/>
        <stp>EM_S_STM07_IS</stp>
        <stp>4</stp>
        <stp>300284.SZ</stp>
        <stp>9</stp>
        <stp>12/31/2012</stp>
        <stp>1</stp>
        <tr r="J1579" s="1"/>
      </tp>
      <tp>
        <v>266418565.22999999</v>
        <stp/>
        <stp>EM_S_STM07_IS</stp>
        <stp>4</stp>
        <stp>300285.SZ</stp>
        <stp>9</stp>
        <stp>12/31/2013</stp>
        <stp>1</stp>
        <tr r="K1580" s="1"/>
      </tp>
      <tp>
        <v>123265646.84</v>
        <stp/>
        <stp>EM_S_STM07_IS</stp>
        <stp>4</stp>
        <stp>300286.SZ</stp>
        <stp>9</stp>
        <stp>12/31/2010</stp>
        <stp>1</stp>
        <tr r="H1581" s="1"/>
      </tp>
      <tp>
        <v>350472003.19999999</v>
        <stp/>
        <stp>EM_S_STM07_IS</stp>
        <stp>4</stp>
        <stp>300287.SZ</stp>
        <stp>9</stp>
        <stp>12/31/2011</stp>
        <stp>1</stp>
        <tr r="I1582" s="1"/>
      </tp>
      <tp>
        <v>784193067.80999994</v>
        <stp/>
        <stp>EM_S_STM07_IS</stp>
        <stp>4</stp>
        <stp>300292.SZ</stp>
        <stp>9</stp>
        <stp>12/31/2014</stp>
        <stp>1</stp>
        <tr r="L1587" s="1"/>
      </tp>
      <tp>
        <v>226194759.19999999</v>
        <stp/>
        <stp>EM_S_STM07_IS</stp>
        <stp>4</stp>
        <stp>300293.SZ</stp>
        <stp>9</stp>
        <stp>12/31/2015</stp>
        <stp>1</stp>
        <tr r="M1588" s="1"/>
      </tp>
      <tp>
        <v>227259439.81999999</v>
        <stp/>
        <stp>EM_S_STM07_IS</stp>
        <stp>4</stp>
        <stp>300294.SZ</stp>
        <stp>9</stp>
        <stp>12/31/2012</stp>
        <stp>1</stp>
        <tr r="J1589" s="1"/>
      </tp>
      <tp>
        <v>376598320.06999999</v>
        <stp/>
        <stp>EM_S_STM07_IS</stp>
        <stp>4</stp>
        <stp>300295.SZ</stp>
        <stp>9</stp>
        <stp>12/31/2013</stp>
        <stp>1</stp>
        <tr r="K1590" s="1"/>
      </tp>
      <tp>
        <v>370492573.11000001</v>
        <stp/>
        <stp>EM_S_STM07_IS</stp>
        <stp>4</stp>
        <stp>300296.SZ</stp>
        <stp>9</stp>
        <stp>12/31/2010</stp>
        <stp>1</stp>
        <tr r="H1591" s="1"/>
      </tp>
      <tp>
        <v>278770826.35000002</v>
        <stp/>
        <stp>EM_S_STM07_IS</stp>
        <stp>4</stp>
        <stp>300297.SZ</stp>
        <stp>9</stp>
        <stp>12/31/2011</stp>
        <stp>1</stp>
        <tr r="I1592" s="1"/>
      </tp>
      <tp>
        <v>882798199.15999997</v>
        <stp/>
        <stp>EM_S_STM07_IS</stp>
        <stp>4</stp>
        <stp>600272.SH</stp>
        <stp>9</stp>
        <stp>12/31/2014</stp>
        <stp>1</stp>
        <tr r="L2108" s="1"/>
      </tp>
      <tp>
        <v>3391330276.21</v>
        <stp/>
        <stp>EM_S_STM07_IS</stp>
        <stp>4</stp>
        <stp>600273.SH</stp>
        <stp>9</stp>
        <stp>12/31/2015</stp>
        <stp>1</stp>
        <tr r="M2109" s="1"/>
      </tp>
      <tp>
        <v>11740973.18</v>
        <stp/>
        <stp>EM_S_STM07_IS</stp>
        <stp>4</stp>
        <stp>600275.SH</stp>
        <stp>9</stp>
        <stp>12/31/2013</stp>
        <stp>1</stp>
        <tr r="K2110" s="1"/>
      </tp>
      <tp>
        <v>3744106269.5</v>
        <stp/>
        <stp>EM_S_STM07_IS</stp>
        <stp>4</stp>
        <stp>600276.SH</stp>
        <stp>9</stp>
        <stp>12/31/2010</stp>
        <stp>1</stp>
        <tr r="H2111" s="1"/>
      </tp>
      <tp>
        <v>9536905004.8199997</v>
        <stp/>
        <stp>EM_S_STM07_IS</stp>
        <stp>4</stp>
        <stp>600277.SH</stp>
        <stp>9</stp>
        <stp>12/31/2011</stp>
        <stp>1</stp>
        <tr r="I2112" s="1"/>
      </tp>
      <tp>
        <v>1479741460.99</v>
        <stp/>
        <stp>EM_S_STM07_IS</stp>
        <stp>4</stp>
        <stp>600262.SH</stp>
        <stp>9</stp>
        <stp>12/31/2014</stp>
        <stp>1</stp>
        <tr r="L2100" s="1"/>
      </tp>
      <tp>
        <v>250238489.62</v>
        <stp/>
        <stp>EM_S_STM07_IS</stp>
        <stp>4</stp>
        <stp>600265.SH</stp>
        <stp>9</stp>
        <stp>12/31/2013</stp>
        <stp>1</stp>
        <tr r="K2101" s="1"/>
      </tp>
      <tp>
        <v>4646202491.9799995</v>
        <stp/>
        <stp>EM_S_STM07_IS</stp>
        <stp>4</stp>
        <stp>600266.SH</stp>
        <stp>9</stp>
        <stp>12/31/2010</stp>
        <stp>1</stp>
        <tr r="H2102" s="1"/>
      </tp>
      <tp>
        <v>5161394214.6499996</v>
        <stp/>
        <stp>EM_S_STM07_IS</stp>
        <stp>4</stp>
        <stp>600267.SH</stp>
        <stp>9</stp>
        <stp>12/31/2011</stp>
        <stp>1</stp>
        <tr r="I2103" s="1"/>
      </tp>
      <tp>
        <v>3214406389.3400002</v>
        <stp/>
        <stp>EM_S_STM07_IS</stp>
        <stp>4</stp>
        <stp>600252.SH</stp>
        <stp>9</stp>
        <stp>12/31/2014</stp>
        <stp>1</stp>
        <tr r="L2092" s="1"/>
      </tp>
      <tp>
        <v>4378723210.5200005</v>
        <stp/>
        <stp>EM_S_STM07_IS</stp>
        <stp>4</stp>
        <stp>600255.SH</stp>
        <stp>9</stp>
        <stp>12/31/2013</stp>
        <stp>1</stp>
        <tr r="K2093" s="1"/>
      </tp>
      <tp>
        <v>3789446478.5500002</v>
        <stp/>
        <stp>EM_S_STM07_IS</stp>
        <stp>4</stp>
        <stp>600256.SH</stp>
        <stp>9</stp>
        <stp>12/31/2010</stp>
        <stp>1</stp>
        <tr r="H2094" s="1"/>
      </tp>
      <tp>
        <v>521433749.82999998</v>
        <stp/>
        <stp>EM_S_STM07_IS</stp>
        <stp>4</stp>
        <stp>600257.SH</stp>
        <stp>9</stp>
        <stp>12/31/2011</stp>
        <stp>1</stp>
        <tr r="I2095" s="1"/>
      </tp>
      <tp>
        <v>297914367.97000003</v>
        <stp/>
        <stp>EM_S_STM07_IS</stp>
        <stp>4</stp>
        <stp>600242.SH</stp>
        <stp>9</stp>
        <stp>12/31/2014</stp>
        <stp>1</stp>
        <tr r="L2084" s="1"/>
      </tp>
      <tp>
        <v>1158521575.46</v>
        <stp/>
        <stp>EM_S_STM07_IS</stp>
        <stp>4</stp>
        <stp>600243.SH</stp>
        <stp>9</stp>
        <stp>12/31/2015</stp>
        <stp>1</stp>
        <tr r="M2085" s="1"/>
      </tp>
      <tp>
        <v>3568396779</v>
        <stp/>
        <stp>EM_S_STM07_IS</stp>
        <stp>4</stp>
        <stp>600246.SH</stp>
        <stp>9</stp>
        <stp>12/31/2010</stp>
        <stp>1</stp>
        <tr r="H2086" s="1"/>
      </tp>
      <tp>
        <v>479051777.11000001</v>
        <stp/>
        <stp>EM_S_STM07_IS</stp>
        <stp>4</stp>
        <stp>600247.SH</stp>
        <stp>9</stp>
        <stp>12/31/2011</stp>
        <stp>1</stp>
        <tr r="I2087" s="1"/>
      </tp>
      <tp>
        <v>1175972283.0699999</v>
        <stp/>
        <stp>EM_S_STM07_IS</stp>
        <stp>4</stp>
        <stp>600232.SH</stp>
        <stp>9</stp>
        <stp>12/31/2014</stp>
        <stp>1</stp>
        <tr r="L2074" s="1"/>
      </tp>
      <tp>
        <v>907782346.04999995</v>
        <stp/>
        <stp>EM_S_STM07_IS</stp>
        <stp>4</stp>
        <stp>600233.SH</stp>
        <stp>9</stp>
        <stp>12/31/2015</stp>
        <stp>1</stp>
        <tr r="M2075" s="1"/>
      </tp>
      <tp>
        <v>24883377.649999999</v>
        <stp/>
        <stp>EM_S_STM07_IS</stp>
        <stp>4</stp>
        <stp>600234.SH</stp>
        <stp>9</stp>
        <stp>12/31/2012</stp>
        <stp>1</stp>
        <tr r="J2076" s="1"/>
      </tp>
      <tp>
        <v>1256198147.3199999</v>
        <stp/>
        <stp>EM_S_STM07_IS</stp>
        <stp>4</stp>
        <stp>600235.SH</stp>
        <stp>9</stp>
        <stp>12/31/2013</stp>
        <stp>1</stp>
        <tr r="K2077" s="1"/>
      </tp>
      <tp>
        <v>4218641075.27</v>
        <stp/>
        <stp>EM_S_STM07_IS</stp>
        <stp>4</stp>
        <stp>600236.SH</stp>
        <stp>9</stp>
        <stp>12/31/2010</stp>
        <stp>1</stp>
        <tr r="H2078" s="1"/>
      </tp>
      <tp>
        <v>832982464.72000003</v>
        <stp/>
        <stp>EM_S_STM07_IS</stp>
        <stp>4</stp>
        <stp>600237.SH</stp>
        <stp>9</stp>
        <stp>12/31/2011</stp>
        <stp>1</stp>
        <tr r="I2079" s="1"/>
      </tp>
      <tp>
        <v>1254230236.48</v>
        <stp/>
        <stp>EM_S_STM07_IS</stp>
        <stp>4</stp>
        <stp>600222.SH</stp>
        <stp>9</stp>
        <stp>12/31/2014</stp>
        <stp>1</stp>
        <tr r="L2065" s="1"/>
      </tp>
      <tp>
        <v>5864434715.1800003</v>
        <stp/>
        <stp>EM_S_STM07_IS</stp>
        <stp>4</stp>
        <stp>600223.SH</stp>
        <stp>9</stp>
        <stp>12/31/2015</stp>
        <stp>1</stp>
        <tr r="M2066" s="1"/>
      </tp>
      <tp>
        <v>2841150063.8400002</v>
        <stp/>
        <stp>EM_S_STM07_IS</stp>
        <stp>4</stp>
        <stp>600225.SH</stp>
        <stp>9</stp>
        <stp>12/31/2013</stp>
        <stp>1</stp>
        <tr r="K2067" s="1"/>
      </tp>
      <tp>
        <v>1762434649.8800001</v>
        <stp/>
        <stp>EM_S_STM07_IS</stp>
        <stp>4</stp>
        <stp>600226.SH</stp>
        <stp>9</stp>
        <stp>12/31/2010</stp>
        <stp>1</stp>
        <tr r="H2068" s="1"/>
      </tp>
      <tp>
        <v>1960950050.3599999</v>
        <stp/>
        <stp>EM_S_STM07_IS</stp>
        <stp>4</stp>
        <stp>600227.SH</stp>
        <stp>9</stp>
        <stp>12/31/2011</stp>
        <stp>1</stp>
        <tr r="I2069" s="1"/>
      </tp>
      <tp>
        <v>666471248.23000002</v>
        <stp/>
        <stp>EM_S_STM07_IS</stp>
        <stp>4</stp>
        <stp>600212.SH</stp>
        <stp>9</stp>
        <stp>12/31/2014</stp>
        <stp>1</stp>
        <tr r="L2056" s="1"/>
      </tp>
      <tp>
        <v>2015439742.1500001</v>
        <stp/>
        <stp>EM_S_STM07_IS</stp>
        <stp>4</stp>
        <stp>600213.SH</stp>
        <stp>9</stp>
        <stp>12/31/2015</stp>
        <stp>1</stp>
        <tr r="M2057" s="1"/>
      </tp>
      <tp>
        <v>663523668.92999995</v>
        <stp/>
        <stp>EM_S_STM07_IS</stp>
        <stp>4</stp>
        <stp>600215.SH</stp>
        <stp>9</stp>
        <stp>12/31/2013</stp>
        <stp>1</stp>
        <tr r="K2058" s="1"/>
      </tp>
      <tp>
        <v>4558265173.2600002</v>
        <stp/>
        <stp>EM_S_STM07_IS</stp>
        <stp>4</stp>
        <stp>600216.SH</stp>
        <stp>9</stp>
        <stp>12/31/2010</stp>
        <stp>1</stp>
        <tr r="H2059" s="1"/>
      </tp>
      <tp>
        <v>569400135.13</v>
        <stp/>
        <stp>EM_S_STM07_IS</stp>
        <stp>4</stp>
        <stp>600217.SH</stp>
        <stp>9</stp>
        <stp>12/31/2011</stp>
        <stp>1</stp>
        <tr r="I2060" s="1"/>
      </tp>
      <tp>
        <v>1058990520.98</v>
        <stp/>
        <stp>EM_S_STM07_IS</stp>
        <stp>4</stp>
        <stp>600202.SH</stp>
        <stp>9</stp>
        <stp>12/31/2014</stp>
        <stp>1</stp>
        <tr r="L2048" s="1"/>
      </tp>
      <tp>
        <v>6182667324.4899998</v>
        <stp/>
        <stp>EM_S_STM07_IS</stp>
        <stp>4</stp>
        <stp>600203.SH</stp>
        <stp>9</stp>
        <stp>12/31/2015</stp>
        <stp>1</stp>
        <tr r="M2049" s="1"/>
      </tp>
      <tp>
        <v>668500351.90999997</v>
        <stp/>
        <stp>EM_S_STM07_IS</stp>
        <stp>4</stp>
        <stp>600206.SH</stp>
        <stp>9</stp>
        <stp>12/31/2010</stp>
        <stp>1</stp>
        <tr r="H2050" s="1"/>
      </tp>
      <tp>
        <v>1156447660.3099999</v>
        <stp/>
        <stp>EM_S_STM07_IS</stp>
        <stp>4</stp>
        <stp>600207.SH</stp>
        <stp>9</stp>
        <stp>12/31/2011</stp>
        <stp>1</stp>
        <tr r="I2051" s="1"/>
      </tp>
      <tp>
        <v>3484306126.1700001</v>
        <stp/>
        <stp>EM_S_STM07_IS</stp>
        <stp>4</stp>
        <stp>600292.SH</stp>
        <stp>9</stp>
        <stp>12/31/2014</stp>
        <stp>1</stp>
        <tr r="L2126" s="1"/>
      </tp>
      <tp>
        <v>1007350705.74</v>
        <stp/>
        <stp>EM_S_STM07_IS</stp>
        <stp>4</stp>
        <stp>600293.SH</stp>
        <stp>9</stp>
        <stp>12/31/2015</stp>
        <stp>1</stp>
        <tr r="M2127" s="1"/>
      </tp>
      <tp>
        <v>13910203684.82</v>
        <stp/>
        <stp>EM_S_STM07_IS</stp>
        <stp>4</stp>
        <stp>600295.SH</stp>
        <stp>9</stp>
        <stp>12/31/2013</stp>
        <stp>1</stp>
        <tr r="K2128" s="1"/>
      </tp>
      <tp>
        <v>919976678.91999996</v>
        <stp/>
        <stp>EM_S_STM07_IS</stp>
        <stp>4</stp>
        <stp>600297.SH</stp>
        <stp>9</stp>
        <stp>12/31/2011</stp>
        <stp>1</stp>
        <tr r="I2129" s="1"/>
      </tp>
      <tp>
        <v>27885480799.139999</v>
        <stp/>
        <stp>EM_S_STM07_IS</stp>
        <stp>4</stp>
        <stp>600282.SH</stp>
        <stp>9</stp>
        <stp>12/31/2014</stp>
        <stp>1</stp>
        <tr r="L2117" s="1"/>
      </tp>
      <tp>
        <v>804430657.57000005</v>
        <stp/>
        <stp>EM_S_STM07_IS</stp>
        <stp>4</stp>
        <stp>600283.SH</stp>
        <stp>9</stp>
        <stp>12/31/2015</stp>
        <stp>1</stp>
        <tr r="M2118" s="1"/>
      </tp>
      <tp>
        <v>1208119174.8699999</v>
        <stp/>
        <stp>EM_S_STM07_IS</stp>
        <stp>4</stp>
        <stp>600284.SH</stp>
        <stp>9</stp>
        <stp>12/31/2012</stp>
        <stp>1</stp>
        <tr r="J2119" s="1"/>
      </tp>
      <tp>
        <v>686974842.83000004</v>
        <stp/>
        <stp>EM_S_STM07_IS</stp>
        <stp>4</stp>
        <stp>600285.SH</stp>
        <stp>9</stp>
        <stp>12/31/2013</stp>
        <stp>1</stp>
        <tr r="K2120" s="1"/>
      </tp>
      <tp>
        <v>5929160117.7299995</v>
        <stp/>
        <stp>EM_S_STM07_IS</stp>
        <stp>4</stp>
        <stp>600287.SH</stp>
        <stp>9</stp>
        <stp>12/31/2011</stp>
        <stp>1</stp>
        <tr r="I2121" s="1"/>
      </tp>
      <tp>
        <v>138441226000</v>
        <stp/>
        <stp>EM_S_STM07_IS</stp>
        <stp>4</stp>
        <stp>000333.SZ</stp>
        <stp>9</stp>
        <stp>12/31/2015</stp>
        <stp>1</stp>
        <tr r="M79" s="1"/>
      </tp>
      <tp>
        <v>246532948.22</v>
        <stp/>
        <stp>EM_S_STM07_IS</stp>
        <stp>4</stp>
        <stp>300302.SZ</stp>
        <stp>9</stp>
        <stp>12/31/2014</stp>
        <stp>1</stp>
        <tr r="L1597" s="1"/>
      </tp>
      <tp>
        <v>959484550.38</v>
        <stp/>
        <stp>EM_S_STM07_IS</stp>
        <stp>4</stp>
        <stp>300303.SZ</stp>
        <stp>9</stp>
        <stp>12/31/2015</stp>
        <stp>1</stp>
        <tr r="M1598" s="1"/>
      </tp>
      <tp>
        <v>392109153.73000002</v>
        <stp/>
        <stp>EM_S_STM07_IS</stp>
        <stp>4</stp>
        <stp>300304.SZ</stp>
        <stp>9</stp>
        <stp>12/31/2012</stp>
        <stp>1</stp>
        <tr r="J1599" s="1"/>
      </tp>
      <tp>
        <v>569839285.41999996</v>
        <stp/>
        <stp>EM_S_STM07_IS</stp>
        <stp>4</stp>
        <stp>300305.SZ</stp>
        <stp>9</stp>
        <stp>12/31/2013</stp>
        <stp>1</stp>
        <tr r="K1600" s="1"/>
      </tp>
      <tp>
        <v>139430306.22999999</v>
        <stp/>
        <stp>EM_S_STM07_IS</stp>
        <stp>4</stp>
        <stp>300306.SZ</stp>
        <stp>9</stp>
        <stp>12/31/2010</stp>
        <stp>1</stp>
        <tr r="H1601" s="1"/>
      </tp>
      <tp>
        <v>3323133157.79</v>
        <stp/>
        <stp>EM_S_STM07_IS</stp>
        <stp>4</stp>
        <stp>300307.SZ</stp>
        <stp>9</stp>
        <stp>12/31/2011</stp>
        <stp>1</stp>
        <tr r="I1602" s="1"/>
      </tp>
      <tp>
        <v>513578986.63</v>
        <stp/>
        <stp>EM_S_STM07_IS</stp>
        <stp>4</stp>
        <stp>300312.SZ</stp>
        <stp>9</stp>
        <stp>12/31/2014</stp>
        <stp>1</stp>
        <tr r="L1607" s="1"/>
      </tp>
      <tp>
        <v>246867894.03</v>
        <stp/>
        <stp>EM_S_STM07_IS</stp>
        <stp>4</stp>
        <stp>300313.SZ</stp>
        <stp>9</stp>
        <stp>12/31/2015</stp>
        <stp>1</stp>
        <tr r="M1608" s="1"/>
      </tp>
      <tp>
        <v>255790389.88</v>
        <stp/>
        <stp>EM_S_STM07_IS</stp>
        <stp>4</stp>
        <stp>300314.SZ</stp>
        <stp>9</stp>
        <stp>12/31/2012</stp>
        <stp>1</stp>
        <tr r="J1609" s="1"/>
      </tp>
      <tp>
        <v>380504081.63</v>
        <stp/>
        <stp>EM_S_STM07_IS</stp>
        <stp>4</stp>
        <stp>300315.SZ</stp>
        <stp>9</stp>
        <stp>12/31/2013</stp>
        <stp>1</stp>
        <tr r="K1610" s="1"/>
      </tp>
      <tp>
        <v>379826201.89999998</v>
        <stp/>
        <stp>EM_S_STM07_IS</stp>
        <stp>4</stp>
        <stp>300316.SZ</stp>
        <stp>9</stp>
        <stp>12/31/2010</stp>
        <stp>1</stp>
        <tr r="H1611" s="1"/>
      </tp>
      <tp>
        <v>604348859.97000003</v>
        <stp/>
        <stp>EM_S_STM07_IS</stp>
        <stp>4</stp>
        <stp>300317.SZ</stp>
        <stp>9</stp>
        <stp>12/31/2011</stp>
        <stp>1</stp>
        <tr r="I1612" s="1"/>
      </tp>
      <tp>
        <v>838143357.01999998</v>
        <stp/>
        <stp>EM_S_STM07_IS</stp>
        <stp>4</stp>
        <stp>300322.SZ</stp>
        <stp>9</stp>
        <stp>12/31/2014</stp>
        <stp>1</stp>
        <tr r="L1617" s="1"/>
      </tp>
      <tp>
        <v>955393578.07000005</v>
        <stp/>
        <stp>EM_S_STM07_IS</stp>
        <stp>4</stp>
        <stp>300323.SZ</stp>
        <stp>9</stp>
        <stp>12/31/2015</stp>
        <stp>1</stp>
        <tr r="M1618" s="1"/>
      </tp>
      <tp>
        <v>281796893.72000003</v>
        <stp/>
        <stp>EM_S_STM07_IS</stp>
        <stp>4</stp>
        <stp>300324.SZ</stp>
        <stp>9</stp>
        <stp>12/31/2012</stp>
        <stp>1</stp>
        <tr r="J1619" s="1"/>
      </tp>
      <tp>
        <v>1124402353.5799999</v>
        <stp/>
        <stp>EM_S_STM07_IS</stp>
        <stp>4</stp>
        <stp>300325.SZ</stp>
        <stp>9</stp>
        <stp>12/31/2013</stp>
        <stp>1</stp>
        <tr r="K1620" s="1"/>
      </tp>
      <tp>
        <v>58693234.229999997</v>
        <stp/>
        <stp>EM_S_STM07_IS</stp>
        <stp>4</stp>
        <stp>300326.SZ</stp>
        <stp>9</stp>
        <stp>12/31/2010</stp>
        <stp>1</stp>
        <tr r="H1621" s="1"/>
      </tp>
      <tp>
        <v>372952308.02999997</v>
        <stp/>
        <stp>EM_S_STM07_IS</stp>
        <stp>4</stp>
        <stp>300327.SZ</stp>
        <stp>9</stp>
        <stp>12/31/2011</stp>
        <stp>1</stp>
        <tr r="I1622" s="1"/>
      </tp>
      <tp>
        <v>447750515.85000002</v>
        <stp/>
        <stp>EM_S_STM07_IS</stp>
        <stp>4</stp>
        <stp>300332.SZ</stp>
        <stp>9</stp>
        <stp>12/31/2014</stp>
        <stp>1</stp>
        <tr r="L1627" s="1"/>
      </tp>
      <tp>
        <v>200143053.65000001</v>
        <stp/>
        <stp>EM_S_STM07_IS</stp>
        <stp>4</stp>
        <stp>300333.SZ</stp>
        <stp>9</stp>
        <stp>12/31/2015</stp>
        <stp>1</stp>
        <tr r="M1628" s="1"/>
      </tp>
      <tp>
        <v>290778006.32999998</v>
        <stp/>
        <stp>EM_S_STM07_IS</stp>
        <stp>4</stp>
        <stp>300334.SZ</stp>
        <stp>9</stp>
        <stp>12/31/2012</stp>
        <stp>1</stp>
        <tr r="J1629" s="1"/>
      </tp>
      <tp>
        <v>414906417.17000002</v>
        <stp/>
        <stp>EM_S_STM07_IS</stp>
        <stp>4</stp>
        <stp>300335.SZ</stp>
        <stp>9</stp>
        <stp>12/31/2013</stp>
        <stp>1</stp>
        <tr r="K1630" s="1"/>
      </tp>
      <tp>
        <v>117626998.04000001</v>
        <stp/>
        <stp>EM_S_STM07_IS</stp>
        <stp>4</stp>
        <stp>300336.SZ</stp>
        <stp>9</stp>
        <stp>12/31/2010</stp>
        <stp>1</stp>
        <tr r="H1631" s="1"/>
      </tp>
      <tp>
        <v>1539316920.3</v>
        <stp/>
        <stp>EM_S_STM07_IS</stp>
        <stp>4</stp>
        <stp>300337.SZ</stp>
        <stp>9</stp>
        <stp>12/31/2011</stp>
        <stp>1</stp>
        <tr r="I1632" s="1"/>
      </tp>
      <tp>
        <v>409174526.13999999</v>
        <stp/>
        <stp>EM_S_STM07_IS</stp>
        <stp>4</stp>
        <stp>300342.SZ</stp>
        <stp>9</stp>
        <stp>12/31/2014</stp>
        <stp>1</stp>
        <tr r="L1637" s="1"/>
      </tp>
      <tp>
        <v>964579214.90999997</v>
        <stp/>
        <stp>EM_S_STM07_IS</stp>
        <stp>4</stp>
        <stp>300343.SZ</stp>
        <stp>9</stp>
        <stp>12/31/2015</stp>
        <stp>1</stp>
        <tr r="M1638" s="1"/>
      </tp>
      <tp>
        <v>279437677.81999999</v>
        <stp/>
        <stp>EM_S_STM07_IS</stp>
        <stp>4</stp>
        <stp>300344.SZ</stp>
        <stp>9</stp>
        <stp>12/31/2012</stp>
        <stp>1</stp>
        <tr r="J1639" s="1"/>
      </tp>
      <tp>
        <v>191177279.94</v>
        <stp/>
        <stp>EM_S_STM07_IS</stp>
        <stp>4</stp>
        <stp>300345.SZ</stp>
        <stp>9</stp>
        <stp>12/31/2013</stp>
        <stp>1</stp>
        <tr r="K1640" s="1"/>
      </tp>
      <tp>
        <v>117919529.54000001</v>
        <stp/>
        <stp>EM_S_STM07_IS</stp>
        <stp>4</stp>
        <stp>300346.SZ</stp>
        <stp>9</stp>
        <stp>12/31/2010</stp>
        <stp>1</stp>
        <tr r="H1641" s="1"/>
      </tp>
      <tp>
        <v>193263834.15000001</v>
        <stp/>
        <stp>EM_S_STM07_IS</stp>
        <stp>4</stp>
        <stp>300347.SZ</stp>
        <stp>9</stp>
        <stp>12/31/2011</stp>
        <stp>1</stp>
        <tr r="I1642" s="1"/>
      </tp>
      <tp>
        <v>262733639.30000001</v>
        <stp/>
        <stp>EM_S_STM07_IS</stp>
        <stp>4</stp>
        <stp>300352.SZ</stp>
        <stp>9</stp>
        <stp>12/31/2014</stp>
        <stp>1</stp>
        <tr r="L1647" s="1"/>
      </tp>
      <tp>
        <v>402553196.88</v>
        <stp/>
        <stp>EM_S_STM07_IS</stp>
        <stp>4</stp>
        <stp>300353.SZ</stp>
        <stp>9</stp>
        <stp>12/31/2015</stp>
        <stp>1</stp>
        <tr r="M1648" s="1"/>
      </tp>
      <tp>
        <v>100281070.61</v>
        <stp/>
        <stp>EM_S_STM07_IS</stp>
        <stp>4</stp>
        <stp>300354.SZ</stp>
        <stp>9</stp>
        <stp>12/31/2012</stp>
        <stp>1</stp>
        <tr r="J1649" s="1"/>
      </tp>
      <tp>
        <v>747057860.91999996</v>
        <stp/>
        <stp>EM_S_STM07_IS</stp>
        <stp>4</stp>
        <stp>300355.SZ</stp>
        <stp>9</stp>
        <stp>12/31/2013</stp>
        <stp>1</stp>
        <tr r="K1650" s="1"/>
      </tp>
      <tp>
        <v>128310679.29000001</v>
        <stp/>
        <stp>EM_S_STM07_IS</stp>
        <stp>4</stp>
        <stp>300356.SZ</stp>
        <stp>9</stp>
        <stp>12/31/2010</stp>
        <stp>1</stp>
        <tr r="H1651" s="1"/>
      </tp>
      <tp>
        <v>103176299.93000001</v>
        <stp/>
        <stp>EM_S_STM07_IS</stp>
        <stp>4</stp>
        <stp>300357.SZ</stp>
        <stp>9</stp>
        <stp>12/31/2011</stp>
        <stp>1</stp>
        <tr r="I1652" s="1"/>
      </tp>
      <tp>
        <v>399324015.55000001</v>
        <stp/>
        <stp>EM_S_STM07_IS</stp>
        <stp>4</stp>
        <stp>300362.SZ</stp>
        <stp>9</stp>
        <stp>12/31/2014</stp>
        <stp>1</stp>
        <tr r="L1656" s="1"/>
      </tp>
      <tp>
        <v>1021209221.41</v>
        <stp/>
        <stp>EM_S_STM07_IS</stp>
        <stp>4</stp>
        <stp>300363.SZ</stp>
        <stp>9</stp>
        <stp>12/31/2015</stp>
        <stp>1</stp>
        <tr r="M1657" s="1"/>
      </tp>
      <tp>
        <v>183869585.22</v>
        <stp/>
        <stp>EM_S_STM07_IS</stp>
        <stp>4</stp>
        <stp>300364.SZ</stp>
        <stp>9</stp>
        <stp>12/31/2012</stp>
        <stp>1</stp>
        <tr r="J1658" s="1"/>
      </tp>
      <tp>
        <v>198227846.44</v>
        <stp/>
        <stp>EM_S_STM07_IS</stp>
        <stp>4</stp>
        <stp>300365.SZ</stp>
        <stp>9</stp>
        <stp>12/31/2013</stp>
        <stp>1</stp>
        <tr r="K1659" s="1"/>
      </tp>
      <tp>
        <v>179744788.30000001</v>
        <stp/>
        <stp>EM_S_STM07_IS</stp>
        <stp>4</stp>
        <stp>300366.SZ</stp>
        <stp>9</stp>
        <stp>12/31/2010</stp>
        <stp>1</stp>
        <tr r="H1660" s="1"/>
      </tp>
      <tp>
        <v>209502011.77000001</v>
        <stp/>
        <stp>EM_S_STM07_IS</stp>
        <stp>4</stp>
        <stp>300367.SZ</stp>
        <stp>9</stp>
        <stp>12/31/2011</stp>
        <stp>1</stp>
        <tr r="I1661" s="1"/>
      </tp>
      <tp>
        <v>419011080.06</v>
        <stp/>
        <stp>EM_S_STM07_IS</stp>
        <stp>4</stp>
        <stp>300372.SZ</stp>
        <stp>9</stp>
        <stp>12/31/2014</stp>
        <stp>1</stp>
        <tr r="L1666" s="1"/>
      </tp>
      <tp>
        <v>833893445.20000005</v>
        <stp/>
        <stp>EM_S_STM07_IS</stp>
        <stp>4</stp>
        <stp>300373.SZ</stp>
        <stp>9</stp>
        <stp>12/31/2015</stp>
        <stp>1</stp>
        <tr r="M1667" s="1"/>
      </tp>
      <tp>
        <v>299386145.30000001</v>
        <stp/>
        <stp>EM_S_STM07_IS</stp>
        <stp>4</stp>
        <stp>300374.SZ</stp>
        <stp>9</stp>
        <stp>12/31/2012</stp>
        <stp>1</stp>
        <tr r="J1668" s="1"/>
      </tp>
      <tp>
        <v>1003513501.87</v>
        <stp/>
        <stp>EM_S_STM07_IS</stp>
        <stp>4</stp>
        <stp>300375.SZ</stp>
        <stp>9</stp>
        <stp>12/31/2013</stp>
        <stp>1</stp>
        <tr r="K1669" s="1"/>
      </tp>
      <tp>
        <v>600922737.63999999</v>
        <stp/>
        <stp>EM_S_STM07_IS</stp>
        <stp>4</stp>
        <stp>300376.SZ</stp>
        <stp>9</stp>
        <stp>12/31/2010</stp>
        <stp>1</stp>
        <tr r="H1670" s="1"/>
      </tp>
      <tp>
        <v>126274698.47</v>
        <stp/>
        <stp>EM_S_STM07_IS</stp>
        <stp>4</stp>
        <stp>300377.SZ</stp>
        <stp>9</stp>
        <stp>12/31/2011</stp>
        <stp>1</stp>
        <tr r="I1671" s="1"/>
      </tp>
      <tp>
        <v>292069710.10000002</v>
        <stp/>
        <stp>EM_S_STM07_IS</stp>
        <stp>4</stp>
        <stp>300382.SZ</stp>
        <stp>9</stp>
        <stp>12/31/2014</stp>
        <stp>1</stp>
        <tr r="L1676" s="1"/>
      </tp>
      <tp>
        <v>591530413.09000003</v>
        <stp/>
        <stp>EM_S_STM07_IS</stp>
        <stp>4</stp>
        <stp>300383.SZ</stp>
        <stp>9</stp>
        <stp>12/31/2015</stp>
        <stp>1</stp>
        <tr r="M1677" s="1"/>
      </tp>
      <tp>
        <v>283705964.91000003</v>
        <stp/>
        <stp>EM_S_STM07_IS</stp>
        <stp>4</stp>
        <stp>300384.SZ</stp>
        <stp>9</stp>
        <stp>12/31/2012</stp>
        <stp>1</stp>
        <tr r="J1678" s="1"/>
      </tp>
      <tp>
        <v>415191440.69</v>
        <stp/>
        <stp>EM_S_STM07_IS</stp>
        <stp>4</stp>
        <stp>300385.SZ</stp>
        <stp>9</stp>
        <stp>12/31/2013</stp>
        <stp>1</stp>
        <tr r="K1679" s="1"/>
      </tp>
      <tp>
        <v>214977752.75999999</v>
        <stp/>
        <stp>EM_S_STM07_IS</stp>
        <stp>4</stp>
        <stp>300386.SZ</stp>
        <stp>9</stp>
        <stp>12/31/2010</stp>
        <stp>1</stp>
        <tr r="H1680" s="1"/>
      </tp>
      <tp>
        <v>265410355.41999999</v>
        <stp/>
        <stp>EM_S_STM07_IS</stp>
        <stp>4</stp>
        <stp>300387.SZ</stp>
        <stp>9</stp>
        <stp>12/31/2011</stp>
        <stp>1</stp>
        <tr r="I1681" s="1"/>
      </tp>
      <tp>
        <v>839312488.23000002</v>
        <stp/>
        <stp>EM_S_STM07_IS</stp>
        <stp>4</stp>
        <stp>300392.SZ</stp>
        <stp>9</stp>
        <stp>12/31/2014</stp>
        <stp>1</stp>
        <tr r="L1686" s="1"/>
      </tp>
      <tp>
        <v>734035215.24000001</v>
        <stp/>
        <stp>EM_S_STM07_IS</stp>
        <stp>4</stp>
        <stp>300393.SZ</stp>
        <stp>9</stp>
        <stp>12/31/2015</stp>
        <stp>1</stp>
        <tr r="M1687" s="1"/>
      </tp>
      <tp>
        <v>144465158.56</v>
        <stp/>
        <stp>EM_S_STM07_IS</stp>
        <stp>4</stp>
        <stp>300394.SZ</stp>
        <stp>9</stp>
        <stp>12/31/2012</stp>
        <stp>1</stp>
        <tr r="J1688" s="1"/>
      </tp>
      <tp>
        <v>282258940.42000002</v>
        <stp/>
        <stp>EM_S_STM07_IS</stp>
        <stp>4</stp>
        <stp>300395.SZ</stp>
        <stp>9</stp>
        <stp>12/31/2013</stp>
        <stp>1</stp>
        <tr r="K1689" s="1"/>
      </tp>
      <tp>
        <v>231187389.12</v>
        <stp/>
        <stp>EM_S_STM07_IS</stp>
        <stp>4</stp>
        <stp>300396.SZ</stp>
        <stp>9</stp>
        <stp>12/31/2010</stp>
        <stp>1</stp>
        <tr r="H1690" s="1"/>
      </tp>
      <tp>
        <v>306221172.30000001</v>
        <stp/>
        <stp>EM_S_STM07_IS</stp>
        <stp>4</stp>
        <stp>300397.SZ</stp>
        <stp>9</stp>
        <stp>12/31/2011</stp>
        <stp>1</stp>
        <tr r="I1691" s="1"/>
      </tp>
      <tp>
        <v>6606659394.8599997</v>
        <stp/>
        <stp>EM_S_STM07_IS</stp>
        <stp>4</stp>
        <stp>600372.SH</stp>
        <stp>9</stp>
        <stp>12/31/2014</stp>
        <stp>1</stp>
        <tr r="L2193" s="1"/>
      </tp>
      <tp>
        <v>11601620037.6</v>
        <stp/>
        <stp>EM_S_STM07_IS</stp>
        <stp>4</stp>
        <stp>600373.SH</stp>
        <stp>9</stp>
        <stp>12/31/2015</stp>
        <stp>1</stp>
        <tr r="M2194" s="1"/>
      </tp>
      <tp>
        <v>6560504694.5500002</v>
        <stp/>
        <stp>EM_S_STM07_IS</stp>
        <stp>4</stp>
        <stp>600375.SH</stp>
        <stp>9</stp>
        <stp>12/31/2013</stp>
        <stp>1</stp>
        <tr r="K2195" s="1"/>
      </tp>
      <tp>
        <v>7765492447.2200003</v>
        <stp/>
        <stp>EM_S_STM07_IS</stp>
        <stp>4</stp>
        <stp>600376.SH</stp>
        <stp>9</stp>
        <stp>12/31/2010</stp>
        <stp>1</stp>
        <tr r="H2196" s="1"/>
      </tp>
      <tp>
        <v>7401310221</v>
        <stp/>
        <stp>EM_S_STM07_IS</stp>
        <stp>4</stp>
        <stp>600377.SH</stp>
        <stp>9</stp>
        <stp>12/31/2011</stp>
        <stp>1</stp>
        <tr r="I2197" s="1"/>
      </tp>
      <tp>
        <v>198833486017</v>
        <stp/>
        <stp>EM_S_STM07_IS</stp>
        <stp>4</stp>
        <stp>600362.SH</stp>
        <stp>9</stp>
        <stp>12/31/2014</stp>
        <stp>1</stp>
        <tr r="L2184" s="1"/>
      </tp>
      <tp>
        <v>2497279949.1399999</v>
        <stp/>
        <stp>EM_S_STM07_IS</stp>
        <stp>4</stp>
        <stp>600363.SH</stp>
        <stp>9</stp>
        <stp>12/31/2015</stp>
        <stp>1</stp>
        <tr r="M2185" s="1"/>
      </tp>
      <tp>
        <v>84972606.569999993</v>
        <stp/>
        <stp>EM_S_STM07_IS</stp>
        <stp>4</stp>
        <stp>600365.SH</stp>
        <stp>9</stp>
        <stp>12/31/2013</stp>
        <stp>1</stp>
        <tr r="K2186" s="1"/>
      </tp>
      <tp>
        <v>1929376605.4200001</v>
        <stp/>
        <stp>EM_S_STM07_IS</stp>
        <stp>4</stp>
        <stp>600366.SH</stp>
        <stp>9</stp>
        <stp>12/31/2010</stp>
        <stp>1</stp>
        <tr r="H2187" s="1"/>
      </tp>
      <tp>
        <v>1177725415.0599999</v>
        <stp/>
        <stp>EM_S_STM07_IS</stp>
        <stp>4</stp>
        <stp>600367.SH</stp>
        <stp>9</stp>
        <stp>12/31/2011</stp>
        <stp>1</stp>
        <tr r="I2188" s="1"/>
      </tp>
      <tp>
        <v>15149985953.200001</v>
        <stp/>
        <stp>EM_S_STM07_IS</stp>
        <stp>4</stp>
        <stp>600352.SH</stp>
        <stp>9</stp>
        <stp>12/31/2014</stp>
        <stp>1</stp>
        <tr r="L2175" s="1"/>
      </tp>
      <tp>
        <v>835014689.90999997</v>
        <stp/>
        <stp>EM_S_STM07_IS</stp>
        <stp>4</stp>
        <stp>600353.SH</stp>
        <stp>9</stp>
        <stp>12/31/2015</stp>
        <stp>1</stp>
        <tr r="M2176" s="1"/>
      </tp>
      <tp>
        <v>1974436811.5699999</v>
        <stp/>
        <stp>EM_S_STM07_IS</stp>
        <stp>4</stp>
        <stp>600354.SH</stp>
        <stp>9</stp>
        <stp>12/31/2012</stp>
        <stp>1</stp>
        <tr r="J2177" s="1"/>
      </tp>
      <tp>
        <v>315446560.75</v>
        <stp/>
        <stp>EM_S_STM07_IS</stp>
        <stp>4</stp>
        <stp>600355.SH</stp>
        <stp>9</stp>
        <stp>12/31/2013</stp>
        <stp>1</stp>
        <tr r="K2178" s="1"/>
      </tp>
      <tp>
        <v>1187216298.55</v>
        <stp/>
        <stp>EM_S_STM07_IS</stp>
        <stp>4</stp>
        <stp>600356.SH</stp>
        <stp>9</stp>
        <stp>12/31/2010</stp>
        <stp>1</stp>
        <tr r="H2179" s="1"/>
      </tp>
      <tp>
        <v>1503359938.0999999</v>
        <stp/>
        <stp>EM_S_STM07_IS</stp>
        <stp>4</stp>
        <stp>600343.SH</stp>
        <stp>9</stp>
        <stp>12/31/2015</stp>
        <stp>1</stp>
        <tr r="M2169" s="1"/>
      </tp>
      <tp>
        <v>1063951190.78</v>
        <stp/>
        <stp>EM_S_STM07_IS</stp>
        <stp>4</stp>
        <stp>600345.SH</stp>
        <stp>9</stp>
        <stp>12/31/2013</stp>
        <stp>1</stp>
        <tr r="K2170" s="1"/>
      </tp>
      <tp>
        <v>579598435.97000003</v>
        <stp/>
        <stp>EM_S_STM07_IS</stp>
        <stp>4</stp>
        <stp>600346.SH</stp>
        <stp>9</stp>
        <stp>12/31/2010</stp>
        <stp>1</stp>
        <tr r="H2171" s="1"/>
      </tp>
      <tp>
        <v>18799880604.610001</v>
        <stp/>
        <stp>EM_S_STM07_IS</stp>
        <stp>4</stp>
        <stp>600332.SH</stp>
        <stp>9</stp>
        <stp>12/31/2014</stp>
        <stp>1</stp>
        <tr r="L2161" s="1"/>
      </tp>
      <tp>
        <v>1513744497.74</v>
        <stp/>
        <stp>EM_S_STM07_IS</stp>
        <stp>4</stp>
        <stp>600333.SH</stp>
        <stp>9</stp>
        <stp>12/31/2015</stp>
        <stp>1</stp>
        <tr r="M2162" s="1"/>
      </tp>
      <tp>
        <v>74887843870.009995</v>
        <stp/>
        <stp>EM_S_STM07_IS</stp>
        <stp>4</stp>
        <stp>600335.SH</stp>
        <stp>9</stp>
        <stp>12/31/2013</stp>
        <stp>1</stp>
        <tr r="K2163" s="1"/>
      </tp>
      <tp>
        <v>3695106906.21</v>
        <stp/>
        <stp>EM_S_STM07_IS</stp>
        <stp>4</stp>
        <stp>600336.SH</stp>
        <stp>9</stp>
        <stp>12/31/2010</stp>
        <stp>1</stp>
        <tr r="H2164" s="1"/>
      </tp>
      <tp>
        <v>2560672989.5</v>
        <stp/>
        <stp>EM_S_STM07_IS</stp>
        <stp>4</stp>
        <stp>600337.SH</stp>
        <stp>9</stp>
        <stp>12/31/2011</stp>
        <stp>1</stp>
        <tr r="I2165" s="1"/>
      </tp>
      <tp>
        <v>3181037356.1900001</v>
        <stp/>
        <stp>EM_S_STM07_IS</stp>
        <stp>4</stp>
        <stp>600322.SH</stp>
        <stp>9</stp>
        <stp>12/31/2014</stp>
        <stp>1</stp>
        <tr r="L2152" s="1"/>
      </tp>
      <tp>
        <v>3356967216.0999999</v>
        <stp/>
        <stp>EM_S_STM07_IS</stp>
        <stp>4</stp>
        <stp>600323.SH</stp>
        <stp>9</stp>
        <stp>12/31/2015</stp>
        <stp>1</stp>
        <tr r="M2153" s="1"/>
      </tp>
      <tp>
        <v>7017125542.6899996</v>
        <stp/>
        <stp>EM_S_STM07_IS</stp>
        <stp>4</stp>
        <stp>600325.SH</stp>
        <stp>9</stp>
        <stp>12/31/2013</stp>
        <stp>1</stp>
        <tr r="K2154" s="1"/>
      </tp>
      <tp>
        <v>1130873530.5899999</v>
        <stp/>
        <stp>EM_S_STM07_IS</stp>
        <stp>4</stp>
        <stp>600326.SH</stp>
        <stp>9</stp>
        <stp>12/31/2010</stp>
        <stp>1</stp>
        <tr r="H2155" s="1"/>
      </tp>
      <tp>
        <v>7094373641.3500004</v>
        <stp/>
        <stp>EM_S_STM07_IS</stp>
        <stp>4</stp>
        <stp>600327.SH</stp>
        <stp>9</stp>
        <stp>12/31/2011</stp>
        <stp>1</stp>
        <tr r="I2156" s="1"/>
      </tp>
      <tp>
        <v>4605826500.25</v>
        <stp/>
        <stp>EM_S_STM07_IS</stp>
        <stp>4</stp>
        <stp>600312.SH</stp>
        <stp>9</stp>
        <stp>12/31/2014</stp>
        <stp>1</stp>
        <tr r="L2143" s="1"/>
      </tp>
      <tp>
        <v>3772977948.5799999</v>
        <stp/>
        <stp>EM_S_STM07_IS</stp>
        <stp>4</stp>
        <stp>600313.SH</stp>
        <stp>9</stp>
        <stp>12/31/2015</stp>
        <stp>1</stp>
        <tr r="M2144" s="1"/>
      </tp>
      <tp>
        <v>4468503687.0100002</v>
        <stp/>
        <stp>EM_S_STM07_IS</stp>
        <stp>4</stp>
        <stp>600315.SH</stp>
        <stp>9</stp>
        <stp>12/31/2013</stp>
        <stp>1</stp>
        <tr r="K2145" s="1"/>
      </tp>
      <tp>
        <v>1715629710.52</v>
        <stp/>
        <stp>EM_S_STM07_IS</stp>
        <stp>4</stp>
        <stp>600316.SH</stp>
        <stp>9</stp>
        <stp>12/31/2010</stp>
        <stp>1</stp>
        <tr r="H2146" s="1"/>
      </tp>
      <tp>
        <v>2914147231.25</v>
        <stp/>
        <stp>EM_S_STM07_IS</stp>
        <stp>4</stp>
        <stp>600317.SH</stp>
        <stp>9</stp>
        <stp>12/31/2011</stp>
        <stp>1</stp>
        <tr r="I2147" s="1"/>
      </tp>
      <tp>
        <v>798259351.75999999</v>
        <stp/>
        <stp>EM_S_STM07_IS</stp>
        <stp>4</stp>
        <stp>600302.SH</stp>
        <stp>9</stp>
        <stp>12/31/2014</stp>
        <stp>1</stp>
        <tr r="L2134" s="1"/>
      </tp>
      <tp>
        <v>4431845168.3800001</v>
        <stp/>
        <stp>EM_S_STM07_IS</stp>
        <stp>4</stp>
        <stp>600303.SH</stp>
        <stp>9</stp>
        <stp>12/31/2015</stp>
        <stp>1</stp>
        <tr r="M2135" s="1"/>
      </tp>
      <tp>
        <v>1110973537.8699999</v>
        <stp/>
        <stp>EM_S_STM07_IS</stp>
        <stp>4</stp>
        <stp>600305.SH</stp>
        <stp>9</stp>
        <stp>12/31/2013</stp>
        <stp>1</stp>
        <tr r="K2136" s="1"/>
      </tp>
      <tp>
        <v>1306785595.3099999</v>
        <stp/>
        <stp>EM_S_STM07_IS</stp>
        <stp>4</stp>
        <stp>600306.SH</stp>
        <stp>9</stp>
        <stp>12/31/2010</stp>
        <stp>1</stp>
        <tr r="H2137" s="1"/>
      </tp>
      <tp>
        <v>55153438021.940002</v>
        <stp/>
        <stp>EM_S_STM07_IS</stp>
        <stp>4</stp>
        <stp>600307.SH</stp>
        <stp>9</stp>
        <stp>12/31/2011</stp>
        <stp>1</stp>
        <tr r="I2138" s="1"/>
      </tp>
      <tp>
        <v>1514500707.6300001</v>
        <stp/>
        <stp>EM_S_STM07_IS</stp>
        <stp>4</stp>
        <stp>600392.SH</stp>
        <stp>9</stp>
        <stp>12/31/2014</stp>
        <stp>1</stp>
        <tr r="L2211" s="1"/>
      </tp>
      <tp>
        <v>831053758.10000002</v>
        <stp/>
        <stp>EM_S_STM07_IS</stp>
        <stp>4</stp>
        <stp>600393.SH</stp>
        <stp>9</stp>
        <stp>12/31/2015</stp>
        <stp>1</stp>
        <tr r="M2212" s="1"/>
      </tp>
      <tp>
        <v>5783686057.6199999</v>
        <stp/>
        <stp>EM_S_STM07_IS</stp>
        <stp>4</stp>
        <stp>600395.SH</stp>
        <stp>9</stp>
        <stp>12/31/2013</stp>
        <stp>1</stp>
        <tr r="K2213" s="1"/>
      </tp>
      <tp>
        <v>1418273042.73</v>
        <stp/>
        <stp>EM_S_STM07_IS</stp>
        <stp>4</stp>
        <stp>600396.SH</stp>
        <stp>9</stp>
        <stp>12/31/2010</stp>
        <stp>1</stp>
        <tr r="H2214" s="1"/>
      </tp>
      <tp>
        <v>1513996540.8800001</v>
        <stp/>
        <stp>EM_S_STM07_IS</stp>
        <stp>4</stp>
        <stp>600397.SH</stp>
        <stp>9</stp>
        <stp>12/31/2011</stp>
        <stp>1</stp>
        <tr r="I2215" s="1"/>
      </tp>
      <tp>
        <v>135256776.16</v>
        <stp/>
        <stp>EM_S_STM07_IS</stp>
        <stp>4</stp>
        <stp>600382.SH</stp>
        <stp>9</stp>
        <stp>12/31/2014</stp>
        <stp>1</stp>
        <tr r="L2202" s="1"/>
      </tp>
      <tp>
        <v>32733267202.880001</v>
        <stp/>
        <stp>EM_S_STM07_IS</stp>
        <stp>4</stp>
        <stp>600383.SH</stp>
        <stp>9</stp>
        <stp>12/31/2015</stp>
        <stp>1</stp>
        <tr r="M2203" s="1"/>
      </tp>
      <tp>
        <v>537933707.75999999</v>
        <stp/>
        <stp>EM_S_STM07_IS</stp>
        <stp>4</stp>
        <stp>600385.SH</stp>
        <stp>9</stp>
        <stp>12/31/2013</stp>
        <stp>1</stp>
        <tr r="K2204" s="1"/>
      </tp>
      <tp>
        <v>1960120240.0699999</v>
        <stp/>
        <stp>EM_S_STM07_IS</stp>
        <stp>4</stp>
        <stp>600386.SH</stp>
        <stp>9</stp>
        <stp>12/31/2010</stp>
        <stp>1</stp>
        <tr r="H2205" s="1"/>
      </tp>
      <tp>
        <v>1850502829.72</v>
        <stp/>
        <stp>EM_S_STM07_IS</stp>
        <stp>4</stp>
        <stp>600387.SH</stp>
        <stp>9</stp>
        <stp>12/31/2011</stp>
        <stp>1</stp>
        <tr r="I2206" s="1"/>
      </tp>
      <tp>
        <v>1780014000</v>
        <stp/>
        <stp>EM_S_STM07_IS</stp>
        <stp>4</stp>
        <stp>603877.SH</stp>
        <stp>9</stp>
        <stp>12/31/2011</stp>
        <stp>1</stp>
        <tr r="I3036" s="1"/>
      </tp>
      <tp t="s">
        <v/>
        <stp/>
        <stp>EM_S_STM07_IS</stp>
        <stp>4</stp>
        <stp>603866.SH</stp>
        <stp>9</stp>
        <stp>12/31/2010</stp>
        <stp>1</stp>
        <tr r="H3033" s="1"/>
      </tp>
      <tp>
        <v>2407793560.7399998</v>
        <stp/>
        <stp>EM_S_STM07_IS</stp>
        <stp>4</stp>
        <stp>603843.SH</stp>
        <stp>9</stp>
        <stp>12/31/2015</stp>
        <stp>1</stp>
        <tr r="M3029" s="1"/>
      </tp>
      <tp>
        <v>587099541.23000002</v>
        <stp/>
        <stp>EM_S_STM07_IS</stp>
        <stp>4</stp>
        <stp>603822.SH</stp>
        <stp>9</stp>
        <stp>12/31/2014</stp>
        <stp>1</stp>
        <tr r="L3025" s="1"/>
      </tp>
      <tp>
        <v>1155954375.4200001</v>
        <stp/>
        <stp>EM_S_STM07_IS</stp>
        <stp>4</stp>
        <stp>603823.SH</stp>
        <stp>9</stp>
        <stp>12/31/2015</stp>
        <stp>1</stp>
        <tr r="M3026" s="1"/>
      </tp>
      <tp t="s">
        <v/>
        <stp/>
        <stp>EM_S_STM07_IS</stp>
        <stp>4</stp>
        <stp>603816.SH</stp>
        <stp>9</stp>
        <stp>12/31/2010</stp>
        <stp>1</stp>
        <tr r="H3022" s="1"/>
      </tp>
      <tp>
        <v>1703024834.3</v>
        <stp/>
        <stp>EM_S_STM07_IS</stp>
        <stp>4</stp>
        <stp>603806.SH</stp>
        <stp>9</stp>
        <stp>12/31/2010</stp>
        <stp>1</stp>
        <tr r="H3020" s="1"/>
      </tp>
      <tp>
        <v>4568482861</v>
        <stp/>
        <stp>EM_S_STM07_IS</stp>
        <stp>4</stp>
        <stp>603883.SH</stp>
        <stp>9</stp>
        <stp>12/31/2015</stp>
        <stp>1</stp>
        <tr r="M3038" s="1"/>
      </tp>
      <tp>
        <v>5929486954.79</v>
        <stp/>
        <stp>EM_S_STM07_IS</stp>
        <stp>4</stp>
        <stp>603885.SH</stp>
        <stp>9</stp>
        <stp>12/31/2013</stp>
        <stp>1</stp>
        <tr r="K3039" s="1"/>
      </tp>
      <tp t="s">
        <v/>
        <stp/>
        <stp>EM_S_STM07_IS</stp>
        <stp>4</stp>
        <stp>603886.SH</stp>
        <stp>9</stp>
        <stp>12/31/2010</stp>
        <stp>1</stp>
        <tr r="H3040" s="1"/>
      </tp>
      <tp>
        <v>318407900</v>
        <stp/>
        <stp>EM_S_STM07_IS</stp>
        <stp>4</stp>
        <stp>603887.SH</stp>
        <stp>9</stp>
        <stp>12/31/2011</stp>
        <stp>1</stp>
        <tr r="I3041" s="1"/>
      </tp>
      <tp>
        <v>502621795.56999999</v>
        <stp/>
        <stp>EM_S_STM07_IS</stp>
        <stp>4</stp>
        <stp>603977.SH</stp>
        <stp>9</stp>
        <stp>12/31/2011</stp>
        <stp>1</stp>
        <tr r="I3059" s="1"/>
      </tp>
      <tp t="s">
        <v/>
        <stp/>
        <stp>EM_S_STM07_IS</stp>
        <stp>4</stp>
        <stp>603936.SH</stp>
        <stp>9</stp>
        <stp>12/31/2010</stp>
        <stp>1</stp>
        <tr r="H3053" s="1"/>
      </tp>
      <tp>
        <v>4196839621.1900001</v>
        <stp/>
        <stp>EM_S_STM07_IS</stp>
        <stp>4</stp>
        <stp>603993.SH</stp>
        <stp>9</stp>
        <stp>12/31/2015</stp>
        <stp>1</stp>
        <tr r="M3066" s="1"/>
      </tp>
      <tp t="s">
        <v/>
        <stp/>
        <stp>EM_S_STM07_IS</stp>
        <stp>4</stp>
        <stp>603996.SH</stp>
        <stp>9</stp>
        <stp>12/31/2010</stp>
        <stp>1</stp>
        <tr r="H3067" s="1"/>
      </tp>
      <tp>
        <v>469196311.50999999</v>
        <stp/>
        <stp>EM_S_STM07_IS</stp>
        <stp>4</stp>
        <stp>603997.SH</stp>
        <stp>9</stp>
        <stp>12/31/2011</stp>
        <stp>1</stp>
        <tr r="I3068" s="1"/>
      </tp>
      <tp t="s">
        <v/>
        <stp/>
        <stp>EM_S_STM07_IS</stp>
        <stp>4</stp>
        <stp>603986.SH</stp>
        <stp>9</stp>
        <stp>12/31/2010</stp>
        <stp>1</stp>
        <tr r="H3061" s="1"/>
      </tp>
      <tp>
        <v>775523321.75</v>
        <stp/>
        <stp>EM_S_STM07_IS</stp>
        <stp>4</stp>
        <stp>603987.SH</stp>
        <stp>9</stp>
        <stp>12/31/2011</stp>
        <stp>1</stp>
        <tr r="I3062" s="1"/>
      </tp>
      <tp>
        <v>833378939.86000001</v>
        <stp/>
        <stp>EM_S_STM07_IS</stp>
        <stp>4</stp>
        <stp>603456.SH</stp>
        <stp>9</stp>
        <stp>12/31/2010</stp>
        <stp>1</stp>
        <tr r="H2953" s="1"/>
      </tp>
      <tp>
        <v>244283036.12</v>
        <stp/>
        <stp>EM_S_STM07_IS</stp>
        <stp>4</stp>
        <stp>603444.SH</stp>
        <stp>9</stp>
        <stp>12/31/2012</stp>
        <stp>1</stp>
        <tr r="J2952" s="1"/>
      </tp>
      <tp t="s">
        <v/>
        <stp/>
        <stp>EM_S_STM07_IS</stp>
        <stp>4</stp>
        <stp>603416.SH</stp>
        <stp>9</stp>
        <stp>12/31/2010</stp>
        <stp>1</stp>
        <tr r="H2950" s="1"/>
      </tp>
      <tp>
        <v>435151905.69999999</v>
        <stp/>
        <stp>EM_S_STM07_IS</stp>
        <stp>4</stp>
        <stp>603577.SH</stp>
        <stp>9</stp>
        <stp>12/31/2011</stp>
        <stp>1</stp>
        <tr r="I2968" s="1"/>
      </tp>
      <tp>
        <v>292354213.25999999</v>
        <stp/>
        <stp>EM_S_STM07_IS</stp>
        <stp>4</stp>
        <stp>603566.SH</stp>
        <stp>9</stp>
        <stp>12/31/2010</stp>
        <stp>1</stp>
        <tr r="H2964" s="1"/>
      </tp>
      <tp>
        <v>1071278365.41</v>
        <stp/>
        <stp>EM_S_STM07_IS</stp>
        <stp>4</stp>
        <stp>603567.SH</stp>
        <stp>9</stp>
        <stp>12/31/2011</stp>
        <stp>1</stp>
        <tr r="I2965" s="1"/>
      </tp>
      <tp>
        <v>2405921409.3000002</v>
        <stp/>
        <stp>EM_S_STM07_IS</stp>
        <stp>4</stp>
        <stp>603555.SH</stp>
        <stp>9</stp>
        <stp>12/31/2013</stp>
        <stp>1</stp>
        <tr r="K2960" s="1"/>
      </tp>
      <tp t="s">
        <v/>
        <stp/>
        <stp>EM_S_STM07_IS</stp>
        <stp>4</stp>
        <stp>603556.SH</stp>
        <stp>9</stp>
        <stp>12/31/2010</stp>
        <stp>1</stp>
        <tr r="H2961" s="1"/>
      </tp>
      <tp>
        <v>3390043695.1799998</v>
        <stp/>
        <stp>EM_S_STM07_IS</stp>
        <stp>4</stp>
        <stp>603515.SH</stp>
        <stp>9</stp>
        <stp>12/31/2013</stp>
        <stp>1</stp>
        <tr r="K2955" s="1"/>
      </tp>
      <tp>
        <v>813425696.48000002</v>
        <stp/>
        <stp>EM_S_STM07_IS</stp>
        <stp>4</stp>
        <stp>603585.SH</stp>
        <stp>9</stp>
        <stp>12/31/2013</stp>
        <stp>1</stp>
        <tr r="K2970" s="1"/>
      </tp>
      <tp>
        <v>277271952.43000001</v>
        <stp/>
        <stp>EM_S_STM07_IS</stp>
        <stp>4</stp>
        <stp>603663.SH</stp>
        <stp>9</stp>
        <stp>12/31/2015</stp>
        <stp>1</stp>
        <tr r="M2989" s="1"/>
      </tp>
      <tp>
        <v>721093000</v>
        <stp/>
        <stp>EM_S_STM07_IS</stp>
        <stp>4</stp>
        <stp>603667.SH</stp>
        <stp>9</stp>
        <stp>12/31/2011</stp>
        <stp>1</stp>
        <tr r="I2990" s="1"/>
      </tp>
      <tp>
        <v>315439188.64999998</v>
        <stp/>
        <stp>EM_S_STM07_IS</stp>
        <stp>4</stp>
        <stp>603633.SH</stp>
        <stp>9</stp>
        <stp>12/31/2015</stp>
        <stp>1</stp>
        <tr r="M2984" s="1"/>
      </tp>
      <tp t="s">
        <v/>
        <stp/>
        <stp>EM_S_STM07_IS</stp>
        <stp>4</stp>
        <stp>603636.SH</stp>
        <stp>9</stp>
        <stp>12/31/2010</stp>
        <stp>1</stp>
        <tr r="H2985" s="1"/>
      </tp>
      <tp t="s">
        <v/>
        <stp/>
        <stp>EM_S_STM07_IS</stp>
        <stp>4</stp>
        <stp>603616.SH</stp>
        <stp>9</stp>
        <stp>12/31/2010</stp>
        <stp>1</stp>
        <tr r="H2981" s="1"/>
      </tp>
      <tp t="s">
        <v/>
        <stp/>
        <stp>EM_S_STM07_IS</stp>
        <stp>4</stp>
        <stp>603606.SH</stp>
        <stp>9</stp>
        <stp>12/31/2010</stp>
        <stp>1</stp>
        <tr r="H2977" s="1"/>
      </tp>
      <tp t="s">
        <v/>
        <stp/>
        <stp>EM_S_STM07_IS</stp>
        <stp>4</stp>
        <stp>603696.SH</stp>
        <stp>9</stp>
        <stp>12/31/2010</stp>
        <stp>1</stp>
        <tr r="H2998" s="1"/>
      </tp>
      <tp>
        <v>430823569.06</v>
        <stp/>
        <stp>EM_S_STM07_IS</stp>
        <stp>4</stp>
        <stp>603686.SH</stp>
        <stp>9</stp>
        <stp>12/31/2010</stp>
        <stp>1</stp>
        <tr r="H2994" s="1"/>
      </tp>
      <tp>
        <v>2518041600</v>
        <stp/>
        <stp>EM_S_STM07_IS</stp>
        <stp>4</stp>
        <stp>603777.SH</stp>
        <stp>9</stp>
        <stp>12/31/2011</stp>
        <stp>1</stp>
        <tr r="I3012" s="1"/>
      </tp>
      <tp>
        <v>5638050300.8000002</v>
        <stp/>
        <stp>EM_S_STM07_IS</stp>
        <stp>4</stp>
        <stp>603766.SH</stp>
        <stp>9</stp>
        <stp>12/31/2010</stp>
        <stp>1</stp>
        <tr r="H3011" s="1"/>
      </tp>
      <tp>
        <v>726172497.14999998</v>
        <stp/>
        <stp>EM_S_STM07_IS</stp>
        <stp>4</stp>
        <stp>603737.SH</stp>
        <stp>9</stp>
        <stp>12/31/2011</stp>
        <stp>1</stp>
        <tr r="I3009" s="1"/>
      </tp>
      <tp t="s">
        <v/>
        <stp/>
        <stp>EM_S_STM07_IS</stp>
        <stp>4</stp>
        <stp>603726.SH</stp>
        <stp>9</stp>
        <stp>12/31/2010</stp>
        <stp>1</stp>
        <tr r="H3006" s="1"/>
      </tp>
      <tp>
        <v>347972589.41000003</v>
        <stp/>
        <stp>EM_S_STM07_IS</stp>
        <stp>4</stp>
        <stp>603727.SH</stp>
        <stp>9</stp>
        <stp>12/31/2011</stp>
        <stp>1</stp>
        <tr r="I3007" s="1"/>
      </tp>
      <tp t="s">
        <v/>
        <stp/>
        <stp>EM_S_STM07_IS</stp>
        <stp>4</stp>
        <stp>603716.SH</stp>
        <stp>9</stp>
        <stp>12/31/2010</stp>
        <stp>1</stp>
        <tr r="H3004" s="1"/>
      </tp>
      <tp>
        <v>360340058.60000002</v>
        <stp/>
        <stp>EM_S_STM07_IS</stp>
        <stp>4</stp>
        <stp>603703.SH</stp>
        <stp>9</stp>
        <stp>12/31/2015</stp>
        <stp>1</stp>
        <tr r="M3002" s="1"/>
      </tp>
      <tp>
        <v>1899970079.48</v>
        <stp/>
        <stp>EM_S_STM07_IS</stp>
        <stp>4</stp>
        <stp>603077.SH</stp>
        <stp>9</stp>
        <stp>12/31/2011</stp>
        <stp>1</stp>
        <tr r="I2882" s="1"/>
      </tp>
      <tp t="s">
        <v/>
        <stp/>
        <stp>EM_S_STM07_IS</stp>
        <stp>4</stp>
        <stp>603066.SH</stp>
        <stp>9</stp>
        <stp>12/31/2010</stp>
        <stp>1</stp>
        <tr r="H2879" s="1"/>
      </tp>
      <tp>
        <v>514498918.88</v>
        <stp/>
        <stp>EM_S_STM07_IS</stp>
        <stp>4</stp>
        <stp>603067.SH</stp>
        <stp>9</stp>
        <stp>12/31/2011</stp>
        <stp>1</stp>
        <tr r="I2880" s="1"/>
      </tp>
      <tp>
        <v>395059036.66000003</v>
        <stp/>
        <stp>EM_S_STM07_IS</stp>
        <stp>4</stp>
        <stp>603032.SH</stp>
        <stp>9</stp>
        <stp>12/31/2014</stp>
        <stp>1</stp>
        <tr r="L2871" s="1"/>
      </tp>
      <tp>
        <v>764501597.32000005</v>
        <stp/>
        <stp>EM_S_STM07_IS</stp>
        <stp>4</stp>
        <stp>603033.SH</stp>
        <stp>9</stp>
        <stp>12/31/2015</stp>
        <stp>1</stp>
        <tr r="M2872" s="1"/>
      </tp>
      <tp>
        <v>851852273.78999996</v>
        <stp/>
        <stp>EM_S_STM07_IS</stp>
        <stp>4</stp>
        <stp>603035.SH</stp>
        <stp>9</stp>
        <stp>12/31/2013</stp>
        <stp>1</stp>
        <tr r="K2873" s="1"/>
      </tp>
      <tp t="s">
        <v/>
        <stp/>
        <stp>EM_S_STM07_IS</stp>
        <stp>4</stp>
        <stp>603036.SH</stp>
        <stp>9</stp>
        <stp>12/31/2010</stp>
        <stp>1</stp>
        <tr r="H2874" s="1"/>
      </tp>
      <tp>
        <v>514571262.81</v>
        <stp/>
        <stp>EM_S_STM07_IS</stp>
        <stp>4</stp>
        <stp>603022.SH</stp>
        <stp>9</stp>
        <stp>12/31/2014</stp>
        <stp>1</stp>
        <tr r="L2862" s="1"/>
      </tp>
      <tp>
        <v>203162962.03999999</v>
        <stp/>
        <stp>EM_S_STM07_IS</stp>
        <stp>4</stp>
        <stp>603023.SH</stp>
        <stp>9</stp>
        <stp>12/31/2015</stp>
        <stp>1</stp>
        <tr r="M2863" s="1"/>
      </tp>
      <tp>
        <v>814737068.30999994</v>
        <stp/>
        <stp>EM_S_STM07_IS</stp>
        <stp>4</stp>
        <stp>603025.SH</stp>
        <stp>9</stp>
        <stp>12/31/2013</stp>
        <stp>1</stp>
        <tr r="K2864" s="1"/>
      </tp>
      <tp>
        <v>2847242921.4499998</v>
        <stp/>
        <stp>EM_S_STM07_IS</stp>
        <stp>4</stp>
        <stp>603026.SH</stp>
        <stp>9</stp>
        <stp>12/31/2010</stp>
        <stp>1</stp>
        <tr r="H2865" s="1"/>
      </tp>
      <tp>
        <v>502653000.88999999</v>
        <stp/>
        <stp>EM_S_STM07_IS</stp>
        <stp>4</stp>
        <stp>603027.SH</stp>
        <stp>9</stp>
        <stp>12/31/2011</stp>
        <stp>1</stp>
        <tr r="I2866" s="1"/>
      </tp>
      <tp>
        <v>1368124701.0799999</v>
        <stp/>
        <stp>EM_S_STM07_IS</stp>
        <stp>4</stp>
        <stp>603012.SH</stp>
        <stp>9</stp>
        <stp>12/31/2014</stp>
        <stp>1</stp>
        <tr r="L2854" s="1"/>
      </tp>
      <tp>
        <v>438231474.82999998</v>
        <stp/>
        <stp>EM_S_STM07_IS</stp>
        <stp>4</stp>
        <stp>603015.SH</stp>
        <stp>9</stp>
        <stp>12/31/2013</stp>
        <stp>1</stp>
        <tr r="K2855" s="1"/>
      </tp>
      <tp t="s">
        <v/>
        <stp/>
        <stp>EM_S_STM07_IS</stp>
        <stp>4</stp>
        <stp>603016.SH</stp>
        <stp>9</stp>
        <stp>12/31/2010</stp>
        <stp>1</stp>
        <tr r="H2856" s="1"/>
      </tp>
      <tp>
        <v>382459833.26999998</v>
        <stp/>
        <stp>EM_S_STM07_IS</stp>
        <stp>4</stp>
        <stp>603017.SH</stp>
        <stp>9</stp>
        <stp>12/31/2011</stp>
        <stp>1</stp>
        <tr r="I2857" s="1"/>
      </tp>
      <tp>
        <v>1216256762.6400001</v>
        <stp/>
        <stp>EM_S_STM07_IS</stp>
        <stp>4</stp>
        <stp>603002.SH</stp>
        <stp>9</stp>
        <stp>12/31/2014</stp>
        <stp>1</stp>
        <tr r="L2845" s="1"/>
      </tp>
      <tp>
        <v>10870277326.43</v>
        <stp/>
        <stp>EM_S_STM07_IS</stp>
        <stp>4</stp>
        <stp>603003.SH</stp>
        <stp>9</stp>
        <stp>12/31/2015</stp>
        <stp>1</stp>
        <tr r="M2846" s="1"/>
      </tp>
      <tp>
        <v>450433205.85000002</v>
        <stp/>
        <stp>EM_S_STM07_IS</stp>
        <stp>4</stp>
        <stp>603005.SH</stp>
        <stp>9</stp>
        <stp>12/31/2013</stp>
        <stp>1</stp>
        <tr r="K2847" s="1"/>
      </tp>
      <tp>
        <v>294297931.00999999</v>
        <stp/>
        <stp>EM_S_STM07_IS</stp>
        <stp>4</stp>
        <stp>603006.SH</stp>
        <stp>9</stp>
        <stp>12/31/2010</stp>
        <stp>1</stp>
        <tr r="H2848" s="1"/>
      </tp>
      <tp>
        <v>332400166.49000001</v>
        <stp/>
        <stp>EM_S_STM07_IS</stp>
        <stp>4</stp>
        <stp>603007.SH</stp>
        <stp>9</stp>
        <stp>12/31/2011</stp>
        <stp>1</stp>
        <tr r="I2849" s="1"/>
      </tp>
      <tp>
        <v>274605607.83999997</v>
        <stp/>
        <stp>EM_S_STM07_IS</stp>
        <stp>4</stp>
        <stp>603085.SH</stp>
        <stp>9</stp>
        <stp>12/31/2013</stp>
        <stp>1</stp>
        <tr r="K2883" s="1"/>
      </tp>
      <tp>
        <v>708417441.48000002</v>
        <stp/>
        <stp>EM_S_STM07_IS</stp>
        <stp>4</stp>
        <stp>603165.SH</stp>
        <stp>9</stp>
        <stp>12/31/2013</stp>
        <stp>1</stp>
        <tr r="K2902" s="1"/>
      </tp>
      <tp>
        <v>1329393368.3</v>
        <stp/>
        <stp>EM_S_STM07_IS</stp>
        <stp>4</stp>
        <stp>603166.SH</stp>
        <stp>9</stp>
        <stp>12/31/2010</stp>
        <stp>1</stp>
        <tr r="H2903" s="1"/>
      </tp>
      <tp>
        <v>1051159318.21</v>
        <stp/>
        <stp>EM_S_STM07_IS</stp>
        <stp>4</stp>
        <stp>603167.SH</stp>
        <stp>9</stp>
        <stp>12/31/2011</stp>
        <stp>1</stp>
        <tr r="I2904" s="1"/>
      </tp>
      <tp>
        <v>5761041739.5</v>
        <stp/>
        <stp>EM_S_STM07_IS</stp>
        <stp>4</stp>
        <stp>603123.SH</stp>
        <stp>9</stp>
        <stp>12/31/2015</stp>
        <stp>1</stp>
        <tr r="M2895" s="1"/>
      </tp>
      <tp>
        <v>1318560475.01</v>
        <stp/>
        <stp>EM_S_STM07_IS</stp>
        <stp>4</stp>
        <stp>603126.SH</stp>
        <stp>9</stp>
        <stp>12/31/2010</stp>
        <stp>1</stp>
        <tr r="H2896" s="1"/>
      </tp>
      <tp t="s">
        <v/>
        <stp/>
        <stp>EM_S_STM07_IS</stp>
        <stp>4</stp>
        <stp>603116.SH</stp>
        <stp>9</stp>
        <stp>12/31/2010</stp>
        <stp>1</stp>
        <tr r="H2892" s="1"/>
      </tp>
      <tp>
        <v>248822660.36000001</v>
        <stp/>
        <stp>EM_S_STM07_IS</stp>
        <stp>4</stp>
        <stp>603117.SH</stp>
        <stp>9</stp>
        <stp>12/31/2011</stp>
        <stp>1</stp>
        <tr r="I2893" s="1"/>
      </tp>
      <tp t="s">
        <v/>
        <stp/>
        <stp>EM_S_STM07_IS</stp>
        <stp>4</stp>
        <stp>603186.SH</stp>
        <stp>9</stp>
        <stp>12/31/2010</stp>
        <stp>1</stp>
        <tr r="H2907" s="1"/>
      </tp>
      <tp t="s">
        <v/>
        <stp/>
        <stp>EM_S_STM07_IS</stp>
        <stp>4</stp>
        <stp>603266.SH</stp>
        <stp>9</stp>
        <stp>12/31/2010</stp>
        <stp>1</stp>
        <tr r="H2920" s="1"/>
      </tp>
      <tp>
        <v>488305659.98000002</v>
        <stp/>
        <stp>EM_S_STM07_IS</stp>
        <stp>4</stp>
        <stp>603222.SH</stp>
        <stp>9</stp>
        <stp>12/31/2014</stp>
        <stp>1</stp>
        <tr r="L2914" s="1"/>
      </tp>
      <tp>
        <v>2022546962.4300001</v>
        <stp/>
        <stp>EM_S_STM07_IS</stp>
        <stp>4</stp>
        <stp>603223.SH</stp>
        <stp>9</stp>
        <stp>12/31/2015</stp>
        <stp>1</stp>
        <tr r="M2915" s="1"/>
      </tp>
      <tp>
        <v>811747900</v>
        <stp/>
        <stp>EM_S_STM07_IS</stp>
        <stp>4</stp>
        <stp>603227.SH</stp>
        <stp>9</stp>
        <stp>12/31/2011</stp>
        <stp>1</stp>
        <tr r="I2916" s="1"/>
      </tp>
      <tp>
        <v>230037490.71000001</v>
        <stp/>
        <stp>EM_S_STM07_IS</stp>
        <stp>4</stp>
        <stp>603203.SH</stp>
        <stp>9</stp>
        <stp>12/31/2015</stp>
        <stp>1</stp>
        <tr r="M2912" s="1"/>
      </tp>
      <tp>
        <v>496774886.56999999</v>
        <stp/>
        <stp>EM_S_STM07_IS</stp>
        <stp>4</stp>
        <stp>603377.SH</stp>
        <stp>9</stp>
        <stp>12/31/2011</stp>
        <stp>1</stp>
        <tr r="I2945" s="1"/>
      </tp>
      <tp>
        <v>2499008143.4499998</v>
        <stp/>
        <stp>EM_S_STM07_IS</stp>
        <stp>4</stp>
        <stp>603366.SH</stp>
        <stp>9</stp>
        <stp>12/31/2010</stp>
        <stp>1</stp>
        <tr r="H2942" s="1"/>
      </tp>
      <tp>
        <v>3672667754.46</v>
        <stp/>
        <stp>EM_S_STM07_IS</stp>
        <stp>4</stp>
        <stp>603355.SH</stp>
        <stp>9</stp>
        <stp>12/31/2013</stp>
        <stp>1</stp>
        <tr r="K2941" s="1"/>
      </tp>
      <tp>
        <v>628805296.63</v>
        <stp/>
        <stp>EM_S_STM07_IS</stp>
        <stp>4</stp>
        <stp>603333.SH</stp>
        <stp>9</stp>
        <stp>12/31/2015</stp>
        <stp>1</stp>
        <tr r="M2937" s="1"/>
      </tp>
      <tp t="s">
        <v/>
        <stp/>
        <stp>EM_S_STM07_IS</stp>
        <stp>4</stp>
        <stp>603336.SH</stp>
        <stp>9</stp>
        <stp>12/31/2010</stp>
        <stp>1</stp>
        <tr r="H2938" s="1"/>
      </tp>
      <tp>
        <v>563265616</v>
        <stp/>
        <stp>EM_S_STM07_IS</stp>
        <stp>4</stp>
        <stp>603322.SH</stp>
        <stp>9</stp>
        <stp>12/31/2014</stp>
        <stp>1</stp>
        <tr r="L2934" s="1"/>
      </tp>
      <tp>
        <v>2368467000</v>
        <stp/>
        <stp>EM_S_STM07_IS</stp>
        <stp>4</stp>
        <stp>603323.SH</stp>
        <stp>9</stp>
        <stp>12/31/2015</stp>
        <stp>1</stp>
        <tr r="M2935" s="1"/>
      </tp>
      <tp>
        <v>1377220133.97</v>
        <stp/>
        <stp>EM_S_STM07_IS</stp>
        <stp>4</stp>
        <stp>603313.SH</stp>
        <stp>9</stp>
        <stp>12/31/2015</stp>
        <stp>1</stp>
        <tr r="M2930" s="1"/>
      </tp>
      <tp>
        <v>403067762.60000002</v>
        <stp/>
        <stp>EM_S_STM07_IS</stp>
        <stp>4</stp>
        <stp>603315.SH</stp>
        <stp>9</stp>
        <stp>12/31/2013</stp>
        <stp>1</stp>
        <tr r="K2931" s="1"/>
      </tp>
      <tp t="s">
        <v/>
        <stp/>
        <stp>EM_S_STM07_IS</stp>
        <stp>4</stp>
        <stp>603306.SH</stp>
        <stp>9</stp>
        <stp>12/31/2010</stp>
        <stp>1</stp>
        <tr r="H2926" s="1"/>
      </tp>
      <tp>
        <v>949712770.14999998</v>
        <stp/>
        <stp>EM_S_STM07_IS</stp>
        <stp>4</stp>
        <stp>603393.SH</stp>
        <stp>9</stp>
        <stp>12/31/2015</stp>
        <stp>1</stp>
        <tr r="M2947" s="1"/>
      </tp>
      <tp>
        <v>649682653.35000002</v>
        <stp/>
        <stp>EM_S_STM07_IS</stp>
        <stp>4</stp>
        <stp>002832.SZ</stp>
        <stp>9</stp>
        <stp>12/31/2014</stp>
        <stp>1</stp>
        <tr r="L1291" s="1"/>
      </tp>
      <tp>
        <v>375825032.56</v>
        <stp/>
        <stp>EM_S_STM07_IS</stp>
        <stp>4</stp>
        <stp>002833.SZ</stp>
        <stp>9</stp>
        <stp>12/31/2015</stp>
        <stp>1</stp>
        <tr r="M1292" s="1"/>
      </tp>
      <tp>
        <v>419164417.91000003</v>
        <stp/>
        <stp>EM_S_STM07_IS</stp>
        <stp>4</stp>
        <stp>002835.SZ</stp>
        <stp>9</stp>
        <stp>12/31/2013</stp>
        <stp>1</stp>
        <tr r="K1293" s="1"/>
      </tp>
      <tp t="s">
        <v/>
        <stp/>
        <stp>EM_S_STM07_IS</stp>
        <stp>4</stp>
        <stp>002836.SZ</stp>
        <stp>9</stp>
        <stp>12/31/2010</stp>
        <stp>1</stp>
        <tr r="H1294" s="1"/>
      </tp>
      <tp>
        <v>47753167.399999999</v>
        <stp/>
        <stp>EM_S_STM07_IS</stp>
        <stp>4</stp>
        <stp>002837.SZ</stp>
        <stp>9</stp>
        <stp>12/31/2011</stp>
        <stp>1</stp>
        <tr r="I1295" s="1"/>
      </tp>
      <tp>
        <v>2442089313.3000002</v>
        <stp/>
        <stp>EM_S_STM07_IS</stp>
        <stp>4</stp>
        <stp>002822.SZ</stp>
        <stp>9</stp>
        <stp>12/31/2014</stp>
        <stp>1</stp>
        <tr r="L1281" s="1"/>
      </tp>
      <tp>
        <v>879924583.59000003</v>
        <stp/>
        <stp>EM_S_STM07_IS</stp>
        <stp>4</stp>
        <stp>002823.SZ</stp>
        <stp>9</stp>
        <stp>12/31/2015</stp>
        <stp>1</stp>
        <tr r="M1282" s="1"/>
      </tp>
      <tp>
        <v>599906800</v>
        <stp/>
        <stp>EM_S_STM07_IS</stp>
        <stp>4</stp>
        <stp>002824.SZ</stp>
        <stp>9</stp>
        <stp>12/31/2012</stp>
        <stp>1</stp>
        <tr r="J1283" s="1"/>
      </tp>
      <tp>
        <v>471998388.17000002</v>
        <stp/>
        <stp>EM_S_STM07_IS</stp>
        <stp>4</stp>
        <stp>002825.SZ</stp>
        <stp>9</stp>
        <stp>12/31/2013</stp>
        <stp>1</stp>
        <tr r="K1284" s="1"/>
      </tp>
      <tp t="s">
        <v/>
        <stp/>
        <stp>EM_S_STM07_IS</stp>
        <stp>4</stp>
        <stp>002826.SZ</stp>
        <stp>9</stp>
        <stp>12/31/2010</stp>
        <stp>1</stp>
        <tr r="H1285" s="1"/>
      </tp>
      <tp t="s">
        <v/>
        <stp/>
        <stp>EM_S_STM07_IS</stp>
        <stp>4</stp>
        <stp>002827.SZ</stp>
        <stp>9</stp>
        <stp>12/31/2011</stp>
        <stp>1</stp>
        <tr r="I1286" s="1"/>
      </tp>
      <tp>
        <v>1216968690.53</v>
        <stp/>
        <stp>EM_S_STM07_IS</stp>
        <stp>4</stp>
        <stp>002812.SZ</stp>
        <stp>9</stp>
        <stp>12/31/2014</stp>
        <stp>1</stp>
        <tr r="L1272" s="1"/>
      </tp>
      <tp>
        <v>778542890.71000004</v>
        <stp/>
        <stp>EM_S_STM07_IS</stp>
        <stp>4</stp>
        <stp>002813.SZ</stp>
        <stp>9</stp>
        <stp>12/31/2015</stp>
        <stp>1</stp>
        <tr r="M1273" s="1"/>
      </tp>
      <tp>
        <v>1245767937.7</v>
        <stp/>
        <stp>EM_S_STM07_IS</stp>
        <stp>4</stp>
        <stp>002815.SZ</stp>
        <stp>9</stp>
        <stp>12/31/2013</stp>
        <stp>1</stp>
        <tr r="K1274" s="1"/>
      </tp>
      <tp t="s">
        <v/>
        <stp/>
        <stp>EM_S_STM07_IS</stp>
        <stp>4</stp>
        <stp>002816.SZ</stp>
        <stp>9</stp>
        <stp>12/31/2010</stp>
        <stp>1</stp>
        <tr r="H1275" s="1"/>
      </tp>
      <tp>
        <v>189446728.47</v>
        <stp/>
        <stp>EM_S_STM07_IS</stp>
        <stp>4</stp>
        <stp>002817.SZ</stp>
        <stp>9</stp>
        <stp>12/31/2011</stp>
        <stp>1</stp>
        <tr r="I1276" s="1"/>
      </tp>
      <tp>
        <v>305536005.47000003</v>
        <stp/>
        <stp>EM_S_STM07_IS</stp>
        <stp>4</stp>
        <stp>002802.SZ</stp>
        <stp>9</stp>
        <stp>12/31/2014</stp>
        <stp>1</stp>
        <tr r="L1263" s="1"/>
      </tp>
      <tp>
        <v>521865300.36000001</v>
        <stp/>
        <stp>EM_S_STM07_IS</stp>
        <stp>4</stp>
        <stp>002803.SZ</stp>
        <stp>9</stp>
        <stp>12/31/2015</stp>
        <stp>1</stp>
        <tr r="M1264" s="1"/>
      </tp>
      <tp>
        <v>239864697.06</v>
        <stp/>
        <stp>EM_S_STM07_IS</stp>
        <stp>4</stp>
        <stp>002805.SZ</stp>
        <stp>9</stp>
        <stp>12/31/2013</stp>
        <stp>1</stp>
        <tr r="K1265" s="1"/>
      </tp>
      <tp t="s">
        <v/>
        <stp/>
        <stp>EM_S_STM07_IS</stp>
        <stp>4</stp>
        <stp>002806.SZ</stp>
        <stp>9</stp>
        <stp>12/31/2010</stp>
        <stp>1</stp>
        <tr r="H1266" s="1"/>
      </tp>
      <tp>
        <v>1925517000</v>
        <stp/>
        <stp>EM_S_STM07_IS</stp>
        <stp>4</stp>
        <stp>002807.SZ</stp>
        <stp>9</stp>
        <stp>12/31/2011</stp>
        <stp>1</stp>
        <tr r="I1267" s="1"/>
      </tp>
      <tp>
        <v>425451964.82999998</v>
        <stp/>
        <stp>EM_S_STM07_IS</stp>
        <stp>4</stp>
        <stp>002432.SZ</stp>
        <stp>9</stp>
        <stp>12/31/2014</stp>
        <stp>1</stp>
        <tr r="L903" s="1"/>
      </tp>
      <tp>
        <v>2371647775.6500001</v>
        <stp/>
        <stp>EM_S_STM07_IS</stp>
        <stp>4</stp>
        <stp>002433.SZ</stp>
        <stp>9</stp>
        <stp>12/31/2015</stp>
        <stp>1</stp>
        <tr r="M904" s="1"/>
      </tp>
      <tp>
        <v>1552514357.0699999</v>
        <stp/>
        <stp>EM_S_STM07_IS</stp>
        <stp>4</stp>
        <stp>002434.SZ</stp>
        <stp>9</stp>
        <stp>12/31/2012</stp>
        <stp>1</stp>
        <tr r="J905" s="1"/>
      </tp>
      <tp>
        <v>1154844274.5899999</v>
        <stp/>
        <stp>EM_S_STM07_IS</stp>
        <stp>4</stp>
        <stp>002435.SZ</stp>
        <stp>9</stp>
        <stp>12/31/2013</stp>
        <stp>1</stp>
        <tr r="K906" s="1"/>
      </tp>
      <tp>
        <v>803886668.00999999</v>
        <stp/>
        <stp>EM_S_STM07_IS</stp>
        <stp>4</stp>
        <stp>002436.SZ</stp>
        <stp>9</stp>
        <stp>12/31/2010</stp>
        <stp>1</stp>
        <tr r="H907" s="1"/>
      </tp>
      <tp>
        <v>546364548.22000003</v>
        <stp/>
        <stp>EM_S_STM07_IS</stp>
        <stp>4</stp>
        <stp>002437.SZ</stp>
        <stp>9</stp>
        <stp>12/31/2011</stp>
        <stp>1</stp>
        <tr r="I908" s="1"/>
      </tp>
      <tp>
        <v>8023421289</v>
        <stp/>
        <stp>EM_S_STM07_IS</stp>
        <stp>4</stp>
        <stp>002422.SZ</stp>
        <stp>9</stp>
        <stp>12/31/2014</stp>
        <stp>1</stp>
        <tr r="L893" s="1"/>
      </tp>
      <tp>
        <v>954477797.88</v>
        <stp/>
        <stp>EM_S_STM07_IS</stp>
        <stp>4</stp>
        <stp>002423.SZ</stp>
        <stp>9</stp>
        <stp>12/31/2015</stp>
        <stp>1</stp>
        <tr r="M894" s="1"/>
      </tp>
      <tp>
        <v>1367582447.74</v>
        <stp/>
        <stp>EM_S_STM07_IS</stp>
        <stp>4</stp>
        <stp>002424.SZ</stp>
        <stp>9</stp>
        <stp>12/31/2012</stp>
        <stp>1</stp>
        <tr r="J895" s="1"/>
      </tp>
      <tp>
        <v>506380782.66000003</v>
        <stp/>
        <stp>EM_S_STM07_IS</stp>
        <stp>4</stp>
        <stp>002425.SZ</stp>
        <stp>9</stp>
        <stp>12/31/2013</stp>
        <stp>1</stp>
        <tr r="K896" s="1"/>
      </tp>
      <tp>
        <v>1306504490.3699999</v>
        <stp/>
        <stp>EM_S_STM07_IS</stp>
        <stp>4</stp>
        <stp>002426.SZ</stp>
        <stp>9</stp>
        <stp>12/31/2010</stp>
        <stp>1</stp>
        <tr r="H897" s="1"/>
      </tp>
      <tp>
        <v>799618122.23000002</v>
        <stp/>
        <stp>EM_S_STM07_IS</stp>
        <stp>4</stp>
        <stp>002427.SZ</stp>
        <stp>9</stp>
        <stp>12/31/2011</stp>
        <stp>1</stp>
        <tr r="I898" s="1"/>
      </tp>
      <tp>
        <v>737424613.87</v>
        <stp/>
        <stp>EM_S_STM07_IS</stp>
        <stp>4</stp>
        <stp>002412.SZ</stp>
        <stp>9</stp>
        <stp>12/31/2014</stp>
        <stp>1</stp>
        <tr r="L883" s="1"/>
      </tp>
      <tp>
        <v>2028542901.46</v>
        <stp/>
        <stp>EM_S_STM07_IS</stp>
        <stp>4</stp>
        <stp>002413.SZ</stp>
        <stp>9</stp>
        <stp>12/31/2015</stp>
        <stp>1</stp>
        <tr r="M884" s="1"/>
      </tp>
      <tp>
        <v>296535489.75</v>
        <stp/>
        <stp>EM_S_STM07_IS</stp>
        <stp>4</stp>
        <stp>002414.SZ</stp>
        <stp>9</stp>
        <stp>12/31/2012</stp>
        <stp>1</stp>
        <tr r="J885" s="1"/>
      </tp>
      <tp>
        <v>10745907038.84</v>
        <stp/>
        <stp>EM_S_STM07_IS</stp>
        <stp>4</stp>
        <stp>002415.SZ</stp>
        <stp>9</stp>
        <stp>12/31/2013</stp>
        <stp>1</stp>
        <tr r="K886" s="1"/>
      </tp>
      <tp>
        <v>10887716828.4</v>
        <stp/>
        <stp>EM_S_STM07_IS</stp>
        <stp>4</stp>
        <stp>002416.SZ</stp>
        <stp>9</stp>
        <stp>12/31/2010</stp>
        <stp>1</stp>
        <tr r="H887" s="1"/>
      </tp>
      <tp>
        <v>717448205</v>
        <stp/>
        <stp>EM_S_STM07_IS</stp>
        <stp>4</stp>
        <stp>002417.SZ</stp>
        <stp>9</stp>
        <stp>12/31/2011</stp>
        <stp>1</stp>
        <tr r="I888" s="1"/>
      </tp>
      <tp>
        <v>868030520.29999995</v>
        <stp/>
        <stp>EM_S_STM07_IS</stp>
        <stp>4</stp>
        <stp>002402.SZ</stp>
        <stp>9</stp>
        <stp>12/31/2014</stp>
        <stp>1</stp>
        <tr r="L873" s="1"/>
      </tp>
      <tp>
        <v>2242019425.1300001</v>
        <stp/>
        <stp>EM_S_STM07_IS</stp>
        <stp>4</stp>
        <stp>002403.SZ</stp>
        <stp>9</stp>
        <stp>12/31/2015</stp>
        <stp>1</stp>
        <tr r="M874" s="1"/>
      </tp>
      <tp>
        <v>1735235828.8299999</v>
        <stp/>
        <stp>EM_S_STM07_IS</stp>
        <stp>4</stp>
        <stp>002404.SZ</stp>
        <stp>9</stp>
        <stp>12/31/2012</stp>
        <stp>1</stp>
        <tr r="J875" s="1"/>
      </tp>
      <tp>
        <v>880874047.84000003</v>
        <stp/>
        <stp>EM_S_STM07_IS</stp>
        <stp>4</stp>
        <stp>002405.SZ</stp>
        <stp>9</stp>
        <stp>12/31/2013</stp>
        <stp>1</stp>
        <tr r="K876" s="1"/>
      </tp>
      <tp>
        <v>1014814963.72</v>
        <stp/>
        <stp>EM_S_STM07_IS</stp>
        <stp>4</stp>
        <stp>002406.SZ</stp>
        <stp>9</stp>
        <stp>12/31/2010</stp>
        <stp>1</stp>
        <tr r="H877" s="1"/>
      </tp>
      <tp>
        <v>1372832640.8499999</v>
        <stp/>
        <stp>EM_S_STM07_IS</stp>
        <stp>4</stp>
        <stp>002407.SZ</stp>
        <stp>9</stp>
        <stp>12/31/2011</stp>
        <stp>1</stp>
        <tr r="I878" s="1"/>
      </tp>
      <tp>
        <v>1266385491.96</v>
        <stp/>
        <stp>EM_S_STM07_IS</stp>
        <stp>4</stp>
        <stp>002472.SZ</stp>
        <stp>9</stp>
        <stp>12/31/2014</stp>
        <stp>1</stp>
        <tr r="L943" s="1"/>
      </tp>
      <tp>
        <v>105230232.64</v>
        <stp/>
        <stp>EM_S_STM07_IS</stp>
        <stp>4</stp>
        <stp>002473.SZ</stp>
        <stp>9</stp>
        <stp>12/31/2015</stp>
        <stp>1</stp>
        <tr r="M944" s="1"/>
      </tp>
      <tp>
        <v>568319810.55999994</v>
        <stp/>
        <stp>EM_S_STM07_IS</stp>
        <stp>4</stp>
        <stp>002474.SZ</stp>
        <stp>9</stp>
        <stp>12/31/2012</stp>
        <stp>1</stp>
        <tr r="J945" s="1"/>
      </tp>
      <tp>
        <v>4591656697.7600002</v>
        <stp/>
        <stp>EM_S_STM07_IS</stp>
        <stp>4</stp>
        <stp>002475.SZ</stp>
        <stp>9</stp>
        <stp>12/31/2013</stp>
        <stp>1</stp>
        <tr r="K946" s="1"/>
      </tp>
      <tp>
        <v>515409798.70999998</v>
        <stp/>
        <stp>EM_S_STM07_IS</stp>
        <stp>4</stp>
        <stp>002476.SZ</stp>
        <stp>9</stp>
        <stp>12/31/2010</stp>
        <stp>1</stp>
        <tr r="H947" s="1"/>
      </tp>
      <tp>
        <v>1300094628.27</v>
        <stp/>
        <stp>EM_S_STM07_IS</stp>
        <stp>4</stp>
        <stp>002477.SZ</stp>
        <stp>9</stp>
        <stp>12/31/2011</stp>
        <stp>1</stp>
        <tr r="I948" s="1"/>
      </tp>
      <tp>
        <v>5572152339.6800003</v>
        <stp/>
        <stp>EM_S_STM07_IS</stp>
        <stp>4</stp>
        <stp>002462.SZ</stp>
        <stp>9</stp>
        <stp>12/31/2014</stp>
        <stp>1</stp>
        <tr r="L933" s="1"/>
      </tp>
      <tp>
        <v>3377136295</v>
        <stp/>
        <stp>EM_S_STM07_IS</stp>
        <stp>4</stp>
        <stp>002463.SZ</stp>
        <stp>9</stp>
        <stp>12/31/2015</stp>
        <stp>1</stp>
        <tr r="M934" s="1"/>
      </tp>
      <tp>
        <v>386437821.06</v>
        <stp/>
        <stp>EM_S_STM07_IS</stp>
        <stp>4</stp>
        <stp>002464.SZ</stp>
        <stp>9</stp>
        <stp>12/31/2012</stp>
        <stp>1</stp>
        <tr r="J935" s="1"/>
      </tp>
      <tp>
        <v>1683759565.26</v>
        <stp/>
        <stp>EM_S_STM07_IS</stp>
        <stp>4</stp>
        <stp>002465.SZ</stp>
        <stp>9</stp>
        <stp>12/31/2013</stp>
        <stp>1</stp>
        <tr r="K936" s="1"/>
      </tp>
      <tp>
        <v>294263836.10000002</v>
        <stp/>
        <stp>EM_S_STM07_IS</stp>
        <stp>4</stp>
        <stp>002466.SZ</stp>
        <stp>9</stp>
        <stp>12/31/2010</stp>
        <stp>1</stp>
        <tr r="H937" s="1"/>
      </tp>
      <tp>
        <v>296552004.88999999</v>
        <stp/>
        <stp>EM_S_STM07_IS</stp>
        <stp>4</stp>
        <stp>002467.SZ</stp>
        <stp>9</stp>
        <stp>12/31/2011</stp>
        <stp>1</stp>
        <tr r="I938" s="1"/>
      </tp>
      <tp>
        <v>478365697.85000002</v>
        <stp/>
        <stp>EM_S_STM07_IS</stp>
        <stp>4</stp>
        <stp>002452.SZ</stp>
        <stp>9</stp>
        <stp>12/31/2014</stp>
        <stp>1</stp>
        <tr r="L923" s="1"/>
      </tp>
      <tp>
        <v>1062657469.96</v>
        <stp/>
        <stp>EM_S_STM07_IS</stp>
        <stp>4</stp>
        <stp>002453.SZ</stp>
        <stp>9</stp>
        <stp>12/31/2015</stp>
        <stp>1</stp>
        <tr r="M924" s="1"/>
      </tp>
      <tp>
        <v>1514524537.55</v>
        <stp/>
        <stp>EM_S_STM07_IS</stp>
        <stp>4</stp>
        <stp>002454.SZ</stp>
        <stp>9</stp>
        <stp>12/31/2012</stp>
        <stp>1</stp>
        <tr r="J925" s="1"/>
      </tp>
      <tp>
        <v>2504064726.3099999</v>
        <stp/>
        <stp>EM_S_STM07_IS</stp>
        <stp>4</stp>
        <stp>002455.SZ</stp>
        <stp>9</stp>
        <stp>12/31/2013</stp>
        <stp>1</stp>
        <tr r="K926" s="1"/>
      </tp>
      <tp>
        <v>618172087.88999999</v>
        <stp/>
        <stp>EM_S_STM07_IS</stp>
        <stp>4</stp>
        <stp>002456.SZ</stp>
        <stp>9</stp>
        <stp>12/31/2010</stp>
        <stp>1</stp>
        <tr r="H927" s="1"/>
      </tp>
      <tp>
        <v>995181347.17999995</v>
        <stp/>
        <stp>EM_S_STM07_IS</stp>
        <stp>4</stp>
        <stp>002457.SZ</stp>
        <stp>9</stp>
        <stp>12/31/2011</stp>
        <stp>1</stp>
        <tr r="I928" s="1"/>
      </tp>
      <tp>
        <v>2438321866.04</v>
        <stp/>
        <stp>EM_S_STM07_IS</stp>
        <stp>4</stp>
        <stp>002442.SZ</stp>
        <stp>9</stp>
        <stp>12/31/2014</stp>
        <stp>1</stp>
        <tr r="L913" s="1"/>
      </tp>
      <tp>
        <v>2641571973.6900001</v>
        <stp/>
        <stp>EM_S_STM07_IS</stp>
        <stp>4</stp>
        <stp>002443.SZ</stp>
        <stp>9</stp>
        <stp>12/31/2015</stp>
        <stp>1</stp>
        <tr r="M914" s="1"/>
      </tp>
      <tp>
        <v>2305875491.0700002</v>
        <stp/>
        <stp>EM_S_STM07_IS</stp>
        <stp>4</stp>
        <stp>002444.SZ</stp>
        <stp>9</stp>
        <stp>12/31/2012</stp>
        <stp>1</stp>
        <tr r="J915" s="1"/>
      </tp>
      <tp>
        <v>1172963028.48</v>
        <stp/>
        <stp>EM_S_STM07_IS</stp>
        <stp>4</stp>
        <stp>002445.SZ</stp>
        <stp>9</stp>
        <stp>12/31/2013</stp>
        <stp>1</stp>
        <tr r="K916" s="1"/>
      </tp>
      <tp>
        <v>408724082.45999998</v>
        <stp/>
        <stp>EM_S_STM07_IS</stp>
        <stp>4</stp>
        <stp>002446.SZ</stp>
        <stp>9</stp>
        <stp>12/31/2010</stp>
        <stp>1</stp>
        <tr r="H917" s="1"/>
      </tp>
      <tp>
        <v>208356829.02000001</v>
        <stp/>
        <stp>EM_S_STM07_IS</stp>
        <stp>4</stp>
        <stp>002447.SZ</stp>
        <stp>9</stp>
        <stp>12/31/2011</stp>
        <stp>1</stp>
        <tr r="I918" s="1"/>
      </tp>
      <tp>
        <v>174443226.53</v>
        <stp/>
        <stp>EM_S_STM07_IS</stp>
        <stp>4</stp>
        <stp>002492.SZ</stp>
        <stp>9</stp>
        <stp>12/31/2014</stp>
        <stp>1</stp>
        <tr r="L963" s="1"/>
      </tp>
      <tp>
        <v>28673732758.07</v>
        <stp/>
        <stp>EM_S_STM07_IS</stp>
        <stp>4</stp>
        <stp>002493.SZ</stp>
        <stp>9</stp>
        <stp>12/31/2015</stp>
        <stp>1</stp>
        <tr r="M964" s="1"/>
      </tp>
      <tp>
        <v>518752330.69999999</v>
        <stp/>
        <stp>EM_S_STM07_IS</stp>
        <stp>4</stp>
        <stp>002494.SZ</stp>
        <stp>9</stp>
        <stp>12/31/2012</stp>
        <stp>1</stp>
        <tr r="J965" s="1"/>
      </tp>
      <tp>
        <v>276019335.07999998</v>
        <stp/>
        <stp>EM_S_STM07_IS</stp>
        <stp>4</stp>
        <stp>002495.SZ</stp>
        <stp>9</stp>
        <stp>12/31/2013</stp>
        <stp>1</stp>
        <tr r="K966" s="1"/>
      </tp>
      <tp>
        <v>792437276.59000003</v>
        <stp/>
        <stp>EM_S_STM07_IS</stp>
        <stp>4</stp>
        <stp>002496.SZ</stp>
        <stp>9</stp>
        <stp>12/31/2010</stp>
        <stp>1</stp>
        <tr r="H967" s="1"/>
      </tp>
      <tp>
        <v>1105596009.01</v>
        <stp/>
        <stp>EM_S_STM07_IS</stp>
        <stp>4</stp>
        <stp>002497.SZ</stp>
        <stp>9</stp>
        <stp>12/31/2011</stp>
        <stp>1</stp>
        <tr r="I968" s="1"/>
      </tp>
      <tp>
        <v>9787970298.5</v>
        <stp/>
        <stp>EM_S_STM07_IS</stp>
        <stp>4</stp>
        <stp>002482.SZ</stp>
        <stp>9</stp>
        <stp>12/31/2014</stp>
        <stp>1</stp>
        <tr r="L953" s="1"/>
      </tp>
      <tp>
        <v>1908009915.05</v>
        <stp/>
        <stp>EM_S_STM07_IS</stp>
        <stp>4</stp>
        <stp>002483.SZ</stp>
        <stp>9</stp>
        <stp>12/31/2015</stp>
        <stp>1</stp>
        <tr r="M954" s="1"/>
      </tp>
      <tp>
        <v>965516573.75</v>
        <stp/>
        <stp>EM_S_STM07_IS</stp>
        <stp>4</stp>
        <stp>002484.SZ</stp>
        <stp>9</stp>
        <stp>12/31/2012</stp>
        <stp>1</stp>
        <tr r="J955" s="1"/>
      </tp>
      <tp>
        <v>1259200222.1800001</v>
        <stp/>
        <stp>EM_S_STM07_IS</stp>
        <stp>4</stp>
        <stp>002485.SZ</stp>
        <stp>9</stp>
        <stp>12/31/2013</stp>
        <stp>1</stp>
        <tr r="K956" s="1"/>
      </tp>
      <tp>
        <v>685687582.75</v>
        <stp/>
        <stp>EM_S_STM07_IS</stp>
        <stp>4</stp>
        <stp>002486.SZ</stp>
        <stp>9</stp>
        <stp>12/31/2010</stp>
        <stp>1</stp>
        <tr r="H957" s="1"/>
      </tp>
      <tp>
        <v>433808337.83999997</v>
        <stp/>
        <stp>EM_S_STM07_IS</stp>
        <stp>4</stp>
        <stp>002487.SZ</stp>
        <stp>9</stp>
        <stp>12/31/2011</stp>
        <stp>1</stp>
        <tr r="I958" s="1"/>
      </tp>
      <tp>
        <v>1145311661.8800001</v>
        <stp/>
        <stp>EM_S_STM07_IS</stp>
        <stp>4</stp>
        <stp>002532.SZ</stp>
        <stp>9</stp>
        <stp>12/31/2014</stp>
        <stp>1</stp>
        <tr r="L1002" s="1"/>
      </tp>
      <tp>
        <v>3236131416.75</v>
        <stp/>
        <stp>EM_S_STM07_IS</stp>
        <stp>4</stp>
        <stp>002533.SZ</stp>
        <stp>9</stp>
        <stp>12/31/2015</stp>
        <stp>1</stp>
        <tr r="M1003" s="1"/>
      </tp>
      <tp>
        <v>11721692787.040001</v>
        <stp/>
        <stp>EM_S_STM07_IS</stp>
        <stp>4</stp>
        <stp>002534.SZ</stp>
        <stp>9</stp>
        <stp>12/31/2012</stp>
        <stp>1</stp>
        <tr r="J1004" s="1"/>
      </tp>
      <tp>
        <v>2051872532.5</v>
        <stp/>
        <stp>EM_S_STM07_IS</stp>
        <stp>4</stp>
        <stp>002535.SZ</stp>
        <stp>9</stp>
        <stp>12/31/2013</stp>
        <stp>1</stp>
        <tr r="K1005" s="1"/>
      </tp>
      <tp>
        <v>999262136.40999997</v>
        <stp/>
        <stp>EM_S_STM07_IS</stp>
        <stp>4</stp>
        <stp>002536.SZ</stp>
        <stp>9</stp>
        <stp>12/31/2010</stp>
        <stp>1</stp>
        <tr r="H1006" s="1"/>
      </tp>
      <tp>
        <v>2039885051.9000001</v>
        <stp/>
        <stp>EM_S_STM07_IS</stp>
        <stp>4</stp>
        <stp>002537.SZ</stp>
        <stp>9</stp>
        <stp>12/31/2011</stp>
        <stp>1</stp>
        <tr r="I1007" s="1"/>
      </tp>
      <tp>
        <v>541628106.92999995</v>
        <stp/>
        <stp>EM_S_STM07_IS</stp>
        <stp>4</stp>
        <stp>002522.SZ</stp>
        <stp>9</stp>
        <stp>12/31/2014</stp>
        <stp>1</stp>
        <tr r="L993" s="1"/>
      </tp>
      <tp>
        <v>916752947.03999996</v>
        <stp/>
        <stp>EM_S_STM07_IS</stp>
        <stp>4</stp>
        <stp>002523.SZ</stp>
        <stp>9</stp>
        <stp>12/31/2015</stp>
        <stp>1</stp>
        <tr r="M994" s="1"/>
      </tp>
      <tp>
        <v>465811149.39999998</v>
        <stp/>
        <stp>EM_S_STM07_IS</stp>
        <stp>4</stp>
        <stp>002524.SZ</stp>
        <stp>9</stp>
        <stp>12/31/2012</stp>
        <stp>1</stp>
        <tr r="J995" s="1"/>
      </tp>
      <tp>
        <v>1317310700.9200001</v>
        <stp/>
        <stp>EM_S_STM07_IS</stp>
        <stp>4</stp>
        <stp>002526.SZ</stp>
        <stp>9</stp>
        <stp>12/31/2010</stp>
        <stp>1</stp>
        <tr r="H996" s="1"/>
      </tp>
      <tp>
        <v>657293676.25999999</v>
        <stp/>
        <stp>EM_S_STM07_IS</stp>
        <stp>4</stp>
        <stp>002527.SZ</stp>
        <stp>9</stp>
        <stp>12/31/2011</stp>
        <stp>1</stp>
        <tr r="I997" s="1"/>
      </tp>
      <tp>
        <v>760680059.63999999</v>
        <stp/>
        <stp>EM_S_STM07_IS</stp>
        <stp>4</stp>
        <stp>002512.SZ</stp>
        <stp>9</stp>
        <stp>12/31/2014</stp>
        <stp>1</stp>
        <tr r="L983" s="1"/>
      </tp>
      <tp>
        <v>1010416212.63</v>
        <stp/>
        <stp>EM_S_STM07_IS</stp>
        <stp>4</stp>
        <stp>002513.SZ</stp>
        <stp>9</stp>
        <stp>12/31/2015</stp>
        <stp>1</stp>
        <tr r="M984" s="1"/>
      </tp>
      <tp>
        <v>288578562.10000002</v>
        <stp/>
        <stp>EM_S_STM07_IS</stp>
        <stp>4</stp>
        <stp>002514.SZ</stp>
        <stp>9</stp>
        <stp>12/31/2012</stp>
        <stp>1</stp>
        <tr r="J985" s="1"/>
      </tp>
      <tp>
        <v>202886745.05000001</v>
        <stp/>
        <stp>EM_S_STM07_IS</stp>
        <stp>4</stp>
        <stp>002515.SZ</stp>
        <stp>9</stp>
        <stp>12/31/2013</stp>
        <stp>1</stp>
        <tr r="K986" s="1"/>
      </tp>
      <tp>
        <v>781881701.61000001</v>
        <stp/>
        <stp>EM_S_STM07_IS</stp>
        <stp>4</stp>
        <stp>002516.SZ</stp>
        <stp>9</stp>
        <stp>12/31/2010</stp>
        <stp>1</stp>
        <tr r="H987" s="1"/>
      </tp>
      <tp>
        <v>392157048.18000001</v>
        <stp/>
        <stp>EM_S_STM07_IS</stp>
        <stp>4</stp>
        <stp>002517.SZ</stp>
        <stp>9</stp>
        <stp>12/31/2011</stp>
        <stp>1</stp>
        <tr r="I988" s="1"/>
      </tp>
      <tp>
        <v>476778164.44</v>
        <stp/>
        <stp>EM_S_STM07_IS</stp>
        <stp>4</stp>
        <stp>002502.SZ</stp>
        <stp>9</stp>
        <stp>12/31/2014</stp>
        <stp>1</stp>
        <tr r="L973" s="1"/>
      </tp>
      <tp>
        <v>1982773363.0799999</v>
        <stp/>
        <stp>EM_S_STM07_IS</stp>
        <stp>4</stp>
        <stp>002503.SZ</stp>
        <stp>9</stp>
        <stp>12/31/2015</stp>
        <stp>1</stp>
        <tr r="M974" s="1"/>
      </tp>
      <tp>
        <v>156391808.11000001</v>
        <stp/>
        <stp>EM_S_STM07_IS</stp>
        <stp>4</stp>
        <stp>002504.SZ</stp>
        <stp>9</stp>
        <stp>12/31/2012</stp>
        <stp>1</stp>
        <tr r="J975" s="1"/>
      </tp>
      <tp>
        <v>996496782.30999994</v>
        <stp/>
        <stp>EM_S_STM07_IS</stp>
        <stp>4</stp>
        <stp>002505.SZ</stp>
        <stp>9</stp>
        <stp>12/31/2013</stp>
        <stp>1</stp>
        <tr r="K976" s="1"/>
      </tp>
      <tp>
        <v>2686649320.8600001</v>
        <stp/>
        <stp>EM_S_STM07_IS</stp>
        <stp>4</stp>
        <stp>002506.SZ</stp>
        <stp>9</stp>
        <stp>12/31/2010</stp>
        <stp>1</stp>
        <tr r="H977" s="1"/>
      </tp>
      <tp>
        <v>704660272.01999998</v>
        <stp/>
        <stp>EM_S_STM07_IS</stp>
        <stp>4</stp>
        <stp>002507.SZ</stp>
        <stp>9</stp>
        <stp>12/31/2011</stp>
        <stp>1</stp>
        <tr r="I978" s="1"/>
      </tp>
      <tp>
        <v>2361084401.71</v>
        <stp/>
        <stp>EM_S_STM07_IS</stp>
        <stp>4</stp>
        <stp>002572.SZ</stp>
        <stp>9</stp>
        <stp>12/31/2014</stp>
        <stp>1</stp>
        <tr r="L1042" s="1"/>
      </tp>
      <tp>
        <v>2267800223.1500001</v>
        <stp/>
        <stp>EM_S_STM07_IS</stp>
        <stp>4</stp>
        <stp>002573.SZ</stp>
        <stp>9</stp>
        <stp>12/31/2015</stp>
        <stp>1</stp>
        <tr r="M1043" s="1"/>
      </tp>
      <tp>
        <v>6656002315.1000004</v>
        <stp/>
        <stp>EM_S_STM07_IS</stp>
        <stp>4</stp>
        <stp>002574.SZ</stp>
        <stp>9</stp>
        <stp>12/31/2012</stp>
        <stp>1</stp>
        <tr r="J1044" s="1"/>
      </tp>
      <tp>
        <v>500877242.69999999</v>
        <stp/>
        <stp>EM_S_STM07_IS</stp>
        <stp>4</stp>
        <stp>002575.SZ</stp>
        <stp>9</stp>
        <stp>12/31/2013</stp>
        <stp>1</stp>
        <tr r="K1045" s="1"/>
      </tp>
      <tp>
        <v>850143318.61000001</v>
        <stp/>
        <stp>EM_S_STM07_IS</stp>
        <stp>4</stp>
        <stp>002576.SZ</stp>
        <stp>9</stp>
        <stp>12/31/2010</stp>
        <stp>1</stp>
        <tr r="H1046" s="1"/>
      </tp>
      <tp>
        <v>564549476.71000004</v>
        <stp/>
        <stp>EM_S_STM07_IS</stp>
        <stp>4</stp>
        <stp>002577.SZ</stp>
        <stp>9</stp>
        <stp>12/31/2011</stp>
        <stp>1</stp>
        <tr r="I1047" s="1"/>
      </tp>
      <tp>
        <v>800923038.92999995</v>
        <stp/>
        <stp>EM_S_STM07_IS</stp>
        <stp>4</stp>
        <stp>002562.SZ</stp>
        <stp>9</stp>
        <stp>12/31/2014</stp>
        <stp>1</stp>
        <tr r="L1032" s="1"/>
      </tp>
      <tp>
        <v>9454449248.7600002</v>
        <stp/>
        <stp>EM_S_STM07_IS</stp>
        <stp>4</stp>
        <stp>002563.SZ</stp>
        <stp>9</stp>
        <stp>12/31/2015</stp>
        <stp>1</stp>
        <tr r="M1033" s="1"/>
      </tp>
      <tp>
        <v>1791665498.96</v>
        <stp/>
        <stp>EM_S_STM07_IS</stp>
        <stp>4</stp>
        <stp>002564.SZ</stp>
        <stp>9</stp>
        <stp>12/31/2012</stp>
        <stp>1</stp>
        <tr r="J1034" s="1"/>
      </tp>
      <tp>
        <v>1861958239.6900001</v>
        <stp/>
        <stp>EM_S_STM07_IS</stp>
        <stp>4</stp>
        <stp>002565.SZ</stp>
        <stp>9</stp>
        <stp>12/31/2013</stp>
        <stp>1</stp>
        <tr r="K1035" s="1"/>
      </tp>
      <tp>
        <v>516224102.95999998</v>
        <stp/>
        <stp>EM_S_STM07_IS</stp>
        <stp>4</stp>
        <stp>002566.SZ</stp>
        <stp>9</stp>
        <stp>12/31/2010</stp>
        <stp>1</stp>
        <tr r="H1036" s="1"/>
      </tp>
      <tp>
        <v>5701947308.1700001</v>
        <stp/>
        <stp>EM_S_STM07_IS</stp>
        <stp>4</stp>
        <stp>002567.SZ</stp>
        <stp>9</stp>
        <stp>12/31/2011</stp>
        <stp>1</stp>
        <tr r="I1037" s="1"/>
      </tp>
      <tp>
        <v>324431926.26999998</v>
        <stp/>
        <stp>EM_S_STM07_IS</stp>
        <stp>4</stp>
        <stp>002552.SZ</stp>
        <stp>9</stp>
        <stp>12/31/2014</stp>
        <stp>1</stp>
        <tr r="L1022" s="1"/>
      </tp>
      <tp>
        <v>302156784.24000001</v>
        <stp/>
        <stp>EM_S_STM07_IS</stp>
        <stp>4</stp>
        <stp>002553.SZ</stp>
        <stp>9</stp>
        <stp>12/31/2015</stp>
        <stp>1</stp>
        <tr r="M1023" s="1"/>
      </tp>
      <tp>
        <v>510015827.55000001</v>
        <stp/>
        <stp>EM_S_STM07_IS</stp>
        <stp>4</stp>
        <stp>002554.SZ</stp>
        <stp>9</stp>
        <stp>12/31/2012</stp>
        <stp>1</stp>
        <tr r="J1024" s="1"/>
      </tp>
      <tp>
        <v>257115892.90000001</v>
        <stp/>
        <stp>EM_S_STM07_IS</stp>
        <stp>4</stp>
        <stp>002555.SZ</stp>
        <stp>9</stp>
        <stp>12/31/2013</stp>
        <stp>1</stp>
        <tr r="K1025" s="1"/>
      </tp>
      <tp>
        <v>5551903160.6300001</v>
        <stp/>
        <stp>EM_S_STM07_IS</stp>
        <stp>4</stp>
        <stp>002556.SZ</stp>
        <stp>9</stp>
        <stp>12/31/2010</stp>
        <stp>1</stp>
        <tr r="H1026" s="1"/>
      </tp>
      <tp>
        <v>2738839772.48</v>
        <stp/>
        <stp>EM_S_STM07_IS</stp>
        <stp>4</stp>
        <stp>002557.SZ</stp>
        <stp>9</stp>
        <stp>12/31/2011</stp>
        <stp>1</stp>
        <tr r="I1027" s="1"/>
      </tp>
      <tp>
        <v>1203886115.3</v>
        <stp/>
        <stp>EM_S_STM07_IS</stp>
        <stp>4</stp>
        <stp>002542.SZ</stp>
        <stp>9</stp>
        <stp>12/31/2014</stp>
        <stp>1</stp>
        <tr r="L1012" s="1"/>
      </tp>
      <tp>
        <v>4192219707.5500002</v>
        <stp/>
        <stp>EM_S_STM07_IS</stp>
        <stp>4</stp>
        <stp>002543.SZ</stp>
        <stp>9</stp>
        <stp>12/31/2015</stp>
        <stp>1</stp>
        <tr r="M1013" s="1"/>
      </tp>
      <tp>
        <v>1406783198.6400001</v>
        <stp/>
        <stp>EM_S_STM07_IS</stp>
        <stp>4</stp>
        <stp>002544.SZ</stp>
        <stp>9</stp>
        <stp>12/31/2012</stp>
        <stp>1</stp>
        <tr r="J1014" s="1"/>
      </tp>
      <tp>
        <v>1696352704.3299999</v>
        <stp/>
        <stp>EM_S_STM07_IS</stp>
        <stp>4</stp>
        <stp>002545.SZ</stp>
        <stp>9</stp>
        <stp>12/31/2013</stp>
        <stp>1</stp>
        <tr r="K1015" s="1"/>
      </tp>
      <tp>
        <v>304756339.70999998</v>
        <stp/>
        <stp>EM_S_STM07_IS</stp>
        <stp>4</stp>
        <stp>002546.SZ</stp>
        <stp>9</stp>
        <stp>12/31/2010</stp>
        <stp>1</stp>
        <tr r="H1016" s="1"/>
      </tp>
      <tp>
        <v>827217954.92999995</v>
        <stp/>
        <stp>EM_S_STM07_IS</stp>
        <stp>4</stp>
        <stp>002547.SZ</stp>
        <stp>9</stp>
        <stp>12/31/2011</stp>
        <stp>1</stp>
        <tr r="I1017" s="1"/>
      </tp>
      <tp>
        <v>638830164.38</v>
        <stp/>
        <stp>EM_S_STM07_IS</stp>
        <stp>4</stp>
        <stp>002592.SZ</stp>
        <stp>9</stp>
        <stp>12/31/2014</stp>
        <stp>1</stp>
        <tr r="L1062" s="1"/>
      </tp>
      <tp>
        <v>1283207425.45</v>
        <stp/>
        <stp>EM_S_STM07_IS</stp>
        <stp>4</stp>
        <stp>002593.SZ</stp>
        <stp>9</stp>
        <stp>12/31/2015</stp>
        <stp>1</stp>
        <tr r="M1063" s="1"/>
      </tp>
      <tp>
        <v>46853774000</v>
        <stp/>
        <stp>EM_S_STM07_IS</stp>
        <stp>4</stp>
        <stp>002594.SZ</stp>
        <stp>9</stp>
        <stp>12/31/2012</stp>
        <stp>1</stp>
        <tr r="J1064" s="1"/>
      </tp>
      <tp>
        <v>1134705420.21</v>
        <stp/>
        <stp>EM_S_STM07_IS</stp>
        <stp>4</stp>
        <stp>002595.SZ</stp>
        <stp>9</stp>
        <stp>12/31/2013</stp>
        <stp>1</stp>
        <tr r="K1065" s="1"/>
      </tp>
      <tp>
        <v>707562295.58000004</v>
        <stp/>
        <stp>EM_S_STM07_IS</stp>
        <stp>4</stp>
        <stp>002596.SZ</stp>
        <stp>9</stp>
        <stp>12/31/2010</stp>
        <stp>1</stp>
        <tr r="H1066" s="1"/>
      </tp>
      <tp>
        <v>2284961572.3299999</v>
        <stp/>
        <stp>EM_S_STM07_IS</stp>
        <stp>4</stp>
        <stp>002597.SZ</stp>
        <stp>9</stp>
        <stp>12/31/2011</stp>
        <stp>1</stp>
        <tr r="I1067" s="1"/>
      </tp>
      <tp>
        <v>972923969.99000001</v>
        <stp/>
        <stp>EM_S_STM07_IS</stp>
        <stp>4</stp>
        <stp>002582.SZ</stp>
        <stp>9</stp>
        <stp>12/31/2014</stp>
        <stp>1</stp>
        <tr r="L1052" s="1"/>
      </tp>
      <tp>
        <v>2477556948.04</v>
        <stp/>
        <stp>EM_S_STM07_IS</stp>
        <stp>4</stp>
        <stp>002583.SZ</stp>
        <stp>9</stp>
        <stp>12/31/2015</stp>
        <stp>1</stp>
        <tr r="M1053" s="1"/>
      </tp>
      <tp>
        <v>1544721153.5699999</v>
        <stp/>
        <stp>EM_S_STM07_IS</stp>
        <stp>4</stp>
        <stp>002584.SZ</stp>
        <stp>9</stp>
        <stp>12/31/2012</stp>
        <stp>1</stp>
        <tr r="J1054" s="1"/>
      </tp>
      <tp>
        <v>2454679888.8699999</v>
        <stp/>
        <stp>EM_S_STM07_IS</stp>
        <stp>4</stp>
        <stp>002585.SZ</stp>
        <stp>9</stp>
        <stp>12/31/2013</stp>
        <stp>1</stp>
        <tr r="K1055" s="1"/>
      </tp>
      <tp>
        <v>1017448257.4299999</v>
        <stp/>
        <stp>EM_S_STM07_IS</stp>
        <stp>4</stp>
        <stp>002586.SZ</stp>
        <stp>9</stp>
        <stp>12/31/2010</stp>
        <stp>1</stp>
        <tr r="H1056" s="1"/>
      </tp>
      <tp>
        <v>230168248.09</v>
        <stp/>
        <stp>EM_S_STM07_IS</stp>
        <stp>4</stp>
        <stp>002587.SZ</stp>
        <stp>9</stp>
        <stp>12/31/2011</stp>
        <stp>1</stp>
        <tr r="I1057" s="1"/>
      </tp>
      <tp>
        <v>462778481.38</v>
        <stp/>
        <stp>EM_S_STM07_IS</stp>
        <stp>4</stp>
        <stp>002632.SZ</stp>
        <stp>9</stp>
        <stp>12/31/2014</stp>
        <stp>1</stp>
        <tr r="L1102" s="1"/>
      </tp>
      <tp>
        <v>230513610.47</v>
        <stp/>
        <stp>EM_S_STM07_IS</stp>
        <stp>4</stp>
        <stp>002633.SZ</stp>
        <stp>9</stp>
        <stp>12/31/2015</stp>
        <stp>1</stp>
        <tr r="M1103" s="1"/>
      </tp>
      <tp>
        <v>345880453.07999998</v>
        <stp/>
        <stp>EM_S_STM07_IS</stp>
        <stp>4</stp>
        <stp>002634.SZ</stp>
        <stp>9</stp>
        <stp>12/31/2012</stp>
        <stp>1</stp>
        <tr r="J1104" s="1"/>
      </tp>
      <tp>
        <v>605376271.38</v>
        <stp/>
        <stp>EM_S_STM07_IS</stp>
        <stp>4</stp>
        <stp>002635.SZ</stp>
        <stp>9</stp>
        <stp>12/31/2013</stp>
        <stp>1</stp>
        <tr r="K1105" s="1"/>
      </tp>
      <tp>
        <v>1893388162.6800001</v>
        <stp/>
        <stp>EM_S_STM07_IS</stp>
        <stp>4</stp>
        <stp>002636.SZ</stp>
        <stp>9</stp>
        <stp>12/31/2010</stp>
        <stp>1</stp>
        <tr r="H1106" s="1"/>
      </tp>
      <tp>
        <v>1919914336.22</v>
        <stp/>
        <stp>EM_S_STM07_IS</stp>
        <stp>4</stp>
        <stp>002637.SZ</stp>
        <stp>9</stp>
        <stp>12/31/2011</stp>
        <stp>1</stp>
        <tr r="I1107" s="1"/>
      </tp>
      <tp>
        <v>161042613.90000001</v>
        <stp/>
        <stp>EM_S_STM07_IS</stp>
        <stp>4</stp>
        <stp>002622.SZ</stp>
        <stp>9</stp>
        <stp>12/31/2014</stp>
        <stp>1</stp>
        <tr r="L1092" s="1"/>
      </tp>
      <tp>
        <v>1092134359.47</v>
        <stp/>
        <stp>EM_S_STM07_IS</stp>
        <stp>4</stp>
        <stp>002623.SZ</stp>
        <stp>9</stp>
        <stp>12/31/2015</stp>
        <stp>1</stp>
        <tr r="M1093" s="1"/>
      </tp>
      <tp>
        <v>407084467.69</v>
        <stp/>
        <stp>EM_S_STM07_IS</stp>
        <stp>4</stp>
        <stp>002624.SZ</stp>
        <stp>9</stp>
        <stp>12/31/2012</stp>
        <stp>1</stp>
        <tr r="J1094" s="1"/>
      </tp>
      <tp>
        <v>291352413.5</v>
        <stp/>
        <stp>EM_S_STM07_IS</stp>
        <stp>4</stp>
        <stp>002625.SZ</stp>
        <stp>9</stp>
        <stp>12/31/2013</stp>
        <stp>1</stp>
        <tr r="K1095" s="1"/>
      </tp>
      <tp>
        <v>536253185.08999997</v>
        <stp/>
        <stp>EM_S_STM07_IS</stp>
        <stp>4</stp>
        <stp>002626.SZ</stp>
        <stp>9</stp>
        <stp>12/31/2010</stp>
        <stp>1</stp>
        <tr r="H1096" s="1"/>
      </tp>
      <tp>
        <v>978287702.19000006</v>
        <stp/>
        <stp>EM_S_STM07_IS</stp>
        <stp>4</stp>
        <stp>002627.SZ</stp>
        <stp>9</stp>
        <stp>12/31/2011</stp>
        <stp>1</stp>
        <tr r="I1097" s="1"/>
      </tp>
      <tp>
        <v>1235436757.74</v>
        <stp/>
        <stp>EM_S_STM07_IS</stp>
        <stp>4</stp>
        <stp>002612.SZ</stp>
        <stp>9</stp>
        <stp>12/31/2014</stp>
        <stp>1</stp>
        <tr r="L1082" s="1"/>
      </tp>
      <tp>
        <v>904345920.61000001</v>
        <stp/>
        <stp>EM_S_STM07_IS</stp>
        <stp>4</stp>
        <stp>002613.SZ</stp>
        <stp>9</stp>
        <stp>12/31/2015</stp>
        <stp>1</stp>
        <tr r="M1083" s="1"/>
      </tp>
      <tp>
        <v>1771659880.55</v>
        <stp/>
        <stp>EM_S_STM07_IS</stp>
        <stp>4</stp>
        <stp>002614.SZ</stp>
        <stp>9</stp>
        <stp>12/31/2012</stp>
        <stp>1</stp>
        <tr r="J1084" s="1"/>
      </tp>
      <tp>
        <v>614085521.22000003</v>
        <stp/>
        <stp>EM_S_STM07_IS</stp>
        <stp>4</stp>
        <stp>002615.SZ</stp>
        <stp>9</stp>
        <stp>12/31/2013</stp>
        <stp>1</stp>
        <tr r="K1085" s="1"/>
      </tp>
      <tp>
        <v>941374164.78999996</v>
        <stp/>
        <stp>EM_S_STM07_IS</stp>
        <stp>4</stp>
        <stp>002616.SZ</stp>
        <stp>9</stp>
        <stp>12/31/2010</stp>
        <stp>1</stp>
        <tr r="H1086" s="1"/>
      </tp>
      <tp>
        <v>2870671156.5799999</v>
        <stp/>
        <stp>EM_S_STM07_IS</stp>
        <stp>4</stp>
        <stp>002617.SZ</stp>
        <stp>9</stp>
        <stp>12/31/2011</stp>
        <stp>1</stp>
        <tr r="I1087" s="1"/>
      </tp>
      <tp>
        <v>1712230060.6500001</v>
        <stp/>
        <stp>EM_S_STM07_IS</stp>
        <stp>4</stp>
        <stp>002602.SZ</stp>
        <stp>9</stp>
        <stp>12/31/2014</stp>
        <stp>1</stp>
        <tr r="L1072" s="1"/>
      </tp>
      <tp>
        <v>3184752368.6500001</v>
        <stp/>
        <stp>EM_S_STM07_IS</stp>
        <stp>4</stp>
        <stp>002603.SZ</stp>
        <stp>9</stp>
        <stp>12/31/2015</stp>
        <stp>1</stp>
        <tr r="M1073" s="1"/>
      </tp>
      <tp>
        <v>1014165403.3200001</v>
        <stp/>
        <stp>EM_S_STM07_IS</stp>
        <stp>4</stp>
        <stp>002604.SZ</stp>
        <stp>9</stp>
        <stp>12/31/2012</stp>
        <stp>1</stp>
        <tr r="J1074" s="1"/>
      </tp>
      <tp>
        <v>710640478.03999996</v>
        <stp/>
        <stp>EM_S_STM07_IS</stp>
        <stp>4</stp>
        <stp>002605.SZ</stp>
        <stp>9</stp>
        <stp>12/31/2013</stp>
        <stp>1</stp>
        <tr r="K1075" s="1"/>
      </tp>
      <tp>
        <v>594405227.13</v>
        <stp/>
        <stp>EM_S_STM07_IS</stp>
        <stp>4</stp>
        <stp>002606.SZ</stp>
        <stp>9</stp>
        <stp>12/31/2010</stp>
        <stp>1</stp>
        <tr r="H1076" s="1"/>
      </tp>
      <tp>
        <v>3577855483.04</v>
        <stp/>
        <stp>EM_S_STM07_IS</stp>
        <stp>4</stp>
        <stp>002607.SZ</stp>
        <stp>9</stp>
        <stp>12/31/2011</stp>
        <stp>1</stp>
        <tr r="I1077" s="1"/>
      </tp>
      <tp>
        <v>2047511528.29</v>
        <stp/>
        <stp>EM_S_STM07_IS</stp>
        <stp>4</stp>
        <stp>002672.SZ</stp>
        <stp>9</stp>
        <stp>12/31/2014</stp>
        <stp>1</stp>
        <tr r="L1142" s="1"/>
      </tp>
      <tp>
        <v>5640878792.1800003</v>
        <stp/>
        <stp>EM_S_STM07_IS</stp>
        <stp>4</stp>
        <stp>002673.SZ</stp>
        <stp>9</stp>
        <stp>12/31/2015</stp>
        <stp>1</stp>
        <tr r="M1143" s="1"/>
      </tp>
      <tp>
        <v>1543406489.55</v>
        <stp/>
        <stp>EM_S_STM07_IS</stp>
        <stp>4</stp>
        <stp>002674.SZ</stp>
        <stp>9</stp>
        <stp>12/31/2012</stp>
        <stp>1</stp>
        <tr r="J1144" s="1"/>
      </tp>
      <tp>
        <v>774730022.32000005</v>
        <stp/>
        <stp>EM_S_STM07_IS</stp>
        <stp>4</stp>
        <stp>002675.SZ</stp>
        <stp>9</stp>
        <stp>12/31/2013</stp>
        <stp>1</stp>
        <tr r="K1145" s="1"/>
      </tp>
      <tp>
        <v>1098141939.0899999</v>
        <stp/>
        <stp>EM_S_STM07_IS</stp>
        <stp>4</stp>
        <stp>002676.SZ</stp>
        <stp>9</stp>
        <stp>12/31/2010</stp>
        <stp>1</stp>
        <tr r="H1146" s="1"/>
      </tp>
      <tp>
        <v>350995414.75</v>
        <stp/>
        <stp>EM_S_STM07_IS</stp>
        <stp>4</stp>
        <stp>002677.SZ</stp>
        <stp>9</stp>
        <stp>12/31/2011</stp>
        <stp>1</stp>
        <tr r="I1147" s="1"/>
      </tp>
      <tp>
        <v>2447355083.75</v>
        <stp/>
        <stp>EM_S_STM07_IS</stp>
        <stp>4</stp>
        <stp>002662.SZ</stp>
        <stp>9</stp>
        <stp>12/31/2014</stp>
        <stp>1</stp>
        <tr r="L1132" s="1"/>
      </tp>
      <tp>
        <v>2432631636.3899999</v>
        <stp/>
        <stp>EM_S_STM07_IS</stp>
        <stp>4</stp>
        <stp>002663.SZ</stp>
        <stp>9</stp>
        <stp>12/31/2015</stp>
        <stp>1</stp>
        <tr r="M1133" s="1"/>
      </tp>
      <tp>
        <v>985320007.78999996</v>
        <stp/>
        <stp>EM_S_STM07_IS</stp>
        <stp>4</stp>
        <stp>002664.SZ</stp>
        <stp>9</stp>
        <stp>12/31/2012</stp>
        <stp>1</stp>
        <tr r="J1134" s="1"/>
      </tp>
      <tp>
        <v>975650646.26999998</v>
        <stp/>
        <stp>EM_S_STM07_IS</stp>
        <stp>4</stp>
        <stp>002665.SZ</stp>
        <stp>9</stp>
        <stp>12/31/2013</stp>
        <stp>1</stp>
        <tr r="K1135" s="1"/>
      </tp>
      <tp>
        <v>925791559.11000001</v>
        <stp/>
        <stp>EM_S_STM07_IS</stp>
        <stp>4</stp>
        <stp>002666.SZ</stp>
        <stp>9</stp>
        <stp>12/31/2010</stp>
        <stp>1</stp>
        <tr r="H1136" s="1"/>
      </tp>
      <tp>
        <v>256430131.13</v>
        <stp/>
        <stp>EM_S_STM07_IS</stp>
        <stp>4</stp>
        <stp>002667.SZ</stp>
        <stp>9</stp>
        <stp>12/31/2011</stp>
        <stp>1</stp>
        <tr r="I1137" s="1"/>
      </tp>
      <tp>
        <v>1379652399.47</v>
        <stp/>
        <stp>EM_S_STM07_IS</stp>
        <stp>4</stp>
        <stp>002652.SZ</stp>
        <stp>9</stp>
        <stp>12/31/2014</stp>
        <stp>1</stp>
        <tr r="L1122" s="1"/>
      </tp>
      <tp>
        <v>1212453343.6600001</v>
        <stp/>
        <stp>EM_S_STM07_IS</stp>
        <stp>4</stp>
        <stp>002653.SZ</stp>
        <stp>9</stp>
        <stp>12/31/2015</stp>
        <stp>1</stp>
        <tr r="M1123" s="1"/>
      </tp>
      <tp>
        <v>388506524.07999998</v>
        <stp/>
        <stp>EM_S_STM07_IS</stp>
        <stp>4</stp>
        <stp>002654.SZ</stp>
        <stp>9</stp>
        <stp>12/31/2012</stp>
        <stp>1</stp>
        <tr r="J1124" s="1"/>
      </tp>
      <tp>
        <v>507049283.13999999</v>
        <stp/>
        <stp>EM_S_STM07_IS</stp>
        <stp>4</stp>
        <stp>002655.SZ</stp>
        <stp>9</stp>
        <stp>12/31/2013</stp>
        <stp>1</stp>
        <tr r="K1125" s="1"/>
      </tp>
      <tp>
        <v>337067587.36000001</v>
        <stp/>
        <stp>EM_S_STM07_IS</stp>
        <stp>4</stp>
        <stp>002656.SZ</stp>
        <stp>9</stp>
        <stp>12/31/2010</stp>
        <stp>1</stp>
        <tr r="H1126" s="1"/>
      </tp>
      <tp>
        <v>458893487.69</v>
        <stp/>
        <stp>EM_S_STM07_IS</stp>
        <stp>4</stp>
        <stp>002657.SZ</stp>
        <stp>9</stp>
        <stp>12/31/2011</stp>
        <stp>1</stp>
        <tr r="I1127" s="1"/>
      </tp>
      <tp>
        <v>1497732340.01</v>
        <stp/>
        <stp>EM_S_STM07_IS</stp>
        <stp>4</stp>
        <stp>002642.SZ</stp>
        <stp>9</stp>
        <stp>12/31/2014</stp>
        <stp>1</stp>
        <tr r="L1112" s="1"/>
      </tp>
      <tp>
        <v>1631042560</v>
        <stp/>
        <stp>EM_S_STM07_IS</stp>
        <stp>4</stp>
        <stp>002643.SZ</stp>
        <stp>9</stp>
        <stp>12/31/2015</stp>
        <stp>1</stp>
        <tr r="M1113" s="1"/>
      </tp>
      <tp>
        <v>266362196.50999999</v>
        <stp/>
        <stp>EM_S_STM07_IS</stp>
        <stp>4</stp>
        <stp>002644.SZ</stp>
        <stp>9</stp>
        <stp>12/31/2012</stp>
        <stp>1</stp>
        <tr r="J1114" s="1"/>
      </tp>
      <tp>
        <v>442264794.19999999</v>
        <stp/>
        <stp>EM_S_STM07_IS</stp>
        <stp>4</stp>
        <stp>002645.SZ</stp>
        <stp>9</stp>
        <stp>12/31/2013</stp>
        <stp>1</stp>
        <tr r="K1115" s="1"/>
      </tp>
      <tp>
        <v>596923795.5</v>
        <stp/>
        <stp>EM_S_STM07_IS</stp>
        <stp>4</stp>
        <stp>002646.SZ</stp>
        <stp>9</stp>
        <stp>12/31/2010</stp>
        <stp>1</stp>
        <tr r="H1116" s="1"/>
      </tp>
      <tp>
        <v>4002127394.5900002</v>
        <stp/>
        <stp>EM_S_STM07_IS</stp>
        <stp>4</stp>
        <stp>002647.SZ</stp>
        <stp>9</stp>
        <stp>12/31/2011</stp>
        <stp>1</stp>
        <tr r="I1117" s="1"/>
      </tp>
      <tp>
        <v>2493806715.6199999</v>
        <stp/>
        <stp>EM_S_STM07_IS</stp>
        <stp>4</stp>
        <stp>002692.SZ</stp>
        <stp>9</stp>
        <stp>12/31/2014</stp>
        <stp>1</stp>
        <tr r="L1162" s="1"/>
      </tp>
      <tp>
        <v>230970366.91999999</v>
        <stp/>
        <stp>EM_S_STM07_IS</stp>
        <stp>4</stp>
        <stp>002693.SZ</stp>
        <stp>9</stp>
        <stp>12/31/2015</stp>
        <stp>1</stp>
        <tr r="M1163" s="1"/>
      </tp>
      <tp>
        <v>1509031806.8800001</v>
        <stp/>
        <stp>EM_S_STM07_IS</stp>
        <stp>4</stp>
        <stp>002694.SZ</stp>
        <stp>9</stp>
        <stp>12/31/2012</stp>
        <stp>1</stp>
        <tr r="J1164" s="1"/>
      </tp>
      <tp>
        <v>893258187.47000003</v>
        <stp/>
        <stp>EM_S_STM07_IS</stp>
        <stp>4</stp>
        <stp>002695.SZ</stp>
        <stp>9</stp>
        <stp>12/31/2013</stp>
        <stp>1</stp>
        <tr r="K1165" s="1"/>
      </tp>
      <tp>
        <v>770175015.95000005</v>
        <stp/>
        <stp>EM_S_STM07_IS</stp>
        <stp>4</stp>
        <stp>002696.SZ</stp>
        <stp>9</stp>
        <stp>12/31/2010</stp>
        <stp>1</stp>
        <tr r="H1166" s="1"/>
      </tp>
      <tp>
        <v>3447962314.3899999</v>
        <stp/>
        <stp>EM_S_STM07_IS</stp>
        <stp>4</stp>
        <stp>002697.SZ</stp>
        <stp>9</stp>
        <stp>12/31/2011</stp>
        <stp>1</stp>
        <tr r="I1167" s="1"/>
      </tp>
      <tp>
        <v>2261745304.0500002</v>
        <stp/>
        <stp>EM_S_STM07_IS</stp>
        <stp>4</stp>
        <stp>002682.SZ</stp>
        <stp>9</stp>
        <stp>12/31/2014</stp>
        <stp>1</stp>
        <tr r="L1152" s="1"/>
      </tp>
      <tp>
        <v>3005377954.3400002</v>
        <stp/>
        <stp>EM_S_STM07_IS</stp>
        <stp>4</stp>
        <stp>002683.SZ</stp>
        <stp>9</stp>
        <stp>12/31/2015</stp>
        <stp>1</stp>
        <tr r="M1153" s="1"/>
      </tp>
      <tp>
        <v>484654170.23000002</v>
        <stp/>
        <stp>EM_S_STM07_IS</stp>
        <stp>4</stp>
        <stp>002684.SZ</stp>
        <stp>9</stp>
        <stp>12/31/2012</stp>
        <stp>1</stp>
        <tr r="J1154" s="1"/>
      </tp>
      <tp>
        <v>385479235.93000001</v>
        <stp/>
        <stp>EM_S_STM07_IS</stp>
        <stp>4</stp>
        <stp>002685.SZ</stp>
        <stp>9</stp>
        <stp>12/31/2013</stp>
        <stp>1</stp>
        <tr r="K1155" s="1"/>
      </tp>
      <tp>
        <v>447623206.24000001</v>
        <stp/>
        <stp>EM_S_STM07_IS</stp>
        <stp>4</stp>
        <stp>002686.SZ</stp>
        <stp>9</stp>
        <stp>12/31/2010</stp>
        <stp>1</stp>
        <tr r="H1156" s="1"/>
      </tp>
      <tp>
        <v>589708930.00999999</v>
        <stp/>
        <stp>EM_S_STM07_IS</stp>
        <stp>4</stp>
        <stp>002687.SZ</stp>
        <stp>9</stp>
        <stp>12/31/2011</stp>
        <stp>1</stp>
        <tr r="I1157" s="1"/>
      </tp>
      <tp>
        <v>949910341.15999997</v>
        <stp/>
        <stp>EM_S_STM07_IS</stp>
        <stp>4</stp>
        <stp>002732.SZ</stp>
        <stp>9</stp>
        <stp>12/31/2014</stp>
        <stp>1</stp>
        <tr r="L1199" s="1"/>
      </tp>
      <tp>
        <v>2417734882.29</v>
        <stp/>
        <stp>EM_S_STM07_IS</stp>
        <stp>4</stp>
        <stp>002733.SZ</stp>
        <stp>9</stp>
        <stp>12/31/2015</stp>
        <stp>1</stp>
        <tr r="M1200" s="1"/>
      </tp>
      <tp>
        <v>610664631.41999996</v>
        <stp/>
        <stp>EM_S_STM07_IS</stp>
        <stp>4</stp>
        <stp>002734.SZ</stp>
        <stp>9</stp>
        <stp>12/31/2012</stp>
        <stp>1</stp>
        <tr r="J1201" s="1"/>
      </tp>
      <tp>
        <v>476584254.56</v>
        <stp/>
        <stp>EM_S_STM07_IS</stp>
        <stp>4</stp>
        <stp>002735.SZ</stp>
        <stp>9</stp>
        <stp>12/31/2013</stp>
        <stp>1</stp>
        <tr r="K1202" s="1"/>
      </tp>
      <tp>
        <v>7805459621.3199997</v>
        <stp/>
        <stp>EM_S_STM07_IS</stp>
        <stp>4</stp>
        <stp>002736.SZ</stp>
        <stp>9</stp>
        <stp>12/31/2010</stp>
        <stp>1</stp>
        <tr r="H1203" s="1"/>
      </tp>
      <tp>
        <v>1559003604.51</v>
        <stp/>
        <stp>EM_S_STM07_IS</stp>
        <stp>4</stp>
        <stp>002737.SZ</stp>
        <stp>9</stp>
        <stp>12/31/2011</stp>
        <stp>1</stp>
        <tr r="I1204" s="1"/>
      </tp>
      <tp>
        <v>397922948.19999999</v>
        <stp/>
        <stp>EM_S_STM07_IS</stp>
        <stp>4</stp>
        <stp>002722.SZ</stp>
        <stp>9</stp>
        <stp>12/31/2014</stp>
        <stp>1</stp>
        <tr r="L1189" s="1"/>
      </tp>
      <tp>
        <v>702501125.04999995</v>
        <stp/>
        <stp>EM_S_STM07_IS</stp>
        <stp>4</stp>
        <stp>002723.SZ</stp>
        <stp>9</stp>
        <stp>12/31/2015</stp>
        <stp>1</stp>
        <tr r="M1190" s="1"/>
      </tp>
      <tp>
        <v>1098313065.98</v>
        <stp/>
        <stp>EM_S_STM07_IS</stp>
        <stp>4</stp>
        <stp>002724.SZ</stp>
        <stp>9</stp>
        <stp>12/31/2012</stp>
        <stp>1</stp>
        <tr r="J1191" s="1"/>
      </tp>
      <tp>
        <v>840794444.15999997</v>
        <stp/>
        <stp>EM_S_STM07_IS</stp>
        <stp>4</stp>
        <stp>002725.SZ</stp>
        <stp>9</stp>
        <stp>12/31/2013</stp>
        <stp>1</stp>
        <tr r="K1192" s="1"/>
      </tp>
      <tp>
        <v>2035940102.75</v>
        <stp/>
        <stp>EM_S_STM07_IS</stp>
        <stp>4</stp>
        <stp>002726.SZ</stp>
        <stp>9</stp>
        <stp>12/31/2010</stp>
        <stp>1</stp>
        <tr r="H1193" s="1"/>
      </tp>
      <tp>
        <v>2218508223.1599998</v>
        <stp/>
        <stp>EM_S_STM07_IS</stp>
        <stp>4</stp>
        <stp>002727.SZ</stp>
        <stp>9</stp>
        <stp>12/31/2011</stp>
        <stp>1</stp>
        <tr r="I1194" s="1"/>
      </tp>
      <tp>
        <v>2150761318.3099999</v>
        <stp/>
        <stp>EM_S_STM07_IS</stp>
        <stp>4</stp>
        <stp>002712.SZ</stp>
        <stp>9</stp>
        <stp>12/31/2014</stp>
        <stp>1</stp>
        <tr r="L1180" s="1"/>
      </tp>
      <tp>
        <v>2257325473.7199998</v>
        <stp/>
        <stp>EM_S_STM07_IS</stp>
        <stp>4</stp>
        <stp>002713.SZ</stp>
        <stp>9</stp>
        <stp>12/31/2015</stp>
        <stp>1</stp>
        <tr r="M1181" s="1"/>
      </tp>
      <tp>
        <v>1490836425.0899999</v>
        <stp/>
        <stp>EM_S_STM07_IS</stp>
        <stp>4</stp>
        <stp>002714.SZ</stp>
        <stp>9</stp>
        <stp>12/31/2012</stp>
        <stp>1</stp>
        <tr r="J1182" s="1"/>
      </tp>
      <tp>
        <v>303426849.22000003</v>
        <stp/>
        <stp>EM_S_STM07_IS</stp>
        <stp>4</stp>
        <stp>002715.SZ</stp>
        <stp>9</stp>
        <stp>12/31/2013</stp>
        <stp>1</stp>
        <tr r="K1183" s="1"/>
      </tp>
      <tp>
        <v>1569126357.1500001</v>
        <stp/>
        <stp>EM_S_STM07_IS</stp>
        <stp>4</stp>
        <stp>002716.SZ</stp>
        <stp>9</stp>
        <stp>12/31/2010</stp>
        <stp>1</stp>
        <tr r="H1184" s="1"/>
      </tp>
      <tp>
        <v>637986051.86000001</v>
        <stp/>
        <stp>EM_S_STM07_IS</stp>
        <stp>4</stp>
        <stp>002717.SZ</stp>
        <stp>9</stp>
        <stp>12/31/2011</stp>
        <stp>1</stp>
        <tr r="I1185" s="1"/>
      </tp>
      <tp>
        <v>855278185.61000001</v>
        <stp/>
        <stp>EM_S_STM07_IS</stp>
        <stp>4</stp>
        <stp>002702.SZ</stp>
        <stp>9</stp>
        <stp>12/31/2014</stp>
        <stp>1</stp>
        <tr r="L1172" s="1"/>
      </tp>
      <tp>
        <v>837719325.84000003</v>
        <stp/>
        <stp>EM_S_STM07_IS</stp>
        <stp>4</stp>
        <stp>002703.SZ</stp>
        <stp>9</stp>
        <stp>12/31/2015</stp>
        <stp>1</stp>
        <tr r="M1173" s="1"/>
      </tp>
      <tp>
        <v>5035546553.6199999</v>
        <stp/>
        <stp>EM_S_STM07_IS</stp>
        <stp>4</stp>
        <stp>002705.SZ</stp>
        <stp>9</stp>
        <stp>12/31/2013</stp>
        <stp>1</stp>
        <tr r="K1174" s="1"/>
      </tp>
      <tp>
        <v>405753213.91000003</v>
        <stp/>
        <stp>EM_S_STM07_IS</stp>
        <stp>4</stp>
        <stp>002706.SZ</stp>
        <stp>9</stp>
        <stp>12/31/2010</stp>
        <stp>1</stp>
        <tr r="H1175" s="1"/>
      </tp>
      <tp>
        <v>1592792494.8699999</v>
        <stp/>
        <stp>EM_S_STM07_IS</stp>
        <stp>4</stp>
        <stp>002707.SZ</stp>
        <stp>9</stp>
        <stp>12/31/2011</stp>
        <stp>1</stp>
        <tr r="I1176" s="1"/>
      </tp>
      <tp>
        <v>383497278.38</v>
        <stp/>
        <stp>EM_S_STM07_IS</stp>
        <stp>4</stp>
        <stp>002772.SZ</stp>
        <stp>9</stp>
        <stp>12/31/2014</stp>
        <stp>1</stp>
        <tr r="L1236" s="1"/>
      </tp>
      <tp>
        <v>2074352062.1400001</v>
        <stp/>
        <stp>EM_S_STM07_IS</stp>
        <stp>4</stp>
        <stp>002773.SZ</stp>
        <stp>9</stp>
        <stp>12/31/2015</stp>
        <stp>1</stp>
        <tr r="M1237" s="1"/>
      </tp>
      <tp>
        <v>849179086.96000004</v>
        <stp/>
        <stp>EM_S_STM07_IS</stp>
        <stp>4</stp>
        <stp>002775.SZ</stp>
        <stp>9</stp>
        <stp>12/31/2013</stp>
        <stp>1</stp>
        <tr r="K1238" s="1"/>
      </tp>
      <tp t="s">
        <v/>
        <stp/>
        <stp>EM_S_STM07_IS</stp>
        <stp>4</stp>
        <stp>002776.SZ</stp>
        <stp>9</stp>
        <stp>12/31/2010</stp>
        <stp>1</stp>
        <tr r="H1239" s="1"/>
      </tp>
      <tp>
        <v>253118832.94999999</v>
        <stp/>
        <stp>EM_S_STM07_IS</stp>
        <stp>4</stp>
        <stp>002777.SZ</stp>
        <stp>9</stp>
        <stp>12/31/2011</stp>
        <stp>1</stp>
        <tr r="I1240" s="1"/>
      </tp>
      <tp>
        <v>406916576.11000001</v>
        <stp/>
        <stp>EM_S_STM07_IS</stp>
        <stp>4</stp>
        <stp>002762.SZ</stp>
        <stp>9</stp>
        <stp>12/31/2014</stp>
        <stp>1</stp>
        <tr r="L1227" s="1"/>
      </tp>
      <tp>
        <v>1887547145.1300001</v>
        <stp/>
        <stp>EM_S_STM07_IS</stp>
        <stp>4</stp>
        <stp>002763.SZ</stp>
        <stp>9</stp>
        <stp>12/31/2015</stp>
        <stp>1</stp>
        <tr r="M1228" s="1"/>
      </tp>
      <tp>
        <v>655384017.00999999</v>
        <stp/>
        <stp>EM_S_STM07_IS</stp>
        <stp>4</stp>
        <stp>002765.SZ</stp>
        <stp>9</stp>
        <stp>12/31/2013</stp>
        <stp>1</stp>
        <tr r="K1229" s="1"/>
      </tp>
      <tp t="s">
        <v/>
        <stp/>
        <stp>EM_S_STM07_IS</stp>
        <stp>4</stp>
        <stp>002766.SZ</stp>
        <stp>9</stp>
        <stp>12/31/2010</stp>
        <stp>1</stp>
        <tr r="H1230" s="1"/>
      </tp>
      <tp>
        <v>235357010.16999999</v>
        <stp/>
        <stp>EM_S_STM07_IS</stp>
        <stp>4</stp>
        <stp>002767.SZ</stp>
        <stp>9</stp>
        <stp>12/31/2011</stp>
        <stp>1</stp>
        <tr r="I1231" s="1"/>
      </tp>
      <tp>
        <v>1870470220.76</v>
        <stp/>
        <stp>EM_S_STM07_IS</stp>
        <stp>4</stp>
        <stp>002752.SZ</stp>
        <stp>9</stp>
        <stp>12/31/2014</stp>
        <stp>1</stp>
        <tr r="L1218" s="1"/>
      </tp>
      <tp>
        <v>865344077.83000004</v>
        <stp/>
        <stp>EM_S_STM07_IS</stp>
        <stp>4</stp>
        <stp>002753.SZ</stp>
        <stp>9</stp>
        <stp>12/31/2015</stp>
        <stp>1</stp>
        <tr r="M1219" s="1"/>
      </tp>
      <tp>
        <v>500424755.52999997</v>
        <stp/>
        <stp>EM_S_STM07_IS</stp>
        <stp>4</stp>
        <stp>002755.SZ</stp>
        <stp>9</stp>
        <stp>12/31/2013</stp>
        <stp>1</stp>
        <tr r="K1220" s="1"/>
      </tp>
      <tp>
        <v>3700157338.8699999</v>
        <stp/>
        <stp>EM_S_STM07_IS</stp>
        <stp>4</stp>
        <stp>002756.SZ</stp>
        <stp>9</stp>
        <stp>12/31/2010</stp>
        <stp>1</stp>
        <tr r="H1221" s="1"/>
      </tp>
      <tp>
        <v>363426466.16000003</v>
        <stp/>
        <stp>EM_S_STM07_IS</stp>
        <stp>4</stp>
        <stp>002757.SZ</stp>
        <stp>9</stp>
        <stp>12/31/2011</stp>
        <stp>1</stp>
        <tr r="I1222" s="1"/>
      </tp>
      <tp>
        <v>1270806393.3499999</v>
        <stp/>
        <stp>EM_S_STM07_IS</stp>
        <stp>4</stp>
        <stp>002742.SZ</stp>
        <stp>9</stp>
        <stp>12/31/2014</stp>
        <stp>1</stp>
        <tr r="L1209" s="1"/>
      </tp>
      <tp>
        <v>1494747339.04</v>
        <stp/>
        <stp>EM_S_STM07_IS</stp>
        <stp>4</stp>
        <stp>002743.SZ</stp>
        <stp>9</stp>
        <stp>12/31/2015</stp>
        <stp>1</stp>
        <tr r="M1210" s="1"/>
      </tp>
      <tp>
        <v>2873646579.0300002</v>
        <stp/>
        <stp>EM_S_STM07_IS</stp>
        <stp>4</stp>
        <stp>002745.SZ</stp>
        <stp>9</stp>
        <stp>12/31/2013</stp>
        <stp>1</stp>
        <tr r="K1211" s="1"/>
      </tp>
      <tp>
        <v>1593664421.3800001</v>
        <stp/>
        <stp>EM_S_STM07_IS</stp>
        <stp>4</stp>
        <stp>002746.SZ</stp>
        <stp>9</stp>
        <stp>12/31/2010</stp>
        <stp>1</stp>
        <tr r="H1212" s="1"/>
      </tp>
      <tp>
        <v>482442567.62</v>
        <stp/>
        <stp>EM_S_STM07_IS</stp>
        <stp>4</stp>
        <stp>002747.SZ</stp>
        <stp>9</stp>
        <stp>12/31/2011</stp>
        <stp>1</stp>
        <tr r="I1213" s="1"/>
      </tp>
      <tp>
        <v>1500132718.1900001</v>
        <stp/>
        <stp>EM_S_STM07_IS</stp>
        <stp>4</stp>
        <stp>002792.SZ</stp>
        <stp>9</stp>
        <stp>12/31/2014</stp>
        <stp>1</stp>
        <tr r="L1254" s="1"/>
      </tp>
      <tp>
        <v>584211860.09000003</v>
        <stp/>
        <stp>EM_S_STM07_IS</stp>
        <stp>4</stp>
        <stp>002793.SZ</stp>
        <stp>9</stp>
        <stp>12/31/2015</stp>
        <stp>1</stp>
        <tr r="M1255" s="1"/>
      </tp>
      <tp>
        <v>458693155.31</v>
        <stp/>
        <stp>EM_S_STM07_IS</stp>
        <stp>4</stp>
        <stp>002795.SZ</stp>
        <stp>9</stp>
        <stp>12/31/2013</stp>
        <stp>1</stp>
        <tr r="K1256" s="1"/>
      </tp>
      <tp t="s">
        <v/>
        <stp/>
        <stp>EM_S_STM07_IS</stp>
        <stp>4</stp>
        <stp>002796.SZ</stp>
        <stp>9</stp>
        <stp>12/31/2010</stp>
        <stp>1</stp>
        <tr r="H1257" s="1"/>
      </tp>
      <tp>
        <v>893795983.24000001</v>
        <stp/>
        <stp>EM_S_STM07_IS</stp>
        <stp>4</stp>
        <stp>002797.SZ</stp>
        <stp>9</stp>
        <stp>12/31/2011</stp>
        <stp>1</stp>
        <tr r="I1258" s="1"/>
      </tp>
      <tp>
        <v>742725137.51999998</v>
        <stp/>
        <stp>EM_S_STM07_IS</stp>
        <stp>4</stp>
        <stp>002782.SZ</stp>
        <stp>9</stp>
        <stp>12/31/2014</stp>
        <stp>1</stp>
        <tr r="L1245" s="1"/>
      </tp>
      <tp>
        <v>890604850.98000002</v>
        <stp/>
        <stp>EM_S_STM07_IS</stp>
        <stp>4</stp>
        <stp>002783.SZ</stp>
        <stp>9</stp>
        <stp>12/31/2015</stp>
        <stp>1</stp>
        <tr r="M1246" s="1"/>
      </tp>
      <tp>
        <v>765624941.33000004</v>
        <stp/>
        <stp>EM_S_STM07_IS</stp>
        <stp>4</stp>
        <stp>002785.SZ</stp>
        <stp>9</stp>
        <stp>12/31/2013</stp>
        <stp>1</stp>
        <tr r="K1247" s="1"/>
      </tp>
      <tp t="s">
        <v/>
        <stp/>
        <stp>EM_S_STM07_IS</stp>
        <stp>4</stp>
        <stp>002786.SZ</stp>
        <stp>9</stp>
        <stp>12/31/2010</stp>
        <stp>1</stp>
        <tr r="H1248" s="1"/>
      </tp>
      <tp>
        <v>515641658.63</v>
        <stp/>
        <stp>EM_S_STM07_IS</stp>
        <stp>4</stp>
        <stp>002787.SZ</stp>
        <stp>9</stp>
        <stp>12/31/2011</stp>
        <stp>1</stp>
        <tr r="I1249" s="1"/>
      </tp>
      <tp>
        <v>9534643945.8400002</v>
        <stp/>
        <stp>EM_S_STM07_IS</stp>
        <stp>4</stp>
        <stp>002032.SZ</stp>
        <stp>9</stp>
        <stp>12/31/2014</stp>
        <stp>1</stp>
        <tr r="L504" s="1"/>
      </tp>
      <tp>
        <v>786012209.79999995</v>
        <stp/>
        <stp>EM_S_STM07_IS</stp>
        <stp>4</stp>
        <stp>002033.SZ</stp>
        <stp>9</stp>
        <stp>12/31/2015</stp>
        <stp>1</stp>
        <tr r="M505" s="1"/>
      </tp>
      <tp>
        <v>1321570167.3599999</v>
        <stp/>
        <stp>EM_S_STM07_IS</stp>
        <stp>4</stp>
        <stp>002034.SZ</stp>
        <stp>9</stp>
        <stp>12/31/2012</stp>
        <stp>1</stp>
        <tr r="J506" s="1"/>
      </tp>
      <tp>
        <v>3708628789.9099998</v>
        <stp/>
        <stp>EM_S_STM07_IS</stp>
        <stp>4</stp>
        <stp>002035.SZ</stp>
        <stp>9</stp>
        <stp>12/31/2013</stp>
        <stp>1</stp>
        <tr r="K507" s="1"/>
      </tp>
      <tp>
        <v>339630777.51999998</v>
        <stp/>
        <stp>EM_S_STM07_IS</stp>
        <stp>4</stp>
        <stp>002036.SZ</stp>
        <stp>9</stp>
        <stp>12/31/2010</stp>
        <stp>1</stp>
        <tr r="H508" s="1"/>
      </tp>
      <tp>
        <v>2423329601.1799998</v>
        <stp/>
        <stp>EM_S_STM07_IS</stp>
        <stp>4</stp>
        <stp>002037.SZ</stp>
        <stp>9</stp>
        <stp>12/31/2011</stp>
        <stp>1</stp>
        <tr r="I509" s="1"/>
      </tp>
      <tp>
        <v>1217885733.45</v>
        <stp/>
        <stp>EM_S_STM07_IS</stp>
        <stp>4</stp>
        <stp>002022.SZ</stp>
        <stp>9</stp>
        <stp>12/31/2014</stp>
        <stp>1</stp>
        <tr r="L494" s="1"/>
      </tp>
      <tp>
        <v>428526765.72000003</v>
        <stp/>
        <stp>EM_S_STM07_IS</stp>
        <stp>4</stp>
        <stp>002023.SZ</stp>
        <stp>9</stp>
        <stp>12/31/2015</stp>
        <stp>1</stp>
        <tr r="M495" s="1"/>
      </tp>
      <tp>
        <v>98357161000</v>
        <stp/>
        <stp>EM_S_STM07_IS</stp>
        <stp>4</stp>
        <stp>002024.SZ</stp>
        <stp>9</stp>
        <stp>12/31/2012</stp>
        <stp>1</stp>
        <tr r="J496" s="1"/>
      </tp>
      <tp>
        <v>1370840538.5899999</v>
        <stp/>
        <stp>EM_S_STM07_IS</stp>
        <stp>4</stp>
        <stp>002025.SZ</stp>
        <stp>9</stp>
        <stp>12/31/2013</stp>
        <stp>1</stp>
        <tr r="K497" s="1"/>
      </tp>
      <tp>
        <v>481718258.60000002</v>
        <stp/>
        <stp>EM_S_STM07_IS</stp>
        <stp>4</stp>
        <stp>002026.SZ</stp>
        <stp>9</stp>
        <stp>12/31/2010</stp>
        <stp>1</stp>
        <tr r="H498" s="1"/>
      </tp>
      <tp>
        <v>1272419549.8599999</v>
        <stp/>
        <stp>EM_S_STM07_IS</stp>
        <stp>4</stp>
        <stp>002027.SZ</stp>
        <stp>9</stp>
        <stp>12/31/2011</stp>
        <stp>1</stp>
        <tr r="I499" s="1"/>
      </tp>
      <tp>
        <v>932756582.38</v>
        <stp/>
        <stp>EM_S_STM07_IS</stp>
        <stp>4</stp>
        <stp>002012.SZ</stp>
        <stp>9</stp>
        <stp>12/31/2014</stp>
        <stp>1</stp>
        <tr r="L484" s="1"/>
      </tp>
      <tp>
        <v>7328150719.7799997</v>
        <stp/>
        <stp>EM_S_STM07_IS</stp>
        <stp>4</stp>
        <stp>002013.SZ</stp>
        <stp>9</stp>
        <stp>12/31/2015</stp>
        <stp>1</stp>
        <tr r="M485" s="1"/>
      </tp>
      <tp>
        <v>1521013203.6099999</v>
        <stp/>
        <stp>EM_S_STM07_IS</stp>
        <stp>4</stp>
        <stp>002014.SZ</stp>
        <stp>9</stp>
        <stp>12/31/2012</stp>
        <stp>1</stp>
        <tr r="J486" s="1"/>
      </tp>
      <tp>
        <v>2078552184.6900001</v>
        <stp/>
        <stp>EM_S_STM07_IS</stp>
        <stp>4</stp>
        <stp>002015.SZ</stp>
        <stp>9</stp>
        <stp>12/31/2013</stp>
        <stp>1</stp>
        <tr r="K487" s="1"/>
      </tp>
      <tp>
        <v>719431323.15999997</v>
        <stp/>
        <stp>EM_S_STM07_IS</stp>
        <stp>4</stp>
        <stp>002016.SZ</stp>
        <stp>9</stp>
        <stp>12/31/2010</stp>
        <stp>1</stp>
        <tr r="H488" s="1"/>
      </tp>
      <tp>
        <v>933865061.54999995</v>
        <stp/>
        <stp>EM_S_STM07_IS</stp>
        <stp>4</stp>
        <stp>002017.SZ</stp>
        <stp>9</stp>
        <stp>12/31/2011</stp>
        <stp>1</stp>
        <tr r="I489" s="1"/>
      </tp>
      <tp>
        <v>3320010119.0300002</v>
        <stp/>
        <stp>EM_S_STM07_IS</stp>
        <stp>4</stp>
        <stp>002002.SZ</stp>
        <stp>9</stp>
        <stp>12/31/2014</stp>
        <stp>1</stp>
        <tr r="L474" s="1"/>
      </tp>
      <tp>
        <v>1873718981.01</v>
        <stp/>
        <stp>EM_S_STM07_IS</stp>
        <stp>4</stp>
        <stp>002003.SZ</stp>
        <stp>9</stp>
        <stp>12/31/2015</stp>
        <stp>1</stp>
        <tr r="M475" s="1"/>
      </tp>
      <tp>
        <v>3877392815.2600002</v>
        <stp/>
        <stp>EM_S_STM07_IS</stp>
        <stp>4</stp>
        <stp>002004.SZ</stp>
        <stp>9</stp>
        <stp>12/31/2012</stp>
        <stp>1</stp>
        <tr r="J476" s="1"/>
      </tp>
      <tp>
        <v>3129893521.8600001</v>
        <stp/>
        <stp>EM_S_STM07_IS</stp>
        <stp>4</stp>
        <stp>002005.SZ</stp>
        <stp>9</stp>
        <stp>12/31/2013</stp>
        <stp>1</stp>
        <tr r="K477" s="1"/>
      </tp>
      <tp>
        <v>974686637.79999995</v>
        <stp/>
        <stp>EM_S_STM07_IS</stp>
        <stp>4</stp>
        <stp>002006.SZ</stp>
        <stp>9</stp>
        <stp>12/31/2010</stp>
        <stp>1</stp>
        <tr r="H478" s="1"/>
      </tp>
      <tp>
        <v>961395932.25</v>
        <stp/>
        <stp>EM_S_STM07_IS</stp>
        <stp>4</stp>
        <stp>002007.SZ</stp>
        <stp>9</stp>
        <stp>12/31/2011</stp>
        <stp>1</stp>
        <tr r="I479" s="1"/>
      </tp>
      <tp>
        <v>709670379.72000003</v>
        <stp/>
        <stp>EM_S_STM07_IS</stp>
        <stp>4</stp>
        <stp>002072.SZ</stp>
        <stp>9</stp>
        <stp>12/31/2014</stp>
        <stp>1</stp>
        <tr r="L544" s="1"/>
      </tp>
      <tp>
        <v>2516329712.0599999</v>
        <stp/>
        <stp>EM_S_STM07_IS</stp>
        <stp>4</stp>
        <stp>002073.SZ</stp>
        <stp>9</stp>
        <stp>12/31/2015</stp>
        <stp>1</stp>
        <tr r="M545" s="1"/>
      </tp>
      <tp>
        <v>593375535.96000004</v>
        <stp/>
        <stp>EM_S_STM07_IS</stp>
        <stp>4</stp>
        <stp>002074.SZ</stp>
        <stp>9</stp>
        <stp>12/31/2012</stp>
        <stp>1</stp>
        <tr r="J546" s="1"/>
      </tp>
      <tp>
        <v>10786859721.700001</v>
        <stp/>
        <stp>EM_S_STM07_IS</stp>
        <stp>4</stp>
        <stp>002075.SZ</stp>
        <stp>9</stp>
        <stp>12/31/2013</stp>
        <stp>1</stp>
        <tr r="K547" s="1"/>
      </tp>
      <tp>
        <v>352220463.19999999</v>
        <stp/>
        <stp>EM_S_STM07_IS</stp>
        <stp>4</stp>
        <stp>002076.SZ</stp>
        <stp>9</stp>
        <stp>12/31/2010</stp>
        <stp>1</stp>
        <tr r="H548" s="1"/>
      </tp>
      <tp>
        <v>2578346213.73</v>
        <stp/>
        <stp>EM_S_STM07_IS</stp>
        <stp>4</stp>
        <stp>002077.SZ</stp>
        <stp>9</stp>
        <stp>12/31/2011</stp>
        <stp>1</stp>
        <tr r="I549" s="1"/>
      </tp>
      <tp>
        <v>7973617216.3699999</v>
        <stp/>
        <stp>EM_S_STM07_IS</stp>
        <stp>4</stp>
        <stp>002062.SZ</stp>
        <stp>9</stp>
        <stp>12/31/2014</stp>
        <stp>1</stp>
        <tr r="L534" s="1"/>
      </tp>
      <tp>
        <v>914786921.98000002</v>
        <stp/>
        <stp>EM_S_STM07_IS</stp>
        <stp>4</stp>
        <stp>002063.SZ</stp>
        <stp>9</stp>
        <stp>12/31/2015</stp>
        <stp>1</stp>
        <tr r="M535" s="1"/>
      </tp>
      <tp>
        <v>1727313773.9000001</v>
        <stp/>
        <stp>EM_S_STM07_IS</stp>
        <stp>4</stp>
        <stp>002064.SZ</stp>
        <stp>9</stp>
        <stp>12/31/2012</stp>
        <stp>1</stp>
        <tr r="J536" s="1"/>
      </tp>
      <tp>
        <v>4422914442.3500004</v>
        <stp/>
        <stp>EM_S_STM07_IS</stp>
        <stp>4</stp>
        <stp>002065.SZ</stp>
        <stp>9</stp>
        <stp>12/31/2013</stp>
        <stp>1</stp>
        <tr r="K537" s="1"/>
      </tp>
      <tp>
        <v>844856512.89999998</v>
        <stp/>
        <stp>EM_S_STM07_IS</stp>
        <stp>4</stp>
        <stp>002066.SZ</stp>
        <stp>9</stp>
        <stp>12/31/2010</stp>
        <stp>1</stp>
        <tr r="H538" s="1"/>
      </tp>
      <tp>
        <v>3451393869.3800001</v>
        <stp/>
        <stp>EM_S_STM07_IS</stp>
        <stp>4</stp>
        <stp>002067.SZ</stp>
        <stp>9</stp>
        <stp>12/31/2011</stp>
        <stp>1</stp>
        <tr r="I539" s="1"/>
      </tp>
      <tp>
        <v>1601835867.8800001</v>
        <stp/>
        <stp>EM_S_STM07_IS</stp>
        <stp>4</stp>
        <stp>002052.SZ</stp>
        <stp>9</stp>
        <stp>12/31/2014</stp>
        <stp>1</stp>
        <tr r="L524" s="1"/>
      </tp>
      <tp>
        <v>1665534208.1700001</v>
        <stp/>
        <stp>EM_S_STM07_IS</stp>
        <stp>4</stp>
        <stp>002053.SZ</stp>
        <stp>9</stp>
        <stp>12/31/2015</stp>
        <stp>1</stp>
        <tr r="M525" s="1"/>
      </tp>
      <tp>
        <v>1106213350.49</v>
        <stp/>
        <stp>EM_S_STM07_IS</stp>
        <stp>4</stp>
        <stp>002054.SZ</stp>
        <stp>9</stp>
        <stp>12/31/2012</stp>
        <stp>1</stp>
        <tr r="J526" s="1"/>
      </tp>
      <tp>
        <v>2070039314.3199999</v>
        <stp/>
        <stp>EM_S_STM07_IS</stp>
        <stp>4</stp>
        <stp>002055.SZ</stp>
        <stp>9</stp>
        <stp>12/31/2013</stp>
        <stp>1</stp>
        <tr r="K527" s="1"/>
      </tp>
      <tp>
        <v>3000658671.23</v>
        <stp/>
        <stp>EM_S_STM07_IS</stp>
        <stp>4</stp>
        <stp>002056.SZ</stp>
        <stp>9</stp>
        <stp>12/31/2010</stp>
        <stp>1</stp>
        <tr r="H528" s="1"/>
      </tp>
      <tp>
        <v>614210781.54999995</v>
        <stp/>
        <stp>EM_S_STM07_IS</stp>
        <stp>4</stp>
        <stp>002057.SZ</stp>
        <stp>9</stp>
        <stp>12/31/2011</stp>
        <stp>1</stp>
        <tr r="I529" s="1"/>
      </tp>
      <tp>
        <v>6132747502.4200001</v>
        <stp/>
        <stp>EM_S_STM07_IS</stp>
        <stp>4</stp>
        <stp>002042.SZ</stp>
        <stp>9</stp>
        <stp>12/31/2014</stp>
        <stp>1</stp>
        <tr r="L514" s="1"/>
      </tp>
      <tp>
        <v>1646807039.9100001</v>
        <stp/>
        <stp>EM_S_STM07_IS</stp>
        <stp>4</stp>
        <stp>002043.SZ</stp>
        <stp>9</stp>
        <stp>12/31/2015</stp>
        <stp>1</stp>
        <tr r="M515" s="1"/>
      </tp>
      <tp>
        <v>691214660.60000002</v>
        <stp/>
        <stp>EM_S_STM07_IS</stp>
        <stp>4</stp>
        <stp>002044.SZ</stp>
        <stp>9</stp>
        <stp>12/31/2012</stp>
        <stp>1</stp>
        <tr r="J516" s="1"/>
      </tp>
      <tp>
        <v>2021440900</v>
        <stp/>
        <stp>EM_S_STM07_IS</stp>
        <stp>4</stp>
        <stp>002045.SZ</stp>
        <stp>9</stp>
        <stp>12/31/2013</stp>
        <stp>1</stp>
        <tr r="K517" s="1"/>
      </tp>
      <tp>
        <v>521711346.83999997</v>
        <stp/>
        <stp>EM_S_STM07_IS</stp>
        <stp>4</stp>
        <stp>002046.SZ</stp>
        <stp>9</stp>
        <stp>12/31/2010</stp>
        <stp>1</stp>
        <tr r="H518" s="1"/>
      </tp>
      <tp>
        <v>1344900871.1700001</v>
        <stp/>
        <stp>EM_S_STM07_IS</stp>
        <stp>4</stp>
        <stp>002047.SZ</stp>
        <stp>9</stp>
        <stp>12/31/2011</stp>
        <stp>1</stp>
        <tr r="I519" s="1"/>
      </tp>
      <tp>
        <v>11176952961.879999</v>
        <stp/>
        <stp>EM_S_STM07_IS</stp>
        <stp>4</stp>
        <stp>002092.SZ</stp>
        <stp>9</stp>
        <stp>12/31/2014</stp>
        <stp>1</stp>
        <tr r="L564" s="1"/>
      </tp>
      <tp>
        <v>497501063.19</v>
        <stp/>
        <stp>EM_S_STM07_IS</stp>
        <stp>4</stp>
        <stp>002093.SZ</stp>
        <stp>9</stp>
        <stp>12/31/2015</stp>
        <stp>1</stp>
        <tr r="M565" s="1"/>
      </tp>
      <tp>
        <v>1425074306.8699999</v>
        <stp/>
        <stp>EM_S_STM07_IS</stp>
        <stp>4</stp>
        <stp>002094.SZ</stp>
        <stp>9</stp>
        <stp>12/31/2012</stp>
        <stp>1</stp>
        <tr r="J566" s="1"/>
      </tp>
      <tp>
        <v>199105619.25999999</v>
        <stp/>
        <stp>EM_S_STM07_IS</stp>
        <stp>4</stp>
        <stp>002095.SZ</stp>
        <stp>9</stp>
        <stp>12/31/2013</stp>
        <stp>1</stp>
        <tr r="K567" s="1"/>
      </tp>
      <tp>
        <v>626723131.25</v>
        <stp/>
        <stp>EM_S_STM07_IS</stp>
        <stp>4</stp>
        <stp>002096.SZ</stp>
        <stp>9</stp>
        <stp>12/31/2010</stp>
        <stp>1</stp>
        <tr r="H568" s="1"/>
      </tp>
      <tp>
        <v>3089671450.0900002</v>
        <stp/>
        <stp>EM_S_STM07_IS</stp>
        <stp>4</stp>
        <stp>002097.SZ</stp>
        <stp>9</stp>
        <stp>12/31/2011</stp>
        <stp>1</stp>
        <tr r="I569" s="1"/>
      </tp>
      <tp>
        <v>11451694093.450001</v>
        <stp/>
        <stp>EM_S_STM07_IS</stp>
        <stp>4</stp>
        <stp>002082.SZ</stp>
        <stp>9</stp>
        <stp>12/31/2014</stp>
        <stp>1</stp>
        <tr r="L554" s="1"/>
      </tp>
      <tp>
        <v>4183778781.1399999</v>
        <stp/>
        <stp>EM_S_STM07_IS</stp>
        <stp>4</stp>
        <stp>002083.SZ</stp>
        <stp>9</stp>
        <stp>12/31/2015</stp>
        <stp>1</stp>
        <tr r="M555" s="1"/>
      </tp>
      <tp>
        <v>1651430620.75</v>
        <stp/>
        <stp>EM_S_STM07_IS</stp>
        <stp>4</stp>
        <stp>002084.SZ</stp>
        <stp>9</stp>
        <stp>12/31/2012</stp>
        <stp>1</stp>
        <tr r="J556" s="1"/>
      </tp>
      <tp>
        <v>4552340496.9700003</v>
        <stp/>
        <stp>EM_S_STM07_IS</stp>
        <stp>4</stp>
        <stp>002085.SZ</stp>
        <stp>9</stp>
        <stp>12/31/2013</stp>
        <stp>1</stp>
        <tr r="K557" s="1"/>
      </tp>
      <tp>
        <v>623890657.12</v>
        <stp/>
        <stp>EM_S_STM07_IS</stp>
        <stp>4</stp>
        <stp>002086.SZ</stp>
        <stp>9</stp>
        <stp>12/31/2010</stp>
        <stp>1</stp>
        <tr r="H558" s="1"/>
      </tp>
      <tp>
        <v>2971606619.4899998</v>
        <stp/>
        <stp>EM_S_STM07_IS</stp>
        <stp>4</stp>
        <stp>002087.SZ</stp>
        <stp>9</stp>
        <stp>12/31/2011</stp>
        <stp>1</stp>
        <tr r="I559" s="1"/>
      </tp>
      <tp>
        <v>1876574822.3900001</v>
        <stp/>
        <stp>EM_S_STM07_IS</stp>
        <stp>4</stp>
        <stp>002132.SZ</stp>
        <stp>9</stp>
        <stp>12/31/2014</stp>
        <stp>1</stp>
        <tr r="L604" s="1"/>
      </tp>
      <tp>
        <v>1719537161.1700001</v>
        <stp/>
        <stp>EM_S_STM07_IS</stp>
        <stp>4</stp>
        <stp>002133.SZ</stp>
        <stp>9</stp>
        <stp>12/31/2015</stp>
        <stp>1</stp>
        <tr r="M605" s="1"/>
      </tp>
      <tp>
        <v>437601334.63999999</v>
        <stp/>
        <stp>EM_S_STM07_IS</stp>
        <stp>4</stp>
        <stp>002134.SZ</stp>
        <stp>9</stp>
        <stp>12/31/2012</stp>
        <stp>1</stp>
        <tr r="J606" s="1"/>
      </tp>
      <tp>
        <v>3720788318.3200002</v>
        <stp/>
        <stp>EM_S_STM07_IS</stp>
        <stp>4</stp>
        <stp>002135.SZ</stp>
        <stp>9</stp>
        <stp>12/31/2013</stp>
        <stp>1</stp>
        <tr r="K607" s="1"/>
      </tp>
      <tp>
        <v>550022840.34000003</v>
        <stp/>
        <stp>EM_S_STM07_IS</stp>
        <stp>4</stp>
        <stp>002136.SZ</stp>
        <stp>9</stp>
        <stp>12/31/2010</stp>
        <stp>1</stp>
        <tr r="H608" s="1"/>
      </tp>
      <tp>
        <v>1724022511.55</v>
        <stp/>
        <stp>EM_S_STM07_IS</stp>
        <stp>4</stp>
        <stp>002137.SZ</stp>
        <stp>9</stp>
        <stp>12/31/2011</stp>
        <stp>1</stp>
        <tr r="I609" s="1"/>
      </tp>
      <tp>
        <v>2175803152.2600002</v>
        <stp/>
        <stp>EM_S_STM07_IS</stp>
        <stp>4</stp>
        <stp>002122.SZ</stp>
        <stp>9</stp>
        <stp>12/31/2014</stp>
        <stp>1</stp>
        <tr r="L594" s="1"/>
      </tp>
      <tp>
        <v>1804461597.3699999</v>
        <stp/>
        <stp>EM_S_STM07_IS</stp>
        <stp>4</stp>
        <stp>002123.SZ</stp>
        <stp>9</stp>
        <stp>12/31/2015</stp>
        <stp>1</stp>
        <tr r="M595" s="1"/>
      </tp>
      <tp>
        <v>2042040537.48</v>
        <stp/>
        <stp>EM_S_STM07_IS</stp>
        <stp>4</stp>
        <stp>002124.SZ</stp>
        <stp>9</stp>
        <stp>12/31/2012</stp>
        <stp>1</stp>
        <tr r="J596" s="1"/>
      </tp>
      <tp>
        <v>708077989.74000001</v>
        <stp/>
        <stp>EM_S_STM07_IS</stp>
        <stp>4</stp>
        <stp>002125.SZ</stp>
        <stp>9</stp>
        <stp>12/31/2013</stp>
        <stp>1</stp>
        <tr r="K597" s="1"/>
      </tp>
      <tp>
        <v>1473406586.99</v>
        <stp/>
        <stp>EM_S_STM07_IS</stp>
        <stp>4</stp>
        <stp>002126.SZ</stp>
        <stp>9</stp>
        <stp>12/31/2010</stp>
        <stp>1</stp>
        <tr r="H598" s="1"/>
      </tp>
      <tp>
        <v>3203870613.1999998</v>
        <stp/>
        <stp>EM_S_STM07_IS</stp>
        <stp>4</stp>
        <stp>002127.SZ</stp>
        <stp>9</stp>
        <stp>12/31/2011</stp>
        <stp>1</stp>
        <tr r="I599" s="1"/>
      </tp>
      <tp>
        <v>923825119.04999995</v>
        <stp/>
        <stp>EM_S_STM07_IS</stp>
        <stp>4</stp>
        <stp>002112.SZ</stp>
        <stp>9</stp>
        <stp>12/31/2014</stp>
        <stp>1</stp>
        <tr r="L584" s="1"/>
      </tp>
      <tp>
        <v>16510217.02</v>
        <stp/>
        <stp>EM_S_STM07_IS</stp>
        <stp>4</stp>
        <stp>002113.SZ</stp>
        <stp>9</stp>
        <stp>12/31/2015</stp>
        <stp>1</stp>
        <tr r="M585" s="1"/>
      </tp>
      <tp>
        <v>1262200858.7</v>
        <stp/>
        <stp>EM_S_STM07_IS</stp>
        <stp>4</stp>
        <stp>002114.SZ</stp>
        <stp>9</stp>
        <stp>12/31/2012</stp>
        <stp>1</stp>
        <tr r="J586" s="1"/>
      </tp>
      <tp>
        <v>791449808.59000003</v>
        <stp/>
        <stp>EM_S_STM07_IS</stp>
        <stp>4</stp>
        <stp>002115.SZ</stp>
        <stp>9</stp>
        <stp>12/31/2013</stp>
        <stp>1</stp>
        <tr r="K587" s="1"/>
      </tp>
      <tp>
        <v>2738802848.8200002</v>
        <stp/>
        <stp>EM_S_STM07_IS</stp>
        <stp>4</stp>
        <stp>002116.SZ</stp>
        <stp>9</stp>
        <stp>12/31/2010</stp>
        <stp>1</stp>
        <tr r="H588" s="1"/>
      </tp>
      <tp>
        <v>781765641.16999996</v>
        <stp/>
        <stp>EM_S_STM07_IS</stp>
        <stp>4</stp>
        <stp>002117.SZ</stp>
        <stp>9</stp>
        <stp>12/31/2011</stp>
        <stp>1</stp>
        <tr r="I589" s="1"/>
      </tp>
      <tp>
        <v>1873934504.5</v>
        <stp/>
        <stp>EM_S_STM07_IS</stp>
        <stp>4</stp>
        <stp>002102.SZ</stp>
        <stp>9</stp>
        <stp>12/31/2014</stp>
        <stp>1</stp>
        <tr r="L574" s="1"/>
      </tp>
      <tp>
        <v>1457130076.5899999</v>
        <stp/>
        <stp>EM_S_STM07_IS</stp>
        <stp>4</stp>
        <stp>002103.SZ</stp>
        <stp>9</stp>
        <stp>12/31/2015</stp>
        <stp>1</stp>
        <tr r="M575" s="1"/>
      </tp>
      <tp>
        <v>929871154.77999997</v>
        <stp/>
        <stp>EM_S_STM07_IS</stp>
        <stp>4</stp>
        <stp>002104.SZ</stp>
        <stp>9</stp>
        <stp>12/31/2012</stp>
        <stp>1</stp>
        <tr r="J576" s="1"/>
      </tp>
      <tp>
        <v>1449190612.1099999</v>
        <stp/>
        <stp>EM_S_STM07_IS</stp>
        <stp>4</stp>
        <stp>002105.SZ</stp>
        <stp>9</stp>
        <stp>12/31/2013</stp>
        <stp>1</stp>
        <tr r="K577" s="1"/>
      </tp>
      <tp>
        <v>1146343363.95</v>
        <stp/>
        <stp>EM_S_STM07_IS</stp>
        <stp>4</stp>
        <stp>002106.SZ</stp>
        <stp>9</stp>
        <stp>12/31/2010</stp>
        <stp>1</stp>
        <tr r="H578" s="1"/>
      </tp>
      <tp>
        <v>149028621.18000001</v>
        <stp/>
        <stp>EM_S_STM07_IS</stp>
        <stp>4</stp>
        <stp>002107.SZ</stp>
        <stp>9</stp>
        <stp>12/31/2011</stp>
        <stp>1</stp>
        <tr r="I579" s="1"/>
      </tp>
      <tp>
        <v>2931164388.3499999</v>
        <stp/>
        <stp>EM_S_STM07_IS</stp>
        <stp>4</stp>
        <stp>002172.SZ</stp>
        <stp>9</stp>
        <stp>12/31/2014</stp>
        <stp>1</stp>
        <tr r="L644" s="1"/>
      </tp>
      <tp>
        <v>137041773.97</v>
        <stp/>
        <stp>EM_S_STM07_IS</stp>
        <stp>4</stp>
        <stp>002173.SZ</stp>
        <stp>9</stp>
        <stp>12/31/2015</stp>
        <stp>1</stp>
        <tr r="M645" s="1"/>
      </tp>
      <tp>
        <v>825485836.95000005</v>
        <stp/>
        <stp>EM_S_STM07_IS</stp>
        <stp>4</stp>
        <stp>002174.SZ</stp>
        <stp>9</stp>
        <stp>12/31/2012</stp>
        <stp>1</stp>
        <tr r="J646" s="1"/>
      </tp>
      <tp>
        <v>176732396.53</v>
        <stp/>
        <stp>EM_S_STM07_IS</stp>
        <stp>4</stp>
        <stp>002175.SZ</stp>
        <stp>9</stp>
        <stp>12/31/2013</stp>
        <stp>1</stp>
        <tr r="K647" s="1"/>
      </tp>
      <tp>
        <v>525463592.24000001</v>
        <stp/>
        <stp>EM_S_STM07_IS</stp>
        <stp>4</stp>
        <stp>002176.SZ</stp>
        <stp>9</stp>
        <stp>12/31/2010</stp>
        <stp>1</stp>
        <tr r="H648" s="1"/>
      </tp>
      <tp>
        <v>741457812.05999994</v>
        <stp/>
        <stp>EM_S_STM07_IS</stp>
        <stp>4</stp>
        <stp>002177.SZ</stp>
        <stp>9</stp>
        <stp>12/31/2011</stp>
        <stp>1</stp>
        <tr r="I649" s="1"/>
      </tp>
      <tp>
        <v>845393755.95000005</v>
        <stp/>
        <stp>EM_S_STM07_IS</stp>
        <stp>4</stp>
        <stp>002162.SZ</stp>
        <stp>9</stp>
        <stp>12/31/2014</stp>
        <stp>1</stp>
        <tr r="L634" s="1"/>
      </tp>
      <tp>
        <v>4539127699.4799995</v>
        <stp/>
        <stp>EM_S_STM07_IS</stp>
        <stp>4</stp>
        <stp>002163.SZ</stp>
        <stp>9</stp>
        <stp>12/31/2015</stp>
        <stp>1</stp>
        <tr r="M635" s="1"/>
      </tp>
      <tp>
        <v>617639503.59000003</v>
        <stp/>
        <stp>EM_S_STM07_IS</stp>
        <stp>4</stp>
        <stp>002164.SZ</stp>
        <stp>9</stp>
        <stp>12/31/2012</stp>
        <stp>1</stp>
        <tr r="J636" s="1"/>
      </tp>
      <tp>
        <v>1916168836.1400001</v>
        <stp/>
        <stp>EM_S_STM07_IS</stp>
        <stp>4</stp>
        <stp>002165.SZ</stp>
        <stp>9</stp>
        <stp>12/31/2013</stp>
        <stp>1</stp>
        <tr r="K637" s="1"/>
      </tp>
      <tp>
        <v>86299533.430000007</v>
        <stp/>
        <stp>EM_S_STM07_IS</stp>
        <stp>4</stp>
        <stp>002166.SZ</stp>
        <stp>9</stp>
        <stp>12/31/2010</stp>
        <stp>1</stp>
        <tr r="H638" s="1"/>
      </tp>
      <tp>
        <v>549534221.25</v>
        <stp/>
        <stp>EM_S_STM07_IS</stp>
        <stp>4</stp>
        <stp>002167.SZ</stp>
        <stp>9</stp>
        <stp>12/31/2011</stp>
        <stp>1</stp>
        <tr r="I639" s="1"/>
      </tp>
      <tp>
        <v>3151910135.2399998</v>
        <stp/>
        <stp>EM_S_STM07_IS</stp>
        <stp>4</stp>
        <stp>002152.SZ</stp>
        <stp>9</stp>
        <stp>12/31/2014</stp>
        <stp>1</stp>
        <tr r="L624" s="1"/>
      </tp>
      <tp>
        <v>1986663614.6500001</v>
        <stp/>
        <stp>EM_S_STM07_IS</stp>
        <stp>4</stp>
        <stp>002153.SZ</stp>
        <stp>9</stp>
        <stp>12/31/2015</stp>
        <stp>1</stp>
        <tr r="M625" s="1"/>
      </tp>
      <tp>
        <v>2253550222.3699999</v>
        <stp/>
        <stp>EM_S_STM07_IS</stp>
        <stp>4</stp>
        <stp>002154.SZ</stp>
        <stp>9</stp>
        <stp>12/31/2012</stp>
        <stp>1</stp>
        <tr r="J626" s="1"/>
      </tp>
      <tp>
        <v>5120618965.2600002</v>
        <stp/>
        <stp>EM_S_STM07_IS</stp>
        <stp>4</stp>
        <stp>002155.SZ</stp>
        <stp>9</stp>
        <stp>12/31/2013</stp>
        <stp>1</stp>
        <tr r="K627" s="1"/>
      </tp>
      <tp>
        <v>1727112896.76</v>
        <stp/>
        <stp>EM_S_STM07_IS</stp>
        <stp>4</stp>
        <stp>002156.SZ</stp>
        <stp>9</stp>
        <stp>12/31/2010</stp>
        <stp>1</stp>
        <tr r="H628" s="1"/>
      </tp>
      <tp>
        <v>10690093060.91</v>
        <stp/>
        <stp>EM_S_STM07_IS</stp>
        <stp>4</stp>
        <stp>002157.SZ</stp>
        <stp>9</stp>
        <stp>12/31/2011</stp>
        <stp>1</stp>
        <tr r="I629" s="1"/>
      </tp>
      <tp>
        <v>15356750000</v>
        <stp/>
        <stp>EM_S_STM07_IS</stp>
        <stp>4</stp>
        <stp>002142.SZ</stp>
        <stp>9</stp>
        <stp>12/31/2014</stp>
        <stp>1</stp>
        <tr r="L614" s="1"/>
      </tp>
      <tp>
        <v>1881524211.9400001</v>
        <stp/>
        <stp>EM_S_STM07_IS</stp>
        <stp>4</stp>
        <stp>002143.SZ</stp>
        <stp>9</stp>
        <stp>12/31/2015</stp>
        <stp>1</stp>
        <tr r="M615" s="1"/>
      </tp>
      <tp>
        <v>628716491.52999997</v>
        <stp/>
        <stp>EM_S_STM07_IS</stp>
        <stp>4</stp>
        <stp>002144.SZ</stp>
        <stp>9</stp>
        <stp>12/31/2012</stp>
        <stp>1</stp>
        <tr r="J616" s="1"/>
      </tp>
      <tp>
        <v>1585274948.6800001</v>
        <stp/>
        <stp>EM_S_STM07_IS</stp>
        <stp>4</stp>
        <stp>002145.SZ</stp>
        <stp>9</stp>
        <stp>12/31/2013</stp>
        <stp>1</stp>
        <tr r="K617" s="1"/>
      </tp>
      <tp>
        <v>6527176271.0900002</v>
        <stp/>
        <stp>EM_S_STM07_IS</stp>
        <stp>4</stp>
        <stp>002146.SZ</stp>
        <stp>9</stp>
        <stp>12/31/2010</stp>
        <stp>1</stp>
        <tr r="H618" s="1"/>
      </tp>
      <tp>
        <v>608223715.60000002</v>
        <stp/>
        <stp>EM_S_STM07_IS</stp>
        <stp>4</stp>
        <stp>002147.SZ</stp>
        <stp>9</stp>
        <stp>12/31/2011</stp>
        <stp>1</stp>
        <tr r="I619" s="1"/>
      </tp>
      <tp>
        <v>475668899.31999999</v>
        <stp/>
        <stp>EM_S_STM07_IS</stp>
        <stp>4</stp>
        <stp>002192.SZ</stp>
        <stp>9</stp>
        <stp>12/31/2014</stp>
        <stp>1</stp>
        <tr r="L664" s="1"/>
      </tp>
      <tp>
        <v>592356881.22000003</v>
        <stp/>
        <stp>EM_S_STM07_IS</stp>
        <stp>4</stp>
        <stp>002193.SZ</stp>
        <stp>9</stp>
        <stp>12/31/2015</stp>
        <stp>1</stp>
        <tr r="M665" s="1"/>
      </tp>
      <tp>
        <v>1039335481.67</v>
        <stp/>
        <stp>EM_S_STM07_IS</stp>
        <stp>4</stp>
        <stp>002194.SZ</stp>
        <stp>9</stp>
        <stp>12/31/2012</stp>
        <stp>1</stp>
        <tr r="J666" s="1"/>
      </tp>
      <tp>
        <v>398493766.75999999</v>
        <stp/>
        <stp>EM_S_STM07_IS</stp>
        <stp>4</stp>
        <stp>002195.SZ</stp>
        <stp>9</stp>
        <stp>12/31/2013</stp>
        <stp>1</stp>
        <tr r="K667" s="1"/>
      </tp>
      <tp>
        <v>516030148.19</v>
        <stp/>
        <stp>EM_S_STM07_IS</stp>
        <stp>4</stp>
        <stp>002196.SZ</stp>
        <stp>9</stp>
        <stp>12/31/2010</stp>
        <stp>1</stp>
        <tr r="H668" s="1"/>
      </tp>
      <tp>
        <v>677480693.04999995</v>
        <stp/>
        <stp>EM_S_STM07_IS</stp>
        <stp>4</stp>
        <stp>002197.SZ</stp>
        <stp>9</stp>
        <stp>12/31/2011</stp>
        <stp>1</stp>
        <tr r="I669" s="1"/>
      </tp>
      <tp>
        <v>3215683345.8299999</v>
        <stp/>
        <stp>EM_S_STM07_IS</stp>
        <stp>4</stp>
        <stp>002182.SZ</stp>
        <stp>9</stp>
        <stp>12/31/2014</stp>
        <stp>1</stp>
        <tr r="L654" s="1"/>
      </tp>
      <tp>
        <v>39641072304</v>
        <stp/>
        <stp>EM_S_STM07_IS</stp>
        <stp>4</stp>
        <stp>002183.SZ</stp>
        <stp>9</stp>
        <stp>12/31/2015</stp>
        <stp>1</stp>
        <tr r="M655" s="1"/>
      </tp>
      <tp>
        <v>1269254560.5599999</v>
        <stp/>
        <stp>EM_S_STM07_IS</stp>
        <stp>4</stp>
        <stp>002184.SZ</stp>
        <stp>9</stp>
        <stp>12/31/2012</stp>
        <stp>1</stp>
        <tr r="J656" s="1"/>
      </tp>
      <tp>
        <v>2447163304.1199999</v>
        <stp/>
        <stp>EM_S_STM07_IS</stp>
        <stp>4</stp>
        <stp>002185.SZ</stp>
        <stp>9</stp>
        <stp>12/31/2013</stp>
        <stp>1</stp>
        <tr r="K657" s="1"/>
      </tp>
      <tp>
        <v>1339337523.5599999</v>
        <stp/>
        <stp>EM_S_STM07_IS</stp>
        <stp>4</stp>
        <stp>002186.SZ</stp>
        <stp>9</stp>
        <stp>12/31/2010</stp>
        <stp>1</stp>
        <tr r="H658" s="1"/>
      </tp>
      <tp>
        <v>7184507762.7200003</v>
        <stp/>
        <stp>EM_S_STM07_IS</stp>
        <stp>4</stp>
        <stp>002187.SZ</stp>
        <stp>9</stp>
        <stp>12/31/2011</stp>
        <stp>1</stp>
        <tr r="I659" s="1"/>
      </tp>
      <tp>
        <v>1387636618.0699999</v>
        <stp/>
        <stp>EM_S_STM07_IS</stp>
        <stp>4</stp>
        <stp>002232.SZ</stp>
        <stp>9</stp>
        <stp>12/31/2014</stp>
        <stp>1</stp>
        <tr r="L704" s="1"/>
      </tp>
      <tp>
        <v>3833746836.8200002</v>
        <stp/>
        <stp>EM_S_STM07_IS</stp>
        <stp>4</stp>
        <stp>002233.SZ</stp>
        <stp>9</stp>
        <stp>12/31/2015</stp>
        <stp>1</stp>
        <tr r="M705" s="1"/>
      </tp>
      <tp>
        <v>1191149389.46</v>
        <stp/>
        <stp>EM_S_STM07_IS</stp>
        <stp>4</stp>
        <stp>002234.SZ</stp>
        <stp>9</stp>
        <stp>12/31/2012</stp>
        <stp>1</stp>
        <tr r="J706" s="1"/>
      </tp>
      <tp>
        <v>554407022.50999999</v>
        <stp/>
        <stp>EM_S_STM07_IS</stp>
        <stp>4</stp>
        <stp>002235.SZ</stp>
        <stp>9</stp>
        <stp>12/31/2013</stp>
        <stp>1</stp>
        <tr r="K707" s="1"/>
      </tp>
      <tp>
        <v>1516275445.1600001</v>
        <stp/>
        <stp>EM_S_STM07_IS</stp>
        <stp>4</stp>
        <stp>002236.SZ</stp>
        <stp>9</stp>
        <stp>12/31/2010</stp>
        <stp>1</stp>
        <tr r="H708" s="1"/>
      </tp>
      <tp>
        <v>9349121383.6599998</v>
        <stp/>
        <stp>EM_S_STM07_IS</stp>
        <stp>4</stp>
        <stp>002237.SZ</stp>
        <stp>9</stp>
        <stp>12/31/2011</stp>
        <stp>1</stp>
        <tr r="I709" s="1"/>
      </tp>
      <tp>
        <v>202007821.75999999</v>
        <stp/>
        <stp>EM_S_STM07_IS</stp>
        <stp>4</stp>
        <stp>002222.SZ</stp>
        <stp>9</stp>
        <stp>12/31/2014</stp>
        <stp>1</stp>
        <tr r="L694" s="1"/>
      </tp>
      <tp>
        <v>2103737270.24</v>
        <stp/>
        <stp>EM_S_STM07_IS</stp>
        <stp>4</stp>
        <stp>002223.SZ</stp>
        <stp>9</stp>
        <stp>12/31/2015</stp>
        <stp>1</stp>
        <tr r="M695" s="1"/>
      </tp>
      <tp>
        <v>884960249.70000005</v>
        <stp/>
        <stp>EM_S_STM07_IS</stp>
        <stp>4</stp>
        <stp>002224.SZ</stp>
        <stp>9</stp>
        <stp>12/31/2012</stp>
        <stp>1</stp>
        <tr r="J696" s="1"/>
      </tp>
      <tp>
        <v>2432474181.1399999</v>
        <stp/>
        <stp>EM_S_STM07_IS</stp>
        <stp>4</stp>
        <stp>002225.SZ</stp>
        <stp>9</stp>
        <stp>12/31/2013</stp>
        <stp>1</stp>
        <tr r="K697" s="1"/>
      </tp>
      <tp>
        <v>324168896.58999997</v>
        <stp/>
        <stp>EM_S_STM07_IS</stp>
        <stp>4</stp>
        <stp>002226.SZ</stp>
        <stp>9</stp>
        <stp>12/31/2010</stp>
        <stp>1</stp>
        <tr r="H698" s="1"/>
      </tp>
      <tp>
        <v>173973567.02000001</v>
        <stp/>
        <stp>EM_S_STM07_IS</stp>
        <stp>4</stp>
        <stp>002227.SZ</stp>
        <stp>9</stp>
        <stp>12/31/2011</stp>
        <stp>1</stp>
        <tr r="I699" s="1"/>
      </tp>
      <tp>
        <v>2258893261.25</v>
        <stp/>
        <stp>EM_S_STM07_IS</stp>
        <stp>4</stp>
        <stp>002212.SZ</stp>
        <stp>9</stp>
        <stp>12/31/2014</stp>
        <stp>1</stp>
        <tr r="L684" s="1"/>
      </tp>
      <tp>
        <v>188020158.47</v>
        <stp/>
        <stp>EM_S_STM07_IS</stp>
        <stp>4</stp>
        <stp>002213.SZ</stp>
        <stp>9</stp>
        <stp>12/31/2015</stp>
        <stp>1</stp>
        <tr r="M685" s="1"/>
      </tp>
      <tp>
        <v>272194160.64999998</v>
        <stp/>
        <stp>EM_S_STM07_IS</stp>
        <stp>4</stp>
        <stp>002214.SZ</stp>
        <stp>9</stp>
        <stp>12/31/2012</stp>
        <stp>1</stp>
        <tr r="J686" s="1"/>
      </tp>
      <tp>
        <v>1735500737.8399999</v>
        <stp/>
        <stp>EM_S_STM07_IS</stp>
        <stp>4</stp>
        <stp>002215.SZ</stp>
        <stp>9</stp>
        <stp>12/31/2013</stp>
        <stp>1</stp>
        <tr r="K687" s="1"/>
      </tp>
      <tp>
        <v>1923389425.05</v>
        <stp/>
        <stp>EM_S_STM07_IS</stp>
        <stp>4</stp>
        <stp>002216.SZ</stp>
        <stp>9</stp>
        <stp>12/31/2010</stp>
        <stp>1</stp>
        <tr r="H688" s="1"/>
      </tp>
      <tp>
        <v>1368541767.77</v>
        <stp/>
        <stp>EM_S_STM07_IS</stp>
        <stp>4</stp>
        <stp>002217.SZ</stp>
        <stp>9</stp>
        <stp>12/31/2011</stp>
        <stp>1</stp>
        <tr r="I689" s="1"/>
      </tp>
      <tp>
        <v>17704218040.470001</v>
        <stp/>
        <stp>EM_S_STM07_IS</stp>
        <stp>4</stp>
        <stp>002202.SZ</stp>
        <stp>9</stp>
        <stp>12/31/2014</stp>
        <stp>1</stp>
        <tr r="L674" s="1"/>
      </tp>
      <tp>
        <v>13590993000.74</v>
        <stp/>
        <stp>EM_S_STM07_IS</stp>
        <stp>4</stp>
        <stp>002203.SZ</stp>
        <stp>9</stp>
        <stp>12/31/2015</stp>
        <stp>1</stp>
        <tr r="M675" s="1"/>
      </tp>
      <tp>
        <v>10070430943.4</v>
        <stp/>
        <stp>EM_S_STM07_IS</stp>
        <stp>4</stp>
        <stp>002204.SZ</stp>
        <stp>9</stp>
        <stp>12/31/2012</stp>
        <stp>1</stp>
        <tr r="J676" s="1"/>
      </tp>
      <tp>
        <v>870972272.01999998</v>
        <stp/>
        <stp>EM_S_STM07_IS</stp>
        <stp>4</stp>
        <stp>002205.SZ</stp>
        <stp>9</stp>
        <stp>12/31/2013</stp>
        <stp>1</stp>
        <tr r="K677" s="1"/>
      </tp>
      <tp>
        <v>1654742364.8299999</v>
        <stp/>
        <stp>EM_S_STM07_IS</stp>
        <stp>4</stp>
        <stp>002206.SZ</stp>
        <stp>9</stp>
        <stp>12/31/2010</stp>
        <stp>1</stp>
        <tr r="H678" s="1"/>
      </tp>
      <tp>
        <v>388030585.63</v>
        <stp/>
        <stp>EM_S_STM07_IS</stp>
        <stp>4</stp>
        <stp>002207.SZ</stp>
        <stp>9</stp>
        <stp>12/31/2011</stp>
        <stp>1</stp>
        <tr r="I679" s="1"/>
      </tp>
      <tp>
        <v>844880008.5</v>
        <stp/>
        <stp>EM_S_STM07_IS</stp>
        <stp>4</stp>
        <stp>002272.SZ</stp>
        <stp>9</stp>
        <stp>12/31/2014</stp>
        <stp>1</stp>
        <tr r="L743" s="1"/>
      </tp>
      <tp>
        <v>1181557800.8399999</v>
        <stp/>
        <stp>EM_S_STM07_IS</stp>
        <stp>4</stp>
        <stp>002273.SZ</stp>
        <stp>9</stp>
        <stp>12/31/2015</stp>
        <stp>1</stp>
        <tr r="M744" s="1"/>
      </tp>
      <tp>
        <v>3981070714.46</v>
        <stp/>
        <stp>EM_S_STM07_IS</stp>
        <stp>4</stp>
        <stp>002274.SZ</stp>
        <stp>9</stp>
        <stp>12/31/2012</stp>
        <stp>1</stp>
        <tr r="J745" s="1"/>
      </tp>
      <tp>
        <v>1452636241.21</v>
        <stp/>
        <stp>EM_S_STM07_IS</stp>
        <stp>4</stp>
        <stp>002275.SZ</stp>
        <stp>9</stp>
        <stp>12/31/2013</stp>
        <stp>1</stp>
        <tr r="K746" s="1"/>
      </tp>
      <tp>
        <v>2144422573.9400001</v>
        <stp/>
        <stp>EM_S_STM07_IS</stp>
        <stp>4</stp>
        <stp>002276.SZ</stp>
        <stp>9</stp>
        <stp>12/31/2010</stp>
        <stp>1</stp>
        <tr r="H747" s="1"/>
      </tp>
      <tp>
        <v>4741083961.71</v>
        <stp/>
        <stp>EM_S_STM07_IS</stp>
        <stp>4</stp>
        <stp>002277.SZ</stp>
        <stp>9</stp>
        <stp>12/31/2011</stp>
        <stp>1</stp>
        <tr r="I748" s="1"/>
      </tp>
      <tp>
        <v>2501358749.9200001</v>
        <stp/>
        <stp>EM_S_STM07_IS</stp>
        <stp>4</stp>
        <stp>002262.SZ</stp>
        <stp>9</stp>
        <stp>12/31/2014</stp>
        <stp>1</stp>
        <tr r="L733" s="1"/>
      </tp>
      <tp>
        <v>898147011.58000004</v>
        <stp/>
        <stp>EM_S_STM07_IS</stp>
        <stp>4</stp>
        <stp>002263.SZ</stp>
        <stp>9</stp>
        <stp>12/31/2015</stp>
        <stp>1</stp>
        <tr r="M734" s="1"/>
      </tp>
      <tp>
        <v>6662464126.8400002</v>
        <stp/>
        <stp>EM_S_STM07_IS</stp>
        <stp>4</stp>
        <stp>002264.SZ</stp>
        <stp>9</stp>
        <stp>12/31/2012</stp>
        <stp>1</stp>
        <tr r="J735" s="1"/>
      </tp>
      <tp>
        <v>367433113.36000001</v>
        <stp/>
        <stp>EM_S_STM07_IS</stp>
        <stp>4</stp>
        <stp>002265.SZ</stp>
        <stp>9</stp>
        <stp>12/31/2013</stp>
        <stp>1</stp>
        <tr r="K736" s="1"/>
      </tp>
      <tp>
        <v>923898219.85000002</v>
        <stp/>
        <stp>EM_S_STM07_IS</stp>
        <stp>4</stp>
        <stp>002266.SZ</stp>
        <stp>9</stp>
        <stp>12/31/2010</stp>
        <stp>1</stp>
        <tr r="H737" s="1"/>
      </tp>
      <tp>
        <v>3312952053.73</v>
        <stp/>
        <stp>EM_S_STM07_IS</stp>
        <stp>4</stp>
        <stp>002267.SZ</stp>
        <stp>9</stp>
        <stp>12/31/2011</stp>
        <stp>1</stp>
        <tr r="I738" s="1"/>
      </tp>
      <tp>
        <v>1319735230.1500001</v>
        <stp/>
        <stp>EM_S_STM07_IS</stp>
        <stp>4</stp>
        <stp>002252.SZ</stp>
        <stp>9</stp>
        <stp>12/31/2014</stp>
        <stp>1</stp>
        <tr r="L724" s="1"/>
      </tp>
      <tp>
        <v>261239778.41999999</v>
        <stp/>
        <stp>EM_S_STM07_IS</stp>
        <stp>4</stp>
        <stp>002253.SZ</stp>
        <stp>9</stp>
        <stp>12/31/2015</stp>
        <stp>1</stp>
        <tr r="M725" s="1"/>
      </tp>
      <tp>
        <v>1530793935.4000001</v>
        <stp/>
        <stp>EM_S_STM07_IS</stp>
        <stp>4</stp>
        <stp>002254.SZ</stp>
        <stp>9</stp>
        <stp>12/31/2012</stp>
        <stp>1</stp>
        <tr r="J726" s="1"/>
      </tp>
      <tp>
        <v>1481028649.9200001</v>
        <stp/>
        <stp>EM_S_STM07_IS</stp>
        <stp>4</stp>
        <stp>002255.SZ</stp>
        <stp>9</stp>
        <stp>12/31/2013</stp>
        <stp>1</stp>
        <tr r="K727" s="1"/>
      </tp>
      <tp>
        <v>396667866.41000003</v>
        <stp/>
        <stp>EM_S_STM07_IS</stp>
        <stp>4</stp>
        <stp>002256.SZ</stp>
        <stp>9</stp>
        <stp>12/31/2010</stp>
        <stp>1</stp>
        <tr r="H728" s="1"/>
      </tp>
      <tp>
        <v>5943513348.3800001</v>
        <stp/>
        <stp>EM_S_STM07_IS</stp>
        <stp>4</stp>
        <stp>002242.SZ</stp>
        <stp>9</stp>
        <stp>12/31/2014</stp>
        <stp>1</stp>
        <tr r="L714" s="1"/>
      </tp>
      <tp>
        <v>1020972027.34</v>
        <stp/>
        <stp>EM_S_STM07_IS</stp>
        <stp>4</stp>
        <stp>002243.SZ</stp>
        <stp>9</stp>
        <stp>12/31/2015</stp>
        <stp>1</stp>
        <tr r="M715" s="1"/>
      </tp>
      <tp>
        <v>6411123129.9099998</v>
        <stp/>
        <stp>EM_S_STM07_IS</stp>
        <stp>4</stp>
        <stp>002244.SZ</stp>
        <stp>9</stp>
        <stp>12/31/2012</stp>
        <stp>1</stp>
        <tr r="J716" s="1"/>
      </tp>
      <tp>
        <v>1398527751.7</v>
        <stp/>
        <stp>EM_S_STM07_IS</stp>
        <stp>4</stp>
        <stp>002245.SZ</stp>
        <stp>9</stp>
        <stp>12/31/2013</stp>
        <stp>1</stp>
        <tr r="K717" s="1"/>
      </tp>
      <tp>
        <v>1343548630.96</v>
        <stp/>
        <stp>EM_S_STM07_IS</stp>
        <stp>4</stp>
        <stp>002246.SZ</stp>
        <stp>9</stp>
        <stp>12/31/2010</stp>
        <stp>1</stp>
        <tr r="H718" s="1"/>
      </tp>
      <tp>
        <v>477531316.99000001</v>
        <stp/>
        <stp>EM_S_STM07_IS</stp>
        <stp>4</stp>
        <stp>002247.SZ</stp>
        <stp>9</stp>
        <stp>12/31/2011</stp>
        <stp>1</stp>
        <tr r="I719" s="1"/>
      </tp>
      <tp>
        <v>2429673166.54</v>
        <stp/>
        <stp>EM_S_STM07_IS</stp>
        <stp>4</stp>
        <stp>002292.SZ</stp>
        <stp>9</stp>
        <stp>12/31/2014</stp>
        <stp>1</stp>
        <tr r="L763" s="1"/>
      </tp>
      <tp>
        <v>2915633891.98</v>
        <stp/>
        <stp>EM_S_STM07_IS</stp>
        <stp>4</stp>
        <stp>002293.SZ</stp>
        <stp>9</stp>
        <stp>12/31/2015</stp>
        <stp>1</stp>
        <tr r="M764" s="1"/>
      </tp>
      <tp>
        <v>1828881533.3199999</v>
        <stp/>
        <stp>EM_S_STM07_IS</stp>
        <stp>4</stp>
        <stp>002294.SZ</stp>
        <stp>9</stp>
        <stp>12/31/2012</stp>
        <stp>1</stp>
        <tr r="J765" s="1"/>
      </tp>
      <tp>
        <v>2627184461.2199998</v>
        <stp/>
        <stp>EM_S_STM07_IS</stp>
        <stp>4</stp>
        <stp>002295.SZ</stp>
        <stp>9</stp>
        <stp>12/31/2013</stp>
        <stp>1</stp>
        <tr r="K766" s="1"/>
      </tp>
      <tp>
        <v>250287117.56</v>
        <stp/>
        <stp>EM_S_STM07_IS</stp>
        <stp>4</stp>
        <stp>002296.SZ</stp>
        <stp>9</stp>
        <stp>12/31/2010</stp>
        <stp>1</stp>
        <tr r="H767" s="1"/>
      </tp>
      <tp>
        <v>298083187.27999997</v>
        <stp/>
        <stp>EM_S_STM07_IS</stp>
        <stp>4</stp>
        <stp>002297.SZ</stp>
        <stp>9</stp>
        <stp>12/31/2011</stp>
        <stp>1</stp>
        <tr r="I768" s="1"/>
      </tp>
      <tp>
        <v>548458142.85000002</v>
        <stp/>
        <stp>EM_S_STM07_IS</stp>
        <stp>4</stp>
        <stp>002282.SZ</stp>
        <stp>9</stp>
        <stp>12/31/2014</stp>
        <stp>1</stp>
        <tr r="L753" s="1"/>
      </tp>
      <tp>
        <v>1689835021.9200001</v>
        <stp/>
        <stp>EM_S_STM07_IS</stp>
        <stp>4</stp>
        <stp>002283.SZ</stp>
        <stp>9</stp>
        <stp>12/31/2015</stp>
        <stp>1</stp>
        <tr r="M754" s="1"/>
      </tp>
      <tp>
        <v>2107445991.04</v>
        <stp/>
        <stp>EM_S_STM07_IS</stp>
        <stp>4</stp>
        <stp>002284.SZ</stp>
        <stp>9</stp>
        <stp>12/31/2012</stp>
        <stp>1</stp>
        <tr r="J755" s="1"/>
      </tp>
      <tp>
        <v>2563027901.3899999</v>
        <stp/>
        <stp>EM_S_STM07_IS</stp>
        <stp>4</stp>
        <stp>002285.SZ</stp>
        <stp>9</stp>
        <stp>12/31/2013</stp>
        <stp>1</stp>
        <tr r="K756" s="1"/>
      </tp>
      <tp>
        <v>720615475.77999997</v>
        <stp/>
        <stp>EM_S_STM07_IS</stp>
        <stp>4</stp>
        <stp>002286.SZ</stp>
        <stp>9</stp>
        <stp>12/31/2010</stp>
        <stp>1</stp>
        <tr r="H757" s="1"/>
      </tp>
      <tp>
        <v>789225148.75</v>
        <stp/>
        <stp>EM_S_STM07_IS</stp>
        <stp>4</stp>
        <stp>002287.SZ</stp>
        <stp>9</stp>
        <stp>12/31/2011</stp>
        <stp>1</stp>
        <tr r="I758" s="1"/>
      </tp>
      <tp>
        <v>2470533019.3099999</v>
        <stp/>
        <stp>EM_S_STM07_IS</stp>
        <stp>4</stp>
        <stp>002332.SZ</stp>
        <stp>9</stp>
        <stp>12/31/2014</stp>
        <stp>1</stp>
        <tr r="L803" s="1"/>
      </tp>
      <tp>
        <v>1080167412.47</v>
        <stp/>
        <stp>EM_S_STM07_IS</stp>
        <stp>4</stp>
        <stp>002333.SZ</stp>
        <stp>9</stp>
        <stp>12/31/2015</stp>
        <stp>1</stp>
        <tr r="M804" s="1"/>
      </tp>
      <tp>
        <v>736711887.20000005</v>
        <stp/>
        <stp>EM_S_STM07_IS</stp>
        <stp>4</stp>
        <stp>002334.SZ</stp>
        <stp>9</stp>
        <stp>12/31/2012</stp>
        <stp>1</stp>
        <tr r="J805" s="1"/>
      </tp>
      <tp>
        <v>1013615367.97</v>
        <stp/>
        <stp>EM_S_STM07_IS</stp>
        <stp>4</stp>
        <stp>002335.SZ</stp>
        <stp>9</stp>
        <stp>12/31/2013</stp>
        <stp>1</stp>
        <tr r="K806" s="1"/>
      </tp>
      <tp>
        <v>10040500663.02</v>
        <stp/>
        <stp>EM_S_STM07_IS</stp>
        <stp>4</stp>
        <stp>002336.SZ</stp>
        <stp>9</stp>
        <stp>12/31/2010</stp>
        <stp>1</stp>
        <tr r="H807" s="1"/>
      </tp>
      <tp>
        <v>531198415.54000002</v>
        <stp/>
        <stp>EM_S_STM07_IS</stp>
        <stp>4</stp>
        <stp>002337.SZ</stp>
        <stp>9</stp>
        <stp>12/31/2011</stp>
        <stp>1</stp>
        <tr r="I808" s="1"/>
      </tp>
      <tp>
        <v>195380407.86000001</v>
        <stp/>
        <stp>EM_S_STM07_IS</stp>
        <stp>4</stp>
        <stp>002322.SZ</stp>
        <stp>9</stp>
        <stp>12/31/2014</stp>
        <stp>1</stp>
        <tr r="L793" s="1"/>
      </tp>
      <tp>
        <v>925635483.47000003</v>
        <stp/>
        <stp>EM_S_STM07_IS</stp>
        <stp>4</stp>
        <stp>002323.SZ</stp>
        <stp>9</stp>
        <stp>12/31/2015</stp>
        <stp>1</stp>
        <tr r="M794" s="1"/>
      </tp>
      <tp>
        <v>1211690148.01</v>
        <stp/>
        <stp>EM_S_STM07_IS</stp>
        <stp>4</stp>
        <stp>002324.SZ</stp>
        <stp>9</stp>
        <stp>12/31/2012</stp>
        <stp>1</stp>
        <tr r="J795" s="1"/>
      </tp>
      <tp>
        <v>3545650688.25</v>
        <stp/>
        <stp>EM_S_STM07_IS</stp>
        <stp>4</stp>
        <stp>002325.SZ</stp>
        <stp>9</stp>
        <stp>12/31/2013</stp>
        <stp>1</stp>
        <tr r="K796" s="1"/>
      </tp>
      <tp>
        <v>511034881.36000001</v>
        <stp/>
        <stp>EM_S_STM07_IS</stp>
        <stp>4</stp>
        <stp>002326.SZ</stp>
        <stp>9</stp>
        <stp>12/31/2010</stp>
        <stp>1</stp>
        <tr r="H797" s="1"/>
      </tp>
      <tp>
        <v>1453420015.48</v>
        <stp/>
        <stp>EM_S_STM07_IS</stp>
        <stp>4</stp>
        <stp>002327.SZ</stp>
        <stp>9</stp>
        <stp>12/31/2011</stp>
        <stp>1</stp>
        <tr r="I798" s="1"/>
      </tp>
      <tp>
        <v>1256369245.2</v>
        <stp/>
        <stp>EM_S_STM07_IS</stp>
        <stp>4</stp>
        <stp>002312.SZ</stp>
        <stp>9</stp>
        <stp>12/31/2014</stp>
        <stp>1</stp>
        <tr r="L783" s="1"/>
      </tp>
      <tp>
        <v>2869246806.5900002</v>
        <stp/>
        <stp>EM_S_STM07_IS</stp>
        <stp>4</stp>
        <stp>002313.SZ</stp>
        <stp>9</stp>
        <stp>12/31/2015</stp>
        <stp>1</stp>
        <tr r="M784" s="1"/>
      </tp>
      <tp>
        <v>2317303216.5700002</v>
        <stp/>
        <stp>EM_S_STM07_IS</stp>
        <stp>4</stp>
        <stp>002314.SZ</stp>
        <stp>9</stp>
        <stp>12/31/2012</stp>
        <stp>1</stp>
        <tr r="J785" s="1"/>
      </tp>
      <tp>
        <v>510871710.75</v>
        <stp/>
        <stp>EM_S_STM07_IS</stp>
        <stp>4</stp>
        <stp>002315.SZ</stp>
        <stp>9</stp>
        <stp>12/31/2013</stp>
        <stp>1</stp>
        <tr r="K786" s="1"/>
      </tp>
      <tp>
        <v>273211383.36000001</v>
        <stp/>
        <stp>EM_S_STM07_IS</stp>
        <stp>4</stp>
        <stp>002316.SZ</stp>
        <stp>9</stp>
        <stp>12/31/2010</stp>
        <stp>1</stp>
        <tr r="H787" s="1"/>
      </tp>
      <tp>
        <v>750643827.59000003</v>
        <stp/>
        <stp>EM_S_STM07_IS</stp>
        <stp>4</stp>
        <stp>002317.SZ</stp>
        <stp>9</stp>
        <stp>12/31/2011</stp>
        <stp>1</stp>
        <tr r="I788" s="1"/>
      </tp>
      <tp>
        <v>10211040495.809999</v>
        <stp/>
        <stp>EM_S_STM07_IS</stp>
        <stp>4</stp>
        <stp>002302.SZ</stp>
        <stp>9</stp>
        <stp>12/31/2014</stp>
        <stp>1</stp>
        <tr r="L773" s="1"/>
      </tp>
      <tp>
        <v>2016422890.8399999</v>
        <stp/>
        <stp>EM_S_STM07_IS</stp>
        <stp>4</stp>
        <stp>002303.SZ</stp>
        <stp>9</stp>
        <stp>12/31/2015</stp>
        <stp>1</stp>
        <tr r="M774" s="1"/>
      </tp>
      <tp>
        <v>17270481272.529999</v>
        <stp/>
        <stp>EM_S_STM07_IS</stp>
        <stp>4</stp>
        <stp>002304.SZ</stp>
        <stp>9</stp>
        <stp>12/31/2012</stp>
        <stp>1</stp>
        <tr r="J775" s="1"/>
      </tp>
      <tp>
        <v>1655401763.9000001</v>
        <stp/>
        <stp>EM_S_STM07_IS</stp>
        <stp>4</stp>
        <stp>002305.SZ</stp>
        <stp>9</stp>
        <stp>12/31/2013</stp>
        <stp>1</stp>
        <tr r="K776" s="1"/>
      </tp>
      <tp>
        <v>923174242.83000004</v>
        <stp/>
        <stp>EM_S_STM07_IS</stp>
        <stp>4</stp>
        <stp>002306.SZ</stp>
        <stp>9</stp>
        <stp>12/31/2010</stp>
        <stp>1</stp>
        <tr r="H777" s="1"/>
      </tp>
      <tp>
        <v>2898647572.8899999</v>
        <stp/>
        <stp>EM_S_STM07_IS</stp>
        <stp>4</stp>
        <stp>002307.SZ</stp>
        <stp>9</stp>
        <stp>12/31/2011</stp>
        <stp>1</stp>
        <tr r="I778" s="1"/>
      </tp>
      <tp>
        <v>2353677590.8899999</v>
        <stp/>
        <stp>EM_S_STM07_IS</stp>
        <stp>4</stp>
        <stp>002372.SZ</stp>
        <stp>9</stp>
        <stp>12/31/2014</stp>
        <stp>1</stp>
        <tr r="L843" s="1"/>
      </tp>
      <tp>
        <v>1542358597.0999999</v>
        <stp/>
        <stp>EM_S_STM07_IS</stp>
        <stp>4</stp>
        <stp>002373.SZ</stp>
        <stp>9</stp>
        <stp>12/31/2015</stp>
        <stp>1</stp>
        <tr r="M844" s="1"/>
      </tp>
      <tp>
        <v>617399844.48000002</v>
        <stp/>
        <stp>EM_S_STM07_IS</stp>
        <stp>4</stp>
        <stp>002374.SZ</stp>
        <stp>9</stp>
        <stp>12/31/2012</stp>
        <stp>1</stp>
        <tr r="J845" s="1"/>
      </tp>
      <tp>
        <v>12142947352.9</v>
        <stp/>
        <stp>EM_S_STM07_IS</stp>
        <stp>4</stp>
        <stp>002375.SZ</stp>
        <stp>9</stp>
        <stp>12/31/2013</stp>
        <stp>1</stp>
        <tr r="K846" s="1"/>
      </tp>
      <tp>
        <v>483045141.02999997</v>
        <stp/>
        <stp>EM_S_STM07_IS</stp>
        <stp>4</stp>
        <stp>002376.SZ</stp>
        <stp>9</stp>
        <stp>12/31/2010</stp>
        <stp>1</stp>
        <tr r="H847" s="1"/>
      </tp>
      <tp>
        <v>917284650.36000001</v>
        <stp/>
        <stp>EM_S_STM07_IS</stp>
        <stp>4</stp>
        <stp>002377.SZ</stp>
        <stp>9</stp>
        <stp>12/31/2011</stp>
        <stp>1</stp>
        <tr r="I848" s="1"/>
      </tp>
      <tp>
        <v>354285533.31</v>
        <stp/>
        <stp>EM_S_STM07_IS</stp>
        <stp>4</stp>
        <stp>002362.SZ</stp>
        <stp>9</stp>
        <stp>12/31/2014</stp>
        <stp>1</stp>
        <tr r="L833" s="1"/>
      </tp>
      <tp>
        <v>1386499117.6900001</v>
        <stp/>
        <stp>EM_S_STM07_IS</stp>
        <stp>4</stp>
        <stp>002363.SZ</stp>
        <stp>9</stp>
        <stp>12/31/2015</stp>
        <stp>1</stp>
        <tr r="M834" s="1"/>
      </tp>
      <tp>
        <v>396128451.08999997</v>
        <stp/>
        <stp>EM_S_STM07_IS</stp>
        <stp>4</stp>
        <stp>002364.SZ</stp>
        <stp>9</stp>
        <stp>12/31/2012</stp>
        <stp>1</stp>
        <tr r="J835" s="1"/>
      </tp>
      <tp>
        <v>522718155.57999998</v>
        <stp/>
        <stp>EM_S_STM07_IS</stp>
        <stp>4</stp>
        <stp>002365.SZ</stp>
        <stp>9</stp>
        <stp>12/31/2013</stp>
        <stp>1</stp>
        <tr r="K836" s="1"/>
      </tp>
      <tp>
        <v>649170452.39999998</v>
        <stp/>
        <stp>EM_S_STM07_IS</stp>
        <stp>4</stp>
        <stp>002366.SZ</stp>
        <stp>9</stp>
        <stp>12/31/2010</stp>
        <stp>1</stp>
        <tr r="H837" s="1"/>
      </tp>
      <tp>
        <v>1602737583.71</v>
        <stp/>
        <stp>EM_S_STM07_IS</stp>
        <stp>4</stp>
        <stp>002367.SZ</stp>
        <stp>9</stp>
        <stp>12/31/2011</stp>
        <stp>1</stp>
        <tr r="I838" s="1"/>
      </tp>
      <tp>
        <v>812645896.89999998</v>
        <stp/>
        <stp>EM_S_STM07_IS</stp>
        <stp>4</stp>
        <stp>002352.SZ</stp>
        <stp>9</stp>
        <stp>12/31/2014</stp>
        <stp>1</stp>
        <tr r="L823" s="1"/>
      </tp>
      <tp>
        <v>2826572017.1999998</v>
        <stp/>
        <stp>EM_S_STM07_IS</stp>
        <stp>4</stp>
        <stp>002353.SZ</stp>
        <stp>9</stp>
        <stp>12/31/2015</stp>
        <stp>1</stp>
        <tr r="M824" s="1"/>
      </tp>
      <tp>
        <v>368978529.88999999</v>
        <stp/>
        <stp>EM_S_STM07_IS</stp>
        <stp>4</stp>
        <stp>002354.SZ</stp>
        <stp>9</stp>
        <stp>12/31/2012</stp>
        <stp>1</stp>
        <tr r="J825" s="1"/>
      </tp>
      <tp>
        <v>1284847419.95</v>
        <stp/>
        <stp>EM_S_STM07_IS</stp>
        <stp>4</stp>
        <stp>002355.SZ</stp>
        <stp>9</stp>
        <stp>12/31/2013</stp>
        <stp>1</stp>
        <tr r="K826" s="1"/>
      </tp>
      <tp>
        <v>359064246.68000001</v>
        <stp/>
        <stp>EM_S_STM07_IS</stp>
        <stp>4</stp>
        <stp>002356.SZ</stp>
        <stp>9</stp>
        <stp>12/31/2010</stp>
        <stp>1</stp>
        <tr r="H827" s="1"/>
      </tp>
      <tp>
        <v>230895961.12</v>
        <stp/>
        <stp>EM_S_STM07_IS</stp>
        <stp>4</stp>
        <stp>002357.SZ</stp>
        <stp>9</stp>
        <stp>12/31/2011</stp>
        <stp>1</stp>
        <tr r="I828" s="1"/>
      </tp>
      <tp>
        <v>1553656763.6800001</v>
        <stp/>
        <stp>EM_S_STM07_IS</stp>
        <stp>4</stp>
        <stp>002342.SZ</stp>
        <stp>9</stp>
        <stp>12/31/2014</stp>
        <stp>1</stp>
        <tr r="L813" s="1"/>
      </tp>
      <tp>
        <v>855999005.90999997</v>
        <stp/>
        <stp>EM_S_STM07_IS</stp>
        <stp>4</stp>
        <stp>002343.SZ</stp>
        <stp>9</stp>
        <stp>12/31/2015</stp>
        <stp>1</stp>
        <tr r="M814" s="1"/>
      </tp>
      <tp>
        <v>2261547868.8299999</v>
        <stp/>
        <stp>EM_S_STM07_IS</stp>
        <stp>4</stp>
        <stp>002344.SZ</stp>
        <stp>9</stp>
        <stp>12/31/2012</stp>
        <stp>1</stp>
        <tr r="J815" s="1"/>
      </tp>
      <tp>
        <v>2074042336.8099999</v>
        <stp/>
        <stp>EM_S_STM07_IS</stp>
        <stp>4</stp>
        <stp>002345.SZ</stp>
        <stp>9</stp>
        <stp>12/31/2013</stp>
        <stp>1</stp>
        <tr r="K816" s="1"/>
      </tp>
      <tp>
        <v>276335904.31</v>
        <stp/>
        <stp>EM_S_STM07_IS</stp>
        <stp>4</stp>
        <stp>002346.SZ</stp>
        <stp>9</stp>
        <stp>12/31/2010</stp>
        <stp>1</stp>
        <tr r="H817" s="1"/>
      </tp>
      <tp>
        <v>403247232.13</v>
        <stp/>
        <stp>EM_S_STM07_IS</stp>
        <stp>4</stp>
        <stp>002347.SZ</stp>
        <stp>9</stp>
        <stp>12/31/2011</stp>
        <stp>1</stp>
        <tr r="I818" s="1"/>
      </tp>
      <tp>
        <v>1881981843.95</v>
        <stp/>
        <stp>EM_S_STM07_IS</stp>
        <stp>4</stp>
        <stp>002392.SZ</stp>
        <stp>9</stp>
        <stp>12/31/2014</stp>
        <stp>1</stp>
        <tr r="L863" s="1"/>
      </tp>
      <tp>
        <v>774782192.71000004</v>
        <stp/>
        <stp>EM_S_STM07_IS</stp>
        <stp>4</stp>
        <stp>002393.SZ</stp>
        <stp>9</stp>
        <stp>12/31/2015</stp>
        <stp>1</stp>
        <tr r="M864" s="1"/>
      </tp>
      <tp>
        <v>2730919736.8800001</v>
        <stp/>
        <stp>EM_S_STM07_IS</stp>
        <stp>4</stp>
        <stp>002394.SZ</stp>
        <stp>9</stp>
        <stp>12/31/2012</stp>
        <stp>1</stp>
        <tr r="J865" s="1"/>
      </tp>
      <tp>
        <v>549150512.95000005</v>
        <stp/>
        <stp>EM_S_STM07_IS</stp>
        <stp>4</stp>
        <stp>002395.SZ</stp>
        <stp>9</stp>
        <stp>12/31/2013</stp>
        <stp>1</stp>
        <tr r="K866" s="1"/>
      </tp>
      <tp>
        <v>1997211840.71</v>
        <stp/>
        <stp>EM_S_STM07_IS</stp>
        <stp>4</stp>
        <stp>002396.SZ</stp>
        <stp>9</stp>
        <stp>12/31/2010</stp>
        <stp>1</stp>
        <tr r="H867" s="1"/>
      </tp>
      <tp>
        <v>1251905369.04</v>
        <stp/>
        <stp>EM_S_STM07_IS</stp>
        <stp>4</stp>
        <stp>002397.SZ</stp>
        <stp>9</stp>
        <stp>12/31/2011</stp>
        <stp>1</stp>
        <tr r="I868" s="1"/>
      </tp>
      <tp>
        <v>1535087448.1300001</v>
        <stp/>
        <stp>EM_S_STM07_IS</stp>
        <stp>4</stp>
        <stp>002382.SZ</stp>
        <stp>9</stp>
        <stp>12/31/2014</stp>
        <stp>1</stp>
        <tr r="L853" s="1"/>
      </tp>
      <tp>
        <v>757069209.20000005</v>
        <stp/>
        <stp>EM_S_STM07_IS</stp>
        <stp>4</stp>
        <stp>002383.SZ</stp>
        <stp>9</stp>
        <stp>12/31/2015</stp>
        <stp>1</stp>
        <tr r="M854" s="1"/>
      </tp>
      <tp>
        <v>1816463925.3499999</v>
        <stp/>
        <stp>EM_S_STM07_IS</stp>
        <stp>4</stp>
        <stp>002384.SZ</stp>
        <stp>9</stp>
        <stp>12/31/2012</stp>
        <stp>1</stp>
        <tr r="J855" s="1"/>
      </tp>
      <tp>
        <v>16661124004.23</v>
        <stp/>
        <stp>EM_S_STM07_IS</stp>
        <stp>4</stp>
        <stp>002385.SZ</stp>
        <stp>9</stp>
        <stp>12/31/2013</stp>
        <stp>1</stp>
        <tr r="K856" s="1"/>
      </tp>
      <tp>
        <v>4958042995.3400002</v>
        <stp/>
        <stp>EM_S_STM07_IS</stp>
        <stp>4</stp>
        <stp>002386.SZ</stp>
        <stp>9</stp>
        <stp>12/31/2010</stp>
        <stp>1</stp>
        <tr r="H857" s="1"/>
      </tp>
      <tp>
        <v>857204906.20000005</v>
        <stp/>
        <stp>EM_S_STM07_IS</stp>
        <stp>4</stp>
        <stp>002387.SZ</stp>
        <stp>9</stp>
        <stp>12/31/2011</stp>
        <stp>1</stp>
        <tr r="I858" s="1"/>
      </tp>
      <tp t="s">
        <v/>
        <stp/>
        <stp>EM_S_PERFORMANCEEXPRESS_QNETPROFIT</stp>
        <stp>2</stp>
        <stp>300145.SZ</stp>
        <stp>9/30/2016</stp>
        <tr r="O39" s="8"/>
      </tp>
      <tp t="s">
        <v/>
        <stp/>
        <stp>EM_S_PERFORMANCEEXPRESS_QNETPROFIT</stp>
        <stp>2</stp>
        <stp>300244.SZ</stp>
        <stp>9/30/2016</stp>
        <tr r="O48" s="8"/>
      </tp>
      <tp t="s">
        <v/>
        <stp/>
        <stp>EM_S_PERFORMANCEEXPRESS_QNETPROFIT</stp>
        <stp>2</stp>
        <stp>300144.SZ</stp>
        <stp>9/30/2016</stp>
        <tr r="O38" s="8"/>
      </tp>
      <tp t="s">
        <v/>
        <stp/>
        <stp>EM_S_PERFORMANCEEXPRESS_QNETPROFIT</stp>
        <stp>2</stp>
        <stp>300444.SZ</stp>
        <stp>9/30/2016</stp>
        <tr r="O59" s="8"/>
      </tp>
      <tp t="s">
        <v/>
        <stp/>
        <stp>EM_S_PERFORMANCEEXPRESS_QNETPROFIT</stp>
        <stp>2</stp>
        <stp>300347.SZ</stp>
        <stp>9/30/2016</stp>
        <tr r="O55" s="8"/>
      </tp>
      <tp t="s">
        <v/>
        <stp/>
        <stp>EM_S_PERFORMANCEEXPRESS_QNETPROFIT</stp>
        <stp>2</stp>
        <stp>300146.SZ</stp>
        <stp>9/30/2016</stp>
        <tr r="O40" s="8"/>
      </tp>
      <tp t="s">
        <v/>
        <stp/>
        <stp>EM_S_PERFORMANCEEXPRESS_QNETPROFIT</stp>
        <stp>2</stp>
        <stp>002470.SZ</stp>
        <stp>9/30/2016</stp>
        <tr r="O18" s="8"/>
      </tp>
      <tp t="s">
        <v/>
        <stp/>
        <stp>EM_S_PERFORMANCEEXPRESS_QNETPROFIT</stp>
        <stp>2</stp>
        <stp>002572.SZ</stp>
        <stp>9/30/2016</stp>
        <tr r="O21" s="8"/>
      </tp>
      <tp>
        <v>0</v>
        <stp/>
        <stp>EM_S_QSTM07_IS</stp>
        <stp>4</stp>
        <stp/>
        <stp>61</stp>
        <stp>12/31/2015</stp>
        <stp>1</stp>
        <tr r="X88" s="8"/>
        <tr r="X83" s="8"/>
        <tr r="X76" s="8"/>
        <tr r="X99" s="8"/>
        <tr r="X78" s="8"/>
        <tr r="X79" s="8"/>
        <tr r="X101" s="8"/>
        <tr r="X72" s="8"/>
        <tr r="X75" s="8"/>
        <tr r="X93" s="8"/>
        <tr r="X77" s="8"/>
        <tr r="X97" s="8"/>
        <tr r="X95" s="8"/>
        <tr r="X100" s="8"/>
        <tr r="X104" s="8"/>
        <tr r="X89" s="8"/>
        <tr r="X98" s="8"/>
        <tr r="X71" s="8"/>
        <tr r="X87" s="8"/>
        <tr r="X73" s="8"/>
        <tr r="X90" s="8"/>
        <tr r="X86" s="8"/>
        <tr r="X85" s="8"/>
        <tr r="X96" s="8"/>
        <tr r="X70" s="8"/>
        <tr r="X82" s="8"/>
        <tr r="X80" s="8"/>
        <tr r="X102" s="8"/>
        <tr r="X103" s="8"/>
        <tr r="X74" s="8"/>
        <tr r="X92" s="8"/>
        <tr r="X84" s="8"/>
        <tr r="X91" s="8"/>
        <tr r="X81" s="8"/>
        <tr r="X94" s="8"/>
      </tp>
      <tp>
        <v>3500195822.8499999</v>
        <stp/>
        <stp>EM_S_STM07_IS</stp>
        <stp>4</stp>
        <stp>001896.SZ</stp>
        <stp>9</stp>
        <stp>12/31/2013</stp>
        <stp>1</stp>
        <tr r="K471" s="1"/>
      </tp>
      <tp>
        <v>10703163376.129999</v>
        <stp/>
        <stp>EM_S_STM07_IS</stp>
        <stp>4</stp>
        <stp>601877.SH</stp>
        <stp>9</stp>
        <stp>12/31/2012</stp>
        <stp>1</stp>
        <tr r="J2812" s="1"/>
      </tp>
      <tp>
        <v>34341019224.040001</v>
        <stp/>
        <stp>EM_S_STM07_IS</stp>
        <stp>4</stp>
        <stp>601866.SH</stp>
        <stp>9</stp>
        <stp>12/31/2013</stp>
        <stp>1</stp>
        <tr r="K2810" s="1"/>
      </tp>
      <tp>
        <v>2195296000000</v>
        <stp/>
        <stp>EM_S_STM07_IS</stp>
        <stp>4</stp>
        <stp>601857.SH</stp>
        <stp>9</stp>
        <stp>12/31/2012</stp>
        <stp>1</stp>
        <tr r="J2809" s="1"/>
      </tp>
      <tp>
        <v>5415704308.8900003</v>
        <stp/>
        <stp>EM_S_STM07_IS</stp>
        <stp>4</stp>
        <stp>601811.SH</stp>
        <stp>9</stp>
        <stp>12/31/2014</stp>
        <stp>1</stp>
        <tr r="L2807" s="1"/>
      </tp>
      <tp>
        <v>404420451987</v>
        <stp/>
        <stp>EM_S_STM07_IS</stp>
        <stp>4</stp>
        <stp>601800.SH</stp>
        <stp>9</stp>
        <stp>12/31/2015</stp>
        <stp>1</stp>
        <tr r="M2804" s="1"/>
      </tp>
      <tp>
        <v>5744678575.9399996</v>
        <stp/>
        <stp>EM_S_STM07_IS</stp>
        <stp>4</stp>
        <stp>601801.SH</stp>
        <stp>9</stp>
        <stp>12/31/2014</stp>
        <stp>1</stp>
        <tr r="L2805" s="1"/>
      </tp>
      <tp>
        <v>1499754815.01</v>
        <stp/>
        <stp>EM_S_STM07_IS</stp>
        <stp>4</stp>
        <stp>601890.SH</stp>
        <stp>9</stp>
        <stp>12/31/2015</stp>
        <stp>1</stp>
        <tr r="M2817" s="1"/>
      </tp>
      <tp>
        <v>8886167093.1499996</v>
        <stp/>
        <stp>EM_S_STM07_IS</stp>
        <stp>4</stp>
        <stp>601880.SH</stp>
        <stp>9</stp>
        <stp>12/31/2015</stp>
        <stp>1</stp>
        <tr r="M2813" s="1"/>
      </tp>
      <tp>
        <v>11902047873.870001</v>
        <stp/>
        <stp>EM_S_STM07_IS</stp>
        <stp>4</stp>
        <stp>601886.SH</stp>
        <stp>9</stp>
        <stp>12/31/2013</stp>
        <stp>1</stp>
        <tr r="K2815" s="1"/>
      </tp>
      <tp>
        <v>2156947369.73</v>
        <stp/>
        <stp>EM_S_STM07_IS</stp>
        <stp>4</stp>
        <stp>601965.SH</stp>
        <stp>9</stp>
        <stp>12/31/2010</stp>
        <stp>1</stp>
        <tr r="H2830" s="1"/>
      </tp>
      <tp>
        <v>11547979257</v>
        <stp/>
        <stp>EM_S_STM07_IS</stp>
        <stp>4</stp>
        <stp>601966.SH</stp>
        <stp>9</stp>
        <stp>12/31/2013</stp>
        <stp>1</stp>
        <tr r="K2831" s="1"/>
      </tp>
      <tp>
        <v>4601786434.0799999</v>
        <stp/>
        <stp>EM_S_STM07_IS</stp>
        <stp>4</stp>
        <stp>601900.SH</stp>
        <stp>9</stp>
        <stp>12/31/2015</stp>
        <stp>1</stp>
        <tr r="M2820" s="1"/>
      </tp>
      <tp>
        <v>4899699230.0600004</v>
        <stp/>
        <stp>EM_S_STM07_IS</stp>
        <stp>4</stp>
        <stp>601901.SH</stp>
        <stp>9</stp>
        <stp>12/31/2014</stp>
        <stp>1</stp>
        <tr r="L2821" s="1"/>
      </tp>
      <tp>
        <v>70194327000</v>
        <stp/>
        <stp>EM_S_STM07_IS</stp>
        <stp>4</stp>
        <stp>601991.SH</stp>
        <stp>9</stp>
        <stp>12/31/2014</stp>
        <stp>1</stp>
        <tr r="L2837" s="1"/>
      </tp>
      <tp>
        <v>903157003.28999996</v>
        <stp/>
        <stp>EM_S_STM07_IS</stp>
        <stp>4</stp>
        <stp>601996.SH</stp>
        <stp>9</stp>
        <stp>12/31/2013</stp>
        <stp>1</stp>
        <tr r="K2839" s="1"/>
      </tp>
      <tp>
        <v>3468915000</v>
        <stp/>
        <stp>EM_S_STM07_IS</stp>
        <stp>4</stp>
        <stp>601997.SH</stp>
        <stp>9</stp>
        <stp>12/31/2012</stp>
        <stp>1</stp>
        <tr r="J2840" s="1"/>
      </tp>
      <tp>
        <v>14265459624.620001</v>
        <stp/>
        <stp>EM_S_STM07_IS</stp>
        <stp>4</stp>
        <stp>601985.SH</stp>
        <stp>9</stp>
        <stp>12/31/2010</stp>
        <stp>1</stp>
        <tr r="H2834" s="1"/>
      </tp>
      <tp>
        <v>2501539269.8699999</v>
        <stp/>
        <stp>EM_S_STM07_IS</stp>
        <stp>4</stp>
        <stp>601566.SH</stp>
        <stp>9</stp>
        <stp>12/31/2013</stp>
        <stp>1</stp>
        <tr r="K2770" s="1"/>
      </tp>
      <tp>
        <v>2561751342.9099998</v>
        <stp/>
        <stp>EM_S_STM07_IS</stp>
        <stp>4</stp>
        <stp>601567.SH</stp>
        <stp>9</stp>
        <stp>12/31/2012</stp>
        <stp>1</stp>
        <tr r="J2771" s="1"/>
      </tp>
      <tp>
        <v>1807478101.28</v>
        <stp/>
        <stp>EM_S_STM07_IS</stp>
        <stp>4</stp>
        <stp>601555.SH</stp>
        <stp>9</stp>
        <stp>12/31/2010</stp>
        <stp>1</stp>
        <tr r="H2768" s="1"/>
      </tp>
      <tp>
        <v>1357071766.22</v>
        <stp/>
        <stp>EM_S_STM07_IS</stp>
        <stp>4</stp>
        <stp>601515.SH</stp>
        <stp>9</stp>
        <stp>12/31/2010</stp>
        <stp>1</stp>
        <tr r="H2765" s="1"/>
      </tp>
      <tp>
        <v>3214961247.1900001</v>
        <stp/>
        <stp>EM_S_STM07_IS</stp>
        <stp>4</stp>
        <stp>601500.SH</stp>
        <stp>9</stp>
        <stp>12/31/2015</stp>
        <stp>1</stp>
        <tr r="M2764" s="1"/>
      </tp>
      <tp t="s">
        <v/>
        <stp/>
        <stp>EM_S_STM07_IS</stp>
        <stp>4</stp>
        <stp>601595.SH</stp>
        <stp>9</stp>
        <stp>12/31/2010</stp>
        <stp>1</stp>
        <tr r="H2774" s="1"/>
      </tp>
      <tp>
        <v>4364489551.3599997</v>
        <stp/>
        <stp>EM_S_STM07_IS</stp>
        <stp>4</stp>
        <stp>001696.SZ</stp>
        <stp>9</stp>
        <stp>12/31/2013</stp>
        <stp>1</stp>
        <tr r="K470" s="1"/>
      </tp>
      <tp>
        <v>5263595867.0500002</v>
        <stp/>
        <stp>EM_S_STM07_IS</stp>
        <stp>4</stp>
        <stp>601677.SH</stp>
        <stp>9</stp>
        <stp>12/31/2012</stp>
        <stp>1</stp>
        <tr r="J2789" s="1"/>
      </tp>
      <tp>
        <v>19151972461.560001</v>
        <stp/>
        <stp>EM_S_STM07_IS</stp>
        <stp>4</stp>
        <stp>601666.SH</stp>
        <stp>9</stp>
        <stp>12/31/2013</stp>
        <stp>1</stp>
        <tr r="K2786" s="1"/>
      </tp>
      <tp>
        <v>3525953681.6399999</v>
        <stp/>
        <stp>EM_S_STM07_IS</stp>
        <stp>4</stp>
        <stp>601636.SH</stp>
        <stp>9</stp>
        <stp>12/31/2013</stp>
        <stp>1</stp>
        <tr r="K2785" s="1"/>
      </tp>
      <tp>
        <v>44800752866.82</v>
        <stp/>
        <stp>EM_S_STM07_IS</stp>
        <stp>4</stp>
        <stp>601611.SH</stp>
        <stp>9</stp>
        <stp>12/31/2014</stp>
        <stp>1</stp>
        <tr r="L2780" s="1"/>
      </tp>
      <tp>
        <v>1106751627.1800001</v>
        <stp/>
        <stp>EM_S_STM07_IS</stp>
        <stp>4</stp>
        <stp>601616.SH</stp>
        <stp>9</stp>
        <stp>12/31/2013</stp>
        <stp>1</stp>
        <tr r="K2781" s="1"/>
      </tp>
      <tp>
        <v>123445872000</v>
        <stp/>
        <stp>EM_S_STM07_IS</stp>
        <stp>4</stp>
        <stp>601600.SH</stp>
        <stp>9</stp>
        <stp>12/31/2015</stp>
        <stp>1</stp>
        <tr r="M2776" s="1"/>
      </tp>
      <tp>
        <v>219778000000</v>
        <stp/>
        <stp>EM_S_STM07_IS</stp>
        <stp>4</stp>
        <stp>601601.SH</stp>
        <stp>9</stp>
        <stp>12/31/2014</stp>
        <stp>1</stp>
        <tr r="L2777" s="1"/>
      </tp>
      <tp>
        <v>68078117819.190002</v>
        <stp/>
        <stp>EM_S_STM07_IS</stp>
        <stp>4</stp>
        <stp>601607.SH</stp>
        <stp>9</stp>
        <stp>12/31/2012</stp>
        <stp>1</stp>
        <tr r="J2778" s="1"/>
      </tp>
      <tp>
        <v>8678739436.6299992</v>
        <stp/>
        <stp>EM_S_STM07_IS</stp>
        <stp>4</stp>
        <stp>601777.SH</stp>
        <stp>9</stp>
        <stp>12/31/2012</stp>
        <stp>1</stp>
        <tr r="J2799" s="1"/>
      </tp>
      <tp>
        <v>97886299540</v>
        <stp/>
        <stp>EM_S_STM07_IS</stp>
        <stp>4</stp>
        <stp>601766.SH</stp>
        <stp>9</stp>
        <stp>12/31/2013</stp>
        <stp>1</stp>
        <tr r="K2798" s="1"/>
      </tp>
      <tp>
        <v>77076743000</v>
        <stp/>
        <stp>EM_S_STM07_IS</stp>
        <stp>4</stp>
        <stp>601727.SH</stp>
        <stp>9</stp>
        <stp>12/31/2012</stp>
        <stp>1</stp>
        <tr r="J2797" s="1"/>
      </tp>
      <tp>
        <v>10212853801.93</v>
        <stp/>
        <stp>EM_S_STM07_IS</stp>
        <stp>4</stp>
        <stp>601717.SH</stp>
        <stp>9</stp>
        <stp>12/31/2012</stp>
        <stp>1</stp>
        <tr r="J2795" s="1"/>
      </tp>
      <tp>
        <v>2781438795.02</v>
        <stp/>
        <stp>EM_S_STM07_IS</stp>
        <stp>4</stp>
        <stp>601700.SH</stp>
        <stp>9</stp>
        <stp>12/31/2015</stp>
        <stp>1</stp>
        <tr r="M2794" s="1"/>
      </tp>
      <tp>
        <v>598353200.33000004</v>
        <stp/>
        <stp>EM_S_STM07_IS</stp>
        <stp>4</stp>
        <stp>601020.SH</stp>
        <stp>9</stp>
        <stp>12/31/2015</stp>
        <stp>1</stp>
        <tr r="M2702" s="1"/>
      </tp>
      <tp>
        <v>7327613512</v>
        <stp/>
        <stp>EM_S_STM07_IS</stp>
        <stp>4</stp>
        <stp>601021.SH</stp>
        <stp>9</stp>
        <stp>12/31/2014</stp>
        <stp>1</stp>
        <tr r="L2703" s="1"/>
      </tp>
      <tp>
        <v>7219232558.3400002</v>
        <stp/>
        <stp>EM_S_STM07_IS</stp>
        <stp>4</stp>
        <stp>601010.SH</stp>
        <stp>9</stp>
        <stp>12/31/2015</stp>
        <stp>1</stp>
        <tr r="M2696" s="1"/>
      </tp>
      <tp>
        <v>1898090680.3499999</v>
        <stp/>
        <stp>EM_S_STM07_IS</stp>
        <stp>4</stp>
        <stp>601011.SH</stp>
        <stp>9</stp>
        <stp>12/31/2014</stp>
        <stp>1</stp>
        <tr r="L2697" s="1"/>
      </tp>
      <tp t="s">
        <v/>
        <stp/>
        <stp>EM_S_STM07_IS</stp>
        <stp>4</stp>
        <stp>601015.SH</stp>
        <stp>9</stp>
        <stp>12/31/2010</stp>
        <stp>1</stp>
        <tr r="H2699" s="1"/>
      </tp>
      <tp>
        <v>1082987964</v>
        <stp/>
        <stp>EM_S_STM07_IS</stp>
        <stp>4</stp>
        <stp>601016.SH</stp>
        <stp>9</stp>
        <stp>12/31/2013</stp>
        <stp>1</stp>
        <tr r="K2700" s="1"/>
      </tp>
      <tp>
        <v>5157369192.0100002</v>
        <stp/>
        <stp>EM_S_STM07_IS</stp>
        <stp>4</stp>
        <stp>601000.SH</stp>
        <stp>9</stp>
        <stp>12/31/2015</stp>
        <stp>1</stp>
        <tr r="M2687" s="1"/>
      </tp>
      <tp>
        <v>8676260258.1100006</v>
        <stp/>
        <stp>EM_S_STM07_IS</stp>
        <stp>4</stp>
        <stp>601001.SH</stp>
        <stp>9</stp>
        <stp>12/31/2014</stp>
        <stp>1</stp>
        <tr r="L2688" s="1"/>
      </tp>
      <tp>
        <v>16617840000</v>
        <stp/>
        <stp>EM_S_STM07_IS</stp>
        <stp>4</stp>
        <stp>601005.SH</stp>
        <stp>9</stp>
        <stp>12/31/2010</stp>
        <stp>1</stp>
        <tr r="H2691" s="1"/>
      </tp>
      <tp>
        <v>51342739663</v>
        <stp/>
        <stp>EM_S_STM07_IS</stp>
        <stp>4</stp>
        <stp>601006.SH</stp>
        <stp>9</stp>
        <stp>12/31/2013</stp>
        <stp>1</stp>
        <tr r="K2692" s="1"/>
      </tp>
      <tp>
        <v>606627910.14999998</v>
        <stp/>
        <stp>EM_S_STM07_IS</stp>
        <stp>4</stp>
        <stp>601007.SH</stp>
        <stp>9</stp>
        <stp>12/31/2012</stp>
        <stp>1</stp>
        <tr r="J2693" s="1"/>
      </tp>
      <tp>
        <v>1680742847.1800001</v>
        <stp/>
        <stp>EM_S_STM07_IS</stp>
        <stp>4</stp>
        <stp>601177.SH</stp>
        <stp>9</stp>
        <stp>12/31/2012</stp>
        <stp>1</stp>
        <tr r="J2731" s="1"/>
      </tp>
      <tp>
        <v>109287000000</v>
        <stp/>
        <stp>EM_S_STM07_IS</stp>
        <stp>4</stp>
        <stp>601166.SH</stp>
        <stp>9</stp>
        <stp>12/31/2013</stp>
        <stp>1</stp>
        <tr r="K2728" s="1"/>
      </tp>
      <tp t="s">
        <v/>
        <stp/>
        <stp>EM_S_STM07_IS</stp>
        <stp>4</stp>
        <stp>601155.SH</stp>
        <stp>9</stp>
        <stp>12/31/2010</stp>
        <stp>1</stp>
        <tr r="H2725" s="1"/>
      </tp>
      <tp>
        <v>2369410696.3299999</v>
        <stp/>
        <stp>EM_S_STM07_IS</stp>
        <stp>4</stp>
        <stp>601137.SH</stp>
        <stp>9</stp>
        <stp>12/31/2012</stp>
        <stp>1</stp>
        <tr r="J2723" s="1"/>
      </tp>
      <tp>
        <v>3052550127.6999998</v>
        <stp/>
        <stp>EM_S_STM07_IS</stp>
        <stp>4</stp>
        <stp>601126.SH</stp>
        <stp>9</stp>
        <stp>12/31/2013</stp>
        <stp>1</stp>
        <tr r="K2720" s="1"/>
      </tp>
      <tp>
        <v>7901865000</v>
        <stp/>
        <stp>EM_S_STM07_IS</stp>
        <stp>4</stp>
        <stp>601127.SH</stp>
        <stp>9</stp>
        <stp>12/31/2012</stp>
        <stp>1</stp>
        <tr r="J2721" s="1"/>
      </tp>
      <tp>
        <v>104825683000</v>
        <stp/>
        <stp>EM_S_STM07_IS</stp>
        <stp>4</stp>
        <stp>601111.SH</stp>
        <stp>9</stp>
        <stp>12/31/2014</stp>
        <stp>1</stp>
        <tr r="L2715" s="1"/>
      </tp>
      <tp>
        <v>4689620784.3199997</v>
        <stp/>
        <stp>EM_S_STM07_IS</stp>
        <stp>4</stp>
        <stp>601116.SH</stp>
        <stp>9</stp>
        <stp>12/31/2013</stp>
        <stp>1</stp>
        <tr r="K2717" s="1"/>
      </tp>
      <tp>
        <v>54116707488.309998</v>
        <stp/>
        <stp>EM_S_STM07_IS</stp>
        <stp>4</stp>
        <stp>601117.SH</stp>
        <stp>9</stp>
        <stp>12/31/2012</stp>
        <stp>1</stp>
        <tr r="J2718" s="1"/>
      </tp>
      <tp>
        <v>1087588385.5599999</v>
        <stp/>
        <stp>EM_S_STM07_IS</stp>
        <stp>4</stp>
        <stp>601100.SH</stp>
        <stp>9</stp>
        <stp>12/31/2015</stp>
        <stp>1</stp>
        <tr r="M2711" s="1"/>
      </tp>
      <tp>
        <v>6859845790.1499996</v>
        <stp/>
        <stp>EM_S_STM07_IS</stp>
        <stp>4</stp>
        <stp>601101.SH</stp>
        <stp>9</stp>
        <stp>12/31/2014</stp>
        <stp>1</stp>
        <tr r="L2712" s="1"/>
      </tp>
      <tp>
        <v>8368755810.3900003</v>
        <stp/>
        <stp>EM_S_STM07_IS</stp>
        <stp>4</stp>
        <stp>601106.SH</stp>
        <stp>9</stp>
        <stp>12/31/2013</stp>
        <stp>1</stp>
        <tr r="K2713" s="1"/>
      </tp>
      <tp>
        <v>4209951844.9099998</v>
        <stp/>
        <stp>EM_S_STM07_IS</stp>
        <stp>4</stp>
        <stp>601107.SH</stp>
        <stp>9</stp>
        <stp>12/31/2012</stp>
        <stp>1</stp>
        <tr r="J2714" s="1"/>
      </tp>
      <tp>
        <v>586789590000</v>
        <stp/>
        <stp>EM_S_STM07_IS</stp>
        <stp>4</stp>
        <stp>601186.SH</stp>
        <stp>9</stp>
        <stp>12/31/2013</stp>
        <stp>1</stp>
        <tr r="K2733" s="1"/>
      </tp>
      <tp>
        <v>15873001002.01</v>
        <stp/>
        <stp>EM_S_STM07_IS</stp>
        <stp>4</stp>
        <stp>601231.SH</stp>
        <stp>9</stp>
        <stp>12/31/2014</stp>
        <stp>1</stp>
        <tr r="L2745" s="1"/>
      </tp>
      <tp>
        <v>31737455934.84</v>
        <stp/>
        <stp>EM_S_STM07_IS</stp>
        <stp>4</stp>
        <stp>601225.SH</stp>
        <stp>9</stp>
        <stp>12/31/2010</stp>
        <stp>1</stp>
        <tr r="H2742" s="1"/>
      </tp>
      <tp>
        <v>4744566538.6499996</v>
        <stp/>
        <stp>EM_S_STM07_IS</stp>
        <stp>4</stp>
        <stp>601226.SH</stp>
        <stp>9</stp>
        <stp>12/31/2013</stp>
        <stp>1</stp>
        <tr r="K2743" s="1"/>
      </tp>
      <tp>
        <v>17881603377</v>
        <stp/>
        <stp>EM_S_STM07_IS</stp>
        <stp>4</stp>
        <stp>601211.SH</stp>
        <stp>9</stp>
        <stp>12/31/2014</stp>
        <stp>1</stp>
        <tr r="L2738" s="1"/>
      </tp>
      <tp>
        <v>3461566901.3299999</v>
        <stp/>
        <stp>EM_S_STM07_IS</stp>
        <stp>4</stp>
        <stp>601216.SH</stp>
        <stp>9</stp>
        <stp>12/31/2013</stp>
        <stp>1</stp>
        <tr r="K2739" s="1"/>
      </tp>
      <tp>
        <v>1345669695.3399999</v>
        <stp/>
        <stp>EM_S_STM07_IS</stp>
        <stp>4</stp>
        <stp>601375.SH</stp>
        <stp>9</stp>
        <stp>12/31/2010</stp>
        <stp>1</stp>
        <tr r="H2759" s="1"/>
      </tp>
      <tp>
        <v>2539445287.3000002</v>
        <stp/>
        <stp>EM_S_STM07_IS</stp>
        <stp>4</stp>
        <stp>601377.SH</stp>
        <stp>9</stp>
        <stp>12/31/2012</stp>
        <stp>1</stp>
        <tr r="J2760" s="1"/>
      </tp>
      <tp>
        <v>129594000000</v>
        <stp/>
        <stp>EM_S_STM07_IS</stp>
        <stp>4</stp>
        <stp>601336.SH</stp>
        <stp>9</stp>
        <stp>12/31/2013</stp>
        <stp>1</stp>
        <tr r="K2755" s="1"/>
      </tp>
      <tp>
        <v>5167187199.6300001</v>
        <stp/>
        <stp>EM_S_STM07_IS</stp>
        <stp>4</stp>
        <stp>601311.SH</stp>
        <stp>9</stp>
        <stp>12/31/2014</stp>
        <stp>1</stp>
        <tr r="L2750" s="1"/>
      </tp>
      <tp>
        <v>621088314000</v>
        <stp/>
        <stp>EM_S_STM07_IS</stp>
        <stp>4</stp>
        <stp>601390.SH</stp>
        <stp>9</stp>
        <stp>12/31/2015</stp>
        <stp>1</stp>
        <tr r="M2762" s="1"/>
      </tp>
      <tp>
        <v>12870896823.92</v>
        <stp/>
        <stp>EM_S_STM07_IS</stp>
        <stp>4</stp>
        <stp>000830.SZ</stp>
        <stp>9</stp>
        <stp>12/31/2015</stp>
        <stp>1</stp>
        <tr r="M351" s="1"/>
      </tp>
      <tp>
        <v>701901631.74000001</v>
        <stp/>
        <stp>EM_S_STM07_IS</stp>
        <stp>4</stp>
        <stp>000831.SZ</stp>
        <stp>9</stp>
        <stp>12/31/2014</stp>
        <stp>1</stp>
        <tr r="L352" s="1"/>
      </tp>
      <tp>
        <v>1097737537.4100001</v>
        <stp/>
        <stp>EM_S_STM07_IS</stp>
        <stp>4</stp>
        <stp>000835.SZ</stp>
        <stp>9</stp>
        <stp>12/31/2010</stp>
        <stp>1</stp>
        <tr r="H354" s="1"/>
      </tp>
      <tp>
        <v>1104710302.6099999</v>
        <stp/>
        <stp>EM_S_STM07_IS</stp>
        <stp>4</stp>
        <stp>000836.SZ</stp>
        <stp>9</stp>
        <stp>12/31/2013</stp>
        <stp>1</stp>
        <tr r="K355" s="1"/>
      </tp>
      <tp>
        <v>1191140056.3499999</v>
        <stp/>
        <stp>EM_S_STM07_IS</stp>
        <stp>4</stp>
        <stp>000837.SZ</stp>
        <stp>9</stp>
        <stp>12/31/2012</stp>
        <stp>1</stp>
        <tr r="J356" s="1"/>
      </tp>
      <tp>
        <v>243151818.86000001</v>
        <stp/>
        <stp>EM_S_STM07_IS</stp>
        <stp>4</stp>
        <stp>000820.SZ</stp>
        <stp>9</stp>
        <stp>12/31/2015</stp>
        <stp>1</stp>
        <tr r="M343" s="1"/>
      </tp>
      <tp>
        <v>923081282.01999998</v>
        <stp/>
        <stp>EM_S_STM07_IS</stp>
        <stp>4</stp>
        <stp>000821.SZ</stp>
        <stp>9</stp>
        <stp>12/31/2014</stp>
        <stp>1</stp>
        <tr r="L344" s="1"/>
      </tp>
      <tp>
        <v>87197799966.949997</v>
        <stp/>
        <stp>EM_S_STM07_IS</stp>
        <stp>4</stp>
        <stp>000825.SZ</stp>
        <stp>9</stp>
        <stp>12/31/2010</stp>
        <stp>1</stp>
        <tr r="H347" s="1"/>
      </tp>
      <tp>
        <v>2683833943.9400001</v>
        <stp/>
        <stp>EM_S_STM07_IS</stp>
        <stp>4</stp>
        <stp>000826.SZ</stp>
        <stp>9</stp>
        <stp>12/31/2013</stp>
        <stp>1</stp>
        <tr r="K348" s="1"/>
      </tp>
      <tp>
        <v>4107829939.9200001</v>
        <stp/>
        <stp>EM_S_STM07_IS</stp>
        <stp>4</stp>
        <stp>000810.SZ</stp>
        <stp>9</stp>
        <stp>12/31/2015</stp>
        <stp>1</stp>
        <tr r="M335" s="1"/>
      </tp>
      <tp>
        <v>1690688428.3299999</v>
        <stp/>
        <stp>EM_S_STM07_IS</stp>
        <stp>4</stp>
        <stp>000811.SZ</stp>
        <stp>9</stp>
        <stp>12/31/2014</stp>
        <stp>1</stp>
        <tr r="L336" s="1"/>
      </tp>
      <tp>
        <v>1165494636.76</v>
        <stp/>
        <stp>EM_S_STM07_IS</stp>
        <stp>4</stp>
        <stp>000815.SZ</stp>
        <stp>9</stp>
        <stp>12/31/2010</stp>
        <stp>1</stp>
        <tr r="H339" s="1"/>
      </tp>
      <tp>
        <v>2773534840.4099998</v>
        <stp/>
        <stp>EM_S_STM07_IS</stp>
        <stp>4</stp>
        <stp>000816.SZ</stp>
        <stp>9</stp>
        <stp>12/31/2013</stp>
        <stp>1</stp>
        <tr r="K340" s="1"/>
      </tp>
      <tp>
        <v>26663841486.560001</v>
        <stp/>
        <stp>EM_S_STM07_IS</stp>
        <stp>4</stp>
        <stp>000800.SZ</stp>
        <stp>9</stp>
        <stp>12/31/2015</stp>
        <stp>1</stp>
        <tr r="M328" s="1"/>
      </tp>
      <tp>
        <v>2238645620.4099998</v>
        <stp/>
        <stp>EM_S_STM07_IS</stp>
        <stp>4</stp>
        <stp>000801.SZ</stp>
        <stp>9</stp>
        <stp>12/31/2014</stp>
        <stp>1</stp>
        <tr r="L329" s="1"/>
      </tp>
      <tp>
        <v>784076719.09000003</v>
        <stp/>
        <stp>EM_S_STM07_IS</stp>
        <stp>4</stp>
        <stp>000806.SZ</stp>
        <stp>9</stp>
        <stp>12/31/2013</stp>
        <stp>1</stp>
        <tr r="K332" s="1"/>
      </tp>
      <tp>
        <v>10692727718.690001</v>
        <stp/>
        <stp>EM_S_STM07_IS</stp>
        <stp>4</stp>
        <stp>000807.SZ</stp>
        <stp>9</stp>
        <stp>12/31/2012</stp>
        <stp>1</stp>
        <tr r="J333" s="1"/>
      </tp>
      <tp>
        <v>2536587134.3000002</v>
        <stp/>
        <stp>EM_S_STM07_IS</stp>
        <stp>4</stp>
        <stp>000875.SZ</stp>
        <stp>9</stp>
        <stp>12/31/2010</stp>
        <stp>1</stp>
        <tr r="H372" s="1"/>
      </tp>
      <tp>
        <v>69395247910.830002</v>
        <stp/>
        <stp>EM_S_STM07_IS</stp>
        <stp>4</stp>
        <stp>000876.SZ</stp>
        <stp>9</stp>
        <stp>12/31/2013</stp>
        <stp>1</stp>
        <tr r="K373" s="1"/>
      </tp>
      <tp>
        <v>7699180130.8199997</v>
        <stp/>
        <stp>EM_S_STM07_IS</stp>
        <stp>4</stp>
        <stp>000877.SZ</stp>
        <stp>9</stp>
        <stp>12/31/2012</stp>
        <stp>1</stp>
        <tr r="J374" s="1"/>
      </tp>
      <tp>
        <v>9637423354.4400005</v>
        <stp/>
        <stp>EM_S_STM07_IS</stp>
        <stp>4</stp>
        <stp>000860.SZ</stp>
        <stp>9</stp>
        <stp>12/31/2015</stp>
        <stp>1</stp>
        <tr r="M366" s="1"/>
      </tp>
      <tp>
        <v>1918665597.0999999</v>
        <stp/>
        <stp>EM_S_STM07_IS</stp>
        <stp>4</stp>
        <stp>000861.SZ</stp>
        <stp>9</stp>
        <stp>12/31/2014</stp>
        <stp>1</stp>
        <tr r="L367" s="1"/>
      </tp>
      <tp>
        <v>1930491327.6600001</v>
        <stp/>
        <stp>EM_S_STM07_IS</stp>
        <stp>4</stp>
        <stp>000850.SZ</stp>
        <stp>9</stp>
        <stp>12/31/2015</stp>
        <stp>1</stp>
        <tr r="M360" s="1"/>
      </tp>
      <tp>
        <v>7080629879.5</v>
        <stp/>
        <stp>EM_S_STM07_IS</stp>
        <stp>4</stp>
        <stp>000851.SZ</stp>
        <stp>9</stp>
        <stp>12/31/2014</stp>
        <stp>1</stp>
        <tr r="L361" s="1"/>
      </tp>
      <tp>
        <v>1392335406.71</v>
        <stp/>
        <stp>EM_S_STM07_IS</stp>
        <stp>4</stp>
        <stp>000856.SZ</stp>
        <stp>9</stp>
        <stp>12/31/2013</stp>
        <stp>1</stp>
        <tr r="K363" s="1"/>
      </tp>
      <tp>
        <v>1426542116.4400001</v>
        <stp/>
        <stp>EM_S_STM07_IS</stp>
        <stp>4</stp>
        <stp>000890.SZ</stp>
        <stp>9</stp>
        <stp>12/31/2015</stp>
        <stp>1</stp>
        <tr r="M385" s="1"/>
      </tp>
      <tp>
        <v>36749335176.209999</v>
        <stp/>
        <stp>EM_S_STM07_IS</stp>
        <stp>4</stp>
        <stp>000895.SZ</stp>
        <stp>9</stp>
        <stp>12/31/2010</stp>
        <stp>1</stp>
        <tr r="H388" s="1"/>
      </tp>
      <tp>
        <v>2502641601.1100001</v>
        <stp/>
        <stp>EM_S_STM07_IS</stp>
        <stp>4</stp>
        <stp>000897.SZ</stp>
        <stp>9</stp>
        <stp>12/31/2012</stp>
        <stp>1</stp>
        <tr r="J389" s="1"/>
      </tp>
      <tp>
        <v>2435210479.21</v>
        <stp/>
        <stp>EM_S_STM07_IS</stp>
        <stp>4</stp>
        <stp>000880.SZ</stp>
        <stp>9</stp>
        <stp>12/31/2015</stp>
        <stp>1</stp>
        <tr r="M376" s="1"/>
      </tp>
      <tp>
        <v>2029650440.71</v>
        <stp/>
        <stp>EM_S_STM07_IS</stp>
        <stp>4</stp>
        <stp>000881.SZ</stp>
        <stp>9</stp>
        <stp>12/31/2014</stp>
        <stp>1</stp>
        <tr r="L377" s="1"/>
      </tp>
      <tp>
        <v>2783136485.0900002</v>
        <stp/>
        <stp>EM_S_STM07_IS</stp>
        <stp>4</stp>
        <stp>000885.SZ</stp>
        <stp>9</stp>
        <stp>12/31/2010</stp>
        <stp>1</stp>
        <tr r="H380" s="1"/>
      </tp>
      <tp>
        <v>495942760.30000001</v>
        <stp/>
        <stp>EM_S_STM07_IS</stp>
        <stp>4</stp>
        <stp>000886.SZ</stp>
        <stp>9</stp>
        <stp>12/31/2013</stp>
        <stp>1</stp>
        <tr r="K381" s="1"/>
      </tp>
      <tp>
        <v>3369020663.5999999</v>
        <stp/>
        <stp>EM_S_STM07_IS</stp>
        <stp>4</stp>
        <stp>000887.SZ</stp>
        <stp>9</stp>
        <stp>12/31/2012</stp>
        <stp>1</stp>
        <tr r="J382" s="1"/>
      </tp>
      <tp>
        <v>216772844.41999999</v>
        <stp/>
        <stp>EM_S_STM07_IS</stp>
        <stp>4</stp>
        <stp>600870.SH</stp>
        <stp>9</stp>
        <stp>12/31/2015</stp>
        <stp>1</stp>
        <tr r="M2617" s="1"/>
      </tp>
      <tp>
        <v>94481041000</v>
        <stp/>
        <stp>EM_S_STM07_IS</stp>
        <stp>4</stp>
        <stp>600871.SH</stp>
        <stp>9</stp>
        <stp>12/31/2014</stp>
        <stp>1</stp>
        <tr r="L2618" s="1"/>
      </tp>
      <tp>
        <v>1562490000</v>
        <stp/>
        <stp>EM_S_STM07_IS</stp>
        <stp>4</stp>
        <stp>600874.SH</stp>
        <stp>9</stp>
        <stp>12/31/2011</stp>
        <stp>1</stp>
        <tr r="I2621" s="1"/>
      </tp>
      <tp>
        <v>38080112185.860001</v>
        <stp/>
        <stp>EM_S_STM07_IS</stp>
        <stp>4</stp>
        <stp>600875.SH</stp>
        <stp>9</stp>
        <stp>12/31/2010</stp>
        <stp>1</stp>
        <tr r="H2622" s="1"/>
      </tp>
      <tp>
        <v>375735014.43000001</v>
        <stp/>
        <stp>EM_S_STM07_IS</stp>
        <stp>4</stp>
        <stp>600876.SH</stp>
        <stp>9</stp>
        <stp>12/31/2013</stp>
        <stp>1</stp>
        <tr r="K2623" s="1"/>
      </tp>
      <tp>
        <v>1896683981.27</v>
        <stp/>
        <stp>EM_S_STM07_IS</stp>
        <stp>4</stp>
        <stp>600877.SH</stp>
        <stp>9</stp>
        <stp>12/31/2012</stp>
        <stp>1</stp>
        <tr r="J2624" s="1"/>
      </tp>
      <tp>
        <v>1076596258.8900001</v>
        <stp/>
        <stp>EM_S_STM07_IS</stp>
        <stp>4</stp>
        <stp>600860.SH</stp>
        <stp>9</stp>
        <stp>12/31/2015</stp>
        <stp>1</stp>
        <tr r="M2607" s="1"/>
      </tp>
      <tp>
        <v>2219170985.8400002</v>
        <stp/>
        <stp>EM_S_STM07_IS</stp>
        <stp>4</stp>
        <stp>600861.SH</stp>
        <stp>9</stp>
        <stp>12/31/2014</stp>
        <stp>1</stp>
        <tr r="L2608" s="1"/>
      </tp>
      <tp>
        <v>949475505.59000003</v>
        <stp/>
        <stp>EM_S_STM07_IS</stp>
        <stp>4</stp>
        <stp>600864.SH</stp>
        <stp>9</stp>
        <stp>12/31/2011</stp>
        <stp>1</stp>
        <tr r="I2611" s="1"/>
      </tp>
      <tp>
        <v>1178958634.6300001</v>
        <stp/>
        <stp>EM_S_STM07_IS</stp>
        <stp>4</stp>
        <stp>600865.SH</stp>
        <stp>9</stp>
        <stp>12/31/2010</stp>
        <stp>1</stp>
        <tr r="H2612" s="1"/>
      </tp>
      <tp>
        <v>902804493.62</v>
        <stp/>
        <stp>EM_S_STM07_IS</stp>
        <stp>4</stp>
        <stp>600866.SH</stp>
        <stp>9</stp>
        <stp>12/31/2013</stp>
        <stp>1</stp>
        <tr r="K2613" s="1"/>
      </tp>
      <tp>
        <v>991527785.72000003</v>
        <stp/>
        <stp>EM_S_STM07_IS</stp>
        <stp>4</stp>
        <stp>600867.SH</stp>
        <stp>9</stp>
        <stp>12/31/2012</stp>
        <stp>1</stp>
        <tr r="J2614" s="1"/>
      </tp>
      <tp>
        <v>6061378943.4700003</v>
        <stp/>
        <stp>EM_S_STM07_IS</stp>
        <stp>4</stp>
        <stp>600850.SH</stp>
        <stp>9</stp>
        <stp>12/31/2015</stp>
        <stp>1</stp>
        <tr r="M2598" s="1"/>
      </tp>
      <tp>
        <v>1110193673.8800001</v>
        <stp/>
        <stp>EM_S_STM07_IS</stp>
        <stp>4</stp>
        <stp>600851.SH</stp>
        <stp>9</stp>
        <stp>12/31/2014</stp>
        <stp>1</stp>
        <tr r="L2599" s="1"/>
      </tp>
      <tp>
        <v>956327359.38999999</v>
        <stp/>
        <stp>EM_S_STM07_IS</stp>
        <stp>4</stp>
        <stp>600854.SH</stp>
        <stp>9</stp>
        <stp>12/31/2011</stp>
        <stp>1</stp>
        <tr r="I2601" s="1"/>
      </tp>
      <tp>
        <v>530095816.69</v>
        <stp/>
        <stp>EM_S_STM07_IS</stp>
        <stp>4</stp>
        <stp>600855.SH</stp>
        <stp>9</stp>
        <stp>12/31/2010</stp>
        <stp>1</stp>
        <tr r="H2602" s="1"/>
      </tp>
      <tp>
        <v>406134119.74000001</v>
        <stp/>
        <stp>EM_S_STM07_IS</stp>
        <stp>4</stp>
        <stp>600856.SH</stp>
        <stp>9</stp>
        <stp>12/31/2013</stp>
        <stp>1</stp>
        <tr r="K2603" s="1"/>
      </tp>
      <tp>
        <v>1183670303.3599999</v>
        <stp/>
        <stp>EM_S_STM07_IS</stp>
        <stp>4</stp>
        <stp>600857.SH</stp>
        <stp>9</stp>
        <stp>12/31/2012</stp>
        <stp>1</stp>
        <tr r="J2604" s="1"/>
      </tp>
      <tp>
        <v>2776888016.8000002</v>
        <stp/>
        <stp>EM_S_STM07_IS</stp>
        <stp>4</stp>
        <stp>600841.SH</stp>
        <stp>9</stp>
        <stp>12/31/2014</stp>
        <stp>1</stp>
        <tr r="L2591" s="1"/>
      </tp>
      <tp>
        <v>557233763.11000001</v>
        <stp/>
        <stp>EM_S_STM07_IS</stp>
        <stp>4</stp>
        <stp>600844.SH</stp>
        <stp>9</stp>
        <stp>12/31/2011</stp>
        <stp>1</stp>
        <tr r="I2593" s="1"/>
      </tp>
      <tp>
        <v>2581438766.7600002</v>
        <stp/>
        <stp>EM_S_STM07_IS</stp>
        <stp>4</stp>
        <stp>600845.SH</stp>
        <stp>9</stp>
        <stp>12/31/2010</stp>
        <stp>1</stp>
        <tr r="H2594" s="1"/>
      </tp>
      <tp>
        <v>3706097012.0300002</v>
        <stp/>
        <stp>EM_S_STM07_IS</stp>
        <stp>4</stp>
        <stp>600846.SH</stp>
        <stp>9</stp>
        <stp>12/31/2013</stp>
        <stp>1</stp>
        <tr r="K2595" s="1"/>
      </tp>
      <tp>
        <v>144448812.02000001</v>
        <stp/>
        <stp>EM_S_STM07_IS</stp>
        <stp>4</stp>
        <stp>600847.SH</stp>
        <stp>9</stp>
        <stp>12/31/2012</stp>
        <stp>1</stp>
        <tr r="J2596" s="1"/>
      </tp>
      <tp>
        <v>1700936530.4400001</v>
        <stp/>
        <stp>EM_S_STM07_IS</stp>
        <stp>4</stp>
        <stp>600830.SH</stp>
        <stp>9</stp>
        <stp>12/31/2015</stp>
        <stp>1</stp>
        <tr r="M2582" s="1"/>
      </tp>
      <tp>
        <v>2298132690.4899998</v>
        <stp/>
        <stp>EM_S_STM07_IS</stp>
        <stp>4</stp>
        <stp>600831.SH</stp>
        <stp>9</stp>
        <stp>12/31/2014</stp>
        <stp>1</stp>
        <tr r="L2583" s="1"/>
      </tp>
      <tp>
        <v>779252774.88</v>
        <stp/>
        <stp>EM_S_STM07_IS</stp>
        <stp>4</stp>
        <stp>600834.SH</stp>
        <stp>9</stp>
        <stp>12/31/2011</stp>
        <stp>1</stp>
        <tr r="I2585" s="1"/>
      </tp>
      <tp>
        <v>13259978831.02</v>
        <stp/>
        <stp>EM_S_STM07_IS</stp>
        <stp>4</stp>
        <stp>600835.SH</stp>
        <stp>9</stp>
        <stp>12/31/2010</stp>
        <stp>1</stp>
        <tr r="H2586" s="1"/>
      </tp>
      <tp>
        <v>1917341931.7</v>
        <stp/>
        <stp>EM_S_STM07_IS</stp>
        <stp>4</stp>
        <stp>600836.SH</stp>
        <stp>9</stp>
        <stp>12/31/2013</stp>
        <stp>1</stp>
        <tr r="K2587" s="1"/>
      </tp>
      <tp>
        <v>9140694021.3600006</v>
        <stp/>
        <stp>EM_S_STM07_IS</stp>
        <stp>4</stp>
        <stp>600837.SH</stp>
        <stp>9</stp>
        <stp>12/31/2012</stp>
        <stp>1</stp>
        <tr r="J2588" s="1"/>
      </tp>
      <tp>
        <v>26803174606.549999</v>
        <stp/>
        <stp>EM_S_STM07_IS</stp>
        <stp>4</stp>
        <stp>600820.SH</stp>
        <stp>9</stp>
        <stp>12/31/2015</stp>
        <stp>1</stp>
        <tr r="M2572" s="1"/>
      </tp>
      <tp>
        <v>611775317.83000004</v>
        <stp/>
        <stp>EM_S_STM07_IS</stp>
        <stp>4</stp>
        <stp>600821.SH</stp>
        <stp>9</stp>
        <stp>12/31/2014</stp>
        <stp>1</stp>
        <tr r="L2573" s="1"/>
      </tp>
      <tp>
        <v>2186575282.3899999</v>
        <stp/>
        <stp>EM_S_STM07_IS</stp>
        <stp>4</stp>
        <stp>600824.SH</stp>
        <stp>9</stp>
        <stp>12/31/2011</stp>
        <stp>1</stp>
        <tr r="I2576" s="1"/>
      </tp>
      <tp>
        <v>2307488391.6700001</v>
        <stp/>
        <stp>EM_S_STM07_IS</stp>
        <stp>4</stp>
        <stp>600825.SH</stp>
        <stp>9</stp>
        <stp>12/31/2010</stp>
        <stp>1</stp>
        <tr r="H2577" s="1"/>
      </tp>
      <tp>
        <v>1239092190.7</v>
        <stp/>
        <stp>EM_S_STM07_IS</stp>
        <stp>4</stp>
        <stp>600826.SH</stp>
        <stp>9</stp>
        <stp>12/31/2013</stp>
        <stp>1</stp>
        <tr r="K2578" s="1"/>
      </tp>
      <tp>
        <v>49262865666.589996</v>
        <stp/>
        <stp>EM_S_STM07_IS</stp>
        <stp>4</stp>
        <stp>600827.SH</stp>
        <stp>9</stp>
        <stp>12/31/2012</stp>
        <stp>1</stp>
        <tr r="J2579" s="1"/>
      </tp>
      <tp>
        <v>8088987117.1599998</v>
        <stp/>
        <stp>EM_S_STM07_IS</stp>
        <stp>4</stp>
        <stp>600810.SH</stp>
        <stp>9</stp>
        <stp>12/31/2015</stp>
        <stp>1</stp>
        <tr r="M2563" s="1"/>
      </tp>
      <tp>
        <v>5755568065.1899996</v>
        <stp/>
        <stp>EM_S_STM07_IS</stp>
        <stp>4</stp>
        <stp>600811.SH</stp>
        <stp>9</stp>
        <stp>12/31/2014</stp>
        <stp>1</stp>
        <tr r="L2564" s="1"/>
      </tp>
      <tp>
        <v>2210316167.5100002</v>
        <stp/>
        <stp>EM_S_STM07_IS</stp>
        <stp>4</stp>
        <stp>600814.SH</stp>
        <stp>9</stp>
        <stp>12/31/2011</stp>
        <stp>1</stp>
        <tr r="I2566" s="1"/>
      </tp>
      <tp>
        <v>10331978966.559999</v>
        <stp/>
        <stp>EM_S_STM07_IS</stp>
        <stp>4</stp>
        <stp>600815.SH</stp>
        <stp>9</stp>
        <stp>12/31/2010</stp>
        <stp>1</stp>
        <tr r="H2567" s="1"/>
      </tp>
      <tp>
        <v>879248477.52999997</v>
        <stp/>
        <stp>EM_S_STM07_IS</stp>
        <stp>4</stp>
        <stp>600816.SH</stp>
        <stp>9</stp>
        <stp>12/31/2013</stp>
        <stp>1</stp>
        <tr r="K2568" s="1"/>
      </tp>
      <tp>
        <v>41581500.189999998</v>
        <stp/>
        <stp>EM_S_STM07_IS</stp>
        <stp>4</stp>
        <stp>600817.SH</stp>
        <stp>9</stp>
        <stp>12/31/2012</stp>
        <stp>1</stp>
        <tr r="J2569" s="1"/>
      </tp>
      <tp>
        <v>132288814.23</v>
        <stp/>
        <stp>EM_S_STM07_IS</stp>
        <stp>4</stp>
        <stp>600800.SH</stp>
        <stp>9</stp>
        <stp>12/31/2015</stp>
        <stp>1</stp>
        <tr r="M2553" s="1"/>
      </tp>
      <tp>
        <v>15996149247</v>
        <stp/>
        <stp>EM_S_STM07_IS</stp>
        <stp>4</stp>
        <stp>600801.SH</stp>
        <stp>9</stp>
        <stp>12/31/2014</stp>
        <stp>1</stp>
        <tr r="L2554" s="1"/>
      </tp>
      <tp>
        <v>2204939272.25</v>
        <stp/>
        <stp>EM_S_STM07_IS</stp>
        <stp>4</stp>
        <stp>600804.SH</stp>
        <stp>9</stp>
        <stp>12/31/2011</stp>
        <stp>1</stp>
        <tr r="I2557" s="1"/>
      </tp>
      <tp>
        <v>2126873157.1800001</v>
        <stp/>
        <stp>EM_S_STM07_IS</stp>
        <stp>4</stp>
        <stp>600805.SH</stp>
        <stp>9</stp>
        <stp>12/31/2010</stp>
        <stp>1</stp>
        <tr r="H2558" s="1"/>
      </tp>
      <tp>
        <v>1062835255.27</v>
        <stp/>
        <stp>EM_S_STM07_IS</stp>
        <stp>4</stp>
        <stp>600806.SH</stp>
        <stp>9</stp>
        <stp>12/31/2013</stp>
        <stp>1</stp>
        <tr r="K2559" s="1"/>
      </tp>
      <tp>
        <v>487319582.06</v>
        <stp/>
        <stp>EM_S_STM07_IS</stp>
        <stp>4</stp>
        <stp>600807.SH</stp>
        <stp>9</stp>
        <stp>12/31/2012</stp>
        <stp>1</stp>
        <tr r="J2560" s="1"/>
      </tp>
      <tp>
        <v>15919322.109999999</v>
        <stp/>
        <stp>EM_S_STM07_IS</stp>
        <stp>4</stp>
        <stp>600890.SH</stp>
        <stp>9</stp>
        <stp>12/31/2015</stp>
        <stp>1</stp>
        <tr r="M2636" s="1"/>
      </tp>
      <tp>
        <v>379158515.58999997</v>
        <stp/>
        <stp>EM_S_STM07_IS</stp>
        <stp>4</stp>
        <stp>600891.SH</stp>
        <stp>9</stp>
        <stp>12/31/2014</stp>
        <stp>1</stp>
        <tr r="L2637" s="1"/>
      </tp>
      <tp>
        <v>6181009421.3599997</v>
        <stp/>
        <stp>EM_S_STM07_IS</stp>
        <stp>4</stp>
        <stp>600894.SH</stp>
        <stp>9</stp>
        <stp>12/31/2011</stp>
        <stp>1</stp>
        <tr r="I2640" s="1"/>
      </tp>
      <tp>
        <v>1361902386.3699999</v>
        <stp/>
        <stp>EM_S_STM07_IS</stp>
        <stp>4</stp>
        <stp>600895.SH</stp>
        <stp>9</stp>
        <stp>12/31/2010</stp>
        <stp>1</stp>
        <tr r="H2641" s="1"/>
      </tp>
      <tp>
        <v>1042877928.75</v>
        <stp/>
        <stp>EM_S_STM07_IS</stp>
        <stp>4</stp>
        <stp>600896.SH</stp>
        <stp>9</stp>
        <stp>12/31/2013</stp>
        <stp>1</stp>
        <tr r="K2642" s="1"/>
      </tp>
      <tp>
        <v>1118934526.4000001</v>
        <stp/>
        <stp>EM_S_STM07_IS</stp>
        <stp>4</stp>
        <stp>600897.SH</stp>
        <stp>9</stp>
        <stp>12/31/2012</stp>
        <stp>1</stp>
        <tr r="J2643" s="1"/>
      </tp>
      <tp>
        <v>1197195485.54</v>
        <stp/>
        <stp>EM_S_STM07_IS</stp>
        <stp>4</stp>
        <stp>600880.SH</stp>
        <stp>9</stp>
        <stp>12/31/2015</stp>
        <stp>1</stp>
        <tr r="M2626" s="1"/>
      </tp>
      <tp>
        <v>14455361045.43</v>
        <stp/>
        <stp>EM_S_STM07_IS</stp>
        <stp>4</stp>
        <stp>600881.SH</stp>
        <stp>9</stp>
        <stp>12/31/2014</stp>
        <stp>1</stp>
        <tr r="L2627" s="1"/>
      </tp>
      <tp>
        <v>3002175444.3699999</v>
        <stp/>
        <stp>EM_S_STM07_IS</stp>
        <stp>4</stp>
        <stp>600884.SH</stp>
        <stp>9</stp>
        <stp>12/31/2011</stp>
        <stp>1</stp>
        <tr r="I2630" s="1"/>
      </tp>
      <tp>
        <v>516347952.79000002</v>
        <stp/>
        <stp>EM_S_STM07_IS</stp>
        <stp>4</stp>
        <stp>600885.SH</stp>
        <stp>9</stp>
        <stp>12/31/2010</stp>
        <stp>1</stp>
        <tr r="H2631" s="1"/>
      </tp>
      <tp>
        <v>28338981085.049999</v>
        <stp/>
        <stp>EM_S_STM07_IS</stp>
        <stp>4</stp>
        <stp>600886.SH</stp>
        <stp>9</stp>
        <stp>12/31/2013</stp>
        <stp>1</stp>
        <tr r="K2632" s="1"/>
      </tp>
      <tp>
        <v>41990692102.349998</v>
        <stp/>
        <stp>EM_S_STM07_IS</stp>
        <stp>4</stp>
        <stp>600887.SH</stp>
        <stp>9</stp>
        <stp>12/31/2012</stp>
        <stp>1</stp>
        <tr r="J2633" s="1"/>
      </tp>
      <tp>
        <v>6457283434.8500004</v>
        <stp/>
        <stp>EM_S_STM07_IS</stp>
        <stp>4</stp>
        <stp>000930.SZ</stp>
        <stp>9</stp>
        <stp>12/31/2015</stp>
        <stp>1</stp>
        <tr r="M418" s="1"/>
      </tp>
      <tp>
        <v>3034196925.6700001</v>
        <stp/>
        <stp>EM_S_STM07_IS</stp>
        <stp>4</stp>
        <stp>000931.SZ</stp>
        <stp>9</stp>
        <stp>12/31/2014</stp>
        <stp>1</stp>
        <tr r="L419" s="1"/>
      </tp>
      <tp>
        <v>636076980.89999998</v>
        <stp/>
        <stp>EM_S_STM07_IS</stp>
        <stp>4</stp>
        <stp>000935.SZ</stp>
        <stp>9</stp>
        <stp>12/31/2010</stp>
        <stp>1</stp>
        <tr r="H422" s="1"/>
      </tp>
      <tp>
        <v>2213510325.9699998</v>
        <stp/>
        <stp>EM_S_STM07_IS</stp>
        <stp>4</stp>
        <stp>000936.SZ</stp>
        <stp>9</stp>
        <stp>12/31/2013</stp>
        <stp>1</stp>
        <tr r="K423" s="1"/>
      </tp>
      <tp>
        <v>30072395138.060001</v>
        <stp/>
        <stp>EM_S_STM07_IS</stp>
        <stp>4</stp>
        <stp>000937.SZ</stp>
        <stp>9</stp>
        <stp>12/31/2012</stp>
        <stp>1</stp>
        <tr r="J424" s="1"/>
      </tp>
      <tp>
        <v>904593628.97000003</v>
        <stp/>
        <stp>EM_S_STM07_IS</stp>
        <stp>4</stp>
        <stp>000920.SZ</stp>
        <stp>9</stp>
        <stp>12/31/2015</stp>
        <stp>1</stp>
        <tr r="M409" s="1"/>
      </tp>
      <tp>
        <v>26534420935.549999</v>
        <stp/>
        <stp>EM_S_STM07_IS</stp>
        <stp>4</stp>
        <stp>000921.SZ</stp>
        <stp>9</stp>
        <stp>12/31/2014</stp>
        <stp>1</stp>
        <tr r="L410" s="1"/>
      </tp>
      <tp>
        <v>1048155849.89</v>
        <stp/>
        <stp>EM_S_STM07_IS</stp>
        <stp>4</stp>
        <stp>000925.SZ</stp>
        <stp>9</stp>
        <stp>12/31/2010</stp>
        <stp>1</stp>
        <tr r="H413" s="1"/>
      </tp>
      <tp>
        <v>7662682406.6000004</v>
        <stp/>
        <stp>EM_S_STM07_IS</stp>
        <stp>4</stp>
        <stp>000926.SZ</stp>
        <stp>9</stp>
        <stp>12/31/2013</stp>
        <stp>1</stp>
        <tr r="K414" s="1"/>
      </tp>
      <tp>
        <v>7501953477.3699999</v>
        <stp/>
        <stp>EM_S_STM07_IS</stp>
        <stp>4</stp>
        <stp>000927.SZ</stp>
        <stp>9</stp>
        <stp>12/31/2012</stp>
        <stp>1</stp>
        <tr r="J415" s="1"/>
      </tp>
      <tp>
        <v>7676701869</v>
        <stp/>
        <stp>EM_S_STM07_IS</stp>
        <stp>4</stp>
        <stp>000910.SZ</stp>
        <stp>9</stp>
        <stp>12/31/2015</stp>
        <stp>1</stp>
        <tr r="M400" s="1"/>
      </tp>
      <tp>
        <v>2692885366.7600002</v>
        <stp/>
        <stp>EM_S_STM07_IS</stp>
        <stp>4</stp>
        <stp>000911.SZ</stp>
        <stp>9</stp>
        <stp>12/31/2014</stp>
        <stp>1</stp>
        <tr r="L401" s="1"/>
      </tp>
      <tp>
        <v>560278543.53999996</v>
        <stp/>
        <stp>EM_S_STM07_IS</stp>
        <stp>4</stp>
        <stp>000915.SZ</stp>
        <stp>9</stp>
        <stp>12/31/2010</stp>
        <stp>1</stp>
        <tr r="H404" s="1"/>
      </tp>
      <tp>
        <v>664154850.10000002</v>
        <stp/>
        <stp>EM_S_STM07_IS</stp>
        <stp>4</stp>
        <stp>000916.SZ</stp>
        <stp>9</stp>
        <stp>12/31/2013</stp>
        <stp>1</stp>
        <tr r="K405" s="1"/>
      </tp>
      <tp>
        <v>4063675177.3200002</v>
        <stp/>
        <stp>EM_S_STM07_IS</stp>
        <stp>4</stp>
        <stp>000917.SZ</stp>
        <stp>9</stp>
        <stp>12/31/2012</stp>
        <stp>1</stp>
        <tr r="J406" s="1"/>
      </tp>
      <tp>
        <v>6516140808.4200001</v>
        <stp/>
        <stp>EM_S_STM07_IS</stp>
        <stp>4</stp>
        <stp>000900.SZ</stp>
        <stp>9</stp>
        <stp>12/31/2015</stp>
        <stp>1</stp>
        <tr r="M392" s="1"/>
      </tp>
      <tp>
        <v>1516681764.48</v>
        <stp/>
        <stp>EM_S_STM07_IS</stp>
        <stp>4</stp>
        <stp>000901.SZ</stp>
        <stp>9</stp>
        <stp>12/31/2014</stp>
        <stp>1</stp>
        <tr r="L393" s="1"/>
      </tp>
      <tp>
        <v>1575307594.73</v>
        <stp/>
        <stp>EM_S_STM07_IS</stp>
        <stp>4</stp>
        <stp>000905.SZ</stp>
        <stp>9</stp>
        <stp>12/31/2010</stp>
        <stp>1</stp>
        <tr r="H396" s="1"/>
      </tp>
      <tp>
        <v>23737688970.91</v>
        <stp/>
        <stp>EM_S_STM07_IS</stp>
        <stp>4</stp>
        <stp>000906.SZ</stp>
        <stp>9</stp>
        <stp>12/31/2013</stp>
        <stp>1</stp>
        <tr r="K397" s="1"/>
      </tp>
      <tp>
        <v>3502345753.79</v>
        <stp/>
        <stp>EM_S_STM07_IS</stp>
        <stp>4</stp>
        <stp>000970.SZ</stp>
        <stp>9</stp>
        <stp>12/31/2015</stp>
        <stp>1</stp>
        <tr r="M446" s="1"/>
      </tp>
      <tp>
        <v>52521673.859999999</v>
        <stp/>
        <stp>EM_S_STM07_IS</stp>
        <stp>4</stp>
        <stp>000971.SZ</stp>
        <stp>9</stp>
        <stp>12/31/2014</stp>
        <stp>1</stp>
        <tr r="L447" s="1"/>
      </tp>
      <tp>
        <v>231534048.83000001</v>
        <stp/>
        <stp>EM_S_STM07_IS</stp>
        <stp>4</stp>
        <stp>000975.SZ</stp>
        <stp>9</stp>
        <stp>12/31/2010</stp>
        <stp>1</stp>
        <tr r="H450" s="1"/>
      </tp>
      <tp>
        <v>1232734360.02</v>
        <stp/>
        <stp>EM_S_STM07_IS</stp>
        <stp>4</stp>
        <stp>000976.SZ</stp>
        <stp>9</stp>
        <stp>12/31/2013</stp>
        <stp>1</stp>
        <tr r="K451" s="1"/>
      </tp>
      <tp>
        <v>2191045537.25</v>
        <stp/>
        <stp>EM_S_STM07_IS</stp>
        <stp>4</stp>
        <stp>000977.SZ</stp>
        <stp>9</stp>
        <stp>12/31/2012</stp>
        <stp>1</stp>
        <tr r="J452" s="1"/>
      </tp>
      <tp>
        <v>31079198293.459999</v>
        <stp/>
        <stp>EM_S_STM07_IS</stp>
        <stp>4</stp>
        <stp>000960.SZ</stp>
        <stp>9</stp>
        <stp>12/31/2015</stp>
        <stp>1</stp>
        <tr r="M437" s="1"/>
      </tp>
      <tp>
        <v>21792094179.349998</v>
        <stp/>
        <stp>EM_S_STM07_IS</stp>
        <stp>4</stp>
        <stp>000961.SZ</stp>
        <stp>9</stp>
        <stp>12/31/2014</stp>
        <stp>1</stp>
        <tr r="L438" s="1"/>
      </tp>
      <tp>
        <v>1208024300.6099999</v>
        <stp/>
        <stp>EM_S_STM07_IS</stp>
        <stp>4</stp>
        <stp>000965.SZ</stp>
        <stp>9</stp>
        <stp>12/31/2010</stp>
        <stp>1</stp>
        <tr r="H441" s="1"/>
      </tp>
      <tp>
        <v>7575227804.3599997</v>
        <stp/>
        <stp>EM_S_STM07_IS</stp>
        <stp>4</stp>
        <stp>000966.SZ</stp>
        <stp>9</stp>
        <stp>12/31/2013</stp>
        <stp>1</stp>
        <tr r="K442" s="1"/>
      </tp>
      <tp>
        <v>2576424719.3299999</v>
        <stp/>
        <stp>EM_S_STM07_IS</stp>
        <stp>4</stp>
        <stp>000967.SZ</stp>
        <stp>9</stp>
        <stp>12/31/2012</stp>
        <stp>1</stp>
        <tr r="J443" s="1"/>
      </tp>
      <tp>
        <v>3326469748.52</v>
        <stp/>
        <stp>EM_S_STM07_IS</stp>
        <stp>4</stp>
        <stp>000950.SZ</stp>
        <stp>9</stp>
        <stp>12/31/2015</stp>
        <stp>1</stp>
        <tr r="M429" s="1"/>
      </tp>
      <tp>
        <v>23865956537.400002</v>
        <stp/>
        <stp>EM_S_STM07_IS</stp>
        <stp>4</stp>
        <stp>000951.SZ</stp>
        <stp>9</stp>
        <stp>12/31/2014</stp>
        <stp>1</stp>
        <tr r="L430" s="1"/>
      </tp>
      <tp>
        <v>208627046.06999999</v>
        <stp/>
        <stp>EM_S_STM07_IS</stp>
        <stp>4</stp>
        <stp>000955.SZ</stp>
        <stp>9</stp>
        <stp>12/31/2010</stp>
        <stp>1</stp>
        <tr r="H433" s="1"/>
      </tp>
      <tp>
        <v>2868380720.6700001</v>
        <stp/>
        <stp>EM_S_STM07_IS</stp>
        <stp>4</stp>
        <stp>000957.SZ</stp>
        <stp>9</stp>
        <stp>12/31/2012</stp>
        <stp>1</stp>
        <tr r="J434" s="1"/>
      </tp>
      <tp>
        <v>4042453664.1900001</v>
        <stp/>
        <stp>EM_S_STM07_IS</stp>
        <stp>4</stp>
        <stp>000990.SZ</stp>
        <stp>9</stp>
        <stp>12/31/2015</stp>
        <stp>1</stp>
        <tr r="M463" s="1"/>
      </tp>
      <tp>
        <v>64378540.600000001</v>
        <stp/>
        <stp>EM_S_STM07_IS</stp>
        <stp>4</stp>
        <stp>000995.SZ</stp>
        <stp>9</stp>
        <stp>12/31/2010</stp>
        <stp>1</stp>
        <tr r="H465" s="1"/>
      </tp>
      <tp>
        <v>94838674.760000005</v>
        <stp/>
        <stp>EM_S_STM07_IS</stp>
        <stp>4</stp>
        <stp>000996.SZ</stp>
        <stp>9</stp>
        <stp>12/31/2013</stp>
        <stp>1</stp>
        <tr r="K466" s="1"/>
      </tp>
      <tp>
        <v>1345648541.0899999</v>
        <stp/>
        <stp>EM_S_STM07_IS</stp>
        <stp>4</stp>
        <stp>000997.SZ</stp>
        <stp>9</stp>
        <stp>12/31/2012</stp>
        <stp>1</stp>
        <tr r="J467" s="1"/>
      </tp>
      <tp>
        <v>1625866225.3699999</v>
        <stp/>
        <stp>EM_S_STM07_IS</stp>
        <stp>4</stp>
        <stp>000980.SZ</stp>
        <stp>9</stp>
        <stp>12/31/2015</stp>
        <stp>1</stp>
        <tr r="M455" s="1"/>
      </tp>
      <tp>
        <v>6313640137.1800003</v>
        <stp/>
        <stp>EM_S_STM07_IS</stp>
        <stp>4</stp>
        <stp>000981.SZ</stp>
        <stp>9</stp>
        <stp>12/31/2014</stp>
        <stp>1</stp>
        <tr r="L456" s="1"/>
      </tp>
      <tp>
        <v>1036403043.96</v>
        <stp/>
        <stp>EM_S_STM07_IS</stp>
        <stp>4</stp>
        <stp>000985.SZ</stp>
        <stp>9</stp>
        <stp>12/31/2010</stp>
        <stp>1</stp>
        <tr r="H459" s="1"/>
      </tp>
      <tp>
        <v>4460539248.8900003</v>
        <stp/>
        <stp>EM_S_STM07_IS</stp>
        <stp>4</stp>
        <stp>000987.SZ</stp>
        <stp>9</stp>
        <stp>12/31/2012</stp>
        <stp>1</stp>
        <tr r="J460" s="1"/>
      </tp>
      <tp>
        <v>22596227733.380001</v>
        <stp/>
        <stp>EM_S_STM07_IS</stp>
        <stp>4</stp>
        <stp>600970.SH</stp>
        <stp>9</stp>
        <stp>12/31/2015</stp>
        <stp>1</stp>
        <tr r="M2662" s="1"/>
      </tp>
      <tp>
        <v>6444663675.7700005</v>
        <stp/>
        <stp>EM_S_STM07_IS</stp>
        <stp>4</stp>
        <stp>600971.SH</stp>
        <stp>9</stp>
        <stp>12/31/2014</stp>
        <stp>1</stp>
        <tr r="L2663" s="1"/>
      </tp>
      <tp>
        <v>877251303.37</v>
        <stp/>
        <stp>EM_S_STM07_IS</stp>
        <stp>4</stp>
        <stp>600975.SH</stp>
        <stp>9</stp>
        <stp>12/31/2010</stp>
        <stp>1</stp>
        <tr r="H2665" s="1"/>
      </tp>
      <tp>
        <v>1992391118.6900001</v>
        <stp/>
        <stp>EM_S_STM07_IS</stp>
        <stp>4</stp>
        <stp>600976.SH</stp>
        <stp>9</stp>
        <stp>12/31/2013</stp>
        <stp>1</stp>
        <tr r="K2666" s="1"/>
      </tp>
      <tp>
        <v>4202900227.29</v>
        <stp/>
        <stp>EM_S_STM07_IS</stp>
        <stp>4</stp>
        <stp>600977.SH</stp>
        <stp>9</stp>
        <stp>12/31/2012</stp>
        <stp>1</stp>
        <tr r="J2667" s="1"/>
      </tp>
      <tp>
        <v>1025111167.76</v>
        <stp/>
        <stp>EM_S_STM07_IS</stp>
        <stp>4</stp>
        <stp>600960.SH</stp>
        <stp>9</stp>
        <stp>12/31/2015</stp>
        <stp>1</stp>
        <tr r="M2654" s="1"/>
      </tp>
      <tp>
        <v>15102244651.139999</v>
        <stp/>
        <stp>EM_S_STM07_IS</stp>
        <stp>4</stp>
        <stp>600961.SH</stp>
        <stp>9</stp>
        <stp>12/31/2014</stp>
        <stp>1</stp>
        <tr r="L2655" s="1"/>
      </tp>
      <tp>
        <v>505418313.02999997</v>
        <stp/>
        <stp>EM_S_STM07_IS</stp>
        <stp>4</stp>
        <stp>600965.SH</stp>
        <stp>9</stp>
        <stp>12/31/2010</stp>
        <stp>1</stp>
        <tr r="H2658" s="1"/>
      </tp>
      <tp>
        <v>5715303917.0500002</v>
        <stp/>
        <stp>EM_S_STM07_IS</stp>
        <stp>4</stp>
        <stp>600966.SH</stp>
        <stp>9</stp>
        <stp>12/31/2013</stp>
        <stp>1</stp>
        <tr r="K2659" s="1"/>
      </tp>
      <tp>
        <v>3066716721.7399998</v>
        <stp/>
        <stp>EM_S_STM07_IS</stp>
        <stp>4</stp>
        <stp>600967.SH</stp>
        <stp>9</stp>
        <stp>12/31/2012</stp>
        <stp>1</stp>
        <tr r="J2660" s="1"/>
      </tp>
      <tp>
        <v>1817255571.0799999</v>
        <stp/>
        <stp>EM_S_STM07_IS</stp>
        <stp>4</stp>
        <stp>600936.SH</stp>
        <stp>9</stp>
        <stp>12/31/2013</stp>
        <stp>1</stp>
        <tr r="K2651" s="1"/>
      </tp>
      <tp>
        <v>9775287000</v>
        <stp/>
        <stp>EM_S_STM07_IS</stp>
        <stp>4</stp>
        <stp>600926.SH</stp>
        <stp>9</stp>
        <stp>12/31/2013</stp>
        <stp>1</stp>
        <tr r="K2650" s="1"/>
      </tp>
      <tp>
        <v>5423720749.8199997</v>
        <stp/>
        <stp>EM_S_STM07_IS</stp>
        <stp>4</stp>
        <stp>600917.SH</stp>
        <stp>9</stp>
        <stp>12/31/2012</stp>
        <stp>1</stp>
        <tr r="J2648" s="1"/>
      </tp>
      <tp>
        <v>24239072675.509998</v>
        <stp/>
        <stp>EM_S_STM07_IS</stp>
        <stp>4</stp>
        <stp>600900.SH</stp>
        <stp>9</stp>
        <stp>12/31/2015</stp>
        <stp>1</stp>
        <tr r="M2645" s="1"/>
      </tp>
      <tp>
        <v>2498138626.02</v>
        <stp/>
        <stp>EM_S_STM07_IS</stp>
        <stp>4</stp>
        <stp>600990.SH</stp>
        <stp>9</stp>
        <stp>12/31/2015</stp>
        <stp>1</stp>
        <tr r="M2679" s="1"/>
      </tp>
      <tp>
        <v>1350219425.55</v>
        <stp/>
        <stp>EM_S_STM07_IS</stp>
        <stp>4</stp>
        <stp>600995.SH</stp>
        <stp>9</stp>
        <stp>12/31/2010</stp>
        <stp>1</stp>
        <tr r="H2682" s="1"/>
      </tp>
      <tp>
        <v>1471918796.21</v>
        <stp/>
        <stp>EM_S_STM07_IS</stp>
        <stp>4</stp>
        <stp>600996.SH</stp>
        <stp>9</stp>
        <stp>12/31/2013</stp>
        <stp>1</stp>
        <tr r="K2683" s="1"/>
      </tp>
      <tp>
        <v>19091266723.970001</v>
        <stp/>
        <stp>EM_S_STM07_IS</stp>
        <stp>4</stp>
        <stp>600997.SH</stp>
        <stp>9</stp>
        <stp>12/31/2012</stp>
        <stp>1</stp>
        <tr r="J2684" s="1"/>
      </tp>
      <tp>
        <v>412065017.07999998</v>
        <stp/>
        <stp>EM_S_STM07_IS</stp>
        <stp>4</stp>
        <stp>600980.SH</stp>
        <stp>9</stp>
        <stp>12/31/2015</stp>
        <stp>1</stp>
        <tr r="M2670" s="1"/>
      </tp>
      <tp>
        <v>9232034007.8199997</v>
        <stp/>
        <stp>EM_S_STM07_IS</stp>
        <stp>4</stp>
        <stp>600981.SH</stp>
        <stp>9</stp>
        <stp>12/31/2014</stp>
        <stp>1</stp>
        <tr r="L2671" s="1"/>
      </tp>
      <tp>
        <v>650096227.38999999</v>
        <stp/>
        <stp>EM_S_STM07_IS</stp>
        <stp>4</stp>
        <stp>600984.SH</stp>
        <stp>9</stp>
        <stp>12/31/2011</stp>
        <stp>1</stp>
        <tr r="I2674" s="1"/>
      </tp>
      <tp>
        <v>470966770.94999999</v>
        <stp/>
        <stp>EM_S_STM07_IS</stp>
        <stp>4</stp>
        <stp>600985.SH</stp>
        <stp>9</stp>
        <stp>12/31/2010</stp>
        <stp>1</stp>
        <tr r="H2675" s="1"/>
      </tp>
      <tp>
        <v>907938332.98000002</v>
        <stp/>
        <stp>EM_S_STM07_IS</stp>
        <stp>4</stp>
        <stp>600986.SH</stp>
        <stp>9</stp>
        <stp>12/31/2013</stp>
        <stp>1</stp>
        <tr r="K2676" s="1"/>
      </tp>
      <tp>
        <v>2547914804.9899998</v>
        <stp/>
        <stp>EM_S_STM07_IS</stp>
        <stp>4</stp>
        <stp>600987.SH</stp>
        <stp>9</stp>
        <stp>12/31/2012</stp>
        <stp>1</stp>
        <tr r="J2677" s="1"/>
      </tp>
      <tp>
        <v>674880017.98000002</v>
        <stp/>
        <stp>EM_S_STM07_IS</stp>
        <stp>4</stp>
        <stp>000430.SZ</stp>
        <stp>9</stp>
        <stp>12/31/2015</stp>
        <stp>1</stp>
        <tr r="M105" s="1"/>
      </tp>
      <tp>
        <v>257440510.31</v>
        <stp/>
        <stp>EM_S_STM07_IS</stp>
        <stp>4</stp>
        <stp>300400.SZ</stp>
        <stp>9</stp>
        <stp>12/31/2015</stp>
        <stp>1</stp>
        <tr r="M1694" s="1"/>
      </tp>
      <tp>
        <v>158840437.56</v>
        <stp/>
        <stp>EM_S_STM07_IS</stp>
        <stp>4</stp>
        <stp>300401.SZ</stp>
        <stp>9</stp>
        <stp>12/31/2014</stp>
        <stp>1</stp>
        <tr r="L1695" s="1"/>
      </tp>
      <tp>
        <v>98681836.590000004</v>
        <stp/>
        <stp>EM_S_STM07_IS</stp>
        <stp>4</stp>
        <stp>300404.SZ</stp>
        <stp>9</stp>
        <stp>12/31/2011</stp>
        <stp>1</stp>
        <tr r="I1698" s="1"/>
      </tp>
      <tp>
        <v>709823485.53999996</v>
        <stp/>
        <stp>EM_S_STM07_IS</stp>
        <stp>4</stp>
        <stp>300405.SZ</stp>
        <stp>9</stp>
        <stp>12/31/2010</stp>
        <stp>1</stp>
        <tr r="H1699" s="1"/>
      </tp>
      <tp>
        <v>444625403.57999998</v>
        <stp/>
        <stp>EM_S_STM07_IS</stp>
        <stp>4</stp>
        <stp>300406.SZ</stp>
        <stp>9</stp>
        <stp>12/31/2013</stp>
        <stp>1</stp>
        <tr r="K1700" s="1"/>
      </tp>
      <tp>
        <v>279659038.58999997</v>
        <stp/>
        <stp>EM_S_STM07_IS</stp>
        <stp>4</stp>
        <stp>300407.SZ</stp>
        <stp>9</stp>
        <stp>12/31/2012</stp>
        <stp>1</stp>
        <tr r="J1701" s="1"/>
      </tp>
      <tp>
        <v>1036229679.98</v>
        <stp/>
        <stp>EM_S_STM07_IS</stp>
        <stp>4</stp>
        <stp>000420.SZ</stp>
        <stp>9</stp>
        <stp>12/31/2015</stp>
        <stp>1</stp>
        <tr r="M97" s="1"/>
      </tp>
      <tp>
        <v>1571582055.4400001</v>
        <stp/>
        <stp>EM_S_STM07_IS</stp>
        <stp>4</stp>
        <stp>000421.SZ</stp>
        <stp>9</stp>
        <stp>12/31/2014</stp>
        <stp>1</stp>
        <tr r="L98" s="1"/>
      </tp>
      <tp>
        <v>25213901114.490002</v>
        <stp/>
        <stp>EM_S_STM07_IS</stp>
        <stp>4</stp>
        <stp>000425.SZ</stp>
        <stp>9</stp>
        <stp>12/31/2010</stp>
        <stp>1</stp>
        <tr r="H101" s="1"/>
      </tp>
      <tp>
        <v>826904500.12</v>
        <stp/>
        <stp>EM_S_STM07_IS</stp>
        <stp>4</stp>
        <stp>000426.SZ</stp>
        <stp>9</stp>
        <stp>12/31/2013</stp>
        <stp>1</stp>
        <tr r="K102" s="1"/>
      </tp>
      <tp>
        <v>357083508.73000002</v>
        <stp/>
        <stp>EM_S_STM07_IS</stp>
        <stp>4</stp>
        <stp>300410.SZ</stp>
        <stp>9</stp>
        <stp>12/31/2015</stp>
        <stp>1</stp>
        <tr r="M1704" s="1"/>
      </tp>
      <tp>
        <v>308938709.56999999</v>
        <stp/>
        <stp>EM_S_STM07_IS</stp>
        <stp>4</stp>
        <stp>300411.SZ</stp>
        <stp>9</stp>
        <stp>12/31/2014</stp>
        <stp>1</stp>
        <tr r="L1705" s="1"/>
      </tp>
      <tp>
        <v>192788154.03</v>
        <stp/>
        <stp>EM_S_STM07_IS</stp>
        <stp>4</stp>
        <stp>300414.SZ</stp>
        <stp>9</stp>
        <stp>12/31/2011</stp>
        <stp>1</stp>
        <tr r="I1708" s="1"/>
      </tp>
      <tp t="s">
        <v/>
        <stp/>
        <stp>EM_S_STM07_IS</stp>
        <stp>4</stp>
        <stp>300415.SZ</stp>
        <stp>9</stp>
        <stp>12/31/2010</stp>
        <stp>1</stp>
        <tr r="H1709" s="1"/>
      </tp>
      <tp>
        <v>224357453.50999999</v>
        <stp/>
        <stp>EM_S_STM07_IS</stp>
        <stp>4</stp>
        <stp>300416.SZ</stp>
        <stp>9</stp>
        <stp>12/31/2013</stp>
        <stp>1</stp>
        <tr r="K1710" s="1"/>
      </tp>
      <tp>
        <v>111416121.09</v>
        <stp/>
        <stp>EM_S_STM07_IS</stp>
        <stp>4</stp>
        <stp>300417.SZ</stp>
        <stp>9</stp>
        <stp>12/31/2012</stp>
        <stp>1</stp>
        <tr r="J1711" s="1"/>
      </tp>
      <tp>
        <v>6383900760.0100002</v>
        <stp/>
        <stp>EM_S_STM07_IS</stp>
        <stp>4</stp>
        <stp>000410.SZ</stp>
        <stp>9</stp>
        <stp>12/31/2015</stp>
        <stp>1</stp>
        <tr r="M89" s="1"/>
      </tp>
      <tp>
        <v>14073811135.610001</v>
        <stp/>
        <stp>EM_S_STM07_IS</stp>
        <stp>4</stp>
        <stp>000411.SZ</stp>
        <stp>9</stp>
        <stp>12/31/2014</stp>
        <stp>1</stp>
        <tr r="L90" s="1"/>
      </tp>
      <tp>
        <v>319656216</v>
        <stp/>
        <stp>EM_S_STM07_IS</stp>
        <stp>4</stp>
        <stp>000415.SZ</stp>
        <stp>9</stp>
        <stp>12/31/2010</stp>
        <stp>1</stp>
        <tr r="H92" s="1"/>
      </tp>
      <tp>
        <v>482258450.42000002</v>
        <stp/>
        <stp>EM_S_STM07_IS</stp>
        <stp>4</stp>
        <stp>000416.SZ</stp>
        <stp>9</stp>
        <stp>12/31/2013</stp>
        <stp>1</stp>
        <tr r="K93" s="1"/>
      </tp>
      <tp>
        <v>9105499644.9500008</v>
        <stp/>
        <stp>EM_S_STM07_IS</stp>
        <stp>4</stp>
        <stp>000417.SZ</stp>
        <stp>9</stp>
        <stp>12/31/2012</stp>
        <stp>1</stp>
        <tr r="J94" s="1"/>
      </tp>
      <tp>
        <v>206712658.31</v>
        <stp/>
        <stp>EM_S_STM07_IS</stp>
        <stp>4</stp>
        <stp>300420.SZ</stp>
        <stp>9</stp>
        <stp>12/31/2015</stp>
        <stp>1</stp>
        <tr r="M1714" s="1"/>
      </tp>
      <tp>
        <v>470986200.24000001</v>
        <stp/>
        <stp>EM_S_STM07_IS</stp>
        <stp>4</stp>
        <stp>300421.SZ</stp>
        <stp>9</stp>
        <stp>12/31/2014</stp>
        <stp>1</stp>
        <tr r="L1715" s="1"/>
      </tp>
      <tp>
        <v>331131571.83999997</v>
        <stp/>
        <stp>EM_S_STM07_IS</stp>
        <stp>4</stp>
        <stp>300424.SZ</stp>
        <stp>9</stp>
        <stp>12/31/2011</stp>
        <stp>1</stp>
        <tr r="I1718" s="1"/>
      </tp>
      <tp t="s">
        <v/>
        <stp/>
        <stp>EM_S_STM07_IS</stp>
        <stp>4</stp>
        <stp>300425.SZ</stp>
        <stp>9</stp>
        <stp>12/31/2010</stp>
        <stp>1</stp>
        <tr r="H1719" s="1"/>
      </tp>
      <tp>
        <v>319327665.99000001</v>
        <stp/>
        <stp>EM_S_STM07_IS</stp>
        <stp>4</stp>
        <stp>300426.SZ</stp>
        <stp>9</stp>
        <stp>12/31/2013</stp>
        <stp>1</stp>
        <tr r="K1720" s="1"/>
      </tp>
      <tp>
        <v>233458528.09999999</v>
        <stp/>
        <stp>EM_S_STM07_IS</stp>
        <stp>4</stp>
        <stp>300427.SZ</stp>
        <stp>9</stp>
        <stp>12/31/2012</stp>
        <stp>1</stp>
        <tr r="J1721" s="1"/>
      </tp>
      <tp>
        <v>7346300438.4899998</v>
        <stp/>
        <stp>EM_S_STM07_IS</stp>
        <stp>4</stp>
        <stp>000400.SZ</stp>
        <stp>9</stp>
        <stp>12/31/2015</stp>
        <stp>1</stp>
        <tr r="M81" s="1"/>
      </tp>
      <tp>
        <v>15664735351.25</v>
        <stp/>
        <stp>EM_S_STM07_IS</stp>
        <stp>4</stp>
        <stp>000401.SZ</stp>
        <stp>9</stp>
        <stp>12/31/2014</stp>
        <stp>1</stp>
        <tr r="L82" s="1"/>
      </tp>
      <tp>
        <v>5367952706.2299995</v>
        <stp/>
        <stp>EM_S_STM07_IS</stp>
        <stp>4</stp>
        <stp>000404.SZ</stp>
        <stp>9</stp>
        <stp>12/31/2011</stp>
        <stp>1</stp>
        <tr r="I85" s="1"/>
      </tp>
      <tp>
        <v>2186659683.4099998</v>
        <stp/>
        <stp>EM_S_STM07_IS</stp>
        <stp>4</stp>
        <stp>000407.SZ</stp>
        <stp>9</stp>
        <stp>12/31/2012</stp>
        <stp>1</stp>
        <tr r="J86" s="1"/>
      </tp>
      <tp>
        <v>344495749.97000003</v>
        <stp/>
        <stp>EM_S_STM07_IS</stp>
        <stp>4</stp>
        <stp>300430.SZ</stp>
        <stp>9</stp>
        <stp>12/31/2015</stp>
        <stp>1</stp>
        <tr r="M1724" s="1"/>
      </tp>
      <tp>
        <v>386205750.67000002</v>
        <stp/>
        <stp>EM_S_STM07_IS</stp>
        <stp>4</stp>
        <stp>300431.SZ</stp>
        <stp>9</stp>
        <stp>12/31/2014</stp>
        <stp>1</stp>
        <tr r="L1725" s="1"/>
      </tp>
      <tp>
        <v>231341828.63999999</v>
        <stp/>
        <stp>EM_S_STM07_IS</stp>
        <stp>4</stp>
        <stp>300434.SZ</stp>
        <stp>9</stp>
        <stp>12/31/2011</stp>
        <stp>1</stp>
        <tr r="I1728" s="1"/>
      </tp>
      <tp t="s">
        <v/>
        <stp/>
        <stp>EM_S_STM07_IS</stp>
        <stp>4</stp>
        <stp>300435.SZ</stp>
        <stp>9</stp>
        <stp>12/31/2010</stp>
        <stp>1</stp>
        <tr r="H1729" s="1"/>
      </tp>
      <tp>
        <v>178154992.34999999</v>
        <stp/>
        <stp>EM_S_STM07_IS</stp>
        <stp>4</stp>
        <stp>300436.SZ</stp>
        <stp>9</stp>
        <stp>12/31/2013</stp>
        <stp>1</stp>
        <tr r="K1730" s="1"/>
      </tp>
      <tp>
        <v>300732667.95999998</v>
        <stp/>
        <stp>EM_S_STM07_IS</stp>
        <stp>4</stp>
        <stp>300437.SZ</stp>
        <stp>9</stp>
        <stp>12/31/2012</stp>
        <stp>1</stp>
        <tr r="J1731" s="1"/>
      </tp>
      <tp>
        <v>459885368.89999998</v>
        <stp/>
        <stp>EM_S_STM07_IS</stp>
        <stp>4</stp>
        <stp>300440.SZ</stp>
        <stp>9</stp>
        <stp>12/31/2015</stp>
        <stp>1</stp>
        <tr r="M1734" s="1"/>
      </tp>
      <tp>
        <v>246963846.33000001</v>
        <stp/>
        <stp>EM_S_STM07_IS</stp>
        <stp>4</stp>
        <stp>300441.SZ</stp>
        <stp>9</stp>
        <stp>12/31/2014</stp>
        <stp>1</stp>
        <tr r="L1735" s="1"/>
      </tp>
      <tp>
        <v>308277035.83999997</v>
        <stp/>
        <stp>EM_S_STM07_IS</stp>
        <stp>4</stp>
        <stp>300444.SZ</stp>
        <stp>9</stp>
        <stp>12/31/2011</stp>
        <stp>1</stp>
        <tr r="I1738" s="1"/>
      </tp>
      <tp>
        <v>72877863.739999995</v>
        <stp/>
        <stp>EM_S_STM07_IS</stp>
        <stp>4</stp>
        <stp>300445.SZ</stp>
        <stp>9</stp>
        <stp>12/31/2010</stp>
        <stp>1</stp>
        <tr r="H1739" s="1"/>
      </tp>
      <tp>
        <v>180425394.61000001</v>
        <stp/>
        <stp>EM_S_STM07_IS</stp>
        <stp>4</stp>
        <stp>300446.SZ</stp>
        <stp>9</stp>
        <stp>12/31/2013</stp>
        <stp>1</stp>
        <tr r="K1740" s="1"/>
      </tp>
      <tp>
        <v>175258918.40000001</v>
        <stp/>
        <stp>EM_S_STM07_IS</stp>
        <stp>4</stp>
        <stp>300447.SZ</stp>
        <stp>9</stp>
        <stp>12/31/2012</stp>
        <stp>1</stp>
        <tr r="J1741" s="1"/>
      </tp>
      <tp>
        <v>536110765.30000001</v>
        <stp/>
        <stp>EM_S_STM07_IS</stp>
        <stp>4</stp>
        <stp>300450.SZ</stp>
        <stp>9</stp>
        <stp>12/31/2015</stp>
        <stp>1</stp>
        <tr r="M1744" s="1"/>
      </tp>
      <tp>
        <v>405648138.52999997</v>
        <stp/>
        <stp>EM_S_STM07_IS</stp>
        <stp>4</stp>
        <stp>300451.SZ</stp>
        <stp>9</stp>
        <stp>12/31/2014</stp>
        <stp>1</stp>
        <tr r="L1745" s="1"/>
      </tp>
      <tp t="s">
        <v/>
        <stp/>
        <stp>EM_S_STM07_IS</stp>
        <stp>4</stp>
        <stp>300455.SZ</stp>
        <stp>9</stp>
        <stp>12/31/2010</stp>
        <stp>1</stp>
        <tr r="H1748" s="1"/>
      </tp>
      <tp>
        <v>167161919.33000001</v>
        <stp/>
        <stp>EM_S_STM07_IS</stp>
        <stp>4</stp>
        <stp>300456.SZ</stp>
        <stp>9</stp>
        <stp>12/31/2013</stp>
        <stp>1</stp>
        <tr r="K1749" s="1"/>
      </tp>
      <tp>
        <v>164338753.05000001</v>
        <stp/>
        <stp>EM_S_STM07_IS</stp>
        <stp>4</stp>
        <stp>300457.SZ</stp>
        <stp>9</stp>
        <stp>12/31/2012</stp>
        <stp>1</stp>
        <tr r="J1750" s="1"/>
      </tp>
      <tp>
        <v>416417144.32999998</v>
        <stp/>
        <stp>EM_S_STM07_IS</stp>
        <stp>4</stp>
        <stp>300460.SZ</stp>
        <stp>9</stp>
        <stp>12/31/2015</stp>
        <stp>1</stp>
        <tr r="M1753" s="1"/>
      </tp>
      <tp>
        <v>122964101.23999999</v>
        <stp/>
        <stp>EM_S_STM07_IS</stp>
        <stp>4</stp>
        <stp>300461.SZ</stp>
        <stp>9</stp>
        <stp>12/31/2014</stp>
        <stp>1</stp>
        <tr r="L1754" s="1"/>
      </tp>
      <tp>
        <v>331405518.69999999</v>
        <stp/>
        <stp>EM_S_STM07_IS</stp>
        <stp>4</stp>
        <stp>300464.SZ</stp>
        <stp>9</stp>
        <stp>12/31/2011</stp>
        <stp>1</stp>
        <tr r="I1757" s="1"/>
      </tp>
      <tp t="s">
        <v/>
        <stp/>
        <stp>EM_S_STM07_IS</stp>
        <stp>4</stp>
        <stp>300465.SZ</stp>
        <stp>9</stp>
        <stp>12/31/2010</stp>
        <stp>1</stp>
        <tr r="H1758" s="1"/>
      </tp>
      <tp>
        <v>253253481.68000001</v>
        <stp/>
        <stp>EM_S_STM07_IS</stp>
        <stp>4</stp>
        <stp>300466.SZ</stp>
        <stp>9</stp>
        <stp>12/31/2013</stp>
        <stp>1</stp>
        <tr r="K1759" s="1"/>
      </tp>
      <tp>
        <v>90497947.989999995</v>
        <stp/>
        <stp>EM_S_STM07_IS</stp>
        <stp>4</stp>
        <stp>300467.SZ</stp>
        <stp>9</stp>
        <stp>12/31/2012</stp>
        <stp>1</stp>
        <tr r="J1760" s="1"/>
      </tp>
      <tp>
        <v>323570970.87</v>
        <stp/>
        <stp>EM_S_STM07_IS</stp>
        <stp>4</stp>
        <stp>300470.SZ</stp>
        <stp>9</stp>
        <stp>12/31/2015</stp>
        <stp>1</stp>
        <tr r="M1763" s="1"/>
      </tp>
      <tp>
        <v>957593801.05999994</v>
        <stp/>
        <stp>EM_S_STM07_IS</stp>
        <stp>4</stp>
        <stp>300471.SZ</stp>
        <stp>9</stp>
        <stp>12/31/2014</stp>
        <stp>1</stp>
        <tr r="L1764" s="1"/>
      </tp>
      <tp>
        <v>109421544.31</v>
        <stp/>
        <stp>EM_S_STM07_IS</stp>
        <stp>4</stp>
        <stp>300474.SZ</stp>
        <stp>9</stp>
        <stp>12/31/2011</stp>
        <stp>1</stp>
        <tr r="I1767" s="1"/>
      </tp>
      <tp t="s">
        <v/>
        <stp/>
        <stp>EM_S_STM07_IS</stp>
        <stp>4</stp>
        <stp>300475.SZ</stp>
        <stp>9</stp>
        <stp>12/31/2010</stp>
        <stp>1</stp>
        <tr r="H1768" s="1"/>
      </tp>
      <tp>
        <v>980114888.21000004</v>
        <stp/>
        <stp>EM_S_STM07_IS</stp>
        <stp>4</stp>
        <stp>300476.SZ</stp>
        <stp>9</stp>
        <stp>12/31/2013</stp>
        <stp>1</stp>
        <tr r="K1769" s="1"/>
      </tp>
      <tp>
        <v>516650536.48000002</v>
        <stp/>
        <stp>EM_S_STM07_IS</stp>
        <stp>4</stp>
        <stp>300477.SZ</stp>
        <stp>9</stp>
        <stp>12/31/2012</stp>
        <stp>1</stp>
        <tr r="J1770" s="1"/>
      </tp>
      <tp>
        <v>120714008.19</v>
        <stp/>
        <stp>EM_S_STM07_IS</stp>
        <stp>4</stp>
        <stp>300480.SZ</stp>
        <stp>9</stp>
        <stp>12/31/2015</stp>
        <stp>1</stp>
        <tr r="M1773" s="1"/>
      </tp>
      <tp>
        <v>375609252.27999997</v>
        <stp/>
        <stp>EM_S_STM07_IS</stp>
        <stp>4</stp>
        <stp>300481.SZ</stp>
        <stp>9</stp>
        <stp>12/31/2014</stp>
        <stp>1</stp>
        <tr r="L1774" s="1"/>
      </tp>
      <tp>
        <v>131895840.95999999</v>
        <stp/>
        <stp>EM_S_STM07_IS</stp>
        <stp>4</stp>
        <stp>300484.SZ</stp>
        <stp>9</stp>
        <stp>12/31/2011</stp>
        <stp>1</stp>
        <tr r="I1777" s="1"/>
      </tp>
      <tp t="s">
        <v/>
        <stp/>
        <stp>EM_S_STM07_IS</stp>
        <stp>4</stp>
        <stp>300485.SZ</stp>
        <stp>9</stp>
        <stp>12/31/2010</stp>
        <stp>1</stp>
        <tr r="H1778" s="1"/>
      </tp>
      <tp>
        <v>386520440.20999998</v>
        <stp/>
        <stp>EM_S_STM07_IS</stp>
        <stp>4</stp>
        <stp>300486.SZ</stp>
        <stp>9</stp>
        <stp>12/31/2013</stp>
        <stp>1</stp>
        <tr r="K1779" s="1"/>
      </tp>
      <tp>
        <v>221010909.72999999</v>
        <stp/>
        <stp>EM_S_STM07_IS</stp>
        <stp>4</stp>
        <stp>300487.SZ</stp>
        <stp>9</stp>
        <stp>12/31/2012</stp>
        <stp>1</stp>
        <tr r="J1780" s="1"/>
      </tp>
      <tp>
        <v>419324527.57999998</v>
        <stp/>
        <stp>EM_S_STM07_IS</stp>
        <stp>4</stp>
        <stp>300490.SZ</stp>
        <stp>9</stp>
        <stp>12/31/2015</stp>
        <stp>1</stp>
        <tr r="M1783" s="1"/>
      </tp>
      <tp>
        <v>149994813.40000001</v>
        <stp/>
        <stp>EM_S_STM07_IS</stp>
        <stp>4</stp>
        <stp>300491.SZ</stp>
        <stp>9</stp>
        <stp>12/31/2014</stp>
        <stp>1</stp>
        <tr r="L1784" s="1"/>
      </tp>
      <tp>
        <v>103312361.87</v>
        <stp/>
        <stp>EM_S_STM07_IS</stp>
        <stp>4</stp>
        <stp>300494.SZ</stp>
        <stp>9</stp>
        <stp>12/31/2011</stp>
        <stp>1</stp>
        <tr r="I1787" s="1"/>
      </tp>
      <tp t="s">
        <v/>
        <stp/>
        <stp>EM_S_STM07_IS</stp>
        <stp>4</stp>
        <stp>300495.SZ</stp>
        <stp>9</stp>
        <stp>12/31/2010</stp>
        <stp>1</stp>
        <tr r="H1788" s="1"/>
      </tp>
      <tp>
        <v>336272513.52999997</v>
        <stp/>
        <stp>EM_S_STM07_IS</stp>
        <stp>4</stp>
        <stp>300496.SZ</stp>
        <stp>9</stp>
        <stp>12/31/2013</stp>
        <stp>1</stp>
        <tr r="K1789" s="1"/>
      </tp>
      <tp>
        <v>360320580.25999999</v>
        <stp/>
        <stp>EM_S_STM07_IS</stp>
        <stp>4</stp>
        <stp>300497.SZ</stp>
        <stp>9</stp>
        <stp>12/31/2012</stp>
        <stp>1</stp>
        <tr r="J1790" s="1"/>
      </tp>
      <tp>
        <v>5576998194.7600002</v>
        <stp/>
        <stp>EM_S_STM07_IS</stp>
        <stp>4</stp>
        <stp>600470.SH</stp>
        <stp>9</stp>
        <stp>12/31/2015</stp>
        <stp>1</stp>
        <tr r="M2261" s="1"/>
      </tp>
      <tp>
        <v>3155753148</v>
        <stp/>
        <stp>EM_S_STM07_IS</stp>
        <stp>4</stp>
        <stp>600475.SH</stp>
        <stp>9</stp>
        <stp>12/31/2010</stp>
        <stp>1</stp>
        <tr r="H2262" s="1"/>
      </tp>
      <tp>
        <v>233520625.34</v>
        <stp/>
        <stp>EM_S_STM07_IS</stp>
        <stp>4</stp>
        <stp>600476.SH</stp>
        <stp>9</stp>
        <stp>12/31/2013</stp>
        <stp>1</stp>
        <tr r="K2263" s="1"/>
      </tp>
      <tp>
        <v>3042843013.7800002</v>
        <stp/>
        <stp>EM_S_STM07_IS</stp>
        <stp>4</stp>
        <stp>600477.SH</stp>
        <stp>9</stp>
        <stp>12/31/2012</stp>
        <stp>1</stp>
        <tr r="J2264" s="1"/>
      </tp>
      <tp>
        <v>1926414794.5</v>
        <stp/>
        <stp>EM_S_STM07_IS</stp>
        <stp>4</stp>
        <stp>600460.SH</stp>
        <stp>9</stp>
        <stp>12/31/2015</stp>
        <stp>1</stp>
        <tr r="M2253" s="1"/>
      </tp>
      <tp>
        <v>1448478223.3299999</v>
        <stp/>
        <stp>EM_S_STM07_IS</stp>
        <stp>4</stp>
        <stp>600461.SH</stp>
        <stp>9</stp>
        <stp>12/31/2014</stp>
        <stp>1</stp>
        <tr r="L2254" s="1"/>
      </tp>
      <tp>
        <v>376922241.29000002</v>
        <stp/>
        <stp>EM_S_STM07_IS</stp>
        <stp>4</stp>
        <stp>600466.SH</stp>
        <stp>9</stp>
        <stp>12/31/2013</stp>
        <stp>1</stp>
        <tr r="K2257" s="1"/>
      </tp>
      <tp>
        <v>1028681877.41</v>
        <stp/>
        <stp>EM_S_STM07_IS</stp>
        <stp>4</stp>
        <stp>600467.SH</stp>
        <stp>9</stp>
        <stp>12/31/2012</stp>
        <stp>1</stp>
        <tr r="J2258" s="1"/>
      </tp>
      <tp>
        <v>268092860.97999999</v>
        <stp/>
        <stp>EM_S_STM07_IS</stp>
        <stp>4</stp>
        <stp>600455.SH</stp>
        <stp>9</stp>
        <stp>12/31/2010</stp>
        <stp>1</stp>
        <tr r="H2249" s="1"/>
      </tp>
      <tp>
        <v>2372563130.0100002</v>
        <stp/>
        <stp>EM_S_STM07_IS</stp>
        <stp>4</stp>
        <stp>600456.SH</stp>
        <stp>9</stp>
        <stp>12/31/2013</stp>
        <stp>1</stp>
        <tr r="K2250" s="1"/>
      </tp>
      <tp>
        <v>253037051.22</v>
        <stp/>
        <stp>EM_S_STM07_IS</stp>
        <stp>4</stp>
        <stp>600444.SH</stp>
        <stp>9</stp>
        <stp>12/31/2011</stp>
        <stp>1</stp>
        <tr r="I2244" s="1"/>
      </tp>
      <tp>
        <v>2031613437.8199999</v>
        <stp/>
        <stp>EM_S_STM07_IS</stp>
        <stp>4</stp>
        <stp>600446.SH</stp>
        <stp>9</stp>
        <stp>12/31/2013</stp>
        <stp>1</stp>
        <tr r="K2245" s="1"/>
      </tp>
      <tp>
        <v>1785829479.4000001</v>
        <stp/>
        <stp>EM_S_STM07_IS</stp>
        <stp>4</stp>
        <stp>600435.SH</stp>
        <stp>9</stp>
        <stp>12/31/2010</stp>
        <stp>1</stp>
        <tr r="H2240" s="1"/>
      </tp>
      <tp>
        <v>1395868518.78</v>
        <stp/>
        <stp>EM_S_STM07_IS</stp>
        <stp>4</stp>
        <stp>600436.SH</stp>
        <stp>9</stp>
        <stp>12/31/2013</stp>
        <stp>1</stp>
        <tr r="K2241" s="1"/>
      </tp>
      <tp>
        <v>2682244690.2399998</v>
        <stp/>
        <stp>EM_S_STM07_IS</stp>
        <stp>4</stp>
        <stp>600420.SH</stp>
        <stp>9</stp>
        <stp>12/31/2015</stp>
        <stp>1</stp>
        <tr r="M2230" s="1"/>
      </tp>
      <tp>
        <v>44112971.659999996</v>
        <stp/>
        <stp>EM_S_STM07_IS</stp>
        <stp>4</stp>
        <stp>600421.SH</stp>
        <stp>9</stp>
        <stp>12/31/2014</stp>
        <stp>1</stp>
        <tr r="L2231" s="1"/>
      </tp>
      <tp>
        <v>1753956938.51</v>
        <stp/>
        <stp>EM_S_STM07_IS</stp>
        <stp>4</stp>
        <stp>600425.SH</stp>
        <stp>9</stp>
        <stp>12/31/2010</stp>
        <stp>1</stp>
        <tr r="H2234" s="1"/>
      </tp>
      <tp>
        <v>8469413659.5500002</v>
        <stp/>
        <stp>EM_S_STM07_IS</stp>
        <stp>4</stp>
        <stp>600426.SH</stp>
        <stp>9</stp>
        <stp>12/31/2013</stp>
        <stp>1</stp>
        <tr r="K2235" s="1"/>
      </tp>
      <tp>
        <v>4792983046.3800001</v>
        <stp/>
        <stp>EM_S_STM07_IS</stp>
        <stp>4</stp>
        <stp>600410.SH</stp>
        <stp>9</stp>
        <stp>12/31/2015</stp>
        <stp>1</stp>
        <tr r="M2225" s="1"/>
      </tp>
      <tp>
        <v>3169507833.6199999</v>
        <stp/>
        <stp>EM_S_STM07_IS</stp>
        <stp>4</stp>
        <stp>600415.SH</stp>
        <stp>9</stp>
        <stp>12/31/2010</stp>
        <stp>1</stp>
        <tr r="H2226" s="1"/>
      </tp>
      <tp>
        <v>6626462462.4200001</v>
        <stp/>
        <stp>EM_S_STM07_IS</stp>
        <stp>4</stp>
        <stp>600416.SH</stp>
        <stp>9</stp>
        <stp>12/31/2013</stp>
        <stp>1</stp>
        <tr r="K2227" s="1"/>
      </tp>
      <tp>
        <v>2651092378.3600001</v>
        <stp/>
        <stp>EM_S_STM07_IS</stp>
        <stp>4</stp>
        <stp>600400.SH</stp>
        <stp>9</stp>
        <stp>12/31/2015</stp>
        <stp>1</stp>
        <tr r="M2218" s="1"/>
      </tp>
      <tp>
        <v>4958407048.04</v>
        <stp/>
        <stp>EM_S_STM07_IS</stp>
        <stp>4</stp>
        <stp>600401.SH</stp>
        <stp>9</stp>
        <stp>12/31/2014</stp>
        <stp>1</stp>
        <tr r="L2219" s="1"/>
      </tp>
      <tp>
        <v>771306083.85000002</v>
        <stp/>
        <stp>EM_S_STM07_IS</stp>
        <stp>4</stp>
        <stp>600405.SH</stp>
        <stp>9</stp>
        <stp>12/31/2010</stp>
        <stp>1</stp>
        <tr r="H2221" s="1"/>
      </tp>
      <tp>
        <v>9575634913.6100006</v>
        <stp/>
        <stp>EM_S_STM07_IS</stp>
        <stp>4</stp>
        <stp>600406.SH</stp>
        <stp>9</stp>
        <stp>12/31/2013</stp>
        <stp>1</stp>
        <tr r="K2222" s="1"/>
      </tp>
      <tp>
        <v>1788060950.1900001</v>
        <stp/>
        <stp>EM_S_STM07_IS</stp>
        <stp>4</stp>
        <stp>600490.SH</stp>
        <stp>9</stp>
        <stp>12/31/2015</stp>
        <stp>1</stp>
        <tr r="M2276" s="1"/>
      </tp>
      <tp>
        <v>16230299808.42</v>
        <stp/>
        <stp>EM_S_STM07_IS</stp>
        <stp>4</stp>
        <stp>600491.SH</stp>
        <stp>9</stp>
        <stp>12/31/2014</stp>
        <stp>1</stp>
        <tr r="L2277" s="1"/>
      </tp>
      <tp>
        <v>1737090887.3699999</v>
        <stp/>
        <stp>EM_S_STM07_IS</stp>
        <stp>4</stp>
        <stp>600495.SH</stp>
        <stp>9</stp>
        <stp>12/31/2010</stp>
        <stp>1</stp>
        <tr r="H2279" s="1"/>
      </tp>
      <tp>
        <v>7519711952.5699997</v>
        <stp/>
        <stp>EM_S_STM07_IS</stp>
        <stp>4</stp>
        <stp>600496.SH</stp>
        <stp>9</stp>
        <stp>12/31/2013</stp>
        <stp>1</stp>
        <tr r="K2280" s="1"/>
      </tp>
      <tp>
        <v>12130389847.790001</v>
        <stp/>
        <stp>EM_S_STM07_IS</stp>
        <stp>4</stp>
        <stp>600497.SH</stp>
        <stp>9</stp>
        <stp>12/31/2012</stp>
        <stp>1</stp>
        <tr r="J2281" s="1"/>
      </tp>
      <tp>
        <v>7244785169.79</v>
        <stp/>
        <stp>EM_S_STM07_IS</stp>
        <stp>4</stp>
        <stp>600480.SH</stp>
        <stp>9</stp>
        <stp>12/31/2015</stp>
        <stp>1</stp>
        <tr r="M2267" s="1"/>
      </tp>
      <tp>
        <v>6807696939.4200001</v>
        <stp/>
        <stp>EM_S_STM07_IS</stp>
        <stp>4</stp>
        <stp>600481.SH</stp>
        <stp>9</stp>
        <stp>12/31/2014</stp>
        <stp>1</stp>
        <tr r="L2268" s="1"/>
      </tp>
      <tp>
        <v>280660768.44999999</v>
        <stp/>
        <stp>EM_S_STM07_IS</stp>
        <stp>4</stp>
        <stp>600485.SH</stp>
        <stp>9</stp>
        <stp>12/31/2010</stp>
        <stp>1</stp>
        <tr r="H2271" s="1"/>
      </tp>
      <tp>
        <v>3004580834.79</v>
        <stp/>
        <stp>EM_S_STM07_IS</stp>
        <stp>4</stp>
        <stp>600486.SH</stp>
        <stp>9</stp>
        <stp>12/31/2013</stp>
        <stp>1</stp>
        <tr r="K2272" s="1"/>
      </tp>
      <tp>
        <v>7804275590.5500002</v>
        <stp/>
        <stp>EM_S_STM07_IS</stp>
        <stp>4</stp>
        <stp>600487.SH</stp>
        <stp>9</stp>
        <stp>12/31/2012</stp>
        <stp>1</stp>
        <tr r="J2273" s="1"/>
      </tp>
      <tp>
        <v>1607518439.6099999</v>
        <stp/>
        <stp>EM_S_STM07_IS</stp>
        <stp>4</stp>
        <stp>000530.SZ</stp>
        <stp>9</stp>
        <stp>12/31/2015</stp>
        <stp>1</stp>
        <tr r="M132" s="1"/>
      </tp>
      <tp>
        <v>4394470765.5</v>
        <stp/>
        <stp>EM_S_STM07_IS</stp>
        <stp>4</stp>
        <stp>000531.SZ</stp>
        <stp>9</stp>
        <stp>12/31/2014</stp>
        <stp>1</stp>
        <tr r="L133" s="1"/>
      </tp>
      <tp>
        <v>199209139.22</v>
        <stp/>
        <stp>EM_S_STM07_IS</stp>
        <stp>4</stp>
        <stp>000534.SZ</stp>
        <stp>9</stp>
        <stp>12/31/2011</stp>
        <stp>1</stp>
        <tr r="I136" s="1"/>
      </tp>
      <tp>
        <v>5543853868.9799995</v>
        <stp/>
        <stp>EM_S_STM07_IS</stp>
        <stp>4</stp>
        <stp>000536.SZ</stp>
        <stp>9</stp>
        <stp>12/31/2013</stp>
        <stp>1</stp>
        <tr r="K137" s="1"/>
      </tp>
      <tp>
        <v>1780545083</v>
        <stp/>
        <stp>EM_S_STM07_IS</stp>
        <stp>4</stp>
        <stp>000537.SZ</stp>
        <stp>9</stp>
        <stp>12/31/2012</stp>
        <stp>1</stp>
        <tr r="J138" s="1"/>
      </tp>
      <tp>
        <v>332307345.98000002</v>
        <stp/>
        <stp>EM_S_STM07_IS</stp>
        <stp>4</stp>
        <stp>300500.SZ</stp>
        <stp>9</stp>
        <stp>12/31/2015</stp>
        <stp>1</stp>
        <tr r="M1793" s="1"/>
      </tp>
      <tp>
        <v>289849722.47000003</v>
        <stp/>
        <stp>EM_S_STM07_IS</stp>
        <stp>4</stp>
        <stp>300501.SZ</stp>
        <stp>9</stp>
        <stp>12/31/2014</stp>
        <stp>1</stp>
        <tr r="L1794" s="1"/>
      </tp>
      <tp>
        <v>229783599.56999999</v>
        <stp/>
        <stp>EM_S_STM07_IS</stp>
        <stp>4</stp>
        <stp>300505.SZ</stp>
        <stp>9</stp>
        <stp>12/31/2010</stp>
        <stp>1</stp>
        <tr r="H1797" s="1"/>
      </tp>
      <tp>
        <v>206262720.28999999</v>
        <stp/>
        <stp>EM_S_STM07_IS</stp>
        <stp>4</stp>
        <stp>300506.SZ</stp>
        <stp>9</stp>
        <stp>12/31/2013</stp>
        <stp>1</stp>
        <tr r="K1798" s="1"/>
      </tp>
      <tp>
        <v>332561267.44999999</v>
        <stp/>
        <stp>EM_S_STM07_IS</stp>
        <stp>4</stp>
        <stp>300507.SZ</stp>
        <stp>9</stp>
        <stp>12/31/2012</stp>
        <stp>1</stp>
        <tr r="J1799" s="1"/>
      </tp>
      <tp>
        <v>769989735.46000004</v>
        <stp/>
        <stp>EM_S_STM07_IS</stp>
        <stp>4</stp>
        <stp>000520.SZ</stp>
        <stp>9</stp>
        <stp>12/31/2015</stp>
        <stp>1</stp>
        <tr r="M124" s="1"/>
      </tp>
      <tp>
        <v>10764808259</v>
        <stp/>
        <stp>EM_S_STM07_IS</stp>
        <stp>4</stp>
        <stp>000521.SZ</stp>
        <stp>9</stp>
        <stp>12/31/2014</stp>
        <stp>1</stp>
        <tr r="L125" s="1"/>
      </tp>
      <tp>
        <v>310468400.13999999</v>
        <stp/>
        <stp>EM_S_STM07_IS</stp>
        <stp>4</stp>
        <stp>000524.SZ</stp>
        <stp>9</stp>
        <stp>12/31/2011</stp>
        <stp>1</stp>
        <tr r="I127" s="1"/>
      </tp>
      <tp>
        <v>3808848790.48</v>
        <stp/>
        <stp>EM_S_STM07_IS</stp>
        <stp>4</stp>
        <stp>000525.SZ</stp>
        <stp>9</stp>
        <stp>12/31/2010</stp>
        <stp>1</stp>
        <tr r="H128" s="1"/>
      </tp>
      <tp>
        <v>10168204.220000001</v>
        <stp/>
        <stp>EM_S_STM07_IS</stp>
        <stp>4</stp>
        <stp>000526.SZ</stp>
        <stp>9</stp>
        <stp>12/31/2013</stp>
        <stp>1</stp>
        <tr r="K129" s="1"/>
      </tp>
      <tp>
        <v>261955582.28</v>
        <stp/>
        <stp>EM_S_STM07_IS</stp>
        <stp>4</stp>
        <stp>300510.SZ</stp>
        <stp>9</stp>
        <stp>12/31/2015</stp>
        <stp>1</stp>
        <tr r="M1802" s="1"/>
      </tp>
      <tp>
        <v>888375398.89999998</v>
        <stp/>
        <stp>EM_S_STM07_IS</stp>
        <stp>4</stp>
        <stp>300511.SZ</stp>
        <stp>9</stp>
        <stp>12/31/2014</stp>
        <stp>1</stp>
        <tr r="L1803" s="1"/>
      </tp>
      <tp t="s">
        <v/>
        <stp/>
        <stp>EM_S_STM07_IS</stp>
        <stp>4</stp>
        <stp>300515.SZ</stp>
        <stp>9</stp>
        <stp>12/31/2010</stp>
        <stp>1</stp>
        <tr r="H1806" s="1"/>
      </tp>
      <tp>
        <v>251643288.94</v>
        <stp/>
        <stp>EM_S_STM07_IS</stp>
        <stp>4</stp>
        <stp>300516.SZ</stp>
        <stp>9</stp>
        <stp>12/31/2013</stp>
        <stp>1</stp>
        <tr r="K1807" s="1"/>
      </tp>
      <tp>
        <v>339909165.30000001</v>
        <stp/>
        <stp>EM_S_STM07_IS</stp>
        <stp>4</stp>
        <stp>300517.SZ</stp>
        <stp>9</stp>
        <stp>12/31/2012</stp>
        <stp>1</stp>
        <tr r="J1808" s="1"/>
      </tp>
      <tp>
        <v>1620089248.0899999</v>
        <stp/>
        <stp>EM_S_STM07_IS</stp>
        <stp>4</stp>
        <stp>000510.SZ</stp>
        <stp>9</stp>
        <stp>12/31/2015</stp>
        <stp>1</stp>
        <tr r="M116" s="1"/>
      </tp>
      <tp>
        <v>1650271820.6300001</v>
        <stp/>
        <stp>EM_S_STM07_IS</stp>
        <stp>4</stp>
        <stp>000511.SZ</stp>
        <stp>9</stp>
        <stp>12/31/2014</stp>
        <stp>1</stp>
        <tr r="L117" s="1"/>
      </tp>
      <tp>
        <v>900451841.87</v>
        <stp/>
        <stp>EM_S_STM07_IS</stp>
        <stp>4</stp>
        <stp>000514.SZ</stp>
        <stp>9</stp>
        <stp>12/31/2011</stp>
        <stp>1</stp>
        <tr r="I119" s="1"/>
      </tp>
      <tp>
        <v>3565673576.2199998</v>
        <stp/>
        <stp>EM_S_STM07_IS</stp>
        <stp>4</stp>
        <stp>000516.SZ</stp>
        <stp>9</stp>
        <stp>12/31/2013</stp>
        <stp>1</stp>
        <tr r="K120" s="1"/>
      </tp>
      <tp>
        <v>2056054459.29</v>
        <stp/>
        <stp>EM_S_STM07_IS</stp>
        <stp>4</stp>
        <stp>000517.SZ</stp>
        <stp>9</stp>
        <stp>12/31/2012</stp>
        <stp>1</stp>
        <tr r="J121" s="1"/>
      </tp>
      <tp>
        <v>405759134.17000002</v>
        <stp/>
        <stp>EM_S_STM07_IS</stp>
        <stp>4</stp>
        <stp>300520.SZ</stp>
        <stp>9</stp>
        <stp>12/31/2015</stp>
        <stp>1</stp>
        <tr r="M1811" s="1"/>
      </tp>
      <tp>
        <v>185146362.86000001</v>
        <stp/>
        <stp>EM_S_STM07_IS</stp>
        <stp>4</stp>
        <stp>300521.SZ</stp>
        <stp>9</stp>
        <stp>12/31/2014</stp>
        <stp>1</stp>
        <tr r="L1812" s="1"/>
      </tp>
      <tp t="s">
        <v/>
        <stp/>
        <stp>EM_S_STM07_IS</stp>
        <stp>4</stp>
        <stp>300525.SZ</stp>
        <stp>9</stp>
        <stp>12/31/2010</stp>
        <stp>1</stp>
        <tr r="H1815" s="1"/>
      </tp>
      <tp>
        <v>279765425.19999999</v>
        <stp/>
        <stp>EM_S_STM07_IS</stp>
        <stp>4</stp>
        <stp>300526.SZ</stp>
        <stp>9</stp>
        <stp>12/31/2013</stp>
        <stp>1</stp>
        <tr r="K1816" s="1"/>
      </tp>
      <tp>
        <v>906662734.10000002</v>
        <stp/>
        <stp>EM_S_STM07_IS</stp>
        <stp>4</stp>
        <stp>300527.SZ</stp>
        <stp>9</stp>
        <stp>12/31/2012</stp>
        <stp>1</stp>
        <tr r="J1817" s="1"/>
      </tp>
      <tp>
        <v>17160842232</v>
        <stp/>
        <stp>EM_S_STM07_IS</stp>
        <stp>4</stp>
        <stp>000501.SZ</stp>
        <stp>9</stp>
        <stp>12/31/2014</stp>
        <stp>1</stp>
        <tr r="L108" s="1"/>
      </tp>
      <tp>
        <v>90893027.25</v>
        <stp/>
        <stp>EM_S_STM07_IS</stp>
        <stp>4</stp>
        <stp>000504.SZ</stp>
        <stp>9</stp>
        <stp>12/31/2011</stp>
        <stp>1</stp>
        <tr r="I111" s="1"/>
      </tp>
      <tp>
        <v>686065924.45000005</v>
        <stp/>
        <stp>EM_S_STM07_IS</stp>
        <stp>4</stp>
        <stp>000505.SZ</stp>
        <stp>9</stp>
        <stp>12/31/2010</stp>
        <stp>1</stp>
        <tr r="H112" s="1"/>
      </tp>
      <tp>
        <v>907194420.5</v>
        <stp/>
        <stp>EM_S_STM07_IS</stp>
        <stp>4</stp>
        <stp>000506.SZ</stp>
        <stp>9</stp>
        <stp>12/31/2013</stp>
        <stp>1</stp>
        <tr r="K113" s="1"/>
      </tp>
      <tp>
        <v>654375537.89999998</v>
        <stp/>
        <stp>EM_S_STM07_IS</stp>
        <stp>4</stp>
        <stp>000507.SZ</stp>
        <stp>9</stp>
        <stp>12/31/2012</stp>
        <stp>1</stp>
        <tr r="J114" s="1"/>
      </tp>
      <tp>
        <v>121649668.94</v>
        <stp/>
        <stp>EM_S_STM07_IS</stp>
        <stp>4</stp>
        <stp>300530.SZ</stp>
        <stp>9</stp>
        <stp>12/31/2015</stp>
        <stp>1</stp>
        <tr r="M1820" s="1"/>
      </tp>
      <tp>
        <v>216381826.81</v>
        <stp/>
        <stp>EM_S_STM07_IS</stp>
        <stp>4</stp>
        <stp>300531.SZ</stp>
        <stp>9</stp>
        <stp>12/31/2014</stp>
        <stp>1</stp>
        <tr r="L1821" s="1"/>
      </tp>
      <tp>
        <v>133365959.03</v>
        <stp/>
        <stp>EM_S_STM07_IS</stp>
        <stp>4</stp>
        <stp>300534.SZ</stp>
        <stp>9</stp>
        <stp>12/31/2011</stp>
        <stp>1</stp>
        <tr r="I1824" s="1"/>
      </tp>
      <tp t="s">
        <v/>
        <stp/>
        <stp>EM_S_STM07_IS</stp>
        <stp>4</stp>
        <stp>300535.SZ</stp>
        <stp>9</stp>
        <stp>12/31/2010</stp>
        <stp>1</stp>
        <tr r="H1825" s="1"/>
      </tp>
      <tp>
        <v>284755713.29000002</v>
        <stp/>
        <stp>EM_S_STM07_IS</stp>
        <stp>4</stp>
        <stp>300536.SZ</stp>
        <stp>9</stp>
        <stp>12/31/2013</stp>
        <stp>1</stp>
        <tr r="K1826" s="1"/>
      </tp>
      <tp>
        <v>244634512.78999999</v>
        <stp/>
        <stp>EM_S_STM07_IS</stp>
        <stp>4</stp>
        <stp>300537.SZ</stp>
        <stp>9</stp>
        <stp>12/31/2012</stp>
        <stp>1</stp>
        <tr r="J1827" s="1"/>
      </tp>
      <tp>
        <v>2519799547.29</v>
        <stp/>
        <stp>EM_S_STM07_IS</stp>
        <stp>4</stp>
        <stp>000570.SZ</stp>
        <stp>9</stp>
        <stp>12/31/2015</stp>
        <stp>1</stp>
        <tr r="M166" s="1"/>
      </tp>
      <tp>
        <v>951954753.73000002</v>
        <stp/>
        <stp>EM_S_STM07_IS</stp>
        <stp>4</stp>
        <stp>000571.SZ</stp>
        <stp>9</stp>
        <stp>12/31/2014</stp>
        <stp>1</stp>
        <tr r="L167" s="1"/>
      </tp>
      <tp>
        <v>451117337.31</v>
        <stp/>
        <stp>EM_S_STM07_IS</stp>
        <stp>4</stp>
        <stp>000576.SZ</stp>
        <stp>9</stp>
        <stp>12/31/2013</stp>
        <stp>1</stp>
        <tr r="K170" s="1"/>
      </tp>
      <tp>
        <v>454298914.07999998</v>
        <stp/>
        <stp>EM_S_STM07_IS</stp>
        <stp>4</stp>
        <stp>300540.SZ</stp>
        <stp>9</stp>
        <stp>12/31/2015</stp>
        <stp>1</stp>
        <tr r="M1830" s="1"/>
      </tp>
      <tp>
        <v>1139086858.6700001</v>
        <stp/>
        <stp>EM_S_STM07_IS</stp>
        <stp>4</stp>
        <stp>300541.SZ</stp>
        <stp>9</stp>
        <stp>12/31/2014</stp>
        <stp>1</stp>
        <tr r="L1831" s="1"/>
      </tp>
      <tp t="s">
        <v/>
        <stp/>
        <stp>EM_S_STM07_IS</stp>
        <stp>4</stp>
        <stp>300545.SZ</stp>
        <stp>9</stp>
        <stp>12/31/2010</stp>
        <stp>1</stp>
        <tr r="H1834" s="1"/>
      </tp>
      <tp>
        <v>173620649.03</v>
        <stp/>
        <stp>EM_S_STM07_IS</stp>
        <stp>4</stp>
        <stp>300546.SZ</stp>
        <stp>9</stp>
        <stp>12/31/2013</stp>
        <stp>1</stp>
        <tr r="K1835" s="1"/>
      </tp>
      <tp>
        <v>376011486.30000001</v>
        <stp/>
        <stp>EM_S_STM07_IS</stp>
        <stp>4</stp>
        <stp>300547.SZ</stp>
        <stp>9</stp>
        <stp>12/31/2012</stp>
        <stp>1</stp>
        <tr r="J1836" s="1"/>
      </tp>
      <tp>
        <v>1338484248.3</v>
        <stp/>
        <stp>EM_S_STM07_IS</stp>
        <stp>4</stp>
        <stp>000560.SZ</stp>
        <stp>9</stp>
        <stp>12/31/2015</stp>
        <stp>1</stp>
        <tr r="M158" s="1"/>
      </tp>
      <tp>
        <v>926014302.65999997</v>
        <stp/>
        <stp>EM_S_STM07_IS</stp>
        <stp>4</stp>
        <stp>000561.SZ</stp>
        <stp>9</stp>
        <stp>12/31/2014</stp>
        <stp>1</stp>
        <tr r="L159" s="1"/>
      </tp>
      <tp>
        <v>2849513414.0999999</v>
        <stp/>
        <stp>EM_S_STM07_IS</stp>
        <stp>4</stp>
        <stp>000564.SZ</stp>
        <stp>9</stp>
        <stp>12/31/2011</stp>
        <stp>1</stp>
        <tr r="I161" s="1"/>
      </tp>
      <tp>
        <v>436396626.57999998</v>
        <stp/>
        <stp>EM_S_STM07_IS</stp>
        <stp>4</stp>
        <stp>000565.SZ</stp>
        <stp>9</stp>
        <stp>12/31/2010</stp>
        <stp>1</stp>
        <tr r="H162" s="1"/>
      </tp>
      <tp>
        <v>1018483618.89</v>
        <stp/>
        <stp>EM_S_STM07_IS</stp>
        <stp>4</stp>
        <stp>000566.SZ</stp>
        <stp>9</stp>
        <stp>12/31/2013</stp>
        <stp>1</stp>
        <tr r="K163" s="1"/>
      </tp>
      <tp>
        <v>11284146</v>
        <stp/>
        <stp>EM_S_STM07_IS</stp>
        <stp>4</stp>
        <stp>000567.SZ</stp>
        <stp>9</stp>
        <stp>12/31/2012</stp>
        <stp>1</stp>
        <tr r="J164" s="1"/>
      </tp>
      <tp>
        <v>225125764.59999999</v>
        <stp/>
        <stp>EM_S_STM07_IS</stp>
        <stp>4</stp>
        <stp>300550.SZ</stp>
        <stp>9</stp>
        <stp>12/31/2015</stp>
        <stp>1</stp>
        <tr r="M1839" s="1"/>
      </tp>
      <tp>
        <v>327402270.13</v>
        <stp/>
        <stp>EM_S_STM07_IS</stp>
        <stp>4</stp>
        <stp>300551.SZ</stp>
        <stp>9</stp>
        <stp>12/31/2014</stp>
        <stp>1</stp>
        <tr r="L1840" s="1"/>
      </tp>
      <tp t="s">
        <v/>
        <stp/>
        <stp>EM_S_STM07_IS</stp>
        <stp>4</stp>
        <stp>300555.SZ</stp>
        <stp>9</stp>
        <stp>12/31/2010</stp>
        <stp>1</stp>
        <tr r="H1843" s="1"/>
      </tp>
      <tp>
        <v>275200042.55000001</v>
        <stp/>
        <stp>EM_S_STM07_IS</stp>
        <stp>4</stp>
        <stp>300556.SZ</stp>
        <stp>9</stp>
        <stp>12/31/2013</stp>
        <stp>1</stp>
        <tr r="K1844" s="1"/>
      </tp>
      <tp>
        <v>142233109.13999999</v>
        <stp/>
        <stp>EM_S_STM07_IS</stp>
        <stp>4</stp>
        <stp>300557.SZ</stp>
        <stp>9</stp>
        <stp>12/31/2012</stp>
        <stp>1</stp>
        <tr r="J1845" s="1"/>
      </tp>
      <tp>
        <v>24527892839</v>
        <stp/>
        <stp>EM_S_STM07_IS</stp>
        <stp>4</stp>
        <stp>000550.SZ</stp>
        <stp>9</stp>
        <stp>12/31/2015</stp>
        <stp>1</stp>
        <tr r="M149" s="1"/>
      </tp>
      <tp>
        <v>2273291467.6599998</v>
        <stp/>
        <stp>EM_S_STM07_IS</stp>
        <stp>4</stp>
        <stp>000551.SZ</stp>
        <stp>9</stp>
        <stp>12/31/2014</stp>
        <stp>1</stp>
        <tr r="L150" s="1"/>
      </tp>
      <tp>
        <v>3870429026.7399998</v>
        <stp/>
        <stp>EM_S_STM07_IS</stp>
        <stp>4</stp>
        <stp>000554.SZ</stp>
        <stp>9</stp>
        <stp>12/31/2011</stp>
        <stp>1</stp>
        <tr r="I153" s="1"/>
      </tp>
      <tp>
        <v>85555767</v>
        <stp/>
        <stp>EM_S_STM07_IS</stp>
        <stp>4</stp>
        <stp>000555.SZ</stp>
        <stp>9</stp>
        <stp>12/31/2010</stp>
        <stp>1</stp>
        <tr r="H154" s="1"/>
      </tp>
      <tp>
        <v>3764942.97</v>
        <stp/>
        <stp>EM_S_STM07_IS</stp>
        <stp>4</stp>
        <stp>000557.SZ</stp>
        <stp>9</stp>
        <stp>12/31/2012</stp>
        <stp>1</stp>
        <tr r="J155" s="1"/>
      </tp>
      <tp>
        <v>285806226.93000001</v>
        <stp/>
        <stp>EM_S_STM07_IS</stp>
        <stp>4</stp>
        <stp>300560.SZ</stp>
        <stp>9</stp>
        <stp>12/31/2015</stp>
        <stp>1</stp>
        <tr r="M1848" s="1"/>
      </tp>
      <tp>
        <v>141377902.56999999</v>
        <stp/>
        <stp>EM_S_STM07_IS</stp>
        <stp>4</stp>
        <stp>300561.SZ</stp>
        <stp>9</stp>
        <stp>12/31/2014</stp>
        <stp>1</stp>
        <tr r="L1849" s="1"/>
      </tp>
      <tp t="s">
        <v/>
        <stp/>
        <stp>EM_S_STM07_IS</stp>
        <stp>4</stp>
        <stp>300565.SZ</stp>
        <stp>9</stp>
        <stp>12/31/2010</stp>
        <stp>1</stp>
        <tr r="H1852" s="1"/>
      </tp>
      <tp>
        <v>283981005.99000001</v>
        <stp/>
        <stp>EM_S_STM07_IS</stp>
        <stp>4</stp>
        <stp>300566.SZ</stp>
        <stp>9</stp>
        <stp>12/31/2013</stp>
        <stp>1</stp>
        <tr r="K1853" s="1"/>
      </tp>
      <tp>
        <v>63687956.020000003</v>
        <stp/>
        <stp>EM_S_STM07_IS</stp>
        <stp>4</stp>
        <stp>300567.SZ</stp>
        <stp>9</stp>
        <stp>12/31/2012</stp>
        <stp>1</stp>
        <tr r="J1854" s="1"/>
      </tp>
      <tp>
        <v>15386094716.52</v>
        <stp/>
        <stp>EM_S_STM07_IS</stp>
        <stp>4</stp>
        <stp>000540.SZ</stp>
        <stp>9</stp>
        <stp>12/31/2015</stp>
        <stp>1</stp>
        <tr r="M141" s="1"/>
      </tp>
      <tp>
        <v>3068641200.1700001</v>
        <stp/>
        <stp>EM_S_STM07_IS</stp>
        <stp>4</stp>
        <stp>000541.SZ</stp>
        <stp>9</stp>
        <stp>12/31/2014</stp>
        <stp>1</stp>
        <tr r="L142" s="1"/>
      </tp>
      <tp>
        <v>392886702.17000002</v>
        <stp/>
        <stp>EM_S_STM07_IS</stp>
        <stp>4</stp>
        <stp>000544.SZ</stp>
        <stp>9</stp>
        <stp>12/31/2011</stp>
        <stp>1</stp>
        <tr r="I144" s="1"/>
      </tp>
      <tp>
        <v>93543035.5</v>
        <stp/>
        <stp>EM_S_STM07_IS</stp>
        <stp>4</stp>
        <stp>000545.SZ</stp>
        <stp>9</stp>
        <stp>12/31/2010</stp>
        <stp>1</stp>
        <tr r="H145" s="1"/>
      </tp>
      <tp>
        <v>89460309.959999993</v>
        <stp/>
        <stp>EM_S_STM07_IS</stp>
        <stp>4</stp>
        <stp>000546.SZ</stp>
        <stp>9</stp>
        <stp>12/31/2013</stp>
        <stp>1</stp>
        <tr r="K146" s="1"/>
      </tp>
      <tp>
        <v>423557014.44999999</v>
        <stp/>
        <stp>EM_S_STM07_IS</stp>
        <stp>4</stp>
        <stp>000547.SZ</stp>
        <stp>9</stp>
        <stp>12/31/2012</stp>
        <stp>1</stp>
        <tr r="J147" s="1"/>
      </tp>
      <tp>
        <v>502157660.48000002</v>
        <stp/>
        <stp>EM_S_STM07_IS</stp>
        <stp>4</stp>
        <stp>300570.SZ</stp>
        <stp>9</stp>
        <stp>12/31/2015</stp>
        <stp>1</stp>
        <tr r="M1857" s="1"/>
      </tp>
      <tp>
        <v>124204635.94</v>
        <stp/>
        <stp>EM_S_STM07_IS</stp>
        <stp>4</stp>
        <stp>300571.SZ</stp>
        <stp>9</stp>
        <stp>12/31/2014</stp>
        <stp>1</stp>
        <tr r="L1858" s="1"/>
      </tp>
      <tp t="s">
        <v/>
        <stp/>
        <stp>EM_S_STM07_IS</stp>
        <stp>4</stp>
        <stp>300575.SZ</stp>
        <stp>9</stp>
        <stp>12/31/2010</stp>
        <stp>1</stp>
        <tr r="H1861" s="1"/>
      </tp>
      <tp>
        <v>243415339.47999999</v>
        <stp/>
        <stp>EM_S_STM07_IS</stp>
        <stp>4</stp>
        <stp>300576.SZ</stp>
        <stp>9</stp>
        <stp>12/31/2013</stp>
        <stp>1</stp>
        <tr r="K1862" s="1"/>
      </tp>
      <tp>
        <v>279511148.54000002</v>
        <stp/>
        <stp>EM_S_STM07_IS</stp>
        <stp>4</stp>
        <stp>300577.SZ</stp>
        <stp>9</stp>
        <stp>12/31/2012</stp>
        <stp>1</stp>
        <tr r="J1863" s="1"/>
      </tp>
      <tp>
        <v>476623089.58999997</v>
        <stp/>
        <stp>EM_S_STM07_IS</stp>
        <stp>4</stp>
        <stp>300580.SZ</stp>
        <stp>9</stp>
        <stp>12/31/2015</stp>
        <stp>1</stp>
        <tr r="M1865" s="1"/>
      </tp>
      <tp>
        <v>185970322.09999999</v>
        <stp/>
        <stp>EM_S_STM07_IS</stp>
        <stp>4</stp>
        <stp>300581.SZ</stp>
        <stp>9</stp>
        <stp>12/31/2014</stp>
        <stp>1</stp>
        <tr r="L1866" s="1"/>
      </tp>
      <tp t="s">
        <v/>
        <stp/>
        <stp>EM_S_STM07_IS</stp>
        <stp>4</stp>
        <stp>300584.SZ</stp>
        <stp>9</stp>
        <stp>12/31/2011</stp>
        <stp>1</stp>
        <tr r="I1869" s="1"/>
      </tp>
      <tp t="s">
        <v/>
        <stp/>
        <stp>EM_S_STM07_IS</stp>
        <stp>4</stp>
        <stp>300585.SZ</stp>
        <stp>9</stp>
        <stp>12/31/2010</stp>
        <stp>1</stp>
        <tr r="H1870" s="1"/>
      </tp>
      <tp>
        <v>308744720.08999997</v>
        <stp/>
        <stp>EM_S_STM07_IS</stp>
        <stp>4</stp>
        <stp>300586.SZ</stp>
        <stp>9</stp>
        <stp>12/31/2013</stp>
        <stp>1</stp>
        <tr r="K1871" s="1"/>
      </tp>
      <tp>
        <v>208787234.33000001</v>
        <stp/>
        <stp>EM_S_STM07_IS</stp>
        <stp>4</stp>
        <stp>300587.SZ</stp>
        <stp>9</stp>
        <stp>12/31/2012</stp>
        <stp>1</stp>
        <tr r="J1872" s="1"/>
      </tp>
      <tp>
        <v>291448900</v>
        <stp/>
        <stp>EM_S_STM07_IS</stp>
        <stp>4</stp>
        <stp>300590.SZ</stp>
        <stp>9</stp>
        <stp>12/31/2015</stp>
        <stp>1</stp>
        <tr r="M1875" s="1"/>
      </tp>
      <tp>
        <v>468520706.95999998</v>
        <stp/>
        <stp>EM_S_STM07_IS</stp>
        <stp>4</stp>
        <stp>300591.SZ</stp>
        <stp>9</stp>
        <stp>12/31/2014</stp>
        <stp>1</stp>
        <tr r="L1876" s="1"/>
      </tp>
      <tp t="s">
        <v/>
        <stp/>
        <stp>EM_S_STM07_IS</stp>
        <stp>4</stp>
        <stp>300595.SZ</stp>
        <stp>9</stp>
        <stp>12/31/2010</stp>
        <stp>1</stp>
        <tr r="H1878" s="1"/>
      </tp>
      <tp>
        <v>294719555.10000002</v>
        <stp/>
        <stp>EM_S_STM07_IS</stp>
        <stp>4</stp>
        <stp>000590.SZ</stp>
        <stp>9</stp>
        <stp>12/31/2015</stp>
        <stp>1</stp>
        <tr r="M178" s="1"/>
      </tp>
      <tp>
        <v>4748778300.5200005</v>
        <stp/>
        <stp>EM_S_STM07_IS</stp>
        <stp>4</stp>
        <stp>000591.SZ</stp>
        <stp>9</stp>
        <stp>12/31/2014</stp>
        <stp>1</stp>
        <tr r="L179" s="1"/>
      </tp>
      <tp>
        <v>381605989.13</v>
        <stp/>
        <stp>EM_S_STM07_IS</stp>
        <stp>4</stp>
        <stp>000595.SZ</stp>
        <stp>9</stp>
        <stp>12/31/2010</stp>
        <stp>1</stp>
        <tr r="H182" s="1"/>
      </tp>
      <tp>
        <v>4580575654.71</v>
        <stp/>
        <stp>EM_S_STM07_IS</stp>
        <stp>4</stp>
        <stp>000596.SZ</stp>
        <stp>9</stp>
        <stp>12/31/2013</stp>
        <stp>1</stp>
        <tr r="K183" s="1"/>
      </tp>
      <tp>
        <v>3864913099.6599998</v>
        <stp/>
        <stp>EM_S_STM07_IS</stp>
        <stp>4</stp>
        <stp>000597.SZ</stp>
        <stp>9</stp>
        <stp>12/31/2012</stp>
        <stp>1</stp>
        <tr r="J184" s="1"/>
      </tp>
      <tp>
        <v>6354480020.3800001</v>
        <stp/>
        <stp>EM_S_STM07_IS</stp>
        <stp>4</stp>
        <stp>000581.SZ</stp>
        <stp>9</stp>
        <stp>12/31/2014</stp>
        <stp>1</stp>
        <tr r="L171" s="1"/>
      </tp>
      <tp>
        <v>1153094398.3499999</v>
        <stp/>
        <stp>EM_S_STM07_IS</stp>
        <stp>4</stp>
        <stp>000584.SZ</stp>
        <stp>9</stp>
        <stp>12/31/2011</stp>
        <stp>1</stp>
        <tr r="I173" s="1"/>
      </tp>
      <tp>
        <v>348449492.27999997</v>
        <stp/>
        <stp>EM_S_STM07_IS</stp>
        <stp>4</stp>
        <stp>000585.SZ</stp>
        <stp>9</stp>
        <stp>12/31/2010</stp>
        <stp>1</stp>
        <tr r="H174" s="1"/>
      </tp>
      <tp>
        <v>412424032.29000002</v>
        <stp/>
        <stp>EM_S_STM07_IS</stp>
        <stp>4</stp>
        <stp>000586.SZ</stp>
        <stp>9</stp>
        <stp>12/31/2013</stp>
        <stp>1</stp>
        <tr r="K175" s="1"/>
      </tp>
      <tp>
        <v>6426822247.46</v>
        <stp/>
        <stp>EM_S_STM07_IS</stp>
        <stp>4</stp>
        <stp>000587.SZ</stp>
        <stp>9</stp>
        <stp>12/31/2012</stp>
        <stp>1</stp>
        <tr r="J176" s="1"/>
      </tp>
      <tp>
        <v>2225532407.4699998</v>
        <stp/>
        <stp>EM_S_STM07_IS</stp>
        <stp>4</stp>
        <stp>600570.SH</stp>
        <stp>9</stp>
        <stp>12/31/2015</stp>
        <stp>1</stp>
        <tr r="M2344" s="1"/>
      </tp>
      <tp>
        <v>1100834593.53</v>
        <stp/>
        <stp>EM_S_STM07_IS</stp>
        <stp>4</stp>
        <stp>600571.SH</stp>
        <stp>9</stp>
        <stp>12/31/2014</stp>
        <stp>1</stp>
        <tr r="L2345" s="1"/>
      </tp>
      <tp>
        <v>4049558504.73</v>
        <stp/>
        <stp>EM_S_STM07_IS</stp>
        <stp>4</stp>
        <stp>600575.SH</stp>
        <stp>9</stp>
        <stp>12/31/2010</stp>
        <stp>1</stp>
        <tr r="H2348" s="1"/>
      </tp>
      <tp>
        <v>80037573.120000005</v>
        <stp/>
        <stp>EM_S_STM07_IS</stp>
        <stp>4</stp>
        <stp>600576.SH</stp>
        <stp>9</stp>
        <stp>12/31/2013</stp>
        <stp>1</stp>
        <tr r="K2349" s="1"/>
      </tp>
      <tp>
        <v>8248435693.0600004</v>
        <stp/>
        <stp>EM_S_STM07_IS</stp>
        <stp>4</stp>
        <stp>600577.SH</stp>
        <stp>9</stp>
        <stp>12/31/2012</stp>
        <stp>1</stp>
        <tr r="J2350" s="1"/>
      </tp>
      <tp>
        <v>536232251.13999999</v>
        <stp/>
        <stp>EM_S_STM07_IS</stp>
        <stp>4</stp>
        <stp>600560.SH</stp>
        <stp>9</stp>
        <stp>12/31/2015</stp>
        <stp>1</stp>
        <tr r="M2335" s="1"/>
      </tp>
      <tp>
        <v>2568498297.4299998</v>
        <stp/>
        <stp>EM_S_STM07_IS</stp>
        <stp>4</stp>
        <stp>600561.SH</stp>
        <stp>9</stp>
        <stp>12/31/2014</stp>
        <stp>1</stp>
        <tr r="L2336" s="1"/>
      </tp>
      <tp>
        <v>1819839083.4100001</v>
        <stp/>
        <stp>EM_S_STM07_IS</stp>
        <stp>4</stp>
        <stp>600565.SH</stp>
        <stp>9</stp>
        <stp>12/31/2010</stp>
        <stp>1</stp>
        <tr r="H2339" s="1"/>
      </tp>
      <tp>
        <v>2447577611.79</v>
        <stp/>
        <stp>EM_S_STM07_IS</stp>
        <stp>4</stp>
        <stp>600566.SH</stp>
        <stp>9</stp>
        <stp>12/31/2013</stp>
        <stp>1</stp>
        <tr r="K2340" s="1"/>
      </tp>
      <tp>
        <v>4143447022.0500002</v>
        <stp/>
        <stp>EM_S_STM07_IS</stp>
        <stp>4</stp>
        <stp>600567.SH</stp>
        <stp>9</stp>
        <stp>12/31/2012</stp>
        <stp>1</stp>
        <tr r="J2341" s="1"/>
      </tp>
      <tp>
        <v>4027432992.73</v>
        <stp/>
        <stp>EM_S_STM07_IS</stp>
        <stp>4</stp>
        <stp>600550.SH</stp>
        <stp>9</stp>
        <stp>12/31/2015</stp>
        <stp>1</stp>
        <tr r="M2327" s="1"/>
      </tp>
      <tp>
        <v>5363738784.1099997</v>
        <stp/>
        <stp>EM_S_STM07_IS</stp>
        <stp>4</stp>
        <stp>600551.SH</stp>
        <stp>9</stp>
        <stp>12/31/2014</stp>
        <stp>1</stp>
        <tr r="L2328" s="1"/>
      </tp>
      <tp>
        <v>9295567.1500000004</v>
        <stp/>
        <stp>EM_S_STM07_IS</stp>
        <stp>4</stp>
        <stp>600555.SH</stp>
        <stp>9</stp>
        <stp>12/31/2010</stp>
        <stp>1</stp>
        <tr r="H2330" s="1"/>
      </tp>
      <tp>
        <v>42540125.619999997</v>
        <stp/>
        <stp>EM_S_STM07_IS</stp>
        <stp>4</stp>
        <stp>600556.SH</stp>
        <stp>9</stp>
        <stp>12/31/2013</stp>
        <stp>1</stp>
        <tr r="K2331" s="1"/>
      </tp>
      <tp>
        <v>1903373702.3599999</v>
        <stp/>
        <stp>EM_S_STM07_IS</stp>
        <stp>4</stp>
        <stp>600557.SH</stp>
        <stp>9</stp>
        <stp>12/31/2012</stp>
        <stp>1</stp>
        <tr r="J2332" s="1"/>
      </tp>
      <tp>
        <v>1192420710.73</v>
        <stp/>
        <stp>EM_S_STM07_IS</stp>
        <stp>4</stp>
        <stp>600540.SH</stp>
        <stp>9</stp>
        <stp>12/31/2015</stp>
        <stp>1</stp>
        <tr r="M2320" s="1"/>
      </tp>
      <tp>
        <v>2018072592.3499999</v>
        <stp/>
        <stp>EM_S_STM07_IS</stp>
        <stp>4</stp>
        <stp>600545.SH</stp>
        <stp>9</stp>
        <stp>12/31/2010</stp>
        <stp>1</stp>
        <tr r="H2322" s="1"/>
      </tp>
      <tp>
        <v>81328562626.029999</v>
        <stp/>
        <stp>EM_S_STM07_IS</stp>
        <stp>4</stp>
        <stp>600546.SH</stp>
        <stp>9</stp>
        <stp>12/31/2013</stp>
        <stp>1</stp>
        <tr r="K2323" s="1"/>
      </tp>
      <tp>
        <v>50228443182.059998</v>
        <stp/>
        <stp>EM_S_STM07_IS</stp>
        <stp>4</stp>
        <stp>600547.SH</stp>
        <stp>9</stp>
        <stp>12/31/2012</stp>
        <stp>1</stp>
        <tr r="J2324" s="1"/>
      </tp>
      <tp>
        <v>251746181.41999999</v>
        <stp/>
        <stp>EM_S_STM07_IS</stp>
        <stp>4</stp>
        <stp>600530.SH</stp>
        <stp>9</stp>
        <stp>12/31/2015</stp>
        <stp>1</stp>
        <tr r="M2311" s="1"/>
      </tp>
      <tp>
        <v>8879174823.6100006</v>
        <stp/>
        <stp>EM_S_STM07_IS</stp>
        <stp>4</stp>
        <stp>600531.SH</stp>
        <stp>9</stp>
        <stp>12/31/2014</stp>
        <stp>1</stp>
        <tr r="L2312" s="1"/>
      </tp>
      <tp>
        <v>4651591064.1800003</v>
        <stp/>
        <stp>EM_S_STM07_IS</stp>
        <stp>4</stp>
        <stp>600535.SH</stp>
        <stp>9</stp>
        <stp>12/31/2010</stp>
        <stp>1</stp>
        <tr r="H2315" s="1"/>
      </tp>
      <tp>
        <v>2980642865.5500002</v>
        <stp/>
        <stp>EM_S_STM07_IS</stp>
        <stp>4</stp>
        <stp>600536.SH</stp>
        <stp>9</stp>
        <stp>12/31/2013</stp>
        <stp>1</stp>
        <tr r="K2316" s="1"/>
      </tp>
      <tp>
        <v>1963495953.48</v>
        <stp/>
        <stp>EM_S_STM07_IS</stp>
        <stp>4</stp>
        <stp>600537.SH</stp>
        <stp>9</stp>
        <stp>12/31/2012</stp>
        <stp>1</stp>
        <tr r="J2317" s="1"/>
      </tp>
      <tp>
        <v>191636935.40000001</v>
        <stp/>
        <stp>EM_S_STM07_IS</stp>
        <stp>4</stp>
        <stp>600520.SH</stp>
        <stp>9</stp>
        <stp>12/31/2015</stp>
        <stp>1</stp>
        <tr r="M2302" s="1"/>
      </tp>
      <tp>
        <v>2584987566.73</v>
        <stp/>
        <stp>EM_S_STM07_IS</stp>
        <stp>4</stp>
        <stp>600521.SH</stp>
        <stp>9</stp>
        <stp>12/31/2014</stp>
        <stp>1</stp>
        <tr r="L2303" s="1"/>
      </tp>
      <tp>
        <v>1574435852.9400001</v>
        <stp/>
        <stp>EM_S_STM07_IS</stp>
        <stp>4</stp>
        <stp>600525.SH</stp>
        <stp>9</stp>
        <stp>12/31/2010</stp>
        <stp>1</stp>
        <tr r="H2306" s="1"/>
      </tp>
      <tp>
        <v>1960017527.8800001</v>
        <stp/>
        <stp>EM_S_STM07_IS</stp>
        <stp>4</stp>
        <stp>600526.SH</stp>
        <stp>9</stp>
        <stp>12/31/2013</stp>
        <stp>1</stp>
        <tr r="K2307" s="1"/>
      </tp>
      <tp>
        <v>1522478832.3</v>
        <stp/>
        <stp>EM_S_STM07_IS</stp>
        <stp>4</stp>
        <stp>600527.SH</stp>
        <stp>9</stp>
        <stp>12/31/2012</stp>
        <stp>1</stp>
        <tr r="J2308" s="1"/>
      </tp>
      <tp>
        <v>4323477655.8800001</v>
        <stp/>
        <stp>EM_S_STM07_IS</stp>
        <stp>4</stp>
        <stp>600510.SH</stp>
        <stp>9</stp>
        <stp>12/31/2015</stp>
        <stp>1</stp>
        <tr r="M2293" s="1"/>
      </tp>
      <tp>
        <v>11538342521.98</v>
        <stp/>
        <stp>EM_S_STM07_IS</stp>
        <stp>4</stp>
        <stp>600511.SH</stp>
        <stp>9</stp>
        <stp>12/31/2014</stp>
        <stp>1</stp>
        <tr r="L2294" s="1"/>
      </tp>
      <tp>
        <v>469899795.74000001</v>
        <stp/>
        <stp>EM_S_STM07_IS</stp>
        <stp>4</stp>
        <stp>600515.SH</stp>
        <stp>9</stp>
        <stp>12/31/2010</stp>
        <stp>1</stp>
        <tr r="H2297" s="1"/>
      </tp>
      <tp>
        <v>3373449201.9200001</v>
        <stp/>
        <stp>EM_S_STM07_IS</stp>
        <stp>4</stp>
        <stp>600516.SH</stp>
        <stp>9</stp>
        <stp>12/31/2013</stp>
        <stp>1</stp>
        <tr r="K2298" s="1"/>
      </tp>
      <tp>
        <v>1545921128.3199999</v>
        <stp/>
        <stp>EM_S_STM07_IS</stp>
        <stp>4</stp>
        <stp>600517.SH</stp>
        <stp>9</stp>
        <stp>12/31/2012</stp>
        <stp>1</stp>
        <tr r="J2299" s="1"/>
      </tp>
      <tp>
        <v>43745691903.139999</v>
        <stp/>
        <stp>EM_S_STM07_IS</stp>
        <stp>4</stp>
        <stp>600500.SH</stp>
        <stp>9</stp>
        <stp>12/31/2015</stp>
        <stp>1</stp>
        <tr r="M2284" s="1"/>
      </tp>
      <tp>
        <v>3625271040.3600001</v>
        <stp/>
        <stp>EM_S_STM07_IS</stp>
        <stp>4</stp>
        <stp>600501.SH</stp>
        <stp>9</stp>
        <stp>12/31/2014</stp>
        <stp>1</stp>
        <tr r="L2285" s="1"/>
      </tp>
      <tp>
        <v>510749197.26999998</v>
        <stp/>
        <stp>EM_S_STM07_IS</stp>
        <stp>4</stp>
        <stp>600505.SH</stp>
        <stp>9</stp>
        <stp>12/31/2010</stp>
        <stp>1</stp>
        <tr r="H2288" s="1"/>
      </tp>
      <tp>
        <v>115107898.19</v>
        <stp/>
        <stp>EM_S_STM07_IS</stp>
        <stp>4</stp>
        <stp>600506.SH</stp>
        <stp>9</stp>
        <stp>12/31/2013</stp>
        <stp>1</stp>
        <tr r="K2289" s="1"/>
      </tp>
      <tp>
        <v>13355101590.82</v>
        <stp/>
        <stp>EM_S_STM07_IS</stp>
        <stp>4</stp>
        <stp>600507.SH</stp>
        <stp>9</stp>
        <stp>12/31/2012</stp>
        <stp>1</stp>
        <tr r="J2290" s="1"/>
      </tp>
      <tp>
        <v>3488096410.8099999</v>
        <stp/>
        <stp>EM_S_STM07_IS</stp>
        <stp>4</stp>
        <stp>600590.SH</stp>
        <stp>9</stp>
        <stp>12/31/2015</stp>
        <stp>1</stp>
        <tr r="M2363" s="1"/>
      </tp>
      <tp>
        <v>1903335252.0699999</v>
        <stp/>
        <stp>EM_S_STM07_IS</stp>
        <stp>4</stp>
        <stp>600594.SH</stp>
        <stp>9</stp>
        <stp>12/31/2011</stp>
        <stp>1</stp>
        <tr r="I2366" s="1"/>
      </tp>
      <tp>
        <v>10826248844.700001</v>
        <stp/>
        <stp>EM_S_STM07_IS</stp>
        <stp>4</stp>
        <stp>600595.SH</stp>
        <stp>9</stp>
        <stp>12/31/2010</stp>
        <stp>1</stp>
        <tr r="H2367" s="1"/>
      </tp>
      <tp>
        <v>6765325335.79</v>
        <stp/>
        <stp>EM_S_STM07_IS</stp>
        <stp>4</stp>
        <stp>600596.SH</stp>
        <stp>9</stp>
        <stp>12/31/2013</stp>
        <stp>1</stp>
        <tr r="K2368" s="1"/>
      </tp>
      <tp>
        <v>13775072506</v>
        <stp/>
        <stp>EM_S_STM07_IS</stp>
        <stp>4</stp>
        <stp>600597.SH</stp>
        <stp>9</stp>
        <stp>12/31/2012</stp>
        <stp>1</stp>
        <tr r="J2369" s="1"/>
      </tp>
      <tp>
        <v>9473632174.3999996</v>
        <stp/>
        <stp>EM_S_STM07_IS</stp>
        <stp>4</stp>
        <stp>600580.SH</stp>
        <stp>9</stp>
        <stp>12/31/2015</stp>
        <stp>1</stp>
        <tr r="M2353" s="1"/>
      </tp>
      <tp>
        <v>20636340515.290001</v>
        <stp/>
        <stp>EM_S_STM07_IS</stp>
        <stp>4</stp>
        <stp>600581.SH</stp>
        <stp>9</stp>
        <stp>12/31/2014</stp>
        <stp>1</stp>
        <tr r="L2354" s="1"/>
      </tp>
      <tp>
        <v>3762432529.9000001</v>
        <stp/>
        <stp>EM_S_STM07_IS</stp>
        <stp>4</stp>
        <stp>600584.SH</stp>
        <stp>9</stp>
        <stp>12/31/2011</stp>
        <stp>1</stp>
        <tr r="I2357" s="1"/>
      </tp>
      <tp>
        <v>34508281745</v>
        <stp/>
        <stp>EM_S_STM07_IS</stp>
        <stp>4</stp>
        <stp>600585.SH</stp>
        <stp>9</stp>
        <stp>12/31/2010</stp>
        <stp>1</stp>
        <tr r="H2358" s="1"/>
      </tp>
      <tp>
        <v>3464443382.4499998</v>
        <stp/>
        <stp>EM_S_STM07_IS</stp>
        <stp>4</stp>
        <stp>600586.SH</stp>
        <stp>9</stp>
        <stp>12/31/2013</stp>
        <stp>1</stp>
        <tr r="K2359" s="1"/>
      </tp>
      <tp>
        <v>3035561225.52</v>
        <stp/>
        <stp>EM_S_STM07_IS</stp>
        <stp>4</stp>
        <stp>600587.SH</stp>
        <stp>9</stp>
        <stp>12/31/2012</stp>
        <stp>1</stp>
        <tr r="J2360" s="1"/>
      </tp>
      <tp>
        <v>86896604108.220001</v>
        <stp/>
        <stp>EM_S_STM07_IS</stp>
        <stp>4</stp>
        <stp>000630.SZ</stp>
        <stp>9</stp>
        <stp>12/31/2015</stp>
        <stp>1</stp>
        <tr r="M211" s="1"/>
      </tp>
      <tp>
        <v>4906872837.29</v>
        <stp/>
        <stp>EM_S_STM07_IS</stp>
        <stp>4</stp>
        <stp>000631.SZ</stp>
        <stp>9</stp>
        <stp>12/31/2014</stp>
        <stp>1</stp>
        <tr r="L212" s="1"/>
      </tp>
      <tp>
        <v>2467625493.8699999</v>
        <stp/>
        <stp>EM_S_STM07_IS</stp>
        <stp>4</stp>
        <stp>000635.SZ</stp>
        <stp>9</stp>
        <stp>12/31/2010</stp>
        <stp>1</stp>
        <tr r="H215" s="1"/>
      </tp>
      <tp>
        <v>2230701463.9000001</v>
        <stp/>
        <stp>EM_S_STM07_IS</stp>
        <stp>4</stp>
        <stp>000636.SZ</stp>
        <stp>9</stp>
        <stp>12/31/2013</stp>
        <stp>1</stp>
        <tr r="K216" s="1"/>
      </tp>
      <tp>
        <v>3538162413.4400001</v>
        <stp/>
        <stp>EM_S_STM07_IS</stp>
        <stp>4</stp>
        <stp>000637.SZ</stp>
        <stp>9</stp>
        <stp>12/31/2012</stp>
        <stp>1</stp>
        <tr r="J217" s="1"/>
      </tp>
      <tp>
        <v>4646683451.6499996</v>
        <stp/>
        <stp>EM_S_STM07_IS</stp>
        <stp>4</stp>
        <stp>000620.SZ</stp>
        <stp>9</stp>
        <stp>12/31/2015</stp>
        <stp>1</stp>
        <tr r="M203" s="1"/>
      </tp>
      <tp>
        <v>33072124211.290001</v>
        <stp/>
        <stp>EM_S_STM07_IS</stp>
        <stp>4</stp>
        <stp>000625.SZ</stp>
        <stp>9</stp>
        <stp>12/31/2010</stp>
        <stp>1</stp>
        <tr r="H206" s="1"/>
      </tp>
      <tp>
        <v>45194824224.160004</v>
        <stp/>
        <stp>EM_S_STM07_IS</stp>
        <stp>4</stp>
        <stp>000626.SZ</stp>
        <stp>9</stp>
        <stp>12/31/2013</stp>
        <stp>1</stp>
        <tr r="K207" s="1"/>
      </tp>
      <tp>
        <v>779736170.25999999</v>
        <stp/>
        <stp>EM_S_STM07_IS</stp>
        <stp>4</stp>
        <stp>000627.SZ</stp>
        <stp>9</stp>
        <stp>12/31/2012</stp>
        <stp>1</stp>
        <tr r="J208" s="1"/>
      </tp>
      <tp>
        <v>760402742.38999999</v>
        <stp/>
        <stp>EM_S_STM07_IS</stp>
        <stp>4</stp>
        <stp>000610.SZ</stp>
        <stp>9</stp>
        <stp>12/31/2015</stp>
        <stp>1</stp>
        <tr r="M195" s="1"/>
      </tp>
      <tp>
        <v>67177064.549999997</v>
        <stp/>
        <stp>EM_S_STM07_IS</stp>
        <stp>4</stp>
        <stp>000611.SZ</stp>
        <stp>9</stp>
        <stp>12/31/2014</stp>
        <stp>1</stp>
        <tr r="L196" s="1"/>
      </tp>
      <tp>
        <v>686409232.32000005</v>
        <stp/>
        <stp>EM_S_STM07_IS</stp>
        <stp>4</stp>
        <stp>000615.SZ</stp>
        <stp>9</stp>
        <stp>12/31/2010</stp>
        <stp>1</stp>
        <tr r="H199" s="1"/>
      </tp>
      <tp>
        <v>2591951176.0100002</v>
        <stp/>
        <stp>EM_S_STM07_IS</stp>
        <stp>4</stp>
        <stp>000616.SZ</stp>
        <stp>9</stp>
        <stp>12/31/2013</stp>
        <stp>1</stp>
        <tr r="K200" s="1"/>
      </tp>
      <tp>
        <v>1550635405.8800001</v>
        <stp/>
        <stp>EM_S_STM07_IS</stp>
        <stp>4</stp>
        <stp>000617.SZ</stp>
        <stp>9</stp>
        <stp>12/31/2012</stp>
        <stp>1</stp>
        <tr r="J201" s="1"/>
      </tp>
      <tp>
        <v>9625906980.4300003</v>
        <stp/>
        <stp>EM_S_STM07_IS</stp>
        <stp>4</stp>
        <stp>000600.SZ</stp>
        <stp>9</stp>
        <stp>12/31/2015</stp>
        <stp>1</stp>
        <tr r="M187" s="1"/>
      </tp>
      <tp>
        <v>3009520819.0100002</v>
        <stp/>
        <stp>EM_S_STM07_IS</stp>
        <stp>4</stp>
        <stp>000601.SZ</stp>
        <stp>9</stp>
        <stp>12/31/2014</stp>
        <stp>1</stp>
        <tr r="L188" s="1"/>
      </tp>
      <tp>
        <v>33745757.119999997</v>
        <stp/>
        <stp>EM_S_STM07_IS</stp>
        <stp>4</stp>
        <stp>000605.SZ</stp>
        <stp>9</stp>
        <stp>12/31/2010</stp>
        <stp>1</stp>
        <tr r="H190" s="1"/>
      </tp>
      <tp>
        <v>376400028.33999997</v>
        <stp/>
        <stp>EM_S_STM07_IS</stp>
        <stp>4</stp>
        <stp>000606.SZ</stp>
        <stp>9</stp>
        <stp>12/31/2013</stp>
        <stp>1</stp>
        <tr r="K191" s="1"/>
      </tp>
      <tp>
        <v>1767888581.05</v>
        <stp/>
        <stp>EM_S_STM07_IS</stp>
        <stp>4</stp>
        <stp>000607.SZ</stp>
        <stp>9</stp>
        <stp>12/31/2012</stp>
        <stp>1</stp>
        <tr r="J192" s="1"/>
      </tp>
      <tp>
        <v>375720978.75999999</v>
        <stp/>
        <stp>EM_S_STM07_IS</stp>
        <stp>4</stp>
        <stp>000670.SZ</stp>
        <stp>9</stp>
        <stp>12/31/2015</stp>
        <stp>1</stp>
        <tr r="M235" s="1"/>
      </tp>
      <tp>
        <v>13894125701.530001</v>
        <stp/>
        <stp>EM_S_STM07_IS</stp>
        <stp>4</stp>
        <stp>000671.SZ</stp>
        <stp>9</stp>
        <stp>12/31/2014</stp>
        <stp>1</stp>
        <tr r="L236" s="1"/>
      </tp>
      <tp>
        <v>440411341.69999999</v>
        <stp/>
        <stp>EM_S_STM07_IS</stp>
        <stp>4</stp>
        <stp>000676.SZ</stp>
        <stp>9</stp>
        <stp>12/31/2013</stp>
        <stp>1</stp>
        <tr r="K239" s="1"/>
      </tp>
      <tp>
        <v>1060058987.0599999</v>
        <stp/>
        <stp>EM_S_STM07_IS</stp>
        <stp>4</stp>
        <stp>000677.SZ</stp>
        <stp>9</stp>
        <stp>12/31/2012</stp>
        <stp>1</stp>
        <tr r="J240" s="1"/>
      </tp>
      <tp>
        <v>2262304448.98</v>
        <stp/>
        <stp>EM_S_STM07_IS</stp>
        <stp>4</stp>
        <stp>000661.SZ</stp>
        <stp>9</stp>
        <stp>12/31/2014</stp>
        <stp>1</stp>
        <tr r="L227" s="1"/>
      </tp>
      <tp>
        <v>936916460.09000003</v>
        <stp/>
        <stp>EM_S_STM07_IS</stp>
        <stp>4</stp>
        <stp>000665.SZ</stp>
        <stp>9</stp>
        <stp>12/31/2010</stp>
        <stp>1</stp>
        <tr r="H230" s="1"/>
      </tp>
      <tp>
        <v>5675484043.4799995</v>
        <stp/>
        <stp>EM_S_STM07_IS</stp>
        <stp>4</stp>
        <stp>000666.SZ</stp>
        <stp>9</stp>
        <stp>12/31/2013</stp>
        <stp>1</stp>
        <tr r="K231" s="1"/>
      </tp>
      <tp>
        <v>1772371705.46</v>
        <stp/>
        <stp>EM_S_STM07_IS</stp>
        <stp>4</stp>
        <stp>000667.SZ</stp>
        <stp>9</stp>
        <stp>12/31/2012</stp>
        <stp>1</stp>
        <tr r="J232" s="1"/>
      </tp>
      <tp>
        <v>2523842663.8200002</v>
        <stp/>
        <stp>EM_S_STM07_IS</stp>
        <stp>4</stp>
        <stp>000650.SZ</stp>
        <stp>9</stp>
        <stp>12/31/2015</stp>
        <stp>1</stp>
        <tr r="M220" s="1"/>
      </tp>
      <tp>
        <v>137750358395.70001</v>
        <stp/>
        <stp>EM_S_STM07_IS</stp>
        <stp>4</stp>
        <stp>000651.SZ</stp>
        <stp>9</stp>
        <stp>12/31/2014</stp>
        <stp>1</stp>
        <tr r="L221" s="1"/>
      </tp>
      <tp>
        <v>1540402459.1600001</v>
        <stp/>
        <stp>EM_S_STM07_IS</stp>
        <stp>4</stp>
        <stp>000655.SZ</stp>
        <stp>9</stp>
        <stp>12/31/2010</stp>
        <stp>1</stp>
        <tr r="H223" s="1"/>
      </tp>
      <tp>
        <v>16069615178.82</v>
        <stp/>
        <stp>EM_S_STM07_IS</stp>
        <stp>4</stp>
        <stp>000656.SZ</stp>
        <stp>9</stp>
        <stp>12/31/2013</stp>
        <stp>1</stp>
        <tr r="K224" s="1"/>
      </tp>
      <tp>
        <v>1595630281.54</v>
        <stp/>
        <stp>EM_S_STM07_IS</stp>
        <stp>4</stp>
        <stp>000657.SZ</stp>
        <stp>9</stp>
        <stp>12/31/2012</stp>
        <stp>1</stp>
        <tr r="J225" s="1"/>
      </tp>
      <tp>
        <v>3574114397.3499999</v>
        <stp/>
        <stp>EM_S_STM07_IS</stp>
        <stp>4</stp>
        <stp>000690.SZ</stp>
        <stp>9</stp>
        <stp>12/31/2015</stp>
        <stp>1</stp>
        <tr r="M251" s="1"/>
      </tp>
      <tp>
        <v>34325016.299999997</v>
        <stp/>
        <stp>EM_S_STM07_IS</stp>
        <stp>4</stp>
        <stp>000691.SZ</stp>
        <stp>9</stp>
        <stp>12/31/2014</stp>
        <stp>1</stp>
        <tr r="L252" s="1"/>
      </tp>
      <tp>
        <v>673443805.05999994</v>
        <stp/>
        <stp>EM_S_STM07_IS</stp>
        <stp>4</stp>
        <stp>000695.SZ</stp>
        <stp>9</stp>
        <stp>12/31/2010</stp>
        <stp>1</stp>
        <tr r="H255" s="1"/>
      </tp>
      <tp>
        <v>212032406.56</v>
        <stp/>
        <stp>EM_S_STM07_IS</stp>
        <stp>4</stp>
        <stp>000697.SZ</stp>
        <stp>9</stp>
        <stp>12/31/2012</stp>
        <stp>1</stp>
        <tr r="J256" s="1"/>
      </tp>
      <tp>
        <v>3770740548.52</v>
        <stp/>
        <stp>EM_S_STM07_IS</stp>
        <stp>4</stp>
        <stp>000680.SZ</stp>
        <stp>9</stp>
        <stp>12/31/2015</stp>
        <stp>1</stp>
        <tr r="M243" s="1"/>
      </tp>
      <tp>
        <v>391092045.23000002</v>
        <stp/>
        <stp>EM_S_STM07_IS</stp>
        <stp>4</stp>
        <stp>000681.SZ</stp>
        <stp>9</stp>
        <stp>12/31/2014</stp>
        <stp>1</stp>
        <tr r="L244" s="1"/>
      </tp>
      <tp>
        <v>853936935.69000006</v>
        <stp/>
        <stp>EM_S_STM07_IS</stp>
        <stp>4</stp>
        <stp>000685.SZ</stp>
        <stp>9</stp>
        <stp>12/31/2010</stp>
        <stp>1</stp>
        <tr r="H247" s="1"/>
      </tp>
      <tp>
        <v>1767040160.7</v>
        <stp/>
        <stp>EM_S_STM07_IS</stp>
        <stp>4</stp>
        <stp>000686.SZ</stp>
        <stp>9</stp>
        <stp>12/31/2013</stp>
        <stp>1</stp>
        <tr r="K248" s="1"/>
      </tp>
      <tp>
        <v>866589028.26999998</v>
        <stp/>
        <stp>EM_S_STM07_IS</stp>
        <stp>4</stp>
        <stp>000687.SZ</stp>
        <stp>9</stp>
        <stp>12/31/2012</stp>
        <stp>1</stp>
        <tr r="J249" s="1"/>
      </tp>
      <tp>
        <v>148727338.78</v>
        <stp/>
        <stp>EM_S_STM07_IS</stp>
        <stp>4</stp>
        <stp>600671.SH</stp>
        <stp>9</stp>
        <stp>12/31/2014</stp>
        <stp>1</stp>
        <tr r="L2433" s="1"/>
      </tp>
      <tp>
        <v>1151031561.1700001</v>
        <stp/>
        <stp>EM_S_STM07_IS</stp>
        <stp>4</stp>
        <stp>600674.SH</stp>
        <stp>9</stp>
        <stp>12/31/2011</stp>
        <stp>1</stp>
        <tr r="I2435" s="1"/>
      </tp>
      <tp>
        <v>3030268837.96</v>
        <stp/>
        <stp>EM_S_STM07_IS</stp>
        <stp>4</stp>
        <stp>600675.SH</stp>
        <stp>9</stp>
        <stp>12/31/2010</stp>
        <stp>1</stp>
        <tr r="H2436" s="1"/>
      </tp>
      <tp>
        <v>8381284625.9399996</v>
        <stp/>
        <stp>EM_S_STM07_IS</stp>
        <stp>4</stp>
        <stp>600676.SH</stp>
        <stp>9</stp>
        <stp>12/31/2013</stp>
        <stp>1</stp>
        <tr r="K2437" s="1"/>
      </tp>
      <tp>
        <v>9170465908.7099991</v>
        <stp/>
        <stp>EM_S_STM07_IS</stp>
        <stp>4</stp>
        <stp>600677.SH</stp>
        <stp>9</stp>
        <stp>12/31/2012</stp>
        <stp>1</stp>
        <tr r="J2438" s="1"/>
      </tp>
      <tp>
        <v>13573495055</v>
        <stp/>
        <stp>EM_S_STM07_IS</stp>
        <stp>4</stp>
        <stp>600660.SH</stp>
        <stp>9</stp>
        <stp>12/31/2015</stp>
        <stp>1</stp>
        <tr r="M2424" s="1"/>
      </tp>
      <tp>
        <v>1165602169.47</v>
        <stp/>
        <stp>EM_S_STM07_IS</stp>
        <stp>4</stp>
        <stp>600661.SH</stp>
        <stp>9</stp>
        <stp>12/31/2014</stp>
        <stp>1</stp>
        <tr r="L2425" s="1"/>
      </tp>
      <tp>
        <v>13486960374.65</v>
        <stp/>
        <stp>EM_S_STM07_IS</stp>
        <stp>4</stp>
        <stp>600664.SH</stp>
        <stp>9</stp>
        <stp>12/31/2011</stp>
        <stp>1</stp>
        <tr r="I2428" s="1"/>
      </tp>
      <tp>
        <v>2049932656.6199999</v>
        <stp/>
        <stp>EM_S_STM07_IS</stp>
        <stp>4</stp>
        <stp>600665.SH</stp>
        <stp>9</stp>
        <stp>12/31/2010</stp>
        <stp>1</stp>
        <tr r="H2429" s="1"/>
      </tp>
      <tp>
        <v>1326950812.7</v>
        <stp/>
        <stp>EM_S_STM07_IS</stp>
        <stp>4</stp>
        <stp>600666.SH</stp>
        <stp>9</stp>
        <stp>12/31/2013</stp>
        <stp>1</stp>
        <tr r="K2430" s="1"/>
      </tp>
      <tp>
        <v>4156965997.7800002</v>
        <stp/>
        <stp>EM_S_STM07_IS</stp>
        <stp>4</stp>
        <stp>600667.SH</stp>
        <stp>9</stp>
        <stp>12/31/2012</stp>
        <stp>1</stp>
        <tr r="J2431" s="1"/>
      </tp>
      <tp>
        <v>2192111458.04</v>
        <stp/>
        <stp>EM_S_STM07_IS</stp>
        <stp>4</stp>
        <stp>600650.SH</stp>
        <stp>9</stp>
        <stp>12/31/2015</stp>
        <stp>1</stp>
        <tr r="M2416" s="1"/>
      </tp>
      <tp>
        <v>2134146877.28</v>
        <stp/>
        <stp>EM_S_STM07_IS</stp>
        <stp>4</stp>
        <stp>600651.SH</stp>
        <stp>9</stp>
        <stp>12/31/2014</stp>
        <stp>1</stp>
        <tr r="L2417" s="1"/>
      </tp>
      <tp>
        <v>1321538600.3699999</v>
        <stp/>
        <stp>EM_S_STM07_IS</stp>
        <stp>4</stp>
        <stp>600654.SH</stp>
        <stp>9</stp>
        <stp>12/31/2011</stp>
        <stp>1</stp>
        <tr r="I2420" s="1"/>
      </tp>
      <tp>
        <v>12070233754.120001</v>
        <stp/>
        <stp>EM_S_STM07_IS</stp>
        <stp>4</stp>
        <stp>600655.SH</stp>
        <stp>9</stp>
        <stp>12/31/2010</stp>
        <stp>1</stp>
        <tr r="H2421" s="1"/>
      </tp>
      <tp>
        <v>4007250368.8699999</v>
        <stp/>
        <stp>EM_S_STM07_IS</stp>
        <stp>4</stp>
        <stp>600657.SH</stp>
        <stp>9</stp>
        <stp>12/31/2012</stp>
        <stp>1</stp>
        <tr r="J2422" s="1"/>
      </tp>
      <tp>
        <v>3380989055.9400001</v>
        <stp/>
        <stp>EM_S_STM07_IS</stp>
        <stp>4</stp>
        <stp>600640.SH</stp>
        <stp>9</stp>
        <stp>12/31/2015</stp>
        <stp>1</stp>
        <tr r="M2407" s="1"/>
      </tp>
      <tp>
        <v>1825900473.23</v>
        <stp/>
        <stp>EM_S_STM07_IS</stp>
        <stp>4</stp>
        <stp>600641.SH</stp>
        <stp>9</stp>
        <stp>12/31/2014</stp>
        <stp>1</stp>
        <tr r="L2408" s="1"/>
      </tp>
      <tp>
        <v>2095023281.73</v>
        <stp/>
        <stp>EM_S_STM07_IS</stp>
        <stp>4</stp>
        <stp>600644.SH</stp>
        <stp>9</stp>
        <stp>12/31/2011</stp>
        <stp>1</stp>
        <tr r="I2411" s="1"/>
      </tp>
      <tp>
        <v>268473344.83999997</v>
        <stp/>
        <stp>EM_S_STM07_IS</stp>
        <stp>4</stp>
        <stp>600645.SH</stp>
        <stp>9</stp>
        <stp>12/31/2010</stp>
        <stp>1</stp>
        <tr r="H2412" s="1"/>
      </tp>
      <tp>
        <v>250765717.91</v>
        <stp/>
        <stp>EM_S_STM07_IS</stp>
        <stp>4</stp>
        <stp>600647.SH</stp>
        <stp>9</stp>
        <stp>12/31/2012</stp>
        <stp>1</stp>
        <tr r="J2413" s="1"/>
      </tp>
      <tp>
        <v>4263316382.79</v>
        <stp/>
        <stp>EM_S_STM07_IS</stp>
        <stp>4</stp>
        <stp>600630.SH</stp>
        <stp>9</stp>
        <stp>12/31/2015</stp>
        <stp>1</stp>
        <tr r="M2399" s="1"/>
      </tp>
      <tp>
        <v>50319126.850000001</v>
        <stp/>
        <stp>EM_S_STM07_IS</stp>
        <stp>4</stp>
        <stp>600634.SH</stp>
        <stp>9</stp>
        <stp>12/31/2011</stp>
        <stp>1</stp>
        <tr r="I2401" s="1"/>
      </tp>
      <tp>
        <v>3540081160.9499998</v>
        <stp/>
        <stp>EM_S_STM07_IS</stp>
        <stp>4</stp>
        <stp>600635.SH</stp>
        <stp>9</stp>
        <stp>12/31/2010</stp>
        <stp>1</stp>
        <tr r="H2402" s="1"/>
      </tp>
      <tp>
        <v>3286678584.6300001</v>
        <stp/>
        <stp>EM_S_STM07_IS</stp>
        <stp>4</stp>
        <stp>600636.SH</stp>
        <stp>9</stp>
        <stp>12/31/2013</stp>
        <stp>1</stp>
        <tr r="K2403" s="1"/>
      </tp>
      <tp>
        <v>2027748375.0999999</v>
        <stp/>
        <stp>EM_S_STM07_IS</stp>
        <stp>4</stp>
        <stp>600637.SH</stp>
        <stp>9</stp>
        <stp>12/31/2012</stp>
        <stp>1</stp>
        <tr r="J2404" s="1"/>
      </tp>
      <tp>
        <v>44637286.229999997</v>
        <stp/>
        <stp>EM_S_STM07_IS</stp>
        <stp>4</stp>
        <stp>600620.SH</stp>
        <stp>9</stp>
        <stp>12/31/2015</stp>
        <stp>1</stp>
        <tr r="M2391" s="1"/>
      </tp>
      <tp>
        <v>597387036.46000004</v>
        <stp/>
        <stp>EM_S_STM07_IS</stp>
        <stp>4</stp>
        <stp>600621.SH</stp>
        <stp>9</stp>
        <stp>12/31/2014</stp>
        <stp>1</stp>
        <tr r="L2392" s="1"/>
      </tp>
      <tp>
        <v>731060767.51999998</v>
        <stp/>
        <stp>EM_S_STM07_IS</stp>
        <stp>4</stp>
        <stp>600624.SH</stp>
        <stp>9</stp>
        <stp>12/31/2011</stp>
        <stp>1</stp>
        <tr r="I2395" s="1"/>
      </tp>
      <tp>
        <v>6951127793.46</v>
        <stp/>
        <stp>EM_S_STM07_IS</stp>
        <stp>4</stp>
        <stp>600626.SH</stp>
        <stp>9</stp>
        <stp>12/31/2013</stp>
        <stp>1</stp>
        <tr r="K2396" s="1"/>
      </tp>
      <tp>
        <v>67167387.409999996</v>
        <stp/>
        <stp>EM_S_STM07_IS</stp>
        <stp>4</stp>
        <stp>600610.SH</stp>
        <stp>9</stp>
        <stp>12/31/2015</stp>
        <stp>1</stp>
        <tr r="M2381" s="1"/>
      </tp>
      <tp>
        <v>2719030452.98</v>
        <stp/>
        <stp>EM_S_STM07_IS</stp>
        <stp>4</stp>
        <stp>600611.SH</stp>
        <stp>9</stp>
        <stp>12/31/2014</stp>
        <stp>1</stp>
        <tr r="L2382" s="1"/>
      </tp>
      <tp>
        <v>1118243981.6500001</v>
        <stp/>
        <stp>EM_S_STM07_IS</stp>
        <stp>4</stp>
        <stp>600614.SH</stp>
        <stp>9</stp>
        <stp>12/31/2011</stp>
        <stp>1</stp>
        <tr r="I2385" s="1"/>
      </tp>
      <tp>
        <v>281289144.37</v>
        <stp/>
        <stp>EM_S_STM07_IS</stp>
        <stp>4</stp>
        <stp>600615.SH</stp>
        <stp>9</stp>
        <stp>12/31/2010</stp>
        <stp>1</stp>
        <tr r="H2386" s="1"/>
      </tp>
      <tp>
        <v>1025854990.9299999</v>
        <stp/>
        <stp>EM_S_STM07_IS</stp>
        <stp>4</stp>
        <stp>600616.SH</stp>
        <stp>9</stp>
        <stp>12/31/2013</stp>
        <stp>1</stp>
        <tr r="K2387" s="1"/>
      </tp>
      <tp t="s">
        <v/>
        <stp/>
        <stp>EM_S_STM07_IS</stp>
        <stp>4</stp>
        <stp>600617.SH</stp>
        <stp>9</stp>
        <stp>12/31/2012</stp>
        <stp>1</stp>
        <tr r="J2388" s="1"/>
      </tp>
      <tp>
        <v>27634686040</v>
        <stp/>
        <stp>EM_S_STM07_IS</stp>
        <stp>4</stp>
        <stp>600600.SH</stp>
        <stp>9</stp>
        <stp>12/31/2015</stp>
        <stp>1</stp>
        <tr r="M2372" s="1"/>
      </tp>
      <tp>
        <v>6862486669.3000002</v>
        <stp/>
        <stp>EM_S_STM07_IS</stp>
        <stp>4</stp>
        <stp>600601.SH</stp>
        <stp>9</stp>
        <stp>12/31/2014</stp>
        <stp>1</stp>
        <tr r="L2373" s="1"/>
      </tp>
      <tp>
        <v>710899648.65999997</v>
        <stp/>
        <stp>EM_S_STM07_IS</stp>
        <stp>4</stp>
        <stp>600604.SH</stp>
        <stp>9</stp>
        <stp>12/31/2011</stp>
        <stp>1</stp>
        <tr r="I2376" s="1"/>
      </tp>
      <tp>
        <v>1517262894.47</v>
        <stp/>
        <stp>EM_S_STM07_IS</stp>
        <stp>4</stp>
        <stp>600605.SH</stp>
        <stp>9</stp>
        <stp>12/31/2010</stp>
        <stp>1</stp>
        <tr r="H2377" s="1"/>
      </tp>
      <tp>
        <v>892419247.09000003</v>
        <stp/>
        <stp>EM_S_STM07_IS</stp>
        <stp>4</stp>
        <stp>600606.SH</stp>
        <stp>9</stp>
        <stp>12/31/2013</stp>
        <stp>1</stp>
        <tr r="K2378" s="1"/>
      </tp>
      <tp>
        <v>89748320410.910004</v>
        <stp/>
        <stp>EM_S_STM07_IS</stp>
        <stp>4</stp>
        <stp>600690.SH</stp>
        <stp>9</stp>
        <stp>12/31/2015</stp>
        <stp>1</stp>
        <tr r="M2451" s="1"/>
      </tp>
      <tp>
        <v>19929074869.540001</v>
        <stp/>
        <stp>EM_S_STM07_IS</stp>
        <stp>4</stp>
        <stp>600691.SH</stp>
        <stp>9</stp>
        <stp>12/31/2014</stp>
        <stp>1</stp>
        <tr r="L2452" s="1"/>
      </tp>
      <tp>
        <v>30403787639.09</v>
        <stp/>
        <stp>EM_S_STM07_IS</stp>
        <stp>4</stp>
        <stp>600694.SH</stp>
        <stp>9</stp>
        <stp>12/31/2011</stp>
        <stp>1</stp>
        <tr r="I2455" s="1"/>
      </tp>
      <tp>
        <v>709615211.88999999</v>
        <stp/>
        <stp>EM_S_STM07_IS</stp>
        <stp>4</stp>
        <stp>600695.SH</stp>
        <stp>9</stp>
        <stp>12/31/2010</stp>
        <stp>1</stp>
        <tr r="H2456" s="1"/>
      </tp>
      <tp>
        <v>109844532</v>
        <stp/>
        <stp>EM_S_STM07_IS</stp>
        <stp>4</stp>
        <stp>600696.SH</stp>
        <stp>9</stp>
        <stp>12/31/2013</stp>
        <stp>1</stp>
        <tr r="K2457" s="1"/>
      </tp>
      <tp>
        <v>8590742942.25</v>
        <stp/>
        <stp>EM_S_STM07_IS</stp>
        <stp>4</stp>
        <stp>600697.SH</stp>
        <stp>9</stp>
        <stp>12/31/2012</stp>
        <stp>1</stp>
        <tr r="J2458" s="1"/>
      </tp>
      <tp>
        <v>1255462981.8299999</v>
        <stp/>
        <stp>EM_S_STM07_IS</stp>
        <stp>4</stp>
        <stp>600680.SH</stp>
        <stp>9</stp>
        <stp>12/31/2015</stp>
        <stp>1</stp>
        <tr r="M2441" s="1"/>
      </tp>
      <tp>
        <v>59879190.75</v>
        <stp/>
        <stp>EM_S_STM07_IS</stp>
        <stp>4</stp>
        <stp>600681.SH</stp>
        <stp>9</stp>
        <stp>12/31/2014</stp>
        <stp>1</stp>
        <tr r="L2442" s="1"/>
      </tp>
      <tp>
        <v>1212421627.3599999</v>
        <stp/>
        <stp>EM_S_STM07_IS</stp>
        <stp>4</stp>
        <stp>600684.SH</stp>
        <stp>9</stp>
        <stp>12/31/2011</stp>
        <stp>1</stp>
        <tr r="I2445" s="1"/>
      </tp>
      <tp>
        <v>7014224669.0100002</v>
        <stp/>
        <stp>EM_S_STM07_IS</stp>
        <stp>4</stp>
        <stp>600685.SH</stp>
        <stp>9</stp>
        <stp>12/31/2010</stp>
        <stp>1</stp>
        <tr r="H2446" s="1"/>
      </tp>
      <tp>
        <v>20812306832.720001</v>
        <stp/>
        <stp>EM_S_STM07_IS</stp>
        <stp>4</stp>
        <stp>600686.SH</stp>
        <stp>9</stp>
        <stp>12/31/2013</stp>
        <stp>1</stp>
        <tr r="K2447" s="1"/>
      </tp>
      <tp>
        <v>1473797134.96</v>
        <stp/>
        <stp>EM_S_STM07_IS</stp>
        <stp>4</stp>
        <stp>600687.SH</stp>
        <stp>9</stp>
        <stp>12/31/2012</stp>
        <stp>1</stp>
        <tr r="J2448" s="1"/>
      </tp>
      <tp>
        <v>4769010607.9300003</v>
        <stp/>
        <stp>EM_S_STM07_IS</stp>
        <stp>4</stp>
        <stp>000731.SZ</stp>
        <stp>9</stp>
        <stp>12/31/2014</stp>
        <stp>1</stp>
        <tr r="L284" s="1"/>
      </tp>
      <tp>
        <v>882404764.22000003</v>
        <stp/>
        <stp>EM_S_STM07_IS</stp>
        <stp>4</stp>
        <stp>000735.SZ</stp>
        <stp>9</stp>
        <stp>12/31/2010</stp>
        <stp>1</stp>
        <tr r="H287" s="1"/>
      </tp>
      <tp>
        <v>854656165.05999994</v>
        <stp/>
        <stp>EM_S_STM07_IS</stp>
        <stp>4</stp>
        <stp>000736.SZ</stp>
        <stp>9</stp>
        <stp>12/31/2013</stp>
        <stp>1</stp>
        <tr r="K288" s="1"/>
      </tp>
      <tp>
        <v>2572189390.6500001</v>
        <stp/>
        <stp>EM_S_STM07_IS</stp>
        <stp>4</stp>
        <stp>000737.SZ</stp>
        <stp>9</stp>
        <stp>12/31/2012</stp>
        <stp>1</stp>
        <tr r="J289" s="1"/>
      </tp>
      <tp>
        <v>3293168975.1500001</v>
        <stp/>
        <stp>EM_S_STM07_IS</stp>
        <stp>4</stp>
        <stp>000720.SZ</stp>
        <stp>9</stp>
        <stp>12/31/2015</stp>
        <stp>1</stp>
        <tr r="M275" s="1"/>
      </tp>
      <tp>
        <v>545776064.39999998</v>
        <stp/>
        <stp>EM_S_STM07_IS</stp>
        <stp>4</stp>
        <stp>000721.SZ</stp>
        <stp>9</stp>
        <stp>12/31/2014</stp>
        <stp>1</stp>
        <tr r="L276" s="1"/>
      </tp>
      <tp>
        <v>8025290848</v>
        <stp/>
        <stp>EM_S_STM07_IS</stp>
        <stp>4</stp>
        <stp>000725.SZ</stp>
        <stp>9</stp>
        <stp>12/31/2010</stp>
        <stp>1</stp>
        <tr r="H279" s="1"/>
      </tp>
      <tp>
        <v>6478245029.1599998</v>
        <stp/>
        <stp>EM_S_STM07_IS</stp>
        <stp>4</stp>
        <stp>000726.SZ</stp>
        <stp>9</stp>
        <stp>12/31/2013</stp>
        <stp>1</stp>
        <tr r="K280" s="1"/>
      </tp>
      <tp>
        <v>808654399.08000004</v>
        <stp/>
        <stp>EM_S_STM07_IS</stp>
        <stp>4</stp>
        <stp>000727.SZ</stp>
        <stp>9</stp>
        <stp>12/31/2012</stp>
        <stp>1</stp>
        <tr r="J281" s="1"/>
      </tp>
      <tp>
        <v>230056809.46000001</v>
        <stp/>
        <stp>EM_S_STM07_IS</stp>
        <stp>4</stp>
        <stp>000710.SZ</stp>
        <stp>9</stp>
        <stp>12/31/2015</stp>
        <stp>1</stp>
        <tr r="M266" s="1"/>
      </tp>
      <tp>
        <v>68749309.269999996</v>
        <stp/>
        <stp>EM_S_STM07_IS</stp>
        <stp>4</stp>
        <stp>000711.SZ</stp>
        <stp>9</stp>
        <stp>12/31/2014</stp>
        <stp>1</stp>
        <tr r="L267" s="1"/>
      </tp>
      <tp>
        <v>2443741340.4200001</v>
        <stp/>
        <stp>EM_S_STM07_IS</stp>
        <stp>4</stp>
        <stp>000715.SZ</stp>
        <stp>9</stp>
        <stp>12/31/2010</stp>
        <stp>1</stp>
        <tr r="H270" s="1"/>
      </tp>
      <tp>
        <v>1305531279.8099999</v>
        <stp/>
        <stp>EM_S_STM07_IS</stp>
        <stp>4</stp>
        <stp>000716.SZ</stp>
        <stp>9</stp>
        <stp>12/31/2013</stp>
        <stp>1</stp>
        <tr r="K271" s="1"/>
      </tp>
      <tp>
        <v>19259844563.099998</v>
        <stp/>
        <stp>EM_S_STM07_IS</stp>
        <stp>4</stp>
        <stp>000717.SZ</stp>
        <stp>9</stp>
        <stp>12/31/2012</stp>
        <stp>1</stp>
        <tr r="J272" s="1"/>
      </tp>
      <tp>
        <v>3136354120.5900002</v>
        <stp/>
        <stp>EM_S_STM07_IS</stp>
        <stp>4</stp>
        <stp>000700.SZ</stp>
        <stp>9</stp>
        <stp>12/31/2015</stp>
        <stp>1</stp>
        <tr r="M258" s="1"/>
      </tp>
      <tp>
        <v>26358552570.580002</v>
        <stp/>
        <stp>EM_S_STM07_IS</stp>
        <stp>4</stp>
        <stp>000701.SZ</stp>
        <stp>9</stp>
        <stp>12/31/2014</stp>
        <stp>1</stp>
        <tr r="L259" s="1"/>
      </tp>
      <tp>
        <v>1503278715.6300001</v>
        <stp/>
        <stp>EM_S_STM07_IS</stp>
        <stp>4</stp>
        <stp>000705.SZ</stp>
        <stp>9</stp>
        <stp>12/31/2010</stp>
        <stp>1</stp>
        <tr r="H262" s="1"/>
      </tp>
      <tp>
        <v>4597249980.0600004</v>
        <stp/>
        <stp>EM_S_STM07_IS</stp>
        <stp>4</stp>
        <stp>000707.SZ</stp>
        <stp>9</stp>
        <stp>12/31/2012</stp>
        <stp>1</stp>
        <tr r="J263" s="1"/>
      </tp>
      <tp>
        <v>8207540703.9799995</v>
        <stp/>
        <stp>EM_S_STM07_IS</stp>
        <stp>4</stp>
        <stp>000776.SZ</stp>
        <stp>9</stp>
        <stp>12/31/2013</stp>
        <stp>1</stp>
        <tr r="K308" s="1"/>
      </tp>
      <tp>
        <v>812130358.14999998</v>
        <stp/>
        <stp>EM_S_STM07_IS</stp>
        <stp>4</stp>
        <stp>000777.SZ</stp>
        <stp>9</stp>
        <stp>12/31/2012</stp>
        <stp>1</stp>
        <tr r="J309" s="1"/>
      </tp>
      <tp>
        <v>346575226.01999998</v>
        <stp/>
        <stp>EM_S_STM07_IS</stp>
        <stp>4</stp>
        <stp>000760.SZ</stp>
        <stp>9</stp>
        <stp>12/31/2015</stp>
        <stp>1</stp>
        <tr r="M302" s="1"/>
      </tp>
      <tp>
        <v>41422088025.699997</v>
        <stp/>
        <stp>EM_S_STM07_IS</stp>
        <stp>4</stp>
        <stp>000761.SZ</stp>
        <stp>9</stp>
        <stp>12/31/2014</stp>
        <stp>1</stp>
        <tr r="L303" s="1"/>
      </tp>
      <tp>
        <v>147781836.93000001</v>
        <stp/>
        <stp>EM_S_STM07_IS</stp>
        <stp>4</stp>
        <stp>000766.SZ</stp>
        <stp>9</stp>
        <stp>12/31/2013</stp>
        <stp>1</stp>
        <tr r="K305" s="1"/>
      </tp>
      <tp>
        <v>4937773973.3699999</v>
        <stp/>
        <stp>EM_S_STM07_IS</stp>
        <stp>4</stp>
        <stp>000767.SZ</stp>
        <stp>9</stp>
        <stp>12/31/2012</stp>
        <stp>1</stp>
        <tr r="J306" s="1"/>
      </tp>
      <tp>
        <v>4959157199.1700001</v>
        <stp/>
        <stp>EM_S_STM07_IS</stp>
        <stp>4</stp>
        <stp>000750.SZ</stp>
        <stp>9</stp>
        <stp>12/31/2015</stp>
        <stp>1</stp>
        <tr r="M293" s="1"/>
      </tp>
      <tp>
        <v>4358892273.6899996</v>
        <stp/>
        <stp>EM_S_STM07_IS</stp>
        <stp>4</stp>
        <stp>000751.SZ</stp>
        <stp>9</stp>
        <stp>12/31/2014</stp>
        <stp>1</stp>
        <tr r="L294" s="1"/>
      </tp>
      <tp>
        <v>2784526357.8099999</v>
        <stp/>
        <stp>EM_S_STM07_IS</stp>
        <stp>4</stp>
        <stp>000755.SZ</stp>
        <stp>9</stp>
        <stp>12/31/2010</stp>
        <stp>1</stp>
        <tr r="H297" s="1"/>
      </tp>
      <tp>
        <v>3169653150.6900001</v>
        <stp/>
        <stp>EM_S_STM07_IS</stp>
        <stp>4</stp>
        <stp>000756.SZ</stp>
        <stp>9</stp>
        <stp>12/31/2013</stp>
        <stp>1</stp>
        <tr r="K298" s="1"/>
      </tp>
      <tp>
        <v>479589133.05000001</v>
        <stp/>
        <stp>EM_S_STM07_IS</stp>
        <stp>4</stp>
        <stp>000757.SZ</stp>
        <stp>9</stp>
        <stp>12/31/2012</stp>
        <stp>1</stp>
        <tr r="J299" s="1"/>
      </tp>
      <tp>
        <v>463311851.93000001</v>
        <stp/>
        <stp>EM_S_STM07_IS</stp>
        <stp>4</stp>
        <stp>000790.SZ</stp>
        <stp>9</stp>
        <stp>12/31/2015</stp>
        <stp>1</stp>
        <tr r="M319" s="1"/>
      </tp>
      <tp>
        <v>1467381591.29</v>
        <stp/>
        <stp>EM_S_STM07_IS</stp>
        <stp>4</stp>
        <stp>000791.SZ</stp>
        <stp>9</stp>
        <stp>12/31/2014</stp>
        <stp>1</stp>
        <tr r="L320" s="1"/>
      </tp>
      <tp>
        <v>740955417.13999999</v>
        <stp/>
        <stp>EM_S_STM07_IS</stp>
        <stp>4</stp>
        <stp>000795.SZ</stp>
        <stp>9</stp>
        <stp>12/31/2010</stp>
        <stp>1</stp>
        <tr r="H323" s="1"/>
      </tp>
      <tp>
        <v>646788255</v>
        <stp/>
        <stp>EM_S_STM07_IS</stp>
        <stp>4</stp>
        <stp>000796.SZ</stp>
        <stp>9</stp>
        <stp>12/31/2013</stp>
        <stp>1</stp>
        <tr r="K324" s="1"/>
      </tp>
      <tp>
        <v>2360865499.1199999</v>
        <stp/>
        <stp>EM_S_STM07_IS</stp>
        <stp>4</stp>
        <stp>000797.SZ</stp>
        <stp>9</stp>
        <stp>12/31/2012</stp>
        <stp>1</stp>
        <tr r="J325" s="1"/>
      </tp>
      <tp>
        <v>2043878181.4400001</v>
        <stp/>
        <stp>EM_S_STM07_IS</stp>
        <stp>4</stp>
        <stp>000780.SZ</stp>
        <stp>9</stp>
        <stp>12/31/2015</stp>
        <stp>1</stp>
        <tr r="M312" s="1"/>
      </tp>
      <tp>
        <v>3703798798.73</v>
        <stp/>
        <stp>EM_S_STM07_IS</stp>
        <stp>4</stp>
        <stp>000785.SZ</stp>
        <stp>9</stp>
        <stp>12/31/2010</stp>
        <stp>1</stp>
        <tr r="H315" s="1"/>
      </tp>
      <tp>
        <v>7490082779.8299999</v>
        <stp/>
        <stp>EM_S_STM07_IS</stp>
        <stp>4</stp>
        <stp>000786.SZ</stp>
        <stp>9</stp>
        <stp>12/31/2013</stp>
        <stp>1</stp>
        <tr r="K316" s="1"/>
      </tp>
      <tp>
        <v>564237035.55999994</v>
        <stp/>
        <stp>EM_S_STM07_IS</stp>
        <stp>4</stp>
        <stp>600770.SH</stp>
        <stp>9</stp>
        <stp>12/31/2015</stp>
        <stp>1</stp>
        <tr r="M2527" s="1"/>
      </tp>
      <tp>
        <v>354154540.12</v>
        <stp/>
        <stp>EM_S_STM07_IS</stp>
        <stp>4</stp>
        <stp>600771.SH</stp>
        <stp>9</stp>
        <stp>12/31/2014</stp>
        <stp>1</stp>
        <tr r="L2528" s="1"/>
      </tp>
      <tp>
        <v>864884809.40999997</v>
        <stp/>
        <stp>EM_S_STM07_IS</stp>
        <stp>4</stp>
        <stp>600774.SH</stp>
        <stp>9</stp>
        <stp>12/31/2011</stp>
        <stp>1</stp>
        <tr r="I2530" s="1"/>
      </tp>
      <tp>
        <v>1674972074.22</v>
        <stp/>
        <stp>EM_S_STM07_IS</stp>
        <stp>4</stp>
        <stp>600775.SH</stp>
        <stp>9</stp>
        <stp>12/31/2010</stp>
        <stp>1</stp>
        <tr r="H2531" s="1"/>
      </tp>
      <tp>
        <v>3437220265.6199999</v>
        <stp/>
        <stp>EM_S_STM07_IS</stp>
        <stp>4</stp>
        <stp>600776.SH</stp>
        <stp>9</stp>
        <stp>12/31/2013</stp>
        <stp>1</stp>
        <tr r="K2532" s="1"/>
      </tp>
      <tp>
        <v>417803404.67000002</v>
        <stp/>
        <stp>EM_S_STM07_IS</stp>
        <stp>4</stp>
        <stp>600777.SH</stp>
        <stp>9</stp>
        <stp>12/31/2012</stp>
        <stp>1</stp>
        <tr r="J2533" s="1"/>
      </tp>
      <tp>
        <v>1696748058.7</v>
        <stp/>
        <stp>EM_S_STM07_IS</stp>
        <stp>4</stp>
        <stp>600760.SH</stp>
        <stp>9</stp>
        <stp>12/31/2015</stp>
        <stp>1</stp>
        <tr r="M2518" s="1"/>
      </tp>
      <tp>
        <v>6700950443.8400002</v>
        <stp/>
        <stp>EM_S_STM07_IS</stp>
        <stp>4</stp>
        <stp>600761.SH</stp>
        <stp>9</stp>
        <stp>12/31/2014</stp>
        <stp>1</stp>
        <tr r="L2519" s="1"/>
      </tp>
      <tp>
        <v>1305845742.3900001</v>
        <stp/>
        <stp>EM_S_STM07_IS</stp>
        <stp>4</stp>
        <stp>600764.SH</stp>
        <stp>9</stp>
        <stp>12/31/2011</stp>
        <stp>1</stp>
        <tr r="I2521" s="1"/>
      </tp>
      <tp>
        <v>4190813310.7800002</v>
        <stp/>
        <stp>EM_S_STM07_IS</stp>
        <stp>4</stp>
        <stp>600765.SH</stp>
        <stp>9</stp>
        <stp>12/31/2010</stp>
        <stp>1</stp>
        <tr r="H2522" s="1"/>
      </tp>
      <tp>
        <v>12146411.859999999</v>
        <stp/>
        <stp>EM_S_STM07_IS</stp>
        <stp>4</stp>
        <stp>600766.SH</stp>
        <stp>9</stp>
        <stp>12/31/2013</stp>
        <stp>1</stp>
        <tr r="K2523" s="1"/>
      </tp>
      <tp>
        <v>524086285.81</v>
        <stp/>
        <stp>EM_S_STM07_IS</stp>
        <stp>4</stp>
        <stp>600767.SH</stp>
        <stp>9</stp>
        <stp>12/31/2012</stp>
        <stp>1</stp>
        <tr r="J2524" s="1"/>
      </tp>
      <tp>
        <v>2597351434.1300001</v>
        <stp/>
        <stp>EM_S_STM07_IS</stp>
        <stp>4</stp>
        <stp>600750.SH</stp>
        <stp>9</stp>
        <stp>12/31/2015</stp>
        <stp>1</stp>
        <tr r="M2509" s="1"/>
      </tp>
      <tp>
        <v>423622957.06999999</v>
        <stp/>
        <stp>EM_S_STM07_IS</stp>
        <stp>4</stp>
        <stp>600751.SH</stp>
        <stp>9</stp>
        <stp>12/31/2014</stp>
        <stp>1</stp>
        <tr r="L2510" s="1"/>
      </tp>
      <tp>
        <v>2116078231.3099999</v>
        <stp/>
        <stp>EM_S_STM07_IS</stp>
        <stp>4</stp>
        <stp>600754.SH</stp>
        <stp>9</stp>
        <stp>12/31/2011</stp>
        <stp>1</stp>
        <tr r="I2512" s="1"/>
      </tp>
      <tp>
        <v>33991403187.07</v>
        <stp/>
        <stp>EM_S_STM07_IS</stp>
        <stp>4</stp>
        <stp>600755.SH</stp>
        <stp>9</stp>
        <stp>12/31/2010</stp>
        <stp>1</stp>
        <tr r="H2513" s="1"/>
      </tp>
      <tp>
        <v>876078783.87</v>
        <stp/>
        <stp>EM_S_STM07_IS</stp>
        <stp>4</stp>
        <stp>600756.SH</stp>
        <stp>9</stp>
        <stp>12/31/2013</stp>
        <stp>1</stp>
        <tr r="K2514" s="1"/>
      </tp>
      <tp>
        <v>3485692096.4400001</v>
        <stp/>
        <stp>EM_S_STM07_IS</stp>
        <stp>4</stp>
        <stp>600757.SH</stp>
        <stp>9</stp>
        <stp>12/31/2012</stp>
        <stp>1</stp>
        <tr r="J2515" s="1"/>
      </tp>
      <tp>
        <v>3365841040.0799999</v>
        <stp/>
        <stp>EM_S_STM07_IS</stp>
        <stp>4</stp>
        <stp>600740.SH</stp>
        <stp>9</stp>
        <stp>12/31/2015</stp>
        <stp>1</stp>
        <tr r="M2499" s="1"/>
      </tp>
      <tp>
        <v>73972592347.330002</v>
        <stp/>
        <stp>EM_S_STM07_IS</stp>
        <stp>4</stp>
        <stp>600741.SH</stp>
        <stp>9</stp>
        <stp>12/31/2014</stp>
        <stp>1</stp>
        <tr r="L2500" s="1"/>
      </tp>
      <tp>
        <v>9837010731.5200005</v>
        <stp/>
        <stp>EM_S_STM07_IS</stp>
        <stp>4</stp>
        <stp>600744.SH</stp>
        <stp>9</stp>
        <stp>12/31/2011</stp>
        <stp>1</stp>
        <tr r="I2503" s="1"/>
      </tp>
      <tp>
        <v>643103837.19000006</v>
        <stp/>
        <stp>EM_S_STM07_IS</stp>
        <stp>4</stp>
        <stp>600745.SH</stp>
        <stp>9</stp>
        <stp>12/31/2010</stp>
        <stp>1</stp>
        <tr r="H2504" s="1"/>
      </tp>
      <tp>
        <v>736231587.54999995</v>
        <stp/>
        <stp>EM_S_STM07_IS</stp>
        <stp>4</stp>
        <stp>600746.SH</stp>
        <stp>9</stp>
        <stp>12/31/2013</stp>
        <stp>1</stp>
        <tr r="K2505" s="1"/>
      </tp>
      <tp>
        <v>262802113.81</v>
        <stp/>
        <stp>EM_S_STM07_IS</stp>
        <stp>4</stp>
        <stp>600747.SH</stp>
        <stp>9</stp>
        <stp>12/31/2012</stp>
        <stp>1</stp>
        <tr r="J2506" s="1"/>
      </tp>
      <tp>
        <v>1312102572.95</v>
        <stp/>
        <stp>EM_S_STM07_IS</stp>
        <stp>4</stp>
        <stp>600730.SH</stp>
        <stp>9</stp>
        <stp>12/31/2015</stp>
        <stp>1</stp>
        <tr r="M2489" s="1"/>
      </tp>
      <tp>
        <v>1136397579.26</v>
        <stp/>
        <stp>EM_S_STM07_IS</stp>
        <stp>4</stp>
        <stp>600731.SH</stp>
        <stp>9</stp>
        <stp>12/31/2014</stp>
        <stp>1</stp>
        <tr r="L2490" s="1"/>
      </tp>
      <tp>
        <v>1135663157.28</v>
        <stp/>
        <stp>EM_S_STM07_IS</stp>
        <stp>4</stp>
        <stp>600734.SH</stp>
        <stp>9</stp>
        <stp>12/31/2011</stp>
        <stp>1</stp>
        <tr r="I2493" s="1"/>
      </tp>
      <tp>
        <v>1443664690.8499999</v>
        <stp/>
        <stp>EM_S_STM07_IS</stp>
        <stp>4</stp>
        <stp>600735.SH</stp>
        <stp>9</stp>
        <stp>12/31/2010</stp>
        <stp>1</stp>
        <tr r="H2494" s="1"/>
      </tp>
      <tp>
        <v>3393243613.04</v>
        <stp/>
        <stp>EM_S_STM07_IS</stp>
        <stp>4</stp>
        <stp>600736.SH</stp>
        <stp>9</stp>
        <stp>12/31/2013</stp>
        <stp>1</stp>
        <tr r="K2495" s="1"/>
      </tp>
      <tp>
        <v>3808899765.21</v>
        <stp/>
        <stp>EM_S_STM07_IS</stp>
        <stp>4</stp>
        <stp>600737.SH</stp>
        <stp>9</stp>
        <stp>12/31/2012</stp>
        <stp>1</stp>
        <tr r="J2496" s="1"/>
      </tp>
      <tp>
        <v>4842541581.4799995</v>
        <stp/>
        <stp>EM_S_STM07_IS</stp>
        <stp>4</stp>
        <stp>600720.SH</stp>
        <stp>9</stp>
        <stp>12/31/2015</stp>
        <stp>1</stp>
        <tr r="M2479" s="1"/>
      </tp>
      <tp>
        <v>1108870132.26</v>
        <stp/>
        <stp>EM_S_STM07_IS</stp>
        <stp>4</stp>
        <stp>600721.SH</stp>
        <stp>9</stp>
        <stp>12/31/2014</stp>
        <stp>1</stp>
        <tr r="L2480" s="1"/>
      </tp>
      <tp>
        <v>3896205568.2600002</v>
        <stp/>
        <stp>EM_S_STM07_IS</stp>
        <stp>4</stp>
        <stp>600724.SH</stp>
        <stp>9</stp>
        <stp>12/31/2011</stp>
        <stp>1</stp>
        <tr r="I2483" s="1"/>
      </tp>
      <tp>
        <v>6590421339.4700003</v>
        <stp/>
        <stp>EM_S_STM07_IS</stp>
        <stp>4</stp>
        <stp>600725.SH</stp>
        <stp>9</stp>
        <stp>12/31/2010</stp>
        <stp>1</stp>
        <tr r="H2484" s="1"/>
      </tp>
      <tp>
        <v>10237921991.49</v>
        <stp/>
        <stp>EM_S_STM07_IS</stp>
        <stp>4</stp>
        <stp>600726.SH</stp>
        <stp>9</stp>
        <stp>12/31/2013</stp>
        <stp>1</stp>
        <tr r="K2485" s="1"/>
      </tp>
      <tp>
        <v>845017379.21000004</v>
        <stp/>
        <stp>EM_S_STM07_IS</stp>
        <stp>4</stp>
        <stp>600727.SH</stp>
        <stp>9</stp>
        <stp>12/31/2012</stp>
        <stp>1</stp>
        <tr r="J2486" s="1"/>
      </tp>
      <tp>
        <v>883964497.44000006</v>
        <stp/>
        <stp>EM_S_STM07_IS</stp>
        <stp>4</stp>
        <stp>600710.SH</stp>
        <stp>9</stp>
        <stp>12/31/2015</stp>
        <stp>1</stp>
        <tr r="M2469" s="1"/>
      </tp>
      <tp>
        <v>3347957788.77</v>
        <stp/>
        <stp>EM_S_STM07_IS</stp>
        <stp>4</stp>
        <stp>600711.SH</stp>
        <stp>9</stp>
        <stp>12/31/2014</stp>
        <stp>1</stp>
        <tr r="L2470" s="1"/>
      </tp>
      <tp>
        <v>421914820.31</v>
        <stp/>
        <stp>EM_S_STM07_IS</stp>
        <stp>4</stp>
        <stp>600714.SH</stp>
        <stp>9</stp>
        <stp>12/31/2011</stp>
        <stp>1</stp>
        <tr r="I2473" s="1"/>
      </tp>
      <tp>
        <v>225756.41</v>
        <stp/>
        <stp>EM_S_STM07_IS</stp>
        <stp>4</stp>
        <stp>600715.SH</stp>
        <stp>9</stp>
        <stp>12/31/2010</stp>
        <stp>1</stp>
        <tr r="H2474" s="1"/>
      </tp>
      <tp>
        <v>1616151968</v>
        <stp/>
        <stp>EM_S_STM07_IS</stp>
        <stp>4</stp>
        <stp>600716.SH</stp>
        <stp>9</stp>
        <stp>12/31/2013</stp>
        <stp>1</stp>
        <tr r="K2475" s="1"/>
      </tp>
      <tp>
        <v>13493346182.549999</v>
        <stp/>
        <stp>EM_S_STM07_IS</stp>
        <stp>4</stp>
        <stp>600717.SH</stp>
        <stp>9</stp>
        <stp>12/31/2012</stp>
        <stp>1</stp>
        <tr r="J2476" s="1"/>
      </tp>
      <tp>
        <v>797759962.10000002</v>
        <stp/>
        <stp>EM_S_STM07_IS</stp>
        <stp>4</stp>
        <stp>600701.SH</stp>
        <stp>9</stp>
        <stp>12/31/2014</stp>
        <stp>1</stp>
        <tr r="L2461" s="1"/>
      </tp>
      <tp>
        <v>36627922130.220001</v>
        <stp/>
        <stp>EM_S_STM07_IS</stp>
        <stp>4</stp>
        <stp>600704.SH</stp>
        <stp>9</stp>
        <stp>12/31/2011</stp>
        <stp>1</stp>
        <tr r="I2464" s="1"/>
      </tp>
      <tp t="s">
        <v/>
        <stp/>
        <stp>EM_S_STM07_IS</stp>
        <stp>4</stp>
        <stp>600705.SH</stp>
        <stp>9</stp>
        <stp>12/31/2010</stp>
        <stp>1</stp>
        <tr r="H2465" s="1"/>
      </tp>
      <tp>
        <v>1297658670.6600001</v>
        <stp/>
        <stp>EM_S_STM07_IS</stp>
        <stp>4</stp>
        <stp>600706.SH</stp>
        <stp>9</stp>
        <stp>12/31/2013</stp>
        <stp>1</stp>
        <tr r="K2466" s="1"/>
      </tp>
      <tp>
        <v>248692338.02000001</v>
        <stp/>
        <stp>EM_S_STM07_IS</stp>
        <stp>4</stp>
        <stp>600707.SH</stp>
        <stp>9</stp>
        <stp>12/31/2012</stp>
        <stp>1</stp>
        <tr r="J2467" s="1"/>
      </tp>
      <tp>
        <v>790714021.76999998</v>
        <stp/>
        <stp>EM_S_STM07_IS</stp>
        <stp>4</stp>
        <stp>600790.SH</stp>
        <stp>9</stp>
        <stp>12/31/2015</stp>
        <stp>1</stp>
        <tr r="M2544" s="1"/>
      </tp>
      <tp>
        <v>1892328338.2</v>
        <stp/>
        <stp>EM_S_STM07_IS</stp>
        <stp>4</stp>
        <stp>600791.SH</stp>
        <stp>9</stp>
        <stp>12/31/2014</stp>
        <stp>1</stp>
        <tr r="L2545" s="1"/>
      </tp>
      <tp>
        <v>387263167.44</v>
        <stp/>
        <stp>EM_S_STM07_IS</stp>
        <stp>4</stp>
        <stp>600794.SH</stp>
        <stp>9</stp>
        <stp>12/31/2011</stp>
        <stp>1</stp>
        <tr r="I2548" s="1"/>
      </tp>
      <tp>
        <v>40771721390.349998</v>
        <stp/>
        <stp>EM_S_STM07_IS</stp>
        <stp>4</stp>
        <stp>600795.SH</stp>
        <stp>9</stp>
        <stp>12/31/2010</stp>
        <stp>1</stp>
        <tr r="H2549" s="1"/>
      </tp>
      <tp>
        <v>482120871.04000002</v>
        <stp/>
        <stp>EM_S_STM07_IS</stp>
        <stp>4</stp>
        <stp>600796.SH</stp>
        <stp>9</stp>
        <stp>12/31/2013</stp>
        <stp>1</stp>
        <tr r="K2550" s="1"/>
      </tp>
      <tp>
        <v>4984916338.1400003</v>
        <stp/>
        <stp>EM_S_STM07_IS</stp>
        <stp>4</stp>
        <stp>600797.SH</stp>
        <stp>9</stp>
        <stp>12/31/2012</stp>
        <stp>1</stp>
        <tr r="J2551" s="1"/>
      </tp>
      <tp>
        <v>5672834463.6999998</v>
        <stp/>
        <stp>EM_S_STM07_IS</stp>
        <stp>4</stp>
        <stp>600780.SH</stp>
        <stp>9</stp>
        <stp>12/31/2015</stp>
        <stp>1</stp>
        <tr r="M2536" s="1"/>
      </tp>
      <tp>
        <v>434797159.24000001</v>
        <stp/>
        <stp>EM_S_STM07_IS</stp>
        <stp>4</stp>
        <stp>600781.SH</stp>
        <stp>9</stp>
        <stp>12/31/2014</stp>
        <stp>1</stp>
        <tr r="L2537" s="1"/>
      </tp>
      <tp>
        <v>5691869037.1099997</v>
        <stp/>
        <stp>EM_S_STM07_IS</stp>
        <stp>4</stp>
        <stp>600784.SH</stp>
        <stp>9</stp>
        <stp>12/31/2011</stp>
        <stp>1</stp>
        <tr r="I2540" s="1"/>
      </tp>
      <tp>
        <v>3985043389.1700001</v>
        <stp/>
        <stp>EM_S_STM07_IS</stp>
        <stp>4</stp>
        <stp>600785.SH</stp>
        <stp>9</stp>
        <stp>12/31/2010</stp>
        <stp>1</stp>
        <tr r="H2541" s="1"/>
      </tp>
      <tp>
        <v>26780976159.880001</v>
        <stp/>
        <stp>EM_S_STM07_IS</stp>
        <stp>4</stp>
        <stp>600787.SH</stp>
        <stp>9</stp>
        <stp>12/31/2012</stp>
        <stp>1</stp>
        <tr r="J2542" s="1"/>
      </tp>
      <tp>
        <v>4331513542.4899998</v>
        <stp/>
        <stp>EM_S_STM07_IS</stp>
        <stp>4</stp>
        <stp>000030.SZ</stp>
        <stp>9</stp>
        <stp>12/31/2015</stp>
        <stp>1</stp>
        <tr r="M31" s="1"/>
      </tp>
      <tp>
        <v>9040833228.8400002</v>
        <stp/>
        <stp>EM_S_STM07_IS</stp>
        <stp>4</stp>
        <stp>000031.SZ</stp>
        <stp>9</stp>
        <stp>12/31/2014</stp>
        <stp>1</stp>
        <tr r="L32" s="1"/>
      </tp>
      <tp>
        <v>433686988.99000001</v>
        <stp/>
        <stp>EM_S_STM07_IS</stp>
        <stp>4</stp>
        <stp>000034.SZ</stp>
        <stp>9</stp>
        <stp>12/31/2011</stp>
        <stp>1</stp>
        <tr r="I35" s="1"/>
      </tp>
      <tp>
        <v>5284747</v>
        <stp/>
        <stp>EM_S_STM07_IS</stp>
        <stp>4</stp>
        <stp>000035.SZ</stp>
        <stp>9</stp>
        <stp>12/31/2010</stp>
        <stp>1</stp>
        <tr r="H36" s="1"/>
      </tp>
      <tp>
        <v>192607974.63</v>
        <stp/>
        <stp>EM_S_STM07_IS</stp>
        <stp>4</stp>
        <stp>000036.SZ</stp>
        <stp>9</stp>
        <stp>12/31/2013</stp>
        <stp>1</stp>
        <tr r="K37" s="1"/>
      </tp>
      <tp>
        <v>1265445768.29</v>
        <stp/>
        <stp>EM_S_STM07_IS</stp>
        <stp>4</stp>
        <stp>000037.SZ</stp>
        <stp>9</stp>
        <stp>12/31/2012</stp>
        <stp>1</stp>
        <tr r="J38" s="1"/>
      </tp>
      <tp>
        <v>1932054240.1300001</v>
        <stp/>
        <stp>EM_S_STM07_IS</stp>
        <stp>4</stp>
        <stp>300001.SZ</stp>
        <stp>9</stp>
        <stp>12/31/2014</stp>
        <stp>1</stp>
        <tr r="L1298" s="1"/>
      </tp>
      <tp>
        <v>448655611.47000003</v>
        <stp/>
        <stp>EM_S_STM07_IS</stp>
        <stp>4</stp>
        <stp>300004.SZ</stp>
        <stp>9</stp>
        <stp>12/31/2011</stp>
        <stp>1</stp>
        <tr r="I1301" s="1"/>
      </tp>
      <tp>
        <v>434057101.30000001</v>
        <stp/>
        <stp>EM_S_STM07_IS</stp>
        <stp>4</stp>
        <stp>300005.SZ</stp>
        <stp>9</stp>
        <stp>12/31/2010</stp>
        <stp>1</stp>
        <tr r="H1302" s="1"/>
      </tp>
      <tp>
        <v>759117978.63999999</v>
        <stp/>
        <stp>EM_S_STM07_IS</stp>
        <stp>4</stp>
        <stp>300006.SZ</stp>
        <stp>9</stp>
        <stp>12/31/2013</stp>
        <stp>1</stp>
        <tr r="K1303" s="1"/>
      </tp>
      <tp>
        <v>264491528.47999999</v>
        <stp/>
        <stp>EM_S_STM07_IS</stp>
        <stp>4</stp>
        <stp>300007.SZ</stp>
        <stp>9</stp>
        <stp>12/31/2012</stp>
        <stp>1</stp>
        <tr r="J1304" s="1"/>
      </tp>
      <tp>
        <v>499455781.11000001</v>
        <stp/>
        <stp>EM_S_STM07_IS</stp>
        <stp>4</stp>
        <stp>000020.SZ</stp>
        <stp>9</stp>
        <stp>12/31/2015</stp>
        <stp>1</stp>
        <tr r="M22" s="1"/>
      </tp>
      <tp>
        <v>16444164971.33</v>
        <stp/>
        <stp>EM_S_STM07_IS</stp>
        <stp>4</stp>
        <stp>000021.SZ</stp>
        <stp>9</stp>
        <stp>12/31/2014</stp>
        <stp>1</stp>
        <tr r="L23" s="1"/>
      </tp>
      <tp>
        <v>386348379.26999998</v>
        <stp/>
        <stp>EM_S_STM07_IS</stp>
        <stp>4</stp>
        <stp>000025.SZ</stp>
        <stp>9</stp>
        <stp>12/31/2010</stp>
        <stp>1</stp>
        <tr r="H26" s="1"/>
      </tp>
      <tp>
        <v>3103496962.2199998</v>
        <stp/>
        <stp>EM_S_STM07_IS</stp>
        <stp>4</stp>
        <stp>000026.SZ</stp>
        <stp>9</stp>
        <stp>12/31/2013</stp>
        <stp>1</stp>
        <tr r="K27" s="1"/>
      </tp>
      <tp>
        <v>12828482289.790001</v>
        <stp/>
        <stp>EM_S_STM07_IS</stp>
        <stp>4</stp>
        <stp>000027.SZ</stp>
        <stp>9</stp>
        <stp>12/31/2012</stp>
        <stp>1</stp>
        <tr r="J28" s="1"/>
      </tp>
      <tp>
        <v>1023145466.46</v>
        <stp/>
        <stp>EM_S_STM07_IS</stp>
        <stp>4</stp>
        <stp>300010.SZ</stp>
        <stp>9</stp>
        <stp>12/31/2015</stp>
        <stp>1</stp>
        <tr r="M1307" s="1"/>
      </tp>
      <tp>
        <v>795722952.11000001</v>
        <stp/>
        <stp>EM_S_STM07_IS</stp>
        <stp>4</stp>
        <stp>300011.SZ</stp>
        <stp>9</stp>
        <stp>12/31/2014</stp>
        <stp>1</stp>
        <tr r="L1308" s="1"/>
      </tp>
      <tp>
        <v>477212855.94999999</v>
        <stp/>
        <stp>EM_S_STM07_IS</stp>
        <stp>4</stp>
        <stp>300014.SZ</stp>
        <stp>9</stp>
        <stp>12/31/2011</stp>
        <stp>1</stp>
        <tr r="I1311" s="1"/>
      </tp>
      <tp>
        <v>864877450.63999999</v>
        <stp/>
        <stp>EM_S_STM07_IS</stp>
        <stp>4</stp>
        <stp>300015.SZ</stp>
        <stp>9</stp>
        <stp>12/31/2010</stp>
        <stp>1</stp>
        <tr r="H1312" s="1"/>
      </tp>
      <tp>
        <v>331615821.48000002</v>
        <stp/>
        <stp>EM_S_STM07_IS</stp>
        <stp>4</stp>
        <stp>300016.SZ</stp>
        <stp>9</stp>
        <stp>12/31/2013</stp>
        <stp>1</stp>
        <tr r="K1313" s="1"/>
      </tp>
      <tp>
        <v>814799485.60000002</v>
        <stp/>
        <stp>EM_S_STM07_IS</stp>
        <stp>4</stp>
        <stp>300017.SZ</stp>
        <stp>9</stp>
        <stp>12/31/2012</stp>
        <stp>1</stp>
        <tr r="J1314" s="1"/>
      </tp>
      <tp>
        <v>957379300.71000004</v>
        <stp/>
        <stp>EM_S_STM07_IS</stp>
        <stp>4</stp>
        <stp>000010.SZ</stp>
        <stp>9</stp>
        <stp>12/31/2015</stp>
        <stp>1</stp>
        <tr r="M14" s="1"/>
      </tp>
      <tp>
        <v>1268451451.8599999</v>
        <stp/>
        <stp>EM_S_STM07_IS</stp>
        <stp>4</stp>
        <stp>000011.SZ</stp>
        <stp>9</stp>
        <stp>12/31/2014</stp>
        <stp>1</stp>
        <tr r="L15" s="1"/>
      </tp>
      <tp>
        <v>399837689.39999998</v>
        <stp/>
        <stp>EM_S_STM07_IS</stp>
        <stp>4</stp>
        <stp>000014.SZ</stp>
        <stp>9</stp>
        <stp>12/31/2011</stp>
        <stp>1</stp>
        <tr r="I17" s="1"/>
      </tp>
      <tp>
        <v>20006736878.82</v>
        <stp/>
        <stp>EM_S_STM07_IS</stp>
        <stp>4</stp>
        <stp>000016.SZ</stp>
        <stp>9</stp>
        <stp>12/31/2013</stp>
        <stp>1</stp>
        <tr r="K18" s="1"/>
      </tp>
      <tp>
        <v>292827026.55000001</v>
        <stp/>
        <stp>EM_S_STM07_IS</stp>
        <stp>4</stp>
        <stp>000017.SZ</stp>
        <stp>9</stp>
        <stp>12/31/2012</stp>
        <stp>1</stp>
        <tr r="J19" s="1"/>
      </tp>
      <tp>
        <v>1935002048.7</v>
        <stp/>
        <stp>EM_S_STM07_IS</stp>
        <stp>4</stp>
        <stp>300020.SZ</stp>
        <stp>9</stp>
        <stp>12/31/2015</stp>
        <stp>1</stp>
        <tr r="M1317" s="1"/>
      </tp>
      <tp>
        <v>789115049.24000001</v>
        <stp/>
        <stp>EM_S_STM07_IS</stp>
        <stp>4</stp>
        <stp>300021.SZ</stp>
        <stp>9</stp>
        <stp>12/31/2014</stp>
        <stp>1</stp>
        <tr r="L1318" s="1"/>
      </tp>
      <tp>
        <v>783560295.36000001</v>
        <stp/>
        <stp>EM_S_STM07_IS</stp>
        <stp>4</stp>
        <stp>300024.SZ</stp>
        <stp>9</stp>
        <stp>12/31/2011</stp>
        <stp>1</stp>
        <tr r="I1321" s="1"/>
      </tp>
      <tp>
        <v>241364492.59</v>
        <stp/>
        <stp>EM_S_STM07_IS</stp>
        <stp>4</stp>
        <stp>300025.SZ</stp>
        <stp>9</stp>
        <stp>12/31/2010</stp>
        <stp>1</stp>
        <tr r="H1322" s="1"/>
      </tp>
      <tp>
        <v>2097201203.4200001</v>
        <stp/>
        <stp>EM_S_STM07_IS</stp>
        <stp>4</stp>
        <stp>300026.SZ</stp>
        <stp>9</stp>
        <stp>12/31/2013</stp>
        <stp>1</stp>
        <tr r="K1323" s="1"/>
      </tp>
      <tp>
        <v>1386401582.4000001</v>
        <stp/>
        <stp>EM_S_STM07_IS</stp>
        <stp>4</stp>
        <stp>300027.SZ</stp>
        <stp>9</stp>
        <stp>12/31/2012</stp>
        <stp>1</stp>
        <tr r="J1324" s="1"/>
      </tp>
      <tp>
        <v>73407000000</v>
        <stp/>
        <stp>EM_S_STM07_IS</stp>
        <stp>4</stp>
        <stp>000001.SZ</stp>
        <stp>9</stp>
        <stp>12/31/2014</stp>
        <stp>1</stp>
        <tr r="L6" s="1"/>
      </tp>
      <tp>
        <v>74503718.530000001</v>
        <stp/>
        <stp>EM_S_STM07_IS</stp>
        <stp>4</stp>
        <stp>000004.SZ</stp>
        <stp>9</stp>
        <stp>12/31/2011</stp>
        <stp>1</stp>
        <tr r="I8" s="1"/>
      </tp>
      <tp>
        <v>137234232.84999999</v>
        <stp/>
        <stp>EM_S_STM07_IS</stp>
        <stp>4</stp>
        <stp>000005.SZ</stp>
        <stp>9</stp>
        <stp>12/31/2010</stp>
        <stp>1</stp>
        <tr r="H9" s="1"/>
      </tp>
      <tp>
        <v>4610855024.1999998</v>
        <stp/>
        <stp>EM_S_STM07_IS</stp>
        <stp>4</stp>
        <stp>000006.SZ</stp>
        <stp>9</stp>
        <stp>12/31/2013</stp>
        <stp>1</stp>
        <tr r="K10" s="1"/>
      </tp>
      <tp>
        <v>312664912.05000001</v>
        <stp/>
        <stp>EM_S_STM07_IS</stp>
        <stp>4</stp>
        <stp>000007.SZ</stp>
        <stp>9</stp>
        <stp>12/31/2012</stp>
        <stp>1</stp>
        <tr r="J11" s="1"/>
      </tp>
      <tp>
        <v>545348932.10000002</v>
        <stp/>
        <stp>EM_S_STM07_IS</stp>
        <stp>4</stp>
        <stp>300030.SZ</stp>
        <stp>9</stp>
        <stp>12/31/2015</stp>
        <stp>1</stp>
        <tr r="M1327" s="1"/>
      </tp>
      <tp>
        <v>502450641.60000002</v>
        <stp/>
        <stp>EM_S_STM07_IS</stp>
        <stp>4</stp>
        <stp>300031.SZ</stp>
        <stp>9</stp>
        <stp>12/31/2014</stp>
        <stp>1</stp>
        <tr r="L1328" s="1"/>
      </tp>
      <tp>
        <v>379473572.20999998</v>
        <stp/>
        <stp>EM_S_STM07_IS</stp>
        <stp>4</stp>
        <stp>300034.SZ</stp>
        <stp>9</stp>
        <stp>12/31/2011</stp>
        <stp>1</stp>
        <tr r="I1331" s="1"/>
      </tp>
      <tp>
        <v>181358378.41</v>
        <stp/>
        <stp>EM_S_STM07_IS</stp>
        <stp>4</stp>
        <stp>300035.SZ</stp>
        <stp>9</stp>
        <stp>12/31/2010</stp>
        <stp>1</stp>
        <tr r="H1332" s="1"/>
      </tp>
      <tp>
        <v>312899446.55000001</v>
        <stp/>
        <stp>EM_S_STM07_IS</stp>
        <stp>4</stp>
        <stp>300036.SZ</stp>
        <stp>9</stp>
        <stp>12/31/2013</stp>
        <stp>1</stp>
        <tr r="K1333" s="1"/>
      </tp>
      <tp>
        <v>661194103.73000002</v>
        <stp/>
        <stp>EM_S_STM07_IS</stp>
        <stp>4</stp>
        <stp>300037.SZ</stp>
        <stp>9</stp>
        <stp>12/31/2012</stp>
        <stp>1</stp>
        <tr r="J1334" s="1"/>
      </tp>
      <tp>
        <v>2449797414.02</v>
        <stp/>
        <stp>EM_S_STM07_IS</stp>
        <stp>4</stp>
        <stp>000070.SZ</stp>
        <stp>9</stp>
        <stp>12/31/2015</stp>
        <stp>1</stp>
        <tr r="M61" s="1"/>
      </tp>
      <tp>
        <v>758767188.50999999</v>
        <stp/>
        <stp>EM_S_STM07_IS</stp>
        <stp>4</stp>
        <stp>300040.SZ</stp>
        <stp>9</stp>
        <stp>12/31/2015</stp>
        <stp>1</stp>
        <tr r="M1337" s="1"/>
      </tp>
      <tp>
        <v>843724955.92999995</v>
        <stp/>
        <stp>EM_S_STM07_IS</stp>
        <stp>4</stp>
        <stp>300041.SZ</stp>
        <stp>9</stp>
        <stp>12/31/2014</stp>
        <stp>1</stp>
        <tr r="L1338" s="1"/>
      </tp>
      <tp>
        <v>213749940.91999999</v>
        <stp/>
        <stp>EM_S_STM07_IS</stp>
        <stp>4</stp>
        <stp>300044.SZ</stp>
        <stp>9</stp>
        <stp>12/31/2011</stp>
        <stp>1</stp>
        <tr r="I1341" s="1"/>
      </tp>
      <tp>
        <v>212215290.55000001</v>
        <stp/>
        <stp>EM_S_STM07_IS</stp>
        <stp>4</stp>
        <stp>300045.SZ</stp>
        <stp>9</stp>
        <stp>12/31/2010</stp>
        <stp>1</stp>
        <tr r="H1342" s="1"/>
      </tp>
      <tp>
        <v>220113206.91</v>
        <stp/>
        <stp>EM_S_STM07_IS</stp>
        <stp>4</stp>
        <stp>300046.SZ</stp>
        <stp>9</stp>
        <stp>12/31/2013</stp>
        <stp>1</stp>
        <tr r="K1343" s="1"/>
      </tp>
      <tp>
        <v>665088034.69000006</v>
        <stp/>
        <stp>EM_S_STM07_IS</stp>
        <stp>4</stp>
        <stp>300047.SZ</stp>
        <stp>9</stp>
        <stp>12/31/2012</stp>
        <stp>1</stp>
        <tr r="J1344" s="1"/>
      </tp>
      <tp>
        <v>16937923669.610001</v>
        <stp/>
        <stp>EM_S_STM07_IS</stp>
        <stp>4</stp>
        <stp>000060.SZ</stp>
        <stp>9</stp>
        <stp>12/31/2015</stp>
        <stp>1</stp>
        <tr r="M53" s="1"/>
      </tp>
      <tp>
        <v>1648246571.0599999</v>
        <stp/>
        <stp>EM_S_STM07_IS</stp>
        <stp>4</stp>
        <stp>000061.SZ</stp>
        <stp>9</stp>
        <stp>12/31/2014</stp>
        <stp>1</stp>
        <tr r="L54" s="1"/>
      </tp>
      <tp>
        <v>1829156289.46</v>
        <stp/>
        <stp>EM_S_STM07_IS</stp>
        <stp>4</stp>
        <stp>000065.SZ</stp>
        <stp>9</stp>
        <stp>12/31/2010</stp>
        <stp>1</stp>
        <tr r="H57" s="1"/>
      </tp>
      <tp>
        <v>77858636643.279999</v>
        <stp/>
        <stp>EM_S_STM07_IS</stp>
        <stp>4</stp>
        <stp>000066.SZ</stp>
        <stp>9</stp>
        <stp>12/31/2013</stp>
        <stp>1</stp>
        <tr r="K58" s="1"/>
      </tp>
      <tp>
        <v>696042386.17999995</v>
        <stp/>
        <stp>EM_S_STM07_IS</stp>
        <stp>4</stp>
        <stp>300050.SZ</stp>
        <stp>9</stp>
        <stp>12/31/2015</stp>
        <stp>1</stp>
        <tr r="M1347" s="1"/>
      </tp>
      <tp>
        <v>279899914.58999997</v>
        <stp/>
        <stp>EM_S_STM07_IS</stp>
        <stp>4</stp>
        <stp>300051.SZ</stp>
        <stp>9</stp>
        <stp>12/31/2014</stp>
        <stp>1</stp>
        <tr r="L1348" s="1"/>
      </tp>
      <tp>
        <v>241226239.62</v>
        <stp/>
        <stp>EM_S_STM07_IS</stp>
        <stp>4</stp>
        <stp>300054.SZ</stp>
        <stp>9</stp>
        <stp>12/31/2011</stp>
        <stp>1</stp>
        <tr r="I1351" s="1"/>
      </tp>
      <tp>
        <v>267005560.41</v>
        <stp/>
        <stp>EM_S_STM07_IS</stp>
        <stp>4</stp>
        <stp>300055.SZ</stp>
        <stp>9</stp>
        <stp>12/31/2010</stp>
        <stp>1</stp>
        <tr r="H1352" s="1"/>
      </tp>
      <tp>
        <v>433957653.68000001</v>
        <stp/>
        <stp>EM_S_STM07_IS</stp>
        <stp>4</stp>
        <stp>300056.SZ</stp>
        <stp>9</stp>
        <stp>12/31/2013</stp>
        <stp>1</stp>
        <tr r="K1353" s="1"/>
      </tp>
      <tp>
        <v>1704399442.98</v>
        <stp/>
        <stp>EM_S_STM07_IS</stp>
        <stp>4</stp>
        <stp>300057.SZ</stp>
        <stp>9</stp>
        <stp>12/31/2012</stp>
        <stp>1</stp>
        <tr r="J1354" s="1"/>
      </tp>
      <tp>
        <v>10530002724</v>
        <stp/>
        <stp>EM_S_STM07_IS</stp>
        <stp>4</stp>
        <stp>000050.SZ</stp>
        <stp>9</stp>
        <stp>12/31/2015</stp>
        <stp>1</stp>
        <tr r="M48" s="1"/>
      </tp>
      <tp>
        <v>1161933356.48</v>
        <stp/>
        <stp>EM_S_STM07_IS</stp>
        <stp>4</stp>
        <stp>000055.SZ</stp>
        <stp>9</stp>
        <stp>12/31/2010</stp>
        <stp>1</stp>
        <tr r="H49" s="1"/>
      </tp>
      <tp>
        <v>35292846.289999999</v>
        <stp/>
        <stp>EM_S_STM07_IS</stp>
        <stp>4</stp>
        <stp>000056.SZ</stp>
        <stp>9</stp>
        <stp>12/31/2013</stp>
        <stp>1</stp>
        <tr r="K50" s="1"/>
      </tp>
      <tp>
        <v>620737929.09000003</v>
        <stp/>
        <stp>EM_S_STM07_IS</stp>
        <stp>4</stp>
        <stp>300061.SZ</stp>
        <stp>9</stp>
        <stp>12/31/2014</stp>
        <stp>1</stp>
        <tr r="L1357" s="1"/>
      </tp>
      <tp>
        <v>464507916.97000003</v>
        <stp/>
        <stp>EM_S_STM07_IS</stp>
        <stp>4</stp>
        <stp>300064.SZ</stp>
        <stp>9</stp>
        <stp>12/31/2011</stp>
        <stp>1</stp>
        <tr r="I1360" s="1"/>
      </tp>
      <tp>
        <v>180455612.69</v>
        <stp/>
        <stp>EM_S_STM07_IS</stp>
        <stp>4</stp>
        <stp>300065.SZ</stp>
        <stp>9</stp>
        <stp>12/31/2010</stp>
        <stp>1</stp>
        <tr r="H1361" s="1"/>
      </tp>
      <tp>
        <v>676209983.83000004</v>
        <stp/>
        <stp>EM_S_STM07_IS</stp>
        <stp>4</stp>
        <stp>300066.SZ</stp>
        <stp>9</stp>
        <stp>12/31/2013</stp>
        <stp>1</stp>
        <tr r="K1362" s="1"/>
      </tp>
      <tp>
        <v>262449750.47</v>
        <stp/>
        <stp>EM_S_STM07_IS</stp>
        <stp>4</stp>
        <stp>300067.SZ</stp>
        <stp>9</stp>
        <stp>12/31/2012</stp>
        <stp>1</stp>
        <tr r="J1363" s="1"/>
      </tp>
      <tp>
        <v>1665729176.0699999</v>
        <stp/>
        <stp>EM_S_STM07_IS</stp>
        <stp>4</stp>
        <stp>000040.SZ</stp>
        <stp>9</stp>
        <stp>12/31/2015</stp>
        <stp>1</stp>
        <tr r="M41" s="1"/>
      </tp>
      <tp>
        <v>637801565.39999998</v>
        <stp/>
        <stp>EM_S_STM07_IS</stp>
        <stp>4</stp>
        <stp>000045.SZ</stp>
        <stp>9</stp>
        <stp>12/31/2010</stp>
        <stp>1</stp>
        <tr r="H44" s="1"/>
      </tp>
      <tp>
        <v>5937506858.9899998</v>
        <stp/>
        <stp>EM_S_STM07_IS</stp>
        <stp>4</stp>
        <stp>000046.SZ</stp>
        <stp>9</stp>
        <stp>12/31/2013</stp>
        <stp>1</stp>
        <tr r="K45" s="1"/>
      </tp>
      <tp>
        <v>5214260272.8599997</v>
        <stp/>
        <stp>EM_S_STM07_IS</stp>
        <stp>4</stp>
        <stp>300070.SZ</stp>
        <stp>9</stp>
        <stp>12/31/2015</stp>
        <stp>1</stp>
        <tr r="M1366" s="1"/>
      </tp>
      <tp>
        <v>1559839301.8</v>
        <stp/>
        <stp>EM_S_STM07_IS</stp>
        <stp>4</stp>
        <stp>300071.SZ</stp>
        <stp>9</stp>
        <stp>12/31/2014</stp>
        <stp>1</stp>
        <tr r="L1367" s="1"/>
      </tp>
      <tp>
        <v>126404382.09</v>
        <stp/>
        <stp>EM_S_STM07_IS</stp>
        <stp>4</stp>
        <stp>300074.SZ</stp>
        <stp>9</stp>
        <stp>12/31/2011</stp>
        <stp>1</stp>
        <tr r="I1370" s="1"/>
      </tp>
      <tp>
        <v>95741632.409999996</v>
        <stp/>
        <stp>EM_S_STM07_IS</stp>
        <stp>4</stp>
        <stp>300075.SZ</stp>
        <stp>9</stp>
        <stp>12/31/2010</stp>
        <stp>1</stp>
        <tr r="H1371" s="1"/>
      </tp>
      <tp>
        <v>331632832.13999999</v>
        <stp/>
        <stp>EM_S_STM07_IS</stp>
        <stp>4</stp>
        <stp>300076.SZ</stp>
        <stp>9</stp>
        <stp>12/31/2013</stp>
        <stp>1</stp>
        <tr r="K1372" s="1"/>
      </tp>
      <tp>
        <v>428380208.13999999</v>
        <stp/>
        <stp>EM_S_STM07_IS</stp>
        <stp>4</stp>
        <stp>300077.SZ</stp>
        <stp>9</stp>
        <stp>12/31/2012</stp>
        <stp>1</stp>
        <tr r="J1373" s="1"/>
      </tp>
      <tp>
        <v>1708760928.0599999</v>
        <stp/>
        <stp>EM_S_STM07_IS</stp>
        <stp>4</stp>
        <stp>300080.SZ</stp>
        <stp>9</stp>
        <stp>12/31/2015</stp>
        <stp>1</stp>
        <tr r="M1376" s="1"/>
      </tp>
      <tp>
        <v>667357602.78999996</v>
        <stp/>
        <stp>EM_S_STM07_IS</stp>
        <stp>4</stp>
        <stp>300081.SZ</stp>
        <stp>9</stp>
        <stp>12/31/2014</stp>
        <stp>1</stp>
        <tr r="L1377" s="1"/>
      </tp>
      <tp>
        <v>149934119.90000001</v>
        <stp/>
        <stp>EM_S_STM07_IS</stp>
        <stp>4</stp>
        <stp>300084.SZ</stp>
        <stp>9</stp>
        <stp>12/31/2011</stp>
        <stp>1</stp>
        <tr r="I1380" s="1"/>
      </tp>
      <tp>
        <v>92142327.739999995</v>
        <stp/>
        <stp>EM_S_STM07_IS</stp>
        <stp>4</stp>
        <stp>300085.SZ</stp>
        <stp>9</stp>
        <stp>12/31/2010</stp>
        <stp>1</stp>
        <tr r="H1381" s="1"/>
      </tp>
      <tp>
        <v>309337001.16000003</v>
        <stp/>
        <stp>EM_S_STM07_IS</stp>
        <stp>4</stp>
        <stp>300086.SZ</stp>
        <stp>9</stp>
        <stp>12/31/2013</stp>
        <stp>1</stp>
        <tr r="K1382" s="1"/>
      </tp>
      <tp>
        <v>406748489.16000003</v>
        <stp/>
        <stp>EM_S_STM07_IS</stp>
        <stp>4</stp>
        <stp>300087.SZ</stp>
        <stp>9</stp>
        <stp>12/31/2012</stp>
        <stp>1</stp>
        <tr r="J1383" s="1"/>
      </tp>
      <tp>
        <v>1640325013.28</v>
        <stp/>
        <stp>EM_S_STM07_IS</stp>
        <stp>4</stp>
        <stp>300090.SZ</stp>
        <stp>9</stp>
        <stp>12/31/2015</stp>
        <stp>1</stp>
        <tr r="M1386" s="1"/>
      </tp>
      <tp>
        <v>856701777.77999997</v>
        <stp/>
        <stp>EM_S_STM07_IS</stp>
        <stp>4</stp>
        <stp>300091.SZ</stp>
        <stp>9</stp>
        <stp>12/31/2014</stp>
        <stp>1</stp>
        <tr r="L1387" s="1"/>
      </tp>
      <tp>
        <v>1315912289.1800001</v>
        <stp/>
        <stp>EM_S_STM07_IS</stp>
        <stp>4</stp>
        <stp>300094.SZ</stp>
        <stp>9</stp>
        <stp>12/31/2011</stp>
        <stp>1</stp>
        <tr r="I1390" s="1"/>
      </tp>
      <tp>
        <v>314519037.94999999</v>
        <stp/>
        <stp>EM_S_STM07_IS</stp>
        <stp>4</stp>
        <stp>300095.SZ</stp>
        <stp>9</stp>
        <stp>12/31/2010</stp>
        <stp>1</stp>
        <tr r="H1391" s="1"/>
      </tp>
      <tp>
        <v>300929840.66000003</v>
        <stp/>
        <stp>EM_S_STM07_IS</stp>
        <stp>4</stp>
        <stp>300096.SZ</stp>
        <stp>9</stp>
        <stp>12/31/2013</stp>
        <stp>1</stp>
        <tr r="K1392" s="1"/>
      </tp>
      <tp>
        <v>162354430.27000001</v>
        <stp/>
        <stp>EM_S_STM07_IS</stp>
        <stp>4</stp>
        <stp>300097.SZ</stp>
        <stp>9</stp>
        <stp>12/31/2012</stp>
        <stp>1</stp>
        <tr r="J1393" s="1"/>
      </tp>
      <tp>
        <v>6317777110.4799995</v>
        <stp/>
        <stp>EM_S_STM07_IS</stp>
        <stp>4</stp>
        <stp>000090.SZ</stp>
        <stp>9</stp>
        <stp>12/31/2015</stp>
        <stp>1</stp>
        <tr r="M65" s="1"/>
      </tp>
      <tp>
        <v>868284058.20000005</v>
        <stp/>
        <stp>EM_S_STM07_IS</stp>
        <stp>4</stp>
        <stp>000096.SZ</stp>
        <stp>9</stp>
        <stp>12/31/2013</stp>
        <stp>1</stp>
        <tr r="K66" s="1"/>
      </tp>
      <tp>
        <v>804640621.11000001</v>
        <stp/>
        <stp>EM_S_STM07_IS</stp>
        <stp>4</stp>
        <stp>600070.SH</stp>
        <stp>9</stp>
        <stp>12/31/2015</stp>
        <stp>1</stp>
        <tr r="M1930" s="1"/>
      </tp>
      <tp>
        <v>890972342.58000004</v>
        <stp/>
        <stp>EM_S_STM07_IS</stp>
        <stp>4</stp>
        <stp>600071.SH</stp>
        <stp>9</stp>
        <stp>12/31/2014</stp>
        <stp>1</stp>
        <tr r="L1931" s="1"/>
      </tp>
      <tp>
        <v>1963123263.22</v>
        <stp/>
        <stp>EM_S_STM07_IS</stp>
        <stp>4</stp>
        <stp>600074.SH</stp>
        <stp>9</stp>
        <stp>12/31/2011</stp>
        <stp>1</stp>
        <tr r="I1934" s="1"/>
      </tp>
      <tp>
        <v>3437396609.1399999</v>
        <stp/>
        <stp>EM_S_STM07_IS</stp>
        <stp>4</stp>
        <stp>600075.SH</stp>
        <stp>9</stp>
        <stp>12/31/2010</stp>
        <stp>1</stp>
        <tr r="H1935" s="1"/>
      </tp>
      <tp>
        <v>13667521.359999999</v>
        <stp/>
        <stp>EM_S_STM07_IS</stp>
        <stp>4</stp>
        <stp>600076.SH</stp>
        <stp>9</stp>
        <stp>12/31/2013</stp>
        <stp>1</stp>
        <tr r="K1936" s="1"/>
      </tp>
      <tp>
        <v>3062585885.98</v>
        <stp/>
        <stp>EM_S_STM07_IS</stp>
        <stp>4</stp>
        <stp>600077.SH</stp>
        <stp>9</stp>
        <stp>12/31/2012</stp>
        <stp>1</stp>
        <tr r="J1937" s="1"/>
      </tp>
      <tp>
        <v>30189986791.790001</v>
        <stp/>
        <stp>EM_S_STM07_IS</stp>
        <stp>4</stp>
        <stp>600060.SH</stp>
        <stp>9</stp>
        <stp>12/31/2015</stp>
        <stp>1</stp>
        <tr r="M1921" s="1"/>
      </tp>
      <tp>
        <v>4716843208.0900002</v>
        <stp/>
        <stp>EM_S_STM07_IS</stp>
        <stp>4</stp>
        <stp>600061.SH</stp>
        <stp>9</stp>
        <stp>12/31/2014</stp>
        <stp>1</stp>
        <tr r="L1922" s="1"/>
      </tp>
      <tp>
        <v>2431210306.54</v>
        <stp/>
        <stp>EM_S_STM07_IS</stp>
        <stp>4</stp>
        <stp>600064.SH</stp>
        <stp>9</stp>
        <stp>12/31/2011</stp>
        <stp>1</stp>
        <tr r="I1925" s="1"/>
      </tp>
      <tp>
        <v>22093826571.040001</v>
        <stp/>
        <stp>EM_S_STM07_IS</stp>
        <stp>4</stp>
        <stp>600066.SH</stp>
        <stp>9</stp>
        <stp>12/31/2013</stp>
        <stp>1</stp>
        <tr r="K1926" s="1"/>
      </tp>
      <tp>
        <v>6256271570.8900003</v>
        <stp/>
        <stp>EM_S_STM07_IS</stp>
        <stp>4</stp>
        <stp>600067.SH</stp>
        <stp>9</stp>
        <stp>12/31/2012</stp>
        <stp>1</stp>
        <tr r="J1927" s="1"/>
      </tp>
      <tp>
        <v>277048529129</v>
        <stp/>
        <stp>EM_S_STM07_IS</stp>
        <stp>4</stp>
        <stp>600050.SH</stp>
        <stp>9</stp>
        <stp>12/31/2015</stp>
        <stp>1</stp>
        <tr r="M1911" s="1"/>
      </tp>
      <tp>
        <v>4442561321.3900003</v>
        <stp/>
        <stp>EM_S_STM07_IS</stp>
        <stp>4</stp>
        <stp>600051.SH</stp>
        <stp>9</stp>
        <stp>12/31/2014</stp>
        <stp>1</stp>
        <tr r="L1912" s="1"/>
      </tp>
      <tp>
        <v>1601227357.8399999</v>
        <stp/>
        <stp>EM_S_STM07_IS</stp>
        <stp>4</stp>
        <stp>600054.SH</stp>
        <stp>9</stp>
        <stp>12/31/2011</stp>
        <stp>1</stp>
        <tr r="I1915" s="1"/>
      </tp>
      <tp>
        <v>602754359.09000003</v>
        <stp/>
        <stp>EM_S_STM07_IS</stp>
        <stp>4</stp>
        <stp>600055.SH</stp>
        <stp>9</stp>
        <stp>12/31/2010</stp>
        <stp>1</stp>
        <tr r="H1916" s="1"/>
      </tp>
      <tp>
        <v>14829508156.280001</v>
        <stp/>
        <stp>EM_S_STM07_IS</stp>
        <stp>4</stp>
        <stp>600056.SH</stp>
        <stp>9</stp>
        <stp>12/31/2013</stp>
        <stp>1</stp>
        <tr r="K1917" s="1"/>
      </tp>
      <tp>
        <v>29355741014.029999</v>
        <stp/>
        <stp>EM_S_STM07_IS</stp>
        <stp>4</stp>
        <stp>600057.SH</stp>
        <stp>9</stp>
        <stp>12/31/2012</stp>
        <stp>1</stp>
        <tr r="J1918" s="1"/>
      </tp>
      <tp>
        <v>56013436032.550003</v>
        <stp/>
        <stp>EM_S_STM07_IS</stp>
        <stp>4</stp>
        <stp>600030.SH</stp>
        <stp>9</stp>
        <stp>12/31/2015</stp>
        <stp>1</stp>
        <tr r="M1902" s="1"/>
      </tp>
      <tp>
        <v>30364721000</v>
        <stp/>
        <stp>EM_S_STM07_IS</stp>
        <stp>4</stp>
        <stp>600031.SH</stp>
        <stp>9</stp>
        <stp>12/31/2014</stp>
        <stp>1</stp>
        <tr r="L1903" s="1"/>
      </tp>
      <tp>
        <v>966789372.24000001</v>
        <stp/>
        <stp>EM_S_STM07_IS</stp>
        <stp>4</stp>
        <stp>600035.SH</stp>
        <stp>9</stp>
        <stp>12/31/2010</stp>
        <stp>1</stp>
        <tr r="H1905" s="1"/>
      </tp>
      <tp>
        <v>132604000000</v>
        <stp/>
        <stp>EM_S_STM07_IS</stp>
        <stp>4</stp>
        <stp>600036.SH</stp>
        <stp>9</stp>
        <stp>12/31/2013</stp>
        <stp>1</stp>
        <tr r="K1906" s="1"/>
      </tp>
      <tp>
        <v>2202089690.5900002</v>
        <stp/>
        <stp>EM_S_STM07_IS</stp>
        <stp>4</stp>
        <stp>600037.SH</stp>
        <stp>9</stp>
        <stp>12/31/2012</stp>
        <stp>1</stp>
        <tr r="J1907" s="1"/>
      </tp>
      <tp>
        <v>4539146645.21</v>
        <stp/>
        <stp>EM_S_STM07_IS</stp>
        <stp>4</stp>
        <stp>600020.SH</stp>
        <stp>9</stp>
        <stp>12/31/2015</stp>
        <stp>1</stp>
        <tr r="M1894" s="1"/>
      </tp>
      <tp>
        <v>16101966797.82</v>
        <stp/>
        <stp>EM_S_STM07_IS</stp>
        <stp>4</stp>
        <stp>600021.SH</stp>
        <stp>9</stp>
        <stp>12/31/2014</stp>
        <stp>1</stp>
        <tr r="L1895" s="1"/>
      </tp>
      <tp>
        <v>11392036931.66</v>
        <stp/>
        <stp>EM_S_STM07_IS</stp>
        <stp>4</stp>
        <stp>600026.SH</stp>
        <stp>9</stp>
        <stp>12/31/2013</stp>
        <stp>1</stp>
        <tr r="K1898" s="1"/>
      </tp>
      <tp>
        <v>59489973000</v>
        <stp/>
        <stp>EM_S_STM07_IS</stp>
        <stp>4</stp>
        <stp>600027.SH</stp>
        <stp>9</stp>
        <stp>12/31/2012</stp>
        <stp>1</stp>
        <tr r="J1899" s="1"/>
      </tp>
      <tp>
        <v>22501016455.080002</v>
        <stp/>
        <stp>EM_S_STM07_IS</stp>
        <stp>4</stp>
        <stp>600010.SH</stp>
        <stp>9</stp>
        <stp>12/31/2015</stp>
        <stp>1</stp>
        <tr r="M1886" s="1"/>
      </tp>
      <tp>
        <v>125406855036</v>
        <stp/>
        <stp>EM_S_STM07_IS</stp>
        <stp>4</stp>
        <stp>600011.SH</stp>
        <stp>9</stp>
        <stp>12/31/2014</stp>
        <stp>1</stp>
        <tr r="L1887" s="1"/>
      </tp>
      <tp>
        <v>24478894627.139999</v>
        <stp/>
        <stp>EM_S_STM07_IS</stp>
        <stp>4</stp>
        <stp>600015.SH</stp>
        <stp>9</stp>
        <stp>12/31/2010</stp>
        <stp>1</stp>
        <tr r="H1889" s="1"/>
      </tp>
      <tp>
        <v>115886000000</v>
        <stp/>
        <stp>EM_S_STM07_IS</stp>
        <stp>4</stp>
        <stp>600016.SH</stp>
        <stp>9</stp>
        <stp>12/31/2013</stp>
        <stp>1</stp>
        <tr r="K1890" s="1"/>
      </tp>
      <tp>
        <v>4798872357.4799995</v>
        <stp/>
        <stp>EM_S_STM07_IS</stp>
        <stp>4</stp>
        <stp>600017.SH</stp>
        <stp>9</stp>
        <stp>12/31/2012</stp>
        <stp>1</stp>
        <tr r="J1891" s="1"/>
      </tp>
      <tp>
        <v>146550000000</v>
        <stp/>
        <stp>EM_S_STM07_IS</stp>
        <stp>4</stp>
        <stp>600000.SH</stp>
        <stp>9</stp>
        <stp>12/31/2015</stp>
        <stp>1</stp>
        <tr r="M1879" s="1"/>
      </tp>
      <tp>
        <v>4239351634.9299998</v>
        <stp/>
        <stp>EM_S_STM07_IS</stp>
        <stp>4</stp>
        <stp>600004.SH</stp>
        <stp>9</stp>
        <stp>12/31/2011</stp>
        <stp>1</stp>
        <tr r="I1880" s="1"/>
      </tp>
      <tp>
        <v>75596603085.559998</v>
        <stp/>
        <stp>EM_S_STM07_IS</stp>
        <stp>4</stp>
        <stp>600005.SH</stp>
        <stp>9</stp>
        <stp>12/31/2010</stp>
        <stp>1</stp>
        <tr r="H1881" s="1"/>
      </tp>
      <tp>
        <v>19305694174.240002</v>
        <stp/>
        <stp>EM_S_STM07_IS</stp>
        <stp>4</stp>
        <stp>600006.SH</stp>
        <stp>9</stp>
        <stp>12/31/2013</stp>
        <stp>1</stp>
        <tr r="K1882" s="1"/>
      </tp>
      <tp>
        <v>1979950431</v>
        <stp/>
        <stp>EM_S_STM07_IS</stp>
        <stp>4</stp>
        <stp>600007.SH</stp>
        <stp>9</stp>
        <stp>12/31/2012</stp>
        <stp>1</stp>
        <tr r="J1883" s="1"/>
      </tp>
      <tp>
        <v>1204977121.71</v>
        <stp/>
        <stp>EM_S_STM07_IS</stp>
        <stp>4</stp>
        <stp>600090.SH</stp>
        <stp>9</stp>
        <stp>12/31/2015</stp>
        <stp>1</stp>
        <tr r="M1949" s="1"/>
      </tp>
      <tp>
        <v>21340114.449999999</v>
        <stp/>
        <stp>EM_S_STM07_IS</stp>
        <stp>4</stp>
        <stp>600091.SH</stp>
        <stp>9</stp>
        <stp>12/31/2014</stp>
        <stp>1</stp>
        <tr r="L1950" s="1"/>
      </tp>
      <tp>
        <v>3302711273.0100002</v>
        <stp/>
        <stp>EM_S_STM07_IS</stp>
        <stp>4</stp>
        <stp>600094.SH</stp>
        <stp>9</stp>
        <stp>12/31/2011</stp>
        <stp>1</stp>
        <tr r="I1952" s="1"/>
      </tp>
      <tp>
        <v>456999674.20999998</v>
        <stp/>
        <stp>EM_S_STM07_IS</stp>
        <stp>4</stp>
        <stp>600095.SH</stp>
        <stp>9</stp>
        <stp>12/31/2010</stp>
        <stp>1</stp>
        <tr r="H1953" s="1"/>
      </tp>
      <tp>
        <v>55896235914.519997</v>
        <stp/>
        <stp>EM_S_STM07_IS</stp>
        <stp>4</stp>
        <stp>600096.SH</stp>
        <stp>9</stp>
        <stp>12/31/2013</stp>
        <stp>1</stp>
        <tr r="K1954" s="1"/>
      </tp>
      <tp>
        <v>819818889.58000004</v>
        <stp/>
        <stp>EM_S_STM07_IS</stp>
        <stp>4</stp>
        <stp>600097.SH</stp>
        <stp>9</stp>
        <stp>12/31/2012</stp>
        <stp>1</stp>
        <tr r="J1955" s="1"/>
      </tp>
      <tp>
        <v>730144537.42999995</v>
        <stp/>
        <stp>EM_S_STM07_IS</stp>
        <stp>4</stp>
        <stp>600080.SH</stp>
        <stp>9</stp>
        <stp>12/31/2015</stp>
        <stp>1</stp>
        <tr r="M1940" s="1"/>
      </tp>
      <tp>
        <v>4901614600.4200001</v>
        <stp/>
        <stp>EM_S_STM07_IS</stp>
        <stp>4</stp>
        <stp>600081.SH</stp>
        <stp>9</stp>
        <stp>12/31/2014</stp>
        <stp>1</stp>
        <tr r="L1941" s="1"/>
      </tp>
      <tp>
        <v>537089071.63999999</v>
        <stp/>
        <stp>EM_S_STM07_IS</stp>
        <stp>4</stp>
        <stp>600084.SH</stp>
        <stp>9</stp>
        <stp>12/31/2011</stp>
        <stp>1</stp>
        <tr r="I1944" s="1"/>
      </tp>
      <tp>
        <v>3824446141.96</v>
        <stp/>
        <stp>EM_S_STM07_IS</stp>
        <stp>4</stp>
        <stp>600085.SH</stp>
        <stp>9</stp>
        <stp>12/31/2010</stp>
        <stp>1</stp>
        <tr r="H1945" s="1"/>
      </tp>
      <tp>
        <v>5928023627.8699999</v>
        <stp/>
        <stp>EM_S_STM07_IS</stp>
        <stp>4</stp>
        <stp>600086.SH</stp>
        <stp>9</stp>
        <stp>12/31/2013</stp>
        <stp>1</stp>
        <tr r="K1946" s="1"/>
      </tp>
      <tp>
        <v>2472233670.5100002</v>
        <stp/>
        <stp>EM_S_STM07_IS</stp>
        <stp>4</stp>
        <stp>300100.SZ</stp>
        <stp>9</stp>
        <stp>12/31/2015</stp>
        <stp>1</stp>
        <tr r="M1396" s="1"/>
      </tp>
      <tp>
        <v>407197357.58999997</v>
        <stp/>
        <stp>EM_S_STM07_IS</stp>
        <stp>4</stp>
        <stp>300101.SZ</stp>
        <stp>9</stp>
        <stp>12/31/2014</stp>
        <stp>1</stp>
        <tr r="L1397" s="1"/>
      </tp>
      <tp>
        <v>598555886.30999994</v>
        <stp/>
        <stp>EM_S_STM07_IS</stp>
        <stp>4</stp>
        <stp>300104.SZ</stp>
        <stp>9</stp>
        <stp>12/31/2011</stp>
        <stp>1</stp>
        <tr r="I1400" s="1"/>
      </tp>
      <tp>
        <v>487471254.77999997</v>
        <stp/>
        <stp>EM_S_STM07_IS</stp>
        <stp>4</stp>
        <stp>300105.SZ</stp>
        <stp>9</stp>
        <stp>12/31/2010</stp>
        <stp>1</stp>
        <tr r="H1401" s="1"/>
      </tp>
      <tp>
        <v>451460275.35000002</v>
        <stp/>
        <stp>EM_S_STM07_IS</stp>
        <stp>4</stp>
        <stp>300106.SZ</stp>
        <stp>9</stp>
        <stp>12/31/2013</stp>
        <stp>1</stp>
        <tr r="K1402" s="1"/>
      </tp>
      <tp>
        <v>349278054.58999997</v>
        <stp/>
        <stp>EM_S_STM07_IS</stp>
        <stp>4</stp>
        <stp>300107.SZ</stp>
        <stp>9</stp>
        <stp>12/31/2012</stp>
        <stp>1</stp>
        <tr r="J1403" s="1"/>
      </tp>
      <tp>
        <v>1105896042.1300001</v>
        <stp/>
        <stp>EM_S_STM07_IS</stp>
        <stp>4</stp>
        <stp>300110.SZ</stp>
        <stp>9</stp>
        <stp>12/31/2015</stp>
        <stp>1</stp>
        <tr r="M1406" s="1"/>
      </tp>
      <tp>
        <v>1643895448.79</v>
        <stp/>
        <stp>EM_S_STM07_IS</stp>
        <stp>4</stp>
        <stp>300111.SZ</stp>
        <stp>9</stp>
        <stp>12/31/2014</stp>
        <stp>1</stp>
        <tr r="L1407" s="1"/>
      </tp>
      <tp>
        <v>483484366.50999999</v>
        <stp/>
        <stp>EM_S_STM07_IS</stp>
        <stp>4</stp>
        <stp>300114.SZ</stp>
        <stp>9</stp>
        <stp>12/31/2011</stp>
        <stp>1</stp>
        <tr r="I1410" s="1"/>
      </tp>
      <tp>
        <v>476416385.56</v>
        <stp/>
        <stp>EM_S_STM07_IS</stp>
        <stp>4</stp>
        <stp>300115.SZ</stp>
        <stp>9</stp>
        <stp>12/31/2010</stp>
        <stp>1</stp>
        <tr r="H1411" s="1"/>
      </tp>
      <tp>
        <v>269464494.05000001</v>
        <stp/>
        <stp>EM_S_STM07_IS</stp>
        <stp>4</stp>
        <stp>300116.SZ</stp>
        <stp>9</stp>
        <stp>12/31/2013</stp>
        <stp>1</stp>
        <tr r="K1412" s="1"/>
      </tp>
      <tp>
        <v>1109790083.4300001</v>
        <stp/>
        <stp>EM_S_STM07_IS</stp>
        <stp>4</stp>
        <stp>300117.SZ</stp>
        <stp>9</stp>
        <stp>12/31/2012</stp>
        <stp>1</stp>
        <tr r="J1413" s="1"/>
      </tp>
      <tp>
        <v>507100885.87</v>
        <stp/>
        <stp>EM_S_STM07_IS</stp>
        <stp>4</stp>
        <stp>300120.SZ</stp>
        <stp>9</stp>
        <stp>12/31/2015</stp>
        <stp>1</stp>
        <tr r="M1416" s="1"/>
      </tp>
      <tp>
        <v>745357273.30999994</v>
        <stp/>
        <stp>EM_S_STM07_IS</stp>
        <stp>4</stp>
        <stp>300121.SZ</stp>
        <stp>9</stp>
        <stp>12/31/2014</stp>
        <stp>1</stp>
        <tr r="L1417" s="1"/>
      </tp>
      <tp>
        <v>1054026834.36</v>
        <stp/>
        <stp>EM_S_STM07_IS</stp>
        <stp>4</stp>
        <stp>300124.SZ</stp>
        <stp>9</stp>
        <stp>12/31/2011</stp>
        <stp>1</stp>
        <tr r="I1420" s="1"/>
      </tp>
      <tp>
        <v>592376532.77999997</v>
        <stp/>
        <stp>EM_S_STM07_IS</stp>
        <stp>4</stp>
        <stp>300125.SZ</stp>
        <stp>9</stp>
        <stp>12/31/2010</stp>
        <stp>1</stp>
        <tr r="H1421" s="1"/>
      </tp>
      <tp>
        <v>600426117.01999998</v>
        <stp/>
        <stp>EM_S_STM07_IS</stp>
        <stp>4</stp>
        <stp>300126.SZ</stp>
        <stp>9</stp>
        <stp>12/31/2013</stp>
        <stp>1</stp>
        <tr r="K1422" s="1"/>
      </tp>
      <tp>
        <v>487163118.86000001</v>
        <stp/>
        <stp>EM_S_STM07_IS</stp>
        <stp>4</stp>
        <stp>300127.SZ</stp>
        <stp>9</stp>
        <stp>12/31/2012</stp>
        <stp>1</stp>
        <tr r="J1423" s="1"/>
      </tp>
      <tp>
        <v>104579482000</v>
        <stp/>
        <stp>EM_S_STM07_IS</stp>
        <stp>4</stp>
        <stp>000100.SZ</stp>
        <stp>9</stp>
        <stp>12/31/2015</stp>
        <stp>1</stp>
        <tr r="M68" s="1"/>
      </tp>
      <tp>
        <v>977566389.50999999</v>
        <stp/>
        <stp>EM_S_STM07_IS</stp>
        <stp>4</stp>
        <stp>300130.SZ</stp>
        <stp>9</stp>
        <stp>12/31/2015</stp>
        <stp>1</stp>
        <tr r="M1426" s="1"/>
      </tp>
      <tp>
        <v>490789212.85000002</v>
        <stp/>
        <stp>EM_S_STM07_IS</stp>
        <stp>4</stp>
        <stp>300131.SZ</stp>
        <stp>9</stp>
        <stp>12/31/2014</stp>
        <stp>1</stp>
        <tr r="L1427" s="1"/>
      </tp>
      <tp>
        <v>989501862.46000004</v>
        <stp/>
        <stp>EM_S_STM07_IS</stp>
        <stp>4</stp>
        <stp>300134.SZ</stp>
        <stp>9</stp>
        <stp>12/31/2011</stp>
        <stp>1</stp>
        <tr r="I1430" s="1"/>
      </tp>
      <tp>
        <v>1045015854.17</v>
        <stp/>
        <stp>EM_S_STM07_IS</stp>
        <stp>4</stp>
        <stp>300135.SZ</stp>
        <stp>9</stp>
        <stp>12/31/2010</stp>
        <stp>1</stp>
        <tr r="H1431" s="1"/>
      </tp>
      <tp>
        <v>352281481.42000002</v>
        <stp/>
        <stp>EM_S_STM07_IS</stp>
        <stp>4</stp>
        <stp>300136.SZ</stp>
        <stp>9</stp>
        <stp>12/31/2013</stp>
        <stp>1</stp>
        <tr r="K1432" s="1"/>
      </tp>
      <tp>
        <v>210402129.15000001</v>
        <stp/>
        <stp>EM_S_STM07_IS</stp>
        <stp>4</stp>
        <stp>300137.SZ</stp>
        <stp>9</stp>
        <stp>12/31/2012</stp>
        <stp>1</stp>
        <tr r="J1433" s="1"/>
      </tp>
      <tp>
        <v>289775824.87</v>
        <stp/>
        <stp>EM_S_STM07_IS</stp>
        <stp>4</stp>
        <stp>300140.SZ</stp>
        <stp>9</stp>
        <stp>12/31/2015</stp>
        <stp>1</stp>
        <tr r="M1436" s="1"/>
      </tp>
      <tp>
        <v>324972001.35000002</v>
        <stp/>
        <stp>EM_S_STM07_IS</stp>
        <stp>4</stp>
        <stp>300141.SZ</stp>
        <stp>9</stp>
        <stp>12/31/2014</stp>
        <stp>1</stp>
        <tr r="L1437" s="1"/>
      </tp>
      <tp>
        <v>504532175.13999999</v>
        <stp/>
        <stp>EM_S_STM07_IS</stp>
        <stp>4</stp>
        <stp>300144.SZ</stp>
        <stp>9</stp>
        <stp>12/31/2011</stp>
        <stp>1</stp>
        <tr r="I1440" s="1"/>
      </tp>
      <tp>
        <v>635653688.94000006</v>
        <stp/>
        <stp>EM_S_STM07_IS</stp>
        <stp>4</stp>
        <stp>300145.SZ</stp>
        <stp>9</stp>
        <stp>12/31/2010</stp>
        <stp>1</stp>
        <tr r="H1441" s="1"/>
      </tp>
      <tp>
        <v>1482241903.6400001</v>
        <stp/>
        <stp>EM_S_STM07_IS</stp>
        <stp>4</stp>
        <stp>300146.SZ</stp>
        <stp>9</stp>
        <stp>12/31/2013</stp>
        <stp>1</stp>
        <tr r="K1442" s="1"/>
      </tp>
      <tp>
        <v>801020212.89999998</v>
        <stp/>
        <stp>EM_S_STM07_IS</stp>
        <stp>4</stp>
        <stp>300147.SZ</stp>
        <stp>9</stp>
        <stp>12/31/2012</stp>
        <stp>1</stp>
        <tr r="J1443" s="1"/>
      </tp>
      <tp>
        <v>5973341423.1199999</v>
        <stp/>
        <stp>EM_S_STM07_IS</stp>
        <stp>4</stp>
        <stp>000166.SZ</stp>
        <stp>9</stp>
        <stp>12/31/2013</stp>
        <stp>1</stp>
        <tr r="K77" s="1"/>
      </tp>
      <tp>
        <v>391890175.33999997</v>
        <stp/>
        <stp>EM_S_STM07_IS</stp>
        <stp>4</stp>
        <stp>300150.SZ</stp>
        <stp>9</stp>
        <stp>12/31/2015</stp>
        <stp>1</stp>
        <tr r="M1446" s="1"/>
      </tp>
      <tp>
        <v>578661801.99000001</v>
        <stp/>
        <stp>EM_S_STM07_IS</stp>
        <stp>4</stp>
        <stp>300151.SZ</stp>
        <stp>9</stp>
        <stp>12/31/2014</stp>
        <stp>1</stp>
        <tr r="L1447" s="1"/>
      </tp>
      <tp>
        <v>759514864.86000001</v>
        <stp/>
        <stp>EM_S_STM07_IS</stp>
        <stp>4</stp>
        <stp>300154.SZ</stp>
        <stp>9</stp>
        <stp>12/31/2011</stp>
        <stp>1</stp>
        <tr r="I1450" s="1"/>
      </tp>
      <tp>
        <v>243378065.38999999</v>
        <stp/>
        <stp>EM_S_STM07_IS</stp>
        <stp>4</stp>
        <stp>300155.SZ</stp>
        <stp>9</stp>
        <stp>12/31/2010</stp>
        <stp>1</stp>
        <tr r="H1451" s="1"/>
      </tp>
      <tp>
        <v>262029989.58000001</v>
        <stp/>
        <stp>EM_S_STM07_IS</stp>
        <stp>4</stp>
        <stp>300156.SZ</stp>
        <stp>9</stp>
        <stp>12/31/2013</stp>
        <stp>1</stp>
        <tr r="K1452" s="1"/>
      </tp>
      <tp>
        <v>446190668.24000001</v>
        <stp/>
        <stp>EM_S_STM07_IS</stp>
        <stp>4</stp>
        <stp>300157.SZ</stp>
        <stp>9</stp>
        <stp>12/31/2012</stp>
        <stp>1</stp>
        <tr r="J1453" s="1"/>
      </tp>
      <tp>
        <v>1031226324.42</v>
        <stp/>
        <stp>EM_S_STM07_IS</stp>
        <stp>4</stp>
        <stp>000150.SZ</stp>
        <stp>9</stp>
        <stp>12/31/2015</stp>
        <stp>1</stp>
        <tr r="M69" s="1"/>
      </tp>
      <tp>
        <v>2537959290.48</v>
        <stp/>
        <stp>EM_S_STM07_IS</stp>
        <stp>4</stp>
        <stp>000151.SZ</stp>
        <stp>9</stp>
        <stp>12/31/2014</stp>
        <stp>1</stp>
        <tr r="L70" s="1"/>
      </tp>
      <tp>
        <v>2005773814.8</v>
        <stp/>
        <stp>EM_S_STM07_IS</stp>
        <stp>4</stp>
        <stp>000155.SZ</stp>
        <stp>9</stp>
        <stp>12/31/2010</stp>
        <stp>1</stp>
        <tr r="H72" s="1"/>
      </tp>
      <tp>
        <v>1801184780.9100001</v>
        <stp/>
        <stp>EM_S_STM07_IS</stp>
        <stp>4</stp>
        <stp>000156.SZ</stp>
        <stp>9</stp>
        <stp>12/31/2013</stp>
        <stp>1</stp>
        <tr r="K73" s="1"/>
      </tp>
      <tp>
        <v>48071170000</v>
        <stp/>
        <stp>EM_S_STM07_IS</stp>
        <stp>4</stp>
        <stp>000157.SZ</stp>
        <stp>9</stp>
        <stp>12/31/2012</stp>
        <stp>1</stp>
        <tr r="J74" s="1"/>
      </tp>
      <tp>
        <v>1020069472.02</v>
        <stp/>
        <stp>EM_S_STM07_IS</stp>
        <stp>4</stp>
        <stp>300160.SZ</stp>
        <stp>9</stp>
        <stp>12/31/2015</stp>
        <stp>1</stp>
        <tr r="M1456" s="1"/>
      </tp>
      <tp>
        <v>586233084.86000001</v>
        <stp/>
        <stp>EM_S_STM07_IS</stp>
        <stp>4</stp>
        <stp>300161.SZ</stp>
        <stp>9</stp>
        <stp>12/31/2014</stp>
        <stp>1</stp>
        <tr r="L1457" s="1"/>
      </tp>
      <tp>
        <v>349518030.55000001</v>
        <stp/>
        <stp>EM_S_STM07_IS</stp>
        <stp>4</stp>
        <stp>300164.SZ</stp>
        <stp>9</stp>
        <stp>12/31/2011</stp>
        <stp>1</stp>
        <tr r="I1460" s="1"/>
      </tp>
      <tp>
        <v>277439807.50999999</v>
        <stp/>
        <stp>EM_S_STM07_IS</stp>
        <stp>4</stp>
        <stp>300165.SZ</stp>
        <stp>9</stp>
        <stp>12/31/2010</stp>
        <stp>1</stp>
        <tr r="H1461" s="1"/>
      </tp>
      <tp>
        <v>468161375.81</v>
        <stp/>
        <stp>EM_S_STM07_IS</stp>
        <stp>4</stp>
        <stp>300166.SZ</stp>
        <stp>9</stp>
        <stp>12/31/2013</stp>
        <stp>1</stp>
        <tr r="K1462" s="1"/>
      </tp>
      <tp>
        <v>221505113.62</v>
        <stp/>
        <stp>EM_S_STM07_IS</stp>
        <stp>4</stp>
        <stp>300167.SZ</stp>
        <stp>9</stp>
        <stp>12/31/2012</stp>
        <stp>1</stp>
        <tr r="J1463" s="1"/>
      </tp>
      <tp>
        <v>1218798082.6800001</v>
        <stp/>
        <stp>EM_S_STM07_IS</stp>
        <stp>4</stp>
        <stp>300170.SZ</stp>
        <stp>9</stp>
        <stp>12/31/2015</stp>
        <stp>1</stp>
        <tr r="M1466" s="1"/>
      </tp>
      <tp>
        <v>1258693706.3699999</v>
        <stp/>
        <stp>EM_S_STM07_IS</stp>
        <stp>4</stp>
        <stp>300171.SZ</stp>
        <stp>9</stp>
        <stp>12/31/2014</stp>
        <stp>1</stp>
        <tr r="L1467" s="1"/>
      </tp>
      <tp>
        <v>241195083.53</v>
        <stp/>
        <stp>EM_S_STM07_IS</stp>
        <stp>4</stp>
        <stp>300174.SZ</stp>
        <stp>9</stp>
        <stp>12/31/2011</stp>
        <stp>1</stp>
        <tr r="I1470" s="1"/>
      </tp>
      <tp>
        <v>418181452.83999997</v>
        <stp/>
        <stp>EM_S_STM07_IS</stp>
        <stp>4</stp>
        <stp>300175.SZ</stp>
        <stp>9</stp>
        <stp>12/31/2010</stp>
        <stp>1</stp>
        <tr r="H1471" s="1"/>
      </tp>
      <tp>
        <v>1058382987.45</v>
        <stp/>
        <stp>EM_S_STM07_IS</stp>
        <stp>4</stp>
        <stp>300176.SZ</stp>
        <stp>9</stp>
        <stp>12/31/2013</stp>
        <stp>1</stp>
        <tr r="K1472" s="1"/>
      </tp>
      <tp>
        <v>381396271.32999998</v>
        <stp/>
        <stp>EM_S_STM07_IS</stp>
        <stp>4</stp>
        <stp>300177.SZ</stp>
        <stp>9</stp>
        <stp>12/31/2012</stp>
        <stp>1</stp>
        <tr r="J1473" s="1"/>
      </tp>
      <tp>
        <v>1136957949.5999999</v>
        <stp/>
        <stp>EM_S_STM07_IS</stp>
        <stp>4</stp>
        <stp>300180.SZ</stp>
        <stp>9</stp>
        <stp>12/31/2015</stp>
        <stp>1</stp>
        <tr r="M1476" s="1"/>
      </tp>
      <tp>
        <v>514926219.51999998</v>
        <stp/>
        <stp>EM_S_STM07_IS</stp>
        <stp>4</stp>
        <stp>300181.SZ</stp>
        <stp>9</stp>
        <stp>12/31/2014</stp>
        <stp>1</stp>
        <tr r="L1477" s="1"/>
      </tp>
      <tp>
        <v>247606330.81</v>
        <stp/>
        <stp>EM_S_STM07_IS</stp>
        <stp>4</stp>
        <stp>300184.SZ</stp>
        <stp>9</stp>
        <stp>12/31/2011</stp>
        <stp>1</stp>
        <tr r="I1480" s="1"/>
      </tp>
      <tp>
        <v>1127318586.1900001</v>
        <stp/>
        <stp>EM_S_STM07_IS</stp>
        <stp>4</stp>
        <stp>300185.SZ</stp>
        <stp>9</stp>
        <stp>12/31/2010</stp>
        <stp>1</stp>
        <tr r="H1481" s="1"/>
      </tp>
      <tp>
        <v>568163404.07000005</v>
        <stp/>
        <stp>EM_S_STM07_IS</stp>
        <stp>4</stp>
        <stp>300187.SZ</stp>
        <stp>9</stp>
        <stp>12/31/2012</stp>
        <stp>1</stp>
        <tr r="J1482" s="1"/>
      </tp>
      <tp>
        <v>960909015.83000004</v>
        <stp/>
        <stp>EM_S_STM07_IS</stp>
        <stp>4</stp>
        <stp>300190.SZ</stp>
        <stp>9</stp>
        <stp>12/31/2015</stp>
        <stp>1</stp>
        <tr r="M1485" s="1"/>
      </tp>
      <tp>
        <v>77552912.180000007</v>
        <stp/>
        <stp>EM_S_STM07_IS</stp>
        <stp>4</stp>
        <stp>300191.SZ</stp>
        <stp>9</stp>
        <stp>12/31/2014</stp>
        <stp>1</stp>
        <tr r="L1486" s="1"/>
      </tp>
      <tp>
        <v>358548287.31</v>
        <stp/>
        <stp>EM_S_STM07_IS</stp>
        <stp>4</stp>
        <stp>300194.SZ</stp>
        <stp>9</stp>
        <stp>12/31/2011</stp>
        <stp>1</stp>
        <tr r="I1489" s="1"/>
      </tp>
      <tp>
        <v>322052943.58999997</v>
        <stp/>
        <stp>EM_S_STM07_IS</stp>
        <stp>4</stp>
        <stp>300195.SZ</stp>
        <stp>9</stp>
        <stp>12/31/2010</stp>
        <stp>1</stp>
        <tr r="H1490" s="1"/>
      </tp>
      <tp>
        <v>919711440.39999998</v>
        <stp/>
        <stp>EM_S_STM07_IS</stp>
        <stp>4</stp>
        <stp>300196.SZ</stp>
        <stp>9</stp>
        <stp>12/31/2013</stp>
        <stp>1</stp>
        <tr r="K1491" s="1"/>
      </tp>
      <tp>
        <v>1204261872.6600001</v>
        <stp/>
        <stp>EM_S_STM07_IS</stp>
        <stp>4</stp>
        <stp>300197.SZ</stp>
        <stp>9</stp>
        <stp>12/31/2012</stp>
        <stp>1</stp>
        <tr r="J1492" s="1"/>
      </tp>
      <tp>
        <v>125430707403.48</v>
        <stp/>
        <stp>EM_S_STM07_IS</stp>
        <stp>4</stp>
        <stp>600170.SH</stp>
        <stp>9</stp>
        <stp>12/31/2015</stp>
        <stp>1</stp>
        <tr r="M2019" s="1"/>
      </tp>
      <tp>
        <v>467902168.98000002</v>
        <stp/>
        <stp>EM_S_STM07_IS</stp>
        <stp>4</stp>
        <stp>600171.SH</stp>
        <stp>9</stp>
        <stp>12/31/2014</stp>
        <stp>1</stp>
        <tr r="L2020" s="1"/>
      </tp>
      <tp>
        <v>2827533019.4400001</v>
        <stp/>
        <stp>EM_S_STM07_IS</stp>
        <stp>4</stp>
        <stp>600175.SH</stp>
        <stp>9</stp>
        <stp>12/31/2010</stp>
        <stp>1</stp>
        <tr r="H2023" s="1"/>
      </tp>
      <tp>
        <v>5209641310.3000002</v>
        <stp/>
        <stp>EM_S_STM07_IS</stp>
        <stp>4</stp>
        <stp>600176.SH</stp>
        <stp>9</stp>
        <stp>12/31/2013</stp>
        <stp>1</stp>
        <tr r="K2024" s="1"/>
      </tp>
      <tp>
        <v>10732502076.110001</v>
        <stp/>
        <stp>EM_S_STM07_IS</stp>
        <stp>4</stp>
        <stp>600177.SH</stp>
        <stp>9</stp>
        <stp>12/31/2012</stp>
        <stp>1</stp>
        <tr r="J2025" s="1"/>
      </tp>
      <tp>
        <v>9516157298.2299995</v>
        <stp/>
        <stp>EM_S_STM07_IS</stp>
        <stp>4</stp>
        <stp>600160.SH</stp>
        <stp>9</stp>
        <stp>12/31/2015</stp>
        <stp>1</stp>
        <tr r="M2010" s="1"/>
      </tp>
      <tp>
        <v>1826551127.27</v>
        <stp/>
        <stp>EM_S_STM07_IS</stp>
        <stp>4</stp>
        <stp>600161.SH</stp>
        <stp>9</stp>
        <stp>12/31/2014</stp>
        <stp>1</stp>
        <tr r="L2011" s="1"/>
      </tp>
      <tp>
        <v>1618113451.8199999</v>
        <stp/>
        <stp>EM_S_STM07_IS</stp>
        <stp>4</stp>
        <stp>600165.SH</stp>
        <stp>9</stp>
        <stp>12/31/2010</stp>
        <stp>1</stp>
        <tr r="H2014" s="1"/>
      </tp>
      <tp>
        <v>34152543118.889999</v>
        <stp/>
        <stp>EM_S_STM07_IS</stp>
        <stp>4</stp>
        <stp>600166.SH</stp>
        <stp>9</stp>
        <stp>12/31/2013</stp>
        <stp>1</stp>
        <tr r="K2015" s="1"/>
      </tp>
      <tp>
        <v>493750362.57999998</v>
        <stp/>
        <stp>EM_S_STM07_IS</stp>
        <stp>4</stp>
        <stp>600167.SH</stp>
        <stp>9</stp>
        <stp>12/31/2012</stp>
        <stp>1</stp>
        <tr r="J2016" s="1"/>
      </tp>
      <tp>
        <v>27763846309.459999</v>
        <stp/>
        <stp>EM_S_STM07_IS</stp>
        <stp>4</stp>
        <stp>600150.SH</stp>
        <stp>9</stp>
        <stp>12/31/2015</stp>
        <stp>1</stp>
        <tr r="M2001" s="1"/>
      </tp>
      <tp>
        <v>3786810876.5700002</v>
        <stp/>
        <stp>EM_S_STM07_IS</stp>
        <stp>4</stp>
        <stp>600151.SH</stp>
        <stp>9</stp>
        <stp>12/31/2014</stp>
        <stp>1</stp>
        <tr r="L2002" s="1"/>
      </tp>
      <tp>
        <v>1012448986.54</v>
        <stp/>
        <stp>EM_S_STM07_IS</stp>
        <stp>4</stp>
        <stp>600155.SH</stp>
        <stp>9</stp>
        <stp>12/31/2010</stp>
        <stp>1</stp>
        <tr r="H2005" s="1"/>
      </tp>
      <tp>
        <v>982091228.11000001</v>
        <stp/>
        <stp>EM_S_STM07_IS</stp>
        <stp>4</stp>
        <stp>600156.SH</stp>
        <stp>9</stp>
        <stp>12/31/2013</stp>
        <stp>1</stp>
        <tr r="K2006" s="1"/>
      </tp>
      <tp>
        <v>7718329792.0900002</v>
        <stp/>
        <stp>EM_S_STM07_IS</stp>
        <stp>4</stp>
        <stp>600157.SH</stp>
        <stp>9</stp>
        <stp>12/31/2012</stp>
        <stp>1</stp>
        <tr r="J2007" s="1"/>
      </tp>
      <tp>
        <v>11391976452.370001</v>
        <stp/>
        <stp>EM_S_STM07_IS</stp>
        <stp>4</stp>
        <stp>600141.SH</stp>
        <stp>9</stp>
        <stp>12/31/2014</stp>
        <stp>1</stp>
        <tr r="L1995" s="1"/>
      </tp>
      <tp>
        <v>239958633.97</v>
        <stp/>
        <stp>EM_S_STM07_IS</stp>
        <stp>4</stp>
        <stp>600145.SH</stp>
        <stp>9</stp>
        <stp>12/31/2010</stp>
        <stp>1</stp>
        <tr r="H1997" s="1"/>
      </tp>
      <tp>
        <v>40998465.939999998</v>
        <stp/>
        <stp>EM_S_STM07_IS</stp>
        <stp>4</stp>
        <stp>600146.SH</stp>
        <stp>9</stp>
        <stp>12/31/2013</stp>
        <stp>1</stp>
        <tr r="K1998" s="1"/>
      </tp>
      <tp>
        <v>1911770480.8099999</v>
        <stp/>
        <stp>EM_S_STM07_IS</stp>
        <stp>4</stp>
        <stp>600130.SH</stp>
        <stp>9</stp>
        <stp>12/31/2015</stp>
        <stp>1</stp>
        <tr r="M1986" s="1"/>
      </tp>
      <tp>
        <v>829812692.13999999</v>
        <stp/>
        <stp>EM_S_STM07_IS</stp>
        <stp>4</stp>
        <stp>600131.SH</stp>
        <stp>9</stp>
        <stp>12/31/2014</stp>
        <stp>1</stp>
        <tr r="L1987" s="1"/>
      </tp>
      <tp>
        <v>732508715.38</v>
        <stp/>
        <stp>EM_S_STM07_IS</stp>
        <stp>4</stp>
        <stp>600135.SH</stp>
        <stp>9</stp>
        <stp>12/31/2010</stp>
        <stp>1</stp>
        <tr r="H1990" s="1"/>
      </tp>
      <tp>
        <v>87666373.870000005</v>
        <stp/>
        <stp>EM_S_STM07_IS</stp>
        <stp>4</stp>
        <stp>600136.SH</stp>
        <stp>9</stp>
        <stp>12/31/2013</stp>
        <stp>1</stp>
        <tr r="K1991" s="1"/>
      </tp>
      <tp>
        <v>414956898.07999998</v>
        <stp/>
        <stp>EM_S_STM07_IS</stp>
        <stp>4</stp>
        <stp>600137.SH</stp>
        <stp>9</stp>
        <stp>12/31/2012</stp>
        <stp>1</stp>
        <tr r="J1992" s="1"/>
      </tp>
      <tp>
        <v>7702763532.7600002</v>
        <stp/>
        <stp>EM_S_STM07_IS</stp>
        <stp>4</stp>
        <stp>600120.SH</stp>
        <stp>9</stp>
        <stp>12/31/2015</stp>
        <stp>1</stp>
        <tr r="M1977" s="1"/>
      </tp>
      <tp>
        <v>19494553144.299999</v>
        <stp/>
        <stp>EM_S_STM07_IS</stp>
        <stp>4</stp>
        <stp>600121.SH</stp>
        <stp>9</stp>
        <stp>12/31/2014</stp>
        <stp>1</stp>
        <tr r="L1978" s="1"/>
      </tp>
      <tp>
        <v>2185535671.4099998</v>
        <stp/>
        <stp>EM_S_STM07_IS</stp>
        <stp>4</stp>
        <stp>600125.SH</stp>
        <stp>9</stp>
        <stp>12/31/2010</stp>
        <stp>1</stp>
        <tr r="H1981" s="1"/>
      </tp>
      <tp>
        <v>17183465800.060001</v>
        <stp/>
        <stp>EM_S_STM07_IS</stp>
        <stp>4</stp>
        <stp>600126.SH</stp>
        <stp>9</stp>
        <stp>12/31/2013</stp>
        <stp>1</stp>
        <tr r="K1982" s="1"/>
      </tp>
      <tp>
        <v>1472022459.23</v>
        <stp/>
        <stp>EM_S_STM07_IS</stp>
        <stp>4</stp>
        <stp>600127.SH</stp>
        <stp>9</stp>
        <stp>12/31/2012</stp>
        <stp>1</stp>
        <tr r="J1983" s="1"/>
      </tp>
      <tp>
        <v>1726466465.8</v>
        <stp/>
        <stp>EM_S_STM07_IS</stp>
        <stp>4</stp>
        <stp>600110.SH</stp>
        <stp>9</stp>
        <stp>12/31/2015</stp>
        <stp>1</stp>
        <tr r="M1967" s="1"/>
      </tp>
      <tp>
        <v>5837826426.5600004</v>
        <stp/>
        <stp>EM_S_STM07_IS</stp>
        <stp>4</stp>
        <stp>600111.SH</stp>
        <stp>9</stp>
        <stp>12/31/2014</stp>
        <stp>1</stp>
        <tr r="L1968" s="1"/>
      </tp>
      <tp>
        <v>1004102249.96</v>
        <stp/>
        <stp>EM_S_STM07_IS</stp>
        <stp>4</stp>
        <stp>600114.SH</stp>
        <stp>9</stp>
        <stp>12/31/2011</stp>
        <stp>1</stp>
        <tr r="I1971" s="1"/>
      </tp>
      <tp>
        <v>74958108000</v>
        <stp/>
        <stp>EM_S_STM07_IS</stp>
        <stp>4</stp>
        <stp>600115.SH</stp>
        <stp>9</stp>
        <stp>12/31/2010</stp>
        <stp>1</stp>
        <tr r="H1972" s="1"/>
      </tp>
      <tp>
        <v>1369113279.98</v>
        <stp/>
        <stp>EM_S_STM07_IS</stp>
        <stp>4</stp>
        <stp>600116.SH</stp>
        <stp>9</stp>
        <stp>12/31/2013</stp>
        <stp>1</stp>
        <tr r="K1973" s="1"/>
      </tp>
      <tp>
        <v>6871295090.4899998</v>
        <stp/>
        <stp>EM_S_STM07_IS</stp>
        <stp>4</stp>
        <stp>600117.SH</stp>
        <stp>9</stp>
        <stp>12/31/2012</stp>
        <stp>1</stp>
        <tr r="J1974" s="1"/>
      </tp>
      <tp>
        <v>28447284180.279999</v>
        <stp/>
        <stp>EM_S_STM07_IS</stp>
        <stp>4</stp>
        <stp>600100.SH</stp>
        <stp>9</stp>
        <stp>12/31/2015</stp>
        <stp>1</stp>
        <tr r="M1958" s="1"/>
      </tp>
      <tp>
        <v>1244897125.24</v>
        <stp/>
        <stp>EM_S_STM07_IS</stp>
        <stp>4</stp>
        <stp>600101.SH</stp>
        <stp>9</stp>
        <stp>12/31/2014</stp>
        <stp>1</stp>
        <tr r="L1959" s="1"/>
      </tp>
      <tp>
        <v>433095484273.94</v>
        <stp/>
        <stp>EM_S_STM07_IS</stp>
        <stp>4</stp>
        <stp>600104.SH</stp>
        <stp>9</stp>
        <stp>12/31/2011</stp>
        <stp>1</stp>
        <tr r="I1961" s="1"/>
      </tp>
      <tp>
        <v>2536510237.1999998</v>
        <stp/>
        <stp>EM_S_STM07_IS</stp>
        <stp>4</stp>
        <stp>600105.SH</stp>
        <stp>9</stp>
        <stp>12/31/2010</stp>
        <stp>1</stp>
        <tr r="H1962" s="1"/>
      </tp>
      <tp>
        <v>334697249.57999998</v>
        <stp/>
        <stp>EM_S_STM07_IS</stp>
        <stp>4</stp>
        <stp>600106.SH</stp>
        <stp>9</stp>
        <stp>12/31/2013</stp>
        <stp>1</stp>
        <tr r="K1963" s="1"/>
      </tp>
      <tp>
        <v>488511713.33999997</v>
        <stp/>
        <stp>EM_S_STM07_IS</stp>
        <stp>4</stp>
        <stp>600107.SH</stp>
        <stp>9</stp>
        <stp>12/31/2012</stp>
        <stp>1</stp>
        <tr r="J1964" s="1"/>
      </tp>
      <tp>
        <v>1805549385.99</v>
        <stp/>
        <stp>EM_S_STM07_IS</stp>
        <stp>4</stp>
        <stp>600190.SH</stp>
        <stp>9</stp>
        <stp>12/31/2015</stp>
        <stp>1</stp>
        <tr r="M2037" s="1"/>
      </tp>
      <tp>
        <v>276975596.06</v>
        <stp/>
        <stp>EM_S_STM07_IS</stp>
        <stp>4</stp>
        <stp>600191.SH</stp>
        <stp>9</stp>
        <stp>12/31/2014</stp>
        <stp>1</stp>
        <tr r="L2038" s="1"/>
      </tp>
      <tp>
        <v>2661158772.21</v>
        <stp/>
        <stp>EM_S_STM07_IS</stp>
        <stp>4</stp>
        <stp>600195.SH</stp>
        <stp>9</stp>
        <stp>12/31/2010</stp>
        <stp>1</stp>
        <tr r="H2041" s="1"/>
      </tp>
      <tp>
        <v>9996409009.2000008</v>
        <stp/>
        <stp>EM_S_STM07_IS</stp>
        <stp>4</stp>
        <stp>600196.SH</stp>
        <stp>9</stp>
        <stp>12/31/2013</stp>
        <stp>1</stp>
        <tr r="K2042" s="1"/>
      </tp>
      <tp>
        <v>1762291716.28</v>
        <stp/>
        <stp>EM_S_STM07_IS</stp>
        <stp>4</stp>
        <stp>600197.SH</stp>
        <stp>9</stp>
        <stp>12/31/2012</stp>
        <stp>1</stp>
        <tr r="J2043" s="1"/>
      </tp>
      <tp>
        <v>9405038177.1200008</v>
        <stp/>
        <stp>EM_S_STM07_IS</stp>
        <stp>4</stp>
        <stp>600180.SH</stp>
        <stp>9</stp>
        <stp>12/31/2015</stp>
        <stp>1</stp>
        <tr r="M2028" s="1"/>
      </tp>
      <tp>
        <v>1961589451.71</v>
        <stp/>
        <stp>EM_S_STM07_IS</stp>
        <stp>4</stp>
        <stp>600184.SH</stp>
        <stp>9</stp>
        <stp>12/31/2011</stp>
        <stp>1</stp>
        <tr r="I2031" s="1"/>
      </tp>
      <tp>
        <v>1157476668.7</v>
        <stp/>
        <stp>EM_S_STM07_IS</stp>
        <stp>4</stp>
        <stp>600185.SH</stp>
        <stp>9</stp>
        <stp>12/31/2010</stp>
        <stp>1</stp>
        <tr r="H2032" s="1"/>
      </tp>
      <tp>
        <v>2156618606.5900002</v>
        <stp/>
        <stp>EM_S_STM07_IS</stp>
        <stp>4</stp>
        <stp>600186.SH</stp>
        <stp>9</stp>
        <stp>12/31/2013</stp>
        <stp>1</stp>
        <tr r="K2033" s="1"/>
      </tp>
      <tp>
        <v>356590446.58999997</v>
        <stp/>
        <stp>EM_S_STM07_IS</stp>
        <stp>4</stp>
        <stp>600187.SH</stp>
        <stp>9</stp>
        <stp>12/31/2012</stp>
        <stp>1</stp>
        <tr r="J2034" s="1"/>
      </tp>
      <tp>
        <v>488472949</v>
        <stp/>
        <stp>EM_S_STM07_IS</stp>
        <stp>4</stp>
        <stp>300200.SZ</stp>
        <stp>9</stp>
        <stp>12/31/2015</stp>
        <stp>1</stp>
        <tr r="M1495" s="1"/>
      </tp>
      <tp>
        <v>575912681.35000002</v>
        <stp/>
        <stp>EM_S_STM07_IS</stp>
        <stp>4</stp>
        <stp>300201.SZ</stp>
        <stp>9</stp>
        <stp>12/31/2014</stp>
        <stp>1</stp>
        <tr r="L1496" s="1"/>
      </tp>
      <tp>
        <v>205816305.86000001</v>
        <stp/>
        <stp>EM_S_STM07_IS</stp>
        <stp>4</stp>
        <stp>300204.SZ</stp>
        <stp>9</stp>
        <stp>12/31/2011</stp>
        <stp>1</stp>
        <tr r="I1499" s="1"/>
      </tp>
      <tp>
        <v>527782665.47000003</v>
        <stp/>
        <stp>EM_S_STM07_IS</stp>
        <stp>4</stp>
        <stp>300205.SZ</stp>
        <stp>9</stp>
        <stp>12/31/2010</stp>
        <stp>1</stp>
        <tr r="H1500" s="1"/>
      </tp>
      <tp>
        <v>454607048.22000003</v>
        <stp/>
        <stp>EM_S_STM07_IS</stp>
        <stp>4</stp>
        <stp>300206.SZ</stp>
        <stp>9</stp>
        <stp>12/31/2013</stp>
        <stp>1</stp>
        <tr r="K1501" s="1"/>
      </tp>
      <tp>
        <v>1411796678.01</v>
        <stp/>
        <stp>EM_S_STM07_IS</stp>
        <stp>4</stp>
        <stp>300207.SZ</stp>
        <stp>9</stp>
        <stp>12/31/2012</stp>
        <stp>1</stp>
        <tr r="J1502" s="1"/>
      </tp>
      <tp>
        <v>404424130.63999999</v>
        <stp/>
        <stp>EM_S_STM07_IS</stp>
        <stp>4</stp>
        <stp>300210.SZ</stp>
        <stp>9</stp>
        <stp>12/31/2015</stp>
        <stp>1</stp>
        <tr r="M1505" s="1"/>
      </tp>
      <tp>
        <v>211399800.69999999</v>
        <stp/>
        <stp>EM_S_STM07_IS</stp>
        <stp>4</stp>
        <stp>300211.SZ</stp>
        <stp>9</stp>
        <stp>12/31/2014</stp>
        <stp>1</stp>
        <tr r="L1506" s="1"/>
      </tp>
      <tp>
        <v>987307779.64999998</v>
        <stp/>
        <stp>EM_S_STM07_IS</stp>
        <stp>4</stp>
        <stp>300214.SZ</stp>
        <stp>9</stp>
        <stp>12/31/2011</stp>
        <stp>1</stp>
        <tr r="I1509" s="1"/>
      </tp>
      <tp>
        <v>178449108.80000001</v>
        <stp/>
        <stp>EM_S_STM07_IS</stp>
        <stp>4</stp>
        <stp>300215.SZ</stp>
        <stp>9</stp>
        <stp>12/31/2010</stp>
        <stp>1</stp>
        <tr r="H1510" s="1"/>
      </tp>
      <tp>
        <v>460530933.81</v>
        <stp/>
        <stp>EM_S_STM07_IS</stp>
        <stp>4</stp>
        <stp>300216.SZ</stp>
        <stp>9</stp>
        <stp>12/31/2013</stp>
        <stp>1</stp>
        <tr r="K1511" s="1"/>
      </tp>
      <tp>
        <v>660942090.41999996</v>
        <stp/>
        <stp>EM_S_STM07_IS</stp>
        <stp>4</stp>
        <stp>300217.SZ</stp>
        <stp>9</stp>
        <stp>12/31/2012</stp>
        <stp>1</stp>
        <tr r="J1512" s="1"/>
      </tp>
      <tp>
        <v>182904504.75</v>
        <stp/>
        <stp>EM_S_STM07_IS</stp>
        <stp>4</stp>
        <stp>300220.SZ</stp>
        <stp>9</stp>
        <stp>12/31/2015</stp>
        <stp>1</stp>
        <tr r="M1515" s="1"/>
      </tp>
      <tp>
        <v>1106957049.4000001</v>
        <stp/>
        <stp>EM_S_STM07_IS</stp>
        <stp>4</stp>
        <stp>300221.SZ</stp>
        <stp>9</stp>
        <stp>12/31/2014</stp>
        <stp>1</stp>
        <tr r="L1516" s="1"/>
      </tp>
      <tp>
        <v>1172666567.3800001</v>
        <stp/>
        <stp>EM_S_STM07_IS</stp>
        <stp>4</stp>
        <stp>300224.SZ</stp>
        <stp>9</stp>
        <stp>12/31/2011</stp>
        <stp>1</stp>
        <tr r="I1519" s="1"/>
      </tp>
      <tp>
        <v>518110821.72000003</v>
        <stp/>
        <stp>EM_S_STM07_IS</stp>
        <stp>4</stp>
        <stp>300225.SZ</stp>
        <stp>9</stp>
        <stp>12/31/2010</stp>
        <stp>1</stp>
        <tr r="H1520" s="1"/>
      </tp>
      <tp>
        <v>1553053134.8099999</v>
        <stp/>
        <stp>EM_S_STM07_IS</stp>
        <stp>4</stp>
        <stp>300226.SZ</stp>
        <stp>9</stp>
        <stp>12/31/2013</stp>
        <stp>1</stp>
        <tr r="K1521" s="1"/>
      </tp>
      <tp>
        <v>160253984.44999999</v>
        <stp/>
        <stp>EM_S_STM07_IS</stp>
        <stp>4</stp>
        <stp>300227.SZ</stp>
        <stp>9</stp>
        <stp>12/31/2012</stp>
        <stp>1</stp>
        <tr r="J1522" s="1"/>
      </tp>
      <tp>
        <v>928437940.58000004</v>
        <stp/>
        <stp>EM_S_STM07_IS</stp>
        <stp>4</stp>
        <stp>300230.SZ</stp>
        <stp>9</stp>
        <stp>12/31/2015</stp>
        <stp>1</stp>
        <tr r="M1525" s="1"/>
      </tp>
      <tp>
        <v>489275562.36000001</v>
        <stp/>
        <stp>EM_S_STM07_IS</stp>
        <stp>4</stp>
        <stp>300231.SZ</stp>
        <stp>9</stp>
        <stp>12/31/2014</stp>
        <stp>1</stp>
        <tr r="L1526" s="1"/>
      </tp>
      <tp>
        <v>182750715.63</v>
        <stp/>
        <stp>EM_S_STM07_IS</stp>
        <stp>4</stp>
        <stp>300234.SZ</stp>
        <stp>9</stp>
        <stp>12/31/2011</stp>
        <stp>1</stp>
        <tr r="I1529" s="1"/>
      </tp>
      <tp>
        <v>81399077.150000006</v>
        <stp/>
        <stp>EM_S_STM07_IS</stp>
        <stp>4</stp>
        <stp>300235.SZ</stp>
        <stp>9</stp>
        <stp>12/31/2010</stp>
        <stp>1</stp>
        <tr r="H1530" s="1"/>
      </tp>
      <tp>
        <v>208821711.41</v>
        <stp/>
        <stp>EM_S_STM07_IS</stp>
        <stp>4</stp>
        <stp>300236.SZ</stp>
        <stp>9</stp>
        <stp>12/31/2013</stp>
        <stp>1</stp>
        <tr r="K1531" s="1"/>
      </tp>
      <tp>
        <v>444544365.50999999</v>
        <stp/>
        <stp>EM_S_STM07_IS</stp>
        <stp>4</stp>
        <stp>300237.SZ</stp>
        <stp>9</stp>
        <stp>12/31/2012</stp>
        <stp>1</stp>
        <tr r="J1532" s="1"/>
      </tp>
      <tp>
        <v>2229381495.8600001</v>
        <stp/>
        <stp>EM_S_STM07_IS</stp>
        <stp>4</stp>
        <stp>300240.SZ</stp>
        <stp>9</stp>
        <stp>12/31/2015</stp>
        <stp>1</stp>
        <tr r="M1535" s="1"/>
      </tp>
      <tp>
        <v>906849275.86000001</v>
        <stp/>
        <stp>EM_S_STM07_IS</stp>
        <stp>4</stp>
        <stp>300241.SZ</stp>
        <stp>9</stp>
        <stp>12/31/2014</stp>
        <stp>1</stp>
        <tr r="L1536" s="1"/>
      </tp>
      <tp>
        <v>482474271.51999998</v>
        <stp/>
        <stp>EM_S_STM07_IS</stp>
        <stp>4</stp>
        <stp>300244.SZ</stp>
        <stp>9</stp>
        <stp>12/31/2011</stp>
        <stp>1</stp>
        <tr r="I1539" s="1"/>
      </tp>
      <tp>
        <v>169286493.19999999</v>
        <stp/>
        <stp>EM_S_STM07_IS</stp>
        <stp>4</stp>
        <stp>300245.SZ</stp>
        <stp>9</stp>
        <stp>12/31/2010</stp>
        <stp>1</stp>
        <tr r="H1540" s="1"/>
      </tp>
      <tp>
        <v>234831957.66999999</v>
        <stp/>
        <stp>EM_S_STM07_IS</stp>
        <stp>4</stp>
        <stp>300246.SZ</stp>
        <stp>9</stp>
        <stp>12/31/2013</stp>
        <stp>1</stp>
        <tr r="K1541" s="1"/>
      </tp>
      <tp>
        <v>245317898.22</v>
        <stp/>
        <stp>EM_S_STM07_IS</stp>
        <stp>4</stp>
        <stp>300247.SZ</stp>
        <stp>9</stp>
        <stp>12/31/2012</stp>
        <stp>1</stp>
        <tr r="J1542" s="1"/>
      </tp>
      <tp>
        <v>366387312.50999999</v>
        <stp/>
        <stp>EM_S_STM07_IS</stp>
        <stp>4</stp>
        <stp>300250.SZ</stp>
        <stp>9</stp>
        <stp>12/31/2015</stp>
        <stp>1</stp>
        <tr r="M1545" s="1"/>
      </tp>
      <tp>
        <v>1218071643.3099999</v>
        <stp/>
        <stp>EM_S_STM07_IS</stp>
        <stp>4</stp>
        <stp>300251.SZ</stp>
        <stp>9</stp>
        <stp>12/31/2014</stp>
        <stp>1</stp>
        <tr r="L1546" s="1"/>
      </tp>
      <tp>
        <v>310780744.82999998</v>
        <stp/>
        <stp>EM_S_STM07_IS</stp>
        <stp>4</stp>
        <stp>300254.SZ</stp>
        <stp>9</stp>
        <stp>12/31/2011</stp>
        <stp>1</stp>
        <tr r="I1549" s="1"/>
      </tp>
      <tp>
        <v>466717967.69</v>
        <stp/>
        <stp>EM_S_STM07_IS</stp>
        <stp>4</stp>
        <stp>300255.SZ</stp>
        <stp>9</stp>
        <stp>12/31/2010</stp>
        <stp>1</stp>
        <tr r="H1550" s="1"/>
      </tp>
      <tp>
        <v>429257259.31</v>
        <stp/>
        <stp>EM_S_STM07_IS</stp>
        <stp>4</stp>
        <stp>300256.SZ</stp>
        <stp>9</stp>
        <stp>12/31/2013</stp>
        <stp>1</stp>
        <tr r="K1551" s="1"/>
      </tp>
      <tp>
        <v>1617089061.0599999</v>
        <stp/>
        <stp>EM_S_STM07_IS</stp>
        <stp>4</stp>
        <stp>300257.SZ</stp>
        <stp>9</stp>
        <stp>12/31/2012</stp>
        <stp>1</stp>
        <tr r="J1552" s="1"/>
      </tp>
      <tp>
        <v>426625097.31999999</v>
        <stp/>
        <stp>EM_S_STM07_IS</stp>
        <stp>4</stp>
        <stp>300260.SZ</stp>
        <stp>9</stp>
        <stp>12/31/2015</stp>
        <stp>1</stp>
        <tr r="M1555" s="1"/>
      </tp>
      <tp>
        <v>526075960.05000001</v>
        <stp/>
        <stp>EM_S_STM07_IS</stp>
        <stp>4</stp>
        <stp>300261.SZ</stp>
        <stp>9</stp>
        <stp>12/31/2014</stp>
        <stp>1</stp>
        <tr r="L1556" s="1"/>
      </tp>
      <tp>
        <v>199379079.86000001</v>
        <stp/>
        <stp>EM_S_STM07_IS</stp>
        <stp>4</stp>
        <stp>300264.SZ</stp>
        <stp>9</stp>
        <stp>12/31/2011</stp>
        <stp>1</stp>
        <tr r="I1559" s="1"/>
      </tp>
      <tp>
        <v>491008791.02999997</v>
        <stp/>
        <stp>EM_S_STM07_IS</stp>
        <stp>4</stp>
        <stp>300265.SZ</stp>
        <stp>9</stp>
        <stp>12/31/2010</stp>
        <stp>1</stp>
        <tr r="H1560" s="1"/>
      </tp>
      <tp>
        <v>322085724.80000001</v>
        <stp/>
        <stp>EM_S_STM07_IS</stp>
        <stp>4</stp>
        <stp>300266.SZ</stp>
        <stp>9</stp>
        <stp>12/31/2013</stp>
        <stp>1</stp>
        <tr r="K1561" s="1"/>
      </tp>
      <tp>
        <v>834858644.10000002</v>
        <stp/>
        <stp>EM_S_STM07_IS</stp>
        <stp>4</stp>
        <stp>300267.SZ</stp>
        <stp>9</stp>
        <stp>12/31/2012</stp>
        <stp>1</stp>
        <tr r="J1562" s="1"/>
      </tp>
      <tp>
        <v>252452813.12</v>
        <stp/>
        <stp>EM_S_STM07_IS</stp>
        <stp>4</stp>
        <stp>300270.SZ</stp>
        <stp>9</stp>
        <stp>12/31/2015</stp>
        <stp>1</stp>
        <tr r="M1565" s="1"/>
      </tp>
      <tp>
        <v>902602843.61000001</v>
        <stp/>
        <stp>EM_S_STM07_IS</stp>
        <stp>4</stp>
        <stp>300271.SZ</stp>
        <stp>9</stp>
        <stp>12/31/2014</stp>
        <stp>1</stp>
        <tr r="L1566" s="1"/>
      </tp>
      <tp>
        <v>873644321.24000001</v>
        <stp/>
        <stp>EM_S_STM07_IS</stp>
        <stp>4</stp>
        <stp>300274.SZ</stp>
        <stp>9</stp>
        <stp>12/31/2011</stp>
        <stp>1</stp>
        <tr r="I1569" s="1"/>
      </tp>
      <tp>
        <v>130925740.09999999</v>
        <stp/>
        <stp>EM_S_STM07_IS</stp>
        <stp>4</stp>
        <stp>300275.SZ</stp>
        <stp>9</stp>
        <stp>12/31/2010</stp>
        <stp>1</stp>
        <tr r="H1570" s="1"/>
      </tp>
      <tp>
        <v>286931321.12</v>
        <stp/>
        <stp>EM_S_STM07_IS</stp>
        <stp>4</stp>
        <stp>300276.SZ</stp>
        <stp>9</stp>
        <stp>12/31/2013</stp>
        <stp>1</stp>
        <tr r="K1571" s="1"/>
      </tp>
      <tp>
        <v>314642783.67000002</v>
        <stp/>
        <stp>EM_S_STM07_IS</stp>
        <stp>4</stp>
        <stp>300277.SZ</stp>
        <stp>9</stp>
        <stp>12/31/2012</stp>
        <stp>1</stp>
        <tr r="J1572" s="1"/>
      </tp>
      <tp>
        <v>250439831.87</v>
        <stp/>
        <stp>EM_S_STM07_IS</stp>
        <stp>4</stp>
        <stp>300280.SZ</stp>
        <stp>9</stp>
        <stp>12/31/2015</stp>
        <stp>1</stp>
        <tr r="M1575" s="1"/>
      </tp>
      <tp>
        <v>361468282.31</v>
        <stp/>
        <stp>EM_S_STM07_IS</stp>
        <stp>4</stp>
        <stp>300281.SZ</stp>
        <stp>9</stp>
        <stp>12/31/2014</stp>
        <stp>1</stp>
        <tr r="L1576" s="1"/>
      </tp>
      <tp>
        <v>1267982980.97</v>
        <stp/>
        <stp>EM_S_STM07_IS</stp>
        <stp>4</stp>
        <stp>300284.SZ</stp>
        <stp>9</stp>
        <stp>12/31/2011</stp>
        <stp>1</stp>
        <tr r="I1579" s="1"/>
      </tp>
      <tp>
        <v>101159052.55</v>
        <stp/>
        <stp>EM_S_STM07_IS</stp>
        <stp>4</stp>
        <stp>300285.SZ</stp>
        <stp>9</stp>
        <stp>12/31/2010</stp>
        <stp>1</stp>
        <tr r="H1580" s="1"/>
      </tp>
      <tp>
        <v>211349829.22999999</v>
        <stp/>
        <stp>EM_S_STM07_IS</stp>
        <stp>4</stp>
        <stp>300286.SZ</stp>
        <stp>9</stp>
        <stp>12/31/2013</stp>
        <stp>1</stp>
        <tr r="K1581" s="1"/>
      </tp>
      <tp>
        <v>412047828.14999998</v>
        <stp/>
        <stp>EM_S_STM07_IS</stp>
        <stp>4</stp>
        <stp>300287.SZ</stp>
        <stp>9</stp>
        <stp>12/31/2012</stp>
        <stp>1</stp>
        <tr r="J1582" s="1"/>
      </tp>
      <tp>
        <v>541872970.24000001</v>
        <stp/>
        <stp>EM_S_STM07_IS</stp>
        <stp>4</stp>
        <stp>300290.SZ</stp>
        <stp>9</stp>
        <stp>12/31/2015</stp>
        <stp>1</stp>
        <tr r="M1585" s="1"/>
      </tp>
      <tp>
        <v>759574647.28999996</v>
        <stp/>
        <stp>EM_S_STM07_IS</stp>
        <stp>4</stp>
        <stp>300291.SZ</stp>
        <stp>9</stp>
        <stp>12/31/2014</stp>
        <stp>1</stp>
        <tr r="L1586" s="1"/>
      </tp>
      <tp>
        <v>196724566.15000001</v>
        <stp/>
        <stp>EM_S_STM07_IS</stp>
        <stp>4</stp>
        <stp>300294.SZ</stp>
        <stp>9</stp>
        <stp>12/31/2011</stp>
        <stp>1</stp>
        <tr r="I1589" s="1"/>
      </tp>
      <tp>
        <v>148671903.69999999</v>
        <stp/>
        <stp>EM_S_STM07_IS</stp>
        <stp>4</stp>
        <stp>300295.SZ</stp>
        <stp>9</stp>
        <stp>12/31/2010</stp>
        <stp>1</stp>
        <tr r="H1590" s="1"/>
      </tp>
      <tp>
        <v>778124625.33000004</v>
        <stp/>
        <stp>EM_S_STM07_IS</stp>
        <stp>4</stp>
        <stp>300296.SZ</stp>
        <stp>9</stp>
        <stp>12/31/2013</stp>
        <stp>1</stp>
        <tr r="K1591" s="1"/>
      </tp>
      <tp>
        <v>345203862.94</v>
        <stp/>
        <stp>EM_S_STM07_IS</stp>
        <stp>4</stp>
        <stp>300297.SZ</stp>
        <stp>9</stp>
        <stp>12/31/2012</stp>
        <stp>1</stp>
        <tr r="J1592" s="1"/>
      </tp>
      <tp>
        <v>4352795361.2600002</v>
        <stp/>
        <stp>EM_S_STM07_IS</stp>
        <stp>4</stp>
        <stp>600270.SH</stp>
        <stp>9</stp>
        <stp>12/31/2015</stp>
        <stp>1</stp>
        <tr r="M2106" s="1"/>
      </tp>
      <tp>
        <v>19959190547.82</v>
        <stp/>
        <stp>EM_S_STM07_IS</stp>
        <stp>4</stp>
        <stp>600271.SH</stp>
        <stp>9</stp>
        <stp>12/31/2014</stp>
        <stp>1</stp>
        <tr r="L2107" s="1"/>
      </tp>
      <tp>
        <v>202536978.55000001</v>
        <stp/>
        <stp>EM_S_STM07_IS</stp>
        <stp>4</stp>
        <stp>600275.SH</stp>
        <stp>9</stp>
        <stp>12/31/2010</stp>
        <stp>1</stp>
        <tr r="H2110" s="1"/>
      </tp>
      <tp>
        <v>6203074355.4300003</v>
        <stp/>
        <stp>EM_S_STM07_IS</stp>
        <stp>4</stp>
        <stp>600276.SH</stp>
        <stp>9</stp>
        <stp>12/31/2013</stp>
        <stp>1</stp>
        <tr r="K2111" s="1"/>
      </tp>
      <tp>
        <v>11051586121.299999</v>
        <stp/>
        <stp>EM_S_STM07_IS</stp>
        <stp>4</stp>
        <stp>600277.SH</stp>
        <stp>9</stp>
        <stp>12/31/2012</stp>
        <stp>1</stp>
        <tr r="J2112" s="1"/>
      </tp>
      <tp>
        <v>3230112548.46</v>
        <stp/>
        <stp>EM_S_STM07_IS</stp>
        <stp>4</stp>
        <stp>600260.SH</stp>
        <stp>9</stp>
        <stp>12/31/2015</stp>
        <stp>1</stp>
        <tr r="M2098" s="1"/>
      </tp>
      <tp>
        <v>3251187297.6300001</v>
        <stp/>
        <stp>EM_S_STM07_IS</stp>
        <stp>4</stp>
        <stp>600261.SH</stp>
        <stp>9</stp>
        <stp>12/31/2014</stp>
        <stp>1</stp>
        <tr r="L2099" s="1"/>
      </tp>
      <tp>
        <v>251916989.96000001</v>
        <stp/>
        <stp>EM_S_STM07_IS</stp>
        <stp>4</stp>
        <stp>600265.SH</stp>
        <stp>9</stp>
        <stp>12/31/2010</stp>
        <stp>1</stp>
        <tr r="H2101" s="1"/>
      </tp>
      <tp>
        <v>7692225491.4399996</v>
        <stp/>
        <stp>EM_S_STM07_IS</stp>
        <stp>4</stp>
        <stp>600266.SH</stp>
        <stp>9</stp>
        <stp>12/31/2013</stp>
        <stp>1</stp>
        <tr r="K2102" s="1"/>
      </tp>
      <tp>
        <v>5801766062.2299995</v>
        <stp/>
        <stp>EM_S_STM07_IS</stp>
        <stp>4</stp>
        <stp>600267.SH</stp>
        <stp>9</stp>
        <stp>12/31/2012</stp>
        <stp>1</stp>
        <tr r="J2103" s="1"/>
      </tp>
      <tp>
        <v>1356605759.5999999</v>
        <stp/>
        <stp>EM_S_STM07_IS</stp>
        <stp>4</stp>
        <stp>600250.SH</stp>
        <stp>9</stp>
        <stp>12/31/2015</stp>
        <stp>1</stp>
        <tr r="M2090" s="1"/>
      </tp>
      <tp>
        <v>1153597824.53</v>
        <stp/>
        <stp>EM_S_STM07_IS</stp>
        <stp>4</stp>
        <stp>600251.SH</stp>
        <stp>9</stp>
        <stp>12/31/2014</stp>
        <stp>1</stp>
        <tr r="L2091" s="1"/>
      </tp>
      <tp>
        <v>3668593209.1399999</v>
        <stp/>
        <stp>EM_S_STM07_IS</stp>
        <stp>4</stp>
        <stp>600255.SH</stp>
        <stp>9</stp>
        <stp>12/31/2010</stp>
        <stp>1</stp>
        <tr r="H2093" s="1"/>
      </tp>
      <tp>
        <v>4805284820.2200003</v>
        <stp/>
        <stp>EM_S_STM07_IS</stp>
        <stp>4</stp>
        <stp>600256.SH</stp>
        <stp>9</stp>
        <stp>12/31/2013</stp>
        <stp>1</stp>
        <tr r="K2094" s="1"/>
      </tp>
      <tp>
        <v>575317011</v>
        <stp/>
        <stp>EM_S_STM07_IS</stp>
        <stp>4</stp>
        <stp>600257.SH</stp>
        <stp>9</stp>
        <stp>12/31/2012</stp>
        <stp>1</stp>
        <tr r="J2095" s="1"/>
      </tp>
      <tp>
        <v>4681365830.3199997</v>
        <stp/>
        <stp>EM_S_STM07_IS</stp>
        <stp>4</stp>
        <stp>600240.SH</stp>
        <stp>9</stp>
        <stp>12/31/2015</stp>
        <stp>1</stp>
        <tr r="M2082" s="1"/>
      </tp>
      <tp>
        <v>1343917001.21</v>
        <stp/>
        <stp>EM_S_STM07_IS</stp>
        <stp>4</stp>
        <stp>600241.SH</stp>
        <stp>9</stp>
        <stp>12/31/2014</stp>
        <stp>1</stp>
        <tr r="L2083" s="1"/>
      </tp>
      <tp>
        <v>3299251176</v>
        <stp/>
        <stp>EM_S_STM07_IS</stp>
        <stp>4</stp>
        <stp>600246.SH</stp>
        <stp>9</stp>
        <stp>12/31/2013</stp>
        <stp>1</stp>
        <tr r="K2086" s="1"/>
      </tp>
      <tp>
        <v>352544249.79000002</v>
        <stp/>
        <stp>EM_S_STM07_IS</stp>
        <stp>4</stp>
        <stp>600247.SH</stp>
        <stp>9</stp>
        <stp>12/31/2012</stp>
        <stp>1</stp>
        <tr r="J2087" s="1"/>
      </tp>
      <tp>
        <v>1794454318.45</v>
        <stp/>
        <stp>EM_S_STM07_IS</stp>
        <stp>4</stp>
        <stp>600230.SH</stp>
        <stp>9</stp>
        <stp>12/31/2015</stp>
        <stp>1</stp>
        <tr r="M2072" s="1"/>
      </tp>
      <tp>
        <v>14372964348.879999</v>
        <stp/>
        <stp>EM_S_STM07_IS</stp>
        <stp>4</stp>
        <stp>600231.SH</stp>
        <stp>9</stp>
        <stp>12/31/2014</stp>
        <stp>1</stp>
        <tr r="L2073" s="1"/>
      </tp>
      <tp>
        <v>68400213.870000005</v>
        <stp/>
        <stp>EM_S_STM07_IS</stp>
        <stp>4</stp>
        <stp>600234.SH</stp>
        <stp>9</stp>
        <stp>12/31/2011</stp>
        <stp>1</stp>
        <tr r="I2076" s="1"/>
      </tp>
      <tp>
        <v>1334281665.9100001</v>
        <stp/>
        <stp>EM_S_STM07_IS</stp>
        <stp>4</stp>
        <stp>600235.SH</stp>
        <stp>9</stp>
        <stp>12/31/2010</stp>
        <stp>1</stp>
        <tr r="H2077" s="1"/>
      </tp>
      <tp>
        <v>4944102874.4499998</v>
        <stp/>
        <stp>EM_S_STM07_IS</stp>
        <stp>4</stp>
        <stp>600236.SH</stp>
        <stp>9</stp>
        <stp>12/31/2013</stp>
        <stp>1</stp>
        <tr r="K2078" s="1"/>
      </tp>
      <tp>
        <v>651741503.86000001</v>
        <stp/>
        <stp>EM_S_STM07_IS</stp>
        <stp>4</stp>
        <stp>600237.SH</stp>
        <stp>9</stp>
        <stp>12/31/2012</stp>
        <stp>1</stp>
        <tr r="J2079" s="1"/>
      </tp>
      <tp>
        <v>2049556352.03</v>
        <stp/>
        <stp>EM_S_STM07_IS</stp>
        <stp>4</stp>
        <stp>600220.SH</stp>
        <stp>9</stp>
        <stp>12/31/2015</stp>
        <stp>1</stp>
        <tr r="M2063" s="1"/>
      </tp>
      <tp>
        <v>36043771000</v>
        <stp/>
        <stp>EM_S_STM07_IS</stp>
        <stp>4</stp>
        <stp>600221.SH</stp>
        <stp>9</stp>
        <stp>12/31/2014</stp>
        <stp>1</stp>
        <tr r="L2064" s="1"/>
      </tp>
      <tp>
        <v>1774694475.04</v>
        <stp/>
        <stp>EM_S_STM07_IS</stp>
        <stp>4</stp>
        <stp>600225.SH</stp>
        <stp>9</stp>
        <stp>12/31/2010</stp>
        <stp>1</stp>
        <tr r="H2067" s="1"/>
      </tp>
      <tp>
        <v>1606864254.45</v>
        <stp/>
        <stp>EM_S_STM07_IS</stp>
        <stp>4</stp>
        <stp>600226.SH</stp>
        <stp>9</stp>
        <stp>12/31/2013</stp>
        <stp>1</stp>
        <tr r="K2068" s="1"/>
      </tp>
      <tp>
        <v>3504164632.3000002</v>
        <stp/>
        <stp>EM_S_STM07_IS</stp>
        <stp>4</stp>
        <stp>600227.SH</stp>
        <stp>9</stp>
        <stp>12/31/2012</stp>
        <stp>1</stp>
        <tr r="J2069" s="1"/>
      </tp>
      <tp>
        <v>8389753641.5600004</v>
        <stp/>
        <stp>EM_S_STM07_IS</stp>
        <stp>4</stp>
        <stp>600210.SH</stp>
        <stp>9</stp>
        <stp>12/31/2015</stp>
        <stp>1</stp>
        <tr r="M2054" s="1"/>
      </tp>
      <tp>
        <v>1668036041.6300001</v>
        <stp/>
        <stp>EM_S_STM07_IS</stp>
        <stp>4</stp>
        <stp>600211.SH</stp>
        <stp>9</stp>
        <stp>12/31/2014</stp>
        <stp>1</stp>
        <tr r="L2055" s="1"/>
      </tp>
      <tp>
        <v>347837608.81</v>
        <stp/>
        <stp>EM_S_STM07_IS</stp>
        <stp>4</stp>
        <stp>600215.SH</stp>
        <stp>9</stp>
        <stp>12/31/2010</stp>
        <stp>1</stp>
        <tr r="H2058" s="1"/>
      </tp>
      <tp>
        <v>4932920236.96</v>
        <stp/>
        <stp>EM_S_STM07_IS</stp>
        <stp>4</stp>
        <stp>600216.SH</stp>
        <stp>9</stp>
        <stp>12/31/2013</stp>
        <stp>1</stp>
        <tr r="K2059" s="1"/>
      </tp>
      <tp>
        <v>760165621.02999997</v>
        <stp/>
        <stp>EM_S_STM07_IS</stp>
        <stp>4</stp>
        <stp>600217.SH</stp>
        <stp>9</stp>
        <stp>12/31/2012</stp>
        <stp>1</stp>
        <tr r="J2060" s="1"/>
      </tp>
      <tp>
        <v>2928356222.48</v>
        <stp/>
        <stp>EM_S_STM07_IS</stp>
        <stp>4</stp>
        <stp>600200.SH</stp>
        <stp>9</stp>
        <stp>12/31/2015</stp>
        <stp>1</stp>
        <tr r="M2046" s="1"/>
      </tp>
      <tp>
        <v>1062932025.01</v>
        <stp/>
        <stp>EM_S_STM07_IS</stp>
        <stp>4</stp>
        <stp>600201.SH</stp>
        <stp>9</stp>
        <stp>12/31/2014</stp>
        <stp>1</stp>
        <tr r="L2047" s="1"/>
      </tp>
      <tp>
        <v>490869619</v>
        <stp/>
        <stp>EM_S_STM07_IS</stp>
        <stp>4</stp>
        <stp>600206.SH</stp>
        <stp>9</stp>
        <stp>12/31/2013</stp>
        <stp>1</stp>
        <tr r="K2050" s="1"/>
      </tp>
      <tp>
        <v>1363577568.5</v>
        <stp/>
        <stp>EM_S_STM07_IS</stp>
        <stp>4</stp>
        <stp>600207.SH</stp>
        <stp>9</stp>
        <stp>12/31/2012</stp>
        <stp>1</stp>
        <tr r="J2051" s="1"/>
      </tp>
      <tp>
        <v>2059884986.6400001</v>
        <stp/>
        <stp>EM_S_STM07_IS</stp>
        <stp>4</stp>
        <stp>600290.SH</stp>
        <stp>9</stp>
        <stp>12/31/2015</stp>
        <stp>1</stp>
        <tr r="M2124" s="1"/>
      </tp>
      <tp>
        <v>11605542097.82</v>
        <stp/>
        <stp>EM_S_STM07_IS</stp>
        <stp>4</stp>
        <stp>600291.SH</stp>
        <stp>9</stp>
        <stp>12/31/2014</stp>
        <stp>1</stp>
        <tr r="L2125" s="1"/>
      </tp>
      <tp>
        <v>11732957678.08</v>
        <stp/>
        <stp>EM_S_STM07_IS</stp>
        <stp>4</stp>
        <stp>600295.SH</stp>
        <stp>9</stp>
        <stp>12/31/2010</stp>
        <stp>1</stp>
        <tr r="H2128" s="1"/>
      </tp>
      <tp>
        <v>759699767.49000001</v>
        <stp/>
        <stp>EM_S_STM07_IS</stp>
        <stp>4</stp>
        <stp>600297.SH</stp>
        <stp>9</stp>
        <stp>12/31/2012</stp>
        <stp>1</stp>
        <tr r="J2129" s="1"/>
      </tp>
      <tp>
        <v>6646135379.8800001</v>
        <stp/>
        <stp>EM_S_STM07_IS</stp>
        <stp>4</stp>
        <stp>600280.SH</stp>
        <stp>9</stp>
        <stp>12/31/2015</stp>
        <stp>1</stp>
        <tr r="M2115" s="1"/>
      </tp>
      <tp>
        <v>3370144157.2399998</v>
        <stp/>
        <stp>EM_S_STM07_IS</stp>
        <stp>4</stp>
        <stp>600281.SH</stp>
        <stp>9</stp>
        <stp>12/31/2014</stp>
        <stp>1</stp>
        <tr r="L2116" s="1"/>
      </tp>
      <tp>
        <v>1141767033.45</v>
        <stp/>
        <stp>EM_S_STM07_IS</stp>
        <stp>4</stp>
        <stp>600284.SH</stp>
        <stp>9</stp>
        <stp>12/31/2011</stp>
        <stp>1</stp>
        <tr r="I2119" s="1"/>
      </tp>
      <tp>
        <v>381238790.92000002</v>
        <stp/>
        <stp>EM_S_STM07_IS</stp>
        <stp>4</stp>
        <stp>600285.SH</stp>
        <stp>9</stp>
        <stp>12/31/2010</stp>
        <stp>1</stp>
        <tr r="H2120" s="1"/>
      </tp>
      <tp>
        <v>5732116112.8900003</v>
        <stp/>
        <stp>EM_S_STM07_IS</stp>
        <stp>4</stp>
        <stp>600287.SH</stp>
        <stp>9</stp>
        <stp>12/31/2012</stp>
        <stp>1</stp>
        <tr r="J2121" s="1"/>
      </tp>
      <tp>
        <v>712605067.95000005</v>
        <stp/>
        <stp>EM_S_STM07_IS</stp>
        <stp>4</stp>
        <stp>300300.SZ</stp>
        <stp>9</stp>
        <stp>12/31/2015</stp>
        <stp>1</stp>
        <tr r="M1595" s="1"/>
      </tp>
      <tp>
        <v>921191572.11000001</v>
        <stp/>
        <stp>EM_S_STM07_IS</stp>
        <stp>4</stp>
        <stp>300301.SZ</stp>
        <stp>9</stp>
        <stp>12/31/2014</stp>
        <stp>1</stp>
        <tr r="L1596" s="1"/>
      </tp>
      <tp>
        <v>366865877.33999997</v>
        <stp/>
        <stp>EM_S_STM07_IS</stp>
        <stp>4</stp>
        <stp>300304.SZ</stp>
        <stp>9</stp>
        <stp>12/31/2011</stp>
        <stp>1</stp>
        <tr r="I1599" s="1"/>
      </tp>
      <tp>
        <v>355858072.26999998</v>
        <stp/>
        <stp>EM_S_STM07_IS</stp>
        <stp>4</stp>
        <stp>300305.SZ</stp>
        <stp>9</stp>
        <stp>12/31/2010</stp>
        <stp>1</stp>
        <tr r="H1600" s="1"/>
      </tp>
      <tp>
        <v>196880556.83000001</v>
        <stp/>
        <stp>EM_S_STM07_IS</stp>
        <stp>4</stp>
        <stp>300306.SZ</stp>
        <stp>9</stp>
        <stp>12/31/2013</stp>
        <stp>1</stp>
        <tr r="K1601" s="1"/>
      </tp>
      <tp>
        <v>2118843884.8299999</v>
        <stp/>
        <stp>EM_S_STM07_IS</stp>
        <stp>4</stp>
        <stp>300307.SZ</stp>
        <stp>9</stp>
        <stp>12/31/2012</stp>
        <stp>1</stp>
        <tr r="J1602" s="1"/>
      </tp>
      <tp>
        <v>1184434190.76</v>
        <stp/>
        <stp>EM_S_STM07_IS</stp>
        <stp>4</stp>
        <stp>300310.SZ</stp>
        <stp>9</stp>
        <stp>12/31/2015</stp>
        <stp>1</stp>
        <tr r="M1605" s="1"/>
      </tp>
      <tp>
        <v>296780115.60000002</v>
        <stp/>
        <stp>EM_S_STM07_IS</stp>
        <stp>4</stp>
        <stp>300311.SZ</stp>
        <stp>9</stp>
        <stp>12/31/2014</stp>
        <stp>1</stp>
        <tr r="L1606" s="1"/>
      </tp>
      <tp>
        <v>206741295.50999999</v>
        <stp/>
        <stp>EM_S_STM07_IS</stp>
        <stp>4</stp>
        <stp>300314.SZ</stp>
        <stp>9</stp>
        <stp>12/31/2011</stp>
        <stp>1</stp>
        <tr r="I1609" s="1"/>
      </tp>
      <tp>
        <v>117308872.39</v>
        <stp/>
        <stp>EM_S_STM07_IS</stp>
        <stp>4</stp>
        <stp>300315.SZ</stp>
        <stp>9</stp>
        <stp>12/31/2010</stp>
        <stp>1</stp>
        <tr r="H1610" s="1"/>
      </tp>
      <tp>
        <v>175013346.46000001</v>
        <stp/>
        <stp>EM_S_STM07_IS</stp>
        <stp>4</stp>
        <stp>300316.SZ</stp>
        <stp>9</stp>
        <stp>12/31/2013</stp>
        <stp>1</stp>
        <tr r="K1611" s="1"/>
      </tp>
      <tp>
        <v>453688468.43000001</v>
        <stp/>
        <stp>EM_S_STM07_IS</stp>
        <stp>4</stp>
        <stp>300317.SZ</stp>
        <stp>9</stp>
        <stp>12/31/2012</stp>
        <stp>1</stp>
        <tr r="J1612" s="1"/>
      </tp>
      <tp>
        <v>828786901.12</v>
        <stp/>
        <stp>EM_S_STM07_IS</stp>
        <stp>4</stp>
        <stp>300320.SZ</stp>
        <stp>9</stp>
        <stp>12/31/2015</stp>
        <stp>1</stp>
        <tr r="M1615" s="1"/>
      </tp>
      <tp>
        <v>490744883.81</v>
        <stp/>
        <stp>EM_S_STM07_IS</stp>
        <stp>4</stp>
        <stp>300321.SZ</stp>
        <stp>9</stp>
        <stp>12/31/2014</stp>
        <stp>1</stp>
        <tr r="L1616" s="1"/>
      </tp>
      <tp>
        <v>298665994.74000001</v>
        <stp/>
        <stp>EM_S_STM07_IS</stp>
        <stp>4</stp>
        <stp>300324.SZ</stp>
        <stp>9</stp>
        <stp>12/31/2011</stp>
        <stp>1</stp>
        <tr r="I1619" s="1"/>
      </tp>
      <tp>
        <v>531725459.63</v>
        <stp/>
        <stp>EM_S_STM07_IS</stp>
        <stp>4</stp>
        <stp>300325.SZ</stp>
        <stp>9</stp>
        <stp>12/31/2010</stp>
        <stp>1</stp>
        <tr r="H1620" s="1"/>
      </tp>
      <tp>
        <v>126682069.26000001</v>
        <stp/>
        <stp>EM_S_STM07_IS</stp>
        <stp>4</stp>
        <stp>300326.SZ</stp>
        <stp>9</stp>
        <stp>12/31/2013</stp>
        <stp>1</stp>
        <tr r="K1621" s="1"/>
      </tp>
      <tp>
        <v>264281352.62</v>
        <stp/>
        <stp>EM_S_STM07_IS</stp>
        <stp>4</stp>
        <stp>300327.SZ</stp>
        <stp>9</stp>
        <stp>12/31/2012</stp>
        <stp>1</stp>
        <tr r="J1622" s="1"/>
      </tp>
      <tp>
        <v>785480596.37</v>
        <stp/>
        <stp>EM_S_STM07_IS</stp>
        <stp>4</stp>
        <stp>000301.SZ</stp>
        <stp>9</stp>
        <stp>12/31/2014</stp>
        <stp>1</stp>
        <tr r="L78" s="1"/>
      </tp>
      <tp>
        <v>212091175.71000001</v>
        <stp/>
        <stp>EM_S_STM07_IS</stp>
        <stp>4</stp>
        <stp>300330.SZ</stp>
        <stp>9</stp>
        <stp>12/31/2015</stp>
        <stp>1</stp>
        <tr r="M1625" s="1"/>
      </tp>
      <tp>
        <v>357302682.44</v>
        <stp/>
        <stp>EM_S_STM07_IS</stp>
        <stp>4</stp>
        <stp>300331.SZ</stp>
        <stp>9</stp>
        <stp>12/31/2014</stp>
        <stp>1</stp>
        <tr r="L1626" s="1"/>
      </tp>
      <tp>
        <v>218637842.96000001</v>
        <stp/>
        <stp>EM_S_STM07_IS</stp>
        <stp>4</stp>
        <stp>300334.SZ</stp>
        <stp>9</stp>
        <stp>12/31/2011</stp>
        <stp>1</stp>
        <tr r="I1629" s="1"/>
      </tp>
      <tp>
        <v>146701895.84999999</v>
        <stp/>
        <stp>EM_S_STM07_IS</stp>
        <stp>4</stp>
        <stp>300335.SZ</stp>
        <stp>9</stp>
        <stp>12/31/2010</stp>
        <stp>1</stp>
        <tr r="H1630" s="1"/>
      </tp>
      <tp>
        <v>481712435.38</v>
        <stp/>
        <stp>EM_S_STM07_IS</stp>
        <stp>4</stp>
        <stp>300336.SZ</stp>
        <stp>9</stp>
        <stp>12/31/2013</stp>
        <stp>1</stp>
        <tr r="K1631" s="1"/>
      </tp>
      <tp>
        <v>1407250314.45</v>
        <stp/>
        <stp>EM_S_STM07_IS</stp>
        <stp>4</stp>
        <stp>300337.SZ</stp>
        <stp>9</stp>
        <stp>12/31/2012</stp>
        <stp>1</stp>
        <tr r="J1632" s="1"/>
      </tp>
      <tp>
        <v>391328211.44999999</v>
        <stp/>
        <stp>EM_S_STM07_IS</stp>
        <stp>4</stp>
        <stp>300340.SZ</stp>
        <stp>9</stp>
        <stp>12/31/2015</stp>
        <stp>1</stp>
        <tr r="M1635" s="1"/>
      </tp>
      <tp>
        <v>305946562.25</v>
        <stp/>
        <stp>EM_S_STM07_IS</stp>
        <stp>4</stp>
        <stp>300341.SZ</stp>
        <stp>9</stp>
        <stp>12/31/2014</stp>
        <stp>1</stp>
        <tr r="L1636" s="1"/>
      </tp>
      <tp>
        <v>299291983.58999997</v>
        <stp/>
        <stp>EM_S_STM07_IS</stp>
        <stp>4</stp>
        <stp>300344.SZ</stp>
        <stp>9</stp>
        <stp>12/31/2011</stp>
        <stp>1</stp>
        <tr r="I1639" s="1"/>
      </tp>
      <tp>
        <v>208367089.56</v>
        <stp/>
        <stp>EM_S_STM07_IS</stp>
        <stp>4</stp>
        <stp>300345.SZ</stp>
        <stp>9</stp>
        <stp>12/31/2010</stp>
        <stp>1</stp>
        <tr r="H1640" s="1"/>
      </tp>
      <tp>
        <v>135084353.15000001</v>
        <stp/>
        <stp>EM_S_STM07_IS</stp>
        <stp>4</stp>
        <stp>300346.SZ</stp>
        <stp>9</stp>
        <stp>12/31/2013</stp>
        <stp>1</stp>
        <tr r="K1641" s="1"/>
      </tp>
      <tp>
        <v>254315147.75999999</v>
        <stp/>
        <stp>EM_S_STM07_IS</stp>
        <stp>4</stp>
        <stp>300347.SZ</stp>
        <stp>9</stp>
        <stp>12/31/2012</stp>
        <stp>1</stp>
        <tr r="J1642" s="1"/>
      </tp>
      <tp>
        <v>777067045.91999996</v>
        <stp/>
        <stp>EM_S_STM07_IS</stp>
        <stp>4</stp>
        <stp>300350.SZ</stp>
        <stp>9</stp>
        <stp>12/31/2015</stp>
        <stp>1</stp>
        <tr r="M1645" s="1"/>
      </tp>
      <tp>
        <v>384067449.51999998</v>
        <stp/>
        <stp>EM_S_STM07_IS</stp>
        <stp>4</stp>
        <stp>300351.SZ</stp>
        <stp>9</stp>
        <stp>12/31/2014</stp>
        <stp>1</stp>
        <tr r="L1646" s="1"/>
      </tp>
      <tp>
        <v>95229262.840000004</v>
        <stp/>
        <stp>EM_S_STM07_IS</stp>
        <stp>4</stp>
        <stp>300354.SZ</stp>
        <stp>9</stp>
        <stp>12/31/2011</stp>
        <stp>1</stp>
        <tr r="I1649" s="1"/>
      </tp>
      <tp>
        <v>367055964.98000002</v>
        <stp/>
        <stp>EM_S_STM07_IS</stp>
        <stp>4</stp>
        <stp>300355.SZ</stp>
        <stp>9</stp>
        <stp>12/31/2010</stp>
        <stp>1</stp>
        <tr r="H1650" s="1"/>
      </tp>
      <tp>
        <v>323440328.38</v>
        <stp/>
        <stp>EM_S_STM07_IS</stp>
        <stp>4</stp>
        <stp>300356.SZ</stp>
        <stp>9</stp>
        <stp>12/31/2013</stp>
        <stp>1</stp>
        <tr r="K1651" s="1"/>
      </tp>
      <tp>
        <v>147517280.49000001</v>
        <stp/>
        <stp>EM_S_STM07_IS</stp>
        <stp>4</stp>
        <stp>300357.SZ</stp>
        <stp>9</stp>
        <stp>12/31/2012</stp>
        <stp>1</stp>
        <tr r="J1652" s="1"/>
      </tp>
      <tp>
        <v>1086836362.5699999</v>
        <stp/>
        <stp>EM_S_STM07_IS</stp>
        <stp>4</stp>
        <stp>300360.SZ</stp>
        <stp>9</stp>
        <stp>12/31/2015</stp>
        <stp>1</stp>
        <tr r="M1655" s="1"/>
      </tp>
      <tp>
        <v>153580345.78999999</v>
        <stp/>
        <stp>EM_S_STM07_IS</stp>
        <stp>4</stp>
        <stp>300364.SZ</stp>
        <stp>9</stp>
        <stp>12/31/2011</stp>
        <stp>1</stp>
        <tr r="I1658" s="1"/>
      </tp>
      <tp>
        <v>98886820.480000004</v>
        <stp/>
        <stp>EM_S_STM07_IS</stp>
        <stp>4</stp>
        <stp>300365.SZ</stp>
        <stp>9</stp>
        <stp>12/31/2010</stp>
        <stp>1</stp>
        <tr r="H1659" s="1"/>
      </tp>
      <tp>
        <v>279767377.63999999</v>
        <stp/>
        <stp>EM_S_STM07_IS</stp>
        <stp>4</stp>
        <stp>300366.SZ</stp>
        <stp>9</stp>
        <stp>12/31/2013</stp>
        <stp>1</stp>
        <tr r="K1660" s="1"/>
      </tp>
      <tp>
        <v>305281827.33999997</v>
        <stp/>
        <stp>EM_S_STM07_IS</stp>
        <stp>4</stp>
        <stp>300367.SZ</stp>
        <stp>9</stp>
        <stp>12/31/2012</stp>
        <stp>1</stp>
        <tr r="J1661" s="1"/>
      </tp>
      <tp>
        <v>547647049.45000005</v>
        <stp/>
        <stp>EM_S_STM07_IS</stp>
        <stp>4</stp>
        <stp>300370.SZ</stp>
        <stp>9</stp>
        <stp>12/31/2015</stp>
        <stp>1</stp>
        <tr r="M1664" s="1"/>
      </tp>
      <tp>
        <v>201751411.13999999</v>
        <stp/>
        <stp>EM_S_STM07_IS</stp>
        <stp>4</stp>
        <stp>300371.SZ</stp>
        <stp>9</stp>
        <stp>12/31/2014</stp>
        <stp>1</stp>
        <tr r="L1665" s="1"/>
      </tp>
      <tp>
        <v>301848820.14999998</v>
        <stp/>
        <stp>EM_S_STM07_IS</stp>
        <stp>4</stp>
        <stp>300374.SZ</stp>
        <stp>9</stp>
        <stp>12/31/2011</stp>
        <stp>1</stp>
        <tr r="I1668" s="1"/>
      </tp>
      <tp>
        <v>576186483.5</v>
        <stp/>
        <stp>EM_S_STM07_IS</stp>
        <stp>4</stp>
        <stp>300375.SZ</stp>
        <stp>9</stp>
        <stp>12/31/2010</stp>
        <stp>1</stp>
        <tr r="H1669" s="1"/>
      </tp>
      <tp>
        <v>1347865486.7</v>
        <stp/>
        <stp>EM_S_STM07_IS</stp>
        <stp>4</stp>
        <stp>300376.SZ</stp>
        <stp>9</stp>
        <stp>12/31/2013</stp>
        <stp>1</stp>
        <tr r="K1670" s="1"/>
      </tp>
      <tp>
        <v>143916992.81</v>
        <stp/>
        <stp>EM_S_STM07_IS</stp>
        <stp>4</stp>
        <stp>300377.SZ</stp>
        <stp>9</stp>
        <stp>12/31/2012</stp>
        <stp>1</stp>
        <tr r="J1671" s="1"/>
      </tp>
      <tp>
        <v>303251871.17000002</v>
        <stp/>
        <stp>EM_S_STM07_IS</stp>
        <stp>4</stp>
        <stp>300380.SZ</stp>
        <stp>9</stp>
        <stp>12/31/2015</stp>
        <stp>1</stp>
        <tr r="M1674" s="1"/>
      </tp>
      <tp>
        <v>359816415.13</v>
        <stp/>
        <stp>EM_S_STM07_IS</stp>
        <stp>4</stp>
        <stp>300381.SZ</stp>
        <stp>9</stp>
        <stp>12/31/2014</stp>
        <stp>1</stp>
        <tr r="L1675" s="1"/>
      </tp>
      <tp>
        <v>233060627.19</v>
        <stp/>
        <stp>EM_S_STM07_IS</stp>
        <stp>4</stp>
        <stp>300384.SZ</stp>
        <stp>9</stp>
        <stp>12/31/2011</stp>
        <stp>1</stp>
        <tr r="I1678" s="1"/>
      </tp>
      <tp>
        <v>291860704.72000003</v>
        <stp/>
        <stp>EM_S_STM07_IS</stp>
        <stp>4</stp>
        <stp>300385.SZ</stp>
        <stp>9</stp>
        <stp>12/31/2010</stp>
        <stp>1</stp>
        <tr r="H1679" s="1"/>
      </tp>
      <tp>
        <v>845824490.67999995</v>
        <stp/>
        <stp>EM_S_STM07_IS</stp>
        <stp>4</stp>
        <stp>300386.SZ</stp>
        <stp>9</stp>
        <stp>12/31/2013</stp>
        <stp>1</stp>
        <tr r="K1680" s="1"/>
      </tp>
      <tp>
        <v>286624990.27999997</v>
        <stp/>
        <stp>EM_S_STM07_IS</stp>
        <stp>4</stp>
        <stp>300387.SZ</stp>
        <stp>9</stp>
        <stp>12/31/2012</stp>
        <stp>1</stp>
        <tr r="J1681" s="1"/>
      </tp>
      <tp>
        <v>460129789.66000003</v>
        <stp/>
        <stp>EM_S_STM07_IS</stp>
        <stp>4</stp>
        <stp>300390.SZ</stp>
        <stp>9</stp>
        <stp>12/31/2015</stp>
        <stp>1</stp>
        <tr r="M1684" s="1"/>
      </tp>
      <tp>
        <v>243428659.11000001</v>
        <stp/>
        <stp>EM_S_STM07_IS</stp>
        <stp>4</stp>
        <stp>300391.SZ</stp>
        <stp>9</stp>
        <stp>12/31/2014</stp>
        <stp>1</stp>
        <tr r="L1685" s="1"/>
      </tp>
      <tp>
        <v>110433600</v>
        <stp/>
        <stp>EM_S_STM07_IS</stp>
        <stp>4</stp>
        <stp>300394.SZ</stp>
        <stp>9</stp>
        <stp>12/31/2011</stp>
        <stp>1</stp>
        <tr r="I1688" s="1"/>
      </tp>
      <tp t="s">
        <v/>
        <stp/>
        <stp>EM_S_STM07_IS</stp>
        <stp>4</stp>
        <stp>300395.SZ</stp>
        <stp>9</stp>
        <stp>12/31/2010</stp>
        <stp>1</stp>
        <tr r="H1689" s="1"/>
      </tp>
      <tp>
        <v>464403761.39999998</v>
        <stp/>
        <stp>EM_S_STM07_IS</stp>
        <stp>4</stp>
        <stp>300396.SZ</stp>
        <stp>9</stp>
        <stp>12/31/2013</stp>
        <stp>1</stp>
        <tr r="K1690" s="1"/>
      </tp>
      <tp>
        <v>348170802.12</v>
        <stp/>
        <stp>EM_S_STM07_IS</stp>
        <stp>4</stp>
        <stp>300397.SZ</stp>
        <stp>9</stp>
        <stp>12/31/2012</stp>
        <stp>1</stp>
        <tr r="J1691" s="1"/>
      </tp>
      <tp>
        <v>996268826.97000003</v>
        <stp/>
        <stp>EM_S_STM07_IS</stp>
        <stp>4</stp>
        <stp>600370.SH</stp>
        <stp>9</stp>
        <stp>12/31/2015</stp>
        <stp>1</stp>
        <tr r="M2191" s="1"/>
      </tp>
      <tp>
        <v>438199300.97000003</v>
        <stp/>
        <stp>EM_S_STM07_IS</stp>
        <stp>4</stp>
        <stp>600371.SH</stp>
        <stp>9</stp>
        <stp>12/31/2014</stp>
        <stp>1</stp>
        <tr r="L2192" s="1"/>
      </tp>
      <tp>
        <v>3974464361.9299998</v>
        <stp/>
        <stp>EM_S_STM07_IS</stp>
        <stp>4</stp>
        <stp>600375.SH</stp>
        <stp>9</stp>
        <stp>12/31/2010</stp>
        <stp>1</stp>
        <tr r="H2195" s="1"/>
      </tp>
      <tp>
        <v>13501339699.1</v>
        <stp/>
        <stp>EM_S_STM07_IS</stp>
        <stp>4</stp>
        <stp>600376.SH</stp>
        <stp>9</stp>
        <stp>12/31/2013</stp>
        <stp>1</stp>
        <tr r="K2196" s="1"/>
      </tp>
      <tp>
        <v>7795942681</v>
        <stp/>
        <stp>EM_S_STM07_IS</stp>
        <stp>4</stp>
        <stp>600377.SH</stp>
        <stp>9</stp>
        <stp>12/31/2012</stp>
        <stp>1</stp>
        <tr r="J2197" s="1"/>
      </tp>
      <tp>
        <v>1300659652.8699999</v>
        <stp/>
        <stp>EM_S_STM07_IS</stp>
        <stp>4</stp>
        <stp>600360.SH</stp>
        <stp>9</stp>
        <stp>12/31/2015</stp>
        <stp>1</stp>
        <tr r="M2182" s="1"/>
      </tp>
      <tp>
        <v>13331704111.91</v>
        <stp/>
        <stp>EM_S_STM07_IS</stp>
        <stp>4</stp>
        <stp>600361.SH</stp>
        <stp>9</stp>
        <stp>12/31/2014</stp>
        <stp>1</stp>
        <tr r="L2183" s="1"/>
      </tp>
      <tp>
        <v>82880810.319999993</v>
        <stp/>
        <stp>EM_S_STM07_IS</stp>
        <stp>4</stp>
        <stp>600365.SH</stp>
        <stp>9</stp>
        <stp>12/31/2010</stp>
        <stp>1</stp>
        <tr r="H2186" s="1"/>
      </tp>
      <tp>
        <v>2138442603.3599999</v>
        <stp/>
        <stp>EM_S_STM07_IS</stp>
        <stp>4</stp>
        <stp>600366.SH</stp>
        <stp>9</stp>
        <stp>12/31/2013</stp>
        <stp>1</stp>
        <tr r="K2187" s="1"/>
      </tp>
      <tp>
        <v>1156244080.2</v>
        <stp/>
        <stp>EM_S_STM07_IS</stp>
        <stp>4</stp>
        <stp>600367.SH</stp>
        <stp>9</stp>
        <stp>12/31/2012</stp>
        <stp>1</stp>
        <tr r="J2188" s="1"/>
      </tp>
      <tp>
        <v>6954608508</v>
        <stp/>
        <stp>EM_S_STM07_IS</stp>
        <stp>4</stp>
        <stp>600350.SH</stp>
        <stp>9</stp>
        <stp>12/31/2015</stp>
        <stp>1</stp>
        <tr r="M2173" s="1"/>
      </tp>
      <tp>
        <v>1889657429</v>
        <stp/>
        <stp>EM_S_STM07_IS</stp>
        <stp>4</stp>
        <stp>600351.SH</stp>
        <stp>9</stp>
        <stp>12/31/2014</stp>
        <stp>1</stp>
        <tr r="L2174" s="1"/>
      </tp>
      <tp>
        <v>1816778206.96</v>
        <stp/>
        <stp>EM_S_STM07_IS</stp>
        <stp>4</stp>
        <stp>600354.SH</stp>
        <stp>9</stp>
        <stp>12/31/2011</stp>
        <stp>1</stp>
        <tr r="I2177" s="1"/>
      </tp>
      <tp>
        <v>278413976.43000001</v>
        <stp/>
        <stp>EM_S_STM07_IS</stp>
        <stp>4</stp>
        <stp>600355.SH</stp>
        <stp>9</stp>
        <stp>12/31/2010</stp>
        <stp>1</stp>
        <tr r="H2178" s="1"/>
      </tp>
      <tp>
        <v>1517792020.8299999</v>
        <stp/>
        <stp>EM_S_STM07_IS</stp>
        <stp>4</stp>
        <stp>600356.SH</stp>
        <stp>9</stp>
        <stp>12/31/2013</stp>
        <stp>1</stp>
        <tr r="K2179" s="1"/>
      </tp>
      <tp>
        <v>38334689695.099998</v>
        <stp/>
        <stp>EM_S_STM07_IS</stp>
        <stp>4</stp>
        <stp>600340.SH</stp>
        <stp>9</stp>
        <stp>12/31/2015</stp>
        <stp>1</stp>
        <tr r="M2168" s="1"/>
      </tp>
      <tp>
        <v>790697143.63999999</v>
        <stp/>
        <stp>EM_S_STM07_IS</stp>
        <stp>4</stp>
        <stp>600345.SH</stp>
        <stp>9</stp>
        <stp>12/31/2010</stp>
        <stp>1</stp>
        <tr r="H2170" s="1"/>
      </tp>
      <tp>
        <v>1217812459.4400001</v>
        <stp/>
        <stp>EM_S_STM07_IS</stp>
        <stp>4</stp>
        <stp>600346.SH</stp>
        <stp>9</stp>
        <stp>12/31/2013</stp>
        <stp>1</stp>
        <tr r="K2171" s="1"/>
      </tp>
      <tp>
        <v>1316140058.6600001</v>
        <stp/>
        <stp>EM_S_STM07_IS</stp>
        <stp>4</stp>
        <stp>600330.SH</stp>
        <stp>9</stp>
        <stp>12/31/2015</stp>
        <stp>1</stp>
        <tr r="M2159" s="1"/>
      </tp>
      <tp>
        <v>3759123602.5700002</v>
        <stp/>
        <stp>EM_S_STM07_IS</stp>
        <stp>4</stp>
        <stp>600331.SH</stp>
        <stp>9</stp>
        <stp>12/31/2014</stp>
        <stp>1</stp>
        <tr r="L2160" s="1"/>
      </tp>
      <tp>
        <v>484884735</v>
        <stp/>
        <stp>EM_S_STM07_IS</stp>
        <stp>4</stp>
        <stp>600335.SH</stp>
        <stp>9</stp>
        <stp>12/31/2010</stp>
        <stp>1</stp>
        <tr r="H2163" s="1"/>
      </tp>
      <tp>
        <v>4312357399.6599998</v>
        <stp/>
        <stp>EM_S_STM07_IS</stp>
        <stp>4</stp>
        <stp>600336.SH</stp>
        <stp>9</stp>
        <stp>12/31/2013</stp>
        <stp>1</stp>
        <tr r="K2164" s="1"/>
      </tp>
      <tp>
        <v>2631062607.4000001</v>
        <stp/>
        <stp>EM_S_STM07_IS</stp>
        <stp>4</stp>
        <stp>600337.SH</stp>
        <stp>9</stp>
        <stp>12/31/2012</stp>
        <stp>1</stp>
        <tr r="J2165" s="1"/>
      </tp>
      <tp>
        <v>23272394677</v>
        <stp/>
        <stp>EM_S_STM07_IS</stp>
        <stp>4</stp>
        <stp>600320.SH</stp>
        <stp>9</stp>
        <stp>12/31/2015</stp>
        <stp>1</stp>
        <tr r="M2150" s="1"/>
      </tp>
      <tp>
        <v>773026816.15999997</v>
        <stp/>
        <stp>EM_S_STM07_IS</stp>
        <stp>4</stp>
        <stp>600321.SH</stp>
        <stp>9</stp>
        <stp>12/31/2014</stp>
        <stp>1</stp>
        <tr r="L2151" s="1"/>
      </tp>
      <tp>
        <v>5875112950.6999998</v>
        <stp/>
        <stp>EM_S_STM07_IS</stp>
        <stp>4</stp>
        <stp>600325.SH</stp>
        <stp>9</stp>
        <stp>12/31/2010</stp>
        <stp>1</stp>
        <tr r="H2154" s="1"/>
      </tp>
      <tp>
        <v>1745372440.29</v>
        <stp/>
        <stp>EM_S_STM07_IS</stp>
        <stp>4</stp>
        <stp>600326.SH</stp>
        <stp>9</stp>
        <stp>12/31/2013</stp>
        <stp>1</stp>
        <tr r="K2155" s="1"/>
      </tp>
      <tp>
        <v>7501385598.7799997</v>
        <stp/>
        <stp>EM_S_STM07_IS</stp>
        <stp>4</stp>
        <stp>600327.SH</stp>
        <stp>9</stp>
        <stp>12/31/2012</stp>
        <stp>1</stp>
        <tr r="J2156" s="1"/>
      </tp>
      <tp>
        <v>3590603839.73</v>
        <stp/>
        <stp>EM_S_STM07_IS</stp>
        <stp>4</stp>
        <stp>600310.SH</stp>
        <stp>9</stp>
        <stp>12/31/2015</stp>
        <stp>1</stp>
        <tr r="M2141" s="1"/>
      </tp>
      <tp>
        <v>215314472.25</v>
        <stp/>
        <stp>EM_S_STM07_IS</stp>
        <stp>4</stp>
        <stp>600311.SH</stp>
        <stp>9</stp>
        <stp>12/31/2014</stp>
        <stp>1</stp>
        <tr r="L2142" s="1"/>
      </tp>
      <tp>
        <v>3093956633.8400002</v>
        <stp/>
        <stp>EM_S_STM07_IS</stp>
        <stp>4</stp>
        <stp>600315.SH</stp>
        <stp>9</stp>
        <stp>12/31/2010</stp>
        <stp>1</stp>
        <tr r="H2145" s="1"/>
      </tp>
      <tp>
        <v>2860498497.2600002</v>
        <stp/>
        <stp>EM_S_STM07_IS</stp>
        <stp>4</stp>
        <stp>600316.SH</stp>
        <stp>9</stp>
        <stp>12/31/2013</stp>
        <stp>1</stp>
        <tr r="K2146" s="1"/>
      </tp>
      <tp>
        <v>3441636525.4000001</v>
        <stp/>
        <stp>EM_S_STM07_IS</stp>
        <stp>4</stp>
        <stp>600317.SH</stp>
        <stp>9</stp>
        <stp>12/31/2012</stp>
        <stp>1</stp>
        <tr r="J2147" s="1"/>
      </tp>
      <tp>
        <v>3887769559.4000001</v>
        <stp/>
        <stp>EM_S_STM07_IS</stp>
        <stp>4</stp>
        <stp>600300.SH</stp>
        <stp>9</stp>
        <stp>12/31/2015</stp>
        <stp>1</stp>
        <tr r="M2132" s="1"/>
      </tp>
      <tp>
        <v>642906631.72000003</v>
        <stp/>
        <stp>EM_S_STM07_IS</stp>
        <stp>4</stp>
        <stp>600301.SH</stp>
        <stp>9</stp>
        <stp>12/31/2014</stp>
        <stp>1</stp>
        <tr r="L2133" s="1"/>
      </tp>
      <tp>
        <v>1148886663.4100001</v>
        <stp/>
        <stp>EM_S_STM07_IS</stp>
        <stp>4</stp>
        <stp>600305.SH</stp>
        <stp>9</stp>
        <stp>12/31/2010</stp>
        <stp>1</stp>
        <tr r="H2136" s="1"/>
      </tp>
      <tp>
        <v>1860387635</v>
        <stp/>
        <stp>EM_S_STM07_IS</stp>
        <stp>4</stp>
        <stp>600306.SH</stp>
        <stp>9</stp>
        <stp>12/31/2013</stp>
        <stp>1</stp>
        <tr r="K2137" s="1"/>
      </tp>
      <tp>
        <v>63700448459.029999</v>
        <stp/>
        <stp>EM_S_STM07_IS</stp>
        <stp>4</stp>
        <stp>600307.SH</stp>
        <stp>9</stp>
        <stp>12/31/2012</stp>
        <stp>1</stp>
        <tr r="J2138" s="1"/>
      </tp>
      <tp>
        <v>1365879018.1600001</v>
        <stp/>
        <stp>EM_S_STM07_IS</stp>
        <stp>4</stp>
        <stp>600390.SH</stp>
        <stp>9</stp>
        <stp>12/31/2015</stp>
        <stp>1</stp>
        <tr r="M2209" s="1"/>
      </tp>
      <tp>
        <v>1963057692.1600001</v>
        <stp/>
        <stp>EM_S_STM07_IS</stp>
        <stp>4</stp>
        <stp>600391.SH</stp>
        <stp>9</stp>
        <stp>12/31/2014</stp>
        <stp>1</stp>
        <tr r="L2210" s="1"/>
      </tp>
      <tp>
        <v>5469241526.0799999</v>
        <stp/>
        <stp>EM_S_STM07_IS</stp>
        <stp>4</stp>
        <stp>600395.SH</stp>
        <stp>9</stp>
        <stp>12/31/2010</stp>
        <stp>1</stp>
        <tr r="H2213" s="1"/>
      </tp>
      <tp>
        <v>4412671024.3500004</v>
        <stp/>
        <stp>EM_S_STM07_IS</stp>
        <stp>4</stp>
        <stp>600396.SH</stp>
        <stp>9</stp>
        <stp>12/31/2013</stp>
        <stp>1</stp>
        <tr r="K2214" s="1"/>
      </tp>
      <tp>
        <v>16775855002.469999</v>
        <stp/>
        <stp>EM_S_STM07_IS</stp>
        <stp>4</stp>
        <stp>600397.SH</stp>
        <stp>9</stp>
        <stp>12/31/2012</stp>
        <stp>1</stp>
        <tr r="J2215" s="1"/>
      </tp>
      <tp>
        <v>8641891376.4099998</v>
        <stp/>
        <stp>EM_S_STM07_IS</stp>
        <stp>4</stp>
        <stp>600380.SH</stp>
        <stp>9</stp>
        <stp>12/31/2015</stp>
        <stp>1</stp>
        <tr r="M2200" s="1"/>
      </tp>
      <tp>
        <v>29902525.98</v>
        <stp/>
        <stp>EM_S_STM07_IS</stp>
        <stp>4</stp>
        <stp>600381.SH</stp>
        <stp>9</stp>
        <stp>12/31/2014</stp>
        <stp>1</stp>
        <tr r="L2201" s="1"/>
      </tp>
      <tp>
        <v>5784736.4400000004</v>
        <stp/>
        <stp>EM_S_STM07_IS</stp>
        <stp>4</stp>
        <stp>600385.SH</stp>
        <stp>9</stp>
        <stp>12/31/2010</stp>
        <stp>1</stp>
        <tr r="H2204" s="1"/>
      </tp>
      <tp>
        <v>3105916579.79</v>
        <stp/>
        <stp>EM_S_STM07_IS</stp>
        <stp>4</stp>
        <stp>600386.SH</stp>
        <stp>9</stp>
        <stp>12/31/2013</stp>
        <stp>1</stp>
        <tr r="K2205" s="1"/>
      </tp>
      <tp>
        <v>1920711496.5999999</v>
        <stp/>
        <stp>EM_S_STM07_IS</stp>
        <stp>4</stp>
        <stp>600387.SH</stp>
        <stp>9</stp>
        <stp>12/31/2012</stp>
        <stp>1</stp>
        <tr r="J2206" s="1"/>
      </tp>
      <tp>
        <v>2565293800</v>
        <stp/>
        <stp>EM_S_STM07_IS</stp>
        <stp>4</stp>
        <stp>603877.SH</stp>
        <stp>9</stp>
        <stp>12/31/2012</stp>
        <stp>1</stp>
        <tr r="J3036" s="1"/>
      </tp>
      <tp>
        <v>1119234262.4400001</v>
        <stp/>
        <stp>EM_S_STM07_IS</stp>
        <stp>4</stp>
        <stp>603861.SH</stp>
        <stp>9</stp>
        <stp>12/31/2014</stp>
        <stp>1</stp>
        <tr r="L3032" s="1"/>
      </tp>
      <tp>
        <v>1757829628.9300001</v>
        <stp/>
        <stp>EM_S_STM07_IS</stp>
        <stp>4</stp>
        <stp>603866.SH</stp>
        <stp>9</stp>
        <stp>12/31/2013</stp>
        <stp>1</stp>
        <tr r="K3033" s="1"/>
      </tp>
      <tp>
        <v>2681748171.79</v>
        <stp/>
        <stp>EM_S_STM07_IS</stp>
        <stp>4</stp>
        <stp>603816.SH</stp>
        <stp>9</stp>
        <stp>12/31/2013</stp>
        <stp>1</stp>
        <tr r="K3022" s="1"/>
      </tp>
      <tp>
        <v>590323431.83000004</v>
        <stp/>
        <stp>EM_S_STM07_IS</stp>
        <stp>4</stp>
        <stp>603800.SH</stp>
        <stp>9</stp>
        <stp>12/31/2015</stp>
        <stp>1</stp>
        <tr r="M3019" s="1"/>
      </tp>
      <tp>
        <v>1957411174.6800001</v>
        <stp/>
        <stp>EM_S_STM07_IS</stp>
        <stp>4</stp>
        <stp>603806.SH</stp>
        <stp>9</stp>
        <stp>12/31/2013</stp>
        <stp>1</stp>
        <tr r="K3020" s="1"/>
      </tp>
      <tp t="s">
        <v/>
        <stp/>
        <stp>EM_S_STM07_IS</stp>
        <stp>4</stp>
        <stp>603885.SH</stp>
        <stp>9</stp>
        <stp>12/31/2010</stp>
        <stp>1</stp>
        <tr r="H3039" s="1"/>
      </tp>
      <tp>
        <v>1453862139.9400001</v>
        <stp/>
        <stp>EM_S_STM07_IS</stp>
        <stp>4</stp>
        <stp>603886.SH</stp>
        <stp>9</stp>
        <stp>12/31/2013</stp>
        <stp>1</stp>
        <tr r="K3040" s="1"/>
      </tp>
      <tp>
        <v>393661100</v>
        <stp/>
        <stp>EM_S_STM07_IS</stp>
        <stp>4</stp>
        <stp>603887.SH</stp>
        <stp>9</stp>
        <stp>12/31/2012</stp>
        <stp>1</stp>
        <tr r="J3041" s="1"/>
      </tp>
      <tp>
        <v>501270404.06999999</v>
        <stp/>
        <stp>EM_S_STM07_IS</stp>
        <stp>4</stp>
        <stp>603977.SH</stp>
        <stp>9</stp>
        <stp>12/31/2012</stp>
        <stp>1</stp>
        <tr r="J3059" s="1"/>
      </tp>
      <tp>
        <v>1001600189.47</v>
        <stp/>
        <stp>EM_S_STM07_IS</stp>
        <stp>4</stp>
        <stp>603936.SH</stp>
        <stp>9</stp>
        <stp>12/31/2013</stp>
        <stp>1</stp>
        <tr r="K3053" s="1"/>
      </tp>
      <tp>
        <v>1490818094.51</v>
        <stp/>
        <stp>EM_S_STM07_IS</stp>
        <stp>4</stp>
        <stp>603900.SH</stp>
        <stp>9</stp>
        <stp>12/31/2015</stp>
        <stp>1</stp>
        <tr r="M3046" s="1"/>
      </tp>
      <tp>
        <v>887853611.20000005</v>
        <stp/>
        <stp>EM_S_STM07_IS</stp>
        <stp>4</stp>
        <stp>603901.SH</stp>
        <stp>9</stp>
        <stp>12/31/2014</stp>
        <stp>1</stp>
        <tr r="L3047" s="1"/>
      </tp>
      <tp>
        <v>201871275.47999999</v>
        <stp/>
        <stp>EM_S_STM07_IS</stp>
        <stp>4</stp>
        <stp>603990.SH</stp>
        <stp>9</stp>
        <stp>12/31/2015</stp>
        <stp>1</stp>
        <tr r="M3065" s="1"/>
      </tp>
      <tp>
        <v>2351065975.7399998</v>
        <stp/>
        <stp>EM_S_STM07_IS</stp>
        <stp>4</stp>
        <stp>603996.SH</stp>
        <stp>9</stp>
        <stp>12/31/2013</stp>
        <stp>1</stp>
        <tr r="K3067" s="1"/>
      </tp>
      <tp>
        <v>519867952.91000003</v>
        <stp/>
        <stp>EM_S_STM07_IS</stp>
        <stp>4</stp>
        <stp>603997.SH</stp>
        <stp>9</stp>
        <stp>12/31/2012</stp>
        <stp>1</stp>
        <tr r="J3068" s="1"/>
      </tp>
      <tp>
        <v>788808407.63</v>
        <stp/>
        <stp>EM_S_STM07_IS</stp>
        <stp>4</stp>
        <stp>603986.SH</stp>
        <stp>9</stp>
        <stp>12/31/2013</stp>
        <stp>1</stp>
        <tr r="K3061" s="1"/>
      </tp>
      <tp>
        <v>882927232.25</v>
        <stp/>
        <stp>EM_S_STM07_IS</stp>
        <stp>4</stp>
        <stp>603987.SH</stp>
        <stp>9</stp>
        <stp>12/31/2012</stp>
        <stp>1</stp>
        <tr r="J3062" s="1"/>
      </tp>
      <tp>
        <v>1309584204.47</v>
        <stp/>
        <stp>EM_S_STM07_IS</stp>
        <stp>4</stp>
        <stp>603456.SH</stp>
        <stp>9</stp>
        <stp>12/31/2013</stp>
        <stp>1</stp>
        <tr r="K2953" s="1"/>
      </tp>
      <tp>
        <v>200653828.97999999</v>
        <stp/>
        <stp>EM_S_STM07_IS</stp>
        <stp>4</stp>
        <stp>603444.SH</stp>
        <stp>9</stp>
        <stp>12/31/2011</stp>
        <stp>1</stp>
        <tr r="I2952" s="1"/>
      </tp>
      <tp>
        <v>992382139.22000003</v>
        <stp/>
        <stp>EM_S_STM07_IS</stp>
        <stp>4</stp>
        <stp>603421.SH</stp>
        <stp>9</stp>
        <stp>12/31/2014</stp>
        <stp>1</stp>
        <tr r="L2951" s="1"/>
      </tp>
      <tp>
        <v>247728956.13</v>
        <stp/>
        <stp>EM_S_STM07_IS</stp>
        <stp>4</stp>
        <stp>603416.SH</stp>
        <stp>9</stp>
        <stp>12/31/2013</stp>
        <stp>1</stp>
        <tr r="K2950" s="1"/>
      </tp>
      <tp>
        <v>587053112.24000001</v>
        <stp/>
        <stp>EM_S_STM07_IS</stp>
        <stp>4</stp>
        <stp>603577.SH</stp>
        <stp>9</stp>
        <stp>12/31/2012</stp>
        <stp>1</stp>
        <tr r="J2968" s="1"/>
      </tp>
      <tp>
        <v>472081960.26999998</v>
        <stp/>
        <stp>EM_S_STM07_IS</stp>
        <stp>4</stp>
        <stp>603566.SH</stp>
        <stp>9</stp>
        <stp>12/31/2013</stp>
        <stp>1</stp>
        <tr r="K2964" s="1"/>
      </tp>
      <tp>
        <v>1379697220.5899999</v>
        <stp/>
        <stp>EM_S_STM07_IS</stp>
        <stp>4</stp>
        <stp>603567.SH</stp>
        <stp>9</stp>
        <stp>12/31/2012</stp>
        <stp>1</stp>
        <tr r="J2965" s="1"/>
      </tp>
      <tp>
        <v>1534995511.4200001</v>
        <stp/>
        <stp>EM_S_STM07_IS</stp>
        <stp>4</stp>
        <stp>603555.SH</stp>
        <stp>9</stp>
        <stp>12/31/2010</stp>
        <stp>1</stp>
        <tr r="H2960" s="1"/>
      </tp>
      <tp>
        <v>1637803158.26</v>
        <stp/>
        <stp>EM_S_STM07_IS</stp>
        <stp>4</stp>
        <stp>603556.SH</stp>
        <stp>9</stp>
        <stp>12/31/2013</stp>
        <stp>1</stp>
        <tr r="K2961" s="1"/>
      </tp>
      <tp>
        <v>695660000.85000002</v>
        <stp/>
        <stp>EM_S_STM07_IS</stp>
        <stp>4</stp>
        <stp>603520.SH</stp>
        <stp>9</stp>
        <stp>12/31/2015</stp>
        <stp>1</stp>
        <tr r="M2958" s="1"/>
      </tp>
      <tp t="s">
        <v/>
        <stp/>
        <stp>EM_S_STM07_IS</stp>
        <stp>4</stp>
        <stp>603515.SH</stp>
        <stp>9</stp>
        <stp>12/31/2010</stp>
        <stp>1</stp>
        <tr r="H2955" s="1"/>
      </tp>
      <tp t="s">
        <v/>
        <stp/>
        <stp>EM_S_STM07_IS</stp>
        <stp>4</stp>
        <stp>603585.SH</stp>
        <stp>9</stp>
        <stp>12/31/2010</stp>
        <stp>1</stp>
        <tr r="H2970" s="1"/>
      </tp>
      <tp>
        <v>1221877880.6800001</v>
        <stp/>
        <stp>EM_S_STM07_IS</stp>
        <stp>4</stp>
        <stp>603660.SH</stp>
        <stp>9</stp>
        <stp>12/31/2015</stp>
        <stp>1</stp>
        <tr r="M2988" s="1"/>
      </tp>
      <tp>
        <v>749978500</v>
        <stp/>
        <stp>EM_S_STM07_IS</stp>
        <stp>4</stp>
        <stp>603667.SH</stp>
        <stp>9</stp>
        <stp>12/31/2012</stp>
        <stp>1</stp>
        <tr r="J2990" s="1"/>
      </tp>
      <tp>
        <v>280587600.82999998</v>
        <stp/>
        <stp>EM_S_STM07_IS</stp>
        <stp>4</stp>
        <stp>603636.SH</stp>
        <stp>9</stp>
        <stp>12/31/2013</stp>
        <stp>1</stp>
        <tr r="K2985" s="1"/>
      </tp>
      <tp>
        <v>1205889476.4000001</v>
        <stp/>
        <stp>EM_S_STM07_IS</stp>
        <stp>4</stp>
        <stp>603611.SH</stp>
        <stp>9</stp>
        <stp>12/31/2014</stp>
        <stp>1</stp>
        <tr r="L2980" s="1"/>
      </tp>
      <tp>
        <v>889540343.48000002</v>
        <stp/>
        <stp>EM_S_STM07_IS</stp>
        <stp>4</stp>
        <stp>603616.SH</stp>
        <stp>9</stp>
        <stp>12/31/2013</stp>
        <stp>1</stp>
        <tr r="K2981" s="1"/>
      </tp>
      <tp>
        <v>1135753111.1300001</v>
        <stp/>
        <stp>EM_S_STM07_IS</stp>
        <stp>4</stp>
        <stp>603600.SH</stp>
        <stp>9</stp>
        <stp>12/31/2015</stp>
        <stp>1</stp>
        <tr r="M2975" s="1"/>
      </tp>
      <tp>
        <v>213426025.86000001</v>
        <stp/>
        <stp>EM_S_STM07_IS</stp>
        <stp>4</stp>
        <stp>603601.SH</stp>
        <stp>9</stp>
        <stp>12/31/2014</stp>
        <stp>1</stp>
        <tr r="L2976" s="1"/>
      </tp>
      <tp>
        <v>1333507882.4200001</v>
        <stp/>
        <stp>EM_S_STM07_IS</stp>
        <stp>4</stp>
        <stp>603606.SH</stp>
        <stp>9</stp>
        <stp>12/31/2013</stp>
        <stp>1</stp>
        <tr r="K2977" s="1"/>
      </tp>
      <tp>
        <v>207506794.62</v>
        <stp/>
        <stp>EM_S_STM07_IS</stp>
        <stp>4</stp>
        <stp>603690.SH</stp>
        <stp>9</stp>
        <stp>12/31/2015</stp>
        <stp>1</stp>
        <tr r="M2997" s="1"/>
      </tp>
      <tp>
        <v>268029537.97</v>
        <stp/>
        <stp>EM_S_STM07_IS</stp>
        <stp>4</stp>
        <stp>603696.SH</stp>
        <stp>9</stp>
        <stp>12/31/2013</stp>
        <stp>1</stp>
        <tr r="K2998" s="1"/>
      </tp>
      <tp>
        <v>879614446.42999995</v>
        <stp/>
        <stp>EM_S_STM07_IS</stp>
        <stp>4</stp>
        <stp>603686.SH</stp>
        <stp>9</stp>
        <stp>12/31/2013</stp>
        <stp>1</stp>
        <tr r="K2994" s="1"/>
      </tp>
      <tp>
        <v>2757627000</v>
        <stp/>
        <stp>EM_S_STM07_IS</stp>
        <stp>4</stp>
        <stp>603777.SH</stp>
        <stp>9</stp>
        <stp>12/31/2012</stp>
        <stp>1</stp>
        <tr r="J3012" s="1"/>
      </tp>
      <tp>
        <v>6505486082.5799999</v>
        <stp/>
        <stp>EM_S_STM07_IS</stp>
        <stp>4</stp>
        <stp>603766.SH</stp>
        <stp>9</stp>
        <stp>12/31/2013</stp>
        <stp>1</stp>
        <tr r="K3011" s="1"/>
      </tp>
      <tp>
        <v>833458026.54999995</v>
        <stp/>
        <stp>EM_S_STM07_IS</stp>
        <stp>4</stp>
        <stp>603737.SH</stp>
        <stp>9</stp>
        <stp>12/31/2012</stp>
        <stp>1</stp>
        <tr r="J3009" s="1"/>
      </tp>
      <tp>
        <v>645806351.99000001</v>
        <stp/>
        <stp>EM_S_STM07_IS</stp>
        <stp>4</stp>
        <stp>603726.SH</stp>
        <stp>9</stp>
        <stp>12/31/2013</stp>
        <stp>1</stp>
        <tr r="K3006" s="1"/>
      </tp>
      <tp>
        <v>731104983.55999994</v>
        <stp/>
        <stp>EM_S_STM07_IS</stp>
        <stp>4</stp>
        <stp>603727.SH</stp>
        <stp>9</stp>
        <stp>12/31/2012</stp>
        <stp>1</stp>
        <tr r="J3007" s="1"/>
      </tp>
      <tp>
        <v>392180017.76999998</v>
        <stp/>
        <stp>EM_S_STM07_IS</stp>
        <stp>4</stp>
        <stp>603716.SH</stp>
        <stp>9</stp>
        <stp>12/31/2013</stp>
        <stp>1</stp>
        <tr r="K3004" s="1"/>
      </tp>
      <tp>
        <v>417281259.31</v>
        <stp/>
        <stp>EM_S_STM07_IS</stp>
        <stp>4</stp>
        <stp>603701.SH</stp>
        <stp>9</stp>
        <stp>12/31/2014</stp>
        <stp>1</stp>
        <tr r="L3001" s="1"/>
      </tp>
      <tp>
        <v>1737770889.1199999</v>
        <stp/>
        <stp>EM_S_STM07_IS</stp>
        <stp>4</stp>
        <stp>603077.SH</stp>
        <stp>9</stp>
        <stp>12/31/2012</stp>
        <stp>1</stp>
        <tr r="J2882" s="1"/>
      </tp>
      <tp>
        <v>597037871.64999998</v>
        <stp/>
        <stp>EM_S_STM07_IS</stp>
        <stp>4</stp>
        <stp>603060.SH</stp>
        <stp>9</stp>
        <stp>12/31/2015</stp>
        <stp>1</stp>
        <tr r="M2878" s="1"/>
      </tp>
      <tp>
        <v>423946772.80000001</v>
        <stp/>
        <stp>EM_S_STM07_IS</stp>
        <stp>4</stp>
        <stp>603066.SH</stp>
        <stp>9</stp>
        <stp>12/31/2013</stp>
        <stp>1</stp>
        <tr r="K2879" s="1"/>
      </tp>
      <tp>
        <v>597435221.69000006</v>
        <stp/>
        <stp>EM_S_STM07_IS</stp>
        <stp>4</stp>
        <stp>603067.SH</stp>
        <stp>9</stp>
        <stp>12/31/2012</stp>
        <stp>1</stp>
        <tr r="J2880" s="1"/>
      </tp>
      <tp>
        <v>2184930406.6999998</v>
        <stp/>
        <stp>EM_S_STM07_IS</stp>
        <stp>4</stp>
        <stp>603030.SH</stp>
        <stp>9</stp>
        <stp>12/31/2015</stp>
        <stp>1</stp>
        <tr r="M2869" s="1"/>
      </tp>
      <tp>
        <v>1378322751.5699999</v>
        <stp/>
        <stp>EM_S_STM07_IS</stp>
        <stp>4</stp>
        <stp>603031.SH</stp>
        <stp>9</stp>
        <stp>12/31/2014</stp>
        <stp>1</stp>
        <tr r="L2870" s="1"/>
      </tp>
      <tp t="s">
        <v/>
        <stp/>
        <stp>EM_S_STM07_IS</stp>
        <stp>4</stp>
        <stp>603035.SH</stp>
        <stp>9</stp>
        <stp>12/31/2010</stp>
        <stp>1</stp>
        <tr r="H2873" s="1"/>
      </tp>
      <tp>
        <v>304168659.39999998</v>
        <stp/>
        <stp>EM_S_STM07_IS</stp>
        <stp>4</stp>
        <stp>603036.SH</stp>
        <stp>9</stp>
        <stp>12/31/2013</stp>
        <stp>1</stp>
        <tr r="K2874" s="1"/>
      </tp>
      <tp>
        <v>1830992731.23</v>
        <stp/>
        <stp>EM_S_STM07_IS</stp>
        <stp>4</stp>
        <stp>603020.SH</stp>
        <stp>9</stp>
        <stp>12/31/2015</stp>
        <stp>1</stp>
        <tr r="M2860" s="1"/>
      </tp>
      <tp>
        <v>705138958.58000004</v>
        <stp/>
        <stp>EM_S_STM07_IS</stp>
        <stp>4</stp>
        <stp>603021.SH</stp>
        <stp>9</stp>
        <stp>12/31/2014</stp>
        <stp>1</stp>
        <tr r="L2861" s="1"/>
      </tp>
      <tp t="s">
        <v/>
        <stp/>
        <stp>EM_S_STM07_IS</stp>
        <stp>4</stp>
        <stp>603025.SH</stp>
        <stp>9</stp>
        <stp>12/31/2010</stp>
        <stp>1</stp>
        <tr r="H2864" s="1"/>
      </tp>
      <tp>
        <v>5001309697.79</v>
        <stp/>
        <stp>EM_S_STM07_IS</stp>
        <stp>4</stp>
        <stp>603026.SH</stp>
        <stp>9</stp>
        <stp>12/31/2013</stp>
        <stp>1</stp>
        <tr r="K2865" s="1"/>
      </tp>
      <tp>
        <v>549619906.88999999</v>
        <stp/>
        <stp>EM_S_STM07_IS</stp>
        <stp>4</stp>
        <stp>603027.SH</stp>
        <stp>9</stp>
        <stp>12/31/2012</stp>
        <stp>1</stp>
        <tr r="J2866" s="1"/>
      </tp>
      <tp>
        <v>879970906.37</v>
        <stp/>
        <stp>EM_S_STM07_IS</stp>
        <stp>4</stp>
        <stp>603010.SH</stp>
        <stp>9</stp>
        <stp>12/31/2015</stp>
        <stp>1</stp>
        <tr r="M2852" s="1"/>
      </tp>
      <tp>
        <v>449840430.99000001</v>
        <stp/>
        <stp>EM_S_STM07_IS</stp>
        <stp>4</stp>
        <stp>603011.SH</stp>
        <stp>9</stp>
        <stp>12/31/2014</stp>
        <stp>1</stp>
        <tr r="L2853" s="1"/>
      </tp>
      <tp t="s">
        <v/>
        <stp/>
        <stp>EM_S_STM07_IS</stp>
        <stp>4</stp>
        <stp>603015.SH</stp>
        <stp>9</stp>
        <stp>12/31/2010</stp>
        <stp>1</stp>
        <tr r="H2855" s="1"/>
      </tp>
      <tp>
        <v>375983617.69</v>
        <stp/>
        <stp>EM_S_STM07_IS</stp>
        <stp>4</stp>
        <stp>603016.SH</stp>
        <stp>9</stp>
        <stp>12/31/2013</stp>
        <stp>1</stp>
        <tr r="K2856" s="1"/>
      </tp>
      <tp>
        <v>436084470.51999998</v>
        <stp/>
        <stp>EM_S_STM07_IS</stp>
        <stp>4</stp>
        <stp>603017.SH</stp>
        <stp>9</stp>
        <stp>12/31/2012</stp>
        <stp>1</stp>
        <tr r="J2857" s="1"/>
      </tp>
      <tp>
        <v>1604762288.77</v>
        <stp/>
        <stp>EM_S_STM07_IS</stp>
        <stp>4</stp>
        <stp>603000.SH</stp>
        <stp>9</stp>
        <stp>12/31/2015</stp>
        <stp>1</stp>
        <tr r="M2843" s="1"/>
      </tp>
      <tp>
        <v>2965300754.71</v>
        <stp/>
        <stp>EM_S_STM07_IS</stp>
        <stp>4</stp>
        <stp>603001.SH</stp>
        <stp>9</stp>
        <stp>12/31/2014</stp>
        <stp>1</stp>
        <tr r="L2844" s="1"/>
      </tp>
      <tp>
        <v>270679985.18000001</v>
        <stp/>
        <stp>EM_S_STM07_IS</stp>
        <stp>4</stp>
        <stp>603005.SH</stp>
        <stp>9</stp>
        <stp>12/31/2010</stp>
        <stp>1</stp>
        <tr r="H2847" s="1"/>
      </tp>
      <tp>
        <v>404991908.24000001</v>
        <stp/>
        <stp>EM_S_STM07_IS</stp>
        <stp>4</stp>
        <stp>603006.SH</stp>
        <stp>9</stp>
        <stp>12/31/2013</stp>
        <stp>1</stp>
        <tr r="K2848" s="1"/>
      </tp>
      <tp>
        <v>466890572.5</v>
        <stp/>
        <stp>EM_S_STM07_IS</stp>
        <stp>4</stp>
        <stp>603007.SH</stp>
        <stp>9</stp>
        <stp>12/31/2012</stp>
        <stp>1</stp>
        <tr r="J2849" s="1"/>
      </tp>
      <tp>
        <v>237036959.46000001</v>
        <stp/>
        <stp>EM_S_STM07_IS</stp>
        <stp>4</stp>
        <stp>603090.SH</stp>
        <stp>9</stp>
        <stp>12/31/2015</stp>
        <stp>1</stp>
        <tr r="M2885" s="1"/>
      </tp>
      <tp t="s">
        <v/>
        <stp/>
        <stp>EM_S_STM07_IS</stp>
        <stp>4</stp>
        <stp>603085.SH</stp>
        <stp>9</stp>
        <stp>12/31/2010</stp>
        <stp>1</stp>
        <tr r="H2883" s="1"/>
      </tp>
      <tp>
        <v>1119601256.54</v>
        <stp/>
        <stp>EM_S_STM07_IS</stp>
        <stp>4</stp>
        <stp>603160.SH</stp>
        <stp>9</stp>
        <stp>12/31/2015</stp>
        <stp>1</stp>
        <tr r="M2901" s="1"/>
      </tp>
      <tp t="s">
        <v/>
        <stp/>
        <stp>EM_S_STM07_IS</stp>
        <stp>4</stp>
        <stp>603165.SH</stp>
        <stp>9</stp>
        <stp>12/31/2010</stp>
        <stp>1</stp>
        <tr r="H2902" s="1"/>
      </tp>
      <tp>
        <v>1229172396.3399999</v>
        <stp/>
        <stp>EM_S_STM07_IS</stp>
        <stp>4</stp>
        <stp>603166.SH</stp>
        <stp>9</stp>
        <stp>12/31/2013</stp>
        <stp>1</stp>
        <tr r="K2903" s="1"/>
      </tp>
      <tp>
        <v>1055616980.5</v>
        <stp/>
        <stp>EM_S_STM07_IS</stp>
        <stp>4</stp>
        <stp>603167.SH</stp>
        <stp>9</stp>
        <stp>12/31/2012</stp>
        <stp>1</stp>
        <tr r="J2904" s="1"/>
      </tp>
      <tp>
        <v>479105375.18000001</v>
        <stp/>
        <stp>EM_S_STM07_IS</stp>
        <stp>4</stp>
        <stp>603131.SH</stp>
        <stp>9</stp>
        <stp>12/31/2014</stp>
        <stp>1</stp>
        <tr r="L2898" s="1"/>
      </tp>
      <tp>
        <v>1059774346.9299999</v>
        <stp/>
        <stp>EM_S_STM07_IS</stp>
        <stp>4</stp>
        <stp>603126.SH</stp>
        <stp>9</stp>
        <stp>12/31/2013</stp>
        <stp>1</stp>
        <tr r="K2896" s="1"/>
      </tp>
      <tp>
        <v>1308923788.46</v>
        <stp/>
        <stp>EM_S_STM07_IS</stp>
        <stp>4</stp>
        <stp>603111.SH</stp>
        <stp>9</stp>
        <stp>12/31/2014</stp>
        <stp>1</stp>
        <tr r="L2891" s="1"/>
      </tp>
      <tp>
        <v>3221543648.1900001</v>
        <stp/>
        <stp>EM_S_STM07_IS</stp>
        <stp>4</stp>
        <stp>603116.SH</stp>
        <stp>9</stp>
        <stp>12/31/2013</stp>
        <stp>1</stp>
        <tr r="K2892" s="1"/>
      </tp>
      <tp>
        <v>366417018.29000002</v>
        <stp/>
        <stp>EM_S_STM07_IS</stp>
        <stp>4</stp>
        <stp>603117.SH</stp>
        <stp>9</stp>
        <stp>12/31/2012</stp>
        <stp>1</stp>
        <tr r="J2893" s="1"/>
      </tp>
      <tp>
        <v>3155352101.6500001</v>
        <stp/>
        <stp>EM_S_STM07_IS</stp>
        <stp>4</stp>
        <stp>603100.SH</stp>
        <stp>9</stp>
        <stp>12/31/2015</stp>
        <stp>1</stp>
        <tr r="M2888" s="1"/>
      </tp>
      <tp>
        <v>2510978397.9400001</v>
        <stp/>
        <stp>EM_S_STM07_IS</stp>
        <stp>4</stp>
        <stp>603101.SH</stp>
        <stp>9</stp>
        <stp>12/31/2014</stp>
        <stp>1</stp>
        <tr r="L2889" s="1"/>
      </tp>
      <tp>
        <v>922735032.79999995</v>
        <stp/>
        <stp>EM_S_STM07_IS</stp>
        <stp>4</stp>
        <stp>603186.SH</stp>
        <stp>9</stp>
        <stp>12/31/2013</stp>
        <stp>1</stp>
        <tr r="K2907" s="1"/>
      </tp>
      <tp>
        <v>643861356.40999997</v>
        <stp/>
        <stp>EM_S_STM07_IS</stp>
        <stp>4</stp>
        <stp>603266.SH</stp>
        <stp>9</stp>
        <stp>12/31/2013</stp>
        <stp>1</stp>
        <tr r="K2920" s="1"/>
      </tp>
      <tp>
        <v>1064548929.61</v>
        <stp/>
        <stp>EM_S_STM07_IS</stp>
        <stp>4</stp>
        <stp>603227.SH</stp>
        <stp>9</stp>
        <stp>12/31/2012</stp>
        <stp>1</stp>
        <tr r="J2916" s="1"/>
      </tp>
      <tp>
        <v>694699401.11000001</v>
        <stp/>
        <stp>EM_S_STM07_IS</stp>
        <stp>4</stp>
        <stp>603377.SH</stp>
        <stp>9</stp>
        <stp>12/31/2012</stp>
        <stp>1</stp>
        <tr r="J2945" s="1"/>
      </tp>
      <tp>
        <v>3088099439.4400001</v>
        <stp/>
        <stp>EM_S_STM07_IS</stp>
        <stp>4</stp>
        <stp>603366.SH</stp>
        <stp>9</stp>
        <stp>12/31/2013</stp>
        <stp>1</stp>
        <tr r="K2942" s="1"/>
      </tp>
      <tp t="s">
        <v/>
        <stp/>
        <stp>EM_S_STM07_IS</stp>
        <stp>4</stp>
        <stp>603355.SH</stp>
        <stp>9</stp>
        <stp>12/31/2010</stp>
        <stp>1</stp>
        <tr r="H2941" s="1"/>
      </tp>
      <tp>
        <v>461881692.87</v>
        <stp/>
        <stp>EM_S_STM07_IS</stp>
        <stp>4</stp>
        <stp>603336.SH</stp>
        <stp>9</stp>
        <stp>12/31/2013</stp>
        <stp>1</stp>
        <tr r="K2938" s="1"/>
      </tp>
      <tp>
        <v>411996898.38</v>
        <stp/>
        <stp>EM_S_STM07_IS</stp>
        <stp>4</stp>
        <stp>603311.SH</stp>
        <stp>9</stp>
        <stp>12/31/2014</stp>
        <stp>1</stp>
        <tr r="L2929" s="1"/>
      </tp>
      <tp t="s">
        <v/>
        <stp/>
        <stp>EM_S_STM07_IS</stp>
        <stp>4</stp>
        <stp>603315.SH</stp>
        <stp>9</stp>
        <stp>12/31/2010</stp>
        <stp>1</stp>
        <tr r="H2931" s="1"/>
      </tp>
      <tp>
        <v>332710062.64999998</v>
        <stp/>
        <stp>EM_S_STM07_IS</stp>
        <stp>4</stp>
        <stp>603300.SH</stp>
        <stp>9</stp>
        <stp>12/31/2015</stp>
        <stp>1</stp>
        <tr r="M2925" s="1"/>
      </tp>
      <tp>
        <v>396403543.13</v>
        <stp/>
        <stp>EM_S_STM07_IS</stp>
        <stp>4</stp>
        <stp>603306.SH</stp>
        <stp>9</stp>
        <stp>12/31/2013</stp>
        <stp>1</stp>
        <tr r="K2926" s="1"/>
      </tp>
      <tp>
        <v>673452517.27999997</v>
        <stp/>
        <stp>EM_S_STM07_IS</stp>
        <stp>4</stp>
        <stp>002830.SZ</stp>
        <stp>9</stp>
        <stp>12/31/2015</stp>
        <stp>1</stp>
        <tr r="M1289" s="1"/>
      </tp>
      <tp>
        <v>3665439340.9299998</v>
        <stp/>
        <stp>EM_S_STM07_IS</stp>
        <stp>4</stp>
        <stp>002831.SZ</stp>
        <stp>9</stp>
        <stp>12/31/2014</stp>
        <stp>1</stp>
        <tr r="L1290" s="1"/>
      </tp>
      <tp t="s">
        <v/>
        <stp/>
        <stp>EM_S_STM07_IS</stp>
        <stp>4</stp>
        <stp>002835.SZ</stp>
        <stp>9</stp>
        <stp>12/31/2010</stp>
        <stp>1</stp>
        <tr r="H1293" s="1"/>
      </tp>
      <tp>
        <v>338643494.35000002</v>
        <stp/>
        <stp>EM_S_STM07_IS</stp>
        <stp>4</stp>
        <stp>002836.SZ</stp>
        <stp>9</stp>
        <stp>12/31/2013</stp>
        <stp>1</stp>
        <tr r="K1294" s="1"/>
      </tp>
      <tp>
        <v>143685353.16999999</v>
        <stp/>
        <stp>EM_S_STM07_IS</stp>
        <stp>4</stp>
        <stp>002837.SZ</stp>
        <stp>9</stp>
        <stp>12/31/2012</stp>
        <stp>1</stp>
        <tr r="J1295" s="1"/>
      </tp>
      <tp>
        <v>457165725</v>
        <stp/>
        <stp>EM_S_STM07_IS</stp>
        <stp>4</stp>
        <stp>002820.SZ</stp>
        <stp>9</stp>
        <stp>12/31/2015</stp>
        <stp>1</stp>
        <tr r="M1279" s="1"/>
      </tp>
      <tp>
        <v>716207193.61000001</v>
        <stp/>
        <stp>EM_S_STM07_IS</stp>
        <stp>4</stp>
        <stp>002821.SZ</stp>
        <stp>9</stp>
        <stp>12/31/2014</stp>
        <stp>1</stp>
        <tr r="L1280" s="1"/>
      </tp>
      <tp>
        <v>586568300</v>
        <stp/>
        <stp>EM_S_STM07_IS</stp>
        <stp>4</stp>
        <stp>002824.SZ</stp>
        <stp>9</stp>
        <stp>12/31/2011</stp>
        <stp>1</stp>
        <tr r="I1283" s="1"/>
      </tp>
      <tp t="s">
        <v/>
        <stp/>
        <stp>EM_S_STM07_IS</stp>
        <stp>4</stp>
        <stp>002825.SZ</stp>
        <stp>9</stp>
        <stp>12/31/2010</stp>
        <stp>1</stp>
        <tr r="H1284" s="1"/>
      </tp>
      <tp>
        <v>221107828.86000001</v>
        <stp/>
        <stp>EM_S_STM07_IS</stp>
        <stp>4</stp>
        <stp>002826.SZ</stp>
        <stp>9</stp>
        <stp>12/31/2013</stp>
        <stp>1</stp>
        <tr r="K1285" s="1"/>
      </tp>
      <tp>
        <v>195147156.28999999</v>
        <stp/>
        <stp>EM_S_STM07_IS</stp>
        <stp>4</stp>
        <stp>002827.SZ</stp>
        <stp>9</stp>
        <stp>12/31/2012</stp>
        <stp>1</stp>
        <tr r="J1286" s="1"/>
      </tp>
      <tp>
        <v>495657675.83999997</v>
        <stp/>
        <stp>EM_S_STM07_IS</stp>
        <stp>4</stp>
        <stp>002810.SZ</stp>
        <stp>9</stp>
        <stp>12/31/2015</stp>
        <stp>1</stp>
        <tr r="M1270" s="1"/>
      </tp>
      <tp>
        <v>1790001113.8599999</v>
        <stp/>
        <stp>EM_S_STM07_IS</stp>
        <stp>4</stp>
        <stp>002811.SZ</stp>
        <stp>9</stp>
        <stp>12/31/2014</stp>
        <stp>1</stp>
        <tr r="L1271" s="1"/>
      </tp>
      <tp>
        <v>782863008.25999999</v>
        <stp/>
        <stp>EM_S_STM07_IS</stp>
        <stp>4</stp>
        <stp>002815.SZ</stp>
        <stp>9</stp>
        <stp>12/31/2010</stp>
        <stp>1</stp>
        <tr r="H1274" s="1"/>
      </tp>
      <tp>
        <v>397701543.98000002</v>
        <stp/>
        <stp>EM_S_STM07_IS</stp>
        <stp>4</stp>
        <stp>002816.SZ</stp>
        <stp>9</stp>
        <stp>12/31/2013</stp>
        <stp>1</stp>
        <tr r="K1275" s="1"/>
      </tp>
      <tp>
        <v>244009476.18000001</v>
        <stp/>
        <stp>EM_S_STM07_IS</stp>
        <stp>4</stp>
        <stp>002817.SZ</stp>
        <stp>9</stp>
        <stp>12/31/2012</stp>
        <stp>1</stp>
        <tr r="J1276" s="1"/>
      </tp>
      <tp>
        <v>487018082.63999999</v>
        <stp/>
        <stp>EM_S_STM07_IS</stp>
        <stp>4</stp>
        <stp>002800.SZ</stp>
        <stp>9</stp>
        <stp>12/31/2015</stp>
        <stp>1</stp>
        <tr r="M1261" s="1"/>
      </tp>
      <tp>
        <v>394244984.44999999</v>
        <stp/>
        <stp>EM_S_STM07_IS</stp>
        <stp>4</stp>
        <stp>002801.SZ</stp>
        <stp>9</stp>
        <stp>12/31/2014</stp>
        <stp>1</stp>
        <tr r="L1262" s="1"/>
      </tp>
      <tp t="s">
        <v/>
        <stp/>
        <stp>EM_S_STM07_IS</stp>
        <stp>4</stp>
        <stp>002805.SZ</stp>
        <stp>9</stp>
        <stp>12/31/2010</stp>
        <stp>1</stp>
        <tr r="H1265" s="1"/>
      </tp>
      <tp>
        <v>304340075.05000001</v>
        <stp/>
        <stp>EM_S_STM07_IS</stp>
        <stp>4</stp>
        <stp>002806.SZ</stp>
        <stp>9</stp>
        <stp>12/31/2013</stp>
        <stp>1</stp>
        <tr r="K1266" s="1"/>
      </tp>
      <tp>
        <v>2365213000</v>
        <stp/>
        <stp>EM_S_STM07_IS</stp>
        <stp>4</stp>
        <stp>002807.SZ</stp>
        <stp>9</stp>
        <stp>12/31/2012</stp>
        <stp>1</stp>
        <tr r="J1267" s="1"/>
      </tp>
      <tp>
        <v>1943697587.1400001</v>
        <stp/>
        <stp>EM_S_STM07_IS</stp>
        <stp>4</stp>
        <stp>002840.SZ</stp>
        <stp>9</stp>
        <stp>12/31/2015</stp>
        <stp>1</stp>
        <tr r="M1297" s="1"/>
      </tp>
      <tp>
        <v>5939667062.54</v>
        <stp/>
        <stp>EM_S_STM07_IS</stp>
        <stp>4</stp>
        <stp>002430.SZ</stp>
        <stp>9</stp>
        <stp>12/31/2015</stp>
        <stp>1</stp>
        <tr r="M901" s="1"/>
      </tp>
      <tp>
        <v>5006942897.8299999</v>
        <stp/>
        <stp>EM_S_STM07_IS</stp>
        <stp>4</stp>
        <stp>002431.SZ</stp>
        <stp>9</stp>
        <stp>12/31/2014</stp>
        <stp>1</stp>
        <tr r="L902" s="1"/>
      </tp>
      <tp>
        <v>1122335767.78</v>
        <stp/>
        <stp>EM_S_STM07_IS</stp>
        <stp>4</stp>
        <stp>002434.SZ</stp>
        <stp>9</stp>
        <stp>12/31/2011</stp>
        <stp>1</stp>
        <tr r="I905" s="1"/>
      </tp>
      <tp>
        <v>839494061.88</v>
        <stp/>
        <stp>EM_S_STM07_IS</stp>
        <stp>4</stp>
        <stp>002435.SZ</stp>
        <stp>9</stp>
        <stp>12/31/2010</stp>
        <stp>1</stp>
        <tr r="H906" s="1"/>
      </tp>
      <tp>
        <v>1300797368.79</v>
        <stp/>
        <stp>EM_S_STM07_IS</stp>
        <stp>4</stp>
        <stp>002436.SZ</stp>
        <stp>9</stp>
        <stp>12/31/2013</stp>
        <stp>1</stp>
        <tr r="K907" s="1"/>
      </tp>
      <tp>
        <v>711030303.41999996</v>
        <stp/>
        <stp>EM_S_STM07_IS</stp>
        <stp>4</stp>
        <stp>002437.SZ</stp>
        <stp>9</stp>
        <stp>12/31/2012</stp>
        <stp>1</stp>
        <tr r="J908" s="1"/>
      </tp>
      <tp>
        <v>3716109442.3699999</v>
        <stp/>
        <stp>EM_S_STM07_IS</stp>
        <stp>4</stp>
        <stp>002420.SZ</stp>
        <stp>9</stp>
        <stp>12/31/2015</stp>
        <stp>1</stp>
        <tr r="M891" s="1"/>
      </tp>
      <tp>
        <v>1263062267.04</v>
        <stp/>
        <stp>EM_S_STM07_IS</stp>
        <stp>4</stp>
        <stp>002421.SZ</stp>
        <stp>9</stp>
        <stp>12/31/2014</stp>
        <stp>1</stp>
        <tr r="L892" s="1"/>
      </tp>
      <tp>
        <v>1138426679.1500001</v>
        <stp/>
        <stp>EM_S_STM07_IS</stp>
        <stp>4</stp>
        <stp>002424.SZ</stp>
        <stp>9</stp>
        <stp>12/31/2011</stp>
        <stp>1</stp>
        <tr r="I895" s="1"/>
      </tp>
      <tp>
        <v>375563263.24000001</v>
        <stp/>
        <stp>EM_S_STM07_IS</stp>
        <stp>4</stp>
        <stp>002425.SZ</stp>
        <stp>9</stp>
        <stp>12/31/2010</stp>
        <stp>1</stp>
        <tr r="H896" s="1"/>
      </tp>
      <tp>
        <v>2121513780.51</v>
        <stp/>
        <stp>EM_S_STM07_IS</stp>
        <stp>4</stp>
        <stp>002426.SZ</stp>
        <stp>9</stp>
        <stp>12/31/2013</stp>
        <stp>1</stp>
        <tr r="K897" s="1"/>
      </tp>
      <tp>
        <v>912768915.77999997</v>
        <stp/>
        <stp>EM_S_STM07_IS</stp>
        <stp>4</stp>
        <stp>002427.SZ</stp>
        <stp>9</stp>
        <stp>12/31/2012</stp>
        <stp>1</stp>
        <tr r="J898" s="1"/>
      </tp>
      <tp>
        <v>1535833740.49</v>
        <stp/>
        <stp>EM_S_STM07_IS</stp>
        <stp>4</stp>
        <stp>002410.SZ</stp>
        <stp>9</stp>
        <stp>12/31/2015</stp>
        <stp>1</stp>
        <tr r="M881" s="1"/>
      </tp>
      <tp>
        <v>1060273647.92</v>
        <stp/>
        <stp>EM_S_STM07_IS</stp>
        <stp>4</stp>
        <stp>002411.SZ</stp>
        <stp>9</stp>
        <stp>12/31/2014</stp>
        <stp>1</stp>
        <tr r="L882" s="1"/>
      </tp>
      <tp>
        <v>306760468.14999998</v>
        <stp/>
        <stp>EM_S_STM07_IS</stp>
        <stp>4</stp>
        <stp>002414.SZ</stp>
        <stp>9</stp>
        <stp>12/31/2011</stp>
        <stp>1</stp>
        <tr r="I885" s="1"/>
      </tp>
      <tp>
        <v>3605477285.21</v>
        <stp/>
        <stp>EM_S_STM07_IS</stp>
        <stp>4</stp>
        <stp>002415.SZ</stp>
        <stp>9</stp>
        <stp>12/31/2010</stp>
        <stp>1</stp>
        <tr r="H886" s="1"/>
      </tp>
      <tp>
        <v>40243479774.410004</v>
        <stp/>
        <stp>EM_S_STM07_IS</stp>
        <stp>4</stp>
        <stp>002416.SZ</stp>
        <stp>9</stp>
        <stp>12/31/2013</stp>
        <stp>1</stp>
        <tr r="K887" s="1"/>
      </tp>
      <tp>
        <v>824741067.5</v>
        <stp/>
        <stp>EM_S_STM07_IS</stp>
        <stp>4</stp>
        <stp>002417.SZ</stp>
        <stp>9</stp>
        <stp>12/31/2012</stp>
        <stp>1</stp>
        <tr r="J888" s="1"/>
      </tp>
      <tp>
        <v>9628636706.9500008</v>
        <stp/>
        <stp>EM_S_STM07_IS</stp>
        <stp>4</stp>
        <stp>002400.SZ</stp>
        <stp>9</stp>
        <stp>12/31/2015</stp>
        <stp>1</stp>
        <tr r="M871" s="1"/>
      </tp>
      <tp>
        <v>554808496.45000005</v>
        <stp/>
        <stp>EM_S_STM07_IS</stp>
        <stp>4</stp>
        <stp>002401.SZ</stp>
        <stp>9</stp>
        <stp>12/31/2014</stp>
        <stp>1</stp>
        <tr r="L872" s="1"/>
      </tp>
      <tp>
        <v>1646528599.05</v>
        <stp/>
        <stp>EM_S_STM07_IS</stp>
        <stp>4</stp>
        <stp>002404.SZ</stp>
        <stp>9</stp>
        <stp>12/31/2011</stp>
        <stp>1</stp>
        <tr r="I875" s="1"/>
      </tp>
      <tp>
        <v>675259579.44000006</v>
        <stp/>
        <stp>EM_S_STM07_IS</stp>
        <stp>4</stp>
        <stp>002405.SZ</stp>
        <stp>9</stp>
        <stp>12/31/2010</stp>
        <stp>1</stp>
        <tr r="H876" s="1"/>
      </tp>
      <tp>
        <v>1102334304.21</v>
        <stp/>
        <stp>EM_S_STM07_IS</stp>
        <stp>4</stp>
        <stp>002406.SZ</stp>
        <stp>9</stp>
        <stp>12/31/2013</stp>
        <stp>1</stp>
        <tr r="K877" s="1"/>
      </tp>
      <tp>
        <v>1444482445.3599999</v>
        <stp/>
        <stp>EM_S_STM07_IS</stp>
        <stp>4</stp>
        <stp>002407.SZ</stp>
        <stp>9</stp>
        <stp>12/31/2012</stp>
        <stp>1</stp>
        <tr r="J878" s="1"/>
      </tp>
      <tp>
        <v>17748028363.619999</v>
        <stp/>
        <stp>EM_S_STM07_IS</stp>
        <stp>4</stp>
        <stp>002470.SZ</stp>
        <stp>9</stp>
        <stp>12/31/2015</stp>
        <stp>1</stp>
        <tr r="M941" s="1"/>
      </tp>
      <tp>
        <v>4865771353.0900002</v>
        <stp/>
        <stp>EM_S_STM07_IS</stp>
        <stp>4</stp>
        <stp>002471.SZ</stp>
        <stp>9</stp>
        <stp>12/31/2014</stp>
        <stp>1</stp>
        <tr r="L942" s="1"/>
      </tp>
      <tp>
        <v>432930770.33999997</v>
        <stp/>
        <stp>EM_S_STM07_IS</stp>
        <stp>4</stp>
        <stp>002474.SZ</stp>
        <stp>9</stp>
        <stp>12/31/2011</stp>
        <stp>1</stp>
        <tr r="I945" s="1"/>
      </tp>
      <tp>
        <v>1010548735.47</v>
        <stp/>
        <stp>EM_S_STM07_IS</stp>
        <stp>4</stp>
        <stp>002475.SZ</stp>
        <stp>9</stp>
        <stp>12/31/2010</stp>
        <stp>1</stp>
        <tr r="H946" s="1"/>
      </tp>
      <tp>
        <v>684982845.94000006</v>
        <stp/>
        <stp>EM_S_STM07_IS</stp>
        <stp>4</stp>
        <stp>002476.SZ</stp>
        <stp>9</stp>
        <stp>12/31/2013</stp>
        <stp>1</stp>
        <tr r="K947" s="1"/>
      </tp>
      <tp>
        <v>1583223881.55</v>
        <stp/>
        <stp>EM_S_STM07_IS</stp>
        <stp>4</stp>
        <stp>002477.SZ</stp>
        <stp>9</stp>
        <stp>12/31/2012</stp>
        <stp>1</stp>
        <tr r="J948" s="1"/>
      </tp>
      <tp>
        <v>1353924754.9300001</v>
        <stp/>
        <stp>EM_S_STM07_IS</stp>
        <stp>4</stp>
        <stp>002460.SZ</stp>
        <stp>9</stp>
        <stp>12/31/2015</stp>
        <stp>1</stp>
        <tr r="M931" s="1"/>
      </tp>
      <tp>
        <v>3523776817.2399998</v>
        <stp/>
        <stp>EM_S_STM07_IS</stp>
        <stp>4</stp>
        <stp>002461.SZ</stp>
        <stp>9</stp>
        <stp>12/31/2014</stp>
        <stp>1</stp>
        <tr r="L932" s="1"/>
      </tp>
      <tp>
        <v>329616966.63999999</v>
        <stp/>
        <stp>EM_S_STM07_IS</stp>
        <stp>4</stp>
        <stp>002464.SZ</stp>
        <stp>9</stp>
        <stp>12/31/2011</stp>
        <stp>1</stp>
        <tr r="I935" s="1"/>
      </tp>
      <tp>
        <v>965755892.66999996</v>
        <stp/>
        <stp>EM_S_STM07_IS</stp>
        <stp>4</stp>
        <stp>002465.SZ</stp>
        <stp>9</stp>
        <stp>12/31/2010</stp>
        <stp>1</stp>
        <tr r="H936" s="1"/>
      </tp>
      <tp>
        <v>414975907.31</v>
        <stp/>
        <stp>EM_S_STM07_IS</stp>
        <stp>4</stp>
        <stp>002466.SZ</stp>
        <stp>9</stp>
        <stp>12/31/2013</stp>
        <stp>1</stp>
        <tr r="K937" s="1"/>
      </tp>
      <tp>
        <v>382227363.60000002</v>
        <stp/>
        <stp>EM_S_STM07_IS</stp>
        <stp>4</stp>
        <stp>002467.SZ</stp>
        <stp>9</stp>
        <stp>12/31/2012</stp>
        <stp>1</stp>
        <tr r="J938" s="1"/>
      </tp>
      <tp>
        <v>7459376626.1199999</v>
        <stp/>
        <stp>EM_S_STM07_IS</stp>
        <stp>4</stp>
        <stp>002450.SZ</stp>
        <stp>9</stp>
        <stp>12/31/2015</stp>
        <stp>1</stp>
        <tr r="M921" s="1"/>
      </tp>
      <tp>
        <v>646651348.13</v>
        <stp/>
        <stp>EM_S_STM07_IS</stp>
        <stp>4</stp>
        <stp>002451.SZ</stp>
        <stp>9</stp>
        <stp>12/31/2014</stp>
        <stp>1</stp>
        <tr r="L922" s="1"/>
      </tp>
      <tp>
        <v>1536130922.1900001</v>
        <stp/>
        <stp>EM_S_STM07_IS</stp>
        <stp>4</stp>
        <stp>002454.SZ</stp>
        <stp>9</stp>
        <stp>12/31/2011</stp>
        <stp>1</stp>
        <tr r="I925" s="1"/>
      </tp>
      <tp>
        <v>1685277973.0799999</v>
        <stp/>
        <stp>EM_S_STM07_IS</stp>
        <stp>4</stp>
        <stp>002455.SZ</stp>
        <stp>9</stp>
        <stp>12/31/2010</stp>
        <stp>1</stp>
        <tr r="H926" s="1"/>
      </tp>
      <tp>
        <v>9101764288.4500008</v>
        <stp/>
        <stp>EM_S_STM07_IS</stp>
        <stp>4</stp>
        <stp>002456.SZ</stp>
        <stp>9</stp>
        <stp>12/31/2013</stp>
        <stp>1</stp>
        <tr r="K927" s="1"/>
      </tp>
      <tp>
        <v>774894945.47000003</v>
        <stp/>
        <stp>EM_S_STM07_IS</stp>
        <stp>4</stp>
        <stp>002457.SZ</stp>
        <stp>9</stp>
        <stp>12/31/2012</stp>
        <stp>1</stp>
        <tr r="J928" s="1"/>
      </tp>
      <tp>
        <v>4521827516.3500004</v>
        <stp/>
        <stp>EM_S_STM07_IS</stp>
        <stp>4</stp>
        <stp>002440.SZ</stp>
        <stp>9</stp>
        <stp>12/31/2015</stp>
        <stp>1</stp>
        <tr r="M911" s="1"/>
      </tp>
      <tp>
        <v>7182909898.3500004</v>
        <stp/>
        <stp>EM_S_STM07_IS</stp>
        <stp>4</stp>
        <stp>002441.SZ</stp>
        <stp>9</stp>
        <stp>12/31/2014</stp>
        <stp>1</stp>
        <tr r="L912" s="1"/>
      </tp>
      <tp>
        <v>2160316556.7800002</v>
        <stp/>
        <stp>EM_S_STM07_IS</stp>
        <stp>4</stp>
        <stp>002444.SZ</stp>
        <stp>9</stp>
        <stp>12/31/2011</stp>
        <stp>1</stp>
        <tr r="I915" s="1"/>
      </tp>
      <tp>
        <v>401145149.56</v>
        <stp/>
        <stp>EM_S_STM07_IS</stp>
        <stp>4</stp>
        <stp>002445.SZ</stp>
        <stp>9</stp>
        <stp>12/31/2010</stp>
        <stp>1</stp>
        <tr r="H916" s="1"/>
      </tp>
      <tp>
        <v>318691676.45999998</v>
        <stp/>
        <stp>EM_S_STM07_IS</stp>
        <stp>4</stp>
        <stp>002446.SZ</stp>
        <stp>9</stp>
        <stp>12/31/2013</stp>
        <stp>1</stp>
        <tr r="K917" s="1"/>
      </tp>
      <tp>
        <v>372156576.31999999</v>
        <stp/>
        <stp>EM_S_STM07_IS</stp>
        <stp>4</stp>
        <stp>002447.SZ</stp>
        <stp>9</stp>
        <stp>12/31/2012</stp>
        <stp>1</stp>
        <tr r="J918" s="1"/>
      </tp>
      <tp>
        <v>1613917735.0799999</v>
        <stp/>
        <stp>EM_S_STM07_IS</stp>
        <stp>4</stp>
        <stp>002490.SZ</stp>
        <stp>9</stp>
        <stp>12/31/2015</stp>
        <stp>1</stp>
        <tr r="M961" s="1"/>
      </tp>
      <tp>
        <v>3031151886.77</v>
        <stp/>
        <stp>EM_S_STM07_IS</stp>
        <stp>4</stp>
        <stp>002491.SZ</stp>
        <stp>9</stp>
        <stp>12/31/2014</stp>
        <stp>1</stp>
        <tr r="L962" s="1"/>
      </tp>
      <tp>
        <v>470326470.63999999</v>
        <stp/>
        <stp>EM_S_STM07_IS</stp>
        <stp>4</stp>
        <stp>002494.SZ</stp>
        <stp>9</stp>
        <stp>12/31/2011</stp>
        <stp>1</stp>
        <tr r="I965" s="1"/>
      </tp>
      <tp>
        <v>271008564.20999998</v>
        <stp/>
        <stp>EM_S_STM07_IS</stp>
        <stp>4</stp>
        <stp>002495.SZ</stp>
        <stp>9</stp>
        <stp>12/31/2010</stp>
        <stp>1</stp>
        <tr r="H966" s="1"/>
      </tp>
      <tp>
        <v>2085845415.3</v>
        <stp/>
        <stp>EM_S_STM07_IS</stp>
        <stp>4</stp>
        <stp>002496.SZ</stp>
        <stp>9</stp>
        <stp>12/31/2013</stp>
        <stp>1</stp>
        <tr r="K967" s="1"/>
      </tp>
      <tp>
        <v>1099412692.54</v>
        <stp/>
        <stp>EM_S_STM07_IS</stp>
        <stp>4</stp>
        <stp>002497.SZ</stp>
        <stp>9</stp>
        <stp>12/31/2012</stp>
        <stp>1</stp>
        <tr r="J968" s="1"/>
      </tp>
      <tp>
        <v>1053896200.9400001</v>
        <stp/>
        <stp>EM_S_STM07_IS</stp>
        <stp>4</stp>
        <stp>002480.SZ</stp>
        <stp>9</stp>
        <stp>12/31/2015</stp>
        <stp>1</stp>
        <tr r="M951" s="1"/>
      </tp>
      <tp>
        <v>1065177741.88</v>
        <stp/>
        <stp>EM_S_STM07_IS</stp>
        <stp>4</stp>
        <stp>002481.SZ</stp>
        <stp>9</stp>
        <stp>12/31/2014</stp>
        <stp>1</stp>
        <tr r="L952" s="1"/>
      </tp>
      <tp>
        <v>1036725639.1799999</v>
        <stp/>
        <stp>EM_S_STM07_IS</stp>
        <stp>4</stp>
        <stp>002484.SZ</stp>
        <stp>9</stp>
        <stp>12/31/2011</stp>
        <stp>1</stp>
        <tr r="I955" s="1"/>
      </tp>
      <tp>
        <v>1002846315.75</v>
        <stp/>
        <stp>EM_S_STM07_IS</stp>
        <stp>4</stp>
        <stp>002485.SZ</stp>
        <stp>9</stp>
        <stp>12/31/2010</stp>
        <stp>1</stp>
        <tr r="H956" s="1"/>
      </tp>
      <tp>
        <v>896410315.79999995</v>
        <stp/>
        <stp>EM_S_STM07_IS</stp>
        <stp>4</stp>
        <stp>002486.SZ</stp>
        <stp>9</stp>
        <stp>12/31/2013</stp>
        <stp>1</stp>
        <tr r="K957" s="1"/>
      </tp>
      <tp>
        <v>385920067.44</v>
        <stp/>
        <stp>EM_S_STM07_IS</stp>
        <stp>4</stp>
        <stp>002487.SZ</stp>
        <stp>9</stp>
        <stp>12/31/2012</stp>
        <stp>1</stp>
        <tr r="J958" s="1"/>
      </tp>
      <tp>
        <v>434809121.88</v>
        <stp/>
        <stp>EM_S_STM07_IS</stp>
        <stp>4</stp>
        <stp>002530.SZ</stp>
        <stp>9</stp>
        <stp>12/31/2015</stp>
        <stp>1</stp>
        <tr r="M1000" s="1"/>
      </tp>
      <tp>
        <v>1402318942.55</v>
        <stp/>
        <stp>EM_S_STM07_IS</stp>
        <stp>4</stp>
        <stp>002531.SZ</stp>
        <stp>9</stp>
        <stp>12/31/2014</stp>
        <stp>1</stp>
        <tr r="L1001" s="1"/>
      </tp>
      <tp>
        <v>3967252167.5999999</v>
        <stp/>
        <stp>EM_S_STM07_IS</stp>
        <stp>4</stp>
        <stp>002534.SZ</stp>
        <stp>9</stp>
        <stp>12/31/2011</stp>
        <stp>1</stp>
        <tr r="I1004" s="1"/>
      </tp>
      <tp>
        <v>850080602.80999994</v>
        <stp/>
        <stp>EM_S_STM07_IS</stp>
        <stp>4</stp>
        <stp>002535.SZ</stp>
        <stp>9</stp>
        <stp>12/31/2010</stp>
        <stp>1</stp>
        <tr r="H1005" s="1"/>
      </tp>
      <tp>
        <v>1244005187.7</v>
        <stp/>
        <stp>EM_S_STM07_IS</stp>
        <stp>4</stp>
        <stp>002536.SZ</stp>
        <stp>9</stp>
        <stp>12/31/2013</stp>
        <stp>1</stp>
        <tr r="K1006" s="1"/>
      </tp>
      <tp>
        <v>2418538636.9699998</v>
        <stp/>
        <stp>EM_S_STM07_IS</stp>
        <stp>4</stp>
        <stp>002537.SZ</stp>
        <stp>9</stp>
        <stp>12/31/2012</stp>
        <stp>1</stp>
        <tr r="J1007" s="1"/>
      </tp>
      <tp>
        <v>767798417</v>
        <stp/>
        <stp>EM_S_STM07_IS</stp>
        <stp>4</stp>
        <stp>002520.SZ</stp>
        <stp>9</stp>
        <stp>12/31/2015</stp>
        <stp>1</stp>
        <tr r="M991" s="1"/>
      </tp>
      <tp>
        <v>2537977084.0500002</v>
        <stp/>
        <stp>EM_S_STM07_IS</stp>
        <stp>4</stp>
        <stp>002521.SZ</stp>
        <stp>9</stp>
        <stp>12/31/2014</stp>
        <stp>1</stp>
        <tr r="L992" s="1"/>
      </tp>
      <tp>
        <v>426429261.22000003</v>
        <stp/>
        <stp>EM_S_STM07_IS</stp>
        <stp>4</stp>
        <stp>002524.SZ</stp>
        <stp>9</stp>
        <stp>12/31/2011</stp>
        <stp>1</stp>
        <tr r="I995" s="1"/>
      </tp>
      <tp>
        <v>1454760458.71</v>
        <stp/>
        <stp>EM_S_STM07_IS</stp>
        <stp>4</stp>
        <stp>002526.SZ</stp>
        <stp>9</stp>
        <stp>12/31/2013</stp>
        <stp>1</stp>
        <tr r="K996" s="1"/>
      </tp>
      <tp>
        <v>840478182.25999999</v>
        <stp/>
        <stp>EM_S_STM07_IS</stp>
        <stp>4</stp>
        <stp>002527.SZ</stp>
        <stp>9</stp>
        <stp>12/31/2012</stp>
        <stp>1</stp>
        <tr r="J997" s="1"/>
      </tp>
      <tp>
        <v>1804705044.99</v>
        <stp/>
        <stp>EM_S_STM07_IS</stp>
        <stp>4</stp>
        <stp>002510.SZ</stp>
        <stp>9</stp>
        <stp>12/31/2015</stp>
        <stp>1</stp>
        <tr r="M981" s="1"/>
      </tp>
      <tp>
        <v>2521780170.5300002</v>
        <stp/>
        <stp>EM_S_STM07_IS</stp>
        <stp>4</stp>
        <stp>002511.SZ</stp>
        <stp>9</stp>
        <stp>12/31/2014</stp>
        <stp>1</stp>
        <tr r="L982" s="1"/>
      </tp>
      <tp>
        <v>288914534.25999999</v>
        <stp/>
        <stp>EM_S_STM07_IS</stp>
        <stp>4</stp>
        <stp>002514.SZ</stp>
        <stp>9</stp>
        <stp>12/31/2011</stp>
        <stp>1</stp>
        <tr r="I985" s="1"/>
      </tp>
      <tp>
        <v>163099180.24000001</v>
        <stp/>
        <stp>EM_S_STM07_IS</stp>
        <stp>4</stp>
        <stp>002515.SZ</stp>
        <stp>9</stp>
        <stp>12/31/2010</stp>
        <stp>1</stp>
        <tr r="H986" s="1"/>
      </tp>
      <tp>
        <v>1425081311.8699999</v>
        <stp/>
        <stp>EM_S_STM07_IS</stp>
        <stp>4</stp>
        <stp>002516.SZ</stp>
        <stp>9</stp>
        <stp>12/31/2013</stp>
        <stp>1</stp>
        <tr r="K987" s="1"/>
      </tp>
      <tp>
        <v>339284156.36000001</v>
        <stp/>
        <stp>EM_S_STM07_IS</stp>
        <stp>4</stp>
        <stp>002517.SZ</stp>
        <stp>9</stp>
        <stp>12/31/2012</stp>
        <stp>1</stp>
        <tr r="J988" s="1"/>
      </tp>
      <tp>
        <v>3838500324</v>
        <stp/>
        <stp>EM_S_STM07_IS</stp>
        <stp>4</stp>
        <stp>002500.SZ</stp>
        <stp>9</stp>
        <stp>12/31/2015</stp>
        <stp>1</stp>
        <tr r="M971" s="1"/>
      </tp>
      <tp>
        <v>1932426921.05</v>
        <stp/>
        <stp>EM_S_STM07_IS</stp>
        <stp>4</stp>
        <stp>002501.SZ</stp>
        <stp>9</stp>
        <stp>12/31/2014</stp>
        <stp>1</stp>
        <tr r="L972" s="1"/>
      </tp>
      <tp>
        <v>178448444.19</v>
        <stp/>
        <stp>EM_S_STM07_IS</stp>
        <stp>4</stp>
        <stp>002504.SZ</stp>
        <stp>9</stp>
        <stp>12/31/2011</stp>
        <stp>1</stp>
        <tr r="I975" s="1"/>
      </tp>
      <tp>
        <v>382792439.38</v>
        <stp/>
        <stp>EM_S_STM07_IS</stp>
        <stp>4</stp>
        <stp>002505.SZ</stp>
        <stp>9</stp>
        <stp>12/31/2010</stp>
        <stp>1</stp>
        <tr r="H976" s="1"/>
      </tp>
      <tp>
        <v>551927443.76999998</v>
        <stp/>
        <stp>EM_S_STM07_IS</stp>
        <stp>4</stp>
        <stp>002506.SZ</stp>
        <stp>9</stp>
        <stp>12/31/2013</stp>
        <stp>1</stp>
        <tr r="K977" s="1"/>
      </tp>
      <tp>
        <v>712658503.42999995</v>
        <stp/>
        <stp>EM_S_STM07_IS</stp>
        <stp>4</stp>
        <stp>002507.SZ</stp>
        <stp>9</stp>
        <stp>12/31/2012</stp>
        <stp>1</stp>
        <tr r="J978" s="1"/>
      </tp>
      <tp>
        <v>4533816067.4499998</v>
        <stp/>
        <stp>EM_S_STM07_IS</stp>
        <stp>4</stp>
        <stp>002570.SZ</stp>
        <stp>9</stp>
        <stp>12/31/2015</stp>
        <stp>1</stp>
        <tr r="M1040" s="1"/>
      </tp>
      <tp>
        <v>947847038.16999996</v>
        <stp/>
        <stp>EM_S_STM07_IS</stp>
        <stp>4</stp>
        <stp>002571.SZ</stp>
        <stp>9</stp>
        <stp>12/31/2014</stp>
        <stp>1</stp>
        <tr r="L1041" s="1"/>
      </tp>
      <tp>
        <v>5888279065.3999996</v>
        <stp/>
        <stp>EM_S_STM07_IS</stp>
        <stp>4</stp>
        <stp>002574.SZ</stp>
        <stp>9</stp>
        <stp>12/31/2011</stp>
        <stp>1</stp>
        <tr r="I1044" s="1"/>
      </tp>
      <tp>
        <v>465695281.13999999</v>
        <stp/>
        <stp>EM_S_STM07_IS</stp>
        <stp>4</stp>
        <stp>002575.SZ</stp>
        <stp>9</stp>
        <stp>12/31/2010</stp>
        <stp>1</stp>
        <tr r="H1045" s="1"/>
      </tp>
      <tp>
        <v>918130795.99000001</v>
        <stp/>
        <stp>EM_S_STM07_IS</stp>
        <stp>4</stp>
        <stp>002576.SZ</stp>
        <stp>9</stp>
        <stp>12/31/2013</stp>
        <stp>1</stp>
        <tr r="K1046" s="1"/>
      </tp>
      <tp>
        <v>459730262.31</v>
        <stp/>
        <stp>EM_S_STM07_IS</stp>
        <stp>4</stp>
        <stp>002577.SZ</stp>
        <stp>9</stp>
        <stp>12/31/2012</stp>
        <stp>1</stp>
        <tr r="J1047" s="1"/>
      </tp>
      <tp>
        <v>1239539152.8199999</v>
        <stp/>
        <stp>EM_S_STM07_IS</stp>
        <stp>4</stp>
        <stp>002560.SZ</stp>
        <stp>9</stp>
        <stp>12/31/2015</stp>
        <stp>1</stp>
        <tr r="M1030" s="1"/>
      </tp>
      <tp>
        <v>2062075198.5</v>
        <stp/>
        <stp>EM_S_STM07_IS</stp>
        <stp>4</stp>
        <stp>002561.SZ</stp>
        <stp>9</stp>
        <stp>12/31/2014</stp>
        <stp>1</stp>
        <tr r="L1031" s="1"/>
      </tp>
      <tp>
        <v>1473133852.51</v>
        <stp/>
        <stp>EM_S_STM07_IS</stp>
        <stp>4</stp>
        <stp>002564.SZ</stp>
        <stp>9</stp>
        <stp>12/31/2011</stp>
        <stp>1</stp>
        <tr r="I1034" s="1"/>
      </tp>
      <tp>
        <v>823859437.29999995</v>
        <stp/>
        <stp>EM_S_STM07_IS</stp>
        <stp>4</stp>
        <stp>002565.SZ</stp>
        <stp>9</stp>
        <stp>12/31/2010</stp>
        <stp>1</stp>
        <tr r="H1035" s="1"/>
      </tp>
      <tp>
        <v>643896712.70000005</v>
        <stp/>
        <stp>EM_S_STM07_IS</stp>
        <stp>4</stp>
        <stp>002566.SZ</stp>
        <stp>9</stp>
        <stp>12/31/2013</stp>
        <stp>1</stp>
        <tr r="K1036" s="1"/>
      </tp>
      <tp>
        <v>6719246371.2700005</v>
        <stp/>
        <stp>EM_S_STM07_IS</stp>
        <stp>4</stp>
        <stp>002567.SZ</stp>
        <stp>9</stp>
        <stp>12/31/2012</stp>
        <stp>1</stp>
        <tr r="J1037" s="1"/>
      </tp>
      <tp>
        <v>757051128.71000004</v>
        <stp/>
        <stp>EM_S_STM07_IS</stp>
        <stp>4</stp>
        <stp>002550.SZ</stp>
        <stp>9</stp>
        <stp>12/31/2015</stp>
        <stp>1</stp>
        <tr r="M1020" s="1"/>
      </tp>
      <tp>
        <v>1166777462.48</v>
        <stp/>
        <stp>EM_S_STM07_IS</stp>
        <stp>4</stp>
        <stp>002551.SZ</stp>
        <stp>9</stp>
        <stp>12/31/2014</stp>
        <stp>1</stp>
        <tr r="L1021" s="1"/>
      </tp>
      <tp>
        <v>403969917.88</v>
        <stp/>
        <stp>EM_S_STM07_IS</stp>
        <stp>4</stp>
        <stp>002554.SZ</stp>
        <stp>9</stp>
        <stp>12/31/2011</stp>
        <stp>1</stp>
        <tr r="I1024" s="1"/>
      </tp>
      <tp>
        <v>316757898.72000003</v>
        <stp/>
        <stp>EM_S_STM07_IS</stp>
        <stp>4</stp>
        <stp>002555.SZ</stp>
        <stp>9</stp>
        <stp>12/31/2010</stp>
        <stp>1</stp>
        <tr r="H1025" s="1"/>
      </tp>
      <tp>
        <v>10109309831.91</v>
        <stp/>
        <stp>EM_S_STM07_IS</stp>
        <stp>4</stp>
        <stp>002556.SZ</stp>
        <stp>9</stp>
        <stp>12/31/2013</stp>
        <stp>1</stp>
        <tr r="K1026" s="1"/>
      </tp>
      <tp>
        <v>2749847176.4200001</v>
        <stp/>
        <stp>EM_S_STM07_IS</stp>
        <stp>4</stp>
        <stp>002557.SZ</stp>
        <stp>9</stp>
        <stp>12/31/2012</stp>
        <stp>1</stp>
        <tr r="J1027" s="1"/>
      </tp>
      <tp>
        <v>2289380364.7399998</v>
        <stp/>
        <stp>EM_S_STM07_IS</stp>
        <stp>4</stp>
        <stp>002540.SZ</stp>
        <stp>9</stp>
        <stp>12/31/2015</stp>
        <stp>1</stp>
        <tr r="M1010" s="1"/>
      </tp>
      <tp>
        <v>4225150946.48</v>
        <stp/>
        <stp>EM_S_STM07_IS</stp>
        <stp>4</stp>
        <stp>002541.SZ</stp>
        <stp>9</stp>
        <stp>12/31/2014</stp>
        <stp>1</stp>
        <tr r="L1011" s="1"/>
      </tp>
      <tp>
        <v>1205957095.3599999</v>
        <stp/>
        <stp>EM_S_STM07_IS</stp>
        <stp>4</stp>
        <stp>002544.SZ</stp>
        <stp>9</stp>
        <stp>12/31/2011</stp>
        <stp>1</stp>
        <tr r="I1014" s="1"/>
      </tp>
      <tp>
        <v>1700827840.8900001</v>
        <stp/>
        <stp>EM_S_STM07_IS</stp>
        <stp>4</stp>
        <stp>002545.SZ</stp>
        <stp>9</stp>
        <stp>12/31/2010</stp>
        <stp>1</stp>
        <tr r="H1015" s="1"/>
      </tp>
      <tp>
        <v>543104750.58000004</v>
        <stp/>
        <stp>EM_S_STM07_IS</stp>
        <stp>4</stp>
        <stp>002546.SZ</stp>
        <stp>9</stp>
        <stp>12/31/2013</stp>
        <stp>1</stp>
        <tr r="K1016" s="1"/>
      </tp>
      <tp>
        <v>896141637.88999999</v>
        <stp/>
        <stp>EM_S_STM07_IS</stp>
        <stp>4</stp>
        <stp>002547.SZ</stp>
        <stp>9</stp>
        <stp>12/31/2012</stp>
        <stp>1</stp>
        <tr r="J1017" s="1"/>
      </tp>
      <tp>
        <v>1690402790.4100001</v>
        <stp/>
        <stp>EM_S_STM07_IS</stp>
        <stp>4</stp>
        <stp>002590.SZ</stp>
        <stp>9</stp>
        <stp>12/31/2015</stp>
        <stp>1</stp>
        <tr r="M1060" s="1"/>
      </tp>
      <tp>
        <v>248793122.97999999</v>
        <stp/>
        <stp>EM_S_STM07_IS</stp>
        <stp>4</stp>
        <stp>002591.SZ</stp>
        <stp>9</stp>
        <stp>12/31/2014</stp>
        <stp>1</stp>
        <tr r="L1061" s="1"/>
      </tp>
      <tp>
        <v>48826919000</v>
        <stp/>
        <stp>EM_S_STM07_IS</stp>
        <stp>4</stp>
        <stp>002594.SZ</stp>
        <stp>9</stp>
        <stp>12/31/2011</stp>
        <stp>1</stp>
        <tr r="I1064" s="1"/>
      </tp>
      <tp>
        <v>600309887.01999998</v>
        <stp/>
        <stp>EM_S_STM07_IS</stp>
        <stp>4</stp>
        <stp>002595.SZ</stp>
        <stp>9</stp>
        <stp>12/31/2010</stp>
        <stp>1</stp>
        <tr r="H1065" s="1"/>
      </tp>
      <tp>
        <v>1102020635.3199999</v>
        <stp/>
        <stp>EM_S_STM07_IS</stp>
        <stp>4</stp>
        <stp>002596.SZ</stp>
        <stp>9</stp>
        <stp>12/31/2013</stp>
        <stp>1</stp>
        <tr r="K1066" s="1"/>
      </tp>
      <tp>
        <v>2782672328.1100001</v>
        <stp/>
        <stp>EM_S_STM07_IS</stp>
        <stp>4</stp>
        <stp>002597.SZ</stp>
        <stp>9</stp>
        <stp>12/31/2012</stp>
        <stp>1</stp>
        <tr r="J1067" s="1"/>
      </tp>
      <tp>
        <v>1379761642.77</v>
        <stp/>
        <stp>EM_S_STM07_IS</stp>
        <stp>4</stp>
        <stp>002580.SZ</stp>
        <stp>9</stp>
        <stp>12/31/2015</stp>
        <stp>1</stp>
        <tr r="M1050" s="1"/>
      </tp>
      <tp>
        <v>319139852.18000001</v>
        <stp/>
        <stp>EM_S_STM07_IS</stp>
        <stp>4</stp>
        <stp>002581.SZ</stp>
        <stp>9</stp>
        <stp>12/31/2014</stp>
        <stp>1</stp>
        <tr r="L1051" s="1"/>
      </tp>
      <tp>
        <v>1281031396.05</v>
        <stp/>
        <stp>EM_S_STM07_IS</stp>
        <stp>4</stp>
        <stp>002584.SZ</stp>
        <stp>9</stp>
        <stp>12/31/2011</stp>
        <stp>1</stp>
        <tr r="I1054" s="1"/>
      </tp>
      <tp>
        <v>1454067491.4100001</v>
        <stp/>
        <stp>EM_S_STM07_IS</stp>
        <stp>4</stp>
        <stp>002585.SZ</stp>
        <stp>9</stp>
        <stp>12/31/2010</stp>
        <stp>1</stp>
        <tr r="H1055" s="1"/>
      </tp>
      <tp>
        <v>1620536078.9000001</v>
        <stp/>
        <stp>EM_S_STM07_IS</stp>
        <stp>4</stp>
        <stp>002586.SZ</stp>
        <stp>9</stp>
        <stp>12/31/2013</stp>
        <stp>1</stp>
        <tr r="K1056" s="1"/>
      </tp>
      <tp>
        <v>304514570.64999998</v>
        <stp/>
        <stp>EM_S_STM07_IS</stp>
        <stp>4</stp>
        <stp>002587.SZ</stp>
        <stp>9</stp>
        <stp>12/31/2012</stp>
        <stp>1</stp>
        <tr r="J1057" s="1"/>
      </tp>
      <tp>
        <v>3699738955.5700002</v>
        <stp/>
        <stp>EM_S_STM07_IS</stp>
        <stp>4</stp>
        <stp>002630.SZ</stp>
        <stp>9</stp>
        <stp>12/31/2015</stp>
        <stp>1</stp>
        <tr r="M1100" s="1"/>
      </tp>
      <tp>
        <v>680021311.78999996</v>
        <stp/>
        <stp>EM_S_STM07_IS</stp>
        <stp>4</stp>
        <stp>002631.SZ</stp>
        <stp>9</stp>
        <stp>12/31/2014</stp>
        <stp>1</stp>
        <tr r="L1101" s="1"/>
      </tp>
      <tp>
        <v>343352093.60000002</v>
        <stp/>
        <stp>EM_S_STM07_IS</stp>
        <stp>4</stp>
        <stp>002634.SZ</stp>
        <stp>9</stp>
        <stp>12/31/2011</stp>
        <stp>1</stp>
        <tr r="I1104" s="1"/>
      </tp>
      <tp>
        <v>280053755.31</v>
        <stp/>
        <stp>EM_S_STM07_IS</stp>
        <stp>4</stp>
        <stp>002635.SZ</stp>
        <stp>9</stp>
        <stp>12/31/2010</stp>
        <stp>1</stp>
        <tr r="H1105" s="1"/>
      </tp>
      <tp>
        <v>2374144853.9000001</v>
        <stp/>
        <stp>EM_S_STM07_IS</stp>
        <stp>4</stp>
        <stp>002636.SZ</stp>
        <stp>9</stp>
        <stp>12/31/2013</stp>
        <stp>1</stp>
        <tr r="K1106" s="1"/>
      </tp>
      <tp>
        <v>1987441554.3900001</v>
        <stp/>
        <stp>EM_S_STM07_IS</stp>
        <stp>4</stp>
        <stp>002637.SZ</stp>
        <stp>9</stp>
        <stp>12/31/2012</stp>
        <stp>1</stp>
        <tr r="J1107" s="1"/>
      </tp>
      <tp>
        <v>1819866472.1400001</v>
        <stp/>
        <stp>EM_S_STM07_IS</stp>
        <stp>4</stp>
        <stp>002620.SZ</stp>
        <stp>9</stp>
        <stp>12/31/2015</stp>
        <stp>1</stp>
        <tr r="M1090" s="1"/>
      </tp>
      <tp>
        <v>185224084.15000001</v>
        <stp/>
        <stp>EM_S_STM07_IS</stp>
        <stp>4</stp>
        <stp>002621.SZ</stp>
        <stp>9</stp>
        <stp>12/31/2014</stp>
        <stp>1</stp>
        <tr r="L1091" s="1"/>
      </tp>
      <tp>
        <v>422049001.89999998</v>
        <stp/>
        <stp>EM_S_STM07_IS</stp>
        <stp>4</stp>
        <stp>002624.SZ</stp>
        <stp>9</stp>
        <stp>12/31/2011</stp>
        <stp>1</stp>
        <tr r="I1094" s="1"/>
      </tp>
      <tp>
        <v>189672474.13999999</v>
        <stp/>
        <stp>EM_S_STM07_IS</stp>
        <stp>4</stp>
        <stp>002625.SZ</stp>
        <stp>9</stp>
        <stp>12/31/2010</stp>
        <stp>1</stp>
        <tr r="H1095" s="1"/>
      </tp>
      <tp>
        <v>670158447.13</v>
        <stp/>
        <stp>EM_S_STM07_IS</stp>
        <stp>4</stp>
        <stp>002626.SZ</stp>
        <stp>9</stp>
        <stp>12/31/2013</stp>
        <stp>1</stp>
        <tr r="K1096" s="1"/>
      </tp>
      <tp>
        <v>1083038074.55</v>
        <stp/>
        <stp>EM_S_STM07_IS</stp>
        <stp>4</stp>
        <stp>002627.SZ</stp>
        <stp>9</stp>
        <stp>12/31/2012</stp>
        <stp>1</stp>
        <tr r="J1097" s="1"/>
      </tp>
      <tp>
        <v>3215583814.8400002</v>
        <stp/>
        <stp>EM_S_STM07_IS</stp>
        <stp>4</stp>
        <stp>002610.SZ</stp>
        <stp>9</stp>
        <stp>12/31/2015</stp>
        <stp>1</stp>
        <tr r="M1080" s="1"/>
      </tp>
      <tp>
        <v>1190269651.3299999</v>
        <stp/>
        <stp>EM_S_STM07_IS</stp>
        <stp>4</stp>
        <stp>002611.SZ</stp>
        <stp>9</stp>
        <stp>12/31/2014</stp>
        <stp>1</stp>
        <tr r="L1081" s="1"/>
      </tp>
      <tp>
        <v>1886839584.6500001</v>
        <stp/>
        <stp>EM_S_STM07_IS</stp>
        <stp>4</stp>
        <stp>002614.SZ</stp>
        <stp>9</stp>
        <stp>12/31/2011</stp>
        <stp>1</stp>
        <tr r="I1084" s="1"/>
      </tp>
      <tp>
        <v>422229387.44</v>
        <stp/>
        <stp>EM_S_STM07_IS</stp>
        <stp>4</stp>
        <stp>002615.SZ</stp>
        <stp>9</stp>
        <stp>12/31/2010</stp>
        <stp>1</stp>
        <tr r="H1085" s="1"/>
      </tp>
      <tp>
        <v>1117710461.0899999</v>
        <stp/>
        <stp>EM_S_STM07_IS</stp>
        <stp>4</stp>
        <stp>002616.SZ</stp>
        <stp>9</stp>
        <stp>12/31/2013</stp>
        <stp>1</stp>
        <tr r="K1086" s="1"/>
      </tp>
      <tp>
        <v>2597961086.79</v>
        <stp/>
        <stp>EM_S_STM07_IS</stp>
        <stp>4</stp>
        <stp>002617.SZ</stp>
        <stp>9</stp>
        <stp>12/31/2012</stp>
        <stp>1</stp>
        <tr r="J1087" s="1"/>
      </tp>
      <tp>
        <v>4869278346.6099997</v>
        <stp/>
        <stp>EM_S_STM07_IS</stp>
        <stp>4</stp>
        <stp>002600.SZ</stp>
        <stp>9</stp>
        <stp>12/31/2015</stp>
        <stp>1</stp>
        <tr r="M1070" s="1"/>
      </tp>
      <tp>
        <v>2051295882.1099999</v>
        <stp/>
        <stp>EM_S_STM07_IS</stp>
        <stp>4</stp>
        <stp>002601.SZ</stp>
        <stp>9</stp>
        <stp>12/31/2014</stp>
        <stp>1</stp>
        <tr r="L1071" s="1"/>
      </tp>
      <tp>
        <v>1232561088.1600001</v>
        <stp/>
        <stp>EM_S_STM07_IS</stp>
        <stp>4</stp>
        <stp>002604.SZ</stp>
        <stp>9</stp>
        <stp>12/31/2011</stp>
        <stp>1</stp>
        <tr r="I1074" s="1"/>
      </tp>
      <tp>
        <v>566793782.57000005</v>
        <stp/>
        <stp>EM_S_STM07_IS</stp>
        <stp>4</stp>
        <stp>002605.SZ</stp>
        <stp>9</stp>
        <stp>12/31/2010</stp>
        <stp>1</stp>
        <tr r="H1075" s="1"/>
      </tp>
      <tp>
        <v>623317086.61000001</v>
        <stp/>
        <stp>EM_S_STM07_IS</stp>
        <stp>4</stp>
        <stp>002606.SZ</stp>
        <stp>9</stp>
        <stp>12/31/2013</stp>
        <stp>1</stp>
        <tr r="K1076" s="1"/>
      </tp>
      <tp>
        <v>4126527207.1700001</v>
        <stp/>
        <stp>EM_S_STM07_IS</stp>
        <stp>4</stp>
        <stp>002607.SZ</stp>
        <stp>9</stp>
        <stp>12/31/2012</stp>
        <stp>1</stp>
        <tr r="J1077" s="1"/>
      </tp>
      <tp>
        <v>1049493193.33</v>
        <stp/>
        <stp>EM_S_STM07_IS</stp>
        <stp>4</stp>
        <stp>002670.SZ</stp>
        <stp>9</stp>
        <stp>12/31/2015</stp>
        <stp>1</stp>
        <tr r="M1140" s="1"/>
      </tp>
      <tp>
        <v>1294644568.1099999</v>
        <stp/>
        <stp>EM_S_STM07_IS</stp>
        <stp>4</stp>
        <stp>002671.SZ</stp>
        <stp>9</stp>
        <stp>12/31/2014</stp>
        <stp>1</stp>
        <tr r="L1141" s="1"/>
      </tp>
      <tp>
        <v>1281284382.8800001</v>
        <stp/>
        <stp>EM_S_STM07_IS</stp>
        <stp>4</stp>
        <stp>002674.SZ</stp>
        <stp>9</stp>
        <stp>12/31/2011</stp>
        <stp>1</stp>
        <tr r="I1144" s="1"/>
      </tp>
      <tp>
        <v>663628430.07000005</v>
        <stp/>
        <stp>EM_S_STM07_IS</stp>
        <stp>4</stp>
        <stp>002675.SZ</stp>
        <stp>9</stp>
        <stp>12/31/2010</stp>
        <stp>1</stp>
        <tr r="H1145" s="1"/>
      </tp>
      <tp>
        <v>1285157414.54</v>
        <stp/>
        <stp>EM_S_STM07_IS</stp>
        <stp>4</stp>
        <stp>002676.SZ</stp>
        <stp>9</stp>
        <stp>12/31/2013</stp>
        <stp>1</stp>
        <tr r="K1146" s="1"/>
      </tp>
      <tp>
        <v>362028227.27999997</v>
        <stp/>
        <stp>EM_S_STM07_IS</stp>
        <stp>4</stp>
        <stp>002677.SZ</stp>
        <stp>9</stp>
        <stp>12/31/2012</stp>
        <stp>1</stp>
        <tr r="J1147" s="1"/>
      </tp>
      <tp>
        <v>922185556.50999999</v>
        <stp/>
        <stp>EM_S_STM07_IS</stp>
        <stp>4</stp>
        <stp>002660.SZ</stp>
        <stp>9</stp>
        <stp>12/31/2015</stp>
        <stp>1</stp>
        <tr r="M1130" s="1"/>
      </tp>
      <tp>
        <v>1527098686.9000001</v>
        <stp/>
        <stp>EM_S_STM07_IS</stp>
        <stp>4</stp>
        <stp>002661.SZ</stp>
        <stp>9</stp>
        <stp>12/31/2014</stp>
        <stp>1</stp>
        <tr r="L1131" s="1"/>
      </tp>
      <tp>
        <v>782952620.03999996</v>
        <stp/>
        <stp>EM_S_STM07_IS</stp>
        <stp>4</stp>
        <stp>002664.SZ</stp>
        <stp>9</stp>
        <stp>12/31/2011</stp>
        <stp>1</stp>
        <tr r="I1134" s="1"/>
      </tp>
      <tp>
        <v>576196299.79999995</v>
        <stp/>
        <stp>EM_S_STM07_IS</stp>
        <stp>4</stp>
        <stp>002665.SZ</stp>
        <stp>9</stp>
        <stp>12/31/2010</stp>
        <stp>1</stp>
        <tr r="H1135" s="1"/>
      </tp>
      <tp>
        <v>1630287849.6700001</v>
        <stp/>
        <stp>EM_S_STM07_IS</stp>
        <stp>4</stp>
        <stp>002666.SZ</stp>
        <stp>9</stp>
        <stp>12/31/2013</stp>
        <stp>1</stp>
        <tr r="K1136" s="1"/>
      </tp>
      <tp>
        <v>257508754.93000001</v>
        <stp/>
        <stp>EM_S_STM07_IS</stp>
        <stp>4</stp>
        <stp>002667.SZ</stp>
        <stp>9</stp>
        <stp>12/31/2012</stp>
        <stp>1</stp>
        <tr r="J1137" s="1"/>
      </tp>
      <tp>
        <v>1755008747.8800001</v>
        <stp/>
        <stp>EM_S_STM07_IS</stp>
        <stp>4</stp>
        <stp>002650.SZ</stp>
        <stp>9</stp>
        <stp>12/31/2015</stp>
        <stp>1</stp>
        <tr r="M1120" s="1"/>
      </tp>
      <tp>
        <v>739760319.63</v>
        <stp/>
        <stp>EM_S_STM07_IS</stp>
        <stp>4</stp>
        <stp>002651.SZ</stp>
        <stp>9</stp>
        <stp>12/31/2014</stp>
        <stp>1</stp>
        <tr r="L1121" s="1"/>
      </tp>
      <tp>
        <v>374445456.37</v>
        <stp/>
        <stp>EM_S_STM07_IS</stp>
        <stp>4</stp>
        <stp>002654.SZ</stp>
        <stp>9</stp>
        <stp>12/31/2011</stp>
        <stp>1</stp>
        <tr r="I1124" s="1"/>
      </tp>
      <tp>
        <v>386914110.44</v>
        <stp/>
        <stp>EM_S_STM07_IS</stp>
        <stp>4</stp>
        <stp>002655.SZ</stp>
        <stp>9</stp>
        <stp>12/31/2010</stp>
        <stp>1</stp>
        <tr r="H1125" s="1"/>
      </tp>
      <tp>
        <v>799091590.99000001</v>
        <stp/>
        <stp>EM_S_STM07_IS</stp>
        <stp>4</stp>
        <stp>002656.SZ</stp>
        <stp>9</stp>
        <stp>12/31/2013</stp>
        <stp>1</stp>
        <tr r="K1126" s="1"/>
      </tp>
      <tp>
        <v>521676656.99000001</v>
        <stp/>
        <stp>EM_S_STM07_IS</stp>
        <stp>4</stp>
        <stp>002657.SZ</stp>
        <stp>9</stp>
        <stp>12/31/2012</stp>
        <stp>1</stp>
        <tr r="J1127" s="1"/>
      </tp>
      <tp>
        <v>3960813223.6900001</v>
        <stp/>
        <stp>EM_S_STM07_IS</stp>
        <stp>4</stp>
        <stp>002640.SZ</stp>
        <stp>9</stp>
        <stp>12/31/2015</stp>
        <stp>1</stp>
        <tr r="M1110" s="1"/>
      </tp>
      <tp>
        <v>3325600540</v>
        <stp/>
        <stp>EM_S_STM07_IS</stp>
        <stp>4</stp>
        <stp>002641.SZ</stp>
        <stp>9</stp>
        <stp>12/31/2014</stp>
        <stp>1</stp>
        <tr r="L1111" s="1"/>
      </tp>
      <tp>
        <v>271184334.07999998</v>
        <stp/>
        <stp>EM_S_STM07_IS</stp>
        <stp>4</stp>
        <stp>002644.SZ</stp>
        <stp>9</stp>
        <stp>12/31/2011</stp>
        <stp>1</stp>
        <tr r="I1114" s="1"/>
      </tp>
      <tp>
        <v>454536185.26999998</v>
        <stp/>
        <stp>EM_S_STM07_IS</stp>
        <stp>4</stp>
        <stp>002645.SZ</stp>
        <stp>9</stp>
        <stp>12/31/2010</stp>
        <stp>1</stp>
        <tr r="H1115" s="1"/>
      </tp>
      <tp>
        <v>1437727158.23</v>
        <stp/>
        <stp>EM_S_STM07_IS</stp>
        <stp>4</stp>
        <stp>002646.SZ</stp>
        <stp>9</stp>
        <stp>12/31/2013</stp>
        <stp>1</stp>
        <tr r="K1116" s="1"/>
      </tp>
      <tp>
        <v>3759884467.6900001</v>
        <stp/>
        <stp>EM_S_STM07_IS</stp>
        <stp>4</stp>
        <stp>002647.SZ</stp>
        <stp>9</stp>
        <stp>12/31/2012</stp>
        <stp>1</stp>
        <tr r="J1117" s="1"/>
      </tp>
      <tp>
        <v>840910891.69000006</v>
        <stp/>
        <stp>EM_S_STM07_IS</stp>
        <stp>4</stp>
        <stp>002690.SZ</stp>
        <stp>9</stp>
        <stp>12/31/2015</stp>
        <stp>1</stp>
        <tr r="M1160" s="1"/>
      </tp>
      <tp>
        <v>306753253.12</v>
        <stp/>
        <stp>EM_S_STM07_IS</stp>
        <stp>4</stp>
        <stp>002691.SZ</stp>
        <stp>9</stp>
        <stp>12/31/2014</stp>
        <stp>1</stp>
        <tr r="L1161" s="1"/>
      </tp>
      <tp>
        <v>1383242002.27</v>
        <stp/>
        <stp>EM_S_STM07_IS</stp>
        <stp>4</stp>
        <stp>002694.SZ</stp>
        <stp>9</stp>
        <stp>12/31/2011</stp>
        <stp>1</stp>
        <tr r="I1164" s="1"/>
      </tp>
      <tp>
        <v>694469443.25999999</v>
        <stp/>
        <stp>EM_S_STM07_IS</stp>
        <stp>4</stp>
        <stp>002695.SZ</stp>
        <stp>9</stp>
        <stp>12/31/2010</stp>
        <stp>1</stp>
        <tr r="H1165" s="1"/>
      </tp>
      <tp>
        <v>1349625914.9000001</v>
        <stp/>
        <stp>EM_S_STM07_IS</stp>
        <stp>4</stp>
        <stp>002696.SZ</stp>
        <stp>9</stp>
        <stp>12/31/2013</stp>
        <stp>1</stp>
        <tr r="K1166" s="1"/>
      </tp>
      <tp>
        <v>3905153015.98</v>
        <stp/>
        <stp>EM_S_STM07_IS</stp>
        <stp>4</stp>
        <stp>002697.SZ</stp>
        <stp>9</stp>
        <stp>12/31/2012</stp>
        <stp>1</stp>
        <tr r="J1167" s="1"/>
      </tp>
      <tp>
        <v>795515837.26999998</v>
        <stp/>
        <stp>EM_S_STM07_IS</stp>
        <stp>4</stp>
        <stp>002680.SZ</stp>
        <stp>9</stp>
        <stp>12/31/2015</stp>
        <stp>1</stp>
        <tr r="M1150" s="1"/>
      </tp>
      <tp>
        <v>1080456778.78</v>
        <stp/>
        <stp>EM_S_STM07_IS</stp>
        <stp>4</stp>
        <stp>002681.SZ</stp>
        <stp>9</stp>
        <stp>12/31/2014</stp>
        <stp>1</stp>
        <tr r="L1151" s="1"/>
      </tp>
      <tp>
        <v>402935906.06</v>
        <stp/>
        <stp>EM_S_STM07_IS</stp>
        <stp>4</stp>
        <stp>002684.SZ</stp>
        <stp>9</stp>
        <stp>12/31/2011</stp>
        <stp>1</stp>
        <tr r="I1154" s="1"/>
      </tp>
      <tp>
        <v>485733932.17000002</v>
        <stp/>
        <stp>EM_S_STM07_IS</stp>
        <stp>4</stp>
        <stp>002685.SZ</stp>
        <stp>9</stp>
        <stp>12/31/2010</stp>
        <stp>1</stp>
        <tr r="H1155" s="1"/>
      </tp>
      <tp>
        <v>662806957.86000001</v>
        <stp/>
        <stp>EM_S_STM07_IS</stp>
        <stp>4</stp>
        <stp>002686.SZ</stp>
        <stp>9</stp>
        <stp>12/31/2013</stp>
        <stp>1</stp>
        <tr r="K1156" s="1"/>
      </tp>
      <tp>
        <v>640978467.13</v>
        <stp/>
        <stp>EM_S_STM07_IS</stp>
        <stp>4</stp>
        <stp>002687.SZ</stp>
        <stp>9</stp>
        <stp>12/31/2012</stp>
        <stp>1</stp>
        <tr r="J1157" s="1"/>
      </tp>
      <tp>
        <v>528292701.92000002</v>
        <stp/>
        <stp>EM_S_STM07_IS</stp>
        <stp>4</stp>
        <stp>002730.SZ</stp>
        <stp>9</stp>
        <stp>12/31/2015</stp>
        <stp>1</stp>
        <tr r="M1197" s="1"/>
      </tp>
      <tp>
        <v>3308055168.2800002</v>
        <stp/>
        <stp>EM_S_STM07_IS</stp>
        <stp>4</stp>
        <stp>002731.SZ</stp>
        <stp>9</stp>
        <stp>12/31/2014</stp>
        <stp>1</stp>
        <tr r="L1198" s="1"/>
      </tp>
      <tp>
        <v>575840394.30999994</v>
        <stp/>
        <stp>EM_S_STM07_IS</stp>
        <stp>4</stp>
        <stp>002734.SZ</stp>
        <stp>9</stp>
        <stp>12/31/2011</stp>
        <stp>1</stp>
        <tr r="I1201" s="1"/>
      </tp>
      <tp t="s">
        <v/>
        <stp/>
        <stp>EM_S_STM07_IS</stp>
        <stp>4</stp>
        <stp>002735.SZ</stp>
        <stp>9</stp>
        <stp>12/31/2010</stp>
        <stp>1</stp>
        <tr r="H1202" s="1"/>
      </tp>
      <tp>
        <v>6775987291.9099998</v>
        <stp/>
        <stp>EM_S_STM07_IS</stp>
        <stp>4</stp>
        <stp>002736.SZ</stp>
        <stp>9</stp>
        <stp>12/31/2013</stp>
        <stp>1</stp>
        <tr r="K1203" s="1"/>
      </tp>
      <tp>
        <v>1769952991.1700001</v>
        <stp/>
        <stp>EM_S_STM07_IS</stp>
        <stp>4</stp>
        <stp>002737.SZ</stp>
        <stp>9</stp>
        <stp>12/31/2012</stp>
        <stp>1</stp>
        <tr r="J1204" s="1"/>
      </tp>
      <tp>
        <v>6016364242.9099998</v>
        <stp/>
        <stp>EM_S_STM07_IS</stp>
        <stp>4</stp>
        <stp>002721.SZ</stp>
        <stp>9</stp>
        <stp>12/31/2014</stp>
        <stp>1</stp>
        <tr r="L1188" s="1"/>
      </tp>
      <tp>
        <v>1322731210.1900001</v>
        <stp/>
        <stp>EM_S_STM07_IS</stp>
        <stp>4</stp>
        <stp>002724.SZ</stp>
        <stp>9</stp>
        <stp>12/31/2011</stp>
        <stp>1</stp>
        <tr r="I1191" s="1"/>
      </tp>
      <tp>
        <v>697588587.25</v>
        <stp/>
        <stp>EM_S_STM07_IS</stp>
        <stp>4</stp>
        <stp>002725.SZ</stp>
        <stp>9</stp>
        <stp>12/31/2010</stp>
        <stp>1</stp>
        <tr r="H1192" s="1"/>
      </tp>
      <tp>
        <v>3158334073.25</v>
        <stp/>
        <stp>EM_S_STM07_IS</stp>
        <stp>4</stp>
        <stp>002726.SZ</stp>
        <stp>9</stp>
        <stp>12/31/2013</stp>
        <stp>1</stp>
        <tr r="K1193" s="1"/>
      </tp>
      <tp>
        <v>2842139536.4099998</v>
        <stp/>
        <stp>EM_S_STM07_IS</stp>
        <stp>4</stp>
        <stp>002727.SZ</stp>
        <stp>9</stp>
        <stp>12/31/2012</stp>
        <stp>1</stp>
        <tr r="J1194" s="1"/>
      </tp>
      <tp>
        <v>1774439598.49</v>
        <stp/>
        <stp>EM_S_STM07_IS</stp>
        <stp>4</stp>
        <stp>002711.SZ</stp>
        <stp>9</stp>
        <stp>12/31/2014</stp>
        <stp>1</stp>
        <tr r="L1179" s="1"/>
      </tp>
      <tp>
        <v>1134269514.25</v>
        <stp/>
        <stp>EM_S_STM07_IS</stp>
        <stp>4</stp>
        <stp>002714.SZ</stp>
        <stp>9</stp>
        <stp>12/31/2011</stp>
        <stp>1</stp>
        <tr r="I1182" s="1"/>
      </tp>
      <tp>
        <v>272202983.06</v>
        <stp/>
        <stp>EM_S_STM07_IS</stp>
        <stp>4</stp>
        <stp>002715.SZ</stp>
        <stp>9</stp>
        <stp>12/31/2010</stp>
        <stp>1</stp>
        <tr r="H1183" s="1"/>
      </tp>
      <tp>
        <v>3609650628.1500001</v>
        <stp/>
        <stp>EM_S_STM07_IS</stp>
        <stp>4</stp>
        <stp>002716.SZ</stp>
        <stp>9</stp>
        <stp>12/31/2013</stp>
        <stp>1</stp>
        <tr r="K1184" s="1"/>
      </tp>
      <tp>
        <v>702814512.00999999</v>
        <stp/>
        <stp>EM_S_STM07_IS</stp>
        <stp>4</stp>
        <stp>002717.SZ</stp>
        <stp>9</stp>
        <stp>12/31/2012</stp>
        <stp>1</stp>
        <tr r="J1185" s="1"/>
      </tp>
      <tp>
        <v>422425893.12</v>
        <stp/>
        <stp>EM_S_STM07_IS</stp>
        <stp>4</stp>
        <stp>002700.SZ</stp>
        <stp>9</stp>
        <stp>12/31/2015</stp>
        <stp>1</stp>
        <tr r="M1170" s="1"/>
      </tp>
      <tp>
        <v>5454631332</v>
        <stp/>
        <stp>EM_S_STM07_IS</stp>
        <stp>4</stp>
        <stp>002701.SZ</stp>
        <stp>9</stp>
        <stp>12/31/2014</stp>
        <stp>1</stp>
        <tr r="L1171" s="1"/>
      </tp>
      <tp>
        <v>4462548689.9399996</v>
        <stp/>
        <stp>EM_S_STM07_IS</stp>
        <stp>4</stp>
        <stp>002705.SZ</stp>
        <stp>9</stp>
        <stp>12/31/2010</stp>
        <stp>1</stp>
        <tr r="H1174" s="1"/>
      </tp>
      <tp>
        <v>683849232.76999998</v>
        <stp/>
        <stp>EM_S_STM07_IS</stp>
        <stp>4</stp>
        <stp>002706.SZ</stp>
        <stp>9</stp>
        <stp>12/31/2013</stp>
        <stp>1</stp>
        <tr r="K1175" s="1"/>
      </tp>
      <tp>
        <v>2149917516.1300001</v>
        <stp/>
        <stp>EM_S_STM07_IS</stp>
        <stp>4</stp>
        <stp>002707.SZ</stp>
        <stp>9</stp>
        <stp>12/31/2012</stp>
        <stp>1</stp>
        <tr r="J1176" s="1"/>
      </tp>
      <tp>
        <v>683064113.67999995</v>
        <stp/>
        <stp>EM_S_STM07_IS</stp>
        <stp>4</stp>
        <stp>002770.SZ</stp>
        <stp>9</stp>
        <stp>12/31/2015</stp>
        <stp>1</stp>
        <tr r="M1234" s="1"/>
      </tp>
      <tp>
        <v>581777951.55999994</v>
        <stp/>
        <stp>EM_S_STM07_IS</stp>
        <stp>4</stp>
        <stp>002771.SZ</stp>
        <stp>9</stp>
        <stp>12/31/2014</stp>
        <stp>1</stp>
        <tr r="L1235" s="1"/>
      </tp>
      <tp t="s">
        <v/>
        <stp/>
        <stp>EM_S_STM07_IS</stp>
        <stp>4</stp>
        <stp>002775.SZ</stp>
        <stp>9</stp>
        <stp>12/31/2010</stp>
        <stp>1</stp>
        <tr r="H1238" s="1"/>
      </tp>
      <tp>
        <v>516212239.24000001</v>
        <stp/>
        <stp>EM_S_STM07_IS</stp>
        <stp>4</stp>
        <stp>002776.SZ</stp>
        <stp>9</stp>
        <stp>12/31/2013</stp>
        <stp>1</stp>
        <tr r="K1239" s="1"/>
      </tp>
      <tp>
        <v>294218604.57999998</v>
        <stp/>
        <stp>EM_S_STM07_IS</stp>
        <stp>4</stp>
        <stp>002777.SZ</stp>
        <stp>9</stp>
        <stp>12/31/2012</stp>
        <stp>1</stp>
        <tr r="J1240" s="1"/>
      </tp>
      <tp>
        <v>417161095.41000003</v>
        <stp/>
        <stp>EM_S_STM07_IS</stp>
        <stp>4</stp>
        <stp>002760.SZ</stp>
        <stp>9</stp>
        <stp>12/31/2015</stp>
        <stp>1</stp>
        <tr r="M1225" s="1"/>
      </tp>
      <tp>
        <v>672111008.79999995</v>
        <stp/>
        <stp>EM_S_STM07_IS</stp>
        <stp>4</stp>
        <stp>002761.SZ</stp>
        <stp>9</stp>
        <stp>12/31/2014</stp>
        <stp>1</stp>
        <tr r="L1226" s="1"/>
      </tp>
      <tp t="s">
        <v/>
        <stp/>
        <stp>EM_S_STM07_IS</stp>
        <stp>4</stp>
        <stp>002765.SZ</stp>
        <stp>9</stp>
        <stp>12/31/2010</stp>
        <stp>1</stp>
        <tr r="H1229" s="1"/>
      </tp>
      <tp>
        <v>746098869.38999999</v>
        <stp/>
        <stp>EM_S_STM07_IS</stp>
        <stp>4</stp>
        <stp>002766.SZ</stp>
        <stp>9</stp>
        <stp>12/31/2013</stp>
        <stp>1</stp>
        <tr r="K1230" s="1"/>
      </tp>
      <tp>
        <v>267158112.11000001</v>
        <stp/>
        <stp>EM_S_STM07_IS</stp>
        <stp>4</stp>
        <stp>002767.SZ</stp>
        <stp>9</stp>
        <stp>12/31/2012</stp>
        <stp>1</stp>
        <tr r="J1231" s="1"/>
      </tp>
      <tp>
        <v>181428197.88</v>
        <stp/>
        <stp>EM_S_STM07_IS</stp>
        <stp>4</stp>
        <stp>002750.SZ</stp>
        <stp>9</stp>
        <stp>12/31/2015</stp>
        <stp>1</stp>
        <tr r="M1216" s="1"/>
      </tp>
      <tp>
        <v>434208403.33999997</v>
        <stp/>
        <stp>EM_S_STM07_IS</stp>
        <stp>4</stp>
        <stp>002751.SZ</stp>
        <stp>9</stp>
        <stp>12/31/2014</stp>
        <stp>1</stp>
        <tr r="L1217" s="1"/>
      </tp>
      <tp t="s">
        <v/>
        <stp/>
        <stp>EM_S_STM07_IS</stp>
        <stp>4</stp>
        <stp>002755.SZ</stp>
        <stp>9</stp>
        <stp>12/31/2010</stp>
        <stp>1</stp>
        <tr r="H1220" s="1"/>
      </tp>
      <tp>
        <v>3769498186.1500001</v>
        <stp/>
        <stp>EM_S_STM07_IS</stp>
        <stp>4</stp>
        <stp>002756.SZ</stp>
        <stp>9</stp>
        <stp>12/31/2013</stp>
        <stp>1</stp>
        <tr r="K1221" s="1"/>
      </tp>
      <tp>
        <v>363407811.49000001</v>
        <stp/>
        <stp>EM_S_STM07_IS</stp>
        <stp>4</stp>
        <stp>002757.SZ</stp>
        <stp>9</stp>
        <stp>12/31/2012</stp>
        <stp>1</stp>
        <tr r="J1222" s="1"/>
      </tp>
      <tp>
        <v>839515616.14999998</v>
        <stp/>
        <stp>EM_S_STM07_IS</stp>
        <stp>4</stp>
        <stp>002740.SZ</stp>
        <stp>9</stp>
        <stp>12/31/2015</stp>
        <stp>1</stp>
        <tr r="M1207" s="1"/>
      </tp>
      <tp>
        <v>773581727.74000001</v>
        <stp/>
        <stp>EM_S_STM07_IS</stp>
        <stp>4</stp>
        <stp>002741.SZ</stp>
        <stp>9</stp>
        <stp>12/31/2014</stp>
        <stp>1</stp>
        <tr r="L1208" s="1"/>
      </tp>
      <tp>
        <v>814766254.12</v>
        <stp/>
        <stp>EM_S_STM07_IS</stp>
        <stp>4</stp>
        <stp>002745.SZ</stp>
        <stp>9</stp>
        <stp>12/31/2010</stp>
        <stp>1</stp>
        <tr r="H1211" s="1"/>
      </tp>
      <tp>
        <v>1773071970.4200001</v>
        <stp/>
        <stp>EM_S_STM07_IS</stp>
        <stp>4</stp>
        <stp>002746.SZ</stp>
        <stp>9</stp>
        <stp>12/31/2013</stp>
        <stp>1</stp>
        <tr r="K1212" s="1"/>
      </tp>
      <tp>
        <v>398065635.55000001</v>
        <stp/>
        <stp>EM_S_STM07_IS</stp>
        <stp>4</stp>
        <stp>002747.SZ</stp>
        <stp>9</stp>
        <stp>12/31/2012</stp>
        <stp>1</stp>
        <tr r="J1213" s="1"/>
      </tp>
      <tp>
        <v>815135218.63</v>
        <stp/>
        <stp>EM_S_STM07_IS</stp>
        <stp>4</stp>
        <stp>002790.SZ</stp>
        <stp>9</stp>
        <stp>12/31/2015</stp>
        <stp>1</stp>
        <tr r="M1252" s="1"/>
      </tp>
      <tp>
        <v>2025335059.6300001</v>
        <stp/>
        <stp>EM_S_STM07_IS</stp>
        <stp>4</stp>
        <stp>002791.SZ</stp>
        <stp>9</stp>
        <stp>12/31/2014</stp>
        <stp>1</stp>
        <tr r="L1253" s="1"/>
      </tp>
      <tp t="s">
        <v/>
        <stp/>
        <stp>EM_S_STM07_IS</stp>
        <stp>4</stp>
        <stp>002795.SZ</stp>
        <stp>9</stp>
        <stp>12/31/2010</stp>
        <stp>1</stp>
        <tr r="H1256" s="1"/>
      </tp>
      <tp>
        <v>409519070.63</v>
        <stp/>
        <stp>EM_S_STM07_IS</stp>
        <stp>4</stp>
        <stp>002796.SZ</stp>
        <stp>9</stp>
        <stp>12/31/2013</stp>
        <stp>1</stp>
        <tr r="K1257" s="1"/>
      </tp>
      <tp>
        <v>1038446151.6799999</v>
        <stp/>
        <stp>EM_S_STM07_IS</stp>
        <stp>4</stp>
        <stp>002797.SZ</stp>
        <stp>9</stp>
        <stp>12/31/2012</stp>
        <stp>1</stp>
        <tr r="J1258" s="1"/>
      </tp>
      <tp>
        <v>327570305.10000002</v>
        <stp/>
        <stp>EM_S_STM07_IS</stp>
        <stp>4</stp>
        <stp>002780.SZ</stp>
        <stp>9</stp>
        <stp>12/31/2015</stp>
        <stp>1</stp>
        <tr r="M1243" s="1"/>
      </tp>
      <tp>
        <v>3205880981.3200002</v>
        <stp/>
        <stp>EM_S_STM07_IS</stp>
        <stp>4</stp>
        <stp>002781.SZ</stp>
        <stp>9</stp>
        <stp>12/31/2014</stp>
        <stp>1</stp>
        <tr r="L1244" s="1"/>
      </tp>
      <tp t="s">
        <v/>
        <stp/>
        <stp>EM_S_STM07_IS</stp>
        <stp>4</stp>
        <stp>002785.SZ</stp>
        <stp>9</stp>
        <stp>12/31/2010</stp>
        <stp>1</stp>
        <tr r="H1247" s="1"/>
      </tp>
      <tp>
        <v>1441305727.55</v>
        <stp/>
        <stp>EM_S_STM07_IS</stp>
        <stp>4</stp>
        <stp>002786.SZ</stp>
        <stp>9</stp>
        <stp>12/31/2013</stp>
        <stp>1</stp>
        <tr r="K1248" s="1"/>
      </tp>
      <tp>
        <v>543134297.85000002</v>
        <stp/>
        <stp>EM_S_STM07_IS</stp>
        <stp>4</stp>
        <stp>002787.SZ</stp>
        <stp>9</stp>
        <stp>12/31/2012</stp>
        <stp>1</stp>
        <tr r="J1249" s="1"/>
      </tp>
      <tp>
        <v>1474339102.1600001</v>
        <stp/>
        <stp>EM_S_STM07_IS</stp>
        <stp>4</stp>
        <stp>002030.SZ</stp>
        <stp>9</stp>
        <stp>12/31/2015</stp>
        <stp>1</stp>
        <tr r="M502" s="1"/>
      </tp>
      <tp>
        <v>1067148781.13</v>
        <stp/>
        <stp>EM_S_STM07_IS</stp>
        <stp>4</stp>
        <stp>002031.SZ</stp>
        <stp>9</stp>
        <stp>12/31/2014</stp>
        <stp>1</stp>
        <tr r="L503" s="1"/>
      </tp>
      <tp>
        <v>1333152520.8199999</v>
        <stp/>
        <stp>EM_S_STM07_IS</stp>
        <stp>4</stp>
        <stp>002034.SZ</stp>
        <stp>9</stp>
        <stp>12/31/2011</stp>
        <stp>1</stp>
        <tr r="I506" s="1"/>
      </tp>
      <tp>
        <v>1635843734.01</v>
        <stp/>
        <stp>EM_S_STM07_IS</stp>
        <stp>4</stp>
        <stp>002035.SZ</stp>
        <stp>9</stp>
        <stp>12/31/2010</stp>
        <stp>1</stp>
        <tr r="H507" s="1"/>
      </tp>
      <tp>
        <v>429298238.31999999</v>
        <stp/>
        <stp>EM_S_STM07_IS</stp>
        <stp>4</stp>
        <stp>002036.SZ</stp>
        <stp>9</stp>
        <stp>12/31/2013</stp>
        <stp>1</stp>
        <tr r="K508" s="1"/>
      </tp>
      <tp>
        <v>3098648381.8600001</v>
        <stp/>
        <stp>EM_S_STM07_IS</stp>
        <stp>4</stp>
        <stp>002037.SZ</stp>
        <stp>9</stp>
        <stp>12/31/2012</stp>
        <stp>1</stp>
        <tr r="J509" s="1"/>
      </tp>
      <tp>
        <v>1415696356.95</v>
        <stp/>
        <stp>EM_S_STM07_IS</stp>
        <stp>4</stp>
        <stp>002020.SZ</stp>
        <stp>9</stp>
        <stp>12/31/2015</stp>
        <stp>1</stp>
        <tr r="M492" s="1"/>
      </tp>
      <tp>
        <v>1123360375.3</v>
        <stp/>
        <stp>EM_S_STM07_IS</stp>
        <stp>4</stp>
        <stp>002021.SZ</stp>
        <stp>9</stp>
        <stp>12/31/2014</stp>
        <stp>1</stp>
        <tr r="L493" s="1"/>
      </tp>
      <tp>
        <v>93888580000</v>
        <stp/>
        <stp>EM_S_STM07_IS</stp>
        <stp>4</stp>
        <stp>002024.SZ</stp>
        <stp>9</stp>
        <stp>12/31/2011</stp>
        <stp>1</stp>
        <tr r="I496" s="1"/>
      </tp>
      <tp>
        <v>677506010.74000001</v>
        <stp/>
        <stp>EM_S_STM07_IS</stp>
        <stp>4</stp>
        <stp>002025.SZ</stp>
        <stp>9</stp>
        <stp>12/31/2010</stp>
        <stp>1</stp>
        <tr r="H497" s="1"/>
      </tp>
      <tp>
        <v>718220284.13999999</v>
        <stp/>
        <stp>EM_S_STM07_IS</stp>
        <stp>4</stp>
        <stp>002026.SZ</stp>
        <stp>9</stp>
        <stp>12/31/2013</stp>
        <stp>1</stp>
        <tr r="K498" s="1"/>
      </tp>
      <tp>
        <v>1337336901.8399999</v>
        <stp/>
        <stp>EM_S_STM07_IS</stp>
        <stp>4</stp>
        <stp>002027.SZ</stp>
        <stp>9</stp>
        <stp>12/31/2012</stp>
        <stp>1</stp>
        <tr r="J499" s="1"/>
      </tp>
      <tp>
        <v>5340340367.7799997</v>
        <stp/>
        <stp>EM_S_STM07_IS</stp>
        <stp>4</stp>
        <stp>002010.SZ</stp>
        <stp>9</stp>
        <stp>12/31/2015</stp>
        <stp>1</stp>
        <tr r="M482" s="1"/>
      </tp>
      <tp>
        <v>6601451246.6099997</v>
        <stp/>
        <stp>EM_S_STM07_IS</stp>
        <stp>4</stp>
        <stp>002011.SZ</stp>
        <stp>9</stp>
        <stp>12/31/2014</stp>
        <stp>1</stp>
        <tr r="L483" s="1"/>
      </tp>
      <tp>
        <v>1513086127.1300001</v>
        <stp/>
        <stp>EM_S_STM07_IS</stp>
        <stp>4</stp>
        <stp>002014.SZ</stp>
        <stp>9</stp>
        <stp>12/31/2011</stp>
        <stp>1</stp>
        <tr r="I486" s="1"/>
      </tp>
      <tp>
        <v>1547883385.01</v>
        <stp/>
        <stp>EM_S_STM07_IS</stp>
        <stp>4</stp>
        <stp>002015.SZ</stp>
        <stp>9</stp>
        <stp>12/31/2010</stp>
        <stp>1</stp>
        <tr r="H487" s="1"/>
      </tp>
      <tp>
        <v>972969484.95000005</v>
        <stp/>
        <stp>EM_S_STM07_IS</stp>
        <stp>4</stp>
        <stp>002016.SZ</stp>
        <stp>9</stp>
        <stp>12/31/2013</stp>
        <stp>1</stp>
        <tr r="K488" s="1"/>
      </tp>
      <tp>
        <v>1033902400.5</v>
        <stp/>
        <stp>EM_S_STM07_IS</stp>
        <stp>4</stp>
        <stp>002017.SZ</stp>
        <stp>9</stp>
        <stp>12/31/2012</stp>
        <stp>1</stp>
        <tr r="J489" s="1"/>
      </tp>
      <tp>
        <v>4164209211.21</v>
        <stp/>
        <stp>EM_S_STM07_IS</stp>
        <stp>4</stp>
        <stp>002001.SZ</stp>
        <stp>9</stp>
        <stp>12/31/2014</stp>
        <stp>1</stp>
        <tr r="L473" s="1"/>
      </tp>
      <tp>
        <v>638097692.12</v>
        <stp/>
        <stp>EM_S_STM07_IS</stp>
        <stp>4</stp>
        <stp>002004.SZ</stp>
        <stp>9</stp>
        <stp>12/31/2011</stp>
        <stp>1</stp>
        <tr r="I476" s="1"/>
      </tp>
      <tp>
        <v>2595293794.9299998</v>
        <stp/>
        <stp>EM_S_STM07_IS</stp>
        <stp>4</stp>
        <stp>002005.SZ</stp>
        <stp>9</stp>
        <stp>12/31/2010</stp>
        <stp>1</stp>
        <tr r="H477" s="1"/>
      </tp>
      <tp>
        <v>744178854.88</v>
        <stp/>
        <stp>EM_S_STM07_IS</stp>
        <stp>4</stp>
        <stp>002006.SZ</stp>
        <stp>9</stp>
        <stp>12/31/2013</stp>
        <stp>1</stp>
        <tr r="K478" s="1"/>
      </tp>
      <tp>
        <v>972460215.38999999</v>
        <stp/>
        <stp>EM_S_STM07_IS</stp>
        <stp>4</stp>
        <stp>002007.SZ</stp>
        <stp>9</stp>
        <stp>12/31/2012</stp>
        <stp>1</stp>
        <tr r="J479" s="1"/>
      </tp>
      <tp>
        <v>689015915.82000005</v>
        <stp/>
        <stp>EM_S_STM07_IS</stp>
        <stp>4</stp>
        <stp>002070.SZ</stp>
        <stp>9</stp>
        <stp>12/31/2015</stp>
        <stp>1</stp>
        <tr r="M542" s="1"/>
      </tp>
      <tp>
        <v>507764060.94999999</v>
        <stp/>
        <stp>EM_S_STM07_IS</stp>
        <stp>4</stp>
        <stp>002071.SZ</stp>
        <stp>9</stp>
        <stp>12/31/2014</stp>
        <stp>1</stp>
        <tr r="L543" s="1"/>
      </tp>
      <tp>
        <v>610285656.39999998</v>
        <stp/>
        <stp>EM_S_STM07_IS</stp>
        <stp>4</stp>
        <stp>002074.SZ</stp>
        <stp>9</stp>
        <stp>12/31/2011</stp>
        <stp>1</stp>
        <tr r="I546" s="1"/>
      </tp>
      <tp>
        <v>12537439606.65</v>
        <stp/>
        <stp>EM_S_STM07_IS</stp>
        <stp>4</stp>
        <stp>002075.SZ</stp>
        <stp>9</stp>
        <stp>12/31/2010</stp>
        <stp>1</stp>
        <tr r="H547" s="1"/>
      </tp>
      <tp>
        <v>392049378.31999999</v>
        <stp/>
        <stp>EM_S_STM07_IS</stp>
        <stp>4</stp>
        <stp>002076.SZ</stp>
        <stp>9</stp>
        <stp>12/31/2013</stp>
        <stp>1</stp>
        <tr r="K548" s="1"/>
      </tp>
      <tp>
        <v>2240288827.6500001</v>
        <stp/>
        <stp>EM_S_STM07_IS</stp>
        <stp>4</stp>
        <stp>002077.SZ</stp>
        <stp>9</stp>
        <stp>12/31/2012</stp>
        <stp>1</stp>
        <tr r="J549" s="1"/>
      </tp>
      <tp>
        <v>6685781977.0500002</v>
        <stp/>
        <stp>EM_S_STM07_IS</stp>
        <stp>4</stp>
        <stp>002060.SZ</stp>
        <stp>9</stp>
        <stp>12/31/2015</stp>
        <stp>1</stp>
        <tr r="M532" s="1"/>
      </tp>
      <tp>
        <v>2378538787.6399999</v>
        <stp/>
        <stp>EM_S_STM07_IS</stp>
        <stp>4</stp>
        <stp>002061.SZ</stp>
        <stp>9</stp>
        <stp>12/31/2014</stp>
        <stp>1</stp>
        <tr r="L533" s="1"/>
      </tp>
      <tp>
        <v>1414125413.8099999</v>
        <stp/>
        <stp>EM_S_STM07_IS</stp>
        <stp>4</stp>
        <stp>002064.SZ</stp>
        <stp>9</stp>
        <stp>12/31/2011</stp>
        <stp>1</stp>
        <tr r="I536" s="1"/>
      </tp>
      <tp>
        <v>1870161269.5599999</v>
        <stp/>
        <stp>EM_S_STM07_IS</stp>
        <stp>4</stp>
        <stp>002065.SZ</stp>
        <stp>9</stp>
        <stp>12/31/2010</stp>
        <stp>1</stp>
        <tr r="H537" s="1"/>
      </tp>
      <tp>
        <v>1864395793.1700001</v>
        <stp/>
        <stp>EM_S_STM07_IS</stp>
        <stp>4</stp>
        <stp>002066.SZ</stp>
        <stp>9</stp>
        <stp>12/31/2013</stp>
        <stp>1</stp>
        <tr r="K538" s="1"/>
      </tp>
      <tp>
        <v>3104041764.7600002</v>
        <stp/>
        <stp>EM_S_STM07_IS</stp>
        <stp>4</stp>
        <stp>002067.SZ</stp>
        <stp>9</stp>
        <stp>12/31/2012</stp>
        <stp>1</stp>
        <tr r="J539" s="1"/>
      </tp>
      <tp>
        <v>6160817657.5500002</v>
        <stp/>
        <stp>EM_S_STM07_IS</stp>
        <stp>4</stp>
        <stp>002050.SZ</stp>
        <stp>9</stp>
        <stp>12/31/2015</stp>
        <stp>1</stp>
        <tr r="M522" s="1"/>
      </tp>
      <tp>
        <v>9532877480.0900002</v>
        <stp/>
        <stp>EM_S_STM07_IS</stp>
        <stp>4</stp>
        <stp>002051.SZ</stp>
        <stp>9</stp>
        <stp>12/31/2014</stp>
        <stp>1</stp>
        <tr r="L523" s="1"/>
      </tp>
      <tp>
        <v>1039210653.49</v>
        <stp/>
        <stp>EM_S_STM07_IS</stp>
        <stp>4</stp>
        <stp>002054.SZ</stp>
        <stp>9</stp>
        <stp>12/31/2011</stp>
        <stp>1</stp>
        <tr r="I526" s="1"/>
      </tp>
      <tp>
        <v>973218557.25999999</v>
        <stp/>
        <stp>EM_S_STM07_IS</stp>
        <stp>4</stp>
        <stp>002055.SZ</stp>
        <stp>9</stp>
        <stp>12/31/2010</stp>
        <stp>1</stp>
        <tr r="H527" s="1"/>
      </tp>
      <tp>
        <v>3268503002.1199999</v>
        <stp/>
        <stp>EM_S_STM07_IS</stp>
        <stp>4</stp>
        <stp>002056.SZ</stp>
        <stp>9</stp>
        <stp>12/31/2013</stp>
        <stp>1</stp>
        <tr r="K528" s="1"/>
      </tp>
      <tp>
        <v>367972973.11000001</v>
        <stp/>
        <stp>EM_S_STM07_IS</stp>
        <stp>4</stp>
        <stp>002057.SZ</stp>
        <stp>9</stp>
        <stp>12/31/2012</stp>
        <stp>1</stp>
        <tr r="J529" s="1"/>
      </tp>
      <tp>
        <v>158158007</v>
        <stp/>
        <stp>EM_S_STM07_IS</stp>
        <stp>4</stp>
        <stp>002040.SZ</stp>
        <stp>9</stp>
        <stp>12/31/2015</stp>
        <stp>1</stp>
        <tr r="M512" s="1"/>
      </tp>
      <tp>
        <v>1480081484.48</v>
        <stp/>
        <stp>EM_S_STM07_IS</stp>
        <stp>4</stp>
        <stp>002041.SZ</stp>
        <stp>9</stp>
        <stp>12/31/2014</stp>
        <stp>1</stp>
        <tr r="L513" s="1"/>
      </tp>
      <tp>
        <v>776359138.99000001</v>
        <stp/>
        <stp>EM_S_STM07_IS</stp>
        <stp>4</stp>
        <stp>002044.SZ</stp>
        <stp>9</stp>
        <stp>12/31/2011</stp>
        <stp>1</stp>
        <tr r="I516" s="1"/>
      </tp>
      <tp>
        <v>1757398055</v>
        <stp/>
        <stp>EM_S_STM07_IS</stp>
        <stp>4</stp>
        <stp>002045.SZ</stp>
        <stp>9</stp>
        <stp>12/31/2010</stp>
        <stp>1</stp>
        <tr r="H517" s="1"/>
      </tp>
      <tp>
        <v>651107108.35000002</v>
        <stp/>
        <stp>EM_S_STM07_IS</stp>
        <stp>4</stp>
        <stp>002046.SZ</stp>
        <stp>9</stp>
        <stp>12/31/2013</stp>
        <stp>1</stp>
        <tr r="K518" s="1"/>
      </tp>
      <tp>
        <v>1421399164.46</v>
        <stp/>
        <stp>EM_S_STM07_IS</stp>
        <stp>4</stp>
        <stp>002047.SZ</stp>
        <stp>9</stp>
        <stp>12/31/2012</stp>
        <stp>1</stp>
        <tr r="J519" s="1"/>
      </tp>
      <tp>
        <v>1241388364.28</v>
        <stp/>
        <stp>EM_S_STM07_IS</stp>
        <stp>4</stp>
        <stp>002090.SZ</stp>
        <stp>9</stp>
        <stp>12/31/2015</stp>
        <stp>1</stp>
        <tr r="M562" s="1"/>
      </tp>
      <tp>
        <v>6061340486.46</v>
        <stp/>
        <stp>EM_S_STM07_IS</stp>
        <stp>4</stp>
        <stp>002091.SZ</stp>
        <stp>9</stp>
        <stp>12/31/2014</stp>
        <stp>1</stp>
        <tr r="L563" s="1"/>
      </tp>
      <tp>
        <v>1093552280.4200001</v>
        <stp/>
        <stp>EM_S_STM07_IS</stp>
        <stp>4</stp>
        <stp>002094.SZ</stp>
        <stp>9</stp>
        <stp>12/31/2011</stp>
        <stp>1</stp>
        <tr r="I566" s="1"/>
      </tp>
      <tp>
        <v>173018444.62</v>
        <stp/>
        <stp>EM_S_STM07_IS</stp>
        <stp>4</stp>
        <stp>002095.SZ</stp>
        <stp>9</stp>
        <stp>12/31/2010</stp>
        <stp>1</stp>
        <tr r="H567" s="1"/>
      </tp>
      <tp>
        <v>1669913776.24</v>
        <stp/>
        <stp>EM_S_STM07_IS</stp>
        <stp>4</stp>
        <stp>002096.SZ</stp>
        <stp>9</stp>
        <stp>12/31/2013</stp>
        <stp>1</stp>
        <tr r="K568" s="1"/>
      </tp>
      <tp>
        <v>1937344815.78</v>
        <stp/>
        <stp>EM_S_STM07_IS</stp>
        <stp>4</stp>
        <stp>002097.SZ</stp>
        <stp>9</stp>
        <stp>12/31/2012</stp>
        <stp>1</stp>
        <tr r="J569" s="1"/>
      </tp>
      <tp>
        <v>5827586249.79</v>
        <stp/>
        <stp>EM_S_STM07_IS</stp>
        <stp>4</stp>
        <stp>002080.SZ</stp>
        <stp>9</stp>
        <stp>12/31/2015</stp>
        <stp>1</stp>
        <tr r="M552" s="1"/>
      </tp>
      <tp>
        <v>20688595925.549999</v>
        <stp/>
        <stp>EM_S_STM07_IS</stp>
        <stp>4</stp>
        <stp>002081.SZ</stp>
        <stp>9</stp>
        <stp>12/31/2014</stp>
        <stp>1</stp>
        <tr r="L553" s="1"/>
      </tp>
      <tp>
        <v>1487988413.2</v>
        <stp/>
        <stp>EM_S_STM07_IS</stp>
        <stp>4</stp>
        <stp>002084.SZ</stp>
        <stp>9</stp>
        <stp>12/31/2011</stp>
        <stp>1</stp>
        <tr r="I556" s="1"/>
      </tp>
      <tp>
        <v>1895360956.52</v>
        <stp/>
        <stp>EM_S_STM07_IS</stp>
        <stp>4</stp>
        <stp>002085.SZ</stp>
        <stp>9</stp>
        <stp>12/31/2010</stp>
        <stp>1</stp>
        <tr r="H557" s="1"/>
      </tp>
      <tp>
        <v>615510337.65999997</v>
        <stp/>
        <stp>EM_S_STM07_IS</stp>
        <stp>4</stp>
        <stp>002086.SZ</stp>
        <stp>9</stp>
        <stp>12/31/2013</stp>
        <stp>1</stp>
        <tr r="K558" s="1"/>
      </tp>
      <tp>
        <v>3157711398.0799999</v>
        <stp/>
        <stp>EM_S_STM07_IS</stp>
        <stp>4</stp>
        <stp>002087.SZ</stp>
        <stp>9</stp>
        <stp>12/31/2012</stp>
        <stp>1</stp>
        <tr r="J559" s="1"/>
      </tp>
      <tp>
        <v>1621422081.98</v>
        <stp/>
        <stp>EM_S_STM07_IS</stp>
        <stp>4</stp>
        <stp>002130.SZ</stp>
        <stp>9</stp>
        <stp>12/31/2015</stp>
        <stp>1</stp>
        <tr r="M602" s="1"/>
      </tp>
      <tp>
        <v>2874269599.6399999</v>
        <stp/>
        <stp>EM_S_STM07_IS</stp>
        <stp>4</stp>
        <stp>002131.SZ</stp>
        <stp>9</stp>
        <stp>12/31/2014</stp>
        <stp>1</stp>
        <tr r="L603" s="1"/>
      </tp>
      <tp>
        <v>482495618</v>
        <stp/>
        <stp>EM_S_STM07_IS</stp>
        <stp>4</stp>
        <stp>002134.SZ</stp>
        <stp>9</stp>
        <stp>12/31/2011</stp>
        <stp>1</stp>
        <tr r="I606" s="1"/>
      </tp>
      <tp>
        <v>3150736110.5500002</v>
        <stp/>
        <stp>EM_S_STM07_IS</stp>
        <stp>4</stp>
        <stp>002135.SZ</stp>
        <stp>9</stp>
        <stp>12/31/2010</stp>
        <stp>1</stp>
        <tr r="H607" s="1"/>
      </tp>
      <tp>
        <v>495640696.49000001</v>
        <stp/>
        <stp>EM_S_STM07_IS</stp>
        <stp>4</stp>
        <stp>002136.SZ</stp>
        <stp>9</stp>
        <stp>12/31/2013</stp>
        <stp>1</stp>
        <tr r="K608" s="1"/>
      </tp>
      <tp>
        <v>1135537622.2</v>
        <stp/>
        <stp>EM_S_STM07_IS</stp>
        <stp>4</stp>
        <stp>002137.SZ</stp>
        <stp>9</stp>
        <stp>12/31/2012</stp>
        <stp>1</stp>
        <tr r="J609" s="1"/>
      </tp>
      <tp>
        <v>979519755.49000001</v>
        <stp/>
        <stp>EM_S_STM07_IS</stp>
        <stp>4</stp>
        <stp>002120.SZ</stp>
        <stp>9</stp>
        <stp>12/31/2015</stp>
        <stp>1</stp>
        <tr r="M592" s="1"/>
      </tp>
      <tp>
        <v>1954608866.8199999</v>
        <stp/>
        <stp>EM_S_STM07_IS</stp>
        <stp>4</stp>
        <stp>002121.SZ</stp>
        <stp>9</stp>
        <stp>12/31/2014</stp>
        <stp>1</stp>
        <tr r="L593" s="1"/>
      </tp>
      <tp>
        <v>1736446536.51</v>
        <stp/>
        <stp>EM_S_STM07_IS</stp>
        <stp>4</stp>
        <stp>002124.SZ</stp>
        <stp>9</stp>
        <stp>12/31/2011</stp>
        <stp>1</stp>
        <tr r="I596" s="1"/>
      </tp>
      <tp>
        <v>622027966.46000004</v>
        <stp/>
        <stp>EM_S_STM07_IS</stp>
        <stp>4</stp>
        <stp>002125.SZ</stp>
        <stp>9</stp>
        <stp>12/31/2010</stp>
        <stp>1</stp>
        <tr r="H597" s="1"/>
      </tp>
      <tp>
        <v>1914488253.8199999</v>
        <stp/>
        <stp>EM_S_STM07_IS</stp>
        <stp>4</stp>
        <stp>002126.SZ</stp>
        <stp>9</stp>
        <stp>12/31/2013</stp>
        <stp>1</stp>
        <tr r="K598" s="1"/>
      </tp>
      <tp>
        <v>3410597324.8699999</v>
        <stp/>
        <stp>EM_S_STM07_IS</stp>
        <stp>4</stp>
        <stp>002127.SZ</stp>
        <stp>9</stp>
        <stp>12/31/2012</stp>
        <stp>1</stp>
        <tr r="J599" s="1"/>
      </tp>
      <tp>
        <v>12541945511.809999</v>
        <stp/>
        <stp>EM_S_STM07_IS</stp>
        <stp>4</stp>
        <stp>002110.SZ</stp>
        <stp>9</stp>
        <stp>12/31/2015</stp>
        <stp>1</stp>
        <tr r="M582" s="1"/>
      </tp>
      <tp>
        <v>1015107531.58</v>
        <stp/>
        <stp>EM_S_STM07_IS</stp>
        <stp>4</stp>
        <stp>002111.SZ</stp>
        <stp>9</stp>
        <stp>12/31/2014</stp>
        <stp>1</stp>
        <tr r="L583" s="1"/>
      </tp>
      <tp>
        <v>1257854708.4000001</v>
        <stp/>
        <stp>EM_S_STM07_IS</stp>
        <stp>4</stp>
        <stp>002114.SZ</stp>
        <stp>9</stp>
        <stp>12/31/2011</stp>
        <stp>1</stp>
        <tr r="I586" s="1"/>
      </tp>
      <tp>
        <v>1008291975.84</v>
        <stp/>
        <stp>EM_S_STM07_IS</stp>
        <stp>4</stp>
        <stp>002115.SZ</stp>
        <stp>9</stp>
        <stp>12/31/2010</stp>
        <stp>1</stp>
        <tr r="H587" s="1"/>
      </tp>
      <tp>
        <v>5758091268.6199999</v>
        <stp/>
        <stp>EM_S_STM07_IS</stp>
        <stp>4</stp>
        <stp>002116.SZ</stp>
        <stp>9</stp>
        <stp>12/31/2013</stp>
        <stp>1</stp>
        <tr r="K588" s="1"/>
      </tp>
      <tp>
        <v>817400719.25</v>
        <stp/>
        <stp>EM_S_STM07_IS</stp>
        <stp>4</stp>
        <stp>002117.SZ</stp>
        <stp>9</stp>
        <stp>12/31/2012</stp>
        <stp>1</stp>
        <tr r="J589" s="1"/>
      </tp>
      <tp>
        <v>4167289410.3000002</v>
        <stp/>
        <stp>EM_S_STM07_IS</stp>
        <stp>4</stp>
        <stp>002100.SZ</stp>
        <stp>9</stp>
        <stp>12/31/2015</stp>
        <stp>1</stp>
        <tr r="M572" s="1"/>
      </tp>
      <tp>
        <v>2214861345.9499998</v>
        <stp/>
        <stp>EM_S_STM07_IS</stp>
        <stp>4</stp>
        <stp>002101.SZ</stp>
        <stp>9</stp>
        <stp>12/31/2014</stp>
        <stp>1</stp>
        <tr r="L573" s="1"/>
      </tp>
      <tp>
        <v>774945267.17999995</v>
        <stp/>
        <stp>EM_S_STM07_IS</stp>
        <stp>4</stp>
        <stp>002104.SZ</stp>
        <stp>9</stp>
        <stp>12/31/2011</stp>
        <stp>1</stp>
        <tr r="I576" s="1"/>
      </tp>
      <tp>
        <v>1332812213.7</v>
        <stp/>
        <stp>EM_S_STM07_IS</stp>
        <stp>4</stp>
        <stp>002105.SZ</stp>
        <stp>9</stp>
        <stp>12/31/2010</stp>
        <stp>1</stp>
        <tr r="H577" s="1"/>
      </tp>
      <tp>
        <v>2000780456.21</v>
        <stp/>
        <stp>EM_S_STM07_IS</stp>
        <stp>4</stp>
        <stp>002106.SZ</stp>
        <stp>9</stp>
        <stp>12/31/2013</stp>
        <stp>1</stp>
        <tr r="K578" s="1"/>
      </tp>
      <tp>
        <v>209606772.47</v>
        <stp/>
        <stp>EM_S_STM07_IS</stp>
        <stp>4</stp>
        <stp>002107.SZ</stp>
        <stp>9</stp>
        <stp>12/31/2012</stp>
        <stp>1</stp>
        <tr r="J579" s="1"/>
      </tp>
      <tp>
        <v>2170305544.6900001</v>
        <stp/>
        <stp>EM_S_STM07_IS</stp>
        <stp>4</stp>
        <stp>002170.SZ</stp>
        <stp>9</stp>
        <stp>12/31/2015</stp>
        <stp>1</stp>
        <tr r="M642" s="1"/>
      </tp>
      <tp>
        <v>8222643010.8800001</v>
        <stp/>
        <stp>EM_S_STM07_IS</stp>
        <stp>4</stp>
        <stp>002171.SZ</stp>
        <stp>9</stp>
        <stp>12/31/2014</stp>
        <stp>1</stp>
        <tr r="L643" s="1"/>
      </tp>
      <tp>
        <v>305986545.04000002</v>
        <stp/>
        <stp>EM_S_STM07_IS</stp>
        <stp>4</stp>
        <stp>002174.SZ</stp>
        <stp>9</stp>
        <stp>12/31/2011</stp>
        <stp>1</stp>
        <tr r="I646" s="1"/>
      </tp>
      <tp>
        <v>134390100.5</v>
        <stp/>
        <stp>EM_S_STM07_IS</stp>
        <stp>4</stp>
        <stp>002175.SZ</stp>
        <stp>9</stp>
        <stp>12/31/2010</stp>
        <stp>1</stp>
        <tr r="H647" s="1"/>
      </tp>
      <tp>
        <v>855380275.72000003</v>
        <stp/>
        <stp>EM_S_STM07_IS</stp>
        <stp>4</stp>
        <stp>002176.SZ</stp>
        <stp>9</stp>
        <stp>12/31/2013</stp>
        <stp>1</stp>
        <tr r="K648" s="1"/>
      </tp>
      <tp>
        <v>749911314.15999997</v>
        <stp/>
        <stp>EM_S_STM07_IS</stp>
        <stp>4</stp>
        <stp>002177.SZ</stp>
        <stp>9</stp>
        <stp>12/31/2012</stp>
        <stp>1</stp>
        <tr r="J649" s="1"/>
      </tp>
      <tp>
        <v>2537757244.8499999</v>
        <stp/>
        <stp>EM_S_STM07_IS</stp>
        <stp>4</stp>
        <stp>002160.SZ</stp>
        <stp>9</stp>
        <stp>12/31/2015</stp>
        <stp>1</stp>
        <tr r="M632" s="1"/>
      </tp>
      <tp>
        <v>642085984.13999999</v>
        <stp/>
        <stp>EM_S_STM07_IS</stp>
        <stp>4</stp>
        <stp>002161.SZ</stp>
        <stp>9</stp>
        <stp>12/31/2014</stp>
        <stp>1</stp>
        <tr r="L633" s="1"/>
      </tp>
      <tp>
        <v>683872067.13</v>
        <stp/>
        <stp>EM_S_STM07_IS</stp>
        <stp>4</stp>
        <stp>002164.SZ</stp>
        <stp>9</stp>
        <stp>12/31/2011</stp>
        <stp>1</stp>
        <tr r="I636" s="1"/>
      </tp>
      <tp>
        <v>1387057743.77</v>
        <stp/>
        <stp>EM_S_STM07_IS</stp>
        <stp>4</stp>
        <stp>002165.SZ</stp>
        <stp>9</stp>
        <stp>12/31/2010</stp>
        <stp>1</stp>
        <tr r="H637" s="1"/>
      </tp>
      <tp>
        <v>426617655.04000002</v>
        <stp/>
        <stp>EM_S_STM07_IS</stp>
        <stp>4</stp>
        <stp>002166.SZ</stp>
        <stp>9</stp>
        <stp>12/31/2013</stp>
        <stp>1</stp>
        <tr r="K638" s="1"/>
      </tp>
      <tp>
        <v>557779117.60000002</v>
        <stp/>
        <stp>EM_S_STM07_IS</stp>
        <stp>4</stp>
        <stp>002167.SZ</stp>
        <stp>9</stp>
        <stp>12/31/2012</stp>
        <stp>1</stp>
        <tr r="J639" s="1"/>
      </tp>
      <tp>
        <v>937659093.07000005</v>
        <stp/>
        <stp>EM_S_STM07_IS</stp>
        <stp>4</stp>
        <stp>002150.SZ</stp>
        <stp>9</stp>
        <stp>12/31/2015</stp>
        <stp>1</stp>
        <tr r="M622" s="1"/>
      </tp>
      <tp>
        <v>954053500.71000004</v>
        <stp/>
        <stp>EM_S_STM07_IS</stp>
        <stp>4</stp>
        <stp>002151.SZ</stp>
        <stp>9</stp>
        <stp>12/31/2014</stp>
        <stp>1</stp>
        <tr r="L623" s="1"/>
      </tp>
      <tp>
        <v>2027850064</v>
        <stp/>
        <stp>EM_S_STM07_IS</stp>
        <stp>4</stp>
        <stp>002154.SZ</stp>
        <stp>9</stp>
        <stp>12/31/2011</stp>
        <stp>1</stp>
        <tr r="I626" s="1"/>
      </tp>
      <tp>
        <v>2879499753.0100002</v>
        <stp/>
        <stp>EM_S_STM07_IS</stp>
        <stp>4</stp>
        <stp>002155.SZ</stp>
        <stp>9</stp>
        <stp>12/31/2010</stp>
        <stp>1</stp>
        <tr r="H627" s="1"/>
      </tp>
      <tp>
        <v>1767322278.6400001</v>
        <stp/>
        <stp>EM_S_STM07_IS</stp>
        <stp>4</stp>
        <stp>002156.SZ</stp>
        <stp>9</stp>
        <stp>12/31/2013</stp>
        <stp>1</stp>
        <tr r="K628" s="1"/>
      </tp>
      <tp>
        <v>13626735837.559999</v>
        <stp/>
        <stp>EM_S_STM07_IS</stp>
        <stp>4</stp>
        <stp>002157.SZ</stp>
        <stp>9</stp>
        <stp>12/31/2012</stp>
        <stp>1</stp>
        <tr r="J629" s="1"/>
      </tp>
      <tp>
        <v>3632967658.8499999</v>
        <stp/>
        <stp>EM_S_STM07_IS</stp>
        <stp>4</stp>
        <stp>002140.SZ</stp>
        <stp>9</stp>
        <stp>12/31/2015</stp>
        <stp>1</stp>
        <tr r="M612" s="1"/>
      </tp>
      <tp>
        <v>989537365.05999994</v>
        <stp/>
        <stp>EM_S_STM07_IS</stp>
        <stp>4</stp>
        <stp>002141.SZ</stp>
        <stp>9</stp>
        <stp>12/31/2014</stp>
        <stp>1</stp>
        <tr r="L613" s="1"/>
      </tp>
      <tp>
        <v>587782215.10000002</v>
        <stp/>
        <stp>EM_S_STM07_IS</stp>
        <stp>4</stp>
        <stp>002144.SZ</stp>
        <stp>9</stp>
        <stp>12/31/2011</stp>
        <stp>1</stp>
        <tr r="I616" s="1"/>
      </tp>
      <tp>
        <v>350392452.87</v>
        <stp/>
        <stp>EM_S_STM07_IS</stp>
        <stp>4</stp>
        <stp>002145.SZ</stp>
        <stp>9</stp>
        <stp>12/31/2010</stp>
        <stp>1</stp>
        <tr r="H617" s="1"/>
      </tp>
      <tp>
        <v>19170775359.91</v>
        <stp/>
        <stp>EM_S_STM07_IS</stp>
        <stp>4</stp>
        <stp>002146.SZ</stp>
        <stp>9</stp>
        <stp>12/31/2013</stp>
        <stp>1</stp>
        <tr r="K618" s="1"/>
      </tp>
      <tp>
        <v>344778489.17000002</v>
        <stp/>
        <stp>EM_S_STM07_IS</stp>
        <stp>4</stp>
        <stp>002147.SZ</stp>
        <stp>9</stp>
        <stp>12/31/2012</stp>
        <stp>1</stp>
        <tr r="J619" s="1"/>
      </tp>
      <tp>
        <v>1623403551.4300001</v>
        <stp/>
        <stp>EM_S_STM07_IS</stp>
        <stp>4</stp>
        <stp>002190.SZ</stp>
        <stp>9</stp>
        <stp>12/31/2015</stp>
        <stp>1</stp>
        <tr r="M662" s="1"/>
      </tp>
      <tp>
        <v>2323239497.1100001</v>
        <stp/>
        <stp>EM_S_STM07_IS</stp>
        <stp>4</stp>
        <stp>002191.SZ</stp>
        <stp>9</stp>
        <stp>12/31/2014</stp>
        <stp>1</stp>
        <tr r="L663" s="1"/>
      </tp>
      <tp>
        <v>1000463968.92</v>
        <stp/>
        <stp>EM_S_STM07_IS</stp>
        <stp>4</stp>
        <stp>002194.SZ</stp>
        <stp>9</stp>
        <stp>12/31/2011</stp>
        <stp>1</stp>
        <tr r="I666" s="1"/>
      </tp>
      <tp>
        <v>294250120.88999999</v>
        <stp/>
        <stp>EM_S_STM07_IS</stp>
        <stp>4</stp>
        <stp>002195.SZ</stp>
        <stp>9</stp>
        <stp>12/31/2010</stp>
        <stp>1</stp>
        <tr r="H667" s="1"/>
      </tp>
      <tp>
        <v>487208511.29000002</v>
        <stp/>
        <stp>EM_S_STM07_IS</stp>
        <stp>4</stp>
        <stp>002196.SZ</stp>
        <stp>9</stp>
        <stp>12/31/2013</stp>
        <stp>1</stp>
        <tr r="K668" s="1"/>
      </tp>
      <tp>
        <v>584875543.99000001</v>
        <stp/>
        <stp>EM_S_STM07_IS</stp>
        <stp>4</stp>
        <stp>002197.SZ</stp>
        <stp>9</stp>
        <stp>12/31/2012</stp>
        <stp>1</stp>
        <tr r="J669" s="1"/>
      </tp>
      <tp>
        <v>2049020087.95</v>
        <stp/>
        <stp>EM_S_STM07_IS</stp>
        <stp>4</stp>
        <stp>002180.SZ</stp>
        <stp>9</stp>
        <stp>12/31/2015</stp>
        <stp>1</stp>
        <tr r="M652" s="1"/>
      </tp>
      <tp>
        <v>1617923601.4000001</v>
        <stp/>
        <stp>EM_S_STM07_IS</stp>
        <stp>4</stp>
        <stp>002181.SZ</stp>
        <stp>9</stp>
        <stp>12/31/2014</stp>
        <stp>1</stp>
        <tr r="L653" s="1"/>
      </tp>
      <tp>
        <v>1331030679.71</v>
        <stp/>
        <stp>EM_S_STM07_IS</stp>
        <stp>4</stp>
        <stp>002184.SZ</stp>
        <stp>9</stp>
        <stp>12/31/2011</stp>
        <stp>1</stp>
        <tr r="I656" s="1"/>
      </tp>
      <tp>
        <v>1161237632.02</v>
        <stp/>
        <stp>EM_S_STM07_IS</stp>
        <stp>4</stp>
        <stp>002185.SZ</stp>
        <stp>9</stp>
        <stp>12/31/2010</stp>
        <stp>1</stp>
        <tr r="H657" s="1"/>
      </tp>
      <tp>
        <v>1902362622.4300001</v>
        <stp/>
        <stp>EM_S_STM07_IS</stp>
        <stp>4</stp>
        <stp>002186.SZ</stp>
        <stp>9</stp>
        <stp>12/31/2013</stp>
        <stp>1</stp>
        <tr r="K658" s="1"/>
      </tp>
      <tp>
        <v>7349467484.8900003</v>
        <stp/>
        <stp>EM_S_STM07_IS</stp>
        <stp>4</stp>
        <stp>002187.SZ</stp>
        <stp>9</stp>
        <stp>12/31/2012</stp>
        <stp>1</stp>
        <tr r="J659" s="1"/>
      </tp>
      <tp>
        <v>2500799130.0700002</v>
        <stp/>
        <stp>EM_S_STM07_IS</stp>
        <stp>4</stp>
        <stp>002230.SZ</stp>
        <stp>9</stp>
        <stp>12/31/2015</stp>
        <stp>1</stp>
        <tr r="M702" s="1"/>
      </tp>
      <tp>
        <v>438495236.54000002</v>
        <stp/>
        <stp>EM_S_STM07_IS</stp>
        <stp>4</stp>
        <stp>002231.SZ</stp>
        <stp>9</stp>
        <stp>12/31/2014</stp>
        <stp>1</stp>
        <tr r="L703" s="1"/>
      </tp>
      <tp>
        <v>1345200246.26</v>
        <stp/>
        <stp>EM_S_STM07_IS</stp>
        <stp>4</stp>
        <stp>002234.SZ</stp>
        <stp>9</stp>
        <stp>12/31/2011</stp>
        <stp>1</stp>
        <tr r="I706" s="1"/>
      </tp>
      <tp>
        <v>643785109.52999997</v>
        <stp/>
        <stp>EM_S_STM07_IS</stp>
        <stp>4</stp>
        <stp>002235.SZ</stp>
        <stp>9</stp>
        <stp>12/31/2010</stp>
        <stp>1</stp>
        <tr r="H707" s="1"/>
      </tp>
      <tp>
        <v>5410094042.8000002</v>
        <stp/>
        <stp>EM_S_STM07_IS</stp>
        <stp>4</stp>
        <stp>002236.SZ</stp>
        <stp>9</stp>
        <stp>12/31/2013</stp>
        <stp>1</stp>
        <tr r="K708" s="1"/>
      </tp>
      <tp>
        <v>10543831106.65</v>
        <stp/>
        <stp>EM_S_STM07_IS</stp>
        <stp>4</stp>
        <stp>002237.SZ</stp>
        <stp>9</stp>
        <stp>12/31/2012</stp>
        <stp>1</stp>
        <tr r="J709" s="1"/>
      </tp>
      <tp>
        <v>1536911195.02</v>
        <stp/>
        <stp>EM_S_STM07_IS</stp>
        <stp>4</stp>
        <stp>002220.SZ</stp>
        <stp>9</stp>
        <stp>12/31/2015</stp>
        <stp>1</stp>
        <tr r="M692" s="1"/>
      </tp>
      <tp>
        <v>13314255651.34</v>
        <stp/>
        <stp>EM_S_STM07_IS</stp>
        <stp>4</stp>
        <stp>002221.SZ</stp>
        <stp>9</stp>
        <stp>12/31/2014</stp>
        <stp>1</stp>
        <tr r="L693" s="1"/>
      </tp>
      <tp>
        <v>873311610.51999998</v>
        <stp/>
        <stp>EM_S_STM07_IS</stp>
        <stp>4</stp>
        <stp>002224.SZ</stp>
        <stp>9</stp>
        <stp>12/31/2011</stp>
        <stp>1</stp>
        <tr r="I696" s="1"/>
      </tp>
      <tp>
        <v>1592143341.1800001</v>
        <stp/>
        <stp>EM_S_STM07_IS</stp>
        <stp>4</stp>
        <stp>002225.SZ</stp>
        <stp>9</stp>
        <stp>12/31/2010</stp>
        <stp>1</stp>
        <tr r="H697" s="1"/>
      </tp>
      <tp>
        <v>1935838907.8099999</v>
        <stp/>
        <stp>EM_S_STM07_IS</stp>
        <stp>4</stp>
        <stp>002226.SZ</stp>
        <stp>9</stp>
        <stp>12/31/2013</stp>
        <stp>1</stp>
        <tr r="K698" s="1"/>
      </tp>
      <tp>
        <v>251755817.50999999</v>
        <stp/>
        <stp>EM_S_STM07_IS</stp>
        <stp>4</stp>
        <stp>002227.SZ</stp>
        <stp>9</stp>
        <stp>12/31/2012</stp>
        <stp>1</stp>
        <tr r="J699" s="1"/>
      </tp>
      <tp>
        <v>47637224877.400002</v>
        <stp/>
        <stp>EM_S_STM07_IS</stp>
        <stp>4</stp>
        <stp>002210.SZ</stp>
        <stp>9</stp>
        <stp>12/31/2015</stp>
        <stp>1</stp>
        <tr r="M682" s="1"/>
      </tp>
      <tp>
        <v>773785968.58000004</v>
        <stp/>
        <stp>EM_S_STM07_IS</stp>
        <stp>4</stp>
        <stp>002211.SZ</stp>
        <stp>9</stp>
        <stp>12/31/2014</stp>
        <stp>1</stp>
        <tr r="L683" s="1"/>
      </tp>
      <tp>
        <v>230794949.22999999</v>
        <stp/>
        <stp>EM_S_STM07_IS</stp>
        <stp>4</stp>
        <stp>002214.SZ</stp>
        <stp>9</stp>
        <stp>12/31/2011</stp>
        <stp>1</stp>
        <tr r="I686" s="1"/>
      </tp>
      <tp>
        <v>1455937524.3900001</v>
        <stp/>
        <stp>EM_S_STM07_IS</stp>
        <stp>4</stp>
        <stp>002215.SZ</stp>
        <stp>9</stp>
        <stp>12/31/2010</stp>
        <stp>1</stp>
        <tr r="H687" s="1"/>
      </tp>
      <tp>
        <v>3603329339.6199999</v>
        <stp/>
        <stp>EM_S_STM07_IS</stp>
        <stp>4</stp>
        <stp>002216.SZ</stp>
        <stp>9</stp>
        <stp>12/31/2013</stp>
        <stp>1</stp>
        <tr r="K688" s="1"/>
      </tp>
      <tp>
        <v>1183208639.4300001</v>
        <stp/>
        <stp>EM_S_STM07_IS</stp>
        <stp>4</stp>
        <stp>002217.SZ</stp>
        <stp>9</stp>
        <stp>12/31/2012</stp>
        <stp>1</stp>
        <tr r="J689" s="1"/>
      </tp>
      <tp>
        <v>843267363.62</v>
        <stp/>
        <stp>EM_S_STM07_IS</stp>
        <stp>4</stp>
        <stp>002200.SZ</stp>
        <stp>9</stp>
        <stp>12/31/2015</stp>
        <stp>1</stp>
        <tr r="M672" s="1"/>
      </tp>
      <tp>
        <v>743815985.34000003</v>
        <stp/>
        <stp>EM_S_STM07_IS</stp>
        <stp>4</stp>
        <stp>002201.SZ</stp>
        <stp>9</stp>
        <stp>12/31/2014</stp>
        <stp>1</stp>
        <tr r="L673" s="1"/>
      </tp>
      <tp>
        <v>12608443674.33</v>
        <stp/>
        <stp>EM_S_STM07_IS</stp>
        <stp>4</stp>
        <stp>002204.SZ</stp>
        <stp>9</stp>
        <stp>12/31/2011</stp>
        <stp>1</stp>
        <tr r="I676" s="1"/>
      </tp>
      <tp>
        <v>542757392.34000003</v>
        <stp/>
        <stp>EM_S_STM07_IS</stp>
        <stp>4</stp>
        <stp>002205.SZ</stp>
        <stp>9</stp>
        <stp>12/31/2010</stp>
        <stp>1</stp>
        <tr r="H677" s="1"/>
      </tp>
      <tp>
        <v>2148529367.4899998</v>
        <stp/>
        <stp>EM_S_STM07_IS</stp>
        <stp>4</stp>
        <stp>002206.SZ</stp>
        <stp>9</stp>
        <stp>12/31/2013</stp>
        <stp>1</stp>
        <tr r="K678" s="1"/>
      </tp>
      <tp>
        <v>413753465.32999998</v>
        <stp/>
        <stp>EM_S_STM07_IS</stp>
        <stp>4</stp>
        <stp>002207.SZ</stp>
        <stp>9</stp>
        <stp>12/31/2012</stp>
        <stp>1</stp>
        <tr r="J679" s="1"/>
      </tp>
      <tp>
        <v>602919766.23000002</v>
        <stp/>
        <stp>EM_S_STM07_IS</stp>
        <stp>4</stp>
        <stp>002270.SZ</stp>
        <stp>9</stp>
        <stp>12/31/2015</stp>
        <stp>1</stp>
        <tr r="M741" s="1"/>
      </tp>
      <tp>
        <v>5005923672.6000004</v>
        <stp/>
        <stp>EM_S_STM07_IS</stp>
        <stp>4</stp>
        <stp>002271.SZ</stp>
        <stp>9</stp>
        <stp>12/31/2014</stp>
        <stp>1</stp>
        <tr r="L742" s="1"/>
      </tp>
      <tp>
        <v>4122272968.29</v>
        <stp/>
        <stp>EM_S_STM07_IS</stp>
        <stp>4</stp>
        <stp>002274.SZ</stp>
        <stp>9</stp>
        <stp>12/31/2011</stp>
        <stp>1</stp>
        <tr r="I745" s="1"/>
      </tp>
      <tp>
        <v>983460395.65999997</v>
        <stp/>
        <stp>EM_S_STM07_IS</stp>
        <stp>4</stp>
        <stp>002275.SZ</stp>
        <stp>9</stp>
        <stp>12/31/2010</stp>
        <stp>1</stp>
        <tr r="H746" s="1"/>
      </tp>
      <tp>
        <v>4855629558.6099997</v>
        <stp/>
        <stp>EM_S_STM07_IS</stp>
        <stp>4</stp>
        <stp>002276.SZ</stp>
        <stp>9</stp>
        <stp>12/31/2013</stp>
        <stp>1</stp>
        <tr r="K747" s="1"/>
      </tp>
      <tp>
        <v>5716586379.6300001</v>
        <stp/>
        <stp>EM_S_STM07_IS</stp>
        <stp>4</stp>
        <stp>002277.SZ</stp>
        <stp>9</stp>
        <stp>12/31/2012</stp>
        <stp>1</stp>
        <tr r="J748" s="1"/>
      </tp>
      <tp>
        <v>654425778.80999994</v>
        <stp/>
        <stp>EM_S_STM07_IS</stp>
        <stp>4</stp>
        <stp>002260.SZ</stp>
        <stp>9</stp>
        <stp>12/31/2015</stp>
        <stp>1</stp>
        <tr r="M731" s="1"/>
      </tp>
      <tp>
        <v>657852463.44000006</v>
        <stp/>
        <stp>EM_S_STM07_IS</stp>
        <stp>4</stp>
        <stp>002261.SZ</stp>
        <stp>9</stp>
        <stp>12/31/2014</stp>
        <stp>1</stp>
        <tr r="L732" s="1"/>
      </tp>
      <tp>
        <v>5686514550.1599998</v>
        <stp/>
        <stp>EM_S_STM07_IS</stp>
        <stp>4</stp>
        <stp>002264.SZ</stp>
        <stp>9</stp>
        <stp>12/31/2011</stp>
        <stp>1</stp>
        <tr r="I735" s="1"/>
      </tp>
      <tp>
        <v>520960271.70999998</v>
        <stp/>
        <stp>EM_S_STM07_IS</stp>
        <stp>4</stp>
        <stp>002265.SZ</stp>
        <stp>9</stp>
        <stp>12/31/2010</stp>
        <stp>1</stp>
        <tr r="H736" s="1"/>
      </tp>
      <tp>
        <v>796151249.79999995</v>
        <stp/>
        <stp>EM_S_STM07_IS</stp>
        <stp>4</stp>
        <stp>002266.SZ</stp>
        <stp>9</stp>
        <stp>12/31/2013</stp>
        <stp>1</stp>
        <tr r="K737" s="1"/>
      </tp>
      <tp>
        <v>3803173223.7800002</v>
        <stp/>
        <stp>EM_S_STM07_IS</stp>
        <stp>4</stp>
        <stp>002267.SZ</stp>
        <stp>9</stp>
        <stp>12/31/2012</stp>
        <stp>1</stp>
        <tr r="J738" s="1"/>
      </tp>
      <tp>
        <v>4007786872.3299999</v>
        <stp/>
        <stp>EM_S_STM07_IS</stp>
        <stp>4</stp>
        <stp>002250.SZ</stp>
        <stp>9</stp>
        <stp>12/31/2015</stp>
        <stp>1</stp>
        <tr r="M722" s="1"/>
      </tp>
      <tp>
        <v>12296788271.67</v>
        <stp/>
        <stp>EM_S_STM07_IS</stp>
        <stp>4</stp>
        <stp>002251.SZ</stp>
        <stp>9</stp>
        <stp>12/31/2014</stp>
        <stp>1</stp>
        <tr r="L723" s="1"/>
      </tp>
      <tp>
        <v>1540288154.96</v>
        <stp/>
        <stp>EM_S_STM07_IS</stp>
        <stp>4</stp>
        <stp>002254.SZ</stp>
        <stp>9</stp>
        <stp>12/31/2011</stp>
        <stp>1</stp>
        <tr r="I726" s="1"/>
      </tp>
      <tp>
        <v>1049053839.91</v>
        <stp/>
        <stp>EM_S_STM07_IS</stp>
        <stp>4</stp>
        <stp>002255.SZ</stp>
        <stp>9</stp>
        <stp>12/31/2010</stp>
        <stp>1</stp>
        <tr r="H727" s="1"/>
      </tp>
      <tp>
        <v>589275846.23000002</v>
        <stp/>
        <stp>EM_S_STM07_IS</stp>
        <stp>4</stp>
        <stp>002256.SZ</stp>
        <stp>9</stp>
        <stp>12/31/2013</stp>
        <stp>1</stp>
        <tr r="K728" s="1"/>
      </tp>
      <tp>
        <v>1439845953.52</v>
        <stp/>
        <stp>EM_S_STM07_IS</stp>
        <stp>4</stp>
        <stp>002240.SZ</stp>
        <stp>9</stp>
        <stp>12/31/2015</stp>
        <stp>1</stp>
        <tr r="M712" s="1"/>
      </tp>
      <tp>
        <v>12698986013.34</v>
        <stp/>
        <stp>EM_S_STM07_IS</stp>
        <stp>4</stp>
        <stp>002241.SZ</stp>
        <stp>9</stp>
        <stp>12/31/2014</stp>
        <stp>1</stp>
        <tr r="L713" s="1"/>
      </tp>
      <tp>
        <v>3565366603.9200001</v>
        <stp/>
        <stp>EM_S_STM07_IS</stp>
        <stp>4</stp>
        <stp>002244.SZ</stp>
        <stp>9</stp>
        <stp>12/31/2011</stp>
        <stp>1</stp>
        <tr r="I716" s="1"/>
      </tp>
      <tp>
        <v>1163378170.1300001</v>
        <stp/>
        <stp>EM_S_STM07_IS</stp>
        <stp>4</stp>
        <stp>002245.SZ</stp>
        <stp>9</stp>
        <stp>12/31/2010</stp>
        <stp>1</stp>
        <tr r="H717" s="1"/>
      </tp>
      <tp>
        <v>2012662292.6300001</v>
        <stp/>
        <stp>EM_S_STM07_IS</stp>
        <stp>4</stp>
        <stp>002246.SZ</stp>
        <stp>9</stp>
        <stp>12/31/2013</stp>
        <stp>1</stp>
        <tr r="K718" s="1"/>
      </tp>
      <tp>
        <v>617223209.57000005</v>
        <stp/>
        <stp>EM_S_STM07_IS</stp>
        <stp>4</stp>
        <stp>002247.SZ</stp>
        <stp>9</stp>
        <stp>12/31/2012</stp>
        <stp>1</stp>
        <tr r="J719" s="1"/>
      </tp>
      <tp>
        <v>1082339894.3499999</v>
        <stp/>
        <stp>EM_S_STM07_IS</stp>
        <stp>4</stp>
        <stp>002290.SZ</stp>
        <stp>9</stp>
        <stp>12/31/2015</stp>
        <stp>1</stp>
        <tr r="M761" s="1"/>
      </tp>
      <tp>
        <v>1758150490.28</v>
        <stp/>
        <stp>EM_S_STM07_IS</stp>
        <stp>4</stp>
        <stp>002291.SZ</stp>
        <stp>9</stp>
        <stp>12/31/2014</stp>
        <stp>1</stp>
        <tr r="L762" s="1"/>
      </tp>
      <tp>
        <v>1474884526.25</v>
        <stp/>
        <stp>EM_S_STM07_IS</stp>
        <stp>4</stp>
        <stp>002294.SZ</stp>
        <stp>9</stp>
        <stp>12/31/2011</stp>
        <stp>1</stp>
        <tr r="I765" s="1"/>
      </tp>
      <tp>
        <v>2583235060.29</v>
        <stp/>
        <stp>EM_S_STM07_IS</stp>
        <stp>4</stp>
        <stp>002295.SZ</stp>
        <stp>9</stp>
        <stp>12/31/2010</stp>
        <stp>1</stp>
        <tr r="H766" s="1"/>
      </tp>
      <tp>
        <v>387553675.58999997</v>
        <stp/>
        <stp>EM_S_STM07_IS</stp>
        <stp>4</stp>
        <stp>002296.SZ</stp>
        <stp>9</stp>
        <stp>12/31/2013</stp>
        <stp>1</stp>
        <tr r="K767" s="1"/>
      </tp>
      <tp>
        <v>308614297.13</v>
        <stp/>
        <stp>EM_S_STM07_IS</stp>
        <stp>4</stp>
        <stp>002297.SZ</stp>
        <stp>9</stp>
        <stp>12/31/2012</stp>
        <stp>1</stp>
        <tr r="J768" s="1"/>
      </tp>
      <tp>
        <v>676355296.52999997</v>
        <stp/>
        <stp>EM_S_STM07_IS</stp>
        <stp>4</stp>
        <stp>002280.SZ</stp>
        <stp>9</stp>
        <stp>12/31/2015</stp>
        <stp>1</stp>
        <tr r="M751" s="1"/>
      </tp>
      <tp>
        <v>2433052627.9099998</v>
        <stp/>
        <stp>EM_S_STM07_IS</stp>
        <stp>4</stp>
        <stp>002281.SZ</stp>
        <stp>9</stp>
        <stp>12/31/2014</stp>
        <stp>1</stp>
        <tr r="L752" s="1"/>
      </tp>
      <tp>
        <v>1851123045.6800001</v>
        <stp/>
        <stp>EM_S_STM07_IS</stp>
        <stp>4</stp>
        <stp>002284.SZ</stp>
        <stp>9</stp>
        <stp>12/31/2011</stp>
        <stp>1</stp>
        <tr r="I755" s="1"/>
      </tp>
      <tp>
        <v>1271998812.24</v>
        <stp/>
        <stp>EM_S_STM07_IS</stp>
        <stp>4</stp>
        <stp>002285.SZ</stp>
        <stp>9</stp>
        <stp>12/31/2010</stp>
        <stp>1</stp>
        <tr r="H756" s="1"/>
      </tp>
      <tp>
        <v>900769114.60000002</v>
        <stp/>
        <stp>EM_S_STM07_IS</stp>
        <stp>4</stp>
        <stp>002286.SZ</stp>
        <stp>9</stp>
        <stp>12/31/2013</stp>
        <stp>1</stp>
        <tr r="K757" s="1"/>
      </tp>
      <tp>
        <v>934274709.05999994</v>
        <stp/>
        <stp>EM_S_STM07_IS</stp>
        <stp>4</stp>
        <stp>002287.SZ</stp>
        <stp>9</stp>
        <stp>12/31/2012</stp>
        <stp>1</stp>
        <tr r="J758" s="1"/>
      </tp>
      <tp>
        <v>1550992537.02</v>
        <stp/>
        <stp>EM_S_STM07_IS</stp>
        <stp>4</stp>
        <stp>002330.SZ</stp>
        <stp>9</stp>
        <stp>12/31/2015</stp>
        <stp>1</stp>
        <tr r="M801" s="1"/>
      </tp>
      <tp>
        <v>781300863.63</v>
        <stp/>
        <stp>EM_S_STM07_IS</stp>
        <stp>4</stp>
        <stp>002331.SZ</stp>
        <stp>9</stp>
        <stp>12/31/2014</stp>
        <stp>1</stp>
        <tr r="L802" s="1"/>
      </tp>
      <tp>
        <v>689808328.51999998</v>
        <stp/>
        <stp>EM_S_STM07_IS</stp>
        <stp>4</stp>
        <stp>002334.SZ</stp>
        <stp>9</stp>
        <stp>12/31/2011</stp>
        <stp>1</stp>
        <tr r="I805" s="1"/>
      </tp>
      <tp>
        <v>661887410.44000006</v>
        <stp/>
        <stp>EM_S_STM07_IS</stp>
        <stp>4</stp>
        <stp>002335.SZ</stp>
        <stp>9</stp>
        <stp>12/31/2010</stp>
        <stp>1</stp>
        <tr r="H806" s="1"/>
      </tp>
      <tp>
        <v>12716456768.43</v>
        <stp/>
        <stp>EM_S_STM07_IS</stp>
        <stp>4</stp>
        <stp>002336.SZ</stp>
        <stp>9</stp>
        <stp>12/31/2013</stp>
        <stp>1</stp>
        <tr r="K807" s="1"/>
      </tp>
      <tp>
        <v>453283520.13999999</v>
        <stp/>
        <stp>EM_S_STM07_IS</stp>
        <stp>4</stp>
        <stp>002337.SZ</stp>
        <stp>9</stp>
        <stp>12/31/2012</stp>
        <stp>1</stp>
        <tr r="J808" s="1"/>
      </tp>
      <tp>
        <v>682616464.39999998</v>
        <stp/>
        <stp>EM_S_STM07_IS</stp>
        <stp>4</stp>
        <stp>002320.SZ</stp>
        <stp>9</stp>
        <stp>12/31/2015</stp>
        <stp>1</stp>
        <tr r="M791" s="1"/>
      </tp>
      <tp>
        <v>1843102830.8099999</v>
        <stp/>
        <stp>EM_S_STM07_IS</stp>
        <stp>4</stp>
        <stp>002321.SZ</stp>
        <stp>9</stp>
        <stp>12/31/2014</stp>
        <stp>1</stp>
        <tr r="L792" s="1"/>
      </tp>
      <tp>
        <v>926237124.00999999</v>
        <stp/>
        <stp>EM_S_STM07_IS</stp>
        <stp>4</stp>
        <stp>002324.SZ</stp>
        <stp>9</stp>
        <stp>12/31/2011</stp>
        <stp>1</stp>
        <tr r="I795" s="1"/>
      </tp>
      <tp>
        <v>1508280560.04</v>
        <stp/>
        <stp>EM_S_STM07_IS</stp>
        <stp>4</stp>
        <stp>002325.SZ</stp>
        <stp>9</stp>
        <stp>12/31/2010</stp>
        <stp>1</stp>
        <tr r="H796" s="1"/>
      </tp>
      <tp>
        <v>769622807.63</v>
        <stp/>
        <stp>EM_S_STM07_IS</stp>
        <stp>4</stp>
        <stp>002326.SZ</stp>
        <stp>9</stp>
        <stp>12/31/2013</stp>
        <stp>1</stp>
        <tr r="K797" s="1"/>
      </tp>
      <tp>
        <v>1776970381.24</v>
        <stp/>
        <stp>EM_S_STM07_IS</stp>
        <stp>4</stp>
        <stp>002327.SZ</stp>
        <stp>9</stp>
        <stp>12/31/2012</stp>
        <stp>1</stp>
        <tr r="J798" s="1"/>
      </tp>
      <tp>
        <v>5380677759.9899998</v>
        <stp/>
        <stp>EM_S_STM07_IS</stp>
        <stp>4</stp>
        <stp>002310.SZ</stp>
        <stp>9</stp>
        <stp>12/31/2015</stp>
        <stp>1</stp>
        <tr r="M781" s="1"/>
      </tp>
      <tp>
        <v>21090411325.240002</v>
        <stp/>
        <stp>EM_S_STM07_IS</stp>
        <stp>4</stp>
        <stp>002311.SZ</stp>
        <stp>9</stp>
        <stp>12/31/2014</stp>
        <stp>1</stp>
        <tr r="L782" s="1"/>
      </tp>
      <tp>
        <v>2467814472.1399999</v>
        <stp/>
        <stp>EM_S_STM07_IS</stp>
        <stp>4</stp>
        <stp>002314.SZ</stp>
        <stp>9</stp>
        <stp>12/31/2011</stp>
        <stp>1</stp>
        <tr r="I785" s="1"/>
      </tp>
      <tp>
        <v>332936358.51999998</v>
        <stp/>
        <stp>EM_S_STM07_IS</stp>
        <stp>4</stp>
        <stp>002315.SZ</stp>
        <stp>9</stp>
        <stp>12/31/2010</stp>
        <stp>1</stp>
        <tr r="H786" s="1"/>
      </tp>
      <tp>
        <v>630349034.45000005</v>
        <stp/>
        <stp>EM_S_STM07_IS</stp>
        <stp>4</stp>
        <stp>002316.SZ</stp>
        <stp>9</stp>
        <stp>12/31/2013</stp>
        <stp>1</stp>
        <tr r="K787" s="1"/>
      </tp>
      <tp>
        <v>886433223.74000001</v>
        <stp/>
        <stp>EM_S_STM07_IS</stp>
        <stp>4</stp>
        <stp>002317.SZ</stp>
        <stp>9</stp>
        <stp>12/31/2012</stp>
        <stp>1</stp>
        <tr r="J788" s="1"/>
      </tp>
      <tp>
        <v>3603373823.29</v>
        <stp/>
        <stp>EM_S_STM07_IS</stp>
        <stp>4</stp>
        <stp>002300.SZ</stp>
        <stp>9</stp>
        <stp>12/31/2015</stp>
        <stp>1</stp>
        <tr r="M771" s="1"/>
      </tp>
      <tp>
        <v>1632753411.9400001</v>
        <stp/>
        <stp>EM_S_STM07_IS</stp>
        <stp>4</stp>
        <stp>002301.SZ</stp>
        <stp>9</stp>
        <stp>12/31/2014</stp>
        <stp>1</stp>
        <tr r="L772" s="1"/>
      </tp>
      <tp>
        <v>12740921687.6</v>
        <stp/>
        <stp>EM_S_STM07_IS</stp>
        <stp>4</stp>
        <stp>002304.SZ</stp>
        <stp>9</stp>
        <stp>12/31/2011</stp>
        <stp>1</stp>
        <tr r="I775" s="1"/>
      </tp>
      <tp>
        <v>661631837.63999999</v>
        <stp/>
        <stp>EM_S_STM07_IS</stp>
        <stp>4</stp>
        <stp>002305.SZ</stp>
        <stp>9</stp>
        <stp>12/31/2010</stp>
        <stp>1</stp>
        <tr r="H776" s="1"/>
      </tp>
      <tp>
        <v>802128170.62</v>
        <stp/>
        <stp>EM_S_STM07_IS</stp>
        <stp>4</stp>
        <stp>002306.SZ</stp>
        <stp>9</stp>
        <stp>12/31/2013</stp>
        <stp>1</stp>
        <tr r="K777" s="1"/>
      </tp>
      <tp>
        <v>3492317397.21</v>
        <stp/>
        <stp>EM_S_STM07_IS</stp>
        <stp>4</stp>
        <stp>002307.SZ</stp>
        <stp>9</stp>
        <stp>12/31/2012</stp>
        <stp>1</stp>
        <tr r="J778" s="1"/>
      </tp>
      <tp>
        <v>463145519.02999997</v>
        <stp/>
        <stp>EM_S_STM07_IS</stp>
        <stp>4</stp>
        <stp>002370.SZ</stp>
        <stp>9</stp>
        <stp>12/31/2015</stp>
        <stp>1</stp>
        <tr r="M841" s="1"/>
      </tp>
      <tp>
        <v>961734097.25</v>
        <stp/>
        <stp>EM_S_STM07_IS</stp>
        <stp>4</stp>
        <stp>002371.SZ</stp>
        <stp>9</stp>
        <stp>12/31/2014</stp>
        <stp>1</stp>
        <tr r="L842" s="1"/>
      </tp>
      <tp>
        <v>585579973.75999999</v>
        <stp/>
        <stp>EM_S_STM07_IS</stp>
        <stp>4</stp>
        <stp>002374.SZ</stp>
        <stp>9</stp>
        <stp>12/31/2011</stp>
        <stp>1</stp>
        <tr r="I845" s="1"/>
      </tp>
      <tp>
        <v>4488070116.5900002</v>
        <stp/>
        <stp>EM_S_STM07_IS</stp>
        <stp>4</stp>
        <stp>002375.SZ</stp>
        <stp>9</stp>
        <stp>12/31/2010</stp>
        <stp>1</stp>
        <tr r="H846" s="1"/>
      </tp>
      <tp>
        <v>855861097.82000005</v>
        <stp/>
        <stp>EM_S_STM07_IS</stp>
        <stp>4</stp>
        <stp>002376.SZ</stp>
        <stp>9</stp>
        <stp>12/31/2013</stp>
        <stp>1</stp>
        <tr r="K847" s="1"/>
      </tp>
      <tp>
        <v>1261146266.52</v>
        <stp/>
        <stp>EM_S_STM07_IS</stp>
        <stp>4</stp>
        <stp>002377.SZ</stp>
        <stp>9</stp>
        <stp>12/31/2012</stp>
        <stp>1</stp>
        <tr r="J848" s="1"/>
      </tp>
      <tp>
        <v>674552265.03999996</v>
        <stp/>
        <stp>EM_S_STM07_IS</stp>
        <stp>4</stp>
        <stp>002360.SZ</stp>
        <stp>9</stp>
        <stp>12/31/2015</stp>
        <stp>1</stp>
        <tr r="M831" s="1"/>
      </tp>
      <tp>
        <v>1249584676.4400001</v>
        <stp/>
        <stp>EM_S_STM07_IS</stp>
        <stp>4</stp>
        <stp>002361.SZ</stp>
        <stp>9</stp>
        <stp>12/31/2014</stp>
        <stp>1</stp>
        <tr r="L832" s="1"/>
      </tp>
      <tp>
        <v>282652462.62</v>
        <stp/>
        <stp>EM_S_STM07_IS</stp>
        <stp>4</stp>
        <stp>002364.SZ</stp>
        <stp>9</stp>
        <stp>12/31/2011</stp>
        <stp>1</stp>
        <tr r="I835" s="1"/>
      </tp>
      <tp>
        <v>319729297.02999997</v>
        <stp/>
        <stp>EM_S_STM07_IS</stp>
        <stp>4</stp>
        <stp>002365.SZ</stp>
        <stp>9</stp>
        <stp>12/31/2010</stp>
        <stp>1</stp>
        <tr r="H836" s="1"/>
      </tp>
      <tp>
        <v>616291416.45000005</v>
        <stp/>
        <stp>EM_S_STM07_IS</stp>
        <stp>4</stp>
        <stp>002366.SZ</stp>
        <stp>9</stp>
        <stp>12/31/2013</stp>
        <stp>1</stp>
        <tr r="K837" s="1"/>
      </tp>
      <tp>
        <v>1823337342.4300001</v>
        <stp/>
        <stp>EM_S_STM07_IS</stp>
        <stp>4</stp>
        <stp>002367.SZ</stp>
        <stp>9</stp>
        <stp>12/31/2012</stp>
        <stp>1</stp>
        <tr r="J838" s="1"/>
      </tp>
      <tp>
        <v>1462220055.3099999</v>
        <stp/>
        <stp>EM_S_STM07_IS</stp>
        <stp>4</stp>
        <stp>002350.SZ</stp>
        <stp>9</stp>
        <stp>12/31/2015</stp>
        <stp>1</stp>
        <tr r="M821" s="1"/>
      </tp>
      <tp>
        <v>681418080.26999998</v>
        <stp/>
        <stp>EM_S_STM07_IS</stp>
        <stp>4</stp>
        <stp>002351.SZ</stp>
        <stp>9</stp>
        <stp>12/31/2014</stp>
        <stp>1</stp>
        <tr r="L822" s="1"/>
      </tp>
      <tp>
        <v>427854958.19</v>
        <stp/>
        <stp>EM_S_STM07_IS</stp>
        <stp>4</stp>
        <stp>002354.SZ</stp>
        <stp>9</stp>
        <stp>12/31/2011</stp>
        <stp>1</stp>
        <tr r="I825" s="1"/>
      </tp>
      <tp>
        <v>1339552388.5599999</v>
        <stp/>
        <stp>EM_S_STM07_IS</stp>
        <stp>4</stp>
        <stp>002355.SZ</stp>
        <stp>9</stp>
        <stp>12/31/2010</stp>
        <stp>1</stp>
        <tr r="H826" s="1"/>
      </tp>
      <tp>
        <v>611880577.79999995</v>
        <stp/>
        <stp>EM_S_STM07_IS</stp>
        <stp>4</stp>
        <stp>002356.SZ</stp>
        <stp>9</stp>
        <stp>12/31/2013</stp>
        <stp>1</stp>
        <tr r="K827" s="1"/>
      </tp>
      <tp>
        <v>325784649.14999998</v>
        <stp/>
        <stp>EM_S_STM07_IS</stp>
        <stp>4</stp>
        <stp>002357.SZ</stp>
        <stp>9</stp>
        <stp>12/31/2012</stp>
        <stp>1</stp>
        <tr r="J828" s="1"/>
      </tp>
      <tp>
        <v>5117166480.2299995</v>
        <stp/>
        <stp>EM_S_STM07_IS</stp>
        <stp>4</stp>
        <stp>002340.SZ</stp>
        <stp>9</stp>
        <stp>12/31/2015</stp>
        <stp>1</stp>
        <tr r="M811" s="1"/>
      </tp>
      <tp>
        <v>1348972672.1600001</v>
        <stp/>
        <stp>EM_S_STM07_IS</stp>
        <stp>4</stp>
        <stp>002341.SZ</stp>
        <stp>9</stp>
        <stp>12/31/2014</stp>
        <stp>1</stp>
        <tr r="L812" s="1"/>
      </tp>
      <tp>
        <v>1856493294.6900001</v>
        <stp/>
        <stp>EM_S_STM07_IS</stp>
        <stp>4</stp>
        <stp>002344.SZ</stp>
        <stp>9</stp>
        <stp>12/31/2011</stp>
        <stp>1</stp>
        <tr r="I815" s="1"/>
      </tp>
      <tp>
        <v>829962971.52999997</v>
        <stp/>
        <stp>EM_S_STM07_IS</stp>
        <stp>4</stp>
        <stp>002345.SZ</stp>
        <stp>9</stp>
        <stp>12/31/2010</stp>
        <stp>1</stp>
        <tr r="H816" s="1"/>
      </tp>
      <tp>
        <v>186359595.68000001</v>
        <stp/>
        <stp>EM_S_STM07_IS</stp>
        <stp>4</stp>
        <stp>002346.SZ</stp>
        <stp>9</stp>
        <stp>12/31/2013</stp>
        <stp>1</stp>
        <tr r="K817" s="1"/>
      </tp>
      <tp>
        <v>406746701.26999998</v>
        <stp/>
        <stp>EM_S_STM07_IS</stp>
        <stp>4</stp>
        <stp>002347.SZ</stp>
        <stp>9</stp>
        <stp>12/31/2012</stp>
        <stp>1</stp>
        <tr r="J818" s="1"/>
      </tp>
      <tp>
        <v>4179756099.1500001</v>
        <stp/>
        <stp>EM_S_STM07_IS</stp>
        <stp>4</stp>
        <stp>002390.SZ</stp>
        <stp>9</stp>
        <stp>12/31/2015</stp>
        <stp>1</stp>
        <tr r="M861" s="1"/>
      </tp>
      <tp>
        <v>1808980761.1400001</v>
        <stp/>
        <stp>EM_S_STM07_IS</stp>
        <stp>4</stp>
        <stp>002391.SZ</stp>
        <stp>9</stp>
        <stp>12/31/2014</stp>
        <stp>1</stp>
        <tr r="L862" s="1"/>
      </tp>
      <tp>
        <v>2751229849.5500002</v>
        <stp/>
        <stp>EM_S_STM07_IS</stp>
        <stp>4</stp>
        <stp>002394.SZ</stp>
        <stp>9</stp>
        <stp>12/31/2011</stp>
        <stp>1</stp>
        <tr r="I865" s="1"/>
      </tp>
      <tp>
        <v>505003088.04000002</v>
        <stp/>
        <stp>EM_S_STM07_IS</stp>
        <stp>4</stp>
        <stp>002395.SZ</stp>
        <stp>9</stp>
        <stp>12/31/2010</stp>
        <stp>1</stp>
        <tr r="H866" s="1"/>
      </tp>
      <tp>
        <v>3276162751.8000002</v>
        <stp/>
        <stp>EM_S_STM07_IS</stp>
        <stp>4</stp>
        <stp>002396.SZ</stp>
        <stp>9</stp>
        <stp>12/31/2013</stp>
        <stp>1</stp>
        <tr r="K867" s="1"/>
      </tp>
      <tp>
        <v>1200028311.53</v>
        <stp/>
        <stp>EM_S_STM07_IS</stp>
        <stp>4</stp>
        <stp>002397.SZ</stp>
        <stp>9</stp>
        <stp>12/31/2012</stp>
        <stp>1</stp>
        <tr r="J868" s="1"/>
      </tp>
      <tp>
        <v>422591659.06999999</v>
        <stp/>
        <stp>EM_S_STM07_IS</stp>
        <stp>4</stp>
        <stp>002380.SZ</stp>
        <stp>9</stp>
        <stp>12/31/2015</stp>
        <stp>1</stp>
        <tr r="M851" s="1"/>
      </tp>
      <tp>
        <v>1102096758.9200001</v>
        <stp/>
        <stp>EM_S_STM07_IS</stp>
        <stp>4</stp>
        <stp>002381.SZ</stp>
        <stp>9</stp>
        <stp>12/31/2014</stp>
        <stp>1</stp>
        <tr r="L852" s="1"/>
      </tp>
      <tp>
        <v>1176966839.7</v>
        <stp/>
        <stp>EM_S_STM07_IS</stp>
        <stp>4</stp>
        <stp>002384.SZ</stp>
        <stp>9</stp>
        <stp>12/31/2011</stp>
        <stp>1</stp>
        <tr r="I855" s="1"/>
      </tp>
      <tp>
        <v>5248384826.7600002</v>
        <stp/>
        <stp>EM_S_STM07_IS</stp>
        <stp>4</stp>
        <stp>002385.SZ</stp>
        <stp>9</stp>
        <stp>12/31/2010</stp>
        <stp>1</stp>
        <tr r="H856" s="1"/>
      </tp>
      <tp>
        <v>9152048013.0699997</v>
        <stp/>
        <stp>EM_S_STM07_IS</stp>
        <stp>4</stp>
        <stp>002386.SZ</stp>
        <stp>9</stp>
        <stp>12/31/2013</stp>
        <stp>1</stp>
        <tr r="K857" s="1"/>
      </tp>
      <tp>
        <v>762873353.80999994</v>
        <stp/>
        <stp>EM_S_STM07_IS</stp>
        <stp>4</stp>
        <stp>002387.SZ</stp>
        <stp>9</stp>
        <stp>12/31/2012</stp>
        <stp>1</stp>
        <tr r="J858" s="1"/>
      </tp>
      <tp t="s">
        <v/>
        <stp/>
        <stp>EM_S_PERFORMANCEEXPRESS_QNETPROFIT</stp>
        <stp>2</stp>
        <stp>300055.SZ</stp>
        <stp>9/30/2016</stp>
        <tr r="O31" s="8"/>
      </tp>
      <tp t="s">
        <v/>
        <stp/>
        <stp>EM_S_PERFORMANCEEXPRESS_QNETPROFIT</stp>
        <stp>2</stp>
        <stp>300357.SZ</stp>
        <stp>9/30/2016</stp>
        <tr r="O56" s="8"/>
      </tp>
      <tp t="s">
        <v/>
        <stp/>
        <stp>EM_S_PERFORMANCEEXPRESS_QNETPROFIT</stp>
        <stp>2</stp>
        <stp>002367.SZ</stp>
        <stp>9/30/2016</stp>
        <tr r="O14" s="8"/>
      </tp>
      <tp t="s">
        <v/>
        <stp/>
        <stp>EM_S_PERFORMANCEEXPRESS_QNETPROFIT</stp>
        <stp>2</stp>
        <stp>300253.SZ</stp>
        <stp>9/30/2016</stp>
        <tr r="O49" s="8"/>
      </tp>
      <tp>
        <v>3802025374.46</v>
        <stp/>
        <stp>EM_S_STM07_IS</stp>
        <stp>4</stp>
        <stp>001896.SZ</stp>
        <stp>9</stp>
        <stp>12/31/2012</stp>
        <stp>1</stp>
        <tr r="J471" s="1"/>
      </tp>
      <tp>
        <v>11956507239.129999</v>
        <stp/>
        <stp>EM_S_STM07_IS</stp>
        <stp>4</stp>
        <stp>601877.SH</stp>
        <stp>9</stp>
        <stp>12/31/2013</stp>
        <stp>1</stp>
        <tr r="K2812" s="1"/>
      </tp>
      <tp>
        <v>32581264253.18</v>
        <stp/>
        <stp>EM_S_STM07_IS</stp>
        <stp>4</stp>
        <stp>601866.SH</stp>
        <stp>9</stp>
        <stp>12/31/2012</stp>
        <stp>1</stp>
        <tr r="J2810" s="1"/>
      </tp>
      <tp>
        <v>2258124000000</v>
        <stp/>
        <stp>EM_S_STM07_IS</stp>
        <stp>4</stp>
        <stp>601857.SH</stp>
        <stp>9</stp>
        <stp>12/31/2013</stp>
        <stp>1</stp>
        <tr r="K2809" s="1"/>
      </tp>
      <tp>
        <v>5732693141.71</v>
        <stp/>
        <stp>EM_S_STM07_IS</stp>
        <stp>4</stp>
        <stp>601811.SH</stp>
        <stp>9</stp>
        <stp>12/31/2015</stp>
        <stp>1</stp>
        <tr r="M2807" s="1"/>
      </tp>
      <tp>
        <v>366673233953</v>
        <stp/>
        <stp>EM_S_STM07_IS</stp>
        <stp>4</stp>
        <stp>601800.SH</stp>
        <stp>9</stp>
        <stp>12/31/2014</stp>
        <stp>1</stp>
        <tr r="L2804" s="1"/>
      </tp>
      <tp>
        <v>6581342430.1899996</v>
        <stp/>
        <stp>EM_S_STM07_IS</stp>
        <stp>4</stp>
        <stp>601801.SH</stp>
        <stp>9</stp>
        <stp>12/31/2015</stp>
        <stp>1</stp>
        <tr r="M2805" s="1"/>
      </tp>
      <tp>
        <v>1528029810.26</v>
        <stp/>
        <stp>EM_S_STM07_IS</stp>
        <stp>4</stp>
        <stp>601890.SH</stp>
        <stp>9</stp>
        <stp>12/31/2014</stp>
        <stp>1</stp>
        <tr r="L2817" s="1"/>
      </tp>
      <tp>
        <v>7942456228.8100004</v>
        <stp/>
        <stp>EM_S_STM07_IS</stp>
        <stp>4</stp>
        <stp>601880.SH</stp>
        <stp>9</stp>
        <stp>12/31/2014</stp>
        <stp>1</stp>
        <tr r="L2813" s="1"/>
      </tp>
      <tp>
        <v>8989204511.3899994</v>
        <stp/>
        <stp>EM_S_STM07_IS</stp>
        <stp>4</stp>
        <stp>601886.SH</stp>
        <stp>9</stp>
        <stp>12/31/2012</stp>
        <stp>1</stp>
        <tr r="J2815" s="1"/>
      </tp>
      <tp>
        <v>1947342344.6600001</v>
        <stp/>
        <stp>EM_S_STM07_IS</stp>
        <stp>4</stp>
        <stp>601965.SH</stp>
        <stp>9</stp>
        <stp>12/31/2011</stp>
        <stp>1</stp>
        <tr r="I2830" s="1"/>
      </tp>
      <tp>
        <v>10275412020</v>
        <stp/>
        <stp>EM_S_STM07_IS</stp>
        <stp>4</stp>
        <stp>601966.SH</stp>
        <stp>9</stp>
        <stp>12/31/2012</stp>
        <stp>1</stp>
        <tr r="J2831" s="1"/>
      </tp>
      <tp>
        <v>4414481852.3900003</v>
        <stp/>
        <stp>EM_S_STM07_IS</stp>
        <stp>4</stp>
        <stp>601900.SH</stp>
        <stp>9</stp>
        <stp>12/31/2014</stp>
        <stp>1</stp>
        <tr r="L2820" s="1"/>
      </tp>
      <tp>
        <v>10914989706.620001</v>
        <stp/>
        <stp>EM_S_STM07_IS</stp>
        <stp>4</stp>
        <stp>601901.SH</stp>
        <stp>9</stp>
        <stp>12/31/2015</stp>
        <stp>1</stp>
        <tr r="M2821" s="1"/>
      </tp>
      <tp>
        <v>61890285000</v>
        <stp/>
        <stp>EM_S_STM07_IS</stp>
        <stp>4</stp>
        <stp>601991.SH</stp>
        <stp>9</stp>
        <stp>12/31/2015</stp>
        <stp>1</stp>
        <tr r="M2837" s="1"/>
      </tp>
      <tp>
        <v>857334841.15999997</v>
        <stp/>
        <stp>EM_S_STM07_IS</stp>
        <stp>4</stp>
        <stp>601996.SH</stp>
        <stp>9</stp>
        <stp>12/31/2012</stp>
        <stp>1</stp>
        <tr r="J2839" s="1"/>
      </tp>
      <tp>
        <v>3821793000</v>
        <stp/>
        <stp>EM_S_STM07_IS</stp>
        <stp>4</stp>
        <stp>601997.SH</stp>
        <stp>9</stp>
        <stp>12/31/2013</stp>
        <stp>1</stp>
        <tr r="K2840" s="1"/>
      </tp>
      <tp>
        <v>15616592969.629999</v>
        <stp/>
        <stp>EM_S_STM07_IS</stp>
        <stp>4</stp>
        <stp>601985.SH</stp>
        <stp>9</stp>
        <stp>12/31/2011</stp>
        <stp>1</stp>
        <tr r="I2834" s="1"/>
      </tp>
      <tp>
        <v>2600556841.21</v>
        <stp/>
        <stp>EM_S_STM07_IS</stp>
        <stp>4</stp>
        <stp>601566.SH</stp>
        <stp>9</stp>
        <stp>12/31/2012</stp>
        <stp>1</stp>
        <tr r="J2770" s="1"/>
      </tp>
      <tp>
        <v>2246683129.5999999</v>
        <stp/>
        <stp>EM_S_STM07_IS</stp>
        <stp>4</stp>
        <stp>601567.SH</stp>
        <stp>9</stp>
        <stp>12/31/2013</stp>
        <stp>1</stp>
        <tr r="K2771" s="1"/>
      </tp>
      <tp>
        <v>1297892394.75</v>
        <stp/>
        <stp>EM_S_STM07_IS</stp>
        <stp>4</stp>
        <stp>601555.SH</stp>
        <stp>9</stp>
        <stp>12/31/2011</stp>
        <stp>1</stp>
        <tr r="I2768" s="1"/>
      </tp>
      <tp>
        <v>1535220178.96</v>
        <stp/>
        <stp>EM_S_STM07_IS</stp>
        <stp>4</stp>
        <stp>601515.SH</stp>
        <stp>9</stp>
        <stp>12/31/2011</stp>
        <stp>1</stp>
        <tr r="I2765" s="1"/>
      </tp>
      <tp>
        <v>3502072581.6100001</v>
        <stp/>
        <stp>EM_S_STM07_IS</stp>
        <stp>4</stp>
        <stp>601500.SH</stp>
        <stp>9</stp>
        <stp>12/31/2014</stp>
        <stp>1</stp>
        <tr r="L2764" s="1"/>
      </tp>
      <tp>
        <v>414253257</v>
        <stp/>
        <stp>EM_S_STM07_IS</stp>
        <stp>4</stp>
        <stp>601595.SH</stp>
        <stp>9</stp>
        <stp>12/31/2011</stp>
        <stp>1</stp>
        <tr r="I2774" s="1"/>
      </tp>
      <tp>
        <v>4262650320.8000002</v>
        <stp/>
        <stp>EM_S_STM07_IS</stp>
        <stp>4</stp>
        <stp>001696.SZ</stp>
        <stp>9</stp>
        <stp>12/31/2012</stp>
        <stp>1</stp>
        <tr r="J470" s="1"/>
      </tp>
      <tp>
        <v>5652618452.9499998</v>
        <stp/>
        <stp>EM_S_STM07_IS</stp>
        <stp>4</stp>
        <stp>601677.SH</stp>
        <stp>9</stp>
        <stp>12/31/2013</stp>
        <stp>1</stp>
        <tr r="K2789" s="1"/>
      </tp>
      <tp>
        <v>22169353721.290001</v>
        <stp/>
        <stp>EM_S_STM07_IS</stp>
        <stp>4</stp>
        <stp>601666.SH</stp>
        <stp>9</stp>
        <stp>12/31/2012</stp>
        <stp>1</stp>
        <tr r="J2786" s="1"/>
      </tp>
      <tp>
        <v>2684535646.4000001</v>
        <stp/>
        <stp>EM_S_STM07_IS</stp>
        <stp>4</stp>
        <stp>601636.SH</stp>
        <stp>9</stp>
        <stp>12/31/2012</stp>
        <stp>1</stp>
        <tr r="J2785" s="1"/>
      </tp>
      <tp>
        <v>40970021983.260002</v>
        <stp/>
        <stp>EM_S_STM07_IS</stp>
        <stp>4</stp>
        <stp>601611.SH</stp>
        <stp>9</stp>
        <stp>12/31/2015</stp>
        <stp>1</stp>
        <tr r="M2780" s="1"/>
      </tp>
      <tp>
        <v>914525234.16999996</v>
        <stp/>
        <stp>EM_S_STM07_IS</stp>
        <stp>4</stp>
        <stp>601616.SH</stp>
        <stp>9</stp>
        <stp>12/31/2012</stp>
        <stp>1</stp>
        <tr r="J2781" s="1"/>
      </tp>
      <tp>
        <v>141772292000</v>
        <stp/>
        <stp>EM_S_STM07_IS</stp>
        <stp>4</stp>
        <stp>601600.SH</stp>
        <stp>9</stp>
        <stp>12/31/2014</stp>
        <stp>1</stp>
        <tr r="L2776" s="1"/>
      </tp>
      <tp>
        <v>247202000000</v>
        <stp/>
        <stp>EM_S_STM07_IS</stp>
        <stp>4</stp>
        <stp>601601.SH</stp>
        <stp>9</stp>
        <stp>12/31/2015</stp>
        <stp>1</stp>
        <tr r="M2777" s="1"/>
      </tp>
      <tp>
        <v>78222817357.350006</v>
        <stp/>
        <stp>EM_S_STM07_IS</stp>
        <stp>4</stp>
        <stp>601607.SH</stp>
        <stp>9</stp>
        <stp>12/31/2013</stp>
        <stp>1</stp>
        <tr r="K2778" s="1"/>
      </tp>
      <tp>
        <v>10073236942.959999</v>
        <stp/>
        <stp>EM_S_STM07_IS</stp>
        <stp>4</stp>
        <stp>601777.SH</stp>
        <stp>9</stp>
        <stp>12/31/2013</stp>
        <stp>1</stp>
        <tr r="K2799" s="1"/>
      </tp>
      <tp>
        <v>90456242248</v>
        <stp/>
        <stp>EM_S_STM07_IS</stp>
        <stp>4</stp>
        <stp>601766.SH</stp>
        <stp>9</stp>
        <stp>12/31/2012</stp>
        <stp>1</stp>
        <tr r="J2798" s="1"/>
      </tp>
      <tp>
        <v>79214931000</v>
        <stp/>
        <stp>EM_S_STM07_IS</stp>
        <stp>4</stp>
        <stp>601727.SH</stp>
        <stp>9</stp>
        <stp>12/31/2013</stp>
        <stp>1</stp>
        <tr r="K2797" s="1"/>
      </tp>
      <tp>
        <v>8055310629.9799995</v>
        <stp/>
        <stp>EM_S_STM07_IS</stp>
        <stp>4</stp>
        <stp>601717.SH</stp>
        <stp>9</stp>
        <stp>12/31/2013</stp>
        <stp>1</stp>
        <tr r="K2795" s="1"/>
      </tp>
      <tp>
        <v>2353518539.7399998</v>
        <stp/>
        <stp>EM_S_STM07_IS</stp>
        <stp>4</stp>
        <stp>601700.SH</stp>
        <stp>9</stp>
        <stp>12/31/2014</stp>
        <stp>1</stp>
        <tr r="L2794" s="1"/>
      </tp>
      <tp>
        <v>669316194.73000002</v>
        <stp/>
        <stp>EM_S_STM07_IS</stp>
        <stp>4</stp>
        <stp>601020.SH</stp>
        <stp>9</stp>
        <stp>12/31/2014</stp>
        <stp>1</stp>
        <tr r="L2702" s="1"/>
      </tp>
      <tp>
        <v>8093672545</v>
        <stp/>
        <stp>EM_S_STM07_IS</stp>
        <stp>4</stp>
        <stp>601021.SH</stp>
        <stp>9</stp>
        <stp>12/31/2015</stp>
        <stp>1</stp>
        <tr r="M2703" s="1"/>
      </tp>
      <tp>
        <v>7795172186.3999996</v>
        <stp/>
        <stp>EM_S_STM07_IS</stp>
        <stp>4</stp>
        <stp>601010.SH</stp>
        <stp>9</stp>
        <stp>12/31/2014</stp>
        <stp>1</stp>
        <tr r="L2696" s="1"/>
      </tp>
      <tp>
        <v>1522819690.1099999</v>
        <stp/>
        <stp>EM_S_STM07_IS</stp>
        <stp>4</stp>
        <stp>601011.SH</stp>
        <stp>9</stp>
        <stp>12/31/2015</stp>
        <stp>1</stp>
        <tr r="M2697" s="1"/>
      </tp>
      <tp>
        <v>3979610092.6399999</v>
        <stp/>
        <stp>EM_S_STM07_IS</stp>
        <stp>4</stp>
        <stp>601015.SH</stp>
        <stp>9</stp>
        <stp>12/31/2011</stp>
        <stp>1</stp>
        <tr r="I2699" s="1"/>
      </tp>
      <tp>
        <v>1007500376</v>
        <stp/>
        <stp>EM_S_STM07_IS</stp>
        <stp>4</stp>
        <stp>601016.SH</stp>
        <stp>9</stp>
        <stp>12/31/2012</stp>
        <stp>1</stp>
        <tr r="J2700" s="1"/>
      </tp>
      <tp>
        <v>5126627132.0900002</v>
        <stp/>
        <stp>EM_S_STM07_IS</stp>
        <stp>4</stp>
        <stp>601000.SH</stp>
        <stp>9</stp>
        <stp>12/31/2014</stp>
        <stp>1</stp>
        <tr r="L2687" s="1"/>
      </tp>
      <tp>
        <v>7128644928.8900003</v>
        <stp/>
        <stp>EM_S_STM07_IS</stp>
        <stp>4</stp>
        <stp>601001.SH</stp>
        <stp>9</stp>
        <stp>12/31/2015</stp>
        <stp>1</stp>
        <tr r="M2688" s="1"/>
      </tp>
      <tp>
        <v>23532945000</v>
        <stp/>
        <stp>EM_S_STM07_IS</stp>
        <stp>4</stp>
        <stp>601005.SH</stp>
        <stp>9</stp>
        <stp>12/31/2011</stp>
        <stp>1</stp>
        <tr r="I2691" s="1"/>
      </tp>
      <tp>
        <v>45962439573</v>
        <stp/>
        <stp>EM_S_STM07_IS</stp>
        <stp>4</stp>
        <stp>601006.SH</stp>
        <stp>9</stp>
        <stp>12/31/2012</stp>
        <stp>1</stp>
        <tr r="J2692" s="1"/>
      </tp>
      <tp>
        <v>534713684.74000001</v>
        <stp/>
        <stp>EM_S_STM07_IS</stp>
        <stp>4</stp>
        <stp>601007.SH</stp>
        <stp>9</stp>
        <stp>12/31/2013</stp>
        <stp>1</stp>
        <tr r="K2693" s="1"/>
      </tp>
      <tp>
        <v>1849879919.55</v>
        <stp/>
        <stp>EM_S_STM07_IS</stp>
        <stp>4</stp>
        <stp>601177.SH</stp>
        <stp>9</stp>
        <stp>12/31/2013</stp>
        <stp>1</stp>
        <tr r="K2731" s="1"/>
      </tp>
      <tp>
        <v>87619000000</v>
        <stp/>
        <stp>EM_S_STM07_IS</stp>
        <stp>4</stp>
        <stp>601166.SH</stp>
        <stp>9</stp>
        <stp>12/31/2012</stp>
        <stp>1</stp>
        <tr r="J2728" s="1"/>
      </tp>
      <tp t="s">
        <v/>
        <stp/>
        <stp>EM_S_STM07_IS</stp>
        <stp>4</stp>
        <stp>601155.SH</stp>
        <stp>9</stp>
        <stp>12/31/2011</stp>
        <stp>1</stp>
        <tr r="I2725" s="1"/>
      </tp>
      <tp>
        <v>2435249702.0500002</v>
        <stp/>
        <stp>EM_S_STM07_IS</stp>
        <stp>4</stp>
        <stp>601137.SH</stp>
        <stp>9</stp>
        <stp>12/31/2013</stp>
        <stp>1</stp>
        <tr r="K2723" s="1"/>
      </tp>
      <tp>
        <v>2348700007.4200001</v>
        <stp/>
        <stp>EM_S_STM07_IS</stp>
        <stp>4</stp>
        <stp>601126.SH</stp>
        <stp>9</stp>
        <stp>12/31/2012</stp>
        <stp>1</stp>
        <tr r="J2720" s="1"/>
      </tp>
      <tp>
        <v>8287399529.9499998</v>
        <stp/>
        <stp>EM_S_STM07_IS</stp>
        <stp>4</stp>
        <stp>601127.SH</stp>
        <stp>9</stp>
        <stp>12/31/2013</stp>
        <stp>1</stp>
        <tr r="K2721" s="1"/>
      </tp>
      <tp>
        <v>108929114000</v>
        <stp/>
        <stp>EM_S_STM07_IS</stp>
        <stp>4</stp>
        <stp>601111.SH</stp>
        <stp>9</stp>
        <stp>12/31/2015</stp>
        <stp>1</stp>
        <tr r="M2715" s="1"/>
      </tp>
      <tp>
        <v>5123452899.4799995</v>
        <stp/>
        <stp>EM_S_STM07_IS</stp>
        <stp>4</stp>
        <stp>601116.SH</stp>
        <stp>9</stp>
        <stp>12/31/2012</stp>
        <stp>1</stp>
        <tr r="J2717" s="1"/>
      </tp>
      <tp>
        <v>61727690089.519997</v>
        <stp/>
        <stp>EM_S_STM07_IS</stp>
        <stp>4</stp>
        <stp>601117.SH</stp>
        <stp>9</stp>
        <stp>12/31/2013</stp>
        <stp>1</stp>
        <tr r="K2718" s="1"/>
      </tp>
      <tp>
        <v>1093289087.6600001</v>
        <stp/>
        <stp>EM_S_STM07_IS</stp>
        <stp>4</stp>
        <stp>601100.SH</stp>
        <stp>9</stp>
        <stp>12/31/2014</stp>
        <stp>1</stp>
        <tr r="L2711" s="1"/>
      </tp>
      <tp>
        <v>6571831838.6300001</v>
        <stp/>
        <stp>EM_S_STM07_IS</stp>
        <stp>4</stp>
        <stp>601101.SH</stp>
        <stp>9</stp>
        <stp>12/31/2015</stp>
        <stp>1</stp>
        <tr r="M2712" s="1"/>
      </tp>
      <tp>
        <v>8318520004.9200001</v>
        <stp/>
        <stp>EM_S_STM07_IS</stp>
        <stp>4</stp>
        <stp>601106.SH</stp>
        <stp>9</stp>
        <stp>12/31/2012</stp>
        <stp>1</stp>
        <tr r="J2713" s="1"/>
      </tp>
      <tp>
        <v>7134862412.6700001</v>
        <stp/>
        <stp>EM_S_STM07_IS</stp>
        <stp>4</stp>
        <stp>601107.SH</stp>
        <stp>9</stp>
        <stp>12/31/2013</stp>
        <stp>1</stp>
        <tr r="K2714" s="1"/>
      </tp>
      <tp>
        <v>484312928000</v>
        <stp/>
        <stp>EM_S_STM07_IS</stp>
        <stp>4</stp>
        <stp>601186.SH</stp>
        <stp>9</stp>
        <stp>12/31/2012</stp>
        <stp>1</stp>
        <tr r="J2733" s="1"/>
      </tp>
      <tp>
        <v>21323077287.23</v>
        <stp/>
        <stp>EM_S_STM07_IS</stp>
        <stp>4</stp>
        <stp>601231.SH</stp>
        <stp>9</stp>
        <stp>12/31/2015</stp>
        <stp>1</stp>
        <tr r="M2745" s="1"/>
      </tp>
      <tp>
        <v>42966045679.07</v>
        <stp/>
        <stp>EM_S_STM07_IS</stp>
        <stp>4</stp>
        <stp>601225.SH</stp>
        <stp>9</stp>
        <stp>12/31/2011</stp>
        <stp>1</stp>
        <tr r="I2742" s="1"/>
      </tp>
      <tp>
        <v>4426242964.5600004</v>
        <stp/>
        <stp>EM_S_STM07_IS</stp>
        <stp>4</stp>
        <stp>601226.SH</stp>
        <stp>9</stp>
        <stp>12/31/2012</stp>
        <stp>1</stp>
        <tr r="J2743" s="1"/>
      </tp>
      <tp>
        <v>37596630401</v>
        <stp/>
        <stp>EM_S_STM07_IS</stp>
        <stp>4</stp>
        <stp>601211.SH</stp>
        <stp>9</stp>
        <stp>12/31/2015</stp>
        <stp>1</stp>
        <tr r="M2738" s="1"/>
      </tp>
      <tp>
        <v>3649142671.21</v>
        <stp/>
        <stp>EM_S_STM07_IS</stp>
        <stp>4</stp>
        <stp>601216.SH</stp>
        <stp>9</stp>
        <stp>12/31/2012</stp>
        <stp>1</stp>
        <tr r="J2739" s="1"/>
      </tp>
      <tp>
        <v>710085727.78999996</v>
        <stp/>
        <stp>EM_S_STM07_IS</stp>
        <stp>4</stp>
        <stp>601375.SH</stp>
        <stp>9</stp>
        <stp>12/31/2011</stp>
        <stp>1</stp>
        <tr r="I2759" s="1"/>
      </tp>
      <tp>
        <v>3103553412.4499998</v>
        <stp/>
        <stp>EM_S_STM07_IS</stp>
        <stp>4</stp>
        <stp>601377.SH</stp>
        <stp>9</stp>
        <stp>12/31/2013</stp>
        <stp>1</stp>
        <tr r="K2760" s="1"/>
      </tp>
      <tp>
        <v>116921000000</v>
        <stp/>
        <stp>EM_S_STM07_IS</stp>
        <stp>4</stp>
        <stp>601336.SH</stp>
        <stp>9</stp>
        <stp>12/31/2012</stp>
        <stp>1</stp>
        <tr r="J2755" s="1"/>
      </tp>
      <tp>
        <v>5376977764.6700001</v>
        <stp/>
        <stp>EM_S_STM07_IS</stp>
        <stp>4</stp>
        <stp>601311.SH</stp>
        <stp>9</stp>
        <stp>12/31/2015</stp>
        <stp>1</stp>
        <tr r="M2750" s="1"/>
      </tp>
      <tp>
        <v>610328055000</v>
        <stp/>
        <stp>EM_S_STM07_IS</stp>
        <stp>4</stp>
        <stp>601390.SH</stp>
        <stp>9</stp>
        <stp>12/31/2014</stp>
        <stp>1</stp>
        <tr r="L2762" s="1"/>
      </tp>
      <tp>
        <v>13029377002.870001</v>
        <stp/>
        <stp>EM_S_STM07_IS</stp>
        <stp>4</stp>
        <stp>000830.SZ</stp>
        <stp>9</stp>
        <stp>12/31/2014</stp>
        <stp>1</stp>
        <tr r="L351" s="1"/>
      </tp>
      <tp>
        <v>459161728.58999997</v>
        <stp/>
        <stp>EM_S_STM07_IS</stp>
        <stp>4</stp>
        <stp>000831.SZ</stp>
        <stp>9</stp>
        <stp>12/31/2015</stp>
        <stp>1</stp>
        <tr r="M352" s="1"/>
      </tp>
      <tp>
        <v>1364031371.28</v>
        <stp/>
        <stp>EM_S_STM07_IS</stp>
        <stp>4</stp>
        <stp>000835.SZ</stp>
        <stp>9</stp>
        <stp>12/31/2011</stp>
        <stp>1</stp>
        <tr r="I354" s="1"/>
      </tp>
      <tp>
        <v>1298633705.3499999</v>
        <stp/>
        <stp>EM_S_STM07_IS</stp>
        <stp>4</stp>
        <stp>000836.SZ</stp>
        <stp>9</stp>
        <stp>12/31/2012</stp>
        <stp>1</stp>
        <tr r="J355" s="1"/>
      </tp>
      <tp>
        <v>1285382670.3199999</v>
        <stp/>
        <stp>EM_S_STM07_IS</stp>
        <stp>4</stp>
        <stp>000837.SZ</stp>
        <stp>9</stp>
        <stp>12/31/2013</stp>
        <stp>1</stp>
        <tr r="K356" s="1"/>
      </tp>
      <tp>
        <v>305045281.81</v>
        <stp/>
        <stp>EM_S_STM07_IS</stp>
        <stp>4</stp>
        <stp>000820.SZ</stp>
        <stp>9</stp>
        <stp>12/31/2014</stp>
        <stp>1</stp>
        <tr r="L343" s="1"/>
      </tp>
      <tp>
        <v>1027125790.6799999</v>
        <stp/>
        <stp>EM_S_STM07_IS</stp>
        <stp>4</stp>
        <stp>000821.SZ</stp>
        <stp>9</stp>
        <stp>12/31/2015</stp>
        <stp>1</stp>
        <tr r="M344" s="1"/>
      </tp>
      <tp>
        <v>96220259550.809998</v>
        <stp/>
        <stp>EM_S_STM07_IS</stp>
        <stp>4</stp>
        <stp>000825.SZ</stp>
        <stp>9</stp>
        <stp>12/31/2011</stp>
        <stp>1</stp>
        <tr r="I347" s="1"/>
      </tp>
      <tp>
        <v>2112137830.3399999</v>
        <stp/>
        <stp>EM_S_STM07_IS</stp>
        <stp>4</stp>
        <stp>000826.SZ</stp>
        <stp>9</stp>
        <stp>12/31/2012</stp>
        <stp>1</stp>
        <tr r="J348" s="1"/>
      </tp>
      <tp>
        <v>3501634730.02</v>
        <stp/>
        <stp>EM_S_STM07_IS</stp>
        <stp>4</stp>
        <stp>000810.SZ</stp>
        <stp>9</stp>
        <stp>12/31/2014</stp>
        <stp>1</stp>
        <tr r="L335" s="1"/>
      </tp>
      <tp>
        <v>2869026695.4400001</v>
        <stp/>
        <stp>EM_S_STM07_IS</stp>
        <stp>4</stp>
        <stp>000811.SZ</stp>
        <stp>9</stp>
        <stp>12/31/2015</stp>
        <stp>1</stp>
        <tr r="M336" s="1"/>
      </tp>
      <tp>
        <v>1141466055.3699999</v>
        <stp/>
        <stp>EM_S_STM07_IS</stp>
        <stp>4</stp>
        <stp>000815.SZ</stp>
        <stp>9</stp>
        <stp>12/31/2011</stp>
        <stp>1</stp>
        <tr r="I339" s="1"/>
      </tp>
      <tp>
        <v>2885962242.73</v>
        <stp/>
        <stp>EM_S_STM07_IS</stp>
        <stp>4</stp>
        <stp>000816.SZ</stp>
        <stp>9</stp>
        <stp>12/31/2012</stp>
        <stp>1</stp>
        <tr r="J340" s="1"/>
      </tp>
      <tp>
        <v>33857241557.93</v>
        <stp/>
        <stp>EM_S_STM07_IS</stp>
        <stp>4</stp>
        <stp>000800.SZ</stp>
        <stp>9</stp>
        <stp>12/31/2014</stp>
        <stp>1</stp>
        <tr r="L328" s="1"/>
      </tp>
      <tp>
        <v>3335036900.8200002</v>
        <stp/>
        <stp>EM_S_STM07_IS</stp>
        <stp>4</stp>
        <stp>000801.SZ</stp>
        <stp>9</stp>
        <stp>12/31/2015</stp>
        <stp>1</stp>
        <tr r="M329" s="1"/>
      </tp>
      <tp>
        <v>957305715.92999995</v>
        <stp/>
        <stp>EM_S_STM07_IS</stp>
        <stp>4</stp>
        <stp>000806.SZ</stp>
        <stp>9</stp>
        <stp>12/31/2012</stp>
        <stp>1</stp>
        <tr r="J332" s="1"/>
      </tp>
      <tp>
        <v>14927919353.120001</v>
        <stp/>
        <stp>EM_S_STM07_IS</stp>
        <stp>4</stp>
        <stp>000807.SZ</stp>
        <stp>9</stp>
        <stp>12/31/2013</stp>
        <stp>1</stp>
        <tr r="K333" s="1"/>
      </tp>
      <tp>
        <v>4557355772.3999996</v>
        <stp/>
        <stp>EM_S_STM07_IS</stp>
        <stp>4</stp>
        <stp>000875.SZ</stp>
        <stp>9</stp>
        <stp>12/31/2011</stp>
        <stp>1</stp>
        <tr r="I372" s="1"/>
      </tp>
      <tp>
        <v>73238326400.880005</v>
        <stp/>
        <stp>EM_S_STM07_IS</stp>
        <stp>4</stp>
        <stp>000876.SZ</stp>
        <stp>9</stp>
        <stp>12/31/2012</stp>
        <stp>1</stp>
        <tr r="J373" s="1"/>
      </tp>
      <tp>
        <v>7910941362</v>
        <stp/>
        <stp>EM_S_STM07_IS</stp>
        <stp>4</stp>
        <stp>000877.SZ</stp>
        <stp>9</stp>
        <stp>12/31/2013</stp>
        <stp>1</stp>
        <tr r="K374" s="1"/>
      </tp>
      <tp>
        <v>9480664077.5599995</v>
        <stp/>
        <stp>EM_S_STM07_IS</stp>
        <stp>4</stp>
        <stp>000860.SZ</stp>
        <stp>9</stp>
        <stp>12/31/2014</stp>
        <stp>1</stp>
        <tr r="L366" s="1"/>
      </tp>
      <tp>
        <v>1652387189.8900001</v>
        <stp/>
        <stp>EM_S_STM07_IS</stp>
        <stp>4</stp>
        <stp>000861.SZ</stp>
        <stp>9</stp>
        <stp>12/31/2015</stp>
        <stp>1</stp>
        <tr r="M367" s="1"/>
      </tp>
      <tp>
        <v>1981861677.0799999</v>
        <stp/>
        <stp>EM_S_STM07_IS</stp>
        <stp>4</stp>
        <stp>000850.SZ</stp>
        <stp>9</stp>
        <stp>12/31/2014</stp>
        <stp>1</stp>
        <tr r="L360" s="1"/>
      </tp>
      <tp>
        <v>7424912315.6499996</v>
        <stp/>
        <stp>EM_S_STM07_IS</stp>
        <stp>4</stp>
        <stp>000851.SZ</stp>
        <stp>9</stp>
        <stp>12/31/2015</stp>
        <stp>1</stp>
        <tr r="M361" s="1"/>
      </tp>
      <tp>
        <v>1598241993.1500001</v>
        <stp/>
        <stp>EM_S_STM07_IS</stp>
        <stp>4</stp>
        <stp>000856.SZ</stp>
        <stp>9</stp>
        <stp>12/31/2012</stp>
        <stp>1</stp>
        <tr r="J363" s="1"/>
      </tp>
      <tp>
        <v>1552094711.8800001</v>
        <stp/>
        <stp>EM_S_STM07_IS</stp>
        <stp>4</stp>
        <stp>000890.SZ</stp>
        <stp>9</stp>
        <stp>12/31/2014</stp>
        <stp>1</stp>
        <tr r="L385" s="1"/>
      </tp>
      <tp>
        <v>37615471123.879997</v>
        <stp/>
        <stp>EM_S_STM07_IS</stp>
        <stp>4</stp>
        <stp>000895.SZ</stp>
        <stp>9</stp>
        <stp>12/31/2011</stp>
        <stp>1</stp>
        <tr r="I388" s="1"/>
      </tp>
      <tp>
        <v>2542474592.9400001</v>
        <stp/>
        <stp>EM_S_STM07_IS</stp>
        <stp>4</stp>
        <stp>000897.SZ</stp>
        <stp>9</stp>
        <stp>12/31/2013</stp>
        <stp>1</stp>
        <tr r="K389" s="1"/>
      </tp>
      <tp>
        <v>3076471293.1500001</v>
        <stp/>
        <stp>EM_S_STM07_IS</stp>
        <stp>4</stp>
        <stp>000880.SZ</stp>
        <stp>9</stp>
        <stp>12/31/2014</stp>
        <stp>1</stp>
        <tr r="L376" s="1"/>
      </tp>
      <tp>
        <v>2100107273.1099999</v>
        <stp/>
        <stp>EM_S_STM07_IS</stp>
        <stp>4</stp>
        <stp>000881.SZ</stp>
        <stp>9</stp>
        <stp>12/31/2015</stp>
        <stp>1</stp>
        <tr r="M377" s="1"/>
      </tp>
      <tp>
        <v>4024437741.0799999</v>
        <stp/>
        <stp>EM_S_STM07_IS</stp>
        <stp>4</stp>
        <stp>000885.SZ</stp>
        <stp>9</stp>
        <stp>12/31/2011</stp>
        <stp>1</stp>
        <tr r="I380" s="1"/>
      </tp>
      <tp>
        <v>343122517.80000001</v>
        <stp/>
        <stp>EM_S_STM07_IS</stp>
        <stp>4</stp>
        <stp>000886.SZ</stp>
        <stp>9</stp>
        <stp>12/31/2012</stp>
        <stp>1</stp>
        <tr r="J381" s="1"/>
      </tp>
      <tp>
        <v>4161693561.5599999</v>
        <stp/>
        <stp>EM_S_STM07_IS</stp>
        <stp>4</stp>
        <stp>000887.SZ</stp>
        <stp>9</stp>
        <stp>12/31/2013</stp>
        <stp>1</stp>
        <tr r="K382" s="1"/>
      </tp>
      <tp>
        <v>224157273.59</v>
        <stp/>
        <stp>EM_S_STM07_IS</stp>
        <stp>4</stp>
        <stp>600870.SH</stp>
        <stp>9</stp>
        <stp>12/31/2014</stp>
        <stp>1</stp>
        <tr r="L2617" s="1"/>
      </tp>
      <tp>
        <v>60349334000</v>
        <stp/>
        <stp>EM_S_STM07_IS</stp>
        <stp>4</stp>
        <stp>600871.SH</stp>
        <stp>9</stp>
        <stp>12/31/2015</stp>
        <stp>1</stp>
        <tr r="M2618" s="1"/>
      </tp>
      <tp>
        <v>1467768000</v>
        <stp/>
        <stp>EM_S_STM07_IS</stp>
        <stp>4</stp>
        <stp>600874.SH</stp>
        <stp>9</stp>
        <stp>12/31/2010</stp>
        <stp>1</stp>
        <tr r="H2621" s="1"/>
      </tp>
      <tp>
        <v>42916618329.18</v>
        <stp/>
        <stp>EM_S_STM07_IS</stp>
        <stp>4</stp>
        <stp>600875.SH</stp>
        <stp>9</stp>
        <stp>12/31/2011</stp>
        <stp>1</stp>
        <tr r="I2622" s="1"/>
      </tp>
      <tp>
        <v>553687171.35000002</v>
        <stp/>
        <stp>EM_S_STM07_IS</stp>
        <stp>4</stp>
        <stp>600876.SH</stp>
        <stp>9</stp>
        <stp>12/31/2012</stp>
        <stp>1</stp>
        <tr r="J2623" s="1"/>
      </tp>
      <tp>
        <v>1575203100.26</v>
        <stp/>
        <stp>EM_S_STM07_IS</stp>
        <stp>4</stp>
        <stp>600877.SH</stp>
        <stp>9</stp>
        <stp>12/31/2013</stp>
        <stp>1</stp>
        <tr r="K2624" s="1"/>
      </tp>
      <tp>
        <v>1806333093.4400001</v>
        <stp/>
        <stp>EM_S_STM07_IS</stp>
        <stp>4</stp>
        <stp>600860.SH</stp>
        <stp>9</stp>
        <stp>12/31/2014</stp>
        <stp>1</stp>
        <tr r="L2607" s="1"/>
      </tp>
      <tp>
        <v>2714251662.0700002</v>
        <stp/>
        <stp>EM_S_STM07_IS</stp>
        <stp>4</stp>
        <stp>600861.SH</stp>
        <stp>9</stp>
        <stp>12/31/2015</stp>
        <stp>1</stp>
        <tr r="M2608" s="1"/>
      </tp>
      <tp>
        <v>790139374.35000002</v>
        <stp/>
        <stp>EM_S_STM07_IS</stp>
        <stp>4</stp>
        <stp>600864.SH</stp>
        <stp>9</stp>
        <stp>12/31/2010</stp>
        <stp>1</stp>
        <tr r="H2611" s="1"/>
      </tp>
      <tp>
        <v>1297644083.3199999</v>
        <stp/>
        <stp>EM_S_STM07_IS</stp>
        <stp>4</stp>
        <stp>600865.SH</stp>
        <stp>9</stp>
        <stp>12/31/2011</stp>
        <stp>1</stp>
        <tr r="I2612" s="1"/>
      </tp>
      <tp>
        <v>1091200516.0899999</v>
        <stp/>
        <stp>EM_S_STM07_IS</stp>
        <stp>4</stp>
        <stp>600866.SH</stp>
        <stp>9</stp>
        <stp>12/31/2012</stp>
        <stp>1</stp>
        <tr r="J2613" s="1"/>
      </tp>
      <tp>
        <v>1204240379.3299999</v>
        <stp/>
        <stp>EM_S_STM07_IS</stp>
        <stp>4</stp>
        <stp>600867.SH</stp>
        <stp>9</stp>
        <stp>12/31/2013</stp>
        <stp>1</stp>
        <tr r="K2614" s="1"/>
      </tp>
      <tp>
        <v>5750455498</v>
        <stp/>
        <stp>EM_S_STM07_IS</stp>
        <stp>4</stp>
        <stp>600850.SH</stp>
        <stp>9</stp>
        <stp>12/31/2014</stp>
        <stp>1</stp>
        <tr r="L2598" s="1"/>
      </tp>
      <tp>
        <v>1051820178.86</v>
        <stp/>
        <stp>EM_S_STM07_IS</stp>
        <stp>4</stp>
        <stp>600851.SH</stp>
        <stp>9</stp>
        <stp>12/31/2015</stp>
        <stp>1</stp>
        <tr r="M2599" s="1"/>
      </tp>
      <tp>
        <v>1042642046.4</v>
        <stp/>
        <stp>EM_S_STM07_IS</stp>
        <stp>4</stp>
        <stp>600854.SH</stp>
        <stp>9</stp>
        <stp>12/31/2010</stp>
        <stp>1</stp>
        <tr r="H2601" s="1"/>
      </tp>
      <tp>
        <v>1111957101.1300001</v>
        <stp/>
        <stp>EM_S_STM07_IS</stp>
        <stp>4</stp>
        <stp>600855.SH</stp>
        <stp>9</stp>
        <stp>12/31/2011</stp>
        <stp>1</stp>
        <tr r="I2602" s="1"/>
      </tp>
      <tp>
        <v>392003107.25</v>
        <stp/>
        <stp>EM_S_STM07_IS</stp>
        <stp>4</stp>
        <stp>600856.SH</stp>
        <stp>9</stp>
        <stp>12/31/2012</stp>
        <stp>1</stp>
        <tr r="J2603" s="1"/>
      </tp>
      <tp>
        <v>1475753259.8099999</v>
        <stp/>
        <stp>EM_S_STM07_IS</stp>
        <stp>4</stp>
        <stp>600857.SH</stp>
        <stp>9</stp>
        <stp>12/31/2013</stp>
        <stp>1</stp>
        <tr r="K2604" s="1"/>
      </tp>
      <tp>
        <v>2163184637.9000001</v>
        <stp/>
        <stp>EM_S_STM07_IS</stp>
        <stp>4</stp>
        <stp>600841.SH</stp>
        <stp>9</stp>
        <stp>12/31/2015</stp>
        <stp>1</stp>
        <tr r="M2591" s="1"/>
      </tp>
      <tp>
        <v>308660509.81999999</v>
        <stp/>
        <stp>EM_S_STM07_IS</stp>
        <stp>4</stp>
        <stp>600844.SH</stp>
        <stp>9</stp>
        <stp>12/31/2010</stp>
        <stp>1</stp>
        <tr r="H2593" s="1"/>
      </tp>
      <tp>
        <v>3145455229.9200001</v>
        <stp/>
        <stp>EM_S_STM07_IS</stp>
        <stp>4</stp>
        <stp>600845.SH</stp>
        <stp>9</stp>
        <stp>12/31/2011</stp>
        <stp>1</stp>
        <tr r="I2594" s="1"/>
      </tp>
      <tp>
        <v>2328094442.8099999</v>
        <stp/>
        <stp>EM_S_STM07_IS</stp>
        <stp>4</stp>
        <stp>600846.SH</stp>
        <stp>9</stp>
        <stp>12/31/2012</stp>
        <stp>1</stp>
        <tr r="J2595" s="1"/>
      </tp>
      <tp>
        <v>139940815.12</v>
        <stp/>
        <stp>EM_S_STM07_IS</stp>
        <stp>4</stp>
        <stp>600847.SH</stp>
        <stp>9</stp>
        <stp>12/31/2013</stp>
        <stp>1</stp>
        <tr r="K2596" s="1"/>
      </tp>
      <tp>
        <v>1091324246.8900001</v>
        <stp/>
        <stp>EM_S_STM07_IS</stp>
        <stp>4</stp>
        <stp>600830.SH</stp>
        <stp>9</stp>
        <stp>12/31/2014</stp>
        <stp>1</stp>
        <tr r="L2582" s="1"/>
      </tp>
      <tp>
        <v>2386860188.1999998</v>
        <stp/>
        <stp>EM_S_STM07_IS</stp>
        <stp>4</stp>
        <stp>600831.SH</stp>
        <stp>9</stp>
        <stp>12/31/2015</stp>
        <stp>1</stp>
        <tr r="M2583" s="1"/>
      </tp>
      <tp>
        <v>834215819.95000005</v>
        <stp/>
        <stp>EM_S_STM07_IS</stp>
        <stp>4</stp>
        <stp>600834.SH</stp>
        <stp>9</stp>
        <stp>12/31/2010</stp>
        <stp>1</stp>
        <tr r="H2585" s="1"/>
      </tp>
      <tp>
        <v>14502379031.75</v>
        <stp/>
        <stp>EM_S_STM07_IS</stp>
        <stp>4</stp>
        <stp>600835.SH</stp>
        <stp>9</stp>
        <stp>12/31/2011</stp>
        <stp>1</stp>
        <tr r="I2586" s="1"/>
      </tp>
      <tp>
        <v>1489174885.78</v>
        <stp/>
        <stp>EM_S_STM07_IS</stp>
        <stp>4</stp>
        <stp>600836.SH</stp>
        <stp>9</stp>
        <stp>12/31/2012</stp>
        <stp>1</stp>
        <tr r="J2587" s="1"/>
      </tp>
      <tp>
        <v>10454954029.51</v>
        <stp/>
        <stp>EM_S_STM07_IS</stp>
        <stp>4</stp>
        <stp>600837.SH</stp>
        <stp>9</stp>
        <stp>12/31/2013</stp>
        <stp>1</stp>
        <tr r="K2588" s="1"/>
      </tp>
      <tp>
        <v>25421811446.73</v>
        <stp/>
        <stp>EM_S_STM07_IS</stp>
        <stp>4</stp>
        <stp>600820.SH</stp>
        <stp>9</stp>
        <stp>12/31/2014</stp>
        <stp>1</stp>
        <tr r="L2572" s="1"/>
      </tp>
      <tp>
        <v>550152011.45000005</v>
        <stp/>
        <stp>EM_S_STM07_IS</stp>
        <stp>4</stp>
        <stp>600821.SH</stp>
        <stp>9</stp>
        <stp>12/31/2015</stp>
        <stp>1</stp>
        <tr r="M2573" s="1"/>
      </tp>
      <tp>
        <v>1865704860.6800001</v>
        <stp/>
        <stp>EM_S_STM07_IS</stp>
        <stp>4</stp>
        <stp>600824.SH</stp>
        <stp>9</stp>
        <stp>12/31/2010</stp>
        <stp>1</stp>
        <tr r="H2576" s="1"/>
      </tp>
      <tp>
        <v>2110985187.97</v>
        <stp/>
        <stp>EM_S_STM07_IS</stp>
        <stp>4</stp>
        <stp>600825.SH</stp>
        <stp>9</stp>
        <stp>12/31/2011</stp>
        <stp>1</stp>
        <tr r="I2577" s="1"/>
      </tp>
      <tp>
        <v>1326312945.98</v>
        <stp/>
        <stp>EM_S_STM07_IS</stp>
        <stp>4</stp>
        <stp>600826.SH</stp>
        <stp>9</stp>
        <stp>12/31/2012</stp>
        <stp>1</stp>
        <tr r="J2578" s="1"/>
      </tp>
      <tp>
        <v>51925976560.879997</v>
        <stp/>
        <stp>EM_S_STM07_IS</stp>
        <stp>4</stp>
        <stp>600827.SH</stp>
        <stp>9</stp>
        <stp>12/31/2013</stp>
        <stp>1</stp>
        <tr r="K2579" s="1"/>
      </tp>
      <tp>
        <v>14886143547.66</v>
        <stp/>
        <stp>EM_S_STM07_IS</stp>
        <stp>4</stp>
        <stp>600810.SH</stp>
        <stp>9</stp>
        <stp>12/31/2014</stp>
        <stp>1</stp>
        <tr r="L2563" s="1"/>
      </tp>
      <tp>
        <v>6214369312.1599998</v>
        <stp/>
        <stp>EM_S_STM07_IS</stp>
        <stp>4</stp>
        <stp>600811.SH</stp>
        <stp>9</stp>
        <stp>12/31/2015</stp>
        <stp>1</stp>
        <tr r="M2564" s="1"/>
      </tp>
      <tp>
        <v>1983421994.73</v>
        <stp/>
        <stp>EM_S_STM07_IS</stp>
        <stp>4</stp>
        <stp>600814.SH</stp>
        <stp>9</stp>
        <stp>12/31/2010</stp>
        <stp>1</stp>
        <tr r="H2566" s="1"/>
      </tp>
      <tp>
        <v>11992039858.719999</v>
        <stp/>
        <stp>EM_S_STM07_IS</stp>
        <stp>4</stp>
        <stp>600815.SH</stp>
        <stp>9</stp>
        <stp>12/31/2011</stp>
        <stp>1</stp>
        <tr r="I2567" s="1"/>
      </tp>
      <tp>
        <v>475305400.01999998</v>
        <stp/>
        <stp>EM_S_STM07_IS</stp>
        <stp>4</stp>
        <stp>600816.SH</stp>
        <stp>9</stp>
        <stp>12/31/2012</stp>
        <stp>1</stp>
        <tr r="J2568" s="1"/>
      </tp>
      <tp>
        <v>51524556.490000002</v>
        <stp/>
        <stp>EM_S_STM07_IS</stp>
        <stp>4</stp>
        <stp>600817.SH</stp>
        <stp>9</stp>
        <stp>12/31/2013</stp>
        <stp>1</stp>
        <tr r="K2569" s="1"/>
      </tp>
      <tp>
        <v>153091832.69999999</v>
        <stp/>
        <stp>EM_S_STM07_IS</stp>
        <stp>4</stp>
        <stp>600800.SH</stp>
        <stp>9</stp>
        <stp>12/31/2014</stp>
        <stp>1</stp>
        <tr r="L2553" s="1"/>
      </tp>
      <tp>
        <v>13271319219</v>
        <stp/>
        <stp>EM_S_STM07_IS</stp>
        <stp>4</stp>
        <stp>600801.SH</stp>
        <stp>9</stp>
        <stp>12/31/2015</stp>
        <stp>1</stp>
        <tr r="M2554" s="1"/>
      </tp>
      <tp>
        <v>1761495011.26</v>
        <stp/>
        <stp>EM_S_STM07_IS</stp>
        <stp>4</stp>
        <stp>600804.SH</stp>
        <stp>9</stp>
        <stp>12/31/2010</stp>
        <stp>1</stp>
        <tr r="H2557" s="1"/>
      </tp>
      <tp>
        <v>2431716615.5700002</v>
        <stp/>
        <stp>EM_S_STM07_IS</stp>
        <stp>4</stp>
        <stp>600805.SH</stp>
        <stp>9</stp>
        <stp>12/31/2011</stp>
        <stp>1</stp>
        <tr r="I2558" s="1"/>
      </tp>
      <tp>
        <v>1086311095.78</v>
        <stp/>
        <stp>EM_S_STM07_IS</stp>
        <stp>4</stp>
        <stp>600806.SH</stp>
        <stp>9</stp>
        <stp>12/31/2012</stp>
        <stp>1</stp>
        <tr r="J2559" s="1"/>
      </tp>
      <tp>
        <v>757035616.44000006</v>
        <stp/>
        <stp>EM_S_STM07_IS</stp>
        <stp>4</stp>
        <stp>600807.SH</stp>
        <stp>9</stp>
        <stp>12/31/2013</stp>
        <stp>1</stp>
        <tr r="K2560" s="1"/>
      </tp>
      <tp>
        <v>15357865.24</v>
        <stp/>
        <stp>EM_S_STM07_IS</stp>
        <stp>4</stp>
        <stp>600890.SH</stp>
        <stp>9</stp>
        <stp>12/31/2014</stp>
        <stp>1</stp>
        <tr r="L2636" s="1"/>
      </tp>
      <tp>
        <v>5156024934.4899998</v>
        <stp/>
        <stp>EM_S_STM07_IS</stp>
        <stp>4</stp>
        <stp>600891.SH</stp>
        <stp>9</stp>
        <stp>12/31/2015</stp>
        <stp>1</stp>
        <tr r="M2637" s="1"/>
      </tp>
      <tp>
        <v>6510431947.75</v>
        <stp/>
        <stp>EM_S_STM07_IS</stp>
        <stp>4</stp>
        <stp>600894.SH</stp>
        <stp>9</stp>
        <stp>12/31/2010</stp>
        <stp>1</stp>
        <tr r="H2640" s="1"/>
      </tp>
      <tp>
        <v>1795519891.3499999</v>
        <stp/>
        <stp>EM_S_STM07_IS</stp>
        <stp>4</stp>
        <stp>600895.SH</stp>
        <stp>9</stp>
        <stp>12/31/2011</stp>
        <stp>1</stp>
        <tr r="I2641" s="1"/>
      </tp>
      <tp>
        <v>1017380281.3200001</v>
        <stp/>
        <stp>EM_S_STM07_IS</stp>
        <stp>4</stp>
        <stp>600896.SH</stp>
        <stp>9</stp>
        <stp>12/31/2012</stp>
        <stp>1</stp>
        <tr r="J2642" s="1"/>
      </tp>
      <tp>
        <v>1254135962.6300001</v>
        <stp/>
        <stp>EM_S_STM07_IS</stp>
        <stp>4</stp>
        <stp>600897.SH</stp>
        <stp>9</stp>
        <stp>12/31/2013</stp>
        <stp>1</stp>
        <tr r="K2643" s="1"/>
      </tp>
      <tp>
        <v>1624068283.98</v>
        <stp/>
        <stp>EM_S_STM07_IS</stp>
        <stp>4</stp>
        <stp>600880.SH</stp>
        <stp>9</stp>
        <stp>12/31/2014</stp>
        <stp>1</stp>
        <tr r="L2626" s="1"/>
      </tp>
      <tp>
        <v>11011668975.75</v>
        <stp/>
        <stp>EM_S_STM07_IS</stp>
        <stp>4</stp>
        <stp>600881.SH</stp>
        <stp>9</stp>
        <stp>12/31/2015</stp>
        <stp>1</stp>
        <tr r="M2627" s="1"/>
      </tp>
      <tp>
        <v>2840512893.0100002</v>
        <stp/>
        <stp>EM_S_STM07_IS</stp>
        <stp>4</stp>
        <stp>600884.SH</stp>
        <stp>9</stp>
        <stp>12/31/2010</stp>
        <stp>1</stp>
        <tr r="H2630" s="1"/>
      </tp>
      <tp>
        <v>608605919.20000005</v>
        <stp/>
        <stp>EM_S_STM07_IS</stp>
        <stp>4</stp>
        <stp>600885.SH</stp>
        <stp>9</stp>
        <stp>12/31/2011</stp>
        <stp>1</stp>
        <tr r="I2631" s="1"/>
      </tp>
      <tp>
        <v>23867007746.380001</v>
        <stp/>
        <stp>EM_S_STM07_IS</stp>
        <stp>4</stp>
        <stp>600886.SH</stp>
        <stp>9</stp>
        <stp>12/31/2012</stp>
        <stp>1</stp>
        <tr r="J2632" s="1"/>
      </tp>
      <tp>
        <v>47778865826.239998</v>
        <stp/>
        <stp>EM_S_STM07_IS</stp>
        <stp>4</stp>
        <stp>600887.SH</stp>
        <stp>9</stp>
        <stp>12/31/2013</stp>
        <stp>1</stp>
        <tr r="K2633" s="1"/>
      </tp>
      <tp>
        <v>7153196656.8199997</v>
        <stp/>
        <stp>EM_S_STM07_IS</stp>
        <stp>4</stp>
        <stp>000930.SZ</stp>
        <stp>9</stp>
        <stp>12/31/2014</stp>
        <stp>1</stp>
        <tr r="L418" s="1"/>
      </tp>
      <tp>
        <v>1078026319.5799999</v>
        <stp/>
        <stp>EM_S_STM07_IS</stp>
        <stp>4</stp>
        <stp>000931.SZ</stp>
        <stp>9</stp>
        <stp>12/31/2015</stp>
        <stp>1</stp>
        <tr r="M419" s="1"/>
      </tp>
      <tp>
        <v>2033810258.3599999</v>
        <stp/>
        <stp>EM_S_STM07_IS</stp>
        <stp>4</stp>
        <stp>000935.SZ</stp>
        <stp>9</stp>
        <stp>12/31/2011</stp>
        <stp>1</stp>
        <tr r="I422" s="1"/>
      </tp>
      <tp>
        <v>2650851365.29</v>
        <stp/>
        <stp>EM_S_STM07_IS</stp>
        <stp>4</stp>
        <stp>000936.SZ</stp>
        <stp>9</stp>
        <stp>12/31/2012</stp>
        <stp>1</stp>
        <tr r="J423" s="1"/>
      </tp>
      <tp>
        <v>25833698643.75</v>
        <stp/>
        <stp>EM_S_STM07_IS</stp>
        <stp>4</stp>
        <stp>000937.SZ</stp>
        <stp>9</stp>
        <stp>12/31/2013</stp>
        <stp>1</stp>
        <tr r="K424" s="1"/>
      </tp>
      <tp>
        <v>2062118885.77</v>
        <stp/>
        <stp>EM_S_STM07_IS</stp>
        <stp>4</stp>
        <stp>000920.SZ</stp>
        <stp>9</stp>
        <stp>12/31/2014</stp>
        <stp>1</stp>
        <tr r="L409" s="1"/>
      </tp>
      <tp>
        <v>23471602857.98</v>
        <stp/>
        <stp>EM_S_STM07_IS</stp>
        <stp>4</stp>
        <stp>000921.SZ</stp>
        <stp>9</stp>
        <stp>12/31/2015</stp>
        <stp>1</stp>
        <tr r="M410" s="1"/>
      </tp>
      <tp>
        <v>1373818101.3</v>
        <stp/>
        <stp>EM_S_STM07_IS</stp>
        <stp>4</stp>
        <stp>000925.SZ</stp>
        <stp>9</stp>
        <stp>12/31/2011</stp>
        <stp>1</stp>
        <tr r="I413" s="1"/>
      </tp>
      <tp>
        <v>6244510925.04</v>
        <stp/>
        <stp>EM_S_STM07_IS</stp>
        <stp>4</stp>
        <stp>000926.SZ</stp>
        <stp>9</stp>
        <stp>12/31/2012</stp>
        <stp>1</stp>
        <tr r="J414" s="1"/>
      </tp>
      <tp>
        <v>5623745919.8199997</v>
        <stp/>
        <stp>EM_S_STM07_IS</stp>
        <stp>4</stp>
        <stp>000927.SZ</stp>
        <stp>9</stp>
        <stp>12/31/2013</stp>
        <stp>1</stp>
        <tr r="K415" s="1"/>
      </tp>
      <tp>
        <v>8439677763.4799995</v>
        <stp/>
        <stp>EM_S_STM07_IS</stp>
        <stp>4</stp>
        <stp>000910.SZ</stp>
        <stp>9</stp>
        <stp>12/31/2014</stp>
        <stp>1</stp>
        <tr r="L400" s="1"/>
      </tp>
      <tp>
        <v>3138423356.73</v>
        <stp/>
        <stp>EM_S_STM07_IS</stp>
        <stp>4</stp>
        <stp>000911.SZ</stp>
        <stp>9</stp>
        <stp>12/31/2015</stp>
        <stp>1</stp>
        <tr r="M401" s="1"/>
      </tp>
      <tp>
        <v>716985900.15999997</v>
        <stp/>
        <stp>EM_S_STM07_IS</stp>
        <stp>4</stp>
        <stp>000915.SZ</stp>
        <stp>9</stp>
        <stp>12/31/2011</stp>
        <stp>1</stp>
        <tr r="I404" s="1"/>
      </tp>
      <tp>
        <v>631932865.64999998</v>
        <stp/>
        <stp>EM_S_STM07_IS</stp>
        <stp>4</stp>
        <stp>000916.SZ</stp>
        <stp>9</stp>
        <stp>12/31/2012</stp>
        <stp>1</stp>
        <tr r="J405" s="1"/>
      </tp>
      <tp>
        <v>5102784558.3699999</v>
        <stp/>
        <stp>EM_S_STM07_IS</stp>
        <stp>4</stp>
        <stp>000917.SZ</stp>
        <stp>9</stp>
        <stp>12/31/2013</stp>
        <stp>1</stp>
        <tr r="K406" s="1"/>
      </tp>
      <tp>
        <v>4331416530.9200001</v>
        <stp/>
        <stp>EM_S_STM07_IS</stp>
        <stp>4</stp>
        <stp>000900.SZ</stp>
        <stp>9</stp>
        <stp>12/31/2014</stp>
        <stp>1</stp>
        <tr r="L392" s="1"/>
      </tp>
      <tp>
        <v>1810032938.1800001</v>
        <stp/>
        <stp>EM_S_STM07_IS</stp>
        <stp>4</stp>
        <stp>000901.SZ</stp>
        <stp>9</stp>
        <stp>12/31/2015</stp>
        <stp>1</stp>
        <tr r="M393" s="1"/>
      </tp>
      <tp>
        <v>2420150916.3299999</v>
        <stp/>
        <stp>EM_S_STM07_IS</stp>
        <stp>4</stp>
        <stp>000905.SZ</stp>
        <stp>9</stp>
        <stp>12/31/2011</stp>
        <stp>1</stp>
        <tr r="I396" s="1"/>
      </tp>
      <tp>
        <v>24813671075.880001</v>
        <stp/>
        <stp>EM_S_STM07_IS</stp>
        <stp>4</stp>
        <stp>000906.SZ</stp>
        <stp>9</stp>
        <stp>12/31/2012</stp>
        <stp>1</stp>
        <tr r="J397" s="1"/>
      </tp>
      <tp>
        <v>3885115627.5300002</v>
        <stp/>
        <stp>EM_S_STM07_IS</stp>
        <stp>4</stp>
        <stp>000970.SZ</stp>
        <stp>9</stp>
        <stp>12/31/2014</stp>
        <stp>1</stp>
        <tr r="L446" s="1"/>
      </tp>
      <tp>
        <v>157405960.44999999</v>
        <stp/>
        <stp>EM_S_STM07_IS</stp>
        <stp>4</stp>
        <stp>000971.SZ</stp>
        <stp>9</stp>
        <stp>12/31/2015</stp>
        <stp>1</stp>
        <tr r="M447" s="1"/>
      </tp>
      <tp>
        <v>243274389.63</v>
        <stp/>
        <stp>EM_S_STM07_IS</stp>
        <stp>4</stp>
        <stp>000975.SZ</stp>
        <stp>9</stp>
        <stp>12/31/2011</stp>
        <stp>1</stp>
        <tr r="I450" s="1"/>
      </tp>
      <tp>
        <v>1319944242.21</v>
        <stp/>
        <stp>EM_S_STM07_IS</stp>
        <stp>4</stp>
        <stp>000976.SZ</stp>
        <stp>9</stp>
        <stp>12/31/2012</stp>
        <stp>1</stp>
        <tr r="J451" s="1"/>
      </tp>
      <tp>
        <v>4223743426.1399999</v>
        <stp/>
        <stp>EM_S_STM07_IS</stp>
        <stp>4</stp>
        <stp>000977.SZ</stp>
        <stp>9</stp>
        <stp>12/31/2013</stp>
        <stp>1</stp>
        <tr r="K452" s="1"/>
      </tp>
      <tp>
        <v>26133649861.490002</v>
        <stp/>
        <stp>EM_S_STM07_IS</stp>
        <stp>4</stp>
        <stp>000960.SZ</stp>
        <stp>9</stp>
        <stp>12/31/2014</stp>
        <stp>1</stp>
        <tr r="L437" s="1"/>
      </tp>
      <tp>
        <v>20449655222.119999</v>
        <stp/>
        <stp>EM_S_STM07_IS</stp>
        <stp>4</stp>
        <stp>000961.SZ</stp>
        <stp>9</stp>
        <stp>12/31/2015</stp>
        <stp>1</stp>
        <tr r="M438" s="1"/>
      </tp>
      <tp>
        <v>1231727076.7</v>
        <stp/>
        <stp>EM_S_STM07_IS</stp>
        <stp>4</stp>
        <stp>000965.SZ</stp>
        <stp>9</stp>
        <stp>12/31/2011</stp>
        <stp>1</stp>
        <tr r="I441" s="1"/>
      </tp>
      <tp>
        <v>7177884446.1700001</v>
        <stp/>
        <stp>EM_S_STM07_IS</stp>
        <stp>4</stp>
        <stp>000966.SZ</stp>
        <stp>9</stp>
        <stp>12/31/2012</stp>
        <stp>1</stp>
        <tr r="J442" s="1"/>
      </tp>
      <tp>
        <v>2705246265.6500001</v>
        <stp/>
        <stp>EM_S_STM07_IS</stp>
        <stp>4</stp>
        <stp>000967.SZ</stp>
        <stp>9</stp>
        <stp>12/31/2013</stp>
        <stp>1</stp>
        <tr r="K443" s="1"/>
      </tp>
      <tp>
        <v>2968713281.6399999</v>
        <stp/>
        <stp>EM_S_STM07_IS</stp>
        <stp>4</stp>
        <stp>000950.SZ</stp>
        <stp>9</stp>
        <stp>12/31/2014</stp>
        <stp>1</stp>
        <tr r="L429" s="1"/>
      </tp>
      <tp>
        <v>19363657640.880001</v>
        <stp/>
        <stp>EM_S_STM07_IS</stp>
        <stp>4</stp>
        <stp>000951.SZ</stp>
        <stp>9</stp>
        <stp>12/31/2015</stp>
        <stp>1</stp>
        <tr r="M430" s="1"/>
      </tp>
      <tp>
        <v>205011900.56999999</v>
        <stp/>
        <stp>EM_S_STM07_IS</stp>
        <stp>4</stp>
        <stp>000955.SZ</stp>
        <stp>9</stp>
        <stp>12/31/2011</stp>
        <stp>1</stp>
        <tr r="I433" s="1"/>
      </tp>
      <tp>
        <v>3216708137.3400002</v>
        <stp/>
        <stp>EM_S_STM07_IS</stp>
        <stp>4</stp>
        <stp>000957.SZ</stp>
        <stp>9</stp>
        <stp>12/31/2013</stp>
        <stp>1</stp>
        <tr r="K434" s="1"/>
      </tp>
      <tp>
        <v>4010857983.6599998</v>
        <stp/>
        <stp>EM_S_STM07_IS</stp>
        <stp>4</stp>
        <stp>000990.SZ</stp>
        <stp>9</stp>
        <stp>12/31/2014</stp>
        <stp>1</stp>
        <tr r="L463" s="1"/>
      </tp>
      <tp>
        <v>104771210.65000001</v>
        <stp/>
        <stp>EM_S_STM07_IS</stp>
        <stp>4</stp>
        <stp>000995.SZ</stp>
        <stp>9</stp>
        <stp>12/31/2011</stp>
        <stp>1</stp>
        <tr r="I465" s="1"/>
      </tp>
      <tp>
        <v>84859826.409999996</v>
        <stp/>
        <stp>EM_S_STM07_IS</stp>
        <stp>4</stp>
        <stp>000996.SZ</stp>
        <stp>9</stp>
        <stp>12/31/2012</stp>
        <stp>1</stp>
        <tr r="J466" s="1"/>
      </tp>
      <tp>
        <v>1859822975.71</v>
        <stp/>
        <stp>EM_S_STM07_IS</stp>
        <stp>4</stp>
        <stp>000997.SZ</stp>
        <stp>9</stp>
        <stp>12/31/2013</stp>
        <stp>1</stp>
        <tr r="K467" s="1"/>
      </tp>
      <tp>
        <v>1111380792.26</v>
        <stp/>
        <stp>EM_S_STM07_IS</stp>
        <stp>4</stp>
        <stp>000980.SZ</stp>
        <stp>9</stp>
        <stp>12/31/2014</stp>
        <stp>1</stp>
        <tr r="L455" s="1"/>
      </tp>
      <tp>
        <v>8459460367.7700005</v>
        <stp/>
        <stp>EM_S_STM07_IS</stp>
        <stp>4</stp>
        <stp>000981.SZ</stp>
        <stp>9</stp>
        <stp>12/31/2015</stp>
        <stp>1</stp>
        <tr r="M456" s="1"/>
      </tp>
      <tp>
        <v>1153643282.03</v>
        <stp/>
        <stp>EM_S_STM07_IS</stp>
        <stp>4</stp>
        <stp>000985.SZ</stp>
        <stp>9</stp>
        <stp>12/31/2011</stp>
        <stp>1</stp>
        <tr r="I459" s="1"/>
      </tp>
      <tp>
        <v>4092054944.48</v>
        <stp/>
        <stp>EM_S_STM07_IS</stp>
        <stp>4</stp>
        <stp>000987.SZ</stp>
        <stp>9</stp>
        <stp>12/31/2013</stp>
        <stp>1</stp>
        <tr r="K460" s="1"/>
      </tp>
      <tp>
        <v>22864772437.639999</v>
        <stp/>
        <stp>EM_S_STM07_IS</stp>
        <stp>4</stp>
        <stp>600970.SH</stp>
        <stp>9</stp>
        <stp>12/31/2014</stp>
        <stp>1</stp>
        <tr r="L2662" s="1"/>
      </tp>
      <tp>
        <v>3966256238.9000001</v>
        <stp/>
        <stp>EM_S_STM07_IS</stp>
        <stp>4</stp>
        <stp>600971.SH</stp>
        <stp>9</stp>
        <stp>12/31/2015</stp>
        <stp>1</stp>
        <tr r="M2663" s="1"/>
      </tp>
      <tp>
        <v>961316573.40999997</v>
        <stp/>
        <stp>EM_S_STM07_IS</stp>
        <stp>4</stp>
        <stp>600975.SH</stp>
        <stp>9</stp>
        <stp>12/31/2011</stp>
        <stp>1</stp>
        <tr r="I2665" s="1"/>
      </tp>
      <tp>
        <v>1539745169.1900001</v>
        <stp/>
        <stp>EM_S_STM07_IS</stp>
        <stp>4</stp>
        <stp>600976.SH</stp>
        <stp>9</stp>
        <stp>12/31/2012</stp>
        <stp>1</stp>
        <tr r="J2666" s="1"/>
      </tp>
      <tp>
        <v>4563365893.7799997</v>
        <stp/>
        <stp>EM_S_STM07_IS</stp>
        <stp>4</stp>
        <stp>600977.SH</stp>
        <stp>9</stp>
        <stp>12/31/2013</stp>
        <stp>1</stp>
        <tr r="K2667" s="1"/>
      </tp>
      <tp>
        <v>1178802509.9100001</v>
        <stp/>
        <stp>EM_S_STM07_IS</stp>
        <stp>4</stp>
        <stp>600960.SH</stp>
        <stp>9</stp>
        <stp>12/31/2014</stp>
        <stp>1</stp>
        <tr r="L2654" s="1"/>
      </tp>
      <tp>
        <v>13770698496.67</v>
        <stp/>
        <stp>EM_S_STM07_IS</stp>
        <stp>4</stp>
        <stp>600961.SH</stp>
        <stp>9</stp>
        <stp>12/31/2015</stp>
        <stp>1</stp>
        <tr r="M2655" s="1"/>
      </tp>
      <tp>
        <v>521449628.25</v>
        <stp/>
        <stp>EM_S_STM07_IS</stp>
        <stp>4</stp>
        <stp>600965.SH</stp>
        <stp>9</stp>
        <stp>12/31/2011</stp>
        <stp>1</stp>
        <tr r="I2658" s="1"/>
      </tp>
      <tp>
        <v>4999514423.1400003</v>
        <stp/>
        <stp>EM_S_STM07_IS</stp>
        <stp>4</stp>
        <stp>600966.SH</stp>
        <stp>9</stp>
        <stp>12/31/2012</stp>
        <stp>1</stp>
        <tr r="J2659" s="1"/>
      </tp>
      <tp>
        <v>3203515565.7199998</v>
        <stp/>
        <stp>EM_S_STM07_IS</stp>
        <stp>4</stp>
        <stp>600967.SH</stp>
        <stp>9</stp>
        <stp>12/31/2013</stp>
        <stp>1</stp>
        <tr r="K2660" s="1"/>
      </tp>
      <tp>
        <v>1639878337.4200001</v>
        <stp/>
        <stp>EM_S_STM07_IS</stp>
        <stp>4</stp>
        <stp>600936.SH</stp>
        <stp>9</stp>
        <stp>12/31/2012</stp>
        <stp>1</stp>
        <tr r="J2651" s="1"/>
      </tp>
      <tp>
        <v>9787885000</v>
        <stp/>
        <stp>EM_S_STM07_IS</stp>
        <stp>4</stp>
        <stp>600926.SH</stp>
        <stp>9</stp>
        <stp>12/31/2012</stp>
        <stp>1</stp>
        <tr r="J2650" s="1"/>
      </tp>
      <tp>
        <v>5934667466.9099998</v>
        <stp/>
        <stp>EM_S_STM07_IS</stp>
        <stp>4</stp>
        <stp>600917.SH</stp>
        <stp>9</stp>
        <stp>12/31/2013</stp>
        <stp>1</stp>
        <tr r="K2648" s="1"/>
      </tp>
      <tp>
        <v>26897792646.450001</v>
        <stp/>
        <stp>EM_S_STM07_IS</stp>
        <stp>4</stp>
        <stp>600900.SH</stp>
        <stp>9</stp>
        <stp>12/31/2014</stp>
        <stp>1</stp>
        <tr r="L2645" s="1"/>
      </tp>
      <tp>
        <v>1684528306.5699999</v>
        <stp/>
        <stp>EM_S_STM07_IS</stp>
        <stp>4</stp>
        <stp>600990.SH</stp>
        <stp>9</stp>
        <stp>12/31/2014</stp>
        <stp>1</stp>
        <tr r="L2679" s="1"/>
      </tp>
      <tp>
        <v>1552705522.1199999</v>
        <stp/>
        <stp>EM_S_STM07_IS</stp>
        <stp>4</stp>
        <stp>600995.SH</stp>
        <stp>9</stp>
        <stp>12/31/2011</stp>
        <stp>1</stp>
        <tr r="I2682" s="1"/>
      </tp>
      <tp>
        <v>1155778300</v>
        <stp/>
        <stp>EM_S_STM07_IS</stp>
        <stp>4</stp>
        <stp>600996.SH</stp>
        <stp>9</stp>
        <stp>12/31/2012</stp>
        <stp>1</stp>
        <tr r="J2683" s="1"/>
      </tp>
      <tp>
        <v>17176166706.91</v>
        <stp/>
        <stp>EM_S_STM07_IS</stp>
        <stp>4</stp>
        <stp>600997.SH</stp>
        <stp>9</stp>
        <stp>12/31/2013</stp>
        <stp>1</stp>
        <tr r="K2684" s="1"/>
      </tp>
      <tp>
        <v>228061783.00999999</v>
        <stp/>
        <stp>EM_S_STM07_IS</stp>
        <stp>4</stp>
        <stp>600980.SH</stp>
        <stp>9</stp>
        <stp>12/31/2014</stp>
        <stp>1</stp>
        <tr r="L2670" s="1"/>
      </tp>
      <tp>
        <v>39140100335.889999</v>
        <stp/>
        <stp>EM_S_STM07_IS</stp>
        <stp>4</stp>
        <stp>600981.SH</stp>
        <stp>9</stp>
        <stp>12/31/2015</stp>
        <stp>1</stp>
        <tr r="M2671" s="1"/>
      </tp>
      <tp>
        <v>552798811.32000005</v>
        <stp/>
        <stp>EM_S_STM07_IS</stp>
        <stp>4</stp>
        <stp>600984.SH</stp>
        <stp>9</stp>
        <stp>12/31/2010</stp>
        <stp>1</stp>
        <tr r="H2674" s="1"/>
      </tp>
      <tp>
        <v>549289140.02999997</v>
        <stp/>
        <stp>EM_S_STM07_IS</stp>
        <stp>4</stp>
        <stp>600985.SH</stp>
        <stp>9</stp>
        <stp>12/31/2011</stp>
        <stp>1</stp>
        <tr r="I2675" s="1"/>
      </tp>
      <tp>
        <v>1508466308.5899999</v>
        <stp/>
        <stp>EM_S_STM07_IS</stp>
        <stp>4</stp>
        <stp>600986.SH</stp>
        <stp>9</stp>
        <stp>12/31/2012</stp>
        <stp>1</stp>
        <tr r="J2676" s="1"/>
      </tp>
      <tp>
        <v>2930792464.1399999</v>
        <stp/>
        <stp>EM_S_STM07_IS</stp>
        <stp>4</stp>
        <stp>600987.SH</stp>
        <stp>9</stp>
        <stp>12/31/2013</stp>
        <stp>1</stp>
        <tr r="K2677" s="1"/>
      </tp>
      <tp>
        <v>484009427.87</v>
        <stp/>
        <stp>EM_S_STM07_IS</stp>
        <stp>4</stp>
        <stp>000430.SZ</stp>
        <stp>9</stp>
        <stp>12/31/2014</stp>
        <stp>1</stp>
        <tr r="L105" s="1"/>
      </tp>
      <tp>
        <v>269830777.35000002</v>
        <stp/>
        <stp>EM_S_STM07_IS</stp>
        <stp>4</stp>
        <stp>300400.SZ</stp>
        <stp>9</stp>
        <stp>12/31/2014</stp>
        <stp>1</stp>
        <tr r="L1694" s="1"/>
      </tp>
      <tp>
        <v>151221057.40000001</v>
        <stp/>
        <stp>EM_S_STM07_IS</stp>
        <stp>4</stp>
        <stp>300401.SZ</stp>
        <stp>9</stp>
        <stp>12/31/2015</stp>
        <stp>1</stp>
        <tr r="M1695" s="1"/>
      </tp>
      <tp t="s">
        <v/>
        <stp/>
        <stp>EM_S_STM07_IS</stp>
        <stp>4</stp>
        <stp>300404.SZ</stp>
        <stp>9</stp>
        <stp>12/31/2010</stp>
        <stp>1</stp>
        <tr r="H1698" s="1"/>
      </tp>
      <tp>
        <v>1137504255.3800001</v>
        <stp/>
        <stp>EM_S_STM07_IS</stp>
        <stp>4</stp>
        <stp>300405.SZ</stp>
        <stp>9</stp>
        <stp>12/31/2011</stp>
        <stp>1</stp>
        <tr r="I1699" s="1"/>
      </tp>
      <tp>
        <v>380144035.06999999</v>
        <stp/>
        <stp>EM_S_STM07_IS</stp>
        <stp>4</stp>
        <stp>300406.SZ</stp>
        <stp>9</stp>
        <stp>12/31/2012</stp>
        <stp>1</stp>
        <tr r="J1700" s="1"/>
      </tp>
      <tp>
        <v>296015100.38999999</v>
        <stp/>
        <stp>EM_S_STM07_IS</stp>
        <stp>4</stp>
        <stp>300407.SZ</stp>
        <stp>9</stp>
        <stp>12/31/2013</stp>
        <stp>1</stp>
        <tr r="K1701" s="1"/>
      </tp>
      <tp>
        <v>1037011109.74</v>
        <stp/>
        <stp>EM_S_STM07_IS</stp>
        <stp>4</stp>
        <stp>000420.SZ</stp>
        <stp>9</stp>
        <stp>12/31/2014</stp>
        <stp>1</stp>
        <tr r="L97" s="1"/>
      </tp>
      <tp>
        <v>3984062027.98</v>
        <stp/>
        <stp>EM_S_STM07_IS</stp>
        <stp>4</stp>
        <stp>000421.SZ</stp>
        <stp>9</stp>
        <stp>12/31/2015</stp>
        <stp>1</stp>
        <tr r="M98" s="1"/>
      </tp>
      <tp>
        <v>32971069794.82</v>
        <stp/>
        <stp>EM_S_STM07_IS</stp>
        <stp>4</stp>
        <stp>000425.SZ</stp>
        <stp>9</stp>
        <stp>12/31/2011</stp>
        <stp>1</stp>
        <tr r="I101" s="1"/>
      </tp>
      <tp>
        <v>884503067.74000001</v>
        <stp/>
        <stp>EM_S_STM07_IS</stp>
        <stp>4</stp>
        <stp>000426.SZ</stp>
        <stp>9</stp>
        <stp>12/31/2012</stp>
        <stp>1</stp>
        <tr r="J102" s="1"/>
      </tp>
      <tp>
        <v>311074660.85000002</v>
        <stp/>
        <stp>EM_S_STM07_IS</stp>
        <stp>4</stp>
        <stp>300410.SZ</stp>
        <stp>9</stp>
        <stp>12/31/2014</stp>
        <stp>1</stp>
        <tr r="L1704" s="1"/>
      </tp>
      <tp>
        <v>335568612.49000001</v>
        <stp/>
        <stp>EM_S_STM07_IS</stp>
        <stp>4</stp>
        <stp>300411.SZ</stp>
        <stp>9</stp>
        <stp>12/31/2015</stp>
        <stp>1</stp>
        <tr r="M1705" s="1"/>
      </tp>
      <tp t="s">
        <v/>
        <stp/>
        <stp>EM_S_STM07_IS</stp>
        <stp>4</stp>
        <stp>300414.SZ</stp>
        <stp>9</stp>
        <stp>12/31/2010</stp>
        <stp>1</stp>
        <tr r="H1708" s="1"/>
      </tp>
      <tp>
        <v>767647455.62</v>
        <stp/>
        <stp>EM_S_STM07_IS</stp>
        <stp>4</stp>
        <stp>300415.SZ</stp>
        <stp>9</stp>
        <stp>12/31/2011</stp>
        <stp>1</stp>
        <tr r="I1709" s="1"/>
      </tp>
      <tp>
        <v>189706622.30000001</v>
        <stp/>
        <stp>EM_S_STM07_IS</stp>
        <stp>4</stp>
        <stp>300416.SZ</stp>
        <stp>9</stp>
        <stp>12/31/2012</stp>
        <stp>1</stp>
        <tr r="J1710" s="1"/>
      </tp>
      <tp>
        <v>125421263.5</v>
        <stp/>
        <stp>EM_S_STM07_IS</stp>
        <stp>4</stp>
        <stp>300417.SZ</stp>
        <stp>9</stp>
        <stp>12/31/2013</stp>
        <stp>1</stp>
        <tr r="K1711" s="1"/>
      </tp>
      <tp>
        <v>7814944029.4300003</v>
        <stp/>
        <stp>EM_S_STM07_IS</stp>
        <stp>4</stp>
        <stp>000410.SZ</stp>
        <stp>9</stp>
        <stp>12/31/2014</stp>
        <stp>1</stp>
        <tr r="L89" s="1"/>
      </tp>
      <tp>
        <v>15466436916.07</v>
        <stp/>
        <stp>EM_S_STM07_IS</stp>
        <stp>4</stp>
        <stp>000411.SZ</stp>
        <stp>9</stp>
        <stp>12/31/2015</stp>
        <stp>1</stp>
        <tr r="M90" s="1"/>
      </tp>
      <tp>
        <v>1068649138.92</v>
        <stp/>
        <stp>EM_S_STM07_IS</stp>
        <stp>4</stp>
        <stp>000415.SZ</stp>
        <stp>9</stp>
        <stp>12/31/2011</stp>
        <stp>1</stp>
        <tr r="I92" s="1"/>
      </tp>
      <tp>
        <v>485741294.00999999</v>
        <stp/>
        <stp>EM_S_STM07_IS</stp>
        <stp>4</stp>
        <stp>000416.SZ</stp>
        <stp>9</stp>
        <stp>12/31/2012</stp>
        <stp>1</stp>
        <tr r="J93" s="1"/>
      </tp>
      <tp>
        <v>9910007069.4300003</v>
        <stp/>
        <stp>EM_S_STM07_IS</stp>
        <stp>4</stp>
        <stp>000417.SZ</stp>
        <stp>9</stp>
        <stp>12/31/2013</stp>
        <stp>1</stp>
        <tr r="K94" s="1"/>
      </tp>
      <tp>
        <v>189863050.19</v>
        <stp/>
        <stp>EM_S_STM07_IS</stp>
        <stp>4</stp>
        <stp>300420.SZ</stp>
        <stp>9</stp>
        <stp>12/31/2014</stp>
        <stp>1</stp>
        <tr r="L1714" s="1"/>
      </tp>
      <tp>
        <v>478104824.73000002</v>
        <stp/>
        <stp>EM_S_STM07_IS</stp>
        <stp>4</stp>
        <stp>300421.SZ</stp>
        <stp>9</stp>
        <stp>12/31/2015</stp>
        <stp>1</stp>
        <tr r="M1715" s="1"/>
      </tp>
      <tp t="s">
        <v/>
        <stp/>
        <stp>EM_S_STM07_IS</stp>
        <stp>4</stp>
        <stp>300424.SZ</stp>
        <stp>9</stp>
        <stp>12/31/2010</stp>
        <stp>1</stp>
        <tr r="H1718" s="1"/>
      </tp>
      <tp>
        <v>213285041.97999999</v>
        <stp/>
        <stp>EM_S_STM07_IS</stp>
        <stp>4</stp>
        <stp>300425.SZ</stp>
        <stp>9</stp>
        <stp>12/31/2011</stp>
        <stp>1</stp>
        <tr r="I1719" s="1"/>
      </tp>
      <tp>
        <v>191156889.91999999</v>
        <stp/>
        <stp>EM_S_STM07_IS</stp>
        <stp>4</stp>
        <stp>300426.SZ</stp>
        <stp>9</stp>
        <stp>12/31/2012</stp>
        <stp>1</stp>
        <tr r="J1720" s="1"/>
      </tp>
      <tp>
        <v>242094510.09</v>
        <stp/>
        <stp>EM_S_STM07_IS</stp>
        <stp>4</stp>
        <stp>300427.SZ</stp>
        <stp>9</stp>
        <stp>12/31/2013</stp>
        <stp>1</stp>
        <tr r="K1721" s="1"/>
      </tp>
      <tp>
        <v>8359193647.8800001</v>
        <stp/>
        <stp>EM_S_STM07_IS</stp>
        <stp>4</stp>
        <stp>000400.SZ</stp>
        <stp>9</stp>
        <stp>12/31/2014</stp>
        <stp>1</stp>
        <tr r="L81" s="1"/>
      </tp>
      <tp>
        <v>11108247821.17</v>
        <stp/>
        <stp>EM_S_STM07_IS</stp>
        <stp>4</stp>
        <stp>000401.SZ</stp>
        <stp>9</stp>
        <stp>12/31/2015</stp>
        <stp>1</stp>
        <tr r="M82" s="1"/>
      </tp>
      <tp>
        <v>4617018822.9799995</v>
        <stp/>
        <stp>EM_S_STM07_IS</stp>
        <stp>4</stp>
        <stp>000404.SZ</stp>
        <stp>9</stp>
        <stp>12/31/2010</stp>
        <stp>1</stp>
        <tr r="H85" s="1"/>
      </tp>
      <tp>
        <v>2232815928.0300002</v>
        <stp/>
        <stp>EM_S_STM07_IS</stp>
        <stp>4</stp>
        <stp>000407.SZ</stp>
        <stp>9</stp>
        <stp>12/31/2013</stp>
        <stp>1</stp>
        <tr r="K86" s="1"/>
      </tp>
      <tp>
        <v>319485637.16000003</v>
        <stp/>
        <stp>EM_S_STM07_IS</stp>
        <stp>4</stp>
        <stp>300430.SZ</stp>
        <stp>9</stp>
        <stp>12/31/2014</stp>
        <stp>1</stp>
        <tr r="L1724" s="1"/>
      </tp>
      <tp>
        <v>652110125.99000001</v>
        <stp/>
        <stp>EM_S_STM07_IS</stp>
        <stp>4</stp>
        <stp>300431.SZ</stp>
        <stp>9</stp>
        <stp>12/31/2015</stp>
        <stp>1</stp>
        <tr r="M1725" s="1"/>
      </tp>
      <tp t="s">
        <v/>
        <stp/>
        <stp>EM_S_STM07_IS</stp>
        <stp>4</stp>
        <stp>300434.SZ</stp>
        <stp>9</stp>
        <stp>12/31/2010</stp>
        <stp>1</stp>
        <tr r="H1728" s="1"/>
      </tp>
      <tp>
        <v>192704012.61000001</v>
        <stp/>
        <stp>EM_S_STM07_IS</stp>
        <stp>4</stp>
        <stp>300435.SZ</stp>
        <stp>9</stp>
        <stp>12/31/2011</stp>
        <stp>1</stp>
        <tr r="I1729" s="1"/>
      </tp>
      <tp>
        <v>125789129.01000001</v>
        <stp/>
        <stp>EM_S_STM07_IS</stp>
        <stp>4</stp>
        <stp>300436.SZ</stp>
        <stp>9</stp>
        <stp>12/31/2012</stp>
        <stp>1</stp>
        <tr r="J1730" s="1"/>
      </tp>
      <tp>
        <v>382620166.04000002</v>
        <stp/>
        <stp>EM_S_STM07_IS</stp>
        <stp>4</stp>
        <stp>300437.SZ</stp>
        <stp>9</stp>
        <stp>12/31/2013</stp>
        <stp>1</stp>
        <tr r="K1731" s="1"/>
      </tp>
      <tp>
        <v>363098750.92000002</v>
        <stp/>
        <stp>EM_S_STM07_IS</stp>
        <stp>4</stp>
        <stp>300440.SZ</stp>
        <stp>9</stp>
        <stp>12/31/2014</stp>
        <stp>1</stp>
        <tr r="L1734" s="1"/>
      </tp>
      <tp>
        <v>257225628.28999999</v>
        <stp/>
        <stp>EM_S_STM07_IS</stp>
        <stp>4</stp>
        <stp>300441.SZ</stp>
        <stp>9</stp>
        <stp>12/31/2015</stp>
        <stp>1</stp>
        <tr r="M1735" s="1"/>
      </tp>
      <tp>
        <v>201570127.62</v>
        <stp/>
        <stp>EM_S_STM07_IS</stp>
        <stp>4</stp>
        <stp>300444.SZ</stp>
        <stp>9</stp>
        <stp>12/31/2010</stp>
        <stp>1</stp>
        <tr r="H1738" s="1"/>
      </tp>
      <tp>
        <v>100735555.8</v>
        <stp/>
        <stp>EM_S_STM07_IS</stp>
        <stp>4</stp>
        <stp>300445.SZ</stp>
        <stp>9</stp>
        <stp>12/31/2011</stp>
        <stp>1</stp>
        <tr r="I1739" s="1"/>
      </tp>
      <tp>
        <v>133829530.34</v>
        <stp/>
        <stp>EM_S_STM07_IS</stp>
        <stp>4</stp>
        <stp>300446.SZ</stp>
        <stp>9</stp>
        <stp>12/31/2012</stp>
        <stp>1</stp>
        <tr r="J1740" s="1"/>
      </tp>
      <tp>
        <v>186575133.77000001</v>
        <stp/>
        <stp>EM_S_STM07_IS</stp>
        <stp>4</stp>
        <stp>300447.SZ</stp>
        <stp>9</stp>
        <stp>12/31/2013</stp>
        <stp>1</stp>
        <tr r="K1741" s="1"/>
      </tp>
      <tp>
        <v>306543666.12</v>
        <stp/>
        <stp>EM_S_STM07_IS</stp>
        <stp>4</stp>
        <stp>300450.SZ</stp>
        <stp>9</stp>
        <stp>12/31/2014</stp>
        <stp>1</stp>
        <tr r="L1744" s="1"/>
      </tp>
      <tp>
        <v>425971560.81999999</v>
        <stp/>
        <stp>EM_S_STM07_IS</stp>
        <stp>4</stp>
        <stp>300451.SZ</stp>
        <stp>9</stp>
        <stp>12/31/2015</stp>
        <stp>1</stp>
        <tr r="M1745" s="1"/>
      </tp>
      <tp>
        <v>223603991.33000001</v>
        <stp/>
        <stp>EM_S_STM07_IS</stp>
        <stp>4</stp>
        <stp>300455.SZ</stp>
        <stp>9</stp>
        <stp>12/31/2011</stp>
        <stp>1</stp>
        <tr r="I1748" s="1"/>
      </tp>
      <tp>
        <v>130464308.90000001</v>
        <stp/>
        <stp>EM_S_STM07_IS</stp>
        <stp>4</stp>
        <stp>300456.SZ</stp>
        <stp>9</stp>
        <stp>12/31/2012</stp>
        <stp>1</stp>
        <tr r="J1749" s="1"/>
      </tp>
      <tp>
        <v>211177244.13999999</v>
        <stp/>
        <stp>EM_S_STM07_IS</stp>
        <stp>4</stp>
        <stp>300457.SZ</stp>
        <stp>9</stp>
        <stp>12/31/2013</stp>
        <stp>1</stp>
        <tr r="K1750" s="1"/>
      </tp>
      <tp>
        <v>404157127.39999998</v>
        <stp/>
        <stp>EM_S_STM07_IS</stp>
        <stp>4</stp>
        <stp>300460.SZ</stp>
        <stp>9</stp>
        <stp>12/31/2014</stp>
        <stp>1</stp>
        <tr r="L1753" s="1"/>
      </tp>
      <tp>
        <v>108533947.90000001</v>
        <stp/>
        <stp>EM_S_STM07_IS</stp>
        <stp>4</stp>
        <stp>300461.SZ</stp>
        <stp>9</stp>
        <stp>12/31/2015</stp>
        <stp>1</stp>
        <tr r="M1754" s="1"/>
      </tp>
      <tp t="s">
        <v/>
        <stp/>
        <stp>EM_S_STM07_IS</stp>
        <stp>4</stp>
        <stp>300464.SZ</stp>
        <stp>9</stp>
        <stp>12/31/2010</stp>
        <stp>1</stp>
        <tr r="H1757" s="1"/>
      </tp>
      <tp>
        <v>655988188.34000003</v>
        <stp/>
        <stp>EM_S_STM07_IS</stp>
        <stp>4</stp>
        <stp>300465.SZ</stp>
        <stp>9</stp>
        <stp>12/31/2011</stp>
        <stp>1</stp>
        <tr r="I1758" s="1"/>
      </tp>
      <tp>
        <v>213802912.09999999</v>
        <stp/>
        <stp>EM_S_STM07_IS</stp>
        <stp>4</stp>
        <stp>300466.SZ</stp>
        <stp>9</stp>
        <stp>12/31/2012</stp>
        <stp>1</stp>
        <tr r="J1759" s="1"/>
      </tp>
      <tp>
        <v>144245324.06999999</v>
        <stp/>
        <stp>EM_S_STM07_IS</stp>
        <stp>4</stp>
        <stp>300467.SZ</stp>
        <stp>9</stp>
        <stp>12/31/2013</stp>
        <stp>1</stp>
        <tr r="K1760" s="1"/>
      </tp>
      <tp>
        <v>356983852.38</v>
        <stp/>
        <stp>EM_S_STM07_IS</stp>
        <stp>4</stp>
        <stp>300470.SZ</stp>
        <stp>9</stp>
        <stp>12/31/2014</stp>
        <stp>1</stp>
        <tr r="L1763" s="1"/>
      </tp>
      <tp>
        <v>1113196084.4000001</v>
        <stp/>
        <stp>EM_S_STM07_IS</stp>
        <stp>4</stp>
        <stp>300471.SZ</stp>
        <stp>9</stp>
        <stp>12/31/2015</stp>
        <stp>1</stp>
        <tr r="M1764" s="1"/>
      </tp>
      <tp t="s">
        <v/>
        <stp/>
        <stp>EM_S_STM07_IS</stp>
        <stp>4</stp>
        <stp>300474.SZ</stp>
        <stp>9</stp>
        <stp>12/31/2010</stp>
        <stp>1</stp>
        <tr r="H1767" s="1"/>
      </tp>
      <tp>
        <v>354642400</v>
        <stp/>
        <stp>EM_S_STM07_IS</stp>
        <stp>4</stp>
        <stp>300475.SZ</stp>
        <stp>9</stp>
        <stp>12/31/2011</stp>
        <stp>1</stp>
        <tr r="I1768" s="1"/>
      </tp>
      <tp>
        <v>954178298.04999995</v>
        <stp/>
        <stp>EM_S_STM07_IS</stp>
        <stp>4</stp>
        <stp>300476.SZ</stp>
        <stp>9</stp>
        <stp>12/31/2012</stp>
        <stp>1</stp>
        <tr r="J1769" s="1"/>
      </tp>
      <tp>
        <v>714235239.84000003</v>
        <stp/>
        <stp>EM_S_STM07_IS</stp>
        <stp>4</stp>
        <stp>300477.SZ</stp>
        <stp>9</stp>
        <stp>12/31/2013</stp>
        <stp>1</stp>
        <tr r="K1770" s="1"/>
      </tp>
      <tp>
        <v>127310494.98</v>
        <stp/>
        <stp>EM_S_STM07_IS</stp>
        <stp>4</stp>
        <stp>300480.SZ</stp>
        <stp>9</stp>
        <stp>12/31/2014</stp>
        <stp>1</stp>
        <tr r="L1773" s="1"/>
      </tp>
      <tp>
        <v>350212915.44999999</v>
        <stp/>
        <stp>EM_S_STM07_IS</stp>
        <stp>4</stp>
        <stp>300481.SZ</stp>
        <stp>9</stp>
        <stp>12/31/2015</stp>
        <stp>1</stp>
        <tr r="M1774" s="1"/>
      </tp>
      <tp t="s">
        <v/>
        <stp/>
        <stp>EM_S_STM07_IS</stp>
        <stp>4</stp>
        <stp>300484.SZ</stp>
        <stp>9</stp>
        <stp>12/31/2010</stp>
        <stp>1</stp>
        <tr r="H1777" s="1"/>
      </tp>
      <tp>
        <v>245023222.41</v>
        <stp/>
        <stp>EM_S_STM07_IS</stp>
        <stp>4</stp>
        <stp>300485.SZ</stp>
        <stp>9</stp>
        <stp>12/31/2011</stp>
        <stp>1</stp>
        <tr r="I1778" s="1"/>
      </tp>
      <tp>
        <v>371822227.25999999</v>
        <stp/>
        <stp>EM_S_STM07_IS</stp>
        <stp>4</stp>
        <stp>300486.SZ</stp>
        <stp>9</stp>
        <stp>12/31/2012</stp>
        <stp>1</stp>
        <tr r="J1779" s="1"/>
      </tp>
      <tp>
        <v>254176836.41999999</v>
        <stp/>
        <stp>EM_S_STM07_IS</stp>
        <stp>4</stp>
        <stp>300487.SZ</stp>
        <stp>9</stp>
        <stp>12/31/2013</stp>
        <stp>1</stp>
        <tr r="K1780" s="1"/>
      </tp>
      <tp>
        <v>358460782.22000003</v>
        <stp/>
        <stp>EM_S_STM07_IS</stp>
        <stp>4</stp>
        <stp>300490.SZ</stp>
        <stp>9</stp>
        <stp>12/31/2014</stp>
        <stp>1</stp>
        <tr r="L1783" s="1"/>
      </tp>
      <tp>
        <v>185471519.44999999</v>
        <stp/>
        <stp>EM_S_STM07_IS</stp>
        <stp>4</stp>
        <stp>300491.SZ</stp>
        <stp>9</stp>
        <stp>12/31/2015</stp>
        <stp>1</stp>
        <tr r="M1784" s="1"/>
      </tp>
      <tp t="s">
        <v/>
        <stp/>
        <stp>EM_S_STM07_IS</stp>
        <stp>4</stp>
        <stp>300494.SZ</stp>
        <stp>9</stp>
        <stp>12/31/2010</stp>
        <stp>1</stp>
        <tr r="H1787" s="1"/>
      </tp>
      <tp>
        <v>210219583.15000001</v>
        <stp/>
        <stp>EM_S_STM07_IS</stp>
        <stp>4</stp>
        <stp>300495.SZ</stp>
        <stp>9</stp>
        <stp>12/31/2011</stp>
        <stp>1</stp>
        <tr r="I1788" s="1"/>
      </tp>
      <tp>
        <v>252123476.5</v>
        <stp/>
        <stp>EM_S_STM07_IS</stp>
        <stp>4</stp>
        <stp>300496.SZ</stp>
        <stp>9</stp>
        <stp>12/31/2012</stp>
        <stp>1</stp>
        <tr r="J1789" s="1"/>
      </tp>
      <tp>
        <v>442842086.94999999</v>
        <stp/>
        <stp>EM_S_STM07_IS</stp>
        <stp>4</stp>
        <stp>300497.SZ</stp>
        <stp>9</stp>
        <stp>12/31/2013</stp>
        <stp>1</stp>
        <tr r="K1790" s="1"/>
      </tp>
      <tp>
        <v>5271748017.6400003</v>
        <stp/>
        <stp>EM_S_STM07_IS</stp>
        <stp>4</stp>
        <stp>600470.SH</stp>
        <stp>9</stp>
        <stp>12/31/2014</stp>
        <stp>1</stp>
        <tr r="L2261" s="1"/>
      </tp>
      <tp>
        <v>3675245541.6100001</v>
        <stp/>
        <stp>EM_S_STM07_IS</stp>
        <stp>4</stp>
        <stp>600475.SH</stp>
        <stp>9</stp>
        <stp>12/31/2011</stp>
        <stp>1</stp>
        <tr r="I2262" s="1"/>
      </tp>
      <tp>
        <v>353725946.22000003</v>
        <stp/>
        <stp>EM_S_STM07_IS</stp>
        <stp>4</stp>
        <stp>600476.SH</stp>
        <stp>9</stp>
        <stp>12/31/2012</stp>
        <stp>1</stp>
        <tr r="J2263" s="1"/>
      </tp>
      <tp>
        <v>3973767350.3000002</v>
        <stp/>
        <stp>EM_S_STM07_IS</stp>
        <stp>4</stp>
        <stp>600477.SH</stp>
        <stp>9</stp>
        <stp>12/31/2013</stp>
        <stp>1</stp>
        <tr r="K2264" s="1"/>
      </tp>
      <tp>
        <v>1870029299.8099999</v>
        <stp/>
        <stp>EM_S_STM07_IS</stp>
        <stp>4</stp>
        <stp>600460.SH</stp>
        <stp>9</stp>
        <stp>12/31/2014</stp>
        <stp>1</stp>
        <tr r="L2253" s="1"/>
      </tp>
      <tp>
        <v>1617674784.28</v>
        <stp/>
        <stp>EM_S_STM07_IS</stp>
        <stp>4</stp>
        <stp>600461.SH</stp>
        <stp>9</stp>
        <stp>12/31/2015</stp>
        <stp>1</stp>
        <tr r="M2254" s="1"/>
      </tp>
      <tp>
        <v>365001056.85000002</v>
        <stp/>
        <stp>EM_S_STM07_IS</stp>
        <stp>4</stp>
        <stp>600466.SH</stp>
        <stp>9</stp>
        <stp>12/31/2012</stp>
        <stp>1</stp>
        <tr r="J2257" s="1"/>
      </tp>
      <tp>
        <v>969331768.19000006</v>
        <stp/>
        <stp>EM_S_STM07_IS</stp>
        <stp>4</stp>
        <stp>600467.SH</stp>
        <stp>9</stp>
        <stp>12/31/2013</stp>
        <stp>1</stp>
        <tr r="K2258" s="1"/>
      </tp>
      <tp>
        <v>262567141.22999999</v>
        <stp/>
        <stp>EM_S_STM07_IS</stp>
        <stp>4</stp>
        <stp>600455.SH</stp>
        <stp>9</stp>
        <stp>12/31/2011</stp>
        <stp>1</stp>
        <tr r="I2249" s="1"/>
      </tp>
      <tp>
        <v>2336217272.4099998</v>
        <stp/>
        <stp>EM_S_STM07_IS</stp>
        <stp>4</stp>
        <stp>600456.SH</stp>
        <stp>9</stp>
        <stp>12/31/2012</stp>
        <stp>1</stp>
        <tr r="J2250" s="1"/>
      </tp>
      <tp>
        <v>352461184.79000002</v>
        <stp/>
        <stp>EM_S_STM07_IS</stp>
        <stp>4</stp>
        <stp>600444.SH</stp>
        <stp>9</stp>
        <stp>12/31/2010</stp>
        <stp>1</stp>
        <tr r="H2244" s="1"/>
      </tp>
      <tp>
        <v>1883013101.6900001</v>
        <stp/>
        <stp>EM_S_STM07_IS</stp>
        <stp>4</stp>
        <stp>600446.SH</stp>
        <stp>9</stp>
        <stp>12/31/2012</stp>
        <stp>1</stp>
        <tr r="J2245" s="1"/>
      </tp>
      <tp>
        <v>1386544009.9200001</v>
        <stp/>
        <stp>EM_S_STM07_IS</stp>
        <stp>4</stp>
        <stp>600435.SH</stp>
        <stp>9</stp>
        <stp>12/31/2011</stp>
        <stp>1</stp>
        <tr r="I2240" s="1"/>
      </tp>
      <tp>
        <v>1171153738.4200001</v>
        <stp/>
        <stp>EM_S_STM07_IS</stp>
        <stp>4</stp>
        <stp>600436.SH</stp>
        <stp>9</stp>
        <stp>12/31/2012</stp>
        <stp>1</stp>
        <tr r="J2241" s="1"/>
      </tp>
      <tp>
        <v>2748835668.6999998</v>
        <stp/>
        <stp>EM_S_STM07_IS</stp>
        <stp>4</stp>
        <stp>600420.SH</stp>
        <stp>9</stp>
        <stp>12/31/2014</stp>
        <stp>1</stp>
        <tr r="L2230" s="1"/>
      </tp>
      <tp>
        <v>27852365.170000002</v>
        <stp/>
        <stp>EM_S_STM07_IS</stp>
        <stp>4</stp>
        <stp>600421.SH</stp>
        <stp>9</stp>
        <stp>12/31/2015</stp>
        <stp>1</stp>
        <tr r="M2231" s="1"/>
      </tp>
      <tp>
        <v>2219874038.0599999</v>
        <stp/>
        <stp>EM_S_STM07_IS</stp>
        <stp>4</stp>
        <stp>600425.SH</stp>
        <stp>9</stp>
        <stp>12/31/2011</stp>
        <stp>1</stp>
        <tr r="I2234" s="1"/>
      </tp>
      <tp>
        <v>7003119191.75</v>
        <stp/>
        <stp>EM_S_STM07_IS</stp>
        <stp>4</stp>
        <stp>600426.SH</stp>
        <stp>9</stp>
        <stp>12/31/2012</stp>
        <stp>1</stp>
        <tr r="J2235" s="1"/>
      </tp>
      <tp>
        <v>4278544505.5700002</v>
        <stp/>
        <stp>EM_S_STM07_IS</stp>
        <stp>4</stp>
        <stp>600410.SH</stp>
        <stp>9</stp>
        <stp>12/31/2014</stp>
        <stp>1</stp>
        <tr r="L2225" s="1"/>
      </tp>
      <tp>
        <v>3396335506.9499998</v>
        <stp/>
        <stp>EM_S_STM07_IS</stp>
        <stp>4</stp>
        <stp>600415.SH</stp>
        <stp>9</stp>
        <stp>12/31/2011</stp>
        <stp>1</stp>
        <tr r="I2226" s="1"/>
      </tp>
      <tp>
        <v>5424501267.9399996</v>
        <stp/>
        <stp>EM_S_STM07_IS</stp>
        <stp>4</stp>
        <stp>600416.SH</stp>
        <stp>9</stp>
        <stp>12/31/2012</stp>
        <stp>1</stp>
        <tr r="J2227" s="1"/>
      </tp>
      <tp>
        <v>2842337876.8000002</v>
        <stp/>
        <stp>EM_S_STM07_IS</stp>
        <stp>4</stp>
        <stp>600400.SH</stp>
        <stp>9</stp>
        <stp>12/31/2014</stp>
        <stp>1</stp>
        <tr r="L2218" s="1"/>
      </tp>
      <tp>
        <v>6088965515.6999998</v>
        <stp/>
        <stp>EM_S_STM07_IS</stp>
        <stp>4</stp>
        <stp>600401.SH</stp>
        <stp>9</stp>
        <stp>12/31/2015</stp>
        <stp>1</stp>
        <tr r="M2219" s="1"/>
      </tp>
      <tp>
        <v>694784203.34000003</v>
        <stp/>
        <stp>EM_S_STM07_IS</stp>
        <stp>4</stp>
        <stp>600405.SH</stp>
        <stp>9</stp>
        <stp>12/31/2011</stp>
        <stp>1</stp>
        <tr r="I2221" s="1"/>
      </tp>
      <tp>
        <v>6027929857.8599997</v>
        <stp/>
        <stp>EM_S_STM07_IS</stp>
        <stp>4</stp>
        <stp>600406.SH</stp>
        <stp>9</stp>
        <stp>12/31/2012</stp>
        <stp>1</stp>
        <tr r="J2222" s="1"/>
      </tp>
      <tp>
        <v>2155634449.8499999</v>
        <stp/>
        <stp>EM_S_STM07_IS</stp>
        <stp>4</stp>
        <stp>600490.SH</stp>
        <stp>9</stp>
        <stp>12/31/2014</stp>
        <stp>1</stp>
        <tr r="L2276" s="1"/>
      </tp>
      <tp>
        <v>16028768138.549999</v>
        <stp/>
        <stp>EM_S_STM07_IS</stp>
        <stp>4</stp>
        <stp>600491.SH</stp>
        <stp>9</stp>
        <stp>12/31/2015</stp>
        <stp>1</stp>
        <tr r="M2277" s="1"/>
      </tp>
      <tp>
        <v>2161720518</v>
        <stp/>
        <stp>EM_S_STM07_IS</stp>
        <stp>4</stp>
        <stp>600495.SH</stp>
        <stp>9</stp>
        <stp>12/31/2011</stp>
        <stp>1</stp>
        <tr r="I2279" s="1"/>
      </tp>
      <tp>
        <v>6131477578.29</v>
        <stp/>
        <stp>EM_S_STM07_IS</stp>
        <stp>4</stp>
        <stp>600496.SH</stp>
        <stp>9</stp>
        <stp>12/31/2012</stp>
        <stp>1</stp>
        <tr r="J2280" s="1"/>
      </tp>
      <tp>
        <v>18077619669.209999</v>
        <stp/>
        <stp>EM_S_STM07_IS</stp>
        <stp>4</stp>
        <stp>600497.SH</stp>
        <stp>9</stp>
        <stp>12/31/2013</stp>
        <stp>1</stp>
        <tr r="K2281" s="1"/>
      </tp>
      <tp>
        <v>6553587810.6700001</v>
        <stp/>
        <stp>EM_S_STM07_IS</stp>
        <stp>4</stp>
        <stp>600480.SH</stp>
        <stp>9</stp>
        <stp>12/31/2014</stp>
        <stp>1</stp>
        <tr r="L2267" s="1"/>
      </tp>
      <tp>
        <v>3116452967.0300002</v>
        <stp/>
        <stp>EM_S_STM07_IS</stp>
        <stp>4</stp>
        <stp>600481.SH</stp>
        <stp>9</stp>
        <stp>12/31/2015</stp>
        <stp>1</stp>
        <tr r="M2268" s="1"/>
      </tp>
      <tp>
        <v>257430184.74000001</v>
        <stp/>
        <stp>EM_S_STM07_IS</stp>
        <stp>4</stp>
        <stp>600485.SH</stp>
        <stp>9</stp>
        <stp>12/31/2011</stp>
        <stp>1</stp>
        <tr r="I2271" s="1"/>
      </tp>
      <tp>
        <v>2218662690.6300001</v>
        <stp/>
        <stp>EM_S_STM07_IS</stp>
        <stp>4</stp>
        <stp>600486.SH</stp>
        <stp>9</stp>
        <stp>12/31/2012</stp>
        <stp>1</stp>
        <tr r="J2272" s="1"/>
      </tp>
      <tp>
        <v>8586533223.8400002</v>
        <stp/>
        <stp>EM_S_STM07_IS</stp>
        <stp>4</stp>
        <stp>600487.SH</stp>
        <stp>9</stp>
        <stp>12/31/2013</stp>
        <stp>1</stp>
        <tr r="K2273" s="1"/>
      </tp>
      <tp>
        <v>1425715596.96</v>
        <stp/>
        <stp>EM_S_STM07_IS</stp>
        <stp>4</stp>
        <stp>000530.SZ</stp>
        <stp>9</stp>
        <stp>12/31/2014</stp>
        <stp>1</stp>
        <tr r="L132" s="1"/>
      </tp>
      <tp>
        <v>2225944449.8299999</v>
        <stp/>
        <stp>EM_S_STM07_IS</stp>
        <stp>4</stp>
        <stp>000531.SZ</stp>
        <stp>9</stp>
        <stp>12/31/2015</stp>
        <stp>1</stp>
        <tr r="M133" s="1"/>
      </tp>
      <tp>
        <v>310942518.75999999</v>
        <stp/>
        <stp>EM_S_STM07_IS</stp>
        <stp>4</stp>
        <stp>000534.SZ</stp>
        <stp>9</stp>
        <stp>12/31/2010</stp>
        <stp>1</stp>
        <tr r="H136" s="1"/>
      </tp>
      <tp>
        <v>1822389937.3699999</v>
        <stp/>
        <stp>EM_S_STM07_IS</stp>
        <stp>4</stp>
        <stp>000536.SZ</stp>
        <stp>9</stp>
        <stp>12/31/2012</stp>
        <stp>1</stp>
        <tr r="J137" s="1"/>
      </tp>
      <tp>
        <v>1487464057.8699999</v>
        <stp/>
        <stp>EM_S_STM07_IS</stp>
        <stp>4</stp>
        <stp>000537.SZ</stp>
        <stp>9</stp>
        <stp>12/31/2013</stp>
        <stp>1</stp>
        <tr r="K138" s="1"/>
      </tp>
      <tp>
        <v>338029212.13</v>
        <stp/>
        <stp>EM_S_STM07_IS</stp>
        <stp>4</stp>
        <stp>300500.SZ</stp>
        <stp>9</stp>
        <stp>12/31/2014</stp>
        <stp>1</stp>
        <tr r="L1793" s="1"/>
      </tp>
      <tp>
        <v>293978431.54000002</v>
        <stp/>
        <stp>EM_S_STM07_IS</stp>
        <stp>4</stp>
        <stp>300501.SZ</stp>
        <stp>9</stp>
        <stp>12/31/2015</stp>
        <stp>1</stp>
        <tr r="M1794" s="1"/>
      </tp>
      <tp>
        <v>336586660.94</v>
        <stp/>
        <stp>EM_S_STM07_IS</stp>
        <stp>4</stp>
        <stp>300505.SZ</stp>
        <stp>9</stp>
        <stp>12/31/2011</stp>
        <stp>1</stp>
        <tr r="I1797" s="1"/>
      </tp>
      <tp>
        <v>169346612.11000001</v>
        <stp/>
        <stp>EM_S_STM07_IS</stp>
        <stp>4</stp>
        <stp>300506.SZ</stp>
        <stp>9</stp>
        <stp>12/31/2012</stp>
        <stp>1</stp>
        <tr r="J1798" s="1"/>
      </tp>
      <tp>
        <v>394554258.88999999</v>
        <stp/>
        <stp>EM_S_STM07_IS</stp>
        <stp>4</stp>
        <stp>300507.SZ</stp>
        <stp>9</stp>
        <stp>12/31/2013</stp>
        <stp>1</stp>
        <tr r="K1799" s="1"/>
      </tp>
      <tp>
        <v>981874961.15999997</v>
        <stp/>
        <stp>EM_S_STM07_IS</stp>
        <stp>4</stp>
        <stp>000520.SZ</stp>
        <stp>9</stp>
        <stp>12/31/2014</stp>
        <stp>1</stp>
        <tr r="L124" s="1"/>
      </tp>
      <tp>
        <v>10415829226.48</v>
        <stp/>
        <stp>EM_S_STM07_IS</stp>
        <stp>4</stp>
        <stp>000521.SZ</stp>
        <stp>9</stp>
        <stp>12/31/2015</stp>
        <stp>1</stp>
        <tr r="M125" s="1"/>
      </tp>
      <tp>
        <v>267919015.50999999</v>
        <stp/>
        <stp>EM_S_STM07_IS</stp>
        <stp>4</stp>
        <stp>000524.SZ</stp>
        <stp>9</stp>
        <stp>12/31/2010</stp>
        <stp>1</stp>
        <tr r="H127" s="1"/>
      </tp>
      <tp>
        <v>5789356023.8100004</v>
        <stp/>
        <stp>EM_S_STM07_IS</stp>
        <stp>4</stp>
        <stp>000525.SZ</stp>
        <stp>9</stp>
        <stp>12/31/2011</stp>
        <stp>1</stp>
        <tr r="I128" s="1"/>
      </tp>
      <tp>
        <v>65206408.039999999</v>
        <stp/>
        <stp>EM_S_STM07_IS</stp>
        <stp>4</stp>
        <stp>000526.SZ</stp>
        <stp>9</stp>
        <stp>12/31/2012</stp>
        <stp>1</stp>
        <tr r="J129" s="1"/>
      </tp>
      <tp>
        <v>240028459.90000001</v>
        <stp/>
        <stp>EM_S_STM07_IS</stp>
        <stp>4</stp>
        <stp>300510.SZ</stp>
        <stp>9</stp>
        <stp>12/31/2014</stp>
        <stp>1</stp>
        <tr r="L1802" s="1"/>
      </tp>
      <tp>
        <v>1019000968.22</v>
        <stp/>
        <stp>EM_S_STM07_IS</stp>
        <stp>4</stp>
        <stp>300511.SZ</stp>
        <stp>9</stp>
        <stp>12/31/2015</stp>
        <stp>1</stp>
        <tr r="M1803" s="1"/>
      </tp>
      <tp>
        <v>157187158.87</v>
        <stp/>
        <stp>EM_S_STM07_IS</stp>
        <stp>4</stp>
        <stp>300515.SZ</stp>
        <stp>9</stp>
        <stp>12/31/2011</stp>
        <stp>1</stp>
        <tr r="I1806" s="1"/>
      </tp>
      <tp>
        <v>193287391.81999999</v>
        <stp/>
        <stp>EM_S_STM07_IS</stp>
        <stp>4</stp>
        <stp>300516.SZ</stp>
        <stp>9</stp>
        <stp>12/31/2012</stp>
        <stp>1</stp>
        <tr r="J1807" s="1"/>
      </tp>
      <tp>
        <v>406267606.55000001</v>
        <stp/>
        <stp>EM_S_STM07_IS</stp>
        <stp>4</stp>
        <stp>300517.SZ</stp>
        <stp>9</stp>
        <stp>12/31/2013</stp>
        <stp>1</stp>
        <tr r="K1808" s="1"/>
      </tp>
      <tp>
        <v>2052186512.3099999</v>
        <stp/>
        <stp>EM_S_STM07_IS</stp>
        <stp>4</stp>
        <stp>000510.SZ</stp>
        <stp>9</stp>
        <stp>12/31/2014</stp>
        <stp>1</stp>
        <tr r="L116" s="1"/>
      </tp>
      <tp>
        <v>1116149630.1099999</v>
        <stp/>
        <stp>EM_S_STM07_IS</stp>
        <stp>4</stp>
        <stp>000511.SZ</stp>
        <stp>9</stp>
        <stp>12/31/2015</stp>
        <stp>1</stp>
        <tr r="M117" s="1"/>
      </tp>
      <tp>
        <v>782142113.20000005</v>
        <stp/>
        <stp>EM_S_STM07_IS</stp>
        <stp>4</stp>
        <stp>000514.SZ</stp>
        <stp>9</stp>
        <stp>12/31/2010</stp>
        <stp>1</stp>
        <tr r="H119" s="1"/>
      </tp>
      <tp>
        <v>3402643166.0999999</v>
        <stp/>
        <stp>EM_S_STM07_IS</stp>
        <stp>4</stp>
        <stp>000516.SZ</stp>
        <stp>9</stp>
        <stp>12/31/2012</stp>
        <stp>1</stp>
        <tr r="J120" s="1"/>
      </tp>
      <tp>
        <v>4641847693.6499996</v>
        <stp/>
        <stp>EM_S_STM07_IS</stp>
        <stp>4</stp>
        <stp>000517.SZ</stp>
        <stp>9</stp>
        <stp>12/31/2013</stp>
        <stp>1</stp>
        <tr r="K121" s="1"/>
      </tp>
      <tp>
        <v>370144047.13</v>
        <stp/>
        <stp>EM_S_STM07_IS</stp>
        <stp>4</stp>
        <stp>300520.SZ</stp>
        <stp>9</stp>
        <stp>12/31/2014</stp>
        <stp>1</stp>
        <tr r="L1811" s="1"/>
      </tp>
      <tp>
        <v>179417274.69</v>
        <stp/>
        <stp>EM_S_STM07_IS</stp>
        <stp>4</stp>
        <stp>300521.SZ</stp>
        <stp>9</stp>
        <stp>12/31/2015</stp>
        <stp>1</stp>
        <tr r="M1812" s="1"/>
      </tp>
      <tp>
        <v>76544881.370000005</v>
        <stp/>
        <stp>EM_S_STM07_IS</stp>
        <stp>4</stp>
        <stp>300525.SZ</stp>
        <stp>9</stp>
        <stp>12/31/2011</stp>
        <stp>1</stp>
        <tr r="I1815" s="1"/>
      </tp>
      <tp>
        <v>251528951.86000001</v>
        <stp/>
        <stp>EM_S_STM07_IS</stp>
        <stp>4</stp>
        <stp>300526.SZ</stp>
        <stp>9</stp>
        <stp>12/31/2012</stp>
        <stp>1</stp>
        <tr r="J1816" s="1"/>
      </tp>
      <tp>
        <v>1143429289.1199999</v>
        <stp/>
        <stp>EM_S_STM07_IS</stp>
        <stp>4</stp>
        <stp>300527.SZ</stp>
        <stp>9</stp>
        <stp>12/31/2013</stp>
        <stp>1</stp>
        <tr r="K1817" s="1"/>
      </tp>
      <tp>
        <v>17523657754.779999</v>
        <stp/>
        <stp>EM_S_STM07_IS</stp>
        <stp>4</stp>
        <stp>000501.SZ</stp>
        <stp>9</stp>
        <stp>12/31/2015</stp>
        <stp>1</stp>
        <tr r="M108" s="1"/>
      </tp>
      <tp>
        <v>151990369.75</v>
        <stp/>
        <stp>EM_S_STM07_IS</stp>
        <stp>4</stp>
        <stp>000504.SZ</stp>
        <stp>9</stp>
        <stp>12/31/2010</stp>
        <stp>1</stp>
        <tr r="H111" s="1"/>
      </tp>
      <tp>
        <v>233145578.90000001</v>
        <stp/>
        <stp>EM_S_STM07_IS</stp>
        <stp>4</stp>
        <stp>000505.SZ</stp>
        <stp>9</stp>
        <stp>12/31/2011</stp>
        <stp>1</stp>
        <tr r="I112" s="1"/>
      </tp>
      <tp>
        <v>1070614948.42</v>
        <stp/>
        <stp>EM_S_STM07_IS</stp>
        <stp>4</stp>
        <stp>000506.SZ</stp>
        <stp>9</stp>
        <stp>12/31/2012</stp>
        <stp>1</stp>
        <tr r="J113" s="1"/>
      </tp>
      <tp>
        <v>1291102070.3099999</v>
        <stp/>
        <stp>EM_S_STM07_IS</stp>
        <stp>4</stp>
        <stp>000507.SZ</stp>
        <stp>9</stp>
        <stp>12/31/2013</stp>
        <stp>1</stp>
        <tr r="K114" s="1"/>
      </tp>
      <tp>
        <v>133975834.73999999</v>
        <stp/>
        <stp>EM_S_STM07_IS</stp>
        <stp>4</stp>
        <stp>300530.SZ</stp>
        <stp>9</stp>
        <stp>12/31/2014</stp>
        <stp>1</stp>
        <tr r="L1820" s="1"/>
      </tp>
      <tp>
        <v>272597411</v>
        <stp/>
        <stp>EM_S_STM07_IS</stp>
        <stp>4</stp>
        <stp>300531.SZ</stp>
        <stp>9</stp>
        <stp>12/31/2015</stp>
        <stp>1</stp>
        <tr r="M1821" s="1"/>
      </tp>
      <tp t="s">
        <v/>
        <stp/>
        <stp>EM_S_STM07_IS</stp>
        <stp>4</stp>
        <stp>300534.SZ</stp>
        <stp>9</stp>
        <stp>12/31/2010</stp>
        <stp>1</stp>
        <tr r="H1824" s="1"/>
      </tp>
      <tp>
        <v>212845970.94999999</v>
        <stp/>
        <stp>EM_S_STM07_IS</stp>
        <stp>4</stp>
        <stp>300535.SZ</stp>
        <stp>9</stp>
        <stp>12/31/2011</stp>
        <stp>1</stp>
        <tr r="I1825" s="1"/>
      </tp>
      <tp>
        <v>211800158.75</v>
        <stp/>
        <stp>EM_S_STM07_IS</stp>
        <stp>4</stp>
        <stp>300536.SZ</stp>
        <stp>9</stp>
        <stp>12/31/2012</stp>
        <stp>1</stp>
        <tr r="J1826" s="1"/>
      </tp>
      <tp>
        <v>269687053.55000001</v>
        <stp/>
        <stp>EM_S_STM07_IS</stp>
        <stp>4</stp>
        <stp>300537.SZ</stp>
        <stp>9</stp>
        <stp>12/31/2013</stp>
        <stp>1</stp>
        <tr r="K1827" s="1"/>
      </tp>
      <tp>
        <v>2489792063.3299999</v>
        <stp/>
        <stp>EM_S_STM07_IS</stp>
        <stp>4</stp>
        <stp>000570.SZ</stp>
        <stp>9</stp>
        <stp>12/31/2014</stp>
        <stp>1</stp>
        <tr r="L166" s="1"/>
      </tp>
      <tp>
        <v>916972850.59000003</v>
        <stp/>
        <stp>EM_S_STM07_IS</stp>
        <stp>4</stp>
        <stp>000571.SZ</stp>
        <stp>9</stp>
        <stp>12/31/2015</stp>
        <stp>1</stp>
        <tr r="M167" s="1"/>
      </tp>
      <tp>
        <v>469046036.89999998</v>
        <stp/>
        <stp>EM_S_STM07_IS</stp>
        <stp>4</stp>
        <stp>000576.SZ</stp>
        <stp>9</stp>
        <stp>12/31/2012</stp>
        <stp>1</stp>
        <tr r="J170" s="1"/>
      </tp>
      <tp>
        <v>511301400</v>
        <stp/>
        <stp>EM_S_STM07_IS</stp>
        <stp>4</stp>
        <stp>300540.SZ</stp>
        <stp>9</stp>
        <stp>12/31/2014</stp>
        <stp>1</stp>
        <tr r="L1830" s="1"/>
      </tp>
      <tp>
        <v>1121444994.1600001</v>
        <stp/>
        <stp>EM_S_STM07_IS</stp>
        <stp>4</stp>
        <stp>300541.SZ</stp>
        <stp>9</stp>
        <stp>12/31/2015</stp>
        <stp>1</stp>
        <tr r="M1831" s="1"/>
      </tp>
      <tp>
        <v>95647912.219999999</v>
        <stp/>
        <stp>EM_S_STM07_IS</stp>
        <stp>4</stp>
        <stp>300545.SZ</stp>
        <stp>9</stp>
        <stp>12/31/2011</stp>
        <stp>1</stp>
        <tr r="I1834" s="1"/>
      </tp>
      <tp>
        <v>132670122.89</v>
        <stp/>
        <stp>EM_S_STM07_IS</stp>
        <stp>4</stp>
        <stp>300546.SZ</stp>
        <stp>9</stp>
        <stp>12/31/2012</stp>
        <stp>1</stp>
        <tr r="J1835" s="1"/>
      </tp>
      <tp>
        <v>399614135.38999999</v>
        <stp/>
        <stp>EM_S_STM07_IS</stp>
        <stp>4</stp>
        <stp>300547.SZ</stp>
        <stp>9</stp>
        <stp>12/31/2013</stp>
        <stp>1</stp>
        <tr r="K1836" s="1"/>
      </tp>
      <tp>
        <v>1640196211.8900001</v>
        <stp/>
        <stp>EM_S_STM07_IS</stp>
        <stp>4</stp>
        <stp>000560.SZ</stp>
        <stp>9</stp>
        <stp>12/31/2014</stp>
        <stp>1</stp>
        <tr r="L158" s="1"/>
      </tp>
      <tp>
        <v>1077069574.52</v>
        <stp/>
        <stp>EM_S_STM07_IS</stp>
        <stp>4</stp>
        <stp>000561.SZ</stp>
        <stp>9</stp>
        <stp>12/31/2015</stp>
        <stp>1</stp>
        <tr r="M159" s="1"/>
      </tp>
      <tp>
        <v>2342985572.4299998</v>
        <stp/>
        <stp>EM_S_STM07_IS</stp>
        <stp>4</stp>
        <stp>000564.SZ</stp>
        <stp>9</stp>
        <stp>12/31/2010</stp>
        <stp>1</stp>
        <tr r="H161" s="1"/>
      </tp>
      <tp>
        <v>498934847.99000001</v>
        <stp/>
        <stp>EM_S_STM07_IS</stp>
        <stp>4</stp>
        <stp>000565.SZ</stp>
        <stp>9</stp>
        <stp>12/31/2011</stp>
        <stp>1</stp>
        <tr r="I162" s="1"/>
      </tp>
      <tp>
        <v>949887655.07000005</v>
        <stp/>
        <stp>EM_S_STM07_IS</stp>
        <stp>4</stp>
        <stp>000566.SZ</stp>
        <stp>9</stp>
        <stp>12/31/2012</stp>
        <stp>1</stp>
        <tr r="J163" s="1"/>
      </tp>
      <tp>
        <v>12722138</v>
        <stp/>
        <stp>EM_S_STM07_IS</stp>
        <stp>4</stp>
        <stp>000567.SZ</stp>
        <stp>9</stp>
        <stp>12/31/2013</stp>
        <stp>1</stp>
        <tr r="K164" s="1"/>
      </tp>
      <tp>
        <v>227175355.81999999</v>
        <stp/>
        <stp>EM_S_STM07_IS</stp>
        <stp>4</stp>
        <stp>300550.SZ</stp>
        <stp>9</stp>
        <stp>12/31/2014</stp>
        <stp>1</stp>
        <tr r="L1839" s="1"/>
      </tp>
      <tp>
        <v>257775612.25999999</v>
        <stp/>
        <stp>EM_S_STM07_IS</stp>
        <stp>4</stp>
        <stp>300551.SZ</stp>
        <stp>9</stp>
        <stp>12/31/2015</stp>
        <stp>1</stp>
        <tr r="M1840" s="1"/>
      </tp>
      <tp>
        <v>96821039.760000005</v>
        <stp/>
        <stp>EM_S_STM07_IS</stp>
        <stp>4</stp>
        <stp>300555.SZ</stp>
        <stp>9</stp>
        <stp>12/31/2011</stp>
        <stp>1</stp>
        <tr r="I1843" s="1"/>
      </tp>
      <tp>
        <v>168565180.56</v>
        <stp/>
        <stp>EM_S_STM07_IS</stp>
        <stp>4</stp>
        <stp>300556.SZ</stp>
        <stp>9</stp>
        <stp>12/31/2012</stp>
        <stp>1</stp>
        <tr r="J1844" s="1"/>
      </tp>
      <tp>
        <v>172989378.56</v>
        <stp/>
        <stp>EM_S_STM07_IS</stp>
        <stp>4</stp>
        <stp>300557.SZ</stp>
        <stp>9</stp>
        <stp>12/31/2013</stp>
        <stp>1</stp>
        <tr r="K1845" s="1"/>
      </tp>
      <tp>
        <v>25537289610</v>
        <stp/>
        <stp>EM_S_STM07_IS</stp>
        <stp>4</stp>
        <stp>000550.SZ</stp>
        <stp>9</stp>
        <stp>12/31/2014</stp>
        <stp>1</stp>
        <tr r="L149" s="1"/>
      </tp>
      <tp>
        <v>2150122291.1999998</v>
        <stp/>
        <stp>EM_S_STM07_IS</stp>
        <stp>4</stp>
        <stp>000551.SZ</stp>
        <stp>9</stp>
        <stp>12/31/2015</stp>
        <stp>1</stp>
        <tr r="M150" s="1"/>
      </tp>
      <tp>
        <v>3123669966.8899999</v>
        <stp/>
        <stp>EM_S_STM07_IS</stp>
        <stp>4</stp>
        <stp>000554.SZ</stp>
        <stp>9</stp>
        <stp>12/31/2010</stp>
        <stp>1</stp>
        <tr r="H153" s="1"/>
      </tp>
      <tp>
        <v>99867062.200000003</v>
        <stp/>
        <stp>EM_S_STM07_IS</stp>
        <stp>4</stp>
        <stp>000555.SZ</stp>
        <stp>9</stp>
        <stp>12/31/2011</stp>
        <stp>1</stp>
        <tr r="I154" s="1"/>
      </tp>
      <tp>
        <v>10694395.25</v>
        <stp/>
        <stp>EM_S_STM07_IS</stp>
        <stp>4</stp>
        <stp>000557.SZ</stp>
        <stp>9</stp>
        <stp>12/31/2013</stp>
        <stp>1</stp>
        <tr r="K155" s="1"/>
      </tp>
      <tp>
        <v>258652589.74000001</v>
        <stp/>
        <stp>EM_S_STM07_IS</stp>
        <stp>4</stp>
        <stp>300560.SZ</stp>
        <stp>9</stp>
        <stp>12/31/2014</stp>
        <stp>1</stp>
        <tr r="L1848" s="1"/>
      </tp>
      <tp>
        <v>170234699.84</v>
        <stp/>
        <stp>EM_S_STM07_IS</stp>
        <stp>4</stp>
        <stp>300561.SZ</stp>
        <stp>9</stp>
        <stp>12/31/2015</stp>
        <stp>1</stp>
        <tr r="M1849" s="1"/>
      </tp>
      <tp>
        <v>301541728.85000002</v>
        <stp/>
        <stp>EM_S_STM07_IS</stp>
        <stp>4</stp>
        <stp>300565.SZ</stp>
        <stp>9</stp>
        <stp>12/31/2011</stp>
        <stp>1</stp>
        <tr r="I1852" s="1"/>
      </tp>
      <tp>
        <v>223443217.62</v>
        <stp/>
        <stp>EM_S_STM07_IS</stp>
        <stp>4</stp>
        <stp>300566.SZ</stp>
        <stp>9</stp>
        <stp>12/31/2012</stp>
        <stp>1</stp>
        <tr r="J1853" s="1"/>
      </tp>
      <tp>
        <v>144334466.43000001</v>
        <stp/>
        <stp>EM_S_STM07_IS</stp>
        <stp>4</stp>
        <stp>300567.SZ</stp>
        <stp>9</stp>
        <stp>12/31/2013</stp>
        <stp>1</stp>
        <tr r="K1854" s="1"/>
      </tp>
      <tp>
        <v>11390908365.34</v>
        <stp/>
        <stp>EM_S_STM07_IS</stp>
        <stp>4</stp>
        <stp>000540.SZ</stp>
        <stp>9</stp>
        <stp>12/31/2014</stp>
        <stp>1</stp>
        <tr r="L141" s="1"/>
      </tp>
      <tp>
        <v>2876659100.6300001</v>
        <stp/>
        <stp>EM_S_STM07_IS</stp>
        <stp>4</stp>
        <stp>000541.SZ</stp>
        <stp>9</stp>
        <stp>12/31/2015</stp>
        <stp>1</stp>
        <tr r="M142" s="1"/>
      </tp>
      <tp>
        <v>320385094.00999999</v>
        <stp/>
        <stp>EM_S_STM07_IS</stp>
        <stp>4</stp>
        <stp>000544.SZ</stp>
        <stp>9</stp>
        <stp>12/31/2010</stp>
        <stp>1</stp>
        <tr r="H144" s="1"/>
      </tp>
      <tp>
        <v>94723587.109999999</v>
        <stp/>
        <stp>EM_S_STM07_IS</stp>
        <stp>4</stp>
        <stp>000545.SZ</stp>
        <stp>9</stp>
        <stp>12/31/2011</stp>
        <stp>1</stp>
        <tr r="I145" s="1"/>
      </tp>
      <tp>
        <v>118781049.06</v>
        <stp/>
        <stp>EM_S_STM07_IS</stp>
        <stp>4</stp>
        <stp>000546.SZ</stp>
        <stp>9</stp>
        <stp>12/31/2012</stp>
        <stp>1</stp>
        <tr r="J146" s="1"/>
      </tp>
      <tp>
        <v>536150202.18000001</v>
        <stp/>
        <stp>EM_S_STM07_IS</stp>
        <stp>4</stp>
        <stp>000547.SZ</stp>
        <stp>9</stp>
        <stp>12/31/2013</stp>
        <stp>1</stp>
        <tr r="K147" s="1"/>
      </tp>
      <tp>
        <v>411119192.12</v>
        <stp/>
        <stp>EM_S_STM07_IS</stp>
        <stp>4</stp>
        <stp>300570.SZ</stp>
        <stp>9</stp>
        <stp>12/31/2014</stp>
        <stp>1</stp>
        <tr r="L1857" s="1"/>
      </tp>
      <tp>
        <v>168201886.15000001</v>
        <stp/>
        <stp>EM_S_STM07_IS</stp>
        <stp>4</stp>
        <stp>300571.SZ</stp>
        <stp>9</stp>
        <stp>12/31/2015</stp>
        <stp>1</stp>
        <tr r="M1858" s="1"/>
      </tp>
      <tp>
        <v>401502700</v>
        <stp/>
        <stp>EM_S_STM07_IS</stp>
        <stp>4</stp>
        <stp>300575.SZ</stp>
        <stp>9</stp>
        <stp>12/31/2011</stp>
        <stp>1</stp>
        <tr r="I1861" s="1"/>
      </tp>
      <tp>
        <v>218432948.53</v>
        <stp/>
        <stp>EM_S_STM07_IS</stp>
        <stp>4</stp>
        <stp>300576.SZ</stp>
        <stp>9</stp>
        <stp>12/31/2012</stp>
        <stp>1</stp>
        <tr r="J1862" s="1"/>
      </tp>
      <tp>
        <v>295109336.89999998</v>
        <stp/>
        <stp>EM_S_STM07_IS</stp>
        <stp>4</stp>
        <stp>300577.SZ</stp>
        <stp>9</stp>
        <stp>12/31/2013</stp>
        <stp>1</stp>
        <tr r="K1863" s="1"/>
      </tp>
      <tp>
        <v>442943831.19</v>
        <stp/>
        <stp>EM_S_STM07_IS</stp>
        <stp>4</stp>
        <stp>300580.SZ</stp>
        <stp>9</stp>
        <stp>12/31/2014</stp>
        <stp>1</stp>
        <tr r="L1865" s="1"/>
      </tp>
      <tp>
        <v>200281495.55000001</v>
        <stp/>
        <stp>EM_S_STM07_IS</stp>
        <stp>4</stp>
        <stp>300581.SZ</stp>
        <stp>9</stp>
        <stp>12/31/2015</stp>
        <stp>1</stp>
        <tr r="M1866" s="1"/>
      </tp>
      <tp t="s">
        <v/>
        <stp/>
        <stp>EM_S_STM07_IS</stp>
        <stp>4</stp>
        <stp>300584.SZ</stp>
        <stp>9</stp>
        <stp>12/31/2010</stp>
        <stp>1</stp>
        <tr r="H1869" s="1"/>
      </tp>
      <tp t="s">
        <v/>
        <stp/>
        <stp>EM_S_STM07_IS</stp>
        <stp>4</stp>
        <stp>300585.SZ</stp>
        <stp>9</stp>
        <stp>12/31/2011</stp>
        <stp>1</stp>
        <tr r="I1870" s="1"/>
      </tp>
      <tp>
        <v>259991585.87</v>
        <stp/>
        <stp>EM_S_STM07_IS</stp>
        <stp>4</stp>
        <stp>300586.SZ</stp>
        <stp>9</stp>
        <stp>12/31/2012</stp>
        <stp>1</stp>
        <tr r="J1871" s="1"/>
      </tp>
      <tp>
        <v>247162096.21000001</v>
        <stp/>
        <stp>EM_S_STM07_IS</stp>
        <stp>4</stp>
        <stp>300587.SZ</stp>
        <stp>9</stp>
        <stp>12/31/2013</stp>
        <stp>1</stp>
        <tr r="K1872" s="1"/>
      </tp>
      <tp>
        <v>198831900</v>
        <stp/>
        <stp>EM_S_STM07_IS</stp>
        <stp>4</stp>
        <stp>300590.SZ</stp>
        <stp>9</stp>
        <stp>12/31/2014</stp>
        <stp>1</stp>
        <tr r="L1875" s="1"/>
      </tp>
      <tp>
        <v>579681832.47000003</v>
        <stp/>
        <stp>EM_S_STM07_IS</stp>
        <stp>4</stp>
        <stp>300591.SZ</stp>
        <stp>9</stp>
        <stp>12/31/2015</stp>
        <stp>1</stp>
        <tr r="M1876" s="1"/>
      </tp>
      <tp t="s">
        <v/>
        <stp/>
        <stp>EM_S_STM07_IS</stp>
        <stp>4</stp>
        <stp>300595.SZ</stp>
        <stp>9</stp>
        <stp>12/31/2011</stp>
        <stp>1</stp>
        <tr r="I1878" s="1"/>
      </tp>
      <tp>
        <v>203122000.05000001</v>
        <stp/>
        <stp>EM_S_STM07_IS</stp>
        <stp>4</stp>
        <stp>000590.SZ</stp>
        <stp>9</stp>
        <stp>12/31/2014</stp>
        <stp>1</stp>
        <tr r="L178" s="1"/>
      </tp>
      <tp>
        <v>3630280648.1300001</v>
        <stp/>
        <stp>EM_S_STM07_IS</stp>
        <stp>4</stp>
        <stp>000591.SZ</stp>
        <stp>9</stp>
        <stp>12/31/2015</stp>
        <stp>1</stp>
        <tr r="M179" s="1"/>
      </tp>
      <tp>
        <v>476222556.24000001</v>
        <stp/>
        <stp>EM_S_STM07_IS</stp>
        <stp>4</stp>
        <stp>000595.SZ</stp>
        <stp>9</stp>
        <stp>12/31/2011</stp>
        <stp>1</stp>
        <tr r="I182" s="1"/>
      </tp>
      <tp>
        <v>4197057315.2600002</v>
        <stp/>
        <stp>EM_S_STM07_IS</stp>
        <stp>4</stp>
        <stp>000596.SZ</stp>
        <stp>9</stp>
        <stp>12/31/2012</stp>
        <stp>1</stp>
        <tr r="J183" s="1"/>
      </tp>
      <tp>
        <v>3870591227.6300001</v>
        <stp/>
        <stp>EM_S_STM07_IS</stp>
        <stp>4</stp>
        <stp>000597.SZ</stp>
        <stp>9</stp>
        <stp>12/31/2013</stp>
        <stp>1</stp>
        <tr r="K184" s="1"/>
      </tp>
      <tp>
        <v>5741643746.4200001</v>
        <stp/>
        <stp>EM_S_STM07_IS</stp>
        <stp>4</stp>
        <stp>000581.SZ</stp>
        <stp>9</stp>
        <stp>12/31/2015</stp>
        <stp>1</stp>
        <tr r="M171" s="1"/>
      </tp>
      <tp>
        <v>1396006387.4100001</v>
        <stp/>
        <stp>EM_S_STM07_IS</stp>
        <stp>4</stp>
        <stp>000584.SZ</stp>
        <stp>9</stp>
        <stp>12/31/2010</stp>
        <stp>1</stp>
        <tr r="H173" s="1"/>
      </tp>
      <tp>
        <v>248679812.93000001</v>
        <stp/>
        <stp>EM_S_STM07_IS</stp>
        <stp>4</stp>
        <stp>000585.SZ</stp>
        <stp>9</stp>
        <stp>12/31/2011</stp>
        <stp>1</stp>
        <tr r="I174" s="1"/>
      </tp>
      <tp>
        <v>438748748.75999999</v>
        <stp/>
        <stp>EM_S_STM07_IS</stp>
        <stp>4</stp>
        <stp>000586.SZ</stp>
        <stp>9</stp>
        <stp>12/31/2012</stp>
        <stp>1</stp>
        <tr r="J175" s="1"/>
      </tp>
      <tp>
        <v>8831383233.3999996</v>
        <stp/>
        <stp>EM_S_STM07_IS</stp>
        <stp>4</stp>
        <stp>000587.SZ</stp>
        <stp>9</stp>
        <stp>12/31/2013</stp>
        <stp>1</stp>
        <tr r="K176" s="1"/>
      </tp>
      <tp>
        <v>1421839135.1199999</v>
        <stp/>
        <stp>EM_S_STM07_IS</stp>
        <stp>4</stp>
        <stp>600570.SH</stp>
        <stp>9</stp>
        <stp>12/31/2014</stp>
        <stp>1</stp>
        <tr r="L2344" s="1"/>
      </tp>
      <tp>
        <v>1076359509.3599999</v>
        <stp/>
        <stp>EM_S_STM07_IS</stp>
        <stp>4</stp>
        <stp>600571.SH</stp>
        <stp>9</stp>
        <stp>12/31/2015</stp>
        <stp>1</stp>
        <tr r="M2345" s="1"/>
      </tp>
      <tp>
        <v>30055409337.52</v>
        <stp/>
        <stp>EM_S_STM07_IS</stp>
        <stp>4</stp>
        <stp>600575.SH</stp>
        <stp>9</stp>
        <stp>12/31/2011</stp>
        <stp>1</stp>
        <tr r="I2348" s="1"/>
      </tp>
      <tp>
        <v>20602232.760000002</v>
        <stp/>
        <stp>EM_S_STM07_IS</stp>
        <stp>4</stp>
        <stp>600576.SH</stp>
        <stp>9</stp>
        <stp>12/31/2012</stp>
        <stp>1</stp>
        <tr r="J2349" s="1"/>
      </tp>
      <tp>
        <v>9549579116.1800003</v>
        <stp/>
        <stp>EM_S_STM07_IS</stp>
        <stp>4</stp>
        <stp>600577.SH</stp>
        <stp>9</stp>
        <stp>12/31/2013</stp>
        <stp>1</stp>
        <tr r="K2350" s="1"/>
      </tp>
      <tp>
        <v>571966887.66999996</v>
        <stp/>
        <stp>EM_S_STM07_IS</stp>
        <stp>4</stp>
        <stp>600560.SH</stp>
        <stp>9</stp>
        <stp>12/31/2014</stp>
        <stp>1</stp>
        <tr r="L2335" s="1"/>
      </tp>
      <tp>
        <v>2456347287.5</v>
        <stp/>
        <stp>EM_S_STM07_IS</stp>
        <stp>4</stp>
        <stp>600561.SH</stp>
        <stp>9</stp>
        <stp>12/31/2015</stp>
        <stp>1</stp>
        <tr r="M2336" s="1"/>
      </tp>
      <tp>
        <v>1789461228.54</v>
        <stp/>
        <stp>EM_S_STM07_IS</stp>
        <stp>4</stp>
        <stp>600565.SH</stp>
        <stp>9</stp>
        <stp>12/31/2011</stp>
        <stp>1</stp>
        <tr r="I2339" s="1"/>
      </tp>
      <tp>
        <v>160020671.72999999</v>
        <stp/>
        <stp>EM_S_STM07_IS</stp>
        <stp>4</stp>
        <stp>600566.SH</stp>
        <stp>9</stp>
        <stp>12/31/2012</stp>
        <stp>1</stp>
        <tr r="J2340" s="1"/>
      </tp>
      <tp>
        <v>6578060453.0500002</v>
        <stp/>
        <stp>EM_S_STM07_IS</stp>
        <stp>4</stp>
        <stp>600567.SH</stp>
        <stp>9</stp>
        <stp>12/31/2013</stp>
        <stp>1</stp>
        <tr r="K2341" s="1"/>
      </tp>
      <tp>
        <v>3895042664.0599999</v>
        <stp/>
        <stp>EM_S_STM07_IS</stp>
        <stp>4</stp>
        <stp>600550.SH</stp>
        <stp>9</stp>
        <stp>12/31/2014</stp>
        <stp>1</stp>
        <tr r="L2327" s="1"/>
      </tp>
      <tp>
        <v>6021122848.8900003</v>
        <stp/>
        <stp>EM_S_STM07_IS</stp>
        <stp>4</stp>
        <stp>600551.SH</stp>
        <stp>9</stp>
        <stp>12/31/2015</stp>
        <stp>1</stp>
        <tr r="M2328" s="1"/>
      </tp>
      <tp>
        <v>389347684.44999999</v>
        <stp/>
        <stp>EM_S_STM07_IS</stp>
        <stp>4</stp>
        <stp>600555.SH</stp>
        <stp>9</stp>
        <stp>12/31/2011</stp>
        <stp>1</stp>
        <tr r="I2330" s="1"/>
      </tp>
      <tp>
        <v>6465272.9199999999</v>
        <stp/>
        <stp>EM_S_STM07_IS</stp>
        <stp>4</stp>
        <stp>600556.SH</stp>
        <stp>9</stp>
        <stp>12/31/2012</stp>
        <stp>1</stp>
        <tr r="J2331" s="1"/>
      </tp>
      <tp>
        <v>2230302867.54</v>
        <stp/>
        <stp>EM_S_STM07_IS</stp>
        <stp>4</stp>
        <stp>600557.SH</stp>
        <stp>9</stp>
        <stp>12/31/2013</stp>
        <stp>1</stp>
        <tr r="K2332" s="1"/>
      </tp>
      <tp>
        <v>1103264980.96</v>
        <stp/>
        <stp>EM_S_STM07_IS</stp>
        <stp>4</stp>
        <stp>600540.SH</stp>
        <stp>9</stp>
        <stp>12/31/2014</stp>
        <stp>1</stp>
        <tr r="L2320" s="1"/>
      </tp>
      <tp>
        <v>2176562237.2600002</v>
        <stp/>
        <stp>EM_S_STM07_IS</stp>
        <stp>4</stp>
        <stp>600545.SH</stp>
        <stp>9</stp>
        <stp>12/31/2011</stp>
        <stp>1</stp>
        <tr r="I2322" s="1"/>
      </tp>
      <tp>
        <v>95407588565.570007</v>
        <stp/>
        <stp>EM_S_STM07_IS</stp>
        <stp>4</stp>
        <stp>600546.SH</stp>
        <stp>9</stp>
        <stp>12/31/2012</stp>
        <stp>1</stp>
        <tr r="J2323" s="1"/>
      </tp>
      <tp>
        <v>46167758765.540001</v>
        <stp/>
        <stp>EM_S_STM07_IS</stp>
        <stp>4</stp>
        <stp>600547.SH</stp>
        <stp>9</stp>
        <stp>12/31/2013</stp>
        <stp>1</stp>
        <tr r="K2324" s="1"/>
      </tp>
      <tp>
        <v>337639192.79000002</v>
        <stp/>
        <stp>EM_S_STM07_IS</stp>
        <stp>4</stp>
        <stp>600530.SH</stp>
        <stp>9</stp>
        <stp>12/31/2014</stp>
        <stp>1</stp>
        <tr r="L2311" s="1"/>
      </tp>
      <tp>
        <v>10975218667.98</v>
        <stp/>
        <stp>EM_S_STM07_IS</stp>
        <stp>4</stp>
        <stp>600531.SH</stp>
        <stp>9</stp>
        <stp>12/31/2015</stp>
        <stp>1</stp>
        <tr r="M2312" s="1"/>
      </tp>
      <tp>
        <v>6569664575.3800001</v>
        <stp/>
        <stp>EM_S_STM07_IS</stp>
        <stp>4</stp>
        <stp>600535.SH</stp>
        <stp>9</stp>
        <stp>12/31/2011</stp>
        <stp>1</stp>
        <tr r="I2315" s="1"/>
      </tp>
      <tp>
        <v>2680566934.6999998</v>
        <stp/>
        <stp>EM_S_STM07_IS</stp>
        <stp>4</stp>
        <stp>600536.SH</stp>
        <stp>9</stp>
        <stp>12/31/2012</stp>
        <stp>1</stp>
        <tr r="J2316" s="1"/>
      </tp>
      <tp>
        <v>2690140877.7199998</v>
        <stp/>
        <stp>EM_S_STM07_IS</stp>
        <stp>4</stp>
        <stp>600537.SH</stp>
        <stp>9</stp>
        <stp>12/31/2013</stp>
        <stp>1</stp>
        <tr r="K2317" s="1"/>
      </tp>
      <tp>
        <v>301200334.51999998</v>
        <stp/>
        <stp>EM_S_STM07_IS</stp>
        <stp>4</stp>
        <stp>600520.SH</stp>
        <stp>9</stp>
        <stp>12/31/2014</stp>
        <stp>1</stp>
        <tr r="L2302" s="1"/>
      </tp>
      <tp>
        <v>3500362097.9699998</v>
        <stp/>
        <stp>EM_S_STM07_IS</stp>
        <stp>4</stp>
        <stp>600521.SH</stp>
        <stp>9</stp>
        <stp>12/31/2015</stp>
        <stp>1</stp>
        <tr r="M2303" s="1"/>
      </tp>
      <tp>
        <v>1940693566.5</v>
        <stp/>
        <stp>EM_S_STM07_IS</stp>
        <stp>4</stp>
        <stp>600525.SH</stp>
        <stp>9</stp>
        <stp>12/31/2011</stp>
        <stp>1</stp>
        <tr r="I2306" s="1"/>
      </tp>
      <tp>
        <v>1676204581.5899999</v>
        <stp/>
        <stp>EM_S_STM07_IS</stp>
        <stp>4</stp>
        <stp>600526.SH</stp>
        <stp>9</stp>
        <stp>12/31/2012</stp>
        <stp>1</stp>
        <tr r="J2307" s="1"/>
      </tp>
      <tp>
        <v>1633745378.4400001</v>
        <stp/>
        <stp>EM_S_STM07_IS</stp>
        <stp>4</stp>
        <stp>600527.SH</stp>
        <stp>9</stp>
        <stp>12/31/2013</stp>
        <stp>1</stp>
        <tr r="K2308" s="1"/>
      </tp>
      <tp>
        <v>5274652985.1499996</v>
        <stp/>
        <stp>EM_S_STM07_IS</stp>
        <stp>4</stp>
        <stp>600510.SH</stp>
        <stp>9</stp>
        <stp>12/31/2014</stp>
        <stp>1</stp>
        <tr r="L2293" s="1"/>
      </tp>
      <tp>
        <v>12078194124.27</v>
        <stp/>
        <stp>EM_S_STM07_IS</stp>
        <stp>4</stp>
        <stp>600511.SH</stp>
        <stp>9</stp>
        <stp>12/31/2015</stp>
        <stp>1</stp>
        <tr r="M2294" s="1"/>
      </tp>
      <tp>
        <v>397336353.69999999</v>
        <stp/>
        <stp>EM_S_STM07_IS</stp>
        <stp>4</stp>
        <stp>600515.SH</stp>
        <stp>9</stp>
        <stp>12/31/2011</stp>
        <stp>1</stp>
        <tr r="I2297" s="1"/>
      </tp>
      <tp>
        <v>3950706190.1399999</v>
        <stp/>
        <stp>EM_S_STM07_IS</stp>
        <stp>4</stp>
        <stp>600516.SH</stp>
        <stp>9</stp>
        <stp>12/31/2012</stp>
        <stp>1</stp>
        <tr r="J2298" s="1"/>
      </tp>
      <tp>
        <v>3268906436.5700002</v>
        <stp/>
        <stp>EM_S_STM07_IS</stp>
        <stp>4</stp>
        <stp>600517.SH</stp>
        <stp>9</stp>
        <stp>12/31/2013</stp>
        <stp>1</stp>
        <tr r="K2299" s="1"/>
      </tp>
      <tp>
        <v>38605196674.190002</v>
        <stp/>
        <stp>EM_S_STM07_IS</stp>
        <stp>4</stp>
        <stp>600500.SH</stp>
        <stp>9</stp>
        <stp>12/31/2014</stp>
        <stp>1</stp>
        <tr r="L2284" s="1"/>
      </tp>
      <tp>
        <v>3180592773.0799999</v>
        <stp/>
        <stp>EM_S_STM07_IS</stp>
        <stp>4</stp>
        <stp>600501.SH</stp>
        <stp>9</stp>
        <stp>12/31/2015</stp>
        <stp>1</stp>
        <tr r="M2285" s="1"/>
      </tp>
      <tp>
        <v>554143255.49000001</v>
        <stp/>
        <stp>EM_S_STM07_IS</stp>
        <stp>4</stp>
        <stp>600505.SH</stp>
        <stp>9</stp>
        <stp>12/31/2011</stp>
        <stp>1</stp>
        <tr r="I2288" s="1"/>
      </tp>
      <tp>
        <v>60753142.420000002</v>
        <stp/>
        <stp>EM_S_STM07_IS</stp>
        <stp>4</stp>
        <stp>600506.SH</stp>
        <stp>9</stp>
        <stp>12/31/2012</stp>
        <stp>1</stp>
        <tr r="J2289" s="1"/>
      </tp>
      <tp>
        <v>13214657544.73</v>
        <stp/>
        <stp>EM_S_STM07_IS</stp>
        <stp>4</stp>
        <stp>600507.SH</stp>
        <stp>9</stp>
        <stp>12/31/2013</stp>
        <stp>1</stp>
        <tr r="K2290" s="1"/>
      </tp>
      <tp>
        <v>2920709571.2199998</v>
        <stp/>
        <stp>EM_S_STM07_IS</stp>
        <stp>4</stp>
        <stp>600590.SH</stp>
        <stp>9</stp>
        <stp>12/31/2014</stp>
        <stp>1</stp>
        <tr r="L2363" s="1"/>
      </tp>
      <tp>
        <v>1467465005.8199999</v>
        <stp/>
        <stp>EM_S_STM07_IS</stp>
        <stp>4</stp>
        <stp>600594.SH</stp>
        <stp>9</stp>
        <stp>12/31/2010</stp>
        <stp>1</stp>
        <tr r="H2366" s="1"/>
      </tp>
      <tp>
        <v>13185901429.610001</v>
        <stp/>
        <stp>EM_S_STM07_IS</stp>
        <stp>4</stp>
        <stp>600595.SH</stp>
        <stp>9</stp>
        <stp>12/31/2011</stp>
        <stp>1</stp>
        <tr r="I2367" s="1"/>
      </tp>
      <tp>
        <v>6111006735.0799999</v>
        <stp/>
        <stp>EM_S_STM07_IS</stp>
        <stp>4</stp>
        <stp>600596.SH</stp>
        <stp>9</stp>
        <stp>12/31/2012</stp>
        <stp>1</stp>
        <tr r="J2368" s="1"/>
      </tp>
      <tp>
        <v>16290910116</v>
        <stp/>
        <stp>EM_S_STM07_IS</stp>
        <stp>4</stp>
        <stp>600597.SH</stp>
        <stp>9</stp>
        <stp>12/31/2013</stp>
        <stp>1</stp>
        <tr r="K2369" s="1"/>
      </tp>
      <tp>
        <v>6892562214.6499996</v>
        <stp/>
        <stp>EM_S_STM07_IS</stp>
        <stp>4</stp>
        <stp>600580.SH</stp>
        <stp>9</stp>
        <stp>12/31/2014</stp>
        <stp>1</stp>
        <tr r="L2353" s="1"/>
      </tp>
      <tp>
        <v>10555449940.059999</v>
        <stp/>
        <stp>EM_S_STM07_IS</stp>
        <stp>4</stp>
        <stp>600581.SH</stp>
        <stp>9</stp>
        <stp>12/31/2015</stp>
        <stp>1</stp>
        <tr r="M2354" s="1"/>
      </tp>
      <tp>
        <v>3616244164.29</v>
        <stp/>
        <stp>EM_S_STM07_IS</stp>
        <stp>4</stp>
        <stp>600584.SH</stp>
        <stp>9</stp>
        <stp>12/31/2010</stp>
        <stp>1</stp>
        <tr r="H2357" s="1"/>
      </tp>
      <tp>
        <v>48653808819</v>
        <stp/>
        <stp>EM_S_STM07_IS</stp>
        <stp>4</stp>
        <stp>600585.SH</stp>
        <stp>9</stp>
        <stp>12/31/2011</stp>
        <stp>1</stp>
        <tr r="I2358" s="1"/>
      </tp>
      <tp>
        <v>2986983265.0500002</v>
        <stp/>
        <stp>EM_S_STM07_IS</stp>
        <stp>4</stp>
        <stp>600586.SH</stp>
        <stp>9</stp>
        <stp>12/31/2012</stp>
        <stp>1</stp>
        <tr r="J2359" s="1"/>
      </tp>
      <tp>
        <v>4193764317.1100001</v>
        <stp/>
        <stp>EM_S_STM07_IS</stp>
        <stp>4</stp>
        <stp>600587.SH</stp>
        <stp>9</stp>
        <stp>12/31/2013</stp>
        <stp>1</stp>
        <tr r="K2360" s="1"/>
      </tp>
      <tp>
        <v>88818485807.639999</v>
        <stp/>
        <stp>EM_S_STM07_IS</stp>
        <stp>4</stp>
        <stp>000630.SZ</stp>
        <stp>9</stp>
        <stp>12/31/2014</stp>
        <stp>1</stp>
        <tr r="L211" s="1"/>
      </tp>
      <tp>
        <v>3474115188.8099999</v>
        <stp/>
        <stp>EM_S_STM07_IS</stp>
        <stp>4</stp>
        <stp>000631.SZ</stp>
        <stp>9</stp>
        <stp>12/31/2015</stp>
        <stp>1</stp>
        <tr r="M212" s="1"/>
      </tp>
      <tp>
        <v>2800475936.7600002</v>
        <stp/>
        <stp>EM_S_STM07_IS</stp>
        <stp>4</stp>
        <stp>000635.SZ</stp>
        <stp>9</stp>
        <stp>12/31/2011</stp>
        <stp>1</stp>
        <tr r="I215" s="1"/>
      </tp>
      <tp>
        <v>2084568003.47</v>
        <stp/>
        <stp>EM_S_STM07_IS</stp>
        <stp>4</stp>
        <stp>000636.SZ</stp>
        <stp>9</stp>
        <stp>12/31/2012</stp>
        <stp>1</stp>
        <tr r="J216" s="1"/>
      </tp>
      <tp>
        <v>3244502741.79</v>
        <stp/>
        <stp>EM_S_STM07_IS</stp>
        <stp>4</stp>
        <stp>000637.SZ</stp>
        <stp>9</stp>
        <stp>12/31/2013</stp>
        <stp>1</stp>
        <tr r="K217" s="1"/>
      </tp>
      <tp>
        <v>3501024208.6599998</v>
        <stp/>
        <stp>EM_S_STM07_IS</stp>
        <stp>4</stp>
        <stp>000620.SZ</stp>
        <stp>9</stp>
        <stp>12/31/2014</stp>
        <stp>1</stp>
        <tr r="L203" s="1"/>
      </tp>
      <tp>
        <v>26551846548.169998</v>
        <stp/>
        <stp>EM_S_STM07_IS</stp>
        <stp>4</stp>
        <stp>000625.SZ</stp>
        <stp>9</stp>
        <stp>12/31/2011</stp>
        <stp>1</stp>
        <tr r="I206" s="1"/>
      </tp>
      <tp>
        <v>36307699656.480003</v>
        <stp/>
        <stp>EM_S_STM07_IS</stp>
        <stp>4</stp>
        <stp>000626.SZ</stp>
        <stp>9</stp>
        <stp>12/31/2012</stp>
        <stp>1</stp>
        <tr r="J207" s="1"/>
      </tp>
      <tp>
        <v>967950657.46000004</v>
        <stp/>
        <stp>EM_S_STM07_IS</stp>
        <stp>4</stp>
        <stp>000627.SZ</stp>
        <stp>9</stp>
        <stp>12/31/2013</stp>
        <stp>1</stp>
        <tr r="K208" s="1"/>
      </tp>
      <tp>
        <v>698860138.16999996</v>
        <stp/>
        <stp>EM_S_STM07_IS</stp>
        <stp>4</stp>
        <stp>000610.SZ</stp>
        <stp>9</stp>
        <stp>12/31/2014</stp>
        <stp>1</stp>
        <tr r="L195" s="1"/>
      </tp>
      <tp>
        <v>33914247.170000002</v>
        <stp/>
        <stp>EM_S_STM07_IS</stp>
        <stp>4</stp>
        <stp>000611.SZ</stp>
        <stp>9</stp>
        <stp>12/31/2015</stp>
        <stp>1</stp>
        <tr r="M196" s="1"/>
      </tp>
      <tp>
        <v>763660117.38</v>
        <stp/>
        <stp>EM_S_STM07_IS</stp>
        <stp>4</stp>
        <stp>000615.SZ</stp>
        <stp>9</stp>
        <stp>12/31/2011</stp>
        <stp>1</stp>
        <tr r="I199" s="1"/>
      </tp>
      <tp>
        <v>2555963291.79</v>
        <stp/>
        <stp>EM_S_STM07_IS</stp>
        <stp>4</stp>
        <stp>000616.SZ</stp>
        <stp>9</stp>
        <stp>12/31/2012</stp>
        <stp>1</stp>
        <tr r="J200" s="1"/>
      </tp>
      <tp>
        <v>1624727209.9200001</v>
        <stp/>
        <stp>EM_S_STM07_IS</stp>
        <stp>4</stp>
        <stp>000617.SZ</stp>
        <stp>9</stp>
        <stp>12/31/2013</stp>
        <stp>1</stp>
        <tr r="K201" s="1"/>
      </tp>
      <tp>
        <v>10891135520.76</v>
        <stp/>
        <stp>EM_S_STM07_IS</stp>
        <stp>4</stp>
        <stp>000600.SZ</stp>
        <stp>9</stp>
        <stp>12/31/2014</stp>
        <stp>1</stp>
        <tr r="L187" s="1"/>
      </tp>
      <tp>
        <v>3007221779.5999999</v>
        <stp/>
        <stp>EM_S_STM07_IS</stp>
        <stp>4</stp>
        <stp>000601.SZ</stp>
        <stp>9</stp>
        <stp>12/31/2015</stp>
        <stp>1</stp>
        <tr r="M188" s="1"/>
      </tp>
      <tp>
        <v>38648254.299999997</v>
        <stp/>
        <stp>EM_S_STM07_IS</stp>
        <stp>4</stp>
        <stp>000605.SZ</stp>
        <stp>9</stp>
        <stp>12/31/2011</stp>
        <stp>1</stp>
        <tr r="I190" s="1"/>
      </tp>
      <tp>
        <v>315068456.61000001</v>
        <stp/>
        <stp>EM_S_STM07_IS</stp>
        <stp>4</stp>
        <stp>000606.SZ</stp>
        <stp>9</stp>
        <stp>12/31/2012</stp>
        <stp>1</stp>
        <tr r="J191" s="1"/>
      </tp>
      <tp>
        <v>2250957999.0900002</v>
        <stp/>
        <stp>EM_S_STM07_IS</stp>
        <stp>4</stp>
        <stp>000607.SZ</stp>
        <stp>9</stp>
        <stp>12/31/2013</stp>
        <stp>1</stp>
        <tr r="K192" s="1"/>
      </tp>
      <tp>
        <v>174915669.31</v>
        <stp/>
        <stp>EM_S_STM07_IS</stp>
        <stp>4</stp>
        <stp>000670.SZ</stp>
        <stp>9</stp>
        <stp>12/31/2014</stp>
        <stp>1</stp>
        <tr r="L235" s="1"/>
      </tp>
      <tp>
        <v>22379969159.299999</v>
        <stp/>
        <stp>EM_S_STM07_IS</stp>
        <stp>4</stp>
        <stp>000671.SZ</stp>
        <stp>9</stp>
        <stp>12/31/2015</stp>
        <stp>1</stp>
        <tr r="M236" s="1"/>
      </tp>
      <tp>
        <v>482816071.68000001</v>
        <stp/>
        <stp>EM_S_STM07_IS</stp>
        <stp>4</stp>
        <stp>000676.SZ</stp>
        <stp>9</stp>
        <stp>12/31/2012</stp>
        <stp>1</stp>
        <tr r="J239" s="1"/>
      </tp>
      <tp>
        <v>2359247812.7600002</v>
        <stp/>
        <stp>EM_S_STM07_IS</stp>
        <stp>4</stp>
        <stp>000677.SZ</stp>
        <stp>9</stp>
        <stp>12/31/2013</stp>
        <stp>1</stp>
        <tr r="K240" s="1"/>
      </tp>
      <tp>
        <v>2402089641.3099999</v>
        <stp/>
        <stp>EM_S_STM07_IS</stp>
        <stp>4</stp>
        <stp>000661.SZ</stp>
        <stp>9</stp>
        <stp>12/31/2015</stp>
        <stp>1</stp>
        <tr r="M227" s="1"/>
      </tp>
      <tp>
        <v>1022575238.3</v>
        <stp/>
        <stp>EM_S_STM07_IS</stp>
        <stp>4</stp>
        <stp>000665.SZ</stp>
        <stp>9</stp>
        <stp>12/31/2011</stp>
        <stp>1</stp>
        <tr r="I230" s="1"/>
      </tp>
      <tp>
        <v>5061930443.4399996</v>
        <stp/>
        <stp>EM_S_STM07_IS</stp>
        <stp>4</stp>
        <stp>000666.SZ</stp>
        <stp>9</stp>
        <stp>12/31/2012</stp>
        <stp>1</stp>
        <tr r="J231" s="1"/>
      </tp>
      <tp>
        <v>3465257603.79</v>
        <stp/>
        <stp>EM_S_STM07_IS</stp>
        <stp>4</stp>
        <stp>000667.SZ</stp>
        <stp>9</stp>
        <stp>12/31/2013</stp>
        <stp>1</stp>
        <tr r="K232" s="1"/>
      </tp>
      <tp>
        <v>2253212435.5500002</v>
        <stp/>
        <stp>EM_S_STM07_IS</stp>
        <stp>4</stp>
        <stp>000650.SZ</stp>
        <stp>9</stp>
        <stp>12/31/2014</stp>
        <stp>1</stp>
        <tr r="L220" s="1"/>
      </tp>
      <tp>
        <v>97745137194.160004</v>
        <stp/>
        <stp>EM_S_STM07_IS</stp>
        <stp>4</stp>
        <stp>000651.SZ</stp>
        <stp>9</stp>
        <stp>12/31/2015</stp>
        <stp>1</stp>
        <tr r="M221" s="1"/>
      </tp>
      <tp>
        <v>1784013716.51</v>
        <stp/>
        <stp>EM_S_STM07_IS</stp>
        <stp>4</stp>
        <stp>000655.SZ</stp>
        <stp>9</stp>
        <stp>12/31/2011</stp>
        <stp>1</stp>
        <tr r="I223" s="1"/>
      </tp>
      <tp>
        <v>10348655744.639999</v>
        <stp/>
        <stp>EM_S_STM07_IS</stp>
        <stp>4</stp>
        <stp>000656.SZ</stp>
        <stp>9</stp>
        <stp>12/31/2012</stp>
        <stp>1</stp>
        <tr r="J224" s="1"/>
      </tp>
      <tp>
        <v>11237296706.75</v>
        <stp/>
        <stp>EM_S_STM07_IS</stp>
        <stp>4</stp>
        <stp>000657.SZ</stp>
        <stp>9</stp>
        <stp>12/31/2013</stp>
        <stp>1</stp>
        <tr r="K225" s="1"/>
      </tp>
      <tp>
        <v>4697106692.9099998</v>
        <stp/>
        <stp>EM_S_STM07_IS</stp>
        <stp>4</stp>
        <stp>000690.SZ</stp>
        <stp>9</stp>
        <stp>12/31/2014</stp>
        <stp>1</stp>
        <tr r="L251" s="1"/>
      </tp>
      <tp>
        <v>104716075.94</v>
        <stp/>
        <stp>EM_S_STM07_IS</stp>
        <stp>4</stp>
        <stp>000691.SZ</stp>
        <stp>9</stp>
        <stp>12/31/2015</stp>
        <stp>1</stp>
        <tr r="M252" s="1"/>
      </tp>
      <tp>
        <v>733964337.59000003</v>
        <stp/>
        <stp>EM_S_STM07_IS</stp>
        <stp>4</stp>
        <stp>000695.SZ</stp>
        <stp>9</stp>
        <stp>12/31/2011</stp>
        <stp>1</stp>
        <tr r="I255" s="1"/>
      </tp>
      <tp>
        <v>226201000.06</v>
        <stp/>
        <stp>EM_S_STM07_IS</stp>
        <stp>4</stp>
        <stp>000697.SZ</stp>
        <stp>9</stp>
        <stp>12/31/2013</stp>
        <stp>1</stp>
        <tr r="K256" s="1"/>
      </tp>
      <tp>
        <v>7269453451.46</v>
        <stp/>
        <stp>EM_S_STM07_IS</stp>
        <stp>4</stp>
        <stp>000680.SZ</stp>
        <stp>9</stp>
        <stp>12/31/2014</stp>
        <stp>1</stp>
        <tr r="L243" s="1"/>
      </tp>
      <tp>
        <v>542902526.07000005</v>
        <stp/>
        <stp>EM_S_STM07_IS</stp>
        <stp>4</stp>
        <stp>000681.SZ</stp>
        <stp>9</stp>
        <stp>12/31/2015</stp>
        <stp>1</stp>
        <tr r="M244" s="1"/>
      </tp>
      <tp>
        <v>794755253.79999995</v>
        <stp/>
        <stp>EM_S_STM07_IS</stp>
        <stp>4</stp>
        <stp>000685.SZ</stp>
        <stp>9</stp>
        <stp>12/31/2011</stp>
        <stp>1</stp>
        <tr r="I247" s="1"/>
      </tp>
      <tp>
        <v>1200272711.3399999</v>
        <stp/>
        <stp>EM_S_STM07_IS</stp>
        <stp>4</stp>
        <stp>000686.SZ</stp>
        <stp>9</stp>
        <stp>12/31/2012</stp>
        <stp>1</stp>
        <tr r="J248" s="1"/>
      </tp>
      <tp>
        <v>784873073.17999995</v>
        <stp/>
        <stp>EM_S_STM07_IS</stp>
        <stp>4</stp>
        <stp>000687.SZ</stp>
        <stp>9</stp>
        <stp>12/31/2013</stp>
        <stp>1</stp>
        <tr r="K249" s="1"/>
      </tp>
      <tp>
        <v>94765832.549999997</v>
        <stp/>
        <stp>EM_S_STM07_IS</stp>
        <stp>4</stp>
        <stp>600671.SH</stp>
        <stp>9</stp>
        <stp>12/31/2015</stp>
        <stp>1</stp>
        <tr r="M2433" s="1"/>
      </tp>
      <tp>
        <v>1094775845.97</v>
        <stp/>
        <stp>EM_S_STM07_IS</stp>
        <stp>4</stp>
        <stp>600674.SH</stp>
        <stp>9</stp>
        <stp>12/31/2010</stp>
        <stp>1</stp>
        <tr r="H2435" s="1"/>
      </tp>
      <tp>
        <v>4591713261.4399996</v>
        <stp/>
        <stp>EM_S_STM07_IS</stp>
        <stp>4</stp>
        <stp>600675.SH</stp>
        <stp>9</stp>
        <stp>12/31/2011</stp>
        <stp>1</stp>
        <tr r="I2436" s="1"/>
      </tp>
      <tp>
        <v>7859173145.6300001</v>
        <stp/>
        <stp>EM_S_STM07_IS</stp>
        <stp>4</stp>
        <stp>600676.SH</stp>
        <stp>9</stp>
        <stp>12/31/2012</stp>
        <stp>1</stp>
        <tr r="J2437" s="1"/>
      </tp>
      <tp>
        <v>8655676862.6499996</v>
        <stp/>
        <stp>EM_S_STM07_IS</stp>
        <stp>4</stp>
        <stp>600677.SH</stp>
        <stp>9</stp>
        <stp>12/31/2013</stp>
        <stp>1</stp>
        <tr r="K2438" s="1"/>
      </tp>
      <tp>
        <v>12928181657</v>
        <stp/>
        <stp>EM_S_STM07_IS</stp>
        <stp>4</stp>
        <stp>600660.SH</stp>
        <stp>9</stp>
        <stp>12/31/2014</stp>
        <stp>1</stp>
        <tr r="L2424" s="1"/>
      </tp>
      <tp>
        <v>1165203304.99</v>
        <stp/>
        <stp>EM_S_STM07_IS</stp>
        <stp>4</stp>
        <stp>600661.SH</stp>
        <stp>9</stp>
        <stp>12/31/2015</stp>
        <stp>1</stp>
        <tr r="M2425" s="1"/>
      </tp>
      <tp>
        <v>12535439812.709999</v>
        <stp/>
        <stp>EM_S_STM07_IS</stp>
        <stp>4</stp>
        <stp>600664.SH</stp>
        <stp>9</stp>
        <stp>12/31/2010</stp>
        <stp>1</stp>
        <tr r="H2428" s="1"/>
      </tp>
      <tp>
        <v>2342759722.1500001</v>
        <stp/>
        <stp>EM_S_STM07_IS</stp>
        <stp>4</stp>
        <stp>600665.SH</stp>
        <stp>9</stp>
        <stp>12/31/2011</stp>
        <stp>1</stp>
        <tr r="I2429" s="1"/>
      </tp>
      <tp>
        <v>1205098865.4300001</v>
        <stp/>
        <stp>EM_S_STM07_IS</stp>
        <stp>4</stp>
        <stp>600666.SH</stp>
        <stp>9</stp>
        <stp>12/31/2012</stp>
        <stp>1</stp>
        <tr r="J2430" s="1"/>
      </tp>
      <tp>
        <v>3973316962.9200001</v>
        <stp/>
        <stp>EM_S_STM07_IS</stp>
        <stp>4</stp>
        <stp>600667.SH</stp>
        <stp>9</stp>
        <stp>12/31/2013</stp>
        <stp>1</stp>
        <tr r="K2431" s="1"/>
      </tp>
      <tp>
        <v>2182159926.6500001</v>
        <stp/>
        <stp>EM_S_STM07_IS</stp>
        <stp>4</stp>
        <stp>600650.SH</stp>
        <stp>9</stp>
        <stp>12/31/2014</stp>
        <stp>1</stp>
        <tr r="L2416" s="1"/>
      </tp>
      <tp>
        <v>5071811168.8500004</v>
        <stp/>
        <stp>EM_S_STM07_IS</stp>
        <stp>4</stp>
        <stp>600651.SH</stp>
        <stp>9</stp>
        <stp>12/31/2015</stp>
        <stp>1</stp>
        <tr r="M2417" s="1"/>
      </tp>
      <tp>
        <v>1155722162.0999999</v>
        <stp/>
        <stp>EM_S_STM07_IS</stp>
        <stp>4</stp>
        <stp>600654.SH</stp>
        <stp>9</stp>
        <stp>12/31/2010</stp>
        <stp>1</stp>
        <tr r="H2420" s="1"/>
      </tp>
      <tp>
        <v>16604035743.059999</v>
        <stp/>
        <stp>EM_S_STM07_IS</stp>
        <stp>4</stp>
        <stp>600655.SH</stp>
        <stp>9</stp>
        <stp>12/31/2011</stp>
        <stp>1</stp>
        <tr r="I2421" s="1"/>
      </tp>
      <tp>
        <v>4479506484.8699999</v>
        <stp/>
        <stp>EM_S_STM07_IS</stp>
        <stp>4</stp>
        <stp>600657.SH</stp>
        <stp>9</stp>
        <stp>12/31/2013</stp>
        <stp>1</stp>
        <tr r="K2422" s="1"/>
      </tp>
      <tp>
        <v>2381274199.1700001</v>
        <stp/>
        <stp>EM_S_STM07_IS</stp>
        <stp>4</stp>
        <stp>600640.SH</stp>
        <stp>9</stp>
        <stp>12/31/2014</stp>
        <stp>1</stp>
        <tr r="L2407" s="1"/>
      </tp>
      <tp>
        <v>2437645223.6700001</v>
        <stp/>
        <stp>EM_S_STM07_IS</stp>
        <stp>4</stp>
        <stp>600641.SH</stp>
        <stp>9</stp>
        <stp>12/31/2015</stp>
        <stp>1</stp>
        <tr r="M2408" s="1"/>
      </tp>
      <tp>
        <v>1779098404.27</v>
        <stp/>
        <stp>EM_S_STM07_IS</stp>
        <stp>4</stp>
        <stp>600644.SH</stp>
        <stp>9</stp>
        <stp>12/31/2010</stp>
        <stp>1</stp>
        <tr r="H2411" s="1"/>
      </tp>
      <tp>
        <v>246737638.28</v>
        <stp/>
        <stp>EM_S_STM07_IS</stp>
        <stp>4</stp>
        <stp>600645.SH</stp>
        <stp>9</stp>
        <stp>12/31/2011</stp>
        <stp>1</stp>
        <tr r="I2412" s="1"/>
      </tp>
      <tp>
        <v>252915803.83000001</v>
        <stp/>
        <stp>EM_S_STM07_IS</stp>
        <stp>4</stp>
        <stp>600647.SH</stp>
        <stp>9</stp>
        <stp>12/31/2013</stp>
        <stp>1</stp>
        <tr r="K2413" s="1"/>
      </tp>
      <tp>
        <v>4127261771.8099999</v>
        <stp/>
        <stp>EM_S_STM07_IS</stp>
        <stp>4</stp>
        <stp>600630.SH</stp>
        <stp>9</stp>
        <stp>12/31/2014</stp>
        <stp>1</stp>
        <tr r="L2399" s="1"/>
      </tp>
      <tp>
        <v>14562244.640000001</v>
        <stp/>
        <stp>EM_S_STM07_IS</stp>
        <stp>4</stp>
        <stp>600634.SH</stp>
        <stp>9</stp>
        <stp>12/31/2010</stp>
        <stp>1</stp>
        <tr r="H2401" s="1"/>
      </tp>
      <tp>
        <v>3622567237.4200001</v>
        <stp/>
        <stp>EM_S_STM07_IS</stp>
        <stp>4</stp>
        <stp>600635.SH</stp>
        <stp>9</stp>
        <stp>12/31/2011</stp>
        <stp>1</stp>
        <tr r="I2402" s="1"/>
      </tp>
      <tp>
        <v>3288333801.8299999</v>
        <stp/>
        <stp>EM_S_STM07_IS</stp>
        <stp>4</stp>
        <stp>600636.SH</stp>
        <stp>9</stp>
        <stp>12/31/2012</stp>
        <stp>1</stp>
        <tr r="J2403" s="1"/>
      </tp>
      <tp>
        <v>2637350919.1500001</v>
        <stp/>
        <stp>EM_S_STM07_IS</stp>
        <stp>4</stp>
        <stp>600637.SH</stp>
        <stp>9</stp>
        <stp>12/31/2013</stp>
        <stp>1</stp>
        <tr r="K2404" s="1"/>
      </tp>
      <tp>
        <v>36814047.659999996</v>
        <stp/>
        <stp>EM_S_STM07_IS</stp>
        <stp>4</stp>
        <stp>600620.SH</stp>
        <stp>9</stp>
        <stp>12/31/2014</stp>
        <stp>1</stp>
        <tr r="L2391" s="1"/>
      </tp>
      <tp>
        <v>365338046.42000002</v>
        <stp/>
        <stp>EM_S_STM07_IS</stp>
        <stp>4</stp>
        <stp>600621.SH</stp>
        <stp>9</stp>
        <stp>12/31/2015</stp>
        <stp>1</stp>
        <tr r="M2392" s="1"/>
      </tp>
      <tp>
        <v>598598586.65999997</v>
        <stp/>
        <stp>EM_S_STM07_IS</stp>
        <stp>4</stp>
        <stp>600624.SH</stp>
        <stp>9</stp>
        <stp>12/31/2010</stp>
        <stp>1</stp>
        <tr r="H2395" s="1"/>
      </tp>
      <tp>
        <v>6817471228.96</v>
        <stp/>
        <stp>EM_S_STM07_IS</stp>
        <stp>4</stp>
        <stp>600626.SH</stp>
        <stp>9</stp>
        <stp>12/31/2012</stp>
        <stp>1</stp>
        <tr r="J2396" s="1"/>
      </tp>
      <tp>
        <v>69715951.799999997</v>
        <stp/>
        <stp>EM_S_STM07_IS</stp>
        <stp>4</stp>
        <stp>600610.SH</stp>
        <stp>9</stp>
        <stp>12/31/2014</stp>
        <stp>1</stp>
        <tr r="L2381" s="1"/>
      </tp>
      <tp>
        <v>2220277158.4200001</v>
        <stp/>
        <stp>EM_S_STM07_IS</stp>
        <stp>4</stp>
        <stp>600611.SH</stp>
        <stp>9</stp>
        <stp>12/31/2015</stp>
        <stp>1</stp>
        <tr r="M2382" s="1"/>
      </tp>
      <tp>
        <v>776144429.30999994</v>
        <stp/>
        <stp>EM_S_STM07_IS</stp>
        <stp>4</stp>
        <stp>600614.SH</stp>
        <stp>9</stp>
        <stp>12/31/2010</stp>
        <stp>1</stp>
        <tr r="H2385" s="1"/>
      </tp>
      <tp>
        <v>114875568.2</v>
        <stp/>
        <stp>EM_S_STM07_IS</stp>
        <stp>4</stp>
        <stp>600615.SH</stp>
        <stp>9</stp>
        <stp>12/31/2011</stp>
        <stp>1</stp>
        <tr r="I2386" s="1"/>
      </tp>
      <tp>
        <v>951180160.76999998</v>
        <stp/>
        <stp>EM_S_STM07_IS</stp>
        <stp>4</stp>
        <stp>600616.SH</stp>
        <stp>9</stp>
        <stp>12/31/2012</stp>
        <stp>1</stp>
        <tr r="J2387" s="1"/>
      </tp>
      <tp>
        <v>4393409220.5200005</v>
        <stp/>
        <stp>EM_S_STM07_IS</stp>
        <stp>4</stp>
        <stp>600617.SH</stp>
        <stp>9</stp>
        <stp>12/31/2013</stp>
        <stp>1</stp>
        <tr r="K2388" s="1"/>
      </tp>
      <tp>
        <v>29049321166</v>
        <stp/>
        <stp>EM_S_STM07_IS</stp>
        <stp>4</stp>
        <stp>600600.SH</stp>
        <stp>9</stp>
        <stp>12/31/2014</stp>
        <stp>1</stp>
        <tr r="L2372" s="1"/>
      </tp>
      <tp>
        <v>6515669221.1899996</v>
        <stp/>
        <stp>EM_S_STM07_IS</stp>
        <stp>4</stp>
        <stp>600601.SH</stp>
        <stp>9</stp>
        <stp>12/31/2015</stp>
        <stp>1</stp>
        <tr r="M2373" s="1"/>
      </tp>
      <tp>
        <v>467185663.58999997</v>
        <stp/>
        <stp>EM_S_STM07_IS</stp>
        <stp>4</stp>
        <stp>600604.SH</stp>
        <stp>9</stp>
        <stp>12/31/2010</stp>
        <stp>1</stp>
        <tr r="H2376" s="1"/>
      </tp>
      <tp>
        <v>2125880334.1900001</v>
        <stp/>
        <stp>EM_S_STM07_IS</stp>
        <stp>4</stp>
        <stp>600605.SH</stp>
        <stp>9</stp>
        <stp>12/31/2011</stp>
        <stp>1</stp>
        <tr r="I2377" s="1"/>
      </tp>
      <tp>
        <v>440257058.86000001</v>
        <stp/>
        <stp>EM_S_STM07_IS</stp>
        <stp>4</stp>
        <stp>600606.SH</stp>
        <stp>9</stp>
        <stp>12/31/2012</stp>
        <stp>1</stp>
        <tr r="J2378" s="1"/>
      </tp>
      <tp>
        <v>88775444479.110001</v>
        <stp/>
        <stp>EM_S_STM07_IS</stp>
        <stp>4</stp>
        <stp>600690.SH</stp>
        <stp>9</stp>
        <stp>12/31/2014</stp>
        <stp>1</stp>
        <tr r="L2451" s="1"/>
      </tp>
      <tp>
        <v>17758836353.169998</v>
        <stp/>
        <stp>EM_S_STM07_IS</stp>
        <stp>4</stp>
        <stp>600691.SH</stp>
        <stp>9</stp>
        <stp>12/31/2015</stp>
        <stp>1</stp>
        <tr r="M2452" s="1"/>
      </tp>
      <tp>
        <v>24343456921.389999</v>
        <stp/>
        <stp>EM_S_STM07_IS</stp>
        <stp>4</stp>
        <stp>600694.SH</stp>
        <stp>9</stp>
        <stp>12/31/2010</stp>
        <stp>1</stp>
        <tr r="H2455" s="1"/>
      </tp>
      <tp>
        <v>615638770.58000004</v>
        <stp/>
        <stp>EM_S_STM07_IS</stp>
        <stp>4</stp>
        <stp>600695.SH</stp>
        <stp>9</stp>
        <stp>12/31/2011</stp>
        <stp>1</stp>
        <tr r="I2456" s="1"/>
      </tp>
      <tp>
        <v>264862320.59999999</v>
        <stp/>
        <stp>EM_S_STM07_IS</stp>
        <stp>4</stp>
        <stp>600696.SH</stp>
        <stp>9</stp>
        <stp>12/31/2012</stp>
        <stp>1</stp>
        <tr r="J2457" s="1"/>
      </tp>
      <tp>
        <v>10315184982.379999</v>
        <stp/>
        <stp>EM_S_STM07_IS</stp>
        <stp>4</stp>
        <stp>600697.SH</stp>
        <stp>9</stp>
        <stp>12/31/2013</stp>
        <stp>1</stp>
        <tr r="K2458" s="1"/>
      </tp>
      <tp>
        <v>1786920772.8699999</v>
        <stp/>
        <stp>EM_S_STM07_IS</stp>
        <stp>4</stp>
        <stp>600680.SH</stp>
        <stp>9</stp>
        <stp>12/31/2014</stp>
        <stp>1</stp>
        <tr r="L2441" s="1"/>
      </tp>
      <tp>
        <v>17726440.52</v>
        <stp/>
        <stp>EM_S_STM07_IS</stp>
        <stp>4</stp>
        <stp>600681.SH</stp>
        <stp>9</stp>
        <stp>12/31/2015</stp>
        <stp>1</stp>
        <tr r="M2442" s="1"/>
      </tp>
      <tp>
        <v>652705730.50999999</v>
        <stp/>
        <stp>EM_S_STM07_IS</stp>
        <stp>4</stp>
        <stp>600684.SH</stp>
        <stp>9</stp>
        <stp>12/31/2010</stp>
        <stp>1</stp>
        <tr r="H2445" s="1"/>
      </tp>
      <tp>
        <v>8296431347.8400002</v>
        <stp/>
        <stp>EM_S_STM07_IS</stp>
        <stp>4</stp>
        <stp>600685.SH</stp>
        <stp>9</stp>
        <stp>12/31/2011</stp>
        <stp>1</stp>
        <tr r="I2446" s="1"/>
      </tp>
      <tp>
        <v>19165350185.82</v>
        <stp/>
        <stp>EM_S_STM07_IS</stp>
        <stp>4</stp>
        <stp>600686.SH</stp>
        <stp>9</stp>
        <stp>12/31/2012</stp>
        <stp>1</stp>
        <tr r="J2447" s="1"/>
      </tp>
      <tp>
        <v>1407996173.1700001</v>
        <stp/>
        <stp>EM_S_STM07_IS</stp>
        <stp>4</stp>
        <stp>600687.SH</stp>
        <stp>9</stp>
        <stp>12/31/2013</stp>
        <stp>1</stp>
        <tr r="K2448" s="1"/>
      </tp>
      <tp>
        <v>3928274235.4200001</v>
        <stp/>
        <stp>EM_S_STM07_IS</stp>
        <stp>4</stp>
        <stp>000731.SZ</stp>
        <stp>9</stp>
        <stp>12/31/2015</stp>
        <stp>1</stp>
        <tr r="M284" s="1"/>
      </tp>
      <tp>
        <v>1104104689.8</v>
        <stp/>
        <stp>EM_S_STM07_IS</stp>
        <stp>4</stp>
        <stp>000735.SZ</stp>
        <stp>9</stp>
        <stp>12/31/2011</stp>
        <stp>1</stp>
        <tr r="I287" s="1"/>
      </tp>
      <tp>
        <v>640296733.49000001</v>
        <stp/>
        <stp>EM_S_STM07_IS</stp>
        <stp>4</stp>
        <stp>000736.SZ</stp>
        <stp>9</stp>
        <stp>12/31/2012</stp>
        <stp>1</stp>
        <tr r="J288" s="1"/>
      </tp>
      <tp>
        <v>2746043245.6599998</v>
        <stp/>
        <stp>EM_S_STM07_IS</stp>
        <stp>4</stp>
        <stp>000737.SZ</stp>
        <stp>9</stp>
        <stp>12/31/2013</stp>
        <stp>1</stp>
        <tr r="K289" s="1"/>
      </tp>
      <tp>
        <v>3145645255.48</v>
        <stp/>
        <stp>EM_S_STM07_IS</stp>
        <stp>4</stp>
        <stp>000720.SZ</stp>
        <stp>9</stp>
        <stp>12/31/2014</stp>
        <stp>1</stp>
        <tr r="L275" s="1"/>
      </tp>
      <tp>
        <v>499001566.85000002</v>
        <stp/>
        <stp>EM_S_STM07_IS</stp>
        <stp>4</stp>
        <stp>000721.SZ</stp>
        <stp>9</stp>
        <stp>12/31/2015</stp>
        <stp>1</stp>
        <tr r="M276" s="1"/>
      </tp>
      <tp>
        <v>12741413562</v>
        <stp/>
        <stp>EM_S_STM07_IS</stp>
        <stp>4</stp>
        <stp>000725.SZ</stp>
        <stp>9</stp>
        <stp>12/31/2011</stp>
        <stp>1</stp>
        <tr r="I279" s="1"/>
      </tp>
      <tp>
        <v>5901049894.0200005</v>
        <stp/>
        <stp>EM_S_STM07_IS</stp>
        <stp>4</stp>
        <stp>000726.SZ</stp>
        <stp>9</stp>
        <stp>12/31/2012</stp>
        <stp>1</stp>
        <tr r="J280" s="1"/>
      </tp>
      <tp>
        <v>819774280.79999995</v>
        <stp/>
        <stp>EM_S_STM07_IS</stp>
        <stp>4</stp>
        <stp>000727.SZ</stp>
        <stp>9</stp>
        <stp>12/31/2013</stp>
        <stp>1</stp>
        <tr r="K281" s="1"/>
      </tp>
      <tp>
        <v>273643289.35000002</v>
        <stp/>
        <stp>EM_S_STM07_IS</stp>
        <stp>4</stp>
        <stp>000710.SZ</stp>
        <stp>9</stp>
        <stp>12/31/2014</stp>
        <stp>1</stp>
        <tr r="L266" s="1"/>
      </tp>
      <tp>
        <v>72088308.760000005</v>
        <stp/>
        <stp>EM_S_STM07_IS</stp>
        <stp>4</stp>
        <stp>000711.SZ</stp>
        <stp>9</stp>
        <stp>12/31/2015</stp>
        <stp>1</stp>
        <tr r="M267" s="1"/>
      </tp>
      <tp>
        <v>3524278045.6300001</v>
        <stp/>
        <stp>EM_S_STM07_IS</stp>
        <stp>4</stp>
        <stp>000715.SZ</stp>
        <stp>9</stp>
        <stp>12/31/2011</stp>
        <stp>1</stp>
        <tr r="I270" s="1"/>
      </tp>
      <tp>
        <v>641465884.13999999</v>
        <stp/>
        <stp>EM_S_STM07_IS</stp>
        <stp>4</stp>
        <stp>000716.SZ</stp>
        <stp>9</stp>
        <stp>12/31/2012</stp>
        <stp>1</stp>
        <tr r="J271" s="1"/>
      </tp>
      <tp>
        <v>19171033997.41</v>
        <stp/>
        <stp>EM_S_STM07_IS</stp>
        <stp>4</stp>
        <stp>000717.SZ</stp>
        <stp>9</stp>
        <stp>12/31/2013</stp>
        <stp>1</stp>
        <tr r="K272" s="1"/>
      </tp>
      <tp>
        <v>3395399749.25</v>
        <stp/>
        <stp>EM_S_STM07_IS</stp>
        <stp>4</stp>
        <stp>000700.SZ</stp>
        <stp>9</stp>
        <stp>12/31/2014</stp>
        <stp>1</stp>
        <tr r="L258" s="1"/>
      </tp>
      <tp>
        <v>29305081933.540001</v>
        <stp/>
        <stp>EM_S_STM07_IS</stp>
        <stp>4</stp>
        <stp>000701.SZ</stp>
        <stp>9</stp>
        <stp>12/31/2015</stp>
        <stp>1</stp>
        <tr r="M259" s="1"/>
      </tp>
      <tp>
        <v>1719497244.55</v>
        <stp/>
        <stp>EM_S_STM07_IS</stp>
        <stp>4</stp>
        <stp>000705.SZ</stp>
        <stp>9</stp>
        <stp>12/31/2011</stp>
        <stp>1</stp>
        <tr r="I262" s="1"/>
      </tp>
      <tp>
        <v>3722069701.3699999</v>
        <stp/>
        <stp>EM_S_STM07_IS</stp>
        <stp>4</stp>
        <stp>000707.SZ</stp>
        <stp>9</stp>
        <stp>12/31/2013</stp>
        <stp>1</stp>
        <tr r="K263" s="1"/>
      </tp>
      <tp>
        <v>6971380329.0699997</v>
        <stp/>
        <stp>EM_S_STM07_IS</stp>
        <stp>4</stp>
        <stp>000776.SZ</stp>
        <stp>9</stp>
        <stp>12/31/2012</stp>
        <stp>1</stp>
        <tr r="J308" s="1"/>
      </tp>
      <tp>
        <v>941615250.25</v>
        <stp/>
        <stp>EM_S_STM07_IS</stp>
        <stp>4</stp>
        <stp>000777.SZ</stp>
        <stp>9</stp>
        <stp>12/31/2013</stp>
        <stp>1</stp>
        <tr r="K309" s="1"/>
      </tp>
      <tp>
        <v>740732005.76999998</v>
        <stp/>
        <stp>EM_S_STM07_IS</stp>
        <stp>4</stp>
        <stp>000760.SZ</stp>
        <stp>9</stp>
        <stp>12/31/2014</stp>
        <stp>1</stp>
        <tr r="L302" s="1"/>
      </tp>
      <tp>
        <v>29253638605.799999</v>
        <stp/>
        <stp>EM_S_STM07_IS</stp>
        <stp>4</stp>
        <stp>000761.SZ</stp>
        <stp>9</stp>
        <stp>12/31/2015</stp>
        <stp>1</stp>
        <tr r="M303" s="1"/>
      </tp>
      <tp>
        <v>127647611.13</v>
        <stp/>
        <stp>EM_S_STM07_IS</stp>
        <stp>4</stp>
        <stp>000766.SZ</stp>
        <stp>9</stp>
        <stp>12/31/2012</stp>
        <stp>1</stp>
        <tr r="J305" s="1"/>
      </tp>
      <tp>
        <v>9151114069.4300003</v>
        <stp/>
        <stp>EM_S_STM07_IS</stp>
        <stp>4</stp>
        <stp>000767.SZ</stp>
        <stp>9</stp>
        <stp>12/31/2013</stp>
        <stp>1</stp>
        <tr r="K306" s="1"/>
      </tp>
      <tp>
        <v>2544981928.3400002</v>
        <stp/>
        <stp>EM_S_STM07_IS</stp>
        <stp>4</stp>
        <stp>000750.SZ</stp>
        <stp>9</stp>
        <stp>12/31/2014</stp>
        <stp>1</stp>
        <tr r="L293" s="1"/>
      </tp>
      <tp>
        <v>4127083536.77</v>
        <stp/>
        <stp>EM_S_STM07_IS</stp>
        <stp>4</stp>
        <stp>000751.SZ</stp>
        <stp>9</stp>
        <stp>12/31/2015</stp>
        <stp>1</stp>
        <tr r="M294" s="1"/>
      </tp>
      <tp>
        <v>5439245504.71</v>
        <stp/>
        <stp>EM_S_STM07_IS</stp>
        <stp>4</stp>
        <stp>000755.SZ</stp>
        <stp>9</stp>
        <stp>12/31/2011</stp>
        <stp>1</stp>
        <tr r="I297" s="1"/>
      </tp>
      <tp>
        <v>2971519619.9000001</v>
        <stp/>
        <stp>EM_S_STM07_IS</stp>
        <stp>4</stp>
        <stp>000756.SZ</stp>
        <stp>9</stp>
        <stp>12/31/2012</stp>
        <stp>1</stp>
        <tr r="J298" s="1"/>
      </tp>
      <tp>
        <v>442782123.50999999</v>
        <stp/>
        <stp>EM_S_STM07_IS</stp>
        <stp>4</stp>
        <stp>000757.SZ</stp>
        <stp>9</stp>
        <stp>12/31/2013</stp>
        <stp>1</stp>
        <tr r="K299" s="1"/>
      </tp>
      <tp>
        <v>528216541.31999999</v>
        <stp/>
        <stp>EM_S_STM07_IS</stp>
        <stp>4</stp>
        <stp>000790.SZ</stp>
        <stp>9</stp>
        <stp>12/31/2014</stp>
        <stp>1</stp>
        <tr r="L319" s="1"/>
      </tp>
      <tp>
        <v>1325624600.1099999</v>
        <stp/>
        <stp>EM_S_STM07_IS</stp>
        <stp>4</stp>
        <stp>000791.SZ</stp>
        <stp>9</stp>
        <stp>12/31/2015</stp>
        <stp>1</stp>
        <tr r="M320" s="1"/>
      </tp>
      <tp>
        <v>1370217857.4200001</v>
        <stp/>
        <stp>EM_S_STM07_IS</stp>
        <stp>4</stp>
        <stp>000795.SZ</stp>
        <stp>9</stp>
        <stp>12/31/2011</stp>
        <stp>1</stp>
        <tr r="I323" s="1"/>
      </tp>
      <tp>
        <v>548051236.77999997</v>
        <stp/>
        <stp>EM_S_STM07_IS</stp>
        <stp>4</stp>
        <stp>000796.SZ</stp>
        <stp>9</stp>
        <stp>12/31/2012</stp>
        <stp>1</stp>
        <tr r="J324" s="1"/>
      </tp>
      <tp>
        <v>2385934179.6700001</v>
        <stp/>
        <stp>EM_S_STM07_IS</stp>
        <stp>4</stp>
        <stp>000797.SZ</stp>
        <stp>9</stp>
        <stp>12/31/2013</stp>
        <stp>1</stp>
        <tr r="K325" s="1"/>
      </tp>
      <tp>
        <v>2554492367.4299998</v>
        <stp/>
        <stp>EM_S_STM07_IS</stp>
        <stp>4</stp>
        <stp>000780.SZ</stp>
        <stp>9</stp>
        <stp>12/31/2014</stp>
        <stp>1</stp>
        <tr r="L312" s="1"/>
      </tp>
      <tp>
        <v>4103661491</v>
        <stp/>
        <stp>EM_S_STM07_IS</stp>
        <stp>4</stp>
        <stp>000785.SZ</stp>
        <stp>9</stp>
        <stp>12/31/2011</stp>
        <stp>1</stp>
        <tr r="I315" s="1"/>
      </tp>
      <tp>
        <v>6685157986.8699999</v>
        <stp/>
        <stp>EM_S_STM07_IS</stp>
        <stp>4</stp>
        <stp>000786.SZ</stp>
        <stp>9</stp>
        <stp>12/31/2012</stp>
        <stp>1</stp>
        <tr r="J316" s="1"/>
      </tp>
      <tp>
        <v>714583223.21000004</v>
        <stp/>
        <stp>EM_S_STM07_IS</stp>
        <stp>4</stp>
        <stp>600770.SH</stp>
        <stp>9</stp>
        <stp>12/31/2014</stp>
        <stp>1</stp>
        <tr r="L2527" s="1"/>
      </tp>
      <tp>
        <v>428436063.73000002</v>
        <stp/>
        <stp>EM_S_STM07_IS</stp>
        <stp>4</stp>
        <stp>600771.SH</stp>
        <stp>9</stp>
        <stp>12/31/2015</stp>
        <stp>1</stp>
        <tr r="M2528" s="1"/>
      </tp>
      <tp>
        <v>738459186.88999999</v>
        <stp/>
        <stp>EM_S_STM07_IS</stp>
        <stp>4</stp>
        <stp>600774.SH</stp>
        <stp>9</stp>
        <stp>12/31/2010</stp>
        <stp>1</stp>
        <tr r="H2530" s="1"/>
      </tp>
      <tp>
        <v>2142395293.3699999</v>
        <stp/>
        <stp>EM_S_STM07_IS</stp>
        <stp>4</stp>
        <stp>600775.SH</stp>
        <stp>9</stp>
        <stp>12/31/2011</stp>
        <stp>1</stp>
        <tr r="I2531" s="1"/>
      </tp>
      <tp>
        <v>3298291641.46</v>
        <stp/>
        <stp>EM_S_STM07_IS</stp>
        <stp>4</stp>
        <stp>600776.SH</stp>
        <stp>9</stp>
        <stp>12/31/2012</stp>
        <stp>1</stp>
        <tr r="J2532" s="1"/>
      </tp>
      <tp>
        <v>1989752659.6099999</v>
        <stp/>
        <stp>EM_S_STM07_IS</stp>
        <stp>4</stp>
        <stp>600777.SH</stp>
        <stp>9</stp>
        <stp>12/31/2013</stp>
        <stp>1</stp>
        <tr r="K2533" s="1"/>
      </tp>
      <tp>
        <v>2523290341.1700001</v>
        <stp/>
        <stp>EM_S_STM07_IS</stp>
        <stp>4</stp>
        <stp>600760.SH</stp>
        <stp>9</stp>
        <stp>12/31/2014</stp>
        <stp>1</stp>
        <tr r="L2518" s="1"/>
      </tp>
      <tp>
        <v>5685681707.6099997</v>
        <stp/>
        <stp>EM_S_STM07_IS</stp>
        <stp>4</stp>
        <stp>600761.SH</stp>
        <stp>9</stp>
        <stp>12/31/2015</stp>
        <stp>1</stp>
        <tr r="M2519" s="1"/>
      </tp>
      <tp>
        <v>1221429902.3900001</v>
        <stp/>
        <stp>EM_S_STM07_IS</stp>
        <stp>4</stp>
        <stp>600764.SH</stp>
        <stp>9</stp>
        <stp>12/31/2010</stp>
        <stp>1</stp>
        <tr r="H2521" s="1"/>
      </tp>
      <tp>
        <v>5485361101.4099998</v>
        <stp/>
        <stp>EM_S_STM07_IS</stp>
        <stp>4</stp>
        <stp>600765.SH</stp>
        <stp>9</stp>
        <stp>12/31/2011</stp>
        <stp>1</stp>
        <tr r="I2522" s="1"/>
      </tp>
      <tp>
        <v>102246249.76000001</v>
        <stp/>
        <stp>EM_S_STM07_IS</stp>
        <stp>4</stp>
        <stp>600766.SH</stp>
        <stp>9</stp>
        <stp>12/31/2012</stp>
        <stp>1</stp>
        <tr r="J2523" s="1"/>
      </tp>
      <tp>
        <v>264271089.30000001</v>
        <stp/>
        <stp>EM_S_STM07_IS</stp>
        <stp>4</stp>
        <stp>600767.SH</stp>
        <stp>9</stp>
        <stp>12/31/2013</stp>
        <stp>1</stp>
        <tr r="K2524" s="1"/>
      </tp>
      <tp>
        <v>2834124339.21</v>
        <stp/>
        <stp>EM_S_STM07_IS</stp>
        <stp>4</stp>
        <stp>600750.SH</stp>
        <stp>9</stp>
        <stp>12/31/2014</stp>
        <stp>1</stp>
        <tr r="L2509" s="1"/>
      </tp>
      <tp>
        <v>720187698.64999998</v>
        <stp/>
        <stp>EM_S_STM07_IS</stp>
        <stp>4</stp>
        <stp>600751.SH</stp>
        <stp>9</stp>
        <stp>12/31/2015</stp>
        <stp>1</stp>
        <tr r="M2510" s="1"/>
      </tp>
      <tp>
        <v>2124540565.46</v>
        <stp/>
        <stp>EM_S_STM07_IS</stp>
        <stp>4</stp>
        <stp>600754.SH</stp>
        <stp>9</stp>
        <stp>12/31/2010</stp>
        <stp>1</stp>
        <tr r="H2512" s="1"/>
      </tp>
      <tp>
        <v>45631394903.629997</v>
        <stp/>
        <stp>EM_S_STM07_IS</stp>
        <stp>4</stp>
        <stp>600755.SH</stp>
        <stp>9</stp>
        <stp>12/31/2011</stp>
        <stp>1</stp>
        <tr r="I2513" s="1"/>
      </tp>
      <tp>
        <v>716491205.03999996</v>
        <stp/>
        <stp>EM_S_STM07_IS</stp>
        <stp>4</stp>
        <stp>600756.SH</stp>
        <stp>9</stp>
        <stp>12/31/2012</stp>
        <stp>1</stp>
        <tr r="J2514" s="1"/>
      </tp>
      <tp>
        <v>4208068450.8299999</v>
        <stp/>
        <stp>EM_S_STM07_IS</stp>
        <stp>4</stp>
        <stp>600757.SH</stp>
        <stp>9</stp>
        <stp>12/31/2013</stp>
        <stp>1</stp>
        <tr r="K2515" s="1"/>
      </tp>
      <tp>
        <v>4965151232.6700001</v>
        <stp/>
        <stp>EM_S_STM07_IS</stp>
        <stp>4</stp>
        <stp>600740.SH</stp>
        <stp>9</stp>
        <stp>12/31/2014</stp>
        <stp>1</stp>
        <tr r="L2499" s="1"/>
      </tp>
      <tp>
        <v>91120204530.779999</v>
        <stp/>
        <stp>EM_S_STM07_IS</stp>
        <stp>4</stp>
        <stp>600741.SH</stp>
        <stp>9</stp>
        <stp>12/31/2015</stp>
        <stp>1</stp>
        <tr r="M2500" s="1"/>
      </tp>
      <tp>
        <v>7530821914.3000002</v>
        <stp/>
        <stp>EM_S_STM07_IS</stp>
        <stp>4</stp>
        <stp>600744.SH</stp>
        <stp>9</stp>
        <stp>12/31/2010</stp>
        <stp>1</stp>
        <tr r="H2503" s="1"/>
      </tp>
      <tp>
        <v>674966386</v>
        <stp/>
        <stp>EM_S_STM07_IS</stp>
        <stp>4</stp>
        <stp>600745.SH</stp>
        <stp>9</stp>
        <stp>12/31/2011</stp>
        <stp>1</stp>
        <tr r="I2504" s="1"/>
      </tp>
      <tp>
        <v>739741677.52999997</v>
        <stp/>
        <stp>EM_S_STM07_IS</stp>
        <stp>4</stp>
        <stp>600746.SH</stp>
        <stp>9</stp>
        <stp>12/31/2012</stp>
        <stp>1</stp>
        <tr r="J2505" s="1"/>
      </tp>
      <tp>
        <v>421754814.93000001</v>
        <stp/>
        <stp>EM_S_STM07_IS</stp>
        <stp>4</stp>
        <stp>600747.SH</stp>
        <stp>9</stp>
        <stp>12/31/2013</stp>
        <stp>1</stp>
        <tr r="K2506" s="1"/>
      </tp>
      <tp>
        <v>1108033474.78</v>
        <stp/>
        <stp>EM_S_STM07_IS</stp>
        <stp>4</stp>
        <stp>600730.SH</stp>
        <stp>9</stp>
        <stp>12/31/2014</stp>
        <stp>1</stp>
        <tr r="L2489" s="1"/>
      </tp>
      <tp>
        <v>1057158671.17</v>
        <stp/>
        <stp>EM_S_STM07_IS</stp>
        <stp>4</stp>
        <stp>600731.SH</stp>
        <stp>9</stp>
        <stp>12/31/2015</stp>
        <stp>1</stp>
        <tr r="M2490" s="1"/>
      </tp>
      <tp>
        <v>1364760313.46</v>
        <stp/>
        <stp>EM_S_STM07_IS</stp>
        <stp>4</stp>
        <stp>600734.SH</stp>
        <stp>9</stp>
        <stp>12/31/2010</stp>
        <stp>1</stp>
        <tr r="H2493" s="1"/>
      </tp>
      <tp>
        <v>1023517716.62</v>
        <stp/>
        <stp>EM_S_STM07_IS</stp>
        <stp>4</stp>
        <stp>600735.SH</stp>
        <stp>9</stp>
        <stp>12/31/2011</stp>
        <stp>1</stp>
        <tr r="I2494" s="1"/>
      </tp>
      <tp>
        <v>2771128375.8200002</v>
        <stp/>
        <stp>EM_S_STM07_IS</stp>
        <stp>4</stp>
        <stp>600736.SH</stp>
        <stp>9</stp>
        <stp>12/31/2012</stp>
        <stp>1</stp>
        <tr r="J2495" s="1"/>
      </tp>
      <tp>
        <v>11264622952.780001</v>
        <stp/>
        <stp>EM_S_STM07_IS</stp>
        <stp>4</stp>
        <stp>600737.SH</stp>
        <stp>9</stp>
        <stp>12/31/2013</stp>
        <stp>1</stp>
        <tr r="K2496" s="1"/>
      </tp>
      <tp>
        <v>6146974408.46</v>
        <stp/>
        <stp>EM_S_STM07_IS</stp>
        <stp>4</stp>
        <stp>600720.SH</stp>
        <stp>9</stp>
        <stp>12/31/2014</stp>
        <stp>1</stp>
        <tr r="L2479" s="1"/>
      </tp>
      <tp>
        <v>808805222.13999999</v>
        <stp/>
        <stp>EM_S_STM07_IS</stp>
        <stp>4</stp>
        <stp>600721.SH</stp>
        <stp>9</stp>
        <stp>12/31/2015</stp>
        <stp>1</stp>
        <tr r="M2480" s="1"/>
      </tp>
      <tp>
        <v>3130430775.5799999</v>
        <stp/>
        <stp>EM_S_STM07_IS</stp>
        <stp>4</stp>
        <stp>600724.SH</stp>
        <stp>9</stp>
        <stp>12/31/2010</stp>
        <stp>1</stp>
        <tr r="H2483" s="1"/>
      </tp>
      <tp>
        <v>8756059268.4099998</v>
        <stp/>
        <stp>EM_S_STM07_IS</stp>
        <stp>4</stp>
        <stp>600725.SH</stp>
        <stp>9</stp>
        <stp>12/31/2011</stp>
        <stp>1</stp>
        <tr r="I2484" s="1"/>
      </tp>
      <tp>
        <v>10737835270.200001</v>
        <stp/>
        <stp>EM_S_STM07_IS</stp>
        <stp>4</stp>
        <stp>600726.SH</stp>
        <stp>9</stp>
        <stp>12/31/2012</stp>
        <stp>1</stp>
        <tr r="J2485" s="1"/>
      </tp>
      <tp>
        <v>495647100.92000002</v>
        <stp/>
        <stp>EM_S_STM07_IS</stp>
        <stp>4</stp>
        <stp>600727.SH</stp>
        <stp>9</stp>
        <stp>12/31/2013</stp>
        <stp>1</stp>
        <tr r="K2486" s="1"/>
      </tp>
      <tp>
        <v>1164932283.8299999</v>
        <stp/>
        <stp>EM_S_STM07_IS</stp>
        <stp>4</stp>
        <stp>600710.SH</stp>
        <stp>9</stp>
        <stp>12/31/2014</stp>
        <stp>1</stp>
        <tr r="L2469" s="1"/>
      </tp>
      <tp>
        <v>6661997722.8900003</v>
        <stp/>
        <stp>EM_S_STM07_IS</stp>
        <stp>4</stp>
        <stp>600711.SH</stp>
        <stp>9</stp>
        <stp>12/31/2015</stp>
        <stp>1</stp>
        <tr r="M2470" s="1"/>
      </tp>
      <tp>
        <v>377930090.07999998</v>
        <stp/>
        <stp>EM_S_STM07_IS</stp>
        <stp>4</stp>
        <stp>600714.SH</stp>
        <stp>9</stp>
        <stp>12/31/2010</stp>
        <stp>1</stp>
        <tr r="H2473" s="1"/>
      </tp>
      <tp>
        <v>3873203.08</v>
        <stp/>
        <stp>EM_S_STM07_IS</stp>
        <stp>4</stp>
        <stp>600715.SH</stp>
        <stp>9</stp>
        <stp>12/31/2011</stp>
        <stp>1</stp>
        <tr r="I2474" s="1"/>
      </tp>
      <tp>
        <v>1744749077.99</v>
        <stp/>
        <stp>EM_S_STM07_IS</stp>
        <stp>4</stp>
        <stp>600716.SH</stp>
        <stp>9</stp>
        <stp>12/31/2012</stp>
        <stp>1</stp>
        <tr r="J2475" s="1"/>
      </tp>
      <tp>
        <v>16626052188.25</v>
        <stp/>
        <stp>EM_S_STM07_IS</stp>
        <stp>4</stp>
        <stp>600717.SH</stp>
        <stp>9</stp>
        <stp>12/31/2013</stp>
        <stp>1</stp>
        <tr r="K2476" s="1"/>
      </tp>
      <tp>
        <v>839793869.63999999</v>
        <stp/>
        <stp>EM_S_STM07_IS</stp>
        <stp>4</stp>
        <stp>600701.SH</stp>
        <stp>9</stp>
        <stp>12/31/2015</stp>
        <stp>1</stp>
        <tr r="M2461" s="1"/>
      </tp>
      <tp>
        <v>31255956618.16</v>
        <stp/>
        <stp>EM_S_STM07_IS</stp>
        <stp>4</stp>
        <stp>600704.SH</stp>
        <stp>9</stp>
        <stp>12/31/2010</stp>
        <stp>1</stp>
        <tr r="H2464" s="1"/>
      </tp>
      <tp>
        <v>52025158.990000002</v>
        <stp/>
        <stp>EM_S_STM07_IS</stp>
        <stp>4</stp>
        <stp>600705.SH</stp>
        <stp>9</stp>
        <stp>12/31/2011</stp>
        <stp>1</stp>
        <tr r="I2465" s="1"/>
      </tp>
      <tp>
        <v>1140003723.1600001</v>
        <stp/>
        <stp>EM_S_STM07_IS</stp>
        <stp>4</stp>
        <stp>600706.SH</stp>
        <stp>9</stp>
        <stp>12/31/2012</stp>
        <stp>1</stp>
        <tr r="J2466" s="1"/>
      </tp>
      <tp>
        <v>239598985.24000001</v>
        <stp/>
        <stp>EM_S_STM07_IS</stp>
        <stp>4</stp>
        <stp>600707.SH</stp>
        <stp>9</stp>
        <stp>12/31/2013</stp>
        <stp>1</stp>
        <tr r="K2467" s="1"/>
      </tp>
      <tp>
        <v>809760216.27999997</v>
        <stp/>
        <stp>EM_S_STM07_IS</stp>
        <stp>4</stp>
        <stp>600790.SH</stp>
        <stp>9</stp>
        <stp>12/31/2014</stp>
        <stp>1</stp>
        <tr r="L2544" s="1"/>
      </tp>
      <tp>
        <v>829720901.98000002</v>
        <stp/>
        <stp>EM_S_STM07_IS</stp>
        <stp>4</stp>
        <stp>600791.SH</stp>
        <stp>9</stp>
        <stp>12/31/2015</stp>
        <stp>1</stp>
        <tr r="M2545" s="1"/>
      </tp>
      <tp>
        <v>804153559.41999996</v>
        <stp/>
        <stp>EM_S_STM07_IS</stp>
        <stp>4</stp>
        <stp>600794.SH</stp>
        <stp>9</stp>
        <stp>12/31/2010</stp>
        <stp>1</stp>
        <tr r="H2548" s="1"/>
      </tp>
      <tp>
        <v>50557625192.489998</v>
        <stp/>
        <stp>EM_S_STM07_IS</stp>
        <stp>4</stp>
        <stp>600795.SH</stp>
        <stp>9</stp>
        <stp>12/31/2011</stp>
        <stp>1</stp>
        <tr r="I2549" s="1"/>
      </tp>
      <tp>
        <v>445941810.72000003</v>
        <stp/>
        <stp>EM_S_STM07_IS</stp>
        <stp>4</stp>
        <stp>600796.SH</stp>
        <stp>9</stp>
        <stp>12/31/2012</stp>
        <stp>1</stp>
        <tr r="J2550" s="1"/>
      </tp>
      <tp>
        <v>5205236643.8199997</v>
        <stp/>
        <stp>EM_S_STM07_IS</stp>
        <stp>4</stp>
        <stp>600797.SH</stp>
        <stp>9</stp>
        <stp>12/31/2013</stp>
        <stp>1</stp>
        <tr r="K2551" s="1"/>
      </tp>
      <tp>
        <v>6402884193.5900002</v>
        <stp/>
        <stp>EM_S_STM07_IS</stp>
        <stp>4</stp>
        <stp>600780.SH</stp>
        <stp>9</stp>
        <stp>12/31/2014</stp>
        <stp>1</stp>
        <tr r="L2536" s="1"/>
      </tp>
      <tp>
        <v>462059822.81</v>
        <stp/>
        <stp>EM_S_STM07_IS</stp>
        <stp>4</stp>
        <stp>600781.SH</stp>
        <stp>9</stp>
        <stp>12/31/2015</stp>
        <stp>1</stp>
        <tr r="M2537" s="1"/>
      </tp>
      <tp>
        <v>4294463054.8800001</v>
        <stp/>
        <stp>EM_S_STM07_IS</stp>
        <stp>4</stp>
        <stp>600784.SH</stp>
        <stp>9</stp>
        <stp>12/31/2010</stp>
        <stp>1</stp>
        <tr r="H2540" s="1"/>
      </tp>
      <tp>
        <v>5291390565.2399998</v>
        <stp/>
        <stp>EM_S_STM07_IS</stp>
        <stp>4</stp>
        <stp>600785.SH</stp>
        <stp>9</stp>
        <stp>12/31/2011</stp>
        <stp>1</stp>
        <tr r="I2541" s="1"/>
      </tp>
      <tp>
        <v>27839068775.889999</v>
        <stp/>
        <stp>EM_S_STM07_IS</stp>
        <stp>4</stp>
        <stp>600787.SH</stp>
        <stp>9</stp>
        <stp>12/31/2013</stp>
        <stp>1</stp>
        <tr r="K2542" s="1"/>
      </tp>
      <tp>
        <v>5010012325.8699999</v>
        <stp/>
        <stp>EM_S_STM07_IS</stp>
        <stp>4</stp>
        <stp>000030.SZ</stp>
        <stp>9</stp>
        <stp>12/31/2014</stp>
        <stp>1</stp>
        <tr r="L31" s="1"/>
      </tp>
      <tp>
        <v>13499542724.129999</v>
        <stp/>
        <stp>EM_S_STM07_IS</stp>
        <stp>4</stp>
        <stp>000031.SZ</stp>
        <stp>9</stp>
        <stp>12/31/2015</stp>
        <stp>1</stp>
        <tr r="M32" s="1"/>
      </tp>
      <tp>
        <v>402162769.87</v>
        <stp/>
        <stp>EM_S_STM07_IS</stp>
        <stp>4</stp>
        <stp>000034.SZ</stp>
        <stp>9</stp>
        <stp>12/31/2010</stp>
        <stp>1</stp>
        <tr r="H35" s="1"/>
      </tp>
      <tp>
        <v>5529391.96</v>
        <stp/>
        <stp>EM_S_STM07_IS</stp>
        <stp>4</stp>
        <stp>000035.SZ</stp>
        <stp>9</stp>
        <stp>12/31/2011</stp>
        <stp>1</stp>
        <tr r="I36" s="1"/>
      </tp>
      <tp>
        <v>348119741.56999999</v>
        <stp/>
        <stp>EM_S_STM07_IS</stp>
        <stp>4</stp>
        <stp>000036.SZ</stp>
        <stp>9</stp>
        <stp>12/31/2012</stp>
        <stp>1</stp>
        <tr r="J37" s="1"/>
      </tp>
      <tp>
        <v>1110427750.1400001</v>
        <stp/>
        <stp>EM_S_STM07_IS</stp>
        <stp>4</stp>
        <stp>000037.SZ</stp>
        <stp>9</stp>
        <stp>12/31/2013</stp>
        <stp>1</stp>
        <tr r="K38" s="1"/>
      </tp>
      <tp>
        <v>3001981471.73</v>
        <stp/>
        <stp>EM_S_STM07_IS</stp>
        <stp>4</stp>
        <stp>300001.SZ</stp>
        <stp>9</stp>
        <stp>12/31/2015</stp>
        <stp>1</stp>
        <tr r="M1298" s="1"/>
      </tp>
      <tp>
        <v>338539142.77999997</v>
        <stp/>
        <stp>EM_S_STM07_IS</stp>
        <stp>4</stp>
        <stp>300004.SZ</stp>
        <stp>9</stp>
        <stp>12/31/2010</stp>
        <stp>1</stp>
        <tr r="H1301" s="1"/>
      </tp>
      <tp>
        <v>753703565.79999995</v>
        <stp/>
        <stp>EM_S_STM07_IS</stp>
        <stp>4</stp>
        <stp>300005.SZ</stp>
        <stp>9</stp>
        <stp>12/31/2011</stp>
        <stp>1</stp>
        <tr r="I1302" s="1"/>
      </tp>
      <tp>
        <v>631461353.32000005</v>
        <stp/>
        <stp>EM_S_STM07_IS</stp>
        <stp>4</stp>
        <stp>300006.SZ</stp>
        <stp>9</stp>
        <stp>12/31/2012</stp>
        <stp>1</stp>
        <tr r="J1303" s="1"/>
      </tp>
      <tp>
        <v>302472419.55000001</v>
        <stp/>
        <stp>EM_S_STM07_IS</stp>
        <stp>4</stp>
        <stp>300007.SZ</stp>
        <stp>9</stp>
        <stp>12/31/2013</stp>
        <stp>1</stp>
        <tr r="K1304" s="1"/>
      </tp>
      <tp>
        <v>694839760.10000002</v>
        <stp/>
        <stp>EM_S_STM07_IS</stp>
        <stp>4</stp>
        <stp>000020.SZ</stp>
        <stp>9</stp>
        <stp>12/31/2014</stp>
        <stp>1</stp>
        <tr r="L22" s="1"/>
      </tp>
      <tp>
        <v>15361814755.440001</v>
        <stp/>
        <stp>EM_S_STM07_IS</stp>
        <stp>4</stp>
        <stp>000021.SZ</stp>
        <stp>9</stp>
        <stp>12/31/2015</stp>
        <stp>1</stp>
        <tr r="M23" s="1"/>
      </tp>
      <tp>
        <v>403282098.80000001</v>
        <stp/>
        <stp>EM_S_STM07_IS</stp>
        <stp>4</stp>
        <stp>000025.SZ</stp>
        <stp>9</stp>
        <stp>12/31/2011</stp>
        <stp>1</stp>
        <tr r="I26" s="1"/>
      </tp>
      <tp>
        <v>3023962527.25</v>
        <stp/>
        <stp>EM_S_STM07_IS</stp>
        <stp>4</stp>
        <stp>000026.SZ</stp>
        <stp>9</stp>
        <stp>12/31/2012</stp>
        <stp>1</stp>
        <tr r="J27" s="1"/>
      </tp>
      <tp>
        <v>12350782449</v>
        <stp/>
        <stp>EM_S_STM07_IS</stp>
        <stp>4</stp>
        <stp>000027.SZ</stp>
        <stp>9</stp>
        <stp>12/31/2013</stp>
        <stp>1</stp>
        <tr r="K28" s="1"/>
      </tp>
      <tp>
        <v>847031232.39999998</v>
        <stp/>
        <stp>EM_S_STM07_IS</stp>
        <stp>4</stp>
        <stp>300010.SZ</stp>
        <stp>9</stp>
        <stp>12/31/2014</stp>
        <stp>1</stp>
        <tr r="L1307" s="1"/>
      </tp>
      <tp>
        <v>1144577635.24</v>
        <stp/>
        <stp>EM_S_STM07_IS</stp>
        <stp>4</stp>
        <stp>300011.SZ</stp>
        <stp>9</stp>
        <stp>12/31/2015</stp>
        <stp>1</stp>
        <tr r="M1308" s="1"/>
      </tp>
      <tp>
        <v>305476545.45999998</v>
        <stp/>
        <stp>EM_S_STM07_IS</stp>
        <stp>4</stp>
        <stp>300014.SZ</stp>
        <stp>9</stp>
        <stp>12/31/2010</stp>
        <stp>1</stp>
        <tr r="H1311" s="1"/>
      </tp>
      <tp>
        <v>1310624472.3399999</v>
        <stp/>
        <stp>EM_S_STM07_IS</stp>
        <stp>4</stp>
        <stp>300015.SZ</stp>
        <stp>9</stp>
        <stp>12/31/2011</stp>
        <stp>1</stp>
        <tr r="I1312" s="1"/>
      </tp>
      <tp>
        <v>273979343.56</v>
        <stp/>
        <stp>EM_S_STM07_IS</stp>
        <stp>4</stp>
        <stp>300016.SZ</stp>
        <stp>9</stp>
        <stp>12/31/2012</stp>
        <stp>1</stp>
        <tr r="J1313" s="1"/>
      </tp>
      <tp>
        <v>1204990980.1300001</v>
        <stp/>
        <stp>EM_S_STM07_IS</stp>
        <stp>4</stp>
        <stp>300017.SZ</stp>
        <stp>9</stp>
        <stp>12/31/2013</stp>
        <stp>1</stp>
        <tr r="K1314" s="1"/>
      </tp>
      <tp>
        <v>230299675.34999999</v>
        <stp/>
        <stp>EM_S_STM07_IS</stp>
        <stp>4</stp>
        <stp>000010.SZ</stp>
        <stp>9</stp>
        <stp>12/31/2014</stp>
        <stp>1</stp>
        <tr r="L14" s="1"/>
      </tp>
      <tp>
        <v>1077418500.9300001</v>
        <stp/>
        <stp>EM_S_STM07_IS</stp>
        <stp>4</stp>
        <stp>000011.SZ</stp>
        <stp>9</stp>
        <stp>12/31/2015</stp>
        <stp>1</stp>
        <tr r="M15" s="1"/>
      </tp>
      <tp>
        <v>735195751.46000004</v>
        <stp/>
        <stp>EM_S_STM07_IS</stp>
        <stp>4</stp>
        <stp>000014.SZ</stp>
        <stp>9</stp>
        <stp>12/31/2010</stp>
        <stp>1</stp>
        <tr r="H17" s="1"/>
      </tp>
      <tp>
        <v>18337861657.290001</v>
        <stp/>
        <stp>EM_S_STM07_IS</stp>
        <stp>4</stp>
        <stp>000016.SZ</stp>
        <stp>9</stp>
        <stp>12/31/2012</stp>
        <stp>1</stp>
        <tr r="J18" s="1"/>
      </tp>
      <tp>
        <v>271111736.06999999</v>
        <stp/>
        <stp>EM_S_STM07_IS</stp>
        <stp>4</stp>
        <stp>000017.SZ</stp>
        <stp>9</stp>
        <stp>12/31/2013</stp>
        <stp>1</stp>
        <tr r="K19" s="1"/>
      </tp>
      <tp>
        <v>2319053655.48</v>
        <stp/>
        <stp>EM_S_STM07_IS</stp>
        <stp>4</stp>
        <stp>300020.SZ</stp>
        <stp>9</stp>
        <stp>12/31/2014</stp>
        <stp>1</stp>
        <tr r="L1317" s="1"/>
      </tp>
      <tp>
        <v>1160097898.4300001</v>
        <stp/>
        <stp>EM_S_STM07_IS</stp>
        <stp>4</stp>
        <stp>300021.SZ</stp>
        <stp>9</stp>
        <stp>12/31/2015</stp>
        <stp>1</stp>
        <tr r="M1318" s="1"/>
      </tp>
      <tp>
        <v>552159164.91999996</v>
        <stp/>
        <stp>EM_S_STM07_IS</stp>
        <stp>4</stp>
        <stp>300024.SZ</stp>
        <stp>9</stp>
        <stp>12/31/2010</stp>
        <stp>1</stp>
        <tr r="H1321" s="1"/>
      </tp>
      <tp>
        <v>512166531.25</v>
        <stp/>
        <stp>EM_S_STM07_IS</stp>
        <stp>4</stp>
        <stp>300025.SZ</stp>
        <stp>9</stp>
        <stp>12/31/2011</stp>
        <stp>1</stp>
        <tr r="I1322" s="1"/>
      </tp>
      <tp>
        <v>1229251677.54</v>
        <stp/>
        <stp>EM_S_STM07_IS</stp>
        <stp>4</stp>
        <stp>300026.SZ</stp>
        <stp>9</stp>
        <stp>12/31/2012</stp>
        <stp>1</stp>
        <tr r="J1323" s="1"/>
      </tp>
      <tp>
        <v>2013963791.47</v>
        <stp/>
        <stp>EM_S_STM07_IS</stp>
        <stp>4</stp>
        <stp>300027.SZ</stp>
        <stp>9</stp>
        <stp>12/31/2013</stp>
        <stp>1</stp>
        <tr r="K1324" s="1"/>
      </tp>
      <tp>
        <v>96163000000</v>
        <stp/>
        <stp>EM_S_STM07_IS</stp>
        <stp>4</stp>
        <stp>000001.SZ</stp>
        <stp>9</stp>
        <stp>12/31/2015</stp>
        <stp>1</stp>
        <tr r="M6" s="1"/>
      </tp>
      <tp>
        <v>131331494.69</v>
        <stp/>
        <stp>EM_S_STM07_IS</stp>
        <stp>4</stp>
        <stp>000004.SZ</stp>
        <stp>9</stp>
        <stp>12/31/2010</stp>
        <stp>1</stp>
        <tr r="H8" s="1"/>
      </tp>
      <tp>
        <v>63534839.009999998</v>
        <stp/>
        <stp>EM_S_STM07_IS</stp>
        <stp>4</stp>
        <stp>000005.SZ</stp>
        <stp>9</stp>
        <stp>12/31/2011</stp>
        <stp>1</stp>
        <tr r="I9" s="1"/>
      </tp>
      <tp>
        <v>3076245082.9499998</v>
        <stp/>
        <stp>EM_S_STM07_IS</stp>
        <stp>4</stp>
        <stp>000006.SZ</stp>
        <stp>9</stp>
        <stp>12/31/2012</stp>
        <stp>1</stp>
        <tr r="J10" s="1"/>
      </tp>
      <tp>
        <v>214348538.46000001</v>
        <stp/>
        <stp>EM_S_STM07_IS</stp>
        <stp>4</stp>
        <stp>000007.SZ</stp>
        <stp>9</stp>
        <stp>12/31/2013</stp>
        <stp>1</stp>
        <tr r="K11" s="1"/>
      </tp>
      <tp>
        <v>461792180.00999999</v>
        <stp/>
        <stp>EM_S_STM07_IS</stp>
        <stp>4</stp>
        <stp>300030.SZ</stp>
        <stp>9</stp>
        <stp>12/31/2014</stp>
        <stp>1</stp>
        <tr r="L1327" s="1"/>
      </tp>
      <tp>
        <v>469820351.56</v>
        <stp/>
        <stp>EM_S_STM07_IS</stp>
        <stp>4</stp>
        <stp>300031.SZ</stp>
        <stp>9</stp>
        <stp>12/31/2015</stp>
        <stp>1</stp>
        <tr r="M1328" s="1"/>
      </tp>
      <tp>
        <v>330661489.58999997</v>
        <stp/>
        <stp>EM_S_STM07_IS</stp>
        <stp>4</stp>
        <stp>300034.SZ</stp>
        <stp>9</stp>
        <stp>12/31/2010</stp>
        <stp>1</stp>
        <tr r="H1331" s="1"/>
      </tp>
      <tp>
        <v>238412960.19999999</v>
        <stp/>
        <stp>EM_S_STM07_IS</stp>
        <stp>4</stp>
        <stp>300035.SZ</stp>
        <stp>9</stp>
        <stp>12/31/2011</stp>
        <stp>1</stp>
        <tr r="I1332" s="1"/>
      </tp>
      <tp>
        <v>264028848.66999999</v>
        <stp/>
        <stp>EM_S_STM07_IS</stp>
        <stp>4</stp>
        <stp>300036.SZ</stp>
        <stp>9</stp>
        <stp>12/31/2012</stp>
        <stp>1</stp>
        <tr r="J1333" s="1"/>
      </tp>
      <tp>
        <v>684352214.01999998</v>
        <stp/>
        <stp>EM_S_STM07_IS</stp>
        <stp>4</stp>
        <stp>300037.SZ</stp>
        <stp>9</stp>
        <stp>12/31/2013</stp>
        <stp>1</stp>
        <tr r="K1334" s="1"/>
      </tp>
      <tp>
        <v>1913254930.98</v>
        <stp/>
        <stp>EM_S_STM07_IS</stp>
        <stp>4</stp>
        <stp>000070.SZ</stp>
        <stp>9</stp>
        <stp>12/31/2014</stp>
        <stp>1</stp>
        <tr r="L61" s="1"/>
      </tp>
      <tp>
        <v>189513675.58000001</v>
        <stp/>
        <stp>EM_S_STM07_IS</stp>
        <stp>4</stp>
        <stp>300040.SZ</stp>
        <stp>9</stp>
        <stp>12/31/2014</stp>
        <stp>1</stp>
        <tr r="L1337" s="1"/>
      </tp>
      <tp>
        <v>975212456.63999999</v>
        <stp/>
        <stp>EM_S_STM07_IS</stp>
        <stp>4</stp>
        <stp>300041.SZ</stp>
        <stp>9</stp>
        <stp>12/31/2015</stp>
        <stp>1</stp>
        <tr r="M1338" s="1"/>
      </tp>
      <tp>
        <v>181941292.43000001</v>
        <stp/>
        <stp>EM_S_STM07_IS</stp>
        <stp>4</stp>
        <stp>300044.SZ</stp>
        <stp>9</stp>
        <stp>12/31/2010</stp>
        <stp>1</stp>
        <tr r="H1341" s="1"/>
      </tp>
      <tp>
        <v>302466876.20999998</v>
        <stp/>
        <stp>EM_S_STM07_IS</stp>
        <stp>4</stp>
        <stp>300045.SZ</stp>
        <stp>9</stp>
        <stp>12/31/2011</stp>
        <stp>1</stp>
        <tr r="I1342" s="1"/>
      </tp>
      <tp>
        <v>269672212.49000001</v>
        <stp/>
        <stp>EM_S_STM07_IS</stp>
        <stp>4</stp>
        <stp>300046.SZ</stp>
        <stp>9</stp>
        <stp>12/31/2012</stp>
        <stp>1</stp>
        <tr r="J1343" s="1"/>
      </tp>
      <tp>
        <v>1023069902.4</v>
        <stp/>
        <stp>EM_S_STM07_IS</stp>
        <stp>4</stp>
        <stp>300047.SZ</stp>
        <stp>9</stp>
        <stp>12/31/2013</stp>
        <stp>1</stp>
        <tr r="K1344" s="1"/>
      </tp>
      <tp>
        <v>24574117123.82</v>
        <stp/>
        <stp>EM_S_STM07_IS</stp>
        <stp>4</stp>
        <stp>000060.SZ</stp>
        <stp>9</stp>
        <stp>12/31/2014</stp>
        <stp>1</stp>
        <tr r="L53" s="1"/>
      </tp>
      <tp>
        <v>1736650723.28</v>
        <stp/>
        <stp>EM_S_STM07_IS</stp>
        <stp>4</stp>
        <stp>000061.SZ</stp>
        <stp>9</stp>
        <stp>12/31/2015</stp>
        <stp>1</stp>
        <tr r="M54" s="1"/>
      </tp>
      <tp>
        <v>2632356664.6999998</v>
        <stp/>
        <stp>EM_S_STM07_IS</stp>
        <stp>4</stp>
        <stp>000065.SZ</stp>
        <stp>9</stp>
        <stp>12/31/2011</stp>
        <stp>1</stp>
        <tr r="I57" s="1"/>
      </tp>
      <tp>
        <v>79751624597.770004</v>
        <stp/>
        <stp>EM_S_STM07_IS</stp>
        <stp>4</stp>
        <stp>000066.SZ</stp>
        <stp>9</stp>
        <stp>12/31/2012</stp>
        <stp>1</stp>
        <tr r="J58" s="1"/>
      </tp>
      <tp>
        <v>447054332.62</v>
        <stp/>
        <stp>EM_S_STM07_IS</stp>
        <stp>4</stp>
        <stp>300050.SZ</stp>
        <stp>9</stp>
        <stp>12/31/2014</stp>
        <stp>1</stp>
        <tr r="L1347" s="1"/>
      </tp>
      <tp>
        <v>248964116.75</v>
        <stp/>
        <stp>EM_S_STM07_IS</stp>
        <stp>4</stp>
        <stp>300051.SZ</stp>
        <stp>9</stp>
        <stp>12/31/2015</stp>
        <stp>1</stp>
        <tr r="M1348" s="1"/>
      </tp>
      <tp>
        <v>252144074.13</v>
        <stp/>
        <stp>EM_S_STM07_IS</stp>
        <stp>4</stp>
        <stp>300054.SZ</stp>
        <stp>9</stp>
        <stp>12/31/2010</stp>
        <stp>1</stp>
        <tr r="H1351" s="1"/>
      </tp>
      <tp>
        <v>349172709.58999997</v>
        <stp/>
        <stp>EM_S_STM07_IS</stp>
        <stp>4</stp>
        <stp>300055.SZ</stp>
        <stp>9</stp>
        <stp>12/31/2011</stp>
        <stp>1</stp>
        <tr r="I1352" s="1"/>
      </tp>
      <tp>
        <v>299781406.80000001</v>
        <stp/>
        <stp>EM_S_STM07_IS</stp>
        <stp>4</stp>
        <stp>300056.SZ</stp>
        <stp>9</stp>
        <stp>12/31/2012</stp>
        <stp>1</stp>
        <tr r="J1353" s="1"/>
      </tp>
      <tp>
        <v>2034046909.51</v>
        <stp/>
        <stp>EM_S_STM07_IS</stp>
        <stp>4</stp>
        <stp>300057.SZ</stp>
        <stp>9</stp>
        <stp>12/31/2013</stp>
        <stp>1</stp>
        <tr r="K1354" s="1"/>
      </tp>
      <tp>
        <v>9322363339</v>
        <stp/>
        <stp>EM_S_STM07_IS</stp>
        <stp>4</stp>
        <stp>000050.SZ</stp>
        <stp>9</stp>
        <stp>12/31/2014</stp>
        <stp>1</stp>
        <tr r="L48" s="1"/>
      </tp>
      <tp>
        <v>1348776366.53</v>
        <stp/>
        <stp>EM_S_STM07_IS</stp>
        <stp>4</stp>
        <stp>000055.SZ</stp>
        <stp>9</stp>
        <stp>12/31/2011</stp>
        <stp>1</stp>
        <tr r="I49" s="1"/>
      </tp>
      <tp>
        <v>80622456.239999995</v>
        <stp/>
        <stp>EM_S_STM07_IS</stp>
        <stp>4</stp>
        <stp>000056.SZ</stp>
        <stp>9</stp>
        <stp>12/31/2012</stp>
        <stp>1</stp>
        <tr r="J50" s="1"/>
      </tp>
      <tp>
        <v>694441211.32000005</v>
        <stp/>
        <stp>EM_S_STM07_IS</stp>
        <stp>4</stp>
        <stp>300061.SZ</stp>
        <stp>9</stp>
        <stp>12/31/2015</stp>
        <stp>1</stp>
        <tr r="M1357" s="1"/>
      </tp>
      <tp>
        <v>255577536.41999999</v>
        <stp/>
        <stp>EM_S_STM07_IS</stp>
        <stp>4</stp>
        <stp>300064.SZ</stp>
        <stp>9</stp>
        <stp>12/31/2010</stp>
        <stp>1</stp>
        <tr r="H1360" s="1"/>
      </tp>
      <tp>
        <v>274045433.12</v>
        <stp/>
        <stp>EM_S_STM07_IS</stp>
        <stp>4</stp>
        <stp>300065.SZ</stp>
        <stp>9</stp>
        <stp>12/31/2011</stp>
        <stp>1</stp>
        <tr r="I1361" s="1"/>
      </tp>
      <tp>
        <v>612976593.53999996</v>
        <stp/>
        <stp>EM_S_STM07_IS</stp>
        <stp>4</stp>
        <stp>300066.SZ</stp>
        <stp>9</stp>
        <stp>12/31/2012</stp>
        <stp>1</stp>
        <tr r="J1362" s="1"/>
      </tp>
      <tp>
        <v>506744128.60000002</v>
        <stp/>
        <stp>EM_S_STM07_IS</stp>
        <stp>4</stp>
        <stp>300067.SZ</stp>
        <stp>9</stp>
        <stp>12/31/2013</stp>
        <stp>1</stp>
        <tr r="K1363" s="1"/>
      </tp>
      <tp>
        <v>1036534229.7</v>
        <stp/>
        <stp>EM_S_STM07_IS</stp>
        <stp>4</stp>
        <stp>000040.SZ</stp>
        <stp>9</stp>
        <stp>12/31/2014</stp>
        <stp>1</stp>
        <tr r="L41" s="1"/>
      </tp>
      <tp>
        <v>712893557.25999999</v>
        <stp/>
        <stp>EM_S_STM07_IS</stp>
        <stp>4</stp>
        <stp>000045.SZ</stp>
        <stp>9</stp>
        <stp>12/31/2011</stp>
        <stp>1</stp>
        <tr r="I44" s="1"/>
      </tp>
      <tp>
        <v>4445401043.96</v>
        <stp/>
        <stp>EM_S_STM07_IS</stp>
        <stp>4</stp>
        <stp>000046.SZ</stp>
        <stp>9</stp>
        <stp>12/31/2012</stp>
        <stp>1</stp>
        <tr r="J45" s="1"/>
      </tp>
      <tp>
        <v>3449157893.3200002</v>
        <stp/>
        <stp>EM_S_STM07_IS</stp>
        <stp>4</stp>
        <stp>300070.SZ</stp>
        <stp>9</stp>
        <stp>12/31/2014</stp>
        <stp>1</stp>
        <tr r="L1366" s="1"/>
      </tp>
      <tp>
        <v>3250056298.0599999</v>
        <stp/>
        <stp>EM_S_STM07_IS</stp>
        <stp>4</stp>
        <stp>300071.SZ</stp>
        <stp>9</stp>
        <stp>12/31/2015</stp>
        <stp>1</stp>
        <tr r="M1367" s="1"/>
      </tp>
      <tp>
        <v>103417203.11</v>
        <stp/>
        <stp>EM_S_STM07_IS</stp>
        <stp>4</stp>
        <stp>300074.SZ</stp>
        <stp>9</stp>
        <stp>12/31/2010</stp>
        <stp>1</stp>
        <tr r="H1370" s="1"/>
      </tp>
      <tp>
        <v>121076146.62</v>
        <stp/>
        <stp>EM_S_STM07_IS</stp>
        <stp>4</stp>
        <stp>300075.SZ</stp>
        <stp>9</stp>
        <stp>12/31/2011</stp>
        <stp>1</stp>
        <tr r="I1371" s="1"/>
      </tp>
      <tp>
        <v>360285422.22000003</v>
        <stp/>
        <stp>EM_S_STM07_IS</stp>
        <stp>4</stp>
        <stp>300076.SZ</stp>
        <stp>9</stp>
        <stp>12/31/2012</stp>
        <stp>1</stp>
        <tr r="J1372" s="1"/>
      </tp>
      <tp>
        <v>433621613.42000002</v>
        <stp/>
        <stp>EM_S_STM07_IS</stp>
        <stp>4</stp>
        <stp>300077.SZ</stp>
        <stp>9</stp>
        <stp>12/31/2013</stp>
        <stp>1</stp>
        <tr r="K1373" s="1"/>
      </tp>
      <tp>
        <v>2259034655.3800001</v>
        <stp/>
        <stp>EM_S_STM07_IS</stp>
        <stp>4</stp>
        <stp>300080.SZ</stp>
        <stp>9</stp>
        <stp>12/31/2014</stp>
        <stp>1</stp>
        <tr r="L1376" s="1"/>
      </tp>
      <tp>
        <v>474880085.98000002</v>
        <stp/>
        <stp>EM_S_STM07_IS</stp>
        <stp>4</stp>
        <stp>300081.SZ</stp>
        <stp>9</stp>
        <stp>12/31/2015</stp>
        <stp>1</stp>
        <tr r="M1377" s="1"/>
      </tp>
      <tp>
        <v>97302362.200000003</v>
        <stp/>
        <stp>EM_S_STM07_IS</stp>
        <stp>4</stp>
        <stp>300084.SZ</stp>
        <stp>9</stp>
        <stp>12/31/2010</stp>
        <stp>1</stp>
        <tr r="H1380" s="1"/>
      </tp>
      <tp>
        <v>96394485.329999998</v>
        <stp/>
        <stp>EM_S_STM07_IS</stp>
        <stp>4</stp>
        <stp>300085.SZ</stp>
        <stp>9</stp>
        <stp>12/31/2011</stp>
        <stp>1</stp>
        <tr r="I1381" s="1"/>
      </tp>
      <tp>
        <v>366280497.56</v>
        <stp/>
        <stp>EM_S_STM07_IS</stp>
        <stp>4</stp>
        <stp>300086.SZ</stp>
        <stp>9</stp>
        <stp>12/31/2012</stp>
        <stp>1</stp>
        <tr r="J1382" s="1"/>
      </tp>
      <tp>
        <v>466066716.75</v>
        <stp/>
        <stp>EM_S_STM07_IS</stp>
        <stp>4</stp>
        <stp>300087.SZ</stp>
        <stp>9</stp>
        <stp>12/31/2013</stp>
        <stp>1</stp>
        <tr r="K1383" s="1"/>
      </tp>
      <tp>
        <v>1210136819.4300001</v>
        <stp/>
        <stp>EM_S_STM07_IS</stp>
        <stp>4</stp>
        <stp>300090.SZ</stp>
        <stp>9</stp>
        <stp>12/31/2014</stp>
        <stp>1</stp>
        <tr r="L1386" s="1"/>
      </tp>
      <tp>
        <v>902525213.00999999</v>
        <stp/>
        <stp>EM_S_STM07_IS</stp>
        <stp>4</stp>
        <stp>300091.SZ</stp>
        <stp>9</stp>
        <stp>12/31/2015</stp>
        <stp>1</stp>
        <tr r="M1387" s="1"/>
      </tp>
      <tp>
        <v>1222862374.3699999</v>
        <stp/>
        <stp>EM_S_STM07_IS</stp>
        <stp>4</stp>
        <stp>300094.SZ</stp>
        <stp>9</stp>
        <stp>12/31/2010</stp>
        <stp>1</stp>
        <tr r="H1390" s="1"/>
      </tp>
      <tp>
        <v>303953659.44</v>
        <stp/>
        <stp>EM_S_STM07_IS</stp>
        <stp>4</stp>
        <stp>300095.SZ</stp>
        <stp>9</stp>
        <stp>12/31/2011</stp>
        <stp>1</stp>
        <tr r="I1391" s="1"/>
      </tp>
      <tp>
        <v>279797747.85000002</v>
        <stp/>
        <stp>EM_S_STM07_IS</stp>
        <stp>4</stp>
        <stp>300096.SZ</stp>
        <stp>9</stp>
        <stp>12/31/2012</stp>
        <stp>1</stp>
        <tr r="J1392" s="1"/>
      </tp>
      <tp>
        <v>221118869.33000001</v>
        <stp/>
        <stp>EM_S_STM07_IS</stp>
        <stp>4</stp>
        <stp>300097.SZ</stp>
        <stp>9</stp>
        <stp>12/31/2013</stp>
        <stp>1</stp>
        <tr r="K1393" s="1"/>
      </tp>
      <tp>
        <v>5298723375.3199997</v>
        <stp/>
        <stp>EM_S_STM07_IS</stp>
        <stp>4</stp>
        <stp>000090.SZ</stp>
        <stp>9</stp>
        <stp>12/31/2014</stp>
        <stp>1</stp>
        <tr r="L65" s="1"/>
      </tp>
      <tp>
        <v>965169187.19000006</v>
        <stp/>
        <stp>EM_S_STM07_IS</stp>
        <stp>4</stp>
        <stp>000096.SZ</stp>
        <stp>9</stp>
        <stp>12/31/2012</stp>
        <stp>1</stp>
        <tr r="J66" s="1"/>
      </tp>
      <tp>
        <v>963890368.21000004</v>
        <stp/>
        <stp>EM_S_STM07_IS</stp>
        <stp>4</stp>
        <stp>600070.SH</stp>
        <stp>9</stp>
        <stp>12/31/2014</stp>
        <stp>1</stp>
        <tr r="L1930" s="1"/>
      </tp>
      <tp>
        <v>803232868.17999995</v>
        <stp/>
        <stp>EM_S_STM07_IS</stp>
        <stp>4</stp>
        <stp>600071.SH</stp>
        <stp>9</stp>
        <stp>12/31/2015</stp>
        <stp>1</stp>
        <tr r="M1931" s="1"/>
      </tp>
      <tp>
        <v>2060847876.6800001</v>
        <stp/>
        <stp>EM_S_STM07_IS</stp>
        <stp>4</stp>
        <stp>600074.SH</stp>
        <stp>9</stp>
        <stp>12/31/2010</stp>
        <stp>1</stp>
        <tr r="H1934" s="1"/>
      </tp>
      <tp>
        <v>3620600018.9899998</v>
        <stp/>
        <stp>EM_S_STM07_IS</stp>
        <stp>4</stp>
        <stp>600075.SH</stp>
        <stp>9</stp>
        <stp>12/31/2011</stp>
        <stp>1</stp>
        <tr r="I1935" s="1"/>
      </tp>
      <tp>
        <v>12791747.529999999</v>
        <stp/>
        <stp>EM_S_STM07_IS</stp>
        <stp>4</stp>
        <stp>600076.SH</stp>
        <stp>9</stp>
        <stp>12/31/2012</stp>
        <stp>1</stp>
        <tr r="J1936" s="1"/>
      </tp>
      <tp>
        <v>2791294799.23</v>
        <stp/>
        <stp>EM_S_STM07_IS</stp>
        <stp>4</stp>
        <stp>600077.SH</stp>
        <stp>9</stp>
        <stp>12/31/2013</stp>
        <stp>1</stp>
        <tr r="K1937" s="1"/>
      </tp>
      <tp>
        <v>29007069215.720001</v>
        <stp/>
        <stp>EM_S_STM07_IS</stp>
        <stp>4</stp>
        <stp>600060.SH</stp>
        <stp>9</stp>
        <stp>12/31/2014</stp>
        <stp>1</stp>
        <tr r="L1921" s="1"/>
      </tp>
      <tp>
        <v>2280719675.6799998</v>
        <stp/>
        <stp>EM_S_STM07_IS</stp>
        <stp>4</stp>
        <stp>600061.SH</stp>
        <stp>9</stp>
        <stp>12/31/2015</stp>
        <stp>1</stp>
        <tr r="M1922" s="1"/>
      </tp>
      <tp>
        <v>2681485215.6700001</v>
        <stp/>
        <stp>EM_S_STM07_IS</stp>
        <stp>4</stp>
        <stp>600064.SH</stp>
        <stp>9</stp>
        <stp>12/31/2010</stp>
        <stp>1</stp>
        <tr r="H1925" s="1"/>
      </tp>
      <tp>
        <v>19763459199.02</v>
        <stp/>
        <stp>EM_S_STM07_IS</stp>
        <stp>4</stp>
        <stp>600066.SH</stp>
        <stp>9</stp>
        <stp>12/31/2012</stp>
        <stp>1</stp>
        <tr r="J1926" s="1"/>
      </tp>
      <tp>
        <v>8225480266</v>
        <stp/>
        <stp>EM_S_STM07_IS</stp>
        <stp>4</stp>
        <stp>600067.SH</stp>
        <stp>9</stp>
        <stp>12/31/2013</stp>
        <stp>1</stp>
        <tr r="K1927" s="1"/>
      </tp>
      <tp>
        <v>288570874374</v>
        <stp/>
        <stp>EM_S_STM07_IS</stp>
        <stp>4</stp>
        <stp>600050.SH</stp>
        <stp>9</stp>
        <stp>12/31/2014</stp>
        <stp>1</stp>
        <tr r="L1911" s="1"/>
      </tp>
      <tp>
        <v>3698395080.9099998</v>
        <stp/>
        <stp>EM_S_STM07_IS</stp>
        <stp>4</stp>
        <stp>600051.SH</stp>
        <stp>9</stp>
        <stp>12/31/2015</stp>
        <stp>1</stp>
        <tr r="M1912" s="1"/>
      </tp>
      <tp>
        <v>1444986557.5899999</v>
        <stp/>
        <stp>EM_S_STM07_IS</stp>
        <stp>4</stp>
        <stp>600054.SH</stp>
        <stp>9</stp>
        <stp>12/31/2010</stp>
        <stp>1</stp>
        <tr r="H1915" s="1"/>
      </tp>
      <tp>
        <v>588805176.07000005</v>
        <stp/>
        <stp>EM_S_STM07_IS</stp>
        <stp>4</stp>
        <stp>600055.SH</stp>
        <stp>9</stp>
        <stp>12/31/2011</stp>
        <stp>1</stp>
        <tr r="I1916" s="1"/>
      </tp>
      <tp>
        <v>9901358348.9899998</v>
        <stp/>
        <stp>EM_S_STM07_IS</stp>
        <stp>4</stp>
        <stp>600056.SH</stp>
        <stp>9</stp>
        <stp>12/31/2012</stp>
        <stp>1</stp>
        <tr r="J1917" s="1"/>
      </tp>
      <tp>
        <v>35402328040.639999</v>
        <stp/>
        <stp>EM_S_STM07_IS</stp>
        <stp>4</stp>
        <stp>600057.SH</stp>
        <stp>9</stp>
        <stp>12/31/2013</stp>
        <stp>1</stp>
        <tr r="K1918" s="1"/>
      </tp>
      <tp>
        <v>29197531133.189999</v>
        <stp/>
        <stp>EM_S_STM07_IS</stp>
        <stp>4</stp>
        <stp>600030.SH</stp>
        <stp>9</stp>
        <stp>12/31/2014</stp>
        <stp>1</stp>
        <tr r="L1902" s="1"/>
      </tp>
      <tp>
        <v>23366869000</v>
        <stp/>
        <stp>EM_S_STM07_IS</stp>
        <stp>4</stp>
        <stp>600031.SH</stp>
        <stp>9</stp>
        <stp>12/31/2015</stp>
        <stp>1</stp>
        <tr r="M1903" s="1"/>
      </tp>
      <tp>
        <v>949872247.77999997</v>
        <stp/>
        <stp>EM_S_STM07_IS</stp>
        <stp>4</stp>
        <stp>600035.SH</stp>
        <stp>9</stp>
        <stp>12/31/2011</stp>
        <stp>1</stp>
        <tr r="I1905" s="1"/>
      </tp>
      <tp>
        <v>113367000000</v>
        <stp/>
        <stp>EM_S_STM07_IS</stp>
        <stp>4</stp>
        <stp>600036.SH</stp>
        <stp>9</stp>
        <stp>12/31/2012</stp>
        <stp>1</stp>
        <tr r="J1906" s="1"/>
      </tp>
      <tp>
        <v>2249613733.6900001</v>
        <stp/>
        <stp>EM_S_STM07_IS</stp>
        <stp>4</stp>
        <stp>600037.SH</stp>
        <stp>9</stp>
        <stp>12/31/2013</stp>
        <stp>1</stp>
        <tr r="K1907" s="1"/>
      </tp>
      <tp>
        <v>3885151718.7800002</v>
        <stp/>
        <stp>EM_S_STM07_IS</stp>
        <stp>4</stp>
        <stp>600020.SH</stp>
        <stp>9</stp>
        <stp>12/31/2014</stp>
        <stp>1</stp>
        <tr r="L1894" s="1"/>
      </tp>
      <tp>
        <v>17006343897.76</v>
        <stp/>
        <stp>EM_S_STM07_IS</stp>
        <stp>4</stp>
        <stp>600021.SH</stp>
        <stp>9</stp>
        <stp>12/31/2015</stp>
        <stp>1</stp>
        <tr r="M1895" s="1"/>
      </tp>
      <tp>
        <v>11156649488.5</v>
        <stp/>
        <stp>EM_S_STM07_IS</stp>
        <stp>4</stp>
        <stp>600026.SH</stp>
        <stp>9</stp>
        <stp>12/31/2012</stp>
        <stp>1</stp>
        <tr r="J1898" s="1"/>
      </tp>
      <tp>
        <v>66624666000</v>
        <stp/>
        <stp>EM_S_STM07_IS</stp>
        <stp>4</stp>
        <stp>600027.SH</stp>
        <stp>9</stp>
        <stp>12/31/2013</stp>
        <stp>1</stp>
        <tr r="K1899" s="1"/>
      </tp>
      <tp>
        <v>29791893594.93</v>
        <stp/>
        <stp>EM_S_STM07_IS</stp>
        <stp>4</stp>
        <stp>600010.SH</stp>
        <stp>9</stp>
        <stp>12/31/2014</stp>
        <stp>1</stp>
        <tr r="L1886" s="1"/>
      </tp>
      <tp>
        <v>128904872501</v>
        <stp/>
        <stp>EM_S_STM07_IS</stp>
        <stp>4</stp>
        <stp>600011.SH</stp>
        <stp>9</stp>
        <stp>12/31/2015</stp>
        <stp>1</stp>
        <tr r="M1887" s="1"/>
      </tp>
      <tp>
        <v>33543795435.330002</v>
        <stp/>
        <stp>EM_S_STM07_IS</stp>
        <stp>4</stp>
        <stp>600015.SH</stp>
        <stp>9</stp>
        <stp>12/31/2011</stp>
        <stp>1</stp>
        <tr r="I1889" s="1"/>
      </tp>
      <tp>
        <v>103111000000</v>
        <stp/>
        <stp>EM_S_STM07_IS</stp>
        <stp>4</stp>
        <stp>600016.SH</stp>
        <stp>9</stp>
        <stp>12/31/2012</stp>
        <stp>1</stp>
        <tr r="J1890" s="1"/>
      </tp>
      <tp>
        <v>4965500568.0500002</v>
        <stp/>
        <stp>EM_S_STM07_IS</stp>
        <stp>4</stp>
        <stp>600017.SH</stp>
        <stp>9</stp>
        <stp>12/31/2013</stp>
        <stp>1</stp>
        <tr r="K1891" s="1"/>
      </tp>
      <tp>
        <v>123181000000</v>
        <stp/>
        <stp>EM_S_STM07_IS</stp>
        <stp>4</stp>
        <stp>600000.SH</stp>
        <stp>9</stp>
        <stp>12/31/2014</stp>
        <stp>1</stp>
        <tr r="L1879" s="1"/>
      </tp>
      <tp>
        <v>3865479479.1999998</v>
        <stp/>
        <stp>EM_S_STM07_IS</stp>
        <stp>4</stp>
        <stp>600004.SH</stp>
        <stp>9</stp>
        <stp>12/31/2010</stp>
        <stp>1</stp>
        <tr r="H1880" s="1"/>
      </tp>
      <tp>
        <v>101058310544.89</v>
        <stp/>
        <stp>EM_S_STM07_IS</stp>
        <stp>4</stp>
        <stp>600005.SH</stp>
        <stp>9</stp>
        <stp>12/31/2011</stp>
        <stp>1</stp>
        <tr r="I1881" s="1"/>
      </tp>
      <tp>
        <v>17699645354.220001</v>
        <stp/>
        <stp>EM_S_STM07_IS</stp>
        <stp>4</stp>
        <stp>600006.SH</stp>
        <stp>9</stp>
        <stp>12/31/2012</stp>
        <stp>1</stp>
        <tr r="J1882" s="1"/>
      </tp>
      <tp>
        <v>2050149034</v>
        <stp/>
        <stp>EM_S_STM07_IS</stp>
        <stp>4</stp>
        <stp>600007.SH</stp>
        <stp>9</stp>
        <stp>12/31/2013</stp>
        <stp>1</stp>
        <tr r="K1883" s="1"/>
      </tp>
      <tp>
        <v>1132164870.73</v>
        <stp/>
        <stp>EM_S_STM07_IS</stp>
        <stp>4</stp>
        <stp>600090.SH</stp>
        <stp>9</stp>
        <stp>12/31/2014</stp>
        <stp>1</stp>
        <tr r="L1949" s="1"/>
      </tp>
      <tp>
        <v>22023413.789999999</v>
        <stp/>
        <stp>EM_S_STM07_IS</stp>
        <stp>4</stp>
        <stp>600091.SH</stp>
        <stp>9</stp>
        <stp>12/31/2015</stp>
        <stp>1</stp>
        <tr r="M1950" s="1"/>
      </tp>
      <tp>
        <v>4700752</v>
        <stp/>
        <stp>EM_S_STM07_IS</stp>
        <stp>4</stp>
        <stp>600094.SH</stp>
        <stp>9</stp>
        <stp>12/31/2010</stp>
        <stp>1</stp>
        <tr r="H1952" s="1"/>
      </tp>
      <tp>
        <v>289897931.30000001</v>
        <stp/>
        <stp>EM_S_STM07_IS</stp>
        <stp>4</stp>
        <stp>600095.SH</stp>
        <stp>9</stp>
        <stp>12/31/2011</stp>
        <stp>1</stp>
        <tr r="I1953" s="1"/>
      </tp>
      <tp>
        <v>9893035265.1800003</v>
        <stp/>
        <stp>EM_S_STM07_IS</stp>
        <stp>4</stp>
        <stp>600096.SH</stp>
        <stp>9</stp>
        <stp>12/31/2012</stp>
        <stp>1</stp>
        <tr r="J1954" s="1"/>
      </tp>
      <tp>
        <v>815560060.17999995</v>
        <stp/>
        <stp>EM_S_STM07_IS</stp>
        <stp>4</stp>
        <stp>600097.SH</stp>
        <stp>9</stp>
        <stp>12/31/2013</stp>
        <stp>1</stp>
        <tr r="K1955" s="1"/>
      </tp>
      <tp>
        <v>712790078.58000004</v>
        <stp/>
        <stp>EM_S_STM07_IS</stp>
        <stp>4</stp>
        <stp>600080.SH</stp>
        <stp>9</stp>
        <stp>12/31/2014</stp>
        <stp>1</stp>
        <tr r="L1940" s="1"/>
      </tp>
      <tp>
        <v>4824927064.3299999</v>
        <stp/>
        <stp>EM_S_STM07_IS</stp>
        <stp>4</stp>
        <stp>600081.SH</stp>
        <stp>9</stp>
        <stp>12/31/2015</stp>
        <stp>1</stp>
        <tr r="M1941" s="1"/>
      </tp>
      <tp>
        <v>487870994.92000002</v>
        <stp/>
        <stp>EM_S_STM07_IS</stp>
        <stp>4</stp>
        <stp>600084.SH</stp>
        <stp>9</stp>
        <stp>12/31/2010</stp>
        <stp>1</stp>
        <tr r="H1944" s="1"/>
      </tp>
      <tp>
        <v>6108383711.4799995</v>
        <stp/>
        <stp>EM_S_STM07_IS</stp>
        <stp>4</stp>
        <stp>600085.SH</stp>
        <stp>9</stp>
        <stp>12/31/2011</stp>
        <stp>1</stp>
        <tr r="I1945" s="1"/>
      </tp>
      <tp>
        <v>4826965101.9399996</v>
        <stp/>
        <stp>EM_S_STM07_IS</stp>
        <stp>4</stp>
        <stp>600086.SH</stp>
        <stp>9</stp>
        <stp>12/31/2012</stp>
        <stp>1</stp>
        <tr r="J1946" s="1"/>
      </tp>
      <tp>
        <v>1497240270.1199999</v>
        <stp/>
        <stp>EM_S_STM07_IS</stp>
        <stp>4</stp>
        <stp>300100.SZ</stp>
        <stp>9</stp>
        <stp>12/31/2014</stp>
        <stp>1</stp>
        <tr r="L1396" s="1"/>
      </tp>
      <tp>
        <v>535150030.13</v>
        <stp/>
        <stp>EM_S_STM07_IS</stp>
        <stp>4</stp>
        <stp>300101.SZ</stp>
        <stp>9</stp>
        <stp>12/31/2015</stp>
        <stp>1</stp>
        <tr r="M1397" s="1"/>
      </tp>
      <tp>
        <v>238258165.65000001</v>
        <stp/>
        <stp>EM_S_STM07_IS</stp>
        <stp>4</stp>
        <stp>300104.SZ</stp>
        <stp>9</stp>
        <stp>12/31/2010</stp>
        <stp>1</stp>
        <tr r="H1400" s="1"/>
      </tp>
      <tp>
        <v>883986129.38999999</v>
        <stp/>
        <stp>EM_S_STM07_IS</stp>
        <stp>4</stp>
        <stp>300105.SZ</stp>
        <stp>9</stp>
        <stp>12/31/2011</stp>
        <stp>1</stp>
        <tr r="I1401" s="1"/>
      </tp>
      <tp>
        <v>481038879.97000003</v>
        <stp/>
        <stp>EM_S_STM07_IS</stp>
        <stp>4</stp>
        <stp>300106.SZ</stp>
        <stp>9</stp>
        <stp>12/31/2012</stp>
        <stp>1</stp>
        <tr r="J1402" s="1"/>
      </tp>
      <tp>
        <v>411312678.16000003</v>
        <stp/>
        <stp>EM_S_STM07_IS</stp>
        <stp>4</stp>
        <stp>300107.SZ</stp>
        <stp>9</stp>
        <stp>12/31/2013</stp>
        <stp>1</stp>
        <tr r="K1403" s="1"/>
      </tp>
      <tp>
        <v>916761352.63999999</v>
        <stp/>
        <stp>EM_S_STM07_IS</stp>
        <stp>4</stp>
        <stp>300110.SZ</stp>
        <stp>9</stp>
        <stp>12/31/2014</stp>
        <stp>1</stp>
        <tr r="L1406" s="1"/>
      </tp>
      <tp>
        <v>1824241468.71</v>
        <stp/>
        <stp>EM_S_STM07_IS</stp>
        <stp>4</stp>
        <stp>300111.SZ</stp>
        <stp>9</stp>
        <stp>12/31/2015</stp>
        <stp>1</stp>
        <tr r="M1407" s="1"/>
      </tp>
      <tp>
        <v>316684966.68000001</v>
        <stp/>
        <stp>EM_S_STM07_IS</stp>
        <stp>4</stp>
        <stp>300114.SZ</stp>
        <stp>9</stp>
        <stp>12/31/2010</stp>
        <stp>1</stp>
        <tr r="H1410" s="1"/>
      </tp>
      <tp>
        <v>783168738.13</v>
        <stp/>
        <stp>EM_S_STM07_IS</stp>
        <stp>4</stp>
        <stp>300115.SZ</stp>
        <stp>9</stp>
        <stp>12/31/2011</stp>
        <stp>1</stp>
        <tr r="I1411" s="1"/>
      </tp>
      <tp>
        <v>170022179.56999999</v>
        <stp/>
        <stp>EM_S_STM07_IS</stp>
        <stp>4</stp>
        <stp>300116.SZ</stp>
        <stp>9</stp>
        <stp>12/31/2012</stp>
        <stp>1</stp>
        <tr r="J1412" s="1"/>
      </tp>
      <tp>
        <v>1390385189.8399999</v>
        <stp/>
        <stp>EM_S_STM07_IS</stp>
        <stp>4</stp>
        <stp>300117.SZ</stp>
        <stp>9</stp>
        <stp>12/31/2013</stp>
        <stp>1</stp>
        <tr r="K1413" s="1"/>
      </tp>
      <tp>
        <v>425020519.48000002</v>
        <stp/>
        <stp>EM_S_STM07_IS</stp>
        <stp>4</stp>
        <stp>300120.SZ</stp>
        <stp>9</stp>
        <stp>12/31/2014</stp>
        <stp>1</stp>
        <tr r="L1416" s="1"/>
      </tp>
      <tp>
        <v>860026621.28999996</v>
        <stp/>
        <stp>EM_S_STM07_IS</stp>
        <stp>4</stp>
        <stp>300121.SZ</stp>
        <stp>9</stp>
        <stp>12/31/2015</stp>
        <stp>1</stp>
        <tr r="M1417" s="1"/>
      </tp>
      <tp>
        <v>674603994.30999994</v>
        <stp/>
        <stp>EM_S_STM07_IS</stp>
        <stp>4</stp>
        <stp>300124.SZ</stp>
        <stp>9</stp>
        <stp>12/31/2010</stp>
        <stp>1</stp>
        <tr r="H1420" s="1"/>
      </tp>
      <tp>
        <v>535916060.58999997</v>
        <stp/>
        <stp>EM_S_STM07_IS</stp>
        <stp>4</stp>
        <stp>300125.SZ</stp>
        <stp>9</stp>
        <stp>12/31/2011</stp>
        <stp>1</stp>
        <tr r="I1421" s="1"/>
      </tp>
      <tp>
        <v>538082225.66999996</v>
        <stp/>
        <stp>EM_S_STM07_IS</stp>
        <stp>4</stp>
        <stp>300126.SZ</stp>
        <stp>9</stp>
        <stp>12/31/2012</stp>
        <stp>1</stp>
        <tr r="J1422" s="1"/>
      </tp>
      <tp>
        <v>353926198.00999999</v>
        <stp/>
        <stp>EM_S_STM07_IS</stp>
        <stp>4</stp>
        <stp>300127.SZ</stp>
        <stp>9</stp>
        <stp>12/31/2013</stp>
        <stp>1</stp>
        <tr r="K1423" s="1"/>
      </tp>
      <tp>
        <v>101028675000</v>
        <stp/>
        <stp>EM_S_STM07_IS</stp>
        <stp>4</stp>
        <stp>000100.SZ</stp>
        <stp>9</stp>
        <stp>12/31/2014</stp>
        <stp>1</stp>
        <tr r="L68" s="1"/>
      </tp>
      <tp>
        <v>678200326.92999995</v>
        <stp/>
        <stp>EM_S_STM07_IS</stp>
        <stp>4</stp>
        <stp>300130.SZ</stp>
        <stp>9</stp>
        <stp>12/31/2014</stp>
        <stp>1</stp>
        <tr r="L1426" s="1"/>
      </tp>
      <tp>
        <v>1771394932.3</v>
        <stp/>
        <stp>EM_S_STM07_IS</stp>
        <stp>4</stp>
        <stp>300131.SZ</stp>
        <stp>9</stp>
        <stp>12/31/2015</stp>
        <stp>1</stp>
        <tr r="M1427" s="1"/>
      </tp>
      <tp>
        <v>862827528.57000005</v>
        <stp/>
        <stp>EM_S_STM07_IS</stp>
        <stp>4</stp>
        <stp>300134.SZ</stp>
        <stp>9</stp>
        <stp>12/31/2010</stp>
        <stp>1</stp>
        <tr r="H1430" s="1"/>
      </tp>
      <tp>
        <v>1119763026.3199999</v>
        <stp/>
        <stp>EM_S_STM07_IS</stp>
        <stp>4</stp>
        <stp>300135.SZ</stp>
        <stp>9</stp>
        <stp>12/31/2011</stp>
        <stp>1</stp>
        <tr r="I1431" s="1"/>
      </tp>
      <tp>
        <v>215752989.15000001</v>
        <stp/>
        <stp>EM_S_STM07_IS</stp>
        <stp>4</stp>
        <stp>300136.SZ</stp>
        <stp>9</stp>
        <stp>12/31/2012</stp>
        <stp>1</stp>
        <tr r="J1432" s="1"/>
      </tp>
      <tp>
        <v>334779249.73000002</v>
        <stp/>
        <stp>EM_S_STM07_IS</stp>
        <stp>4</stp>
        <stp>300137.SZ</stp>
        <stp>9</stp>
        <stp>12/31/2013</stp>
        <stp>1</stp>
        <tr r="K1433" s="1"/>
      </tp>
      <tp>
        <v>267474104.5</v>
        <stp/>
        <stp>EM_S_STM07_IS</stp>
        <stp>4</stp>
        <stp>300140.SZ</stp>
        <stp>9</stp>
        <stp>12/31/2014</stp>
        <stp>1</stp>
        <tr r="L1436" s="1"/>
      </tp>
      <tp>
        <v>301386449.23000002</v>
        <stp/>
        <stp>EM_S_STM07_IS</stp>
        <stp>4</stp>
        <stp>300141.SZ</stp>
        <stp>9</stp>
        <stp>12/31/2015</stp>
        <stp>1</stp>
        <tr r="M1437" s="1"/>
      </tp>
      <tp>
        <v>444756661.94999999</v>
        <stp/>
        <stp>EM_S_STM07_IS</stp>
        <stp>4</stp>
        <stp>300144.SZ</stp>
        <stp>9</stp>
        <stp>12/31/2010</stp>
        <stp>1</stp>
        <tr r="H1440" s="1"/>
      </tp>
      <tp>
        <v>865025202.01999998</v>
        <stp/>
        <stp>EM_S_STM07_IS</stp>
        <stp>4</stp>
        <stp>300145.SZ</stp>
        <stp>9</stp>
        <stp>12/31/2011</stp>
        <stp>1</stp>
        <tr r="I1441" s="1"/>
      </tp>
      <tp>
        <v>1066692093.53</v>
        <stp/>
        <stp>EM_S_STM07_IS</stp>
        <stp>4</stp>
        <stp>300146.SZ</stp>
        <stp>9</stp>
        <stp>12/31/2012</stp>
        <stp>1</stp>
        <tr r="J1442" s="1"/>
      </tp>
      <tp>
        <v>1261114651.8800001</v>
        <stp/>
        <stp>EM_S_STM07_IS</stp>
        <stp>4</stp>
        <stp>300147.SZ</stp>
        <stp>9</stp>
        <stp>12/31/2013</stp>
        <stp>1</stp>
        <tr r="K1443" s="1"/>
      </tp>
      <tp>
        <v>4825438431.6899996</v>
        <stp/>
        <stp>EM_S_STM07_IS</stp>
        <stp>4</stp>
        <stp>000166.SZ</stp>
        <stp>9</stp>
        <stp>12/31/2012</stp>
        <stp>1</stp>
        <tr r="J77" s="1"/>
      </tp>
      <tp>
        <v>332546030.00999999</v>
        <stp/>
        <stp>EM_S_STM07_IS</stp>
        <stp>4</stp>
        <stp>300150.SZ</stp>
        <stp>9</stp>
        <stp>12/31/2014</stp>
        <stp>1</stp>
        <tr r="L1446" s="1"/>
      </tp>
      <tp>
        <v>548715488.13999999</v>
        <stp/>
        <stp>EM_S_STM07_IS</stp>
        <stp>4</stp>
        <stp>300151.SZ</stp>
        <stp>9</stp>
        <stp>12/31/2015</stp>
        <stp>1</stp>
        <tr r="M1447" s="1"/>
      </tp>
      <tp>
        <v>616313106.95000005</v>
        <stp/>
        <stp>EM_S_STM07_IS</stp>
        <stp>4</stp>
        <stp>300154.SZ</stp>
        <stp>9</stp>
        <stp>12/31/2010</stp>
        <stp>1</stp>
        <tr r="H1450" s="1"/>
      </tp>
      <tp>
        <v>253216897.19999999</v>
        <stp/>
        <stp>EM_S_STM07_IS</stp>
        <stp>4</stp>
        <stp>300155.SZ</stp>
        <stp>9</stp>
        <stp>12/31/2011</stp>
        <stp>1</stp>
        <tr r="I1451" s="1"/>
      </tp>
      <tp>
        <v>724865642.25999999</v>
        <stp/>
        <stp>EM_S_STM07_IS</stp>
        <stp>4</stp>
        <stp>300156.SZ</stp>
        <stp>9</stp>
        <stp>12/31/2012</stp>
        <stp>1</stp>
        <tr r="J1452" s="1"/>
      </tp>
      <tp>
        <v>583294729.24000001</v>
        <stp/>
        <stp>EM_S_STM07_IS</stp>
        <stp>4</stp>
        <stp>300157.SZ</stp>
        <stp>9</stp>
        <stp>12/31/2013</stp>
        <stp>1</stp>
        <tr r="K1453" s="1"/>
      </tp>
      <tp>
        <v>157672935.55000001</v>
        <stp/>
        <stp>EM_S_STM07_IS</stp>
        <stp>4</stp>
        <stp>000150.SZ</stp>
        <stp>9</stp>
        <stp>12/31/2014</stp>
        <stp>1</stp>
        <tr r="L69" s="1"/>
      </tp>
      <tp>
        <v>1212434848.3699999</v>
        <stp/>
        <stp>EM_S_STM07_IS</stp>
        <stp>4</stp>
        <stp>000151.SZ</stp>
        <stp>9</stp>
        <stp>12/31/2015</stp>
        <stp>1</stp>
        <tr r="M70" s="1"/>
      </tp>
      <tp>
        <v>1987018373.72</v>
        <stp/>
        <stp>EM_S_STM07_IS</stp>
        <stp>4</stp>
        <stp>000155.SZ</stp>
        <stp>9</stp>
        <stp>12/31/2011</stp>
        <stp>1</stp>
        <tr r="I72" s="1"/>
      </tp>
      <tp>
        <v>1508605816.8</v>
        <stp/>
        <stp>EM_S_STM07_IS</stp>
        <stp>4</stp>
        <stp>000156.SZ</stp>
        <stp>9</stp>
        <stp>12/31/2012</stp>
        <stp>1</stp>
        <tr r="J73" s="1"/>
      </tp>
      <tp>
        <v>38541775254.360001</v>
        <stp/>
        <stp>EM_S_STM07_IS</stp>
        <stp>4</stp>
        <stp>000157.SZ</stp>
        <stp>9</stp>
        <stp>12/31/2013</stp>
        <stp>1</stp>
        <tr r="K74" s="1"/>
      </tp>
      <tp>
        <v>837309929.37</v>
        <stp/>
        <stp>EM_S_STM07_IS</stp>
        <stp>4</stp>
        <stp>300160.SZ</stp>
        <stp>9</stp>
        <stp>12/31/2014</stp>
        <stp>1</stp>
        <tr r="L1456" s="1"/>
      </tp>
      <tp>
        <v>550736596.40999997</v>
        <stp/>
        <stp>EM_S_STM07_IS</stp>
        <stp>4</stp>
        <stp>300161.SZ</stp>
        <stp>9</stp>
        <stp>12/31/2015</stp>
        <stp>1</stp>
        <tr r="M1457" s="1"/>
      </tp>
      <tp>
        <v>301555704.45999998</v>
        <stp/>
        <stp>EM_S_STM07_IS</stp>
        <stp>4</stp>
        <stp>300164.SZ</stp>
        <stp>9</stp>
        <stp>12/31/2010</stp>
        <stp>1</stp>
        <tr r="H1460" s="1"/>
      </tp>
      <tp>
        <v>300688978.43000001</v>
        <stp/>
        <stp>EM_S_STM07_IS</stp>
        <stp>4</stp>
        <stp>300165.SZ</stp>
        <stp>9</stp>
        <stp>12/31/2011</stp>
        <stp>1</stp>
        <tr r="I1461" s="1"/>
      </tp>
      <tp>
        <v>313003233.22000003</v>
        <stp/>
        <stp>EM_S_STM07_IS</stp>
        <stp>4</stp>
        <stp>300166.SZ</stp>
        <stp>9</stp>
        <stp>12/31/2012</stp>
        <stp>1</stp>
        <tr r="J1462" s="1"/>
      </tp>
      <tp>
        <v>216718761.43000001</v>
        <stp/>
        <stp>EM_S_STM07_IS</stp>
        <stp>4</stp>
        <stp>300167.SZ</stp>
        <stp>9</stp>
        <stp>12/31/2013</stp>
        <stp>1</stp>
        <tr r="K1463" s="1"/>
      </tp>
      <tp>
        <v>1009023906.2</v>
        <stp/>
        <stp>EM_S_STM07_IS</stp>
        <stp>4</stp>
        <stp>300170.SZ</stp>
        <stp>9</stp>
        <stp>12/31/2014</stp>
        <stp>1</stp>
        <tr r="L1466" s="1"/>
      </tp>
      <tp>
        <v>1555556069.8</v>
        <stp/>
        <stp>EM_S_STM07_IS</stp>
        <stp>4</stp>
        <stp>300171.SZ</stp>
        <stp>9</stp>
        <stp>12/31/2015</stp>
        <stp>1</stp>
        <tr r="M1467" s="1"/>
      </tp>
      <tp>
        <v>146246258.47</v>
        <stp/>
        <stp>EM_S_STM07_IS</stp>
        <stp>4</stp>
        <stp>300174.SZ</stp>
        <stp>9</stp>
        <stp>12/31/2010</stp>
        <stp>1</stp>
        <tr r="H1470" s="1"/>
      </tp>
      <tp>
        <v>470936699.56</v>
        <stp/>
        <stp>EM_S_STM07_IS</stp>
        <stp>4</stp>
        <stp>300175.SZ</stp>
        <stp>9</stp>
        <stp>12/31/2011</stp>
        <stp>1</stp>
        <tr r="I1471" s="1"/>
      </tp>
      <tp>
        <v>757583422.61000001</v>
        <stp/>
        <stp>EM_S_STM07_IS</stp>
        <stp>4</stp>
        <stp>300176.SZ</stp>
        <stp>9</stp>
        <stp>12/31/2012</stp>
        <stp>1</stp>
        <tr r="J1472" s="1"/>
      </tp>
      <tp>
        <v>538278464.98000002</v>
        <stp/>
        <stp>EM_S_STM07_IS</stp>
        <stp>4</stp>
        <stp>300177.SZ</stp>
        <stp>9</stp>
        <stp>12/31/2013</stp>
        <stp>1</stp>
        <tr r="K1473" s="1"/>
      </tp>
      <tp>
        <v>970313107.91999996</v>
        <stp/>
        <stp>EM_S_STM07_IS</stp>
        <stp>4</stp>
        <stp>300180.SZ</stp>
        <stp>9</stp>
        <stp>12/31/2014</stp>
        <stp>1</stp>
        <tr r="L1476" s="1"/>
      </tp>
      <tp>
        <v>670857129.5</v>
        <stp/>
        <stp>EM_S_STM07_IS</stp>
        <stp>4</stp>
        <stp>300181.SZ</stp>
        <stp>9</stp>
        <stp>12/31/2015</stp>
        <stp>1</stp>
        <tr r="M1477" s="1"/>
      </tp>
      <tp>
        <v>232522530.30000001</v>
        <stp/>
        <stp>EM_S_STM07_IS</stp>
        <stp>4</stp>
        <stp>300184.SZ</stp>
        <stp>9</stp>
        <stp>12/31/2010</stp>
        <stp>1</stp>
        <tr r="H1480" s="1"/>
      </tp>
      <tp>
        <v>1235956527.55</v>
        <stp/>
        <stp>EM_S_STM07_IS</stp>
        <stp>4</stp>
        <stp>300185.SZ</stp>
        <stp>9</stp>
        <stp>12/31/2011</stp>
        <stp>1</stp>
        <tr r="I1481" s="1"/>
      </tp>
      <tp>
        <v>639712199.32000005</v>
        <stp/>
        <stp>EM_S_STM07_IS</stp>
        <stp>4</stp>
        <stp>300187.SZ</stp>
        <stp>9</stp>
        <stp>12/31/2013</stp>
        <stp>1</stp>
        <tr r="K1482" s="1"/>
      </tp>
      <tp>
        <v>650589189.09000003</v>
        <stp/>
        <stp>EM_S_STM07_IS</stp>
        <stp>4</stp>
        <stp>300190.SZ</stp>
        <stp>9</stp>
        <stp>12/31/2014</stp>
        <stp>1</stp>
        <tr r="L1485" s="1"/>
      </tp>
      <tp>
        <v>44833200.659999996</v>
        <stp/>
        <stp>EM_S_STM07_IS</stp>
        <stp>4</stp>
        <stp>300191.SZ</stp>
        <stp>9</stp>
        <stp>12/31/2015</stp>
        <stp>1</stp>
        <tr r="M1486" s="1"/>
      </tp>
      <tp>
        <v>464010492.07999998</v>
        <stp/>
        <stp>EM_S_STM07_IS</stp>
        <stp>4</stp>
        <stp>300194.SZ</stp>
        <stp>9</stp>
        <stp>12/31/2010</stp>
        <stp>1</stp>
        <tr r="H1489" s="1"/>
      </tp>
      <tp>
        <v>551325609.11000001</v>
        <stp/>
        <stp>EM_S_STM07_IS</stp>
        <stp>4</stp>
        <stp>300195.SZ</stp>
        <stp>9</stp>
        <stp>12/31/2011</stp>
        <stp>1</stp>
        <tr r="I1490" s="1"/>
      </tp>
      <tp>
        <v>601990528.74000001</v>
        <stp/>
        <stp>EM_S_STM07_IS</stp>
        <stp>4</stp>
        <stp>300196.SZ</stp>
        <stp>9</stp>
        <stp>12/31/2012</stp>
        <stp>1</stp>
        <tr r="J1491" s="1"/>
      </tp>
      <tp>
        <v>1489898501.71</v>
        <stp/>
        <stp>EM_S_STM07_IS</stp>
        <stp>4</stp>
        <stp>300197.SZ</stp>
        <stp>9</stp>
        <stp>12/31/2013</stp>
        <stp>1</stp>
        <tr r="K1492" s="1"/>
      </tp>
      <tp>
        <v>113661687407.78999</v>
        <stp/>
        <stp>EM_S_STM07_IS</stp>
        <stp>4</stp>
        <stp>600170.SH</stp>
        <stp>9</stp>
        <stp>12/31/2014</stp>
        <stp>1</stp>
        <tr r="L2019" s="1"/>
      </tp>
      <tp>
        <v>489210169.49000001</v>
        <stp/>
        <stp>EM_S_STM07_IS</stp>
        <stp>4</stp>
        <stp>600171.SH</stp>
        <stp>9</stp>
        <stp>12/31/2015</stp>
        <stp>1</stp>
        <tr r="M2020" s="1"/>
      </tp>
      <tp>
        <v>2804983006.77</v>
        <stp/>
        <stp>EM_S_STM07_IS</stp>
        <stp>4</stp>
        <stp>600175.SH</stp>
        <stp>9</stp>
        <stp>12/31/2011</stp>
        <stp>1</stp>
        <tr r="I2023" s="1"/>
      </tp>
      <tp>
        <v>5103082383.8400002</v>
        <stp/>
        <stp>EM_S_STM07_IS</stp>
        <stp>4</stp>
        <stp>600176.SH</stp>
        <stp>9</stp>
        <stp>12/31/2012</stp>
        <stp>1</stp>
        <tr r="J2024" s="1"/>
      </tp>
      <tp>
        <v>15166875602.26</v>
        <stp/>
        <stp>EM_S_STM07_IS</stp>
        <stp>4</stp>
        <stp>600177.SH</stp>
        <stp>9</stp>
        <stp>12/31/2013</stp>
        <stp>1</stp>
        <tr r="K2025" s="1"/>
      </tp>
      <tp>
        <v>9763546856.8099995</v>
        <stp/>
        <stp>EM_S_STM07_IS</stp>
        <stp>4</stp>
        <stp>600160.SH</stp>
        <stp>9</stp>
        <stp>12/31/2014</stp>
        <stp>1</stp>
        <tr r="L2010" s="1"/>
      </tp>
      <tp>
        <v>1617985981.8</v>
        <stp/>
        <stp>EM_S_STM07_IS</stp>
        <stp>4</stp>
        <stp>600161.SH</stp>
        <stp>9</stp>
        <stp>12/31/2015</stp>
        <stp>1</stp>
        <tr r="M2011" s="1"/>
      </tp>
      <tp>
        <v>1676990129.71</v>
        <stp/>
        <stp>EM_S_STM07_IS</stp>
        <stp>4</stp>
        <stp>600165.SH</stp>
        <stp>9</stp>
        <stp>12/31/2011</stp>
        <stp>1</stp>
        <tr r="I2014" s="1"/>
      </tp>
      <tp>
        <v>40973308479.199997</v>
        <stp/>
        <stp>EM_S_STM07_IS</stp>
        <stp>4</stp>
        <stp>600166.SH</stp>
        <stp>9</stp>
        <stp>12/31/2012</stp>
        <stp>1</stp>
        <tr r="J2015" s="1"/>
      </tp>
      <tp>
        <v>582009591.89999998</v>
        <stp/>
        <stp>EM_S_STM07_IS</stp>
        <stp>4</stp>
        <stp>600167.SH</stp>
        <stp>9</stp>
        <stp>12/31/2013</stp>
        <stp>1</stp>
        <tr r="K2016" s="1"/>
      </tp>
      <tp>
        <v>28323665892.27</v>
        <stp/>
        <stp>EM_S_STM07_IS</stp>
        <stp>4</stp>
        <stp>600150.SH</stp>
        <stp>9</stp>
        <stp>12/31/2014</stp>
        <stp>1</stp>
        <tr r="L2001" s="1"/>
      </tp>
      <tp>
        <v>4039940071.25</v>
        <stp/>
        <stp>EM_S_STM07_IS</stp>
        <stp>4</stp>
        <stp>600151.SH</stp>
        <stp>9</stp>
        <stp>12/31/2015</stp>
        <stp>1</stp>
        <tr r="M2002" s="1"/>
      </tp>
      <tp>
        <v>1072084414.36</v>
        <stp/>
        <stp>EM_S_STM07_IS</stp>
        <stp>4</stp>
        <stp>600155.SH</stp>
        <stp>9</stp>
        <stp>12/31/2011</stp>
        <stp>1</stp>
        <tr r="I2005" s="1"/>
      </tp>
      <tp>
        <v>780371077.75</v>
        <stp/>
        <stp>EM_S_STM07_IS</stp>
        <stp>4</stp>
        <stp>600156.SH</stp>
        <stp>9</stp>
        <stp>12/31/2012</stp>
        <stp>1</stp>
        <tr r="J2006" s="1"/>
      </tp>
      <tp>
        <v>9843259492.3899994</v>
        <stp/>
        <stp>EM_S_STM07_IS</stp>
        <stp>4</stp>
        <stp>600157.SH</stp>
        <stp>9</stp>
        <stp>12/31/2013</stp>
        <stp>1</stp>
        <tr r="K2007" s="1"/>
      </tp>
      <tp>
        <v>12392341481.58</v>
        <stp/>
        <stp>EM_S_STM07_IS</stp>
        <stp>4</stp>
        <stp>600141.SH</stp>
        <stp>9</stp>
        <stp>12/31/2015</stp>
        <stp>1</stp>
        <tr r="M1995" s="1"/>
      </tp>
      <tp>
        <v>163140797.30000001</v>
        <stp/>
        <stp>EM_S_STM07_IS</stp>
        <stp>4</stp>
        <stp>600145.SH</stp>
        <stp>9</stp>
        <stp>12/31/2011</stp>
        <stp>1</stp>
        <tr r="I1997" s="1"/>
      </tp>
      <tp>
        <v>38231480.549999997</v>
        <stp/>
        <stp>EM_S_STM07_IS</stp>
        <stp>4</stp>
        <stp>600146.SH</stp>
        <stp>9</stp>
        <stp>12/31/2012</stp>
        <stp>1</stp>
        <tr r="J1998" s="1"/>
      </tp>
      <tp>
        <v>1602779940.77</v>
        <stp/>
        <stp>EM_S_STM07_IS</stp>
        <stp>4</stp>
        <stp>600130.SH</stp>
        <stp>9</stp>
        <stp>12/31/2014</stp>
        <stp>1</stp>
        <tr r="L1986" s="1"/>
      </tp>
      <tp>
        <v>935933377.77999997</v>
        <stp/>
        <stp>EM_S_STM07_IS</stp>
        <stp>4</stp>
        <stp>600131.SH</stp>
        <stp>9</stp>
        <stp>12/31/2015</stp>
        <stp>1</stp>
        <tr r="M1987" s="1"/>
      </tp>
      <tp>
        <v>827094176.83000004</v>
        <stp/>
        <stp>EM_S_STM07_IS</stp>
        <stp>4</stp>
        <stp>600135.SH</stp>
        <stp>9</stp>
        <stp>12/31/2011</stp>
        <stp>1</stp>
        <tr r="I1990" s="1"/>
      </tp>
      <tp>
        <v>87474296.420000002</v>
        <stp/>
        <stp>EM_S_STM07_IS</stp>
        <stp>4</stp>
        <stp>600136.SH</stp>
        <stp>9</stp>
        <stp>12/31/2012</stp>
        <stp>1</stp>
        <tr r="J1991" s="1"/>
      </tp>
      <tp>
        <v>437822683.30000001</v>
        <stp/>
        <stp>EM_S_STM07_IS</stp>
        <stp>4</stp>
        <stp>600137.SH</stp>
        <stp>9</stp>
        <stp>12/31/2013</stp>
        <stp>1</stp>
        <tr r="K1992" s="1"/>
      </tp>
      <tp>
        <v>10522354995.01</v>
        <stp/>
        <stp>EM_S_STM07_IS</stp>
        <stp>4</stp>
        <stp>600120.SH</stp>
        <stp>9</stp>
        <stp>12/31/2014</stp>
        <stp>1</stp>
        <tr r="L1977" s="1"/>
      </tp>
      <tp>
        <v>11995516693.700001</v>
        <stp/>
        <stp>EM_S_STM07_IS</stp>
        <stp>4</stp>
        <stp>600121.SH</stp>
        <stp>9</stp>
        <stp>12/31/2015</stp>
        <stp>1</stp>
        <tr r="M1978" s="1"/>
      </tp>
      <tp>
        <v>2906698372.1500001</v>
        <stp/>
        <stp>EM_S_STM07_IS</stp>
        <stp>4</stp>
        <stp>600125.SH</stp>
        <stp>9</stp>
        <stp>12/31/2011</stp>
        <stp>1</stp>
        <tr r="I1981" s="1"/>
      </tp>
      <tp>
        <v>17133457553.5</v>
        <stp/>
        <stp>EM_S_STM07_IS</stp>
        <stp>4</stp>
        <stp>600126.SH</stp>
        <stp>9</stp>
        <stp>12/31/2012</stp>
        <stp>1</stp>
        <tr r="J1982" s="1"/>
      </tp>
      <tp>
        <v>1498641075.6300001</v>
        <stp/>
        <stp>EM_S_STM07_IS</stp>
        <stp>4</stp>
        <stp>600127.SH</stp>
        <stp>9</stp>
        <stp>12/31/2013</stp>
        <stp>1</stp>
        <tr r="K1983" s="1"/>
      </tp>
      <tp>
        <v>1892372052.28</v>
        <stp/>
        <stp>EM_S_STM07_IS</stp>
        <stp>4</stp>
        <stp>600110.SH</stp>
        <stp>9</stp>
        <stp>12/31/2014</stp>
        <stp>1</stp>
        <tr r="L1967" s="1"/>
      </tp>
      <tp>
        <v>6548805376.2399998</v>
        <stp/>
        <stp>EM_S_STM07_IS</stp>
        <stp>4</stp>
        <stp>600111.SH</stp>
        <stp>9</stp>
        <stp>12/31/2015</stp>
        <stp>1</stp>
        <tr r="M1968" s="1"/>
      </tp>
      <tp>
        <v>916138363.98000002</v>
        <stp/>
        <stp>EM_S_STM07_IS</stp>
        <stp>4</stp>
        <stp>600114.SH</stp>
        <stp>9</stp>
        <stp>12/31/2010</stp>
        <stp>1</stp>
        <tr r="H1971" s="1"/>
      </tp>
      <tp>
        <v>83974505000</v>
        <stp/>
        <stp>EM_S_STM07_IS</stp>
        <stp>4</stp>
        <stp>600115.SH</stp>
        <stp>9</stp>
        <stp>12/31/2011</stp>
        <stp>1</stp>
        <tr r="I1972" s="1"/>
      </tp>
      <tp>
        <v>945242588.83000004</v>
        <stp/>
        <stp>EM_S_STM07_IS</stp>
        <stp>4</stp>
        <stp>600116.SH</stp>
        <stp>9</stp>
        <stp>12/31/2012</stp>
        <stp>1</stp>
        <tr r="J1973" s="1"/>
      </tp>
      <tp>
        <v>7032338016.8199997</v>
        <stp/>
        <stp>EM_S_STM07_IS</stp>
        <stp>4</stp>
        <stp>600117.SH</stp>
        <stp>9</stp>
        <stp>12/31/2013</stp>
        <stp>1</stp>
        <tr r="K1974" s="1"/>
      </tp>
      <tp>
        <v>25993724026.860001</v>
        <stp/>
        <stp>EM_S_STM07_IS</stp>
        <stp>4</stp>
        <stp>600100.SH</stp>
        <stp>9</stp>
        <stp>12/31/2014</stp>
        <stp>1</stp>
        <tr r="L1958" s="1"/>
      </tp>
      <tp>
        <v>1267972635.6400001</v>
        <stp/>
        <stp>EM_S_STM07_IS</stp>
        <stp>4</stp>
        <stp>600101.SH</stp>
        <stp>9</stp>
        <stp>12/31/2015</stp>
        <stp>1</stp>
        <tr r="M1959" s="1"/>
      </tp>
      <tp>
        <v>312485486291.23999</v>
        <stp/>
        <stp>EM_S_STM07_IS</stp>
        <stp>4</stp>
        <stp>600104.SH</stp>
        <stp>9</stp>
        <stp>12/31/2010</stp>
        <stp>1</stp>
        <tr r="H1961" s="1"/>
      </tp>
      <tp>
        <v>1912491211.03</v>
        <stp/>
        <stp>EM_S_STM07_IS</stp>
        <stp>4</stp>
        <stp>600105.SH</stp>
        <stp>9</stp>
        <stp>12/31/2011</stp>
        <stp>1</stp>
        <tr r="I1962" s="1"/>
      </tp>
      <tp>
        <v>321845984.62</v>
        <stp/>
        <stp>EM_S_STM07_IS</stp>
        <stp>4</stp>
        <stp>600106.SH</stp>
        <stp>9</stp>
        <stp>12/31/2012</stp>
        <stp>1</stp>
        <tr r="J1963" s="1"/>
      </tp>
      <tp>
        <v>550353942.75</v>
        <stp/>
        <stp>EM_S_STM07_IS</stp>
        <stp>4</stp>
        <stp>600107.SH</stp>
        <stp>9</stp>
        <stp>12/31/2013</stp>
        <stp>1</stp>
        <tr r="K1964" s="1"/>
      </tp>
      <tp>
        <v>2126994651.77</v>
        <stp/>
        <stp>EM_S_STM07_IS</stp>
        <stp>4</stp>
        <stp>600190.SH</stp>
        <stp>9</stp>
        <stp>12/31/2014</stp>
        <stp>1</stp>
        <tr r="L2037" s="1"/>
      </tp>
      <tp>
        <v>32767224.120000001</v>
        <stp/>
        <stp>EM_S_STM07_IS</stp>
        <stp>4</stp>
        <stp>600191.SH</stp>
        <stp>9</stp>
        <stp>12/31/2015</stp>
        <stp>1</stp>
        <tr r="M2038" s="1"/>
      </tp>
      <tp>
        <v>2842305427.0900002</v>
        <stp/>
        <stp>EM_S_STM07_IS</stp>
        <stp>4</stp>
        <stp>600195.SH</stp>
        <stp>9</stp>
        <stp>12/31/2011</stp>
        <stp>1</stp>
        <tr r="I2041" s="1"/>
      </tp>
      <tp>
        <v>7340782721.1400003</v>
        <stp/>
        <stp>EM_S_STM07_IS</stp>
        <stp>4</stp>
        <stp>600196.SH</stp>
        <stp>9</stp>
        <stp>12/31/2012</stp>
        <stp>1</stp>
        <tr r="J2042" s="1"/>
      </tp>
      <tp>
        <v>1753072622.48</v>
        <stp/>
        <stp>EM_S_STM07_IS</stp>
        <stp>4</stp>
        <stp>600197.SH</stp>
        <stp>9</stp>
        <stp>12/31/2013</stp>
        <stp>1</stp>
        <tr r="K2043" s="1"/>
      </tp>
      <tp>
        <v>8339485767.5799999</v>
        <stp/>
        <stp>EM_S_STM07_IS</stp>
        <stp>4</stp>
        <stp>600180.SH</stp>
        <stp>9</stp>
        <stp>12/31/2014</stp>
        <stp>1</stp>
        <tr r="L2028" s="1"/>
      </tp>
      <tp>
        <v>1809186697.8599999</v>
        <stp/>
        <stp>EM_S_STM07_IS</stp>
        <stp>4</stp>
        <stp>600184.SH</stp>
        <stp>9</stp>
        <stp>12/31/2010</stp>
        <stp>1</stp>
        <tr r="H2031" s="1"/>
      </tp>
      <tp>
        <v>1335151123.8499999</v>
        <stp/>
        <stp>EM_S_STM07_IS</stp>
        <stp>4</stp>
        <stp>600185.SH</stp>
        <stp>9</stp>
        <stp>12/31/2011</stp>
        <stp>1</stp>
        <tr r="I2032" s="1"/>
      </tp>
      <tp>
        <v>2542826867.2800002</v>
        <stp/>
        <stp>EM_S_STM07_IS</stp>
        <stp>4</stp>
        <stp>600186.SH</stp>
        <stp>9</stp>
        <stp>12/31/2012</stp>
        <stp>1</stp>
        <tr r="J2033" s="1"/>
      </tp>
      <tp>
        <v>589401243.35000002</v>
        <stp/>
        <stp>EM_S_STM07_IS</stp>
        <stp>4</stp>
        <stp>600187.SH</stp>
        <stp>9</stp>
        <stp>12/31/2013</stp>
        <stp>1</stp>
        <tr r="K2034" s="1"/>
      </tp>
      <tp>
        <v>517749489.50999999</v>
        <stp/>
        <stp>EM_S_STM07_IS</stp>
        <stp>4</stp>
        <stp>300200.SZ</stp>
        <stp>9</stp>
        <stp>12/31/2014</stp>
        <stp>1</stp>
        <tr r="L1495" s="1"/>
      </tp>
      <tp>
        <v>821348094.19000006</v>
        <stp/>
        <stp>EM_S_STM07_IS</stp>
        <stp>4</stp>
        <stp>300201.SZ</stp>
        <stp>9</stp>
        <stp>12/31/2015</stp>
        <stp>1</stp>
        <tr r="M1496" s="1"/>
      </tp>
      <tp>
        <v>128207777.33</v>
        <stp/>
        <stp>EM_S_STM07_IS</stp>
        <stp>4</stp>
        <stp>300204.SZ</stp>
        <stp>9</stp>
        <stp>12/31/2010</stp>
        <stp>1</stp>
        <tr r="H1499" s="1"/>
      </tp>
      <tp>
        <v>656021927.01999998</v>
        <stp/>
        <stp>EM_S_STM07_IS</stp>
        <stp>4</stp>
        <stp>300205.SZ</stp>
        <stp>9</stp>
        <stp>12/31/2011</stp>
        <stp>1</stp>
        <tr r="I1500" s="1"/>
      </tp>
      <tp>
        <v>382458305.60000002</v>
        <stp/>
        <stp>EM_S_STM07_IS</stp>
        <stp>4</stp>
        <stp>300206.SZ</stp>
        <stp>9</stp>
        <stp>12/31/2012</stp>
        <stp>1</stp>
        <tr r="J1501" s="1"/>
      </tp>
      <tp>
        <v>2203390775.9400001</v>
        <stp/>
        <stp>EM_S_STM07_IS</stp>
        <stp>4</stp>
        <stp>300207.SZ</stp>
        <stp>9</stp>
        <stp>12/31/2013</stp>
        <stp>1</stp>
        <tr r="K1502" s="1"/>
      </tp>
      <tp>
        <v>483106891.01999998</v>
        <stp/>
        <stp>EM_S_STM07_IS</stp>
        <stp>4</stp>
        <stp>300210.SZ</stp>
        <stp>9</stp>
        <stp>12/31/2014</stp>
        <stp>1</stp>
        <tr r="L1505" s="1"/>
      </tp>
      <tp>
        <v>227020784.63</v>
        <stp/>
        <stp>EM_S_STM07_IS</stp>
        <stp>4</stp>
        <stp>300211.SZ</stp>
        <stp>9</stp>
        <stp>12/31/2015</stp>
        <stp>1</stp>
        <tr r="M1506" s="1"/>
      </tp>
      <tp>
        <v>783846862.69000006</v>
        <stp/>
        <stp>EM_S_STM07_IS</stp>
        <stp>4</stp>
        <stp>300214.SZ</stp>
        <stp>9</stp>
        <stp>12/31/2010</stp>
        <stp>1</stp>
        <tr r="H1509" s="1"/>
      </tp>
      <tp>
        <v>236238936.53999999</v>
        <stp/>
        <stp>EM_S_STM07_IS</stp>
        <stp>4</stp>
        <stp>300215.SZ</stp>
        <stp>9</stp>
        <stp>12/31/2011</stp>
        <stp>1</stp>
        <tr r="I1510" s="1"/>
      </tp>
      <tp>
        <v>364563423.95999998</v>
        <stp/>
        <stp>EM_S_STM07_IS</stp>
        <stp>4</stp>
        <stp>300216.SZ</stp>
        <stp>9</stp>
        <stp>12/31/2012</stp>
        <stp>1</stp>
        <tr r="J1511" s="1"/>
      </tp>
      <tp>
        <v>827473346.88</v>
        <stp/>
        <stp>EM_S_STM07_IS</stp>
        <stp>4</stp>
        <stp>300217.SZ</stp>
        <stp>9</stp>
        <stp>12/31/2013</stp>
        <stp>1</stp>
        <tr r="K1512" s="1"/>
      </tp>
      <tp>
        <v>192535822.5</v>
        <stp/>
        <stp>EM_S_STM07_IS</stp>
        <stp>4</stp>
        <stp>300220.SZ</stp>
        <stp>9</stp>
        <stp>12/31/2014</stp>
        <stp>1</stp>
        <tr r="L1515" s="1"/>
      </tp>
      <tp>
        <v>1148712332.9400001</v>
        <stp/>
        <stp>EM_S_STM07_IS</stp>
        <stp>4</stp>
        <stp>300221.SZ</stp>
        <stp>9</stp>
        <stp>12/31/2015</stp>
        <stp>1</stp>
        <tr r="M1516" s="1"/>
      </tp>
      <tp>
        <v>671082061.15999997</v>
        <stp/>
        <stp>EM_S_STM07_IS</stp>
        <stp>4</stp>
        <stp>300224.SZ</stp>
        <stp>9</stp>
        <stp>12/31/2010</stp>
        <stp>1</stp>
        <tr r="H1519" s="1"/>
      </tp>
      <tp>
        <v>517316860.14999998</v>
        <stp/>
        <stp>EM_S_STM07_IS</stp>
        <stp>4</stp>
        <stp>300225.SZ</stp>
        <stp>9</stp>
        <stp>12/31/2011</stp>
        <stp>1</stp>
        <tr r="I1520" s="1"/>
      </tp>
      <tp>
        <v>954396371.87</v>
        <stp/>
        <stp>EM_S_STM07_IS</stp>
        <stp>4</stp>
        <stp>300226.SZ</stp>
        <stp>9</stp>
        <stp>12/31/2012</stp>
        <stp>1</stp>
        <tr r="J1521" s="1"/>
      </tp>
      <tp>
        <v>173614904.24000001</v>
        <stp/>
        <stp>EM_S_STM07_IS</stp>
        <stp>4</stp>
        <stp>300227.SZ</stp>
        <stp>9</stp>
        <stp>12/31/2013</stp>
        <stp>1</stp>
        <tr r="K1522" s="1"/>
      </tp>
      <tp>
        <v>399196537.68000001</v>
        <stp/>
        <stp>EM_S_STM07_IS</stp>
        <stp>4</stp>
        <stp>300230.SZ</stp>
        <stp>9</stp>
        <stp>12/31/2014</stp>
        <stp>1</stp>
        <tr r="L1525" s="1"/>
      </tp>
      <tp>
        <v>671059329.13</v>
        <stp/>
        <stp>EM_S_STM07_IS</stp>
        <stp>4</stp>
        <stp>300231.SZ</stp>
        <stp>9</stp>
        <stp>12/31/2015</stp>
        <stp>1</stp>
        <tr r="M1526" s="1"/>
      </tp>
      <tp>
        <v>151912977.56</v>
        <stp/>
        <stp>EM_S_STM07_IS</stp>
        <stp>4</stp>
        <stp>300234.SZ</stp>
        <stp>9</stp>
        <stp>12/31/2010</stp>
        <stp>1</stp>
        <tr r="H1529" s="1"/>
      </tp>
      <tp>
        <v>75347758.769999996</v>
        <stp/>
        <stp>EM_S_STM07_IS</stp>
        <stp>4</stp>
        <stp>300235.SZ</stp>
        <stp>9</stp>
        <stp>12/31/2011</stp>
        <stp>1</stp>
        <tr r="I1530" s="1"/>
      </tp>
      <tp>
        <v>143346256.11000001</v>
        <stp/>
        <stp>EM_S_STM07_IS</stp>
        <stp>4</stp>
        <stp>300236.SZ</stp>
        <stp>9</stp>
        <stp>12/31/2012</stp>
        <stp>1</stp>
        <tr r="J1531" s="1"/>
      </tp>
      <tp>
        <v>605614316.02999997</v>
        <stp/>
        <stp>EM_S_STM07_IS</stp>
        <stp>4</stp>
        <stp>300237.SZ</stp>
        <stp>9</stp>
        <stp>12/31/2013</stp>
        <stp>1</stp>
        <tr r="K1532" s="1"/>
      </tp>
      <tp>
        <v>2741664762.48</v>
        <stp/>
        <stp>EM_S_STM07_IS</stp>
        <stp>4</stp>
        <stp>300240.SZ</stp>
        <stp>9</stp>
        <stp>12/31/2014</stp>
        <stp>1</stp>
        <tr r="L1535" s="1"/>
      </tp>
      <tp>
        <v>920932219.14999998</v>
        <stp/>
        <stp>EM_S_STM07_IS</stp>
        <stp>4</stp>
        <stp>300241.SZ</stp>
        <stp>9</stp>
        <stp>12/31/2015</stp>
        <stp>1</stp>
        <tr r="M1536" s="1"/>
      </tp>
      <tp>
        <v>343273048.83999997</v>
        <stp/>
        <stp>EM_S_STM07_IS</stp>
        <stp>4</stp>
        <stp>300244.SZ</stp>
        <stp>9</stp>
        <stp>12/31/2010</stp>
        <stp>1</stp>
        <tr r="H1539" s="1"/>
      </tp>
      <tp>
        <v>224453830.59999999</v>
        <stp/>
        <stp>EM_S_STM07_IS</stp>
        <stp>4</stp>
        <stp>300245.SZ</stp>
        <stp>9</stp>
        <stp>12/31/2011</stp>
        <stp>1</stp>
        <tr r="I1540" s="1"/>
      </tp>
      <tp>
        <v>182285238.69</v>
        <stp/>
        <stp>EM_S_STM07_IS</stp>
        <stp>4</stp>
        <stp>300246.SZ</stp>
        <stp>9</stp>
        <stp>12/31/2012</stp>
        <stp>1</stp>
        <tr r="J1541" s="1"/>
      </tp>
      <tp>
        <v>265046558.81999999</v>
        <stp/>
        <stp>EM_S_STM07_IS</stp>
        <stp>4</stp>
        <stp>300247.SZ</stp>
        <stp>9</stp>
        <stp>12/31/2013</stp>
        <stp>1</stp>
        <tr r="K1542" s="1"/>
      </tp>
      <tp>
        <v>231229826.40000001</v>
        <stp/>
        <stp>EM_S_STM07_IS</stp>
        <stp>4</stp>
        <stp>300250.SZ</stp>
        <stp>9</stp>
        <stp>12/31/2014</stp>
        <stp>1</stp>
        <tr r="L1545" s="1"/>
      </tp>
      <tp>
        <v>1523294694.8399999</v>
        <stp/>
        <stp>EM_S_STM07_IS</stp>
        <stp>4</stp>
        <stp>300251.SZ</stp>
        <stp>9</stp>
        <stp>12/31/2015</stp>
        <stp>1</stp>
        <tr r="M1546" s="1"/>
      </tp>
      <tp>
        <v>319552530.77999997</v>
        <stp/>
        <stp>EM_S_STM07_IS</stp>
        <stp>4</stp>
        <stp>300254.SZ</stp>
        <stp>9</stp>
        <stp>12/31/2010</stp>
        <stp>1</stp>
        <tr r="H1549" s="1"/>
      </tp>
      <tp>
        <v>423479330.56</v>
        <stp/>
        <stp>EM_S_STM07_IS</stp>
        <stp>4</stp>
        <stp>300255.SZ</stp>
        <stp>9</stp>
        <stp>12/31/2011</stp>
        <stp>1</stp>
        <tr r="I1550" s="1"/>
      </tp>
      <tp>
        <v>483573303.58999997</v>
        <stp/>
        <stp>EM_S_STM07_IS</stp>
        <stp>4</stp>
        <stp>300256.SZ</stp>
        <stp>9</stp>
        <stp>12/31/2012</stp>
        <stp>1</stp>
        <tr r="J1551" s="1"/>
      </tp>
      <tp>
        <v>1949227137.4000001</v>
        <stp/>
        <stp>EM_S_STM07_IS</stp>
        <stp>4</stp>
        <stp>300257.SZ</stp>
        <stp>9</stp>
        <stp>12/31/2013</stp>
        <stp>1</stp>
        <tr r="K1552" s="1"/>
      </tp>
      <tp>
        <v>422112370.69</v>
        <stp/>
        <stp>EM_S_STM07_IS</stp>
        <stp>4</stp>
        <stp>300260.SZ</stp>
        <stp>9</stp>
        <stp>12/31/2014</stp>
        <stp>1</stp>
        <tr r="L1555" s="1"/>
      </tp>
      <tp>
        <v>627151001.49000001</v>
        <stp/>
        <stp>EM_S_STM07_IS</stp>
        <stp>4</stp>
        <stp>300261.SZ</stp>
        <stp>9</stp>
        <stp>12/31/2015</stp>
        <stp>1</stp>
        <tr r="M1556" s="1"/>
      </tp>
      <tp>
        <v>174770936.72999999</v>
        <stp/>
        <stp>EM_S_STM07_IS</stp>
        <stp>4</stp>
        <stp>300264.SZ</stp>
        <stp>9</stp>
        <stp>12/31/2010</stp>
        <stp>1</stp>
        <tr r="H1559" s="1"/>
      </tp>
      <tp>
        <v>649848268.01999998</v>
        <stp/>
        <stp>EM_S_STM07_IS</stp>
        <stp>4</stp>
        <stp>300265.SZ</stp>
        <stp>9</stp>
        <stp>12/31/2011</stp>
        <stp>1</stp>
        <tr r="I1560" s="1"/>
      </tp>
      <tp>
        <v>294136091.16000003</v>
        <stp/>
        <stp>EM_S_STM07_IS</stp>
        <stp>4</stp>
        <stp>300266.SZ</stp>
        <stp>9</stp>
        <stp>12/31/2012</stp>
        <stp>1</stp>
        <tr r="J1561" s="1"/>
      </tp>
      <tp>
        <v>1010838017.72</v>
        <stp/>
        <stp>EM_S_STM07_IS</stp>
        <stp>4</stp>
        <stp>300267.SZ</stp>
        <stp>9</stp>
        <stp>12/31/2013</stp>
        <stp>1</stp>
        <tr r="K1562" s="1"/>
      </tp>
      <tp>
        <v>203336868.5</v>
        <stp/>
        <stp>EM_S_STM07_IS</stp>
        <stp>4</stp>
        <stp>300270.SZ</stp>
        <stp>9</stp>
        <stp>12/31/2014</stp>
        <stp>1</stp>
        <tr r="L1565" s="1"/>
      </tp>
      <tp>
        <v>1351669927.3099999</v>
        <stp/>
        <stp>EM_S_STM07_IS</stp>
        <stp>4</stp>
        <stp>300271.SZ</stp>
        <stp>9</stp>
        <stp>12/31/2015</stp>
        <stp>1</stp>
        <tr r="M1566" s="1"/>
      </tp>
      <tp>
        <v>598831418.37</v>
        <stp/>
        <stp>EM_S_STM07_IS</stp>
        <stp>4</stp>
        <stp>300274.SZ</stp>
        <stp>9</stp>
        <stp>12/31/2010</stp>
        <stp>1</stp>
        <tr r="H1569" s="1"/>
      </tp>
      <tp>
        <v>186886516.84999999</v>
        <stp/>
        <stp>EM_S_STM07_IS</stp>
        <stp>4</stp>
        <stp>300275.SZ</stp>
        <stp>9</stp>
        <stp>12/31/2011</stp>
        <stp>1</stp>
        <tr r="I1570" s="1"/>
      </tp>
      <tp>
        <v>249173682.34999999</v>
        <stp/>
        <stp>EM_S_STM07_IS</stp>
        <stp>4</stp>
        <stp>300276.SZ</stp>
        <stp>9</stp>
        <stp>12/31/2012</stp>
        <stp>1</stp>
        <tr r="J1571" s="1"/>
      </tp>
      <tp>
        <v>376676641.63999999</v>
        <stp/>
        <stp>EM_S_STM07_IS</stp>
        <stp>4</stp>
        <stp>300277.SZ</stp>
        <stp>9</stp>
        <stp>12/31/2013</stp>
        <stp>1</stp>
        <tr r="K1572" s="1"/>
      </tp>
      <tp>
        <v>331795994.87</v>
        <stp/>
        <stp>EM_S_STM07_IS</stp>
        <stp>4</stp>
        <stp>300280.SZ</stp>
        <stp>9</stp>
        <stp>12/31/2014</stp>
        <stp>1</stp>
        <tr r="L1575" s="1"/>
      </tp>
      <tp>
        <v>313804368.52999997</v>
        <stp/>
        <stp>EM_S_STM07_IS</stp>
        <stp>4</stp>
        <stp>300281.SZ</stp>
        <stp>9</stp>
        <stp>12/31/2015</stp>
        <stp>1</stp>
        <tr r="M1576" s="1"/>
      </tp>
      <tp>
        <v>1148667799.03</v>
        <stp/>
        <stp>EM_S_STM07_IS</stp>
        <stp>4</stp>
        <stp>300284.SZ</stp>
        <stp>9</stp>
        <stp>12/31/2010</stp>
        <stp>1</stp>
        <tr r="H1579" s="1"/>
      </tp>
      <tp>
        <v>146944345.96000001</v>
        <stp/>
        <stp>EM_S_STM07_IS</stp>
        <stp>4</stp>
        <stp>300285.SZ</stp>
        <stp>9</stp>
        <stp>12/31/2011</stp>
        <stp>1</stp>
        <tr r="I1580" s="1"/>
      </tp>
      <tp>
        <v>162364018.72</v>
        <stp/>
        <stp>EM_S_STM07_IS</stp>
        <stp>4</stp>
        <stp>300286.SZ</stp>
        <stp>9</stp>
        <stp>12/31/2012</stp>
        <stp>1</stp>
        <tr r="J1581" s="1"/>
      </tp>
      <tp>
        <v>540108411.15999997</v>
        <stp/>
        <stp>EM_S_STM07_IS</stp>
        <stp>4</stp>
        <stp>300287.SZ</stp>
        <stp>9</stp>
        <stp>12/31/2013</stp>
        <stp>1</stp>
        <tr r="K1582" s="1"/>
      </tp>
      <tp>
        <v>411919507.99000001</v>
        <stp/>
        <stp>EM_S_STM07_IS</stp>
        <stp>4</stp>
        <stp>300290.SZ</stp>
        <stp>9</stp>
        <stp>12/31/2014</stp>
        <stp>1</stp>
        <tr r="L1585" s="1"/>
      </tp>
      <tp>
        <v>1884887178.7</v>
        <stp/>
        <stp>EM_S_STM07_IS</stp>
        <stp>4</stp>
        <stp>300291.SZ</stp>
        <stp>9</stp>
        <stp>12/31/2015</stp>
        <stp>1</stp>
        <tr r="M1586" s="1"/>
      </tp>
      <tp>
        <v>141823513.91999999</v>
        <stp/>
        <stp>EM_S_STM07_IS</stp>
        <stp>4</stp>
        <stp>300294.SZ</stp>
        <stp>9</stp>
        <stp>12/31/2010</stp>
        <stp>1</stp>
        <tr r="H1589" s="1"/>
      </tp>
      <tp>
        <v>229587428.88999999</v>
        <stp/>
        <stp>EM_S_STM07_IS</stp>
        <stp>4</stp>
        <stp>300295.SZ</stp>
        <stp>9</stp>
        <stp>12/31/2011</stp>
        <stp>1</stp>
        <tr r="I1590" s="1"/>
      </tp>
      <tp>
        <v>568955003.26999998</v>
        <stp/>
        <stp>EM_S_STM07_IS</stp>
        <stp>4</stp>
        <stp>300296.SZ</stp>
        <stp>9</stp>
        <stp>12/31/2012</stp>
        <stp>1</stp>
        <tr r="J1591" s="1"/>
      </tp>
      <tp>
        <v>395366353.02999997</v>
        <stp/>
        <stp>EM_S_STM07_IS</stp>
        <stp>4</stp>
        <stp>300297.SZ</stp>
        <stp>9</stp>
        <stp>12/31/2013</stp>
        <stp>1</stp>
        <tr r="K1592" s="1"/>
      </tp>
      <tp>
        <v>4171131131.2199998</v>
        <stp/>
        <stp>EM_S_STM07_IS</stp>
        <stp>4</stp>
        <stp>600270.SH</stp>
        <stp>9</stp>
        <stp>12/31/2014</stp>
        <stp>1</stp>
        <tr r="L2106" s="1"/>
      </tp>
      <tp>
        <v>22383420461.290001</v>
        <stp/>
        <stp>EM_S_STM07_IS</stp>
        <stp>4</stp>
        <stp>600271.SH</stp>
        <stp>9</stp>
        <stp>12/31/2015</stp>
        <stp>1</stp>
        <tr r="M2107" s="1"/>
      </tp>
      <tp>
        <v>13537591</v>
        <stp/>
        <stp>EM_S_STM07_IS</stp>
        <stp>4</stp>
        <stp>600275.SH</stp>
        <stp>9</stp>
        <stp>12/31/2011</stp>
        <stp>1</stp>
        <tr r="I2110" s="1"/>
      </tp>
      <tp>
        <v>5435067561.1999998</v>
        <stp/>
        <stp>EM_S_STM07_IS</stp>
        <stp>4</stp>
        <stp>600276.SH</stp>
        <stp>9</stp>
        <stp>12/31/2012</stp>
        <stp>1</stp>
        <tr r="J2111" s="1"/>
      </tp>
      <tp>
        <v>14392678933.879999</v>
        <stp/>
        <stp>EM_S_STM07_IS</stp>
        <stp>4</stp>
        <stp>600277.SH</stp>
        <stp>9</stp>
        <stp>12/31/2013</stp>
        <stp>1</stp>
        <tr r="K2112" s="1"/>
      </tp>
      <tp>
        <v>1743091404.1099999</v>
        <stp/>
        <stp>EM_S_STM07_IS</stp>
        <stp>4</stp>
        <stp>600260.SH</stp>
        <stp>9</stp>
        <stp>12/31/2014</stp>
        <stp>1</stp>
        <tr r="L2098" s="1"/>
      </tp>
      <tp>
        <v>4257924354.5999999</v>
        <stp/>
        <stp>EM_S_STM07_IS</stp>
        <stp>4</stp>
        <stp>600261.SH</stp>
        <stp>9</stp>
        <stp>12/31/2015</stp>
        <stp>1</stp>
        <tr r="M2099" s="1"/>
      </tp>
      <tp>
        <v>297870051.99000001</v>
        <stp/>
        <stp>EM_S_STM07_IS</stp>
        <stp>4</stp>
        <stp>600265.SH</stp>
        <stp>9</stp>
        <stp>12/31/2011</stp>
        <stp>1</stp>
        <tr r="I2101" s="1"/>
      </tp>
      <tp>
        <v>6683980314.3599997</v>
        <stp/>
        <stp>EM_S_STM07_IS</stp>
        <stp>4</stp>
        <stp>600266.SH</stp>
        <stp>9</stp>
        <stp>12/31/2012</stp>
        <stp>1</stp>
        <tr r="J2102" s="1"/>
      </tp>
      <tp>
        <v>8604311583.6000004</v>
        <stp/>
        <stp>EM_S_STM07_IS</stp>
        <stp>4</stp>
        <stp>600267.SH</stp>
        <stp>9</stp>
        <stp>12/31/2013</stp>
        <stp>1</stp>
        <tr r="K2103" s="1"/>
      </tp>
      <tp>
        <v>2791661618.5599999</v>
        <stp/>
        <stp>EM_S_STM07_IS</stp>
        <stp>4</stp>
        <stp>600250.SH</stp>
        <stp>9</stp>
        <stp>12/31/2014</stp>
        <stp>1</stp>
        <tr r="L2090" s="1"/>
      </tp>
      <tp>
        <v>1531678351.45</v>
        <stp/>
        <stp>EM_S_STM07_IS</stp>
        <stp>4</stp>
        <stp>600251.SH</stp>
        <stp>9</stp>
        <stp>12/31/2015</stp>
        <stp>1</stp>
        <tr r="M2091" s="1"/>
      </tp>
      <tp>
        <v>5013946693.7700005</v>
        <stp/>
        <stp>EM_S_STM07_IS</stp>
        <stp>4</stp>
        <stp>600255.SH</stp>
        <stp>9</stp>
        <stp>12/31/2011</stp>
        <stp>1</stp>
        <tr r="I2093" s="1"/>
      </tp>
      <tp>
        <v>3715235901.6500001</v>
        <stp/>
        <stp>EM_S_STM07_IS</stp>
        <stp>4</stp>
        <stp>600256.SH</stp>
        <stp>9</stp>
        <stp>12/31/2012</stp>
        <stp>1</stp>
        <tr r="J2094" s="1"/>
      </tp>
      <tp>
        <v>623970942</v>
        <stp/>
        <stp>EM_S_STM07_IS</stp>
        <stp>4</stp>
        <stp>600257.SH</stp>
        <stp>9</stp>
        <stp>12/31/2013</stp>
        <stp>1</stp>
        <tr r="K2095" s="1"/>
      </tp>
      <tp>
        <v>2750952319.3200002</v>
        <stp/>
        <stp>EM_S_STM07_IS</stp>
        <stp>4</stp>
        <stp>600240.SH</stp>
        <stp>9</stp>
        <stp>12/31/2014</stp>
        <stp>1</stp>
        <tr r="L2082" s="1"/>
      </tp>
      <tp>
        <v>1463789833.71</v>
        <stp/>
        <stp>EM_S_STM07_IS</stp>
        <stp>4</stp>
        <stp>600241.SH</stp>
        <stp>9</stp>
        <stp>12/31/2015</stp>
        <stp>1</stp>
        <tr r="M2083" s="1"/>
      </tp>
      <tp>
        <v>4070526092</v>
        <stp/>
        <stp>EM_S_STM07_IS</stp>
        <stp>4</stp>
        <stp>600246.SH</stp>
        <stp>9</stp>
        <stp>12/31/2012</stp>
        <stp>1</stp>
        <tr r="J2086" s="1"/>
      </tp>
      <tp>
        <v>84332630.719999999</v>
        <stp/>
        <stp>EM_S_STM07_IS</stp>
        <stp>4</stp>
        <stp>600247.SH</stp>
        <stp>9</stp>
        <stp>12/31/2013</stp>
        <stp>1</stp>
        <tr r="K2087" s="1"/>
      </tp>
      <tp>
        <v>3116033341.2600002</v>
        <stp/>
        <stp>EM_S_STM07_IS</stp>
        <stp>4</stp>
        <stp>600230.SH</stp>
        <stp>9</stp>
        <stp>12/31/2014</stp>
        <stp>1</stp>
        <tr r="L2072" s="1"/>
      </tp>
      <tp>
        <v>12452841099.709999</v>
        <stp/>
        <stp>EM_S_STM07_IS</stp>
        <stp>4</stp>
        <stp>600231.SH</stp>
        <stp>9</stp>
        <stp>12/31/2015</stp>
        <stp>1</stp>
        <tr r="M2073" s="1"/>
      </tp>
      <tp>
        <v>38906388.310000002</v>
        <stp/>
        <stp>EM_S_STM07_IS</stp>
        <stp>4</stp>
        <stp>600234.SH</stp>
        <stp>9</stp>
        <stp>12/31/2010</stp>
        <stp>1</stp>
        <tr r="H2076" s="1"/>
      </tp>
      <tp>
        <v>1400542941.5899999</v>
        <stp/>
        <stp>EM_S_STM07_IS</stp>
        <stp>4</stp>
        <stp>600235.SH</stp>
        <stp>9</stp>
        <stp>12/31/2011</stp>
        <stp>1</stp>
        <tr r="I2077" s="1"/>
      </tp>
      <tp>
        <v>5198176138.75</v>
        <stp/>
        <stp>EM_S_STM07_IS</stp>
        <stp>4</stp>
        <stp>600236.SH</stp>
        <stp>9</stp>
        <stp>12/31/2012</stp>
        <stp>1</stp>
        <tr r="J2078" s="1"/>
      </tp>
      <tp>
        <v>647768021.47000003</v>
        <stp/>
        <stp>EM_S_STM07_IS</stp>
        <stp>4</stp>
        <stp>600237.SH</stp>
        <stp>9</stp>
        <stp>12/31/2013</stp>
        <stp>1</stp>
        <tr r="K2079" s="1"/>
      </tp>
      <tp>
        <v>2265201877</v>
        <stp/>
        <stp>EM_S_STM07_IS</stp>
        <stp>4</stp>
        <stp>600220.SH</stp>
        <stp>9</stp>
        <stp>12/31/2014</stp>
        <stp>1</stp>
        <tr r="L2063" s="1"/>
      </tp>
      <tp>
        <v>35225439000</v>
        <stp/>
        <stp>EM_S_STM07_IS</stp>
        <stp>4</stp>
        <stp>600221.SH</stp>
        <stp>9</stp>
        <stp>12/31/2015</stp>
        <stp>1</stp>
        <tr r="M2064" s="1"/>
      </tp>
      <tp>
        <v>2043208982.46</v>
        <stp/>
        <stp>EM_S_STM07_IS</stp>
        <stp>4</stp>
        <stp>600225.SH</stp>
        <stp>9</stp>
        <stp>12/31/2011</stp>
        <stp>1</stp>
        <tr r="I2067" s="1"/>
      </tp>
      <tp>
        <v>1651842998.52</v>
        <stp/>
        <stp>EM_S_STM07_IS</stp>
        <stp>4</stp>
        <stp>600226.SH</stp>
        <stp>9</stp>
        <stp>12/31/2012</stp>
        <stp>1</stp>
        <tr r="J2068" s="1"/>
      </tp>
      <tp>
        <v>4149879864.04</v>
        <stp/>
        <stp>EM_S_STM07_IS</stp>
        <stp>4</stp>
        <stp>600227.SH</stp>
        <stp>9</stp>
        <stp>12/31/2013</stp>
        <stp>1</stp>
        <tr r="K2069" s="1"/>
      </tp>
      <tp>
        <v>8501350497.0699997</v>
        <stp/>
        <stp>EM_S_STM07_IS</stp>
        <stp>4</stp>
        <stp>600210.SH</stp>
        <stp>9</stp>
        <stp>12/31/2014</stp>
        <stp>1</stp>
        <tr r="L2054" s="1"/>
      </tp>
      <tp>
        <v>1382755815.6099999</v>
        <stp/>
        <stp>EM_S_STM07_IS</stp>
        <stp>4</stp>
        <stp>600211.SH</stp>
        <stp>9</stp>
        <stp>12/31/2015</stp>
        <stp>1</stp>
        <tr r="M2055" s="1"/>
      </tp>
      <tp>
        <v>270877426.54000002</v>
        <stp/>
        <stp>EM_S_STM07_IS</stp>
        <stp>4</stp>
        <stp>600215.SH</stp>
        <stp>9</stp>
        <stp>12/31/2011</stp>
        <stp>1</stp>
        <tr r="I2058" s="1"/>
      </tp>
      <tp>
        <v>5264006116.3500004</v>
        <stp/>
        <stp>EM_S_STM07_IS</stp>
        <stp>4</stp>
        <stp>600216.SH</stp>
        <stp>9</stp>
        <stp>12/31/2012</stp>
        <stp>1</stp>
        <tr r="J2059" s="1"/>
      </tp>
      <tp>
        <v>797539698.40999997</v>
        <stp/>
        <stp>EM_S_STM07_IS</stp>
        <stp>4</stp>
        <stp>600217.SH</stp>
        <stp>9</stp>
        <stp>12/31/2013</stp>
        <stp>1</stp>
        <tr r="K2060" s="1"/>
      </tp>
      <tp>
        <v>3066487288.9299998</v>
        <stp/>
        <stp>EM_S_STM07_IS</stp>
        <stp>4</stp>
        <stp>600200.SH</stp>
        <stp>9</stp>
        <stp>12/31/2014</stp>
        <stp>1</stp>
        <tr r="L2046" s="1"/>
      </tp>
      <tp>
        <v>1246505844.51</v>
        <stp/>
        <stp>EM_S_STM07_IS</stp>
        <stp>4</stp>
        <stp>600201.SH</stp>
        <stp>9</stp>
        <stp>12/31/2015</stp>
        <stp>1</stp>
        <tr r="M2047" s="1"/>
      </tp>
      <tp>
        <v>408999591.88999999</v>
        <stp/>
        <stp>EM_S_STM07_IS</stp>
        <stp>4</stp>
        <stp>600206.SH</stp>
        <stp>9</stp>
        <stp>12/31/2012</stp>
        <stp>1</stp>
        <tr r="J2050" s="1"/>
      </tp>
      <tp>
        <v>1755790149.1400001</v>
        <stp/>
        <stp>EM_S_STM07_IS</stp>
        <stp>4</stp>
        <stp>600207.SH</stp>
        <stp>9</stp>
        <stp>12/31/2013</stp>
        <stp>1</stp>
        <tr r="K2051" s="1"/>
      </tp>
      <tp>
        <v>1749032238.6700001</v>
        <stp/>
        <stp>EM_S_STM07_IS</stp>
        <stp>4</stp>
        <stp>600290.SH</stp>
        <stp>9</stp>
        <stp>12/31/2014</stp>
        <stp>1</stp>
        <tr r="L2124" s="1"/>
      </tp>
      <tp>
        <v>20029267014.110001</v>
        <stp/>
        <stp>EM_S_STM07_IS</stp>
        <stp>4</stp>
        <stp>600291.SH</stp>
        <stp>9</stp>
        <stp>12/31/2015</stp>
        <stp>1</stp>
        <tr r="M2125" s="1"/>
      </tp>
      <tp>
        <v>13632059997.549999</v>
        <stp/>
        <stp>EM_S_STM07_IS</stp>
        <stp>4</stp>
        <stp>600295.SH</stp>
        <stp>9</stp>
        <stp>12/31/2011</stp>
        <stp>1</stp>
        <tr r="I2128" s="1"/>
      </tp>
      <tp>
        <v>427450639.77999997</v>
        <stp/>
        <stp>EM_S_STM07_IS</stp>
        <stp>4</stp>
        <stp>600297.SH</stp>
        <stp>9</stp>
        <stp>12/31/2013</stp>
        <stp>1</stp>
        <tr r="K2129" s="1"/>
      </tp>
      <tp>
        <v>6871300505.4899998</v>
        <stp/>
        <stp>EM_S_STM07_IS</stp>
        <stp>4</stp>
        <stp>600280.SH</stp>
        <stp>9</stp>
        <stp>12/31/2014</stp>
        <stp>1</stp>
        <tr r="L2115" s="1"/>
      </tp>
      <tp>
        <v>2305578639.5999999</v>
        <stp/>
        <stp>EM_S_STM07_IS</stp>
        <stp>4</stp>
        <stp>600281.SH</stp>
        <stp>9</stp>
        <stp>12/31/2015</stp>
        <stp>1</stp>
        <tr r="M2116" s="1"/>
      </tp>
      <tp>
        <v>931643902.23000002</v>
        <stp/>
        <stp>EM_S_STM07_IS</stp>
        <stp>4</stp>
        <stp>600284.SH</stp>
        <stp>9</stp>
        <stp>12/31/2010</stp>
        <stp>1</stp>
        <tr r="H2119" s="1"/>
      </tp>
      <tp>
        <v>448778162.29000002</v>
        <stp/>
        <stp>EM_S_STM07_IS</stp>
        <stp>4</stp>
        <stp>600285.SH</stp>
        <stp>9</stp>
        <stp>12/31/2011</stp>
        <stp>1</stp>
        <tr r="I2120" s="1"/>
      </tp>
      <tp>
        <v>5797617498.5799999</v>
        <stp/>
        <stp>EM_S_STM07_IS</stp>
        <stp>4</stp>
        <stp>600287.SH</stp>
        <stp>9</stp>
        <stp>12/31/2013</stp>
        <stp>1</stp>
        <tr r="K2121" s="1"/>
      </tp>
      <tp>
        <v>746112065.96000004</v>
        <stp/>
        <stp>EM_S_STM07_IS</stp>
        <stp>4</stp>
        <stp>300300.SZ</stp>
        <stp>9</stp>
        <stp>12/31/2014</stp>
        <stp>1</stp>
        <tr r="L1595" s="1"/>
      </tp>
      <tp>
        <v>1418532229.21</v>
        <stp/>
        <stp>EM_S_STM07_IS</stp>
        <stp>4</stp>
        <stp>300301.SZ</stp>
        <stp>9</stp>
        <stp>12/31/2015</stp>
        <stp>1</stp>
        <tr r="M1596" s="1"/>
      </tp>
      <tp>
        <v>291137436.41000003</v>
        <stp/>
        <stp>EM_S_STM07_IS</stp>
        <stp>4</stp>
        <stp>300304.SZ</stp>
        <stp>9</stp>
        <stp>12/31/2010</stp>
        <stp>1</stp>
        <tr r="H1599" s="1"/>
      </tp>
      <tp>
        <v>462459295.08999997</v>
        <stp/>
        <stp>EM_S_STM07_IS</stp>
        <stp>4</stp>
        <stp>300305.SZ</stp>
        <stp>9</stp>
        <stp>12/31/2011</stp>
        <stp>1</stp>
        <tr r="I1600" s="1"/>
      </tp>
      <tp>
        <v>182073938.56</v>
        <stp/>
        <stp>EM_S_STM07_IS</stp>
        <stp>4</stp>
        <stp>300306.SZ</stp>
        <stp>9</stp>
        <stp>12/31/2012</stp>
        <stp>1</stp>
        <tr r="J1601" s="1"/>
      </tp>
      <tp>
        <v>2000188608.0799999</v>
        <stp/>
        <stp>EM_S_STM07_IS</stp>
        <stp>4</stp>
        <stp>300307.SZ</stp>
        <stp>9</stp>
        <stp>12/31/2013</stp>
        <stp>1</stp>
        <tr r="K1602" s="1"/>
      </tp>
      <tp>
        <v>910598988.30999994</v>
        <stp/>
        <stp>EM_S_STM07_IS</stp>
        <stp>4</stp>
        <stp>300310.SZ</stp>
        <stp>9</stp>
        <stp>12/31/2014</stp>
        <stp>1</stp>
        <tr r="L1605" s="1"/>
      </tp>
      <tp>
        <v>359912426.63</v>
        <stp/>
        <stp>EM_S_STM07_IS</stp>
        <stp>4</stp>
        <stp>300311.SZ</stp>
        <stp>9</stp>
        <stp>12/31/2015</stp>
        <stp>1</stp>
        <tr r="M1606" s="1"/>
      </tp>
      <tp>
        <v>177690663.84999999</v>
        <stp/>
        <stp>EM_S_STM07_IS</stp>
        <stp>4</stp>
        <stp>300314.SZ</stp>
        <stp>9</stp>
        <stp>12/31/2010</stp>
        <stp>1</stp>
        <tr r="H1609" s="1"/>
      </tp>
      <tp>
        <v>183644540.38</v>
        <stp/>
        <stp>EM_S_STM07_IS</stp>
        <stp>4</stp>
        <stp>300315.SZ</stp>
        <stp>9</stp>
        <stp>12/31/2011</stp>
        <stp>1</stp>
        <tr r="I1610" s="1"/>
      </tp>
      <tp>
        <v>502541748.72000003</v>
        <stp/>
        <stp>EM_S_STM07_IS</stp>
        <stp>4</stp>
        <stp>300316.SZ</stp>
        <stp>9</stp>
        <stp>12/31/2012</stp>
        <stp>1</stp>
        <tr r="J1611" s="1"/>
      </tp>
      <tp>
        <v>640721060.63999999</v>
        <stp/>
        <stp>EM_S_STM07_IS</stp>
        <stp>4</stp>
        <stp>300317.SZ</stp>
        <stp>9</stp>
        <stp>12/31/2013</stp>
        <stp>1</stp>
        <tr r="K1612" s="1"/>
      </tp>
      <tp>
        <v>836973719.16999996</v>
        <stp/>
        <stp>EM_S_STM07_IS</stp>
        <stp>4</stp>
        <stp>300320.SZ</stp>
        <stp>9</stp>
        <stp>12/31/2014</stp>
        <stp>1</stp>
        <tr r="L1615" s="1"/>
      </tp>
      <tp>
        <v>453215169.45999998</v>
        <stp/>
        <stp>EM_S_STM07_IS</stp>
        <stp>4</stp>
        <stp>300321.SZ</stp>
        <stp>9</stp>
        <stp>12/31/2015</stp>
        <stp>1</stp>
        <tr r="M1616" s="1"/>
      </tp>
      <tp>
        <v>182947672.24000001</v>
        <stp/>
        <stp>EM_S_STM07_IS</stp>
        <stp>4</stp>
        <stp>300324.SZ</stp>
        <stp>9</stp>
        <stp>12/31/2010</stp>
        <stp>1</stp>
        <tr r="H1619" s="1"/>
      </tp>
      <tp>
        <v>650906990.47000003</v>
        <stp/>
        <stp>EM_S_STM07_IS</stp>
        <stp>4</stp>
        <stp>300325.SZ</stp>
        <stp>9</stp>
        <stp>12/31/2011</stp>
        <stp>1</stp>
        <tr r="I1620" s="1"/>
      </tp>
      <tp>
        <v>101692192.93000001</v>
        <stp/>
        <stp>EM_S_STM07_IS</stp>
        <stp>4</stp>
        <stp>300326.SZ</stp>
        <stp>9</stp>
        <stp>12/31/2012</stp>
        <stp>1</stp>
        <tr r="J1621" s="1"/>
      </tp>
      <tp>
        <v>337676442.79000002</v>
        <stp/>
        <stp>EM_S_STM07_IS</stp>
        <stp>4</stp>
        <stp>300327.SZ</stp>
        <stp>9</stp>
        <stp>12/31/2013</stp>
        <stp>1</stp>
        <tr r="K1622" s="1"/>
      </tp>
      <tp>
        <v>694065921.14999998</v>
        <stp/>
        <stp>EM_S_STM07_IS</stp>
        <stp>4</stp>
        <stp>000301.SZ</stp>
        <stp>9</stp>
        <stp>12/31/2015</stp>
        <stp>1</stp>
        <tr r="M78" s="1"/>
      </tp>
      <tp>
        <v>227054716.19</v>
        <stp/>
        <stp>EM_S_STM07_IS</stp>
        <stp>4</stp>
        <stp>300330.SZ</stp>
        <stp>9</stp>
        <stp>12/31/2014</stp>
        <stp>1</stp>
        <tr r="L1625" s="1"/>
      </tp>
      <tp>
        <v>365157861.20999998</v>
        <stp/>
        <stp>EM_S_STM07_IS</stp>
        <stp>4</stp>
        <stp>300331.SZ</stp>
        <stp>9</stp>
        <stp>12/31/2015</stp>
        <stp>1</stp>
        <tr r="M1626" s="1"/>
      </tp>
      <tp>
        <v>147727351.83000001</v>
        <stp/>
        <stp>EM_S_STM07_IS</stp>
        <stp>4</stp>
        <stp>300334.SZ</stp>
        <stp>9</stp>
        <stp>12/31/2010</stp>
        <stp>1</stp>
        <tr r="H1629" s="1"/>
      </tp>
      <tp>
        <v>365289566.5</v>
        <stp/>
        <stp>EM_S_STM07_IS</stp>
        <stp>4</stp>
        <stp>300335.SZ</stp>
        <stp>9</stp>
        <stp>12/31/2011</stp>
        <stp>1</stp>
        <tr r="I1630" s="1"/>
      </tp>
      <tp>
        <v>386057084.35000002</v>
        <stp/>
        <stp>EM_S_STM07_IS</stp>
        <stp>4</stp>
        <stp>300336.SZ</stp>
        <stp>9</stp>
        <stp>12/31/2012</stp>
        <stp>1</stp>
        <tr r="J1631" s="1"/>
      </tp>
      <tp>
        <v>1570158558.99</v>
        <stp/>
        <stp>EM_S_STM07_IS</stp>
        <stp>4</stp>
        <stp>300337.SZ</stp>
        <stp>9</stp>
        <stp>12/31/2013</stp>
        <stp>1</stp>
        <tr r="K1632" s="1"/>
      </tp>
      <tp>
        <v>389697552.61000001</v>
        <stp/>
        <stp>EM_S_STM07_IS</stp>
        <stp>4</stp>
        <stp>300340.SZ</stp>
        <stp>9</stp>
        <stp>12/31/2014</stp>
        <stp>1</stp>
        <tr r="L1635" s="1"/>
      </tp>
      <tp>
        <v>714032572.36000001</v>
        <stp/>
        <stp>EM_S_STM07_IS</stp>
        <stp>4</stp>
        <stp>300341.SZ</stp>
        <stp>9</stp>
        <stp>12/31/2015</stp>
        <stp>1</stp>
        <tr r="M1636" s="1"/>
      </tp>
      <tp>
        <v>255762276.90000001</v>
        <stp/>
        <stp>EM_S_STM07_IS</stp>
        <stp>4</stp>
        <stp>300344.SZ</stp>
        <stp>9</stp>
        <stp>12/31/2010</stp>
        <stp>1</stp>
        <tr r="H1639" s="1"/>
      </tp>
      <tp>
        <v>244757370.66999999</v>
        <stp/>
        <stp>EM_S_STM07_IS</stp>
        <stp>4</stp>
        <stp>300345.SZ</stp>
        <stp>9</stp>
        <stp>12/31/2011</stp>
        <stp>1</stp>
        <tr r="I1640" s="1"/>
      </tp>
      <tp>
        <v>177305666.91</v>
        <stp/>
        <stp>EM_S_STM07_IS</stp>
        <stp>4</stp>
        <stp>300346.SZ</stp>
        <stp>9</stp>
        <stp>12/31/2012</stp>
        <stp>1</stp>
        <tr r="J1641" s="1"/>
      </tp>
      <tp>
        <v>336518889.55000001</v>
        <stp/>
        <stp>EM_S_STM07_IS</stp>
        <stp>4</stp>
        <stp>300347.SZ</stp>
        <stp>9</stp>
        <stp>12/31/2013</stp>
        <stp>1</stp>
        <tr r="K1642" s="1"/>
      </tp>
      <tp>
        <v>679706936.99000001</v>
        <stp/>
        <stp>EM_S_STM07_IS</stp>
        <stp>4</stp>
        <stp>300350.SZ</stp>
        <stp>9</stp>
        <stp>12/31/2014</stp>
        <stp>1</stp>
        <tr r="L1645" s="1"/>
      </tp>
      <tp>
        <v>511128439.45999998</v>
        <stp/>
        <stp>EM_S_STM07_IS</stp>
        <stp>4</stp>
        <stp>300351.SZ</stp>
        <stp>9</stp>
        <stp>12/31/2015</stp>
        <stp>1</stp>
        <tr r="M1646" s="1"/>
      </tp>
      <tp>
        <v>72149934.459999993</v>
        <stp/>
        <stp>EM_S_STM07_IS</stp>
        <stp>4</stp>
        <stp>300354.SZ</stp>
        <stp>9</stp>
        <stp>12/31/2010</stp>
        <stp>1</stp>
        <tr r="H1649" s="1"/>
      </tp>
      <tp>
        <v>499797050.30000001</v>
        <stp/>
        <stp>EM_S_STM07_IS</stp>
        <stp>4</stp>
        <stp>300355.SZ</stp>
        <stp>9</stp>
        <stp>12/31/2011</stp>
        <stp>1</stp>
        <tr r="I1650" s="1"/>
      </tp>
      <tp>
        <v>385898898.22000003</v>
        <stp/>
        <stp>EM_S_STM07_IS</stp>
        <stp>4</stp>
        <stp>300356.SZ</stp>
        <stp>9</stp>
        <stp>12/31/2012</stp>
        <stp>1</stp>
        <tr r="J1651" s="1"/>
      </tp>
      <tp>
        <v>193609754.28</v>
        <stp/>
        <stp>EM_S_STM07_IS</stp>
        <stp>4</stp>
        <stp>300357.SZ</stp>
        <stp>9</stp>
        <stp>12/31/2013</stp>
        <stp>1</stp>
        <tr r="K1652" s="1"/>
      </tp>
      <tp>
        <v>988325039.28999996</v>
        <stp/>
        <stp>EM_S_STM07_IS</stp>
        <stp>4</stp>
        <stp>300360.SZ</stp>
        <stp>9</stp>
        <stp>12/31/2014</stp>
        <stp>1</stp>
        <tr r="L1655" s="1"/>
      </tp>
      <tp t="s">
        <v/>
        <stp/>
        <stp>EM_S_STM07_IS</stp>
        <stp>4</stp>
        <stp>300364.SZ</stp>
        <stp>9</stp>
        <stp>12/31/2010</stp>
        <stp>1</stp>
        <tr r="H1658" s="1"/>
      </tp>
      <tp>
        <v>132488225.06</v>
        <stp/>
        <stp>EM_S_STM07_IS</stp>
        <stp>4</stp>
        <stp>300365.SZ</stp>
        <stp>9</stp>
        <stp>12/31/2011</stp>
        <stp>1</stp>
        <tr r="I1659" s="1"/>
      </tp>
      <tp>
        <v>258527712.41</v>
        <stp/>
        <stp>EM_S_STM07_IS</stp>
        <stp>4</stp>
        <stp>300366.SZ</stp>
        <stp>9</stp>
        <stp>12/31/2012</stp>
        <stp>1</stp>
        <tr r="J1660" s="1"/>
      </tp>
      <tp>
        <v>436781331.98000002</v>
        <stp/>
        <stp>EM_S_STM07_IS</stp>
        <stp>4</stp>
        <stp>300367.SZ</stp>
        <stp>9</stp>
        <stp>12/31/2013</stp>
        <stp>1</stp>
        <tr r="K1661" s="1"/>
      </tp>
      <tp>
        <v>428391779.50999999</v>
        <stp/>
        <stp>EM_S_STM07_IS</stp>
        <stp>4</stp>
        <stp>300370.SZ</stp>
        <stp>9</stp>
        <stp>12/31/2014</stp>
        <stp>1</stp>
        <tr r="L1664" s="1"/>
      </tp>
      <tp>
        <v>212499136.12</v>
        <stp/>
        <stp>EM_S_STM07_IS</stp>
        <stp>4</stp>
        <stp>300371.SZ</stp>
        <stp>9</stp>
        <stp>12/31/2015</stp>
        <stp>1</stp>
        <tr r="M1665" s="1"/>
      </tp>
      <tp t="s">
        <v/>
        <stp/>
        <stp>EM_S_STM07_IS</stp>
        <stp>4</stp>
        <stp>300374.SZ</stp>
        <stp>9</stp>
        <stp>12/31/2010</stp>
        <stp>1</stp>
        <tr r="H1668" s="1"/>
      </tp>
      <tp>
        <v>651466480.48000002</v>
        <stp/>
        <stp>EM_S_STM07_IS</stp>
        <stp>4</stp>
        <stp>300375.SZ</stp>
        <stp>9</stp>
        <stp>12/31/2011</stp>
        <stp>1</stp>
        <tr r="I1669" s="1"/>
      </tp>
      <tp>
        <v>982872013.52999997</v>
        <stp/>
        <stp>EM_S_STM07_IS</stp>
        <stp>4</stp>
        <stp>300376.SZ</stp>
        <stp>9</stp>
        <stp>12/31/2012</stp>
        <stp>1</stp>
        <tr r="J1670" s="1"/>
      </tp>
      <tp>
        <v>168207619.87</v>
        <stp/>
        <stp>EM_S_STM07_IS</stp>
        <stp>4</stp>
        <stp>300377.SZ</stp>
        <stp>9</stp>
        <stp>12/31/2013</stp>
        <stp>1</stp>
        <tr r="K1671" s="1"/>
      </tp>
      <tp>
        <v>220034640.13</v>
        <stp/>
        <stp>EM_S_STM07_IS</stp>
        <stp>4</stp>
        <stp>300380.SZ</stp>
        <stp>9</stp>
        <stp>12/31/2014</stp>
        <stp>1</stp>
        <tr r="L1674" s="1"/>
      </tp>
      <tp>
        <v>703472717.98000002</v>
        <stp/>
        <stp>EM_S_STM07_IS</stp>
        <stp>4</stp>
        <stp>300381.SZ</stp>
        <stp>9</stp>
        <stp>12/31/2015</stp>
        <stp>1</stp>
        <tr r="M1675" s="1"/>
      </tp>
      <tp t="s">
        <v/>
        <stp/>
        <stp>EM_S_STM07_IS</stp>
        <stp>4</stp>
        <stp>300384.SZ</stp>
        <stp>9</stp>
        <stp>12/31/2010</stp>
        <stp>1</stp>
        <tr r="H1678" s="1"/>
      </tp>
      <tp>
        <v>367406796.81999999</v>
        <stp/>
        <stp>EM_S_STM07_IS</stp>
        <stp>4</stp>
        <stp>300385.SZ</stp>
        <stp>9</stp>
        <stp>12/31/2011</stp>
        <stp>1</stp>
        <tr r="I1679" s="1"/>
      </tp>
      <tp>
        <v>605049151.30999994</v>
        <stp/>
        <stp>EM_S_STM07_IS</stp>
        <stp>4</stp>
        <stp>300386.SZ</stp>
        <stp>9</stp>
        <stp>12/31/2012</stp>
        <stp>1</stp>
        <tr r="J1680" s="1"/>
      </tp>
      <tp>
        <v>302313767.38999999</v>
        <stp/>
        <stp>EM_S_STM07_IS</stp>
        <stp>4</stp>
        <stp>300387.SZ</stp>
        <stp>9</stp>
        <stp>12/31/2013</stp>
        <stp>1</stp>
        <tr r="K1681" s="1"/>
      </tp>
      <tp>
        <v>390129280.83999997</v>
        <stp/>
        <stp>EM_S_STM07_IS</stp>
        <stp>4</stp>
        <stp>300390.SZ</stp>
        <stp>9</stp>
        <stp>12/31/2014</stp>
        <stp>1</stp>
        <tr r="L1684" s="1"/>
      </tp>
      <tp>
        <v>191250584.99000001</v>
        <stp/>
        <stp>EM_S_STM07_IS</stp>
        <stp>4</stp>
        <stp>300391.SZ</stp>
        <stp>9</stp>
        <stp>12/31/2015</stp>
        <stp>1</stp>
        <tr r="M1685" s="1"/>
      </tp>
      <tp t="s">
        <v/>
        <stp/>
        <stp>EM_S_STM07_IS</stp>
        <stp>4</stp>
        <stp>300394.SZ</stp>
        <stp>9</stp>
        <stp>12/31/2010</stp>
        <stp>1</stp>
        <tr r="H1688" s="1"/>
      </tp>
      <tp>
        <v>270728011.41000003</v>
        <stp/>
        <stp>EM_S_STM07_IS</stp>
        <stp>4</stp>
        <stp>300395.SZ</stp>
        <stp>9</stp>
        <stp>12/31/2011</stp>
        <stp>1</stp>
        <tr r="I1689" s="1"/>
      </tp>
      <tp>
        <v>413634969.89999998</v>
        <stp/>
        <stp>EM_S_STM07_IS</stp>
        <stp>4</stp>
        <stp>300396.SZ</stp>
        <stp>9</stp>
        <stp>12/31/2012</stp>
        <stp>1</stp>
        <tr r="J1690" s="1"/>
      </tp>
      <tp>
        <v>303399068.86000001</v>
        <stp/>
        <stp>EM_S_STM07_IS</stp>
        <stp>4</stp>
        <stp>300397.SZ</stp>
        <stp>9</stp>
        <stp>12/31/2013</stp>
        <stp>1</stp>
        <tr r="K1691" s="1"/>
      </tp>
      <tp>
        <v>1113745053.3199999</v>
        <stp/>
        <stp>EM_S_STM07_IS</stp>
        <stp>4</stp>
        <stp>600370.SH</stp>
        <stp>9</stp>
        <stp>12/31/2014</stp>
        <stp>1</stp>
        <tr r="L2191" s="1"/>
      </tp>
      <tp>
        <v>371715892.14999998</v>
        <stp/>
        <stp>EM_S_STM07_IS</stp>
        <stp>4</stp>
        <stp>600371.SH</stp>
        <stp>9</stp>
        <stp>12/31/2015</stp>
        <stp>1</stp>
        <tr r="M2192" s="1"/>
      </tp>
      <tp>
        <v>6853693880.9700003</v>
        <stp/>
        <stp>EM_S_STM07_IS</stp>
        <stp>4</stp>
        <stp>600375.SH</stp>
        <stp>9</stp>
        <stp>12/31/2011</stp>
        <stp>1</stp>
        <tr r="I2195" s="1"/>
      </tp>
      <tp>
        <v>12675546401.82</v>
        <stp/>
        <stp>EM_S_STM07_IS</stp>
        <stp>4</stp>
        <stp>600376.SH</stp>
        <stp>9</stp>
        <stp>12/31/2012</stp>
        <stp>1</stp>
        <tr r="J2196" s="1"/>
      </tp>
      <tp>
        <v>7614226717</v>
        <stp/>
        <stp>EM_S_STM07_IS</stp>
        <stp>4</stp>
        <stp>600377.SH</stp>
        <stp>9</stp>
        <stp>12/31/2013</stp>
        <stp>1</stp>
        <tr r="K2197" s="1"/>
      </tp>
      <tp>
        <v>1235814183.6400001</v>
        <stp/>
        <stp>EM_S_STM07_IS</stp>
        <stp>4</stp>
        <stp>600360.SH</stp>
        <stp>9</stp>
        <stp>12/31/2014</stp>
        <stp>1</stp>
        <tr r="L2182" s="1"/>
      </tp>
      <tp>
        <v>13429809356.860001</v>
        <stp/>
        <stp>EM_S_STM07_IS</stp>
        <stp>4</stp>
        <stp>600361.SH</stp>
        <stp>9</stp>
        <stp>12/31/2015</stp>
        <stp>1</stp>
        <tr r="M2183" s="1"/>
      </tp>
      <tp>
        <v>94595948.620000005</v>
        <stp/>
        <stp>EM_S_STM07_IS</stp>
        <stp>4</stp>
        <stp>600365.SH</stp>
        <stp>9</stp>
        <stp>12/31/2011</stp>
        <stp>1</stp>
        <tr r="I2186" s="1"/>
      </tp>
      <tp>
        <v>2919614599.8699999</v>
        <stp/>
        <stp>EM_S_STM07_IS</stp>
        <stp>4</stp>
        <stp>600366.SH</stp>
        <stp>9</stp>
        <stp>12/31/2012</stp>
        <stp>1</stp>
        <tr r="J2187" s="1"/>
      </tp>
      <tp>
        <v>1053062157.6</v>
        <stp/>
        <stp>EM_S_STM07_IS</stp>
        <stp>4</stp>
        <stp>600367.SH</stp>
        <stp>9</stp>
        <stp>12/31/2013</stp>
        <stp>1</stp>
        <tr r="K2188" s="1"/>
      </tp>
      <tp>
        <v>6354738487</v>
        <stp/>
        <stp>EM_S_STM07_IS</stp>
        <stp>4</stp>
        <stp>600350.SH</stp>
        <stp>9</stp>
        <stp>12/31/2014</stp>
        <stp>1</stp>
        <tr r="L2173" s="1"/>
      </tp>
      <tp>
        <v>2065627072.6900001</v>
        <stp/>
        <stp>EM_S_STM07_IS</stp>
        <stp>4</stp>
        <stp>600351.SH</stp>
        <stp>9</stp>
        <stp>12/31/2015</stp>
        <stp>1</stp>
        <tr r="M2174" s="1"/>
      </tp>
      <tp>
        <v>1589356456.1700001</v>
        <stp/>
        <stp>EM_S_STM07_IS</stp>
        <stp>4</stp>
        <stp>600354.SH</stp>
        <stp>9</stp>
        <stp>12/31/2010</stp>
        <stp>1</stp>
        <tr r="H2177" s="1"/>
      </tp>
      <tp>
        <v>257848900.28999999</v>
        <stp/>
        <stp>EM_S_STM07_IS</stp>
        <stp>4</stp>
        <stp>600355.SH</stp>
        <stp>9</stp>
        <stp>12/31/2011</stp>
        <stp>1</stp>
        <tr r="I2178" s="1"/>
      </tp>
      <tp>
        <v>1450329833.01</v>
        <stp/>
        <stp>EM_S_STM07_IS</stp>
        <stp>4</stp>
        <stp>600356.SH</stp>
        <stp>9</stp>
        <stp>12/31/2012</stp>
        <stp>1</stp>
        <tr r="J2179" s="1"/>
      </tp>
      <tp>
        <v>26885548491.459999</v>
        <stp/>
        <stp>EM_S_STM07_IS</stp>
        <stp>4</stp>
        <stp>600340.SH</stp>
        <stp>9</stp>
        <stp>12/31/2014</stp>
        <stp>1</stp>
        <tr r="L2168" s="1"/>
      </tp>
      <tp>
        <v>1064710775.16</v>
        <stp/>
        <stp>EM_S_STM07_IS</stp>
        <stp>4</stp>
        <stp>600345.SH</stp>
        <stp>9</stp>
        <stp>12/31/2011</stp>
        <stp>1</stp>
        <tr r="I2170" s="1"/>
      </tp>
      <tp>
        <v>1326964964.9400001</v>
        <stp/>
        <stp>EM_S_STM07_IS</stp>
        <stp>4</stp>
        <stp>600346.SH</stp>
        <stp>9</stp>
        <stp>12/31/2012</stp>
        <stp>1</stp>
        <tr r="J2171" s="1"/>
      </tp>
      <tp>
        <v>1168229125.99</v>
        <stp/>
        <stp>EM_S_STM07_IS</stp>
        <stp>4</stp>
        <stp>600330.SH</stp>
        <stp>9</stp>
        <stp>12/31/2014</stp>
        <stp>1</stp>
        <tr r="L2159" s="1"/>
      </tp>
      <tp>
        <v>4368755786.5100002</v>
        <stp/>
        <stp>EM_S_STM07_IS</stp>
        <stp>4</stp>
        <stp>600331.SH</stp>
        <stp>9</stp>
        <stp>12/31/2015</stp>
        <stp>1</stp>
        <tr r="M2160" s="1"/>
      </tp>
      <tp>
        <v>50821492734.449997</v>
        <stp/>
        <stp>EM_S_STM07_IS</stp>
        <stp>4</stp>
        <stp>600335.SH</stp>
        <stp>9</stp>
        <stp>12/31/2011</stp>
        <stp>1</stp>
        <tr r="I2163" s="1"/>
      </tp>
      <tp>
        <v>4002827471.0599999</v>
        <stp/>
        <stp>EM_S_STM07_IS</stp>
        <stp>4</stp>
        <stp>600336.SH</stp>
        <stp>9</stp>
        <stp>12/31/2012</stp>
        <stp>1</stp>
        <tr r="J2164" s="1"/>
      </tp>
      <tp>
        <v>2675159308.5599999</v>
        <stp/>
        <stp>EM_S_STM07_IS</stp>
        <stp>4</stp>
        <stp>600337.SH</stp>
        <stp>9</stp>
        <stp>12/31/2013</stp>
        <stp>1</stp>
        <tr r="K2165" s="1"/>
      </tp>
      <tp>
        <v>25069421487</v>
        <stp/>
        <stp>EM_S_STM07_IS</stp>
        <stp>4</stp>
        <stp>600320.SH</stp>
        <stp>9</stp>
        <stp>12/31/2014</stp>
        <stp>1</stp>
        <tr r="L2150" s="1"/>
      </tp>
      <tp>
        <v>564425720.50999999</v>
        <stp/>
        <stp>EM_S_STM07_IS</stp>
        <stp>4</stp>
        <stp>600321.SH</stp>
        <stp>9</stp>
        <stp>12/31/2015</stp>
        <stp>1</stp>
        <tr r="M2151" s="1"/>
      </tp>
      <tp>
        <v>5992550997.8800001</v>
        <stp/>
        <stp>EM_S_STM07_IS</stp>
        <stp>4</stp>
        <stp>600325.SH</stp>
        <stp>9</stp>
        <stp>12/31/2011</stp>
        <stp>1</stp>
        <tr r="I2154" s="1"/>
      </tp>
      <tp>
        <v>1640255342.29</v>
        <stp/>
        <stp>EM_S_STM07_IS</stp>
        <stp>4</stp>
        <stp>600326.SH</stp>
        <stp>9</stp>
        <stp>12/31/2012</stp>
        <stp>1</stp>
        <tr r="J2155" s="1"/>
      </tp>
      <tp>
        <v>8898870469.6599998</v>
        <stp/>
        <stp>EM_S_STM07_IS</stp>
        <stp>4</stp>
        <stp>600327.SH</stp>
        <stp>9</stp>
        <stp>12/31/2013</stp>
        <stp>1</stp>
        <tr r="K2156" s="1"/>
      </tp>
      <tp>
        <v>2114534702.9300001</v>
        <stp/>
        <stp>EM_S_STM07_IS</stp>
        <stp>4</stp>
        <stp>600310.SH</stp>
        <stp>9</stp>
        <stp>12/31/2014</stp>
        <stp>1</stp>
        <tr r="L2141" s="1"/>
      </tp>
      <tp>
        <v>78763724.950000003</v>
        <stp/>
        <stp>EM_S_STM07_IS</stp>
        <stp>4</stp>
        <stp>600311.SH</stp>
        <stp>9</stp>
        <stp>12/31/2015</stp>
        <stp>1</stp>
        <tr r="M2142" s="1"/>
      </tp>
      <tp>
        <v>3576607562.8699999</v>
        <stp/>
        <stp>EM_S_STM07_IS</stp>
        <stp>4</stp>
        <stp>600315.SH</stp>
        <stp>9</stp>
        <stp>12/31/2011</stp>
        <stp>1</stp>
        <tr r="I2145" s="1"/>
      </tp>
      <tp>
        <v>2232706258.2199998</v>
        <stp/>
        <stp>EM_S_STM07_IS</stp>
        <stp>4</stp>
        <stp>600316.SH</stp>
        <stp>9</stp>
        <stp>12/31/2012</stp>
        <stp>1</stp>
        <tr r="J2146" s="1"/>
      </tp>
      <tp>
        <v>3687111558.9000001</v>
        <stp/>
        <stp>EM_S_STM07_IS</stp>
        <stp>4</stp>
        <stp>600317.SH</stp>
        <stp>9</stp>
        <stp>12/31/2013</stp>
        <stp>1</stp>
        <tr r="K2147" s="1"/>
      </tp>
      <tp>
        <v>4462424768.8999996</v>
        <stp/>
        <stp>EM_S_STM07_IS</stp>
        <stp>4</stp>
        <stp>600300.SH</stp>
        <stp>9</stp>
        <stp>12/31/2014</stp>
        <stp>1</stp>
        <tr r="L2132" s="1"/>
      </tp>
      <tp>
        <v>63939529.479999997</v>
        <stp/>
        <stp>EM_S_STM07_IS</stp>
        <stp>4</stp>
        <stp>600301.SH</stp>
        <stp>9</stp>
        <stp>12/31/2015</stp>
        <stp>1</stp>
        <tr r="M2133" s="1"/>
      </tp>
      <tp>
        <v>1017771593.12</v>
        <stp/>
        <stp>EM_S_STM07_IS</stp>
        <stp>4</stp>
        <stp>600305.SH</stp>
        <stp>9</stp>
        <stp>12/31/2011</stp>
        <stp>1</stp>
        <tr r="I2136" s="1"/>
      </tp>
      <tp>
        <v>1599804718.8900001</v>
        <stp/>
        <stp>EM_S_STM07_IS</stp>
        <stp>4</stp>
        <stp>600306.SH</stp>
        <stp>9</stp>
        <stp>12/31/2012</stp>
        <stp>1</stp>
        <tr r="J2137" s="1"/>
      </tp>
      <tp>
        <v>94569759960.75</v>
        <stp/>
        <stp>EM_S_STM07_IS</stp>
        <stp>4</stp>
        <stp>600307.SH</stp>
        <stp>9</stp>
        <stp>12/31/2013</stp>
        <stp>1</stp>
        <tr r="K2138" s="1"/>
      </tp>
      <tp>
        <v>1303889164.77</v>
        <stp/>
        <stp>EM_S_STM07_IS</stp>
        <stp>4</stp>
        <stp>600390.SH</stp>
        <stp>9</stp>
        <stp>12/31/2014</stp>
        <stp>1</stp>
        <tr r="L2209" s="1"/>
      </tp>
      <tp>
        <v>2027966346.3800001</v>
        <stp/>
        <stp>EM_S_STM07_IS</stp>
        <stp>4</stp>
        <stp>600391.SH</stp>
        <stp>9</stp>
        <stp>12/31/2015</stp>
        <stp>1</stp>
        <tr r="M2210" s="1"/>
      </tp>
      <tp>
        <v>7464931764.5699997</v>
        <stp/>
        <stp>EM_S_STM07_IS</stp>
        <stp>4</stp>
        <stp>600395.SH</stp>
        <stp>9</stp>
        <stp>12/31/2011</stp>
        <stp>1</stp>
        <tr r="I2213" s="1"/>
      </tp>
      <tp>
        <v>3574275324.73</v>
        <stp/>
        <stp>EM_S_STM07_IS</stp>
        <stp>4</stp>
        <stp>600396.SH</stp>
        <stp>9</stp>
        <stp>12/31/2012</stp>
        <stp>1</stp>
        <tr r="J2214" s="1"/>
      </tp>
      <tp>
        <v>17435476634.029999</v>
        <stp/>
        <stp>EM_S_STM07_IS</stp>
        <stp>4</stp>
        <stp>600397.SH</stp>
        <stp>9</stp>
        <stp>12/31/2013</stp>
        <stp>1</stp>
        <tr r="K2215" s="1"/>
      </tp>
      <tp>
        <v>7417906235.1400003</v>
        <stp/>
        <stp>EM_S_STM07_IS</stp>
        <stp>4</stp>
        <stp>600380.SH</stp>
        <stp>9</stp>
        <stp>12/31/2014</stp>
        <stp>1</stp>
        <tr r="L2200" s="1"/>
      </tp>
      <tp>
        <v>1401689319.4300001</v>
        <stp/>
        <stp>EM_S_STM07_IS</stp>
        <stp>4</stp>
        <stp>600381.SH</stp>
        <stp>9</stp>
        <stp>12/31/2015</stp>
        <stp>1</stp>
        <tr r="M2201" s="1"/>
      </tp>
      <tp>
        <v>5595081.1100000003</v>
        <stp/>
        <stp>EM_S_STM07_IS</stp>
        <stp>4</stp>
        <stp>600385.SH</stp>
        <stp>9</stp>
        <stp>12/31/2011</stp>
        <stp>1</stp>
        <tr r="I2204" s="1"/>
      </tp>
      <tp>
        <v>2952329877.6199999</v>
        <stp/>
        <stp>EM_S_STM07_IS</stp>
        <stp>4</stp>
        <stp>600386.SH</stp>
        <stp>9</stp>
        <stp>12/31/2012</stp>
        <stp>1</stp>
        <tr r="J2205" s="1"/>
      </tp>
      <tp>
        <v>4532775042.9700003</v>
        <stp/>
        <stp>EM_S_STM07_IS</stp>
        <stp>4</stp>
        <stp>600387.SH</stp>
        <stp>9</stp>
        <stp>12/31/2013</stp>
        <stp>1</stp>
        <tr r="K2206" s="1"/>
      </tp>
      <tp>
        <v>3831167428.3600001</v>
        <stp/>
        <stp>EM_S_STM07_IS</stp>
        <stp>4</stp>
        <stp>603877.SH</stp>
        <stp>9</stp>
        <stp>12/31/2013</stp>
        <stp>1</stp>
        <tr r="K3036" s="1"/>
      </tp>
      <tp>
        <v>1263877528.49</v>
        <stp/>
        <stp>EM_S_STM07_IS</stp>
        <stp>4</stp>
        <stp>603861.SH</stp>
        <stp>9</stp>
        <stp>12/31/2015</stp>
        <stp>1</stp>
        <tr r="M3032" s="1"/>
      </tp>
      <tp>
        <v>1527556501.8299999</v>
        <stp/>
        <stp>EM_S_STM07_IS</stp>
        <stp>4</stp>
        <stp>603866.SH</stp>
        <stp>9</stp>
        <stp>12/31/2012</stp>
        <stp>1</stp>
        <tr r="J3033" s="1"/>
      </tp>
      <tp>
        <v>2118023500</v>
        <stp/>
        <stp>EM_S_STM07_IS</stp>
        <stp>4</stp>
        <stp>603816.SH</stp>
        <stp>9</stp>
        <stp>12/31/2012</stp>
        <stp>1</stp>
        <tr r="J3022" s="1"/>
      </tp>
      <tp>
        <v>960636251.66999996</v>
        <stp/>
        <stp>EM_S_STM07_IS</stp>
        <stp>4</stp>
        <stp>603800.SH</stp>
        <stp>9</stp>
        <stp>12/31/2014</stp>
        <stp>1</stp>
        <tr r="L3019" s="1"/>
      </tp>
      <tp>
        <v>2193800381.5300002</v>
        <stp/>
        <stp>EM_S_STM07_IS</stp>
        <stp>4</stp>
        <stp>603806.SH</stp>
        <stp>9</stp>
        <stp>12/31/2012</stp>
        <stp>1</stp>
        <tr r="J3020" s="1"/>
      </tp>
      <tp>
        <v>4036149000</v>
        <stp/>
        <stp>EM_S_STM07_IS</stp>
        <stp>4</stp>
        <stp>603885.SH</stp>
        <stp>9</stp>
        <stp>12/31/2011</stp>
        <stp>1</stp>
        <tr r="I3039" s="1"/>
      </tp>
      <tp>
        <v>1285126618</v>
        <stp/>
        <stp>EM_S_STM07_IS</stp>
        <stp>4</stp>
        <stp>603886.SH</stp>
        <stp>9</stp>
        <stp>12/31/2012</stp>
        <stp>1</stp>
        <tr r="J3040" s="1"/>
      </tp>
      <tp>
        <v>508231400</v>
        <stp/>
        <stp>EM_S_STM07_IS</stp>
        <stp>4</stp>
        <stp>603887.SH</stp>
        <stp>9</stp>
        <stp>12/31/2013</stp>
        <stp>1</stp>
        <tr r="K3041" s="1"/>
      </tp>
      <tp>
        <v>534338596.29000002</v>
        <stp/>
        <stp>EM_S_STM07_IS</stp>
        <stp>4</stp>
        <stp>603977.SH</stp>
        <stp>9</stp>
        <stp>12/31/2013</stp>
        <stp>1</stp>
        <tr r="K3059" s="1"/>
      </tp>
      <tp>
        <v>833258733.25999999</v>
        <stp/>
        <stp>EM_S_STM07_IS</stp>
        <stp>4</stp>
        <stp>603936.SH</stp>
        <stp>9</stp>
        <stp>12/31/2012</stp>
        <stp>1</stp>
        <tr r="J3053" s="1"/>
      </tp>
      <tp>
        <v>1432423914.02</v>
        <stp/>
        <stp>EM_S_STM07_IS</stp>
        <stp>4</stp>
        <stp>603900.SH</stp>
        <stp>9</stp>
        <stp>12/31/2014</stp>
        <stp>1</stp>
        <tr r="L3046" s="1"/>
      </tp>
      <tp>
        <v>900471123.37</v>
        <stp/>
        <stp>EM_S_STM07_IS</stp>
        <stp>4</stp>
        <stp>603901.SH</stp>
        <stp>9</stp>
        <stp>12/31/2015</stp>
        <stp>1</stp>
        <tr r="M3047" s="1"/>
      </tp>
      <tp>
        <v>180470565.49000001</v>
        <stp/>
        <stp>EM_S_STM07_IS</stp>
        <stp>4</stp>
        <stp>603990.SH</stp>
        <stp>9</stp>
        <stp>12/31/2014</stp>
        <stp>1</stp>
        <tr r="L3065" s="1"/>
      </tp>
      <tp>
        <v>2006135345.6500001</v>
        <stp/>
        <stp>EM_S_STM07_IS</stp>
        <stp>4</stp>
        <stp>603996.SH</stp>
        <stp>9</stp>
        <stp>12/31/2012</stp>
        <stp>1</stp>
        <tr r="J3067" s="1"/>
      </tp>
      <tp>
        <v>750494049.76999998</v>
        <stp/>
        <stp>EM_S_STM07_IS</stp>
        <stp>4</stp>
        <stp>603997.SH</stp>
        <stp>9</stp>
        <stp>12/31/2013</stp>
        <stp>1</stp>
        <tr r="K3068" s="1"/>
      </tp>
      <tp>
        <v>835116822.51999998</v>
        <stp/>
        <stp>EM_S_STM07_IS</stp>
        <stp>4</stp>
        <stp>603986.SH</stp>
        <stp>9</stp>
        <stp>12/31/2012</stp>
        <stp>1</stp>
        <tr r="J3061" s="1"/>
      </tp>
      <tp>
        <v>931948295.72000003</v>
        <stp/>
        <stp>EM_S_STM07_IS</stp>
        <stp>4</stp>
        <stp>603987.SH</stp>
        <stp>9</stp>
        <stp>12/31/2013</stp>
        <stp>1</stp>
        <tr r="K3062" s="1"/>
      </tp>
      <tp>
        <v>1143419750.9300001</v>
        <stp/>
        <stp>EM_S_STM07_IS</stp>
        <stp>4</stp>
        <stp>603456.SH</stp>
        <stp>9</stp>
        <stp>12/31/2012</stp>
        <stp>1</stp>
        <tr r="J2953" s="1"/>
      </tp>
      <tp t="s">
        <v/>
        <stp/>
        <stp>EM_S_STM07_IS</stp>
        <stp>4</stp>
        <stp>603444.SH</stp>
        <stp>9</stp>
        <stp>12/31/2010</stp>
        <stp>1</stp>
        <tr r="H2952" s="1"/>
      </tp>
      <tp>
        <v>990187015.40999997</v>
        <stp/>
        <stp>EM_S_STM07_IS</stp>
        <stp>4</stp>
        <stp>603421.SH</stp>
        <stp>9</stp>
        <stp>12/31/2015</stp>
        <stp>1</stp>
        <tr r="M2951" s="1"/>
      </tp>
      <tp>
        <v>197832500</v>
        <stp/>
        <stp>EM_S_STM07_IS</stp>
        <stp>4</stp>
        <stp>603416.SH</stp>
        <stp>9</stp>
        <stp>12/31/2012</stp>
        <stp>1</stp>
        <tr r="J2950" s="1"/>
      </tp>
      <tp>
        <v>608875242.97000003</v>
        <stp/>
        <stp>EM_S_STM07_IS</stp>
        <stp>4</stp>
        <stp>603577.SH</stp>
        <stp>9</stp>
        <stp>12/31/2013</stp>
        <stp>1</stp>
        <tr r="K2968" s="1"/>
      </tp>
      <tp>
        <v>417525649.25999999</v>
        <stp/>
        <stp>EM_S_STM07_IS</stp>
        <stp>4</stp>
        <stp>603566.SH</stp>
        <stp>9</stp>
        <stp>12/31/2012</stp>
        <stp>1</stp>
        <tr r="J2964" s="1"/>
      </tp>
      <tp>
        <v>1414805431.01</v>
        <stp/>
        <stp>EM_S_STM07_IS</stp>
        <stp>4</stp>
        <stp>603567.SH</stp>
        <stp>9</stp>
        <stp>12/31/2013</stp>
        <stp>1</stp>
        <tr r="K2965" s="1"/>
      </tp>
      <tp>
        <v>2648934008.1300001</v>
        <stp/>
        <stp>EM_S_STM07_IS</stp>
        <stp>4</stp>
        <stp>603555.SH</stp>
        <stp>9</stp>
        <stp>12/31/2011</stp>
        <stp>1</stp>
        <tr r="I2960" s="1"/>
      </tp>
      <tp>
        <v>1313103998.97</v>
        <stp/>
        <stp>EM_S_STM07_IS</stp>
        <stp>4</stp>
        <stp>603556.SH</stp>
        <stp>9</stp>
        <stp>12/31/2012</stp>
        <stp>1</stp>
        <tr r="J2961" s="1"/>
      </tp>
      <tp>
        <v>658482615.59000003</v>
        <stp/>
        <stp>EM_S_STM07_IS</stp>
        <stp>4</stp>
        <stp>603520.SH</stp>
        <stp>9</stp>
        <stp>12/31/2014</stp>
        <stp>1</stp>
        <tr r="L2958" s="1"/>
      </tp>
      <tp>
        <v>2687343290.27</v>
        <stp/>
        <stp>EM_S_STM07_IS</stp>
        <stp>4</stp>
        <stp>603515.SH</stp>
        <stp>9</stp>
        <stp>12/31/2011</stp>
        <stp>1</stp>
        <tr r="I2955" s="1"/>
      </tp>
      <tp>
        <v>679434117.62</v>
        <stp/>
        <stp>EM_S_STM07_IS</stp>
        <stp>4</stp>
        <stp>603585.SH</stp>
        <stp>9</stp>
        <stp>12/31/2011</stp>
        <stp>1</stp>
        <tr r="I2970" s="1"/>
      </tp>
      <tp>
        <v>979377389.67999995</v>
        <stp/>
        <stp>EM_S_STM07_IS</stp>
        <stp>4</stp>
        <stp>603660.SH</stp>
        <stp>9</stp>
        <stp>12/31/2014</stp>
        <stp>1</stp>
        <tr r="L2988" s="1"/>
      </tp>
      <tp>
        <v>854659653.92999995</v>
        <stp/>
        <stp>EM_S_STM07_IS</stp>
        <stp>4</stp>
        <stp>603667.SH</stp>
        <stp>9</stp>
        <stp>12/31/2013</stp>
        <stp>1</stp>
        <tr r="K2990" s="1"/>
      </tp>
      <tp>
        <v>241833325.36000001</v>
        <stp/>
        <stp>EM_S_STM07_IS</stp>
        <stp>4</stp>
        <stp>603636.SH</stp>
        <stp>9</stp>
        <stp>12/31/2012</stp>
        <stp>1</stp>
        <tr r="J2985" s="1"/>
      </tp>
      <tp>
        <v>1149089039.55</v>
        <stp/>
        <stp>EM_S_STM07_IS</stp>
        <stp>4</stp>
        <stp>603611.SH</stp>
        <stp>9</stp>
        <stp>12/31/2015</stp>
        <stp>1</stp>
        <tr r="M2980" s="1"/>
      </tp>
      <tp>
        <v>469255006.98000002</v>
        <stp/>
        <stp>EM_S_STM07_IS</stp>
        <stp>4</stp>
        <stp>603616.SH</stp>
        <stp>9</stp>
        <stp>12/31/2012</stp>
        <stp>1</stp>
        <tr r="J2981" s="1"/>
      </tp>
      <tp>
        <v>959851585.88</v>
        <stp/>
        <stp>EM_S_STM07_IS</stp>
        <stp>4</stp>
        <stp>603600.SH</stp>
        <stp>9</stp>
        <stp>12/31/2014</stp>
        <stp>1</stp>
        <tr r="L2975" s="1"/>
      </tp>
      <tp>
        <v>233623372.88</v>
        <stp/>
        <stp>EM_S_STM07_IS</stp>
        <stp>4</stp>
        <stp>603601.SH</stp>
        <stp>9</stp>
        <stp>12/31/2015</stp>
        <stp>1</stp>
        <tr r="M2976" s="1"/>
      </tp>
      <tp>
        <v>1465701125.0599999</v>
        <stp/>
        <stp>EM_S_STM07_IS</stp>
        <stp>4</stp>
        <stp>603606.SH</stp>
        <stp>9</stp>
        <stp>12/31/2012</stp>
        <stp>1</stp>
        <tr r="J2977" s="1"/>
      </tp>
      <tp>
        <v>201814771.09999999</v>
        <stp/>
        <stp>EM_S_STM07_IS</stp>
        <stp>4</stp>
        <stp>603690.SH</stp>
        <stp>9</stp>
        <stp>12/31/2014</stp>
        <stp>1</stp>
        <tr r="L2997" s="1"/>
      </tp>
      <tp>
        <v>305188294.44</v>
        <stp/>
        <stp>EM_S_STM07_IS</stp>
        <stp>4</stp>
        <stp>603696.SH</stp>
        <stp>9</stp>
        <stp>12/31/2012</stp>
        <stp>1</stp>
        <tr r="J2998" s="1"/>
      </tp>
      <tp>
        <v>716799289.47000003</v>
        <stp/>
        <stp>EM_S_STM07_IS</stp>
        <stp>4</stp>
        <stp>603686.SH</stp>
        <stp>9</stp>
        <stp>12/31/2012</stp>
        <stp>1</stp>
        <tr r="J2994" s="1"/>
      </tp>
      <tp>
        <v>2749620900</v>
        <stp/>
        <stp>EM_S_STM07_IS</stp>
        <stp>4</stp>
        <stp>603777.SH</stp>
        <stp>9</stp>
        <stp>12/31/2013</stp>
        <stp>1</stp>
        <tr r="K3012" s="1"/>
      </tp>
      <tp>
        <v>6444818539.9099998</v>
        <stp/>
        <stp>EM_S_STM07_IS</stp>
        <stp>4</stp>
        <stp>603766.SH</stp>
        <stp>9</stp>
        <stp>12/31/2012</stp>
        <stp>1</stp>
        <tr r="J3011" s="1"/>
      </tp>
      <tp>
        <v>981886255.35000002</v>
        <stp/>
        <stp>EM_S_STM07_IS</stp>
        <stp>4</stp>
        <stp>603737.SH</stp>
        <stp>9</stp>
        <stp>12/31/2013</stp>
        <stp>1</stp>
        <tr r="K3009" s="1"/>
      </tp>
      <tp>
        <v>541298739</v>
        <stp/>
        <stp>EM_S_STM07_IS</stp>
        <stp>4</stp>
        <stp>603726.SH</stp>
        <stp>9</stp>
        <stp>12/31/2012</stp>
        <stp>1</stp>
        <tr r="J3006" s="1"/>
      </tp>
      <tp>
        <v>818394125.27999997</v>
        <stp/>
        <stp>EM_S_STM07_IS</stp>
        <stp>4</stp>
        <stp>603727.SH</stp>
        <stp>9</stp>
        <stp>12/31/2013</stp>
        <stp>1</stp>
        <tr r="K3007" s="1"/>
      </tp>
      <tp>
        <v>283166616.49000001</v>
        <stp/>
        <stp>EM_S_STM07_IS</stp>
        <stp>4</stp>
        <stp>603716.SH</stp>
        <stp>9</stp>
        <stp>12/31/2012</stp>
        <stp>1</stp>
        <tr r="J3004" s="1"/>
      </tp>
      <tp>
        <v>409431254.87</v>
        <stp/>
        <stp>EM_S_STM07_IS</stp>
        <stp>4</stp>
        <stp>603701.SH</stp>
        <stp>9</stp>
        <stp>12/31/2015</stp>
        <stp>1</stp>
        <tr r="M3001" s="1"/>
      </tp>
      <tp>
        <v>1602663964.97</v>
        <stp/>
        <stp>EM_S_STM07_IS</stp>
        <stp>4</stp>
        <stp>603077.SH</stp>
        <stp>9</stp>
        <stp>12/31/2013</stp>
        <stp>1</stp>
        <tr r="K2882" s="1"/>
      </tp>
      <tp>
        <v>528809680.74000001</v>
        <stp/>
        <stp>EM_S_STM07_IS</stp>
        <stp>4</stp>
        <stp>603060.SH</stp>
        <stp>9</stp>
        <stp>12/31/2014</stp>
        <stp>1</stp>
        <tr r="L2878" s="1"/>
      </tp>
      <tp>
        <v>439638726.63</v>
        <stp/>
        <stp>EM_S_STM07_IS</stp>
        <stp>4</stp>
        <stp>603066.SH</stp>
        <stp>9</stp>
        <stp>12/31/2012</stp>
        <stp>1</stp>
        <tr r="J2879" s="1"/>
      </tp>
      <tp>
        <v>624926274.88</v>
        <stp/>
        <stp>EM_S_STM07_IS</stp>
        <stp>4</stp>
        <stp>603067.SH</stp>
        <stp>9</stp>
        <stp>12/31/2013</stp>
        <stp>1</stp>
        <tr r="K2880" s="1"/>
      </tp>
      <tp>
        <v>1811802063.54</v>
        <stp/>
        <stp>EM_S_STM07_IS</stp>
        <stp>4</stp>
        <stp>603030.SH</stp>
        <stp>9</stp>
        <stp>12/31/2014</stp>
        <stp>1</stp>
        <tr r="L2869" s="1"/>
      </tp>
      <tp>
        <v>1456913593.0999999</v>
        <stp/>
        <stp>EM_S_STM07_IS</stp>
        <stp>4</stp>
        <stp>603031.SH</stp>
        <stp>9</stp>
        <stp>12/31/2015</stp>
        <stp>1</stp>
        <tr r="M2870" s="1"/>
      </tp>
      <tp>
        <v>678224623.15999997</v>
        <stp/>
        <stp>EM_S_STM07_IS</stp>
        <stp>4</stp>
        <stp>603035.SH</stp>
        <stp>9</stp>
        <stp>12/31/2011</stp>
        <stp>1</stp>
        <tr r="I2873" s="1"/>
      </tp>
      <tp>
        <v>281124720.06999999</v>
        <stp/>
        <stp>EM_S_STM07_IS</stp>
        <stp>4</stp>
        <stp>603036.SH</stp>
        <stp>9</stp>
        <stp>12/31/2012</stp>
        <stp>1</stp>
        <tr r="J2874" s="1"/>
      </tp>
      <tp>
        <v>1658899066.99</v>
        <stp/>
        <stp>EM_S_STM07_IS</stp>
        <stp>4</stp>
        <stp>603020.SH</stp>
        <stp>9</stp>
        <stp>12/31/2014</stp>
        <stp>1</stp>
        <tr r="L2860" s="1"/>
      </tp>
      <tp>
        <v>725924046.53999996</v>
        <stp/>
        <stp>EM_S_STM07_IS</stp>
        <stp>4</stp>
        <stp>603021.SH</stp>
        <stp>9</stp>
        <stp>12/31/2015</stp>
        <stp>1</stp>
        <tr r="M2861" s="1"/>
      </tp>
      <tp>
        <v>660869332.21000004</v>
        <stp/>
        <stp>EM_S_STM07_IS</stp>
        <stp>4</stp>
        <stp>603025.SH</stp>
        <stp>9</stp>
        <stp>12/31/2011</stp>
        <stp>1</stp>
        <tr r="I2864" s="1"/>
      </tp>
      <tp>
        <v>3915809979.73</v>
        <stp/>
        <stp>EM_S_STM07_IS</stp>
        <stp>4</stp>
        <stp>603026.SH</stp>
        <stp>9</stp>
        <stp>12/31/2012</stp>
        <stp>1</stp>
        <tr r="J2865" s="1"/>
      </tp>
      <tp>
        <v>612649198.92999995</v>
        <stp/>
        <stp>EM_S_STM07_IS</stp>
        <stp>4</stp>
        <stp>603027.SH</stp>
        <stp>9</stp>
        <stp>12/31/2013</stp>
        <stp>1</stp>
        <tr r="K2866" s="1"/>
      </tp>
      <tp>
        <v>746942300.78999996</v>
        <stp/>
        <stp>EM_S_STM07_IS</stp>
        <stp>4</stp>
        <stp>603010.SH</stp>
        <stp>9</stp>
        <stp>12/31/2014</stp>
        <stp>1</stp>
        <tr r="L2852" s="1"/>
      </tp>
      <tp>
        <v>482400018.88</v>
        <stp/>
        <stp>EM_S_STM07_IS</stp>
        <stp>4</stp>
        <stp>603011.SH</stp>
        <stp>9</stp>
        <stp>12/31/2015</stp>
        <stp>1</stp>
        <tr r="M2853" s="1"/>
      </tp>
      <tp>
        <v>400795019.66000003</v>
        <stp/>
        <stp>EM_S_STM07_IS</stp>
        <stp>4</stp>
        <stp>603015.SH</stp>
        <stp>9</stp>
        <stp>12/31/2011</stp>
        <stp>1</stp>
        <tr r="I2855" s="1"/>
      </tp>
      <tp>
        <v>333708825.25999999</v>
        <stp/>
        <stp>EM_S_STM07_IS</stp>
        <stp>4</stp>
        <stp>603016.SH</stp>
        <stp>9</stp>
        <stp>12/31/2012</stp>
        <stp>1</stp>
        <tr r="J2856" s="1"/>
      </tp>
      <tp>
        <v>473738063.20999998</v>
        <stp/>
        <stp>EM_S_STM07_IS</stp>
        <stp>4</stp>
        <stp>603017.SH</stp>
        <stp>9</stp>
        <stp>12/31/2013</stp>
        <stp>1</stp>
        <tr r="K2857" s="1"/>
      </tp>
      <tp>
        <v>1584059382.48</v>
        <stp/>
        <stp>EM_S_STM07_IS</stp>
        <stp>4</stp>
        <stp>603000.SH</stp>
        <stp>9</stp>
        <stp>12/31/2014</stp>
        <stp>1</stp>
        <tr r="L2843" s="1"/>
      </tp>
      <tp>
        <v>3318818012.6700001</v>
        <stp/>
        <stp>EM_S_STM07_IS</stp>
        <stp>4</stp>
        <stp>603001.SH</stp>
        <stp>9</stp>
        <stp>12/31/2015</stp>
        <stp>1</stp>
        <tr r="M2844" s="1"/>
      </tp>
      <tp>
        <v>306119890.85000002</v>
        <stp/>
        <stp>EM_S_STM07_IS</stp>
        <stp>4</stp>
        <stp>603005.SH</stp>
        <stp>9</stp>
        <stp>12/31/2011</stp>
        <stp>1</stp>
        <tr r="I2847" s="1"/>
      </tp>
      <tp>
        <v>357025423.00999999</v>
        <stp/>
        <stp>EM_S_STM07_IS</stp>
        <stp>4</stp>
        <stp>603006.SH</stp>
        <stp>9</stp>
        <stp>12/31/2012</stp>
        <stp>1</stp>
        <tr r="J2848" s="1"/>
      </tp>
      <tp>
        <v>572937846.39999998</v>
        <stp/>
        <stp>EM_S_STM07_IS</stp>
        <stp>4</stp>
        <stp>603007.SH</stp>
        <stp>9</stp>
        <stp>12/31/2013</stp>
        <stp>1</stp>
        <tr r="K2849" s="1"/>
      </tp>
      <tp>
        <v>229978111.53</v>
        <stp/>
        <stp>EM_S_STM07_IS</stp>
        <stp>4</stp>
        <stp>603090.SH</stp>
        <stp>9</stp>
        <stp>12/31/2014</stp>
        <stp>1</stp>
        <tr r="L2885" s="1"/>
      </tp>
      <tp>
        <v>252112336.58000001</v>
        <stp/>
        <stp>EM_S_STM07_IS</stp>
        <stp>4</stp>
        <stp>603085.SH</stp>
        <stp>9</stp>
        <stp>12/31/2011</stp>
        <stp>1</stp>
        <tr r="I2883" s="1"/>
      </tp>
      <tp>
        <v>853693634.17999995</v>
        <stp/>
        <stp>EM_S_STM07_IS</stp>
        <stp>4</stp>
        <stp>603160.SH</stp>
        <stp>9</stp>
        <stp>12/31/2014</stp>
        <stp>1</stp>
        <tr r="L2901" s="1"/>
      </tp>
      <tp>
        <v>596653417.47000003</v>
        <stp/>
        <stp>EM_S_STM07_IS</stp>
        <stp>4</stp>
        <stp>603165.SH</stp>
        <stp>9</stp>
        <stp>12/31/2011</stp>
        <stp>1</stp>
        <tr r="I2902" s="1"/>
      </tp>
      <tp>
        <v>1105085124.4000001</v>
        <stp/>
        <stp>EM_S_STM07_IS</stp>
        <stp>4</stp>
        <stp>603166.SH</stp>
        <stp>9</stp>
        <stp>12/31/2012</stp>
        <stp>1</stp>
        <tr r="J2903" s="1"/>
      </tp>
      <tp>
        <v>1165682709.49</v>
        <stp/>
        <stp>EM_S_STM07_IS</stp>
        <stp>4</stp>
        <stp>603167.SH</stp>
        <stp>9</stp>
        <stp>12/31/2013</stp>
        <stp>1</stp>
        <tr r="K2904" s="1"/>
      </tp>
      <tp>
        <v>459608788.27999997</v>
        <stp/>
        <stp>EM_S_STM07_IS</stp>
        <stp>4</stp>
        <stp>603131.SH</stp>
        <stp>9</stp>
        <stp>12/31/2015</stp>
        <stp>1</stp>
        <tr r="M2898" s="1"/>
      </tp>
      <tp>
        <v>1203957387.1800001</v>
        <stp/>
        <stp>EM_S_STM07_IS</stp>
        <stp>4</stp>
        <stp>603126.SH</stp>
        <stp>9</stp>
        <stp>12/31/2012</stp>
        <stp>1</stp>
        <tr r="J2896" s="1"/>
      </tp>
      <tp>
        <v>1656427090.25</v>
        <stp/>
        <stp>EM_S_STM07_IS</stp>
        <stp>4</stp>
        <stp>603111.SH</stp>
        <stp>9</stp>
        <stp>12/31/2015</stp>
        <stp>1</stp>
        <tr r="M2891" s="1"/>
      </tp>
      <tp>
        <v>3068126365.25</v>
        <stp/>
        <stp>EM_S_STM07_IS</stp>
        <stp>4</stp>
        <stp>603116.SH</stp>
        <stp>9</stp>
        <stp>12/31/2012</stp>
        <stp>1</stp>
        <tr r="J2892" s="1"/>
      </tp>
      <tp>
        <v>351021935.94999999</v>
        <stp/>
        <stp>EM_S_STM07_IS</stp>
        <stp>4</stp>
        <stp>603117.SH</stp>
        <stp>9</stp>
        <stp>12/31/2013</stp>
        <stp>1</stp>
        <tr r="K2893" s="1"/>
      </tp>
      <tp>
        <v>3346260133.71</v>
        <stp/>
        <stp>EM_S_STM07_IS</stp>
        <stp>4</stp>
        <stp>603100.SH</stp>
        <stp>9</stp>
        <stp>12/31/2014</stp>
        <stp>1</stp>
        <tr r="L2888" s="1"/>
      </tp>
      <tp>
        <v>2741514324.2399998</v>
        <stp/>
        <stp>EM_S_STM07_IS</stp>
        <stp>4</stp>
        <stp>603101.SH</stp>
        <stp>9</stp>
        <stp>12/31/2015</stp>
        <stp>1</stp>
        <tr r="M2889" s="1"/>
      </tp>
      <tp>
        <v>938366828.11000001</v>
        <stp/>
        <stp>EM_S_STM07_IS</stp>
        <stp>4</stp>
        <stp>603186.SH</stp>
        <stp>9</stp>
        <stp>12/31/2012</stp>
        <stp>1</stp>
        <tr r="J2907" s="1"/>
      </tp>
      <tp>
        <v>601222341.91999996</v>
        <stp/>
        <stp>EM_S_STM07_IS</stp>
        <stp>4</stp>
        <stp>603266.SH</stp>
        <stp>9</stp>
        <stp>12/31/2012</stp>
        <stp>1</stp>
        <tr r="J2920" s="1"/>
      </tp>
      <tp>
        <v>1059242909.02</v>
        <stp/>
        <stp>EM_S_STM07_IS</stp>
        <stp>4</stp>
        <stp>603227.SH</stp>
        <stp>9</stp>
        <stp>12/31/2013</stp>
        <stp>1</stp>
        <tr r="K2916" s="1"/>
      </tp>
      <tp>
        <v>956862586.84000003</v>
        <stp/>
        <stp>EM_S_STM07_IS</stp>
        <stp>4</stp>
        <stp>603377.SH</stp>
        <stp>9</stp>
        <stp>12/31/2013</stp>
        <stp>1</stp>
        <tr r="K2945" s="1"/>
      </tp>
      <tp>
        <v>3364793196.3200002</v>
        <stp/>
        <stp>EM_S_STM07_IS</stp>
        <stp>4</stp>
        <stp>603366.SH</stp>
        <stp>9</stp>
        <stp>12/31/2012</stp>
        <stp>1</stp>
        <tr r="J2942" s="1"/>
      </tp>
      <tp>
        <v>2855372366.52</v>
        <stp/>
        <stp>EM_S_STM07_IS</stp>
        <stp>4</stp>
        <stp>603355.SH</stp>
        <stp>9</stp>
        <stp>12/31/2011</stp>
        <stp>1</stp>
        <tr r="I2941" s="1"/>
      </tp>
      <tp>
        <v>483033114.79000002</v>
        <stp/>
        <stp>EM_S_STM07_IS</stp>
        <stp>4</stp>
        <stp>603336.SH</stp>
        <stp>9</stp>
        <stp>12/31/2012</stp>
        <stp>1</stp>
        <tr r="J2938" s="1"/>
      </tp>
      <tp>
        <v>418680210.06</v>
        <stp/>
        <stp>EM_S_STM07_IS</stp>
        <stp>4</stp>
        <stp>603311.SH</stp>
        <stp>9</stp>
        <stp>12/31/2015</stp>
        <stp>1</stp>
        <tr r="M2929" s="1"/>
      </tp>
      <tp>
        <v>393474135.55000001</v>
        <stp/>
        <stp>EM_S_STM07_IS</stp>
        <stp>4</stp>
        <stp>603315.SH</stp>
        <stp>9</stp>
        <stp>12/31/2011</stp>
        <stp>1</stp>
        <tr r="I2931" s="1"/>
      </tp>
      <tp>
        <v>333581855.26999998</v>
        <stp/>
        <stp>EM_S_STM07_IS</stp>
        <stp>4</stp>
        <stp>603300.SH</stp>
        <stp>9</stp>
        <stp>12/31/2014</stp>
        <stp>1</stp>
        <tr r="L2925" s="1"/>
      </tp>
      <tp>
        <v>296919220.32999998</v>
        <stp/>
        <stp>EM_S_STM07_IS</stp>
        <stp>4</stp>
        <stp>603306.SH</stp>
        <stp>9</stp>
        <stp>12/31/2012</stp>
        <stp>1</stp>
        <tr r="J2926" s="1"/>
      </tp>
      <tp>
        <v>704860716.75999999</v>
        <stp/>
        <stp>EM_S_STM07_IS</stp>
        <stp>4</stp>
        <stp>002830.SZ</stp>
        <stp>9</stp>
        <stp>12/31/2014</stp>
        <stp>1</stp>
        <tr r="L1289" s="1"/>
      </tp>
      <tp>
        <v>4289630574.5999999</v>
        <stp/>
        <stp>EM_S_STM07_IS</stp>
        <stp>4</stp>
        <stp>002831.SZ</stp>
        <stp>9</stp>
        <stp>12/31/2015</stp>
        <stp>1</stp>
        <tr r="M1290" s="1"/>
      </tp>
      <tp>
        <v>246062700</v>
        <stp/>
        <stp>EM_S_STM07_IS</stp>
        <stp>4</stp>
        <stp>002835.SZ</stp>
        <stp>9</stp>
        <stp>12/31/2011</stp>
        <stp>1</stp>
        <tr r="I1293" s="1"/>
      </tp>
      <tp>
        <v>276357440.31</v>
        <stp/>
        <stp>EM_S_STM07_IS</stp>
        <stp>4</stp>
        <stp>002836.SZ</stp>
        <stp>9</stp>
        <stp>12/31/2012</stp>
        <stp>1</stp>
        <tr r="J1294" s="1"/>
      </tp>
      <tp>
        <v>218539649.31999999</v>
        <stp/>
        <stp>EM_S_STM07_IS</stp>
        <stp>4</stp>
        <stp>002837.SZ</stp>
        <stp>9</stp>
        <stp>12/31/2013</stp>
        <stp>1</stp>
        <tr r="K1295" s="1"/>
      </tp>
      <tp>
        <v>460191551</v>
        <stp/>
        <stp>EM_S_STM07_IS</stp>
        <stp>4</stp>
        <stp>002820.SZ</stp>
        <stp>9</stp>
        <stp>12/31/2014</stp>
        <stp>1</stp>
        <tr r="L1279" s="1"/>
      </tp>
      <tp>
        <v>830607694.25</v>
        <stp/>
        <stp>EM_S_STM07_IS</stp>
        <stp>4</stp>
        <stp>002821.SZ</stp>
        <stp>9</stp>
        <stp>12/31/2015</stp>
        <stp>1</stp>
        <tr r="M1280" s="1"/>
      </tp>
      <tp t="s">
        <v/>
        <stp/>
        <stp>EM_S_STM07_IS</stp>
        <stp>4</stp>
        <stp>002824.SZ</stp>
        <stp>9</stp>
        <stp>12/31/2010</stp>
        <stp>1</stp>
        <tr r="H1283" s="1"/>
      </tp>
      <tp>
        <v>395081622.23000002</v>
        <stp/>
        <stp>EM_S_STM07_IS</stp>
        <stp>4</stp>
        <stp>002825.SZ</stp>
        <stp>9</stp>
        <stp>12/31/2011</stp>
        <stp>1</stp>
        <tr r="I1284" s="1"/>
      </tp>
      <tp t="s">
        <v/>
        <stp/>
        <stp>EM_S_STM07_IS</stp>
        <stp>4</stp>
        <stp>002826.SZ</stp>
        <stp>9</stp>
        <stp>12/31/2012</stp>
        <stp>1</stp>
        <tr r="J1285" s="1"/>
      </tp>
      <tp>
        <v>192652663.80000001</v>
        <stp/>
        <stp>EM_S_STM07_IS</stp>
        <stp>4</stp>
        <stp>002827.SZ</stp>
        <stp>9</stp>
        <stp>12/31/2013</stp>
        <stp>1</stp>
        <tr r="K1286" s="1"/>
      </tp>
      <tp>
        <v>518743609.13</v>
        <stp/>
        <stp>EM_S_STM07_IS</stp>
        <stp>4</stp>
        <stp>002810.SZ</stp>
        <stp>9</stp>
        <stp>12/31/2014</stp>
        <stp>1</stp>
        <tr r="L1270" s="1"/>
      </tp>
      <tp>
        <v>1805667017.28</v>
        <stp/>
        <stp>EM_S_STM07_IS</stp>
        <stp>4</stp>
        <stp>002811.SZ</stp>
        <stp>9</stp>
        <stp>12/31/2015</stp>
        <stp>1</stp>
        <tr r="M1271" s="1"/>
      </tp>
      <tp>
        <v>964892622.89999998</v>
        <stp/>
        <stp>EM_S_STM07_IS</stp>
        <stp>4</stp>
        <stp>002815.SZ</stp>
        <stp>9</stp>
        <stp>12/31/2011</stp>
        <stp>1</stp>
        <tr r="I1274" s="1"/>
      </tp>
      <tp>
        <v>391351007.82999998</v>
        <stp/>
        <stp>EM_S_STM07_IS</stp>
        <stp>4</stp>
        <stp>002816.SZ</stp>
        <stp>9</stp>
        <stp>12/31/2012</stp>
        <stp>1</stp>
        <tr r="J1275" s="1"/>
      </tp>
      <tp>
        <v>268953187.89999998</v>
        <stp/>
        <stp>EM_S_STM07_IS</stp>
        <stp>4</stp>
        <stp>002817.SZ</stp>
        <stp>9</stp>
        <stp>12/31/2013</stp>
        <stp>1</stp>
        <tr r="K1276" s="1"/>
      </tp>
      <tp>
        <v>557636395.63999999</v>
        <stp/>
        <stp>EM_S_STM07_IS</stp>
        <stp>4</stp>
        <stp>002800.SZ</stp>
        <stp>9</stp>
        <stp>12/31/2014</stp>
        <stp>1</stp>
        <tr r="L1261" s="1"/>
      </tp>
      <tp>
        <v>397031059.54000002</v>
        <stp/>
        <stp>EM_S_STM07_IS</stp>
        <stp>4</stp>
        <stp>002801.SZ</stp>
        <stp>9</stp>
        <stp>12/31/2015</stp>
        <stp>1</stp>
        <tr r="M1262" s="1"/>
      </tp>
      <tp>
        <v>300754579.37</v>
        <stp/>
        <stp>EM_S_STM07_IS</stp>
        <stp>4</stp>
        <stp>002805.SZ</stp>
        <stp>9</stp>
        <stp>12/31/2011</stp>
        <stp>1</stp>
        <tr r="I1265" s="1"/>
      </tp>
      <tp>
        <v>261391711.94999999</v>
        <stp/>
        <stp>EM_S_STM07_IS</stp>
        <stp>4</stp>
        <stp>002806.SZ</stp>
        <stp>9</stp>
        <stp>12/31/2012</stp>
        <stp>1</stp>
        <tr r="J1266" s="1"/>
      </tp>
      <tp>
        <v>2288585000</v>
        <stp/>
        <stp>EM_S_STM07_IS</stp>
        <stp>4</stp>
        <stp>002807.SZ</stp>
        <stp>9</stp>
        <stp>12/31/2013</stp>
        <stp>1</stp>
        <tr r="K1267" s="1"/>
      </tp>
      <tp>
        <v>1630397000.9300001</v>
        <stp/>
        <stp>EM_S_STM07_IS</stp>
        <stp>4</stp>
        <stp>002840.SZ</stp>
        <stp>9</stp>
        <stp>12/31/2014</stp>
        <stp>1</stp>
        <tr r="L1297" s="1"/>
      </tp>
      <tp>
        <v>5933824004.6700001</v>
        <stp/>
        <stp>EM_S_STM07_IS</stp>
        <stp>4</stp>
        <stp>002430.SZ</stp>
        <stp>9</stp>
        <stp>12/31/2014</stp>
        <stp>1</stp>
        <tr r="L901" s="1"/>
      </tp>
      <tp>
        <v>4400507524.2700005</v>
        <stp/>
        <stp>EM_S_STM07_IS</stp>
        <stp>4</stp>
        <stp>002431.SZ</stp>
        <stp>9</stp>
        <stp>12/31/2015</stp>
        <stp>1</stp>
        <tr r="M902" s="1"/>
      </tp>
      <tp>
        <v>827139656.87</v>
        <stp/>
        <stp>EM_S_STM07_IS</stp>
        <stp>4</stp>
        <stp>002434.SZ</stp>
        <stp>9</stp>
        <stp>12/31/2010</stp>
        <stp>1</stp>
        <tr r="H905" s="1"/>
      </tp>
      <tp>
        <v>1119745957.1400001</v>
        <stp/>
        <stp>EM_S_STM07_IS</stp>
        <stp>4</stp>
        <stp>002435.SZ</stp>
        <stp>9</stp>
        <stp>12/31/2011</stp>
        <stp>1</stp>
        <tr r="I906" s="1"/>
      </tp>
      <tp>
        <v>1006305000.12</v>
        <stp/>
        <stp>EM_S_STM07_IS</stp>
        <stp>4</stp>
        <stp>002436.SZ</stp>
        <stp>9</stp>
        <stp>12/31/2012</stp>
        <stp>1</stp>
        <tr r="J907" s="1"/>
      </tp>
      <tp>
        <v>1307886246.04</v>
        <stp/>
        <stp>EM_S_STM07_IS</stp>
        <stp>4</stp>
        <stp>002437.SZ</stp>
        <stp>9</stp>
        <stp>12/31/2013</stp>
        <stp>1</stp>
        <tr r="K908" s="1"/>
      </tp>
      <tp>
        <v>3242645389.5700002</v>
        <stp/>
        <stp>EM_S_STM07_IS</stp>
        <stp>4</stp>
        <stp>002420.SZ</stp>
        <stp>9</stp>
        <stp>12/31/2014</stp>
        <stp>1</stp>
        <tr r="L891" s="1"/>
      </tp>
      <tp>
        <v>1711308669.0699999</v>
        <stp/>
        <stp>EM_S_STM07_IS</stp>
        <stp>4</stp>
        <stp>002421.SZ</stp>
        <stp>9</stp>
        <stp>12/31/2015</stp>
        <stp>1</stp>
        <tr r="M892" s="1"/>
      </tp>
      <tp>
        <v>863756449.42999995</v>
        <stp/>
        <stp>EM_S_STM07_IS</stp>
        <stp>4</stp>
        <stp>002424.SZ</stp>
        <stp>9</stp>
        <stp>12/31/2010</stp>
        <stp>1</stp>
        <tr r="H895" s="1"/>
      </tp>
      <tp>
        <v>415087533.93000001</v>
        <stp/>
        <stp>EM_S_STM07_IS</stp>
        <stp>4</stp>
        <stp>002425.SZ</stp>
        <stp>9</stp>
        <stp>12/31/2011</stp>
        <stp>1</stp>
        <tr r="I896" s="1"/>
      </tp>
      <tp>
        <v>1719710853.52</v>
        <stp/>
        <stp>EM_S_STM07_IS</stp>
        <stp>4</stp>
        <stp>002426.SZ</stp>
        <stp>9</stp>
        <stp>12/31/2012</stp>
        <stp>1</stp>
        <tr r="J897" s="1"/>
      </tp>
      <tp>
        <v>1758860536.4000001</v>
        <stp/>
        <stp>EM_S_STM07_IS</stp>
        <stp>4</stp>
        <stp>002427.SZ</stp>
        <stp>9</stp>
        <stp>12/31/2013</stp>
        <stp>1</stp>
        <tr r="K898" s="1"/>
      </tp>
      <tp>
        <v>1759874736.74</v>
        <stp/>
        <stp>EM_S_STM07_IS</stp>
        <stp>4</stp>
        <stp>002410.SZ</stp>
        <stp>9</stp>
        <stp>12/31/2014</stp>
        <stp>1</stp>
        <tr r="L881" s="1"/>
      </tp>
      <tp>
        <v>2023403965.8399999</v>
        <stp/>
        <stp>EM_S_STM07_IS</stp>
        <stp>4</stp>
        <stp>002411.SZ</stp>
        <stp>9</stp>
        <stp>12/31/2015</stp>
        <stp>1</stp>
        <tr r="M882" s="1"/>
      </tp>
      <tp>
        <v>377389861.33999997</v>
        <stp/>
        <stp>EM_S_STM07_IS</stp>
        <stp>4</stp>
        <stp>002414.SZ</stp>
        <stp>9</stp>
        <stp>12/31/2010</stp>
        <stp>1</stp>
        <tr r="H885" s="1"/>
      </tp>
      <tp>
        <v>5231639749.7700005</v>
        <stp/>
        <stp>EM_S_STM07_IS</stp>
        <stp>4</stp>
        <stp>002415.SZ</stp>
        <stp>9</stp>
        <stp>12/31/2011</stp>
        <stp>1</stp>
        <tr r="I886" s="1"/>
      </tp>
      <tp>
        <v>19580609940.650002</v>
        <stp/>
        <stp>EM_S_STM07_IS</stp>
        <stp>4</stp>
        <stp>002416.SZ</stp>
        <stp>9</stp>
        <stp>12/31/2012</stp>
        <stp>1</stp>
        <tr r="J887" s="1"/>
      </tp>
      <tp>
        <v>757594961.53999996</v>
        <stp/>
        <stp>EM_S_STM07_IS</stp>
        <stp>4</stp>
        <stp>002417.SZ</stp>
        <stp>9</stp>
        <stp>12/31/2013</stp>
        <stp>1</stp>
        <tr r="K888" s="1"/>
      </tp>
      <tp>
        <v>6337587606.0600004</v>
        <stp/>
        <stp>EM_S_STM07_IS</stp>
        <stp>4</stp>
        <stp>002400.SZ</stp>
        <stp>9</stp>
        <stp>12/31/2014</stp>
        <stp>1</stp>
        <tr r="L871" s="1"/>
      </tp>
      <tp>
        <v>650567189.26999998</v>
        <stp/>
        <stp>EM_S_STM07_IS</stp>
        <stp>4</stp>
        <stp>002401.SZ</stp>
        <stp>9</stp>
        <stp>12/31/2015</stp>
        <stp>1</stp>
        <tr r="M872" s="1"/>
      </tp>
      <tp>
        <v>1623420127.1700001</v>
        <stp/>
        <stp>EM_S_STM07_IS</stp>
        <stp>4</stp>
        <stp>002404.SZ</stp>
        <stp>9</stp>
        <stp>12/31/2010</stp>
        <stp>1</stp>
        <tr r="H875" s="1"/>
      </tp>
      <tp>
        <v>867124465.32000005</v>
        <stp/>
        <stp>EM_S_STM07_IS</stp>
        <stp>4</stp>
        <stp>002405.SZ</stp>
        <stp>9</stp>
        <stp>12/31/2011</stp>
        <stp>1</stp>
        <tr r="I876" s="1"/>
      </tp>
      <tp>
        <v>864111968.12</v>
        <stp/>
        <stp>EM_S_STM07_IS</stp>
        <stp>4</stp>
        <stp>002406.SZ</stp>
        <stp>9</stp>
        <stp>12/31/2012</stp>
        <stp>1</stp>
        <tr r="J877" s="1"/>
      </tp>
      <tp>
        <v>1559551260.05</v>
        <stp/>
        <stp>EM_S_STM07_IS</stp>
        <stp>4</stp>
        <stp>002407.SZ</stp>
        <stp>9</stp>
        <stp>12/31/2013</stp>
        <stp>1</stp>
        <tr r="K878" s="1"/>
      </tp>
      <tp>
        <v>13554442174.9</v>
        <stp/>
        <stp>EM_S_STM07_IS</stp>
        <stp>4</stp>
        <stp>002470.SZ</stp>
        <stp>9</stp>
        <stp>12/31/2014</stp>
        <stp>1</stp>
        <tr r="L941" s="1"/>
      </tp>
      <tp>
        <v>5165378490.2700005</v>
        <stp/>
        <stp>EM_S_STM07_IS</stp>
        <stp>4</stp>
        <stp>002471.SZ</stp>
        <stp>9</stp>
        <stp>12/31/2015</stp>
        <stp>1</stp>
        <tr r="M942" s="1"/>
      </tp>
      <tp>
        <v>309000869.67000002</v>
        <stp/>
        <stp>EM_S_STM07_IS</stp>
        <stp>4</stp>
        <stp>002474.SZ</stp>
        <stp>9</stp>
        <stp>12/31/2010</stp>
        <stp>1</stp>
        <tr r="H945" s="1"/>
      </tp>
      <tp>
        <v>2555567715.02</v>
        <stp/>
        <stp>EM_S_STM07_IS</stp>
        <stp>4</stp>
        <stp>002475.SZ</stp>
        <stp>9</stp>
        <stp>12/31/2011</stp>
        <stp>1</stp>
        <tr r="I946" s="1"/>
      </tp>
      <tp>
        <v>581184378.76999998</v>
        <stp/>
        <stp>EM_S_STM07_IS</stp>
        <stp>4</stp>
        <stp>002476.SZ</stp>
        <stp>9</stp>
        <stp>12/31/2012</stp>
        <stp>1</stp>
        <tr r="J947" s="1"/>
      </tp>
      <tp>
        <v>1868073444.02</v>
        <stp/>
        <stp>EM_S_STM07_IS</stp>
        <stp>4</stp>
        <stp>002477.SZ</stp>
        <stp>9</stp>
        <stp>12/31/2013</stp>
        <stp>1</stp>
        <tr r="K948" s="1"/>
      </tp>
      <tp>
        <v>869480146.97000003</v>
        <stp/>
        <stp>EM_S_STM07_IS</stp>
        <stp>4</stp>
        <stp>002460.SZ</stp>
        <stp>9</stp>
        <stp>12/31/2014</stp>
        <stp>1</stp>
        <tr r="L931" s="1"/>
      </tp>
      <tp>
        <v>3516971452.2399998</v>
        <stp/>
        <stp>EM_S_STM07_IS</stp>
        <stp>4</stp>
        <stp>002461.SZ</stp>
        <stp>9</stp>
        <stp>12/31/2015</stp>
        <stp>1</stp>
        <tr r="M932" s="1"/>
      </tp>
      <tp>
        <v>349923489.00999999</v>
        <stp/>
        <stp>EM_S_STM07_IS</stp>
        <stp>4</stp>
        <stp>002464.SZ</stp>
        <stp>9</stp>
        <stp>12/31/2010</stp>
        <stp>1</stp>
        <tr r="H935" s="1"/>
      </tp>
      <tp>
        <v>999597698.01999998</v>
        <stp/>
        <stp>EM_S_STM07_IS</stp>
        <stp>4</stp>
        <stp>002465.SZ</stp>
        <stp>9</stp>
        <stp>12/31/2011</stp>
        <stp>1</stp>
        <tr r="I936" s="1"/>
      </tp>
      <tp>
        <v>396829148.24000001</v>
        <stp/>
        <stp>EM_S_STM07_IS</stp>
        <stp>4</stp>
        <stp>002466.SZ</stp>
        <stp>9</stp>
        <stp>12/31/2012</stp>
        <stp>1</stp>
        <tr r="J937" s="1"/>
      </tp>
      <tp>
        <v>715974866.78999996</v>
        <stp/>
        <stp>EM_S_STM07_IS</stp>
        <stp>4</stp>
        <stp>002467.SZ</stp>
        <stp>9</stp>
        <stp>12/31/2013</stp>
        <stp>1</stp>
        <tr r="K938" s="1"/>
      </tp>
      <tp>
        <v>5208091770.6199999</v>
        <stp/>
        <stp>EM_S_STM07_IS</stp>
        <stp>4</stp>
        <stp>002450.SZ</stp>
        <stp>9</stp>
        <stp>12/31/2014</stp>
        <stp>1</stp>
        <tr r="L921" s="1"/>
      </tp>
      <tp>
        <v>576605862.52999997</v>
        <stp/>
        <stp>EM_S_STM07_IS</stp>
        <stp>4</stp>
        <stp>002451.SZ</stp>
        <stp>9</stp>
        <stp>12/31/2015</stp>
        <stp>1</stp>
        <tr r="M922" s="1"/>
      </tp>
      <tp>
        <v>1301437473.6900001</v>
        <stp/>
        <stp>EM_S_STM07_IS</stp>
        <stp>4</stp>
        <stp>002454.SZ</stp>
        <stp>9</stp>
        <stp>12/31/2010</stp>
        <stp>1</stp>
        <tr r="H925" s="1"/>
      </tp>
      <tp>
        <v>1606493828.9100001</v>
        <stp/>
        <stp>EM_S_STM07_IS</stp>
        <stp>4</stp>
        <stp>002455.SZ</stp>
        <stp>9</stp>
        <stp>12/31/2011</stp>
        <stp>1</stp>
        <tr r="I926" s="1"/>
      </tp>
      <tp>
        <v>3931721216.1399999</v>
        <stp/>
        <stp>EM_S_STM07_IS</stp>
        <stp>4</stp>
        <stp>002456.SZ</stp>
        <stp>9</stp>
        <stp>12/31/2012</stp>
        <stp>1</stp>
        <tr r="J927" s="1"/>
      </tp>
      <tp>
        <v>1238925508.9200001</v>
        <stp/>
        <stp>EM_S_STM07_IS</stp>
        <stp>4</stp>
        <stp>002457.SZ</stp>
        <stp>9</stp>
        <stp>12/31/2013</stp>
        <stp>1</stp>
        <tr r="K928" s="1"/>
      </tp>
      <tp>
        <v>5345222106.4200001</v>
        <stp/>
        <stp>EM_S_STM07_IS</stp>
        <stp>4</stp>
        <stp>002440.SZ</stp>
        <stp>9</stp>
        <stp>12/31/2014</stp>
        <stp>1</stp>
        <tr r="L911" s="1"/>
      </tp>
      <tp>
        <v>6701737222.8400002</v>
        <stp/>
        <stp>EM_S_STM07_IS</stp>
        <stp>4</stp>
        <stp>002441.SZ</stp>
        <stp>9</stp>
        <stp>12/31/2015</stp>
        <stp>1</stp>
        <tr r="M912" s="1"/>
      </tp>
      <tp>
        <v>1882482545</v>
        <stp/>
        <stp>EM_S_STM07_IS</stp>
        <stp>4</stp>
        <stp>002444.SZ</stp>
        <stp>9</stp>
        <stp>12/31/2010</stp>
        <stp>1</stp>
        <tr r="H915" s="1"/>
      </tp>
      <tp>
        <v>619743259.47000003</v>
        <stp/>
        <stp>EM_S_STM07_IS</stp>
        <stp>4</stp>
        <stp>002445.SZ</stp>
        <stp>9</stp>
        <stp>12/31/2011</stp>
        <stp>1</stp>
        <tr r="I916" s="1"/>
      </tp>
      <tp>
        <v>312556731.57999998</v>
        <stp/>
        <stp>EM_S_STM07_IS</stp>
        <stp>4</stp>
        <stp>002446.SZ</stp>
        <stp>9</stp>
        <stp>12/31/2012</stp>
        <stp>1</stp>
        <tr r="J917" s="1"/>
      </tp>
      <tp>
        <v>532701657.35000002</v>
        <stp/>
        <stp>EM_S_STM07_IS</stp>
        <stp>4</stp>
        <stp>002447.SZ</stp>
        <stp>9</stp>
        <stp>12/31/2013</stp>
        <stp>1</stp>
        <tr r="K918" s="1"/>
      </tp>
      <tp>
        <v>2522102479.29</v>
        <stp/>
        <stp>EM_S_STM07_IS</stp>
        <stp>4</stp>
        <stp>002490.SZ</stp>
        <stp>9</stp>
        <stp>12/31/2014</stp>
        <stp>1</stp>
        <tr r="L961" s="1"/>
      </tp>
      <tp>
        <v>3122327349.02</v>
        <stp/>
        <stp>EM_S_STM07_IS</stp>
        <stp>4</stp>
        <stp>002491.SZ</stp>
        <stp>9</stp>
        <stp>12/31/2015</stp>
        <stp>1</stp>
        <tr r="M962" s="1"/>
      </tp>
      <tp>
        <v>413333181.69</v>
        <stp/>
        <stp>EM_S_STM07_IS</stp>
        <stp>4</stp>
        <stp>002494.SZ</stp>
        <stp>9</stp>
        <stp>12/31/2010</stp>
        <stp>1</stp>
        <tr r="H965" s="1"/>
      </tp>
      <tp>
        <v>285287696.35000002</v>
        <stp/>
        <stp>EM_S_STM07_IS</stp>
        <stp>4</stp>
        <stp>002495.SZ</stp>
        <stp>9</stp>
        <stp>12/31/2011</stp>
        <stp>1</stp>
        <tr r="I966" s="1"/>
      </tp>
      <tp>
        <v>1667157534.1500001</v>
        <stp/>
        <stp>EM_S_STM07_IS</stp>
        <stp>4</stp>
        <stp>002496.SZ</stp>
        <stp>9</stp>
        <stp>12/31/2012</stp>
        <stp>1</stp>
        <tr r="J967" s="1"/>
      </tp>
      <tp>
        <v>1284318719.1300001</v>
        <stp/>
        <stp>EM_S_STM07_IS</stp>
        <stp>4</stp>
        <stp>002497.SZ</stp>
        <stp>9</stp>
        <stp>12/31/2013</stp>
        <stp>1</stp>
        <tr r="K968" s="1"/>
      </tp>
      <tp>
        <v>1275090765.5999999</v>
        <stp/>
        <stp>EM_S_STM07_IS</stp>
        <stp>4</stp>
        <stp>002480.SZ</stp>
        <stp>9</stp>
        <stp>12/31/2014</stp>
        <stp>1</stp>
        <tr r="L951" s="1"/>
      </tp>
      <tp>
        <v>1242978174.27</v>
        <stp/>
        <stp>EM_S_STM07_IS</stp>
        <stp>4</stp>
        <stp>002481.SZ</stp>
        <stp>9</stp>
        <stp>12/31/2015</stp>
        <stp>1</stp>
        <tr r="M952" s="1"/>
      </tp>
      <tp>
        <v>812480715.36000001</v>
        <stp/>
        <stp>EM_S_STM07_IS</stp>
        <stp>4</stp>
        <stp>002484.SZ</stp>
        <stp>9</stp>
        <stp>12/31/2010</stp>
        <stp>1</stp>
        <tr r="H955" s="1"/>
      </tp>
      <tp>
        <v>1147797122.46</v>
        <stp/>
        <stp>EM_S_STM07_IS</stp>
        <stp>4</stp>
        <stp>002485.SZ</stp>
        <stp>9</stp>
        <stp>12/31/2011</stp>
        <stp>1</stp>
        <tr r="I956" s="1"/>
      </tp>
      <tp>
        <v>810725853.22000003</v>
        <stp/>
        <stp>EM_S_STM07_IS</stp>
        <stp>4</stp>
        <stp>002486.SZ</stp>
        <stp>9</stp>
        <stp>12/31/2012</stp>
        <stp>1</stp>
        <tr r="J957" s="1"/>
      </tp>
      <tp>
        <v>352841076.32999998</v>
        <stp/>
        <stp>EM_S_STM07_IS</stp>
        <stp>4</stp>
        <stp>002487.SZ</stp>
        <stp>9</stp>
        <stp>12/31/2013</stp>
        <stp>1</stp>
        <tr r="K958" s="1"/>
      </tp>
      <tp>
        <v>367175382.04000002</v>
        <stp/>
        <stp>EM_S_STM07_IS</stp>
        <stp>4</stp>
        <stp>002530.SZ</stp>
        <stp>9</stp>
        <stp>12/31/2014</stp>
        <stp>1</stp>
        <tr r="L1000" s="1"/>
      </tp>
      <tp>
        <v>2148612456.0700002</v>
        <stp/>
        <stp>EM_S_STM07_IS</stp>
        <stp>4</stp>
        <stp>002531.SZ</stp>
        <stp>9</stp>
        <stp>12/31/2015</stp>
        <stp>1</stp>
        <tr r="M1001" s="1"/>
      </tp>
      <tp>
        <v>3309017593.1300001</v>
        <stp/>
        <stp>EM_S_STM07_IS</stp>
        <stp>4</stp>
        <stp>002534.SZ</stp>
        <stp>9</stp>
        <stp>12/31/2010</stp>
        <stp>1</stp>
        <tr r="H1004" s="1"/>
      </tp>
      <tp>
        <v>1102927300.72</v>
        <stp/>
        <stp>EM_S_STM07_IS</stp>
        <stp>4</stp>
        <stp>002535.SZ</stp>
        <stp>9</stp>
        <stp>12/31/2011</stp>
        <stp>1</stp>
        <tr r="I1005" s="1"/>
      </tp>
      <tp>
        <v>869328937.76999998</v>
        <stp/>
        <stp>EM_S_STM07_IS</stp>
        <stp>4</stp>
        <stp>002536.SZ</stp>
        <stp>9</stp>
        <stp>12/31/2012</stp>
        <stp>1</stp>
        <tr r="J1006" s="1"/>
      </tp>
      <tp>
        <v>3120949301.5599999</v>
        <stp/>
        <stp>EM_S_STM07_IS</stp>
        <stp>4</stp>
        <stp>002537.SZ</stp>
        <stp>9</stp>
        <stp>12/31/2013</stp>
        <stp>1</stp>
        <tr r="K1007" s="1"/>
      </tp>
      <tp>
        <v>551638737.48000002</v>
        <stp/>
        <stp>EM_S_STM07_IS</stp>
        <stp>4</stp>
        <stp>002520.SZ</stp>
        <stp>9</stp>
        <stp>12/31/2014</stp>
        <stp>1</stp>
        <tr r="L991" s="1"/>
      </tp>
      <tp>
        <v>2355612294.29</v>
        <stp/>
        <stp>EM_S_STM07_IS</stp>
        <stp>4</stp>
        <stp>002521.SZ</stp>
        <stp>9</stp>
        <stp>12/31/2015</stp>
        <stp>1</stp>
        <tr r="M992" s="1"/>
      </tp>
      <tp>
        <v>381737396.19999999</v>
        <stp/>
        <stp>EM_S_STM07_IS</stp>
        <stp>4</stp>
        <stp>002524.SZ</stp>
        <stp>9</stp>
        <stp>12/31/2010</stp>
        <stp>1</stp>
        <tr r="H995" s="1"/>
      </tp>
      <tp>
        <v>1613515133.6199999</v>
        <stp/>
        <stp>EM_S_STM07_IS</stp>
        <stp>4</stp>
        <stp>002526.SZ</stp>
        <stp>9</stp>
        <stp>12/31/2012</stp>
        <stp>1</stp>
        <tr r="J996" s="1"/>
      </tp>
      <tp>
        <v>1000567231.9400001</v>
        <stp/>
        <stp>EM_S_STM07_IS</stp>
        <stp>4</stp>
        <stp>002527.SZ</stp>
        <stp>9</stp>
        <stp>12/31/2013</stp>
        <stp>1</stp>
        <tr r="K997" s="1"/>
      </tp>
      <tp>
        <v>1489125918.3499999</v>
        <stp/>
        <stp>EM_S_STM07_IS</stp>
        <stp>4</stp>
        <stp>002510.SZ</stp>
        <stp>9</stp>
        <stp>12/31/2014</stp>
        <stp>1</stp>
        <tr r="L981" s="1"/>
      </tp>
      <tp>
        <v>2958976614</v>
        <stp/>
        <stp>EM_S_STM07_IS</stp>
        <stp>4</stp>
        <stp>002511.SZ</stp>
        <stp>9</stp>
        <stp>12/31/2015</stp>
        <stp>1</stp>
        <tr r="M982" s="1"/>
      </tp>
      <tp>
        <v>267608156.58000001</v>
        <stp/>
        <stp>EM_S_STM07_IS</stp>
        <stp>4</stp>
        <stp>002514.SZ</stp>
        <stp>9</stp>
        <stp>12/31/2010</stp>
        <stp>1</stp>
        <tr r="H985" s="1"/>
      </tp>
      <tp>
        <v>175936599.25</v>
        <stp/>
        <stp>EM_S_STM07_IS</stp>
        <stp>4</stp>
        <stp>002515.SZ</stp>
        <stp>9</stp>
        <stp>12/31/2011</stp>
        <stp>1</stp>
        <tr r="I986" s="1"/>
      </tp>
      <tp>
        <v>1178317048.8399999</v>
        <stp/>
        <stp>EM_S_STM07_IS</stp>
        <stp>4</stp>
        <stp>002516.SZ</stp>
        <stp>9</stp>
        <stp>12/31/2012</stp>
        <stp>1</stp>
        <tr r="J987" s="1"/>
      </tp>
      <tp>
        <v>348390290.57999998</v>
        <stp/>
        <stp>EM_S_STM07_IS</stp>
        <stp>4</stp>
        <stp>002517.SZ</stp>
        <stp>9</stp>
        <stp>12/31/2013</stp>
        <stp>1</stp>
        <tr r="K988" s="1"/>
      </tp>
      <tp>
        <v>1959188535</v>
        <stp/>
        <stp>EM_S_STM07_IS</stp>
        <stp>4</stp>
        <stp>002500.SZ</stp>
        <stp>9</stp>
        <stp>12/31/2014</stp>
        <stp>1</stp>
        <tr r="L971" s="1"/>
      </tp>
      <tp>
        <v>2296793054.6799998</v>
        <stp/>
        <stp>EM_S_STM07_IS</stp>
        <stp>4</stp>
        <stp>002501.SZ</stp>
        <stp>9</stp>
        <stp>12/31/2015</stp>
        <stp>1</stp>
        <tr r="M972" s="1"/>
      </tp>
      <tp>
        <v>208706490.75</v>
        <stp/>
        <stp>EM_S_STM07_IS</stp>
        <stp>4</stp>
        <stp>002504.SZ</stp>
        <stp>9</stp>
        <stp>12/31/2010</stp>
        <stp>1</stp>
        <tr r="H975" s="1"/>
      </tp>
      <tp>
        <v>484687467.75999999</v>
        <stp/>
        <stp>EM_S_STM07_IS</stp>
        <stp>4</stp>
        <stp>002505.SZ</stp>
        <stp>9</stp>
        <stp>12/31/2011</stp>
        <stp>1</stp>
        <tr r="I976" s="1"/>
      </tp>
      <tp>
        <v>1637967028.55</v>
        <stp/>
        <stp>EM_S_STM07_IS</stp>
        <stp>4</stp>
        <stp>002506.SZ</stp>
        <stp>9</stp>
        <stp>12/31/2012</stp>
        <stp>1</stp>
        <tr r="J977" s="1"/>
      </tp>
      <tp>
        <v>846216441.50999999</v>
        <stp/>
        <stp>EM_S_STM07_IS</stp>
        <stp>4</stp>
        <stp>002507.SZ</stp>
        <stp>9</stp>
        <stp>12/31/2013</stp>
        <stp>1</stp>
        <tr r="K978" s="1"/>
      </tp>
      <tp>
        <v>5048784415.3699999</v>
        <stp/>
        <stp>EM_S_STM07_IS</stp>
        <stp>4</stp>
        <stp>002570.SZ</stp>
        <stp>9</stp>
        <stp>12/31/2014</stp>
        <stp>1</stp>
        <tr r="L1040" s="1"/>
      </tp>
      <tp>
        <v>857577325.25</v>
        <stp/>
        <stp>EM_S_STM07_IS</stp>
        <stp>4</stp>
        <stp>002571.SZ</stp>
        <stp>9</stp>
        <stp>12/31/2015</stp>
        <stp>1</stp>
        <tr r="M1041" s="1"/>
      </tp>
      <tp>
        <v>4028962563</v>
        <stp/>
        <stp>EM_S_STM07_IS</stp>
        <stp>4</stp>
        <stp>002574.SZ</stp>
        <stp>9</stp>
        <stp>12/31/2010</stp>
        <stp>1</stp>
        <tr r="H1044" s="1"/>
      </tp>
      <tp>
        <v>492703467.19999999</v>
        <stp/>
        <stp>EM_S_STM07_IS</stp>
        <stp>4</stp>
        <stp>002575.SZ</stp>
        <stp>9</stp>
        <stp>12/31/2011</stp>
        <stp>1</stp>
        <tr r="I1045" s="1"/>
      </tp>
      <tp>
        <v>750821907.04999995</v>
        <stp/>
        <stp>EM_S_STM07_IS</stp>
        <stp>4</stp>
        <stp>002576.SZ</stp>
        <stp>9</stp>
        <stp>12/31/2012</stp>
        <stp>1</stp>
        <tr r="J1046" s="1"/>
      </tp>
      <tp>
        <v>395953455.01999998</v>
        <stp/>
        <stp>EM_S_STM07_IS</stp>
        <stp>4</stp>
        <stp>002577.SZ</stp>
        <stp>9</stp>
        <stp>12/31/2013</stp>
        <stp>1</stp>
        <tr r="K1047" s="1"/>
      </tp>
      <tp>
        <v>723881354.74000001</v>
        <stp/>
        <stp>EM_S_STM07_IS</stp>
        <stp>4</stp>
        <stp>002560.SZ</stp>
        <stp>9</stp>
        <stp>12/31/2014</stp>
        <stp>1</stp>
        <tr r="L1030" s="1"/>
      </tp>
      <tp>
        <v>1995680918.98</v>
        <stp/>
        <stp>EM_S_STM07_IS</stp>
        <stp>4</stp>
        <stp>002561.SZ</stp>
        <stp>9</stp>
        <stp>12/31/2015</stp>
        <stp>1</stp>
        <tr r="M1031" s="1"/>
      </tp>
      <tp>
        <v>1051973898.8200001</v>
        <stp/>
        <stp>EM_S_STM07_IS</stp>
        <stp>4</stp>
        <stp>002564.SZ</stp>
        <stp>9</stp>
        <stp>12/31/2010</stp>
        <stp>1</stp>
        <tr r="H1034" s="1"/>
      </tp>
      <tp>
        <v>1072427991.7</v>
        <stp/>
        <stp>EM_S_STM07_IS</stp>
        <stp>4</stp>
        <stp>002565.SZ</stp>
        <stp>9</stp>
        <stp>12/31/2011</stp>
        <stp>1</stp>
        <tr r="I1035" s="1"/>
      </tp>
      <tp>
        <v>600503234.50999999</v>
        <stp/>
        <stp>EM_S_STM07_IS</stp>
        <stp>4</stp>
        <stp>002566.SZ</stp>
        <stp>9</stp>
        <stp>12/31/2012</stp>
        <stp>1</stp>
        <tr r="J1036" s="1"/>
      </tp>
      <tp>
        <v>7120816917.21</v>
        <stp/>
        <stp>EM_S_STM07_IS</stp>
        <stp>4</stp>
        <stp>002567.SZ</stp>
        <stp>9</stp>
        <stp>12/31/2013</stp>
        <stp>1</stp>
        <tr r="K1037" s="1"/>
      </tp>
      <tp>
        <v>814608253.02999997</v>
        <stp/>
        <stp>EM_S_STM07_IS</stp>
        <stp>4</stp>
        <stp>002550.SZ</stp>
        <stp>9</stp>
        <stp>12/31/2014</stp>
        <stp>1</stp>
        <tr r="L1020" s="1"/>
      </tp>
      <tp>
        <v>1666319455.27</v>
        <stp/>
        <stp>EM_S_STM07_IS</stp>
        <stp>4</stp>
        <stp>002551.SZ</stp>
        <stp>9</stp>
        <stp>12/31/2015</stp>
        <stp>1</stp>
        <tr r="M1021" s="1"/>
      </tp>
      <tp>
        <v>296393820.68000001</v>
        <stp/>
        <stp>EM_S_STM07_IS</stp>
        <stp>4</stp>
        <stp>002554.SZ</stp>
        <stp>9</stp>
        <stp>12/31/2010</stp>
        <stp>1</stp>
        <tr r="H1024" s="1"/>
      </tp>
      <tp>
        <v>338147326.91000003</v>
        <stp/>
        <stp>EM_S_STM07_IS</stp>
        <stp>4</stp>
        <stp>002555.SZ</stp>
        <stp>9</stp>
        <stp>12/31/2011</stp>
        <stp>1</stp>
        <tr r="I1025" s="1"/>
      </tp>
      <tp>
        <v>11208858671.700001</v>
        <stp/>
        <stp>EM_S_STM07_IS</stp>
        <stp>4</stp>
        <stp>002556.SZ</stp>
        <stp>9</stp>
        <stp>12/31/2012</stp>
        <stp>1</stp>
        <tr r="J1026" s="1"/>
      </tp>
      <tp>
        <v>2988447898.0999999</v>
        <stp/>
        <stp>EM_S_STM07_IS</stp>
        <stp>4</stp>
        <stp>002557.SZ</stp>
        <stp>9</stp>
        <stp>12/31/2013</stp>
        <stp>1</stp>
        <tr r="K1027" s="1"/>
      </tp>
      <tp>
        <v>2242067935.6199999</v>
        <stp/>
        <stp>EM_S_STM07_IS</stp>
        <stp>4</stp>
        <stp>002540.SZ</stp>
        <stp>9</stp>
        <stp>12/31/2014</stp>
        <stp>1</stp>
        <tr r="L1010" s="1"/>
      </tp>
      <tp>
        <v>3192632391.0599999</v>
        <stp/>
        <stp>EM_S_STM07_IS</stp>
        <stp>4</stp>
        <stp>002541.SZ</stp>
        <stp>9</stp>
        <stp>12/31/2015</stp>
        <stp>1</stp>
        <tr r="M1011" s="1"/>
      </tp>
      <tp>
        <v>952061623.40999997</v>
        <stp/>
        <stp>EM_S_STM07_IS</stp>
        <stp>4</stp>
        <stp>002544.SZ</stp>
        <stp>9</stp>
        <stp>12/31/2010</stp>
        <stp>1</stp>
        <tr r="H1014" s="1"/>
      </tp>
      <tp>
        <v>1871183468.25</v>
        <stp/>
        <stp>EM_S_STM07_IS</stp>
        <stp>4</stp>
        <stp>002545.SZ</stp>
        <stp>9</stp>
        <stp>12/31/2011</stp>
        <stp>1</stp>
        <tr r="I1015" s="1"/>
      </tp>
      <tp>
        <v>597770885.51999998</v>
        <stp/>
        <stp>EM_S_STM07_IS</stp>
        <stp>4</stp>
        <stp>002546.SZ</stp>
        <stp>9</stp>
        <stp>12/31/2012</stp>
        <stp>1</stp>
        <tr r="J1016" s="1"/>
      </tp>
      <tp>
        <v>1244747694.6300001</v>
        <stp/>
        <stp>EM_S_STM07_IS</stp>
        <stp>4</stp>
        <stp>002547.SZ</stp>
        <stp>9</stp>
        <stp>12/31/2013</stp>
        <stp>1</stp>
        <tr r="K1017" s="1"/>
      </tp>
      <tp>
        <v>1322290056.21</v>
        <stp/>
        <stp>EM_S_STM07_IS</stp>
        <stp>4</stp>
        <stp>002590.SZ</stp>
        <stp>9</stp>
        <stp>12/31/2014</stp>
        <stp>1</stp>
        <tr r="L1060" s="1"/>
      </tp>
      <tp>
        <v>185142770.19</v>
        <stp/>
        <stp>EM_S_STM07_IS</stp>
        <stp>4</stp>
        <stp>002591.SZ</stp>
        <stp>9</stp>
        <stp>12/31/2015</stp>
        <stp>1</stp>
        <tr r="M1061" s="1"/>
      </tp>
      <tp>
        <v>48448416000</v>
        <stp/>
        <stp>EM_S_STM07_IS</stp>
        <stp>4</stp>
        <stp>002594.SZ</stp>
        <stp>9</stp>
        <stp>12/31/2010</stp>
        <stp>1</stp>
        <tr r="H1064" s="1"/>
      </tp>
      <tp>
        <v>686170020.54999995</v>
        <stp/>
        <stp>EM_S_STM07_IS</stp>
        <stp>4</stp>
        <stp>002595.SZ</stp>
        <stp>9</stp>
        <stp>12/31/2011</stp>
        <stp>1</stp>
        <tr r="I1065" s="1"/>
      </tp>
      <tp>
        <v>1049684648.75</v>
        <stp/>
        <stp>EM_S_STM07_IS</stp>
        <stp>4</stp>
        <stp>002596.SZ</stp>
        <stp>9</stp>
        <stp>12/31/2012</stp>
        <stp>1</stp>
        <tr r="J1066" s="1"/>
      </tp>
      <tp>
        <v>2977234503.3200002</v>
        <stp/>
        <stp>EM_S_STM07_IS</stp>
        <stp>4</stp>
        <stp>002597.SZ</stp>
        <stp>9</stp>
        <stp>12/31/2013</stp>
        <stp>1</stp>
        <tr r="K1067" s="1"/>
      </tp>
      <tp>
        <v>1246124972.28</v>
        <stp/>
        <stp>EM_S_STM07_IS</stp>
        <stp>4</stp>
        <stp>002580.SZ</stp>
        <stp>9</stp>
        <stp>12/31/2014</stp>
        <stp>1</stp>
        <tr r="L1050" s="1"/>
      </tp>
      <tp>
        <v>858285722.87</v>
        <stp/>
        <stp>EM_S_STM07_IS</stp>
        <stp>4</stp>
        <stp>002581.SZ</stp>
        <stp>9</stp>
        <stp>12/31/2015</stp>
        <stp>1</stp>
        <tr r="M1051" s="1"/>
      </tp>
      <tp>
        <v>1164155333.1700001</v>
        <stp/>
        <stp>EM_S_STM07_IS</stp>
        <stp>4</stp>
        <stp>002584.SZ</stp>
        <stp>9</stp>
        <stp>12/31/2010</stp>
        <stp>1</stp>
        <tr r="H1054" s="1"/>
      </tp>
      <tp>
        <v>1955922613.3199999</v>
        <stp/>
        <stp>EM_S_STM07_IS</stp>
        <stp>4</stp>
        <stp>002585.SZ</stp>
        <stp>9</stp>
        <stp>12/31/2011</stp>
        <stp>1</stp>
        <tr r="I1055" s="1"/>
      </tp>
      <tp>
        <v>1399251367.1300001</v>
        <stp/>
        <stp>EM_S_STM07_IS</stp>
        <stp>4</stp>
        <stp>002586.SZ</stp>
        <stp>9</stp>
        <stp>12/31/2012</stp>
        <stp>1</stp>
        <tr r="J1056" s="1"/>
      </tp>
      <tp>
        <v>280200417.23000002</v>
        <stp/>
        <stp>EM_S_STM07_IS</stp>
        <stp>4</stp>
        <stp>002587.SZ</stp>
        <stp>9</stp>
        <stp>12/31/2013</stp>
        <stp>1</stp>
        <tr r="K1057" s="1"/>
      </tp>
      <tp>
        <v>3268585422.6999998</v>
        <stp/>
        <stp>EM_S_STM07_IS</stp>
        <stp>4</stp>
        <stp>002630.SZ</stp>
        <stp>9</stp>
        <stp>12/31/2014</stp>
        <stp>1</stp>
        <tr r="L1100" s="1"/>
      </tp>
      <tp>
        <v>844410929.84000003</v>
        <stp/>
        <stp>EM_S_STM07_IS</stp>
        <stp>4</stp>
        <stp>002631.SZ</stp>
        <stp>9</stp>
        <stp>12/31/2015</stp>
        <stp>1</stp>
        <tr r="M1101" s="1"/>
      </tp>
      <tp>
        <v>284930679.94</v>
        <stp/>
        <stp>EM_S_STM07_IS</stp>
        <stp>4</stp>
        <stp>002634.SZ</stp>
        <stp>9</stp>
        <stp>12/31/2010</stp>
        <stp>1</stp>
        <tr r="H1104" s="1"/>
      </tp>
      <tp>
        <v>474246811.01999998</v>
        <stp/>
        <stp>EM_S_STM07_IS</stp>
        <stp>4</stp>
        <stp>002635.SZ</stp>
        <stp>9</stp>
        <stp>12/31/2011</stp>
        <stp>1</stp>
        <tr r="I1105" s="1"/>
      </tp>
      <tp>
        <v>2135984952.78</v>
        <stp/>
        <stp>EM_S_STM07_IS</stp>
        <stp>4</stp>
        <stp>002636.SZ</stp>
        <stp>9</stp>
        <stp>12/31/2012</stp>
        <stp>1</stp>
        <tr r="J1106" s="1"/>
      </tp>
      <tp>
        <v>2218005231.1399999</v>
        <stp/>
        <stp>EM_S_STM07_IS</stp>
        <stp>4</stp>
        <stp>002637.SZ</stp>
        <stp>9</stp>
        <stp>12/31/2013</stp>
        <stp>1</stp>
        <tr r="K1107" s="1"/>
      </tp>
      <tp>
        <v>1521862046.46</v>
        <stp/>
        <stp>EM_S_STM07_IS</stp>
        <stp>4</stp>
        <stp>002620.SZ</stp>
        <stp>9</stp>
        <stp>12/31/2014</stp>
        <stp>1</stp>
        <tr r="L1090" s="1"/>
      </tp>
      <tp>
        <v>136217256.99000001</v>
        <stp/>
        <stp>EM_S_STM07_IS</stp>
        <stp>4</stp>
        <stp>002621.SZ</stp>
        <stp>9</stp>
        <stp>12/31/2015</stp>
        <stp>1</stp>
        <tr r="M1091" s="1"/>
      </tp>
      <tp>
        <v>364965244.19</v>
        <stp/>
        <stp>EM_S_STM07_IS</stp>
        <stp>4</stp>
        <stp>002624.SZ</stp>
        <stp>9</stp>
        <stp>12/31/2010</stp>
        <stp>1</stp>
        <tr r="H1094" s="1"/>
      </tp>
      <tp>
        <v>223399313.58000001</v>
        <stp/>
        <stp>EM_S_STM07_IS</stp>
        <stp>4</stp>
        <stp>002625.SZ</stp>
        <stp>9</stp>
        <stp>12/31/2011</stp>
        <stp>1</stp>
        <tr r="I1095" s="1"/>
      </tp>
      <tp>
        <v>675975970.22000003</v>
        <stp/>
        <stp>EM_S_STM07_IS</stp>
        <stp>4</stp>
        <stp>002626.SZ</stp>
        <stp>9</stp>
        <stp>12/31/2012</stp>
        <stp>1</stp>
        <tr r="J1096" s="1"/>
      </tp>
      <tp>
        <v>1222482007.3900001</v>
        <stp/>
        <stp>EM_S_STM07_IS</stp>
        <stp>4</stp>
        <stp>002627.SZ</stp>
        <stp>9</stp>
        <stp>12/31/2013</stp>
        <stp>1</stp>
        <tr r="K1097" s="1"/>
      </tp>
      <tp>
        <v>3002783511.2199998</v>
        <stp/>
        <stp>EM_S_STM07_IS</stp>
        <stp>4</stp>
        <stp>002610.SZ</stp>
        <stp>9</stp>
        <stp>12/31/2014</stp>
        <stp>1</stp>
        <tr r="L1080" s="1"/>
      </tp>
      <tp>
        <v>1294785921.22</v>
        <stp/>
        <stp>EM_S_STM07_IS</stp>
        <stp>4</stp>
        <stp>002611.SZ</stp>
        <stp>9</stp>
        <stp>12/31/2015</stp>
        <stp>1</stp>
        <tr r="M1081" s="1"/>
      </tp>
      <tp>
        <v>1829852227.71</v>
        <stp/>
        <stp>EM_S_STM07_IS</stp>
        <stp>4</stp>
        <stp>002614.SZ</stp>
        <stp>9</stp>
        <stp>12/31/2010</stp>
        <stp>1</stp>
        <tr r="H1084" s="1"/>
      </tp>
      <tp>
        <v>515627472.73000002</v>
        <stp/>
        <stp>EM_S_STM07_IS</stp>
        <stp>4</stp>
        <stp>002615.SZ</stp>
        <stp>9</stp>
        <stp>12/31/2011</stp>
        <stp>1</stp>
        <tr r="I1085" s="1"/>
      </tp>
      <tp>
        <v>1046318517.4400001</v>
        <stp/>
        <stp>EM_S_STM07_IS</stp>
        <stp>4</stp>
        <stp>002616.SZ</stp>
        <stp>9</stp>
        <stp>12/31/2012</stp>
        <stp>1</stp>
        <tr r="J1086" s="1"/>
      </tp>
      <tp>
        <v>2729705511.48</v>
        <stp/>
        <stp>EM_S_STM07_IS</stp>
        <stp>4</stp>
        <stp>002617.SZ</stp>
        <stp>9</stp>
        <stp>12/31/2013</stp>
        <stp>1</stp>
        <tr r="K1087" s="1"/>
      </tp>
      <tp>
        <v>2060288682.23</v>
        <stp/>
        <stp>EM_S_STM07_IS</stp>
        <stp>4</stp>
        <stp>002600.SZ</stp>
        <stp>9</stp>
        <stp>12/31/2014</stp>
        <stp>1</stp>
        <tr r="L1070" s="1"/>
      </tp>
      <tp>
        <v>2634532199.73</v>
        <stp/>
        <stp>EM_S_STM07_IS</stp>
        <stp>4</stp>
        <stp>002601.SZ</stp>
        <stp>9</stp>
        <stp>12/31/2015</stp>
        <stp>1</stp>
        <tr r="M1071" s="1"/>
      </tp>
      <tp>
        <v>1063818166.4400001</v>
        <stp/>
        <stp>EM_S_STM07_IS</stp>
        <stp>4</stp>
        <stp>002604.SZ</stp>
        <stp>9</stp>
        <stp>12/31/2010</stp>
        <stp>1</stp>
        <tr r="H1074" s="1"/>
      </tp>
      <tp>
        <v>654945790.90999997</v>
        <stp/>
        <stp>EM_S_STM07_IS</stp>
        <stp>4</stp>
        <stp>002605.SZ</stp>
        <stp>9</stp>
        <stp>12/31/2011</stp>
        <stp>1</stp>
        <tr r="I1075" s="1"/>
      </tp>
      <tp>
        <v>639770909.60000002</v>
        <stp/>
        <stp>EM_S_STM07_IS</stp>
        <stp>4</stp>
        <stp>002606.SZ</stp>
        <stp>9</stp>
        <stp>12/31/2012</stp>
        <stp>1</stp>
        <tr r="J1076" s="1"/>
      </tp>
      <tp>
        <v>5045744552.8000002</v>
        <stp/>
        <stp>EM_S_STM07_IS</stp>
        <stp>4</stp>
        <stp>002607.SZ</stp>
        <stp>9</stp>
        <stp>12/31/2013</stp>
        <stp>1</stp>
        <tr r="K1077" s="1"/>
      </tp>
      <tp>
        <v>1497070161.2</v>
        <stp/>
        <stp>EM_S_STM07_IS</stp>
        <stp>4</stp>
        <stp>002670.SZ</stp>
        <stp>9</stp>
        <stp>12/31/2014</stp>
        <stp>1</stp>
        <tr r="L1140" s="1"/>
      </tp>
      <tp>
        <v>491780579.56</v>
        <stp/>
        <stp>EM_S_STM07_IS</stp>
        <stp>4</stp>
        <stp>002671.SZ</stp>
        <stp>9</stp>
        <stp>12/31/2015</stp>
        <stp>1</stp>
        <tr r="M1141" s="1"/>
      </tp>
      <tp>
        <v>1041656683.84</v>
        <stp/>
        <stp>EM_S_STM07_IS</stp>
        <stp>4</stp>
        <stp>002674.SZ</stp>
        <stp>9</stp>
        <stp>12/31/2010</stp>
        <stp>1</stp>
        <tr r="H1144" s="1"/>
      </tp>
      <tp>
        <v>857572997.10000002</v>
        <stp/>
        <stp>EM_S_STM07_IS</stp>
        <stp>4</stp>
        <stp>002675.SZ</stp>
        <stp>9</stp>
        <stp>12/31/2011</stp>
        <stp>1</stp>
        <tr r="I1145" s="1"/>
      </tp>
      <tp>
        <v>1095490560.49</v>
        <stp/>
        <stp>EM_S_STM07_IS</stp>
        <stp>4</stp>
        <stp>002676.SZ</stp>
        <stp>9</stp>
        <stp>12/31/2012</stp>
        <stp>1</stp>
        <tr r="J1146" s="1"/>
      </tp>
      <tp>
        <v>390853970.92000002</v>
        <stp/>
        <stp>EM_S_STM07_IS</stp>
        <stp>4</stp>
        <stp>002677.SZ</stp>
        <stp>9</stp>
        <stp>12/31/2013</stp>
        <stp>1</stp>
        <tr r="K1147" s="1"/>
      </tp>
      <tp>
        <v>628224567.94000006</v>
        <stp/>
        <stp>EM_S_STM07_IS</stp>
        <stp>4</stp>
        <stp>002660.SZ</stp>
        <stp>9</stp>
        <stp>12/31/2014</stp>
        <stp>1</stp>
        <tr r="L1130" s="1"/>
      </tp>
      <tp>
        <v>1891818789.1800001</v>
        <stp/>
        <stp>EM_S_STM07_IS</stp>
        <stp>4</stp>
        <stp>002661.SZ</stp>
        <stp>9</stp>
        <stp>12/31/2015</stp>
        <stp>1</stp>
        <tr r="M1131" s="1"/>
      </tp>
      <tp>
        <v>539258058.25999999</v>
        <stp/>
        <stp>EM_S_STM07_IS</stp>
        <stp>4</stp>
        <stp>002664.SZ</stp>
        <stp>9</stp>
        <stp>12/31/2010</stp>
        <stp>1</stp>
        <tr r="H1134" s="1"/>
      </tp>
      <tp>
        <v>752056209.74000001</v>
        <stp/>
        <stp>EM_S_STM07_IS</stp>
        <stp>4</stp>
        <stp>002665.SZ</stp>
        <stp>9</stp>
        <stp>12/31/2011</stp>
        <stp>1</stp>
        <tr r="I1135" s="1"/>
      </tp>
      <tp>
        <v>1334584198.95</v>
        <stp/>
        <stp>EM_S_STM07_IS</stp>
        <stp>4</stp>
        <stp>002666.SZ</stp>
        <stp>9</stp>
        <stp>12/31/2012</stp>
        <stp>1</stp>
        <tr r="J1136" s="1"/>
      </tp>
      <tp>
        <v>237505108.25</v>
        <stp/>
        <stp>EM_S_STM07_IS</stp>
        <stp>4</stp>
        <stp>002667.SZ</stp>
        <stp>9</stp>
        <stp>12/31/2013</stp>
        <stp>1</stp>
        <tr r="K1137" s="1"/>
      </tp>
      <tp>
        <v>1684750620.6900001</v>
        <stp/>
        <stp>EM_S_STM07_IS</stp>
        <stp>4</stp>
        <stp>002650.SZ</stp>
        <stp>9</stp>
        <stp>12/31/2014</stp>
        <stp>1</stp>
        <tr r="L1120" s="1"/>
      </tp>
      <tp>
        <v>573580576.88</v>
        <stp/>
        <stp>EM_S_STM07_IS</stp>
        <stp>4</stp>
        <stp>002651.SZ</stp>
        <stp>9</stp>
        <stp>12/31/2015</stp>
        <stp>1</stp>
        <tr r="M1121" s="1"/>
      </tp>
      <tp>
        <v>233887621.46000001</v>
        <stp/>
        <stp>EM_S_STM07_IS</stp>
        <stp>4</stp>
        <stp>002654.SZ</stp>
        <stp>9</stp>
        <stp>12/31/2010</stp>
        <stp>1</stp>
        <tr r="H1124" s="1"/>
      </tp>
      <tp>
        <v>451745820.57999998</v>
        <stp/>
        <stp>EM_S_STM07_IS</stp>
        <stp>4</stp>
        <stp>002655.SZ</stp>
        <stp>9</stp>
        <stp>12/31/2011</stp>
        <stp>1</stp>
        <tr r="I1125" s="1"/>
      </tp>
      <tp>
        <v>636170318.88</v>
        <stp/>
        <stp>EM_S_STM07_IS</stp>
        <stp>4</stp>
        <stp>002656.SZ</stp>
        <stp>9</stp>
        <stp>12/31/2012</stp>
        <stp>1</stp>
        <tr r="J1126" s="1"/>
      </tp>
      <tp>
        <v>1022822674.03</v>
        <stp/>
        <stp>EM_S_STM07_IS</stp>
        <stp>4</stp>
        <stp>002657.SZ</stp>
        <stp>9</stp>
        <stp>12/31/2013</stp>
        <stp>1</stp>
        <tr r="K1127" s="1"/>
      </tp>
      <tp>
        <v>841820689.86000001</v>
        <stp/>
        <stp>EM_S_STM07_IS</stp>
        <stp>4</stp>
        <stp>002640.SZ</stp>
        <stp>9</stp>
        <stp>12/31/2014</stp>
        <stp>1</stp>
        <tr r="L1110" s="1"/>
      </tp>
      <tp>
        <v>3533443286.0900002</v>
        <stp/>
        <stp>EM_S_STM07_IS</stp>
        <stp>4</stp>
        <stp>002641.SZ</stp>
        <stp>9</stp>
        <stp>12/31/2015</stp>
        <stp>1</stp>
        <tr r="M1111" s="1"/>
      </tp>
      <tp>
        <v>262406038.21000001</v>
        <stp/>
        <stp>EM_S_STM07_IS</stp>
        <stp>4</stp>
        <stp>002644.SZ</stp>
        <stp>9</stp>
        <stp>12/31/2010</stp>
        <stp>1</stp>
        <tr r="H1114" s="1"/>
      </tp>
      <tp>
        <v>569296192.29999995</v>
        <stp/>
        <stp>EM_S_STM07_IS</stp>
        <stp>4</stp>
        <stp>002645.SZ</stp>
        <stp>9</stp>
        <stp>12/31/2011</stp>
        <stp>1</stp>
        <tr r="I1115" s="1"/>
      </tp>
      <tp>
        <v>1196792230.9100001</v>
        <stp/>
        <stp>EM_S_STM07_IS</stp>
        <stp>4</stp>
        <stp>002646.SZ</stp>
        <stp>9</stp>
        <stp>12/31/2012</stp>
        <stp>1</stp>
        <tr r="J1116" s="1"/>
      </tp>
      <tp>
        <v>3721023384.8200002</v>
        <stp/>
        <stp>EM_S_STM07_IS</stp>
        <stp>4</stp>
        <stp>002647.SZ</stp>
        <stp>9</stp>
        <stp>12/31/2013</stp>
        <stp>1</stp>
        <tr r="K1117" s="1"/>
      </tp>
      <tp>
        <v>661175052.85000002</v>
        <stp/>
        <stp>EM_S_STM07_IS</stp>
        <stp>4</stp>
        <stp>002690.SZ</stp>
        <stp>9</stp>
        <stp>12/31/2014</stp>
        <stp>1</stp>
        <tr r="L1160" s="1"/>
      </tp>
      <tp>
        <v>280100283.24000001</v>
        <stp/>
        <stp>EM_S_STM07_IS</stp>
        <stp>4</stp>
        <stp>002691.SZ</stp>
        <stp>9</stp>
        <stp>12/31/2015</stp>
        <stp>1</stp>
        <tr r="M1161" s="1"/>
      </tp>
      <tp>
        <v>1022913348.27</v>
        <stp/>
        <stp>EM_S_STM07_IS</stp>
        <stp>4</stp>
        <stp>002694.SZ</stp>
        <stp>9</stp>
        <stp>12/31/2010</stp>
        <stp>1</stp>
        <tr r="H1164" s="1"/>
      </tp>
      <tp>
        <v>886133798.84000003</v>
        <stp/>
        <stp>EM_S_STM07_IS</stp>
        <stp>4</stp>
        <stp>002695.SZ</stp>
        <stp>9</stp>
        <stp>12/31/2011</stp>
        <stp>1</stp>
        <tr r="I1165" s="1"/>
      </tp>
      <tp>
        <v>1170783846.74</v>
        <stp/>
        <stp>EM_S_STM07_IS</stp>
        <stp>4</stp>
        <stp>002696.SZ</stp>
        <stp>9</stp>
        <stp>12/31/2012</stp>
        <stp>1</stp>
        <tr r="J1166" s="1"/>
      </tp>
      <tp>
        <v>4437042324.5500002</v>
        <stp/>
        <stp>EM_S_STM07_IS</stp>
        <stp>4</stp>
        <stp>002697.SZ</stp>
        <stp>9</stp>
        <stp>12/31/2013</stp>
        <stp>1</stp>
        <tr r="K1167" s="1"/>
      </tp>
      <tp>
        <v>106943404.52</v>
        <stp/>
        <stp>EM_S_STM07_IS</stp>
        <stp>4</stp>
        <stp>002680.SZ</stp>
        <stp>9</stp>
        <stp>12/31/2014</stp>
        <stp>1</stp>
        <tr r="L1150" s="1"/>
      </tp>
      <tp>
        <v>1724494519.75</v>
        <stp/>
        <stp>EM_S_STM07_IS</stp>
        <stp>4</stp>
        <stp>002681.SZ</stp>
        <stp>9</stp>
        <stp>12/31/2015</stp>
        <stp>1</stp>
        <tr r="M1151" s="1"/>
      </tp>
      <tp>
        <v>335765138.69999999</v>
        <stp/>
        <stp>EM_S_STM07_IS</stp>
        <stp>4</stp>
        <stp>002684.SZ</stp>
        <stp>9</stp>
        <stp>12/31/2010</stp>
        <stp>1</stp>
        <tr r="H1154" s="1"/>
      </tp>
      <tp>
        <v>493427586.22000003</v>
        <stp/>
        <stp>EM_S_STM07_IS</stp>
        <stp>4</stp>
        <stp>002685.SZ</stp>
        <stp>9</stp>
        <stp>12/31/2011</stp>
        <stp>1</stp>
        <tr r="I1155" s="1"/>
      </tp>
      <tp>
        <v>561086247.36000001</v>
        <stp/>
        <stp>EM_S_STM07_IS</stp>
        <stp>4</stp>
        <stp>002686.SZ</stp>
        <stp>9</stp>
        <stp>12/31/2012</stp>
        <stp>1</stp>
        <tr r="J1156" s="1"/>
      </tp>
      <tp>
        <v>582155899.33000004</v>
        <stp/>
        <stp>EM_S_STM07_IS</stp>
        <stp>4</stp>
        <stp>002687.SZ</stp>
        <stp>9</stp>
        <stp>12/31/2013</stp>
        <stp>1</stp>
        <tr r="K1157" s="1"/>
      </tp>
      <tp>
        <v>575638872.50999999</v>
        <stp/>
        <stp>EM_S_STM07_IS</stp>
        <stp>4</stp>
        <stp>002730.SZ</stp>
        <stp>9</stp>
        <stp>12/31/2014</stp>
        <stp>1</stp>
        <tr r="L1197" s="1"/>
      </tp>
      <tp>
        <v>2999941516.6199999</v>
        <stp/>
        <stp>EM_S_STM07_IS</stp>
        <stp>4</stp>
        <stp>002731.SZ</stp>
        <stp>9</stp>
        <stp>12/31/2015</stp>
        <stp>1</stp>
        <tr r="M1198" s="1"/>
      </tp>
      <tp>
        <v>518436400</v>
        <stp/>
        <stp>EM_S_STM07_IS</stp>
        <stp>4</stp>
        <stp>002734.SZ</stp>
        <stp>9</stp>
        <stp>12/31/2010</stp>
        <stp>1</stp>
        <tr r="H1201" s="1"/>
      </tp>
      <tp>
        <v>483910536.67000002</v>
        <stp/>
        <stp>EM_S_STM07_IS</stp>
        <stp>4</stp>
        <stp>002735.SZ</stp>
        <stp>9</stp>
        <stp>12/31/2011</stp>
        <stp>1</stp>
        <tr r="I1202" s="1"/>
      </tp>
      <tp>
        <v>6079415257.4799995</v>
        <stp/>
        <stp>EM_S_STM07_IS</stp>
        <stp>4</stp>
        <stp>002736.SZ</stp>
        <stp>9</stp>
        <stp>12/31/2012</stp>
        <stp>1</stp>
        <tr r="J1203" s="1"/>
      </tp>
      <tp>
        <v>2180932094.5700002</v>
        <stp/>
        <stp>EM_S_STM07_IS</stp>
        <stp>4</stp>
        <stp>002737.SZ</stp>
        <stp>9</stp>
        <stp>12/31/2013</stp>
        <stp>1</stp>
        <tr r="K1204" s="1"/>
      </tp>
      <tp>
        <v>7637131951.0100002</v>
        <stp/>
        <stp>EM_S_STM07_IS</stp>
        <stp>4</stp>
        <stp>002721.SZ</stp>
        <stp>9</stp>
        <stp>12/31/2015</stp>
        <stp>1</stp>
        <tr r="M1188" s="1"/>
      </tp>
      <tp>
        <v>1186389575.29</v>
        <stp/>
        <stp>EM_S_STM07_IS</stp>
        <stp>4</stp>
        <stp>002724.SZ</stp>
        <stp>9</stp>
        <stp>12/31/2010</stp>
        <stp>1</stp>
        <tr r="H1191" s="1"/>
      </tp>
      <tp>
        <v>865580581.82000005</v>
        <stp/>
        <stp>EM_S_STM07_IS</stp>
        <stp>4</stp>
        <stp>002725.SZ</stp>
        <stp>9</stp>
        <stp>12/31/2011</stp>
        <stp>1</stp>
        <tr r="I1192" s="1"/>
      </tp>
      <tp>
        <v>2539969381.3000002</v>
        <stp/>
        <stp>EM_S_STM07_IS</stp>
        <stp>4</stp>
        <stp>002726.SZ</stp>
        <stp>9</stp>
        <stp>12/31/2012</stp>
        <stp>1</stp>
        <tr r="J1193" s="1"/>
      </tp>
      <tp>
        <v>3546662061.96</v>
        <stp/>
        <stp>EM_S_STM07_IS</stp>
        <stp>4</stp>
        <stp>002727.SZ</stp>
        <stp>9</stp>
        <stp>12/31/2013</stp>
        <stp>1</stp>
        <tr r="K1194" s="1"/>
      </tp>
      <tp>
        <v>1768478866.99</v>
        <stp/>
        <stp>EM_S_STM07_IS</stp>
        <stp>4</stp>
        <stp>002711.SZ</stp>
        <stp>9</stp>
        <stp>12/31/2015</stp>
        <stp>1</stp>
        <tr r="M1179" s="1"/>
      </tp>
      <tp>
        <v>444517659.14999998</v>
        <stp/>
        <stp>EM_S_STM07_IS</stp>
        <stp>4</stp>
        <stp>002714.SZ</stp>
        <stp>9</stp>
        <stp>12/31/2010</stp>
        <stp>1</stp>
        <tr r="H1182" s="1"/>
      </tp>
      <tp>
        <v>316971094.06999999</v>
        <stp/>
        <stp>EM_S_STM07_IS</stp>
        <stp>4</stp>
        <stp>002715.SZ</stp>
        <stp>9</stp>
        <stp>12/31/2011</stp>
        <stp>1</stp>
        <tr r="I1183" s="1"/>
      </tp>
      <tp>
        <v>3694354741.0799999</v>
        <stp/>
        <stp>EM_S_STM07_IS</stp>
        <stp>4</stp>
        <stp>002716.SZ</stp>
        <stp>9</stp>
        <stp>12/31/2012</stp>
        <stp>1</stp>
        <tr r="J1184" s="1"/>
      </tp>
      <tp>
        <v>805391015.67999995</v>
        <stp/>
        <stp>EM_S_STM07_IS</stp>
        <stp>4</stp>
        <stp>002717.SZ</stp>
        <stp>9</stp>
        <stp>12/31/2013</stp>
        <stp>1</stp>
        <tr r="K1185" s="1"/>
      </tp>
      <tp>
        <v>345448024.5</v>
        <stp/>
        <stp>EM_S_STM07_IS</stp>
        <stp>4</stp>
        <stp>002700.SZ</stp>
        <stp>9</stp>
        <stp>12/31/2014</stp>
        <stp>1</stp>
        <tr r="L1170" s="1"/>
      </tp>
      <tp>
        <v>6662353093</v>
        <stp/>
        <stp>EM_S_STM07_IS</stp>
        <stp>4</stp>
        <stp>002701.SZ</stp>
        <stp>9</stp>
        <stp>12/31/2015</stp>
        <stp>1</stp>
        <tr r="M1171" s="1"/>
      </tp>
      <tp>
        <v>4916434365.1300001</v>
        <stp/>
        <stp>EM_S_STM07_IS</stp>
        <stp>4</stp>
        <stp>002705.SZ</stp>
        <stp>9</stp>
        <stp>12/31/2011</stp>
        <stp>1</stp>
        <tr r="I1174" s="1"/>
      </tp>
      <tp>
        <v>599906068.29999995</v>
        <stp/>
        <stp>EM_S_STM07_IS</stp>
        <stp>4</stp>
        <stp>002706.SZ</stp>
        <stp>9</stp>
        <stp>12/31/2012</stp>
        <stp>1</stp>
        <tr r="J1175" s="1"/>
      </tp>
      <tp>
        <v>3005255499.9699998</v>
        <stp/>
        <stp>EM_S_STM07_IS</stp>
        <stp>4</stp>
        <stp>002707.SZ</stp>
        <stp>9</stp>
        <stp>12/31/2013</stp>
        <stp>1</stp>
        <tr r="K1176" s="1"/>
      </tp>
      <tp>
        <v>666207063.80999994</v>
        <stp/>
        <stp>EM_S_STM07_IS</stp>
        <stp>4</stp>
        <stp>002770.SZ</stp>
        <stp>9</stp>
        <stp>12/31/2014</stp>
        <stp>1</stp>
        <tr r="L1234" s="1"/>
      </tp>
      <tp>
        <v>708715520.09000003</v>
        <stp/>
        <stp>EM_S_STM07_IS</stp>
        <stp>4</stp>
        <stp>002771.SZ</stp>
        <stp>9</stp>
        <stp>12/31/2015</stp>
        <stp>1</stp>
        <tr r="M1235" s="1"/>
      </tp>
      <tp>
        <v>624183473.96000004</v>
        <stp/>
        <stp>EM_S_STM07_IS</stp>
        <stp>4</stp>
        <stp>002775.SZ</stp>
        <stp>9</stp>
        <stp>12/31/2011</stp>
        <stp>1</stp>
        <tr r="I1238" s="1"/>
      </tp>
      <tp>
        <v>436408284.69</v>
        <stp/>
        <stp>EM_S_STM07_IS</stp>
        <stp>4</stp>
        <stp>002776.SZ</stp>
        <stp>9</stp>
        <stp>12/31/2012</stp>
        <stp>1</stp>
        <tr r="J1239" s="1"/>
      </tp>
      <tp>
        <v>296835262.18000001</v>
        <stp/>
        <stp>EM_S_STM07_IS</stp>
        <stp>4</stp>
        <stp>002777.SZ</stp>
        <stp>9</stp>
        <stp>12/31/2013</stp>
        <stp>1</stp>
        <tr r="K1240" s="1"/>
      </tp>
      <tp>
        <v>522204562.08999997</v>
        <stp/>
        <stp>EM_S_STM07_IS</stp>
        <stp>4</stp>
        <stp>002760.SZ</stp>
        <stp>9</stp>
        <stp>12/31/2014</stp>
        <stp>1</stp>
        <tr r="L1225" s="1"/>
      </tp>
      <tp>
        <v>596485117.63</v>
        <stp/>
        <stp>EM_S_STM07_IS</stp>
        <stp>4</stp>
        <stp>002761.SZ</stp>
        <stp>9</stp>
        <stp>12/31/2015</stp>
        <stp>1</stp>
        <tr r="M1226" s="1"/>
      </tp>
      <tp>
        <v>791612643.60000002</v>
        <stp/>
        <stp>EM_S_STM07_IS</stp>
        <stp>4</stp>
        <stp>002765.SZ</stp>
        <stp>9</stp>
        <stp>12/31/2011</stp>
        <stp>1</stp>
        <tr r="I1229" s="1"/>
      </tp>
      <tp>
        <v>814877773.49000001</v>
        <stp/>
        <stp>EM_S_STM07_IS</stp>
        <stp>4</stp>
        <stp>002766.SZ</stp>
        <stp>9</stp>
        <stp>12/31/2012</stp>
        <stp>1</stp>
        <tr r="J1230" s="1"/>
      </tp>
      <tp>
        <v>299425535.52999997</v>
        <stp/>
        <stp>EM_S_STM07_IS</stp>
        <stp>4</stp>
        <stp>002767.SZ</stp>
        <stp>9</stp>
        <stp>12/31/2013</stp>
        <stp>1</stp>
        <tr r="K1231" s="1"/>
      </tp>
      <tp>
        <v>187402083.37</v>
        <stp/>
        <stp>EM_S_STM07_IS</stp>
        <stp>4</stp>
        <stp>002750.SZ</stp>
        <stp>9</stp>
        <stp>12/31/2014</stp>
        <stp>1</stp>
        <tr r="L1216" s="1"/>
      </tp>
      <tp>
        <v>537177624.41999996</v>
        <stp/>
        <stp>EM_S_STM07_IS</stp>
        <stp>4</stp>
        <stp>002751.SZ</stp>
        <stp>9</stp>
        <stp>12/31/2015</stp>
        <stp>1</stp>
        <tr r="M1217" s="1"/>
      </tp>
      <tp>
        <v>529171408.5</v>
        <stp/>
        <stp>EM_S_STM07_IS</stp>
        <stp>4</stp>
        <stp>002755.SZ</stp>
        <stp>9</stp>
        <stp>12/31/2011</stp>
        <stp>1</stp>
        <tr r="I1220" s="1"/>
      </tp>
      <tp>
        <v>4803535344.5200005</v>
        <stp/>
        <stp>EM_S_STM07_IS</stp>
        <stp>4</stp>
        <stp>002756.SZ</stp>
        <stp>9</stp>
        <stp>12/31/2012</stp>
        <stp>1</stp>
        <tr r="J1221" s="1"/>
      </tp>
      <tp>
        <v>474452929.13999999</v>
        <stp/>
        <stp>EM_S_STM07_IS</stp>
        <stp>4</stp>
        <stp>002757.SZ</stp>
        <stp>9</stp>
        <stp>12/31/2013</stp>
        <stp>1</stp>
        <tr r="K1222" s="1"/>
      </tp>
      <tp>
        <v>884901700.30999994</v>
        <stp/>
        <stp>EM_S_STM07_IS</stp>
        <stp>4</stp>
        <stp>002740.SZ</stp>
        <stp>9</stp>
        <stp>12/31/2014</stp>
        <stp>1</stp>
        <tr r="L1207" s="1"/>
      </tp>
      <tp>
        <v>862850016.23000002</v>
        <stp/>
        <stp>EM_S_STM07_IS</stp>
        <stp>4</stp>
        <stp>002741.SZ</stp>
        <stp>9</stp>
        <stp>12/31/2015</stp>
        <stp>1</stp>
        <tr r="M1208" s="1"/>
      </tp>
      <tp>
        <v>1273578025.53</v>
        <stp/>
        <stp>EM_S_STM07_IS</stp>
        <stp>4</stp>
        <stp>002745.SZ</stp>
        <stp>9</stp>
        <stp>12/31/2011</stp>
        <stp>1</stp>
        <tr r="I1211" s="1"/>
      </tp>
      <tp>
        <v>2007121373.3299999</v>
        <stp/>
        <stp>EM_S_STM07_IS</stp>
        <stp>4</stp>
        <stp>002746.SZ</stp>
        <stp>9</stp>
        <stp>12/31/2012</stp>
        <stp>1</stp>
        <tr r="J1212" s="1"/>
      </tp>
      <tp>
        <v>450126802.69999999</v>
        <stp/>
        <stp>EM_S_STM07_IS</stp>
        <stp>4</stp>
        <stp>002747.SZ</stp>
        <stp>9</stp>
        <stp>12/31/2013</stp>
        <stp>1</stp>
        <tr r="K1213" s="1"/>
      </tp>
      <tp>
        <v>764298453.01999998</v>
        <stp/>
        <stp>EM_S_STM07_IS</stp>
        <stp>4</stp>
        <stp>002790.SZ</stp>
        <stp>9</stp>
        <stp>12/31/2014</stp>
        <stp>1</stp>
        <tr r="L1252" s="1"/>
      </tp>
      <tp>
        <v>2326730345.6900001</v>
        <stp/>
        <stp>EM_S_STM07_IS</stp>
        <stp>4</stp>
        <stp>002791.SZ</stp>
        <stp>9</stp>
        <stp>12/31/2015</stp>
        <stp>1</stp>
        <tr r="M1253" s="1"/>
      </tp>
      <tp>
        <v>268104006.68000001</v>
        <stp/>
        <stp>EM_S_STM07_IS</stp>
        <stp>4</stp>
        <stp>002795.SZ</stp>
        <stp>9</stp>
        <stp>12/31/2011</stp>
        <stp>1</stp>
        <tr r="I1256" s="1"/>
      </tp>
      <tp>
        <v>319246198.54000002</v>
        <stp/>
        <stp>EM_S_STM07_IS</stp>
        <stp>4</stp>
        <stp>002796.SZ</stp>
        <stp>9</stp>
        <stp>12/31/2012</stp>
        <stp>1</stp>
        <tr r="J1257" s="1"/>
      </tp>
      <tp>
        <v>1031723403.47</v>
        <stp/>
        <stp>EM_S_STM07_IS</stp>
        <stp>4</stp>
        <stp>002797.SZ</stp>
        <stp>9</stp>
        <stp>12/31/2013</stp>
        <stp>1</stp>
        <tr r="K1258" s="1"/>
      </tp>
      <tp>
        <v>291504599.93000001</v>
        <stp/>
        <stp>EM_S_STM07_IS</stp>
        <stp>4</stp>
        <stp>002780.SZ</stp>
        <stp>9</stp>
        <stp>12/31/2014</stp>
        <stp>1</stp>
        <tr r="L1243" s="1"/>
      </tp>
      <tp>
        <v>3340194219.7199998</v>
        <stp/>
        <stp>EM_S_STM07_IS</stp>
        <stp>4</stp>
        <stp>002781.SZ</stp>
        <stp>9</stp>
        <stp>12/31/2015</stp>
        <stp>1</stp>
        <tr r="M1244" s="1"/>
      </tp>
      <tp>
        <v>839349489.65999997</v>
        <stp/>
        <stp>EM_S_STM07_IS</stp>
        <stp>4</stp>
        <stp>002785.SZ</stp>
        <stp>9</stp>
        <stp>12/31/2011</stp>
        <stp>1</stp>
        <tr r="I1247" s="1"/>
      </tp>
      <tp>
        <v>1012881531.4400001</v>
        <stp/>
        <stp>EM_S_STM07_IS</stp>
        <stp>4</stp>
        <stp>002786.SZ</stp>
        <stp>9</stp>
        <stp>12/31/2012</stp>
        <stp>1</stp>
        <tr r="J1248" s="1"/>
      </tp>
      <tp>
        <v>708373713.00999999</v>
        <stp/>
        <stp>EM_S_STM07_IS</stp>
        <stp>4</stp>
        <stp>002787.SZ</stp>
        <stp>9</stp>
        <stp>12/31/2013</stp>
        <stp>1</stp>
        <tr r="K1249" s="1"/>
      </tp>
      <tp>
        <v>1086153433.6300001</v>
        <stp/>
        <stp>EM_S_STM07_IS</stp>
        <stp>4</stp>
        <stp>002030.SZ</stp>
        <stp>9</stp>
        <stp>12/31/2014</stp>
        <stp>1</stp>
        <tr r="L502" s="1"/>
      </tp>
      <tp>
        <v>987583895.11000001</v>
        <stp/>
        <stp>EM_S_STM07_IS</stp>
        <stp>4</stp>
        <stp>002031.SZ</stp>
        <stp>9</stp>
        <stp>12/31/2015</stp>
        <stp>1</stp>
        <tr r="M503" s="1"/>
      </tp>
      <tp>
        <v>1237348951.75</v>
        <stp/>
        <stp>EM_S_STM07_IS</stp>
        <stp>4</stp>
        <stp>002034.SZ</stp>
        <stp>9</stp>
        <stp>12/31/2010</stp>
        <stp>1</stp>
        <tr r="H506" s="1"/>
      </tp>
      <tp>
        <v>2038683990.8399999</v>
        <stp/>
        <stp>EM_S_STM07_IS</stp>
        <stp>4</stp>
        <stp>002035.SZ</stp>
        <stp>9</stp>
        <stp>12/31/2011</stp>
        <stp>1</stp>
        <tr r="I507" s="1"/>
      </tp>
      <tp>
        <v>395135320.42000002</v>
        <stp/>
        <stp>EM_S_STM07_IS</stp>
        <stp>4</stp>
        <stp>002036.SZ</stp>
        <stp>9</stp>
        <stp>12/31/2012</stp>
        <stp>1</stp>
        <tr r="J508" s="1"/>
      </tp>
      <tp>
        <v>3406521736.23</v>
        <stp/>
        <stp>EM_S_STM07_IS</stp>
        <stp>4</stp>
        <stp>002037.SZ</stp>
        <stp>9</stp>
        <stp>12/31/2013</stp>
        <stp>1</stp>
        <tr r="K509" s="1"/>
      </tp>
      <tp>
        <v>1235496145.95</v>
        <stp/>
        <stp>EM_S_STM07_IS</stp>
        <stp>4</stp>
        <stp>002020.SZ</stp>
        <stp>9</stp>
        <stp>12/31/2014</stp>
        <stp>1</stp>
        <tr r="L492" s="1"/>
      </tp>
      <tp>
        <v>727062211.74000001</v>
        <stp/>
        <stp>EM_S_STM07_IS</stp>
        <stp>4</stp>
        <stp>002021.SZ</stp>
        <stp>9</stp>
        <stp>12/31/2015</stp>
        <stp>1</stp>
        <tr r="M493" s="1"/>
      </tp>
      <tp>
        <v>75504739000</v>
        <stp/>
        <stp>EM_S_STM07_IS</stp>
        <stp>4</stp>
        <stp>002024.SZ</stp>
        <stp>9</stp>
        <stp>12/31/2010</stp>
        <stp>1</stp>
        <tr r="H496" s="1"/>
      </tp>
      <tp>
        <v>860194935.10000002</v>
        <stp/>
        <stp>EM_S_STM07_IS</stp>
        <stp>4</stp>
        <stp>002025.SZ</stp>
        <stp>9</stp>
        <stp>12/31/2011</stp>
        <stp>1</stp>
        <tr r="I497" s="1"/>
      </tp>
      <tp>
        <v>644601998.90999997</v>
        <stp/>
        <stp>EM_S_STM07_IS</stp>
        <stp>4</stp>
        <stp>002026.SZ</stp>
        <stp>9</stp>
        <stp>12/31/2012</stp>
        <stp>1</stp>
        <tr r="J498" s="1"/>
      </tp>
      <tp>
        <v>1417780745.3699999</v>
        <stp/>
        <stp>EM_S_STM07_IS</stp>
        <stp>4</stp>
        <stp>002027.SZ</stp>
        <stp>9</stp>
        <stp>12/31/2013</stp>
        <stp>1</stp>
        <tr r="K499" s="1"/>
      </tp>
      <tp>
        <v>5029958747.4200001</v>
        <stp/>
        <stp>EM_S_STM07_IS</stp>
        <stp>4</stp>
        <stp>002010.SZ</stp>
        <stp>9</stp>
        <stp>12/31/2014</stp>
        <stp>1</stp>
        <tr r="L482" s="1"/>
      </tp>
      <tp>
        <v>5858860791.9399996</v>
        <stp/>
        <stp>EM_S_STM07_IS</stp>
        <stp>4</stp>
        <stp>002011.SZ</stp>
        <stp>9</stp>
        <stp>12/31/2015</stp>
        <stp>1</stp>
        <tr r="M483" s="1"/>
      </tp>
      <tp>
        <v>1276392235.1300001</v>
        <stp/>
        <stp>EM_S_STM07_IS</stp>
        <stp>4</stp>
        <stp>002014.SZ</stp>
        <stp>9</stp>
        <stp>12/31/2010</stp>
        <stp>1</stp>
        <tr r="H486" s="1"/>
      </tp>
      <tp>
        <v>1856444906.53</v>
        <stp/>
        <stp>EM_S_STM07_IS</stp>
        <stp>4</stp>
        <stp>002015.SZ</stp>
        <stp>9</stp>
        <stp>12/31/2011</stp>
        <stp>1</stp>
        <tr r="I487" s="1"/>
      </tp>
      <tp>
        <v>617581363.03999996</v>
        <stp/>
        <stp>EM_S_STM07_IS</stp>
        <stp>4</stp>
        <stp>002016.SZ</stp>
        <stp>9</stp>
        <stp>12/31/2012</stp>
        <stp>1</stp>
        <tr r="J488" s="1"/>
      </tp>
      <tp>
        <v>1168242040.3900001</v>
        <stp/>
        <stp>EM_S_STM07_IS</stp>
        <stp>4</stp>
        <stp>002017.SZ</stp>
        <stp>9</stp>
        <stp>12/31/2013</stp>
        <stp>1</stp>
        <tr r="K489" s="1"/>
      </tp>
      <tp>
        <v>3822542971.6300001</v>
        <stp/>
        <stp>EM_S_STM07_IS</stp>
        <stp>4</stp>
        <stp>002001.SZ</stp>
        <stp>9</stp>
        <stp>12/31/2015</stp>
        <stp>1</stp>
        <tr r="M473" s="1"/>
      </tp>
      <tp>
        <v>541224471.94000006</v>
        <stp/>
        <stp>EM_S_STM07_IS</stp>
        <stp>4</stp>
        <stp>002004.SZ</stp>
        <stp>9</stp>
        <stp>12/31/2010</stp>
        <stp>1</stp>
        <tr r="H476" s="1"/>
      </tp>
      <tp>
        <v>3065480708.6999998</v>
        <stp/>
        <stp>EM_S_STM07_IS</stp>
        <stp>4</stp>
        <stp>002005.SZ</stp>
        <stp>9</stp>
        <stp>12/31/2011</stp>
        <stp>1</stp>
        <tr r="I477" s="1"/>
      </tp>
      <tp>
        <v>735488492.83000004</v>
        <stp/>
        <stp>EM_S_STM07_IS</stp>
        <stp>4</stp>
        <stp>002006.SZ</stp>
        <stp>9</stp>
        <stp>12/31/2012</stp>
        <stp>1</stp>
        <tr r="J478" s="1"/>
      </tp>
      <tp>
        <v>1117611999.48</v>
        <stp/>
        <stp>EM_S_STM07_IS</stp>
        <stp>4</stp>
        <stp>002007.SZ</stp>
        <stp>9</stp>
        <stp>12/31/2013</stp>
        <stp>1</stp>
        <tr r="K479" s="1"/>
      </tp>
      <tp>
        <v>1260183072.9400001</v>
        <stp/>
        <stp>EM_S_STM07_IS</stp>
        <stp>4</stp>
        <stp>002070.SZ</stp>
        <stp>9</stp>
        <stp>12/31/2014</stp>
        <stp>1</stp>
        <tr r="L542" s="1"/>
      </tp>
      <tp>
        <v>993443414.25999999</v>
        <stp/>
        <stp>EM_S_STM07_IS</stp>
        <stp>4</stp>
        <stp>002071.SZ</stp>
        <stp>9</stp>
        <stp>12/31/2015</stp>
        <stp>1</stp>
        <tr r="M543" s="1"/>
      </tp>
      <tp>
        <v>466138923.24000001</v>
        <stp/>
        <stp>EM_S_STM07_IS</stp>
        <stp>4</stp>
        <stp>002074.SZ</stp>
        <stp>9</stp>
        <stp>12/31/2010</stp>
        <stp>1</stp>
        <tr r="H546" s="1"/>
      </tp>
      <tp>
        <v>15000587375.889999</v>
        <stp/>
        <stp>EM_S_STM07_IS</stp>
        <stp>4</stp>
        <stp>002075.SZ</stp>
        <stp>9</stp>
        <stp>12/31/2011</stp>
        <stp>1</stp>
        <tr r="I547" s="1"/>
      </tp>
      <tp>
        <v>422426436.31999999</v>
        <stp/>
        <stp>EM_S_STM07_IS</stp>
        <stp>4</stp>
        <stp>002076.SZ</stp>
        <stp>9</stp>
        <stp>12/31/2012</stp>
        <stp>1</stp>
        <tr r="J548" s="1"/>
      </tp>
      <tp>
        <v>2692453791.4699998</v>
        <stp/>
        <stp>EM_S_STM07_IS</stp>
        <stp>4</stp>
        <stp>002077.SZ</stp>
        <stp>9</stp>
        <stp>12/31/2013</stp>
        <stp>1</stp>
        <tr r="K549" s="1"/>
      </tp>
      <tp>
        <v>6002451474.2700005</v>
        <stp/>
        <stp>EM_S_STM07_IS</stp>
        <stp>4</stp>
        <stp>002060.SZ</stp>
        <stp>9</stp>
        <stp>12/31/2014</stp>
        <stp>1</stp>
        <tr r="L532" s="1"/>
      </tp>
      <tp>
        <v>2479964542.2600002</v>
        <stp/>
        <stp>EM_S_STM07_IS</stp>
        <stp>4</stp>
        <stp>002061.SZ</stp>
        <stp>9</stp>
        <stp>12/31/2015</stp>
        <stp>1</stp>
        <tr r="M533" s="1"/>
      </tp>
      <tp>
        <v>1627850608.97</v>
        <stp/>
        <stp>EM_S_STM07_IS</stp>
        <stp>4</stp>
        <stp>002064.SZ</stp>
        <stp>9</stp>
        <stp>12/31/2010</stp>
        <stp>1</stp>
        <tr r="H536" s="1"/>
      </tp>
      <tp>
        <v>2586386846.5799999</v>
        <stp/>
        <stp>EM_S_STM07_IS</stp>
        <stp>4</stp>
        <stp>002065.SZ</stp>
        <stp>9</stp>
        <stp>12/31/2011</stp>
        <stp>1</stp>
        <tr r="I537" s="1"/>
      </tp>
      <tp>
        <v>1486249073.9000001</v>
        <stp/>
        <stp>EM_S_STM07_IS</stp>
        <stp>4</stp>
        <stp>002066.SZ</stp>
        <stp>9</stp>
        <stp>12/31/2012</stp>
        <stp>1</stp>
        <tr r="J538" s="1"/>
      </tp>
      <tp>
        <v>3021515326.71</v>
        <stp/>
        <stp>EM_S_STM07_IS</stp>
        <stp>4</stp>
        <stp>002067.SZ</stp>
        <stp>9</stp>
        <stp>12/31/2013</stp>
        <stp>1</stp>
        <tr r="K539" s="1"/>
      </tp>
      <tp>
        <v>5823907652.1599998</v>
        <stp/>
        <stp>EM_S_STM07_IS</stp>
        <stp>4</stp>
        <stp>002050.SZ</stp>
        <stp>9</stp>
        <stp>12/31/2014</stp>
        <stp>1</stp>
        <tr r="L522" s="1"/>
      </tp>
      <tp>
        <v>8119940514.0600004</v>
        <stp/>
        <stp>EM_S_STM07_IS</stp>
        <stp>4</stp>
        <stp>002051.SZ</stp>
        <stp>9</stp>
        <stp>12/31/2015</stp>
        <stp>1</stp>
        <tr r="M523" s="1"/>
      </tp>
      <tp>
        <v>1099888046.1700001</v>
        <stp/>
        <stp>EM_S_STM07_IS</stp>
        <stp>4</stp>
        <stp>002054.SZ</stp>
        <stp>9</stp>
        <stp>12/31/2010</stp>
        <stp>1</stp>
        <tr r="H526" s="1"/>
      </tp>
      <tp>
        <v>1509846148.3699999</v>
        <stp/>
        <stp>EM_S_STM07_IS</stp>
        <stp>4</stp>
        <stp>002055.SZ</stp>
        <stp>9</stp>
        <stp>12/31/2011</stp>
        <stp>1</stp>
        <tr r="I527" s="1"/>
      </tp>
      <tp>
        <v>2910289702.3000002</v>
        <stp/>
        <stp>EM_S_STM07_IS</stp>
        <stp>4</stp>
        <stp>002056.SZ</stp>
        <stp>9</stp>
        <stp>12/31/2012</stp>
        <stp>1</stp>
        <tr r="J528" s="1"/>
      </tp>
      <tp>
        <v>317631341.07999998</v>
        <stp/>
        <stp>EM_S_STM07_IS</stp>
        <stp>4</stp>
        <stp>002057.SZ</stp>
        <stp>9</stp>
        <stp>12/31/2013</stp>
        <stp>1</stp>
        <tr r="K529" s="1"/>
      </tp>
      <tp>
        <v>150265673</v>
        <stp/>
        <stp>EM_S_STM07_IS</stp>
        <stp>4</stp>
        <stp>002040.SZ</stp>
        <stp>9</stp>
        <stp>12/31/2014</stp>
        <stp>1</stp>
        <tr r="L512" s="1"/>
      </tp>
      <tp>
        <v>1530773334.98</v>
        <stp/>
        <stp>EM_S_STM07_IS</stp>
        <stp>4</stp>
        <stp>002041.SZ</stp>
        <stp>9</stp>
        <stp>12/31/2015</stp>
        <stp>1</stp>
        <tr r="M513" s="1"/>
      </tp>
      <tp>
        <v>554317044.60000002</v>
        <stp/>
        <stp>EM_S_STM07_IS</stp>
        <stp>4</stp>
        <stp>002044.SZ</stp>
        <stp>9</stp>
        <stp>12/31/2010</stp>
        <stp>1</stp>
        <tr r="H516" s="1"/>
      </tp>
      <tp>
        <v>2154386408</v>
        <stp/>
        <stp>EM_S_STM07_IS</stp>
        <stp>4</stp>
        <stp>002045.SZ</stp>
        <stp>9</stp>
        <stp>12/31/2011</stp>
        <stp>1</stp>
        <tr r="I517" s="1"/>
      </tp>
      <tp>
        <v>660863911.66999996</v>
        <stp/>
        <stp>EM_S_STM07_IS</stp>
        <stp>4</stp>
        <stp>002046.SZ</stp>
        <stp>9</stp>
        <stp>12/31/2012</stp>
        <stp>1</stp>
        <tr r="J518" s="1"/>
      </tp>
      <tp>
        <v>3726811295.6799998</v>
        <stp/>
        <stp>EM_S_STM07_IS</stp>
        <stp>4</stp>
        <stp>002047.SZ</stp>
        <stp>9</stp>
        <stp>12/31/2013</stp>
        <stp>1</stp>
        <tr r="K519" s="1"/>
      </tp>
      <tp>
        <v>1179081319.6800001</v>
        <stp/>
        <stp>EM_S_STM07_IS</stp>
        <stp>4</stp>
        <stp>002090.SZ</stp>
        <stp>9</stp>
        <stp>12/31/2014</stp>
        <stp>1</stp>
        <tr r="L562" s="1"/>
      </tp>
      <tp>
        <v>7292996799.5</v>
        <stp/>
        <stp>EM_S_STM07_IS</stp>
        <stp>4</stp>
        <stp>002091.SZ</stp>
        <stp>9</stp>
        <stp>12/31/2015</stp>
        <stp>1</stp>
        <tr r="M563" s="1"/>
      </tp>
      <tp>
        <v>799765868.50999999</v>
        <stp/>
        <stp>EM_S_STM07_IS</stp>
        <stp>4</stp>
        <stp>002094.SZ</stp>
        <stp>9</stp>
        <stp>12/31/2010</stp>
        <stp>1</stp>
        <tr r="H566" s="1"/>
      </tp>
      <tp>
        <v>144099896.91999999</v>
        <stp/>
        <stp>EM_S_STM07_IS</stp>
        <stp>4</stp>
        <stp>002095.SZ</stp>
        <stp>9</stp>
        <stp>12/31/2011</stp>
        <stp>1</stp>
        <tr r="I567" s="1"/>
      </tp>
      <tp>
        <v>1587676679.55</v>
        <stp/>
        <stp>EM_S_STM07_IS</stp>
        <stp>4</stp>
        <stp>002096.SZ</stp>
        <stp>9</stp>
        <stp>12/31/2012</stp>
        <stp>1</stp>
        <tr r="J568" s="1"/>
      </tp>
      <tp>
        <v>2112847296.0899999</v>
        <stp/>
        <stp>EM_S_STM07_IS</stp>
        <stp>4</stp>
        <stp>002097.SZ</stp>
        <stp>9</stp>
        <stp>12/31/2013</stp>
        <stp>1</stp>
        <tr r="K569" s="1"/>
      </tp>
      <tp>
        <v>4424452414.2200003</v>
        <stp/>
        <stp>EM_S_STM07_IS</stp>
        <stp>4</stp>
        <stp>002080.SZ</stp>
        <stp>9</stp>
        <stp>12/31/2014</stp>
        <stp>1</stp>
        <tr r="L552" s="1"/>
      </tp>
      <tp>
        <v>18654092629.970001</v>
        <stp/>
        <stp>EM_S_STM07_IS</stp>
        <stp>4</stp>
        <stp>002081.SZ</stp>
        <stp>9</stp>
        <stp>12/31/2015</stp>
        <stp>1</stp>
        <tr r="M553" s="1"/>
      </tp>
      <tp>
        <v>1666082497.6700001</v>
        <stp/>
        <stp>EM_S_STM07_IS</stp>
        <stp>4</stp>
        <stp>002084.SZ</stp>
        <stp>9</stp>
        <stp>12/31/2010</stp>
        <stp>1</stp>
        <tr r="H556" s="1"/>
      </tp>
      <tp>
        <v>3933460638.5</v>
        <stp/>
        <stp>EM_S_STM07_IS</stp>
        <stp>4</stp>
        <stp>002085.SZ</stp>
        <stp>9</stp>
        <stp>12/31/2011</stp>
        <stp>1</stp>
        <tr r="I557" s="1"/>
      </tp>
      <tp>
        <v>676377709.29999995</v>
        <stp/>
        <stp>EM_S_STM07_IS</stp>
        <stp>4</stp>
        <stp>002086.SZ</stp>
        <stp>9</stp>
        <stp>12/31/2012</stp>
        <stp>1</stp>
        <tr r="J558" s="1"/>
      </tp>
      <tp>
        <v>3260033124.3600001</v>
        <stp/>
        <stp>EM_S_STM07_IS</stp>
        <stp>4</stp>
        <stp>002087.SZ</stp>
        <stp>9</stp>
        <stp>12/31/2013</stp>
        <stp>1</stp>
        <tr r="K559" s="1"/>
      </tp>
      <tp>
        <v>1629187118.27</v>
        <stp/>
        <stp>EM_S_STM07_IS</stp>
        <stp>4</stp>
        <stp>002130.SZ</stp>
        <stp>9</stp>
        <stp>12/31/2014</stp>
        <stp>1</stp>
        <tr r="L602" s="1"/>
      </tp>
      <tp>
        <v>4392227658.2799997</v>
        <stp/>
        <stp>EM_S_STM07_IS</stp>
        <stp>4</stp>
        <stp>002131.SZ</stp>
        <stp>9</stp>
        <stp>12/31/2015</stp>
        <stp>1</stp>
        <tr r="M603" s="1"/>
      </tp>
      <tp>
        <v>560763373.63</v>
        <stp/>
        <stp>EM_S_STM07_IS</stp>
        <stp>4</stp>
        <stp>002134.SZ</stp>
        <stp>9</stp>
        <stp>12/31/2010</stp>
        <stp>1</stp>
        <tr r="H606" s="1"/>
      </tp>
      <tp>
        <v>3656752163.6999998</v>
        <stp/>
        <stp>EM_S_STM07_IS</stp>
        <stp>4</stp>
        <stp>002135.SZ</stp>
        <stp>9</stp>
        <stp>12/31/2011</stp>
        <stp>1</stp>
        <tr r="I607" s="1"/>
      </tp>
      <tp>
        <v>685514776.66999996</v>
        <stp/>
        <stp>EM_S_STM07_IS</stp>
        <stp>4</stp>
        <stp>002136.SZ</stp>
        <stp>9</stp>
        <stp>12/31/2012</stp>
        <stp>1</stp>
        <tr r="J608" s="1"/>
      </tp>
      <tp>
        <v>618647930.90999997</v>
        <stp/>
        <stp>EM_S_STM07_IS</stp>
        <stp>4</stp>
        <stp>002137.SZ</stp>
        <stp>9</stp>
        <stp>12/31/2013</stp>
        <stp>1</stp>
        <tr r="K609" s="1"/>
      </tp>
      <tp>
        <v>931177319.53999996</v>
        <stp/>
        <stp>EM_S_STM07_IS</stp>
        <stp>4</stp>
        <stp>002120.SZ</stp>
        <stp>9</stp>
        <stp>12/31/2014</stp>
        <stp>1</stp>
        <tr r="L592" s="1"/>
      </tp>
      <tp>
        <v>2261423352.6500001</v>
        <stp/>
        <stp>EM_S_STM07_IS</stp>
        <stp>4</stp>
        <stp>002121.SZ</stp>
        <stp>9</stp>
        <stp>12/31/2015</stp>
        <stp>1</stp>
        <tr r="M593" s="1"/>
      </tp>
      <tp>
        <v>1106436926.6600001</v>
        <stp/>
        <stp>EM_S_STM07_IS</stp>
        <stp>4</stp>
        <stp>002124.SZ</stp>
        <stp>9</stp>
        <stp>12/31/2010</stp>
        <stp>1</stp>
        <tr r="H596" s="1"/>
      </tp>
      <tp>
        <v>756144367.85000002</v>
        <stp/>
        <stp>EM_S_STM07_IS</stp>
        <stp>4</stp>
        <stp>002125.SZ</stp>
        <stp>9</stp>
        <stp>12/31/2011</stp>
        <stp>1</stp>
        <tr r="I597" s="1"/>
      </tp>
      <tp>
        <v>1684223828.3199999</v>
        <stp/>
        <stp>EM_S_STM07_IS</stp>
        <stp>4</stp>
        <stp>002126.SZ</stp>
        <stp>9</stp>
        <stp>12/31/2012</stp>
        <stp>1</stp>
        <tr r="J598" s="1"/>
      </tp>
      <tp>
        <v>4134808021.5900002</v>
        <stp/>
        <stp>EM_S_STM07_IS</stp>
        <stp>4</stp>
        <stp>002127.SZ</stp>
        <stp>9</stp>
        <stp>12/31/2013</stp>
        <stp>1</stp>
        <tr r="K599" s="1"/>
      </tp>
      <tp>
        <v>18022318643.310001</v>
        <stp/>
        <stp>EM_S_STM07_IS</stp>
        <stp>4</stp>
        <stp>002110.SZ</stp>
        <stp>9</stp>
        <stp>12/31/2014</stp>
        <stp>1</stp>
        <tr r="L582" s="1"/>
      </tp>
      <tp>
        <v>1323094552.5</v>
        <stp/>
        <stp>EM_S_STM07_IS</stp>
        <stp>4</stp>
        <stp>002111.SZ</stp>
        <stp>9</stp>
        <stp>12/31/2015</stp>
        <stp>1</stp>
        <tr r="M583" s="1"/>
      </tp>
      <tp>
        <v>1209888119.47</v>
        <stp/>
        <stp>EM_S_STM07_IS</stp>
        <stp>4</stp>
        <stp>002114.SZ</stp>
        <stp>9</stp>
        <stp>12/31/2010</stp>
        <stp>1</stp>
        <tr r="H586" s="1"/>
      </tp>
      <tp>
        <v>1120975668.23</v>
        <stp/>
        <stp>EM_S_STM07_IS</stp>
        <stp>4</stp>
        <stp>002115.SZ</stp>
        <stp>9</stp>
        <stp>12/31/2011</stp>
        <stp>1</stp>
        <tr r="I587" s="1"/>
      </tp>
      <tp>
        <v>5231002470.3000002</v>
        <stp/>
        <stp>EM_S_STM07_IS</stp>
        <stp>4</stp>
        <stp>002116.SZ</stp>
        <stp>9</stp>
        <stp>12/31/2012</stp>
        <stp>1</stp>
        <tr r="J588" s="1"/>
      </tp>
      <tp>
        <v>926700621.74000001</v>
        <stp/>
        <stp>EM_S_STM07_IS</stp>
        <stp>4</stp>
        <stp>002117.SZ</stp>
        <stp>9</stp>
        <stp>12/31/2013</stp>
        <stp>1</stp>
        <tr r="K589" s="1"/>
      </tp>
      <tp>
        <v>4014627131.7800002</v>
        <stp/>
        <stp>EM_S_STM07_IS</stp>
        <stp>4</stp>
        <stp>002100.SZ</stp>
        <stp>9</stp>
        <stp>12/31/2014</stp>
        <stp>1</stp>
        <tr r="L572" s="1"/>
      </tp>
      <tp>
        <v>2258688634.4499998</v>
        <stp/>
        <stp>EM_S_STM07_IS</stp>
        <stp>4</stp>
        <stp>002101.SZ</stp>
        <stp>9</stp>
        <stp>12/31/2015</stp>
        <stp>1</stp>
        <tr r="M573" s="1"/>
      </tp>
      <tp>
        <v>662644717.54999995</v>
        <stp/>
        <stp>EM_S_STM07_IS</stp>
        <stp>4</stp>
        <stp>002104.SZ</stp>
        <stp>9</stp>
        <stp>12/31/2010</stp>
        <stp>1</stp>
        <tr r="H576" s="1"/>
      </tp>
      <tp>
        <v>1361096510.9300001</v>
        <stp/>
        <stp>EM_S_STM07_IS</stp>
        <stp>4</stp>
        <stp>002105.SZ</stp>
        <stp>9</stp>
        <stp>12/31/2011</stp>
        <stp>1</stp>
        <tr r="I577" s="1"/>
      </tp>
      <tp>
        <v>1210055041.6900001</v>
        <stp/>
        <stp>EM_S_STM07_IS</stp>
        <stp>4</stp>
        <stp>002106.SZ</stp>
        <stp>9</stp>
        <stp>12/31/2012</stp>
        <stp>1</stp>
        <tr r="J578" s="1"/>
      </tp>
      <tp>
        <v>255597771.37</v>
        <stp/>
        <stp>EM_S_STM07_IS</stp>
        <stp>4</stp>
        <stp>002107.SZ</stp>
        <stp>9</stp>
        <stp>12/31/2013</stp>
        <stp>1</stp>
        <tr r="K579" s="1"/>
      </tp>
      <tp>
        <v>2361209332.0799999</v>
        <stp/>
        <stp>EM_S_STM07_IS</stp>
        <stp>4</stp>
        <stp>002170.SZ</stp>
        <stp>9</stp>
        <stp>12/31/2014</stp>
        <stp>1</stp>
        <tr r="L642" s="1"/>
      </tp>
      <tp>
        <v>8011222995.5500002</v>
        <stp/>
        <stp>EM_S_STM07_IS</stp>
        <stp>4</stp>
        <stp>002171.SZ</stp>
        <stp>9</stp>
        <stp>12/31/2015</stp>
        <stp>1</stp>
        <tr r="M643" s="1"/>
      </tp>
      <tp>
        <v>345446531.79000002</v>
        <stp/>
        <stp>EM_S_STM07_IS</stp>
        <stp>4</stp>
        <stp>002174.SZ</stp>
        <stp>9</stp>
        <stp>12/31/2010</stp>
        <stp>1</stp>
        <tr r="H646" s="1"/>
      </tp>
      <tp>
        <v>161963099.68000001</v>
        <stp/>
        <stp>EM_S_STM07_IS</stp>
        <stp>4</stp>
        <stp>002175.SZ</stp>
        <stp>9</stp>
        <stp>12/31/2011</stp>
        <stp>1</stp>
        <tr r="I647" s="1"/>
      </tp>
      <tp>
        <v>646538719.07000005</v>
        <stp/>
        <stp>EM_S_STM07_IS</stp>
        <stp>4</stp>
        <stp>002176.SZ</stp>
        <stp>9</stp>
        <stp>12/31/2012</stp>
        <stp>1</stp>
        <tr r="J648" s="1"/>
      </tp>
      <tp>
        <v>848671277.66999996</v>
        <stp/>
        <stp>EM_S_STM07_IS</stp>
        <stp>4</stp>
        <stp>002177.SZ</stp>
        <stp>9</stp>
        <stp>12/31/2013</stp>
        <stp>1</stp>
        <tr r="K649" s="1"/>
      </tp>
      <tp>
        <v>2163887121.96</v>
        <stp/>
        <stp>EM_S_STM07_IS</stp>
        <stp>4</stp>
        <stp>002160.SZ</stp>
        <stp>9</stp>
        <stp>12/31/2014</stp>
        <stp>1</stp>
        <tr r="L632" s="1"/>
      </tp>
      <tp>
        <v>507283135.69</v>
        <stp/>
        <stp>EM_S_STM07_IS</stp>
        <stp>4</stp>
        <stp>002161.SZ</stp>
        <stp>9</stp>
        <stp>12/31/2015</stp>
        <stp>1</stp>
        <tr r="M633" s="1"/>
      </tp>
      <tp>
        <v>709311290.13</v>
        <stp/>
        <stp>EM_S_STM07_IS</stp>
        <stp>4</stp>
        <stp>002164.SZ</stp>
        <stp>9</stp>
        <stp>12/31/2010</stp>
        <stp>1</stp>
        <tr r="H636" s="1"/>
      </tp>
      <tp>
        <v>1699472852.23</v>
        <stp/>
        <stp>EM_S_STM07_IS</stp>
        <stp>4</stp>
        <stp>002165.SZ</stp>
        <stp>9</stp>
        <stp>12/31/2011</stp>
        <stp>1</stp>
        <tr r="I637" s="1"/>
      </tp>
      <tp>
        <v>307739216.02999997</v>
        <stp/>
        <stp>EM_S_STM07_IS</stp>
        <stp>4</stp>
        <stp>002166.SZ</stp>
        <stp>9</stp>
        <stp>12/31/2012</stp>
        <stp>1</stp>
        <tr r="J638" s="1"/>
      </tp>
      <tp>
        <v>578218895.17999995</v>
        <stp/>
        <stp>EM_S_STM07_IS</stp>
        <stp>4</stp>
        <stp>002167.SZ</stp>
        <stp>9</stp>
        <stp>12/31/2013</stp>
        <stp>1</stp>
        <tr r="K639" s="1"/>
      </tp>
      <tp>
        <v>990788227.77999997</v>
        <stp/>
        <stp>EM_S_STM07_IS</stp>
        <stp>4</stp>
        <stp>002150.SZ</stp>
        <stp>9</stp>
        <stp>12/31/2014</stp>
        <stp>1</stp>
        <tr r="L622" s="1"/>
      </tp>
      <tp>
        <v>1107853563.95</v>
        <stp/>
        <stp>EM_S_STM07_IS</stp>
        <stp>4</stp>
        <stp>002151.SZ</stp>
        <stp>9</stp>
        <stp>12/31/2015</stp>
        <stp>1</stp>
        <tr r="M623" s="1"/>
      </tp>
      <tp>
        <v>1257753361.77</v>
        <stp/>
        <stp>EM_S_STM07_IS</stp>
        <stp>4</stp>
        <stp>002154.SZ</stp>
        <stp>9</stp>
        <stp>12/31/2010</stp>
        <stp>1</stp>
        <tr r="H626" s="1"/>
      </tp>
      <tp>
        <v>4081421947.3600001</v>
        <stp/>
        <stp>EM_S_STM07_IS</stp>
        <stp>4</stp>
        <stp>002155.SZ</stp>
        <stp>9</stp>
        <stp>12/31/2011</stp>
        <stp>1</stp>
        <tr r="I627" s="1"/>
      </tp>
      <tp>
        <v>1590025442.22</v>
        <stp/>
        <stp>EM_S_STM07_IS</stp>
        <stp>4</stp>
        <stp>002156.SZ</stp>
        <stp>9</stp>
        <stp>12/31/2012</stp>
        <stp>1</stp>
        <tr r="J628" s="1"/>
      </tp>
      <tp>
        <v>15582493561.33</v>
        <stp/>
        <stp>EM_S_STM07_IS</stp>
        <stp>4</stp>
        <stp>002157.SZ</stp>
        <stp>9</stp>
        <stp>12/31/2013</stp>
        <stp>1</stp>
        <tr r="K629" s="1"/>
      </tp>
      <tp>
        <v>3380343420.2600002</v>
        <stp/>
        <stp>EM_S_STM07_IS</stp>
        <stp>4</stp>
        <stp>002140.SZ</stp>
        <stp>9</stp>
        <stp>12/31/2014</stp>
        <stp>1</stp>
        <tr r="L612" s="1"/>
      </tp>
      <tp>
        <v>818813641.29999995</v>
        <stp/>
        <stp>EM_S_STM07_IS</stp>
        <stp>4</stp>
        <stp>002141.SZ</stp>
        <stp>9</stp>
        <stp>12/31/2015</stp>
        <stp>1</stp>
        <tr r="M613" s="1"/>
      </tp>
      <tp>
        <v>409467457.08999997</v>
        <stp/>
        <stp>EM_S_STM07_IS</stp>
        <stp>4</stp>
        <stp>002144.SZ</stp>
        <stp>9</stp>
        <stp>12/31/2010</stp>
        <stp>1</stp>
        <tr r="H616" s="1"/>
      </tp>
      <tp>
        <v>418939048.12</v>
        <stp/>
        <stp>EM_S_STM07_IS</stp>
        <stp>4</stp>
        <stp>002145.SZ</stp>
        <stp>9</stp>
        <stp>12/31/2011</stp>
        <stp>1</stp>
        <tr r="I617" s="1"/>
      </tp>
      <tp>
        <v>13415365897.65</v>
        <stp/>
        <stp>EM_S_STM07_IS</stp>
        <stp>4</stp>
        <stp>002146.SZ</stp>
        <stp>9</stp>
        <stp>12/31/2012</stp>
        <stp>1</stp>
        <tr r="J618" s="1"/>
      </tp>
      <tp>
        <v>366792337.00999999</v>
        <stp/>
        <stp>EM_S_STM07_IS</stp>
        <stp>4</stp>
        <stp>002147.SZ</stp>
        <stp>9</stp>
        <stp>12/31/2013</stp>
        <stp>1</stp>
        <tr r="K619" s="1"/>
      </tp>
      <tp>
        <v>918665642.40999997</v>
        <stp/>
        <stp>EM_S_STM07_IS</stp>
        <stp>4</stp>
        <stp>002190.SZ</stp>
        <stp>9</stp>
        <stp>12/31/2014</stp>
        <stp>1</stp>
        <tr r="L662" s="1"/>
      </tp>
      <tp>
        <v>2720049716.96</v>
        <stp/>
        <stp>EM_S_STM07_IS</stp>
        <stp>4</stp>
        <stp>002191.SZ</stp>
        <stp>9</stp>
        <stp>12/31/2015</stp>
        <stp>1</stp>
        <tr r="M663" s="1"/>
      </tp>
      <tp>
        <v>989764232.20000005</v>
        <stp/>
        <stp>EM_S_STM07_IS</stp>
        <stp>4</stp>
        <stp>002194.SZ</stp>
        <stp>9</stp>
        <stp>12/31/2010</stp>
        <stp>1</stp>
        <tr r="H666" s="1"/>
      </tp>
      <tp>
        <v>390699391.76999998</v>
        <stp/>
        <stp>EM_S_STM07_IS</stp>
        <stp>4</stp>
        <stp>002195.SZ</stp>
        <stp>9</stp>
        <stp>12/31/2011</stp>
        <stp>1</stp>
        <tr r="I667" s="1"/>
      </tp>
      <tp>
        <v>475652317.24000001</v>
        <stp/>
        <stp>EM_S_STM07_IS</stp>
        <stp>4</stp>
        <stp>002196.SZ</stp>
        <stp>9</stp>
        <stp>12/31/2012</stp>
        <stp>1</stp>
        <tr r="J668" s="1"/>
      </tp>
      <tp>
        <v>790429245.15999997</v>
        <stp/>
        <stp>EM_S_STM07_IS</stp>
        <stp>4</stp>
        <stp>002197.SZ</stp>
        <stp>9</stp>
        <stp>12/31/2013</stp>
        <stp>1</stp>
        <tr r="K669" s="1"/>
      </tp>
      <tp>
        <v>479527161.57999998</v>
        <stp/>
        <stp>EM_S_STM07_IS</stp>
        <stp>4</stp>
        <stp>002180.SZ</stp>
        <stp>9</stp>
        <stp>12/31/2014</stp>
        <stp>1</stp>
        <tr r="L652" s="1"/>
      </tp>
      <tp>
        <v>1292250265.6199999</v>
        <stp/>
        <stp>EM_S_STM07_IS</stp>
        <stp>4</stp>
        <stp>002181.SZ</stp>
        <stp>9</stp>
        <stp>12/31/2015</stp>
        <stp>1</stp>
        <tr r="M653" s="1"/>
      </tp>
      <tp>
        <v>1372698797.8199999</v>
        <stp/>
        <stp>EM_S_STM07_IS</stp>
        <stp>4</stp>
        <stp>002184.SZ</stp>
        <stp>9</stp>
        <stp>12/31/2010</stp>
        <stp>1</stp>
        <tr r="H656" s="1"/>
      </tp>
      <tp>
        <v>1308920880.27</v>
        <stp/>
        <stp>EM_S_STM07_IS</stp>
        <stp>4</stp>
        <stp>002185.SZ</stp>
        <stp>9</stp>
        <stp>12/31/2011</stp>
        <stp>1</stp>
        <tr r="I657" s="1"/>
      </tp>
      <tp>
        <v>1943689532.72</v>
        <stp/>
        <stp>EM_S_STM07_IS</stp>
        <stp>4</stp>
        <stp>002186.SZ</stp>
        <stp>9</stp>
        <stp>12/31/2012</stp>
        <stp>1</stp>
        <tr r="J658" s="1"/>
      </tp>
      <tp>
        <v>7760574522.0799999</v>
        <stp/>
        <stp>EM_S_STM07_IS</stp>
        <stp>4</stp>
        <stp>002187.SZ</stp>
        <stp>9</stp>
        <stp>12/31/2013</stp>
        <stp>1</stp>
        <tr r="K659" s="1"/>
      </tp>
      <tp>
        <v>1775210612.95</v>
        <stp/>
        <stp>EM_S_STM07_IS</stp>
        <stp>4</stp>
        <stp>002230.SZ</stp>
        <stp>9</stp>
        <stp>12/31/2014</stp>
        <stp>1</stp>
        <tr r="L702" s="1"/>
      </tp>
      <tp>
        <v>389801152.83999997</v>
        <stp/>
        <stp>EM_S_STM07_IS</stp>
        <stp>4</stp>
        <stp>002231.SZ</stp>
        <stp>9</stp>
        <stp>12/31/2015</stp>
        <stp>1</stp>
        <tr r="M703" s="1"/>
      </tp>
      <tp>
        <v>1003118947.87</v>
        <stp/>
        <stp>EM_S_STM07_IS</stp>
        <stp>4</stp>
        <stp>002234.SZ</stp>
        <stp>9</stp>
        <stp>12/31/2010</stp>
        <stp>1</stp>
        <tr r="H706" s="1"/>
      </tp>
      <tp>
        <v>627807825.5</v>
        <stp/>
        <stp>EM_S_STM07_IS</stp>
        <stp>4</stp>
        <stp>002235.SZ</stp>
        <stp>9</stp>
        <stp>12/31/2011</stp>
        <stp>1</stp>
        <tr r="I707" s="1"/>
      </tp>
      <tp>
        <v>3531214471.6199999</v>
        <stp/>
        <stp>EM_S_STM07_IS</stp>
        <stp>4</stp>
        <stp>002236.SZ</stp>
        <stp>9</stp>
        <stp>12/31/2012</stp>
        <stp>1</stp>
        <tr r="J708" s="1"/>
      </tp>
      <tp>
        <v>11842671700.959999</v>
        <stp/>
        <stp>EM_S_STM07_IS</stp>
        <stp>4</stp>
        <stp>002237.SZ</stp>
        <stp>9</stp>
        <stp>12/31/2013</stp>
        <stp>1</stp>
        <tr r="K709" s="1"/>
      </tp>
      <tp>
        <v>1607378846.1099999</v>
        <stp/>
        <stp>EM_S_STM07_IS</stp>
        <stp>4</stp>
        <stp>002220.SZ</stp>
        <stp>9</stp>
        <stp>12/31/2014</stp>
        <stp>1</stp>
        <tr r="L692" s="1"/>
      </tp>
      <tp>
        <v>17195981580.75</v>
        <stp/>
        <stp>EM_S_STM07_IS</stp>
        <stp>4</stp>
        <stp>002221.SZ</stp>
        <stp>9</stp>
        <stp>12/31/2015</stp>
        <stp>1</stp>
        <tr r="M693" s="1"/>
      </tp>
      <tp>
        <v>720810557.49000001</v>
        <stp/>
        <stp>EM_S_STM07_IS</stp>
        <stp>4</stp>
        <stp>002224.SZ</stp>
        <stp>9</stp>
        <stp>12/31/2010</stp>
        <stp>1</stp>
        <tr r="H696" s="1"/>
      </tp>
      <tp>
        <v>2020548329.1800001</v>
        <stp/>
        <stp>EM_S_STM07_IS</stp>
        <stp>4</stp>
        <stp>002225.SZ</stp>
        <stp>9</stp>
        <stp>12/31/2011</stp>
        <stp>1</stp>
        <tr r="I697" s="1"/>
      </tp>
      <tp>
        <v>1773741885.3299999</v>
        <stp/>
        <stp>EM_S_STM07_IS</stp>
        <stp>4</stp>
        <stp>002226.SZ</stp>
        <stp>9</stp>
        <stp>12/31/2012</stp>
        <stp>1</stp>
        <tr r="J698" s="1"/>
      </tp>
      <tp>
        <v>347952846.77999997</v>
        <stp/>
        <stp>EM_S_STM07_IS</stp>
        <stp>4</stp>
        <stp>002227.SZ</stp>
        <stp>9</stp>
        <stp>12/31/2013</stp>
        <stp>1</stp>
        <tr r="K699" s="1"/>
      </tp>
      <tp>
        <v>32119055956.279999</v>
        <stp/>
        <stp>EM_S_STM07_IS</stp>
        <stp>4</stp>
        <stp>002210.SZ</stp>
        <stp>9</stp>
        <stp>12/31/2014</stp>
        <stp>1</stp>
        <tr r="L682" s="1"/>
      </tp>
      <tp>
        <v>671242037.84000003</v>
        <stp/>
        <stp>EM_S_STM07_IS</stp>
        <stp>4</stp>
        <stp>002211.SZ</stp>
        <stp>9</stp>
        <stp>12/31/2015</stp>
        <stp>1</stp>
        <tr r="M683" s="1"/>
      </tp>
      <tp>
        <v>258435118.84999999</v>
        <stp/>
        <stp>EM_S_STM07_IS</stp>
        <stp>4</stp>
        <stp>002214.SZ</stp>
        <stp>9</stp>
        <stp>12/31/2010</stp>
        <stp>1</stp>
        <tr r="H686" s="1"/>
      </tp>
      <tp>
        <v>1554943296.1400001</v>
        <stp/>
        <stp>EM_S_STM07_IS</stp>
        <stp>4</stp>
        <stp>002215.SZ</stp>
        <stp>9</stp>
        <stp>12/31/2011</stp>
        <stp>1</stp>
        <tr r="I687" s="1"/>
      </tp>
      <tp>
        <v>2680571887.9499998</v>
        <stp/>
        <stp>EM_S_STM07_IS</stp>
        <stp>4</stp>
        <stp>002216.SZ</stp>
        <stp>9</stp>
        <stp>12/31/2012</stp>
        <stp>1</stp>
        <tr r="J688" s="1"/>
      </tp>
      <tp>
        <v>1192966558.95</v>
        <stp/>
        <stp>EM_S_STM07_IS</stp>
        <stp>4</stp>
        <stp>002217.SZ</stp>
        <stp>9</stp>
        <stp>12/31/2013</stp>
        <stp>1</stp>
        <tr r="K689" s="1"/>
      </tp>
      <tp>
        <v>730863861.52999997</v>
        <stp/>
        <stp>EM_S_STM07_IS</stp>
        <stp>4</stp>
        <stp>002200.SZ</stp>
        <stp>9</stp>
        <stp>12/31/2014</stp>
        <stp>1</stp>
        <tr r="L672" s="1"/>
      </tp>
      <tp>
        <v>687965225.38</v>
        <stp/>
        <stp>EM_S_STM07_IS</stp>
        <stp>4</stp>
        <stp>002201.SZ</stp>
        <stp>9</stp>
        <stp>12/31/2015</stp>
        <stp>1</stp>
        <tr r="M673" s="1"/>
      </tp>
      <tp>
        <v>1386437841.3900001</v>
        <stp/>
        <stp>EM_S_STM07_IS</stp>
        <stp>4</stp>
        <stp>002204.SZ</stp>
        <stp>9</stp>
        <stp>12/31/2010</stp>
        <stp>1</stp>
        <tr r="H676" s="1"/>
      </tp>
      <tp>
        <v>640145903.62</v>
        <stp/>
        <stp>EM_S_STM07_IS</stp>
        <stp>4</stp>
        <stp>002205.SZ</stp>
        <stp>9</stp>
        <stp>12/31/2011</stp>
        <stp>1</stp>
        <tr r="I677" s="1"/>
      </tp>
      <tp>
        <v>1950506155.3699999</v>
        <stp/>
        <stp>EM_S_STM07_IS</stp>
        <stp>4</stp>
        <stp>002206.SZ</stp>
        <stp>9</stp>
        <stp>12/31/2012</stp>
        <stp>1</stp>
        <tr r="J678" s="1"/>
      </tp>
      <tp>
        <v>397247918.88</v>
        <stp/>
        <stp>EM_S_STM07_IS</stp>
        <stp>4</stp>
        <stp>002207.SZ</stp>
        <stp>9</stp>
        <stp>12/31/2013</stp>
        <stp>1</stp>
        <tr r="K679" s="1"/>
      </tp>
      <tp>
        <v>300616854.08999997</v>
        <stp/>
        <stp>EM_S_STM07_IS</stp>
        <stp>4</stp>
        <stp>002270.SZ</stp>
        <stp>9</stp>
        <stp>12/31/2014</stp>
        <stp>1</stp>
        <tr r="L741" s="1"/>
      </tp>
      <tp>
        <v>5303990441.7600002</v>
        <stp/>
        <stp>EM_S_STM07_IS</stp>
        <stp>4</stp>
        <stp>002271.SZ</stp>
        <stp>9</stp>
        <stp>12/31/2015</stp>
        <stp>1</stp>
        <tr r="M742" s="1"/>
      </tp>
      <tp>
        <v>3276509353.7199998</v>
        <stp/>
        <stp>EM_S_STM07_IS</stp>
        <stp>4</stp>
        <stp>002274.SZ</stp>
        <stp>9</stp>
        <stp>12/31/2010</stp>
        <stp>1</stp>
        <tr r="H745" s="1"/>
      </tp>
      <tp>
        <v>1161780761.8800001</v>
        <stp/>
        <stp>EM_S_STM07_IS</stp>
        <stp>4</stp>
        <stp>002275.SZ</stp>
        <stp>9</stp>
        <stp>12/31/2011</stp>
        <stp>1</stp>
        <tr r="I746" s="1"/>
      </tp>
      <tp>
        <v>3850942716.1199999</v>
        <stp/>
        <stp>EM_S_STM07_IS</stp>
        <stp>4</stp>
        <stp>002276.SZ</stp>
        <stp>9</stp>
        <stp>12/31/2012</stp>
        <stp>1</stp>
        <tr r="J747" s="1"/>
      </tp>
      <tp>
        <v>5985846624.3999996</v>
        <stp/>
        <stp>EM_S_STM07_IS</stp>
        <stp>4</stp>
        <stp>002277.SZ</stp>
        <stp>9</stp>
        <stp>12/31/2013</stp>
        <stp>1</stp>
        <tr r="K748" s="1"/>
      </tp>
      <tp>
        <v>691044808.14999998</v>
        <stp/>
        <stp>EM_S_STM07_IS</stp>
        <stp>4</stp>
        <stp>002260.SZ</stp>
        <stp>9</stp>
        <stp>12/31/2014</stp>
        <stp>1</stp>
        <tr r="L731" s="1"/>
      </tp>
      <tp>
        <v>768672197.25999999</v>
        <stp/>
        <stp>EM_S_STM07_IS</stp>
        <stp>4</stp>
        <stp>002261.SZ</stp>
        <stp>9</stp>
        <stp>12/31/2015</stp>
        <stp>1</stp>
        <tr r="M732" s="1"/>
      </tp>
      <tp>
        <v>4364191482.5</v>
        <stp/>
        <stp>EM_S_STM07_IS</stp>
        <stp>4</stp>
        <stp>002264.SZ</stp>
        <stp>9</stp>
        <stp>12/31/2010</stp>
        <stp>1</stp>
        <tr r="H735" s="1"/>
      </tp>
      <tp>
        <v>383162484.02999997</v>
        <stp/>
        <stp>EM_S_STM07_IS</stp>
        <stp>4</stp>
        <stp>002265.SZ</stp>
        <stp>9</stp>
        <stp>12/31/2011</stp>
        <stp>1</stp>
        <tr r="I736" s="1"/>
      </tp>
      <tp>
        <v>925191526.29999995</v>
        <stp/>
        <stp>EM_S_STM07_IS</stp>
        <stp>4</stp>
        <stp>002266.SZ</stp>
        <stp>9</stp>
        <stp>12/31/2012</stp>
        <stp>1</stp>
        <tr r="J737" s="1"/>
      </tp>
      <tp>
        <v>4058085962.75</v>
        <stp/>
        <stp>EM_S_STM07_IS</stp>
        <stp>4</stp>
        <stp>002267.SZ</stp>
        <stp>9</stp>
        <stp>12/31/2013</stp>
        <stp>1</stp>
        <tr r="K738" s="1"/>
      </tp>
      <tp>
        <v>3990266098.8600001</v>
        <stp/>
        <stp>EM_S_STM07_IS</stp>
        <stp>4</stp>
        <stp>002250.SZ</stp>
        <stp>9</stp>
        <stp>12/31/2014</stp>
        <stp>1</stp>
        <tr r="L722" s="1"/>
      </tp>
      <tp>
        <v>15451608970.309999</v>
        <stp/>
        <stp>EM_S_STM07_IS</stp>
        <stp>4</stp>
        <stp>002251.SZ</stp>
        <stp>9</stp>
        <stp>12/31/2015</stp>
        <stp>1</stp>
        <tr r="M723" s="1"/>
      </tp>
      <tp>
        <v>1490532695.6300001</v>
        <stp/>
        <stp>EM_S_STM07_IS</stp>
        <stp>4</stp>
        <stp>002254.SZ</stp>
        <stp>9</stp>
        <stp>12/31/2010</stp>
        <stp>1</stp>
        <tr r="H726" s="1"/>
      </tp>
      <tp>
        <v>1372790206.4200001</v>
        <stp/>
        <stp>EM_S_STM07_IS</stp>
        <stp>4</stp>
        <stp>002255.SZ</stp>
        <stp>9</stp>
        <stp>12/31/2011</stp>
        <stp>1</stp>
        <tr r="I727" s="1"/>
      </tp>
      <tp>
        <v>476770387.67000002</v>
        <stp/>
        <stp>EM_S_STM07_IS</stp>
        <stp>4</stp>
        <stp>002256.SZ</stp>
        <stp>9</stp>
        <stp>12/31/2012</stp>
        <stp>1</stp>
        <tr r="J728" s="1"/>
      </tp>
      <tp>
        <v>1715452460.6500001</v>
        <stp/>
        <stp>EM_S_STM07_IS</stp>
        <stp>4</stp>
        <stp>002240.SZ</stp>
        <stp>9</stp>
        <stp>12/31/2014</stp>
        <stp>1</stp>
        <tr r="L712" s="1"/>
      </tp>
      <tp>
        <v>13656025765.75</v>
        <stp/>
        <stp>EM_S_STM07_IS</stp>
        <stp>4</stp>
        <stp>002241.SZ</stp>
        <stp>9</stp>
        <stp>12/31/2015</stp>
        <stp>1</stp>
        <tr r="M713" s="1"/>
      </tp>
      <tp>
        <v>6218083386.3599997</v>
        <stp/>
        <stp>EM_S_STM07_IS</stp>
        <stp>4</stp>
        <stp>002244.SZ</stp>
        <stp>9</stp>
        <stp>12/31/2010</stp>
        <stp>1</stp>
        <tr r="H716" s="1"/>
      </tp>
      <tp>
        <v>1749080863.6400001</v>
        <stp/>
        <stp>EM_S_STM07_IS</stp>
        <stp>4</stp>
        <stp>002245.SZ</stp>
        <stp>9</stp>
        <stp>12/31/2011</stp>
        <stp>1</stp>
        <tr r="I717" s="1"/>
      </tp>
      <tp>
        <v>1547784033.54</v>
        <stp/>
        <stp>EM_S_STM07_IS</stp>
        <stp>4</stp>
        <stp>002246.SZ</stp>
        <stp>9</stp>
        <stp>12/31/2012</stp>
        <stp>1</stp>
        <tr r="J718" s="1"/>
      </tp>
      <tp>
        <v>749945427.07000005</v>
        <stp/>
        <stp>EM_S_STM07_IS</stp>
        <stp>4</stp>
        <stp>002247.SZ</stp>
        <stp>9</stp>
        <stp>12/31/2013</stp>
        <stp>1</stp>
        <tr r="K719" s="1"/>
      </tp>
      <tp>
        <v>1184858085.1900001</v>
        <stp/>
        <stp>EM_S_STM07_IS</stp>
        <stp>4</stp>
        <stp>002290.SZ</stp>
        <stp>9</stp>
        <stp>12/31/2014</stp>
        <stp>1</stp>
        <tr r="L761" s="1"/>
      </tp>
      <tp>
        <v>1642125054</v>
        <stp/>
        <stp>EM_S_STM07_IS</stp>
        <stp>4</stp>
        <stp>002291.SZ</stp>
        <stp>9</stp>
        <stp>12/31/2015</stp>
        <stp>1</stp>
        <tr r="M762" s="1"/>
      </tp>
      <tp>
        <v>1297767116.99</v>
        <stp/>
        <stp>EM_S_STM07_IS</stp>
        <stp>4</stp>
        <stp>002294.SZ</stp>
        <stp>9</stp>
        <stp>12/31/2010</stp>
        <stp>1</stp>
        <tr r="H765" s="1"/>
      </tp>
      <tp>
        <v>2549312346.8000002</v>
        <stp/>
        <stp>EM_S_STM07_IS</stp>
        <stp>4</stp>
        <stp>002295.SZ</stp>
        <stp>9</stp>
        <stp>12/31/2011</stp>
        <stp>1</stp>
        <tr r="I766" s="1"/>
      </tp>
      <tp>
        <v>293990051.76999998</v>
        <stp/>
        <stp>EM_S_STM07_IS</stp>
        <stp>4</stp>
        <stp>002296.SZ</stp>
        <stp>9</stp>
        <stp>12/31/2012</stp>
        <stp>1</stp>
        <tr r="J767" s="1"/>
      </tp>
      <tp>
        <v>367085538.58999997</v>
        <stp/>
        <stp>EM_S_STM07_IS</stp>
        <stp>4</stp>
        <stp>002297.SZ</stp>
        <stp>9</stp>
        <stp>12/31/2013</stp>
        <stp>1</stp>
        <tr r="K768" s="1"/>
      </tp>
      <tp>
        <v>322499271.41000003</v>
        <stp/>
        <stp>EM_S_STM07_IS</stp>
        <stp>4</stp>
        <stp>002280.SZ</stp>
        <stp>9</stp>
        <stp>12/31/2014</stp>
        <stp>1</stp>
        <tr r="L751" s="1"/>
      </tp>
      <tp>
        <v>3139978743.21</v>
        <stp/>
        <stp>EM_S_STM07_IS</stp>
        <stp>4</stp>
        <stp>002281.SZ</stp>
        <stp>9</stp>
        <stp>12/31/2015</stp>
        <stp>1</stp>
        <tr r="M752" s="1"/>
      </tp>
      <tp>
        <v>1750196479.6199999</v>
        <stp/>
        <stp>EM_S_STM07_IS</stp>
        <stp>4</stp>
        <stp>002284.SZ</stp>
        <stp>9</stp>
        <stp>12/31/2010</stp>
        <stp>1</stp>
        <tr r="H755" s="1"/>
      </tp>
      <tp>
        <v>1656353720.3900001</v>
        <stp/>
        <stp>EM_S_STM07_IS</stp>
        <stp>4</stp>
        <stp>002285.SZ</stp>
        <stp>9</stp>
        <stp>12/31/2011</stp>
        <stp>1</stp>
        <tr r="I756" s="1"/>
      </tp>
      <tp>
        <v>978027983.69000006</v>
        <stp/>
        <stp>EM_S_STM07_IS</stp>
        <stp>4</stp>
        <stp>002286.SZ</stp>
        <stp>9</stp>
        <stp>12/31/2012</stp>
        <stp>1</stp>
        <tr r="J757" s="1"/>
      </tp>
      <tp>
        <v>969466771.41999996</v>
        <stp/>
        <stp>EM_S_STM07_IS</stp>
        <stp>4</stp>
        <stp>002287.SZ</stp>
        <stp>9</stp>
        <stp>12/31/2013</stp>
        <stp>1</stp>
        <tr r="K758" s="1"/>
      </tp>
      <tp>
        <v>1622384831</v>
        <stp/>
        <stp>EM_S_STM07_IS</stp>
        <stp>4</stp>
        <stp>002330.SZ</stp>
        <stp>9</stp>
        <stp>12/31/2014</stp>
        <stp>1</stp>
        <tr r="L801" s="1"/>
      </tp>
      <tp>
        <v>882037006.50999999</v>
        <stp/>
        <stp>EM_S_STM07_IS</stp>
        <stp>4</stp>
        <stp>002331.SZ</stp>
        <stp>9</stp>
        <stp>12/31/2015</stp>
        <stp>1</stp>
        <tr r="M802" s="1"/>
      </tp>
      <tp>
        <v>503826529.82999998</v>
        <stp/>
        <stp>EM_S_STM07_IS</stp>
        <stp>4</stp>
        <stp>002334.SZ</stp>
        <stp>9</stp>
        <stp>12/31/2010</stp>
        <stp>1</stp>
        <tr r="H805" s="1"/>
      </tp>
      <tp>
        <v>942387893.90999997</v>
        <stp/>
        <stp>EM_S_STM07_IS</stp>
        <stp>4</stp>
        <stp>002335.SZ</stp>
        <stp>9</stp>
        <stp>12/31/2011</stp>
        <stp>1</stp>
        <tr r="I806" s="1"/>
      </tp>
      <tp>
        <v>12913437727.33</v>
        <stp/>
        <stp>EM_S_STM07_IS</stp>
        <stp>4</stp>
        <stp>002336.SZ</stp>
        <stp>9</stp>
        <stp>12/31/2012</stp>
        <stp>1</stp>
        <tr r="J807" s="1"/>
      </tp>
      <tp>
        <v>672276167.96000004</v>
        <stp/>
        <stp>EM_S_STM07_IS</stp>
        <stp>4</stp>
        <stp>002337.SZ</stp>
        <stp>9</stp>
        <stp>12/31/2013</stp>
        <stp>1</stp>
        <tr r="K808" s="1"/>
      </tp>
      <tp>
        <v>595417520.49000001</v>
        <stp/>
        <stp>EM_S_STM07_IS</stp>
        <stp>4</stp>
        <stp>002320.SZ</stp>
        <stp>9</stp>
        <stp>12/31/2014</stp>
        <stp>1</stp>
        <tr r="L791" s="1"/>
      </tp>
      <tp>
        <v>1857499503.1099999</v>
        <stp/>
        <stp>EM_S_STM07_IS</stp>
        <stp>4</stp>
        <stp>002321.SZ</stp>
        <stp>9</stp>
        <stp>12/31/2015</stp>
        <stp>1</stp>
        <tr r="M792" s="1"/>
      </tp>
      <tp>
        <v>807400204.25999999</v>
        <stp/>
        <stp>EM_S_STM07_IS</stp>
        <stp>4</stp>
        <stp>002324.SZ</stp>
        <stp>9</stp>
        <stp>12/31/2010</stp>
        <stp>1</stp>
        <tr r="H795" s="1"/>
      </tp>
      <tp>
        <v>2167729399.98</v>
        <stp/>
        <stp>EM_S_STM07_IS</stp>
        <stp>4</stp>
        <stp>002325.SZ</stp>
        <stp>9</stp>
        <stp>12/31/2011</stp>
        <stp>1</stp>
        <tr r="I796" s="1"/>
      </tp>
      <tp>
        <v>838874861.48000002</v>
        <stp/>
        <stp>EM_S_STM07_IS</stp>
        <stp>4</stp>
        <stp>002326.SZ</stp>
        <stp>9</stp>
        <stp>12/31/2012</stp>
        <stp>1</stp>
        <tr r="J797" s="1"/>
      </tp>
      <tp>
        <v>1863895419.51</v>
        <stp/>
        <stp>EM_S_STM07_IS</stp>
        <stp>4</stp>
        <stp>002327.SZ</stp>
        <stp>9</stp>
        <stp>12/31/2013</stp>
        <stp>1</stp>
        <tr r="K798" s="1"/>
      </tp>
      <tp>
        <v>4679588700.1800003</v>
        <stp/>
        <stp>EM_S_STM07_IS</stp>
        <stp>4</stp>
        <stp>002310.SZ</stp>
        <stp>9</stp>
        <stp>12/31/2014</stp>
        <stp>1</stp>
        <tr r="L781" s="1"/>
      </tp>
      <tp>
        <v>25567402483.200001</v>
        <stp/>
        <stp>EM_S_STM07_IS</stp>
        <stp>4</stp>
        <stp>002311.SZ</stp>
        <stp>9</stp>
        <stp>12/31/2015</stp>
        <stp>1</stp>
        <tr r="M782" s="1"/>
      </tp>
      <tp>
        <v>2241238696.9699998</v>
        <stp/>
        <stp>EM_S_STM07_IS</stp>
        <stp>4</stp>
        <stp>002314.SZ</stp>
        <stp>9</stp>
        <stp>12/31/2010</stp>
        <stp>1</stp>
        <tr r="H785" s="1"/>
      </tp>
      <tp>
        <v>426736657.52999997</v>
        <stp/>
        <stp>EM_S_STM07_IS</stp>
        <stp>4</stp>
        <stp>002315.SZ</stp>
        <stp>9</stp>
        <stp>12/31/2011</stp>
        <stp>1</stp>
        <tr r="I786" s="1"/>
      </tp>
      <tp>
        <v>466980905.41000003</v>
        <stp/>
        <stp>EM_S_STM07_IS</stp>
        <stp>4</stp>
        <stp>002316.SZ</stp>
        <stp>9</stp>
        <stp>12/31/2012</stp>
        <stp>1</stp>
        <tr r="J787" s="1"/>
      </tp>
      <tp>
        <v>1090027702.9400001</v>
        <stp/>
        <stp>EM_S_STM07_IS</stp>
        <stp>4</stp>
        <stp>002317.SZ</stp>
        <stp>9</stp>
        <stp>12/31/2013</stp>
        <stp>1</stp>
        <tr r="K788" s="1"/>
      </tp>
      <tp>
        <v>3353542537.6100001</v>
        <stp/>
        <stp>EM_S_STM07_IS</stp>
        <stp>4</stp>
        <stp>002300.SZ</stp>
        <stp>9</stp>
        <stp>12/31/2014</stp>
        <stp>1</stp>
        <tr r="L771" s="1"/>
      </tp>
      <tp>
        <v>1581896640.8699999</v>
        <stp/>
        <stp>EM_S_STM07_IS</stp>
        <stp>4</stp>
        <stp>002301.SZ</stp>
        <stp>9</stp>
        <stp>12/31/2015</stp>
        <stp>1</stp>
        <tr r="M772" s="1"/>
      </tp>
      <tp>
        <v>7619092696.2200003</v>
        <stp/>
        <stp>EM_S_STM07_IS</stp>
        <stp>4</stp>
        <stp>002304.SZ</stp>
        <stp>9</stp>
        <stp>12/31/2010</stp>
        <stp>1</stp>
        <tr r="H775" s="1"/>
      </tp>
      <tp>
        <v>1017944667.88</v>
        <stp/>
        <stp>EM_S_STM07_IS</stp>
        <stp>4</stp>
        <stp>002305.SZ</stp>
        <stp>9</stp>
        <stp>12/31/2011</stp>
        <stp>1</stp>
        <tr r="I776" s="1"/>
      </tp>
      <tp>
        <v>1363972428.8199999</v>
        <stp/>
        <stp>EM_S_STM07_IS</stp>
        <stp>4</stp>
        <stp>002306.SZ</stp>
        <stp>9</stp>
        <stp>12/31/2012</stp>
        <stp>1</stp>
        <tr r="J777" s="1"/>
      </tp>
      <tp>
        <v>4884062864.4300003</v>
        <stp/>
        <stp>EM_S_STM07_IS</stp>
        <stp>4</stp>
        <stp>002307.SZ</stp>
        <stp>9</stp>
        <stp>12/31/2013</stp>
        <stp>1</stp>
        <tr r="K778" s="1"/>
      </tp>
      <tp>
        <v>375601838.81</v>
        <stp/>
        <stp>EM_S_STM07_IS</stp>
        <stp>4</stp>
        <stp>002370.SZ</stp>
        <stp>9</stp>
        <stp>12/31/2014</stp>
        <stp>1</stp>
        <tr r="L841" s="1"/>
      </tp>
      <tp>
        <v>854458663.60000002</v>
        <stp/>
        <stp>EM_S_STM07_IS</stp>
        <stp>4</stp>
        <stp>002371.SZ</stp>
        <stp>9</stp>
        <stp>12/31/2015</stp>
        <stp>1</stp>
        <tr r="M842" s="1"/>
      </tp>
      <tp>
        <v>398284563.80000001</v>
        <stp/>
        <stp>EM_S_STM07_IS</stp>
        <stp>4</stp>
        <stp>002374.SZ</stp>
        <stp>9</stp>
        <stp>12/31/2010</stp>
        <stp>1</stp>
        <tr r="H845" s="1"/>
      </tp>
      <tp>
        <v>7252644744.5</v>
        <stp/>
        <stp>EM_S_STM07_IS</stp>
        <stp>4</stp>
        <stp>002375.SZ</stp>
        <stp>9</stp>
        <stp>12/31/2011</stp>
        <stp>1</stp>
        <tr r="I846" s="1"/>
      </tp>
      <tp>
        <v>756383951.22000003</v>
        <stp/>
        <stp>EM_S_STM07_IS</stp>
        <stp>4</stp>
        <stp>002376.SZ</stp>
        <stp>9</stp>
        <stp>12/31/2012</stp>
        <stp>1</stp>
        <tr r="J847" s="1"/>
      </tp>
      <tp>
        <v>1171727478.3</v>
        <stp/>
        <stp>EM_S_STM07_IS</stp>
        <stp>4</stp>
        <stp>002377.SZ</stp>
        <stp>9</stp>
        <stp>12/31/2013</stp>
        <stp>1</stp>
        <tr r="K848" s="1"/>
      </tp>
      <tp>
        <v>896799584.75</v>
        <stp/>
        <stp>EM_S_STM07_IS</stp>
        <stp>4</stp>
        <stp>002360.SZ</stp>
        <stp>9</stp>
        <stp>12/31/2014</stp>
        <stp>1</stp>
        <tr r="L831" s="1"/>
      </tp>
      <tp>
        <v>1178688359</v>
        <stp/>
        <stp>EM_S_STM07_IS</stp>
        <stp>4</stp>
        <stp>002361.SZ</stp>
        <stp>9</stp>
        <stp>12/31/2015</stp>
        <stp>1</stp>
        <tr r="M832" s="1"/>
      </tp>
      <tp>
        <v>233288841.66999999</v>
        <stp/>
        <stp>EM_S_STM07_IS</stp>
        <stp>4</stp>
        <stp>002364.SZ</stp>
        <stp>9</stp>
        <stp>12/31/2010</stp>
        <stp>1</stp>
        <tr r="H835" s="1"/>
      </tp>
      <tp>
        <v>417014860.26999998</v>
        <stp/>
        <stp>EM_S_STM07_IS</stp>
        <stp>4</stp>
        <stp>002365.SZ</stp>
        <stp>9</stp>
        <stp>12/31/2011</stp>
        <stp>1</stp>
        <tr r="I836" s="1"/>
      </tp>
      <tp>
        <v>603557117.48000002</v>
        <stp/>
        <stp>EM_S_STM07_IS</stp>
        <stp>4</stp>
        <stp>002366.SZ</stp>
        <stp>9</stp>
        <stp>12/31/2012</stp>
        <stp>1</stp>
        <tr r="J837" s="1"/>
      </tp>
      <tp>
        <v>2228396872.73</v>
        <stp/>
        <stp>EM_S_STM07_IS</stp>
        <stp>4</stp>
        <stp>002367.SZ</stp>
        <stp>9</stp>
        <stp>12/31/2013</stp>
        <stp>1</stp>
        <tr r="K838" s="1"/>
      </tp>
      <tp>
        <v>1347774548.3</v>
        <stp/>
        <stp>EM_S_STM07_IS</stp>
        <stp>4</stp>
        <stp>002350.SZ</stp>
        <stp>9</stp>
        <stp>12/31/2014</stp>
        <stp>1</stp>
        <tr r="L821" s="1"/>
      </tp>
      <tp>
        <v>661471341.90999997</v>
        <stp/>
        <stp>EM_S_STM07_IS</stp>
        <stp>4</stp>
        <stp>002351.SZ</stp>
        <stp>9</stp>
        <stp>12/31/2015</stp>
        <stp>1</stp>
        <tr r="M822" s="1"/>
      </tp>
      <tp>
        <v>306601155.70999998</v>
        <stp/>
        <stp>EM_S_STM07_IS</stp>
        <stp>4</stp>
        <stp>002354.SZ</stp>
        <stp>9</stp>
        <stp>12/31/2010</stp>
        <stp>1</stp>
        <tr r="H825" s="1"/>
      </tp>
      <tp>
        <v>1507884857.28</v>
        <stp/>
        <stp>EM_S_STM07_IS</stp>
        <stp>4</stp>
        <stp>002355.SZ</stp>
        <stp>9</stp>
        <stp>12/31/2011</stp>
        <stp>1</stp>
        <tr r="I826" s="1"/>
      </tp>
      <tp>
        <v>610781847.54999995</v>
        <stp/>
        <stp>EM_S_STM07_IS</stp>
        <stp>4</stp>
        <stp>002356.SZ</stp>
        <stp>9</stp>
        <stp>12/31/2012</stp>
        <stp>1</stp>
        <tr r="J827" s="1"/>
      </tp>
      <tp>
        <v>372236543.86000001</v>
        <stp/>
        <stp>EM_S_STM07_IS</stp>
        <stp>4</stp>
        <stp>002357.SZ</stp>
        <stp>9</stp>
        <stp>12/31/2013</stp>
        <stp>1</stp>
        <tr r="K828" s="1"/>
      </tp>
      <tp>
        <v>3908856340.9200001</v>
        <stp/>
        <stp>EM_S_STM07_IS</stp>
        <stp>4</stp>
        <stp>002340.SZ</stp>
        <stp>9</stp>
        <stp>12/31/2014</stp>
        <stp>1</stp>
        <tr r="L811" s="1"/>
      </tp>
      <tp>
        <v>1024098645.28</v>
        <stp/>
        <stp>EM_S_STM07_IS</stp>
        <stp>4</stp>
        <stp>002341.SZ</stp>
        <stp>9</stp>
        <stp>12/31/2015</stp>
        <stp>1</stp>
        <tr r="M812" s="1"/>
      </tp>
      <tp>
        <v>1019872270.34</v>
        <stp/>
        <stp>EM_S_STM07_IS</stp>
        <stp>4</stp>
        <stp>002344.SZ</stp>
        <stp>9</stp>
        <stp>12/31/2010</stp>
        <stp>1</stp>
        <tr r="H815" s="1"/>
      </tp>
      <tp>
        <v>1318632644.22</v>
        <stp/>
        <stp>EM_S_STM07_IS</stp>
        <stp>4</stp>
        <stp>002345.SZ</stp>
        <stp>9</stp>
        <stp>12/31/2011</stp>
        <stp>1</stp>
        <tr r="I816" s="1"/>
      </tp>
      <tp>
        <v>306968985.87</v>
        <stp/>
        <stp>EM_S_STM07_IS</stp>
        <stp>4</stp>
        <stp>002346.SZ</stp>
        <stp>9</stp>
        <stp>12/31/2012</stp>
        <stp>1</stp>
        <tr r="J817" s="1"/>
      </tp>
      <tp>
        <v>358019290.86000001</v>
        <stp/>
        <stp>EM_S_STM07_IS</stp>
        <stp>4</stp>
        <stp>002347.SZ</stp>
        <stp>9</stp>
        <stp>12/31/2013</stp>
        <stp>1</stp>
        <tr r="K818" s="1"/>
      </tp>
      <tp>
        <v>2476183059.9099998</v>
        <stp/>
        <stp>EM_S_STM07_IS</stp>
        <stp>4</stp>
        <stp>002390.SZ</stp>
        <stp>9</stp>
        <stp>12/31/2014</stp>
        <stp>1</stp>
        <tr r="L861" s="1"/>
      </tp>
      <tp>
        <v>1820809289.1500001</v>
        <stp/>
        <stp>EM_S_STM07_IS</stp>
        <stp>4</stp>
        <stp>002391.SZ</stp>
        <stp>9</stp>
        <stp>12/31/2015</stp>
        <stp>1</stp>
        <tr r="M862" s="1"/>
      </tp>
      <tp>
        <v>2228752655.8699999</v>
        <stp/>
        <stp>EM_S_STM07_IS</stp>
        <stp>4</stp>
        <stp>002394.SZ</stp>
        <stp>9</stp>
        <stp>12/31/2010</stp>
        <stp>1</stp>
        <tr r="H865" s="1"/>
      </tp>
      <tp>
        <v>505825838.10000002</v>
        <stp/>
        <stp>EM_S_STM07_IS</stp>
        <stp>4</stp>
        <stp>002395.SZ</stp>
        <stp>9</stp>
        <stp>12/31/2011</stp>
        <stp>1</stp>
        <tr r="I866" s="1"/>
      </tp>
      <tp>
        <v>2787368783.3299999</v>
        <stp/>
        <stp>EM_S_STM07_IS</stp>
        <stp>4</stp>
        <stp>002396.SZ</stp>
        <stp>9</stp>
        <stp>12/31/2012</stp>
        <stp>1</stp>
        <tr r="J867" s="1"/>
      </tp>
      <tp>
        <v>1422671471.03</v>
        <stp/>
        <stp>EM_S_STM07_IS</stp>
        <stp>4</stp>
        <stp>002397.SZ</stp>
        <stp>9</stp>
        <stp>12/31/2013</stp>
        <stp>1</stp>
        <tr r="K868" s="1"/>
      </tp>
      <tp>
        <v>314303317.38</v>
        <stp/>
        <stp>EM_S_STM07_IS</stp>
        <stp>4</stp>
        <stp>002380.SZ</stp>
        <stp>9</stp>
        <stp>12/31/2014</stp>
        <stp>1</stp>
        <tr r="L851" s="1"/>
      </tp>
      <tp>
        <v>954305831.52999997</v>
        <stp/>
        <stp>EM_S_STM07_IS</stp>
        <stp>4</stp>
        <stp>002381.SZ</stp>
        <stp>9</stp>
        <stp>12/31/2015</stp>
        <stp>1</stp>
        <tr r="M852" s="1"/>
      </tp>
      <tp>
        <v>882173441.72000003</v>
        <stp/>
        <stp>EM_S_STM07_IS</stp>
        <stp>4</stp>
        <stp>002384.SZ</stp>
        <stp>9</stp>
        <stp>12/31/2010</stp>
        <stp>1</stp>
        <tr r="H855" s="1"/>
      </tp>
      <tp>
        <v>7835999796.1899996</v>
        <stp/>
        <stp>EM_S_STM07_IS</stp>
        <stp>4</stp>
        <stp>002385.SZ</stp>
        <stp>9</stp>
        <stp>12/31/2011</stp>
        <stp>1</stp>
        <tr r="I856" s="1"/>
      </tp>
      <tp>
        <v>5828007522.7200003</v>
        <stp/>
        <stp>EM_S_STM07_IS</stp>
        <stp>4</stp>
        <stp>002386.SZ</stp>
        <stp>9</stp>
        <stp>12/31/2012</stp>
        <stp>1</stp>
        <tr r="J857" s="1"/>
      </tp>
      <tp>
        <v>697156325.35000002</v>
        <stp/>
        <stp>EM_S_STM07_IS</stp>
        <stp>4</stp>
        <stp>002387.SZ</stp>
        <stp>9</stp>
        <stp>12/31/2013</stp>
        <stp>1</stp>
        <tr r="K858" s="1"/>
      </tp>
      <tp t="s">
        <v/>
        <stp/>
        <stp>EM_S_PERFORMANCEEXPRESS_QNETPROFIT</stp>
        <stp>2</stp>
        <stp>002415.SZ</stp>
        <stp>9/30/2016</stp>
        <tr r="O16" s="8"/>
      </tp>
      <tp t="s">
        <v/>
        <stp/>
        <stp>EM_S_PERFORMANCEEXPRESS_QNETPROFIT</stp>
        <stp>2</stp>
        <stp>300024.SZ</stp>
        <stp>9/30/2016</stp>
        <tr r="O29" s="8"/>
      </tp>
      <tp t="s">
        <v/>
        <stp/>
        <stp>EM_S_PERFORMANCEEXPRESS_QNETPROFIT</stp>
        <stp>2</stp>
        <stp>002717.SZ</stp>
        <stp>9/30/2016</stp>
        <tr r="O25" s="8"/>
      </tp>
      <tp t="s">
        <v/>
        <stp/>
        <stp>EM_S_PERFORMANCEEXPRESS_QNETPROFIT</stp>
        <stp>2</stp>
        <stp>300026.SZ</stp>
        <stp>9/30/2016</stp>
        <tr r="O30" s="8"/>
      </tp>
      <tp t="s">
        <v/>
        <stp/>
        <stp>EM_S_PERFORMANCEEXPRESS_QNETPROFIT</stp>
        <stp>2</stp>
        <stp>000413.SZ</stp>
        <stp>9/30/2016</stp>
        <tr r="O6" s="8"/>
      </tp>
      <tp>
        <v>3655524210.2600002</v>
        <stp/>
        <stp>EM_S_STM07_IS</stp>
        <stp>4</stp>
        <stp>001896.SZ</stp>
        <stp>9</stp>
        <stp>12/31/2015</stp>
        <stp>1</stp>
        <tr r="M471" s="1"/>
      </tp>
      <tp>
        <v>2792651961</v>
        <stp/>
        <stp>EM_S_STM07_IS</stp>
        <stp>4</stp>
        <stp>601872.SH</stp>
        <stp>9</stp>
        <stp>12/31/2011</stp>
        <stp>1</stp>
        <tr r="I2811" s="1"/>
      </tp>
      <tp>
        <v>12767230041.15</v>
        <stp/>
        <stp>EM_S_STM07_IS</stp>
        <stp>4</stp>
        <stp>601877.SH</stp>
        <stp>9</stp>
        <stp>12/31/2014</stp>
        <stp>1</stp>
        <tr r="L2812" s="1"/>
      </tp>
      <tp>
        <v>31861468555.389999</v>
        <stp/>
        <stp>EM_S_STM07_IS</stp>
        <stp>4</stp>
        <stp>601866.SH</stp>
        <stp>9</stp>
        <stp>12/31/2015</stp>
        <stp>1</stp>
        <tr r="M2810" s="1"/>
      </tp>
      <tp>
        <v>2282962000000</v>
        <stp/>
        <stp>EM_S_STM07_IS</stp>
        <stp>4</stp>
        <stp>601857.SH</stp>
        <stp>9</stp>
        <stp>12/31/2014</stp>
        <stp>1</stp>
        <tr r="L2809" s="1"/>
      </tp>
      <tp>
        <v>4729541500</v>
        <stp/>
        <stp>EM_S_STM07_IS</stp>
        <stp>4</stp>
        <stp>601811.SH</stp>
        <stp>9</stp>
        <stp>12/31/2012</stp>
        <stp>1</stp>
        <tr r="J2807" s="1"/>
      </tp>
      <tp>
        <v>332486765232</v>
        <stp/>
        <stp>EM_S_STM07_IS</stp>
        <stp>4</stp>
        <stp>601800.SH</stp>
        <stp>9</stp>
        <stp>12/31/2013</stp>
        <stp>1</stp>
        <tr r="K2804" s="1"/>
      </tp>
      <tp>
        <v>3643115127.75</v>
        <stp/>
        <stp>EM_S_STM07_IS</stp>
        <stp>4</stp>
        <stp>601801.SH</stp>
        <stp>9</stp>
        <stp>12/31/2012</stp>
        <stp>1</stp>
        <tr r="J2805" s="1"/>
      </tp>
      <tp>
        <v>1408816717.26</v>
        <stp/>
        <stp>EM_S_STM07_IS</stp>
        <stp>4</stp>
        <stp>601890.SH</stp>
        <stp>9</stp>
        <stp>12/31/2013</stp>
        <stp>1</stp>
        <tr r="K2817" s="1"/>
      </tp>
      <tp>
        <v>6981980217.9200001</v>
        <stp/>
        <stp>EM_S_STM07_IS</stp>
        <stp>4</stp>
        <stp>601880.SH</stp>
        <stp>9</stp>
        <stp>12/31/2013</stp>
        <stp>1</stp>
        <tr r="K2813" s="1"/>
      </tp>
      <tp>
        <v>1079433093.8</v>
        <stp/>
        <stp>EM_S_STM07_IS</stp>
        <stp>4</stp>
        <stp>601882.SH</stp>
        <stp>9</stp>
        <stp>12/31/2011</stp>
        <stp>1</stp>
        <tr r="I2814" s="1"/>
      </tp>
      <tp>
        <v>16156589575.17</v>
        <stp/>
        <stp>EM_S_STM07_IS</stp>
        <stp>4</stp>
        <stp>601886.SH</stp>
        <stp>9</stp>
        <stp>12/31/2015</stp>
        <stp>1</stp>
        <tr r="M2815" s="1"/>
      </tp>
      <tp>
        <v>8733701227</v>
        <stp/>
        <stp>EM_S_STM07_IS</stp>
        <stp>4</stp>
        <stp>601966.SH</stp>
        <stp>9</stp>
        <stp>12/31/2015</stp>
        <stp>1</stp>
        <tr r="M2831" s="1"/>
      </tp>
      <tp>
        <v>12316503735.92</v>
        <stp/>
        <stp>EM_S_STM07_IS</stp>
        <stp>4</stp>
        <stp>601933.SH</stp>
        <stp>9</stp>
        <stp>12/31/2010</stp>
        <stp>1</stp>
        <tr r="H2827" s="1"/>
      </tp>
      <tp>
        <v>3800523094.5</v>
        <stp/>
        <stp>EM_S_STM07_IS</stp>
        <stp>4</stp>
        <stp>601900.SH</stp>
        <stp>9</stp>
        <stp>12/31/2013</stp>
        <stp>1</stp>
        <tr r="K2820" s="1"/>
      </tp>
      <tp>
        <v>2331624078.1599998</v>
        <stp/>
        <stp>EM_S_STM07_IS</stp>
        <stp>4</stp>
        <stp>601901.SH</stp>
        <stp>9</stp>
        <stp>12/31/2012</stp>
        <stp>1</stp>
        <tr r="J2821" s="1"/>
      </tp>
      <tp>
        <v>77598143000</v>
        <stp/>
        <stp>EM_S_STM07_IS</stp>
        <stp>4</stp>
        <stp>601991.SH</stp>
        <stp>9</stp>
        <stp>12/31/2012</stp>
        <stp>1</stp>
        <tr r="J2837" s="1"/>
      </tp>
      <tp>
        <v>28744793854.200001</v>
        <stp/>
        <stp>EM_S_STM07_IS</stp>
        <stp>4</stp>
        <stp>601992.SH</stp>
        <stp>9</stp>
        <stp>12/31/2011</stp>
        <stp>1</stp>
        <tr r="I2838" s="1"/>
      </tp>
      <tp>
        <v>1156231820.5899999</v>
        <stp/>
        <stp>EM_S_STM07_IS</stp>
        <stp>4</stp>
        <stp>601996.SH</stp>
        <stp>9</stp>
        <stp>12/31/2015</stp>
        <stp>1</stp>
        <tr r="M2839" s="1"/>
      </tp>
      <tp>
        <v>5742986000</v>
        <stp/>
        <stp>EM_S_STM07_IS</stp>
        <stp>4</stp>
        <stp>601997.SH</stp>
        <stp>9</stp>
        <stp>12/31/2014</stp>
        <stp>1</stp>
        <tr r="L2840" s="1"/>
      </tp>
      <tp>
        <v>2256601193.6199999</v>
        <stp/>
        <stp>EM_S_STM07_IS</stp>
        <stp>4</stp>
        <stp>601566.SH</stp>
        <stp>9</stp>
        <stp>12/31/2015</stp>
        <stp>1</stp>
        <tr r="M2770" s="1"/>
      </tp>
      <tp>
        <v>2873831011.52</v>
        <stp/>
        <stp>EM_S_STM07_IS</stp>
        <stp>4</stp>
        <stp>601567.SH</stp>
        <stp>9</stp>
        <stp>12/31/2014</stp>
        <stp>1</stp>
        <tr r="L2771" s="1"/>
      </tp>
      <tp>
        <v>3717110218.8699999</v>
        <stp/>
        <stp>EM_S_STM07_IS</stp>
        <stp>4</stp>
        <stp>601500.SH</stp>
        <stp>9</stp>
        <stp>12/31/2013</stp>
        <stp>1</stp>
        <tr r="K2764" s="1"/>
      </tp>
      <tp>
        <v>4524801071.8400002</v>
        <stp/>
        <stp>EM_S_STM07_IS</stp>
        <stp>4</stp>
        <stp>001696.SZ</stp>
        <stp>9</stp>
        <stp>12/31/2015</stp>
        <stp>1</stp>
        <tr r="M470" s="1"/>
      </tp>
      <tp>
        <v>6492164868.2799997</v>
        <stp/>
        <stp>EM_S_STM07_IS</stp>
        <stp>4</stp>
        <stp>601677.SH</stp>
        <stp>9</stp>
        <stp>12/31/2014</stp>
        <stp>1</stp>
        <tr r="L2789" s="1"/>
      </tp>
      <tp>
        <v>12443499377.52</v>
        <stp/>
        <stp>EM_S_STM07_IS</stp>
        <stp>4</stp>
        <stp>601666.SH</stp>
        <stp>9</stp>
        <stp>12/31/2015</stp>
        <stp>1</stp>
        <tr r="M2786" s="1"/>
      </tp>
      <tp>
        <v>22986072045.16</v>
        <stp/>
        <stp>EM_S_STM07_IS</stp>
        <stp>4</stp>
        <stp>601633.SH</stp>
        <stp>9</stp>
        <stp>12/31/2010</stp>
        <stp>1</stp>
        <tr r="H2784" s="1"/>
      </tp>
      <tp>
        <v>5169461537.1199999</v>
        <stp/>
        <stp>EM_S_STM07_IS</stp>
        <stp>4</stp>
        <stp>601636.SH</stp>
        <stp>9</stp>
        <stp>12/31/2015</stp>
        <stp>1</stp>
        <tr r="M2785" s="1"/>
      </tp>
      <tp>
        <v>29765137052.16</v>
        <stp/>
        <stp>EM_S_STM07_IS</stp>
        <stp>4</stp>
        <stp>601611.SH</stp>
        <stp>9</stp>
        <stp>12/31/2012</stp>
        <stp>1</stp>
        <tr r="J2780" s="1"/>
      </tp>
      <tp>
        <v>776972387.60000002</v>
        <stp/>
        <stp>EM_S_STM07_IS</stp>
        <stp>4</stp>
        <stp>601616.SH</stp>
        <stp>9</stp>
        <stp>12/31/2015</stp>
        <stp>1</stp>
        <tr r="M2781" s="1"/>
      </tp>
      <tp>
        <v>173038099000</v>
        <stp/>
        <stp>EM_S_STM07_IS</stp>
        <stp>4</stp>
        <stp>601600.SH</stp>
        <stp>9</stp>
        <stp>12/31/2013</stp>
        <stp>1</stp>
        <tr r="K2776" s="1"/>
      </tp>
      <tp>
        <v>171451000000</v>
        <stp/>
        <stp>EM_S_STM07_IS</stp>
        <stp>4</stp>
        <stp>601601.SH</stp>
        <stp>9</stp>
        <stp>12/31/2012</stp>
        <stp>1</stp>
        <tr r="J2777" s="1"/>
      </tp>
      <tp>
        <v>92398893626.699997</v>
        <stp/>
        <stp>EM_S_STM07_IS</stp>
        <stp>4</stp>
        <stp>601607.SH</stp>
        <stp>9</stp>
        <stp>12/31/2014</stp>
        <stp>1</stp>
        <tr r="L2778" s="1"/>
      </tp>
      <tp>
        <v>11416748432.969999</v>
        <stp/>
        <stp>EM_S_STM07_IS</stp>
        <stp>4</stp>
        <stp>601777.SH</stp>
        <stp>9</stp>
        <stp>12/31/2014</stp>
        <stp>1</stp>
        <tr r="L2799" s="1"/>
      </tp>
      <tp>
        <v>241912636000</v>
        <stp/>
        <stp>EM_S_STM07_IS</stp>
        <stp>4</stp>
        <stp>601766.SH</stp>
        <stp>9</stp>
        <stp>12/31/2015</stp>
        <stp>1</stp>
        <tr r="M2798" s="1"/>
      </tp>
      <tp>
        <v>76784516000</v>
        <stp/>
        <stp>EM_S_STM07_IS</stp>
        <stp>4</stp>
        <stp>601727.SH</stp>
        <stp>9</stp>
        <stp>12/31/2014</stp>
        <stp>1</stp>
        <tr r="L2797" s="1"/>
      </tp>
      <tp>
        <v>6124456871.5299997</v>
        <stp/>
        <stp>EM_S_STM07_IS</stp>
        <stp>4</stp>
        <stp>601717.SH</stp>
        <stp>9</stp>
        <stp>12/31/2014</stp>
        <stp>1</stp>
        <tr r="L2795" s="1"/>
      </tp>
      <tp>
        <v>1830281155.78</v>
        <stp/>
        <stp>EM_S_STM07_IS</stp>
        <stp>4</stp>
        <stp>601700.SH</stp>
        <stp>9</stp>
        <stp>12/31/2013</stp>
        <stp>1</stp>
        <tr r="K2794" s="1"/>
      </tp>
      <tp>
        <v>500073835.19</v>
        <stp/>
        <stp>EM_S_STM07_IS</stp>
        <stp>4</stp>
        <stp>601020.SH</stp>
        <stp>9</stp>
        <stp>12/31/2013</stp>
        <stp>1</stp>
        <tr r="K2702" s="1"/>
      </tp>
      <tp>
        <v>5631718787</v>
        <stp/>
        <stp>EM_S_STM07_IS</stp>
        <stp>4</stp>
        <stp>601021.SH</stp>
        <stp>9</stp>
        <stp>12/31/2012</stp>
        <stp>1</stp>
        <tr r="J2703" s="1"/>
      </tp>
      <tp>
        <v>7178508866.0299997</v>
        <stp/>
        <stp>EM_S_STM07_IS</stp>
        <stp>4</stp>
        <stp>601010.SH</stp>
        <stp>9</stp>
        <stp>12/31/2013</stp>
        <stp>1</stp>
        <tr r="K2696" s="1"/>
      </tp>
      <tp>
        <v>2258674843.3400002</v>
        <stp/>
        <stp>EM_S_STM07_IS</stp>
        <stp>4</stp>
        <stp>601011.SH</stp>
        <stp>9</stp>
        <stp>12/31/2012</stp>
        <stp>1</stp>
        <tr r="J2697" s="1"/>
      </tp>
      <tp>
        <v>2017989180.45</v>
        <stp/>
        <stp>EM_S_STM07_IS</stp>
        <stp>4</stp>
        <stp>601012.SH</stp>
        <stp>9</stp>
        <stp>12/31/2011</stp>
        <stp>1</stp>
        <tr r="I2698" s="1"/>
      </tp>
      <tp>
        <v>1359369893.54</v>
        <stp/>
        <stp>EM_S_STM07_IS</stp>
        <stp>4</stp>
        <stp>601016.SH</stp>
        <stp>9</stp>
        <stp>12/31/2015</stp>
        <stp>1</stp>
        <tr r="M2700" s="1"/>
      </tp>
      <tp>
        <v>4549915314.6599998</v>
        <stp/>
        <stp>EM_S_STM07_IS</stp>
        <stp>4</stp>
        <stp>601000.SH</stp>
        <stp>9</stp>
        <stp>12/31/2013</stp>
        <stp>1</stp>
        <tr r="K2687" s="1"/>
      </tp>
      <tp>
        <v>17279987380.439999</v>
        <stp/>
        <stp>EM_S_STM07_IS</stp>
        <stp>4</stp>
        <stp>601001.SH</stp>
        <stp>9</stp>
        <stp>12/31/2012</stp>
        <stp>1</stp>
        <tr r="J2688" s="1"/>
      </tp>
      <tp>
        <v>2703444472.75</v>
        <stp/>
        <stp>EM_S_STM07_IS</stp>
        <stp>4</stp>
        <stp>601002.SH</stp>
        <stp>9</stp>
        <stp>12/31/2011</stp>
        <stp>1</stp>
        <tr r="I2689" s="1"/>
      </tp>
      <tp>
        <v>37115007050.699997</v>
        <stp/>
        <stp>EM_S_STM07_IS</stp>
        <stp>4</stp>
        <stp>601003.SH</stp>
        <stp>9</stp>
        <stp>12/31/2010</stp>
        <stp>1</stp>
        <tr r="H2690" s="1"/>
      </tp>
      <tp>
        <v>52531366878</v>
        <stp/>
        <stp>EM_S_STM07_IS</stp>
        <stp>4</stp>
        <stp>601006.SH</stp>
        <stp>9</stp>
        <stp>12/31/2015</stp>
        <stp>1</stp>
        <tr r="M2692" s="1"/>
      </tp>
      <tp>
        <v>612738650.76999998</v>
        <stp/>
        <stp>EM_S_STM07_IS</stp>
        <stp>4</stp>
        <stp>601007.SH</stp>
        <stp>9</stp>
        <stp>12/31/2014</stp>
        <stp>1</stp>
        <tr r="L2693" s="1"/>
      </tp>
      <tp>
        <v>1765645452.5699999</v>
        <stp/>
        <stp>EM_S_STM07_IS</stp>
        <stp>4</stp>
        <stp>601177.SH</stp>
        <stp>9</stp>
        <stp>12/31/2014</stp>
        <stp>1</stp>
        <tr r="L2731" s="1"/>
      </tp>
      <tp>
        <v>9411846276.6399994</v>
        <stp/>
        <stp>EM_S_STM07_IS</stp>
        <stp>4</stp>
        <stp>601163.SH</stp>
        <stp>9</stp>
        <stp>12/31/2010</stp>
        <stp>1</stp>
        <tr r="H2727" s="1"/>
      </tp>
      <tp>
        <v>154348000000</v>
        <stp/>
        <stp>EM_S_STM07_IS</stp>
        <stp>4</stp>
        <stp>601166.SH</stp>
        <stp>9</stp>
        <stp>12/31/2015</stp>
        <stp>1</stp>
        <tr r="M2728" s="1"/>
      </tp>
      <tp>
        <v>2853494251.5599999</v>
        <stp/>
        <stp>EM_S_STM07_IS</stp>
        <stp>4</stp>
        <stp>601137.SH</stp>
        <stp>9</stp>
        <stp>12/31/2014</stp>
        <stp>1</stp>
        <tr r="L2723" s="1"/>
      </tp>
      <tp>
        <v>3305876061.7199998</v>
        <stp/>
        <stp>EM_S_STM07_IS</stp>
        <stp>4</stp>
        <stp>601126.SH</stp>
        <stp>9</stp>
        <stp>12/31/2015</stp>
        <stp>1</stp>
        <tr r="M2720" s="1"/>
      </tp>
      <tp>
        <v>9418078375.2199993</v>
        <stp/>
        <stp>EM_S_STM07_IS</stp>
        <stp>4</stp>
        <stp>601127.SH</stp>
        <stp>9</stp>
        <stp>12/31/2014</stp>
        <stp>1</stp>
        <tr r="L2721" s="1"/>
      </tp>
      <tp>
        <v>99840551000</v>
        <stp/>
        <stp>EM_S_STM07_IS</stp>
        <stp>4</stp>
        <stp>601111.SH</stp>
        <stp>9</stp>
        <stp>12/31/2012</stp>
        <stp>1</stp>
        <tr r="J2715" s="1"/>
      </tp>
      <tp>
        <v>1058674797.23</v>
        <stp/>
        <stp>EM_S_STM07_IS</stp>
        <stp>4</stp>
        <stp>601113.SH</stp>
        <stp>9</stp>
        <stp>12/31/2010</stp>
        <stp>1</stp>
        <tr r="H2716" s="1"/>
      </tp>
      <tp>
        <v>4357358073.71</v>
        <stp/>
        <stp>EM_S_STM07_IS</stp>
        <stp>4</stp>
        <stp>601116.SH</stp>
        <stp>9</stp>
        <stp>12/31/2015</stp>
        <stp>1</stp>
        <tr r="M2717" s="1"/>
      </tp>
      <tp>
        <v>69255686472.960007</v>
        <stp/>
        <stp>EM_S_STM07_IS</stp>
        <stp>4</stp>
        <stp>601117.SH</stp>
        <stp>9</stp>
        <stp>12/31/2014</stp>
        <stp>1</stp>
        <tr r="L2718" s="1"/>
      </tp>
      <tp>
        <v>1229739895.3599999</v>
        <stp/>
        <stp>EM_S_STM07_IS</stp>
        <stp>4</stp>
        <stp>601100.SH</stp>
        <stp>9</stp>
        <stp>12/31/2013</stp>
        <stp>1</stp>
        <tr r="K2711" s="1"/>
      </tp>
      <tp>
        <v>6933131940.5299997</v>
        <stp/>
        <stp>EM_S_STM07_IS</stp>
        <stp>4</stp>
        <stp>601101.SH</stp>
        <stp>9</stp>
        <stp>12/31/2012</stp>
        <stp>1</stp>
        <tr r="J2712" s="1"/>
      </tp>
      <tp>
        <v>5012176479.4799995</v>
        <stp/>
        <stp>EM_S_STM07_IS</stp>
        <stp>4</stp>
        <stp>601106.SH</stp>
        <stp>9</stp>
        <stp>12/31/2015</stp>
        <stp>1</stp>
        <tr r="M2713" s="1"/>
      </tp>
      <tp>
        <v>8300355828.8000002</v>
        <stp/>
        <stp>EM_S_STM07_IS</stp>
        <stp>4</stp>
        <stp>601107.SH</stp>
        <stp>9</stp>
        <stp>12/31/2014</stp>
        <stp>1</stp>
        <tr r="L2714" s="1"/>
      </tp>
      <tp>
        <v>600538730000</v>
        <stp/>
        <stp>EM_S_STM07_IS</stp>
        <stp>4</stp>
        <stp>601186.SH</stp>
        <stp>9</stp>
        <stp>12/31/2015</stp>
        <stp>1</stp>
        <tr r="M2733" s="1"/>
      </tp>
      <tp>
        <v>13335294595.52</v>
        <stp/>
        <stp>EM_S_STM07_IS</stp>
        <stp>4</stp>
        <stp>601231.SH</stp>
        <stp>9</stp>
        <stp>12/31/2012</stp>
        <stp>1</stp>
        <tr r="J2745" s="1"/>
      </tp>
      <tp>
        <v>14702392359.83</v>
        <stp/>
        <stp>EM_S_STM07_IS</stp>
        <stp>4</stp>
        <stp>601233.SH</stp>
        <stp>9</stp>
        <stp>12/31/2010</stp>
        <stp>1</stp>
        <tr r="H2746" s="1"/>
      </tp>
      <tp>
        <v>1695633959.97</v>
        <stp/>
        <stp>EM_S_STM07_IS</stp>
        <stp>4</stp>
        <stp>601222.SH</stp>
        <stp>9</stp>
        <stp>12/31/2011</stp>
        <stp>1</stp>
        <tr r="I2741" s="1"/>
      </tp>
      <tp>
        <v>5140857608.9899998</v>
        <stp/>
        <stp>EM_S_STM07_IS</stp>
        <stp>4</stp>
        <stp>601226.SH</stp>
        <stp>9</stp>
        <stp>12/31/2015</stp>
        <stp>1</stp>
        <tr r="M2743" s="1"/>
      </tp>
      <tp>
        <v>7798865468</v>
        <stp/>
        <stp>EM_S_STM07_IS</stp>
        <stp>4</stp>
        <stp>601211.SH</stp>
        <stp>9</stp>
        <stp>12/31/2012</stp>
        <stp>1</stp>
        <tr r="J2738" s="1"/>
      </tp>
      <tp>
        <v>4833385725.6199999</v>
        <stp/>
        <stp>EM_S_STM07_IS</stp>
        <stp>4</stp>
        <stp>601216.SH</stp>
        <stp>9</stp>
        <stp>12/31/2015</stp>
        <stp>1</stp>
        <tr r="M2739" s="1"/>
      </tp>
      <tp>
        <v>5609064896.3199997</v>
        <stp/>
        <stp>EM_S_STM07_IS</stp>
        <stp>4</stp>
        <stp>601377.SH</stp>
        <stp>9</stp>
        <stp>12/31/2014</stp>
        <stp>1</stp>
        <tr r="L2760" s="1"/>
      </tp>
      <tp>
        <v>13484448180</v>
        <stp/>
        <stp>EM_S_STM07_IS</stp>
        <stp>4</stp>
        <stp>601333.SH</stp>
        <stp>9</stp>
        <stp>12/31/2010</stp>
        <stp>1</stp>
        <tr r="H2754" s="1"/>
      </tp>
      <tp>
        <v>158453000000</v>
        <stp/>
        <stp>EM_S_STM07_IS</stp>
        <stp>4</stp>
        <stp>601336.SH</stp>
        <stp>9</stp>
        <stp>12/31/2015</stp>
        <stp>1</stp>
        <tr r="M2755" s="1"/>
      </tp>
      <tp>
        <v>3972776145.8600001</v>
        <stp/>
        <stp>EM_S_STM07_IS</stp>
        <stp>4</stp>
        <stp>601311.SH</stp>
        <stp>9</stp>
        <stp>12/31/2012</stp>
        <stp>1</stp>
        <tr r="J2750" s="1"/>
      </tp>
      <tp>
        <v>1519070228.1600001</v>
        <stp/>
        <stp>EM_S_STM07_IS</stp>
        <stp>4</stp>
        <stp>601313.SH</stp>
        <stp>9</stp>
        <stp>12/31/2010</stp>
        <stp>1</stp>
        <tr r="H2751" s="1"/>
      </tp>
      <tp>
        <v>558798663000</v>
        <stp/>
        <stp>EM_S_STM07_IS</stp>
        <stp>4</stp>
        <stp>601390.SH</stp>
        <stp>9</stp>
        <stp>12/31/2013</stp>
        <stp>1</stp>
        <tr r="K2762" s="1"/>
      </tp>
      <tp>
        <v>11056406708</v>
        <stp/>
        <stp>EM_S_STM07_IS</stp>
        <stp>4</stp>
        <stp>000830.SZ</stp>
        <stp>9</stp>
        <stp>12/31/2013</stp>
        <stp>1</stp>
        <tr r="K351" s="1"/>
      </tp>
      <tp>
        <v>4018392644.1900001</v>
        <stp/>
        <stp>EM_S_STM07_IS</stp>
        <stp>4</stp>
        <stp>000831.SZ</stp>
        <stp>9</stp>
        <stp>12/31/2012</stp>
        <stp>1</stp>
        <tr r="J352" s="1"/>
      </tp>
      <tp>
        <v>1349749386.1500001</v>
        <stp/>
        <stp>EM_S_STM07_IS</stp>
        <stp>4</stp>
        <stp>000833.SZ</stp>
        <stp>9</stp>
        <stp>12/31/2010</stp>
        <stp>1</stp>
        <tr r="H353" s="1"/>
      </tp>
      <tp>
        <v>1607973181.04</v>
        <stp/>
        <stp>EM_S_STM07_IS</stp>
        <stp>4</stp>
        <stp>000836.SZ</stp>
        <stp>9</stp>
        <stp>12/31/2015</stp>
        <stp>1</stp>
        <tr r="M355" s="1"/>
      </tp>
      <tp>
        <v>3501026639.4099998</v>
        <stp/>
        <stp>EM_S_STM07_IS</stp>
        <stp>4</stp>
        <stp>000837.SZ</stp>
        <stp>9</stp>
        <stp>12/31/2014</stp>
        <stp>1</stp>
        <tr r="L356" s="1"/>
      </tp>
      <tp>
        <v>242248747.00999999</v>
        <stp/>
        <stp>EM_S_STM07_IS</stp>
        <stp>4</stp>
        <stp>000820.SZ</stp>
        <stp>9</stp>
        <stp>12/31/2013</stp>
        <stp>1</stp>
        <tr r="K343" s="1"/>
      </tp>
      <tp>
        <v>520559220.98000002</v>
        <stp/>
        <stp>EM_S_STM07_IS</stp>
        <stp>4</stp>
        <stp>000821.SZ</stp>
        <stp>9</stp>
        <stp>12/31/2012</stp>
        <stp>1</stp>
        <tr r="J344" s="1"/>
      </tp>
      <tp>
        <v>7534107697.0600004</v>
        <stp/>
        <stp>EM_S_STM07_IS</stp>
        <stp>4</stp>
        <stp>000822.SZ</stp>
        <stp>9</stp>
        <stp>12/31/2011</stp>
        <stp>1</stp>
        <tr r="I345" s="1"/>
      </tp>
      <tp>
        <v>2983345298.2600002</v>
        <stp/>
        <stp>EM_S_STM07_IS</stp>
        <stp>4</stp>
        <stp>000823.SZ</stp>
        <stp>9</stp>
        <stp>12/31/2010</stp>
        <stp>1</stp>
        <tr r="H346" s="1"/>
      </tp>
      <tp>
        <v>6340587189.5699997</v>
        <stp/>
        <stp>EM_S_STM07_IS</stp>
        <stp>4</stp>
        <stp>000826.SZ</stp>
        <stp>9</stp>
        <stp>12/31/2015</stp>
        <stp>1</stp>
        <tr r="M348" s="1"/>
      </tp>
      <tp>
        <v>1121755000.3399999</v>
        <stp/>
        <stp>EM_S_STM07_IS</stp>
        <stp>4</stp>
        <stp>000810.SZ</stp>
        <stp>9</stp>
        <stp>12/31/2013</stp>
        <stp>1</stp>
        <tr r="K335" s="1"/>
      </tp>
      <tp>
        <v>1522861788.8800001</v>
        <stp/>
        <stp>EM_S_STM07_IS</stp>
        <stp>4</stp>
        <stp>000811.SZ</stp>
        <stp>9</stp>
        <stp>12/31/2012</stp>
        <stp>1</stp>
        <tr r="J336" s="1"/>
      </tp>
      <tp>
        <v>541046129.14999998</v>
        <stp/>
        <stp>EM_S_STM07_IS</stp>
        <stp>4</stp>
        <stp>000812.SZ</stp>
        <stp>9</stp>
        <stp>12/31/2011</stp>
        <stp>1</stp>
        <tr r="I337" s="1"/>
      </tp>
      <tp>
        <v>296633730.39999998</v>
        <stp/>
        <stp>EM_S_STM07_IS</stp>
        <stp>4</stp>
        <stp>000813.SZ</stp>
        <stp>9</stp>
        <stp>12/31/2010</stp>
        <stp>1</stp>
        <tr r="H338" s="1"/>
      </tp>
      <tp>
        <v>1877193175.27</v>
        <stp/>
        <stp>EM_S_STM07_IS</stp>
        <stp>4</stp>
        <stp>000816.SZ</stp>
        <stp>9</stp>
        <stp>12/31/2015</stp>
        <stp>1</stp>
        <tr r="M340" s="1"/>
      </tp>
      <tp>
        <v>29675131409.360001</v>
        <stp/>
        <stp>EM_S_STM07_IS</stp>
        <stp>4</stp>
        <stp>000800.SZ</stp>
        <stp>9</stp>
        <stp>12/31/2013</stp>
        <stp>1</stp>
        <tr r="K328" s="1"/>
      </tp>
      <tp>
        <v>2756733169.4200001</v>
        <stp/>
        <stp>EM_S_STM07_IS</stp>
        <stp>4</stp>
        <stp>000801.SZ</stp>
        <stp>9</stp>
        <stp>12/31/2012</stp>
        <stp>1</stp>
        <tr r="J329" s="1"/>
      </tp>
      <tp>
        <v>176308971.5</v>
        <stp/>
        <stp>EM_S_STM07_IS</stp>
        <stp>4</stp>
        <stp>000802.SZ</stp>
        <stp>9</stp>
        <stp>12/31/2011</stp>
        <stp>1</stp>
        <tr r="I330" s="1"/>
      </tp>
      <tp>
        <v>70279946.790000007</v>
        <stp/>
        <stp>EM_S_STM07_IS</stp>
        <stp>4</stp>
        <stp>000803.SZ</stp>
        <stp>9</stp>
        <stp>12/31/2010</stp>
        <stp>1</stp>
        <tr r="H331" s="1"/>
      </tp>
      <tp>
        <v>832355954.14999998</v>
        <stp/>
        <stp>EM_S_STM07_IS</stp>
        <stp>4</stp>
        <stp>000806.SZ</stp>
        <stp>9</stp>
        <stp>12/31/2015</stp>
        <stp>1</stp>
        <tr r="M332" s="1"/>
      </tp>
      <tp>
        <v>19092800482.68</v>
        <stp/>
        <stp>EM_S_STM07_IS</stp>
        <stp>4</stp>
        <stp>000807.SZ</stp>
        <stp>9</stp>
        <stp>12/31/2014</stp>
        <stp>1</stp>
        <tr r="L333" s="1"/>
      </tp>
      <tp>
        <v>61519649767.25</v>
        <stp/>
        <stp>EM_S_STM07_IS</stp>
        <stp>4</stp>
        <stp>000876.SZ</stp>
        <stp>9</stp>
        <stp>12/31/2015</stp>
        <stp>1</stp>
        <tr r="M373" s="1"/>
      </tp>
      <tp>
        <v>6543572553.7399998</v>
        <stp/>
        <stp>EM_S_STM07_IS</stp>
        <stp>4</stp>
        <stp>000877.SZ</stp>
        <stp>9</stp>
        <stp>12/31/2014</stp>
        <stp>1</stp>
        <tr r="L374" s="1"/>
      </tp>
      <tp>
        <v>9072355382.2600002</v>
        <stp/>
        <stp>EM_S_STM07_IS</stp>
        <stp>4</stp>
        <stp>000860.SZ</stp>
        <stp>9</stp>
        <stp>12/31/2013</stp>
        <stp>1</stp>
        <tr r="K366" s="1"/>
      </tp>
      <tp>
        <v>2092796010.0799999</v>
        <stp/>
        <stp>EM_S_STM07_IS</stp>
        <stp>4</stp>
        <stp>000861.SZ</stp>
        <stp>9</stp>
        <stp>12/31/2012</stp>
        <stp>1</stp>
        <tr r="J367" s="1"/>
      </tp>
      <tp>
        <v>1583935279.8299999</v>
        <stp/>
        <stp>EM_S_STM07_IS</stp>
        <stp>4</stp>
        <stp>000862.SZ</stp>
        <stp>9</stp>
        <stp>12/31/2011</stp>
        <stp>1</stp>
        <tr r="I368" s="1"/>
      </tp>
      <tp>
        <v>1972005.12</v>
        <stp/>
        <stp>EM_S_STM07_IS</stp>
        <stp>4</stp>
        <stp>000863.SZ</stp>
        <stp>9</stp>
        <stp>12/31/2010</stp>
        <stp>1</stp>
        <tr r="H369" s="1"/>
      </tp>
      <tp>
        <v>2058298734.45</v>
        <stp/>
        <stp>EM_S_STM07_IS</stp>
        <stp>4</stp>
        <stp>000850.SZ</stp>
        <stp>9</stp>
        <stp>12/31/2013</stp>
        <stp>1</stp>
        <tr r="K360" s="1"/>
      </tp>
      <tp>
        <v>4616859715.7600002</v>
        <stp/>
        <stp>EM_S_STM07_IS</stp>
        <stp>4</stp>
        <stp>000851.SZ</stp>
        <stp>9</stp>
        <stp>12/31/2012</stp>
        <stp>1</stp>
        <tr r="J361" s="1"/>
      </tp>
      <tp>
        <v>1584602145.74</v>
        <stp/>
        <stp>EM_S_STM07_IS</stp>
        <stp>4</stp>
        <stp>000852.SZ</stp>
        <stp>9</stp>
        <stp>12/31/2011</stp>
        <stp>1</stp>
        <tr r="I362" s="1"/>
      </tp>
      <tp>
        <v>1415793769.0799999</v>
        <stp/>
        <stp>EM_S_STM07_IS</stp>
        <stp>4</stp>
        <stp>000856.SZ</stp>
        <stp>9</stp>
        <stp>12/31/2015</stp>
        <stp>1</stp>
        <tr r="M363" s="1"/>
      </tp>
      <tp>
        <v>1566444923.8399999</v>
        <stp/>
        <stp>EM_S_STM07_IS</stp>
        <stp>4</stp>
        <stp>000890.SZ</stp>
        <stp>9</stp>
        <stp>12/31/2013</stp>
        <stp>1</stp>
        <tr r="K385" s="1"/>
      </tp>
      <tp>
        <v>17882349.800000001</v>
        <stp/>
        <stp>EM_S_STM07_IS</stp>
        <stp>4</stp>
        <stp>000892.SZ</stp>
        <stp>9</stp>
        <stp>12/31/2011</stp>
        <stp>1</stp>
        <tr r="I386" s="1"/>
      </tp>
      <tp>
        <v>5566062419.6400003</v>
        <stp/>
        <stp>EM_S_STM07_IS</stp>
        <stp>4</stp>
        <stp>000893.SZ</stp>
        <stp>9</stp>
        <stp>12/31/2010</stp>
        <stp>1</stp>
        <tr r="H387" s="1"/>
      </tp>
      <tp>
        <v>1819465107.4100001</v>
        <stp/>
        <stp>EM_S_STM07_IS</stp>
        <stp>4</stp>
        <stp>000897.SZ</stp>
        <stp>9</stp>
        <stp>12/31/2014</stp>
        <stp>1</stp>
        <tr r="L389" s="1"/>
      </tp>
      <tp>
        <v>2323740474.9400001</v>
        <stp/>
        <stp>EM_S_STM07_IS</stp>
        <stp>4</stp>
        <stp>000880.SZ</stp>
        <stp>9</stp>
        <stp>12/31/2013</stp>
        <stp>1</stp>
        <tr r="K376" s="1"/>
      </tp>
      <tp>
        <v>2665027429.04</v>
        <stp/>
        <stp>EM_S_STM07_IS</stp>
        <stp>4</stp>
        <stp>000881.SZ</stp>
        <stp>9</stp>
        <stp>12/31/2012</stp>
        <stp>1</stp>
        <tr r="J377" s="1"/>
      </tp>
      <tp>
        <v>622809443.52999997</v>
        <stp/>
        <stp>EM_S_STM07_IS</stp>
        <stp>4</stp>
        <stp>000882.SZ</stp>
        <stp>9</stp>
        <stp>12/31/2011</stp>
        <stp>1</stp>
        <tr r="I378" s="1"/>
      </tp>
      <tp>
        <v>11326593803.530001</v>
        <stp/>
        <stp>EM_S_STM07_IS</stp>
        <stp>4</stp>
        <stp>000883.SZ</stp>
        <stp>9</stp>
        <stp>12/31/2010</stp>
        <stp>1</stp>
        <tr r="H379" s="1"/>
      </tp>
      <tp>
        <v>212239850.16</v>
        <stp/>
        <stp>EM_S_STM07_IS</stp>
        <stp>4</stp>
        <stp>000886.SZ</stp>
        <stp>9</stp>
        <stp>12/31/2015</stp>
        <stp>1</stp>
        <tr r="M381" s="1"/>
      </tp>
      <tp>
        <v>5040190911.1800003</v>
        <stp/>
        <stp>EM_S_STM07_IS</stp>
        <stp>4</stp>
        <stp>000887.SZ</stp>
        <stp>9</stp>
        <stp>12/31/2014</stp>
        <stp>1</stp>
        <tr r="L382" s="1"/>
      </tp>
      <tp>
        <v>1187691426.3900001</v>
        <stp/>
        <stp>EM_S_STM07_IS</stp>
        <stp>4</stp>
        <stp>600870.SH</stp>
        <stp>9</stp>
        <stp>12/31/2013</stp>
        <stp>1</stp>
        <tr r="K2617" s="1"/>
      </tp>
      <tp>
        <v>16987916000</v>
        <stp/>
        <stp>EM_S_STM07_IS</stp>
        <stp>4</stp>
        <stp>600871.SH</stp>
        <stp>9</stp>
        <stp>12/31/2012</stp>
        <stp>1</stp>
        <tr r="J2618" s="1"/>
      </tp>
      <tp>
        <v>1735405948.04</v>
        <stp/>
        <stp>EM_S_STM07_IS</stp>
        <stp>4</stp>
        <stp>600872.SH</stp>
        <stp>9</stp>
        <stp>12/31/2011</stp>
        <stp>1</stp>
        <tr r="I2619" s="1"/>
      </tp>
      <tp>
        <v>5015053985.5100002</v>
        <stp/>
        <stp>EM_S_STM07_IS</stp>
        <stp>4</stp>
        <stp>600873.SH</stp>
        <stp>9</stp>
        <stp>12/31/2010</stp>
        <stp>1</stp>
        <tr r="H2620" s="1"/>
      </tp>
      <tp>
        <v>662156635.13</v>
        <stp/>
        <stp>EM_S_STM07_IS</stp>
        <stp>4</stp>
        <stp>600876.SH</stp>
        <stp>9</stp>
        <stp>12/31/2015</stp>
        <stp>1</stp>
        <tr r="M2623" s="1"/>
      </tp>
      <tp>
        <v>1359599660.5999999</v>
        <stp/>
        <stp>EM_S_STM07_IS</stp>
        <stp>4</stp>
        <stp>600877.SH</stp>
        <stp>9</stp>
        <stp>12/31/2014</stp>
        <stp>1</stp>
        <tr r="L2624" s="1"/>
      </tp>
      <tp>
        <v>2828194349.8699999</v>
        <stp/>
        <stp>EM_S_STM07_IS</stp>
        <stp>4</stp>
        <stp>600860.SH</stp>
        <stp>9</stp>
        <stp>12/31/2013</stp>
        <stp>1</stp>
        <tr r="K2607" s="1"/>
      </tp>
      <tp>
        <v>2249645804.1999998</v>
        <stp/>
        <stp>EM_S_STM07_IS</stp>
        <stp>4</stp>
        <stp>600861.SH</stp>
        <stp>9</stp>
        <stp>12/31/2012</stp>
        <stp>1</stp>
        <tr r="J2608" s="1"/>
      </tp>
      <tp>
        <v>1331551441.1300001</v>
        <stp/>
        <stp>EM_S_STM07_IS</stp>
        <stp>4</stp>
        <stp>600862.SH</stp>
        <stp>9</stp>
        <stp>12/31/2011</stp>
        <stp>1</stp>
        <tr r="I2609" s="1"/>
      </tp>
      <tp>
        <v>6738991739.96</v>
        <stp/>
        <stp>EM_S_STM07_IS</stp>
        <stp>4</stp>
        <stp>600863.SH</stp>
        <stp>9</stp>
        <stp>12/31/2010</stp>
        <stp>1</stp>
        <tr r="H2610" s="1"/>
      </tp>
      <tp>
        <v>729761470.03999996</v>
        <stp/>
        <stp>EM_S_STM07_IS</stp>
        <stp>4</stp>
        <stp>600866.SH</stp>
        <stp>9</stp>
        <stp>12/31/2015</stp>
        <stp>1</stp>
        <tr r="M2613" s="1"/>
      </tp>
      <tp>
        <v>1451340077.6900001</v>
        <stp/>
        <stp>EM_S_STM07_IS</stp>
        <stp>4</stp>
        <stp>600867.SH</stp>
        <stp>9</stp>
        <stp>12/31/2014</stp>
        <stp>1</stp>
        <tr r="L2614" s="1"/>
      </tp>
      <tp>
        <v>5368761767.5600004</v>
        <stp/>
        <stp>EM_S_STM07_IS</stp>
        <stp>4</stp>
        <stp>600850.SH</stp>
        <stp>9</stp>
        <stp>12/31/2013</stp>
        <stp>1</stp>
        <tr r="K2598" s="1"/>
      </tp>
      <tp>
        <v>1311355214.5599999</v>
        <stp/>
        <stp>EM_S_STM07_IS</stp>
        <stp>4</stp>
        <stp>600851.SH</stp>
        <stp>9</stp>
        <stp>12/31/2012</stp>
        <stp>1</stp>
        <tr r="J2599" s="1"/>
      </tp>
      <tp>
        <v>6500116764.2600002</v>
        <stp/>
        <stp>EM_S_STM07_IS</stp>
        <stp>4</stp>
        <stp>600853.SH</stp>
        <stp>9</stp>
        <stp>12/31/2010</stp>
        <stp>1</stp>
        <tr r="H2600" s="1"/>
      </tp>
      <tp>
        <v>1978953556.3599999</v>
        <stp/>
        <stp>EM_S_STM07_IS</stp>
        <stp>4</stp>
        <stp>600856.SH</stp>
        <stp>9</stp>
        <stp>12/31/2015</stp>
        <stp>1</stp>
        <tr r="M2603" s="1"/>
      </tp>
      <tp>
        <v>1180308849.01</v>
        <stp/>
        <stp>EM_S_STM07_IS</stp>
        <stp>4</stp>
        <stp>600857.SH</stp>
        <stp>9</stp>
        <stp>12/31/2014</stp>
        <stp>1</stp>
        <tr r="L2604" s="1"/>
      </tp>
      <tp>
        <v>3029962800.96</v>
        <stp/>
        <stp>EM_S_STM07_IS</stp>
        <stp>4</stp>
        <stp>600841.SH</stp>
        <stp>9</stp>
        <stp>12/31/2012</stp>
        <stp>1</stp>
        <tr r="J2591" s="1"/>
      </tp>
      <tp>
        <v>1677905627.8499999</v>
        <stp/>
        <stp>EM_S_STM07_IS</stp>
        <stp>4</stp>
        <stp>600843.SH</stp>
        <stp>9</stp>
        <stp>12/31/2010</stp>
        <stp>1</stp>
        <tr r="H2592" s="1"/>
      </tp>
      <tp>
        <v>3267293088.96</v>
        <stp/>
        <stp>EM_S_STM07_IS</stp>
        <stp>4</stp>
        <stp>600846.SH</stp>
        <stp>9</stp>
        <stp>12/31/2015</stp>
        <stp>1</stp>
        <tr r="M2595" s="1"/>
      </tp>
      <tp>
        <v>236012845.52000001</v>
        <stp/>
        <stp>EM_S_STM07_IS</stp>
        <stp>4</stp>
        <stp>600847.SH</stp>
        <stp>9</stp>
        <stp>12/31/2014</stp>
        <stp>1</stp>
        <tr r="L2596" s="1"/>
      </tp>
      <tp>
        <v>1074105503.22</v>
        <stp/>
        <stp>EM_S_STM07_IS</stp>
        <stp>4</stp>
        <stp>600830.SH</stp>
        <stp>9</stp>
        <stp>12/31/2013</stp>
        <stp>1</stp>
        <tr r="K2582" s="1"/>
      </tp>
      <tp>
        <v>1724003641.8599999</v>
        <stp/>
        <stp>EM_S_STM07_IS</stp>
        <stp>4</stp>
        <stp>600831.SH</stp>
        <stp>9</stp>
        <stp>12/31/2012</stp>
        <stp>1</stp>
        <tr r="J2583" s="1"/>
      </tp>
      <tp>
        <v>1147475726.9300001</v>
        <stp/>
        <stp>EM_S_STM07_IS</stp>
        <stp>4</stp>
        <stp>600833.SH</stp>
        <stp>9</stp>
        <stp>12/31/2010</stp>
        <stp>1</stp>
        <tr r="H2584" s="1"/>
      </tp>
      <tp>
        <v>1542920604.6400001</v>
        <stp/>
        <stp>EM_S_STM07_IS</stp>
        <stp>4</stp>
        <stp>600836.SH</stp>
        <stp>9</stp>
        <stp>12/31/2015</stp>
        <stp>1</stp>
        <tr r="M2587" s="1"/>
      </tp>
      <tp>
        <v>17978474435.099998</v>
        <stp/>
        <stp>EM_S_STM07_IS</stp>
        <stp>4</stp>
        <stp>600837.SH</stp>
        <stp>9</stp>
        <stp>12/31/2014</stp>
        <stp>1</stp>
        <tr r="L2588" s="1"/>
      </tp>
      <tp>
        <v>23501138527.369999</v>
        <stp/>
        <stp>EM_S_STM07_IS</stp>
        <stp>4</stp>
        <stp>600820.SH</stp>
        <stp>9</stp>
        <stp>12/31/2013</stp>
        <stp>1</stp>
        <tr r="K2572" s="1"/>
      </tp>
      <tp>
        <v>752156684.03999996</v>
        <stp/>
        <stp>EM_S_STM07_IS</stp>
        <stp>4</stp>
        <stp>600821.SH</stp>
        <stp>9</stp>
        <stp>12/31/2012</stp>
        <stp>1</stp>
        <tr r="J2573" s="1"/>
      </tp>
      <tp>
        <v>80571915518.570007</v>
        <stp/>
        <stp>EM_S_STM07_IS</stp>
        <stp>4</stp>
        <stp>600822.SH</stp>
        <stp>9</stp>
        <stp>12/31/2011</stp>
        <stp>1</stp>
        <tr r="I2574" s="1"/>
      </tp>
      <tp>
        <v>4569397174.0799999</v>
        <stp/>
        <stp>EM_S_STM07_IS</stp>
        <stp>4</stp>
        <stp>600823.SH</stp>
        <stp>9</stp>
        <stp>12/31/2010</stp>
        <stp>1</stp>
        <tr r="H2575" s="1"/>
      </tp>
      <tp>
        <v>2393480182.3800001</v>
        <stp/>
        <stp>EM_S_STM07_IS</stp>
        <stp>4</stp>
        <stp>600826.SH</stp>
        <stp>9</stp>
        <stp>12/31/2015</stp>
        <stp>1</stp>
        <tr r="M2578" s="1"/>
      </tp>
      <tp>
        <v>51164199968.260002</v>
        <stp/>
        <stp>EM_S_STM07_IS</stp>
        <stp>4</stp>
        <stp>600827.SH</stp>
        <stp>9</stp>
        <stp>12/31/2014</stp>
        <stp>1</stp>
        <tr r="L2579" s="1"/>
      </tp>
      <tp>
        <v>14694215975.309999</v>
        <stp/>
        <stp>EM_S_STM07_IS</stp>
        <stp>4</stp>
        <stp>600810.SH</stp>
        <stp>9</stp>
        <stp>12/31/2013</stp>
        <stp>1</stp>
        <tr r="K2563" s="1"/>
      </tp>
      <tp>
        <v>6472701807.1899996</v>
        <stp/>
        <stp>EM_S_STM07_IS</stp>
        <stp>4</stp>
        <stp>600811.SH</stp>
        <stp>9</stp>
        <stp>12/31/2012</stp>
        <stp>1</stp>
        <tr r="J2564" s="1"/>
      </tp>
      <tp>
        <v>12136745653.459999</v>
        <stp/>
        <stp>EM_S_STM07_IS</stp>
        <stp>4</stp>
        <stp>600812.SH</stp>
        <stp>9</stp>
        <stp>12/31/2011</stp>
        <stp>1</stp>
        <tr r="I2565" s="1"/>
      </tp>
      <tp>
        <v>2954767340.1500001</v>
        <stp/>
        <stp>EM_S_STM07_IS</stp>
        <stp>4</stp>
        <stp>600816.SH</stp>
        <stp>9</stp>
        <stp>12/31/2015</stp>
        <stp>1</stp>
        <tr r="M2568" s="1"/>
      </tp>
      <tp>
        <v>31020949.449999999</v>
        <stp/>
        <stp>EM_S_STM07_IS</stp>
        <stp>4</stp>
        <stp>600817.SH</stp>
        <stp>9</stp>
        <stp>12/31/2014</stp>
        <stp>1</stp>
        <tr r="L2569" s="1"/>
      </tp>
      <tp>
        <v>181616224.81</v>
        <stp/>
        <stp>EM_S_STM07_IS</stp>
        <stp>4</stp>
        <stp>600800.SH</stp>
        <stp>9</stp>
        <stp>12/31/2013</stp>
        <stp>1</stp>
        <tr r="K2553" s="1"/>
      </tp>
      <tp>
        <v>12520527247</v>
        <stp/>
        <stp>EM_S_STM07_IS</stp>
        <stp>4</stp>
        <stp>600801.SH</stp>
        <stp>9</stp>
        <stp>12/31/2012</stp>
        <stp>1</stp>
        <tr r="J2554" s="1"/>
      </tp>
      <tp>
        <v>1875637826.4000001</v>
        <stp/>
        <stp>EM_S_STM07_IS</stp>
        <stp>4</stp>
        <stp>600802.SH</stp>
        <stp>9</stp>
        <stp>12/31/2011</stp>
        <stp>1</stp>
        <tr r="I2555" s="1"/>
      </tp>
      <tp>
        <v>703505669.14999998</v>
        <stp/>
        <stp>EM_S_STM07_IS</stp>
        <stp>4</stp>
        <stp>600803.SH</stp>
        <stp>9</stp>
        <stp>12/31/2010</stp>
        <stp>1</stp>
        <tr r="H2556" s="1"/>
      </tp>
      <tp>
        <v>776594761.09000003</v>
        <stp/>
        <stp>EM_S_STM07_IS</stp>
        <stp>4</stp>
        <stp>600806.SH</stp>
        <stp>9</stp>
        <stp>12/31/2015</stp>
        <stp>1</stp>
        <tr r="M2559" s="1"/>
      </tp>
      <tp>
        <v>846431643.88999999</v>
        <stp/>
        <stp>EM_S_STM07_IS</stp>
        <stp>4</stp>
        <stp>600807.SH</stp>
        <stp>9</stp>
        <stp>12/31/2014</stp>
        <stp>1</stp>
        <tr r="L2560" s="1"/>
      </tp>
      <tp>
        <v>63621076.280000001</v>
        <stp/>
        <stp>EM_S_STM07_IS</stp>
        <stp>4</stp>
        <stp>600890.SH</stp>
        <stp>9</stp>
        <stp>12/31/2013</stp>
        <stp>1</stp>
        <tr r="K2636" s="1"/>
      </tp>
      <tp>
        <v>378074426.41000003</v>
        <stp/>
        <stp>EM_S_STM07_IS</stp>
        <stp>4</stp>
        <stp>600891.SH</stp>
        <stp>9</stp>
        <stp>12/31/2012</stp>
        <stp>1</stp>
        <tr r="J2637" s="1"/>
      </tp>
      <tp>
        <v>656682041</v>
        <stp/>
        <stp>EM_S_STM07_IS</stp>
        <stp>4</stp>
        <stp>600892.SH</stp>
        <stp>9</stp>
        <stp>12/31/2011</stp>
        <stp>1</stp>
        <tr r="I2638" s="1"/>
      </tp>
      <tp>
        <v>6085032058.6800003</v>
        <stp/>
        <stp>EM_S_STM07_IS</stp>
        <stp>4</stp>
        <stp>600893.SH</stp>
        <stp>9</stp>
        <stp>12/31/2010</stp>
        <stp>1</stp>
        <tr r="H2639" s="1"/>
      </tp>
      <tp>
        <v>952245055.47000003</v>
        <stp/>
        <stp>EM_S_STM07_IS</stp>
        <stp>4</stp>
        <stp>600896.SH</stp>
        <stp>9</stp>
        <stp>12/31/2015</stp>
        <stp>1</stp>
        <tr r="M2642" s="1"/>
      </tp>
      <tp>
        <v>1352503695.98</v>
        <stp/>
        <stp>EM_S_STM07_IS</stp>
        <stp>4</stp>
        <stp>600897.SH</stp>
        <stp>9</stp>
        <stp>12/31/2014</stp>
        <stp>1</stp>
        <tr r="L2643" s="1"/>
      </tp>
      <tp>
        <v>1518096430.3</v>
        <stp/>
        <stp>EM_S_STM07_IS</stp>
        <stp>4</stp>
        <stp>600880.SH</stp>
        <stp>9</stp>
        <stp>12/31/2013</stp>
        <stp>1</stp>
        <tr r="K2626" s="1"/>
      </tp>
      <tp>
        <v>11625269609.43</v>
        <stp/>
        <stp>EM_S_STM07_IS</stp>
        <stp>4</stp>
        <stp>600881.SH</stp>
        <stp>9</stp>
        <stp>12/31/2012</stp>
        <stp>1</stp>
        <tr r="J2627" s="1"/>
      </tp>
      <tp>
        <v>692984126.75999999</v>
        <stp/>
        <stp>EM_S_STM07_IS</stp>
        <stp>4</stp>
        <stp>600882.SH</stp>
        <stp>9</stp>
        <stp>12/31/2011</stp>
        <stp>1</stp>
        <tr r="I2628" s="1"/>
      </tp>
      <tp>
        <v>47549601.93</v>
        <stp/>
        <stp>EM_S_STM07_IS</stp>
        <stp>4</stp>
        <stp>600883.SH</stp>
        <stp>9</stp>
        <stp>12/31/2010</stp>
        <stp>1</stp>
        <tr r="H2629" s="1"/>
      </tp>
      <tp>
        <v>31279699772.91</v>
        <stp/>
        <stp>EM_S_STM07_IS</stp>
        <stp>4</stp>
        <stp>600886.SH</stp>
        <stp>9</stp>
        <stp>12/31/2015</stp>
        <stp>1</stp>
        <tr r="M2632" s="1"/>
      </tp>
      <tp>
        <v>53959298690.779999</v>
        <stp/>
        <stp>EM_S_STM07_IS</stp>
        <stp>4</stp>
        <stp>600887.SH</stp>
        <stp>9</stp>
        <stp>12/31/2014</stp>
        <stp>1</stp>
        <tr r="L2633" s="1"/>
      </tp>
      <tp>
        <v>7339863856.5799999</v>
        <stp/>
        <stp>EM_S_STM07_IS</stp>
        <stp>4</stp>
        <stp>000930.SZ</stp>
        <stp>9</stp>
        <stp>12/31/2013</stp>
        <stp>1</stp>
        <tr r="K418" s="1"/>
      </tp>
      <tp>
        <v>3270537022.46</v>
        <stp/>
        <stp>EM_S_STM07_IS</stp>
        <stp>4</stp>
        <stp>000931.SZ</stp>
        <stp>9</stp>
        <stp>12/31/2012</stp>
        <stp>1</stp>
        <tr r="J419" s="1"/>
      </tp>
      <tp>
        <v>73788688798.789993</v>
        <stp/>
        <stp>EM_S_STM07_IS</stp>
        <stp>4</stp>
        <stp>000932.SZ</stp>
        <stp>9</stp>
        <stp>12/31/2011</stp>
        <stp>1</stp>
        <tr r="I420" s="1"/>
      </tp>
      <tp>
        <v>16902627746.459999</v>
        <stp/>
        <stp>EM_S_STM07_IS</stp>
        <stp>4</stp>
        <stp>000933.SZ</stp>
        <stp>9</stp>
        <stp>12/31/2010</stp>
        <stp>1</stp>
        <tr r="H421" s="1"/>
      </tp>
      <tp>
        <v>2012954085.76</v>
        <stp/>
        <stp>EM_S_STM07_IS</stp>
        <stp>4</stp>
        <stp>000936.SZ</stp>
        <stp>9</stp>
        <stp>12/31/2015</stp>
        <stp>1</stp>
        <tr r="M423" s="1"/>
      </tp>
      <tp>
        <v>18256846651.09</v>
        <stp/>
        <stp>EM_S_STM07_IS</stp>
        <stp>4</stp>
        <stp>000937.SZ</stp>
        <stp>9</stp>
        <stp>12/31/2014</stp>
        <stp>1</stp>
        <tr r="L424" s="1"/>
      </tp>
      <tp>
        <v>2284546419.9699998</v>
        <stp/>
        <stp>EM_S_STM07_IS</stp>
        <stp>4</stp>
        <stp>000920.SZ</stp>
        <stp>9</stp>
        <stp>12/31/2013</stp>
        <stp>1</stp>
        <tr r="K409" s="1"/>
      </tp>
      <tp>
        <v>18958915310.09</v>
        <stp/>
        <stp>EM_S_STM07_IS</stp>
        <stp>4</stp>
        <stp>000921.SZ</stp>
        <stp>9</stp>
        <stp>12/31/2012</stp>
        <stp>1</stp>
        <tr r="J410" s="1"/>
      </tp>
      <tp>
        <v>121342927.81</v>
        <stp/>
        <stp>EM_S_STM07_IS</stp>
        <stp>4</stp>
        <stp>000922.SZ</stp>
        <stp>9</stp>
        <stp>12/31/2011</stp>
        <stp>1</stp>
        <tr r="I411" s="1"/>
      </tp>
      <tp>
        <v>716336433.75999999</v>
        <stp/>
        <stp>EM_S_STM07_IS</stp>
        <stp>4</stp>
        <stp>000923.SZ</stp>
        <stp>9</stp>
        <stp>12/31/2010</stp>
        <stp>1</stp>
        <tr r="H412" s="1"/>
      </tp>
      <tp>
        <v>8028869707.3199997</v>
        <stp/>
        <stp>EM_S_STM07_IS</stp>
        <stp>4</stp>
        <stp>000926.SZ</stp>
        <stp>9</stp>
        <stp>12/31/2015</stp>
        <stp>1</stp>
        <tr r="M414" s="1"/>
      </tp>
      <tp>
        <v>3231643221.3099999</v>
        <stp/>
        <stp>EM_S_STM07_IS</stp>
        <stp>4</stp>
        <stp>000927.SZ</stp>
        <stp>9</stp>
        <stp>12/31/2014</stp>
        <stp>1</stp>
        <tr r="L415" s="1"/>
      </tp>
      <tp>
        <v>8189797185.1199999</v>
        <stp/>
        <stp>EM_S_STM07_IS</stp>
        <stp>4</stp>
        <stp>000910.SZ</stp>
        <stp>9</stp>
        <stp>12/31/2013</stp>
        <stp>1</stp>
        <tr r="K400" s="1"/>
      </tp>
      <tp>
        <v>3311709131.21</v>
        <stp/>
        <stp>EM_S_STM07_IS</stp>
        <stp>4</stp>
        <stp>000911.SZ</stp>
        <stp>9</stp>
        <stp>12/31/2012</stp>
        <stp>1</stp>
        <tr r="J401" s="1"/>
      </tp>
      <tp>
        <v>3844734907.5599999</v>
        <stp/>
        <stp>EM_S_STM07_IS</stp>
        <stp>4</stp>
        <stp>000912.SZ</stp>
        <stp>9</stp>
        <stp>12/31/2011</stp>
        <stp>1</stp>
        <tr r="I402" s="1"/>
      </tp>
      <tp>
        <v>3787785643.6300001</v>
        <stp/>
        <stp>EM_S_STM07_IS</stp>
        <stp>4</stp>
        <stp>000913.SZ</stp>
        <stp>9</stp>
        <stp>12/31/2010</stp>
        <stp>1</stp>
        <tr r="H403" s="1"/>
      </tp>
      <tp>
        <v>932665351.38999999</v>
        <stp/>
        <stp>EM_S_STM07_IS</stp>
        <stp>4</stp>
        <stp>000916.SZ</stp>
        <stp>9</stp>
        <stp>12/31/2015</stp>
        <stp>1</stp>
        <tr r="M405" s="1"/>
      </tp>
      <tp>
        <v>5473876343.8599997</v>
        <stp/>
        <stp>EM_S_STM07_IS</stp>
        <stp>4</stp>
        <stp>000917.SZ</stp>
        <stp>9</stp>
        <stp>12/31/2014</stp>
        <stp>1</stp>
        <tr r="L406" s="1"/>
      </tp>
      <tp>
        <v>1754154760.3299999</v>
        <stp/>
        <stp>EM_S_STM07_IS</stp>
        <stp>4</stp>
        <stp>000900.SZ</stp>
        <stp>9</stp>
        <stp>12/31/2013</stp>
        <stp>1</stp>
        <tr r="K392" s="1"/>
      </tp>
      <tp>
        <v>1307881105.96</v>
        <stp/>
        <stp>EM_S_STM07_IS</stp>
        <stp>4</stp>
        <stp>000901.SZ</stp>
        <stp>9</stp>
        <stp>12/31/2012</stp>
        <stp>1</stp>
        <tr r="J393" s="1"/>
      </tp>
      <tp>
        <v>1775150962.4300001</v>
        <stp/>
        <stp>EM_S_STM07_IS</stp>
        <stp>4</stp>
        <stp>000902.SZ</stp>
        <stp>9</stp>
        <stp>12/31/2011</stp>
        <stp>1</stp>
        <tr r="I394" s="1"/>
      </tp>
      <tp>
        <v>2328309324.5500002</v>
        <stp/>
        <stp>EM_S_STM07_IS</stp>
        <stp>4</stp>
        <stp>000903.SZ</stp>
        <stp>9</stp>
        <stp>12/31/2010</stp>
        <stp>1</stp>
        <tr r="H395" s="1"/>
      </tp>
      <tp>
        <v>21023578553.66</v>
        <stp/>
        <stp>EM_S_STM07_IS</stp>
        <stp>4</stp>
        <stp>000906.SZ</stp>
        <stp>9</stp>
        <stp>12/31/2015</stp>
        <stp>1</stp>
        <tr r="M397" s="1"/>
      </tp>
      <tp>
        <v>3638668963.2399998</v>
        <stp/>
        <stp>EM_S_STM07_IS</stp>
        <stp>4</stp>
        <stp>000970.SZ</stp>
        <stp>9</stp>
        <stp>12/31/2013</stp>
        <stp>1</stp>
        <tr r="K446" s="1"/>
      </tp>
      <tp>
        <v>204019374.97999999</v>
        <stp/>
        <stp>EM_S_STM07_IS</stp>
        <stp>4</stp>
        <stp>000971.SZ</stp>
        <stp>9</stp>
        <stp>12/31/2012</stp>
        <stp>1</stp>
        <tr r="J447" s="1"/>
      </tp>
      <tp>
        <v>1424785535.73</v>
        <stp/>
        <stp>EM_S_STM07_IS</stp>
        <stp>4</stp>
        <stp>000972.SZ</stp>
        <stp>9</stp>
        <stp>12/31/2011</stp>
        <stp>1</stp>
        <tr r="I448" s="1"/>
      </tp>
      <tp>
        <v>3751856564</v>
        <stp/>
        <stp>EM_S_STM07_IS</stp>
        <stp>4</stp>
        <stp>000973.SZ</stp>
        <stp>9</stp>
        <stp>12/31/2010</stp>
        <stp>1</stp>
        <tr r="H449" s="1"/>
      </tp>
      <tp>
        <v>662714225.63999999</v>
        <stp/>
        <stp>EM_S_STM07_IS</stp>
        <stp>4</stp>
        <stp>000976.SZ</stp>
        <stp>9</stp>
        <stp>12/31/2015</stp>
        <stp>1</stp>
        <tr r="M451" s="1"/>
      </tp>
      <tp>
        <v>7306636312.25</v>
        <stp/>
        <stp>EM_S_STM07_IS</stp>
        <stp>4</stp>
        <stp>000977.SZ</stp>
        <stp>9</stp>
        <stp>12/31/2014</stp>
        <stp>1</stp>
        <tr r="L452" s="1"/>
      </tp>
      <tp>
        <v>21921769773.009998</v>
        <stp/>
        <stp>EM_S_STM07_IS</stp>
        <stp>4</stp>
        <stp>000960.SZ</stp>
        <stp>9</stp>
        <stp>12/31/2013</stp>
        <stp>1</stp>
        <tr r="K437" s="1"/>
      </tp>
      <tp>
        <v>13034564226.07</v>
        <stp/>
        <stp>EM_S_STM07_IS</stp>
        <stp>4</stp>
        <stp>000961.SZ</stp>
        <stp>9</stp>
        <stp>12/31/2012</stp>
        <stp>1</stp>
        <tr r="J438" s="1"/>
      </tp>
      <tp>
        <v>2323860786.6399999</v>
        <stp/>
        <stp>EM_S_STM07_IS</stp>
        <stp>4</stp>
        <stp>000962.SZ</stp>
        <stp>9</stp>
        <stp>12/31/2011</stp>
        <stp>1</stp>
        <tr r="I439" s="1"/>
      </tp>
      <tp>
        <v>8971836509.2000008</v>
        <stp/>
        <stp>EM_S_STM07_IS</stp>
        <stp>4</stp>
        <stp>000963.SZ</stp>
        <stp>9</stp>
        <stp>12/31/2010</stp>
        <stp>1</stp>
        <tr r="H440" s="1"/>
      </tp>
      <tp>
        <v>6121266713.79</v>
        <stp/>
        <stp>EM_S_STM07_IS</stp>
        <stp>4</stp>
        <stp>000966.SZ</stp>
        <stp>9</stp>
        <stp>12/31/2015</stp>
        <stp>1</stp>
        <tr r="M442" s="1"/>
      </tp>
      <tp>
        <v>3019070632.9200001</v>
        <stp/>
        <stp>EM_S_STM07_IS</stp>
        <stp>4</stp>
        <stp>000967.SZ</stp>
        <stp>9</stp>
        <stp>12/31/2014</stp>
        <stp>1</stp>
        <tr r="L443" s="1"/>
      </tp>
      <tp>
        <v>3437228449.7600002</v>
        <stp/>
        <stp>EM_S_STM07_IS</stp>
        <stp>4</stp>
        <stp>000950.SZ</stp>
        <stp>9</stp>
        <stp>12/31/2013</stp>
        <stp>1</stp>
        <tr r="K429" s="1"/>
      </tp>
      <tp>
        <v>19369538133.400002</v>
        <stp/>
        <stp>EM_S_STM07_IS</stp>
        <stp>4</stp>
        <stp>000951.SZ</stp>
        <stp>9</stp>
        <stp>12/31/2012</stp>
        <stp>1</stp>
        <tr r="J430" s="1"/>
      </tp>
      <tp>
        <v>453316737.81</v>
        <stp/>
        <stp>EM_S_STM07_IS</stp>
        <stp>4</stp>
        <stp>000952.SZ</stp>
        <stp>9</stp>
        <stp>12/31/2011</stp>
        <stp>1</stp>
        <tr r="I431" s="1"/>
      </tp>
      <tp>
        <v>597022223.54999995</v>
        <stp/>
        <stp>EM_S_STM07_IS</stp>
        <stp>4</stp>
        <stp>000953.SZ</stp>
        <stp>9</stp>
        <stp>12/31/2010</stp>
        <stp>1</stp>
        <tr r="H432" s="1"/>
      </tp>
      <tp>
        <v>3611978524.5300002</v>
        <stp/>
        <stp>EM_S_STM07_IS</stp>
        <stp>4</stp>
        <stp>000957.SZ</stp>
        <stp>9</stp>
        <stp>12/31/2014</stp>
        <stp>1</stp>
        <tr r="L434" s="1"/>
      </tp>
      <tp>
        <v>3999935252.3600001</v>
        <stp/>
        <stp>EM_S_STM07_IS</stp>
        <stp>4</stp>
        <stp>000990.SZ</stp>
        <stp>9</stp>
        <stp>12/31/2013</stp>
        <stp>1</stp>
        <tr r="K463" s="1"/>
      </tp>
      <tp>
        <v>509440438.43000001</v>
        <stp/>
        <stp>EM_S_STM07_IS</stp>
        <stp>4</stp>
        <stp>000993.SZ</stp>
        <stp>9</stp>
        <stp>12/31/2010</stp>
        <stp>1</stp>
        <tr r="H464" s="1"/>
      </tp>
      <tp>
        <v>84632027.480000004</v>
        <stp/>
        <stp>EM_S_STM07_IS</stp>
        <stp>4</stp>
        <stp>000996.SZ</stp>
        <stp>9</stp>
        <stp>12/31/2015</stp>
        <stp>1</stp>
        <tr r="M466" s="1"/>
      </tp>
      <tp>
        <v>2235456210.1700001</v>
        <stp/>
        <stp>EM_S_STM07_IS</stp>
        <stp>4</stp>
        <stp>000997.SZ</stp>
        <stp>9</stp>
        <stp>12/31/2014</stp>
        <stp>1</stp>
        <tr r="L467" s="1"/>
      </tp>
      <tp>
        <v>902475979.13</v>
        <stp/>
        <stp>EM_S_STM07_IS</stp>
        <stp>4</stp>
        <stp>000980.SZ</stp>
        <stp>9</stp>
        <stp>12/31/2013</stp>
        <stp>1</stp>
        <tr r="K455" s="1"/>
      </tp>
      <tp>
        <v>3549059875.2600002</v>
        <stp/>
        <stp>EM_S_STM07_IS</stp>
        <stp>4</stp>
        <stp>000981.SZ</stp>
        <stp>9</stp>
        <stp>12/31/2012</stp>
        <stp>1</stp>
        <tr r="J456" s="1"/>
      </tp>
      <tp>
        <v>1809467943.6800001</v>
        <stp/>
        <stp>EM_S_STM07_IS</stp>
        <stp>4</stp>
        <stp>000982.SZ</stp>
        <stp>9</stp>
        <stp>12/31/2011</stp>
        <stp>1</stp>
        <tr r="I457" s="1"/>
      </tp>
      <tp>
        <v>16942353235.940001</v>
        <stp/>
        <stp>EM_S_STM07_IS</stp>
        <stp>4</stp>
        <stp>000983.SZ</stp>
        <stp>9</stp>
        <stp>12/31/2010</stp>
        <stp>1</stp>
        <tr r="H458" s="1"/>
      </tp>
      <tp>
        <v>3362620919.5100002</v>
        <stp/>
        <stp>EM_S_STM07_IS</stp>
        <stp>4</stp>
        <stp>000987.SZ</stp>
        <stp>9</stp>
        <stp>12/31/2014</stp>
        <stp>1</stp>
        <tr r="L460" s="1"/>
      </tp>
      <tp>
        <v>20731568947.259998</v>
        <stp/>
        <stp>EM_S_STM07_IS</stp>
        <stp>4</stp>
        <stp>600970.SH</stp>
        <stp>9</stp>
        <stp>12/31/2013</stp>
        <stp>1</stp>
        <tr r="K2662" s="1"/>
      </tp>
      <tp>
        <v>9139464741.8600006</v>
        <stp/>
        <stp>EM_S_STM07_IS</stp>
        <stp>4</stp>
        <stp>600971.SH</stp>
        <stp>9</stp>
        <stp>12/31/2012</stp>
        <stp>1</stp>
        <tr r="J2663" s="1"/>
      </tp>
      <tp>
        <v>5765872864.5900002</v>
        <stp/>
        <stp>EM_S_STM07_IS</stp>
        <stp>4</stp>
        <stp>600973.SH</stp>
        <stp>9</stp>
        <stp>12/31/2010</stp>
        <stp>1</stp>
        <tr r="H2664" s="1"/>
      </tp>
      <tp>
        <v>2281220600.6500001</v>
        <stp/>
        <stp>EM_S_STM07_IS</stp>
        <stp>4</stp>
        <stp>600976.SH</stp>
        <stp>9</stp>
        <stp>12/31/2015</stp>
        <stp>1</stp>
        <tr r="M2666" s="1"/>
      </tp>
      <tp>
        <v>5960079106.6400003</v>
        <stp/>
        <stp>EM_S_STM07_IS</stp>
        <stp>4</stp>
        <stp>600977.SH</stp>
        <stp>9</stp>
        <stp>12/31/2014</stp>
        <stp>1</stp>
        <tr r="L2667" s="1"/>
      </tp>
      <tp>
        <v>1279778215.05</v>
        <stp/>
        <stp>EM_S_STM07_IS</stp>
        <stp>4</stp>
        <stp>600960.SH</stp>
        <stp>9</stp>
        <stp>12/31/2013</stp>
        <stp>1</stp>
        <tr r="K2654" s="1"/>
      </tp>
      <tp>
        <v>12246093717.110001</v>
        <stp/>
        <stp>EM_S_STM07_IS</stp>
        <stp>4</stp>
        <stp>600961.SH</stp>
        <stp>9</stp>
        <stp>12/31/2012</stp>
        <stp>1</stp>
        <tr r="J2655" s="1"/>
      </tp>
      <tp>
        <v>1144738287.1099999</v>
        <stp/>
        <stp>EM_S_STM07_IS</stp>
        <stp>4</stp>
        <stp>600962.SH</stp>
        <stp>9</stp>
        <stp>12/31/2011</stp>
        <stp>1</stp>
        <tr r="I2656" s="1"/>
      </tp>
      <tp>
        <v>4768228803.6800003</v>
        <stp/>
        <stp>EM_S_STM07_IS</stp>
        <stp>4</stp>
        <stp>600963.SH</stp>
        <stp>9</stp>
        <stp>12/31/2010</stp>
        <stp>1</stp>
        <tr r="H2657" s="1"/>
      </tp>
      <tp>
        <v>7057756048.3000002</v>
        <stp/>
        <stp>EM_S_STM07_IS</stp>
        <stp>4</stp>
        <stp>600966.SH</stp>
        <stp>9</stp>
        <stp>12/31/2015</stp>
        <stp>1</stp>
        <tr r="M2659" s="1"/>
      </tp>
      <tp>
        <v>2983640946.8200002</v>
        <stp/>
        <stp>EM_S_STM07_IS</stp>
        <stp>4</stp>
        <stp>600967.SH</stp>
        <stp>9</stp>
        <stp>12/31/2014</stp>
        <stp>1</stp>
        <tr r="L2660" s="1"/>
      </tp>
      <tp>
        <v>2443580238.21</v>
        <stp/>
        <stp>EM_S_STM07_IS</stp>
        <stp>4</stp>
        <stp>600936.SH</stp>
        <stp>9</stp>
        <stp>12/31/2015</stp>
        <stp>1</stp>
        <tr r="M2651" s="1"/>
      </tp>
      <tp>
        <v>12403939000</v>
        <stp/>
        <stp>EM_S_STM07_IS</stp>
        <stp>4</stp>
        <stp>600926.SH</stp>
        <stp>9</stp>
        <stp>12/31/2015</stp>
        <stp>1</stp>
        <tr r="M2650" s="1"/>
      </tp>
      <tp>
        <v>5722640548.9300003</v>
        <stp/>
        <stp>EM_S_STM07_IS</stp>
        <stp>4</stp>
        <stp>600917.SH</stp>
        <stp>9</stp>
        <stp>12/31/2014</stp>
        <stp>1</stp>
        <tr r="L2648" s="1"/>
      </tp>
      <tp>
        <v>22697637374.02</v>
        <stp/>
        <stp>EM_S_STM07_IS</stp>
        <stp>4</stp>
        <stp>600900.SH</stp>
        <stp>9</stp>
        <stp>12/31/2013</stp>
        <stp>1</stp>
        <tr r="K2645" s="1"/>
      </tp>
      <tp>
        <v>1116667792.78</v>
        <stp/>
        <stp>EM_S_STM07_IS</stp>
        <stp>4</stp>
        <stp>600990.SH</stp>
        <stp>9</stp>
        <stp>12/31/2013</stp>
        <stp>1</stp>
        <tr r="K2679" s="1"/>
      </tp>
      <tp>
        <v>1485554481.3900001</v>
        <stp/>
        <stp>EM_S_STM07_IS</stp>
        <stp>4</stp>
        <stp>600992.SH</stp>
        <stp>9</stp>
        <stp>12/31/2011</stp>
        <stp>1</stp>
        <tr r="I2680" s="1"/>
      </tp>
      <tp>
        <v>1178494580.77</v>
        <stp/>
        <stp>EM_S_STM07_IS</stp>
        <stp>4</stp>
        <stp>600993.SH</stp>
        <stp>9</stp>
        <stp>12/31/2010</stp>
        <stp>1</stp>
        <tr r="H2681" s="1"/>
      </tp>
      <tp>
        <v>2102615284.3099999</v>
        <stp/>
        <stp>EM_S_STM07_IS</stp>
        <stp>4</stp>
        <stp>600996.SH</stp>
        <stp>9</stp>
        <stp>12/31/2015</stp>
        <stp>1</stp>
        <tr r="M2683" s="1"/>
      </tp>
      <tp>
        <v>14296165542.620001</v>
        <stp/>
        <stp>EM_S_STM07_IS</stp>
        <stp>4</stp>
        <stp>600997.SH</stp>
        <stp>9</stp>
        <stp>12/31/2014</stp>
        <stp>1</stp>
        <tr r="L2684" s="1"/>
      </tp>
      <tp>
        <v>252177423.5</v>
        <stp/>
        <stp>EM_S_STM07_IS</stp>
        <stp>4</stp>
        <stp>600980.SH</stp>
        <stp>9</stp>
        <stp>12/31/2013</stp>
        <stp>1</stp>
        <tr r="K2670" s="1"/>
      </tp>
      <tp>
        <v>6821588758.1199999</v>
        <stp/>
        <stp>EM_S_STM07_IS</stp>
        <stp>4</stp>
        <stp>600981.SH</stp>
        <stp>9</stp>
        <stp>12/31/2012</stp>
        <stp>1</stp>
        <tr r="J2671" s="1"/>
      </tp>
      <tp>
        <v>991838394.88</v>
        <stp/>
        <stp>EM_S_STM07_IS</stp>
        <stp>4</stp>
        <stp>600982.SH</stp>
        <stp>9</stp>
        <stp>12/31/2011</stp>
        <stp>1</stp>
        <tr r="I2672" s="1"/>
      </tp>
      <tp>
        <v>3050647987.8400002</v>
        <stp/>
        <stp>EM_S_STM07_IS</stp>
        <stp>4</stp>
        <stp>600983.SH</stp>
        <stp>9</stp>
        <stp>12/31/2010</stp>
        <stp>1</stp>
        <tr r="H2673" s="1"/>
      </tp>
      <tp>
        <v>2416964779.0300002</v>
        <stp/>
        <stp>EM_S_STM07_IS</stp>
        <stp>4</stp>
        <stp>600986.SH</stp>
        <stp>9</stp>
        <stp>12/31/2015</stp>
        <stp>1</stp>
        <tr r="M2676" s="1"/>
      </tp>
      <tp>
        <v>3184223307.0999999</v>
        <stp/>
        <stp>EM_S_STM07_IS</stp>
        <stp>4</stp>
        <stp>600987.SH</stp>
        <stp>9</stp>
        <stp>12/31/2014</stp>
        <stp>1</stp>
        <tr r="L2677" s="1"/>
      </tp>
      <tp>
        <v>500319899.51999998</v>
        <stp/>
        <stp>EM_S_STM07_IS</stp>
        <stp>4</stp>
        <stp>000430.SZ</stp>
        <stp>9</stp>
        <stp>12/31/2013</stp>
        <stp>1</stp>
        <tr r="K105" s="1"/>
      </tp>
      <tp>
        <v>243765443.80000001</v>
        <stp/>
        <stp>EM_S_STM07_IS</stp>
        <stp>4</stp>
        <stp>300400.SZ</stp>
        <stp>9</stp>
        <stp>12/31/2013</stp>
        <stp>1</stp>
        <tr r="K1694" s="1"/>
      </tp>
      <tp>
        <v>225996938.25999999</v>
        <stp/>
        <stp>EM_S_STM07_IS</stp>
        <stp>4</stp>
        <stp>300401.SZ</stp>
        <stp>9</stp>
        <stp>12/31/2012</stp>
        <stp>1</stp>
        <tr r="J1695" s="1"/>
      </tp>
      <tp>
        <v>772150078.88</v>
        <stp/>
        <stp>EM_S_STM07_IS</stp>
        <stp>4</stp>
        <stp>300402.SZ</stp>
        <stp>9</stp>
        <stp>12/31/2011</stp>
        <stp>1</stp>
        <tr r="I1696" s="1"/>
      </tp>
      <tp>
        <v>355774680.44999999</v>
        <stp/>
        <stp>EM_S_STM07_IS</stp>
        <stp>4</stp>
        <stp>300403.SZ</stp>
        <stp>9</stp>
        <stp>12/31/2010</stp>
        <stp>1</stp>
        <tr r="H1697" s="1"/>
      </tp>
      <tp>
        <v>566201720.59000003</v>
        <stp/>
        <stp>EM_S_STM07_IS</stp>
        <stp>4</stp>
        <stp>300406.SZ</stp>
        <stp>9</stp>
        <stp>12/31/2015</stp>
        <stp>1</stp>
        <tr r="M1700" s="1"/>
      </tp>
      <tp>
        <v>341502553.99000001</v>
        <stp/>
        <stp>EM_S_STM07_IS</stp>
        <stp>4</stp>
        <stp>300407.SZ</stp>
        <stp>9</stp>
        <stp>12/31/2014</stp>
        <stp>1</stp>
        <tr r="L1701" s="1"/>
      </tp>
      <tp>
        <v>1394982703.8499999</v>
        <stp/>
        <stp>EM_S_STM07_IS</stp>
        <stp>4</stp>
        <stp>000420.SZ</stp>
        <stp>9</stp>
        <stp>12/31/2013</stp>
        <stp>1</stp>
        <tr r="K97" s="1"/>
      </tp>
      <tp>
        <v>1759327240.05</v>
        <stp/>
        <stp>EM_S_STM07_IS</stp>
        <stp>4</stp>
        <stp>000421.SZ</stp>
        <stp>9</stp>
        <stp>12/31/2012</stp>
        <stp>1</stp>
        <tr r="J98" s="1"/>
      </tp>
      <tp>
        <v>17764855169.66</v>
        <stp/>
        <stp>EM_S_STM07_IS</stp>
        <stp>4</stp>
        <stp>000422.SZ</stp>
        <stp>9</stp>
        <stp>12/31/2011</stp>
        <stp>1</stp>
        <tr r="I99" s="1"/>
      </tp>
      <tp>
        <v>2463784268.8800001</v>
        <stp/>
        <stp>EM_S_STM07_IS</stp>
        <stp>4</stp>
        <stp>000423.SZ</stp>
        <stp>9</stp>
        <stp>12/31/2010</stp>
        <stp>1</stp>
        <tr r="H100" s="1"/>
      </tp>
      <tp>
        <v>829713412.52999997</v>
        <stp/>
        <stp>EM_S_STM07_IS</stp>
        <stp>4</stp>
        <stp>000426.SZ</stp>
        <stp>9</stp>
        <stp>12/31/2015</stp>
        <stp>1</stp>
        <tr r="M102" s="1"/>
      </tp>
      <tp>
        <v>264057692.65000001</v>
        <stp/>
        <stp>EM_S_STM07_IS</stp>
        <stp>4</stp>
        <stp>300410.SZ</stp>
        <stp>9</stp>
        <stp>12/31/2013</stp>
        <stp>1</stp>
        <tr r="K1704" s="1"/>
      </tp>
      <tp>
        <v>273684167.11000001</v>
        <stp/>
        <stp>EM_S_STM07_IS</stp>
        <stp>4</stp>
        <stp>300411.SZ</stp>
        <stp>9</stp>
        <stp>12/31/2012</stp>
        <stp>1</stp>
        <tr r="J1705" s="1"/>
      </tp>
      <tp>
        <v>138210327.34999999</v>
        <stp/>
        <stp>EM_S_STM07_IS</stp>
        <stp>4</stp>
        <stp>300412.SZ</stp>
        <stp>9</stp>
        <stp>12/31/2011</stp>
        <stp>1</stp>
        <tr r="I1706" s="1"/>
      </tp>
      <tp t="s">
        <v/>
        <stp/>
        <stp>EM_S_STM07_IS</stp>
        <stp>4</stp>
        <stp>300413.SZ</stp>
        <stp>9</stp>
        <stp>12/31/2010</stp>
        <stp>1</stp>
        <tr r="H1707" s="1"/>
      </tp>
      <tp>
        <v>312932345.37</v>
        <stp/>
        <stp>EM_S_STM07_IS</stp>
        <stp>4</stp>
        <stp>300416.SZ</stp>
        <stp>9</stp>
        <stp>12/31/2015</stp>
        <stp>1</stp>
        <tr r="M1710" s="1"/>
      </tp>
      <tp>
        <v>145848187.34999999</v>
        <stp/>
        <stp>EM_S_STM07_IS</stp>
        <stp>4</stp>
        <stp>300417.SZ</stp>
        <stp>9</stp>
        <stp>12/31/2014</stp>
        <stp>1</stp>
        <tr r="L1711" s="1"/>
      </tp>
      <tp>
        <v>7379062891.25</v>
        <stp/>
        <stp>EM_S_STM07_IS</stp>
        <stp>4</stp>
        <stp>000410.SZ</stp>
        <stp>9</stp>
        <stp>12/31/2013</stp>
        <stp>1</stp>
        <tr r="K89" s="1"/>
      </tp>
      <tp>
        <v>10589954544.65</v>
        <stp/>
        <stp>EM_S_STM07_IS</stp>
        <stp>4</stp>
        <stp>000411.SZ</stp>
        <stp>9</stp>
        <stp>12/31/2012</stp>
        <stp>1</stp>
        <tr r="J90" s="1"/>
      </tp>
      <tp>
        <v>78353207.420000002</v>
        <stp/>
        <stp>EM_S_STM07_IS</stp>
        <stp>4</stp>
        <stp>000413.SZ</stp>
        <stp>9</stp>
        <stp>12/31/2010</stp>
        <stp>1</stp>
        <tr r="H91" s="1"/>
      </tp>
      <tp>
        <v>185471129.69999999</v>
        <stp/>
        <stp>EM_S_STM07_IS</stp>
        <stp>4</stp>
        <stp>000416.SZ</stp>
        <stp>9</stp>
        <stp>12/31/2015</stp>
        <stp>1</stp>
        <tr r="M93" s="1"/>
      </tp>
      <tp>
        <v>9972174510.4799995</v>
        <stp/>
        <stp>EM_S_STM07_IS</stp>
        <stp>4</stp>
        <stp>000417.SZ</stp>
        <stp>9</stp>
        <stp>12/31/2014</stp>
        <stp>1</stp>
        <tr r="L94" s="1"/>
      </tp>
      <tp>
        <v>184643948.52000001</v>
        <stp/>
        <stp>EM_S_STM07_IS</stp>
        <stp>4</stp>
        <stp>300420.SZ</stp>
        <stp>9</stp>
        <stp>12/31/2013</stp>
        <stp>1</stp>
        <tr r="K1714" s="1"/>
      </tp>
      <tp>
        <v>405383276.13999999</v>
        <stp/>
        <stp>EM_S_STM07_IS</stp>
        <stp>4</stp>
        <stp>300421.SZ</stp>
        <stp>9</stp>
        <stp>12/31/2012</stp>
        <stp>1</stp>
        <tr r="J1715" s="1"/>
      </tp>
      <tp>
        <v>196996126.24000001</v>
        <stp/>
        <stp>EM_S_STM07_IS</stp>
        <stp>4</stp>
        <stp>300422.SZ</stp>
        <stp>9</stp>
        <stp>12/31/2011</stp>
        <stp>1</stp>
        <tr r="I1716" s="1"/>
      </tp>
      <tp t="s">
        <v/>
        <stp/>
        <stp>EM_S_STM07_IS</stp>
        <stp>4</stp>
        <stp>300423.SZ</stp>
        <stp>9</stp>
        <stp>12/31/2010</stp>
        <stp>1</stp>
        <tr r="H1717" s="1"/>
      </tp>
      <tp>
        <v>537467248.38999999</v>
        <stp/>
        <stp>EM_S_STM07_IS</stp>
        <stp>4</stp>
        <stp>300426.SZ</stp>
        <stp>9</stp>
        <stp>12/31/2015</stp>
        <stp>1</stp>
        <tr r="M1720" s="1"/>
      </tp>
      <tp>
        <v>267597005.06999999</v>
        <stp/>
        <stp>EM_S_STM07_IS</stp>
        <stp>4</stp>
        <stp>300427.SZ</stp>
        <stp>9</stp>
        <stp>12/31/2014</stp>
        <stp>1</stp>
        <tr r="L1721" s="1"/>
      </tp>
      <tp>
        <v>7154625534.1800003</v>
        <stp/>
        <stp>EM_S_STM07_IS</stp>
        <stp>4</stp>
        <stp>000400.SZ</stp>
        <stp>9</stp>
        <stp>12/31/2013</stp>
        <stp>1</stp>
        <tr r="K81" s="1"/>
      </tp>
      <tp>
        <v>14613339566.700001</v>
        <stp/>
        <stp>EM_S_STM07_IS</stp>
        <stp>4</stp>
        <stp>000401.SZ</stp>
        <stp>9</stp>
        <stp>12/31/2012</stp>
        <stp>1</stp>
        <tr r="J82" s="1"/>
      </tp>
      <tp>
        <v>9637282533.8700008</v>
        <stp/>
        <stp>EM_S_STM07_IS</stp>
        <stp>4</stp>
        <stp>000402.SZ</stp>
        <stp>9</stp>
        <stp>12/31/2011</stp>
        <stp>1</stp>
        <tr r="I83" s="1"/>
      </tp>
      <tp>
        <v>545673096.91999996</v>
        <stp/>
        <stp>EM_S_STM07_IS</stp>
        <stp>4</stp>
        <stp>000403.SZ</stp>
        <stp>9</stp>
        <stp>12/31/2010</stp>
        <stp>1</stp>
        <tr r="H84" s="1"/>
      </tp>
      <tp>
        <v>2872310158.4400001</v>
        <stp/>
        <stp>EM_S_STM07_IS</stp>
        <stp>4</stp>
        <stp>000407.SZ</stp>
        <stp>9</stp>
        <stp>12/31/2014</stp>
        <stp>1</stp>
        <tr r="L86" s="1"/>
      </tp>
      <tp>
        <v>287815872.48000002</v>
        <stp/>
        <stp>EM_S_STM07_IS</stp>
        <stp>4</stp>
        <stp>300430.SZ</stp>
        <stp>9</stp>
        <stp>12/31/2013</stp>
        <stp>1</stp>
        <tr r="K1724" s="1"/>
      </tp>
      <tp>
        <v>251540240.56999999</v>
        <stp/>
        <stp>EM_S_STM07_IS</stp>
        <stp>4</stp>
        <stp>300431.SZ</stp>
        <stp>9</stp>
        <stp>12/31/2012</stp>
        <stp>1</stp>
        <tr r="J1725" s="1"/>
      </tp>
      <tp>
        <v>281986825.97000003</v>
        <stp/>
        <stp>EM_S_STM07_IS</stp>
        <stp>4</stp>
        <stp>300432.SZ</stp>
        <stp>9</stp>
        <stp>12/31/2011</stp>
        <stp>1</stp>
        <tr r="I1726" s="1"/>
      </tp>
      <tp t="s">
        <v/>
        <stp/>
        <stp>EM_S_STM07_IS</stp>
        <stp>4</stp>
        <stp>300433.SZ</stp>
        <stp>9</stp>
        <stp>12/31/2010</stp>
        <stp>1</stp>
        <tr r="H1727" s="1"/>
      </tp>
      <tp>
        <v>308923392.88999999</v>
        <stp/>
        <stp>EM_S_STM07_IS</stp>
        <stp>4</stp>
        <stp>300436.SZ</stp>
        <stp>9</stp>
        <stp>12/31/2015</stp>
        <stp>1</stp>
        <tr r="M1730" s="1"/>
      </tp>
      <tp>
        <v>424554516.13999999</v>
        <stp/>
        <stp>EM_S_STM07_IS</stp>
        <stp>4</stp>
        <stp>300437.SZ</stp>
        <stp>9</stp>
        <stp>12/31/2014</stp>
        <stp>1</stp>
        <tr r="L1731" s="1"/>
      </tp>
      <tp>
        <v>310801900.79000002</v>
        <stp/>
        <stp>EM_S_STM07_IS</stp>
        <stp>4</stp>
        <stp>300440.SZ</stp>
        <stp>9</stp>
        <stp>12/31/2013</stp>
        <stp>1</stp>
        <tr r="K1734" s="1"/>
      </tp>
      <tp>
        <v>225165879.96000001</v>
        <stp/>
        <stp>EM_S_STM07_IS</stp>
        <stp>4</stp>
        <stp>300441.SZ</stp>
        <stp>9</stp>
        <stp>12/31/2012</stp>
        <stp>1</stp>
        <tr r="J1735" s="1"/>
      </tp>
      <tp>
        <v>332287891.54000002</v>
        <stp/>
        <stp>EM_S_STM07_IS</stp>
        <stp>4</stp>
        <stp>300442.SZ</stp>
        <stp>9</stp>
        <stp>12/31/2011</stp>
        <stp>1</stp>
        <tr r="I1736" s="1"/>
      </tp>
      <tp t="s">
        <v/>
        <stp/>
        <stp>EM_S_STM07_IS</stp>
        <stp>4</stp>
        <stp>300443.SZ</stp>
        <stp>9</stp>
        <stp>12/31/2010</stp>
        <stp>1</stp>
        <tr r="H1737" s="1"/>
      </tp>
      <tp>
        <v>241400794.09999999</v>
        <stp/>
        <stp>EM_S_STM07_IS</stp>
        <stp>4</stp>
        <stp>300446.SZ</stp>
        <stp>9</stp>
        <stp>12/31/2015</stp>
        <stp>1</stp>
        <tr r="M1740" s="1"/>
      </tp>
      <tp>
        <v>205175963.93000001</v>
        <stp/>
        <stp>EM_S_STM07_IS</stp>
        <stp>4</stp>
        <stp>300447.SZ</stp>
        <stp>9</stp>
        <stp>12/31/2014</stp>
        <stp>1</stp>
        <tr r="L1741" s="1"/>
      </tp>
      <tp>
        <v>174760949.65000001</v>
        <stp/>
        <stp>EM_S_STM07_IS</stp>
        <stp>4</stp>
        <stp>300450.SZ</stp>
        <stp>9</stp>
        <stp>12/31/2013</stp>
        <stp>1</stp>
        <tr r="K1744" s="1"/>
      </tp>
      <tp>
        <v>361086876.17000002</v>
        <stp/>
        <stp>EM_S_STM07_IS</stp>
        <stp>4</stp>
        <stp>300451.SZ</stp>
        <stp>9</stp>
        <stp>12/31/2012</stp>
        <stp>1</stp>
        <tr r="J1745" s="1"/>
      </tp>
      <tp>
        <v>143233492.31999999</v>
        <stp/>
        <stp>EM_S_STM07_IS</stp>
        <stp>4</stp>
        <stp>300452.SZ</stp>
        <stp>9</stp>
        <stp>12/31/2011</stp>
        <stp>1</stp>
        <tr r="I1746" s="1"/>
      </tp>
      <tp t="s">
        <v/>
        <stp/>
        <stp>EM_S_STM07_IS</stp>
        <stp>4</stp>
        <stp>300453.SZ</stp>
        <stp>9</stp>
        <stp>12/31/2010</stp>
        <stp>1</stp>
        <tr r="H1747" s="1"/>
      </tp>
      <tp>
        <v>170973900.91999999</v>
        <stp/>
        <stp>EM_S_STM07_IS</stp>
        <stp>4</stp>
        <stp>300456.SZ</stp>
        <stp>9</stp>
        <stp>12/31/2015</stp>
        <stp>1</stp>
        <tr r="M1749" s="1"/>
      </tp>
      <tp>
        <v>225006163.77000001</v>
        <stp/>
        <stp>EM_S_STM07_IS</stp>
        <stp>4</stp>
        <stp>300457.SZ</stp>
        <stp>9</stp>
        <stp>12/31/2014</stp>
        <stp>1</stp>
        <tr r="L1750" s="1"/>
      </tp>
      <tp>
        <v>400437123.61000001</v>
        <stp/>
        <stp>EM_S_STM07_IS</stp>
        <stp>4</stp>
        <stp>300460.SZ</stp>
        <stp>9</stp>
        <stp>12/31/2013</stp>
        <stp>1</stp>
        <tr r="K1753" s="1"/>
      </tp>
      <tp>
        <v>177679345.84</v>
        <stp/>
        <stp>EM_S_STM07_IS</stp>
        <stp>4</stp>
        <stp>300461.SZ</stp>
        <stp>9</stp>
        <stp>12/31/2012</stp>
        <stp>1</stp>
        <tr r="J1754" s="1"/>
      </tp>
      <tp>
        <v>160829019.97</v>
        <stp/>
        <stp>EM_S_STM07_IS</stp>
        <stp>4</stp>
        <stp>300462.SZ</stp>
        <stp>9</stp>
        <stp>12/31/2011</stp>
        <stp>1</stp>
        <tr r="I1755" s="1"/>
      </tp>
      <tp t="s">
        <v/>
        <stp/>
        <stp>EM_S_STM07_IS</stp>
        <stp>4</stp>
        <stp>300463.SZ</stp>
        <stp>9</stp>
        <stp>12/31/2010</stp>
        <stp>1</stp>
        <tr r="H1756" s="1"/>
      </tp>
      <tp>
        <v>233243863.96000001</v>
        <stp/>
        <stp>EM_S_STM07_IS</stp>
        <stp>4</stp>
        <stp>300466.SZ</stp>
        <stp>9</stp>
        <stp>12/31/2015</stp>
        <stp>1</stp>
        <tr r="M1759" s="1"/>
      </tp>
      <tp>
        <v>178063113.34999999</v>
        <stp/>
        <stp>EM_S_STM07_IS</stp>
        <stp>4</stp>
        <stp>300467.SZ</stp>
        <stp>9</stp>
        <stp>12/31/2014</stp>
        <stp>1</stp>
        <tr r="L1760" s="1"/>
      </tp>
      <tp>
        <v>332811274.00999999</v>
        <stp/>
        <stp>EM_S_STM07_IS</stp>
        <stp>4</stp>
        <stp>300470.SZ</stp>
        <stp>9</stp>
        <stp>12/31/2013</stp>
        <stp>1</stp>
        <tr r="K1763" s="1"/>
      </tp>
      <tp>
        <v>627903357.38</v>
        <stp/>
        <stp>EM_S_STM07_IS</stp>
        <stp>4</stp>
        <stp>300471.SZ</stp>
        <stp>9</stp>
        <stp>12/31/2012</stp>
        <stp>1</stp>
        <tr r="J1764" s="1"/>
      </tp>
      <tp>
        <v>127304814.59999999</v>
        <stp/>
        <stp>EM_S_STM07_IS</stp>
        <stp>4</stp>
        <stp>300472.SZ</stp>
        <stp>9</stp>
        <stp>12/31/2011</stp>
        <stp>1</stp>
        <tr r="I1765" s="1"/>
      </tp>
      <tp t="s">
        <v/>
        <stp/>
        <stp>EM_S_STM07_IS</stp>
        <stp>4</stp>
        <stp>300473.SZ</stp>
        <stp>9</stp>
        <stp>12/31/2010</stp>
        <stp>1</stp>
        <tr r="H1766" s="1"/>
      </tp>
      <tp>
        <v>1284631483.77</v>
        <stp/>
        <stp>EM_S_STM07_IS</stp>
        <stp>4</stp>
        <stp>300476.SZ</stp>
        <stp>9</stp>
        <stp>12/31/2015</stp>
        <stp>1</stp>
        <tr r="M1769" s="1"/>
      </tp>
      <tp>
        <v>911464692.13999999</v>
        <stp/>
        <stp>EM_S_STM07_IS</stp>
        <stp>4</stp>
        <stp>300477.SZ</stp>
        <stp>9</stp>
        <stp>12/31/2014</stp>
        <stp>1</stp>
        <tr r="L1770" s="1"/>
      </tp>
      <tp>
        <v>140359988.31</v>
        <stp/>
        <stp>EM_S_STM07_IS</stp>
        <stp>4</stp>
        <stp>300480.SZ</stp>
        <stp>9</stp>
        <stp>12/31/2013</stp>
        <stp>1</stp>
        <tr r="K1773" s="1"/>
      </tp>
      <tp>
        <v>374037794.22000003</v>
        <stp/>
        <stp>EM_S_STM07_IS</stp>
        <stp>4</stp>
        <stp>300481.SZ</stp>
        <stp>9</stp>
        <stp>12/31/2012</stp>
        <stp>1</stp>
        <tr r="J1774" s="1"/>
      </tp>
      <tp>
        <v>183422000</v>
        <stp/>
        <stp>EM_S_STM07_IS</stp>
        <stp>4</stp>
        <stp>300482.SZ</stp>
        <stp>9</stp>
        <stp>12/31/2011</stp>
        <stp>1</stp>
        <tr r="I1775" s="1"/>
      </tp>
      <tp>
        <v>200520141.16</v>
        <stp/>
        <stp>EM_S_STM07_IS</stp>
        <stp>4</stp>
        <stp>300483.SZ</stp>
        <stp>9</stp>
        <stp>12/31/2010</stp>
        <stp>1</stp>
        <tr r="H1776" s="1"/>
      </tp>
      <tp>
        <v>365652266.52999997</v>
        <stp/>
        <stp>EM_S_STM07_IS</stp>
        <stp>4</stp>
        <stp>300486.SZ</stp>
        <stp>9</stp>
        <stp>12/31/2015</stp>
        <stp>1</stp>
        <tr r="M1779" s="1"/>
      </tp>
      <tp>
        <v>286037979.88</v>
        <stp/>
        <stp>EM_S_STM07_IS</stp>
        <stp>4</stp>
        <stp>300487.SZ</stp>
        <stp>9</stp>
        <stp>12/31/2014</stp>
        <stp>1</stp>
        <tr r="L1780" s="1"/>
      </tp>
      <tp>
        <v>342223633.49000001</v>
        <stp/>
        <stp>EM_S_STM07_IS</stp>
        <stp>4</stp>
        <stp>300490.SZ</stp>
        <stp>9</stp>
        <stp>12/31/2013</stp>
        <stp>1</stp>
        <tr r="K1783" s="1"/>
      </tp>
      <tp>
        <v>111292953.29000001</v>
        <stp/>
        <stp>EM_S_STM07_IS</stp>
        <stp>4</stp>
        <stp>300491.SZ</stp>
        <stp>9</stp>
        <stp>12/31/2012</stp>
        <stp>1</stp>
        <tr r="J1784" s="1"/>
      </tp>
      <tp>
        <v>176002800</v>
        <stp/>
        <stp>EM_S_STM07_IS</stp>
        <stp>4</stp>
        <stp>300492.SZ</stp>
        <stp>9</stp>
        <stp>12/31/2011</stp>
        <stp>1</stp>
        <tr r="I1785" s="1"/>
      </tp>
      <tp t="s">
        <v/>
        <stp/>
        <stp>EM_S_STM07_IS</stp>
        <stp>4</stp>
        <stp>300493.SZ</stp>
        <stp>9</stp>
        <stp>12/31/2010</stp>
        <stp>1</stp>
        <tr r="H1786" s="1"/>
      </tp>
      <tp>
        <v>615463339.97000003</v>
        <stp/>
        <stp>EM_S_STM07_IS</stp>
        <stp>4</stp>
        <stp>300496.SZ</stp>
        <stp>9</stp>
        <stp>12/31/2015</stp>
        <stp>1</stp>
        <tr r="M1789" s="1"/>
      </tp>
      <tp>
        <v>510727122.13</v>
        <stp/>
        <stp>EM_S_STM07_IS</stp>
        <stp>4</stp>
        <stp>300497.SZ</stp>
        <stp>9</stp>
        <stp>12/31/2014</stp>
        <stp>1</stp>
        <tr r="L1790" s="1"/>
      </tp>
      <tp>
        <v>5714948279.6199999</v>
        <stp/>
        <stp>EM_S_STM07_IS</stp>
        <stp>4</stp>
        <stp>600470.SH</stp>
        <stp>9</stp>
        <stp>12/31/2013</stp>
        <stp>1</stp>
        <tr r="K2261" s="1"/>
      </tp>
      <tp>
        <v>203040430.86000001</v>
        <stp/>
        <stp>EM_S_STM07_IS</stp>
        <stp>4</stp>
        <stp>600476.SH</stp>
        <stp>9</stp>
        <stp>12/31/2015</stp>
        <stp>1</stp>
        <tr r="M2263" s="1"/>
      </tp>
      <tp>
        <v>3932908494.5700002</v>
        <stp/>
        <stp>EM_S_STM07_IS</stp>
        <stp>4</stp>
        <stp>600477.SH</stp>
        <stp>9</stp>
        <stp>12/31/2014</stp>
        <stp>1</stp>
        <tr r="L2264" s="1"/>
      </tp>
      <tp>
        <v>1637934274.1700001</v>
        <stp/>
        <stp>EM_S_STM07_IS</stp>
        <stp>4</stp>
        <stp>600460.SH</stp>
        <stp>9</stp>
        <stp>12/31/2013</stp>
        <stp>1</stp>
        <tr r="K2253" s="1"/>
      </tp>
      <tp>
        <v>1041501525.71</v>
        <stp/>
        <stp>EM_S_STM07_IS</stp>
        <stp>4</stp>
        <stp>600461.SH</stp>
        <stp>9</stp>
        <stp>12/31/2012</stp>
        <stp>1</stp>
        <tr r="J2254" s="1"/>
      </tp>
      <tp>
        <v>379040912.32999998</v>
        <stp/>
        <stp>EM_S_STM07_IS</stp>
        <stp>4</stp>
        <stp>600462.SH</stp>
        <stp>9</stp>
        <stp>12/31/2011</stp>
        <stp>1</stp>
        <tr r="I2255" s="1"/>
      </tp>
      <tp>
        <v>859748112.90999997</v>
        <stp/>
        <stp>EM_S_STM07_IS</stp>
        <stp>4</stp>
        <stp>600463.SH</stp>
        <stp>9</stp>
        <stp>12/31/2010</stp>
        <stp>1</stp>
        <tr r="H2256" s="1"/>
      </tp>
      <tp>
        <v>17598361217.990002</v>
        <stp/>
        <stp>EM_S_STM07_IS</stp>
        <stp>4</stp>
        <stp>600466.SH</stp>
        <stp>9</stp>
        <stp>12/31/2015</stp>
        <stp>1</stp>
        <tr r="M2257" s="1"/>
      </tp>
      <tp>
        <v>881254604.83000004</v>
        <stp/>
        <stp>EM_S_STM07_IS</stp>
        <stp>4</stp>
        <stp>600467.SH</stp>
        <stp>9</stp>
        <stp>12/31/2014</stp>
        <stp>1</stp>
        <tr r="L2258" s="1"/>
      </tp>
      <tp>
        <v>957493629.61000001</v>
        <stp/>
        <stp>EM_S_STM07_IS</stp>
        <stp>4</stp>
        <stp>600452.SH</stp>
        <stp>9</stp>
        <stp>12/31/2011</stp>
        <stp>1</stp>
        <tr r="I2248" s="1"/>
      </tp>
      <tp>
        <v>2142111627.54</v>
        <stp/>
        <stp>EM_S_STM07_IS</stp>
        <stp>4</stp>
        <stp>600456.SH</stp>
        <stp>9</stp>
        <stp>12/31/2015</stp>
        <stp>1</stp>
        <tr r="M2250" s="1"/>
      </tp>
      <tp>
        <v>2614879856.6100001</v>
        <stp/>
        <stp>EM_S_STM07_IS</stp>
        <stp>4</stp>
        <stp>600446.SH</stp>
        <stp>9</stp>
        <stp>12/31/2015</stp>
        <stp>1</stp>
        <tr r="M2245" s="1"/>
      </tp>
      <tp>
        <v>2792657662.21</v>
        <stp/>
        <stp>EM_S_STM07_IS</stp>
        <stp>4</stp>
        <stp>600432.SH</stp>
        <stp>9</stp>
        <stp>12/31/2011</stp>
        <stp>1</stp>
        <tr r="I2238" s="1"/>
      </tp>
      <tp>
        <v>902762880.75999999</v>
        <stp/>
        <stp>EM_S_STM07_IS</stp>
        <stp>4</stp>
        <stp>600433.SH</stp>
        <stp>9</stp>
        <stp>12/31/2010</stp>
        <stp>1</stp>
        <tr r="H2239" s="1"/>
      </tp>
      <tp>
        <v>1885674673.52</v>
        <stp/>
        <stp>EM_S_STM07_IS</stp>
        <stp>4</stp>
        <stp>600436.SH</stp>
        <stp>9</stp>
        <stp>12/31/2015</stp>
        <stp>1</stp>
        <tr r="M2241" s="1"/>
      </tp>
      <tp>
        <v>2349747994.3200002</v>
        <stp/>
        <stp>EM_S_STM07_IS</stp>
        <stp>4</stp>
        <stp>600420.SH</stp>
        <stp>9</stp>
        <stp>12/31/2013</stp>
        <stp>1</stp>
        <tr r="K2230" s="1"/>
      </tp>
      <tp>
        <v>49188991.549999997</v>
        <stp/>
        <stp>EM_S_STM07_IS</stp>
        <stp>4</stp>
        <stp>600421.SH</stp>
        <stp>9</stp>
        <stp>12/31/2012</stp>
        <stp>1</stp>
        <tr r="J2231" s="1"/>
      </tp>
      <tp>
        <v>2434008102.73</v>
        <stp/>
        <stp>EM_S_STM07_IS</stp>
        <stp>4</stp>
        <stp>600422.SH</stp>
        <stp>9</stp>
        <stp>12/31/2011</stp>
        <stp>1</stp>
        <tr r="I2232" s="1"/>
      </tp>
      <tp>
        <v>2087735414.73</v>
        <stp/>
        <stp>EM_S_STM07_IS</stp>
        <stp>4</stp>
        <stp>600423.SH</stp>
        <stp>9</stp>
        <stp>12/31/2010</stp>
        <stp>1</stp>
        <tr r="H2233" s="1"/>
      </tp>
      <tp>
        <v>8651296129.5300007</v>
        <stp/>
        <stp>EM_S_STM07_IS</stp>
        <stp>4</stp>
        <stp>600426.SH</stp>
        <stp>9</stp>
        <stp>12/31/2015</stp>
        <stp>1</stp>
        <tr r="M2235" s="1"/>
      </tp>
      <tp>
        <v>4816016513.5500002</v>
        <stp/>
        <stp>EM_S_STM07_IS</stp>
        <stp>4</stp>
        <stp>600410.SH</stp>
        <stp>9</stp>
        <stp>12/31/2013</stp>
        <stp>1</stp>
        <tr r="K2225" s="1"/>
      </tp>
      <tp>
        <v>9500412439.8700008</v>
        <stp/>
        <stp>EM_S_STM07_IS</stp>
        <stp>4</stp>
        <stp>600416.SH</stp>
        <stp>9</stp>
        <stp>12/31/2015</stp>
        <stp>1</stp>
        <tr r="M2227" s="1"/>
      </tp>
      <tp>
        <v>2394363743.77</v>
        <stp/>
        <stp>EM_S_STM07_IS</stp>
        <stp>4</stp>
        <stp>600400.SH</stp>
        <stp>9</stp>
        <stp>12/31/2013</stp>
        <stp>1</stp>
        <tr r="K2218" s="1"/>
      </tp>
      <tp>
        <v>4965754974.3199997</v>
        <stp/>
        <stp>EM_S_STM07_IS</stp>
        <stp>4</stp>
        <stp>600401.SH</stp>
        <stp>9</stp>
        <stp>12/31/2012</stp>
        <stp>1</stp>
        <tr r="J2219" s="1"/>
      </tp>
      <tp>
        <v>242901001.28999999</v>
        <stp/>
        <stp>EM_S_STM07_IS</stp>
        <stp>4</stp>
        <stp>600403.SH</stp>
        <stp>9</stp>
        <stp>12/31/2010</stp>
        <stp>1</stp>
        <tr r="H2220" s="1"/>
      </tp>
      <tp>
        <v>9678013508.5799999</v>
        <stp/>
        <stp>EM_S_STM07_IS</stp>
        <stp>4</stp>
        <stp>600406.SH</stp>
        <stp>9</stp>
        <stp>12/31/2015</stp>
        <stp>1</stp>
        <tr r="M2222" s="1"/>
      </tp>
      <tp>
        <v>2218849131.1599998</v>
        <stp/>
        <stp>EM_S_STM07_IS</stp>
        <stp>4</stp>
        <stp>600490.SH</stp>
        <stp>9</stp>
        <stp>12/31/2013</stp>
        <stp>1</stp>
        <tr r="K2276" s="1"/>
      </tp>
      <tp>
        <v>13993268530</v>
        <stp/>
        <stp>EM_S_STM07_IS</stp>
        <stp>4</stp>
        <stp>600491.SH</stp>
        <stp>9</stp>
        <stp>12/31/2012</stp>
        <stp>1</stp>
        <tr r="J2277" s="1"/>
      </tp>
      <tp>
        <v>924216480.84000003</v>
        <stp/>
        <stp>EM_S_STM07_IS</stp>
        <stp>4</stp>
        <stp>600493.SH</stp>
        <stp>9</stp>
        <stp>12/31/2010</stp>
        <stp>1</stp>
        <tr r="H2278" s="1"/>
      </tp>
      <tp>
        <v>7205337401.5699997</v>
        <stp/>
        <stp>EM_S_STM07_IS</stp>
        <stp>4</stp>
        <stp>600496.SH</stp>
        <stp>9</stp>
        <stp>12/31/2015</stp>
        <stp>1</stp>
        <tr r="M2280" s="1"/>
      </tp>
      <tp>
        <v>18897587047.290001</v>
        <stp/>
        <stp>EM_S_STM07_IS</stp>
        <stp>4</stp>
        <stp>600497.SH</stp>
        <stp>9</stp>
        <stp>12/31/2014</stp>
        <stp>1</stp>
        <tr r="L2281" s="1"/>
      </tp>
      <tp>
        <v>5632824126.3800001</v>
        <stp/>
        <stp>EM_S_STM07_IS</stp>
        <stp>4</stp>
        <stp>600480.SH</stp>
        <stp>9</stp>
        <stp>12/31/2013</stp>
        <stp>1</stp>
        <tr r="K2267" s="1"/>
      </tp>
      <tp>
        <v>5823354935.8699999</v>
        <stp/>
        <stp>EM_S_STM07_IS</stp>
        <stp>4</stp>
        <stp>600481.SH</stp>
        <stp>9</stp>
        <stp>12/31/2012</stp>
        <stp>1</stp>
        <tr r="J2268" s="1"/>
      </tp>
      <tp>
        <v>4074755282.6900001</v>
        <stp/>
        <stp>EM_S_STM07_IS</stp>
        <stp>4</stp>
        <stp>600482.SH</stp>
        <stp>9</stp>
        <stp>12/31/2011</stp>
        <stp>1</stp>
        <tr r="I2269" s="1"/>
      </tp>
      <tp>
        <v>1158640591.98</v>
        <stp/>
        <stp>EM_S_STM07_IS</stp>
        <stp>4</stp>
        <stp>600483.SH</stp>
        <stp>9</stp>
        <stp>12/31/2010</stp>
        <stp>1</stp>
        <tr r="H2270" s="1"/>
      </tp>
      <tp>
        <v>3114129700.1399999</v>
        <stp/>
        <stp>EM_S_STM07_IS</stp>
        <stp>4</stp>
        <stp>600486.SH</stp>
        <stp>9</stp>
        <stp>12/31/2015</stp>
        <stp>1</stp>
        <tr r="M2272" s="1"/>
      </tp>
      <tp>
        <v>10419549146.200001</v>
        <stp/>
        <stp>EM_S_STM07_IS</stp>
        <stp>4</stp>
        <stp>600487.SH</stp>
        <stp>9</stp>
        <stp>12/31/2014</stp>
        <stp>1</stp>
        <tr r="L2273" s="1"/>
      </tp>
      <tp>
        <v>1535706911.25</v>
        <stp/>
        <stp>EM_S_STM07_IS</stp>
        <stp>4</stp>
        <stp>000530.SZ</stp>
        <stp>9</stp>
        <stp>12/31/2013</stp>
        <stp>1</stp>
        <tr r="K132" s="1"/>
      </tp>
      <tp>
        <v>3143955368.2800002</v>
        <stp/>
        <stp>EM_S_STM07_IS</stp>
        <stp>4</stp>
        <stp>000531.SZ</stp>
        <stp>9</stp>
        <stp>12/31/2012</stp>
        <stp>1</stp>
        <tr r="J133" s="1"/>
      </tp>
      <tp>
        <v>213944069.44</v>
        <stp/>
        <stp>EM_S_STM07_IS</stp>
        <stp>4</stp>
        <stp>000532.SZ</stp>
        <stp>9</stp>
        <stp>12/31/2011</stp>
        <stp>1</stp>
        <tr r="I134" s="1"/>
      </tp>
      <tp>
        <v>2831913874.8000002</v>
        <stp/>
        <stp>EM_S_STM07_IS</stp>
        <stp>4</stp>
        <stp>000533.SZ</stp>
        <stp>9</stp>
        <stp>12/31/2010</stp>
        <stp>1</stp>
        <tr r="H135" s="1"/>
      </tp>
      <tp>
        <v>5433566702.6499996</v>
        <stp/>
        <stp>EM_S_STM07_IS</stp>
        <stp>4</stp>
        <stp>000536.SZ</stp>
        <stp>9</stp>
        <stp>12/31/2015</stp>
        <stp>1</stp>
        <tr r="M137" s="1"/>
      </tp>
      <tp>
        <v>1283186515.9200001</v>
        <stp/>
        <stp>EM_S_STM07_IS</stp>
        <stp>4</stp>
        <stp>000537.SZ</stp>
        <stp>9</stp>
        <stp>12/31/2014</stp>
        <stp>1</stp>
        <tr r="L138" s="1"/>
      </tp>
      <tp>
        <v>285016744.60000002</v>
        <stp/>
        <stp>EM_S_STM07_IS</stp>
        <stp>4</stp>
        <stp>300500.SZ</stp>
        <stp>9</stp>
        <stp>12/31/2013</stp>
        <stp>1</stp>
        <tr r="K1793" s="1"/>
      </tp>
      <tp>
        <v>210237307.78</v>
        <stp/>
        <stp>EM_S_STM07_IS</stp>
        <stp>4</stp>
        <stp>300501.SZ</stp>
        <stp>9</stp>
        <stp>12/31/2012</stp>
        <stp>1</stp>
        <tr r="J1794" s="1"/>
      </tp>
      <tp>
        <v>304928427.51999998</v>
        <stp/>
        <stp>EM_S_STM07_IS</stp>
        <stp>4</stp>
        <stp>300502.SZ</stp>
        <stp>9</stp>
        <stp>12/31/2011</stp>
        <stp>1</stp>
        <tr r="I1795" s="1"/>
      </tp>
      <tp t="s">
        <v/>
        <stp/>
        <stp>EM_S_STM07_IS</stp>
        <stp>4</stp>
        <stp>300503.SZ</stp>
        <stp>9</stp>
        <stp>12/31/2010</stp>
        <stp>1</stp>
        <tr r="H1796" s="1"/>
      </tp>
      <tp>
        <v>247523411.62</v>
        <stp/>
        <stp>EM_S_STM07_IS</stp>
        <stp>4</stp>
        <stp>300506.SZ</stp>
        <stp>9</stp>
        <stp>12/31/2015</stp>
        <stp>1</stp>
        <tr r="M1798" s="1"/>
      </tp>
      <tp>
        <v>461547375.74000001</v>
        <stp/>
        <stp>EM_S_STM07_IS</stp>
        <stp>4</stp>
        <stp>300507.SZ</stp>
        <stp>9</stp>
        <stp>12/31/2014</stp>
        <stp>1</stp>
        <tr r="L1799" s="1"/>
      </tp>
      <tp>
        <v>1354199209.4000001</v>
        <stp/>
        <stp>EM_S_STM07_IS</stp>
        <stp>4</stp>
        <stp>000520.SZ</stp>
        <stp>9</stp>
        <stp>12/31/2013</stp>
        <stp>1</stp>
        <tr r="K124" s="1"/>
      </tp>
      <tp>
        <v>9306878164.0699997</v>
        <stp/>
        <stp>EM_S_STM07_IS</stp>
        <stp>4</stp>
        <stp>000521.SZ</stp>
        <stp>9</stp>
        <stp>12/31/2012</stp>
        <stp>1</stp>
        <tr r="J125" s="1"/>
      </tp>
      <tp>
        <v>1288439999.4200001</v>
        <stp/>
        <stp>EM_S_STM07_IS</stp>
        <stp>4</stp>
        <stp>000523.SZ</stp>
        <stp>9</stp>
        <stp>12/31/2010</stp>
        <stp>1</stp>
        <tr r="H126" s="1"/>
      </tp>
      <tp>
        <v>25065353.440000001</v>
        <stp/>
        <stp>EM_S_STM07_IS</stp>
        <stp>4</stp>
        <stp>000526.SZ</stp>
        <stp>9</stp>
        <stp>12/31/2015</stp>
        <stp>1</stp>
        <tr r="M129" s="1"/>
      </tp>
      <tp>
        <v>194133550.43000001</v>
        <stp/>
        <stp>EM_S_STM07_IS</stp>
        <stp>4</stp>
        <stp>300510.SZ</stp>
        <stp>9</stp>
        <stp>12/31/2013</stp>
        <stp>1</stp>
        <tr r="K1802" s="1"/>
      </tp>
      <tp>
        <v>483357137.45999998</v>
        <stp/>
        <stp>EM_S_STM07_IS</stp>
        <stp>4</stp>
        <stp>300511.SZ</stp>
        <stp>9</stp>
        <stp>12/31/2012</stp>
        <stp>1</stp>
        <tr r="J1803" s="1"/>
      </tp>
      <tp>
        <v>265515400</v>
        <stp/>
        <stp>EM_S_STM07_IS</stp>
        <stp>4</stp>
        <stp>300512.SZ</stp>
        <stp>9</stp>
        <stp>12/31/2011</stp>
        <stp>1</stp>
        <tr r="I1804" s="1"/>
      </tp>
      <tp t="s">
        <v/>
        <stp/>
        <stp>EM_S_STM07_IS</stp>
        <stp>4</stp>
        <stp>300513.SZ</stp>
        <stp>9</stp>
        <stp>12/31/2010</stp>
        <stp>1</stp>
        <tr r="H1805" s="1"/>
      </tp>
      <tp>
        <v>386339527.87</v>
        <stp/>
        <stp>EM_S_STM07_IS</stp>
        <stp>4</stp>
        <stp>300516.SZ</stp>
        <stp>9</stp>
        <stp>12/31/2015</stp>
        <stp>1</stp>
        <tr r="M1807" s="1"/>
      </tp>
      <tp>
        <v>403181350.26999998</v>
        <stp/>
        <stp>EM_S_STM07_IS</stp>
        <stp>4</stp>
        <stp>300517.SZ</stp>
        <stp>9</stp>
        <stp>12/31/2014</stp>
        <stp>1</stp>
        <tr r="L1808" s="1"/>
      </tp>
      <tp>
        <v>2005537957.8499999</v>
        <stp/>
        <stp>EM_S_STM07_IS</stp>
        <stp>4</stp>
        <stp>000510.SZ</stp>
        <stp>9</stp>
        <stp>12/31/2013</stp>
        <stp>1</stp>
        <tr r="K116" s="1"/>
      </tp>
      <tp>
        <v>666658989.65999997</v>
        <stp/>
        <stp>EM_S_STM07_IS</stp>
        <stp>4</stp>
        <stp>000511.SZ</stp>
        <stp>9</stp>
        <stp>12/31/2012</stp>
        <stp>1</stp>
        <tr r="J117" s="1"/>
      </tp>
      <tp>
        <v>2726718895.6100001</v>
        <stp/>
        <stp>EM_S_STM07_IS</stp>
        <stp>4</stp>
        <stp>000513.SZ</stp>
        <stp>9</stp>
        <stp>12/31/2010</stp>
        <stp>1</stp>
        <tr r="H118" s="1"/>
      </tp>
      <tp>
        <v>3900369459.1999998</v>
        <stp/>
        <stp>EM_S_STM07_IS</stp>
        <stp>4</stp>
        <stp>000516.SZ</stp>
        <stp>9</stp>
        <stp>12/31/2015</stp>
        <stp>1</stp>
        <tr r="M120" s="1"/>
      </tp>
      <tp>
        <v>3433731681.9000001</v>
        <stp/>
        <stp>EM_S_STM07_IS</stp>
        <stp>4</stp>
        <stp>000517.SZ</stp>
        <stp>9</stp>
        <stp>12/31/2014</stp>
        <stp>1</stp>
        <tr r="L121" s="1"/>
      </tp>
      <tp>
        <v>272194243.47000003</v>
        <stp/>
        <stp>EM_S_STM07_IS</stp>
        <stp>4</stp>
        <stp>300520.SZ</stp>
        <stp>9</stp>
        <stp>12/31/2013</stp>
        <stp>1</stp>
        <tr r="K1811" s="1"/>
      </tp>
      <tp>
        <v>205476535.53999999</v>
        <stp/>
        <stp>EM_S_STM07_IS</stp>
        <stp>4</stp>
        <stp>300521.SZ</stp>
        <stp>9</stp>
        <stp>12/31/2012</stp>
        <stp>1</stp>
        <tr r="J1812" s="1"/>
      </tp>
      <tp>
        <v>107692917.14</v>
        <stp/>
        <stp>EM_S_STM07_IS</stp>
        <stp>4</stp>
        <stp>300522.SZ</stp>
        <stp>9</stp>
        <stp>12/31/2011</stp>
        <stp>1</stp>
        <tr r="I1813" s="1"/>
      </tp>
      <tp t="s">
        <v/>
        <stp/>
        <stp>EM_S_STM07_IS</stp>
        <stp>4</stp>
        <stp>300523.SZ</stp>
        <stp>9</stp>
        <stp>12/31/2010</stp>
        <stp>1</stp>
        <tr r="H1814" s="1"/>
      </tp>
      <tp>
        <v>370678166.32999998</v>
        <stp/>
        <stp>EM_S_STM07_IS</stp>
        <stp>4</stp>
        <stp>300526.SZ</stp>
        <stp>9</stp>
        <stp>12/31/2015</stp>
        <stp>1</stp>
        <tr r="M1816" s="1"/>
      </tp>
      <tp>
        <v>1388339991.8299999</v>
        <stp/>
        <stp>EM_S_STM07_IS</stp>
        <stp>4</stp>
        <stp>300527.SZ</stp>
        <stp>9</stp>
        <stp>12/31/2014</stp>
        <stp>1</stp>
        <tr r="L1817" s="1"/>
      </tp>
      <tp>
        <v>14901506304.75</v>
        <stp/>
        <stp>EM_S_STM07_IS</stp>
        <stp>4</stp>
        <stp>000501.SZ</stp>
        <stp>9</stp>
        <stp>12/31/2012</stp>
        <stp>1</stp>
        <tr r="J108" s="1"/>
      </tp>
      <tp>
        <v>625157091.38</v>
        <stp/>
        <stp>EM_S_STM07_IS</stp>
        <stp>4</stp>
        <stp>000502.SZ</stp>
        <stp>9</stp>
        <stp>12/31/2011</stp>
        <stp>1</stp>
        <tr r="I109" s="1"/>
      </tp>
      <tp>
        <v>197766773.91</v>
        <stp/>
        <stp>EM_S_STM07_IS</stp>
        <stp>4</stp>
        <stp>000503.SZ</stp>
        <stp>9</stp>
        <stp>12/31/2010</stp>
        <stp>1</stp>
        <tr r="H110" s="1"/>
      </tp>
      <tp>
        <v>1387828476.8599999</v>
        <stp/>
        <stp>EM_S_STM07_IS</stp>
        <stp>4</stp>
        <stp>000506.SZ</stp>
        <stp>9</stp>
        <stp>12/31/2015</stp>
        <stp>1</stp>
        <tr r="M113" s="1"/>
      </tp>
      <tp>
        <v>2139037977.5899999</v>
        <stp/>
        <stp>EM_S_STM07_IS</stp>
        <stp>4</stp>
        <stp>000507.SZ</stp>
        <stp>9</stp>
        <stp>12/31/2014</stp>
        <stp>1</stp>
        <tr r="L114" s="1"/>
      </tp>
      <tp>
        <v>129541290.08</v>
        <stp/>
        <stp>EM_S_STM07_IS</stp>
        <stp>4</stp>
        <stp>300530.SZ</stp>
        <stp>9</stp>
        <stp>12/31/2013</stp>
        <stp>1</stp>
        <tr r="K1820" s="1"/>
      </tp>
      <tp>
        <v>160249696.05000001</v>
        <stp/>
        <stp>EM_S_STM07_IS</stp>
        <stp>4</stp>
        <stp>300531.SZ</stp>
        <stp>9</stp>
        <stp>12/31/2012</stp>
        <stp>1</stp>
        <tr r="J1821" s="1"/>
      </tp>
      <tp>
        <v>301230232.22000003</v>
        <stp/>
        <stp>EM_S_STM07_IS</stp>
        <stp>4</stp>
        <stp>300532.SZ</stp>
        <stp>9</stp>
        <stp>12/31/2011</stp>
        <stp>1</stp>
        <tr r="I1822" s="1"/>
      </tp>
      <tp t="s">
        <v/>
        <stp/>
        <stp>EM_S_STM07_IS</stp>
        <stp>4</stp>
        <stp>300533.SZ</stp>
        <stp>9</stp>
        <stp>12/31/2010</stp>
        <stp>1</stp>
        <tr r="H1823" s="1"/>
      </tp>
      <tp>
        <v>353685579</v>
        <stp/>
        <stp>EM_S_STM07_IS</stp>
        <stp>4</stp>
        <stp>300536.SZ</stp>
        <stp>9</stp>
        <stp>12/31/2015</stp>
        <stp>1</stp>
        <tr r="M1826" s="1"/>
      </tp>
      <tp>
        <v>268470264.29000002</v>
        <stp/>
        <stp>EM_S_STM07_IS</stp>
        <stp>4</stp>
        <stp>300537.SZ</stp>
        <stp>9</stp>
        <stp>12/31/2014</stp>
        <stp>1</stp>
        <tr r="L1827" s="1"/>
      </tp>
      <tp>
        <v>2927593052.7800002</v>
        <stp/>
        <stp>EM_S_STM07_IS</stp>
        <stp>4</stp>
        <stp>000570.SZ</stp>
        <stp>9</stp>
        <stp>12/31/2013</stp>
        <stp>1</stp>
        <tr r="K166" s="1"/>
      </tp>
      <tp>
        <v>1056846105.87</v>
        <stp/>
        <stp>EM_S_STM07_IS</stp>
        <stp>4</stp>
        <stp>000571.SZ</stp>
        <stp>9</stp>
        <stp>12/31/2012</stp>
        <stp>1</stp>
        <tr r="J167" s="1"/>
      </tp>
      <tp>
        <v>11214297916.440001</v>
        <stp/>
        <stp>EM_S_STM07_IS</stp>
        <stp>4</stp>
        <stp>000572.SZ</stp>
        <stp>9</stp>
        <stp>12/31/2011</stp>
        <stp>1</stp>
        <tr r="I168" s="1"/>
      </tp>
      <tp>
        <v>528657813.43000001</v>
        <stp/>
        <stp>EM_S_STM07_IS</stp>
        <stp>4</stp>
        <stp>000573.SZ</stp>
        <stp>9</stp>
        <stp>12/31/2010</stp>
        <stp>1</stp>
        <tr r="H169" s="1"/>
      </tp>
      <tp>
        <v>398142334.24000001</v>
        <stp/>
        <stp>EM_S_STM07_IS</stp>
        <stp>4</stp>
        <stp>000576.SZ</stp>
        <stp>9</stp>
        <stp>12/31/2015</stp>
        <stp>1</stp>
        <tr r="M170" s="1"/>
      </tp>
      <tp>
        <v>367145900</v>
        <stp/>
        <stp>EM_S_STM07_IS</stp>
        <stp>4</stp>
        <stp>300540.SZ</stp>
        <stp>9</stp>
        <stp>12/31/2013</stp>
        <stp>1</stp>
        <tr r="K1830" s="1"/>
      </tp>
      <tp>
        <v>748709078.64999998</v>
        <stp/>
        <stp>EM_S_STM07_IS</stp>
        <stp>4</stp>
        <stp>300541.SZ</stp>
        <stp>9</stp>
        <stp>12/31/2012</stp>
        <stp>1</stp>
        <tr r="J1831" s="1"/>
      </tp>
      <tp>
        <v>335705663.06999999</v>
        <stp/>
        <stp>EM_S_STM07_IS</stp>
        <stp>4</stp>
        <stp>300542.SZ</stp>
        <stp>9</stp>
        <stp>12/31/2011</stp>
        <stp>1</stp>
        <tr r="I1832" s="1"/>
      </tp>
      <tp t="s">
        <v/>
        <stp/>
        <stp>EM_S_STM07_IS</stp>
        <stp>4</stp>
        <stp>300543.SZ</stp>
        <stp>9</stp>
        <stp>12/31/2010</stp>
        <stp>1</stp>
        <tr r="H1833" s="1"/>
      </tp>
      <tp>
        <v>249443094.52000001</v>
        <stp/>
        <stp>EM_S_STM07_IS</stp>
        <stp>4</stp>
        <stp>300546.SZ</stp>
        <stp>9</stp>
        <stp>12/31/2015</stp>
        <stp>1</stp>
        <tr r="M1835" s="1"/>
      </tp>
      <tp>
        <v>420989873.76999998</v>
        <stp/>
        <stp>EM_S_STM07_IS</stp>
        <stp>4</stp>
        <stp>300547.SZ</stp>
        <stp>9</stp>
        <stp>12/31/2014</stp>
        <stp>1</stp>
        <tr r="L1836" s="1"/>
      </tp>
      <tp>
        <v>1791138476.6099999</v>
        <stp/>
        <stp>EM_S_STM07_IS</stp>
        <stp>4</stp>
        <stp>000560.SZ</stp>
        <stp>9</stp>
        <stp>12/31/2013</stp>
        <stp>1</stp>
        <tr r="K158" s="1"/>
      </tp>
      <tp>
        <v>905064889.00999999</v>
        <stp/>
        <stp>EM_S_STM07_IS</stp>
        <stp>4</stp>
        <stp>000561.SZ</stp>
        <stp>9</stp>
        <stp>12/31/2012</stp>
        <stp>1</stp>
        <tr r="J159" s="1"/>
      </tp>
      <tp>
        <v>220169096.66999999</v>
        <stp/>
        <stp>EM_S_STM07_IS</stp>
        <stp>4</stp>
        <stp>000563.SZ</stp>
        <stp>9</stp>
        <stp>12/31/2010</stp>
        <stp>1</stp>
        <tr r="H160" s="1"/>
      </tp>
      <tp>
        <v>1643822641.72</v>
        <stp/>
        <stp>EM_S_STM07_IS</stp>
        <stp>4</stp>
        <stp>000566.SZ</stp>
        <stp>9</stp>
        <stp>12/31/2015</stp>
        <stp>1</stp>
        <tr r="M163" s="1"/>
      </tp>
      <tp>
        <v>14724901.859999999</v>
        <stp/>
        <stp>EM_S_STM07_IS</stp>
        <stp>4</stp>
        <stp>000567.SZ</stp>
        <stp>9</stp>
        <stp>12/31/2014</stp>
        <stp>1</stp>
        <tr r="L164" s="1"/>
      </tp>
      <tp>
        <v>139831968.16999999</v>
        <stp/>
        <stp>EM_S_STM07_IS</stp>
        <stp>4</stp>
        <stp>300550.SZ</stp>
        <stp>9</stp>
        <stp>12/31/2013</stp>
        <stp>1</stp>
        <tr r="K1839" s="1"/>
      </tp>
      <tp>
        <v>187008835.40000001</v>
        <stp/>
        <stp>EM_S_STM07_IS</stp>
        <stp>4</stp>
        <stp>300551.SZ</stp>
        <stp>9</stp>
        <stp>12/31/2012</stp>
        <stp>1</stp>
        <tr r="J1840" s="1"/>
      </tp>
      <tp>
        <v>256892013.08000001</v>
        <stp/>
        <stp>EM_S_STM07_IS</stp>
        <stp>4</stp>
        <stp>300552.SZ</stp>
        <stp>9</stp>
        <stp>12/31/2011</stp>
        <stp>1</stp>
        <tr r="I1841" s="1"/>
      </tp>
      <tp t="s">
        <v/>
        <stp/>
        <stp>EM_S_STM07_IS</stp>
        <stp>4</stp>
        <stp>300553.SZ</stp>
        <stp>9</stp>
        <stp>12/31/2010</stp>
        <stp>1</stp>
        <tr r="H1842" s="1"/>
      </tp>
      <tp>
        <v>346429686.69999999</v>
        <stp/>
        <stp>EM_S_STM07_IS</stp>
        <stp>4</stp>
        <stp>300556.SZ</stp>
        <stp>9</stp>
        <stp>12/31/2015</stp>
        <stp>1</stp>
        <tr r="M1844" s="1"/>
      </tp>
      <tp>
        <v>179861576.25999999</v>
        <stp/>
        <stp>EM_S_STM07_IS</stp>
        <stp>4</stp>
        <stp>300557.SZ</stp>
        <stp>9</stp>
        <stp>12/31/2014</stp>
        <stp>1</stp>
        <tr r="L1845" s="1"/>
      </tp>
      <tp>
        <v>20889705715</v>
        <stp/>
        <stp>EM_S_STM07_IS</stp>
        <stp>4</stp>
        <stp>000550.SZ</stp>
        <stp>9</stp>
        <stp>12/31/2013</stp>
        <stp>1</stp>
        <tr r="K149" s="1"/>
      </tp>
      <tp>
        <v>2015659678.3099999</v>
        <stp/>
        <stp>EM_S_STM07_IS</stp>
        <stp>4</stp>
        <stp>000551.SZ</stp>
        <stp>9</stp>
        <stp>12/31/2012</stp>
        <stp>1</stp>
        <tr r="J150" s="1"/>
      </tp>
      <tp>
        <v>1029524400.5</v>
        <stp/>
        <stp>EM_S_STM07_IS</stp>
        <stp>4</stp>
        <stp>000552.SZ</stp>
        <stp>9</stp>
        <stp>12/31/2011</stp>
        <stp>1</stp>
        <tr r="I151" s="1"/>
      </tp>
      <tp>
        <v>1570114175.5999999</v>
        <stp/>
        <stp>EM_S_STM07_IS</stp>
        <stp>4</stp>
        <stp>000553.SZ</stp>
        <stp>9</stp>
        <stp>12/31/2010</stp>
        <stp>1</stp>
        <tr r="H152" s="1"/>
      </tp>
      <tp>
        <v>8386045.5300000003</v>
        <stp/>
        <stp>EM_S_STM07_IS</stp>
        <stp>4</stp>
        <stp>000557.SZ</stp>
        <stp>9</stp>
        <stp>12/31/2014</stp>
        <stp>1</stp>
        <tr r="L155" s="1"/>
      </tp>
      <tp>
        <v>244740821.21000001</v>
        <stp/>
        <stp>EM_S_STM07_IS</stp>
        <stp>4</stp>
        <stp>300560.SZ</stp>
        <stp>9</stp>
        <stp>12/31/2013</stp>
        <stp>1</stp>
        <tr r="K1848" s="1"/>
      </tp>
      <tp>
        <v>76974505.219999999</v>
        <stp/>
        <stp>EM_S_STM07_IS</stp>
        <stp>4</stp>
        <stp>300561.SZ</stp>
        <stp>9</stp>
        <stp>12/31/2012</stp>
        <stp>1</stp>
        <tr r="J1849" s="1"/>
      </tp>
      <tp>
        <v>233075873.94</v>
        <stp/>
        <stp>EM_S_STM07_IS</stp>
        <stp>4</stp>
        <stp>300562.SZ</stp>
        <stp>9</stp>
        <stp>12/31/2011</stp>
        <stp>1</stp>
        <tr r="I1850" s="1"/>
      </tp>
      <tp t="s">
        <v/>
        <stp/>
        <stp>EM_S_STM07_IS</stp>
        <stp>4</stp>
        <stp>300563.SZ</stp>
        <stp>9</stp>
        <stp>12/31/2010</stp>
        <stp>1</stp>
        <tr r="H1851" s="1"/>
      </tp>
      <tp>
        <v>472439908.05000001</v>
        <stp/>
        <stp>EM_S_STM07_IS</stp>
        <stp>4</stp>
        <stp>300566.SZ</stp>
        <stp>9</stp>
        <stp>12/31/2015</stp>
        <stp>1</stp>
        <tr r="M1853" s="1"/>
      </tp>
      <tp>
        <v>254464627.72</v>
        <stp/>
        <stp>EM_S_STM07_IS</stp>
        <stp>4</stp>
        <stp>300567.SZ</stp>
        <stp>9</stp>
        <stp>12/31/2014</stp>
        <stp>1</stp>
        <tr r="L1854" s="1"/>
      </tp>
      <tp>
        <v>7576260479.9799995</v>
        <stp/>
        <stp>EM_S_STM07_IS</stp>
        <stp>4</stp>
        <stp>000540.SZ</stp>
        <stp>9</stp>
        <stp>12/31/2013</stp>
        <stp>1</stp>
        <tr r="K141" s="1"/>
      </tp>
      <tp>
        <v>2201910731.8899999</v>
        <stp/>
        <stp>EM_S_STM07_IS</stp>
        <stp>4</stp>
        <stp>000541.SZ</stp>
        <stp>9</stp>
        <stp>12/31/2012</stp>
        <stp>1</stp>
        <tr r="J142" s="1"/>
      </tp>
      <tp>
        <v>3784285079.4400001</v>
        <stp/>
        <stp>EM_S_STM07_IS</stp>
        <stp>4</stp>
        <stp>000543.SZ</stp>
        <stp>9</stp>
        <stp>12/31/2010</stp>
        <stp>1</stp>
        <tr r="H143" s="1"/>
      </tp>
      <tp>
        <v>1865236500.5799999</v>
        <stp/>
        <stp>EM_S_STM07_IS</stp>
        <stp>4</stp>
        <stp>000546.SZ</stp>
        <stp>9</stp>
        <stp>12/31/2015</stp>
        <stp>1</stp>
        <tr r="M146" s="1"/>
      </tp>
      <tp>
        <v>855981251</v>
        <stp/>
        <stp>EM_S_STM07_IS</stp>
        <stp>4</stp>
        <stp>000547.SZ</stp>
        <stp>9</stp>
        <stp>12/31/2014</stp>
        <stp>1</stp>
        <tr r="L147" s="1"/>
      </tp>
      <tp>
        <v>347702134.38999999</v>
        <stp/>
        <stp>EM_S_STM07_IS</stp>
        <stp>4</stp>
        <stp>300570.SZ</stp>
        <stp>9</stp>
        <stp>12/31/2013</stp>
        <stp>1</stp>
        <tr r="K1857" s="1"/>
      </tp>
      <tp>
        <v>75017200</v>
        <stp/>
        <stp>EM_S_STM07_IS</stp>
        <stp>4</stp>
        <stp>300571.SZ</stp>
        <stp>9</stp>
        <stp>12/31/2012</stp>
        <stp>1</stp>
        <tr r="J1858" s="1"/>
      </tp>
      <tp>
        <v>156436014.25</v>
        <stp/>
        <stp>EM_S_STM07_IS</stp>
        <stp>4</stp>
        <stp>300572.SZ</stp>
        <stp>9</stp>
        <stp>12/31/2011</stp>
        <stp>1</stp>
        <tr r="I1859" s="1"/>
      </tp>
      <tp t="s">
        <v/>
        <stp/>
        <stp>EM_S_STM07_IS</stp>
        <stp>4</stp>
        <stp>300573.SZ</stp>
        <stp>9</stp>
        <stp>12/31/2010</stp>
        <stp>1</stp>
        <tr r="H1860" s="1"/>
      </tp>
      <tp>
        <v>276978370.60000002</v>
        <stp/>
        <stp>EM_S_STM07_IS</stp>
        <stp>4</stp>
        <stp>300576.SZ</stp>
        <stp>9</stp>
        <stp>12/31/2015</stp>
        <stp>1</stp>
        <tr r="M1862" s="1"/>
      </tp>
      <tp>
        <v>416961697.80000001</v>
        <stp/>
        <stp>EM_S_STM07_IS</stp>
        <stp>4</stp>
        <stp>300577.SZ</stp>
        <stp>9</stp>
        <stp>12/31/2014</stp>
        <stp>1</stp>
        <tr r="L1863" s="1"/>
      </tp>
      <tp>
        <v>375751047.24000001</v>
        <stp/>
        <stp>EM_S_STM07_IS</stp>
        <stp>4</stp>
        <stp>300580.SZ</stp>
        <stp>9</stp>
        <stp>12/31/2013</stp>
        <stp>1</stp>
        <tr r="K1865" s="1"/>
      </tp>
      <tp>
        <v>129255200</v>
        <stp/>
        <stp>EM_S_STM07_IS</stp>
        <stp>4</stp>
        <stp>300581.SZ</stp>
        <stp>9</stp>
        <stp>12/31/2012</stp>
        <stp>1</stp>
        <tr r="J1866" s="1"/>
      </tp>
      <tp>
        <v>156442500</v>
        <stp/>
        <stp>EM_S_STM07_IS</stp>
        <stp>4</stp>
        <stp>300582.SZ</stp>
        <stp>9</stp>
        <stp>12/31/2011</stp>
        <stp>1</stp>
        <tr r="I1867" s="1"/>
      </tp>
      <tp t="s">
        <v/>
        <stp/>
        <stp>EM_S_STM07_IS</stp>
        <stp>4</stp>
        <stp>300583.SZ</stp>
        <stp>9</stp>
        <stp>12/31/2010</stp>
        <stp>1</stp>
        <tr r="H1868" s="1"/>
      </tp>
      <tp>
        <v>346529707.51999998</v>
        <stp/>
        <stp>EM_S_STM07_IS</stp>
        <stp>4</stp>
        <stp>300586.SZ</stp>
        <stp>9</stp>
        <stp>12/31/2015</stp>
        <stp>1</stp>
        <tr r="M1871" s="1"/>
      </tp>
      <tp>
        <v>282405156.18000001</v>
        <stp/>
        <stp>EM_S_STM07_IS</stp>
        <stp>4</stp>
        <stp>300587.SZ</stp>
        <stp>9</stp>
        <stp>12/31/2014</stp>
        <stp>1</stp>
        <tr r="L1872" s="1"/>
      </tp>
      <tp>
        <v>147352100</v>
        <stp/>
        <stp>EM_S_STM07_IS</stp>
        <stp>4</stp>
        <stp>300590.SZ</stp>
        <stp>9</stp>
        <stp>12/31/2013</stp>
        <stp>1</stp>
        <tr r="K1875" s="1"/>
      </tp>
      <tp>
        <v>387488500.66000003</v>
        <stp/>
        <stp>EM_S_STM07_IS</stp>
        <stp>4</stp>
        <stp>300591.SZ</stp>
        <stp>9</stp>
        <stp>12/31/2012</stp>
        <stp>1</stp>
        <tr r="J1876" s="1"/>
      </tp>
      <tp>
        <v>183752200.44999999</v>
        <stp/>
        <stp>EM_S_STM07_IS</stp>
        <stp>4</stp>
        <stp>300593.SZ</stp>
        <stp>9</stp>
        <stp>12/31/2010</stp>
        <stp>1</stp>
        <tr r="H1877" s="1"/>
      </tp>
      <tp>
        <v>256000679.25</v>
        <stp/>
        <stp>EM_S_STM07_IS</stp>
        <stp>4</stp>
        <stp>000590.SZ</stp>
        <stp>9</stp>
        <stp>12/31/2013</stp>
        <stp>1</stp>
        <tr r="K178" s="1"/>
      </tp>
      <tp>
        <v>4708284779.0200005</v>
        <stp/>
        <stp>EM_S_STM07_IS</stp>
        <stp>4</stp>
        <stp>000591.SZ</stp>
        <stp>9</stp>
        <stp>12/31/2012</stp>
        <stp>1</stp>
        <tr r="J179" s="1"/>
      </tp>
      <tp>
        <v>688609630.44000006</v>
        <stp/>
        <stp>EM_S_STM07_IS</stp>
        <stp>4</stp>
        <stp>000592.SZ</stp>
        <stp>9</stp>
        <stp>12/31/2011</stp>
        <stp>1</stp>
        <tr r="I180" s="1"/>
      </tp>
      <tp>
        <v>283891089.52999997</v>
        <stp/>
        <stp>EM_S_STM07_IS</stp>
        <stp>4</stp>
        <stp>000593.SZ</stp>
        <stp>9</stp>
        <stp>12/31/2010</stp>
        <stp>1</stp>
        <tr r="H181" s="1"/>
      </tp>
      <tp>
        <v>5253411479.3999996</v>
        <stp/>
        <stp>EM_S_STM07_IS</stp>
        <stp>4</stp>
        <stp>000596.SZ</stp>
        <stp>9</stp>
        <stp>12/31/2015</stp>
        <stp>1</stp>
        <tr r="M183" s="1"/>
      </tp>
      <tp>
        <v>4333321643.5299997</v>
        <stp/>
        <stp>EM_S_STM07_IS</stp>
        <stp>4</stp>
        <stp>000597.SZ</stp>
        <stp>9</stp>
        <stp>12/31/2014</stp>
        <stp>1</stp>
        <tr r="L184" s="1"/>
      </tp>
      <tp>
        <v>5015283418.71</v>
        <stp/>
        <stp>EM_S_STM07_IS</stp>
        <stp>4</stp>
        <stp>000581.SZ</stp>
        <stp>9</stp>
        <stp>12/31/2012</stp>
        <stp>1</stp>
        <tr r="J171" s="1"/>
      </tp>
      <tp>
        <v>1019471444.79</v>
        <stp/>
        <stp>EM_S_STM07_IS</stp>
        <stp>4</stp>
        <stp>000582.SZ</stp>
        <stp>9</stp>
        <stp>12/31/2011</stp>
        <stp>1</stp>
        <tr r="I172" s="1"/>
      </tp>
      <tp>
        <v>434953768.49000001</v>
        <stp/>
        <stp>EM_S_STM07_IS</stp>
        <stp>4</stp>
        <stp>000586.SZ</stp>
        <stp>9</stp>
        <stp>12/31/2015</stp>
        <stp>1</stp>
        <tr r="M175" s="1"/>
      </tp>
      <tp>
        <v>10332527739.530001</v>
        <stp/>
        <stp>EM_S_STM07_IS</stp>
        <stp>4</stp>
        <stp>000587.SZ</stp>
        <stp>9</stp>
        <stp>12/31/2014</stp>
        <stp>1</stp>
        <tr r="L176" s="1"/>
      </tp>
      <tp>
        <v>1210547198.49</v>
        <stp/>
        <stp>EM_S_STM07_IS</stp>
        <stp>4</stp>
        <stp>600570.SH</stp>
        <stp>9</stp>
        <stp>12/31/2013</stp>
        <stp>1</stp>
        <tr r="K2344" s="1"/>
      </tp>
      <tp>
        <v>712363151.26999998</v>
        <stp/>
        <stp>EM_S_STM07_IS</stp>
        <stp>4</stp>
        <stp>600571.SH</stp>
        <stp>9</stp>
        <stp>12/31/2012</stp>
        <stp>1</stp>
        <tr r="J2345" s="1"/>
      </tp>
      <tp>
        <v>2122816273.26</v>
        <stp/>
        <stp>EM_S_STM07_IS</stp>
        <stp>4</stp>
        <stp>600572.SH</stp>
        <stp>9</stp>
        <stp>12/31/2011</stp>
        <stp>1</stp>
        <tr r="I2346" s="1"/>
      </tp>
      <tp>
        <v>908717705.73000002</v>
        <stp/>
        <stp>EM_S_STM07_IS</stp>
        <stp>4</stp>
        <stp>600573.SH</stp>
        <stp>9</stp>
        <stp>12/31/2010</stp>
        <stp>1</stp>
        <tr r="H2347" s="1"/>
      </tp>
      <tp>
        <v>361647305.61000001</v>
        <stp/>
        <stp>EM_S_STM07_IS</stp>
        <stp>4</stp>
        <stp>600576.SH</stp>
        <stp>9</stp>
        <stp>12/31/2015</stp>
        <stp>1</stp>
        <tr r="M2349" s="1"/>
      </tp>
      <tp>
        <v>9268097756.6599998</v>
        <stp/>
        <stp>EM_S_STM07_IS</stp>
        <stp>4</stp>
        <stp>600577.SH</stp>
        <stp>9</stp>
        <stp>12/31/2014</stp>
        <stp>1</stp>
        <tr r="L2350" s="1"/>
      </tp>
      <tp>
        <v>1030122353.8200001</v>
        <stp/>
        <stp>EM_S_STM07_IS</stp>
        <stp>4</stp>
        <stp>600560.SH</stp>
        <stp>9</stp>
        <stp>12/31/2013</stp>
        <stp>1</stp>
        <tr r="K2335" s="1"/>
      </tp>
      <tp>
        <v>2166710160.8299999</v>
        <stp/>
        <stp>EM_S_STM07_IS</stp>
        <stp>4</stp>
        <stp>600561.SH</stp>
        <stp>9</stp>
        <stp>12/31/2012</stp>
        <stp>1</stp>
        <tr r="J2336" s="1"/>
      </tp>
      <tp>
        <v>295376506.10000002</v>
        <stp/>
        <stp>EM_S_STM07_IS</stp>
        <stp>4</stp>
        <stp>600562.SH</stp>
        <stp>9</stp>
        <stp>12/31/2011</stp>
        <stp>1</stp>
        <tr r="I2337" s="1"/>
      </tp>
      <tp>
        <v>1208604440.6199999</v>
        <stp/>
        <stp>EM_S_STM07_IS</stp>
        <stp>4</stp>
        <stp>600563.SH</stp>
        <stp>9</stp>
        <stp>12/31/2010</stp>
        <stp>1</stp>
        <tr r="H2338" s="1"/>
      </tp>
      <tp>
        <v>3767836374.3099999</v>
        <stp/>
        <stp>EM_S_STM07_IS</stp>
        <stp>4</stp>
        <stp>600566.SH</stp>
        <stp>9</stp>
        <stp>12/31/2015</stp>
        <stp>1</stp>
        <tr r="M2340" s="1"/>
      </tp>
      <tp>
        <v>7735387986.8100004</v>
        <stp/>
        <stp>EM_S_STM07_IS</stp>
        <stp>4</stp>
        <stp>600567.SH</stp>
        <stp>9</stp>
        <stp>12/31/2014</stp>
        <stp>1</stp>
        <tr r="L2341" s="1"/>
      </tp>
      <tp>
        <v>4358993718.5299997</v>
        <stp/>
        <stp>EM_S_STM07_IS</stp>
        <stp>4</stp>
        <stp>600550.SH</stp>
        <stp>9</stp>
        <stp>12/31/2013</stp>
        <stp>1</stp>
        <tr r="K2327" s="1"/>
      </tp>
      <tp>
        <v>3139507285.23</v>
        <stp/>
        <stp>EM_S_STM07_IS</stp>
        <stp>4</stp>
        <stp>600551.SH</stp>
        <stp>9</stp>
        <stp>12/31/2012</stp>
        <stp>1</stp>
        <tr r="J2328" s="1"/>
      </tp>
      <tp>
        <v>1073678022.53</v>
        <stp/>
        <stp>EM_S_STM07_IS</stp>
        <stp>4</stp>
        <stp>600552.SH</stp>
        <stp>9</stp>
        <stp>12/31/2011</stp>
        <stp>1</stp>
        <tr r="I2329" s="1"/>
      </tp>
      <tp>
        <v>92909443.180000007</v>
        <stp/>
        <stp>EM_S_STM07_IS</stp>
        <stp>4</stp>
        <stp>600556.SH</stp>
        <stp>9</stp>
        <stp>12/31/2015</stp>
        <stp>1</stp>
        <tr r="M2331" s="1"/>
      </tp>
      <tp>
        <v>2562928243.5</v>
        <stp/>
        <stp>EM_S_STM07_IS</stp>
        <stp>4</stp>
        <stp>600557.SH</stp>
        <stp>9</stp>
        <stp>12/31/2014</stp>
        <stp>1</stp>
        <tr r="L2332" s="1"/>
      </tp>
      <tp>
        <v>1361014028.79</v>
        <stp/>
        <stp>EM_S_STM07_IS</stp>
        <stp>4</stp>
        <stp>600540.SH</stp>
        <stp>9</stp>
        <stp>12/31/2013</stp>
        <stp>1</stp>
        <tr r="K2320" s="1"/>
      </tp>
      <tp>
        <v>368447906.70999998</v>
        <stp/>
        <stp>EM_S_STM07_IS</stp>
        <stp>4</stp>
        <stp>600543.SH</stp>
        <stp>9</stp>
        <stp>12/31/2010</stp>
        <stp>1</stp>
        <tr r="H2321" s="1"/>
      </tp>
      <tp>
        <v>39594894255.620003</v>
        <stp/>
        <stp>EM_S_STM07_IS</stp>
        <stp>4</stp>
        <stp>600546.SH</stp>
        <stp>9</stp>
        <stp>12/31/2015</stp>
        <stp>1</stp>
        <tr r="M2323" s="1"/>
      </tp>
      <tp>
        <v>45794271725.900002</v>
        <stp/>
        <stp>EM_S_STM07_IS</stp>
        <stp>4</stp>
        <stp>600547.SH</stp>
        <stp>9</stp>
        <stp>12/31/2014</stp>
        <stp>1</stp>
        <tr r="L2324" s="1"/>
      </tp>
      <tp>
        <v>357032581.42000002</v>
        <stp/>
        <stp>EM_S_STM07_IS</stp>
        <stp>4</stp>
        <stp>600530.SH</stp>
        <stp>9</stp>
        <stp>12/31/2013</stp>
        <stp>1</stp>
        <tr r="K2311" s="1"/>
      </tp>
      <tp>
        <v>12496834803.129999</v>
        <stp/>
        <stp>EM_S_STM07_IS</stp>
        <stp>4</stp>
        <stp>600531.SH</stp>
        <stp>9</stp>
        <stp>12/31/2012</stp>
        <stp>1</stp>
        <tr r="J2312" s="1"/>
      </tp>
      <tp>
        <v>630779172.98000002</v>
        <stp/>
        <stp>EM_S_STM07_IS</stp>
        <stp>4</stp>
        <stp>600532.SH</stp>
        <stp>9</stp>
        <stp>12/31/2011</stp>
        <stp>1</stp>
        <tr r="I2313" s="1"/>
      </tp>
      <tp>
        <v>3141311394.5300002</v>
        <stp/>
        <stp>EM_S_STM07_IS</stp>
        <stp>4</stp>
        <stp>600533.SH</stp>
        <stp>9</stp>
        <stp>12/31/2010</stp>
        <stp>1</stp>
        <tr r="H2314" s="1"/>
      </tp>
      <tp>
        <v>3630392092.9000001</v>
        <stp/>
        <stp>EM_S_STM07_IS</stp>
        <stp>4</stp>
        <stp>600536.SH</stp>
        <stp>9</stp>
        <stp>12/31/2015</stp>
        <stp>1</stp>
        <tr r="M2316" s="1"/>
      </tp>
      <tp>
        <v>3249278429.7399998</v>
        <stp/>
        <stp>EM_S_STM07_IS</stp>
        <stp>4</stp>
        <stp>600537.SH</stp>
        <stp>9</stp>
        <stp>12/31/2014</stp>
        <stp>1</stp>
        <tr r="L2317" s="1"/>
      </tp>
      <tp>
        <v>326323280.24000001</v>
        <stp/>
        <stp>EM_S_STM07_IS</stp>
        <stp>4</stp>
        <stp>600520.SH</stp>
        <stp>9</stp>
        <stp>12/31/2013</stp>
        <stp>1</stp>
        <tr r="K2302" s="1"/>
      </tp>
      <tp>
        <v>2014390967.5999999</v>
        <stp/>
        <stp>EM_S_STM07_IS</stp>
        <stp>4</stp>
        <stp>600521.SH</stp>
        <stp>9</stp>
        <stp>12/31/2012</stp>
        <stp>1</stp>
        <tr r="J2303" s="1"/>
      </tp>
      <tp>
        <v>4873970523.7600002</v>
        <stp/>
        <stp>EM_S_STM07_IS</stp>
        <stp>4</stp>
        <stp>600522.SH</stp>
        <stp>9</stp>
        <stp>12/31/2011</stp>
        <stp>1</stp>
        <tr r="I2304" s="1"/>
      </tp>
      <tp>
        <v>2291874775.9499998</v>
        <stp/>
        <stp>EM_S_STM07_IS</stp>
        <stp>4</stp>
        <stp>600523.SH</stp>
        <stp>9</stp>
        <stp>12/31/2010</stp>
        <stp>1</stp>
        <tr r="H2305" s="1"/>
      </tp>
      <tp>
        <v>3384159403.8699999</v>
        <stp/>
        <stp>EM_S_STM07_IS</stp>
        <stp>4</stp>
        <stp>600526.SH</stp>
        <stp>9</stp>
        <stp>12/31/2015</stp>
        <stp>1</stp>
        <tr r="M2307" s="1"/>
      </tp>
      <tp>
        <v>1643826101.02</v>
        <stp/>
        <stp>EM_S_STM07_IS</stp>
        <stp>4</stp>
        <stp>600527.SH</stp>
        <stp>9</stp>
        <stp>12/31/2014</stp>
        <stp>1</stp>
        <tr r="L2308" s="1"/>
      </tp>
      <tp>
        <v>4557056050.9200001</v>
        <stp/>
        <stp>EM_S_STM07_IS</stp>
        <stp>4</stp>
        <stp>600510.SH</stp>
        <stp>9</stp>
        <stp>12/31/2013</stp>
        <stp>1</stp>
        <tr r="K2293" s="1"/>
      </tp>
      <tp>
        <v>8591632462.8099995</v>
        <stp/>
        <stp>EM_S_STM07_IS</stp>
        <stp>4</stp>
        <stp>600511.SH</stp>
        <stp>9</stp>
        <stp>12/31/2012</stp>
        <stp>1</stp>
        <tr r="J2294" s="1"/>
      </tp>
      <tp>
        <v>1267990577.1700001</v>
        <stp/>
        <stp>EM_S_STM07_IS</stp>
        <stp>4</stp>
        <stp>600512.SH</stp>
        <stp>9</stp>
        <stp>12/31/2011</stp>
        <stp>1</stp>
        <tr r="I2295" s="1"/>
      </tp>
      <tp>
        <v>289442020.80000001</v>
        <stp/>
        <stp>EM_S_STM07_IS</stp>
        <stp>4</stp>
        <stp>600513.SH</stp>
        <stp>9</stp>
        <stp>12/31/2010</stp>
        <stp>1</stp>
        <tr r="H2296" s="1"/>
      </tp>
      <tp>
        <v>2330406290.9899998</v>
        <stp/>
        <stp>EM_S_STM07_IS</stp>
        <stp>4</stp>
        <stp>600516.SH</stp>
        <stp>9</stp>
        <stp>12/31/2015</stp>
        <stp>1</stp>
        <tr r="M2298" s="1"/>
      </tp>
      <tp>
        <v>4201373844.02</v>
        <stp/>
        <stp>EM_S_STM07_IS</stp>
        <stp>4</stp>
        <stp>600517.SH</stp>
        <stp>9</stp>
        <stp>12/31/2014</stp>
        <stp>1</stp>
        <tr r="L2299" s="1"/>
      </tp>
      <tp>
        <v>46810413489.190002</v>
        <stp/>
        <stp>EM_S_STM07_IS</stp>
        <stp>4</stp>
        <stp>600500.SH</stp>
        <stp>9</stp>
        <stp>12/31/2013</stp>
        <stp>1</stp>
        <tr r="K2284" s="1"/>
      </tp>
      <tp>
        <v>4003029133.27</v>
        <stp/>
        <stp>EM_S_STM07_IS</stp>
        <stp>4</stp>
        <stp>600501.SH</stp>
        <stp>9</stp>
        <stp>12/31/2012</stp>
        <stp>1</stp>
        <tr r="J2285" s="1"/>
      </tp>
      <tp>
        <v>5312933832.8599997</v>
        <stp/>
        <stp>EM_S_STM07_IS</stp>
        <stp>4</stp>
        <stp>600502.SH</stp>
        <stp>9</stp>
        <stp>12/31/2011</stp>
        <stp>1</stp>
        <tr r="I2286" s="1"/>
      </tp>
      <tp>
        <v>457517949</v>
        <stp/>
        <stp>EM_S_STM07_IS</stp>
        <stp>4</stp>
        <stp>600503.SH</stp>
        <stp>9</stp>
        <stp>12/31/2010</stp>
        <stp>1</stp>
        <tr r="H2287" s="1"/>
      </tp>
      <tp>
        <v>53865834.039999999</v>
        <stp/>
        <stp>EM_S_STM07_IS</stp>
        <stp>4</stp>
        <stp>600506.SH</stp>
        <stp>9</stp>
        <stp>12/31/2015</stp>
        <stp>1</stp>
        <tr r="M2289" s="1"/>
      </tp>
      <tp>
        <v>11509303447.76</v>
        <stp/>
        <stp>EM_S_STM07_IS</stp>
        <stp>4</stp>
        <stp>600507.SH</stp>
        <stp>9</stp>
        <stp>12/31/2014</stp>
        <stp>1</stp>
        <tr r="L2290" s="1"/>
      </tp>
      <tp>
        <v>2501488517.8099999</v>
        <stp/>
        <stp>EM_S_STM07_IS</stp>
        <stp>4</stp>
        <stp>600590.SH</stp>
        <stp>9</stp>
        <stp>12/31/2013</stp>
        <stp>1</stp>
        <tr r="K2363" s="1"/>
      </tp>
      <tp>
        <v>840950616.74000001</v>
        <stp/>
        <stp>EM_S_STM07_IS</stp>
        <stp>4</stp>
        <stp>600592.SH</stp>
        <stp>9</stp>
        <stp>12/31/2011</stp>
        <stp>1</stp>
        <tr r="I2364" s="1"/>
      </tp>
      <tp>
        <v>126223958.40000001</v>
        <stp/>
        <stp>EM_S_STM07_IS</stp>
        <stp>4</stp>
        <stp>600593.SH</stp>
        <stp>9</stp>
        <stp>12/31/2010</stp>
        <stp>1</stp>
        <tr r="H2365" s="1"/>
      </tp>
      <tp>
        <v>7346915175.1700001</v>
        <stp/>
        <stp>EM_S_STM07_IS</stp>
        <stp>4</stp>
        <stp>600596.SH</stp>
        <stp>9</stp>
        <stp>12/31/2015</stp>
        <stp>1</stp>
        <tr r="M2368" s="1"/>
      </tp>
      <tp>
        <v>20385061873</v>
        <stp/>
        <stp>EM_S_STM07_IS</stp>
        <stp>4</stp>
        <stp>600597.SH</stp>
        <stp>9</stp>
        <stp>12/31/2014</stp>
        <stp>1</stp>
        <tr r="L2369" s="1"/>
      </tp>
      <tp>
        <v>5727650459.1999998</v>
        <stp/>
        <stp>EM_S_STM07_IS</stp>
        <stp>4</stp>
        <stp>600580.SH</stp>
        <stp>9</stp>
        <stp>12/31/2013</stp>
        <stp>1</stp>
        <tr r="K2353" s="1"/>
      </tp>
      <tp>
        <v>26586243664.91</v>
        <stp/>
        <stp>EM_S_STM07_IS</stp>
        <stp>4</stp>
        <stp>600581.SH</stp>
        <stp>9</stp>
        <stp>12/31/2012</stp>
        <stp>1</stp>
        <tr r="J2354" s="1"/>
      </tp>
      <tp>
        <v>12008555062.139999</v>
        <stp/>
        <stp>EM_S_STM07_IS</stp>
        <stp>4</stp>
        <stp>600582.SH</stp>
        <stp>9</stp>
        <stp>12/31/2011</stp>
        <stp>1</stp>
        <tr r="I2355" s="1"/>
      </tp>
      <tp>
        <v>7137707078.3199997</v>
        <stp/>
        <stp>EM_S_STM07_IS</stp>
        <stp>4</stp>
        <stp>600583.SH</stp>
        <stp>9</stp>
        <stp>12/31/2010</stp>
        <stp>1</stp>
        <tr r="H2356" s="1"/>
      </tp>
      <tp>
        <v>3324688834.25</v>
        <stp/>
        <stp>EM_S_STM07_IS</stp>
        <stp>4</stp>
        <stp>600586.SH</stp>
        <stp>9</stp>
        <stp>12/31/2015</stp>
        <stp>1</stp>
        <tr r="M2359" s="1"/>
      </tp>
      <tp>
        <v>6283466669.25</v>
        <stp/>
        <stp>EM_S_STM07_IS</stp>
        <stp>4</stp>
        <stp>600587.SH</stp>
        <stp>9</stp>
        <stp>12/31/2014</stp>
        <stp>1</stp>
        <tr r="L2360" s="1"/>
      </tp>
      <tp>
        <v>76164734293.740005</v>
        <stp/>
        <stp>EM_S_STM07_IS</stp>
        <stp>4</stp>
        <stp>000630.SZ</stp>
        <stp>9</stp>
        <stp>12/31/2013</stp>
        <stp>1</stp>
        <tr r="K211" s="1"/>
      </tp>
      <tp>
        <v>2766119999.1500001</v>
        <stp/>
        <stp>EM_S_STM07_IS</stp>
        <stp>4</stp>
        <stp>000631.SZ</stp>
        <stp>9</stp>
        <stp>12/31/2012</stp>
        <stp>1</stp>
        <tr r="J212" s="1"/>
      </tp>
      <tp>
        <v>4453578647.3900003</v>
        <stp/>
        <stp>EM_S_STM07_IS</stp>
        <stp>4</stp>
        <stp>000632.SZ</stp>
        <stp>9</stp>
        <stp>12/31/2011</stp>
        <stp>1</stp>
        <tr r="I213" s="1"/>
      </tp>
      <tp>
        <v>84102061.200000003</v>
        <stp/>
        <stp>EM_S_STM07_IS</stp>
        <stp>4</stp>
        <stp>000633.SZ</stp>
        <stp>9</stp>
        <stp>12/31/2010</stp>
        <stp>1</stp>
        <tr r="H214" s="1"/>
      </tp>
      <tp>
        <v>1939572498.72</v>
        <stp/>
        <stp>EM_S_STM07_IS</stp>
        <stp>4</stp>
        <stp>000636.SZ</stp>
        <stp>9</stp>
        <stp>12/31/2015</stp>
        <stp>1</stp>
        <tr r="M216" s="1"/>
      </tp>
      <tp>
        <v>4014692354.3600001</v>
        <stp/>
        <stp>EM_S_STM07_IS</stp>
        <stp>4</stp>
        <stp>000637.SZ</stp>
        <stp>9</stp>
        <stp>12/31/2014</stp>
        <stp>1</stp>
        <tr r="L217" s="1"/>
      </tp>
      <tp>
        <v>2601176915.0900002</v>
        <stp/>
        <stp>EM_S_STM07_IS</stp>
        <stp>4</stp>
        <stp>000620.SZ</stp>
        <stp>9</stp>
        <stp>12/31/2013</stp>
        <stp>1</stp>
        <tr r="K203" s="1"/>
      </tp>
      <tp>
        <v>120768327.56999999</v>
        <stp/>
        <stp>EM_S_STM07_IS</stp>
        <stp>4</stp>
        <stp>000622.SZ</stp>
        <stp>9</stp>
        <stp>12/31/2011</stp>
        <stp>1</stp>
        <tr r="I204" s="1"/>
      </tp>
      <tp>
        <v>1113327767.3499999</v>
        <stp/>
        <stp>EM_S_STM07_IS</stp>
        <stp>4</stp>
        <stp>000623.SZ</stp>
        <stp>9</stp>
        <stp>12/31/2010</stp>
        <stp>1</stp>
        <tr r="H205" s="1"/>
      </tp>
      <tp>
        <v>55366237955.370003</v>
        <stp/>
        <stp>EM_S_STM07_IS</stp>
        <stp>4</stp>
        <stp>000626.SZ</stp>
        <stp>9</stp>
        <stp>12/31/2015</stp>
        <stp>1</stp>
        <tr r="M207" s="1"/>
      </tp>
      <tp>
        <v>806442682.37</v>
        <stp/>
        <stp>EM_S_STM07_IS</stp>
        <stp>4</stp>
        <stp>000627.SZ</stp>
        <stp>9</stp>
        <stp>12/31/2014</stp>
        <stp>1</stp>
        <tr r="L208" s="1"/>
      </tp>
      <tp>
        <v>671029574.76999998</v>
        <stp/>
        <stp>EM_S_STM07_IS</stp>
        <stp>4</stp>
        <stp>000610.SZ</stp>
        <stp>9</stp>
        <stp>12/31/2013</stp>
        <stp>1</stp>
        <tr r="K195" s="1"/>
      </tp>
      <tp>
        <v>183101319.34999999</v>
        <stp/>
        <stp>EM_S_STM07_IS</stp>
        <stp>4</stp>
        <stp>000611.SZ</stp>
        <stp>9</stp>
        <stp>12/31/2012</stp>
        <stp>1</stp>
        <tr r="J196" s="1"/>
      </tp>
      <tp>
        <v>5969513086.8800001</v>
        <stp/>
        <stp>EM_S_STM07_IS</stp>
        <stp>4</stp>
        <stp>000612.SZ</stp>
        <stp>9</stp>
        <stp>12/31/2011</stp>
        <stp>1</stp>
        <tr r="I197" s="1"/>
      </tp>
      <tp>
        <v>35205218.229999997</v>
        <stp/>
        <stp>EM_S_STM07_IS</stp>
        <stp>4</stp>
        <stp>000613.SZ</stp>
        <stp>9</stp>
        <stp>12/31/2010</stp>
        <stp>1</stp>
        <tr r="H198" s="1"/>
      </tp>
      <tp>
        <v>1231346297.55</v>
        <stp/>
        <stp>EM_S_STM07_IS</stp>
        <stp>4</stp>
        <stp>000616.SZ</stp>
        <stp>9</stp>
        <stp>12/31/2015</stp>
        <stp>1</stp>
        <tr r="M200" s="1"/>
      </tp>
      <tp>
        <v>929518743.99000001</v>
        <stp/>
        <stp>EM_S_STM07_IS</stp>
        <stp>4</stp>
        <stp>000617.SZ</stp>
        <stp>9</stp>
        <stp>12/31/2014</stp>
        <stp>1</stp>
        <tr r="L201" s="1"/>
      </tp>
      <tp>
        <v>8701750687.4500008</v>
        <stp/>
        <stp>EM_S_STM07_IS</stp>
        <stp>4</stp>
        <stp>000600.SZ</stp>
        <stp>9</stp>
        <stp>12/31/2013</stp>
        <stp>1</stp>
        <tr r="K187" s="1"/>
      </tp>
      <tp>
        <v>2148907366.5500002</v>
        <stp/>
        <stp>EM_S_STM07_IS</stp>
        <stp>4</stp>
        <stp>000601.SZ</stp>
        <stp>9</stp>
        <stp>12/31/2012</stp>
        <stp>1</stp>
        <tr r="J188" s="1"/>
      </tp>
      <tp>
        <v>18359687.949999999</v>
        <stp/>
        <stp>EM_S_STM07_IS</stp>
        <stp>4</stp>
        <stp>000603.SZ</stp>
        <stp>9</stp>
        <stp>12/31/2010</stp>
        <stp>1</stp>
        <tr r="H189" s="1"/>
      </tp>
      <tp>
        <v>268902778.66000003</v>
        <stp/>
        <stp>EM_S_STM07_IS</stp>
        <stp>4</stp>
        <stp>000606.SZ</stp>
        <stp>9</stp>
        <stp>12/31/2015</stp>
        <stp>1</stp>
        <tr r="M191" s="1"/>
      </tp>
      <tp>
        <v>1485240217.3099999</v>
        <stp/>
        <stp>EM_S_STM07_IS</stp>
        <stp>4</stp>
        <stp>000607.SZ</stp>
        <stp>9</stp>
        <stp>12/31/2014</stp>
        <stp>1</stp>
        <tr r="L192" s="1"/>
      </tp>
      <tp>
        <v>107147449</v>
        <stp/>
        <stp>EM_S_STM07_IS</stp>
        <stp>4</stp>
        <stp>000670.SZ</stp>
        <stp>9</stp>
        <stp>12/31/2013</stp>
        <stp>1</stp>
        <tr r="K235" s="1"/>
      </tp>
      <tp>
        <v>5452346274.71</v>
        <stp/>
        <stp>EM_S_STM07_IS</stp>
        <stp>4</stp>
        <stp>000671.SZ</stp>
        <stp>9</stp>
        <stp>12/31/2012</stp>
        <stp>1</stp>
        <tr r="J236" s="1"/>
      </tp>
      <tp>
        <v>20278109.77</v>
        <stp/>
        <stp>EM_S_STM07_IS</stp>
        <stp>4</stp>
        <stp>000672.SZ</stp>
        <stp>9</stp>
        <stp>12/31/2011</stp>
        <stp>1</stp>
        <tr r="I237" s="1"/>
      </tp>
      <tp>
        <v>1642995.16</v>
        <stp/>
        <stp>EM_S_STM07_IS</stp>
        <stp>4</stp>
        <stp>000673.SZ</stp>
        <stp>9</stp>
        <stp>12/31/2010</stp>
        <stp>1</stp>
        <tr r="H238" s="1"/>
      </tp>
      <tp>
        <v>317583186.73000002</v>
        <stp/>
        <stp>EM_S_STM07_IS</stp>
        <stp>4</stp>
        <stp>000676.SZ</stp>
        <stp>9</stp>
        <stp>12/31/2015</stp>
        <stp>1</stp>
        <tr r="M239" s="1"/>
      </tp>
      <tp>
        <v>1803428585.27</v>
        <stp/>
        <stp>EM_S_STM07_IS</stp>
        <stp>4</stp>
        <stp>000677.SZ</stp>
        <stp>9</stp>
        <stp>12/31/2014</stp>
        <stp>1</stp>
        <tr r="L240" s="1"/>
      </tp>
      <tp>
        <v>1761187218.3199999</v>
        <stp/>
        <stp>EM_S_STM07_IS</stp>
        <stp>4</stp>
        <stp>000661.SZ</stp>
        <stp>9</stp>
        <stp>12/31/2012</stp>
        <stp>1</stp>
        <tr r="J227" s="1"/>
      </tp>
      <tp>
        <v>514694314.16000003</v>
        <stp/>
        <stp>EM_S_STM07_IS</stp>
        <stp>4</stp>
        <stp>000662.SZ</stp>
        <stp>9</stp>
        <stp>12/31/2011</stp>
        <stp>1</stp>
        <tr r="I228" s="1"/>
      </tp>
      <tp>
        <v>296929790.43000001</v>
        <stp/>
        <stp>EM_S_STM07_IS</stp>
        <stp>4</stp>
        <stp>000663.SZ</stp>
        <stp>9</stp>
        <stp>12/31/2010</stp>
        <stp>1</stp>
        <tr r="H229" s="1"/>
      </tp>
      <tp>
        <v>5653674504.3299999</v>
        <stp/>
        <stp>EM_S_STM07_IS</stp>
        <stp>4</stp>
        <stp>000666.SZ</stp>
        <stp>9</stp>
        <stp>12/31/2015</stp>
        <stp>1</stp>
        <tr r="M231" s="1"/>
      </tp>
      <tp>
        <v>2105363929.3800001</v>
        <stp/>
        <stp>EM_S_STM07_IS</stp>
        <stp>4</stp>
        <stp>000667.SZ</stp>
        <stp>9</stp>
        <stp>12/31/2014</stp>
        <stp>1</stp>
        <tr r="L232" s="1"/>
      </tp>
      <tp>
        <v>1799375836.47</v>
        <stp/>
        <stp>EM_S_STM07_IS</stp>
        <stp>4</stp>
        <stp>000650.SZ</stp>
        <stp>9</stp>
        <stp>12/31/2013</stp>
        <stp>1</stp>
        <tr r="K220" s="1"/>
      </tp>
      <tp>
        <v>99316196265.190002</v>
        <stp/>
        <stp>EM_S_STM07_IS</stp>
        <stp>4</stp>
        <stp>000651.SZ</stp>
        <stp>9</stp>
        <stp>12/31/2012</stp>
        <stp>1</stp>
        <tr r="J221" s="1"/>
      </tp>
      <tp>
        <v>5129676403.0100002</v>
        <stp/>
        <stp>EM_S_STM07_IS</stp>
        <stp>4</stp>
        <stp>000652.SZ</stp>
        <stp>9</stp>
        <stp>12/31/2011</stp>
        <stp>1</stp>
        <tr r="I222" s="1"/>
      </tp>
      <tp>
        <v>19398573320.900002</v>
        <stp/>
        <stp>EM_S_STM07_IS</stp>
        <stp>4</stp>
        <stp>000656.SZ</stp>
        <stp>9</stp>
        <stp>12/31/2015</stp>
        <stp>1</stp>
        <tr r="M224" s="1"/>
      </tp>
      <tp>
        <v>8379788727.6400003</v>
        <stp/>
        <stp>EM_S_STM07_IS</stp>
        <stp>4</stp>
        <stp>000657.SZ</stp>
        <stp>9</stp>
        <stp>12/31/2014</stp>
        <stp>1</stp>
        <tr r="L225" s="1"/>
      </tp>
      <tp>
        <v>5655572708.6899996</v>
        <stp/>
        <stp>EM_S_STM07_IS</stp>
        <stp>4</stp>
        <stp>000690.SZ</stp>
        <stp>9</stp>
        <stp>12/31/2013</stp>
        <stp>1</stp>
        <tr r="K251" s="1"/>
      </tp>
      <tp>
        <v>48489286</v>
        <stp/>
        <stp>EM_S_STM07_IS</stp>
        <stp>4</stp>
        <stp>000691.SZ</stp>
        <stp>9</stp>
        <stp>12/31/2012</stp>
        <stp>1</stp>
        <tr r="J252" s="1"/>
      </tp>
      <tp>
        <v>1345945211</v>
        <stp/>
        <stp>EM_S_STM07_IS</stp>
        <stp>4</stp>
        <stp>000692.SZ</stp>
        <stp>9</stp>
        <stp>12/31/2011</stp>
        <stp>1</stp>
        <tr r="I253" s="1"/>
      </tp>
      <tp>
        <v>51513353.450000003</v>
        <stp/>
        <stp>EM_S_STM07_IS</stp>
        <stp>4</stp>
        <stp>000693.SZ</stp>
        <stp>9</stp>
        <stp>12/31/2010</stp>
        <stp>1</stp>
        <tr r="H254" s="1"/>
      </tp>
      <tp>
        <v>243740191.27000001</v>
        <stp/>
        <stp>EM_S_STM07_IS</stp>
        <stp>4</stp>
        <stp>000697.SZ</stp>
        <stp>9</stp>
        <stp>12/31/2014</stp>
        <stp>1</stp>
        <tr r="L256" s="1"/>
      </tp>
      <tp>
        <v>10135371014.82</v>
        <stp/>
        <stp>EM_S_STM07_IS</stp>
        <stp>4</stp>
        <stp>000680.SZ</stp>
        <stp>9</stp>
        <stp>12/31/2013</stp>
        <stp>1</stp>
        <tr r="K243" s="1"/>
      </tp>
      <tp>
        <v>36083823.450000003</v>
        <stp/>
        <stp>EM_S_STM07_IS</stp>
        <stp>4</stp>
        <stp>000681.SZ</stp>
        <stp>9</stp>
        <stp>12/31/2012</stp>
        <stp>1</stp>
        <tr r="J244" s="1"/>
      </tp>
      <tp>
        <v>1182556480.3499999</v>
        <stp/>
        <stp>EM_S_STM07_IS</stp>
        <stp>4</stp>
        <stp>000682.SZ</stp>
        <stp>9</stp>
        <stp>12/31/2011</stp>
        <stp>1</stp>
        <tr r="I245" s="1"/>
      </tp>
      <tp>
        <v>2333361700.6500001</v>
        <stp/>
        <stp>EM_S_STM07_IS</stp>
        <stp>4</stp>
        <stp>000683.SZ</stp>
        <stp>9</stp>
        <stp>12/31/2010</stp>
        <stp>1</stp>
        <tr r="H246" s="1"/>
      </tp>
      <tp>
        <v>6745760224.9700003</v>
        <stp/>
        <stp>EM_S_STM07_IS</stp>
        <stp>4</stp>
        <stp>000686.SZ</stp>
        <stp>9</stp>
        <stp>12/31/2015</stp>
        <stp>1</stp>
        <tr r="M248" s="1"/>
      </tp>
      <tp>
        <v>722566679.77999997</v>
        <stp/>
        <stp>EM_S_STM07_IS</stp>
        <stp>4</stp>
        <stp>000687.SZ</stp>
        <stp>9</stp>
        <stp>12/31/2014</stp>
        <stp>1</stp>
        <tr r="L249" s="1"/>
      </tp>
      <tp>
        <v>229078895.28</v>
        <stp/>
        <stp>EM_S_STM07_IS</stp>
        <stp>4</stp>
        <stp>600671.SH</stp>
        <stp>9</stp>
        <stp>12/31/2012</stp>
        <stp>1</stp>
        <tr r="J2433" s="1"/>
      </tp>
      <tp>
        <v>3762933456.7399998</v>
        <stp/>
        <stp>EM_S_STM07_IS</stp>
        <stp>4</stp>
        <stp>600673.SH</stp>
        <stp>9</stp>
        <stp>12/31/2010</stp>
        <stp>1</stp>
        <tr r="H2434" s="1"/>
      </tp>
      <tp>
        <v>8210929560.3000002</v>
        <stp/>
        <stp>EM_S_STM07_IS</stp>
        <stp>4</stp>
        <stp>600676.SH</stp>
        <stp>9</stp>
        <stp>12/31/2015</stp>
        <stp>1</stp>
        <tr r="M2437" s="1"/>
      </tp>
      <tp>
        <v>7048598102.0600004</v>
        <stp/>
        <stp>EM_S_STM07_IS</stp>
        <stp>4</stp>
        <stp>600677.SH</stp>
        <stp>9</stp>
        <stp>12/31/2014</stp>
        <stp>1</stp>
        <tr r="L2438" s="1"/>
      </tp>
      <tp>
        <v>11501209769</v>
        <stp/>
        <stp>EM_S_STM07_IS</stp>
        <stp>4</stp>
        <stp>600660.SH</stp>
        <stp>9</stp>
        <stp>12/31/2013</stp>
        <stp>1</stp>
        <tr r="K2424" s="1"/>
      </tp>
      <tp>
        <v>498988662.29000002</v>
        <stp/>
        <stp>EM_S_STM07_IS</stp>
        <stp>4</stp>
        <stp>600661.SH</stp>
        <stp>9</stp>
        <stp>12/31/2012</stp>
        <stp>1</stp>
        <tr r="J2425" s="1"/>
      </tp>
      <tp>
        <v>3705039108.6599998</v>
        <stp/>
        <stp>EM_S_STM07_IS</stp>
        <stp>4</stp>
        <stp>600662.SH</stp>
        <stp>9</stp>
        <stp>12/31/2011</stp>
        <stp>1</stp>
        <tr r="I2426" s="1"/>
      </tp>
      <tp>
        <v>2753549984.6700001</v>
        <stp/>
        <stp>EM_S_STM07_IS</stp>
        <stp>4</stp>
        <stp>600663.SH</stp>
        <stp>9</stp>
        <stp>12/31/2010</stp>
        <stp>1</stp>
        <tr r="H2427" s="1"/>
      </tp>
      <tp>
        <v>1150836949.1700001</v>
        <stp/>
        <stp>EM_S_STM07_IS</stp>
        <stp>4</stp>
        <stp>600666.SH</stp>
        <stp>9</stp>
        <stp>12/31/2015</stp>
        <stp>1</stp>
        <tr r="M2430" s="1"/>
      </tp>
      <tp>
        <v>4202884987.8099999</v>
        <stp/>
        <stp>EM_S_STM07_IS</stp>
        <stp>4</stp>
        <stp>600667.SH</stp>
        <stp>9</stp>
        <stp>12/31/2014</stp>
        <stp>1</stp>
        <tr r="L2431" s="1"/>
      </tp>
      <tp>
        <v>2088591802.73</v>
        <stp/>
        <stp>EM_S_STM07_IS</stp>
        <stp>4</stp>
        <stp>600650.SH</stp>
        <stp>9</stp>
        <stp>12/31/2013</stp>
        <stp>1</stp>
        <tr r="K2416" s="1"/>
      </tp>
      <tp>
        <v>2014042616.23</v>
        <stp/>
        <stp>EM_S_STM07_IS</stp>
        <stp>4</stp>
        <stp>600651.SH</stp>
        <stp>9</stp>
        <stp>12/31/2012</stp>
        <stp>1</stp>
        <tr r="J2417" s="1"/>
      </tp>
      <tp>
        <v>2115251367.9100001</v>
        <stp/>
        <stp>EM_S_STM07_IS</stp>
        <stp>4</stp>
        <stp>600652.SH</stp>
        <stp>9</stp>
        <stp>12/31/2011</stp>
        <stp>1</stp>
        <tr r="I2418" s="1"/>
      </tp>
      <tp>
        <v>7070069687.5100002</v>
        <stp/>
        <stp>EM_S_STM07_IS</stp>
        <stp>4</stp>
        <stp>600653.SH</stp>
        <stp>9</stp>
        <stp>12/31/2010</stp>
        <stp>1</stp>
        <tr r="H2419" s="1"/>
      </tp>
      <tp>
        <v>4850493791.5100002</v>
        <stp/>
        <stp>EM_S_STM07_IS</stp>
        <stp>4</stp>
        <stp>600657.SH</stp>
        <stp>9</stp>
        <stp>12/31/2014</stp>
        <stp>1</stp>
        <tr r="L2422" s="1"/>
      </tp>
      <tp>
        <v>1865819060.01</v>
        <stp/>
        <stp>EM_S_STM07_IS</stp>
        <stp>4</stp>
        <stp>600640.SH</stp>
        <stp>9</stp>
        <stp>12/31/2013</stp>
        <stp>1</stp>
        <tr r="K2407" s="1"/>
      </tp>
      <tp>
        <v>1202738375.3599999</v>
        <stp/>
        <stp>EM_S_STM07_IS</stp>
        <stp>4</stp>
        <stp>600641.SH</stp>
        <stp>9</stp>
        <stp>12/31/2012</stp>
        <stp>1</stp>
        <tr r="J2408" s="1"/>
      </tp>
      <tp>
        <v>22837126554.700001</v>
        <stp/>
        <stp>EM_S_STM07_IS</stp>
        <stp>4</stp>
        <stp>600642.SH</stp>
        <stp>9</stp>
        <stp>12/31/2011</stp>
        <stp>1</stp>
        <tr r="I2409" s="1"/>
      </tp>
      <tp>
        <v>388594476.55000001</v>
        <stp/>
        <stp>EM_S_STM07_IS</stp>
        <stp>4</stp>
        <stp>600643.SH</stp>
        <stp>9</stp>
        <stp>12/31/2010</stp>
        <stp>1</stp>
        <tr r="H2410" s="1"/>
      </tp>
      <tp>
        <v>128168156.65000001</v>
        <stp/>
        <stp>EM_S_STM07_IS</stp>
        <stp>4</stp>
        <stp>600647.SH</stp>
        <stp>9</stp>
        <stp>12/31/2014</stp>
        <stp>1</stp>
        <tr r="L2413" s="1"/>
      </tp>
      <tp>
        <v>4189144332.0100002</v>
        <stp/>
        <stp>EM_S_STM07_IS</stp>
        <stp>4</stp>
        <stp>600630.SH</stp>
        <stp>9</stp>
        <stp>12/31/2013</stp>
        <stp>1</stp>
        <tr r="K2399" s="1"/>
      </tp>
      <tp>
        <v>430281274.68000001</v>
        <stp/>
        <stp>EM_S_STM07_IS</stp>
        <stp>4</stp>
        <stp>600633.SH</stp>
        <stp>9</stp>
        <stp>12/31/2010</stp>
        <stp>1</stp>
        <tr r="H2400" s="1"/>
      </tp>
      <tp>
        <v>3571190564.3699999</v>
        <stp/>
        <stp>EM_S_STM07_IS</stp>
        <stp>4</stp>
        <stp>600636.SH</stp>
        <stp>9</stp>
        <stp>12/31/2015</stp>
        <stp>1</stp>
        <tr r="M2403" s="1"/>
      </tp>
      <tp>
        <v>2977815723.29</v>
        <stp/>
        <stp>EM_S_STM07_IS</stp>
        <stp>4</stp>
        <stp>600637.SH</stp>
        <stp>9</stp>
        <stp>12/31/2014</stp>
        <stp>1</stp>
        <tr r="L2404" s="1"/>
      </tp>
      <tp>
        <v>36262892.460000001</v>
        <stp/>
        <stp>EM_S_STM07_IS</stp>
        <stp>4</stp>
        <stp>600620.SH</stp>
        <stp>9</stp>
        <stp>12/31/2013</stp>
        <stp>1</stp>
        <tr r="K2391" s="1"/>
      </tp>
      <tp>
        <v>945337697.75</v>
        <stp/>
        <stp>EM_S_STM07_IS</stp>
        <stp>4</stp>
        <stp>600621.SH</stp>
        <stp>9</stp>
        <stp>12/31/2012</stp>
        <stp>1</stp>
        <tr r="J2392" s="1"/>
      </tp>
      <tp>
        <v>1621775733.9400001</v>
        <stp/>
        <stp>EM_S_STM07_IS</stp>
        <stp>4</stp>
        <stp>600622.SH</stp>
        <stp>9</stp>
        <stp>12/31/2011</stp>
        <stp>1</stp>
        <tr r="I2393" s="1"/>
      </tp>
      <tp>
        <v>9094625423.7900009</v>
        <stp/>
        <stp>EM_S_STM07_IS</stp>
        <stp>4</stp>
        <stp>600623.SH</stp>
        <stp>9</stp>
        <stp>12/31/2010</stp>
        <stp>1</stp>
        <tr r="H2394" s="1"/>
      </tp>
      <tp>
        <v>7706249375.1499996</v>
        <stp/>
        <stp>EM_S_STM07_IS</stp>
        <stp>4</stp>
        <stp>600626.SH</stp>
        <stp>9</stp>
        <stp>12/31/2015</stp>
        <stp>1</stp>
        <tr r="M2396" s="1"/>
      </tp>
      <tp>
        <v>84860400.640000001</v>
        <stp/>
        <stp>EM_S_STM07_IS</stp>
        <stp>4</stp>
        <stp>600610.SH</stp>
        <stp>9</stp>
        <stp>12/31/2013</stp>
        <stp>1</stp>
        <tr r="K2381" s="1"/>
      </tp>
      <tp>
        <v>2912974950.29</v>
        <stp/>
        <stp>EM_S_STM07_IS</stp>
        <stp>4</stp>
        <stp>600611.SH</stp>
        <stp>9</stp>
        <stp>12/31/2012</stp>
        <stp>1</stp>
        <tr r="J2382" s="1"/>
      </tp>
      <tp>
        <v>21126397170.060001</v>
        <stp/>
        <stp>EM_S_STM07_IS</stp>
        <stp>4</stp>
        <stp>600612.SH</stp>
        <stp>9</stp>
        <stp>12/31/2011</stp>
        <stp>1</stp>
        <tr r="I2383" s="1"/>
      </tp>
      <tp>
        <v>105841382</v>
        <stp/>
        <stp>EM_S_STM07_IS</stp>
        <stp>4</stp>
        <stp>600613.SH</stp>
        <stp>9</stp>
        <stp>12/31/2010</stp>
        <stp>1</stp>
        <tr r="H2384" s="1"/>
      </tp>
      <tp>
        <v>1067215020.9299999</v>
        <stp/>
        <stp>EM_S_STM07_IS</stp>
        <stp>4</stp>
        <stp>600616.SH</stp>
        <stp>9</stp>
        <stp>12/31/2015</stp>
        <stp>1</stp>
        <tr r="M2387" s="1"/>
      </tp>
      <tp>
        <v>5502860839.3000002</v>
        <stp/>
        <stp>EM_S_STM07_IS</stp>
        <stp>4</stp>
        <stp>600617.SH</stp>
        <stp>9</stp>
        <stp>12/31/2014</stp>
        <stp>1</stp>
        <tr r="L2388" s="1"/>
      </tp>
      <tp>
        <v>28290978428</v>
        <stp/>
        <stp>EM_S_STM07_IS</stp>
        <stp>4</stp>
        <stp>600600.SH</stp>
        <stp>9</stp>
        <stp>12/31/2013</stp>
        <stp>1</stp>
        <tr r="K2372" s="1"/>
      </tp>
      <tp>
        <v>5555033560.0699997</v>
        <stp/>
        <stp>EM_S_STM07_IS</stp>
        <stp>4</stp>
        <stp>600601.SH</stp>
        <stp>9</stp>
        <stp>12/31/2012</stp>
        <stp>1</stp>
        <tr r="J2373" s="1"/>
      </tp>
      <tp>
        <v>936742814.00999999</v>
        <stp/>
        <stp>EM_S_STM07_IS</stp>
        <stp>4</stp>
        <stp>600602.SH</stp>
        <stp>9</stp>
        <stp>12/31/2011</stp>
        <stp>1</stp>
        <tr r="I2374" s="1"/>
      </tp>
      <tp t="s">
        <v/>
        <stp/>
        <stp>EM_S_STM07_IS</stp>
        <stp>4</stp>
        <stp>600603.SH</stp>
        <stp>9</stp>
        <stp>12/31/2010</stp>
        <stp>1</stp>
        <tr r="H2375" s="1"/>
      </tp>
      <tp>
        <v>207256594799.38</v>
        <stp/>
        <stp>EM_S_STM07_IS</stp>
        <stp>4</stp>
        <stp>600606.SH</stp>
        <stp>9</stp>
        <stp>12/31/2015</stp>
        <stp>1</stp>
        <tr r="M2378" s="1"/>
      </tp>
      <tp>
        <v>86487723560.830002</v>
        <stp/>
        <stp>EM_S_STM07_IS</stp>
        <stp>4</stp>
        <stp>600690.SH</stp>
        <stp>9</stp>
        <stp>12/31/2013</stp>
        <stp>1</stp>
        <tr r="K2451" s="1"/>
      </tp>
      <tp>
        <v>21690571430.43</v>
        <stp/>
        <stp>EM_S_STM07_IS</stp>
        <stp>4</stp>
        <stp>600691.SH</stp>
        <stp>9</stp>
        <stp>12/31/2012</stp>
        <stp>1</stp>
        <tr r="J2452" s="1"/>
      </tp>
      <tp>
        <v>271429221.91000003</v>
        <stp/>
        <stp>EM_S_STM07_IS</stp>
        <stp>4</stp>
        <stp>600692.SH</stp>
        <stp>9</stp>
        <stp>12/31/2011</stp>
        <stp>1</stp>
        <tr r="I2453" s="1"/>
      </tp>
      <tp>
        <v>1892403587.47</v>
        <stp/>
        <stp>EM_S_STM07_IS</stp>
        <stp>4</stp>
        <stp>600693.SH</stp>
        <stp>9</stp>
        <stp>12/31/2010</stp>
        <stp>1</stp>
        <tr r="H2454" s="1"/>
      </tp>
      <tp>
        <v>21045810</v>
        <stp/>
        <stp>EM_S_STM07_IS</stp>
        <stp>4</stp>
        <stp>600696.SH</stp>
        <stp>9</stp>
        <stp>12/31/2015</stp>
        <stp>1</stp>
        <tr r="M2457" s="1"/>
      </tp>
      <tp>
        <v>11542120188.27</v>
        <stp/>
        <stp>EM_S_STM07_IS</stp>
        <stp>4</stp>
        <stp>600697.SH</stp>
        <stp>9</stp>
        <stp>12/31/2014</stp>
        <stp>1</stp>
        <tr r="L2458" s="1"/>
      </tp>
      <tp>
        <v>1725504795.6300001</v>
        <stp/>
        <stp>EM_S_STM07_IS</stp>
        <stp>4</stp>
        <stp>600680.SH</stp>
        <stp>9</stp>
        <stp>12/31/2013</stp>
        <stp>1</stp>
        <tr r="K2441" s="1"/>
      </tp>
      <tp>
        <v>86113543.680000007</v>
        <stp/>
        <stp>EM_S_STM07_IS</stp>
        <stp>4</stp>
        <stp>600681.SH</stp>
        <stp>9</stp>
        <stp>12/31/2012</stp>
        <stp>1</stp>
        <tr r="J2442" s="1"/>
      </tp>
      <tp>
        <v>1837717629.8099999</v>
        <stp/>
        <stp>EM_S_STM07_IS</stp>
        <stp>4</stp>
        <stp>600682.SH</stp>
        <stp>9</stp>
        <stp>12/31/2011</stp>
        <stp>1</stp>
        <tr r="I2443" s="1"/>
      </tp>
      <tp>
        <v>1461326102.8</v>
        <stp/>
        <stp>EM_S_STM07_IS</stp>
        <stp>4</stp>
        <stp>600683.SH</stp>
        <stp>9</stp>
        <stp>12/31/2010</stp>
        <stp>1</stp>
        <tr r="H2444" s="1"/>
      </tp>
      <tp>
        <v>26834901327.57</v>
        <stp/>
        <stp>EM_S_STM07_IS</stp>
        <stp>4</stp>
        <stp>600686.SH</stp>
        <stp>9</stp>
        <stp>12/31/2015</stp>
        <stp>1</stp>
        <tr r="M2447" s="1"/>
      </tp>
      <tp>
        <v>4741797373.5600004</v>
        <stp/>
        <stp>EM_S_STM07_IS</stp>
        <stp>4</stp>
        <stp>600687.SH</stp>
        <stp>9</stp>
        <stp>12/31/2014</stp>
        <stp>1</stp>
        <tr r="L2448" s="1"/>
      </tp>
      <tp>
        <v>6506585658.5699997</v>
        <stp/>
        <stp>EM_S_STM07_IS</stp>
        <stp>4</stp>
        <stp>000731.SZ</stp>
        <stp>9</stp>
        <stp>12/31/2012</stp>
        <stp>1</stp>
        <tr r="J284" s="1"/>
      </tp>
      <tp>
        <v>2641338595.0900002</v>
        <stp/>
        <stp>EM_S_STM07_IS</stp>
        <stp>4</stp>
        <stp>000732.SZ</stp>
        <stp>9</stp>
        <stp>12/31/2011</stp>
        <stp>1</stp>
        <tr r="I285" s="1"/>
      </tp>
      <tp>
        <v>2909082295.3600001</v>
        <stp/>
        <stp>EM_S_STM07_IS</stp>
        <stp>4</stp>
        <stp>000733.SZ</stp>
        <stp>9</stp>
        <stp>12/31/2010</stp>
        <stp>1</stp>
        <tr r="H286" s="1"/>
      </tp>
      <tp>
        <v>1112269246.23</v>
        <stp/>
        <stp>EM_S_STM07_IS</stp>
        <stp>4</stp>
        <stp>000736.SZ</stp>
        <stp>9</stp>
        <stp>12/31/2015</stp>
        <stp>1</stp>
        <tr r="M288" s="1"/>
      </tp>
      <tp>
        <v>2518914771</v>
        <stp/>
        <stp>EM_S_STM07_IS</stp>
        <stp>4</stp>
        <stp>000737.SZ</stp>
        <stp>9</stp>
        <stp>12/31/2014</stp>
        <stp>1</stp>
        <tr r="L289" s="1"/>
      </tp>
      <tp>
        <v>2901885953.5700002</v>
        <stp/>
        <stp>EM_S_STM07_IS</stp>
        <stp>4</stp>
        <stp>000720.SZ</stp>
        <stp>9</stp>
        <stp>12/31/2013</stp>
        <stp>1</stp>
        <tr r="K275" s="1"/>
      </tp>
      <tp>
        <v>658597378.60000002</v>
        <stp/>
        <stp>EM_S_STM07_IS</stp>
        <stp>4</stp>
        <stp>000721.SZ</stp>
        <stp>9</stp>
        <stp>12/31/2012</stp>
        <stp>1</stp>
        <tr r="J276" s="1"/>
      </tp>
      <tp>
        <v>188104562.91</v>
        <stp/>
        <stp>EM_S_STM07_IS</stp>
        <stp>4</stp>
        <stp>000722.SZ</stp>
        <stp>9</stp>
        <stp>12/31/2011</stp>
        <stp>1</stp>
        <tr r="I277" s="1"/>
      </tp>
      <tp>
        <v>1367852059.5799999</v>
        <stp/>
        <stp>EM_S_STM07_IS</stp>
        <stp>4</stp>
        <stp>000723.SZ</stp>
        <stp>9</stp>
        <stp>12/31/2010</stp>
        <stp>1</stp>
        <tr r="H278" s="1"/>
      </tp>
      <tp>
        <v>6173322778.6099997</v>
        <stp/>
        <stp>EM_S_STM07_IS</stp>
        <stp>4</stp>
        <stp>000726.SZ</stp>
        <stp>9</stp>
        <stp>12/31/2015</stp>
        <stp>1</stp>
        <tr r="M280" s="1"/>
      </tp>
      <tp>
        <v>988545437.62</v>
        <stp/>
        <stp>EM_S_STM07_IS</stp>
        <stp>4</stp>
        <stp>000727.SZ</stp>
        <stp>9</stp>
        <stp>12/31/2014</stp>
        <stp>1</stp>
        <tr r="L281" s="1"/>
      </tp>
      <tp>
        <v>262234824.69</v>
        <stp/>
        <stp>EM_S_STM07_IS</stp>
        <stp>4</stp>
        <stp>000710.SZ</stp>
        <stp>9</stp>
        <stp>12/31/2013</stp>
        <stp>1</stp>
        <tr r="K266" s="1"/>
      </tp>
      <tp>
        <v>61264649.700000003</v>
        <stp/>
        <stp>EM_S_STM07_IS</stp>
        <stp>4</stp>
        <stp>000711.SZ</stp>
        <stp>9</stp>
        <stp>12/31/2012</stp>
        <stp>1</stp>
        <tr r="J267" s="1"/>
      </tp>
      <tp>
        <v>95595774.709999993</v>
        <stp/>
        <stp>EM_S_STM07_IS</stp>
        <stp>4</stp>
        <stp>000712.SZ</stp>
        <stp>9</stp>
        <stp>12/31/2011</stp>
        <stp>1</stp>
        <tr r="I268" s="1"/>
      </tp>
      <tp>
        <v>1504448162.45</v>
        <stp/>
        <stp>EM_S_STM07_IS</stp>
        <stp>4</stp>
        <stp>000713.SZ</stp>
        <stp>9</stp>
        <stp>12/31/2010</stp>
        <stp>1</stp>
        <tr r="H269" s="1"/>
      </tp>
      <tp>
        <v>1887605893.3</v>
        <stp/>
        <stp>EM_S_STM07_IS</stp>
        <stp>4</stp>
        <stp>000716.SZ</stp>
        <stp>9</stp>
        <stp>12/31/2015</stp>
        <stp>1</stp>
        <tr r="M271" s="1"/>
      </tp>
      <tp>
        <v>19496616821.950001</v>
        <stp/>
        <stp>EM_S_STM07_IS</stp>
        <stp>4</stp>
        <stp>000717.SZ</stp>
        <stp>9</stp>
        <stp>12/31/2014</stp>
        <stp>1</stp>
        <tr r="L272" s="1"/>
      </tp>
      <tp>
        <v>2901136042.0700002</v>
        <stp/>
        <stp>EM_S_STM07_IS</stp>
        <stp>4</stp>
        <stp>000700.SZ</stp>
        <stp>9</stp>
        <stp>12/31/2013</stp>
        <stp>1</stp>
        <tr r="K258" s="1"/>
      </tp>
      <tp>
        <v>17524635519.360001</v>
        <stp/>
        <stp>EM_S_STM07_IS</stp>
        <stp>4</stp>
        <stp>000701.SZ</stp>
        <stp>9</stp>
        <stp>12/31/2012</stp>
        <stp>1</stp>
        <tr r="J259" s="1"/>
      </tp>
      <tp>
        <v>1911926859.1600001</v>
        <stp/>
        <stp>EM_S_STM07_IS</stp>
        <stp>4</stp>
        <stp>000702.SZ</stp>
        <stp>9</stp>
        <stp>12/31/2011</stp>
        <stp>1</stp>
        <tr r="I260" s="1"/>
      </tp>
      <tp>
        <v>223114480.78999999</v>
        <stp/>
        <stp>EM_S_STM07_IS</stp>
        <stp>4</stp>
        <stp>000703.SZ</stp>
        <stp>9</stp>
        <stp>12/31/2010</stp>
        <stp>1</stp>
        <tr r="H261" s="1"/>
      </tp>
      <tp>
        <v>4000610419.6500001</v>
        <stp/>
        <stp>EM_S_STM07_IS</stp>
        <stp>4</stp>
        <stp>000707.SZ</stp>
        <stp>9</stp>
        <stp>12/31/2014</stp>
        <stp>1</stp>
        <tr r="L263" s="1"/>
      </tp>
      <tp>
        <v>33446639919.41</v>
        <stp/>
        <stp>EM_S_STM07_IS</stp>
        <stp>4</stp>
        <stp>000776.SZ</stp>
        <stp>9</stp>
        <stp>12/31/2015</stp>
        <stp>1</stp>
        <tr r="M308" s="1"/>
      </tp>
      <tp>
        <v>1040666387.71</v>
        <stp/>
        <stp>EM_S_STM07_IS</stp>
        <stp>4</stp>
        <stp>000777.SZ</stp>
        <stp>9</stp>
        <stp>12/31/2014</stp>
        <stp>1</stp>
        <tr r="L309" s="1"/>
      </tp>
      <tp>
        <v>632044165.64999998</v>
        <stp/>
        <stp>EM_S_STM07_IS</stp>
        <stp>4</stp>
        <stp>000760.SZ</stp>
        <stp>9</stp>
        <stp>12/31/2013</stp>
        <stp>1</stp>
        <tr r="K302" s="1"/>
      </tp>
      <tp>
        <v>44591731305.949997</v>
        <stp/>
        <stp>EM_S_STM07_IS</stp>
        <stp>4</stp>
        <stp>000761.SZ</stp>
        <stp>9</stp>
        <stp>12/31/2012</stp>
        <stp>1</stp>
        <tr r="J303" s="1"/>
      </tp>
      <tp>
        <v>556648468.35000002</v>
        <stp/>
        <stp>EM_S_STM07_IS</stp>
        <stp>4</stp>
        <stp>000762.SZ</stp>
        <stp>9</stp>
        <stp>12/31/2011</stp>
        <stp>1</stp>
        <tr r="I304" s="1"/>
      </tp>
      <tp>
        <v>197558721.28</v>
        <stp/>
        <stp>EM_S_STM07_IS</stp>
        <stp>4</stp>
        <stp>000766.SZ</stp>
        <stp>9</stp>
        <stp>12/31/2015</stp>
        <stp>1</stp>
        <tr r="M305" s="1"/>
      </tp>
      <tp>
        <v>10922837403.68</v>
        <stp/>
        <stp>EM_S_STM07_IS</stp>
        <stp>4</stp>
        <stp>000767.SZ</stp>
        <stp>9</stp>
        <stp>12/31/2014</stp>
        <stp>1</stp>
        <tr r="L306" s="1"/>
      </tp>
      <tp>
        <v>1818760812.3199999</v>
        <stp/>
        <stp>EM_S_STM07_IS</stp>
        <stp>4</stp>
        <stp>000750.SZ</stp>
        <stp>9</stp>
        <stp>12/31/2013</stp>
        <stp>1</stp>
        <tr r="K293" s="1"/>
      </tp>
      <tp>
        <v>4442432170.9899998</v>
        <stp/>
        <stp>EM_S_STM07_IS</stp>
        <stp>4</stp>
        <stp>000751.SZ</stp>
        <stp>9</stp>
        <stp>12/31/2012</stp>
        <stp>1</stp>
        <tr r="J294" s="1"/>
      </tp>
      <tp>
        <v>441004933.94999999</v>
        <stp/>
        <stp>EM_S_STM07_IS</stp>
        <stp>4</stp>
        <stp>000752.SZ</stp>
        <stp>9</stp>
        <stp>12/31/2011</stp>
        <stp>1</stp>
        <tr r="I295" s="1"/>
      </tp>
      <tp>
        <v>1656873483.0599999</v>
        <stp/>
        <stp>EM_S_STM07_IS</stp>
        <stp>4</stp>
        <stp>000753.SZ</stp>
        <stp>9</stp>
        <stp>12/31/2010</stp>
        <stp>1</stp>
        <tr r="H296" s="1"/>
      </tp>
      <tp>
        <v>3597033209.79</v>
        <stp/>
        <stp>EM_S_STM07_IS</stp>
        <stp>4</stp>
        <stp>000756.SZ</stp>
        <stp>9</stp>
        <stp>12/31/2015</stp>
        <stp>1</stp>
        <tr r="M298" s="1"/>
      </tp>
      <tp>
        <v>405287376.69999999</v>
        <stp/>
        <stp>EM_S_STM07_IS</stp>
        <stp>4</stp>
        <stp>000757.SZ</stp>
        <stp>9</stp>
        <stp>12/31/2014</stp>
        <stp>1</stp>
        <tr r="L299" s="1"/>
      </tp>
      <tp>
        <v>657809857.91999996</v>
        <stp/>
        <stp>EM_S_STM07_IS</stp>
        <stp>4</stp>
        <stp>000790.SZ</stp>
        <stp>9</stp>
        <stp>12/31/2013</stp>
        <stp>1</stp>
        <tr r="K319" s="1"/>
      </tp>
      <tp>
        <v>1565249474.6700001</v>
        <stp/>
        <stp>EM_S_STM07_IS</stp>
        <stp>4</stp>
        <stp>000791.SZ</stp>
        <stp>9</stp>
        <stp>12/31/2012</stp>
        <stp>1</stp>
        <tr r="J320" s="1"/>
      </tp>
      <tp>
        <v>6777563100.5</v>
        <stp/>
        <stp>EM_S_STM07_IS</stp>
        <stp>4</stp>
        <stp>000792.SZ</stp>
        <stp>9</stp>
        <stp>12/31/2011</stp>
        <stp>1</stp>
        <tr r="I321" s="1"/>
      </tp>
      <tp>
        <v>3478498644.3400002</v>
        <stp/>
        <stp>EM_S_STM07_IS</stp>
        <stp>4</stp>
        <stp>000793.SZ</stp>
        <stp>9</stp>
        <stp>12/31/2010</stp>
        <stp>1</stp>
        <tr r="H322" s="1"/>
      </tp>
      <tp>
        <v>4934501672.4099998</v>
        <stp/>
        <stp>EM_S_STM07_IS</stp>
        <stp>4</stp>
        <stp>000796.SZ</stp>
        <stp>9</stp>
        <stp>12/31/2015</stp>
        <stp>1</stp>
        <tr r="M324" s="1"/>
      </tp>
      <tp>
        <v>2123685554.4100001</v>
        <stp/>
        <stp>EM_S_STM07_IS</stp>
        <stp>4</stp>
        <stp>000797.SZ</stp>
        <stp>9</stp>
        <stp>12/31/2014</stp>
        <stp>1</stp>
        <tr r="L325" s="1"/>
      </tp>
      <tp>
        <v>2997852847.1599998</v>
        <stp/>
        <stp>EM_S_STM07_IS</stp>
        <stp>4</stp>
        <stp>000780.SZ</stp>
        <stp>9</stp>
        <stp>12/31/2013</stp>
        <stp>1</stp>
        <tr r="K312" s="1"/>
      </tp>
      <tp>
        <v>4585611816.3999996</v>
        <stp/>
        <stp>EM_S_STM07_IS</stp>
        <stp>4</stp>
        <stp>000782.SZ</stp>
        <stp>9</stp>
        <stp>12/31/2011</stp>
        <stp>1</stp>
        <tr r="I313" s="1"/>
      </tp>
      <tp>
        <v>3199216250.96</v>
        <stp/>
        <stp>EM_S_STM07_IS</stp>
        <stp>4</stp>
        <stp>000783.SZ</stp>
        <stp>9</stp>
        <stp>12/31/2010</stp>
        <stp>1</stp>
        <tr r="H314" s="1"/>
      </tp>
      <tp>
        <v>7551178831.1099997</v>
        <stp/>
        <stp>EM_S_STM07_IS</stp>
        <stp>4</stp>
        <stp>000786.SZ</stp>
        <stp>9</stp>
        <stp>12/31/2015</stp>
        <stp>1</stp>
        <tr r="M316" s="1"/>
      </tp>
      <tp>
        <v>371505877.61000001</v>
        <stp/>
        <stp>EM_S_STM07_IS</stp>
        <stp>4</stp>
        <stp>600770.SH</stp>
        <stp>9</stp>
        <stp>12/31/2013</stp>
        <stp>1</stp>
        <tr r="K2527" s="1"/>
      </tp>
      <tp>
        <v>260653806.56999999</v>
        <stp/>
        <stp>EM_S_STM07_IS</stp>
        <stp>4</stp>
        <stp>600771.SH</stp>
        <stp>9</stp>
        <stp>12/31/2012</stp>
        <stp>1</stp>
        <tr r="J2528" s="1"/>
      </tp>
      <tp>
        <v>864651665.63999999</v>
        <stp/>
        <stp>EM_S_STM07_IS</stp>
        <stp>4</stp>
        <stp>600773.SH</stp>
        <stp>9</stp>
        <stp>12/31/2010</stp>
        <stp>1</stp>
        <tr r="H2529" s="1"/>
      </tp>
      <tp>
        <v>3565925468.23</v>
        <stp/>
        <stp>EM_S_STM07_IS</stp>
        <stp>4</stp>
        <stp>600776.SH</stp>
        <stp>9</stp>
        <stp>12/31/2015</stp>
        <stp>1</stp>
        <tr r="M2532" s="1"/>
      </tp>
      <tp>
        <v>936127033.57000005</v>
        <stp/>
        <stp>EM_S_STM07_IS</stp>
        <stp>4</stp>
        <stp>600777.SH</stp>
        <stp>9</stp>
        <stp>12/31/2014</stp>
        <stp>1</stp>
        <tr r="L2533" s="1"/>
      </tp>
      <tp>
        <v>3187270102.3000002</v>
        <stp/>
        <stp>EM_S_STM07_IS</stp>
        <stp>4</stp>
        <stp>600760.SH</stp>
        <stp>9</stp>
        <stp>12/31/2013</stp>
        <stp>1</stp>
        <tr r="K2518" s="1"/>
      </tp>
      <tp>
        <v>5975719054.3999996</v>
        <stp/>
        <stp>EM_S_STM07_IS</stp>
        <stp>4</stp>
        <stp>600761.SH</stp>
        <stp>9</stp>
        <stp>12/31/2012</stp>
        <stp>1</stp>
        <tr r="J2519" s="1"/>
      </tp>
      <tp>
        <v>242585129.22</v>
        <stp/>
        <stp>EM_S_STM07_IS</stp>
        <stp>4</stp>
        <stp>600763.SH</stp>
        <stp>9</stp>
        <stp>12/31/2010</stp>
        <stp>1</stp>
        <tr r="H2520" s="1"/>
      </tp>
      <tp>
        <v>16897964.73</v>
        <stp/>
        <stp>EM_S_STM07_IS</stp>
        <stp>4</stp>
        <stp>600766.SH</stp>
        <stp>9</stp>
        <stp>12/31/2015</stp>
        <stp>1</stp>
        <tr r="M2523" s="1"/>
      </tp>
      <tp>
        <v>183364795.30000001</v>
        <stp/>
        <stp>EM_S_STM07_IS</stp>
        <stp>4</stp>
        <stp>600767.SH</stp>
        <stp>9</stp>
        <stp>12/31/2014</stp>
        <stp>1</stp>
        <tr r="L2524" s="1"/>
      </tp>
      <tp>
        <v>2777861343.3600001</v>
        <stp/>
        <stp>EM_S_STM07_IS</stp>
        <stp>4</stp>
        <stp>600750.SH</stp>
        <stp>9</stp>
        <stp>12/31/2013</stp>
        <stp>1</stp>
        <tr r="K2509" s="1"/>
      </tp>
      <tp>
        <v>126770194.79000001</v>
        <stp/>
        <stp>EM_S_STM07_IS</stp>
        <stp>4</stp>
        <stp>600751.SH</stp>
        <stp>9</stp>
        <stp>12/31/2012</stp>
        <stp>1</stp>
        <tr r="J2510" s="1"/>
      </tp>
      <tp>
        <v>9852880.7799999993</v>
        <stp/>
        <stp>EM_S_STM07_IS</stp>
        <stp>4</stp>
        <stp>600753.SH</stp>
        <stp>9</stp>
        <stp>12/31/2010</stp>
        <stp>1</stp>
        <tr r="H2511" s="1"/>
      </tp>
      <tp>
        <v>1229926632.03</v>
        <stp/>
        <stp>EM_S_STM07_IS</stp>
        <stp>4</stp>
        <stp>600756.SH</stp>
        <stp>9</stp>
        <stp>12/31/2015</stp>
        <stp>1</stp>
        <tr r="M2514" s="1"/>
      </tp>
      <tp>
        <v>4686820559.0200005</v>
        <stp/>
        <stp>EM_S_STM07_IS</stp>
        <stp>4</stp>
        <stp>600757.SH</stp>
        <stp>9</stp>
        <stp>12/31/2014</stp>
        <stp>1</stp>
        <tr r="L2515" s="1"/>
      </tp>
      <tp>
        <v>5874481647.3999996</v>
        <stp/>
        <stp>EM_S_STM07_IS</stp>
        <stp>4</stp>
        <stp>600740.SH</stp>
        <stp>9</stp>
        <stp>12/31/2013</stp>
        <stp>1</stp>
        <tr r="K2499" s="1"/>
      </tp>
      <tp>
        <v>57889223057.620003</v>
        <stp/>
        <stp>EM_S_STM07_IS</stp>
        <stp>4</stp>
        <stp>600741.SH</stp>
        <stp>9</stp>
        <stp>12/31/2012</stp>
        <stp>1</stp>
        <tr r="J2500" s="1"/>
      </tp>
      <tp>
        <v>6981418658.6999998</v>
        <stp/>
        <stp>EM_S_STM07_IS</stp>
        <stp>4</stp>
        <stp>600742.SH</stp>
        <stp>9</stp>
        <stp>12/31/2011</stp>
        <stp>1</stp>
        <tr r="I2501" s="1"/>
      </tp>
      <tp>
        <v>1778913454.4300001</v>
        <stp/>
        <stp>EM_S_STM07_IS</stp>
        <stp>4</stp>
        <stp>600743.SH</stp>
        <stp>9</stp>
        <stp>12/31/2010</stp>
        <stp>1</stp>
        <tr r="H2502" s="1"/>
      </tp>
      <tp>
        <v>579409538.77999997</v>
        <stp/>
        <stp>EM_S_STM07_IS</stp>
        <stp>4</stp>
        <stp>600746.SH</stp>
        <stp>9</stp>
        <stp>12/31/2015</stp>
        <stp>1</stp>
        <tr r="M2505" s="1"/>
      </tp>
      <tp>
        <v>460299989.61000001</v>
        <stp/>
        <stp>EM_S_STM07_IS</stp>
        <stp>4</stp>
        <stp>600747.SH</stp>
        <stp>9</stp>
        <stp>12/31/2014</stp>
        <stp>1</stp>
        <tr r="L2506" s="1"/>
      </tp>
      <tp>
        <v>792030183.16999996</v>
        <stp/>
        <stp>EM_S_STM07_IS</stp>
        <stp>4</stp>
        <stp>600730.SH</stp>
        <stp>9</stp>
        <stp>12/31/2013</stp>
        <stp>1</stp>
        <tr r="K2489" s="1"/>
      </tp>
      <tp>
        <v>1189064106.5899999</v>
        <stp/>
        <stp>EM_S_STM07_IS</stp>
        <stp>4</stp>
        <stp>600731.SH</stp>
        <stp>9</stp>
        <stp>12/31/2012</stp>
        <stp>1</stp>
        <tr r="J2490" s="1"/>
      </tp>
      <tp>
        <v>107889231.59</v>
        <stp/>
        <stp>EM_S_STM07_IS</stp>
        <stp>4</stp>
        <stp>600732.SH</stp>
        <stp>9</stp>
        <stp>12/31/2011</stp>
        <stp>1</stp>
        <tr r="I2491" s="1"/>
      </tp>
      <tp>
        <v>215175139.59</v>
        <stp/>
        <stp>EM_S_STM07_IS</stp>
        <stp>4</stp>
        <stp>600733.SH</stp>
        <stp>9</stp>
        <stp>12/31/2010</stp>
        <stp>1</stp>
        <tr r="H2492" s="1"/>
      </tp>
      <tp>
        <v>3250719955.6100001</v>
        <stp/>
        <stp>EM_S_STM07_IS</stp>
        <stp>4</stp>
        <stp>600736.SH</stp>
        <stp>9</stp>
        <stp>12/31/2015</stp>
        <stp>1</stp>
        <tr r="M2495" s="1"/>
      </tp>
      <tp>
        <v>8939385762.25</v>
        <stp/>
        <stp>EM_S_STM07_IS</stp>
        <stp>4</stp>
        <stp>600737.SH</stp>
        <stp>9</stp>
        <stp>12/31/2014</stp>
        <stp>1</stp>
        <tr r="L2496" s="1"/>
      </tp>
      <tp>
        <v>5813025594.5200005</v>
        <stp/>
        <stp>EM_S_STM07_IS</stp>
        <stp>4</stp>
        <stp>600720.SH</stp>
        <stp>9</stp>
        <stp>12/31/2013</stp>
        <stp>1</stp>
        <tr r="K2479" s="1"/>
      </tp>
      <tp>
        <v>1118869820.05</v>
        <stp/>
        <stp>EM_S_STM07_IS</stp>
        <stp>4</stp>
        <stp>600721.SH</stp>
        <stp>9</stp>
        <stp>12/31/2012</stp>
        <stp>1</stp>
        <tr r="J2480" s="1"/>
      </tp>
      <tp>
        <v>1597620155.3900001</v>
        <stp/>
        <stp>EM_S_STM07_IS</stp>
        <stp>4</stp>
        <stp>600722.SH</stp>
        <stp>9</stp>
        <stp>12/31/2011</stp>
        <stp>1</stp>
        <tr r="I2481" s="1"/>
      </tp>
      <tp>
        <v>2992858212.52</v>
        <stp/>
        <stp>EM_S_STM07_IS</stp>
        <stp>4</stp>
        <stp>600723.SH</stp>
        <stp>9</stp>
        <stp>12/31/2010</stp>
        <stp>1</stp>
        <tr r="H2482" s="1"/>
      </tp>
      <tp>
        <v>9200729691.2900009</v>
        <stp/>
        <stp>EM_S_STM07_IS</stp>
        <stp>4</stp>
        <stp>600726.SH</stp>
        <stp>9</stp>
        <stp>12/31/2015</stp>
        <stp>1</stp>
        <tr r="M2485" s="1"/>
      </tp>
      <tp>
        <v>529147630.76999998</v>
        <stp/>
        <stp>EM_S_STM07_IS</stp>
        <stp>4</stp>
        <stp>600727.SH</stp>
        <stp>9</stp>
        <stp>12/31/2014</stp>
        <stp>1</stp>
        <tr r="L2486" s="1"/>
      </tp>
      <tp>
        <v>1150032293.9100001</v>
        <stp/>
        <stp>EM_S_STM07_IS</stp>
        <stp>4</stp>
        <stp>600710.SH</stp>
        <stp>9</stp>
        <stp>12/31/2013</stp>
        <stp>1</stp>
        <tr r="K2469" s="1"/>
      </tp>
      <tp>
        <v>1369415329.25</v>
        <stp/>
        <stp>EM_S_STM07_IS</stp>
        <stp>4</stp>
        <stp>600711.SH</stp>
        <stp>9</stp>
        <stp>12/31/2012</stp>
        <stp>1</stp>
        <tr r="J2470" s="1"/>
      </tp>
      <tp>
        <v>2300246187.5700002</v>
        <stp/>
        <stp>EM_S_STM07_IS</stp>
        <stp>4</stp>
        <stp>600712.SH</stp>
        <stp>9</stp>
        <stp>12/31/2011</stp>
        <stp>1</stp>
        <tr r="I2471" s="1"/>
      </tp>
      <tp>
        <v>15337627186.049999</v>
        <stp/>
        <stp>EM_S_STM07_IS</stp>
        <stp>4</stp>
        <stp>600713.SH</stp>
        <stp>9</stp>
        <stp>12/31/2010</stp>
        <stp>1</stp>
        <tr r="H2472" s="1"/>
      </tp>
      <tp>
        <v>1064476214.29</v>
        <stp/>
        <stp>EM_S_STM07_IS</stp>
        <stp>4</stp>
        <stp>600716.SH</stp>
        <stp>9</stp>
        <stp>12/31/2015</stp>
        <stp>1</stp>
        <tr r="M2475" s="1"/>
      </tp>
      <tp>
        <v>25528298818.049999</v>
        <stp/>
        <stp>EM_S_STM07_IS</stp>
        <stp>4</stp>
        <stp>600717.SH</stp>
        <stp>9</stp>
        <stp>12/31/2014</stp>
        <stp>1</stp>
        <tr r="L2476" s="1"/>
      </tp>
      <tp>
        <v>888758527.44000006</v>
        <stp/>
        <stp>EM_S_STM07_IS</stp>
        <stp>4</stp>
        <stp>600701.SH</stp>
        <stp>9</stp>
        <stp>12/31/2012</stp>
        <stp>1</stp>
        <tr r="J2461" s="1"/>
      </tp>
      <tp>
        <v>1269215408.6900001</v>
        <stp/>
        <stp>EM_S_STM07_IS</stp>
        <stp>4</stp>
        <stp>600702.SH</stp>
        <stp>9</stp>
        <stp>12/31/2011</stp>
        <stp>1</stp>
        <tr r="I2462" s="1"/>
      </tp>
      <tp>
        <v>862610841.88</v>
        <stp/>
        <stp>EM_S_STM07_IS</stp>
        <stp>4</stp>
        <stp>600703.SH</stp>
        <stp>9</stp>
        <stp>12/31/2010</stp>
        <stp>1</stp>
        <tr r="H2463" s="1"/>
      </tp>
      <tp>
        <v>989365476.41999996</v>
        <stp/>
        <stp>EM_S_STM07_IS</stp>
        <stp>4</stp>
        <stp>600706.SH</stp>
        <stp>9</stp>
        <stp>12/31/2015</stp>
        <stp>1</stp>
        <tr r="M2466" s="1"/>
      </tp>
      <tp>
        <v>159557602.13999999</v>
        <stp/>
        <stp>EM_S_STM07_IS</stp>
        <stp>4</stp>
        <stp>600707.SH</stp>
        <stp>9</stp>
        <stp>12/31/2014</stp>
        <stp>1</stp>
        <tr r="L2467" s="1"/>
      </tp>
      <tp>
        <v>679567476.26999998</v>
        <stp/>
        <stp>EM_S_STM07_IS</stp>
        <stp>4</stp>
        <stp>600790.SH</stp>
        <stp>9</stp>
        <stp>12/31/2013</stp>
        <stp>1</stp>
        <tr r="K2544" s="1"/>
      </tp>
      <tp>
        <v>1078363437.3</v>
        <stp/>
        <stp>EM_S_STM07_IS</stp>
        <stp>4</stp>
        <stp>600791.SH</stp>
        <stp>9</stp>
        <stp>12/31/2012</stp>
        <stp>1</stp>
        <tr r="J2545" s="1"/>
      </tp>
      <tp>
        <v>7027773799.7399998</v>
        <stp/>
        <stp>EM_S_STM07_IS</stp>
        <stp>4</stp>
        <stp>600792.SH</stp>
        <stp>9</stp>
        <stp>12/31/2011</stp>
        <stp>1</stp>
        <tr r="I2546" s="1"/>
      </tp>
      <tp>
        <v>757466674.91999996</v>
        <stp/>
        <stp>EM_S_STM07_IS</stp>
        <stp>4</stp>
        <stp>600793.SH</stp>
        <stp>9</stp>
        <stp>12/31/2010</stp>
        <stp>1</stp>
        <tr r="H2547" s="1"/>
      </tp>
      <tp>
        <v>474020050.19</v>
        <stp/>
        <stp>EM_S_STM07_IS</stp>
        <stp>4</stp>
        <stp>600796.SH</stp>
        <stp>9</stp>
        <stp>12/31/2015</stp>
        <stp>1</stp>
        <tr r="M2550" s="1"/>
      </tp>
      <tp>
        <v>4704471333.6599998</v>
        <stp/>
        <stp>EM_S_STM07_IS</stp>
        <stp>4</stp>
        <stp>600797.SH</stp>
        <stp>9</stp>
        <stp>12/31/2014</stp>
        <stp>1</stp>
        <tr r="L2551" s="1"/>
      </tp>
      <tp>
        <v>6413546754.9399996</v>
        <stp/>
        <stp>EM_S_STM07_IS</stp>
        <stp>4</stp>
        <stp>600780.SH</stp>
        <stp>9</stp>
        <stp>12/31/2013</stp>
        <stp>1</stp>
        <tr r="K2536" s="1"/>
      </tp>
      <tp>
        <v>347282636.30000001</v>
        <stp/>
        <stp>EM_S_STM07_IS</stp>
        <stp>4</stp>
        <stp>600781.SH</stp>
        <stp>9</stp>
        <stp>12/31/2012</stp>
        <stp>1</stp>
        <tr r="J2537" s="1"/>
      </tp>
      <tp>
        <v>40228009029.800003</v>
        <stp/>
        <stp>EM_S_STM07_IS</stp>
        <stp>4</stp>
        <stp>600782.SH</stp>
        <stp>9</stp>
        <stp>12/31/2011</stp>
        <stp>1</stp>
        <tr r="I2538" s="1"/>
      </tp>
      <tp>
        <v>213259248.30000001</v>
        <stp/>
        <stp>EM_S_STM07_IS</stp>
        <stp>4</stp>
        <stp>600783.SH</stp>
        <stp>9</stp>
        <stp>12/31/2010</stp>
        <stp>1</stp>
        <tr r="H2539" s="1"/>
      </tp>
      <tp>
        <v>21454827126.599998</v>
        <stp/>
        <stp>EM_S_STM07_IS</stp>
        <stp>4</stp>
        <stp>600787.SH</stp>
        <stp>9</stp>
        <stp>12/31/2014</stp>
        <stp>1</stp>
        <tr r="L2542" s="1"/>
      </tp>
      <tp>
        <v>5227802390.4200001</v>
        <stp/>
        <stp>EM_S_STM07_IS</stp>
        <stp>4</stp>
        <stp>000030.SZ</stp>
        <stp>9</stp>
        <stp>12/31/2013</stp>
        <stp>1</stp>
        <tr r="K31" s="1"/>
      </tp>
      <tp>
        <v>7944889640.3599997</v>
        <stp/>
        <stp>EM_S_STM07_IS</stp>
        <stp>4</stp>
        <stp>000031.SZ</stp>
        <stp>9</stp>
        <stp>12/31/2012</stp>
        <stp>1</stp>
        <tr r="J32" s="1"/>
      </tp>
      <tp>
        <v>1722032885.4400001</v>
        <stp/>
        <stp>EM_S_STM07_IS</stp>
        <stp>4</stp>
        <stp>000032.SZ</stp>
        <stp>9</stp>
        <stp>12/31/2011</stp>
        <stp>1</stp>
        <tr r="I33" s="1"/>
      </tp>
      <tp>
        <v>71499913.269999996</v>
        <stp/>
        <stp>EM_S_STM07_IS</stp>
        <stp>4</stp>
        <stp>000033.SZ</stp>
        <stp>9</stp>
        <stp>12/31/2010</stp>
        <stp>1</stp>
        <tr r="H34" s="1"/>
      </tp>
      <tp>
        <v>409027854.51999998</v>
        <stp/>
        <stp>EM_S_STM07_IS</stp>
        <stp>4</stp>
        <stp>000036.SZ</stp>
        <stp>9</stp>
        <stp>12/31/2015</stp>
        <stp>1</stp>
        <tr r="M37" s="1"/>
      </tp>
      <tp>
        <v>1234101547.8399999</v>
        <stp/>
        <stp>EM_S_STM07_IS</stp>
        <stp>4</stp>
        <stp>000037.SZ</stp>
        <stp>9</stp>
        <stp>12/31/2014</stp>
        <stp>1</stp>
        <tr r="L38" s="1"/>
      </tp>
      <tp>
        <v>663931002.96000004</v>
        <stp/>
        <stp>EM_S_STM07_IS</stp>
        <stp>4</stp>
        <stp>300001.SZ</stp>
        <stp>9</stp>
        <stp>12/31/2012</stp>
        <stp>1</stp>
        <tr r="J1298" s="1"/>
      </tp>
      <tp>
        <v>1157258089.53</v>
        <stp/>
        <stp>EM_S_STM07_IS</stp>
        <stp>4</stp>
        <stp>300002.SZ</stp>
        <stp>9</stp>
        <stp>12/31/2011</stp>
        <stp>1</stp>
        <tr r="I1299" s="1"/>
      </tp>
      <tp>
        <v>770100945.77999997</v>
        <stp/>
        <stp>EM_S_STM07_IS</stp>
        <stp>4</stp>
        <stp>300003.SZ</stp>
        <stp>9</stp>
        <stp>12/31/2010</stp>
        <stp>1</stp>
        <tr r="H1300" s="1"/>
      </tp>
      <tp>
        <v>963975193.09000003</v>
        <stp/>
        <stp>EM_S_STM07_IS</stp>
        <stp>4</stp>
        <stp>300006.SZ</stp>
        <stp>9</stp>
        <stp>12/31/2015</stp>
        <stp>1</stp>
        <tr r="M1303" s="1"/>
      </tp>
      <tp>
        <v>399306830.10000002</v>
        <stp/>
        <stp>EM_S_STM07_IS</stp>
        <stp>4</stp>
        <stp>300007.SZ</stp>
        <stp>9</stp>
        <stp>12/31/2014</stp>
        <stp>1</stp>
        <tr r="L1304" s="1"/>
      </tp>
      <tp>
        <v>626821044.63999999</v>
        <stp/>
        <stp>EM_S_STM07_IS</stp>
        <stp>4</stp>
        <stp>000020.SZ</stp>
        <stp>9</stp>
        <stp>12/31/2013</stp>
        <stp>1</stp>
        <tr r="K22" s="1"/>
      </tp>
      <tp>
        <v>16399516862.92</v>
        <stp/>
        <stp>EM_S_STM07_IS</stp>
        <stp>4</stp>
        <stp>000021.SZ</stp>
        <stp>9</stp>
        <stp>12/31/2012</stp>
        <stp>1</stp>
        <tr r="J23" s="1"/>
      </tp>
      <tp>
        <v>1708136899</v>
        <stp/>
        <stp>EM_S_STM07_IS</stp>
        <stp>4</stp>
        <stp>000022.SZ</stp>
        <stp>9</stp>
        <stp>12/31/2011</stp>
        <stp>1</stp>
        <tr r="I24" s="1"/>
      </tp>
      <tp>
        <v>919614365.07000005</v>
        <stp/>
        <stp>EM_S_STM07_IS</stp>
        <stp>4</stp>
        <stp>000023.SZ</stp>
        <stp>9</stp>
        <stp>12/31/2010</stp>
        <stp>1</stp>
        <tr r="H25" s="1"/>
      </tp>
      <tp>
        <v>3162196212.9000001</v>
        <stp/>
        <stp>EM_S_STM07_IS</stp>
        <stp>4</stp>
        <stp>000026.SZ</stp>
        <stp>9</stp>
        <stp>12/31/2015</stp>
        <stp>1</stp>
        <tr r="M27" s="1"/>
      </tp>
      <tp>
        <v>12506042318.049999</v>
        <stp/>
        <stp>EM_S_STM07_IS</stp>
        <stp>4</stp>
        <stp>000027.SZ</stp>
        <stp>9</stp>
        <stp>12/31/2014</stp>
        <stp>1</stp>
        <tr r="L28" s="1"/>
      </tp>
      <tp>
        <v>617788347.04999995</v>
        <stp/>
        <stp>EM_S_STM07_IS</stp>
        <stp>4</stp>
        <stp>300010.SZ</stp>
        <stp>9</stp>
        <stp>12/31/2013</stp>
        <stp>1</stp>
        <tr r="K1307" s="1"/>
      </tp>
      <tp>
        <v>272325976.80000001</v>
        <stp/>
        <stp>EM_S_STM07_IS</stp>
        <stp>4</stp>
        <stp>300011.SZ</stp>
        <stp>9</stp>
        <stp>12/31/2012</stp>
        <stp>1</stp>
        <tr r="J1308" s="1"/>
      </tp>
      <tp>
        <v>501023553.38999999</v>
        <stp/>
        <stp>EM_S_STM07_IS</stp>
        <stp>4</stp>
        <stp>300012.SZ</stp>
        <stp>9</stp>
        <stp>12/31/2011</stp>
        <stp>1</stp>
        <tr r="I1309" s="1"/>
      </tp>
      <tp>
        <v>246171435.59999999</v>
        <stp/>
        <stp>EM_S_STM07_IS</stp>
        <stp>4</stp>
        <stp>300013.SZ</stp>
        <stp>9</stp>
        <stp>12/31/2010</stp>
        <stp>1</stp>
        <tr r="H1310" s="1"/>
      </tp>
      <tp>
        <v>491430959.89999998</v>
        <stp/>
        <stp>EM_S_STM07_IS</stp>
        <stp>4</stp>
        <stp>300016.SZ</stp>
        <stp>9</stp>
        <stp>12/31/2015</stp>
        <stp>1</stp>
        <tr r="M1313" s="1"/>
      </tp>
      <tp>
        <v>1910767115.8099999</v>
        <stp/>
        <stp>EM_S_STM07_IS</stp>
        <stp>4</stp>
        <stp>300017.SZ</stp>
        <stp>9</stp>
        <stp>12/31/2014</stp>
        <stp>1</stp>
        <tr r="L1314" s="1"/>
      </tp>
      <tp>
        <v>362384421.76999998</v>
        <stp/>
        <stp>EM_S_STM07_IS</stp>
        <stp>4</stp>
        <stp>000010.SZ</stp>
        <stp>9</stp>
        <stp>12/31/2013</stp>
        <stp>1</stp>
        <tr r="K14" s="1"/>
      </tp>
      <tp>
        <v>1861298830.99</v>
        <stp/>
        <stp>EM_S_STM07_IS</stp>
        <stp>4</stp>
        <stp>000011.SZ</stp>
        <stp>9</stp>
        <stp>12/31/2012</stp>
        <stp>1</stp>
        <tr r="J15" s="1"/>
      </tp>
      <tp>
        <v>8270731730</v>
        <stp/>
        <stp>EM_S_STM07_IS</stp>
        <stp>4</stp>
        <stp>000012.SZ</stp>
        <stp>9</stp>
        <stp>12/31/2011</stp>
        <stp>1</stp>
        <tr r="I16" s="1"/>
      </tp>
      <tp>
        <v>18395177035.98</v>
        <stp/>
        <stp>EM_S_STM07_IS</stp>
        <stp>4</stp>
        <stp>000016.SZ</stp>
        <stp>9</stp>
        <stp>12/31/2015</stp>
        <stp>1</stp>
        <tr r="M18" s="1"/>
      </tp>
      <tp>
        <v>212070585.77000001</v>
        <stp/>
        <stp>EM_S_STM07_IS</stp>
        <stp>4</stp>
        <stp>000017.SZ</stp>
        <stp>9</stp>
        <stp>12/31/2014</stp>
        <stp>1</stp>
        <tr r="L19" s="1"/>
      </tp>
      <tp>
        <v>1854656450.3800001</v>
        <stp/>
        <stp>EM_S_STM07_IS</stp>
        <stp>4</stp>
        <stp>300020.SZ</stp>
        <stp>9</stp>
        <stp>12/31/2013</stp>
        <stp>1</stp>
        <tr r="K1317" s="1"/>
      </tp>
      <tp>
        <v>570247275.37</v>
        <stp/>
        <stp>EM_S_STM07_IS</stp>
        <stp>4</stp>
        <stp>300021.SZ</stp>
        <stp>9</stp>
        <stp>12/31/2012</stp>
        <stp>1</stp>
        <tr r="J1318" s="1"/>
      </tp>
      <tp>
        <v>5126064817.4499998</v>
        <stp/>
        <stp>EM_S_STM07_IS</stp>
        <stp>4</stp>
        <stp>300022.SZ</stp>
        <stp>9</stp>
        <stp>12/31/2011</stp>
        <stp>1</stp>
        <tr r="I1319" s="1"/>
      </tp>
      <tp>
        <v>65897280.630000003</v>
        <stp/>
        <stp>EM_S_STM07_IS</stp>
        <stp>4</stp>
        <stp>300023.SZ</stp>
        <stp>9</stp>
        <stp>12/31/2010</stp>
        <stp>1</stp>
        <tr r="H1320" s="1"/>
      </tp>
      <tp>
        <v>3348250747.6999998</v>
        <stp/>
        <stp>EM_S_STM07_IS</stp>
        <stp>4</stp>
        <stp>300026.SZ</stp>
        <stp>9</stp>
        <stp>12/31/2015</stp>
        <stp>1</stp>
        <tr r="M1323" s="1"/>
      </tp>
      <tp>
        <v>2389022826.7399998</v>
        <stp/>
        <stp>EM_S_STM07_IS</stp>
        <stp>4</stp>
        <stp>300027.SZ</stp>
        <stp>9</stp>
        <stp>12/31/2014</stp>
        <stp>1</stp>
        <tr r="L1324" s="1"/>
      </tp>
      <tp>
        <v>39748648000</v>
        <stp/>
        <stp>EM_S_STM07_IS</stp>
        <stp>4</stp>
        <stp>000001.SZ</stp>
        <stp>9</stp>
        <stp>12/31/2012</stp>
        <stp>1</stp>
        <tr r="J6" s="1"/>
      </tp>
      <tp>
        <v>71782749800.679993</v>
        <stp/>
        <stp>EM_S_STM07_IS</stp>
        <stp>4</stp>
        <stp>000002.SZ</stp>
        <stp>9</stp>
        <stp>12/31/2011</stp>
        <stp>1</stp>
        <tr r="I7" s="1"/>
      </tp>
      <tp>
        <v>3654309497.23</v>
        <stp/>
        <stp>EM_S_STM07_IS</stp>
        <stp>4</stp>
        <stp>000006.SZ</stp>
        <stp>9</stp>
        <stp>12/31/2015</stp>
        <stp>1</stp>
        <tr r="M10" s="1"/>
      </tp>
      <tp>
        <v>198097861.71000001</v>
        <stp/>
        <stp>EM_S_STM07_IS</stp>
        <stp>4</stp>
        <stp>000007.SZ</stp>
        <stp>9</stp>
        <stp>12/31/2014</stp>
        <stp>1</stp>
        <tr r="L11" s="1"/>
      </tp>
      <tp>
        <v>396737493.67000002</v>
        <stp/>
        <stp>EM_S_STM07_IS</stp>
        <stp>4</stp>
        <stp>300030.SZ</stp>
        <stp>9</stp>
        <stp>12/31/2013</stp>
        <stp>1</stp>
        <tr r="K1327" s="1"/>
      </tp>
      <tp>
        <v>553008232.02999997</v>
        <stp/>
        <stp>EM_S_STM07_IS</stp>
        <stp>4</stp>
        <stp>300031.SZ</stp>
        <stp>9</stp>
        <stp>12/31/2012</stp>
        <stp>1</stp>
        <tr r="J1328" s="1"/>
      </tp>
      <tp>
        <v>275745762.43000001</v>
        <stp/>
        <stp>EM_S_STM07_IS</stp>
        <stp>4</stp>
        <stp>300032.SZ</stp>
        <stp>9</stp>
        <stp>12/31/2011</stp>
        <stp>1</stp>
        <tr r="I1329" s="1"/>
      </tp>
      <tp>
        <v>214445827.28</v>
        <stp/>
        <stp>EM_S_STM07_IS</stp>
        <stp>4</stp>
        <stp>300033.SZ</stp>
        <stp>9</stp>
        <stp>12/31/2010</stp>
        <stp>1</stp>
        <tr r="H1330" s="1"/>
      </tp>
      <tp>
        <v>467150995.75</v>
        <stp/>
        <stp>EM_S_STM07_IS</stp>
        <stp>4</stp>
        <stp>300036.SZ</stp>
        <stp>9</stp>
        <stp>12/31/2015</stp>
        <stp>1</stp>
        <tr r="M1333" s="1"/>
      </tp>
      <tp>
        <v>756781962.10000002</v>
        <stp/>
        <stp>EM_S_STM07_IS</stp>
        <stp>4</stp>
        <stp>300037.SZ</stp>
        <stp>9</stp>
        <stp>12/31/2014</stp>
        <stp>1</stp>
        <tr r="L1334" s="1"/>
      </tp>
      <tp>
        <v>1571950276.8800001</v>
        <stp/>
        <stp>EM_S_STM07_IS</stp>
        <stp>4</stp>
        <stp>000070.SZ</stp>
        <stp>9</stp>
        <stp>12/31/2013</stp>
        <stp>1</stp>
        <tr r="K61" s="1"/>
      </tp>
      <tp>
        <v>209203049.13999999</v>
        <stp/>
        <stp>EM_S_STM07_IS</stp>
        <stp>4</stp>
        <stp>300040.SZ</stp>
        <stp>9</stp>
        <stp>12/31/2013</stp>
        <stp>1</stp>
        <tr r="K1337" s="1"/>
      </tp>
      <tp>
        <v>505734455.67000002</v>
        <stp/>
        <stp>EM_S_STM07_IS</stp>
        <stp>4</stp>
        <stp>300041.SZ</stp>
        <stp>9</stp>
        <stp>12/31/2012</stp>
        <stp>1</stp>
        <tr r="J1338" s="1"/>
      </tp>
      <tp>
        <v>233592397.16</v>
        <stp/>
        <stp>EM_S_STM07_IS</stp>
        <stp>4</stp>
        <stp>300042.SZ</stp>
        <stp>9</stp>
        <stp>12/31/2011</stp>
        <stp>1</stp>
        <tr r="I1339" s="1"/>
      </tp>
      <tp>
        <v>324501012.25</v>
        <stp/>
        <stp>EM_S_STM07_IS</stp>
        <stp>4</stp>
        <stp>300043.SZ</stp>
        <stp>9</stp>
        <stp>12/31/2010</stp>
        <stp>1</stp>
        <tr r="H1340" s="1"/>
      </tp>
      <tp>
        <v>166154459.66999999</v>
        <stp/>
        <stp>EM_S_STM07_IS</stp>
        <stp>4</stp>
        <stp>300046.SZ</stp>
        <stp>9</stp>
        <stp>12/31/2015</stp>
        <stp>1</stp>
        <tr r="M1343" s="1"/>
      </tp>
      <tp>
        <v>1186644496.2</v>
        <stp/>
        <stp>EM_S_STM07_IS</stp>
        <stp>4</stp>
        <stp>300047.SZ</stp>
        <stp>9</stp>
        <stp>12/31/2014</stp>
        <stp>1</stp>
        <tr r="L1344" s="1"/>
      </tp>
      <tp>
        <v>21117720747.040001</v>
        <stp/>
        <stp>EM_S_STM07_IS</stp>
        <stp>4</stp>
        <stp>000060.SZ</stp>
        <stp>9</stp>
        <stp>12/31/2013</stp>
        <stp>1</stp>
        <tr r="K53" s="1"/>
      </tp>
      <tp>
        <v>1681976907.51</v>
        <stp/>
        <stp>EM_S_STM07_IS</stp>
        <stp>4</stp>
        <stp>000061.SZ</stp>
        <stp>9</stp>
        <stp>12/31/2012</stp>
        <stp>1</stp>
        <tr r="J54" s="1"/>
      </tp>
      <tp>
        <v>683337184.55999994</v>
        <stp/>
        <stp>EM_S_STM07_IS</stp>
        <stp>4</stp>
        <stp>000062.SZ</stp>
        <stp>9</stp>
        <stp>12/31/2011</stp>
        <stp>1</stp>
        <tr r="I55" s="1"/>
      </tp>
      <tp>
        <v>70263874000</v>
        <stp/>
        <stp>EM_S_STM07_IS</stp>
        <stp>4</stp>
        <stp>000063.SZ</stp>
        <stp>9</stp>
        <stp>12/31/2010</stp>
        <stp>1</stp>
        <tr r="H56" s="1"/>
      </tp>
      <tp>
        <v>72935851650.449997</v>
        <stp/>
        <stp>EM_S_STM07_IS</stp>
        <stp>4</stp>
        <stp>000066.SZ</stp>
        <stp>9</stp>
        <stp>12/31/2015</stp>
        <stp>1</stp>
        <tr r="M58" s="1"/>
      </tp>
      <tp>
        <v>351167702.82999998</v>
        <stp/>
        <stp>EM_S_STM07_IS</stp>
        <stp>4</stp>
        <stp>300050.SZ</stp>
        <stp>9</stp>
        <stp>12/31/2013</stp>
        <stp>1</stp>
        <tr r="K1347" s="1"/>
      </tp>
      <tp>
        <v>266800956</v>
        <stp/>
        <stp>EM_S_STM07_IS</stp>
        <stp>4</stp>
        <stp>300051.SZ</stp>
        <stp>9</stp>
        <stp>12/31/2012</stp>
        <stp>1</stp>
        <tr r="J1348" s="1"/>
      </tp>
      <tp>
        <v>132011102.76000001</v>
        <stp/>
        <stp>EM_S_STM07_IS</stp>
        <stp>4</stp>
        <stp>300052.SZ</stp>
        <stp>9</stp>
        <stp>12/31/2011</stp>
        <stp>1</stp>
        <tr r="I1349" s="1"/>
      </tp>
      <tp>
        <v>175893340.52000001</v>
        <stp/>
        <stp>EM_S_STM07_IS</stp>
        <stp>4</stp>
        <stp>300053.SZ</stp>
        <stp>9</stp>
        <stp>12/31/2010</stp>
        <stp>1</stp>
        <tr r="H1350" s="1"/>
      </tp>
      <tp>
        <v>688206692.70000005</v>
        <stp/>
        <stp>EM_S_STM07_IS</stp>
        <stp>4</stp>
        <stp>300056.SZ</stp>
        <stp>9</stp>
        <stp>12/31/2015</stp>
        <stp>1</stp>
        <tr r="M1353" s="1"/>
      </tp>
      <tp>
        <v>2173981329.6399999</v>
        <stp/>
        <stp>EM_S_STM07_IS</stp>
        <stp>4</stp>
        <stp>300057.SZ</stp>
        <stp>9</stp>
        <stp>12/31/2014</stp>
        <stp>1</stp>
        <tr r="L1354" s="1"/>
      </tp>
      <tp>
        <v>4519377681</v>
        <stp/>
        <stp>EM_S_STM07_IS</stp>
        <stp>4</stp>
        <stp>000050.SZ</stp>
        <stp>9</stp>
        <stp>12/31/2013</stp>
        <stp>1</stp>
        <tr r="K48" s="1"/>
      </tp>
      <tp>
        <v>268288047.58000001</v>
        <stp/>
        <stp>EM_S_STM07_IS</stp>
        <stp>4</stp>
        <stp>000056.SZ</stp>
        <stp>9</stp>
        <stp>12/31/2015</stp>
        <stp>1</stp>
        <tr r="M50" s="1"/>
      </tp>
      <tp>
        <v>354128639.52999997</v>
        <stp/>
        <stp>EM_S_STM07_IS</stp>
        <stp>4</stp>
        <stp>300061.SZ</stp>
        <stp>9</stp>
        <stp>12/31/2012</stp>
        <stp>1</stp>
        <tr r="J1357" s="1"/>
      </tp>
      <tp>
        <v>322501567.31999999</v>
        <stp/>
        <stp>EM_S_STM07_IS</stp>
        <stp>4</stp>
        <stp>300062.SZ</stp>
        <stp>9</stp>
        <stp>12/31/2011</stp>
        <stp>1</stp>
        <tr r="I1358" s="1"/>
      </tp>
      <tp>
        <v>268915499.98000002</v>
        <stp/>
        <stp>EM_S_STM07_IS</stp>
        <stp>4</stp>
        <stp>300063.SZ</stp>
        <stp>9</stp>
        <stp>12/31/2010</stp>
        <stp>1</stp>
        <tr r="H1359" s="1"/>
      </tp>
      <tp>
        <v>647047212.87</v>
        <stp/>
        <stp>EM_S_STM07_IS</stp>
        <stp>4</stp>
        <stp>300066.SZ</stp>
        <stp>9</stp>
        <stp>12/31/2015</stp>
        <stp>1</stp>
        <tr r="M1362" s="1"/>
      </tp>
      <tp>
        <v>746362290.97000003</v>
        <stp/>
        <stp>EM_S_STM07_IS</stp>
        <stp>4</stp>
        <stp>300067.SZ</stp>
        <stp>9</stp>
        <stp>12/31/2014</stp>
        <stp>1</stp>
        <tr r="L1363" s="1"/>
      </tp>
      <tp>
        <v>815110766.02999997</v>
        <stp/>
        <stp>EM_S_STM07_IS</stp>
        <stp>4</stp>
        <stp>000040.SZ</stp>
        <stp>9</stp>
        <stp>12/31/2013</stp>
        <stp>1</stp>
        <tr r="K41" s="1"/>
      </tp>
      <tp>
        <v>1916803020.1199999</v>
        <stp/>
        <stp>EM_S_STM07_IS</stp>
        <stp>4</stp>
        <stp>000042.SZ</stp>
        <stp>9</stp>
        <stp>12/31/2011</stp>
        <stp>1</stp>
        <tr r="I42" s="1"/>
      </tp>
      <tp>
        <v>3919346217.4299998</v>
        <stp/>
        <stp>EM_S_STM07_IS</stp>
        <stp>4</stp>
        <stp>000043.SZ</stp>
        <stp>9</stp>
        <stp>12/31/2010</stp>
        <stp>1</stp>
        <tr r="H43" s="1"/>
      </tp>
      <tp>
        <v>9440493536.9300003</v>
        <stp/>
        <stp>EM_S_STM07_IS</stp>
        <stp>4</stp>
        <stp>000046.SZ</stp>
        <stp>9</stp>
        <stp>12/31/2015</stp>
        <stp>1</stp>
        <tr r="M45" s="1"/>
      </tp>
      <tp>
        <v>3133272799.6599998</v>
        <stp/>
        <stp>EM_S_STM07_IS</stp>
        <stp>4</stp>
        <stp>300070.SZ</stp>
        <stp>9</stp>
        <stp>12/31/2013</stp>
        <stp>1</stp>
        <tr r="K1366" s="1"/>
      </tp>
      <tp>
        <v>1237824496.5899999</v>
        <stp/>
        <stp>EM_S_STM07_IS</stp>
        <stp>4</stp>
        <stp>300071.SZ</stp>
        <stp>9</stp>
        <stp>12/31/2012</stp>
        <stp>1</stp>
        <tr r="J1367" s="1"/>
      </tp>
      <tp>
        <v>600577390.19000006</v>
        <stp/>
        <stp>EM_S_STM07_IS</stp>
        <stp>4</stp>
        <stp>300072.SZ</stp>
        <stp>9</stp>
        <stp>12/31/2011</stp>
        <stp>1</stp>
        <tr r="I1368" s="1"/>
      </tp>
      <tp>
        <v>846384178.60000002</v>
        <stp/>
        <stp>EM_S_STM07_IS</stp>
        <stp>4</stp>
        <stp>300073.SZ</stp>
        <stp>9</stp>
        <stp>12/31/2010</stp>
        <stp>1</stp>
        <tr r="H1369" s="1"/>
      </tp>
      <tp>
        <v>203519355.65000001</v>
        <stp/>
        <stp>EM_S_STM07_IS</stp>
        <stp>4</stp>
        <stp>300076.SZ</stp>
        <stp>9</stp>
        <stp>12/31/2015</stp>
        <stp>1</stp>
        <tr r="M1372" s="1"/>
      </tp>
      <tp>
        <v>425695457.54000002</v>
        <stp/>
        <stp>EM_S_STM07_IS</stp>
        <stp>4</stp>
        <stp>300077.SZ</stp>
        <stp>9</stp>
        <stp>12/31/2014</stp>
        <stp>1</stp>
        <tr r="L1373" s="1"/>
      </tp>
      <tp>
        <v>1547704536.03</v>
        <stp/>
        <stp>EM_S_STM07_IS</stp>
        <stp>4</stp>
        <stp>300080.SZ</stp>
        <stp>9</stp>
        <stp>12/31/2013</stp>
        <stp>1</stp>
        <tr r="K1376" s="1"/>
      </tp>
      <tp>
        <v>1099455266.96</v>
        <stp/>
        <stp>EM_S_STM07_IS</stp>
        <stp>4</stp>
        <stp>300081.SZ</stp>
        <stp>9</stp>
        <stp>12/31/2012</stp>
        <stp>1</stp>
        <tr r="J1377" s="1"/>
      </tp>
      <tp>
        <v>2573911532.9200001</v>
        <stp/>
        <stp>EM_S_STM07_IS</stp>
        <stp>4</stp>
        <stp>300082.SZ</stp>
        <stp>9</stp>
        <stp>12/31/2011</stp>
        <stp>1</stp>
        <tr r="I1378" s="1"/>
      </tp>
      <tp>
        <v>959932088.80999994</v>
        <stp/>
        <stp>EM_S_STM07_IS</stp>
        <stp>4</stp>
        <stp>300083.SZ</stp>
        <stp>9</stp>
        <stp>12/31/2010</stp>
        <stp>1</stp>
        <tr r="H1379" s="1"/>
      </tp>
      <tp>
        <v>409757276.55000001</v>
        <stp/>
        <stp>EM_S_STM07_IS</stp>
        <stp>4</stp>
        <stp>300086.SZ</stp>
        <stp>9</stp>
        <stp>12/31/2015</stp>
        <stp>1</stp>
        <tr r="M1382" s="1"/>
      </tp>
      <tp>
        <v>469022777.13</v>
        <stp/>
        <stp>EM_S_STM07_IS</stp>
        <stp>4</stp>
        <stp>300087.SZ</stp>
        <stp>9</stp>
        <stp>12/31/2014</stp>
        <stp>1</stp>
        <tr r="L1383" s="1"/>
      </tp>
      <tp>
        <v>1170070053.74</v>
        <stp/>
        <stp>EM_S_STM07_IS</stp>
        <stp>4</stp>
        <stp>300090.SZ</stp>
        <stp>9</stp>
        <stp>12/31/2013</stp>
        <stp>1</stp>
        <tr r="K1386" s="1"/>
      </tp>
      <tp>
        <v>605935096.32000005</v>
        <stp/>
        <stp>EM_S_STM07_IS</stp>
        <stp>4</stp>
        <stp>300091.SZ</stp>
        <stp>9</stp>
        <stp>12/31/2012</stp>
        <stp>1</stp>
        <tr r="J1387" s="1"/>
      </tp>
      <tp>
        <v>216057250.06999999</v>
        <stp/>
        <stp>EM_S_STM07_IS</stp>
        <stp>4</stp>
        <stp>300092.SZ</stp>
        <stp>9</stp>
        <stp>12/31/2011</stp>
        <stp>1</stp>
        <tr r="I1388" s="1"/>
      </tp>
      <tp>
        <v>295441133.18000001</v>
        <stp/>
        <stp>EM_S_STM07_IS</stp>
        <stp>4</stp>
        <stp>300093.SZ</stp>
        <stp>9</stp>
        <stp>12/31/2010</stp>
        <stp>1</stp>
        <tr r="H1389" s="1"/>
      </tp>
      <tp>
        <v>374099218.29000002</v>
        <stp/>
        <stp>EM_S_STM07_IS</stp>
        <stp>4</stp>
        <stp>300096.SZ</stp>
        <stp>9</stp>
        <stp>12/31/2015</stp>
        <stp>1</stp>
        <tr r="M1392" s="1"/>
      </tp>
      <tp>
        <v>219029991.88</v>
        <stp/>
        <stp>EM_S_STM07_IS</stp>
        <stp>4</stp>
        <stp>300097.SZ</stp>
        <stp>9</stp>
        <stp>12/31/2014</stp>
        <stp>1</stp>
        <tr r="L1393" s="1"/>
      </tp>
      <tp>
        <v>4513914439.7700005</v>
        <stp/>
        <stp>EM_S_STM07_IS</stp>
        <stp>4</stp>
        <stp>000090.SZ</stp>
        <stp>9</stp>
        <stp>12/31/2013</stp>
        <stp>1</stp>
        <tr r="K65" s="1"/>
      </tp>
      <tp>
        <v>997837380.09000003</v>
        <stp/>
        <stp>EM_S_STM07_IS</stp>
        <stp>4</stp>
        <stp>000096.SZ</stp>
        <stp>9</stp>
        <stp>12/31/2015</stp>
        <stp>1</stp>
        <tr r="M66" s="1"/>
      </tp>
      <tp>
        <v>1072373157.47</v>
        <stp/>
        <stp>EM_S_STM07_IS</stp>
        <stp>4</stp>
        <stp>600070.SH</stp>
        <stp>9</stp>
        <stp>12/31/2013</stp>
        <stp>1</stp>
        <tr r="K1930" s="1"/>
      </tp>
      <tp>
        <v>1360140886.2</v>
        <stp/>
        <stp>EM_S_STM07_IS</stp>
        <stp>4</stp>
        <stp>600071.SH</stp>
        <stp>9</stp>
        <stp>12/31/2012</stp>
        <stp>1</stp>
        <tr r="J1931" s="1"/>
      </tp>
      <tp>
        <v>1503120640.8599999</v>
        <stp/>
        <stp>EM_S_STM07_IS</stp>
        <stp>4</stp>
        <stp>600072.SH</stp>
        <stp>9</stp>
        <stp>12/31/2011</stp>
        <stp>1</stp>
        <tr r="I1932" s="1"/>
      </tp>
      <tp>
        <v>2203874444.6700001</v>
        <stp/>
        <stp>EM_S_STM07_IS</stp>
        <stp>4</stp>
        <stp>600073.SH</stp>
        <stp>9</stp>
        <stp>12/31/2010</stp>
        <stp>1</stp>
        <tr r="H1933" s="1"/>
      </tp>
      <tp>
        <v>1030847102.55</v>
        <stp/>
        <stp>EM_S_STM07_IS</stp>
        <stp>4</stp>
        <stp>600076.SH</stp>
        <stp>9</stp>
        <stp>12/31/2015</stp>
        <stp>1</stp>
        <tr r="M1936" s="1"/>
      </tp>
      <tp>
        <v>2323031034.3699999</v>
        <stp/>
        <stp>EM_S_STM07_IS</stp>
        <stp>4</stp>
        <stp>600077.SH</stp>
        <stp>9</stp>
        <stp>12/31/2014</stp>
        <stp>1</stp>
        <tr r="L1937" s="1"/>
      </tp>
      <tp>
        <v>28479859095.630001</v>
        <stp/>
        <stp>EM_S_STM07_IS</stp>
        <stp>4</stp>
        <stp>600060.SH</stp>
        <stp>9</stp>
        <stp>12/31/2013</stp>
        <stp>1</stp>
        <tr r="K1921" s="1"/>
      </tp>
      <tp>
        <v>3252610663.3899999</v>
        <stp/>
        <stp>EM_S_STM07_IS</stp>
        <stp>4</stp>
        <stp>600061.SH</stp>
        <stp>9</stp>
        <stp>12/31/2012</stp>
        <stp>1</stp>
        <tr r="J1922" s="1"/>
      </tp>
      <tp>
        <v>6383375275.46</v>
        <stp/>
        <stp>EM_S_STM07_IS</stp>
        <stp>4</stp>
        <stp>600062.SH</stp>
        <stp>9</stp>
        <stp>12/31/2011</stp>
        <stp>1</stp>
        <tr r="I1923" s="1"/>
      </tp>
      <tp>
        <v>2394347182.46</v>
        <stp/>
        <stp>EM_S_STM07_IS</stp>
        <stp>4</stp>
        <stp>600063.SH</stp>
        <stp>9</stp>
        <stp>12/31/2010</stp>
        <stp>1</stp>
        <tr r="H1924" s="1"/>
      </tp>
      <tp>
        <v>31210873852.540001</v>
        <stp/>
        <stp>EM_S_STM07_IS</stp>
        <stp>4</stp>
        <stp>600066.SH</stp>
        <stp>9</stp>
        <stp>12/31/2015</stp>
        <stp>1</stp>
        <tr r="M1926" s="1"/>
      </tp>
      <tp>
        <v>7564206725.04</v>
        <stp/>
        <stp>EM_S_STM07_IS</stp>
        <stp>4</stp>
        <stp>600067.SH</stp>
        <stp>9</stp>
        <stp>12/31/2014</stp>
        <stp>1</stp>
        <tr r="L1927" s="1"/>
      </tp>
      <tp>
        <v>303727203182</v>
        <stp/>
        <stp>EM_S_STM07_IS</stp>
        <stp>4</stp>
        <stp>600050.SH</stp>
        <stp>9</stp>
        <stp>12/31/2013</stp>
        <stp>1</stp>
        <tr r="K1911" s="1"/>
      </tp>
      <tp>
        <v>3023927135.21</v>
        <stp/>
        <stp>EM_S_STM07_IS</stp>
        <stp>4</stp>
        <stp>600051.SH</stp>
        <stp>9</stp>
        <stp>12/31/2012</stp>
        <stp>1</stp>
        <tr r="J1912" s="1"/>
      </tp>
      <tp>
        <v>1812390821.1600001</v>
        <stp/>
        <stp>EM_S_STM07_IS</stp>
        <stp>4</stp>
        <stp>600052.SH</stp>
        <stp>9</stp>
        <stp>12/31/2011</stp>
        <stp>1</stp>
        <tr r="I1913" s="1"/>
      </tp>
      <tp>
        <v>265987278.02000001</v>
        <stp/>
        <stp>EM_S_STM07_IS</stp>
        <stp>4</stp>
        <stp>600053.SH</stp>
        <stp>9</stp>
        <stp>12/31/2010</stp>
        <stp>1</stp>
        <tr r="H1914" s="1"/>
      </tp>
      <tp>
        <v>20570225970.419998</v>
        <stp/>
        <stp>EM_S_STM07_IS</stp>
        <stp>4</stp>
        <stp>600056.SH</stp>
        <stp>9</stp>
        <stp>12/31/2015</stp>
        <stp>1</stp>
        <tr r="M1917" s="1"/>
      </tp>
      <tp>
        <v>48383972065.93</v>
        <stp/>
        <stp>EM_S_STM07_IS</stp>
        <stp>4</stp>
        <stp>600057.SH</stp>
        <stp>9</stp>
        <stp>12/31/2014</stp>
        <stp>1</stp>
        <tr r="L1918" s="1"/>
      </tp>
      <tp>
        <v>16115272156.700001</v>
        <stp/>
        <stp>EM_S_STM07_IS</stp>
        <stp>4</stp>
        <stp>600030.SH</stp>
        <stp>9</stp>
        <stp>12/31/2013</stp>
        <stp>1</stp>
        <tr r="K1902" s="1"/>
      </tp>
      <tp>
        <v>46830535000</v>
        <stp/>
        <stp>EM_S_STM07_IS</stp>
        <stp>4</stp>
        <stp>600031.SH</stp>
        <stp>9</stp>
        <stp>12/31/2012</stp>
        <stp>1</stp>
        <tr r="J1903" s="1"/>
      </tp>
      <tp>
        <v>1935472005.73</v>
        <stp/>
        <stp>EM_S_STM07_IS</stp>
        <stp>4</stp>
        <stp>600033.SH</stp>
        <stp>9</stp>
        <stp>12/31/2010</stp>
        <stp>1</stp>
        <tr r="H1904" s="1"/>
      </tp>
      <tp>
        <v>201471000000</v>
        <stp/>
        <stp>EM_S_STM07_IS</stp>
        <stp>4</stp>
        <stp>600036.SH</stp>
        <stp>9</stp>
        <stp>12/31/2015</stp>
        <stp>1</stp>
        <tr r="M1906" s="1"/>
      </tp>
      <tp>
        <v>2465998536.3800001</v>
        <stp/>
        <stp>EM_S_STM07_IS</stp>
        <stp>4</stp>
        <stp>600037.SH</stp>
        <stp>9</stp>
        <stp>12/31/2014</stp>
        <stp>1</stp>
        <tr r="L1907" s="1"/>
      </tp>
      <tp>
        <v>3050880564.73</v>
        <stp/>
        <stp>EM_S_STM07_IS</stp>
        <stp>4</stp>
        <stp>600020.SH</stp>
        <stp>9</stp>
        <stp>12/31/2013</stp>
        <stp>1</stp>
        <tr r="K1894" s="1"/>
      </tp>
      <tp>
        <v>15044339577.389999</v>
        <stp/>
        <stp>EM_S_STM07_IS</stp>
        <stp>4</stp>
        <stp>600021.SH</stp>
        <stp>9</stp>
        <stp>12/31/2012</stp>
        <stp>1</stp>
        <tr r="J1895" s="1"/>
      </tp>
      <tp>
        <v>32185180206.59</v>
        <stp/>
        <stp>EM_S_STM07_IS</stp>
        <stp>4</stp>
        <stp>600022.SH</stp>
        <stp>9</stp>
        <stp>12/31/2011</stp>
        <stp>1</stp>
        <tr r="I1896" s="1"/>
      </tp>
      <tp>
        <v>36335062301.010002</v>
        <stp/>
        <stp>EM_S_STM07_IS</stp>
        <stp>4</stp>
        <stp>600023.SH</stp>
        <stp>9</stp>
        <stp>12/31/2010</stp>
        <stp>1</stp>
        <tr r="H1897" s="1"/>
      </tp>
      <tp>
        <v>12776528952.780001</v>
        <stp/>
        <stp>EM_S_STM07_IS</stp>
        <stp>4</stp>
        <stp>600026.SH</stp>
        <stp>9</stp>
        <stp>12/31/2015</stp>
        <stp>1</stp>
        <tr r="M1898" s="1"/>
      </tp>
      <tp>
        <v>68397717000</v>
        <stp/>
        <stp>EM_S_STM07_IS</stp>
        <stp>4</stp>
        <stp>600027.SH</stp>
        <stp>9</stp>
        <stp>12/31/2014</stp>
        <stp>1</stp>
        <tr r="L1899" s="1"/>
      </tp>
      <tp>
        <v>37770420233.550003</v>
        <stp/>
        <stp>EM_S_STM07_IS</stp>
        <stp>4</stp>
        <stp>600010.SH</stp>
        <stp>9</stp>
        <stp>12/31/2013</stp>
        <stp>1</stp>
        <tr r="K1886" s="1"/>
      </tp>
      <tp>
        <v>133966658882</v>
        <stp/>
        <stp>EM_S_STM07_IS</stp>
        <stp>4</stp>
        <stp>600011.SH</stp>
        <stp>9</stp>
        <stp>12/31/2012</stp>
        <stp>1</stp>
        <tr r="J1887" s="1"/>
      </tp>
      <tp>
        <v>2216354505.1100001</v>
        <stp/>
        <stp>EM_S_STM07_IS</stp>
        <stp>4</stp>
        <stp>600012.SH</stp>
        <stp>9</stp>
        <stp>12/31/2011</stp>
        <stp>1</stp>
        <tr r="I1888" s="1"/>
      </tp>
      <tp>
        <v>154425000000</v>
        <stp/>
        <stp>EM_S_STM07_IS</stp>
        <stp>4</stp>
        <stp>600016.SH</stp>
        <stp>9</stp>
        <stp>12/31/2015</stp>
        <stp>1</stp>
        <tr r="M1890" s="1"/>
      </tp>
      <tp>
        <v>5083603807.8000002</v>
        <stp/>
        <stp>EM_S_STM07_IS</stp>
        <stp>4</stp>
        <stp>600017.SH</stp>
        <stp>9</stp>
        <stp>12/31/2014</stp>
        <stp>1</stp>
        <tr r="L1891" s="1"/>
      </tp>
      <tp>
        <v>100015000000</v>
        <stp/>
        <stp>EM_S_STM07_IS</stp>
        <stp>4</stp>
        <stp>600000.SH</stp>
        <stp>9</stp>
        <stp>12/31/2013</stp>
        <stp>1</stp>
        <tr r="K1879" s="1"/>
      </tp>
      <tp>
        <v>16875186765.77</v>
        <stp/>
        <stp>EM_S_STM07_IS</stp>
        <stp>4</stp>
        <stp>600006.SH</stp>
        <stp>9</stp>
        <stp>12/31/2015</stp>
        <stp>1</stp>
        <tr r="M1882" s="1"/>
      </tp>
      <tp>
        <v>2234266629</v>
        <stp/>
        <stp>EM_S_STM07_IS</stp>
        <stp>4</stp>
        <stp>600007.SH</stp>
        <stp>9</stp>
        <stp>12/31/2014</stp>
        <stp>1</stp>
        <tr r="L1883" s="1"/>
      </tp>
      <tp>
        <v>1307258426.9300001</v>
        <stp/>
        <stp>EM_S_STM07_IS</stp>
        <stp>4</stp>
        <stp>600090.SH</stp>
        <stp>9</stp>
        <stp>12/31/2013</stp>
        <stp>1</stp>
        <tr r="K1949" s="1"/>
      </tp>
      <tp>
        <v>31735876.82</v>
        <stp/>
        <stp>EM_S_STM07_IS</stp>
        <stp>4</stp>
        <stp>600091.SH</stp>
        <stp>9</stp>
        <stp>12/31/2012</stp>
        <stp>1</stp>
        <tr r="J1950" s="1"/>
      </tp>
      <tp>
        <v>353068308.63999999</v>
        <stp/>
        <stp>EM_S_STM07_IS</stp>
        <stp>4</stp>
        <stp>600093.SH</stp>
        <stp>9</stp>
        <stp>12/31/2010</stp>
        <stp>1</stp>
        <tr r="H1951" s="1"/>
      </tp>
      <tp>
        <v>50266903519.889999</v>
        <stp/>
        <stp>EM_S_STM07_IS</stp>
        <stp>4</stp>
        <stp>600096.SH</stp>
        <stp>9</stp>
        <stp>12/31/2015</stp>
        <stp>1</stp>
        <tr r="M1954" s="1"/>
      </tp>
      <tp>
        <v>831010886.69000006</v>
        <stp/>
        <stp>EM_S_STM07_IS</stp>
        <stp>4</stp>
        <stp>600097.SH</stp>
        <stp>9</stp>
        <stp>12/31/2014</stp>
        <stp>1</stp>
        <tr r="L1955" s="1"/>
      </tp>
      <tp>
        <v>471099599.39999998</v>
        <stp/>
        <stp>EM_S_STM07_IS</stp>
        <stp>4</stp>
        <stp>600080.SH</stp>
        <stp>9</stp>
        <stp>12/31/2013</stp>
        <stp>1</stp>
        <tr r="K1940" s="1"/>
      </tp>
      <tp>
        <v>2448824242.5999999</v>
        <stp/>
        <stp>EM_S_STM07_IS</stp>
        <stp>4</stp>
        <stp>600081.SH</stp>
        <stp>9</stp>
        <stp>12/31/2012</stp>
        <stp>1</stp>
        <tr r="J1941" s="1"/>
      </tp>
      <tp>
        <v>1175826348.74</v>
        <stp/>
        <stp>EM_S_STM07_IS</stp>
        <stp>4</stp>
        <stp>600082.SH</stp>
        <stp>9</stp>
        <stp>12/31/2011</stp>
        <stp>1</stp>
        <tr r="I1942" s="1"/>
      </tp>
      <tp>
        <v>4808275.84</v>
        <stp/>
        <stp>EM_S_STM07_IS</stp>
        <stp>4</stp>
        <stp>600083.SH</stp>
        <stp>9</stp>
        <stp>12/31/2010</stp>
        <stp>1</stp>
        <tr r="H1943" s="1"/>
      </tp>
      <tp>
        <v>8660600781.1000004</v>
        <stp/>
        <stp>EM_S_STM07_IS</stp>
        <stp>4</stp>
        <stp>600086.SH</stp>
        <stp>9</stp>
        <stp>12/31/2015</stp>
        <stp>1</stp>
        <tr r="M1946" s="1"/>
      </tp>
      <tp>
        <v>1205672152.8699999</v>
        <stp/>
        <stp>EM_S_STM07_IS</stp>
        <stp>4</stp>
        <stp>300100.SZ</stp>
        <stp>9</stp>
        <stp>12/31/2013</stp>
        <stp>1</stp>
        <tr r="K1396" s="1"/>
      </tp>
      <tp>
        <v>202292724.28999999</v>
        <stp/>
        <stp>EM_S_STM07_IS</stp>
        <stp>4</stp>
        <stp>300101.SZ</stp>
        <stp>9</stp>
        <stp>12/31/2012</stp>
        <stp>1</stp>
        <tr r="J1397" s="1"/>
      </tp>
      <tp>
        <v>376907978.95999998</v>
        <stp/>
        <stp>EM_S_STM07_IS</stp>
        <stp>4</stp>
        <stp>300102.SZ</stp>
        <stp>9</stp>
        <stp>12/31/2011</stp>
        <stp>1</stp>
        <tr r="I1398" s="1"/>
      </tp>
      <tp>
        <v>153067953.37</v>
        <stp/>
        <stp>EM_S_STM07_IS</stp>
        <stp>4</stp>
        <stp>300103.SZ</stp>
        <stp>9</stp>
        <stp>12/31/2010</stp>
        <stp>1</stp>
        <tr r="H1399" s="1"/>
      </tp>
      <tp>
        <v>599902012.38</v>
        <stp/>
        <stp>EM_S_STM07_IS</stp>
        <stp>4</stp>
        <stp>300106.SZ</stp>
        <stp>9</stp>
        <stp>12/31/2015</stp>
        <stp>1</stp>
        <tr r="M1402" s="1"/>
      </tp>
      <tp>
        <v>466351108.10000002</v>
        <stp/>
        <stp>EM_S_STM07_IS</stp>
        <stp>4</stp>
        <stp>300107.SZ</stp>
        <stp>9</stp>
        <stp>12/31/2014</stp>
        <stp>1</stp>
        <tr r="L1403" s="1"/>
      </tp>
      <tp>
        <v>867200339.57000005</v>
        <stp/>
        <stp>EM_S_STM07_IS</stp>
        <stp>4</stp>
        <stp>300110.SZ</stp>
        <stp>9</stp>
        <stp>12/31/2013</stp>
        <stp>1</stp>
        <tr r="K1406" s="1"/>
      </tp>
      <tp>
        <v>1226008549.6600001</v>
        <stp/>
        <stp>EM_S_STM07_IS</stp>
        <stp>4</stp>
        <stp>300111.SZ</stp>
        <stp>9</stp>
        <stp>12/31/2012</stp>
        <stp>1</stp>
        <tr r="J1407" s="1"/>
      </tp>
      <tp>
        <v>188241367.22</v>
        <stp/>
        <stp>EM_S_STM07_IS</stp>
        <stp>4</stp>
        <stp>300112.SZ</stp>
        <stp>9</stp>
        <stp>12/31/2011</stp>
        <stp>1</stp>
        <tr r="I1408" s="1"/>
      </tp>
      <tp>
        <v>140802436.97</v>
        <stp/>
        <stp>EM_S_STM07_IS</stp>
        <stp>4</stp>
        <stp>300113.SZ</stp>
        <stp>9</stp>
        <stp>12/31/2010</stp>
        <stp>1</stp>
        <tr r="H1409" s="1"/>
      </tp>
      <tp>
        <v>581343054.45000005</v>
        <stp/>
        <stp>EM_S_STM07_IS</stp>
        <stp>4</stp>
        <stp>300116.SZ</stp>
        <stp>9</stp>
        <stp>12/31/2015</stp>
        <stp>1</stp>
        <tr r="M1412" s="1"/>
      </tp>
      <tp>
        <v>1833497362.3299999</v>
        <stp/>
        <stp>EM_S_STM07_IS</stp>
        <stp>4</stp>
        <stp>300117.SZ</stp>
        <stp>9</stp>
        <stp>12/31/2014</stp>
        <stp>1</stp>
        <tr r="L1413" s="1"/>
      </tp>
      <tp>
        <v>413385890.87</v>
        <stp/>
        <stp>EM_S_STM07_IS</stp>
        <stp>4</stp>
        <stp>300120.SZ</stp>
        <stp>9</stp>
        <stp>12/31/2013</stp>
        <stp>1</stp>
        <tr r="K1416" s="1"/>
      </tp>
      <tp>
        <v>389112253.88</v>
        <stp/>
        <stp>EM_S_STM07_IS</stp>
        <stp>4</stp>
        <stp>300121.SZ</stp>
        <stp>9</stp>
        <stp>12/31/2012</stp>
        <stp>1</stp>
        <tr r="J1417" s="1"/>
      </tp>
      <tp>
        <v>628740039.39999998</v>
        <stp/>
        <stp>EM_S_STM07_IS</stp>
        <stp>4</stp>
        <stp>300122.SZ</stp>
        <stp>9</stp>
        <stp>12/31/2011</stp>
        <stp>1</stp>
        <tr r="I1418" s="1"/>
      </tp>
      <tp>
        <v>243808689.81</v>
        <stp/>
        <stp>EM_S_STM07_IS</stp>
        <stp>4</stp>
        <stp>300123.SZ</stp>
        <stp>9</stp>
        <stp>12/31/2010</stp>
        <stp>1</stp>
        <tr r="H1419" s="1"/>
      </tp>
      <tp>
        <v>557153687.87</v>
        <stp/>
        <stp>EM_S_STM07_IS</stp>
        <stp>4</stp>
        <stp>300126.SZ</stp>
        <stp>9</stp>
        <stp>12/31/2015</stp>
        <stp>1</stp>
        <tr r="M1422" s="1"/>
      </tp>
      <tp>
        <v>379038192.99000001</v>
        <stp/>
        <stp>EM_S_STM07_IS</stp>
        <stp>4</stp>
        <stp>300127.SZ</stp>
        <stp>9</stp>
        <stp>12/31/2014</stp>
        <stp>1</stp>
        <tr r="L1423" s="1"/>
      </tp>
      <tp>
        <v>85324086000</v>
        <stp/>
        <stp>EM_S_STM07_IS</stp>
        <stp>4</stp>
        <stp>000100.SZ</stp>
        <stp>9</stp>
        <stp>12/31/2013</stp>
        <stp>1</stp>
        <tr r="K68" s="1"/>
      </tp>
      <tp>
        <v>499177767.74000001</v>
        <stp/>
        <stp>EM_S_STM07_IS</stp>
        <stp>4</stp>
        <stp>300130.SZ</stp>
        <stp>9</stp>
        <stp>12/31/2013</stp>
        <stp>1</stp>
        <tr r="K1426" s="1"/>
      </tp>
      <tp>
        <v>680255890.33000004</v>
        <stp/>
        <stp>EM_S_STM07_IS</stp>
        <stp>4</stp>
        <stp>300131.SZ</stp>
        <stp>9</stp>
        <stp>12/31/2012</stp>
        <stp>1</stp>
        <tr r="J1427" s="1"/>
      </tp>
      <tp>
        <v>550401913.42999995</v>
        <stp/>
        <stp>EM_S_STM07_IS</stp>
        <stp>4</stp>
        <stp>300132.SZ</stp>
        <stp>9</stp>
        <stp>12/31/2011</stp>
        <stp>1</stp>
        <tr r="I1428" s="1"/>
      </tp>
      <tp>
        <v>281837427.83999997</v>
        <stp/>
        <stp>EM_S_STM07_IS</stp>
        <stp>4</stp>
        <stp>300133.SZ</stp>
        <stp>9</stp>
        <stp>12/31/2010</stp>
        <stp>1</stp>
        <tr r="H1429" s="1"/>
      </tp>
      <tp>
        <v>1299970709.9100001</v>
        <stp/>
        <stp>EM_S_STM07_IS</stp>
        <stp>4</stp>
        <stp>300136.SZ</stp>
        <stp>9</stp>
        <stp>12/31/2015</stp>
        <stp>1</stp>
        <tr r="M1432" s="1"/>
      </tp>
      <tp>
        <v>440615656.73000002</v>
        <stp/>
        <stp>EM_S_STM07_IS</stp>
        <stp>4</stp>
        <stp>300137.SZ</stp>
        <stp>9</stp>
        <stp>12/31/2014</stp>
        <stp>1</stp>
        <tr r="L1433" s="1"/>
      </tp>
      <tp>
        <v>238980129.75999999</v>
        <stp/>
        <stp>EM_S_STM07_IS</stp>
        <stp>4</stp>
        <stp>300140.SZ</stp>
        <stp>9</stp>
        <stp>12/31/2013</stp>
        <stp>1</stp>
        <tr r="K1436" s="1"/>
      </tp>
      <tp>
        <v>276820192.91000003</v>
        <stp/>
        <stp>EM_S_STM07_IS</stp>
        <stp>4</stp>
        <stp>300141.SZ</stp>
        <stp>9</stp>
        <stp>12/31/2012</stp>
        <stp>1</stp>
        <tr r="J1437" s="1"/>
      </tp>
      <tp>
        <v>473810891.63</v>
        <stp/>
        <stp>EM_S_STM07_IS</stp>
        <stp>4</stp>
        <stp>300142.SZ</stp>
        <stp>9</stp>
        <stp>12/31/2011</stp>
        <stp>1</stp>
        <tr r="I1438" s="1"/>
      </tp>
      <tp>
        <v>167931537.22</v>
        <stp/>
        <stp>EM_S_STM07_IS</stp>
        <stp>4</stp>
        <stp>300143.SZ</stp>
        <stp>9</stp>
        <stp>12/31/2010</stp>
        <stp>1</stp>
        <tr r="H1439" s="1"/>
      </tp>
      <tp>
        <v>2266043013.6999998</v>
        <stp/>
        <stp>EM_S_STM07_IS</stp>
        <stp>4</stp>
        <stp>300146.SZ</stp>
        <stp>9</stp>
        <stp>12/31/2015</stp>
        <stp>1</stp>
        <tr r="M1442" s="1"/>
      </tp>
      <tp>
        <v>1523980138.0999999</v>
        <stp/>
        <stp>EM_S_STM07_IS</stp>
        <stp>4</stp>
        <stp>300147.SZ</stp>
        <stp>9</stp>
        <stp>12/31/2014</stp>
        <stp>1</stp>
        <tr r="L1443" s="1"/>
      </tp>
      <tp>
        <v>30462603134.290001</v>
        <stp/>
        <stp>EM_S_STM07_IS</stp>
        <stp>4</stp>
        <stp>000166.SZ</stp>
        <stp>9</stp>
        <stp>12/31/2015</stp>
        <stp>1</stp>
        <tr r="M77" s="1"/>
      </tp>
      <tp>
        <v>236849779.40000001</v>
        <stp/>
        <stp>EM_S_STM07_IS</stp>
        <stp>4</stp>
        <stp>300150.SZ</stp>
        <stp>9</stp>
        <stp>12/31/2013</stp>
        <stp>1</stp>
        <tr r="K1446" s="1"/>
      </tp>
      <tp>
        <v>493613128.82999998</v>
        <stp/>
        <stp>EM_S_STM07_IS</stp>
        <stp>4</stp>
        <stp>300151.SZ</stp>
        <stp>9</stp>
        <stp>12/31/2012</stp>
        <stp>1</stp>
        <tr r="J1447" s="1"/>
      </tp>
      <tp>
        <v>270450318.38</v>
        <stp/>
        <stp>EM_S_STM07_IS</stp>
        <stp>4</stp>
        <stp>300152.SZ</stp>
        <stp>9</stp>
        <stp>12/31/2011</stp>
        <stp>1</stp>
        <tr r="I1448" s="1"/>
      </tp>
      <tp>
        <v>437881113.12</v>
        <stp/>
        <stp>EM_S_STM07_IS</stp>
        <stp>4</stp>
        <stp>300153.SZ</stp>
        <stp>9</stp>
        <stp>12/31/2010</stp>
        <stp>1</stp>
        <tr r="H1449" s="1"/>
      </tp>
      <tp>
        <v>1214680329.3399999</v>
        <stp/>
        <stp>EM_S_STM07_IS</stp>
        <stp>4</stp>
        <stp>300156.SZ</stp>
        <stp>9</stp>
        <stp>12/31/2015</stp>
        <stp>1</stp>
        <tr r="M1452" s="1"/>
      </tp>
      <tp>
        <v>723251613.27999997</v>
        <stp/>
        <stp>EM_S_STM07_IS</stp>
        <stp>4</stp>
        <stp>300157.SZ</stp>
        <stp>9</stp>
        <stp>12/31/2014</stp>
        <stp>1</stp>
        <tr r="L1453" s="1"/>
      </tp>
      <tp>
        <v>729260135.10000002</v>
        <stp/>
        <stp>EM_S_STM07_IS</stp>
        <stp>4</stp>
        <stp>000150.SZ</stp>
        <stp>9</stp>
        <stp>12/31/2013</stp>
        <stp>1</stp>
        <tr r="K69" s="1"/>
      </tp>
      <tp>
        <v>1674264881.4400001</v>
        <stp/>
        <stp>EM_S_STM07_IS</stp>
        <stp>4</stp>
        <stp>000151.SZ</stp>
        <stp>9</stp>
        <stp>12/31/2012</stp>
        <stp>1</stp>
        <tr r="J70" s="1"/>
      </tp>
      <tp>
        <v>1074181777.5599999</v>
        <stp/>
        <stp>EM_S_STM07_IS</stp>
        <stp>4</stp>
        <stp>000153.SZ</stp>
        <stp>9</stp>
        <stp>12/31/2010</stp>
        <stp>1</stp>
        <tr r="H71" s="1"/>
      </tp>
      <tp>
        <v>2858572085.1900001</v>
        <stp/>
        <stp>EM_S_STM07_IS</stp>
        <stp>4</stp>
        <stp>000156.SZ</stp>
        <stp>9</stp>
        <stp>12/31/2015</stp>
        <stp>1</stp>
        <tr r="M73" s="1"/>
      </tp>
      <tp>
        <v>25851195135.57</v>
        <stp/>
        <stp>EM_S_STM07_IS</stp>
        <stp>4</stp>
        <stp>000157.SZ</stp>
        <stp>9</stp>
        <stp>12/31/2014</stp>
        <stp>1</stp>
        <tr r="L74" s="1"/>
      </tp>
      <tp>
        <v>786784324.57000005</v>
        <stp/>
        <stp>EM_S_STM07_IS</stp>
        <stp>4</stp>
        <stp>300160.SZ</stp>
        <stp>9</stp>
        <stp>12/31/2013</stp>
        <stp>1</stp>
        <tr r="K1456" s="1"/>
      </tp>
      <tp>
        <v>424396731.07999998</v>
        <stp/>
        <stp>EM_S_STM07_IS</stp>
        <stp>4</stp>
        <stp>300161.SZ</stp>
        <stp>9</stp>
        <stp>12/31/2012</stp>
        <stp>1</stp>
        <tr r="J1457" s="1"/>
      </tp>
      <tp>
        <v>263749973.72999999</v>
        <stp/>
        <stp>EM_S_STM07_IS</stp>
        <stp>4</stp>
        <stp>300162.SZ</stp>
        <stp>9</stp>
        <stp>12/31/2011</stp>
        <stp>1</stp>
        <tr r="I1458" s="1"/>
      </tp>
      <tp>
        <v>159592762.13999999</v>
        <stp/>
        <stp>EM_S_STM07_IS</stp>
        <stp>4</stp>
        <stp>300163.SZ</stp>
        <stp>9</stp>
        <stp>12/31/2010</stp>
        <stp>1</stp>
        <tr r="H1459" s="1"/>
      </tp>
      <tp>
        <v>931109082.63999999</v>
        <stp/>
        <stp>EM_S_STM07_IS</stp>
        <stp>4</stp>
        <stp>300166.SZ</stp>
        <stp>9</stp>
        <stp>12/31/2015</stp>
        <stp>1</stp>
        <tr r="M1462" s="1"/>
      </tp>
      <tp>
        <v>234087846.18000001</v>
        <stp/>
        <stp>EM_S_STM07_IS</stp>
        <stp>4</stp>
        <stp>300167.SZ</stp>
        <stp>9</stp>
        <stp>12/31/2014</stp>
        <stp>1</stp>
        <tr r="L1463" s="1"/>
      </tp>
      <tp>
        <v>846922273.60000002</v>
        <stp/>
        <stp>EM_S_STM07_IS</stp>
        <stp>4</stp>
        <stp>300170.SZ</stp>
        <stp>9</stp>
        <stp>12/31/2013</stp>
        <stp>1</stp>
        <tr r="K1466" s="1"/>
      </tp>
      <tp>
        <v>821857944.04999995</v>
        <stp/>
        <stp>EM_S_STM07_IS</stp>
        <stp>4</stp>
        <stp>300171.SZ</stp>
        <stp>9</stp>
        <stp>12/31/2012</stp>
        <stp>1</stp>
        <tr r="J1467" s="1"/>
      </tp>
      <tp>
        <v>241163377.09</v>
        <stp/>
        <stp>EM_S_STM07_IS</stp>
        <stp>4</stp>
        <stp>300172.SZ</stp>
        <stp>9</stp>
        <stp>12/31/2011</stp>
        <stp>1</stp>
        <tr r="I1468" s="1"/>
      </tp>
      <tp>
        <v>251175698.93000001</v>
        <stp/>
        <stp>EM_S_STM07_IS</stp>
        <stp>4</stp>
        <stp>300173.SZ</stp>
        <stp>9</stp>
        <stp>12/31/2010</stp>
        <stp>1</stp>
        <tr r="H1469" s="1"/>
      </tp>
      <tp>
        <v>1432984079.96</v>
        <stp/>
        <stp>EM_S_STM07_IS</stp>
        <stp>4</stp>
        <stp>300176.SZ</stp>
        <stp>9</stp>
        <stp>12/31/2015</stp>
        <stp>1</stp>
        <tr r="M1472" s="1"/>
      </tp>
      <tp>
        <v>687221905.32000005</v>
        <stp/>
        <stp>EM_S_STM07_IS</stp>
        <stp>4</stp>
        <stp>300177.SZ</stp>
        <stp>9</stp>
        <stp>12/31/2014</stp>
        <stp>1</stp>
        <tr r="L1473" s="1"/>
      </tp>
      <tp>
        <v>726549802.95000005</v>
        <stp/>
        <stp>EM_S_STM07_IS</stp>
        <stp>4</stp>
        <stp>300180.SZ</stp>
        <stp>9</stp>
        <stp>12/31/2013</stp>
        <stp>1</stp>
        <tr r="K1476" s="1"/>
      </tp>
      <tp>
        <v>343758925.69</v>
        <stp/>
        <stp>EM_S_STM07_IS</stp>
        <stp>4</stp>
        <stp>300181.SZ</stp>
        <stp>9</stp>
        <stp>12/31/2012</stp>
        <stp>1</stp>
        <tr r="J1477" s="1"/>
      </tp>
      <tp>
        <v>471194544.38999999</v>
        <stp/>
        <stp>EM_S_STM07_IS</stp>
        <stp>4</stp>
        <stp>300182.SZ</stp>
        <stp>9</stp>
        <stp>12/31/2011</stp>
        <stp>1</stp>
        <tr r="I1478" s="1"/>
      </tp>
      <tp>
        <v>232382207.78999999</v>
        <stp/>
        <stp>EM_S_STM07_IS</stp>
        <stp>4</stp>
        <stp>300183.SZ</stp>
        <stp>9</stp>
        <stp>12/31/2010</stp>
        <stp>1</stp>
        <tr r="H1479" s="1"/>
      </tp>
      <tp>
        <v>901140330.14999998</v>
        <stp/>
        <stp>EM_S_STM07_IS</stp>
        <stp>4</stp>
        <stp>300187.SZ</stp>
        <stp>9</stp>
        <stp>12/31/2014</stp>
        <stp>1</stp>
        <tr r="L1482" s="1"/>
      </tp>
      <tp>
        <v>278305369.32999998</v>
        <stp/>
        <stp>EM_S_STM07_IS</stp>
        <stp>4</stp>
        <stp>300190.SZ</stp>
        <stp>9</stp>
        <stp>12/31/2013</stp>
        <stp>1</stp>
        <tr r="K1485" s="1"/>
      </tp>
      <tp>
        <v>144014342.03999999</v>
        <stp/>
        <stp>EM_S_STM07_IS</stp>
        <stp>4</stp>
        <stp>300191.SZ</stp>
        <stp>9</stp>
        <stp>12/31/2012</stp>
        <stp>1</stp>
        <tr r="J1486" s="1"/>
      </tp>
      <tp>
        <v>296075138.95999998</v>
        <stp/>
        <stp>EM_S_STM07_IS</stp>
        <stp>4</stp>
        <stp>300192.SZ</stp>
        <stp>9</stp>
        <stp>12/31/2011</stp>
        <stp>1</stp>
        <tr r="I1487" s="1"/>
      </tp>
      <tp>
        <v>520752318.56999999</v>
        <stp/>
        <stp>EM_S_STM07_IS</stp>
        <stp>4</stp>
        <stp>300193.SZ</stp>
        <stp>9</stp>
        <stp>12/31/2010</stp>
        <stp>1</stp>
        <tr r="H1488" s="1"/>
      </tp>
      <tp>
        <v>1516064342.1900001</v>
        <stp/>
        <stp>EM_S_STM07_IS</stp>
        <stp>4</stp>
        <stp>300196.SZ</stp>
        <stp>9</stp>
        <stp>12/31/2015</stp>
        <stp>1</stp>
        <tr r="M1491" s="1"/>
      </tp>
      <tp>
        <v>2003092732.4300001</v>
        <stp/>
        <stp>EM_S_STM07_IS</stp>
        <stp>4</stp>
        <stp>300197.SZ</stp>
        <stp>9</stp>
        <stp>12/31/2014</stp>
        <stp>1</stp>
        <tr r="L1492" s="1"/>
      </tp>
      <tp>
        <v>102036054489.95</v>
        <stp/>
        <stp>EM_S_STM07_IS</stp>
        <stp>4</stp>
        <stp>600170.SH</stp>
        <stp>9</stp>
        <stp>12/31/2013</stp>
        <stp>1</stp>
        <tr r="K2019" s="1"/>
      </tp>
      <tp>
        <v>676929539.58000004</v>
        <stp/>
        <stp>EM_S_STM07_IS</stp>
        <stp>4</stp>
        <stp>600171.SH</stp>
        <stp>9</stp>
        <stp>12/31/2012</stp>
        <stp>1</stp>
        <tr r="J2020" s="1"/>
      </tp>
      <tp>
        <v>1019154065.29</v>
        <stp/>
        <stp>EM_S_STM07_IS</stp>
        <stp>4</stp>
        <stp>600172.SH</stp>
        <stp>9</stp>
        <stp>12/31/2011</stp>
        <stp>1</stp>
        <tr r="I2021" s="1"/>
      </tp>
      <tp>
        <v>2198796464.6599998</v>
        <stp/>
        <stp>EM_S_STM07_IS</stp>
        <stp>4</stp>
        <stp>600173.SH</stp>
        <stp>9</stp>
        <stp>12/31/2010</stp>
        <stp>1</stp>
        <tr r="H2022" s="1"/>
      </tp>
      <tp>
        <v>7054787299.9899998</v>
        <stp/>
        <stp>EM_S_STM07_IS</stp>
        <stp>4</stp>
        <stp>600176.SH</stp>
        <stp>9</stp>
        <stp>12/31/2015</stp>
        <stp>1</stp>
        <tr r="M2024" s="1"/>
      </tp>
      <tp>
        <v>15903215969.08</v>
        <stp/>
        <stp>EM_S_STM07_IS</stp>
        <stp>4</stp>
        <stp>600177.SH</stp>
        <stp>9</stp>
        <stp>12/31/2014</stp>
        <stp>1</stp>
        <tr r="L2025" s="1"/>
      </tp>
      <tp>
        <v>9736541876.9099998</v>
        <stp/>
        <stp>EM_S_STM07_IS</stp>
        <stp>4</stp>
        <stp>600160.SH</stp>
        <stp>9</stp>
        <stp>12/31/2013</stp>
        <stp>1</stp>
        <tr r="K2010" s="1"/>
      </tp>
      <tp>
        <v>1502351160.8199999</v>
        <stp/>
        <stp>EM_S_STM07_IS</stp>
        <stp>4</stp>
        <stp>600161.SH</stp>
        <stp>9</stp>
        <stp>12/31/2012</stp>
        <stp>1</stp>
        <tr r="J2011" s="1"/>
      </tp>
      <tp>
        <v>1302593074.0899999</v>
        <stp/>
        <stp>EM_S_STM07_IS</stp>
        <stp>4</stp>
        <stp>600162.SH</stp>
        <stp>9</stp>
        <stp>12/31/2011</stp>
        <stp>1</stp>
        <tr r="I2012" s="1"/>
      </tp>
      <tp>
        <v>2264163082.4499998</v>
        <stp/>
        <stp>EM_S_STM07_IS</stp>
        <stp>4</stp>
        <stp>600163.SH</stp>
        <stp>9</stp>
        <stp>12/31/2010</stp>
        <stp>1</stp>
        <tr r="H2013" s="1"/>
      </tp>
      <tp>
        <v>33997492420.07</v>
        <stp/>
        <stp>EM_S_STM07_IS</stp>
        <stp>4</stp>
        <stp>600166.SH</stp>
        <stp>9</stp>
        <stp>12/31/2015</stp>
        <stp>1</stp>
        <tr r="M2015" s="1"/>
      </tp>
      <tp>
        <v>661485460.42999995</v>
        <stp/>
        <stp>EM_S_STM07_IS</stp>
        <stp>4</stp>
        <stp>600167.SH</stp>
        <stp>9</stp>
        <stp>12/31/2014</stp>
        <stp>1</stp>
        <tr r="L2016" s="1"/>
      </tp>
      <tp>
        <v>22198153818.169998</v>
        <stp/>
        <stp>EM_S_STM07_IS</stp>
        <stp>4</stp>
        <stp>600150.SH</stp>
        <stp>9</stp>
        <stp>12/31/2013</stp>
        <stp>1</stp>
        <tr r="K2001" s="1"/>
      </tp>
      <tp>
        <v>1529393287.1400001</v>
        <stp/>
        <stp>EM_S_STM07_IS</stp>
        <stp>4</stp>
        <stp>600151.SH</stp>
        <stp>9</stp>
        <stp>12/31/2012</stp>
        <stp>1</stp>
        <tr r="J2002" s="1"/>
      </tp>
      <tp>
        <v>4655022097.4300003</v>
        <stp/>
        <stp>EM_S_STM07_IS</stp>
        <stp>4</stp>
        <stp>600152.SH</stp>
        <stp>9</stp>
        <stp>12/31/2011</stp>
        <stp>1</stp>
        <tr r="I2003" s="1"/>
      </tp>
      <tp>
        <v>66095527055.360001</v>
        <stp/>
        <stp>EM_S_STM07_IS</stp>
        <stp>4</stp>
        <stp>600153.SH</stp>
        <stp>9</stp>
        <stp>12/31/2010</stp>
        <stp>1</stp>
        <tr r="H2004" s="1"/>
      </tp>
      <tp>
        <v>763366812.33000004</v>
        <stp/>
        <stp>EM_S_STM07_IS</stp>
        <stp>4</stp>
        <stp>600156.SH</stp>
        <stp>9</stp>
        <stp>12/31/2015</stp>
        <stp>1</stp>
        <tr r="M2006" s="1"/>
      </tp>
      <tp>
        <v>7912059927.3599997</v>
        <stp/>
        <stp>EM_S_STM07_IS</stp>
        <stp>4</stp>
        <stp>600157.SH</stp>
        <stp>9</stp>
        <stp>12/31/2014</stp>
        <stp>1</stp>
        <tr r="L2007" s="1"/>
      </tp>
      <tp>
        <v>9612038877.1700001</v>
        <stp/>
        <stp>EM_S_STM07_IS</stp>
        <stp>4</stp>
        <stp>600141.SH</stp>
        <stp>9</stp>
        <stp>12/31/2012</stp>
        <stp>1</stp>
        <tr r="J1995" s="1"/>
      </tp>
      <tp>
        <v>10242325274.43</v>
        <stp/>
        <stp>EM_S_STM07_IS</stp>
        <stp>4</stp>
        <stp>600143.SH</stp>
        <stp>9</stp>
        <stp>12/31/2010</stp>
        <stp>1</stp>
        <tr r="H1996" s="1"/>
      </tp>
      <tp>
        <v>14860235.66</v>
        <stp/>
        <stp>EM_S_STM07_IS</stp>
        <stp>4</stp>
        <stp>600146.SH</stp>
        <stp>9</stp>
        <stp>12/31/2015</stp>
        <stp>1</stp>
        <tr r="M1998" s="1"/>
      </tp>
      <tp>
        <v>1336754481.5599999</v>
        <stp/>
        <stp>EM_S_STM07_IS</stp>
        <stp>4</stp>
        <stp>600130.SH</stp>
        <stp>9</stp>
        <stp>12/31/2013</stp>
        <stp>1</stp>
        <tr r="K1986" s="1"/>
      </tp>
      <tp>
        <v>804986600.29999995</v>
        <stp/>
        <stp>EM_S_STM07_IS</stp>
        <stp>4</stp>
        <stp>600131.SH</stp>
        <stp>9</stp>
        <stp>12/31/2012</stp>
        <stp>1</stp>
        <tr r="J1987" s="1"/>
      </tp>
      <tp>
        <v>2694944965.7199998</v>
        <stp/>
        <stp>EM_S_STM07_IS</stp>
        <stp>4</stp>
        <stp>600132.SH</stp>
        <stp>9</stp>
        <stp>12/31/2011</stp>
        <stp>1</stp>
        <tr r="I1988" s="1"/>
      </tp>
      <tp>
        <v>909123015.70000005</v>
        <stp/>
        <stp>EM_S_STM07_IS</stp>
        <stp>4</stp>
        <stp>600133.SH</stp>
        <stp>9</stp>
        <stp>12/31/2010</stp>
        <stp>1</stp>
        <tr r="H1989" s="1"/>
      </tp>
      <tp>
        <v>431174298.45999998</v>
        <stp/>
        <stp>EM_S_STM07_IS</stp>
        <stp>4</stp>
        <stp>600136.SH</stp>
        <stp>9</stp>
        <stp>12/31/2015</stp>
        <stp>1</stp>
        <tr r="M1991" s="1"/>
      </tp>
      <tp>
        <v>330657259.24000001</v>
        <stp/>
        <stp>EM_S_STM07_IS</stp>
        <stp>4</stp>
        <stp>600137.SH</stp>
        <stp>9</stp>
        <stp>12/31/2014</stp>
        <stp>1</stp>
        <tr r="L1992" s="1"/>
      </tp>
      <tp>
        <v>10827754636.74</v>
        <stp/>
        <stp>EM_S_STM07_IS</stp>
        <stp>4</stp>
        <stp>600120.SH</stp>
        <stp>9</stp>
        <stp>12/31/2013</stp>
        <stp>1</stp>
        <tr r="K1977" s="1"/>
      </tp>
      <tp>
        <v>20138544754.09</v>
        <stp/>
        <stp>EM_S_STM07_IS</stp>
        <stp>4</stp>
        <stp>600121.SH</stp>
        <stp>9</stp>
        <stp>12/31/2012</stp>
        <stp>1</stp>
        <tr r="J1978" s="1"/>
      </tp>
      <tp>
        <v>13492893181.43</v>
        <stp/>
        <stp>EM_S_STM07_IS</stp>
        <stp>4</stp>
        <stp>600122.SH</stp>
        <stp>9</stp>
        <stp>12/31/2011</stp>
        <stp>1</stp>
        <tr r="I1979" s="1"/>
      </tp>
      <tp>
        <v>5811572148.3000002</v>
        <stp/>
        <stp>EM_S_STM07_IS</stp>
        <stp>4</stp>
        <stp>600123.SH</stp>
        <stp>9</stp>
        <stp>12/31/2010</stp>
        <stp>1</stp>
        <tr r="H1980" s="1"/>
      </tp>
      <tp>
        <v>8350293920.4799995</v>
        <stp/>
        <stp>EM_S_STM07_IS</stp>
        <stp>4</stp>
        <stp>600126.SH</stp>
        <stp>9</stp>
        <stp>12/31/2015</stp>
        <stp>1</stp>
        <tr r="M1982" s="1"/>
      </tp>
      <tp>
        <v>1680904066.8699999</v>
        <stp/>
        <stp>EM_S_STM07_IS</stp>
        <stp>4</stp>
        <stp>600127.SH</stp>
        <stp>9</stp>
        <stp>12/31/2014</stp>
        <stp>1</stp>
        <tr r="L1983" s="1"/>
      </tp>
      <tp>
        <v>1972988530.6500001</v>
        <stp/>
        <stp>EM_S_STM07_IS</stp>
        <stp>4</stp>
        <stp>600110.SH</stp>
        <stp>9</stp>
        <stp>12/31/2013</stp>
        <stp>1</stp>
        <tr r="K1967" s="1"/>
      </tp>
      <tp>
        <v>9241750513.2900009</v>
        <stp/>
        <stp>EM_S_STM07_IS</stp>
        <stp>4</stp>
        <stp>600111.SH</stp>
        <stp>9</stp>
        <stp>12/31/2012</stp>
        <stp>1</stp>
        <tr r="J1968" s="1"/>
      </tp>
      <tp>
        <v>474120679.00999999</v>
        <stp/>
        <stp>EM_S_STM07_IS</stp>
        <stp>4</stp>
        <stp>600112.SH</stp>
        <stp>9</stp>
        <stp>12/31/2011</stp>
        <stp>1</stp>
        <tr r="I1969" s="1"/>
      </tp>
      <tp>
        <v>314706311.81</v>
        <stp/>
        <stp>EM_S_STM07_IS</stp>
        <stp>4</stp>
        <stp>600113.SH</stp>
        <stp>9</stp>
        <stp>12/31/2010</stp>
        <stp>1</stp>
        <tr r="H1970" s="1"/>
      </tp>
      <tp>
        <v>1315752891.9300001</v>
        <stp/>
        <stp>EM_S_STM07_IS</stp>
        <stp>4</stp>
        <stp>600116.SH</stp>
        <stp>9</stp>
        <stp>12/31/2015</stp>
        <stp>1</stp>
        <tr r="M1973" s="1"/>
      </tp>
      <tp>
        <v>7314387547.3000002</v>
        <stp/>
        <stp>EM_S_STM07_IS</stp>
        <stp>4</stp>
        <stp>600117.SH</stp>
        <stp>9</stp>
        <stp>12/31/2014</stp>
        <stp>1</stp>
        <tr r="L1974" s="1"/>
      </tp>
      <tp>
        <v>22650144108.080002</v>
        <stp/>
        <stp>EM_S_STM07_IS</stp>
        <stp>4</stp>
        <stp>600100.SH</stp>
        <stp>9</stp>
        <stp>12/31/2013</stp>
        <stp>1</stp>
        <tr r="K1958" s="1"/>
      </tp>
      <tp>
        <v>908260841.57000005</v>
        <stp/>
        <stp>EM_S_STM07_IS</stp>
        <stp>4</stp>
        <stp>600101.SH</stp>
        <stp>9</stp>
        <stp>12/31/2012</stp>
        <stp>1</stp>
        <tr r="J1959" s="1"/>
      </tp>
      <tp>
        <v>2038417860.78</v>
        <stp/>
        <stp>EM_S_STM07_IS</stp>
        <stp>4</stp>
        <stp>600103.SH</stp>
        <stp>9</stp>
        <stp>12/31/2010</stp>
        <stp>1</stp>
        <tr r="H1960" s="1"/>
      </tp>
      <tp>
        <v>320334783.94</v>
        <stp/>
        <stp>EM_S_STM07_IS</stp>
        <stp>4</stp>
        <stp>600106.SH</stp>
        <stp>9</stp>
        <stp>12/31/2015</stp>
        <stp>1</stp>
        <tr r="M1963" s="1"/>
      </tp>
      <tp>
        <v>460402034.55000001</v>
        <stp/>
        <stp>EM_S_STM07_IS</stp>
        <stp>4</stp>
        <stp>600107.SH</stp>
        <stp>9</stp>
        <stp>12/31/2014</stp>
        <stp>1</stp>
        <tr r="L1964" s="1"/>
      </tp>
      <tp>
        <v>1844630277.1600001</v>
        <stp/>
        <stp>EM_S_STM07_IS</stp>
        <stp>4</stp>
        <stp>600190.SH</stp>
        <stp>9</stp>
        <stp>12/31/2013</stp>
        <stp>1</stp>
        <tr r="K2037" s="1"/>
      </tp>
      <tp>
        <v>176269438.18000001</v>
        <stp/>
        <stp>EM_S_STM07_IS</stp>
        <stp>4</stp>
        <stp>600191.SH</stp>
        <stp>9</stp>
        <stp>12/31/2012</stp>
        <stp>1</stp>
        <tr r="J2038" s="1"/>
      </tp>
      <tp>
        <v>1836698185.26</v>
        <stp/>
        <stp>EM_S_STM07_IS</stp>
        <stp>4</stp>
        <stp>600192.SH</stp>
        <stp>9</stp>
        <stp>12/31/2011</stp>
        <stp>1</stp>
        <tr r="I2039" s="1"/>
      </tp>
      <tp>
        <v>99684230.900000006</v>
        <stp/>
        <stp>EM_S_STM07_IS</stp>
        <stp>4</stp>
        <stp>600193.SH</stp>
        <stp>9</stp>
        <stp>12/31/2010</stp>
        <stp>1</stp>
        <tr r="H2040" s="1"/>
      </tp>
      <tp>
        <v>12608648314.379999</v>
        <stp/>
        <stp>EM_S_STM07_IS</stp>
        <stp>4</stp>
        <stp>600196.SH</stp>
        <stp>9</stp>
        <stp>12/31/2015</stp>
        <stp>1</stp>
        <tr r="M2042" s="1"/>
      </tp>
      <tp>
        <v>1628293376.49</v>
        <stp/>
        <stp>EM_S_STM07_IS</stp>
        <stp>4</stp>
        <stp>600197.SH</stp>
        <stp>9</stp>
        <stp>12/31/2014</stp>
        <stp>1</stp>
        <tr r="L2043" s="1"/>
      </tp>
      <tp>
        <v>6490705970.0200005</v>
        <stp/>
        <stp>EM_S_STM07_IS</stp>
        <stp>4</stp>
        <stp>600180.SH</stp>
        <stp>9</stp>
        <stp>12/31/2013</stp>
        <stp>1</stp>
        <tr r="K2028" s="1"/>
      </tp>
      <tp>
        <v>4817406552.6800003</v>
        <stp/>
        <stp>EM_S_STM07_IS</stp>
        <stp>4</stp>
        <stp>600182.SH</stp>
        <stp>9</stp>
        <stp>12/31/2011</stp>
        <stp>1</stp>
        <tr r="I2029" s="1"/>
      </tp>
      <tp>
        <v>5486202347.1000004</v>
        <stp/>
        <stp>EM_S_STM07_IS</stp>
        <stp>4</stp>
        <stp>600183.SH</stp>
        <stp>9</stp>
        <stp>12/31/2010</stp>
        <stp>1</stp>
        <tr r="H2030" s="1"/>
      </tp>
      <tp>
        <v>1776275422.48</v>
        <stp/>
        <stp>EM_S_STM07_IS</stp>
        <stp>4</stp>
        <stp>600186.SH</stp>
        <stp>9</stp>
        <stp>12/31/2015</stp>
        <stp>1</stp>
        <tr r="M2033" s="1"/>
      </tp>
      <tp>
        <v>719927217.27999997</v>
        <stp/>
        <stp>EM_S_STM07_IS</stp>
        <stp>4</stp>
        <stp>600187.SH</stp>
        <stp>9</stp>
        <stp>12/31/2014</stp>
        <stp>1</stp>
        <tr r="L2034" s="1"/>
      </tp>
      <tp>
        <v>501707605.38999999</v>
        <stp/>
        <stp>EM_S_STM07_IS</stp>
        <stp>4</stp>
        <stp>300200.SZ</stp>
        <stp>9</stp>
        <stp>12/31/2013</stp>
        <stp>1</stp>
        <tr r="K1495" s="1"/>
      </tp>
      <tp>
        <v>306143130.54000002</v>
        <stp/>
        <stp>EM_S_STM07_IS</stp>
        <stp>4</stp>
        <stp>300201.SZ</stp>
        <stp>9</stp>
        <stp>12/31/2012</stp>
        <stp>1</stp>
        <tr r="J1496" s="1"/>
      </tp>
      <tp>
        <v>249442704.03</v>
        <stp/>
        <stp>EM_S_STM07_IS</stp>
        <stp>4</stp>
        <stp>300202.SZ</stp>
        <stp>9</stp>
        <stp>12/31/2011</stp>
        <stp>1</stp>
        <tr r="I1497" s="1"/>
      </tp>
      <tp>
        <v>651777631.09000003</v>
        <stp/>
        <stp>EM_S_STM07_IS</stp>
        <stp>4</stp>
        <stp>300203.SZ</stp>
        <stp>9</stp>
        <stp>12/31/2010</stp>
        <stp>1</stp>
        <tr r="H1498" s="1"/>
      </tp>
      <tp>
        <v>550136390.90999997</v>
        <stp/>
        <stp>EM_S_STM07_IS</stp>
        <stp>4</stp>
        <stp>300206.SZ</stp>
        <stp>9</stp>
        <stp>12/31/2015</stp>
        <stp>1</stp>
        <tr r="M1501" s="1"/>
      </tp>
      <tp>
        <v>4279187799.9000001</v>
        <stp/>
        <stp>EM_S_STM07_IS</stp>
        <stp>4</stp>
        <stp>300207.SZ</stp>
        <stp>9</stp>
        <stp>12/31/2014</stp>
        <stp>1</stp>
        <tr r="L1502" s="1"/>
      </tp>
      <tp>
        <v>455220722.97000003</v>
        <stp/>
        <stp>EM_S_STM07_IS</stp>
        <stp>4</stp>
        <stp>300210.SZ</stp>
        <stp>9</stp>
        <stp>12/31/2013</stp>
        <stp>1</stp>
        <tr r="K1505" s="1"/>
      </tp>
      <tp>
        <v>216482433.13</v>
        <stp/>
        <stp>EM_S_STM07_IS</stp>
        <stp>4</stp>
        <stp>300211.SZ</stp>
        <stp>9</stp>
        <stp>12/31/2012</stp>
        <stp>1</stp>
        <tr r="J1506" s="1"/>
      </tp>
      <tp>
        <v>408060950.13999999</v>
        <stp/>
        <stp>EM_S_STM07_IS</stp>
        <stp>4</stp>
        <stp>300212.SZ</stp>
        <stp>9</stp>
        <stp>12/31/2011</stp>
        <stp>1</stp>
        <tr r="I1507" s="1"/>
      </tp>
      <tp>
        <v>283852127.64999998</v>
        <stp/>
        <stp>EM_S_STM07_IS</stp>
        <stp>4</stp>
        <stp>300213.SZ</stp>
        <stp>9</stp>
        <stp>12/31/2010</stp>
        <stp>1</stp>
        <tr r="H1508" s="1"/>
      </tp>
      <tp>
        <v>545875835.88999999</v>
        <stp/>
        <stp>EM_S_STM07_IS</stp>
        <stp>4</stp>
        <stp>300216.SZ</stp>
        <stp>9</stp>
        <stp>12/31/2015</stp>
        <stp>1</stp>
        <tr r="M1511" s="1"/>
      </tp>
      <tp>
        <v>1019005353.53</v>
        <stp/>
        <stp>EM_S_STM07_IS</stp>
        <stp>4</stp>
        <stp>300217.SZ</stp>
        <stp>9</stp>
        <stp>12/31/2014</stp>
        <stp>1</stp>
        <tr r="L1512" s="1"/>
      </tp>
      <tp>
        <v>158418192.09999999</v>
        <stp/>
        <stp>EM_S_STM07_IS</stp>
        <stp>4</stp>
        <stp>300220.SZ</stp>
        <stp>9</stp>
        <stp>12/31/2013</stp>
        <stp>1</stp>
        <tr r="K1515" s="1"/>
      </tp>
      <tp>
        <v>897164518.13999999</v>
        <stp/>
        <stp>EM_S_STM07_IS</stp>
        <stp>4</stp>
        <stp>300221.SZ</stp>
        <stp>9</stp>
        <stp>12/31/2012</stp>
        <stp>1</stp>
        <tr r="J1516" s="1"/>
      </tp>
      <tp>
        <v>192864560.34999999</v>
        <stp/>
        <stp>EM_S_STM07_IS</stp>
        <stp>4</stp>
        <stp>300222.SZ</stp>
        <stp>9</stp>
        <stp>12/31/2011</stp>
        <stp>1</stp>
        <tr r="I1517" s="1"/>
      </tp>
      <tp>
        <v>206140342.81999999</v>
        <stp/>
        <stp>EM_S_STM07_IS</stp>
        <stp>4</stp>
        <stp>300223.SZ</stp>
        <stp>9</stp>
        <stp>12/31/2010</stp>
        <stp>1</stp>
        <tr r="H1518" s="1"/>
      </tp>
      <tp>
        <v>21357135682.27</v>
        <stp/>
        <stp>EM_S_STM07_IS</stp>
        <stp>4</stp>
        <stp>300226.SZ</stp>
        <stp>9</stp>
        <stp>12/31/2015</stp>
        <stp>1</stp>
        <tr r="M1521" s="1"/>
      </tp>
      <tp>
        <v>252499856.62</v>
        <stp/>
        <stp>EM_S_STM07_IS</stp>
        <stp>4</stp>
        <stp>300227.SZ</stp>
        <stp>9</stp>
        <stp>12/31/2014</stp>
        <stp>1</stp>
        <tr r="L1522" s="1"/>
      </tp>
      <tp>
        <v>356319766.81999999</v>
        <stp/>
        <stp>EM_S_STM07_IS</stp>
        <stp>4</stp>
        <stp>300230.SZ</stp>
        <stp>9</stp>
        <stp>12/31/2013</stp>
        <stp>1</stp>
        <tr r="K1525" s="1"/>
      </tp>
      <tp>
        <v>335649380.41000003</v>
        <stp/>
        <stp>EM_S_STM07_IS</stp>
        <stp>4</stp>
        <stp>300231.SZ</stp>
        <stp>9</stp>
        <stp>12/31/2012</stp>
        <stp>1</stp>
        <tr r="J1526" s="1"/>
      </tp>
      <tp>
        <v>532155561.88</v>
        <stp/>
        <stp>EM_S_STM07_IS</stp>
        <stp>4</stp>
        <stp>300232.SZ</stp>
        <stp>9</stp>
        <stp>12/31/2011</stp>
        <stp>1</stp>
        <tr r="I1527" s="1"/>
      </tp>
      <tp>
        <v>759384949.30999994</v>
        <stp/>
        <stp>EM_S_STM07_IS</stp>
        <stp>4</stp>
        <stp>300233.SZ</stp>
        <stp>9</stp>
        <stp>12/31/2010</stp>
        <stp>1</stp>
        <tr r="H1528" s="1"/>
      </tp>
      <tp>
        <v>368480223.05000001</v>
        <stp/>
        <stp>EM_S_STM07_IS</stp>
        <stp>4</stp>
        <stp>300236.SZ</stp>
        <stp>9</stp>
        <stp>12/31/2015</stp>
        <stp>1</stp>
        <tr r="M1531" s="1"/>
      </tp>
      <tp>
        <v>1148762591.4100001</v>
        <stp/>
        <stp>EM_S_STM07_IS</stp>
        <stp>4</stp>
        <stp>300237.SZ</stp>
        <stp>9</stp>
        <stp>12/31/2014</stp>
        <stp>1</stp>
        <tr r="L1532" s="1"/>
      </tp>
      <tp>
        <v>2366422117.4099998</v>
        <stp/>
        <stp>EM_S_STM07_IS</stp>
        <stp>4</stp>
        <stp>300240.SZ</stp>
        <stp>9</stp>
        <stp>12/31/2013</stp>
        <stp>1</stp>
        <tr r="K1535" s="1"/>
      </tp>
      <tp>
        <v>500082725.88</v>
        <stp/>
        <stp>EM_S_STM07_IS</stp>
        <stp>4</stp>
        <stp>300241.SZ</stp>
        <stp>9</stp>
        <stp>12/31/2012</stp>
        <stp>1</stp>
        <tr r="J1536" s="1"/>
      </tp>
      <tp>
        <v>203455136.52000001</v>
        <stp/>
        <stp>EM_S_STM07_IS</stp>
        <stp>4</stp>
        <stp>300242.SZ</stp>
        <stp>9</stp>
        <stp>12/31/2011</stp>
        <stp>1</stp>
        <tr r="I1537" s="1"/>
      </tp>
      <tp>
        <v>557591780.86000001</v>
        <stp/>
        <stp>EM_S_STM07_IS</stp>
        <stp>4</stp>
        <stp>300243.SZ</stp>
        <stp>9</stp>
        <stp>12/31/2010</stp>
        <stp>1</stp>
        <tr r="H1538" s="1"/>
      </tp>
      <tp>
        <v>380505475.79000002</v>
        <stp/>
        <stp>EM_S_STM07_IS</stp>
        <stp>4</stp>
        <stp>300246.SZ</stp>
        <stp>9</stp>
        <stp>12/31/2015</stp>
        <stp>1</stp>
        <tr r="M1541" s="1"/>
      </tp>
      <tp>
        <v>284121067.77999997</v>
        <stp/>
        <stp>EM_S_STM07_IS</stp>
        <stp>4</stp>
        <stp>300247.SZ</stp>
        <stp>9</stp>
        <stp>12/31/2014</stp>
        <stp>1</stp>
        <tr r="L1542" s="1"/>
      </tp>
      <tp>
        <v>202774453.69999999</v>
        <stp/>
        <stp>EM_S_STM07_IS</stp>
        <stp>4</stp>
        <stp>300250.SZ</stp>
        <stp>9</stp>
        <stp>12/31/2013</stp>
        <stp>1</stp>
        <tr r="K1545" s="1"/>
      </tp>
      <tp>
        <v>1033855314.5</v>
        <stp/>
        <stp>EM_S_STM07_IS</stp>
        <stp>4</stp>
        <stp>300251.SZ</stp>
        <stp>9</stp>
        <stp>12/31/2012</stp>
        <stp>1</stp>
        <tr r="J1546" s="1"/>
      </tp>
      <tp>
        <v>505886671.79000002</v>
        <stp/>
        <stp>EM_S_STM07_IS</stp>
        <stp>4</stp>
        <stp>300252.SZ</stp>
        <stp>9</stp>
        <stp>12/31/2011</stp>
        <stp>1</stp>
        <tr r="I1547" s="1"/>
      </tp>
      <tp>
        <v>120229590.95</v>
        <stp/>
        <stp>EM_S_STM07_IS</stp>
        <stp>4</stp>
        <stp>300253.SZ</stp>
        <stp>9</stp>
        <stp>12/31/2010</stp>
        <stp>1</stp>
        <tr r="H1548" s="1"/>
      </tp>
      <tp>
        <v>3885220051.2399998</v>
        <stp/>
        <stp>EM_S_STM07_IS</stp>
        <stp>4</stp>
        <stp>300256.SZ</stp>
        <stp>9</stp>
        <stp>12/31/2015</stp>
        <stp>1</stp>
        <tr r="M1551" s="1"/>
      </tp>
      <tp>
        <v>1995301364.78</v>
        <stp/>
        <stp>EM_S_STM07_IS</stp>
        <stp>4</stp>
        <stp>300257.SZ</stp>
        <stp>9</stp>
        <stp>12/31/2014</stp>
        <stp>1</stp>
        <tr r="L1552" s="1"/>
      </tp>
      <tp>
        <v>442596676.51999998</v>
        <stp/>
        <stp>EM_S_STM07_IS</stp>
        <stp>4</stp>
        <stp>300260.SZ</stp>
        <stp>9</stp>
        <stp>12/31/2013</stp>
        <stp>1</stp>
        <tr r="K1555" s="1"/>
      </tp>
      <tp>
        <v>301389794.94999999</v>
        <stp/>
        <stp>EM_S_STM07_IS</stp>
        <stp>4</stp>
        <stp>300261.SZ</stp>
        <stp>9</stp>
        <stp>12/31/2012</stp>
        <stp>1</stp>
        <tr r="J1556" s="1"/>
      </tp>
      <tp>
        <v>159656088.63999999</v>
        <stp/>
        <stp>EM_S_STM07_IS</stp>
        <stp>4</stp>
        <stp>300262.SZ</stp>
        <stp>9</stp>
        <stp>12/31/2011</stp>
        <stp>1</stp>
        <tr r="I1557" s="1"/>
      </tp>
      <tp>
        <v>323794032.31999999</v>
        <stp/>
        <stp>EM_S_STM07_IS</stp>
        <stp>4</stp>
        <stp>300263.SZ</stp>
        <stp>9</stp>
        <stp>12/31/2010</stp>
        <stp>1</stp>
        <tr r="H1558" s="1"/>
      </tp>
      <tp>
        <v>884348298.34000003</v>
        <stp/>
        <stp>EM_S_STM07_IS</stp>
        <stp>4</stp>
        <stp>300266.SZ</stp>
        <stp>9</stp>
        <stp>12/31/2015</stp>
        <stp>1</stp>
        <tr r="M1561" s="1"/>
      </tp>
      <tp>
        <v>1370358491.1800001</v>
        <stp/>
        <stp>EM_S_STM07_IS</stp>
        <stp>4</stp>
        <stp>300267.SZ</stp>
        <stp>9</stp>
        <stp>12/31/2014</stp>
        <stp>1</stp>
        <tr r="L1562" s="1"/>
      </tp>
      <tp>
        <v>119278776.44</v>
        <stp/>
        <stp>EM_S_STM07_IS</stp>
        <stp>4</stp>
        <stp>300270.SZ</stp>
        <stp>9</stp>
        <stp>12/31/2013</stp>
        <stp>1</stp>
        <tr r="K1565" s="1"/>
      </tp>
      <tp>
        <v>545762136.88999999</v>
        <stp/>
        <stp>EM_S_STM07_IS</stp>
        <stp>4</stp>
        <stp>300271.SZ</stp>
        <stp>9</stp>
        <stp>12/31/2012</stp>
        <stp>1</stp>
        <tr r="J1566" s="1"/>
      </tp>
      <tp>
        <v>207070109.96000001</v>
        <stp/>
        <stp>EM_S_STM07_IS</stp>
        <stp>4</stp>
        <stp>300272.SZ</stp>
        <stp>9</stp>
        <stp>12/31/2011</stp>
        <stp>1</stp>
        <tr r="I1567" s="1"/>
      </tp>
      <tp>
        <v>333712788.23000002</v>
        <stp/>
        <stp>EM_S_STM07_IS</stp>
        <stp>4</stp>
        <stp>300273.SZ</stp>
        <stp>9</stp>
        <stp>12/31/2010</stp>
        <stp>1</stp>
        <tr r="H1568" s="1"/>
      </tp>
      <tp>
        <v>344532236.31</v>
        <stp/>
        <stp>EM_S_STM07_IS</stp>
        <stp>4</stp>
        <stp>300276.SZ</stp>
        <stp>9</stp>
        <stp>12/31/2015</stp>
        <stp>1</stp>
        <tr r="M1571" s="1"/>
      </tp>
      <tp>
        <v>399753679.31</v>
        <stp/>
        <stp>EM_S_STM07_IS</stp>
        <stp>4</stp>
        <stp>300277.SZ</stp>
        <stp>9</stp>
        <stp>12/31/2014</stp>
        <stp>1</stp>
        <tr r="L1572" s="1"/>
      </tp>
      <tp>
        <v>304072646.57999998</v>
        <stp/>
        <stp>EM_S_STM07_IS</stp>
        <stp>4</stp>
        <stp>300280.SZ</stp>
        <stp>9</stp>
        <stp>12/31/2013</stp>
        <stp>1</stp>
        <tr r="K1575" s="1"/>
      </tp>
      <tp>
        <v>263082815.68000001</v>
        <stp/>
        <stp>EM_S_STM07_IS</stp>
        <stp>4</stp>
        <stp>300281.SZ</stp>
        <stp>9</stp>
        <stp>12/31/2012</stp>
        <stp>1</stp>
        <tr r="J1576" s="1"/>
      </tp>
      <tp>
        <v>115623386.40000001</v>
        <stp/>
        <stp>EM_S_STM07_IS</stp>
        <stp>4</stp>
        <stp>300282.SZ</stp>
        <stp>9</stp>
        <stp>12/31/2011</stp>
        <stp>1</stp>
        <tr r="I1577" s="1"/>
      </tp>
      <tp>
        <v>457310217.41000003</v>
        <stp/>
        <stp>EM_S_STM07_IS</stp>
        <stp>4</stp>
        <stp>300283.SZ</stp>
        <stp>9</stp>
        <stp>12/31/2010</stp>
        <stp>1</stp>
        <tr r="H1578" s="1"/>
      </tp>
      <tp>
        <v>307171457.55000001</v>
        <stp/>
        <stp>EM_S_STM07_IS</stp>
        <stp>4</stp>
        <stp>300286.SZ</stp>
        <stp>9</stp>
        <stp>12/31/2015</stp>
        <stp>1</stp>
        <tr r="M1581" s="1"/>
      </tp>
      <tp>
        <v>680898600.16999996</v>
        <stp/>
        <stp>EM_S_STM07_IS</stp>
        <stp>4</stp>
        <stp>300287.SZ</stp>
        <stp>9</stp>
        <stp>12/31/2014</stp>
        <stp>1</stp>
        <tr r="L1582" s="1"/>
      </tp>
      <tp>
        <v>375586047.92000002</v>
        <stp/>
        <stp>EM_S_STM07_IS</stp>
        <stp>4</stp>
        <stp>300290.SZ</stp>
        <stp>9</stp>
        <stp>12/31/2013</stp>
        <stp>1</stp>
        <tr r="K1585" s="1"/>
      </tp>
      <tp>
        <v>393402965.37</v>
        <stp/>
        <stp>EM_S_STM07_IS</stp>
        <stp>4</stp>
        <stp>300291.SZ</stp>
        <stp>9</stp>
        <stp>12/31/2012</stp>
        <stp>1</stp>
        <tr r="J1586" s="1"/>
      </tp>
      <tp>
        <v>266914979.38999999</v>
        <stp/>
        <stp>EM_S_STM07_IS</stp>
        <stp>4</stp>
        <stp>300292.SZ</stp>
        <stp>9</stp>
        <stp>12/31/2011</stp>
        <stp>1</stp>
        <tr r="I1587" s="1"/>
      </tp>
      <tp>
        <v>183838702.69999999</v>
        <stp/>
        <stp>EM_S_STM07_IS</stp>
        <stp>4</stp>
        <stp>300293.SZ</stp>
        <stp>9</stp>
        <stp>12/31/2010</stp>
        <stp>1</stp>
        <tr r="H1588" s="1"/>
      </tp>
      <tp>
        <v>2022625059.04</v>
        <stp/>
        <stp>EM_S_STM07_IS</stp>
        <stp>4</stp>
        <stp>300296.SZ</stp>
        <stp>9</stp>
        <stp>12/31/2015</stp>
        <stp>1</stp>
        <tr r="M1591" s="1"/>
      </tp>
      <tp>
        <v>524904499.06</v>
        <stp/>
        <stp>EM_S_STM07_IS</stp>
        <stp>4</stp>
        <stp>300297.SZ</stp>
        <stp>9</stp>
        <stp>12/31/2014</stp>
        <stp>1</stp>
        <tr r="L1592" s="1"/>
      </tp>
      <tp>
        <v>3901411614.6799998</v>
        <stp/>
        <stp>EM_S_STM07_IS</stp>
        <stp>4</stp>
        <stp>600270.SH</stp>
        <stp>9</stp>
        <stp>12/31/2013</stp>
        <stp>1</stp>
        <tr r="K2106" s="1"/>
      </tp>
      <tp>
        <v>14525305764.799999</v>
        <stp/>
        <stp>EM_S_STM07_IS</stp>
        <stp>4</stp>
        <stp>600271.SH</stp>
        <stp>9</stp>
        <stp>12/31/2012</stp>
        <stp>1</stp>
        <tr r="J2107" s="1"/>
      </tp>
      <tp>
        <v>797189525.60000002</v>
        <stp/>
        <stp>EM_S_STM07_IS</stp>
        <stp>4</stp>
        <stp>600272.SH</stp>
        <stp>9</stp>
        <stp>12/31/2011</stp>
        <stp>1</stp>
        <tr r="I2108" s="1"/>
      </tp>
      <tp>
        <v>2018462238.8900001</v>
        <stp/>
        <stp>EM_S_STM07_IS</stp>
        <stp>4</stp>
        <stp>600273.SH</stp>
        <stp>9</stp>
        <stp>12/31/2010</stp>
        <stp>1</stp>
        <tr r="H2109" s="1"/>
      </tp>
      <tp>
        <v>9315960168.3999996</v>
        <stp/>
        <stp>EM_S_STM07_IS</stp>
        <stp>4</stp>
        <stp>600276.SH</stp>
        <stp>9</stp>
        <stp>12/31/2015</stp>
        <stp>1</stp>
        <tr r="M2111" s="1"/>
      </tp>
      <tp>
        <v>12010016489.42</v>
        <stp/>
        <stp>EM_S_STM07_IS</stp>
        <stp>4</stp>
        <stp>600277.SH</stp>
        <stp>9</stp>
        <stp>12/31/2014</stp>
        <stp>1</stp>
        <tr r="L2112" s="1"/>
      </tp>
      <tp>
        <v>1919635539.55</v>
        <stp/>
        <stp>EM_S_STM07_IS</stp>
        <stp>4</stp>
        <stp>600260.SH</stp>
        <stp>9</stp>
        <stp>12/31/2013</stp>
        <stp>1</stp>
        <tr r="K2098" s="1"/>
      </tp>
      <tp>
        <v>2592852992.6100001</v>
        <stp/>
        <stp>EM_S_STM07_IS</stp>
        <stp>4</stp>
        <stp>600261.SH</stp>
        <stp>9</stp>
        <stp>12/31/2012</stp>
        <stp>1</stp>
        <tr r="J2099" s="1"/>
      </tp>
      <tp>
        <v>2110531570.9200001</v>
        <stp/>
        <stp>EM_S_STM07_IS</stp>
        <stp>4</stp>
        <stp>600262.SH</stp>
        <stp>9</stp>
        <stp>12/31/2011</stp>
        <stp>1</stp>
        <tr r="I2100" s="1"/>
      </tp>
      <tp>
        <v>9178203959.8400002</v>
        <stp/>
        <stp>EM_S_STM07_IS</stp>
        <stp>4</stp>
        <stp>600266.SH</stp>
        <stp>9</stp>
        <stp>12/31/2015</stp>
        <stp>1</stp>
        <tr r="M2102" s="1"/>
      </tp>
      <tp>
        <v>10096747862.23</v>
        <stp/>
        <stp>EM_S_STM07_IS</stp>
        <stp>4</stp>
        <stp>600267.SH</stp>
        <stp>9</stp>
        <stp>12/31/2014</stp>
        <stp>1</stp>
        <tr r="L2103" s="1"/>
      </tp>
      <tp>
        <v>5165541177.3400002</v>
        <stp/>
        <stp>EM_S_STM07_IS</stp>
        <stp>4</stp>
        <stp>600250.SH</stp>
        <stp>9</stp>
        <stp>12/31/2013</stp>
        <stp>1</stp>
        <tr r="K2090" s="1"/>
      </tp>
      <tp>
        <v>1071649556.41</v>
        <stp/>
        <stp>EM_S_STM07_IS</stp>
        <stp>4</stp>
        <stp>600251.SH</stp>
        <stp>9</stp>
        <stp>12/31/2012</stp>
        <stp>1</stp>
        <tr r="J2091" s="1"/>
      </tp>
      <tp>
        <v>1150551265.54</v>
        <stp/>
        <stp>EM_S_STM07_IS</stp>
        <stp>4</stp>
        <stp>600252.SH</stp>
        <stp>9</stp>
        <stp>12/31/2011</stp>
        <stp>1</stp>
        <tr r="I2092" s="1"/>
      </tp>
      <tp>
        <v>4825244472.3500004</v>
        <stp/>
        <stp>EM_S_STM07_IS</stp>
        <stp>4</stp>
        <stp>600256.SH</stp>
        <stp>9</stp>
        <stp>12/31/2015</stp>
        <stp>1</stp>
        <tr r="M2094" s="1"/>
      </tp>
      <tp>
        <v>676466196.41999996</v>
        <stp/>
        <stp>EM_S_STM07_IS</stp>
        <stp>4</stp>
        <stp>600257.SH</stp>
        <stp>9</stp>
        <stp>12/31/2014</stp>
        <stp>1</stp>
        <tr r="L2095" s="1"/>
      </tp>
      <tp>
        <v>2792863640.79</v>
        <stp/>
        <stp>EM_S_STM07_IS</stp>
        <stp>4</stp>
        <stp>600240.SH</stp>
        <stp>9</stp>
        <stp>12/31/2013</stp>
        <stp>1</stp>
        <tr r="K2082" s="1"/>
      </tp>
      <tp>
        <v>1576511978.1900001</v>
        <stp/>
        <stp>EM_S_STM07_IS</stp>
        <stp>4</stp>
        <stp>600241.SH</stp>
        <stp>9</stp>
        <stp>12/31/2012</stp>
        <stp>1</stp>
        <tr r="J2083" s="1"/>
      </tp>
      <tp>
        <v>390358106.07999998</v>
        <stp/>
        <stp>EM_S_STM07_IS</stp>
        <stp>4</stp>
        <stp>600242.SH</stp>
        <stp>9</stp>
        <stp>12/31/2011</stp>
        <stp>1</stp>
        <tr r="I2084" s="1"/>
      </tp>
      <tp>
        <v>1041417049.3099999</v>
        <stp/>
        <stp>EM_S_STM07_IS</stp>
        <stp>4</stp>
        <stp>600243.SH</stp>
        <stp>9</stp>
        <stp>12/31/2010</stp>
        <stp>1</stp>
        <tr r="H2085" s="1"/>
      </tp>
      <tp>
        <v>2618861253</v>
        <stp/>
        <stp>EM_S_STM07_IS</stp>
        <stp>4</stp>
        <stp>600246.SH</stp>
        <stp>9</stp>
        <stp>12/31/2015</stp>
        <stp>1</stp>
        <tr r="M2086" s="1"/>
      </tp>
      <tp>
        <v>22677544.91</v>
        <stp/>
        <stp>EM_S_STM07_IS</stp>
        <stp>4</stp>
        <stp>600247.SH</stp>
        <stp>9</stp>
        <stp>12/31/2014</stp>
        <stp>1</stp>
        <tr r="L2087" s="1"/>
      </tp>
      <tp>
        <v>3491085334.9099998</v>
        <stp/>
        <stp>EM_S_STM07_IS</stp>
        <stp>4</stp>
        <stp>600230.SH</stp>
        <stp>9</stp>
        <stp>12/31/2013</stp>
        <stp>1</stp>
        <tr r="K2072" s="1"/>
      </tp>
      <tp>
        <v>13136151270.129999</v>
        <stp/>
        <stp>EM_S_STM07_IS</stp>
        <stp>4</stp>
        <stp>600231.SH</stp>
        <stp>9</stp>
        <stp>12/31/2012</stp>
        <stp>1</stp>
        <tr r="J2073" s="1"/>
      </tp>
      <tp>
        <v>1230100600.9300001</v>
        <stp/>
        <stp>EM_S_STM07_IS</stp>
        <stp>4</stp>
        <stp>600232.SH</stp>
        <stp>9</stp>
        <stp>12/31/2011</stp>
        <stp>1</stp>
        <tr r="I2074" s="1"/>
      </tp>
      <tp>
        <v>1085622214.02</v>
        <stp/>
        <stp>EM_S_STM07_IS</stp>
        <stp>4</stp>
        <stp>600233.SH</stp>
        <stp>9</stp>
        <stp>12/31/2010</stp>
        <stp>1</stp>
        <tr r="H2075" s="1"/>
      </tp>
      <tp>
        <v>10310748738.66</v>
        <stp/>
        <stp>EM_S_STM07_IS</stp>
        <stp>4</stp>
        <stp>600236.SH</stp>
        <stp>9</stp>
        <stp>12/31/2015</stp>
        <stp>1</stp>
        <tr r="M2078" s="1"/>
      </tp>
      <tp>
        <v>672461181.01999998</v>
        <stp/>
        <stp>EM_S_STM07_IS</stp>
        <stp>4</stp>
        <stp>600237.SH</stp>
        <stp>9</stp>
        <stp>12/31/2014</stp>
        <stp>1</stp>
        <tr r="L2079" s="1"/>
      </tp>
      <tp>
        <v>2342008104.4000001</v>
        <stp/>
        <stp>EM_S_STM07_IS</stp>
        <stp>4</stp>
        <stp>600220.SH</stp>
        <stp>9</stp>
        <stp>12/31/2013</stp>
        <stp>1</stp>
        <tr r="K2063" s="1"/>
      </tp>
      <tp>
        <v>28867585000</v>
        <stp/>
        <stp>EM_S_STM07_IS</stp>
        <stp>4</stp>
        <stp>600221.SH</stp>
        <stp>9</stp>
        <stp>12/31/2012</stp>
        <stp>1</stp>
        <tr r="J2064" s="1"/>
      </tp>
      <tp>
        <v>980781774.04999995</v>
        <stp/>
        <stp>EM_S_STM07_IS</stp>
        <stp>4</stp>
        <stp>600222.SH</stp>
        <stp>9</stp>
        <stp>12/31/2011</stp>
        <stp>1</stp>
        <tr r="I2065" s="1"/>
      </tp>
      <tp>
        <v>3018402426.6999998</v>
        <stp/>
        <stp>EM_S_STM07_IS</stp>
        <stp>4</stp>
        <stp>600223.SH</stp>
        <stp>9</stp>
        <stp>12/31/2010</stp>
        <stp>1</stp>
        <tr r="H2066" s="1"/>
      </tp>
      <tp>
        <v>1010102392.17</v>
        <stp/>
        <stp>EM_S_STM07_IS</stp>
        <stp>4</stp>
        <stp>600226.SH</stp>
        <stp>9</stp>
        <stp>12/31/2015</stp>
        <stp>1</stp>
        <tr r="M2068" s="1"/>
      </tp>
      <tp>
        <v>3286700284.0100002</v>
        <stp/>
        <stp>EM_S_STM07_IS</stp>
        <stp>4</stp>
        <stp>600227.SH</stp>
        <stp>9</stp>
        <stp>12/31/2014</stp>
        <stp>1</stp>
        <tr r="L2069" s="1"/>
      </tp>
      <tp>
        <v>8626062241.0499992</v>
        <stp/>
        <stp>EM_S_STM07_IS</stp>
        <stp>4</stp>
        <stp>600210.SH</stp>
        <stp>9</stp>
        <stp>12/31/2013</stp>
        <stp>1</stp>
        <tr r="K2054" s="1"/>
      </tp>
      <tp>
        <v>1221385421.8299999</v>
        <stp/>
        <stp>EM_S_STM07_IS</stp>
        <stp>4</stp>
        <stp>600211.SH</stp>
        <stp>9</stp>
        <stp>12/31/2012</stp>
        <stp>1</stp>
        <tr r="J2055" s="1"/>
      </tp>
      <tp>
        <v>555989050.03999996</v>
        <stp/>
        <stp>EM_S_STM07_IS</stp>
        <stp>4</stp>
        <stp>600212.SH</stp>
        <stp>9</stp>
        <stp>12/31/2011</stp>
        <stp>1</stp>
        <tr r="I2056" s="1"/>
      </tp>
      <tp>
        <v>667335729.28999996</v>
        <stp/>
        <stp>EM_S_STM07_IS</stp>
        <stp>4</stp>
        <stp>600213.SH</stp>
        <stp>9</stp>
        <stp>12/31/2010</stp>
        <stp>1</stp>
        <tr r="H2057" s="1"/>
      </tp>
      <tp>
        <v>4496662378.8199997</v>
        <stp/>
        <stp>EM_S_STM07_IS</stp>
        <stp>4</stp>
        <stp>600216.SH</stp>
        <stp>9</stp>
        <stp>12/31/2015</stp>
        <stp>1</stp>
        <tr r="M2059" s="1"/>
      </tp>
      <tp>
        <v>674237586.19000006</v>
        <stp/>
        <stp>EM_S_STM07_IS</stp>
        <stp>4</stp>
        <stp>600217.SH</stp>
        <stp>9</stp>
        <stp>12/31/2014</stp>
        <stp>1</stp>
        <tr r="L2060" s="1"/>
      </tp>
      <tp>
        <v>3875301454.29</v>
        <stp/>
        <stp>EM_S_STM07_IS</stp>
        <stp>4</stp>
        <stp>600200.SH</stp>
        <stp>9</stp>
        <stp>12/31/2013</stp>
        <stp>1</stp>
        <tr r="K2046" s="1"/>
      </tp>
      <tp>
        <v>556475105.95000005</v>
        <stp/>
        <stp>EM_S_STM07_IS</stp>
        <stp>4</stp>
        <stp>600201.SH</stp>
        <stp>9</stp>
        <stp>12/31/2012</stp>
        <stp>1</stp>
        <tr r="J2047" s="1"/>
      </tp>
      <tp>
        <v>841740659.98000002</v>
        <stp/>
        <stp>EM_S_STM07_IS</stp>
        <stp>4</stp>
        <stp>600202.SH</stp>
        <stp>9</stp>
        <stp>12/31/2011</stp>
        <stp>1</stp>
        <tr r="I2048" s="1"/>
      </tp>
      <tp>
        <v>1341221385.79</v>
        <stp/>
        <stp>EM_S_STM07_IS</stp>
        <stp>4</stp>
        <stp>600203.SH</stp>
        <stp>9</stp>
        <stp>12/31/2010</stp>
        <stp>1</stp>
        <tr r="H2049" s="1"/>
      </tp>
      <tp>
        <v>2589548531.1300001</v>
        <stp/>
        <stp>EM_S_STM07_IS</stp>
        <stp>4</stp>
        <stp>600206.SH</stp>
        <stp>9</stp>
        <stp>12/31/2015</stp>
        <stp>1</stp>
        <tr r="M2050" s="1"/>
      </tp>
      <tp>
        <v>1912732275.8900001</v>
        <stp/>
        <stp>EM_S_STM07_IS</stp>
        <stp>4</stp>
        <stp>600207.SH</stp>
        <stp>9</stp>
        <stp>12/31/2014</stp>
        <stp>1</stp>
        <tr r="L2051" s="1"/>
      </tp>
      <tp>
        <v>1532687957.4400001</v>
        <stp/>
        <stp>EM_S_STM07_IS</stp>
        <stp>4</stp>
        <stp>600290.SH</stp>
        <stp>9</stp>
        <stp>12/31/2013</stp>
        <stp>1</stp>
        <tr r="K2124" s="1"/>
      </tp>
      <tp>
        <v>490683151.38999999</v>
        <stp/>
        <stp>EM_S_STM07_IS</stp>
        <stp>4</stp>
        <stp>600291.SH</stp>
        <stp>9</stp>
        <stp>12/31/2012</stp>
        <stp>1</stp>
        <tr r="J2125" s="1"/>
      </tp>
      <tp>
        <v>3995849519.3899999</v>
        <stp/>
        <stp>EM_S_STM07_IS</stp>
        <stp>4</stp>
        <stp>600292.SH</stp>
        <stp>9</stp>
        <stp>12/31/2011</stp>
        <stp>1</stp>
        <tr r="I2126" s="1"/>
      </tp>
      <tp>
        <v>929564240.89999998</v>
        <stp/>
        <stp>EM_S_STM07_IS</stp>
        <stp>4</stp>
        <stp>600293.SH</stp>
        <stp>9</stp>
        <stp>12/31/2010</stp>
        <stp>1</stp>
        <tr r="H2127" s="1"/>
      </tp>
      <tp>
        <v>371514111.80000001</v>
        <stp/>
        <stp>EM_S_STM07_IS</stp>
        <stp>4</stp>
        <stp>600297.SH</stp>
        <stp>9</stp>
        <stp>12/31/2014</stp>
        <stp>1</stp>
        <tr r="L2129" s="1"/>
      </tp>
      <tp>
        <v>7318643000.8800001</v>
        <stp/>
        <stp>EM_S_STM07_IS</stp>
        <stp>4</stp>
        <stp>600280.SH</stp>
        <stp>9</stp>
        <stp>12/31/2013</stp>
        <stp>1</stp>
        <tr r="K2115" s="1"/>
      </tp>
      <tp>
        <v>4011281663.5999999</v>
        <stp/>
        <stp>EM_S_STM07_IS</stp>
        <stp>4</stp>
        <stp>600281.SH</stp>
        <stp>9</stp>
        <stp>12/31/2012</stp>
        <stp>1</stp>
        <tr r="J2116" s="1"/>
      </tp>
      <tp>
        <v>38565150977.209999</v>
        <stp/>
        <stp>EM_S_STM07_IS</stp>
        <stp>4</stp>
        <stp>600282.SH</stp>
        <stp>9</stp>
        <stp>12/31/2011</stp>
        <stp>1</stp>
        <tr r="I2117" s="1"/>
      </tp>
      <tp>
        <v>598228565.75</v>
        <stp/>
        <stp>EM_S_STM07_IS</stp>
        <stp>4</stp>
        <stp>600283.SH</stp>
        <stp>9</stp>
        <stp>12/31/2010</stp>
        <stp>1</stp>
        <tr r="H2118" s="1"/>
      </tp>
      <tp>
        <v>5777576232.6300001</v>
        <stp/>
        <stp>EM_S_STM07_IS</stp>
        <stp>4</stp>
        <stp>600287.SH</stp>
        <stp>9</stp>
        <stp>12/31/2014</stp>
        <stp>1</stp>
        <tr r="L2121" s="1"/>
      </tp>
      <tp>
        <v>110262011660</v>
        <stp/>
        <stp>EM_S_STM07_IS</stp>
        <stp>4</stp>
        <stp>000333.SZ</stp>
        <stp>9</stp>
        <stp>12/31/2010</stp>
        <stp>1</stp>
        <tr r="H79" s="1"/>
      </tp>
      <tp>
        <v>484940359.54000002</v>
        <stp/>
        <stp>EM_S_STM07_IS</stp>
        <stp>4</stp>
        <stp>300300.SZ</stp>
        <stp>9</stp>
        <stp>12/31/2013</stp>
        <stp>1</stp>
        <tr r="K1595" s="1"/>
      </tp>
      <tp>
        <v>572335713.04999995</v>
        <stp/>
        <stp>EM_S_STM07_IS</stp>
        <stp>4</stp>
        <stp>300301.SZ</stp>
        <stp>9</stp>
        <stp>12/31/2012</stp>
        <stp>1</stp>
        <tr r="J1596" s="1"/>
      </tp>
      <tp>
        <v>236589985.62</v>
        <stp/>
        <stp>EM_S_STM07_IS</stp>
        <stp>4</stp>
        <stp>300302.SZ</stp>
        <stp>9</stp>
        <stp>12/31/2011</stp>
        <stp>1</stp>
        <tr r="I1597" s="1"/>
      </tp>
      <tp>
        <v>287693079.00999999</v>
        <stp/>
        <stp>EM_S_STM07_IS</stp>
        <stp>4</stp>
        <stp>300303.SZ</stp>
        <stp>9</stp>
        <stp>12/31/2010</stp>
        <stp>1</stp>
        <tr r="H1598" s="1"/>
      </tp>
      <tp>
        <v>184406409.50999999</v>
        <stp/>
        <stp>EM_S_STM07_IS</stp>
        <stp>4</stp>
        <stp>300306.SZ</stp>
        <stp>9</stp>
        <stp>12/31/2015</stp>
        <stp>1</stp>
        <tr r="M1601" s="1"/>
      </tp>
      <tp>
        <v>763534570.46000004</v>
        <stp/>
        <stp>EM_S_STM07_IS</stp>
        <stp>4</stp>
        <stp>300307.SZ</stp>
        <stp>9</stp>
        <stp>12/31/2014</stp>
        <stp>1</stp>
        <tr r="L1602" s="1"/>
      </tp>
      <tp>
        <v>705239788.92999995</v>
        <stp/>
        <stp>EM_S_STM07_IS</stp>
        <stp>4</stp>
        <stp>300310.SZ</stp>
        <stp>9</stp>
        <stp>12/31/2013</stp>
        <stp>1</stp>
        <tr r="K1605" s="1"/>
      </tp>
      <tp>
        <v>192974175.08000001</v>
        <stp/>
        <stp>EM_S_STM07_IS</stp>
        <stp>4</stp>
        <stp>300311.SZ</stp>
        <stp>9</stp>
        <stp>12/31/2012</stp>
        <stp>1</stp>
        <tr r="J1606" s="1"/>
      </tp>
      <tp>
        <v>435397584.67000002</v>
        <stp/>
        <stp>EM_S_STM07_IS</stp>
        <stp>4</stp>
        <stp>300312.SZ</stp>
        <stp>9</stp>
        <stp>12/31/2011</stp>
        <stp>1</stp>
        <tr r="I1607" s="1"/>
      </tp>
      <tp>
        <v>52518487.5</v>
        <stp/>
        <stp>EM_S_STM07_IS</stp>
        <stp>4</stp>
        <stp>300313.SZ</stp>
        <stp>9</stp>
        <stp>12/31/2010</stp>
        <stp>1</stp>
        <tr r="H1608" s="1"/>
      </tp>
      <tp>
        <v>591777641.66999996</v>
        <stp/>
        <stp>EM_S_STM07_IS</stp>
        <stp>4</stp>
        <stp>300316.SZ</stp>
        <stp>9</stp>
        <stp>12/31/2015</stp>
        <stp>1</stp>
        <tr r="M1611" s="1"/>
      </tp>
      <tp>
        <v>680145977.51999998</v>
        <stp/>
        <stp>EM_S_STM07_IS</stp>
        <stp>4</stp>
        <stp>300317.SZ</stp>
        <stp>9</stp>
        <stp>12/31/2014</stp>
        <stp>1</stp>
        <tr r="L1612" s="1"/>
      </tp>
      <tp>
        <v>642971609.59000003</v>
        <stp/>
        <stp>EM_S_STM07_IS</stp>
        <stp>4</stp>
        <stp>300320.SZ</stp>
        <stp>9</stp>
        <stp>12/31/2013</stp>
        <stp>1</stp>
        <tr r="K1615" s="1"/>
      </tp>
      <tp>
        <v>381364135.14999998</v>
        <stp/>
        <stp>EM_S_STM07_IS</stp>
        <stp>4</stp>
        <stp>300321.SZ</stp>
        <stp>9</stp>
        <stp>12/31/2012</stp>
        <stp>1</stp>
        <tr r="J1616" s="1"/>
      </tp>
      <tp>
        <v>249984683.13999999</v>
        <stp/>
        <stp>EM_S_STM07_IS</stp>
        <stp>4</stp>
        <stp>300322.SZ</stp>
        <stp>9</stp>
        <stp>12/31/2011</stp>
        <stp>1</stp>
        <tr r="I1617" s="1"/>
      </tp>
      <tp>
        <v>350656257.01999998</v>
        <stp/>
        <stp>EM_S_STM07_IS</stp>
        <stp>4</stp>
        <stp>300323.SZ</stp>
        <stp>9</stp>
        <stp>12/31/2010</stp>
        <stp>1</stp>
        <tr r="H1618" s="1"/>
      </tp>
      <tp>
        <v>462885218.51999998</v>
        <stp/>
        <stp>EM_S_STM07_IS</stp>
        <stp>4</stp>
        <stp>300326.SZ</stp>
        <stp>9</stp>
        <stp>12/31/2015</stp>
        <stp>1</stp>
        <tr r="M1621" s="1"/>
      </tp>
      <tp>
        <v>371073197.79000002</v>
        <stp/>
        <stp>EM_S_STM07_IS</stp>
        <stp>4</stp>
        <stp>300327.SZ</stp>
        <stp>9</stp>
        <stp>12/31/2014</stp>
        <stp>1</stp>
        <tr r="L1622" s="1"/>
      </tp>
      <tp>
        <v>875324711.72000003</v>
        <stp/>
        <stp>EM_S_STM07_IS</stp>
        <stp>4</stp>
        <stp>000301.SZ</stp>
        <stp>9</stp>
        <stp>12/31/2012</stp>
        <stp>1</stp>
        <tr r="J78" s="1"/>
      </tp>
      <tp>
        <v>228220129.30000001</v>
        <stp/>
        <stp>EM_S_STM07_IS</stp>
        <stp>4</stp>
        <stp>300330.SZ</stp>
        <stp>9</stp>
        <stp>12/31/2013</stp>
        <stp>1</stp>
        <tr r="K1625" s="1"/>
      </tp>
      <tp>
        <v>233917725.97</v>
        <stp/>
        <stp>EM_S_STM07_IS</stp>
        <stp>4</stp>
        <stp>300331.SZ</stp>
        <stp>9</stp>
        <stp>12/31/2012</stp>
        <stp>1</stp>
        <tr r="J1626" s="1"/>
      </tp>
      <tp>
        <v>183072614.97999999</v>
        <stp/>
        <stp>EM_S_STM07_IS</stp>
        <stp>4</stp>
        <stp>300332.SZ</stp>
        <stp>9</stp>
        <stp>12/31/2011</stp>
        <stp>1</stp>
        <tr r="I1627" s="1"/>
      </tp>
      <tp>
        <v>122601071.67</v>
        <stp/>
        <stp>EM_S_STM07_IS</stp>
        <stp>4</stp>
        <stp>300333.SZ</stp>
        <stp>9</stp>
        <stp>12/31/2010</stp>
        <stp>1</stp>
        <tr r="H1628" s="1"/>
      </tp>
      <tp>
        <v>1026087420.65</v>
        <stp/>
        <stp>EM_S_STM07_IS</stp>
        <stp>4</stp>
        <stp>300336.SZ</stp>
        <stp>9</stp>
        <stp>12/31/2015</stp>
        <stp>1</stp>
        <tr r="M1631" s="1"/>
      </tp>
      <tp>
        <v>1428709345.0999999</v>
        <stp/>
        <stp>EM_S_STM07_IS</stp>
        <stp>4</stp>
        <stp>300337.SZ</stp>
        <stp>9</stp>
        <stp>12/31/2014</stp>
        <stp>1</stp>
        <tr r="L1632" s="1"/>
      </tp>
      <tp>
        <v>379671825.83999997</v>
        <stp/>
        <stp>EM_S_STM07_IS</stp>
        <stp>4</stp>
        <stp>300340.SZ</stp>
        <stp>9</stp>
        <stp>12/31/2013</stp>
        <stp>1</stp>
        <tr r="K1635" s="1"/>
      </tp>
      <tp>
        <v>291913866.31</v>
        <stp/>
        <stp>EM_S_STM07_IS</stp>
        <stp>4</stp>
        <stp>300341.SZ</stp>
        <stp>9</stp>
        <stp>12/31/2012</stp>
        <stp>1</stp>
        <tr r="J1636" s="1"/>
      </tp>
      <tp>
        <v>318066695.62</v>
        <stp/>
        <stp>EM_S_STM07_IS</stp>
        <stp>4</stp>
        <stp>300342.SZ</stp>
        <stp>9</stp>
        <stp>12/31/2011</stp>
        <stp>1</stp>
        <tr r="I1637" s="1"/>
      </tp>
      <tp>
        <v>339067765.37</v>
        <stp/>
        <stp>EM_S_STM07_IS</stp>
        <stp>4</stp>
        <stp>300343.SZ</stp>
        <stp>9</stp>
        <stp>12/31/2010</stp>
        <stp>1</stp>
        <tr r="H1638" s="1"/>
      </tp>
      <tp>
        <v>120372270.01000001</v>
        <stp/>
        <stp>EM_S_STM07_IS</stp>
        <stp>4</stp>
        <stp>300346.SZ</stp>
        <stp>9</stp>
        <stp>12/31/2015</stp>
        <stp>1</stp>
        <tr r="M1641" s="1"/>
      </tp>
      <tp>
        <v>624561658.10000002</v>
        <stp/>
        <stp>EM_S_STM07_IS</stp>
        <stp>4</stp>
        <stp>300347.SZ</stp>
        <stp>9</stp>
        <stp>12/31/2014</stp>
        <stp>1</stp>
        <tr r="L1642" s="1"/>
      </tp>
      <tp>
        <v>405034933.50999999</v>
        <stp/>
        <stp>EM_S_STM07_IS</stp>
        <stp>4</stp>
        <stp>300350.SZ</stp>
        <stp>9</stp>
        <stp>12/31/2013</stp>
        <stp>1</stp>
        <tr r="K1645" s="1"/>
      </tp>
      <tp>
        <v>158140481.44999999</v>
        <stp/>
        <stp>EM_S_STM07_IS</stp>
        <stp>4</stp>
        <stp>300351.SZ</stp>
        <stp>9</stp>
        <stp>12/31/2012</stp>
        <stp>1</stp>
        <tr r="J1646" s="1"/>
      </tp>
      <tp>
        <v>126950700.98</v>
        <stp/>
        <stp>EM_S_STM07_IS</stp>
        <stp>4</stp>
        <stp>300352.SZ</stp>
        <stp>9</stp>
        <stp>12/31/2011</stp>
        <stp>1</stp>
        <tr r="I1647" s="1"/>
      </tp>
      <tp t="s">
        <v/>
        <stp/>
        <stp>EM_S_STM07_IS</stp>
        <stp>4</stp>
        <stp>300353.SZ</stp>
        <stp>9</stp>
        <stp>12/31/2010</stp>
        <stp>1</stp>
        <tr r="H1648" s="1"/>
      </tp>
      <tp>
        <v>707673703.5</v>
        <stp/>
        <stp>EM_S_STM07_IS</stp>
        <stp>4</stp>
        <stp>300356.SZ</stp>
        <stp>9</stp>
        <stp>12/31/2015</stp>
        <stp>1</stp>
        <tr r="M1651" s="1"/>
      </tp>
      <tp>
        <v>239511105.84999999</v>
        <stp/>
        <stp>EM_S_STM07_IS</stp>
        <stp>4</stp>
        <stp>300357.SZ</stp>
        <stp>9</stp>
        <stp>12/31/2014</stp>
        <stp>1</stp>
        <tr r="L1652" s="1"/>
      </tp>
      <tp>
        <v>766170531.47000003</v>
        <stp/>
        <stp>EM_S_STM07_IS</stp>
        <stp>4</stp>
        <stp>300360.SZ</stp>
        <stp>9</stp>
        <stp>12/31/2013</stp>
        <stp>1</stp>
        <tr r="K1655" s="1"/>
      </tp>
      <tp>
        <v>305726908.95999998</v>
        <stp/>
        <stp>EM_S_STM07_IS</stp>
        <stp>4</stp>
        <stp>300362.SZ</stp>
        <stp>9</stp>
        <stp>12/31/2011</stp>
        <stp>1</stp>
        <tr r="I1656" s="1"/>
      </tp>
      <tp>
        <v>455834356.61000001</v>
        <stp/>
        <stp>EM_S_STM07_IS</stp>
        <stp>4</stp>
        <stp>300363.SZ</stp>
        <stp>9</stp>
        <stp>12/31/2010</stp>
        <stp>1</stp>
        <tr r="H1657" s="1"/>
      </tp>
      <tp>
        <v>620732590.22000003</v>
        <stp/>
        <stp>EM_S_STM07_IS</stp>
        <stp>4</stp>
        <stp>300366.SZ</stp>
        <stp>9</stp>
        <stp>12/31/2015</stp>
        <stp>1</stp>
        <tr r="M1660" s="1"/>
      </tp>
      <tp>
        <v>639807035.72000003</v>
        <stp/>
        <stp>EM_S_STM07_IS</stp>
        <stp>4</stp>
        <stp>300367.SZ</stp>
        <stp>9</stp>
        <stp>12/31/2014</stp>
        <stp>1</stp>
        <tr r="L1661" s="1"/>
      </tp>
      <tp>
        <v>337790943.25</v>
        <stp/>
        <stp>EM_S_STM07_IS</stp>
        <stp>4</stp>
        <stp>300370.SZ</stp>
        <stp>9</stp>
        <stp>12/31/2013</stp>
        <stp>1</stp>
        <tr r="K1664" s="1"/>
      </tp>
      <tp>
        <v>142585016.61000001</v>
        <stp/>
        <stp>EM_S_STM07_IS</stp>
        <stp>4</stp>
        <stp>300371.SZ</stp>
        <stp>9</stp>
        <stp>12/31/2012</stp>
        <stp>1</stp>
        <tr r="J1665" s="1"/>
      </tp>
      <tp>
        <v>415353803.91000003</v>
        <stp/>
        <stp>EM_S_STM07_IS</stp>
        <stp>4</stp>
        <stp>300372.SZ</stp>
        <stp>9</stp>
        <stp>12/31/2011</stp>
        <stp>1</stp>
        <tr r="I1666" s="1"/>
      </tp>
      <tp>
        <v>356255604.87</v>
        <stp/>
        <stp>EM_S_STM07_IS</stp>
        <stp>4</stp>
        <stp>300373.SZ</stp>
        <stp>9</stp>
        <stp>12/31/2010</stp>
        <stp>1</stp>
        <tr r="H1667" s="1"/>
      </tp>
      <tp>
        <v>3682385136.3699999</v>
        <stp/>
        <stp>EM_S_STM07_IS</stp>
        <stp>4</stp>
        <stp>300376.SZ</stp>
        <stp>9</stp>
        <stp>12/31/2015</stp>
        <stp>1</stp>
        <tr r="M1670" s="1"/>
      </tp>
      <tp>
        <v>200037320.65000001</v>
        <stp/>
        <stp>EM_S_STM07_IS</stp>
        <stp>4</stp>
        <stp>300377.SZ</stp>
        <stp>9</stp>
        <stp>12/31/2014</stp>
        <stp>1</stp>
        <tr r="L1671" s="1"/>
      </tp>
      <tp>
        <v>204706918.33000001</v>
        <stp/>
        <stp>EM_S_STM07_IS</stp>
        <stp>4</stp>
        <stp>300380.SZ</stp>
        <stp>9</stp>
        <stp>12/31/2013</stp>
        <stp>1</stp>
        <tr r="K1674" s="1"/>
      </tp>
      <tp>
        <v>337425697.81</v>
        <stp/>
        <stp>EM_S_STM07_IS</stp>
        <stp>4</stp>
        <stp>300381.SZ</stp>
        <stp>9</stp>
        <stp>12/31/2012</stp>
        <stp>1</stp>
        <tr r="J1675" s="1"/>
      </tp>
      <tp>
        <v>173599933.43000001</v>
        <stp/>
        <stp>EM_S_STM07_IS</stp>
        <stp>4</stp>
        <stp>300382.SZ</stp>
        <stp>9</stp>
        <stp>12/31/2011</stp>
        <stp>1</stp>
        <tr r="I1676" s="1"/>
      </tp>
      <tp>
        <v>133645663.91</v>
        <stp/>
        <stp>EM_S_STM07_IS</stp>
        <stp>4</stp>
        <stp>300383.SZ</stp>
        <stp>9</stp>
        <stp>12/31/2010</stp>
        <stp>1</stp>
        <tr r="H1677" s="1"/>
      </tp>
      <tp>
        <v>911596079.75999999</v>
        <stp/>
        <stp>EM_S_STM07_IS</stp>
        <stp>4</stp>
        <stp>300386.SZ</stp>
        <stp>9</stp>
        <stp>12/31/2015</stp>
        <stp>1</stp>
        <tr r="M1680" s="1"/>
      </tp>
      <tp>
        <v>303449215.37</v>
        <stp/>
        <stp>EM_S_STM07_IS</stp>
        <stp>4</stp>
        <stp>300387.SZ</stp>
        <stp>9</stp>
        <stp>12/31/2014</stp>
        <stp>1</stp>
        <tr r="L1681" s="1"/>
      </tp>
      <tp>
        <v>345878703.45999998</v>
        <stp/>
        <stp>EM_S_STM07_IS</stp>
        <stp>4</stp>
        <stp>300390.SZ</stp>
        <stp>9</stp>
        <stp>12/31/2013</stp>
        <stp>1</stp>
        <tr r="K1684" s="1"/>
      </tp>
      <tp>
        <v>225272826.80000001</v>
        <stp/>
        <stp>EM_S_STM07_IS</stp>
        <stp>4</stp>
        <stp>300391.SZ</stp>
        <stp>9</stp>
        <stp>12/31/2012</stp>
        <stp>1</stp>
        <tr r="J1685" s="1"/>
      </tp>
      <tp>
        <v>628397153.17999995</v>
        <stp/>
        <stp>EM_S_STM07_IS</stp>
        <stp>4</stp>
        <stp>300392.SZ</stp>
        <stp>9</stp>
        <stp>12/31/2011</stp>
        <stp>1</stp>
        <tr r="I1686" s="1"/>
      </tp>
      <tp t="s">
        <v/>
        <stp/>
        <stp>EM_S_STM07_IS</stp>
        <stp>4</stp>
        <stp>300393.SZ</stp>
        <stp>9</stp>
        <stp>12/31/2010</stp>
        <stp>1</stp>
        <tr r="H1687" s="1"/>
      </tp>
      <tp>
        <v>567325998.72000003</v>
        <stp/>
        <stp>EM_S_STM07_IS</stp>
        <stp>4</stp>
        <stp>300396.SZ</stp>
        <stp>9</stp>
        <stp>12/31/2015</stp>
        <stp>1</stp>
        <tr r="M1690" s="1"/>
      </tp>
      <tp>
        <v>223013287.40000001</v>
        <stp/>
        <stp>EM_S_STM07_IS</stp>
        <stp>4</stp>
        <stp>300397.SZ</stp>
        <stp>9</stp>
        <stp>12/31/2014</stp>
        <stp>1</stp>
        <tr r="L1691" s="1"/>
      </tp>
      <tp>
        <v>1324972283.6800001</v>
        <stp/>
        <stp>EM_S_STM07_IS</stp>
        <stp>4</stp>
        <stp>600370.SH</stp>
        <stp>9</stp>
        <stp>12/31/2013</stp>
        <stp>1</stp>
        <tr r="K2191" s="1"/>
      </tp>
      <tp>
        <v>660618661.21000004</v>
        <stp/>
        <stp>EM_S_STM07_IS</stp>
        <stp>4</stp>
        <stp>600371.SH</stp>
        <stp>9</stp>
        <stp>12/31/2012</stp>
        <stp>1</stp>
        <tr r="J2192" s="1"/>
      </tp>
      <tp>
        <v>3663657840.23</v>
        <stp/>
        <stp>EM_S_STM07_IS</stp>
        <stp>4</stp>
        <stp>600372.SH</stp>
        <stp>9</stp>
        <stp>12/31/2011</stp>
        <stp>1</stp>
        <tr r="I2193" s="1"/>
      </tp>
      <tp>
        <v>3131375103.0500002</v>
        <stp/>
        <stp>EM_S_STM07_IS</stp>
        <stp>4</stp>
        <stp>600373.SH</stp>
        <stp>9</stp>
        <stp>12/31/2010</stp>
        <stp>1</stp>
        <tr r="H2194" s="1"/>
      </tp>
      <tp>
        <v>23617882560.299999</v>
        <stp/>
        <stp>EM_S_STM07_IS</stp>
        <stp>4</stp>
        <stp>600376.SH</stp>
        <stp>9</stp>
        <stp>12/31/2015</stp>
        <stp>1</stp>
        <tr r="M2196" s="1"/>
      </tp>
      <tp>
        <v>7879076285</v>
        <stp/>
        <stp>EM_S_STM07_IS</stp>
        <stp>4</stp>
        <stp>600377.SH</stp>
        <stp>9</stp>
        <stp>12/31/2014</stp>
        <stp>1</stp>
        <tr r="L2197" s="1"/>
      </tp>
      <tp>
        <v>1247865518.1600001</v>
        <stp/>
        <stp>EM_S_STM07_IS</stp>
        <stp>4</stp>
        <stp>600360.SH</stp>
        <stp>9</stp>
        <stp>12/31/2013</stp>
        <stp>1</stp>
        <tr r="K2182" s="1"/>
      </tp>
      <tp>
        <v>12323338696.35</v>
        <stp/>
        <stp>EM_S_STM07_IS</stp>
        <stp>4</stp>
        <stp>600361.SH</stp>
        <stp>9</stp>
        <stp>12/31/2012</stp>
        <stp>1</stp>
        <tr r="J2183" s="1"/>
      </tp>
      <tp>
        <v>117640988933</v>
        <stp/>
        <stp>EM_S_STM07_IS</stp>
        <stp>4</stp>
        <stp>600362.SH</stp>
        <stp>9</stp>
        <stp>12/31/2011</stp>
        <stp>1</stp>
        <tr r="I2184" s="1"/>
      </tp>
      <tp>
        <v>1200284944.49</v>
        <stp/>
        <stp>EM_S_STM07_IS</stp>
        <stp>4</stp>
        <stp>600363.SH</stp>
        <stp>9</stp>
        <stp>12/31/2010</stp>
        <stp>1</stp>
        <tr r="H2185" s="1"/>
      </tp>
      <tp>
        <v>1435588697.6099999</v>
        <stp/>
        <stp>EM_S_STM07_IS</stp>
        <stp>4</stp>
        <stp>600366.SH</stp>
        <stp>9</stp>
        <stp>12/31/2015</stp>
        <stp>1</stp>
        <tr r="M2187" s="1"/>
      </tp>
      <tp>
        <v>1092783894.3599999</v>
        <stp/>
        <stp>EM_S_STM07_IS</stp>
        <stp>4</stp>
        <stp>600367.SH</stp>
        <stp>9</stp>
        <stp>12/31/2014</stp>
        <stp>1</stp>
        <tr r="L2188" s="1"/>
      </tp>
      <tp>
        <v>5831463236</v>
        <stp/>
        <stp>EM_S_STM07_IS</stp>
        <stp>4</stp>
        <stp>600350.SH</stp>
        <stp>9</stp>
        <stp>12/31/2013</stp>
        <stp>1</stp>
        <tr r="K2173" s="1"/>
      </tp>
      <tp>
        <v>1266573181.9000001</v>
        <stp/>
        <stp>EM_S_STM07_IS</stp>
        <stp>4</stp>
        <stp>600351.SH</stp>
        <stp>9</stp>
        <stp>12/31/2012</stp>
        <stp>1</stp>
        <tr r="J2174" s="1"/>
      </tp>
      <tp>
        <v>8229439571.6400003</v>
        <stp/>
        <stp>EM_S_STM07_IS</stp>
        <stp>4</stp>
        <stp>600352.SH</stp>
        <stp>9</stp>
        <stp>12/31/2011</stp>
        <stp>1</stp>
        <tr r="I2175" s="1"/>
      </tp>
      <tp>
        <v>327526880.24000001</v>
        <stp/>
        <stp>EM_S_STM07_IS</stp>
        <stp>4</stp>
        <stp>600353.SH</stp>
        <stp>9</stp>
        <stp>12/31/2010</stp>
        <stp>1</stp>
        <tr r="H2176" s="1"/>
      </tp>
      <tp>
        <v>1395026674.53</v>
        <stp/>
        <stp>EM_S_STM07_IS</stp>
        <stp>4</stp>
        <stp>600356.SH</stp>
        <stp>9</stp>
        <stp>12/31/2015</stp>
        <stp>1</stp>
        <tr r="M2179" s="1"/>
      </tp>
      <tp>
        <v>21059753648.07</v>
        <stp/>
        <stp>EM_S_STM07_IS</stp>
        <stp>4</stp>
        <stp>600340.SH</stp>
        <stp>9</stp>
        <stp>12/31/2013</stp>
        <stp>1</stp>
        <tr r="K2168" s="1"/>
      </tp>
      <tp>
        <v>596240865.24000001</v>
        <stp/>
        <stp>EM_S_STM07_IS</stp>
        <stp>4</stp>
        <stp>600343.SH</stp>
        <stp>9</stp>
        <stp>12/31/2010</stp>
        <stp>1</stp>
        <tr r="H2169" s="1"/>
      </tp>
      <tp>
        <v>840703067.29999995</v>
        <stp/>
        <stp>EM_S_STM07_IS</stp>
        <stp>4</stp>
        <stp>600346.SH</stp>
        <stp>9</stp>
        <stp>12/31/2015</stp>
        <stp>1</stp>
        <tr r="M2171" s="1"/>
      </tp>
      <tp>
        <v>1256100664.8800001</v>
        <stp/>
        <stp>EM_S_STM07_IS</stp>
        <stp>4</stp>
        <stp>600330.SH</stp>
        <stp>9</stp>
        <stp>12/31/2013</stp>
        <stp>1</stp>
        <tr r="K2159" s="1"/>
      </tp>
      <tp>
        <v>4440021844.3299999</v>
        <stp/>
        <stp>EM_S_STM07_IS</stp>
        <stp>4</stp>
        <stp>600331.SH</stp>
        <stp>9</stp>
        <stp>12/31/2012</stp>
        <stp>1</stp>
        <tr r="J2160" s="1"/>
      </tp>
      <tp>
        <v>5439611618.46</v>
        <stp/>
        <stp>EM_S_STM07_IS</stp>
        <stp>4</stp>
        <stp>600332.SH</stp>
        <stp>9</stp>
        <stp>12/31/2011</stp>
        <stp>1</stp>
        <tr r="I2161" s="1"/>
      </tp>
      <tp>
        <v>1784442380.6099999</v>
        <stp/>
        <stp>EM_S_STM07_IS</stp>
        <stp>4</stp>
        <stp>600333.SH</stp>
        <stp>9</stp>
        <stp>12/31/2010</stp>
        <stp>1</stp>
        <tr r="H2162" s="1"/>
      </tp>
      <tp>
        <v>3606857731.5500002</v>
        <stp/>
        <stp>EM_S_STM07_IS</stp>
        <stp>4</stp>
        <stp>600336.SH</stp>
        <stp>9</stp>
        <stp>12/31/2015</stp>
        <stp>1</stp>
        <tr r="M2164" s="1"/>
      </tp>
      <tp>
        <v>2713771502.7800002</v>
        <stp/>
        <stp>EM_S_STM07_IS</stp>
        <stp>4</stp>
        <stp>600337.SH</stp>
        <stp>9</stp>
        <stp>12/31/2014</stp>
        <stp>1</stp>
        <tr r="L2165" s="1"/>
      </tp>
      <tp>
        <v>23201555800</v>
        <stp/>
        <stp>EM_S_STM07_IS</stp>
        <stp>4</stp>
        <stp>600320.SH</stp>
        <stp>9</stp>
        <stp>12/31/2013</stp>
        <stp>1</stp>
        <tr r="K2150" s="1"/>
      </tp>
      <tp>
        <v>473116055.91000003</v>
        <stp/>
        <stp>EM_S_STM07_IS</stp>
        <stp>4</stp>
        <stp>600321.SH</stp>
        <stp>9</stp>
        <stp>12/31/2012</stp>
        <stp>1</stp>
        <tr r="J2151" s="1"/>
      </tp>
      <tp>
        <v>3253956143.5300002</v>
        <stp/>
        <stp>EM_S_STM07_IS</stp>
        <stp>4</stp>
        <stp>600322.SH</stp>
        <stp>9</stp>
        <stp>12/31/2011</stp>
        <stp>1</stp>
        <tr r="I2152" s="1"/>
      </tp>
      <tp>
        <v>595308598.96000004</v>
        <stp/>
        <stp>EM_S_STM07_IS</stp>
        <stp>4</stp>
        <stp>600323.SH</stp>
        <stp>9</stp>
        <stp>12/31/2010</stp>
        <stp>1</stp>
        <tr r="H2153" s="1"/>
      </tp>
      <tp>
        <v>2086969182.3199999</v>
        <stp/>
        <stp>EM_S_STM07_IS</stp>
        <stp>4</stp>
        <stp>600326.SH</stp>
        <stp>9</stp>
        <stp>12/31/2015</stp>
        <stp>1</stp>
        <tr r="M2155" s="1"/>
      </tp>
      <tp>
        <v>8553678758.1400003</v>
        <stp/>
        <stp>EM_S_STM07_IS</stp>
        <stp>4</stp>
        <stp>600327.SH</stp>
        <stp>9</stp>
        <stp>12/31/2014</stp>
        <stp>1</stp>
        <tr r="L2156" s="1"/>
      </tp>
      <tp>
        <v>2223704061.7600002</v>
        <stp/>
        <stp>EM_S_STM07_IS</stp>
        <stp>4</stp>
        <stp>600310.SH</stp>
        <stp>9</stp>
        <stp>12/31/2013</stp>
        <stp>1</stp>
        <tr r="K2141" s="1"/>
      </tp>
      <tp>
        <v>305575630.10000002</v>
        <stp/>
        <stp>EM_S_STM07_IS</stp>
        <stp>4</stp>
        <stp>600311.SH</stp>
        <stp>9</stp>
        <stp>12/31/2012</stp>
        <stp>1</stp>
        <tr r="J2142" s="1"/>
      </tp>
      <tp>
        <v>2525285388.5799999</v>
        <stp/>
        <stp>EM_S_STM07_IS</stp>
        <stp>4</stp>
        <stp>600312.SH</stp>
        <stp>9</stp>
        <stp>12/31/2011</stp>
        <stp>1</stp>
        <tr r="I2143" s="1"/>
      </tp>
      <tp>
        <v>525348750.57999998</v>
        <stp/>
        <stp>EM_S_STM07_IS</stp>
        <stp>4</stp>
        <stp>600313.SH</stp>
        <stp>9</stp>
        <stp>12/31/2010</stp>
        <stp>1</stp>
        <tr r="H2144" s="1"/>
      </tp>
      <tp>
        <v>2815575207.3899999</v>
        <stp/>
        <stp>EM_S_STM07_IS</stp>
        <stp>4</stp>
        <stp>600316.SH</stp>
        <stp>9</stp>
        <stp>12/31/2015</stp>
        <stp>1</stp>
        <tr r="M2146" s="1"/>
      </tp>
      <tp>
        <v>3910487551.0100002</v>
        <stp/>
        <stp>EM_S_STM07_IS</stp>
        <stp>4</stp>
        <stp>600317.SH</stp>
        <stp>9</stp>
        <stp>12/31/2014</stp>
        <stp>1</stp>
        <tr r="L2147" s="1"/>
      </tp>
      <tp>
        <v>5061830078.4399996</v>
        <stp/>
        <stp>EM_S_STM07_IS</stp>
        <stp>4</stp>
        <stp>600300.SH</stp>
        <stp>9</stp>
        <stp>12/31/2013</stp>
        <stp>1</stp>
        <tr r="K2132" s="1"/>
      </tp>
      <tp>
        <v>806527693.22000003</v>
        <stp/>
        <stp>EM_S_STM07_IS</stp>
        <stp>4</stp>
        <stp>600301.SH</stp>
        <stp>9</stp>
        <stp>12/31/2012</stp>
        <stp>1</stp>
        <tr r="J2133" s="1"/>
      </tp>
      <tp>
        <v>944916130.26999998</v>
        <stp/>
        <stp>EM_S_STM07_IS</stp>
        <stp>4</stp>
        <stp>600302.SH</stp>
        <stp>9</stp>
        <stp>12/31/2011</stp>
        <stp>1</stp>
        <tr r="I2134" s="1"/>
      </tp>
      <tp>
        <v>6108684980.5200005</v>
        <stp/>
        <stp>EM_S_STM07_IS</stp>
        <stp>4</stp>
        <stp>600303.SH</stp>
        <stp>9</stp>
        <stp>12/31/2010</stp>
        <stp>1</stp>
        <tr r="H2135" s="1"/>
      </tp>
      <tp>
        <v>1250897007.9400001</v>
        <stp/>
        <stp>EM_S_STM07_IS</stp>
        <stp>4</stp>
        <stp>600306.SH</stp>
        <stp>9</stp>
        <stp>12/31/2015</stp>
        <stp>1</stp>
        <tr r="M2137" s="1"/>
      </tp>
      <tp>
        <v>95753196096.520004</v>
        <stp/>
        <stp>EM_S_STM07_IS</stp>
        <stp>4</stp>
        <stp>600307.SH</stp>
        <stp>9</stp>
        <stp>12/31/2014</stp>
        <stp>1</stp>
        <tr r="L2138" s="1"/>
      </tp>
      <tp>
        <v>1052775520.6900001</v>
        <stp/>
        <stp>EM_S_STM07_IS</stp>
        <stp>4</stp>
        <stp>600390.SH</stp>
        <stp>9</stp>
        <stp>12/31/2013</stp>
        <stp>1</stp>
        <tr r="K2209" s="1"/>
      </tp>
      <tp>
        <v>1573020698.48</v>
        <stp/>
        <stp>EM_S_STM07_IS</stp>
        <stp>4</stp>
        <stp>600391.SH</stp>
        <stp>9</stp>
        <stp>12/31/2012</stp>
        <stp>1</stp>
        <tr r="J2210" s="1"/>
      </tp>
      <tp>
        <v>399506562.16000003</v>
        <stp/>
        <stp>EM_S_STM07_IS</stp>
        <stp>4</stp>
        <stp>600392.SH</stp>
        <stp>9</stp>
        <stp>12/31/2011</stp>
        <stp>1</stp>
        <tr r="I2211" s="1"/>
      </tp>
      <tp>
        <v>1108155732.0799999</v>
        <stp/>
        <stp>EM_S_STM07_IS</stp>
        <stp>4</stp>
        <stp>600393.SH</stp>
        <stp>9</stp>
        <stp>12/31/2010</stp>
        <stp>1</stp>
        <tr r="H2212" s="1"/>
      </tp>
      <tp>
        <v>7153909825.7399998</v>
        <stp/>
        <stp>EM_S_STM07_IS</stp>
        <stp>4</stp>
        <stp>600396.SH</stp>
        <stp>9</stp>
        <stp>12/31/2015</stp>
        <stp>1</stp>
        <tr r="M2214" s="1"/>
      </tp>
      <tp>
        <v>10651643996.450001</v>
        <stp/>
        <stp>EM_S_STM07_IS</stp>
        <stp>4</stp>
        <stp>600397.SH</stp>
        <stp>9</stp>
        <stp>12/31/2014</stp>
        <stp>1</stp>
        <tr r="L2215" s="1"/>
      </tp>
      <tp>
        <v>6219885201.1400003</v>
        <stp/>
        <stp>EM_S_STM07_IS</stp>
        <stp>4</stp>
        <stp>600380.SH</stp>
        <stp>9</stp>
        <stp>12/31/2013</stp>
        <stp>1</stp>
        <tr r="K2200" s="1"/>
      </tp>
      <tp>
        <v>514260599.30000001</v>
        <stp/>
        <stp>EM_S_STM07_IS</stp>
        <stp>4</stp>
        <stp>600381.SH</stp>
        <stp>9</stp>
        <stp>12/31/2012</stp>
        <stp>1</stp>
        <tr r="J2201" s="1"/>
      </tp>
      <tp>
        <v>159467563.31999999</v>
        <stp/>
        <stp>EM_S_STM07_IS</stp>
        <stp>4</stp>
        <stp>600382.SH</stp>
        <stp>9</stp>
        <stp>12/31/2011</stp>
        <stp>1</stp>
        <tr r="I2202" s="1"/>
      </tp>
      <tp>
        <v>19592529782.080002</v>
        <stp/>
        <stp>EM_S_STM07_IS</stp>
        <stp>4</stp>
        <stp>600383.SH</stp>
        <stp>9</stp>
        <stp>12/31/2010</stp>
        <stp>1</stp>
        <tr r="H2203" s="1"/>
      </tp>
      <tp>
        <v>3010598887.8600001</v>
        <stp/>
        <stp>EM_S_STM07_IS</stp>
        <stp>4</stp>
        <stp>600386.SH</stp>
        <stp>9</stp>
        <stp>12/31/2015</stp>
        <stp>1</stp>
        <tr r="M2205" s="1"/>
      </tp>
      <tp>
        <v>3040418003.7399998</v>
        <stp/>
        <stp>EM_S_STM07_IS</stp>
        <stp>4</stp>
        <stp>600387.SH</stp>
        <stp>9</stp>
        <stp>12/31/2014</stp>
        <stp>1</stp>
        <tr r="L2206" s="1"/>
      </tp>
      <tp>
        <v>4999053310</v>
        <stp/>
        <stp>EM_S_STM07_IS</stp>
        <stp>4</stp>
        <stp>603877.SH</stp>
        <stp>9</stp>
        <stp>12/31/2014</stp>
        <stp>1</stp>
        <tr r="L3036" s="1"/>
      </tp>
      <tp>
        <v>1016569134.66</v>
        <stp/>
        <stp>EM_S_STM07_IS</stp>
        <stp>4</stp>
        <stp>603861.SH</stp>
        <stp>9</stp>
        <stp>12/31/2012</stp>
        <stp>1</stp>
        <tr r="J3032" s="1"/>
      </tp>
      <tp>
        <v>2563330459.1399999</v>
        <stp/>
        <stp>EM_S_STM07_IS</stp>
        <stp>4</stp>
        <stp>603866.SH</stp>
        <stp>9</stp>
        <stp>12/31/2015</stp>
        <stp>1</stp>
        <tr r="M3033" s="1"/>
      </tp>
      <tp t="s">
        <v/>
        <stp/>
        <stp>EM_S_STM07_IS</stp>
        <stp>4</stp>
        <stp>603843.SH</stp>
        <stp>9</stp>
        <stp>12/31/2010</stp>
        <stp>1</stp>
        <tr r="H3029" s="1"/>
      </tp>
      <tp>
        <v>619958077.29999995</v>
        <stp/>
        <stp>EM_S_STM07_IS</stp>
        <stp>4</stp>
        <stp>603822.SH</stp>
        <stp>9</stp>
        <stp>12/31/2011</stp>
        <stp>1</stp>
        <tr r="I3025" s="1"/>
      </tp>
      <tp t="s">
        <v/>
        <stp/>
        <stp>EM_S_STM07_IS</stp>
        <stp>4</stp>
        <stp>603823.SH</stp>
        <stp>9</stp>
        <stp>12/31/2010</stp>
        <stp>1</stp>
        <tr r="H3026" s="1"/>
      </tp>
      <tp>
        <v>3684846009.8099999</v>
        <stp/>
        <stp>EM_S_STM07_IS</stp>
        <stp>4</stp>
        <stp>603816.SH</stp>
        <stp>9</stp>
        <stp>12/31/2015</stp>
        <stp>1</stp>
        <tr r="M3022" s="1"/>
      </tp>
      <tp>
        <v>762389972.67999995</v>
        <stp/>
        <stp>EM_S_STM07_IS</stp>
        <stp>4</stp>
        <stp>603800.SH</stp>
        <stp>9</stp>
        <stp>12/31/2013</stp>
        <stp>1</stp>
        <tr r="K3019" s="1"/>
      </tp>
      <tp>
        <v>3332804771.4200001</v>
        <stp/>
        <stp>EM_S_STM07_IS</stp>
        <stp>4</stp>
        <stp>603806.SH</stp>
        <stp>9</stp>
        <stp>12/31/2015</stp>
        <stp>1</stp>
        <tr r="M3020" s="1"/>
      </tp>
      <tp t="s">
        <v/>
        <stp/>
        <stp>EM_S_STM07_IS</stp>
        <stp>4</stp>
        <stp>603883.SH</stp>
        <stp>9</stp>
        <stp>12/31/2010</stp>
        <stp>1</stp>
        <tr r="H3038" s="1"/>
      </tp>
      <tp>
        <v>1577201366.8499999</v>
        <stp/>
        <stp>EM_S_STM07_IS</stp>
        <stp>4</stp>
        <stp>603886.SH</stp>
        <stp>9</stp>
        <stp>12/31/2015</stp>
        <stp>1</stp>
        <tr r="M3040" s="1"/>
      </tp>
      <tp>
        <v>558321800</v>
        <stp/>
        <stp>EM_S_STM07_IS</stp>
        <stp>4</stp>
        <stp>603887.SH</stp>
        <stp>9</stp>
        <stp>12/31/2014</stp>
        <stp>1</stp>
        <tr r="L3041" s="1"/>
      </tp>
      <tp>
        <v>571566065.46000004</v>
        <stp/>
        <stp>EM_S_STM07_IS</stp>
        <stp>4</stp>
        <stp>603977.SH</stp>
        <stp>9</stp>
        <stp>12/31/2014</stp>
        <stp>1</stp>
        <tr r="L3059" s="1"/>
      </tp>
      <tp>
        <v>1130254643.1700001</v>
        <stp/>
        <stp>EM_S_STM07_IS</stp>
        <stp>4</stp>
        <stp>603936.SH</stp>
        <stp>9</stp>
        <stp>12/31/2015</stp>
        <stp>1</stp>
        <tr r="M3053" s="1"/>
      </tp>
      <tp>
        <v>1162254970.1099999</v>
        <stp/>
        <stp>EM_S_STM07_IS</stp>
        <stp>4</stp>
        <stp>603900.SH</stp>
        <stp>9</stp>
        <stp>12/31/2013</stp>
        <stp>1</stp>
        <tr r="K3046" s="1"/>
      </tp>
      <tp>
        <v>612585279</v>
        <stp/>
        <stp>EM_S_STM07_IS</stp>
        <stp>4</stp>
        <stp>603901.SH</stp>
        <stp>9</stp>
        <stp>12/31/2012</stp>
        <stp>1</stp>
        <tr r="J3047" s="1"/>
      </tp>
      <tp>
        <v>142793462.91</v>
        <stp/>
        <stp>EM_S_STM07_IS</stp>
        <stp>4</stp>
        <stp>603990.SH</stp>
        <stp>9</stp>
        <stp>12/31/2013</stp>
        <stp>1</stp>
        <tr r="K3065" s="1"/>
      </tp>
      <tp>
        <v>4496966550.6199999</v>
        <stp/>
        <stp>EM_S_STM07_IS</stp>
        <stp>4</stp>
        <stp>603993.SH</stp>
        <stp>9</stp>
        <stp>12/31/2010</stp>
        <stp>1</stp>
        <tr r="H3066" s="1"/>
      </tp>
      <tp>
        <v>3463163307.0900002</v>
        <stp/>
        <stp>EM_S_STM07_IS</stp>
        <stp>4</stp>
        <stp>603996.SH</stp>
        <stp>9</stp>
        <stp>12/31/2015</stp>
        <stp>1</stp>
        <tr r="M3067" s="1"/>
      </tp>
      <tp>
        <v>1017916608.25</v>
        <stp/>
        <stp>EM_S_STM07_IS</stp>
        <stp>4</stp>
        <stp>603997.SH</stp>
        <stp>9</stp>
        <stp>12/31/2014</stp>
        <stp>1</stp>
        <tr r="L3068" s="1"/>
      </tp>
      <tp>
        <v>1188780219.78</v>
        <stp/>
        <stp>EM_S_STM07_IS</stp>
        <stp>4</stp>
        <stp>603986.SH</stp>
        <stp>9</stp>
        <stp>12/31/2015</stp>
        <stp>1</stp>
        <tr r="M3061" s="1"/>
      </tp>
      <tp>
        <v>982792830.60000002</v>
        <stp/>
        <stp>EM_S_STM07_IS</stp>
        <stp>4</stp>
        <stp>603987.SH</stp>
        <stp>9</stp>
        <stp>12/31/2014</stp>
        <stp>1</stp>
        <tr r="L3062" s="1"/>
      </tp>
      <tp>
        <v>1444511085.1300001</v>
        <stp/>
        <stp>EM_S_STM07_IS</stp>
        <stp>4</stp>
        <stp>603456.SH</stp>
        <stp>9</stp>
        <stp>12/31/2015</stp>
        <stp>1</stp>
        <tr r="M2953" s="1"/>
      </tp>
      <tp>
        <v>543120577.08000004</v>
        <stp/>
        <stp>EM_S_STM07_IS</stp>
        <stp>4</stp>
        <stp>603421.SH</stp>
        <stp>9</stp>
        <stp>12/31/2012</stp>
        <stp>1</stp>
        <tr r="J2951" s="1"/>
      </tp>
      <tp>
        <v>302584111.39999998</v>
        <stp/>
        <stp>EM_S_STM07_IS</stp>
        <stp>4</stp>
        <stp>603416.SH</stp>
        <stp>9</stp>
        <stp>12/31/2015</stp>
        <stp>1</stp>
        <tr r="M2950" s="1"/>
      </tp>
      <tp>
        <v>542388798.74000001</v>
        <stp/>
        <stp>EM_S_STM07_IS</stp>
        <stp>4</stp>
        <stp>603577.SH</stp>
        <stp>9</stp>
        <stp>12/31/2014</stp>
        <stp>1</stp>
        <tr r="L2968" s="1"/>
      </tp>
      <tp>
        <v>478138171.20999998</v>
        <stp/>
        <stp>EM_S_STM07_IS</stp>
        <stp>4</stp>
        <stp>603566.SH</stp>
        <stp>9</stp>
        <stp>12/31/2015</stp>
        <stp>1</stp>
        <tr r="M2964" s="1"/>
      </tp>
      <tp>
        <v>1592911248.6199999</v>
        <stp/>
        <stp>EM_S_STM07_IS</stp>
        <stp>4</stp>
        <stp>603567.SH</stp>
        <stp>9</stp>
        <stp>12/31/2014</stp>
        <stp>1</stp>
        <tr r="L2965" s="1"/>
      </tp>
      <tp>
        <v>2000373967.02</v>
        <stp/>
        <stp>EM_S_STM07_IS</stp>
        <stp>4</stp>
        <stp>603556.SH</stp>
        <stp>9</stp>
        <stp>12/31/2015</stp>
        <stp>1</stp>
        <tr r="M2961" s="1"/>
      </tp>
      <tp>
        <v>685904772.29999995</v>
        <stp/>
        <stp>EM_S_STM07_IS</stp>
        <stp>4</stp>
        <stp>603520.SH</stp>
        <stp>9</stp>
        <stp>12/31/2013</stp>
        <stp>1</stp>
        <tr r="K2958" s="1"/>
      </tp>
      <tp>
        <v>889757323.45000005</v>
        <stp/>
        <stp>EM_S_STM07_IS</stp>
        <stp>4</stp>
        <stp>603660.SH</stp>
        <stp>9</stp>
        <stp>12/31/2013</stp>
        <stp>1</stp>
        <tr r="K2988" s="1"/>
      </tp>
      <tp t="s">
        <v/>
        <stp/>
        <stp>EM_S_STM07_IS</stp>
        <stp>4</stp>
        <stp>603663.SH</stp>
        <stp>9</stp>
        <stp>12/31/2010</stp>
        <stp>1</stp>
        <tr r="H2989" s="1"/>
      </tp>
      <tp>
        <v>923175639.62</v>
        <stp/>
        <stp>EM_S_STM07_IS</stp>
        <stp>4</stp>
        <stp>603667.SH</stp>
        <stp>9</stp>
        <stp>12/31/2014</stp>
        <stp>1</stp>
        <tr r="L2990" s="1"/>
      </tp>
      <tp t="s">
        <v/>
        <stp/>
        <stp>EM_S_STM07_IS</stp>
        <stp>4</stp>
        <stp>603633.SH</stp>
        <stp>9</stp>
        <stp>12/31/2010</stp>
        <stp>1</stp>
        <tr r="H2984" s="1"/>
      </tp>
      <tp>
        <v>342493302.26999998</v>
        <stp/>
        <stp>EM_S_STM07_IS</stp>
        <stp>4</stp>
        <stp>603636.SH</stp>
        <stp>9</stp>
        <stp>12/31/2015</stp>
        <stp>1</stp>
        <tr r="M2985" s="1"/>
      </tp>
      <tp>
        <v>1208989840.8699999</v>
        <stp/>
        <stp>EM_S_STM07_IS</stp>
        <stp>4</stp>
        <stp>603611.SH</stp>
        <stp>9</stp>
        <stp>12/31/2012</stp>
        <stp>1</stp>
        <tr r="J2980" s="1"/>
      </tp>
      <tp>
        <v>607229533.98000002</v>
        <stp/>
        <stp>EM_S_STM07_IS</stp>
        <stp>4</stp>
        <stp>603616.SH</stp>
        <stp>9</stp>
        <stp>12/31/2015</stp>
        <stp>1</stp>
        <tr r="M2981" s="1"/>
      </tp>
      <tp>
        <v>897177782.29999995</v>
        <stp/>
        <stp>EM_S_STM07_IS</stp>
        <stp>4</stp>
        <stp>603600.SH</stp>
        <stp>9</stp>
        <stp>12/31/2013</stp>
        <stp>1</stp>
        <tr r="K2975" s="1"/>
      </tp>
      <tp>
        <v>153433751.63999999</v>
        <stp/>
        <stp>EM_S_STM07_IS</stp>
        <stp>4</stp>
        <stp>603601.SH</stp>
        <stp>9</stp>
        <stp>12/31/2012</stp>
        <stp>1</stp>
        <tr r="J2976" s="1"/>
      </tp>
      <tp>
        <v>1821592072.4000001</v>
        <stp/>
        <stp>EM_S_STM07_IS</stp>
        <stp>4</stp>
        <stp>603606.SH</stp>
        <stp>9</stp>
        <stp>12/31/2015</stp>
        <stp>1</stp>
        <tr r="M2977" s="1"/>
      </tp>
      <tp>
        <v>202234060.13</v>
        <stp/>
        <stp>EM_S_STM07_IS</stp>
        <stp>4</stp>
        <stp>603690.SH</stp>
        <stp>9</stp>
        <stp>12/31/2013</stp>
        <stp>1</stp>
        <tr r="K2997" s="1"/>
      </tp>
      <tp>
        <v>266136109.11000001</v>
        <stp/>
        <stp>EM_S_STM07_IS</stp>
        <stp>4</stp>
        <stp>603696.SH</stp>
        <stp>9</stp>
        <stp>12/31/2015</stp>
        <stp>1</stp>
        <tr r="M2998" s="1"/>
      </tp>
      <tp>
        <v>1531999896.8800001</v>
        <stp/>
        <stp>EM_S_STM07_IS</stp>
        <stp>4</stp>
        <stp>603686.SH</stp>
        <stp>9</stp>
        <stp>12/31/2015</stp>
        <stp>1</stp>
        <tr r="M2994" s="1"/>
      </tp>
      <tp>
        <v>2857604600</v>
        <stp/>
        <stp>EM_S_STM07_IS</stp>
        <stp>4</stp>
        <stp>603777.SH</stp>
        <stp>9</stp>
        <stp>12/31/2014</stp>
        <stp>1</stp>
        <tr r="L3012" s="1"/>
      </tp>
      <tp>
        <v>7042720902.2200003</v>
        <stp/>
        <stp>EM_S_STM07_IS</stp>
        <stp>4</stp>
        <stp>603766.SH</stp>
        <stp>9</stp>
        <stp>12/31/2015</stp>
        <stp>1</stp>
        <tr r="M3011" s="1"/>
      </tp>
      <tp>
        <v>1262060571.8699999</v>
        <stp/>
        <stp>EM_S_STM07_IS</stp>
        <stp>4</stp>
        <stp>603737.SH</stp>
        <stp>9</stp>
        <stp>12/31/2014</stp>
        <stp>1</stp>
        <tr r="L3009" s="1"/>
      </tp>
      <tp>
        <v>723676669.12</v>
        <stp/>
        <stp>EM_S_STM07_IS</stp>
        <stp>4</stp>
        <stp>603726.SH</stp>
        <stp>9</stp>
        <stp>12/31/2015</stp>
        <stp>1</stp>
        <tr r="M3006" s="1"/>
      </tp>
      <tp>
        <v>1233853535.8699999</v>
        <stp/>
        <stp>EM_S_STM07_IS</stp>
        <stp>4</stp>
        <stp>603727.SH</stp>
        <stp>9</stp>
        <stp>12/31/2014</stp>
        <stp>1</stp>
        <tr r="L3007" s="1"/>
      </tp>
      <tp>
        <v>529659702.50999999</v>
        <stp/>
        <stp>EM_S_STM07_IS</stp>
        <stp>4</stp>
        <stp>603716.SH</stp>
        <stp>9</stp>
        <stp>12/31/2015</stp>
        <stp>1</stp>
        <tr r="M3004" s="1"/>
      </tp>
      <tp>
        <v>329260783.35000002</v>
        <stp/>
        <stp>EM_S_STM07_IS</stp>
        <stp>4</stp>
        <stp>603701.SH</stp>
        <stp>9</stp>
        <stp>12/31/2012</stp>
        <stp>1</stp>
        <tr r="J3001" s="1"/>
      </tp>
      <tp t="s">
        <v/>
        <stp/>
        <stp>EM_S_STM07_IS</stp>
        <stp>4</stp>
        <stp>603703.SH</stp>
        <stp>9</stp>
        <stp>12/31/2010</stp>
        <stp>1</stp>
        <tr r="H3002" s="1"/>
      </tp>
      <tp>
        <v>2185698572.2399998</v>
        <stp/>
        <stp>EM_S_STM07_IS</stp>
        <stp>4</stp>
        <stp>603077.SH</stp>
        <stp>9</stp>
        <stp>12/31/2014</stp>
        <stp>1</stp>
        <tr r="L2882" s="1"/>
      </tp>
      <tp>
        <v>484907942.22000003</v>
        <stp/>
        <stp>EM_S_STM07_IS</stp>
        <stp>4</stp>
        <stp>603060.SH</stp>
        <stp>9</stp>
        <stp>12/31/2013</stp>
        <stp>1</stp>
        <tr r="K2878" s="1"/>
      </tp>
      <tp>
        <v>464057441.06</v>
        <stp/>
        <stp>EM_S_STM07_IS</stp>
        <stp>4</stp>
        <stp>603066.SH</stp>
        <stp>9</stp>
        <stp>12/31/2015</stp>
        <stp>1</stp>
        <tr r="M2879" s="1"/>
      </tp>
      <tp>
        <v>819035514.71000004</v>
        <stp/>
        <stp>EM_S_STM07_IS</stp>
        <stp>4</stp>
        <stp>603067.SH</stp>
        <stp>9</stp>
        <stp>12/31/2014</stp>
        <stp>1</stp>
        <tr r="L2880" s="1"/>
      </tp>
      <tp>
        <v>1675788699.45</v>
        <stp/>
        <stp>EM_S_STM07_IS</stp>
        <stp>4</stp>
        <stp>603030.SH</stp>
        <stp>9</stp>
        <stp>12/31/2013</stp>
        <stp>1</stp>
        <tr r="K2869" s="1"/>
      </tp>
      <tp>
        <v>1141367666.23</v>
        <stp/>
        <stp>EM_S_STM07_IS</stp>
        <stp>4</stp>
        <stp>603031.SH</stp>
        <stp>9</stp>
        <stp>12/31/2012</stp>
        <stp>1</stp>
        <tr r="J2870" s="1"/>
      </tp>
      <tp>
        <v>388469615.17000002</v>
        <stp/>
        <stp>EM_S_STM07_IS</stp>
        <stp>4</stp>
        <stp>603032.SH</stp>
        <stp>9</stp>
        <stp>12/31/2011</stp>
        <stp>1</stp>
        <tr r="I2871" s="1"/>
      </tp>
      <tp t="s">
        <v/>
        <stp/>
        <stp>EM_S_STM07_IS</stp>
        <stp>4</stp>
        <stp>603033.SH</stp>
        <stp>9</stp>
        <stp>12/31/2010</stp>
        <stp>1</stp>
        <tr r="H2872" s="1"/>
      </tp>
      <tp>
        <v>244511437.28999999</v>
        <stp/>
        <stp>EM_S_STM07_IS</stp>
        <stp>4</stp>
        <stp>603036.SH</stp>
        <stp>9</stp>
        <stp>12/31/2015</stp>
        <stp>1</stp>
        <tr r="M2874" s="1"/>
      </tp>
      <tp>
        <v>1472987267.8199999</v>
        <stp/>
        <stp>EM_S_STM07_IS</stp>
        <stp>4</stp>
        <stp>603020.SH</stp>
        <stp>9</stp>
        <stp>12/31/2013</stp>
        <stp>1</stp>
        <tr r="K2860" s="1"/>
      </tp>
      <tp>
        <v>694328576.70000005</v>
        <stp/>
        <stp>EM_S_STM07_IS</stp>
        <stp>4</stp>
        <stp>603021.SH</stp>
        <stp>9</stp>
        <stp>12/31/2012</stp>
        <stp>1</stp>
        <tr r="J2861" s="1"/>
      </tp>
      <tp>
        <v>339284957.56</v>
        <stp/>
        <stp>EM_S_STM07_IS</stp>
        <stp>4</stp>
        <stp>603022.SH</stp>
        <stp>9</stp>
        <stp>12/31/2011</stp>
        <stp>1</stp>
        <tr r="I2862" s="1"/>
      </tp>
      <tp>
        <v>151724256.46000001</v>
        <stp/>
        <stp>EM_S_STM07_IS</stp>
        <stp>4</stp>
        <stp>603023.SH</stp>
        <stp>9</stp>
        <stp>12/31/2010</stp>
        <stp>1</stp>
        <tr r="H2863" s="1"/>
      </tp>
      <tp>
        <v>3454488117.2199998</v>
        <stp/>
        <stp>EM_S_STM07_IS</stp>
        <stp>4</stp>
        <stp>603026.SH</stp>
        <stp>9</stp>
        <stp>12/31/2015</stp>
        <stp>1</stp>
        <tr r="M2865" s="1"/>
      </tp>
      <tp>
        <v>650775844.37</v>
        <stp/>
        <stp>EM_S_STM07_IS</stp>
        <stp>4</stp>
        <stp>603027.SH</stp>
        <stp>9</stp>
        <stp>12/31/2014</stp>
        <stp>1</stp>
        <tr r="L2866" s="1"/>
      </tp>
      <tp>
        <v>645085652.50999999</v>
        <stp/>
        <stp>EM_S_STM07_IS</stp>
        <stp>4</stp>
        <stp>603010.SH</stp>
        <stp>9</stp>
        <stp>12/31/2013</stp>
        <stp>1</stp>
        <tr r="K2852" s="1"/>
      </tp>
      <tp>
        <v>459745441.43000001</v>
        <stp/>
        <stp>EM_S_STM07_IS</stp>
        <stp>4</stp>
        <stp>603011.SH</stp>
        <stp>9</stp>
        <stp>12/31/2012</stp>
        <stp>1</stp>
        <tr r="J2853" s="1"/>
      </tp>
      <tp>
        <v>1016249539.65</v>
        <stp/>
        <stp>EM_S_STM07_IS</stp>
        <stp>4</stp>
        <stp>603012.SH</stp>
        <stp>9</stp>
        <stp>12/31/2011</stp>
        <stp>1</stp>
        <tr r="I2854" s="1"/>
      </tp>
      <tp>
        <v>394539184.16000003</v>
        <stp/>
        <stp>EM_S_STM07_IS</stp>
        <stp>4</stp>
        <stp>603016.SH</stp>
        <stp>9</stp>
        <stp>12/31/2015</stp>
        <stp>1</stp>
        <tr r="M2856" s="1"/>
      </tp>
      <tp>
        <v>539700231.20000005</v>
        <stp/>
        <stp>EM_S_STM07_IS</stp>
        <stp>4</stp>
        <stp>603017.SH</stp>
        <stp>9</stp>
        <stp>12/31/2014</stp>
        <stp>1</stp>
        <tr r="L2857" s="1"/>
      </tp>
      <tp>
        <v>1027906693.5700001</v>
        <stp/>
        <stp>EM_S_STM07_IS</stp>
        <stp>4</stp>
        <stp>603000.SH</stp>
        <stp>9</stp>
        <stp>12/31/2013</stp>
        <stp>1</stp>
        <tr r="K2843" s="1"/>
      </tp>
      <tp>
        <v>3455109496.8299999</v>
        <stp/>
        <stp>EM_S_STM07_IS</stp>
        <stp>4</stp>
        <stp>603001.SH</stp>
        <stp>9</stp>
        <stp>12/31/2012</stp>
        <stp>1</stp>
        <tr r="J2844" s="1"/>
      </tp>
      <tp>
        <v>1418920672.04</v>
        <stp/>
        <stp>EM_S_STM07_IS</stp>
        <stp>4</stp>
        <stp>603002.SH</stp>
        <stp>9</stp>
        <stp>12/31/2011</stp>
        <stp>1</stp>
        <tr r="I2845" s="1"/>
      </tp>
      <tp>
        <v>4570940726.1700001</v>
        <stp/>
        <stp>EM_S_STM07_IS</stp>
        <stp>4</stp>
        <stp>603003.SH</stp>
        <stp>9</stp>
        <stp>12/31/2010</stp>
        <stp>1</stp>
        <tr r="H2846" s="1"/>
      </tp>
      <tp>
        <v>683635157.84000003</v>
        <stp/>
        <stp>EM_S_STM07_IS</stp>
        <stp>4</stp>
        <stp>603006.SH</stp>
        <stp>9</stp>
        <stp>12/31/2015</stp>
        <stp>1</stp>
        <tr r="M2848" s="1"/>
      </tp>
      <tp>
        <v>510424673.36000001</v>
        <stp/>
        <stp>EM_S_STM07_IS</stp>
        <stp>4</stp>
        <stp>603007.SH</stp>
        <stp>9</stp>
        <stp>12/31/2014</stp>
        <stp>1</stp>
        <tr r="L2849" s="1"/>
      </tp>
      <tp>
        <v>206397036.33000001</v>
        <stp/>
        <stp>EM_S_STM07_IS</stp>
        <stp>4</stp>
        <stp>603090.SH</stp>
        <stp>9</stp>
        <stp>12/31/2013</stp>
        <stp>1</stp>
        <tr r="K2885" s="1"/>
      </tp>
      <tp>
        <v>685620949.63</v>
        <stp/>
        <stp>EM_S_STM07_IS</stp>
        <stp>4</stp>
        <stp>603160.SH</stp>
        <stp>9</stp>
        <stp>12/31/2013</stp>
        <stp>1</stp>
        <tr r="K2901" s="1"/>
      </tp>
      <tp>
        <v>933195576.91999996</v>
        <stp/>
        <stp>EM_S_STM07_IS</stp>
        <stp>4</stp>
        <stp>603166.SH</stp>
        <stp>9</stp>
        <stp>12/31/2015</stp>
        <stp>1</stp>
        <tr r="M2903" s="1"/>
      </tp>
      <tp>
        <v>1117355333.75</v>
        <stp/>
        <stp>EM_S_STM07_IS</stp>
        <stp>4</stp>
        <stp>603167.SH</stp>
        <stp>9</stp>
        <stp>12/31/2014</stp>
        <stp>1</stp>
        <tr r="L2904" s="1"/>
      </tp>
      <tp>
        <v>458207568.49000001</v>
        <stp/>
        <stp>EM_S_STM07_IS</stp>
        <stp>4</stp>
        <stp>603131.SH</stp>
        <stp>9</stp>
        <stp>12/31/2012</stp>
        <stp>1</stp>
        <tr r="J2898" s="1"/>
      </tp>
      <tp>
        <v>3853419592.1599998</v>
        <stp/>
        <stp>EM_S_STM07_IS</stp>
        <stp>4</stp>
        <stp>603123.SH</stp>
        <stp>9</stp>
        <stp>12/31/2010</stp>
        <stp>1</stp>
        <tr r="H2895" s="1"/>
      </tp>
      <tp>
        <v>1373468735.55</v>
        <stp/>
        <stp>EM_S_STM07_IS</stp>
        <stp>4</stp>
        <stp>603126.SH</stp>
        <stp>9</stp>
        <stp>12/31/2015</stp>
        <stp>1</stp>
        <tr r="M2896" s="1"/>
      </tp>
      <tp>
        <v>999780014.19000006</v>
        <stp/>
        <stp>EM_S_STM07_IS</stp>
        <stp>4</stp>
        <stp>603111.SH</stp>
        <stp>9</stp>
        <stp>12/31/2012</stp>
        <stp>1</stp>
        <tr r="J2891" s="1"/>
      </tp>
      <tp>
        <v>2966870726.8000002</v>
        <stp/>
        <stp>EM_S_STM07_IS</stp>
        <stp>4</stp>
        <stp>603116.SH</stp>
        <stp>9</stp>
        <stp>12/31/2015</stp>
        <stp>1</stp>
        <tr r="M2892" s="1"/>
      </tp>
      <tp>
        <v>436111895.12</v>
        <stp/>
        <stp>EM_S_STM07_IS</stp>
        <stp>4</stp>
        <stp>603117.SH</stp>
        <stp>9</stp>
        <stp>12/31/2014</stp>
        <stp>1</stp>
        <tr r="L2893" s="1"/>
      </tp>
      <tp>
        <v>3187217218.4499998</v>
        <stp/>
        <stp>EM_S_STM07_IS</stp>
        <stp>4</stp>
        <stp>603100.SH</stp>
        <stp>9</stp>
        <stp>12/31/2013</stp>
        <stp>1</stp>
        <tr r="K2888" s="1"/>
      </tp>
      <tp>
        <v>1925814539.48</v>
        <stp/>
        <stp>EM_S_STM07_IS</stp>
        <stp>4</stp>
        <stp>603101.SH</stp>
        <stp>9</stp>
        <stp>12/31/2012</stp>
        <stp>1</stp>
        <tr r="J2889" s="1"/>
      </tp>
      <tp>
        <v>888964034.24000001</v>
        <stp/>
        <stp>EM_S_STM07_IS</stp>
        <stp>4</stp>
        <stp>603186.SH</stp>
        <stp>9</stp>
        <stp>12/31/2015</stp>
        <stp>1</stp>
        <tr r="M2907" s="1"/>
      </tp>
      <tp>
        <v>703313116.53999996</v>
        <stp/>
        <stp>EM_S_STM07_IS</stp>
        <stp>4</stp>
        <stp>603266.SH</stp>
        <stp>9</stp>
        <stp>12/31/2015</stp>
        <stp>1</stp>
        <tr r="M2920" s="1"/>
      </tp>
      <tp>
        <v>548363132.51999998</v>
        <stp/>
        <stp>EM_S_STM07_IS</stp>
        <stp>4</stp>
        <stp>603222.SH</stp>
        <stp>9</stp>
        <stp>12/31/2011</stp>
        <stp>1</stp>
        <tr r="I2914" s="1"/>
      </tp>
      <tp>
        <v>577452095.15999997</v>
        <stp/>
        <stp>EM_S_STM07_IS</stp>
        <stp>4</stp>
        <stp>603223.SH</stp>
        <stp>9</stp>
        <stp>12/31/2010</stp>
        <stp>1</stp>
        <tr r="H2915" s="1"/>
      </tp>
      <tp>
        <v>909317655.91999996</v>
        <stp/>
        <stp>EM_S_STM07_IS</stp>
        <stp>4</stp>
        <stp>603227.SH</stp>
        <stp>9</stp>
        <stp>12/31/2014</stp>
        <stp>1</stp>
        <tr r="L2916" s="1"/>
      </tp>
      <tp t="s">
        <v/>
        <stp/>
        <stp>EM_S_STM07_IS</stp>
        <stp>4</stp>
        <stp>603203.SH</stp>
        <stp>9</stp>
        <stp>12/31/2010</stp>
        <stp>1</stp>
        <tr r="H2912" s="1"/>
      </tp>
      <tp>
        <v>1284699947.97</v>
        <stp/>
        <stp>EM_S_STM07_IS</stp>
        <stp>4</stp>
        <stp>603377.SH</stp>
        <stp>9</stp>
        <stp>12/31/2014</stp>
        <stp>1</stp>
        <tr r="L2945" s="1"/>
      </tp>
      <tp>
        <v>2594827679.1599998</v>
        <stp/>
        <stp>EM_S_STM07_IS</stp>
        <stp>4</stp>
        <stp>603366.SH</stp>
        <stp>9</stp>
        <stp>12/31/2015</stp>
        <stp>1</stp>
        <tr r="M2942" s="1"/>
      </tp>
      <tp>
        <v>1191907901.3800001</v>
        <stp/>
        <stp>EM_S_STM07_IS</stp>
        <stp>4</stp>
        <stp>603333.SH</stp>
        <stp>9</stp>
        <stp>12/31/2010</stp>
        <stp>1</stp>
        <tr r="H2937" s="1"/>
      </tp>
      <tp>
        <v>631753077.96000004</v>
        <stp/>
        <stp>EM_S_STM07_IS</stp>
        <stp>4</stp>
        <stp>603336.SH</stp>
        <stp>9</stp>
        <stp>12/31/2015</stp>
        <stp>1</stp>
        <tr r="M2938" s="1"/>
      </tp>
      <tp>
        <v>231986502.15000001</v>
        <stp/>
        <stp>EM_S_STM07_IS</stp>
        <stp>4</stp>
        <stp>603322.SH</stp>
        <stp>9</stp>
        <stp>12/31/2011</stp>
        <stp>1</stp>
        <tr r="I2934" s="1"/>
      </tp>
      <tp t="s">
        <v/>
        <stp/>
        <stp>EM_S_STM07_IS</stp>
        <stp>4</stp>
        <stp>603323.SH</stp>
        <stp>9</stp>
        <stp>12/31/2010</stp>
        <stp>1</stp>
        <tr r="H2935" s="1"/>
      </tp>
      <tp>
        <v>290673032.94999999</v>
        <stp/>
        <stp>EM_S_STM07_IS</stp>
        <stp>4</stp>
        <stp>603311.SH</stp>
        <stp>9</stp>
        <stp>12/31/2012</stp>
        <stp>1</stp>
        <tr r="J2929" s="1"/>
      </tp>
      <tp t="s">
        <v/>
        <stp/>
        <stp>EM_S_STM07_IS</stp>
        <stp>4</stp>
        <stp>603313.SH</stp>
        <stp>9</stp>
        <stp>12/31/2010</stp>
        <stp>1</stp>
        <tr r="H2930" s="1"/>
      </tp>
      <tp>
        <v>306526793.75999999</v>
        <stp/>
        <stp>EM_S_STM07_IS</stp>
        <stp>4</stp>
        <stp>603300.SH</stp>
        <stp>9</stp>
        <stp>12/31/2013</stp>
        <stp>1</stp>
        <tr r="K2925" s="1"/>
      </tp>
      <tp>
        <v>676168709.22000003</v>
        <stp/>
        <stp>EM_S_STM07_IS</stp>
        <stp>4</stp>
        <stp>603306.SH</stp>
        <stp>9</stp>
        <stp>12/31/2015</stp>
        <stp>1</stp>
        <tr r="M2926" s="1"/>
      </tp>
      <tp t="s">
        <v/>
        <stp/>
        <stp>EM_S_STM07_IS</stp>
        <stp>4</stp>
        <stp>603393.SH</stp>
        <stp>9</stp>
        <stp>12/31/2010</stp>
        <stp>1</stp>
        <tr r="H2947" s="1"/>
      </tp>
      <tp>
        <v>662401003.84000003</v>
        <stp/>
        <stp>EM_S_STM07_IS</stp>
        <stp>4</stp>
        <stp>002830.SZ</stp>
        <stp>9</stp>
        <stp>12/31/2013</stp>
        <stp>1</stp>
        <tr r="K1289" s="1"/>
      </tp>
      <tp>
        <v>2305511839.3299999</v>
        <stp/>
        <stp>EM_S_STM07_IS</stp>
        <stp>4</stp>
        <stp>002831.SZ</stp>
        <stp>9</stp>
        <stp>12/31/2012</stp>
        <stp>1</stp>
        <tr r="J1290" s="1"/>
      </tp>
      <tp>
        <v>304055434.68000001</v>
        <stp/>
        <stp>EM_S_STM07_IS</stp>
        <stp>4</stp>
        <stp>002832.SZ</stp>
        <stp>9</stp>
        <stp>12/31/2011</stp>
        <stp>1</stp>
        <tr r="I1291" s="1"/>
      </tp>
      <tp t="s">
        <v/>
        <stp/>
        <stp>EM_S_STM07_IS</stp>
        <stp>4</stp>
        <stp>002833.SZ</stp>
        <stp>9</stp>
        <stp>12/31/2010</stp>
        <stp>1</stp>
        <tr r="H1292" s="1"/>
      </tp>
      <tp>
        <v>243800197.72</v>
        <stp/>
        <stp>EM_S_STM07_IS</stp>
        <stp>4</stp>
        <stp>002836.SZ</stp>
        <stp>9</stp>
        <stp>12/31/2015</stp>
        <stp>1</stp>
        <tr r="M1294" s="1"/>
      </tp>
      <tp>
        <v>275421727.44</v>
        <stp/>
        <stp>EM_S_STM07_IS</stp>
        <stp>4</stp>
        <stp>002837.SZ</stp>
        <stp>9</stp>
        <stp>12/31/2014</stp>
        <stp>1</stp>
        <tr r="L1295" s="1"/>
      </tp>
      <tp>
        <v>462372199</v>
        <stp/>
        <stp>EM_S_STM07_IS</stp>
        <stp>4</stp>
        <stp>002820.SZ</stp>
        <stp>9</stp>
        <stp>12/31/2013</stp>
        <stp>1</stp>
        <tr r="K1279" s="1"/>
      </tp>
      <tp>
        <v>424399200</v>
        <stp/>
        <stp>EM_S_STM07_IS</stp>
        <stp>4</stp>
        <stp>002821.SZ</stp>
        <stp>9</stp>
        <stp>12/31/2012</stp>
        <stp>1</stp>
        <tr r="J1280" s="1"/>
      </tp>
      <tp>
        <v>1396424900</v>
        <stp/>
        <stp>EM_S_STM07_IS</stp>
        <stp>4</stp>
        <stp>002822.SZ</stp>
        <stp>9</stp>
        <stp>12/31/2011</stp>
        <stp>1</stp>
        <tr r="I1281" s="1"/>
      </tp>
      <tp t="s">
        <v/>
        <stp/>
        <stp>EM_S_STM07_IS</stp>
        <stp>4</stp>
        <stp>002823.SZ</stp>
        <stp>9</stp>
        <stp>12/31/2010</stp>
        <stp>1</stp>
        <tr r="H1282" s="1"/>
      </tp>
      <tp>
        <v>346995393.56</v>
        <stp/>
        <stp>EM_S_STM07_IS</stp>
        <stp>4</stp>
        <stp>002826.SZ</stp>
        <stp>9</stp>
        <stp>12/31/2015</stp>
        <stp>1</stp>
        <tr r="M1285" s="1"/>
      </tp>
      <tp>
        <v>229049702.68000001</v>
        <stp/>
        <stp>EM_S_STM07_IS</stp>
        <stp>4</stp>
        <stp>002827.SZ</stp>
        <stp>9</stp>
        <stp>12/31/2014</stp>
        <stp>1</stp>
        <tr r="L1286" s="1"/>
      </tp>
      <tp>
        <v>459175115.93000001</v>
        <stp/>
        <stp>EM_S_STM07_IS</stp>
        <stp>4</stp>
        <stp>002810.SZ</stp>
        <stp>9</stp>
        <stp>12/31/2013</stp>
        <stp>1</stp>
        <tr r="K1270" s="1"/>
      </tp>
      <tp>
        <v>1150691548.4000001</v>
        <stp/>
        <stp>EM_S_STM07_IS</stp>
        <stp>4</stp>
        <stp>002811.SZ</stp>
        <stp>9</stp>
        <stp>12/31/2012</stp>
        <stp>1</stp>
        <tr r="J1271" s="1"/>
      </tp>
      <tp>
        <v>1090585551.4300001</v>
        <stp/>
        <stp>EM_S_STM07_IS</stp>
        <stp>4</stp>
        <stp>002812.SZ</stp>
        <stp>9</stp>
        <stp>12/31/2011</stp>
        <stp>1</stp>
        <tr r="I1272" s="1"/>
      </tp>
      <tp t="s">
        <v/>
        <stp/>
        <stp>EM_S_STM07_IS</stp>
        <stp>4</stp>
        <stp>002813.SZ</stp>
        <stp>9</stp>
        <stp>12/31/2010</stp>
        <stp>1</stp>
        <tr r="H1273" s="1"/>
      </tp>
      <tp>
        <v>367462259.52999997</v>
        <stp/>
        <stp>EM_S_STM07_IS</stp>
        <stp>4</stp>
        <stp>002816.SZ</stp>
        <stp>9</stp>
        <stp>12/31/2015</stp>
        <stp>1</stp>
        <tr r="M1275" s="1"/>
      </tp>
      <tp>
        <v>273413371.94</v>
        <stp/>
        <stp>EM_S_STM07_IS</stp>
        <stp>4</stp>
        <stp>002817.SZ</stp>
        <stp>9</stp>
        <stp>12/31/2014</stp>
        <stp>1</stp>
        <tr r="L1276" s="1"/>
      </tp>
      <tp>
        <v>547084218.74000001</v>
        <stp/>
        <stp>EM_S_STM07_IS</stp>
        <stp>4</stp>
        <stp>002800.SZ</stp>
        <stp>9</stp>
        <stp>12/31/2013</stp>
        <stp>1</stp>
        <tr r="K1261" s="1"/>
      </tp>
      <tp>
        <v>306826106.24000001</v>
        <stp/>
        <stp>EM_S_STM07_IS</stp>
        <stp>4</stp>
        <stp>002801.SZ</stp>
        <stp>9</stp>
        <stp>12/31/2012</stp>
        <stp>1</stp>
        <tr r="J1262" s="1"/>
      </tp>
      <tp>
        <v>318312078.12</v>
        <stp/>
        <stp>EM_S_STM07_IS</stp>
        <stp>4</stp>
        <stp>002802.SZ</stp>
        <stp>9</stp>
        <stp>12/31/2011</stp>
        <stp>1</stp>
        <tr r="I1263" s="1"/>
      </tp>
      <tp t="s">
        <v/>
        <stp/>
        <stp>EM_S_STM07_IS</stp>
        <stp>4</stp>
        <stp>002803.SZ</stp>
        <stp>9</stp>
        <stp>12/31/2010</stp>
        <stp>1</stp>
        <tr r="H1264" s="1"/>
      </tp>
      <tp>
        <v>299650926.56</v>
        <stp/>
        <stp>EM_S_STM07_IS</stp>
        <stp>4</stp>
        <stp>002806.SZ</stp>
        <stp>9</stp>
        <stp>12/31/2015</stp>
        <stp>1</stp>
        <tr r="M1266" s="1"/>
      </tp>
      <tp>
        <v>2362205000</v>
        <stp/>
        <stp>EM_S_STM07_IS</stp>
        <stp>4</stp>
        <stp>002807.SZ</stp>
        <stp>9</stp>
        <stp>12/31/2014</stp>
        <stp>1</stp>
        <tr r="L1267" s="1"/>
      </tp>
      <tp>
        <v>1502977925.6500001</v>
        <stp/>
        <stp>EM_S_STM07_IS</stp>
        <stp>4</stp>
        <stp>002840.SZ</stp>
        <stp>9</stp>
        <stp>12/31/2013</stp>
        <stp>1</stp>
        <tr r="K1297" s="1"/>
      </tp>
      <tp>
        <v>5502717841.4799995</v>
        <stp/>
        <stp>EM_S_STM07_IS</stp>
        <stp>4</stp>
        <stp>002430.SZ</stp>
        <stp>9</stp>
        <stp>12/31/2013</stp>
        <stp>1</stp>
        <tr r="K901" s="1"/>
      </tp>
      <tp>
        <v>3192991322.8400002</v>
        <stp/>
        <stp>EM_S_STM07_IS</stp>
        <stp>4</stp>
        <stp>002431.SZ</stp>
        <stp>9</stp>
        <stp>12/31/2012</stp>
        <stp>1</stp>
        <tr r="J902" s="1"/>
      </tp>
      <tp>
        <v>354131710.61000001</v>
        <stp/>
        <stp>EM_S_STM07_IS</stp>
        <stp>4</stp>
        <stp>002432.SZ</stp>
        <stp>9</stp>
        <stp>12/31/2011</stp>
        <stp>1</stp>
        <tr r="I903" s="1"/>
      </tp>
      <tp>
        <v>314035452.31999999</v>
        <stp/>
        <stp>EM_S_STM07_IS</stp>
        <stp>4</stp>
        <stp>002433.SZ</stp>
        <stp>9</stp>
        <stp>12/31/2010</stp>
        <stp>1</stp>
        <tr r="H904" s="1"/>
      </tp>
      <tp>
        <v>2119478903.8199999</v>
        <stp/>
        <stp>EM_S_STM07_IS</stp>
        <stp>4</stp>
        <stp>002436.SZ</stp>
        <stp>9</stp>
        <stp>12/31/2015</stp>
        <stp>1</stp>
        <tr r="M907" s="1"/>
      </tp>
      <tp>
        <v>1905823991.9200001</v>
        <stp/>
        <stp>EM_S_STM07_IS</stp>
        <stp>4</stp>
        <stp>002437.SZ</stp>
        <stp>9</stp>
        <stp>12/31/2014</stp>
        <stp>1</stp>
        <tr r="L908" s="1"/>
      </tp>
      <tp>
        <v>2735049453.0900002</v>
        <stp/>
        <stp>EM_S_STM07_IS</stp>
        <stp>4</stp>
        <stp>002420.SZ</stp>
        <stp>9</stp>
        <stp>12/31/2013</stp>
        <stp>1</stp>
        <tr r="K891" s="1"/>
      </tp>
      <tp>
        <v>824070264.21000004</v>
        <stp/>
        <stp>EM_S_STM07_IS</stp>
        <stp>4</stp>
        <stp>002421.SZ</stp>
        <stp>9</stp>
        <stp>12/31/2012</stp>
        <stp>1</stp>
        <tr r="J892" s="1"/>
      </tp>
      <tp>
        <v>5147848758</v>
        <stp/>
        <stp>EM_S_STM07_IS</stp>
        <stp>4</stp>
        <stp>002422.SZ</stp>
        <stp>9</stp>
        <stp>12/31/2011</stp>
        <stp>1</stp>
        <tr r="I893" s="1"/>
      </tp>
      <tp>
        <v>1407094544.25</v>
        <stp/>
        <stp>EM_S_STM07_IS</stp>
        <stp>4</stp>
        <stp>002423.SZ</stp>
        <stp>9</stp>
        <stp>12/31/2010</stp>
        <stp>1</stp>
        <tr r="H894" s="1"/>
      </tp>
      <tp>
        <v>5860562868.21</v>
        <stp/>
        <stp>EM_S_STM07_IS</stp>
        <stp>4</stp>
        <stp>002426.SZ</stp>
        <stp>9</stp>
        <stp>12/31/2015</stp>
        <stp>1</stp>
        <tr r="M897" s="1"/>
      </tp>
      <tp>
        <v>2479241169.9299998</v>
        <stp/>
        <stp>EM_S_STM07_IS</stp>
        <stp>4</stp>
        <stp>002427.SZ</stp>
        <stp>9</stp>
        <stp>12/31/2014</stp>
        <stp>1</stp>
        <tr r="L898" s="1"/>
      </tp>
      <tp>
        <v>1393095616.51</v>
        <stp/>
        <stp>EM_S_STM07_IS</stp>
        <stp>4</stp>
        <stp>002410.SZ</stp>
        <stp>9</stp>
        <stp>12/31/2013</stp>
        <stp>1</stp>
        <tr r="K881" s="1"/>
      </tp>
      <tp>
        <v>1009769856.38</v>
        <stp/>
        <stp>EM_S_STM07_IS</stp>
        <stp>4</stp>
        <stp>002411.SZ</stp>
        <stp>9</stp>
        <stp>12/31/2012</stp>
        <stp>1</stp>
        <tr r="J882" s="1"/>
      </tp>
      <tp>
        <v>400786021.88</v>
        <stp/>
        <stp>EM_S_STM07_IS</stp>
        <stp>4</stp>
        <stp>002412.SZ</stp>
        <stp>9</stp>
        <stp>12/31/2011</stp>
        <stp>1</stp>
        <tr r="I883" s="1"/>
      </tp>
      <tp>
        <v>1622760818.73</v>
        <stp/>
        <stp>EM_S_STM07_IS</stp>
        <stp>4</stp>
        <stp>002413.SZ</stp>
        <stp>9</stp>
        <stp>12/31/2010</stp>
        <stp>1</stp>
        <tr r="H884" s="1"/>
      </tp>
      <tp>
        <v>49569028331.669998</v>
        <stp/>
        <stp>EM_S_STM07_IS</stp>
        <stp>4</stp>
        <stp>002416.SZ</stp>
        <stp>9</stp>
        <stp>12/31/2015</stp>
        <stp>1</stp>
        <tr r="M887" s="1"/>
      </tp>
      <tp>
        <v>520783393.69</v>
        <stp/>
        <stp>EM_S_STM07_IS</stp>
        <stp>4</stp>
        <stp>002417.SZ</stp>
        <stp>9</stp>
        <stp>12/31/2014</stp>
        <stp>1</stp>
        <tr r="L888" s="1"/>
      </tp>
      <tp>
        <v>5590897296.3500004</v>
        <stp/>
        <stp>EM_S_STM07_IS</stp>
        <stp>4</stp>
        <stp>002400.SZ</stp>
        <stp>9</stp>
        <stp>12/31/2013</stp>
        <stp>1</stp>
        <tr r="K871" s="1"/>
      </tp>
      <tp>
        <v>502553636.14999998</v>
        <stp/>
        <stp>EM_S_STM07_IS</stp>
        <stp>4</stp>
        <stp>002401.SZ</stp>
        <stp>9</stp>
        <stp>12/31/2012</stp>
        <stp>1</stp>
        <tr r="J872" s="1"/>
      </tp>
      <tp>
        <v>500678638.74000001</v>
        <stp/>
        <stp>EM_S_STM07_IS</stp>
        <stp>4</stp>
        <stp>002402.SZ</stp>
        <stp>9</stp>
        <stp>12/31/2011</stp>
        <stp>1</stp>
        <tr r="I873" s="1"/>
      </tp>
      <tp>
        <v>2050401523.6400001</v>
        <stp/>
        <stp>EM_S_STM07_IS</stp>
        <stp>4</stp>
        <stp>002403.SZ</stp>
        <stp>9</stp>
        <stp>12/31/2010</stp>
        <stp>1</stp>
        <tr r="H874" s="1"/>
      </tp>
      <tp>
        <v>926486537.48000002</v>
        <stp/>
        <stp>EM_S_STM07_IS</stp>
        <stp>4</stp>
        <stp>002406.SZ</stp>
        <stp>9</stp>
        <stp>12/31/2015</stp>
        <stp>1</stp>
        <tr r="M877" s="1"/>
      </tp>
      <tp>
        <v>2131897177.1800001</v>
        <stp/>
        <stp>EM_S_STM07_IS</stp>
        <stp>4</stp>
        <stp>002407.SZ</stp>
        <stp>9</stp>
        <stp>12/31/2014</stp>
        <stp>1</stp>
        <tr r="L878" s="1"/>
      </tp>
      <tp>
        <v>11992157368.940001</v>
        <stp/>
        <stp>EM_S_STM07_IS</stp>
        <stp>4</stp>
        <stp>002470.SZ</stp>
        <stp>9</stp>
        <stp>12/31/2013</stp>
        <stp>1</stp>
        <tr r="K941" s="1"/>
      </tp>
      <tp>
        <v>1878872518.5999999</v>
        <stp/>
        <stp>EM_S_STM07_IS</stp>
        <stp>4</stp>
        <stp>002471.SZ</stp>
        <stp>9</stp>
        <stp>12/31/2012</stp>
        <stp>1</stp>
        <tr r="J942" s="1"/>
      </tp>
      <tp>
        <v>928723611.61000001</v>
        <stp/>
        <stp>EM_S_STM07_IS</stp>
        <stp>4</stp>
        <stp>002472.SZ</stp>
        <stp>9</stp>
        <stp>12/31/2011</stp>
        <stp>1</stp>
        <tr r="I943" s="1"/>
      </tp>
      <tp>
        <v>233884312.06999999</v>
        <stp/>
        <stp>EM_S_STM07_IS</stp>
        <stp>4</stp>
        <stp>002473.SZ</stp>
        <stp>9</stp>
        <stp>12/31/2010</stp>
        <stp>1</stp>
        <tr r="H944" s="1"/>
      </tp>
      <tp>
        <v>741646821.97000003</v>
        <stp/>
        <stp>EM_S_STM07_IS</stp>
        <stp>4</stp>
        <stp>002476.SZ</stp>
        <stp>9</stp>
        <stp>12/31/2015</stp>
        <stp>1</stp>
        <tr r="M947" s="1"/>
      </tp>
      <tp>
        <v>1761684746.8</v>
        <stp/>
        <stp>EM_S_STM07_IS</stp>
        <stp>4</stp>
        <stp>002477.SZ</stp>
        <stp>9</stp>
        <stp>12/31/2014</stp>
        <stp>1</stp>
        <tr r="L948" s="1"/>
      </tp>
      <tp>
        <v>686267000.36000001</v>
        <stp/>
        <stp>EM_S_STM07_IS</stp>
        <stp>4</stp>
        <stp>002460.SZ</stp>
        <stp>9</stp>
        <stp>12/31/2013</stp>
        <stp>1</stp>
        <tr r="K931" s="1"/>
      </tp>
      <tp>
        <v>3474832343.23</v>
        <stp/>
        <stp>EM_S_STM07_IS</stp>
        <stp>4</stp>
        <stp>002461.SZ</stp>
        <stp>9</stp>
        <stp>12/31/2012</stp>
        <stp>1</stp>
        <tr r="J932" s="1"/>
      </tp>
      <tp>
        <v>1801380239.7</v>
        <stp/>
        <stp>EM_S_STM07_IS</stp>
        <stp>4</stp>
        <stp>002462.SZ</stp>
        <stp>9</stp>
        <stp>12/31/2011</stp>
        <stp>1</stp>
        <tr r="I933" s="1"/>
      </tp>
      <tp>
        <v>2995100968</v>
        <stp/>
        <stp>EM_S_STM07_IS</stp>
        <stp>4</stp>
        <stp>002463.SZ</stp>
        <stp>9</stp>
        <stp>12/31/2010</stp>
        <stp>1</stp>
        <tr r="H934" s="1"/>
      </tp>
      <tp>
        <v>1866876668.5899999</v>
        <stp/>
        <stp>EM_S_STM07_IS</stp>
        <stp>4</stp>
        <stp>002466.SZ</stp>
        <stp>9</stp>
        <stp>12/31/2015</stp>
        <stp>1</stp>
        <tr r="M937" s="1"/>
      </tp>
      <tp>
        <v>684897755.78999996</v>
        <stp/>
        <stp>EM_S_STM07_IS</stp>
        <stp>4</stp>
        <stp>002467.SZ</stp>
        <stp>9</stp>
        <stp>12/31/2014</stp>
        <stp>1</stp>
        <tr r="L938" s="1"/>
      </tp>
      <tp>
        <v>3192701967.0799999</v>
        <stp/>
        <stp>EM_S_STM07_IS</stp>
        <stp>4</stp>
        <stp>002450.SZ</stp>
        <stp>9</stp>
        <stp>12/31/2013</stp>
        <stp>1</stp>
        <tr r="K921" s="1"/>
      </tp>
      <tp>
        <v>392349051.54000002</v>
        <stp/>
        <stp>EM_S_STM07_IS</stp>
        <stp>4</stp>
        <stp>002451.SZ</stp>
        <stp>9</stp>
        <stp>12/31/2012</stp>
        <stp>1</stp>
        <tr r="J922" s="1"/>
      </tp>
      <tp>
        <v>349489865.44999999</v>
        <stp/>
        <stp>EM_S_STM07_IS</stp>
        <stp>4</stp>
        <stp>002452.SZ</stp>
        <stp>9</stp>
        <stp>12/31/2011</stp>
        <stp>1</stp>
        <tr r="I923" s="1"/>
      </tp>
      <tp>
        <v>678386526.36000001</v>
        <stp/>
        <stp>EM_S_STM07_IS</stp>
        <stp>4</stp>
        <stp>002453.SZ</stp>
        <stp>9</stp>
        <stp>12/31/2010</stp>
        <stp>1</stp>
        <tr r="H924" s="1"/>
      </tp>
      <tp>
        <v>18497766559.540001</v>
        <stp/>
        <stp>EM_S_STM07_IS</stp>
        <stp>4</stp>
        <stp>002456.SZ</stp>
        <stp>9</stp>
        <stp>12/31/2015</stp>
        <stp>1</stp>
        <tr r="M927" s="1"/>
      </tp>
      <tp>
        <v>855793399.15999997</v>
        <stp/>
        <stp>EM_S_STM07_IS</stp>
        <stp>4</stp>
        <stp>002457.SZ</stp>
        <stp>9</stp>
        <stp>12/31/2014</stp>
        <stp>1</stp>
        <tr r="L928" s="1"/>
      </tp>
      <tp>
        <v>4801481663.2399998</v>
        <stp/>
        <stp>EM_S_STM07_IS</stp>
        <stp>4</stp>
        <stp>002440.SZ</stp>
        <stp>9</stp>
        <stp>12/31/2013</stp>
        <stp>1</stp>
        <tr r="K911" s="1"/>
      </tp>
      <tp>
        <v>5844954274.46</v>
        <stp/>
        <stp>EM_S_STM07_IS</stp>
        <stp>4</stp>
        <stp>002441.SZ</stp>
        <stp>9</stp>
        <stp>12/31/2012</stp>
        <stp>1</stp>
        <tr r="J912" s="1"/>
      </tp>
      <tp>
        <v>2043291667.53</v>
        <stp/>
        <stp>EM_S_STM07_IS</stp>
        <stp>4</stp>
        <stp>002442.SZ</stp>
        <stp>9</stp>
        <stp>12/31/2011</stp>
        <stp>1</stp>
        <tr r="I913" s="1"/>
      </tp>
      <tp>
        <v>2555494507.4699998</v>
        <stp/>
        <stp>EM_S_STM07_IS</stp>
        <stp>4</stp>
        <stp>002443.SZ</stp>
        <stp>9</stp>
        <stp>12/31/2010</stp>
        <stp>1</stp>
        <tr r="H914" s="1"/>
      </tp>
      <tp>
        <v>909799510.15999997</v>
        <stp/>
        <stp>EM_S_STM07_IS</stp>
        <stp>4</stp>
        <stp>002446.SZ</stp>
        <stp>9</stp>
        <stp>12/31/2015</stp>
        <stp>1</stp>
        <tr r="M917" s="1"/>
      </tp>
      <tp>
        <v>540028124.34000003</v>
        <stp/>
        <stp>EM_S_STM07_IS</stp>
        <stp>4</stp>
        <stp>002447.SZ</stp>
        <stp>9</stp>
        <stp>12/31/2014</stp>
        <stp>1</stp>
        <tr r="L918" s="1"/>
      </tp>
      <tp>
        <v>2272034335.1999998</v>
        <stp/>
        <stp>EM_S_STM07_IS</stp>
        <stp>4</stp>
        <stp>002490.SZ</stp>
        <stp>9</stp>
        <stp>12/31/2013</stp>
        <stp>1</stp>
        <tr r="K961" s="1"/>
      </tp>
      <tp>
        <v>2803745255.8299999</v>
        <stp/>
        <stp>EM_S_STM07_IS</stp>
        <stp>4</stp>
        <stp>002491.SZ</stp>
        <stp>9</stp>
        <stp>12/31/2012</stp>
        <stp>1</stp>
        <tr r="J962" s="1"/>
      </tp>
      <tp>
        <v>160410846.62</v>
        <stp/>
        <stp>EM_S_STM07_IS</stp>
        <stp>4</stp>
        <stp>002492.SZ</stp>
        <stp>9</stp>
        <stp>12/31/2011</stp>
        <stp>1</stp>
        <tr r="I963" s="1"/>
      </tp>
      <tp>
        <v>15795678893.35</v>
        <stp/>
        <stp>EM_S_STM07_IS</stp>
        <stp>4</stp>
        <stp>002493.SZ</stp>
        <stp>9</stp>
        <stp>12/31/2010</stp>
        <stp>1</stp>
        <tr r="H964" s="1"/>
      </tp>
      <tp>
        <v>3333067617.8000002</v>
        <stp/>
        <stp>EM_S_STM07_IS</stp>
        <stp>4</stp>
        <stp>002496.SZ</stp>
        <stp>9</stp>
        <stp>12/31/2015</stp>
        <stp>1</stp>
        <tr r="M967" s="1"/>
      </tp>
      <tp>
        <v>1454867567.3</v>
        <stp/>
        <stp>EM_S_STM07_IS</stp>
        <stp>4</stp>
        <stp>002497.SZ</stp>
        <stp>9</stp>
        <stp>12/31/2014</stp>
        <stp>1</stp>
        <tr r="L968" s="1"/>
      </tp>
      <tp>
        <v>1247243401.51</v>
        <stp/>
        <stp>EM_S_STM07_IS</stp>
        <stp>4</stp>
        <stp>002480.SZ</stp>
        <stp>9</stp>
        <stp>12/31/2013</stp>
        <stp>1</stp>
        <tr r="K951" s="1"/>
      </tp>
      <tp>
        <v>584336535.55999994</v>
        <stp/>
        <stp>EM_S_STM07_IS</stp>
        <stp>4</stp>
        <stp>002481.SZ</stp>
        <stp>9</stp>
        <stp>12/31/2012</stp>
        <stp>1</stp>
        <tr r="J952" s="1"/>
      </tp>
      <tp>
        <v>5410479639.9200001</v>
        <stp/>
        <stp>EM_S_STM07_IS</stp>
        <stp>4</stp>
        <stp>002482.SZ</stp>
        <stp>9</stp>
        <stp>12/31/2011</stp>
        <stp>1</stp>
        <tr r="I953" s="1"/>
      </tp>
      <tp>
        <v>1306982696.6199999</v>
        <stp/>
        <stp>EM_S_STM07_IS</stp>
        <stp>4</stp>
        <stp>002483.SZ</stp>
        <stp>9</stp>
        <stp>12/31/2010</stp>
        <stp>1</stp>
        <tr r="H954" s="1"/>
      </tp>
      <tp>
        <v>700825174.65999997</v>
        <stp/>
        <stp>EM_S_STM07_IS</stp>
        <stp>4</stp>
        <stp>002486.SZ</stp>
        <stp>9</stp>
        <stp>12/31/2015</stp>
        <stp>1</stp>
        <tr r="M957" s="1"/>
      </tp>
      <tp>
        <v>307508778.25999999</v>
        <stp/>
        <stp>EM_S_STM07_IS</stp>
        <stp>4</stp>
        <stp>002487.SZ</stp>
        <stp>9</stp>
        <stp>12/31/2014</stp>
        <stp>1</stp>
        <tr r="L958" s="1"/>
      </tp>
      <tp>
        <v>383443040.35000002</v>
        <stp/>
        <stp>EM_S_STM07_IS</stp>
        <stp>4</stp>
        <stp>002530.SZ</stp>
        <stp>9</stp>
        <stp>12/31/2013</stp>
        <stp>1</stp>
        <tr r="K1000" s="1"/>
      </tp>
      <tp>
        <v>1231559151.54</v>
        <stp/>
        <stp>EM_S_STM07_IS</stp>
        <stp>4</stp>
        <stp>002531.SZ</stp>
        <stp>9</stp>
        <stp>12/31/2012</stp>
        <stp>1</stp>
        <tr r="J1001" s="1"/>
      </tp>
      <tp>
        <v>764514880.90999997</v>
        <stp/>
        <stp>EM_S_STM07_IS</stp>
        <stp>4</stp>
        <stp>002532.SZ</stp>
        <stp>9</stp>
        <stp>12/31/2011</stp>
        <stp>1</stp>
        <tr r="I1002" s="1"/>
      </tp>
      <tp>
        <v>1929769319.95</v>
        <stp/>
        <stp>EM_S_STM07_IS</stp>
        <stp>4</stp>
        <stp>002533.SZ</stp>
        <stp>9</stp>
        <stp>12/31/2010</stp>
        <stp>1</stp>
        <tr r="H1003" s="1"/>
      </tp>
      <tp>
        <v>1914844362.0899999</v>
        <stp/>
        <stp>EM_S_STM07_IS</stp>
        <stp>4</stp>
        <stp>002536.SZ</stp>
        <stp>9</stp>
        <stp>12/31/2015</stp>
        <stp>1</stp>
        <tr r="M1006" s="1"/>
      </tp>
      <tp>
        <v>2506081572.5700002</v>
        <stp/>
        <stp>EM_S_STM07_IS</stp>
        <stp>4</stp>
        <stp>002537.SZ</stp>
        <stp>9</stp>
        <stp>12/31/2014</stp>
        <stp>1</stp>
        <tr r="L1007" s="1"/>
      </tp>
      <tp>
        <v>247424701.88</v>
        <stp/>
        <stp>EM_S_STM07_IS</stp>
        <stp>4</stp>
        <stp>002520.SZ</stp>
        <stp>9</stp>
        <stp>12/31/2013</stp>
        <stp>1</stp>
        <tr r="K991" s="1"/>
      </tp>
      <tp>
        <v>1769999328.3</v>
        <stp/>
        <stp>EM_S_STM07_IS</stp>
        <stp>4</stp>
        <stp>002521.SZ</stp>
        <stp>9</stp>
        <stp>12/31/2012</stp>
        <stp>1</stp>
        <tr r="J992" s="1"/>
      </tp>
      <tp>
        <v>459504833.64999998</v>
        <stp/>
        <stp>EM_S_STM07_IS</stp>
        <stp>4</stp>
        <stp>002522.SZ</stp>
        <stp>9</stp>
        <stp>12/31/2011</stp>
        <stp>1</stp>
        <tr r="I993" s="1"/>
      </tp>
      <tp>
        <v>605828765.23000002</v>
        <stp/>
        <stp>EM_S_STM07_IS</stp>
        <stp>4</stp>
        <stp>002523.SZ</stp>
        <stp>9</stp>
        <stp>12/31/2010</stp>
        <stp>1</stp>
        <tr r="H994" s="1"/>
      </tp>
      <tp>
        <v>1075908394.0699999</v>
        <stp/>
        <stp>EM_S_STM07_IS</stp>
        <stp>4</stp>
        <stp>002526.SZ</stp>
        <stp>9</stp>
        <stp>12/31/2015</stp>
        <stp>1</stp>
        <tr r="M996" s="1"/>
      </tp>
      <tp>
        <v>1305075557.3900001</v>
        <stp/>
        <stp>EM_S_STM07_IS</stp>
        <stp>4</stp>
        <stp>002527.SZ</stp>
        <stp>9</stp>
        <stp>12/31/2014</stp>
        <stp>1</stp>
        <tr r="L997" s="1"/>
      </tp>
      <tp>
        <v>1166543877.03</v>
        <stp/>
        <stp>EM_S_STM07_IS</stp>
        <stp>4</stp>
        <stp>002510.SZ</stp>
        <stp>9</stp>
        <stp>12/31/2013</stp>
        <stp>1</stp>
        <tr r="K981" s="1"/>
      </tp>
      <tp>
        <v>2339454972.9099998</v>
        <stp/>
        <stp>EM_S_STM07_IS</stp>
        <stp>4</stp>
        <stp>002511.SZ</stp>
        <stp>9</stp>
        <stp>12/31/2012</stp>
        <stp>1</stp>
        <tr r="J982" s="1"/>
      </tp>
      <tp>
        <v>311126531.00999999</v>
        <stp/>
        <stp>EM_S_STM07_IS</stp>
        <stp>4</stp>
        <stp>002512.SZ</stp>
        <stp>9</stp>
        <stp>12/31/2011</stp>
        <stp>1</stp>
        <tr r="I983" s="1"/>
      </tp>
      <tp>
        <v>914109253.03999996</v>
        <stp/>
        <stp>EM_S_STM07_IS</stp>
        <stp>4</stp>
        <stp>002513.SZ</stp>
        <stp>9</stp>
        <stp>12/31/2010</stp>
        <stp>1</stp>
        <tr r="H984" s="1"/>
      </tp>
      <tp>
        <v>1860455051.1199999</v>
        <stp/>
        <stp>EM_S_STM07_IS</stp>
        <stp>4</stp>
        <stp>002516.SZ</stp>
        <stp>9</stp>
        <stp>12/31/2015</stp>
        <stp>1</stp>
        <tr r="M987" s="1"/>
      </tp>
      <tp>
        <v>334904276.43000001</v>
        <stp/>
        <stp>EM_S_STM07_IS</stp>
        <stp>4</stp>
        <stp>002517.SZ</stp>
        <stp>9</stp>
        <stp>12/31/2014</stp>
        <stp>1</stp>
        <tr r="L988" s="1"/>
      </tp>
      <tp>
        <v>1316025102</v>
        <stp/>
        <stp>EM_S_STM07_IS</stp>
        <stp>4</stp>
        <stp>002500.SZ</stp>
        <stp>9</stp>
        <stp>12/31/2013</stp>
        <stp>1</stp>
        <tr r="K971" s="1"/>
      </tp>
      <tp>
        <v>1522911451.3900001</v>
        <stp/>
        <stp>EM_S_STM07_IS</stp>
        <stp>4</stp>
        <stp>002501.SZ</stp>
        <stp>9</stp>
        <stp>12/31/2012</stp>
        <stp>1</stp>
        <tr r="J972" s="1"/>
      </tp>
      <tp>
        <v>480630693.08999997</v>
        <stp/>
        <stp>EM_S_STM07_IS</stp>
        <stp>4</stp>
        <stp>002502.SZ</stp>
        <stp>9</stp>
        <stp>12/31/2011</stp>
        <stp>1</stp>
        <tr r="I973" s="1"/>
      </tp>
      <tp>
        <v>632880200</v>
        <stp/>
        <stp>EM_S_STM07_IS</stp>
        <stp>4</stp>
        <stp>002503.SZ</stp>
        <stp>9</stp>
        <stp>12/31/2010</stp>
        <stp>1</stp>
        <tr r="H974" s="1"/>
      </tp>
      <tp>
        <v>6283840747.5500002</v>
        <stp/>
        <stp>EM_S_STM07_IS</stp>
        <stp>4</stp>
        <stp>002506.SZ</stp>
        <stp>9</stp>
        <stp>12/31/2015</stp>
        <stp>1</stp>
        <tr r="M977" s="1"/>
      </tp>
      <tp>
        <v>906428723.55999994</v>
        <stp/>
        <stp>EM_S_STM07_IS</stp>
        <stp>4</stp>
        <stp>002507.SZ</stp>
        <stp>9</stp>
        <stp>12/31/2014</stp>
        <stp>1</stp>
        <tr r="L978" s="1"/>
      </tp>
      <tp>
        <v>6117117758.1499996</v>
        <stp/>
        <stp>EM_S_STM07_IS</stp>
        <stp>4</stp>
        <stp>002570.SZ</stp>
        <stp>9</stp>
        <stp>12/31/2013</stp>
        <stp>1</stp>
        <tr r="K1040" s="1"/>
      </tp>
      <tp>
        <v>710681709.79999995</v>
        <stp/>
        <stp>EM_S_STM07_IS</stp>
        <stp>4</stp>
        <stp>002571.SZ</stp>
        <stp>9</stp>
        <stp>12/31/2012</stp>
        <stp>1</stp>
        <tr r="J1041" s="1"/>
      </tp>
      <tp>
        <v>1003596349.09</v>
        <stp/>
        <stp>EM_S_STM07_IS</stp>
        <stp>4</stp>
        <stp>002572.SZ</stp>
        <stp>9</stp>
        <stp>12/31/2011</stp>
        <stp>1</stp>
        <tr r="I1042" s="1"/>
      </tp>
      <tp>
        <v>320725066.31999999</v>
        <stp/>
        <stp>EM_S_STM07_IS</stp>
        <stp>4</stp>
        <stp>002573.SZ</stp>
        <stp>9</stp>
        <stp>12/31/2010</stp>
        <stp>1</stp>
        <tr r="H1043" s="1"/>
      </tp>
      <tp>
        <v>858213626.98000002</v>
        <stp/>
        <stp>EM_S_STM07_IS</stp>
        <stp>4</stp>
        <stp>002576.SZ</stp>
        <stp>9</stp>
        <stp>12/31/2015</stp>
        <stp>1</stp>
        <tr r="M1046" s="1"/>
      </tp>
      <tp>
        <v>521330089.22000003</v>
        <stp/>
        <stp>EM_S_STM07_IS</stp>
        <stp>4</stp>
        <stp>002577.SZ</stp>
        <stp>9</stp>
        <stp>12/31/2014</stp>
        <stp>1</stp>
        <tr r="L1047" s="1"/>
      </tp>
      <tp>
        <v>916711611.75</v>
        <stp/>
        <stp>EM_S_STM07_IS</stp>
        <stp>4</stp>
        <stp>002560.SZ</stp>
        <stp>9</stp>
        <stp>12/31/2013</stp>
        <stp>1</stp>
        <tr r="K1030" s="1"/>
      </tp>
      <tp>
        <v>2094584299.45</v>
        <stp/>
        <stp>EM_S_STM07_IS</stp>
        <stp>4</stp>
        <stp>002561.SZ</stp>
        <stp>9</stp>
        <stp>12/31/2012</stp>
        <stp>1</stp>
        <tr r="J1031" s="1"/>
      </tp>
      <tp>
        <v>620701193.45000005</v>
        <stp/>
        <stp>EM_S_STM07_IS</stp>
        <stp>4</stp>
        <stp>002562.SZ</stp>
        <stp>9</stp>
        <stp>12/31/2011</stp>
        <stp>1</stp>
        <tr r="I1032" s="1"/>
      </tp>
      <tp>
        <v>6287067020.1800003</v>
        <stp/>
        <stp>EM_S_STM07_IS</stp>
        <stp>4</stp>
        <stp>002563.SZ</stp>
        <stp>9</stp>
        <stp>12/31/2010</stp>
        <stp>1</stp>
        <tr r="H1033" s="1"/>
      </tp>
      <tp>
        <v>819598117.28999996</v>
        <stp/>
        <stp>EM_S_STM07_IS</stp>
        <stp>4</stp>
        <stp>002566.SZ</stp>
        <stp>9</stp>
        <stp>12/31/2015</stp>
        <stp>1</stp>
        <tr r="M1036" s="1"/>
      </tp>
      <tp>
        <v>10069486005.190001</v>
        <stp/>
        <stp>EM_S_STM07_IS</stp>
        <stp>4</stp>
        <stp>002567.SZ</stp>
        <stp>9</stp>
        <stp>12/31/2014</stp>
        <stp>1</stp>
        <tr r="L1037" s="1"/>
      </tp>
      <tp>
        <v>860780976.65999997</v>
        <stp/>
        <stp>EM_S_STM07_IS</stp>
        <stp>4</stp>
        <stp>002550.SZ</stp>
        <stp>9</stp>
        <stp>12/31/2013</stp>
        <stp>1</stp>
        <tr r="K1020" s="1"/>
      </tp>
      <tp>
        <v>421318874.73000002</v>
        <stp/>
        <stp>EM_S_STM07_IS</stp>
        <stp>4</stp>
        <stp>002551.SZ</stp>
        <stp>9</stp>
        <stp>12/31/2012</stp>
        <stp>1</stp>
        <tr r="J1021" s="1"/>
      </tp>
      <tp>
        <v>445360913.38999999</v>
        <stp/>
        <stp>EM_S_STM07_IS</stp>
        <stp>4</stp>
        <stp>002552.SZ</stp>
        <stp>9</stp>
        <stp>12/31/2011</stp>
        <stp>1</stp>
        <tr r="I1022" s="1"/>
      </tp>
      <tp>
        <v>215795678.94</v>
        <stp/>
        <stp>EM_S_STM07_IS</stp>
        <stp>4</stp>
        <stp>002553.SZ</stp>
        <stp>9</stp>
        <stp>12/31/2010</stp>
        <stp>1</stp>
        <tr r="H1023" s="1"/>
      </tp>
      <tp>
        <v>9817791033.5599995</v>
        <stp/>
        <stp>EM_S_STM07_IS</stp>
        <stp>4</stp>
        <stp>002556.SZ</stp>
        <stp>9</stp>
        <stp>12/31/2015</stp>
        <stp>1</stp>
        <tr r="M1026" s="1"/>
      </tp>
      <tp>
        <v>3113231429.4299998</v>
        <stp/>
        <stp>EM_S_STM07_IS</stp>
        <stp>4</stp>
        <stp>002557.SZ</stp>
        <stp>9</stp>
        <stp>12/31/2014</stp>
        <stp>1</stp>
        <tr r="L1027" s="1"/>
      </tp>
      <tp>
        <v>2049620682.0999999</v>
        <stp/>
        <stp>EM_S_STM07_IS</stp>
        <stp>4</stp>
        <stp>002540.SZ</stp>
        <stp>9</stp>
        <stp>12/31/2013</stp>
        <stp>1</stp>
        <tr r="K1010" s="1"/>
      </tp>
      <tp>
        <v>3741820700.27</v>
        <stp/>
        <stp>EM_S_STM07_IS</stp>
        <stp>4</stp>
        <stp>002541.SZ</stp>
        <stp>9</stp>
        <stp>12/31/2012</stp>
        <stp>1</stp>
        <tr r="J1011" s="1"/>
      </tp>
      <tp>
        <v>264090931.53</v>
        <stp/>
        <stp>EM_S_STM07_IS</stp>
        <stp>4</stp>
        <stp>002542.SZ</stp>
        <stp>9</stp>
        <stp>12/31/2011</stp>
        <stp>1</stp>
        <tr r="I1012" s="1"/>
      </tp>
      <tp>
        <v>2293074183.0599999</v>
        <stp/>
        <stp>EM_S_STM07_IS</stp>
        <stp>4</stp>
        <stp>002543.SZ</stp>
        <stp>9</stp>
        <stp>12/31/2010</stp>
        <stp>1</stp>
        <tr r="H1013" s="1"/>
      </tp>
      <tp>
        <v>777010224.25999999</v>
        <stp/>
        <stp>EM_S_STM07_IS</stp>
        <stp>4</stp>
        <stp>002546.SZ</stp>
        <stp>9</stp>
        <stp>12/31/2015</stp>
        <stp>1</stp>
        <tr r="M1016" s="1"/>
      </tp>
      <tp>
        <v>2220164889.4000001</v>
        <stp/>
        <stp>EM_S_STM07_IS</stp>
        <stp>4</stp>
        <stp>002547.SZ</stp>
        <stp>9</stp>
        <stp>12/31/2014</stp>
        <stp>1</stp>
        <tr r="L1017" s="1"/>
      </tp>
      <tp>
        <v>1283188645.3399999</v>
        <stp/>
        <stp>EM_S_STM07_IS</stp>
        <stp>4</stp>
        <stp>002590.SZ</stp>
        <stp>9</stp>
        <stp>12/31/2013</stp>
        <stp>1</stp>
        <tr r="K1060" s="1"/>
      </tp>
      <tp>
        <v>211248458.86000001</v>
        <stp/>
        <stp>EM_S_STM07_IS</stp>
        <stp>4</stp>
        <stp>002591.SZ</stp>
        <stp>9</stp>
        <stp>12/31/2012</stp>
        <stp>1</stp>
        <tr r="J1061" s="1"/>
      </tp>
      <tp>
        <v>502605353.41000003</v>
        <stp/>
        <stp>EM_S_STM07_IS</stp>
        <stp>4</stp>
        <stp>002592.SZ</stp>
        <stp>9</stp>
        <stp>12/31/2011</stp>
        <stp>1</stp>
        <tr r="I1062" s="1"/>
      </tp>
      <tp>
        <v>1070308606.11</v>
        <stp/>
        <stp>EM_S_STM07_IS</stp>
        <stp>4</stp>
        <stp>002593.SZ</stp>
        <stp>9</stp>
        <stp>12/31/2010</stp>
        <stp>1</stp>
        <tr r="H1063" s="1"/>
      </tp>
      <tp>
        <v>1775285689.8299999</v>
        <stp/>
        <stp>EM_S_STM07_IS</stp>
        <stp>4</stp>
        <stp>002596.SZ</stp>
        <stp>9</stp>
        <stp>12/31/2015</stp>
        <stp>1</stp>
        <tr r="M1066" s="1"/>
      </tp>
      <tp>
        <v>3214710564.1599998</v>
        <stp/>
        <stp>EM_S_STM07_IS</stp>
        <stp>4</stp>
        <stp>002597.SZ</stp>
        <stp>9</stp>
        <stp>12/31/2014</stp>
        <stp>1</stp>
        <tr r="L1067" s="1"/>
      </tp>
      <tp>
        <v>1017737986.73</v>
        <stp/>
        <stp>EM_S_STM07_IS</stp>
        <stp>4</stp>
        <stp>002580.SZ</stp>
        <stp>9</stp>
        <stp>12/31/2013</stp>
        <stp>1</stp>
        <tr r="K1050" s="1"/>
      </tp>
      <tp>
        <v>285343999.23000002</v>
        <stp/>
        <stp>EM_S_STM07_IS</stp>
        <stp>4</stp>
        <stp>002581.SZ</stp>
        <stp>9</stp>
        <stp>12/31/2012</stp>
        <stp>1</stp>
        <tr r="J1051" s="1"/>
      </tp>
      <tp>
        <v>784769775.21000004</v>
        <stp/>
        <stp>EM_S_STM07_IS</stp>
        <stp>4</stp>
        <stp>002582.SZ</stp>
        <stp>9</stp>
        <stp>12/31/2011</stp>
        <stp>1</stp>
        <tr r="I1052" s="1"/>
      </tp>
      <tp>
        <v>994361721.65999997</v>
        <stp/>
        <stp>EM_S_STM07_IS</stp>
        <stp>4</stp>
        <stp>002583.SZ</stp>
        <stp>9</stp>
        <stp>12/31/2010</stp>
        <stp>1</stp>
        <tr r="H1053" s="1"/>
      </tp>
      <tp>
        <v>1896866297.47</v>
        <stp/>
        <stp>EM_S_STM07_IS</stp>
        <stp>4</stp>
        <stp>002586.SZ</stp>
        <stp>9</stp>
        <stp>12/31/2015</stp>
        <stp>1</stp>
        <tr r="M1056" s="1"/>
      </tp>
      <tp>
        <v>367053727.61000001</v>
        <stp/>
        <stp>EM_S_STM07_IS</stp>
        <stp>4</stp>
        <stp>002587.SZ</stp>
        <stp>9</stp>
        <stp>12/31/2014</stp>
        <stp>1</stp>
        <tr r="L1057" s="1"/>
      </tp>
      <tp>
        <v>3136973995.6399999</v>
        <stp/>
        <stp>EM_S_STM07_IS</stp>
        <stp>4</stp>
        <stp>002630.SZ</stp>
        <stp>9</stp>
        <stp>12/31/2013</stp>
        <stp>1</stp>
        <tr r="K1100" s="1"/>
      </tp>
      <tp>
        <v>423830318.98000002</v>
        <stp/>
        <stp>EM_S_STM07_IS</stp>
        <stp>4</stp>
        <stp>002631.SZ</stp>
        <stp>9</stp>
        <stp>12/31/2012</stp>
        <stp>1</stp>
        <tr r="J1101" s="1"/>
      </tp>
      <tp>
        <v>408108337.44</v>
        <stp/>
        <stp>EM_S_STM07_IS</stp>
        <stp>4</stp>
        <stp>002632.SZ</stp>
        <stp>9</stp>
        <stp>12/31/2011</stp>
        <stp>1</stp>
        <tr r="I1102" s="1"/>
      </tp>
      <tp>
        <v>207949864.31</v>
        <stp/>
        <stp>EM_S_STM07_IS</stp>
        <stp>4</stp>
        <stp>002633.SZ</stp>
        <stp>9</stp>
        <stp>12/31/2010</stp>
        <stp>1</stp>
        <tr r="H1103" s="1"/>
      </tp>
      <tp>
        <v>2545130287.6100001</v>
        <stp/>
        <stp>EM_S_STM07_IS</stp>
        <stp>4</stp>
        <stp>002636.SZ</stp>
        <stp>9</stp>
        <stp>12/31/2015</stp>
        <stp>1</stp>
        <tr r="M1106" s="1"/>
      </tp>
      <tp>
        <v>2495270419.6100001</v>
        <stp/>
        <stp>EM_S_STM07_IS</stp>
        <stp>4</stp>
        <stp>002637.SZ</stp>
        <stp>9</stp>
        <stp>12/31/2014</stp>
        <stp>1</stp>
        <tr r="L1107" s="1"/>
      </tp>
      <tp>
        <v>1508195814.0599999</v>
        <stp/>
        <stp>EM_S_STM07_IS</stp>
        <stp>4</stp>
        <stp>002620.SZ</stp>
        <stp>9</stp>
        <stp>12/31/2013</stp>
        <stp>1</stp>
        <tr r="K1090" s="1"/>
      </tp>
      <tp>
        <v>184265675.06999999</v>
        <stp/>
        <stp>EM_S_STM07_IS</stp>
        <stp>4</stp>
        <stp>002621.SZ</stp>
        <stp>9</stp>
        <stp>12/31/2012</stp>
        <stp>1</stp>
        <tr r="J1091" s="1"/>
      </tp>
      <tp>
        <v>365388748.08999997</v>
        <stp/>
        <stp>EM_S_STM07_IS</stp>
        <stp>4</stp>
        <stp>002622.SZ</stp>
        <stp>9</stp>
        <stp>12/31/2011</stp>
        <stp>1</stp>
        <tr r="I1092" s="1"/>
      </tp>
      <tp>
        <v>595172530.05999994</v>
        <stp/>
        <stp>EM_S_STM07_IS</stp>
        <stp>4</stp>
        <stp>002623.SZ</stp>
        <stp>9</stp>
        <stp>12/31/2010</stp>
        <stp>1</stp>
        <tr r="H1093" s="1"/>
      </tp>
      <tp>
        <v>1203809133.75</v>
        <stp/>
        <stp>EM_S_STM07_IS</stp>
        <stp>4</stp>
        <stp>002626.SZ</stp>
        <stp>9</stp>
        <stp>12/31/2015</stp>
        <stp>1</stp>
        <tr r="M1096" s="1"/>
      </tp>
      <tp>
        <v>1303885167.8499999</v>
        <stp/>
        <stp>EM_S_STM07_IS</stp>
        <stp>4</stp>
        <stp>002627.SZ</stp>
        <stp>9</stp>
        <stp>12/31/2014</stp>
        <stp>1</stp>
        <tr r="L1097" s="1"/>
      </tp>
      <tp>
        <v>1931028073.1199999</v>
        <stp/>
        <stp>EM_S_STM07_IS</stp>
        <stp>4</stp>
        <stp>002610.SZ</stp>
        <stp>9</stp>
        <stp>12/31/2013</stp>
        <stp>1</stp>
        <tr r="K1080" s="1"/>
      </tp>
      <tp>
        <v>331367606.01999998</v>
        <stp/>
        <stp>EM_S_STM07_IS</stp>
        <stp>4</stp>
        <stp>002611.SZ</stp>
        <stp>9</stp>
        <stp>12/31/2012</stp>
        <stp>1</stp>
        <tr r="J1081" s="1"/>
      </tp>
      <tp>
        <v>836233078.65999997</v>
        <stp/>
        <stp>EM_S_STM07_IS</stp>
        <stp>4</stp>
        <stp>002612.SZ</stp>
        <stp>9</stp>
        <stp>12/31/2011</stp>
        <stp>1</stp>
        <tr r="I1082" s="1"/>
      </tp>
      <tp>
        <v>779536121.49000001</v>
        <stp/>
        <stp>EM_S_STM07_IS</stp>
        <stp>4</stp>
        <stp>002613.SZ</stp>
        <stp>9</stp>
        <stp>12/31/2010</stp>
        <stp>1</stp>
        <tr r="H1083" s="1"/>
      </tp>
      <tp>
        <v>1600738432.1600001</v>
        <stp/>
        <stp>EM_S_STM07_IS</stp>
        <stp>4</stp>
        <stp>002616.SZ</stp>
        <stp>9</stp>
        <stp>12/31/2015</stp>
        <stp>1</stp>
        <tr r="M1086" s="1"/>
      </tp>
      <tp>
        <v>2648286604.1599998</v>
        <stp/>
        <stp>EM_S_STM07_IS</stp>
        <stp>4</stp>
        <stp>002617.SZ</stp>
        <stp>9</stp>
        <stp>12/31/2014</stp>
        <stp>1</stp>
        <tr r="L1087" s="1"/>
      </tp>
      <tp>
        <v>1405167937.95</v>
        <stp/>
        <stp>EM_S_STM07_IS</stp>
        <stp>4</stp>
        <stp>002600.SZ</stp>
        <stp>9</stp>
        <stp>12/31/2013</stp>
        <stp>1</stp>
        <tr r="K1070" s="1"/>
      </tp>
      <tp>
        <v>1803809201.8299999</v>
        <stp/>
        <stp>EM_S_STM07_IS</stp>
        <stp>4</stp>
        <stp>002601.SZ</stp>
        <stp>9</stp>
        <stp>12/31/2012</stp>
        <stp>1</stp>
        <tr r="J1071" s="1"/>
      </tp>
      <tp>
        <v>998726425.88999999</v>
        <stp/>
        <stp>EM_S_STM07_IS</stp>
        <stp>4</stp>
        <stp>002602.SZ</stp>
        <stp>9</stp>
        <stp>12/31/2011</stp>
        <stp>1</stp>
        <tr r="I1072" s="1"/>
      </tp>
      <tp>
        <v>1649320072.3</v>
        <stp/>
        <stp>EM_S_STM07_IS</stp>
        <stp>4</stp>
        <stp>002603.SZ</stp>
        <stp>9</stp>
        <stp>12/31/2010</stp>
        <stp>1</stp>
        <tr r="H1073" s="1"/>
      </tp>
      <tp>
        <v>608868355.28999996</v>
        <stp/>
        <stp>EM_S_STM07_IS</stp>
        <stp>4</stp>
        <stp>002606.SZ</stp>
        <stp>9</stp>
        <stp>12/31/2015</stp>
        <stp>1</stp>
        <tr r="M1076" s="1"/>
      </tp>
      <tp>
        <v>5236937672.4700003</v>
        <stp/>
        <stp>EM_S_STM07_IS</stp>
        <stp>4</stp>
        <stp>002607.SZ</stp>
        <stp>9</stp>
        <stp>12/31/2014</stp>
        <stp>1</stp>
        <tr r="L1077" s="1"/>
      </tp>
      <tp>
        <v>1486881930.29</v>
        <stp/>
        <stp>EM_S_STM07_IS</stp>
        <stp>4</stp>
        <stp>002670.SZ</stp>
        <stp>9</stp>
        <stp>12/31/2013</stp>
        <stp>1</stp>
        <tr r="K1140" s="1"/>
      </tp>
      <tp>
        <v>614569764.46000004</v>
        <stp/>
        <stp>EM_S_STM07_IS</stp>
        <stp>4</stp>
        <stp>002671.SZ</stp>
        <stp>9</stp>
        <stp>12/31/2012</stp>
        <stp>1</stp>
        <tr r="J1141" s="1"/>
      </tp>
      <tp>
        <v>1501074352.8900001</v>
        <stp/>
        <stp>EM_S_STM07_IS</stp>
        <stp>4</stp>
        <stp>002672.SZ</stp>
        <stp>9</stp>
        <stp>12/31/2011</stp>
        <stp>1</stp>
        <tr r="I1142" s="1"/>
      </tp>
      <tp>
        <v>1536421817.9200001</v>
        <stp/>
        <stp>EM_S_STM07_IS</stp>
        <stp>4</stp>
        <stp>002673.SZ</stp>
        <stp>9</stp>
        <stp>12/31/2010</stp>
        <stp>1</stp>
        <tr r="H1143" s="1"/>
      </tp>
      <tp>
        <v>1201514551.1199999</v>
        <stp/>
        <stp>EM_S_STM07_IS</stp>
        <stp>4</stp>
        <stp>002676.SZ</stp>
        <stp>9</stp>
        <stp>12/31/2015</stp>
        <stp>1</stp>
        <tr r="M1146" s="1"/>
      </tp>
      <tp>
        <v>469607825.35000002</v>
        <stp/>
        <stp>EM_S_STM07_IS</stp>
        <stp>4</stp>
        <stp>002677.SZ</stp>
        <stp>9</stp>
        <stp>12/31/2014</stp>
        <stp>1</stp>
        <tr r="L1147" s="1"/>
      </tp>
      <tp>
        <v>606756517.17999995</v>
        <stp/>
        <stp>EM_S_STM07_IS</stp>
        <stp>4</stp>
        <stp>002660.SZ</stp>
        <stp>9</stp>
        <stp>12/31/2013</stp>
        <stp>1</stp>
        <tr r="K1130" s="1"/>
      </tp>
      <tp>
        <v>1002241908.23</v>
        <stp/>
        <stp>EM_S_STM07_IS</stp>
        <stp>4</stp>
        <stp>002661.SZ</stp>
        <stp>9</stp>
        <stp>12/31/2012</stp>
        <stp>1</stp>
        <tr r="J1131" s="1"/>
      </tp>
      <tp>
        <v>1401820715.05</v>
        <stp/>
        <stp>EM_S_STM07_IS</stp>
        <stp>4</stp>
        <stp>002662.SZ</stp>
        <stp>9</stp>
        <stp>12/31/2011</stp>
        <stp>1</stp>
        <tr r="I1132" s="1"/>
      </tp>
      <tp>
        <v>860904468.09000003</v>
        <stp/>
        <stp>EM_S_STM07_IS</stp>
        <stp>4</stp>
        <stp>002663.SZ</stp>
        <stp>9</stp>
        <stp>12/31/2010</stp>
        <stp>1</stp>
        <tr r="H1133" s="1"/>
      </tp>
      <tp>
        <v>1980200771.5599999</v>
        <stp/>
        <stp>EM_S_STM07_IS</stp>
        <stp>4</stp>
        <stp>002666.SZ</stp>
        <stp>9</stp>
        <stp>12/31/2015</stp>
        <stp>1</stp>
        <tr r="M1136" s="1"/>
      </tp>
      <tp>
        <v>234388379.06999999</v>
        <stp/>
        <stp>EM_S_STM07_IS</stp>
        <stp>4</stp>
        <stp>002667.SZ</stp>
        <stp>9</stp>
        <stp>12/31/2014</stp>
        <stp>1</stp>
        <tr r="L1137" s="1"/>
      </tp>
      <tp>
        <v>1678021568.9100001</v>
        <stp/>
        <stp>EM_S_STM07_IS</stp>
        <stp>4</stp>
        <stp>002650.SZ</stp>
        <stp>9</stp>
        <stp>12/31/2013</stp>
        <stp>1</stp>
        <tr r="K1120" s="1"/>
      </tp>
      <tp>
        <v>804468244.96000004</v>
        <stp/>
        <stp>EM_S_STM07_IS</stp>
        <stp>4</stp>
        <stp>002651.SZ</stp>
        <stp>9</stp>
        <stp>12/31/2012</stp>
        <stp>1</stp>
        <tr r="J1121" s="1"/>
      </tp>
      <tp>
        <v>1523116360.4200001</v>
        <stp/>
        <stp>EM_S_STM07_IS</stp>
        <stp>4</stp>
        <stp>002652.SZ</stp>
        <stp>9</stp>
        <stp>12/31/2011</stp>
        <stp>1</stp>
        <tr r="I1122" s="1"/>
      </tp>
      <tp>
        <v>581585122.30999994</v>
        <stp/>
        <stp>EM_S_STM07_IS</stp>
        <stp>4</stp>
        <stp>002653.SZ</stp>
        <stp>9</stp>
        <stp>12/31/2010</stp>
        <stp>1</stp>
        <tr r="H1123" s="1"/>
      </tp>
      <tp>
        <v>724237203.87</v>
        <stp/>
        <stp>EM_S_STM07_IS</stp>
        <stp>4</stp>
        <stp>002656.SZ</stp>
        <stp>9</stp>
        <stp>12/31/2015</stp>
        <stp>1</stp>
        <tr r="M1126" s="1"/>
      </tp>
      <tp>
        <v>1098367226.3800001</v>
        <stp/>
        <stp>EM_S_STM07_IS</stp>
        <stp>4</stp>
        <stp>002657.SZ</stp>
        <stp>9</stp>
        <stp>12/31/2014</stp>
        <stp>1</stp>
        <tr r="L1127" s="1"/>
      </tp>
      <tp>
        <v>446354615.88999999</v>
        <stp/>
        <stp>EM_S_STM07_IS</stp>
        <stp>4</stp>
        <stp>002640.SZ</stp>
        <stp>9</stp>
        <stp>12/31/2013</stp>
        <stp>1</stp>
        <tr r="K1110" s="1"/>
      </tp>
      <tp>
        <v>2514277912.3800001</v>
        <stp/>
        <stp>EM_S_STM07_IS</stp>
        <stp>4</stp>
        <stp>002641.SZ</stp>
        <stp>9</stp>
        <stp>12/31/2012</stp>
        <stp>1</stp>
        <tr r="J1111" s="1"/>
      </tp>
      <tp>
        <v>709176374.41999996</v>
        <stp/>
        <stp>EM_S_STM07_IS</stp>
        <stp>4</stp>
        <stp>002642.SZ</stp>
        <stp>9</stp>
        <stp>12/31/2011</stp>
        <stp>1</stp>
        <tr r="I1112" s="1"/>
      </tp>
      <tp>
        <v>731662751.10000002</v>
        <stp/>
        <stp>EM_S_STM07_IS</stp>
        <stp>4</stp>
        <stp>002643.SZ</stp>
        <stp>9</stp>
        <stp>12/31/2010</stp>
        <stp>1</stp>
        <tr r="H1113" s="1"/>
      </tp>
      <tp>
        <v>1363735022.1700001</v>
        <stp/>
        <stp>EM_S_STM07_IS</stp>
        <stp>4</stp>
        <stp>002646.SZ</stp>
        <stp>9</stp>
        <stp>12/31/2015</stp>
        <stp>1</stp>
        <tr r="M1116" s="1"/>
      </tp>
      <tp>
        <v>4634458799.2299995</v>
        <stp/>
        <stp>EM_S_STM07_IS</stp>
        <stp>4</stp>
        <stp>002647.SZ</stp>
        <stp>9</stp>
        <stp>12/31/2014</stp>
        <stp>1</stp>
        <tr r="L1117" s="1"/>
      </tp>
      <tp>
        <v>567554914.69000006</v>
        <stp/>
        <stp>EM_S_STM07_IS</stp>
        <stp>4</stp>
        <stp>002690.SZ</stp>
        <stp>9</stp>
        <stp>12/31/2013</stp>
        <stp>1</stp>
        <tr r="K1160" s="1"/>
      </tp>
      <tp>
        <v>391578144.42000002</v>
        <stp/>
        <stp>EM_S_STM07_IS</stp>
        <stp>4</stp>
        <stp>002691.SZ</stp>
        <stp>9</stp>
        <stp>12/31/2012</stp>
        <stp>1</stp>
        <tr r="J1161" s="1"/>
      </tp>
      <tp>
        <v>2063730640.5</v>
        <stp/>
        <stp>EM_S_STM07_IS</stp>
        <stp>4</stp>
        <stp>002692.SZ</stp>
        <stp>9</stp>
        <stp>12/31/2011</stp>
        <stp>1</stp>
        <tr r="I1162" s="1"/>
      </tp>
      <tp>
        <v>112877153.52</v>
        <stp/>
        <stp>EM_S_STM07_IS</stp>
        <stp>4</stp>
        <stp>002693.SZ</stp>
        <stp>9</stp>
        <stp>12/31/2010</stp>
        <stp>1</stp>
        <tr r="H1163" s="1"/>
      </tp>
      <tp>
        <v>1863739460.0599999</v>
        <stp/>
        <stp>EM_S_STM07_IS</stp>
        <stp>4</stp>
        <stp>002696.SZ</stp>
        <stp>9</stp>
        <stp>12/31/2015</stp>
        <stp>1</stp>
        <tr r="M1166" s="1"/>
      </tp>
      <tp>
        <v>4764210870.04</v>
        <stp/>
        <stp>EM_S_STM07_IS</stp>
        <stp>4</stp>
        <stp>002697.SZ</stp>
        <stp>9</stp>
        <stp>12/31/2014</stp>
        <stp>1</stp>
        <tr r="L1167" s="1"/>
      </tp>
      <tp>
        <v>200333124.78</v>
        <stp/>
        <stp>EM_S_STM07_IS</stp>
        <stp>4</stp>
        <stp>002680.SZ</stp>
        <stp>9</stp>
        <stp>12/31/2013</stp>
        <stp>1</stp>
        <tr r="K1150" s="1"/>
      </tp>
      <tp>
        <v>787183244.88</v>
        <stp/>
        <stp>EM_S_STM07_IS</stp>
        <stp>4</stp>
        <stp>002681.SZ</stp>
        <stp>9</stp>
        <stp>12/31/2012</stp>
        <stp>1</stp>
        <tr r="J1151" s="1"/>
      </tp>
      <tp>
        <v>1619534411.76</v>
        <stp/>
        <stp>EM_S_STM07_IS</stp>
        <stp>4</stp>
        <stp>002682.SZ</stp>
        <stp>9</stp>
        <stp>12/31/2011</stp>
        <stp>1</stp>
        <tr r="I1152" s="1"/>
      </tp>
      <tp>
        <v>1328229188.04</v>
        <stp/>
        <stp>EM_S_STM07_IS</stp>
        <stp>4</stp>
        <stp>002683.SZ</stp>
        <stp>9</stp>
        <stp>12/31/2010</stp>
        <stp>1</stp>
        <tr r="H1153" s="1"/>
      </tp>
      <tp>
        <v>799809505.95000005</v>
        <stp/>
        <stp>EM_S_STM07_IS</stp>
        <stp>4</stp>
        <stp>002686.SZ</stp>
        <stp>9</stp>
        <stp>12/31/2015</stp>
        <stp>1</stp>
        <tr r="M1156" s="1"/>
      </tp>
      <tp>
        <v>658471282.87</v>
        <stp/>
        <stp>EM_S_STM07_IS</stp>
        <stp>4</stp>
        <stp>002687.SZ</stp>
        <stp>9</stp>
        <stp>12/31/2014</stp>
        <stp>1</stp>
        <tr r="L1157" s="1"/>
      </tp>
      <tp>
        <v>660222300.10000002</v>
        <stp/>
        <stp>EM_S_STM07_IS</stp>
        <stp>4</stp>
        <stp>002730.SZ</stp>
        <stp>9</stp>
        <stp>12/31/2013</stp>
        <stp>1</stp>
        <tr r="K1197" s="1"/>
      </tp>
      <tp>
        <v>2820220310.5</v>
        <stp/>
        <stp>EM_S_STM07_IS</stp>
        <stp>4</stp>
        <stp>002731.SZ</stp>
        <stp>9</stp>
        <stp>12/31/2012</stp>
        <stp>1</stp>
        <tr r="J1198" s="1"/>
      </tp>
      <tp>
        <v>649024860.52999997</v>
        <stp/>
        <stp>EM_S_STM07_IS</stp>
        <stp>4</stp>
        <stp>002732.SZ</stp>
        <stp>9</stp>
        <stp>12/31/2011</stp>
        <stp>1</stp>
        <tr r="I1199" s="1"/>
      </tp>
      <tp>
        <v>1293510300</v>
        <stp/>
        <stp>EM_S_STM07_IS</stp>
        <stp>4</stp>
        <stp>002733.SZ</stp>
        <stp>9</stp>
        <stp>12/31/2010</stp>
        <stp>1</stp>
        <tr r="H1200" s="1"/>
      </tp>
      <tp>
        <v>29139131599.009998</v>
        <stp/>
        <stp>EM_S_STM07_IS</stp>
        <stp>4</stp>
        <stp>002736.SZ</stp>
        <stp>9</stp>
        <stp>12/31/2015</stp>
        <stp>1</stp>
        <tr r="M1203" s="1"/>
      </tp>
      <tp>
        <v>2718760482.0799999</v>
        <stp/>
        <stp>EM_S_STM07_IS</stp>
        <stp>4</stp>
        <stp>002737.SZ</stp>
        <stp>9</stp>
        <stp>12/31/2014</stp>
        <stp>1</stp>
        <tr r="L1204" s="1"/>
      </tp>
      <tp>
        <v>2930724825.0700002</v>
        <stp/>
        <stp>EM_S_STM07_IS</stp>
        <stp>4</stp>
        <stp>002721.SZ</stp>
        <stp>9</stp>
        <stp>12/31/2012</stp>
        <stp>1</stp>
        <tr r="J1188" s="1"/>
      </tp>
      <tp t="s">
        <v/>
        <stp/>
        <stp>EM_S_STM07_IS</stp>
        <stp>4</stp>
        <stp>002722.SZ</stp>
        <stp>9</stp>
        <stp>12/31/2011</stp>
        <stp>1</stp>
        <tr r="I1189" s="1"/>
      </tp>
      <tp>
        <v>453194088.10000002</v>
        <stp/>
        <stp>EM_S_STM07_IS</stp>
        <stp>4</stp>
        <stp>002723.SZ</stp>
        <stp>9</stp>
        <stp>12/31/2010</stp>
        <stp>1</stp>
        <tr r="H1190" s="1"/>
      </tp>
      <tp>
        <v>4270489896.1999998</v>
        <stp/>
        <stp>EM_S_STM07_IS</stp>
        <stp>4</stp>
        <stp>002726.SZ</stp>
        <stp>9</stp>
        <stp>12/31/2015</stp>
        <stp>1</stp>
        <tr r="M1193" s="1"/>
      </tp>
      <tp>
        <v>4428409988.7799997</v>
        <stp/>
        <stp>EM_S_STM07_IS</stp>
        <stp>4</stp>
        <stp>002727.SZ</stp>
        <stp>9</stp>
        <stp>12/31/2014</stp>
        <stp>1</stp>
        <tr r="L1194" s="1"/>
      </tp>
      <tp>
        <v>624772165.69000006</v>
        <stp/>
        <stp>EM_S_STM07_IS</stp>
        <stp>4</stp>
        <stp>002711.SZ</stp>
        <stp>9</stp>
        <stp>12/31/2012</stp>
        <stp>1</stp>
        <tr r="J1179" s="1"/>
      </tp>
      <tp>
        <v>1362546083.8</v>
        <stp/>
        <stp>EM_S_STM07_IS</stp>
        <stp>4</stp>
        <stp>002712.SZ</stp>
        <stp>9</stp>
        <stp>12/31/2011</stp>
        <stp>1</stp>
        <tr r="I1180" s="1"/>
      </tp>
      <tp>
        <v>1087896241.8499999</v>
        <stp/>
        <stp>EM_S_STM07_IS</stp>
        <stp>4</stp>
        <stp>002713.SZ</stp>
        <stp>9</stp>
        <stp>12/31/2010</stp>
        <stp>1</stp>
        <tr r="H1181" s="1"/>
      </tp>
      <tp>
        <v>5788750955.6199999</v>
        <stp/>
        <stp>EM_S_STM07_IS</stp>
        <stp>4</stp>
        <stp>002716.SZ</stp>
        <stp>9</stp>
        <stp>12/31/2015</stp>
        <stp>1</stp>
        <tr r="M1184" s="1"/>
      </tp>
      <tp>
        <v>1088192851.22</v>
        <stp/>
        <stp>EM_S_STM07_IS</stp>
        <stp>4</stp>
        <stp>002717.SZ</stp>
        <stp>9</stp>
        <stp>12/31/2014</stp>
        <stp>1</stp>
        <tr r="L1185" s="1"/>
      </tp>
      <tp>
        <v>275010207.75</v>
        <stp/>
        <stp>EM_S_STM07_IS</stp>
        <stp>4</stp>
        <stp>002700.SZ</stp>
        <stp>9</stp>
        <stp>12/31/2013</stp>
        <stp>1</stp>
        <tr r="K1170" s="1"/>
      </tp>
      <tp>
        <v>3506432818</v>
        <stp/>
        <stp>EM_S_STM07_IS</stp>
        <stp>4</stp>
        <stp>002701.SZ</stp>
        <stp>9</stp>
        <stp>12/31/2012</stp>
        <stp>1</stp>
        <tr r="J1171" s="1"/>
      </tp>
      <tp>
        <v>658327780.25</v>
        <stp/>
        <stp>EM_S_STM07_IS</stp>
        <stp>4</stp>
        <stp>002702.SZ</stp>
        <stp>9</stp>
        <stp>12/31/2011</stp>
        <stp>1</stp>
        <tr r="I1172" s="1"/>
      </tp>
      <tp>
        <v>545943926.51999998</v>
        <stp/>
        <stp>EM_S_STM07_IS</stp>
        <stp>4</stp>
        <stp>002703.SZ</stp>
        <stp>9</stp>
        <stp>12/31/2010</stp>
        <stp>1</stp>
        <tr r="H1173" s="1"/>
      </tp>
      <tp>
        <v>1013049182.73</v>
        <stp/>
        <stp>EM_S_STM07_IS</stp>
        <stp>4</stp>
        <stp>002706.SZ</stp>
        <stp>9</stp>
        <stp>12/31/2015</stp>
        <stp>1</stp>
        <tr r="M1175" s="1"/>
      </tp>
      <tp>
        <v>4217003082.71</v>
        <stp/>
        <stp>EM_S_STM07_IS</stp>
        <stp>4</stp>
        <stp>002707.SZ</stp>
        <stp>9</stp>
        <stp>12/31/2014</stp>
        <stp>1</stp>
        <tr r="L1176" s="1"/>
      </tp>
      <tp>
        <v>638795276.28999996</v>
        <stp/>
        <stp>EM_S_STM07_IS</stp>
        <stp>4</stp>
        <stp>002770.SZ</stp>
        <stp>9</stp>
        <stp>12/31/2013</stp>
        <stp>1</stp>
        <tr r="K1234" s="1"/>
      </tp>
      <tp>
        <v>608907968.63</v>
        <stp/>
        <stp>EM_S_STM07_IS</stp>
        <stp>4</stp>
        <stp>002771.SZ</stp>
        <stp>9</stp>
        <stp>12/31/2012</stp>
        <stp>1</stp>
        <tr r="J1235" s="1"/>
      </tp>
      <tp>
        <v>131314967.2</v>
        <stp/>
        <stp>EM_S_STM07_IS</stp>
        <stp>4</stp>
        <stp>002772.SZ</stp>
        <stp>9</stp>
        <stp>12/31/2011</stp>
        <stp>1</stp>
        <tr r="I1236" s="1"/>
      </tp>
      <tp>
        <v>796088000</v>
        <stp/>
        <stp>EM_S_STM07_IS</stp>
        <stp>4</stp>
        <stp>002773.SZ</stp>
        <stp>9</stp>
        <stp>12/31/2010</stp>
        <stp>1</stp>
        <tr r="H1237" s="1"/>
      </tp>
      <tp>
        <v>606673942.38999999</v>
        <stp/>
        <stp>EM_S_STM07_IS</stp>
        <stp>4</stp>
        <stp>002776.SZ</stp>
        <stp>9</stp>
        <stp>12/31/2015</stp>
        <stp>1</stp>
        <tr r="M1239" s="1"/>
      </tp>
      <tp>
        <v>365710363.13999999</v>
        <stp/>
        <stp>EM_S_STM07_IS</stp>
        <stp>4</stp>
        <stp>002777.SZ</stp>
        <stp>9</stp>
        <stp>12/31/2014</stp>
        <stp>1</stp>
        <tr r="L1240" s="1"/>
      </tp>
      <tp>
        <v>576679342.37</v>
        <stp/>
        <stp>EM_S_STM07_IS</stp>
        <stp>4</stp>
        <stp>002760.SZ</stp>
        <stp>9</stp>
        <stp>12/31/2013</stp>
        <stp>1</stp>
        <tr r="K1225" s="1"/>
      </tp>
      <tp>
        <v>798483704.89999998</v>
        <stp/>
        <stp>EM_S_STM07_IS</stp>
        <stp>4</stp>
        <stp>002761.SZ</stp>
        <stp>9</stp>
        <stp>12/31/2012</stp>
        <stp>1</stp>
        <tr r="J1226" s="1"/>
      </tp>
      <tp>
        <v>255908296.38999999</v>
        <stp/>
        <stp>EM_S_STM07_IS</stp>
        <stp>4</stp>
        <stp>002762.SZ</stp>
        <stp>9</stp>
        <stp>12/31/2011</stp>
        <stp>1</stp>
        <tr r="I1227" s="1"/>
      </tp>
      <tp t="s">
        <v/>
        <stp/>
        <stp>EM_S_STM07_IS</stp>
        <stp>4</stp>
        <stp>002763.SZ</stp>
        <stp>9</stp>
        <stp>12/31/2010</stp>
        <stp>1</stp>
        <tr r="H1228" s="1"/>
      </tp>
      <tp>
        <v>808528235.73000002</v>
        <stp/>
        <stp>EM_S_STM07_IS</stp>
        <stp>4</stp>
        <stp>002766.SZ</stp>
        <stp>9</stp>
        <stp>12/31/2015</stp>
        <stp>1</stp>
        <tr r="M1230" s="1"/>
      </tp>
      <tp>
        <v>306724272.94</v>
        <stp/>
        <stp>EM_S_STM07_IS</stp>
        <stp>4</stp>
        <stp>002767.SZ</stp>
        <stp>9</stp>
        <stp>12/31/2014</stp>
        <stp>1</stp>
        <tr r="L1231" s="1"/>
      </tp>
      <tp>
        <v>178852941.41</v>
        <stp/>
        <stp>EM_S_STM07_IS</stp>
        <stp>4</stp>
        <stp>002750.SZ</stp>
        <stp>9</stp>
        <stp>12/31/2013</stp>
        <stp>1</stp>
        <tr r="K1216" s="1"/>
      </tp>
      <tp>
        <v>352443702.44999999</v>
        <stp/>
        <stp>EM_S_STM07_IS</stp>
        <stp>4</stp>
        <stp>002751.SZ</stp>
        <stp>9</stp>
        <stp>12/31/2012</stp>
        <stp>1</stp>
        <tr r="J1217" s="1"/>
      </tp>
      <tp>
        <v>1310132779.1800001</v>
        <stp/>
        <stp>EM_S_STM07_IS</stp>
        <stp>4</stp>
        <stp>002752.SZ</stp>
        <stp>9</stp>
        <stp>12/31/2011</stp>
        <stp>1</stp>
        <tr r="I1218" s="1"/>
      </tp>
      <tp t="s">
        <v/>
        <stp/>
        <stp>EM_S_STM07_IS</stp>
        <stp>4</stp>
        <stp>002753.SZ</stp>
        <stp>9</stp>
        <stp>12/31/2010</stp>
        <stp>1</stp>
        <tr r="H1219" s="1"/>
      </tp>
      <tp>
        <v>3360083607.9299998</v>
        <stp/>
        <stp>EM_S_STM07_IS</stp>
        <stp>4</stp>
        <stp>002756.SZ</stp>
        <stp>9</stp>
        <stp>12/31/2015</stp>
        <stp>1</stp>
        <tr r="M1221" s="1"/>
      </tp>
      <tp>
        <v>543110640.13999999</v>
        <stp/>
        <stp>EM_S_STM07_IS</stp>
        <stp>4</stp>
        <stp>002757.SZ</stp>
        <stp>9</stp>
        <stp>12/31/2014</stp>
        <stp>1</stp>
        <tr r="L1222" s="1"/>
      </tp>
      <tp>
        <v>798964317.75999999</v>
        <stp/>
        <stp>EM_S_STM07_IS</stp>
        <stp>4</stp>
        <stp>002740.SZ</stp>
        <stp>9</stp>
        <stp>12/31/2013</stp>
        <stp>1</stp>
        <tr r="K1207" s="1"/>
      </tp>
      <tp>
        <v>602583747.09000003</v>
        <stp/>
        <stp>EM_S_STM07_IS</stp>
        <stp>4</stp>
        <stp>002741.SZ</stp>
        <stp>9</stp>
        <stp>12/31/2012</stp>
        <stp>1</stp>
        <tr r="J1208" s="1"/>
      </tp>
      <tp>
        <v>847780947.96000004</v>
        <stp/>
        <stp>EM_S_STM07_IS</stp>
        <stp>4</stp>
        <stp>002742.SZ</stp>
        <stp>9</stp>
        <stp>12/31/2011</stp>
        <stp>1</stp>
        <tr r="I1209" s="1"/>
      </tp>
      <tp>
        <v>977061871.36000001</v>
        <stp/>
        <stp>EM_S_STM07_IS</stp>
        <stp>4</stp>
        <stp>002743.SZ</stp>
        <stp>9</stp>
        <stp>12/31/2010</stp>
        <stp>1</stp>
        <tr r="H1210" s="1"/>
      </tp>
      <tp>
        <v>1755788002.76</v>
        <stp/>
        <stp>EM_S_STM07_IS</stp>
        <stp>4</stp>
        <stp>002746.SZ</stp>
        <stp>9</stp>
        <stp>12/31/2015</stp>
        <stp>1</stp>
        <tr r="M1212" s="1"/>
      </tp>
      <tp>
        <v>511866727.11000001</v>
        <stp/>
        <stp>EM_S_STM07_IS</stp>
        <stp>4</stp>
        <stp>002747.SZ</stp>
        <stp>9</stp>
        <stp>12/31/2014</stp>
        <stp>1</stp>
        <tr r="L1213" s="1"/>
      </tp>
      <tp>
        <v>680279124.90999997</v>
        <stp/>
        <stp>EM_S_STM07_IS</stp>
        <stp>4</stp>
        <stp>002790.SZ</stp>
        <stp>9</stp>
        <stp>12/31/2013</stp>
        <stp>1</stp>
        <tr r="K1252" s="1"/>
      </tp>
      <tp>
        <v>1413302864.6199999</v>
        <stp/>
        <stp>EM_S_STM07_IS</stp>
        <stp>4</stp>
        <stp>002791.SZ</stp>
        <stp>9</stp>
        <stp>12/31/2012</stp>
        <stp>1</stp>
        <tr r="J1253" s="1"/>
      </tp>
      <tp>
        <v>430877316.79000002</v>
        <stp/>
        <stp>EM_S_STM07_IS</stp>
        <stp>4</stp>
        <stp>002792.SZ</stp>
        <stp>9</stp>
        <stp>12/31/2011</stp>
        <stp>1</stp>
        <tr r="I1254" s="1"/>
      </tp>
      <tp t="s">
        <v/>
        <stp/>
        <stp>EM_S_STM07_IS</stp>
        <stp>4</stp>
        <stp>002793.SZ</stp>
        <stp>9</stp>
        <stp>12/31/2010</stp>
        <stp>1</stp>
        <tr r="H1255" s="1"/>
      </tp>
      <tp>
        <v>462401258.97000003</v>
        <stp/>
        <stp>EM_S_STM07_IS</stp>
        <stp>4</stp>
        <stp>002796.SZ</stp>
        <stp>9</stp>
        <stp>12/31/2015</stp>
        <stp>1</stp>
        <tr r="M1257" s="1"/>
      </tp>
      <tp>
        <v>1858951780.4200001</v>
        <stp/>
        <stp>EM_S_STM07_IS</stp>
        <stp>4</stp>
        <stp>002797.SZ</stp>
        <stp>9</stp>
        <stp>12/31/2014</stp>
        <stp>1</stp>
        <tr r="L1258" s="1"/>
      </tp>
      <tp>
        <v>283969929.05000001</v>
        <stp/>
        <stp>EM_S_STM07_IS</stp>
        <stp>4</stp>
        <stp>002780.SZ</stp>
        <stp>9</stp>
        <stp>12/31/2013</stp>
        <stp>1</stp>
        <tr r="K1243" s="1"/>
      </tp>
      <tp>
        <v>2233009863.2399998</v>
        <stp/>
        <stp>EM_S_STM07_IS</stp>
        <stp>4</stp>
        <stp>002781.SZ</stp>
        <stp>9</stp>
        <stp>12/31/2012</stp>
        <stp>1</stp>
        <tr r="J1244" s="1"/>
      </tp>
      <tp>
        <v>637582571.53999996</v>
        <stp/>
        <stp>EM_S_STM07_IS</stp>
        <stp>4</stp>
        <stp>002782.SZ</stp>
        <stp>9</stp>
        <stp>12/31/2011</stp>
        <stp>1</stp>
        <tr r="I1245" s="1"/>
      </tp>
      <tp>
        <v>570076765.02999997</v>
        <stp/>
        <stp>EM_S_STM07_IS</stp>
        <stp>4</stp>
        <stp>002783.SZ</stp>
        <stp>9</stp>
        <stp>12/31/2010</stp>
        <stp>1</stp>
        <tr r="H1246" s="1"/>
      </tp>
      <tp>
        <v>2401828045.71</v>
        <stp/>
        <stp>EM_S_STM07_IS</stp>
        <stp>4</stp>
        <stp>002786.SZ</stp>
        <stp>9</stp>
        <stp>12/31/2015</stp>
        <stp>1</stp>
        <tr r="M1248" s="1"/>
      </tp>
      <tp>
        <v>831898298.13999999</v>
        <stp/>
        <stp>EM_S_STM07_IS</stp>
        <stp>4</stp>
        <stp>002787.SZ</stp>
        <stp>9</stp>
        <stp>12/31/2014</stp>
        <stp>1</stp>
        <tr r="L1249" s="1"/>
      </tp>
      <tp>
        <v>854372322.70000005</v>
        <stp/>
        <stp>EM_S_STM07_IS</stp>
        <stp>4</stp>
        <stp>002030.SZ</stp>
        <stp>9</stp>
        <stp>12/31/2013</stp>
        <stp>1</stp>
        <tr r="K502" s="1"/>
      </tp>
      <tp>
        <v>776526461.34000003</v>
        <stp/>
        <stp>EM_S_STM07_IS</stp>
        <stp>4</stp>
        <stp>002031.SZ</stp>
        <stp>9</stp>
        <stp>12/31/2012</stp>
        <stp>1</stp>
        <tr r="J503" s="1"/>
      </tp>
      <tp>
        <v>7125653010.6000004</v>
        <stp/>
        <stp>EM_S_STM07_IS</stp>
        <stp>4</stp>
        <stp>002032.SZ</stp>
        <stp>9</stp>
        <stp>12/31/2011</stp>
        <stp>1</stp>
        <tr r="I504" s="1"/>
      </tp>
      <tp>
        <v>190446810.84999999</v>
        <stp/>
        <stp>EM_S_STM07_IS</stp>
        <stp>4</stp>
        <stp>002033.SZ</stp>
        <stp>9</stp>
        <stp>12/31/2010</stp>
        <stp>1</stp>
        <tr r="H505" s="1"/>
      </tp>
      <tp>
        <v>1423326736.3599999</v>
        <stp/>
        <stp>EM_S_STM07_IS</stp>
        <stp>4</stp>
        <stp>002036.SZ</stp>
        <stp>9</stp>
        <stp>12/31/2015</stp>
        <stp>1</stp>
        <tr r="M508" s="1"/>
      </tp>
      <tp>
        <v>3906926063.6399999</v>
        <stp/>
        <stp>EM_S_STM07_IS</stp>
        <stp>4</stp>
        <stp>002037.SZ</stp>
        <stp>9</stp>
        <stp>12/31/2014</stp>
        <stp>1</stp>
        <tr r="L509" s="1"/>
      </tp>
      <tp>
        <v>974427375.98000002</v>
        <stp/>
        <stp>EM_S_STM07_IS</stp>
        <stp>4</stp>
        <stp>002020.SZ</stp>
        <stp>9</stp>
        <stp>12/31/2013</stp>
        <stp>1</stp>
        <tr r="K492" s="1"/>
      </tp>
      <tp>
        <v>976456174.64999998</v>
        <stp/>
        <stp>EM_S_STM07_IS</stp>
        <stp>4</stp>
        <stp>002021.SZ</stp>
        <stp>9</stp>
        <stp>12/31/2012</stp>
        <stp>1</stp>
        <tr r="J493" s="1"/>
      </tp>
      <tp>
        <v>873890442.22000003</v>
        <stp/>
        <stp>EM_S_STM07_IS</stp>
        <stp>4</stp>
        <stp>002022.SZ</stp>
        <stp>9</stp>
        <stp>12/31/2011</stp>
        <stp>1</stp>
        <tr r="I494" s="1"/>
      </tp>
      <tp>
        <v>207597427.52000001</v>
        <stp/>
        <stp>EM_S_STM07_IS</stp>
        <stp>4</stp>
        <stp>002023.SZ</stp>
        <stp>9</stp>
        <stp>12/31/2010</stp>
        <stp>1</stp>
        <tr r="H495" s="1"/>
      </tp>
      <tp>
        <v>828278321.38</v>
        <stp/>
        <stp>EM_S_STM07_IS</stp>
        <stp>4</stp>
        <stp>002026.SZ</stp>
        <stp>9</stp>
        <stp>12/31/2015</stp>
        <stp>1</stp>
        <tr r="M498" s="1"/>
      </tp>
      <tp>
        <v>396648398.93000001</v>
        <stp/>
        <stp>EM_S_STM07_IS</stp>
        <stp>4</stp>
        <stp>002027.SZ</stp>
        <stp>9</stp>
        <stp>12/31/2014</stp>
        <stp>1</stp>
        <tr r="L499" s="1"/>
      </tp>
      <tp>
        <v>4095279475.9400001</v>
        <stp/>
        <stp>EM_S_STM07_IS</stp>
        <stp>4</stp>
        <stp>002010.SZ</stp>
        <stp>9</stp>
        <stp>12/31/2013</stp>
        <stp>1</stp>
        <tr r="K482" s="1"/>
      </tp>
      <tp>
        <v>7579309504.5900002</v>
        <stp/>
        <stp>EM_S_STM07_IS</stp>
        <stp>4</stp>
        <stp>002011.SZ</stp>
        <stp>9</stp>
        <stp>12/31/2012</stp>
        <stp>1</stp>
        <tr r="J483" s="1"/>
      </tp>
      <tp>
        <v>961750978.28999996</v>
        <stp/>
        <stp>EM_S_STM07_IS</stp>
        <stp>4</stp>
        <stp>002012.SZ</stp>
        <stp>9</stp>
        <stp>12/31/2011</stp>
        <stp>1</stp>
        <tr r="I484" s="1"/>
      </tp>
      <tp>
        <v>536622191.07999998</v>
        <stp/>
        <stp>EM_S_STM07_IS</stp>
        <stp>4</stp>
        <stp>002013.SZ</stp>
        <stp>9</stp>
        <stp>12/31/2010</stp>
        <stp>1</stp>
        <tr r="H485" s="1"/>
      </tp>
      <tp>
        <v>1349018042.74</v>
        <stp/>
        <stp>EM_S_STM07_IS</stp>
        <stp>4</stp>
        <stp>002016.SZ</stp>
        <stp>9</stp>
        <stp>12/31/2015</stp>
        <stp>1</stp>
        <tr r="M488" s="1"/>
      </tp>
      <tp>
        <v>1287020629.2</v>
        <stp/>
        <stp>EM_S_STM07_IS</stp>
        <stp>4</stp>
        <stp>002017.SZ</stp>
        <stp>9</stp>
        <stp>12/31/2014</stp>
        <stp>1</stp>
        <tr r="L489" s="1"/>
      </tp>
      <tp>
        <v>3631417484.1700001</v>
        <stp/>
        <stp>EM_S_STM07_IS</stp>
        <stp>4</stp>
        <stp>002001.SZ</stp>
        <stp>9</stp>
        <stp>12/31/2012</stp>
        <stp>1</stp>
        <tr r="J473" s="1"/>
      </tp>
      <tp>
        <v>180899671.31999999</v>
        <stp/>
        <stp>EM_S_STM07_IS</stp>
        <stp>4</stp>
        <stp>002002.SZ</stp>
        <stp>9</stp>
        <stp>12/31/2011</stp>
        <stp>1</stp>
        <tr r="I474" s="1"/>
      </tp>
      <tp>
        <v>1829323207</v>
        <stp/>
        <stp>EM_S_STM07_IS</stp>
        <stp>4</stp>
        <stp>002003.SZ</stp>
        <stp>9</stp>
        <stp>12/31/2010</stp>
        <stp>1</stp>
        <tr r="H475" s="1"/>
      </tp>
      <tp>
        <v>651334231.83000004</v>
        <stp/>
        <stp>EM_S_STM07_IS</stp>
        <stp>4</stp>
        <stp>002006.SZ</stp>
        <stp>9</stp>
        <stp>12/31/2015</stp>
        <stp>1</stp>
        <tr r="M478" s="1"/>
      </tp>
      <tp>
        <v>1243487961.4000001</v>
        <stp/>
        <stp>EM_S_STM07_IS</stp>
        <stp>4</stp>
        <stp>002007.SZ</stp>
        <stp>9</stp>
        <stp>12/31/2014</stp>
        <stp>1</stp>
        <tr r="L479" s="1"/>
      </tp>
      <tp>
        <v>1482828832.3399999</v>
        <stp/>
        <stp>EM_S_STM07_IS</stp>
        <stp>4</stp>
        <stp>002070.SZ</stp>
        <stp>9</stp>
        <stp>12/31/2013</stp>
        <stp>1</stp>
        <tr r="K542" s="1"/>
      </tp>
      <tp>
        <v>414517257.25999999</v>
        <stp/>
        <stp>EM_S_STM07_IS</stp>
        <stp>4</stp>
        <stp>002071.SZ</stp>
        <stp>9</stp>
        <stp>12/31/2012</stp>
        <stp>1</stp>
        <tr r="J543" s="1"/>
      </tp>
      <tp>
        <v>710831262.74000001</v>
        <stp/>
        <stp>EM_S_STM07_IS</stp>
        <stp>4</stp>
        <stp>002072.SZ</stp>
        <stp>9</stp>
        <stp>12/31/2011</stp>
        <stp>1</stp>
        <tr r="I544" s="1"/>
      </tp>
      <tp>
        <v>1499963981.22</v>
        <stp/>
        <stp>EM_S_STM07_IS</stp>
        <stp>4</stp>
        <stp>002073.SZ</stp>
        <stp>9</stp>
        <stp>12/31/2010</stp>
        <stp>1</stp>
        <tr r="H545" s="1"/>
      </tp>
      <tp>
        <v>801614967.53999996</v>
        <stp/>
        <stp>EM_S_STM07_IS</stp>
        <stp>4</stp>
        <stp>002076.SZ</stp>
        <stp>9</stp>
        <stp>12/31/2015</stp>
        <stp>1</stp>
        <tr r="M548" s="1"/>
      </tp>
      <tp>
        <v>1537692795.8599999</v>
        <stp/>
        <stp>EM_S_STM07_IS</stp>
        <stp>4</stp>
        <stp>002077.SZ</stp>
        <stp>9</stp>
        <stp>12/31/2014</stp>
        <stp>1</stp>
        <tr r="L549" s="1"/>
      </tp>
      <tp>
        <v>5397650978.6499996</v>
        <stp/>
        <stp>EM_S_STM07_IS</stp>
        <stp>4</stp>
        <stp>002060.SZ</stp>
        <stp>9</stp>
        <stp>12/31/2013</stp>
        <stp>1</stp>
        <tr r="K532" s="1"/>
      </tp>
      <tp>
        <v>1765522135.75</v>
        <stp/>
        <stp>EM_S_STM07_IS</stp>
        <stp>4</stp>
        <stp>002061.SZ</stp>
        <stp>9</stp>
        <stp>12/31/2012</stp>
        <stp>1</stp>
        <tr r="J533" s="1"/>
      </tp>
      <tp>
        <v>6112097412.8400002</v>
        <stp/>
        <stp>EM_S_STM07_IS</stp>
        <stp>4</stp>
        <stp>002062.SZ</stp>
        <stp>9</stp>
        <stp>12/31/2011</stp>
        <stp>1</stp>
        <tr r="I534" s="1"/>
      </tp>
      <tp>
        <v>478785737.54000002</v>
        <stp/>
        <stp>EM_S_STM07_IS</stp>
        <stp>4</stp>
        <stp>002063.SZ</stp>
        <stp>9</stp>
        <stp>12/31/2010</stp>
        <stp>1</stp>
        <tr r="H535" s="1"/>
      </tp>
      <tp>
        <v>1845466915.0799999</v>
        <stp/>
        <stp>EM_S_STM07_IS</stp>
        <stp>4</stp>
        <stp>002066.SZ</stp>
        <stp>9</stp>
        <stp>12/31/2015</stp>
        <stp>1</stp>
        <tr r="M538" s="1"/>
      </tp>
      <tp>
        <v>2888214410.8499999</v>
        <stp/>
        <stp>EM_S_STM07_IS</stp>
        <stp>4</stp>
        <stp>002067.SZ</stp>
        <stp>9</stp>
        <stp>12/31/2014</stp>
        <stp>1</stp>
        <tr r="L539" s="1"/>
      </tp>
      <tp>
        <v>5274170938.0299997</v>
        <stp/>
        <stp>EM_S_STM07_IS</stp>
        <stp>4</stp>
        <stp>002050.SZ</stp>
        <stp>9</stp>
        <stp>12/31/2013</stp>
        <stp>1</stp>
        <tr r="K522" s="1"/>
      </tp>
      <tp>
        <v>10154429389.4</v>
        <stp/>
        <stp>EM_S_STM07_IS</stp>
        <stp>4</stp>
        <stp>002051.SZ</stp>
        <stp>9</stp>
        <stp>12/31/2012</stp>
        <stp>1</stp>
        <tr r="J523" s="1"/>
      </tp>
      <tp>
        <v>2014387137.8800001</v>
        <stp/>
        <stp>EM_S_STM07_IS</stp>
        <stp>4</stp>
        <stp>002052.SZ</stp>
        <stp>9</stp>
        <stp>12/31/2011</stp>
        <stp>1</stp>
        <tr r="I524" s="1"/>
      </tp>
      <tp>
        <v>1596804265.98</v>
        <stp/>
        <stp>EM_S_STM07_IS</stp>
        <stp>4</stp>
        <stp>002053.SZ</stp>
        <stp>9</stp>
        <stp>12/31/2010</stp>
        <stp>1</stp>
        <tr r="H525" s="1"/>
      </tp>
      <tp>
        <v>3958288174.4699998</v>
        <stp/>
        <stp>EM_S_STM07_IS</stp>
        <stp>4</stp>
        <stp>002056.SZ</stp>
        <stp>9</stp>
        <stp>12/31/2015</stp>
        <stp>1</stp>
        <tr r="M528" s="1"/>
      </tp>
      <tp>
        <v>350245203.38999999</v>
        <stp/>
        <stp>EM_S_STM07_IS</stp>
        <stp>4</stp>
        <stp>002057.SZ</stp>
        <stp>9</stp>
        <stp>12/31/2014</stp>
        <stp>1</stp>
        <tr r="L529" s="1"/>
      </tp>
      <tp>
        <v>169362454</v>
        <stp/>
        <stp>EM_S_STM07_IS</stp>
        <stp>4</stp>
        <stp>002040.SZ</stp>
        <stp>9</stp>
        <stp>12/31/2013</stp>
        <stp>1</stp>
        <tr r="K512" s="1"/>
      </tp>
      <tp>
        <v>1170806749.28</v>
        <stp/>
        <stp>EM_S_STM07_IS</stp>
        <stp>4</stp>
        <stp>002041.SZ</stp>
        <stp>9</stp>
        <stp>12/31/2012</stp>
        <stp>1</stp>
        <tr r="J513" s="1"/>
      </tp>
      <tp>
        <v>5107235342.1800003</v>
        <stp/>
        <stp>EM_S_STM07_IS</stp>
        <stp>4</stp>
        <stp>002042.SZ</stp>
        <stp>9</stp>
        <stp>12/31/2011</stp>
        <stp>1</stp>
        <tr r="I514" s="1"/>
      </tp>
      <tp>
        <v>1080954630.28</v>
        <stp/>
        <stp>EM_S_STM07_IS</stp>
        <stp>4</stp>
        <stp>002043.SZ</stp>
        <stp>9</stp>
        <stp>12/31/2010</stp>
        <stp>1</stp>
        <tr r="H515" s="1"/>
      </tp>
      <tp>
        <v>424396030.35000002</v>
        <stp/>
        <stp>EM_S_STM07_IS</stp>
        <stp>4</stp>
        <stp>002046.SZ</stp>
        <stp>9</stp>
        <stp>12/31/2015</stp>
        <stp>1</stp>
        <tr r="M518" s="1"/>
      </tp>
      <tp>
        <v>5382464813.4099998</v>
        <stp/>
        <stp>EM_S_STM07_IS</stp>
        <stp>4</stp>
        <stp>002047.SZ</stp>
        <stp>9</stp>
        <stp>12/31/2014</stp>
        <stp>1</stp>
        <tr r="L519" s="1"/>
      </tp>
      <tp>
        <v>1052408180.34</v>
        <stp/>
        <stp>EM_S_STM07_IS</stp>
        <stp>4</stp>
        <stp>002090.SZ</stp>
        <stp>9</stp>
        <stp>12/31/2013</stp>
        <stp>1</stp>
        <tr r="K562" s="1"/>
      </tp>
      <tp>
        <v>4829231752.8100004</v>
        <stp/>
        <stp>EM_S_STM07_IS</stp>
        <stp>4</stp>
        <stp>002091.SZ</stp>
        <stp>9</stp>
        <stp>12/31/2012</stp>
        <stp>1</stp>
        <tr r="J563" s="1"/>
      </tp>
      <tp>
        <v>7122419990.71</v>
        <stp/>
        <stp>EM_S_STM07_IS</stp>
        <stp>4</stp>
        <stp>002092.SZ</stp>
        <stp>9</stp>
        <stp>12/31/2011</stp>
        <stp>1</stp>
        <tr r="I564" s="1"/>
      </tp>
      <tp>
        <v>760865917.65999997</v>
        <stp/>
        <stp>EM_S_STM07_IS</stp>
        <stp>4</stp>
        <stp>002093.SZ</stp>
        <stp>9</stp>
        <stp>12/31/2010</stp>
        <stp>1</stp>
        <tr r="H565" s="1"/>
      </tp>
      <tp>
        <v>2198551171.1700001</v>
        <stp/>
        <stp>EM_S_STM07_IS</stp>
        <stp>4</stp>
        <stp>002096.SZ</stp>
        <stp>9</stp>
        <stp>12/31/2015</stp>
        <stp>1</stp>
        <tr r="M568" s="1"/>
      </tp>
      <tp>
        <v>1839571547.3199999</v>
        <stp/>
        <stp>EM_S_STM07_IS</stp>
        <stp>4</stp>
        <stp>002097.SZ</stp>
        <stp>9</stp>
        <stp>12/31/2014</stp>
        <stp>1</stp>
        <tr r="L569" s="1"/>
      </tp>
      <tp>
        <v>3443076200.23</v>
        <stp/>
        <stp>EM_S_STM07_IS</stp>
        <stp>4</stp>
        <stp>002080.SZ</stp>
        <stp>9</stp>
        <stp>12/31/2013</stp>
        <stp>1</stp>
        <tr r="K552" s="1"/>
      </tp>
      <tp>
        <v>13941616885.98</v>
        <stp/>
        <stp>EM_S_STM07_IS</stp>
        <stp>4</stp>
        <stp>002081.SZ</stp>
        <stp>9</stp>
        <stp>12/31/2012</stp>
        <stp>1</stp>
        <tr r="J553" s="1"/>
      </tp>
      <tp>
        <v>10873866112.77</v>
        <stp/>
        <stp>EM_S_STM07_IS</stp>
        <stp>4</stp>
        <stp>002082.SZ</stp>
        <stp>9</stp>
        <stp>12/31/2011</stp>
        <stp>1</stp>
        <tr r="I554" s="1"/>
      </tp>
      <tp>
        <v>4249582398.1799998</v>
        <stp/>
        <stp>EM_S_STM07_IS</stp>
        <stp>4</stp>
        <stp>002083.SZ</stp>
        <stp>9</stp>
        <stp>12/31/2010</stp>
        <stp>1</stp>
        <tr r="H555" s="1"/>
      </tp>
      <tp>
        <v>674606421.28999996</v>
        <stp/>
        <stp>EM_S_STM07_IS</stp>
        <stp>4</stp>
        <stp>002086.SZ</stp>
        <stp>9</stp>
        <stp>12/31/2015</stp>
        <stp>1</stp>
        <tr r="M558" s="1"/>
      </tp>
      <tp>
        <v>3399460855.9400001</v>
        <stp/>
        <stp>EM_S_STM07_IS</stp>
        <stp>4</stp>
        <stp>002087.SZ</stp>
        <stp>9</stp>
        <stp>12/31/2014</stp>
        <stp>1</stp>
        <tr r="L559" s="1"/>
      </tp>
      <tp>
        <v>1332470353.0799999</v>
        <stp/>
        <stp>EM_S_STM07_IS</stp>
        <stp>4</stp>
        <stp>002130.SZ</stp>
        <stp>9</stp>
        <stp>12/31/2013</stp>
        <stp>1</stp>
        <tr r="K602" s="1"/>
      </tp>
      <tp>
        <v>1620323237.9200001</v>
        <stp/>
        <stp>EM_S_STM07_IS</stp>
        <stp>4</stp>
        <stp>002131.SZ</stp>
        <stp>9</stp>
        <stp>12/31/2012</stp>
        <stp>1</stp>
        <tr r="J603" s="1"/>
      </tp>
      <tp>
        <v>1955818237.8099999</v>
        <stp/>
        <stp>EM_S_STM07_IS</stp>
        <stp>4</stp>
        <stp>002132.SZ</stp>
        <stp>9</stp>
        <stp>12/31/2011</stp>
        <stp>1</stp>
        <tr r="I604" s="1"/>
      </tp>
      <tp>
        <v>2155696239.1399999</v>
        <stp/>
        <stp>EM_S_STM07_IS</stp>
        <stp>4</stp>
        <stp>002133.SZ</stp>
        <stp>9</stp>
        <stp>12/31/2010</stp>
        <stp>1</stp>
        <tr r="H605" s="1"/>
      </tp>
      <tp>
        <v>606486797.60000002</v>
        <stp/>
        <stp>EM_S_STM07_IS</stp>
        <stp>4</stp>
        <stp>002136.SZ</stp>
        <stp>9</stp>
        <stp>12/31/2015</stp>
        <stp>1</stp>
        <tr r="M608" s="1"/>
      </tp>
      <tp>
        <v>546517722</v>
        <stp/>
        <stp>EM_S_STM07_IS</stp>
        <stp>4</stp>
        <stp>002137.SZ</stp>
        <stp>9</stp>
        <stp>12/31/2014</stp>
        <stp>1</stp>
        <tr r="L609" s="1"/>
      </tp>
      <tp>
        <v>935770583.64999998</v>
        <stp/>
        <stp>EM_S_STM07_IS</stp>
        <stp>4</stp>
        <stp>002120.SZ</stp>
        <stp>9</stp>
        <stp>12/31/2013</stp>
        <stp>1</stp>
        <tr r="K592" s="1"/>
      </tp>
      <tp>
        <v>1403974904.45</v>
        <stp/>
        <stp>EM_S_STM07_IS</stp>
        <stp>4</stp>
        <stp>002121.SZ</stp>
        <stp>9</stp>
        <stp>12/31/2012</stp>
        <stp>1</stp>
        <tr r="J593" s="1"/>
      </tp>
      <tp>
        <v>3098761910.0999999</v>
        <stp/>
        <stp>EM_S_STM07_IS</stp>
        <stp>4</stp>
        <stp>002122.SZ</stp>
        <stp>9</stp>
        <stp>12/31/2011</stp>
        <stp>1</stp>
        <tr r="I594" s="1"/>
      </tp>
      <tp>
        <v>1336892015.01</v>
        <stp/>
        <stp>EM_S_STM07_IS</stp>
        <stp>4</stp>
        <stp>002123.SZ</stp>
        <stp>9</stp>
        <stp>12/31/2010</stp>
        <stp>1</stp>
        <tr r="H595" s="1"/>
      </tp>
      <tp>
        <v>2721964889.1199999</v>
        <stp/>
        <stp>EM_S_STM07_IS</stp>
        <stp>4</stp>
        <stp>002126.SZ</stp>
        <stp>9</stp>
        <stp>12/31/2015</stp>
        <stp>1</stp>
        <tr r="M598" s="1"/>
      </tp>
      <tp>
        <v>1573342334.8699999</v>
        <stp/>
        <stp>EM_S_STM07_IS</stp>
        <stp>4</stp>
        <stp>002127.SZ</stp>
        <stp>9</stp>
        <stp>12/31/2014</stp>
        <stp>1</stp>
        <tr r="L599" s="1"/>
      </tp>
      <tp>
        <v>19298525693.509998</v>
        <stp/>
        <stp>EM_S_STM07_IS</stp>
        <stp>4</stp>
        <stp>002110.SZ</stp>
        <stp>9</stp>
        <stp>12/31/2013</stp>
        <stp>1</stp>
        <tr r="K582" s="1"/>
      </tp>
      <tp>
        <v>810764712.15999997</v>
        <stp/>
        <stp>EM_S_STM07_IS</stp>
        <stp>4</stp>
        <stp>002111.SZ</stp>
        <stp>9</stp>
        <stp>12/31/2012</stp>
        <stp>1</stp>
        <tr r="J583" s="1"/>
      </tp>
      <tp>
        <v>1032423761.6</v>
        <stp/>
        <stp>EM_S_STM07_IS</stp>
        <stp>4</stp>
        <stp>002112.SZ</stp>
        <stp>9</stp>
        <stp>12/31/2011</stp>
        <stp>1</stp>
        <tr r="I584" s="1"/>
      </tp>
      <tp>
        <v>189355206.44999999</v>
        <stp/>
        <stp>EM_S_STM07_IS</stp>
        <stp>4</stp>
        <stp>002113.SZ</stp>
        <stp>9</stp>
        <stp>12/31/2010</stp>
        <stp>1</stp>
        <tr r="H585" s="1"/>
      </tp>
      <tp>
        <v>4693020847.8000002</v>
        <stp/>
        <stp>EM_S_STM07_IS</stp>
        <stp>4</stp>
        <stp>002116.SZ</stp>
        <stp>9</stp>
        <stp>12/31/2015</stp>
        <stp>1</stp>
        <tr r="M588" s="1"/>
      </tp>
      <tp>
        <v>1110878833.02</v>
        <stp/>
        <stp>EM_S_STM07_IS</stp>
        <stp>4</stp>
        <stp>002117.SZ</stp>
        <stp>9</stp>
        <stp>12/31/2014</stp>
        <stp>1</stp>
        <tr r="L589" s="1"/>
      </tp>
      <tp>
        <v>3724760232.8800001</v>
        <stp/>
        <stp>EM_S_STM07_IS</stp>
        <stp>4</stp>
        <stp>002100.SZ</stp>
        <stp>9</stp>
        <stp>12/31/2013</stp>
        <stp>1</stp>
        <tr r="K572" s="1"/>
      </tp>
      <tp>
        <v>1345010863.27</v>
        <stp/>
        <stp>EM_S_STM07_IS</stp>
        <stp>4</stp>
        <stp>002101.SZ</stp>
        <stp>9</stp>
        <stp>12/31/2012</stp>
        <stp>1</stp>
        <tr r="J573" s="1"/>
      </tp>
      <tp>
        <v>654688453.50999999</v>
        <stp/>
        <stp>EM_S_STM07_IS</stp>
        <stp>4</stp>
        <stp>002102.SZ</stp>
        <stp>9</stp>
        <stp>12/31/2011</stp>
        <stp>1</stp>
        <tr r="I574" s="1"/>
      </tp>
      <tp>
        <v>1093681646.99</v>
        <stp/>
        <stp>EM_S_STM07_IS</stp>
        <stp>4</stp>
        <stp>002103.SZ</stp>
        <stp>9</stp>
        <stp>12/31/2010</stp>
        <stp>1</stp>
        <tr r="H575" s="1"/>
      </tp>
      <tp>
        <v>2423799414.5999999</v>
        <stp/>
        <stp>EM_S_STM07_IS</stp>
        <stp>4</stp>
        <stp>002106.SZ</stp>
        <stp>9</stp>
        <stp>12/31/2015</stp>
        <stp>1</stp>
        <tr r="M578" s="1"/>
      </tp>
      <tp>
        <v>315307987.25</v>
        <stp/>
        <stp>EM_S_STM07_IS</stp>
        <stp>4</stp>
        <stp>002107.SZ</stp>
        <stp>9</stp>
        <stp>12/31/2014</stp>
        <stp>1</stp>
        <tr r="L579" s="1"/>
      </tp>
      <tp>
        <v>2132553599.5999999</v>
        <stp/>
        <stp>EM_S_STM07_IS</stp>
        <stp>4</stp>
        <stp>002170.SZ</stp>
        <stp>9</stp>
        <stp>12/31/2013</stp>
        <stp>1</stp>
        <tr r="K642" s="1"/>
      </tp>
      <tp>
        <v>3205220457.02</v>
        <stp/>
        <stp>EM_S_STM07_IS</stp>
        <stp>4</stp>
        <stp>002171.SZ</stp>
        <stp>9</stp>
        <stp>12/31/2012</stp>
        <stp>1</stp>
        <tr r="J643" s="1"/>
      </tp>
      <tp>
        <v>3823992558.6799998</v>
        <stp/>
        <stp>EM_S_STM07_IS</stp>
        <stp>4</stp>
        <stp>002172.SZ</stp>
        <stp>9</stp>
        <stp>12/31/2011</stp>
        <stp>1</stp>
        <tr r="I644" s="1"/>
      </tp>
      <tp>
        <v>292266353.25</v>
        <stp/>
        <stp>EM_S_STM07_IS</stp>
        <stp>4</stp>
        <stp>002173.SZ</stp>
        <stp>9</stp>
        <stp>12/31/2010</stp>
        <stp>1</stp>
        <tr r="H645" s="1"/>
      </tp>
      <tp>
        <v>892846984.40999997</v>
        <stp/>
        <stp>EM_S_STM07_IS</stp>
        <stp>4</stp>
        <stp>002176.SZ</stp>
        <stp>9</stp>
        <stp>12/31/2015</stp>
        <stp>1</stp>
        <tr r="M648" s="1"/>
      </tp>
      <tp>
        <v>971711483.41999996</v>
        <stp/>
        <stp>EM_S_STM07_IS</stp>
        <stp>4</stp>
        <stp>002177.SZ</stp>
        <stp>9</stp>
        <stp>12/31/2014</stp>
        <stp>1</stp>
        <tr r="L649" s="1"/>
      </tp>
      <tp>
        <v>1836935573.24</v>
        <stp/>
        <stp>EM_S_STM07_IS</stp>
        <stp>4</stp>
        <stp>002160.SZ</stp>
        <stp>9</stp>
        <stp>12/31/2013</stp>
        <stp>1</stp>
        <tr r="K632" s="1"/>
      </tp>
      <tp>
        <v>458713626.88</v>
        <stp/>
        <stp>EM_S_STM07_IS</stp>
        <stp>4</stp>
        <stp>002161.SZ</stp>
        <stp>9</stp>
        <stp>12/31/2012</stp>
        <stp>1</stp>
        <tr r="J633" s="1"/>
      </tp>
      <tp>
        <v>910430704.75999999</v>
        <stp/>
        <stp>EM_S_STM07_IS</stp>
        <stp>4</stp>
        <stp>002162.SZ</stp>
        <stp>9</stp>
        <stp>12/31/2011</stp>
        <stp>1</stp>
        <tr r="I634" s="1"/>
      </tp>
      <tp>
        <v>2329948003.6700001</v>
        <stp/>
        <stp>EM_S_STM07_IS</stp>
        <stp>4</stp>
        <stp>002163.SZ</stp>
        <stp>9</stp>
        <stp>12/31/2010</stp>
        <stp>1</stp>
        <tr r="H635" s="1"/>
      </tp>
      <tp>
        <v>514471244.30000001</v>
        <stp/>
        <stp>EM_S_STM07_IS</stp>
        <stp>4</stp>
        <stp>002166.SZ</stp>
        <stp>9</stp>
        <stp>12/31/2015</stp>
        <stp>1</stp>
        <tr r="M638" s="1"/>
      </tp>
      <tp>
        <v>844495254.54999995</v>
        <stp/>
        <stp>EM_S_STM07_IS</stp>
        <stp>4</stp>
        <stp>002167.SZ</stp>
        <stp>9</stp>
        <stp>12/31/2014</stp>
        <stp>1</stp>
        <tr r="L639" s="1"/>
      </tp>
      <tp>
        <v>947962823.57000005</v>
        <stp/>
        <stp>EM_S_STM07_IS</stp>
        <stp>4</stp>
        <stp>002150.SZ</stp>
        <stp>9</stp>
        <stp>12/31/2013</stp>
        <stp>1</stp>
        <tr r="K622" s="1"/>
      </tp>
      <tp>
        <v>569546311.84000003</v>
        <stp/>
        <stp>EM_S_STM07_IS</stp>
        <stp>4</stp>
        <stp>002151.SZ</stp>
        <stp>9</stp>
        <stp>12/31/2012</stp>
        <stp>1</stp>
        <tr r="J623" s="1"/>
      </tp>
      <tp>
        <v>2089467431.6700001</v>
        <stp/>
        <stp>EM_S_STM07_IS</stp>
        <stp>4</stp>
        <stp>002152.SZ</stp>
        <stp>9</stp>
        <stp>12/31/2011</stp>
        <stp>1</stp>
        <tr r="I624" s="1"/>
      </tp>
      <tp>
        <v>610247365.99000001</v>
        <stp/>
        <stp>EM_S_STM07_IS</stp>
        <stp>4</stp>
        <stp>002153.SZ</stp>
        <stp>9</stp>
        <stp>12/31/2010</stp>
        <stp>1</stp>
        <tr r="H625" s="1"/>
      </tp>
      <tp>
        <v>2321903112.6900001</v>
        <stp/>
        <stp>EM_S_STM07_IS</stp>
        <stp>4</stp>
        <stp>002156.SZ</stp>
        <stp>9</stp>
        <stp>12/31/2015</stp>
        <stp>1</stp>
        <tr r="M628" s="1"/>
      </tp>
      <tp>
        <v>16483547772.92</v>
        <stp/>
        <stp>EM_S_STM07_IS</stp>
        <stp>4</stp>
        <stp>002157.SZ</stp>
        <stp>9</stp>
        <stp>12/31/2014</stp>
        <stp>1</stp>
        <tr r="L629" s="1"/>
      </tp>
      <tp>
        <v>2715613700.0599999</v>
        <stp/>
        <stp>EM_S_STM07_IS</stp>
        <stp>4</stp>
        <stp>002140.SZ</stp>
        <stp>9</stp>
        <stp>12/31/2013</stp>
        <stp>1</stp>
        <tr r="K612" s="1"/>
      </tp>
      <tp>
        <v>907304393.14999998</v>
        <stp/>
        <stp>EM_S_STM07_IS</stp>
        <stp>4</stp>
        <stp>002141.SZ</stp>
        <stp>9</stp>
        <stp>12/31/2012</stp>
        <stp>1</stp>
        <tr r="J613" s="1"/>
      </tp>
      <tp>
        <v>7966133000</v>
        <stp/>
        <stp>EM_S_STM07_IS</stp>
        <stp>4</stp>
        <stp>002142.SZ</stp>
        <stp>9</stp>
        <stp>12/31/2011</stp>
        <stp>1</stp>
        <tr r="I614" s="1"/>
      </tp>
      <tp>
        <v>1981683127.3</v>
        <stp/>
        <stp>EM_S_STM07_IS</stp>
        <stp>4</stp>
        <stp>002143.SZ</stp>
        <stp>9</stp>
        <stp>12/31/2010</stp>
        <stp>1</stp>
        <tr r="H615" s="1"/>
      </tp>
      <tp>
        <v>23431945877.73</v>
        <stp/>
        <stp>EM_S_STM07_IS</stp>
        <stp>4</stp>
        <stp>002146.SZ</stp>
        <stp>9</stp>
        <stp>12/31/2015</stp>
        <stp>1</stp>
        <tr r="M618" s="1"/>
      </tp>
      <tp>
        <v>358286815.52999997</v>
        <stp/>
        <stp>EM_S_STM07_IS</stp>
        <stp>4</stp>
        <stp>002147.SZ</stp>
        <stp>9</stp>
        <stp>12/31/2014</stp>
        <stp>1</stp>
        <tr r="L619" s="1"/>
      </tp>
      <tp>
        <v>778883891.21000004</v>
        <stp/>
        <stp>EM_S_STM07_IS</stp>
        <stp>4</stp>
        <stp>002190.SZ</stp>
        <stp>9</stp>
        <stp>12/31/2013</stp>
        <stp>1</stp>
        <tr r="K662" s="1"/>
      </tp>
      <tp>
        <v>2152154240.3299999</v>
        <stp/>
        <stp>EM_S_STM07_IS</stp>
        <stp>4</stp>
        <stp>002191.SZ</stp>
        <stp>9</stp>
        <stp>12/31/2012</stp>
        <stp>1</stp>
        <tr r="J663" s="1"/>
      </tp>
      <tp>
        <v>1636667610.03</v>
        <stp/>
        <stp>EM_S_STM07_IS</stp>
        <stp>4</stp>
        <stp>002192.SZ</stp>
        <stp>9</stp>
        <stp>12/31/2011</stp>
        <stp>1</stp>
        <tr r="I664" s="1"/>
      </tp>
      <tp>
        <v>510424399.88</v>
        <stp/>
        <stp>EM_S_STM07_IS</stp>
        <stp>4</stp>
        <stp>002193.SZ</stp>
        <stp>9</stp>
        <stp>12/31/2010</stp>
        <stp>1</stp>
        <tr r="H665" s="1"/>
      </tp>
      <tp>
        <v>794417091.62</v>
        <stp/>
        <stp>EM_S_STM07_IS</stp>
        <stp>4</stp>
        <stp>002196.SZ</stp>
        <stp>9</stp>
        <stp>12/31/2015</stp>
        <stp>1</stp>
        <tr r="M668" s="1"/>
      </tp>
      <tp>
        <v>966421179.44000006</v>
        <stp/>
        <stp>EM_S_STM07_IS</stp>
        <stp>4</stp>
        <stp>002197.SZ</stp>
        <stp>9</stp>
        <stp>12/31/2014</stp>
        <stp>1</stp>
        <tr r="L669" s="1"/>
      </tp>
      <tp>
        <v>136830651.25999999</v>
        <stp/>
        <stp>EM_S_STM07_IS</stp>
        <stp>4</stp>
        <stp>002180.SZ</stp>
        <stp>9</stp>
        <stp>12/31/2013</stp>
        <stp>1</stp>
        <tr r="K652" s="1"/>
      </tp>
      <tp>
        <v>1880732906.1500001</v>
        <stp/>
        <stp>EM_S_STM07_IS</stp>
        <stp>4</stp>
        <stp>002181.SZ</stp>
        <stp>9</stp>
        <stp>12/31/2012</stp>
        <stp>1</stp>
        <tr r="J653" s="1"/>
      </tp>
      <tp>
        <v>3534221377.48</v>
        <stp/>
        <stp>EM_S_STM07_IS</stp>
        <stp>4</stp>
        <stp>002182.SZ</stp>
        <stp>9</stp>
        <stp>12/31/2011</stp>
        <stp>1</stp>
        <tr r="I654" s="1"/>
      </tp>
      <tp>
        <v>6040713599</v>
        <stp/>
        <stp>EM_S_STM07_IS</stp>
        <stp>4</stp>
        <stp>002183.SZ</stp>
        <stp>9</stp>
        <stp>12/31/2010</stp>
        <stp>1</stp>
        <tr r="H655" s="1"/>
      </tp>
      <tp>
        <v>1853205659.21</v>
        <stp/>
        <stp>EM_S_STM07_IS</stp>
        <stp>4</stp>
        <stp>002186.SZ</stp>
        <stp>9</stp>
        <stp>12/31/2015</stp>
        <stp>1</stp>
        <tr r="M658" s="1"/>
      </tp>
      <tp>
        <v>7645559738</v>
        <stp/>
        <stp>EM_S_STM07_IS</stp>
        <stp>4</stp>
        <stp>002187.SZ</stp>
        <stp>9</stp>
        <stp>12/31/2014</stp>
        <stp>1</stp>
        <tr r="L659" s="1"/>
      </tp>
      <tp>
        <v>1253707750.78</v>
        <stp/>
        <stp>EM_S_STM07_IS</stp>
        <stp>4</stp>
        <stp>002230.SZ</stp>
        <stp>9</stp>
        <stp>12/31/2013</stp>
        <stp>1</stp>
        <tr r="K702" s="1"/>
      </tp>
      <tp>
        <v>397791742.01999998</v>
        <stp/>
        <stp>EM_S_STM07_IS</stp>
        <stp>4</stp>
        <stp>002231.SZ</stp>
        <stp>9</stp>
        <stp>12/31/2012</stp>
        <stp>1</stp>
        <tr r="J703" s="1"/>
      </tp>
      <tp>
        <v>1385123076.53</v>
        <stp/>
        <stp>EM_S_STM07_IS</stp>
        <stp>4</stp>
        <stp>002232.SZ</stp>
        <stp>9</stp>
        <stp>12/31/2011</stp>
        <stp>1</stp>
        <tr r="I704" s="1"/>
      </tp>
      <tp>
        <v>3127887571.7800002</v>
        <stp/>
        <stp>EM_S_STM07_IS</stp>
        <stp>4</stp>
        <stp>002233.SZ</stp>
        <stp>9</stp>
        <stp>12/31/2010</stp>
        <stp>1</stp>
        <tr r="H705" s="1"/>
      </tp>
      <tp>
        <v>10077833438.49</v>
        <stp/>
        <stp>EM_S_STM07_IS</stp>
        <stp>4</stp>
        <stp>002236.SZ</stp>
        <stp>9</stp>
        <stp>12/31/2015</stp>
        <stp>1</stp>
        <tr r="M708" s="1"/>
      </tp>
      <tp>
        <v>15384933002.41</v>
        <stp/>
        <stp>EM_S_STM07_IS</stp>
        <stp>4</stp>
        <stp>002237.SZ</stp>
        <stp>9</stp>
        <stp>12/31/2014</stp>
        <stp>1</stp>
        <tr r="L709" s="1"/>
      </tp>
      <tp>
        <v>1487768452.99</v>
        <stp/>
        <stp>EM_S_STM07_IS</stp>
        <stp>4</stp>
        <stp>002220.SZ</stp>
        <stp>9</stp>
        <stp>12/31/2013</stp>
        <stp>1</stp>
        <tr r="K692" s="1"/>
      </tp>
      <tp>
        <v>5450720903.3599997</v>
        <stp/>
        <stp>EM_S_STM07_IS</stp>
        <stp>4</stp>
        <stp>002221.SZ</stp>
        <stp>9</stp>
        <stp>12/31/2012</stp>
        <stp>1</stp>
        <tr r="J693" s="1"/>
      </tp>
      <tp>
        <v>192068830.91999999</v>
        <stp/>
        <stp>EM_S_STM07_IS</stp>
        <stp>4</stp>
        <stp>002222.SZ</stp>
        <stp>9</stp>
        <stp>12/31/2011</stp>
        <stp>1</stp>
        <tr r="I694" s="1"/>
      </tp>
      <tp>
        <v>883900977.15999997</v>
        <stp/>
        <stp>EM_S_STM07_IS</stp>
        <stp>4</stp>
        <stp>002223.SZ</stp>
        <stp>9</stp>
        <stp>12/31/2010</stp>
        <stp>1</stp>
        <tr r="H695" s="1"/>
      </tp>
      <tp>
        <v>1358086522.3099999</v>
        <stp/>
        <stp>EM_S_STM07_IS</stp>
        <stp>4</stp>
        <stp>002226.SZ</stp>
        <stp>9</stp>
        <stp>12/31/2015</stp>
        <stp>1</stp>
        <tr r="M698" s="1"/>
      </tp>
      <tp>
        <v>457956296.47000003</v>
        <stp/>
        <stp>EM_S_STM07_IS</stp>
        <stp>4</stp>
        <stp>002227.SZ</stp>
        <stp>9</stp>
        <stp>12/31/2014</stp>
        <stp>1</stp>
        <tr r="L699" s="1"/>
      </tp>
      <tp>
        <v>29850483097.82</v>
        <stp/>
        <stp>EM_S_STM07_IS</stp>
        <stp>4</stp>
        <stp>002210.SZ</stp>
        <stp>9</stp>
        <stp>12/31/2013</stp>
        <stp>1</stp>
        <tr r="K682" s="1"/>
      </tp>
      <tp>
        <v>829566317.87</v>
        <stp/>
        <stp>EM_S_STM07_IS</stp>
        <stp>4</stp>
        <stp>002211.SZ</stp>
        <stp>9</stp>
        <stp>12/31/2012</stp>
        <stp>1</stp>
        <tr r="J683" s="1"/>
      </tp>
      <tp>
        <v>2087177702.74</v>
        <stp/>
        <stp>EM_S_STM07_IS</stp>
        <stp>4</stp>
        <stp>002212.SZ</stp>
        <stp>9</stp>
        <stp>12/31/2011</stp>
        <stp>1</stp>
        <tr r="I684" s="1"/>
      </tp>
      <tp>
        <v>257136367.15000001</v>
        <stp/>
        <stp>EM_S_STM07_IS</stp>
        <stp>4</stp>
        <stp>002213.SZ</stp>
        <stp>9</stp>
        <stp>12/31/2010</stp>
        <stp>1</stp>
        <tr r="H685" s="1"/>
      </tp>
      <tp>
        <v>4237398972.2399998</v>
        <stp/>
        <stp>EM_S_STM07_IS</stp>
        <stp>4</stp>
        <stp>002216.SZ</stp>
        <stp>9</stp>
        <stp>12/31/2015</stp>
        <stp>1</stp>
        <tr r="M688" s="1"/>
      </tp>
      <tp>
        <v>3053437887.1300001</v>
        <stp/>
        <stp>EM_S_STM07_IS</stp>
        <stp>4</stp>
        <stp>002217.SZ</stp>
        <stp>9</stp>
        <stp>12/31/2014</stp>
        <stp>1</stp>
        <tr r="L689" s="1"/>
      </tp>
      <tp>
        <v>444668467.72000003</v>
        <stp/>
        <stp>EM_S_STM07_IS</stp>
        <stp>4</stp>
        <stp>002200.SZ</stp>
        <stp>9</stp>
        <stp>12/31/2013</stp>
        <stp>1</stp>
        <tr r="K672" s="1"/>
      </tp>
      <tp>
        <v>652362306.88</v>
        <stp/>
        <stp>EM_S_STM07_IS</stp>
        <stp>4</stp>
        <stp>002201.SZ</stp>
        <stp>9</stp>
        <stp>12/31/2012</stp>
        <stp>1</stp>
        <tr r="J673" s="1"/>
      </tp>
      <tp>
        <v>12843127884.540001</v>
        <stp/>
        <stp>EM_S_STM07_IS</stp>
        <stp>4</stp>
        <stp>002202.SZ</stp>
        <stp>9</stp>
        <stp>12/31/2011</stp>
        <stp>1</stp>
        <tr r="I674" s="1"/>
      </tp>
      <tp>
        <v>9052592859.3799992</v>
        <stp/>
        <stp>EM_S_STM07_IS</stp>
        <stp>4</stp>
        <stp>002203.SZ</stp>
        <stp>9</stp>
        <stp>12/31/2010</stp>
        <stp>1</stp>
        <tr r="H675" s="1"/>
      </tp>
      <tp>
        <v>2120941423.1300001</v>
        <stp/>
        <stp>EM_S_STM07_IS</stp>
        <stp>4</stp>
        <stp>002206.SZ</stp>
        <stp>9</stp>
        <stp>12/31/2015</stp>
        <stp>1</stp>
        <tr r="M678" s="1"/>
      </tp>
      <tp>
        <v>410830564.38999999</v>
        <stp/>
        <stp>EM_S_STM07_IS</stp>
        <stp>4</stp>
        <stp>002207.SZ</stp>
        <stp>9</stp>
        <stp>12/31/2014</stp>
        <stp>1</stp>
        <tr r="L679" s="1"/>
      </tp>
      <tp>
        <v>366418749.5</v>
        <stp/>
        <stp>EM_S_STM07_IS</stp>
        <stp>4</stp>
        <stp>002270.SZ</stp>
        <stp>9</stp>
        <stp>12/31/2013</stp>
        <stp>1</stp>
        <tr r="K741" s="1"/>
      </tp>
      <tp>
        <v>2978570323.1999998</v>
        <stp/>
        <stp>EM_S_STM07_IS</stp>
        <stp>4</stp>
        <stp>002271.SZ</stp>
        <stp>9</stp>
        <stp>12/31/2012</stp>
        <stp>1</stp>
        <tr r="J742" s="1"/>
      </tp>
      <tp>
        <v>682711033.74000001</v>
        <stp/>
        <stp>EM_S_STM07_IS</stp>
        <stp>4</stp>
        <stp>002272.SZ</stp>
        <stp>9</stp>
        <stp>12/31/2011</stp>
        <stp>1</stp>
        <tr r="I743" s="1"/>
      </tp>
      <tp>
        <v>331823080.11000001</v>
        <stp/>
        <stp>EM_S_STM07_IS</stp>
        <stp>4</stp>
        <stp>002273.SZ</stp>
        <stp>9</stp>
        <stp>12/31/2010</stp>
        <stp>1</stp>
        <tr r="H744" s="1"/>
      </tp>
      <tp>
        <v>6847147641.4799995</v>
        <stp/>
        <stp>EM_S_STM07_IS</stp>
        <stp>4</stp>
        <stp>002276.SZ</stp>
        <stp>9</stp>
        <stp>12/31/2015</stp>
        <stp>1</stp>
        <tr r="M747" s="1"/>
      </tp>
      <tp>
        <v>5951608987.1300001</v>
        <stp/>
        <stp>EM_S_STM07_IS</stp>
        <stp>4</stp>
        <stp>002277.SZ</stp>
        <stp>9</stp>
        <stp>12/31/2014</stp>
        <stp>1</stp>
        <tr r="L748" s="1"/>
      </tp>
      <tp>
        <v>680330608.11000001</v>
        <stp/>
        <stp>EM_S_STM07_IS</stp>
        <stp>4</stp>
        <stp>002260.SZ</stp>
        <stp>9</stp>
        <stp>12/31/2013</stp>
        <stp>1</stp>
        <tr r="K731" s="1"/>
      </tp>
      <tp>
        <v>432796462.63999999</v>
        <stp/>
        <stp>EM_S_STM07_IS</stp>
        <stp>4</stp>
        <stp>002261.SZ</stp>
        <stp>9</stp>
        <stp>12/31/2012</stp>
        <stp>1</stp>
        <tr r="J732" s="1"/>
      </tp>
      <tp>
        <v>1587499732.1600001</v>
        <stp/>
        <stp>EM_S_STM07_IS</stp>
        <stp>4</stp>
        <stp>002262.SZ</stp>
        <stp>9</stp>
        <stp>12/31/2011</stp>
        <stp>1</stp>
        <tr r="I733" s="1"/>
      </tp>
      <tp>
        <v>1407157131.8900001</v>
        <stp/>
        <stp>EM_S_STM07_IS</stp>
        <stp>4</stp>
        <stp>002263.SZ</stp>
        <stp>9</stp>
        <stp>12/31/2010</stp>
        <stp>1</stp>
        <tr r="H734" s="1"/>
      </tp>
      <tp>
        <v>707468020.07000005</v>
        <stp/>
        <stp>EM_S_STM07_IS</stp>
        <stp>4</stp>
        <stp>002266.SZ</stp>
        <stp>9</stp>
        <stp>12/31/2015</stp>
        <stp>1</stp>
        <tr r="M737" s="1"/>
      </tp>
      <tp>
        <v>5322458852.9200001</v>
        <stp/>
        <stp>EM_S_STM07_IS</stp>
        <stp>4</stp>
        <stp>002267.SZ</stp>
        <stp>9</stp>
        <stp>12/31/2014</stp>
        <stp>1</stp>
        <tr r="L738" s="1"/>
      </tp>
      <tp>
        <v>3368351413.2600002</v>
        <stp/>
        <stp>EM_S_STM07_IS</stp>
        <stp>4</stp>
        <stp>002250.SZ</stp>
        <stp>9</stp>
        <stp>12/31/2013</stp>
        <stp>1</stp>
        <tr r="K722" s="1"/>
      </tp>
      <tp>
        <v>10005654563.450001</v>
        <stp/>
        <stp>EM_S_STM07_IS</stp>
        <stp>4</stp>
        <stp>002251.SZ</stp>
        <stp>9</stp>
        <stp>12/31/2012</stp>
        <stp>1</stp>
        <tr r="J723" s="1"/>
      </tp>
      <tp>
        <v>567385772.04999995</v>
        <stp/>
        <stp>EM_S_STM07_IS</stp>
        <stp>4</stp>
        <stp>002252.SZ</stp>
        <stp>9</stp>
        <stp>12/31/2011</stp>
        <stp>1</stp>
        <tr r="I724" s="1"/>
      </tp>
      <tp>
        <v>144399296.24000001</v>
        <stp/>
        <stp>EM_S_STM07_IS</stp>
        <stp>4</stp>
        <stp>002253.SZ</stp>
        <stp>9</stp>
        <stp>12/31/2010</stp>
        <stp>1</stp>
        <tr r="H725" s="1"/>
      </tp>
      <tp>
        <v>506255340.98000002</v>
        <stp/>
        <stp>EM_S_STM07_IS</stp>
        <stp>4</stp>
        <stp>002256.SZ</stp>
        <stp>9</stp>
        <stp>12/31/2015</stp>
        <stp>1</stp>
        <tr r="M728" s="1"/>
      </tp>
      <tp>
        <v>1778031622.3099999</v>
        <stp/>
        <stp>EM_S_STM07_IS</stp>
        <stp>4</stp>
        <stp>002240.SZ</stp>
        <stp>9</stp>
        <stp>12/31/2013</stp>
        <stp>1</stp>
        <tr r="K712" s="1"/>
      </tp>
      <tp>
        <v>7253205090.54</v>
        <stp/>
        <stp>EM_S_STM07_IS</stp>
        <stp>4</stp>
        <stp>002241.SZ</stp>
        <stp>9</stp>
        <stp>12/31/2012</stp>
        <stp>1</stp>
        <tr r="J713" s="1"/>
      </tp>
      <tp>
        <v>5199331120.79</v>
        <stp/>
        <stp>EM_S_STM07_IS</stp>
        <stp>4</stp>
        <stp>002242.SZ</stp>
        <stp>9</stp>
        <stp>12/31/2011</stp>
        <stp>1</stp>
        <tr r="I714" s="1"/>
      </tp>
      <tp>
        <v>714037500.17999995</v>
        <stp/>
        <stp>EM_S_STM07_IS</stp>
        <stp>4</stp>
        <stp>002243.SZ</stp>
        <stp>9</stp>
        <stp>12/31/2010</stp>
        <stp>1</stp>
        <tr r="H715" s="1"/>
      </tp>
      <tp>
        <v>1504869617.5899999</v>
        <stp/>
        <stp>EM_S_STM07_IS</stp>
        <stp>4</stp>
        <stp>002246.SZ</stp>
        <stp>9</stp>
        <stp>12/31/2015</stp>
        <stp>1</stp>
        <tr r="M718" s="1"/>
      </tp>
      <tp>
        <v>867045592.65999997</v>
        <stp/>
        <stp>EM_S_STM07_IS</stp>
        <stp>4</stp>
        <stp>002247.SZ</stp>
        <stp>9</stp>
        <stp>12/31/2014</stp>
        <stp>1</stp>
        <tr r="L719" s="1"/>
      </tp>
      <tp>
        <v>1089651848.26</v>
        <stp/>
        <stp>EM_S_STM07_IS</stp>
        <stp>4</stp>
        <stp>002290.SZ</stp>
        <stp>9</stp>
        <stp>12/31/2013</stp>
        <stp>1</stp>
        <tr r="K761" s="1"/>
      </tp>
      <tp>
        <v>1569325400.1099999</v>
        <stp/>
        <stp>EM_S_STM07_IS</stp>
        <stp>4</stp>
        <stp>002291.SZ</stp>
        <stp>9</stp>
        <stp>12/31/2012</stp>
        <stp>1</stp>
        <tr r="J762" s="1"/>
      </tp>
      <tp>
        <v>1056782127.38</v>
        <stp/>
        <stp>EM_S_STM07_IS</stp>
        <stp>4</stp>
        <stp>002292.SZ</stp>
        <stp>9</stp>
        <stp>12/31/2011</stp>
        <stp>1</stp>
        <tr r="I763" s="1"/>
      </tp>
      <tp>
        <v>1818814620.1400001</v>
        <stp/>
        <stp>EM_S_STM07_IS</stp>
        <stp>4</stp>
        <stp>002293.SZ</stp>
        <stp>9</stp>
        <stp>12/31/2010</stp>
        <stp>1</stp>
        <tr r="H764" s="1"/>
      </tp>
      <tp>
        <v>566026914.58000004</v>
        <stp/>
        <stp>EM_S_STM07_IS</stp>
        <stp>4</stp>
        <stp>002296.SZ</stp>
        <stp>9</stp>
        <stp>12/31/2015</stp>
        <stp>1</stp>
        <tr r="M767" s="1"/>
      </tp>
      <tp>
        <v>380247814.55000001</v>
        <stp/>
        <stp>EM_S_STM07_IS</stp>
        <stp>4</stp>
        <stp>002297.SZ</stp>
        <stp>9</stp>
        <stp>12/31/2014</stp>
        <stp>1</stp>
        <tr r="L768" s="1"/>
      </tp>
      <tp>
        <v>215805316.36000001</v>
        <stp/>
        <stp>EM_S_STM07_IS</stp>
        <stp>4</stp>
        <stp>002280.SZ</stp>
        <stp>9</stp>
        <stp>12/31/2013</stp>
        <stp>1</stp>
        <tr r="K751" s="1"/>
      </tp>
      <tp>
        <v>2103662919.1099999</v>
        <stp/>
        <stp>EM_S_STM07_IS</stp>
        <stp>4</stp>
        <stp>002281.SZ</stp>
        <stp>9</stp>
        <stp>12/31/2012</stp>
        <stp>1</stp>
        <tr r="J752" s="1"/>
      </tp>
      <tp>
        <v>560991753.01999998</v>
        <stp/>
        <stp>EM_S_STM07_IS</stp>
        <stp>4</stp>
        <stp>002282.SZ</stp>
        <stp>9</stp>
        <stp>12/31/2011</stp>
        <stp>1</stp>
        <tr r="I753" s="1"/>
      </tp>
      <tp>
        <v>1393393875.97</v>
        <stp/>
        <stp>EM_S_STM07_IS</stp>
        <stp>4</stp>
        <stp>002283.SZ</stp>
        <stp>9</stp>
        <stp>12/31/2010</stp>
        <stp>1</stp>
        <tr r="H754" s="1"/>
      </tp>
      <tp>
        <v>1196281696.9200001</v>
        <stp/>
        <stp>EM_S_STM07_IS</stp>
        <stp>4</stp>
        <stp>002286.SZ</stp>
        <stp>9</stp>
        <stp>12/31/2015</stp>
        <stp>1</stp>
        <tr r="M757" s="1"/>
      </tp>
      <tp>
        <v>950105636.33000004</v>
        <stp/>
        <stp>EM_S_STM07_IS</stp>
        <stp>4</stp>
        <stp>002287.SZ</stp>
        <stp>9</stp>
        <stp>12/31/2014</stp>
        <stp>1</stp>
        <tr r="L758" s="1"/>
      </tp>
      <tp>
        <v>2051739073.9000001</v>
        <stp/>
        <stp>EM_S_STM07_IS</stp>
        <stp>4</stp>
        <stp>002330.SZ</stp>
        <stp>9</stp>
        <stp>12/31/2013</stp>
        <stp>1</stp>
        <tr r="K801" s="1"/>
      </tp>
      <tp>
        <v>660944646.11000001</v>
        <stp/>
        <stp>EM_S_STM07_IS</stp>
        <stp>4</stp>
        <stp>002331.SZ</stp>
        <stp>9</stp>
        <stp>12/31/2012</stp>
        <stp>1</stp>
        <tr r="J802" s="1"/>
      </tp>
      <tp>
        <v>1689209598.05</v>
        <stp/>
        <stp>EM_S_STM07_IS</stp>
        <stp>4</stp>
        <stp>002332.SZ</stp>
        <stp>9</stp>
        <stp>12/31/2011</stp>
        <stp>1</stp>
        <tr r="I803" s="1"/>
      </tp>
      <tp>
        <v>963797025.57000005</v>
        <stp/>
        <stp>EM_S_STM07_IS</stp>
        <stp>4</stp>
        <stp>002333.SZ</stp>
        <stp>9</stp>
        <stp>12/31/2010</stp>
        <stp>1</stp>
        <tr r="H804" s="1"/>
      </tp>
      <tp>
        <v>11218049720.16</v>
        <stp/>
        <stp>EM_S_STM07_IS</stp>
        <stp>4</stp>
        <stp>002336.SZ</stp>
        <stp>9</stp>
        <stp>12/31/2015</stp>
        <stp>1</stp>
        <tr r="M807" s="1"/>
      </tp>
      <tp>
        <v>721326326.05999994</v>
        <stp/>
        <stp>EM_S_STM07_IS</stp>
        <stp>4</stp>
        <stp>002337.SZ</stp>
        <stp>9</stp>
        <stp>12/31/2014</stp>
        <stp>1</stp>
        <tr r="L808" s="1"/>
      </tp>
      <tp>
        <v>535817342.63</v>
        <stp/>
        <stp>EM_S_STM07_IS</stp>
        <stp>4</stp>
        <stp>002320.SZ</stp>
        <stp>9</stp>
        <stp>12/31/2013</stp>
        <stp>1</stp>
        <tr r="K791" s="1"/>
      </tp>
      <tp>
        <v>1809417147.54</v>
        <stp/>
        <stp>EM_S_STM07_IS</stp>
        <stp>4</stp>
        <stp>002321.SZ</stp>
        <stp>9</stp>
        <stp>12/31/2012</stp>
        <stp>1</stp>
        <tr r="J792" s="1"/>
      </tp>
      <tp>
        <v>242817851.72999999</v>
        <stp/>
        <stp>EM_S_STM07_IS</stp>
        <stp>4</stp>
        <stp>002322.SZ</stp>
        <stp>9</stp>
        <stp>12/31/2011</stp>
        <stp>1</stp>
        <tr r="I793" s="1"/>
      </tp>
      <tp>
        <v>233592203.99000001</v>
        <stp/>
        <stp>EM_S_STM07_IS</stp>
        <stp>4</stp>
        <stp>002323.SZ</stp>
        <stp>9</stp>
        <stp>12/31/2010</stp>
        <stp>1</stp>
        <tr r="H794" s="1"/>
      </tp>
      <tp>
        <v>1542012579.1800001</v>
        <stp/>
        <stp>EM_S_STM07_IS</stp>
        <stp>4</stp>
        <stp>002326.SZ</stp>
        <stp>9</stp>
        <stp>12/31/2015</stp>
        <stp>1</stp>
        <tr r="M797" s="1"/>
      </tp>
      <tp>
        <v>1969766903.8199999</v>
        <stp/>
        <stp>EM_S_STM07_IS</stp>
        <stp>4</stp>
        <stp>002327.SZ</stp>
        <stp>9</stp>
        <stp>12/31/2014</stp>
        <stp>1</stp>
        <tr r="L798" s="1"/>
      </tp>
      <tp>
        <v>4973637294.5200005</v>
        <stp/>
        <stp>EM_S_STM07_IS</stp>
        <stp>4</stp>
        <stp>002310.SZ</stp>
        <stp>9</stp>
        <stp>12/31/2013</stp>
        <stp>1</stp>
        <tr r="K781" s="1"/>
      </tp>
      <tp>
        <v>15451453920.620001</v>
        <stp/>
        <stp>EM_S_STM07_IS</stp>
        <stp>4</stp>
        <stp>002311.SZ</stp>
        <stp>9</stp>
        <stp>12/31/2012</stp>
        <stp>1</stp>
        <tr r="J782" s="1"/>
      </tp>
      <tp>
        <v>438653220.68000001</v>
        <stp/>
        <stp>EM_S_STM07_IS</stp>
        <stp>4</stp>
        <stp>002312.SZ</stp>
        <stp>9</stp>
        <stp>12/31/2011</stp>
        <stp>1</stp>
        <tr r="I783" s="1"/>
      </tp>
      <tp>
        <v>901515411.11000001</v>
        <stp/>
        <stp>EM_S_STM07_IS</stp>
        <stp>4</stp>
        <stp>002313.SZ</stp>
        <stp>9</stp>
        <stp>12/31/2010</stp>
        <stp>1</stp>
        <tr r="H784" s="1"/>
      </tp>
      <tp>
        <v>848498014.50999999</v>
        <stp/>
        <stp>EM_S_STM07_IS</stp>
        <stp>4</stp>
        <stp>002316.SZ</stp>
        <stp>9</stp>
        <stp>12/31/2015</stp>
        <stp>1</stp>
        <tr r="M787" s="1"/>
      </tp>
      <tp>
        <v>1308516503.97</v>
        <stp/>
        <stp>EM_S_STM07_IS</stp>
        <stp>4</stp>
        <stp>002317.SZ</stp>
        <stp>9</stp>
        <stp>12/31/2014</stp>
        <stp>1</stp>
        <tr r="L788" s="1"/>
      </tp>
      <tp>
        <v>3359907269.5100002</v>
        <stp/>
        <stp>EM_S_STM07_IS</stp>
        <stp>4</stp>
        <stp>002300.SZ</stp>
        <stp>9</stp>
        <stp>12/31/2013</stp>
        <stp>1</stp>
        <tr r="K771" s="1"/>
      </tp>
      <tp>
        <v>1463512749.6199999</v>
        <stp/>
        <stp>EM_S_STM07_IS</stp>
        <stp>4</stp>
        <stp>002301.SZ</stp>
        <stp>9</stp>
        <stp>12/31/2012</stp>
        <stp>1</stp>
        <tr r="J772" s="1"/>
      </tp>
      <tp>
        <v>2101780133.8099999</v>
        <stp/>
        <stp>EM_S_STM07_IS</stp>
        <stp>4</stp>
        <stp>002302.SZ</stp>
        <stp>9</stp>
        <stp>12/31/2011</stp>
        <stp>1</stp>
        <tr r="I773" s="1"/>
      </tp>
      <tp>
        <v>728741321.74000001</v>
        <stp/>
        <stp>EM_S_STM07_IS</stp>
        <stp>4</stp>
        <stp>002303.SZ</stp>
        <stp>9</stp>
        <stp>12/31/2010</stp>
        <stp>1</stp>
        <tr r="H774" s="1"/>
      </tp>
      <tp>
        <v>376635854.88999999</v>
        <stp/>
        <stp>EM_S_STM07_IS</stp>
        <stp>4</stp>
        <stp>002306.SZ</stp>
        <stp>9</stp>
        <stp>12/31/2015</stp>
        <stp>1</stp>
        <tr r="M777" s="1"/>
      </tp>
      <tp>
        <v>5807795612.4899998</v>
        <stp/>
        <stp>EM_S_STM07_IS</stp>
        <stp>4</stp>
        <stp>002307.SZ</stp>
        <stp>9</stp>
        <stp>12/31/2014</stp>
        <stp>1</stp>
        <tr r="L778" s="1"/>
      </tp>
      <tp>
        <v>313637218.04000002</v>
        <stp/>
        <stp>EM_S_STM07_IS</stp>
        <stp>4</stp>
        <stp>002370.SZ</stp>
        <stp>9</stp>
        <stp>12/31/2013</stp>
        <stp>1</stp>
        <tr r="K841" s="1"/>
      </tp>
      <tp>
        <v>1012243464.64</v>
        <stp/>
        <stp>EM_S_STM07_IS</stp>
        <stp>4</stp>
        <stp>002371.SZ</stp>
        <stp>9</stp>
        <stp>12/31/2012</stp>
        <stp>1</stp>
        <tr r="J842" s="1"/>
      </tp>
      <tp>
        <v>1696755172.3900001</v>
        <stp/>
        <stp>EM_S_STM07_IS</stp>
        <stp>4</stp>
        <stp>002372.SZ</stp>
        <stp>9</stp>
        <stp>12/31/2011</stp>
        <stp>1</stp>
        <tr r="I843" s="1"/>
      </tp>
      <tp>
        <v>696735362.13999999</v>
        <stp/>
        <stp>EM_S_STM07_IS</stp>
        <stp>4</stp>
        <stp>002373.SZ</stp>
        <stp>9</stp>
        <stp>12/31/2010</stp>
        <stp>1</stp>
        <tr r="H844" s="1"/>
      </tp>
      <tp>
        <v>1210876460.3699999</v>
        <stp/>
        <stp>EM_S_STM07_IS</stp>
        <stp>4</stp>
        <stp>002376.SZ</stp>
        <stp>9</stp>
        <stp>12/31/2015</stp>
        <stp>1</stp>
        <tr r="M847" s="1"/>
      </tp>
      <tp>
        <v>1934212550.21</v>
        <stp/>
        <stp>EM_S_STM07_IS</stp>
        <stp>4</stp>
        <stp>002377.SZ</stp>
        <stp>9</stp>
        <stp>12/31/2014</stp>
        <stp>1</stp>
        <tr r="L848" s="1"/>
      </tp>
      <tp>
        <v>827092488.61000001</v>
        <stp/>
        <stp>EM_S_STM07_IS</stp>
        <stp>4</stp>
        <stp>002360.SZ</stp>
        <stp>9</stp>
        <stp>12/31/2013</stp>
        <stp>1</stp>
        <tr r="K831" s="1"/>
      </tp>
      <tp>
        <v>823659727.61000001</v>
        <stp/>
        <stp>EM_S_STM07_IS</stp>
        <stp>4</stp>
        <stp>002361.SZ</stp>
        <stp>9</stp>
        <stp>12/31/2012</stp>
        <stp>1</stp>
        <tr r="J832" s="1"/>
      </tp>
      <tp>
        <v>533193131.13999999</v>
        <stp/>
        <stp>EM_S_STM07_IS</stp>
        <stp>4</stp>
        <stp>002362.SZ</stp>
        <stp>9</stp>
        <stp>12/31/2011</stp>
        <stp>1</stp>
        <tr r="I833" s="1"/>
      </tp>
      <tp>
        <v>923683440.26999998</v>
        <stp/>
        <stp>EM_S_STM07_IS</stp>
        <stp>4</stp>
        <stp>002363.SZ</stp>
        <stp>9</stp>
        <stp>12/31/2010</stp>
        <stp>1</stp>
        <tr r="H834" s="1"/>
      </tp>
      <tp>
        <v>393555225.00999999</v>
        <stp/>
        <stp>EM_S_STM07_IS</stp>
        <stp>4</stp>
        <stp>002366.SZ</stp>
        <stp>9</stp>
        <stp>12/31/2015</stp>
        <stp>1</stp>
        <tr r="M837" s="1"/>
      </tp>
      <tp>
        <v>2821281988.96</v>
        <stp/>
        <stp>EM_S_STM07_IS</stp>
        <stp>4</stp>
        <stp>002367.SZ</stp>
        <stp>9</stp>
        <stp>12/31/2014</stp>
        <stp>1</stp>
        <tr r="L838" s="1"/>
      </tp>
      <tp>
        <v>993434619.46000004</v>
        <stp/>
        <stp>EM_S_STM07_IS</stp>
        <stp>4</stp>
        <stp>002350.SZ</stp>
        <stp>9</stp>
        <stp>12/31/2013</stp>
        <stp>1</stp>
        <tr r="K821" s="1"/>
      </tp>
      <tp>
        <v>792961679.36000001</v>
        <stp/>
        <stp>EM_S_STM07_IS</stp>
        <stp>4</stp>
        <stp>002351.SZ</stp>
        <stp>9</stp>
        <stp>12/31/2012</stp>
        <stp>1</stp>
        <tr r="J822" s="1"/>
      </tp>
      <tp>
        <v>691126685.96000004</v>
        <stp/>
        <stp>EM_S_STM07_IS</stp>
        <stp>4</stp>
        <stp>002352.SZ</stp>
        <stp>9</stp>
        <stp>12/31/2011</stp>
        <stp>1</stp>
        <tr r="I823" s="1"/>
      </tp>
      <tp>
        <v>943976017.17999995</v>
        <stp/>
        <stp>EM_S_STM07_IS</stp>
        <stp>4</stp>
        <stp>002353.SZ</stp>
        <stp>9</stp>
        <stp>12/31/2010</stp>
        <stp>1</stp>
        <tr r="H824" s="1"/>
      </tp>
      <tp>
        <v>1262020479.99</v>
        <stp/>
        <stp>EM_S_STM07_IS</stp>
        <stp>4</stp>
        <stp>002356.SZ</stp>
        <stp>9</stp>
        <stp>12/31/2015</stp>
        <stp>1</stp>
        <tr r="M827" s="1"/>
      </tp>
      <tp>
        <v>391287590.25</v>
        <stp/>
        <stp>EM_S_STM07_IS</stp>
        <stp>4</stp>
        <stp>002357.SZ</stp>
        <stp>9</stp>
        <stp>12/31/2014</stp>
        <stp>1</stp>
        <tr r="L828" s="1"/>
      </tp>
      <tp>
        <v>3486028287.8600001</v>
        <stp/>
        <stp>EM_S_STM07_IS</stp>
        <stp>4</stp>
        <stp>002340.SZ</stp>
        <stp>9</stp>
        <stp>12/31/2013</stp>
        <stp>1</stp>
        <tr r="K811" s="1"/>
      </tp>
      <tp>
        <v>1142006863.52</v>
        <stp/>
        <stp>EM_S_STM07_IS</stp>
        <stp>4</stp>
        <stp>002341.SZ</stp>
        <stp>9</stp>
        <stp>12/31/2012</stp>
        <stp>1</stp>
        <tr r="J812" s="1"/>
      </tp>
      <tp>
        <v>1528361145.53</v>
        <stp/>
        <stp>EM_S_STM07_IS</stp>
        <stp>4</stp>
        <stp>002342.SZ</stp>
        <stp>9</stp>
        <stp>12/31/2011</stp>
        <stp>1</stp>
        <tr r="I813" s="1"/>
      </tp>
      <tp>
        <v>1377630305.9300001</v>
        <stp/>
        <stp>EM_S_STM07_IS</stp>
        <stp>4</stp>
        <stp>002343.SZ</stp>
        <stp>9</stp>
        <stp>12/31/2010</stp>
        <stp>1</stp>
        <tr r="H814" s="1"/>
      </tp>
      <tp>
        <v>437572581.75999999</v>
        <stp/>
        <stp>EM_S_STM07_IS</stp>
        <stp>4</stp>
        <stp>002346.SZ</stp>
        <stp>9</stp>
        <stp>12/31/2015</stp>
        <stp>1</stp>
        <tr r="M817" s="1"/>
      </tp>
      <tp>
        <v>373042529.07999998</v>
        <stp/>
        <stp>EM_S_STM07_IS</stp>
        <stp>4</stp>
        <stp>002347.SZ</stp>
        <stp>9</stp>
        <stp>12/31/2014</stp>
        <stp>1</stp>
        <tr r="L818" s="1"/>
      </tp>
      <tp>
        <v>569487922.11000001</v>
        <stp/>
        <stp>EM_S_STM07_IS</stp>
        <stp>4</stp>
        <stp>002390.SZ</stp>
        <stp>9</stp>
        <stp>12/31/2013</stp>
        <stp>1</stp>
        <tr r="K861" s="1"/>
      </tp>
      <tp>
        <v>1270852547.8699999</v>
        <stp/>
        <stp>EM_S_STM07_IS</stp>
        <stp>4</stp>
        <stp>002391.SZ</stp>
        <stp>9</stp>
        <stp>12/31/2012</stp>
        <stp>1</stp>
        <tr r="J862" s="1"/>
      </tp>
      <tp>
        <v>919585881.27999997</v>
        <stp/>
        <stp>EM_S_STM07_IS</stp>
        <stp>4</stp>
        <stp>002392.SZ</stp>
        <stp>9</stp>
        <stp>12/31/2011</stp>
        <stp>1</stp>
        <tr r="I863" s="1"/>
      </tp>
      <tp>
        <v>737972252.5</v>
        <stp/>
        <stp>EM_S_STM07_IS</stp>
        <stp>4</stp>
        <stp>002393.SZ</stp>
        <stp>9</stp>
        <stp>12/31/2010</stp>
        <stp>1</stp>
        <tr r="H864" s="1"/>
      </tp>
      <tp>
        <v>4516505129.9499998</v>
        <stp/>
        <stp>EM_S_STM07_IS</stp>
        <stp>4</stp>
        <stp>002396.SZ</stp>
        <stp>9</stp>
        <stp>12/31/2015</stp>
        <stp>1</stp>
        <tr r="M867" s="1"/>
      </tp>
      <tp>
        <v>1566053910.4300001</v>
        <stp/>
        <stp>EM_S_STM07_IS</stp>
        <stp>4</stp>
        <stp>002397.SZ</stp>
        <stp>9</stp>
        <stp>12/31/2014</stp>
        <stp>1</stp>
        <tr r="L868" s="1"/>
      </tp>
      <tp>
        <v>242725039.16999999</v>
        <stp/>
        <stp>EM_S_STM07_IS</stp>
        <stp>4</stp>
        <stp>002380.SZ</stp>
        <stp>9</stp>
        <stp>12/31/2013</stp>
        <stp>1</stp>
        <tr r="K851" s="1"/>
      </tp>
      <tp>
        <v>1183458835.8399999</v>
        <stp/>
        <stp>EM_S_STM07_IS</stp>
        <stp>4</stp>
        <stp>002381.SZ</stp>
        <stp>9</stp>
        <stp>12/31/2012</stp>
        <stp>1</stp>
        <tr r="J852" s="1"/>
      </tp>
      <tp>
        <v>933651622.86000001</v>
        <stp/>
        <stp>EM_S_STM07_IS</stp>
        <stp>4</stp>
        <stp>002382.SZ</stp>
        <stp>9</stp>
        <stp>12/31/2011</stp>
        <stp>1</stp>
        <tr r="I853" s="1"/>
      </tp>
      <tp>
        <v>402604179.81</v>
        <stp/>
        <stp>EM_S_STM07_IS</stp>
        <stp>4</stp>
        <stp>002383.SZ</stp>
        <stp>9</stp>
        <stp>12/31/2010</stp>
        <stp>1</stp>
        <tr r="H854" s="1"/>
      </tp>
      <tp>
        <v>10703827561</v>
        <stp/>
        <stp>EM_S_STM07_IS</stp>
        <stp>4</stp>
        <stp>002386.SZ</stp>
        <stp>9</stp>
        <stp>12/31/2015</stp>
        <stp>1</stp>
        <tr r="M857" s="1"/>
      </tp>
      <tp>
        <v>583344130.29999995</v>
        <stp/>
        <stp>EM_S_STM07_IS</stp>
        <stp>4</stp>
        <stp>002387.SZ</stp>
        <stp>9</stp>
        <stp>12/31/2014</stp>
        <stp>1</stp>
        <tr r="L858" s="1"/>
      </tp>
      <tp t="s">
        <v/>
        <stp/>
        <stp>EM_S_PERFORMANCEEXPRESS_QNETPROFIT</stp>
        <stp>2</stp>
        <stp>002104.SZ</stp>
        <stp>9/30/2016</stp>
        <tr r="O10" s="8"/>
      </tp>
      <tp t="s">
        <v/>
        <stp/>
        <stp>EM_S_PERFORMANCEEXPRESS_QNETPROFIT</stp>
        <stp>2</stp>
        <stp>002707.SZ</stp>
        <stp>9/30/2016</stp>
        <tr r="O24" s="8"/>
      </tp>
      <tp t="s">
        <v/>
        <stp/>
        <stp>EM_S_PERFORMANCEEXPRESS_QNETPROFIT</stp>
        <stp>2</stp>
        <stp>300231.SZ</stp>
        <stp>9/30/2016</stp>
        <tr r="O47" s="8"/>
      </tp>
      <tp t="s">
        <v/>
        <stp/>
        <stp>EM_S_PERFORMANCEEXPRESS_QNETPROFIT</stp>
        <stp>2</stp>
        <stp>000001.SZ</stp>
        <stp>9/30/2016</stp>
        <tr r="O5" s="8"/>
      </tp>
      <tp t="s">
        <v/>
        <stp/>
        <stp>EM_S_PERFORMANCEEXPRESS_QNETPROFIT</stp>
        <stp>2</stp>
        <stp>002701.SZ</stp>
        <stp>9/30/2016</stp>
        <tr r="O23" s="8"/>
      </tp>
      <tp t="s">
        <v/>
        <stp/>
        <stp>EM_S_PERFORMANCEEXPRESS_QNETPROFIT</stp>
        <stp>2</stp>
        <stp>002400.SZ</stp>
        <stp>9/30/2016</stp>
        <tr r="O15" s="8"/>
      </tp>
      <tp t="s">
        <v/>
        <stp/>
        <stp>EM_S_PERFORMANCEEXPRESS_QNETPROFIT</stp>
        <stp>2</stp>
        <stp>300133.SZ</stp>
        <stp>9/30/2016</stp>
        <tr r="O37" s="8"/>
      </tp>
      <tp t="s">
        <v/>
        <stp/>
        <stp>EM_S_PERFORMANCEEXPRESS_QNETPROFIT</stp>
        <stp>2</stp>
        <stp>300339.SZ</stp>
        <stp>9/30/2016</stp>
        <tr r="O54" s="8"/>
      </tp>
      <tp t="s">
        <v/>
        <stp/>
        <stp>EM_S_PERFORMANCEEXPRESS_QNETPROFIT</stp>
        <stp>2</stp>
        <stp>002508.SZ</stp>
        <stp>9/30/2016</stp>
        <tr r="O19" s="8"/>
      </tp>
      <tp>
        <v>3355950298.5999999</v>
        <stp/>
        <stp>EM_S_STM07_IS</stp>
        <stp>4</stp>
        <stp>001896.SZ</stp>
        <stp>9</stp>
        <stp>12/31/2014</stp>
        <stp>1</stp>
        <tr r="L471" s="1"/>
      </tp>
      <tp>
        <v>2596677704</v>
        <stp/>
        <stp>EM_S_STM07_IS</stp>
        <stp>4</stp>
        <stp>601872.SH</stp>
        <stp>9</stp>
        <stp>12/31/2010</stp>
        <stp>1</stp>
        <tr r="H2811" s="1"/>
      </tp>
      <tp>
        <v>12026466467.639999</v>
        <stp/>
        <stp>EM_S_STM07_IS</stp>
        <stp>4</stp>
        <stp>601877.SH</stp>
        <stp>9</stp>
        <stp>12/31/2015</stp>
        <stp>1</stp>
        <tr r="M2812" s="1"/>
      </tp>
      <tp>
        <v>36233482179.669998</v>
        <stp/>
        <stp>EM_S_STM07_IS</stp>
        <stp>4</stp>
        <stp>601866.SH</stp>
        <stp>9</stp>
        <stp>12/31/2014</stp>
        <stp>1</stp>
        <tr r="L2810" s="1"/>
      </tp>
      <tp>
        <v>1725428000000</v>
        <stp/>
        <stp>EM_S_STM07_IS</stp>
        <stp>4</stp>
        <stp>601857.SH</stp>
        <stp>9</stp>
        <stp>12/31/2015</stp>
        <stp>1</stp>
        <tr r="M2809" s="1"/>
      </tp>
      <tp>
        <v>5298262275.8199997</v>
        <stp/>
        <stp>EM_S_STM07_IS</stp>
        <stp>4</stp>
        <stp>601811.SH</stp>
        <stp>9</stp>
        <stp>12/31/2013</stp>
        <stp>1</stp>
        <tr r="K2807" s="1"/>
      </tp>
      <tp>
        <v>296227385321</v>
        <stp/>
        <stp>EM_S_STM07_IS</stp>
        <stp>4</stp>
        <stp>601800.SH</stp>
        <stp>9</stp>
        <stp>12/31/2012</stp>
        <stp>1</stp>
        <tr r="J2804" s="1"/>
      </tp>
      <tp>
        <v>4595756211.1599998</v>
        <stp/>
        <stp>EM_S_STM07_IS</stp>
        <stp>4</stp>
        <stp>601801.SH</stp>
        <stp>9</stp>
        <stp>12/31/2013</stp>
        <stp>1</stp>
        <tr r="K2805" s="1"/>
      </tp>
      <tp>
        <v>1864202175.5</v>
        <stp/>
        <stp>EM_S_STM07_IS</stp>
        <stp>4</stp>
        <stp>601890.SH</stp>
        <stp>9</stp>
        <stp>12/31/2012</stp>
        <stp>1</stp>
        <tr r="J2817" s="1"/>
      </tp>
      <tp>
        <v>4644558994.8299999</v>
        <stp/>
        <stp>EM_S_STM07_IS</stp>
        <stp>4</stp>
        <stp>601880.SH</stp>
        <stp>9</stp>
        <stp>12/31/2012</stp>
        <stp>1</stp>
        <tr r="J2813" s="1"/>
      </tp>
      <tp t="s">
        <v/>
        <stp/>
        <stp>EM_S_STM07_IS</stp>
        <stp>4</stp>
        <stp>601882.SH</stp>
        <stp>9</stp>
        <stp>12/31/2010</stp>
        <stp>1</stp>
        <tr r="H2814" s="1"/>
      </tp>
      <tp>
        <v>15904276749.049999</v>
        <stp/>
        <stp>EM_S_STM07_IS</stp>
        <stp>4</stp>
        <stp>601886.SH</stp>
        <stp>9</stp>
        <stp>12/31/2014</stp>
        <stp>1</stp>
        <tr r="L2815" s="1"/>
      </tp>
      <tp>
        <v>10278185270</v>
        <stp/>
        <stp>EM_S_STM07_IS</stp>
        <stp>4</stp>
        <stp>601966.SH</stp>
        <stp>9</stp>
        <stp>12/31/2014</stp>
        <stp>1</stp>
        <tr r="L2831" s="1"/>
      </tp>
      <tp>
        <v>17731555790.380001</v>
        <stp/>
        <stp>EM_S_STM07_IS</stp>
        <stp>4</stp>
        <stp>601933.SH</stp>
        <stp>9</stp>
        <stp>12/31/2011</stp>
        <stp>1</stp>
        <tr r="I2827" s="1"/>
      </tp>
      <tp>
        <v>3178444324.54</v>
        <stp/>
        <stp>EM_S_STM07_IS</stp>
        <stp>4</stp>
        <stp>601900.SH</stp>
        <stp>9</stp>
        <stp>12/31/2012</stp>
        <stp>1</stp>
        <tr r="J2820" s="1"/>
      </tp>
      <tp>
        <v>3441541413.4400001</v>
        <stp/>
        <stp>EM_S_STM07_IS</stp>
        <stp>4</stp>
        <stp>601901.SH</stp>
        <stp>9</stp>
        <stp>12/31/2013</stp>
        <stp>1</stp>
        <tr r="K2821" s="1"/>
      </tp>
      <tp>
        <v>75227458000</v>
        <stp/>
        <stp>EM_S_STM07_IS</stp>
        <stp>4</stp>
        <stp>601991.SH</stp>
        <stp>9</stp>
        <stp>12/31/2013</stp>
        <stp>1</stp>
        <tr r="K2837" s="1"/>
      </tp>
      <tp>
        <v>23134132619.509998</v>
        <stp/>
        <stp>EM_S_STM07_IS</stp>
        <stp>4</stp>
        <stp>601992.SH</stp>
        <stp>9</stp>
        <stp>12/31/2010</stp>
        <stp>1</stp>
        <tr r="H2838" s="1"/>
      </tp>
      <tp>
        <v>1199474212.6600001</v>
        <stp/>
        <stp>EM_S_STM07_IS</stp>
        <stp>4</stp>
        <stp>601996.SH</stp>
        <stp>9</stp>
        <stp>12/31/2014</stp>
        <stp>1</stp>
        <tr r="L2839" s="1"/>
      </tp>
      <tp>
        <v>7705192000</v>
        <stp/>
        <stp>EM_S_STM07_IS</stp>
        <stp>4</stp>
        <stp>601997.SH</stp>
        <stp>9</stp>
        <stp>12/31/2015</stp>
        <stp>1</stp>
        <tr r="M2840" s="1"/>
      </tp>
      <tp>
        <v>2067819142.4100001</v>
        <stp/>
        <stp>EM_S_STM07_IS</stp>
        <stp>4</stp>
        <stp>601566.SH</stp>
        <stp>9</stp>
        <stp>12/31/2014</stp>
        <stp>1</stp>
        <tr r="L2770" s="1"/>
      </tp>
      <tp>
        <v>4158057000.6300001</v>
        <stp/>
        <stp>EM_S_STM07_IS</stp>
        <stp>4</stp>
        <stp>601567.SH</stp>
        <stp>9</stp>
        <stp>12/31/2015</stp>
        <stp>1</stp>
        <tr r="M2771" s="1"/>
      </tp>
      <tp>
        <v>3565175156.1199999</v>
        <stp/>
        <stp>EM_S_STM07_IS</stp>
        <stp>4</stp>
        <stp>601500.SH</stp>
        <stp>9</stp>
        <stp>12/31/2012</stp>
        <stp>1</stp>
        <tr r="J2764" s="1"/>
      </tp>
      <tp>
        <v>4437789228.0200005</v>
        <stp/>
        <stp>EM_S_STM07_IS</stp>
        <stp>4</stp>
        <stp>001696.SZ</stp>
        <stp>9</stp>
        <stp>12/31/2014</stp>
        <stp>1</stp>
        <tr r="L470" s="1"/>
      </tp>
      <tp>
        <v>6281709796.6800003</v>
        <stp/>
        <stp>EM_S_STM07_IS</stp>
        <stp>4</stp>
        <stp>601677.SH</stp>
        <stp>9</stp>
        <stp>12/31/2015</stp>
        <stp>1</stp>
        <tr r="M2789" s="1"/>
      </tp>
      <tp>
        <v>16119446584.620001</v>
        <stp/>
        <stp>EM_S_STM07_IS</stp>
        <stp>4</stp>
        <stp>601666.SH</stp>
        <stp>9</stp>
        <stp>12/31/2014</stp>
        <stp>1</stp>
        <tr r="L2786" s="1"/>
      </tp>
      <tp>
        <v>30089476665</v>
        <stp/>
        <stp>EM_S_STM07_IS</stp>
        <stp>4</stp>
        <stp>601633.SH</stp>
        <stp>9</stp>
        <stp>12/31/2011</stp>
        <stp>1</stp>
        <tr r="I2784" s="1"/>
      </tp>
      <tp>
        <v>3716619606.5799999</v>
        <stp/>
        <stp>EM_S_STM07_IS</stp>
        <stp>4</stp>
        <stp>601636.SH</stp>
        <stp>9</stp>
        <stp>12/31/2014</stp>
        <stp>1</stp>
        <tr r="L2785" s="1"/>
      </tp>
      <tp>
        <v>37436135168.309998</v>
        <stp/>
        <stp>EM_S_STM07_IS</stp>
        <stp>4</stp>
        <stp>601611.SH</stp>
        <stp>9</stp>
        <stp>12/31/2013</stp>
        <stp>1</stp>
        <tr r="K2780" s="1"/>
      </tp>
      <tp>
        <v>892197186.77999997</v>
        <stp/>
        <stp>EM_S_STM07_IS</stp>
        <stp>4</stp>
        <stp>601616.SH</stp>
        <stp>9</stp>
        <stp>12/31/2014</stp>
        <stp>1</stp>
        <tr r="L2781" s="1"/>
      </tp>
      <tp>
        <v>149478821000</v>
        <stp/>
        <stp>EM_S_STM07_IS</stp>
        <stp>4</stp>
        <stp>601600.SH</stp>
        <stp>9</stp>
        <stp>12/31/2012</stp>
        <stp>1</stp>
        <tr r="J2776" s="1"/>
      </tp>
      <tp>
        <v>193137000000</v>
        <stp/>
        <stp>EM_S_STM07_IS</stp>
        <stp>4</stp>
        <stp>601601.SH</stp>
        <stp>9</stp>
        <stp>12/31/2013</stp>
        <stp>1</stp>
        <tr r="K2777" s="1"/>
      </tp>
      <tp>
        <v>105516587303.25999</v>
        <stp/>
        <stp>EM_S_STM07_IS</stp>
        <stp>4</stp>
        <stp>601607.SH</stp>
        <stp>9</stp>
        <stp>12/31/2015</stp>
        <stp>1</stp>
        <tr r="M2778" s="1"/>
      </tp>
      <tp>
        <v>12411109766.16</v>
        <stp/>
        <stp>EM_S_STM07_IS</stp>
        <stp>4</stp>
        <stp>601777.SH</stp>
        <stp>9</stp>
        <stp>12/31/2015</stp>
        <stp>1</stp>
        <tr r="M2799" s="1"/>
      </tp>
      <tp>
        <v>119724268768</v>
        <stp/>
        <stp>EM_S_STM07_IS</stp>
        <stp>4</stp>
        <stp>601766.SH</stp>
        <stp>9</stp>
        <stp>12/31/2014</stp>
        <stp>1</stp>
        <tr r="L2798" s="1"/>
      </tp>
      <tp>
        <v>78009448000</v>
        <stp/>
        <stp>EM_S_STM07_IS</stp>
        <stp>4</stp>
        <stp>601727.SH</stp>
        <stp>9</stp>
        <stp>12/31/2015</stp>
        <stp>1</stp>
        <tr r="M2797" s="1"/>
      </tp>
      <tp>
        <v>4510857762.0699997</v>
        <stp/>
        <stp>EM_S_STM07_IS</stp>
        <stp>4</stp>
        <stp>601717.SH</stp>
        <stp>9</stp>
        <stp>12/31/2015</stp>
        <stp>1</stp>
        <tr r="M2795" s="1"/>
      </tp>
      <tp>
        <v>1652058168.53</v>
        <stp/>
        <stp>EM_S_STM07_IS</stp>
        <stp>4</stp>
        <stp>601700.SH</stp>
        <stp>9</stp>
        <stp>12/31/2012</stp>
        <stp>1</stp>
        <tr r="J2794" s="1"/>
      </tp>
      <tp>
        <v>741025461.82000005</v>
        <stp/>
        <stp>EM_S_STM07_IS</stp>
        <stp>4</stp>
        <stp>601020.SH</stp>
        <stp>9</stp>
        <stp>12/31/2012</stp>
        <stp>1</stp>
        <tr r="J2702" s="1"/>
      </tp>
      <tp>
        <v>6563439336</v>
        <stp/>
        <stp>EM_S_STM07_IS</stp>
        <stp>4</stp>
        <stp>601021.SH</stp>
        <stp>9</stp>
        <stp>12/31/2013</stp>
        <stp>1</stp>
        <tr r="K2703" s="1"/>
      </tp>
      <tp>
        <v>6426003394.71</v>
        <stp/>
        <stp>EM_S_STM07_IS</stp>
        <stp>4</stp>
        <stp>601010.SH</stp>
        <stp>9</stp>
        <stp>12/31/2012</stp>
        <stp>1</stp>
        <tr r="J2696" s="1"/>
      </tp>
      <tp>
        <v>1891983558.54</v>
        <stp/>
        <stp>EM_S_STM07_IS</stp>
        <stp>4</stp>
        <stp>601011.SH</stp>
        <stp>9</stp>
        <stp>12/31/2013</stp>
        <stp>1</stp>
        <tr r="K2697" s="1"/>
      </tp>
      <tp>
        <v>1652257990.97</v>
        <stp/>
        <stp>EM_S_STM07_IS</stp>
        <stp>4</stp>
        <stp>601012.SH</stp>
        <stp>9</stp>
        <stp>12/31/2010</stp>
        <stp>1</stp>
        <tr r="H2698" s="1"/>
      </tp>
      <tp>
        <v>1183313530.9100001</v>
        <stp/>
        <stp>EM_S_STM07_IS</stp>
        <stp>4</stp>
        <stp>601016.SH</stp>
        <stp>9</stp>
        <stp>12/31/2014</stp>
        <stp>1</stp>
        <tr r="L2700" s="1"/>
      </tp>
      <tp>
        <v>3951033033.0799999</v>
        <stp/>
        <stp>EM_S_STM07_IS</stp>
        <stp>4</stp>
        <stp>601000.SH</stp>
        <stp>9</stp>
        <stp>12/31/2012</stp>
        <stp>1</stp>
        <tr r="J2687" s="1"/>
      </tp>
      <tp>
        <v>10843633000</v>
        <stp/>
        <stp>EM_S_STM07_IS</stp>
        <stp>4</stp>
        <stp>601001.SH</stp>
        <stp>9</stp>
        <stp>12/31/2013</stp>
        <stp>1</stp>
        <tr r="K2688" s="1"/>
      </tp>
      <tp>
        <v>3024496113.6599998</v>
        <stp/>
        <stp>EM_S_STM07_IS</stp>
        <stp>4</stp>
        <stp>601002.SH</stp>
        <stp>9</stp>
        <stp>12/31/2010</stp>
        <stp>1</stp>
        <tr r="H2689" s="1"/>
      </tp>
      <tp>
        <v>42390997036.720001</v>
        <stp/>
        <stp>EM_S_STM07_IS</stp>
        <stp>4</stp>
        <stp>601003.SH</stp>
        <stp>9</stp>
        <stp>12/31/2011</stp>
        <stp>1</stp>
        <tr r="I2690" s="1"/>
      </tp>
      <tp>
        <v>53970730405</v>
        <stp/>
        <stp>EM_S_STM07_IS</stp>
        <stp>4</stp>
        <stp>601006.SH</stp>
        <stp>9</stp>
        <stp>12/31/2014</stp>
        <stp>1</stp>
        <tr r="L2692" s="1"/>
      </tp>
      <tp>
        <v>735734898.34000003</v>
        <stp/>
        <stp>EM_S_STM07_IS</stp>
        <stp>4</stp>
        <stp>601007.SH</stp>
        <stp>9</stp>
        <stp>12/31/2015</stp>
        <stp>1</stp>
        <tr r="M2693" s="1"/>
      </tp>
      <tp>
        <v>1495012904.1400001</v>
        <stp/>
        <stp>EM_S_STM07_IS</stp>
        <stp>4</stp>
        <stp>601177.SH</stp>
        <stp>9</stp>
        <stp>12/31/2015</stp>
        <stp>1</stp>
        <tr r="M2731" s="1"/>
      </tp>
      <tp>
        <v>10269664656.43</v>
        <stp/>
        <stp>EM_S_STM07_IS</stp>
        <stp>4</stp>
        <stp>601163.SH</stp>
        <stp>9</stp>
        <stp>12/31/2011</stp>
        <stp>1</stp>
        <tr r="I2727" s="1"/>
      </tp>
      <tp>
        <v>124898000000</v>
        <stp/>
        <stp>EM_S_STM07_IS</stp>
        <stp>4</stp>
        <stp>601166.SH</stp>
        <stp>9</stp>
        <stp>12/31/2014</stp>
        <stp>1</stp>
        <tr r="L2728" s="1"/>
      </tp>
      <tp>
        <v>2919099686.9099998</v>
        <stp/>
        <stp>EM_S_STM07_IS</stp>
        <stp>4</stp>
        <stp>601137.SH</stp>
        <stp>9</stp>
        <stp>12/31/2015</stp>
        <stp>1</stp>
        <tr r="M2723" s="1"/>
      </tp>
      <tp>
        <v>3264111280.3699999</v>
        <stp/>
        <stp>EM_S_STM07_IS</stp>
        <stp>4</stp>
        <stp>601126.SH</stp>
        <stp>9</stp>
        <stp>12/31/2014</stp>
        <stp>1</stp>
        <tr r="L2720" s="1"/>
      </tp>
      <tp>
        <v>10554475453.110001</v>
        <stp/>
        <stp>EM_S_STM07_IS</stp>
        <stp>4</stp>
        <stp>601127.SH</stp>
        <stp>9</stp>
        <stp>12/31/2015</stp>
        <stp>1</stp>
        <tr r="M2721" s="1"/>
      </tp>
      <tp>
        <v>97628253000</v>
        <stp/>
        <stp>EM_S_STM07_IS</stp>
        <stp>4</stp>
        <stp>601111.SH</stp>
        <stp>9</stp>
        <stp>12/31/2013</stp>
        <stp>1</stp>
        <tr r="K2715" s="1"/>
      </tp>
      <tp>
        <v>1742364975.79</v>
        <stp/>
        <stp>EM_S_STM07_IS</stp>
        <stp>4</stp>
        <stp>601113.SH</stp>
        <stp>9</stp>
        <stp>12/31/2011</stp>
        <stp>1</stp>
        <tr r="I2716" s="1"/>
      </tp>
      <tp>
        <v>4444191755.4300003</v>
        <stp/>
        <stp>EM_S_STM07_IS</stp>
        <stp>4</stp>
        <stp>601116.SH</stp>
        <stp>9</stp>
        <stp>12/31/2014</stp>
        <stp>1</stp>
        <tr r="L2717" s="1"/>
      </tp>
      <tp>
        <v>63532339745.919998</v>
        <stp/>
        <stp>EM_S_STM07_IS</stp>
        <stp>4</stp>
        <stp>601117.SH</stp>
        <stp>9</stp>
        <stp>12/31/2015</stp>
        <stp>1</stp>
        <tr r="M2718" s="1"/>
      </tp>
      <tp>
        <v>1045146077.1900001</v>
        <stp/>
        <stp>EM_S_STM07_IS</stp>
        <stp>4</stp>
        <stp>601100.SH</stp>
        <stp>9</stp>
        <stp>12/31/2012</stp>
        <stp>1</stp>
        <tr r="J2711" s="1"/>
      </tp>
      <tp>
        <v>7274115642.96</v>
        <stp/>
        <stp>EM_S_STM07_IS</stp>
        <stp>4</stp>
        <stp>601101.SH</stp>
        <stp>9</stp>
        <stp>12/31/2013</stp>
        <stp>1</stp>
        <tr r="K2712" s="1"/>
      </tp>
      <tp>
        <v>7327996673.9300003</v>
        <stp/>
        <stp>EM_S_STM07_IS</stp>
        <stp>4</stp>
        <stp>601106.SH</stp>
        <stp>9</stp>
        <stp>12/31/2014</stp>
        <stp>1</stp>
        <tr r="L2713" s="1"/>
      </tp>
      <tp>
        <v>9607700862.2000008</v>
        <stp/>
        <stp>EM_S_STM07_IS</stp>
        <stp>4</stp>
        <stp>601107.SH</stp>
        <stp>9</stp>
        <stp>12/31/2015</stp>
        <stp>1</stp>
        <tr r="M2714" s="1"/>
      </tp>
      <tp>
        <v>591968452000</v>
        <stp/>
        <stp>EM_S_STM07_IS</stp>
        <stp>4</stp>
        <stp>601186.SH</stp>
        <stp>9</stp>
        <stp>12/31/2014</stp>
        <stp>1</stp>
        <tr r="L2733" s="1"/>
      </tp>
      <tp>
        <v>14272346742.83</v>
        <stp/>
        <stp>EM_S_STM07_IS</stp>
        <stp>4</stp>
        <stp>601231.SH</stp>
        <stp>9</stp>
        <stp>12/31/2013</stp>
        <stp>1</stp>
        <tr r="K2745" s="1"/>
      </tp>
      <tp>
        <v>20118468327.990002</v>
        <stp/>
        <stp>EM_S_STM07_IS</stp>
        <stp>4</stp>
        <stp>601233.SH</stp>
        <stp>9</stp>
        <stp>12/31/2011</stp>
        <stp>1</stp>
        <tr r="I2746" s="1"/>
      </tp>
      <tp>
        <v>1140239946.1600001</v>
        <stp/>
        <stp>EM_S_STM07_IS</stp>
        <stp>4</stp>
        <stp>601222.SH</stp>
        <stp>9</stp>
        <stp>12/31/2010</stp>
        <stp>1</stp>
        <tr r="H2741" s="1"/>
      </tp>
      <tp>
        <v>6216167728.5699997</v>
        <stp/>
        <stp>EM_S_STM07_IS</stp>
        <stp>4</stp>
        <stp>601226.SH</stp>
        <stp>9</stp>
        <stp>12/31/2014</stp>
        <stp>1</stp>
        <tr r="L2743" s="1"/>
      </tp>
      <tp>
        <v>9008929494</v>
        <stp/>
        <stp>EM_S_STM07_IS</stp>
        <stp>4</stp>
        <stp>601211.SH</stp>
        <stp>9</stp>
        <stp>12/31/2013</stp>
        <stp>1</stp>
        <tr r="K2738" s="1"/>
      </tp>
      <tp>
        <v>4783804310.5799999</v>
        <stp/>
        <stp>EM_S_STM07_IS</stp>
        <stp>4</stp>
        <stp>601216.SH</stp>
        <stp>9</stp>
        <stp>12/31/2014</stp>
        <stp>1</stp>
        <tr r="L2739" s="1"/>
      </tp>
      <tp>
        <v>11540612657.75</v>
        <stp/>
        <stp>EM_S_STM07_IS</stp>
        <stp>4</stp>
        <stp>601377.SH</stp>
        <stp>9</stp>
        <stp>12/31/2015</stp>
        <stp>1</stp>
        <tr r="M2760" s="1"/>
      </tp>
      <tp>
        <v>14690835167</v>
        <stp/>
        <stp>EM_S_STM07_IS</stp>
        <stp>4</stp>
        <stp>601333.SH</stp>
        <stp>9</stp>
        <stp>12/31/2011</stp>
        <stp>1</stp>
        <tr r="I2754" s="1"/>
      </tp>
      <tp>
        <v>143187000000</v>
        <stp/>
        <stp>EM_S_STM07_IS</stp>
        <stp>4</stp>
        <stp>601336.SH</stp>
        <stp>9</stp>
        <stp>12/31/2014</stp>
        <stp>1</stp>
        <tr r="L2755" s="1"/>
      </tp>
      <tp>
        <v>4619611191.8999996</v>
        <stp/>
        <stp>EM_S_STM07_IS</stp>
        <stp>4</stp>
        <stp>601311.SH</stp>
        <stp>9</stp>
        <stp>12/31/2013</stp>
        <stp>1</stp>
        <tr r="K2750" s="1"/>
      </tp>
      <tp>
        <v>1667528509.1800001</v>
        <stp/>
        <stp>EM_S_STM07_IS</stp>
        <stp>4</stp>
        <stp>601313.SH</stp>
        <stp>9</stp>
        <stp>12/31/2011</stp>
        <stp>1</stp>
        <tr r="I2751" s="1"/>
      </tp>
      <tp>
        <v>482688400000</v>
        <stp/>
        <stp>EM_S_STM07_IS</stp>
        <stp>4</stp>
        <stp>601390.SH</stp>
        <stp>9</stp>
        <stp>12/31/2012</stp>
        <stp>1</stp>
        <tr r="J2762" s="1"/>
      </tp>
      <tp>
        <v>10240815853.690001</v>
        <stp/>
        <stp>EM_S_STM07_IS</stp>
        <stp>4</stp>
        <stp>000830.SZ</stp>
        <stp>9</stp>
        <stp>12/31/2012</stp>
        <stp>1</stp>
        <tr r="J351" s="1"/>
      </tp>
      <tp>
        <v>1705432841.29</v>
        <stp/>
        <stp>EM_S_STM07_IS</stp>
        <stp>4</stp>
        <stp>000831.SZ</stp>
        <stp>9</stp>
        <stp>12/31/2013</stp>
        <stp>1</stp>
        <tr r="K352" s="1"/>
      </tp>
      <tp>
        <v>1323024633.55</v>
        <stp/>
        <stp>EM_S_STM07_IS</stp>
        <stp>4</stp>
        <stp>000833.SZ</stp>
        <stp>9</stp>
        <stp>12/31/2011</stp>
        <stp>1</stp>
        <tr r="I353" s="1"/>
      </tp>
      <tp>
        <v>1006746184.36</v>
        <stp/>
        <stp>EM_S_STM07_IS</stp>
        <stp>4</stp>
        <stp>000836.SZ</stp>
        <stp>9</stp>
        <stp>12/31/2014</stp>
        <stp>1</stp>
        <tr r="L355" s="1"/>
      </tp>
      <tp>
        <v>2548257966.0300002</v>
        <stp/>
        <stp>EM_S_STM07_IS</stp>
        <stp>4</stp>
        <stp>000837.SZ</stp>
        <stp>9</stp>
        <stp>12/31/2015</stp>
        <stp>1</stp>
        <tr r="M356" s="1"/>
      </tp>
      <tp>
        <v>188478286.21000001</v>
        <stp/>
        <stp>EM_S_STM07_IS</stp>
        <stp>4</stp>
        <stp>000820.SZ</stp>
        <stp>9</stp>
        <stp>12/31/2012</stp>
        <stp>1</stp>
        <tr r="J343" s="1"/>
      </tp>
      <tp>
        <v>724048070.07000005</v>
        <stp/>
        <stp>EM_S_STM07_IS</stp>
        <stp>4</stp>
        <stp>000821.SZ</stp>
        <stp>9</stp>
        <stp>12/31/2013</stp>
        <stp>1</stp>
        <tr r="K344" s="1"/>
      </tp>
      <tp>
        <v>6923233192.8100004</v>
        <stp/>
        <stp>EM_S_STM07_IS</stp>
        <stp>4</stp>
        <stp>000822.SZ</stp>
        <stp>9</stp>
        <stp>12/31/2010</stp>
        <stp>1</stp>
        <tr r="H345" s="1"/>
      </tp>
      <tp>
        <v>3293112968.1300001</v>
        <stp/>
        <stp>EM_S_STM07_IS</stp>
        <stp>4</stp>
        <stp>000823.SZ</stp>
        <stp>9</stp>
        <stp>12/31/2011</stp>
        <stp>1</stp>
        <tr r="I346" s="1"/>
      </tp>
      <tp>
        <v>4374296818.21</v>
        <stp/>
        <stp>EM_S_STM07_IS</stp>
        <stp>4</stp>
        <stp>000826.SZ</stp>
        <stp>9</stp>
        <stp>12/31/2014</stp>
        <stp>1</stp>
        <tr r="L348" s="1"/>
      </tp>
      <tp>
        <v>1131022099.8499999</v>
        <stp/>
        <stp>EM_S_STM07_IS</stp>
        <stp>4</stp>
        <stp>000810.SZ</stp>
        <stp>9</stp>
        <stp>12/31/2012</stp>
        <stp>1</stp>
        <tr r="J335" s="1"/>
      </tp>
      <tp>
        <v>1527790288.4100001</v>
        <stp/>
        <stp>EM_S_STM07_IS</stp>
        <stp>4</stp>
        <stp>000811.SZ</stp>
        <stp>9</stp>
        <stp>12/31/2013</stp>
        <stp>1</stp>
        <tr r="K336" s="1"/>
      </tp>
      <tp>
        <v>463717298.94</v>
        <stp/>
        <stp>EM_S_STM07_IS</stp>
        <stp>4</stp>
        <stp>000812.SZ</stp>
        <stp>9</stp>
        <stp>12/31/2010</stp>
        <stp>1</stp>
        <tr r="H337" s="1"/>
      </tp>
      <tp>
        <v>300757145.87</v>
        <stp/>
        <stp>EM_S_STM07_IS</stp>
        <stp>4</stp>
        <stp>000813.SZ</stp>
        <stp>9</stp>
        <stp>12/31/2011</stp>
        <stp>1</stp>
        <tr r="I338" s="1"/>
      </tp>
      <tp>
        <v>2334172417.9699998</v>
        <stp/>
        <stp>EM_S_STM07_IS</stp>
        <stp>4</stp>
        <stp>000816.SZ</stp>
        <stp>9</stp>
        <stp>12/31/2014</stp>
        <stp>1</stp>
        <tr r="L340" s="1"/>
      </tp>
      <tp>
        <v>23384904674.189999</v>
        <stp/>
        <stp>EM_S_STM07_IS</stp>
        <stp>4</stp>
        <stp>000800.SZ</stp>
        <stp>9</stp>
        <stp>12/31/2012</stp>
        <stp>1</stp>
        <tr r="J328" s="1"/>
      </tp>
      <tp>
        <v>2470720612.3600001</v>
        <stp/>
        <stp>EM_S_STM07_IS</stp>
        <stp>4</stp>
        <stp>000801.SZ</stp>
        <stp>9</stp>
        <stp>12/31/2013</stp>
        <stp>1</stp>
        <tr r="K329" s="1"/>
      </tp>
      <tp>
        <v>165352307.13999999</v>
        <stp/>
        <stp>EM_S_STM07_IS</stp>
        <stp>4</stp>
        <stp>000802.SZ</stp>
        <stp>9</stp>
        <stp>12/31/2010</stp>
        <stp>1</stp>
        <tr r="H330" s="1"/>
      </tp>
      <tp>
        <v>88960925.640000001</v>
        <stp/>
        <stp>EM_S_STM07_IS</stp>
        <stp>4</stp>
        <stp>000803.SZ</stp>
        <stp>9</stp>
        <stp>12/31/2011</stp>
        <stp>1</stp>
        <tr r="I331" s="1"/>
      </tp>
      <tp>
        <v>801923664.38</v>
        <stp/>
        <stp>EM_S_STM07_IS</stp>
        <stp>4</stp>
        <stp>000806.SZ</stp>
        <stp>9</stp>
        <stp>12/31/2014</stp>
        <stp>1</stp>
        <tr r="L332" s="1"/>
      </tp>
      <tp>
        <v>15852310919.700001</v>
        <stp/>
        <stp>EM_S_STM07_IS</stp>
        <stp>4</stp>
        <stp>000807.SZ</stp>
        <stp>9</stp>
        <stp>12/31/2015</stp>
        <stp>1</stp>
        <tr r="M333" s="1"/>
      </tp>
      <tp>
        <v>70012233316.529999</v>
        <stp/>
        <stp>EM_S_STM07_IS</stp>
        <stp>4</stp>
        <stp>000876.SZ</stp>
        <stp>9</stp>
        <stp>12/31/2014</stp>
        <stp>1</stp>
        <tr r="L373" s="1"/>
      </tp>
      <tp>
        <v>5046650439.4899998</v>
        <stp/>
        <stp>EM_S_STM07_IS</stp>
        <stp>4</stp>
        <stp>000877.SZ</stp>
        <stp>9</stp>
        <stp>12/31/2015</stp>
        <stp>1</stp>
        <tr r="M374" s="1"/>
      </tp>
      <tp>
        <v>8341954741.3900003</v>
        <stp/>
        <stp>EM_S_STM07_IS</stp>
        <stp>4</stp>
        <stp>000860.SZ</stp>
        <stp>9</stp>
        <stp>12/31/2012</stp>
        <stp>1</stp>
        <tr r="J366" s="1"/>
      </tp>
      <tp>
        <v>2119074691.78</v>
        <stp/>
        <stp>EM_S_STM07_IS</stp>
        <stp>4</stp>
        <stp>000861.SZ</stp>
        <stp>9</stp>
        <stp>12/31/2013</stp>
        <stp>1</stp>
        <tr r="K367" s="1"/>
      </tp>
      <tp>
        <v>1023799362.38</v>
        <stp/>
        <stp>EM_S_STM07_IS</stp>
        <stp>4</stp>
        <stp>000862.SZ</stp>
        <stp>9</stp>
        <stp>12/31/2010</stp>
        <stp>1</stp>
        <tr r="H368" s="1"/>
      </tp>
      <tp>
        <v>911117929.50999999</v>
        <stp/>
        <stp>EM_S_STM07_IS</stp>
        <stp>4</stp>
        <stp>000863.SZ</stp>
        <stp>9</stp>
        <stp>12/31/2011</stp>
        <stp>1</stp>
        <tr r="I369" s="1"/>
      </tp>
      <tp>
        <v>2059287370.04</v>
        <stp/>
        <stp>EM_S_STM07_IS</stp>
        <stp>4</stp>
        <stp>000850.SZ</stp>
        <stp>9</stp>
        <stp>12/31/2012</stp>
        <stp>1</stp>
        <tr r="J360" s="1"/>
      </tp>
      <tp>
        <v>6198358597.8299999</v>
        <stp/>
        <stp>EM_S_STM07_IS</stp>
        <stp>4</stp>
        <stp>000851.SZ</stp>
        <stp>9</stp>
        <stp>12/31/2013</stp>
        <stp>1</stp>
        <tr r="K361" s="1"/>
      </tp>
      <tp>
        <v>1364337324.4300001</v>
        <stp/>
        <stp>EM_S_STM07_IS</stp>
        <stp>4</stp>
        <stp>000852.SZ</stp>
        <stp>9</stp>
        <stp>12/31/2010</stp>
        <stp>1</stp>
        <tr r="H362" s="1"/>
      </tp>
      <tp>
        <v>1559203618.1300001</v>
        <stp/>
        <stp>EM_S_STM07_IS</stp>
        <stp>4</stp>
        <stp>000856.SZ</stp>
        <stp>9</stp>
        <stp>12/31/2014</stp>
        <stp>1</stp>
        <tr r="L363" s="1"/>
      </tp>
      <tp>
        <v>1758414201.05</v>
        <stp/>
        <stp>EM_S_STM07_IS</stp>
        <stp>4</stp>
        <stp>000890.SZ</stp>
        <stp>9</stp>
        <stp>12/31/2012</stp>
        <stp>1</stp>
        <tr r="J385" s="1"/>
      </tp>
      <tp>
        <v>552010</v>
        <stp/>
        <stp>EM_S_STM07_IS</stp>
        <stp>4</stp>
        <stp>000892.SZ</stp>
        <stp>9</stp>
        <stp>12/31/2010</stp>
        <stp>1</stp>
        <tr r="H386" s="1"/>
      </tp>
      <tp>
        <v>6723417567</v>
        <stp/>
        <stp>EM_S_STM07_IS</stp>
        <stp>4</stp>
        <stp>000893.SZ</stp>
        <stp>9</stp>
        <stp>12/31/2011</stp>
        <stp>1</stp>
        <tr r="I387" s="1"/>
      </tp>
      <tp>
        <v>740471240.20000005</v>
        <stp/>
        <stp>EM_S_STM07_IS</stp>
        <stp>4</stp>
        <stp>000897.SZ</stp>
        <stp>9</stp>
        <stp>12/31/2015</stp>
        <stp>1</stp>
        <tr r="M389" s="1"/>
      </tp>
      <tp>
        <v>2105014114.75</v>
        <stp/>
        <stp>EM_S_STM07_IS</stp>
        <stp>4</stp>
        <stp>000880.SZ</stp>
        <stp>9</stp>
        <stp>12/31/2012</stp>
        <stp>1</stp>
        <tr r="J376" s="1"/>
      </tp>
      <tp>
        <v>1997645390.1800001</v>
        <stp/>
        <stp>EM_S_STM07_IS</stp>
        <stp>4</stp>
        <stp>000881.SZ</stp>
        <stp>9</stp>
        <stp>12/31/2013</stp>
        <stp>1</stp>
        <tr r="K377" s="1"/>
      </tp>
      <tp>
        <v>584018203</v>
        <stp/>
        <stp>EM_S_STM07_IS</stp>
        <stp>4</stp>
        <stp>000882.SZ</stp>
        <stp>9</stp>
        <stp>12/31/2010</stp>
        <stp>1</stp>
        <tr r="H378" s="1"/>
      </tp>
      <tp>
        <v>9607545337.8899994</v>
        <stp/>
        <stp>EM_S_STM07_IS</stp>
        <stp>4</stp>
        <stp>000883.SZ</stp>
        <stp>9</stp>
        <stp>12/31/2011</stp>
        <stp>1</stp>
        <tr r="I379" s="1"/>
      </tp>
      <tp>
        <v>299652739.11000001</v>
        <stp/>
        <stp>EM_S_STM07_IS</stp>
        <stp>4</stp>
        <stp>000886.SZ</stp>
        <stp>9</stp>
        <stp>12/31/2014</stp>
        <stp>1</stp>
        <tr r="L381" s="1"/>
      </tp>
      <tp>
        <v>6543080154.96</v>
        <stp/>
        <stp>EM_S_STM07_IS</stp>
        <stp>4</stp>
        <stp>000887.SZ</stp>
        <stp>9</stp>
        <stp>12/31/2015</stp>
        <stp>1</stp>
        <tr r="M382" s="1"/>
      </tp>
      <tp>
        <v>2927047547.9699998</v>
        <stp/>
        <stp>EM_S_STM07_IS</stp>
        <stp>4</stp>
        <stp>600870.SH</stp>
        <stp>9</stp>
        <stp>12/31/2012</stp>
        <stp>1</stp>
        <tr r="J2617" s="1"/>
      </tp>
      <tp>
        <v>17677171000</v>
        <stp/>
        <stp>EM_S_STM07_IS</stp>
        <stp>4</stp>
        <stp>600871.SH</stp>
        <stp>9</stp>
        <stp>12/31/2013</stp>
        <stp>1</stp>
        <tr r="K2618" s="1"/>
      </tp>
      <tp>
        <v>1277921262.8199999</v>
        <stp/>
        <stp>EM_S_STM07_IS</stp>
        <stp>4</stp>
        <stp>600872.SH</stp>
        <stp>9</stp>
        <stp>12/31/2010</stp>
        <stp>1</stp>
        <tr r="H2619" s="1"/>
      </tp>
      <tp>
        <v>6866208468.8500004</v>
        <stp/>
        <stp>EM_S_STM07_IS</stp>
        <stp>4</stp>
        <stp>600873.SH</stp>
        <stp>9</stp>
        <stp>12/31/2011</stp>
        <stp>1</stp>
        <tr r="I2620" s="1"/>
      </tp>
      <tp>
        <v>612541199.49000001</v>
        <stp/>
        <stp>EM_S_STM07_IS</stp>
        <stp>4</stp>
        <stp>600876.SH</stp>
        <stp>9</stp>
        <stp>12/31/2014</stp>
        <stp>1</stp>
        <tr r="L2623" s="1"/>
      </tp>
      <tp>
        <v>1062691918.4</v>
        <stp/>
        <stp>EM_S_STM07_IS</stp>
        <stp>4</stp>
        <stp>600877.SH</stp>
        <stp>9</stp>
        <stp>12/31/2015</stp>
        <stp>1</stp>
        <tr r="M2624" s="1"/>
      </tp>
      <tp>
        <v>748254409.39999998</v>
        <stp/>
        <stp>EM_S_STM07_IS</stp>
        <stp>4</stp>
        <stp>600860.SH</stp>
        <stp>9</stp>
        <stp>12/31/2012</stp>
        <stp>1</stp>
        <tr r="J2607" s="1"/>
      </tp>
      <tp>
        <v>2460425287.3899999</v>
        <stp/>
        <stp>EM_S_STM07_IS</stp>
        <stp>4</stp>
        <stp>600861.SH</stp>
        <stp>9</stp>
        <stp>12/31/2013</stp>
        <stp>1</stp>
        <tr r="K2608" s="1"/>
      </tp>
      <tp>
        <v>1286895383.03</v>
        <stp/>
        <stp>EM_S_STM07_IS</stp>
        <stp>4</stp>
        <stp>600862.SH</stp>
        <stp>9</stp>
        <stp>12/31/2010</stp>
        <stp>1</stp>
        <tr r="H2609" s="1"/>
      </tp>
      <tp>
        <v>7233432140.8999996</v>
        <stp/>
        <stp>EM_S_STM07_IS</stp>
        <stp>4</stp>
        <stp>600863.SH</stp>
        <stp>9</stp>
        <stp>12/31/2011</stp>
        <stp>1</stp>
        <tr r="I2610" s="1"/>
      </tp>
      <tp>
        <v>871491716.87</v>
        <stp/>
        <stp>EM_S_STM07_IS</stp>
        <stp>4</stp>
        <stp>600866.SH</stp>
        <stp>9</stp>
        <stp>12/31/2014</stp>
        <stp>1</stp>
        <tr r="L2613" s="1"/>
      </tp>
      <tp>
        <v>1669312448.8099999</v>
        <stp/>
        <stp>EM_S_STM07_IS</stp>
        <stp>4</stp>
        <stp>600867.SH</stp>
        <stp>9</stp>
        <stp>12/31/2015</stp>
        <stp>1</stp>
        <tr r="M2614" s="1"/>
      </tp>
      <tp>
        <v>4963409896.7600002</v>
        <stp/>
        <stp>EM_S_STM07_IS</stp>
        <stp>4</stp>
        <stp>600850.SH</stp>
        <stp>9</stp>
        <stp>12/31/2012</stp>
        <stp>1</stp>
        <tr r="J2598" s="1"/>
      </tp>
      <tp>
        <v>1261643887.53</v>
        <stp/>
        <stp>EM_S_STM07_IS</stp>
        <stp>4</stp>
        <stp>600851.SH</stp>
        <stp>9</stp>
        <stp>12/31/2013</stp>
        <stp>1</stp>
        <tr r="K2599" s="1"/>
      </tp>
      <tp>
        <v>6607760224.6099997</v>
        <stp/>
        <stp>EM_S_STM07_IS</stp>
        <stp>4</stp>
        <stp>600853.SH</stp>
        <stp>9</stp>
        <stp>12/31/2011</stp>
        <stp>1</stp>
        <tr r="I2600" s="1"/>
      </tp>
      <tp>
        <v>368528198.81999999</v>
        <stp/>
        <stp>EM_S_STM07_IS</stp>
        <stp>4</stp>
        <stp>600856.SH</stp>
        <stp>9</stp>
        <stp>12/31/2014</stp>
        <stp>1</stp>
        <tr r="L2603" s="1"/>
      </tp>
      <tp>
        <v>1078209485.6900001</v>
        <stp/>
        <stp>EM_S_STM07_IS</stp>
        <stp>4</stp>
        <stp>600857.SH</stp>
        <stp>9</stp>
        <stp>12/31/2015</stp>
        <stp>1</stp>
        <tr r="M2604" s="1"/>
      </tp>
      <tp>
        <v>2980858886.9200001</v>
        <stp/>
        <stp>EM_S_STM07_IS</stp>
        <stp>4</stp>
        <stp>600841.SH</stp>
        <stp>9</stp>
        <stp>12/31/2013</stp>
        <stp>1</stp>
        <tr r="K2591" s="1"/>
      </tp>
      <tp>
        <v>1578687682.5599999</v>
        <stp/>
        <stp>EM_S_STM07_IS</stp>
        <stp>4</stp>
        <stp>600843.SH</stp>
        <stp>9</stp>
        <stp>12/31/2011</stp>
        <stp>1</stp>
        <tr r="I2592" s="1"/>
      </tp>
      <tp>
        <v>4122856276.6100001</v>
        <stp/>
        <stp>EM_S_STM07_IS</stp>
        <stp>4</stp>
        <stp>600846.SH</stp>
        <stp>9</stp>
        <stp>12/31/2014</stp>
        <stp>1</stp>
        <tr r="L2595" s="1"/>
      </tp>
      <tp>
        <v>248876496.47</v>
        <stp/>
        <stp>EM_S_STM07_IS</stp>
        <stp>4</stp>
        <stp>600847.SH</stp>
        <stp>9</stp>
        <stp>12/31/2015</stp>
        <stp>1</stp>
        <tr r="M2596" s="1"/>
      </tp>
      <tp>
        <v>1273534894.6500001</v>
        <stp/>
        <stp>EM_S_STM07_IS</stp>
        <stp>4</stp>
        <stp>600830.SH</stp>
        <stp>9</stp>
        <stp>12/31/2012</stp>
        <stp>1</stp>
        <tr r="J2582" s="1"/>
      </tp>
      <tp>
        <v>2031806269.52</v>
        <stp/>
        <stp>EM_S_STM07_IS</stp>
        <stp>4</stp>
        <stp>600831.SH</stp>
        <stp>9</stp>
        <stp>12/31/2013</stp>
        <stp>1</stp>
        <tr r="K2583" s="1"/>
      </tp>
      <tp>
        <v>1268327122.3800001</v>
        <stp/>
        <stp>EM_S_STM07_IS</stp>
        <stp>4</stp>
        <stp>600833.SH</stp>
        <stp>9</stp>
        <stp>12/31/2011</stp>
        <stp>1</stp>
        <tr r="I2584" s="1"/>
      </tp>
      <tp>
        <v>1984741255.0599999</v>
        <stp/>
        <stp>EM_S_STM07_IS</stp>
        <stp>4</stp>
        <stp>600836.SH</stp>
        <stp>9</stp>
        <stp>12/31/2014</stp>
        <stp>1</stp>
        <tr r="L2587" s="1"/>
      </tp>
      <tp>
        <v>38086267720.370003</v>
        <stp/>
        <stp>EM_S_STM07_IS</stp>
        <stp>4</stp>
        <stp>600837.SH</stp>
        <stp>9</stp>
        <stp>12/31/2015</stp>
        <stp>1</stp>
        <tr r="M2588" s="1"/>
      </tp>
      <tp>
        <v>21988973642.360001</v>
        <stp/>
        <stp>EM_S_STM07_IS</stp>
        <stp>4</stp>
        <stp>600820.SH</stp>
        <stp>9</stp>
        <stp>12/31/2012</stp>
        <stp>1</stp>
        <tr r="J2572" s="1"/>
      </tp>
      <tp>
        <v>862460167.42999995</v>
        <stp/>
        <stp>EM_S_STM07_IS</stp>
        <stp>4</stp>
        <stp>600821.SH</stp>
        <stp>9</stp>
        <stp>12/31/2013</stp>
        <stp>1</stp>
        <tr r="K2573" s="1"/>
      </tp>
      <tp>
        <v>57953236769.739998</v>
        <stp/>
        <stp>EM_S_STM07_IS</stp>
        <stp>4</stp>
        <stp>600822.SH</stp>
        <stp>9</stp>
        <stp>12/31/2010</stp>
        <stp>1</stp>
        <tr r="H2574" s="1"/>
      </tp>
      <tp>
        <v>5689480590.0799999</v>
        <stp/>
        <stp>EM_S_STM07_IS</stp>
        <stp>4</stp>
        <stp>600823.SH</stp>
        <stp>9</stp>
        <stp>12/31/2011</stp>
        <stp>1</stp>
        <tr r="I2575" s="1"/>
      </tp>
      <tp>
        <v>1386751780.8900001</v>
        <stp/>
        <stp>EM_S_STM07_IS</stp>
        <stp>4</stp>
        <stp>600826.SH</stp>
        <stp>9</stp>
        <stp>12/31/2014</stp>
        <stp>1</stp>
        <tr r="L2578" s="1"/>
      </tp>
      <tp>
        <v>49218162313.120003</v>
        <stp/>
        <stp>EM_S_STM07_IS</stp>
        <stp>4</stp>
        <stp>600827.SH</stp>
        <stp>9</stp>
        <stp>12/31/2015</stp>
        <stp>1</stp>
        <tr r="M2579" s="1"/>
      </tp>
      <tp>
        <v>17098048607.639999</v>
        <stp/>
        <stp>EM_S_STM07_IS</stp>
        <stp>4</stp>
        <stp>600810.SH</stp>
        <stp>9</stp>
        <stp>12/31/2012</stp>
        <stp>1</stp>
        <tr r="J2563" s="1"/>
      </tp>
      <tp>
        <v>8224434162.6999998</v>
        <stp/>
        <stp>EM_S_STM07_IS</stp>
        <stp>4</stp>
        <stp>600811.SH</stp>
        <stp>9</stp>
        <stp>12/31/2013</stp>
        <stp>1</stp>
        <tr r="K2564" s="1"/>
      </tp>
      <tp>
        <v>10286643421.790001</v>
        <stp/>
        <stp>EM_S_STM07_IS</stp>
        <stp>4</stp>
        <stp>600812.SH</stp>
        <stp>9</stp>
        <stp>12/31/2010</stp>
        <stp>1</stp>
        <tr r="H2565" s="1"/>
      </tp>
      <tp>
        <v>1809379782.3699999</v>
        <stp/>
        <stp>EM_S_STM07_IS</stp>
        <stp>4</stp>
        <stp>600816.SH</stp>
        <stp>9</stp>
        <stp>12/31/2014</stp>
        <stp>1</stp>
        <tr r="L2568" s="1"/>
      </tp>
      <tp>
        <v>12042388.65</v>
        <stp/>
        <stp>EM_S_STM07_IS</stp>
        <stp>4</stp>
        <stp>600817.SH</stp>
        <stp>9</stp>
        <stp>12/31/2015</stp>
        <stp>1</stp>
        <tr r="M2569" s="1"/>
      </tp>
      <tp>
        <v>143478412.33000001</v>
        <stp/>
        <stp>EM_S_STM07_IS</stp>
        <stp>4</stp>
        <stp>600800.SH</stp>
        <stp>9</stp>
        <stp>12/31/2012</stp>
        <stp>1</stp>
        <tr r="J2553" s="1"/>
      </tp>
      <tp>
        <v>15984355256</v>
        <stp/>
        <stp>EM_S_STM07_IS</stp>
        <stp>4</stp>
        <stp>600801.SH</stp>
        <stp>9</stp>
        <stp>12/31/2013</stp>
        <stp>1</stp>
        <tr r="K2554" s="1"/>
      </tp>
      <tp>
        <v>1356250042.1199999</v>
        <stp/>
        <stp>EM_S_STM07_IS</stp>
        <stp>4</stp>
        <stp>600802.SH</stp>
        <stp>9</stp>
        <stp>12/31/2010</stp>
        <stp>1</stp>
        <tr r="H2555" s="1"/>
      </tp>
      <tp>
        <v>1777703844.8299999</v>
        <stp/>
        <stp>EM_S_STM07_IS</stp>
        <stp>4</stp>
        <stp>600803.SH</stp>
        <stp>9</stp>
        <stp>12/31/2011</stp>
        <stp>1</stp>
        <tr r="I2556" s="1"/>
      </tp>
      <tp>
        <v>867889305.63999999</v>
        <stp/>
        <stp>EM_S_STM07_IS</stp>
        <stp>4</stp>
        <stp>600806.SH</stp>
        <stp>9</stp>
        <stp>12/31/2014</stp>
        <stp>1</stp>
        <tr r="L2559" s="1"/>
      </tp>
      <tp>
        <v>1213144190.4400001</v>
        <stp/>
        <stp>EM_S_STM07_IS</stp>
        <stp>4</stp>
        <stp>600807.SH</stp>
        <stp>9</stp>
        <stp>12/31/2015</stp>
        <stp>1</stp>
        <tr r="M2560" s="1"/>
      </tp>
      <tp>
        <v>12541065.02</v>
        <stp/>
        <stp>EM_S_STM07_IS</stp>
        <stp>4</stp>
        <stp>600890.SH</stp>
        <stp>9</stp>
        <stp>12/31/2012</stp>
        <stp>1</stp>
        <tr r="J2636" s="1"/>
      </tp>
      <tp>
        <v>381215097.19</v>
        <stp/>
        <stp>EM_S_STM07_IS</stp>
        <stp>4</stp>
        <stp>600891.SH</stp>
        <stp>9</stp>
        <stp>12/31/2013</stp>
        <stp>1</stp>
        <tr r="K2637" s="1"/>
      </tp>
      <tp>
        <v>208898648.66</v>
        <stp/>
        <stp>EM_S_STM07_IS</stp>
        <stp>4</stp>
        <stp>600892.SH</stp>
        <stp>9</stp>
        <stp>12/31/2010</stp>
        <stp>1</stp>
        <tr r="H2638" s="1"/>
      </tp>
      <tp>
        <v>6805960553.5299997</v>
        <stp/>
        <stp>EM_S_STM07_IS</stp>
        <stp>4</stp>
        <stp>600893.SH</stp>
        <stp>9</stp>
        <stp>12/31/2011</stp>
        <stp>1</stp>
        <tr r="I2639" s="1"/>
      </tp>
      <tp>
        <v>1044028212.0700001</v>
        <stp/>
        <stp>EM_S_STM07_IS</stp>
        <stp>4</stp>
        <stp>600896.SH</stp>
        <stp>9</stp>
        <stp>12/31/2014</stp>
        <stp>1</stp>
        <tr r="L2642" s="1"/>
      </tp>
      <tp>
        <v>1424376015.76</v>
        <stp/>
        <stp>EM_S_STM07_IS</stp>
        <stp>4</stp>
        <stp>600897.SH</stp>
        <stp>9</stp>
        <stp>12/31/2015</stp>
        <stp>1</stp>
        <tr r="M2643" s="1"/>
      </tp>
      <tp>
        <v>1349800795.5699999</v>
        <stp/>
        <stp>EM_S_STM07_IS</stp>
        <stp>4</stp>
        <stp>600880.SH</stp>
        <stp>9</stp>
        <stp>12/31/2012</stp>
        <stp>1</stp>
        <tr r="J2626" s="1"/>
      </tp>
      <tp>
        <v>13448224175.370001</v>
        <stp/>
        <stp>EM_S_STM07_IS</stp>
        <stp>4</stp>
        <stp>600881.SH</stp>
        <stp>9</stp>
        <stp>12/31/2013</stp>
        <stp>1</stp>
        <tr r="K2627" s="1"/>
      </tp>
      <tp>
        <v>788130898.14999998</v>
        <stp/>
        <stp>EM_S_STM07_IS</stp>
        <stp>4</stp>
        <stp>600882.SH</stp>
        <stp>9</stp>
        <stp>12/31/2010</stp>
        <stp>1</stp>
        <tr r="H2628" s="1"/>
      </tp>
      <tp>
        <v>98453524.310000002</v>
        <stp/>
        <stp>EM_S_STM07_IS</stp>
        <stp>4</stp>
        <stp>600883.SH</stp>
        <stp>9</stp>
        <stp>12/31/2011</stp>
        <stp>1</stp>
        <tr r="I2629" s="1"/>
      </tp>
      <tp>
        <v>32957169192.110001</v>
        <stp/>
        <stp>EM_S_STM07_IS</stp>
        <stp>4</stp>
        <stp>600886.SH</stp>
        <stp>9</stp>
        <stp>12/31/2014</stp>
        <stp>1</stp>
        <tr r="L2632" s="1"/>
      </tp>
      <tp>
        <v>59863485730.879997</v>
        <stp/>
        <stp>EM_S_STM07_IS</stp>
        <stp>4</stp>
        <stp>600887.SH</stp>
        <stp>9</stp>
        <stp>12/31/2015</stp>
        <stp>1</stp>
        <tr r="M2633" s="1"/>
      </tp>
      <tp>
        <v>7730371836.5699997</v>
        <stp/>
        <stp>EM_S_STM07_IS</stp>
        <stp>4</stp>
        <stp>000930.SZ</stp>
        <stp>9</stp>
        <stp>12/31/2012</stp>
        <stp>1</stp>
        <tr r="J418" s="1"/>
      </tp>
      <tp>
        <v>3605177851.3600001</v>
        <stp/>
        <stp>EM_S_STM07_IS</stp>
        <stp>4</stp>
        <stp>000931.SZ</stp>
        <stp>9</stp>
        <stp>12/31/2013</stp>
        <stp>1</stp>
        <tr r="K419" s="1"/>
      </tp>
      <tp>
        <v>60563424205.779999</v>
        <stp/>
        <stp>EM_S_STM07_IS</stp>
        <stp>4</stp>
        <stp>000932.SZ</stp>
        <stp>9</stp>
        <stp>12/31/2010</stp>
        <stp>1</stp>
        <tr r="H420" s="1"/>
      </tp>
      <tp>
        <v>30699073305.389999</v>
        <stp/>
        <stp>EM_S_STM07_IS</stp>
        <stp>4</stp>
        <stp>000933.SZ</stp>
        <stp>9</stp>
        <stp>12/31/2011</stp>
        <stp>1</stp>
        <tr r="I421" s="1"/>
      </tp>
      <tp>
        <v>2066223016.1500001</v>
        <stp/>
        <stp>EM_S_STM07_IS</stp>
        <stp>4</stp>
        <stp>000936.SZ</stp>
        <stp>9</stp>
        <stp>12/31/2014</stp>
        <stp>1</stp>
        <tr r="L423" s="1"/>
      </tp>
      <tp>
        <v>12537010222.559999</v>
        <stp/>
        <stp>EM_S_STM07_IS</stp>
        <stp>4</stp>
        <stp>000937.SZ</stp>
        <stp>9</stp>
        <stp>12/31/2015</stp>
        <stp>1</stp>
        <tr r="M424" s="1"/>
      </tp>
      <tp>
        <v>2210668223.1799998</v>
        <stp/>
        <stp>EM_S_STM07_IS</stp>
        <stp>4</stp>
        <stp>000920.SZ</stp>
        <stp>9</stp>
        <stp>12/31/2012</stp>
        <stp>1</stp>
        <tr r="J409" s="1"/>
      </tp>
      <tp>
        <v>24360021308.470001</v>
        <stp/>
        <stp>EM_S_STM07_IS</stp>
        <stp>4</stp>
        <stp>000921.SZ</stp>
        <stp>9</stp>
        <stp>12/31/2013</stp>
        <stp>1</stp>
        <tr r="K410" s="1"/>
      </tp>
      <tp>
        <v>150750206.87</v>
        <stp/>
        <stp>EM_S_STM07_IS</stp>
        <stp>4</stp>
        <stp>000922.SZ</stp>
        <stp>9</stp>
        <stp>12/31/2010</stp>
        <stp>1</stp>
        <tr r="H411" s="1"/>
      </tp>
      <tp>
        <v>573964065.79999995</v>
        <stp/>
        <stp>EM_S_STM07_IS</stp>
        <stp>4</stp>
        <stp>000923.SZ</stp>
        <stp>9</stp>
        <stp>12/31/2011</stp>
        <stp>1</stp>
        <tr r="I412" s="1"/>
      </tp>
      <tp>
        <v>6686444501.8999996</v>
        <stp/>
        <stp>EM_S_STM07_IS</stp>
        <stp>4</stp>
        <stp>000926.SZ</stp>
        <stp>9</stp>
        <stp>12/31/2014</stp>
        <stp>1</stp>
        <tr r="L414" s="1"/>
      </tp>
      <tp>
        <v>3404268852.6199999</v>
        <stp/>
        <stp>EM_S_STM07_IS</stp>
        <stp>4</stp>
        <stp>000927.SZ</stp>
        <stp>9</stp>
        <stp>12/31/2015</stp>
        <stp>1</stp>
        <tr r="M415" s="1"/>
      </tp>
      <tp>
        <v>8312517980.3199997</v>
        <stp/>
        <stp>EM_S_STM07_IS</stp>
        <stp>4</stp>
        <stp>000910.SZ</stp>
        <stp>9</stp>
        <stp>12/31/2012</stp>
        <stp>1</stp>
        <tr r="J400" s="1"/>
      </tp>
      <tp>
        <v>4399004527.2700005</v>
        <stp/>
        <stp>EM_S_STM07_IS</stp>
        <stp>4</stp>
        <stp>000911.SZ</stp>
        <stp>9</stp>
        <stp>12/31/2013</stp>
        <stp>1</stp>
        <tr r="K401" s="1"/>
      </tp>
      <tp>
        <v>3504905809.1599998</v>
        <stp/>
        <stp>EM_S_STM07_IS</stp>
        <stp>4</stp>
        <stp>000912.SZ</stp>
        <stp>9</stp>
        <stp>12/31/2010</stp>
        <stp>1</stp>
        <tr r="H402" s="1"/>
      </tp>
      <tp>
        <v>3672532659.7800002</v>
        <stp/>
        <stp>EM_S_STM07_IS</stp>
        <stp>4</stp>
        <stp>000913.SZ</stp>
        <stp>9</stp>
        <stp>12/31/2011</stp>
        <stp>1</stp>
        <tr r="I403" s="1"/>
      </tp>
      <tp>
        <v>709226192.66999996</v>
        <stp/>
        <stp>EM_S_STM07_IS</stp>
        <stp>4</stp>
        <stp>000916.SZ</stp>
        <stp>9</stp>
        <stp>12/31/2014</stp>
        <stp>1</stp>
        <tr r="L405" s="1"/>
      </tp>
      <tp>
        <v>5985348565.7200003</v>
        <stp/>
        <stp>EM_S_STM07_IS</stp>
        <stp>4</stp>
        <stp>000917.SZ</stp>
        <stp>9</stp>
        <stp>12/31/2015</stp>
        <stp>1</stp>
        <tr r="M406" s="1"/>
      </tp>
      <tp>
        <v>1689609937.52</v>
        <stp/>
        <stp>EM_S_STM07_IS</stp>
        <stp>4</stp>
        <stp>000900.SZ</stp>
        <stp>9</stp>
        <stp>12/31/2012</stp>
        <stp>1</stp>
        <tr r="J392" s="1"/>
      </tp>
      <tp>
        <v>1326163863.3299999</v>
        <stp/>
        <stp>EM_S_STM07_IS</stp>
        <stp>4</stp>
        <stp>000901.SZ</stp>
        <stp>9</stp>
        <stp>12/31/2013</stp>
        <stp>1</stp>
        <tr r="K393" s="1"/>
      </tp>
      <tp>
        <v>2039220760.25</v>
        <stp/>
        <stp>EM_S_STM07_IS</stp>
        <stp>4</stp>
        <stp>000902.SZ</stp>
        <stp>9</stp>
        <stp>12/31/2010</stp>
        <stp>1</stp>
        <tr r="H394" s="1"/>
      </tp>
      <tp>
        <v>2199920516.8400002</v>
        <stp/>
        <stp>EM_S_STM07_IS</stp>
        <stp>4</stp>
        <stp>000903.SZ</stp>
        <stp>9</stp>
        <stp>12/31/2011</stp>
        <stp>1</stp>
        <tr r="I395" s="1"/>
      </tp>
      <tp>
        <v>22091461381.310001</v>
        <stp/>
        <stp>EM_S_STM07_IS</stp>
        <stp>4</stp>
        <stp>000906.SZ</stp>
        <stp>9</stp>
        <stp>12/31/2014</stp>
        <stp>1</stp>
        <tr r="L397" s="1"/>
      </tp>
      <tp>
        <v>4933845146.9200001</v>
        <stp/>
        <stp>EM_S_STM07_IS</stp>
        <stp>4</stp>
        <stp>000970.SZ</stp>
        <stp>9</stp>
        <stp>12/31/2012</stp>
        <stp>1</stp>
        <tr r="J446" s="1"/>
      </tp>
      <tp>
        <v>105064311.22</v>
        <stp/>
        <stp>EM_S_STM07_IS</stp>
        <stp>4</stp>
        <stp>000971.SZ</stp>
        <stp>9</stp>
        <stp>12/31/2013</stp>
        <stp>1</stp>
        <tr r="K447" s="1"/>
      </tp>
      <tp>
        <v>1511963570.21</v>
        <stp/>
        <stp>EM_S_STM07_IS</stp>
        <stp>4</stp>
        <stp>000972.SZ</stp>
        <stp>9</stp>
        <stp>12/31/2010</stp>
        <stp>1</stp>
        <tr r="H448" s="1"/>
      </tp>
      <tp>
        <v>3869161493.9099998</v>
        <stp/>
        <stp>EM_S_STM07_IS</stp>
        <stp>4</stp>
        <stp>000973.SZ</stp>
        <stp>9</stp>
        <stp>12/31/2011</stp>
        <stp>1</stp>
        <tr r="I449" s="1"/>
      </tp>
      <tp>
        <v>1046384335.75</v>
        <stp/>
        <stp>EM_S_STM07_IS</stp>
        <stp>4</stp>
        <stp>000976.SZ</stp>
        <stp>9</stp>
        <stp>12/31/2014</stp>
        <stp>1</stp>
        <tr r="L451" s="1"/>
      </tp>
      <tp>
        <v>10123000357.68</v>
        <stp/>
        <stp>EM_S_STM07_IS</stp>
        <stp>4</stp>
        <stp>000977.SZ</stp>
        <stp>9</stp>
        <stp>12/31/2015</stp>
        <stp>1</stp>
        <tr r="M452" s="1"/>
      </tp>
      <tp>
        <v>16268432099.08</v>
        <stp/>
        <stp>EM_S_STM07_IS</stp>
        <stp>4</stp>
        <stp>000960.SZ</stp>
        <stp>9</stp>
        <stp>12/31/2012</stp>
        <stp>1</stp>
        <tr r="J437" s="1"/>
      </tp>
      <tp>
        <v>18326408442.630001</v>
        <stp/>
        <stp>EM_S_STM07_IS</stp>
        <stp>4</stp>
        <stp>000961.SZ</stp>
        <stp>9</stp>
        <stp>12/31/2013</stp>
        <stp>1</stp>
        <tr r="K438" s="1"/>
      </tp>
      <tp>
        <v>1637374790.24</v>
        <stp/>
        <stp>EM_S_STM07_IS</stp>
        <stp>4</stp>
        <stp>000962.SZ</stp>
        <stp>9</stp>
        <stp>12/31/2010</stp>
        <stp>1</stp>
        <tr r="H439" s="1"/>
      </tp>
      <tp>
        <v>11131372422.790001</v>
        <stp/>
        <stp>EM_S_STM07_IS</stp>
        <stp>4</stp>
        <stp>000963.SZ</stp>
        <stp>9</stp>
        <stp>12/31/2011</stp>
        <stp>1</stp>
        <tr r="I440" s="1"/>
      </tp>
      <tp>
        <v>6595822150.6800003</v>
        <stp/>
        <stp>EM_S_STM07_IS</stp>
        <stp>4</stp>
        <stp>000966.SZ</stp>
        <stp>9</stp>
        <stp>12/31/2014</stp>
        <stp>1</stp>
        <tr r="L442" s="1"/>
      </tp>
      <tp>
        <v>3042602740.4400001</v>
        <stp/>
        <stp>EM_S_STM07_IS</stp>
        <stp>4</stp>
        <stp>000967.SZ</stp>
        <stp>9</stp>
        <stp>12/31/2015</stp>
        <stp>1</stp>
        <tr r="M443" s="1"/>
      </tp>
      <tp>
        <v>3322656519.6599998</v>
        <stp/>
        <stp>EM_S_STM07_IS</stp>
        <stp>4</stp>
        <stp>000950.SZ</stp>
        <stp>9</stp>
        <stp>12/31/2012</stp>
        <stp>1</stp>
        <tr r="J429" s="1"/>
      </tp>
      <tp>
        <v>21453512362.880001</v>
        <stp/>
        <stp>EM_S_STM07_IS</stp>
        <stp>4</stp>
        <stp>000951.SZ</stp>
        <stp>9</stp>
        <stp>12/31/2013</stp>
        <stp>1</stp>
        <tr r="K430" s="1"/>
      </tp>
      <tp>
        <v>483316187.67000002</v>
        <stp/>
        <stp>EM_S_STM07_IS</stp>
        <stp>4</stp>
        <stp>000952.SZ</stp>
        <stp>9</stp>
        <stp>12/31/2010</stp>
        <stp>1</stp>
        <tr r="H431" s="1"/>
      </tp>
      <tp>
        <v>760362685.75999999</v>
        <stp/>
        <stp>EM_S_STM07_IS</stp>
        <stp>4</stp>
        <stp>000953.SZ</stp>
        <stp>9</stp>
        <stp>12/31/2011</stp>
        <stp>1</stp>
        <tr r="I432" s="1"/>
      </tp>
      <tp>
        <v>7113975873.04</v>
        <stp/>
        <stp>EM_S_STM07_IS</stp>
        <stp>4</stp>
        <stp>000957.SZ</stp>
        <stp>9</stp>
        <stp>12/31/2015</stp>
        <stp>1</stp>
        <tr r="M434" s="1"/>
      </tp>
      <tp>
        <v>3383211529.4299998</v>
        <stp/>
        <stp>EM_S_STM07_IS</stp>
        <stp>4</stp>
        <stp>000990.SZ</stp>
        <stp>9</stp>
        <stp>12/31/2012</stp>
        <stp>1</stp>
        <tr r="J463" s="1"/>
      </tp>
      <tp>
        <v>384930148.08999997</v>
        <stp/>
        <stp>EM_S_STM07_IS</stp>
        <stp>4</stp>
        <stp>000993.SZ</stp>
        <stp>9</stp>
        <stp>12/31/2011</stp>
        <stp>1</stp>
        <tr r="I464" s="1"/>
      </tp>
      <tp>
        <v>82998692.560000002</v>
        <stp/>
        <stp>EM_S_STM07_IS</stp>
        <stp>4</stp>
        <stp>000996.SZ</stp>
        <stp>9</stp>
        <stp>12/31/2014</stp>
        <stp>1</stp>
        <tr r="L466" s="1"/>
      </tp>
      <tp>
        <v>3045275353.8200002</v>
        <stp/>
        <stp>EM_S_STM07_IS</stp>
        <stp>4</stp>
        <stp>000997.SZ</stp>
        <stp>9</stp>
        <stp>12/31/2015</stp>
        <stp>1</stp>
        <tr r="M467" s="1"/>
      </tp>
      <tp>
        <v>843703200.76999998</v>
        <stp/>
        <stp>EM_S_STM07_IS</stp>
        <stp>4</stp>
        <stp>000980.SZ</stp>
        <stp>9</stp>
        <stp>12/31/2012</stp>
        <stp>1</stp>
        <tr r="J455" s="1"/>
      </tp>
      <tp>
        <v>4604869425.4899998</v>
        <stp/>
        <stp>EM_S_STM07_IS</stp>
        <stp>4</stp>
        <stp>000981.SZ</stp>
        <stp>9</stp>
        <stp>12/31/2013</stp>
        <stp>1</stp>
        <tr r="K456" s="1"/>
      </tp>
      <tp>
        <v>1176998145.6500001</v>
        <stp/>
        <stp>EM_S_STM07_IS</stp>
        <stp>4</stp>
        <stp>000982.SZ</stp>
        <stp>9</stp>
        <stp>12/31/2010</stp>
        <stp>1</stp>
        <tr r="H457" s="1"/>
      </tp>
      <tp>
        <v>30372415725.93</v>
        <stp/>
        <stp>EM_S_STM07_IS</stp>
        <stp>4</stp>
        <stp>000983.SZ</stp>
        <stp>9</stp>
        <stp>12/31/2011</stp>
        <stp>1</stp>
        <tr r="I458" s="1"/>
      </tp>
      <tp>
        <v>2804290571.1599998</v>
        <stp/>
        <stp>EM_S_STM07_IS</stp>
        <stp>4</stp>
        <stp>000987.SZ</stp>
        <stp>9</stp>
        <stp>12/31/2015</stp>
        <stp>1</stp>
        <tr r="M460" s="1"/>
      </tp>
      <tp>
        <v>21237408534.25</v>
        <stp/>
        <stp>EM_S_STM07_IS</stp>
        <stp>4</stp>
        <stp>600970.SH</stp>
        <stp>9</stp>
        <stp>12/31/2012</stp>
        <stp>1</stp>
        <tr r="J2662" s="1"/>
      </tp>
      <tp>
        <v>8140266159.4300003</v>
        <stp/>
        <stp>EM_S_STM07_IS</stp>
        <stp>4</stp>
        <stp>600971.SH</stp>
        <stp>9</stp>
        <stp>12/31/2013</stp>
        <stp>1</stp>
        <tr r="K2663" s="1"/>
      </tp>
      <tp>
        <v>6935120855.2700005</v>
        <stp/>
        <stp>EM_S_STM07_IS</stp>
        <stp>4</stp>
        <stp>600973.SH</stp>
        <stp>9</stp>
        <stp>12/31/2011</stp>
        <stp>1</stp>
        <tr r="I2664" s="1"/>
      </tp>
      <tp>
        <v>1753488389.1900001</v>
        <stp/>
        <stp>EM_S_STM07_IS</stp>
        <stp>4</stp>
        <stp>600976.SH</stp>
        <stp>9</stp>
        <stp>12/31/2014</stp>
        <stp>1</stp>
        <tr r="L2666" s="1"/>
      </tp>
      <tp>
        <v>7296526901.8800001</v>
        <stp/>
        <stp>EM_S_STM07_IS</stp>
        <stp>4</stp>
        <stp>600977.SH</stp>
        <stp>9</stp>
        <stp>12/31/2015</stp>
        <stp>1</stp>
        <tr r="M2667" s="1"/>
      </tp>
      <tp>
        <v>1414189294.98</v>
        <stp/>
        <stp>EM_S_STM07_IS</stp>
        <stp>4</stp>
        <stp>600960.SH</stp>
        <stp>9</stp>
        <stp>12/31/2012</stp>
        <stp>1</stp>
        <tr r="J2654" s="1"/>
      </tp>
      <tp>
        <v>16169744518.34</v>
        <stp/>
        <stp>EM_S_STM07_IS</stp>
        <stp>4</stp>
        <stp>600961.SH</stp>
        <stp>9</stp>
        <stp>12/31/2013</stp>
        <stp>1</stp>
        <tr r="K2655" s="1"/>
      </tp>
      <tp>
        <v>956510621.64999998</v>
        <stp/>
        <stp>EM_S_STM07_IS</stp>
        <stp>4</stp>
        <stp>600962.SH</stp>
        <stp>9</stp>
        <stp>12/31/2010</stp>
        <stp>1</stp>
        <tr r="H2656" s="1"/>
      </tp>
      <tp>
        <v>6965011407.9499998</v>
        <stp/>
        <stp>EM_S_STM07_IS</stp>
        <stp>4</stp>
        <stp>600963.SH</stp>
        <stp>9</stp>
        <stp>12/31/2011</stp>
        <stp>1</stp>
        <tr r="I2657" s="1"/>
      </tp>
      <tp>
        <v>6981163657.4700003</v>
        <stp/>
        <stp>EM_S_STM07_IS</stp>
        <stp>4</stp>
        <stp>600966.SH</stp>
        <stp>9</stp>
        <stp>12/31/2014</stp>
        <stp>1</stp>
        <tr r="L2659" s="1"/>
      </tp>
      <tp>
        <v>2002281759</v>
        <stp/>
        <stp>EM_S_STM07_IS</stp>
        <stp>4</stp>
        <stp>600967.SH</stp>
        <stp>9</stp>
        <stp>12/31/2015</stp>
        <stp>1</stp>
        <tr r="M2660" s="1"/>
      </tp>
      <tp>
        <v>2019539411.8599999</v>
        <stp/>
        <stp>EM_S_STM07_IS</stp>
        <stp>4</stp>
        <stp>600936.SH</stp>
        <stp>9</stp>
        <stp>12/31/2014</stp>
        <stp>1</stp>
        <tr r="L2651" s="1"/>
      </tp>
      <tp>
        <v>11027122000</v>
        <stp/>
        <stp>EM_S_STM07_IS</stp>
        <stp>4</stp>
        <stp>600926.SH</stp>
        <stp>9</stp>
        <stp>12/31/2014</stp>
        <stp>1</stp>
        <tr r="L2650" s="1"/>
      </tp>
      <tp>
        <v>5926225839.4700003</v>
        <stp/>
        <stp>EM_S_STM07_IS</stp>
        <stp>4</stp>
        <stp>600917.SH</stp>
        <stp>9</stp>
        <stp>12/31/2015</stp>
        <stp>1</stp>
        <tr r="M2648" s="1"/>
      </tp>
      <tp>
        <v>25781971164.740002</v>
        <stp/>
        <stp>EM_S_STM07_IS</stp>
        <stp>4</stp>
        <stp>600900.SH</stp>
        <stp>9</stp>
        <stp>12/31/2012</stp>
        <stp>1</stp>
        <tr r="J2645" s="1"/>
      </tp>
      <tp>
        <v>1003032953.12</v>
        <stp/>
        <stp>EM_S_STM07_IS</stp>
        <stp>4</stp>
        <stp>600990.SH</stp>
        <stp>9</stp>
        <stp>12/31/2012</stp>
        <stp>1</stp>
        <tr r="J2679" s="1"/>
      </tp>
      <tp>
        <v>1338908924.71</v>
        <stp/>
        <stp>EM_S_STM07_IS</stp>
        <stp>4</stp>
        <stp>600992.SH</stp>
        <stp>9</stp>
        <stp>12/31/2010</stp>
        <stp>1</stp>
        <tr r="H2680" s="1"/>
      </tp>
      <tp>
        <v>1415545180.0799999</v>
        <stp/>
        <stp>EM_S_STM07_IS</stp>
        <stp>4</stp>
        <stp>600993.SH</stp>
        <stp>9</stp>
        <stp>12/31/2011</stp>
        <stp>1</stp>
        <tr r="I2681" s="1"/>
      </tp>
      <tp>
        <v>1749304248.6500001</v>
        <stp/>
        <stp>EM_S_STM07_IS</stp>
        <stp>4</stp>
        <stp>600996.SH</stp>
        <stp>9</stp>
        <stp>12/31/2014</stp>
        <stp>1</stp>
        <tr r="L2683" s="1"/>
      </tp>
      <tp>
        <v>10419596684.98</v>
        <stp/>
        <stp>EM_S_STM07_IS</stp>
        <stp>4</stp>
        <stp>600997.SH</stp>
        <stp>9</stp>
        <stp>12/31/2015</stp>
        <stp>1</stp>
        <tr r="M2684" s="1"/>
      </tp>
      <tp>
        <v>274907201.88999999</v>
        <stp/>
        <stp>EM_S_STM07_IS</stp>
        <stp>4</stp>
        <stp>600980.SH</stp>
        <stp>9</stp>
        <stp>12/31/2012</stp>
        <stp>1</stp>
        <tr r="J2670" s="1"/>
      </tp>
      <tp>
        <v>8565619370.7799997</v>
        <stp/>
        <stp>EM_S_STM07_IS</stp>
        <stp>4</stp>
        <stp>600981.SH</stp>
        <stp>9</stp>
        <stp>12/31/2013</stp>
        <stp>1</stp>
        <tr r="K2671" s="1"/>
      </tp>
      <tp>
        <v>859087091.28999996</v>
        <stp/>
        <stp>EM_S_STM07_IS</stp>
        <stp>4</stp>
        <stp>600982.SH</stp>
        <stp>9</stp>
        <stp>12/31/2010</stp>
        <stp>1</stp>
        <tr r="H2672" s="1"/>
      </tp>
      <tp>
        <v>3892406567.8200002</v>
        <stp/>
        <stp>EM_S_STM07_IS</stp>
        <stp>4</stp>
        <stp>600983.SH</stp>
        <stp>9</stp>
        <stp>12/31/2011</stp>
        <stp>1</stp>
        <tr r="I2673" s="1"/>
      </tp>
      <tp>
        <v>1115439347.1400001</v>
        <stp/>
        <stp>EM_S_STM07_IS</stp>
        <stp>4</stp>
        <stp>600986.SH</stp>
        <stp>9</stp>
        <stp>12/31/2014</stp>
        <stp>1</stp>
        <tr r="L2676" s="1"/>
      </tp>
      <tp>
        <v>3027659065.1799998</v>
        <stp/>
        <stp>EM_S_STM07_IS</stp>
        <stp>4</stp>
        <stp>600987.SH</stp>
        <stp>9</stp>
        <stp>12/31/2015</stp>
        <stp>1</stp>
        <tr r="M2677" s="1"/>
      </tp>
      <tp>
        <v>682499735.63999999</v>
        <stp/>
        <stp>EM_S_STM07_IS</stp>
        <stp>4</stp>
        <stp>000430.SZ</stp>
        <stp>9</stp>
        <stp>12/31/2012</stp>
        <stp>1</stp>
        <tr r="J105" s="1"/>
      </tp>
      <tp>
        <v>209357341.50999999</v>
        <stp/>
        <stp>EM_S_STM07_IS</stp>
        <stp>4</stp>
        <stp>300400.SZ</stp>
        <stp>9</stp>
        <stp>12/31/2012</stp>
        <stp>1</stp>
        <tr r="J1694" s="1"/>
      </tp>
      <tp>
        <v>184386509.69</v>
        <stp/>
        <stp>EM_S_STM07_IS</stp>
        <stp>4</stp>
        <stp>300401.SZ</stp>
        <stp>9</stp>
        <stp>12/31/2013</stp>
        <stp>1</stp>
        <tr r="K1695" s="1"/>
      </tp>
      <tp>
        <v>593817100</v>
        <stp/>
        <stp>EM_S_STM07_IS</stp>
        <stp>4</stp>
        <stp>300402.SZ</stp>
        <stp>9</stp>
        <stp>12/31/2010</stp>
        <stp>1</stp>
        <tr r="H1696" s="1"/>
      </tp>
      <tp>
        <v>423051192.19</v>
        <stp/>
        <stp>EM_S_STM07_IS</stp>
        <stp>4</stp>
        <stp>300403.SZ</stp>
        <stp>9</stp>
        <stp>12/31/2011</stp>
        <stp>1</stp>
        <tr r="I1697" s="1"/>
      </tp>
      <tp>
        <v>508274279.05000001</v>
        <stp/>
        <stp>EM_S_STM07_IS</stp>
        <stp>4</stp>
        <stp>300406.SZ</stp>
        <stp>9</stp>
        <stp>12/31/2014</stp>
        <stp>1</stp>
        <tr r="L1700" s="1"/>
      </tp>
      <tp>
        <v>423527617.58999997</v>
        <stp/>
        <stp>EM_S_STM07_IS</stp>
        <stp>4</stp>
        <stp>300407.SZ</stp>
        <stp>9</stp>
        <stp>12/31/2015</stp>
        <stp>1</stp>
        <tr r="M1701" s="1"/>
      </tp>
      <tp>
        <v>1549588163.8499999</v>
        <stp/>
        <stp>EM_S_STM07_IS</stp>
        <stp>4</stp>
        <stp>000420.SZ</stp>
        <stp>9</stp>
        <stp>12/31/2012</stp>
        <stp>1</stp>
        <tr r="J97" s="1"/>
      </tp>
      <tp>
        <v>1665709810.6300001</v>
        <stp/>
        <stp>EM_S_STM07_IS</stp>
        <stp>4</stp>
        <stp>000421.SZ</stp>
        <stp>9</stp>
        <stp>12/31/2013</stp>
        <stp>1</stp>
        <tr r="K98" s="1"/>
      </tp>
      <tp>
        <v>11544950317.209999</v>
        <stp/>
        <stp>EM_S_STM07_IS</stp>
        <stp>4</stp>
        <stp>000422.SZ</stp>
        <stp>9</stp>
        <stp>12/31/2010</stp>
        <stp>1</stp>
        <tr r="H99" s="1"/>
      </tp>
      <tp>
        <v>2758848253.77</v>
        <stp/>
        <stp>EM_S_STM07_IS</stp>
        <stp>4</stp>
        <stp>000423.SZ</stp>
        <stp>9</stp>
        <stp>12/31/2011</stp>
        <stp>1</stp>
        <tr r="I100" s="1"/>
      </tp>
      <tp>
        <v>1159387326.29</v>
        <stp/>
        <stp>EM_S_STM07_IS</stp>
        <stp>4</stp>
        <stp>000426.SZ</stp>
        <stp>9</stp>
        <stp>12/31/2014</stp>
        <stp>1</stp>
        <tr r="L102" s="1"/>
      </tp>
      <tp>
        <v>251327867.97999999</v>
        <stp/>
        <stp>EM_S_STM07_IS</stp>
        <stp>4</stp>
        <stp>300410.SZ</stp>
        <stp>9</stp>
        <stp>12/31/2012</stp>
        <stp>1</stp>
        <tr r="J1704" s="1"/>
      </tp>
      <tp>
        <v>294701562.56</v>
        <stp/>
        <stp>EM_S_STM07_IS</stp>
        <stp>4</stp>
        <stp>300411.SZ</stp>
        <stp>9</stp>
        <stp>12/31/2013</stp>
        <stp>1</stp>
        <tr r="K1705" s="1"/>
      </tp>
      <tp t="s">
        <v/>
        <stp/>
        <stp>EM_S_STM07_IS</stp>
        <stp>4</stp>
        <stp>300412.SZ</stp>
        <stp>9</stp>
        <stp>12/31/2010</stp>
        <stp>1</stp>
        <tr r="H1706" s="1"/>
      </tp>
      <tp>
        <v>2453992461.9899998</v>
        <stp/>
        <stp>EM_S_STM07_IS</stp>
        <stp>4</stp>
        <stp>300413.SZ</stp>
        <stp>9</stp>
        <stp>12/31/2011</stp>
        <stp>1</stp>
        <tr r="I1707" s="1"/>
      </tp>
      <tp>
        <v>253979385.03</v>
        <stp/>
        <stp>EM_S_STM07_IS</stp>
        <stp>4</stp>
        <stp>300416.SZ</stp>
        <stp>9</stp>
        <stp>12/31/2014</stp>
        <stp>1</stp>
        <tr r="L1710" s="1"/>
      </tp>
      <tp>
        <v>168980059.47999999</v>
        <stp/>
        <stp>EM_S_STM07_IS</stp>
        <stp>4</stp>
        <stp>300417.SZ</stp>
        <stp>9</stp>
        <stp>12/31/2015</stp>
        <stp>1</stp>
        <tr r="M1711" s="1"/>
      </tp>
      <tp>
        <v>7786881202.6800003</v>
        <stp/>
        <stp>EM_S_STM07_IS</stp>
        <stp>4</stp>
        <stp>000410.SZ</stp>
        <stp>9</stp>
        <stp>12/31/2012</stp>
        <stp>1</stp>
        <tr r="J89" s="1"/>
      </tp>
      <tp>
        <v>12369304351.360001</v>
        <stp/>
        <stp>EM_S_STM07_IS</stp>
        <stp>4</stp>
        <stp>000411.SZ</stp>
        <stp>9</stp>
        <stp>12/31/2013</stp>
        <stp>1</stp>
        <tr r="K90" s="1"/>
      </tp>
      <tp>
        <v>104425459.95</v>
        <stp/>
        <stp>EM_S_STM07_IS</stp>
        <stp>4</stp>
        <stp>000413.SZ</stp>
        <stp>9</stp>
        <stp>12/31/2011</stp>
        <stp>1</stp>
        <tr r="I91" s="1"/>
      </tp>
      <tp>
        <v>430042496.56999999</v>
        <stp/>
        <stp>EM_S_STM07_IS</stp>
        <stp>4</stp>
        <stp>000416.SZ</stp>
        <stp>9</stp>
        <stp>12/31/2014</stp>
        <stp>1</stp>
        <tr r="L93" s="1"/>
      </tp>
      <tp>
        <v>9764772045.6100006</v>
        <stp/>
        <stp>EM_S_STM07_IS</stp>
        <stp>4</stp>
        <stp>000417.SZ</stp>
        <stp>9</stp>
        <stp>12/31/2015</stp>
        <stp>1</stp>
        <tr r="M94" s="1"/>
      </tp>
      <tp>
        <v>187588999.75</v>
        <stp/>
        <stp>EM_S_STM07_IS</stp>
        <stp>4</stp>
        <stp>300420.SZ</stp>
        <stp>9</stp>
        <stp>12/31/2012</stp>
        <stp>1</stp>
        <tr r="J1714" s="1"/>
      </tp>
      <tp>
        <v>424111064.02999997</v>
        <stp/>
        <stp>EM_S_STM07_IS</stp>
        <stp>4</stp>
        <stp>300421.SZ</stp>
        <stp>9</stp>
        <stp>12/31/2013</stp>
        <stp>1</stp>
        <tr r="K1715" s="1"/>
      </tp>
      <tp t="s">
        <v/>
        <stp/>
        <stp>EM_S_STM07_IS</stp>
        <stp>4</stp>
        <stp>300422.SZ</stp>
        <stp>9</stp>
        <stp>12/31/2010</stp>
        <stp>1</stp>
        <tr r="H1716" s="1"/>
      </tp>
      <tp>
        <v>223485979.91</v>
        <stp/>
        <stp>EM_S_STM07_IS</stp>
        <stp>4</stp>
        <stp>300423.SZ</stp>
        <stp>9</stp>
        <stp>12/31/2011</stp>
        <stp>1</stp>
        <tr r="I1717" s="1"/>
      </tp>
      <tp>
        <v>407788570.69</v>
        <stp/>
        <stp>EM_S_STM07_IS</stp>
        <stp>4</stp>
        <stp>300426.SZ</stp>
        <stp>9</stp>
        <stp>12/31/2014</stp>
        <stp>1</stp>
        <tr r="L1720" s="1"/>
      </tp>
      <tp>
        <v>305254632.75</v>
        <stp/>
        <stp>EM_S_STM07_IS</stp>
        <stp>4</stp>
        <stp>300427.SZ</stp>
        <stp>9</stp>
        <stp>12/31/2015</stp>
        <stp>1</stp>
        <tr r="M1721" s="1"/>
      </tp>
      <tp>
        <v>6611806304.29</v>
        <stp/>
        <stp>EM_S_STM07_IS</stp>
        <stp>4</stp>
        <stp>000400.SZ</stp>
        <stp>9</stp>
        <stp>12/31/2012</stp>
        <stp>1</stp>
        <tr r="J81" s="1"/>
      </tp>
      <tp>
        <v>15710734473.48</v>
        <stp/>
        <stp>EM_S_STM07_IS</stp>
        <stp>4</stp>
        <stp>000401.SZ</stp>
        <stp>9</stp>
        <stp>12/31/2013</stp>
        <stp>1</stp>
        <tr r="K82" s="1"/>
      </tp>
      <tp>
        <v>8110293915.9799995</v>
        <stp/>
        <stp>EM_S_STM07_IS</stp>
        <stp>4</stp>
        <stp>000402.SZ</stp>
        <stp>9</stp>
        <stp>12/31/2010</stp>
        <stp>1</stp>
        <tr r="H83" s="1"/>
      </tp>
      <tp>
        <v>461068440.25999999</v>
        <stp/>
        <stp>EM_S_STM07_IS</stp>
        <stp>4</stp>
        <stp>000403.SZ</stp>
        <stp>9</stp>
        <stp>12/31/2011</stp>
        <stp>1</stp>
        <tr r="I84" s="1"/>
      </tp>
      <tp>
        <v>2509396736.1100001</v>
        <stp/>
        <stp>EM_S_STM07_IS</stp>
        <stp>4</stp>
        <stp>000407.SZ</stp>
        <stp>9</stp>
        <stp>12/31/2015</stp>
        <stp>1</stp>
        <tr r="M86" s="1"/>
      </tp>
      <tp>
        <v>259175736.24000001</v>
        <stp/>
        <stp>EM_S_STM07_IS</stp>
        <stp>4</stp>
        <stp>300430.SZ</stp>
        <stp>9</stp>
        <stp>12/31/2012</stp>
        <stp>1</stp>
        <tr r="J1724" s="1"/>
      </tp>
      <tp>
        <v>324769418.76999998</v>
        <stp/>
        <stp>EM_S_STM07_IS</stp>
        <stp>4</stp>
        <stp>300431.SZ</stp>
        <stp>9</stp>
        <stp>12/31/2013</stp>
        <stp>1</stp>
        <tr r="K1725" s="1"/>
      </tp>
      <tp t="s">
        <v/>
        <stp/>
        <stp>EM_S_STM07_IS</stp>
        <stp>4</stp>
        <stp>300432.SZ</stp>
        <stp>9</stp>
        <stp>12/31/2010</stp>
        <stp>1</stp>
        <tr r="H1726" s="1"/>
      </tp>
      <tp>
        <v>6029504513.21</v>
        <stp/>
        <stp>EM_S_STM07_IS</stp>
        <stp>4</stp>
        <stp>300433.SZ</stp>
        <stp>9</stp>
        <stp>12/31/2011</stp>
        <stp>1</stp>
        <tr r="I1727" s="1"/>
      </tp>
      <tp>
        <v>254467793.80000001</v>
        <stp/>
        <stp>EM_S_STM07_IS</stp>
        <stp>4</stp>
        <stp>300436.SZ</stp>
        <stp>9</stp>
        <stp>12/31/2014</stp>
        <stp>1</stp>
        <tr r="L1730" s="1"/>
      </tp>
      <tp>
        <v>398033574.94</v>
        <stp/>
        <stp>EM_S_STM07_IS</stp>
        <stp>4</stp>
        <stp>300437.SZ</stp>
        <stp>9</stp>
        <stp>12/31/2015</stp>
        <stp>1</stp>
        <tr r="M1731" s="1"/>
      </tp>
      <tp>
        <v>274931081.36000001</v>
        <stp/>
        <stp>EM_S_STM07_IS</stp>
        <stp>4</stp>
        <stp>300440.SZ</stp>
        <stp>9</stp>
        <stp>12/31/2012</stp>
        <stp>1</stp>
        <tr r="J1734" s="1"/>
      </tp>
      <tp>
        <v>252336074.34999999</v>
        <stp/>
        <stp>EM_S_STM07_IS</stp>
        <stp>4</stp>
        <stp>300441.SZ</stp>
        <stp>9</stp>
        <stp>12/31/2013</stp>
        <stp>1</stp>
        <tr r="K1735" s="1"/>
      </tp>
      <tp t="s">
        <v/>
        <stp/>
        <stp>EM_S_STM07_IS</stp>
        <stp>4</stp>
        <stp>300442.SZ</stp>
        <stp>9</stp>
        <stp>12/31/2010</stp>
        <stp>1</stp>
        <tr r="H1736" s="1"/>
      </tp>
      <tp>
        <v>312584877.94</v>
        <stp/>
        <stp>EM_S_STM07_IS</stp>
        <stp>4</stp>
        <stp>300443.SZ</stp>
        <stp>9</stp>
        <stp>12/31/2011</stp>
        <stp>1</stp>
        <tr r="I1737" s="1"/>
      </tp>
      <tp>
        <v>210537597.87</v>
        <stp/>
        <stp>EM_S_STM07_IS</stp>
        <stp>4</stp>
        <stp>300446.SZ</stp>
        <stp>9</stp>
        <stp>12/31/2014</stp>
        <stp>1</stp>
        <tr r="L1740" s="1"/>
      </tp>
      <tp>
        <v>251263522.27000001</v>
        <stp/>
        <stp>EM_S_STM07_IS</stp>
        <stp>4</stp>
        <stp>300447.SZ</stp>
        <stp>9</stp>
        <stp>12/31/2015</stp>
        <stp>1</stp>
        <tr r="M1741" s="1"/>
      </tp>
      <tp>
        <v>153763646.97</v>
        <stp/>
        <stp>EM_S_STM07_IS</stp>
        <stp>4</stp>
        <stp>300450.SZ</stp>
        <stp>9</stp>
        <stp>12/31/2012</stp>
        <stp>1</stp>
        <tr r="J1744" s="1"/>
      </tp>
      <tp>
        <v>378005475.57999998</v>
        <stp/>
        <stp>EM_S_STM07_IS</stp>
        <stp>4</stp>
        <stp>300451.SZ</stp>
        <stp>9</stp>
        <stp>12/31/2013</stp>
        <stp>1</stp>
        <tr r="K1745" s="1"/>
      </tp>
      <tp t="s">
        <v/>
        <stp/>
        <stp>EM_S_STM07_IS</stp>
        <stp>4</stp>
        <stp>300452.SZ</stp>
        <stp>9</stp>
        <stp>12/31/2010</stp>
        <stp>1</stp>
        <tr r="H1746" s="1"/>
      </tp>
      <tp>
        <v>220401905.41999999</v>
        <stp/>
        <stp>EM_S_STM07_IS</stp>
        <stp>4</stp>
        <stp>300453.SZ</stp>
        <stp>9</stp>
        <stp>12/31/2011</stp>
        <stp>1</stp>
        <tr r="I1747" s="1"/>
      </tp>
      <tp>
        <v>169390980.37</v>
        <stp/>
        <stp>EM_S_STM07_IS</stp>
        <stp>4</stp>
        <stp>300456.SZ</stp>
        <stp>9</stp>
        <stp>12/31/2014</stp>
        <stp>1</stp>
        <tr r="L1749" s="1"/>
      </tp>
      <tp>
        <v>365170909.64999998</v>
        <stp/>
        <stp>EM_S_STM07_IS</stp>
        <stp>4</stp>
        <stp>300457.SZ</stp>
        <stp>9</stp>
        <stp>12/31/2015</stp>
        <stp>1</stp>
        <tr r="M1750" s="1"/>
      </tp>
      <tp>
        <v>391360483.88</v>
        <stp/>
        <stp>EM_S_STM07_IS</stp>
        <stp>4</stp>
        <stp>300460.SZ</stp>
        <stp>9</stp>
        <stp>12/31/2012</stp>
        <stp>1</stp>
        <tr r="J1753" s="1"/>
      </tp>
      <tp>
        <v>153178794</v>
        <stp/>
        <stp>EM_S_STM07_IS</stp>
        <stp>4</stp>
        <stp>300461.SZ</stp>
        <stp>9</stp>
        <stp>12/31/2013</stp>
        <stp>1</stp>
        <tr r="K1754" s="1"/>
      </tp>
      <tp t="s">
        <v/>
        <stp/>
        <stp>EM_S_STM07_IS</stp>
        <stp>4</stp>
        <stp>300462.SZ</stp>
        <stp>9</stp>
        <stp>12/31/2010</stp>
        <stp>1</stp>
        <tr r="H1755" s="1"/>
      </tp>
      <tp>
        <v>521308317.20999998</v>
        <stp/>
        <stp>EM_S_STM07_IS</stp>
        <stp>4</stp>
        <stp>300463.SZ</stp>
        <stp>9</stp>
        <stp>12/31/2011</stp>
        <stp>1</stp>
        <tr r="I1756" s="1"/>
      </tp>
      <tp>
        <v>242105146.96000001</v>
        <stp/>
        <stp>EM_S_STM07_IS</stp>
        <stp>4</stp>
        <stp>300466.SZ</stp>
        <stp>9</stp>
        <stp>12/31/2014</stp>
        <stp>1</stp>
        <tr r="L1759" s="1"/>
      </tp>
      <tp>
        <v>171867913.00999999</v>
        <stp/>
        <stp>EM_S_STM07_IS</stp>
        <stp>4</stp>
        <stp>300467.SZ</stp>
        <stp>9</stp>
        <stp>12/31/2015</stp>
        <stp>1</stp>
        <tr r="M1760" s="1"/>
      </tp>
      <tp>
        <v>309060512.23000002</v>
        <stp/>
        <stp>EM_S_STM07_IS</stp>
        <stp>4</stp>
        <stp>300470.SZ</stp>
        <stp>9</stp>
        <stp>12/31/2012</stp>
        <stp>1</stp>
        <tr r="J1763" s="1"/>
      </tp>
      <tp>
        <v>837168708.24000001</v>
        <stp/>
        <stp>EM_S_STM07_IS</stp>
        <stp>4</stp>
        <stp>300471.SZ</stp>
        <stp>9</stp>
        <stp>12/31/2013</stp>
        <stp>1</stp>
        <tr r="K1764" s="1"/>
      </tp>
      <tp t="s">
        <v/>
        <stp/>
        <stp>EM_S_STM07_IS</stp>
        <stp>4</stp>
        <stp>300472.SZ</stp>
        <stp>9</stp>
        <stp>12/31/2010</stp>
        <stp>1</stp>
        <tr r="H1765" s="1"/>
      </tp>
      <tp>
        <v>509217142.91000003</v>
        <stp/>
        <stp>EM_S_STM07_IS</stp>
        <stp>4</stp>
        <stp>300473.SZ</stp>
        <stp>9</stp>
        <stp>12/31/2011</stp>
        <stp>1</stp>
        <tr r="I1766" s="1"/>
      </tp>
      <tp>
        <v>1086725415.8599999</v>
        <stp/>
        <stp>EM_S_STM07_IS</stp>
        <stp>4</stp>
        <stp>300476.SZ</stp>
        <stp>9</stp>
        <stp>12/31/2014</stp>
        <stp>1</stp>
        <tr r="L1769" s="1"/>
      </tp>
      <tp>
        <v>1117448993.3599999</v>
        <stp/>
        <stp>EM_S_STM07_IS</stp>
        <stp>4</stp>
        <stp>300477.SZ</stp>
        <stp>9</stp>
        <stp>12/31/2015</stp>
        <stp>1</stp>
        <tr r="M1770" s="1"/>
      </tp>
      <tp>
        <v>132486725.90000001</v>
        <stp/>
        <stp>EM_S_STM07_IS</stp>
        <stp>4</stp>
        <stp>300480.SZ</stp>
        <stp>9</stp>
        <stp>12/31/2012</stp>
        <stp>1</stp>
        <tr r="J1773" s="1"/>
      </tp>
      <tp>
        <v>392346757.18000001</v>
        <stp/>
        <stp>EM_S_STM07_IS</stp>
        <stp>4</stp>
        <stp>300481.SZ</stp>
        <stp>9</stp>
        <stp>12/31/2013</stp>
        <stp>1</stp>
        <tr r="K1774" s="1"/>
      </tp>
      <tp t="s">
        <v/>
        <stp/>
        <stp>EM_S_STM07_IS</stp>
        <stp>4</stp>
        <stp>300482.SZ</stp>
        <stp>9</stp>
        <stp>12/31/2010</stp>
        <stp>1</stp>
        <tr r="H1775" s="1"/>
      </tp>
      <tp>
        <v>259761839.33000001</v>
        <stp/>
        <stp>EM_S_STM07_IS</stp>
        <stp>4</stp>
        <stp>300483.SZ</stp>
        <stp>9</stp>
        <stp>12/31/2011</stp>
        <stp>1</stp>
        <tr r="I1776" s="1"/>
      </tp>
      <tp>
        <v>396114709.25</v>
        <stp/>
        <stp>EM_S_STM07_IS</stp>
        <stp>4</stp>
        <stp>300486.SZ</stp>
        <stp>9</stp>
        <stp>12/31/2014</stp>
        <stp>1</stp>
        <tr r="L1779" s="1"/>
      </tp>
      <tp>
        <v>295373404.92000002</v>
        <stp/>
        <stp>EM_S_STM07_IS</stp>
        <stp>4</stp>
        <stp>300487.SZ</stp>
        <stp>9</stp>
        <stp>12/31/2015</stp>
        <stp>1</stp>
        <tr r="M1780" s="1"/>
      </tp>
      <tp>
        <v>331066299.22000003</v>
        <stp/>
        <stp>EM_S_STM07_IS</stp>
        <stp>4</stp>
        <stp>300490.SZ</stp>
        <stp>9</stp>
        <stp>12/31/2012</stp>
        <stp>1</stp>
        <tr r="J1783" s="1"/>
      </tp>
      <tp>
        <v>134393169.11000001</v>
        <stp/>
        <stp>EM_S_STM07_IS</stp>
        <stp>4</stp>
        <stp>300491.SZ</stp>
        <stp>9</stp>
        <stp>12/31/2013</stp>
        <stp>1</stp>
        <tr r="K1784" s="1"/>
      </tp>
      <tp t="s">
        <v/>
        <stp/>
        <stp>EM_S_STM07_IS</stp>
        <stp>4</stp>
        <stp>300492.SZ</stp>
        <stp>9</stp>
        <stp>12/31/2010</stp>
        <stp>1</stp>
        <tr r="H1785" s="1"/>
      </tp>
      <tp>
        <v>785409357.17999995</v>
        <stp/>
        <stp>EM_S_STM07_IS</stp>
        <stp>4</stp>
        <stp>300493.SZ</stp>
        <stp>9</stp>
        <stp>12/31/2011</stp>
        <stp>1</stp>
        <tr r="I1786" s="1"/>
      </tp>
      <tp>
        <v>452209594.08999997</v>
        <stp/>
        <stp>EM_S_STM07_IS</stp>
        <stp>4</stp>
        <stp>300496.SZ</stp>
        <stp>9</stp>
        <stp>12/31/2014</stp>
        <stp>1</stp>
        <tr r="L1789" s="1"/>
      </tp>
      <tp>
        <v>579743065</v>
        <stp/>
        <stp>EM_S_STM07_IS</stp>
        <stp>4</stp>
        <stp>300497.SZ</stp>
        <stp>9</stp>
        <stp>12/31/2015</stp>
        <stp>1</stp>
        <tr r="M1790" s="1"/>
      </tp>
      <tp>
        <v>5943455417.8599997</v>
        <stp/>
        <stp>EM_S_STM07_IS</stp>
        <stp>4</stp>
        <stp>600470.SH</stp>
        <stp>9</stp>
        <stp>12/31/2012</stp>
        <stp>1</stp>
        <tr r="J2261" s="1"/>
      </tp>
      <tp>
        <v>161386450.53999999</v>
        <stp/>
        <stp>EM_S_STM07_IS</stp>
        <stp>4</stp>
        <stp>600476.SH</stp>
        <stp>9</stp>
        <stp>12/31/2014</stp>
        <stp>1</stp>
        <tr r="L2263" s="1"/>
      </tp>
      <tp>
        <v>3786434724.6799998</v>
        <stp/>
        <stp>EM_S_STM07_IS</stp>
        <stp>4</stp>
        <stp>600477.SH</stp>
        <stp>9</stp>
        <stp>12/31/2015</stp>
        <stp>1</stp>
        <tr r="M2264" s="1"/>
      </tp>
      <tp>
        <v>1349024202.5</v>
        <stp/>
        <stp>EM_S_STM07_IS</stp>
        <stp>4</stp>
        <stp>600460.SH</stp>
        <stp>9</stp>
        <stp>12/31/2012</stp>
        <stp>1</stp>
        <tr r="J2253" s="1"/>
      </tp>
      <tp>
        <v>1187666176.8900001</v>
        <stp/>
        <stp>EM_S_STM07_IS</stp>
        <stp>4</stp>
        <stp>600461.SH</stp>
        <stp>9</stp>
        <stp>12/31/2013</stp>
        <stp>1</stp>
        <tr r="K2254" s="1"/>
      </tp>
      <tp>
        <v>454967954.55000001</v>
        <stp/>
        <stp>EM_S_STM07_IS</stp>
        <stp>4</stp>
        <stp>600462.SH</stp>
        <stp>9</stp>
        <stp>12/31/2010</stp>
        <stp>1</stp>
        <tr r="H2255" s="1"/>
      </tp>
      <tp>
        <v>781771018.50999999</v>
        <stp/>
        <stp>EM_S_STM07_IS</stp>
        <stp>4</stp>
        <stp>600463.SH</stp>
        <stp>9</stp>
        <stp>12/31/2011</stp>
        <stp>1</stp>
        <tr r="I2256" s="1"/>
      </tp>
      <tp>
        <v>399112555.25999999</v>
        <stp/>
        <stp>EM_S_STM07_IS</stp>
        <stp>4</stp>
        <stp>600466.SH</stp>
        <stp>9</stp>
        <stp>12/31/2014</stp>
        <stp>1</stp>
        <tr r="L2257" s="1"/>
      </tp>
      <tp>
        <v>986967423.92999995</v>
        <stp/>
        <stp>EM_S_STM07_IS</stp>
        <stp>4</stp>
        <stp>600467.SH</stp>
        <stp>9</stp>
        <stp>12/31/2015</stp>
        <stp>1</stp>
        <tr r="M2258" s="1"/>
      </tp>
      <tp>
        <v>911649726.89999998</v>
        <stp/>
        <stp>EM_S_STM07_IS</stp>
        <stp>4</stp>
        <stp>600452.SH</stp>
        <stp>9</stp>
        <stp>12/31/2010</stp>
        <stp>1</stp>
        <tr r="H2248" s="1"/>
      </tp>
      <tp>
        <v>2481227552.7800002</v>
        <stp/>
        <stp>EM_S_STM07_IS</stp>
        <stp>4</stp>
        <stp>600456.SH</stp>
        <stp>9</stp>
        <stp>12/31/2014</stp>
        <stp>1</stp>
        <tr r="L2250" s="1"/>
      </tp>
      <tp>
        <v>2368042840.46</v>
        <stp/>
        <stp>EM_S_STM07_IS</stp>
        <stp>4</stp>
        <stp>600446.SH</stp>
        <stp>9</stp>
        <stp>12/31/2014</stp>
        <stp>1</stp>
        <tr r="L2245" s="1"/>
      </tp>
      <tp>
        <v>2249569993.0799999</v>
        <stp/>
        <stp>EM_S_STM07_IS</stp>
        <stp>4</stp>
        <stp>600432.SH</stp>
        <stp>9</stp>
        <stp>12/31/2010</stp>
        <stp>1</stp>
        <tr r="H2238" s="1"/>
      </tp>
      <tp>
        <v>933883852.62</v>
        <stp/>
        <stp>EM_S_STM07_IS</stp>
        <stp>4</stp>
        <stp>600433.SH</stp>
        <stp>9</stp>
        <stp>12/31/2011</stp>
        <stp>1</stp>
        <tr r="I2239" s="1"/>
      </tp>
      <tp>
        <v>1453869771.99</v>
        <stp/>
        <stp>EM_S_STM07_IS</stp>
        <stp>4</stp>
        <stp>600436.SH</stp>
        <stp>9</stp>
        <stp>12/31/2014</stp>
        <stp>1</stp>
        <tr r="L2241" s="1"/>
      </tp>
      <tp>
        <v>2006892234.8599999</v>
        <stp/>
        <stp>EM_S_STM07_IS</stp>
        <stp>4</stp>
        <stp>600420.SH</stp>
        <stp>9</stp>
        <stp>12/31/2012</stp>
        <stp>1</stp>
        <tr r="J2230" s="1"/>
      </tp>
      <tp>
        <v>111418059.5</v>
        <stp/>
        <stp>EM_S_STM07_IS</stp>
        <stp>4</stp>
        <stp>600421.SH</stp>
        <stp>9</stp>
        <stp>12/31/2013</stp>
        <stp>1</stp>
        <tr r="K2231" s="1"/>
      </tp>
      <tp>
        <v>1817237639.6600001</v>
        <stp/>
        <stp>EM_S_STM07_IS</stp>
        <stp>4</stp>
        <stp>600422.SH</stp>
        <stp>9</stp>
        <stp>12/31/2010</stp>
        <stp>1</stp>
        <tr r="H2232" s="1"/>
      </tp>
      <tp>
        <v>2669824918.0799999</v>
        <stp/>
        <stp>EM_S_STM07_IS</stp>
        <stp>4</stp>
        <stp>600423.SH</stp>
        <stp>9</stp>
        <stp>12/31/2011</stp>
        <stp>1</stp>
        <tr r="I2233" s="1"/>
      </tp>
      <tp>
        <v>9710121856.3500004</v>
        <stp/>
        <stp>EM_S_STM07_IS</stp>
        <stp>4</stp>
        <stp>600426.SH</stp>
        <stp>9</stp>
        <stp>12/31/2014</stp>
        <stp>1</stp>
        <tr r="L2235" s="1"/>
      </tp>
      <tp>
        <v>5236811840.0500002</v>
        <stp/>
        <stp>EM_S_STM07_IS</stp>
        <stp>4</stp>
        <stp>600410.SH</stp>
        <stp>9</stp>
        <stp>12/31/2012</stp>
        <stp>1</stp>
        <tr r="J2225" s="1"/>
      </tp>
      <tp>
        <v>7749436188.5900002</v>
        <stp/>
        <stp>EM_S_STM07_IS</stp>
        <stp>4</stp>
        <stp>600416.SH</stp>
        <stp>9</stp>
        <stp>12/31/2014</stp>
        <stp>1</stp>
        <tr r="L2227" s="1"/>
      </tp>
      <tp>
        <v>1606923706.9300001</v>
        <stp/>
        <stp>EM_S_STM07_IS</stp>
        <stp>4</stp>
        <stp>600400.SH</stp>
        <stp>9</stp>
        <stp>12/31/2012</stp>
        <stp>1</stp>
        <tr r="J2218" s="1"/>
      </tp>
      <tp>
        <v>4758643394.6599998</v>
        <stp/>
        <stp>EM_S_STM07_IS</stp>
        <stp>4</stp>
        <stp>600401.SH</stp>
        <stp>9</stp>
        <stp>12/31/2013</stp>
        <stp>1</stp>
        <tr r="K2219" s="1"/>
      </tp>
      <tp>
        <v>9502212327.1700001</v>
        <stp/>
        <stp>EM_S_STM07_IS</stp>
        <stp>4</stp>
        <stp>600403.SH</stp>
        <stp>9</stp>
        <stp>12/31/2011</stp>
        <stp>1</stp>
        <tr r="I2220" s="1"/>
      </tp>
      <tp>
        <v>8907001875.5699997</v>
        <stp/>
        <stp>EM_S_STM07_IS</stp>
        <stp>4</stp>
        <stp>600406.SH</stp>
        <stp>9</stp>
        <stp>12/31/2014</stp>
        <stp>1</stp>
        <tr r="L2222" s="1"/>
      </tp>
      <tp>
        <v>1461864916.8699999</v>
        <stp/>
        <stp>EM_S_STM07_IS</stp>
        <stp>4</stp>
        <stp>600490.SH</stp>
        <stp>9</stp>
        <stp>12/31/2012</stp>
        <stp>1</stp>
        <tr r="J2276" s="1"/>
      </tp>
      <tp>
        <v>15327968493.17</v>
        <stp/>
        <stp>EM_S_STM07_IS</stp>
        <stp>4</stp>
        <stp>600491.SH</stp>
        <stp>9</stp>
        <stp>12/31/2013</stp>
        <stp>1</stp>
        <tr r="K2277" s="1"/>
      </tp>
      <tp>
        <v>941004612.40999997</v>
        <stp/>
        <stp>EM_S_STM07_IS</stp>
        <stp>4</stp>
        <stp>600493.SH</stp>
        <stp>9</stp>
        <stp>12/31/2011</stp>
        <stp>1</stp>
        <tr r="I2278" s="1"/>
      </tp>
      <tp>
        <v>6885779868.8800001</v>
        <stp/>
        <stp>EM_S_STM07_IS</stp>
        <stp>4</stp>
        <stp>600496.SH</stp>
        <stp>9</stp>
        <stp>12/31/2014</stp>
        <stp>1</stp>
        <tr r="L2280" s="1"/>
      </tp>
      <tp>
        <v>18113571000.59</v>
        <stp/>
        <stp>EM_S_STM07_IS</stp>
        <stp>4</stp>
        <stp>600497.SH</stp>
        <stp>9</stp>
        <stp>12/31/2015</stp>
        <stp>1</stp>
        <tr r="M2281" s="1"/>
      </tp>
      <tp>
        <v>4882657170.5699997</v>
        <stp/>
        <stp>EM_S_STM07_IS</stp>
        <stp>4</stp>
        <stp>600480.SH</stp>
        <stp>9</stp>
        <stp>12/31/2012</stp>
        <stp>1</stp>
        <tr r="J2267" s="1"/>
      </tp>
      <tp>
        <v>6559221662.2299995</v>
        <stp/>
        <stp>EM_S_STM07_IS</stp>
        <stp>4</stp>
        <stp>600481.SH</stp>
        <stp>9</stp>
        <stp>12/31/2013</stp>
        <stp>1</stp>
        <tr r="K2268" s="1"/>
      </tp>
      <tp>
        <v>3255003148.6500001</v>
        <stp/>
        <stp>EM_S_STM07_IS</stp>
        <stp>4</stp>
        <stp>600482.SH</stp>
        <stp>9</stp>
        <stp>12/31/2010</stp>
        <stp>1</stp>
        <tr r="H2269" s="1"/>
      </tp>
      <tp>
        <v>1559173923.1300001</v>
        <stp/>
        <stp>EM_S_STM07_IS</stp>
        <stp>4</stp>
        <stp>600483.SH</stp>
        <stp>9</stp>
        <stp>12/31/2011</stp>
        <stp>1</stp>
        <tr r="I2270" s="1"/>
      </tp>
      <tp>
        <v>2820490311.8200002</v>
        <stp/>
        <stp>EM_S_STM07_IS</stp>
        <stp>4</stp>
        <stp>600486.SH</stp>
        <stp>9</stp>
        <stp>12/31/2014</stp>
        <stp>1</stp>
        <tr r="L2272" s="1"/>
      </tp>
      <tp>
        <v>13563272683.780001</v>
        <stp/>
        <stp>EM_S_STM07_IS</stp>
        <stp>4</stp>
        <stp>600487.SH</stp>
        <stp>9</stp>
        <stp>12/31/2015</stp>
        <stp>1</stp>
        <tr r="M2273" s="1"/>
      </tp>
      <tp>
        <v>1521979266.1500001</v>
        <stp/>
        <stp>EM_S_STM07_IS</stp>
        <stp>4</stp>
        <stp>000530.SZ</stp>
        <stp>9</stp>
        <stp>12/31/2012</stp>
        <stp>1</stp>
        <tr r="J132" s="1"/>
      </tp>
      <tp>
        <v>3280640507.4000001</v>
        <stp/>
        <stp>EM_S_STM07_IS</stp>
        <stp>4</stp>
        <stp>000531.SZ</stp>
        <stp>9</stp>
        <stp>12/31/2013</stp>
        <stp>1</stp>
        <tr r="K133" s="1"/>
      </tp>
      <tp>
        <v>255902639.77000001</v>
        <stp/>
        <stp>EM_S_STM07_IS</stp>
        <stp>4</stp>
        <stp>000532.SZ</stp>
        <stp>9</stp>
        <stp>12/31/2010</stp>
        <stp>1</stp>
        <tr r="H134" s="1"/>
      </tp>
      <tp>
        <v>2022522310.6700001</v>
        <stp/>
        <stp>EM_S_STM07_IS</stp>
        <stp>4</stp>
        <stp>000533.SZ</stp>
        <stp>9</stp>
        <stp>12/31/2011</stp>
        <stp>1</stp>
        <tr r="I135" s="1"/>
      </tp>
      <tp>
        <v>7018186607.7399998</v>
        <stp/>
        <stp>EM_S_STM07_IS</stp>
        <stp>4</stp>
        <stp>000536.SZ</stp>
        <stp>9</stp>
        <stp>12/31/2014</stp>
        <stp>1</stp>
        <tr r="L137" s="1"/>
      </tp>
      <tp>
        <v>1443643633.7</v>
        <stp/>
        <stp>EM_S_STM07_IS</stp>
        <stp>4</stp>
        <stp>000537.SZ</stp>
        <stp>9</stp>
        <stp>12/31/2015</stp>
        <stp>1</stp>
        <tr r="M138" s="1"/>
      </tp>
      <tp>
        <v>251833095.06</v>
        <stp/>
        <stp>EM_S_STM07_IS</stp>
        <stp>4</stp>
        <stp>300500.SZ</stp>
        <stp>9</stp>
        <stp>12/31/2012</stp>
        <stp>1</stp>
        <tr r="J1793" s="1"/>
      </tp>
      <tp>
        <v>277366830.62</v>
        <stp/>
        <stp>EM_S_STM07_IS</stp>
        <stp>4</stp>
        <stp>300501.SZ</stp>
        <stp>9</stp>
        <stp>12/31/2013</stp>
        <stp>1</stp>
        <tr r="K1794" s="1"/>
      </tp>
      <tp t="s">
        <v/>
        <stp/>
        <stp>EM_S_STM07_IS</stp>
        <stp>4</stp>
        <stp>300502.SZ</stp>
        <stp>9</stp>
        <stp>12/31/2010</stp>
        <stp>1</stp>
        <tr r="H1795" s="1"/>
      </tp>
      <tp>
        <v>138822521.16999999</v>
        <stp/>
        <stp>EM_S_STM07_IS</stp>
        <stp>4</stp>
        <stp>300503.SZ</stp>
        <stp>9</stp>
        <stp>12/31/2011</stp>
        <stp>1</stp>
        <tr r="I1796" s="1"/>
      </tp>
      <tp>
        <v>234815945.25</v>
        <stp/>
        <stp>EM_S_STM07_IS</stp>
        <stp>4</stp>
        <stp>300506.SZ</stp>
        <stp>9</stp>
        <stp>12/31/2014</stp>
        <stp>1</stp>
        <tr r="L1798" s="1"/>
      </tp>
      <tp>
        <v>469674508.01999998</v>
        <stp/>
        <stp>EM_S_STM07_IS</stp>
        <stp>4</stp>
        <stp>300507.SZ</stp>
        <stp>9</stp>
        <stp>12/31/2015</stp>
        <stp>1</stp>
        <tr r="M1799" s="1"/>
      </tp>
      <tp>
        <v>2108090393.24</v>
        <stp/>
        <stp>EM_S_STM07_IS</stp>
        <stp>4</stp>
        <stp>000520.SZ</stp>
        <stp>9</stp>
        <stp>12/31/2012</stp>
        <stp>1</stp>
        <tr r="J124" s="1"/>
      </tp>
      <tp>
        <v>10538933941.290001</v>
        <stp/>
        <stp>EM_S_STM07_IS</stp>
        <stp>4</stp>
        <stp>000521.SZ</stp>
        <stp>9</stp>
        <stp>12/31/2013</stp>
        <stp>1</stp>
        <tr r="K125" s="1"/>
      </tp>
      <tp>
        <v>2045855478.4200001</v>
        <stp/>
        <stp>EM_S_STM07_IS</stp>
        <stp>4</stp>
        <stp>000523.SZ</stp>
        <stp>9</stp>
        <stp>12/31/2011</stp>
        <stp>1</stp>
        <tr r="I126" s="1"/>
      </tp>
      <tp>
        <v>18805622.870000001</v>
        <stp/>
        <stp>EM_S_STM07_IS</stp>
        <stp>4</stp>
        <stp>000526.SZ</stp>
        <stp>9</stp>
        <stp>12/31/2014</stp>
        <stp>1</stp>
        <tr r="L129" s="1"/>
      </tp>
      <tp>
        <v>165382774.94999999</v>
        <stp/>
        <stp>EM_S_STM07_IS</stp>
        <stp>4</stp>
        <stp>300510.SZ</stp>
        <stp>9</stp>
        <stp>12/31/2012</stp>
        <stp>1</stp>
        <tr r="J1802" s="1"/>
      </tp>
      <tp>
        <v>773025361.40999997</v>
        <stp/>
        <stp>EM_S_STM07_IS</stp>
        <stp>4</stp>
        <stp>300511.SZ</stp>
        <stp>9</stp>
        <stp>12/31/2013</stp>
        <stp>1</stp>
        <tr r="K1803" s="1"/>
      </tp>
      <tp t="s">
        <v/>
        <stp/>
        <stp>EM_S_STM07_IS</stp>
        <stp>4</stp>
        <stp>300512.SZ</stp>
        <stp>9</stp>
        <stp>12/31/2010</stp>
        <stp>1</stp>
        <tr r="H1804" s="1"/>
      </tp>
      <tp>
        <v>321870520.80000001</v>
        <stp/>
        <stp>EM_S_STM07_IS</stp>
        <stp>4</stp>
        <stp>300513.SZ</stp>
        <stp>9</stp>
        <stp>12/31/2011</stp>
        <stp>1</stp>
        <tr r="I1805" s="1"/>
      </tp>
      <tp>
        <v>304836734.82999998</v>
        <stp/>
        <stp>EM_S_STM07_IS</stp>
        <stp>4</stp>
        <stp>300516.SZ</stp>
        <stp>9</stp>
        <stp>12/31/2014</stp>
        <stp>1</stp>
        <tr r="L1807" s="1"/>
      </tp>
      <tp>
        <v>375741299.83999997</v>
        <stp/>
        <stp>EM_S_STM07_IS</stp>
        <stp>4</stp>
        <stp>300517.SZ</stp>
        <stp>9</stp>
        <stp>12/31/2015</stp>
        <stp>1</stp>
        <tr r="M1808" s="1"/>
      </tp>
      <tp>
        <v>2172665058.77</v>
        <stp/>
        <stp>EM_S_STM07_IS</stp>
        <stp>4</stp>
        <stp>000510.SZ</stp>
        <stp>9</stp>
        <stp>12/31/2012</stp>
        <stp>1</stp>
        <tr r="J116" s="1"/>
      </tp>
      <tp>
        <v>636829772.17999995</v>
        <stp/>
        <stp>EM_S_STM07_IS</stp>
        <stp>4</stp>
        <stp>000511.SZ</stp>
        <stp>9</stp>
        <stp>12/31/2013</stp>
        <stp>1</stp>
        <tr r="K117" s="1"/>
      </tp>
      <tp>
        <v>3162915294.5</v>
        <stp/>
        <stp>EM_S_STM07_IS</stp>
        <stp>4</stp>
        <stp>000513.SZ</stp>
        <stp>9</stp>
        <stp>12/31/2011</stp>
        <stp>1</stp>
        <tr r="I118" s="1"/>
      </tp>
      <tp>
        <v>3883347060.9499998</v>
        <stp/>
        <stp>EM_S_STM07_IS</stp>
        <stp>4</stp>
        <stp>000516.SZ</stp>
        <stp>9</stp>
        <stp>12/31/2014</stp>
        <stp>1</stp>
        <tr r="L120" s="1"/>
      </tp>
      <tp>
        <v>1124460990.5699999</v>
        <stp/>
        <stp>EM_S_STM07_IS</stp>
        <stp>4</stp>
        <stp>000517.SZ</stp>
        <stp>9</stp>
        <stp>12/31/2015</stp>
        <stp>1</stp>
        <tr r="M121" s="1"/>
      </tp>
      <tp>
        <v>251605575.34</v>
        <stp/>
        <stp>EM_S_STM07_IS</stp>
        <stp>4</stp>
        <stp>300520.SZ</stp>
        <stp>9</stp>
        <stp>12/31/2012</stp>
        <stp>1</stp>
        <tr r="J1811" s="1"/>
      </tp>
      <tp>
        <v>223758386.43000001</v>
        <stp/>
        <stp>EM_S_STM07_IS</stp>
        <stp>4</stp>
        <stp>300521.SZ</stp>
        <stp>9</stp>
        <stp>12/31/2013</stp>
        <stp>1</stp>
        <tr r="K1812" s="1"/>
      </tp>
      <tp t="s">
        <v/>
        <stp/>
        <stp>EM_S_STM07_IS</stp>
        <stp>4</stp>
        <stp>300522.SZ</stp>
        <stp>9</stp>
        <stp>12/31/2010</stp>
        <stp>1</stp>
        <tr r="H1813" s="1"/>
      </tp>
      <tp>
        <v>110309273.14</v>
        <stp/>
        <stp>EM_S_STM07_IS</stp>
        <stp>4</stp>
        <stp>300523.SZ</stp>
        <stp>9</stp>
        <stp>12/31/2011</stp>
        <stp>1</stp>
        <tr r="I1814" s="1"/>
      </tp>
      <tp>
        <v>288784547.85000002</v>
        <stp/>
        <stp>EM_S_STM07_IS</stp>
        <stp>4</stp>
        <stp>300526.SZ</stp>
        <stp>9</stp>
        <stp>12/31/2014</stp>
        <stp>1</stp>
        <tr r="L1816" s="1"/>
      </tp>
      <tp>
        <v>1720561237.4000001</v>
        <stp/>
        <stp>EM_S_STM07_IS</stp>
        <stp>4</stp>
        <stp>300527.SZ</stp>
        <stp>9</stp>
        <stp>12/31/2015</stp>
        <stp>1</stp>
        <tr r="M1817" s="1"/>
      </tp>
      <tp>
        <v>16842055893.389999</v>
        <stp/>
        <stp>EM_S_STM07_IS</stp>
        <stp>4</stp>
        <stp>000501.SZ</stp>
        <stp>9</stp>
        <stp>12/31/2013</stp>
        <stp>1</stp>
        <tr r="K108" s="1"/>
      </tp>
      <tp>
        <v>71198100.030000001</v>
        <stp/>
        <stp>EM_S_STM07_IS</stp>
        <stp>4</stp>
        <stp>000502.SZ</stp>
        <stp>9</stp>
        <stp>12/31/2010</stp>
        <stp>1</stp>
        <tr r="H109" s="1"/>
      </tp>
      <tp>
        <v>162850417.94</v>
        <stp/>
        <stp>EM_S_STM07_IS</stp>
        <stp>4</stp>
        <stp>000503.SZ</stp>
        <stp>9</stp>
        <stp>12/31/2011</stp>
        <stp>1</stp>
        <tr r="I110" s="1"/>
      </tp>
      <tp>
        <v>357155267.25</v>
        <stp/>
        <stp>EM_S_STM07_IS</stp>
        <stp>4</stp>
        <stp>000506.SZ</stp>
        <stp>9</stp>
        <stp>12/31/2014</stp>
        <stp>1</stp>
        <tr r="L113" s="1"/>
      </tp>
      <tp>
        <v>2022660445.6900001</v>
        <stp/>
        <stp>EM_S_STM07_IS</stp>
        <stp>4</stp>
        <stp>000507.SZ</stp>
        <stp>9</stp>
        <stp>12/31/2015</stp>
        <stp>1</stp>
        <tr r="M114" s="1"/>
      </tp>
      <tp>
        <v>124095922.09</v>
        <stp/>
        <stp>EM_S_STM07_IS</stp>
        <stp>4</stp>
        <stp>300530.SZ</stp>
        <stp>9</stp>
        <stp>12/31/2012</stp>
        <stp>1</stp>
        <tr r="J1820" s="1"/>
      </tp>
      <tp>
        <v>201391509.18000001</v>
        <stp/>
        <stp>EM_S_STM07_IS</stp>
        <stp>4</stp>
        <stp>300531.SZ</stp>
        <stp>9</stp>
        <stp>12/31/2013</stp>
        <stp>1</stp>
        <tr r="K1821" s="1"/>
      </tp>
      <tp>
        <v>203007662.69</v>
        <stp/>
        <stp>EM_S_STM07_IS</stp>
        <stp>4</stp>
        <stp>300532.SZ</stp>
        <stp>9</stp>
        <stp>12/31/2010</stp>
        <stp>1</stp>
        <tr r="H1822" s="1"/>
      </tp>
      <tp>
        <v>218413007.94</v>
        <stp/>
        <stp>EM_S_STM07_IS</stp>
        <stp>4</stp>
        <stp>300533.SZ</stp>
        <stp>9</stp>
        <stp>12/31/2011</stp>
        <stp>1</stp>
        <tr r="I1823" s="1"/>
      </tp>
      <tp>
        <v>312573539.75999999</v>
        <stp/>
        <stp>EM_S_STM07_IS</stp>
        <stp>4</stp>
        <stp>300536.SZ</stp>
        <stp>9</stp>
        <stp>12/31/2014</stp>
        <stp>1</stp>
        <tr r="L1826" s="1"/>
      </tp>
      <tp>
        <v>250371308.75999999</v>
        <stp/>
        <stp>EM_S_STM07_IS</stp>
        <stp>4</stp>
        <stp>300537.SZ</stp>
        <stp>9</stp>
        <stp>12/31/2015</stp>
        <stp>1</stp>
        <tr r="M1827" s="1"/>
      </tp>
      <tp>
        <v>2955536089.1300001</v>
        <stp/>
        <stp>EM_S_STM07_IS</stp>
        <stp>4</stp>
        <stp>000570.SZ</stp>
        <stp>9</stp>
        <stp>12/31/2012</stp>
        <stp>1</stp>
        <tr r="J166" s="1"/>
      </tp>
      <tp>
        <v>1030112746.77</v>
        <stp/>
        <stp>EM_S_STM07_IS</stp>
        <stp>4</stp>
        <stp>000571.SZ</stp>
        <stp>9</stp>
        <stp>12/31/2013</stp>
        <stp>1</stp>
        <tr r="K167" s="1"/>
      </tp>
      <tp>
        <v>10184640037.450001</v>
        <stp/>
        <stp>EM_S_STM07_IS</stp>
        <stp>4</stp>
        <stp>000572.SZ</stp>
        <stp>9</stp>
        <stp>12/31/2010</stp>
        <stp>1</stp>
        <tr r="H168" s="1"/>
      </tp>
      <tp>
        <v>827640146.87</v>
        <stp/>
        <stp>EM_S_STM07_IS</stp>
        <stp>4</stp>
        <stp>000573.SZ</stp>
        <stp>9</stp>
        <stp>12/31/2011</stp>
        <stp>1</stp>
        <tr r="I169" s="1"/>
      </tp>
      <tp>
        <v>476105812.69999999</v>
        <stp/>
        <stp>EM_S_STM07_IS</stp>
        <stp>4</stp>
        <stp>000576.SZ</stp>
        <stp>9</stp>
        <stp>12/31/2014</stp>
        <stp>1</stp>
        <tr r="L170" s="1"/>
      </tp>
      <tp>
        <v>202258900</v>
        <stp/>
        <stp>EM_S_STM07_IS</stp>
        <stp>4</stp>
        <stp>300540.SZ</stp>
        <stp>9</stp>
        <stp>12/31/2012</stp>
        <stp>1</stp>
        <tr r="J1830" s="1"/>
      </tp>
      <tp>
        <v>979092915.30999994</v>
        <stp/>
        <stp>EM_S_STM07_IS</stp>
        <stp>4</stp>
        <stp>300541.SZ</stp>
        <stp>9</stp>
        <stp>12/31/2013</stp>
        <stp>1</stp>
        <tr r="K1831" s="1"/>
      </tp>
      <tp t="s">
        <v/>
        <stp/>
        <stp>EM_S_STM07_IS</stp>
        <stp>4</stp>
        <stp>300542.SZ</stp>
        <stp>9</stp>
        <stp>12/31/2010</stp>
        <stp>1</stp>
        <tr r="H1832" s="1"/>
      </tp>
      <tp>
        <v>255278600</v>
        <stp/>
        <stp>EM_S_STM07_IS</stp>
        <stp>4</stp>
        <stp>300543.SZ</stp>
        <stp>9</stp>
        <stp>12/31/2011</stp>
        <stp>1</stp>
        <tr r="I1833" s="1"/>
      </tp>
      <tp>
        <v>228278640.90000001</v>
        <stp/>
        <stp>EM_S_STM07_IS</stp>
        <stp>4</stp>
        <stp>300546.SZ</stp>
        <stp>9</stp>
        <stp>12/31/2014</stp>
        <stp>1</stp>
        <tr r="L1835" s="1"/>
      </tp>
      <tp>
        <v>441569508.43000001</v>
        <stp/>
        <stp>EM_S_STM07_IS</stp>
        <stp>4</stp>
        <stp>300547.SZ</stp>
        <stp>9</stp>
        <stp>12/31/2015</stp>
        <stp>1</stp>
        <tr r="M1836" s="1"/>
      </tp>
      <tp>
        <v>2768737380.3800001</v>
        <stp/>
        <stp>EM_S_STM07_IS</stp>
        <stp>4</stp>
        <stp>000560.SZ</stp>
        <stp>9</stp>
        <stp>12/31/2012</stp>
        <stp>1</stp>
        <tr r="J158" s="1"/>
      </tp>
      <tp>
        <v>791389202.65999997</v>
        <stp/>
        <stp>EM_S_STM07_IS</stp>
        <stp>4</stp>
        <stp>000561.SZ</stp>
        <stp>9</stp>
        <stp>12/31/2013</stp>
        <stp>1</stp>
        <tr r="K159" s="1"/>
      </tp>
      <tp>
        <v>304422023.04000002</v>
        <stp/>
        <stp>EM_S_STM07_IS</stp>
        <stp>4</stp>
        <stp>000563.SZ</stp>
        <stp>9</stp>
        <stp>12/31/2011</stp>
        <stp>1</stp>
        <tr r="I160" s="1"/>
      </tp>
      <tp>
        <v>1343216111.3399999</v>
        <stp/>
        <stp>EM_S_STM07_IS</stp>
        <stp>4</stp>
        <stp>000566.SZ</stp>
        <stp>9</stp>
        <stp>12/31/2014</stp>
        <stp>1</stp>
        <tr r="L163" s="1"/>
      </tp>
      <tp>
        <v>15594157.75</v>
        <stp/>
        <stp>EM_S_STM07_IS</stp>
        <stp>4</stp>
        <stp>000567.SZ</stp>
        <stp>9</stp>
        <stp>12/31/2015</stp>
        <stp>1</stp>
        <tr r="M164" s="1"/>
      </tp>
      <tp>
        <v>81482700</v>
        <stp/>
        <stp>EM_S_STM07_IS</stp>
        <stp>4</stp>
        <stp>300550.SZ</stp>
        <stp>9</stp>
        <stp>12/31/2012</stp>
        <stp>1</stp>
        <tr r="J1839" s="1"/>
      </tp>
      <tp>
        <v>244101892.16999999</v>
        <stp/>
        <stp>EM_S_STM07_IS</stp>
        <stp>4</stp>
        <stp>300551.SZ</stp>
        <stp>9</stp>
        <stp>12/31/2013</stp>
        <stp>1</stp>
        <tr r="K1840" s="1"/>
      </tp>
      <tp t="s">
        <v/>
        <stp/>
        <stp>EM_S_STM07_IS</stp>
        <stp>4</stp>
        <stp>300552.SZ</stp>
        <stp>9</stp>
        <stp>12/31/2010</stp>
        <stp>1</stp>
        <tr r="H1841" s="1"/>
      </tp>
      <tp>
        <v>60108770.280000001</v>
        <stp/>
        <stp>EM_S_STM07_IS</stp>
        <stp>4</stp>
        <stp>300553.SZ</stp>
        <stp>9</stp>
        <stp>12/31/2011</stp>
        <stp>1</stp>
        <tr r="I1842" s="1"/>
      </tp>
      <tp>
        <v>335979701.14999998</v>
        <stp/>
        <stp>EM_S_STM07_IS</stp>
        <stp>4</stp>
        <stp>300556.SZ</stp>
        <stp>9</stp>
        <stp>12/31/2014</stp>
        <stp>1</stp>
        <tr r="L1844" s="1"/>
      </tp>
      <tp>
        <v>183691283.40000001</v>
        <stp/>
        <stp>EM_S_STM07_IS</stp>
        <stp>4</stp>
        <stp>300557.SZ</stp>
        <stp>9</stp>
        <stp>12/31/2015</stp>
        <stp>1</stp>
        <tr r="M1845" s="1"/>
      </tp>
      <tp>
        <v>17474707097</v>
        <stp/>
        <stp>EM_S_STM07_IS</stp>
        <stp>4</stp>
        <stp>000550.SZ</stp>
        <stp>9</stp>
        <stp>12/31/2012</stp>
        <stp>1</stp>
        <tr r="J149" s="1"/>
      </tp>
      <tp>
        <v>2233734880.98</v>
        <stp/>
        <stp>EM_S_STM07_IS</stp>
        <stp>4</stp>
        <stp>000551.SZ</stp>
        <stp>9</stp>
        <stp>12/31/2013</stp>
        <stp>1</stp>
        <tr r="K150" s="1"/>
      </tp>
      <tp>
        <v>775883634.05999994</v>
        <stp/>
        <stp>EM_S_STM07_IS</stp>
        <stp>4</stp>
        <stp>000552.SZ</stp>
        <stp>9</stp>
        <stp>12/31/2010</stp>
        <stp>1</stp>
        <tr r="H151" s="1"/>
      </tp>
      <tp>
        <v>1901075791.5699999</v>
        <stp/>
        <stp>EM_S_STM07_IS</stp>
        <stp>4</stp>
        <stp>000553.SZ</stp>
        <stp>9</stp>
        <stp>12/31/2011</stp>
        <stp>1</stp>
        <tr r="I152" s="1"/>
      </tp>
      <tp>
        <v>18280895.059999999</v>
        <stp/>
        <stp>EM_S_STM07_IS</stp>
        <stp>4</stp>
        <stp>000557.SZ</stp>
        <stp>9</stp>
        <stp>12/31/2015</stp>
        <stp>1</stp>
        <tr r="M155" s="1"/>
      </tp>
      <tp>
        <v>202506573.38999999</v>
        <stp/>
        <stp>EM_S_STM07_IS</stp>
        <stp>4</stp>
        <stp>300560.SZ</stp>
        <stp>9</stp>
        <stp>12/31/2012</stp>
        <stp>1</stp>
        <tr r="J1848" s="1"/>
      </tp>
      <tp>
        <v>115226384.04000001</v>
        <stp/>
        <stp>EM_S_STM07_IS</stp>
        <stp>4</stp>
        <stp>300561.SZ</stp>
        <stp>9</stp>
        <stp>12/31/2013</stp>
        <stp>1</stp>
        <tr r="K1849" s="1"/>
      </tp>
      <tp t="s">
        <v/>
        <stp/>
        <stp>EM_S_STM07_IS</stp>
        <stp>4</stp>
        <stp>300562.SZ</stp>
        <stp>9</stp>
        <stp>12/31/2010</stp>
        <stp>1</stp>
        <tr r="H1850" s="1"/>
      </tp>
      <tp>
        <v>143799232.55000001</v>
        <stp/>
        <stp>EM_S_STM07_IS</stp>
        <stp>4</stp>
        <stp>300563.SZ</stp>
        <stp>9</stp>
        <stp>12/31/2011</stp>
        <stp>1</stp>
        <tr r="I1851" s="1"/>
      </tp>
      <tp>
        <v>390615406.92000002</v>
        <stp/>
        <stp>EM_S_STM07_IS</stp>
        <stp>4</stp>
        <stp>300566.SZ</stp>
        <stp>9</stp>
        <stp>12/31/2014</stp>
        <stp>1</stp>
        <tr r="L1853" s="1"/>
      </tp>
      <tp>
        <v>417542878.61000001</v>
        <stp/>
        <stp>EM_S_STM07_IS</stp>
        <stp>4</stp>
        <stp>300567.SZ</stp>
        <stp>9</stp>
        <stp>12/31/2015</stp>
        <stp>1</stp>
        <tr r="M1854" s="1"/>
      </tp>
      <tp>
        <v>3554251620.0700002</v>
        <stp/>
        <stp>EM_S_STM07_IS</stp>
        <stp>4</stp>
        <stp>000540.SZ</stp>
        <stp>9</stp>
        <stp>12/31/2012</stp>
        <stp>1</stp>
        <tr r="J141" s="1"/>
      </tp>
      <tp>
        <v>2526679810.5300002</v>
        <stp/>
        <stp>EM_S_STM07_IS</stp>
        <stp>4</stp>
        <stp>000541.SZ</stp>
        <stp>9</stp>
        <stp>12/31/2013</stp>
        <stp>1</stp>
        <tr r="K142" s="1"/>
      </tp>
      <tp>
        <v>5150372698.1800003</v>
        <stp/>
        <stp>EM_S_STM07_IS</stp>
        <stp>4</stp>
        <stp>000543.SZ</stp>
        <stp>9</stp>
        <stp>12/31/2011</stp>
        <stp>1</stp>
        <tr r="I143" s="1"/>
      </tp>
      <tp>
        <v>1373469800.22</v>
        <stp/>
        <stp>EM_S_STM07_IS</stp>
        <stp>4</stp>
        <stp>000546.SZ</stp>
        <stp>9</stp>
        <stp>12/31/2014</stp>
        <stp>1</stp>
        <tr r="L146" s="1"/>
      </tp>
      <tp>
        <v>1122725544.5699999</v>
        <stp/>
        <stp>EM_S_STM07_IS</stp>
        <stp>4</stp>
        <stp>000547.SZ</stp>
        <stp>9</stp>
        <stp>12/31/2015</stp>
        <stp>1</stp>
        <tr r="M147" s="1"/>
      </tp>
      <tp>
        <v>238516006.46000001</v>
        <stp/>
        <stp>EM_S_STM07_IS</stp>
        <stp>4</stp>
        <stp>300570.SZ</stp>
        <stp>9</stp>
        <stp>12/31/2012</stp>
        <stp>1</stp>
        <tr r="J1857" s="1"/>
      </tp>
      <tp>
        <v>100293528.44</v>
        <stp/>
        <stp>EM_S_STM07_IS</stp>
        <stp>4</stp>
        <stp>300571.SZ</stp>
        <stp>9</stp>
        <stp>12/31/2013</stp>
        <stp>1</stp>
        <tr r="K1858" s="1"/>
      </tp>
      <tp t="s">
        <v/>
        <stp/>
        <stp>EM_S_STM07_IS</stp>
        <stp>4</stp>
        <stp>300572.SZ</stp>
        <stp>9</stp>
        <stp>12/31/2010</stp>
        <stp>1</stp>
        <tr r="H1859" s="1"/>
      </tp>
      <tp>
        <v>190537300.58000001</v>
        <stp/>
        <stp>EM_S_STM07_IS</stp>
        <stp>4</stp>
        <stp>300573.SZ</stp>
        <stp>9</stp>
        <stp>12/31/2011</stp>
        <stp>1</stp>
        <tr r="I1860" s="1"/>
      </tp>
      <tp>
        <v>274972345.86000001</v>
        <stp/>
        <stp>EM_S_STM07_IS</stp>
        <stp>4</stp>
        <stp>300576.SZ</stp>
        <stp>9</stp>
        <stp>12/31/2014</stp>
        <stp>1</stp>
        <tr r="L1862" s="1"/>
      </tp>
      <tp>
        <v>494129516.75</v>
        <stp/>
        <stp>EM_S_STM07_IS</stp>
        <stp>4</stp>
        <stp>300577.SZ</stp>
        <stp>9</stp>
        <stp>12/31/2015</stp>
        <stp>1</stp>
        <tr r="M1863" s="1"/>
      </tp>
      <tp>
        <v>301113938.52999997</v>
        <stp/>
        <stp>EM_S_STM07_IS</stp>
        <stp>4</stp>
        <stp>300580.SZ</stp>
        <stp>9</stp>
        <stp>12/31/2012</stp>
        <stp>1</stp>
        <tr r="J1865" s="1"/>
      </tp>
      <tp>
        <v>146672980.81999999</v>
        <stp/>
        <stp>EM_S_STM07_IS</stp>
        <stp>4</stp>
        <stp>300581.SZ</stp>
        <stp>9</stp>
        <stp>12/31/2013</stp>
        <stp>1</stp>
        <tr r="K1866" s="1"/>
      </tp>
      <tp t="s">
        <v/>
        <stp/>
        <stp>EM_S_STM07_IS</stp>
        <stp>4</stp>
        <stp>300582.SZ</stp>
        <stp>9</stp>
        <stp>12/31/2010</stp>
        <stp>1</stp>
        <tr r="H1867" s="1"/>
      </tp>
      <tp t="s">
        <v/>
        <stp/>
        <stp>EM_S_STM07_IS</stp>
        <stp>4</stp>
        <stp>300583.SZ</stp>
        <stp>9</stp>
        <stp>12/31/2011</stp>
        <stp>1</stp>
        <tr r="I1868" s="1"/>
      </tp>
      <tp>
        <v>324707133.38</v>
        <stp/>
        <stp>EM_S_STM07_IS</stp>
        <stp>4</stp>
        <stp>300586.SZ</stp>
        <stp>9</stp>
        <stp>12/31/2014</stp>
        <stp>1</stp>
        <tr r="L1871" s="1"/>
      </tp>
      <tp>
        <v>288513938.75</v>
        <stp/>
        <stp>EM_S_STM07_IS</stp>
        <stp>4</stp>
        <stp>300587.SZ</stp>
        <stp>9</stp>
        <stp>12/31/2015</stp>
        <stp>1</stp>
        <tr r="M1872" s="1"/>
      </tp>
      <tp>
        <v>83121500</v>
        <stp/>
        <stp>EM_S_STM07_IS</stp>
        <stp>4</stp>
        <stp>300590.SZ</stp>
        <stp>9</stp>
        <stp>12/31/2012</stp>
        <stp>1</stp>
        <tr r="J1875" s="1"/>
      </tp>
      <tp>
        <v>431940206.92000002</v>
        <stp/>
        <stp>EM_S_STM07_IS</stp>
        <stp>4</stp>
        <stp>300591.SZ</stp>
        <stp>9</stp>
        <stp>12/31/2013</stp>
        <stp>1</stp>
        <tr r="K1876" s="1"/>
      </tp>
      <tp>
        <v>171073679.84999999</v>
        <stp/>
        <stp>EM_S_STM07_IS</stp>
        <stp>4</stp>
        <stp>300593.SZ</stp>
        <stp>9</stp>
        <stp>12/31/2011</stp>
        <stp>1</stp>
        <tr r="I1877" s="1"/>
      </tp>
      <tp>
        <v>363420444.76999998</v>
        <stp/>
        <stp>EM_S_STM07_IS</stp>
        <stp>4</stp>
        <stp>000590.SZ</stp>
        <stp>9</stp>
        <stp>12/31/2012</stp>
        <stp>1</stp>
        <tr r="J178" s="1"/>
      </tp>
      <tp>
        <v>4635308224.6999998</v>
        <stp/>
        <stp>EM_S_STM07_IS</stp>
        <stp>4</stp>
        <stp>000591.SZ</stp>
        <stp>9</stp>
        <stp>12/31/2013</stp>
        <stp>1</stp>
        <tr r="K179" s="1"/>
      </tp>
      <tp>
        <v>498970542.24000001</v>
        <stp/>
        <stp>EM_S_STM07_IS</stp>
        <stp>4</stp>
        <stp>000592.SZ</stp>
        <stp>9</stp>
        <stp>12/31/2010</stp>
        <stp>1</stp>
        <tr r="H180" s="1"/>
      </tp>
      <tp>
        <v>556823098.54999995</v>
        <stp/>
        <stp>EM_S_STM07_IS</stp>
        <stp>4</stp>
        <stp>000593.SZ</stp>
        <stp>9</stp>
        <stp>12/31/2011</stp>
        <stp>1</stp>
        <tr r="I181" s="1"/>
      </tp>
      <tp>
        <v>4650855881.7200003</v>
        <stp/>
        <stp>EM_S_STM07_IS</stp>
        <stp>4</stp>
        <stp>000596.SZ</stp>
        <stp>9</stp>
        <stp>12/31/2014</stp>
        <stp>1</stp>
        <tr r="L183" s="1"/>
      </tp>
      <tp>
        <v>3834432030.6700001</v>
        <stp/>
        <stp>EM_S_STM07_IS</stp>
        <stp>4</stp>
        <stp>000597.SZ</stp>
        <stp>9</stp>
        <stp>12/31/2015</stp>
        <stp>1</stp>
        <tr r="M184" s="1"/>
      </tp>
      <tp>
        <v>5589307689.5500002</v>
        <stp/>
        <stp>EM_S_STM07_IS</stp>
        <stp>4</stp>
        <stp>000581.SZ</stp>
        <stp>9</stp>
        <stp>12/31/2013</stp>
        <stp>1</stp>
        <tr r="K171" s="1"/>
      </tp>
      <tp>
        <v>405012104.94</v>
        <stp/>
        <stp>EM_S_STM07_IS</stp>
        <stp>4</stp>
        <stp>000582.SZ</stp>
        <stp>9</stp>
        <stp>12/31/2010</stp>
        <stp>1</stp>
        <tr r="H172" s="1"/>
      </tp>
      <tp>
        <v>474888356.69999999</v>
        <stp/>
        <stp>EM_S_STM07_IS</stp>
        <stp>4</stp>
        <stp>000586.SZ</stp>
        <stp>9</stp>
        <stp>12/31/2014</stp>
        <stp>1</stp>
        <tr r="L175" s="1"/>
      </tp>
      <tp>
        <v>9923156252.1499996</v>
        <stp/>
        <stp>EM_S_STM07_IS</stp>
        <stp>4</stp>
        <stp>000587.SZ</stp>
        <stp>9</stp>
        <stp>12/31/2015</stp>
        <stp>1</stp>
        <tr r="M176" s="1"/>
      </tp>
      <tp>
        <v>1006091548.15</v>
        <stp/>
        <stp>EM_S_STM07_IS</stp>
        <stp>4</stp>
        <stp>600570.SH</stp>
        <stp>9</stp>
        <stp>12/31/2012</stp>
        <stp>1</stp>
        <tr r="J2344" s="1"/>
      </tp>
      <tp>
        <v>924362416.38999999</v>
        <stp/>
        <stp>EM_S_STM07_IS</stp>
        <stp>4</stp>
        <stp>600571.SH</stp>
        <stp>9</stp>
        <stp>12/31/2013</stp>
        <stp>1</stp>
        <tr r="K2345" s="1"/>
      </tp>
      <tp>
        <v>1799426084.49</v>
        <stp/>
        <stp>EM_S_STM07_IS</stp>
        <stp>4</stp>
        <stp>600572.SH</stp>
        <stp>9</stp>
        <stp>12/31/2010</stp>
        <stp>1</stp>
        <tr r="H2346" s="1"/>
      </tp>
      <tp>
        <v>880383577.94000006</v>
        <stp/>
        <stp>EM_S_STM07_IS</stp>
        <stp>4</stp>
        <stp>600573.SH</stp>
        <stp>9</stp>
        <stp>12/31/2011</stp>
        <stp>1</stp>
        <tr r="I2347" s="1"/>
      </tp>
      <tp>
        <v>11933301.51</v>
        <stp/>
        <stp>EM_S_STM07_IS</stp>
        <stp>4</stp>
        <stp>600576.SH</stp>
        <stp>9</stp>
        <stp>12/31/2014</stp>
        <stp>1</stp>
        <tr r="L2349" s="1"/>
      </tp>
      <tp>
        <v>7740900661.8199997</v>
        <stp/>
        <stp>EM_S_STM07_IS</stp>
        <stp>4</stp>
        <stp>600577.SH</stp>
        <stp>9</stp>
        <stp>12/31/2015</stp>
        <stp>1</stp>
        <tr r="M2350" s="1"/>
      </tp>
      <tp>
        <v>1275383231.8299999</v>
        <stp/>
        <stp>EM_S_STM07_IS</stp>
        <stp>4</stp>
        <stp>600560.SH</stp>
        <stp>9</stp>
        <stp>12/31/2012</stp>
        <stp>1</stp>
        <tr r="J2335" s="1"/>
      </tp>
      <tp>
        <v>2453867565.9499998</v>
        <stp/>
        <stp>EM_S_STM07_IS</stp>
        <stp>4</stp>
        <stp>600561.SH</stp>
        <stp>9</stp>
        <stp>12/31/2013</stp>
        <stp>1</stp>
        <tr r="K2336" s="1"/>
      </tp>
      <tp>
        <v>288777028.19</v>
        <stp/>
        <stp>EM_S_STM07_IS</stp>
        <stp>4</stp>
        <stp>600562.SH</stp>
        <stp>9</stp>
        <stp>12/31/2010</stp>
        <stp>1</stp>
        <tr r="H2337" s="1"/>
      </tp>
      <tp>
        <v>1325238015.3800001</v>
        <stp/>
        <stp>EM_S_STM07_IS</stp>
        <stp>4</stp>
        <stp>600563.SH</stp>
        <stp>9</stp>
        <stp>12/31/2011</stp>
        <stp>1</stp>
        <tr r="I2338" s="1"/>
      </tp>
      <tp>
        <v>2986412154.8200002</v>
        <stp/>
        <stp>EM_S_STM07_IS</stp>
        <stp>4</stp>
        <stp>600566.SH</stp>
        <stp>9</stp>
        <stp>12/31/2014</stp>
        <stp>1</stp>
        <tr r="L2340" s="1"/>
      </tp>
      <tp>
        <v>9786995573.9799995</v>
        <stp/>
        <stp>EM_S_STM07_IS</stp>
        <stp>4</stp>
        <stp>600567.SH</stp>
        <stp>9</stp>
        <stp>12/31/2015</stp>
        <stp>1</stp>
        <tr r="M2341" s="1"/>
      </tp>
      <tp>
        <v>2829670982.0100002</v>
        <stp/>
        <stp>EM_S_STM07_IS</stp>
        <stp>4</stp>
        <stp>600550.SH</stp>
        <stp>9</stp>
        <stp>12/31/2012</stp>
        <stp>1</stp>
        <tr r="J2327" s="1"/>
      </tp>
      <tp>
        <v>4324070402.3699999</v>
        <stp/>
        <stp>EM_S_STM07_IS</stp>
        <stp>4</stp>
        <stp>600551.SH</stp>
        <stp>9</stp>
        <stp>12/31/2013</stp>
        <stp>1</stp>
        <tr r="K2328" s="1"/>
      </tp>
      <tp>
        <v>611322910.10000002</v>
        <stp/>
        <stp>EM_S_STM07_IS</stp>
        <stp>4</stp>
        <stp>600552.SH</stp>
        <stp>9</stp>
        <stp>12/31/2010</stp>
        <stp>1</stp>
        <tr r="H2329" s="1"/>
      </tp>
      <tp>
        <v>47368751.539999999</v>
        <stp/>
        <stp>EM_S_STM07_IS</stp>
        <stp>4</stp>
        <stp>600556.SH</stp>
        <stp>9</stp>
        <stp>12/31/2014</stp>
        <stp>1</stp>
        <tr r="L2331" s="1"/>
      </tp>
      <tp>
        <v>2820446284.2399998</v>
        <stp/>
        <stp>EM_S_STM07_IS</stp>
        <stp>4</stp>
        <stp>600557.SH</stp>
        <stp>9</stp>
        <stp>12/31/2015</stp>
        <stp>1</stp>
        <tr r="M2332" s="1"/>
      </tp>
      <tp>
        <v>2664521364.5900002</v>
        <stp/>
        <stp>EM_S_STM07_IS</stp>
        <stp>4</stp>
        <stp>600540.SH</stp>
        <stp>9</stp>
        <stp>12/31/2012</stp>
        <stp>1</stp>
        <tr r="J2320" s="1"/>
      </tp>
      <tp>
        <v>362585121.87</v>
        <stp/>
        <stp>EM_S_STM07_IS</stp>
        <stp>4</stp>
        <stp>600543.SH</stp>
        <stp>9</stp>
        <stp>12/31/2011</stp>
        <stp>1</stp>
        <tr r="I2321" s="1"/>
      </tp>
      <tp>
        <v>63237670589.290001</v>
        <stp/>
        <stp>EM_S_STM07_IS</stp>
        <stp>4</stp>
        <stp>600546.SH</stp>
        <stp>9</stp>
        <stp>12/31/2014</stp>
        <stp>1</stp>
        <tr r="L2323" s="1"/>
      </tp>
      <tp>
        <v>38572907703.82</v>
        <stp/>
        <stp>EM_S_STM07_IS</stp>
        <stp>4</stp>
        <stp>600547.SH</stp>
        <stp>9</stp>
        <stp>12/31/2015</stp>
        <stp>1</stp>
        <tr r="M2324" s="1"/>
      </tp>
      <tp>
        <v>375271863.91000003</v>
        <stp/>
        <stp>EM_S_STM07_IS</stp>
        <stp>4</stp>
        <stp>600530.SH</stp>
        <stp>9</stp>
        <stp>12/31/2012</stp>
        <stp>1</stp>
        <tr r="J2311" s="1"/>
      </tp>
      <tp>
        <v>11291254031.35</v>
        <stp/>
        <stp>EM_S_STM07_IS</stp>
        <stp>4</stp>
        <stp>600531.SH</stp>
        <stp>9</stp>
        <stp>12/31/2013</stp>
        <stp>1</stp>
        <tr r="K2312" s="1"/>
      </tp>
      <tp>
        <v>506620095.05000001</v>
        <stp/>
        <stp>EM_S_STM07_IS</stp>
        <stp>4</stp>
        <stp>600532.SH</stp>
        <stp>9</stp>
        <stp>12/31/2010</stp>
        <stp>1</stp>
        <tr r="H2313" s="1"/>
      </tp>
      <tp>
        <v>2108514351.8800001</v>
        <stp/>
        <stp>EM_S_STM07_IS</stp>
        <stp>4</stp>
        <stp>600533.SH</stp>
        <stp>9</stp>
        <stp>12/31/2011</stp>
        <stp>1</stp>
        <tr r="I2314" s="1"/>
      </tp>
      <tp>
        <v>3232501718.0799999</v>
        <stp/>
        <stp>EM_S_STM07_IS</stp>
        <stp>4</stp>
        <stp>600536.SH</stp>
        <stp>9</stp>
        <stp>12/31/2014</stp>
        <stp>1</stp>
        <tr r="L2316" s="1"/>
      </tp>
      <tp>
        <v>4918876422.1000004</v>
        <stp/>
        <stp>EM_S_STM07_IS</stp>
        <stp>4</stp>
        <stp>600537.SH</stp>
        <stp>9</stp>
        <stp>12/31/2015</stp>
        <stp>1</stp>
        <tr r="M2317" s="1"/>
      </tp>
      <tp>
        <v>280893678.44</v>
        <stp/>
        <stp>EM_S_STM07_IS</stp>
        <stp>4</stp>
        <stp>600520.SH</stp>
        <stp>9</stp>
        <stp>12/31/2012</stp>
        <stp>1</stp>
        <tr r="J2302" s="1"/>
      </tp>
      <tp>
        <v>2296407712.4099998</v>
        <stp/>
        <stp>EM_S_STM07_IS</stp>
        <stp>4</stp>
        <stp>600521.SH</stp>
        <stp>9</stp>
        <stp>12/31/2013</stp>
        <stp>1</stp>
        <tr r="K2303" s="1"/>
      </tp>
      <tp>
        <v>4346955497.0600004</v>
        <stp/>
        <stp>EM_S_STM07_IS</stp>
        <stp>4</stp>
        <stp>600522.SH</stp>
        <stp>9</stp>
        <stp>12/31/2010</stp>
        <stp>1</stp>
        <tr r="H2304" s="1"/>
      </tp>
      <tp>
        <v>2657950526.3400002</v>
        <stp/>
        <stp>EM_S_STM07_IS</stp>
        <stp>4</stp>
        <stp>600523.SH</stp>
        <stp>9</stp>
        <stp>12/31/2011</stp>
        <stp>1</stp>
        <tr r="I2305" s="1"/>
      </tp>
      <tp>
        <v>2783375754.3099999</v>
        <stp/>
        <stp>EM_S_STM07_IS</stp>
        <stp>4</stp>
        <stp>600526.SH</stp>
        <stp>9</stp>
        <stp>12/31/2014</stp>
        <stp>1</stp>
        <tr r="L2307" s="1"/>
      </tp>
      <tp>
        <v>1490198059.4100001</v>
        <stp/>
        <stp>EM_S_STM07_IS</stp>
        <stp>4</stp>
        <stp>600527.SH</stp>
        <stp>9</stp>
        <stp>12/31/2015</stp>
        <stp>1</stp>
        <tr r="M2308" s="1"/>
      </tp>
      <tp>
        <v>3676906503.5500002</v>
        <stp/>
        <stp>EM_S_STM07_IS</stp>
        <stp>4</stp>
        <stp>600510.SH</stp>
        <stp>9</stp>
        <stp>12/31/2012</stp>
        <stp>1</stp>
        <tr r="J2293" s="1"/>
      </tp>
      <tp>
        <v>10081474206.09</v>
        <stp/>
        <stp>EM_S_STM07_IS</stp>
        <stp>4</stp>
        <stp>600511.SH</stp>
        <stp>9</stp>
        <stp>12/31/2013</stp>
        <stp>1</stp>
        <tr r="K2294" s="1"/>
      </tp>
      <tp>
        <v>1522333427.3299999</v>
        <stp/>
        <stp>EM_S_STM07_IS</stp>
        <stp>4</stp>
        <stp>600512.SH</stp>
        <stp>9</stp>
        <stp>12/31/2010</stp>
        <stp>1</stp>
        <tr r="H2295" s="1"/>
      </tp>
      <tp>
        <v>324214970.12</v>
        <stp/>
        <stp>EM_S_STM07_IS</stp>
        <stp>4</stp>
        <stp>600513.SH</stp>
        <stp>9</stp>
        <stp>12/31/2011</stp>
        <stp>1</stp>
        <tr r="I2296" s="1"/>
      </tp>
      <tp>
        <v>3449008868.5300002</v>
        <stp/>
        <stp>EM_S_STM07_IS</stp>
        <stp>4</stp>
        <stp>600516.SH</stp>
        <stp>9</stp>
        <stp>12/31/2014</stp>
        <stp>1</stp>
        <tr r="L2298" s="1"/>
      </tp>
      <tp>
        <v>6376958921.0699997</v>
        <stp/>
        <stp>EM_S_STM07_IS</stp>
        <stp>4</stp>
        <stp>600517.SH</stp>
        <stp>9</stp>
        <stp>12/31/2015</stp>
        <stp>1</stp>
        <tr r="M2299" s="1"/>
      </tp>
      <tp>
        <v>54448162702.739998</v>
        <stp/>
        <stp>EM_S_STM07_IS</stp>
        <stp>4</stp>
        <stp>600500.SH</stp>
        <stp>9</stp>
        <stp>12/31/2012</stp>
        <stp>1</stp>
        <tr r="J2284" s="1"/>
      </tp>
      <tp>
        <v>3766239520.5799999</v>
        <stp/>
        <stp>EM_S_STM07_IS</stp>
        <stp>4</stp>
        <stp>600501.SH</stp>
        <stp>9</stp>
        <stp>12/31/2013</stp>
        <stp>1</stp>
        <tr r="K2285" s="1"/>
      </tp>
      <tp>
        <v>3833482830.8400002</v>
        <stp/>
        <stp>EM_S_STM07_IS</stp>
        <stp>4</stp>
        <stp>600502.SH</stp>
        <stp>9</stp>
        <stp>12/31/2010</stp>
        <stp>1</stp>
        <tr r="H2286" s="1"/>
      </tp>
      <tp>
        <v>1137036782.51</v>
        <stp/>
        <stp>EM_S_STM07_IS</stp>
        <stp>4</stp>
        <stp>600503.SH</stp>
        <stp>9</stp>
        <stp>12/31/2011</stp>
        <stp>1</stp>
        <tr r="I2287" s="1"/>
      </tp>
      <tp>
        <v>111809729.70999999</v>
        <stp/>
        <stp>EM_S_STM07_IS</stp>
        <stp>4</stp>
        <stp>600506.SH</stp>
        <stp>9</stp>
        <stp>12/31/2014</stp>
        <stp>1</stp>
        <tr r="L2289" s="1"/>
      </tp>
      <tp>
        <v>8148290650.3900003</v>
        <stp/>
        <stp>EM_S_STM07_IS</stp>
        <stp>4</stp>
        <stp>600507.SH</stp>
        <stp>9</stp>
        <stp>12/31/2015</stp>
        <stp>1</stp>
        <tr r="M2290" s="1"/>
      </tp>
      <tp>
        <v>2478077313.0900002</v>
        <stp/>
        <stp>EM_S_STM07_IS</stp>
        <stp>4</stp>
        <stp>600590.SH</stp>
        <stp>9</stp>
        <stp>12/31/2012</stp>
        <stp>1</stp>
        <tr r="J2363" s="1"/>
      </tp>
      <tp>
        <v>670960046.27999997</v>
        <stp/>
        <stp>EM_S_STM07_IS</stp>
        <stp>4</stp>
        <stp>600592.SH</stp>
        <stp>9</stp>
        <stp>12/31/2010</stp>
        <stp>1</stp>
        <tr r="H2364" s="1"/>
      </tp>
      <tp>
        <v>157382294.38999999</v>
        <stp/>
        <stp>EM_S_STM07_IS</stp>
        <stp>4</stp>
        <stp>600593.SH</stp>
        <stp>9</stp>
        <stp>12/31/2011</stp>
        <stp>1</stp>
        <tr r="I2365" s="1"/>
      </tp>
      <tp>
        <v>7715831723.9799995</v>
        <stp/>
        <stp>EM_S_STM07_IS</stp>
        <stp>4</stp>
        <stp>600596.SH</stp>
        <stp>9</stp>
        <stp>12/31/2014</stp>
        <stp>1</stp>
        <tr r="L2368" s="1"/>
      </tp>
      <tp>
        <v>19373193032</v>
        <stp/>
        <stp>EM_S_STM07_IS</stp>
        <stp>4</stp>
        <stp>600597.SH</stp>
        <stp>9</stp>
        <stp>12/31/2015</stp>
        <stp>1</stp>
        <tr r="M2369" s="1"/>
      </tp>
      <tp>
        <v>2507204576.5799999</v>
        <stp/>
        <stp>EM_S_STM07_IS</stp>
        <stp>4</stp>
        <stp>600580.SH</stp>
        <stp>9</stp>
        <stp>12/31/2012</stp>
        <stp>1</stp>
        <tr r="J2353" s="1"/>
      </tp>
      <tp>
        <v>23195895498.779999</v>
        <stp/>
        <stp>EM_S_STM07_IS</stp>
        <stp>4</stp>
        <stp>600581.SH</stp>
        <stp>9</stp>
        <stp>12/31/2013</stp>
        <stp>1</stp>
        <tr r="K2354" s="1"/>
      </tp>
      <tp>
        <v>7969446775.0299997</v>
        <stp/>
        <stp>EM_S_STM07_IS</stp>
        <stp>4</stp>
        <stp>600582.SH</stp>
        <stp>9</stp>
        <stp>12/31/2010</stp>
        <stp>1</stp>
        <tr r="H2355" s="1"/>
      </tp>
      <tp>
        <v>7384516743.79</v>
        <stp/>
        <stp>EM_S_STM07_IS</stp>
        <stp>4</stp>
        <stp>600583.SH</stp>
        <stp>9</stp>
        <stp>12/31/2011</stp>
        <stp>1</stp>
        <tr r="I2356" s="1"/>
      </tp>
      <tp>
        <v>3581051677.3299999</v>
        <stp/>
        <stp>EM_S_STM07_IS</stp>
        <stp>4</stp>
        <stp>600586.SH</stp>
        <stp>9</stp>
        <stp>12/31/2014</stp>
        <stp>1</stp>
        <tr r="L2359" s="1"/>
      </tp>
      <tp>
        <v>7554444251.0600004</v>
        <stp/>
        <stp>EM_S_STM07_IS</stp>
        <stp>4</stp>
        <stp>600587.SH</stp>
        <stp>9</stp>
        <stp>12/31/2015</stp>
        <stp>1</stp>
        <tr r="M2360" s="1"/>
      </tp>
      <tp>
        <v>77258770498.979996</v>
        <stp/>
        <stp>EM_S_STM07_IS</stp>
        <stp>4</stp>
        <stp>000630.SZ</stp>
        <stp>9</stp>
        <stp>12/31/2012</stp>
        <stp>1</stp>
        <tr r="J211" s="1"/>
      </tp>
      <tp>
        <v>2808056415.8000002</v>
        <stp/>
        <stp>EM_S_STM07_IS</stp>
        <stp>4</stp>
        <stp>000631.SZ</stp>
        <stp>9</stp>
        <stp>12/31/2013</stp>
        <stp>1</stp>
        <tr r="K212" s="1"/>
      </tp>
      <tp>
        <v>3720846581.7800002</v>
        <stp/>
        <stp>EM_S_STM07_IS</stp>
        <stp>4</stp>
        <stp>000632.SZ</stp>
        <stp>9</stp>
        <stp>12/31/2010</stp>
        <stp>1</stp>
        <tr r="H213" s="1"/>
      </tp>
      <tp>
        <v>139460312.22999999</v>
        <stp/>
        <stp>EM_S_STM07_IS</stp>
        <stp>4</stp>
        <stp>000633.SZ</stp>
        <stp>9</stp>
        <stp>12/31/2011</stp>
        <stp>1</stp>
        <tr r="I214" s="1"/>
      </tp>
      <tp>
        <v>2247919536.0799999</v>
        <stp/>
        <stp>EM_S_STM07_IS</stp>
        <stp>4</stp>
        <stp>000636.SZ</stp>
        <stp>9</stp>
        <stp>12/31/2014</stp>
        <stp>1</stp>
        <tr r="L216" s="1"/>
      </tp>
      <tp>
        <v>3066973850.1999998</v>
        <stp/>
        <stp>EM_S_STM07_IS</stp>
        <stp>4</stp>
        <stp>000637.SZ</stp>
        <stp>9</stp>
        <stp>12/31/2015</stp>
        <stp>1</stp>
        <tr r="M217" s="1"/>
      </tp>
      <tp>
        <v>2462562895.5</v>
        <stp/>
        <stp>EM_S_STM07_IS</stp>
        <stp>4</stp>
        <stp>000620.SZ</stp>
        <stp>9</stp>
        <stp>12/31/2012</stp>
        <stp>1</stp>
        <tr r="J203" s="1"/>
      </tp>
      <tp>
        <v>122535601.58</v>
        <stp/>
        <stp>EM_S_STM07_IS</stp>
        <stp>4</stp>
        <stp>000622.SZ</stp>
        <stp>9</stp>
        <stp>12/31/2010</stp>
        <stp>1</stp>
        <tr r="H204" s="1"/>
      </tp>
      <tp>
        <v>1145230667.95</v>
        <stp/>
        <stp>EM_S_STM07_IS</stp>
        <stp>4</stp>
        <stp>000623.SZ</stp>
        <stp>9</stp>
        <stp>12/31/2011</stp>
        <stp>1</stp>
        <tr r="I205" s="1"/>
      </tp>
      <tp>
        <v>45638531783.190002</v>
        <stp/>
        <stp>EM_S_STM07_IS</stp>
        <stp>4</stp>
        <stp>000626.SZ</stp>
        <stp>9</stp>
        <stp>12/31/2014</stp>
        <stp>1</stp>
        <tr r="L207" s="1"/>
      </tp>
      <tp>
        <v>541107136.94000006</v>
        <stp/>
        <stp>EM_S_STM07_IS</stp>
        <stp>4</stp>
        <stp>000627.SZ</stp>
        <stp>9</stp>
        <stp>12/31/2015</stp>
        <stp>1</stp>
        <tr r="M208" s="1"/>
      </tp>
      <tp>
        <v>851729863.12</v>
        <stp/>
        <stp>EM_S_STM07_IS</stp>
        <stp>4</stp>
        <stp>000610.SZ</stp>
        <stp>9</stp>
        <stp>12/31/2012</stp>
        <stp>1</stp>
        <tr r="J195" s="1"/>
      </tp>
      <tp>
        <v>1153689395.26</v>
        <stp/>
        <stp>EM_S_STM07_IS</stp>
        <stp>4</stp>
        <stp>000611.SZ</stp>
        <stp>9</stp>
        <stp>12/31/2013</stp>
        <stp>1</stp>
        <tr r="K196" s="1"/>
      </tp>
      <tp>
        <v>5593970112.9700003</v>
        <stp/>
        <stp>EM_S_STM07_IS</stp>
        <stp>4</stp>
        <stp>000612.SZ</stp>
        <stp>9</stp>
        <stp>12/31/2010</stp>
        <stp>1</stp>
        <tr r="H197" s="1"/>
      </tp>
      <tp>
        <v>32990680.699999999</v>
        <stp/>
        <stp>EM_S_STM07_IS</stp>
        <stp>4</stp>
        <stp>000613.SZ</stp>
        <stp>9</stp>
        <stp>12/31/2011</stp>
        <stp>1</stp>
        <tr r="I198" s="1"/>
      </tp>
      <tp>
        <v>2000633776.03</v>
        <stp/>
        <stp>EM_S_STM07_IS</stp>
        <stp>4</stp>
        <stp>000616.SZ</stp>
        <stp>9</stp>
        <stp>12/31/2014</stp>
        <stp>1</stp>
        <tr r="L200" s="1"/>
      </tp>
      <tp>
        <v>901787760.47000003</v>
        <stp/>
        <stp>EM_S_STM07_IS</stp>
        <stp>4</stp>
        <stp>000617.SZ</stp>
        <stp>9</stp>
        <stp>12/31/2015</stp>
        <stp>1</stp>
        <tr r="M201" s="1"/>
      </tp>
      <tp>
        <v>6420096553.9099998</v>
        <stp/>
        <stp>EM_S_STM07_IS</stp>
        <stp>4</stp>
        <stp>000600.SZ</stp>
        <stp>9</stp>
        <stp>12/31/2012</stp>
        <stp>1</stp>
        <tr r="J187" s="1"/>
      </tp>
      <tp>
        <v>2339664457.5300002</v>
        <stp/>
        <stp>EM_S_STM07_IS</stp>
        <stp>4</stp>
        <stp>000601.SZ</stp>
        <stp>9</stp>
        <stp>12/31/2013</stp>
        <stp>1</stp>
        <tr r="K188" s="1"/>
      </tp>
      <tp>
        <v>941829468.10000002</v>
        <stp/>
        <stp>EM_S_STM07_IS</stp>
        <stp>4</stp>
        <stp>000603.SZ</stp>
        <stp>9</stp>
        <stp>12/31/2011</stp>
        <stp>1</stp>
        <tr r="I189" s="1"/>
      </tp>
      <tp>
        <v>358771270.14999998</v>
        <stp/>
        <stp>EM_S_STM07_IS</stp>
        <stp>4</stp>
        <stp>000606.SZ</stp>
        <stp>9</stp>
        <stp>12/31/2014</stp>
        <stp>1</stp>
        <tr r="L191" s="1"/>
      </tp>
      <tp>
        <v>1554030721.3499999</v>
        <stp/>
        <stp>EM_S_STM07_IS</stp>
        <stp>4</stp>
        <stp>000607.SZ</stp>
        <stp>9</stp>
        <stp>12/31/2015</stp>
        <stp>1</stp>
        <tr r="M192" s="1"/>
      </tp>
      <tp>
        <v>117778105.13</v>
        <stp/>
        <stp>EM_S_STM07_IS</stp>
        <stp>4</stp>
        <stp>000670.SZ</stp>
        <stp>9</stp>
        <stp>12/31/2012</stp>
        <stp>1</stp>
        <tr r="J235" s="1"/>
      </tp>
      <tp>
        <v>7444185000.75</v>
        <stp/>
        <stp>EM_S_STM07_IS</stp>
        <stp>4</stp>
        <stp>000671.SZ</stp>
        <stp>9</stp>
        <stp>12/31/2013</stp>
        <stp>1</stp>
        <tr r="K236" s="1"/>
      </tp>
      <tp>
        <v>20547161.219999999</v>
        <stp/>
        <stp>EM_S_STM07_IS</stp>
        <stp>4</stp>
        <stp>000672.SZ</stp>
        <stp>9</stp>
        <stp>12/31/2010</stp>
        <stp>1</stp>
        <tr r="H237" s="1"/>
      </tp>
      <tp>
        <v>2959418.92</v>
        <stp/>
        <stp>EM_S_STM07_IS</stp>
        <stp>4</stp>
        <stp>000673.SZ</stp>
        <stp>9</stp>
        <stp>12/31/2011</stp>
        <stp>1</stp>
        <tr r="I238" s="1"/>
      </tp>
      <tp>
        <v>373075635.00999999</v>
        <stp/>
        <stp>EM_S_STM07_IS</stp>
        <stp>4</stp>
        <stp>000676.SZ</stp>
        <stp>9</stp>
        <stp>12/31/2014</stp>
        <stp>1</stp>
        <tr r="L239" s="1"/>
      </tp>
      <tp>
        <v>2070527588.6300001</v>
        <stp/>
        <stp>EM_S_STM07_IS</stp>
        <stp>4</stp>
        <stp>000677.SZ</stp>
        <stp>9</stp>
        <stp>12/31/2015</stp>
        <stp>1</stp>
        <tr r="M240" s="1"/>
      </tp>
      <tp>
        <v>2048692281.2</v>
        <stp/>
        <stp>EM_S_STM07_IS</stp>
        <stp>4</stp>
        <stp>000661.SZ</stp>
        <stp>9</stp>
        <stp>12/31/2013</stp>
        <stp>1</stp>
        <tr r="K227" s="1"/>
      </tp>
      <tp>
        <v>460497281.77999997</v>
        <stp/>
        <stp>EM_S_STM07_IS</stp>
        <stp>4</stp>
        <stp>000662.SZ</stp>
        <stp>9</stp>
        <stp>12/31/2010</stp>
        <stp>1</stp>
        <tr r="H228" s="1"/>
      </tp>
      <tp>
        <v>382744070.79000002</v>
        <stp/>
        <stp>EM_S_STM07_IS</stp>
        <stp>4</stp>
        <stp>000663.SZ</stp>
        <stp>9</stp>
        <stp>12/31/2011</stp>
        <stp>1</stp>
        <tr r="I229" s="1"/>
      </tp>
      <tp>
        <v>5117652993.8199997</v>
        <stp/>
        <stp>EM_S_STM07_IS</stp>
        <stp>4</stp>
        <stp>000666.SZ</stp>
        <stp>9</stp>
        <stp>12/31/2014</stp>
        <stp>1</stp>
        <tr r="L231" s="1"/>
      </tp>
      <tp>
        <v>4678805867.25</v>
        <stp/>
        <stp>EM_S_STM07_IS</stp>
        <stp>4</stp>
        <stp>000667.SZ</stp>
        <stp>9</stp>
        <stp>12/31/2015</stp>
        <stp>1</stp>
        <tr r="M232" s="1"/>
      </tp>
      <tp>
        <v>2087519161.8399999</v>
        <stp/>
        <stp>EM_S_STM07_IS</stp>
        <stp>4</stp>
        <stp>000650.SZ</stp>
        <stp>9</stp>
        <stp>12/31/2012</stp>
        <stp>1</stp>
        <tr r="J220" s="1"/>
      </tp>
      <tp>
        <v>118627948208.59</v>
        <stp/>
        <stp>EM_S_STM07_IS</stp>
        <stp>4</stp>
        <stp>000651.SZ</stp>
        <stp>9</stp>
        <stp>12/31/2013</stp>
        <stp>1</stp>
        <tr r="K221" s="1"/>
      </tp>
      <tp>
        <v>6954775406.9899998</v>
        <stp/>
        <stp>EM_S_STM07_IS</stp>
        <stp>4</stp>
        <stp>000652.SZ</stp>
        <stp>9</stp>
        <stp>12/31/2010</stp>
        <stp>1</stp>
        <tr r="H222" s="1"/>
      </tp>
      <tp>
        <v>17323507266.169998</v>
        <stp/>
        <stp>EM_S_STM07_IS</stp>
        <stp>4</stp>
        <stp>000656.SZ</stp>
        <stp>9</stp>
        <stp>12/31/2014</stp>
        <stp>1</stp>
        <tr r="L224" s="1"/>
      </tp>
      <tp>
        <v>5857396542.5200005</v>
        <stp/>
        <stp>EM_S_STM07_IS</stp>
        <stp>4</stp>
        <stp>000657.SZ</stp>
        <stp>9</stp>
        <stp>12/31/2015</stp>
        <stp>1</stp>
        <tr r="M225" s="1"/>
      </tp>
      <tp>
        <v>3950759721.5300002</v>
        <stp/>
        <stp>EM_S_STM07_IS</stp>
        <stp>4</stp>
        <stp>000690.SZ</stp>
        <stp>9</stp>
        <stp>12/31/2012</stp>
        <stp>1</stp>
        <tr r="J251" s="1"/>
      </tp>
      <tp>
        <v>22494467</v>
        <stp/>
        <stp>EM_S_STM07_IS</stp>
        <stp>4</stp>
        <stp>000691.SZ</stp>
        <stp>9</stp>
        <stp>12/31/2013</stp>
        <stp>1</stp>
        <tr r="K252" s="1"/>
      </tp>
      <tp>
        <v>1291345505.51</v>
        <stp/>
        <stp>EM_S_STM07_IS</stp>
        <stp>4</stp>
        <stp>000692.SZ</stp>
        <stp>9</stp>
        <stp>12/31/2010</stp>
        <stp>1</stp>
        <tr r="H253" s="1"/>
      </tp>
      <tp>
        <v>36809986.609999999</v>
        <stp/>
        <stp>EM_S_STM07_IS</stp>
        <stp>4</stp>
        <stp>000693.SZ</stp>
        <stp>9</stp>
        <stp>12/31/2011</stp>
        <stp>1</stp>
        <tr r="I254" s="1"/>
      </tp>
      <tp>
        <v>154959558.86000001</v>
        <stp/>
        <stp>EM_S_STM07_IS</stp>
        <stp>4</stp>
        <stp>000697.SZ</stp>
        <stp>9</stp>
        <stp>12/31/2015</stp>
        <stp>1</stp>
        <tr r="M256" s="1"/>
      </tp>
      <tp>
        <v>10484746986.25</v>
        <stp/>
        <stp>EM_S_STM07_IS</stp>
        <stp>4</stp>
        <stp>000680.SZ</stp>
        <stp>9</stp>
        <stp>12/31/2012</stp>
        <stp>1</stp>
        <tr r="J243" s="1"/>
      </tp>
      <tp>
        <v>105485911.91</v>
        <stp/>
        <stp>EM_S_STM07_IS</stp>
        <stp>4</stp>
        <stp>000681.SZ</stp>
        <stp>9</stp>
        <stp>12/31/2013</stp>
        <stp>1</stp>
        <tr r="K244" s="1"/>
      </tp>
      <tp>
        <v>1027179208.55</v>
        <stp/>
        <stp>EM_S_STM07_IS</stp>
        <stp>4</stp>
        <stp>000682.SZ</stp>
        <stp>9</stp>
        <stp>12/31/2010</stp>
        <stp>1</stp>
        <tr r="H245" s="1"/>
      </tp>
      <tp>
        <v>3135151698.0599999</v>
        <stp/>
        <stp>EM_S_STM07_IS</stp>
        <stp>4</stp>
        <stp>000683.SZ</stp>
        <stp>9</stp>
        <stp>12/31/2011</stp>
        <stp>1</stp>
        <tr r="I246" s="1"/>
      </tp>
      <tp>
        <v>3090984262.4099998</v>
        <stp/>
        <stp>EM_S_STM07_IS</stp>
        <stp>4</stp>
        <stp>000686.SZ</stp>
        <stp>9</stp>
        <stp>12/31/2014</stp>
        <stp>1</stp>
        <tr r="L248" s="1"/>
      </tp>
      <tp>
        <v>877867747.78999996</v>
        <stp/>
        <stp>EM_S_STM07_IS</stp>
        <stp>4</stp>
        <stp>000687.SZ</stp>
        <stp>9</stp>
        <stp>12/31/2015</stp>
        <stp>1</stp>
        <tr r="M249" s="1"/>
      </tp>
      <tp>
        <v>281468861.06999999</v>
        <stp/>
        <stp>EM_S_STM07_IS</stp>
        <stp>4</stp>
        <stp>600671.SH</stp>
        <stp>9</stp>
        <stp>12/31/2013</stp>
        <stp>1</stp>
        <tr r="K2433" s="1"/>
      </tp>
      <tp>
        <v>4763284143.3699999</v>
        <stp/>
        <stp>EM_S_STM07_IS</stp>
        <stp>4</stp>
        <stp>600673.SH</stp>
        <stp>9</stp>
        <stp>12/31/2011</stp>
        <stp>1</stp>
        <tr r="I2434" s="1"/>
      </tp>
      <tp>
        <v>8935485264.7600002</v>
        <stp/>
        <stp>EM_S_STM07_IS</stp>
        <stp>4</stp>
        <stp>600676.SH</stp>
        <stp>9</stp>
        <stp>12/31/2014</stp>
        <stp>1</stp>
        <tr r="L2437" s="1"/>
      </tp>
      <tp>
        <v>6025389392.6999998</v>
        <stp/>
        <stp>EM_S_STM07_IS</stp>
        <stp>4</stp>
        <stp>600677.SH</stp>
        <stp>9</stp>
        <stp>12/31/2015</stp>
        <stp>1</stp>
        <tr r="M2438" s="1"/>
      </tp>
      <tp>
        <v>10247391495</v>
        <stp/>
        <stp>EM_S_STM07_IS</stp>
        <stp>4</stp>
        <stp>600660.SH</stp>
        <stp>9</stp>
        <stp>12/31/2012</stp>
        <stp>1</stp>
        <tr r="J2424" s="1"/>
      </tp>
      <tp>
        <v>565183900.25999999</v>
        <stp/>
        <stp>EM_S_STM07_IS</stp>
        <stp>4</stp>
        <stp>600661.SH</stp>
        <stp>9</stp>
        <stp>12/31/2013</stp>
        <stp>1</stp>
        <tr r="K2425" s="1"/>
      </tp>
      <tp>
        <v>1575944045.1600001</v>
        <stp/>
        <stp>EM_S_STM07_IS</stp>
        <stp>4</stp>
        <stp>600662.SH</stp>
        <stp>9</stp>
        <stp>12/31/2010</stp>
        <stp>1</stp>
        <tr r="H2426" s="1"/>
      </tp>
      <tp>
        <v>4165872451.54</v>
        <stp/>
        <stp>EM_S_STM07_IS</stp>
        <stp>4</stp>
        <stp>600663.SH</stp>
        <stp>9</stp>
        <stp>12/31/2011</stp>
        <stp>1</stp>
        <tr r="I2427" s="1"/>
      </tp>
      <tp>
        <v>1401720585.5</v>
        <stp/>
        <stp>EM_S_STM07_IS</stp>
        <stp>4</stp>
        <stp>600666.SH</stp>
        <stp>9</stp>
        <stp>12/31/2014</stp>
        <stp>1</stp>
        <tr r="L2430" s="1"/>
      </tp>
      <tp>
        <v>4395640376.5600004</v>
        <stp/>
        <stp>EM_S_STM07_IS</stp>
        <stp>4</stp>
        <stp>600667.SH</stp>
        <stp>9</stp>
        <stp>12/31/2015</stp>
        <stp>1</stp>
        <tr r="M2431" s="1"/>
      </tp>
      <tp>
        <v>2025515173.8</v>
        <stp/>
        <stp>EM_S_STM07_IS</stp>
        <stp>4</stp>
        <stp>600650.SH</stp>
        <stp>9</stp>
        <stp>12/31/2012</stp>
        <stp>1</stp>
        <tr r="J2416" s="1"/>
      </tp>
      <tp>
        <v>2142418350.55</v>
        <stp/>
        <stp>EM_S_STM07_IS</stp>
        <stp>4</stp>
        <stp>600651.SH</stp>
        <stp>9</stp>
        <stp>12/31/2013</stp>
        <stp>1</stp>
        <tr r="K2417" s="1"/>
      </tp>
      <tp>
        <v>1915533130.28</v>
        <stp/>
        <stp>EM_S_STM07_IS</stp>
        <stp>4</stp>
        <stp>600652.SH</stp>
        <stp>9</stp>
        <stp>12/31/2010</stp>
        <stp>1</stp>
        <tr r="H2418" s="1"/>
      </tp>
      <tp>
        <v>10467656075.92</v>
        <stp/>
        <stp>EM_S_STM07_IS</stp>
        <stp>4</stp>
        <stp>600653.SH</stp>
        <stp>9</stp>
        <stp>12/31/2011</stp>
        <stp>1</stp>
        <tr r="I2419" s="1"/>
      </tp>
      <tp>
        <v>8135592908.8800001</v>
        <stp/>
        <stp>EM_S_STM07_IS</stp>
        <stp>4</stp>
        <stp>600657.SH</stp>
        <stp>9</stp>
        <stp>12/31/2015</stp>
        <stp>1</stp>
        <tr r="M2422" s="1"/>
      </tp>
      <tp>
        <v>1939291054.1900001</v>
        <stp/>
        <stp>EM_S_STM07_IS</stp>
        <stp>4</stp>
        <stp>600640.SH</stp>
        <stp>9</stp>
        <stp>12/31/2012</stp>
        <stp>1</stp>
        <tr r="J2407" s="1"/>
      </tp>
      <tp>
        <v>1827592861.05</v>
        <stp/>
        <stp>EM_S_STM07_IS</stp>
        <stp>4</stp>
        <stp>600641.SH</stp>
        <stp>9</stp>
        <stp>12/31/2013</stp>
        <stp>1</stp>
        <tr r="K2408" s="1"/>
      </tp>
      <tp>
        <v>19066578948.220001</v>
        <stp/>
        <stp>EM_S_STM07_IS</stp>
        <stp>4</stp>
        <stp>600642.SH</stp>
        <stp>9</stp>
        <stp>12/31/2010</stp>
        <stp>1</stp>
        <tr r="H2409" s="1"/>
      </tp>
      <tp>
        <v>300716891.18000001</v>
        <stp/>
        <stp>EM_S_STM07_IS</stp>
        <stp>4</stp>
        <stp>600643.SH</stp>
        <stp>9</stp>
        <stp>12/31/2011</stp>
        <stp>1</stp>
        <tr r="I2410" s="1"/>
      </tp>
      <tp>
        <v>99897742.900000006</v>
        <stp/>
        <stp>EM_S_STM07_IS</stp>
        <stp>4</stp>
        <stp>600647.SH</stp>
        <stp>9</stp>
        <stp>12/31/2015</stp>
        <stp>1</stp>
        <tr r="M2413" s="1"/>
      </tp>
      <tp>
        <v>4723844885.6999998</v>
        <stp/>
        <stp>EM_S_STM07_IS</stp>
        <stp>4</stp>
        <stp>600630.SH</stp>
        <stp>9</stp>
        <stp>12/31/2012</stp>
        <stp>1</stp>
        <tr r="J2399" s="1"/>
      </tp>
      <tp>
        <v>1342276877.5899999</v>
        <stp/>
        <stp>EM_S_STM07_IS</stp>
        <stp>4</stp>
        <stp>600633.SH</stp>
        <stp>9</stp>
        <stp>12/31/2011</stp>
        <stp>1</stp>
        <tr r="I2400" s="1"/>
      </tp>
      <tp>
        <v>3939933113.7800002</v>
        <stp/>
        <stp>EM_S_STM07_IS</stp>
        <stp>4</stp>
        <stp>600636.SH</stp>
        <stp>9</stp>
        <stp>12/31/2014</stp>
        <stp>1</stp>
        <tr r="L2403" s="1"/>
      </tp>
      <tp>
        <v>21125971174.619999</v>
        <stp/>
        <stp>EM_S_STM07_IS</stp>
        <stp>4</stp>
        <stp>600637.SH</stp>
        <stp>9</stp>
        <stp>12/31/2015</stp>
        <stp>1</stp>
        <tr r="M2404" s="1"/>
      </tp>
      <tp>
        <v>53318998.439999998</v>
        <stp/>
        <stp>EM_S_STM07_IS</stp>
        <stp>4</stp>
        <stp>600620.SH</stp>
        <stp>9</stp>
        <stp>12/31/2012</stp>
        <stp>1</stp>
        <tr r="J2391" s="1"/>
      </tp>
      <tp>
        <v>1116827780.6500001</v>
        <stp/>
        <stp>EM_S_STM07_IS</stp>
        <stp>4</stp>
        <stp>600621.SH</stp>
        <stp>9</stp>
        <stp>12/31/2013</stp>
        <stp>1</stp>
        <tr r="K2392" s="1"/>
      </tp>
      <tp>
        <v>804916063.36000001</v>
        <stp/>
        <stp>EM_S_STM07_IS</stp>
        <stp>4</stp>
        <stp>600622.SH</stp>
        <stp>9</stp>
        <stp>12/31/2010</stp>
        <stp>1</stp>
        <tr r="H2393" s="1"/>
      </tp>
      <tp>
        <v>10926632344.889999</v>
        <stp/>
        <stp>EM_S_STM07_IS</stp>
        <stp>4</stp>
        <stp>600623.SH</stp>
        <stp>9</stp>
        <stp>12/31/2011</stp>
        <stp>1</stp>
        <tr r="I2394" s="1"/>
      </tp>
      <tp>
        <v>7018071120.9499998</v>
        <stp/>
        <stp>EM_S_STM07_IS</stp>
        <stp>4</stp>
        <stp>600626.SH</stp>
        <stp>9</stp>
        <stp>12/31/2014</stp>
        <stp>1</stp>
        <tr r="L2396" s="1"/>
      </tp>
      <tp>
        <v>83657156.939999998</v>
        <stp/>
        <stp>EM_S_STM07_IS</stp>
        <stp>4</stp>
        <stp>600610.SH</stp>
        <stp>9</stp>
        <stp>12/31/2012</stp>
        <stp>1</stp>
        <tr r="J2381" s="1"/>
      </tp>
      <tp>
        <v>2998407323.8099999</v>
        <stp/>
        <stp>EM_S_STM07_IS</stp>
        <stp>4</stp>
        <stp>600611.SH</stp>
        <stp>9</stp>
        <stp>12/31/2013</stp>
        <stp>1</stp>
        <tr r="K2382" s="1"/>
      </tp>
      <tp>
        <v>14310867348.68</v>
        <stp/>
        <stp>EM_S_STM07_IS</stp>
        <stp>4</stp>
        <stp>600612.SH</stp>
        <stp>9</stp>
        <stp>12/31/2010</stp>
        <stp>1</stp>
        <tr r="H2383" s="1"/>
      </tp>
      <tp>
        <v>148250092.49000001</v>
        <stp/>
        <stp>EM_S_STM07_IS</stp>
        <stp>4</stp>
        <stp>600613.SH</stp>
        <stp>9</stp>
        <stp>12/31/2011</stp>
        <stp>1</stp>
        <tr r="I2384" s="1"/>
      </tp>
      <tp>
        <v>941548526.26999998</v>
        <stp/>
        <stp>EM_S_STM07_IS</stp>
        <stp>4</stp>
        <stp>600616.SH</stp>
        <stp>9</stp>
        <stp>12/31/2014</stp>
        <stp>1</stp>
        <tr r="L2387" s="1"/>
      </tp>
      <tp>
        <v>6764411646.3599997</v>
        <stp/>
        <stp>EM_S_STM07_IS</stp>
        <stp>4</stp>
        <stp>600617.SH</stp>
        <stp>9</stp>
        <stp>12/31/2015</stp>
        <stp>1</stp>
        <tr r="M2388" s="1"/>
      </tp>
      <tp>
        <v>25781543977</v>
        <stp/>
        <stp>EM_S_STM07_IS</stp>
        <stp>4</stp>
        <stp>600600.SH</stp>
        <stp>9</stp>
        <stp>12/31/2012</stp>
        <stp>1</stp>
        <tr r="J2372" s="1"/>
      </tp>
      <tp>
        <v>5233792977.4300003</v>
        <stp/>
        <stp>EM_S_STM07_IS</stp>
        <stp>4</stp>
        <stp>600601.SH</stp>
        <stp>9</stp>
        <stp>12/31/2013</stp>
        <stp>1</stp>
        <tr r="K2373" s="1"/>
      </tp>
      <tp>
        <v>524827695.75999999</v>
        <stp/>
        <stp>EM_S_STM07_IS</stp>
        <stp>4</stp>
        <stp>600602.SH</stp>
        <stp>9</stp>
        <stp>12/31/2010</stp>
        <stp>1</stp>
        <tr r="H2374" s="1"/>
      </tp>
      <tp t="s">
        <v/>
        <stp/>
        <stp>EM_S_STM07_IS</stp>
        <stp>4</stp>
        <stp>600603.SH</stp>
        <stp>9</stp>
        <stp>12/31/2011</stp>
        <stp>1</stp>
        <tr r="I2375" s="1"/>
      </tp>
      <tp>
        <v>110279725.95</v>
        <stp/>
        <stp>EM_S_STM07_IS</stp>
        <stp>4</stp>
        <stp>600606.SH</stp>
        <stp>9</stp>
        <stp>12/31/2014</stp>
        <stp>1</stp>
        <tr r="L2378" s="1"/>
      </tp>
      <tp>
        <v>79856597810.970001</v>
        <stp/>
        <stp>EM_S_STM07_IS</stp>
        <stp>4</stp>
        <stp>600690.SH</stp>
        <stp>9</stp>
        <stp>12/31/2012</stp>
        <stp>1</stp>
        <tr r="J2451" s="1"/>
      </tp>
      <tp>
        <v>25090646517.82</v>
        <stp/>
        <stp>EM_S_STM07_IS</stp>
        <stp>4</stp>
        <stp>600691.SH</stp>
        <stp>9</stp>
        <stp>12/31/2013</stp>
        <stp>1</stp>
        <tr r="K2452" s="1"/>
      </tp>
      <tp>
        <v>240658758.61000001</v>
        <stp/>
        <stp>EM_S_STM07_IS</stp>
        <stp>4</stp>
        <stp>600692.SH</stp>
        <stp>9</stp>
        <stp>12/31/2010</stp>
        <stp>1</stp>
        <tr r="H2453" s="1"/>
      </tp>
      <tp>
        <v>2134717864.23</v>
        <stp/>
        <stp>EM_S_STM07_IS</stp>
        <stp>4</stp>
        <stp>600693.SH</stp>
        <stp>9</stp>
        <stp>12/31/2011</stp>
        <stp>1</stp>
        <tr r="I2454" s="1"/>
      </tp>
      <tp>
        <v>10048308</v>
        <stp/>
        <stp>EM_S_STM07_IS</stp>
        <stp>4</stp>
        <stp>600696.SH</stp>
        <stp>9</stp>
        <stp>12/31/2014</stp>
        <stp>1</stp>
        <tr r="L2457" s="1"/>
      </tp>
      <tp>
        <v>12904990131.209999</v>
        <stp/>
        <stp>EM_S_STM07_IS</stp>
        <stp>4</stp>
        <stp>600697.SH</stp>
        <stp>9</stp>
        <stp>12/31/2015</stp>
        <stp>1</stp>
        <tr r="M2458" s="1"/>
      </tp>
      <tp>
        <v>1265917008.1800001</v>
        <stp/>
        <stp>EM_S_STM07_IS</stp>
        <stp>4</stp>
        <stp>600680.SH</stp>
        <stp>9</stp>
        <stp>12/31/2012</stp>
        <stp>1</stp>
        <tr r="J2441" s="1"/>
      </tp>
      <tp>
        <v>78247094.909999996</v>
        <stp/>
        <stp>EM_S_STM07_IS</stp>
        <stp>4</stp>
        <stp>600681.SH</stp>
        <stp>9</stp>
        <stp>12/31/2013</stp>
        <stp>1</stp>
        <tr r="K2442" s="1"/>
      </tp>
      <tp>
        <v>1539687306.78</v>
        <stp/>
        <stp>EM_S_STM07_IS</stp>
        <stp>4</stp>
        <stp>600682.SH</stp>
        <stp>9</stp>
        <stp>12/31/2010</stp>
        <stp>1</stp>
        <tr r="H2443" s="1"/>
      </tp>
      <tp>
        <v>1518617551.96</v>
        <stp/>
        <stp>EM_S_STM07_IS</stp>
        <stp>4</stp>
        <stp>600683.SH</stp>
        <stp>9</stp>
        <stp>12/31/2011</stp>
        <stp>1</stp>
        <tr r="I2444" s="1"/>
      </tp>
      <tp>
        <v>21431027531.25</v>
        <stp/>
        <stp>EM_S_STM07_IS</stp>
        <stp>4</stp>
        <stp>600686.SH</stp>
        <stp>9</stp>
        <stp>12/31/2014</stp>
        <stp>1</stp>
        <tr r="L2447" s="1"/>
      </tp>
      <tp>
        <v>8845208939.3999996</v>
        <stp/>
        <stp>EM_S_STM07_IS</stp>
        <stp>4</stp>
        <stp>600687.SH</stp>
        <stp>9</stp>
        <stp>12/31/2015</stp>
        <stp>1</stp>
        <tr r="M2448" s="1"/>
      </tp>
      <tp>
        <v>5767901400.0100002</v>
        <stp/>
        <stp>EM_S_STM07_IS</stp>
        <stp>4</stp>
        <stp>000731.SZ</stp>
        <stp>9</stp>
        <stp>12/31/2013</stp>
        <stp>1</stp>
        <tr r="K284" s="1"/>
      </tp>
      <tp>
        <v>2712251229.6900001</v>
        <stp/>
        <stp>EM_S_STM07_IS</stp>
        <stp>4</stp>
        <stp>000732.SZ</stp>
        <stp>9</stp>
        <stp>12/31/2010</stp>
        <stp>1</stp>
        <tr r="H285" s="1"/>
      </tp>
      <tp>
        <v>3339397310.9200001</v>
        <stp/>
        <stp>EM_S_STM07_IS</stp>
        <stp>4</stp>
        <stp>000733.SZ</stp>
        <stp>9</stp>
        <stp>12/31/2011</stp>
        <stp>1</stp>
        <tr r="I286" s="1"/>
      </tp>
      <tp>
        <v>708458242</v>
        <stp/>
        <stp>EM_S_STM07_IS</stp>
        <stp>4</stp>
        <stp>000736.SZ</stp>
        <stp>9</stp>
        <stp>12/31/2014</stp>
        <stp>1</stp>
        <tr r="L288" s="1"/>
      </tp>
      <tp>
        <v>2145167748</v>
        <stp/>
        <stp>EM_S_STM07_IS</stp>
        <stp>4</stp>
        <stp>000737.SZ</stp>
        <stp>9</stp>
        <stp>12/31/2015</stp>
        <stp>1</stp>
        <tr r="M289" s="1"/>
      </tp>
      <tp>
        <v>3045572823.23</v>
        <stp/>
        <stp>EM_S_STM07_IS</stp>
        <stp>4</stp>
        <stp>000720.SZ</stp>
        <stp>9</stp>
        <stp>12/31/2012</stp>
        <stp>1</stp>
        <tr r="J275" s="1"/>
      </tp>
      <tp>
        <v>586167482.00999999</v>
        <stp/>
        <stp>EM_S_STM07_IS</stp>
        <stp>4</stp>
        <stp>000721.SZ</stp>
        <stp>9</stp>
        <stp>12/31/2013</stp>
        <stp>1</stp>
        <tr r="K276" s="1"/>
      </tp>
      <tp>
        <v>587159977.44000006</v>
        <stp/>
        <stp>EM_S_STM07_IS</stp>
        <stp>4</stp>
        <stp>000722.SZ</stp>
        <stp>9</stp>
        <stp>12/31/2010</stp>
        <stp>1</stp>
        <tr r="H277" s="1"/>
      </tp>
      <tp>
        <v>1531151815.5</v>
        <stp/>
        <stp>EM_S_STM07_IS</stp>
        <stp>4</stp>
        <stp>000723.SZ</stp>
        <stp>9</stp>
        <stp>12/31/2011</stp>
        <stp>1</stp>
        <tr r="I278" s="1"/>
      </tp>
      <tp>
        <v>6169688792.5299997</v>
        <stp/>
        <stp>EM_S_STM07_IS</stp>
        <stp>4</stp>
        <stp>000726.SZ</stp>
        <stp>9</stp>
        <stp>12/31/2014</stp>
        <stp>1</stp>
        <tr r="L280" s="1"/>
      </tp>
      <tp>
        <v>1156333603.79</v>
        <stp/>
        <stp>EM_S_STM07_IS</stp>
        <stp>4</stp>
        <stp>000727.SZ</stp>
        <stp>9</stp>
        <stp>12/31/2015</stp>
        <stp>1</stp>
        <tr r="M281" s="1"/>
      </tp>
      <tp>
        <v>331077628.32999998</v>
        <stp/>
        <stp>EM_S_STM07_IS</stp>
        <stp>4</stp>
        <stp>000710.SZ</stp>
        <stp>9</stp>
        <stp>12/31/2012</stp>
        <stp>1</stp>
        <tr r="J266" s="1"/>
      </tp>
      <tp>
        <v>63207343.57</v>
        <stp/>
        <stp>EM_S_STM07_IS</stp>
        <stp>4</stp>
        <stp>000711.SZ</stp>
        <stp>9</stp>
        <stp>12/31/2013</stp>
        <stp>1</stp>
        <tr r="K267" s="1"/>
      </tp>
      <tp>
        <v>88265663.049999997</v>
        <stp/>
        <stp>EM_S_STM07_IS</stp>
        <stp>4</stp>
        <stp>000712.SZ</stp>
        <stp>9</stp>
        <stp>12/31/2010</stp>
        <stp>1</stp>
        <tr r="H268" s="1"/>
      </tp>
      <tp>
        <v>1619745078.95</v>
        <stp/>
        <stp>EM_S_STM07_IS</stp>
        <stp>4</stp>
        <stp>000713.SZ</stp>
        <stp>9</stp>
        <stp>12/31/2011</stp>
        <stp>1</stp>
        <tr r="I269" s="1"/>
      </tp>
      <tp>
        <v>1497527959.8599999</v>
        <stp/>
        <stp>EM_S_STM07_IS</stp>
        <stp>4</stp>
        <stp>000716.SZ</stp>
        <stp>9</stp>
        <stp>12/31/2014</stp>
        <stp>1</stp>
        <tr r="L271" s="1"/>
      </tp>
      <tp>
        <v>11144587539</v>
        <stp/>
        <stp>EM_S_STM07_IS</stp>
        <stp>4</stp>
        <stp>000717.SZ</stp>
        <stp>9</stp>
        <stp>12/31/2015</stp>
        <stp>1</stp>
        <tr r="M272" s="1"/>
      </tp>
      <tp>
        <v>2464387797.8400002</v>
        <stp/>
        <stp>EM_S_STM07_IS</stp>
        <stp>4</stp>
        <stp>000700.SZ</stp>
        <stp>9</stp>
        <stp>12/31/2012</stp>
        <stp>1</stp>
        <tr r="J258" s="1"/>
      </tp>
      <tp>
        <v>25649469131.290001</v>
        <stp/>
        <stp>EM_S_STM07_IS</stp>
        <stp>4</stp>
        <stp>000701.SZ</stp>
        <stp>9</stp>
        <stp>12/31/2013</stp>
        <stp>1</stp>
        <tr r="K259" s="1"/>
      </tp>
      <tp>
        <v>1705623970.3099999</v>
        <stp/>
        <stp>EM_S_STM07_IS</stp>
        <stp>4</stp>
        <stp>000702.SZ</stp>
        <stp>9</stp>
        <stp>12/31/2010</stp>
        <stp>1</stp>
        <tr r="H260" s="1"/>
      </tp>
      <tp>
        <v>31513003170.84</v>
        <stp/>
        <stp>EM_S_STM07_IS</stp>
        <stp>4</stp>
        <stp>000703.SZ</stp>
        <stp>9</stp>
        <stp>12/31/2011</stp>
        <stp>1</stp>
        <tr r="I261" s="1"/>
      </tp>
      <tp>
        <v>3882785996.5300002</v>
        <stp/>
        <stp>EM_S_STM07_IS</stp>
        <stp>4</stp>
        <stp>000707.SZ</stp>
        <stp>9</stp>
        <stp>12/31/2015</stp>
        <stp>1</stp>
        <tr r="M263" s="1"/>
      </tp>
      <tp>
        <v>13394972903.67</v>
        <stp/>
        <stp>EM_S_STM07_IS</stp>
        <stp>4</stp>
        <stp>000776.SZ</stp>
        <stp>9</stp>
        <stp>12/31/2014</stp>
        <stp>1</stp>
        <tr r="L308" s="1"/>
      </tp>
      <tp>
        <v>1034900287.1799999</v>
        <stp/>
        <stp>EM_S_STM07_IS</stp>
        <stp>4</stp>
        <stp>000777.SZ</stp>
        <stp>9</stp>
        <stp>12/31/2015</stp>
        <stp>1</stp>
        <tr r="M309" s="1"/>
      </tp>
      <tp>
        <v>617015555.45000005</v>
        <stp/>
        <stp>EM_S_STM07_IS</stp>
        <stp>4</stp>
        <stp>000760.SZ</stp>
        <stp>9</stp>
        <stp>12/31/2012</stp>
        <stp>1</stp>
        <tr r="J302" s="1"/>
      </tp>
      <tp>
        <v>40329344514.290001</v>
        <stp/>
        <stp>EM_S_STM07_IS</stp>
        <stp>4</stp>
        <stp>000761.SZ</stp>
        <stp>9</stp>
        <stp>12/31/2013</stp>
        <stp>1</stp>
        <tr r="K303" s="1"/>
      </tp>
      <tp>
        <v>468845001.51999998</v>
        <stp/>
        <stp>EM_S_STM07_IS</stp>
        <stp>4</stp>
        <stp>000762.SZ</stp>
        <stp>9</stp>
        <stp>12/31/2010</stp>
        <stp>1</stp>
        <tr r="H304" s="1"/>
      </tp>
      <tp>
        <v>208414737.56999999</v>
        <stp/>
        <stp>EM_S_STM07_IS</stp>
        <stp>4</stp>
        <stp>000766.SZ</stp>
        <stp>9</stp>
        <stp>12/31/2014</stp>
        <stp>1</stp>
        <tr r="L305" s="1"/>
      </tp>
      <tp>
        <v>9097494935.8999996</v>
        <stp/>
        <stp>EM_S_STM07_IS</stp>
        <stp>4</stp>
        <stp>000767.SZ</stp>
        <stp>9</stp>
        <stp>12/31/2015</stp>
        <stp>1</stp>
        <tr r="M306" s="1"/>
      </tp>
      <tp>
        <v>1459723418.3199999</v>
        <stp/>
        <stp>EM_S_STM07_IS</stp>
        <stp>4</stp>
        <stp>000750.SZ</stp>
        <stp>9</stp>
        <stp>12/31/2012</stp>
        <stp>1</stp>
        <tr r="J293" s="1"/>
      </tp>
      <tp>
        <v>4186808280.7800002</v>
        <stp/>
        <stp>EM_S_STM07_IS</stp>
        <stp>4</stp>
        <stp>000751.SZ</stp>
        <stp>9</stp>
        <stp>12/31/2013</stp>
        <stp>1</stp>
        <tr r="K294" s="1"/>
      </tp>
      <tp>
        <v>415509585.94</v>
        <stp/>
        <stp>EM_S_STM07_IS</stp>
        <stp>4</stp>
        <stp>000752.SZ</stp>
        <stp>9</stp>
        <stp>12/31/2010</stp>
        <stp>1</stp>
        <tr r="H295" s="1"/>
      </tp>
      <tp>
        <v>2209157420.5500002</v>
        <stp/>
        <stp>EM_S_STM07_IS</stp>
        <stp>4</stp>
        <stp>000753.SZ</stp>
        <stp>9</stp>
        <stp>12/31/2011</stp>
        <stp>1</stp>
        <tr r="I296" s="1"/>
      </tp>
      <tp>
        <v>3589749770.9299998</v>
        <stp/>
        <stp>EM_S_STM07_IS</stp>
        <stp>4</stp>
        <stp>000756.SZ</stp>
        <stp>9</stp>
        <stp>12/31/2014</stp>
        <stp>1</stp>
        <tr r="L298" s="1"/>
      </tp>
      <tp>
        <v>472708906.11000001</v>
        <stp/>
        <stp>EM_S_STM07_IS</stp>
        <stp>4</stp>
        <stp>000757.SZ</stp>
        <stp>9</stp>
        <stp>12/31/2015</stp>
        <stp>1</stp>
        <tr r="M299" s="1"/>
      </tp>
      <tp>
        <v>580530915.88</v>
        <stp/>
        <stp>EM_S_STM07_IS</stp>
        <stp>4</stp>
        <stp>000790.SZ</stp>
        <stp>9</stp>
        <stp>12/31/2012</stp>
        <stp>1</stp>
        <tr r="J319" s="1"/>
      </tp>
      <tp>
        <v>1600676735.8299999</v>
        <stp/>
        <stp>EM_S_STM07_IS</stp>
        <stp>4</stp>
        <stp>000791.SZ</stp>
        <stp>9</stp>
        <stp>12/31/2013</stp>
        <stp>1</stp>
        <tr r="K320" s="1"/>
      </tp>
      <tp>
        <v>4951627463.7700005</v>
        <stp/>
        <stp>EM_S_STM07_IS</stp>
        <stp>4</stp>
        <stp>000792.SZ</stp>
        <stp>9</stp>
        <stp>12/31/2010</stp>
        <stp>1</stp>
        <tr r="H321" s="1"/>
      </tp>
      <tp>
        <v>3793891666.3499999</v>
        <stp/>
        <stp>EM_S_STM07_IS</stp>
        <stp>4</stp>
        <stp>000793.SZ</stp>
        <stp>9</stp>
        <stp>12/31/2011</stp>
        <stp>1</stp>
        <tr r="I322" s="1"/>
      </tp>
      <tp>
        <v>593921436.86000001</v>
        <stp/>
        <stp>EM_S_STM07_IS</stp>
        <stp>4</stp>
        <stp>000796.SZ</stp>
        <stp>9</stp>
        <stp>12/31/2014</stp>
        <stp>1</stp>
        <tr r="L324" s="1"/>
      </tp>
      <tp>
        <v>2409000299.2600002</v>
        <stp/>
        <stp>EM_S_STM07_IS</stp>
        <stp>4</stp>
        <stp>000797.SZ</stp>
        <stp>9</stp>
        <stp>12/31/2015</stp>
        <stp>1</stp>
        <tr r="M325" s="1"/>
      </tp>
      <tp>
        <v>3590312275.1500001</v>
        <stp/>
        <stp>EM_S_STM07_IS</stp>
        <stp>4</stp>
        <stp>000780.SZ</stp>
        <stp>9</stp>
        <stp>12/31/2012</stp>
        <stp>1</stp>
        <tr r="J312" s="1"/>
      </tp>
      <tp>
        <v>3890121465.1100001</v>
        <stp/>
        <stp>EM_S_STM07_IS</stp>
        <stp>4</stp>
        <stp>000782.SZ</stp>
        <stp>9</stp>
        <stp>12/31/2010</stp>
        <stp>1</stp>
        <tr r="H313" s="1"/>
      </tp>
      <tp>
        <v>1863518770.1900001</v>
        <stp/>
        <stp>EM_S_STM07_IS</stp>
        <stp>4</stp>
        <stp>000783.SZ</stp>
        <stp>9</stp>
        <stp>12/31/2011</stp>
        <stp>1</stp>
        <tr r="I314" s="1"/>
      </tp>
      <tp>
        <v>8295032217.5799999</v>
        <stp/>
        <stp>EM_S_STM07_IS</stp>
        <stp>4</stp>
        <stp>000786.SZ</stp>
        <stp>9</stp>
        <stp>12/31/2014</stp>
        <stp>1</stp>
        <tr r="L316" s="1"/>
      </tp>
      <tp>
        <v>502789555.27999997</v>
        <stp/>
        <stp>EM_S_STM07_IS</stp>
        <stp>4</stp>
        <stp>600770.SH</stp>
        <stp>9</stp>
        <stp>12/31/2012</stp>
        <stp>1</stp>
        <tr r="J2527" s="1"/>
      </tp>
      <tp>
        <v>268111311.22999999</v>
        <stp/>
        <stp>EM_S_STM07_IS</stp>
        <stp>4</stp>
        <stp>600771.SH</stp>
        <stp>9</stp>
        <stp>12/31/2013</stp>
        <stp>1</stp>
        <tr r="K2528" s="1"/>
      </tp>
      <tp>
        <v>2920757748.0700002</v>
        <stp/>
        <stp>EM_S_STM07_IS</stp>
        <stp>4</stp>
        <stp>600773.SH</stp>
        <stp>9</stp>
        <stp>12/31/2011</stp>
        <stp>1</stp>
        <tr r="I2529" s="1"/>
      </tp>
      <tp>
        <v>3711605145.6799998</v>
        <stp/>
        <stp>EM_S_STM07_IS</stp>
        <stp>4</stp>
        <stp>600776.SH</stp>
        <stp>9</stp>
        <stp>12/31/2014</stp>
        <stp>1</stp>
        <tr r="L2532" s="1"/>
      </tp>
      <tp>
        <v>430241313.10000002</v>
        <stp/>
        <stp>EM_S_STM07_IS</stp>
        <stp>4</stp>
        <stp>600777.SH</stp>
        <stp>9</stp>
        <stp>12/31/2015</stp>
        <stp>1</stp>
        <tr r="M2533" s="1"/>
      </tp>
      <tp>
        <v>3002896651.3800001</v>
        <stp/>
        <stp>EM_S_STM07_IS</stp>
        <stp>4</stp>
        <stp>600760.SH</stp>
        <stp>9</stp>
        <stp>12/31/2012</stp>
        <stp>1</stp>
        <tr r="J2518" s="1"/>
      </tp>
      <tp>
        <v>6553350803.5500002</v>
        <stp/>
        <stp>EM_S_STM07_IS</stp>
        <stp>4</stp>
        <stp>600761.SH</stp>
        <stp>9</stp>
        <stp>12/31/2013</stp>
        <stp>1</stp>
        <tr r="K2519" s="1"/>
      </tp>
      <tp>
        <v>315926021.10000002</v>
        <stp/>
        <stp>EM_S_STM07_IS</stp>
        <stp>4</stp>
        <stp>600763.SH</stp>
        <stp>9</stp>
        <stp>12/31/2011</stp>
        <stp>1</stp>
        <tr r="I2520" s="1"/>
      </tp>
      <tp>
        <v>46980655.520000003</v>
        <stp/>
        <stp>EM_S_STM07_IS</stp>
        <stp>4</stp>
        <stp>600766.SH</stp>
        <stp>9</stp>
        <stp>12/31/2014</stp>
        <stp>1</stp>
        <tr r="L2523" s="1"/>
      </tp>
      <tp>
        <v>50338034</v>
        <stp/>
        <stp>EM_S_STM07_IS</stp>
        <stp>4</stp>
        <stp>600767.SH</stp>
        <stp>9</stp>
        <stp>12/31/2015</stp>
        <stp>1</stp>
        <tr r="M2524" s="1"/>
      </tp>
      <tp>
        <v>3191844694.1100001</v>
        <stp/>
        <stp>EM_S_STM07_IS</stp>
        <stp>4</stp>
        <stp>600750.SH</stp>
        <stp>9</stp>
        <stp>12/31/2012</stp>
        <stp>1</stp>
        <tr r="J2509" s="1"/>
      </tp>
      <tp>
        <v>335378879.16000003</v>
        <stp/>
        <stp>EM_S_STM07_IS</stp>
        <stp>4</stp>
        <stp>600751.SH</stp>
        <stp>9</stp>
        <stp>12/31/2013</stp>
        <stp>1</stp>
        <tr r="K2510" s="1"/>
      </tp>
      <tp>
        <v>1274336.76</v>
        <stp/>
        <stp>EM_S_STM07_IS</stp>
        <stp>4</stp>
        <stp>600753.SH</stp>
        <stp>9</stp>
        <stp>12/31/2011</stp>
        <stp>1</stp>
        <tr r="I2511" s="1"/>
      </tp>
      <tp>
        <v>1085423372.1900001</v>
        <stp/>
        <stp>EM_S_STM07_IS</stp>
        <stp>4</stp>
        <stp>600756.SH</stp>
        <stp>9</stp>
        <stp>12/31/2014</stp>
        <stp>1</stp>
        <tr r="L2514" s="1"/>
      </tp>
      <tp>
        <v>11887768830.690001</v>
        <stp/>
        <stp>EM_S_STM07_IS</stp>
        <stp>4</stp>
        <stp>600757.SH</stp>
        <stp>9</stp>
        <stp>12/31/2015</stp>
        <stp>1</stp>
        <tr r="M2515" s="1"/>
      </tp>
      <tp>
        <v>5721920334.1199999</v>
        <stp/>
        <stp>EM_S_STM07_IS</stp>
        <stp>4</stp>
        <stp>600740.SH</stp>
        <stp>9</stp>
        <stp>12/31/2012</stp>
        <stp>1</stp>
        <tr r="J2499" s="1"/>
      </tp>
      <tp>
        <v>69329470963.419998</v>
        <stp/>
        <stp>EM_S_STM07_IS</stp>
        <stp>4</stp>
        <stp>600741.SH</stp>
        <stp>9</stp>
        <stp>12/31/2013</stp>
        <stp>1</stp>
        <tr r="K2500" s="1"/>
      </tp>
      <tp>
        <v>6182502372.8599997</v>
        <stp/>
        <stp>EM_S_STM07_IS</stp>
        <stp>4</stp>
        <stp>600742.SH</stp>
        <stp>9</stp>
        <stp>12/31/2010</stp>
        <stp>1</stp>
        <tr r="H2501" s="1"/>
      </tp>
      <tp>
        <v>2614754011.8200002</v>
        <stp/>
        <stp>EM_S_STM07_IS</stp>
        <stp>4</stp>
        <stp>600743.SH</stp>
        <stp>9</stp>
        <stp>12/31/2011</stp>
        <stp>1</stp>
        <tr r="I2502" s="1"/>
      </tp>
      <tp>
        <v>656089575.40999997</v>
        <stp/>
        <stp>EM_S_STM07_IS</stp>
        <stp>4</stp>
        <stp>600746.SH</stp>
        <stp>9</stp>
        <stp>12/31/2014</stp>
        <stp>1</stp>
        <tr r="L2505" s="1"/>
      </tp>
      <tp>
        <v>1902400002.54</v>
        <stp/>
        <stp>EM_S_STM07_IS</stp>
        <stp>4</stp>
        <stp>600747.SH</stp>
        <stp>9</stp>
        <stp>12/31/2015</stp>
        <stp>1</stp>
        <tr r="M2506" s="1"/>
      </tp>
      <tp>
        <v>403924301.47000003</v>
        <stp/>
        <stp>EM_S_STM07_IS</stp>
        <stp>4</stp>
        <stp>600730.SH</stp>
        <stp>9</stp>
        <stp>12/31/2012</stp>
        <stp>1</stp>
        <tr r="J2489" s="1"/>
      </tp>
      <tp>
        <v>1103696556.71</v>
        <stp/>
        <stp>EM_S_STM07_IS</stp>
        <stp>4</stp>
        <stp>600731.SH</stp>
        <stp>9</stp>
        <stp>12/31/2013</stp>
        <stp>1</stp>
        <tr r="K2490" s="1"/>
      </tp>
      <tp>
        <v>61389756.939999998</v>
        <stp/>
        <stp>EM_S_STM07_IS</stp>
        <stp>4</stp>
        <stp>600732.SH</stp>
        <stp>9</stp>
        <stp>12/31/2010</stp>
        <stp>1</stp>
        <tr r="H2491" s="1"/>
      </tp>
      <tp>
        <v>386823956.58999997</v>
        <stp/>
        <stp>EM_S_STM07_IS</stp>
        <stp>4</stp>
        <stp>600733.SH</stp>
        <stp>9</stp>
        <stp>12/31/2011</stp>
        <stp>1</stp>
        <tr r="I2492" s="1"/>
      </tp>
      <tp>
        <v>3574585598.6399999</v>
        <stp/>
        <stp>EM_S_STM07_IS</stp>
        <stp>4</stp>
        <stp>600736.SH</stp>
        <stp>9</stp>
        <stp>12/31/2014</stp>
        <stp>1</stp>
        <tr r="L2495" s="1"/>
      </tp>
      <tp>
        <v>11667552095.32</v>
        <stp/>
        <stp>EM_S_STM07_IS</stp>
        <stp>4</stp>
        <stp>600737.SH</stp>
        <stp>9</stp>
        <stp>12/31/2015</stp>
        <stp>1</stp>
        <tr r="M2496" s="1"/>
      </tp>
      <tp>
        <v>4248224768.1100001</v>
        <stp/>
        <stp>EM_S_STM07_IS</stp>
        <stp>4</stp>
        <stp>600720.SH</stp>
        <stp>9</stp>
        <stp>12/31/2012</stp>
        <stp>1</stp>
        <tr r="J2479" s="1"/>
      </tp>
      <tp>
        <v>1181709696.47</v>
        <stp/>
        <stp>EM_S_STM07_IS</stp>
        <stp>4</stp>
        <stp>600721.SH</stp>
        <stp>9</stp>
        <stp>12/31/2013</stp>
        <stp>1</stp>
        <tr r="K2480" s="1"/>
      </tp>
      <tp>
        <v>1325554285.4200001</v>
        <stp/>
        <stp>EM_S_STM07_IS</stp>
        <stp>4</stp>
        <stp>600722.SH</stp>
        <stp>9</stp>
        <stp>12/31/2010</stp>
        <stp>1</stp>
        <tr r="H2481" s="1"/>
      </tp>
      <tp>
        <v>11688022114.610001</v>
        <stp/>
        <stp>EM_S_STM07_IS</stp>
        <stp>4</stp>
        <stp>600723.SH</stp>
        <stp>9</stp>
        <stp>12/31/2011</stp>
        <stp>1</stp>
        <tr r="I2482" s="1"/>
      </tp>
      <tp>
        <v>9829383541.6399994</v>
        <stp/>
        <stp>EM_S_STM07_IS</stp>
        <stp>4</stp>
        <stp>600726.SH</stp>
        <stp>9</stp>
        <stp>12/31/2014</stp>
        <stp>1</stp>
        <tr r="L2485" s="1"/>
      </tp>
      <tp>
        <v>570701325.89999998</v>
        <stp/>
        <stp>EM_S_STM07_IS</stp>
        <stp>4</stp>
        <stp>600727.SH</stp>
        <stp>9</stp>
        <stp>12/31/2015</stp>
        <stp>1</stp>
        <tr r="M2486" s="1"/>
      </tp>
      <tp>
        <v>1367986192.3199999</v>
        <stp/>
        <stp>EM_S_STM07_IS</stp>
        <stp>4</stp>
        <stp>600710.SH</stp>
        <stp>9</stp>
        <stp>12/31/2012</stp>
        <stp>1</stp>
        <tr r="J2469" s="1"/>
      </tp>
      <tp>
        <v>2037571371.1500001</v>
        <stp/>
        <stp>EM_S_STM07_IS</stp>
        <stp>4</stp>
        <stp>600711.SH</stp>
        <stp>9</stp>
        <stp>12/31/2013</stp>
        <stp>1</stp>
        <tr r="K2470" s="1"/>
      </tp>
      <tp>
        <v>1857688038.04</v>
        <stp/>
        <stp>EM_S_STM07_IS</stp>
        <stp>4</stp>
        <stp>600712.SH</stp>
        <stp>9</stp>
        <stp>12/31/2010</stp>
        <stp>1</stp>
        <tr r="H2471" s="1"/>
      </tp>
      <tp>
        <v>17171694216.65</v>
        <stp/>
        <stp>EM_S_STM07_IS</stp>
        <stp>4</stp>
        <stp>600713.SH</stp>
        <stp>9</stp>
        <stp>12/31/2011</stp>
        <stp>1</stp>
        <tr r="I2472" s="1"/>
      </tp>
      <tp>
        <v>1829380092.6600001</v>
        <stp/>
        <stp>EM_S_STM07_IS</stp>
        <stp>4</stp>
        <stp>600716.SH</stp>
        <stp>9</stp>
        <stp>12/31/2014</stp>
        <stp>1</stp>
        <tr r="L2475" s="1"/>
      </tp>
      <tp>
        <v>15402416822.530001</v>
        <stp/>
        <stp>EM_S_STM07_IS</stp>
        <stp>4</stp>
        <stp>600717.SH</stp>
        <stp>9</stp>
        <stp>12/31/2015</stp>
        <stp>1</stp>
        <tr r="M2476" s="1"/>
      </tp>
      <tp>
        <v>835795431.88</v>
        <stp/>
        <stp>EM_S_STM07_IS</stp>
        <stp>4</stp>
        <stp>600701.SH</stp>
        <stp>9</stp>
        <stp>12/31/2013</stp>
        <stp>1</stp>
        <tr r="K2461" s="1"/>
      </tp>
      <tp>
        <v>894601501.32000005</v>
        <stp/>
        <stp>EM_S_STM07_IS</stp>
        <stp>4</stp>
        <stp>600702.SH</stp>
        <stp>9</stp>
        <stp>12/31/2010</stp>
        <stp>1</stp>
        <tr r="H2462" s="1"/>
      </tp>
      <tp>
        <v>1747311965.6400001</v>
        <stp/>
        <stp>EM_S_STM07_IS</stp>
        <stp>4</stp>
        <stp>600703.SH</stp>
        <stp>9</stp>
        <stp>12/31/2011</stp>
        <stp>1</stp>
        <tr r="I2463" s="1"/>
      </tp>
      <tp>
        <v>1082227597.1400001</v>
        <stp/>
        <stp>EM_S_STM07_IS</stp>
        <stp>4</stp>
        <stp>600706.SH</stp>
        <stp>9</stp>
        <stp>12/31/2014</stp>
        <stp>1</stp>
        <tr r="L2466" s="1"/>
      </tp>
      <tp>
        <v>234899471.66</v>
        <stp/>
        <stp>EM_S_STM07_IS</stp>
        <stp>4</stp>
        <stp>600707.SH</stp>
        <stp>9</stp>
        <stp>12/31/2015</stp>
        <stp>1</stp>
        <tr r="M2467" s="1"/>
      </tp>
      <tp>
        <v>444711648.35000002</v>
        <stp/>
        <stp>EM_S_STM07_IS</stp>
        <stp>4</stp>
        <stp>600790.SH</stp>
        <stp>9</stp>
        <stp>12/31/2012</stp>
        <stp>1</stp>
        <tr r="J2544" s="1"/>
      </tp>
      <tp>
        <v>1473119248.2</v>
        <stp/>
        <stp>EM_S_STM07_IS</stp>
        <stp>4</stp>
        <stp>600791.SH</stp>
        <stp>9</stp>
        <stp>12/31/2013</stp>
        <stp>1</stp>
        <tr r="K2545" s="1"/>
      </tp>
      <tp>
        <v>1169567992.8</v>
        <stp/>
        <stp>EM_S_STM07_IS</stp>
        <stp>4</stp>
        <stp>600792.SH</stp>
        <stp>9</stp>
        <stp>12/31/2010</stp>
        <stp>1</stp>
        <tr r="H2546" s="1"/>
      </tp>
      <tp>
        <v>568424736.22000003</v>
        <stp/>
        <stp>EM_S_STM07_IS</stp>
        <stp>4</stp>
        <stp>600793.SH</stp>
        <stp>9</stp>
        <stp>12/31/2011</stp>
        <stp>1</stp>
        <tr r="I2547" s="1"/>
      </tp>
      <tp>
        <v>398086530.72000003</v>
        <stp/>
        <stp>EM_S_STM07_IS</stp>
        <stp>4</stp>
        <stp>600796.SH</stp>
        <stp>9</stp>
        <stp>12/31/2014</stp>
        <stp>1</stp>
        <tr r="L2550" s="1"/>
      </tp>
      <tp>
        <v>5269210755.9499998</v>
        <stp/>
        <stp>EM_S_STM07_IS</stp>
        <stp>4</stp>
        <stp>600797.SH</stp>
        <stp>9</stp>
        <stp>12/31/2015</stp>
        <stp>1</stp>
        <tr r="M2551" s="1"/>
      </tp>
      <tp>
        <v>6058504392.1599998</v>
        <stp/>
        <stp>EM_S_STM07_IS</stp>
        <stp>4</stp>
        <stp>600780.SH</stp>
        <stp>9</stp>
        <stp>12/31/2012</stp>
        <stp>1</stp>
        <tr r="J2536" s="1"/>
      </tp>
      <tp>
        <v>390375291.77999997</v>
        <stp/>
        <stp>EM_S_STM07_IS</stp>
        <stp>4</stp>
        <stp>600781.SH</stp>
        <stp>9</stp>
        <stp>12/31/2013</stp>
        <stp>1</stp>
        <tr r="K2537" s="1"/>
      </tp>
      <tp>
        <v>35212557743.57</v>
        <stp/>
        <stp>EM_S_STM07_IS</stp>
        <stp>4</stp>
        <stp>600782.SH</stp>
        <stp>9</stp>
        <stp>12/31/2010</stp>
        <stp>1</stp>
        <tr r="H2538" s="1"/>
      </tp>
      <tp>
        <v>247548409.84</v>
        <stp/>
        <stp>EM_S_STM07_IS</stp>
        <stp>4</stp>
        <stp>600783.SH</stp>
        <stp>9</stp>
        <stp>12/31/2011</stp>
        <stp>1</stp>
        <tr r="I2539" s="1"/>
      </tp>
      <tp>
        <v>17736765416.220001</v>
        <stp/>
        <stp>EM_S_STM07_IS</stp>
        <stp>4</stp>
        <stp>600787.SH</stp>
        <stp>9</stp>
        <stp>12/31/2015</stp>
        <stp>1</stp>
        <tr r="M2542" s="1"/>
      </tp>
      <tp t="s">
        <v/>
        <stp/>
        <stp>EM_S_STM07_IS</stp>
        <stp>4</stp>
        <stp>000030.SZ</stp>
        <stp>9</stp>
        <stp>12/31/2012</stp>
        <stp>1</stp>
        <tr r="J31" s="1"/>
      </tp>
      <tp>
        <v>10178640140.51</v>
        <stp/>
        <stp>EM_S_STM07_IS</stp>
        <stp>4</stp>
        <stp>000031.SZ</stp>
        <stp>9</stp>
        <stp>12/31/2013</stp>
        <stp>1</stp>
        <tr r="K32" s="1"/>
      </tp>
      <tp>
        <v>1494850909.8499999</v>
        <stp/>
        <stp>EM_S_STM07_IS</stp>
        <stp>4</stp>
        <stp>000032.SZ</stp>
        <stp>9</stp>
        <stp>12/31/2010</stp>
        <stp>1</stp>
        <tr r="H33" s="1"/>
      </tp>
      <tp>
        <v>72479993.680000007</v>
        <stp/>
        <stp>EM_S_STM07_IS</stp>
        <stp>4</stp>
        <stp>000033.SZ</stp>
        <stp>9</stp>
        <stp>12/31/2011</stp>
        <stp>1</stp>
        <tr r="I34" s="1"/>
      </tp>
      <tp>
        <v>205269203.99000001</v>
        <stp/>
        <stp>EM_S_STM07_IS</stp>
        <stp>4</stp>
        <stp>000036.SZ</stp>
        <stp>9</stp>
        <stp>12/31/2014</stp>
        <stp>1</stp>
        <tr r="L37" s="1"/>
      </tp>
      <tp>
        <v>1345018210.71</v>
        <stp/>
        <stp>EM_S_STM07_IS</stp>
        <stp>4</stp>
        <stp>000037.SZ</stp>
        <stp>9</stp>
        <stp>12/31/2015</stp>
        <stp>1</stp>
        <tr r="M38" s="1"/>
      </tp>
      <tp>
        <v>1353249279.9000001</v>
        <stp/>
        <stp>EM_S_STM07_IS</stp>
        <stp>4</stp>
        <stp>300001.SZ</stp>
        <stp>9</stp>
        <stp>12/31/2013</stp>
        <stp>1</stp>
        <tr r="K1298" s="1"/>
      </tp>
      <tp>
        <v>841628987</v>
        <stp/>
        <stp>EM_S_STM07_IS</stp>
        <stp>4</stp>
        <stp>300002.SZ</stp>
        <stp>9</stp>
        <stp>12/31/2010</stp>
        <stp>1</stp>
        <tr r="H1299" s="1"/>
      </tp>
      <tp>
        <v>919846240.19000006</v>
        <stp/>
        <stp>EM_S_STM07_IS</stp>
        <stp>4</stp>
        <stp>300003.SZ</stp>
        <stp>9</stp>
        <stp>12/31/2011</stp>
        <stp>1</stp>
        <tr r="I1300" s="1"/>
      </tp>
      <tp>
        <v>911801664.66999996</v>
        <stp/>
        <stp>EM_S_STM07_IS</stp>
        <stp>4</stp>
        <stp>300006.SZ</stp>
        <stp>9</stp>
        <stp>12/31/2014</stp>
        <stp>1</stp>
        <tr r="L1303" s="1"/>
      </tp>
      <tp>
        <v>746718624.27999997</v>
        <stp/>
        <stp>EM_S_STM07_IS</stp>
        <stp>4</stp>
        <stp>300007.SZ</stp>
        <stp>9</stp>
        <stp>12/31/2015</stp>
        <stp>1</stp>
        <tr r="M1304" s="1"/>
      </tp>
      <tp>
        <v>723891496.53999996</v>
        <stp/>
        <stp>EM_S_STM07_IS</stp>
        <stp>4</stp>
        <stp>000020.SZ</stp>
        <stp>9</stp>
        <stp>12/31/2012</stp>
        <stp>1</stp>
        <tr r="J22" s="1"/>
      </tp>
      <tp>
        <v>15039531962.51</v>
        <stp/>
        <stp>EM_S_STM07_IS</stp>
        <stp>4</stp>
        <stp>000021.SZ</stp>
        <stp>9</stp>
        <stp>12/31/2013</stp>
        <stp>1</stp>
        <tr r="K23" s="1"/>
      </tp>
      <tp>
        <v>1740417668</v>
        <stp/>
        <stp>EM_S_STM07_IS</stp>
        <stp>4</stp>
        <stp>000022.SZ</stp>
        <stp>9</stp>
        <stp>12/31/2010</stp>
        <stp>1</stp>
        <tr r="H24" s="1"/>
      </tp>
      <tp>
        <v>800148296.50999999</v>
        <stp/>
        <stp>EM_S_STM07_IS</stp>
        <stp>4</stp>
        <stp>000023.SZ</stp>
        <stp>9</stp>
        <stp>12/31/2011</stp>
        <stp>1</stp>
        <tr r="I25" s="1"/>
      </tp>
      <tp>
        <v>3278142785.8699999</v>
        <stp/>
        <stp>EM_S_STM07_IS</stp>
        <stp>4</stp>
        <stp>000026.SZ</stp>
        <stp>9</stp>
        <stp>12/31/2014</stp>
        <stp>1</stp>
        <tr r="L27" s="1"/>
      </tp>
      <tp>
        <v>11129982964.74</v>
        <stp/>
        <stp>EM_S_STM07_IS</stp>
        <stp>4</stp>
        <stp>000027.SZ</stp>
        <stp>9</stp>
        <stp>12/31/2015</stp>
        <stp>1</stp>
        <tr r="M28" s="1"/>
      </tp>
      <tp>
        <v>522597023.69999999</v>
        <stp/>
        <stp>EM_S_STM07_IS</stp>
        <stp>4</stp>
        <stp>300010.SZ</stp>
        <stp>9</stp>
        <stp>12/31/2012</stp>
        <stp>1</stp>
        <tr r="J1307" s="1"/>
      </tp>
      <tp>
        <v>451767774.01999998</v>
        <stp/>
        <stp>EM_S_STM07_IS</stp>
        <stp>4</stp>
        <stp>300011.SZ</stp>
        <stp>9</stp>
        <stp>12/31/2013</stp>
        <stp>1</stp>
        <tr r="K1308" s="1"/>
      </tp>
      <tp>
        <v>355825689.72000003</v>
        <stp/>
        <stp>EM_S_STM07_IS</stp>
        <stp>4</stp>
        <stp>300012.SZ</stp>
        <stp>9</stp>
        <stp>12/31/2010</stp>
        <stp>1</stp>
        <tr r="H1309" s="1"/>
      </tp>
      <tp>
        <v>288298514.04000002</v>
        <stp/>
        <stp>EM_S_STM07_IS</stp>
        <stp>4</stp>
        <stp>300013.SZ</stp>
        <stp>9</stp>
        <stp>12/31/2011</stp>
        <stp>1</stp>
        <tr r="I1310" s="1"/>
      </tp>
      <tp>
        <v>439980365.54000002</v>
        <stp/>
        <stp>EM_S_STM07_IS</stp>
        <stp>4</stp>
        <stp>300016.SZ</stp>
        <stp>9</stp>
        <stp>12/31/2014</stp>
        <stp>1</stp>
        <tr r="L1313" s="1"/>
      </tp>
      <tp>
        <v>2931661538.3400002</v>
        <stp/>
        <stp>EM_S_STM07_IS</stp>
        <stp>4</stp>
        <stp>300017.SZ</stp>
        <stp>9</stp>
        <stp>12/31/2015</stp>
        <stp>1</stp>
        <tr r="M1314" s="1"/>
      </tp>
      <tp>
        <v>188168272.25</v>
        <stp/>
        <stp>EM_S_STM07_IS</stp>
        <stp>4</stp>
        <stp>000010.SZ</stp>
        <stp>9</stp>
        <stp>12/31/2012</stp>
        <stp>1</stp>
        <tr r="J14" s="1"/>
      </tp>
      <tp>
        <v>1619227227.5999999</v>
        <stp/>
        <stp>EM_S_STM07_IS</stp>
        <stp>4</stp>
        <stp>000011.SZ</stp>
        <stp>9</stp>
        <stp>12/31/2013</stp>
        <stp>1</stp>
        <tr r="K15" s="1"/>
      </tp>
      <tp>
        <v>7743941694</v>
        <stp/>
        <stp>EM_S_STM07_IS</stp>
        <stp>4</stp>
        <stp>000012.SZ</stp>
        <stp>9</stp>
        <stp>12/31/2010</stp>
        <stp>1</stp>
        <tr r="H16" s="1"/>
      </tp>
      <tp>
        <v>19423488994.07</v>
        <stp/>
        <stp>EM_S_STM07_IS</stp>
        <stp>4</stp>
        <stp>000016.SZ</stp>
        <stp>9</stp>
        <stp>12/31/2014</stp>
        <stp>1</stp>
        <tr r="L18" s="1"/>
      </tp>
      <tp>
        <v>170990030.09999999</v>
        <stp/>
        <stp>EM_S_STM07_IS</stp>
        <stp>4</stp>
        <stp>000017.SZ</stp>
        <stp>9</stp>
        <stp>12/31/2015</stp>
        <stp>1</stp>
        <tr r="M19" s="1"/>
      </tp>
      <tp>
        <v>1460967887.75</v>
        <stp/>
        <stp>EM_S_STM07_IS</stp>
        <stp>4</stp>
        <stp>300020.SZ</stp>
        <stp>9</stp>
        <stp>12/31/2012</stp>
        <stp>1</stp>
        <tr r="J1317" s="1"/>
      </tp>
      <tp>
        <v>721505768.74000001</v>
        <stp/>
        <stp>EM_S_STM07_IS</stp>
        <stp>4</stp>
        <stp>300021.SZ</stp>
        <stp>9</stp>
        <stp>12/31/2013</stp>
        <stp>1</stp>
        <tr r="K1318" s="1"/>
      </tp>
      <tp>
        <v>3651894737.5</v>
        <stp/>
        <stp>EM_S_STM07_IS</stp>
        <stp>4</stp>
        <stp>300022.SZ</stp>
        <stp>9</stp>
        <stp>12/31/2010</stp>
        <stp>1</stp>
        <tr r="H1319" s="1"/>
      </tp>
      <tp>
        <v>78449397.280000001</v>
        <stp/>
        <stp>EM_S_STM07_IS</stp>
        <stp>4</stp>
        <stp>300023.SZ</stp>
        <stp>9</stp>
        <stp>12/31/2011</stp>
        <stp>1</stp>
        <tr r="I1320" s="1"/>
      </tp>
      <tp>
        <v>2863559600.4299998</v>
        <stp/>
        <stp>EM_S_STM07_IS</stp>
        <stp>4</stp>
        <stp>300026.SZ</stp>
        <stp>9</stp>
        <stp>12/31/2014</stp>
        <stp>1</stp>
        <tr r="L1323" s="1"/>
      </tp>
      <tp>
        <v>3873565085.3800001</v>
        <stp/>
        <stp>EM_S_STM07_IS</stp>
        <stp>4</stp>
        <stp>300027.SZ</stp>
        <stp>9</stp>
        <stp>12/31/2015</stp>
        <stp>1</stp>
        <tr r="M1324" s="1"/>
      </tp>
      <tp>
        <v>52189000000</v>
        <stp/>
        <stp>EM_S_STM07_IS</stp>
        <stp>4</stp>
        <stp>000001.SZ</stp>
        <stp>9</stp>
        <stp>12/31/2013</stp>
        <stp>1</stp>
        <tr r="K6" s="1"/>
      </tp>
      <tp>
        <v>50713851442.629997</v>
        <stp/>
        <stp>EM_S_STM07_IS</stp>
        <stp>4</stp>
        <stp>000002.SZ</stp>
        <stp>9</stp>
        <stp>12/31/2010</stp>
        <stp>1</stp>
        <tr r="H7" s="1"/>
      </tp>
      <tp>
        <v>2328729592.7199998</v>
        <stp/>
        <stp>EM_S_STM07_IS</stp>
        <stp>4</stp>
        <stp>000006.SZ</stp>
        <stp>9</stp>
        <stp>12/31/2014</stp>
        <stp>1</stp>
        <tr r="L10" s="1"/>
      </tp>
      <tp>
        <v>98961463.989999995</v>
        <stp/>
        <stp>EM_S_STM07_IS</stp>
        <stp>4</stp>
        <stp>000007.SZ</stp>
        <stp>9</stp>
        <stp>12/31/2015</stp>
        <stp>1</stp>
        <tr r="M11" s="1"/>
      </tp>
      <tp>
        <v>304084984.39999998</v>
        <stp/>
        <stp>EM_S_STM07_IS</stp>
        <stp>4</stp>
        <stp>300030.SZ</stp>
        <stp>9</stp>
        <stp>12/31/2012</stp>
        <stp>1</stp>
        <tr r="J1327" s="1"/>
      </tp>
      <tp>
        <v>561008964.62</v>
        <stp/>
        <stp>EM_S_STM07_IS</stp>
        <stp>4</stp>
        <stp>300031.SZ</stp>
        <stp>9</stp>
        <stp>12/31/2013</stp>
        <stp>1</stp>
        <tr r="K1328" s="1"/>
      </tp>
      <tp>
        <v>249267697.09999999</v>
        <stp/>
        <stp>EM_S_STM07_IS</stp>
        <stp>4</stp>
        <stp>300032.SZ</stp>
        <stp>9</stp>
        <stp>12/31/2010</stp>
        <stp>1</stp>
        <tr r="H1329" s="1"/>
      </tp>
      <tp>
        <v>215274957.27000001</v>
        <stp/>
        <stp>EM_S_STM07_IS</stp>
        <stp>4</stp>
        <stp>300033.SZ</stp>
        <stp>9</stp>
        <stp>12/31/2011</stp>
        <stp>1</stp>
        <tr r="I1330" s="1"/>
      </tp>
      <tp>
        <v>361112846.67000002</v>
        <stp/>
        <stp>EM_S_STM07_IS</stp>
        <stp>4</stp>
        <stp>300036.SZ</stp>
        <stp>9</stp>
        <stp>12/31/2014</stp>
        <stp>1</stp>
        <tr r="L1333" s="1"/>
      </tp>
      <tp>
        <v>934256739.67999995</v>
        <stp/>
        <stp>EM_S_STM07_IS</stp>
        <stp>4</stp>
        <stp>300037.SZ</stp>
        <stp>9</stp>
        <stp>12/31/2015</stp>
        <stp>1</stp>
        <tr r="M1334" s="1"/>
      </tp>
      <tp>
        <v>1610087503.45</v>
        <stp/>
        <stp>EM_S_STM07_IS</stp>
        <stp>4</stp>
        <stp>000070.SZ</stp>
        <stp>9</stp>
        <stp>12/31/2012</stp>
        <stp>1</stp>
        <tr r="J61" s="1"/>
      </tp>
      <tp>
        <v>426752173.61000001</v>
        <stp/>
        <stp>EM_S_STM07_IS</stp>
        <stp>4</stp>
        <stp>300040.SZ</stp>
        <stp>9</stp>
        <stp>12/31/2012</stp>
        <stp>1</stp>
        <tr r="J1337" s="1"/>
      </tp>
      <tp>
        <v>642097814.57000005</v>
        <stp/>
        <stp>EM_S_STM07_IS</stp>
        <stp>4</stp>
        <stp>300041.SZ</stp>
        <stp>9</stp>
        <stp>12/31/2013</stp>
        <stp>1</stp>
        <tr r="K1338" s="1"/>
      </tp>
      <tp>
        <v>223494589.52000001</v>
        <stp/>
        <stp>EM_S_STM07_IS</stp>
        <stp>4</stp>
        <stp>300042.SZ</stp>
        <stp>9</stp>
        <stp>12/31/2010</stp>
        <stp>1</stp>
        <tr r="H1339" s="1"/>
      </tp>
      <tp>
        <v>444315802.02999997</v>
        <stp/>
        <stp>EM_S_STM07_IS</stp>
        <stp>4</stp>
        <stp>300043.SZ</stp>
        <stp>9</stp>
        <stp>12/31/2011</stp>
        <stp>1</stp>
        <tr r="I1340" s="1"/>
      </tp>
      <tp>
        <v>221713221.94</v>
        <stp/>
        <stp>EM_S_STM07_IS</stp>
        <stp>4</stp>
        <stp>300046.SZ</stp>
        <stp>9</stp>
        <stp>12/31/2014</stp>
        <stp>1</stp>
        <tr r="L1343" s="1"/>
      </tp>
      <tp>
        <v>1676615031.46</v>
        <stp/>
        <stp>EM_S_STM07_IS</stp>
        <stp>4</stp>
        <stp>300047.SZ</stp>
        <stp>9</stp>
        <stp>12/31/2015</stp>
        <stp>1</stp>
        <tr r="M1344" s="1"/>
      </tp>
      <tp>
        <v>18399547351.02</v>
        <stp/>
        <stp>EM_S_STM07_IS</stp>
        <stp>4</stp>
        <stp>000060.SZ</stp>
        <stp>9</stp>
        <stp>12/31/2012</stp>
        <stp>1</stp>
        <tr r="J53" s="1"/>
      </tp>
      <tp>
        <v>2168633755.2800002</v>
        <stp/>
        <stp>EM_S_STM07_IS</stp>
        <stp>4</stp>
        <stp>000061.SZ</stp>
        <stp>9</stp>
        <stp>12/31/2013</stp>
        <stp>1</stp>
        <tr r="K54" s="1"/>
      </tp>
      <tp>
        <v>446790152.76999998</v>
        <stp/>
        <stp>EM_S_STM07_IS</stp>
        <stp>4</stp>
        <stp>000062.SZ</stp>
        <stp>9</stp>
        <stp>12/31/2010</stp>
        <stp>1</stp>
        <tr r="H55" s="1"/>
      </tp>
      <tp>
        <v>86254456000</v>
        <stp/>
        <stp>EM_S_STM07_IS</stp>
        <stp>4</stp>
        <stp>000063.SZ</stp>
        <stp>9</stp>
        <stp>12/31/2011</stp>
        <stp>1</stp>
        <tr r="I56" s="1"/>
      </tp>
      <tp>
        <v>75801744903.210007</v>
        <stp/>
        <stp>EM_S_STM07_IS</stp>
        <stp>4</stp>
        <stp>000066.SZ</stp>
        <stp>9</stp>
        <stp>12/31/2014</stp>
        <stp>1</stp>
        <tr r="L58" s="1"/>
      </tp>
      <tp>
        <v>368850004.13999999</v>
        <stp/>
        <stp>EM_S_STM07_IS</stp>
        <stp>4</stp>
        <stp>300050.SZ</stp>
        <stp>9</stp>
        <stp>12/31/2012</stp>
        <stp>1</stp>
        <tr r="J1347" s="1"/>
      </tp>
      <tp>
        <v>290378585.63999999</v>
        <stp/>
        <stp>EM_S_STM07_IS</stp>
        <stp>4</stp>
        <stp>300051.SZ</stp>
        <stp>9</stp>
        <stp>12/31/2013</stp>
        <stp>1</stp>
        <tr r="K1348" s="1"/>
      </tp>
      <tp>
        <v>79597515.170000002</v>
        <stp/>
        <stp>EM_S_STM07_IS</stp>
        <stp>4</stp>
        <stp>300052.SZ</stp>
        <stp>9</stp>
        <stp>12/31/2010</stp>
        <stp>1</stp>
        <tr r="H1349" s="1"/>
      </tp>
      <tp>
        <v>178087062.31</v>
        <stp/>
        <stp>EM_S_STM07_IS</stp>
        <stp>4</stp>
        <stp>300053.SZ</stp>
        <stp>9</stp>
        <stp>12/31/2011</stp>
        <stp>1</stp>
        <tr r="I1350" s="1"/>
      </tp>
      <tp>
        <v>454528619.56999999</v>
        <stp/>
        <stp>EM_S_STM07_IS</stp>
        <stp>4</stp>
        <stp>300056.SZ</stp>
        <stp>9</stp>
        <stp>12/31/2014</stp>
        <stp>1</stp>
        <tr r="L1353" s="1"/>
      </tp>
      <tp>
        <v>2193542489.2800002</v>
        <stp/>
        <stp>EM_S_STM07_IS</stp>
        <stp>4</stp>
        <stp>300057.SZ</stp>
        <stp>9</stp>
        <stp>12/31/2015</stp>
        <stp>1</stp>
        <tr r="M1354" s="1"/>
      </tp>
      <tp>
        <v>4333544367</v>
        <stp/>
        <stp>EM_S_STM07_IS</stp>
        <stp>4</stp>
        <stp>000050.SZ</stp>
        <stp>9</stp>
        <stp>12/31/2012</stp>
        <stp>1</stp>
        <tr r="J48" s="1"/>
      </tp>
      <tp>
        <v>98938697.549999997</v>
        <stp/>
        <stp>EM_S_STM07_IS</stp>
        <stp>4</stp>
        <stp>000056.SZ</stp>
        <stp>9</stp>
        <stp>12/31/2014</stp>
        <stp>1</stp>
        <tr r="L50" s="1"/>
      </tp>
      <tp>
        <v>419456187.72000003</v>
        <stp/>
        <stp>EM_S_STM07_IS</stp>
        <stp>4</stp>
        <stp>300061.SZ</stp>
        <stp>9</stp>
        <stp>12/31/2013</stp>
        <stp>1</stp>
        <tr r="K1357" s="1"/>
      </tp>
      <tp>
        <v>241812023.21000001</v>
        <stp/>
        <stp>EM_S_STM07_IS</stp>
        <stp>4</stp>
        <stp>300062.SZ</stp>
        <stp>9</stp>
        <stp>12/31/2010</stp>
        <stp>1</stp>
        <tr r="H1358" s="1"/>
      </tp>
      <tp>
        <v>352255075.86000001</v>
        <stp/>
        <stp>EM_S_STM07_IS</stp>
        <stp>4</stp>
        <stp>300063.SZ</stp>
        <stp>9</stp>
        <stp>12/31/2011</stp>
        <stp>1</stp>
        <tr r="I1359" s="1"/>
      </tp>
      <tp>
        <v>697933365.07000005</v>
        <stp/>
        <stp>EM_S_STM07_IS</stp>
        <stp>4</stp>
        <stp>300066.SZ</stp>
        <stp>9</stp>
        <stp>12/31/2014</stp>
        <stp>1</stp>
        <tr r="L1362" s="1"/>
      </tp>
      <tp>
        <v>689948791.75999999</v>
        <stp/>
        <stp>EM_S_STM07_IS</stp>
        <stp>4</stp>
        <stp>300067.SZ</stp>
        <stp>9</stp>
        <stp>12/31/2015</stp>
        <stp>1</stp>
        <tr r="M1363" s="1"/>
      </tp>
      <tp>
        <v>860886746.13999999</v>
        <stp/>
        <stp>EM_S_STM07_IS</stp>
        <stp>4</stp>
        <stp>000040.SZ</stp>
        <stp>9</stp>
        <stp>12/31/2012</stp>
        <stp>1</stp>
        <tr r="J41" s="1"/>
      </tp>
      <tp>
        <v>1447342604.24</v>
        <stp/>
        <stp>EM_S_STM07_IS</stp>
        <stp>4</stp>
        <stp>000042.SZ</stp>
        <stp>9</stp>
        <stp>12/31/2010</stp>
        <stp>1</stp>
        <tr r="H42" s="1"/>
      </tp>
      <tp>
        <v>3705924862.21</v>
        <stp/>
        <stp>EM_S_STM07_IS</stp>
        <stp>4</stp>
        <stp>000043.SZ</stp>
        <stp>9</stp>
        <stp>12/31/2011</stp>
        <stp>1</stp>
        <tr r="I43" s="1"/>
      </tp>
      <tp>
        <v>6062469286</v>
        <stp/>
        <stp>EM_S_STM07_IS</stp>
        <stp>4</stp>
        <stp>000046.SZ</stp>
        <stp>9</stp>
        <stp>12/31/2014</stp>
        <stp>1</stp>
        <tr r="L45" s="1"/>
      </tp>
      <tp>
        <v>1771545779.75</v>
        <stp/>
        <stp>EM_S_STM07_IS</stp>
        <stp>4</stp>
        <stp>300070.SZ</stp>
        <stp>9</stp>
        <stp>12/31/2012</stp>
        <stp>1</stp>
        <tr r="J1366" s="1"/>
      </tp>
      <tp>
        <v>1755241139.6600001</v>
        <stp/>
        <stp>EM_S_STM07_IS</stp>
        <stp>4</stp>
        <stp>300071.SZ</stp>
        <stp>9</stp>
        <stp>12/31/2013</stp>
        <stp>1</stp>
        <tr r="K1367" s="1"/>
      </tp>
      <tp>
        <v>430175339.62</v>
        <stp/>
        <stp>EM_S_STM07_IS</stp>
        <stp>4</stp>
        <stp>300072.SZ</stp>
        <stp>9</stp>
        <stp>12/31/2010</stp>
        <stp>1</stp>
        <tr r="H1368" s="1"/>
      </tp>
      <tp>
        <v>668483895.88999999</v>
        <stp/>
        <stp>EM_S_STM07_IS</stp>
        <stp>4</stp>
        <stp>300073.SZ</stp>
        <stp>9</stp>
        <stp>12/31/2011</stp>
        <stp>1</stp>
        <tr r="I1369" s="1"/>
      </tp>
      <tp>
        <v>264328555.49000001</v>
        <stp/>
        <stp>EM_S_STM07_IS</stp>
        <stp>4</stp>
        <stp>300076.SZ</stp>
        <stp>9</stp>
        <stp>12/31/2014</stp>
        <stp>1</stp>
        <tr r="L1372" s="1"/>
      </tp>
      <tp>
        <v>560592462.98000002</v>
        <stp/>
        <stp>EM_S_STM07_IS</stp>
        <stp>4</stp>
        <stp>300077.SZ</stp>
        <stp>9</stp>
        <stp>12/31/2015</stp>
        <stp>1</stp>
        <tr r="M1373" s="1"/>
      </tp>
      <tp>
        <v>867939657.48000002</v>
        <stp/>
        <stp>EM_S_STM07_IS</stp>
        <stp>4</stp>
        <stp>300080.SZ</stp>
        <stp>9</stp>
        <stp>12/31/2012</stp>
        <stp>1</stp>
        <tr r="J1376" s="1"/>
      </tp>
      <tp>
        <v>937859634.15999997</v>
        <stp/>
        <stp>EM_S_STM07_IS</stp>
        <stp>4</stp>
        <stp>300081.SZ</stp>
        <stp>9</stp>
        <stp>12/31/2013</stp>
        <stp>1</stp>
        <tr r="K1377" s="1"/>
      </tp>
      <tp>
        <v>2211280710.3800001</v>
        <stp/>
        <stp>EM_S_STM07_IS</stp>
        <stp>4</stp>
        <stp>300082.SZ</stp>
        <stp>9</stp>
        <stp>12/31/2010</stp>
        <stp>1</stp>
        <tr r="H1378" s="1"/>
      </tp>
      <tp>
        <v>1341674441.0899999</v>
        <stp/>
        <stp>EM_S_STM07_IS</stp>
        <stp>4</stp>
        <stp>300083.SZ</stp>
        <stp>9</stp>
        <stp>12/31/2011</stp>
        <stp>1</stp>
        <tr r="I1379" s="1"/>
      </tp>
      <tp>
        <v>408538464.50999999</v>
        <stp/>
        <stp>EM_S_STM07_IS</stp>
        <stp>4</stp>
        <stp>300086.SZ</stp>
        <stp>9</stp>
        <stp>12/31/2014</stp>
        <stp>1</stp>
        <tr r="L1382" s="1"/>
      </tp>
      <tp>
        <v>607448026.24000001</v>
        <stp/>
        <stp>EM_S_STM07_IS</stp>
        <stp>4</stp>
        <stp>300087.SZ</stp>
        <stp>9</stp>
        <stp>12/31/2015</stp>
        <stp>1</stp>
        <tr r="M1383" s="1"/>
      </tp>
      <tp>
        <v>848742180.51999998</v>
        <stp/>
        <stp>EM_S_STM07_IS</stp>
        <stp>4</stp>
        <stp>300090.SZ</stp>
        <stp>9</stp>
        <stp>12/31/2012</stp>
        <stp>1</stp>
        <tr r="J1386" s="1"/>
      </tp>
      <tp>
        <v>703666588.27999997</v>
        <stp/>
        <stp>EM_S_STM07_IS</stp>
        <stp>4</stp>
        <stp>300091.SZ</stp>
        <stp>9</stp>
        <stp>12/31/2013</stp>
        <stp>1</stp>
        <tr r="K1387" s="1"/>
      </tp>
      <tp>
        <v>195408374.40000001</v>
        <stp/>
        <stp>EM_S_STM07_IS</stp>
        <stp>4</stp>
        <stp>300092.SZ</stp>
        <stp>9</stp>
        <stp>12/31/2010</stp>
        <stp>1</stp>
        <tr r="H1388" s="1"/>
      </tp>
      <tp>
        <v>348751114.18000001</v>
        <stp/>
        <stp>EM_S_STM07_IS</stp>
        <stp>4</stp>
        <stp>300093.SZ</stp>
        <stp>9</stp>
        <stp>12/31/2011</stp>
        <stp>1</stp>
        <tr r="I1389" s="1"/>
      </tp>
      <tp>
        <v>402179494.08999997</v>
        <stp/>
        <stp>EM_S_STM07_IS</stp>
        <stp>4</stp>
        <stp>300096.SZ</stp>
        <stp>9</stp>
        <stp>12/31/2014</stp>
        <stp>1</stp>
        <tr r="L1392" s="1"/>
      </tp>
      <tp>
        <v>421020486.87</v>
        <stp/>
        <stp>EM_S_STM07_IS</stp>
        <stp>4</stp>
        <stp>300097.SZ</stp>
        <stp>9</stp>
        <stp>12/31/2015</stp>
        <stp>1</stp>
        <tr r="M1393" s="1"/>
      </tp>
      <tp>
        <v>3080578508.3600001</v>
        <stp/>
        <stp>EM_S_STM07_IS</stp>
        <stp>4</stp>
        <stp>000090.SZ</stp>
        <stp>9</stp>
        <stp>12/31/2012</stp>
        <stp>1</stp>
        <tr r="J65" s="1"/>
      </tp>
      <tp>
        <v>1007882038.8</v>
        <stp/>
        <stp>EM_S_STM07_IS</stp>
        <stp>4</stp>
        <stp>000096.SZ</stp>
        <stp>9</stp>
        <stp>12/31/2014</stp>
        <stp>1</stp>
        <tr r="L66" s="1"/>
      </tp>
      <tp>
        <v>1056706354.62</v>
        <stp/>
        <stp>EM_S_STM07_IS</stp>
        <stp>4</stp>
        <stp>600070.SH</stp>
        <stp>9</stp>
        <stp>12/31/2012</stp>
        <stp>1</stp>
        <tr r="J1930" s="1"/>
      </tp>
      <tp>
        <v>697782714.64999998</v>
        <stp/>
        <stp>EM_S_STM07_IS</stp>
        <stp>4</stp>
        <stp>600071.SH</stp>
        <stp>9</stp>
        <stp>12/31/2013</stp>
        <stp>1</stp>
        <tr r="K1931" s="1"/>
      </tp>
      <tp>
        <v>1374760438.53</v>
        <stp/>
        <stp>EM_S_STM07_IS</stp>
        <stp>4</stp>
        <stp>600072.SH</stp>
        <stp>9</stp>
        <stp>12/31/2010</stp>
        <stp>1</stp>
        <tr r="H1932" s="1"/>
      </tp>
      <tp>
        <v>5734102966.8299999</v>
        <stp/>
        <stp>EM_S_STM07_IS</stp>
        <stp>4</stp>
        <stp>600073.SH</stp>
        <stp>9</stp>
        <stp>12/31/2011</stp>
        <stp>1</stp>
        <tr r="I1933" s="1"/>
      </tp>
      <tp>
        <v>17252958.829999998</v>
        <stp/>
        <stp>EM_S_STM07_IS</stp>
        <stp>4</stp>
        <stp>600076.SH</stp>
        <stp>9</stp>
        <stp>12/31/2014</stp>
        <stp>1</stp>
        <tr r="L1936" s="1"/>
      </tp>
      <tp>
        <v>3473490212.1500001</v>
        <stp/>
        <stp>EM_S_STM07_IS</stp>
        <stp>4</stp>
        <stp>600077.SH</stp>
        <stp>9</stp>
        <stp>12/31/2015</stp>
        <stp>1</stp>
        <tr r="M1937" s="1"/>
      </tp>
      <tp>
        <v>25251980431</v>
        <stp/>
        <stp>EM_S_STM07_IS</stp>
        <stp>4</stp>
        <stp>600060.SH</stp>
        <stp>9</stp>
        <stp>12/31/2012</stp>
        <stp>1</stp>
        <tr r="J1921" s="1"/>
      </tp>
      <tp>
        <v>4356238867.0900002</v>
        <stp/>
        <stp>EM_S_STM07_IS</stp>
        <stp>4</stp>
        <stp>600061.SH</stp>
        <stp>9</stp>
        <stp>12/31/2013</stp>
        <stp>1</stp>
        <tr r="K1922" s="1"/>
      </tp>
      <tp>
        <v>5366795811.5200005</v>
        <stp/>
        <stp>EM_S_STM07_IS</stp>
        <stp>4</stp>
        <stp>600062.SH</stp>
        <stp>9</stp>
        <stp>12/31/2010</stp>
        <stp>1</stp>
        <tr r="H1923" s="1"/>
      </tp>
      <tp>
        <v>3137766325.5700002</v>
        <stp/>
        <stp>EM_S_STM07_IS</stp>
        <stp>4</stp>
        <stp>600063.SH</stp>
        <stp>9</stp>
        <stp>12/31/2011</stp>
        <stp>1</stp>
        <tr r="I1924" s="1"/>
      </tp>
      <tp>
        <v>25728299513.16</v>
        <stp/>
        <stp>EM_S_STM07_IS</stp>
        <stp>4</stp>
        <stp>600066.SH</stp>
        <stp>9</stp>
        <stp>12/31/2014</stp>
        <stp>1</stp>
        <tr r="L1926" s="1"/>
      </tp>
      <tp>
        <v>7402205140.4399996</v>
        <stp/>
        <stp>EM_S_STM07_IS</stp>
        <stp>4</stp>
        <stp>600067.SH</stp>
        <stp>9</stp>
        <stp>12/31/2015</stp>
        <stp>1</stp>
        <tr r="M1927" s="1"/>
      </tp>
      <tp>
        <v>256264749435</v>
        <stp/>
        <stp>EM_S_STM07_IS</stp>
        <stp>4</stp>
        <stp>600050.SH</stp>
        <stp>9</stp>
        <stp>12/31/2012</stp>
        <stp>1</stp>
        <tr r="J1911" s="1"/>
      </tp>
      <tp>
        <v>2823462066.0700002</v>
        <stp/>
        <stp>EM_S_STM07_IS</stp>
        <stp>4</stp>
        <stp>600051.SH</stp>
        <stp>9</stp>
        <stp>12/31/2013</stp>
        <stp>1</stp>
        <tr r="K1912" s="1"/>
      </tp>
      <tp>
        <v>2237042274.23</v>
        <stp/>
        <stp>EM_S_STM07_IS</stp>
        <stp>4</stp>
        <stp>600052.SH</stp>
        <stp>9</stp>
        <stp>12/31/2010</stp>
        <stp>1</stp>
        <tr r="H1913" s="1"/>
      </tp>
      <tp>
        <v>400567828.45999998</v>
        <stp/>
        <stp>EM_S_STM07_IS</stp>
        <stp>4</stp>
        <stp>600053.SH</stp>
        <stp>9</stp>
        <stp>12/31/2011</stp>
        <stp>1</stp>
        <tr r="I1914" s="1"/>
      </tp>
      <tp>
        <v>17857372640.419998</v>
        <stp/>
        <stp>EM_S_STM07_IS</stp>
        <stp>4</stp>
        <stp>600056.SH</stp>
        <stp>9</stp>
        <stp>12/31/2014</stp>
        <stp>1</stp>
        <tr r="L1917" s="1"/>
      </tp>
      <tp>
        <v>59923307038.629997</v>
        <stp/>
        <stp>EM_S_STM07_IS</stp>
        <stp>4</stp>
        <stp>600057.SH</stp>
        <stp>9</stp>
        <stp>12/31/2015</stp>
        <stp>1</stp>
        <tr r="M1918" s="1"/>
      </tp>
      <tp>
        <v>11693881925.780001</v>
        <stp/>
        <stp>EM_S_STM07_IS</stp>
        <stp>4</stp>
        <stp>600030.SH</stp>
        <stp>9</stp>
        <stp>12/31/2012</stp>
        <stp>1</stp>
        <tr r="J1902" s="1"/>
      </tp>
      <tp>
        <v>37327890000</v>
        <stp/>
        <stp>EM_S_STM07_IS</stp>
        <stp>4</stp>
        <stp>600031.SH</stp>
        <stp>9</stp>
        <stp>12/31/2013</stp>
        <stp>1</stp>
        <tr r="K1903" s="1"/>
      </tp>
      <tp>
        <v>2312056380.77</v>
        <stp/>
        <stp>EM_S_STM07_IS</stp>
        <stp>4</stp>
        <stp>600033.SH</stp>
        <stp>9</stp>
        <stp>12/31/2011</stp>
        <stp>1</stp>
        <tr r="I1904" s="1"/>
      </tp>
      <tp>
        <v>165863000000</v>
        <stp/>
        <stp>EM_S_STM07_IS</stp>
        <stp>4</stp>
        <stp>600036.SH</stp>
        <stp>9</stp>
        <stp>12/31/2014</stp>
        <stp>1</stp>
        <tr r="L1906" s="1"/>
      </tp>
      <tp>
        <v>2568067842.25</v>
        <stp/>
        <stp>EM_S_STM07_IS</stp>
        <stp>4</stp>
        <stp>600037.SH</stp>
        <stp>9</stp>
        <stp>12/31/2015</stp>
        <stp>1</stp>
        <tr r="M1907" s="1"/>
      </tp>
      <tp>
        <v>3970890163.3600001</v>
        <stp/>
        <stp>EM_S_STM07_IS</stp>
        <stp>4</stp>
        <stp>600020.SH</stp>
        <stp>9</stp>
        <stp>12/31/2012</stp>
        <stp>1</stp>
        <tr r="J1894" s="1"/>
      </tp>
      <tp>
        <v>15131582742.620001</v>
        <stp/>
        <stp>EM_S_STM07_IS</stp>
        <stp>4</stp>
        <stp>600021.SH</stp>
        <stp>9</stp>
        <stp>12/31/2013</stp>
        <stp>1</stp>
        <tr r="K1895" s="1"/>
      </tp>
      <tp>
        <v>30740661909.32</v>
        <stp/>
        <stp>EM_S_STM07_IS</stp>
        <stp>4</stp>
        <stp>600022.SH</stp>
        <stp>9</stp>
        <stp>12/31/2010</stp>
        <stp>1</stp>
        <tr r="H1896" s="1"/>
      </tp>
      <tp>
        <v>43653088770.300003</v>
        <stp/>
        <stp>EM_S_STM07_IS</stp>
        <stp>4</stp>
        <stp>600023.SH</stp>
        <stp>9</stp>
        <stp>12/31/2011</stp>
        <stp>1</stp>
        <tr r="I1897" s="1"/>
      </tp>
      <tp>
        <v>12333820377.940001</v>
        <stp/>
        <stp>EM_S_STM07_IS</stp>
        <stp>4</stp>
        <stp>600026.SH</stp>
        <stp>9</stp>
        <stp>12/31/2014</stp>
        <stp>1</stp>
        <tr r="L1898" s="1"/>
      </tp>
      <tp>
        <v>71014693000</v>
        <stp/>
        <stp>EM_S_STM07_IS</stp>
        <stp>4</stp>
        <stp>600027.SH</stp>
        <stp>9</stp>
        <stp>12/31/2015</stp>
        <stp>1</stp>
        <tr r="M1899" s="1"/>
      </tp>
      <tp>
        <v>36933606038.910004</v>
        <stp/>
        <stp>EM_S_STM07_IS</stp>
        <stp>4</stp>
        <stp>600010.SH</stp>
        <stp>9</stp>
        <stp>12/31/2012</stp>
        <stp>1</stp>
        <tr r="J1886" s="1"/>
      </tp>
      <tp>
        <v>133832874654</v>
        <stp/>
        <stp>EM_S_STM07_IS</stp>
        <stp>4</stp>
        <stp>600011.SH</stp>
        <stp>9</stp>
        <stp>12/31/2013</stp>
        <stp>1</stp>
        <tr r="K1887" s="1"/>
      </tp>
      <tp>
        <v>2109565320.05</v>
        <stp/>
        <stp>EM_S_STM07_IS</stp>
        <stp>4</stp>
        <stp>600012.SH</stp>
        <stp>9</stp>
        <stp>12/31/2010</stp>
        <stp>1</stp>
        <tr r="H1888" s="1"/>
      </tp>
      <tp>
        <v>135469000000</v>
        <stp/>
        <stp>EM_S_STM07_IS</stp>
        <stp>4</stp>
        <stp>600016.SH</stp>
        <stp>9</stp>
        <stp>12/31/2014</stp>
        <stp>1</stp>
        <tr r="L1890" s="1"/>
      </tp>
      <tp>
        <v>4377920787.5299997</v>
        <stp/>
        <stp>EM_S_STM07_IS</stp>
        <stp>4</stp>
        <stp>600017.SH</stp>
        <stp>9</stp>
        <stp>12/31/2015</stp>
        <stp>1</stp>
        <tr r="M1891" s="1"/>
      </tp>
      <tp>
        <v>82952000000</v>
        <stp/>
        <stp>EM_S_STM07_IS</stp>
        <stp>4</stp>
        <stp>600000.SH</stp>
        <stp>9</stp>
        <stp>12/31/2012</stp>
        <stp>1</stp>
        <tr r="J1879" s="1"/>
      </tp>
      <tp>
        <v>17471251823.09</v>
        <stp/>
        <stp>EM_S_STM07_IS</stp>
        <stp>4</stp>
        <stp>600006.SH</stp>
        <stp>9</stp>
        <stp>12/31/2014</stp>
        <stp>1</stp>
        <tr r="L1882" s="1"/>
      </tp>
      <tp>
        <v>2271278419</v>
        <stp/>
        <stp>EM_S_STM07_IS</stp>
        <stp>4</stp>
        <stp>600007.SH</stp>
        <stp>9</stp>
        <stp>12/31/2015</stp>
        <stp>1</stp>
        <tr r="M1883" s="1"/>
      </tp>
      <tp>
        <v>1252421161.28</v>
        <stp/>
        <stp>EM_S_STM07_IS</stp>
        <stp>4</stp>
        <stp>600090.SH</stp>
        <stp>9</stp>
        <stp>12/31/2012</stp>
        <stp>1</stp>
        <tr r="J1949" s="1"/>
      </tp>
      <tp>
        <v>25528991.07</v>
        <stp/>
        <stp>EM_S_STM07_IS</stp>
        <stp>4</stp>
        <stp>600091.SH</stp>
        <stp>9</stp>
        <stp>12/31/2013</stp>
        <stp>1</stp>
        <tr r="K1950" s="1"/>
      </tp>
      <tp>
        <v>339757165.13999999</v>
        <stp/>
        <stp>EM_S_STM07_IS</stp>
        <stp>4</stp>
        <stp>600093.SH</stp>
        <stp>9</stp>
        <stp>12/31/2011</stp>
        <stp>1</stp>
        <tr r="I1951" s="1"/>
      </tp>
      <tp>
        <v>54492278091.279999</v>
        <stp/>
        <stp>EM_S_STM07_IS</stp>
        <stp>4</stp>
        <stp>600096.SH</stp>
        <stp>9</stp>
        <stp>12/31/2014</stp>
        <stp>1</stp>
        <tr r="L1954" s="1"/>
      </tp>
      <tp>
        <v>675047903.11000001</v>
        <stp/>
        <stp>EM_S_STM07_IS</stp>
        <stp>4</stp>
        <stp>600097.SH</stp>
        <stp>9</stp>
        <stp>12/31/2015</stp>
        <stp>1</stp>
        <tr r="M1955" s="1"/>
      </tp>
      <tp>
        <v>460193983.20999998</v>
        <stp/>
        <stp>EM_S_STM07_IS</stp>
        <stp>4</stp>
        <stp>600080.SH</stp>
        <stp>9</stp>
        <stp>12/31/2012</stp>
        <stp>1</stp>
        <tr r="J1940" s="1"/>
      </tp>
      <tp>
        <v>3082697718.8000002</v>
        <stp/>
        <stp>EM_S_STM07_IS</stp>
        <stp>4</stp>
        <stp>600081.SH</stp>
        <stp>9</stp>
        <stp>12/31/2013</stp>
        <stp>1</stp>
        <tr r="K1941" s="1"/>
      </tp>
      <tp>
        <v>842685627.52999997</v>
        <stp/>
        <stp>EM_S_STM07_IS</stp>
        <stp>4</stp>
        <stp>600082.SH</stp>
        <stp>9</stp>
        <stp>12/31/2010</stp>
        <stp>1</stp>
        <tr r="H1942" s="1"/>
      </tp>
      <tp t="s">
        <v/>
        <stp/>
        <stp>EM_S_STM07_IS</stp>
        <stp>4</stp>
        <stp>600083.SH</stp>
        <stp>9</stp>
        <stp>12/31/2011</stp>
        <stp>1</stp>
        <tr r="I1943" s="1"/>
      </tp>
      <tp>
        <v>4542552710.4700003</v>
        <stp/>
        <stp>EM_S_STM07_IS</stp>
        <stp>4</stp>
        <stp>600086.SH</stp>
        <stp>9</stp>
        <stp>12/31/2014</stp>
        <stp>1</stp>
        <tr r="L1946" s="1"/>
      </tp>
      <tp>
        <v>1074140849.5699999</v>
        <stp/>
        <stp>EM_S_STM07_IS</stp>
        <stp>4</stp>
        <stp>300100.SZ</stp>
        <stp>9</stp>
        <stp>12/31/2012</stp>
        <stp>1</stp>
        <tr r="J1396" s="1"/>
      </tp>
      <tp>
        <v>260801413.66999999</v>
        <stp/>
        <stp>EM_S_STM07_IS</stp>
        <stp>4</stp>
        <stp>300101.SZ</stp>
        <stp>9</stp>
        <stp>12/31/2013</stp>
        <stp>1</stp>
        <tr r="K1397" s="1"/>
      </tp>
      <tp>
        <v>297134379.57999998</v>
        <stp/>
        <stp>EM_S_STM07_IS</stp>
        <stp>4</stp>
        <stp>300102.SZ</stp>
        <stp>9</stp>
        <stp>12/31/2010</stp>
        <stp>1</stp>
        <tr r="H1398" s="1"/>
      </tp>
      <tp>
        <v>233820732.44</v>
        <stp/>
        <stp>EM_S_STM07_IS</stp>
        <stp>4</stp>
        <stp>300103.SZ</stp>
        <stp>9</stp>
        <stp>12/31/2011</stp>
        <stp>1</stp>
        <tr r="I1399" s="1"/>
      </tp>
      <tp>
        <v>771379830.65999997</v>
        <stp/>
        <stp>EM_S_STM07_IS</stp>
        <stp>4</stp>
        <stp>300106.SZ</stp>
        <stp>9</stp>
        <stp>12/31/2014</stp>
        <stp>1</stp>
        <tr r="L1402" s="1"/>
      </tp>
      <tp>
        <v>415550819.76999998</v>
        <stp/>
        <stp>EM_S_STM07_IS</stp>
        <stp>4</stp>
        <stp>300107.SZ</stp>
        <stp>9</stp>
        <stp>12/31/2015</stp>
        <stp>1</stp>
        <tr r="M1403" s="1"/>
      </tp>
      <tp>
        <v>562034145.34000003</v>
        <stp/>
        <stp>EM_S_STM07_IS</stp>
        <stp>4</stp>
        <stp>300110.SZ</stp>
        <stp>9</stp>
        <stp>12/31/2012</stp>
        <stp>1</stp>
        <tr r="J1406" s="1"/>
      </tp>
      <tp>
        <v>1122921746.8</v>
        <stp/>
        <stp>EM_S_STM07_IS</stp>
        <stp>4</stp>
        <stp>300111.SZ</stp>
        <stp>9</stp>
        <stp>12/31/2013</stp>
        <stp>1</stp>
        <tr r="K1407" s="1"/>
      </tp>
      <tp>
        <v>164312073.33000001</v>
        <stp/>
        <stp>EM_S_STM07_IS</stp>
        <stp>4</stp>
        <stp>300112.SZ</stp>
        <stp>9</stp>
        <stp>12/31/2010</stp>
        <stp>1</stp>
        <tr r="H1408" s="1"/>
      </tp>
      <tp>
        <v>172690878.34</v>
        <stp/>
        <stp>EM_S_STM07_IS</stp>
        <stp>4</stp>
        <stp>300113.SZ</stp>
        <stp>9</stp>
        <stp>12/31/2011</stp>
        <stp>1</stp>
        <tr r="I1409" s="1"/>
      </tp>
      <tp>
        <v>351074075.18000001</v>
        <stp/>
        <stp>EM_S_STM07_IS</stp>
        <stp>4</stp>
        <stp>300116.SZ</stp>
        <stp>9</stp>
        <stp>12/31/2014</stp>
        <stp>1</stp>
        <tr r="L1412" s="1"/>
      </tp>
      <tp>
        <v>2098037595.8800001</v>
        <stp/>
        <stp>EM_S_STM07_IS</stp>
        <stp>4</stp>
        <stp>300117.SZ</stp>
        <stp>9</stp>
        <stp>12/31/2015</stp>
        <stp>1</stp>
        <tr r="M1413" s="1"/>
      </tp>
      <tp>
        <v>311908790.99000001</v>
        <stp/>
        <stp>EM_S_STM07_IS</stp>
        <stp>4</stp>
        <stp>300120.SZ</stp>
        <stp>9</stp>
        <stp>12/31/2012</stp>
        <stp>1</stp>
        <tr r="J1416" s="1"/>
      </tp>
      <tp>
        <v>633740019.29999995</v>
        <stp/>
        <stp>EM_S_STM07_IS</stp>
        <stp>4</stp>
        <stp>300121.SZ</stp>
        <stp>9</stp>
        <stp>12/31/2013</stp>
        <stp>1</stp>
        <tr r="K1417" s="1"/>
      </tp>
      <tp>
        <v>737313591.24000001</v>
        <stp/>
        <stp>EM_S_STM07_IS</stp>
        <stp>4</stp>
        <stp>300122.SZ</stp>
        <stp>9</stp>
        <stp>12/31/2010</stp>
        <stp>1</stp>
        <tr r="H1418" s="1"/>
      </tp>
      <tp>
        <v>396466577.76999998</v>
        <stp/>
        <stp>EM_S_STM07_IS</stp>
        <stp>4</stp>
        <stp>300123.SZ</stp>
        <stp>9</stp>
        <stp>12/31/2011</stp>
        <stp>1</stp>
        <tr r="I1419" s="1"/>
      </tp>
      <tp>
        <v>673873585.79999995</v>
        <stp/>
        <stp>EM_S_STM07_IS</stp>
        <stp>4</stp>
        <stp>300126.SZ</stp>
        <stp>9</stp>
        <stp>12/31/2014</stp>
        <stp>1</stp>
        <tr r="L1422" s="1"/>
      </tp>
      <tp>
        <v>382037875.32999998</v>
        <stp/>
        <stp>EM_S_STM07_IS</stp>
        <stp>4</stp>
        <stp>300127.SZ</stp>
        <stp>9</stp>
        <stp>12/31/2015</stp>
        <stp>1</stp>
        <tr r="M1423" s="1"/>
      </tp>
      <tp>
        <v>69448351000</v>
        <stp/>
        <stp>EM_S_STM07_IS</stp>
        <stp>4</stp>
        <stp>000100.SZ</stp>
        <stp>9</stp>
        <stp>12/31/2012</stp>
        <stp>1</stp>
        <tr r="J68" s="1"/>
      </tp>
      <tp>
        <v>495075044.67000002</v>
        <stp/>
        <stp>EM_S_STM07_IS</stp>
        <stp>4</stp>
        <stp>300130.SZ</stp>
        <stp>9</stp>
        <stp>12/31/2012</stp>
        <stp>1</stp>
        <tr r="J1426" s="1"/>
      </tp>
      <tp>
        <v>627878486.52999997</v>
        <stp/>
        <stp>EM_S_STM07_IS</stp>
        <stp>4</stp>
        <stp>300131.SZ</stp>
        <stp>9</stp>
        <stp>12/31/2013</stp>
        <stp>1</stp>
        <tr r="K1427" s="1"/>
      </tp>
      <tp>
        <v>486369993.89999998</v>
        <stp/>
        <stp>EM_S_STM07_IS</stp>
        <stp>4</stp>
        <stp>300132.SZ</stp>
        <stp>9</stp>
        <stp>12/31/2010</stp>
        <stp>1</stp>
        <tr r="H1428" s="1"/>
      </tp>
      <tp>
        <v>403068202.5</v>
        <stp/>
        <stp>EM_S_STM07_IS</stp>
        <stp>4</stp>
        <stp>300133.SZ</stp>
        <stp>9</stp>
        <stp>12/31/2011</stp>
        <stp>1</stp>
        <tr r="I1429" s="1"/>
      </tp>
      <tp>
        <v>807718115.25999999</v>
        <stp/>
        <stp>EM_S_STM07_IS</stp>
        <stp>4</stp>
        <stp>300136.SZ</stp>
        <stp>9</stp>
        <stp>12/31/2014</stp>
        <stp>1</stp>
        <tr r="L1432" s="1"/>
      </tp>
      <tp>
        <v>628141200.75999999</v>
        <stp/>
        <stp>EM_S_STM07_IS</stp>
        <stp>4</stp>
        <stp>300137.SZ</stp>
        <stp>9</stp>
        <stp>12/31/2015</stp>
        <stp>1</stp>
        <tr r="M1433" s="1"/>
      </tp>
      <tp>
        <v>206022535.22</v>
        <stp/>
        <stp>EM_S_STM07_IS</stp>
        <stp>4</stp>
        <stp>300140.SZ</stp>
        <stp>9</stp>
        <stp>12/31/2012</stp>
        <stp>1</stp>
        <tr r="J1436" s="1"/>
      </tp>
      <tp>
        <v>342881210.58999997</v>
        <stp/>
        <stp>EM_S_STM07_IS</stp>
        <stp>4</stp>
        <stp>300141.SZ</stp>
        <stp>9</stp>
        <stp>12/31/2013</stp>
        <stp>1</stp>
        <tr r="K1437" s="1"/>
      </tp>
      <tp>
        <v>358792291.69</v>
        <stp/>
        <stp>EM_S_STM07_IS</stp>
        <stp>4</stp>
        <stp>300142.SZ</stp>
        <stp>9</stp>
        <stp>12/31/2010</stp>
        <stp>1</stp>
        <tr r="H1438" s="1"/>
      </tp>
      <tp>
        <v>207569407.91999999</v>
        <stp/>
        <stp>EM_S_STM07_IS</stp>
        <stp>4</stp>
        <stp>300143.SZ</stp>
        <stp>9</stp>
        <stp>12/31/2011</stp>
        <stp>1</stp>
        <tr r="I1439" s="1"/>
      </tp>
      <tp>
        <v>1704980536.8900001</v>
        <stp/>
        <stp>EM_S_STM07_IS</stp>
        <stp>4</stp>
        <stp>300146.SZ</stp>
        <stp>9</stp>
        <stp>12/31/2014</stp>
        <stp>1</stp>
        <tr r="L1442" s="1"/>
      </tp>
      <tp>
        <v>1464604842</v>
        <stp/>
        <stp>EM_S_STM07_IS</stp>
        <stp>4</stp>
        <stp>300147.SZ</stp>
        <stp>9</stp>
        <stp>12/31/2015</stp>
        <stp>1</stp>
        <tr r="M1443" s="1"/>
      </tp>
      <tp>
        <v>8656796873.9599991</v>
        <stp/>
        <stp>EM_S_STM07_IS</stp>
        <stp>4</stp>
        <stp>000166.SZ</stp>
        <stp>9</stp>
        <stp>12/31/2014</stp>
        <stp>1</stp>
        <tr r="L77" s="1"/>
      </tp>
      <tp>
        <v>231459298.09</v>
        <stp/>
        <stp>EM_S_STM07_IS</stp>
        <stp>4</stp>
        <stp>300150.SZ</stp>
        <stp>9</stp>
        <stp>12/31/2012</stp>
        <stp>1</stp>
        <tr r="J1446" s="1"/>
      </tp>
      <tp>
        <v>617390939.61000001</v>
        <stp/>
        <stp>EM_S_STM07_IS</stp>
        <stp>4</stp>
        <stp>300151.SZ</stp>
        <stp>9</stp>
        <stp>12/31/2013</stp>
        <stp>1</stp>
        <tr r="K1447" s="1"/>
      </tp>
      <tp>
        <v>214065077.97999999</v>
        <stp/>
        <stp>EM_S_STM07_IS</stp>
        <stp>4</stp>
        <stp>300152.SZ</stp>
        <stp>9</stp>
        <stp>12/31/2010</stp>
        <stp>1</stp>
        <tr r="H1448" s="1"/>
      </tp>
      <tp>
        <v>485055167.38</v>
        <stp/>
        <stp>EM_S_STM07_IS</stp>
        <stp>4</stp>
        <stp>300153.SZ</stp>
        <stp>9</stp>
        <stp>12/31/2011</stp>
        <stp>1</stp>
        <tr r="I1449" s="1"/>
      </tp>
      <tp>
        <v>301412437.86000001</v>
        <stp/>
        <stp>EM_S_STM07_IS</stp>
        <stp>4</stp>
        <stp>300156.SZ</stp>
        <stp>9</stp>
        <stp>12/31/2014</stp>
        <stp>1</stp>
        <tr r="L1452" s="1"/>
      </tp>
      <tp>
        <v>839805308.16999996</v>
        <stp/>
        <stp>EM_S_STM07_IS</stp>
        <stp>4</stp>
        <stp>300157.SZ</stp>
        <stp>9</stp>
        <stp>12/31/2015</stp>
        <stp>1</stp>
        <tr r="M1453" s="1"/>
      </tp>
      <tp>
        <v>84904481.269999996</v>
        <stp/>
        <stp>EM_S_STM07_IS</stp>
        <stp>4</stp>
        <stp>000150.SZ</stp>
        <stp>9</stp>
        <stp>12/31/2012</stp>
        <stp>1</stp>
        <tr r="J69" s="1"/>
      </tp>
      <tp>
        <v>1555117336.1099999</v>
        <stp/>
        <stp>EM_S_STM07_IS</stp>
        <stp>4</stp>
        <stp>000151.SZ</stp>
        <stp>9</stp>
        <stp>12/31/2013</stp>
        <stp>1</stp>
        <tr r="K70" s="1"/>
      </tp>
      <tp>
        <v>1516487743.4100001</v>
        <stp/>
        <stp>EM_S_STM07_IS</stp>
        <stp>4</stp>
        <stp>000153.SZ</stp>
        <stp>9</stp>
        <stp>12/31/2011</stp>
        <stp>1</stp>
        <tr r="I71" s="1"/>
      </tp>
      <tp>
        <v>2411616085.8600001</v>
        <stp/>
        <stp>EM_S_STM07_IS</stp>
        <stp>4</stp>
        <stp>000156.SZ</stp>
        <stp>9</stp>
        <stp>12/31/2014</stp>
        <stp>1</stp>
        <tr r="L73" s="1"/>
      </tp>
      <tp>
        <v>20753346644.02</v>
        <stp/>
        <stp>EM_S_STM07_IS</stp>
        <stp>4</stp>
        <stp>000157.SZ</stp>
        <stp>9</stp>
        <stp>12/31/2015</stp>
        <stp>1</stp>
        <tr r="M74" s="1"/>
      </tp>
      <tp>
        <v>787619129.05999994</v>
        <stp/>
        <stp>EM_S_STM07_IS</stp>
        <stp>4</stp>
        <stp>300160.SZ</stp>
        <stp>9</stp>
        <stp>12/31/2012</stp>
        <stp>1</stp>
        <tr r="J1456" s="1"/>
      </tp>
      <tp>
        <v>499941861.07999998</v>
        <stp/>
        <stp>EM_S_STM07_IS</stp>
        <stp>4</stp>
        <stp>300161.SZ</stp>
        <stp>9</stp>
        <stp>12/31/2013</stp>
        <stp>1</stp>
        <tr r="K1457" s="1"/>
      </tp>
      <tp>
        <v>206102620.58000001</v>
        <stp/>
        <stp>EM_S_STM07_IS</stp>
        <stp>4</stp>
        <stp>300162.SZ</stp>
        <stp>9</stp>
        <stp>12/31/2010</stp>
        <stp>1</stp>
        <tr r="H1458" s="1"/>
      </tp>
      <tp>
        <v>196647204.99000001</v>
        <stp/>
        <stp>EM_S_STM07_IS</stp>
        <stp>4</stp>
        <stp>300163.SZ</stp>
        <stp>9</stp>
        <stp>12/31/2011</stp>
        <stp>1</stp>
        <tr r="I1459" s="1"/>
      </tp>
      <tp>
        <v>615266383.37</v>
        <stp/>
        <stp>EM_S_STM07_IS</stp>
        <stp>4</stp>
        <stp>300166.SZ</stp>
        <stp>9</stp>
        <stp>12/31/2014</stp>
        <stp>1</stp>
        <tr r="L1462" s="1"/>
      </tp>
      <tp>
        <v>336379707.26999998</v>
        <stp/>
        <stp>EM_S_STM07_IS</stp>
        <stp>4</stp>
        <stp>300167.SZ</stp>
        <stp>9</stp>
        <stp>12/31/2015</stp>
        <stp>1</stp>
        <tr r="M1463" s="1"/>
      </tp>
      <tp>
        <v>702202973.16999996</v>
        <stp/>
        <stp>EM_S_STM07_IS</stp>
        <stp>4</stp>
        <stp>300170.SZ</stp>
        <stp>9</stp>
        <stp>12/31/2012</stp>
        <stp>1</stp>
        <tr r="J1466" s="1"/>
      </tp>
      <tp>
        <v>1021120621.62</v>
        <stp/>
        <stp>EM_S_STM07_IS</stp>
        <stp>4</stp>
        <stp>300171.SZ</stp>
        <stp>9</stp>
        <stp>12/31/2013</stp>
        <stp>1</stp>
        <tr r="K1467" s="1"/>
      </tp>
      <tp>
        <v>281371616.82999998</v>
        <stp/>
        <stp>EM_S_STM07_IS</stp>
        <stp>4</stp>
        <stp>300172.SZ</stp>
        <stp>9</stp>
        <stp>12/31/2010</stp>
        <stp>1</stp>
        <tr r="H1468" s="1"/>
      </tp>
      <tp>
        <v>238264883.63999999</v>
        <stp/>
        <stp>EM_S_STM07_IS</stp>
        <stp>4</stp>
        <stp>300173.SZ</stp>
        <stp>9</stp>
        <stp>12/31/2011</stp>
        <stp>1</stp>
        <tr r="I1469" s="1"/>
      </tp>
      <tp>
        <v>1235745406.9100001</v>
        <stp/>
        <stp>EM_S_STM07_IS</stp>
        <stp>4</stp>
        <stp>300176.SZ</stp>
        <stp>9</stp>
        <stp>12/31/2014</stp>
        <stp>1</stp>
        <tr r="L1472" s="1"/>
      </tp>
      <tp>
        <v>637984747.25</v>
        <stp/>
        <stp>EM_S_STM07_IS</stp>
        <stp>4</stp>
        <stp>300177.SZ</stp>
        <stp>9</stp>
        <stp>12/31/2015</stp>
        <stp>1</stp>
        <tr r="M1473" s="1"/>
      </tp>
      <tp>
        <v>612265775.94000006</v>
        <stp/>
        <stp>EM_S_STM07_IS</stp>
        <stp>4</stp>
        <stp>300180.SZ</stp>
        <stp>9</stp>
        <stp>12/31/2012</stp>
        <stp>1</stp>
        <tr r="J1476" s="1"/>
      </tp>
      <tp>
        <v>419415230.25</v>
        <stp/>
        <stp>EM_S_STM07_IS</stp>
        <stp>4</stp>
        <stp>300181.SZ</stp>
        <stp>9</stp>
        <stp>12/31/2013</stp>
        <stp>1</stp>
        <tr r="K1477" s="1"/>
      </tp>
      <tp>
        <v>295630421.19999999</v>
        <stp/>
        <stp>EM_S_STM07_IS</stp>
        <stp>4</stp>
        <stp>300182.SZ</stp>
        <stp>9</stp>
        <stp>12/31/2010</stp>
        <stp>1</stp>
        <tr r="H1478" s="1"/>
      </tp>
      <tp>
        <v>377015974.99000001</v>
        <stp/>
        <stp>EM_S_STM07_IS</stp>
        <stp>4</stp>
        <stp>300183.SZ</stp>
        <stp>9</stp>
        <stp>12/31/2011</stp>
        <stp>1</stp>
        <tr r="I1479" s="1"/>
      </tp>
      <tp>
        <v>773321520.88999999</v>
        <stp/>
        <stp>EM_S_STM07_IS</stp>
        <stp>4</stp>
        <stp>300187.SZ</stp>
        <stp>9</stp>
        <stp>12/31/2015</stp>
        <stp>1</stp>
        <tr r="M1482" s="1"/>
      </tp>
      <tp>
        <v>354518126.98000002</v>
        <stp/>
        <stp>EM_S_STM07_IS</stp>
        <stp>4</stp>
        <stp>300190.SZ</stp>
        <stp>9</stp>
        <stp>12/31/2012</stp>
        <stp>1</stp>
        <tr r="J1485" s="1"/>
      </tp>
      <tp>
        <v>168474969.41999999</v>
        <stp/>
        <stp>EM_S_STM07_IS</stp>
        <stp>4</stp>
        <stp>300191.SZ</stp>
        <stp>9</stp>
        <stp>12/31/2013</stp>
        <stp>1</stp>
        <tr r="K1486" s="1"/>
      </tp>
      <tp>
        <v>237612571.66999999</v>
        <stp/>
        <stp>EM_S_STM07_IS</stp>
        <stp>4</stp>
        <stp>300192.SZ</stp>
        <stp>9</stp>
        <stp>12/31/2010</stp>
        <stp>1</stp>
        <tr r="H1487" s="1"/>
      </tp>
      <tp>
        <v>594110088.63</v>
        <stp/>
        <stp>EM_S_STM07_IS</stp>
        <stp>4</stp>
        <stp>300193.SZ</stp>
        <stp>9</stp>
        <stp>12/31/2011</stp>
        <stp>1</stp>
        <tr r="I1488" s="1"/>
      </tp>
      <tp>
        <v>1112612626.6400001</v>
        <stp/>
        <stp>EM_S_STM07_IS</stp>
        <stp>4</stp>
        <stp>300196.SZ</stp>
        <stp>9</stp>
        <stp>12/31/2014</stp>
        <stp>1</stp>
        <tr r="L1491" s="1"/>
      </tp>
      <tp>
        <v>2613273020.7199998</v>
        <stp/>
        <stp>EM_S_STM07_IS</stp>
        <stp>4</stp>
        <stp>300197.SZ</stp>
        <stp>9</stp>
        <stp>12/31/2015</stp>
        <stp>1</stp>
        <tr r="M1492" s="1"/>
      </tp>
      <tp>
        <v>93153631402.440002</v>
        <stp/>
        <stp>EM_S_STM07_IS</stp>
        <stp>4</stp>
        <stp>600170.SH</stp>
        <stp>9</stp>
        <stp>12/31/2012</stp>
        <stp>1</stp>
        <tr r="J2019" s="1"/>
      </tp>
      <tp>
        <v>585514971.37</v>
        <stp/>
        <stp>EM_S_STM07_IS</stp>
        <stp>4</stp>
        <stp>600171.SH</stp>
        <stp>9</stp>
        <stp>12/31/2013</stp>
        <stp>1</stp>
        <tr r="K2020" s="1"/>
      </tp>
      <tp>
        <v>821746664.22000003</v>
        <stp/>
        <stp>EM_S_STM07_IS</stp>
        <stp>4</stp>
        <stp>600172.SH</stp>
        <stp>9</stp>
        <stp>12/31/2010</stp>
        <stp>1</stp>
        <tr r="H2021" s="1"/>
      </tp>
      <tp>
        <v>993973960.01999998</v>
        <stp/>
        <stp>EM_S_STM07_IS</stp>
        <stp>4</stp>
        <stp>600173.SH</stp>
        <stp>9</stp>
        <stp>12/31/2011</stp>
        <stp>1</stp>
        <tr r="I2022" s="1"/>
      </tp>
      <tp>
        <v>6268153539.6199999</v>
        <stp/>
        <stp>EM_S_STM07_IS</stp>
        <stp>4</stp>
        <stp>600176.SH</stp>
        <stp>9</stp>
        <stp>12/31/2014</stp>
        <stp>1</stp>
        <tr r="L2024" s="1"/>
      </tp>
      <tp>
        <v>14527392635.299999</v>
        <stp/>
        <stp>EM_S_STM07_IS</stp>
        <stp>4</stp>
        <stp>600177.SH</stp>
        <stp>9</stp>
        <stp>12/31/2015</stp>
        <stp>1</stp>
        <tr r="M2025" s="1"/>
      </tp>
      <tp>
        <v>7881535873.2600002</v>
        <stp/>
        <stp>EM_S_STM07_IS</stp>
        <stp>4</stp>
        <stp>600160.SH</stp>
        <stp>9</stp>
        <stp>12/31/2012</stp>
        <stp>1</stp>
        <tr r="J2010" s="1"/>
      </tp>
      <tp>
        <v>1836504083</v>
        <stp/>
        <stp>EM_S_STM07_IS</stp>
        <stp>4</stp>
        <stp>600161.SH</stp>
        <stp>9</stp>
        <stp>12/31/2013</stp>
        <stp>1</stp>
        <tr r="K2011" s="1"/>
      </tp>
      <tp>
        <v>1918920172.1600001</v>
        <stp/>
        <stp>EM_S_STM07_IS</stp>
        <stp>4</stp>
        <stp>600162.SH</stp>
        <stp>9</stp>
        <stp>12/31/2010</stp>
        <stp>1</stp>
        <tr r="H2012" s="1"/>
      </tp>
      <tp>
        <v>2116314213.8599999</v>
        <stp/>
        <stp>EM_S_STM07_IS</stp>
        <stp>4</stp>
        <stp>600163.SH</stp>
        <stp>9</stp>
        <stp>12/31/2011</stp>
        <stp>1</stp>
        <tr r="I2013" s="1"/>
      </tp>
      <tp>
        <v>33691283636.830002</v>
        <stp/>
        <stp>EM_S_STM07_IS</stp>
        <stp>4</stp>
        <stp>600166.SH</stp>
        <stp>9</stp>
        <stp>12/31/2014</stp>
        <stp>1</stp>
        <tr r="L2015" s="1"/>
      </tp>
      <tp>
        <v>757725112.28999996</v>
        <stp/>
        <stp>EM_S_STM07_IS</stp>
        <stp>4</stp>
        <stp>600167.SH</stp>
        <stp>9</stp>
        <stp>12/31/2015</stp>
        <stp>1</stp>
        <tr r="M2016" s="1"/>
      </tp>
      <tp>
        <v>24276483662.970001</v>
        <stp/>
        <stp>EM_S_STM07_IS</stp>
        <stp>4</stp>
        <stp>600150.SH</stp>
        <stp>9</stp>
        <stp>12/31/2012</stp>
        <stp>1</stp>
        <tr r="J2001" s="1"/>
      </tp>
      <tp>
        <v>3358868912.6599998</v>
        <stp/>
        <stp>EM_S_STM07_IS</stp>
        <stp>4</stp>
        <stp>600151.SH</stp>
        <stp>9</stp>
        <stp>12/31/2013</stp>
        <stp>1</stp>
        <tr r="K2002" s="1"/>
      </tp>
      <tp>
        <v>3848401999.6599998</v>
        <stp/>
        <stp>EM_S_STM07_IS</stp>
        <stp>4</stp>
        <stp>600152.SH</stp>
        <stp>9</stp>
        <stp>12/31/2010</stp>
        <stp>1</stp>
        <tr r="H2003" s="1"/>
      </tp>
      <tp>
        <v>80254135993.110001</v>
        <stp/>
        <stp>EM_S_STM07_IS</stp>
        <stp>4</stp>
        <stp>600153.SH</stp>
        <stp>9</stp>
        <stp>12/31/2011</stp>
        <stp>1</stp>
        <tr r="I2004" s="1"/>
      </tp>
      <tp>
        <v>907086751.96000004</v>
        <stp/>
        <stp>EM_S_STM07_IS</stp>
        <stp>4</stp>
        <stp>600156.SH</stp>
        <stp>9</stp>
        <stp>12/31/2014</stp>
        <stp>1</stp>
        <tr r="L2006" s="1"/>
      </tp>
      <tp>
        <v>10784223135.68</v>
        <stp/>
        <stp>EM_S_STM07_IS</stp>
        <stp>4</stp>
        <stp>600157.SH</stp>
        <stp>9</stp>
        <stp>12/31/2015</stp>
        <stp>1</stp>
        <tr r="M2007" s="1"/>
      </tp>
      <tp>
        <v>10934404966.48</v>
        <stp/>
        <stp>EM_S_STM07_IS</stp>
        <stp>4</stp>
        <stp>600141.SH</stp>
        <stp>9</stp>
        <stp>12/31/2013</stp>
        <stp>1</stp>
        <tr r="K1995" s="1"/>
      </tp>
      <tp>
        <v>11546969240.77</v>
        <stp/>
        <stp>EM_S_STM07_IS</stp>
        <stp>4</stp>
        <stp>600143.SH</stp>
        <stp>9</stp>
        <stp>12/31/2011</stp>
        <stp>1</stp>
        <tr r="I1996" s="1"/>
      </tp>
      <tp>
        <v>21621187.170000002</v>
        <stp/>
        <stp>EM_S_STM07_IS</stp>
        <stp>4</stp>
        <stp>600146.SH</stp>
        <stp>9</stp>
        <stp>12/31/2014</stp>
        <stp>1</stp>
        <tr r="L1998" s="1"/>
      </tp>
      <tp>
        <v>1074486095.3900001</v>
        <stp/>
        <stp>EM_S_STM07_IS</stp>
        <stp>4</stp>
        <stp>600130.SH</stp>
        <stp>9</stp>
        <stp>12/31/2012</stp>
        <stp>1</stp>
        <tr r="J1986" s="1"/>
      </tp>
      <tp>
        <v>771759619.52999997</v>
        <stp/>
        <stp>EM_S_STM07_IS</stp>
        <stp>4</stp>
        <stp>600131.SH</stp>
        <stp>9</stp>
        <stp>12/31/2013</stp>
        <stp>1</stp>
        <tr r="K1987" s="1"/>
      </tp>
      <tp>
        <v>2375290748.6999998</v>
        <stp/>
        <stp>EM_S_STM07_IS</stp>
        <stp>4</stp>
        <stp>600132.SH</stp>
        <stp>9</stp>
        <stp>12/31/2010</stp>
        <stp>1</stp>
        <tr r="H1988" s="1"/>
      </tp>
      <tp>
        <v>660852623.99000001</v>
        <stp/>
        <stp>EM_S_STM07_IS</stp>
        <stp>4</stp>
        <stp>600133.SH</stp>
        <stp>9</stp>
        <stp>12/31/2011</stp>
        <stp>1</stp>
        <tr r="I1989" s="1"/>
      </tp>
      <tp>
        <v>70969044.450000003</v>
        <stp/>
        <stp>EM_S_STM07_IS</stp>
        <stp>4</stp>
        <stp>600136.SH</stp>
        <stp>9</stp>
        <stp>12/31/2014</stp>
        <stp>1</stp>
        <tr r="L1991" s="1"/>
      </tp>
      <tp>
        <v>205195869.97999999</v>
        <stp/>
        <stp>EM_S_STM07_IS</stp>
        <stp>4</stp>
        <stp>600137.SH</stp>
        <stp>9</stp>
        <stp>12/31/2015</stp>
        <stp>1</stp>
        <tr r="M1992" s="1"/>
      </tp>
      <tp>
        <v>7933863338.6499996</v>
        <stp/>
        <stp>EM_S_STM07_IS</stp>
        <stp>4</stp>
        <stp>600120.SH</stp>
        <stp>9</stp>
        <stp>12/31/2012</stp>
        <stp>1</stp>
        <tr r="J1977" s="1"/>
      </tp>
      <tp>
        <v>20550069864.91</v>
        <stp/>
        <stp>EM_S_STM07_IS</stp>
        <stp>4</stp>
        <stp>600121.SH</stp>
        <stp>9</stp>
        <stp>12/31/2013</stp>
        <stp>1</stp>
        <tr r="K1978" s="1"/>
      </tp>
      <tp>
        <v>11310542161.4</v>
        <stp/>
        <stp>EM_S_STM07_IS</stp>
        <stp>4</stp>
        <stp>600122.SH</stp>
        <stp>9</stp>
        <stp>12/31/2010</stp>
        <stp>1</stp>
        <tr r="H1979" s="1"/>
      </tp>
      <tp>
        <v>7607963373.9799995</v>
        <stp/>
        <stp>EM_S_STM07_IS</stp>
        <stp>4</stp>
        <stp>600123.SH</stp>
        <stp>9</stp>
        <stp>12/31/2011</stp>
        <stp>1</stp>
        <tr r="I1980" s="1"/>
      </tp>
      <tp>
        <v>14449052796.82</v>
        <stp/>
        <stp>EM_S_STM07_IS</stp>
        <stp>4</stp>
        <stp>600126.SH</stp>
        <stp>9</stp>
        <stp>12/31/2014</stp>
        <stp>1</stp>
        <tr r="L1982" s="1"/>
      </tp>
      <tp>
        <v>2285243577.0599999</v>
        <stp/>
        <stp>EM_S_STM07_IS</stp>
        <stp>4</stp>
        <stp>600127.SH</stp>
        <stp>9</stp>
        <stp>12/31/2015</stp>
        <stp>1</stp>
        <tr r="M1983" s="1"/>
      </tp>
      <tp>
        <v>1532952188.8599999</v>
        <stp/>
        <stp>EM_S_STM07_IS</stp>
        <stp>4</stp>
        <stp>600110.SH</stp>
        <stp>9</stp>
        <stp>12/31/2012</stp>
        <stp>1</stp>
        <tr r="J1967" s="1"/>
      </tp>
      <tp>
        <v>8471926672.7299995</v>
        <stp/>
        <stp>EM_S_STM07_IS</stp>
        <stp>4</stp>
        <stp>600111.SH</stp>
        <stp>9</stp>
        <stp>12/31/2013</stp>
        <stp>1</stp>
        <tr r="K1968" s="1"/>
      </tp>
      <tp>
        <v>395589137.44</v>
        <stp/>
        <stp>EM_S_STM07_IS</stp>
        <stp>4</stp>
        <stp>600112.SH</stp>
        <stp>9</stp>
        <stp>12/31/2010</stp>
        <stp>1</stp>
        <tr r="H1969" s="1"/>
      </tp>
      <tp>
        <v>720647512.67999995</v>
        <stp/>
        <stp>EM_S_STM07_IS</stp>
        <stp>4</stp>
        <stp>600113.SH</stp>
        <stp>9</stp>
        <stp>12/31/2011</stp>
        <stp>1</stp>
        <tr r="I1970" s="1"/>
      </tp>
      <tp>
        <v>1297834574.0799999</v>
        <stp/>
        <stp>EM_S_STM07_IS</stp>
        <stp>4</stp>
        <stp>600116.SH</stp>
        <stp>9</stp>
        <stp>12/31/2014</stp>
        <stp>1</stp>
        <tr r="L1973" s="1"/>
      </tp>
      <tp>
        <v>6053347639.0799999</v>
        <stp/>
        <stp>EM_S_STM07_IS</stp>
        <stp>4</stp>
        <stp>600117.SH</stp>
        <stp>9</stp>
        <stp>12/31/2015</stp>
        <stp>1</stp>
        <tr r="M1974" s="1"/>
      </tp>
      <tp>
        <v>22342679925.799999</v>
        <stp/>
        <stp>EM_S_STM07_IS</stp>
        <stp>4</stp>
        <stp>600100.SH</stp>
        <stp>9</stp>
        <stp>12/31/2012</stp>
        <stp>1</stp>
        <tr r="J1958" s="1"/>
      </tp>
      <tp>
        <v>1080729764.7</v>
        <stp/>
        <stp>EM_S_STM07_IS</stp>
        <stp>4</stp>
        <stp>600101.SH</stp>
        <stp>9</stp>
        <stp>12/31/2013</stp>
        <stp>1</stp>
        <tr r="K1959" s="1"/>
      </tp>
      <tp>
        <v>2015855675.3399999</v>
        <stp/>
        <stp>EM_S_STM07_IS</stp>
        <stp>4</stp>
        <stp>600103.SH</stp>
        <stp>9</stp>
        <stp>12/31/2011</stp>
        <stp>1</stp>
        <tr r="I1960" s="1"/>
      </tp>
      <tp>
        <v>339609381.88999999</v>
        <stp/>
        <stp>EM_S_STM07_IS</stp>
        <stp>4</stp>
        <stp>600106.SH</stp>
        <stp>9</stp>
        <stp>12/31/2014</stp>
        <stp>1</stp>
        <tr r="L1963" s="1"/>
      </tp>
      <tp>
        <v>470953799.24000001</v>
        <stp/>
        <stp>EM_S_STM07_IS</stp>
        <stp>4</stp>
        <stp>600107.SH</stp>
        <stp>9</stp>
        <stp>12/31/2015</stp>
        <stp>1</stp>
        <tr r="M1964" s="1"/>
      </tp>
      <tp>
        <v>1168692686.3399999</v>
        <stp/>
        <stp>EM_S_STM07_IS</stp>
        <stp>4</stp>
        <stp>600190.SH</stp>
        <stp>9</stp>
        <stp>12/31/2012</stp>
        <stp>1</stp>
        <tr r="J2037" s="1"/>
      </tp>
      <tp>
        <v>222745876.78999999</v>
        <stp/>
        <stp>EM_S_STM07_IS</stp>
        <stp>4</stp>
        <stp>600191.SH</stp>
        <stp>9</stp>
        <stp>12/31/2013</stp>
        <stp>1</stp>
        <tr r="K2038" s="1"/>
      </tp>
      <tp>
        <v>1520145164.9100001</v>
        <stp/>
        <stp>EM_S_STM07_IS</stp>
        <stp>4</stp>
        <stp>600192.SH</stp>
        <stp>9</stp>
        <stp>12/31/2010</stp>
        <stp>1</stp>
        <tr r="H2039" s="1"/>
      </tp>
      <tp>
        <v>170697889.97999999</v>
        <stp/>
        <stp>EM_S_STM07_IS</stp>
        <stp>4</stp>
        <stp>600193.SH</stp>
        <stp>9</stp>
        <stp>12/31/2011</stp>
        <stp>1</stp>
        <tr r="I2040" s="1"/>
      </tp>
      <tp>
        <v>12025532045.42</v>
        <stp/>
        <stp>EM_S_STM07_IS</stp>
        <stp>4</stp>
        <stp>600196.SH</stp>
        <stp>9</stp>
        <stp>12/31/2014</stp>
        <stp>1</stp>
        <tr r="L2042" s="1"/>
      </tp>
      <tp>
        <v>1637534258.74</v>
        <stp/>
        <stp>EM_S_STM07_IS</stp>
        <stp>4</stp>
        <stp>600197.SH</stp>
        <stp>9</stp>
        <stp>12/31/2015</stp>
        <stp>1</stp>
        <tr r="M2043" s="1"/>
      </tp>
      <tp>
        <v>5281242580.1999998</v>
        <stp/>
        <stp>EM_S_STM07_IS</stp>
        <stp>4</stp>
        <stp>600180.SH</stp>
        <stp>9</stp>
        <stp>12/31/2012</stp>
        <stp>1</stp>
        <tr r="J2028" s="1"/>
      </tp>
      <tp>
        <v>3611005162.6799998</v>
        <stp/>
        <stp>EM_S_STM07_IS</stp>
        <stp>4</stp>
        <stp>600182.SH</stp>
        <stp>9</stp>
        <stp>12/31/2010</stp>
        <stp>1</stp>
        <tr r="H2029" s="1"/>
      </tp>
      <tp>
        <v>5876903981.3999996</v>
        <stp/>
        <stp>EM_S_STM07_IS</stp>
        <stp>4</stp>
        <stp>600183.SH</stp>
        <stp>9</stp>
        <stp>12/31/2011</stp>
        <stp>1</stp>
        <tr r="I2030" s="1"/>
      </tp>
      <tp>
        <v>2004938773.0799999</v>
        <stp/>
        <stp>EM_S_STM07_IS</stp>
        <stp>4</stp>
        <stp>600186.SH</stp>
        <stp>9</stp>
        <stp>12/31/2014</stp>
        <stp>1</stp>
        <tr r="L2033" s="1"/>
      </tp>
      <tp>
        <v>474704839.61000001</v>
        <stp/>
        <stp>EM_S_STM07_IS</stp>
        <stp>4</stp>
        <stp>600187.SH</stp>
        <stp>9</stp>
        <stp>12/31/2015</stp>
        <stp>1</stp>
        <tr r="M2034" s="1"/>
      </tp>
      <tp>
        <v>428966683.83999997</v>
        <stp/>
        <stp>EM_S_STM07_IS</stp>
        <stp>4</stp>
        <stp>300200.SZ</stp>
        <stp>9</stp>
        <stp>12/31/2012</stp>
        <stp>1</stp>
        <tr r="J1495" s="1"/>
      </tp>
      <tp>
        <v>399052885.88999999</v>
        <stp/>
        <stp>EM_S_STM07_IS</stp>
        <stp>4</stp>
        <stp>300201.SZ</stp>
        <stp>9</stp>
        <stp>12/31/2013</stp>
        <stp>1</stp>
        <tr r="K1496" s="1"/>
      </tp>
      <tp>
        <v>130019745.16</v>
        <stp/>
        <stp>EM_S_STM07_IS</stp>
        <stp>4</stp>
        <stp>300202.SZ</stp>
        <stp>9</stp>
        <stp>12/31/2010</stp>
        <stp>1</stp>
        <tr r="H1497" s="1"/>
      </tp>
      <tp>
        <v>764253945.88999999</v>
        <stp/>
        <stp>EM_S_STM07_IS</stp>
        <stp>4</stp>
        <stp>300203.SZ</stp>
        <stp>9</stp>
        <stp>12/31/2011</stp>
        <stp>1</stp>
        <tr r="I1498" s="1"/>
      </tp>
      <tp>
        <v>522775627.01999998</v>
        <stp/>
        <stp>EM_S_STM07_IS</stp>
        <stp>4</stp>
        <stp>300206.SZ</stp>
        <stp>9</stp>
        <stp>12/31/2014</stp>
        <stp>1</stp>
        <tr r="L1501" s="1"/>
      </tp>
      <tp>
        <v>6471558017.7399998</v>
        <stp/>
        <stp>EM_S_STM07_IS</stp>
        <stp>4</stp>
        <stp>300207.SZ</stp>
        <stp>9</stp>
        <stp>12/31/2015</stp>
        <stp>1</stp>
        <tr r="M1502" s="1"/>
      </tp>
      <tp>
        <v>305213855.38999999</v>
        <stp/>
        <stp>EM_S_STM07_IS</stp>
        <stp>4</stp>
        <stp>300210.SZ</stp>
        <stp>9</stp>
        <stp>12/31/2012</stp>
        <stp>1</stp>
        <tr r="J1505" s="1"/>
      </tp>
      <tp>
        <v>264380150.43000001</v>
        <stp/>
        <stp>EM_S_STM07_IS</stp>
        <stp>4</stp>
        <stp>300211.SZ</stp>
        <stp>9</stp>
        <stp>12/31/2013</stp>
        <stp>1</stp>
        <tr r="K1506" s="1"/>
      </tp>
      <tp>
        <v>263004322.49000001</v>
        <stp/>
        <stp>EM_S_STM07_IS</stp>
        <stp>4</stp>
        <stp>300212.SZ</stp>
        <stp>9</stp>
        <stp>12/31/2010</stp>
        <stp>1</stp>
        <tr r="H1507" s="1"/>
      </tp>
      <tp>
        <v>309022308.56</v>
        <stp/>
        <stp>EM_S_STM07_IS</stp>
        <stp>4</stp>
        <stp>300213.SZ</stp>
        <stp>9</stp>
        <stp>12/31/2011</stp>
        <stp>1</stp>
        <tr r="I1508" s="1"/>
      </tp>
      <tp>
        <v>591349999.16999996</v>
        <stp/>
        <stp>EM_S_STM07_IS</stp>
        <stp>4</stp>
        <stp>300216.SZ</stp>
        <stp>9</stp>
        <stp>12/31/2014</stp>
        <stp>1</stp>
        <tr r="L1511" s="1"/>
      </tp>
      <tp>
        <v>942167620</v>
        <stp/>
        <stp>EM_S_STM07_IS</stp>
        <stp>4</stp>
        <stp>300217.SZ</stp>
        <stp>9</stp>
        <stp>12/31/2015</stp>
        <stp>1</stp>
        <tr r="M1512" s="1"/>
      </tp>
      <tp>
        <v>143133702.55000001</v>
        <stp/>
        <stp>EM_S_STM07_IS</stp>
        <stp>4</stp>
        <stp>300220.SZ</stp>
        <stp>9</stp>
        <stp>12/31/2012</stp>
        <stp>1</stp>
        <tr r="J1515" s="1"/>
      </tp>
      <tp>
        <v>968406448.52999997</v>
        <stp/>
        <stp>EM_S_STM07_IS</stp>
        <stp>4</stp>
        <stp>300221.SZ</stp>
        <stp>9</stp>
        <stp>12/31/2013</stp>
        <stp>1</stp>
        <tr r="K1516" s="1"/>
      </tp>
      <tp>
        <v>138042759.03999999</v>
        <stp/>
        <stp>EM_S_STM07_IS</stp>
        <stp>4</stp>
        <stp>300222.SZ</stp>
        <stp>9</stp>
        <stp>12/31/2010</stp>
        <stp>1</stp>
        <tr r="H1517" s="1"/>
      </tp>
      <tp>
        <v>168232374.75999999</v>
        <stp/>
        <stp>EM_S_STM07_IS</stp>
        <stp>4</stp>
        <stp>300223.SZ</stp>
        <stp>9</stp>
        <stp>12/31/2011</stp>
        <stp>1</stp>
        <tr r="I1518" s="1"/>
      </tp>
      <tp>
        <v>7557110151.6099997</v>
        <stp/>
        <stp>EM_S_STM07_IS</stp>
        <stp>4</stp>
        <stp>300226.SZ</stp>
        <stp>9</stp>
        <stp>12/31/2014</stp>
        <stp>1</stp>
        <tr r="L1521" s="1"/>
      </tp>
      <tp>
        <v>225775923.43000001</v>
        <stp/>
        <stp>EM_S_STM07_IS</stp>
        <stp>4</stp>
        <stp>300227.SZ</stp>
        <stp>9</stp>
        <stp>12/31/2015</stp>
        <stp>1</stp>
        <tr r="M1522" s="1"/>
      </tp>
      <tp>
        <v>300890408.43000001</v>
        <stp/>
        <stp>EM_S_STM07_IS</stp>
        <stp>4</stp>
        <stp>300230.SZ</stp>
        <stp>9</stp>
        <stp>12/31/2012</stp>
        <stp>1</stp>
        <tr r="J1525" s="1"/>
      </tp>
      <tp>
        <v>381733504.48000002</v>
        <stp/>
        <stp>EM_S_STM07_IS</stp>
        <stp>4</stp>
        <stp>300231.SZ</stp>
        <stp>9</stp>
        <stp>12/31/2013</stp>
        <stp>1</stp>
        <tr r="K1526" s="1"/>
      </tp>
      <tp>
        <v>501117973.38999999</v>
        <stp/>
        <stp>EM_S_STM07_IS</stp>
        <stp>4</stp>
        <stp>300232.SZ</stp>
        <stp>9</stp>
        <stp>12/31/2010</stp>
        <stp>1</stp>
        <tr r="H1527" s="1"/>
      </tp>
      <tp>
        <v>788420535.13</v>
        <stp/>
        <stp>EM_S_STM07_IS</stp>
        <stp>4</stp>
        <stp>300233.SZ</stp>
        <stp>9</stp>
        <stp>12/31/2011</stp>
        <stp>1</stp>
        <tr r="I1528" s="1"/>
      </tp>
      <tp>
        <v>376170290.31999999</v>
        <stp/>
        <stp>EM_S_STM07_IS</stp>
        <stp>4</stp>
        <stp>300236.SZ</stp>
        <stp>9</stp>
        <stp>12/31/2014</stp>
        <stp>1</stp>
        <tr r="L1531" s="1"/>
      </tp>
      <tp>
        <v>1803192598.1300001</v>
        <stp/>
        <stp>EM_S_STM07_IS</stp>
        <stp>4</stp>
        <stp>300237.SZ</stp>
        <stp>9</stp>
        <stp>12/31/2015</stp>
        <stp>1</stp>
        <tr r="M1532" s="1"/>
      </tp>
      <tp>
        <v>2021237857.5799999</v>
        <stp/>
        <stp>EM_S_STM07_IS</stp>
        <stp>4</stp>
        <stp>300240.SZ</stp>
        <stp>9</stp>
        <stp>12/31/2012</stp>
        <stp>1</stp>
        <tr r="J1535" s="1"/>
      </tp>
      <tp>
        <v>681984216.24000001</v>
        <stp/>
        <stp>EM_S_STM07_IS</stp>
        <stp>4</stp>
        <stp>300241.SZ</stp>
        <stp>9</stp>
        <stp>12/31/2013</stp>
        <stp>1</stp>
        <tr r="K1536" s="1"/>
      </tp>
      <tp>
        <v>203267963.38</v>
        <stp/>
        <stp>EM_S_STM07_IS</stp>
        <stp>4</stp>
        <stp>300242.SZ</stp>
        <stp>9</stp>
        <stp>12/31/2010</stp>
        <stp>1</stp>
        <tr r="H1537" s="1"/>
      </tp>
      <tp>
        <v>765743540.48000002</v>
        <stp/>
        <stp>EM_S_STM07_IS</stp>
        <stp>4</stp>
        <stp>300243.SZ</stp>
        <stp>9</stp>
        <stp>12/31/2011</stp>
        <stp>1</stp>
        <tr r="I1538" s="1"/>
      </tp>
      <tp>
        <v>288993464.73000002</v>
        <stp/>
        <stp>EM_S_STM07_IS</stp>
        <stp>4</stp>
        <stp>300246.SZ</stp>
        <stp>9</stp>
        <stp>12/31/2014</stp>
        <stp>1</stp>
        <tr r="L1541" s="1"/>
      </tp>
      <tp>
        <v>429219404.88</v>
        <stp/>
        <stp>EM_S_STM07_IS</stp>
        <stp>4</stp>
        <stp>300247.SZ</stp>
        <stp>9</stp>
        <stp>12/31/2015</stp>
        <stp>1</stp>
        <tr r="M1542" s="1"/>
      </tp>
      <tp>
        <v>202831253.84999999</v>
        <stp/>
        <stp>EM_S_STM07_IS</stp>
        <stp>4</stp>
        <stp>300250.SZ</stp>
        <stp>9</stp>
        <stp>12/31/2012</stp>
        <stp>1</stp>
        <tr r="J1545" s="1"/>
      </tp>
      <tp>
        <v>904171794.58000004</v>
        <stp/>
        <stp>EM_S_STM07_IS</stp>
        <stp>4</stp>
        <stp>300251.SZ</stp>
        <stp>9</stp>
        <stp>12/31/2013</stp>
        <stp>1</stp>
        <tr r="K1546" s="1"/>
      </tp>
      <tp>
        <v>508661832.58999997</v>
        <stp/>
        <stp>EM_S_STM07_IS</stp>
        <stp>4</stp>
        <stp>300252.SZ</stp>
        <stp>9</stp>
        <stp>12/31/2010</stp>
        <stp>1</stp>
        <tr r="H1547" s="1"/>
      </tp>
      <tp>
        <v>169919002.90000001</v>
        <stp/>
        <stp>EM_S_STM07_IS</stp>
        <stp>4</stp>
        <stp>300253.SZ</stp>
        <stp>9</stp>
        <stp>12/31/2011</stp>
        <stp>1</stp>
        <tr r="I1548" s="1"/>
      </tp>
      <tp>
        <v>1678385760</v>
        <stp/>
        <stp>EM_S_STM07_IS</stp>
        <stp>4</stp>
        <stp>300256.SZ</stp>
        <stp>9</stp>
        <stp>12/31/2014</stp>
        <stp>1</stp>
        <tr r="L1551" s="1"/>
      </tp>
      <tp>
        <v>1637867155.0599999</v>
        <stp/>
        <stp>EM_S_STM07_IS</stp>
        <stp>4</stp>
        <stp>300257.SZ</stp>
        <stp>9</stp>
        <stp>12/31/2015</stp>
        <stp>1</stp>
        <tr r="M1552" s="1"/>
      </tp>
      <tp>
        <v>322711315.88999999</v>
        <stp/>
        <stp>EM_S_STM07_IS</stp>
        <stp>4</stp>
        <stp>300260.SZ</stp>
        <stp>9</stp>
        <stp>12/31/2012</stp>
        <stp>1</stp>
        <tr r="J1555" s="1"/>
      </tp>
      <tp>
        <v>410931866.61000001</v>
        <stp/>
        <stp>EM_S_STM07_IS</stp>
        <stp>4</stp>
        <stp>300261.SZ</stp>
        <stp>9</stp>
        <stp>12/31/2013</stp>
        <stp>1</stp>
        <tr r="K1556" s="1"/>
      </tp>
      <tp>
        <v>206525047.94999999</v>
        <stp/>
        <stp>EM_S_STM07_IS</stp>
        <stp>4</stp>
        <stp>300262.SZ</stp>
        <stp>9</stp>
        <stp>12/31/2010</stp>
        <stp>1</stp>
        <tr r="H1557" s="1"/>
      </tp>
      <tp>
        <v>443522857.73000002</v>
        <stp/>
        <stp>EM_S_STM07_IS</stp>
        <stp>4</stp>
        <stp>300263.SZ</stp>
        <stp>9</stp>
        <stp>12/31/2011</stp>
        <stp>1</stp>
        <tr r="I1558" s="1"/>
      </tp>
      <tp>
        <v>749763108.21000004</v>
        <stp/>
        <stp>EM_S_STM07_IS</stp>
        <stp>4</stp>
        <stp>300266.SZ</stp>
        <stp>9</stp>
        <stp>12/31/2014</stp>
        <stp>1</stp>
        <tr r="L1561" s="1"/>
      </tp>
      <tp>
        <v>1755998915.76</v>
        <stp/>
        <stp>EM_S_STM07_IS</stp>
        <stp>4</stp>
        <stp>300267.SZ</stp>
        <stp>9</stp>
        <stp>12/31/2015</stp>
        <stp>1</stp>
        <tr r="M1562" s="1"/>
      </tp>
      <tp>
        <v>141191450.74000001</v>
        <stp/>
        <stp>EM_S_STM07_IS</stp>
        <stp>4</stp>
        <stp>300270.SZ</stp>
        <stp>9</stp>
        <stp>12/31/2012</stp>
        <stp>1</stp>
        <tr r="J1565" s="1"/>
      </tp>
      <tp>
        <v>669847315.78999996</v>
        <stp/>
        <stp>EM_S_STM07_IS</stp>
        <stp>4</stp>
        <stp>300271.SZ</stp>
        <stp>9</stp>
        <stp>12/31/2013</stp>
        <stp>1</stp>
        <tr r="K1566" s="1"/>
      </tp>
      <tp>
        <v>165041363.88999999</v>
        <stp/>
        <stp>EM_S_STM07_IS</stp>
        <stp>4</stp>
        <stp>300272.SZ</stp>
        <stp>9</stp>
        <stp>12/31/2010</stp>
        <stp>1</stp>
        <tr r="H1567" s="1"/>
      </tp>
      <tp>
        <v>488746323.11000001</v>
        <stp/>
        <stp>EM_S_STM07_IS</stp>
        <stp>4</stp>
        <stp>300273.SZ</stp>
        <stp>9</stp>
        <stp>12/31/2011</stp>
        <stp>1</stp>
        <tr r="I1568" s="1"/>
      </tp>
      <tp>
        <v>333944525.35000002</v>
        <stp/>
        <stp>EM_S_STM07_IS</stp>
        <stp>4</stp>
        <stp>300276.SZ</stp>
        <stp>9</stp>
        <stp>12/31/2014</stp>
        <stp>1</stp>
        <tr r="L1571" s="1"/>
      </tp>
      <tp>
        <v>410568374.55000001</v>
        <stp/>
        <stp>EM_S_STM07_IS</stp>
        <stp>4</stp>
        <stp>300277.SZ</stp>
        <stp>9</stp>
        <stp>12/31/2015</stp>
        <stp>1</stp>
        <tr r="M1572" s="1"/>
      </tp>
      <tp>
        <v>365374132.31</v>
        <stp/>
        <stp>EM_S_STM07_IS</stp>
        <stp>4</stp>
        <stp>300280.SZ</stp>
        <stp>9</stp>
        <stp>12/31/2012</stp>
        <stp>1</stp>
        <tr r="J1575" s="1"/>
      </tp>
      <tp>
        <v>276084362.33999997</v>
        <stp/>
        <stp>EM_S_STM07_IS</stp>
        <stp>4</stp>
        <stp>300281.SZ</stp>
        <stp>9</stp>
        <stp>12/31/2013</stp>
        <stp>1</stp>
        <tr r="K1576" s="1"/>
      </tp>
      <tp>
        <v>106483324.83</v>
        <stp/>
        <stp>EM_S_STM07_IS</stp>
        <stp>4</stp>
        <stp>300282.SZ</stp>
        <stp>9</stp>
        <stp>12/31/2010</stp>
        <stp>1</stp>
        <tr r="H1577" s="1"/>
      </tp>
      <tp>
        <v>817842675.27999997</v>
        <stp/>
        <stp>EM_S_STM07_IS</stp>
        <stp>4</stp>
        <stp>300283.SZ</stp>
        <stp>9</stp>
        <stp>12/31/2011</stp>
        <stp>1</stp>
        <tr r="I1578" s="1"/>
      </tp>
      <tp>
        <v>283478535.29000002</v>
        <stp/>
        <stp>EM_S_STM07_IS</stp>
        <stp>4</stp>
        <stp>300286.SZ</stp>
        <stp>9</stp>
        <stp>12/31/2014</stp>
        <stp>1</stp>
        <tr r="L1581" s="1"/>
      </tp>
      <tp>
        <v>1356148025.8900001</v>
        <stp/>
        <stp>EM_S_STM07_IS</stp>
        <stp>4</stp>
        <stp>300287.SZ</stp>
        <stp>9</stp>
        <stp>12/31/2015</stp>
        <stp>1</stp>
        <tr r="M1582" s="1"/>
      </tp>
      <tp>
        <v>334734262.56</v>
        <stp/>
        <stp>EM_S_STM07_IS</stp>
        <stp>4</stp>
        <stp>300290.SZ</stp>
        <stp>9</stp>
        <stp>12/31/2012</stp>
        <stp>1</stp>
        <tr r="J1585" s="1"/>
      </tp>
      <tp>
        <v>377883277.49000001</v>
        <stp/>
        <stp>EM_S_STM07_IS</stp>
        <stp>4</stp>
        <stp>300291.SZ</stp>
        <stp>9</stp>
        <stp>12/31/2013</stp>
        <stp>1</stp>
        <tr r="K1586" s="1"/>
      </tp>
      <tp>
        <v>210672900.75999999</v>
        <stp/>
        <stp>EM_S_STM07_IS</stp>
        <stp>4</stp>
        <stp>300292.SZ</stp>
        <stp>9</stp>
        <stp>12/31/2010</stp>
        <stp>1</stp>
        <tr r="H1587" s="1"/>
      </tp>
      <tp>
        <v>235554177.71000001</v>
        <stp/>
        <stp>EM_S_STM07_IS</stp>
        <stp>4</stp>
        <stp>300293.SZ</stp>
        <stp>9</stp>
        <stp>12/31/2011</stp>
        <stp>1</stp>
        <tr r="I1588" s="1"/>
      </tp>
      <tp>
        <v>1179923594.52</v>
        <stp/>
        <stp>EM_S_STM07_IS</stp>
        <stp>4</stp>
        <stp>300296.SZ</stp>
        <stp>9</stp>
        <stp>12/31/2014</stp>
        <stp>1</stp>
        <tr r="L1591" s="1"/>
      </tp>
      <tp>
        <v>1000925196.89</v>
        <stp/>
        <stp>EM_S_STM07_IS</stp>
        <stp>4</stp>
        <stp>300297.SZ</stp>
        <stp>9</stp>
        <stp>12/31/2015</stp>
        <stp>1</stp>
        <tr r="M1592" s="1"/>
      </tp>
      <tp>
        <v>3946506735.5</v>
        <stp/>
        <stp>EM_S_STM07_IS</stp>
        <stp>4</stp>
        <stp>600270.SH</stp>
        <stp>9</stp>
        <stp>12/31/2012</stp>
        <stp>1</stp>
        <tr r="J2106" s="1"/>
      </tp>
      <tp>
        <v>16582461563.030001</v>
        <stp/>
        <stp>EM_S_STM07_IS</stp>
        <stp>4</stp>
        <stp>600271.SH</stp>
        <stp>9</stp>
        <stp>12/31/2013</stp>
        <stp>1</stp>
        <tr r="K2107" s="1"/>
      </tp>
      <tp>
        <v>866897808.49000001</v>
        <stp/>
        <stp>EM_S_STM07_IS</stp>
        <stp>4</stp>
        <stp>600272.SH</stp>
        <stp>9</stp>
        <stp>12/31/2010</stp>
        <stp>1</stp>
        <tr r="H2108" s="1"/>
      </tp>
      <tp>
        <v>1747486399.4400001</v>
        <stp/>
        <stp>EM_S_STM07_IS</stp>
        <stp>4</stp>
        <stp>600273.SH</stp>
        <stp>9</stp>
        <stp>12/31/2011</stp>
        <stp>1</stp>
        <tr r="I2109" s="1"/>
      </tp>
      <tp>
        <v>7452253087.8400002</v>
        <stp/>
        <stp>EM_S_STM07_IS</stp>
        <stp>4</stp>
        <stp>600276.SH</stp>
        <stp>9</stp>
        <stp>12/31/2014</stp>
        <stp>1</stp>
        <tr r="L2111" s="1"/>
      </tp>
      <tp>
        <v>8056094424.1800003</v>
        <stp/>
        <stp>EM_S_STM07_IS</stp>
        <stp>4</stp>
        <stp>600277.SH</stp>
        <stp>9</stp>
        <stp>12/31/2015</stp>
        <stp>1</stp>
        <tr r="M2112" s="1"/>
      </tp>
      <tp>
        <v>2483734496.46</v>
        <stp/>
        <stp>EM_S_STM07_IS</stp>
        <stp>4</stp>
        <stp>600260.SH</stp>
        <stp>9</stp>
        <stp>12/31/2012</stp>
        <stp>1</stp>
        <tr r="J2098" s="1"/>
      </tp>
      <tp>
        <v>3168995664.3200002</v>
        <stp/>
        <stp>EM_S_STM07_IS</stp>
        <stp>4</stp>
        <stp>600261.SH</stp>
        <stp>9</stp>
        <stp>12/31/2013</stp>
        <stp>1</stp>
        <tr r="K2099" s="1"/>
      </tp>
      <tp>
        <v>1901498102</v>
        <stp/>
        <stp>EM_S_STM07_IS</stp>
        <stp>4</stp>
        <stp>600262.SH</stp>
        <stp>9</stp>
        <stp>12/31/2010</stp>
        <stp>1</stp>
        <tr r="H2100" s="1"/>
      </tp>
      <tp>
        <v>10011047447.620001</v>
        <stp/>
        <stp>EM_S_STM07_IS</stp>
        <stp>4</stp>
        <stp>600266.SH</stp>
        <stp>9</stp>
        <stp>12/31/2014</stp>
        <stp>1</stp>
        <tr r="L2102" s="1"/>
      </tp>
      <tp>
        <v>8767428140.1000004</v>
        <stp/>
        <stp>EM_S_STM07_IS</stp>
        <stp>4</stp>
        <stp>600267.SH</stp>
        <stp>9</stp>
        <stp>12/31/2015</stp>
        <stp>1</stp>
        <tr r="M2103" s="1"/>
      </tp>
      <tp>
        <v>4453605010.2200003</v>
        <stp/>
        <stp>EM_S_STM07_IS</stp>
        <stp>4</stp>
        <stp>600250.SH</stp>
        <stp>9</stp>
        <stp>12/31/2012</stp>
        <stp>1</stp>
        <tr r="J2090" s="1"/>
      </tp>
      <tp>
        <v>1279254551.53</v>
        <stp/>
        <stp>EM_S_STM07_IS</stp>
        <stp>4</stp>
        <stp>600251.SH</stp>
        <stp>9</stp>
        <stp>12/31/2013</stp>
        <stp>1</stp>
        <tr r="K2091" s="1"/>
      </tp>
      <tp>
        <v>1425697344.9300001</v>
        <stp/>
        <stp>EM_S_STM07_IS</stp>
        <stp>4</stp>
        <stp>600252.SH</stp>
        <stp>9</stp>
        <stp>12/31/2010</stp>
        <stp>1</stp>
        <tr r="H2092" s="1"/>
      </tp>
      <tp>
        <v>6717268835.9499998</v>
        <stp/>
        <stp>EM_S_STM07_IS</stp>
        <stp>4</stp>
        <stp>600256.SH</stp>
        <stp>9</stp>
        <stp>12/31/2014</stp>
        <stp>1</stp>
        <tr r="L2094" s="1"/>
      </tp>
      <tp>
        <v>808924738.75</v>
        <stp/>
        <stp>EM_S_STM07_IS</stp>
        <stp>4</stp>
        <stp>600257.SH</stp>
        <stp>9</stp>
        <stp>12/31/2015</stp>
        <stp>1</stp>
        <tr r="M2095" s="1"/>
      </tp>
      <tp>
        <v>1565162847.8800001</v>
        <stp/>
        <stp>EM_S_STM07_IS</stp>
        <stp>4</stp>
        <stp>600240.SH</stp>
        <stp>9</stp>
        <stp>12/31/2012</stp>
        <stp>1</stp>
        <tr r="J2082" s="1"/>
      </tp>
      <tp>
        <v>1591387748.4000001</v>
        <stp/>
        <stp>EM_S_STM07_IS</stp>
        <stp>4</stp>
        <stp>600241.SH</stp>
        <stp>9</stp>
        <stp>12/31/2013</stp>
        <stp>1</stp>
        <tr r="K2083" s="1"/>
      </tp>
      <tp>
        <v>312447108.49000001</v>
        <stp/>
        <stp>EM_S_STM07_IS</stp>
        <stp>4</stp>
        <stp>600242.SH</stp>
        <stp>9</stp>
        <stp>12/31/2010</stp>
        <stp>1</stp>
        <tr r="H2084" s="1"/>
      </tp>
      <tp>
        <v>1157528046.76</v>
        <stp/>
        <stp>EM_S_STM07_IS</stp>
        <stp>4</stp>
        <stp>600243.SH</stp>
        <stp>9</stp>
        <stp>12/31/2011</stp>
        <stp>1</stp>
        <tr r="I2085" s="1"/>
      </tp>
      <tp>
        <v>1911575870</v>
        <stp/>
        <stp>EM_S_STM07_IS</stp>
        <stp>4</stp>
        <stp>600246.SH</stp>
        <stp>9</stp>
        <stp>12/31/2014</stp>
        <stp>1</stp>
        <tr r="L2086" s="1"/>
      </tp>
      <tp>
        <v>1005898146.1900001</v>
        <stp/>
        <stp>EM_S_STM07_IS</stp>
        <stp>4</stp>
        <stp>600247.SH</stp>
        <stp>9</stp>
        <stp>12/31/2015</stp>
        <stp>1</stp>
        <tr r="M2087" s="1"/>
      </tp>
      <tp>
        <v>3356699522.4099998</v>
        <stp/>
        <stp>EM_S_STM07_IS</stp>
        <stp>4</stp>
        <stp>600230.SH</stp>
        <stp>9</stp>
        <stp>12/31/2012</stp>
        <stp>1</stp>
        <tr r="J2072" s="1"/>
      </tp>
      <tp>
        <v>15650758957.18</v>
        <stp/>
        <stp>EM_S_STM07_IS</stp>
        <stp>4</stp>
        <stp>600231.SH</stp>
        <stp>9</stp>
        <stp>12/31/2013</stp>
        <stp>1</stp>
        <tr r="K2073" s="1"/>
      </tp>
      <tp>
        <v>992735855.38</v>
        <stp/>
        <stp>EM_S_STM07_IS</stp>
        <stp>4</stp>
        <stp>600232.SH</stp>
        <stp>9</stp>
        <stp>12/31/2010</stp>
        <stp>1</stp>
        <tr r="H2074" s="1"/>
      </tp>
      <tp>
        <v>963773783.24000001</v>
        <stp/>
        <stp>EM_S_STM07_IS</stp>
        <stp>4</stp>
        <stp>600233.SH</stp>
        <stp>9</stp>
        <stp>12/31/2011</stp>
        <stp>1</stp>
        <tr r="I2075" s="1"/>
      </tp>
      <tp>
        <v>5703384436.9399996</v>
        <stp/>
        <stp>EM_S_STM07_IS</stp>
        <stp>4</stp>
        <stp>600236.SH</stp>
        <stp>9</stp>
        <stp>12/31/2014</stp>
        <stp>1</stp>
        <tr r="L2078" s="1"/>
      </tp>
      <tp>
        <v>599572544.35000002</v>
        <stp/>
        <stp>EM_S_STM07_IS</stp>
        <stp>4</stp>
        <stp>600237.SH</stp>
        <stp>9</stp>
        <stp>12/31/2015</stp>
        <stp>1</stp>
        <tr r="M2079" s="1"/>
      </tp>
      <tp>
        <v>2828923978.1300001</v>
        <stp/>
        <stp>EM_S_STM07_IS</stp>
        <stp>4</stp>
        <stp>600220.SH</stp>
        <stp>9</stp>
        <stp>12/31/2012</stp>
        <stp>1</stp>
        <tr r="J2063" s="1"/>
      </tp>
      <tp>
        <v>30231362000</v>
        <stp/>
        <stp>EM_S_STM07_IS</stp>
        <stp>4</stp>
        <stp>600221.SH</stp>
        <stp>9</stp>
        <stp>12/31/2013</stp>
        <stp>1</stp>
        <tr r="K2064" s="1"/>
      </tp>
      <tp>
        <v>913303032.72000003</v>
        <stp/>
        <stp>EM_S_STM07_IS</stp>
        <stp>4</stp>
        <stp>600222.SH</stp>
        <stp>9</stp>
        <stp>12/31/2010</stp>
        <stp>1</stp>
        <tr r="H2065" s="1"/>
      </tp>
      <tp>
        <v>2381698574.3499999</v>
        <stp/>
        <stp>EM_S_STM07_IS</stp>
        <stp>4</stp>
        <stp>600223.SH</stp>
        <stp>9</stp>
        <stp>12/31/2011</stp>
        <stp>1</stp>
        <tr r="I2066" s="1"/>
      </tp>
      <tp>
        <v>1343931813.71</v>
        <stp/>
        <stp>EM_S_STM07_IS</stp>
        <stp>4</stp>
        <stp>600226.SH</stp>
        <stp>9</stp>
        <stp>12/31/2014</stp>
        <stp>1</stp>
        <tr r="L2068" s="1"/>
      </tp>
      <tp>
        <v>2761478183.4899998</v>
        <stp/>
        <stp>EM_S_STM07_IS</stp>
        <stp>4</stp>
        <stp>600227.SH</stp>
        <stp>9</stp>
        <stp>12/31/2015</stp>
        <stp>1</stp>
        <tr r="M2069" s="1"/>
      </tp>
      <tp>
        <v>8056893842.5</v>
        <stp/>
        <stp>EM_S_STM07_IS</stp>
        <stp>4</stp>
        <stp>600210.SH</stp>
        <stp>9</stp>
        <stp>12/31/2012</stp>
        <stp>1</stp>
        <tr r="J2054" s="1"/>
      </tp>
      <tp>
        <v>1402221159</v>
        <stp/>
        <stp>EM_S_STM07_IS</stp>
        <stp>4</stp>
        <stp>600211.SH</stp>
        <stp>9</stp>
        <stp>12/31/2013</stp>
        <stp>1</stp>
        <tr r="K2055" s="1"/>
      </tp>
      <tp>
        <v>453529291.19</v>
        <stp/>
        <stp>EM_S_STM07_IS</stp>
        <stp>4</stp>
        <stp>600212.SH</stp>
        <stp>9</stp>
        <stp>12/31/2010</stp>
        <stp>1</stp>
        <tr r="H2056" s="1"/>
      </tp>
      <tp>
        <v>809412912.17999995</v>
        <stp/>
        <stp>EM_S_STM07_IS</stp>
        <stp>4</stp>
        <stp>600213.SH</stp>
        <stp>9</stp>
        <stp>12/31/2011</stp>
        <stp>1</stp>
        <tr r="I2057" s="1"/>
      </tp>
      <tp>
        <v>4832291832.46</v>
        <stp/>
        <stp>EM_S_STM07_IS</stp>
        <stp>4</stp>
        <stp>600216.SH</stp>
        <stp>9</stp>
        <stp>12/31/2014</stp>
        <stp>1</stp>
        <tr r="L2059" s="1"/>
      </tp>
      <tp>
        <v>1607137354.5</v>
        <stp/>
        <stp>EM_S_STM07_IS</stp>
        <stp>4</stp>
        <stp>600217.SH</stp>
        <stp>9</stp>
        <stp>12/31/2015</stp>
        <stp>1</stp>
        <tr r="M2060" s="1"/>
      </tp>
      <tp>
        <v>3722974684.5700002</v>
        <stp/>
        <stp>EM_S_STM07_IS</stp>
        <stp>4</stp>
        <stp>600200.SH</stp>
        <stp>9</stp>
        <stp>12/31/2012</stp>
        <stp>1</stp>
        <tr r="J2046" s="1"/>
      </tp>
      <tp>
        <v>671382978.88999999</v>
        <stp/>
        <stp>EM_S_STM07_IS</stp>
        <stp>4</stp>
        <stp>600201.SH</stp>
        <stp>9</stp>
        <stp>12/31/2013</stp>
        <stp>1</stp>
        <tr r="K2047" s="1"/>
      </tp>
      <tp>
        <v>1369193144.46</v>
        <stp/>
        <stp>EM_S_STM07_IS</stp>
        <stp>4</stp>
        <stp>600202.SH</stp>
        <stp>9</stp>
        <stp>12/31/2010</stp>
        <stp>1</stp>
        <tr r="H2048" s="1"/>
      </tp>
      <tp>
        <v>2114099563.77</v>
        <stp/>
        <stp>EM_S_STM07_IS</stp>
        <stp>4</stp>
        <stp>600203.SH</stp>
        <stp>9</stp>
        <stp>12/31/2011</stp>
        <stp>1</stp>
        <tr r="I2049" s="1"/>
      </tp>
      <tp>
        <v>2422937805.6300001</v>
        <stp/>
        <stp>EM_S_STM07_IS</stp>
        <stp>4</stp>
        <stp>600206.SH</stp>
        <stp>9</stp>
        <stp>12/31/2014</stp>
        <stp>1</stp>
        <tr r="L2050" s="1"/>
      </tp>
      <tp>
        <v>1768472089</v>
        <stp/>
        <stp>EM_S_STM07_IS</stp>
        <stp>4</stp>
        <stp>600207.SH</stp>
        <stp>9</stp>
        <stp>12/31/2015</stp>
        <stp>1</stp>
        <tr r="M2051" s="1"/>
      </tp>
      <tp>
        <v>1319499016.8900001</v>
        <stp/>
        <stp>EM_S_STM07_IS</stp>
        <stp>4</stp>
        <stp>600290.SH</stp>
        <stp>9</stp>
        <stp>12/31/2012</stp>
        <stp>1</stp>
        <tr r="J2124" s="1"/>
      </tp>
      <tp>
        <v>184582237.41</v>
        <stp/>
        <stp>EM_S_STM07_IS</stp>
        <stp>4</stp>
        <stp>600291.SH</stp>
        <stp>9</stp>
        <stp>12/31/2013</stp>
        <stp>1</stp>
        <tr r="K2125" s="1"/>
      </tp>
      <tp>
        <v>3255450810.6900001</v>
        <stp/>
        <stp>EM_S_STM07_IS</stp>
        <stp>4</stp>
        <stp>600292.SH</stp>
        <stp>9</stp>
        <stp>12/31/2010</stp>
        <stp>1</stp>
        <tr r="H2126" s="1"/>
      </tp>
      <tp>
        <v>1088897829.3399999</v>
        <stp/>
        <stp>EM_S_STM07_IS</stp>
        <stp>4</stp>
        <stp>600293.SH</stp>
        <stp>9</stp>
        <stp>12/31/2011</stp>
        <stp>1</stp>
        <tr r="I2127" s="1"/>
      </tp>
      <tp>
        <v>93700035201.100006</v>
        <stp/>
        <stp>EM_S_STM07_IS</stp>
        <stp>4</stp>
        <stp>600297.SH</stp>
        <stp>9</stp>
        <stp>12/31/2015</stp>
        <stp>1</stp>
        <tr r="M2129" s="1"/>
      </tp>
      <tp>
        <v>6027834658.5299997</v>
        <stp/>
        <stp>EM_S_STM07_IS</stp>
        <stp>4</stp>
        <stp>600280.SH</stp>
        <stp>9</stp>
        <stp>12/31/2012</stp>
        <stp>1</stp>
        <tr r="J2115" s="1"/>
      </tp>
      <tp>
        <v>3169848898.8099999</v>
        <stp/>
        <stp>EM_S_STM07_IS</stp>
        <stp>4</stp>
        <stp>600281.SH</stp>
        <stp>9</stp>
        <stp>12/31/2013</stp>
        <stp>1</stp>
        <tr r="K2116" s="1"/>
      </tp>
      <tp>
        <v>30054992902.599998</v>
        <stp/>
        <stp>EM_S_STM07_IS</stp>
        <stp>4</stp>
        <stp>600282.SH</stp>
        <stp>9</stp>
        <stp>12/31/2010</stp>
        <stp>1</stp>
        <tr r="H2117" s="1"/>
      </tp>
      <tp>
        <v>573281947.04999995</v>
        <stp/>
        <stp>EM_S_STM07_IS</stp>
        <stp>4</stp>
        <stp>600283.SH</stp>
        <stp>9</stp>
        <stp>12/31/2011</stp>
        <stp>1</stp>
        <tr r="I2118" s="1"/>
      </tp>
      <tp>
        <v>5840595229.2799997</v>
        <stp/>
        <stp>EM_S_STM07_IS</stp>
        <stp>4</stp>
        <stp>600287.SH</stp>
        <stp>9</stp>
        <stp>12/31/2015</stp>
        <stp>1</stp>
        <tr r="M2121" s="1"/>
      </tp>
      <tp>
        <v>134045649270</v>
        <stp/>
        <stp>EM_S_STM07_IS</stp>
        <stp>4</stp>
        <stp>000333.SZ</stp>
        <stp>9</stp>
        <stp>12/31/2011</stp>
        <stp>1</stp>
        <tr r="I79" s="1"/>
      </tp>
      <tp>
        <v>403145027.74000001</v>
        <stp/>
        <stp>EM_S_STM07_IS</stp>
        <stp>4</stp>
        <stp>300300.SZ</stp>
        <stp>9</stp>
        <stp>12/31/2012</stp>
        <stp>1</stp>
        <tr r="J1595" s="1"/>
      </tp>
      <tp>
        <v>812908327.67999995</v>
        <stp/>
        <stp>EM_S_STM07_IS</stp>
        <stp>4</stp>
        <stp>300301.SZ</stp>
        <stp>9</stp>
        <stp>12/31/2013</stp>
        <stp>1</stp>
        <tr r="K1596" s="1"/>
      </tp>
      <tp>
        <v>209722503.59</v>
        <stp/>
        <stp>EM_S_STM07_IS</stp>
        <stp>4</stp>
        <stp>300302.SZ</stp>
        <stp>9</stp>
        <stp>12/31/2010</stp>
        <stp>1</stp>
        <tr r="H1597" s="1"/>
      </tp>
      <tp>
        <v>346909788.73000002</v>
        <stp/>
        <stp>EM_S_STM07_IS</stp>
        <stp>4</stp>
        <stp>300303.SZ</stp>
        <stp>9</stp>
        <stp>12/31/2011</stp>
        <stp>1</stp>
        <tr r="I1598" s="1"/>
      </tp>
      <tp>
        <v>208974959.78999999</v>
        <stp/>
        <stp>EM_S_STM07_IS</stp>
        <stp>4</stp>
        <stp>300306.SZ</stp>
        <stp>9</stp>
        <stp>12/31/2014</stp>
        <stp>1</stp>
        <tr r="L1601" s="1"/>
      </tp>
      <tp>
        <v>749592373.25999999</v>
        <stp/>
        <stp>EM_S_STM07_IS</stp>
        <stp>4</stp>
        <stp>300307.SZ</stp>
        <stp>9</stp>
        <stp>12/31/2015</stp>
        <stp>1</stp>
        <tr r="M1602" s="1"/>
      </tp>
      <tp>
        <v>614440157.97000003</v>
        <stp/>
        <stp>EM_S_STM07_IS</stp>
        <stp>4</stp>
        <stp>300310.SZ</stp>
        <stp>9</stp>
        <stp>12/31/2012</stp>
        <stp>1</stp>
        <tr r="J1605" s="1"/>
      </tp>
      <tp>
        <v>245386180.86000001</v>
        <stp/>
        <stp>EM_S_STM07_IS</stp>
        <stp>4</stp>
        <stp>300311.SZ</stp>
        <stp>9</stp>
        <stp>12/31/2013</stp>
        <stp>1</stp>
        <tr r="K1606" s="1"/>
      </tp>
      <tp>
        <v>277234783.06</v>
        <stp/>
        <stp>EM_S_STM07_IS</stp>
        <stp>4</stp>
        <stp>300312.SZ</stp>
        <stp>9</stp>
        <stp>12/31/2010</stp>
        <stp>1</stp>
        <tr r="H1607" s="1"/>
      </tp>
      <tp>
        <v>75484862.400000006</v>
        <stp/>
        <stp>EM_S_STM07_IS</stp>
        <stp>4</stp>
        <stp>300313.SZ</stp>
        <stp>9</stp>
        <stp>12/31/2011</stp>
        <stp>1</stp>
        <tr r="I1608" s="1"/>
      </tp>
      <tp>
        <v>245320402.71000001</v>
        <stp/>
        <stp>EM_S_STM07_IS</stp>
        <stp>4</stp>
        <stp>300316.SZ</stp>
        <stp>9</stp>
        <stp>12/31/2014</stp>
        <stp>1</stp>
        <tr r="L1611" s="1"/>
      </tp>
      <tp>
        <v>1902266125.9000001</v>
        <stp/>
        <stp>EM_S_STM07_IS</stp>
        <stp>4</stp>
        <stp>300317.SZ</stp>
        <stp>9</stp>
        <stp>12/31/2015</stp>
        <stp>1</stp>
        <tr r="M1612" s="1"/>
      </tp>
      <tp>
        <v>548563354.89999998</v>
        <stp/>
        <stp>EM_S_STM07_IS</stp>
        <stp>4</stp>
        <stp>300320.SZ</stp>
        <stp>9</stp>
        <stp>12/31/2012</stp>
        <stp>1</stp>
        <tr r="J1615" s="1"/>
      </tp>
      <tp>
        <v>436807691.22000003</v>
        <stp/>
        <stp>EM_S_STM07_IS</stp>
        <stp>4</stp>
        <stp>300321.SZ</stp>
        <stp>9</stp>
        <stp>12/31/2013</stp>
        <stp>1</stp>
        <tr r="K1616" s="1"/>
      </tp>
      <tp>
        <v>165755930.25</v>
        <stp/>
        <stp>EM_S_STM07_IS</stp>
        <stp>4</stp>
        <stp>300322.SZ</stp>
        <stp>9</stp>
        <stp>12/31/2010</stp>
        <stp>1</stp>
        <tr r="H1617" s="1"/>
      </tp>
      <tp>
        <v>474000896.43000001</v>
        <stp/>
        <stp>EM_S_STM07_IS</stp>
        <stp>4</stp>
        <stp>300323.SZ</stp>
        <stp>9</stp>
        <stp>12/31/2011</stp>
        <stp>1</stp>
        <tr r="I1618" s="1"/>
      </tp>
      <tp>
        <v>222355564.63999999</v>
        <stp/>
        <stp>EM_S_STM07_IS</stp>
        <stp>4</stp>
        <stp>300326.SZ</stp>
        <stp>9</stp>
        <stp>12/31/2014</stp>
        <stp>1</stp>
        <tr r="L1621" s="1"/>
      </tp>
      <tp>
        <v>411371366.56</v>
        <stp/>
        <stp>EM_S_STM07_IS</stp>
        <stp>4</stp>
        <stp>300327.SZ</stp>
        <stp>9</stp>
        <stp>12/31/2015</stp>
        <stp>1</stp>
        <tr r="M1622" s="1"/>
      </tp>
      <tp>
        <v>1027001033.87</v>
        <stp/>
        <stp>EM_S_STM07_IS</stp>
        <stp>4</stp>
        <stp>000301.SZ</stp>
        <stp>9</stp>
        <stp>12/31/2013</stp>
        <stp>1</stp>
        <tr r="K78" s="1"/>
      </tp>
      <tp>
        <v>258959686.21000001</v>
        <stp/>
        <stp>EM_S_STM07_IS</stp>
        <stp>4</stp>
        <stp>300330.SZ</stp>
        <stp>9</stp>
        <stp>12/31/2012</stp>
        <stp>1</stp>
        <tr r="J1625" s="1"/>
      </tp>
      <tp>
        <v>289636852.10000002</v>
        <stp/>
        <stp>EM_S_STM07_IS</stp>
        <stp>4</stp>
        <stp>300331.SZ</stp>
        <stp>9</stp>
        <stp>12/31/2013</stp>
        <stp>1</stp>
        <tr r="K1626" s="1"/>
      </tp>
      <tp>
        <v>90019579.439999998</v>
        <stp/>
        <stp>EM_S_STM07_IS</stp>
        <stp>4</stp>
        <stp>300332.SZ</stp>
        <stp>9</stp>
        <stp>12/31/2010</stp>
        <stp>1</stp>
        <tr r="H1627" s="1"/>
      </tp>
      <tp>
        <v>205952135.38</v>
        <stp/>
        <stp>EM_S_STM07_IS</stp>
        <stp>4</stp>
        <stp>300333.SZ</stp>
        <stp>9</stp>
        <stp>12/31/2011</stp>
        <stp>1</stp>
        <tr r="I1628" s="1"/>
      </tp>
      <tp>
        <v>620686273.05999994</v>
        <stp/>
        <stp>EM_S_STM07_IS</stp>
        <stp>4</stp>
        <stp>300336.SZ</stp>
        <stp>9</stp>
        <stp>12/31/2014</stp>
        <stp>1</stp>
        <tr r="L1631" s="1"/>
      </tp>
      <tp>
        <v>1360709045.7</v>
        <stp/>
        <stp>EM_S_STM07_IS</stp>
        <stp>4</stp>
        <stp>300337.SZ</stp>
        <stp>9</stp>
        <stp>12/31/2015</stp>
        <stp>1</stp>
        <tr r="M1632" s="1"/>
      </tp>
      <tp>
        <v>527294787.81</v>
        <stp/>
        <stp>EM_S_STM07_IS</stp>
        <stp>4</stp>
        <stp>300340.SZ</stp>
        <stp>9</stp>
        <stp>12/31/2012</stp>
        <stp>1</stp>
        <tr r="J1635" s="1"/>
      </tp>
      <tp>
        <v>315425538.51999998</v>
        <stp/>
        <stp>EM_S_STM07_IS</stp>
        <stp>4</stp>
        <stp>300341.SZ</stp>
        <stp>9</stp>
        <stp>12/31/2013</stp>
        <stp>1</stp>
        <tr r="K1636" s="1"/>
      </tp>
      <tp>
        <v>295113511.69</v>
        <stp/>
        <stp>EM_S_STM07_IS</stp>
        <stp>4</stp>
        <stp>300342.SZ</stp>
        <stp>9</stp>
        <stp>12/31/2010</stp>
        <stp>1</stp>
        <tr r="H1637" s="1"/>
      </tp>
      <tp>
        <v>446189901.41000003</v>
        <stp/>
        <stp>EM_S_STM07_IS</stp>
        <stp>4</stp>
        <stp>300343.SZ</stp>
        <stp>9</stp>
        <stp>12/31/2011</stp>
        <stp>1</stp>
        <tr r="I1638" s="1"/>
      </tp>
      <tp>
        <v>149877964.43000001</v>
        <stp/>
        <stp>EM_S_STM07_IS</stp>
        <stp>4</stp>
        <stp>300346.SZ</stp>
        <stp>9</stp>
        <stp>12/31/2014</stp>
        <stp>1</stp>
        <tr r="L1641" s="1"/>
      </tp>
      <tp>
        <v>956997682.33000004</v>
        <stp/>
        <stp>EM_S_STM07_IS</stp>
        <stp>4</stp>
        <stp>300347.SZ</stp>
        <stp>9</stp>
        <stp>12/31/2015</stp>
        <stp>1</stp>
        <tr r="M1642" s="1"/>
      </tp>
      <tp>
        <v>414892503.38</v>
        <stp/>
        <stp>EM_S_STM07_IS</stp>
        <stp>4</stp>
        <stp>300350.SZ</stp>
        <stp>9</stp>
        <stp>12/31/2012</stp>
        <stp>1</stp>
        <tr r="J1645" s="1"/>
      </tp>
      <tp>
        <v>224652536.47</v>
        <stp/>
        <stp>EM_S_STM07_IS</stp>
        <stp>4</stp>
        <stp>300351.SZ</stp>
        <stp>9</stp>
        <stp>12/31/2013</stp>
        <stp>1</stp>
        <tr r="K1646" s="1"/>
      </tp>
      <tp>
        <v>91686470.980000004</v>
        <stp/>
        <stp>EM_S_STM07_IS</stp>
        <stp>4</stp>
        <stp>300352.SZ</stp>
        <stp>9</stp>
        <stp>12/31/2010</stp>
        <stp>1</stp>
        <tr r="H1647" s="1"/>
      </tp>
      <tp>
        <v>125310072.38</v>
        <stp/>
        <stp>EM_S_STM07_IS</stp>
        <stp>4</stp>
        <stp>300353.SZ</stp>
        <stp>9</stp>
        <stp>12/31/2011</stp>
        <stp>1</stp>
        <tr r="I1648" s="1"/>
      </tp>
      <tp>
        <v>343346895.97000003</v>
        <stp/>
        <stp>EM_S_STM07_IS</stp>
        <stp>4</stp>
        <stp>300356.SZ</stp>
        <stp>9</stp>
        <stp>12/31/2014</stp>
        <stp>1</stp>
        <tr r="L1651" s="1"/>
      </tp>
      <tp>
        <v>267105585.86000001</v>
        <stp/>
        <stp>EM_S_STM07_IS</stp>
        <stp>4</stp>
        <stp>300357.SZ</stp>
        <stp>9</stp>
        <stp>12/31/2015</stp>
        <stp>1</stp>
        <tr r="M1652" s="1"/>
      </tp>
      <tp>
        <v>717884809.04999995</v>
        <stp/>
        <stp>EM_S_STM07_IS</stp>
        <stp>4</stp>
        <stp>300360.SZ</stp>
        <stp>9</stp>
        <stp>12/31/2012</stp>
        <stp>1</stp>
        <tr r="J1655" s="1"/>
      </tp>
      <tp>
        <v>266125691.41</v>
        <stp/>
        <stp>EM_S_STM07_IS</stp>
        <stp>4</stp>
        <stp>300362.SZ</stp>
        <stp>9</stp>
        <stp>12/31/2010</stp>
        <stp>1</stp>
        <tr r="H1656" s="1"/>
      </tp>
      <tp>
        <v>552566462.25999999</v>
        <stp/>
        <stp>EM_S_STM07_IS</stp>
        <stp>4</stp>
        <stp>300363.SZ</stp>
        <stp>9</stp>
        <stp>12/31/2011</stp>
        <stp>1</stp>
        <tr r="I1657" s="1"/>
      </tp>
      <tp>
        <v>278827195.07999998</v>
        <stp/>
        <stp>EM_S_STM07_IS</stp>
        <stp>4</stp>
        <stp>300366.SZ</stp>
        <stp>9</stp>
        <stp>12/31/2014</stp>
        <stp>1</stp>
        <tr r="L1660" s="1"/>
      </tp>
      <tp>
        <v>1016782580.04</v>
        <stp/>
        <stp>EM_S_STM07_IS</stp>
        <stp>4</stp>
        <stp>300367.SZ</stp>
        <stp>9</stp>
        <stp>12/31/2015</stp>
        <stp>1</stp>
        <tr r="M1661" s="1"/>
      </tp>
      <tp>
        <v>259799968.18000001</v>
        <stp/>
        <stp>EM_S_STM07_IS</stp>
        <stp>4</stp>
        <stp>300370.SZ</stp>
        <stp>9</stp>
        <stp>12/31/2012</stp>
        <stp>1</stp>
        <tr r="J1664" s="1"/>
      </tp>
      <tp>
        <v>183331885.84</v>
        <stp/>
        <stp>EM_S_STM07_IS</stp>
        <stp>4</stp>
        <stp>300371.SZ</stp>
        <stp>9</stp>
        <stp>12/31/2013</stp>
        <stp>1</stp>
        <tr r="K1665" s="1"/>
      </tp>
      <tp>
        <v>354093713.94999999</v>
        <stp/>
        <stp>EM_S_STM07_IS</stp>
        <stp>4</stp>
        <stp>300372.SZ</stp>
        <stp>9</stp>
        <stp>12/31/2010</stp>
        <stp>1</stp>
        <tr r="H1666" s="1"/>
      </tp>
      <tp>
        <v>449644673.61000001</v>
        <stp/>
        <stp>EM_S_STM07_IS</stp>
        <stp>4</stp>
        <stp>300373.SZ</stp>
        <stp>9</stp>
        <stp>12/31/2011</stp>
        <stp>1</stp>
        <tr r="I1667" s="1"/>
      </tp>
      <tp>
        <v>1969085429.4100001</v>
        <stp/>
        <stp>EM_S_STM07_IS</stp>
        <stp>4</stp>
        <stp>300376.SZ</stp>
        <stp>9</stp>
        <stp>12/31/2014</stp>
        <stp>1</stp>
        <tr r="L1670" s="1"/>
      </tp>
      <tp>
        <v>250105174.91999999</v>
        <stp/>
        <stp>EM_S_STM07_IS</stp>
        <stp>4</stp>
        <stp>300377.SZ</stp>
        <stp>9</stp>
        <stp>12/31/2015</stp>
        <stp>1</stp>
        <tr r="M1671" s="1"/>
      </tp>
      <tp>
        <v>155218978.03999999</v>
        <stp/>
        <stp>EM_S_STM07_IS</stp>
        <stp>4</stp>
        <stp>300380.SZ</stp>
        <stp>9</stp>
        <stp>12/31/2012</stp>
        <stp>1</stp>
        <tr r="J1674" s="1"/>
      </tp>
      <tp>
        <v>359159329.37</v>
        <stp/>
        <stp>EM_S_STM07_IS</stp>
        <stp>4</stp>
        <stp>300381.SZ</stp>
        <stp>9</stp>
        <stp>12/31/2013</stp>
        <stp>1</stp>
        <tr r="K1675" s="1"/>
      </tp>
      <tp>
        <v>87099076.010000005</v>
        <stp/>
        <stp>EM_S_STM07_IS</stp>
        <stp>4</stp>
        <stp>300382.SZ</stp>
        <stp>9</stp>
        <stp>12/31/2010</stp>
        <stp>1</stp>
        <tr r="H1676" s="1"/>
      </tp>
      <tp>
        <v>172193328.50999999</v>
        <stp/>
        <stp>EM_S_STM07_IS</stp>
        <stp>4</stp>
        <stp>300383.SZ</stp>
        <stp>9</stp>
        <stp>12/31/2011</stp>
        <stp>1</stp>
        <tr r="I1677" s="1"/>
      </tp>
      <tp>
        <v>1080430838.3199999</v>
        <stp/>
        <stp>EM_S_STM07_IS</stp>
        <stp>4</stp>
        <stp>300386.SZ</stp>
        <stp>9</stp>
        <stp>12/31/2014</stp>
        <stp>1</stp>
        <tr r="L1680" s="1"/>
      </tp>
      <tp>
        <v>392347203.52999997</v>
        <stp/>
        <stp>EM_S_STM07_IS</stp>
        <stp>4</stp>
        <stp>300387.SZ</stp>
        <stp>9</stp>
        <stp>12/31/2015</stp>
        <stp>1</stp>
        <tr r="M1681" s="1"/>
      </tp>
      <tp>
        <v>334668070.16000003</v>
        <stp/>
        <stp>EM_S_STM07_IS</stp>
        <stp>4</stp>
        <stp>300390.SZ</stp>
        <stp>9</stp>
        <stp>12/31/2012</stp>
        <stp>1</stp>
        <tr r="J1684" s="1"/>
      </tp>
      <tp>
        <v>255385121.46000001</v>
        <stp/>
        <stp>EM_S_STM07_IS</stp>
        <stp>4</stp>
        <stp>300391.SZ</stp>
        <stp>9</stp>
        <stp>12/31/2013</stp>
        <stp>1</stp>
        <tr r="K1685" s="1"/>
      </tp>
      <tp t="s">
        <v/>
        <stp/>
        <stp>EM_S_STM07_IS</stp>
        <stp>4</stp>
        <stp>300392.SZ</stp>
        <stp>9</stp>
        <stp>12/31/2010</stp>
        <stp>1</stp>
        <tr r="H1686" s="1"/>
      </tp>
      <tp>
        <v>138851966.86000001</v>
        <stp/>
        <stp>EM_S_STM07_IS</stp>
        <stp>4</stp>
        <stp>300393.SZ</stp>
        <stp>9</stp>
        <stp>12/31/2011</stp>
        <stp>1</stp>
        <tr r="I1687" s="1"/>
      </tp>
      <tp>
        <v>486472263.30000001</v>
        <stp/>
        <stp>EM_S_STM07_IS</stp>
        <stp>4</stp>
        <stp>300396.SZ</stp>
        <stp>9</stp>
        <stp>12/31/2014</stp>
        <stp>1</stp>
        <tr r="L1690" s="1"/>
      </tp>
      <tp>
        <v>77873802.560000002</v>
        <stp/>
        <stp>EM_S_STM07_IS</stp>
        <stp>4</stp>
        <stp>300397.SZ</stp>
        <stp>9</stp>
        <stp>12/31/2015</stp>
        <stp>1</stp>
        <tr r="M1691" s="1"/>
      </tp>
      <tp>
        <v>1495281651.8</v>
        <stp/>
        <stp>EM_S_STM07_IS</stp>
        <stp>4</stp>
        <stp>600370.SH</stp>
        <stp>9</stp>
        <stp>12/31/2012</stp>
        <stp>1</stp>
        <tr r="J2191" s="1"/>
      </tp>
      <tp>
        <v>413015082.50999999</v>
        <stp/>
        <stp>EM_S_STM07_IS</stp>
        <stp>4</stp>
        <stp>600371.SH</stp>
        <stp>9</stp>
        <stp>12/31/2013</stp>
        <stp>1</stp>
        <tr r="K2192" s="1"/>
      </tp>
      <tp>
        <v>873034177.80999994</v>
        <stp/>
        <stp>EM_S_STM07_IS</stp>
        <stp>4</stp>
        <stp>600372.SH</stp>
        <stp>9</stp>
        <stp>12/31/2010</stp>
        <stp>1</stp>
        <tr r="H2193" s="1"/>
      </tp>
      <tp>
        <v>6981359397.3999996</v>
        <stp/>
        <stp>EM_S_STM07_IS</stp>
        <stp>4</stp>
        <stp>600373.SH</stp>
        <stp>9</stp>
        <stp>12/31/2011</stp>
        <stp>1</stp>
        <tr r="I2194" s="1"/>
      </tp>
      <tp>
        <v>20850502943.599998</v>
        <stp/>
        <stp>EM_S_STM07_IS</stp>
        <stp>4</stp>
        <stp>600376.SH</stp>
        <stp>9</stp>
        <stp>12/31/2014</stp>
        <stp>1</stp>
        <tr r="L2196" s="1"/>
      </tp>
      <tp>
        <v>8761321186</v>
        <stp/>
        <stp>EM_S_STM07_IS</stp>
        <stp>4</stp>
        <stp>600377.SH</stp>
        <stp>9</stp>
        <stp>12/31/2015</stp>
        <stp>1</stp>
        <tr r="M2197" s="1"/>
      </tp>
      <tp>
        <v>1055067264.77</v>
        <stp/>
        <stp>EM_S_STM07_IS</stp>
        <stp>4</stp>
        <stp>600360.SH</stp>
        <stp>9</stp>
        <stp>12/31/2012</stp>
        <stp>1</stp>
        <tr r="J2182" s="1"/>
      </tp>
      <tp>
        <v>12747534795.58</v>
        <stp/>
        <stp>EM_S_STM07_IS</stp>
        <stp>4</stp>
        <stp>600361.SH</stp>
        <stp>9</stp>
        <stp>12/31/2013</stp>
        <stp>1</stp>
        <tr r="K2183" s="1"/>
      </tp>
      <tp>
        <v>76440859303</v>
        <stp/>
        <stp>EM_S_STM07_IS</stp>
        <stp>4</stp>
        <stp>600362.SH</stp>
        <stp>9</stp>
        <stp>12/31/2010</stp>
        <stp>1</stp>
        <tr r="H2184" s="1"/>
      </tp>
      <tp>
        <v>1170594907.03</v>
        <stp/>
        <stp>EM_S_STM07_IS</stp>
        <stp>4</stp>
        <stp>600363.SH</stp>
        <stp>9</stp>
        <stp>12/31/2011</stp>
        <stp>1</stp>
        <tr r="I2185" s="1"/>
      </tp>
      <tp>
        <v>1435376733.2</v>
        <stp/>
        <stp>EM_S_STM07_IS</stp>
        <stp>4</stp>
        <stp>600366.SH</stp>
        <stp>9</stp>
        <stp>12/31/2014</stp>
        <stp>1</stp>
        <tr r="L2187" s="1"/>
      </tp>
      <tp>
        <v>1042599857.95</v>
        <stp/>
        <stp>EM_S_STM07_IS</stp>
        <stp>4</stp>
        <stp>600367.SH</stp>
        <stp>9</stp>
        <stp>12/31/2015</stp>
        <stp>1</stp>
        <tr r="M2188" s="1"/>
      </tp>
      <tp>
        <v>5224958913</v>
        <stp/>
        <stp>EM_S_STM07_IS</stp>
        <stp>4</stp>
        <stp>600350.SH</stp>
        <stp>9</stp>
        <stp>12/31/2012</stp>
        <stp>1</stp>
        <tr r="J2173" s="1"/>
      </tp>
      <tp>
        <v>1624882781.9000001</v>
        <stp/>
        <stp>EM_S_STM07_IS</stp>
        <stp>4</stp>
        <stp>600351.SH</stp>
        <stp>9</stp>
        <stp>12/31/2013</stp>
        <stp>1</stp>
        <tr r="K2174" s="1"/>
      </tp>
      <tp>
        <v>6677151544.0100002</v>
        <stp/>
        <stp>EM_S_STM07_IS</stp>
        <stp>4</stp>
        <stp>600352.SH</stp>
        <stp>9</stp>
        <stp>12/31/2010</stp>
        <stp>1</stp>
        <tr r="H2175" s="1"/>
      </tp>
      <tp>
        <v>374957003.48000002</v>
        <stp/>
        <stp>EM_S_STM07_IS</stp>
        <stp>4</stp>
        <stp>600353.SH</stp>
        <stp>9</stp>
        <stp>12/31/2011</stp>
        <stp>1</stp>
        <tr r="I2176" s="1"/>
      </tp>
      <tp>
        <v>1497278939.95</v>
        <stp/>
        <stp>EM_S_STM07_IS</stp>
        <stp>4</stp>
        <stp>600356.SH</stp>
        <stp>9</stp>
        <stp>12/31/2014</stp>
        <stp>1</stp>
        <tr r="L2179" s="1"/>
      </tp>
      <tp>
        <v>12076941011.040001</v>
        <stp/>
        <stp>EM_S_STM07_IS</stp>
        <stp>4</stp>
        <stp>600340.SH</stp>
        <stp>9</stp>
        <stp>12/31/2012</stp>
        <stp>1</stp>
        <tr r="J2168" s="1"/>
      </tp>
      <tp>
        <v>1232602820.3900001</v>
        <stp/>
        <stp>EM_S_STM07_IS</stp>
        <stp>4</stp>
        <stp>600343.SH</stp>
        <stp>9</stp>
        <stp>12/31/2011</stp>
        <stp>1</stp>
        <tr r="I2169" s="1"/>
      </tp>
      <tp>
        <v>876055634.38999999</v>
        <stp/>
        <stp>EM_S_STM07_IS</stp>
        <stp>4</stp>
        <stp>600346.SH</stp>
        <stp>9</stp>
        <stp>12/31/2014</stp>
        <stp>1</stp>
        <tr r="L2171" s="1"/>
      </tp>
      <tp>
        <v>1130324752.98</v>
        <stp/>
        <stp>EM_S_STM07_IS</stp>
        <stp>4</stp>
        <stp>600330.SH</stp>
        <stp>9</stp>
        <stp>12/31/2012</stp>
        <stp>1</stp>
        <tr r="J2159" s="1"/>
      </tp>
      <tp>
        <v>3511260141.8800001</v>
        <stp/>
        <stp>EM_S_STM07_IS</stp>
        <stp>4</stp>
        <stp>600331.SH</stp>
        <stp>9</stp>
        <stp>12/31/2013</stp>
        <stp>1</stp>
        <tr r="K2160" s="1"/>
      </tp>
      <tp>
        <v>4486067328.6300001</v>
        <stp/>
        <stp>EM_S_STM07_IS</stp>
        <stp>4</stp>
        <stp>600332.SH</stp>
        <stp>9</stp>
        <stp>12/31/2010</stp>
        <stp>1</stp>
        <tr r="H2161" s="1"/>
      </tp>
      <tp>
        <v>1810859563.4000001</v>
        <stp/>
        <stp>EM_S_STM07_IS</stp>
        <stp>4</stp>
        <stp>600333.SH</stp>
        <stp>9</stp>
        <stp>12/31/2011</stp>
        <stp>1</stp>
        <tr r="I2162" s="1"/>
      </tp>
      <tp>
        <v>4121105677.4899998</v>
        <stp/>
        <stp>EM_S_STM07_IS</stp>
        <stp>4</stp>
        <stp>600336.SH</stp>
        <stp>9</stp>
        <stp>12/31/2014</stp>
        <stp>1</stp>
        <tr r="L2164" s="1"/>
      </tp>
      <tp>
        <v>2858819713.52</v>
        <stp/>
        <stp>EM_S_STM07_IS</stp>
        <stp>4</stp>
        <stp>600337.SH</stp>
        <stp>9</stp>
        <stp>12/31/2015</stp>
        <stp>1</stp>
        <tr r="M2165" s="1"/>
      </tp>
      <tp>
        <v>18255152096</v>
        <stp/>
        <stp>EM_S_STM07_IS</stp>
        <stp>4</stp>
        <stp>600320.SH</stp>
        <stp>9</stp>
        <stp>12/31/2012</stp>
        <stp>1</stp>
        <tr r="J2150" s="1"/>
      </tp>
      <tp>
        <v>744839857.01999998</v>
        <stp/>
        <stp>EM_S_STM07_IS</stp>
        <stp>4</stp>
        <stp>600321.SH</stp>
        <stp>9</stp>
        <stp>12/31/2013</stp>
        <stp>1</stp>
        <tr r="K2151" s="1"/>
      </tp>
      <tp>
        <v>1986226155.46</v>
        <stp/>
        <stp>EM_S_STM07_IS</stp>
        <stp>4</stp>
        <stp>600322.SH</stp>
        <stp>9</stp>
        <stp>12/31/2010</stp>
        <stp>1</stp>
        <tr r="H2152" s="1"/>
      </tp>
      <tp>
        <v>747698082.21000004</v>
        <stp/>
        <stp>EM_S_STM07_IS</stp>
        <stp>4</stp>
        <stp>600323.SH</stp>
        <stp>9</stp>
        <stp>12/31/2011</stp>
        <stp>1</stp>
        <tr r="I2153" s="1"/>
      </tp>
      <tp>
        <v>1415827375.5</v>
        <stp/>
        <stp>EM_S_STM07_IS</stp>
        <stp>4</stp>
        <stp>600326.SH</stp>
        <stp>9</stp>
        <stp>12/31/2014</stp>
        <stp>1</stp>
        <tr r="L2155" s="1"/>
      </tp>
      <tp>
        <v>8381524645.9700003</v>
        <stp/>
        <stp>EM_S_STM07_IS</stp>
        <stp>4</stp>
        <stp>600327.SH</stp>
        <stp>9</stp>
        <stp>12/31/2015</stp>
        <stp>1</stp>
        <tr r="M2156" s="1"/>
      </tp>
      <tp>
        <v>4187340355.4699998</v>
        <stp/>
        <stp>EM_S_STM07_IS</stp>
        <stp>4</stp>
        <stp>600310.SH</stp>
        <stp>9</stp>
        <stp>12/31/2012</stp>
        <stp>1</stp>
        <tr r="J2141" s="1"/>
      </tp>
      <tp>
        <v>210333105.06</v>
        <stp/>
        <stp>EM_S_STM07_IS</stp>
        <stp>4</stp>
        <stp>600311.SH</stp>
        <stp>9</stp>
        <stp>12/31/2013</stp>
        <stp>1</stp>
        <tr r="K2142" s="1"/>
      </tp>
      <tp>
        <v>2045619598.1500001</v>
        <stp/>
        <stp>EM_S_STM07_IS</stp>
        <stp>4</stp>
        <stp>600312.SH</stp>
        <stp>9</stp>
        <stp>12/31/2010</stp>
        <stp>1</stp>
        <tr r="H2143" s="1"/>
      </tp>
      <tp>
        <v>1254385804.24</v>
        <stp/>
        <stp>EM_S_STM07_IS</stp>
        <stp>4</stp>
        <stp>600313.SH</stp>
        <stp>9</stp>
        <stp>12/31/2011</stp>
        <stp>1</stp>
        <tr r="I2144" s="1"/>
      </tp>
      <tp>
        <v>3450740257.6799998</v>
        <stp/>
        <stp>EM_S_STM07_IS</stp>
        <stp>4</stp>
        <stp>600316.SH</stp>
        <stp>9</stp>
        <stp>12/31/2014</stp>
        <stp>1</stp>
        <tr r="L2146" s="1"/>
      </tp>
      <tp>
        <v>3787763122.3200002</v>
        <stp/>
        <stp>EM_S_STM07_IS</stp>
        <stp>4</stp>
        <stp>600317.SH</stp>
        <stp>9</stp>
        <stp>12/31/2015</stp>
        <stp>1</stp>
        <tr r="M2147" s="1"/>
      </tp>
      <tp>
        <v>5810490802.9499998</v>
        <stp/>
        <stp>EM_S_STM07_IS</stp>
        <stp>4</stp>
        <stp>600300.SH</stp>
        <stp>9</stp>
        <stp>12/31/2012</stp>
        <stp>1</stp>
        <tr r="J2132" s="1"/>
      </tp>
      <tp>
        <v>678019886.83000004</v>
        <stp/>
        <stp>EM_S_STM07_IS</stp>
        <stp>4</stp>
        <stp>600301.SH</stp>
        <stp>9</stp>
        <stp>12/31/2013</stp>
        <stp>1</stp>
        <tr r="K2133" s="1"/>
      </tp>
      <tp>
        <v>997087332.66999996</v>
        <stp/>
        <stp>EM_S_STM07_IS</stp>
        <stp>4</stp>
        <stp>600302.SH</stp>
        <stp>9</stp>
        <stp>12/31/2010</stp>
        <stp>1</stp>
        <tr r="H2134" s="1"/>
      </tp>
      <tp>
        <v>6248110609.8400002</v>
        <stp/>
        <stp>EM_S_STM07_IS</stp>
        <stp>4</stp>
        <stp>600303.SH</stp>
        <stp>9</stp>
        <stp>12/31/2011</stp>
        <stp>1</stp>
        <tr r="I2135" s="1"/>
      </tp>
      <tp>
        <v>1493696542.99</v>
        <stp/>
        <stp>EM_S_STM07_IS</stp>
        <stp>4</stp>
        <stp>600306.SH</stp>
        <stp>9</stp>
        <stp>12/31/2014</stp>
        <stp>1</stp>
        <tr r="L2137" s="1"/>
      </tp>
      <tp>
        <v>54776796200.529999</v>
        <stp/>
        <stp>EM_S_STM07_IS</stp>
        <stp>4</stp>
        <stp>600307.SH</stp>
        <stp>9</stp>
        <stp>12/31/2015</stp>
        <stp>1</stp>
        <tr r="M2138" s="1"/>
      </tp>
      <tp>
        <v>886589186.49000001</v>
        <stp/>
        <stp>EM_S_STM07_IS</stp>
        <stp>4</stp>
        <stp>600390.SH</stp>
        <stp>9</stp>
        <stp>12/31/2012</stp>
        <stp>1</stp>
        <tr r="J2209" s="1"/>
      </tp>
      <tp>
        <v>1815046029.7</v>
        <stp/>
        <stp>EM_S_STM07_IS</stp>
        <stp>4</stp>
        <stp>600391.SH</stp>
        <stp>9</stp>
        <stp>12/31/2013</stp>
        <stp>1</stp>
        <tr r="K2210" s="1"/>
      </tp>
      <tp>
        <v>366158717.02999997</v>
        <stp/>
        <stp>EM_S_STM07_IS</stp>
        <stp>4</stp>
        <stp>600392.SH</stp>
        <stp>9</stp>
        <stp>12/31/2010</stp>
        <stp>1</stp>
        <tr r="H2211" s="1"/>
      </tp>
      <tp>
        <v>777623162.92999995</v>
        <stp/>
        <stp>EM_S_STM07_IS</stp>
        <stp>4</stp>
        <stp>600393.SH</stp>
        <stp>9</stp>
        <stp>12/31/2011</stp>
        <stp>1</stp>
        <tr r="I2212" s="1"/>
      </tp>
      <tp>
        <v>4612343337.8599997</v>
        <stp/>
        <stp>EM_S_STM07_IS</stp>
        <stp>4</stp>
        <stp>600396.SH</stp>
        <stp>9</stp>
        <stp>12/31/2014</stp>
        <stp>1</stp>
        <tr r="L2214" s="1"/>
      </tp>
      <tp>
        <v>5116463090.0200005</v>
        <stp/>
        <stp>EM_S_STM07_IS</stp>
        <stp>4</stp>
        <stp>600397.SH</stp>
        <stp>9</stp>
        <stp>12/31/2015</stp>
        <stp>1</stp>
        <tr r="M2215" s="1"/>
      </tp>
      <tp>
        <v>5849960920.4700003</v>
        <stp/>
        <stp>EM_S_STM07_IS</stp>
        <stp>4</stp>
        <stp>600380.SH</stp>
        <stp>9</stp>
        <stp>12/31/2012</stp>
        <stp>1</stp>
        <tr r="J2200" s="1"/>
      </tp>
      <tp>
        <v>4167458.33</v>
        <stp/>
        <stp>EM_S_STM07_IS</stp>
        <stp>4</stp>
        <stp>600381.SH</stp>
        <stp>9</stp>
        <stp>12/31/2013</stp>
        <stp>1</stp>
        <tr r="K2201" s="1"/>
      </tp>
      <tp>
        <v>604498422.25999999</v>
        <stp/>
        <stp>EM_S_STM07_IS</stp>
        <stp>4</stp>
        <stp>600382.SH</stp>
        <stp>9</stp>
        <stp>12/31/2010</stp>
        <stp>1</stp>
        <tr r="H2202" s="1"/>
      </tp>
      <tp>
        <v>23918506165.619999</v>
        <stp/>
        <stp>EM_S_STM07_IS</stp>
        <stp>4</stp>
        <stp>600383.SH</stp>
        <stp>9</stp>
        <stp>12/31/2011</stp>
        <stp>1</stp>
        <tr r="I2203" s="1"/>
      </tp>
      <tp>
        <v>3000419137.3899999</v>
        <stp/>
        <stp>EM_S_STM07_IS</stp>
        <stp>4</stp>
        <stp>600386.SH</stp>
        <stp>9</stp>
        <stp>12/31/2014</stp>
        <stp>1</stp>
        <tr r="L2205" s="1"/>
      </tp>
      <tp>
        <v>6284766255.3599997</v>
        <stp/>
        <stp>EM_S_STM07_IS</stp>
        <stp>4</stp>
        <stp>600387.SH</stp>
        <stp>9</stp>
        <stp>12/31/2015</stp>
        <stp>1</stp>
        <tr r="M2206" s="1"/>
      </tp>
      <tp>
        <v>5903336746.9200001</v>
        <stp/>
        <stp>EM_S_STM07_IS</stp>
        <stp>4</stp>
        <stp>603877.SH</stp>
        <stp>9</stp>
        <stp>12/31/2015</stp>
        <stp>1</stp>
        <tr r="M3036" s="1"/>
      </tp>
      <tp>
        <v>1063814610.8</v>
        <stp/>
        <stp>EM_S_STM07_IS</stp>
        <stp>4</stp>
        <stp>603861.SH</stp>
        <stp>9</stp>
        <stp>12/31/2013</stp>
        <stp>1</stp>
        <tr r="K3032" s="1"/>
      </tp>
      <tp>
        <v>2058033806.6800001</v>
        <stp/>
        <stp>EM_S_STM07_IS</stp>
        <stp>4</stp>
        <stp>603866.SH</stp>
        <stp>9</stp>
        <stp>12/31/2014</stp>
        <stp>1</stp>
        <tr r="L3033" s="1"/>
      </tp>
      <tp>
        <v>1338774875.99</v>
        <stp/>
        <stp>EM_S_STM07_IS</stp>
        <stp>4</stp>
        <stp>603843.SH</stp>
        <stp>9</stp>
        <stp>12/31/2011</stp>
        <stp>1</stp>
        <tr r="I3029" s="1"/>
      </tp>
      <tp t="s">
        <v/>
        <stp/>
        <stp>EM_S_STM07_IS</stp>
        <stp>4</stp>
        <stp>603822.SH</stp>
        <stp>9</stp>
        <stp>12/31/2010</stp>
        <stp>1</stp>
        <tr r="H3025" s="1"/>
      </tp>
      <tp>
        <v>1098949800</v>
        <stp/>
        <stp>EM_S_STM07_IS</stp>
        <stp>4</stp>
        <stp>603823.SH</stp>
        <stp>9</stp>
        <stp>12/31/2011</stp>
        <stp>1</stp>
        <tr r="I3026" s="1"/>
      </tp>
      <tp>
        <v>3239713903.21</v>
        <stp/>
        <stp>EM_S_STM07_IS</stp>
        <stp>4</stp>
        <stp>603816.SH</stp>
        <stp>9</stp>
        <stp>12/31/2014</stp>
        <stp>1</stp>
        <tr r="L3022" s="1"/>
      </tp>
      <tp>
        <v>736075745.60000002</v>
        <stp/>
        <stp>EM_S_STM07_IS</stp>
        <stp>4</stp>
        <stp>603800.SH</stp>
        <stp>9</stp>
        <stp>12/31/2012</stp>
        <stp>1</stp>
        <tr r="J3019" s="1"/>
      </tp>
      <tp>
        <v>2385859481.9699998</v>
        <stp/>
        <stp>EM_S_STM07_IS</stp>
        <stp>4</stp>
        <stp>603806.SH</stp>
        <stp>9</stp>
        <stp>12/31/2014</stp>
        <stp>1</stp>
        <tr r="L3020" s="1"/>
      </tp>
      <tp>
        <v>2467038117</v>
        <stp/>
        <stp>EM_S_STM07_IS</stp>
        <stp>4</stp>
        <stp>603883.SH</stp>
        <stp>9</stp>
        <stp>12/31/2011</stp>
        <stp>1</stp>
        <tr r="I3038" s="1"/>
      </tp>
      <tp>
        <v>1478323014.73</v>
        <stp/>
        <stp>EM_S_STM07_IS</stp>
        <stp>4</stp>
        <stp>603886.SH</stp>
        <stp>9</stp>
        <stp>12/31/2014</stp>
        <stp>1</stp>
        <tr r="L3040" s="1"/>
      </tp>
      <tp>
        <v>555569002.03999996</v>
        <stp/>
        <stp>EM_S_STM07_IS</stp>
        <stp>4</stp>
        <stp>603887.SH</stp>
        <stp>9</stp>
        <stp>12/31/2015</stp>
        <stp>1</stp>
        <tr r="M3041" s="1"/>
      </tp>
      <tp>
        <v>483124446.19</v>
        <stp/>
        <stp>EM_S_STM07_IS</stp>
        <stp>4</stp>
        <stp>603977.SH</stp>
        <stp>9</stp>
        <stp>12/31/2015</stp>
        <stp>1</stp>
        <tr r="M3059" s="1"/>
      </tp>
      <tp>
        <v>1053667556.4400001</v>
        <stp/>
        <stp>EM_S_STM07_IS</stp>
        <stp>4</stp>
        <stp>603936.SH</stp>
        <stp>9</stp>
        <stp>12/31/2014</stp>
        <stp>1</stp>
        <tr r="L3053" s="1"/>
      </tp>
      <tp>
        <v>1167927032.8099999</v>
        <stp/>
        <stp>EM_S_STM07_IS</stp>
        <stp>4</stp>
        <stp>603900.SH</stp>
        <stp>9</stp>
        <stp>12/31/2012</stp>
        <stp>1</stp>
        <tr r="J3046" s="1"/>
      </tp>
      <tp>
        <v>736120121.38999999</v>
        <stp/>
        <stp>EM_S_STM07_IS</stp>
        <stp>4</stp>
        <stp>603901.SH</stp>
        <stp>9</stp>
        <stp>12/31/2013</stp>
        <stp>1</stp>
        <tr r="K3047" s="1"/>
      </tp>
      <tp>
        <v>101327327.13</v>
        <stp/>
        <stp>EM_S_STM07_IS</stp>
        <stp>4</stp>
        <stp>603990.SH</stp>
        <stp>9</stp>
        <stp>12/31/2012</stp>
        <stp>1</stp>
        <tr r="J3065" s="1"/>
      </tp>
      <tp>
        <v>6099651578.2299995</v>
        <stp/>
        <stp>EM_S_STM07_IS</stp>
        <stp>4</stp>
        <stp>603993.SH</stp>
        <stp>9</stp>
        <stp>12/31/2011</stp>
        <stp>1</stp>
        <tr r="I3066" s="1"/>
      </tp>
      <tp>
        <v>2407545707.7399998</v>
        <stp/>
        <stp>EM_S_STM07_IS</stp>
        <stp>4</stp>
        <stp>603996.SH</stp>
        <stp>9</stp>
        <stp>12/31/2014</stp>
        <stp>1</stp>
        <tr r="L3067" s="1"/>
      </tp>
      <tp>
        <v>1048068265.24</v>
        <stp/>
        <stp>EM_S_STM07_IS</stp>
        <stp>4</stp>
        <stp>603997.SH</stp>
        <stp>9</stp>
        <stp>12/31/2015</stp>
        <stp>1</stp>
        <tr r="M3068" s="1"/>
      </tp>
      <tp>
        <v>946723202.09000003</v>
        <stp/>
        <stp>EM_S_STM07_IS</stp>
        <stp>4</stp>
        <stp>603986.SH</stp>
        <stp>9</stp>
        <stp>12/31/2014</stp>
        <stp>1</stp>
        <tr r="L3061" s="1"/>
      </tp>
      <tp>
        <v>1061412880.42</v>
        <stp/>
        <stp>EM_S_STM07_IS</stp>
        <stp>4</stp>
        <stp>603987.SH</stp>
        <stp>9</stp>
        <stp>12/31/2015</stp>
        <stp>1</stp>
        <tr r="M3062" s="1"/>
      </tp>
      <tp>
        <v>1286206766.28</v>
        <stp/>
        <stp>EM_S_STM07_IS</stp>
        <stp>4</stp>
        <stp>603456.SH</stp>
        <stp>9</stp>
        <stp>12/31/2014</stp>
        <stp>1</stp>
        <tr r="L2953" s="1"/>
      </tp>
      <tp>
        <v>654937774.82000005</v>
        <stp/>
        <stp>EM_S_STM07_IS</stp>
        <stp>4</stp>
        <stp>603421.SH</stp>
        <stp>9</stp>
        <stp>12/31/2013</stp>
        <stp>1</stp>
        <tr r="K2951" s="1"/>
      </tp>
      <tp>
        <v>294121500.95999998</v>
        <stp/>
        <stp>EM_S_STM07_IS</stp>
        <stp>4</stp>
        <stp>603416.SH</stp>
        <stp>9</stp>
        <stp>12/31/2014</stp>
        <stp>1</stp>
        <tr r="L2950" s="1"/>
      </tp>
      <tp>
        <v>552819604.54999995</v>
        <stp/>
        <stp>EM_S_STM07_IS</stp>
        <stp>4</stp>
        <stp>603577.SH</stp>
        <stp>9</stp>
        <stp>12/31/2015</stp>
        <stp>1</stp>
        <tr r="M2968" s="1"/>
      </tp>
      <tp>
        <v>475689703.38</v>
        <stp/>
        <stp>EM_S_STM07_IS</stp>
        <stp>4</stp>
        <stp>603566.SH</stp>
        <stp>9</stp>
        <stp>12/31/2014</stp>
        <stp>1</stp>
        <tr r="L2964" s="1"/>
      </tp>
      <tp>
        <v>2073059862.24</v>
        <stp/>
        <stp>EM_S_STM07_IS</stp>
        <stp>4</stp>
        <stp>603567.SH</stp>
        <stp>9</stp>
        <stp>12/31/2015</stp>
        <stp>1</stp>
        <tr r="M2965" s="1"/>
      </tp>
      <tp>
        <v>1718673075.4100001</v>
        <stp/>
        <stp>EM_S_STM07_IS</stp>
        <stp>4</stp>
        <stp>603556.SH</stp>
        <stp>9</stp>
        <stp>12/31/2014</stp>
        <stp>1</stp>
        <tr r="L2961" s="1"/>
      </tp>
      <tp>
        <v>574710788.80999994</v>
        <stp/>
        <stp>EM_S_STM07_IS</stp>
        <stp>4</stp>
        <stp>603520.SH</stp>
        <stp>9</stp>
        <stp>12/31/2012</stp>
        <stp>1</stp>
        <tr r="J2958" s="1"/>
      </tp>
      <tp>
        <v>737540413.01999998</v>
        <stp/>
        <stp>EM_S_STM07_IS</stp>
        <stp>4</stp>
        <stp>603660.SH</stp>
        <stp>9</stp>
        <stp>12/31/2012</stp>
        <stp>1</stp>
        <tr r="J2988" s="1"/>
      </tp>
      <tp>
        <v>396868962.33999997</v>
        <stp/>
        <stp>EM_S_STM07_IS</stp>
        <stp>4</stp>
        <stp>603663.SH</stp>
        <stp>9</stp>
        <stp>12/31/2011</stp>
        <stp>1</stp>
        <tr r="I2989" s="1"/>
      </tp>
      <tp>
        <v>939741247.66999996</v>
        <stp/>
        <stp>EM_S_STM07_IS</stp>
        <stp>4</stp>
        <stp>603667.SH</stp>
        <stp>9</stp>
        <stp>12/31/2015</stp>
        <stp>1</stp>
        <tr r="M2990" s="1"/>
      </tp>
      <tp>
        <v>201722585.25999999</v>
        <stp/>
        <stp>EM_S_STM07_IS</stp>
        <stp>4</stp>
        <stp>603633.SH</stp>
        <stp>9</stp>
        <stp>12/31/2011</stp>
        <stp>1</stp>
        <tr r="I2984" s="1"/>
      </tp>
      <tp>
        <v>323315557.01999998</v>
        <stp/>
        <stp>EM_S_STM07_IS</stp>
        <stp>4</stp>
        <stp>603636.SH</stp>
        <stp>9</stp>
        <stp>12/31/2014</stp>
        <stp>1</stp>
        <tr r="L2985" s="1"/>
      </tp>
      <tp>
        <v>1120990931.1099999</v>
        <stp/>
        <stp>EM_S_STM07_IS</stp>
        <stp>4</stp>
        <stp>603611.SH</stp>
        <stp>9</stp>
        <stp>12/31/2013</stp>
        <stp>1</stp>
        <tr r="K2980" s="1"/>
      </tp>
      <tp>
        <v>1240844150.8299999</v>
        <stp/>
        <stp>EM_S_STM07_IS</stp>
        <stp>4</stp>
        <stp>603616.SH</stp>
        <stp>9</stp>
        <stp>12/31/2014</stp>
        <stp>1</stp>
        <tr r="L2981" s="1"/>
      </tp>
      <tp>
        <v>723200408.87</v>
        <stp/>
        <stp>EM_S_STM07_IS</stp>
        <stp>4</stp>
        <stp>603600.SH</stp>
        <stp>9</stp>
        <stp>12/31/2012</stp>
        <stp>1</stp>
        <tr r="J2975" s="1"/>
      </tp>
      <tp>
        <v>205780669.69</v>
        <stp/>
        <stp>EM_S_STM07_IS</stp>
        <stp>4</stp>
        <stp>603601.SH</stp>
        <stp>9</stp>
        <stp>12/31/2013</stp>
        <stp>1</stp>
        <tr r="K2976" s="1"/>
      </tp>
      <tp>
        <v>1593266603.49</v>
        <stp/>
        <stp>EM_S_STM07_IS</stp>
        <stp>4</stp>
        <stp>603606.SH</stp>
        <stp>9</stp>
        <stp>12/31/2014</stp>
        <stp>1</stp>
        <tr r="L2977" s="1"/>
      </tp>
      <tp>
        <v>161506000</v>
        <stp/>
        <stp>EM_S_STM07_IS</stp>
        <stp>4</stp>
        <stp>603690.SH</stp>
        <stp>9</stp>
        <stp>12/31/2012</stp>
        <stp>1</stp>
        <tr r="J2997" s="1"/>
      </tp>
      <tp>
        <v>278889003.81999999</v>
        <stp/>
        <stp>EM_S_STM07_IS</stp>
        <stp>4</stp>
        <stp>603696.SH</stp>
        <stp>9</stp>
        <stp>12/31/2014</stp>
        <stp>1</stp>
        <tr r="L2998" s="1"/>
      </tp>
      <tp>
        <v>1181939489.23</v>
        <stp/>
        <stp>EM_S_STM07_IS</stp>
        <stp>4</stp>
        <stp>603686.SH</stp>
        <stp>9</stp>
        <stp>12/31/2014</stp>
        <stp>1</stp>
        <tr r="L2994" s="1"/>
      </tp>
      <tp>
        <v>3127146540.5500002</v>
        <stp/>
        <stp>EM_S_STM07_IS</stp>
        <stp>4</stp>
        <stp>603777.SH</stp>
        <stp>9</stp>
        <stp>12/31/2015</stp>
        <stp>1</stp>
        <tr r="M3012" s="1"/>
      </tp>
      <tp>
        <v>6643835670.4300003</v>
        <stp/>
        <stp>EM_S_STM07_IS</stp>
        <stp>4</stp>
        <stp>603766.SH</stp>
        <stp>9</stp>
        <stp>12/31/2014</stp>
        <stp>1</stp>
        <tr r="L3011" s="1"/>
      </tp>
      <tp>
        <v>1518714684.99</v>
        <stp/>
        <stp>EM_S_STM07_IS</stp>
        <stp>4</stp>
        <stp>603737.SH</stp>
        <stp>9</stp>
        <stp>12/31/2015</stp>
        <stp>1</stp>
        <tr r="M3009" s="1"/>
      </tp>
      <tp>
        <v>786548551.01999998</v>
        <stp/>
        <stp>EM_S_STM07_IS</stp>
        <stp>4</stp>
        <stp>603726.SH</stp>
        <stp>9</stp>
        <stp>12/31/2014</stp>
        <stp>1</stp>
        <tr r="L3006" s="1"/>
      </tp>
      <tp>
        <v>2293504363.5100002</v>
        <stp/>
        <stp>EM_S_STM07_IS</stp>
        <stp>4</stp>
        <stp>603727.SH</stp>
        <stp>9</stp>
        <stp>12/31/2015</stp>
        <stp>1</stp>
        <tr r="M3007" s="1"/>
      </tp>
      <tp>
        <v>445045201.72000003</v>
        <stp/>
        <stp>EM_S_STM07_IS</stp>
        <stp>4</stp>
        <stp>603716.SH</stp>
        <stp>9</stp>
        <stp>12/31/2014</stp>
        <stp>1</stp>
        <tr r="L3004" s="1"/>
      </tp>
      <tp>
        <v>377113762.23000002</v>
        <stp/>
        <stp>EM_S_STM07_IS</stp>
        <stp>4</stp>
        <stp>603701.SH</stp>
        <stp>9</stp>
        <stp>12/31/2013</stp>
        <stp>1</stp>
        <tr r="K3001" s="1"/>
      </tp>
      <tp>
        <v>370746201.67000002</v>
        <stp/>
        <stp>EM_S_STM07_IS</stp>
        <stp>4</stp>
        <stp>603703.SH</stp>
        <stp>9</stp>
        <stp>12/31/2011</stp>
        <stp>1</stp>
        <tr r="I3002" s="1"/>
      </tp>
      <tp>
        <v>2862644129.52</v>
        <stp/>
        <stp>EM_S_STM07_IS</stp>
        <stp>4</stp>
        <stp>603077.SH</stp>
        <stp>9</stp>
        <stp>12/31/2015</stp>
        <stp>1</stp>
        <tr r="M2882" s="1"/>
      </tp>
      <tp>
        <v>395593790.81</v>
        <stp/>
        <stp>EM_S_STM07_IS</stp>
        <stp>4</stp>
        <stp>603060.SH</stp>
        <stp>9</stp>
        <stp>12/31/2012</stp>
        <stp>1</stp>
        <tr r="J2878" s="1"/>
      </tp>
      <tp>
        <v>474346895.64999998</v>
        <stp/>
        <stp>EM_S_STM07_IS</stp>
        <stp>4</stp>
        <stp>603066.SH</stp>
        <stp>9</stp>
        <stp>12/31/2014</stp>
        <stp>1</stp>
        <tr r="L2879" s="1"/>
      </tp>
      <tp>
        <v>776352338.97000003</v>
        <stp/>
        <stp>EM_S_STM07_IS</stp>
        <stp>4</stp>
        <stp>603067.SH</stp>
        <stp>9</stp>
        <stp>12/31/2015</stp>
        <stp>1</stp>
        <tr r="M2880" s="1"/>
      </tp>
      <tp>
        <v>1317277094.4200001</v>
        <stp/>
        <stp>EM_S_STM07_IS</stp>
        <stp>4</stp>
        <stp>603030.SH</stp>
        <stp>9</stp>
        <stp>12/31/2012</stp>
        <stp>1</stp>
        <tr r="J2869" s="1"/>
      </tp>
      <tp>
        <v>1290007731.98</v>
        <stp/>
        <stp>EM_S_STM07_IS</stp>
        <stp>4</stp>
        <stp>603031.SH</stp>
        <stp>9</stp>
        <stp>12/31/2013</stp>
        <stp>1</stp>
        <tr r="K2870" s="1"/>
      </tp>
      <tp t="s">
        <v/>
        <stp/>
        <stp>EM_S_STM07_IS</stp>
        <stp>4</stp>
        <stp>603032.SH</stp>
        <stp>9</stp>
        <stp>12/31/2010</stp>
        <stp>1</stp>
        <tr r="H2871" s="1"/>
      </tp>
      <tp>
        <v>943089074.08000004</v>
        <stp/>
        <stp>EM_S_STM07_IS</stp>
        <stp>4</stp>
        <stp>603033.SH</stp>
        <stp>9</stp>
        <stp>12/31/2011</stp>
        <stp>1</stp>
        <tr r="I2872" s="1"/>
      </tp>
      <tp>
        <v>308111731.30000001</v>
        <stp/>
        <stp>EM_S_STM07_IS</stp>
        <stp>4</stp>
        <stp>603036.SH</stp>
        <stp>9</stp>
        <stp>12/31/2014</stp>
        <stp>1</stp>
        <tr r="L2874" s="1"/>
      </tp>
      <tp>
        <v>1319757718.0599999</v>
        <stp/>
        <stp>EM_S_STM07_IS</stp>
        <stp>4</stp>
        <stp>603020.SH</stp>
        <stp>9</stp>
        <stp>12/31/2012</stp>
        <stp>1</stp>
        <tr r="J2860" s="1"/>
      </tp>
      <tp>
        <v>719717927.40999997</v>
        <stp/>
        <stp>EM_S_STM07_IS</stp>
        <stp>4</stp>
        <stp>603021.SH</stp>
        <stp>9</stp>
        <stp>12/31/2013</stp>
        <stp>1</stp>
        <tr r="K2861" s="1"/>
      </tp>
      <tp t="s">
        <v/>
        <stp/>
        <stp>EM_S_STM07_IS</stp>
        <stp>4</stp>
        <stp>603022.SH</stp>
        <stp>9</stp>
        <stp>12/31/2010</stp>
        <stp>1</stp>
        <tr r="H2862" s="1"/>
      </tp>
      <tp>
        <v>164005763.65000001</v>
        <stp/>
        <stp>EM_S_STM07_IS</stp>
        <stp>4</stp>
        <stp>603023.SH</stp>
        <stp>9</stp>
        <stp>12/31/2011</stp>
        <stp>1</stp>
        <tr r="I2863" s="1"/>
      </tp>
      <tp>
        <v>5129829297.8500004</v>
        <stp/>
        <stp>EM_S_STM07_IS</stp>
        <stp>4</stp>
        <stp>603026.SH</stp>
        <stp>9</stp>
        <stp>12/31/2014</stp>
        <stp>1</stp>
        <tr r="L2865" s="1"/>
      </tp>
      <tp>
        <v>623585955.63</v>
        <stp/>
        <stp>EM_S_STM07_IS</stp>
        <stp>4</stp>
        <stp>603027.SH</stp>
        <stp>9</stp>
        <stp>12/31/2015</stp>
        <stp>1</stp>
        <tr r="M2866" s="1"/>
      </tp>
      <tp>
        <v>641130949.26999998</v>
        <stp/>
        <stp>EM_S_STM07_IS</stp>
        <stp>4</stp>
        <stp>603010.SH</stp>
        <stp>9</stp>
        <stp>12/31/2012</stp>
        <stp>1</stp>
        <tr r="J2852" s="1"/>
      </tp>
      <tp>
        <v>465473042.52999997</v>
        <stp/>
        <stp>EM_S_STM07_IS</stp>
        <stp>4</stp>
        <stp>603011.SH</stp>
        <stp>9</stp>
        <stp>12/31/2013</stp>
        <stp>1</stp>
        <tr r="K2853" s="1"/>
      </tp>
      <tp t="s">
        <v/>
        <stp/>
        <stp>EM_S_STM07_IS</stp>
        <stp>4</stp>
        <stp>603012.SH</stp>
        <stp>9</stp>
        <stp>12/31/2010</stp>
        <stp>1</stp>
        <tr r="H2854" s="1"/>
      </tp>
      <tp>
        <v>397816421.25</v>
        <stp/>
        <stp>EM_S_STM07_IS</stp>
        <stp>4</stp>
        <stp>603016.SH</stp>
        <stp>9</stp>
        <stp>12/31/2014</stp>
        <stp>1</stp>
        <tr r="L2856" s="1"/>
      </tp>
      <tp>
        <v>636181254.10000002</v>
        <stp/>
        <stp>EM_S_STM07_IS</stp>
        <stp>4</stp>
        <stp>603017.SH</stp>
        <stp>9</stp>
        <stp>12/31/2015</stp>
        <stp>1</stp>
        <tr r="M2857" s="1"/>
      </tp>
      <tp>
        <v>708023608.72000003</v>
        <stp/>
        <stp>EM_S_STM07_IS</stp>
        <stp>4</stp>
        <stp>603000.SH</stp>
        <stp>9</stp>
        <stp>12/31/2012</stp>
        <stp>1</stp>
        <tr r="J2843" s="1"/>
      </tp>
      <tp>
        <v>2796208977.4499998</v>
        <stp/>
        <stp>EM_S_STM07_IS</stp>
        <stp>4</stp>
        <stp>603001.SH</stp>
        <stp>9</stp>
        <stp>12/31/2013</stp>
        <stp>1</stp>
        <tr r="K2844" s="1"/>
      </tp>
      <tp>
        <v>1251366882.1500001</v>
        <stp/>
        <stp>EM_S_STM07_IS</stp>
        <stp>4</stp>
        <stp>603002.SH</stp>
        <stp>9</stp>
        <stp>12/31/2010</stp>
        <stp>1</stp>
        <tr r="H2845" s="1"/>
      </tp>
      <tp>
        <v>5440687985.6400003</v>
        <stp/>
        <stp>EM_S_STM07_IS</stp>
        <stp>4</stp>
        <stp>603003.SH</stp>
        <stp>9</stp>
        <stp>12/31/2011</stp>
        <stp>1</stp>
        <tr r="I2846" s="1"/>
      </tp>
      <tp>
        <v>527836432.83999997</v>
        <stp/>
        <stp>EM_S_STM07_IS</stp>
        <stp>4</stp>
        <stp>603006.SH</stp>
        <stp>9</stp>
        <stp>12/31/2014</stp>
        <stp>1</stp>
        <tr r="L2848" s="1"/>
      </tp>
      <tp>
        <v>538792901.28999996</v>
        <stp/>
        <stp>EM_S_STM07_IS</stp>
        <stp>4</stp>
        <stp>603007.SH</stp>
        <stp>9</stp>
        <stp>12/31/2015</stp>
        <stp>1</stp>
        <tr r="M2849" s="1"/>
      </tp>
      <tp>
        <v>215554039.87</v>
        <stp/>
        <stp>EM_S_STM07_IS</stp>
        <stp>4</stp>
        <stp>603090.SH</stp>
        <stp>9</stp>
        <stp>12/31/2012</stp>
        <stp>1</stp>
        <tr r="J2885" s="1"/>
      </tp>
      <tp>
        <v>556652577.36000001</v>
        <stp/>
        <stp>EM_S_STM07_IS</stp>
        <stp>4</stp>
        <stp>603160.SH</stp>
        <stp>9</stp>
        <stp>12/31/2012</stp>
        <stp>1</stp>
        <tr r="J2901" s="1"/>
      </tp>
      <tp>
        <v>1201556235.03</v>
        <stp/>
        <stp>EM_S_STM07_IS</stp>
        <stp>4</stp>
        <stp>603166.SH</stp>
        <stp>9</stp>
        <stp>12/31/2014</stp>
        <stp>1</stp>
        <tr r="L2903" s="1"/>
      </tp>
      <tp>
        <v>1183286434.28</v>
        <stp/>
        <stp>EM_S_STM07_IS</stp>
        <stp>4</stp>
        <stp>603167.SH</stp>
        <stp>9</stp>
        <stp>12/31/2015</stp>
        <stp>1</stp>
        <tr r="M2904" s="1"/>
      </tp>
      <tp>
        <v>489153190.60000002</v>
        <stp/>
        <stp>EM_S_STM07_IS</stp>
        <stp>4</stp>
        <stp>603131.SH</stp>
        <stp>9</stp>
        <stp>12/31/2013</stp>
        <stp>1</stp>
        <tr r="K2898" s="1"/>
      </tp>
      <tp>
        <v>4803388419.1599998</v>
        <stp/>
        <stp>EM_S_STM07_IS</stp>
        <stp>4</stp>
        <stp>603123.SH</stp>
        <stp>9</stp>
        <stp>12/31/2011</stp>
        <stp>1</stp>
        <tr r="I2895" s="1"/>
      </tp>
      <tp>
        <v>1521463374.8800001</v>
        <stp/>
        <stp>EM_S_STM07_IS</stp>
        <stp>4</stp>
        <stp>603126.SH</stp>
        <stp>9</stp>
        <stp>12/31/2014</stp>
        <stp>1</stp>
        <tr r="L2896" s="1"/>
      </tp>
      <tp>
        <v>1041442538.26</v>
        <stp/>
        <stp>EM_S_STM07_IS</stp>
        <stp>4</stp>
        <stp>603111.SH</stp>
        <stp>9</stp>
        <stp>12/31/2013</stp>
        <stp>1</stp>
        <tr r="K2891" s="1"/>
      </tp>
      <tp>
        <v>3127957075.2600002</v>
        <stp/>
        <stp>EM_S_STM07_IS</stp>
        <stp>4</stp>
        <stp>603116.SH</stp>
        <stp>9</stp>
        <stp>12/31/2014</stp>
        <stp>1</stp>
        <tr r="L2892" s="1"/>
      </tp>
      <tp>
        <v>379693835.50999999</v>
        <stp/>
        <stp>EM_S_STM07_IS</stp>
        <stp>4</stp>
        <stp>603117.SH</stp>
        <stp>9</stp>
        <stp>12/31/2015</stp>
        <stp>1</stp>
        <tr r="M2893" s="1"/>
      </tp>
      <tp>
        <v>3247750213.6599998</v>
        <stp/>
        <stp>EM_S_STM07_IS</stp>
        <stp>4</stp>
        <stp>603100.SH</stp>
        <stp>9</stp>
        <stp>12/31/2012</stp>
        <stp>1</stp>
        <tr r="J2888" s="1"/>
      </tp>
      <tp>
        <v>2450538985.0100002</v>
        <stp/>
        <stp>EM_S_STM07_IS</stp>
        <stp>4</stp>
        <stp>603101.SH</stp>
        <stp>9</stp>
        <stp>12/31/2013</stp>
        <stp>1</stp>
        <tr r="K2889" s="1"/>
      </tp>
      <tp>
        <v>921127261.03999996</v>
        <stp/>
        <stp>EM_S_STM07_IS</stp>
        <stp>4</stp>
        <stp>603186.SH</stp>
        <stp>9</stp>
        <stp>12/31/2014</stp>
        <stp>1</stp>
        <tr r="L2907" s="1"/>
      </tp>
      <tp>
        <v>642598694.82000005</v>
        <stp/>
        <stp>EM_S_STM07_IS</stp>
        <stp>4</stp>
        <stp>603266.SH</stp>
        <stp>9</stp>
        <stp>12/31/2014</stp>
        <stp>1</stp>
        <tr r="L2920" s="1"/>
      </tp>
      <tp t="s">
        <v/>
        <stp/>
        <stp>EM_S_STM07_IS</stp>
        <stp>4</stp>
        <stp>603222.SH</stp>
        <stp>9</stp>
        <stp>12/31/2010</stp>
        <stp>1</stp>
        <tr r="H2914" s="1"/>
      </tp>
      <tp>
        <v>836431637.19000006</v>
        <stp/>
        <stp>EM_S_STM07_IS</stp>
        <stp>4</stp>
        <stp>603223.SH</stp>
        <stp>9</stp>
        <stp>12/31/2011</stp>
        <stp>1</stp>
        <tr r="I2915" s="1"/>
      </tp>
      <tp>
        <v>859076596.62</v>
        <stp/>
        <stp>EM_S_STM07_IS</stp>
        <stp>4</stp>
        <stp>603227.SH</stp>
        <stp>9</stp>
        <stp>12/31/2015</stp>
        <stp>1</stp>
        <tr r="M2916" s="1"/>
      </tp>
      <tp>
        <v>159936600</v>
        <stp/>
        <stp>EM_S_STM07_IS</stp>
        <stp>4</stp>
        <stp>603203.SH</stp>
        <stp>9</stp>
        <stp>12/31/2011</stp>
        <stp>1</stp>
        <tr r="I2912" s="1"/>
      </tp>
      <tp>
        <v>1326875089.8399999</v>
        <stp/>
        <stp>EM_S_STM07_IS</stp>
        <stp>4</stp>
        <stp>603377.SH</stp>
        <stp>9</stp>
        <stp>12/31/2015</stp>
        <stp>1</stp>
        <tr r="M2945" s="1"/>
      </tp>
      <tp>
        <v>3050264428.5</v>
        <stp/>
        <stp>EM_S_STM07_IS</stp>
        <stp>4</stp>
        <stp>603366.SH</stp>
        <stp>9</stp>
        <stp>12/31/2014</stp>
        <stp>1</stp>
        <tr r="L2942" s="1"/>
      </tp>
      <tp>
        <v>1331457443.7</v>
        <stp/>
        <stp>EM_S_STM07_IS</stp>
        <stp>4</stp>
        <stp>603333.SH</stp>
        <stp>9</stp>
        <stp>12/31/2011</stp>
        <stp>1</stp>
        <tr r="I2937" s="1"/>
      </tp>
      <tp>
        <v>518107432.22000003</v>
        <stp/>
        <stp>EM_S_STM07_IS</stp>
        <stp>4</stp>
        <stp>603336.SH</stp>
        <stp>9</stp>
        <stp>12/31/2014</stp>
        <stp>1</stp>
        <tr r="L2938" s="1"/>
      </tp>
      <tp t="s">
        <v/>
        <stp/>
        <stp>EM_S_STM07_IS</stp>
        <stp>4</stp>
        <stp>603322.SH</stp>
        <stp>9</stp>
        <stp>12/31/2010</stp>
        <stp>1</stp>
        <tr r="H2934" s="1"/>
      </tp>
      <tp>
        <v>1710451000</v>
        <stp/>
        <stp>EM_S_STM07_IS</stp>
        <stp>4</stp>
        <stp>603323.SH</stp>
        <stp>9</stp>
        <stp>12/31/2011</stp>
        <stp>1</stp>
        <tr r="I2935" s="1"/>
      </tp>
      <tp>
        <v>349114297.23000002</v>
        <stp/>
        <stp>EM_S_STM07_IS</stp>
        <stp>4</stp>
        <stp>603311.SH</stp>
        <stp>9</stp>
        <stp>12/31/2013</stp>
        <stp>1</stp>
        <tr r="K2929" s="1"/>
      </tp>
      <tp>
        <v>673936095.65999997</v>
        <stp/>
        <stp>EM_S_STM07_IS</stp>
        <stp>4</stp>
        <stp>603313.SH</stp>
        <stp>9</stp>
        <stp>12/31/2011</stp>
        <stp>1</stp>
        <tr r="I2930" s="1"/>
      </tp>
      <tp>
        <v>273662325.38</v>
        <stp/>
        <stp>EM_S_STM07_IS</stp>
        <stp>4</stp>
        <stp>603300.SH</stp>
        <stp>9</stp>
        <stp>12/31/2012</stp>
        <stp>1</stp>
        <tr r="J2925" s="1"/>
      </tp>
      <tp>
        <v>531122158.06</v>
        <stp/>
        <stp>EM_S_STM07_IS</stp>
        <stp>4</stp>
        <stp>603306.SH</stp>
        <stp>9</stp>
        <stp>12/31/2014</stp>
        <stp>1</stp>
        <tr r="L2926" s="1"/>
      </tp>
      <tp t="s">
        <v/>
        <stp/>
        <stp>EM_S_STM07_IS</stp>
        <stp>4</stp>
        <stp>603393.SH</stp>
        <stp>9</stp>
        <stp>12/31/2011</stp>
        <stp>1</stp>
        <tr r="I2947" s="1"/>
      </tp>
      <tp>
        <v>546467786.04999995</v>
        <stp/>
        <stp>EM_S_STM07_IS</stp>
        <stp>4</stp>
        <stp>002830.SZ</stp>
        <stp>9</stp>
        <stp>12/31/2012</stp>
        <stp>1</stp>
        <tr r="J1289" s="1"/>
      </tp>
      <tp>
        <v>2594196728.1700001</v>
        <stp/>
        <stp>EM_S_STM07_IS</stp>
        <stp>4</stp>
        <stp>002831.SZ</stp>
        <stp>9</stp>
        <stp>12/31/2013</stp>
        <stp>1</stp>
        <tr r="K1290" s="1"/>
      </tp>
      <tp t="s">
        <v/>
        <stp/>
        <stp>EM_S_STM07_IS</stp>
        <stp>4</stp>
        <stp>002832.SZ</stp>
        <stp>9</stp>
        <stp>12/31/2010</stp>
        <stp>1</stp>
        <tr r="H1291" s="1"/>
      </tp>
      <tp>
        <v>199830144.61000001</v>
        <stp/>
        <stp>EM_S_STM07_IS</stp>
        <stp>4</stp>
        <stp>002833.SZ</stp>
        <stp>9</stp>
        <stp>12/31/2011</stp>
        <stp>1</stp>
        <tr r="I1292" s="1"/>
      </tp>
      <tp>
        <v>276524741.92000002</v>
        <stp/>
        <stp>EM_S_STM07_IS</stp>
        <stp>4</stp>
        <stp>002836.SZ</stp>
        <stp>9</stp>
        <stp>12/31/2014</stp>
        <stp>1</stp>
        <tr r="L1294" s="1"/>
      </tp>
      <tp>
        <v>421303110.19999999</v>
        <stp/>
        <stp>EM_S_STM07_IS</stp>
        <stp>4</stp>
        <stp>002837.SZ</stp>
        <stp>9</stp>
        <stp>12/31/2015</stp>
        <stp>1</stp>
        <tr r="M1295" s="1"/>
      </tp>
      <tp>
        <v>424750975</v>
        <stp/>
        <stp>EM_S_STM07_IS</stp>
        <stp>4</stp>
        <stp>002820.SZ</stp>
        <stp>9</stp>
        <stp>12/31/2012</stp>
        <stp>1</stp>
        <tr r="J1279" s="1"/>
      </tp>
      <tp>
        <v>542757593.73000002</v>
        <stp/>
        <stp>EM_S_STM07_IS</stp>
        <stp>4</stp>
        <stp>002821.SZ</stp>
        <stp>9</stp>
        <stp>12/31/2013</stp>
        <stp>1</stp>
        <tr r="K1280" s="1"/>
      </tp>
      <tp t="s">
        <v/>
        <stp/>
        <stp>EM_S_STM07_IS</stp>
        <stp>4</stp>
        <stp>002822.SZ</stp>
        <stp>9</stp>
        <stp>12/31/2010</stp>
        <stp>1</stp>
        <tr r="H1281" s="1"/>
      </tp>
      <tp>
        <v>618353110.76999998</v>
        <stp/>
        <stp>EM_S_STM07_IS</stp>
        <stp>4</stp>
        <stp>002823.SZ</stp>
        <stp>9</stp>
        <stp>12/31/2011</stp>
        <stp>1</stp>
        <tr r="I1282" s="1"/>
      </tp>
      <tp>
        <v>290726213.23000002</v>
        <stp/>
        <stp>EM_S_STM07_IS</stp>
        <stp>4</stp>
        <stp>002826.SZ</stp>
        <stp>9</stp>
        <stp>12/31/2014</stp>
        <stp>1</stp>
        <tr r="L1285" s="1"/>
      </tp>
      <tp>
        <v>245626457.78999999</v>
        <stp/>
        <stp>EM_S_STM07_IS</stp>
        <stp>4</stp>
        <stp>002827.SZ</stp>
        <stp>9</stp>
        <stp>12/31/2015</stp>
        <stp>1</stp>
        <tr r="M1286" s="1"/>
      </tp>
      <tp>
        <v>455440900.44</v>
        <stp/>
        <stp>EM_S_STM07_IS</stp>
        <stp>4</stp>
        <stp>002810.SZ</stp>
        <stp>9</stp>
        <stp>12/31/2012</stp>
        <stp>1</stp>
        <tr r="J1270" s="1"/>
      </tp>
      <tp>
        <v>1565525142.77</v>
        <stp/>
        <stp>EM_S_STM07_IS</stp>
        <stp>4</stp>
        <stp>002811.SZ</stp>
        <stp>9</stp>
        <stp>12/31/2013</stp>
        <stp>1</stp>
        <tr r="K1271" s="1"/>
      </tp>
      <tp t="s">
        <v/>
        <stp/>
        <stp>EM_S_STM07_IS</stp>
        <stp>4</stp>
        <stp>002812.SZ</stp>
        <stp>9</stp>
        <stp>12/31/2010</stp>
        <stp>1</stp>
        <tr r="H1272" s="1"/>
      </tp>
      <tp>
        <v>802704728.63999999</v>
        <stp/>
        <stp>EM_S_STM07_IS</stp>
        <stp>4</stp>
        <stp>002813.SZ</stp>
        <stp>9</stp>
        <stp>12/31/2011</stp>
        <stp>1</stp>
        <tr r="I1273" s="1"/>
      </tp>
      <tp>
        <v>359723564.19999999</v>
        <stp/>
        <stp>EM_S_STM07_IS</stp>
        <stp>4</stp>
        <stp>002816.SZ</stp>
        <stp>9</stp>
        <stp>12/31/2014</stp>
        <stp>1</stp>
        <tr r="L1275" s="1"/>
      </tp>
      <tp>
        <v>253790897.68000001</v>
        <stp/>
        <stp>EM_S_STM07_IS</stp>
        <stp>4</stp>
        <stp>002817.SZ</stp>
        <stp>9</stp>
        <stp>12/31/2015</stp>
        <stp>1</stp>
        <tr r="M1276" s="1"/>
      </tp>
      <tp>
        <v>459863379.58999997</v>
        <stp/>
        <stp>EM_S_STM07_IS</stp>
        <stp>4</stp>
        <stp>002800.SZ</stp>
        <stp>9</stp>
        <stp>12/31/2012</stp>
        <stp>1</stp>
        <tr r="J1261" s="1"/>
      </tp>
      <tp>
        <v>351381640.02999997</v>
        <stp/>
        <stp>EM_S_STM07_IS</stp>
        <stp>4</stp>
        <stp>002801.SZ</stp>
        <stp>9</stp>
        <stp>12/31/2013</stp>
        <stp>1</stp>
        <tr r="K1262" s="1"/>
      </tp>
      <tp t="s">
        <v/>
        <stp/>
        <stp>EM_S_STM07_IS</stp>
        <stp>4</stp>
        <stp>002802.SZ</stp>
        <stp>9</stp>
        <stp>12/31/2010</stp>
        <stp>1</stp>
        <tr r="H1263" s="1"/>
      </tp>
      <tp>
        <v>308581061.70999998</v>
        <stp/>
        <stp>EM_S_STM07_IS</stp>
        <stp>4</stp>
        <stp>002803.SZ</stp>
        <stp>9</stp>
        <stp>12/31/2011</stp>
        <stp>1</stp>
        <tr r="I1264" s="1"/>
      </tp>
      <tp>
        <v>298405363.88</v>
        <stp/>
        <stp>EM_S_STM07_IS</stp>
        <stp>4</stp>
        <stp>002806.SZ</stp>
        <stp>9</stp>
        <stp>12/31/2014</stp>
        <stp>1</stp>
        <tr r="L1266" s="1"/>
      </tp>
      <tp>
        <v>2504301000</v>
        <stp/>
        <stp>EM_S_STM07_IS</stp>
        <stp>4</stp>
        <stp>002807.SZ</stp>
        <stp>9</stp>
        <stp>12/31/2015</stp>
        <stp>1</stp>
        <tr r="M1267" s="1"/>
      </tp>
      <tp>
        <v>1477053855.4400001</v>
        <stp/>
        <stp>EM_S_STM07_IS</stp>
        <stp>4</stp>
        <stp>002840.SZ</stp>
        <stp>9</stp>
        <stp>12/31/2012</stp>
        <stp>1</stp>
        <tr r="J1297" s="1"/>
      </tp>
      <tp>
        <v>5353924660.5900002</v>
        <stp/>
        <stp>EM_S_STM07_IS</stp>
        <stp>4</stp>
        <stp>002430.SZ</stp>
        <stp>9</stp>
        <stp>12/31/2012</stp>
        <stp>1</stp>
        <tr r="J901" s="1"/>
      </tp>
      <tp>
        <v>4297297488.8199997</v>
        <stp/>
        <stp>EM_S_STM07_IS</stp>
        <stp>4</stp>
        <stp>002431.SZ</stp>
        <stp>9</stp>
        <stp>12/31/2013</stp>
        <stp>1</stp>
        <tr r="K902" s="1"/>
      </tp>
      <tp>
        <v>298701604.52999997</v>
        <stp/>
        <stp>EM_S_STM07_IS</stp>
        <stp>4</stp>
        <stp>002432.SZ</stp>
        <stp>9</stp>
        <stp>12/31/2010</stp>
        <stp>1</stp>
        <tr r="H903" s="1"/>
      </tp>
      <tp>
        <v>417367363.60000002</v>
        <stp/>
        <stp>EM_S_STM07_IS</stp>
        <stp>4</stp>
        <stp>002433.SZ</stp>
        <stp>9</stp>
        <stp>12/31/2011</stp>
        <stp>1</stp>
        <tr r="I904" s="1"/>
      </tp>
      <tp>
        <v>1673825204.8</v>
        <stp/>
        <stp>EM_S_STM07_IS</stp>
        <stp>4</stp>
        <stp>002436.SZ</stp>
        <stp>9</stp>
        <stp>12/31/2014</stp>
        <stp>1</stp>
        <tr r="L907" s="1"/>
      </tp>
      <tp>
        <v>2681225307.6799998</v>
        <stp/>
        <stp>EM_S_STM07_IS</stp>
        <stp>4</stp>
        <stp>002437.SZ</stp>
        <stp>9</stp>
        <stp>12/31/2015</stp>
        <stp>1</stp>
        <tr r="M908" s="1"/>
      </tp>
      <tp>
        <v>2234219085.8200002</v>
        <stp/>
        <stp>EM_S_STM07_IS</stp>
        <stp>4</stp>
        <stp>002420.SZ</stp>
        <stp>9</stp>
        <stp>12/31/2012</stp>
        <stp>1</stp>
        <tr r="J891" s="1"/>
      </tp>
      <tp>
        <v>1011892653.89</v>
        <stp/>
        <stp>EM_S_STM07_IS</stp>
        <stp>4</stp>
        <stp>002421.SZ</stp>
        <stp>9</stp>
        <stp>12/31/2013</stp>
        <stp>1</stp>
        <tr r="K892" s="1"/>
      </tp>
      <tp>
        <v>4026399958</v>
        <stp/>
        <stp>EM_S_STM07_IS</stp>
        <stp>4</stp>
        <stp>002422.SZ</stp>
        <stp>9</stp>
        <stp>12/31/2010</stp>
        <stp>1</stp>
        <tr r="H893" s="1"/>
      </tp>
      <tp>
        <v>1736803857.0799999</v>
        <stp/>
        <stp>EM_S_STM07_IS</stp>
        <stp>4</stp>
        <stp>002423.SZ</stp>
        <stp>9</stp>
        <stp>12/31/2011</stp>
        <stp>1</stp>
        <tr r="I894" s="1"/>
      </tp>
      <tp>
        <v>3255815330.1199999</v>
        <stp/>
        <stp>EM_S_STM07_IS</stp>
        <stp>4</stp>
        <stp>002426.SZ</stp>
        <stp>9</stp>
        <stp>12/31/2014</stp>
        <stp>1</stp>
        <tr r="L897" s="1"/>
      </tp>
      <tp>
        <v>2005045174.1400001</v>
        <stp/>
        <stp>EM_S_STM07_IS</stp>
        <stp>4</stp>
        <stp>002427.SZ</stp>
        <stp>9</stp>
        <stp>12/31/2015</stp>
        <stp>1</stp>
        <tr r="M898" s="1"/>
      </tp>
      <tp>
        <v>1013655522.37</v>
        <stp/>
        <stp>EM_S_STM07_IS</stp>
        <stp>4</stp>
        <stp>002410.SZ</stp>
        <stp>9</stp>
        <stp>12/31/2012</stp>
        <stp>1</stp>
        <tr r="J881" s="1"/>
      </tp>
      <tp>
        <v>894688388.70000005</v>
        <stp/>
        <stp>EM_S_STM07_IS</stp>
        <stp>4</stp>
        <stp>002411.SZ</stp>
        <stp>9</stp>
        <stp>12/31/2013</stp>
        <stp>1</stp>
        <tr r="K882" s="1"/>
      </tp>
      <tp>
        <v>343415468.08999997</v>
        <stp/>
        <stp>EM_S_STM07_IS</stp>
        <stp>4</stp>
        <stp>002412.SZ</stp>
        <stp>9</stp>
        <stp>12/31/2010</stp>
        <stp>1</stp>
        <tr r="H883" s="1"/>
      </tp>
      <tp>
        <v>1736920681.79</v>
        <stp/>
        <stp>EM_S_STM07_IS</stp>
        <stp>4</stp>
        <stp>002413.SZ</stp>
        <stp>9</stp>
        <stp>12/31/2011</stp>
        <stp>1</stp>
        <tr r="I884" s="1"/>
      </tp>
      <tp>
        <v>48320567496.529999</v>
        <stp/>
        <stp>EM_S_STM07_IS</stp>
        <stp>4</stp>
        <stp>002416.SZ</stp>
        <stp>9</stp>
        <stp>12/31/2014</stp>
        <stp>1</stp>
        <tr r="L887" s="1"/>
      </tp>
      <tp>
        <v>478776024.13999999</v>
        <stp/>
        <stp>EM_S_STM07_IS</stp>
        <stp>4</stp>
        <stp>002417.SZ</stp>
        <stp>9</stp>
        <stp>12/31/2015</stp>
        <stp>1</stp>
        <tr r="M888" s="1"/>
      </tp>
      <tp>
        <v>4626647073.3100004</v>
        <stp/>
        <stp>EM_S_STM07_IS</stp>
        <stp>4</stp>
        <stp>002400.SZ</stp>
        <stp>9</stp>
        <stp>12/31/2012</stp>
        <stp>1</stp>
        <tr r="J871" s="1"/>
      </tp>
      <tp>
        <v>549994136.91999996</v>
        <stp/>
        <stp>EM_S_STM07_IS</stp>
        <stp>4</stp>
        <stp>002401.SZ</stp>
        <stp>9</stp>
        <stp>12/31/2013</stp>
        <stp>1</stp>
        <tr r="K872" s="1"/>
      </tp>
      <tp>
        <v>431089600.87</v>
        <stp/>
        <stp>EM_S_STM07_IS</stp>
        <stp>4</stp>
        <stp>002402.SZ</stp>
        <stp>9</stp>
        <stp>12/31/2010</stp>
        <stp>1</stp>
        <tr r="H873" s="1"/>
      </tp>
      <tp>
        <v>2202699229.4299998</v>
        <stp/>
        <stp>EM_S_STM07_IS</stp>
        <stp>4</stp>
        <stp>002403.SZ</stp>
        <stp>9</stp>
        <stp>12/31/2011</stp>
        <stp>1</stp>
        <tr r="I874" s="1"/>
      </tp>
      <tp>
        <v>1186840415.25</v>
        <stp/>
        <stp>EM_S_STM07_IS</stp>
        <stp>4</stp>
        <stp>002406.SZ</stp>
        <stp>9</stp>
        <stp>12/31/2014</stp>
        <stp>1</stp>
        <tr r="L877" s="1"/>
      </tp>
      <tp>
        <v>2182106509.4400001</v>
        <stp/>
        <stp>EM_S_STM07_IS</stp>
        <stp>4</stp>
        <stp>002407.SZ</stp>
        <stp>9</stp>
        <stp>12/31/2015</stp>
        <stp>1</stp>
        <tr r="M878" s="1"/>
      </tp>
      <tp>
        <v>10254217114.84</v>
        <stp/>
        <stp>EM_S_STM07_IS</stp>
        <stp>4</stp>
        <stp>002470.SZ</stp>
        <stp>9</stp>
        <stp>12/31/2012</stp>
        <stp>1</stp>
        <tr r="J941" s="1"/>
      </tp>
      <tp>
        <v>4447922697.8199997</v>
        <stp/>
        <stp>EM_S_STM07_IS</stp>
        <stp>4</stp>
        <stp>002471.SZ</stp>
        <stp>9</stp>
        <stp>12/31/2013</stp>
        <stp>1</stp>
        <tr r="K942" s="1"/>
      </tp>
      <tp>
        <v>843054963.15999997</v>
        <stp/>
        <stp>EM_S_STM07_IS</stp>
        <stp>4</stp>
        <stp>002472.SZ</stp>
        <stp>9</stp>
        <stp>12/31/2010</stp>
        <stp>1</stp>
        <tr r="H943" s="1"/>
      </tp>
      <tp>
        <v>228226064.38</v>
        <stp/>
        <stp>EM_S_STM07_IS</stp>
        <stp>4</stp>
        <stp>002473.SZ</stp>
        <stp>9</stp>
        <stp>12/31/2011</stp>
        <stp>1</stp>
        <tr r="I944" s="1"/>
      </tp>
      <tp>
        <v>667606686.27999997</v>
        <stp/>
        <stp>EM_S_STM07_IS</stp>
        <stp>4</stp>
        <stp>002476.SZ</stp>
        <stp>9</stp>
        <stp>12/31/2014</stp>
        <stp>1</stp>
        <tr r="L947" s="1"/>
      </tp>
      <tp>
        <v>3619021187.48</v>
        <stp/>
        <stp>EM_S_STM07_IS</stp>
        <stp>4</stp>
        <stp>002477.SZ</stp>
        <stp>9</stp>
        <stp>12/31/2015</stp>
        <stp>1</stp>
        <tr r="M948" s="1"/>
      </tp>
      <tp>
        <v>628147629.64999998</v>
        <stp/>
        <stp>EM_S_STM07_IS</stp>
        <stp>4</stp>
        <stp>002460.SZ</stp>
        <stp>9</stp>
        <stp>12/31/2012</stp>
        <stp>1</stp>
        <tr r="J931" s="1"/>
      </tp>
      <tp>
        <v>3349142763.9699998</v>
        <stp/>
        <stp>EM_S_STM07_IS</stp>
        <stp>4</stp>
        <stp>002461.SZ</stp>
        <stp>9</stp>
        <stp>12/31/2013</stp>
        <stp>1</stp>
        <tr r="K932" s="1"/>
      </tp>
      <tp>
        <v>1341671134.1400001</v>
        <stp/>
        <stp>EM_S_STM07_IS</stp>
        <stp>4</stp>
        <stp>002462.SZ</stp>
        <stp>9</stp>
        <stp>12/31/2010</stp>
        <stp>1</stp>
        <tr r="H933" s="1"/>
      </tp>
      <tp>
        <v>3136943105</v>
        <stp/>
        <stp>EM_S_STM07_IS</stp>
        <stp>4</stp>
        <stp>002463.SZ</stp>
        <stp>9</stp>
        <stp>12/31/2011</stp>
        <stp>1</stp>
        <tr r="I934" s="1"/>
      </tp>
      <tp>
        <v>1422384008.51</v>
        <stp/>
        <stp>EM_S_STM07_IS</stp>
        <stp>4</stp>
        <stp>002466.SZ</stp>
        <stp>9</stp>
        <stp>12/31/2014</stp>
        <stp>1</stp>
        <tr r="L937" s="1"/>
      </tp>
      <tp>
        <v>716361757.32000005</v>
        <stp/>
        <stp>EM_S_STM07_IS</stp>
        <stp>4</stp>
        <stp>002467.SZ</stp>
        <stp>9</stp>
        <stp>12/31/2015</stp>
        <stp>1</stp>
        <tr r="M938" s="1"/>
      </tp>
      <tp>
        <v>2234623152.98</v>
        <stp/>
        <stp>EM_S_STM07_IS</stp>
        <stp>4</stp>
        <stp>002450.SZ</stp>
        <stp>9</stp>
        <stp>12/31/2012</stp>
        <stp>1</stp>
        <tr r="J921" s="1"/>
      </tp>
      <tp>
        <v>442630277.01999998</v>
        <stp/>
        <stp>EM_S_STM07_IS</stp>
        <stp>4</stp>
        <stp>002451.SZ</stp>
        <stp>9</stp>
        <stp>12/31/2013</stp>
        <stp>1</stp>
        <tr r="K922" s="1"/>
      </tp>
      <tp>
        <v>304281502.61000001</v>
        <stp/>
        <stp>EM_S_STM07_IS</stp>
        <stp>4</stp>
        <stp>002452.SZ</stp>
        <stp>9</stp>
        <stp>12/31/2010</stp>
        <stp>1</stp>
        <tr r="H923" s="1"/>
      </tp>
      <tp>
        <v>873869015.71000004</v>
        <stp/>
        <stp>EM_S_STM07_IS</stp>
        <stp>4</stp>
        <stp>002453.SZ</stp>
        <stp>9</stp>
        <stp>12/31/2011</stp>
        <stp>1</stp>
        <tr r="I924" s="1"/>
      </tp>
      <tp>
        <v>19482290171.73</v>
        <stp/>
        <stp>EM_S_STM07_IS</stp>
        <stp>4</stp>
        <stp>002456.SZ</stp>
        <stp>9</stp>
        <stp>12/31/2014</stp>
        <stp>1</stp>
        <tr r="L927" s="1"/>
      </tp>
      <tp>
        <v>816278322.65999997</v>
        <stp/>
        <stp>EM_S_STM07_IS</stp>
        <stp>4</stp>
        <stp>002457.SZ</stp>
        <stp>9</stp>
        <stp>12/31/2015</stp>
        <stp>1</stp>
        <tr r="M928" s="1"/>
      </tp>
      <tp>
        <v>3547094061.7399998</v>
        <stp/>
        <stp>EM_S_STM07_IS</stp>
        <stp>4</stp>
        <stp>002440.SZ</stp>
        <stp>9</stp>
        <stp>12/31/2012</stp>
        <stp>1</stp>
        <tr r="J911" s="1"/>
      </tp>
      <tp>
        <v>6580197021.7200003</v>
        <stp/>
        <stp>EM_S_STM07_IS</stp>
        <stp>4</stp>
        <stp>002441.SZ</stp>
        <stp>9</stp>
        <stp>12/31/2013</stp>
        <stp>1</stp>
        <tr r="K912" s="1"/>
      </tp>
      <tp>
        <v>1333594349.27</v>
        <stp/>
        <stp>EM_S_STM07_IS</stp>
        <stp>4</stp>
        <stp>002442.SZ</stp>
        <stp>9</stp>
        <stp>12/31/2010</stp>
        <stp>1</stp>
        <tr r="H913" s="1"/>
      </tp>
      <tp>
        <v>3162372088.8299999</v>
        <stp/>
        <stp>EM_S_STM07_IS</stp>
        <stp>4</stp>
        <stp>002443.SZ</stp>
        <stp>9</stp>
        <stp>12/31/2011</stp>
        <stp>1</stp>
        <tr r="I914" s="1"/>
      </tp>
      <tp>
        <v>525967801.08999997</v>
        <stp/>
        <stp>EM_S_STM07_IS</stp>
        <stp>4</stp>
        <stp>002446.SZ</stp>
        <stp>9</stp>
        <stp>12/31/2014</stp>
        <stp>1</stp>
        <tr r="L917" s="1"/>
      </tp>
      <tp>
        <v>579263111.88</v>
        <stp/>
        <stp>EM_S_STM07_IS</stp>
        <stp>4</stp>
        <stp>002447.SZ</stp>
        <stp>9</stp>
        <stp>12/31/2015</stp>
        <stp>1</stp>
        <tr r="M918" s="1"/>
      </tp>
      <tp>
        <v>2952063832.1599998</v>
        <stp/>
        <stp>EM_S_STM07_IS</stp>
        <stp>4</stp>
        <stp>002490.SZ</stp>
        <stp>9</stp>
        <stp>12/31/2012</stp>
        <stp>1</stp>
        <tr r="J961" s="1"/>
      </tp>
      <tp>
        <v>2821597562.2600002</v>
        <stp/>
        <stp>EM_S_STM07_IS</stp>
        <stp>4</stp>
        <stp>002491.SZ</stp>
        <stp>9</stp>
        <stp>12/31/2013</stp>
        <stp>1</stp>
        <tr r="K962" s="1"/>
      </tp>
      <tp>
        <v>172953952.44999999</v>
        <stp/>
        <stp>EM_S_STM07_IS</stp>
        <stp>4</stp>
        <stp>002492.SZ</stp>
        <stp>9</stp>
        <stp>12/31/2010</stp>
        <stp>1</stp>
        <tr r="H963" s="1"/>
      </tp>
      <tp>
        <v>23873484524.240002</v>
        <stp/>
        <stp>EM_S_STM07_IS</stp>
        <stp>4</stp>
        <stp>002493.SZ</stp>
        <stp>9</stp>
        <stp>12/31/2011</stp>
        <stp>1</stp>
        <tr r="I964" s="1"/>
      </tp>
      <tp>
        <v>2429069127.4000001</v>
        <stp/>
        <stp>EM_S_STM07_IS</stp>
        <stp>4</stp>
        <stp>002496.SZ</stp>
        <stp>9</stp>
        <stp>12/31/2014</stp>
        <stp>1</stp>
        <tr r="L967" s="1"/>
      </tp>
      <tp>
        <v>1343349636.52</v>
        <stp/>
        <stp>EM_S_STM07_IS</stp>
        <stp>4</stp>
        <stp>002497.SZ</stp>
        <stp>9</stp>
        <stp>12/31/2015</stp>
        <stp>1</stp>
        <tr r="M968" s="1"/>
      </tp>
      <tp>
        <v>761760882.35000002</v>
        <stp/>
        <stp>EM_S_STM07_IS</stp>
        <stp>4</stp>
        <stp>002480.SZ</stp>
        <stp>9</stp>
        <stp>12/31/2012</stp>
        <stp>1</stp>
        <tr r="J951" s="1"/>
      </tp>
      <tp>
        <v>744321674.98000002</v>
        <stp/>
        <stp>EM_S_STM07_IS</stp>
        <stp>4</stp>
        <stp>002481.SZ</stp>
        <stp>9</stp>
        <stp>12/31/2013</stp>
        <stp>1</stp>
        <tr r="K952" s="1"/>
      </tp>
      <tp>
        <v>4198203111.29</v>
        <stp/>
        <stp>EM_S_STM07_IS</stp>
        <stp>4</stp>
        <stp>002482.SZ</stp>
        <stp>9</stp>
        <stp>12/31/2010</stp>
        <stp>1</stp>
        <tr r="H953" s="1"/>
      </tp>
      <tp>
        <v>1784686686.53</v>
        <stp/>
        <stp>EM_S_STM07_IS</stp>
        <stp>4</stp>
        <stp>002483.SZ</stp>
        <stp>9</stp>
        <stp>12/31/2011</stp>
        <stp>1</stp>
        <tr r="I954" s="1"/>
      </tp>
      <tp>
        <v>872609420.30999994</v>
        <stp/>
        <stp>EM_S_STM07_IS</stp>
        <stp>4</stp>
        <stp>002486.SZ</stp>
        <stp>9</stp>
        <stp>12/31/2014</stp>
        <stp>1</stp>
        <tr r="L957" s="1"/>
      </tp>
      <tp>
        <v>796455487.03999996</v>
        <stp/>
        <stp>EM_S_STM07_IS</stp>
        <stp>4</stp>
        <stp>002487.SZ</stp>
        <stp>9</stp>
        <stp>12/31/2015</stp>
        <stp>1</stp>
        <tr r="M958" s="1"/>
      </tp>
      <tp>
        <v>343135830.49000001</v>
        <stp/>
        <stp>EM_S_STM07_IS</stp>
        <stp>4</stp>
        <stp>002530.SZ</stp>
        <stp>9</stp>
        <stp>12/31/2012</stp>
        <stp>1</stp>
        <tr r="J1000" s="1"/>
      </tp>
      <tp>
        <v>1290729369.9100001</v>
        <stp/>
        <stp>EM_S_STM07_IS</stp>
        <stp>4</stp>
        <stp>002531.SZ</stp>
        <stp>9</stp>
        <stp>12/31/2013</stp>
        <stp>1</stp>
        <tr r="K1001" s="1"/>
      </tp>
      <tp>
        <v>567426650.02999997</v>
        <stp/>
        <stp>EM_S_STM07_IS</stp>
        <stp>4</stp>
        <stp>002532.SZ</stp>
        <stp>9</stp>
        <stp>12/31/2010</stp>
        <stp>1</stp>
        <tr r="H1002" s="1"/>
      </tp>
      <tp>
        <v>2514490727.4899998</v>
        <stp/>
        <stp>EM_S_STM07_IS</stp>
        <stp>4</stp>
        <stp>002533.SZ</stp>
        <stp>9</stp>
        <stp>12/31/2011</stp>
        <stp>1</stp>
        <tr r="I1003" s="1"/>
      </tp>
      <tp>
        <v>1614686229.5799999</v>
        <stp/>
        <stp>EM_S_STM07_IS</stp>
        <stp>4</stp>
        <stp>002536.SZ</stp>
        <stp>9</stp>
        <stp>12/31/2014</stp>
        <stp>1</stp>
        <tr r="L1006" s="1"/>
      </tp>
      <tp>
        <v>2065079329.95</v>
        <stp/>
        <stp>EM_S_STM07_IS</stp>
        <stp>4</stp>
        <stp>002537.SZ</stp>
        <stp>9</stp>
        <stp>12/31/2015</stp>
        <stp>1</stp>
        <tr r="M1007" s="1"/>
      </tp>
      <tp>
        <v>323621451.43000001</v>
        <stp/>
        <stp>EM_S_STM07_IS</stp>
        <stp>4</stp>
        <stp>002520.SZ</stp>
        <stp>9</stp>
        <stp>12/31/2012</stp>
        <stp>1</stp>
        <tr r="J991" s="1"/>
      </tp>
      <tp>
        <v>2108138187.54</v>
        <stp/>
        <stp>EM_S_STM07_IS</stp>
        <stp>4</stp>
        <stp>002521.SZ</stp>
        <stp>9</stp>
        <stp>12/31/2013</stp>
        <stp>1</stp>
        <tr r="K992" s="1"/>
      </tp>
      <tp>
        <v>397028440.56</v>
        <stp/>
        <stp>EM_S_STM07_IS</stp>
        <stp>4</stp>
        <stp>002522.SZ</stp>
        <stp>9</stp>
        <stp>12/31/2010</stp>
        <stp>1</stp>
        <tr r="H993" s="1"/>
      </tp>
      <tp>
        <v>624360046.37</v>
        <stp/>
        <stp>EM_S_STM07_IS</stp>
        <stp>4</stp>
        <stp>002523.SZ</stp>
        <stp>9</stp>
        <stp>12/31/2011</stp>
        <stp>1</stp>
        <tr r="I994" s="1"/>
      </tp>
      <tp>
        <v>1453717962.0799999</v>
        <stp/>
        <stp>EM_S_STM07_IS</stp>
        <stp>4</stp>
        <stp>002526.SZ</stp>
        <stp>9</stp>
        <stp>12/31/2014</stp>
        <stp>1</stp>
        <tr r="L996" s="1"/>
      </tp>
      <tp>
        <v>1507033047.45</v>
        <stp/>
        <stp>EM_S_STM07_IS</stp>
        <stp>4</stp>
        <stp>002527.SZ</stp>
        <stp>9</stp>
        <stp>12/31/2015</stp>
        <stp>1</stp>
        <tr r="M997" s="1"/>
      </tp>
      <tp>
        <v>894032081.72000003</v>
        <stp/>
        <stp>EM_S_STM07_IS</stp>
        <stp>4</stp>
        <stp>002510.SZ</stp>
        <stp>9</stp>
        <stp>12/31/2012</stp>
        <stp>1</stp>
        <tr r="J981" s="1"/>
      </tp>
      <tp>
        <v>2501718710.3099999</v>
        <stp/>
        <stp>EM_S_STM07_IS</stp>
        <stp>4</stp>
        <stp>002511.SZ</stp>
        <stp>9</stp>
        <stp>12/31/2013</stp>
        <stp>1</stp>
        <tr r="K982" s="1"/>
      </tp>
      <tp>
        <v>260512797.53</v>
        <stp/>
        <stp>EM_S_STM07_IS</stp>
        <stp>4</stp>
        <stp>002512.SZ</stp>
        <stp>9</stp>
        <stp>12/31/2010</stp>
        <stp>1</stp>
        <tr r="H983" s="1"/>
      </tp>
      <tp>
        <v>1143272622.51</v>
        <stp/>
        <stp>EM_S_STM07_IS</stp>
        <stp>4</stp>
        <stp>002513.SZ</stp>
        <stp>9</stp>
        <stp>12/31/2011</stp>
        <stp>1</stp>
        <tr r="I984" s="1"/>
      </tp>
      <tp>
        <v>1743761721.8399999</v>
        <stp/>
        <stp>EM_S_STM07_IS</stp>
        <stp>4</stp>
        <stp>002516.SZ</stp>
        <stp>9</stp>
        <stp>12/31/2014</stp>
        <stp>1</stp>
        <tr r="L987" s="1"/>
      </tp>
      <tp>
        <v>2339304540.6900001</v>
        <stp/>
        <stp>EM_S_STM07_IS</stp>
        <stp>4</stp>
        <stp>002517.SZ</stp>
        <stp>9</stp>
        <stp>12/31/2015</stp>
        <stp>1</stp>
        <tr r="M988" s="1"/>
      </tp>
      <tp>
        <v>1048016031</v>
        <stp/>
        <stp>EM_S_STM07_IS</stp>
        <stp>4</stp>
        <stp>002500.SZ</stp>
        <stp>9</stp>
        <stp>12/31/2012</stp>
        <stp>1</stp>
        <tr r="J971" s="1"/>
      </tp>
      <tp>
        <v>1878001122.8800001</v>
        <stp/>
        <stp>EM_S_STM07_IS</stp>
        <stp>4</stp>
        <stp>002501.SZ</stp>
        <stp>9</stp>
        <stp>12/31/2013</stp>
        <stp>1</stp>
        <tr r="K972" s="1"/>
      </tp>
      <tp>
        <v>470879316.92000002</v>
        <stp/>
        <stp>EM_S_STM07_IS</stp>
        <stp>4</stp>
        <stp>002502.SZ</stp>
        <stp>9</stp>
        <stp>12/31/2010</stp>
        <stp>1</stp>
        <tr r="H973" s="1"/>
      </tp>
      <tp>
        <v>1099608392.47</v>
        <stp/>
        <stp>EM_S_STM07_IS</stp>
        <stp>4</stp>
        <stp>002503.SZ</stp>
        <stp>9</stp>
        <stp>12/31/2011</stp>
        <stp>1</stp>
        <tr r="I974" s="1"/>
      </tp>
      <tp>
        <v>2699278484.0799999</v>
        <stp/>
        <stp>EM_S_STM07_IS</stp>
        <stp>4</stp>
        <stp>002506.SZ</stp>
        <stp>9</stp>
        <stp>12/31/2014</stp>
        <stp>1</stp>
        <tr r="L977" s="1"/>
      </tp>
      <tp>
        <v>930658889.10000002</v>
        <stp/>
        <stp>EM_S_STM07_IS</stp>
        <stp>4</stp>
        <stp>002507.SZ</stp>
        <stp>9</stp>
        <stp>12/31/2015</stp>
        <stp>1</stp>
        <tr r="M978" s="1"/>
      </tp>
      <tp>
        <v>5354442914.1999998</v>
        <stp/>
        <stp>EM_S_STM07_IS</stp>
        <stp>4</stp>
        <stp>002570.SZ</stp>
        <stp>9</stp>
        <stp>12/31/2012</stp>
        <stp>1</stp>
        <tr r="J1040" s="1"/>
      </tp>
      <tp>
        <v>953087681.20000005</v>
        <stp/>
        <stp>EM_S_STM07_IS</stp>
        <stp>4</stp>
        <stp>002571.SZ</stp>
        <stp>9</stp>
        <stp>12/31/2013</stp>
        <stp>1</stp>
        <tr r="K1041" s="1"/>
      </tp>
      <tp>
        <v>604456892.42999995</v>
        <stp/>
        <stp>EM_S_STM07_IS</stp>
        <stp>4</stp>
        <stp>002572.SZ</stp>
        <stp>9</stp>
        <stp>12/31/2010</stp>
        <stp>1</stp>
        <tr r="H1042" s="1"/>
      </tp>
      <tp>
        <v>448052833.13999999</v>
        <stp/>
        <stp>EM_S_STM07_IS</stp>
        <stp>4</stp>
        <stp>002573.SZ</stp>
        <stp>9</stp>
        <stp>12/31/2011</stp>
        <stp>1</stp>
        <tr r="I1043" s="1"/>
      </tp>
      <tp>
        <v>1052358686.8200001</v>
        <stp/>
        <stp>EM_S_STM07_IS</stp>
        <stp>4</stp>
        <stp>002576.SZ</stp>
        <stp>9</stp>
        <stp>12/31/2014</stp>
        <stp>1</stp>
        <tr r="L1046" s="1"/>
      </tp>
      <tp>
        <v>500281098.82999998</v>
        <stp/>
        <stp>EM_S_STM07_IS</stp>
        <stp>4</stp>
        <stp>002577.SZ</stp>
        <stp>9</stp>
        <stp>12/31/2015</stp>
        <stp>1</stp>
        <tr r="M1047" s="1"/>
      </tp>
      <tp>
        <v>972557580.67999995</v>
        <stp/>
        <stp>EM_S_STM07_IS</stp>
        <stp>4</stp>
        <stp>002560.SZ</stp>
        <stp>9</stp>
        <stp>12/31/2012</stp>
        <stp>1</stp>
        <tr r="J1030" s="1"/>
      </tp>
      <tp>
        <v>2098578298.27</v>
        <stp/>
        <stp>EM_S_STM07_IS</stp>
        <stp>4</stp>
        <stp>002561.SZ</stp>
        <stp>9</stp>
        <stp>12/31/2013</stp>
        <stp>1</stp>
        <tr r="K1031" s="1"/>
      </tp>
      <tp>
        <v>596939980.24000001</v>
        <stp/>
        <stp>EM_S_STM07_IS</stp>
        <stp>4</stp>
        <stp>002562.SZ</stp>
        <stp>9</stp>
        <stp>12/31/2010</stp>
        <stp>1</stp>
        <tr r="H1032" s="1"/>
      </tp>
      <tp>
        <v>7760580383.5900002</v>
        <stp/>
        <stp>EM_S_STM07_IS</stp>
        <stp>4</stp>
        <stp>002563.SZ</stp>
        <stp>9</stp>
        <stp>12/31/2011</stp>
        <stp>1</stp>
        <tr r="I1033" s="1"/>
      </tp>
      <tp>
        <v>787894295.05999994</v>
        <stp/>
        <stp>EM_S_STM07_IS</stp>
        <stp>4</stp>
        <stp>002566.SZ</stp>
        <stp>9</stp>
        <stp>12/31/2014</stp>
        <stp>1</stp>
        <tr r="L1036" s="1"/>
      </tp>
      <tp>
        <v>9412661488.9300003</v>
        <stp/>
        <stp>EM_S_STM07_IS</stp>
        <stp>4</stp>
        <stp>002567.SZ</stp>
        <stp>9</stp>
        <stp>12/31/2015</stp>
        <stp>1</stp>
        <tr r="M1037" s="1"/>
      </tp>
      <tp>
        <v>728592036.05999994</v>
        <stp/>
        <stp>EM_S_STM07_IS</stp>
        <stp>4</stp>
        <stp>002550.SZ</stp>
        <stp>9</stp>
        <stp>12/31/2012</stp>
        <stp>1</stp>
        <tr r="J1020" s="1"/>
      </tp>
      <tp>
        <v>730900907.89999998</v>
        <stp/>
        <stp>EM_S_STM07_IS</stp>
        <stp>4</stp>
        <stp>002551.SZ</stp>
        <stp>9</stp>
        <stp>12/31/2013</stp>
        <stp>1</stp>
        <tr r="K1021" s="1"/>
      </tp>
      <tp>
        <v>404558624.5</v>
        <stp/>
        <stp>EM_S_STM07_IS</stp>
        <stp>4</stp>
        <stp>002552.SZ</stp>
        <stp>9</stp>
        <stp>12/31/2010</stp>
        <stp>1</stp>
        <tr r="H1022" s="1"/>
      </tp>
      <tp>
        <v>229934196.56</v>
        <stp/>
        <stp>EM_S_STM07_IS</stp>
        <stp>4</stp>
        <stp>002553.SZ</stp>
        <stp>9</stp>
        <stp>12/31/2011</stp>
        <stp>1</stp>
        <tr r="I1023" s="1"/>
      </tp>
      <tp>
        <v>9435723928.9500008</v>
        <stp/>
        <stp>EM_S_STM07_IS</stp>
        <stp>4</stp>
        <stp>002556.SZ</stp>
        <stp>9</stp>
        <stp>12/31/2014</stp>
        <stp>1</stp>
        <tr r="L1026" s="1"/>
      </tp>
      <tp>
        <v>3311372569.8600001</v>
        <stp/>
        <stp>EM_S_STM07_IS</stp>
        <stp>4</stp>
        <stp>002557.SZ</stp>
        <stp>9</stp>
        <stp>12/31/2015</stp>
        <stp>1</stp>
        <tr r="M1027" s="1"/>
      </tp>
      <tp>
        <v>1733106152.8</v>
        <stp/>
        <stp>EM_S_STM07_IS</stp>
        <stp>4</stp>
        <stp>002540.SZ</stp>
        <stp>9</stp>
        <stp>12/31/2012</stp>
        <stp>1</stp>
        <tr r="J1010" s="1"/>
      </tp>
      <tp>
        <v>4930106813.1300001</v>
        <stp/>
        <stp>EM_S_STM07_IS</stp>
        <stp>4</stp>
        <stp>002541.SZ</stp>
        <stp>9</stp>
        <stp>12/31/2013</stp>
        <stp>1</stp>
        <tr r="K1011" s="1"/>
      </tp>
      <tp>
        <v>225155977.77000001</v>
        <stp/>
        <stp>EM_S_STM07_IS</stp>
        <stp>4</stp>
        <stp>002542.SZ</stp>
        <stp>9</stp>
        <stp>12/31/2010</stp>
        <stp>1</stp>
        <tr r="H1012" s="1"/>
      </tp>
      <tp>
        <v>2629765090.6300001</v>
        <stp/>
        <stp>EM_S_STM07_IS</stp>
        <stp>4</stp>
        <stp>002543.SZ</stp>
        <stp>9</stp>
        <stp>12/31/2011</stp>
        <stp>1</stp>
        <tr r="I1013" s="1"/>
      </tp>
      <tp>
        <v>580361068.61000001</v>
        <stp/>
        <stp>EM_S_STM07_IS</stp>
        <stp>4</stp>
        <stp>002546.SZ</stp>
        <stp>9</stp>
        <stp>12/31/2014</stp>
        <stp>1</stp>
        <tr r="L1016" s="1"/>
      </tp>
      <tp>
        <v>2117749226.6099999</v>
        <stp/>
        <stp>EM_S_STM07_IS</stp>
        <stp>4</stp>
        <stp>002547.SZ</stp>
        <stp>9</stp>
        <stp>12/31/2015</stp>
        <stp>1</stp>
        <tr r="M1017" s="1"/>
      </tp>
      <tp>
        <v>1020684449.9400001</v>
        <stp/>
        <stp>EM_S_STM07_IS</stp>
        <stp>4</stp>
        <stp>002590.SZ</stp>
        <stp>9</stp>
        <stp>12/31/2012</stp>
        <stp>1</stp>
        <tr r="J1060" s="1"/>
      </tp>
      <tp>
        <v>332813546.55000001</v>
        <stp/>
        <stp>EM_S_STM07_IS</stp>
        <stp>4</stp>
        <stp>002591.SZ</stp>
        <stp>9</stp>
        <stp>12/31/2013</stp>
        <stp>1</stp>
        <tr r="K1061" s="1"/>
      </tp>
      <tp>
        <v>465425419.80000001</v>
        <stp/>
        <stp>EM_S_STM07_IS</stp>
        <stp>4</stp>
        <stp>002592.SZ</stp>
        <stp>9</stp>
        <stp>12/31/2010</stp>
        <stp>1</stp>
        <tr r="H1062" s="1"/>
      </tp>
      <tp>
        <v>1290950969.1300001</v>
        <stp/>
        <stp>EM_S_STM07_IS</stp>
        <stp>4</stp>
        <stp>002593.SZ</stp>
        <stp>9</stp>
        <stp>12/31/2011</stp>
        <stp>1</stp>
        <tr r="I1063" s="1"/>
      </tp>
      <tp>
        <v>1121308508.28</v>
        <stp/>
        <stp>EM_S_STM07_IS</stp>
        <stp>4</stp>
        <stp>002596.SZ</stp>
        <stp>9</stp>
        <stp>12/31/2014</stp>
        <stp>1</stp>
        <tr r="L1066" s="1"/>
      </tp>
      <tp>
        <v>3327750748.98</v>
        <stp/>
        <stp>EM_S_STM07_IS</stp>
        <stp>4</stp>
        <stp>002597.SZ</stp>
        <stp>9</stp>
        <stp>12/31/2015</stp>
        <stp>1</stp>
        <tr r="M1067" s="1"/>
      </tp>
      <tp>
        <v>1191787313.6400001</v>
        <stp/>
        <stp>EM_S_STM07_IS</stp>
        <stp>4</stp>
        <stp>002580.SZ</stp>
        <stp>9</stp>
        <stp>12/31/2012</stp>
        <stp>1</stp>
        <tr r="J1050" s="1"/>
      </tp>
      <tp>
        <v>317253572.92000002</v>
        <stp/>
        <stp>EM_S_STM07_IS</stp>
        <stp>4</stp>
        <stp>002581.SZ</stp>
        <stp>9</stp>
        <stp>12/31/2013</stp>
        <stp>1</stp>
        <tr r="K1051" s="1"/>
      </tp>
      <tp>
        <v>657055431.10000002</v>
        <stp/>
        <stp>EM_S_STM07_IS</stp>
        <stp>4</stp>
        <stp>002582.SZ</stp>
        <stp>9</stp>
        <stp>12/31/2010</stp>
        <stp>1</stp>
        <tr r="H1052" s="1"/>
      </tp>
      <tp>
        <v>1243451534.72</v>
        <stp/>
        <stp>EM_S_STM07_IS</stp>
        <stp>4</stp>
        <stp>002583.SZ</stp>
        <stp>9</stp>
        <stp>12/31/2011</stp>
        <stp>1</stp>
        <tr r="I1053" s="1"/>
      </tp>
      <tp>
        <v>1832724516.25</v>
        <stp/>
        <stp>EM_S_STM07_IS</stp>
        <stp>4</stp>
        <stp>002586.SZ</stp>
        <stp>9</stp>
        <stp>12/31/2014</stp>
        <stp>1</stp>
        <tr r="L1056" s="1"/>
      </tp>
      <tp>
        <v>293167343.02999997</v>
        <stp/>
        <stp>EM_S_STM07_IS</stp>
        <stp>4</stp>
        <stp>002587.SZ</stp>
        <stp>9</stp>
        <stp>12/31/2015</stp>
        <stp>1</stp>
        <tr r="M1057" s="1"/>
      </tp>
      <tp>
        <v>2449243146.8299999</v>
        <stp/>
        <stp>EM_S_STM07_IS</stp>
        <stp>4</stp>
        <stp>002630.SZ</stp>
        <stp>9</stp>
        <stp>12/31/2012</stp>
        <stp>1</stp>
        <tr r="J1100" s="1"/>
      </tp>
      <tp>
        <v>552293452.00999999</v>
        <stp/>
        <stp>EM_S_STM07_IS</stp>
        <stp>4</stp>
        <stp>002631.SZ</stp>
        <stp>9</stp>
        <stp>12/31/2013</stp>
        <stp>1</stp>
        <tr r="K1101" s="1"/>
      </tp>
      <tp>
        <v>327147158.74000001</v>
        <stp/>
        <stp>EM_S_STM07_IS</stp>
        <stp>4</stp>
        <stp>002632.SZ</stp>
        <stp>9</stp>
        <stp>12/31/2010</stp>
        <stp>1</stp>
        <tr r="H1102" s="1"/>
      </tp>
      <tp>
        <v>246485467.81999999</v>
        <stp/>
        <stp>EM_S_STM07_IS</stp>
        <stp>4</stp>
        <stp>002633.SZ</stp>
        <stp>9</stp>
        <stp>12/31/2011</stp>
        <stp>1</stp>
        <tr r="I1103" s="1"/>
      </tp>
      <tp>
        <v>2261190939.2399998</v>
        <stp/>
        <stp>EM_S_STM07_IS</stp>
        <stp>4</stp>
        <stp>002636.SZ</stp>
        <stp>9</stp>
        <stp>12/31/2014</stp>
        <stp>1</stp>
        <tr r="L1106" s="1"/>
      </tp>
      <tp>
        <v>2822355465.5100002</v>
        <stp/>
        <stp>EM_S_STM07_IS</stp>
        <stp>4</stp>
        <stp>002637.SZ</stp>
        <stp>9</stp>
        <stp>12/31/2015</stp>
        <stp>1</stp>
        <tr r="M1107" s="1"/>
      </tp>
      <tp>
        <v>1342648794.4400001</v>
        <stp/>
        <stp>EM_S_STM07_IS</stp>
        <stp>4</stp>
        <stp>002620.SZ</stp>
        <stp>9</stp>
        <stp>12/31/2012</stp>
        <stp>1</stp>
        <tr r="J1090" s="1"/>
      </tp>
      <tp>
        <v>162904931.49000001</v>
        <stp/>
        <stp>EM_S_STM07_IS</stp>
        <stp>4</stp>
        <stp>002621.SZ</stp>
        <stp>9</stp>
        <stp>12/31/2013</stp>
        <stp>1</stp>
        <tr r="K1091" s="1"/>
      </tp>
      <tp>
        <v>412528703.98000002</v>
        <stp/>
        <stp>EM_S_STM07_IS</stp>
        <stp>4</stp>
        <stp>002622.SZ</stp>
        <stp>9</stp>
        <stp>12/31/2010</stp>
        <stp>1</stp>
        <tr r="H1092" s="1"/>
      </tp>
      <tp>
        <v>578812058.80999994</v>
        <stp/>
        <stp>EM_S_STM07_IS</stp>
        <stp>4</stp>
        <stp>002623.SZ</stp>
        <stp>9</stp>
        <stp>12/31/2011</stp>
        <stp>1</stp>
        <tr r="I1093" s="1"/>
      </tp>
      <tp>
        <v>838250286.73000002</v>
        <stp/>
        <stp>EM_S_STM07_IS</stp>
        <stp>4</stp>
        <stp>002626.SZ</stp>
        <stp>9</stp>
        <stp>12/31/2014</stp>
        <stp>1</stp>
        <tr r="L1096" s="1"/>
      </tp>
      <tp>
        <v>1505084203.47</v>
        <stp/>
        <stp>EM_S_STM07_IS</stp>
        <stp>4</stp>
        <stp>002627.SZ</stp>
        <stp>9</stp>
        <stp>12/31/2015</stp>
        <stp>1</stp>
        <tr r="M1097" s="1"/>
      </tp>
      <tp>
        <v>1362435009.3599999</v>
        <stp/>
        <stp>EM_S_STM07_IS</stp>
        <stp>4</stp>
        <stp>002610.SZ</stp>
        <stp>9</stp>
        <stp>12/31/2012</stp>
        <stp>1</stp>
        <tr r="J1080" s="1"/>
      </tp>
      <tp>
        <v>365359516.91000003</v>
        <stp/>
        <stp>EM_S_STM07_IS</stp>
        <stp>4</stp>
        <stp>002611.SZ</stp>
        <stp>9</stp>
        <stp>12/31/2013</stp>
        <stp>1</stp>
        <tr r="K1081" s="1"/>
      </tp>
      <tp>
        <v>559146168.39999998</v>
        <stp/>
        <stp>EM_S_STM07_IS</stp>
        <stp>4</stp>
        <stp>002612.SZ</stp>
        <stp>9</stp>
        <stp>12/31/2010</stp>
        <stp>1</stp>
        <tr r="H1082" s="1"/>
      </tp>
      <tp>
        <v>855041342.80999994</v>
        <stp/>
        <stp>EM_S_STM07_IS</stp>
        <stp>4</stp>
        <stp>002613.SZ</stp>
        <stp>9</stp>
        <stp>12/31/2011</stp>
        <stp>1</stp>
        <tr r="I1083" s="1"/>
      </tp>
      <tp>
        <v>1385517121.23</v>
        <stp/>
        <stp>EM_S_STM07_IS</stp>
        <stp>4</stp>
        <stp>002616.SZ</stp>
        <stp>9</stp>
        <stp>12/31/2014</stp>
        <stp>1</stp>
        <tr r="L1086" s="1"/>
      </tp>
      <tp>
        <v>1770345667.48</v>
        <stp/>
        <stp>EM_S_STM07_IS</stp>
        <stp>4</stp>
        <stp>002617.SZ</stp>
        <stp>9</stp>
        <stp>12/31/2015</stp>
        <stp>1</stp>
        <tr r="M1087" s="1"/>
      </tp>
      <tp>
        <v>1083643724.97</v>
        <stp/>
        <stp>EM_S_STM07_IS</stp>
        <stp>4</stp>
        <stp>002600.SZ</stp>
        <stp>9</stp>
        <stp>12/31/2012</stp>
        <stp>1</stp>
        <tr r="J1070" s="1"/>
      </tp>
      <tp>
        <v>1722500618.8399999</v>
        <stp/>
        <stp>EM_S_STM07_IS</stp>
        <stp>4</stp>
        <stp>002601.SZ</stp>
        <stp>9</stp>
        <stp>12/31/2013</stp>
        <stp>1</stp>
        <tr r="K1071" s="1"/>
      </tp>
      <tp>
        <v>907986860.39999998</v>
        <stp/>
        <stp>EM_S_STM07_IS</stp>
        <stp>4</stp>
        <stp>002602.SZ</stp>
        <stp>9</stp>
        <stp>12/31/2010</stp>
        <stp>1</stp>
        <tr r="H1072" s="1"/>
      </tp>
      <tp>
        <v>1953211430.9300001</v>
        <stp/>
        <stp>EM_S_STM07_IS</stp>
        <stp>4</stp>
        <stp>002603.SZ</stp>
        <stp>9</stp>
        <stp>12/31/2011</stp>
        <stp>1</stp>
        <tr r="I1073" s="1"/>
      </tp>
      <tp>
        <v>591603897.65999997</v>
        <stp/>
        <stp>EM_S_STM07_IS</stp>
        <stp>4</stp>
        <stp>002606.SZ</stp>
        <stp>9</stp>
        <stp>12/31/2014</stp>
        <stp>1</stp>
        <tr r="L1076" s="1"/>
      </tp>
      <tp>
        <v>5220768702.2299995</v>
        <stp/>
        <stp>EM_S_STM07_IS</stp>
        <stp>4</stp>
        <stp>002607.SZ</stp>
        <stp>9</stp>
        <stp>12/31/2015</stp>
        <stp>1</stp>
        <tr r="M1077" s="1"/>
      </tp>
      <tp>
        <v>1274355668.78</v>
        <stp/>
        <stp>EM_S_STM07_IS</stp>
        <stp>4</stp>
        <stp>002670.SZ</stp>
        <stp>9</stp>
        <stp>12/31/2012</stp>
        <stp>1</stp>
        <tr r="J1140" s="1"/>
      </tp>
      <tp>
        <v>938503265.94000006</v>
        <stp/>
        <stp>EM_S_STM07_IS</stp>
        <stp>4</stp>
        <stp>002671.SZ</stp>
        <stp>9</stp>
        <stp>12/31/2013</stp>
        <stp>1</stp>
        <tr r="K1141" s="1"/>
      </tp>
      <tp>
        <v>1152358350.49</v>
        <stp/>
        <stp>EM_S_STM07_IS</stp>
        <stp>4</stp>
        <stp>002672.SZ</stp>
        <stp>9</stp>
        <stp>12/31/2010</stp>
        <stp>1</stp>
        <tr r="H1142" s="1"/>
      </tp>
      <tp>
        <v>1032792520.97</v>
        <stp/>
        <stp>EM_S_STM07_IS</stp>
        <stp>4</stp>
        <stp>002673.SZ</stp>
        <stp>9</stp>
        <stp>12/31/2011</stp>
        <stp>1</stp>
        <tr r="I1143" s="1"/>
      </tp>
      <tp>
        <v>1484068989.6300001</v>
        <stp/>
        <stp>EM_S_STM07_IS</stp>
        <stp>4</stp>
        <stp>002676.SZ</stp>
        <stp>9</stp>
        <stp>12/31/2014</stp>
        <stp>1</stp>
        <tr r="L1146" s="1"/>
      </tp>
      <tp>
        <v>517877288.94999999</v>
        <stp/>
        <stp>EM_S_STM07_IS</stp>
        <stp>4</stp>
        <stp>002677.SZ</stp>
        <stp>9</stp>
        <stp>12/31/2015</stp>
        <stp>1</stp>
        <tr r="M1147" s="1"/>
      </tp>
      <tp>
        <v>550030672.59000003</v>
        <stp/>
        <stp>EM_S_STM07_IS</stp>
        <stp>4</stp>
        <stp>002660.SZ</stp>
        <stp>9</stp>
        <stp>12/31/2012</stp>
        <stp>1</stp>
        <tr r="J1130" s="1"/>
      </tp>
      <tp>
        <v>1224769367.1099999</v>
        <stp/>
        <stp>EM_S_STM07_IS</stp>
        <stp>4</stp>
        <stp>002661.SZ</stp>
        <stp>9</stp>
        <stp>12/31/2013</stp>
        <stp>1</stp>
        <tr r="K1131" s="1"/>
      </tp>
      <tp>
        <v>1162432752.4300001</v>
        <stp/>
        <stp>EM_S_STM07_IS</stp>
        <stp>4</stp>
        <stp>002662.SZ</stp>
        <stp>9</stp>
        <stp>12/31/2010</stp>
        <stp>1</stp>
        <tr r="H1132" s="1"/>
      </tp>
      <tp>
        <v>1308638992.0599999</v>
        <stp/>
        <stp>EM_S_STM07_IS</stp>
        <stp>4</stp>
        <stp>002663.SZ</stp>
        <stp>9</stp>
        <stp>12/31/2011</stp>
        <stp>1</stp>
        <tr r="I1133" s="1"/>
      </tp>
      <tp>
        <v>1722518404</v>
        <stp/>
        <stp>EM_S_STM07_IS</stp>
        <stp>4</stp>
        <stp>002666.SZ</stp>
        <stp>9</stp>
        <stp>12/31/2014</stp>
        <stp>1</stp>
        <tr r="L1136" s="1"/>
      </tp>
      <tp>
        <v>161574436.41999999</v>
        <stp/>
        <stp>EM_S_STM07_IS</stp>
        <stp>4</stp>
        <stp>002667.SZ</stp>
        <stp>9</stp>
        <stp>12/31/2015</stp>
        <stp>1</stp>
        <tr r="M1137" s="1"/>
      </tp>
      <tp>
        <v>1656562525.9100001</v>
        <stp/>
        <stp>EM_S_STM07_IS</stp>
        <stp>4</stp>
        <stp>002650.SZ</stp>
        <stp>9</stp>
        <stp>12/31/2012</stp>
        <stp>1</stp>
        <tr r="J1120" s="1"/>
      </tp>
      <tp>
        <v>883700750.83000004</v>
        <stp/>
        <stp>EM_S_STM07_IS</stp>
        <stp>4</stp>
        <stp>002651.SZ</stp>
        <stp>9</stp>
        <stp>12/31/2013</stp>
        <stp>1</stp>
        <tr r="K1121" s="1"/>
      </tp>
      <tp>
        <v>1285900627.9400001</v>
        <stp/>
        <stp>EM_S_STM07_IS</stp>
        <stp>4</stp>
        <stp>002652.SZ</stp>
        <stp>9</stp>
        <stp>12/31/2010</stp>
        <stp>1</stp>
        <tr r="H1122" s="1"/>
      </tp>
      <tp>
        <v>604429653.90999997</v>
        <stp/>
        <stp>EM_S_STM07_IS</stp>
        <stp>4</stp>
        <stp>002653.SZ</stp>
        <stp>9</stp>
        <stp>12/31/2011</stp>
        <stp>1</stp>
        <tr r="I1123" s="1"/>
      </tp>
      <tp>
        <v>699920277.97000003</v>
        <stp/>
        <stp>EM_S_STM07_IS</stp>
        <stp>4</stp>
        <stp>002656.SZ</stp>
        <stp>9</stp>
        <stp>12/31/2014</stp>
        <stp>1</stp>
        <tr r="L1126" s="1"/>
      </tp>
      <tp>
        <v>1327554356.5799999</v>
        <stp/>
        <stp>EM_S_STM07_IS</stp>
        <stp>4</stp>
        <stp>002657.SZ</stp>
        <stp>9</stp>
        <stp>12/31/2015</stp>
        <stp>1</stp>
        <tr r="M1127" s="1"/>
      </tp>
      <tp>
        <v>485425194.82999998</v>
        <stp/>
        <stp>EM_S_STM07_IS</stp>
        <stp>4</stp>
        <stp>002640.SZ</stp>
        <stp>9</stp>
        <stp>12/31/2012</stp>
        <stp>1</stp>
        <tr r="J1110" s="1"/>
      </tp>
      <tp>
        <v>2918415674.8400002</v>
        <stp/>
        <stp>EM_S_STM07_IS</stp>
        <stp>4</stp>
        <stp>002641.SZ</stp>
        <stp>9</stp>
        <stp>12/31/2013</stp>
        <stp>1</stp>
        <tr r="K1111" s="1"/>
      </tp>
      <tp>
        <v>570665361.55999994</v>
        <stp/>
        <stp>EM_S_STM07_IS</stp>
        <stp>4</stp>
        <stp>002642.SZ</stp>
        <stp>9</stp>
        <stp>12/31/2010</stp>
        <stp>1</stp>
        <tr r="H1112" s="1"/>
      </tp>
      <tp>
        <v>820090562.65999997</v>
        <stp/>
        <stp>EM_S_STM07_IS</stp>
        <stp>4</stp>
        <stp>002643.SZ</stp>
        <stp>9</stp>
        <stp>12/31/2011</stp>
        <stp>1</stp>
        <tr r="I1113" s="1"/>
      </tp>
      <tp>
        <v>1355142078.23</v>
        <stp/>
        <stp>EM_S_STM07_IS</stp>
        <stp>4</stp>
        <stp>002646.SZ</stp>
        <stp>9</stp>
        <stp>12/31/2014</stp>
        <stp>1</stp>
        <tr r="L1116" s="1"/>
      </tp>
      <tp>
        <v>4455077431.8400002</v>
        <stp/>
        <stp>EM_S_STM07_IS</stp>
        <stp>4</stp>
        <stp>002647.SZ</stp>
        <stp>9</stp>
        <stp>12/31/2015</stp>
        <stp>1</stp>
        <tr r="M1117" s="1"/>
      </tp>
      <tp>
        <v>518122351.67000002</v>
        <stp/>
        <stp>EM_S_STM07_IS</stp>
        <stp>4</stp>
        <stp>002690.SZ</stp>
        <stp>9</stp>
        <stp>12/31/2012</stp>
        <stp>1</stp>
        <tr r="J1160" s="1"/>
      </tp>
      <tp>
        <v>327909449.75999999</v>
        <stp/>
        <stp>EM_S_STM07_IS</stp>
        <stp>4</stp>
        <stp>002691.SZ</stp>
        <stp>9</stp>
        <stp>12/31/2013</stp>
        <stp>1</stp>
        <tr r="K1161" s="1"/>
      </tp>
      <tp>
        <v>1509218495.95</v>
        <stp/>
        <stp>EM_S_STM07_IS</stp>
        <stp>4</stp>
        <stp>002692.SZ</stp>
        <stp>9</stp>
        <stp>12/31/2010</stp>
        <stp>1</stp>
        <tr r="H1162" s="1"/>
      </tp>
      <tp>
        <v>133503319.68000001</v>
        <stp/>
        <stp>EM_S_STM07_IS</stp>
        <stp>4</stp>
        <stp>002693.SZ</stp>
        <stp>9</stp>
        <stp>12/31/2011</stp>
        <stp>1</stp>
        <tr r="I1163" s="1"/>
      </tp>
      <tp>
        <v>1780815051.8399999</v>
        <stp/>
        <stp>EM_S_STM07_IS</stp>
        <stp>4</stp>
        <stp>002696.SZ</stp>
        <stp>9</stp>
        <stp>12/31/2014</stp>
        <stp>1</stp>
        <tr r="L1166" s="1"/>
      </tp>
      <tp>
        <v>5486179813.6000004</v>
        <stp/>
        <stp>EM_S_STM07_IS</stp>
        <stp>4</stp>
        <stp>002697.SZ</stp>
        <stp>9</stp>
        <stp>12/31/2015</stp>
        <stp>1</stp>
        <tr r="M1167" s="1"/>
      </tp>
      <tp>
        <v>363697478.87</v>
        <stp/>
        <stp>EM_S_STM07_IS</stp>
        <stp>4</stp>
        <stp>002680.SZ</stp>
        <stp>9</stp>
        <stp>12/31/2012</stp>
        <stp>1</stp>
        <tr r="J1150" s="1"/>
      </tp>
      <tp>
        <v>1059205198.77</v>
        <stp/>
        <stp>EM_S_STM07_IS</stp>
        <stp>4</stp>
        <stp>002681.SZ</stp>
        <stp>9</stp>
        <stp>12/31/2013</stp>
        <stp>1</stp>
        <tr r="K1151" s="1"/>
      </tp>
      <tp>
        <v>1575697858.95</v>
        <stp/>
        <stp>EM_S_STM07_IS</stp>
        <stp>4</stp>
        <stp>002682.SZ</stp>
        <stp>9</stp>
        <stp>12/31/2010</stp>
        <stp>1</stp>
        <tr r="H1152" s="1"/>
      </tp>
      <tp>
        <v>1618179750.8399999</v>
        <stp/>
        <stp>EM_S_STM07_IS</stp>
        <stp>4</stp>
        <stp>002683.SZ</stp>
        <stp>9</stp>
        <stp>12/31/2011</stp>
        <stp>1</stp>
        <tr r="I1153" s="1"/>
      </tp>
      <tp>
        <v>690217874.26999998</v>
        <stp/>
        <stp>EM_S_STM07_IS</stp>
        <stp>4</stp>
        <stp>002686.SZ</stp>
        <stp>9</stp>
        <stp>12/31/2014</stp>
        <stp>1</stp>
        <tr r="L1156" s="1"/>
      </tp>
      <tp>
        <v>671503505.62</v>
        <stp/>
        <stp>EM_S_STM07_IS</stp>
        <stp>4</stp>
        <stp>002687.SZ</stp>
        <stp>9</stp>
        <stp>12/31/2015</stp>
        <stp>1</stp>
        <tr r="M1157" s="1"/>
      </tp>
      <tp>
        <v>759696785.88</v>
        <stp/>
        <stp>EM_S_STM07_IS</stp>
        <stp>4</stp>
        <stp>002730.SZ</stp>
        <stp>9</stp>
        <stp>12/31/2012</stp>
        <stp>1</stp>
        <tr r="J1197" s="1"/>
      </tp>
      <tp>
        <v>3679153966.4899998</v>
        <stp/>
        <stp>EM_S_STM07_IS</stp>
        <stp>4</stp>
        <stp>002731.SZ</stp>
        <stp>9</stp>
        <stp>12/31/2013</stp>
        <stp>1</stp>
        <tr r="K1198" s="1"/>
      </tp>
      <tp t="s">
        <v/>
        <stp/>
        <stp>EM_S_STM07_IS</stp>
        <stp>4</stp>
        <stp>002732.SZ</stp>
        <stp>9</stp>
        <stp>12/31/2010</stp>
        <stp>1</stp>
        <tr r="H1199" s="1"/>
      </tp>
      <tp>
        <v>1636678709.6500001</v>
        <stp/>
        <stp>EM_S_STM07_IS</stp>
        <stp>4</stp>
        <stp>002733.SZ</stp>
        <stp>9</stp>
        <stp>12/31/2011</stp>
        <stp>1</stp>
        <tr r="I1200" s="1"/>
      </tp>
      <tp>
        <v>11792322619.690001</v>
        <stp/>
        <stp>EM_S_STM07_IS</stp>
        <stp>4</stp>
        <stp>002736.SZ</stp>
        <stp>9</stp>
        <stp>12/31/2014</stp>
        <stp>1</stp>
        <tr r="L1203" s="1"/>
      </tp>
      <tp>
        <v>3034770484.4899998</v>
        <stp/>
        <stp>EM_S_STM07_IS</stp>
        <stp>4</stp>
        <stp>002737.SZ</stp>
        <stp>9</stp>
        <stp>12/31/2015</stp>
        <stp>1</stp>
        <tr r="M1204" s="1"/>
      </tp>
      <tp>
        <v>3275782697.3800001</v>
        <stp/>
        <stp>EM_S_STM07_IS</stp>
        <stp>4</stp>
        <stp>002721.SZ</stp>
        <stp>9</stp>
        <stp>12/31/2013</stp>
        <stp>1</stp>
        <tr r="K1188" s="1"/>
      </tp>
      <tp t="s">
        <v/>
        <stp/>
        <stp>EM_S_STM07_IS</stp>
        <stp>4</stp>
        <stp>002722.SZ</stp>
        <stp>9</stp>
        <stp>12/31/2010</stp>
        <stp>1</stp>
        <tr r="H1189" s="1"/>
      </tp>
      <tp>
        <v>502939546.61000001</v>
        <stp/>
        <stp>EM_S_STM07_IS</stp>
        <stp>4</stp>
        <stp>002723.SZ</stp>
        <stp>9</stp>
        <stp>12/31/2011</stp>
        <stp>1</stp>
        <tr r="I1190" s="1"/>
      </tp>
      <tp>
        <v>3546513728.3299999</v>
        <stp/>
        <stp>EM_S_STM07_IS</stp>
        <stp>4</stp>
        <stp>002726.SZ</stp>
        <stp>9</stp>
        <stp>12/31/2014</stp>
        <stp>1</stp>
        <tr r="L1193" s="1"/>
      </tp>
      <tp>
        <v>5321152330.8699999</v>
        <stp/>
        <stp>EM_S_STM07_IS</stp>
        <stp>4</stp>
        <stp>002727.SZ</stp>
        <stp>9</stp>
        <stp>12/31/2015</stp>
        <stp>1</stp>
        <tr r="M1194" s="1"/>
      </tp>
      <tp>
        <v>616606499.83000004</v>
        <stp/>
        <stp>EM_S_STM07_IS</stp>
        <stp>4</stp>
        <stp>002711.SZ</stp>
        <stp>9</stp>
        <stp>12/31/2013</stp>
        <stp>1</stp>
        <tr r="K1179" s="1"/>
      </tp>
      <tp>
        <v>1056628649.89</v>
        <stp/>
        <stp>EM_S_STM07_IS</stp>
        <stp>4</stp>
        <stp>002712.SZ</stp>
        <stp>9</stp>
        <stp>12/31/2010</stp>
        <stp>1</stp>
        <tr r="H1180" s="1"/>
      </tp>
      <tp>
        <v>1334609550.4100001</v>
        <stp/>
        <stp>EM_S_STM07_IS</stp>
        <stp>4</stp>
        <stp>002713.SZ</stp>
        <stp>9</stp>
        <stp>12/31/2011</stp>
        <stp>1</stp>
        <tr r="I1181" s="1"/>
      </tp>
      <tp>
        <v>4297391910.6000004</v>
        <stp/>
        <stp>EM_S_STM07_IS</stp>
        <stp>4</stp>
        <stp>002716.SZ</stp>
        <stp>9</stp>
        <stp>12/31/2014</stp>
        <stp>1</stp>
        <tr r="L1184" s="1"/>
      </tp>
      <tp>
        <v>1888861160.97</v>
        <stp/>
        <stp>EM_S_STM07_IS</stp>
        <stp>4</stp>
        <stp>002717.SZ</stp>
        <stp>9</stp>
        <stp>12/31/2015</stp>
        <stp>1</stp>
        <tr r="M1185" s="1"/>
      </tp>
      <tp>
        <v>238272990.63</v>
        <stp/>
        <stp>EM_S_STM07_IS</stp>
        <stp>4</stp>
        <stp>002700.SZ</stp>
        <stp>9</stp>
        <stp>12/31/2012</stp>
        <stp>1</stp>
        <tr r="J1170" s="1"/>
      </tp>
      <tp>
        <v>4567022558</v>
        <stp/>
        <stp>EM_S_STM07_IS</stp>
        <stp>4</stp>
        <stp>002701.SZ</stp>
        <stp>9</stp>
        <stp>12/31/2013</stp>
        <stp>1</stp>
        <tr r="K1171" s="1"/>
      </tp>
      <tp>
        <v>513413258.98000002</v>
        <stp/>
        <stp>EM_S_STM07_IS</stp>
        <stp>4</stp>
        <stp>002702.SZ</stp>
        <stp>9</stp>
        <stp>12/31/2010</stp>
        <stp>1</stp>
        <tr r="H1172" s="1"/>
      </tp>
      <tp>
        <v>625917119.21000004</v>
        <stp/>
        <stp>EM_S_STM07_IS</stp>
        <stp>4</stp>
        <stp>002703.SZ</stp>
        <stp>9</stp>
        <stp>12/31/2011</stp>
        <stp>1</stp>
        <tr r="I1173" s="1"/>
      </tp>
      <tp>
        <v>855705596.39999998</v>
        <stp/>
        <stp>EM_S_STM07_IS</stp>
        <stp>4</stp>
        <stp>002706.SZ</stp>
        <stp>9</stp>
        <stp>12/31/2014</stp>
        <stp>1</stp>
        <tr r="L1175" s="1"/>
      </tp>
      <tp>
        <v>8370070679.6999998</v>
        <stp/>
        <stp>EM_S_STM07_IS</stp>
        <stp>4</stp>
        <stp>002707.SZ</stp>
        <stp>9</stp>
        <stp>12/31/2015</stp>
        <stp>1</stp>
        <tr r="M1176" s="1"/>
      </tp>
      <tp>
        <v>606471996.46000004</v>
        <stp/>
        <stp>EM_S_STM07_IS</stp>
        <stp>4</stp>
        <stp>002770.SZ</stp>
        <stp>9</stp>
        <stp>12/31/2012</stp>
        <stp>1</stp>
        <tr r="J1234" s="1"/>
      </tp>
      <tp>
        <v>650799975.37</v>
        <stp/>
        <stp>EM_S_STM07_IS</stp>
        <stp>4</stp>
        <stp>002771.SZ</stp>
        <stp>9</stp>
        <stp>12/31/2013</stp>
        <stp>1</stp>
        <tr r="K1235" s="1"/>
      </tp>
      <tp t="s">
        <v/>
        <stp/>
        <stp>EM_S_STM07_IS</stp>
        <stp>4</stp>
        <stp>002772.SZ</stp>
        <stp>9</stp>
        <stp>12/31/2010</stp>
        <stp>1</stp>
        <tr r="H1236" s="1"/>
      </tp>
      <tp>
        <v>1016532600</v>
        <stp/>
        <stp>EM_S_STM07_IS</stp>
        <stp>4</stp>
        <stp>002773.SZ</stp>
        <stp>9</stp>
        <stp>12/31/2011</stp>
        <stp>1</stp>
        <tr r="I1237" s="1"/>
      </tp>
      <tp>
        <v>549917297</v>
        <stp/>
        <stp>EM_S_STM07_IS</stp>
        <stp>4</stp>
        <stp>002776.SZ</stp>
        <stp>9</stp>
        <stp>12/31/2014</stp>
        <stp>1</stp>
        <tr r="L1239" s="1"/>
      </tp>
      <tp>
        <v>449817897.69999999</v>
        <stp/>
        <stp>EM_S_STM07_IS</stp>
        <stp>4</stp>
        <stp>002777.SZ</stp>
        <stp>9</stp>
        <stp>12/31/2015</stp>
        <stp>1</stp>
        <tr r="M1240" s="1"/>
      </tp>
      <tp>
        <v>659262267.09000003</v>
        <stp/>
        <stp>EM_S_STM07_IS</stp>
        <stp>4</stp>
        <stp>002760.SZ</stp>
        <stp>9</stp>
        <stp>12/31/2012</stp>
        <stp>1</stp>
        <tr r="J1225" s="1"/>
      </tp>
      <tp>
        <v>812530908.25</v>
        <stp/>
        <stp>EM_S_STM07_IS</stp>
        <stp>4</stp>
        <stp>002761.SZ</stp>
        <stp>9</stp>
        <stp>12/31/2013</stp>
        <stp>1</stp>
        <tr r="K1226" s="1"/>
      </tp>
      <tp t="s">
        <v/>
        <stp/>
        <stp>EM_S_STM07_IS</stp>
        <stp>4</stp>
        <stp>002762.SZ</stp>
        <stp>9</stp>
        <stp>12/31/2010</stp>
        <stp>1</stp>
        <tr r="H1227" s="1"/>
      </tp>
      <tp>
        <v>1266697542.1500001</v>
        <stp/>
        <stp>EM_S_STM07_IS</stp>
        <stp>4</stp>
        <stp>002763.SZ</stp>
        <stp>9</stp>
        <stp>12/31/2011</stp>
        <stp>1</stp>
        <tr r="I1228" s="1"/>
      </tp>
      <tp>
        <v>770776208.23000002</v>
        <stp/>
        <stp>EM_S_STM07_IS</stp>
        <stp>4</stp>
        <stp>002766.SZ</stp>
        <stp>9</stp>
        <stp>12/31/2014</stp>
        <stp>1</stp>
        <tr r="L1230" s="1"/>
      </tp>
      <tp>
        <v>291147403.62</v>
        <stp/>
        <stp>EM_S_STM07_IS</stp>
        <stp>4</stp>
        <stp>002767.SZ</stp>
        <stp>9</stp>
        <stp>12/31/2015</stp>
        <stp>1</stp>
        <tr r="M1231" s="1"/>
      </tp>
      <tp>
        <v>182133218.28</v>
        <stp/>
        <stp>EM_S_STM07_IS</stp>
        <stp>4</stp>
        <stp>002750.SZ</stp>
        <stp>9</stp>
        <stp>12/31/2012</stp>
        <stp>1</stp>
        <tr r="J1216" s="1"/>
      </tp>
      <tp>
        <v>370086049.86000001</v>
        <stp/>
        <stp>EM_S_STM07_IS</stp>
        <stp>4</stp>
        <stp>002751.SZ</stp>
        <stp>9</stp>
        <stp>12/31/2013</stp>
        <stp>1</stp>
        <tr r="K1217" s="1"/>
      </tp>
      <tp>
        <v>1072862305.35</v>
        <stp/>
        <stp>EM_S_STM07_IS</stp>
        <stp>4</stp>
        <stp>002752.SZ</stp>
        <stp>9</stp>
        <stp>12/31/2010</stp>
        <stp>1</stp>
        <tr r="H1218" s="1"/>
      </tp>
      <tp>
        <v>744316311.57000005</v>
        <stp/>
        <stp>EM_S_STM07_IS</stp>
        <stp>4</stp>
        <stp>002753.SZ</stp>
        <stp>9</stp>
        <stp>12/31/2011</stp>
        <stp>1</stp>
        <tr r="I1219" s="1"/>
      </tp>
      <tp>
        <v>4018821978.5300002</v>
        <stp/>
        <stp>EM_S_STM07_IS</stp>
        <stp>4</stp>
        <stp>002756.SZ</stp>
        <stp>9</stp>
        <stp>12/31/2014</stp>
        <stp>1</stp>
        <tr r="L1221" s="1"/>
      </tp>
      <tp>
        <v>464401948.13999999</v>
        <stp/>
        <stp>EM_S_STM07_IS</stp>
        <stp>4</stp>
        <stp>002757.SZ</stp>
        <stp>9</stp>
        <stp>12/31/2015</stp>
        <stp>1</stp>
        <tr r="M1222" s="1"/>
      </tp>
      <tp>
        <v>727723099.01999998</v>
        <stp/>
        <stp>EM_S_STM07_IS</stp>
        <stp>4</stp>
        <stp>002740.SZ</stp>
        <stp>9</stp>
        <stp>12/31/2012</stp>
        <stp>1</stp>
        <tr r="J1207" s="1"/>
      </tp>
      <tp>
        <v>666879476.05999994</v>
        <stp/>
        <stp>EM_S_STM07_IS</stp>
        <stp>4</stp>
        <stp>002741.SZ</stp>
        <stp>9</stp>
        <stp>12/31/2013</stp>
        <stp>1</stp>
        <tr r="K1208" s="1"/>
      </tp>
      <tp t="s">
        <v/>
        <stp/>
        <stp>EM_S_STM07_IS</stp>
        <stp>4</stp>
        <stp>002742.SZ</stp>
        <stp>9</stp>
        <stp>12/31/2010</stp>
        <stp>1</stp>
        <tr r="H1209" s="1"/>
      </tp>
      <tp>
        <v>1415029249.3299999</v>
        <stp/>
        <stp>EM_S_STM07_IS</stp>
        <stp>4</stp>
        <stp>002743.SZ</stp>
        <stp>9</stp>
        <stp>12/31/2011</stp>
        <stp>1</stp>
        <tr r="I1210" s="1"/>
      </tp>
      <tp>
        <v>1734689382.0999999</v>
        <stp/>
        <stp>EM_S_STM07_IS</stp>
        <stp>4</stp>
        <stp>002746.SZ</stp>
        <stp>9</stp>
        <stp>12/31/2014</stp>
        <stp>1</stp>
        <tr r="L1212" s="1"/>
      </tp>
      <tp>
        <v>483144103.35000002</v>
        <stp/>
        <stp>EM_S_STM07_IS</stp>
        <stp>4</stp>
        <stp>002747.SZ</stp>
        <stp>9</stp>
        <stp>12/31/2015</stp>
        <stp>1</stp>
        <tr r="M1213" s="1"/>
      </tp>
      <tp>
        <v>592035033.84000003</v>
        <stp/>
        <stp>EM_S_STM07_IS</stp>
        <stp>4</stp>
        <stp>002790.SZ</stp>
        <stp>9</stp>
        <stp>12/31/2012</stp>
        <stp>1</stp>
        <tr r="J1252" s="1"/>
      </tp>
      <tp>
        <v>1749334861.8199999</v>
        <stp/>
        <stp>EM_S_STM07_IS</stp>
        <stp>4</stp>
        <stp>002791.SZ</stp>
        <stp>9</stp>
        <stp>12/31/2013</stp>
        <stp>1</stp>
        <tr r="K1253" s="1"/>
      </tp>
      <tp>
        <v>402250725.99000001</v>
        <stp/>
        <stp>EM_S_STM07_IS</stp>
        <stp>4</stp>
        <stp>002792.SZ</stp>
        <stp>9</stp>
        <stp>12/31/2010</stp>
        <stp>1</stp>
        <tr r="H1254" s="1"/>
      </tp>
      <tp>
        <v>423429578.63</v>
        <stp/>
        <stp>EM_S_STM07_IS</stp>
        <stp>4</stp>
        <stp>002793.SZ</stp>
        <stp>9</stp>
        <stp>12/31/2011</stp>
        <stp>1</stp>
        <tr r="I1255" s="1"/>
      </tp>
      <tp>
        <v>443266199.75999999</v>
        <stp/>
        <stp>EM_S_STM07_IS</stp>
        <stp>4</stp>
        <stp>002796.SZ</stp>
        <stp>9</stp>
        <stp>12/31/2014</stp>
        <stp>1</stp>
        <tr r="L1257" s="1"/>
      </tp>
      <tp>
        <v>3010161636.3699999</v>
        <stp/>
        <stp>EM_S_STM07_IS</stp>
        <stp>4</stp>
        <stp>002797.SZ</stp>
        <stp>9</stp>
        <stp>12/31/2015</stp>
        <stp>1</stp>
        <tr r="M1258" s="1"/>
      </tp>
      <tp>
        <v>235871992.13999999</v>
        <stp/>
        <stp>EM_S_STM07_IS</stp>
        <stp>4</stp>
        <stp>002780.SZ</stp>
        <stp>9</stp>
        <stp>12/31/2012</stp>
        <stp>1</stp>
        <tr r="J1243" s="1"/>
      </tp>
      <tp>
        <v>2579959660.71</v>
        <stp/>
        <stp>EM_S_STM07_IS</stp>
        <stp>4</stp>
        <stp>002781.SZ</stp>
        <stp>9</stp>
        <stp>12/31/2013</stp>
        <stp>1</stp>
        <tr r="K1244" s="1"/>
      </tp>
      <tp>
        <v>544110611.16999996</v>
        <stp/>
        <stp>EM_S_STM07_IS</stp>
        <stp>4</stp>
        <stp>002782.SZ</stp>
        <stp>9</stp>
        <stp>12/31/2010</stp>
        <stp>1</stp>
        <tr r="H1245" s="1"/>
      </tp>
      <tp>
        <v>785417368.67999995</v>
        <stp/>
        <stp>EM_S_STM07_IS</stp>
        <stp>4</stp>
        <stp>002783.SZ</stp>
        <stp>9</stp>
        <stp>12/31/2011</stp>
        <stp>1</stp>
        <tr r="I1246" s="1"/>
      </tp>
      <tp>
        <v>1887300734.6500001</v>
        <stp/>
        <stp>EM_S_STM07_IS</stp>
        <stp>4</stp>
        <stp>002786.SZ</stp>
        <stp>9</stp>
        <stp>12/31/2014</stp>
        <stp>1</stp>
        <tr r="L1248" s="1"/>
      </tp>
      <tp>
        <v>909795360.38999999</v>
        <stp/>
        <stp>EM_S_STM07_IS</stp>
        <stp>4</stp>
        <stp>002787.SZ</stp>
        <stp>9</stp>
        <stp>12/31/2015</stp>
        <stp>1</stp>
        <tr r="M1249" s="1"/>
      </tp>
      <tp>
        <v>582692342.28999996</v>
        <stp/>
        <stp>EM_S_STM07_IS</stp>
        <stp>4</stp>
        <stp>002030.SZ</stp>
        <stp>9</stp>
        <stp>12/31/2012</stp>
        <stp>1</stp>
        <tr r="J502" s="1"/>
      </tp>
      <tp>
        <v>901167343.13</v>
        <stp/>
        <stp>EM_S_STM07_IS</stp>
        <stp>4</stp>
        <stp>002031.SZ</stp>
        <stp>9</stp>
        <stp>12/31/2013</stp>
        <stp>1</stp>
        <tr r="K503" s="1"/>
      </tp>
      <tp>
        <v>5622064477.6899996</v>
        <stp/>
        <stp>EM_S_STM07_IS</stp>
        <stp>4</stp>
        <stp>002032.SZ</stp>
        <stp>9</stp>
        <stp>12/31/2010</stp>
        <stp>1</stp>
        <tr r="H504" s="1"/>
      </tp>
      <tp>
        <v>555286111.23000002</v>
        <stp/>
        <stp>EM_S_STM07_IS</stp>
        <stp>4</stp>
        <stp>002033.SZ</stp>
        <stp>9</stp>
        <stp>12/31/2011</stp>
        <stp>1</stp>
        <tr r="I505" s="1"/>
      </tp>
      <tp>
        <v>402355482.50999999</v>
        <stp/>
        <stp>EM_S_STM07_IS</stp>
        <stp>4</stp>
        <stp>002036.SZ</stp>
        <stp>9</stp>
        <stp>12/31/2014</stp>
        <stp>1</stp>
        <tr r="L508" s="1"/>
      </tp>
      <tp>
        <v>3164535105.0599999</v>
        <stp/>
        <stp>EM_S_STM07_IS</stp>
        <stp>4</stp>
        <stp>002037.SZ</stp>
        <stp>9</stp>
        <stp>12/31/2015</stp>
        <stp>1</stp>
        <tr r="M509" s="1"/>
      </tp>
      <tp>
        <v>857582263.11000001</v>
        <stp/>
        <stp>EM_S_STM07_IS</stp>
        <stp>4</stp>
        <stp>002020.SZ</stp>
        <stp>9</stp>
        <stp>12/31/2012</stp>
        <stp>1</stp>
        <tr r="J492" s="1"/>
      </tp>
      <tp>
        <v>1274931375.9400001</v>
        <stp/>
        <stp>EM_S_STM07_IS</stp>
        <stp>4</stp>
        <stp>002021.SZ</stp>
        <stp>9</stp>
        <stp>12/31/2013</stp>
        <stp>1</stp>
        <tr r="K493" s="1"/>
      </tp>
      <tp>
        <v>781315791.61000001</v>
        <stp/>
        <stp>EM_S_STM07_IS</stp>
        <stp>4</stp>
        <stp>002022.SZ</stp>
        <stp>9</stp>
        <stp>12/31/2010</stp>
        <stp>1</stp>
        <tr r="H494" s="1"/>
      </tp>
      <tp>
        <v>232359236.93000001</v>
        <stp/>
        <stp>EM_S_STM07_IS</stp>
        <stp>4</stp>
        <stp>002023.SZ</stp>
        <stp>9</stp>
        <stp>12/31/2011</stp>
        <stp>1</stp>
        <tr r="I495" s="1"/>
      </tp>
      <tp>
        <v>806297911.96000004</v>
        <stp/>
        <stp>EM_S_STM07_IS</stp>
        <stp>4</stp>
        <stp>002026.SZ</stp>
        <stp>9</stp>
        <stp>12/31/2014</stp>
        <stp>1</stp>
        <tr r="L498" s="1"/>
      </tp>
      <tp>
        <v>8627411561.6100006</v>
        <stp/>
        <stp>EM_S_STM07_IS</stp>
        <stp>4</stp>
        <stp>002027.SZ</stp>
        <stp>9</stp>
        <stp>12/31/2015</stp>
        <stp>1</stp>
        <tr r="M499" s="1"/>
      </tp>
      <tp>
        <v>3353527474.4400001</v>
        <stp/>
        <stp>EM_S_STM07_IS</stp>
        <stp>4</stp>
        <stp>002010.SZ</stp>
        <stp>9</stp>
        <stp>12/31/2012</stp>
        <stp>1</stp>
        <tr r="J482" s="1"/>
      </tp>
      <tp>
        <v>6466699211.0299997</v>
        <stp/>
        <stp>EM_S_STM07_IS</stp>
        <stp>4</stp>
        <stp>002011.SZ</stp>
        <stp>9</stp>
        <stp>12/31/2013</stp>
        <stp>1</stp>
        <tr r="K483" s="1"/>
      </tp>
      <tp>
        <v>820047391.13</v>
        <stp/>
        <stp>EM_S_STM07_IS</stp>
        <stp>4</stp>
        <stp>002012.SZ</stp>
        <stp>9</stp>
        <stp>12/31/2010</stp>
        <stp>1</stp>
        <tr r="H484" s="1"/>
      </tp>
      <tp>
        <v>603751105.99000001</v>
        <stp/>
        <stp>EM_S_STM07_IS</stp>
        <stp>4</stp>
        <stp>002013.SZ</stp>
        <stp>9</stp>
        <stp>12/31/2011</stp>
        <stp>1</stp>
        <tr r="I485" s="1"/>
      </tp>
      <tp>
        <v>421053061.31999999</v>
        <stp/>
        <stp>EM_S_STM07_IS</stp>
        <stp>4</stp>
        <stp>002016.SZ</stp>
        <stp>9</stp>
        <stp>12/31/2014</stp>
        <stp>1</stp>
        <tr r="L488" s="1"/>
      </tp>
      <tp>
        <v>1439347993.0699999</v>
        <stp/>
        <stp>EM_S_STM07_IS</stp>
        <stp>4</stp>
        <stp>002017.SZ</stp>
        <stp>9</stp>
        <stp>12/31/2015</stp>
        <stp>1</stp>
        <tr r="M489" s="1"/>
      </tp>
      <tp>
        <v>4237635148.4000001</v>
        <stp/>
        <stp>EM_S_STM07_IS</stp>
        <stp>4</stp>
        <stp>002001.SZ</stp>
        <stp>9</stp>
        <stp>12/31/2013</stp>
        <stp>1</stp>
        <tr r="K473" s="1"/>
      </tp>
      <tp>
        <v>203038552.34999999</v>
        <stp/>
        <stp>EM_S_STM07_IS</stp>
        <stp>4</stp>
        <stp>002002.SZ</stp>
        <stp>9</stp>
        <stp>12/31/2010</stp>
        <stp>1</stp>
        <tr r="H474" s="1"/>
      </tp>
      <tp>
        <v>1933707646.28</v>
        <stp/>
        <stp>EM_S_STM07_IS</stp>
        <stp>4</stp>
        <stp>002003.SZ</stp>
        <stp>9</stp>
        <stp>12/31/2011</stp>
        <stp>1</stp>
        <tr r="I475" s="1"/>
      </tp>
      <tp>
        <v>901867674.64999998</v>
        <stp/>
        <stp>EM_S_STM07_IS</stp>
        <stp>4</stp>
        <stp>002006.SZ</stp>
        <stp>9</stp>
        <stp>12/31/2014</stp>
        <stp>1</stp>
        <tr r="L478" s="1"/>
      </tp>
      <tp>
        <v>1471763308.2</v>
        <stp/>
        <stp>EM_S_STM07_IS</stp>
        <stp>4</stp>
        <stp>002007.SZ</stp>
        <stp>9</stp>
        <stp>12/31/2015</stp>
        <stp>1</stp>
        <tr r="M479" s="1"/>
      </tp>
      <tp>
        <v>1219958654.01</v>
        <stp/>
        <stp>EM_S_STM07_IS</stp>
        <stp>4</stp>
        <stp>002070.SZ</stp>
        <stp>9</stp>
        <stp>12/31/2012</stp>
        <stp>1</stp>
        <tr r="J542" s="1"/>
      </tp>
      <tp>
        <v>417389223.31</v>
        <stp/>
        <stp>EM_S_STM07_IS</stp>
        <stp>4</stp>
        <stp>002071.SZ</stp>
        <stp>9</stp>
        <stp>12/31/2013</stp>
        <stp>1</stp>
        <tr r="K543" s="1"/>
      </tp>
      <tp>
        <v>816857481.75</v>
        <stp/>
        <stp>EM_S_STM07_IS</stp>
        <stp>4</stp>
        <stp>002072.SZ</stp>
        <stp>9</stp>
        <stp>12/31/2010</stp>
        <stp>1</stp>
        <tr r="H544" s="1"/>
      </tp>
      <tp>
        <v>2214784024.71</v>
        <stp/>
        <stp>EM_S_STM07_IS</stp>
        <stp>4</stp>
        <stp>002073.SZ</stp>
        <stp>9</stp>
        <stp>12/31/2011</stp>
        <stp>1</stp>
        <tr r="I545" s="1"/>
      </tp>
      <tp>
        <v>441854100.18000001</v>
        <stp/>
        <stp>EM_S_STM07_IS</stp>
        <stp>4</stp>
        <stp>002076.SZ</stp>
        <stp>9</stp>
        <stp>12/31/2014</stp>
        <stp>1</stp>
        <tr r="L548" s="1"/>
      </tp>
      <tp>
        <v>1077707890.1400001</v>
        <stp/>
        <stp>EM_S_STM07_IS</stp>
        <stp>4</stp>
        <stp>002077.SZ</stp>
        <stp>9</stp>
        <stp>12/31/2015</stp>
        <stp>1</stp>
        <tr r="M549" s="1"/>
      </tp>
      <tp>
        <v>4512063896.25</v>
        <stp/>
        <stp>EM_S_STM07_IS</stp>
        <stp>4</stp>
        <stp>002060.SZ</stp>
        <stp>9</stp>
        <stp>12/31/2012</stp>
        <stp>1</stp>
        <tr r="J532" s="1"/>
      </tp>
      <tp>
        <v>1521988774.22</v>
        <stp/>
        <stp>EM_S_STM07_IS</stp>
        <stp>4</stp>
        <stp>002061.SZ</stp>
        <stp>9</stp>
        <stp>12/31/2013</stp>
        <stp>1</stp>
        <tr r="K533" s="1"/>
      </tp>
      <tp>
        <v>6044965478.54</v>
        <stp/>
        <stp>EM_S_STM07_IS</stp>
        <stp>4</stp>
        <stp>002062.SZ</stp>
        <stp>9</stp>
        <stp>12/31/2010</stp>
        <stp>1</stp>
        <tr r="H534" s="1"/>
      </tp>
      <tp>
        <v>642410646.14999998</v>
        <stp/>
        <stp>EM_S_STM07_IS</stp>
        <stp>4</stp>
        <stp>002063.SZ</stp>
        <stp>9</stp>
        <stp>12/31/2011</stp>
        <stp>1</stp>
        <tr r="I535" s="1"/>
      </tp>
      <tp>
        <v>2089511118.21</v>
        <stp/>
        <stp>EM_S_STM07_IS</stp>
        <stp>4</stp>
        <stp>002066.SZ</stp>
        <stp>9</stp>
        <stp>12/31/2014</stp>
        <stp>1</stp>
        <tr r="L538" s="1"/>
      </tp>
      <tp>
        <v>2954105552.7399998</v>
        <stp/>
        <stp>EM_S_STM07_IS</stp>
        <stp>4</stp>
        <stp>002067.SZ</stp>
        <stp>9</stp>
        <stp>12/31/2015</stp>
        <stp>1</stp>
        <tr r="M539" s="1"/>
      </tp>
      <tp>
        <v>3826346179.77</v>
        <stp/>
        <stp>EM_S_STM07_IS</stp>
        <stp>4</stp>
        <stp>002050.SZ</stp>
        <stp>9</stp>
        <stp>12/31/2012</stp>
        <stp>1</stp>
        <tr r="J522" s="1"/>
      </tp>
      <tp>
        <v>9235717731.3799992</v>
        <stp/>
        <stp>EM_S_STM07_IS</stp>
        <stp>4</stp>
        <stp>002051.SZ</stp>
        <stp>9</stp>
        <stp>12/31/2013</stp>
        <stp>1</stp>
        <tr r="K523" s="1"/>
      </tp>
      <tp>
        <v>2300952950.75</v>
        <stp/>
        <stp>EM_S_STM07_IS</stp>
        <stp>4</stp>
        <stp>002052.SZ</stp>
        <stp>9</stp>
        <stp>12/31/2010</stp>
        <stp>1</stp>
        <tr r="H524" s="1"/>
      </tp>
      <tp>
        <v>1631647862.3</v>
        <stp/>
        <stp>EM_S_STM07_IS</stp>
        <stp>4</stp>
        <stp>002053.SZ</stp>
        <stp>9</stp>
        <stp>12/31/2011</stp>
        <stp>1</stp>
        <tr r="I525" s="1"/>
      </tp>
      <tp>
        <v>3668800086.3099999</v>
        <stp/>
        <stp>EM_S_STM07_IS</stp>
        <stp>4</stp>
        <stp>002056.SZ</stp>
        <stp>9</stp>
        <stp>12/31/2014</stp>
        <stp>1</stp>
        <tr r="L528" s="1"/>
      </tp>
      <tp>
        <v>307253626.27999997</v>
        <stp/>
        <stp>EM_S_STM07_IS</stp>
        <stp>4</stp>
        <stp>002057.SZ</stp>
        <stp>9</stp>
        <stp>12/31/2015</stp>
        <stp>1</stp>
        <tr r="M529" s="1"/>
      </tp>
      <tp>
        <v>170399125</v>
        <stp/>
        <stp>EM_S_STM07_IS</stp>
        <stp>4</stp>
        <stp>002040.SZ</stp>
        <stp>9</stp>
        <stp>12/31/2012</stp>
        <stp>1</stp>
        <tr r="J512" s="1"/>
      </tp>
      <tp>
        <v>1505375096.6600001</v>
        <stp/>
        <stp>EM_S_STM07_IS</stp>
        <stp>4</stp>
        <stp>002041.SZ</stp>
        <stp>9</stp>
        <stp>12/31/2013</stp>
        <stp>1</stp>
        <tr r="K513" s="1"/>
      </tp>
      <tp>
        <v>4783105445.3500004</v>
        <stp/>
        <stp>EM_S_STM07_IS</stp>
        <stp>4</stp>
        <stp>002042.SZ</stp>
        <stp>9</stp>
        <stp>12/31/2010</stp>
        <stp>1</stp>
        <tr r="H514" s="1"/>
      </tp>
      <tp>
        <v>1157765465.1900001</v>
        <stp/>
        <stp>EM_S_STM07_IS</stp>
        <stp>4</stp>
        <stp>002043.SZ</stp>
        <stp>9</stp>
        <stp>12/31/2011</stp>
        <stp>1</stp>
        <tr r="I515" s="1"/>
      </tp>
      <tp>
        <v>512625946.14999998</v>
        <stp/>
        <stp>EM_S_STM07_IS</stp>
        <stp>4</stp>
        <stp>002046.SZ</stp>
        <stp>9</stp>
        <stp>12/31/2014</stp>
        <stp>1</stp>
        <tr r="L518" s="1"/>
      </tp>
      <tp>
        <v>6853661299.4799995</v>
        <stp/>
        <stp>EM_S_STM07_IS</stp>
        <stp>4</stp>
        <stp>002047.SZ</stp>
        <stp>9</stp>
        <stp>12/31/2015</stp>
        <stp>1</stp>
        <tr r="M519" s="1"/>
      </tp>
      <tp>
        <v>821201485.87</v>
        <stp/>
        <stp>EM_S_STM07_IS</stp>
        <stp>4</stp>
        <stp>002090.SZ</stp>
        <stp>9</stp>
        <stp>12/31/2012</stp>
        <stp>1</stp>
        <tr r="J562" s="1"/>
      </tp>
      <tp>
        <v>5607532509.1999998</v>
        <stp/>
        <stp>EM_S_STM07_IS</stp>
        <stp>4</stp>
        <stp>002091.SZ</stp>
        <stp>9</stp>
        <stp>12/31/2013</stp>
        <stp>1</stp>
        <tr r="K563" s="1"/>
      </tp>
      <tp>
        <v>4081123546</v>
        <stp/>
        <stp>EM_S_STM07_IS</stp>
        <stp>4</stp>
        <stp>002092.SZ</stp>
        <stp>9</stp>
        <stp>12/31/2010</stp>
        <stp>1</stp>
        <tr r="H564" s="1"/>
      </tp>
      <tp>
        <v>862025249.23000002</v>
        <stp/>
        <stp>EM_S_STM07_IS</stp>
        <stp>4</stp>
        <stp>002093.SZ</stp>
        <stp>9</stp>
        <stp>12/31/2011</stp>
        <stp>1</stp>
        <tr r="I565" s="1"/>
      </tp>
      <tp>
        <v>1791168537.1800001</v>
        <stp/>
        <stp>EM_S_STM07_IS</stp>
        <stp>4</stp>
        <stp>002096.SZ</stp>
        <stp>9</stp>
        <stp>12/31/2014</stp>
        <stp>1</stp>
        <tr r="L568" s="1"/>
      </tp>
      <tp>
        <v>1456197290.49</v>
        <stp/>
        <stp>EM_S_STM07_IS</stp>
        <stp>4</stp>
        <stp>002097.SZ</stp>
        <stp>9</stp>
        <stp>12/31/2015</stp>
        <stp>1</stp>
        <tr r="M569" s="1"/>
      </tp>
      <tp>
        <v>2803247159.4499998</v>
        <stp/>
        <stp>EM_S_STM07_IS</stp>
        <stp>4</stp>
        <stp>002080.SZ</stp>
        <stp>9</stp>
        <stp>12/31/2012</stp>
        <stp>1</stp>
        <tr r="J552" s="1"/>
      </tp>
      <tp>
        <v>18414283897.34</v>
        <stp/>
        <stp>EM_S_STM07_IS</stp>
        <stp>4</stp>
        <stp>002081.SZ</stp>
        <stp>9</stp>
        <stp>12/31/2013</stp>
        <stp>1</stp>
        <tr r="K553" s="1"/>
      </tp>
      <tp>
        <v>8053707360.8900003</v>
        <stp/>
        <stp>EM_S_STM07_IS</stp>
        <stp>4</stp>
        <stp>002082.SZ</stp>
        <stp>9</stp>
        <stp>12/31/2010</stp>
        <stp>1</stp>
        <tr r="H554" s="1"/>
      </tp>
      <tp>
        <v>4611209629.2399998</v>
        <stp/>
        <stp>EM_S_STM07_IS</stp>
        <stp>4</stp>
        <stp>002083.SZ</stp>
        <stp>9</stp>
        <stp>12/31/2011</stp>
        <stp>1</stp>
        <tr r="I555" s="1"/>
      </tp>
      <tp>
        <v>604504765.46000004</v>
        <stp/>
        <stp>EM_S_STM07_IS</stp>
        <stp>4</stp>
        <stp>002086.SZ</stp>
        <stp>9</stp>
        <stp>12/31/2014</stp>
        <stp>1</stp>
        <tr r="L558" s="1"/>
      </tp>
      <tp>
        <v>3046708978.2399998</v>
        <stp/>
        <stp>EM_S_STM07_IS</stp>
        <stp>4</stp>
        <stp>002087.SZ</stp>
        <stp>9</stp>
        <stp>12/31/2015</stp>
        <stp>1</stp>
        <tr r="M559" s="1"/>
      </tp>
      <tp>
        <v>667005118.95000005</v>
        <stp/>
        <stp>EM_S_STM07_IS</stp>
        <stp>4</stp>
        <stp>002130.SZ</stp>
        <stp>9</stp>
        <stp>12/31/2012</stp>
        <stp>1</stp>
        <tr r="J602" s="1"/>
      </tp>
      <tp>
        <v>1841272919.8199999</v>
        <stp/>
        <stp>EM_S_STM07_IS</stp>
        <stp>4</stp>
        <stp>002131.SZ</stp>
        <stp>9</stp>
        <stp>12/31/2013</stp>
        <stp>1</stp>
        <tr r="K603" s="1"/>
      </tp>
      <tp>
        <v>1865041246.8399999</v>
        <stp/>
        <stp>EM_S_STM07_IS</stp>
        <stp>4</stp>
        <stp>002132.SZ</stp>
        <stp>9</stp>
        <stp>12/31/2010</stp>
        <stp>1</stp>
        <tr r="H604" s="1"/>
      </tp>
      <tp>
        <v>1914408220.8699999</v>
        <stp/>
        <stp>EM_S_STM07_IS</stp>
        <stp>4</stp>
        <stp>002133.SZ</stp>
        <stp>9</stp>
        <stp>12/31/2011</stp>
        <stp>1</stp>
        <tr r="I605" s="1"/>
      </tp>
      <tp>
        <v>764974767.33000004</v>
        <stp/>
        <stp>EM_S_STM07_IS</stp>
        <stp>4</stp>
        <stp>002136.SZ</stp>
        <stp>9</stp>
        <stp>12/31/2014</stp>
        <stp>1</stp>
        <tr r="L608" s="1"/>
      </tp>
      <tp>
        <v>418136133.60000002</v>
        <stp/>
        <stp>EM_S_STM07_IS</stp>
        <stp>4</stp>
        <stp>002137.SZ</stp>
        <stp>9</stp>
        <stp>12/31/2015</stp>
        <stp>1</stp>
        <tr r="M609" s="1"/>
      </tp>
      <tp>
        <v>917726984.38999999</v>
        <stp/>
        <stp>EM_S_STM07_IS</stp>
        <stp>4</stp>
        <stp>002120.SZ</stp>
        <stp>9</stp>
        <stp>12/31/2012</stp>
        <stp>1</stp>
        <tr r="J592" s="1"/>
      </tp>
      <tp>
        <v>1408784506.5599999</v>
        <stp/>
        <stp>EM_S_STM07_IS</stp>
        <stp>4</stp>
        <stp>002121.SZ</stp>
        <stp>9</stp>
        <stp>12/31/2013</stp>
        <stp>1</stp>
        <tr r="K593" s="1"/>
      </tp>
      <tp>
        <v>3582883837.7800002</v>
        <stp/>
        <stp>EM_S_STM07_IS</stp>
        <stp>4</stp>
        <stp>002122.SZ</stp>
        <stp>9</stp>
        <stp>12/31/2010</stp>
        <stp>1</stp>
        <tr r="H594" s="1"/>
      </tp>
      <tp>
        <v>1630819959.3099999</v>
        <stp/>
        <stp>EM_S_STM07_IS</stp>
        <stp>4</stp>
        <stp>002123.SZ</stp>
        <stp>9</stp>
        <stp>12/31/2011</stp>
        <stp>1</stp>
        <tr r="I595" s="1"/>
      </tp>
      <tp>
        <v>2414527312.9200001</v>
        <stp/>
        <stp>EM_S_STM07_IS</stp>
        <stp>4</stp>
        <stp>002126.SZ</stp>
        <stp>9</stp>
        <stp>12/31/2014</stp>
        <stp>1</stp>
        <tr r="L598" s="1"/>
      </tp>
      <tp>
        <v>389229106.19999999</v>
        <stp/>
        <stp>EM_S_STM07_IS</stp>
        <stp>4</stp>
        <stp>002127.SZ</stp>
        <stp>9</stp>
        <stp>12/31/2015</stp>
        <stp>1</stp>
        <tr r="M599" s="1"/>
      </tp>
      <tp>
        <v>18281606128.549999</v>
        <stp/>
        <stp>EM_S_STM07_IS</stp>
        <stp>4</stp>
        <stp>002110.SZ</stp>
        <stp>9</stp>
        <stp>12/31/2012</stp>
        <stp>1</stp>
        <tr r="J582" s="1"/>
      </tp>
      <tp>
        <v>885303938.39999998</v>
        <stp/>
        <stp>EM_S_STM07_IS</stp>
        <stp>4</stp>
        <stp>002111.SZ</stp>
        <stp>9</stp>
        <stp>12/31/2013</stp>
        <stp>1</stp>
        <tr r="K583" s="1"/>
      </tp>
      <tp>
        <v>872958261.73000002</v>
        <stp/>
        <stp>EM_S_STM07_IS</stp>
        <stp>4</stp>
        <stp>002112.SZ</stp>
        <stp>9</stp>
        <stp>12/31/2010</stp>
        <stp>1</stp>
        <tr r="H584" s="1"/>
      </tp>
      <tp>
        <v>69317840.010000005</v>
        <stp/>
        <stp>EM_S_STM07_IS</stp>
        <stp>4</stp>
        <stp>002113.SZ</stp>
        <stp>9</stp>
        <stp>12/31/2011</stp>
        <stp>1</stp>
        <tr r="I585" s="1"/>
      </tp>
      <tp>
        <v>5470188220.96</v>
        <stp/>
        <stp>EM_S_STM07_IS</stp>
        <stp>4</stp>
        <stp>002116.SZ</stp>
        <stp>9</stp>
        <stp>12/31/2014</stp>
        <stp>1</stp>
        <tr r="L588" s="1"/>
      </tp>
      <tp>
        <v>1256248131.5699999</v>
        <stp/>
        <stp>EM_S_STM07_IS</stp>
        <stp>4</stp>
        <stp>002117.SZ</stp>
        <stp>9</stp>
        <stp>12/31/2015</stp>
        <stp>1</stp>
        <tr r="M589" s="1"/>
      </tp>
      <tp>
        <v>3327313393.3299999</v>
        <stp/>
        <stp>EM_S_STM07_IS</stp>
        <stp>4</stp>
        <stp>002100.SZ</stp>
        <stp>9</stp>
        <stp>12/31/2012</stp>
        <stp>1</stp>
        <tr r="J572" s="1"/>
      </tp>
      <tp>
        <v>1822645900.3800001</v>
        <stp/>
        <stp>EM_S_STM07_IS</stp>
        <stp>4</stp>
        <stp>002101.SZ</stp>
        <stp>9</stp>
        <stp>12/31/2013</stp>
        <stp>1</stp>
        <tr r="K573" s="1"/>
      </tp>
      <tp>
        <v>676953373.53999996</v>
        <stp/>
        <stp>EM_S_STM07_IS</stp>
        <stp>4</stp>
        <stp>002102.SZ</stp>
        <stp>9</stp>
        <stp>12/31/2010</stp>
        <stp>1</stp>
        <tr r="H574" s="1"/>
      </tp>
      <tp>
        <v>1053255038.92</v>
        <stp/>
        <stp>EM_S_STM07_IS</stp>
        <stp>4</stp>
        <stp>002103.SZ</stp>
        <stp>9</stp>
        <stp>12/31/2011</stp>
        <stp>1</stp>
        <tr r="I575" s="1"/>
      </tp>
      <tp>
        <v>2343271412.7600002</v>
        <stp/>
        <stp>EM_S_STM07_IS</stp>
        <stp>4</stp>
        <stp>002106.SZ</stp>
        <stp>9</stp>
        <stp>12/31/2014</stp>
        <stp>1</stp>
        <tr r="L578" s="1"/>
      </tp>
      <tp>
        <v>468923668.87</v>
        <stp/>
        <stp>EM_S_STM07_IS</stp>
        <stp>4</stp>
        <stp>002107.SZ</stp>
        <stp>9</stp>
        <stp>12/31/2015</stp>
        <stp>1</stp>
        <tr r="M579" s="1"/>
      </tp>
      <tp>
        <v>2167196965.2399998</v>
        <stp/>
        <stp>EM_S_STM07_IS</stp>
        <stp>4</stp>
        <stp>002170.SZ</stp>
        <stp>9</stp>
        <stp>12/31/2012</stp>
        <stp>1</stp>
        <tr r="J642" s="1"/>
      </tp>
      <tp>
        <v>3846360163</v>
        <stp/>
        <stp>EM_S_STM07_IS</stp>
        <stp>4</stp>
        <stp>002171.SZ</stp>
        <stp>9</stp>
        <stp>12/31/2013</stp>
        <stp>1</stp>
        <tr r="K643" s="1"/>
      </tp>
      <tp>
        <v>3805268645.21</v>
        <stp/>
        <stp>EM_S_STM07_IS</stp>
        <stp>4</stp>
        <stp>002172.SZ</stp>
        <stp>9</stp>
        <stp>12/31/2010</stp>
        <stp>1</stp>
        <tr r="H644" s="1"/>
      </tp>
      <tp>
        <v>336884400.25999999</v>
        <stp/>
        <stp>EM_S_STM07_IS</stp>
        <stp>4</stp>
        <stp>002173.SZ</stp>
        <stp>9</stp>
        <stp>12/31/2011</stp>
        <stp>1</stp>
        <tr r="I645" s="1"/>
      </tp>
      <tp>
        <v>793299115.59000003</v>
        <stp/>
        <stp>EM_S_STM07_IS</stp>
        <stp>4</stp>
        <stp>002176.SZ</stp>
        <stp>9</stp>
        <stp>12/31/2014</stp>
        <stp>1</stp>
        <tr r="L648" s="1"/>
      </tp>
      <tp>
        <v>1097003512.3699999</v>
        <stp/>
        <stp>EM_S_STM07_IS</stp>
        <stp>4</stp>
        <stp>002177.SZ</stp>
        <stp>9</stp>
        <stp>12/31/2015</stp>
        <stp>1</stp>
        <tr r="M649" s="1"/>
      </tp>
      <tp>
        <v>1914395174.3299999</v>
        <stp/>
        <stp>EM_S_STM07_IS</stp>
        <stp>4</stp>
        <stp>002160.SZ</stp>
        <stp>9</stp>
        <stp>12/31/2012</stp>
        <stp>1</stp>
        <tr r="J632" s="1"/>
      </tp>
      <tp>
        <v>541120086.92999995</v>
        <stp/>
        <stp>EM_S_STM07_IS</stp>
        <stp>4</stp>
        <stp>002161.SZ</stp>
        <stp>9</stp>
        <stp>12/31/2013</stp>
        <stp>1</stp>
        <tr r="K633" s="1"/>
      </tp>
      <tp>
        <v>1001684608.16</v>
        <stp/>
        <stp>EM_S_STM07_IS</stp>
        <stp>4</stp>
        <stp>002162.SZ</stp>
        <stp>9</stp>
        <stp>12/31/2010</stp>
        <stp>1</stp>
        <tr r="H634" s="1"/>
      </tp>
      <tp>
        <v>2889847785.9400001</v>
        <stp/>
        <stp>EM_S_STM07_IS</stp>
        <stp>4</stp>
        <stp>002163.SZ</stp>
        <stp>9</stp>
        <stp>12/31/2011</stp>
        <stp>1</stp>
        <tr r="I635" s="1"/>
      </tp>
      <tp>
        <v>660404253.77999997</v>
        <stp/>
        <stp>EM_S_STM07_IS</stp>
        <stp>4</stp>
        <stp>002166.SZ</stp>
        <stp>9</stp>
        <stp>12/31/2014</stp>
        <stp>1</stp>
        <tr r="L638" s="1"/>
      </tp>
      <tp>
        <v>564827787.84000003</v>
        <stp/>
        <stp>EM_S_STM07_IS</stp>
        <stp>4</stp>
        <stp>002167.SZ</stp>
        <stp>9</stp>
        <stp>12/31/2015</stp>
        <stp>1</stp>
        <tr r="M639" s="1"/>
      </tp>
      <tp>
        <v>891780010.89999998</v>
        <stp/>
        <stp>EM_S_STM07_IS</stp>
        <stp>4</stp>
        <stp>002150.SZ</stp>
        <stp>9</stp>
        <stp>12/31/2012</stp>
        <stp>1</stp>
        <tr r="J622" s="1"/>
      </tp>
      <tp>
        <v>778365236.45000005</v>
        <stp/>
        <stp>EM_S_STM07_IS</stp>
        <stp>4</stp>
        <stp>002151.SZ</stp>
        <stp>9</stp>
        <stp>12/31/2013</stp>
        <stp>1</stp>
        <tr r="K623" s="1"/>
      </tp>
      <tp>
        <v>1724211269.52</v>
        <stp/>
        <stp>EM_S_STM07_IS</stp>
        <stp>4</stp>
        <stp>002152.SZ</stp>
        <stp>9</stp>
        <stp>12/31/2010</stp>
        <stp>1</stp>
        <tr r="H624" s="1"/>
      </tp>
      <tp>
        <v>720871724.09000003</v>
        <stp/>
        <stp>EM_S_STM07_IS</stp>
        <stp>4</stp>
        <stp>002153.SZ</stp>
        <stp>9</stp>
        <stp>12/31/2011</stp>
        <stp>1</stp>
        <tr r="I625" s="1"/>
      </tp>
      <tp>
        <v>2090685769.1700001</v>
        <stp/>
        <stp>EM_S_STM07_IS</stp>
        <stp>4</stp>
        <stp>002156.SZ</stp>
        <stp>9</stp>
        <stp>12/31/2014</stp>
        <stp>1</stp>
        <tr r="L628" s="1"/>
      </tp>
      <tp>
        <v>16416267218.4</v>
        <stp/>
        <stp>EM_S_STM07_IS</stp>
        <stp>4</stp>
        <stp>002157.SZ</stp>
        <stp>9</stp>
        <stp>12/31/2015</stp>
        <stp>1</stp>
        <tr r="M629" s="1"/>
      </tp>
      <tp>
        <v>3050276106.6199999</v>
        <stp/>
        <stp>EM_S_STM07_IS</stp>
        <stp>4</stp>
        <stp>002140.SZ</stp>
        <stp>9</stp>
        <stp>12/31/2012</stp>
        <stp>1</stp>
        <tr r="J612" s="1"/>
      </tp>
      <tp>
        <v>1000579977.37</v>
        <stp/>
        <stp>EM_S_STM07_IS</stp>
        <stp>4</stp>
        <stp>002141.SZ</stp>
        <stp>9</stp>
        <stp>12/31/2013</stp>
        <stp>1</stp>
        <tr r="K613" s="1"/>
      </tp>
      <tp>
        <v>5911918000</v>
        <stp/>
        <stp>EM_S_STM07_IS</stp>
        <stp>4</stp>
        <stp>002142.SZ</stp>
        <stp>9</stp>
        <stp>12/31/2010</stp>
        <stp>1</stp>
        <tr r="H614" s="1"/>
      </tp>
      <tp>
        <v>2382313218.8800001</v>
        <stp/>
        <stp>EM_S_STM07_IS</stp>
        <stp>4</stp>
        <stp>002143.SZ</stp>
        <stp>9</stp>
        <stp>12/31/2011</stp>
        <stp>1</stp>
        <tr r="I615" s="1"/>
      </tp>
      <tp>
        <v>23118965572.220001</v>
        <stp/>
        <stp>EM_S_STM07_IS</stp>
        <stp>4</stp>
        <stp>002146.SZ</stp>
        <stp>9</stp>
        <stp>12/31/2014</stp>
        <stp>1</stp>
        <tr r="L618" s="1"/>
      </tp>
      <tp>
        <v>216878474.69</v>
        <stp/>
        <stp>EM_S_STM07_IS</stp>
        <stp>4</stp>
        <stp>002147.SZ</stp>
        <stp>9</stp>
        <stp>12/31/2015</stp>
        <stp>1</stp>
        <tr r="M619" s="1"/>
      </tp>
      <tp>
        <v>681254605.59000003</v>
        <stp/>
        <stp>EM_S_STM07_IS</stp>
        <stp>4</stp>
        <stp>002190.SZ</stp>
        <stp>9</stp>
        <stp>12/31/2012</stp>
        <stp>1</stp>
        <tr r="J662" s="1"/>
      </tp>
      <tp>
        <v>2136510463.4200001</v>
        <stp/>
        <stp>EM_S_STM07_IS</stp>
        <stp>4</stp>
        <stp>002191.SZ</stp>
        <stp>9</stp>
        <stp>12/31/2013</stp>
        <stp>1</stp>
        <tr r="K663" s="1"/>
      </tp>
      <tp>
        <v>1182760252.21</v>
        <stp/>
        <stp>EM_S_STM07_IS</stp>
        <stp>4</stp>
        <stp>002192.SZ</stp>
        <stp>9</stp>
        <stp>12/31/2010</stp>
        <stp>1</stp>
        <tr r="H664" s="1"/>
      </tp>
      <tp>
        <v>640556081.86000001</v>
        <stp/>
        <stp>EM_S_STM07_IS</stp>
        <stp>4</stp>
        <stp>002193.SZ</stp>
        <stp>9</stp>
        <stp>12/31/2011</stp>
        <stp>1</stp>
        <tr r="I665" s="1"/>
      </tp>
      <tp>
        <v>622477103.51999998</v>
        <stp/>
        <stp>EM_S_STM07_IS</stp>
        <stp>4</stp>
        <stp>002196.SZ</stp>
        <stp>9</stp>
        <stp>12/31/2014</stp>
        <stp>1</stp>
        <tr r="L668" s="1"/>
      </tp>
      <tp>
        <v>1127441401.54</v>
        <stp/>
        <stp>EM_S_STM07_IS</stp>
        <stp>4</stp>
        <stp>002197.SZ</stp>
        <stp>9</stp>
        <stp>12/31/2015</stp>
        <stp>1</stp>
        <tr r="M669" s="1"/>
      </tp>
      <tp>
        <v>154465068.28999999</v>
        <stp/>
        <stp>EM_S_STM07_IS</stp>
        <stp>4</stp>
        <stp>002180.SZ</stp>
        <stp>9</stp>
        <stp>12/31/2012</stp>
        <stp>1</stp>
        <tr r="J652" s="1"/>
      </tp>
      <tp>
        <v>1671006919.74</v>
        <stp/>
        <stp>EM_S_STM07_IS</stp>
        <stp>4</stp>
        <stp>002181.SZ</stp>
        <stp>9</stp>
        <stp>12/31/2013</stp>
        <stp>1</stp>
        <tr r="K653" s="1"/>
      </tp>
      <tp>
        <v>2841196365.3699999</v>
        <stp/>
        <stp>EM_S_STM07_IS</stp>
        <stp>4</stp>
        <stp>002182.SZ</stp>
        <stp>9</stp>
        <stp>12/31/2010</stp>
        <stp>1</stp>
        <tr r="H654" s="1"/>
      </tp>
      <tp>
        <v>6974781627</v>
        <stp/>
        <stp>EM_S_STM07_IS</stp>
        <stp>4</stp>
        <stp>002183.SZ</stp>
        <stp>9</stp>
        <stp>12/31/2011</stp>
        <stp>1</stp>
        <tr r="I655" s="1"/>
      </tp>
      <tp>
        <v>1846023899.5999999</v>
        <stp/>
        <stp>EM_S_STM07_IS</stp>
        <stp>4</stp>
        <stp>002186.SZ</stp>
        <stp>9</stp>
        <stp>12/31/2014</stp>
        <stp>1</stp>
        <tr r="L658" s="1"/>
      </tp>
      <tp>
        <v>7329377880.9700003</v>
        <stp/>
        <stp>EM_S_STM07_IS</stp>
        <stp>4</stp>
        <stp>002187.SZ</stp>
        <stp>9</stp>
        <stp>12/31/2015</stp>
        <stp>1</stp>
        <tr r="M659" s="1"/>
      </tp>
      <tp>
        <v>783940683.71000004</v>
        <stp/>
        <stp>EM_S_STM07_IS</stp>
        <stp>4</stp>
        <stp>002230.SZ</stp>
        <stp>9</stp>
        <stp>12/31/2012</stp>
        <stp>1</stp>
        <tr r="J702" s="1"/>
      </tp>
      <tp>
        <v>340956365.19</v>
        <stp/>
        <stp>EM_S_STM07_IS</stp>
        <stp>4</stp>
        <stp>002231.SZ</stp>
        <stp>9</stp>
        <stp>12/31/2013</stp>
        <stp>1</stp>
        <tr r="K703" s="1"/>
      </tp>
      <tp>
        <v>1541067097.0599999</v>
        <stp/>
        <stp>EM_S_STM07_IS</stp>
        <stp>4</stp>
        <stp>002232.SZ</stp>
        <stp>9</stp>
        <stp>12/31/2010</stp>
        <stp>1</stp>
        <tr r="H704" s="1"/>
      </tp>
      <tp>
        <v>4136736258.9899998</v>
        <stp/>
        <stp>EM_S_STM07_IS</stp>
        <stp>4</stp>
        <stp>002233.SZ</stp>
        <stp>9</stp>
        <stp>12/31/2011</stp>
        <stp>1</stp>
        <tr r="I705" s="1"/>
      </tp>
      <tp>
        <v>7331881449.46</v>
        <stp/>
        <stp>EM_S_STM07_IS</stp>
        <stp>4</stp>
        <stp>002236.SZ</stp>
        <stp>9</stp>
        <stp>12/31/2014</stp>
        <stp>1</stp>
        <tr r="L708" s="1"/>
      </tp>
      <tp>
        <v>14144005974.74</v>
        <stp/>
        <stp>EM_S_STM07_IS</stp>
        <stp>4</stp>
        <stp>002237.SZ</stp>
        <stp>9</stp>
        <stp>12/31/2015</stp>
        <stp>1</stp>
        <tr r="M709" s="1"/>
      </tp>
      <tp>
        <v>1773072202.74</v>
        <stp/>
        <stp>EM_S_STM07_IS</stp>
        <stp>4</stp>
        <stp>002220.SZ</stp>
        <stp>9</stp>
        <stp>12/31/2012</stp>
        <stp>1</stp>
        <tr r="J692" s="1"/>
      </tp>
      <tp>
        <v>9397554833.5400009</v>
        <stp/>
        <stp>EM_S_STM07_IS</stp>
        <stp>4</stp>
        <stp>002221.SZ</stp>
        <stp>9</stp>
        <stp>12/31/2013</stp>
        <stp>1</stp>
        <tr r="K693" s="1"/>
      </tp>
      <tp>
        <v>186004491.22</v>
        <stp/>
        <stp>EM_S_STM07_IS</stp>
        <stp>4</stp>
        <stp>002222.SZ</stp>
        <stp>9</stp>
        <stp>12/31/2010</stp>
        <stp>1</stp>
        <tr r="H694" s="1"/>
      </tp>
      <tp>
        <v>1170516108.51</v>
        <stp/>
        <stp>EM_S_STM07_IS</stp>
        <stp>4</stp>
        <stp>002223.SZ</stp>
        <stp>9</stp>
        <stp>12/31/2011</stp>
        <stp>1</stp>
        <tr r="I695" s="1"/>
      </tp>
      <tp>
        <v>1792550896.71</v>
        <stp/>
        <stp>EM_S_STM07_IS</stp>
        <stp>4</stp>
        <stp>002226.SZ</stp>
        <stp>9</stp>
        <stp>12/31/2014</stp>
        <stp>1</stp>
        <tr r="L698" s="1"/>
      </tp>
      <tp>
        <v>343762698.99000001</v>
        <stp/>
        <stp>EM_S_STM07_IS</stp>
        <stp>4</stp>
        <stp>002227.SZ</stp>
        <stp>9</stp>
        <stp>12/31/2015</stp>
        <stp>1</stp>
        <tr r="M699" s="1"/>
      </tp>
      <tp>
        <v>14652874783.559999</v>
        <stp/>
        <stp>EM_S_STM07_IS</stp>
        <stp>4</stp>
        <stp>002210.SZ</stp>
        <stp>9</stp>
        <stp>12/31/2012</stp>
        <stp>1</stp>
        <tr r="J682" s="1"/>
      </tp>
      <tp>
        <v>802998140.98000002</v>
        <stp/>
        <stp>EM_S_STM07_IS</stp>
        <stp>4</stp>
        <stp>002211.SZ</stp>
        <stp>9</stp>
        <stp>12/31/2013</stp>
        <stp>1</stp>
        <tr r="K683" s="1"/>
      </tp>
      <tp>
        <v>1856637971.95</v>
        <stp/>
        <stp>EM_S_STM07_IS</stp>
        <stp>4</stp>
        <stp>002212.SZ</stp>
        <stp>9</stp>
        <stp>12/31/2010</stp>
        <stp>1</stp>
        <tr r="H684" s="1"/>
      </tp>
      <tp>
        <v>277363660.89999998</v>
        <stp/>
        <stp>EM_S_STM07_IS</stp>
        <stp>4</stp>
        <stp>002213.SZ</stp>
        <stp>9</stp>
        <stp>12/31/2011</stp>
        <stp>1</stp>
        <tr r="I685" s="1"/>
      </tp>
      <tp>
        <v>4094370562.23</v>
        <stp/>
        <stp>EM_S_STM07_IS</stp>
        <stp>4</stp>
        <stp>002216.SZ</stp>
        <stp>9</stp>
        <stp>12/31/2014</stp>
        <stp>1</stp>
        <tr r="L688" s="1"/>
      </tp>
      <tp>
        <v>4953173490.75</v>
        <stp/>
        <stp>EM_S_STM07_IS</stp>
        <stp>4</stp>
        <stp>002217.SZ</stp>
        <stp>9</stp>
        <stp>12/31/2015</stp>
        <stp>1</stp>
        <tr r="M689" s="1"/>
      </tp>
      <tp>
        <v>343651310.88999999</v>
        <stp/>
        <stp>EM_S_STM07_IS</stp>
        <stp>4</stp>
        <stp>002200.SZ</stp>
        <stp>9</stp>
        <stp>12/31/2012</stp>
        <stp>1</stp>
        <tr r="J672" s="1"/>
      </tp>
      <tp>
        <v>626390429.69000006</v>
        <stp/>
        <stp>EM_S_STM07_IS</stp>
        <stp>4</stp>
        <stp>002201.SZ</stp>
        <stp>9</stp>
        <stp>12/31/2013</stp>
        <stp>1</stp>
        <tr r="K673" s="1"/>
      </tp>
      <tp>
        <v>17595520630.119999</v>
        <stp/>
        <stp>EM_S_STM07_IS</stp>
        <stp>4</stp>
        <stp>002202.SZ</stp>
        <stp>9</stp>
        <stp>12/31/2010</stp>
        <stp>1</stp>
        <tr r="H674" s="1"/>
      </tp>
      <tp>
        <v>11877884365.59</v>
        <stp/>
        <stp>EM_S_STM07_IS</stp>
        <stp>4</stp>
        <stp>002203.SZ</stp>
        <stp>9</stp>
        <stp>12/31/2011</stp>
        <stp>1</stp>
        <tr r="I675" s="1"/>
      </tp>
      <tp>
        <v>2286086565.25</v>
        <stp/>
        <stp>EM_S_STM07_IS</stp>
        <stp>4</stp>
        <stp>002206.SZ</stp>
        <stp>9</stp>
        <stp>12/31/2014</stp>
        <stp>1</stp>
        <tr r="L678" s="1"/>
      </tp>
      <tp>
        <v>280653173.80000001</v>
        <stp/>
        <stp>EM_S_STM07_IS</stp>
        <stp>4</stp>
        <stp>002207.SZ</stp>
        <stp>9</stp>
        <stp>12/31/2015</stp>
        <stp>1</stp>
        <tr r="M679" s="1"/>
      </tp>
      <tp>
        <v>306574860.02999997</v>
        <stp/>
        <stp>EM_S_STM07_IS</stp>
        <stp>4</stp>
        <stp>002270.SZ</stp>
        <stp>9</stp>
        <stp>12/31/2012</stp>
        <stp>1</stp>
        <tr r="J741" s="1"/>
      </tp>
      <tp>
        <v>3902626865.5100002</v>
        <stp/>
        <stp>EM_S_STM07_IS</stp>
        <stp>4</stp>
        <stp>002271.SZ</stp>
        <stp>9</stp>
        <stp>12/31/2013</stp>
        <stp>1</stp>
        <tr r="K742" s="1"/>
      </tp>
      <tp>
        <v>568734577.22000003</v>
        <stp/>
        <stp>EM_S_STM07_IS</stp>
        <stp>4</stp>
        <stp>002272.SZ</stp>
        <stp>9</stp>
        <stp>12/31/2010</stp>
        <stp>1</stp>
        <tr r="H743" s="1"/>
      </tp>
      <tp>
        <v>433077652.56</v>
        <stp/>
        <stp>EM_S_STM07_IS</stp>
        <stp>4</stp>
        <stp>002273.SZ</stp>
        <stp>9</stp>
        <stp>12/31/2011</stp>
        <stp>1</stp>
        <tr r="I744" s="1"/>
      </tp>
      <tp>
        <v>5846950238.25</v>
        <stp/>
        <stp>EM_S_STM07_IS</stp>
        <stp>4</stp>
        <stp>002276.SZ</stp>
        <stp>9</stp>
        <stp>12/31/2014</stp>
        <stp>1</stp>
        <tr r="L747" s="1"/>
      </tp>
      <tp>
        <v>6179618555.46</v>
        <stp/>
        <stp>EM_S_STM07_IS</stp>
        <stp>4</stp>
        <stp>002277.SZ</stp>
        <stp>9</stp>
        <stp>12/31/2015</stp>
        <stp>1</stp>
        <tr r="M748" s="1"/>
      </tp>
      <tp>
        <v>640729852.04999995</v>
        <stp/>
        <stp>EM_S_STM07_IS</stp>
        <stp>4</stp>
        <stp>002260.SZ</stp>
        <stp>9</stp>
        <stp>12/31/2012</stp>
        <stp>1</stp>
        <tr r="J731" s="1"/>
      </tp>
      <tp>
        <v>559485553.44000006</v>
        <stp/>
        <stp>EM_S_STM07_IS</stp>
        <stp>4</stp>
        <stp>002261.SZ</stp>
        <stp>9</stp>
        <stp>12/31/2013</stp>
        <stp>1</stp>
        <tr r="K732" s="1"/>
      </tp>
      <tp>
        <v>1300610817.6099999</v>
        <stp/>
        <stp>EM_S_STM07_IS</stp>
        <stp>4</stp>
        <stp>002262.SZ</stp>
        <stp>9</stp>
        <stp>12/31/2010</stp>
        <stp>1</stp>
        <tr r="H733" s="1"/>
      </tp>
      <tp>
        <v>1229846583.72</v>
        <stp/>
        <stp>EM_S_STM07_IS</stp>
        <stp>4</stp>
        <stp>002263.SZ</stp>
        <stp>9</stp>
        <stp>12/31/2011</stp>
        <stp>1</stp>
        <tr r="I734" s="1"/>
      </tp>
      <tp>
        <v>686015247.75999999</v>
        <stp/>
        <stp>EM_S_STM07_IS</stp>
        <stp>4</stp>
        <stp>002266.SZ</stp>
        <stp>9</stp>
        <stp>12/31/2014</stp>
        <stp>1</stp>
        <tr r="L737" s="1"/>
      </tp>
      <tp>
        <v>6790332448.6300001</v>
        <stp/>
        <stp>EM_S_STM07_IS</stp>
        <stp>4</stp>
        <stp>002267.SZ</stp>
        <stp>9</stp>
        <stp>12/31/2015</stp>
        <stp>1</stp>
        <tr r="M738" s="1"/>
      </tp>
      <tp>
        <v>2955361791.29</v>
        <stp/>
        <stp>EM_S_STM07_IS</stp>
        <stp>4</stp>
        <stp>002250.SZ</stp>
        <stp>9</stp>
        <stp>12/31/2012</stp>
        <stp>1</stp>
        <tr r="J722" s="1"/>
      </tp>
      <tp>
        <v>11387894647.209999</v>
        <stp/>
        <stp>EM_S_STM07_IS</stp>
        <stp>4</stp>
        <stp>002251.SZ</stp>
        <stp>9</stp>
        <stp>12/31/2013</stp>
        <stp>1</stp>
        <tr r="K723" s="1"/>
      </tp>
      <tp>
        <v>483357124.38</v>
        <stp/>
        <stp>EM_S_STM07_IS</stp>
        <stp>4</stp>
        <stp>002252.SZ</stp>
        <stp>9</stp>
        <stp>12/31/2010</stp>
        <stp>1</stp>
        <tr r="H724" s="1"/>
      </tp>
      <tp>
        <v>172832176.91999999</v>
        <stp/>
        <stp>EM_S_STM07_IS</stp>
        <stp>4</stp>
        <stp>002253.SZ</stp>
        <stp>9</stp>
        <stp>12/31/2011</stp>
        <stp>1</stp>
        <tr r="I725" s="1"/>
      </tp>
      <tp>
        <v>528028724.97000003</v>
        <stp/>
        <stp>EM_S_STM07_IS</stp>
        <stp>4</stp>
        <stp>002256.SZ</stp>
        <stp>9</stp>
        <stp>12/31/2014</stp>
        <stp>1</stp>
        <tr r="L728" s="1"/>
      </tp>
      <tp>
        <v>1744004006.45</v>
        <stp/>
        <stp>EM_S_STM07_IS</stp>
        <stp>4</stp>
        <stp>002240.SZ</stp>
        <stp>9</stp>
        <stp>12/31/2012</stp>
        <stp>1</stp>
        <tr r="J712" s="1"/>
      </tp>
      <tp>
        <v>10048818481.299999</v>
        <stp/>
        <stp>EM_S_STM07_IS</stp>
        <stp>4</stp>
        <stp>002241.SZ</stp>
        <stp>9</stp>
        <stp>12/31/2013</stp>
        <stp>1</stp>
        <tr r="K713" s="1"/>
      </tp>
      <tp>
        <v>5346505242.0600004</v>
        <stp/>
        <stp>EM_S_STM07_IS</stp>
        <stp>4</stp>
        <stp>002242.SZ</stp>
        <stp>9</stp>
        <stp>12/31/2010</stp>
        <stp>1</stp>
        <tr r="H714" s="1"/>
      </tp>
      <tp>
        <v>929450843.15999997</v>
        <stp/>
        <stp>EM_S_STM07_IS</stp>
        <stp>4</stp>
        <stp>002243.SZ</stp>
        <stp>9</stp>
        <stp>12/31/2011</stp>
        <stp>1</stp>
        <tr r="I715" s="1"/>
      </tp>
      <tp>
        <v>2036032841.76</v>
        <stp/>
        <stp>EM_S_STM07_IS</stp>
        <stp>4</stp>
        <stp>002246.SZ</stp>
        <stp>9</stp>
        <stp>12/31/2014</stp>
        <stp>1</stp>
        <tr r="L718" s="1"/>
      </tp>
      <tp>
        <v>895180773.42999995</v>
        <stp/>
        <stp>EM_S_STM07_IS</stp>
        <stp>4</stp>
        <stp>002247.SZ</stp>
        <stp>9</stp>
        <stp>12/31/2015</stp>
        <stp>1</stp>
        <tr r="M719" s="1"/>
      </tp>
      <tp>
        <v>1146865029.49</v>
        <stp/>
        <stp>EM_S_STM07_IS</stp>
        <stp>4</stp>
        <stp>002290.SZ</stp>
        <stp>9</stp>
        <stp>12/31/2012</stp>
        <stp>1</stp>
        <tr r="J761" s="1"/>
      </tp>
      <tp>
        <v>1844386077.7</v>
        <stp/>
        <stp>EM_S_STM07_IS</stp>
        <stp>4</stp>
        <stp>002291.SZ</stp>
        <stp>9</stp>
        <stp>12/31/2013</stp>
        <stp>1</stp>
        <tr r="K762" s="1"/>
      </tp>
      <tp>
        <v>903069352.91999996</v>
        <stp/>
        <stp>EM_S_STM07_IS</stp>
        <stp>4</stp>
        <stp>002292.SZ</stp>
        <stp>9</stp>
        <stp>12/31/2010</stp>
        <stp>1</stp>
        <tr r="H763" s="1"/>
      </tp>
      <tp>
        <v>2382434788.48</v>
        <stp/>
        <stp>EM_S_STM07_IS</stp>
        <stp>4</stp>
        <stp>002293.SZ</stp>
        <stp>9</stp>
        <stp>12/31/2011</stp>
        <stp>1</stp>
        <tr r="I764" s="1"/>
      </tp>
      <tp>
        <v>525623757.30000001</v>
        <stp/>
        <stp>EM_S_STM07_IS</stp>
        <stp>4</stp>
        <stp>002296.SZ</stp>
        <stp>9</stp>
        <stp>12/31/2014</stp>
        <stp>1</stp>
        <tr r="L767" s="1"/>
      </tp>
      <tp>
        <v>319429296.63</v>
        <stp/>
        <stp>EM_S_STM07_IS</stp>
        <stp>4</stp>
        <stp>002297.SZ</stp>
        <stp>9</stp>
        <stp>12/31/2015</stp>
        <stp>1</stp>
        <tr r="M768" s="1"/>
      </tp>
      <tp>
        <v>254819501.09</v>
        <stp/>
        <stp>EM_S_STM07_IS</stp>
        <stp>4</stp>
        <stp>002280.SZ</stp>
        <stp>9</stp>
        <stp>12/31/2012</stp>
        <stp>1</stp>
        <tr r="J751" s="1"/>
      </tp>
      <tp>
        <v>2132697178.6600001</v>
        <stp/>
        <stp>EM_S_STM07_IS</stp>
        <stp>4</stp>
        <stp>002281.SZ</stp>
        <stp>9</stp>
        <stp>12/31/2013</stp>
        <stp>1</stp>
        <tr r="K752" s="1"/>
      </tp>
      <tp>
        <v>410040518.14999998</v>
        <stp/>
        <stp>EM_S_STM07_IS</stp>
        <stp>4</stp>
        <stp>002282.SZ</stp>
        <stp>9</stp>
        <stp>12/31/2010</stp>
        <stp>1</stp>
        <tr r="H753" s="1"/>
      </tp>
      <tp>
        <v>1456889369.96</v>
        <stp/>
        <stp>EM_S_STM07_IS</stp>
        <stp>4</stp>
        <stp>002283.SZ</stp>
        <stp>9</stp>
        <stp>12/31/2011</stp>
        <stp>1</stp>
        <tr r="I754" s="1"/>
      </tp>
      <tp>
        <v>910710322.48000002</v>
        <stp/>
        <stp>EM_S_STM07_IS</stp>
        <stp>4</stp>
        <stp>002286.SZ</stp>
        <stp>9</stp>
        <stp>12/31/2014</stp>
        <stp>1</stp>
        <tr r="L757" s="1"/>
      </tp>
      <tp>
        <v>994727830.02999997</v>
        <stp/>
        <stp>EM_S_STM07_IS</stp>
        <stp>4</stp>
        <stp>002287.SZ</stp>
        <stp>9</stp>
        <stp>12/31/2015</stp>
        <stp>1</stp>
        <tr r="M758" s="1"/>
      </tp>
      <tp>
        <v>1974628498.8299999</v>
        <stp/>
        <stp>EM_S_STM07_IS</stp>
        <stp>4</stp>
        <stp>002330.SZ</stp>
        <stp>9</stp>
        <stp>12/31/2012</stp>
        <stp>1</stp>
        <tr r="J801" s="1"/>
      </tp>
      <tp>
        <v>794848110.64999998</v>
        <stp/>
        <stp>EM_S_STM07_IS</stp>
        <stp>4</stp>
        <stp>002331.SZ</stp>
        <stp>9</stp>
        <stp>12/31/2013</stp>
        <stp>1</stp>
        <tr r="K802" s="1"/>
      </tp>
      <tp>
        <v>1500980933.3</v>
        <stp/>
        <stp>EM_S_STM07_IS</stp>
        <stp>4</stp>
        <stp>002332.SZ</stp>
        <stp>9</stp>
        <stp>12/31/2010</stp>
        <stp>1</stp>
        <tr r="H803" s="1"/>
      </tp>
      <tp>
        <v>1104988534.8399999</v>
        <stp/>
        <stp>EM_S_STM07_IS</stp>
        <stp>4</stp>
        <stp>002333.SZ</stp>
        <stp>9</stp>
        <stp>12/31/2011</stp>
        <stp>1</stp>
        <tr r="I804" s="1"/>
      </tp>
      <tp>
        <v>12117384021.49</v>
        <stp/>
        <stp>EM_S_STM07_IS</stp>
        <stp>4</stp>
        <stp>002336.SZ</stp>
        <stp>9</stp>
        <stp>12/31/2014</stp>
        <stp>1</stp>
        <tr r="L807" s="1"/>
      </tp>
      <tp>
        <v>354219700.63999999</v>
        <stp/>
        <stp>EM_S_STM07_IS</stp>
        <stp>4</stp>
        <stp>002337.SZ</stp>
        <stp>9</stp>
        <stp>12/31/2015</stp>
        <stp>1</stp>
        <tr r="M808" s="1"/>
      </tp>
      <tp>
        <v>582263421</v>
        <stp/>
        <stp>EM_S_STM07_IS</stp>
        <stp>4</stp>
        <stp>002320.SZ</stp>
        <stp>9</stp>
        <stp>12/31/2012</stp>
        <stp>1</stp>
        <tr r="J791" s="1"/>
      </tp>
      <tp>
        <v>1756369219.8</v>
        <stp/>
        <stp>EM_S_STM07_IS</stp>
        <stp>4</stp>
        <stp>002321.SZ</stp>
        <stp>9</stp>
        <stp>12/31/2013</stp>
        <stp>1</stp>
        <tr r="K792" s="1"/>
      </tp>
      <tp>
        <v>181519177.25</v>
        <stp/>
        <stp>EM_S_STM07_IS</stp>
        <stp>4</stp>
        <stp>002322.SZ</stp>
        <stp>9</stp>
        <stp>12/31/2010</stp>
        <stp>1</stp>
        <tr r="H793" s="1"/>
      </tp>
      <tp>
        <v>263150642.69999999</v>
        <stp/>
        <stp>EM_S_STM07_IS</stp>
        <stp>4</stp>
        <stp>002323.SZ</stp>
        <stp>9</stp>
        <stp>12/31/2011</stp>
        <stp>1</stp>
        <tr r="I794" s="1"/>
      </tp>
      <tp>
        <v>1061449342.59</v>
        <stp/>
        <stp>EM_S_STM07_IS</stp>
        <stp>4</stp>
        <stp>002326.SZ</stp>
        <stp>9</stp>
        <stp>12/31/2014</stp>
        <stp>1</stp>
        <tr r="L797" s="1"/>
      </tp>
      <tp>
        <v>2092608347.29</v>
        <stp/>
        <stp>EM_S_STM07_IS</stp>
        <stp>4</stp>
        <stp>002327.SZ</stp>
        <stp>9</stp>
        <stp>12/31/2015</stp>
        <stp>1</stp>
        <tr r="M798" s="1"/>
      </tp>
      <tp>
        <v>3938303722.8899999</v>
        <stp/>
        <stp>EM_S_STM07_IS</stp>
        <stp>4</stp>
        <stp>002310.SZ</stp>
        <stp>9</stp>
        <stp>12/31/2012</stp>
        <stp>1</stp>
        <tr r="J781" s="1"/>
      </tp>
      <tp>
        <v>17930412463.889999</v>
        <stp/>
        <stp>EM_S_STM07_IS</stp>
        <stp>4</stp>
        <stp>002311.SZ</stp>
        <stp>9</stp>
        <stp>12/31/2013</stp>
        <stp>1</stp>
        <tr r="K782" s="1"/>
      </tp>
      <tp>
        <v>373188193.88999999</v>
        <stp/>
        <stp>EM_S_STM07_IS</stp>
        <stp>4</stp>
        <stp>002312.SZ</stp>
        <stp>9</stp>
        <stp>12/31/2010</stp>
        <stp>1</stp>
        <tr r="H783" s="1"/>
      </tp>
      <tp>
        <v>1333112131.1400001</v>
        <stp/>
        <stp>EM_S_STM07_IS</stp>
        <stp>4</stp>
        <stp>002313.SZ</stp>
        <stp>9</stp>
        <stp>12/31/2011</stp>
        <stp>1</stp>
        <tr r="I784" s="1"/>
      </tp>
      <tp>
        <v>517561460.54000002</v>
        <stp/>
        <stp>EM_S_STM07_IS</stp>
        <stp>4</stp>
        <stp>002316.SZ</stp>
        <stp>9</stp>
        <stp>12/31/2014</stp>
        <stp>1</stp>
        <tr r="L787" s="1"/>
      </tp>
      <tp>
        <v>1577736593.6400001</v>
        <stp/>
        <stp>EM_S_STM07_IS</stp>
        <stp>4</stp>
        <stp>002317.SZ</stp>
        <stp>9</stp>
        <stp>12/31/2015</stp>
        <stp>1</stp>
        <tr r="M788" s="1"/>
      </tp>
      <tp>
        <v>3785998190.0599999</v>
        <stp/>
        <stp>EM_S_STM07_IS</stp>
        <stp>4</stp>
        <stp>002300.SZ</stp>
        <stp>9</stp>
        <stp>12/31/2012</stp>
        <stp>1</stp>
        <tr r="J771" s="1"/>
      </tp>
      <tp>
        <v>1677618826.5</v>
        <stp/>
        <stp>EM_S_STM07_IS</stp>
        <stp>4</stp>
        <stp>002301.SZ</stp>
        <stp>9</stp>
        <stp>12/31/2013</stp>
        <stp>1</stp>
        <tr r="K772" s="1"/>
      </tp>
      <tp>
        <v>1364511925.46</v>
        <stp/>
        <stp>EM_S_STM07_IS</stp>
        <stp>4</stp>
        <stp>002302.SZ</stp>
        <stp>9</stp>
        <stp>12/31/2010</stp>
        <stp>1</stp>
        <tr r="H773" s="1"/>
      </tp>
      <tp>
        <v>840108788.63</v>
        <stp/>
        <stp>EM_S_STM07_IS</stp>
        <stp>4</stp>
        <stp>002303.SZ</stp>
        <stp>9</stp>
        <stp>12/31/2011</stp>
        <stp>1</stp>
        <tr r="I774" s="1"/>
      </tp>
      <tp>
        <v>621205756.03999996</v>
        <stp/>
        <stp>EM_S_STM07_IS</stp>
        <stp>4</stp>
        <stp>002306.SZ</stp>
        <stp>9</stp>
        <stp>12/31/2014</stp>
        <stp>1</stp>
        <tr r="L777" s="1"/>
      </tp>
      <tp>
        <v>5114710933.1400003</v>
        <stp/>
        <stp>EM_S_STM07_IS</stp>
        <stp>4</stp>
        <stp>002307.SZ</stp>
        <stp>9</stp>
        <stp>12/31/2015</stp>
        <stp>1</stp>
        <tr r="M778" s="1"/>
      </tp>
      <tp>
        <v>316044644.25</v>
        <stp/>
        <stp>EM_S_STM07_IS</stp>
        <stp>4</stp>
        <stp>002370.SZ</stp>
        <stp>9</stp>
        <stp>12/31/2012</stp>
        <stp>1</stp>
        <tr r="J841" s="1"/>
      </tp>
      <tp>
        <v>859527070.19000006</v>
        <stp/>
        <stp>EM_S_STM07_IS</stp>
        <stp>4</stp>
        <stp>002371.SZ</stp>
        <stp>9</stp>
        <stp>12/31/2013</stp>
        <stp>1</stp>
        <tr r="K842" s="1"/>
      </tp>
      <tp>
        <v>1249176088.27</v>
        <stp/>
        <stp>EM_S_STM07_IS</stp>
        <stp>4</stp>
        <stp>002372.SZ</stp>
        <stp>9</stp>
        <stp>12/31/2010</stp>
        <stp>1</stp>
        <tr r="H843" s="1"/>
      </tp>
      <tp>
        <v>638872098</v>
        <stp/>
        <stp>EM_S_STM07_IS</stp>
        <stp>4</stp>
        <stp>002373.SZ</stp>
        <stp>9</stp>
        <stp>12/31/2011</stp>
        <stp>1</stp>
        <tr r="I844" s="1"/>
      </tp>
      <tp>
        <v>992438470.79999995</v>
        <stp/>
        <stp>EM_S_STM07_IS</stp>
        <stp>4</stp>
        <stp>002376.SZ</stp>
        <stp>9</stp>
        <stp>12/31/2014</stp>
        <stp>1</stp>
        <tr r="L847" s="1"/>
      </tp>
      <tp>
        <v>1424993570.4000001</v>
        <stp/>
        <stp>EM_S_STM07_IS</stp>
        <stp>4</stp>
        <stp>002377.SZ</stp>
        <stp>9</stp>
        <stp>12/31/2015</stp>
        <stp>1</stp>
        <tr r="M848" s="1"/>
      </tp>
      <tp>
        <v>564557488.29999995</v>
        <stp/>
        <stp>EM_S_STM07_IS</stp>
        <stp>4</stp>
        <stp>002360.SZ</stp>
        <stp>9</stp>
        <stp>12/31/2012</stp>
        <stp>1</stp>
        <tr r="J831" s="1"/>
      </tp>
      <tp>
        <v>982492266.13999999</v>
        <stp/>
        <stp>EM_S_STM07_IS</stp>
        <stp>4</stp>
        <stp>002361.SZ</stp>
        <stp>9</stp>
        <stp>12/31/2013</stp>
        <stp>1</stp>
        <tr r="K832" s="1"/>
      </tp>
      <tp>
        <v>1237034545.6099999</v>
        <stp/>
        <stp>EM_S_STM07_IS</stp>
        <stp>4</stp>
        <stp>002362.SZ</stp>
        <stp>9</stp>
        <stp>12/31/2010</stp>
        <stp>1</stp>
        <tr r="H833" s="1"/>
      </tp>
      <tp>
        <v>1036504382.45</v>
        <stp/>
        <stp>EM_S_STM07_IS</stp>
        <stp>4</stp>
        <stp>002363.SZ</stp>
        <stp>9</stp>
        <stp>12/31/2011</stp>
        <stp>1</stp>
        <tr r="I834" s="1"/>
      </tp>
      <tp>
        <v>573466190.75</v>
        <stp/>
        <stp>EM_S_STM07_IS</stp>
        <stp>4</stp>
        <stp>002366.SZ</stp>
        <stp>9</stp>
        <stp>12/31/2014</stp>
        <stp>1</stp>
        <tr r="L837" s="1"/>
      </tp>
      <tp>
        <v>3270312469.6199999</v>
        <stp/>
        <stp>EM_S_STM07_IS</stp>
        <stp>4</stp>
        <stp>002367.SZ</stp>
        <stp>9</stp>
        <stp>12/31/2015</stp>
        <stp>1</stp>
        <tr r="M838" s="1"/>
      </tp>
      <tp>
        <v>1124120611.3099999</v>
        <stp/>
        <stp>EM_S_STM07_IS</stp>
        <stp>4</stp>
        <stp>002350.SZ</stp>
        <stp>9</stp>
        <stp>12/31/2012</stp>
        <stp>1</stp>
        <tr r="J821" s="1"/>
      </tp>
      <tp>
        <v>734310075.22000003</v>
        <stp/>
        <stp>EM_S_STM07_IS</stp>
        <stp>4</stp>
        <stp>002351.SZ</stp>
        <stp>9</stp>
        <stp>12/31/2013</stp>
        <stp>1</stp>
        <tr r="K822" s="1"/>
      </tp>
      <tp>
        <v>472930472.5</v>
        <stp/>
        <stp>EM_S_STM07_IS</stp>
        <stp>4</stp>
        <stp>002352.SZ</stp>
        <stp>9</stp>
        <stp>12/31/2010</stp>
        <stp>1</stp>
        <tr r="H823" s="1"/>
      </tp>
      <tp>
        <v>1460044836.8800001</v>
        <stp/>
        <stp>EM_S_STM07_IS</stp>
        <stp>4</stp>
        <stp>002353.SZ</stp>
        <stp>9</stp>
        <stp>12/31/2011</stp>
        <stp>1</stp>
        <tr r="I824" s="1"/>
      </tp>
      <tp>
        <v>774120628.94000006</v>
        <stp/>
        <stp>EM_S_STM07_IS</stp>
        <stp>4</stp>
        <stp>002356.SZ</stp>
        <stp>9</stp>
        <stp>12/31/2014</stp>
        <stp>1</stp>
        <tr r="L827" s="1"/>
      </tp>
      <tp>
        <v>1291426753.51</v>
        <stp/>
        <stp>EM_S_STM07_IS</stp>
        <stp>4</stp>
        <stp>002357.SZ</stp>
        <stp>9</stp>
        <stp>12/31/2015</stp>
        <stp>1</stp>
        <tr r="M828" s="1"/>
      </tp>
      <tp>
        <v>1418421038.6199999</v>
        <stp/>
        <stp>EM_S_STM07_IS</stp>
        <stp>4</stp>
        <stp>002340.SZ</stp>
        <stp>9</stp>
        <stp>12/31/2012</stp>
        <stp>1</stp>
        <tr r="J811" s="1"/>
      </tp>
      <tp>
        <v>1349728384.4300001</v>
        <stp/>
        <stp>EM_S_STM07_IS</stp>
        <stp>4</stp>
        <stp>002341.SZ</stp>
        <stp>9</stp>
        <stp>12/31/2013</stp>
        <stp>1</stp>
        <tr r="K812" s="1"/>
      </tp>
      <tp>
        <v>1445586300.21</v>
        <stp/>
        <stp>EM_S_STM07_IS</stp>
        <stp>4</stp>
        <stp>002342.SZ</stp>
        <stp>9</stp>
        <stp>12/31/2010</stp>
        <stp>1</stp>
        <tr r="H813" s="1"/>
      </tp>
      <tp>
        <v>1441635269.6600001</v>
        <stp/>
        <stp>EM_S_STM07_IS</stp>
        <stp>4</stp>
        <stp>002343.SZ</stp>
        <stp>9</stp>
        <stp>12/31/2011</stp>
        <stp>1</stp>
        <tr r="I814" s="1"/>
      </tp>
      <tp>
        <v>463310812.16000003</v>
        <stp/>
        <stp>EM_S_STM07_IS</stp>
        <stp>4</stp>
        <stp>002346.SZ</stp>
        <stp>9</stp>
        <stp>12/31/2014</stp>
        <stp>1</stp>
        <tr r="L817" s="1"/>
      </tp>
      <tp>
        <v>375840131.63</v>
        <stp/>
        <stp>EM_S_STM07_IS</stp>
        <stp>4</stp>
        <stp>002347.SZ</stp>
        <stp>9</stp>
        <stp>12/31/2015</stp>
        <stp>1</stp>
        <tr r="M818" s="1"/>
      </tp>
      <tp>
        <v>447572062.56</v>
        <stp/>
        <stp>EM_S_STM07_IS</stp>
        <stp>4</stp>
        <stp>002390.SZ</stp>
        <stp>9</stp>
        <stp>12/31/2012</stp>
        <stp>1</stp>
        <tr r="J861" s="1"/>
      </tp>
      <tp>
        <v>1568668858.0599999</v>
        <stp/>
        <stp>EM_S_STM07_IS</stp>
        <stp>4</stp>
        <stp>002391.SZ</stp>
        <stp>9</stp>
        <stp>12/31/2013</stp>
        <stp>1</stp>
        <tr r="K862" s="1"/>
      </tp>
      <tp>
        <v>707803727.54999995</v>
        <stp/>
        <stp>EM_S_STM07_IS</stp>
        <stp>4</stp>
        <stp>002392.SZ</stp>
        <stp>9</stp>
        <stp>12/31/2010</stp>
        <stp>1</stp>
        <tr r="H863" s="1"/>
      </tp>
      <tp>
        <v>763641607.21000004</v>
        <stp/>
        <stp>EM_S_STM07_IS</stp>
        <stp>4</stp>
        <stp>002393.SZ</stp>
        <stp>9</stp>
        <stp>12/31/2011</stp>
        <stp>1</stp>
        <tr r="I864" s="1"/>
      </tp>
      <tp>
        <v>3641686743.8800001</v>
        <stp/>
        <stp>EM_S_STM07_IS</stp>
        <stp>4</stp>
        <stp>002396.SZ</stp>
        <stp>9</stp>
        <stp>12/31/2014</stp>
        <stp>1</stp>
        <tr r="L867" s="1"/>
      </tp>
      <tp>
        <v>1517448121.97</v>
        <stp/>
        <stp>EM_S_STM07_IS</stp>
        <stp>4</stp>
        <stp>002397.SZ</stp>
        <stp>9</stp>
        <stp>12/31/2015</stp>
        <stp>1</stp>
        <tr r="M868" s="1"/>
      </tp>
      <tp>
        <v>230534106.72999999</v>
        <stp/>
        <stp>EM_S_STM07_IS</stp>
        <stp>4</stp>
        <stp>002380.SZ</stp>
        <stp>9</stp>
        <stp>12/31/2012</stp>
        <stp>1</stp>
        <tr r="J851" s="1"/>
      </tp>
      <tp>
        <v>1132619377.3800001</v>
        <stp/>
        <stp>EM_S_STM07_IS</stp>
        <stp>4</stp>
        <stp>002381.SZ</stp>
        <stp>9</stp>
        <stp>12/31/2013</stp>
        <stp>1</stp>
        <tr r="K852" s="1"/>
      </tp>
      <tp>
        <v>621540628.27999997</v>
        <stp/>
        <stp>EM_S_STM07_IS</stp>
        <stp>4</stp>
        <stp>002382.SZ</stp>
        <stp>9</stp>
        <stp>12/31/2010</stp>
        <stp>1</stp>
        <tr r="H853" s="1"/>
      </tp>
      <tp>
        <v>441318276.89999998</v>
        <stp/>
        <stp>EM_S_STM07_IS</stp>
        <stp>4</stp>
        <stp>002383.SZ</stp>
        <stp>9</stp>
        <stp>12/31/2011</stp>
        <stp>1</stp>
        <tr r="I854" s="1"/>
      </tp>
      <tp>
        <v>9183984600.1000004</v>
        <stp/>
        <stp>EM_S_STM07_IS</stp>
        <stp>4</stp>
        <stp>002386.SZ</stp>
        <stp>9</stp>
        <stp>12/31/2014</stp>
        <stp>1</stp>
        <tr r="L857" s="1"/>
      </tp>
      <tp>
        <v>430507790.86000001</v>
        <stp/>
        <stp>EM_S_STM07_IS</stp>
        <stp>4</stp>
        <stp>002387.SZ</stp>
        <stp>9</stp>
        <stp>12/31/2015</stp>
        <stp>1</stp>
        <tr r="M858" s="1"/>
      </tp>
      <tp t="s">
        <v/>
        <stp/>
        <stp>EM_S_PERFORMANCEEXPRESS_QNETPROFIT</stp>
        <stp>2</stp>
        <stp>300104.SZ</stp>
        <stp>9/30/2016</stp>
        <tr r="O34" s="8"/>
      </tp>
      <tp t="s">
        <v/>
        <stp/>
        <stp>EM_S_PERFORMANCEEXPRESS_QNETPROFIT</stp>
        <stp>2</stp>
        <stp>002230.SZ</stp>
        <stp>9/30/2016</stp>
        <tr r="O12" s="8"/>
      </tp>
      <tp t="s">
        <v/>
        <stp/>
        <stp>EM_S_PERFORMANCEEXPRESS_QNETPROFIT</stp>
        <stp>2</stp>
        <stp>300009.SZ</stp>
        <stp>9/30/2016</stp>
        <tr r="O27" s="8"/>
      </tp>
      <tp t="s">
        <v/>
        <stp/>
        <stp>EM_S_PERFORMANCEEXPRESS_QNETPROFIT</stp>
        <stp>2</stp>
        <stp>000938.SZ</stp>
        <stp>9/30/2016</stp>
        <tr r="O8" s="8"/>
      </tp>
      <tp>
        <v>2566876946.9000001</v>
        <stp/>
        <stp>EM_S_STM07_IS</stp>
        <stp>4</stp>
        <stp>601872.SH</stp>
        <stp>9</stp>
        <stp>12/31/2013</stp>
        <stp>1</stp>
        <tr r="K2811" s="1"/>
      </tp>
      <tp t="s">
        <v/>
        <stp/>
        <stp>EM_S_STM07_IS</stp>
        <stp>4</stp>
        <stp>601811.SH</stp>
        <stp>9</stp>
        <stp>12/31/2010</stp>
        <stp>1</stp>
        <tr r="H2807" s="1"/>
      </tp>
      <tp>
        <v>295370486098</v>
        <stp/>
        <stp>EM_S_STM07_IS</stp>
        <stp>4</stp>
        <stp>601800.SH</stp>
        <stp>9</stp>
        <stp>12/31/2011</stp>
        <stp>1</stp>
        <tr r="I2804" s="1"/>
      </tp>
      <tp>
        <v>2760380594.48</v>
        <stp/>
        <stp>EM_S_STM07_IS</stp>
        <stp>4</stp>
        <stp>601801.SH</stp>
        <stp>9</stp>
        <stp>12/31/2010</stp>
        <stp>1</stp>
        <tr r="H2805" s="1"/>
      </tp>
      <tp>
        <v>1941580766.8900001</v>
        <stp/>
        <stp>EM_S_STM07_IS</stp>
        <stp>4</stp>
        <stp>601890.SH</stp>
        <stp>9</stp>
        <stp>12/31/2011</stp>
        <stp>1</stp>
        <tr r="I2817" s="1"/>
      </tp>
      <tp>
        <v>3955394389.8000002</v>
        <stp/>
        <stp>EM_S_STM07_IS</stp>
        <stp>4</stp>
        <stp>601880.SH</stp>
        <stp>9</stp>
        <stp>12/31/2011</stp>
        <stp>1</stp>
        <tr r="I2813" s="1"/>
      </tp>
      <tp>
        <v>882035526.53999996</v>
        <stp/>
        <stp>EM_S_STM07_IS</stp>
        <stp>4</stp>
        <stp>601882.SH</stp>
        <stp>9</stp>
        <stp>12/31/2013</stp>
        <stp>1</stp>
        <tr r="K2814" s="1"/>
      </tp>
      <tp>
        <v>1568891927.3399999</v>
        <stp/>
        <stp>EM_S_STM07_IS</stp>
        <stp>4</stp>
        <stp>601965.SH</stp>
        <stp>9</stp>
        <stp>12/31/2014</stp>
        <stp>1</stp>
        <tr r="L2830" s="1"/>
      </tp>
      <tp>
        <v>24684317980.290001</v>
        <stp/>
        <stp>EM_S_STM07_IS</stp>
        <stp>4</stp>
        <stp>601933.SH</stp>
        <stp>9</stp>
        <stp>12/31/2012</stp>
        <stp>1</stp>
        <tr r="J2827" s="1"/>
      </tp>
      <tp>
        <v>2891503500</v>
        <stp/>
        <stp>EM_S_STM07_IS</stp>
        <stp>4</stp>
        <stp>601900.SH</stp>
        <stp>9</stp>
        <stp>12/31/2011</stp>
        <stp>1</stp>
        <tr r="I2820" s="1"/>
      </tp>
      <tp>
        <v>3087703429.8400002</v>
        <stp/>
        <stp>EM_S_STM07_IS</stp>
        <stp>4</stp>
        <stp>601901.SH</stp>
        <stp>9</stp>
        <stp>12/31/2010</stp>
        <stp>1</stp>
        <tr r="H2821" s="1"/>
      </tp>
      <tp>
        <v>60672375000</v>
        <stp/>
        <stp>EM_S_STM07_IS</stp>
        <stp>4</stp>
        <stp>601991.SH</stp>
        <stp>9</stp>
        <stp>12/31/2010</stp>
        <stp>1</stp>
        <tr r="H2837" s="1"/>
      </tp>
      <tp>
        <v>44789759261.889999</v>
        <stp/>
        <stp>EM_S_STM07_IS</stp>
        <stp>4</stp>
        <stp>601992.SH</stp>
        <stp>9</stp>
        <stp>12/31/2013</stp>
        <stp>1</stp>
        <tr r="K2838" s="1"/>
      </tp>
      <tp>
        <v>18800743680.860001</v>
        <stp/>
        <stp>EM_S_STM07_IS</stp>
        <stp>4</stp>
        <stp>601985.SH</stp>
        <stp>9</stp>
        <stp>12/31/2014</stp>
        <stp>1</stp>
        <tr r="L2834" s="1"/>
      </tp>
      <tp>
        <v>3240982527.8699999</v>
        <stp/>
        <stp>EM_S_STM07_IS</stp>
        <stp>4</stp>
        <stp>601555.SH</stp>
        <stp>9</stp>
        <stp>12/31/2014</stp>
        <stp>1</stp>
        <tr r="L2768" s="1"/>
      </tp>
      <tp>
        <v>2002045778.46</v>
        <stp/>
        <stp>EM_S_STM07_IS</stp>
        <stp>4</stp>
        <stp>601515.SH</stp>
        <stp>9</stp>
        <stp>12/31/2014</stp>
        <stp>1</stp>
        <tr r="L2765" s="1"/>
      </tp>
      <tp>
        <v>3394484626.4000001</v>
        <stp/>
        <stp>EM_S_STM07_IS</stp>
        <stp>4</stp>
        <stp>601500.SH</stp>
        <stp>9</stp>
        <stp>12/31/2011</stp>
        <stp>1</stp>
        <tr r="I2764" s="1"/>
      </tp>
      <tp>
        <v>702949152.45000005</v>
        <stp/>
        <stp>EM_S_STM07_IS</stp>
        <stp>4</stp>
        <stp>601595.SH</stp>
        <stp>9</stp>
        <stp>12/31/2014</stp>
        <stp>1</stp>
        <tr r="L2774" s="1"/>
      </tp>
      <tp>
        <v>43159966648.389999</v>
        <stp/>
        <stp>EM_S_STM07_IS</stp>
        <stp>4</stp>
        <stp>601633.SH</stp>
        <stp>9</stp>
        <stp>12/31/2012</stp>
        <stp>1</stp>
        <tr r="J2784" s="1"/>
      </tp>
      <tp t="s">
        <v/>
        <stp/>
        <stp>EM_S_STM07_IS</stp>
        <stp>4</stp>
        <stp>601611.SH</stp>
        <stp>9</stp>
        <stp>12/31/2010</stp>
        <stp>1</stp>
        <tr r="H2780" s="1"/>
      </tp>
      <tp>
        <v>145874433000</v>
        <stp/>
        <stp>EM_S_STM07_IS</stp>
        <stp>4</stp>
        <stp>601600.SH</stp>
        <stp>9</stp>
        <stp>12/31/2011</stp>
        <stp>1</stp>
        <tr r="I2776" s="1"/>
      </tp>
      <tp>
        <v>141662000000</v>
        <stp/>
        <stp>EM_S_STM07_IS</stp>
        <stp>4</stp>
        <stp>601601.SH</stp>
        <stp>9</stp>
        <stp>12/31/2010</stp>
        <stp>1</stp>
        <tr r="H2777" s="1"/>
      </tp>
      <tp>
        <v>1280526503.6800001</v>
        <stp/>
        <stp>EM_S_STM07_IS</stp>
        <stp>4</stp>
        <stp>601700.SH</stp>
        <stp>9</stp>
        <stp>12/31/2011</stp>
        <stp>1</stp>
        <tr r="I2794" s="1"/>
      </tp>
      <tp>
        <v>487900849.63</v>
        <stp/>
        <stp>EM_S_STM07_IS</stp>
        <stp>4</stp>
        <stp>601020.SH</stp>
        <stp>9</stp>
        <stp>12/31/2011</stp>
        <stp>1</stp>
        <tr r="I2702" s="1"/>
      </tp>
      <tp t="s">
        <v/>
        <stp/>
        <stp>EM_S_STM07_IS</stp>
        <stp>4</stp>
        <stp>601021.SH</stp>
        <stp>9</stp>
        <stp>12/31/2010</stp>
        <stp>1</stp>
        <tr r="H2703" s="1"/>
      </tp>
      <tp>
        <v>6442273922.04</v>
        <stp/>
        <stp>EM_S_STM07_IS</stp>
        <stp>4</stp>
        <stp>601010.SH</stp>
        <stp>9</stp>
        <stp>12/31/2011</stp>
        <stp>1</stp>
        <tr r="I2696" s="1"/>
      </tp>
      <tp>
        <v>2289564158.1500001</v>
        <stp/>
        <stp>EM_S_STM07_IS</stp>
        <stp>4</stp>
        <stp>601011.SH</stp>
        <stp>9</stp>
        <stp>12/31/2010</stp>
        <stp>1</stp>
        <tr r="H2697" s="1"/>
      </tp>
      <tp>
        <v>2280460646.7399998</v>
        <stp/>
        <stp>EM_S_STM07_IS</stp>
        <stp>4</stp>
        <stp>601012.SH</stp>
        <stp>9</stp>
        <stp>12/31/2013</stp>
        <stp>1</stp>
        <tr r="K2698" s="1"/>
      </tp>
      <tp>
        <v>6778357899.4300003</v>
        <stp/>
        <stp>EM_S_STM07_IS</stp>
        <stp>4</stp>
        <stp>601015.SH</stp>
        <stp>9</stp>
        <stp>12/31/2014</stp>
        <stp>1</stp>
        <tr r="L2699" s="1"/>
      </tp>
      <tp>
        <v>2998260900.21</v>
        <stp/>
        <stp>EM_S_STM07_IS</stp>
        <stp>4</stp>
        <stp>601000.SH</stp>
        <stp>9</stp>
        <stp>12/31/2011</stp>
        <stp>1</stp>
        <tr r="I2687" s="1"/>
      </tp>
      <tp>
        <v>10453809987.389999</v>
        <stp/>
        <stp>EM_S_STM07_IS</stp>
        <stp>4</stp>
        <stp>601001.SH</stp>
        <stp>9</stp>
        <stp>12/31/2010</stp>
        <stp>1</stp>
        <tr r="H2688" s="1"/>
      </tp>
      <tp>
        <v>2732722791.8200002</v>
        <stp/>
        <stp>EM_S_STM07_IS</stp>
        <stp>4</stp>
        <stp>601002.SH</stp>
        <stp>9</stp>
        <stp>12/31/2013</stp>
        <stp>1</stp>
        <tr r="K2689" s="1"/>
      </tp>
      <tp>
        <v>37276361584.230003</v>
        <stp/>
        <stp>EM_S_STM07_IS</stp>
        <stp>4</stp>
        <stp>601003.SH</stp>
        <stp>9</stp>
        <stp>12/31/2012</stp>
        <stp>1</stp>
        <tr r="J2690" s="1"/>
      </tp>
      <tp>
        <v>12245057000</v>
        <stp/>
        <stp>EM_S_STM07_IS</stp>
        <stp>4</stp>
        <stp>601005.SH</stp>
        <stp>9</stp>
        <stp>12/31/2014</stp>
        <stp>1</stp>
        <tr r="L2691" s="1"/>
      </tp>
      <tp>
        <v>10027152019.01</v>
        <stp/>
        <stp>EM_S_STM07_IS</stp>
        <stp>4</stp>
        <stp>601163.SH</stp>
        <stp>9</stp>
        <stp>12/31/2012</stp>
        <stp>1</stp>
        <tr r="J2727" s="1"/>
      </tp>
      <tp>
        <v>20674198043</v>
        <stp/>
        <stp>EM_S_STM07_IS</stp>
        <stp>4</stp>
        <stp>601155.SH</stp>
        <stp>9</stp>
        <stp>12/31/2014</stp>
        <stp>1</stp>
        <tr r="L2725" s="1"/>
      </tp>
      <tp>
        <v>80962677000</v>
        <stp/>
        <stp>EM_S_STM07_IS</stp>
        <stp>4</stp>
        <stp>601111.SH</stp>
        <stp>9</stp>
        <stp>12/31/2010</stp>
        <stp>1</stp>
        <tr r="H2715" s="1"/>
      </tp>
      <tp>
        <v>1771386701.8599999</v>
        <stp/>
        <stp>EM_S_STM07_IS</stp>
        <stp>4</stp>
        <stp>601113.SH</stp>
        <stp>9</stp>
        <stp>12/31/2012</stp>
        <stp>1</stp>
        <tr r="J2716" s="1"/>
      </tp>
      <tp>
        <v>1133391067.28</v>
        <stp/>
        <stp>EM_S_STM07_IS</stp>
        <stp>4</stp>
        <stp>601100.SH</stp>
        <stp>9</stp>
        <stp>12/31/2011</stp>
        <stp>1</stp>
        <tr r="I2711" s="1"/>
      </tp>
      <tp>
        <v>4047165454.2399998</v>
        <stp/>
        <stp>EM_S_STM07_IS</stp>
        <stp>4</stp>
        <stp>601101.SH</stp>
        <stp>9</stp>
        <stp>12/31/2010</stp>
        <stp>1</stp>
        <tr r="H2712" s="1"/>
      </tp>
      <tp>
        <v>13707809739.309999</v>
        <stp/>
        <stp>EM_S_STM07_IS</stp>
        <stp>4</stp>
        <stp>601231.SH</stp>
        <stp>9</stp>
        <stp>12/31/2010</stp>
        <stp>1</stp>
        <tr r="H2745" s="1"/>
      </tp>
      <tp>
        <v>18420572465.650002</v>
        <stp/>
        <stp>EM_S_STM07_IS</stp>
        <stp>4</stp>
        <stp>601233.SH</stp>
        <stp>9</stp>
        <stp>12/31/2012</stp>
        <stp>1</stp>
        <tr r="J2746" s="1"/>
      </tp>
      <tp>
        <v>1991449619.5599999</v>
        <stp/>
        <stp>EM_S_STM07_IS</stp>
        <stp>4</stp>
        <stp>601222.SH</stp>
        <stp>9</stp>
        <stp>12/31/2013</stp>
        <stp>1</stp>
        <tr r="K2741" s="1"/>
      </tp>
      <tp>
        <v>41150150587.480003</v>
        <stp/>
        <stp>EM_S_STM07_IS</stp>
        <stp>4</stp>
        <stp>601225.SH</stp>
        <stp>9</stp>
        <stp>12/31/2014</stp>
        <stp>1</stp>
        <tr r="L2742" s="1"/>
      </tp>
      <tp>
        <v>8754945603</v>
        <stp/>
        <stp>EM_S_STM07_IS</stp>
        <stp>4</stp>
        <stp>601211.SH</stp>
        <stp>9</stp>
        <stp>12/31/2010</stp>
        <stp>1</stp>
        <tr r="H2738" s="1"/>
      </tp>
      <tp>
        <v>1808216779.1199999</v>
        <stp/>
        <stp>EM_S_STM07_IS</stp>
        <stp>4</stp>
        <stp>601375.SH</stp>
        <stp>9</stp>
        <stp>12/31/2014</stp>
        <stp>1</stp>
        <tr r="L2759" s="1"/>
      </tp>
      <tp>
        <v>15091886001</v>
        <stp/>
        <stp>EM_S_STM07_IS</stp>
        <stp>4</stp>
        <stp>601333.SH</stp>
        <stp>9</stp>
        <stp>12/31/2012</stp>
        <stp>1</stp>
        <tr r="J2754" s="1"/>
      </tp>
      <tp>
        <v>2629667615.9000001</v>
        <stp/>
        <stp>EM_S_STM07_IS</stp>
        <stp>4</stp>
        <stp>601311.SH</stp>
        <stp>9</stp>
        <stp>12/31/2010</stp>
        <stp>1</stp>
        <tr r="H2750" s="1"/>
      </tp>
      <tp>
        <v>1992141751.1500001</v>
        <stp/>
        <stp>EM_S_STM07_IS</stp>
        <stp>4</stp>
        <stp>601313.SH</stp>
        <stp>9</stp>
        <stp>12/31/2012</stp>
        <stp>1</stp>
        <tr r="J2751" s="1"/>
      </tp>
      <tp>
        <v>459701343000</v>
        <stp/>
        <stp>EM_S_STM07_IS</stp>
        <stp>4</stp>
        <stp>601390.SH</stp>
        <stp>9</stp>
        <stp>12/31/2011</stp>
        <stp>1</stp>
        <tr r="I2762" s="1"/>
      </tp>
      <tp>
        <v>9316448117.2000008</v>
        <stp/>
        <stp>EM_S_STM07_IS</stp>
        <stp>4</stp>
        <stp>000830.SZ</stp>
        <stp>9</stp>
        <stp>12/31/2011</stp>
        <stp>1</stp>
        <tr r="I351" s="1"/>
      </tp>
      <tp>
        <v>2759322370.8099999</v>
        <stp/>
        <stp>EM_S_STM07_IS</stp>
        <stp>4</stp>
        <stp>000831.SZ</stp>
        <stp>9</stp>
        <stp>12/31/2010</stp>
        <stp>1</stp>
        <tr r="H352" s="1"/>
      </tp>
      <tp>
        <v>1095181247.3900001</v>
        <stp/>
        <stp>EM_S_STM07_IS</stp>
        <stp>4</stp>
        <stp>000833.SZ</stp>
        <stp>9</stp>
        <stp>12/31/2012</stp>
        <stp>1</stp>
        <tr r="J353" s="1"/>
      </tp>
      <tp>
        <v>448863561.39999998</v>
        <stp/>
        <stp>EM_S_STM07_IS</stp>
        <stp>4</stp>
        <stp>000835.SZ</stp>
        <stp>9</stp>
        <stp>12/31/2014</stp>
        <stp>1</stp>
        <tr r="L354" s="1"/>
      </tp>
      <tp>
        <v>224476653.88</v>
        <stp/>
        <stp>EM_S_STM07_IS</stp>
        <stp>4</stp>
        <stp>000820.SZ</stp>
        <stp>9</stp>
        <stp>12/31/2011</stp>
        <stp>1</stp>
        <tr r="I343" s="1"/>
      </tp>
      <tp>
        <v>523435881.07999998</v>
        <stp/>
        <stp>EM_S_STM07_IS</stp>
        <stp>4</stp>
        <stp>000821.SZ</stp>
        <stp>9</stp>
        <stp>12/31/2010</stp>
        <stp>1</stp>
        <tr r="H344" s="1"/>
      </tp>
      <tp>
        <v>4315314238.9799995</v>
        <stp/>
        <stp>EM_S_STM07_IS</stp>
        <stp>4</stp>
        <stp>000822.SZ</stp>
        <stp>9</stp>
        <stp>12/31/2013</stp>
        <stp>1</stp>
        <tr r="K345" s="1"/>
      </tp>
      <tp>
        <v>3640841300.4499998</v>
        <stp/>
        <stp>EM_S_STM07_IS</stp>
        <stp>4</stp>
        <stp>000823.SZ</stp>
        <stp>9</stp>
        <stp>12/31/2012</stp>
        <stp>1</stp>
        <tr r="J346" s="1"/>
      </tp>
      <tp>
        <v>86766441502.449997</v>
        <stp/>
        <stp>EM_S_STM07_IS</stp>
        <stp>4</stp>
        <stp>000825.SZ</stp>
        <stp>9</stp>
        <stp>12/31/2014</stp>
        <stp>1</stp>
        <tr r="L347" s="1"/>
      </tp>
      <tp>
        <v>1243996271.26</v>
        <stp/>
        <stp>EM_S_STM07_IS</stp>
        <stp>4</stp>
        <stp>000810.SZ</stp>
        <stp>9</stp>
        <stp>12/31/2011</stp>
        <stp>1</stp>
        <tr r="I335" s="1"/>
      </tp>
      <tp>
        <v>1202127586.6700001</v>
        <stp/>
        <stp>EM_S_STM07_IS</stp>
        <stp>4</stp>
        <stp>000811.SZ</stp>
        <stp>9</stp>
        <stp>12/31/2010</stp>
        <stp>1</stp>
        <tr r="H336" s="1"/>
      </tp>
      <tp>
        <v>637188835.91999996</v>
        <stp/>
        <stp>EM_S_STM07_IS</stp>
        <stp>4</stp>
        <stp>000812.SZ</stp>
        <stp>9</stp>
        <stp>12/31/2013</stp>
        <stp>1</stp>
        <tr r="K337" s="1"/>
      </tp>
      <tp>
        <v>257304950.08000001</v>
        <stp/>
        <stp>EM_S_STM07_IS</stp>
        <stp>4</stp>
        <stp>000813.SZ</stp>
        <stp>9</stp>
        <stp>12/31/2012</stp>
        <stp>1</stp>
        <tr r="J338" s="1"/>
      </tp>
      <tp>
        <v>622013445.01999998</v>
        <stp/>
        <stp>EM_S_STM07_IS</stp>
        <stp>4</stp>
        <stp>000815.SZ</stp>
        <stp>9</stp>
        <stp>12/31/2014</stp>
        <stp>1</stp>
        <tr r="L339" s="1"/>
      </tp>
      <tp>
        <v>32652673333.619999</v>
        <stp/>
        <stp>EM_S_STM07_IS</stp>
        <stp>4</stp>
        <stp>000800.SZ</stp>
        <stp>9</stp>
        <stp>12/31/2011</stp>
        <stp>1</stp>
        <tr r="I328" s="1"/>
      </tp>
      <tp>
        <v>3328276358.0900002</v>
        <stp/>
        <stp>EM_S_STM07_IS</stp>
        <stp>4</stp>
        <stp>000801.SZ</stp>
        <stp>9</stp>
        <stp>12/31/2010</stp>
        <stp>1</stp>
        <tr r="H329" s="1"/>
      </tp>
      <tp>
        <v>162861219.21000001</v>
        <stp/>
        <stp>EM_S_STM07_IS</stp>
        <stp>4</stp>
        <stp>000802.SZ</stp>
        <stp>9</stp>
        <stp>12/31/2013</stp>
        <stp>1</stp>
        <tr r="K330" s="1"/>
      </tp>
      <tp>
        <v>151082171.86000001</v>
        <stp/>
        <stp>EM_S_STM07_IS</stp>
        <stp>4</stp>
        <stp>000803.SZ</stp>
        <stp>9</stp>
        <stp>12/31/2012</stp>
        <stp>1</stp>
        <tr r="J331" s="1"/>
      </tp>
      <tp>
        <v>4752948387.1099997</v>
        <stp/>
        <stp>EM_S_STM07_IS</stp>
        <stp>4</stp>
        <stp>000875.SZ</stp>
        <stp>9</stp>
        <stp>12/31/2014</stp>
        <stp>1</stp>
        <tr r="L372" s="1"/>
      </tp>
      <tp>
        <v>7580206465.1599998</v>
        <stp/>
        <stp>EM_S_STM07_IS</stp>
        <stp>4</stp>
        <stp>000860.SZ</stp>
        <stp>9</stp>
        <stp>12/31/2011</stp>
        <stp>1</stp>
        <tr r="I366" s="1"/>
      </tp>
      <tp>
        <v>1319229406.0699999</v>
        <stp/>
        <stp>EM_S_STM07_IS</stp>
        <stp>4</stp>
        <stp>000861.SZ</stp>
        <stp>9</stp>
        <stp>12/31/2010</stp>
        <stp>1</stp>
        <tr r="H367" s="1"/>
      </tp>
      <tp>
        <v>925715617.63</v>
        <stp/>
        <stp>EM_S_STM07_IS</stp>
        <stp>4</stp>
        <stp>000862.SZ</stp>
        <stp>9</stp>
        <stp>12/31/2013</stp>
        <stp>1</stp>
        <tr r="K368" s="1"/>
      </tp>
      <tp>
        <v>1886509459.79</v>
        <stp/>
        <stp>EM_S_STM07_IS</stp>
        <stp>4</stp>
        <stp>000863.SZ</stp>
        <stp>9</stp>
        <stp>12/31/2012</stp>
        <stp>1</stp>
        <tr r="J369" s="1"/>
      </tp>
      <tp>
        <v>2433491562.8600001</v>
        <stp/>
        <stp>EM_S_STM07_IS</stp>
        <stp>4</stp>
        <stp>000850.SZ</stp>
        <stp>9</stp>
        <stp>12/31/2011</stp>
        <stp>1</stp>
        <tr r="I360" s="1"/>
      </tp>
      <tp>
        <v>2531852625.3000002</v>
        <stp/>
        <stp>EM_S_STM07_IS</stp>
        <stp>4</stp>
        <stp>000851.SZ</stp>
        <stp>9</stp>
        <stp>12/31/2010</stp>
        <stp>1</stp>
        <tr r="H361" s="1"/>
      </tp>
      <tp>
        <v>1868048827.6400001</v>
        <stp/>
        <stp>EM_S_STM07_IS</stp>
        <stp>4</stp>
        <stp>000852.SZ</stp>
        <stp>9</stp>
        <stp>12/31/2013</stp>
        <stp>1</stp>
        <tr r="K362" s="1"/>
      </tp>
      <tp>
        <v>1810529492.0899999</v>
        <stp/>
        <stp>EM_S_STM07_IS</stp>
        <stp>4</stp>
        <stp>000890.SZ</stp>
        <stp>9</stp>
        <stp>12/31/2011</stp>
        <stp>1</stp>
        <tr r="I385" s="1"/>
      </tp>
      <tp>
        <v>10965958.039999999</v>
        <stp/>
        <stp>EM_S_STM07_IS</stp>
        <stp>4</stp>
        <stp>000892.SZ</stp>
        <stp>9</stp>
        <stp>12/31/2013</stp>
        <stp>1</stp>
        <tr r="K386" s="1"/>
      </tp>
      <tp>
        <v>8316820478.54</v>
        <stp/>
        <stp>EM_S_STM07_IS</stp>
        <stp>4</stp>
        <stp>000893.SZ</stp>
        <stp>9</stp>
        <stp>12/31/2012</stp>
        <stp>1</stp>
        <tr r="J387" s="1"/>
      </tp>
      <tp>
        <v>45695728741.720001</v>
        <stp/>
        <stp>EM_S_STM07_IS</stp>
        <stp>4</stp>
        <stp>000895.SZ</stp>
        <stp>9</stp>
        <stp>12/31/2014</stp>
        <stp>1</stp>
        <tr r="L388" s="1"/>
      </tp>
      <tp>
        <v>2381931836.3499999</v>
        <stp/>
        <stp>EM_S_STM07_IS</stp>
        <stp>4</stp>
        <stp>000880.SZ</stp>
        <stp>9</stp>
        <stp>12/31/2011</stp>
        <stp>1</stp>
        <tr r="I376" s="1"/>
      </tp>
      <tp>
        <v>1741564379.7</v>
        <stp/>
        <stp>EM_S_STM07_IS</stp>
        <stp>4</stp>
        <stp>000881.SZ</stp>
        <stp>9</stp>
        <stp>12/31/2010</stp>
        <stp>1</stp>
        <tr r="H377" s="1"/>
      </tp>
      <tp>
        <v>1093980236.27</v>
        <stp/>
        <stp>EM_S_STM07_IS</stp>
        <stp>4</stp>
        <stp>000882.SZ</stp>
        <stp>9</stp>
        <stp>12/31/2013</stp>
        <stp>1</stp>
        <tr r="K378" s="1"/>
      </tp>
      <tp>
        <v>10296367305.66</v>
        <stp/>
        <stp>EM_S_STM07_IS</stp>
        <stp>4</stp>
        <stp>000883.SZ</stp>
        <stp>9</stp>
        <stp>12/31/2012</stp>
        <stp>1</stp>
        <tr r="J379" s="1"/>
      </tp>
      <tp>
        <v>3937868983.3800001</v>
        <stp/>
        <stp>EM_S_STM07_IS</stp>
        <stp>4</stp>
        <stp>000885.SZ</stp>
        <stp>9</stp>
        <stp>12/31/2014</stp>
        <stp>1</stp>
        <tr r="L380" s="1"/>
      </tp>
      <tp>
        <v>3253166001.8899999</v>
        <stp/>
        <stp>EM_S_STM07_IS</stp>
        <stp>4</stp>
        <stp>600870.SH</stp>
        <stp>9</stp>
        <stp>12/31/2011</stp>
        <stp>1</stp>
        <tr r="I2617" s="1"/>
      </tp>
      <tp>
        <v>16348366000</v>
        <stp/>
        <stp>EM_S_STM07_IS</stp>
        <stp>4</stp>
        <stp>600871.SH</stp>
        <stp>9</stp>
        <stp>12/31/2010</stp>
        <stp>1</stp>
        <tr r="H2618" s="1"/>
      </tp>
      <tp>
        <v>2318190695.54</v>
        <stp/>
        <stp>EM_S_STM07_IS</stp>
        <stp>4</stp>
        <stp>600872.SH</stp>
        <stp>9</stp>
        <stp>12/31/2013</stp>
        <stp>1</stp>
        <tr r="K2619" s="1"/>
      </tp>
      <tp>
        <v>7469678130.6300001</v>
        <stp/>
        <stp>EM_S_STM07_IS</stp>
        <stp>4</stp>
        <stp>600873.SH</stp>
        <stp>9</stp>
        <stp>12/31/2012</stp>
        <stp>1</stp>
        <tr r="J2620" s="1"/>
      </tp>
      <tp>
        <v>1934206000</v>
        <stp/>
        <stp>EM_S_STM07_IS</stp>
        <stp>4</stp>
        <stp>600874.SH</stp>
        <stp>9</stp>
        <stp>12/31/2015</stp>
        <stp>1</stp>
        <tr r="M2621" s="1"/>
      </tp>
      <tp>
        <v>39036164758.110001</v>
        <stp/>
        <stp>EM_S_STM07_IS</stp>
        <stp>4</stp>
        <stp>600875.SH</stp>
        <stp>9</stp>
        <stp>12/31/2014</stp>
        <stp>1</stp>
        <tr r="L2622" s="1"/>
      </tp>
      <tp>
        <v>803873926.57000005</v>
        <stp/>
        <stp>EM_S_STM07_IS</stp>
        <stp>4</stp>
        <stp>600860.SH</stp>
        <stp>9</stp>
        <stp>12/31/2011</stp>
        <stp>1</stp>
        <tr r="I2607" s="1"/>
      </tp>
      <tp>
        <v>1789806545.48</v>
        <stp/>
        <stp>EM_S_STM07_IS</stp>
        <stp>4</stp>
        <stp>600861.SH</stp>
        <stp>9</stp>
        <stp>12/31/2010</stp>
        <stp>1</stp>
        <tr r="H2608" s="1"/>
      </tp>
      <tp>
        <v>1021625828.26</v>
        <stp/>
        <stp>EM_S_STM07_IS</stp>
        <stp>4</stp>
        <stp>600862.SH</stp>
        <stp>9</stp>
        <stp>12/31/2013</stp>
        <stp>1</stp>
        <tr r="K2609" s="1"/>
      </tp>
      <tp>
        <v>11061128610.629999</v>
        <stp/>
        <stp>EM_S_STM07_IS</stp>
        <stp>4</stp>
        <stp>600863.SH</stp>
        <stp>9</stp>
        <stp>12/31/2012</stp>
        <stp>1</stp>
        <tr r="J2610" s="1"/>
      </tp>
      <tp>
        <v>1166505133.7</v>
        <stp/>
        <stp>EM_S_STM07_IS</stp>
        <stp>4</stp>
        <stp>600864.SH</stp>
        <stp>9</stp>
        <stp>12/31/2015</stp>
        <stp>1</stp>
        <tr r="M2611" s="1"/>
      </tp>
      <tp>
        <v>1051799183.14</v>
        <stp/>
        <stp>EM_S_STM07_IS</stp>
        <stp>4</stp>
        <stp>600865.SH</stp>
        <stp>9</stp>
        <stp>12/31/2014</stp>
        <stp>1</stp>
        <tr r="L2612" s="1"/>
      </tp>
      <tp>
        <v>1855743729.3199999</v>
        <stp/>
        <stp>EM_S_STM07_IS</stp>
        <stp>4</stp>
        <stp>600850.SH</stp>
        <stp>9</stp>
        <stp>12/31/2011</stp>
        <stp>1</stp>
        <tr r="I2598" s="1"/>
      </tp>
      <tp>
        <v>1231909175.1800001</v>
        <stp/>
        <stp>EM_S_STM07_IS</stp>
        <stp>4</stp>
        <stp>600851.SH</stp>
        <stp>9</stp>
        <stp>12/31/2010</stp>
        <stp>1</stp>
        <tr r="H2599" s="1"/>
      </tp>
      <tp>
        <v>6503004033.75</v>
        <stp/>
        <stp>EM_S_STM07_IS</stp>
        <stp>4</stp>
        <stp>600853.SH</stp>
        <stp>9</stp>
        <stp>12/31/2012</stp>
        <stp>1</stp>
        <tr r="J2600" s="1"/>
      </tp>
      <tp>
        <v>258771329.22</v>
        <stp/>
        <stp>EM_S_STM07_IS</stp>
        <stp>4</stp>
        <stp>600854.SH</stp>
        <stp>9</stp>
        <stp>12/31/2015</stp>
        <stp>1</stp>
        <tr r="M2601" s="1"/>
      </tp>
      <tp>
        <v>688460968.38</v>
        <stp/>
        <stp>EM_S_STM07_IS</stp>
        <stp>4</stp>
        <stp>600855.SH</stp>
        <stp>9</stp>
        <stp>12/31/2014</stp>
        <stp>1</stp>
        <tr r="L2602" s="1"/>
      </tp>
      <tp>
        <v>4831398471.8500004</v>
        <stp/>
        <stp>EM_S_STM07_IS</stp>
        <stp>4</stp>
        <stp>600841.SH</stp>
        <stp>9</stp>
        <stp>12/31/2010</stp>
        <stp>1</stp>
        <tr r="H2591" s="1"/>
      </tp>
      <tp>
        <v>1506126050.6099999</v>
        <stp/>
        <stp>EM_S_STM07_IS</stp>
        <stp>4</stp>
        <stp>600843.SH</stp>
        <stp>9</stp>
        <stp>12/31/2012</stp>
        <stp>1</stp>
        <tr r="J2592" s="1"/>
      </tp>
      <tp>
        <v>1045218494.0599999</v>
        <stp/>
        <stp>EM_S_STM07_IS</stp>
        <stp>4</stp>
        <stp>600844.SH</stp>
        <stp>9</stp>
        <stp>12/31/2015</stp>
        <stp>1</stp>
        <tr r="M2593" s="1"/>
      </tp>
      <tp>
        <v>4071898249.0100002</v>
        <stp/>
        <stp>EM_S_STM07_IS</stp>
        <stp>4</stp>
        <stp>600845.SH</stp>
        <stp>9</stp>
        <stp>12/31/2014</stp>
        <stp>1</stp>
        <tr r="L2594" s="1"/>
      </tp>
      <tp>
        <v>1302088872.3099999</v>
        <stp/>
        <stp>EM_S_STM07_IS</stp>
        <stp>4</stp>
        <stp>600830.SH</stp>
        <stp>9</stp>
        <stp>12/31/2011</stp>
        <stp>1</stp>
        <tr r="I2582" s="1"/>
      </tp>
      <tp>
        <v>1222144526.8</v>
        <stp/>
        <stp>EM_S_STM07_IS</stp>
        <stp>4</stp>
        <stp>600831.SH</stp>
        <stp>9</stp>
        <stp>12/31/2010</stp>
        <stp>1</stp>
        <tr r="H2583" s="1"/>
      </tp>
      <tp>
        <v>1357670359.7</v>
        <stp/>
        <stp>EM_S_STM07_IS</stp>
        <stp>4</stp>
        <stp>600833.SH</stp>
        <stp>9</stp>
        <stp>12/31/2012</stp>
        <stp>1</stp>
        <tr r="J2584" s="1"/>
      </tp>
      <tp>
        <v>774049308.13</v>
        <stp/>
        <stp>EM_S_STM07_IS</stp>
        <stp>4</stp>
        <stp>600834.SH</stp>
        <stp>9</stp>
        <stp>12/31/2015</stp>
        <stp>1</stp>
        <tr r="M2585" s="1"/>
      </tp>
      <tp>
        <v>20778933220.52</v>
        <stp/>
        <stp>EM_S_STM07_IS</stp>
        <stp>4</stp>
        <stp>600835.SH</stp>
        <stp>9</stp>
        <stp>12/31/2014</stp>
        <stp>1</stp>
        <tr r="L2586" s="1"/>
      </tp>
      <tp>
        <v>14191549858.02</v>
        <stp/>
        <stp>EM_S_STM07_IS</stp>
        <stp>4</stp>
        <stp>600820.SH</stp>
        <stp>9</stp>
        <stp>12/31/2011</stp>
        <stp>1</stp>
        <tr r="I2572" s="1"/>
      </tp>
      <tp>
        <v>594721295.04999995</v>
        <stp/>
        <stp>EM_S_STM07_IS</stp>
        <stp>4</stp>
        <stp>600821.SH</stp>
        <stp>9</stp>
        <stp>12/31/2010</stp>
        <stp>1</stp>
        <tr r="H2573" s="1"/>
      </tp>
      <tp>
        <v>97501653932.070007</v>
        <stp/>
        <stp>EM_S_STM07_IS</stp>
        <stp>4</stp>
        <stp>600822.SH</stp>
        <stp>9</stp>
        <stp>12/31/2013</stp>
        <stp>1</stp>
        <tr r="K2574" s="1"/>
      </tp>
      <tp>
        <v>6785982434.5100002</v>
        <stp/>
        <stp>EM_S_STM07_IS</stp>
        <stp>4</stp>
        <stp>600823.SH</stp>
        <stp>9</stp>
        <stp>12/31/2012</stp>
        <stp>1</stp>
        <tr r="J2575" s="1"/>
      </tp>
      <tp>
        <v>3111941811.23</v>
        <stp/>
        <stp>EM_S_STM07_IS</stp>
        <stp>4</stp>
        <stp>600824.SH</stp>
        <stp>9</stp>
        <stp>12/31/2015</stp>
        <stp>1</stp>
        <tr r="M2576" s="1"/>
      </tp>
      <tp>
        <v>1789013935.8699999</v>
        <stp/>
        <stp>EM_S_STM07_IS</stp>
        <stp>4</stp>
        <stp>600825.SH</stp>
        <stp>9</stp>
        <stp>12/31/2014</stp>
        <stp>1</stp>
        <tr r="L2577" s="1"/>
      </tp>
      <tp>
        <v>15264805403.85</v>
        <stp/>
        <stp>EM_S_STM07_IS</stp>
        <stp>4</stp>
        <stp>600810.SH</stp>
        <stp>9</stp>
        <stp>12/31/2011</stp>
        <stp>1</stp>
        <tr r="I2563" s="1"/>
      </tp>
      <tp>
        <v>2960571931.6300001</v>
        <stp/>
        <stp>EM_S_STM07_IS</stp>
        <stp>4</stp>
        <stp>600811.SH</stp>
        <stp>9</stp>
        <stp>12/31/2010</stp>
        <stp>1</stp>
        <tr r="H2564" s="1"/>
      </tp>
      <tp>
        <v>12438143702.43</v>
        <stp/>
        <stp>EM_S_STM07_IS</stp>
        <stp>4</stp>
        <stp>600812.SH</stp>
        <stp>9</stp>
        <stp>12/31/2013</stp>
        <stp>1</stp>
        <tr r="K2565" s="1"/>
      </tp>
      <tp>
        <v>5366107668.5600004</v>
        <stp/>
        <stp>EM_S_STM07_IS</stp>
        <stp>4</stp>
        <stp>600814.SH</stp>
        <stp>9</stp>
        <stp>12/31/2015</stp>
        <stp>1</stp>
        <tr r="M2566" s="1"/>
      </tp>
      <tp>
        <v>4559520397.9700003</v>
        <stp/>
        <stp>EM_S_STM07_IS</stp>
        <stp>4</stp>
        <stp>600815.SH</stp>
        <stp>9</stp>
        <stp>12/31/2014</stp>
        <stp>1</stp>
        <tr r="L2567" s="1"/>
      </tp>
      <tp>
        <v>235230075.13999999</v>
        <stp/>
        <stp>EM_S_STM07_IS</stp>
        <stp>4</stp>
        <stp>600800.SH</stp>
        <stp>9</stp>
        <stp>12/31/2011</stp>
        <stp>1</stp>
        <tr r="I2553" s="1"/>
      </tp>
      <tp>
        <v>8469426137</v>
        <stp/>
        <stp>EM_S_STM07_IS</stp>
        <stp>4</stp>
        <stp>600801.SH</stp>
        <stp>9</stp>
        <stp>12/31/2010</stp>
        <stp>1</stp>
        <tr r="H2554" s="1"/>
      </tp>
      <tp>
        <v>1819578484.2</v>
        <stp/>
        <stp>EM_S_STM07_IS</stp>
        <stp>4</stp>
        <stp>600802.SH</stp>
        <stp>9</stp>
        <stp>12/31/2013</stp>
        <stp>1</stp>
        <tr r="K2555" s="1"/>
      </tp>
      <tp>
        <v>1804236988.45</v>
        <stp/>
        <stp>EM_S_STM07_IS</stp>
        <stp>4</stp>
        <stp>600803.SH</stp>
        <stp>9</stp>
        <stp>12/31/2012</stp>
        <stp>1</stp>
        <tr r="J2556" s="1"/>
      </tp>
      <tp>
        <v>7925941303.6899996</v>
        <stp/>
        <stp>EM_S_STM07_IS</stp>
        <stp>4</stp>
        <stp>600804.SH</stp>
        <stp>9</stp>
        <stp>12/31/2015</stp>
        <stp>1</stp>
        <tr r="M2557" s="1"/>
      </tp>
      <tp>
        <v>2282756684.2600002</v>
        <stp/>
        <stp>EM_S_STM07_IS</stp>
        <stp>4</stp>
        <stp>600805.SH</stp>
        <stp>9</stp>
        <stp>12/31/2014</stp>
        <stp>1</stp>
        <tr r="L2558" s="1"/>
      </tp>
      <tp>
        <v>12544392.640000001</v>
        <stp/>
        <stp>EM_S_STM07_IS</stp>
        <stp>4</stp>
        <stp>600890.SH</stp>
        <stp>9</stp>
        <stp>12/31/2011</stp>
        <stp>1</stp>
        <tr r="I2636" s="1"/>
      </tp>
      <tp>
        <v>265435809.62</v>
        <stp/>
        <stp>EM_S_STM07_IS</stp>
        <stp>4</stp>
        <stp>600891.SH</stp>
        <stp>9</stp>
        <stp>12/31/2010</stp>
        <stp>1</stp>
        <tr r="H2637" s="1"/>
      </tp>
      <tp>
        <v>605707898.49000001</v>
        <stp/>
        <stp>EM_S_STM07_IS</stp>
        <stp>4</stp>
        <stp>600892.SH</stp>
        <stp>9</stp>
        <stp>12/31/2013</stp>
        <stp>1</stp>
        <tr r="K2638" s="1"/>
      </tp>
      <tp>
        <v>7103969866.0699997</v>
        <stp/>
        <stp>EM_S_STM07_IS</stp>
        <stp>4</stp>
        <stp>600893.SH</stp>
        <stp>9</stp>
        <stp>12/31/2012</stp>
        <stp>1</stp>
        <tr r="J2639" s="1"/>
      </tp>
      <tp>
        <v>4825951351.96</v>
        <stp/>
        <stp>EM_S_STM07_IS</stp>
        <stp>4</stp>
        <stp>600894.SH</stp>
        <stp>9</stp>
        <stp>12/31/2015</stp>
        <stp>1</stp>
        <tr r="M2640" s="1"/>
      </tp>
      <tp>
        <v>3002212758.3899999</v>
        <stp/>
        <stp>EM_S_STM07_IS</stp>
        <stp>4</stp>
        <stp>600895.SH</stp>
        <stp>9</stp>
        <stp>12/31/2014</stp>
        <stp>1</stp>
        <tr r="L2641" s="1"/>
      </tp>
      <tp>
        <v>1305959324.9200001</v>
        <stp/>
        <stp>EM_S_STM07_IS</stp>
        <stp>4</stp>
        <stp>600880.SH</stp>
        <stp>9</stp>
        <stp>12/31/2011</stp>
        <stp>1</stp>
        <tr r="I2626" s="1"/>
      </tp>
      <tp>
        <v>8136373355.5100002</v>
        <stp/>
        <stp>EM_S_STM07_IS</stp>
        <stp>4</stp>
        <stp>600881.SH</stp>
        <stp>9</stp>
        <stp>12/31/2010</stp>
        <stp>1</stp>
        <tr r="H2627" s="1"/>
      </tp>
      <tp>
        <v>1001612103.0700001</v>
        <stp/>
        <stp>EM_S_STM07_IS</stp>
        <stp>4</stp>
        <stp>600882.SH</stp>
        <stp>9</stp>
        <stp>12/31/2013</stp>
        <stp>1</stp>
        <tr r="K2628" s="1"/>
      </tp>
      <tp>
        <v>76052422.030000001</v>
        <stp/>
        <stp>EM_S_STM07_IS</stp>
        <stp>4</stp>
        <stp>600883.SH</stp>
        <stp>9</stp>
        <stp>12/31/2012</stp>
        <stp>1</stp>
        <tr r="J2629" s="1"/>
      </tp>
      <tp>
        <v>4302299367.1300001</v>
        <stp/>
        <stp>EM_S_STM07_IS</stp>
        <stp>4</stp>
        <stp>600884.SH</stp>
        <stp>9</stp>
        <stp>12/31/2015</stp>
        <stp>1</stp>
        <tr r="M2630" s="1"/>
      </tp>
      <tp>
        <v>4062830064.0799999</v>
        <stp/>
        <stp>EM_S_STM07_IS</stp>
        <stp>4</stp>
        <stp>600885.SH</stp>
        <stp>9</stp>
        <stp>12/31/2014</stp>
        <stp>1</stp>
        <tr r="L2631" s="1"/>
      </tp>
      <tp>
        <v>7401292582.5500002</v>
        <stp/>
        <stp>EM_S_STM07_IS</stp>
        <stp>4</stp>
        <stp>000930.SZ</stp>
        <stp>9</stp>
        <stp>12/31/2011</stp>
        <stp>1</stp>
        <tr r="I418" s="1"/>
      </tp>
      <tp>
        <v>2599059518.4000001</v>
        <stp/>
        <stp>EM_S_STM07_IS</stp>
        <stp>4</stp>
        <stp>000931.SZ</stp>
        <stp>9</stp>
        <stp>12/31/2010</stp>
        <stp>1</stp>
        <tr r="H419" s="1"/>
      </tp>
      <tp>
        <v>59652066822.75</v>
        <stp/>
        <stp>EM_S_STM07_IS</stp>
        <stp>4</stp>
        <stp>000932.SZ</stp>
        <stp>9</stp>
        <stp>12/31/2013</stp>
        <stp>1</stp>
        <tr r="K420" s="1"/>
      </tp>
      <tp>
        <v>27984998674.459999</v>
        <stp/>
        <stp>EM_S_STM07_IS</stp>
        <stp>4</stp>
        <stp>000933.SZ</stp>
        <stp>9</stp>
        <stp>12/31/2012</stp>
        <stp>1</stp>
        <tr r="J421" s="1"/>
      </tp>
      <tp>
        <v>1996450359.1099999</v>
        <stp/>
        <stp>EM_S_STM07_IS</stp>
        <stp>4</stp>
        <stp>000935.SZ</stp>
        <stp>9</stp>
        <stp>12/31/2014</stp>
        <stp>1</stp>
        <tr r="L422" s="1"/>
      </tp>
      <tp>
        <v>1768247388.53</v>
        <stp/>
        <stp>EM_S_STM07_IS</stp>
        <stp>4</stp>
        <stp>000920.SZ</stp>
        <stp>9</stp>
        <stp>12/31/2011</stp>
        <stp>1</stp>
        <tr r="I409" s="1"/>
      </tp>
      <tp>
        <v>17690323631.830002</v>
        <stp/>
        <stp>EM_S_STM07_IS</stp>
        <stp>4</stp>
        <stp>000921.SZ</stp>
        <stp>9</stp>
        <stp>12/31/2010</stp>
        <stp>1</stp>
        <tr r="H410" s="1"/>
      </tp>
      <tp>
        <v>2673892436.46</v>
        <stp/>
        <stp>EM_S_STM07_IS</stp>
        <stp>4</stp>
        <stp>000922.SZ</stp>
        <stp>9</stp>
        <stp>12/31/2013</stp>
        <stp>1</stp>
        <tr r="K411" s="1"/>
      </tp>
      <tp>
        <v>425989925.33999997</v>
        <stp/>
        <stp>EM_S_STM07_IS</stp>
        <stp>4</stp>
        <stp>000923.SZ</stp>
        <stp>9</stp>
        <stp>12/31/2012</stp>
        <stp>1</stp>
        <tr r="J412" s="1"/>
      </tp>
      <tp>
        <v>1767755637.9400001</v>
        <stp/>
        <stp>EM_S_STM07_IS</stp>
        <stp>4</stp>
        <stp>000925.SZ</stp>
        <stp>9</stp>
        <stp>12/31/2014</stp>
        <stp>1</stp>
        <tr r="L413" s="1"/>
      </tp>
      <tp>
        <v>7312656189.0100002</v>
        <stp/>
        <stp>EM_S_STM07_IS</stp>
        <stp>4</stp>
        <stp>000910.SZ</stp>
        <stp>9</stp>
        <stp>12/31/2011</stp>
        <stp>1</stp>
        <tr r="I400" s="1"/>
      </tp>
      <tp>
        <v>3875019021.3499999</v>
        <stp/>
        <stp>EM_S_STM07_IS</stp>
        <stp>4</stp>
        <stp>000911.SZ</stp>
        <stp>9</stp>
        <stp>12/31/2010</stp>
        <stp>1</stp>
        <tr r="H401" s="1"/>
      </tp>
      <tp>
        <v>4070809046.6399999</v>
        <stp/>
        <stp>EM_S_STM07_IS</stp>
        <stp>4</stp>
        <stp>000912.SZ</stp>
        <stp>9</stp>
        <stp>12/31/2013</stp>
        <stp>1</stp>
        <tr r="K402" s="1"/>
      </tp>
      <tp>
        <v>3672860157.1900001</v>
        <stp/>
        <stp>EM_S_STM07_IS</stp>
        <stp>4</stp>
        <stp>000913.SZ</stp>
        <stp>9</stp>
        <stp>12/31/2012</stp>
        <stp>1</stp>
        <tr r="J403" s="1"/>
      </tp>
      <tp>
        <v>1373956906.9200001</v>
        <stp/>
        <stp>EM_S_STM07_IS</stp>
        <stp>4</stp>
        <stp>000915.SZ</stp>
        <stp>9</stp>
        <stp>12/31/2014</stp>
        <stp>1</stp>
        <tr r="L404" s="1"/>
      </tp>
      <tp>
        <v>1949038065.1500001</v>
        <stp/>
        <stp>EM_S_STM07_IS</stp>
        <stp>4</stp>
        <stp>000900.SZ</stp>
        <stp>9</stp>
        <stp>12/31/2011</stp>
        <stp>1</stp>
        <tr r="I392" s="1"/>
      </tp>
      <tp>
        <v>1008303339.23</v>
        <stp/>
        <stp>EM_S_STM07_IS</stp>
        <stp>4</stp>
        <stp>000901.SZ</stp>
        <stp>9</stp>
        <stp>12/31/2010</stp>
        <stp>1</stp>
        <tr r="H393" s="1"/>
      </tp>
      <tp>
        <v>1767886506.6400001</v>
        <stp/>
        <stp>EM_S_STM07_IS</stp>
        <stp>4</stp>
        <stp>000902.SZ</stp>
        <stp>9</stp>
        <stp>12/31/2013</stp>
        <stp>1</stp>
        <tr r="K394" s="1"/>
      </tp>
      <tp>
        <v>2381710410.8600001</v>
        <stp/>
        <stp>EM_S_STM07_IS</stp>
        <stp>4</stp>
        <stp>000903.SZ</stp>
        <stp>9</stp>
        <stp>12/31/2012</stp>
        <stp>1</stp>
        <tr r="J395" s="1"/>
      </tp>
      <tp>
        <v>7502330299.6800003</v>
        <stp/>
        <stp>EM_S_STM07_IS</stp>
        <stp>4</stp>
        <stp>000905.SZ</stp>
        <stp>9</stp>
        <stp>12/31/2014</stp>
        <stp>1</stp>
        <tr r="L396" s="1"/>
      </tp>
      <tp>
        <v>5695842020.9300003</v>
        <stp/>
        <stp>EM_S_STM07_IS</stp>
        <stp>4</stp>
        <stp>000970.SZ</stp>
        <stp>9</stp>
        <stp>12/31/2011</stp>
        <stp>1</stp>
        <tr r="I446" s="1"/>
      </tp>
      <tp>
        <v>212002732.68000001</v>
        <stp/>
        <stp>EM_S_STM07_IS</stp>
        <stp>4</stp>
        <stp>000971.SZ</stp>
        <stp>9</stp>
        <stp>12/31/2010</stp>
        <stp>1</stp>
        <tr r="H447" s="1"/>
      </tp>
      <tp>
        <v>954944330.5</v>
        <stp/>
        <stp>EM_S_STM07_IS</stp>
        <stp>4</stp>
        <stp>000972.SZ</stp>
        <stp>9</stp>
        <stp>12/31/2013</stp>
        <stp>1</stp>
        <tr r="K448" s="1"/>
      </tp>
      <tp>
        <v>3771880418.54</v>
        <stp/>
        <stp>EM_S_STM07_IS</stp>
        <stp>4</stp>
        <stp>000973.SZ</stp>
        <stp>9</stp>
        <stp>12/31/2012</stp>
        <stp>1</stp>
        <tr r="J449" s="1"/>
      </tp>
      <tp>
        <v>726121706.91999996</v>
        <stp/>
        <stp>EM_S_STM07_IS</stp>
        <stp>4</stp>
        <stp>000975.SZ</stp>
        <stp>9</stp>
        <stp>12/31/2014</stp>
        <stp>1</stp>
        <tr r="L450" s="1"/>
      </tp>
      <tp>
        <v>12841605025.48</v>
        <stp/>
        <stp>EM_S_STM07_IS</stp>
        <stp>4</stp>
        <stp>000960.SZ</stp>
        <stp>9</stp>
        <stp>12/31/2011</stp>
        <stp>1</stp>
        <tr r="I437" s="1"/>
      </tp>
      <tp>
        <v>9137512544.8400002</v>
        <stp/>
        <stp>EM_S_STM07_IS</stp>
        <stp>4</stp>
        <stp>000961.SZ</stp>
        <stp>9</stp>
        <stp>12/31/2010</stp>
        <stp>1</stp>
        <tr r="H438" s="1"/>
      </tp>
      <tp>
        <v>2873430701.1199999</v>
        <stp/>
        <stp>EM_S_STM07_IS</stp>
        <stp>4</stp>
        <stp>000962.SZ</stp>
        <stp>9</stp>
        <stp>12/31/2013</stp>
        <stp>1</stp>
        <tr r="K439" s="1"/>
      </tp>
      <tp>
        <v>14579230374.700001</v>
        <stp/>
        <stp>EM_S_STM07_IS</stp>
        <stp>4</stp>
        <stp>000963.SZ</stp>
        <stp>9</stp>
        <stp>12/31/2012</stp>
        <stp>1</stp>
        <tr r="J440" s="1"/>
      </tp>
      <tp>
        <v>1579597458.1300001</v>
        <stp/>
        <stp>EM_S_STM07_IS</stp>
        <stp>4</stp>
        <stp>000965.SZ</stp>
        <stp>9</stp>
        <stp>12/31/2014</stp>
        <stp>1</stp>
        <tr r="L441" s="1"/>
      </tp>
      <tp>
        <v>2588551186.1100001</v>
        <stp/>
        <stp>EM_S_STM07_IS</stp>
        <stp>4</stp>
        <stp>000950.SZ</stp>
        <stp>9</stp>
        <stp>12/31/2011</stp>
        <stp>1</stp>
        <tr r="I429" s="1"/>
      </tp>
      <tp>
        <v>28903796411.27</v>
        <stp/>
        <stp>EM_S_STM07_IS</stp>
        <stp>4</stp>
        <stp>000951.SZ</stp>
        <stp>9</stp>
        <stp>12/31/2010</stp>
        <stp>1</stp>
        <tr r="H430" s="1"/>
      </tp>
      <tp>
        <v>487080365.91000003</v>
        <stp/>
        <stp>EM_S_STM07_IS</stp>
        <stp>4</stp>
        <stp>000952.SZ</stp>
        <stp>9</stp>
        <stp>12/31/2013</stp>
        <stp>1</stp>
        <tr r="K431" s="1"/>
      </tp>
      <tp>
        <v>914916083.30999994</v>
        <stp/>
        <stp>EM_S_STM07_IS</stp>
        <stp>4</stp>
        <stp>000953.SZ</stp>
        <stp>9</stp>
        <stp>12/31/2012</stp>
        <stp>1</stp>
        <tr r="J432" s="1"/>
      </tp>
      <tp>
        <v>259903576.97999999</v>
        <stp/>
        <stp>EM_S_STM07_IS</stp>
        <stp>4</stp>
        <stp>000955.SZ</stp>
        <stp>9</stp>
        <stp>12/31/2014</stp>
        <stp>1</stp>
        <tr r="L433" s="1"/>
      </tp>
      <tp>
        <v>2986842750.4200001</v>
        <stp/>
        <stp>EM_S_STM07_IS</stp>
        <stp>4</stp>
        <stp>000990.SZ</stp>
        <stp>9</stp>
        <stp>12/31/2011</stp>
        <stp>1</stp>
        <tr r="I463" s="1"/>
      </tp>
      <tp>
        <v>1236908170.01</v>
        <stp/>
        <stp>EM_S_STM07_IS</stp>
        <stp>4</stp>
        <stp>000993.SZ</stp>
        <stp>9</stp>
        <stp>12/31/2012</stp>
        <stp>1</stp>
        <tr r="J464" s="1"/>
      </tp>
      <tp>
        <v>57268193.020000003</v>
        <stp/>
        <stp>EM_S_STM07_IS</stp>
        <stp>4</stp>
        <stp>000995.SZ</stp>
        <stp>9</stp>
        <stp>12/31/2014</stp>
        <stp>1</stp>
        <tr r="L465" s="1"/>
      </tp>
      <tp>
        <v>870554621.20000005</v>
        <stp/>
        <stp>EM_S_STM07_IS</stp>
        <stp>4</stp>
        <stp>000980.SZ</stp>
        <stp>9</stp>
        <stp>12/31/2011</stp>
        <stp>1</stp>
        <tr r="I455" s="1"/>
      </tp>
      <tp>
        <v>13873267.779999999</v>
        <stp/>
        <stp>EM_S_STM07_IS</stp>
        <stp>4</stp>
        <stp>000981.SZ</stp>
        <stp>9</stp>
        <stp>12/31/2010</stp>
        <stp>1</stp>
        <tr r="H456" s="1"/>
      </tp>
      <tp>
        <v>3110651957.5999999</v>
        <stp/>
        <stp>EM_S_STM07_IS</stp>
        <stp>4</stp>
        <stp>000982.SZ</stp>
        <stp>9</stp>
        <stp>12/31/2013</stp>
        <stp>1</stp>
        <tr r="K457" s="1"/>
      </tp>
      <tp>
        <v>31228777275.209999</v>
        <stp/>
        <stp>EM_S_STM07_IS</stp>
        <stp>4</stp>
        <stp>000983.SZ</stp>
        <stp>9</stp>
        <stp>12/31/2012</stp>
        <stp>1</stp>
        <tr r="J458" s="1"/>
      </tp>
      <tp>
        <v>1422843435.78</v>
        <stp/>
        <stp>EM_S_STM07_IS</stp>
        <stp>4</stp>
        <stp>000985.SZ</stp>
        <stp>9</stp>
        <stp>12/31/2014</stp>
        <stp>1</stp>
        <tr r="L459" s="1"/>
      </tp>
      <tp>
        <v>25097996215.240002</v>
        <stp/>
        <stp>EM_S_STM07_IS</stp>
        <stp>4</stp>
        <stp>600970.SH</stp>
        <stp>9</stp>
        <stp>12/31/2011</stp>
        <stp>1</stp>
        <tr r="I2662" s="1"/>
      </tp>
      <tp>
        <v>6990249026.8699999</v>
        <stp/>
        <stp>EM_S_STM07_IS</stp>
        <stp>4</stp>
        <stp>600971.SH</stp>
        <stp>9</stp>
        <stp>12/31/2010</stp>
        <stp>1</stp>
        <tr r="H2663" s="1"/>
      </tp>
      <tp>
        <v>8569474666.4399996</v>
        <stp/>
        <stp>EM_S_STM07_IS</stp>
        <stp>4</stp>
        <stp>600973.SH</stp>
        <stp>9</stp>
        <stp>12/31/2012</stp>
        <stp>1</stp>
        <tr r="J2664" s="1"/>
      </tp>
      <tp>
        <v>1302493866.3099999</v>
        <stp/>
        <stp>EM_S_STM07_IS</stp>
        <stp>4</stp>
        <stp>600975.SH</stp>
        <stp>9</stp>
        <stp>12/31/2014</stp>
        <stp>1</stp>
        <tr r="L2665" s="1"/>
      </tp>
      <tp>
        <v>1823871481.4000001</v>
        <stp/>
        <stp>EM_S_STM07_IS</stp>
        <stp>4</stp>
        <stp>600960.SH</stp>
        <stp>9</stp>
        <stp>12/31/2011</stp>
        <stp>1</stp>
        <tr r="I2654" s="1"/>
      </tp>
      <tp>
        <v>12617943889.6</v>
        <stp/>
        <stp>EM_S_STM07_IS</stp>
        <stp>4</stp>
        <stp>600961.SH</stp>
        <stp>9</stp>
        <stp>12/31/2010</stp>
        <stp>1</stp>
        <tr r="H2655" s="1"/>
      </tp>
      <tp>
        <v>1245298665.55</v>
        <stp/>
        <stp>EM_S_STM07_IS</stp>
        <stp>4</stp>
        <stp>600962.SH</stp>
        <stp>9</stp>
        <stp>12/31/2013</stp>
        <stp>1</stp>
        <tr r="K2656" s="1"/>
      </tp>
      <tp>
        <v>6542479738.75</v>
        <stp/>
        <stp>EM_S_STM07_IS</stp>
        <stp>4</stp>
        <stp>600963.SH</stp>
        <stp>9</stp>
        <stp>12/31/2012</stp>
        <stp>1</stp>
        <tr r="J2657" s="1"/>
      </tp>
      <tp>
        <v>1100242977.76</v>
        <stp/>
        <stp>EM_S_STM07_IS</stp>
        <stp>4</stp>
        <stp>600965.SH</stp>
        <stp>9</stp>
        <stp>12/31/2014</stp>
        <stp>1</stp>
        <tr r="L2658" s="1"/>
      </tp>
      <tp>
        <v>20700377511.27</v>
        <stp/>
        <stp>EM_S_STM07_IS</stp>
        <stp>4</stp>
        <stp>600900.SH</stp>
        <stp>9</stp>
        <stp>12/31/2011</stp>
        <stp>1</stp>
        <tr r="I2645" s="1"/>
      </tp>
      <tp>
        <v>1000328080.65</v>
        <stp/>
        <stp>EM_S_STM07_IS</stp>
        <stp>4</stp>
        <stp>600990.SH</stp>
        <stp>9</stp>
        <stp>12/31/2011</stp>
        <stp>1</stp>
        <tr r="I2679" s="1"/>
      </tp>
      <tp>
        <v>1927976735.6400001</v>
        <stp/>
        <stp>EM_S_STM07_IS</stp>
        <stp>4</stp>
        <stp>600992.SH</stp>
        <stp>9</stp>
        <stp>12/31/2013</stp>
        <stp>1</stp>
        <tr r="K2680" s="1"/>
      </tp>
      <tp>
        <v>1542034451.3099999</v>
        <stp/>
        <stp>EM_S_STM07_IS</stp>
        <stp>4</stp>
        <stp>600993.SH</stp>
        <stp>9</stp>
        <stp>12/31/2012</stp>
        <stp>1</stp>
        <tr r="J2681" s="1"/>
      </tp>
      <tp>
        <v>2016032965.1800001</v>
        <stp/>
        <stp>EM_S_STM07_IS</stp>
        <stp>4</stp>
        <stp>600995.SH</stp>
        <stp>9</stp>
        <stp>12/31/2014</stp>
        <stp>1</stp>
        <tr r="L2682" s="1"/>
      </tp>
      <tp>
        <v>289177062.95999998</v>
        <stp/>
        <stp>EM_S_STM07_IS</stp>
        <stp>4</stp>
        <stp>600980.SH</stp>
        <stp>9</stp>
        <stp>12/31/2011</stp>
        <stp>1</stp>
        <tr r="I2670" s="1"/>
      </tp>
      <tp>
        <v>5522168688.8400002</v>
        <stp/>
        <stp>EM_S_STM07_IS</stp>
        <stp>4</stp>
        <stp>600981.SH</stp>
        <stp>9</stp>
        <stp>12/31/2010</stp>
        <stp>1</stp>
        <tr r="H2671" s="1"/>
      </tp>
      <tp>
        <v>772834320.64999998</v>
        <stp/>
        <stp>EM_S_STM07_IS</stp>
        <stp>4</stp>
        <stp>600982.SH</stp>
        <stp>9</stp>
        <stp>12/31/2013</stp>
        <stp>1</stp>
        <tr r="K2672" s="1"/>
      </tp>
      <tp>
        <v>4015757699.0999999</v>
        <stp/>
        <stp>EM_S_STM07_IS</stp>
        <stp>4</stp>
        <stp>600983.SH</stp>
        <stp>9</stp>
        <stp>12/31/2012</stp>
        <stp>1</stp>
        <tr r="J2673" s="1"/>
      </tp>
      <tp>
        <v>701255899.72000003</v>
        <stp/>
        <stp>EM_S_STM07_IS</stp>
        <stp>4</stp>
        <stp>600984.SH</stp>
        <stp>9</stp>
        <stp>12/31/2015</stp>
        <stp>1</stp>
        <tr r="M2674" s="1"/>
      </tp>
      <tp>
        <v>987766597.95000005</v>
        <stp/>
        <stp>EM_S_STM07_IS</stp>
        <stp>4</stp>
        <stp>600985.SH</stp>
        <stp>9</stp>
        <stp>12/31/2014</stp>
        <stp>1</stp>
        <tr r="L2675" s="1"/>
      </tp>
      <tp>
        <v>557049849.27999997</v>
        <stp/>
        <stp>EM_S_STM07_IS</stp>
        <stp>4</stp>
        <stp>000430.SZ</stp>
        <stp>9</stp>
        <stp>12/31/2011</stp>
        <stp>1</stp>
        <tr r="I105" s="1"/>
      </tp>
      <tp>
        <v>265554180.78</v>
        <stp/>
        <stp>EM_S_STM07_IS</stp>
        <stp>4</stp>
        <stp>300400.SZ</stp>
        <stp>9</stp>
        <stp>12/31/2011</stp>
        <stp>1</stp>
        <tr r="I1694" s="1"/>
      </tp>
      <tp t="s">
        <v/>
        <stp/>
        <stp>EM_S_STM07_IS</stp>
        <stp>4</stp>
        <stp>300401.SZ</stp>
        <stp>9</stp>
        <stp>12/31/2010</stp>
        <stp>1</stp>
        <tr r="H1695" s="1"/>
      </tp>
      <tp>
        <v>789114151.33000004</v>
        <stp/>
        <stp>EM_S_STM07_IS</stp>
        <stp>4</stp>
        <stp>300402.SZ</stp>
        <stp>9</stp>
        <stp>12/31/2013</stp>
        <stp>1</stp>
        <tr r="K1696" s="1"/>
      </tp>
      <tp>
        <v>491661993.13999999</v>
        <stp/>
        <stp>EM_S_STM07_IS</stp>
        <stp>4</stp>
        <stp>300403.SZ</stp>
        <stp>9</stp>
        <stp>12/31/2012</stp>
        <stp>1</stp>
        <tr r="J1697" s="1"/>
      </tp>
      <tp>
        <v>126626043.64</v>
        <stp/>
        <stp>EM_S_STM07_IS</stp>
        <stp>4</stp>
        <stp>300404.SZ</stp>
        <stp>9</stp>
        <stp>12/31/2015</stp>
        <stp>1</stp>
        <tr r="M1698" s="1"/>
      </tp>
      <tp>
        <v>1137307814.51</v>
        <stp/>
        <stp>EM_S_STM07_IS</stp>
        <stp>4</stp>
        <stp>300405.SZ</stp>
        <stp>9</stp>
        <stp>12/31/2014</stp>
        <stp>1</stp>
        <tr r="L1699" s="1"/>
      </tp>
      <tp>
        <v>2317139157.5700002</v>
        <stp/>
        <stp>EM_S_STM07_IS</stp>
        <stp>4</stp>
        <stp>000420.SZ</stp>
        <stp>9</stp>
        <stp>12/31/2011</stp>
        <stp>1</stp>
        <tr r="I97" s="1"/>
      </tp>
      <tp>
        <v>1742906785.8900001</v>
        <stp/>
        <stp>EM_S_STM07_IS</stp>
        <stp>4</stp>
        <stp>000421.SZ</stp>
        <stp>9</stp>
        <stp>12/31/2010</stp>
        <stp>1</stp>
        <tr r="H98" s="1"/>
      </tp>
      <tp>
        <v>19279979584.18</v>
        <stp/>
        <stp>EM_S_STM07_IS</stp>
        <stp>4</stp>
        <stp>000422.SZ</stp>
        <stp>9</stp>
        <stp>12/31/2013</stp>
        <stp>1</stp>
        <tr r="K99" s="1"/>
      </tp>
      <tp>
        <v>3056074263.9400001</v>
        <stp/>
        <stp>EM_S_STM07_IS</stp>
        <stp>4</stp>
        <stp>000423.SZ</stp>
        <stp>9</stp>
        <stp>12/31/2012</stp>
        <stp>1</stp>
        <tr r="J100" s="1"/>
      </tp>
      <tp>
        <v>23306280782.040001</v>
        <stp/>
        <stp>EM_S_STM07_IS</stp>
        <stp>4</stp>
        <stp>000425.SZ</stp>
        <stp>9</stp>
        <stp>12/31/2014</stp>
        <stp>1</stp>
        <tr r="L101" s="1"/>
      </tp>
      <tp>
        <v>225185892.56</v>
        <stp/>
        <stp>EM_S_STM07_IS</stp>
        <stp>4</stp>
        <stp>300410.SZ</stp>
        <stp>9</stp>
        <stp>12/31/2011</stp>
        <stp>1</stp>
        <tr r="I1704" s="1"/>
      </tp>
      <tp t="s">
        <v/>
        <stp/>
        <stp>EM_S_STM07_IS</stp>
        <stp>4</stp>
        <stp>300411.SZ</stp>
        <stp>9</stp>
        <stp>12/31/2010</stp>
        <stp>1</stp>
        <tr r="H1705" s="1"/>
      </tp>
      <tp>
        <v>154249253.16</v>
        <stp/>
        <stp>EM_S_STM07_IS</stp>
        <stp>4</stp>
        <stp>300412.SZ</stp>
        <stp>9</stp>
        <stp>12/31/2013</stp>
        <stp>1</stp>
        <tr r="K1706" s="1"/>
      </tp>
      <tp>
        <v>2855104900.7399998</v>
        <stp/>
        <stp>EM_S_STM07_IS</stp>
        <stp>4</stp>
        <stp>300413.SZ</stp>
        <stp>9</stp>
        <stp>12/31/2012</stp>
        <stp>1</stp>
        <tr r="J1707" s="1"/>
      </tp>
      <tp>
        <v>359772846.83999997</v>
        <stp/>
        <stp>EM_S_STM07_IS</stp>
        <stp>4</stp>
        <stp>300414.SZ</stp>
        <stp>9</stp>
        <stp>12/31/2015</stp>
        <stp>1</stp>
        <tr r="M1708" s="1"/>
      </tp>
      <tp>
        <v>1175140144.1400001</v>
        <stp/>
        <stp>EM_S_STM07_IS</stp>
        <stp>4</stp>
        <stp>300415.SZ</stp>
        <stp>9</stp>
        <stp>12/31/2014</stp>
        <stp>1</stp>
        <tr r="L1709" s="1"/>
      </tp>
      <tp>
        <v>9610842893.4799995</v>
        <stp/>
        <stp>EM_S_STM07_IS</stp>
        <stp>4</stp>
        <stp>000410.SZ</stp>
        <stp>9</stp>
        <stp>12/31/2011</stp>
        <stp>1</stp>
        <tr r="I89" s="1"/>
      </tp>
      <tp>
        <v>6638251336.6800003</v>
        <stp/>
        <stp>EM_S_STM07_IS</stp>
        <stp>4</stp>
        <stp>000411.SZ</stp>
        <stp>9</stp>
        <stp>12/31/2010</stp>
        <stp>1</stp>
        <tr r="H90" s="1"/>
      </tp>
      <tp>
        <v>778935169.83000004</v>
        <stp/>
        <stp>EM_S_STM07_IS</stp>
        <stp>4</stp>
        <stp>000413.SZ</stp>
        <stp>9</stp>
        <stp>12/31/2012</stp>
        <stp>1</stp>
        <tr r="J91" s="1"/>
      </tp>
      <tp>
        <v>6851955000</v>
        <stp/>
        <stp>EM_S_STM07_IS</stp>
        <stp>4</stp>
        <stp>000415.SZ</stp>
        <stp>9</stp>
        <stp>12/31/2014</stp>
        <stp>1</stp>
        <tr r="L92" s="1"/>
      </tp>
      <tp>
        <v>161677520.13</v>
        <stp/>
        <stp>EM_S_STM07_IS</stp>
        <stp>4</stp>
        <stp>300420.SZ</stp>
        <stp>9</stp>
        <stp>12/31/2011</stp>
        <stp>1</stp>
        <tr r="I1714" s="1"/>
      </tp>
      <tp t="s">
        <v/>
        <stp/>
        <stp>EM_S_STM07_IS</stp>
        <stp>4</stp>
        <stp>300421.SZ</stp>
        <stp>9</stp>
        <stp>12/31/2010</stp>
        <stp>1</stp>
        <tr r="H1715" s="1"/>
      </tp>
      <tp>
        <v>206280804.08000001</v>
        <stp/>
        <stp>EM_S_STM07_IS</stp>
        <stp>4</stp>
        <stp>300422.SZ</stp>
        <stp>9</stp>
        <stp>12/31/2013</stp>
        <stp>1</stp>
        <tr r="K1716" s="1"/>
      </tp>
      <tp>
        <v>276030434.75</v>
        <stp/>
        <stp>EM_S_STM07_IS</stp>
        <stp>4</stp>
        <stp>300423.SZ</stp>
        <stp>9</stp>
        <stp>12/31/2012</stp>
        <stp>1</stp>
        <tr r="J1717" s="1"/>
      </tp>
      <tp>
        <v>412646482.19</v>
        <stp/>
        <stp>EM_S_STM07_IS</stp>
        <stp>4</stp>
        <stp>300424.SZ</stp>
        <stp>9</stp>
        <stp>12/31/2015</stp>
        <stp>1</stp>
        <tr r="M1718" s="1"/>
      </tp>
      <tp>
        <v>235126090.13999999</v>
        <stp/>
        <stp>EM_S_STM07_IS</stp>
        <stp>4</stp>
        <stp>300425.SZ</stp>
        <stp>9</stp>
        <stp>12/31/2014</stp>
        <stp>1</stp>
        <tr r="L1719" s="1"/>
      </tp>
      <tp>
        <v>4362305057.2799997</v>
        <stp/>
        <stp>EM_S_STM07_IS</stp>
        <stp>4</stp>
        <stp>000400.SZ</stp>
        <stp>9</stp>
        <stp>12/31/2011</stp>
        <stp>1</stp>
        <tr r="I81" s="1"/>
      </tp>
      <tp>
        <v>11064097724.700001</v>
        <stp/>
        <stp>EM_S_STM07_IS</stp>
        <stp>4</stp>
        <stp>000401.SZ</stp>
        <stp>9</stp>
        <stp>12/31/2010</stp>
        <stp>1</stp>
        <tr r="H82" s="1"/>
      </tp>
      <tp>
        <v>19882571993.119999</v>
        <stp/>
        <stp>EM_S_STM07_IS</stp>
        <stp>4</stp>
        <stp>000402.SZ</stp>
        <stp>9</stp>
        <stp>12/31/2013</stp>
        <stp>1</stp>
        <tr r="K83" s="1"/>
      </tp>
      <tp>
        <v>469824199.66000003</v>
        <stp/>
        <stp>EM_S_STM07_IS</stp>
        <stp>4</stp>
        <stp>000403.SZ</stp>
        <stp>9</stp>
        <stp>12/31/2012</stp>
        <stp>1</stp>
        <tr r="J84" s="1"/>
      </tp>
      <tp>
        <v>6856156786.29</v>
        <stp/>
        <stp>EM_S_STM07_IS</stp>
        <stp>4</stp>
        <stp>000404.SZ</stp>
        <stp>9</stp>
        <stp>12/31/2015</stp>
        <stp>1</stp>
        <tr r="M85" s="1"/>
      </tp>
      <tp>
        <v>196649495.81999999</v>
        <stp/>
        <stp>EM_S_STM07_IS</stp>
        <stp>4</stp>
        <stp>300430.SZ</stp>
        <stp>9</stp>
        <stp>12/31/2011</stp>
        <stp>1</stp>
        <tr r="I1724" s="1"/>
      </tp>
      <tp t="s">
        <v/>
        <stp/>
        <stp>EM_S_STM07_IS</stp>
        <stp>4</stp>
        <stp>300431.SZ</stp>
        <stp>9</stp>
        <stp>12/31/2010</stp>
        <stp>1</stp>
        <tr r="H1725" s="1"/>
      </tp>
      <tp>
        <v>536057540.33999997</v>
        <stp/>
        <stp>EM_S_STM07_IS</stp>
        <stp>4</stp>
        <stp>300432.SZ</stp>
        <stp>9</stp>
        <stp>12/31/2013</stp>
        <stp>1</stp>
        <tr r="K1726" s="1"/>
      </tp>
      <tp>
        <v>11163108713.15</v>
        <stp/>
        <stp>EM_S_STM07_IS</stp>
        <stp>4</stp>
        <stp>300433.SZ</stp>
        <stp>9</stp>
        <stp>12/31/2012</stp>
        <stp>1</stp>
        <tr r="J1727" s="1"/>
      </tp>
      <tp>
        <v>117112086.05</v>
        <stp/>
        <stp>EM_S_STM07_IS</stp>
        <stp>4</stp>
        <stp>300434.SZ</stp>
        <stp>9</stp>
        <stp>12/31/2015</stp>
        <stp>1</stp>
        <tr r="M1728" s="1"/>
      </tp>
      <tp>
        <v>432770454.10000002</v>
        <stp/>
        <stp>EM_S_STM07_IS</stp>
        <stp>4</stp>
        <stp>300435.SZ</stp>
        <stp>9</stp>
        <stp>12/31/2014</stp>
        <stp>1</stp>
        <tr r="L1729" s="1"/>
      </tp>
      <tp>
        <v>250839065.44</v>
        <stp/>
        <stp>EM_S_STM07_IS</stp>
        <stp>4</stp>
        <stp>300440.SZ</stp>
        <stp>9</stp>
        <stp>12/31/2011</stp>
        <stp>1</stp>
        <tr r="I1734" s="1"/>
      </tp>
      <tp t="s">
        <v/>
        <stp/>
        <stp>EM_S_STM07_IS</stp>
        <stp>4</stp>
        <stp>300441.SZ</stp>
        <stp>9</stp>
        <stp>12/31/2010</stp>
        <stp>1</stp>
        <tr r="H1735" s="1"/>
      </tp>
      <tp>
        <v>466727883.39999998</v>
        <stp/>
        <stp>EM_S_STM07_IS</stp>
        <stp>4</stp>
        <stp>300442.SZ</stp>
        <stp>9</stp>
        <stp>12/31/2013</stp>
        <stp>1</stp>
        <tr r="K1736" s="1"/>
      </tp>
      <tp>
        <v>336062095.13999999</v>
        <stp/>
        <stp>EM_S_STM07_IS</stp>
        <stp>4</stp>
        <stp>300443.SZ</stp>
        <stp>9</stp>
        <stp>12/31/2012</stp>
        <stp>1</stp>
        <tr r="J1737" s="1"/>
      </tp>
      <tp>
        <v>661063317.09000003</v>
        <stp/>
        <stp>EM_S_STM07_IS</stp>
        <stp>4</stp>
        <stp>300444.SZ</stp>
        <stp>9</stp>
        <stp>12/31/2015</stp>
        <stp>1</stp>
        <tr r="M1738" s="1"/>
      </tp>
      <tp>
        <v>140877841.80000001</v>
        <stp/>
        <stp>EM_S_STM07_IS</stp>
        <stp>4</stp>
        <stp>300445.SZ</stp>
        <stp>9</stp>
        <stp>12/31/2014</stp>
        <stp>1</stp>
        <tr r="L1739" s="1"/>
      </tp>
      <tp>
        <v>143019231.06999999</v>
        <stp/>
        <stp>EM_S_STM07_IS</stp>
        <stp>4</stp>
        <stp>300450.SZ</stp>
        <stp>9</stp>
        <stp>12/31/2011</stp>
        <stp>1</stp>
        <tr r="I1744" s="1"/>
      </tp>
      <tp t="s">
        <v/>
        <stp/>
        <stp>EM_S_STM07_IS</stp>
        <stp>4</stp>
        <stp>300451.SZ</stp>
        <stp>9</stp>
        <stp>12/31/2010</stp>
        <stp>1</stp>
        <tr r="H1745" s="1"/>
      </tp>
      <tp>
        <v>212890537.63</v>
        <stp/>
        <stp>EM_S_STM07_IS</stp>
        <stp>4</stp>
        <stp>300452.SZ</stp>
        <stp>9</stp>
        <stp>12/31/2013</stp>
        <stp>1</stp>
        <tr r="K1746" s="1"/>
      </tp>
      <tp>
        <v>280442903.93000001</v>
        <stp/>
        <stp>EM_S_STM07_IS</stp>
        <stp>4</stp>
        <stp>300453.SZ</stp>
        <stp>9</stp>
        <stp>12/31/2012</stp>
        <stp>1</stp>
        <tr r="J1747" s="1"/>
      </tp>
      <tp>
        <v>233595816.94</v>
        <stp/>
        <stp>EM_S_STM07_IS</stp>
        <stp>4</stp>
        <stp>300455.SZ</stp>
        <stp>9</stp>
        <stp>12/31/2014</stp>
        <stp>1</stp>
        <tr r="L1748" s="1"/>
      </tp>
      <tp>
        <v>313697699.64999998</v>
        <stp/>
        <stp>EM_S_STM07_IS</stp>
        <stp>4</stp>
        <stp>300460.SZ</stp>
        <stp>9</stp>
        <stp>12/31/2011</stp>
        <stp>1</stp>
        <tr r="I1753" s="1"/>
      </tp>
      <tp t="s">
        <v/>
        <stp/>
        <stp>EM_S_STM07_IS</stp>
        <stp>4</stp>
        <stp>300461.SZ</stp>
        <stp>9</stp>
        <stp>12/31/2010</stp>
        <stp>1</stp>
        <tr r="H1754" s="1"/>
      </tp>
      <tp>
        <v>157681128.63999999</v>
        <stp/>
        <stp>EM_S_STM07_IS</stp>
        <stp>4</stp>
        <stp>300462.SZ</stp>
        <stp>9</stp>
        <stp>12/31/2013</stp>
        <stp>1</stp>
        <tr r="K1755" s="1"/>
      </tp>
      <tp>
        <v>606154698.28999996</v>
        <stp/>
        <stp>EM_S_STM07_IS</stp>
        <stp>4</stp>
        <stp>300463.SZ</stp>
        <stp>9</stp>
        <stp>12/31/2012</stp>
        <stp>1</stp>
        <tr r="J1756" s="1"/>
      </tp>
      <tp>
        <v>411902920.07999998</v>
        <stp/>
        <stp>EM_S_STM07_IS</stp>
        <stp>4</stp>
        <stp>300464.SZ</stp>
        <stp>9</stp>
        <stp>12/31/2015</stp>
        <stp>1</stp>
        <tr r="M1757" s="1"/>
      </tp>
      <tp>
        <v>995930625.89999998</v>
        <stp/>
        <stp>EM_S_STM07_IS</stp>
        <stp>4</stp>
        <stp>300465.SZ</stp>
        <stp>9</stp>
        <stp>12/31/2014</stp>
        <stp>1</stp>
        <tr r="L1758" s="1"/>
      </tp>
      <tp>
        <v>239745202.43000001</v>
        <stp/>
        <stp>EM_S_STM07_IS</stp>
        <stp>4</stp>
        <stp>300470.SZ</stp>
        <stp>9</stp>
        <stp>12/31/2011</stp>
        <stp>1</stp>
        <tr r="I1763" s="1"/>
      </tp>
      <tp t="s">
        <v/>
        <stp/>
        <stp>EM_S_STM07_IS</stp>
        <stp>4</stp>
        <stp>300471.SZ</stp>
        <stp>9</stp>
        <stp>12/31/2010</stp>
        <stp>1</stp>
        <tr r="H1764" s="1"/>
      </tp>
      <tp>
        <v>173488722.75</v>
        <stp/>
        <stp>EM_S_STM07_IS</stp>
        <stp>4</stp>
        <stp>300472.SZ</stp>
        <stp>9</stp>
        <stp>12/31/2013</stp>
        <stp>1</stp>
        <tr r="K1765" s="1"/>
      </tp>
      <tp>
        <v>538840142.66999996</v>
        <stp/>
        <stp>EM_S_STM07_IS</stp>
        <stp>4</stp>
        <stp>300473.SZ</stp>
        <stp>9</stp>
        <stp>12/31/2012</stp>
        <stp>1</stp>
        <tr r="J1766" s="1"/>
      </tp>
      <tp>
        <v>239679665.44</v>
        <stp/>
        <stp>EM_S_STM07_IS</stp>
        <stp>4</stp>
        <stp>300474.SZ</stp>
        <stp>9</stp>
        <stp>12/31/2015</stp>
        <stp>1</stp>
        <tr r="M1767" s="1"/>
      </tp>
      <tp>
        <v>458089678.06999999</v>
        <stp/>
        <stp>EM_S_STM07_IS</stp>
        <stp>4</stp>
        <stp>300475.SZ</stp>
        <stp>9</stp>
        <stp>12/31/2014</stp>
        <stp>1</stp>
        <tr r="L1768" s="1"/>
      </tp>
      <tp>
        <v>108257750.09999999</v>
        <stp/>
        <stp>EM_S_STM07_IS</stp>
        <stp>4</stp>
        <stp>300480.SZ</stp>
        <stp>9</stp>
        <stp>12/31/2011</stp>
        <stp>1</stp>
        <tr r="I1773" s="1"/>
      </tp>
      <tp t="s">
        <v/>
        <stp/>
        <stp>EM_S_STM07_IS</stp>
        <stp>4</stp>
        <stp>300481.SZ</stp>
        <stp>9</stp>
        <stp>12/31/2010</stp>
        <stp>1</stp>
        <tr r="H1774" s="1"/>
      </tp>
      <tp>
        <v>247643090.94</v>
        <stp/>
        <stp>EM_S_STM07_IS</stp>
        <stp>4</stp>
        <stp>300482.SZ</stp>
        <stp>9</stp>
        <stp>12/31/2013</stp>
        <stp>1</stp>
        <tr r="K1775" s="1"/>
      </tp>
      <tp>
        <v>297953865.79000002</v>
        <stp/>
        <stp>EM_S_STM07_IS</stp>
        <stp>4</stp>
        <stp>300483.SZ</stp>
        <stp>9</stp>
        <stp>12/31/2012</stp>
        <stp>1</stp>
        <tr r="J1776" s="1"/>
      </tp>
      <tp>
        <v>309821093.73000002</v>
        <stp/>
        <stp>EM_S_STM07_IS</stp>
        <stp>4</stp>
        <stp>300484.SZ</stp>
        <stp>9</stp>
        <stp>12/31/2015</stp>
        <stp>1</stp>
        <tr r="M1777" s="1"/>
      </tp>
      <tp>
        <v>589846385.89999998</v>
        <stp/>
        <stp>EM_S_STM07_IS</stp>
        <stp>4</stp>
        <stp>300485.SZ</stp>
        <stp>9</stp>
        <stp>12/31/2014</stp>
        <stp>1</stp>
        <tr r="L1778" s="1"/>
      </tp>
      <tp>
        <v>273854375.13999999</v>
        <stp/>
        <stp>EM_S_STM07_IS</stp>
        <stp>4</stp>
        <stp>300490.SZ</stp>
        <stp>9</stp>
        <stp>12/31/2011</stp>
        <stp>1</stp>
        <tr r="I1783" s="1"/>
      </tp>
      <tp t="s">
        <v/>
        <stp/>
        <stp>EM_S_STM07_IS</stp>
        <stp>4</stp>
        <stp>300491.SZ</stp>
        <stp>9</stp>
        <stp>12/31/2010</stp>
        <stp>1</stp>
        <tr r="H1784" s="1"/>
      </tp>
      <tp>
        <v>227423145.37</v>
        <stp/>
        <stp>EM_S_STM07_IS</stp>
        <stp>4</stp>
        <stp>300492.SZ</stp>
        <stp>9</stp>
        <stp>12/31/2013</stp>
        <stp>1</stp>
        <tr r="K1785" s="1"/>
      </tp>
      <tp>
        <v>941233845.07000005</v>
        <stp/>
        <stp>EM_S_STM07_IS</stp>
        <stp>4</stp>
        <stp>300493.SZ</stp>
        <stp>9</stp>
        <stp>12/31/2012</stp>
        <stp>1</stp>
        <tr r="J1786" s="1"/>
      </tp>
      <tp>
        <v>239788184.13999999</v>
        <stp/>
        <stp>EM_S_STM07_IS</stp>
        <stp>4</stp>
        <stp>300494.SZ</stp>
        <stp>9</stp>
        <stp>12/31/2015</stp>
        <stp>1</stp>
        <tr r="M1787" s="1"/>
      </tp>
      <tp>
        <v>572728389.78999996</v>
        <stp/>
        <stp>EM_S_STM07_IS</stp>
        <stp>4</stp>
        <stp>300495.SZ</stp>
        <stp>9</stp>
        <stp>12/31/2014</stp>
        <stp>1</stp>
        <tr r="L1788" s="1"/>
      </tp>
      <tp>
        <v>3352581129.0900002</v>
        <stp/>
        <stp>EM_S_STM07_IS</stp>
        <stp>4</stp>
        <stp>600470.SH</stp>
        <stp>9</stp>
        <stp>12/31/2011</stp>
        <stp>1</stp>
        <tr r="I2261" s="1"/>
      </tp>
      <tp>
        <v>3144344847.46</v>
        <stp/>
        <stp>EM_S_STM07_IS</stp>
        <stp>4</stp>
        <stp>600475.SH</stp>
        <stp>9</stp>
        <stp>12/31/2014</stp>
        <stp>1</stp>
        <tr r="L2262" s="1"/>
      </tp>
      <tp>
        <v>1545988665.8199999</v>
        <stp/>
        <stp>EM_S_STM07_IS</stp>
        <stp>4</stp>
        <stp>600460.SH</stp>
        <stp>9</stp>
        <stp>12/31/2011</stp>
        <stp>1</stp>
        <tr r="I2253" s="1"/>
      </tp>
      <tp>
        <v>843278496.37</v>
        <stp/>
        <stp>EM_S_STM07_IS</stp>
        <stp>4</stp>
        <stp>600461.SH</stp>
        <stp>9</stp>
        <stp>12/31/2010</stp>
        <stp>1</stp>
        <tr r="H2254" s="1"/>
      </tp>
      <tp>
        <v>300880459.80000001</v>
        <stp/>
        <stp>EM_S_STM07_IS</stp>
        <stp>4</stp>
        <stp>600462.SH</stp>
        <stp>9</stp>
        <stp>12/31/2013</stp>
        <stp>1</stp>
        <tr r="K2255" s="1"/>
      </tp>
      <tp>
        <v>829835618.13999999</v>
        <stp/>
        <stp>EM_S_STM07_IS</stp>
        <stp>4</stp>
        <stp>600463.SH</stp>
        <stp>9</stp>
        <stp>12/31/2012</stp>
        <stp>1</stp>
        <tr r="J2256" s="1"/>
      </tp>
      <tp>
        <v>1243921679.8</v>
        <stp/>
        <stp>EM_S_STM07_IS</stp>
        <stp>4</stp>
        <stp>600452.SH</stp>
        <stp>9</stp>
        <stp>12/31/2013</stp>
        <stp>1</stp>
        <tr r="K2248" s="1"/>
      </tp>
      <tp>
        <v>207771529.50999999</v>
        <stp/>
        <stp>EM_S_STM07_IS</stp>
        <stp>4</stp>
        <stp>600455.SH</stp>
        <stp>9</stp>
        <stp>12/31/2014</stp>
        <stp>1</stp>
        <tr r="L2249" s="1"/>
      </tp>
      <tp>
        <v>726677296.41999996</v>
        <stp/>
        <stp>EM_S_STM07_IS</stp>
        <stp>4</stp>
        <stp>600444.SH</stp>
        <stp>9</stp>
        <stp>12/31/2015</stp>
        <stp>1</stp>
        <tr r="M2244" s="1"/>
      </tp>
      <tp>
        <v>2369344647.7399998</v>
        <stp/>
        <stp>EM_S_STM07_IS</stp>
        <stp>4</stp>
        <stp>600432.SH</stp>
        <stp>9</stp>
        <stp>12/31/2013</stp>
        <stp>1</stp>
        <tr r="K2238" s="1"/>
      </tp>
      <tp>
        <v>931193943.04999995</v>
        <stp/>
        <stp>EM_S_STM07_IS</stp>
        <stp>4</stp>
        <stp>600433.SH</stp>
        <stp>9</stp>
        <stp>12/31/2012</stp>
        <stp>1</stp>
        <tr r="J2239" s="1"/>
      </tp>
      <tp>
        <v>1606267313.3099999</v>
        <stp/>
        <stp>EM_S_STM07_IS</stp>
        <stp>4</stp>
        <stp>600435.SH</stp>
        <stp>9</stp>
        <stp>12/31/2014</stp>
        <stp>1</stp>
        <tr r="L2240" s="1"/>
      </tp>
      <tp>
        <v>1702623275.22</v>
        <stp/>
        <stp>EM_S_STM07_IS</stp>
        <stp>4</stp>
        <stp>600420.SH</stp>
        <stp>9</stp>
        <stp>12/31/2011</stp>
        <stp>1</stp>
        <tr r="I2230" s="1"/>
      </tp>
      <tp>
        <v>14281207.59</v>
        <stp/>
        <stp>EM_S_STM07_IS</stp>
        <stp>4</stp>
        <stp>600421.SH</stp>
        <stp>9</stp>
        <stp>12/31/2010</stp>
        <stp>1</stp>
        <tr r="H2231" s="1"/>
      </tp>
      <tp>
        <v>3584294919.0900002</v>
        <stp/>
        <stp>EM_S_STM07_IS</stp>
        <stp>4</stp>
        <stp>600422.SH</stp>
        <stp>9</stp>
        <stp>12/31/2013</stp>
        <stp>1</stp>
        <tr r="K2232" s="1"/>
      </tp>
      <tp>
        <v>2818585227.0999999</v>
        <stp/>
        <stp>EM_S_STM07_IS</stp>
        <stp>4</stp>
        <stp>600423.SH</stp>
        <stp>9</stp>
        <stp>12/31/2012</stp>
        <stp>1</stp>
        <tr r="J2233" s="1"/>
      </tp>
      <tp>
        <v>2731376969.4499998</v>
        <stp/>
        <stp>EM_S_STM07_IS</stp>
        <stp>4</stp>
        <stp>600425.SH</stp>
        <stp>9</stp>
        <stp>12/31/2014</stp>
        <stp>1</stp>
        <tr r="L2234" s="1"/>
      </tp>
      <tp>
        <v>5083873518.8500004</v>
        <stp/>
        <stp>EM_S_STM07_IS</stp>
        <stp>4</stp>
        <stp>600410.SH</stp>
        <stp>9</stp>
        <stp>12/31/2011</stp>
        <stp>1</stp>
        <tr r="I2225" s="1"/>
      </tp>
      <tp>
        <v>3843282174.8699999</v>
        <stp/>
        <stp>EM_S_STM07_IS</stp>
        <stp>4</stp>
        <stp>600415.SH</stp>
        <stp>9</stp>
        <stp>12/31/2014</stp>
        <stp>1</stp>
        <tr r="L2226" s="1"/>
      </tp>
      <tp>
        <v>1765307392.01</v>
        <stp/>
        <stp>EM_S_STM07_IS</stp>
        <stp>4</stp>
        <stp>600400.SH</stp>
        <stp>9</stp>
        <stp>12/31/2011</stp>
        <stp>1</stp>
        <tr r="I2218" s="1"/>
      </tp>
      <tp>
        <v>414917599.76999998</v>
        <stp/>
        <stp>EM_S_STM07_IS</stp>
        <stp>4</stp>
        <stp>600401.SH</stp>
        <stp>9</stp>
        <stp>12/31/2010</stp>
        <stp>1</stp>
        <tr r="H2219" s="1"/>
      </tp>
      <tp>
        <v>12799284522.209999</v>
        <stp/>
        <stp>EM_S_STM07_IS</stp>
        <stp>4</stp>
        <stp>600403.SH</stp>
        <stp>9</stp>
        <stp>12/31/2012</stp>
        <stp>1</stp>
        <tr r="J2220" s="1"/>
      </tp>
      <tp>
        <v>939326662.98000002</v>
        <stp/>
        <stp>EM_S_STM07_IS</stp>
        <stp>4</stp>
        <stp>600405.SH</stp>
        <stp>9</stp>
        <stp>12/31/2014</stp>
        <stp>1</stp>
        <tr r="L2221" s="1"/>
      </tp>
      <tp>
        <v>392268150.44999999</v>
        <stp/>
        <stp>EM_S_STM07_IS</stp>
        <stp>4</stp>
        <stp>600490.SH</stp>
        <stp>9</stp>
        <stp>12/31/2011</stp>
        <stp>1</stp>
        <tr r="I2276" s="1"/>
      </tp>
      <tp>
        <v>9844290165.3400002</v>
        <stp/>
        <stp>EM_S_STM07_IS</stp>
        <stp>4</stp>
        <stp>600491.SH</stp>
        <stp>9</stp>
        <stp>12/31/2010</stp>
        <stp>1</stp>
        <tr r="H2277" s="1"/>
      </tp>
      <tp>
        <v>846980832.83000004</v>
        <stp/>
        <stp>EM_S_STM07_IS</stp>
        <stp>4</stp>
        <stp>600493.SH</stp>
        <stp>9</stp>
        <stp>12/31/2012</stp>
        <stp>1</stp>
        <tr r="J2278" s="1"/>
      </tp>
      <tp>
        <v>2502590145.29</v>
        <stp/>
        <stp>EM_S_STM07_IS</stp>
        <stp>4</stp>
        <stp>600495.SH</stp>
        <stp>9</stp>
        <stp>12/31/2014</stp>
        <stp>1</stp>
        <tr r="L2279" s="1"/>
      </tp>
      <tp>
        <v>4286317823.3000002</v>
        <stp/>
        <stp>EM_S_STM07_IS</stp>
        <stp>4</stp>
        <stp>600480.SH</stp>
        <stp>9</stp>
        <stp>12/31/2011</stp>
        <stp>1</stp>
        <tr r="I2267" s="1"/>
      </tp>
      <tp>
        <v>4192030108.8299999</v>
        <stp/>
        <stp>EM_S_STM07_IS</stp>
        <stp>4</stp>
        <stp>600481.SH</stp>
        <stp>9</stp>
        <stp>12/31/2010</stp>
        <stp>1</stp>
        <tr r="H2268" s="1"/>
      </tp>
      <tp>
        <v>5223674880.8100004</v>
        <stp/>
        <stp>EM_S_STM07_IS</stp>
        <stp>4</stp>
        <stp>600482.SH</stp>
        <stp>9</stp>
        <stp>12/31/2013</stp>
        <stp>1</stp>
        <tr r="K2269" s="1"/>
      </tp>
      <tp>
        <v>1326663483.49</v>
        <stp/>
        <stp>EM_S_STM07_IS</stp>
        <stp>4</stp>
        <stp>600483.SH</stp>
        <stp>9</stp>
        <stp>12/31/2012</stp>
        <stp>1</stp>
        <tr r="J2270" s="1"/>
      </tp>
      <tp>
        <v>3156807868.04</v>
        <stp/>
        <stp>EM_S_STM07_IS</stp>
        <stp>4</stp>
        <stp>600485.SH</stp>
        <stp>9</stp>
        <stp>12/31/2014</stp>
        <stp>1</stp>
        <tr r="L2271" s="1"/>
      </tp>
      <tp>
        <v>1863253549.47</v>
        <stp/>
        <stp>EM_S_STM07_IS</stp>
        <stp>4</stp>
        <stp>000530.SZ</stp>
        <stp>9</stp>
        <stp>12/31/2011</stp>
        <stp>1</stp>
        <tr r="I132" s="1"/>
      </tp>
      <tp>
        <v>3015087140.3200002</v>
        <stp/>
        <stp>EM_S_STM07_IS</stp>
        <stp>4</stp>
        <stp>000531.SZ</stp>
        <stp>9</stp>
        <stp>12/31/2010</stp>
        <stp>1</stp>
        <tr r="H133" s="1"/>
      </tp>
      <tp>
        <v>218767606.63999999</v>
        <stp/>
        <stp>EM_S_STM07_IS</stp>
        <stp>4</stp>
        <stp>000532.SZ</stp>
        <stp>9</stp>
        <stp>12/31/2013</stp>
        <stp>1</stp>
        <tr r="K134" s="1"/>
      </tp>
      <tp>
        <v>1973957791.02</v>
        <stp/>
        <stp>EM_S_STM07_IS</stp>
        <stp>4</stp>
        <stp>000533.SZ</stp>
        <stp>9</stp>
        <stp>12/31/2012</stp>
        <stp>1</stp>
        <tr r="J135" s="1"/>
      </tp>
      <tp>
        <v>491810832.38</v>
        <stp/>
        <stp>EM_S_STM07_IS</stp>
        <stp>4</stp>
        <stp>000534.SZ</stp>
        <stp>9</stp>
        <stp>12/31/2015</stp>
        <stp>1</stp>
        <tr r="M136" s="1"/>
      </tp>
      <tp>
        <v>225784428.59999999</v>
        <stp/>
        <stp>EM_S_STM07_IS</stp>
        <stp>4</stp>
        <stp>300500.SZ</stp>
        <stp>9</stp>
        <stp>12/31/2011</stp>
        <stp>1</stp>
        <tr r="I1793" s="1"/>
      </tp>
      <tp t="s">
        <v/>
        <stp/>
        <stp>EM_S_STM07_IS</stp>
        <stp>4</stp>
        <stp>300501.SZ</stp>
        <stp>9</stp>
        <stp>12/31/2010</stp>
        <stp>1</stp>
        <tr r="H1794" s="1"/>
      </tp>
      <tp>
        <v>461048995.75999999</v>
        <stp/>
        <stp>EM_S_STM07_IS</stp>
        <stp>4</stp>
        <stp>300502.SZ</stp>
        <stp>9</stp>
        <stp>12/31/2013</stp>
        <stp>1</stp>
        <tr r="K1795" s="1"/>
      </tp>
      <tp>
        <v>310264448.29000002</v>
        <stp/>
        <stp>EM_S_STM07_IS</stp>
        <stp>4</stp>
        <stp>300503.SZ</stp>
        <stp>9</stp>
        <stp>12/31/2012</stp>
        <stp>1</stp>
        <tr r="J1796" s="1"/>
      </tp>
      <tp>
        <v>460013111.54000002</v>
        <stp/>
        <stp>EM_S_STM07_IS</stp>
        <stp>4</stp>
        <stp>300505.SZ</stp>
        <stp>9</stp>
        <stp>12/31/2014</stp>
        <stp>1</stp>
        <tr r="L1797" s="1"/>
      </tp>
      <tp>
        <v>2560286756.7800002</v>
        <stp/>
        <stp>EM_S_STM07_IS</stp>
        <stp>4</stp>
        <stp>000520.SZ</stp>
        <stp>9</stp>
        <stp>12/31/2011</stp>
        <stp>1</stp>
        <tr r="I124" s="1"/>
      </tp>
      <tp>
        <v>8227076774.5200005</v>
        <stp/>
        <stp>EM_S_STM07_IS</stp>
        <stp>4</stp>
        <stp>000521.SZ</stp>
        <stp>9</stp>
        <stp>12/31/2010</stp>
        <stp>1</stp>
        <tr r="H125" s="1"/>
      </tp>
      <tp>
        <v>3222501552.3499999</v>
        <stp/>
        <stp>EM_S_STM07_IS</stp>
        <stp>4</stp>
        <stp>000523.SZ</stp>
        <stp>9</stp>
        <stp>12/31/2012</stp>
        <stp>1</stp>
        <tr r="J126" s="1"/>
      </tp>
      <tp>
        <v>305819618.85000002</v>
        <stp/>
        <stp>EM_S_STM07_IS</stp>
        <stp>4</stp>
        <stp>000524.SZ</stp>
        <stp>9</stp>
        <stp>12/31/2015</stp>
        <stp>1</stp>
        <tr r="M127" s="1"/>
      </tp>
      <tp>
        <v>6812499538.6499996</v>
        <stp/>
        <stp>EM_S_STM07_IS</stp>
        <stp>4</stp>
        <stp>000525.SZ</stp>
        <stp>9</stp>
        <stp>12/31/2014</stp>
        <stp>1</stp>
        <tr r="L128" s="1"/>
      </tp>
      <tp>
        <v>133858978.48999999</v>
        <stp/>
        <stp>EM_S_STM07_IS</stp>
        <stp>4</stp>
        <stp>300510.SZ</stp>
        <stp>9</stp>
        <stp>12/31/2011</stp>
        <stp>1</stp>
        <tr r="I1802" s="1"/>
      </tp>
      <tp t="s">
        <v/>
        <stp/>
        <stp>EM_S_STM07_IS</stp>
        <stp>4</stp>
        <stp>300511.SZ</stp>
        <stp>9</stp>
        <stp>12/31/2010</stp>
        <stp>1</stp>
        <tr r="H1803" s="1"/>
      </tp>
      <tp>
        <v>376786932.38999999</v>
        <stp/>
        <stp>EM_S_STM07_IS</stp>
        <stp>4</stp>
        <stp>300512.SZ</stp>
        <stp>9</stp>
        <stp>12/31/2013</stp>
        <stp>1</stp>
        <tr r="K1804" s="1"/>
      </tp>
      <tp>
        <v>396773800.41000003</v>
        <stp/>
        <stp>EM_S_STM07_IS</stp>
        <stp>4</stp>
        <stp>300513.SZ</stp>
        <stp>9</stp>
        <stp>12/31/2012</stp>
        <stp>1</stp>
        <tr r="J1805" s="1"/>
      </tp>
      <tp>
        <v>223507279.94</v>
        <stp/>
        <stp>EM_S_STM07_IS</stp>
        <stp>4</stp>
        <stp>300515.SZ</stp>
        <stp>9</stp>
        <stp>12/31/2014</stp>
        <stp>1</stp>
        <tr r="L1806" s="1"/>
      </tp>
      <tp>
        <v>2587148106.7600002</v>
        <stp/>
        <stp>EM_S_STM07_IS</stp>
        <stp>4</stp>
        <stp>000510.SZ</stp>
        <stp>9</stp>
        <stp>12/31/2011</stp>
        <stp>1</stp>
        <tr r="I116" s="1"/>
      </tp>
      <tp>
        <v>427895084.25</v>
        <stp/>
        <stp>EM_S_STM07_IS</stp>
        <stp>4</stp>
        <stp>000511.SZ</stp>
        <stp>9</stp>
        <stp>12/31/2010</stp>
        <stp>1</stp>
        <tr r="H117" s="1"/>
      </tp>
      <tp>
        <v>3943525305.1999998</v>
        <stp/>
        <stp>EM_S_STM07_IS</stp>
        <stp>4</stp>
        <stp>000513.SZ</stp>
        <stp>9</stp>
        <stp>12/31/2012</stp>
        <stp>1</stp>
        <tr r="J118" s="1"/>
      </tp>
      <tp>
        <v>1155040014.6800001</v>
        <stp/>
        <stp>EM_S_STM07_IS</stp>
        <stp>4</stp>
        <stp>000514.SZ</stp>
        <stp>9</stp>
        <stp>12/31/2015</stp>
        <stp>1</stp>
        <tr r="M119" s="1"/>
      </tp>
      <tp>
        <v>172639802.88999999</v>
        <stp/>
        <stp>EM_S_STM07_IS</stp>
        <stp>4</stp>
        <stp>300520.SZ</stp>
        <stp>9</stp>
        <stp>12/31/2011</stp>
        <stp>1</stp>
        <tr r="I1811" s="1"/>
      </tp>
      <tp t="s">
        <v/>
        <stp/>
        <stp>EM_S_STM07_IS</stp>
        <stp>4</stp>
        <stp>300521.SZ</stp>
        <stp>9</stp>
        <stp>12/31/2010</stp>
        <stp>1</stp>
        <tr r="H1812" s="1"/>
      </tp>
      <tp>
        <v>165688245.22999999</v>
        <stp/>
        <stp>EM_S_STM07_IS</stp>
        <stp>4</stp>
        <stp>300522.SZ</stp>
        <stp>9</stp>
        <stp>12/31/2013</stp>
        <stp>1</stp>
        <tr r="K1813" s="1"/>
      </tp>
      <tp>
        <v>173324514.41</v>
        <stp/>
        <stp>EM_S_STM07_IS</stp>
        <stp>4</stp>
        <stp>300523.SZ</stp>
        <stp>9</stp>
        <stp>12/31/2012</stp>
        <stp>1</stp>
        <tr r="J1814" s="1"/>
      </tp>
      <tp>
        <v>120011935.27</v>
        <stp/>
        <stp>EM_S_STM07_IS</stp>
        <stp>4</stp>
        <stp>300525.SZ</stp>
        <stp>9</stp>
        <stp>12/31/2014</stp>
        <stp>1</stp>
        <tr r="L1815" s="1"/>
      </tp>
      <tp>
        <v>10537035503.360001</v>
        <stp/>
        <stp>EM_S_STM07_IS</stp>
        <stp>4</stp>
        <stp>000501.SZ</stp>
        <stp>9</stp>
        <stp>12/31/2010</stp>
        <stp>1</stp>
        <tr r="H108" s="1"/>
      </tp>
      <tp>
        <v>29018205.050000001</v>
        <stp/>
        <stp>EM_S_STM07_IS</stp>
        <stp>4</stp>
        <stp>000502.SZ</stp>
        <stp>9</stp>
        <stp>12/31/2013</stp>
        <stp>1</stp>
        <tr r="K109" s="1"/>
      </tp>
      <tp>
        <v>192936834.81</v>
        <stp/>
        <stp>EM_S_STM07_IS</stp>
        <stp>4</stp>
        <stp>000503.SZ</stp>
        <stp>9</stp>
        <stp>12/31/2012</stp>
        <stp>1</stp>
        <tr r="J110" s="1"/>
      </tp>
      <tp>
        <v>13374222.74</v>
        <stp/>
        <stp>EM_S_STM07_IS</stp>
        <stp>4</stp>
        <stp>000504.SZ</stp>
        <stp>9</stp>
        <stp>12/31/2015</stp>
        <stp>1</stp>
        <tr r="M111" s="1"/>
      </tp>
      <tp>
        <v>238904161.09</v>
        <stp/>
        <stp>EM_S_STM07_IS</stp>
        <stp>4</stp>
        <stp>000505.SZ</stp>
        <stp>9</stp>
        <stp>12/31/2014</stp>
        <stp>1</stp>
        <tr r="L112" s="1"/>
      </tp>
      <tp>
        <v>99647650.540000007</v>
        <stp/>
        <stp>EM_S_STM07_IS</stp>
        <stp>4</stp>
        <stp>300530.SZ</stp>
        <stp>9</stp>
        <stp>12/31/2011</stp>
        <stp>1</stp>
        <tr r="I1820" s="1"/>
      </tp>
      <tp t="s">
        <v/>
        <stp/>
        <stp>EM_S_STM07_IS</stp>
        <stp>4</stp>
        <stp>300531.SZ</stp>
        <stp>9</stp>
        <stp>12/31/2010</stp>
        <stp>1</stp>
        <tr r="H1821" s="1"/>
      </tp>
      <tp>
        <v>328351269.58999997</v>
        <stp/>
        <stp>EM_S_STM07_IS</stp>
        <stp>4</stp>
        <stp>300532.SZ</stp>
        <stp>9</stp>
        <stp>12/31/2013</stp>
        <stp>1</stp>
        <tr r="K1822" s="1"/>
      </tp>
      <tp>
        <v>252424252.97999999</v>
        <stp/>
        <stp>EM_S_STM07_IS</stp>
        <stp>4</stp>
        <stp>300533.SZ</stp>
        <stp>9</stp>
        <stp>12/31/2012</stp>
        <stp>1</stp>
        <tr r="J1823" s="1"/>
      </tp>
      <tp>
        <v>277360875.91000003</v>
        <stp/>
        <stp>EM_S_STM07_IS</stp>
        <stp>4</stp>
        <stp>300534.SZ</stp>
        <stp>9</stp>
        <stp>12/31/2015</stp>
        <stp>1</stp>
        <tr r="M1824" s="1"/>
      </tp>
      <tp>
        <v>270415968.79000002</v>
        <stp/>
        <stp>EM_S_STM07_IS</stp>
        <stp>4</stp>
        <stp>300535.SZ</stp>
        <stp>9</stp>
        <stp>12/31/2014</stp>
        <stp>1</stp>
        <tr r="L1825" s="1"/>
      </tp>
      <tp>
        <v>3137504065.3499999</v>
        <stp/>
        <stp>EM_S_STM07_IS</stp>
        <stp>4</stp>
        <stp>000570.SZ</stp>
        <stp>9</stp>
        <stp>12/31/2011</stp>
        <stp>1</stp>
        <tr r="I166" s="1"/>
      </tp>
      <tp>
        <v>820094141.50999999</v>
        <stp/>
        <stp>EM_S_STM07_IS</stp>
        <stp>4</stp>
        <stp>000571.SZ</stp>
        <stp>9</stp>
        <stp>12/31/2010</stp>
        <stp>1</stp>
        <tr r="H167" s="1"/>
      </tp>
      <tp>
        <v>10235229798.82</v>
        <stp/>
        <stp>EM_S_STM07_IS</stp>
        <stp>4</stp>
        <stp>000572.SZ</stp>
        <stp>9</stp>
        <stp>12/31/2013</stp>
        <stp>1</stp>
        <tr r="K168" s="1"/>
      </tp>
      <tp>
        <v>797461450.5</v>
        <stp/>
        <stp>EM_S_STM07_IS</stp>
        <stp>4</stp>
        <stp>000573.SZ</stp>
        <stp>9</stp>
        <stp>12/31/2012</stp>
        <stp>1</stp>
        <tr r="J169" s="1"/>
      </tp>
      <tp>
        <v>156067600</v>
        <stp/>
        <stp>EM_S_STM07_IS</stp>
        <stp>4</stp>
        <stp>300540.SZ</stp>
        <stp>9</stp>
        <stp>12/31/2011</stp>
        <stp>1</stp>
        <tr r="I1830" s="1"/>
      </tp>
      <tp t="s">
        <v/>
        <stp/>
        <stp>EM_S_STM07_IS</stp>
        <stp>4</stp>
        <stp>300541.SZ</stp>
        <stp>9</stp>
        <stp>12/31/2010</stp>
        <stp>1</stp>
        <tr r="H1831" s="1"/>
      </tp>
      <tp>
        <v>420273251.89999998</v>
        <stp/>
        <stp>EM_S_STM07_IS</stp>
        <stp>4</stp>
        <stp>300542.SZ</stp>
        <stp>9</stp>
        <stp>12/31/2013</stp>
        <stp>1</stp>
        <tr r="K1832" s="1"/>
      </tp>
      <tp>
        <v>386787400</v>
        <stp/>
        <stp>EM_S_STM07_IS</stp>
        <stp>4</stp>
        <stp>300543.SZ</stp>
        <stp>9</stp>
        <stp>12/31/2012</stp>
        <stp>1</stp>
        <tr r="J1833" s="1"/>
      </tp>
      <tp>
        <v>209165446.36000001</v>
        <stp/>
        <stp>EM_S_STM07_IS</stp>
        <stp>4</stp>
        <stp>300545.SZ</stp>
        <stp>9</stp>
        <stp>12/31/2014</stp>
        <stp>1</stp>
        <tr r="L1834" s="1"/>
      </tp>
      <tp>
        <v>1556030206.1600001</v>
        <stp/>
        <stp>EM_S_STM07_IS</stp>
        <stp>4</stp>
        <stp>000560.SZ</stp>
        <stp>9</stp>
        <stp>12/31/2011</stp>
        <stp>1</stp>
        <tr r="I158" s="1"/>
      </tp>
      <tp>
        <v>828966795.47000003</v>
        <stp/>
        <stp>EM_S_STM07_IS</stp>
        <stp>4</stp>
        <stp>000561.SZ</stp>
        <stp>9</stp>
        <stp>12/31/2010</stp>
        <stp>1</stp>
        <tr r="H159" s="1"/>
      </tp>
      <tp>
        <v>576308789.41999996</v>
        <stp/>
        <stp>EM_S_STM07_IS</stp>
        <stp>4</stp>
        <stp>000563.SZ</stp>
        <stp>9</stp>
        <stp>12/31/2012</stp>
        <stp>1</stp>
        <tr r="J160" s="1"/>
      </tp>
      <tp>
        <v>5847579958.9200001</v>
        <stp/>
        <stp>EM_S_STM07_IS</stp>
        <stp>4</stp>
        <stp>000564.SZ</stp>
        <stp>9</stp>
        <stp>12/31/2015</stp>
        <stp>1</stp>
        <tr r="M161" s="1"/>
      </tp>
      <tp>
        <v>540710409.16999996</v>
        <stp/>
        <stp>EM_S_STM07_IS</stp>
        <stp>4</stp>
        <stp>000565.SZ</stp>
        <stp>9</stp>
        <stp>12/31/2014</stp>
        <stp>1</stp>
        <tr r="L162" s="1"/>
      </tp>
      <tp>
        <v>19299500</v>
        <stp/>
        <stp>EM_S_STM07_IS</stp>
        <stp>4</stp>
        <stp>300550.SZ</stp>
        <stp>9</stp>
        <stp>12/31/2011</stp>
        <stp>1</stp>
        <tr r="I1839" s="1"/>
      </tp>
      <tp t="s">
        <v/>
        <stp/>
        <stp>EM_S_STM07_IS</stp>
        <stp>4</stp>
        <stp>300551.SZ</stp>
        <stp>9</stp>
        <stp>12/31/2010</stp>
        <stp>1</stp>
        <tr r="H1840" s="1"/>
      </tp>
      <tp>
        <v>305919541.13999999</v>
        <stp/>
        <stp>EM_S_STM07_IS</stp>
        <stp>4</stp>
        <stp>300552.SZ</stp>
        <stp>9</stp>
        <stp>12/31/2013</stp>
        <stp>1</stp>
        <tr r="K1841" s="1"/>
      </tp>
      <tp>
        <v>61623339.960000001</v>
        <stp/>
        <stp>EM_S_STM07_IS</stp>
        <stp>4</stp>
        <stp>300553.SZ</stp>
        <stp>9</stp>
        <stp>12/31/2012</stp>
        <stp>1</stp>
        <tr r="J1842" s="1"/>
      </tp>
      <tp>
        <v>313724778.11000001</v>
        <stp/>
        <stp>EM_S_STM07_IS</stp>
        <stp>4</stp>
        <stp>300555.SZ</stp>
        <stp>9</stp>
        <stp>12/31/2014</stp>
        <stp>1</stp>
        <tr r="L1843" s="1"/>
      </tp>
      <tp>
        <v>17456998864</v>
        <stp/>
        <stp>EM_S_STM07_IS</stp>
        <stp>4</stp>
        <stp>000550.SZ</stp>
        <stp>9</stp>
        <stp>12/31/2011</stp>
        <stp>1</stp>
        <tr r="I149" s="1"/>
      </tp>
      <tp>
        <v>2253137074.9299998</v>
        <stp/>
        <stp>EM_S_STM07_IS</stp>
        <stp>4</stp>
        <stp>000551.SZ</stp>
        <stp>9</stp>
        <stp>12/31/2010</stp>
        <stp>1</stp>
        <tr r="H150" s="1"/>
      </tp>
      <tp>
        <v>3724295453.5100002</v>
        <stp/>
        <stp>EM_S_STM07_IS</stp>
        <stp>4</stp>
        <stp>000552.SZ</stp>
        <stp>9</stp>
        <stp>12/31/2013</stp>
        <stp>1</stp>
        <tr r="K151" s="1"/>
      </tp>
      <tp>
        <v>2345146528.9699998</v>
        <stp/>
        <stp>EM_S_STM07_IS</stp>
        <stp>4</stp>
        <stp>000553.SZ</stp>
        <stp>9</stp>
        <stp>12/31/2012</stp>
        <stp>1</stp>
        <tr r="J152" s="1"/>
      </tp>
      <tp>
        <v>2940088317.9699998</v>
        <stp/>
        <stp>EM_S_STM07_IS</stp>
        <stp>4</stp>
        <stp>000554.SZ</stp>
        <stp>9</stp>
        <stp>12/31/2015</stp>
        <stp>1</stp>
        <tr r="M153" s="1"/>
      </tp>
      <tp>
        <v>6559007918</v>
        <stp/>
        <stp>EM_S_STM07_IS</stp>
        <stp>4</stp>
        <stp>000555.SZ</stp>
        <stp>9</stp>
        <stp>12/31/2014</stp>
        <stp>1</stp>
        <tr r="L154" s="1"/>
      </tp>
      <tp>
        <v>160967420.81999999</v>
        <stp/>
        <stp>EM_S_STM07_IS</stp>
        <stp>4</stp>
        <stp>300560.SZ</stp>
        <stp>9</stp>
        <stp>12/31/2011</stp>
        <stp>1</stp>
        <tr r="I1848" s="1"/>
      </tp>
      <tp t="s">
        <v/>
        <stp/>
        <stp>EM_S_STM07_IS</stp>
        <stp>4</stp>
        <stp>300561.SZ</stp>
        <stp>9</stp>
        <stp>12/31/2010</stp>
        <stp>1</stp>
        <tr r="H1849" s="1"/>
      </tp>
      <tp>
        <v>380847702.74000001</v>
        <stp/>
        <stp>EM_S_STM07_IS</stp>
        <stp>4</stp>
        <stp>300562.SZ</stp>
        <stp>9</stp>
        <stp>12/31/2013</stp>
        <stp>1</stp>
        <tr r="K1850" s="1"/>
      </tp>
      <tp>
        <v>218823973.19999999</v>
        <stp/>
        <stp>EM_S_STM07_IS</stp>
        <stp>4</stp>
        <stp>300563.SZ</stp>
        <stp>9</stp>
        <stp>12/31/2012</stp>
        <stp>1</stp>
        <tr r="J1851" s="1"/>
      </tp>
      <tp>
        <v>490523653.02999997</v>
        <stp/>
        <stp>EM_S_STM07_IS</stp>
        <stp>4</stp>
        <stp>300565.SZ</stp>
        <stp>9</stp>
        <stp>12/31/2014</stp>
        <stp>1</stp>
        <tr r="L1852" s="1"/>
      </tp>
      <tp>
        <v>3330444457.5500002</v>
        <stp/>
        <stp>EM_S_STM07_IS</stp>
        <stp>4</stp>
        <stp>000540.SZ</stp>
        <stp>9</stp>
        <stp>12/31/2011</stp>
        <stp>1</stp>
        <tr r="I141" s="1"/>
      </tp>
      <tp>
        <v>1956068628.79</v>
        <stp/>
        <stp>EM_S_STM07_IS</stp>
        <stp>4</stp>
        <stp>000541.SZ</stp>
        <stp>9</stp>
        <stp>12/31/2010</stp>
        <stp>1</stp>
        <tr r="H142" s="1"/>
      </tp>
      <tp>
        <v>7644948756.0299997</v>
        <stp/>
        <stp>EM_S_STM07_IS</stp>
        <stp>4</stp>
        <stp>000543.SZ</stp>
        <stp>9</stp>
        <stp>12/31/2012</stp>
        <stp>1</stp>
        <tr r="J143" s="1"/>
      </tp>
      <tp>
        <v>518276888.37</v>
        <stp/>
        <stp>EM_S_STM07_IS</stp>
        <stp>4</stp>
        <stp>000544.SZ</stp>
        <stp>9</stp>
        <stp>12/31/2015</stp>
        <stp>1</stp>
        <tr r="M144" s="1"/>
      </tp>
      <tp>
        <v>734943781.45000005</v>
        <stp/>
        <stp>EM_S_STM07_IS</stp>
        <stp>4</stp>
        <stp>000545.SZ</stp>
        <stp>9</stp>
        <stp>12/31/2014</stp>
        <stp>1</stp>
        <tr r="L145" s="1"/>
      </tp>
      <tp>
        <v>163453043.86000001</v>
        <stp/>
        <stp>EM_S_STM07_IS</stp>
        <stp>4</stp>
        <stp>300570.SZ</stp>
        <stp>9</stp>
        <stp>12/31/2011</stp>
        <stp>1</stp>
        <tr r="I1857" s="1"/>
      </tp>
      <tp t="s">
        <v/>
        <stp/>
        <stp>EM_S_STM07_IS</stp>
        <stp>4</stp>
        <stp>300571.SZ</stp>
        <stp>9</stp>
        <stp>12/31/2010</stp>
        <stp>1</stp>
        <tr r="H1858" s="1"/>
      </tp>
      <tp>
        <v>219049517.02000001</v>
        <stp/>
        <stp>EM_S_STM07_IS</stp>
        <stp>4</stp>
        <stp>300572.SZ</stp>
        <stp>9</stp>
        <stp>12/31/2013</stp>
        <stp>1</stp>
        <tr r="K1859" s="1"/>
      </tp>
      <tp>
        <v>212326349.34999999</v>
        <stp/>
        <stp>EM_S_STM07_IS</stp>
        <stp>4</stp>
        <stp>300573.SZ</stp>
        <stp>9</stp>
        <stp>12/31/2012</stp>
        <stp>1</stp>
        <tr r="J1860" s="1"/>
      </tp>
      <tp>
        <v>758468088.76999998</v>
        <stp/>
        <stp>EM_S_STM07_IS</stp>
        <stp>4</stp>
        <stp>300575.SZ</stp>
        <stp>9</stp>
        <stp>12/31/2014</stp>
        <stp>1</stp>
        <tr r="L1861" s="1"/>
      </tp>
      <tp>
        <v>336150533.51999998</v>
        <stp/>
        <stp>EM_S_STM07_IS</stp>
        <stp>4</stp>
        <stp>300580.SZ</stp>
        <stp>9</stp>
        <stp>12/31/2011</stp>
        <stp>1</stp>
        <tr r="I1865" s="1"/>
      </tp>
      <tp t="s">
        <v/>
        <stp/>
        <stp>EM_S_STM07_IS</stp>
        <stp>4</stp>
        <stp>300581.SZ</stp>
        <stp>9</stp>
        <stp>12/31/2010</stp>
        <stp>1</stp>
        <tr r="H1866" s="1"/>
      </tp>
      <tp>
        <v>386141679.13</v>
        <stp/>
        <stp>EM_S_STM07_IS</stp>
        <stp>4</stp>
        <stp>300582.SZ</stp>
        <stp>9</stp>
        <stp>12/31/2013</stp>
        <stp>1</stp>
        <tr r="K1867" s="1"/>
      </tp>
      <tp>
        <v>11031565.779999999</v>
        <stp/>
        <stp>EM_S_STM07_IS</stp>
        <stp>4</stp>
        <stp>300583.SZ</stp>
        <stp>9</stp>
        <stp>12/31/2012</stp>
        <stp>1</stp>
        <tr r="J1868" s="1"/>
      </tp>
      <tp>
        <v>220993472.77000001</v>
        <stp/>
        <stp>EM_S_STM07_IS</stp>
        <stp>4</stp>
        <stp>300584.SZ</stp>
        <stp>9</stp>
        <stp>12/31/2015</stp>
        <stp>1</stp>
        <tr r="M1869" s="1"/>
      </tp>
      <tp>
        <v>233536531.19999999</v>
        <stp/>
        <stp>EM_S_STM07_IS</stp>
        <stp>4</stp>
        <stp>300585.SZ</stp>
        <stp>9</stp>
        <stp>12/31/2014</stp>
        <stp>1</stp>
        <tr r="L1870" s="1"/>
      </tp>
      <tp t="s">
        <v/>
        <stp/>
        <stp>EM_S_STM07_IS</stp>
        <stp>4</stp>
        <stp>300590.SZ</stp>
        <stp>9</stp>
        <stp>12/31/2011</stp>
        <stp>1</stp>
        <tr r="I1875" s="1"/>
      </tp>
      <tp t="s">
        <v/>
        <stp/>
        <stp>EM_S_STM07_IS</stp>
        <stp>4</stp>
        <stp>300591.SZ</stp>
        <stp>9</stp>
        <stp>12/31/2010</stp>
        <stp>1</stp>
        <tr r="H1876" s="1"/>
      </tp>
      <tp>
        <v>174532610.81999999</v>
        <stp/>
        <stp>EM_S_STM07_IS</stp>
        <stp>4</stp>
        <stp>300593.SZ</stp>
        <stp>9</stp>
        <stp>12/31/2012</stp>
        <stp>1</stp>
        <tr r="J1877" s="1"/>
      </tp>
      <tp>
        <v>129880557</v>
        <stp/>
        <stp>EM_S_STM07_IS</stp>
        <stp>4</stp>
        <stp>300595.SZ</stp>
        <stp>9</stp>
        <stp>12/31/2014</stp>
        <stp>1</stp>
        <tr r="L1878" s="1"/>
      </tp>
      <tp>
        <v>343508517.61000001</v>
        <stp/>
        <stp>EM_S_STM07_IS</stp>
        <stp>4</stp>
        <stp>000590.SZ</stp>
        <stp>9</stp>
        <stp>12/31/2011</stp>
        <stp>1</stp>
        <tr r="I178" s="1"/>
      </tp>
      <tp>
        <v>4343628015.1099997</v>
        <stp/>
        <stp>EM_S_STM07_IS</stp>
        <stp>4</stp>
        <stp>000591.SZ</stp>
        <stp>9</stp>
        <stp>12/31/2010</stp>
        <stp>1</stp>
        <tr r="H179" s="1"/>
      </tp>
      <tp>
        <v>857860505.32000005</v>
        <stp/>
        <stp>EM_S_STM07_IS</stp>
        <stp>4</stp>
        <stp>000592.SZ</stp>
        <stp>9</stp>
        <stp>12/31/2013</stp>
        <stp>1</stp>
        <tr r="K180" s="1"/>
      </tp>
      <tp>
        <v>450426626.75</v>
        <stp/>
        <stp>EM_S_STM07_IS</stp>
        <stp>4</stp>
        <stp>000593.SZ</stp>
        <stp>9</stp>
        <stp>12/31/2012</stp>
        <stp>1</stp>
        <tr r="J181" s="1"/>
      </tp>
      <tp>
        <v>444995823.33999997</v>
        <stp/>
        <stp>EM_S_STM07_IS</stp>
        <stp>4</stp>
        <stp>000595.SZ</stp>
        <stp>9</stp>
        <stp>12/31/2014</stp>
        <stp>1</stp>
        <tr r="L182" s="1"/>
      </tp>
      <tp>
        <v>5371213196.4499998</v>
        <stp/>
        <stp>EM_S_STM07_IS</stp>
        <stp>4</stp>
        <stp>000581.SZ</stp>
        <stp>9</stp>
        <stp>12/31/2010</stp>
        <stp>1</stp>
        <tr r="H171" s="1"/>
      </tp>
      <tp>
        <v>3721542715.3099999</v>
        <stp/>
        <stp>EM_S_STM07_IS</stp>
        <stp>4</stp>
        <stp>000582.SZ</stp>
        <stp>9</stp>
        <stp>12/31/2013</stp>
        <stp>1</stp>
        <tr r="K172" s="1"/>
      </tp>
      <tp>
        <v>1075167684.21</v>
        <stp/>
        <stp>EM_S_STM07_IS</stp>
        <stp>4</stp>
        <stp>000584.SZ</stp>
        <stp>9</stp>
        <stp>12/31/2015</stp>
        <stp>1</stp>
        <tr r="M173" s="1"/>
      </tp>
      <tp>
        <v>197513503.68000001</v>
        <stp/>
        <stp>EM_S_STM07_IS</stp>
        <stp>4</stp>
        <stp>000585.SZ</stp>
        <stp>9</stp>
        <stp>12/31/2014</stp>
        <stp>1</stp>
        <tr r="L174" s="1"/>
      </tp>
      <tp>
        <v>1048193404.23</v>
        <stp/>
        <stp>EM_S_STM07_IS</stp>
        <stp>4</stp>
        <stp>600570.SH</stp>
        <stp>9</stp>
        <stp>12/31/2011</stp>
        <stp>1</stp>
        <tr r="I2344" s="1"/>
      </tp>
      <tp>
        <v>634723083.13</v>
        <stp/>
        <stp>EM_S_STM07_IS</stp>
        <stp>4</stp>
        <stp>600571.SH</stp>
        <stp>9</stp>
        <stp>12/31/2010</stp>
        <stp>1</stp>
        <tr r="H2345" s="1"/>
      </tp>
      <tp>
        <v>2924158459.52</v>
        <stp/>
        <stp>EM_S_STM07_IS</stp>
        <stp>4</stp>
        <stp>600572.SH</stp>
        <stp>9</stp>
        <stp>12/31/2013</stp>
        <stp>1</stp>
        <tr r="K2346" s="1"/>
      </tp>
      <tp>
        <v>690594463.75</v>
        <stp/>
        <stp>EM_S_STM07_IS</stp>
        <stp>4</stp>
        <stp>600573.SH</stp>
        <stp>9</stp>
        <stp>12/31/2012</stp>
        <stp>1</stp>
        <tr r="J2347" s="1"/>
      </tp>
      <tp>
        <v>19318092275.380001</v>
        <stp/>
        <stp>EM_S_STM07_IS</stp>
        <stp>4</stp>
        <stp>600575.SH</stp>
        <stp>9</stp>
        <stp>12/31/2014</stp>
        <stp>1</stp>
        <tr r="L2348" s="1"/>
      </tp>
      <tp>
        <v>1148716574.49</v>
        <stp/>
        <stp>EM_S_STM07_IS</stp>
        <stp>4</stp>
        <stp>600560.SH</stp>
        <stp>9</stp>
        <stp>12/31/2011</stp>
        <stp>1</stp>
        <tr r="I2335" s="1"/>
      </tp>
      <tp>
        <v>1243239606.9300001</v>
        <stp/>
        <stp>EM_S_STM07_IS</stp>
        <stp>4</stp>
        <stp>600561.SH</stp>
        <stp>9</stp>
        <stp>12/31/2010</stp>
        <stp>1</stp>
        <tr r="H2336" s="1"/>
      </tp>
      <tp>
        <v>904071179.04999995</v>
        <stp/>
        <stp>EM_S_STM07_IS</stp>
        <stp>4</stp>
        <stp>600562.SH</stp>
        <stp>9</stp>
        <stp>12/31/2013</stp>
        <stp>1</stp>
        <tr r="K2337" s="1"/>
      </tp>
      <tp>
        <v>1231936075.5699999</v>
        <stp/>
        <stp>EM_S_STM07_IS</stp>
        <stp>4</stp>
        <stp>600563.SH</stp>
        <stp>9</stp>
        <stp>12/31/2012</stp>
        <stp>1</stp>
        <tr r="J2338" s="1"/>
      </tp>
      <tp>
        <v>7272741156.4499998</v>
        <stp/>
        <stp>EM_S_STM07_IS</stp>
        <stp>4</stp>
        <stp>600565.SH</stp>
        <stp>9</stp>
        <stp>12/31/2014</stp>
        <stp>1</stp>
        <tr r="L2339" s="1"/>
      </tp>
      <tp>
        <v>5345826411.5100002</v>
        <stp/>
        <stp>EM_S_STM07_IS</stp>
        <stp>4</stp>
        <stp>600550.SH</stp>
        <stp>9</stp>
        <stp>12/31/2011</stp>
        <stp>1</stp>
        <tr r="I2327" s="1"/>
      </tp>
      <tp>
        <v>1833403036</v>
        <stp/>
        <stp>EM_S_STM07_IS</stp>
        <stp>4</stp>
        <stp>600551.SH</stp>
        <stp>9</stp>
        <stp>12/31/2010</stp>
        <stp>1</stp>
        <tr r="H2328" s="1"/>
      </tp>
      <tp>
        <v>982627398.34000003</v>
        <stp/>
        <stp>EM_S_STM07_IS</stp>
        <stp>4</stp>
        <stp>600552.SH</stp>
        <stp>9</stp>
        <stp>12/31/2013</stp>
        <stp>1</stp>
        <tr r="K2329" s="1"/>
      </tp>
      <tp>
        <v>30899140.57</v>
        <stp/>
        <stp>EM_S_STM07_IS</stp>
        <stp>4</stp>
        <stp>600555.SH</stp>
        <stp>9</stp>
        <stp>12/31/2014</stp>
        <stp>1</stp>
        <tr r="L2330" s="1"/>
      </tp>
      <tp>
        <v>1826905531.4100001</v>
        <stp/>
        <stp>EM_S_STM07_IS</stp>
        <stp>4</stp>
        <stp>600540.SH</stp>
        <stp>9</stp>
        <stp>12/31/2011</stp>
        <stp>1</stp>
        <tr r="I2320" s="1"/>
      </tp>
      <tp>
        <v>361275281.81999999</v>
        <stp/>
        <stp>EM_S_STM07_IS</stp>
        <stp>4</stp>
        <stp>600543.SH</stp>
        <stp>9</stp>
        <stp>12/31/2012</stp>
        <stp>1</stp>
        <tr r="J2321" s="1"/>
      </tp>
      <tp>
        <v>5665001523.9200001</v>
        <stp/>
        <stp>EM_S_STM07_IS</stp>
        <stp>4</stp>
        <stp>600545.SH</stp>
        <stp>9</stp>
        <stp>12/31/2014</stp>
        <stp>1</stp>
        <tr r="L2322" s="1"/>
      </tp>
      <tp>
        <v>350940124.11000001</v>
        <stp/>
        <stp>EM_S_STM07_IS</stp>
        <stp>4</stp>
        <stp>600530.SH</stp>
        <stp>9</stp>
        <stp>12/31/2011</stp>
        <stp>1</stp>
        <tr r="I2311" s="1"/>
      </tp>
      <tp>
        <v>8296490195.9700003</v>
        <stp/>
        <stp>EM_S_STM07_IS</stp>
        <stp>4</stp>
        <stp>600531.SH</stp>
        <stp>9</stp>
        <stp>12/31/2010</stp>
        <stp>1</stp>
        <tr r="H2312" s="1"/>
      </tp>
      <tp>
        <v>686975147.39999998</v>
        <stp/>
        <stp>EM_S_STM07_IS</stp>
        <stp>4</stp>
        <stp>600532.SH</stp>
        <stp>9</stp>
        <stp>12/31/2013</stp>
        <stp>1</stp>
        <tr r="K2313" s="1"/>
      </tp>
      <tp>
        <v>2649556073.6199999</v>
        <stp/>
        <stp>EM_S_STM07_IS</stp>
        <stp>4</stp>
        <stp>600533.SH</stp>
        <stp>9</stp>
        <stp>12/31/2012</stp>
        <stp>1</stp>
        <tr r="J2314" s="1"/>
      </tp>
      <tp>
        <v>12566901919.129999</v>
        <stp/>
        <stp>EM_S_STM07_IS</stp>
        <stp>4</stp>
        <stp>600535.SH</stp>
        <stp>9</stp>
        <stp>12/31/2014</stp>
        <stp>1</stp>
        <tr r="L2315" s="1"/>
      </tp>
      <tp>
        <v>283104268.04000002</v>
        <stp/>
        <stp>EM_S_STM07_IS</stp>
        <stp>4</stp>
        <stp>600520.SH</stp>
        <stp>9</stp>
        <stp>12/31/2011</stp>
        <stp>1</stp>
        <tr r="I2302" s="1"/>
      </tp>
      <tp>
        <v>1022844651.52</v>
        <stp/>
        <stp>EM_S_STM07_IS</stp>
        <stp>4</stp>
        <stp>600521.SH</stp>
        <stp>9</stp>
        <stp>12/31/2010</stp>
        <stp>1</stp>
        <tr r="H2303" s="1"/>
      </tp>
      <tp>
        <v>6771333620.0900002</v>
        <stp/>
        <stp>EM_S_STM07_IS</stp>
        <stp>4</stp>
        <stp>600522.SH</stp>
        <stp>9</stp>
        <stp>12/31/2013</stp>
        <stp>1</stp>
        <tr r="K2304" s="1"/>
      </tp>
      <tp>
        <v>2612533972.1500001</v>
        <stp/>
        <stp>EM_S_STM07_IS</stp>
        <stp>4</stp>
        <stp>600523.SH</stp>
        <stp>9</stp>
        <stp>12/31/2012</stp>
        <stp>1</stp>
        <tr r="J2305" s="1"/>
      </tp>
      <tp>
        <v>3348640251.1100001</v>
        <stp/>
        <stp>EM_S_STM07_IS</stp>
        <stp>4</stp>
        <stp>600525.SH</stp>
        <stp>9</stp>
        <stp>12/31/2014</stp>
        <stp>1</stp>
        <tr r="L2306" s="1"/>
      </tp>
      <tp>
        <v>3362636703.8000002</v>
        <stp/>
        <stp>EM_S_STM07_IS</stp>
        <stp>4</stp>
        <stp>600510.SH</stp>
        <stp>9</stp>
        <stp>12/31/2011</stp>
        <stp>1</stp>
        <tr r="I2293" s="1"/>
      </tp>
      <tp>
        <v>5918037614.8100004</v>
        <stp/>
        <stp>EM_S_STM07_IS</stp>
        <stp>4</stp>
        <stp>600511.SH</stp>
        <stp>9</stp>
        <stp>12/31/2010</stp>
        <stp>1</stp>
        <tr r="H2294" s="1"/>
      </tp>
      <tp>
        <v>1851527560.6600001</v>
        <stp/>
        <stp>EM_S_STM07_IS</stp>
        <stp>4</stp>
        <stp>600512.SH</stp>
        <stp>9</stp>
        <stp>12/31/2013</stp>
        <stp>1</stp>
        <tr r="K2295" s="1"/>
      </tp>
      <tp>
        <v>325358991.56999999</v>
        <stp/>
        <stp>EM_S_STM07_IS</stp>
        <stp>4</stp>
        <stp>600513.SH</stp>
        <stp>9</stp>
        <stp>12/31/2012</stp>
        <stp>1</stp>
        <tr r="J2296" s="1"/>
      </tp>
      <tp>
        <v>1115622348.1099999</v>
        <stp/>
        <stp>EM_S_STM07_IS</stp>
        <stp>4</stp>
        <stp>600515.SH</stp>
        <stp>9</stp>
        <stp>12/31/2014</stp>
        <stp>1</stp>
        <tr r="L2297" s="1"/>
      </tp>
      <tp>
        <v>55291275745.559998</v>
        <stp/>
        <stp>EM_S_STM07_IS</stp>
        <stp>4</stp>
        <stp>600500.SH</stp>
        <stp>9</stp>
        <stp>12/31/2011</stp>
        <stp>1</stp>
        <tr r="I2284" s="1"/>
      </tp>
      <tp>
        <v>2652037595.1300001</v>
        <stp/>
        <stp>EM_S_STM07_IS</stp>
        <stp>4</stp>
        <stp>600501.SH</stp>
        <stp>9</stp>
        <stp>12/31/2010</stp>
        <stp>1</stp>
        <tr r="H2285" s="1"/>
      </tp>
      <tp>
        <v>6812234363.3400002</v>
        <stp/>
        <stp>EM_S_STM07_IS</stp>
        <stp>4</stp>
        <stp>600502.SH</stp>
        <stp>9</stp>
        <stp>12/31/2013</stp>
        <stp>1</stp>
        <tr r="K2286" s="1"/>
      </tp>
      <tp>
        <v>1095363117.55</v>
        <stp/>
        <stp>EM_S_STM07_IS</stp>
        <stp>4</stp>
        <stp>600503.SH</stp>
        <stp>9</stp>
        <stp>12/31/2012</stp>
        <stp>1</stp>
        <tr r="J2287" s="1"/>
      </tp>
      <tp>
        <v>763134931.59000003</v>
        <stp/>
        <stp>EM_S_STM07_IS</stp>
        <stp>4</stp>
        <stp>600505.SH</stp>
        <stp>9</stp>
        <stp>12/31/2014</stp>
        <stp>1</stp>
        <tr r="L2288" s="1"/>
      </tp>
      <tp>
        <v>2966830177.6599998</v>
        <stp/>
        <stp>EM_S_STM07_IS</stp>
        <stp>4</stp>
        <stp>600590.SH</stp>
        <stp>9</stp>
        <stp>12/31/2011</stp>
        <stp>1</stp>
        <tr r="I2363" s="1"/>
      </tp>
      <tp>
        <v>705105887.67999995</v>
        <stp/>
        <stp>EM_S_STM07_IS</stp>
        <stp>4</stp>
        <stp>600592.SH</stp>
        <stp>9</stp>
        <stp>12/31/2013</stp>
        <stp>1</stp>
        <tr r="K2364" s="1"/>
      </tp>
      <tp>
        <v>209139162</v>
        <stp/>
        <stp>EM_S_STM07_IS</stp>
        <stp>4</stp>
        <stp>600593.SH</stp>
        <stp>9</stp>
        <stp>12/31/2012</stp>
        <stp>1</stp>
        <tr r="J2365" s="1"/>
      </tp>
      <tp>
        <v>3302519183.98</v>
        <stp/>
        <stp>EM_S_STM07_IS</stp>
        <stp>4</stp>
        <stp>600594.SH</stp>
        <stp>9</stp>
        <stp>12/31/2015</stp>
        <stp>1</stp>
        <tr r="M2366" s="1"/>
      </tp>
      <tp>
        <v>9672849914.7700005</v>
        <stp/>
        <stp>EM_S_STM07_IS</stp>
        <stp>4</stp>
        <stp>600595.SH</stp>
        <stp>9</stp>
        <stp>12/31/2014</stp>
        <stp>1</stp>
        <tr r="L2367" s="1"/>
      </tp>
      <tp>
        <v>3146223337.3800001</v>
        <stp/>
        <stp>EM_S_STM07_IS</stp>
        <stp>4</stp>
        <stp>600580.SH</stp>
        <stp>9</stp>
        <stp>12/31/2011</stp>
        <stp>1</stp>
        <tr r="I2353" s="1"/>
      </tp>
      <tp>
        <v>23666002645.529999</v>
        <stp/>
        <stp>EM_S_STM07_IS</stp>
        <stp>4</stp>
        <stp>600581.SH</stp>
        <stp>9</stp>
        <stp>12/31/2010</stp>
        <stp>1</stp>
        <tr r="H2354" s="1"/>
      </tp>
      <tp>
        <v>12674149646.190001</v>
        <stp/>
        <stp>EM_S_STM07_IS</stp>
        <stp>4</stp>
        <stp>600582.SH</stp>
        <stp>9</stp>
        <stp>12/31/2013</stp>
        <stp>1</stp>
        <tr r="K2355" s="1"/>
      </tp>
      <tp>
        <v>12383035585.690001</v>
        <stp/>
        <stp>EM_S_STM07_IS</stp>
        <stp>4</stp>
        <stp>600583.SH</stp>
        <stp>9</stp>
        <stp>12/31/2012</stp>
        <stp>1</stp>
        <tr r="J2356" s="1"/>
      </tp>
      <tp>
        <v>10807023798.6</v>
        <stp/>
        <stp>EM_S_STM07_IS</stp>
        <stp>4</stp>
        <stp>600584.SH</stp>
        <stp>9</stp>
        <stp>12/31/2015</stp>
        <stp>1</stp>
        <tr r="M2357" s="1"/>
      </tp>
      <tp>
        <v>60758500923</v>
        <stp/>
        <stp>EM_S_STM07_IS</stp>
        <stp>4</stp>
        <stp>600585.SH</stp>
        <stp>9</stp>
        <stp>12/31/2014</stp>
        <stp>1</stp>
        <tr r="L2358" s="1"/>
      </tp>
      <tp>
        <v>70740641187.809998</v>
        <stp/>
        <stp>EM_S_STM07_IS</stp>
        <stp>4</stp>
        <stp>000630.SZ</stp>
        <stp>9</stp>
        <stp>12/31/2011</stp>
        <stp>1</stp>
        <tr r="I211" s="1"/>
      </tp>
      <tp>
        <v>1885339748.6199999</v>
        <stp/>
        <stp>EM_S_STM07_IS</stp>
        <stp>4</stp>
        <stp>000631.SZ</stp>
        <stp>9</stp>
        <stp>12/31/2010</stp>
        <stp>1</stp>
        <tr r="H212" s="1"/>
      </tp>
      <tp>
        <v>5227712486.5600004</v>
        <stp/>
        <stp>EM_S_STM07_IS</stp>
        <stp>4</stp>
        <stp>000632.SZ</stp>
        <stp>9</stp>
        <stp>12/31/2013</stp>
        <stp>1</stp>
        <tr r="K213" s="1"/>
      </tp>
      <tp>
        <v>161496142.65000001</v>
        <stp/>
        <stp>EM_S_STM07_IS</stp>
        <stp>4</stp>
        <stp>000633.SZ</stp>
        <stp>9</stp>
        <stp>12/31/2012</stp>
        <stp>1</stp>
        <tr r="J214" s="1"/>
      </tp>
      <tp>
        <v>1932645355.0899999</v>
        <stp/>
        <stp>EM_S_STM07_IS</stp>
        <stp>4</stp>
        <stp>000635.SZ</stp>
        <stp>9</stp>
        <stp>12/31/2014</stp>
        <stp>1</stp>
        <tr r="L215" s="1"/>
      </tp>
      <tp>
        <v>2335646978.9899998</v>
        <stp/>
        <stp>EM_S_STM07_IS</stp>
        <stp>4</stp>
        <stp>000620.SZ</stp>
        <stp>9</stp>
        <stp>12/31/2011</stp>
        <stp>1</stp>
        <tr r="I203" s="1"/>
      </tp>
      <tp>
        <v>183080851.69</v>
        <stp/>
        <stp>EM_S_STM07_IS</stp>
        <stp>4</stp>
        <stp>000622.SZ</stp>
        <stp>9</stp>
        <stp>12/31/2013</stp>
        <stp>1</stp>
        <tr r="K204" s="1"/>
      </tp>
      <tp>
        <v>1445463170.0799999</v>
        <stp/>
        <stp>EM_S_STM07_IS</stp>
        <stp>4</stp>
        <stp>000623.SZ</stp>
        <stp>9</stp>
        <stp>12/31/2012</stp>
        <stp>1</stp>
        <tr r="J205" s="1"/>
      </tp>
      <tp>
        <v>52913332100.830002</v>
        <stp/>
        <stp>EM_S_STM07_IS</stp>
        <stp>4</stp>
        <stp>000625.SZ</stp>
        <stp>9</stp>
        <stp>12/31/2014</stp>
        <stp>1</stp>
        <tr r="L206" s="1"/>
      </tp>
      <tp>
        <v>774731867.07000005</v>
        <stp/>
        <stp>EM_S_STM07_IS</stp>
        <stp>4</stp>
        <stp>000610.SZ</stp>
        <stp>9</stp>
        <stp>12/31/2011</stp>
        <stp>1</stp>
        <tr r="I195" s="1"/>
      </tp>
      <tp>
        <v>347623315.07999998</v>
        <stp/>
        <stp>EM_S_STM07_IS</stp>
        <stp>4</stp>
        <stp>000611.SZ</stp>
        <stp>9</stp>
        <stp>12/31/2010</stp>
        <stp>1</stp>
        <tr r="H196" s="1"/>
      </tp>
      <tp>
        <v>5615661294.4799995</v>
        <stp/>
        <stp>EM_S_STM07_IS</stp>
        <stp>4</stp>
        <stp>000612.SZ</stp>
        <stp>9</stp>
        <stp>12/31/2013</stp>
        <stp>1</stp>
        <tr r="K197" s="1"/>
      </tp>
      <tp>
        <v>32184700.5</v>
        <stp/>
        <stp>EM_S_STM07_IS</stp>
        <stp>4</stp>
        <stp>000613.SZ</stp>
        <stp>9</stp>
        <stp>12/31/2012</stp>
        <stp>1</stp>
        <tr r="J198" s="1"/>
      </tp>
      <tp>
        <v>694885828.60000002</v>
        <stp/>
        <stp>EM_S_STM07_IS</stp>
        <stp>4</stp>
        <stp>000615.SZ</stp>
        <stp>9</stp>
        <stp>12/31/2014</stp>
        <stp>1</stp>
        <tr r="L199" s="1"/>
      </tp>
      <tp>
        <v>6032156325.1499996</v>
        <stp/>
        <stp>EM_S_STM07_IS</stp>
        <stp>4</stp>
        <stp>000600.SZ</stp>
        <stp>9</stp>
        <stp>12/31/2011</stp>
        <stp>1</stp>
        <tr r="I187" s="1"/>
      </tp>
      <tp>
        <v>2121373672.9300001</v>
        <stp/>
        <stp>EM_S_STM07_IS</stp>
        <stp>4</stp>
        <stp>000601.SZ</stp>
        <stp>9</stp>
        <stp>12/31/2010</stp>
        <stp>1</stp>
        <tr r="H188" s="1"/>
      </tp>
      <tp>
        <v>922846493.38</v>
        <stp/>
        <stp>EM_S_STM07_IS</stp>
        <stp>4</stp>
        <stp>000603.SZ</stp>
        <stp>9</stp>
        <stp>12/31/2012</stp>
        <stp>1</stp>
        <tr r="J189" s="1"/>
      </tp>
      <tp>
        <v>728249273.32000005</v>
        <stp/>
        <stp>EM_S_STM07_IS</stp>
        <stp>4</stp>
        <stp>000605.SZ</stp>
        <stp>9</stp>
        <stp>12/31/2014</stp>
        <stp>1</stp>
        <tr r="L190" s="1"/>
      </tp>
      <tp>
        <v>55683008.590000004</v>
        <stp/>
        <stp>EM_S_STM07_IS</stp>
        <stp>4</stp>
        <stp>000670.SZ</stp>
        <stp>9</stp>
        <stp>12/31/2011</stp>
        <stp>1</stp>
        <tr r="I235" s="1"/>
      </tp>
      <tp>
        <v>3201675854.5799999</v>
        <stp/>
        <stp>EM_S_STM07_IS</stp>
        <stp>4</stp>
        <stp>000671.SZ</stp>
        <stp>9</stp>
        <stp>12/31/2010</stp>
        <stp>1</stp>
        <tr r="H236" s="1"/>
      </tp>
      <tp>
        <v>2543727567.1300001</v>
        <stp/>
        <stp>EM_S_STM07_IS</stp>
        <stp>4</stp>
        <stp>000672.SZ</stp>
        <stp>9</stp>
        <stp>12/31/2013</stp>
        <stp>1</stp>
        <tr r="K237" s="1"/>
      </tp>
      <tp>
        <v>16171025.34</v>
        <stp/>
        <stp>EM_S_STM07_IS</stp>
        <stp>4</stp>
        <stp>000673.SZ</stp>
        <stp>9</stp>
        <stp>12/31/2012</stp>
        <stp>1</stp>
        <tr r="J238" s="1"/>
      </tp>
      <tp>
        <v>1165962410.8900001</v>
        <stp/>
        <stp>EM_S_STM07_IS</stp>
        <stp>4</stp>
        <stp>000661.SZ</stp>
        <stp>9</stp>
        <stp>12/31/2010</stp>
        <stp>1</stp>
        <tr r="H227" s="1"/>
      </tp>
      <tp>
        <v>506528109.29000002</v>
        <stp/>
        <stp>EM_S_STM07_IS</stp>
        <stp>4</stp>
        <stp>000662.SZ</stp>
        <stp>9</stp>
        <stp>12/31/2013</stp>
        <stp>1</stp>
        <tr r="K228" s="1"/>
      </tp>
      <tp>
        <v>456898324.68000001</v>
        <stp/>
        <stp>EM_S_STM07_IS</stp>
        <stp>4</stp>
        <stp>000663.SZ</stp>
        <stp>9</stp>
        <stp>12/31/2012</stp>
        <stp>1</stp>
        <tr r="J229" s="1"/>
      </tp>
      <tp>
        <v>1781431874.9000001</v>
        <stp/>
        <stp>EM_S_STM07_IS</stp>
        <stp>4</stp>
        <stp>000665.SZ</stp>
        <stp>9</stp>
        <stp>12/31/2014</stp>
        <stp>1</stp>
        <tr r="L230" s="1"/>
      </tp>
      <tp>
        <v>2207708539.0599999</v>
        <stp/>
        <stp>EM_S_STM07_IS</stp>
        <stp>4</stp>
        <stp>000650.SZ</stp>
        <stp>9</stp>
        <stp>12/31/2011</stp>
        <stp>1</stp>
        <tr r="I220" s="1"/>
      </tp>
      <tp>
        <v>60431626050.459999</v>
        <stp/>
        <stp>EM_S_STM07_IS</stp>
        <stp>4</stp>
        <stp>000651.SZ</stp>
        <stp>9</stp>
        <stp>12/31/2010</stp>
        <stp>1</stp>
        <tr r="H221" s="1"/>
      </tp>
      <tp>
        <v>10143883731.82</v>
        <stp/>
        <stp>EM_S_STM07_IS</stp>
        <stp>4</stp>
        <stp>000652.SZ</stp>
        <stp>9</stp>
        <stp>12/31/2013</stp>
        <stp>1</stp>
        <tr r="K222" s="1"/>
      </tp>
      <tp>
        <v>1539792556.1400001</v>
        <stp/>
        <stp>EM_S_STM07_IS</stp>
        <stp>4</stp>
        <stp>000655.SZ</stp>
        <stp>9</stp>
        <stp>12/31/2014</stp>
        <stp>1</stp>
        <tr r="L223" s="1"/>
      </tp>
      <tp>
        <v>3515157953.5799999</v>
        <stp/>
        <stp>EM_S_STM07_IS</stp>
        <stp>4</stp>
        <stp>000690.SZ</stp>
        <stp>9</stp>
        <stp>12/31/2011</stp>
        <stp>1</stp>
        <tr r="I251" s="1"/>
      </tp>
      <tp>
        <v>9714582</v>
        <stp/>
        <stp>EM_S_STM07_IS</stp>
        <stp>4</stp>
        <stp>000691.SZ</stp>
        <stp>9</stp>
        <stp>12/31/2010</stp>
        <stp>1</stp>
        <tr r="H252" s="1"/>
      </tp>
      <tp>
        <v>1558196970.51</v>
        <stp/>
        <stp>EM_S_STM07_IS</stp>
        <stp>4</stp>
        <stp>000692.SZ</stp>
        <stp>9</stp>
        <stp>12/31/2013</stp>
        <stp>1</stp>
        <tr r="K253" s="1"/>
      </tp>
      <tp>
        <v>25058492.699999999</v>
        <stp/>
        <stp>EM_S_STM07_IS</stp>
        <stp>4</stp>
        <stp>000693.SZ</stp>
        <stp>9</stp>
        <stp>12/31/2012</stp>
        <stp>1</stp>
        <tr r="J254" s="1"/>
      </tp>
      <tp>
        <v>657629786.23000002</v>
        <stp/>
        <stp>EM_S_STM07_IS</stp>
        <stp>4</stp>
        <stp>000695.SZ</stp>
        <stp>9</stp>
        <stp>12/31/2014</stp>
        <stp>1</stp>
        <tr r="L255" s="1"/>
      </tp>
      <tp>
        <v>14702048927.299999</v>
        <stp/>
        <stp>EM_S_STM07_IS</stp>
        <stp>4</stp>
        <stp>000680.SZ</stp>
        <stp>9</stp>
        <stp>12/31/2011</stp>
        <stp>1</stp>
        <tr r="I243" s="1"/>
      </tp>
      <tp>
        <v>141675</v>
        <stp/>
        <stp>EM_S_STM07_IS</stp>
        <stp>4</stp>
        <stp>000681.SZ</stp>
        <stp>9</stp>
        <stp>12/31/2010</stp>
        <stp>1</stp>
        <tr r="H244" s="1"/>
      </tp>
      <tp>
        <v>1665293967.8199999</v>
        <stp/>
        <stp>EM_S_STM07_IS</stp>
        <stp>4</stp>
        <stp>000682.SZ</stp>
        <stp>9</stp>
        <stp>12/31/2013</stp>
        <stp>1</stp>
        <tr r="K245" s="1"/>
      </tp>
      <tp>
        <v>3662302647.2199998</v>
        <stp/>
        <stp>EM_S_STM07_IS</stp>
        <stp>4</stp>
        <stp>000683.SZ</stp>
        <stp>9</stp>
        <stp>12/31/2012</stp>
        <stp>1</stp>
        <tr r="J246" s="1"/>
      </tp>
      <tp>
        <v>1154874930.1900001</v>
        <stp/>
        <stp>EM_S_STM07_IS</stp>
        <stp>4</stp>
        <stp>000685.SZ</stp>
        <stp>9</stp>
        <stp>12/31/2014</stp>
        <stp>1</stp>
        <tr r="L247" s="1"/>
      </tp>
      <tp>
        <v>234226890.56999999</v>
        <stp/>
        <stp>EM_S_STM07_IS</stp>
        <stp>4</stp>
        <stp>600671.SH</stp>
        <stp>9</stp>
        <stp>12/31/2010</stp>
        <stp>1</stp>
        <tr r="H2433" s="1"/>
      </tp>
      <tp>
        <v>4415010665.1099997</v>
        <stp/>
        <stp>EM_S_STM07_IS</stp>
        <stp>4</stp>
        <stp>600673.SH</stp>
        <stp>9</stp>
        <stp>12/31/2012</stp>
        <stp>1</stp>
        <tr r="J2434" s="1"/>
      </tp>
      <tp>
        <v>1116591870.6400001</v>
        <stp/>
        <stp>EM_S_STM07_IS</stp>
        <stp>4</stp>
        <stp>600674.SH</stp>
        <stp>9</stp>
        <stp>12/31/2015</stp>
        <stp>1</stp>
        <tr r="M2435" s="1"/>
      </tp>
      <tp>
        <v>4415231580.7200003</v>
        <stp/>
        <stp>EM_S_STM07_IS</stp>
        <stp>4</stp>
        <stp>600675.SH</stp>
        <stp>9</stp>
        <stp>12/31/2014</stp>
        <stp>1</stp>
        <tr r="L2436" s="1"/>
      </tp>
      <tp>
        <v>9689410198</v>
        <stp/>
        <stp>EM_S_STM07_IS</stp>
        <stp>4</stp>
        <stp>600660.SH</stp>
        <stp>9</stp>
        <stp>12/31/2011</stp>
        <stp>1</stp>
        <tr r="I2424" s="1"/>
      </tp>
      <tp>
        <v>558863774.38999999</v>
        <stp/>
        <stp>EM_S_STM07_IS</stp>
        <stp>4</stp>
        <stp>600661.SH</stp>
        <stp>9</stp>
        <stp>12/31/2010</stp>
        <stp>1</stp>
        <tr r="H2425" s="1"/>
      </tp>
      <tp>
        <v>4055261557.23</v>
        <stp/>
        <stp>EM_S_STM07_IS</stp>
        <stp>4</stp>
        <stp>600662.SH</stp>
        <stp>9</stp>
        <stp>12/31/2013</stp>
        <stp>1</stp>
        <tr r="K2426" s="1"/>
      </tp>
      <tp>
        <v>3492086591.8600001</v>
        <stp/>
        <stp>EM_S_STM07_IS</stp>
        <stp>4</stp>
        <stp>600663.SH</stp>
        <stp>9</stp>
        <stp>12/31/2012</stp>
        <stp>1</stp>
        <tr r="J2427" s="1"/>
      </tp>
      <tp>
        <v>15856207778.74</v>
        <stp/>
        <stp>EM_S_STM07_IS</stp>
        <stp>4</stp>
        <stp>600664.SH</stp>
        <stp>9</stp>
        <stp>12/31/2015</stp>
        <stp>1</stp>
        <tr r="M2428" s="1"/>
      </tp>
      <tp>
        <v>3217465603.4299998</v>
        <stp/>
        <stp>EM_S_STM07_IS</stp>
        <stp>4</stp>
        <stp>600665.SH</stp>
        <stp>9</stp>
        <stp>12/31/2014</stp>
        <stp>1</stp>
        <tr r="L2429" s="1"/>
      </tp>
      <tp>
        <v>1919787250.78</v>
        <stp/>
        <stp>EM_S_STM07_IS</stp>
        <stp>4</stp>
        <stp>600650.SH</stp>
        <stp>9</stp>
        <stp>12/31/2011</stp>
        <stp>1</stp>
        <tr r="I2416" s="1"/>
      </tp>
      <tp>
        <v>1488122150.21</v>
        <stp/>
        <stp>EM_S_STM07_IS</stp>
        <stp>4</stp>
        <stp>600651.SH</stp>
        <stp>9</stp>
        <stp>12/31/2010</stp>
        <stp>1</stp>
        <tr r="H2417" s="1"/>
      </tp>
      <tp>
        <v>1857810141.25</v>
        <stp/>
        <stp>EM_S_STM07_IS</stp>
        <stp>4</stp>
        <stp>600652.SH</stp>
        <stp>9</stp>
        <stp>12/31/2013</stp>
        <stp>1</stp>
        <tr r="K2418" s="1"/>
      </tp>
      <tp>
        <v>13154688288.059999</v>
        <stp/>
        <stp>EM_S_STM07_IS</stp>
        <stp>4</stp>
        <stp>600653.SH</stp>
        <stp>9</stp>
        <stp>12/31/2012</stp>
        <stp>1</stp>
        <tr r="J2419" s="1"/>
      </tp>
      <tp>
        <v>1976164283.3099999</v>
        <stp/>
        <stp>EM_S_STM07_IS</stp>
        <stp>4</stp>
        <stp>600654.SH</stp>
        <stp>9</stp>
        <stp>12/31/2015</stp>
        <stp>1</stp>
        <tr r="M2420" s="1"/>
      </tp>
      <tp>
        <v>19152893460.27</v>
        <stp/>
        <stp>EM_S_STM07_IS</stp>
        <stp>4</stp>
        <stp>600655.SH</stp>
        <stp>9</stp>
        <stp>12/31/2014</stp>
        <stp>1</stp>
        <tr r="L2421" s="1"/>
      </tp>
      <tp>
        <v>237633899.62</v>
        <stp/>
        <stp>EM_S_STM07_IS</stp>
        <stp>4</stp>
        <stp>600640.SH</stp>
        <stp>9</stp>
        <stp>12/31/2011</stp>
        <stp>1</stp>
        <tr r="I2407" s="1"/>
      </tp>
      <tp>
        <v>1449944925.29</v>
        <stp/>
        <stp>EM_S_STM07_IS</stp>
        <stp>4</stp>
        <stp>600641.SH</stp>
        <stp>9</stp>
        <stp>12/31/2010</stp>
        <stp>1</stp>
        <tr r="H2408" s="1"/>
      </tp>
      <tp>
        <v>25745396759.740002</v>
        <stp/>
        <stp>EM_S_STM07_IS</stp>
        <stp>4</stp>
        <stp>600642.SH</stp>
        <stp>9</stp>
        <stp>12/31/2013</stp>
        <stp>1</stp>
        <tr r="K2409" s="1"/>
      </tp>
      <tp>
        <v>239340922.15000001</v>
        <stp/>
        <stp>EM_S_STM07_IS</stp>
        <stp>4</stp>
        <stp>600643.SH</stp>
        <stp>9</stp>
        <stp>12/31/2012</stp>
        <stp>1</stp>
        <tr r="J2410" s="1"/>
      </tp>
      <tp>
        <v>1654917369.6600001</v>
        <stp/>
        <stp>EM_S_STM07_IS</stp>
        <stp>4</stp>
        <stp>600644.SH</stp>
        <stp>9</stp>
        <stp>12/31/2015</stp>
        <stp>1</stp>
        <tr r="M2411" s="1"/>
      </tp>
      <tp>
        <v>476864594.10000002</v>
        <stp/>
        <stp>EM_S_STM07_IS</stp>
        <stp>4</stp>
        <stp>600645.SH</stp>
        <stp>9</stp>
        <stp>12/31/2014</stp>
        <stp>1</stp>
        <tr r="L2412" s="1"/>
      </tp>
      <tp>
        <v>4527785068.9200001</v>
        <stp/>
        <stp>EM_S_STM07_IS</stp>
        <stp>4</stp>
        <stp>600630.SH</stp>
        <stp>9</stp>
        <stp>12/31/2011</stp>
        <stp>1</stp>
        <tr r="I2399" s="1"/>
      </tp>
      <tp>
        <v>1437957163.6400001</v>
        <stp/>
        <stp>EM_S_STM07_IS</stp>
        <stp>4</stp>
        <stp>600633.SH</stp>
        <stp>9</stp>
        <stp>12/31/2012</stp>
        <stp>1</stp>
        <tr r="J2400" s="1"/>
      </tp>
      <tp>
        <v>1841061557.8299999</v>
        <stp/>
        <stp>EM_S_STM07_IS</stp>
        <stp>4</stp>
        <stp>600634.SH</stp>
        <stp>9</stp>
        <stp>12/31/2015</stp>
        <stp>1</stp>
        <tr r="M2401" s="1"/>
      </tp>
      <tp>
        <v>4131042597.3000002</v>
        <stp/>
        <stp>EM_S_STM07_IS</stp>
        <stp>4</stp>
        <stp>600635.SH</stp>
        <stp>9</stp>
        <stp>12/31/2014</stp>
        <stp>1</stp>
        <tr r="L2402" s="1"/>
      </tp>
      <tp>
        <v>72235533.680000007</v>
        <stp/>
        <stp>EM_S_STM07_IS</stp>
        <stp>4</stp>
        <stp>600620.SH</stp>
        <stp>9</stp>
        <stp>12/31/2011</stp>
        <stp>1</stp>
        <tr r="I2391" s="1"/>
      </tp>
      <tp>
        <v>1406738061.1700001</v>
        <stp/>
        <stp>EM_S_STM07_IS</stp>
        <stp>4</stp>
        <stp>600621.SH</stp>
        <stp>9</stp>
        <stp>12/31/2010</stp>
        <stp>1</stp>
        <tr r="H2392" s="1"/>
      </tp>
      <tp>
        <v>1899485252.6199999</v>
        <stp/>
        <stp>EM_S_STM07_IS</stp>
        <stp>4</stp>
        <stp>600622.SH</stp>
        <stp>9</stp>
        <stp>12/31/2013</stp>
        <stp>1</stp>
        <tr r="K2393" s="1"/>
      </tp>
      <tp>
        <v>12101579585.08</v>
        <stp/>
        <stp>EM_S_STM07_IS</stp>
        <stp>4</stp>
        <stp>600623.SH</stp>
        <stp>9</stp>
        <stp>12/31/2012</stp>
        <stp>1</stp>
        <tr r="J2394" s="1"/>
      </tp>
      <tp>
        <v>717652849.60000002</v>
        <stp/>
        <stp>EM_S_STM07_IS</stp>
        <stp>4</stp>
        <stp>600624.SH</stp>
        <stp>9</stp>
        <stp>12/31/2015</stp>
        <stp>1</stp>
        <tr r="M2395" s="1"/>
      </tp>
      <tp>
        <v>99146076.019999996</v>
        <stp/>
        <stp>EM_S_STM07_IS</stp>
        <stp>4</stp>
        <stp>600610.SH</stp>
        <stp>9</stp>
        <stp>12/31/2011</stp>
        <stp>1</stp>
        <tr r="I2381" s="1"/>
      </tp>
      <tp>
        <v>3447461385.1199999</v>
        <stp/>
        <stp>EM_S_STM07_IS</stp>
        <stp>4</stp>
        <stp>600611.SH</stp>
        <stp>9</stp>
        <stp>12/31/2010</stp>
        <stp>1</stp>
        <tr r="H2382" s="1"/>
      </tp>
      <tp>
        <v>32984655674.48</v>
        <stp/>
        <stp>EM_S_STM07_IS</stp>
        <stp>4</stp>
        <stp>600612.SH</stp>
        <stp>9</stp>
        <stp>12/31/2013</stp>
        <stp>1</stp>
        <tr r="K2383" s="1"/>
      </tp>
      <tp>
        <v>153999261.06999999</v>
        <stp/>
        <stp>EM_S_STM07_IS</stp>
        <stp>4</stp>
        <stp>600613.SH</stp>
        <stp>9</stp>
        <stp>12/31/2012</stp>
        <stp>1</stp>
        <tr r="J2384" s="1"/>
      </tp>
      <tp>
        <v>1716567052.0599999</v>
        <stp/>
        <stp>EM_S_STM07_IS</stp>
        <stp>4</stp>
        <stp>600614.SH</stp>
        <stp>9</stp>
        <stp>12/31/2015</stp>
        <stp>1</stp>
        <tr r="M2385" s="1"/>
      </tp>
      <tp>
        <v>70543182.409999996</v>
        <stp/>
        <stp>EM_S_STM07_IS</stp>
        <stp>4</stp>
        <stp>600615.SH</stp>
        <stp>9</stp>
        <stp>12/31/2014</stp>
        <stp>1</stp>
        <tr r="L2386" s="1"/>
      </tp>
      <tp>
        <v>23158054330</v>
        <stp/>
        <stp>EM_S_STM07_IS</stp>
        <stp>4</stp>
        <stp>600600.SH</stp>
        <stp>9</stp>
        <stp>12/31/2011</stp>
        <stp>1</stp>
        <tr r="I2372" s="1"/>
      </tp>
      <tp>
        <v>8167792848.7700005</v>
        <stp/>
        <stp>EM_S_STM07_IS</stp>
        <stp>4</stp>
        <stp>600601.SH</stp>
        <stp>9</stp>
        <stp>12/31/2010</stp>
        <stp>1</stp>
        <tr r="H2373" s="1"/>
      </tp>
      <tp>
        <v>1138382053.72</v>
        <stp/>
        <stp>EM_S_STM07_IS</stp>
        <stp>4</stp>
        <stp>600602.SH</stp>
        <stp>9</stp>
        <stp>12/31/2013</stp>
        <stp>1</stp>
        <tr r="K2374" s="1"/>
      </tp>
      <tp>
        <v>3480734.17</v>
        <stp/>
        <stp>EM_S_STM07_IS</stp>
        <stp>4</stp>
        <stp>600603.SH</stp>
        <stp>9</stp>
        <stp>12/31/2012</stp>
        <stp>1</stp>
        <tr r="J2375" s="1"/>
      </tp>
      <tp>
        <v>991195990.94000006</v>
        <stp/>
        <stp>EM_S_STM07_IS</stp>
        <stp>4</stp>
        <stp>600604.SH</stp>
        <stp>9</stp>
        <stp>12/31/2015</stp>
        <stp>1</stp>
        <tr r="M2376" s="1"/>
      </tp>
      <tp>
        <v>2123053816.4400001</v>
        <stp/>
        <stp>EM_S_STM07_IS</stp>
        <stp>4</stp>
        <stp>600605.SH</stp>
        <stp>9</stp>
        <stp>12/31/2014</stp>
        <stp>1</stp>
        <tr r="L2377" s="1"/>
      </tp>
      <tp>
        <v>73662501627.240005</v>
        <stp/>
        <stp>EM_S_STM07_IS</stp>
        <stp>4</stp>
        <stp>600690.SH</stp>
        <stp>9</stp>
        <stp>12/31/2011</stp>
        <stp>1</stp>
        <tr r="I2451" s="1"/>
      </tp>
      <tp>
        <v>30828995.109999999</v>
        <stp/>
        <stp>EM_S_STM07_IS</stp>
        <stp>4</stp>
        <stp>600691.SH</stp>
        <stp>9</stp>
        <stp>12/31/2010</stp>
        <stp>1</stp>
        <tr r="H2452" s="1"/>
      </tp>
      <tp>
        <v>464197137.47000003</v>
        <stp/>
        <stp>EM_S_STM07_IS</stp>
        <stp>4</stp>
        <stp>600692.SH</stp>
        <stp>9</stp>
        <stp>12/31/2013</stp>
        <stp>1</stp>
        <tr r="K2453" s="1"/>
      </tp>
      <tp>
        <v>2068528405.28</v>
        <stp/>
        <stp>EM_S_STM07_IS</stp>
        <stp>4</stp>
        <stp>600693.SH</stp>
        <stp>9</stp>
        <stp>12/31/2012</stp>
        <stp>1</stp>
        <tr r="J2454" s="1"/>
      </tp>
      <tp>
        <v>30832061062.349998</v>
        <stp/>
        <stp>EM_S_STM07_IS</stp>
        <stp>4</stp>
        <stp>600694.SH</stp>
        <stp>9</stp>
        <stp>12/31/2015</stp>
        <stp>1</stp>
        <tr r="M2455" s="1"/>
      </tp>
      <tp>
        <v>270555991.82999998</v>
        <stp/>
        <stp>EM_S_STM07_IS</stp>
        <stp>4</stp>
        <stp>600695.SH</stp>
        <stp>9</stp>
        <stp>12/31/2014</stp>
        <stp>1</stp>
        <tr r="L2456" s="1"/>
      </tp>
      <tp>
        <v>1130302387.28</v>
        <stp/>
        <stp>EM_S_STM07_IS</stp>
        <stp>4</stp>
        <stp>600680.SH</stp>
        <stp>9</stp>
        <stp>12/31/2011</stp>
        <stp>1</stp>
        <tr r="I2441" s="1"/>
      </tp>
      <tp>
        <v>6819813.0700000003</v>
        <stp/>
        <stp>EM_S_STM07_IS</stp>
        <stp>4</stp>
        <stp>600681.SH</stp>
        <stp>9</stp>
        <stp>12/31/2010</stp>
        <stp>1</stp>
        <tr r="H2442" s="1"/>
      </tp>
      <tp>
        <v>3353360190.46</v>
        <stp/>
        <stp>EM_S_STM07_IS</stp>
        <stp>4</stp>
        <stp>600682.SH</stp>
        <stp>9</stp>
        <stp>12/31/2013</stp>
        <stp>1</stp>
        <tr r="K2443" s="1"/>
      </tp>
      <tp>
        <v>1122229885.6400001</v>
        <stp/>
        <stp>EM_S_STM07_IS</stp>
        <stp>4</stp>
        <stp>600683.SH</stp>
        <stp>9</stp>
        <stp>12/31/2012</stp>
        <stp>1</stp>
        <tr r="J2444" s="1"/>
      </tp>
      <tp>
        <v>3329131391.7800002</v>
        <stp/>
        <stp>EM_S_STM07_IS</stp>
        <stp>4</stp>
        <stp>600684.SH</stp>
        <stp>9</stp>
        <stp>12/31/2015</stp>
        <stp>1</stp>
        <tr r="M2445" s="1"/>
      </tp>
      <tp>
        <v>9530740881.7399998</v>
        <stp/>
        <stp>EM_S_STM07_IS</stp>
        <stp>4</stp>
        <stp>600685.SH</stp>
        <stp>9</stp>
        <stp>12/31/2014</stp>
        <stp>1</stp>
        <tr r="L2446" s="1"/>
      </tp>
      <tp>
        <v>3365557187.3000002</v>
        <stp/>
        <stp>EM_S_STM07_IS</stp>
        <stp>4</stp>
        <stp>000731.SZ</stp>
        <stp>9</stp>
        <stp>12/31/2010</stp>
        <stp>1</stp>
        <tr r="H284" s="1"/>
      </tp>
      <tp>
        <v>6128499563.8100004</v>
        <stp/>
        <stp>EM_S_STM07_IS</stp>
        <stp>4</stp>
        <stp>000732.SZ</stp>
        <stp>9</stp>
        <stp>12/31/2013</stp>
        <stp>1</stp>
        <tr r="K285" s="1"/>
      </tp>
      <tp>
        <v>2973893761.9899998</v>
        <stp/>
        <stp>EM_S_STM07_IS</stp>
        <stp>4</stp>
        <stp>000733.SZ</stp>
        <stp>9</stp>
        <stp>12/31/2012</stp>
        <stp>1</stp>
        <tr r="J286" s="1"/>
      </tp>
      <tp>
        <v>1005817243.5700001</v>
        <stp/>
        <stp>EM_S_STM07_IS</stp>
        <stp>4</stp>
        <stp>000735.SZ</stp>
        <stp>9</stp>
        <stp>12/31/2014</stp>
        <stp>1</stp>
        <tr r="L287" s="1"/>
      </tp>
      <tp>
        <v>2815121975.3800001</v>
        <stp/>
        <stp>EM_S_STM07_IS</stp>
        <stp>4</stp>
        <stp>000720.SZ</stp>
        <stp>9</stp>
        <stp>12/31/2011</stp>
        <stp>1</stp>
        <tr r="I275" s="1"/>
      </tp>
      <tp>
        <v>592151422.42999995</v>
        <stp/>
        <stp>EM_S_STM07_IS</stp>
        <stp>4</stp>
        <stp>000721.SZ</stp>
        <stp>9</stp>
        <stp>12/31/2010</stp>
        <stp>1</stp>
        <tr r="H276" s="1"/>
      </tp>
      <tp>
        <v>240185099.47</v>
        <stp/>
        <stp>EM_S_STM07_IS</stp>
        <stp>4</stp>
        <stp>000722.SZ</stp>
        <stp>9</stp>
        <stp>12/31/2013</stp>
        <stp>1</stp>
        <tr r="K277" s="1"/>
      </tp>
      <tp>
        <v>1193162570.77</v>
        <stp/>
        <stp>EM_S_STM07_IS</stp>
        <stp>4</stp>
        <stp>000723.SZ</stp>
        <stp>9</stp>
        <stp>12/31/2012</stp>
        <stp>1</stp>
        <tr r="J278" s="1"/>
      </tp>
      <tp>
        <v>36816316676</v>
        <stp/>
        <stp>EM_S_STM07_IS</stp>
        <stp>4</stp>
        <stp>000725.SZ</stp>
        <stp>9</stp>
        <stp>12/31/2014</stp>
        <stp>1</stp>
        <tr r="L279" s="1"/>
      </tp>
      <tp>
        <v>409661686.04000002</v>
        <stp/>
        <stp>EM_S_STM07_IS</stp>
        <stp>4</stp>
        <stp>000710.SZ</stp>
        <stp>9</stp>
        <stp>12/31/2011</stp>
        <stp>1</stp>
        <tr r="I266" s="1"/>
      </tp>
      <tp>
        <v>64082839.119999997</v>
        <stp/>
        <stp>EM_S_STM07_IS</stp>
        <stp>4</stp>
        <stp>000711.SZ</stp>
        <stp>9</stp>
        <stp>12/31/2010</stp>
        <stp>1</stp>
        <tr r="H267" s="1"/>
      </tp>
      <tp>
        <v>129054038.22</v>
        <stp/>
        <stp>EM_S_STM07_IS</stp>
        <stp>4</stp>
        <stp>000712.SZ</stp>
        <stp>9</stp>
        <stp>12/31/2013</stp>
        <stp>1</stp>
        <tr r="K268" s="1"/>
      </tp>
      <tp>
        <v>1843203032.4400001</v>
        <stp/>
        <stp>EM_S_STM07_IS</stp>
        <stp>4</stp>
        <stp>000713.SZ</stp>
        <stp>9</stp>
        <stp>12/31/2012</stp>
        <stp>1</stp>
        <tr r="J269" s="1"/>
      </tp>
      <tp>
        <v>3134352295.5</v>
        <stp/>
        <stp>EM_S_STM07_IS</stp>
        <stp>4</stp>
        <stp>000715.SZ</stp>
        <stp>9</stp>
        <stp>12/31/2014</stp>
        <stp>1</stp>
        <tr r="L270" s="1"/>
      </tp>
      <tp>
        <v>1964252847.24</v>
        <stp/>
        <stp>EM_S_STM07_IS</stp>
        <stp>4</stp>
        <stp>000700.SZ</stp>
        <stp>9</stp>
        <stp>12/31/2011</stp>
        <stp>1</stp>
        <tr r="I258" s="1"/>
      </tp>
      <tp>
        <v>10958939259.42</v>
        <stp/>
        <stp>EM_S_STM07_IS</stp>
        <stp>4</stp>
        <stp>000701.SZ</stp>
        <stp>9</stp>
        <stp>12/31/2010</stp>
        <stp>1</stp>
        <tr r="H259" s="1"/>
      </tp>
      <tp>
        <v>2024098384.46</v>
        <stp/>
        <stp>EM_S_STM07_IS</stp>
        <stp>4</stp>
        <stp>000702.SZ</stp>
        <stp>9</stp>
        <stp>12/31/2013</stp>
        <stp>1</stp>
        <tr r="K260" s="1"/>
      </tp>
      <tp>
        <v>32671628522.240002</v>
        <stp/>
        <stp>EM_S_STM07_IS</stp>
        <stp>4</stp>
        <stp>000703.SZ</stp>
        <stp>9</stp>
        <stp>12/31/2012</stp>
        <stp>1</stp>
        <tr r="J261" s="1"/>
      </tp>
      <tp>
        <v>2081233140.9000001</v>
        <stp/>
        <stp>EM_S_STM07_IS</stp>
        <stp>4</stp>
        <stp>000705.SZ</stp>
        <stp>9</stp>
        <stp>12/31/2014</stp>
        <stp>1</stp>
        <tr r="L262" s="1"/>
      </tp>
      <tp>
        <v>447092797.5</v>
        <stp/>
        <stp>EM_S_STM07_IS</stp>
        <stp>4</stp>
        <stp>000760.SZ</stp>
        <stp>9</stp>
        <stp>12/31/2011</stp>
        <stp>1</stp>
        <tr r="I302" s="1"/>
      </tp>
      <tp>
        <v>45687750464.690002</v>
        <stp/>
        <stp>EM_S_STM07_IS</stp>
        <stp>4</stp>
        <stp>000761.SZ</stp>
        <stp>9</stp>
        <stp>12/31/2010</stp>
        <stp>1</stp>
        <tr r="H303" s="1"/>
      </tp>
      <tp>
        <v>718815705.66999996</v>
        <stp/>
        <stp>EM_S_STM07_IS</stp>
        <stp>4</stp>
        <stp>000762.SZ</stp>
        <stp>9</stp>
        <stp>12/31/2013</stp>
        <stp>1</stp>
        <tr r="K304" s="1"/>
      </tp>
      <tp>
        <v>1270544402.3</v>
        <stp/>
        <stp>EM_S_STM07_IS</stp>
        <stp>4</stp>
        <stp>000750.SZ</stp>
        <stp>9</stp>
        <stp>12/31/2011</stp>
        <stp>1</stp>
        <tr r="I293" s="1"/>
      </tp>
      <tp>
        <v>7828101364.6499996</v>
        <stp/>
        <stp>EM_S_STM07_IS</stp>
        <stp>4</stp>
        <stp>000751.SZ</stp>
        <stp>9</stp>
        <stp>12/31/2010</stp>
        <stp>1</stp>
        <tr r="H294" s="1"/>
      </tp>
      <tp>
        <v>450170036</v>
        <stp/>
        <stp>EM_S_STM07_IS</stp>
        <stp>4</stp>
        <stp>000752.SZ</stp>
        <stp>9</stp>
        <stp>12/31/2013</stp>
        <stp>1</stp>
        <tr r="K295" s="1"/>
      </tp>
      <tp>
        <v>2724481902.3400002</v>
        <stp/>
        <stp>EM_S_STM07_IS</stp>
        <stp>4</stp>
        <stp>000753.SZ</stp>
        <stp>9</stp>
        <stp>12/31/2012</stp>
        <stp>1</stp>
        <tr r="J296" s="1"/>
      </tp>
      <tp>
        <v>5926566327.3299999</v>
        <stp/>
        <stp>EM_S_STM07_IS</stp>
        <stp>4</stp>
        <stp>000755.SZ</stp>
        <stp>9</stp>
        <stp>12/31/2014</stp>
        <stp>1</stp>
        <tr r="L297" s="1"/>
      </tp>
      <tp>
        <v>551511666.59000003</v>
        <stp/>
        <stp>EM_S_STM07_IS</stp>
        <stp>4</stp>
        <stp>000790.SZ</stp>
        <stp>9</stp>
        <stp>12/31/2011</stp>
        <stp>1</stp>
        <tr r="I319" s="1"/>
      </tp>
      <tp>
        <v>289359006</v>
        <stp/>
        <stp>EM_S_STM07_IS</stp>
        <stp>4</stp>
        <stp>000791.SZ</stp>
        <stp>9</stp>
        <stp>12/31/2010</stp>
        <stp>1</stp>
        <tr r="H320" s="1"/>
      </tp>
      <tp>
        <v>8094572606.0200005</v>
        <stp/>
        <stp>EM_S_STM07_IS</stp>
        <stp>4</stp>
        <stp>000792.SZ</stp>
        <stp>9</stp>
        <stp>12/31/2013</stp>
        <stp>1</stp>
        <tr r="K321" s="1"/>
      </tp>
      <tp>
        <v>4095420022.6500001</v>
        <stp/>
        <stp>EM_S_STM07_IS</stp>
        <stp>4</stp>
        <stp>000793.SZ</stp>
        <stp>9</stp>
        <stp>12/31/2012</stp>
        <stp>1</stp>
        <tr r="J322" s="1"/>
      </tp>
      <tp>
        <v>779415387.08000004</v>
        <stp/>
        <stp>EM_S_STM07_IS</stp>
        <stp>4</stp>
        <stp>000795.SZ</stp>
        <stp>9</stp>
        <stp>12/31/2014</stp>
        <stp>1</stp>
        <tr r="L323" s="1"/>
      </tp>
      <tp>
        <v>3943611192.54</v>
        <stp/>
        <stp>EM_S_STM07_IS</stp>
        <stp>4</stp>
        <stp>000780.SZ</stp>
        <stp>9</stp>
        <stp>12/31/2011</stp>
        <stp>1</stp>
        <tr r="I312" s="1"/>
      </tp>
      <tp>
        <v>3700080656.1199999</v>
        <stp/>
        <stp>EM_S_STM07_IS</stp>
        <stp>4</stp>
        <stp>000782.SZ</stp>
        <stp>9</stp>
        <stp>12/31/2013</stp>
        <stp>1</stp>
        <tr r="K313" s="1"/>
      </tp>
      <tp>
        <v>2286081502.1799998</v>
        <stp/>
        <stp>EM_S_STM07_IS</stp>
        <stp>4</stp>
        <stp>000783.SZ</stp>
        <stp>9</stp>
        <stp>12/31/2012</stp>
        <stp>1</stp>
        <tr r="J314" s="1"/>
      </tp>
      <tp>
        <v>4455830191.2200003</v>
        <stp/>
        <stp>EM_S_STM07_IS</stp>
        <stp>4</stp>
        <stp>000785.SZ</stp>
        <stp>9</stp>
        <stp>12/31/2014</stp>
        <stp>1</stp>
        <tr r="L315" s="1"/>
      </tp>
      <tp>
        <v>1181245104.46</v>
        <stp/>
        <stp>EM_S_STM07_IS</stp>
        <stp>4</stp>
        <stp>600770.SH</stp>
        <stp>9</stp>
        <stp>12/31/2011</stp>
        <stp>1</stp>
        <tr r="I2527" s="1"/>
      </tp>
      <tp>
        <v>229820920.03</v>
        <stp/>
        <stp>EM_S_STM07_IS</stp>
        <stp>4</stp>
        <stp>600771.SH</stp>
        <stp>9</stp>
        <stp>12/31/2010</stp>
        <stp>1</stp>
        <tr r="H2528" s="1"/>
      </tp>
      <tp>
        <v>747363387.51999998</v>
        <stp/>
        <stp>EM_S_STM07_IS</stp>
        <stp>4</stp>
        <stp>600773.SH</stp>
        <stp>9</stp>
        <stp>12/31/2012</stp>
        <stp>1</stp>
        <tr r="J2529" s="1"/>
      </tp>
      <tp>
        <v>984072550.59000003</v>
        <stp/>
        <stp>EM_S_STM07_IS</stp>
        <stp>4</stp>
        <stp>600774.SH</stp>
        <stp>9</stp>
        <stp>12/31/2015</stp>
        <stp>1</stp>
        <tr r="M2530" s="1"/>
      </tp>
      <tp>
        <v>3487641068.9400001</v>
        <stp/>
        <stp>EM_S_STM07_IS</stp>
        <stp>4</stp>
        <stp>600775.SH</stp>
        <stp>9</stp>
        <stp>12/31/2014</stp>
        <stp>1</stp>
        <tr r="L2531" s="1"/>
      </tp>
      <tp>
        <v>3698547376.1599998</v>
        <stp/>
        <stp>EM_S_STM07_IS</stp>
        <stp>4</stp>
        <stp>600760.SH</stp>
        <stp>9</stp>
        <stp>12/31/2011</stp>
        <stp>1</stp>
        <tr r="I2518" s="1"/>
      </tp>
      <tp>
        <v>5084436351.3599997</v>
        <stp/>
        <stp>EM_S_STM07_IS</stp>
        <stp>4</stp>
        <stp>600761.SH</stp>
        <stp>9</stp>
        <stp>12/31/2010</stp>
        <stp>1</stp>
        <tr r="H2519" s="1"/>
      </tp>
      <tp>
        <v>378939778.35000002</v>
        <stp/>
        <stp>EM_S_STM07_IS</stp>
        <stp>4</stp>
        <stp>600763.SH</stp>
        <stp>9</stp>
        <stp>12/31/2012</stp>
        <stp>1</stp>
        <tr r="J2520" s="1"/>
      </tp>
      <tp>
        <v>409163405.23000002</v>
        <stp/>
        <stp>EM_S_STM07_IS</stp>
        <stp>4</stp>
        <stp>600764.SH</stp>
        <stp>9</stp>
        <stp>12/31/2015</stp>
        <stp>1</stp>
        <tr r="M2521" s="1"/>
      </tp>
      <tp>
        <v>5822553517.8000002</v>
        <stp/>
        <stp>EM_S_STM07_IS</stp>
        <stp>4</stp>
        <stp>600765.SH</stp>
        <stp>9</stp>
        <stp>12/31/2014</stp>
        <stp>1</stp>
        <tr r="L2522" s="1"/>
      </tp>
      <tp>
        <v>2647303929.25</v>
        <stp/>
        <stp>EM_S_STM07_IS</stp>
        <stp>4</stp>
        <stp>600750.SH</stp>
        <stp>9</stp>
        <stp>12/31/2011</stp>
        <stp>1</stp>
        <tr r="I2509" s="1"/>
      </tp>
      <tp>
        <v>200921504.47</v>
        <stp/>
        <stp>EM_S_STM07_IS</stp>
        <stp>4</stp>
        <stp>600751.SH</stp>
        <stp>9</stp>
        <stp>12/31/2010</stp>
        <stp>1</stp>
        <tr r="H2510" s="1"/>
      </tp>
      <tp>
        <v>14106322.91</v>
        <stp/>
        <stp>EM_S_STM07_IS</stp>
        <stp>4</stp>
        <stp>600753.SH</stp>
        <stp>9</stp>
        <stp>12/31/2012</stp>
        <stp>1</stp>
        <tr r="J2511" s="1"/>
      </tp>
      <tp>
        <v>5562703070.8699999</v>
        <stp/>
        <stp>EM_S_STM07_IS</stp>
        <stp>4</stp>
        <stp>600754.SH</stp>
        <stp>9</stp>
        <stp>12/31/2015</stp>
        <stp>1</stp>
        <tr r="M2512" s="1"/>
      </tp>
      <tp>
        <v>55287894886.629997</v>
        <stp/>
        <stp>EM_S_STM07_IS</stp>
        <stp>4</stp>
        <stp>600755.SH</stp>
        <stp>9</stp>
        <stp>12/31/2014</stp>
        <stp>1</stp>
        <tr r="L2513" s="1"/>
      </tp>
      <tp>
        <v>7753164273.54</v>
        <stp/>
        <stp>EM_S_STM07_IS</stp>
        <stp>4</stp>
        <stp>600740.SH</stp>
        <stp>9</stp>
        <stp>12/31/2011</stp>
        <stp>1</stp>
        <tr r="I2499" s="1"/>
      </tp>
      <tp>
        <v>44062677519.540001</v>
        <stp/>
        <stp>EM_S_STM07_IS</stp>
        <stp>4</stp>
        <stp>600741.SH</stp>
        <stp>9</stp>
        <stp>12/31/2010</stp>
        <stp>1</stp>
        <tr r="H2500" s="1"/>
      </tp>
      <tp>
        <v>9472486433.5599995</v>
        <stp/>
        <stp>EM_S_STM07_IS</stp>
        <stp>4</stp>
        <stp>600742.SH</stp>
        <stp>9</stp>
        <stp>12/31/2013</stp>
        <stp>1</stp>
        <tr r="K2501" s="1"/>
      </tp>
      <tp>
        <v>3079539997.6999998</v>
        <stp/>
        <stp>EM_S_STM07_IS</stp>
        <stp>4</stp>
        <stp>600743.SH</stp>
        <stp>9</stp>
        <stp>12/31/2012</stp>
        <stp>1</stp>
        <tr r="J2502" s="1"/>
      </tp>
      <tp>
        <v>7406353523.5600004</v>
        <stp/>
        <stp>EM_S_STM07_IS</stp>
        <stp>4</stp>
        <stp>600744.SH</stp>
        <stp>9</stp>
        <stp>12/31/2015</stp>
        <stp>1</stp>
        <tr r="M2503" s="1"/>
      </tp>
      <tp>
        <v>1623050516.8299999</v>
        <stp/>
        <stp>EM_S_STM07_IS</stp>
        <stp>4</stp>
        <stp>600745.SH</stp>
        <stp>9</stp>
        <stp>12/31/2014</stp>
        <stp>1</stp>
        <tr r="L2504" s="1"/>
      </tp>
      <tp>
        <v>1031691315.4299999</v>
        <stp/>
        <stp>EM_S_STM07_IS</stp>
        <stp>4</stp>
        <stp>600730.SH</stp>
        <stp>9</stp>
        <stp>12/31/2011</stp>
        <stp>1</stp>
        <tr r="I2489" s="1"/>
      </tp>
      <tp>
        <v>851922365.28999996</v>
        <stp/>
        <stp>EM_S_STM07_IS</stp>
        <stp>4</stp>
        <stp>600731.SH</stp>
        <stp>9</stp>
        <stp>12/31/2010</stp>
        <stp>1</stp>
        <tr r="H2490" s="1"/>
      </tp>
      <tp>
        <v>18276341.859999999</v>
        <stp/>
        <stp>EM_S_STM07_IS</stp>
        <stp>4</stp>
        <stp>600732.SH</stp>
        <stp>9</stp>
        <stp>12/31/2013</stp>
        <stp>1</stp>
        <tr r="K2491" s="1"/>
      </tp>
      <tp>
        <v>218227094.53999999</v>
        <stp/>
        <stp>EM_S_STM07_IS</stp>
        <stp>4</stp>
        <stp>600733.SH</stp>
        <stp>9</stp>
        <stp>12/31/2012</stp>
        <stp>1</stp>
        <tr r="J2492" s="1"/>
      </tp>
      <tp>
        <v>310337979.54000002</v>
        <stp/>
        <stp>EM_S_STM07_IS</stp>
        <stp>4</stp>
        <stp>600734.SH</stp>
        <stp>9</stp>
        <stp>12/31/2015</stp>
        <stp>1</stp>
        <tr r="M2493" s="1"/>
      </tp>
      <tp>
        <v>1342383919.8900001</v>
        <stp/>
        <stp>EM_S_STM07_IS</stp>
        <stp>4</stp>
        <stp>600735.SH</stp>
        <stp>9</stp>
        <stp>12/31/2014</stp>
        <stp>1</stp>
        <tr r="L2494" s="1"/>
      </tp>
      <tp>
        <v>3625421630.3400002</v>
        <stp/>
        <stp>EM_S_STM07_IS</stp>
        <stp>4</stp>
        <stp>600720.SH</stp>
        <stp>9</stp>
        <stp>12/31/2011</stp>
        <stp>1</stp>
        <tr r="I2479" s="1"/>
      </tp>
      <tp>
        <v>696564251.95000005</v>
        <stp/>
        <stp>EM_S_STM07_IS</stp>
        <stp>4</stp>
        <stp>600721.SH</stp>
        <stp>9</stp>
        <stp>12/31/2010</stp>
        <stp>1</stp>
        <tr r="H2480" s="1"/>
      </tp>
      <tp>
        <v>1935405256.1700001</v>
        <stp/>
        <stp>EM_S_STM07_IS</stp>
        <stp>4</stp>
        <stp>600722.SH</stp>
        <stp>9</stp>
        <stp>12/31/2013</stp>
        <stp>1</stp>
        <tr r="K2481" s="1"/>
      </tp>
      <tp>
        <v>12225433116.91</v>
        <stp/>
        <stp>EM_S_STM07_IS</stp>
        <stp>4</stp>
        <stp>600723.SH</stp>
        <stp>9</stp>
        <stp>12/31/2012</stp>
        <stp>1</stp>
        <tr r="J2482" s="1"/>
      </tp>
      <tp>
        <v>2746493376.8400002</v>
        <stp/>
        <stp>EM_S_STM07_IS</stp>
        <stp>4</stp>
        <stp>600724.SH</stp>
        <stp>9</stp>
        <stp>12/31/2015</stp>
        <stp>1</stp>
        <tr r="M2483" s="1"/>
      </tp>
      <tp>
        <v>6623463616.5600004</v>
        <stp/>
        <stp>EM_S_STM07_IS</stp>
        <stp>4</stp>
        <stp>600725.SH</stp>
        <stp>9</stp>
        <stp>12/31/2014</stp>
        <stp>1</stp>
        <tr r="L2484" s="1"/>
      </tp>
      <tp>
        <v>2135426496.3</v>
        <stp/>
        <stp>EM_S_STM07_IS</stp>
        <stp>4</stp>
        <stp>600710.SH</stp>
        <stp>9</stp>
        <stp>12/31/2011</stp>
        <stp>1</stp>
        <tr r="I2469" s="1"/>
      </tp>
      <tp>
        <v>231384545.25</v>
        <stp/>
        <stp>EM_S_STM07_IS</stp>
        <stp>4</stp>
        <stp>600711.SH</stp>
        <stp>9</stp>
        <stp>12/31/2010</stp>
        <stp>1</stp>
        <tr r="H2470" s="1"/>
      </tp>
      <tp>
        <v>2895113857.3499999</v>
        <stp/>
        <stp>EM_S_STM07_IS</stp>
        <stp>4</stp>
        <stp>600712.SH</stp>
        <stp>9</stp>
        <stp>12/31/2013</stp>
        <stp>1</stp>
        <tr r="K2471" s="1"/>
      </tp>
      <tp>
        <v>18024220367.66</v>
        <stp/>
        <stp>EM_S_STM07_IS</stp>
        <stp>4</stp>
        <stp>600713.SH</stp>
        <stp>9</stp>
        <stp>12/31/2012</stp>
        <stp>1</stp>
        <tr r="J2472" s="1"/>
      </tp>
      <tp>
        <v>327821541.76999998</v>
        <stp/>
        <stp>EM_S_STM07_IS</stp>
        <stp>4</stp>
        <stp>600714.SH</stp>
        <stp>9</stp>
        <stp>12/31/2015</stp>
        <stp>1</stp>
        <tr r="M2473" s="1"/>
      </tp>
      <tp>
        <v>10616185.33</v>
        <stp/>
        <stp>EM_S_STM07_IS</stp>
        <stp>4</stp>
        <stp>600715.SH</stp>
        <stp>9</stp>
        <stp>12/31/2014</stp>
        <stp>1</stp>
        <tr r="L2474" s="1"/>
      </tp>
      <tp>
        <v>754969537.07000005</v>
        <stp/>
        <stp>EM_S_STM07_IS</stp>
        <stp>4</stp>
        <stp>600701.SH</stp>
        <stp>9</stp>
        <stp>12/31/2010</stp>
        <stp>1</stp>
        <tr r="H2461" s="1"/>
      </tp>
      <tp>
        <v>1418591744.29</v>
        <stp/>
        <stp>EM_S_STM07_IS</stp>
        <stp>4</stp>
        <stp>600702.SH</stp>
        <stp>9</stp>
        <stp>12/31/2013</stp>
        <stp>1</stp>
        <tr r="K2462" s="1"/>
      </tp>
      <tp>
        <v>3363158183.9299998</v>
        <stp/>
        <stp>EM_S_STM07_IS</stp>
        <stp>4</stp>
        <stp>600703.SH</stp>
        <stp>9</stp>
        <stp>12/31/2012</stp>
        <stp>1</stp>
        <tr r="J2463" s="1"/>
      </tp>
      <tp>
        <v>182360076704.51999</v>
        <stp/>
        <stp>EM_S_STM07_IS</stp>
        <stp>4</stp>
        <stp>600704.SH</stp>
        <stp>9</stp>
        <stp>12/31/2015</stp>
        <stp>1</stp>
        <tr r="M2464" s="1"/>
      </tp>
      <tp>
        <v>2831877654.8699999</v>
        <stp/>
        <stp>EM_S_STM07_IS</stp>
        <stp>4</stp>
        <stp>600705.SH</stp>
        <stp>9</stp>
        <stp>12/31/2014</stp>
        <stp>1</stp>
        <tr r="L2465" s="1"/>
      </tp>
      <tp>
        <v>345846521.81</v>
        <stp/>
        <stp>EM_S_STM07_IS</stp>
        <stp>4</stp>
        <stp>600790.SH</stp>
        <stp>9</stp>
        <stp>12/31/2011</stp>
        <stp>1</stp>
        <tr r="I2544" s="1"/>
      </tp>
      <tp>
        <v>1064191984.52</v>
        <stp/>
        <stp>EM_S_STM07_IS</stp>
        <stp>4</stp>
        <stp>600791.SH</stp>
        <stp>9</stp>
        <stp>12/31/2010</stp>
        <stp>1</stp>
        <tr r="H2545" s="1"/>
      </tp>
      <tp>
        <v>6473137220.8800001</v>
        <stp/>
        <stp>EM_S_STM07_IS</stp>
        <stp>4</stp>
        <stp>600792.SH</stp>
        <stp>9</stp>
        <stp>12/31/2013</stp>
        <stp>1</stp>
        <tr r="K2546" s="1"/>
      </tp>
      <tp>
        <v>18606803.91</v>
        <stp/>
        <stp>EM_S_STM07_IS</stp>
        <stp>4</stp>
        <stp>600793.SH</stp>
        <stp>9</stp>
        <stp>12/31/2012</stp>
        <stp>1</stp>
        <tr r="J2547" s="1"/>
      </tp>
      <tp>
        <v>638753811.25999999</v>
        <stp/>
        <stp>EM_S_STM07_IS</stp>
        <stp>4</stp>
        <stp>600794.SH</stp>
        <stp>9</stp>
        <stp>12/31/2015</stp>
        <stp>1</stp>
        <tr r="M2548" s="1"/>
      </tp>
      <tp>
        <v>61474849059.709999</v>
        <stp/>
        <stp>EM_S_STM07_IS</stp>
        <stp>4</stp>
        <stp>600795.SH</stp>
        <stp>9</stp>
        <stp>12/31/2014</stp>
        <stp>1</stp>
        <tr r="L2549" s="1"/>
      </tp>
      <tp>
        <v>5452677019</v>
        <stp/>
        <stp>EM_S_STM07_IS</stp>
        <stp>4</stp>
        <stp>600780.SH</stp>
        <stp>9</stp>
        <stp>12/31/2011</stp>
        <stp>1</stp>
        <tr r="I2536" s="1"/>
      </tp>
      <tp>
        <v>276716018.67000002</v>
        <stp/>
        <stp>EM_S_STM07_IS</stp>
        <stp>4</stp>
        <stp>600781.SH</stp>
        <stp>9</stp>
        <stp>12/31/2010</stp>
        <stp>1</stp>
        <tr r="H2537" s="1"/>
      </tp>
      <tp>
        <v>33710773753.740002</v>
        <stp/>
        <stp>EM_S_STM07_IS</stp>
        <stp>4</stp>
        <stp>600782.SH</stp>
        <stp>9</stp>
        <stp>12/31/2013</stp>
        <stp>1</stp>
        <tr r="K2538" s="1"/>
      </tp>
      <tp>
        <v>260944867.66999999</v>
        <stp/>
        <stp>EM_S_STM07_IS</stp>
        <stp>4</stp>
        <stp>600783.SH</stp>
        <stp>9</stp>
        <stp>12/31/2012</stp>
        <stp>1</stp>
        <tr r="J2539" s="1"/>
      </tp>
      <tp>
        <v>2342324159.02</v>
        <stp/>
        <stp>EM_S_STM07_IS</stp>
        <stp>4</stp>
        <stp>600784.SH</stp>
        <stp>9</stp>
        <stp>12/31/2015</stp>
        <stp>1</stp>
        <tr r="M2540" s="1"/>
      </tp>
      <tp>
        <v>6817544648.5900002</v>
        <stp/>
        <stp>EM_S_STM07_IS</stp>
        <stp>4</stp>
        <stp>600785.SH</stp>
        <stp>9</stp>
        <stp>12/31/2014</stp>
        <stp>1</stp>
        <tr r="L2541" s="1"/>
      </tp>
      <tp>
        <v>109006.8</v>
        <stp/>
        <stp>EM_S_STM07_IS</stp>
        <stp>4</stp>
        <stp>000030.SZ</stp>
        <stp>9</stp>
        <stp>12/31/2011</stp>
        <stp>1</stp>
        <tr r="I31" s="1"/>
      </tp>
      <tp>
        <v>2113572540.3800001</v>
        <stp/>
        <stp>EM_S_STM07_IS</stp>
        <stp>4</stp>
        <stp>000031.SZ</stp>
        <stp>9</stp>
        <stp>12/31/2010</stp>
        <stp>1</stp>
        <tr r="H32" s="1"/>
      </tp>
      <tp>
        <v>1625440937.1600001</v>
        <stp/>
        <stp>EM_S_STM07_IS</stp>
        <stp>4</stp>
        <stp>000032.SZ</stp>
        <stp>9</stp>
        <stp>12/31/2013</stp>
        <stp>1</stp>
        <tr r="K33" s="1"/>
      </tp>
      <tp>
        <v>67009730.07</v>
        <stp/>
        <stp>EM_S_STM07_IS</stp>
        <stp>4</stp>
        <stp>000033.SZ</stp>
        <stp>9</stp>
        <stp>12/31/2012</stp>
        <stp>1</stp>
        <tr r="J34" s="1"/>
      </tp>
      <tp>
        <v>458063353.60000002</v>
        <stp/>
        <stp>EM_S_STM07_IS</stp>
        <stp>4</stp>
        <stp>000034.SZ</stp>
        <stp>9</stp>
        <stp>12/31/2015</stp>
        <stp>1</stp>
        <tr r="M35" s="1"/>
      </tp>
      <tp>
        <v>550900433.27999997</v>
        <stp/>
        <stp>EM_S_STM07_IS</stp>
        <stp>4</stp>
        <stp>000035.SZ</stp>
        <stp>9</stp>
        <stp>12/31/2014</stp>
        <stp>1</stp>
        <tr r="L36" s="1"/>
      </tp>
      <tp>
        <v>530086613.25</v>
        <stp/>
        <stp>EM_S_STM07_IS</stp>
        <stp>4</stp>
        <stp>300001.SZ</stp>
        <stp>9</stp>
        <stp>12/31/2010</stp>
        <stp>1</stp>
        <tr r="H1298" s="1"/>
      </tp>
      <tp>
        <v>1906466509.04</v>
        <stp/>
        <stp>EM_S_STM07_IS</stp>
        <stp>4</stp>
        <stp>300002.SZ</stp>
        <stp>9</stp>
        <stp>12/31/2013</stp>
        <stp>1</stp>
        <tr r="K1299" s="1"/>
      </tp>
      <tp>
        <v>1015920079.79</v>
        <stp/>
        <stp>EM_S_STM07_IS</stp>
        <stp>4</stp>
        <stp>300003.SZ</stp>
        <stp>9</stp>
        <stp>12/31/2012</stp>
        <stp>1</stp>
        <tr r="J1300" s="1"/>
      </tp>
      <tp>
        <v>820028578.19000006</v>
        <stp/>
        <stp>EM_S_STM07_IS</stp>
        <stp>4</stp>
        <stp>300004.SZ</stp>
        <stp>9</stp>
        <stp>12/31/2015</stp>
        <stp>1</stp>
        <tr r="M1301" s="1"/>
      </tp>
      <tp>
        <v>1715241927.0899999</v>
        <stp/>
        <stp>EM_S_STM07_IS</stp>
        <stp>4</stp>
        <stp>300005.SZ</stp>
        <stp>9</stp>
        <stp>12/31/2014</stp>
        <stp>1</stp>
        <tr r="L1302" s="1"/>
      </tp>
      <tp>
        <v>875778275.09000003</v>
        <stp/>
        <stp>EM_S_STM07_IS</stp>
        <stp>4</stp>
        <stp>000020.SZ</stp>
        <stp>9</stp>
        <stp>12/31/2011</stp>
        <stp>1</stp>
        <tr r="I22" s="1"/>
      </tp>
      <tp>
        <v>20771541038.169998</v>
        <stp/>
        <stp>EM_S_STM07_IS</stp>
        <stp>4</stp>
        <stp>000021.SZ</stp>
        <stp>9</stp>
        <stp>12/31/2010</stp>
        <stp>1</stp>
        <tr r="H23" s="1"/>
      </tp>
      <tp>
        <v>1780774836.3</v>
        <stp/>
        <stp>EM_S_STM07_IS</stp>
        <stp>4</stp>
        <stp>000022.SZ</stp>
        <stp>9</stp>
        <stp>12/31/2013</stp>
        <stp>1</stp>
        <tr r="K24" s="1"/>
      </tp>
      <tp>
        <v>877948945.47000003</v>
        <stp/>
        <stp>EM_S_STM07_IS</stp>
        <stp>4</stp>
        <stp>000023.SZ</stp>
        <stp>9</stp>
        <stp>12/31/2012</stp>
        <stp>1</stp>
        <tr r="J25" s="1"/>
      </tp>
      <tp>
        <v>464987527.80000001</v>
        <stp/>
        <stp>EM_S_STM07_IS</stp>
        <stp>4</stp>
        <stp>000025.SZ</stp>
        <stp>9</stp>
        <stp>12/31/2014</stp>
        <stp>1</stp>
        <tr r="L26" s="1"/>
      </tp>
      <tp>
        <v>540932258.32000005</v>
        <stp/>
        <stp>EM_S_STM07_IS</stp>
        <stp>4</stp>
        <stp>300010.SZ</stp>
        <stp>9</stp>
        <stp>12/31/2011</stp>
        <stp>1</stp>
        <tr r="I1307" s="1"/>
      </tp>
      <tp>
        <v>295361905.57999998</v>
        <stp/>
        <stp>EM_S_STM07_IS</stp>
        <stp>4</stp>
        <stp>300011.SZ</stp>
        <stp>9</stp>
        <stp>12/31/2010</stp>
        <stp>1</stp>
        <tr r="H1308" s="1"/>
      </tp>
      <tp>
        <v>776924649.55999994</v>
        <stp/>
        <stp>EM_S_STM07_IS</stp>
        <stp>4</stp>
        <stp>300012.SZ</stp>
        <stp>9</stp>
        <stp>12/31/2013</stp>
        <stp>1</stp>
        <tr r="K1309" s="1"/>
      </tp>
      <tp>
        <v>325910777.25999999</v>
        <stp/>
        <stp>EM_S_STM07_IS</stp>
        <stp>4</stp>
        <stp>300013.SZ</stp>
        <stp>9</stp>
        <stp>12/31/2012</stp>
        <stp>1</stp>
        <tr r="J1310" s="1"/>
      </tp>
      <tp>
        <v>1348932918.0899999</v>
        <stp/>
        <stp>EM_S_STM07_IS</stp>
        <stp>4</stp>
        <stp>300014.SZ</stp>
        <stp>9</stp>
        <stp>12/31/2015</stp>
        <stp>1</stp>
        <tr r="M1311" s="1"/>
      </tp>
      <tp>
        <v>2402047616.9299998</v>
        <stp/>
        <stp>EM_S_STM07_IS</stp>
        <stp>4</stp>
        <stp>300015.SZ</stp>
        <stp>9</stp>
        <stp>12/31/2014</stp>
        <stp>1</stp>
        <tr r="L1312" s="1"/>
      </tp>
      <tp>
        <v>184058441.12</v>
        <stp/>
        <stp>EM_S_STM07_IS</stp>
        <stp>4</stp>
        <stp>000010.SZ</stp>
        <stp>9</stp>
        <stp>12/31/2011</stp>
        <stp>1</stp>
        <tr r="I14" s="1"/>
      </tp>
      <tp>
        <v>993175350.38</v>
        <stp/>
        <stp>EM_S_STM07_IS</stp>
        <stp>4</stp>
        <stp>000011.SZ</stp>
        <stp>9</stp>
        <stp>12/31/2010</stp>
        <stp>1</stp>
        <tr r="H15" s="1"/>
      </tp>
      <tp>
        <v>7733796114</v>
        <stp/>
        <stp>EM_S_STM07_IS</stp>
        <stp>4</stp>
        <stp>000012.SZ</stp>
        <stp>9</stp>
        <stp>12/31/2013</stp>
        <stp>1</stp>
        <tr r="K16" s="1"/>
      </tp>
      <tp>
        <v>413213720.92000002</v>
        <stp/>
        <stp>EM_S_STM07_IS</stp>
        <stp>4</stp>
        <stp>000014.SZ</stp>
        <stp>9</stp>
        <stp>12/31/2015</stp>
        <stp>1</stp>
        <tr r="M17" s="1"/>
      </tp>
      <tp>
        <v>1029813634.58</v>
        <stp/>
        <stp>EM_S_STM07_IS</stp>
        <stp>4</stp>
        <stp>300020.SZ</stp>
        <stp>9</stp>
        <stp>12/31/2011</stp>
        <stp>1</stp>
        <tr r="I1317" s="1"/>
      </tp>
      <tp>
        <v>327093474.81999999</v>
        <stp/>
        <stp>EM_S_STM07_IS</stp>
        <stp>4</stp>
        <stp>300021.SZ</stp>
        <stp>9</stp>
        <stp>12/31/2010</stp>
        <stp>1</stp>
        <tr r="H1318" s="1"/>
      </tp>
      <tp>
        <v>5953765433.5200005</v>
        <stp/>
        <stp>EM_S_STM07_IS</stp>
        <stp>4</stp>
        <stp>300022.SZ</stp>
        <stp>9</stp>
        <stp>12/31/2013</stp>
        <stp>1</stp>
        <tr r="K1319" s="1"/>
      </tp>
      <tp>
        <v>63684379.329999998</v>
        <stp/>
        <stp>EM_S_STM07_IS</stp>
        <stp>4</stp>
        <stp>300023.SZ</stp>
        <stp>9</stp>
        <stp>12/31/2012</stp>
        <stp>1</stp>
        <tr r="J1320" s="1"/>
      </tp>
      <tp>
        <v>1685391508.4300001</v>
        <stp/>
        <stp>EM_S_STM07_IS</stp>
        <stp>4</stp>
        <stp>300024.SZ</stp>
        <stp>9</stp>
        <stp>12/31/2015</stp>
        <stp>1</stp>
        <tr r="M1321" s="1"/>
      </tp>
      <tp>
        <v>1058755552.23</v>
        <stp/>
        <stp>EM_S_STM07_IS</stp>
        <stp>4</stp>
        <stp>300025.SZ</stp>
        <stp>9</stp>
        <stp>12/31/2014</stp>
        <stp>1</stp>
        <tr r="L1322" s="1"/>
      </tp>
      <tp>
        <v>18022278000</v>
        <stp/>
        <stp>EM_S_STM07_IS</stp>
        <stp>4</stp>
        <stp>000001.SZ</stp>
        <stp>9</stp>
        <stp>12/31/2010</stp>
        <stp>1</stp>
        <tr r="H6" s="1"/>
      </tp>
      <tp>
        <v>135418791080.35001</v>
        <stp/>
        <stp>EM_S_STM07_IS</stp>
        <stp>4</stp>
        <stp>000002.SZ</stp>
        <stp>9</stp>
        <stp>12/31/2013</stp>
        <stp>1</stp>
        <tr r="K7" s="1"/>
      </tp>
      <tp>
        <v>120454422.48</v>
        <stp/>
        <stp>EM_S_STM07_IS</stp>
        <stp>4</stp>
        <stp>000004.SZ</stp>
        <stp>9</stp>
        <stp>12/31/2015</stp>
        <stp>1</stp>
        <tr r="M8" s="1"/>
      </tp>
      <tp>
        <v>52776994.289999999</v>
        <stp/>
        <stp>EM_S_STM07_IS</stp>
        <stp>4</stp>
        <stp>000005.SZ</stp>
        <stp>9</stp>
        <stp>12/31/2014</stp>
        <stp>1</stp>
        <tr r="L9" s="1"/>
      </tp>
      <tp>
        <v>249639335.34</v>
        <stp/>
        <stp>EM_S_STM07_IS</stp>
        <stp>4</stp>
        <stp>300030.SZ</stp>
        <stp>9</stp>
        <stp>12/31/2011</stp>
        <stp>1</stp>
        <tr r="I1327" s="1"/>
      </tp>
      <tp>
        <v>334246872.88999999</v>
        <stp/>
        <stp>EM_S_STM07_IS</stp>
        <stp>4</stp>
        <stp>300031.SZ</stp>
        <stp>9</stp>
        <stp>12/31/2010</stp>
        <stp>1</stp>
        <tr r="H1328" s="1"/>
      </tp>
      <tp>
        <v>445938273.89999998</v>
        <stp/>
        <stp>EM_S_STM07_IS</stp>
        <stp>4</stp>
        <stp>300032.SZ</stp>
        <stp>9</stp>
        <stp>12/31/2013</stp>
        <stp>1</stp>
        <tr r="K1329" s="1"/>
      </tp>
      <tp>
        <v>172026022.75</v>
        <stp/>
        <stp>EM_S_STM07_IS</stp>
        <stp>4</stp>
        <stp>300033.SZ</stp>
        <stp>9</stp>
        <stp>12/31/2012</stp>
        <stp>1</stp>
        <tr r="J1330" s="1"/>
      </tp>
      <tp>
        <v>709623004.69000006</v>
        <stp/>
        <stp>EM_S_STM07_IS</stp>
        <stp>4</stp>
        <stp>300034.SZ</stp>
        <stp>9</stp>
        <stp>12/31/2015</stp>
        <stp>1</stp>
        <tr r="M1331" s="1"/>
      </tp>
      <tp>
        <v>207068149.41</v>
        <stp/>
        <stp>EM_S_STM07_IS</stp>
        <stp>4</stp>
        <stp>300035.SZ</stp>
        <stp>9</stp>
        <stp>12/31/2014</stp>
        <stp>1</stp>
        <tr r="L1332" s="1"/>
      </tp>
      <tp>
        <v>1246862977.9100001</v>
        <stp/>
        <stp>EM_S_STM07_IS</stp>
        <stp>4</stp>
        <stp>000070.SZ</stp>
        <stp>9</stp>
        <stp>12/31/2011</stp>
        <stp>1</stp>
        <tr r="I61" s="1"/>
      </tp>
      <tp>
        <v>566598817.60000002</v>
        <stp/>
        <stp>EM_S_STM07_IS</stp>
        <stp>4</stp>
        <stp>300040.SZ</stp>
        <stp>9</stp>
        <stp>12/31/2011</stp>
        <stp>1</stp>
        <tr r="I1337" s="1"/>
      </tp>
      <tp>
        <v>414461411.91000003</v>
        <stp/>
        <stp>EM_S_STM07_IS</stp>
        <stp>4</stp>
        <stp>300041.SZ</stp>
        <stp>9</stp>
        <stp>12/31/2010</stp>
        <stp>1</stp>
        <tr r="H1338" s="1"/>
      </tp>
      <tp>
        <v>231361272.83000001</v>
        <stp/>
        <stp>EM_S_STM07_IS</stp>
        <stp>4</stp>
        <stp>300042.SZ</stp>
        <stp>9</stp>
        <stp>12/31/2013</stp>
        <stp>1</stp>
        <tr r="K1339" s="1"/>
      </tp>
      <tp>
        <v>1118434208.1099999</v>
        <stp/>
        <stp>EM_S_STM07_IS</stp>
        <stp>4</stp>
        <stp>300043.SZ</stp>
        <stp>9</stp>
        <stp>12/31/2012</stp>
        <stp>1</stp>
        <tr r="J1340" s="1"/>
      </tp>
      <tp>
        <v>664943610.30999994</v>
        <stp/>
        <stp>EM_S_STM07_IS</stp>
        <stp>4</stp>
        <stp>300044.SZ</stp>
        <stp>9</stp>
        <stp>12/31/2015</stp>
        <stp>1</stp>
        <tr r="M1341" s="1"/>
      </tp>
      <tp>
        <v>403386422.13999999</v>
        <stp/>
        <stp>EM_S_STM07_IS</stp>
        <stp>4</stp>
        <stp>300045.SZ</stp>
        <stp>9</stp>
        <stp>12/31/2014</stp>
        <stp>1</stp>
        <tr r="L1342" s="1"/>
      </tp>
      <tp>
        <v>18634032297.779999</v>
        <stp/>
        <stp>EM_S_STM07_IS</stp>
        <stp>4</stp>
        <stp>000060.SZ</stp>
        <stp>9</stp>
        <stp>12/31/2011</stp>
        <stp>1</stp>
        <tr r="I53" s="1"/>
      </tp>
      <tp>
        <v>1370820363.24</v>
        <stp/>
        <stp>EM_S_STM07_IS</stp>
        <stp>4</stp>
        <stp>000061.SZ</stp>
        <stp>9</stp>
        <stp>12/31/2010</stp>
        <stp>1</stp>
        <tr r="H54" s="1"/>
      </tp>
      <tp>
        <v>2075835124.1300001</v>
        <stp/>
        <stp>EM_S_STM07_IS</stp>
        <stp>4</stp>
        <stp>000062.SZ</stp>
        <stp>9</stp>
        <stp>12/31/2013</stp>
        <stp>1</stp>
        <tr r="K55" s="1"/>
      </tp>
      <tp>
        <v>84219358000</v>
        <stp/>
        <stp>EM_S_STM07_IS</stp>
        <stp>4</stp>
        <stp>000063.SZ</stp>
        <stp>9</stp>
        <stp>12/31/2012</stp>
        <stp>1</stp>
        <tr r="J56" s="1"/>
      </tp>
      <tp>
        <v>3024100750.2399998</v>
        <stp/>
        <stp>EM_S_STM07_IS</stp>
        <stp>4</stp>
        <stp>000065.SZ</stp>
        <stp>9</stp>
        <stp>12/31/2014</stp>
        <stp>1</stp>
        <tr r="L57" s="1"/>
      </tp>
      <tp>
        <v>376130969.44</v>
        <stp/>
        <stp>EM_S_STM07_IS</stp>
        <stp>4</stp>
        <stp>300050.SZ</stp>
        <stp>9</stp>
        <stp>12/31/2011</stp>
        <stp>1</stp>
        <tr r="I1347" s="1"/>
      </tp>
      <tp>
        <v>172734269.06</v>
        <stp/>
        <stp>EM_S_STM07_IS</stp>
        <stp>4</stp>
        <stp>300051.SZ</stp>
        <stp>9</stp>
        <stp>12/31/2010</stp>
        <stp>1</stp>
        <tr r="H1348" s="1"/>
      </tp>
      <tp>
        <v>324475994.23000002</v>
        <stp/>
        <stp>EM_S_STM07_IS</stp>
        <stp>4</stp>
        <stp>300052.SZ</stp>
        <stp>9</stp>
        <stp>12/31/2013</stp>
        <stp>1</stp>
        <tr r="K1349" s="1"/>
      </tp>
      <tp>
        <v>160537380.80000001</v>
        <stp/>
        <stp>EM_S_STM07_IS</stp>
        <stp>4</stp>
        <stp>300053.SZ</stp>
        <stp>9</stp>
        <stp>12/31/2012</stp>
        <stp>1</stp>
        <tr r="J1350" s="1"/>
      </tp>
      <tp>
        <v>1049836364.3200001</v>
        <stp/>
        <stp>EM_S_STM07_IS</stp>
        <stp>4</stp>
        <stp>300054.SZ</stp>
        <stp>9</stp>
        <stp>12/31/2015</stp>
        <stp>1</stp>
        <tr r="M1351" s="1"/>
      </tp>
      <tp>
        <v>1029153051.4</v>
        <stp/>
        <stp>EM_S_STM07_IS</stp>
        <stp>4</stp>
        <stp>300055.SZ</stp>
        <stp>9</stp>
        <stp>12/31/2014</stp>
        <stp>1</stp>
        <tr r="L1352" s="1"/>
      </tp>
      <tp>
        <v>4614967219</v>
        <stp/>
        <stp>EM_S_STM07_IS</stp>
        <stp>4</stp>
        <stp>000050.SZ</stp>
        <stp>9</stp>
        <stp>12/31/2011</stp>
        <stp>1</stp>
        <tr r="I48" s="1"/>
      </tp>
      <tp>
        <v>1938324435.51</v>
        <stp/>
        <stp>EM_S_STM07_IS</stp>
        <stp>4</stp>
        <stp>000055.SZ</stp>
        <stp>9</stp>
        <stp>12/31/2014</stp>
        <stp>1</stp>
        <tr r="L49" s="1"/>
      </tp>
      <tp>
        <v>170377405.00999999</v>
        <stp/>
        <stp>EM_S_STM07_IS</stp>
        <stp>4</stp>
        <stp>300061.SZ</stp>
        <stp>9</stp>
        <stp>12/31/2010</stp>
        <stp>1</stp>
        <tr r="H1357" s="1"/>
      </tp>
      <tp>
        <v>446129667.50999999</v>
        <stp/>
        <stp>EM_S_STM07_IS</stp>
        <stp>4</stp>
        <stp>300062.SZ</stp>
        <stp>9</stp>
        <stp>12/31/2013</stp>
        <stp>1</stp>
        <tr r="K1358" s="1"/>
      </tp>
      <tp>
        <v>357807881.81999999</v>
        <stp/>
        <stp>EM_S_STM07_IS</stp>
        <stp>4</stp>
        <stp>300063.SZ</stp>
        <stp>9</stp>
        <stp>12/31/2012</stp>
        <stp>1</stp>
        <tr r="J1359" s="1"/>
      </tp>
      <tp>
        <v>763212111.07000005</v>
        <stp/>
        <stp>EM_S_STM07_IS</stp>
        <stp>4</stp>
        <stp>300064.SZ</stp>
        <stp>9</stp>
        <stp>12/31/2015</stp>
        <stp>1</stp>
        <tr r="M1360" s="1"/>
      </tp>
      <tp>
        <v>392820726.88</v>
        <stp/>
        <stp>EM_S_STM07_IS</stp>
        <stp>4</stp>
        <stp>300065.SZ</stp>
        <stp>9</stp>
        <stp>12/31/2014</stp>
        <stp>1</stp>
        <tr r="L1361" s="1"/>
      </tp>
      <tp>
        <v>817369601.45000005</v>
        <stp/>
        <stp>EM_S_STM07_IS</stp>
        <stp>4</stp>
        <stp>000040.SZ</stp>
        <stp>9</stp>
        <stp>12/31/2011</stp>
        <stp>1</stp>
        <tr r="I41" s="1"/>
      </tp>
      <tp>
        <v>2212983840.3400002</v>
        <stp/>
        <stp>EM_S_STM07_IS</stp>
        <stp>4</stp>
        <stp>000042.SZ</stp>
        <stp>9</stp>
        <stp>12/31/2013</stp>
        <stp>1</stp>
        <tr r="K42" s="1"/>
      </tp>
      <tp>
        <v>4185324358.7399998</v>
        <stp/>
        <stp>EM_S_STM07_IS</stp>
        <stp>4</stp>
        <stp>000043.SZ</stp>
        <stp>9</stp>
        <stp>12/31/2012</stp>
        <stp>1</stp>
        <tr r="J43" s="1"/>
      </tp>
      <tp>
        <v>1210952548.5699999</v>
        <stp/>
        <stp>EM_S_STM07_IS</stp>
        <stp>4</stp>
        <stp>000045.SZ</stp>
        <stp>9</stp>
        <stp>12/31/2014</stp>
        <stp>1</stp>
        <tr r="L44" s="1"/>
      </tp>
      <tp>
        <v>1026008242.5</v>
        <stp/>
        <stp>EM_S_STM07_IS</stp>
        <stp>4</stp>
        <stp>300070.SZ</stp>
        <stp>9</stp>
        <stp>12/31/2011</stp>
        <stp>1</stp>
        <tr r="I1366" s="1"/>
      </tp>
      <tp>
        <v>555704920.19000006</v>
        <stp/>
        <stp>EM_S_STM07_IS</stp>
        <stp>4</stp>
        <stp>300071.SZ</stp>
        <stp>9</stp>
        <stp>12/31/2010</stp>
        <stp>1</stp>
        <tr r="H1367" s="1"/>
      </tp>
      <tp>
        <v>1200829195.3599999</v>
        <stp/>
        <stp>EM_S_STM07_IS</stp>
        <stp>4</stp>
        <stp>300072.SZ</stp>
        <stp>9</stp>
        <stp>12/31/2013</stp>
        <stp>1</stp>
        <tr r="K1368" s="1"/>
      </tp>
      <tp>
        <v>626123524.64999998</v>
        <stp/>
        <stp>EM_S_STM07_IS</stp>
        <stp>4</stp>
        <stp>300073.SZ</stp>
        <stp>9</stp>
        <stp>12/31/2012</stp>
        <stp>1</stp>
        <tr r="J1369" s="1"/>
      </tp>
      <tp>
        <v>331213090.29000002</v>
        <stp/>
        <stp>EM_S_STM07_IS</stp>
        <stp>4</stp>
        <stp>300074.SZ</stp>
        <stp>9</stp>
        <stp>12/31/2015</stp>
        <stp>1</stp>
        <tr r="M1370" s="1"/>
      </tp>
      <tp>
        <v>546086754.32000005</v>
        <stp/>
        <stp>EM_S_STM07_IS</stp>
        <stp>4</stp>
        <stp>300075.SZ</stp>
        <stp>9</stp>
        <stp>12/31/2014</stp>
        <stp>1</stp>
        <tr r="L1371" s="1"/>
      </tp>
      <tp>
        <v>1635082870.6300001</v>
        <stp/>
        <stp>EM_S_STM07_IS</stp>
        <stp>4</stp>
        <stp>300080.SZ</stp>
        <stp>9</stp>
        <stp>12/31/2011</stp>
        <stp>1</stp>
        <tr r="I1376" s="1"/>
      </tp>
      <tp>
        <v>1029148194.4400001</v>
        <stp/>
        <stp>EM_S_STM07_IS</stp>
        <stp>4</stp>
        <stp>300081.SZ</stp>
        <stp>9</stp>
        <stp>12/31/2010</stp>
        <stp>1</stp>
        <tr r="H1377" s="1"/>
      </tp>
      <tp>
        <v>2494097815.52</v>
        <stp/>
        <stp>EM_S_STM07_IS</stp>
        <stp>4</stp>
        <stp>300082.SZ</stp>
        <stp>9</stp>
        <stp>12/31/2013</stp>
        <stp>1</stp>
        <tr r="K1378" s="1"/>
      </tp>
      <tp>
        <v>2029377190.6199999</v>
        <stp/>
        <stp>EM_S_STM07_IS</stp>
        <stp>4</stp>
        <stp>300083.SZ</stp>
        <stp>9</stp>
        <stp>12/31/2012</stp>
        <stp>1</stp>
        <tr r="J1379" s="1"/>
      </tp>
      <tp>
        <v>407028689.76999998</v>
        <stp/>
        <stp>EM_S_STM07_IS</stp>
        <stp>4</stp>
        <stp>300084.SZ</stp>
        <stp>9</stp>
        <stp>12/31/2015</stp>
        <stp>1</stp>
        <tr r="M1380" s="1"/>
      </tp>
      <tp>
        <v>192124040.97</v>
        <stp/>
        <stp>EM_S_STM07_IS</stp>
        <stp>4</stp>
        <stp>300085.SZ</stp>
        <stp>9</stp>
        <stp>12/31/2014</stp>
        <stp>1</stp>
        <tr r="L1381" s="1"/>
      </tp>
      <tp>
        <v>665159566.77999997</v>
        <stp/>
        <stp>EM_S_STM07_IS</stp>
        <stp>4</stp>
        <stp>300090.SZ</stp>
        <stp>9</stp>
        <stp>12/31/2011</stp>
        <stp>1</stp>
        <tr r="I1386" s="1"/>
      </tp>
      <tp>
        <v>587825202.22000003</v>
        <stp/>
        <stp>EM_S_STM07_IS</stp>
        <stp>4</stp>
        <stp>300091.SZ</stp>
        <stp>9</stp>
        <stp>12/31/2010</stp>
        <stp>1</stp>
        <tr r="H1387" s="1"/>
      </tp>
      <tp>
        <v>226051537.75999999</v>
        <stp/>
        <stp>EM_S_STM07_IS</stp>
        <stp>4</stp>
        <stp>300092.SZ</stp>
        <stp>9</stp>
        <stp>12/31/2013</stp>
        <stp>1</stp>
        <tr r="K1388" s="1"/>
      </tp>
      <tp>
        <v>357956818.30000001</v>
        <stp/>
        <stp>EM_S_STM07_IS</stp>
        <stp>4</stp>
        <stp>300093.SZ</stp>
        <stp>9</stp>
        <stp>12/31/2012</stp>
        <stp>1</stp>
        <tr r="J1389" s="1"/>
      </tp>
      <tp>
        <v>2070469926.6500001</v>
        <stp/>
        <stp>EM_S_STM07_IS</stp>
        <stp>4</stp>
        <stp>300094.SZ</stp>
        <stp>9</stp>
        <stp>12/31/2015</stp>
        <stp>1</stp>
        <tr r="M1390" s="1"/>
      </tp>
      <tp>
        <v>677903252.73000002</v>
        <stp/>
        <stp>EM_S_STM07_IS</stp>
        <stp>4</stp>
        <stp>300095.SZ</stp>
        <stp>9</stp>
        <stp>12/31/2014</stp>
        <stp>1</stp>
        <tr r="L1391" s="1"/>
      </tp>
      <tp>
        <v>3547212972.73</v>
        <stp/>
        <stp>EM_S_STM07_IS</stp>
        <stp>4</stp>
        <stp>000090.SZ</stp>
        <stp>9</stp>
        <stp>12/31/2011</stp>
        <stp>1</stp>
        <tr r="I65" s="1"/>
      </tp>
      <tp>
        <v>1101622987.6199999</v>
        <stp/>
        <stp>EM_S_STM07_IS</stp>
        <stp>4</stp>
        <stp>600070.SH</stp>
        <stp>9</stp>
        <stp>12/31/2011</stp>
        <stp>1</stp>
        <tr r="I1930" s="1"/>
      </tp>
      <tp>
        <v>1464014414.8099999</v>
        <stp/>
        <stp>EM_S_STM07_IS</stp>
        <stp>4</stp>
        <stp>600071.SH</stp>
        <stp>9</stp>
        <stp>12/31/2010</stp>
        <stp>1</stp>
        <tr r="H1931" s="1"/>
      </tp>
      <tp>
        <v>921151213.49000001</v>
        <stp/>
        <stp>EM_S_STM07_IS</stp>
        <stp>4</stp>
        <stp>600072.SH</stp>
        <stp>9</stp>
        <stp>12/31/2013</stp>
        <stp>1</stp>
        <tr r="K1932" s="1"/>
      </tp>
      <tp>
        <v>7852277084.3699999</v>
        <stp/>
        <stp>EM_S_STM07_IS</stp>
        <stp>4</stp>
        <stp>600073.SH</stp>
        <stp>9</stp>
        <stp>12/31/2012</stp>
        <stp>1</stp>
        <tr r="J1933" s="1"/>
      </tp>
      <tp>
        <v>1656993467.6700001</v>
        <stp/>
        <stp>EM_S_STM07_IS</stp>
        <stp>4</stp>
        <stp>600074.SH</stp>
        <stp>9</stp>
        <stp>12/31/2015</stp>
        <stp>1</stp>
        <tr r="M1934" s="1"/>
      </tp>
      <tp>
        <v>4270042921.3699999</v>
        <stp/>
        <stp>EM_S_STM07_IS</stp>
        <stp>4</stp>
        <stp>600075.SH</stp>
        <stp>9</stp>
        <stp>12/31/2014</stp>
        <stp>1</stp>
        <tr r="L1935" s="1"/>
      </tp>
      <tp>
        <v>23523723550.200001</v>
        <stp/>
        <stp>EM_S_STM07_IS</stp>
        <stp>4</stp>
        <stp>600060.SH</stp>
        <stp>9</stp>
        <stp>12/31/2011</stp>
        <stp>1</stp>
        <tr r="I1921" s="1"/>
      </tp>
      <tp>
        <v>1845308391.3</v>
        <stp/>
        <stp>EM_S_STM07_IS</stp>
        <stp>4</stp>
        <stp>600061.SH</stp>
        <stp>9</stp>
        <stp>12/31/2010</stp>
        <stp>1</stp>
        <tr r="H1922" s="1"/>
      </tp>
      <tp>
        <v>6834574325.8699999</v>
        <stp/>
        <stp>EM_S_STM07_IS</stp>
        <stp>4</stp>
        <stp>600062.SH</stp>
        <stp>9</stp>
        <stp>12/31/2013</stp>
        <stp>1</stp>
        <tr r="K1923" s="1"/>
      </tp>
      <tp>
        <v>2879150557.8699999</v>
        <stp/>
        <stp>EM_S_STM07_IS</stp>
        <stp>4</stp>
        <stp>600063.SH</stp>
        <stp>9</stp>
        <stp>12/31/2012</stp>
        <stp>1</stp>
        <tr r="J1924" s="1"/>
      </tp>
      <tp>
        <v>3838121347.0900002</v>
        <stp/>
        <stp>EM_S_STM07_IS</stp>
        <stp>4</stp>
        <stp>600064.SH</stp>
        <stp>9</stp>
        <stp>12/31/2015</stp>
        <stp>1</stp>
        <tr r="M1925" s="1"/>
      </tp>
      <tp>
        <v>215518511458</v>
        <stp/>
        <stp>EM_S_STM07_IS</stp>
        <stp>4</stp>
        <stp>600050.SH</stp>
        <stp>9</stp>
        <stp>12/31/2011</stp>
        <stp>1</stp>
        <tr r="I1911" s="1"/>
      </tp>
      <tp>
        <v>3506207500.8600001</v>
        <stp/>
        <stp>EM_S_STM07_IS</stp>
        <stp>4</stp>
        <stp>600051.SH</stp>
        <stp>9</stp>
        <stp>12/31/2010</stp>
        <stp>1</stp>
        <tr r="H1912" s="1"/>
      </tp>
      <tp>
        <v>1920829564.1800001</v>
        <stp/>
        <stp>EM_S_STM07_IS</stp>
        <stp>4</stp>
        <stp>600052.SH</stp>
        <stp>9</stp>
        <stp>12/31/2013</stp>
        <stp>1</stp>
        <tr r="K1913" s="1"/>
      </tp>
      <tp>
        <v>330603131.5</v>
        <stp/>
        <stp>EM_S_STM07_IS</stp>
        <stp>4</stp>
        <stp>600053.SH</stp>
        <stp>9</stp>
        <stp>12/31/2012</stp>
        <stp>1</stp>
        <tr r="J1914" s="1"/>
      </tp>
      <tp>
        <v>1664622271.7</v>
        <stp/>
        <stp>EM_S_STM07_IS</stp>
        <stp>4</stp>
        <stp>600054.SH</stp>
        <stp>9</stp>
        <stp>12/31/2015</stp>
        <stp>1</stp>
        <tr r="M1915" s="1"/>
      </tp>
      <tp>
        <v>739874867.08000004</v>
        <stp/>
        <stp>EM_S_STM07_IS</stp>
        <stp>4</stp>
        <stp>600055.SH</stp>
        <stp>9</stp>
        <stp>12/31/2014</stp>
        <stp>1</stp>
        <tr r="L1916" s="1"/>
      </tp>
      <tp>
        <v>25033193809.540001</v>
        <stp/>
        <stp>EM_S_STM07_IS</stp>
        <stp>4</stp>
        <stp>600030.SH</stp>
        <stp>9</stp>
        <stp>12/31/2011</stp>
        <stp>1</stp>
        <tr r="I1902" s="1"/>
      </tp>
      <tp>
        <v>33954939086.189999</v>
        <stp/>
        <stp>EM_S_STM07_IS</stp>
        <stp>4</stp>
        <stp>600031.SH</stp>
        <stp>9</stp>
        <stp>12/31/2010</stp>
        <stp>1</stp>
        <tr r="H1903" s="1"/>
      </tp>
      <tp>
        <v>2425428245.0999999</v>
        <stp/>
        <stp>EM_S_STM07_IS</stp>
        <stp>4</stp>
        <stp>600033.SH</stp>
        <stp>9</stp>
        <stp>12/31/2012</stp>
        <stp>1</stp>
        <tr r="J1904" s="1"/>
      </tp>
      <tp>
        <v>1130242540.6099999</v>
        <stp/>
        <stp>EM_S_STM07_IS</stp>
        <stp>4</stp>
        <stp>600035.SH</stp>
        <stp>9</stp>
        <stp>12/31/2014</stp>
        <stp>1</stp>
        <tr r="L1905" s="1"/>
      </tp>
      <tp>
        <v>2627266611.1500001</v>
        <stp/>
        <stp>EM_S_STM07_IS</stp>
        <stp>4</stp>
        <stp>600020.SH</stp>
        <stp>9</stp>
        <stp>12/31/2011</stp>
        <stp>1</stp>
        <tr r="I1894" s="1"/>
      </tp>
      <tp>
        <v>15791358619.68</v>
        <stp/>
        <stp>EM_S_STM07_IS</stp>
        <stp>4</stp>
        <stp>600021.SH</stp>
        <stp>9</stp>
        <stp>12/31/2010</stp>
        <stp>1</stp>
        <tr r="H1895" s="1"/>
      </tp>
      <tp>
        <v>70469797409.649994</v>
        <stp/>
        <stp>EM_S_STM07_IS</stp>
        <stp>4</stp>
        <stp>600022.SH</stp>
        <stp>9</stp>
        <stp>12/31/2013</stp>
        <stp>1</stp>
        <tr r="K1896" s="1"/>
      </tp>
      <tp>
        <v>47061207541.459999</v>
        <stp/>
        <stp>EM_S_STM07_IS</stp>
        <stp>4</stp>
        <stp>600023.SH</stp>
        <stp>9</stp>
        <stp>12/31/2012</stp>
        <stp>1</stp>
        <tr r="J1897" s="1"/>
      </tp>
      <tp>
        <v>42814922834.139999</v>
        <stp/>
        <stp>EM_S_STM07_IS</stp>
        <stp>4</stp>
        <stp>600010.SH</stp>
        <stp>9</stp>
        <stp>12/31/2011</stp>
        <stp>1</stp>
        <tr r="I1886" s="1"/>
      </tp>
      <tp>
        <v>104307701910</v>
        <stp/>
        <stp>EM_S_STM07_IS</stp>
        <stp>4</stp>
        <stp>600011.SH</stp>
        <stp>9</stp>
        <stp>12/31/2010</stp>
        <stp>1</stp>
        <tr r="H1887" s="1"/>
      </tp>
      <tp>
        <v>2330104247.29</v>
        <stp/>
        <stp>EM_S_STM07_IS</stp>
        <stp>4</stp>
        <stp>600012.SH</stp>
        <stp>9</stp>
        <stp>12/31/2013</stp>
        <stp>1</stp>
        <tr r="K1888" s="1"/>
      </tp>
      <tp>
        <v>54885000000</v>
        <stp/>
        <stp>EM_S_STM07_IS</stp>
        <stp>4</stp>
        <stp>600015.SH</stp>
        <stp>9</stp>
        <stp>12/31/2014</stp>
        <stp>1</stp>
        <tr r="L1889" s="1"/>
      </tp>
      <tp>
        <v>67917672000</v>
        <stp/>
        <stp>EM_S_STM07_IS</stp>
        <stp>4</stp>
        <stp>600000.SH</stp>
        <stp>9</stp>
        <stp>12/31/2011</stp>
        <stp>1</stp>
        <tr r="I1879" s="1"/>
      </tp>
      <tp>
        <v>5619735354.2299995</v>
        <stp/>
        <stp>EM_S_STM07_IS</stp>
        <stp>4</stp>
        <stp>600004.SH</stp>
        <stp>9</stp>
        <stp>12/31/2015</stp>
        <stp>1</stp>
        <tr r="M1880" s="1"/>
      </tp>
      <tp>
        <v>99373089374.800003</v>
        <stp/>
        <stp>EM_S_STM07_IS</stp>
        <stp>4</stp>
        <stp>600005.SH</stp>
        <stp>9</stp>
        <stp>12/31/2014</stp>
        <stp>1</stp>
        <tr r="L1881" s="1"/>
      </tp>
      <tp>
        <v>1132556064.8199999</v>
        <stp/>
        <stp>EM_S_STM07_IS</stp>
        <stp>4</stp>
        <stp>600090.SH</stp>
        <stp>9</stp>
        <stp>12/31/2011</stp>
        <stp>1</stp>
        <tr r="I1949" s="1"/>
      </tp>
      <tp>
        <v>8363425.1799999997</v>
        <stp/>
        <stp>EM_S_STM07_IS</stp>
        <stp>4</stp>
        <stp>600091.SH</stp>
        <stp>9</stp>
        <stp>12/31/2010</stp>
        <stp>1</stp>
        <tr r="H1950" s="1"/>
      </tp>
      <tp>
        <v>427260132.94</v>
        <stp/>
        <stp>EM_S_STM07_IS</stp>
        <stp>4</stp>
        <stp>600093.SH</stp>
        <stp>9</stp>
        <stp>12/31/2012</stp>
        <stp>1</stp>
        <tr r="J1951" s="1"/>
      </tp>
      <tp>
        <v>5167571883.7600002</v>
        <stp/>
        <stp>EM_S_STM07_IS</stp>
        <stp>4</stp>
        <stp>600094.SH</stp>
        <stp>9</stp>
        <stp>12/31/2015</stp>
        <stp>1</stp>
        <tr r="M1952" s="1"/>
      </tp>
      <tp>
        <v>440165422.01999998</v>
        <stp/>
        <stp>EM_S_STM07_IS</stp>
        <stp>4</stp>
        <stp>600095.SH</stp>
        <stp>9</stp>
        <stp>12/31/2014</stp>
        <stp>1</stp>
        <tr r="L1953" s="1"/>
      </tp>
      <tp>
        <v>378249985.22000003</v>
        <stp/>
        <stp>EM_S_STM07_IS</stp>
        <stp>4</stp>
        <stp>600080.SH</stp>
        <stp>9</stp>
        <stp>12/31/2011</stp>
        <stp>1</stp>
        <tr r="I1940" s="1"/>
      </tp>
      <tp>
        <v>2306667738.1100001</v>
        <stp/>
        <stp>EM_S_STM07_IS</stp>
        <stp>4</stp>
        <stp>600081.SH</stp>
        <stp>9</stp>
        <stp>12/31/2010</stp>
        <stp>1</stp>
        <tr r="H1941" s="1"/>
      </tp>
      <tp>
        <v>869842884.84000003</v>
        <stp/>
        <stp>EM_S_STM07_IS</stp>
        <stp>4</stp>
        <stp>600082.SH</stp>
        <stp>9</stp>
        <stp>12/31/2013</stp>
        <stp>1</stp>
        <tr r="K1942" s="1"/>
      </tp>
      <tp>
        <v>11908402.91</v>
        <stp/>
        <stp>EM_S_STM07_IS</stp>
        <stp>4</stp>
        <stp>600083.SH</stp>
        <stp>9</stp>
        <stp>12/31/2012</stp>
        <stp>1</stp>
        <tr r="J1943" s="1"/>
      </tp>
      <tp>
        <v>303140794.42000002</v>
        <stp/>
        <stp>EM_S_STM07_IS</stp>
        <stp>4</stp>
        <stp>600084.SH</stp>
        <stp>9</stp>
        <stp>12/31/2015</stp>
        <stp>1</stp>
        <tr r="M1944" s="1"/>
      </tp>
      <tp>
        <v>9685867522.5499992</v>
        <stp/>
        <stp>EM_S_STM07_IS</stp>
        <stp>4</stp>
        <stp>600085.SH</stp>
        <stp>9</stp>
        <stp>12/31/2014</stp>
        <stp>1</stp>
        <tr r="L1945" s="1"/>
      </tp>
      <tp>
        <v>975669032.78999996</v>
        <stp/>
        <stp>EM_S_STM07_IS</stp>
        <stp>4</stp>
        <stp>300100.SZ</stp>
        <stp>9</stp>
        <stp>12/31/2011</stp>
        <stp>1</stp>
        <tr r="I1396" s="1"/>
      </tp>
      <tp>
        <v>200562643.97</v>
        <stp/>
        <stp>EM_S_STM07_IS</stp>
        <stp>4</stp>
        <stp>300101.SZ</stp>
        <stp>9</stp>
        <stp>12/31/2010</stp>
        <stp>1</stp>
        <tr r="H1397" s="1"/>
      </tp>
      <tp>
        <v>479500570.95999998</v>
        <stp/>
        <stp>EM_S_STM07_IS</stp>
        <stp>4</stp>
        <stp>300102.SZ</stp>
        <stp>9</stp>
        <stp>12/31/2013</stp>
        <stp>1</stp>
        <tr r="K1398" s="1"/>
      </tp>
      <tp>
        <v>241842061.47</v>
        <stp/>
        <stp>EM_S_STM07_IS</stp>
        <stp>4</stp>
        <stp>300103.SZ</stp>
        <stp>9</stp>
        <stp>12/31/2012</stp>
        <stp>1</stp>
        <tr r="J1399" s="1"/>
      </tp>
      <tp>
        <v>13016725124.120001</v>
        <stp/>
        <stp>EM_S_STM07_IS</stp>
        <stp>4</stp>
        <stp>300104.SZ</stp>
        <stp>9</stp>
        <stp>12/31/2015</stp>
        <stp>1</stp>
        <tr r="M1400" s="1"/>
      </tp>
      <tp>
        <v>1637947972.54</v>
        <stp/>
        <stp>EM_S_STM07_IS</stp>
        <stp>4</stp>
        <stp>300105.SZ</stp>
        <stp>9</stp>
        <stp>12/31/2014</stp>
        <stp>1</stp>
        <tr r="L1401" s="1"/>
      </tp>
      <tp>
        <v>405311965.68000001</v>
        <stp/>
        <stp>EM_S_STM07_IS</stp>
        <stp>4</stp>
        <stp>300110.SZ</stp>
        <stp>9</stp>
        <stp>12/31/2011</stp>
        <stp>1</stp>
        <tr r="I1406" s="1"/>
      </tp>
      <tp>
        <v>2328536095.3800001</v>
        <stp/>
        <stp>EM_S_STM07_IS</stp>
        <stp>4</stp>
        <stp>300111.SZ</stp>
        <stp>9</stp>
        <stp>12/31/2010</stp>
        <stp>1</stp>
        <tr r="H1407" s="1"/>
      </tp>
      <tp>
        <v>330858390.06</v>
        <stp/>
        <stp>EM_S_STM07_IS</stp>
        <stp>4</stp>
        <stp>300112.SZ</stp>
        <stp>9</stp>
        <stp>12/31/2013</stp>
        <stp>1</stp>
        <tr r="K1408" s="1"/>
      </tp>
      <tp>
        <v>273803119.47000003</v>
        <stp/>
        <stp>EM_S_STM07_IS</stp>
        <stp>4</stp>
        <stp>300113.SZ</stp>
        <stp>9</stp>
        <stp>12/31/2012</stp>
        <stp>1</stp>
        <tr r="J1409" s="1"/>
      </tp>
      <tp>
        <v>1024065450.63</v>
        <stp/>
        <stp>EM_S_STM07_IS</stp>
        <stp>4</stp>
        <stp>300114.SZ</stp>
        <stp>9</stp>
        <stp>12/31/2015</stp>
        <stp>1</stp>
        <tr r="M1410" s="1"/>
      </tp>
      <tp>
        <v>2320366458.9699998</v>
        <stp/>
        <stp>EM_S_STM07_IS</stp>
        <stp>4</stp>
        <stp>300115.SZ</stp>
        <stp>9</stp>
        <stp>12/31/2014</stp>
        <stp>1</stp>
        <tr r="L1411" s="1"/>
      </tp>
      <tp>
        <v>405926148.10000002</v>
        <stp/>
        <stp>EM_S_STM07_IS</stp>
        <stp>4</stp>
        <stp>300120.SZ</stp>
        <stp>9</stp>
        <stp>12/31/2011</stp>
        <stp>1</stp>
        <tr r="I1416" s="1"/>
      </tp>
      <tp>
        <v>348361445.81999999</v>
        <stp/>
        <stp>EM_S_STM07_IS</stp>
        <stp>4</stp>
        <stp>300121.SZ</stp>
        <stp>9</stp>
        <stp>12/31/2010</stp>
        <stp>1</stp>
        <tr r="H1417" s="1"/>
      </tp>
      <tp>
        <v>780177947.17999995</v>
        <stp/>
        <stp>EM_S_STM07_IS</stp>
        <stp>4</stp>
        <stp>300122.SZ</stp>
        <stp>9</stp>
        <stp>12/31/2013</stp>
        <stp>1</stp>
        <tr r="K1418" s="1"/>
      </tp>
      <tp>
        <v>579930611.94000006</v>
        <stp/>
        <stp>EM_S_STM07_IS</stp>
        <stp>4</stp>
        <stp>300123.SZ</stp>
        <stp>9</stp>
        <stp>12/31/2012</stp>
        <stp>1</stp>
        <tr r="J1419" s="1"/>
      </tp>
      <tp>
        <v>2770529879.6599998</v>
        <stp/>
        <stp>EM_S_STM07_IS</stp>
        <stp>4</stp>
        <stp>300124.SZ</stp>
        <stp>9</stp>
        <stp>12/31/2015</stp>
        <stp>1</stp>
        <tr r="M1420" s="1"/>
      </tp>
      <tp>
        <v>271064412.43000001</v>
        <stp/>
        <stp>EM_S_STM07_IS</stp>
        <stp>4</stp>
        <stp>300125.SZ</stp>
        <stp>9</stp>
        <stp>12/31/2014</stp>
        <stp>1</stp>
        <tr r="L1421" s="1"/>
      </tp>
      <tp>
        <v>60751550000</v>
        <stp/>
        <stp>EM_S_STM07_IS</stp>
        <stp>4</stp>
        <stp>000100.SZ</stp>
        <stp>9</stp>
        <stp>12/31/2011</stp>
        <stp>1</stp>
        <tr r="I68" s="1"/>
      </tp>
      <tp>
        <v>341596897.95999998</v>
        <stp/>
        <stp>EM_S_STM07_IS</stp>
        <stp>4</stp>
        <stp>300130.SZ</stp>
        <stp>9</stp>
        <stp>12/31/2011</stp>
        <stp>1</stp>
        <tr r="I1426" s="1"/>
      </tp>
      <tp>
        <v>371724447.67000002</v>
        <stp/>
        <stp>EM_S_STM07_IS</stp>
        <stp>4</stp>
        <stp>300131.SZ</stp>
        <stp>9</stp>
        <stp>12/31/2010</stp>
        <stp>1</stp>
        <tr r="H1427" s="1"/>
      </tp>
      <tp>
        <v>632142164.63</v>
        <stp/>
        <stp>EM_S_STM07_IS</stp>
        <stp>4</stp>
        <stp>300132.SZ</stp>
        <stp>9</stp>
        <stp>12/31/2013</stp>
        <stp>1</stp>
        <tr r="K1428" s="1"/>
      </tp>
      <tp>
        <v>720911505.47000003</v>
        <stp/>
        <stp>EM_S_STM07_IS</stp>
        <stp>4</stp>
        <stp>300133.SZ</stp>
        <stp>9</stp>
        <stp>12/31/2012</stp>
        <stp>1</stp>
        <tr r="J1429" s="1"/>
      </tp>
      <tp>
        <v>2060760425.03</v>
        <stp/>
        <stp>EM_S_STM07_IS</stp>
        <stp>4</stp>
        <stp>300134.SZ</stp>
        <stp>9</stp>
        <stp>12/31/2015</stp>
        <stp>1</stp>
        <tr r="M1430" s="1"/>
      </tp>
      <tp>
        <v>1769564121.8800001</v>
        <stp/>
        <stp>EM_S_STM07_IS</stp>
        <stp>4</stp>
        <stp>300135.SZ</stp>
        <stp>9</stp>
        <stp>12/31/2014</stp>
        <stp>1</stp>
        <tr r="L1431" s="1"/>
      </tp>
      <tp>
        <v>287066327.42000002</v>
        <stp/>
        <stp>EM_S_STM07_IS</stp>
        <stp>4</stp>
        <stp>300140.SZ</stp>
        <stp>9</stp>
        <stp>12/31/2011</stp>
        <stp>1</stp>
        <tr r="I1436" s="1"/>
      </tp>
      <tp>
        <v>162186608.69999999</v>
        <stp/>
        <stp>EM_S_STM07_IS</stp>
        <stp>4</stp>
        <stp>300141.SZ</stp>
        <stp>9</stp>
        <stp>12/31/2010</stp>
        <stp>1</stp>
        <tr r="H1437" s="1"/>
      </tp>
      <tp>
        <v>583094757.26999998</v>
        <stp/>
        <stp>EM_S_STM07_IS</stp>
        <stp>4</stp>
        <stp>300142.SZ</stp>
        <stp>9</stp>
        <stp>12/31/2013</stp>
        <stp>1</stp>
        <tr r="K1438" s="1"/>
      </tp>
      <tp>
        <v>247828230.65000001</v>
        <stp/>
        <stp>EM_S_STM07_IS</stp>
        <stp>4</stp>
        <stp>300143.SZ</stp>
        <stp>9</stp>
        <stp>12/31/2012</stp>
        <stp>1</stp>
        <tr r="J1439" s="1"/>
      </tp>
      <tp>
        <v>1694513980</v>
        <stp/>
        <stp>EM_S_STM07_IS</stp>
        <stp>4</stp>
        <stp>300144.SZ</stp>
        <stp>9</stp>
        <stp>12/31/2015</stp>
        <stp>1</stp>
        <tr r="M1440" s="1"/>
      </tp>
      <tp>
        <v>1571485350.5899999</v>
        <stp/>
        <stp>EM_S_STM07_IS</stp>
        <stp>4</stp>
        <stp>300145.SZ</stp>
        <stp>9</stp>
        <stp>12/31/2014</stp>
        <stp>1</stp>
        <tr r="L1441" s="1"/>
      </tp>
      <tp>
        <v>300090073.31</v>
        <stp/>
        <stp>EM_S_STM07_IS</stp>
        <stp>4</stp>
        <stp>300150.SZ</stp>
        <stp>9</stp>
        <stp>12/31/2011</stp>
        <stp>1</stp>
        <tr r="I1446" s="1"/>
      </tp>
      <tp>
        <v>286177568.24000001</v>
        <stp/>
        <stp>EM_S_STM07_IS</stp>
        <stp>4</stp>
        <stp>300151.SZ</stp>
        <stp>9</stp>
        <stp>12/31/2010</stp>
        <stp>1</stp>
        <tr r="H1447" s="1"/>
      </tp>
      <tp>
        <v>570638952.84000003</v>
        <stp/>
        <stp>EM_S_STM07_IS</stp>
        <stp>4</stp>
        <stp>300152.SZ</stp>
        <stp>9</stp>
        <stp>12/31/2013</stp>
        <stp>1</stp>
        <tr r="K1448" s="1"/>
      </tp>
      <tp>
        <v>446223956.12</v>
        <stp/>
        <stp>EM_S_STM07_IS</stp>
        <stp>4</stp>
        <stp>300153.SZ</stp>
        <stp>9</stp>
        <stp>12/31/2012</stp>
        <stp>1</stp>
        <tr r="J1449" s="1"/>
      </tp>
      <tp>
        <v>552659572.09000003</v>
        <stp/>
        <stp>EM_S_STM07_IS</stp>
        <stp>4</stp>
        <stp>300154.SZ</stp>
        <stp>9</stp>
        <stp>12/31/2015</stp>
        <stp>1</stp>
        <tr r="M1450" s="1"/>
      </tp>
      <tp>
        <v>639943230.10000002</v>
        <stp/>
        <stp>EM_S_STM07_IS</stp>
        <stp>4</stp>
        <stp>300155.SZ</stp>
        <stp>9</stp>
        <stp>12/31/2014</stp>
        <stp>1</stp>
        <tr r="L1451" s="1"/>
      </tp>
      <tp>
        <v>105114953</v>
        <stp/>
        <stp>EM_S_STM07_IS</stp>
        <stp>4</stp>
        <stp>000150.SZ</stp>
        <stp>9</stp>
        <stp>12/31/2011</stp>
        <stp>1</stp>
        <tr r="I69" s="1"/>
      </tp>
      <tp>
        <v>935868135.88</v>
        <stp/>
        <stp>EM_S_STM07_IS</stp>
        <stp>4</stp>
        <stp>000151.SZ</stp>
        <stp>9</stp>
        <stp>12/31/2010</stp>
        <stp>1</stp>
        <tr r="H70" s="1"/>
      </tp>
      <tp>
        <v>1657764512.1199999</v>
        <stp/>
        <stp>EM_S_STM07_IS</stp>
        <stp>4</stp>
        <stp>000153.SZ</stp>
        <stp>9</stp>
        <stp>12/31/2012</stp>
        <stp>1</stp>
        <tr r="J71" s="1"/>
      </tp>
      <tp>
        <v>842147080.42999995</v>
        <stp/>
        <stp>EM_S_STM07_IS</stp>
        <stp>4</stp>
        <stp>000155.SZ</stp>
        <stp>9</stp>
        <stp>12/31/2014</stp>
        <stp>1</stp>
        <tr r="L72" s="1"/>
      </tp>
      <tp>
        <v>795610656.25</v>
        <stp/>
        <stp>EM_S_STM07_IS</stp>
        <stp>4</stp>
        <stp>300160.SZ</stp>
        <stp>9</stp>
        <stp>12/31/2011</stp>
        <stp>1</stp>
        <tr r="I1456" s="1"/>
      </tp>
      <tp>
        <v>382468809.06999999</v>
        <stp/>
        <stp>EM_S_STM07_IS</stp>
        <stp>4</stp>
        <stp>300161.SZ</stp>
        <stp>9</stp>
        <stp>12/31/2010</stp>
        <stp>1</stp>
        <tr r="H1457" s="1"/>
      </tp>
      <tp>
        <v>350439343.72000003</v>
        <stp/>
        <stp>EM_S_STM07_IS</stp>
        <stp>4</stp>
        <stp>300162.SZ</stp>
        <stp>9</stp>
        <stp>12/31/2013</stp>
        <stp>1</stp>
        <tr r="K1458" s="1"/>
      </tp>
      <tp>
        <v>203441104.31</v>
        <stp/>
        <stp>EM_S_STM07_IS</stp>
        <stp>4</stp>
        <stp>300163.SZ</stp>
        <stp>9</stp>
        <stp>12/31/2012</stp>
        <stp>1</stp>
        <tr r="J1459" s="1"/>
      </tp>
      <tp>
        <v>635590121.67999995</v>
        <stp/>
        <stp>EM_S_STM07_IS</stp>
        <stp>4</stp>
        <stp>300164.SZ</stp>
        <stp>9</stp>
        <stp>12/31/2015</stp>
        <stp>1</stp>
        <tr r="M1460" s="1"/>
      </tp>
      <tp>
        <v>276831366.61000001</v>
        <stp/>
        <stp>EM_S_STM07_IS</stp>
        <stp>4</stp>
        <stp>300165.SZ</stp>
        <stp>9</stp>
        <stp>12/31/2014</stp>
        <stp>1</stp>
        <tr r="L1461" s="1"/>
      </tp>
      <tp>
        <v>520493452.27999997</v>
        <stp/>
        <stp>EM_S_STM07_IS</stp>
        <stp>4</stp>
        <stp>300170.SZ</stp>
        <stp>9</stp>
        <stp>12/31/2011</stp>
        <stp>1</stp>
        <tr r="I1466" s="1"/>
      </tp>
      <tp>
        <v>480617136.55000001</v>
        <stp/>
        <stp>EM_S_STM07_IS</stp>
        <stp>4</stp>
        <stp>300171.SZ</stp>
        <stp>9</stp>
        <stp>12/31/2010</stp>
        <stp>1</stp>
        <tr r="H1467" s="1"/>
      </tp>
      <tp>
        <v>540502707.17999995</v>
        <stp/>
        <stp>EM_S_STM07_IS</stp>
        <stp>4</stp>
        <stp>300172.SZ</stp>
        <stp>9</stp>
        <stp>12/31/2013</stp>
        <stp>1</stp>
        <tr r="K1468" s="1"/>
      </tp>
      <tp>
        <v>244555575.38999999</v>
        <stp/>
        <stp>EM_S_STM07_IS</stp>
        <stp>4</stp>
        <stp>300173.SZ</stp>
        <stp>9</stp>
        <stp>12/31/2012</stp>
        <stp>1</stp>
        <tr r="J1469" s="1"/>
      </tp>
      <tp>
        <v>588306462.35000002</v>
        <stp/>
        <stp>EM_S_STM07_IS</stp>
        <stp>4</stp>
        <stp>300174.SZ</stp>
        <stp>9</stp>
        <stp>12/31/2015</stp>
        <stp>1</stp>
        <tr r="M1470" s="1"/>
      </tp>
      <tp>
        <v>809161691.76999998</v>
        <stp/>
        <stp>EM_S_STM07_IS</stp>
        <stp>4</stp>
        <stp>300175.SZ</stp>
        <stp>9</stp>
        <stp>12/31/2014</stp>
        <stp>1</stp>
        <tr r="L1471" s="1"/>
      </tp>
      <tp>
        <v>470612266.30000001</v>
        <stp/>
        <stp>EM_S_STM07_IS</stp>
        <stp>4</stp>
        <stp>300180.SZ</stp>
        <stp>9</stp>
        <stp>12/31/2011</stp>
        <stp>1</stp>
        <tr r="I1476" s="1"/>
      </tp>
      <tp>
        <v>262655252.55000001</v>
        <stp/>
        <stp>EM_S_STM07_IS</stp>
        <stp>4</stp>
        <stp>300181.SZ</stp>
        <stp>9</stp>
        <stp>12/31/2010</stp>
        <stp>1</stp>
        <tr r="H1477" s="1"/>
      </tp>
      <tp>
        <v>934465092.00999999</v>
        <stp/>
        <stp>EM_S_STM07_IS</stp>
        <stp>4</stp>
        <stp>300182.SZ</stp>
        <stp>9</stp>
        <stp>12/31/2013</stp>
        <stp>1</stp>
        <tr r="K1478" s="1"/>
      </tp>
      <tp>
        <v>441635246.38</v>
        <stp/>
        <stp>EM_S_STM07_IS</stp>
        <stp>4</stp>
        <stp>300183.SZ</stp>
        <stp>9</stp>
        <stp>12/31/2012</stp>
        <stp>1</stp>
        <tr r="J1479" s="1"/>
      </tp>
      <tp>
        <v>1020380969.9400001</v>
        <stp/>
        <stp>EM_S_STM07_IS</stp>
        <stp>4</stp>
        <stp>300184.SZ</stp>
        <stp>9</stp>
        <stp>12/31/2015</stp>
        <stp>1</stp>
        <tr r="M1480" s="1"/>
      </tp>
      <tp>
        <v>2055805888.0599999</v>
        <stp/>
        <stp>EM_S_STM07_IS</stp>
        <stp>4</stp>
        <stp>300185.SZ</stp>
        <stp>9</stp>
        <stp>12/31/2014</stp>
        <stp>1</stp>
        <tr r="L1481" s="1"/>
      </tp>
      <tp>
        <v>263799046.13</v>
        <stp/>
        <stp>EM_S_STM07_IS</stp>
        <stp>4</stp>
        <stp>300190.SZ</stp>
        <stp>9</stp>
        <stp>12/31/2011</stp>
        <stp>1</stp>
        <tr r="I1485" s="1"/>
      </tp>
      <tp>
        <v>108924462.34</v>
        <stp/>
        <stp>EM_S_STM07_IS</stp>
        <stp>4</stp>
        <stp>300191.SZ</stp>
        <stp>9</stp>
        <stp>12/31/2010</stp>
        <stp>1</stp>
        <tr r="H1486" s="1"/>
      </tp>
      <tp>
        <v>488664671.36000001</v>
        <stp/>
        <stp>EM_S_STM07_IS</stp>
        <stp>4</stp>
        <stp>300192.SZ</stp>
        <stp>9</stp>
        <stp>12/31/2013</stp>
        <stp>1</stp>
        <tr r="K1487" s="1"/>
      </tp>
      <tp>
        <v>599685667.13999999</v>
        <stp/>
        <stp>EM_S_STM07_IS</stp>
        <stp>4</stp>
        <stp>300193.SZ</stp>
        <stp>9</stp>
        <stp>12/31/2012</stp>
        <stp>1</stp>
        <tr r="J1488" s="1"/>
      </tp>
      <tp>
        <v>708096042.51999998</v>
        <stp/>
        <stp>EM_S_STM07_IS</stp>
        <stp>4</stp>
        <stp>300194.SZ</stp>
        <stp>9</stp>
        <stp>12/31/2015</stp>
        <stp>1</stp>
        <tr r="M1489" s="1"/>
      </tp>
      <tp>
        <v>956783421.63999999</v>
        <stp/>
        <stp>EM_S_STM07_IS</stp>
        <stp>4</stp>
        <stp>300195.SZ</stp>
        <stp>9</stp>
        <stp>12/31/2014</stp>
        <stp>1</stp>
        <tr r="L1490" s="1"/>
      </tp>
      <tp>
        <v>82856900714.919998</v>
        <stp/>
        <stp>EM_S_STM07_IS</stp>
        <stp>4</stp>
        <stp>600170.SH</stp>
        <stp>9</stp>
        <stp>12/31/2011</stp>
        <stp>1</stp>
        <tr r="I2019" s="1"/>
      </tp>
      <tp>
        <v>588071822.5</v>
        <stp/>
        <stp>EM_S_STM07_IS</stp>
        <stp>4</stp>
        <stp>600171.SH</stp>
        <stp>9</stp>
        <stp>12/31/2010</stp>
        <stp>1</stp>
        <tr r="H2020" s="1"/>
      </tp>
      <tp>
        <v>1556311681.4300001</v>
        <stp/>
        <stp>EM_S_STM07_IS</stp>
        <stp>4</stp>
        <stp>600172.SH</stp>
        <stp>9</stp>
        <stp>12/31/2013</stp>
        <stp>1</stp>
        <tr r="K2021" s="1"/>
      </tp>
      <tp>
        <v>767166106.69000006</v>
        <stp/>
        <stp>EM_S_STM07_IS</stp>
        <stp>4</stp>
        <stp>600173.SH</stp>
        <stp>9</stp>
        <stp>12/31/2012</stp>
        <stp>1</stp>
        <tr r="J2022" s="1"/>
      </tp>
      <tp>
        <v>4211392744.6100001</v>
        <stp/>
        <stp>EM_S_STM07_IS</stp>
        <stp>4</stp>
        <stp>600175.SH</stp>
        <stp>9</stp>
        <stp>12/31/2014</stp>
        <stp>1</stp>
        <tr r="L2023" s="1"/>
      </tp>
      <tp>
        <v>8211881901.9899998</v>
        <stp/>
        <stp>EM_S_STM07_IS</stp>
        <stp>4</stp>
        <stp>600160.SH</stp>
        <stp>9</stp>
        <stp>12/31/2011</stp>
        <stp>1</stp>
        <tr r="I2010" s="1"/>
      </tp>
      <tp>
        <v>1202261409.1400001</v>
        <stp/>
        <stp>EM_S_STM07_IS</stp>
        <stp>4</stp>
        <stp>600161.SH</stp>
        <stp>9</stp>
        <stp>12/31/2010</stp>
        <stp>1</stp>
        <tr r="H2011" s="1"/>
      </tp>
      <tp>
        <v>2919744791.6300001</v>
        <stp/>
        <stp>EM_S_STM07_IS</stp>
        <stp>4</stp>
        <stp>600162.SH</stp>
        <stp>9</stp>
        <stp>12/31/2013</stp>
        <stp>1</stp>
        <tr r="K2012" s="1"/>
      </tp>
      <tp>
        <v>1466986548.6400001</v>
        <stp/>
        <stp>EM_S_STM07_IS</stp>
        <stp>4</stp>
        <stp>600163.SH</stp>
        <stp>9</stp>
        <stp>12/31/2012</stp>
        <stp>1</stp>
        <tr r="J2013" s="1"/>
      </tp>
      <tp>
        <v>1343165677.3099999</v>
        <stp/>
        <stp>EM_S_STM07_IS</stp>
        <stp>4</stp>
        <stp>600165.SH</stp>
        <stp>9</stp>
        <stp>12/31/2014</stp>
        <stp>1</stp>
        <tr r="L2014" s="1"/>
      </tp>
      <tp>
        <v>28699373976.509998</v>
        <stp/>
        <stp>EM_S_STM07_IS</stp>
        <stp>4</stp>
        <stp>600150.SH</stp>
        <stp>9</stp>
        <stp>12/31/2011</stp>
        <stp>1</stp>
        <tr r="I2001" s="1"/>
      </tp>
      <tp>
        <v>2488504220.27</v>
        <stp/>
        <stp>EM_S_STM07_IS</stp>
        <stp>4</stp>
        <stp>600151.SH</stp>
        <stp>9</stp>
        <stp>12/31/2010</stp>
        <stp>1</stp>
        <tr r="H2002" s="1"/>
      </tp>
      <tp>
        <v>2322059535.1100001</v>
        <stp/>
        <stp>EM_S_STM07_IS</stp>
        <stp>4</stp>
        <stp>600152.SH</stp>
        <stp>9</stp>
        <stp>12/31/2013</stp>
        <stp>1</stp>
        <tr r="K2003" s="1"/>
      </tp>
      <tp>
        <v>91166970131.660004</v>
        <stp/>
        <stp>EM_S_STM07_IS</stp>
        <stp>4</stp>
        <stp>600153.SH</stp>
        <stp>9</stp>
        <stp>12/31/2012</stp>
        <stp>1</stp>
        <tr r="J2004" s="1"/>
      </tp>
      <tp>
        <v>409467286.81999999</v>
        <stp/>
        <stp>EM_S_STM07_IS</stp>
        <stp>4</stp>
        <stp>600155.SH</stp>
        <stp>9</stp>
        <stp>12/31/2014</stp>
        <stp>1</stp>
        <tr r="L2005" s="1"/>
      </tp>
      <tp>
        <v>4678043110.6099997</v>
        <stp/>
        <stp>EM_S_STM07_IS</stp>
        <stp>4</stp>
        <stp>600141.SH</stp>
        <stp>9</stp>
        <stp>12/31/2010</stp>
        <stp>1</stp>
        <tr r="H1995" s="1"/>
      </tp>
      <tp>
        <v>12240148304.1</v>
        <stp/>
        <stp>EM_S_STM07_IS</stp>
        <stp>4</stp>
        <stp>600143.SH</stp>
        <stp>9</stp>
        <stp>12/31/2012</stp>
        <stp>1</stp>
        <tr r="J1996" s="1"/>
      </tp>
      <tp>
        <v>42254323.539999999</v>
        <stp/>
        <stp>EM_S_STM07_IS</stp>
        <stp>4</stp>
        <stp>600145.SH</stp>
        <stp>9</stp>
        <stp>12/31/2014</stp>
        <stp>1</stp>
        <tr r="L1997" s="1"/>
      </tp>
      <tp>
        <v>593858567.86000001</v>
        <stp/>
        <stp>EM_S_STM07_IS</stp>
        <stp>4</stp>
        <stp>600130.SH</stp>
        <stp>9</stp>
        <stp>12/31/2011</stp>
        <stp>1</stp>
        <tr r="I1986" s="1"/>
      </tp>
      <tp>
        <v>538976244.62</v>
        <stp/>
        <stp>EM_S_STM07_IS</stp>
        <stp>4</stp>
        <stp>600131.SH</stp>
        <stp>9</stp>
        <stp>12/31/2010</stp>
        <stp>1</stp>
        <tr r="H1987" s="1"/>
      </tp>
      <tp>
        <v>3386847381.0900002</v>
        <stp/>
        <stp>EM_S_STM07_IS</stp>
        <stp>4</stp>
        <stp>600132.SH</stp>
        <stp>9</stp>
        <stp>12/31/2013</stp>
        <stp>1</stp>
        <tr r="K1988" s="1"/>
      </tp>
      <tp>
        <v>3744670353.8899999</v>
        <stp/>
        <stp>EM_S_STM07_IS</stp>
        <stp>4</stp>
        <stp>600133.SH</stp>
        <stp>9</stp>
        <stp>12/31/2012</stp>
        <stp>1</stp>
        <tr r="J1989" s="1"/>
      </tp>
      <tp>
        <v>946219419.32000005</v>
        <stp/>
        <stp>EM_S_STM07_IS</stp>
        <stp>4</stp>
        <stp>600135.SH</stp>
        <stp>9</stp>
        <stp>12/31/2014</stp>
        <stp>1</stp>
        <tr r="L1990" s="1"/>
      </tp>
      <tp>
        <v>7210842157.8999996</v>
        <stp/>
        <stp>EM_S_STM07_IS</stp>
        <stp>4</stp>
        <stp>600120.SH</stp>
        <stp>9</stp>
        <stp>12/31/2011</stp>
        <stp>1</stp>
        <tr r="I1977" s="1"/>
      </tp>
      <tp>
        <v>9775717728.6700001</v>
        <stp/>
        <stp>EM_S_STM07_IS</stp>
        <stp>4</stp>
        <stp>600121.SH</stp>
        <stp>9</stp>
        <stp>12/31/2010</stp>
        <stp>1</stp>
        <tr r="H1978" s="1"/>
      </tp>
      <tp>
        <v>15914655250.34</v>
        <stp/>
        <stp>EM_S_STM07_IS</stp>
        <stp>4</stp>
        <stp>600122.SH</stp>
        <stp>9</stp>
        <stp>12/31/2013</stp>
        <stp>1</stp>
        <tr r="K1979" s="1"/>
      </tp>
      <tp>
        <v>7600508973.54</v>
        <stp/>
        <stp>EM_S_STM07_IS</stp>
        <stp>4</stp>
        <stp>600123.SH</stp>
        <stp>9</stp>
        <stp>12/31/2012</stp>
        <stp>1</stp>
        <tr r="J1980" s="1"/>
      </tp>
      <tp>
        <v>5905658263.8599997</v>
        <stp/>
        <stp>EM_S_STM07_IS</stp>
        <stp>4</stp>
        <stp>600125.SH</stp>
        <stp>9</stp>
        <stp>12/31/2014</stp>
        <stp>1</stp>
        <tr r="L1981" s="1"/>
      </tp>
      <tp>
        <v>1240205830.3</v>
        <stp/>
        <stp>EM_S_STM07_IS</stp>
        <stp>4</stp>
        <stp>600110.SH</stp>
        <stp>9</stp>
        <stp>12/31/2011</stp>
        <stp>1</stp>
        <tr r="I1967" s="1"/>
      </tp>
      <tp>
        <v>5257937296.1000004</v>
        <stp/>
        <stp>EM_S_STM07_IS</stp>
        <stp>4</stp>
        <stp>600111.SH</stp>
        <stp>9</stp>
        <stp>12/31/2010</stp>
        <stp>1</stp>
        <tr r="H1968" s="1"/>
      </tp>
      <tp>
        <v>654631311.12</v>
        <stp/>
        <stp>EM_S_STM07_IS</stp>
        <stp>4</stp>
        <stp>600112.SH</stp>
        <stp>9</stp>
        <stp>12/31/2013</stp>
        <stp>1</stp>
        <tr r="K1969" s="1"/>
      </tp>
      <tp>
        <v>308085851.16000003</v>
        <stp/>
        <stp>EM_S_STM07_IS</stp>
        <stp>4</stp>
        <stp>600113.SH</stp>
        <stp>9</stp>
        <stp>12/31/2012</stp>
        <stp>1</stp>
        <tr r="J1970" s="1"/>
      </tp>
      <tp>
        <v>1368712297.3399999</v>
        <stp/>
        <stp>EM_S_STM07_IS</stp>
        <stp>4</stp>
        <stp>600114.SH</stp>
        <stp>9</stp>
        <stp>12/31/2015</stp>
        <stp>1</stp>
        <tr r="M1971" s="1"/>
      </tp>
      <tp>
        <v>89746000000</v>
        <stp/>
        <stp>EM_S_STM07_IS</stp>
        <stp>4</stp>
        <stp>600115.SH</stp>
        <stp>9</stp>
        <stp>12/31/2014</stp>
        <stp>1</stp>
        <tr r="L1972" s="1"/>
      </tp>
      <tp>
        <v>20962049866.560001</v>
        <stp/>
        <stp>EM_S_STM07_IS</stp>
        <stp>4</stp>
        <stp>600100.SH</stp>
        <stp>9</stp>
        <stp>12/31/2011</stp>
        <stp>1</stp>
        <tr r="I1958" s="1"/>
      </tp>
      <tp>
        <v>841441236.46000004</v>
        <stp/>
        <stp>EM_S_STM07_IS</stp>
        <stp>4</stp>
        <stp>600101.SH</stp>
        <stp>9</stp>
        <stp>12/31/2010</stp>
        <stp>1</stp>
        <tr r="H1959" s="1"/>
      </tp>
      <tp>
        <v>1719490722.49</v>
        <stp/>
        <stp>EM_S_STM07_IS</stp>
        <stp>4</stp>
        <stp>600103.SH</stp>
        <stp>9</stp>
        <stp>12/31/2012</stp>
        <stp>1</stp>
        <tr r="J1960" s="1"/>
      </tp>
      <tp>
        <v>661373929792.65002</v>
        <stp/>
        <stp>EM_S_STM07_IS</stp>
        <stp>4</stp>
        <stp>600104.SH</stp>
        <stp>9</stp>
        <stp>12/31/2015</stp>
        <stp>1</stp>
        <tr r="M1961" s="1"/>
      </tp>
      <tp>
        <v>1928869124.0699999</v>
        <stp/>
        <stp>EM_S_STM07_IS</stp>
        <stp>4</stp>
        <stp>600105.SH</stp>
        <stp>9</stp>
        <stp>12/31/2014</stp>
        <stp>1</stp>
        <tr r="L1962" s="1"/>
      </tp>
      <tp>
        <v>1188084096.8199999</v>
        <stp/>
        <stp>EM_S_STM07_IS</stp>
        <stp>4</stp>
        <stp>600190.SH</stp>
        <stp>9</stp>
        <stp>12/31/2011</stp>
        <stp>1</stp>
        <tr r="I2037" s="1"/>
      </tp>
      <tp>
        <v>143137906.22</v>
        <stp/>
        <stp>EM_S_STM07_IS</stp>
        <stp>4</stp>
        <stp>600191.SH</stp>
        <stp>9</stp>
        <stp>12/31/2010</stp>
        <stp>1</stp>
        <tr r="H2038" s="1"/>
      </tp>
      <tp>
        <v>2010979459.54</v>
        <stp/>
        <stp>EM_S_STM07_IS</stp>
        <stp>4</stp>
        <stp>600192.SH</stp>
        <stp>9</stp>
        <stp>12/31/2013</stp>
        <stp>1</stp>
        <tr r="K2039" s="1"/>
      </tp>
      <tp>
        <v>104358243.55</v>
        <stp/>
        <stp>EM_S_STM07_IS</stp>
        <stp>4</stp>
        <stp>600193.SH</stp>
        <stp>9</stp>
        <stp>12/31/2012</stp>
        <stp>1</stp>
        <tr r="J2040" s="1"/>
      </tp>
      <tp>
        <v>4035441262.6199999</v>
        <stp/>
        <stp>EM_S_STM07_IS</stp>
        <stp>4</stp>
        <stp>600195.SH</stp>
        <stp>9</stp>
        <stp>12/31/2014</stp>
        <stp>1</stp>
        <tr r="L2041" s="1"/>
      </tp>
      <tp t="s">
        <v/>
        <stp/>
        <stp>EM_S_STM07_IS</stp>
        <stp>4</stp>
        <stp>600180.SH</stp>
        <stp>9</stp>
        <stp>12/31/2011</stp>
        <stp>1</stp>
        <tr r="I2028" s="1"/>
      </tp>
      <tp>
        <v>4649860235.1300001</v>
        <stp/>
        <stp>EM_S_STM07_IS</stp>
        <stp>4</stp>
        <stp>600182.SH</stp>
        <stp>9</stp>
        <stp>12/31/2013</stp>
        <stp>1</stp>
        <tr r="K2029" s="1"/>
      </tp>
      <tp>
        <v>6092949825.25</v>
        <stp/>
        <stp>EM_S_STM07_IS</stp>
        <stp>4</stp>
        <stp>600183.SH</stp>
        <stp>9</stp>
        <stp>12/31/2012</stp>
        <stp>1</stp>
        <tr r="J2030" s="1"/>
      </tp>
      <tp>
        <v>2746908761.1100001</v>
        <stp/>
        <stp>EM_S_STM07_IS</stp>
        <stp>4</stp>
        <stp>600184.SH</stp>
        <stp>9</stp>
        <stp>12/31/2015</stp>
        <stp>1</stp>
        <tr r="M2031" s="1"/>
      </tp>
      <tp>
        <v>1466303262.4000001</v>
        <stp/>
        <stp>EM_S_STM07_IS</stp>
        <stp>4</stp>
        <stp>600185.SH</stp>
        <stp>9</stp>
        <stp>12/31/2014</stp>
        <stp>1</stp>
        <tr r="L2032" s="1"/>
      </tp>
      <tp>
        <v>385500165.00999999</v>
        <stp/>
        <stp>EM_S_STM07_IS</stp>
        <stp>4</stp>
        <stp>300200.SZ</stp>
        <stp>9</stp>
        <stp>12/31/2011</stp>
        <stp>1</stp>
        <tr r="I1495" s="1"/>
      </tp>
      <tp>
        <v>227779717.41</v>
        <stp/>
        <stp>EM_S_STM07_IS</stp>
        <stp>4</stp>
        <stp>300201.SZ</stp>
        <stp>9</stp>
        <stp>12/31/2010</stp>
        <stp>1</stp>
        <tr r="H1496" s="1"/>
      </tp>
      <tp>
        <v>864310925.46000004</v>
        <stp/>
        <stp>EM_S_STM07_IS</stp>
        <stp>4</stp>
        <stp>300202.SZ</stp>
        <stp>9</stp>
        <stp>12/31/2013</stp>
        <stp>1</stp>
        <tr r="K1497" s="1"/>
      </tp>
      <tp>
        <v>835694642.54999995</v>
        <stp/>
        <stp>EM_S_STM07_IS</stp>
        <stp>4</stp>
        <stp>300203.SZ</stp>
        <stp>9</stp>
        <stp>12/31/2012</stp>
        <stp>1</stp>
        <tr r="J1498" s="1"/>
      </tp>
      <tp>
        <v>1247891830.1800001</v>
        <stp/>
        <stp>EM_S_STM07_IS</stp>
        <stp>4</stp>
        <stp>300204.SZ</stp>
        <stp>9</stp>
        <stp>12/31/2015</stp>
        <stp>1</stp>
        <tr r="M1499" s="1"/>
      </tp>
      <tp>
        <v>1354686517.3800001</v>
        <stp/>
        <stp>EM_S_STM07_IS</stp>
        <stp>4</stp>
        <stp>300205.SZ</stp>
        <stp>9</stp>
        <stp>12/31/2014</stp>
        <stp>1</stp>
        <tr r="L1500" s="1"/>
      </tp>
      <tp>
        <v>202890132.77000001</v>
        <stp/>
        <stp>EM_S_STM07_IS</stp>
        <stp>4</stp>
        <stp>300210.SZ</stp>
        <stp>9</stp>
        <stp>12/31/2011</stp>
        <stp>1</stp>
        <tr r="I1505" s="1"/>
      </tp>
      <tp>
        <v>222693606.83000001</v>
        <stp/>
        <stp>EM_S_STM07_IS</stp>
        <stp>4</stp>
        <stp>300211.SZ</stp>
        <stp>9</stp>
        <stp>12/31/2010</stp>
        <stp>1</stp>
        <tr r="H1506" s="1"/>
      </tp>
      <tp>
        <v>829253921.96000004</v>
        <stp/>
        <stp>EM_S_STM07_IS</stp>
        <stp>4</stp>
        <stp>300212.SZ</stp>
        <stp>9</stp>
        <stp>12/31/2013</stp>
        <stp>1</stp>
        <tr r="K1507" s="1"/>
      </tp>
      <tp>
        <v>353446655.48000002</v>
        <stp/>
        <stp>EM_S_STM07_IS</stp>
        <stp>4</stp>
        <stp>300213.SZ</stp>
        <stp>9</stp>
        <stp>12/31/2012</stp>
        <stp>1</stp>
        <tr r="J1508" s="1"/>
      </tp>
      <tp>
        <v>1423363119.05</v>
        <stp/>
        <stp>EM_S_STM07_IS</stp>
        <stp>4</stp>
        <stp>300214.SZ</stp>
        <stp>9</stp>
        <stp>12/31/2015</stp>
        <stp>1</stp>
        <tr r="M1509" s="1"/>
      </tp>
      <tp>
        <v>421761049.86000001</v>
        <stp/>
        <stp>EM_S_STM07_IS</stp>
        <stp>4</stp>
        <stp>300215.SZ</stp>
        <stp>9</stp>
        <stp>12/31/2014</stp>
        <stp>1</stp>
        <tr r="L1510" s="1"/>
      </tp>
      <tp>
        <v>140278888.81</v>
        <stp/>
        <stp>EM_S_STM07_IS</stp>
        <stp>4</stp>
        <stp>300220.SZ</stp>
        <stp>9</stp>
        <stp>12/31/2011</stp>
        <stp>1</stp>
        <tr r="I1515" s="1"/>
      </tp>
      <tp>
        <v>649078055.64999998</v>
        <stp/>
        <stp>EM_S_STM07_IS</stp>
        <stp>4</stp>
        <stp>300221.SZ</stp>
        <stp>9</stp>
        <stp>12/31/2010</stp>
        <stp>1</stp>
        <tr r="H1516" s="1"/>
      </tp>
      <tp>
        <v>333163381.75999999</v>
        <stp/>
        <stp>EM_S_STM07_IS</stp>
        <stp>4</stp>
        <stp>300222.SZ</stp>
        <stp>9</stp>
        <stp>12/31/2013</stp>
        <stp>1</stp>
        <tr r="K1517" s="1"/>
      </tp>
      <tp>
        <v>106933127.73999999</v>
        <stp/>
        <stp>EM_S_STM07_IS</stp>
        <stp>4</stp>
        <stp>300223.SZ</stp>
        <stp>9</stp>
        <stp>12/31/2012</stp>
        <stp>1</stp>
        <tr r="J1518" s="1"/>
      </tp>
      <tp>
        <v>1365837103.0899999</v>
        <stp/>
        <stp>EM_S_STM07_IS</stp>
        <stp>4</stp>
        <stp>300224.SZ</stp>
        <stp>9</stp>
        <stp>12/31/2015</stp>
        <stp>1</stp>
        <tr r="M1519" s="1"/>
      </tp>
      <tp>
        <v>693356142.17999995</v>
        <stp/>
        <stp>EM_S_STM07_IS</stp>
        <stp>4</stp>
        <stp>300225.SZ</stp>
        <stp>9</stp>
        <stp>12/31/2014</stp>
        <stp>1</stp>
        <tr r="L1520" s="1"/>
      </tp>
      <tp>
        <v>293966862.33999997</v>
        <stp/>
        <stp>EM_S_STM07_IS</stp>
        <stp>4</stp>
        <stp>300230.SZ</stp>
        <stp>9</stp>
        <stp>12/31/2011</stp>
        <stp>1</stp>
        <tr r="I1525" s="1"/>
      </tp>
      <tp>
        <v>158129672</v>
        <stp/>
        <stp>EM_S_STM07_IS</stp>
        <stp>4</stp>
        <stp>300231.SZ</stp>
        <stp>9</stp>
        <stp>12/31/2010</stp>
        <stp>1</stp>
        <tr r="H1526" s="1"/>
      </tp>
      <tp>
        <v>788959317.47000003</v>
        <stp/>
        <stp>EM_S_STM07_IS</stp>
        <stp>4</stp>
        <stp>300232.SZ</stp>
        <stp>9</stp>
        <stp>12/31/2013</stp>
        <stp>1</stp>
        <tr r="K1527" s="1"/>
      </tp>
      <tp>
        <v>799331826.52999997</v>
        <stp/>
        <stp>EM_S_STM07_IS</stp>
        <stp>4</stp>
        <stp>300233.SZ</stp>
        <stp>9</stp>
        <stp>12/31/2012</stp>
        <stp>1</stp>
        <tr r="J1528" s="1"/>
      </tp>
      <tp>
        <v>421162740.82999998</v>
        <stp/>
        <stp>EM_S_STM07_IS</stp>
        <stp>4</stp>
        <stp>300234.SZ</stp>
        <stp>9</stp>
        <stp>12/31/2015</stp>
        <stp>1</stp>
        <tr r="M1529" s="1"/>
      </tp>
      <tp>
        <v>82827812.219999999</v>
        <stp/>
        <stp>EM_S_STM07_IS</stp>
        <stp>4</stp>
        <stp>300235.SZ</stp>
        <stp>9</stp>
        <stp>12/31/2014</stp>
        <stp>1</stp>
        <tr r="L1530" s="1"/>
      </tp>
      <tp>
        <v>1244028674.5799999</v>
        <stp/>
        <stp>EM_S_STM07_IS</stp>
        <stp>4</stp>
        <stp>300240.SZ</stp>
        <stp>9</stp>
        <stp>12/31/2011</stp>
        <stp>1</stp>
        <tr r="I1535" s="1"/>
      </tp>
      <tp>
        <v>261607996.41999999</v>
        <stp/>
        <stp>EM_S_STM07_IS</stp>
        <stp>4</stp>
        <stp>300241.SZ</stp>
        <stp>9</stp>
        <stp>12/31/2010</stp>
        <stp>1</stp>
        <tr r="H1536" s="1"/>
      </tp>
      <tp>
        <v>143786169.34999999</v>
        <stp/>
        <stp>EM_S_STM07_IS</stp>
        <stp>4</stp>
        <stp>300242.SZ</stp>
        <stp>9</stp>
        <stp>12/31/2013</stp>
        <stp>1</stp>
        <tr r="K1537" s="1"/>
      </tp>
      <tp>
        <v>753094085.95000005</v>
        <stp/>
        <stp>EM_S_STM07_IS</stp>
        <stp>4</stp>
        <stp>300243.SZ</stp>
        <stp>9</stp>
        <stp>12/31/2012</stp>
        <stp>1</stp>
        <tr r="J1538" s="1"/>
      </tp>
      <tp>
        <v>1858180889.98</v>
        <stp/>
        <stp>EM_S_STM07_IS</stp>
        <stp>4</stp>
        <stp>300244.SZ</stp>
        <stp>9</stp>
        <stp>12/31/2015</stp>
        <stp>1</stp>
        <tr r="M1539" s="1"/>
      </tp>
      <tp>
        <v>409040721.43000001</v>
        <stp/>
        <stp>EM_S_STM07_IS</stp>
        <stp>4</stp>
        <stp>300245.SZ</stp>
        <stp>9</stp>
        <stp>12/31/2014</stp>
        <stp>1</stp>
        <tr r="L1540" s="1"/>
      </tp>
      <tp>
        <v>125582073.86</v>
        <stp/>
        <stp>EM_S_STM07_IS</stp>
        <stp>4</stp>
        <stp>300250.SZ</stp>
        <stp>9</stp>
        <stp>12/31/2011</stp>
        <stp>1</stp>
        <tr r="I1545" s="1"/>
      </tp>
      <tp>
        <v>479604851.26999998</v>
        <stp/>
        <stp>EM_S_STM07_IS</stp>
        <stp>4</stp>
        <stp>300251.SZ</stp>
        <stp>9</stp>
        <stp>12/31/2010</stp>
        <stp>1</stp>
        <tr r="H1546" s="1"/>
      </tp>
      <tp>
        <v>746605328.94000006</v>
        <stp/>
        <stp>EM_S_STM07_IS</stp>
        <stp>4</stp>
        <stp>300252.SZ</stp>
        <stp>9</stp>
        <stp>12/31/2013</stp>
        <stp>1</stp>
        <tr r="K1547" s="1"/>
      </tp>
      <tp>
        <v>265771223.38</v>
        <stp/>
        <stp>EM_S_STM07_IS</stp>
        <stp>4</stp>
        <stp>300253.SZ</stp>
        <stp>9</stp>
        <stp>12/31/2012</stp>
        <stp>1</stp>
        <tr r="J1548" s="1"/>
      </tp>
      <tp>
        <v>683934855.53999996</v>
        <stp/>
        <stp>EM_S_STM07_IS</stp>
        <stp>4</stp>
        <stp>300254.SZ</stp>
        <stp>9</stp>
        <stp>12/31/2015</stp>
        <stp>1</stp>
        <tr r="M1549" s="1"/>
      </tp>
      <tp>
        <v>811284570.36000001</v>
        <stp/>
        <stp>EM_S_STM07_IS</stp>
        <stp>4</stp>
        <stp>300255.SZ</stp>
        <stp>9</stp>
        <stp>12/31/2014</stp>
        <stp>1</stp>
        <tr r="L1550" s="1"/>
      </tp>
      <tp>
        <v>314843862.89999998</v>
        <stp/>
        <stp>EM_S_STM07_IS</stp>
        <stp>4</stp>
        <stp>300260.SZ</stp>
        <stp>9</stp>
        <stp>12/31/2011</stp>
        <stp>1</stp>
        <tr r="I1555" s="1"/>
      </tp>
      <tp>
        <v>184257428.90000001</v>
        <stp/>
        <stp>EM_S_STM07_IS</stp>
        <stp>4</stp>
        <stp>300261.SZ</stp>
        <stp>9</stp>
        <stp>12/31/2010</stp>
        <stp>1</stp>
        <tr r="H1556" s="1"/>
      </tp>
      <tp>
        <v>450945544.58999997</v>
        <stp/>
        <stp>EM_S_STM07_IS</stp>
        <stp>4</stp>
        <stp>300262.SZ</stp>
        <stp>9</stp>
        <stp>12/31/2013</stp>
        <stp>1</stp>
        <tr r="K1557" s="1"/>
      </tp>
      <tp>
        <v>412943262.72000003</v>
        <stp/>
        <stp>EM_S_STM07_IS</stp>
        <stp>4</stp>
        <stp>300263.SZ</stp>
        <stp>9</stp>
        <stp>12/31/2012</stp>
        <stp>1</stp>
        <tr r="J1558" s="1"/>
      </tp>
      <tp>
        <v>146037777.96000001</v>
        <stp/>
        <stp>EM_S_STM07_IS</stp>
        <stp>4</stp>
        <stp>300264.SZ</stp>
        <stp>9</stp>
        <stp>12/31/2015</stp>
        <stp>1</stp>
        <tr r="M1559" s="1"/>
      </tp>
      <tp>
        <v>856841087.88999999</v>
        <stp/>
        <stp>EM_S_STM07_IS</stp>
        <stp>4</stp>
        <stp>300265.SZ</stp>
        <stp>9</stp>
        <stp>12/31/2014</stp>
        <stp>1</stp>
        <tr r="L1560" s="1"/>
      </tp>
      <tp>
        <v>116737830.66</v>
        <stp/>
        <stp>EM_S_STM07_IS</stp>
        <stp>4</stp>
        <stp>300270.SZ</stp>
        <stp>9</stp>
        <stp>12/31/2011</stp>
        <stp>1</stp>
        <tr r="I1565" s="1"/>
      </tp>
      <tp>
        <v>399209085.06999999</v>
        <stp/>
        <stp>EM_S_STM07_IS</stp>
        <stp>4</stp>
        <stp>300271.SZ</stp>
        <stp>9</stp>
        <stp>12/31/2010</stp>
        <stp>1</stp>
        <tr r="H1566" s="1"/>
      </tp>
      <tp>
        <v>311205792.35000002</v>
        <stp/>
        <stp>EM_S_STM07_IS</stp>
        <stp>4</stp>
        <stp>300272.SZ</stp>
        <stp>9</stp>
        <stp>12/31/2013</stp>
        <stp>1</stp>
        <tr r="K1567" s="1"/>
      </tp>
      <tp>
        <v>589111760.41999996</v>
        <stp/>
        <stp>EM_S_STM07_IS</stp>
        <stp>4</stp>
        <stp>300273.SZ</stp>
        <stp>9</stp>
        <stp>12/31/2012</stp>
        <stp>1</stp>
        <tr r="J1568" s="1"/>
      </tp>
      <tp>
        <v>4569247182.8100004</v>
        <stp/>
        <stp>EM_S_STM07_IS</stp>
        <stp>4</stp>
        <stp>300274.SZ</stp>
        <stp>9</stp>
        <stp>12/31/2015</stp>
        <stp>1</stp>
        <tr r="M1569" s="1"/>
      </tp>
      <tp>
        <v>274812481.45999998</v>
        <stp/>
        <stp>EM_S_STM07_IS</stp>
        <stp>4</stp>
        <stp>300275.SZ</stp>
        <stp>9</stp>
        <stp>12/31/2014</stp>
        <stp>1</stp>
        <tr r="L1570" s="1"/>
      </tp>
      <tp>
        <v>419460628.17000002</v>
        <stp/>
        <stp>EM_S_STM07_IS</stp>
        <stp>4</stp>
        <stp>300280.SZ</stp>
        <stp>9</stp>
        <stp>12/31/2011</stp>
        <stp>1</stp>
        <tr r="I1575" s="1"/>
      </tp>
      <tp>
        <v>201549295.22999999</v>
        <stp/>
        <stp>EM_S_STM07_IS</stp>
        <stp>4</stp>
        <stp>300281.SZ</stp>
        <stp>9</stp>
        <stp>12/31/2010</stp>
        <stp>1</stp>
        <tr r="H1576" s="1"/>
      </tp>
      <tp>
        <v>121112520.72</v>
        <stp/>
        <stp>EM_S_STM07_IS</stp>
        <stp>4</stp>
        <stp>300282.SZ</stp>
        <stp>9</stp>
        <stp>12/31/2013</stp>
        <stp>1</stp>
        <tr r="K1577" s="1"/>
      </tp>
      <tp>
        <v>705128891.20000005</v>
        <stp/>
        <stp>EM_S_STM07_IS</stp>
        <stp>4</stp>
        <stp>300283.SZ</stp>
        <stp>9</stp>
        <stp>12/31/2012</stp>
        <stp>1</stp>
        <tr r="J1578" s="1"/>
      </tp>
      <tp>
        <v>2562569120.9299998</v>
        <stp/>
        <stp>EM_S_STM07_IS</stp>
        <stp>4</stp>
        <stp>300284.SZ</stp>
        <stp>9</stp>
        <stp>12/31/2015</stp>
        <stp>1</stp>
        <tr r="M1579" s="1"/>
      </tp>
      <tp>
        <v>374884396.82999998</v>
        <stp/>
        <stp>EM_S_STM07_IS</stp>
        <stp>4</stp>
        <stp>300285.SZ</stp>
        <stp>9</stp>
        <stp>12/31/2014</stp>
        <stp>1</stp>
        <tr r="L1580" s="1"/>
      </tp>
      <tp>
        <v>243898174.93000001</v>
        <stp/>
        <stp>EM_S_STM07_IS</stp>
        <stp>4</stp>
        <stp>300290.SZ</stp>
        <stp>9</stp>
        <stp>12/31/2011</stp>
        <stp>1</stp>
        <tr r="I1585" s="1"/>
      </tp>
      <tp>
        <v>220259389.74000001</v>
        <stp/>
        <stp>EM_S_STM07_IS</stp>
        <stp>4</stp>
        <stp>300291.SZ</stp>
        <stp>9</stp>
        <stp>12/31/2010</stp>
        <stp>1</stp>
        <tr r="H1586" s="1"/>
      </tp>
      <tp>
        <v>321366409.72000003</v>
        <stp/>
        <stp>EM_S_STM07_IS</stp>
        <stp>4</stp>
        <stp>300292.SZ</stp>
        <stp>9</stp>
        <stp>12/31/2013</stp>
        <stp>1</stp>
        <tr r="K1587" s="1"/>
      </tp>
      <tp>
        <v>478825895.44999999</v>
        <stp/>
        <stp>EM_S_STM07_IS</stp>
        <stp>4</stp>
        <stp>300293.SZ</stp>
        <stp>9</stp>
        <stp>12/31/2012</stp>
        <stp>1</stp>
        <tr r="J1588" s="1"/>
      </tp>
      <tp>
        <v>543182670.87</v>
        <stp/>
        <stp>EM_S_STM07_IS</stp>
        <stp>4</stp>
        <stp>300294.SZ</stp>
        <stp>9</stp>
        <stp>12/31/2015</stp>
        <stp>1</stp>
        <tr r="M1589" s="1"/>
      </tp>
      <tp>
        <v>476181979.93000001</v>
        <stp/>
        <stp>EM_S_STM07_IS</stp>
        <stp>4</stp>
        <stp>300295.SZ</stp>
        <stp>9</stp>
        <stp>12/31/2014</stp>
        <stp>1</stp>
        <tr r="L1590" s="1"/>
      </tp>
      <tp>
        <v>3891291832.7399998</v>
        <stp/>
        <stp>EM_S_STM07_IS</stp>
        <stp>4</stp>
        <stp>600270.SH</stp>
        <stp>9</stp>
        <stp>12/31/2011</stp>
        <stp>1</stp>
        <tr r="I2106" s="1"/>
      </tp>
      <tp>
        <v>9451449516.8500004</v>
        <stp/>
        <stp>EM_S_STM07_IS</stp>
        <stp>4</stp>
        <stp>600271.SH</stp>
        <stp>9</stp>
        <stp>12/31/2010</stp>
        <stp>1</stp>
        <tr r="H2107" s="1"/>
      </tp>
      <tp>
        <v>859439008.90999997</v>
        <stp/>
        <stp>EM_S_STM07_IS</stp>
        <stp>4</stp>
        <stp>600272.SH</stp>
        <stp>9</stp>
        <stp>12/31/2013</stp>
        <stp>1</stp>
        <tr r="K2108" s="1"/>
      </tp>
      <tp>
        <v>1438352194.23</v>
        <stp/>
        <stp>EM_S_STM07_IS</stp>
        <stp>4</stp>
        <stp>600273.SH</stp>
        <stp>9</stp>
        <stp>12/31/2012</stp>
        <stp>1</stp>
        <tr r="J2109" s="1"/>
      </tp>
      <tp>
        <v>11912412.5</v>
        <stp/>
        <stp>EM_S_STM07_IS</stp>
        <stp>4</stp>
        <stp>600275.SH</stp>
        <stp>9</stp>
        <stp>12/31/2014</stp>
        <stp>1</stp>
        <tr r="L2110" s="1"/>
      </tp>
      <tp>
        <v>1532820379.5</v>
        <stp/>
        <stp>EM_S_STM07_IS</stp>
        <stp>4</stp>
        <stp>600260.SH</stp>
        <stp>9</stp>
        <stp>12/31/2011</stp>
        <stp>1</stp>
        <tr r="I2098" s="1"/>
      </tp>
      <tp>
        <v>2170444392.77</v>
        <stp/>
        <stp>EM_S_STM07_IS</stp>
        <stp>4</stp>
        <stp>600261.SH</stp>
        <stp>9</stp>
        <stp>12/31/2010</stp>
        <stp>1</stp>
        <tr r="H2099" s="1"/>
      </tp>
      <tp>
        <v>2181240213.46</v>
        <stp/>
        <stp>EM_S_STM07_IS</stp>
        <stp>4</stp>
        <stp>600262.SH</stp>
        <stp>9</stp>
        <stp>12/31/2013</stp>
        <stp>1</stp>
        <tr r="K2100" s="1"/>
      </tp>
      <tp>
        <v>95927290.650000006</v>
        <stp/>
        <stp>EM_S_STM07_IS</stp>
        <stp>4</stp>
        <stp>600265.SH</stp>
        <stp>9</stp>
        <stp>12/31/2014</stp>
        <stp>1</stp>
        <tr r="L2101" s="1"/>
      </tp>
      <tp>
        <v>4836927319.8999996</v>
        <stp/>
        <stp>EM_S_STM07_IS</stp>
        <stp>4</stp>
        <stp>600250.SH</stp>
        <stp>9</stp>
        <stp>12/31/2011</stp>
        <stp>1</stp>
        <tr r="I2090" s="1"/>
      </tp>
      <tp>
        <v>820935369.13999999</v>
        <stp/>
        <stp>EM_S_STM07_IS</stp>
        <stp>4</stp>
        <stp>600251.SH</stp>
        <stp>9</stp>
        <stp>12/31/2010</stp>
        <stp>1</stp>
        <tr r="H2091" s="1"/>
      </tp>
      <tp>
        <v>3996697641.6799998</v>
        <stp/>
        <stp>EM_S_STM07_IS</stp>
        <stp>4</stp>
        <stp>600252.SH</stp>
        <stp>9</stp>
        <stp>12/31/2013</stp>
        <stp>1</stp>
        <tr r="K2092" s="1"/>
      </tp>
      <tp>
        <v>5891865286.9300003</v>
        <stp/>
        <stp>EM_S_STM07_IS</stp>
        <stp>4</stp>
        <stp>600255.SH</stp>
        <stp>9</stp>
        <stp>12/31/2014</stp>
        <stp>1</stp>
        <tr r="L2093" s="1"/>
      </tp>
      <tp>
        <v>2402410111.1799998</v>
        <stp/>
        <stp>EM_S_STM07_IS</stp>
        <stp>4</stp>
        <stp>600240.SH</stp>
        <stp>9</stp>
        <stp>12/31/2011</stp>
        <stp>1</stp>
        <tr r="I2082" s="1"/>
      </tp>
      <tp>
        <v>2097814487.3699999</v>
        <stp/>
        <stp>EM_S_STM07_IS</stp>
        <stp>4</stp>
        <stp>600241.SH</stp>
        <stp>9</stp>
        <stp>12/31/2010</stp>
        <stp>1</stp>
        <tr r="H2083" s="1"/>
      </tp>
      <tp>
        <v>430161862.44999999</v>
        <stp/>
        <stp>EM_S_STM07_IS</stp>
        <stp>4</stp>
        <stp>600242.SH</stp>
        <stp>9</stp>
        <stp>12/31/2013</stp>
        <stp>1</stp>
        <tr r="K2084" s="1"/>
      </tp>
      <tp>
        <v>1140039773.1500001</v>
        <stp/>
        <stp>EM_S_STM07_IS</stp>
        <stp>4</stp>
        <stp>600243.SH</stp>
        <stp>9</stp>
        <stp>12/31/2012</stp>
        <stp>1</stp>
        <tr r="J2085" s="1"/>
      </tp>
      <tp>
        <v>2586455506.6599998</v>
        <stp/>
        <stp>EM_S_STM07_IS</stp>
        <stp>4</stp>
        <stp>600230.SH</stp>
        <stp>9</stp>
        <stp>12/31/2011</stp>
        <stp>1</stp>
        <tr r="I2072" s="1"/>
      </tp>
      <tp>
        <v>12857743877.08</v>
        <stp/>
        <stp>EM_S_STM07_IS</stp>
        <stp>4</stp>
        <stp>600231.SH</stp>
        <stp>9</stp>
        <stp>12/31/2010</stp>
        <stp>1</stp>
        <tr r="H2073" s="1"/>
      </tp>
      <tp>
        <v>1262715890.3199999</v>
        <stp/>
        <stp>EM_S_STM07_IS</stp>
        <stp>4</stp>
        <stp>600232.SH</stp>
        <stp>9</stp>
        <stp>12/31/2013</stp>
        <stp>1</stp>
        <tr r="K2074" s="1"/>
      </tp>
      <tp>
        <v>856128236.00999999</v>
        <stp/>
        <stp>EM_S_STM07_IS</stp>
        <stp>4</stp>
        <stp>600233.SH</stp>
        <stp>9</stp>
        <stp>12/31/2012</stp>
        <stp>1</stp>
        <tr r="J2075" s="1"/>
      </tp>
      <tp>
        <v>10952570</v>
        <stp/>
        <stp>EM_S_STM07_IS</stp>
        <stp>4</stp>
        <stp>600234.SH</stp>
        <stp>9</stp>
        <stp>12/31/2015</stp>
        <stp>1</stp>
        <tr r="M2076" s="1"/>
      </tp>
      <tp>
        <v>1373114052.1099999</v>
        <stp/>
        <stp>EM_S_STM07_IS</stp>
        <stp>4</stp>
        <stp>600235.SH</stp>
        <stp>9</stp>
        <stp>12/31/2014</stp>
        <stp>1</stp>
        <tr r="L2077" s="1"/>
      </tp>
      <tp>
        <v>3872874298.6300001</v>
        <stp/>
        <stp>EM_S_STM07_IS</stp>
        <stp>4</stp>
        <stp>600220.SH</stp>
        <stp>9</stp>
        <stp>12/31/2011</stp>
        <stp>1</stp>
        <tr r="I2063" s="1"/>
      </tp>
      <tp>
        <v>21706147000</v>
        <stp/>
        <stp>EM_S_STM07_IS</stp>
        <stp>4</stp>
        <stp>600221.SH</stp>
        <stp>9</stp>
        <stp>12/31/2010</stp>
        <stp>1</stp>
        <tr r="H2064" s="1"/>
      </tp>
      <tp>
        <v>1304674915.3299999</v>
        <stp/>
        <stp>EM_S_STM07_IS</stp>
        <stp>4</stp>
        <stp>600222.SH</stp>
        <stp>9</stp>
        <stp>12/31/2013</stp>
        <stp>1</stp>
        <tr r="K2065" s="1"/>
      </tp>
      <tp>
        <v>3673819067.5900002</v>
        <stp/>
        <stp>EM_S_STM07_IS</stp>
        <stp>4</stp>
        <stp>600223.SH</stp>
        <stp>9</stp>
        <stp>12/31/2012</stp>
        <stp>1</stp>
        <tr r="J2066" s="1"/>
      </tp>
      <tp>
        <v>2547674178.0999999</v>
        <stp/>
        <stp>EM_S_STM07_IS</stp>
        <stp>4</stp>
        <stp>600225.SH</stp>
        <stp>9</stp>
        <stp>12/31/2014</stp>
        <stp>1</stp>
        <tr r="L2067" s="1"/>
      </tp>
      <tp>
        <v>8227755135.3999996</v>
        <stp/>
        <stp>EM_S_STM07_IS</stp>
        <stp>4</stp>
        <stp>600210.SH</stp>
        <stp>9</stp>
        <stp>12/31/2011</stp>
        <stp>1</stp>
        <tr r="I2054" s="1"/>
      </tp>
      <tp>
        <v>1110729268.6900001</v>
        <stp/>
        <stp>EM_S_STM07_IS</stp>
        <stp>4</stp>
        <stp>600211.SH</stp>
        <stp>9</stp>
        <stp>12/31/2010</stp>
        <stp>1</stp>
        <tr r="H2055" s="1"/>
      </tp>
      <tp>
        <v>680945339.15999997</v>
        <stp/>
        <stp>EM_S_STM07_IS</stp>
        <stp>4</stp>
        <stp>600212.SH</stp>
        <stp>9</stp>
        <stp>12/31/2013</stp>
        <stp>1</stp>
        <tr r="K2056" s="1"/>
      </tp>
      <tp>
        <v>995916313.45000005</v>
        <stp/>
        <stp>EM_S_STM07_IS</stp>
        <stp>4</stp>
        <stp>600213.SH</stp>
        <stp>9</stp>
        <stp>12/31/2012</stp>
        <stp>1</stp>
        <tr r="J2057" s="1"/>
      </tp>
      <tp>
        <v>991238489.95000005</v>
        <stp/>
        <stp>EM_S_STM07_IS</stp>
        <stp>4</stp>
        <stp>600215.SH</stp>
        <stp>9</stp>
        <stp>12/31/2014</stp>
        <stp>1</stp>
        <tr r="L2058" s="1"/>
      </tp>
      <tp>
        <v>3875287512.71</v>
        <stp/>
        <stp>EM_S_STM07_IS</stp>
        <stp>4</stp>
        <stp>600200.SH</stp>
        <stp>9</stp>
        <stp>12/31/2011</stp>
        <stp>1</stp>
        <tr r="I2046" s="1"/>
      </tp>
      <tp>
        <v>670330720.60000002</v>
        <stp/>
        <stp>EM_S_STM07_IS</stp>
        <stp>4</stp>
        <stp>600201.SH</stp>
        <stp>9</stp>
        <stp>12/31/2010</stp>
        <stp>1</stp>
        <tr r="H2047" s="1"/>
      </tp>
      <tp>
        <v>879644925.23000002</v>
        <stp/>
        <stp>EM_S_STM07_IS</stp>
        <stp>4</stp>
        <stp>600202.SH</stp>
        <stp>9</stp>
        <stp>12/31/2013</stp>
        <stp>1</stp>
        <tr r="K2048" s="1"/>
      </tp>
      <tp>
        <v>2723301861.73</v>
        <stp/>
        <stp>EM_S_STM07_IS</stp>
        <stp>4</stp>
        <stp>600203.SH</stp>
        <stp>9</stp>
        <stp>12/31/2012</stp>
        <stp>1</stp>
        <tr r="J2049" s="1"/>
      </tp>
      <tp>
        <v>1578743060.3399999</v>
        <stp/>
        <stp>EM_S_STM07_IS</stp>
        <stp>4</stp>
        <stp>600290.SH</stp>
        <stp>9</stp>
        <stp>12/31/2011</stp>
        <stp>1</stp>
        <tr r="I2124" s="1"/>
      </tp>
      <tp>
        <v>784180470.14999998</v>
        <stp/>
        <stp>EM_S_STM07_IS</stp>
        <stp>4</stp>
        <stp>600291.SH</stp>
        <stp>9</stp>
        <stp>12/31/2010</stp>
        <stp>1</stp>
        <tr r="H2125" s="1"/>
      </tp>
      <tp>
        <v>3250635077.5500002</v>
        <stp/>
        <stp>EM_S_STM07_IS</stp>
        <stp>4</stp>
        <stp>600292.SH</stp>
        <stp>9</stp>
        <stp>12/31/2013</stp>
        <stp>1</stp>
        <tr r="K2126" s="1"/>
      </tp>
      <tp>
        <v>1029854147.53</v>
        <stp/>
        <stp>EM_S_STM07_IS</stp>
        <stp>4</stp>
        <stp>600293.SH</stp>
        <stp>9</stp>
        <stp>12/31/2012</stp>
        <stp>1</stp>
        <tr r="J2127" s="1"/>
      </tp>
      <tp>
        <v>15568400216.07</v>
        <stp/>
        <stp>EM_S_STM07_IS</stp>
        <stp>4</stp>
        <stp>600295.SH</stp>
        <stp>9</stp>
        <stp>12/31/2014</stp>
        <stp>1</stp>
        <tr r="L2128" s="1"/>
      </tp>
      <tp>
        <v>6579000536.29</v>
        <stp/>
        <stp>EM_S_STM07_IS</stp>
        <stp>4</stp>
        <stp>600280.SH</stp>
        <stp>9</stp>
        <stp>12/31/2011</stp>
        <stp>1</stp>
        <tr r="I2115" s="1"/>
      </tp>
      <tp>
        <v>3110156768.3499999</v>
        <stp/>
        <stp>EM_S_STM07_IS</stp>
        <stp>4</stp>
        <stp>600281.SH</stp>
        <stp>9</stp>
        <stp>12/31/2010</stp>
        <stp>1</stp>
        <tr r="H2116" s="1"/>
      </tp>
      <tp>
        <v>26822513596.209999</v>
        <stp/>
        <stp>EM_S_STM07_IS</stp>
        <stp>4</stp>
        <stp>600282.SH</stp>
        <stp>9</stp>
        <stp>12/31/2013</stp>
        <stp>1</stp>
        <tr r="K2117" s="1"/>
      </tp>
      <tp>
        <v>678289512.61000001</v>
        <stp/>
        <stp>EM_S_STM07_IS</stp>
        <stp>4</stp>
        <stp>600283.SH</stp>
        <stp>9</stp>
        <stp>12/31/2012</stp>
        <stp>1</stp>
        <tr r="J2118" s="1"/>
      </tp>
      <tp>
        <v>3163612533.5900002</v>
        <stp/>
        <stp>EM_S_STM07_IS</stp>
        <stp>4</stp>
        <stp>600284.SH</stp>
        <stp>9</stp>
        <stp>12/31/2015</stp>
        <stp>1</stp>
        <tr r="M2119" s="1"/>
      </tp>
      <tp>
        <v>826274117.91999996</v>
        <stp/>
        <stp>EM_S_STM07_IS</stp>
        <stp>4</stp>
        <stp>600285.SH</stp>
        <stp>9</stp>
        <stp>12/31/2014</stp>
        <stp>1</stp>
        <tr r="L2120" s="1"/>
      </tp>
      <tp>
        <v>102598110490</v>
        <stp/>
        <stp>EM_S_STM07_IS</stp>
        <stp>4</stp>
        <stp>000333.SZ</stp>
        <stp>9</stp>
        <stp>12/31/2012</stp>
        <stp>1</stp>
        <tr r="J79" s="1"/>
      </tp>
      <tp>
        <v>333428732.56</v>
        <stp/>
        <stp>EM_S_STM07_IS</stp>
        <stp>4</stp>
        <stp>300300.SZ</stp>
        <stp>9</stp>
        <stp>12/31/2011</stp>
        <stp>1</stp>
        <tr r="I1595" s="1"/>
      </tp>
      <tp>
        <v>269751045.67000002</v>
        <stp/>
        <stp>EM_S_STM07_IS</stp>
        <stp>4</stp>
        <stp>300301.SZ</stp>
        <stp>9</stp>
        <stp>12/31/2010</stp>
        <stp>1</stp>
        <tr r="H1596" s="1"/>
      </tp>
      <tp>
        <v>221147955.80000001</v>
        <stp/>
        <stp>EM_S_STM07_IS</stp>
        <stp>4</stp>
        <stp>300302.SZ</stp>
        <stp>9</stp>
        <stp>12/31/2013</stp>
        <stp>1</stp>
        <tr r="K1597" s="1"/>
      </tp>
      <tp>
        <v>495188333.29000002</v>
        <stp/>
        <stp>EM_S_STM07_IS</stp>
        <stp>4</stp>
        <stp>300303.SZ</stp>
        <stp>9</stp>
        <stp>12/31/2012</stp>
        <stp>1</stp>
        <tr r="J1598" s="1"/>
      </tp>
      <tp>
        <v>431514734.29000002</v>
        <stp/>
        <stp>EM_S_STM07_IS</stp>
        <stp>4</stp>
        <stp>300304.SZ</stp>
        <stp>9</stp>
        <stp>12/31/2015</stp>
        <stp>1</stp>
        <tr r="M1599" s="1"/>
      </tp>
      <tp>
        <v>582773009.71000004</v>
        <stp/>
        <stp>EM_S_STM07_IS</stp>
        <stp>4</stp>
        <stp>300305.SZ</stp>
        <stp>9</stp>
        <stp>12/31/2014</stp>
        <stp>1</stp>
        <tr r="L1600" s="1"/>
      </tp>
      <tp>
        <v>522034953.12</v>
        <stp/>
        <stp>EM_S_STM07_IS</stp>
        <stp>4</stp>
        <stp>300310.SZ</stp>
        <stp>9</stp>
        <stp>12/31/2011</stp>
        <stp>1</stp>
        <tr r="I1605" s="1"/>
      </tp>
      <tp>
        <v>138781265.65000001</v>
        <stp/>
        <stp>EM_S_STM07_IS</stp>
        <stp>4</stp>
        <stp>300311.SZ</stp>
        <stp>9</stp>
        <stp>12/31/2010</stp>
        <stp>1</stp>
        <tr r="H1606" s="1"/>
      </tp>
      <tp>
        <v>285866438.57999998</v>
        <stp/>
        <stp>EM_S_STM07_IS</stp>
        <stp>4</stp>
        <stp>300312.SZ</stp>
        <stp>9</stp>
        <stp>12/31/2013</stp>
        <stp>1</stp>
        <tr r="K1607" s="1"/>
      </tp>
      <tp>
        <v>82003499.069999993</v>
        <stp/>
        <stp>EM_S_STM07_IS</stp>
        <stp>4</stp>
        <stp>300313.SZ</stp>
        <stp>9</stp>
        <stp>12/31/2012</stp>
        <stp>1</stp>
        <tr r="J1608" s="1"/>
      </tp>
      <tp>
        <v>219427411.91999999</v>
        <stp/>
        <stp>EM_S_STM07_IS</stp>
        <stp>4</stp>
        <stp>300314.SZ</stp>
        <stp>9</stp>
        <stp>12/31/2015</stp>
        <stp>1</stp>
        <tr r="M1609" s="1"/>
      </tp>
      <tp>
        <v>774764161.58000004</v>
        <stp/>
        <stp>EM_S_STM07_IS</stp>
        <stp>4</stp>
        <stp>300315.SZ</stp>
        <stp>9</stp>
        <stp>12/31/2014</stp>
        <stp>1</stp>
        <tr r="L1610" s="1"/>
      </tp>
      <tp>
        <v>623634789.97000003</v>
        <stp/>
        <stp>EM_S_STM07_IS</stp>
        <stp>4</stp>
        <stp>300320.SZ</stp>
        <stp>9</stp>
        <stp>12/31/2011</stp>
        <stp>1</stp>
        <tr r="I1615" s="1"/>
      </tp>
      <tp>
        <v>356099453.27999997</v>
        <stp/>
        <stp>EM_S_STM07_IS</stp>
        <stp>4</stp>
        <stp>300321.SZ</stp>
        <stp>9</stp>
        <stp>12/31/2010</stp>
        <stp>1</stp>
        <tr r="H1616" s="1"/>
      </tp>
      <tp>
        <v>503733702.64999998</v>
        <stp/>
        <stp>EM_S_STM07_IS</stp>
        <stp>4</stp>
        <stp>300322.SZ</stp>
        <stp>9</stp>
        <stp>12/31/2013</stp>
        <stp>1</stp>
        <tr r="K1617" s="1"/>
      </tp>
      <tp>
        <v>330018959.99000001</v>
        <stp/>
        <stp>EM_S_STM07_IS</stp>
        <stp>4</stp>
        <stp>300323.SZ</stp>
        <stp>9</stp>
        <stp>12/31/2012</stp>
        <stp>1</stp>
        <tr r="J1618" s="1"/>
      </tp>
      <tp>
        <v>980319199.5</v>
        <stp/>
        <stp>EM_S_STM07_IS</stp>
        <stp>4</stp>
        <stp>300324.SZ</stp>
        <stp>9</stp>
        <stp>12/31/2015</stp>
        <stp>1</stp>
        <tr r="M1619" s="1"/>
      </tp>
      <tp>
        <v>1378511138.3599999</v>
        <stp/>
        <stp>EM_S_STM07_IS</stp>
        <stp>4</stp>
        <stp>300325.SZ</stp>
        <stp>9</stp>
        <stp>12/31/2014</stp>
        <stp>1</stp>
        <tr r="L1620" s="1"/>
      </tp>
      <tp>
        <v>916605861.13</v>
        <stp/>
        <stp>EM_S_STM07_IS</stp>
        <stp>4</stp>
        <stp>000301.SZ</stp>
        <stp>9</stp>
        <stp>12/31/2010</stp>
        <stp>1</stp>
        <tr r="H78" s="1"/>
      </tp>
      <tp>
        <v>287381716.75999999</v>
        <stp/>
        <stp>EM_S_STM07_IS</stp>
        <stp>4</stp>
        <stp>300330.SZ</stp>
        <stp>9</stp>
        <stp>12/31/2011</stp>
        <stp>1</stp>
        <tr r="I1625" s="1"/>
      </tp>
      <tp>
        <v>190395635.83000001</v>
        <stp/>
        <stp>EM_S_STM07_IS</stp>
        <stp>4</stp>
        <stp>300331.SZ</stp>
        <stp>9</stp>
        <stp>12/31/2010</stp>
        <stp>1</stp>
        <tr r="H1626" s="1"/>
      </tp>
      <tp>
        <v>325502457.19999999</v>
        <stp/>
        <stp>EM_S_STM07_IS</stp>
        <stp>4</stp>
        <stp>300332.SZ</stp>
        <stp>9</stp>
        <stp>12/31/2013</stp>
        <stp>1</stp>
        <tr r="K1627" s="1"/>
      </tp>
      <tp>
        <v>231261584.75</v>
        <stp/>
        <stp>EM_S_STM07_IS</stp>
        <stp>4</stp>
        <stp>300333.SZ</stp>
        <stp>9</stp>
        <stp>12/31/2012</stp>
        <stp>1</stp>
        <tr r="J1628" s="1"/>
      </tp>
      <tp>
        <v>604620370.13999999</v>
        <stp/>
        <stp>EM_S_STM07_IS</stp>
        <stp>4</stp>
        <stp>300334.SZ</stp>
        <stp>9</stp>
        <stp>12/31/2015</stp>
        <stp>1</stp>
        <tr r="M1629" s="1"/>
      </tp>
      <tp>
        <v>573345378.98000002</v>
        <stp/>
        <stp>EM_S_STM07_IS</stp>
        <stp>4</stp>
        <stp>300335.SZ</stp>
        <stp>9</stp>
        <stp>12/31/2014</stp>
        <stp>1</stp>
        <tr r="L1630" s="1"/>
      </tp>
      <tp>
        <v>1088430175.4100001</v>
        <stp/>
        <stp>EM_S_STM07_IS</stp>
        <stp>4</stp>
        <stp>300340.SZ</stp>
        <stp>9</stp>
        <stp>12/31/2011</stp>
        <stp>1</stp>
        <tr r="I1635" s="1"/>
      </tp>
      <tp>
        <v>265861593.16</v>
        <stp/>
        <stp>EM_S_STM07_IS</stp>
        <stp>4</stp>
        <stp>300341.SZ</stp>
        <stp>9</stp>
        <stp>12/31/2010</stp>
        <stp>1</stp>
        <tr r="H1636" s="1"/>
      </tp>
      <tp>
        <v>446582232.81</v>
        <stp/>
        <stp>EM_S_STM07_IS</stp>
        <stp>4</stp>
        <stp>300342.SZ</stp>
        <stp>9</stp>
        <stp>12/31/2013</stp>
        <stp>1</stp>
        <tr r="K1637" s="1"/>
      </tp>
      <tp>
        <v>425149261.50999999</v>
        <stp/>
        <stp>EM_S_STM07_IS</stp>
        <stp>4</stp>
        <stp>300343.SZ</stp>
        <stp>9</stp>
        <stp>12/31/2012</stp>
        <stp>1</stp>
        <tr r="J1638" s="1"/>
      </tp>
      <tp>
        <v>117361869.89</v>
        <stp/>
        <stp>EM_S_STM07_IS</stp>
        <stp>4</stp>
        <stp>300344.SZ</stp>
        <stp>9</stp>
        <stp>12/31/2015</stp>
        <stp>1</stp>
        <tr r="M1639" s="1"/>
      </tp>
      <tp>
        <v>213217432.36000001</v>
        <stp/>
        <stp>EM_S_STM07_IS</stp>
        <stp>4</stp>
        <stp>300345.SZ</stp>
        <stp>9</stp>
        <stp>12/31/2014</stp>
        <stp>1</stp>
        <tr r="L1640" s="1"/>
      </tp>
      <tp>
        <v>384812249.19</v>
        <stp/>
        <stp>EM_S_STM07_IS</stp>
        <stp>4</stp>
        <stp>300350.SZ</stp>
        <stp>9</stp>
        <stp>12/31/2011</stp>
        <stp>1</stp>
        <tr r="I1645" s="1"/>
      </tp>
      <tp>
        <v>208881020.16999999</v>
        <stp/>
        <stp>EM_S_STM07_IS</stp>
        <stp>4</stp>
        <stp>300351.SZ</stp>
        <stp>9</stp>
        <stp>12/31/2010</stp>
        <stp>1</stp>
        <tr r="H1646" s="1"/>
      </tp>
      <tp>
        <v>228204554.56</v>
        <stp/>
        <stp>EM_S_STM07_IS</stp>
        <stp>4</stp>
        <stp>300352.SZ</stp>
        <stp>9</stp>
        <stp>12/31/2013</stp>
        <stp>1</stp>
        <tr r="K1647" s="1"/>
      </tp>
      <tp>
        <v>164644288.56</v>
        <stp/>
        <stp>EM_S_STM07_IS</stp>
        <stp>4</stp>
        <stp>300353.SZ</stp>
        <stp>9</stp>
        <stp>12/31/2012</stp>
        <stp>1</stp>
        <tr r="J1648" s="1"/>
      </tp>
      <tp>
        <v>114193767.09999999</v>
        <stp/>
        <stp>EM_S_STM07_IS</stp>
        <stp>4</stp>
        <stp>300354.SZ</stp>
        <stp>9</stp>
        <stp>12/31/2015</stp>
        <stp>1</stp>
        <tr r="M1649" s="1"/>
      </tp>
      <tp>
        <v>1626143364.9400001</v>
        <stp/>
        <stp>EM_S_STM07_IS</stp>
        <stp>4</stp>
        <stp>300355.SZ</stp>
        <stp>9</stp>
        <stp>12/31/2014</stp>
        <stp>1</stp>
        <tr r="L1650" s="1"/>
      </tp>
      <tp>
        <v>488296097.75</v>
        <stp/>
        <stp>EM_S_STM07_IS</stp>
        <stp>4</stp>
        <stp>300360.SZ</stp>
        <stp>9</stp>
        <stp>12/31/2011</stp>
        <stp>1</stp>
        <tr r="I1655" s="1"/>
      </tp>
      <tp>
        <v>355918519.42000002</v>
        <stp/>
        <stp>EM_S_STM07_IS</stp>
        <stp>4</stp>
        <stp>300362.SZ</stp>
        <stp>9</stp>
        <stp>12/31/2013</stp>
        <stp>1</stp>
        <tr r="K1656" s="1"/>
      </tp>
      <tp>
        <v>689879030.12</v>
        <stp/>
        <stp>EM_S_STM07_IS</stp>
        <stp>4</stp>
        <stp>300363.SZ</stp>
        <stp>9</stp>
        <stp>12/31/2012</stp>
        <stp>1</stp>
        <tr r="J1657" s="1"/>
      </tp>
      <tp>
        <v>390246185.63999999</v>
        <stp/>
        <stp>EM_S_STM07_IS</stp>
        <stp>4</stp>
        <stp>300364.SZ</stp>
        <stp>9</stp>
        <stp>12/31/2015</stp>
        <stp>1</stp>
        <tr r="M1658" s="1"/>
      </tp>
      <tp>
        <v>227637711.53</v>
        <stp/>
        <stp>EM_S_STM07_IS</stp>
        <stp>4</stp>
        <stp>300365.SZ</stp>
        <stp>9</stp>
        <stp>12/31/2014</stp>
        <stp>1</stp>
        <tr r="L1659" s="1"/>
      </tp>
      <tp>
        <v>205524439.59999999</v>
        <stp/>
        <stp>EM_S_STM07_IS</stp>
        <stp>4</stp>
        <stp>300370.SZ</stp>
        <stp>9</stp>
        <stp>12/31/2011</stp>
        <stp>1</stp>
        <tr r="I1664" s="1"/>
      </tp>
      <tp>
        <v>101151289.90000001</v>
        <stp/>
        <stp>EM_S_STM07_IS</stp>
        <stp>4</stp>
        <stp>300371.SZ</stp>
        <stp>9</stp>
        <stp>12/31/2010</stp>
        <stp>1</stp>
        <tr r="H1665" s="1"/>
      </tp>
      <tp>
        <v>473467534.44999999</v>
        <stp/>
        <stp>EM_S_STM07_IS</stp>
        <stp>4</stp>
        <stp>300372.SZ</stp>
        <stp>9</stp>
        <stp>12/31/2013</stp>
        <stp>1</stp>
        <tr r="K1666" s="1"/>
      </tp>
      <tp>
        <v>454188109.75</v>
        <stp/>
        <stp>EM_S_STM07_IS</stp>
        <stp>4</stp>
        <stp>300373.SZ</stp>
        <stp>9</stp>
        <stp>12/31/2012</stp>
        <stp>1</stp>
        <tr r="J1667" s="1"/>
      </tp>
      <tp>
        <v>450660218.06999999</v>
        <stp/>
        <stp>EM_S_STM07_IS</stp>
        <stp>4</stp>
        <stp>300374.SZ</stp>
        <stp>9</stp>
        <stp>12/31/2015</stp>
        <stp>1</stp>
        <tr r="M1668" s="1"/>
      </tp>
      <tp>
        <v>1099154241.73</v>
        <stp/>
        <stp>EM_S_STM07_IS</stp>
        <stp>4</stp>
        <stp>300375.SZ</stp>
        <stp>9</stp>
        <stp>12/31/2014</stp>
        <stp>1</stp>
        <tr r="L1669" s="1"/>
      </tp>
      <tp>
        <v>131453127.15000001</v>
        <stp/>
        <stp>EM_S_STM07_IS</stp>
        <stp>4</stp>
        <stp>300380.SZ</stp>
        <stp>9</stp>
        <stp>12/31/2011</stp>
        <stp>1</stp>
        <tr r="I1674" s="1"/>
      </tp>
      <tp>
        <v>216863387.25</v>
        <stp/>
        <stp>EM_S_STM07_IS</stp>
        <stp>4</stp>
        <stp>300381.SZ</stp>
        <stp>9</stp>
        <stp>12/31/2010</stp>
        <stp>1</stp>
        <tr r="H1675" s="1"/>
      </tp>
      <tp>
        <v>321981255.60000002</v>
        <stp/>
        <stp>EM_S_STM07_IS</stp>
        <stp>4</stp>
        <stp>300382.SZ</stp>
        <stp>9</stp>
        <stp>12/31/2013</stp>
        <stp>1</stp>
        <tr r="K1676" s="1"/>
      </tp>
      <tp>
        <v>242229505.09</v>
        <stp/>
        <stp>EM_S_STM07_IS</stp>
        <stp>4</stp>
        <stp>300383.SZ</stp>
        <stp>9</stp>
        <stp>12/31/2012</stp>
        <stp>1</stp>
        <tr r="J1677" s="1"/>
      </tp>
      <tp>
        <v>375606759.97000003</v>
        <stp/>
        <stp>EM_S_STM07_IS</stp>
        <stp>4</stp>
        <stp>300384.SZ</stp>
        <stp>9</stp>
        <stp>12/31/2015</stp>
        <stp>1</stp>
        <tr r="M1678" s="1"/>
      </tp>
      <tp>
        <v>419686116.95999998</v>
        <stp/>
        <stp>EM_S_STM07_IS</stp>
        <stp>4</stp>
        <stp>300385.SZ</stp>
        <stp>9</stp>
        <stp>12/31/2014</stp>
        <stp>1</stp>
        <tr r="L1679" s="1"/>
      </tp>
      <tp>
        <v>271556102.48000002</v>
        <stp/>
        <stp>EM_S_STM07_IS</stp>
        <stp>4</stp>
        <stp>300390.SZ</stp>
        <stp>9</stp>
        <stp>12/31/2011</stp>
        <stp>1</stp>
        <tr r="I1684" s="1"/>
      </tp>
      <tp>
        <v>177609816.88999999</v>
        <stp/>
        <stp>EM_S_STM07_IS</stp>
        <stp>4</stp>
        <stp>300391.SZ</stp>
        <stp>9</stp>
        <stp>12/31/2010</stp>
        <stp>1</stp>
        <tr r="H1685" s="1"/>
      </tp>
      <tp>
        <v>692707601.58000004</v>
        <stp/>
        <stp>EM_S_STM07_IS</stp>
        <stp>4</stp>
        <stp>300392.SZ</stp>
        <stp>9</stp>
        <stp>12/31/2013</stp>
        <stp>1</stp>
        <tr r="K1686" s="1"/>
      </tp>
      <tp>
        <v>245608918.02000001</v>
        <stp/>
        <stp>EM_S_STM07_IS</stp>
        <stp>4</stp>
        <stp>300393.SZ</stp>
        <stp>9</stp>
        <stp>12/31/2012</stp>
        <stp>1</stp>
        <tr r="J1687" s="1"/>
      </tp>
      <tp>
        <v>237030890.84999999</v>
        <stp/>
        <stp>EM_S_STM07_IS</stp>
        <stp>4</stp>
        <stp>300394.SZ</stp>
        <stp>9</stp>
        <stp>12/31/2015</stp>
        <stp>1</stp>
        <tr r="M1688" s="1"/>
      </tp>
      <tp>
        <v>287215619.37</v>
        <stp/>
        <stp>EM_S_STM07_IS</stp>
        <stp>4</stp>
        <stp>300395.SZ</stp>
        <stp>9</stp>
        <stp>12/31/2014</stp>
        <stp>1</stp>
        <tr r="L1689" s="1"/>
      </tp>
      <tp>
        <v>1527651202.25</v>
        <stp/>
        <stp>EM_S_STM07_IS</stp>
        <stp>4</stp>
        <stp>600370.SH</stp>
        <stp>9</stp>
        <stp>12/31/2011</stp>
        <stp>1</stp>
        <tr r="I2191" s="1"/>
      </tp>
      <tp>
        <v>587215980.80999994</v>
        <stp/>
        <stp>EM_S_STM07_IS</stp>
        <stp>4</stp>
        <stp>600371.SH</stp>
        <stp>9</stp>
        <stp>12/31/2010</stp>
        <stp>1</stp>
        <tr r="H2192" s="1"/>
      </tp>
      <tp>
        <v>5998575072.6999998</v>
        <stp/>
        <stp>EM_S_STM07_IS</stp>
        <stp>4</stp>
        <stp>600372.SH</stp>
        <stp>9</stp>
        <stp>12/31/2013</stp>
        <stp>1</stp>
        <tr r="K2193" s="1"/>
      </tp>
      <tp>
        <v>10003371536.93</v>
        <stp/>
        <stp>EM_S_STM07_IS</stp>
        <stp>4</stp>
        <stp>600373.SH</stp>
        <stp>9</stp>
        <stp>12/31/2012</stp>
        <stp>1</stp>
        <tr r="J2194" s="1"/>
      </tp>
      <tp>
        <v>4997362298.6400003</v>
        <stp/>
        <stp>EM_S_STM07_IS</stp>
        <stp>4</stp>
        <stp>600375.SH</stp>
        <stp>9</stp>
        <stp>12/31/2014</stp>
        <stp>1</stp>
        <tr r="L2195" s="1"/>
      </tp>
      <tp>
        <v>1098115639.1600001</v>
        <stp/>
        <stp>EM_S_STM07_IS</stp>
        <stp>4</stp>
        <stp>600360.SH</stp>
        <stp>9</stp>
        <stp>12/31/2011</stp>
        <stp>1</stp>
        <tr r="I2182" s="1"/>
      </tp>
      <tp>
        <v>10338816390.93</v>
        <stp/>
        <stp>EM_S_STM07_IS</stp>
        <stp>4</stp>
        <stp>600361.SH</stp>
        <stp>9</stp>
        <stp>12/31/2010</stp>
        <stp>1</stp>
        <tr r="H2183" s="1"/>
      </tp>
      <tp>
        <v>175890190968</v>
        <stp/>
        <stp>EM_S_STM07_IS</stp>
        <stp>4</stp>
        <stp>600362.SH</stp>
        <stp>9</stp>
        <stp>12/31/2013</stp>
        <stp>1</stp>
        <tr r="K2184" s="1"/>
      </tp>
      <tp>
        <v>1265136849.79</v>
        <stp/>
        <stp>EM_S_STM07_IS</stp>
        <stp>4</stp>
        <stp>600363.SH</stp>
        <stp>9</stp>
        <stp>12/31/2012</stp>
        <stp>1</stp>
        <tr r="J2185" s="1"/>
      </tp>
      <tp>
        <v>109794371.90000001</v>
        <stp/>
        <stp>EM_S_STM07_IS</stp>
        <stp>4</stp>
        <stp>600365.SH</stp>
        <stp>9</stp>
        <stp>12/31/2014</stp>
        <stp>1</stp>
        <tr r="L2186" s="1"/>
      </tp>
      <tp>
        <v>5948507981</v>
        <stp/>
        <stp>EM_S_STM07_IS</stp>
        <stp>4</stp>
        <stp>600350.SH</stp>
        <stp>9</stp>
        <stp>12/31/2011</stp>
        <stp>1</stp>
        <tr r="I2173" s="1"/>
      </tp>
      <tp>
        <v>1181821853.1700001</v>
        <stp/>
        <stp>EM_S_STM07_IS</stp>
        <stp>4</stp>
        <stp>600351.SH</stp>
        <stp>9</stp>
        <stp>12/31/2010</stp>
        <stp>1</stp>
        <tr r="H2174" s="1"/>
      </tp>
      <tp>
        <v>14085822576.700001</v>
        <stp/>
        <stp>EM_S_STM07_IS</stp>
        <stp>4</stp>
        <stp>600352.SH</stp>
        <stp>9</stp>
        <stp>12/31/2013</stp>
        <stp>1</stp>
        <tr r="K2175" s="1"/>
      </tp>
      <tp>
        <v>434650552.17000002</v>
        <stp/>
        <stp>EM_S_STM07_IS</stp>
        <stp>4</stp>
        <stp>600353.SH</stp>
        <stp>9</stp>
        <stp>12/31/2012</stp>
        <stp>1</stp>
        <tr r="J2176" s="1"/>
      </tp>
      <tp>
        <v>1304026666.04</v>
        <stp/>
        <stp>EM_S_STM07_IS</stp>
        <stp>4</stp>
        <stp>600354.SH</stp>
        <stp>9</stp>
        <stp>12/31/2015</stp>
        <stp>1</stp>
        <tr r="M2177" s="1"/>
      </tp>
      <tp>
        <v>383296950.49000001</v>
        <stp/>
        <stp>EM_S_STM07_IS</stp>
        <stp>4</stp>
        <stp>600355.SH</stp>
        <stp>9</stp>
        <stp>12/31/2014</stp>
        <stp>1</stp>
        <tr r="L2178" s="1"/>
      </tp>
      <tp>
        <v>7790006804.6199999</v>
        <stp/>
        <stp>EM_S_STM07_IS</stp>
        <stp>4</stp>
        <stp>600340.SH</stp>
        <stp>9</stp>
        <stp>12/31/2011</stp>
        <stp>1</stp>
        <tr r="I2168" s="1"/>
      </tp>
      <tp>
        <v>1247424297.8900001</v>
        <stp/>
        <stp>EM_S_STM07_IS</stp>
        <stp>4</stp>
        <stp>600343.SH</stp>
        <stp>9</stp>
        <stp>12/31/2012</stp>
        <stp>1</stp>
        <tr r="J2169" s="1"/>
      </tp>
      <tp>
        <v>865932814.58000004</v>
        <stp/>
        <stp>EM_S_STM07_IS</stp>
        <stp>4</stp>
        <stp>600345.SH</stp>
        <stp>9</stp>
        <stp>12/31/2014</stp>
        <stp>1</stp>
        <tr r="L2170" s="1"/>
      </tp>
      <tp>
        <v>1358225253.8</v>
        <stp/>
        <stp>EM_S_STM07_IS</stp>
        <stp>4</stp>
        <stp>600330.SH</stp>
        <stp>9</stp>
        <stp>12/31/2011</stp>
        <stp>1</stp>
        <tr r="I2159" s="1"/>
      </tp>
      <tp>
        <v>4148142681.1500001</v>
        <stp/>
        <stp>EM_S_STM07_IS</stp>
        <stp>4</stp>
        <stp>600331.SH</stp>
        <stp>9</stp>
        <stp>12/31/2010</stp>
        <stp>1</stp>
        <tr r="H2160" s="1"/>
      </tp>
      <tp>
        <v>17608193312.310001</v>
        <stp/>
        <stp>EM_S_STM07_IS</stp>
        <stp>4</stp>
        <stp>600332.SH</stp>
        <stp>9</stp>
        <stp>12/31/2013</stp>
        <stp>1</stp>
        <tr r="K2161" s="1"/>
      </tp>
      <tp>
        <v>1726915180.3099999</v>
        <stp/>
        <stp>EM_S_STM07_IS</stp>
        <stp>4</stp>
        <stp>600333.SH</stp>
        <stp>9</stp>
        <stp>12/31/2012</stp>
        <stp>1</stp>
        <tr r="J2162" s="1"/>
      </tp>
      <tp>
        <v>90343539292.169998</v>
        <stp/>
        <stp>EM_S_STM07_IS</stp>
        <stp>4</stp>
        <stp>600335.SH</stp>
        <stp>9</stp>
        <stp>12/31/2014</stp>
        <stp>1</stp>
        <tr r="L2163" s="1"/>
      </tp>
      <tp>
        <v>19129251012</v>
        <stp/>
        <stp>EM_S_STM07_IS</stp>
        <stp>4</stp>
        <stp>600320.SH</stp>
        <stp>9</stp>
        <stp>12/31/2011</stp>
        <stp>1</stp>
        <tr r="I2150" s="1"/>
      </tp>
      <tp>
        <v>506031066.70999998</v>
        <stp/>
        <stp>EM_S_STM07_IS</stp>
        <stp>4</stp>
        <stp>600321.SH</stp>
        <stp>9</stp>
        <stp>12/31/2010</stp>
        <stp>1</stp>
        <tr r="H2151" s="1"/>
      </tp>
      <tp>
        <v>1749436595.8800001</v>
        <stp/>
        <stp>EM_S_STM07_IS</stp>
        <stp>4</stp>
        <stp>600322.SH</stp>
        <stp>9</stp>
        <stp>12/31/2013</stp>
        <stp>1</stp>
        <tr r="K2152" s="1"/>
      </tp>
      <tp>
        <v>885267957.55999994</v>
        <stp/>
        <stp>EM_S_STM07_IS</stp>
        <stp>4</stp>
        <stp>600323.SH</stp>
        <stp>9</stp>
        <stp>12/31/2012</stp>
        <stp>1</stp>
        <tr r="J2153" s="1"/>
      </tp>
      <tp>
        <v>7104302025.4799995</v>
        <stp/>
        <stp>EM_S_STM07_IS</stp>
        <stp>4</stp>
        <stp>600325.SH</stp>
        <stp>9</stp>
        <stp>12/31/2014</stp>
        <stp>1</stp>
        <tr r="L2154" s="1"/>
      </tp>
      <tp>
        <v>2056279180.1300001</v>
        <stp/>
        <stp>EM_S_STM07_IS</stp>
        <stp>4</stp>
        <stp>600310.SH</stp>
        <stp>9</stp>
        <stp>12/31/2011</stp>
        <stp>1</stp>
        <tr r="I2141" s="1"/>
      </tp>
      <tp>
        <v>338767212.05000001</v>
        <stp/>
        <stp>EM_S_STM07_IS</stp>
        <stp>4</stp>
        <stp>600311.SH</stp>
        <stp>9</stp>
        <stp>12/31/2010</stp>
        <stp>1</stp>
        <tr r="H2142" s="1"/>
      </tp>
      <tp>
        <v>3818393165.04</v>
        <stp/>
        <stp>EM_S_STM07_IS</stp>
        <stp>4</stp>
        <stp>600312.SH</stp>
        <stp>9</stp>
        <stp>12/31/2013</stp>
        <stp>1</stp>
        <tr r="K2143" s="1"/>
      </tp>
      <tp>
        <v>2783782871.23</v>
        <stp/>
        <stp>EM_S_STM07_IS</stp>
        <stp>4</stp>
        <stp>600313.SH</stp>
        <stp>9</stp>
        <stp>12/31/2012</stp>
        <stp>1</stp>
        <tr r="J2144" s="1"/>
      </tp>
      <tp>
        <v>5334659318.1000004</v>
        <stp/>
        <stp>EM_S_STM07_IS</stp>
        <stp>4</stp>
        <stp>600315.SH</stp>
        <stp>9</stp>
        <stp>12/31/2014</stp>
        <stp>1</stp>
        <tr r="L2145" s="1"/>
      </tp>
      <tp>
        <v>5369029012.8400002</v>
        <stp/>
        <stp>EM_S_STM07_IS</stp>
        <stp>4</stp>
        <stp>600300.SH</stp>
        <stp>9</stp>
        <stp>12/31/2011</stp>
        <stp>1</stp>
        <tr r="I2132" s="1"/>
      </tp>
      <tp>
        <v>1091803519.73</v>
        <stp/>
        <stp>EM_S_STM07_IS</stp>
        <stp>4</stp>
        <stp>600301.SH</stp>
        <stp>9</stp>
        <stp>12/31/2010</stp>
        <stp>1</stp>
        <tr r="H2133" s="1"/>
      </tp>
      <tp>
        <v>821199719.72000003</v>
        <stp/>
        <stp>EM_S_STM07_IS</stp>
        <stp>4</stp>
        <stp>600302.SH</stp>
        <stp>9</stp>
        <stp>12/31/2013</stp>
        <stp>1</stp>
        <tr r="K2134" s="1"/>
      </tp>
      <tp>
        <v>5584223968.7299995</v>
        <stp/>
        <stp>EM_S_STM07_IS</stp>
        <stp>4</stp>
        <stp>600303.SH</stp>
        <stp>9</stp>
        <stp>12/31/2012</stp>
        <stp>1</stp>
        <tr r="J2135" s="1"/>
      </tp>
      <tp>
        <v>1207580387.6700001</v>
        <stp/>
        <stp>EM_S_STM07_IS</stp>
        <stp>4</stp>
        <stp>600305.SH</stp>
        <stp>9</stp>
        <stp>12/31/2014</stp>
        <stp>1</stp>
        <tr r="L2136" s="1"/>
      </tp>
      <tp>
        <v>1259446049.1800001</v>
        <stp/>
        <stp>EM_S_STM07_IS</stp>
        <stp>4</stp>
        <stp>600390.SH</stp>
        <stp>9</stp>
        <stp>12/31/2011</stp>
        <stp>1</stp>
        <tr r="I2209" s="1"/>
      </tp>
      <tp>
        <v>1154524007.3499999</v>
        <stp/>
        <stp>EM_S_STM07_IS</stp>
        <stp>4</stp>
        <stp>600391.SH</stp>
        <stp>9</stp>
        <stp>12/31/2010</stp>
        <stp>1</stp>
        <tr r="H2210" s="1"/>
      </tp>
      <tp>
        <v>1374699725.9100001</v>
        <stp/>
        <stp>EM_S_STM07_IS</stp>
        <stp>4</stp>
        <stp>600392.SH</stp>
        <stp>9</stp>
        <stp>12/31/2013</stp>
        <stp>1</stp>
        <tr r="K2211" s="1"/>
      </tp>
      <tp>
        <v>535235456.07999998</v>
        <stp/>
        <stp>EM_S_STM07_IS</stp>
        <stp>4</stp>
        <stp>600393.SH</stp>
        <stp>9</stp>
        <stp>12/31/2012</stp>
        <stp>1</stp>
        <tr r="J2212" s="1"/>
      </tp>
      <tp>
        <v>5174837582.8999996</v>
        <stp/>
        <stp>EM_S_STM07_IS</stp>
        <stp>4</stp>
        <stp>600395.SH</stp>
        <stp>9</stp>
        <stp>12/31/2014</stp>
        <stp>1</stp>
        <tr r="L2213" s="1"/>
      </tp>
      <tp>
        <v>4791513530.9300003</v>
        <stp/>
        <stp>EM_S_STM07_IS</stp>
        <stp>4</stp>
        <stp>600380.SH</stp>
        <stp>9</stp>
        <stp>12/31/2011</stp>
        <stp>1</stp>
        <tr r="I2200" s="1"/>
      </tp>
      <tp>
        <v>61371358.310000002</v>
        <stp/>
        <stp>EM_S_STM07_IS</stp>
        <stp>4</stp>
        <stp>600381.SH</stp>
        <stp>9</stp>
        <stp>12/31/2010</stp>
        <stp>1</stp>
        <tr r="H2201" s="1"/>
      </tp>
      <tp>
        <v>54538156.299999997</v>
        <stp/>
        <stp>EM_S_STM07_IS</stp>
        <stp>4</stp>
        <stp>600382.SH</stp>
        <stp>9</stp>
        <stp>12/31/2013</stp>
        <stp>1</stp>
        <tr r="K2202" s="1"/>
      </tp>
      <tp>
        <v>32863360359.98</v>
        <stp/>
        <stp>EM_S_STM07_IS</stp>
        <stp>4</stp>
        <stp>600383.SH</stp>
        <stp>9</stp>
        <stp>12/31/2012</stp>
        <stp>1</stp>
        <tr r="J2203" s="1"/>
      </tp>
      <tp>
        <v>2028598104.1199999</v>
        <stp/>
        <stp>EM_S_STM07_IS</stp>
        <stp>4</stp>
        <stp>600385.SH</stp>
        <stp>9</stp>
        <stp>12/31/2014</stp>
        <stp>1</stp>
        <tr r="L2204" s="1"/>
      </tp>
      <tp>
        <v>866056846.75999999</v>
        <stp/>
        <stp>EM_S_STM07_IS</stp>
        <stp>4</stp>
        <stp>603861.SH</stp>
        <stp>9</stp>
        <stp>12/31/2010</stp>
        <stp>1</stp>
        <tr r="H3032" s="1"/>
      </tp>
      <tp>
        <v>1199871144.53</v>
        <stp/>
        <stp>EM_S_STM07_IS</stp>
        <stp>4</stp>
        <stp>603843.SH</stp>
        <stp>9</stp>
        <stp>12/31/2012</stp>
        <stp>1</stp>
        <tr r="J3029" s="1"/>
      </tp>
      <tp>
        <v>597494229.47000003</v>
        <stp/>
        <stp>EM_S_STM07_IS</stp>
        <stp>4</stp>
        <stp>603822.SH</stp>
        <stp>9</stp>
        <stp>12/31/2013</stp>
        <stp>1</stp>
        <tr r="K3025" s="1"/>
      </tp>
      <tp>
        <v>1128117000</v>
        <stp/>
        <stp>EM_S_STM07_IS</stp>
        <stp>4</stp>
        <stp>603823.SH</stp>
        <stp>9</stp>
        <stp>12/31/2012</stp>
        <stp>1</stp>
        <tr r="J3026" s="1"/>
      </tp>
      <tp>
        <v>600366590.28999996</v>
        <stp/>
        <stp>EM_S_STM07_IS</stp>
        <stp>4</stp>
        <stp>603800.SH</stp>
        <stp>9</stp>
        <stp>12/31/2011</stp>
        <stp>1</stp>
        <tr r="I3019" s="1"/>
      </tp>
      <tp>
        <v>2841634883</v>
        <stp/>
        <stp>EM_S_STM07_IS</stp>
        <stp>4</stp>
        <stp>603883.SH</stp>
        <stp>9</stp>
        <stp>12/31/2012</stp>
        <stp>1</stp>
        <tr r="J3038" s="1"/>
      </tp>
      <tp>
        <v>6646863582.9700003</v>
        <stp/>
        <stp>EM_S_STM07_IS</stp>
        <stp>4</stp>
        <stp>603885.SH</stp>
        <stp>9</stp>
        <stp>12/31/2014</stp>
        <stp>1</stp>
        <tr r="L3039" s="1"/>
      </tp>
      <tp>
        <v>1253874361.3099999</v>
        <stp/>
        <stp>EM_S_STM07_IS</stp>
        <stp>4</stp>
        <stp>603900.SH</stp>
        <stp>9</stp>
        <stp>12/31/2011</stp>
        <stp>1</stp>
        <tr r="I3046" s="1"/>
      </tp>
      <tp t="s">
        <v/>
        <stp/>
        <stp>EM_S_STM07_IS</stp>
        <stp>4</stp>
        <stp>603901.SH</stp>
        <stp>9</stp>
        <stp>12/31/2010</stp>
        <stp>1</stp>
        <tr r="H3047" s="1"/>
      </tp>
      <tp>
        <v>62273755.649999999</v>
        <stp/>
        <stp>EM_S_STM07_IS</stp>
        <stp>4</stp>
        <stp>603990.SH</stp>
        <stp>9</stp>
        <stp>12/31/2011</stp>
        <stp>1</stp>
        <tr r="I3065" s="1"/>
      </tp>
      <tp>
        <v>5710893904.2700005</v>
        <stp/>
        <stp>EM_S_STM07_IS</stp>
        <stp>4</stp>
        <stp>603993.SH</stp>
        <stp>9</stp>
        <stp>12/31/2012</stp>
        <stp>1</stp>
        <tr r="J3066" s="1"/>
      </tp>
      <tp>
        <v>300045377.52999997</v>
        <stp/>
        <stp>EM_S_STM07_IS</stp>
        <stp>4</stp>
        <stp>603444.SH</stp>
        <stp>9</stp>
        <stp>12/31/2015</stp>
        <stp>1</stp>
        <tr r="M2952" s="1"/>
      </tp>
      <tp t="s">
        <v/>
        <stp/>
        <stp>EM_S_STM07_IS</stp>
        <stp>4</stp>
        <stp>603421.SH</stp>
        <stp>9</stp>
        <stp>12/31/2010</stp>
        <stp>1</stp>
        <tr r="H2951" s="1"/>
      </tp>
      <tp>
        <v>1919650412.0999999</v>
        <stp/>
        <stp>EM_S_STM07_IS</stp>
        <stp>4</stp>
        <stp>603555.SH</stp>
        <stp>9</stp>
        <stp>12/31/2014</stp>
        <stp>1</stp>
        <tr r="L2960" s="1"/>
      </tp>
      <tp>
        <v>506582117.04000002</v>
        <stp/>
        <stp>EM_S_STM07_IS</stp>
        <stp>4</stp>
        <stp>603520.SH</stp>
        <stp>9</stp>
        <stp>12/31/2011</stp>
        <stp>1</stp>
        <tr r="I2958" s="1"/>
      </tp>
      <tp>
        <v>3843035393.8200002</v>
        <stp/>
        <stp>EM_S_STM07_IS</stp>
        <stp>4</stp>
        <stp>603515.SH</stp>
        <stp>9</stp>
        <stp>12/31/2014</stp>
        <stp>1</stp>
        <tr r="L2955" s="1"/>
      </tp>
      <tp>
        <v>890096047.26999998</v>
        <stp/>
        <stp>EM_S_STM07_IS</stp>
        <stp>4</stp>
        <stp>603585.SH</stp>
        <stp>9</stp>
        <stp>12/31/2014</stp>
        <stp>1</stp>
        <tr r="L2970" s="1"/>
      </tp>
      <tp>
        <v>536944247.04999995</v>
        <stp/>
        <stp>EM_S_STM07_IS</stp>
        <stp>4</stp>
        <stp>603660.SH</stp>
        <stp>9</stp>
        <stp>12/31/2011</stp>
        <stp>1</stp>
        <tr r="I2988" s="1"/>
      </tp>
      <tp>
        <v>388734525.35000002</v>
        <stp/>
        <stp>EM_S_STM07_IS</stp>
        <stp>4</stp>
        <stp>603663.SH</stp>
        <stp>9</stp>
        <stp>12/31/2012</stp>
        <stp>1</stp>
        <tr r="J2989" s="1"/>
      </tp>
      <tp>
        <v>247554021.47999999</v>
        <stp/>
        <stp>EM_S_STM07_IS</stp>
        <stp>4</stp>
        <stp>603633.SH</stp>
        <stp>9</stp>
        <stp>12/31/2012</stp>
        <stp>1</stp>
        <tr r="J2984" s="1"/>
      </tp>
      <tp t="s">
        <v/>
        <stp/>
        <stp>EM_S_STM07_IS</stp>
        <stp>4</stp>
        <stp>603611.SH</stp>
        <stp>9</stp>
        <stp>12/31/2010</stp>
        <stp>1</stp>
        <tr r="H2980" s="1"/>
      </tp>
      <tp>
        <v>681920385.62</v>
        <stp/>
        <stp>EM_S_STM07_IS</stp>
        <stp>4</stp>
        <stp>603600.SH</stp>
        <stp>9</stp>
        <stp>12/31/2011</stp>
        <stp>1</stp>
        <tr r="I2975" s="1"/>
      </tp>
      <tp t="s">
        <v/>
        <stp/>
        <stp>EM_S_STM07_IS</stp>
        <stp>4</stp>
        <stp>603601.SH</stp>
        <stp>9</stp>
        <stp>12/31/2010</stp>
        <stp>1</stp>
        <tr r="H2976" s="1"/>
      </tp>
      <tp>
        <v>164502100</v>
        <stp/>
        <stp>EM_S_STM07_IS</stp>
        <stp>4</stp>
        <stp>603690.SH</stp>
        <stp>9</stp>
        <stp>12/31/2011</stp>
        <stp>1</stp>
        <tr r="I2997" s="1"/>
      </tp>
      <tp t="s">
        <v/>
        <stp/>
        <stp>EM_S_STM07_IS</stp>
        <stp>4</stp>
        <stp>603701.SH</stp>
        <stp>9</stp>
        <stp>12/31/2010</stp>
        <stp>1</stp>
        <tr r="H3001" s="1"/>
      </tp>
      <tp>
        <v>334585801.83999997</v>
        <stp/>
        <stp>EM_S_STM07_IS</stp>
        <stp>4</stp>
        <stp>603703.SH</stp>
        <stp>9</stp>
        <stp>12/31/2012</stp>
        <stp>1</stp>
        <tr r="J3002" s="1"/>
      </tp>
      <tp>
        <v>316891515.43000001</v>
        <stp/>
        <stp>EM_S_STM07_IS</stp>
        <stp>4</stp>
        <stp>603060.SH</stp>
        <stp>9</stp>
        <stp>12/31/2011</stp>
        <stp>1</stp>
        <tr r="I2878" s="1"/>
      </tp>
      <tp>
        <v>1095749560.25</v>
        <stp/>
        <stp>EM_S_STM07_IS</stp>
        <stp>4</stp>
        <stp>603030.SH</stp>
        <stp>9</stp>
        <stp>12/31/2011</stp>
        <stp>1</stp>
        <tr r="I2869" s="1"/>
      </tp>
      <tp t="s">
        <v/>
        <stp/>
        <stp>EM_S_STM07_IS</stp>
        <stp>4</stp>
        <stp>603031.SH</stp>
        <stp>9</stp>
        <stp>12/31/2010</stp>
        <stp>1</stp>
        <tr r="H2870" s="1"/>
      </tp>
      <tp>
        <v>464249146.27999997</v>
        <stp/>
        <stp>EM_S_STM07_IS</stp>
        <stp>4</stp>
        <stp>603032.SH</stp>
        <stp>9</stp>
        <stp>12/31/2013</stp>
        <stp>1</stp>
        <tr r="K2871" s="1"/>
      </tp>
      <tp>
        <v>932324289.90999997</v>
        <stp/>
        <stp>EM_S_STM07_IS</stp>
        <stp>4</stp>
        <stp>603033.SH</stp>
        <stp>9</stp>
        <stp>12/31/2012</stp>
        <stp>1</stp>
        <tr r="J2872" s="1"/>
      </tp>
      <tp>
        <v>1088350702.9400001</v>
        <stp/>
        <stp>EM_S_STM07_IS</stp>
        <stp>4</stp>
        <stp>603035.SH</stp>
        <stp>9</stp>
        <stp>12/31/2014</stp>
        <stp>1</stp>
        <tr r="L2873" s="1"/>
      </tp>
      <tp>
        <v>1247835518.4100001</v>
        <stp/>
        <stp>EM_S_STM07_IS</stp>
        <stp>4</stp>
        <stp>603020.SH</stp>
        <stp>9</stp>
        <stp>12/31/2011</stp>
        <stp>1</stp>
        <tr r="I2860" s="1"/>
      </tp>
      <tp t="s">
        <v/>
        <stp/>
        <stp>EM_S_STM07_IS</stp>
        <stp>4</stp>
        <stp>603021.SH</stp>
        <stp>9</stp>
        <stp>12/31/2010</stp>
        <stp>1</stp>
        <tr r="H2861" s="1"/>
      </tp>
      <tp>
        <v>421452421.66000003</v>
        <stp/>
        <stp>EM_S_STM07_IS</stp>
        <stp>4</stp>
        <stp>603022.SH</stp>
        <stp>9</stp>
        <stp>12/31/2013</stp>
        <stp>1</stp>
        <tr r="K2862" s="1"/>
      </tp>
      <tp>
        <v>155884498.00999999</v>
        <stp/>
        <stp>EM_S_STM07_IS</stp>
        <stp>4</stp>
        <stp>603023.SH</stp>
        <stp>9</stp>
        <stp>12/31/2012</stp>
        <stp>1</stp>
        <tr r="J2863" s="1"/>
      </tp>
      <tp>
        <v>663515656.88</v>
        <stp/>
        <stp>EM_S_STM07_IS</stp>
        <stp>4</stp>
        <stp>603025.SH</stp>
        <stp>9</stp>
        <stp>12/31/2014</stp>
        <stp>1</stp>
        <tr r="L2864" s="1"/>
      </tp>
      <tp>
        <v>613951385.63999999</v>
        <stp/>
        <stp>EM_S_STM07_IS</stp>
        <stp>4</stp>
        <stp>603010.SH</stp>
        <stp>9</stp>
        <stp>12/31/2011</stp>
        <stp>1</stp>
        <tr r="I2852" s="1"/>
      </tp>
      <tp t="s">
        <v/>
        <stp/>
        <stp>EM_S_STM07_IS</stp>
        <stp>4</stp>
        <stp>603011.SH</stp>
        <stp>9</stp>
        <stp>12/31/2010</stp>
        <stp>1</stp>
        <tr r="H2853" s="1"/>
      </tp>
      <tp>
        <v>1596696819.3800001</v>
        <stp/>
        <stp>EM_S_STM07_IS</stp>
        <stp>4</stp>
        <stp>603012.SH</stp>
        <stp>9</stp>
        <stp>12/31/2013</stp>
        <stp>1</stp>
        <tr r="K2854" s="1"/>
      </tp>
      <tp>
        <v>457045349.69999999</v>
        <stp/>
        <stp>EM_S_STM07_IS</stp>
        <stp>4</stp>
        <stp>603015.SH</stp>
        <stp>9</stp>
        <stp>12/31/2014</stp>
        <stp>1</stp>
        <tr r="L2855" s="1"/>
      </tp>
      <tp>
        <v>497262354.08999997</v>
        <stp/>
        <stp>EM_S_STM07_IS</stp>
        <stp>4</stp>
        <stp>603000.SH</stp>
        <stp>9</stp>
        <stp>12/31/2011</stp>
        <stp>1</stp>
        <tr r="I2843" s="1"/>
      </tp>
      <tp>
        <v>2210896090.1900001</v>
        <stp/>
        <stp>EM_S_STM07_IS</stp>
        <stp>4</stp>
        <stp>603001.SH</stp>
        <stp>9</stp>
        <stp>12/31/2010</stp>
        <stp>1</stp>
        <tr r="H2844" s="1"/>
      </tp>
      <tp>
        <v>1207385292.3699999</v>
        <stp/>
        <stp>EM_S_STM07_IS</stp>
        <stp>4</stp>
        <stp>603002.SH</stp>
        <stp>9</stp>
        <stp>12/31/2013</stp>
        <stp>1</stp>
        <tr r="K2845" s="1"/>
      </tp>
      <tp>
        <v>7771748041.5799999</v>
        <stp/>
        <stp>EM_S_STM07_IS</stp>
        <stp>4</stp>
        <stp>603003.SH</stp>
        <stp>9</stp>
        <stp>12/31/2012</stp>
        <stp>1</stp>
        <tr r="J2846" s="1"/>
      </tp>
      <tp>
        <v>615810322.30999994</v>
        <stp/>
        <stp>EM_S_STM07_IS</stp>
        <stp>4</stp>
        <stp>603005.SH</stp>
        <stp>9</stp>
        <stp>12/31/2014</stp>
        <stp>1</stp>
        <tr r="L2847" s="1"/>
      </tp>
      <tp>
        <v>233011075.56</v>
        <stp/>
        <stp>EM_S_STM07_IS</stp>
        <stp>4</stp>
        <stp>603090.SH</stp>
        <stp>9</stp>
        <stp>12/31/2011</stp>
        <stp>1</stp>
        <tr r="I2885" s="1"/>
      </tp>
      <tp>
        <v>309935590.68000001</v>
        <stp/>
        <stp>EM_S_STM07_IS</stp>
        <stp>4</stp>
        <stp>603085.SH</stp>
        <stp>9</stp>
        <stp>12/31/2014</stp>
        <stp>1</stp>
        <tr r="L2883" s="1"/>
      </tp>
      <tp>
        <v>86528036</v>
        <stp/>
        <stp>EM_S_STM07_IS</stp>
        <stp>4</stp>
        <stp>603160.SH</stp>
        <stp>9</stp>
        <stp>12/31/2011</stp>
        <stp>1</stp>
        <tr r="I2901" s="1"/>
      </tp>
      <tp>
        <v>717678733.47000003</v>
        <stp/>
        <stp>EM_S_STM07_IS</stp>
        <stp>4</stp>
        <stp>603165.SH</stp>
        <stp>9</stp>
        <stp>12/31/2014</stp>
        <stp>1</stp>
        <tr r="L2902" s="1"/>
      </tp>
      <tp t="s">
        <v/>
        <stp/>
        <stp>EM_S_STM07_IS</stp>
        <stp>4</stp>
        <stp>603131.SH</stp>
        <stp>9</stp>
        <stp>12/31/2010</stp>
        <stp>1</stp>
        <tr r="H2898" s="1"/>
      </tp>
      <tp>
        <v>4947867592.6899996</v>
        <stp/>
        <stp>EM_S_STM07_IS</stp>
        <stp>4</stp>
        <stp>603123.SH</stp>
        <stp>9</stp>
        <stp>12/31/2012</stp>
        <stp>1</stp>
        <tr r="J2895" s="1"/>
      </tp>
      <tp>
        <v>735839168.75</v>
        <stp/>
        <stp>EM_S_STM07_IS</stp>
        <stp>4</stp>
        <stp>603111.SH</stp>
        <stp>9</stp>
        <stp>12/31/2010</stp>
        <stp>1</stp>
        <tr r="H2891" s="1"/>
      </tp>
      <tp>
        <v>3088025276.8600001</v>
        <stp/>
        <stp>EM_S_STM07_IS</stp>
        <stp>4</stp>
        <stp>603100.SH</stp>
        <stp>9</stp>
        <stp>12/31/2011</stp>
        <stp>1</stp>
        <tr r="I2888" s="1"/>
      </tp>
      <tp t="s">
        <v/>
        <stp/>
        <stp>EM_S_STM07_IS</stp>
        <stp>4</stp>
        <stp>603101.SH</stp>
        <stp>9</stp>
        <stp>12/31/2010</stp>
        <stp>1</stp>
        <tr r="H2889" s="1"/>
      </tp>
      <tp>
        <v>559420132.67999995</v>
        <stp/>
        <stp>EM_S_STM07_IS</stp>
        <stp>4</stp>
        <stp>603222.SH</stp>
        <stp>9</stp>
        <stp>12/31/2013</stp>
        <stp>1</stp>
        <tr r="K2914" s="1"/>
      </tp>
      <tp>
        <v>981906052.48000002</v>
        <stp/>
        <stp>EM_S_STM07_IS</stp>
        <stp>4</stp>
        <stp>603223.SH</stp>
        <stp>9</stp>
        <stp>12/31/2012</stp>
        <stp>1</stp>
        <tr r="J2915" s="1"/>
      </tp>
      <tp>
        <v>183906100</v>
        <stp/>
        <stp>EM_S_STM07_IS</stp>
        <stp>4</stp>
        <stp>603203.SH</stp>
        <stp>9</stp>
        <stp>12/31/2012</stp>
        <stp>1</stp>
        <tr r="J2912" s="1"/>
      </tp>
      <tp>
        <v>4230769276.9499998</v>
        <stp/>
        <stp>EM_S_STM07_IS</stp>
        <stp>4</stp>
        <stp>603355.SH</stp>
        <stp>9</stp>
        <stp>12/31/2014</stp>
        <stp>1</stp>
        <tr r="L2941" s="1"/>
      </tp>
      <tp>
        <v>1154114523.6800001</v>
        <stp/>
        <stp>EM_S_STM07_IS</stp>
        <stp>4</stp>
        <stp>603333.SH</stp>
        <stp>9</stp>
        <stp>12/31/2012</stp>
        <stp>1</stp>
        <tr r="J2937" s="1"/>
      </tp>
      <tp>
        <v>445018625.79000002</v>
        <stp/>
        <stp>EM_S_STM07_IS</stp>
        <stp>4</stp>
        <stp>603322.SH</stp>
        <stp>9</stp>
        <stp>12/31/2013</stp>
        <stp>1</stp>
        <tr r="K2934" s="1"/>
      </tp>
      <tp>
        <v>2105805000</v>
        <stp/>
        <stp>EM_S_STM07_IS</stp>
        <stp>4</stp>
        <stp>603323.SH</stp>
        <stp>9</stp>
        <stp>12/31/2012</stp>
        <stp>1</stp>
        <tr r="J2935" s="1"/>
      </tp>
      <tp t="s">
        <v/>
        <stp/>
        <stp>EM_S_STM07_IS</stp>
        <stp>4</stp>
        <stp>603311.SH</stp>
        <stp>9</stp>
        <stp>12/31/2010</stp>
        <stp>1</stp>
        <tr r="H2929" s="1"/>
      </tp>
      <tp>
        <v>899841672.88</v>
        <stp/>
        <stp>EM_S_STM07_IS</stp>
        <stp>4</stp>
        <stp>603313.SH</stp>
        <stp>9</stp>
        <stp>12/31/2012</stp>
        <stp>1</stp>
        <tr r="J2930" s="1"/>
      </tp>
      <tp>
        <v>421670489.06</v>
        <stp/>
        <stp>EM_S_STM07_IS</stp>
        <stp>4</stp>
        <stp>603315.SH</stp>
        <stp>9</stp>
        <stp>12/31/2014</stp>
        <stp>1</stp>
        <tr r="L2931" s="1"/>
      </tp>
      <tp>
        <v>220382371.38999999</v>
        <stp/>
        <stp>EM_S_STM07_IS</stp>
        <stp>4</stp>
        <stp>603300.SH</stp>
        <stp>9</stp>
        <stp>12/31/2011</stp>
        <stp>1</stp>
        <tr r="I2925" s="1"/>
      </tp>
      <tp>
        <v>563930500</v>
        <stp/>
        <stp>EM_S_STM07_IS</stp>
        <stp>4</stp>
        <stp>603393.SH</stp>
        <stp>9</stp>
        <stp>12/31/2012</stp>
        <stp>1</stp>
        <tr r="J2947" s="1"/>
      </tp>
      <tp>
        <v>527259335.58999997</v>
        <stp/>
        <stp>EM_S_STM07_IS</stp>
        <stp>4</stp>
        <stp>002830.SZ</stp>
        <stp>9</stp>
        <stp>12/31/2011</stp>
        <stp>1</stp>
        <tr r="I1289" s="1"/>
      </tp>
      <tp t="s">
        <v/>
        <stp/>
        <stp>EM_S_STM07_IS</stp>
        <stp>4</stp>
        <stp>002831.SZ</stp>
        <stp>9</stp>
        <stp>12/31/2010</stp>
        <stp>1</stp>
        <tr r="H1290" s="1"/>
      </tp>
      <tp>
        <v>567276091.96000004</v>
        <stp/>
        <stp>EM_S_STM07_IS</stp>
        <stp>4</stp>
        <stp>002832.SZ</stp>
        <stp>9</stp>
        <stp>12/31/2013</stp>
        <stp>1</stp>
        <tr r="K1291" s="1"/>
      </tp>
      <tp>
        <v>216682934.96000001</v>
        <stp/>
        <stp>EM_S_STM07_IS</stp>
        <stp>4</stp>
        <stp>002833.SZ</stp>
        <stp>9</stp>
        <stp>12/31/2012</stp>
        <stp>1</stp>
        <tr r="J1292" s="1"/>
      </tp>
      <tp>
        <v>394637507.58999997</v>
        <stp/>
        <stp>EM_S_STM07_IS</stp>
        <stp>4</stp>
        <stp>002835.SZ</stp>
        <stp>9</stp>
        <stp>12/31/2014</stp>
        <stp>1</stp>
        <tr r="L1293" s="1"/>
      </tp>
      <tp>
        <v>346921358</v>
        <stp/>
        <stp>EM_S_STM07_IS</stp>
        <stp>4</stp>
        <stp>002820.SZ</stp>
        <stp>9</stp>
        <stp>12/31/2011</stp>
        <stp>1</stp>
        <tr r="I1279" s="1"/>
      </tp>
      <tp t="s">
        <v/>
        <stp/>
        <stp>EM_S_STM07_IS</stp>
        <stp>4</stp>
        <stp>002821.SZ</stp>
        <stp>9</stp>
        <stp>12/31/2010</stp>
        <stp>1</stp>
        <tr r="H1280" s="1"/>
      </tp>
      <tp>
        <v>2242529614.9699998</v>
        <stp/>
        <stp>EM_S_STM07_IS</stp>
        <stp>4</stp>
        <stp>002822.SZ</stp>
        <stp>9</stp>
        <stp>12/31/2013</stp>
        <stp>1</stp>
        <tr r="K1281" s="1"/>
      </tp>
      <tp>
        <v>633780493.09000003</v>
        <stp/>
        <stp>EM_S_STM07_IS</stp>
        <stp>4</stp>
        <stp>002823.SZ</stp>
        <stp>9</stp>
        <stp>12/31/2012</stp>
        <stp>1</stp>
        <tr r="J1282" s="1"/>
      </tp>
      <tp>
        <v>703246465.37</v>
        <stp/>
        <stp>EM_S_STM07_IS</stp>
        <stp>4</stp>
        <stp>002824.SZ</stp>
        <stp>9</stp>
        <stp>12/31/2015</stp>
        <stp>1</stp>
        <tr r="M1283" s="1"/>
      </tp>
      <tp>
        <v>575875875.91999996</v>
        <stp/>
        <stp>EM_S_STM07_IS</stp>
        <stp>4</stp>
        <stp>002825.SZ</stp>
        <stp>9</stp>
        <stp>12/31/2014</stp>
        <stp>1</stp>
        <tr r="L1284" s="1"/>
      </tp>
      <tp>
        <v>356195195.73000002</v>
        <stp/>
        <stp>EM_S_STM07_IS</stp>
        <stp>4</stp>
        <stp>002810.SZ</stp>
        <stp>9</stp>
        <stp>12/31/2011</stp>
        <stp>1</stp>
        <tr r="I1270" s="1"/>
      </tp>
      <tp t="s">
        <v/>
        <stp/>
        <stp>EM_S_STM07_IS</stp>
        <stp>4</stp>
        <stp>002811.SZ</stp>
        <stp>9</stp>
        <stp>12/31/2010</stp>
        <stp>1</stp>
        <tr r="H1271" s="1"/>
      </tp>
      <tp>
        <v>1127363570.9000001</v>
        <stp/>
        <stp>EM_S_STM07_IS</stp>
        <stp>4</stp>
        <stp>002812.SZ</stp>
        <stp>9</stp>
        <stp>12/31/2013</stp>
        <stp>1</stp>
        <tr r="K1272" s="1"/>
      </tp>
      <tp>
        <v>902037841.04999995</v>
        <stp/>
        <stp>EM_S_STM07_IS</stp>
        <stp>4</stp>
        <stp>002813.SZ</stp>
        <stp>9</stp>
        <stp>12/31/2012</stp>
        <stp>1</stp>
        <tr r="J1273" s="1"/>
      </tp>
      <tp>
        <v>1590860248.8800001</v>
        <stp/>
        <stp>EM_S_STM07_IS</stp>
        <stp>4</stp>
        <stp>002815.SZ</stp>
        <stp>9</stp>
        <stp>12/31/2014</stp>
        <stp>1</stp>
        <tr r="L1274" s="1"/>
      </tp>
      <tp>
        <v>368093448.85000002</v>
        <stp/>
        <stp>EM_S_STM07_IS</stp>
        <stp>4</stp>
        <stp>002800.SZ</stp>
        <stp>9</stp>
        <stp>12/31/2011</stp>
        <stp>1</stp>
        <tr r="I1261" s="1"/>
      </tp>
      <tp t="s">
        <v/>
        <stp/>
        <stp>EM_S_STM07_IS</stp>
        <stp>4</stp>
        <stp>002801.SZ</stp>
        <stp>9</stp>
        <stp>12/31/2010</stp>
        <stp>1</stp>
        <tr r="H1262" s="1"/>
      </tp>
      <tp>
        <v>290703627.66000003</v>
        <stp/>
        <stp>EM_S_STM07_IS</stp>
        <stp>4</stp>
        <stp>002802.SZ</stp>
        <stp>9</stp>
        <stp>12/31/2013</stp>
        <stp>1</stp>
        <tr r="K1263" s="1"/>
      </tp>
      <tp>
        <v>355491188.56</v>
        <stp/>
        <stp>EM_S_STM07_IS</stp>
        <stp>4</stp>
        <stp>002803.SZ</stp>
        <stp>9</stp>
        <stp>12/31/2012</stp>
        <stp>1</stp>
        <tr r="J1264" s="1"/>
      </tp>
      <tp>
        <v>301284462.19999999</v>
        <stp/>
        <stp>EM_S_STM07_IS</stp>
        <stp>4</stp>
        <stp>002805.SZ</stp>
        <stp>9</stp>
        <stp>12/31/2014</stp>
        <stp>1</stp>
        <tr r="L1265" s="1"/>
      </tp>
      <tp>
        <v>1553846992.55</v>
        <stp/>
        <stp>EM_S_STM07_IS</stp>
        <stp>4</stp>
        <stp>002840.SZ</stp>
        <stp>9</stp>
        <stp>12/31/2011</stp>
        <stp>1</stp>
        <tr r="I1297" s="1"/>
      </tp>
      <tp>
        <v>4232534722.2399998</v>
        <stp/>
        <stp>EM_S_STM07_IS</stp>
        <stp>4</stp>
        <stp>002430.SZ</stp>
        <stp>9</stp>
        <stp>12/31/2011</stp>
        <stp>1</stp>
        <tr r="I901" s="1"/>
      </tp>
      <tp>
        <v>1290428674.96</v>
        <stp/>
        <stp>EM_S_STM07_IS</stp>
        <stp>4</stp>
        <stp>002431.SZ</stp>
        <stp>9</stp>
        <stp>12/31/2010</stp>
        <stp>1</stp>
        <tr r="H902" s="1"/>
      </tp>
      <tp>
        <v>407567065.19999999</v>
        <stp/>
        <stp>EM_S_STM07_IS</stp>
        <stp>4</stp>
        <stp>002432.SZ</stp>
        <stp>9</stp>
        <stp>12/31/2013</stp>
        <stp>1</stp>
        <tr r="K903" s="1"/>
      </tp>
      <tp>
        <v>517876549.95999998</v>
        <stp/>
        <stp>EM_S_STM07_IS</stp>
        <stp>4</stp>
        <stp>002433.SZ</stp>
        <stp>9</stp>
        <stp>12/31/2012</stp>
        <stp>1</stp>
        <tr r="J904" s="1"/>
      </tp>
      <tp>
        <v>1972645587</v>
        <stp/>
        <stp>EM_S_STM07_IS</stp>
        <stp>4</stp>
        <stp>002434.SZ</stp>
        <stp>9</stp>
        <stp>12/31/2015</stp>
        <stp>1</stp>
        <tr r="M905" s="1"/>
      </tp>
      <tp>
        <v>1227882218.26</v>
        <stp/>
        <stp>EM_S_STM07_IS</stp>
        <stp>4</stp>
        <stp>002435.SZ</stp>
        <stp>9</stp>
        <stp>12/31/2014</stp>
        <stp>1</stp>
        <tr r="L906" s="1"/>
      </tp>
      <tp>
        <v>2169550973.9899998</v>
        <stp/>
        <stp>EM_S_STM07_IS</stp>
        <stp>4</stp>
        <stp>002420.SZ</stp>
        <stp>9</stp>
        <stp>12/31/2011</stp>
        <stp>1</stp>
        <tr r="I891" s="1"/>
      </tp>
      <tp>
        <v>385843876.02999997</v>
        <stp/>
        <stp>EM_S_STM07_IS</stp>
        <stp>4</stp>
        <stp>002421.SZ</stp>
        <stp>9</stp>
        <stp>12/31/2010</stp>
        <stp>1</stp>
        <tr r="H892" s="1"/>
      </tp>
      <tp>
        <v>6831281981</v>
        <stp/>
        <stp>EM_S_STM07_IS</stp>
        <stp>4</stp>
        <stp>002422.SZ</stp>
        <stp>9</stp>
        <stp>12/31/2013</stp>
        <stp>1</stp>
        <tr r="K893" s="1"/>
      </tp>
      <tp>
        <v>1854319984.51</v>
        <stp/>
        <stp>EM_S_STM07_IS</stp>
        <stp>4</stp>
        <stp>002423.SZ</stp>
        <stp>9</stp>
        <stp>12/31/2012</stp>
        <stp>1</stp>
        <tr r="J894" s="1"/>
      </tp>
      <tp>
        <v>1899087619.1400001</v>
        <stp/>
        <stp>EM_S_STM07_IS</stp>
        <stp>4</stp>
        <stp>002424.SZ</stp>
        <stp>9</stp>
        <stp>12/31/2015</stp>
        <stp>1</stp>
        <tr r="M895" s="1"/>
      </tp>
      <tp>
        <v>541521083.36000001</v>
        <stp/>
        <stp>EM_S_STM07_IS</stp>
        <stp>4</stp>
        <stp>002425.SZ</stp>
        <stp>9</stp>
        <stp>12/31/2014</stp>
        <stp>1</stp>
        <tr r="L896" s="1"/>
      </tp>
      <tp>
        <v>743639520.00999999</v>
        <stp/>
        <stp>EM_S_STM07_IS</stp>
        <stp>4</stp>
        <stp>002410.SZ</stp>
        <stp>9</stp>
        <stp>12/31/2011</stp>
        <stp>1</stp>
        <tr r="I881" s="1"/>
      </tp>
      <tp>
        <v>914182784.27999997</v>
        <stp/>
        <stp>EM_S_STM07_IS</stp>
        <stp>4</stp>
        <stp>002411.SZ</stp>
        <stp>9</stp>
        <stp>12/31/2010</stp>
        <stp>1</stp>
        <tr r="H882" s="1"/>
      </tp>
      <tp>
        <v>584932130.96000004</v>
        <stp/>
        <stp>EM_S_STM07_IS</stp>
        <stp>4</stp>
        <stp>002412.SZ</stp>
        <stp>9</stp>
        <stp>12/31/2013</stp>
        <stp>1</stp>
        <tr r="K883" s="1"/>
      </tp>
      <tp>
        <v>1365798009.8800001</v>
        <stp/>
        <stp>EM_S_STM07_IS</stp>
        <stp>4</stp>
        <stp>002413.SZ</stp>
        <stp>9</stp>
        <stp>12/31/2012</stp>
        <stp>1</stp>
        <tr r="J884" s="1"/>
      </tp>
      <tp>
        <v>632348730.13</v>
        <stp/>
        <stp>EM_S_STM07_IS</stp>
        <stp>4</stp>
        <stp>002414.SZ</stp>
        <stp>9</stp>
        <stp>12/31/2015</stp>
        <stp>1</stp>
        <tr r="M885" s="1"/>
      </tp>
      <tp>
        <v>17233114021.700001</v>
        <stp/>
        <stp>EM_S_STM07_IS</stp>
        <stp>4</stp>
        <stp>002415.SZ</stp>
        <stp>9</stp>
        <stp>12/31/2014</stp>
        <stp>1</stp>
        <tr r="L886" s="1"/>
      </tp>
      <tp>
        <v>3716939533.9200001</v>
        <stp/>
        <stp>EM_S_STM07_IS</stp>
        <stp>4</stp>
        <stp>002400.SZ</stp>
        <stp>9</stp>
        <stp>12/31/2011</stp>
        <stp>1</stp>
        <tr r="I871" s="1"/>
      </tp>
      <tp>
        <v>437440268.22000003</v>
        <stp/>
        <stp>EM_S_STM07_IS</stp>
        <stp>4</stp>
        <stp>002401.SZ</stp>
        <stp>9</stp>
        <stp>12/31/2010</stp>
        <stp>1</stp>
        <tr r="H872" s="1"/>
      </tp>
      <tp>
        <v>750644132.95000005</v>
        <stp/>
        <stp>EM_S_STM07_IS</stp>
        <stp>4</stp>
        <stp>002402.SZ</stp>
        <stp>9</stp>
        <stp>12/31/2013</stp>
        <stp>1</stp>
        <tr r="K873" s="1"/>
      </tp>
      <tp>
        <v>1937630382.97</v>
        <stp/>
        <stp>EM_S_STM07_IS</stp>
        <stp>4</stp>
        <stp>002403.SZ</stp>
        <stp>9</stp>
        <stp>12/31/2012</stp>
        <stp>1</stp>
        <tr r="J874" s="1"/>
      </tp>
      <tp>
        <v>2013595396.77</v>
        <stp/>
        <stp>EM_S_STM07_IS</stp>
        <stp>4</stp>
        <stp>002404.SZ</stp>
        <stp>9</stp>
        <stp>12/31/2015</stp>
        <stp>1</stp>
        <tr r="M875" s="1"/>
      </tp>
      <tp>
        <v>1059013155.23</v>
        <stp/>
        <stp>EM_S_STM07_IS</stp>
        <stp>4</stp>
        <stp>002405.SZ</stp>
        <stp>9</stp>
        <stp>12/31/2014</stp>
        <stp>1</stp>
        <tr r="L876" s="1"/>
      </tp>
      <tp>
        <v>7626786481.4099998</v>
        <stp/>
        <stp>EM_S_STM07_IS</stp>
        <stp>4</stp>
        <stp>002470.SZ</stp>
        <stp>9</stp>
        <stp>12/31/2011</stp>
        <stp>1</stp>
        <tr r="I941" s="1"/>
      </tp>
      <tp>
        <v>1254813888.55</v>
        <stp/>
        <stp>EM_S_STM07_IS</stp>
        <stp>4</stp>
        <stp>002471.SZ</stp>
        <stp>9</stp>
        <stp>12/31/2010</stp>
        <stp>1</stp>
        <tr r="H942" s="1"/>
      </tp>
      <tp>
        <v>990885690.86000001</v>
        <stp/>
        <stp>EM_S_STM07_IS</stp>
        <stp>4</stp>
        <stp>002472.SZ</stp>
        <stp>9</stp>
        <stp>12/31/2013</stp>
        <stp>1</stp>
        <tr r="K943" s="1"/>
      </tp>
      <tp>
        <v>205127501.34999999</v>
        <stp/>
        <stp>EM_S_STM07_IS</stp>
        <stp>4</stp>
        <stp>002473.SZ</stp>
        <stp>9</stp>
        <stp>12/31/2012</stp>
        <stp>1</stp>
        <tr r="J944" s="1"/>
      </tp>
      <tp>
        <v>623602054.84000003</v>
        <stp/>
        <stp>EM_S_STM07_IS</stp>
        <stp>4</stp>
        <stp>002474.SZ</stp>
        <stp>9</stp>
        <stp>12/31/2015</stp>
        <stp>1</stp>
        <tr r="M945" s="1"/>
      </tp>
      <tp>
        <v>7295948570.7799997</v>
        <stp/>
        <stp>EM_S_STM07_IS</stp>
        <stp>4</stp>
        <stp>002475.SZ</stp>
        <stp>9</stp>
        <stp>12/31/2014</stp>
        <stp>1</stp>
        <tr r="L946" s="1"/>
      </tp>
      <tp>
        <v>474978594.99000001</v>
        <stp/>
        <stp>EM_S_STM07_IS</stp>
        <stp>4</stp>
        <stp>002460.SZ</stp>
        <stp>9</stp>
        <stp>12/31/2011</stp>
        <stp>1</stp>
        <tr r="I931" s="1"/>
      </tp>
      <tp>
        <v>3052866820.1300001</v>
        <stp/>
        <stp>EM_S_STM07_IS</stp>
        <stp>4</stp>
        <stp>002461.SZ</stp>
        <stp>9</stp>
        <stp>12/31/2010</stp>
        <stp>1</stp>
        <tr r="H932" s="1"/>
      </tp>
      <tp>
        <v>3544275167.6599998</v>
        <stp/>
        <stp>EM_S_STM07_IS</stp>
        <stp>4</stp>
        <stp>002462.SZ</stp>
        <stp>9</stp>
        <stp>12/31/2013</stp>
        <stp>1</stp>
        <tr r="K933" s="1"/>
      </tp>
      <tp>
        <v>3144260513</v>
        <stp/>
        <stp>EM_S_STM07_IS</stp>
        <stp>4</stp>
        <stp>002463.SZ</stp>
        <stp>9</stp>
        <stp>12/31/2012</stp>
        <stp>1</stp>
        <tr r="J934" s="1"/>
      </tp>
      <tp>
        <v>560647662.29999995</v>
        <stp/>
        <stp>EM_S_STM07_IS</stp>
        <stp>4</stp>
        <stp>002464.SZ</stp>
        <stp>9</stp>
        <stp>12/31/2015</stp>
        <stp>1</stp>
        <tr r="M935" s="1"/>
      </tp>
      <tp>
        <v>2953828036.2199998</v>
        <stp/>
        <stp>EM_S_STM07_IS</stp>
        <stp>4</stp>
        <stp>002465.SZ</stp>
        <stp>9</stp>
        <stp>12/31/2014</stp>
        <stp>1</stp>
        <tr r="L936" s="1"/>
      </tp>
      <tp>
        <v>1526021238.48</v>
        <stp/>
        <stp>EM_S_STM07_IS</stp>
        <stp>4</stp>
        <stp>002450.SZ</stp>
        <stp>9</stp>
        <stp>12/31/2011</stp>
        <stp>1</stp>
        <tr r="I921" s="1"/>
      </tp>
      <tp>
        <v>357450453.42000002</v>
        <stp/>
        <stp>EM_S_STM07_IS</stp>
        <stp>4</stp>
        <stp>002451.SZ</stp>
        <stp>9</stp>
        <stp>12/31/2010</stp>
        <stp>1</stp>
        <tr r="H922" s="1"/>
      </tp>
      <tp>
        <v>496291188.81</v>
        <stp/>
        <stp>EM_S_STM07_IS</stp>
        <stp>4</stp>
        <stp>002452.SZ</stp>
        <stp>9</stp>
        <stp>12/31/2013</stp>
        <stp>1</stp>
        <tr r="K923" s="1"/>
      </tp>
      <tp>
        <v>1044015398.04</v>
        <stp/>
        <stp>EM_S_STM07_IS</stp>
        <stp>4</stp>
        <stp>002453.SZ</stp>
        <stp>9</stp>
        <stp>12/31/2012</stp>
        <stp>1</stp>
        <tr r="J924" s="1"/>
      </tp>
      <tp>
        <v>3000977247.1999998</v>
        <stp/>
        <stp>EM_S_STM07_IS</stp>
        <stp>4</stp>
        <stp>002454.SZ</stp>
        <stp>9</stp>
        <stp>12/31/2015</stp>
        <stp>1</stp>
        <tr r="M925" s="1"/>
      </tp>
      <tp>
        <v>2904557164.7199998</v>
        <stp/>
        <stp>EM_S_STM07_IS</stp>
        <stp>4</stp>
        <stp>002455.SZ</stp>
        <stp>9</stp>
        <stp>12/31/2014</stp>
        <stp>1</stp>
        <tr r="L926" s="1"/>
      </tp>
      <tp>
        <v>3066280123.3400002</v>
        <stp/>
        <stp>EM_S_STM07_IS</stp>
        <stp>4</stp>
        <stp>002440.SZ</stp>
        <stp>9</stp>
        <stp>12/31/2011</stp>
        <stp>1</stp>
        <tr r="I911" s="1"/>
      </tp>
      <tp>
        <v>4165218540.8499999</v>
        <stp/>
        <stp>EM_S_STM07_IS</stp>
        <stp>4</stp>
        <stp>002441.SZ</stp>
        <stp>9</stp>
        <stp>12/31/2010</stp>
        <stp>1</stp>
        <tr r="H912" s="1"/>
      </tp>
      <tp>
        <v>2344427035.79</v>
        <stp/>
        <stp>EM_S_STM07_IS</stp>
        <stp>4</stp>
        <stp>002442.SZ</stp>
        <stp>9</stp>
        <stp>12/31/2013</stp>
        <stp>1</stp>
        <tr r="K913" s="1"/>
      </tp>
      <tp>
        <v>3407543320.7399998</v>
        <stp/>
        <stp>EM_S_STM07_IS</stp>
        <stp>4</stp>
        <stp>002443.SZ</stp>
        <stp>9</stp>
        <stp>12/31/2012</stp>
        <stp>1</stp>
        <tr r="J914" s="1"/>
      </tp>
      <tp>
        <v>3176484532.7800002</v>
        <stp/>
        <stp>EM_S_STM07_IS</stp>
        <stp>4</stp>
        <stp>002444.SZ</stp>
        <stp>9</stp>
        <stp>12/31/2015</stp>
        <stp>1</stp>
        <tr r="M915" s="1"/>
      </tp>
      <tp>
        <v>724344246.26999998</v>
        <stp/>
        <stp>EM_S_STM07_IS</stp>
        <stp>4</stp>
        <stp>002445.SZ</stp>
        <stp>9</stp>
        <stp>12/31/2014</stp>
        <stp>1</stp>
        <tr r="L916" s="1"/>
      </tp>
      <tp>
        <v>2738691830.21</v>
        <stp/>
        <stp>EM_S_STM07_IS</stp>
        <stp>4</stp>
        <stp>002490.SZ</stp>
        <stp>9</stp>
        <stp>12/31/2011</stp>
        <stp>1</stp>
        <tr r="I961" s="1"/>
      </tp>
      <tp>
        <v>1338992149.4100001</v>
        <stp/>
        <stp>EM_S_STM07_IS</stp>
        <stp>4</stp>
        <stp>002491.SZ</stp>
        <stp>9</stp>
        <stp>12/31/2010</stp>
        <stp>1</stp>
        <tr r="H962" s="1"/>
      </tp>
      <tp>
        <v>166919573.81999999</v>
        <stp/>
        <stp>EM_S_STM07_IS</stp>
        <stp>4</stp>
        <stp>002492.SZ</stp>
        <stp>9</stp>
        <stp>12/31/2013</stp>
        <stp>1</stp>
        <tr r="K963" s="1"/>
      </tp>
      <tp>
        <v>23857114483.720001</v>
        <stp/>
        <stp>EM_S_STM07_IS</stp>
        <stp>4</stp>
        <stp>002493.SZ</stp>
        <stp>9</stp>
        <stp>12/31/2012</stp>
        <stp>1</stp>
        <tr r="J964" s="1"/>
      </tp>
      <tp>
        <v>566909774.58000004</v>
        <stp/>
        <stp>EM_S_STM07_IS</stp>
        <stp>4</stp>
        <stp>002494.SZ</stp>
        <stp>9</stp>
        <stp>12/31/2015</stp>
        <stp>1</stp>
        <tr r="M965" s="1"/>
      </tp>
      <tp>
        <v>306694210.19999999</v>
        <stp/>
        <stp>EM_S_STM07_IS</stp>
        <stp>4</stp>
        <stp>002495.SZ</stp>
        <stp>9</stp>
        <stp>12/31/2014</stp>
        <stp>1</stp>
        <tr r="L966" s="1"/>
      </tp>
      <tp>
        <v>1910604664.3800001</v>
        <stp/>
        <stp>EM_S_STM07_IS</stp>
        <stp>4</stp>
        <stp>002480.SZ</stp>
        <stp>9</stp>
        <stp>12/31/2011</stp>
        <stp>1</stp>
        <tr r="I951" s="1"/>
      </tp>
      <tp>
        <v>370446130.44999999</v>
        <stp/>
        <stp>EM_S_STM07_IS</stp>
        <stp>4</stp>
        <stp>002481.SZ</stp>
        <stp>9</stp>
        <stp>12/31/2010</stp>
        <stp>1</stp>
        <tr r="H952" s="1"/>
      </tp>
      <tp>
        <v>8691326910.4599991</v>
        <stp/>
        <stp>EM_S_STM07_IS</stp>
        <stp>4</stp>
        <stp>002482.SZ</stp>
        <stp>9</stp>
        <stp>12/31/2013</stp>
        <stp>1</stp>
        <tr r="K953" s="1"/>
      </tp>
      <tp>
        <v>1837895405.3499999</v>
        <stp/>
        <stp>EM_S_STM07_IS</stp>
        <stp>4</stp>
        <stp>002483.SZ</stp>
        <stp>9</stp>
        <stp>12/31/2012</stp>
        <stp>1</stp>
        <tr r="J954" s="1"/>
      </tp>
      <tp>
        <v>1091288285.1199999</v>
        <stp/>
        <stp>EM_S_STM07_IS</stp>
        <stp>4</stp>
        <stp>002484.SZ</stp>
        <stp>9</stp>
        <stp>12/31/2015</stp>
        <stp>1</stp>
        <tr r="M955" s="1"/>
      </tp>
      <tp>
        <v>1029457160.4400001</v>
        <stp/>
        <stp>EM_S_STM07_IS</stp>
        <stp>4</stp>
        <stp>002485.SZ</stp>
        <stp>9</stp>
        <stp>12/31/2014</stp>
        <stp>1</stp>
        <tr r="L956" s="1"/>
      </tp>
      <tp>
        <v>319773236.18000001</v>
        <stp/>
        <stp>EM_S_STM07_IS</stp>
        <stp>4</stp>
        <stp>002530.SZ</stp>
        <stp>9</stp>
        <stp>12/31/2011</stp>
        <stp>1</stp>
        <tr r="I1000" s="1"/>
      </tp>
      <tp>
        <v>508530178.63999999</v>
        <stp/>
        <stp>EM_S_STM07_IS</stp>
        <stp>4</stp>
        <stp>002531.SZ</stp>
        <stp>9</stp>
        <stp>12/31/2010</stp>
        <stp>1</stp>
        <tr r="H1001" s="1"/>
      </tp>
      <tp>
        <v>1126285519.9200001</v>
        <stp/>
        <stp>EM_S_STM07_IS</stp>
        <stp>4</stp>
        <stp>002532.SZ</stp>
        <stp>9</stp>
        <stp>12/31/2013</stp>
        <stp>1</stp>
        <tr r="K1002" s="1"/>
      </tp>
      <tp>
        <v>2577559758.3299999</v>
        <stp/>
        <stp>EM_S_STM07_IS</stp>
        <stp>4</stp>
        <stp>002533.SZ</stp>
        <stp>9</stp>
        <stp>12/31/2012</stp>
        <stp>1</stp>
        <tr r="J1003" s="1"/>
      </tp>
      <tp>
        <v>2619717818.1199999</v>
        <stp/>
        <stp>EM_S_STM07_IS</stp>
        <stp>4</stp>
        <stp>002534.SZ</stp>
        <stp>9</stp>
        <stp>12/31/2015</stp>
        <stp>1</stp>
        <tr r="M1004" s="1"/>
      </tp>
      <tp>
        <v>1874349394.1900001</v>
        <stp/>
        <stp>EM_S_STM07_IS</stp>
        <stp>4</stp>
        <stp>002535.SZ</stp>
        <stp>9</stp>
        <stp>12/31/2014</stp>
        <stp>1</stp>
        <tr r="L1005" s="1"/>
      </tp>
      <tp>
        <v>440713316.38999999</v>
        <stp/>
        <stp>EM_S_STM07_IS</stp>
        <stp>4</stp>
        <stp>002520.SZ</stp>
        <stp>9</stp>
        <stp>12/31/2011</stp>
        <stp>1</stp>
        <tr r="I991" s="1"/>
      </tp>
      <tp>
        <v>1353281415.4000001</v>
        <stp/>
        <stp>EM_S_STM07_IS</stp>
        <stp>4</stp>
        <stp>002521.SZ</stp>
        <stp>9</stp>
        <stp>12/31/2010</stp>
        <stp>1</stp>
        <tr r="H992" s="1"/>
      </tp>
      <tp>
        <v>506347981.66000003</v>
        <stp/>
        <stp>EM_S_STM07_IS</stp>
        <stp>4</stp>
        <stp>002522.SZ</stp>
        <stp>9</stp>
        <stp>12/31/2013</stp>
        <stp>1</stp>
        <tr r="K993" s="1"/>
      </tp>
      <tp>
        <v>613483786.47000003</v>
        <stp/>
        <stp>EM_S_STM07_IS</stp>
        <stp>4</stp>
        <stp>002523.SZ</stp>
        <stp>9</stp>
        <stp>12/31/2012</stp>
        <stp>1</stp>
        <tr r="J994" s="1"/>
      </tp>
      <tp>
        <v>555185320.48000002</v>
        <stp/>
        <stp>EM_S_STM07_IS</stp>
        <stp>4</stp>
        <stp>002524.SZ</stp>
        <stp>9</stp>
        <stp>12/31/2015</stp>
        <stp>1</stp>
        <tr r="M995" s="1"/>
      </tp>
      <tp>
        <v>1005130886.24</v>
        <stp/>
        <stp>EM_S_STM07_IS</stp>
        <stp>4</stp>
        <stp>002510.SZ</stp>
        <stp>9</stp>
        <stp>12/31/2011</stp>
        <stp>1</stp>
        <tr r="I981" s="1"/>
      </tp>
      <tp>
        <v>1778866045.25</v>
        <stp/>
        <stp>EM_S_STM07_IS</stp>
        <stp>4</stp>
        <stp>002511.SZ</stp>
        <stp>9</stp>
        <stp>12/31/2010</stp>
        <stp>1</stp>
        <tr r="H982" s="1"/>
      </tp>
      <tp>
        <v>549472308.37</v>
        <stp/>
        <stp>EM_S_STM07_IS</stp>
        <stp>4</stp>
        <stp>002512.SZ</stp>
        <stp>9</stp>
        <stp>12/31/2013</stp>
        <stp>1</stp>
        <tr r="K983" s="1"/>
      </tp>
      <tp>
        <v>1268549951.0599999</v>
        <stp/>
        <stp>EM_S_STM07_IS</stp>
        <stp>4</stp>
        <stp>002513.SZ</stp>
        <stp>9</stp>
        <stp>12/31/2012</stp>
        <stp>1</stp>
        <tr r="J984" s="1"/>
      </tp>
      <tp>
        <v>523071860.16000003</v>
        <stp/>
        <stp>EM_S_STM07_IS</stp>
        <stp>4</stp>
        <stp>002514.SZ</stp>
        <stp>9</stp>
        <stp>12/31/2015</stp>
        <stp>1</stp>
        <tr r="M985" s="1"/>
      </tp>
      <tp>
        <v>212924672.88</v>
        <stp/>
        <stp>EM_S_STM07_IS</stp>
        <stp>4</stp>
        <stp>002515.SZ</stp>
        <stp>9</stp>
        <stp>12/31/2014</stp>
        <stp>1</stp>
        <tr r="L986" s="1"/>
      </tp>
      <tp>
        <v>1098085408</v>
        <stp/>
        <stp>EM_S_STM07_IS</stp>
        <stp>4</stp>
        <stp>002500.SZ</stp>
        <stp>9</stp>
        <stp>12/31/2011</stp>
        <stp>1</stp>
        <tr r="I971" s="1"/>
      </tp>
      <tp>
        <v>1025626732.13</v>
        <stp/>
        <stp>EM_S_STM07_IS</stp>
        <stp>4</stp>
        <stp>002501.SZ</stp>
        <stp>9</stp>
        <stp>12/31/2010</stp>
        <stp>1</stp>
        <tr r="H972" s="1"/>
      </tp>
      <tp>
        <v>449213505.41000003</v>
        <stp/>
        <stp>EM_S_STM07_IS</stp>
        <stp>4</stp>
        <stp>002502.SZ</stp>
        <stp>9</stp>
        <stp>12/31/2013</stp>
        <stp>1</stp>
        <tr r="K973" s="1"/>
      </tp>
      <tp>
        <v>1612449193.73</v>
        <stp/>
        <stp>EM_S_STM07_IS</stp>
        <stp>4</stp>
        <stp>002503.SZ</stp>
        <stp>9</stp>
        <stp>12/31/2012</stp>
        <stp>1</stp>
        <tr r="J974" s="1"/>
      </tp>
      <tp>
        <v>3288887163.6399999</v>
        <stp/>
        <stp>EM_S_STM07_IS</stp>
        <stp>4</stp>
        <stp>002504.SZ</stp>
        <stp>9</stp>
        <stp>12/31/2015</stp>
        <stp>1</stp>
        <tr r="M975" s="1"/>
      </tp>
      <tp>
        <v>584600053.32000005</v>
        <stp/>
        <stp>EM_S_STM07_IS</stp>
        <stp>4</stp>
        <stp>002505.SZ</stp>
        <stp>9</stp>
        <stp>12/31/2014</stp>
        <stp>1</stp>
        <tr r="L976" s="1"/>
      </tp>
      <tp>
        <v>4726792262.29</v>
        <stp/>
        <stp>EM_S_STM07_IS</stp>
        <stp>4</stp>
        <stp>002570.SZ</stp>
        <stp>9</stp>
        <stp>12/31/2011</stp>
        <stp>1</stp>
        <tr r="I1040" s="1"/>
      </tp>
      <tp>
        <v>509317646.24000001</v>
        <stp/>
        <stp>EM_S_STM07_IS</stp>
        <stp>4</stp>
        <stp>002571.SZ</stp>
        <stp>9</stp>
        <stp>12/31/2010</stp>
        <stp>1</stp>
        <tr r="H1041" s="1"/>
      </tp>
      <tp>
        <v>1783477560.73</v>
        <stp/>
        <stp>EM_S_STM07_IS</stp>
        <stp>4</stp>
        <stp>002572.SZ</stp>
        <stp>9</stp>
        <stp>12/31/2013</stp>
        <stp>1</stp>
        <tr r="K1042" s="1"/>
      </tp>
      <tp>
        <v>383268758.52999997</v>
        <stp/>
        <stp>EM_S_STM07_IS</stp>
        <stp>4</stp>
        <stp>002573.SZ</stp>
        <stp>9</stp>
        <stp>12/31/2012</stp>
        <stp>1</stp>
        <tr r="J1043" s="1"/>
      </tp>
      <tp>
        <v>5239656335.5200005</v>
        <stp/>
        <stp>EM_S_STM07_IS</stp>
        <stp>4</stp>
        <stp>002574.SZ</stp>
        <stp>9</stp>
        <stp>12/31/2015</stp>
        <stp>1</stp>
        <tr r="M1044" s="1"/>
      </tp>
      <tp>
        <v>404163124.81</v>
        <stp/>
        <stp>EM_S_STM07_IS</stp>
        <stp>4</stp>
        <stp>002575.SZ</stp>
        <stp>9</stp>
        <stp>12/31/2014</stp>
        <stp>1</stp>
        <tr r="L1045" s="1"/>
      </tp>
      <tp>
        <v>965043132.15999997</v>
        <stp/>
        <stp>EM_S_STM07_IS</stp>
        <stp>4</stp>
        <stp>002560.SZ</stp>
        <stp>9</stp>
        <stp>12/31/2011</stp>
        <stp>1</stp>
        <tr r="I1030" s="1"/>
      </tp>
      <tp>
        <v>2044716878.3699999</v>
        <stp/>
        <stp>EM_S_STM07_IS</stp>
        <stp>4</stp>
        <stp>002561.SZ</stp>
        <stp>9</stp>
        <stp>12/31/2010</stp>
        <stp>1</stp>
        <tr r="H1031" s="1"/>
      </tp>
      <tp>
        <v>784216381.37</v>
        <stp/>
        <stp>EM_S_STM07_IS</stp>
        <stp>4</stp>
        <stp>002562.SZ</stp>
        <stp>9</stp>
        <stp>12/31/2013</stp>
        <stp>1</stp>
        <tr r="K1032" s="1"/>
      </tp>
      <tp>
        <v>7063467665.2200003</v>
        <stp/>
        <stp>EM_S_STM07_IS</stp>
        <stp>4</stp>
        <stp>002563.SZ</stp>
        <stp>9</stp>
        <stp>12/31/2012</stp>
        <stp>1</stp>
        <tr r="J1033" s="1"/>
      </tp>
      <tp>
        <v>1967360902.49</v>
        <stp/>
        <stp>EM_S_STM07_IS</stp>
        <stp>4</stp>
        <stp>002564.SZ</stp>
        <stp>9</stp>
        <stp>12/31/2015</stp>
        <stp>1</stp>
        <tr r="M1034" s="1"/>
      </tp>
      <tp>
        <v>1945252086.5699999</v>
        <stp/>
        <stp>EM_S_STM07_IS</stp>
        <stp>4</stp>
        <stp>002565.SZ</stp>
        <stp>9</stp>
        <stp>12/31/2014</stp>
        <stp>1</stp>
        <tr r="L1035" s="1"/>
      </tp>
      <tp>
        <v>737652806.13999999</v>
        <stp/>
        <stp>EM_S_STM07_IS</stp>
        <stp>4</stp>
        <stp>002550.SZ</stp>
        <stp>9</stp>
        <stp>12/31/2011</stp>
        <stp>1</stp>
        <tr r="I1020" s="1"/>
      </tp>
      <tp>
        <v>270035501.98000002</v>
        <stp/>
        <stp>EM_S_STM07_IS</stp>
        <stp>4</stp>
        <stp>002551.SZ</stp>
        <stp>9</stp>
        <stp>12/31/2010</stp>
        <stp>1</stp>
        <tr r="H1021" s="1"/>
      </tp>
      <tp>
        <v>216341369.41999999</v>
        <stp/>
        <stp>EM_S_STM07_IS</stp>
        <stp>4</stp>
        <stp>002552.SZ</stp>
        <stp>9</stp>
        <stp>12/31/2013</stp>
        <stp>1</stp>
        <tr r="K1022" s="1"/>
      </tp>
      <tp>
        <v>235815260.00999999</v>
        <stp/>
        <stp>EM_S_STM07_IS</stp>
        <stp>4</stp>
        <stp>002553.SZ</stp>
        <stp>9</stp>
        <stp>12/31/2012</stp>
        <stp>1</stp>
        <tr r="J1023" s="1"/>
      </tp>
      <tp>
        <v>1359050370.3099999</v>
        <stp/>
        <stp>EM_S_STM07_IS</stp>
        <stp>4</stp>
        <stp>002554.SZ</stp>
        <stp>9</stp>
        <stp>12/31/2015</stp>
        <stp>1</stp>
        <tr r="M1024" s="1"/>
      </tp>
      <tp>
        <v>598225373.36000001</v>
        <stp/>
        <stp>EM_S_STM07_IS</stp>
        <stp>4</stp>
        <stp>002555.SZ</stp>
        <stp>9</stp>
        <stp>12/31/2014</stp>
        <stp>1</stp>
        <tr r="L1025" s="1"/>
      </tp>
      <tp>
        <v>1299312761.0599999</v>
        <stp/>
        <stp>EM_S_STM07_IS</stp>
        <stp>4</stp>
        <stp>002540.SZ</stp>
        <stp>9</stp>
        <stp>12/31/2011</stp>
        <stp>1</stp>
        <tr r="I1010" s="1"/>
      </tp>
      <tp>
        <v>2625711959.0799999</v>
        <stp/>
        <stp>EM_S_STM07_IS</stp>
        <stp>4</stp>
        <stp>002541.SZ</stp>
        <stp>9</stp>
        <stp>12/31/2010</stp>
        <stp>1</stp>
        <tr r="H1011" s="1"/>
      </tp>
      <tp>
        <v>504716532.70999998</v>
        <stp/>
        <stp>EM_S_STM07_IS</stp>
        <stp>4</stp>
        <stp>002542.SZ</stp>
        <stp>9</stp>
        <stp>12/31/2013</stp>
        <stp>1</stp>
        <tr r="K1012" s="1"/>
      </tp>
      <tp>
        <v>3044946209</v>
        <stp/>
        <stp>EM_S_STM07_IS</stp>
        <stp>4</stp>
        <stp>002543.SZ</stp>
        <stp>9</stp>
        <stp>12/31/2012</stp>
        <stp>1</stp>
        <tr r="J1013" s="1"/>
      </tp>
      <tp>
        <v>2293777543.1399999</v>
        <stp/>
        <stp>EM_S_STM07_IS</stp>
        <stp>4</stp>
        <stp>002544.SZ</stp>
        <stp>9</stp>
        <stp>12/31/2015</stp>
        <stp>1</stp>
        <tr r="M1014" s="1"/>
      </tp>
      <tp>
        <v>993936800.74000001</v>
        <stp/>
        <stp>EM_S_STM07_IS</stp>
        <stp>4</stp>
        <stp>002545.SZ</stp>
        <stp>9</stp>
        <stp>12/31/2014</stp>
        <stp>1</stp>
        <tr r="L1015" s="1"/>
      </tp>
      <tp>
        <v>1001742663.66</v>
        <stp/>
        <stp>EM_S_STM07_IS</stp>
        <stp>4</stp>
        <stp>002590.SZ</stp>
        <stp>9</stp>
        <stp>12/31/2011</stp>
        <stp>1</stp>
        <tr r="I1060" s="1"/>
      </tp>
      <tp>
        <v>255971115.66</v>
        <stp/>
        <stp>EM_S_STM07_IS</stp>
        <stp>4</stp>
        <stp>002591.SZ</stp>
        <stp>9</stp>
        <stp>12/31/2010</stp>
        <stp>1</stp>
        <tr r="H1061" s="1"/>
      </tp>
      <tp>
        <v>603497589.89999998</v>
        <stp/>
        <stp>EM_S_STM07_IS</stp>
        <stp>4</stp>
        <stp>002592.SZ</stp>
        <stp>9</stp>
        <stp>12/31/2013</stp>
        <stp>1</stp>
        <tr r="K1062" s="1"/>
      </tp>
      <tp>
        <v>1091393830.8699999</v>
        <stp/>
        <stp>EM_S_STM07_IS</stp>
        <stp>4</stp>
        <stp>002593.SZ</stp>
        <stp>9</stp>
        <stp>12/31/2012</stp>
        <stp>1</stp>
        <tr r="J1063" s="1"/>
      </tp>
      <tp>
        <v>80008968000</v>
        <stp/>
        <stp>EM_S_STM07_IS</stp>
        <stp>4</stp>
        <stp>002594.SZ</stp>
        <stp>9</stp>
        <stp>12/31/2015</stp>
        <stp>1</stp>
        <tr r="M1064" s="1"/>
      </tp>
      <tp>
        <v>1814646181.8</v>
        <stp/>
        <stp>EM_S_STM07_IS</stp>
        <stp>4</stp>
        <stp>002595.SZ</stp>
        <stp>9</stp>
        <stp>12/31/2014</stp>
        <stp>1</stp>
        <tr r="L1065" s="1"/>
      </tp>
      <tp>
        <v>959001369.99000001</v>
        <stp/>
        <stp>EM_S_STM07_IS</stp>
        <stp>4</stp>
        <stp>002580.SZ</stp>
        <stp>9</stp>
        <stp>12/31/2011</stp>
        <stp>1</stp>
        <tr r="I1050" s="1"/>
      </tp>
      <tp>
        <v>247173208.21000001</v>
        <stp/>
        <stp>EM_S_STM07_IS</stp>
        <stp>4</stp>
        <stp>002581.SZ</stp>
        <stp>9</stp>
        <stp>12/31/2010</stp>
        <stp>1</stp>
        <tr r="H1051" s="1"/>
      </tp>
      <tp>
        <v>908037723.36000001</v>
        <stp/>
        <stp>EM_S_STM07_IS</stp>
        <stp>4</stp>
        <stp>002582.SZ</stp>
        <stp>9</stp>
        <stp>12/31/2013</stp>
        <stp>1</stp>
        <tr r="K1052" s="1"/>
      </tp>
      <tp>
        <v>1135373277.9200001</v>
        <stp/>
        <stp>EM_S_STM07_IS</stp>
        <stp>4</stp>
        <stp>002583.SZ</stp>
        <stp>9</stp>
        <stp>12/31/2012</stp>
        <stp>1</stp>
        <tr r="J1053" s="1"/>
      </tp>
      <tp>
        <v>2513529316.2199998</v>
        <stp/>
        <stp>EM_S_STM07_IS</stp>
        <stp>4</stp>
        <stp>002584.SZ</stp>
        <stp>9</stp>
        <stp>12/31/2015</stp>
        <stp>1</stp>
        <tr r="M1054" s="1"/>
      </tp>
      <tp>
        <v>2265477342.4099998</v>
        <stp/>
        <stp>EM_S_STM07_IS</stp>
        <stp>4</stp>
        <stp>002585.SZ</stp>
        <stp>9</stp>
        <stp>12/31/2014</stp>
        <stp>1</stp>
        <tr r="L1055" s="1"/>
      </tp>
      <tp>
        <v>1910234036.27</v>
        <stp/>
        <stp>EM_S_STM07_IS</stp>
        <stp>4</stp>
        <stp>002630.SZ</stp>
        <stp>9</stp>
        <stp>12/31/2011</stp>
        <stp>1</stp>
        <tr r="I1100" s="1"/>
      </tp>
      <tp>
        <v>509388809.24000001</v>
        <stp/>
        <stp>EM_S_STM07_IS</stp>
        <stp>4</stp>
        <stp>002631.SZ</stp>
        <stp>9</stp>
        <stp>12/31/2010</stp>
        <stp>1</stp>
        <tr r="H1101" s="1"/>
      </tp>
      <tp>
        <v>406249689.19</v>
        <stp/>
        <stp>EM_S_STM07_IS</stp>
        <stp>4</stp>
        <stp>002632.SZ</stp>
        <stp>9</stp>
        <stp>12/31/2013</stp>
        <stp>1</stp>
        <tr r="K1102" s="1"/>
      </tp>
      <tp>
        <v>267607710.58000001</v>
        <stp/>
        <stp>EM_S_STM07_IS</stp>
        <stp>4</stp>
        <stp>002633.SZ</stp>
        <stp>9</stp>
        <stp>12/31/2012</stp>
        <stp>1</stp>
        <tr r="J1103" s="1"/>
      </tp>
      <tp>
        <v>330292941.93000001</v>
        <stp/>
        <stp>EM_S_STM07_IS</stp>
        <stp>4</stp>
        <stp>002634.SZ</stp>
        <stp>9</stp>
        <stp>12/31/2015</stp>
        <stp>1</stp>
        <tr r="M1104" s="1"/>
      </tp>
      <tp>
        <v>731300619.94000006</v>
        <stp/>
        <stp>EM_S_STM07_IS</stp>
        <stp>4</stp>
        <stp>002635.SZ</stp>
        <stp>9</stp>
        <stp>12/31/2014</stp>
        <stp>1</stp>
        <tr r="L1105" s="1"/>
      </tp>
      <tp>
        <v>1313712001.04</v>
        <stp/>
        <stp>EM_S_STM07_IS</stp>
        <stp>4</stp>
        <stp>002620.SZ</stp>
        <stp>9</stp>
        <stp>12/31/2011</stp>
        <stp>1</stp>
        <tr r="I1090" s="1"/>
      </tp>
      <tp>
        <v>217911901.44999999</v>
        <stp/>
        <stp>EM_S_STM07_IS</stp>
        <stp>4</stp>
        <stp>002621.SZ</stp>
        <stp>9</stp>
        <stp>12/31/2010</stp>
        <stp>1</stp>
        <tr r="H1091" s="1"/>
      </tp>
      <tp>
        <v>184680609.77000001</v>
        <stp/>
        <stp>EM_S_STM07_IS</stp>
        <stp>4</stp>
        <stp>002622.SZ</stp>
        <stp>9</stp>
        <stp>12/31/2013</stp>
        <stp>1</stp>
        <tr r="K1092" s="1"/>
      </tp>
      <tp>
        <v>608885987.77999997</v>
        <stp/>
        <stp>EM_S_STM07_IS</stp>
        <stp>4</stp>
        <stp>002623.SZ</stp>
        <stp>9</stp>
        <stp>12/31/2012</stp>
        <stp>1</stp>
        <tr r="J1093" s="1"/>
      </tp>
      <tp>
        <v>1129371418.0999999</v>
        <stp/>
        <stp>EM_S_STM07_IS</stp>
        <stp>4</stp>
        <stp>002624.SZ</stp>
        <stp>9</stp>
        <stp>12/31/2015</stp>
        <stp>1</stp>
        <tr r="M1094" s="1"/>
      </tp>
      <tp>
        <v>402074126.88</v>
        <stp/>
        <stp>EM_S_STM07_IS</stp>
        <stp>4</stp>
        <stp>002625.SZ</stp>
        <stp>9</stp>
        <stp>12/31/2014</stp>
        <stp>1</stp>
        <tr r="L1095" s="1"/>
      </tp>
      <tp>
        <v>1524113975.03</v>
        <stp/>
        <stp>EM_S_STM07_IS</stp>
        <stp>4</stp>
        <stp>002610.SZ</stp>
        <stp>9</stp>
        <stp>12/31/2011</stp>
        <stp>1</stp>
        <tr r="I1080" s="1"/>
      </tp>
      <tp>
        <v>272044333.95999998</v>
        <stp/>
        <stp>EM_S_STM07_IS</stp>
        <stp>4</stp>
        <stp>002611.SZ</stp>
        <stp>9</stp>
        <stp>12/31/2010</stp>
        <stp>1</stp>
        <tr r="H1081" s="1"/>
      </tp>
      <tp>
        <v>1378831197.8499999</v>
        <stp/>
        <stp>EM_S_STM07_IS</stp>
        <stp>4</stp>
        <stp>002612.SZ</stp>
        <stp>9</stp>
        <stp>12/31/2013</stp>
        <stp>1</stp>
        <tr r="K1082" s="1"/>
      </tp>
      <tp>
        <v>715319709.78999996</v>
        <stp/>
        <stp>EM_S_STM07_IS</stp>
        <stp>4</stp>
        <stp>002613.SZ</stp>
        <stp>9</stp>
        <stp>12/31/2012</stp>
        <stp>1</stp>
        <tr r="J1083" s="1"/>
      </tp>
      <tp>
        <v>2830727191.1300001</v>
        <stp/>
        <stp>EM_S_STM07_IS</stp>
        <stp>4</stp>
        <stp>002614.SZ</stp>
        <stp>9</stp>
        <stp>12/31/2015</stp>
        <stp>1</stp>
        <tr r="M1084" s="1"/>
      </tp>
      <tp>
        <v>746690406.39999998</v>
        <stp/>
        <stp>EM_S_STM07_IS</stp>
        <stp>4</stp>
        <stp>002615.SZ</stp>
        <stp>9</stp>
        <stp>12/31/2014</stp>
        <stp>1</stp>
        <tr r="L1085" s="1"/>
      </tp>
      <tp>
        <v>895970399.83000004</v>
        <stp/>
        <stp>EM_S_STM07_IS</stp>
        <stp>4</stp>
        <stp>002600.SZ</stp>
        <stp>9</stp>
        <stp>12/31/2011</stp>
        <stp>1</stp>
        <tr r="I1070" s="1"/>
      </tp>
      <tp>
        <v>1247003681.95</v>
        <stp/>
        <stp>EM_S_STM07_IS</stp>
        <stp>4</stp>
        <stp>002601.SZ</stp>
        <stp>9</stp>
        <stp>12/31/2010</stp>
        <stp>1</stp>
        <tr r="H1071" s="1"/>
      </tp>
      <tp>
        <v>1227431183.24</v>
        <stp/>
        <stp>EM_S_STM07_IS</stp>
        <stp>4</stp>
        <stp>002602.SZ</stp>
        <stp>9</stp>
        <stp>12/31/2013</stp>
        <stp>1</stp>
        <tr r="K1072" s="1"/>
      </tp>
      <tp>
        <v>1648676344.9400001</v>
        <stp/>
        <stp>EM_S_STM07_IS</stp>
        <stp>4</stp>
        <stp>002603.SZ</stp>
        <stp>9</stp>
        <stp>12/31/2012</stp>
        <stp>1</stp>
        <tr r="J1073" s="1"/>
      </tp>
      <tp>
        <v>776304708.05999994</v>
        <stp/>
        <stp>EM_S_STM07_IS</stp>
        <stp>4</stp>
        <stp>002604.SZ</stp>
        <stp>9</stp>
        <stp>12/31/2015</stp>
        <stp>1</stp>
        <tr r="M1074" s="1"/>
      </tp>
      <tp>
        <v>751912764.92999995</v>
        <stp/>
        <stp>EM_S_STM07_IS</stp>
        <stp>4</stp>
        <stp>002605.SZ</stp>
        <stp>9</stp>
        <stp>12/31/2014</stp>
        <stp>1</stp>
        <tr r="L1075" s="1"/>
      </tp>
      <tp>
        <v>1550233997.96</v>
        <stp/>
        <stp>EM_S_STM07_IS</stp>
        <stp>4</stp>
        <stp>002670.SZ</stp>
        <stp>9</stp>
        <stp>12/31/2011</stp>
        <stp>1</stp>
        <tr r="I1140" s="1"/>
      </tp>
      <tp>
        <v>425967159.17000002</v>
        <stp/>
        <stp>EM_S_STM07_IS</stp>
        <stp>4</stp>
        <stp>002671.SZ</stp>
        <stp>9</stp>
        <stp>12/31/2010</stp>
        <stp>1</stp>
        <tr r="H1141" s="1"/>
      </tp>
      <tp>
        <v>1582936364.2</v>
        <stp/>
        <stp>EM_S_STM07_IS</stp>
        <stp>4</stp>
        <stp>002672.SZ</stp>
        <stp>9</stp>
        <stp>12/31/2013</stp>
        <stp>1</stp>
        <tr r="K1142" s="1"/>
      </tp>
      <tp>
        <v>792940460.17999995</v>
        <stp/>
        <stp>EM_S_STM07_IS</stp>
        <stp>4</stp>
        <stp>002673.SZ</stp>
        <stp>9</stp>
        <stp>12/31/2012</stp>
        <stp>1</stp>
        <tr r="J1143" s="1"/>
      </tp>
      <tp>
        <v>2358148642.1300001</v>
        <stp/>
        <stp>EM_S_STM07_IS</stp>
        <stp>4</stp>
        <stp>002674.SZ</stp>
        <stp>9</stp>
        <stp>12/31/2015</stp>
        <stp>1</stp>
        <tr r="M1144" s="1"/>
      </tp>
      <tp>
        <v>751021851.39999998</v>
        <stp/>
        <stp>EM_S_STM07_IS</stp>
        <stp>4</stp>
        <stp>002675.SZ</stp>
        <stp>9</stp>
        <stp>12/31/2014</stp>
        <stp>1</stp>
        <tr r="L1145" s="1"/>
      </tp>
      <tp>
        <v>554571711.42999995</v>
        <stp/>
        <stp>EM_S_STM07_IS</stp>
        <stp>4</stp>
        <stp>002660.SZ</stp>
        <stp>9</stp>
        <stp>12/31/2011</stp>
        <stp>1</stp>
        <tr r="I1130" s="1"/>
      </tp>
      <tp>
        <v>645309892.77999997</v>
        <stp/>
        <stp>EM_S_STM07_IS</stp>
        <stp>4</stp>
        <stp>002661.SZ</stp>
        <stp>9</stp>
        <stp>12/31/2010</stp>
        <stp>1</stp>
        <tr r="H1131" s="1"/>
      </tp>
      <tp>
        <v>1799186649.02</v>
        <stp/>
        <stp>EM_S_STM07_IS</stp>
        <stp>4</stp>
        <stp>002662.SZ</stp>
        <stp>9</stp>
        <stp>12/31/2013</stp>
        <stp>1</stp>
        <tr r="K1132" s="1"/>
      </tp>
      <tp>
        <v>1850812389.8699999</v>
        <stp/>
        <stp>EM_S_STM07_IS</stp>
        <stp>4</stp>
        <stp>002663.SZ</stp>
        <stp>9</stp>
        <stp>12/31/2012</stp>
        <stp>1</stp>
        <tr r="J1133" s="1"/>
      </tp>
      <tp>
        <v>1508324941.4100001</v>
        <stp/>
        <stp>EM_S_STM07_IS</stp>
        <stp>4</stp>
        <stp>002664.SZ</stp>
        <stp>9</stp>
        <stp>12/31/2015</stp>
        <stp>1</stp>
        <tr r="M1134" s="1"/>
      </tp>
      <tp>
        <v>1116015058.5699999</v>
        <stp/>
        <stp>EM_S_STM07_IS</stp>
        <stp>4</stp>
        <stp>002665.SZ</stp>
        <stp>9</stp>
        <stp>12/31/2014</stp>
        <stp>1</stp>
        <tr r="L1135" s="1"/>
      </tp>
      <tp>
        <v>1682808865.1500001</v>
        <stp/>
        <stp>EM_S_STM07_IS</stp>
        <stp>4</stp>
        <stp>002650.SZ</stp>
        <stp>9</stp>
        <stp>12/31/2011</stp>
        <stp>1</stp>
        <tr r="I1120" s="1"/>
      </tp>
      <tp>
        <v>1448293132.7</v>
        <stp/>
        <stp>EM_S_STM07_IS</stp>
        <stp>4</stp>
        <stp>002651.SZ</stp>
        <stp>9</stp>
        <stp>12/31/2010</stp>
        <stp>1</stp>
        <tr r="H1121" s="1"/>
      </tp>
      <tp>
        <v>1476669776.4100001</v>
        <stp/>
        <stp>EM_S_STM07_IS</stp>
        <stp>4</stp>
        <stp>002652.SZ</stp>
        <stp>9</stp>
        <stp>12/31/2013</stp>
        <stp>1</stp>
        <tr r="K1122" s="1"/>
      </tp>
      <tp>
        <v>802069348.01999998</v>
        <stp/>
        <stp>EM_S_STM07_IS</stp>
        <stp>4</stp>
        <stp>002653.SZ</stp>
        <stp>9</stp>
        <stp>12/31/2012</stp>
        <stp>1</stp>
        <tr r="J1123" s="1"/>
      </tp>
      <tp>
        <v>839010234.75</v>
        <stp/>
        <stp>EM_S_STM07_IS</stp>
        <stp>4</stp>
        <stp>002654.SZ</stp>
        <stp>9</stp>
        <stp>12/31/2015</stp>
        <stp>1</stp>
        <tr r="M1124" s="1"/>
      </tp>
      <tp>
        <v>653623608.32000005</v>
        <stp/>
        <stp>EM_S_STM07_IS</stp>
        <stp>4</stp>
        <stp>002655.SZ</stp>
        <stp>9</stp>
        <stp>12/31/2014</stp>
        <stp>1</stp>
        <tr r="L1125" s="1"/>
      </tp>
      <tp>
        <v>486914289.93000001</v>
        <stp/>
        <stp>EM_S_STM07_IS</stp>
        <stp>4</stp>
        <stp>002640.SZ</stp>
        <stp>9</stp>
        <stp>12/31/2011</stp>
        <stp>1</stp>
        <tr r="I1110" s="1"/>
      </tp>
      <tp>
        <v>1814163651.74</v>
        <stp/>
        <stp>EM_S_STM07_IS</stp>
        <stp>4</stp>
        <stp>002641.SZ</stp>
        <stp>9</stp>
        <stp>12/31/2010</stp>
        <stp>1</stp>
        <tr r="H1111" s="1"/>
      </tp>
      <tp>
        <v>1173910462.78</v>
        <stp/>
        <stp>EM_S_STM07_IS</stp>
        <stp>4</stp>
        <stp>002642.SZ</stp>
        <stp>9</stp>
        <stp>12/31/2013</stp>
        <stp>1</stp>
        <tr r="K1112" s="1"/>
      </tp>
      <tp>
        <v>789577816.87</v>
        <stp/>
        <stp>EM_S_STM07_IS</stp>
        <stp>4</stp>
        <stp>002643.SZ</stp>
        <stp>9</stp>
        <stp>12/31/2012</stp>
        <stp>1</stp>
        <tr r="J1113" s="1"/>
      </tp>
      <tp>
        <v>327584499.70999998</v>
        <stp/>
        <stp>EM_S_STM07_IS</stp>
        <stp>4</stp>
        <stp>002644.SZ</stp>
        <stp>9</stp>
        <stp>12/31/2015</stp>
        <stp>1</stp>
        <tr r="M1114" s="1"/>
      </tp>
      <tp>
        <v>360439038.58999997</v>
        <stp/>
        <stp>EM_S_STM07_IS</stp>
        <stp>4</stp>
        <stp>002645.SZ</stp>
        <stp>9</stp>
        <stp>12/31/2014</stp>
        <stp>1</stp>
        <tr r="L1115" s="1"/>
      </tp>
      <tp>
        <v>449817006.06999999</v>
        <stp/>
        <stp>EM_S_STM07_IS</stp>
        <stp>4</stp>
        <stp>002690.SZ</stp>
        <stp>9</stp>
        <stp>12/31/2011</stp>
        <stp>1</stp>
        <tr r="I1160" s="1"/>
      </tp>
      <tp>
        <v>259322835.28</v>
        <stp/>
        <stp>EM_S_STM07_IS</stp>
        <stp>4</stp>
        <stp>002691.SZ</stp>
        <stp>9</stp>
        <stp>12/31/2010</stp>
        <stp>1</stp>
        <tr r="H1161" s="1"/>
      </tp>
      <tp>
        <v>2718913240.1399999</v>
        <stp/>
        <stp>EM_S_STM07_IS</stp>
        <stp>4</stp>
        <stp>002692.SZ</stp>
        <stp>9</stp>
        <stp>12/31/2013</stp>
        <stp>1</stp>
        <tr r="K1162" s="1"/>
      </tp>
      <tp>
        <v>129664062.22</v>
        <stp/>
        <stp>EM_S_STM07_IS</stp>
        <stp>4</stp>
        <stp>002693.SZ</stp>
        <stp>9</stp>
        <stp>12/31/2012</stp>
        <stp>1</stp>
        <tr r="J1163" s="1"/>
      </tp>
      <tp>
        <v>1771720450.8099999</v>
        <stp/>
        <stp>EM_S_STM07_IS</stp>
        <stp>4</stp>
        <stp>002694.SZ</stp>
        <stp>9</stp>
        <stp>12/31/2015</stp>
        <stp>1</stp>
        <tr r="M1164" s="1"/>
      </tp>
      <tp>
        <v>983980418.35000002</v>
        <stp/>
        <stp>EM_S_STM07_IS</stp>
        <stp>4</stp>
        <stp>002695.SZ</stp>
        <stp>9</stp>
        <stp>12/31/2014</stp>
        <stp>1</stp>
        <tr r="L1165" s="1"/>
      </tp>
      <tp>
        <v>395127657.95999998</v>
        <stp/>
        <stp>EM_S_STM07_IS</stp>
        <stp>4</stp>
        <stp>002680.SZ</stp>
        <stp>9</stp>
        <stp>12/31/2011</stp>
        <stp>1</stp>
        <tr r="I1150" s="1"/>
      </tp>
      <tp>
        <v>662053660.35000002</v>
        <stp/>
        <stp>EM_S_STM07_IS</stp>
        <stp>4</stp>
        <stp>002681.SZ</stp>
        <stp>9</stp>
        <stp>12/31/2010</stp>
        <stp>1</stp>
        <tr r="H1151" s="1"/>
      </tp>
      <tp>
        <v>1977437743.8099999</v>
        <stp/>
        <stp>EM_S_STM07_IS</stp>
        <stp>4</stp>
        <stp>002682.SZ</stp>
        <stp>9</stp>
        <stp>12/31/2013</stp>
        <stp>1</stp>
        <tr r="K1152" s="1"/>
      </tp>
      <tp>
        <v>1625489070.5999999</v>
        <stp/>
        <stp>EM_S_STM07_IS</stp>
        <stp>4</stp>
        <stp>002683.SZ</stp>
        <stp>9</stp>
        <stp>12/31/2012</stp>
        <stp>1</stp>
        <tr r="J1153" s="1"/>
      </tp>
      <tp>
        <v>550431123.86000001</v>
        <stp/>
        <stp>EM_S_STM07_IS</stp>
        <stp>4</stp>
        <stp>002684.SZ</stp>
        <stp>9</stp>
        <stp>12/31/2015</stp>
        <stp>1</stp>
        <tr r="M1154" s="1"/>
      </tp>
      <tp>
        <v>498777201.19999999</v>
        <stp/>
        <stp>EM_S_STM07_IS</stp>
        <stp>4</stp>
        <stp>002685.SZ</stp>
        <stp>9</stp>
        <stp>12/31/2014</stp>
        <stp>1</stp>
        <tr r="L1155" s="1"/>
      </tp>
      <tp>
        <v>756344415.49000001</v>
        <stp/>
        <stp>EM_S_STM07_IS</stp>
        <stp>4</stp>
        <stp>002730.SZ</stp>
        <stp>9</stp>
        <stp>12/31/2011</stp>
        <stp>1</stp>
        <tr r="I1197" s="1"/>
      </tp>
      <tp t="s">
        <v/>
        <stp/>
        <stp>EM_S_STM07_IS</stp>
        <stp>4</stp>
        <stp>002731.SZ</stp>
        <stp>9</stp>
        <stp>12/31/2010</stp>
        <stp>1</stp>
        <tr r="H1198" s="1"/>
      </tp>
      <tp>
        <v>877813013.11000001</v>
        <stp/>
        <stp>EM_S_STM07_IS</stp>
        <stp>4</stp>
        <stp>002732.SZ</stp>
        <stp>9</stp>
        <stp>12/31/2013</stp>
        <stp>1</stp>
        <tr r="K1199" s="1"/>
      </tp>
      <tp>
        <v>1786039755.04</v>
        <stp/>
        <stp>EM_S_STM07_IS</stp>
        <stp>4</stp>
        <stp>002733.SZ</stp>
        <stp>9</stp>
        <stp>12/31/2012</stp>
        <stp>1</stp>
        <tr r="J1200" s="1"/>
      </tp>
      <tp>
        <v>834544051.70000005</v>
        <stp/>
        <stp>EM_S_STM07_IS</stp>
        <stp>4</stp>
        <stp>002734.SZ</stp>
        <stp>9</stp>
        <stp>12/31/2015</stp>
        <stp>1</stp>
        <tr r="M1201" s="1"/>
      </tp>
      <tp>
        <v>479920939.52999997</v>
        <stp/>
        <stp>EM_S_STM07_IS</stp>
        <stp>4</stp>
        <stp>002735.SZ</stp>
        <stp>9</stp>
        <stp>12/31/2014</stp>
        <stp>1</stp>
        <tr r="L1202" s="1"/>
      </tp>
      <tp>
        <v>2232693202.9499998</v>
        <stp/>
        <stp>EM_S_STM07_IS</stp>
        <stp>4</stp>
        <stp>002721.SZ</stp>
        <stp>9</stp>
        <stp>12/31/2010</stp>
        <stp>1</stp>
        <tr r="H1188" s="1"/>
      </tp>
      <tp>
        <v>412601070.79000002</v>
        <stp/>
        <stp>EM_S_STM07_IS</stp>
        <stp>4</stp>
        <stp>002722.SZ</stp>
        <stp>9</stp>
        <stp>12/31/2013</stp>
        <stp>1</stp>
        <tr r="K1189" s="1"/>
      </tp>
      <tp>
        <v>559111724.60000002</v>
        <stp/>
        <stp>EM_S_STM07_IS</stp>
        <stp>4</stp>
        <stp>002723.SZ</stp>
        <stp>9</stp>
        <stp>12/31/2012</stp>
        <stp>1</stp>
        <tr r="J1190" s="1"/>
      </tp>
      <tp>
        <v>896374775.64999998</v>
        <stp/>
        <stp>EM_S_STM07_IS</stp>
        <stp>4</stp>
        <stp>002724.SZ</stp>
        <stp>9</stp>
        <stp>12/31/2015</stp>
        <stp>1</stp>
        <tr r="M1191" s="1"/>
      </tp>
      <tp>
        <v>832637434.73000002</v>
        <stp/>
        <stp>EM_S_STM07_IS</stp>
        <stp>4</stp>
        <stp>002725.SZ</stp>
        <stp>9</stp>
        <stp>12/31/2014</stp>
        <stp>1</stp>
        <tr r="L1192" s="1"/>
      </tp>
      <tp>
        <v>309337208.57999998</v>
        <stp/>
        <stp>EM_S_STM07_IS</stp>
        <stp>4</stp>
        <stp>002711.SZ</stp>
        <stp>9</stp>
        <stp>12/31/2010</stp>
        <stp>1</stp>
        <tr r="H1179" s="1"/>
      </tp>
      <tp>
        <v>1638485095.9200001</v>
        <stp/>
        <stp>EM_S_STM07_IS</stp>
        <stp>4</stp>
        <stp>002712.SZ</stp>
        <stp>9</stp>
        <stp>12/31/2013</stp>
        <stp>1</stp>
        <tr r="K1180" s="1"/>
      </tp>
      <tp>
        <v>1376271548.9000001</v>
        <stp/>
        <stp>EM_S_STM07_IS</stp>
        <stp>4</stp>
        <stp>002713.SZ</stp>
        <stp>9</stp>
        <stp>12/31/2012</stp>
        <stp>1</stp>
        <tr r="J1181" s="1"/>
      </tp>
      <tp>
        <v>3003474722.79</v>
        <stp/>
        <stp>EM_S_STM07_IS</stp>
        <stp>4</stp>
        <stp>002714.SZ</stp>
        <stp>9</stp>
        <stp>12/31/2015</stp>
        <stp>1</stp>
        <tr r="M1182" s="1"/>
      </tp>
      <tp>
        <v>296066770.10000002</v>
        <stp/>
        <stp>EM_S_STM07_IS</stp>
        <stp>4</stp>
        <stp>002715.SZ</stp>
        <stp>9</stp>
        <stp>12/31/2014</stp>
        <stp>1</stp>
        <tr r="L1183" s="1"/>
      </tp>
      <tp>
        <v>182516175.36000001</v>
        <stp/>
        <stp>EM_S_STM07_IS</stp>
        <stp>4</stp>
        <stp>002700.SZ</stp>
        <stp>9</stp>
        <stp>12/31/2011</stp>
        <stp>1</stp>
        <tr r="I1170" s="1"/>
      </tp>
      <tp>
        <v>1963158524</v>
        <stp/>
        <stp>EM_S_STM07_IS</stp>
        <stp>4</stp>
        <stp>002701.SZ</stp>
        <stp>9</stp>
        <stp>12/31/2010</stp>
        <stp>1</stp>
        <tr r="H1171" s="1"/>
      </tp>
      <tp>
        <v>754481420.63</v>
        <stp/>
        <stp>EM_S_STM07_IS</stp>
        <stp>4</stp>
        <stp>002702.SZ</stp>
        <stp>9</stp>
        <stp>12/31/2013</stp>
        <stp>1</stp>
        <tr r="K1172" s="1"/>
      </tp>
      <tp>
        <v>548384676.25</v>
        <stp/>
        <stp>EM_S_STM07_IS</stp>
        <stp>4</stp>
        <stp>002703.SZ</stp>
        <stp>9</stp>
        <stp>12/31/2012</stp>
        <stp>1</stp>
        <tr r="J1173" s="1"/>
      </tp>
      <tp>
        <v>5668888463.0100002</v>
        <stp/>
        <stp>EM_S_STM07_IS</stp>
        <stp>4</stp>
        <stp>002705.SZ</stp>
        <stp>9</stp>
        <stp>12/31/2014</stp>
        <stp>1</stp>
        <tr r="L1174" s="1"/>
      </tp>
      <tp>
        <v>471160091.87</v>
        <stp/>
        <stp>EM_S_STM07_IS</stp>
        <stp>4</stp>
        <stp>002770.SZ</stp>
        <stp>9</stp>
        <stp>12/31/2011</stp>
        <stp>1</stp>
        <tr r="I1234" s="1"/>
      </tp>
      <tp t="s">
        <v/>
        <stp/>
        <stp>EM_S_STM07_IS</stp>
        <stp>4</stp>
        <stp>002771.SZ</stp>
        <stp>9</stp>
        <stp>12/31/2010</stp>
        <stp>1</stp>
        <tr r="H1235" s="1"/>
      </tp>
      <tp>
        <v>263940603.30000001</v>
        <stp/>
        <stp>EM_S_STM07_IS</stp>
        <stp>4</stp>
        <stp>002772.SZ</stp>
        <stp>9</stp>
        <stp>12/31/2013</stp>
        <stp>1</stp>
        <tr r="K1236" s="1"/>
      </tp>
      <tp>
        <v>1331374425.27</v>
        <stp/>
        <stp>EM_S_STM07_IS</stp>
        <stp>4</stp>
        <stp>002773.SZ</stp>
        <stp>9</stp>
        <stp>12/31/2012</stp>
        <stp>1</stp>
        <tr r="J1237" s="1"/>
      </tp>
      <tp>
        <v>944704102.63</v>
        <stp/>
        <stp>EM_S_STM07_IS</stp>
        <stp>4</stp>
        <stp>002775.SZ</stp>
        <stp>9</stp>
        <stp>12/31/2014</stp>
        <stp>1</stp>
        <tr r="L1238" s="1"/>
      </tp>
      <tp>
        <v>666631864.92999995</v>
        <stp/>
        <stp>EM_S_STM07_IS</stp>
        <stp>4</stp>
        <stp>002760.SZ</stp>
        <stp>9</stp>
        <stp>12/31/2011</stp>
        <stp>1</stp>
        <tr r="I1225" s="1"/>
      </tp>
      <tp t="s">
        <v/>
        <stp/>
        <stp>EM_S_STM07_IS</stp>
        <stp>4</stp>
        <stp>002761.SZ</stp>
        <stp>9</stp>
        <stp>12/31/2010</stp>
        <stp>1</stp>
        <tr r="H1226" s="1"/>
      </tp>
      <tp>
        <v>380379741.63999999</v>
        <stp/>
        <stp>EM_S_STM07_IS</stp>
        <stp>4</stp>
        <stp>002762.SZ</stp>
        <stp>9</stp>
        <stp>12/31/2013</stp>
        <stp>1</stp>
        <tr r="K1227" s="1"/>
      </tp>
      <tp>
        <v>1344900240.79</v>
        <stp/>
        <stp>EM_S_STM07_IS</stp>
        <stp>4</stp>
        <stp>002763.SZ</stp>
        <stp>9</stp>
        <stp>12/31/2012</stp>
        <stp>1</stp>
        <tr r="J1228" s="1"/>
      </tp>
      <tp>
        <v>780694115.01999998</v>
        <stp/>
        <stp>EM_S_STM07_IS</stp>
        <stp>4</stp>
        <stp>002765.SZ</stp>
        <stp>9</stp>
        <stp>12/31/2014</stp>
        <stp>1</stp>
        <tr r="L1229" s="1"/>
      </tp>
      <tp>
        <v>148557614.22</v>
        <stp/>
        <stp>EM_S_STM07_IS</stp>
        <stp>4</stp>
        <stp>002750.SZ</stp>
        <stp>9</stp>
        <stp>12/31/2011</stp>
        <stp>1</stp>
        <tr r="I1216" s="1"/>
      </tp>
      <tp t="s">
        <v/>
        <stp/>
        <stp>EM_S_STM07_IS</stp>
        <stp>4</stp>
        <stp>002751.SZ</stp>
        <stp>9</stp>
        <stp>12/31/2010</stp>
        <stp>1</stp>
        <tr r="H1217" s="1"/>
      </tp>
      <tp>
        <v>1735889693.3900001</v>
        <stp/>
        <stp>EM_S_STM07_IS</stp>
        <stp>4</stp>
        <stp>002752.SZ</stp>
        <stp>9</stp>
        <stp>12/31/2013</stp>
        <stp>1</stp>
        <tr r="K1218" s="1"/>
      </tp>
      <tp>
        <v>724962543.88999999</v>
        <stp/>
        <stp>EM_S_STM07_IS</stp>
        <stp>4</stp>
        <stp>002753.SZ</stp>
        <stp>9</stp>
        <stp>12/31/2012</stp>
        <stp>1</stp>
        <tr r="J1219" s="1"/>
      </tp>
      <tp>
        <v>470869196.92000002</v>
        <stp/>
        <stp>EM_S_STM07_IS</stp>
        <stp>4</stp>
        <stp>002755.SZ</stp>
        <stp>9</stp>
        <stp>12/31/2014</stp>
        <stp>1</stp>
        <tr r="L1220" s="1"/>
      </tp>
      <tp>
        <v>604615260.33000004</v>
        <stp/>
        <stp>EM_S_STM07_IS</stp>
        <stp>4</stp>
        <stp>002740.SZ</stp>
        <stp>9</stp>
        <stp>12/31/2011</stp>
        <stp>1</stp>
        <tr r="I1207" s="1"/>
      </tp>
      <tp t="s">
        <v/>
        <stp/>
        <stp>EM_S_STM07_IS</stp>
        <stp>4</stp>
        <stp>002741.SZ</stp>
        <stp>9</stp>
        <stp>12/31/2010</stp>
        <stp>1</stp>
        <tr r="H1208" s="1"/>
      </tp>
      <tp>
        <v>1173970224.95</v>
        <stp/>
        <stp>EM_S_STM07_IS</stp>
        <stp>4</stp>
        <stp>002742.SZ</stp>
        <stp>9</stp>
        <stp>12/31/2013</stp>
        <stp>1</stp>
        <tr r="K1209" s="1"/>
      </tp>
      <tp>
        <v>1622324269.96</v>
        <stp/>
        <stp>EM_S_STM07_IS</stp>
        <stp>4</stp>
        <stp>002743.SZ</stp>
        <stp>9</stp>
        <stp>12/31/2012</stp>
        <stp>1</stp>
        <tr r="J1210" s="1"/>
      </tp>
      <tp>
        <v>4001667872.0700002</v>
        <stp/>
        <stp>EM_S_STM07_IS</stp>
        <stp>4</stp>
        <stp>002745.SZ</stp>
        <stp>9</stp>
        <stp>12/31/2014</stp>
        <stp>1</stp>
        <tr r="L1211" s="1"/>
      </tp>
      <tp>
        <v>486205476.41000003</v>
        <stp/>
        <stp>EM_S_STM07_IS</stp>
        <stp>4</stp>
        <stp>002790.SZ</stp>
        <stp>9</stp>
        <stp>12/31/2011</stp>
        <stp>1</stp>
        <tr r="I1252" s="1"/>
      </tp>
      <tp t="s">
        <v/>
        <stp/>
        <stp>EM_S_STM07_IS</stp>
        <stp>4</stp>
        <stp>002791.SZ</stp>
        <stp>9</stp>
        <stp>12/31/2010</stp>
        <stp>1</stp>
        <tr r="H1253" s="1"/>
      </tp>
      <tp>
        <v>608805404.70000005</v>
        <stp/>
        <stp>EM_S_STM07_IS</stp>
        <stp>4</stp>
        <stp>002792.SZ</stp>
        <stp>9</stp>
        <stp>12/31/2013</stp>
        <stp>1</stp>
        <tr r="K1254" s="1"/>
      </tp>
      <tp>
        <v>474636960</v>
        <stp/>
        <stp>EM_S_STM07_IS</stp>
        <stp>4</stp>
        <stp>002793.SZ</stp>
        <stp>9</stp>
        <stp>12/31/2012</stp>
        <stp>1</stp>
        <tr r="J1255" s="1"/>
      </tp>
      <tp>
        <v>520464388.07999998</v>
        <stp/>
        <stp>EM_S_STM07_IS</stp>
        <stp>4</stp>
        <stp>002795.SZ</stp>
        <stp>9</stp>
        <stp>12/31/2014</stp>
        <stp>1</stp>
        <tr r="L1256" s="1"/>
      </tp>
      <tp>
        <v>217143004.34</v>
        <stp/>
        <stp>EM_S_STM07_IS</stp>
        <stp>4</stp>
        <stp>002780.SZ</stp>
        <stp>9</stp>
        <stp>12/31/2011</stp>
        <stp>1</stp>
        <tr r="I1243" s="1"/>
      </tp>
      <tp t="s">
        <v/>
        <stp/>
        <stp>EM_S_STM07_IS</stp>
        <stp>4</stp>
        <stp>002781.SZ</stp>
        <stp>9</stp>
        <stp>12/31/2010</stp>
        <stp>1</stp>
        <tr r="H1244" s="1"/>
      </tp>
      <tp>
        <v>654767637.33000004</v>
        <stp/>
        <stp>EM_S_STM07_IS</stp>
        <stp>4</stp>
        <stp>002782.SZ</stp>
        <stp>9</stp>
        <stp>12/31/2013</stp>
        <stp>1</stp>
        <tr r="K1245" s="1"/>
      </tp>
      <tp>
        <v>918987486.86000001</v>
        <stp/>
        <stp>EM_S_STM07_IS</stp>
        <stp>4</stp>
        <stp>002783.SZ</stp>
        <stp>9</stp>
        <stp>12/31/2012</stp>
        <stp>1</stp>
        <tr r="J1246" s="1"/>
      </tp>
      <tp>
        <v>630910395.85000002</v>
        <stp/>
        <stp>EM_S_STM07_IS</stp>
        <stp>4</stp>
        <stp>002785.SZ</stp>
        <stp>9</stp>
        <stp>12/31/2014</stp>
        <stp>1</stp>
        <tr r="L1247" s="1"/>
      </tp>
      <tp>
        <v>457560392.70999998</v>
        <stp/>
        <stp>EM_S_STM07_IS</stp>
        <stp>4</stp>
        <stp>002030.SZ</stp>
        <stp>9</stp>
        <stp>12/31/2011</stp>
        <stp>1</stp>
        <tr r="I502" s="1"/>
      </tp>
      <tp>
        <v>569412998.71000004</v>
        <stp/>
        <stp>EM_S_STM07_IS</stp>
        <stp>4</stp>
        <stp>002031.SZ</stp>
        <stp>9</stp>
        <stp>12/31/2010</stp>
        <stp>1</stp>
        <tr r="H503" s="1"/>
      </tp>
      <tp>
        <v>8383249626.6099997</v>
        <stp/>
        <stp>EM_S_STM07_IS</stp>
        <stp>4</stp>
        <stp>002032.SZ</stp>
        <stp>9</stp>
        <stp>12/31/2013</stp>
        <stp>1</stp>
        <tr r="K504" s="1"/>
      </tp>
      <tp>
        <v>589582321.58000004</v>
        <stp/>
        <stp>EM_S_STM07_IS</stp>
        <stp>4</stp>
        <stp>002033.SZ</stp>
        <stp>9</stp>
        <stp>12/31/2012</stp>
        <stp>1</stp>
        <tr r="J505" s="1"/>
      </tp>
      <tp>
        <v>898615658.83000004</v>
        <stp/>
        <stp>EM_S_STM07_IS</stp>
        <stp>4</stp>
        <stp>002034.SZ</stp>
        <stp>9</stp>
        <stp>12/31/2015</stp>
        <stp>1</stp>
        <tr r="M506" s="1"/>
      </tp>
      <tp>
        <v>4229783617.4499998</v>
        <stp/>
        <stp>EM_S_STM07_IS</stp>
        <stp>4</stp>
        <stp>002035.SZ</stp>
        <stp>9</stp>
        <stp>12/31/2014</stp>
        <stp>1</stp>
        <tr r="L507" s="1"/>
      </tp>
      <tp>
        <v>709730813.20000005</v>
        <stp/>
        <stp>EM_S_STM07_IS</stp>
        <stp>4</stp>
        <stp>002020.SZ</stp>
        <stp>9</stp>
        <stp>12/31/2011</stp>
        <stp>1</stp>
        <tr r="I492" s="1"/>
      </tp>
      <tp>
        <v>903700429.90999997</v>
        <stp/>
        <stp>EM_S_STM07_IS</stp>
        <stp>4</stp>
        <stp>002021.SZ</stp>
        <stp>9</stp>
        <stp>12/31/2010</stp>
        <stp>1</stp>
        <tr r="H493" s="1"/>
      </tp>
      <tp>
        <v>1114434631.9400001</v>
        <stp/>
        <stp>EM_S_STM07_IS</stp>
        <stp>4</stp>
        <stp>002022.SZ</stp>
        <stp>9</stp>
        <stp>12/31/2013</stp>
        <stp>1</stp>
        <tr r="K494" s="1"/>
      </tp>
      <tp>
        <v>295884244.23000002</v>
        <stp/>
        <stp>EM_S_STM07_IS</stp>
        <stp>4</stp>
        <stp>002023.SZ</stp>
        <stp>9</stp>
        <stp>12/31/2012</stp>
        <stp>1</stp>
        <tr r="J495" s="1"/>
      </tp>
      <tp>
        <v>135547633000</v>
        <stp/>
        <stp>EM_S_STM07_IS</stp>
        <stp>4</stp>
        <stp>002024.SZ</stp>
        <stp>9</stp>
        <stp>12/31/2015</stp>
        <stp>1</stp>
        <tr r="M496" s="1"/>
      </tp>
      <tp>
        <v>1604339229.27</v>
        <stp/>
        <stp>EM_S_STM07_IS</stp>
        <stp>4</stp>
        <stp>002025.SZ</stp>
        <stp>9</stp>
        <stp>12/31/2014</stp>
        <stp>1</stp>
        <tr r="L497" s="1"/>
      </tp>
      <tp>
        <v>2894378889.1999998</v>
        <stp/>
        <stp>EM_S_STM07_IS</stp>
        <stp>4</stp>
        <stp>002010.SZ</stp>
        <stp>9</stp>
        <stp>12/31/2011</stp>
        <stp>1</stp>
        <tr r="I482" s="1"/>
      </tp>
      <tp>
        <v>3695219243.8200002</v>
        <stp/>
        <stp>EM_S_STM07_IS</stp>
        <stp>4</stp>
        <stp>002011.SZ</stp>
        <stp>9</stp>
        <stp>12/31/2010</stp>
        <stp>1</stp>
        <tr r="H483" s="1"/>
      </tp>
      <tp>
        <v>979836248.51999998</v>
        <stp/>
        <stp>EM_S_STM07_IS</stp>
        <stp>4</stp>
        <stp>002012.SZ</stp>
        <stp>9</stp>
        <stp>12/31/2013</stp>
        <stp>1</stp>
        <tr r="K484" s="1"/>
      </tp>
      <tp>
        <v>6673825364.1700001</v>
        <stp/>
        <stp>EM_S_STM07_IS</stp>
        <stp>4</stp>
        <stp>002013.SZ</stp>
        <stp>9</stp>
        <stp>12/31/2012</stp>
        <stp>1</stp>
        <tr r="J485" s="1"/>
      </tp>
      <tp>
        <v>1783867801.24</v>
        <stp/>
        <stp>EM_S_STM07_IS</stp>
        <stp>4</stp>
        <stp>002014.SZ</stp>
        <stp>9</stp>
        <stp>12/31/2015</stp>
        <stp>1</stp>
        <tr r="M486" s="1"/>
      </tp>
      <tp>
        <v>1155567000.76</v>
        <stp/>
        <stp>EM_S_STM07_IS</stp>
        <stp>4</stp>
        <stp>002015.SZ</stp>
        <stp>9</stp>
        <stp>12/31/2014</stp>
        <stp>1</stp>
        <tr r="L487" s="1"/>
      </tp>
      <tp>
        <v>3445263620.9299998</v>
        <stp/>
        <stp>EM_S_STM07_IS</stp>
        <stp>4</stp>
        <stp>002001.SZ</stp>
        <stp>9</stp>
        <stp>12/31/2010</stp>
        <stp>1</stp>
        <tr r="H473" s="1"/>
      </tp>
      <tp>
        <v>2416571435.9299998</v>
        <stp/>
        <stp>EM_S_STM07_IS</stp>
        <stp>4</stp>
        <stp>002002.SZ</stp>
        <stp>9</stp>
        <stp>12/31/2013</stp>
        <stp>1</stp>
        <tr r="K474" s="1"/>
      </tp>
      <tp>
        <v>1855734854.29</v>
        <stp/>
        <stp>EM_S_STM07_IS</stp>
        <stp>4</stp>
        <stp>002003.SZ</stp>
        <stp>9</stp>
        <stp>12/31/2012</stp>
        <stp>1</stp>
        <tr r="J475" s="1"/>
      </tp>
      <tp>
        <v>6174305698.0699997</v>
        <stp/>
        <stp>EM_S_STM07_IS</stp>
        <stp>4</stp>
        <stp>002004.SZ</stp>
        <stp>9</stp>
        <stp>12/31/2015</stp>
        <stp>1</stp>
        <tr r="M476" s="1"/>
      </tp>
      <tp>
        <v>4154733583.2199998</v>
        <stp/>
        <stp>EM_S_STM07_IS</stp>
        <stp>4</stp>
        <stp>002005.SZ</stp>
        <stp>9</stp>
        <stp>12/31/2014</stp>
        <stp>1</stp>
        <tr r="L477" s="1"/>
      </tp>
      <tp>
        <v>1253669200.3099999</v>
        <stp/>
        <stp>EM_S_STM07_IS</stp>
        <stp>4</stp>
        <stp>002070.SZ</stp>
        <stp>9</stp>
        <stp>12/31/2011</stp>
        <stp>1</stp>
        <tr r="I542" s="1"/>
      </tp>
      <tp>
        <v>402736079.10000002</v>
        <stp/>
        <stp>EM_S_STM07_IS</stp>
        <stp>4</stp>
        <stp>002071.SZ</stp>
        <stp>9</stp>
        <stp>12/31/2010</stp>
        <stp>1</stp>
        <tr r="H543" s="1"/>
      </tp>
      <tp>
        <v>870079031.51999998</v>
        <stp/>
        <stp>EM_S_STM07_IS</stp>
        <stp>4</stp>
        <stp>002072.SZ</stp>
        <stp>9</stp>
        <stp>12/31/2013</stp>
        <stp>1</stp>
        <tr r="K544" s="1"/>
      </tp>
      <tp>
        <v>1618601853.27</v>
        <stp/>
        <stp>EM_S_STM07_IS</stp>
        <stp>4</stp>
        <stp>002073.SZ</stp>
        <stp>9</stp>
        <stp>12/31/2012</stp>
        <stp>1</stp>
        <tr r="J545" s="1"/>
      </tp>
      <tp>
        <v>2745496179.29</v>
        <stp/>
        <stp>EM_S_STM07_IS</stp>
        <stp>4</stp>
        <stp>002074.SZ</stp>
        <stp>9</stp>
        <stp>12/31/2015</stp>
        <stp>1</stp>
        <tr r="M546" s="1"/>
      </tp>
      <tp>
        <v>10308066919.27</v>
        <stp/>
        <stp>EM_S_STM07_IS</stp>
        <stp>4</stp>
        <stp>002075.SZ</stp>
        <stp>9</stp>
        <stp>12/31/2014</stp>
        <stp>1</stp>
        <tr r="L547" s="1"/>
      </tp>
      <tp>
        <v>4023936530.0300002</v>
        <stp/>
        <stp>EM_S_STM07_IS</stp>
        <stp>4</stp>
        <stp>002060.SZ</stp>
        <stp>9</stp>
        <stp>12/31/2011</stp>
        <stp>1</stp>
        <tr r="I532" s="1"/>
      </tp>
      <tp>
        <v>1362199411.51</v>
        <stp/>
        <stp>EM_S_STM07_IS</stp>
        <stp>4</stp>
        <stp>002061.SZ</stp>
        <stp>9</stp>
        <stp>12/31/2010</stp>
        <stp>1</stp>
        <tr r="H533" s="1"/>
      </tp>
      <tp>
        <v>7857795493.2200003</v>
        <stp/>
        <stp>EM_S_STM07_IS</stp>
        <stp>4</stp>
        <stp>002062.SZ</stp>
        <stp>9</stp>
        <stp>12/31/2013</stp>
        <stp>1</stp>
        <tr r="K534" s="1"/>
      </tp>
      <tp>
        <v>779780492.44000006</v>
        <stp/>
        <stp>EM_S_STM07_IS</stp>
        <stp>4</stp>
        <stp>002063.SZ</stp>
        <stp>9</stp>
        <stp>12/31/2012</stp>
        <stp>1</stp>
        <tr r="J535" s="1"/>
      </tp>
      <tp>
        <v>2547361902.8499999</v>
        <stp/>
        <stp>EM_S_STM07_IS</stp>
        <stp>4</stp>
        <stp>002064.SZ</stp>
        <stp>9</stp>
        <stp>12/31/2015</stp>
        <stp>1</stp>
        <tr r="M536" s="1"/>
      </tp>
      <tp>
        <v>5171048660</v>
        <stp/>
        <stp>EM_S_STM07_IS</stp>
        <stp>4</stp>
        <stp>002065.SZ</stp>
        <stp>9</stp>
        <stp>12/31/2014</stp>
        <stp>1</stp>
        <tr r="L537" s="1"/>
      </tp>
      <tp>
        <v>4186894183.4400001</v>
        <stp/>
        <stp>EM_S_STM07_IS</stp>
        <stp>4</stp>
        <stp>002050.SZ</stp>
        <stp>9</stp>
        <stp>12/31/2011</stp>
        <stp>1</stp>
        <tr r="I522" s="1"/>
      </tp>
      <tp>
        <v>5056724098.46</v>
        <stp/>
        <stp>EM_S_STM07_IS</stp>
        <stp>4</stp>
        <stp>002051.SZ</stp>
        <stp>9</stp>
        <stp>12/31/2010</stp>
        <stp>1</stp>
        <tr r="H523" s="1"/>
      </tp>
      <tp>
        <v>1956087078.3199999</v>
        <stp/>
        <stp>EM_S_STM07_IS</stp>
        <stp>4</stp>
        <stp>002052.SZ</stp>
        <stp>9</stp>
        <stp>12/31/2013</stp>
        <stp>1</stp>
        <tr r="K524" s="1"/>
      </tp>
      <tp>
        <v>1472040498.04</v>
        <stp/>
        <stp>EM_S_STM07_IS</stp>
        <stp>4</stp>
        <stp>002053.SZ</stp>
        <stp>9</stp>
        <stp>12/31/2012</stp>
        <stp>1</stp>
        <tr r="J525" s="1"/>
      </tp>
      <tp>
        <v>2092109315.52</v>
        <stp/>
        <stp>EM_S_STM07_IS</stp>
        <stp>4</stp>
        <stp>002054.SZ</stp>
        <stp>9</stp>
        <stp>12/31/2015</stp>
        <stp>1</stp>
        <tr r="M526" s="1"/>
      </tp>
      <tp>
        <v>2634867552.0799999</v>
        <stp/>
        <stp>EM_S_STM07_IS</stp>
        <stp>4</stp>
        <stp>002055.SZ</stp>
        <stp>9</stp>
        <stp>12/31/2014</stp>
        <stp>1</stp>
        <tr r="L527" s="1"/>
      </tp>
      <tp>
        <v>163068503</v>
        <stp/>
        <stp>EM_S_STM07_IS</stp>
        <stp>4</stp>
        <stp>002040.SZ</stp>
        <stp>9</stp>
        <stp>12/31/2011</stp>
        <stp>1</stp>
        <tr r="I512" s="1"/>
      </tp>
      <tp>
        <v>937803517.30999994</v>
        <stp/>
        <stp>EM_S_STM07_IS</stp>
        <stp>4</stp>
        <stp>002041.SZ</stp>
        <stp>9</stp>
        <stp>12/31/2010</stp>
        <stp>1</stp>
        <tr r="H513" s="1"/>
      </tp>
      <tp>
        <v>6240127587.7399998</v>
        <stp/>
        <stp>EM_S_STM07_IS</stp>
        <stp>4</stp>
        <stp>002042.SZ</stp>
        <stp>9</stp>
        <stp>12/31/2013</stp>
        <stp>1</stp>
        <tr r="K514" s="1"/>
      </tp>
      <tp>
        <v>1120178810.3599999</v>
        <stp/>
        <stp>EM_S_STM07_IS</stp>
        <stp>4</stp>
        <stp>002043.SZ</stp>
        <stp>9</stp>
        <stp>12/31/2012</stp>
        <stp>1</stp>
        <tr r="J515" s="1"/>
      </tp>
      <tp>
        <v>2101482138.0899999</v>
        <stp/>
        <stp>EM_S_STM07_IS</stp>
        <stp>4</stp>
        <stp>002044.SZ</stp>
        <stp>9</stp>
        <stp>12/31/2015</stp>
        <stp>1</stp>
        <tr r="M516" s="1"/>
      </tp>
      <tp>
        <v>2015619983</v>
        <stp/>
        <stp>EM_S_STM07_IS</stp>
        <stp>4</stp>
        <stp>002045.SZ</stp>
        <stp>9</stp>
        <stp>12/31/2014</stp>
        <stp>1</stp>
        <tr r="L517" s="1"/>
      </tp>
      <tp>
        <v>765225203.36000001</v>
        <stp/>
        <stp>EM_S_STM07_IS</stp>
        <stp>4</stp>
        <stp>002090.SZ</stp>
        <stp>9</stp>
        <stp>12/31/2011</stp>
        <stp>1</stp>
        <tr r="I562" s="1"/>
      </tp>
      <tp>
        <v>3960879389.79</v>
        <stp/>
        <stp>EM_S_STM07_IS</stp>
        <stp>4</stp>
        <stp>002091.SZ</stp>
        <stp>9</stp>
        <stp>12/31/2010</stp>
        <stp>1</stp>
        <tr r="H563" s="1"/>
      </tp>
      <tp>
        <v>12045852832.120001</v>
        <stp/>
        <stp>EM_S_STM07_IS</stp>
        <stp>4</stp>
        <stp>002092.SZ</stp>
        <stp>9</stp>
        <stp>12/31/2013</stp>
        <stp>1</stp>
        <tr r="K564" s="1"/>
      </tp>
      <tp>
        <v>742908539.29999995</v>
        <stp/>
        <stp>EM_S_STM07_IS</stp>
        <stp>4</stp>
        <stp>002093.SZ</stp>
        <stp>9</stp>
        <stp>12/31/2012</stp>
        <stp>1</stp>
        <tr r="J565" s="1"/>
      </tp>
      <tp>
        <v>1476888404.4100001</v>
        <stp/>
        <stp>EM_S_STM07_IS</stp>
        <stp>4</stp>
        <stp>002094.SZ</stp>
        <stp>9</stp>
        <stp>12/31/2015</stp>
        <stp>1</stp>
        <tr r="M566" s="1"/>
      </tp>
      <tp>
        <v>159688913.81</v>
        <stp/>
        <stp>EM_S_STM07_IS</stp>
        <stp>4</stp>
        <stp>002095.SZ</stp>
        <stp>9</stp>
        <stp>12/31/2014</stp>
        <stp>1</stp>
        <tr r="L567" s="1"/>
      </tp>
      <tp>
        <v>2531445756.1700001</v>
        <stp/>
        <stp>EM_S_STM07_IS</stp>
        <stp>4</stp>
        <stp>002080.SZ</stp>
        <stp>9</stp>
        <stp>12/31/2011</stp>
        <stp>1</stp>
        <tr r="I552" s="1"/>
      </tp>
      <tp>
        <v>6639354746</v>
        <stp/>
        <stp>EM_S_STM07_IS</stp>
        <stp>4</stp>
        <stp>002081.SZ</stp>
        <stp>9</stp>
        <stp>12/31/2010</stp>
        <stp>1</stp>
        <tr r="H553" s="1"/>
      </tp>
      <tp>
        <v>11786336488.860001</v>
        <stp/>
        <stp>EM_S_STM07_IS</stp>
        <stp>4</stp>
        <stp>002082.SZ</stp>
        <stp>9</stp>
        <stp>12/31/2013</stp>
        <stp>1</stp>
        <tr r="K554" s="1"/>
      </tp>
      <tp>
        <v>4470021875.3999996</v>
        <stp/>
        <stp>EM_S_STM07_IS</stp>
        <stp>4</stp>
        <stp>002083.SZ</stp>
        <stp>9</stp>
        <stp>12/31/2012</stp>
        <stp>1</stp>
        <tr r="J555" s="1"/>
      </tp>
      <tp>
        <v>1714909434.79</v>
        <stp/>
        <stp>EM_S_STM07_IS</stp>
        <stp>4</stp>
        <stp>002084.SZ</stp>
        <stp>9</stp>
        <stp>12/31/2015</stp>
        <stp>1</stp>
        <tr r="M556" s="1"/>
      </tp>
      <tp>
        <v>5535128065.5900002</v>
        <stp/>
        <stp>EM_S_STM07_IS</stp>
        <stp>4</stp>
        <stp>002085.SZ</stp>
        <stp>9</stp>
        <stp>12/31/2014</stp>
        <stp>1</stp>
        <tr r="L557" s="1"/>
      </tp>
      <tp>
        <v>648029298.95000005</v>
        <stp/>
        <stp>EM_S_STM07_IS</stp>
        <stp>4</stp>
        <stp>002130.SZ</stp>
        <stp>9</stp>
        <stp>12/31/2011</stp>
        <stp>1</stp>
        <tr r="I602" s="1"/>
      </tp>
      <tp>
        <v>1195106945.8699999</v>
        <stp/>
        <stp>EM_S_STM07_IS</stp>
        <stp>4</stp>
        <stp>002131.SZ</stp>
        <stp>9</stp>
        <stp>12/31/2010</stp>
        <stp>1</stp>
        <tr r="H603" s="1"/>
      </tp>
      <tp>
        <v>1749087962.71</v>
        <stp/>
        <stp>EM_S_STM07_IS</stp>
        <stp>4</stp>
        <stp>002132.SZ</stp>
        <stp>9</stp>
        <stp>12/31/2013</stp>
        <stp>1</stp>
        <tr r="K604" s="1"/>
      </tp>
      <tp>
        <v>1962263249.3599999</v>
        <stp/>
        <stp>EM_S_STM07_IS</stp>
        <stp>4</stp>
        <stp>002133.SZ</stp>
        <stp>9</stp>
        <stp>12/31/2012</stp>
        <stp>1</stp>
        <tr r="J605" s="1"/>
      </tp>
      <tp>
        <v>383710271.56</v>
        <stp/>
        <stp>EM_S_STM07_IS</stp>
        <stp>4</stp>
        <stp>002134.SZ</stp>
        <stp>9</stp>
        <stp>12/31/2015</stp>
        <stp>1</stp>
        <tr r="M606" s="1"/>
      </tp>
      <tp>
        <v>4226868489.6300001</v>
        <stp/>
        <stp>EM_S_STM07_IS</stp>
        <stp>4</stp>
        <stp>002135.SZ</stp>
        <stp>9</stp>
        <stp>12/31/2014</stp>
        <stp>1</stp>
        <tr r="L607" s="1"/>
      </tp>
      <tp>
        <v>853198525.24000001</v>
        <stp/>
        <stp>EM_S_STM07_IS</stp>
        <stp>4</stp>
        <stp>002120.SZ</stp>
        <stp>9</stp>
        <stp>12/31/2011</stp>
        <stp>1</stp>
        <tr r="I592" s="1"/>
      </tp>
      <tp>
        <v>929793622.90999997</v>
        <stp/>
        <stp>EM_S_STM07_IS</stp>
        <stp>4</stp>
        <stp>002121.SZ</stp>
        <stp>9</stp>
        <stp>12/31/2010</stp>
        <stp>1</stp>
        <tr r="H593" s="1"/>
      </tp>
      <tp>
        <v>2031681227.8599999</v>
        <stp/>
        <stp>EM_S_STM07_IS</stp>
        <stp>4</stp>
        <stp>002122.SZ</stp>
        <stp>9</stp>
        <stp>12/31/2013</stp>
        <stp>1</stp>
        <tr r="K594" s="1"/>
      </tp>
      <tp>
        <v>1287133495.51</v>
        <stp/>
        <stp>EM_S_STM07_IS</stp>
        <stp>4</stp>
        <stp>002123.SZ</stp>
        <stp>9</stp>
        <stp>12/31/2012</stp>
        <stp>1</stp>
        <tr r="J595" s="1"/>
      </tp>
      <tp>
        <v>2141293716.1500001</v>
        <stp/>
        <stp>EM_S_STM07_IS</stp>
        <stp>4</stp>
        <stp>002124.SZ</stp>
        <stp>9</stp>
        <stp>12/31/2015</stp>
        <stp>1</stp>
        <tr r="M596" s="1"/>
      </tp>
      <tp>
        <v>669843082.90999997</v>
        <stp/>
        <stp>EM_S_STM07_IS</stp>
        <stp>4</stp>
        <stp>002125.SZ</stp>
        <stp>9</stp>
        <stp>12/31/2014</stp>
        <stp>1</stp>
        <tr r="L597" s="1"/>
      </tp>
      <tp>
        <v>19281868933.709999</v>
        <stp/>
        <stp>EM_S_STM07_IS</stp>
        <stp>4</stp>
        <stp>002110.SZ</stp>
        <stp>9</stp>
        <stp>12/31/2011</stp>
        <stp>1</stp>
        <tr r="I582" s="1"/>
      </tp>
      <tp>
        <v>505953228.93000001</v>
        <stp/>
        <stp>EM_S_STM07_IS</stp>
        <stp>4</stp>
        <stp>002111.SZ</stp>
        <stp>9</stp>
        <stp>12/31/2010</stp>
        <stp>1</stp>
        <tr r="H583" s="1"/>
      </tp>
      <tp>
        <v>921134082.42999995</v>
        <stp/>
        <stp>EM_S_STM07_IS</stp>
        <stp>4</stp>
        <stp>002112.SZ</stp>
        <stp>9</stp>
        <stp>12/31/2013</stp>
        <stp>1</stp>
        <tr r="K584" s="1"/>
      </tp>
      <tp>
        <v>23203905.760000002</v>
        <stp/>
        <stp>EM_S_STM07_IS</stp>
        <stp>4</stp>
        <stp>002113.SZ</stp>
        <stp>9</stp>
        <stp>12/31/2012</stp>
        <stp>1</stp>
        <tr r="J585" s="1"/>
      </tp>
      <tp>
        <v>939090095.96000004</v>
        <stp/>
        <stp>EM_S_STM07_IS</stp>
        <stp>4</stp>
        <stp>002114.SZ</stp>
        <stp>9</stp>
        <stp>12/31/2015</stp>
        <stp>1</stp>
        <tr r="M586" s="1"/>
      </tp>
      <tp>
        <v>904594935.57000005</v>
        <stp/>
        <stp>EM_S_STM07_IS</stp>
        <stp>4</stp>
        <stp>002115.SZ</stp>
        <stp>9</stp>
        <stp>12/31/2014</stp>
        <stp>1</stp>
        <tr r="L587" s="1"/>
      </tp>
      <tp>
        <v>2983984223.1799998</v>
        <stp/>
        <stp>EM_S_STM07_IS</stp>
        <stp>4</stp>
        <stp>002100.SZ</stp>
        <stp>9</stp>
        <stp>12/31/2011</stp>
        <stp>1</stp>
        <tr r="I572" s="1"/>
      </tp>
      <tp>
        <v>894076956.21000004</v>
        <stp/>
        <stp>EM_S_STM07_IS</stp>
        <stp>4</stp>
        <stp>002101.SZ</stp>
        <stp>9</stp>
        <stp>12/31/2010</stp>
        <stp>1</stp>
        <tr r="H573" s="1"/>
      </tp>
      <tp>
        <v>1867163138.77</v>
        <stp/>
        <stp>EM_S_STM07_IS</stp>
        <stp>4</stp>
        <stp>002102.SZ</stp>
        <stp>9</stp>
        <stp>12/31/2013</stp>
        <stp>1</stp>
        <tr r="K574" s="1"/>
      </tp>
      <tp>
        <v>1041150659.99</v>
        <stp/>
        <stp>EM_S_STM07_IS</stp>
        <stp>4</stp>
        <stp>002103.SZ</stp>
        <stp>9</stp>
        <stp>12/31/2012</stp>
        <stp>1</stp>
        <tr r="J575" s="1"/>
      </tp>
      <tp>
        <v>1820661777.95</v>
        <stp/>
        <stp>EM_S_STM07_IS</stp>
        <stp>4</stp>
        <stp>002104.SZ</stp>
        <stp>9</stp>
        <stp>12/31/2015</stp>
        <stp>1</stp>
        <tr r="M576" s="1"/>
      </tp>
      <tp>
        <v>1596848365.29</v>
        <stp/>
        <stp>EM_S_STM07_IS</stp>
        <stp>4</stp>
        <stp>002105.SZ</stp>
        <stp>9</stp>
        <stp>12/31/2014</stp>
        <stp>1</stp>
        <tr r="L577" s="1"/>
      </tp>
      <tp>
        <v>2323768642.77</v>
        <stp/>
        <stp>EM_S_STM07_IS</stp>
        <stp>4</stp>
        <stp>002170.SZ</stp>
        <stp>9</stp>
        <stp>12/31/2011</stp>
        <stp>1</stp>
        <tr r="I642" s="1"/>
      </tp>
      <tp>
        <v>2937660972.5700002</v>
        <stp/>
        <stp>EM_S_STM07_IS</stp>
        <stp>4</stp>
        <stp>002171.SZ</stp>
        <stp>9</stp>
        <stp>12/31/2010</stp>
        <stp>1</stp>
        <tr r="H643" s="1"/>
      </tp>
      <tp>
        <v>3277439678.6199999</v>
        <stp/>
        <stp>EM_S_STM07_IS</stp>
        <stp>4</stp>
        <stp>002172.SZ</stp>
        <stp>9</stp>
        <stp>12/31/2013</stp>
        <stp>1</stp>
        <tr r="K644" s="1"/>
      </tp>
      <tp>
        <v>369009301.81</v>
        <stp/>
        <stp>EM_S_STM07_IS</stp>
        <stp>4</stp>
        <stp>002173.SZ</stp>
        <stp>9</stp>
        <stp>12/31/2012</stp>
        <stp>1</stp>
        <tr r="J645" s="1"/>
      </tp>
      <tp>
        <v>1534687492.0999999</v>
        <stp/>
        <stp>EM_S_STM07_IS</stp>
        <stp>4</stp>
        <stp>002174.SZ</stp>
        <stp>9</stp>
        <stp>12/31/2015</stp>
        <stp>1</stp>
        <tr r="M646" s="1"/>
      </tp>
      <tp>
        <v>242838734.69999999</v>
        <stp/>
        <stp>EM_S_STM07_IS</stp>
        <stp>4</stp>
        <stp>002175.SZ</stp>
        <stp>9</stp>
        <stp>12/31/2014</stp>
        <stp>1</stp>
        <tr r="L647" s="1"/>
      </tp>
      <tp>
        <v>2053566646.9000001</v>
        <stp/>
        <stp>EM_S_STM07_IS</stp>
        <stp>4</stp>
        <stp>002160.SZ</stp>
        <stp>9</stp>
        <stp>12/31/2011</stp>
        <stp>1</stp>
        <tr r="I632" s="1"/>
      </tp>
      <tp>
        <v>299922369.45999998</v>
        <stp/>
        <stp>EM_S_STM07_IS</stp>
        <stp>4</stp>
        <stp>002161.SZ</stp>
        <stp>9</stp>
        <stp>12/31/2010</stp>
        <stp>1</stp>
        <tr r="H633" s="1"/>
      </tp>
      <tp>
        <v>893426787.25999999</v>
        <stp/>
        <stp>EM_S_STM07_IS</stp>
        <stp>4</stp>
        <stp>002162.SZ</stp>
        <stp>9</stp>
        <stp>12/31/2013</stp>
        <stp>1</stp>
        <tr r="K634" s="1"/>
      </tp>
      <tp>
        <v>3292627934.25</v>
        <stp/>
        <stp>EM_S_STM07_IS</stp>
        <stp>4</stp>
        <stp>002163.SZ</stp>
        <stp>9</stp>
        <stp>12/31/2012</stp>
        <stp>1</stp>
        <tr r="J635" s="1"/>
      </tp>
      <tp>
        <v>501151616.68000001</v>
        <stp/>
        <stp>EM_S_STM07_IS</stp>
        <stp>4</stp>
        <stp>002164.SZ</stp>
        <stp>9</stp>
        <stp>12/31/2015</stp>
        <stp>1</stp>
        <tr r="M636" s="1"/>
      </tp>
      <tp>
        <v>2130399458.1700001</v>
        <stp/>
        <stp>EM_S_STM07_IS</stp>
        <stp>4</stp>
        <stp>002165.SZ</stp>
        <stp>9</stp>
        <stp>12/31/2014</stp>
        <stp>1</stp>
        <tr r="L637" s="1"/>
      </tp>
      <tp>
        <v>831956098.72000003</v>
        <stp/>
        <stp>EM_S_STM07_IS</stp>
        <stp>4</stp>
        <stp>002150.SZ</stp>
        <stp>9</stp>
        <stp>12/31/2011</stp>
        <stp>1</stp>
        <tr r="I622" s="1"/>
      </tp>
      <tp>
        <v>329496103.54000002</v>
        <stp/>
        <stp>EM_S_STM07_IS</stp>
        <stp>4</stp>
        <stp>002151.SZ</stp>
        <stp>9</stp>
        <stp>12/31/2010</stp>
        <stp>1</stp>
        <tr r="H623" s="1"/>
      </tp>
      <tp>
        <v>2515897353.8000002</v>
        <stp/>
        <stp>EM_S_STM07_IS</stp>
        <stp>4</stp>
        <stp>002152.SZ</stp>
        <stp>9</stp>
        <stp>12/31/2013</stp>
        <stp>1</stp>
        <tr r="K624" s="1"/>
      </tp>
      <tp>
        <v>789986333.21000004</v>
        <stp/>
        <stp>EM_S_STM07_IS</stp>
        <stp>4</stp>
        <stp>002153.SZ</stp>
        <stp>9</stp>
        <stp>12/31/2012</stp>
        <stp>1</stp>
        <tr r="J625" s="1"/>
      </tp>
      <tp>
        <v>2241510854.3000002</v>
        <stp/>
        <stp>EM_S_STM07_IS</stp>
        <stp>4</stp>
        <stp>002154.SZ</stp>
        <stp>9</stp>
        <stp>12/31/2015</stp>
        <stp>1</stp>
        <tr r="M626" s="1"/>
      </tp>
      <tp>
        <v>5680622927.9099998</v>
        <stp/>
        <stp>EM_S_STM07_IS</stp>
        <stp>4</stp>
        <stp>002155.SZ</stp>
        <stp>9</stp>
        <stp>12/31/2014</stp>
        <stp>1</stp>
        <tr r="L627" s="1"/>
      </tp>
      <tp>
        <v>2346489808.6100001</v>
        <stp/>
        <stp>EM_S_STM07_IS</stp>
        <stp>4</stp>
        <stp>002140.SZ</stp>
        <stp>9</stp>
        <stp>12/31/2011</stp>
        <stp>1</stp>
        <tr r="I612" s="1"/>
      </tp>
      <tp>
        <v>983437223.86000001</v>
        <stp/>
        <stp>EM_S_STM07_IS</stp>
        <stp>4</stp>
        <stp>002141.SZ</stp>
        <stp>9</stp>
        <stp>12/31/2010</stp>
        <stp>1</stp>
        <tr r="H613" s="1"/>
      </tp>
      <tp>
        <v>12761479000</v>
        <stp/>
        <stp>EM_S_STM07_IS</stp>
        <stp>4</stp>
        <stp>002142.SZ</stp>
        <stp>9</stp>
        <stp>12/31/2013</stp>
        <stp>1</stp>
        <tr r="K614" s="1"/>
      </tp>
      <tp>
        <v>2822170562.3800001</v>
        <stp/>
        <stp>EM_S_STM07_IS</stp>
        <stp>4</stp>
        <stp>002143.SZ</stp>
        <stp>9</stp>
        <stp>12/31/2012</stp>
        <stp>1</stp>
        <tr r="J615" s="1"/>
      </tp>
      <tp>
        <v>526648974.49000001</v>
        <stp/>
        <stp>EM_S_STM07_IS</stp>
        <stp>4</stp>
        <stp>002144.SZ</stp>
        <stp>9</stp>
        <stp>12/31/2015</stp>
        <stp>1</stp>
        <tr r="M616" s="1"/>
      </tp>
      <tp>
        <v>1734415091.5</v>
        <stp/>
        <stp>EM_S_STM07_IS</stp>
        <stp>4</stp>
        <stp>002145.SZ</stp>
        <stp>9</stp>
        <stp>12/31/2014</stp>
        <stp>1</stp>
        <tr r="L617" s="1"/>
      </tp>
      <tp>
        <v>618755323.38999999</v>
        <stp/>
        <stp>EM_S_STM07_IS</stp>
        <stp>4</stp>
        <stp>002190.SZ</stp>
        <stp>9</stp>
        <stp>12/31/2011</stp>
        <stp>1</stp>
        <tr r="I662" s="1"/>
      </tp>
      <tp>
        <v>2023743788.3900001</v>
        <stp/>
        <stp>EM_S_STM07_IS</stp>
        <stp>4</stp>
        <stp>002191.SZ</stp>
        <stp>9</stp>
        <stp>12/31/2010</stp>
        <stp>1</stp>
        <tr r="H663" s="1"/>
      </tp>
      <tp>
        <v>809349737.59000003</v>
        <stp/>
        <stp>EM_S_STM07_IS</stp>
        <stp>4</stp>
        <stp>002192.SZ</stp>
        <stp>9</stp>
        <stp>12/31/2013</stp>
        <stp>1</stp>
        <tr r="K664" s="1"/>
      </tp>
      <tp>
        <v>808037497.01999998</v>
        <stp/>
        <stp>EM_S_STM07_IS</stp>
        <stp>4</stp>
        <stp>002193.SZ</stp>
        <stp>9</stp>
        <stp>12/31/2012</stp>
        <stp>1</stp>
        <tr r="J665" s="1"/>
      </tp>
      <tp>
        <v>1771183446.6700001</v>
        <stp/>
        <stp>EM_S_STM07_IS</stp>
        <stp>4</stp>
        <stp>002194.SZ</stp>
        <stp>9</stp>
        <stp>12/31/2015</stp>
        <stp>1</stp>
        <tr r="M666" s="1"/>
      </tp>
      <tp>
        <v>654084309.23000002</v>
        <stp/>
        <stp>EM_S_STM07_IS</stp>
        <stp>4</stp>
        <stp>002195.SZ</stp>
        <stp>9</stp>
        <stp>12/31/2014</stp>
        <stp>1</stp>
        <tr r="L667" s="1"/>
      </tp>
      <tp>
        <v>158088424.31999999</v>
        <stp/>
        <stp>EM_S_STM07_IS</stp>
        <stp>4</stp>
        <stp>002180.SZ</stp>
        <stp>9</stp>
        <stp>12/31/2011</stp>
        <stp>1</stp>
        <tr r="I652" s="1"/>
      </tp>
      <tp>
        <v>338590214.55000001</v>
        <stp/>
        <stp>EM_S_STM07_IS</stp>
        <stp>4</stp>
        <stp>002181.SZ</stp>
        <stp>9</stp>
        <stp>12/31/2010</stp>
        <stp>1</stp>
        <tr r="H653" s="1"/>
      </tp>
      <tp>
        <v>3719968155.8000002</v>
        <stp/>
        <stp>EM_S_STM07_IS</stp>
        <stp>4</stp>
        <stp>002182.SZ</stp>
        <stp>9</stp>
        <stp>12/31/2013</stp>
        <stp>1</stp>
        <tr r="K654" s="1"/>
      </tp>
      <tp>
        <v>7483796229</v>
        <stp/>
        <stp>EM_S_STM07_IS</stp>
        <stp>4</stp>
        <stp>002183.SZ</stp>
        <stp>9</stp>
        <stp>12/31/2012</stp>
        <stp>1</stp>
        <tr r="J655" s="1"/>
      </tp>
      <tp>
        <v>1741983939.9000001</v>
        <stp/>
        <stp>EM_S_STM07_IS</stp>
        <stp>4</stp>
        <stp>002184.SZ</stp>
        <stp>9</stp>
        <stp>12/31/2015</stp>
        <stp>1</stp>
        <tr r="M656" s="1"/>
      </tp>
      <tp>
        <v>3305481665.8499999</v>
        <stp/>
        <stp>EM_S_STM07_IS</stp>
        <stp>4</stp>
        <stp>002185.SZ</stp>
        <stp>9</stp>
        <stp>12/31/2014</stp>
        <stp>1</stp>
        <tr r="L657" s="1"/>
      </tp>
      <tp>
        <v>557013530.69000006</v>
        <stp/>
        <stp>EM_S_STM07_IS</stp>
        <stp>4</stp>
        <stp>002230.SZ</stp>
        <stp>9</stp>
        <stp>12/31/2011</stp>
        <stp>1</stp>
        <tr r="I702" s="1"/>
      </tp>
      <tp>
        <v>275263739.81</v>
        <stp/>
        <stp>EM_S_STM07_IS</stp>
        <stp>4</stp>
        <stp>002231.SZ</stp>
        <stp>9</stp>
        <stp>12/31/2010</stp>
        <stp>1</stp>
        <tr r="H703" s="1"/>
      </tp>
      <tp>
        <v>1340409714.6199999</v>
        <stp/>
        <stp>EM_S_STM07_IS</stp>
        <stp>4</stp>
        <stp>002232.SZ</stp>
        <stp>9</stp>
        <stp>12/31/2013</stp>
        <stp>1</stp>
        <tr r="K704" s="1"/>
      </tp>
      <tp>
        <v>3485979016.3499999</v>
        <stp/>
        <stp>EM_S_STM07_IS</stp>
        <stp>4</stp>
        <stp>002233.SZ</stp>
        <stp>9</stp>
        <stp>12/31/2012</stp>
        <stp>1</stp>
        <tr r="J705" s="1"/>
      </tp>
      <tp>
        <v>900799701.78999996</v>
        <stp/>
        <stp>EM_S_STM07_IS</stp>
        <stp>4</stp>
        <stp>002234.SZ</stp>
        <stp>9</stp>
        <stp>12/31/2015</stp>
        <stp>1</stp>
        <tr r="M706" s="1"/>
      </tp>
      <tp>
        <v>449624516.49000001</v>
        <stp/>
        <stp>EM_S_STM07_IS</stp>
        <stp>4</stp>
        <stp>002235.SZ</stp>
        <stp>9</stp>
        <stp>12/31/2014</stp>
        <stp>1</stp>
        <tr r="L707" s="1"/>
      </tp>
      <tp>
        <v>1467371818.9200001</v>
        <stp/>
        <stp>EM_S_STM07_IS</stp>
        <stp>4</stp>
        <stp>002220.SZ</stp>
        <stp>9</stp>
        <stp>12/31/2011</stp>
        <stp>1</stp>
        <tr r="I692" s="1"/>
      </tp>
      <tp>
        <v>2260238951.2800002</v>
        <stp/>
        <stp>EM_S_STM07_IS</stp>
        <stp>4</stp>
        <stp>002221.SZ</stp>
        <stp>9</stp>
        <stp>12/31/2010</stp>
        <stp>1</stp>
        <tr r="H693" s="1"/>
      </tp>
      <tp>
        <v>178038381.19</v>
        <stp/>
        <stp>EM_S_STM07_IS</stp>
        <stp>4</stp>
        <stp>002222.SZ</stp>
        <stp>9</stp>
        <stp>12/31/2013</stp>
        <stp>1</stp>
        <tr r="K694" s="1"/>
      </tp>
      <tp>
        <v>1312211877.04</v>
        <stp/>
        <stp>EM_S_STM07_IS</stp>
        <stp>4</stp>
        <stp>002223.SZ</stp>
        <stp>9</stp>
        <stp>12/31/2012</stp>
        <stp>1</stp>
        <tr r="J695" s="1"/>
      </tp>
      <tp>
        <v>931110719.14999998</v>
        <stp/>
        <stp>EM_S_STM07_IS</stp>
        <stp>4</stp>
        <stp>002224.SZ</stp>
        <stp>9</stp>
        <stp>12/31/2015</stp>
        <stp>1</stp>
        <tr r="M696" s="1"/>
      </tp>
      <tp>
        <v>2611009066.5500002</v>
        <stp/>
        <stp>EM_S_STM07_IS</stp>
        <stp>4</stp>
        <stp>002225.SZ</stp>
        <stp>9</stp>
        <stp>12/31/2014</stp>
        <stp>1</stp>
        <tr r="L697" s="1"/>
      </tp>
      <tp>
        <v>5960156620.1300001</v>
        <stp/>
        <stp>EM_S_STM07_IS</stp>
        <stp>4</stp>
        <stp>002210.SZ</stp>
        <stp>9</stp>
        <stp>12/31/2011</stp>
        <stp>1</stp>
        <tr r="I682" s="1"/>
      </tp>
      <tp>
        <v>948988406.04999995</v>
        <stp/>
        <stp>EM_S_STM07_IS</stp>
        <stp>4</stp>
        <stp>002211.SZ</stp>
        <stp>9</stp>
        <stp>12/31/2010</stp>
        <stp>1</stp>
        <tr r="H683" s="1"/>
      </tp>
      <tp>
        <v>1832623314.6700001</v>
        <stp/>
        <stp>EM_S_STM07_IS</stp>
        <stp>4</stp>
        <stp>002212.SZ</stp>
        <stp>9</stp>
        <stp>12/31/2013</stp>
        <stp>1</stp>
        <tr r="K684" s="1"/>
      </tp>
      <tp>
        <v>282440058.83999997</v>
        <stp/>
        <stp>EM_S_STM07_IS</stp>
        <stp>4</stp>
        <stp>002213.SZ</stp>
        <stp>9</stp>
        <stp>12/31/2012</stp>
        <stp>1</stp>
        <tr r="J685" s="1"/>
      </tp>
      <tp>
        <v>323070811.69</v>
        <stp/>
        <stp>EM_S_STM07_IS</stp>
        <stp>4</stp>
        <stp>002214.SZ</stp>
        <stp>9</stp>
        <stp>12/31/2015</stp>
        <stp>1</stp>
        <tr r="M686" s="1"/>
      </tp>
      <tp>
        <v>2202724370.1399999</v>
        <stp/>
        <stp>EM_S_STM07_IS</stp>
        <stp>4</stp>
        <stp>002215.SZ</stp>
        <stp>9</stp>
        <stp>12/31/2014</stp>
        <stp>1</stp>
        <tr r="L687" s="1"/>
      </tp>
      <tp>
        <v>248108020.16999999</v>
        <stp/>
        <stp>EM_S_STM07_IS</stp>
        <stp>4</stp>
        <stp>002200.SZ</stp>
        <stp>9</stp>
        <stp>12/31/2011</stp>
        <stp>1</stp>
        <tr r="I672" s="1"/>
      </tp>
      <tp>
        <v>538590455.19000006</v>
        <stp/>
        <stp>EM_S_STM07_IS</stp>
        <stp>4</stp>
        <stp>002201.SZ</stp>
        <stp>9</stp>
        <stp>12/31/2010</stp>
        <stp>1</stp>
        <tr r="H673" s="1"/>
      </tp>
      <tp>
        <v>12308476646.559999</v>
        <stp/>
        <stp>EM_S_STM07_IS</stp>
        <stp>4</stp>
        <stp>002202.SZ</stp>
        <stp>9</stp>
        <stp>12/31/2013</stp>
        <stp>1</stp>
        <tr r="K674" s="1"/>
      </tp>
      <tp>
        <v>10349952665.33</v>
        <stp/>
        <stp>EM_S_STM07_IS</stp>
        <stp>4</stp>
        <stp>002203.SZ</stp>
        <stp>9</stp>
        <stp>12/31/2012</stp>
        <stp>1</stp>
        <tr r="J675" s="1"/>
      </tp>
      <tp>
        <v>7147045742.9899998</v>
        <stp/>
        <stp>EM_S_STM07_IS</stp>
        <stp>4</stp>
        <stp>002204.SZ</stp>
        <stp>9</stp>
        <stp>12/31/2015</stp>
        <stp>1</stp>
        <tr r="M676" s="1"/>
      </tp>
      <tp>
        <v>803447558.77999997</v>
        <stp/>
        <stp>EM_S_STM07_IS</stp>
        <stp>4</stp>
        <stp>002205.SZ</stp>
        <stp>9</stp>
        <stp>12/31/2014</stp>
        <stp>1</stp>
        <tr r="L677" s="1"/>
      </tp>
      <tp>
        <v>361317323.61000001</v>
        <stp/>
        <stp>EM_S_STM07_IS</stp>
        <stp>4</stp>
        <stp>002270.SZ</stp>
        <stp>9</stp>
        <stp>12/31/2011</stp>
        <stp>1</stp>
        <tr r="I741" s="1"/>
      </tp>
      <tp>
        <v>1981660167.96</v>
        <stp/>
        <stp>EM_S_STM07_IS</stp>
        <stp>4</stp>
        <stp>002271.SZ</stp>
        <stp>9</stp>
        <stp>12/31/2010</stp>
        <stp>1</stp>
        <tr r="H742" s="1"/>
      </tp>
      <tp>
        <v>814631098.66999996</v>
        <stp/>
        <stp>EM_S_STM07_IS</stp>
        <stp>4</stp>
        <stp>002272.SZ</stp>
        <stp>9</stp>
        <stp>12/31/2013</stp>
        <stp>1</stp>
        <tr r="K743" s="1"/>
      </tp>
      <tp>
        <v>592492628.25999999</v>
        <stp/>
        <stp>EM_S_STM07_IS</stp>
        <stp>4</stp>
        <stp>002273.SZ</stp>
        <stp>9</stp>
        <stp>12/31/2012</stp>
        <stp>1</stp>
        <tr r="J744" s="1"/>
      </tp>
      <tp>
        <v>4035301986.0100002</v>
        <stp/>
        <stp>EM_S_STM07_IS</stp>
        <stp>4</stp>
        <stp>002274.SZ</stp>
        <stp>9</stp>
        <stp>12/31/2015</stp>
        <stp>1</stp>
        <tr r="M745" s="1"/>
      </tp>
      <tp>
        <v>1466351772.5999999</v>
        <stp/>
        <stp>EM_S_STM07_IS</stp>
        <stp>4</stp>
        <stp>002275.SZ</stp>
        <stp>9</stp>
        <stp>12/31/2014</stp>
        <stp>1</stp>
        <tr r="L746" s="1"/>
      </tp>
      <tp>
        <v>743443979.74000001</v>
        <stp/>
        <stp>EM_S_STM07_IS</stp>
        <stp>4</stp>
        <stp>002260.SZ</stp>
        <stp>9</stp>
        <stp>12/31/2011</stp>
        <stp>1</stp>
        <tr r="I731" s="1"/>
      </tp>
      <tp>
        <v>357318681.63999999</v>
        <stp/>
        <stp>EM_S_STM07_IS</stp>
        <stp>4</stp>
        <stp>002261.SZ</stp>
        <stp>9</stp>
        <stp>12/31/2010</stp>
        <stp>1</stp>
        <tr r="H732" s="1"/>
      </tp>
      <tp>
        <v>2236077014.5799999</v>
        <stp/>
        <stp>EM_S_STM07_IS</stp>
        <stp>4</stp>
        <stp>002262.SZ</stp>
        <stp>9</stp>
        <stp>12/31/2013</stp>
        <stp>1</stp>
        <tr r="K733" s="1"/>
      </tp>
      <tp>
        <v>808697661.44000006</v>
        <stp/>
        <stp>EM_S_STM07_IS</stp>
        <stp>4</stp>
        <stp>002263.SZ</stp>
        <stp>9</stp>
        <stp>12/31/2012</stp>
        <stp>1</stp>
        <tr r="J734" s="1"/>
      </tp>
      <tp>
        <v>6488166718.75</v>
        <stp/>
        <stp>EM_S_STM07_IS</stp>
        <stp>4</stp>
        <stp>002264.SZ</stp>
        <stp>9</stp>
        <stp>12/31/2015</stp>
        <stp>1</stp>
        <tr r="M735" s="1"/>
      </tp>
      <tp>
        <v>467843995.70999998</v>
        <stp/>
        <stp>EM_S_STM07_IS</stp>
        <stp>4</stp>
        <stp>002265.SZ</stp>
        <stp>9</stp>
        <stp>12/31/2014</stp>
        <stp>1</stp>
        <tr r="L736" s="1"/>
      </tp>
      <tp>
        <v>2568045031.3299999</v>
        <stp/>
        <stp>EM_S_STM07_IS</stp>
        <stp>4</stp>
        <stp>002250.SZ</stp>
        <stp>9</stp>
        <stp>12/31/2011</stp>
        <stp>1</stp>
        <tr r="I722" s="1"/>
      </tp>
      <tp>
        <v>6770265925.9799995</v>
        <stp/>
        <stp>EM_S_STM07_IS</stp>
        <stp>4</stp>
        <stp>002251.SZ</stp>
        <stp>9</stp>
        <stp>12/31/2010</stp>
        <stp>1</stp>
        <tr r="H723" s="1"/>
      </tp>
      <tp>
        <v>496359558.35000002</v>
        <stp/>
        <stp>EM_S_STM07_IS</stp>
        <stp>4</stp>
        <stp>002252.SZ</stp>
        <stp>9</stp>
        <stp>12/31/2013</stp>
        <stp>1</stp>
        <tr r="K724" s="1"/>
      </tp>
      <tp>
        <v>203445527.31</v>
        <stp/>
        <stp>EM_S_STM07_IS</stp>
        <stp>4</stp>
        <stp>002253.SZ</stp>
        <stp>9</stp>
        <stp>12/31/2012</stp>
        <stp>1</stp>
        <tr r="J725" s="1"/>
      </tp>
      <tp>
        <v>1598481260.79</v>
        <stp/>
        <stp>EM_S_STM07_IS</stp>
        <stp>4</stp>
        <stp>002254.SZ</stp>
        <stp>9</stp>
        <stp>12/31/2015</stp>
        <stp>1</stp>
        <tr r="M726" s="1"/>
      </tp>
      <tp>
        <v>1404153163.1199999</v>
        <stp/>
        <stp>EM_S_STM07_IS</stp>
        <stp>4</stp>
        <stp>002255.SZ</stp>
        <stp>9</stp>
        <stp>12/31/2014</stp>
        <stp>1</stp>
        <tr r="L727" s="1"/>
      </tp>
      <tp>
        <v>1896900269.1300001</v>
        <stp/>
        <stp>EM_S_STM07_IS</stp>
        <stp>4</stp>
        <stp>002240.SZ</stp>
        <stp>9</stp>
        <stp>12/31/2011</stp>
        <stp>1</stp>
        <tr r="I712" s="1"/>
      </tp>
      <tp>
        <v>2644667519.52</v>
        <stp/>
        <stp>EM_S_STM07_IS</stp>
        <stp>4</stp>
        <stp>002241.SZ</stp>
        <stp>9</stp>
        <stp>12/31/2010</stp>
        <stp>1</stp>
        <tr r="H713" s="1"/>
      </tp>
      <tp>
        <v>5328121623.6099997</v>
        <stp/>
        <stp>EM_S_STM07_IS</stp>
        <stp>4</stp>
        <stp>002242.SZ</stp>
        <stp>9</stp>
        <stp>12/31/2013</stp>
        <stp>1</stp>
        <tr r="K714" s="1"/>
      </tp>
      <tp>
        <v>1056405619.21</v>
        <stp/>
        <stp>EM_S_STM07_IS</stp>
        <stp>4</stp>
        <stp>002243.SZ</stp>
        <stp>9</stp>
        <stp>12/31/2012</stp>
        <stp>1</stp>
        <tr r="J715" s="1"/>
      </tp>
      <tp>
        <v>12617555197.08</v>
        <stp/>
        <stp>EM_S_STM07_IS</stp>
        <stp>4</stp>
        <stp>002244.SZ</stp>
        <stp>9</stp>
        <stp>12/31/2015</stp>
        <stp>1</stp>
        <tr r="M716" s="1"/>
      </tp>
      <tp>
        <v>1517399947.1099999</v>
        <stp/>
        <stp>EM_S_STM07_IS</stp>
        <stp>4</stp>
        <stp>002245.SZ</stp>
        <stp>9</stp>
        <stp>12/31/2014</stp>
        <stp>1</stp>
        <tr r="L717" s="1"/>
      </tp>
      <tp>
        <v>1136685490.48</v>
        <stp/>
        <stp>EM_S_STM07_IS</stp>
        <stp>4</stp>
        <stp>002290.SZ</stp>
        <stp>9</stp>
        <stp>12/31/2011</stp>
        <stp>1</stp>
        <tr r="I761" s="1"/>
      </tp>
      <tp>
        <v>1143064386.0699999</v>
        <stp/>
        <stp>EM_S_STM07_IS</stp>
        <stp>4</stp>
        <stp>002291.SZ</stp>
        <stp>9</stp>
        <stp>12/31/2010</stp>
        <stp>1</stp>
        <tr r="H762" s="1"/>
      </tp>
      <tp>
        <v>1553010630.05</v>
        <stp/>
        <stp>EM_S_STM07_IS</stp>
        <stp>4</stp>
        <stp>002292.SZ</stp>
        <stp>9</stp>
        <stp>12/31/2013</stp>
        <stp>1</stp>
        <tr r="K763" s="1"/>
      </tp>
      <tp>
        <v>2724953861.21</v>
        <stp/>
        <stp>EM_S_STM07_IS</stp>
        <stp>4</stp>
        <stp>002293.SZ</stp>
        <stp>9</stp>
        <stp>12/31/2012</stp>
        <stp>1</stp>
        <tr r="J764" s="1"/>
      </tp>
      <tp>
        <v>3477692868.1799998</v>
        <stp/>
        <stp>EM_S_STM07_IS</stp>
        <stp>4</stp>
        <stp>002294.SZ</stp>
        <stp>9</stp>
        <stp>12/31/2015</stp>
        <stp>1</stp>
        <tr r="M765" s="1"/>
      </tp>
      <tp>
        <v>2359644899.6700001</v>
        <stp/>
        <stp>EM_S_STM07_IS</stp>
        <stp>4</stp>
        <stp>002295.SZ</stp>
        <stp>9</stp>
        <stp>12/31/2014</stp>
        <stp>1</stp>
        <tr r="L766" s="1"/>
      </tp>
      <tp>
        <v>369232905.11000001</v>
        <stp/>
        <stp>EM_S_STM07_IS</stp>
        <stp>4</stp>
        <stp>002280.SZ</stp>
        <stp>9</stp>
        <stp>12/31/2011</stp>
        <stp>1</stp>
        <tr r="I751" s="1"/>
      </tp>
      <tp>
        <v>914357506.09000003</v>
        <stp/>
        <stp>EM_S_STM07_IS</stp>
        <stp>4</stp>
        <stp>002281.SZ</stp>
        <stp>9</stp>
        <stp>12/31/2010</stp>
        <stp>1</stp>
        <tr r="H752" s="1"/>
      </tp>
      <tp>
        <v>566047540.35000002</v>
        <stp/>
        <stp>EM_S_STM07_IS</stp>
        <stp>4</stp>
        <stp>002282.SZ</stp>
        <stp>9</stp>
        <stp>12/31/2013</stp>
        <stp>1</stp>
        <tr r="K753" s="1"/>
      </tp>
      <tp>
        <v>1068768689.67</v>
        <stp/>
        <stp>EM_S_STM07_IS</stp>
        <stp>4</stp>
        <stp>002283.SZ</stp>
        <stp>9</stp>
        <stp>12/31/2012</stp>
        <stp>1</stp>
        <tr r="J754" s="1"/>
      </tp>
      <tp>
        <v>3059478500.9899998</v>
        <stp/>
        <stp>EM_S_STM07_IS</stp>
        <stp>4</stp>
        <stp>002284.SZ</stp>
        <stp>9</stp>
        <stp>12/31/2015</stp>
        <stp>1</stp>
        <tr r="M755" s="1"/>
      </tp>
      <tp>
        <v>3308170629.8499999</v>
        <stp/>
        <stp>EM_S_STM07_IS</stp>
        <stp>4</stp>
        <stp>002285.SZ</stp>
        <stp>9</stp>
        <stp>12/31/2014</stp>
        <stp>1</stp>
        <tr r="L756" s="1"/>
      </tp>
      <tp>
        <v>1925279971.1400001</v>
        <stp/>
        <stp>EM_S_STM07_IS</stp>
        <stp>4</stp>
        <stp>002330.SZ</stp>
        <stp>9</stp>
        <stp>12/31/2011</stp>
        <stp>1</stp>
        <tr r="I801" s="1"/>
      </tp>
      <tp>
        <v>290229827.76999998</v>
        <stp/>
        <stp>EM_S_STM07_IS</stp>
        <stp>4</stp>
        <stp>002331.SZ</stp>
        <stp>9</stp>
        <stp>12/31/2010</stp>
        <stp>1</stp>
        <tr r="H802" s="1"/>
      </tp>
      <tp>
        <v>2315040565.8099999</v>
        <stp/>
        <stp>EM_S_STM07_IS</stp>
        <stp>4</stp>
        <stp>002332.SZ</stp>
        <stp>9</stp>
        <stp>12/31/2013</stp>
        <stp>1</stp>
        <tr r="K803" s="1"/>
      </tp>
      <tp>
        <v>1138647851.3</v>
        <stp/>
        <stp>EM_S_STM07_IS</stp>
        <stp>4</stp>
        <stp>002333.SZ</stp>
        <stp>9</stp>
        <stp>12/31/2012</stp>
        <stp>1</stp>
        <tr r="J804" s="1"/>
      </tp>
      <tp>
        <v>1083362628.27</v>
        <stp/>
        <stp>EM_S_STM07_IS</stp>
        <stp>4</stp>
        <stp>002334.SZ</stp>
        <stp>9</stp>
        <stp>12/31/2015</stp>
        <stp>1</stp>
        <tr r="M805" s="1"/>
      </tp>
      <tp>
        <v>1485664667.6700001</v>
        <stp/>
        <stp>EM_S_STM07_IS</stp>
        <stp>4</stp>
        <stp>002335.SZ</stp>
        <stp>9</stp>
        <stp>12/31/2014</stp>
        <stp>1</stp>
        <tr r="L806" s="1"/>
      </tp>
      <tp>
        <v>644193479.23000002</v>
        <stp/>
        <stp>EM_S_STM07_IS</stp>
        <stp>4</stp>
        <stp>002320.SZ</stp>
        <stp>9</stp>
        <stp>12/31/2011</stp>
        <stp>1</stp>
        <tr r="I791" s="1"/>
      </tp>
      <tp>
        <v>1303320226.26</v>
        <stp/>
        <stp>EM_S_STM07_IS</stp>
        <stp>4</stp>
        <stp>002321.SZ</stp>
        <stp>9</stp>
        <stp>12/31/2010</stp>
        <stp>1</stp>
        <tr r="H792" s="1"/>
      </tp>
      <tp>
        <v>310550768.23000002</v>
        <stp/>
        <stp>EM_S_STM07_IS</stp>
        <stp>4</stp>
        <stp>002322.SZ</stp>
        <stp>9</stp>
        <stp>12/31/2013</stp>
        <stp>1</stp>
        <tr r="K793" s="1"/>
      </tp>
      <tp>
        <v>298793061.25</v>
        <stp/>
        <stp>EM_S_STM07_IS</stp>
        <stp>4</stp>
        <stp>002323.SZ</stp>
        <stp>9</stp>
        <stp>12/31/2012</stp>
        <stp>1</stp>
        <tr r="J794" s="1"/>
      </tp>
      <tp>
        <v>2787424215.6900001</v>
        <stp/>
        <stp>EM_S_STM07_IS</stp>
        <stp>4</stp>
        <stp>002324.SZ</stp>
        <stp>9</stp>
        <stp>12/31/2015</stp>
        <stp>1</stp>
        <tr r="M795" s="1"/>
      </tp>
      <tp>
        <v>3392640877</v>
        <stp/>
        <stp>EM_S_STM07_IS</stp>
        <stp>4</stp>
        <stp>002325.SZ</stp>
        <stp>9</stp>
        <stp>12/31/2014</stp>
        <stp>1</stp>
        <tr r="L796" s="1"/>
      </tp>
      <tp>
        <v>2910106899.1900001</v>
        <stp/>
        <stp>EM_S_STM07_IS</stp>
        <stp>4</stp>
        <stp>002310.SZ</stp>
        <stp>9</stp>
        <stp>12/31/2011</stp>
        <stp>1</stp>
        <tr r="I781" s="1"/>
      </tp>
      <tp>
        <v>7697692263.0699997</v>
        <stp/>
        <stp>EM_S_STM07_IS</stp>
        <stp>4</stp>
        <stp>002311.SZ</stp>
        <stp>9</stp>
        <stp>12/31/2010</stp>
        <stp>1</stp>
        <tr r="H782" s="1"/>
      </tp>
      <tp>
        <v>898360698.78999996</v>
        <stp/>
        <stp>EM_S_STM07_IS</stp>
        <stp>4</stp>
        <stp>002312.SZ</stp>
        <stp>9</stp>
        <stp>12/31/2013</stp>
        <stp>1</stp>
        <tr r="K783" s="1"/>
      </tp>
      <tp>
        <v>1925097203.29</v>
        <stp/>
        <stp>EM_S_STM07_IS</stp>
        <stp>4</stp>
        <stp>002313.SZ</stp>
        <stp>9</stp>
        <stp>12/31/2012</stp>
        <stp>1</stp>
        <tr r="J784" s="1"/>
      </tp>
      <tp>
        <v>4883102441.3299999</v>
        <stp/>
        <stp>EM_S_STM07_IS</stp>
        <stp>4</stp>
        <stp>002314.SZ</stp>
        <stp>9</stp>
        <stp>12/31/2015</stp>
        <stp>1</stp>
        <tr r="M785" s="1"/>
      </tp>
      <tp>
        <v>509890147.06</v>
        <stp/>
        <stp>EM_S_STM07_IS</stp>
        <stp>4</stp>
        <stp>002315.SZ</stp>
        <stp>9</stp>
        <stp>12/31/2014</stp>
        <stp>1</stp>
        <tr r="L786" s="1"/>
      </tp>
      <tp>
        <v>3488386875.6399999</v>
        <stp/>
        <stp>EM_S_STM07_IS</stp>
        <stp>4</stp>
        <stp>002300.SZ</stp>
        <stp>9</stp>
        <stp>12/31/2011</stp>
        <stp>1</stp>
        <tr r="I771" s="1"/>
      </tp>
      <tp>
        <v>910709192.00999999</v>
        <stp/>
        <stp>EM_S_STM07_IS</stp>
        <stp>4</stp>
        <stp>002301.SZ</stp>
        <stp>9</stp>
        <stp>12/31/2010</stp>
        <stp>1</stp>
        <tr r="H772" s="1"/>
      </tp>
      <tp>
        <v>8614318765.6299992</v>
        <stp/>
        <stp>EM_S_STM07_IS</stp>
        <stp>4</stp>
        <stp>002302.SZ</stp>
        <stp>9</stp>
        <stp>12/31/2013</stp>
        <stp>1</stp>
        <tr r="K773" s="1"/>
      </tp>
      <tp>
        <v>1033500559.99</v>
        <stp/>
        <stp>EM_S_STM07_IS</stp>
        <stp>4</stp>
        <stp>002303.SZ</stp>
        <stp>9</stp>
        <stp>12/31/2012</stp>
        <stp>1</stp>
        <tr r="J774" s="1"/>
      </tp>
      <tp>
        <v>16052444099.280001</v>
        <stp/>
        <stp>EM_S_STM07_IS</stp>
        <stp>4</stp>
        <stp>002304.SZ</stp>
        <stp>9</stp>
        <stp>12/31/2015</stp>
        <stp>1</stp>
        <tr r="M775" s="1"/>
      </tp>
      <tp>
        <v>2647233520.8600001</v>
        <stp/>
        <stp>EM_S_STM07_IS</stp>
        <stp>4</stp>
        <stp>002305.SZ</stp>
        <stp>9</stp>
        <stp>12/31/2014</stp>
        <stp>1</stp>
        <tr r="L776" s="1"/>
      </tp>
      <tp>
        <v>420339304.27999997</v>
        <stp/>
        <stp>EM_S_STM07_IS</stp>
        <stp>4</stp>
        <stp>002370.SZ</stp>
        <stp>9</stp>
        <stp>12/31/2011</stp>
        <stp>1</stp>
        <tr r="I841" s="1"/>
      </tp>
      <tp>
        <v>810250646.01999998</v>
        <stp/>
        <stp>EM_S_STM07_IS</stp>
        <stp>4</stp>
        <stp>002371.SZ</stp>
        <stp>9</stp>
        <stp>12/31/2010</stp>
        <stp>1</stp>
        <tr r="H842" s="1"/>
      </tp>
      <tp>
        <v>2158814375.48</v>
        <stp/>
        <stp>EM_S_STM07_IS</stp>
        <stp>4</stp>
        <stp>002372.SZ</stp>
        <stp>9</stp>
        <stp>12/31/2013</stp>
        <stp>1</stp>
        <tr r="K843" s="1"/>
      </tp>
      <tp>
        <v>697410129.91999996</v>
        <stp/>
        <stp>EM_S_STM07_IS</stp>
        <stp>4</stp>
        <stp>002373.SZ</stp>
        <stp>9</stp>
        <stp>12/31/2012</stp>
        <stp>1</stp>
        <tr r="J844" s="1"/>
      </tp>
      <tp>
        <v>1357490739.3900001</v>
        <stp/>
        <stp>EM_S_STM07_IS</stp>
        <stp>4</stp>
        <stp>002374.SZ</stp>
        <stp>9</stp>
        <stp>12/31/2015</stp>
        <stp>1</stp>
        <tr r="M845" s="1"/>
      </tp>
      <tp>
        <v>12917112313.93</v>
        <stp/>
        <stp>EM_S_STM07_IS</stp>
        <stp>4</stp>
        <stp>002375.SZ</stp>
        <stp>9</stp>
        <stp>12/31/2014</stp>
        <stp>1</stp>
        <tr r="L846" s="1"/>
      </tp>
      <tp>
        <v>525293323.24000001</v>
        <stp/>
        <stp>EM_S_STM07_IS</stp>
        <stp>4</stp>
        <stp>002360.SZ</stp>
        <stp>9</stp>
        <stp>12/31/2011</stp>
        <stp>1</stp>
        <tr r="I831" s="1"/>
      </tp>
      <tp>
        <v>540907091.17999995</v>
        <stp/>
        <stp>EM_S_STM07_IS</stp>
        <stp>4</stp>
        <stp>002361.SZ</stp>
        <stp>9</stp>
        <stp>12/31/2010</stp>
        <stp>1</stp>
        <tr r="H832" s="1"/>
      </tp>
      <tp>
        <v>278734565.44999999</v>
        <stp/>
        <stp>EM_S_STM07_IS</stp>
        <stp>4</stp>
        <stp>002362.SZ</stp>
        <stp>9</stp>
        <stp>12/31/2013</stp>
        <stp>1</stp>
        <tr r="K833" s="1"/>
      </tp>
      <tp>
        <v>1011519307.65</v>
        <stp/>
        <stp>EM_S_STM07_IS</stp>
        <stp>4</stp>
        <stp>002363.SZ</stp>
        <stp>9</stp>
        <stp>12/31/2012</stp>
        <stp>1</stp>
        <tr r="J834" s="1"/>
      </tp>
      <tp>
        <v>841829703.50999999</v>
        <stp/>
        <stp>EM_S_STM07_IS</stp>
        <stp>4</stp>
        <stp>002364.SZ</stp>
        <stp>9</stp>
        <stp>12/31/2015</stp>
        <stp>1</stp>
        <tr r="M835" s="1"/>
      </tp>
      <tp>
        <v>658417064.45000005</v>
        <stp/>
        <stp>EM_S_STM07_IS</stp>
        <stp>4</stp>
        <stp>002365.SZ</stp>
        <stp>9</stp>
        <stp>12/31/2014</stp>
        <stp>1</stp>
        <tr r="L836" s="1"/>
      </tp>
      <tp>
        <v>922255032.40999997</v>
        <stp/>
        <stp>EM_S_STM07_IS</stp>
        <stp>4</stp>
        <stp>002350.SZ</stp>
        <stp>9</stp>
        <stp>12/31/2011</stp>
        <stp>1</stp>
        <tr r="I821" s="1"/>
      </tp>
      <tp>
        <v>718884289.51999998</v>
        <stp/>
        <stp>EM_S_STM07_IS</stp>
        <stp>4</stp>
        <stp>002351.SZ</stp>
        <stp>9</stp>
        <stp>12/31/2010</stp>
        <stp>1</stp>
        <tr r="H822" s="1"/>
      </tp>
      <tp>
        <v>721994655</v>
        <stp/>
        <stp>EM_S_STM07_IS</stp>
        <stp>4</stp>
        <stp>002352.SZ</stp>
        <stp>9</stp>
        <stp>12/31/2013</stp>
        <stp>1</stp>
        <tr r="K823" s="1"/>
      </tp>
      <tp>
        <v>2384029702.6999998</v>
        <stp/>
        <stp>EM_S_STM07_IS</stp>
        <stp>4</stp>
        <stp>002353.SZ</stp>
        <stp>9</stp>
        <stp>12/31/2012</stp>
        <stp>1</stp>
        <tr r="J824" s="1"/>
      </tp>
      <tp>
        <v>940847581.74000001</v>
        <stp/>
        <stp>EM_S_STM07_IS</stp>
        <stp>4</stp>
        <stp>002354.SZ</stp>
        <stp>9</stp>
        <stp>12/31/2015</stp>
        <stp>1</stp>
        <tr r="M825" s="1"/>
      </tp>
      <tp>
        <v>1325388726.76</v>
        <stp/>
        <stp>EM_S_STM07_IS</stp>
        <stp>4</stp>
        <stp>002355.SZ</stp>
        <stp>9</stp>
        <stp>12/31/2014</stp>
        <stp>1</stp>
        <tr r="L826" s="1"/>
      </tp>
      <tp>
        <v>918614435.95000005</v>
        <stp/>
        <stp>EM_S_STM07_IS</stp>
        <stp>4</stp>
        <stp>002340.SZ</stp>
        <stp>9</stp>
        <stp>12/31/2011</stp>
        <stp>1</stp>
        <tr r="I811" s="1"/>
      </tp>
      <tp>
        <v>523073274.19</v>
        <stp/>
        <stp>EM_S_STM07_IS</stp>
        <stp>4</stp>
        <stp>002341.SZ</stp>
        <stp>9</stp>
        <stp>12/31/2010</stp>
        <stp>1</stp>
        <tr r="H812" s="1"/>
      </tp>
      <tp>
        <v>1697467734.4000001</v>
        <stp/>
        <stp>EM_S_STM07_IS</stp>
        <stp>4</stp>
        <stp>002342.SZ</stp>
        <stp>9</stp>
        <stp>12/31/2013</stp>
        <stp>1</stp>
        <tr r="K813" s="1"/>
      </tp>
      <tp>
        <v>1355880826.6099999</v>
        <stp/>
        <stp>EM_S_STM07_IS</stp>
        <stp>4</stp>
        <stp>002343.SZ</stp>
        <stp>9</stp>
        <stp>12/31/2012</stp>
        <stp>1</stp>
        <tr r="J814" s="1"/>
      </tp>
      <tp>
        <v>1836666739.8299999</v>
        <stp/>
        <stp>EM_S_STM07_IS</stp>
        <stp>4</stp>
        <stp>002344.SZ</stp>
        <stp>9</stp>
        <stp>12/31/2015</stp>
        <stp>1</stp>
        <tr r="M815" s="1"/>
      </tp>
      <tp>
        <v>2470381490.6399999</v>
        <stp/>
        <stp>EM_S_STM07_IS</stp>
        <stp>4</stp>
        <stp>002345.SZ</stp>
        <stp>9</stp>
        <stp>12/31/2014</stp>
        <stp>1</stp>
        <tr r="L816" s="1"/>
      </tp>
      <tp>
        <v>361864803.51999998</v>
        <stp/>
        <stp>EM_S_STM07_IS</stp>
        <stp>4</stp>
        <stp>002390.SZ</stp>
        <stp>9</stp>
        <stp>12/31/2011</stp>
        <stp>1</stp>
        <tr r="I861" s="1"/>
      </tp>
      <tp>
        <v>755434925.62</v>
        <stp/>
        <stp>EM_S_STM07_IS</stp>
        <stp>4</stp>
        <stp>002391.SZ</stp>
        <stp>9</stp>
        <stp>12/31/2010</stp>
        <stp>1</stp>
        <tr r="H862" s="1"/>
      </tp>
      <tp>
        <v>1480719158.6400001</v>
        <stp/>
        <stp>EM_S_STM07_IS</stp>
        <stp>4</stp>
        <stp>002392.SZ</stp>
        <stp>9</stp>
        <stp>12/31/2013</stp>
        <stp>1</stp>
        <tr r="K863" s="1"/>
      </tp>
      <tp>
        <v>1117067915.48</v>
        <stp/>
        <stp>EM_S_STM07_IS</stp>
        <stp>4</stp>
        <stp>002393.SZ</stp>
        <stp>9</stp>
        <stp>12/31/2012</stp>
        <stp>1</stp>
        <tr r="J864" s="1"/>
      </tp>
      <tp>
        <v>3476970839.0300002</v>
        <stp/>
        <stp>EM_S_STM07_IS</stp>
        <stp>4</stp>
        <stp>002394.SZ</stp>
        <stp>9</stp>
        <stp>12/31/2015</stp>
        <stp>1</stp>
        <tr r="M865" s="1"/>
      </tp>
      <tp>
        <v>803273144.22000003</v>
        <stp/>
        <stp>EM_S_STM07_IS</stp>
        <stp>4</stp>
        <stp>002395.SZ</stp>
        <stp>9</stp>
        <stp>12/31/2014</stp>
        <stp>1</stp>
        <tr r="L866" s="1"/>
      </tp>
      <tp>
        <v>235456958.52000001</v>
        <stp/>
        <stp>EM_S_STM07_IS</stp>
        <stp>4</stp>
        <stp>002380.SZ</stp>
        <stp>9</stp>
        <stp>12/31/2011</stp>
        <stp>1</stp>
        <tr r="I851" s="1"/>
      </tp>
      <tp>
        <v>824532521.64999998</v>
        <stp/>
        <stp>EM_S_STM07_IS</stp>
        <stp>4</stp>
        <stp>002381.SZ</stp>
        <stp>9</stp>
        <stp>12/31/2010</stp>
        <stp>1</stp>
        <tr r="H852" s="1"/>
      </tp>
      <tp>
        <v>1335188019.6900001</v>
        <stp/>
        <stp>EM_S_STM07_IS</stp>
        <stp>4</stp>
        <stp>002382.SZ</stp>
        <stp>9</stp>
        <stp>12/31/2013</stp>
        <stp>1</stp>
        <tr r="K853" s="1"/>
      </tp>
      <tp>
        <v>414979641.85000002</v>
        <stp/>
        <stp>EM_S_STM07_IS</stp>
        <stp>4</stp>
        <stp>002383.SZ</stp>
        <stp>9</stp>
        <stp>12/31/2012</stp>
        <stp>1</stp>
        <tr r="J854" s="1"/>
      </tp>
      <tp>
        <v>3992874009.5300002</v>
        <stp/>
        <stp>EM_S_STM07_IS</stp>
        <stp>4</stp>
        <stp>002384.SZ</stp>
        <stp>9</stp>
        <stp>12/31/2015</stp>
        <stp>1</stp>
        <tr r="M855" s="1"/>
      </tp>
      <tp>
        <v>18444915959.830002</v>
        <stp/>
        <stp>EM_S_STM07_IS</stp>
        <stp>4</stp>
        <stp>002385.SZ</stp>
        <stp>9</stp>
        <stp>12/31/2014</stp>
        <stp>1</stp>
        <tr r="L856" s="1"/>
      </tp>
      <tp t="s">
        <v/>
        <stp/>
        <stp>EM_S_PERFORMANCEEXPRESS_QNETPROFIT</stp>
        <stp>2</stp>
        <stp>300315.SZ</stp>
        <stp>9/30/2016</stp>
        <tr r="O53" s="8"/>
      </tp>
      <tp t="s">
        <v/>
        <stp/>
        <stp>EM_S_PERFORMANCEEXPRESS_QNETPROFIT</stp>
        <stp>2</stp>
        <stp>300115.SZ</stp>
        <stp>9/30/2016</stp>
        <tr r="O36" s="8"/>
      </tp>
      <tp t="s">
        <v/>
        <stp/>
        <stp>EM_S_PERFORMANCEEXPRESS_QNETPROFIT</stp>
        <stp>2</stp>
        <stp>300017.SZ</stp>
        <stp>9/30/2016</stp>
        <tr r="O28" s="8"/>
      </tp>
      <tp t="s">
        <v/>
        <stp/>
        <stp>EM_S_PERFORMANCEEXPRESS_QNETPROFIT</stp>
        <stp>2</stp>
        <stp>002727.SZ</stp>
        <stp>9/30/2016</stp>
        <tr r="O26" s="8"/>
      </tp>
      <tp t="s">
        <v/>
        <stp/>
        <stp>EM_S_PERFORMANCEEXPRESS_QNETPROFIT</stp>
        <stp>2</stp>
        <stp>000826.SZ</stp>
        <stp>9/30/2016</stp>
        <tr r="O7" s="8"/>
      </tp>
      <tp t="s">
        <v/>
        <stp/>
        <stp>EM_S_PERFORMANCEEXPRESS_QNETPROFIT</stp>
        <stp>2</stp>
        <stp>300113.SZ</stp>
        <stp>9/30/2016</stp>
        <tr r="O35" s="8"/>
      </tp>
      <tp>
        <v>2869584030.1999998</v>
        <stp/>
        <stp>EM_S_STM07_IS</stp>
        <stp>4</stp>
        <stp>601872.SH</stp>
        <stp>9</stp>
        <stp>12/31/2012</stp>
        <stp>1</stp>
        <tr r="J2811" s="1"/>
      </tp>
      <tp>
        <v>4630819600</v>
        <stp/>
        <stp>EM_S_STM07_IS</stp>
        <stp>4</stp>
        <stp>601811.SH</stp>
        <stp>9</stp>
        <stp>12/31/2011</stp>
        <stp>1</stp>
        <tr r="I2807" s="1"/>
      </tp>
      <tp>
        <v>273571498797</v>
        <stp/>
        <stp>EM_S_STM07_IS</stp>
        <stp>4</stp>
        <stp>601800.SH</stp>
        <stp>9</stp>
        <stp>12/31/2010</stp>
        <stp>1</stp>
        <tr r="H2804" s="1"/>
      </tp>
      <tp>
        <v>3047480300.6799998</v>
        <stp/>
        <stp>EM_S_STM07_IS</stp>
        <stp>4</stp>
        <stp>601801.SH</stp>
        <stp>9</stp>
        <stp>12/31/2011</stp>
        <stp>1</stp>
        <tr r="I2805" s="1"/>
      </tp>
      <tp>
        <v>1777957428.98</v>
        <stp/>
        <stp>EM_S_STM07_IS</stp>
        <stp>4</stp>
        <stp>601890.SH</stp>
        <stp>9</stp>
        <stp>12/31/2010</stp>
        <stp>1</stp>
        <tr r="H2817" s="1"/>
      </tp>
      <tp>
        <v>3336950665.77</v>
        <stp/>
        <stp>EM_S_STM07_IS</stp>
        <stp>4</stp>
        <stp>601880.SH</stp>
        <stp>9</stp>
        <stp>12/31/2010</stp>
        <stp>1</stp>
        <tr r="H2813" s="1"/>
      </tp>
      <tp>
        <v>980402583.30999994</v>
        <stp/>
        <stp>EM_S_STM07_IS</stp>
        <stp>4</stp>
        <stp>601882.SH</stp>
        <stp>9</stp>
        <stp>12/31/2012</stp>
        <stp>1</stp>
        <tr r="J2814" s="1"/>
      </tp>
      <tp>
        <v>1202892485.5999999</v>
        <stp/>
        <stp>EM_S_STM07_IS</stp>
        <stp>4</stp>
        <stp>601965.SH</stp>
        <stp>9</stp>
        <stp>12/31/2015</stp>
        <stp>1</stp>
        <tr r="M2830" s="1"/>
      </tp>
      <tp>
        <v>30542816684.110001</v>
        <stp/>
        <stp>EM_S_STM07_IS</stp>
        <stp>4</stp>
        <stp>601933.SH</stp>
        <stp>9</stp>
        <stp>12/31/2013</stp>
        <stp>1</stp>
        <tr r="K2827" s="1"/>
      </tp>
      <tp t="s">
        <v/>
        <stp/>
        <stp>EM_S_STM07_IS</stp>
        <stp>4</stp>
        <stp>601900.SH</stp>
        <stp>9</stp>
        <stp>12/31/2010</stp>
        <stp>1</stp>
        <tr r="H2820" s="1"/>
      </tp>
      <tp>
        <v>1709033850.4100001</v>
        <stp/>
        <stp>EM_S_STM07_IS</stp>
        <stp>4</stp>
        <stp>601901.SH</stp>
        <stp>9</stp>
        <stp>12/31/2011</stp>
        <stp>1</stp>
        <tr r="I2821" s="1"/>
      </tp>
      <tp>
        <v>72381865000</v>
        <stp/>
        <stp>EM_S_STM07_IS</stp>
        <stp>4</stp>
        <stp>601991.SH</stp>
        <stp>9</stp>
        <stp>12/31/2011</stp>
        <stp>1</stp>
        <tr r="I2837" s="1"/>
      </tp>
      <tp>
        <v>34054096003.32</v>
        <stp/>
        <stp>EM_S_STM07_IS</stp>
        <stp>4</stp>
        <stp>601992.SH</stp>
        <stp>9</stp>
        <stp>12/31/2012</stp>
        <stp>1</stp>
        <tr r="J2838" s="1"/>
      </tp>
      <tp>
        <v>26202031122.490002</v>
        <stp/>
        <stp>EM_S_STM07_IS</stp>
        <stp>4</stp>
        <stp>601985.SH</stp>
        <stp>9</stp>
        <stp>12/31/2015</stp>
        <stp>1</stp>
        <tr r="M2834" s="1"/>
      </tp>
      <tp>
        <v>6830161925.3199997</v>
        <stp/>
        <stp>EM_S_STM07_IS</stp>
        <stp>4</stp>
        <stp>601555.SH</stp>
        <stp>9</stp>
        <stp>12/31/2015</stp>
        <stp>1</stp>
        <tr r="M2768" s="1"/>
      </tp>
      <tp>
        <v>2219442083.1399999</v>
        <stp/>
        <stp>EM_S_STM07_IS</stp>
        <stp>4</stp>
        <stp>601515.SH</stp>
        <stp>9</stp>
        <stp>12/31/2015</stp>
        <stp>1</stp>
        <tr r="M2765" s="1"/>
      </tp>
      <tp t="s">
        <v/>
        <stp/>
        <stp>EM_S_STM07_IS</stp>
        <stp>4</stp>
        <stp>601500.SH</stp>
        <stp>9</stp>
        <stp>12/31/2010</stp>
        <stp>1</stp>
        <tr r="H2764" s="1"/>
      </tp>
      <tp>
        <v>900178554.88999999</v>
        <stp/>
        <stp>EM_S_STM07_IS</stp>
        <stp>4</stp>
        <stp>601595.SH</stp>
        <stp>9</stp>
        <stp>12/31/2015</stp>
        <stp>1</stp>
        <tr r="M2774" s="1"/>
      </tp>
      <tp>
        <v>56784314344.300003</v>
        <stp/>
        <stp>EM_S_STM07_IS</stp>
        <stp>4</stp>
        <stp>601633.SH</stp>
        <stp>9</stp>
        <stp>12/31/2013</stp>
        <stp>1</stp>
        <tr r="K2784" s="1"/>
      </tp>
      <tp>
        <v>24785771071.959999</v>
        <stp/>
        <stp>EM_S_STM07_IS</stp>
        <stp>4</stp>
        <stp>601611.SH</stp>
        <stp>9</stp>
        <stp>12/31/2011</stp>
        <stp>1</stp>
        <tr r="I2780" s="1"/>
      </tp>
      <tp>
        <v>120994847000</v>
        <stp/>
        <stp>EM_S_STM07_IS</stp>
        <stp>4</stp>
        <stp>601600.SH</stp>
        <stp>9</stp>
        <stp>12/31/2010</stp>
        <stp>1</stp>
        <tr r="H2776" s="1"/>
      </tp>
      <tp>
        <v>157934000000</v>
        <stp/>
        <stp>EM_S_STM07_IS</stp>
        <stp>4</stp>
        <stp>601601.SH</stp>
        <stp>9</stp>
        <stp>12/31/2011</stp>
        <stp>1</stp>
        <tr r="I2777" s="1"/>
      </tp>
      <tp>
        <v>1290667422.77</v>
        <stp/>
        <stp>EM_S_STM07_IS</stp>
        <stp>4</stp>
        <stp>601700.SH</stp>
        <stp>9</stp>
        <stp>12/31/2010</stp>
        <stp>1</stp>
        <tr r="H2794" s="1"/>
      </tp>
      <tp t="s">
        <v/>
        <stp/>
        <stp>EM_S_STM07_IS</stp>
        <stp>4</stp>
        <stp>601020.SH</stp>
        <stp>9</stp>
        <stp>12/31/2010</stp>
        <stp>1</stp>
        <tr r="H2702" s="1"/>
      </tp>
      <tp>
        <v>4463059072</v>
        <stp/>
        <stp>EM_S_STM07_IS</stp>
        <stp>4</stp>
        <stp>601021.SH</stp>
        <stp>9</stp>
        <stp>12/31/2011</stp>
        <stp>1</stp>
        <tr r="I2703" s="1"/>
      </tp>
      <tp>
        <v>5590180309.5500002</v>
        <stp/>
        <stp>EM_S_STM07_IS</stp>
        <stp>4</stp>
        <stp>601010.SH</stp>
        <stp>9</stp>
        <stp>12/31/2010</stp>
        <stp>1</stp>
        <tr r="H2696" s="1"/>
      </tp>
      <tp>
        <v>2822108246.79</v>
        <stp/>
        <stp>EM_S_STM07_IS</stp>
        <stp>4</stp>
        <stp>601011.SH</stp>
        <stp>9</stp>
        <stp>12/31/2011</stp>
        <stp>1</stp>
        <tr r="I2697" s="1"/>
      </tp>
      <tp>
        <v>1708325052.74</v>
        <stp/>
        <stp>EM_S_STM07_IS</stp>
        <stp>4</stp>
        <stp>601012.SH</stp>
        <stp>9</stp>
        <stp>12/31/2012</stp>
        <stp>1</stp>
        <tr r="J2698" s="1"/>
      </tp>
      <tp>
        <v>5218787656.46</v>
        <stp/>
        <stp>EM_S_STM07_IS</stp>
        <stp>4</stp>
        <stp>601015.SH</stp>
        <stp>9</stp>
        <stp>12/31/2015</stp>
        <stp>1</stp>
        <tr r="M2699" s="1"/>
      </tp>
      <tp>
        <v>2556879166.48</v>
        <stp/>
        <stp>EM_S_STM07_IS</stp>
        <stp>4</stp>
        <stp>601000.SH</stp>
        <stp>9</stp>
        <stp>12/31/2010</stp>
        <stp>1</stp>
        <tr r="H2687" s="1"/>
      </tp>
      <tp>
        <v>14417932479.23</v>
        <stp/>
        <stp>EM_S_STM07_IS</stp>
        <stp>4</stp>
        <stp>601001.SH</stp>
        <stp>9</stp>
        <stp>12/31/2011</stp>
        <stp>1</stp>
        <tr r="I2688" s="1"/>
      </tp>
      <tp>
        <v>2596338695.46</v>
        <stp/>
        <stp>EM_S_STM07_IS</stp>
        <stp>4</stp>
        <stp>601002.SH</stp>
        <stp>9</stp>
        <stp>12/31/2012</stp>
        <stp>1</stp>
        <tr r="J2689" s="1"/>
      </tp>
      <tp>
        <v>36848878693.550003</v>
        <stp/>
        <stp>EM_S_STM07_IS</stp>
        <stp>4</stp>
        <stp>601003.SH</stp>
        <stp>9</stp>
        <stp>12/31/2013</stp>
        <stp>1</stp>
        <tr r="K2690" s="1"/>
      </tp>
      <tp>
        <v>8350022000</v>
        <stp/>
        <stp>EM_S_STM07_IS</stp>
        <stp>4</stp>
        <stp>601005.SH</stp>
        <stp>9</stp>
        <stp>12/31/2015</stp>
        <stp>1</stp>
        <tr r="M2691" s="1"/>
      </tp>
      <tp>
        <v>10062546515.9</v>
        <stp/>
        <stp>EM_S_STM07_IS</stp>
        <stp>4</stp>
        <stp>601163.SH</stp>
        <stp>9</stp>
        <stp>12/31/2013</stp>
        <stp>1</stp>
        <tr r="K2727" s="1"/>
      </tp>
      <tp>
        <v>23568793145</v>
        <stp/>
        <stp>EM_S_STM07_IS</stp>
        <stp>4</stp>
        <stp>601155.SH</stp>
        <stp>9</stp>
        <stp>12/31/2015</stp>
        <stp>1</stp>
        <tr r="M2725" s="1"/>
      </tp>
      <tp>
        <v>97139111000</v>
        <stp/>
        <stp>EM_S_STM07_IS</stp>
        <stp>4</stp>
        <stp>601111.SH</stp>
        <stp>9</stp>
        <stp>12/31/2011</stp>
        <stp>1</stp>
        <tr r="I2715" s="1"/>
      </tp>
      <tp>
        <v>1696052740.0799999</v>
        <stp/>
        <stp>EM_S_STM07_IS</stp>
        <stp>4</stp>
        <stp>601113.SH</stp>
        <stp>9</stp>
        <stp>12/31/2013</stp>
        <stp>1</stp>
        <tr r="K2716" s="1"/>
      </tp>
      <tp>
        <v>816999211.77999997</v>
        <stp/>
        <stp>EM_S_STM07_IS</stp>
        <stp>4</stp>
        <stp>601100.SH</stp>
        <stp>9</stp>
        <stp>12/31/2010</stp>
        <stp>1</stp>
        <tr r="H2711" s="1"/>
      </tp>
      <tp>
        <v>6950706282.9799995</v>
        <stp/>
        <stp>EM_S_STM07_IS</stp>
        <stp>4</stp>
        <stp>601101.SH</stp>
        <stp>9</stp>
        <stp>12/31/2011</stp>
        <stp>1</stp>
        <tr r="I2712" s="1"/>
      </tp>
      <tp>
        <v>12707589804.5</v>
        <stp/>
        <stp>EM_S_STM07_IS</stp>
        <stp>4</stp>
        <stp>601231.SH</stp>
        <stp>9</stp>
        <stp>12/31/2011</stp>
        <stp>1</stp>
        <tr r="I2745" s="1"/>
      </tp>
      <tp>
        <v>22137874817.990002</v>
        <stp/>
        <stp>EM_S_STM07_IS</stp>
        <stp>4</stp>
        <stp>601233.SH</stp>
        <stp>9</stp>
        <stp>12/31/2013</stp>
        <stp>1</stp>
        <tr r="K2746" s="1"/>
      </tp>
      <tp>
        <v>1913748512.1800001</v>
        <stp/>
        <stp>EM_S_STM07_IS</stp>
        <stp>4</stp>
        <stp>601222.SH</stp>
        <stp>9</stp>
        <stp>12/31/2012</stp>
        <stp>1</stp>
        <tr r="J2741" s="1"/>
      </tp>
      <tp>
        <v>32511200869.52</v>
        <stp/>
        <stp>EM_S_STM07_IS</stp>
        <stp>4</stp>
        <stp>601225.SH</stp>
        <stp>9</stp>
        <stp>12/31/2015</stp>
        <stp>1</stp>
        <tr r="M2742" s="1"/>
      </tp>
      <tp>
        <v>7445176283</v>
        <stp/>
        <stp>EM_S_STM07_IS</stp>
        <stp>4</stp>
        <stp>601211.SH</stp>
        <stp>9</stp>
        <stp>12/31/2011</stp>
        <stp>1</stp>
        <tr r="I2738" s="1"/>
      </tp>
      <tp>
        <v>4004355251.9000001</v>
        <stp/>
        <stp>EM_S_STM07_IS</stp>
        <stp>4</stp>
        <stp>601375.SH</stp>
        <stp>9</stp>
        <stp>12/31/2015</stp>
        <stp>1</stp>
        <tr r="M2759" s="1"/>
      </tp>
      <tp>
        <v>15800677436</v>
        <stp/>
        <stp>EM_S_STM07_IS</stp>
        <stp>4</stp>
        <stp>601333.SH</stp>
        <stp>9</stp>
        <stp>12/31/2013</stp>
        <stp>1</stp>
        <tr r="K2754" s="1"/>
      </tp>
      <tp>
        <v>3068162274.8099999</v>
        <stp/>
        <stp>EM_S_STM07_IS</stp>
        <stp>4</stp>
        <stp>601311.SH</stp>
        <stp>9</stp>
        <stp>12/31/2011</stp>
        <stp>1</stp>
        <tr r="I2750" s="1"/>
      </tp>
      <tp>
        <v>2423002784.8499999</v>
        <stp/>
        <stp>EM_S_STM07_IS</stp>
        <stp>4</stp>
        <stp>601313.SH</stp>
        <stp>9</stp>
        <stp>12/31/2013</stp>
        <stp>1</stp>
        <tr r="K2751" s="1"/>
      </tp>
      <tp>
        <v>473122221000</v>
        <stp/>
        <stp>EM_S_STM07_IS</stp>
        <stp>4</stp>
        <stp>601390.SH</stp>
        <stp>9</stp>
        <stp>12/31/2010</stp>
        <stp>1</stp>
        <tr r="H2762" s="1"/>
      </tp>
      <tp>
        <v>7685764467.1099997</v>
        <stp/>
        <stp>EM_S_STM07_IS</stp>
        <stp>4</stp>
        <stp>000830.SZ</stp>
        <stp>9</stp>
        <stp>12/31/2010</stp>
        <stp>1</stp>
        <tr r="H351" s="1"/>
      </tp>
      <tp>
        <v>4295090178.9799995</v>
        <stp/>
        <stp>EM_S_STM07_IS</stp>
        <stp>4</stp>
        <stp>000831.SZ</stp>
        <stp>9</stp>
        <stp>12/31/2011</stp>
        <stp>1</stp>
        <tr r="I352" s="1"/>
      </tp>
      <tp>
        <v>1107746742.6900001</v>
        <stp/>
        <stp>EM_S_STM07_IS</stp>
        <stp>4</stp>
        <stp>000833.SZ</stp>
        <stp>9</stp>
        <stp>12/31/2013</stp>
        <stp>1</stp>
        <tr r="K353" s="1"/>
      </tp>
      <tp>
        <v>357407679.26999998</v>
        <stp/>
        <stp>EM_S_STM07_IS</stp>
        <stp>4</stp>
        <stp>000835.SZ</stp>
        <stp>9</stp>
        <stp>12/31/2015</stp>
        <stp>1</stp>
        <tr r="M354" s="1"/>
      </tp>
      <tp>
        <v>364506848.27999997</v>
        <stp/>
        <stp>EM_S_STM07_IS</stp>
        <stp>4</stp>
        <stp>000820.SZ</stp>
        <stp>9</stp>
        <stp>12/31/2010</stp>
        <stp>1</stp>
        <tr r="H343" s="1"/>
      </tp>
      <tp>
        <v>672960553.95000005</v>
        <stp/>
        <stp>EM_S_STM07_IS</stp>
        <stp>4</stp>
        <stp>000821.SZ</stp>
        <stp>9</stp>
        <stp>12/31/2011</stp>
        <stp>1</stp>
        <tr r="I344" s="1"/>
      </tp>
      <tp>
        <v>4943090779.1000004</v>
        <stp/>
        <stp>EM_S_STM07_IS</stp>
        <stp>4</stp>
        <stp>000822.SZ</stp>
        <stp>9</stp>
        <stp>12/31/2012</stp>
        <stp>1</stp>
        <tr r="J345" s="1"/>
      </tp>
      <tp>
        <v>3544249516.6500001</v>
        <stp/>
        <stp>EM_S_STM07_IS</stp>
        <stp>4</stp>
        <stp>000823.SZ</stp>
        <stp>9</stp>
        <stp>12/31/2013</stp>
        <stp>1</stp>
        <tr r="K346" s="1"/>
      </tp>
      <tp>
        <v>67912712565.879997</v>
        <stp/>
        <stp>EM_S_STM07_IS</stp>
        <stp>4</stp>
        <stp>000825.SZ</stp>
        <stp>9</stp>
        <stp>12/31/2015</stp>
        <stp>1</stp>
        <tr r="M347" s="1"/>
      </tp>
      <tp>
        <v>1112124682.01</v>
        <stp/>
        <stp>EM_S_STM07_IS</stp>
        <stp>4</stp>
        <stp>000810.SZ</stp>
        <stp>9</stp>
        <stp>12/31/2010</stp>
        <stp>1</stp>
        <tr r="H335" s="1"/>
      </tp>
      <tp>
        <v>1702512356.0899999</v>
        <stp/>
        <stp>EM_S_STM07_IS</stp>
        <stp>4</stp>
        <stp>000811.SZ</stp>
        <stp>9</stp>
        <stp>12/31/2011</stp>
        <stp>1</stp>
        <tr r="I336" s="1"/>
      </tp>
      <tp>
        <v>572853530.27999997</v>
        <stp/>
        <stp>EM_S_STM07_IS</stp>
        <stp>4</stp>
        <stp>000812.SZ</stp>
        <stp>9</stp>
        <stp>12/31/2012</stp>
        <stp>1</stp>
        <tr r="J337" s="1"/>
      </tp>
      <tp>
        <v>569175768.99000001</v>
        <stp/>
        <stp>EM_S_STM07_IS</stp>
        <stp>4</stp>
        <stp>000813.SZ</stp>
        <stp>9</stp>
        <stp>12/31/2013</stp>
        <stp>1</stp>
        <tr r="K338" s="1"/>
      </tp>
      <tp>
        <v>556711441.27999997</v>
        <stp/>
        <stp>EM_S_STM07_IS</stp>
        <stp>4</stp>
        <stp>000815.SZ</stp>
        <stp>9</stp>
        <stp>12/31/2015</stp>
        <stp>1</stp>
        <tr r="M339" s="1"/>
      </tp>
      <tp>
        <v>37360377005.190002</v>
        <stp/>
        <stp>EM_S_STM07_IS</stp>
        <stp>4</stp>
        <stp>000800.SZ</stp>
        <stp>9</stp>
        <stp>12/31/2010</stp>
        <stp>1</stp>
        <tr r="H328" s="1"/>
      </tp>
      <tp>
        <v>2234730122.4000001</v>
        <stp/>
        <stp>EM_S_STM07_IS</stp>
        <stp>4</stp>
        <stp>000801.SZ</stp>
        <stp>9</stp>
        <stp>12/31/2011</stp>
        <stp>1</stp>
        <tr r="I329" s="1"/>
      </tp>
      <tp>
        <v>166113211.16999999</v>
        <stp/>
        <stp>EM_S_STM07_IS</stp>
        <stp>4</stp>
        <stp>000802.SZ</stp>
        <stp>9</stp>
        <stp>12/31/2012</stp>
        <stp>1</stp>
        <tr r="J330" s="1"/>
      </tp>
      <tp>
        <v>177034094.25999999</v>
        <stp/>
        <stp>EM_S_STM07_IS</stp>
        <stp>4</stp>
        <stp>000803.SZ</stp>
        <stp>9</stp>
        <stp>12/31/2013</stp>
        <stp>1</stp>
        <tr r="K331" s="1"/>
      </tp>
      <tp>
        <v>4302021917.3900003</v>
        <stp/>
        <stp>EM_S_STM07_IS</stp>
        <stp>4</stp>
        <stp>000875.SZ</stp>
        <stp>9</stp>
        <stp>12/31/2015</stp>
        <stp>1</stp>
        <tr r="M372" s="1"/>
      </tp>
      <tp>
        <v>6268401059.5500002</v>
        <stp/>
        <stp>EM_S_STM07_IS</stp>
        <stp>4</stp>
        <stp>000860.SZ</stp>
        <stp>9</stp>
        <stp>12/31/2010</stp>
        <stp>1</stp>
        <tr r="H366" s="1"/>
      </tp>
      <tp>
        <v>1834372602.8900001</v>
        <stp/>
        <stp>EM_S_STM07_IS</stp>
        <stp>4</stp>
        <stp>000861.SZ</stp>
        <stp>9</stp>
        <stp>12/31/2011</stp>
        <stp>1</stp>
        <tr r="I367" s="1"/>
      </tp>
      <tp>
        <v>942251916.75999999</v>
        <stp/>
        <stp>EM_S_STM07_IS</stp>
        <stp>4</stp>
        <stp>000862.SZ</stp>
        <stp>9</stp>
        <stp>12/31/2012</stp>
        <stp>1</stp>
        <tr r="J368" s="1"/>
      </tp>
      <tp>
        <v>2776957460.2800002</v>
        <stp/>
        <stp>EM_S_STM07_IS</stp>
        <stp>4</stp>
        <stp>000863.SZ</stp>
        <stp>9</stp>
        <stp>12/31/2013</stp>
        <stp>1</stp>
        <tr r="K369" s="1"/>
      </tp>
      <tp>
        <v>1955781331.4200001</v>
        <stp/>
        <stp>EM_S_STM07_IS</stp>
        <stp>4</stp>
        <stp>000850.SZ</stp>
        <stp>9</stp>
        <stp>12/31/2010</stp>
        <stp>1</stp>
        <tr r="H360" s="1"/>
      </tp>
      <tp>
        <v>4082323118.4299998</v>
        <stp/>
        <stp>EM_S_STM07_IS</stp>
        <stp>4</stp>
        <stp>000851.SZ</stp>
        <stp>9</stp>
        <stp>12/31/2011</stp>
        <stp>1</stp>
        <tr r="I361" s="1"/>
      </tp>
      <tp>
        <v>1840536026.3900001</v>
        <stp/>
        <stp>EM_S_STM07_IS</stp>
        <stp>4</stp>
        <stp>000852.SZ</stp>
        <stp>9</stp>
        <stp>12/31/2012</stp>
        <stp>1</stp>
        <tr r="J362" s="1"/>
      </tp>
      <tp>
        <v>1683268479.5599999</v>
        <stp/>
        <stp>EM_S_STM07_IS</stp>
        <stp>4</stp>
        <stp>000890.SZ</stp>
        <stp>9</stp>
        <stp>12/31/2010</stp>
        <stp>1</stp>
        <tr r="H385" s="1"/>
      </tp>
      <tp>
        <v>11655383.359999999</v>
        <stp/>
        <stp>EM_S_STM07_IS</stp>
        <stp>4</stp>
        <stp>000892.SZ</stp>
        <stp>9</stp>
        <stp>12/31/2012</stp>
        <stp>1</stp>
        <tr r="J386" s="1"/>
      </tp>
      <tp>
        <v>10060200293.790001</v>
        <stp/>
        <stp>EM_S_STM07_IS</stp>
        <stp>4</stp>
        <stp>000893.SZ</stp>
        <stp>9</stp>
        <stp>12/31/2013</stp>
        <stp>1</stp>
        <tr r="K387" s="1"/>
      </tp>
      <tp>
        <v>44696667615.260002</v>
        <stp/>
        <stp>EM_S_STM07_IS</stp>
        <stp>4</stp>
        <stp>000895.SZ</stp>
        <stp>9</stp>
        <stp>12/31/2015</stp>
        <stp>1</stp>
        <tr r="M388" s="1"/>
      </tp>
      <tp>
        <v>2661389881.3499999</v>
        <stp/>
        <stp>EM_S_STM07_IS</stp>
        <stp>4</stp>
        <stp>000880.SZ</stp>
        <stp>9</stp>
        <stp>12/31/2010</stp>
        <stp>1</stp>
        <tr r="H376" s="1"/>
      </tp>
      <tp>
        <v>1722175416.74</v>
        <stp/>
        <stp>EM_S_STM07_IS</stp>
        <stp>4</stp>
        <stp>000881.SZ</stp>
        <stp>9</stp>
        <stp>12/31/2011</stp>
        <stp>1</stp>
        <tr r="I377" s="1"/>
      </tp>
      <tp>
        <v>848421080.15999997</v>
        <stp/>
        <stp>EM_S_STM07_IS</stp>
        <stp>4</stp>
        <stp>000882.SZ</stp>
        <stp>9</stp>
        <stp>12/31/2012</stp>
        <stp>1</stp>
        <tr r="J378" s="1"/>
      </tp>
      <tp>
        <v>11089699112.360001</v>
        <stp/>
        <stp>EM_S_STM07_IS</stp>
        <stp>4</stp>
        <stp>000883.SZ</stp>
        <stp>9</stp>
        <stp>12/31/2013</stp>
        <stp>1</stp>
        <tr r="K379" s="1"/>
      </tp>
      <tp>
        <v>3231777815.4499998</v>
        <stp/>
        <stp>EM_S_STM07_IS</stp>
        <stp>4</stp>
        <stp>000885.SZ</stp>
        <stp>9</stp>
        <stp>12/31/2015</stp>
        <stp>1</stp>
        <tr r="M380" s="1"/>
      </tp>
      <tp>
        <v>4291977843.1599998</v>
        <stp/>
        <stp>EM_S_STM07_IS</stp>
        <stp>4</stp>
        <stp>600870.SH</stp>
        <stp>9</stp>
        <stp>12/31/2010</stp>
        <stp>1</stp>
        <tr r="H2617" s="1"/>
      </tp>
      <tp>
        <v>20179768000</v>
        <stp/>
        <stp>EM_S_STM07_IS</stp>
        <stp>4</stp>
        <stp>600871.SH</stp>
        <stp>9</stp>
        <stp>12/31/2011</stp>
        <stp>1</stp>
        <tr r="I2618" s="1"/>
      </tp>
      <tp>
        <v>1754338281.6500001</v>
        <stp/>
        <stp>EM_S_STM07_IS</stp>
        <stp>4</stp>
        <stp>600872.SH</stp>
        <stp>9</stp>
        <stp>12/31/2012</stp>
        <stp>1</stp>
        <tr r="J2619" s="1"/>
      </tp>
      <tp>
        <v>7780383313.6199999</v>
        <stp/>
        <stp>EM_S_STM07_IS</stp>
        <stp>4</stp>
        <stp>600873.SH</stp>
        <stp>9</stp>
        <stp>12/31/2013</stp>
        <stp>1</stp>
        <tr r="K2620" s="1"/>
      </tp>
      <tp>
        <v>1828079000</v>
        <stp/>
        <stp>EM_S_STM07_IS</stp>
        <stp>4</stp>
        <stp>600874.SH</stp>
        <stp>9</stp>
        <stp>12/31/2014</stp>
        <stp>1</stp>
        <tr r="L2621" s="1"/>
      </tp>
      <tp>
        <v>36017943700.32</v>
        <stp/>
        <stp>EM_S_STM07_IS</stp>
        <stp>4</stp>
        <stp>600875.SH</stp>
        <stp>9</stp>
        <stp>12/31/2015</stp>
        <stp>1</stp>
        <tr r="M2622" s="1"/>
      </tp>
      <tp>
        <v>821357719.69000006</v>
        <stp/>
        <stp>EM_S_STM07_IS</stp>
        <stp>4</stp>
        <stp>600860.SH</stp>
        <stp>9</stp>
        <stp>12/31/2010</stp>
        <stp>1</stp>
        <tr r="H2607" s="1"/>
      </tp>
      <tp>
        <v>2051822988.4000001</v>
        <stp/>
        <stp>EM_S_STM07_IS</stp>
        <stp>4</stp>
        <stp>600861.SH</stp>
        <stp>9</stp>
        <stp>12/31/2011</stp>
        <stp>1</stp>
        <tr r="I2608" s="1"/>
      </tp>
      <tp>
        <v>1397188026</v>
        <stp/>
        <stp>EM_S_STM07_IS</stp>
        <stp>4</stp>
        <stp>600862.SH</stp>
        <stp>9</stp>
        <stp>12/31/2012</stp>
        <stp>1</stp>
        <tr r="J2609" s="1"/>
      </tp>
      <tp>
        <v>12152996122.879999</v>
        <stp/>
        <stp>EM_S_STM07_IS</stp>
        <stp>4</stp>
        <stp>600863.SH</stp>
        <stp>9</stp>
        <stp>12/31/2013</stp>
        <stp>1</stp>
        <tr r="K2610" s="1"/>
      </tp>
      <tp>
        <v>1191345205.5699999</v>
        <stp/>
        <stp>EM_S_STM07_IS</stp>
        <stp>4</stp>
        <stp>600864.SH</stp>
        <stp>9</stp>
        <stp>12/31/2014</stp>
        <stp>1</stp>
        <tr r="L2611" s="1"/>
      </tp>
      <tp>
        <v>1102814412.4000001</v>
        <stp/>
        <stp>EM_S_STM07_IS</stp>
        <stp>4</stp>
        <stp>600865.SH</stp>
        <stp>9</stp>
        <stp>12/31/2015</stp>
        <stp>1</stp>
        <tr r="M2612" s="1"/>
      </tp>
      <tp>
        <v>1510956848.8599999</v>
        <stp/>
        <stp>EM_S_STM07_IS</stp>
        <stp>4</stp>
        <stp>600850.SH</stp>
        <stp>9</stp>
        <stp>12/31/2010</stp>
        <stp>1</stp>
        <tr r="H2598" s="1"/>
      </tp>
      <tp>
        <v>1262434111</v>
        <stp/>
        <stp>EM_S_STM07_IS</stp>
        <stp>4</stp>
        <stp>600851.SH</stp>
        <stp>9</stp>
        <stp>12/31/2011</stp>
        <stp>1</stp>
        <tr r="I2599" s="1"/>
      </tp>
      <tp>
        <v>5653736824.3199997</v>
        <stp/>
        <stp>EM_S_STM07_IS</stp>
        <stp>4</stp>
        <stp>600853.SH</stp>
        <stp>9</stp>
        <stp>12/31/2013</stp>
        <stp>1</stp>
        <tr r="K2600" s="1"/>
      </tp>
      <tp>
        <v>474570721.94</v>
        <stp/>
        <stp>EM_S_STM07_IS</stp>
        <stp>4</stp>
        <stp>600854.SH</stp>
        <stp>9</stp>
        <stp>12/31/2014</stp>
        <stp>1</stp>
        <tr r="L2601" s="1"/>
      </tp>
      <tp>
        <v>878934715.10000002</v>
        <stp/>
        <stp>EM_S_STM07_IS</stp>
        <stp>4</stp>
        <stp>600855.SH</stp>
        <stp>9</stp>
        <stp>12/31/2015</stp>
        <stp>1</stp>
        <tr r="M2602" s="1"/>
      </tp>
      <tp>
        <v>4634955294.75</v>
        <stp/>
        <stp>EM_S_STM07_IS</stp>
        <stp>4</stp>
        <stp>600841.SH</stp>
        <stp>9</stp>
        <stp>12/31/2011</stp>
        <stp>1</stp>
        <tr r="I2591" s="1"/>
      </tp>
      <tp>
        <v>1813934688.1600001</v>
        <stp/>
        <stp>EM_S_STM07_IS</stp>
        <stp>4</stp>
        <stp>600843.SH</stp>
        <stp>9</stp>
        <stp>12/31/2013</stp>
        <stp>1</stp>
        <tr r="K2592" s="1"/>
      </tp>
      <tp>
        <v>1027002308.76</v>
        <stp/>
        <stp>EM_S_STM07_IS</stp>
        <stp>4</stp>
        <stp>600844.SH</stp>
        <stp>9</stp>
        <stp>12/31/2014</stp>
        <stp>1</stp>
        <tr r="L2593" s="1"/>
      </tp>
      <tp>
        <v>3937684793.1900001</v>
        <stp/>
        <stp>EM_S_STM07_IS</stp>
        <stp>4</stp>
        <stp>600845.SH</stp>
        <stp>9</stp>
        <stp>12/31/2015</stp>
        <stp>1</stp>
        <tr r="M2594" s="1"/>
      </tp>
      <tp>
        <v>1137897731.04</v>
        <stp/>
        <stp>EM_S_STM07_IS</stp>
        <stp>4</stp>
        <stp>600830.SH</stp>
        <stp>9</stp>
        <stp>12/31/2010</stp>
        <stp>1</stp>
        <tr r="H2582" s="1"/>
      </tp>
      <tp>
        <v>1419179117.3399999</v>
        <stp/>
        <stp>EM_S_STM07_IS</stp>
        <stp>4</stp>
        <stp>600831.SH</stp>
        <stp>9</stp>
        <stp>12/31/2011</stp>
        <stp>1</stp>
        <tr r="I2583" s="1"/>
      </tp>
      <tp>
        <v>1348394808.05</v>
        <stp/>
        <stp>EM_S_STM07_IS</stp>
        <stp>4</stp>
        <stp>600833.SH</stp>
        <stp>9</stp>
        <stp>12/31/2013</stp>
        <stp>1</stp>
        <tr r="K2584" s="1"/>
      </tp>
      <tp>
        <v>744579676.41999996</v>
        <stp/>
        <stp>EM_S_STM07_IS</stp>
        <stp>4</stp>
        <stp>600834.SH</stp>
        <stp>9</stp>
        <stp>12/31/2014</stp>
        <stp>1</stp>
        <tr r="L2585" s="1"/>
      </tp>
      <tp>
        <v>19295534666.82</v>
        <stp/>
        <stp>EM_S_STM07_IS</stp>
        <stp>4</stp>
        <stp>600835.SH</stp>
        <stp>9</stp>
        <stp>12/31/2015</stp>
        <stp>1</stp>
        <tr r="M2586" s="1"/>
      </tp>
      <tp>
        <v>15173581307.719999</v>
        <stp/>
        <stp>EM_S_STM07_IS</stp>
        <stp>4</stp>
        <stp>600820.SH</stp>
        <stp>9</stp>
        <stp>12/31/2010</stp>
        <stp>1</stp>
        <tr r="H2572" s="1"/>
      </tp>
      <tp>
        <v>888584488.49000001</v>
        <stp/>
        <stp>EM_S_STM07_IS</stp>
        <stp>4</stp>
        <stp>600821.SH</stp>
        <stp>9</stp>
        <stp>12/31/2011</stp>
        <stp>1</stp>
        <tr r="I2573" s="1"/>
      </tp>
      <tp>
        <v>95270214407.020004</v>
        <stp/>
        <stp>EM_S_STM07_IS</stp>
        <stp>4</stp>
        <stp>600822.SH</stp>
        <stp>9</stp>
        <stp>12/31/2012</stp>
        <stp>1</stp>
        <tr r="J2574" s="1"/>
      </tp>
      <tp>
        <v>10153469910.41</v>
        <stp/>
        <stp>EM_S_STM07_IS</stp>
        <stp>4</stp>
        <stp>600823.SH</stp>
        <stp>9</stp>
        <stp>12/31/2013</stp>
        <stp>1</stp>
        <tr r="K2575" s="1"/>
      </tp>
      <tp>
        <v>3084175965.9299998</v>
        <stp/>
        <stp>EM_S_STM07_IS</stp>
        <stp>4</stp>
        <stp>600824.SH</stp>
        <stp>9</stp>
        <stp>12/31/2014</stp>
        <stp>1</stp>
        <tr r="L2576" s="1"/>
      </tp>
      <tp>
        <v>1572706809.5</v>
        <stp/>
        <stp>EM_S_STM07_IS</stp>
        <stp>4</stp>
        <stp>600825.SH</stp>
        <stp>9</stp>
        <stp>12/31/2015</stp>
        <stp>1</stp>
        <tr r="M2577" s="1"/>
      </tp>
      <tp>
        <v>12475387922.610001</v>
        <stp/>
        <stp>EM_S_STM07_IS</stp>
        <stp>4</stp>
        <stp>600810.SH</stp>
        <stp>9</stp>
        <stp>12/31/2010</stp>
        <stp>1</stp>
        <tr r="H2563" s="1"/>
      </tp>
      <tp>
        <v>4114325241.8200002</v>
        <stp/>
        <stp>EM_S_STM07_IS</stp>
        <stp>4</stp>
        <stp>600811.SH</stp>
        <stp>9</stp>
        <stp>12/31/2011</stp>
        <stp>1</stp>
        <tr r="I2564" s="1"/>
      </tp>
      <tp>
        <v>11125706156.35</v>
        <stp/>
        <stp>EM_S_STM07_IS</stp>
        <stp>4</stp>
        <stp>600812.SH</stp>
        <stp>9</stp>
        <stp>12/31/2012</stp>
        <stp>1</stp>
        <tr r="J2565" s="1"/>
      </tp>
      <tp>
        <v>6054679420.3199997</v>
        <stp/>
        <stp>EM_S_STM07_IS</stp>
        <stp>4</stp>
        <stp>600814.SH</stp>
        <stp>9</stp>
        <stp>12/31/2014</stp>
        <stp>1</stp>
        <tr r="L2566" s="1"/>
      </tp>
      <tp>
        <v>3067939918.52</v>
        <stp/>
        <stp>EM_S_STM07_IS</stp>
        <stp>4</stp>
        <stp>600815.SH</stp>
        <stp>9</stp>
        <stp>12/31/2015</stp>
        <stp>1</stp>
        <tr r="M2567" s="1"/>
      </tp>
      <tp>
        <v>220925331.62</v>
        <stp/>
        <stp>EM_S_STM07_IS</stp>
        <stp>4</stp>
        <stp>600800.SH</stp>
        <stp>9</stp>
        <stp>12/31/2010</stp>
        <stp>1</stp>
        <tr r="H2553" s="1"/>
      </tp>
      <tp>
        <v>12638039183</v>
        <stp/>
        <stp>EM_S_STM07_IS</stp>
        <stp>4</stp>
        <stp>600801.SH</stp>
        <stp>9</stp>
        <stp>12/31/2011</stp>
        <stp>1</stp>
        <tr r="I2554" s="1"/>
      </tp>
      <tp>
        <v>1618811821.3599999</v>
        <stp/>
        <stp>EM_S_STM07_IS</stp>
        <stp>4</stp>
        <stp>600802.SH</stp>
        <stp>9</stp>
        <stp>12/31/2012</stp>
        <stp>1</stp>
        <tr r="J2555" s="1"/>
      </tp>
      <tp>
        <v>4707563659.6999998</v>
        <stp/>
        <stp>EM_S_STM07_IS</stp>
        <stp>4</stp>
        <stp>600803.SH</stp>
        <stp>9</stp>
        <stp>12/31/2013</stp>
        <stp>1</stp>
        <tr r="K2556" s="1"/>
      </tp>
      <tp>
        <v>6962714808.2399998</v>
        <stp/>
        <stp>EM_S_STM07_IS</stp>
        <stp>4</stp>
        <stp>600804.SH</stp>
        <stp>9</stp>
        <stp>12/31/2014</stp>
        <stp>1</stp>
        <tr r="L2557" s="1"/>
      </tp>
      <tp>
        <v>1764166526.98</v>
        <stp/>
        <stp>EM_S_STM07_IS</stp>
        <stp>4</stp>
        <stp>600805.SH</stp>
        <stp>9</stp>
        <stp>12/31/2015</stp>
        <stp>1</stp>
        <tr r="M2558" s="1"/>
      </tp>
      <tp>
        <v>11014496.039999999</v>
        <stp/>
        <stp>EM_S_STM07_IS</stp>
        <stp>4</stp>
        <stp>600890.SH</stp>
        <stp>9</stp>
        <stp>12/31/2010</stp>
        <stp>1</stp>
        <tr r="H2636" s="1"/>
      </tp>
      <tp>
        <v>582618837.5</v>
        <stp/>
        <stp>EM_S_STM07_IS</stp>
        <stp>4</stp>
        <stp>600891.SH</stp>
        <stp>9</stp>
        <stp>12/31/2011</stp>
        <stp>1</stp>
        <tr r="I2637" s="1"/>
      </tp>
      <tp>
        <v>683577311.47000003</v>
        <stp/>
        <stp>EM_S_STM07_IS</stp>
        <stp>4</stp>
        <stp>600892.SH</stp>
        <stp>9</stp>
        <stp>12/31/2012</stp>
        <stp>1</stp>
        <tr r="J2638" s="1"/>
      </tp>
      <tp>
        <v>7927445996.1400003</v>
        <stp/>
        <stp>EM_S_STM07_IS</stp>
        <stp>4</stp>
        <stp>600893.SH</stp>
        <stp>9</stp>
        <stp>12/31/2013</stp>
        <stp>1</stp>
        <tr r="K2639" s="1"/>
      </tp>
      <tp>
        <v>4541664539.46</v>
        <stp/>
        <stp>EM_S_STM07_IS</stp>
        <stp>4</stp>
        <stp>600894.SH</stp>
        <stp>9</stp>
        <stp>12/31/2014</stp>
        <stp>1</stp>
        <tr r="L2640" s="1"/>
      </tp>
      <tp>
        <v>2419169795.29</v>
        <stp/>
        <stp>EM_S_STM07_IS</stp>
        <stp>4</stp>
        <stp>600895.SH</stp>
        <stp>9</stp>
        <stp>12/31/2015</stp>
        <stp>1</stp>
        <tr r="M2641" s="1"/>
      </tp>
      <tp>
        <v>1162227641.54</v>
        <stp/>
        <stp>EM_S_STM07_IS</stp>
        <stp>4</stp>
        <stp>600880.SH</stp>
        <stp>9</stp>
        <stp>12/31/2010</stp>
        <stp>1</stp>
        <tr r="H2626" s="1"/>
      </tp>
      <tp>
        <v>11699819780.52</v>
        <stp/>
        <stp>EM_S_STM07_IS</stp>
        <stp>4</stp>
        <stp>600881.SH</stp>
        <stp>9</stp>
        <stp>12/31/2011</stp>
        <stp>1</stp>
        <tr r="I2627" s="1"/>
      </tp>
      <tp>
        <v>1336711589.29</v>
        <stp/>
        <stp>EM_S_STM07_IS</stp>
        <stp>4</stp>
        <stp>600882.SH</stp>
        <stp>9</stp>
        <stp>12/31/2012</stp>
        <stp>1</stp>
        <tr r="J2628" s="1"/>
      </tp>
      <tp>
        <v>34916191.369999997</v>
        <stp/>
        <stp>EM_S_STM07_IS</stp>
        <stp>4</stp>
        <stp>600883.SH</stp>
        <stp>9</stp>
        <stp>12/31/2013</stp>
        <stp>1</stp>
        <tr r="K2629" s="1"/>
      </tp>
      <tp>
        <v>3658990601.4400001</v>
        <stp/>
        <stp>EM_S_STM07_IS</stp>
        <stp>4</stp>
        <stp>600884.SH</stp>
        <stp>9</stp>
        <stp>12/31/2014</stp>
        <stp>1</stp>
        <tr r="L2630" s="1"/>
      </tp>
      <tp>
        <v>4247837787.48</v>
        <stp/>
        <stp>EM_S_STM07_IS</stp>
        <stp>4</stp>
        <stp>600885.SH</stp>
        <stp>9</stp>
        <stp>12/31/2015</stp>
        <stp>1</stp>
        <tr r="M2631" s="1"/>
      </tp>
      <tp>
        <v>5967193720.9399996</v>
        <stp/>
        <stp>EM_S_STM07_IS</stp>
        <stp>4</stp>
        <stp>000930.SZ</stp>
        <stp>9</stp>
        <stp>12/31/2010</stp>
        <stp>1</stp>
        <tr r="H418" s="1"/>
      </tp>
      <tp>
        <v>3310476870.7399998</v>
        <stp/>
        <stp>EM_S_STM07_IS</stp>
        <stp>4</stp>
        <stp>000931.SZ</stp>
        <stp>9</stp>
        <stp>12/31/2011</stp>
        <stp>1</stp>
        <tr r="I419" s="1"/>
      </tp>
      <tp>
        <v>59256134149.730003</v>
        <stp/>
        <stp>EM_S_STM07_IS</stp>
        <stp>4</stp>
        <stp>000932.SZ</stp>
        <stp>9</stp>
        <stp>12/31/2012</stp>
        <stp>1</stp>
        <tr r="J420" s="1"/>
      </tp>
      <tp>
        <v>25687202331.200001</v>
        <stp/>
        <stp>EM_S_STM07_IS</stp>
        <stp>4</stp>
        <stp>000933.SZ</stp>
        <stp>9</stp>
        <stp>12/31/2013</stp>
        <stp>1</stp>
        <tr r="K421" s="1"/>
      </tp>
      <tp>
        <v>1974566290.6400001</v>
        <stp/>
        <stp>EM_S_STM07_IS</stp>
        <stp>4</stp>
        <stp>000935.SZ</stp>
        <stp>9</stp>
        <stp>12/31/2015</stp>
        <stp>1</stp>
        <tr r="M422" s="1"/>
      </tp>
      <tp>
        <v>1446321054.1300001</v>
        <stp/>
        <stp>EM_S_STM07_IS</stp>
        <stp>4</stp>
        <stp>000920.SZ</stp>
        <stp>9</stp>
        <stp>12/31/2010</stp>
        <stp>1</stp>
        <tr r="H409" s="1"/>
      </tp>
      <tp>
        <v>18488663163.119999</v>
        <stp/>
        <stp>EM_S_STM07_IS</stp>
        <stp>4</stp>
        <stp>000921.SZ</stp>
        <stp>9</stp>
        <stp>12/31/2011</stp>
        <stp>1</stp>
        <tr r="I410" s="1"/>
      </tp>
      <tp>
        <v>2950473924.5100002</v>
        <stp/>
        <stp>EM_S_STM07_IS</stp>
        <stp>4</stp>
        <stp>000922.SZ</stp>
        <stp>9</stp>
        <stp>12/31/2012</stp>
        <stp>1</stp>
        <tr r="J411" s="1"/>
      </tp>
      <tp>
        <v>372664901.33999997</v>
        <stp/>
        <stp>EM_S_STM07_IS</stp>
        <stp>4</stp>
        <stp>000923.SZ</stp>
        <stp>9</stp>
        <stp>12/31/2013</stp>
        <stp>1</stp>
        <tr r="K412" s="1"/>
      </tp>
      <tp>
        <v>1835300990.21</v>
        <stp/>
        <stp>EM_S_STM07_IS</stp>
        <stp>4</stp>
        <stp>000925.SZ</stp>
        <stp>9</stp>
        <stp>12/31/2015</stp>
        <stp>1</stp>
        <tr r="M413" s="1"/>
      </tp>
      <tp>
        <v>6920721115.8100004</v>
        <stp/>
        <stp>EM_S_STM07_IS</stp>
        <stp>4</stp>
        <stp>000910.SZ</stp>
        <stp>9</stp>
        <stp>12/31/2010</stp>
        <stp>1</stp>
        <tr r="H400" s="1"/>
      </tp>
      <tp>
        <v>4223649534.8800001</v>
        <stp/>
        <stp>EM_S_STM07_IS</stp>
        <stp>4</stp>
        <stp>000911.SZ</stp>
        <stp>9</stp>
        <stp>12/31/2011</stp>
        <stp>1</stp>
        <tr r="I401" s="1"/>
      </tp>
      <tp>
        <v>4167930031.6300001</v>
        <stp/>
        <stp>EM_S_STM07_IS</stp>
        <stp>4</stp>
        <stp>000912.SZ</stp>
        <stp>9</stp>
        <stp>12/31/2012</stp>
        <stp>1</stp>
        <tr r="J402" s="1"/>
      </tp>
      <tp>
        <v>3287396826.8299999</v>
        <stp/>
        <stp>EM_S_STM07_IS</stp>
        <stp>4</stp>
        <stp>000913.SZ</stp>
        <stp>9</stp>
        <stp>12/31/2013</stp>
        <stp>1</stp>
        <tr r="K403" s="1"/>
      </tp>
      <tp>
        <v>1232966348.3900001</v>
        <stp/>
        <stp>EM_S_STM07_IS</stp>
        <stp>4</stp>
        <stp>000915.SZ</stp>
        <stp>9</stp>
        <stp>12/31/2015</stp>
        <stp>1</stp>
        <tr r="M404" s="1"/>
      </tp>
      <tp>
        <v>1825525196.1199999</v>
        <stp/>
        <stp>EM_S_STM07_IS</stp>
        <stp>4</stp>
        <stp>000900.SZ</stp>
        <stp>9</stp>
        <stp>12/31/2010</stp>
        <stp>1</stp>
        <tr r="H392" s="1"/>
      </tp>
      <tp>
        <v>1247718314.1500001</v>
        <stp/>
        <stp>EM_S_STM07_IS</stp>
        <stp>4</stp>
        <stp>000901.SZ</stp>
        <stp>9</stp>
        <stp>12/31/2011</stp>
        <stp>1</stp>
        <tr r="I393" s="1"/>
      </tp>
      <tp>
        <v>1565283952.47</v>
        <stp/>
        <stp>EM_S_STM07_IS</stp>
        <stp>4</stp>
        <stp>000902.SZ</stp>
        <stp>9</stp>
        <stp>12/31/2012</stp>
        <stp>1</stp>
        <tr r="J394" s="1"/>
      </tp>
      <tp>
        <v>2571150905.02</v>
        <stp/>
        <stp>EM_S_STM07_IS</stp>
        <stp>4</stp>
        <stp>000903.SZ</stp>
        <stp>9</stp>
        <stp>12/31/2013</stp>
        <stp>1</stp>
        <tr r="K395" s="1"/>
      </tp>
      <tp>
        <v>7261150331.7399998</v>
        <stp/>
        <stp>EM_S_STM07_IS</stp>
        <stp>4</stp>
        <stp>000905.SZ</stp>
        <stp>9</stp>
        <stp>12/31/2015</stp>
        <stp>1</stp>
        <tr r="M396" s="1"/>
      </tp>
      <tp>
        <v>2365781537.2800002</v>
        <stp/>
        <stp>EM_S_STM07_IS</stp>
        <stp>4</stp>
        <stp>000970.SZ</stp>
        <stp>9</stp>
        <stp>12/31/2010</stp>
        <stp>1</stp>
        <tr r="H446" s="1"/>
      </tp>
      <tp>
        <v>232629069.24000001</v>
        <stp/>
        <stp>EM_S_STM07_IS</stp>
        <stp>4</stp>
        <stp>000971.SZ</stp>
        <stp>9</stp>
        <stp>12/31/2011</stp>
        <stp>1</stp>
        <tr r="I447" s="1"/>
      </tp>
      <tp>
        <v>1245962132.2</v>
        <stp/>
        <stp>EM_S_STM07_IS</stp>
        <stp>4</stp>
        <stp>000972.SZ</stp>
        <stp>9</stp>
        <stp>12/31/2012</stp>
        <stp>1</stp>
        <tr r="J448" s="1"/>
      </tp>
      <tp>
        <v>3019245751.48</v>
        <stp/>
        <stp>EM_S_STM07_IS</stp>
        <stp>4</stp>
        <stp>000973.SZ</stp>
        <stp>9</stp>
        <stp>12/31/2013</stp>
        <stp>1</stp>
        <tr r="K449" s="1"/>
      </tp>
      <tp>
        <v>730880266.16999996</v>
        <stp/>
        <stp>EM_S_STM07_IS</stp>
        <stp>4</stp>
        <stp>000975.SZ</stp>
        <stp>9</stp>
        <stp>12/31/2015</stp>
        <stp>1</stp>
        <tr r="M450" s="1"/>
      </tp>
      <tp>
        <v>9266955299.6100006</v>
        <stp/>
        <stp>EM_S_STM07_IS</stp>
        <stp>4</stp>
        <stp>000960.SZ</stp>
        <stp>9</stp>
        <stp>12/31/2010</stp>
        <stp>1</stp>
        <tr r="H437" s="1"/>
      </tp>
      <tp>
        <v>12302839567.969999</v>
        <stp/>
        <stp>EM_S_STM07_IS</stp>
        <stp>4</stp>
        <stp>000961.SZ</stp>
        <stp>9</stp>
        <stp>12/31/2011</stp>
        <stp>1</stp>
        <tr r="I438" s="1"/>
      </tp>
      <tp>
        <v>2248490286.3600001</v>
        <stp/>
        <stp>EM_S_STM07_IS</stp>
        <stp>4</stp>
        <stp>000962.SZ</stp>
        <stp>9</stp>
        <stp>12/31/2012</stp>
        <stp>1</stp>
        <tr r="J439" s="1"/>
      </tp>
      <tp>
        <v>16717986446.629999</v>
        <stp/>
        <stp>EM_S_STM07_IS</stp>
        <stp>4</stp>
        <stp>000963.SZ</stp>
        <stp>9</stp>
        <stp>12/31/2013</stp>
        <stp>1</stp>
        <tr r="K440" s="1"/>
      </tp>
      <tp>
        <v>1306307370.4100001</v>
        <stp/>
        <stp>EM_S_STM07_IS</stp>
        <stp>4</stp>
        <stp>000965.SZ</stp>
        <stp>9</stp>
        <stp>12/31/2015</stp>
        <stp>1</stp>
        <tr r="M441" s="1"/>
      </tp>
      <tp>
        <v>2078260062.73</v>
        <stp/>
        <stp>EM_S_STM07_IS</stp>
        <stp>4</stp>
        <stp>000950.SZ</stp>
        <stp>9</stp>
        <stp>12/31/2010</stp>
        <stp>1</stp>
        <tr r="H429" s="1"/>
      </tp>
      <tp>
        <v>26058557166.880001</v>
        <stp/>
        <stp>EM_S_STM07_IS</stp>
        <stp>4</stp>
        <stp>000951.SZ</stp>
        <stp>9</stp>
        <stp>12/31/2011</stp>
        <stp>1</stp>
        <tr r="I430" s="1"/>
      </tp>
      <tp>
        <v>394156326.35000002</v>
        <stp/>
        <stp>EM_S_STM07_IS</stp>
        <stp>4</stp>
        <stp>000952.SZ</stp>
        <stp>9</stp>
        <stp>12/31/2012</stp>
        <stp>1</stp>
        <tr r="J431" s="1"/>
      </tp>
      <tp>
        <v>792106191.84000003</v>
        <stp/>
        <stp>EM_S_STM07_IS</stp>
        <stp>4</stp>
        <stp>000953.SZ</stp>
        <stp>9</stp>
        <stp>12/31/2013</stp>
        <stp>1</stp>
        <tr r="K432" s="1"/>
      </tp>
      <tp>
        <v>303235247.50999999</v>
        <stp/>
        <stp>EM_S_STM07_IS</stp>
        <stp>4</stp>
        <stp>000955.SZ</stp>
        <stp>9</stp>
        <stp>12/31/2015</stp>
        <stp>1</stp>
        <tr r="M433" s="1"/>
      </tp>
      <tp>
        <v>3140178131.27</v>
        <stp/>
        <stp>EM_S_STM07_IS</stp>
        <stp>4</stp>
        <stp>000990.SZ</stp>
        <stp>9</stp>
        <stp>12/31/2010</stp>
        <stp>1</stp>
        <tr r="H463" s="1"/>
      </tp>
      <tp>
        <v>1678480505.55</v>
        <stp/>
        <stp>EM_S_STM07_IS</stp>
        <stp>4</stp>
        <stp>000993.SZ</stp>
        <stp>9</stp>
        <stp>12/31/2013</stp>
        <stp>1</stp>
        <tr r="K464" s="1"/>
      </tp>
      <tp>
        <v>104519918.05</v>
        <stp/>
        <stp>EM_S_STM07_IS</stp>
        <stp>4</stp>
        <stp>000995.SZ</stp>
        <stp>9</stp>
        <stp>12/31/2015</stp>
        <stp>1</stp>
        <tr r="M465" s="1"/>
      </tp>
      <tp>
        <v>803804059.86000001</v>
        <stp/>
        <stp>EM_S_STM07_IS</stp>
        <stp>4</stp>
        <stp>000980.SZ</stp>
        <stp>9</stp>
        <stp>12/31/2010</stp>
        <stp>1</stp>
        <tr r="H455" s="1"/>
      </tp>
      <tp>
        <v>4861972144.5600004</v>
        <stp/>
        <stp>EM_S_STM07_IS</stp>
        <stp>4</stp>
        <stp>000981.SZ</stp>
        <stp>9</stp>
        <stp>12/31/2011</stp>
        <stp>1</stp>
        <tr r="I456" s="1"/>
      </tp>
      <tp>
        <v>2426060418.71</v>
        <stp/>
        <stp>EM_S_STM07_IS</stp>
        <stp>4</stp>
        <stp>000982.SZ</stp>
        <stp>9</stp>
        <stp>12/31/2012</stp>
        <stp>1</stp>
        <tr r="J457" s="1"/>
      </tp>
      <tp>
        <v>29500131501.66</v>
        <stp/>
        <stp>EM_S_STM07_IS</stp>
        <stp>4</stp>
        <stp>000983.SZ</stp>
        <stp>9</stp>
        <stp>12/31/2013</stp>
        <stp>1</stp>
        <tr r="K458" s="1"/>
      </tp>
      <tp>
        <v>789582737.45000005</v>
        <stp/>
        <stp>EM_S_STM07_IS</stp>
        <stp>4</stp>
        <stp>000985.SZ</stp>
        <stp>9</stp>
        <stp>12/31/2015</stp>
        <stp>1</stp>
        <tr r="M459" s="1"/>
      </tp>
      <tp>
        <v>23933045885.889999</v>
        <stp/>
        <stp>EM_S_STM07_IS</stp>
        <stp>4</stp>
        <stp>600970.SH</stp>
        <stp>9</stp>
        <stp>12/31/2010</stp>
        <stp>1</stp>
        <tr r="H2662" s="1"/>
      </tp>
      <tp>
        <v>8312148905.7299995</v>
        <stp/>
        <stp>EM_S_STM07_IS</stp>
        <stp>4</stp>
        <stp>600971.SH</stp>
        <stp>9</stp>
        <stp>12/31/2011</stp>
        <stp>1</stp>
        <tr r="I2663" s="1"/>
      </tp>
      <tp>
        <v>9807862986.8099995</v>
        <stp/>
        <stp>EM_S_STM07_IS</stp>
        <stp>4</stp>
        <stp>600973.SH</stp>
        <stp>9</stp>
        <stp>12/31/2013</stp>
        <stp>1</stp>
        <tr r="K2664" s="1"/>
      </tp>
      <tp>
        <v>1326036664.3399999</v>
        <stp/>
        <stp>EM_S_STM07_IS</stp>
        <stp>4</stp>
        <stp>600975.SH</stp>
        <stp>9</stp>
        <stp>12/31/2015</stp>
        <stp>1</stp>
        <tr r="M2665" s="1"/>
      </tp>
      <tp>
        <v>1767510615.53</v>
        <stp/>
        <stp>EM_S_STM07_IS</stp>
        <stp>4</stp>
        <stp>600960.SH</stp>
        <stp>9</stp>
        <stp>12/31/2010</stp>
        <stp>1</stp>
        <tr r="H2654" s="1"/>
      </tp>
      <tp>
        <v>11722697829.110001</v>
        <stp/>
        <stp>EM_S_STM07_IS</stp>
        <stp>4</stp>
        <stp>600961.SH</stp>
        <stp>9</stp>
        <stp>12/31/2011</stp>
        <stp>1</stp>
        <tr r="I2655" s="1"/>
      </tp>
      <tp>
        <v>1499468051.05</v>
        <stp/>
        <stp>EM_S_STM07_IS</stp>
        <stp>4</stp>
        <stp>600962.SH</stp>
        <stp>9</stp>
        <stp>12/31/2012</stp>
        <stp>1</stp>
        <tr r="J2656" s="1"/>
      </tp>
      <tp>
        <v>6609562076.6999998</v>
        <stp/>
        <stp>EM_S_STM07_IS</stp>
        <stp>4</stp>
        <stp>600963.SH</stp>
        <stp>9</stp>
        <stp>12/31/2013</stp>
        <stp>1</stp>
        <tr r="K2657" s="1"/>
      </tp>
      <tp>
        <v>1343812355.1300001</v>
        <stp/>
        <stp>EM_S_STM07_IS</stp>
        <stp>4</stp>
        <stp>600965.SH</stp>
        <stp>9</stp>
        <stp>12/31/2015</stp>
        <stp>1</stp>
        <tr r="M2658" s="1"/>
      </tp>
      <tp>
        <v>21880246303.77</v>
        <stp/>
        <stp>EM_S_STM07_IS</stp>
        <stp>4</stp>
        <stp>600900.SH</stp>
        <stp>9</stp>
        <stp>12/31/2010</stp>
        <stp>1</stp>
        <tr r="H2645" s="1"/>
      </tp>
      <tp>
        <v>686931909.08000004</v>
        <stp/>
        <stp>EM_S_STM07_IS</stp>
        <stp>4</stp>
        <stp>600990.SH</stp>
        <stp>9</stp>
        <stp>12/31/2010</stp>
        <stp>1</stp>
        <tr r="H2679" s="1"/>
      </tp>
      <tp>
        <v>1560869157.3599999</v>
        <stp/>
        <stp>EM_S_STM07_IS</stp>
        <stp>4</stp>
        <stp>600992.SH</stp>
        <stp>9</stp>
        <stp>12/31/2012</stp>
        <stp>1</stp>
        <tr r="J2680" s="1"/>
      </tp>
      <tp>
        <v>1602282477.4300001</v>
        <stp/>
        <stp>EM_S_STM07_IS</stp>
        <stp>4</stp>
        <stp>600993.SH</stp>
        <stp>9</stp>
        <stp>12/31/2013</stp>
        <stp>1</stp>
        <tr r="K2681" s="1"/>
      </tp>
      <tp>
        <v>1953837466.29</v>
        <stp/>
        <stp>EM_S_STM07_IS</stp>
        <stp>4</stp>
        <stp>600995.SH</stp>
        <stp>9</stp>
        <stp>12/31/2015</stp>
        <stp>1</stp>
        <tr r="M2682" s="1"/>
      </tp>
      <tp>
        <v>331967356.16000003</v>
        <stp/>
        <stp>EM_S_STM07_IS</stp>
        <stp>4</stp>
        <stp>600980.SH</stp>
        <stp>9</stp>
        <stp>12/31/2010</stp>
        <stp>1</stp>
        <tr r="H2670" s="1"/>
      </tp>
      <tp>
        <v>7469736480.29</v>
        <stp/>
        <stp>EM_S_STM07_IS</stp>
        <stp>4</stp>
        <stp>600981.SH</stp>
        <stp>9</stp>
        <stp>12/31/2011</stp>
        <stp>1</stp>
        <tr r="I2671" s="1"/>
      </tp>
      <tp>
        <v>1017104915.8099999</v>
        <stp/>
        <stp>EM_S_STM07_IS</stp>
        <stp>4</stp>
        <stp>600982.SH</stp>
        <stp>9</stp>
        <stp>12/31/2012</stp>
        <stp>1</stp>
        <tr r="J2672" s="1"/>
      </tp>
      <tp>
        <v>5325324267.8400002</v>
        <stp/>
        <stp>EM_S_STM07_IS</stp>
        <stp>4</stp>
        <stp>600983.SH</stp>
        <stp>9</stp>
        <stp>12/31/2013</stp>
        <stp>1</stp>
        <tr r="K2673" s="1"/>
      </tp>
      <tp>
        <v>283204434.60000002</v>
        <stp/>
        <stp>EM_S_STM07_IS</stp>
        <stp>4</stp>
        <stp>600984.SH</stp>
        <stp>9</stp>
        <stp>12/31/2014</stp>
        <stp>1</stp>
        <tr r="L2674" s="1"/>
      </tp>
      <tp>
        <v>904147458.28999996</v>
        <stp/>
        <stp>EM_S_STM07_IS</stp>
        <stp>4</stp>
        <stp>600985.SH</stp>
        <stp>9</stp>
        <stp>12/31/2015</stp>
        <stp>1</stp>
        <tr r="M2675" s="1"/>
      </tp>
      <tp>
        <v>95159578.620000005</v>
        <stp/>
        <stp>EM_S_STM07_IS</stp>
        <stp>4</stp>
        <stp>000430.SZ</stp>
        <stp>9</stp>
        <stp>12/31/2010</stp>
        <stp>1</stp>
        <tr r="H105" s="1"/>
      </tp>
      <tp>
        <v>218662928.46000001</v>
        <stp/>
        <stp>EM_S_STM07_IS</stp>
        <stp>4</stp>
        <stp>300400.SZ</stp>
        <stp>9</stp>
        <stp>12/31/2010</stp>
        <stp>1</stp>
        <tr r="H1694" s="1"/>
      </tp>
      <tp>
        <v>320961779.88999999</v>
        <stp/>
        <stp>EM_S_STM07_IS</stp>
        <stp>4</stp>
        <stp>300401.SZ</stp>
        <stp>9</stp>
        <stp>12/31/2011</stp>
        <stp>1</stp>
        <tr r="I1695" s="1"/>
      </tp>
      <tp>
        <v>737801156.89999998</v>
        <stp/>
        <stp>EM_S_STM07_IS</stp>
        <stp>4</stp>
        <stp>300402.SZ</stp>
        <stp>9</stp>
        <stp>12/31/2012</stp>
        <stp>1</stp>
        <tr r="J1696" s="1"/>
      </tp>
      <tp>
        <v>595297235.95000005</v>
        <stp/>
        <stp>EM_S_STM07_IS</stp>
        <stp>4</stp>
        <stp>300403.SZ</stp>
        <stp>9</stp>
        <stp>12/31/2013</stp>
        <stp>1</stp>
        <tr r="K1697" s="1"/>
      </tp>
      <tp>
        <v>143873596.59</v>
        <stp/>
        <stp>EM_S_STM07_IS</stp>
        <stp>4</stp>
        <stp>300404.SZ</stp>
        <stp>9</stp>
        <stp>12/31/2014</stp>
        <stp>1</stp>
        <tr r="L1698" s="1"/>
      </tp>
      <tp>
        <v>800037027.46000004</v>
        <stp/>
        <stp>EM_S_STM07_IS</stp>
        <stp>4</stp>
        <stp>300405.SZ</stp>
        <stp>9</stp>
        <stp>12/31/2015</stp>
        <stp>1</stp>
        <tr r="M1699" s="1"/>
      </tp>
      <tp>
        <v>2333965287.3400002</v>
        <stp/>
        <stp>EM_S_STM07_IS</stp>
        <stp>4</stp>
        <stp>000420.SZ</stp>
        <stp>9</stp>
        <stp>12/31/2010</stp>
        <stp>1</stp>
        <tr r="H97" s="1"/>
      </tp>
      <tp>
        <v>1535234050.52</v>
        <stp/>
        <stp>EM_S_STM07_IS</stp>
        <stp>4</stp>
        <stp>000421.SZ</stp>
        <stp>9</stp>
        <stp>12/31/2011</stp>
        <stp>1</stp>
        <tr r="I98" s="1"/>
      </tp>
      <tp>
        <v>19317607373.259998</v>
        <stp/>
        <stp>EM_S_STM07_IS</stp>
        <stp>4</stp>
        <stp>000422.SZ</stp>
        <stp>9</stp>
        <stp>12/31/2012</stp>
        <stp>1</stp>
        <tr r="J99" s="1"/>
      </tp>
      <tp>
        <v>4016304415.3000002</v>
        <stp/>
        <stp>EM_S_STM07_IS</stp>
        <stp>4</stp>
        <stp>000423.SZ</stp>
        <stp>9</stp>
        <stp>12/31/2013</stp>
        <stp>1</stp>
        <tr r="K100" s="1"/>
      </tp>
      <tp>
        <v>16657829344.690001</v>
        <stp/>
        <stp>EM_S_STM07_IS</stp>
        <stp>4</stp>
        <stp>000425.SZ</stp>
        <stp>9</stp>
        <stp>12/31/2015</stp>
        <stp>1</stp>
        <tr r="M101" s="1"/>
      </tp>
      <tp t="s">
        <v/>
        <stp/>
        <stp>EM_S_STM07_IS</stp>
        <stp>4</stp>
        <stp>300410.SZ</stp>
        <stp>9</stp>
        <stp>12/31/2010</stp>
        <stp>1</stp>
        <tr r="H1704" s="1"/>
      </tp>
      <tp>
        <v>232119055.11000001</v>
        <stp/>
        <stp>EM_S_STM07_IS</stp>
        <stp>4</stp>
        <stp>300411.SZ</stp>
        <stp>9</stp>
        <stp>12/31/2011</stp>
        <stp>1</stp>
        <tr r="I1705" s="1"/>
      </tp>
      <tp>
        <v>152084830.94999999</v>
        <stp/>
        <stp>EM_S_STM07_IS</stp>
        <stp>4</stp>
        <stp>300412.SZ</stp>
        <stp>9</stp>
        <stp>12/31/2012</stp>
        <stp>1</stp>
        <tr r="J1706" s="1"/>
      </tp>
      <tp>
        <v>3149875201.3299999</v>
        <stp/>
        <stp>EM_S_STM07_IS</stp>
        <stp>4</stp>
        <stp>300413.SZ</stp>
        <stp>9</stp>
        <stp>12/31/2013</stp>
        <stp>1</stp>
        <tr r="K1707" s="1"/>
      </tp>
      <tp>
        <v>456528424.58999997</v>
        <stp/>
        <stp>EM_S_STM07_IS</stp>
        <stp>4</stp>
        <stp>300414.SZ</stp>
        <stp>9</stp>
        <stp>12/31/2014</stp>
        <stp>1</stp>
        <tr r="L1708" s="1"/>
      </tp>
      <tp>
        <v>1188889336.6700001</v>
        <stp/>
        <stp>EM_S_STM07_IS</stp>
        <stp>4</stp>
        <stp>300415.SZ</stp>
        <stp>9</stp>
        <stp>12/31/2015</stp>
        <stp>1</stp>
        <tr r="M1709" s="1"/>
      </tp>
      <tp>
        <v>8046977090.04</v>
        <stp/>
        <stp>EM_S_STM07_IS</stp>
        <stp>4</stp>
        <stp>000410.SZ</stp>
        <stp>9</stp>
        <stp>12/31/2010</stp>
        <stp>1</stp>
        <tr r="H89" s="1"/>
      </tp>
      <tp>
        <v>8526353583.8800001</v>
        <stp/>
        <stp>EM_S_STM07_IS</stp>
        <stp>4</stp>
        <stp>000411.SZ</stp>
        <stp>9</stp>
        <stp>12/31/2011</stp>
        <stp>1</stp>
        <tr r="I90" s="1"/>
      </tp>
      <tp>
        <v>931900682.99000001</v>
        <stp/>
        <stp>EM_S_STM07_IS</stp>
        <stp>4</stp>
        <stp>000413.SZ</stp>
        <stp>9</stp>
        <stp>12/31/2013</stp>
        <stp>1</stp>
        <tr r="K91" s="1"/>
      </tp>
      <tp>
        <v>9659023000</v>
        <stp/>
        <stp>EM_S_STM07_IS</stp>
        <stp>4</stp>
        <stp>000415.SZ</stp>
        <stp>9</stp>
        <stp>12/31/2015</stp>
        <stp>1</stp>
        <tr r="M92" s="1"/>
      </tp>
      <tp t="s">
        <v/>
        <stp/>
        <stp>EM_S_STM07_IS</stp>
        <stp>4</stp>
        <stp>300420.SZ</stp>
        <stp>9</stp>
        <stp>12/31/2010</stp>
        <stp>1</stp>
        <tr r="H1714" s="1"/>
      </tp>
      <tp>
        <v>389005726.67000002</v>
        <stp/>
        <stp>EM_S_STM07_IS</stp>
        <stp>4</stp>
        <stp>300421.SZ</stp>
        <stp>9</stp>
        <stp>12/31/2011</stp>
        <stp>1</stp>
        <tr r="I1715" s="1"/>
      </tp>
      <tp>
        <v>221951847.03999999</v>
        <stp/>
        <stp>EM_S_STM07_IS</stp>
        <stp>4</stp>
        <stp>300422.SZ</stp>
        <stp>9</stp>
        <stp>12/31/2012</stp>
        <stp>1</stp>
        <tr r="J1716" s="1"/>
      </tp>
      <tp>
        <v>263438328.15000001</v>
        <stp/>
        <stp>EM_S_STM07_IS</stp>
        <stp>4</stp>
        <stp>300423.SZ</stp>
        <stp>9</stp>
        <stp>12/31/2013</stp>
        <stp>1</stp>
        <tr r="K1717" s="1"/>
      </tp>
      <tp>
        <v>509111833.14999998</v>
        <stp/>
        <stp>EM_S_STM07_IS</stp>
        <stp>4</stp>
        <stp>300424.SZ</stp>
        <stp>9</stp>
        <stp>12/31/2014</stp>
        <stp>1</stp>
        <tr r="L1718" s="1"/>
      </tp>
      <tp>
        <v>329557343.64999998</v>
        <stp/>
        <stp>EM_S_STM07_IS</stp>
        <stp>4</stp>
        <stp>300425.SZ</stp>
        <stp>9</stp>
        <stp>12/31/2015</stp>
        <stp>1</stp>
        <tr r="M1719" s="1"/>
      </tp>
      <tp>
        <v>3855526070.2199998</v>
        <stp/>
        <stp>EM_S_STM07_IS</stp>
        <stp>4</stp>
        <stp>000400.SZ</stp>
        <stp>9</stp>
        <stp>12/31/2010</stp>
        <stp>1</stp>
        <tr r="H81" s="1"/>
      </tp>
      <tp>
        <v>15728165471.610001</v>
        <stp/>
        <stp>EM_S_STM07_IS</stp>
        <stp>4</stp>
        <stp>000401.SZ</stp>
        <stp>9</stp>
        <stp>12/31/2011</stp>
        <stp>1</stp>
        <tr r="I82" s="1"/>
      </tp>
      <tp>
        <v>17233868061.310001</v>
        <stp/>
        <stp>EM_S_STM07_IS</stp>
        <stp>4</stp>
        <stp>000402.SZ</stp>
        <stp>9</stp>
        <stp>12/31/2012</stp>
        <stp>1</stp>
        <tr r="J83" s="1"/>
      </tp>
      <tp>
        <v>477715809.26999998</v>
        <stp/>
        <stp>EM_S_STM07_IS</stp>
        <stp>4</stp>
        <stp>000403.SZ</stp>
        <stp>9</stp>
        <stp>12/31/2013</stp>
        <stp>1</stp>
        <tr r="K84" s="1"/>
      </tp>
      <tp>
        <v>7002905221.7600002</v>
        <stp/>
        <stp>EM_S_STM07_IS</stp>
        <stp>4</stp>
        <stp>000404.SZ</stp>
        <stp>9</stp>
        <stp>12/31/2014</stp>
        <stp>1</stp>
        <tr r="L85" s="1"/>
      </tp>
      <tp t="s">
        <v/>
        <stp/>
        <stp>EM_S_STM07_IS</stp>
        <stp>4</stp>
        <stp>300430.SZ</stp>
        <stp>9</stp>
        <stp>12/31/2010</stp>
        <stp>1</stp>
        <tr r="H1724" s="1"/>
      </tp>
      <tp>
        <v>169775957.19999999</v>
        <stp/>
        <stp>EM_S_STM07_IS</stp>
        <stp>4</stp>
        <stp>300431.SZ</stp>
        <stp>9</stp>
        <stp>12/31/2011</stp>
        <stp>1</stp>
        <tr r="I1725" s="1"/>
      </tp>
      <tp>
        <v>368323968.08999997</v>
        <stp/>
        <stp>EM_S_STM07_IS</stp>
        <stp>4</stp>
        <stp>300432.SZ</stp>
        <stp>9</stp>
        <stp>12/31/2012</stp>
        <stp>1</stp>
        <tr r="J1726" s="1"/>
      </tp>
      <tp>
        <v>13351648853.370001</v>
        <stp/>
        <stp>EM_S_STM07_IS</stp>
        <stp>4</stp>
        <stp>300433.SZ</stp>
        <stp>9</stp>
        <stp>12/31/2013</stp>
        <stp>1</stp>
        <tr r="K1727" s="1"/>
      </tp>
      <tp>
        <v>172830050.30000001</v>
        <stp/>
        <stp>EM_S_STM07_IS</stp>
        <stp>4</stp>
        <stp>300434.SZ</stp>
        <stp>9</stp>
        <stp>12/31/2014</stp>
        <stp>1</stp>
        <tr r="L1728" s="1"/>
      </tp>
      <tp>
        <v>462464028.35000002</v>
        <stp/>
        <stp>EM_S_STM07_IS</stp>
        <stp>4</stp>
        <stp>300435.SZ</stp>
        <stp>9</stp>
        <stp>12/31/2015</stp>
        <stp>1</stp>
        <tr r="M1729" s="1"/>
      </tp>
      <tp t="s">
        <v/>
        <stp/>
        <stp>EM_S_STM07_IS</stp>
        <stp>4</stp>
        <stp>300440.SZ</stp>
        <stp>9</stp>
        <stp>12/31/2010</stp>
        <stp>1</stp>
        <tr r="H1734" s="1"/>
      </tp>
      <tp>
        <v>189274447.47</v>
        <stp/>
        <stp>EM_S_STM07_IS</stp>
        <stp>4</stp>
        <stp>300441.SZ</stp>
        <stp>9</stp>
        <stp>12/31/2011</stp>
        <stp>1</stp>
        <tr r="I1735" s="1"/>
      </tp>
      <tp>
        <v>370577846.37</v>
        <stp/>
        <stp>EM_S_STM07_IS</stp>
        <stp>4</stp>
        <stp>300442.SZ</stp>
        <stp>9</stp>
        <stp>12/31/2012</stp>
        <stp>1</stp>
        <tr r="J1736" s="1"/>
      </tp>
      <tp>
        <v>370389835.12</v>
        <stp/>
        <stp>EM_S_STM07_IS</stp>
        <stp>4</stp>
        <stp>300443.SZ</stp>
        <stp>9</stp>
        <stp>12/31/2013</stp>
        <stp>1</stp>
        <tr r="K1737" s="1"/>
      </tp>
      <tp>
        <v>544921246.34000003</v>
        <stp/>
        <stp>EM_S_STM07_IS</stp>
        <stp>4</stp>
        <stp>300444.SZ</stp>
        <stp>9</stp>
        <stp>12/31/2014</stp>
        <stp>1</stp>
        <tr r="L1738" s="1"/>
      </tp>
      <tp>
        <v>162523640.71000001</v>
        <stp/>
        <stp>EM_S_STM07_IS</stp>
        <stp>4</stp>
        <stp>300445.SZ</stp>
        <stp>9</stp>
        <stp>12/31/2015</stp>
        <stp>1</stp>
        <tr r="M1739" s="1"/>
      </tp>
      <tp t="s">
        <v/>
        <stp/>
        <stp>EM_S_STM07_IS</stp>
        <stp>4</stp>
        <stp>300450.SZ</stp>
        <stp>9</stp>
        <stp>12/31/2010</stp>
        <stp>1</stp>
        <tr r="H1744" s="1"/>
      </tp>
      <tp>
        <v>336567764.30000001</v>
        <stp/>
        <stp>EM_S_STM07_IS</stp>
        <stp>4</stp>
        <stp>300451.SZ</stp>
        <stp>9</stp>
        <stp>12/31/2011</stp>
        <stp>1</stp>
        <tr r="I1745" s="1"/>
      </tp>
      <tp>
        <v>183880565.66999999</v>
        <stp/>
        <stp>EM_S_STM07_IS</stp>
        <stp>4</stp>
        <stp>300452.SZ</stp>
        <stp>9</stp>
        <stp>12/31/2012</stp>
        <stp>1</stp>
        <tr r="J1746" s="1"/>
      </tp>
      <tp>
        <v>304737396.37</v>
        <stp/>
        <stp>EM_S_STM07_IS</stp>
        <stp>4</stp>
        <stp>300453.SZ</stp>
        <stp>9</stp>
        <stp>12/31/2013</stp>
        <stp>1</stp>
        <tr r="K1747" s="1"/>
      </tp>
      <tp>
        <v>252095375.80000001</v>
        <stp/>
        <stp>EM_S_STM07_IS</stp>
        <stp>4</stp>
        <stp>300455.SZ</stp>
        <stp>9</stp>
        <stp>12/31/2015</stp>
        <stp>1</stp>
        <tr r="M1748" s="1"/>
      </tp>
      <tp t="s">
        <v/>
        <stp/>
        <stp>EM_S_STM07_IS</stp>
        <stp>4</stp>
        <stp>300460.SZ</stp>
        <stp>9</stp>
        <stp>12/31/2010</stp>
        <stp>1</stp>
        <tr r="H1753" s="1"/>
      </tp>
      <tp>
        <v>145549857.88</v>
        <stp/>
        <stp>EM_S_STM07_IS</stp>
        <stp>4</stp>
        <stp>300461.SZ</stp>
        <stp>9</stp>
        <stp>12/31/2011</stp>
        <stp>1</stp>
        <tr r="I1754" s="1"/>
      </tp>
      <tp>
        <v>166346540.38</v>
        <stp/>
        <stp>EM_S_STM07_IS</stp>
        <stp>4</stp>
        <stp>300462.SZ</stp>
        <stp>9</stp>
        <stp>12/31/2012</stp>
        <stp>1</stp>
        <tr r="J1755" s="1"/>
      </tp>
      <tp>
        <v>779426579.57000005</v>
        <stp/>
        <stp>EM_S_STM07_IS</stp>
        <stp>4</stp>
        <stp>300463.SZ</stp>
        <stp>9</stp>
        <stp>12/31/2013</stp>
        <stp>1</stp>
        <tr r="K1756" s="1"/>
      </tp>
      <tp>
        <v>391591212.24000001</v>
        <stp/>
        <stp>EM_S_STM07_IS</stp>
        <stp>4</stp>
        <stp>300464.SZ</stp>
        <stp>9</stp>
        <stp>12/31/2014</stp>
        <stp>1</stp>
        <tr r="L1757" s="1"/>
      </tp>
      <tp>
        <v>938623959.00999999</v>
        <stp/>
        <stp>EM_S_STM07_IS</stp>
        <stp>4</stp>
        <stp>300465.SZ</stp>
        <stp>9</stp>
        <stp>12/31/2015</stp>
        <stp>1</stp>
        <tr r="M1758" s="1"/>
      </tp>
      <tp t="s">
        <v/>
        <stp/>
        <stp>EM_S_STM07_IS</stp>
        <stp>4</stp>
        <stp>300470.SZ</stp>
        <stp>9</stp>
        <stp>12/31/2010</stp>
        <stp>1</stp>
        <tr r="H1763" s="1"/>
      </tp>
      <tp>
        <v>377561893.82999998</v>
        <stp/>
        <stp>EM_S_STM07_IS</stp>
        <stp>4</stp>
        <stp>300471.SZ</stp>
        <stp>9</stp>
        <stp>12/31/2011</stp>
        <stp>1</stp>
        <tr r="I1764" s="1"/>
      </tp>
      <tp>
        <v>163284123.46000001</v>
        <stp/>
        <stp>EM_S_STM07_IS</stp>
        <stp>4</stp>
        <stp>300472.SZ</stp>
        <stp>9</stp>
        <stp>12/31/2012</stp>
        <stp>1</stp>
        <tr r="J1765" s="1"/>
      </tp>
      <tp>
        <v>612381422.07000005</v>
        <stp/>
        <stp>EM_S_STM07_IS</stp>
        <stp>4</stp>
        <stp>300473.SZ</stp>
        <stp>9</stp>
        <stp>12/31/2013</stp>
        <stp>1</stp>
        <tr r="K1766" s="1"/>
      </tp>
      <tp>
        <v>204795417.08000001</v>
        <stp/>
        <stp>EM_S_STM07_IS</stp>
        <stp>4</stp>
        <stp>300474.SZ</stp>
        <stp>9</stp>
        <stp>12/31/2014</stp>
        <stp>1</stp>
        <tr r="L1767" s="1"/>
      </tp>
      <tp>
        <v>384611486.13</v>
        <stp/>
        <stp>EM_S_STM07_IS</stp>
        <stp>4</stp>
        <stp>300475.SZ</stp>
        <stp>9</stp>
        <stp>12/31/2015</stp>
        <stp>1</stp>
        <tr r="M1768" s="1"/>
      </tp>
      <tp t="s">
        <v/>
        <stp/>
        <stp>EM_S_STM07_IS</stp>
        <stp>4</stp>
        <stp>300480.SZ</stp>
        <stp>9</stp>
        <stp>12/31/2010</stp>
        <stp>1</stp>
        <tr r="H1773" s="1"/>
      </tp>
      <tp>
        <v>269751718.66000003</v>
        <stp/>
        <stp>EM_S_STM07_IS</stp>
        <stp>4</stp>
        <stp>300481.SZ</stp>
        <stp>9</stp>
        <stp>12/31/2011</stp>
        <stp>1</stp>
        <tr r="I1774" s="1"/>
      </tp>
      <tp>
        <v>227353601.02000001</v>
        <stp/>
        <stp>EM_S_STM07_IS</stp>
        <stp>4</stp>
        <stp>300482.SZ</stp>
        <stp>9</stp>
        <stp>12/31/2012</stp>
        <stp>1</stp>
        <tr r="J1775" s="1"/>
      </tp>
      <tp>
        <v>371947170.56999999</v>
        <stp/>
        <stp>EM_S_STM07_IS</stp>
        <stp>4</stp>
        <stp>300483.SZ</stp>
        <stp>9</stp>
        <stp>12/31/2013</stp>
        <stp>1</stp>
        <tr r="K1776" s="1"/>
      </tp>
      <tp>
        <v>204725355.91999999</v>
        <stp/>
        <stp>EM_S_STM07_IS</stp>
        <stp>4</stp>
        <stp>300484.SZ</stp>
        <stp>9</stp>
        <stp>12/31/2014</stp>
        <stp>1</stp>
        <tr r="L1777" s="1"/>
      </tp>
      <tp>
        <v>607138310.74000001</v>
        <stp/>
        <stp>EM_S_STM07_IS</stp>
        <stp>4</stp>
        <stp>300485.SZ</stp>
        <stp>9</stp>
        <stp>12/31/2015</stp>
        <stp>1</stp>
        <tr r="M1778" s="1"/>
      </tp>
      <tp t="s">
        <v/>
        <stp/>
        <stp>EM_S_STM07_IS</stp>
        <stp>4</stp>
        <stp>300490.SZ</stp>
        <stp>9</stp>
        <stp>12/31/2010</stp>
        <stp>1</stp>
        <tr r="H1783" s="1"/>
      </tp>
      <tp>
        <v>83100455.060000002</v>
        <stp/>
        <stp>EM_S_STM07_IS</stp>
        <stp>4</stp>
        <stp>300491.SZ</stp>
        <stp>9</stp>
        <stp>12/31/2011</stp>
        <stp>1</stp>
        <tr r="I1784" s="1"/>
      </tp>
      <tp>
        <v>193688217.69</v>
        <stp/>
        <stp>EM_S_STM07_IS</stp>
        <stp>4</stp>
        <stp>300492.SZ</stp>
        <stp>9</stp>
        <stp>12/31/2012</stp>
        <stp>1</stp>
        <tr r="J1785" s="1"/>
      </tp>
      <tp>
        <v>996046586.37</v>
        <stp/>
        <stp>EM_S_STM07_IS</stp>
        <stp>4</stp>
        <stp>300493.SZ</stp>
        <stp>9</stp>
        <stp>12/31/2013</stp>
        <stp>1</stp>
        <tr r="K1786" s="1"/>
      </tp>
      <tp>
        <v>231705215.38</v>
        <stp/>
        <stp>EM_S_STM07_IS</stp>
        <stp>4</stp>
        <stp>300494.SZ</stp>
        <stp>9</stp>
        <stp>12/31/2014</stp>
        <stp>1</stp>
        <tr r="L1787" s="1"/>
      </tp>
      <tp>
        <v>580346645.30999994</v>
        <stp/>
        <stp>EM_S_STM07_IS</stp>
        <stp>4</stp>
        <stp>300495.SZ</stp>
        <stp>9</stp>
        <stp>12/31/2015</stp>
        <stp>1</stp>
        <tr r="M1788" s="1"/>
      </tp>
      <tp>
        <v>2733575353.3299999</v>
        <stp/>
        <stp>EM_S_STM07_IS</stp>
        <stp>4</stp>
        <stp>600470.SH</stp>
        <stp>9</stp>
        <stp>12/31/2010</stp>
        <stp>1</stp>
        <tr r="H2261" s="1"/>
      </tp>
      <tp>
        <v>3398710193.3200002</v>
        <stp/>
        <stp>EM_S_STM07_IS</stp>
        <stp>4</stp>
        <stp>600475.SH</stp>
        <stp>9</stp>
        <stp>12/31/2015</stp>
        <stp>1</stp>
        <tr r="M2262" s="1"/>
      </tp>
      <tp>
        <v>1518826971.05</v>
        <stp/>
        <stp>EM_S_STM07_IS</stp>
        <stp>4</stp>
        <stp>600460.SH</stp>
        <stp>9</stp>
        <stp>12/31/2010</stp>
        <stp>1</stp>
        <tr r="H2253" s="1"/>
      </tp>
      <tp>
        <v>993184081.34000003</v>
        <stp/>
        <stp>EM_S_STM07_IS</stp>
        <stp>4</stp>
        <stp>600461.SH</stp>
        <stp>9</stp>
        <stp>12/31/2011</stp>
        <stp>1</stp>
        <tr r="I2254" s="1"/>
      </tp>
      <tp>
        <v>303460448.79000002</v>
        <stp/>
        <stp>EM_S_STM07_IS</stp>
        <stp>4</stp>
        <stp>600462.SH</stp>
        <stp>9</stp>
        <stp>12/31/2012</stp>
        <stp>1</stp>
        <tr r="J2255" s="1"/>
      </tp>
      <tp>
        <v>918201499.75</v>
        <stp/>
        <stp>EM_S_STM07_IS</stp>
        <stp>4</stp>
        <stp>600463.SH</stp>
        <stp>9</stp>
        <stp>12/31/2013</stp>
        <stp>1</stp>
        <tr r="K2256" s="1"/>
      </tp>
      <tp>
        <v>1116192289.6099999</v>
        <stp/>
        <stp>EM_S_STM07_IS</stp>
        <stp>4</stp>
        <stp>600452.SH</stp>
        <stp>9</stp>
        <stp>12/31/2012</stp>
        <stp>1</stp>
        <tr r="J2248" s="1"/>
      </tp>
      <tp>
        <v>172196432.40000001</v>
        <stp/>
        <stp>EM_S_STM07_IS</stp>
        <stp>4</stp>
        <stp>600455.SH</stp>
        <stp>9</stp>
        <stp>12/31/2015</stp>
        <stp>1</stp>
        <tr r="M2249" s="1"/>
      </tp>
      <tp>
        <v>377420944.26999998</v>
        <stp/>
        <stp>EM_S_STM07_IS</stp>
        <stp>4</stp>
        <stp>600444.SH</stp>
        <stp>9</stp>
        <stp>12/31/2014</stp>
        <stp>1</stp>
        <tr r="L2244" s="1"/>
      </tp>
      <tp>
        <v>2495685248.8699999</v>
        <stp/>
        <stp>EM_S_STM07_IS</stp>
        <stp>4</stp>
        <stp>600432.SH</stp>
        <stp>9</stp>
        <stp>12/31/2012</stp>
        <stp>1</stp>
        <tr r="J2238" s="1"/>
      </tp>
      <tp>
        <v>945734490.92999995</v>
        <stp/>
        <stp>EM_S_STM07_IS</stp>
        <stp>4</stp>
        <stp>600433.SH</stp>
        <stp>9</stp>
        <stp>12/31/2013</stp>
        <stp>1</stp>
        <tr r="K2239" s="1"/>
      </tp>
      <tp>
        <v>1849322333.46</v>
        <stp/>
        <stp>EM_S_STM07_IS</stp>
        <stp>4</stp>
        <stp>600435.SH</stp>
        <stp>9</stp>
        <stp>12/31/2015</stp>
        <stp>1</stp>
        <tr r="M2240" s="1"/>
      </tp>
      <tp>
        <v>1422963645.9100001</v>
        <stp/>
        <stp>EM_S_STM07_IS</stp>
        <stp>4</stp>
        <stp>600420.SH</stp>
        <stp>9</stp>
        <stp>12/31/2010</stp>
        <stp>1</stp>
        <tr r="H2230" s="1"/>
      </tp>
      <tp>
        <v>10756220.130000001</v>
        <stp/>
        <stp>EM_S_STM07_IS</stp>
        <stp>4</stp>
        <stp>600421.SH</stp>
        <stp>9</stp>
        <stp>12/31/2011</stp>
        <stp>1</stp>
        <tr r="I2231" s="1"/>
      </tp>
      <tp>
        <v>3016021800.0599999</v>
        <stp/>
        <stp>EM_S_STM07_IS</stp>
        <stp>4</stp>
        <stp>600422.SH</stp>
        <stp>9</stp>
        <stp>12/31/2012</stp>
        <stp>1</stp>
        <tr r="J2232" s="1"/>
      </tp>
      <tp>
        <v>2586693075.5500002</v>
        <stp/>
        <stp>EM_S_STM07_IS</stp>
        <stp>4</stp>
        <stp>600423.SH</stp>
        <stp>9</stp>
        <stp>12/31/2013</stp>
        <stp>1</stp>
        <tr r="K2233" s="1"/>
      </tp>
      <tp>
        <v>1754772942.04</v>
        <stp/>
        <stp>EM_S_STM07_IS</stp>
        <stp>4</stp>
        <stp>600425.SH</stp>
        <stp>9</stp>
        <stp>12/31/2015</stp>
        <stp>1</stp>
        <tr r="M2234" s="1"/>
      </tp>
      <tp>
        <v>4075427170.5500002</v>
        <stp/>
        <stp>EM_S_STM07_IS</stp>
        <stp>4</stp>
        <stp>600410.SH</stp>
        <stp>9</stp>
        <stp>12/31/2010</stp>
        <stp>1</stp>
        <tr r="H2225" s="1"/>
      </tp>
      <tp>
        <v>5698189844.8199997</v>
        <stp/>
        <stp>EM_S_STM07_IS</stp>
        <stp>4</stp>
        <stp>600415.SH</stp>
        <stp>9</stp>
        <stp>12/31/2015</stp>
        <stp>1</stp>
        <tr r="M2226" s="1"/>
      </tp>
      <tp>
        <v>2139380447.6500001</v>
        <stp/>
        <stp>EM_S_STM07_IS</stp>
        <stp>4</stp>
        <stp>600400.SH</stp>
        <stp>9</stp>
        <stp>12/31/2010</stp>
        <stp>1</stp>
        <tr r="H2218" s="1"/>
      </tp>
      <tp>
        <v>7131689703.1400003</v>
        <stp/>
        <stp>EM_S_STM07_IS</stp>
        <stp>4</stp>
        <stp>600401.SH</stp>
        <stp>9</stp>
        <stp>12/31/2011</stp>
        <stp>1</stp>
        <tr r="I2219" s="1"/>
      </tp>
      <tp>
        <v>11165836307.91</v>
        <stp/>
        <stp>EM_S_STM07_IS</stp>
        <stp>4</stp>
        <stp>600403.SH</stp>
        <stp>9</stp>
        <stp>12/31/2013</stp>
        <stp>1</stp>
        <tr r="K2220" s="1"/>
      </tp>
      <tp>
        <v>1117391901.1800001</v>
        <stp/>
        <stp>EM_S_STM07_IS</stp>
        <stp>4</stp>
        <stp>600405.SH</stp>
        <stp>9</stp>
        <stp>12/31/2015</stp>
        <stp>1</stp>
        <tr r="M2221" s="1"/>
      </tp>
      <tp>
        <v>810887859.69000006</v>
        <stp/>
        <stp>EM_S_STM07_IS</stp>
        <stp>4</stp>
        <stp>600490.SH</stp>
        <stp>9</stp>
        <stp>12/31/2010</stp>
        <stp>1</stp>
        <tr r="H2276" s="1"/>
      </tp>
      <tp>
        <v>13495846735.790001</v>
        <stp/>
        <stp>EM_S_STM07_IS</stp>
        <stp>4</stp>
        <stp>600491.SH</stp>
        <stp>9</stp>
        <stp>12/31/2011</stp>
        <stp>1</stp>
        <tr r="I2277" s="1"/>
      </tp>
      <tp>
        <v>880087769.63999999</v>
        <stp/>
        <stp>EM_S_STM07_IS</stp>
        <stp>4</stp>
        <stp>600493.SH</stp>
        <stp>9</stp>
        <stp>12/31/2013</stp>
        <stp>1</stp>
        <tr r="K2278" s="1"/>
      </tp>
      <tp>
        <v>2010255610.9000001</v>
        <stp/>
        <stp>EM_S_STM07_IS</stp>
        <stp>4</stp>
        <stp>600495.SH</stp>
        <stp>9</stp>
        <stp>12/31/2015</stp>
        <stp>1</stp>
        <tr r="M2279" s="1"/>
      </tp>
      <tp>
        <v>3431125121.4499998</v>
        <stp/>
        <stp>EM_S_STM07_IS</stp>
        <stp>4</stp>
        <stp>600480.SH</stp>
        <stp>9</stp>
        <stp>12/31/2010</stp>
        <stp>1</stp>
        <tr r="H2267" s="1"/>
      </tp>
      <tp>
        <v>5132038885.8000002</v>
        <stp/>
        <stp>EM_S_STM07_IS</stp>
        <stp>4</stp>
        <stp>600481.SH</stp>
        <stp>9</stp>
        <stp>12/31/2011</stp>
        <stp>1</stp>
        <tr r="I2268" s="1"/>
      </tp>
      <tp>
        <v>4727366234.2799997</v>
        <stp/>
        <stp>EM_S_STM07_IS</stp>
        <stp>4</stp>
        <stp>600482.SH</stp>
        <stp>9</stp>
        <stp>12/31/2012</stp>
        <stp>1</stp>
        <tr r="J2269" s="1"/>
      </tp>
      <tp>
        <v>1179709870.9400001</v>
        <stp/>
        <stp>EM_S_STM07_IS</stp>
        <stp>4</stp>
        <stp>600483.SH</stp>
        <stp>9</stp>
        <stp>12/31/2013</stp>
        <stp>1</stp>
        <tr r="K2270" s="1"/>
      </tp>
      <tp>
        <v>3574216470.3899999</v>
        <stp/>
        <stp>EM_S_STM07_IS</stp>
        <stp>4</stp>
        <stp>600485.SH</stp>
        <stp>9</stp>
        <stp>12/31/2015</stp>
        <stp>1</stp>
        <tr r="M2271" s="1"/>
      </tp>
      <tp>
        <v>1495527374.22</v>
        <stp/>
        <stp>EM_S_STM07_IS</stp>
        <stp>4</stp>
        <stp>000530.SZ</stp>
        <stp>9</stp>
        <stp>12/31/2010</stp>
        <stp>1</stp>
        <tr r="H132" s="1"/>
      </tp>
      <tp>
        <v>3334672348.6300001</v>
        <stp/>
        <stp>EM_S_STM07_IS</stp>
        <stp>4</stp>
        <stp>000531.SZ</stp>
        <stp>9</stp>
        <stp>12/31/2011</stp>
        <stp>1</stp>
        <tr r="I133" s="1"/>
      </tp>
      <tp>
        <v>202952418.78</v>
        <stp/>
        <stp>EM_S_STM07_IS</stp>
        <stp>4</stp>
        <stp>000532.SZ</stp>
        <stp>9</stp>
        <stp>12/31/2012</stp>
        <stp>1</stp>
        <tr r="J134" s="1"/>
      </tp>
      <tp>
        <v>2310851184.54</v>
        <stp/>
        <stp>EM_S_STM07_IS</stp>
        <stp>4</stp>
        <stp>000533.SZ</stp>
        <stp>9</stp>
        <stp>12/31/2013</stp>
        <stp>1</stp>
        <tr r="K135" s="1"/>
      </tp>
      <tp>
        <v>526640338.93000001</v>
        <stp/>
        <stp>EM_S_STM07_IS</stp>
        <stp>4</stp>
        <stp>000534.SZ</stp>
        <stp>9</stp>
        <stp>12/31/2014</stp>
        <stp>1</stp>
        <tr r="L136" s="1"/>
      </tp>
      <tp t="s">
        <v/>
        <stp/>
        <stp>EM_S_STM07_IS</stp>
        <stp>4</stp>
        <stp>300500.SZ</stp>
        <stp>9</stp>
        <stp>12/31/2010</stp>
        <stp>1</stp>
        <tr r="H1793" s="1"/>
      </tp>
      <tp>
        <v>149003104.94</v>
        <stp/>
        <stp>EM_S_STM07_IS</stp>
        <stp>4</stp>
        <stp>300501.SZ</stp>
        <stp>9</stp>
        <stp>12/31/2011</stp>
        <stp>1</stp>
        <tr r="I1794" s="1"/>
      </tp>
      <tp>
        <v>347568066.83999997</v>
        <stp/>
        <stp>EM_S_STM07_IS</stp>
        <stp>4</stp>
        <stp>300502.SZ</stp>
        <stp>9</stp>
        <stp>12/31/2012</stp>
        <stp>1</stp>
        <tr r="J1795" s="1"/>
      </tp>
      <tp>
        <v>252277956.90000001</v>
        <stp/>
        <stp>EM_S_STM07_IS</stp>
        <stp>4</stp>
        <stp>300503.SZ</stp>
        <stp>9</stp>
        <stp>12/31/2013</stp>
        <stp>1</stp>
        <tr r="K1796" s="1"/>
      </tp>
      <tp>
        <v>545959540.58000004</v>
        <stp/>
        <stp>EM_S_STM07_IS</stp>
        <stp>4</stp>
        <stp>300505.SZ</stp>
        <stp>9</stp>
        <stp>12/31/2015</stp>
        <stp>1</stp>
        <tr r="M1797" s="1"/>
      </tp>
      <tp>
        <v>2273074986.8000002</v>
        <stp/>
        <stp>EM_S_STM07_IS</stp>
        <stp>4</stp>
        <stp>000520.SZ</stp>
        <stp>9</stp>
        <stp>12/31/2010</stp>
        <stp>1</stp>
        <tr r="H124" s="1"/>
      </tp>
      <tp>
        <v>9004002693.4899998</v>
        <stp/>
        <stp>EM_S_STM07_IS</stp>
        <stp>4</stp>
        <stp>000521.SZ</stp>
        <stp>9</stp>
        <stp>12/31/2011</stp>
        <stp>1</stp>
        <tr r="I125" s="1"/>
      </tp>
      <tp>
        <v>4086999427.2800002</v>
        <stp/>
        <stp>EM_S_STM07_IS</stp>
        <stp>4</stp>
        <stp>000523.SZ</stp>
        <stp>9</stp>
        <stp>12/31/2013</stp>
        <stp>1</stp>
        <tr r="K126" s="1"/>
      </tp>
      <tp>
        <v>301805439.19999999</v>
        <stp/>
        <stp>EM_S_STM07_IS</stp>
        <stp>4</stp>
        <stp>000524.SZ</stp>
        <stp>9</stp>
        <stp>12/31/2014</stp>
        <stp>1</stp>
        <tr r="L127" s="1"/>
      </tp>
      <tp>
        <v>4556568021.4799995</v>
        <stp/>
        <stp>EM_S_STM07_IS</stp>
        <stp>4</stp>
        <stp>000525.SZ</stp>
        <stp>9</stp>
        <stp>12/31/2015</stp>
        <stp>1</stp>
        <tr r="M128" s="1"/>
      </tp>
      <tp t="s">
        <v/>
        <stp/>
        <stp>EM_S_STM07_IS</stp>
        <stp>4</stp>
        <stp>300510.SZ</stp>
        <stp>9</stp>
        <stp>12/31/2010</stp>
        <stp>1</stp>
        <tr r="H1802" s="1"/>
      </tp>
      <tp>
        <v>302354628.66000003</v>
        <stp/>
        <stp>EM_S_STM07_IS</stp>
        <stp>4</stp>
        <stp>300511.SZ</stp>
        <stp>9</stp>
        <stp>12/31/2011</stp>
        <stp>1</stp>
        <tr r="I1803" s="1"/>
      </tp>
      <tp>
        <v>304119900</v>
        <stp/>
        <stp>EM_S_STM07_IS</stp>
        <stp>4</stp>
        <stp>300512.SZ</stp>
        <stp>9</stp>
        <stp>12/31/2012</stp>
        <stp>1</stp>
        <tr r="J1804" s="1"/>
      </tp>
      <tp>
        <v>419676772.45999998</v>
        <stp/>
        <stp>EM_S_STM07_IS</stp>
        <stp>4</stp>
        <stp>300513.SZ</stp>
        <stp>9</stp>
        <stp>12/31/2013</stp>
        <stp>1</stp>
        <tr r="K1805" s="1"/>
      </tp>
      <tp>
        <v>224556444.5</v>
        <stp/>
        <stp>EM_S_STM07_IS</stp>
        <stp>4</stp>
        <stp>300515.SZ</stp>
        <stp>9</stp>
        <stp>12/31/2015</stp>
        <stp>1</stp>
        <tr r="M1806" s="1"/>
      </tp>
      <tp>
        <v>2702559769.9899998</v>
        <stp/>
        <stp>EM_S_STM07_IS</stp>
        <stp>4</stp>
        <stp>000510.SZ</stp>
        <stp>9</stp>
        <stp>12/31/2010</stp>
        <stp>1</stp>
        <tr r="H116" s="1"/>
      </tp>
      <tp>
        <v>470177328.64999998</v>
        <stp/>
        <stp>EM_S_STM07_IS</stp>
        <stp>4</stp>
        <stp>000511.SZ</stp>
        <stp>9</stp>
        <stp>12/31/2011</stp>
        <stp>1</stp>
        <tr r="I117" s="1"/>
      </tp>
      <tp>
        <v>4618680040.8599997</v>
        <stp/>
        <stp>EM_S_STM07_IS</stp>
        <stp>4</stp>
        <stp>000513.SZ</stp>
        <stp>9</stp>
        <stp>12/31/2013</stp>
        <stp>1</stp>
        <tr r="K118" s="1"/>
      </tp>
      <tp>
        <v>1947008902.5599999</v>
        <stp/>
        <stp>EM_S_STM07_IS</stp>
        <stp>4</stp>
        <stp>000514.SZ</stp>
        <stp>9</stp>
        <stp>12/31/2014</stp>
        <stp>1</stp>
        <tr r="L119" s="1"/>
      </tp>
      <tp t="s">
        <v/>
        <stp/>
        <stp>EM_S_STM07_IS</stp>
        <stp>4</stp>
        <stp>300520.SZ</stp>
        <stp>9</stp>
        <stp>12/31/2010</stp>
        <stp>1</stp>
        <tr r="H1811" s="1"/>
      </tp>
      <tp>
        <v>148155759.90000001</v>
        <stp/>
        <stp>EM_S_STM07_IS</stp>
        <stp>4</stp>
        <stp>300521.SZ</stp>
        <stp>9</stp>
        <stp>12/31/2011</stp>
        <stp>1</stp>
        <tr r="I1812" s="1"/>
      </tp>
      <tp>
        <v>136212589.59</v>
        <stp/>
        <stp>EM_S_STM07_IS</stp>
        <stp>4</stp>
        <stp>300522.SZ</stp>
        <stp>9</stp>
        <stp>12/31/2012</stp>
        <stp>1</stp>
        <tr r="J1813" s="1"/>
      </tp>
      <tp>
        <v>218544999.16999999</v>
        <stp/>
        <stp>EM_S_STM07_IS</stp>
        <stp>4</stp>
        <stp>300523.SZ</stp>
        <stp>9</stp>
        <stp>12/31/2013</stp>
        <stp>1</stp>
        <tr r="K1814" s="1"/>
      </tp>
      <tp>
        <v>153197534.27000001</v>
        <stp/>
        <stp>EM_S_STM07_IS</stp>
        <stp>4</stp>
        <stp>300525.SZ</stp>
        <stp>9</stp>
        <stp>12/31/2015</stp>
        <stp>1</stp>
        <tr r="M1815" s="1"/>
      </tp>
      <tp>
        <v>12733849919.67</v>
        <stp/>
        <stp>EM_S_STM07_IS</stp>
        <stp>4</stp>
        <stp>000501.SZ</stp>
        <stp>9</stp>
        <stp>12/31/2011</stp>
        <stp>1</stp>
        <tr r="I108" s="1"/>
      </tp>
      <tp>
        <v>33389274.350000001</v>
        <stp/>
        <stp>EM_S_STM07_IS</stp>
        <stp>4</stp>
        <stp>000502.SZ</stp>
        <stp>9</stp>
        <stp>12/31/2012</stp>
        <stp>1</stp>
        <tr r="J109" s="1"/>
      </tp>
      <tp>
        <v>205906598.52000001</v>
        <stp/>
        <stp>EM_S_STM07_IS</stp>
        <stp>4</stp>
        <stp>000503.SZ</stp>
        <stp>9</stp>
        <stp>12/31/2013</stp>
        <stp>1</stp>
        <tr r="K110" s="1"/>
      </tp>
      <tp>
        <v>18372828.969999999</v>
        <stp/>
        <stp>EM_S_STM07_IS</stp>
        <stp>4</stp>
        <stp>000504.SZ</stp>
        <stp>9</stp>
        <stp>12/31/2014</stp>
        <stp>1</stp>
        <tr r="L111" s="1"/>
      </tp>
      <tp>
        <v>267068750.88</v>
        <stp/>
        <stp>EM_S_STM07_IS</stp>
        <stp>4</stp>
        <stp>000505.SZ</stp>
        <stp>9</stp>
        <stp>12/31/2015</stp>
        <stp>1</stp>
        <tr r="M112" s="1"/>
      </tp>
      <tp t="s">
        <v/>
        <stp/>
        <stp>EM_S_STM07_IS</stp>
        <stp>4</stp>
        <stp>300530.SZ</stp>
        <stp>9</stp>
        <stp>12/31/2010</stp>
        <stp>1</stp>
        <tr r="H1820" s="1"/>
      </tp>
      <tp>
        <v>123686086.86</v>
        <stp/>
        <stp>EM_S_STM07_IS</stp>
        <stp>4</stp>
        <stp>300531.SZ</stp>
        <stp>9</stp>
        <stp>12/31/2011</stp>
        <stp>1</stp>
        <tr r="I1821" s="1"/>
      </tp>
      <tp>
        <v>312326035.75999999</v>
        <stp/>
        <stp>EM_S_STM07_IS</stp>
        <stp>4</stp>
        <stp>300532.SZ</stp>
        <stp>9</stp>
        <stp>12/31/2012</stp>
        <stp>1</stp>
        <tr r="J1822" s="1"/>
      </tp>
      <tp>
        <v>272257230.61000001</v>
        <stp/>
        <stp>EM_S_STM07_IS</stp>
        <stp>4</stp>
        <stp>300533.SZ</stp>
        <stp>9</stp>
        <stp>12/31/2013</stp>
        <stp>1</stp>
        <tr r="K1823" s="1"/>
      </tp>
      <tp>
        <v>301575286.54000002</v>
        <stp/>
        <stp>EM_S_STM07_IS</stp>
        <stp>4</stp>
        <stp>300534.SZ</stp>
        <stp>9</stp>
        <stp>12/31/2014</stp>
        <stp>1</stp>
        <tr r="L1824" s="1"/>
      </tp>
      <tp>
        <v>275063216.61000001</v>
        <stp/>
        <stp>EM_S_STM07_IS</stp>
        <stp>4</stp>
        <stp>300535.SZ</stp>
        <stp>9</stp>
        <stp>12/31/2015</stp>
        <stp>1</stp>
        <tr r="M1825" s="1"/>
      </tp>
      <tp>
        <v>2845983675.4400001</v>
        <stp/>
        <stp>EM_S_STM07_IS</stp>
        <stp>4</stp>
        <stp>000570.SZ</stp>
        <stp>9</stp>
        <stp>12/31/2010</stp>
        <stp>1</stp>
        <tr r="H166" s="1"/>
      </tp>
      <tp>
        <v>1085163614.49</v>
        <stp/>
        <stp>EM_S_STM07_IS</stp>
        <stp>4</stp>
        <stp>000571.SZ</stp>
        <stp>9</stp>
        <stp>12/31/2011</stp>
        <stp>1</stp>
        <tr r="I167" s="1"/>
      </tp>
      <tp>
        <v>8461302382</v>
        <stp/>
        <stp>EM_S_STM07_IS</stp>
        <stp>4</stp>
        <stp>000572.SZ</stp>
        <stp>9</stp>
        <stp>12/31/2012</stp>
        <stp>1</stp>
        <tr r="J168" s="1"/>
      </tp>
      <tp>
        <v>1026799144.38</v>
        <stp/>
        <stp>EM_S_STM07_IS</stp>
        <stp>4</stp>
        <stp>000573.SZ</stp>
        <stp>9</stp>
        <stp>12/31/2013</stp>
        <stp>1</stp>
        <tr r="K169" s="1"/>
      </tp>
      <tp t="s">
        <v/>
        <stp/>
        <stp>EM_S_STM07_IS</stp>
        <stp>4</stp>
        <stp>300540.SZ</stp>
        <stp>9</stp>
        <stp>12/31/2010</stp>
        <stp>1</stp>
        <tr r="H1830" s="1"/>
      </tp>
      <tp>
        <v>548038689.05999994</v>
        <stp/>
        <stp>EM_S_STM07_IS</stp>
        <stp>4</stp>
        <stp>300541.SZ</stp>
        <stp>9</stp>
        <stp>12/31/2011</stp>
        <stp>1</stp>
        <tr r="I1831" s="1"/>
      </tp>
      <tp>
        <v>377060607.06999999</v>
        <stp/>
        <stp>EM_S_STM07_IS</stp>
        <stp>4</stp>
        <stp>300542.SZ</stp>
        <stp>9</stp>
        <stp>12/31/2012</stp>
        <stp>1</stp>
        <tr r="J1832" s="1"/>
      </tp>
      <tp>
        <v>530978600</v>
        <stp/>
        <stp>EM_S_STM07_IS</stp>
        <stp>4</stp>
        <stp>300543.SZ</stp>
        <stp>9</stp>
        <stp>12/31/2013</stp>
        <stp>1</stp>
        <tr r="K1833" s="1"/>
      </tp>
      <tp>
        <v>250469015.78</v>
        <stp/>
        <stp>EM_S_STM07_IS</stp>
        <stp>4</stp>
        <stp>300545.SZ</stp>
        <stp>9</stp>
        <stp>12/31/2015</stp>
        <stp>1</stp>
        <tr r="M1834" s="1"/>
      </tp>
      <tp>
        <v>1376798712.48</v>
        <stp/>
        <stp>EM_S_STM07_IS</stp>
        <stp>4</stp>
        <stp>000560.SZ</stp>
        <stp>9</stp>
        <stp>12/31/2010</stp>
        <stp>1</stp>
        <tr r="H158" s="1"/>
      </tp>
      <tp>
        <v>945637112.84000003</v>
        <stp/>
        <stp>EM_S_STM07_IS</stp>
        <stp>4</stp>
        <stp>000561.SZ</stp>
        <stp>9</stp>
        <stp>12/31/2011</stp>
        <stp>1</stp>
        <tr r="I159" s="1"/>
      </tp>
      <tp>
        <v>832775089.52999997</v>
        <stp/>
        <stp>EM_S_STM07_IS</stp>
        <stp>4</stp>
        <stp>000563.SZ</stp>
        <stp>9</stp>
        <stp>12/31/2013</stp>
        <stp>1</stp>
        <tr r="K160" s="1"/>
      </tp>
      <tp>
        <v>4006549365.1199999</v>
        <stp/>
        <stp>EM_S_STM07_IS</stp>
        <stp>4</stp>
        <stp>000564.SZ</stp>
        <stp>9</stp>
        <stp>12/31/2014</stp>
        <stp>1</stp>
        <tr r="L161" s="1"/>
      </tp>
      <tp>
        <v>648341771.38999999</v>
        <stp/>
        <stp>EM_S_STM07_IS</stp>
        <stp>4</stp>
        <stp>000565.SZ</stp>
        <stp>9</stp>
        <stp>12/31/2015</stp>
        <stp>1</stp>
        <tr r="M162" s="1"/>
      </tp>
      <tp t="s">
        <v/>
        <stp/>
        <stp>EM_S_STM07_IS</stp>
        <stp>4</stp>
        <stp>300550.SZ</stp>
        <stp>9</stp>
        <stp>12/31/2010</stp>
        <stp>1</stp>
        <tr r="H1839" s="1"/>
      </tp>
      <tp>
        <v>120227651.31999999</v>
        <stp/>
        <stp>EM_S_STM07_IS</stp>
        <stp>4</stp>
        <stp>300551.SZ</stp>
        <stp>9</stp>
        <stp>12/31/2011</stp>
        <stp>1</stp>
        <tr r="I1840" s="1"/>
      </tp>
      <tp>
        <v>280777560.35000002</v>
        <stp/>
        <stp>EM_S_STM07_IS</stp>
        <stp>4</stp>
        <stp>300552.SZ</stp>
        <stp>9</stp>
        <stp>12/31/2012</stp>
        <stp>1</stp>
        <tr r="J1841" s="1"/>
      </tp>
      <tp>
        <v>90755572.239999995</v>
        <stp/>
        <stp>EM_S_STM07_IS</stp>
        <stp>4</stp>
        <stp>300553.SZ</stp>
        <stp>9</stp>
        <stp>12/31/2013</stp>
        <stp>1</stp>
        <tr r="K1842" s="1"/>
      </tp>
      <tp>
        <v>321634561.57999998</v>
        <stp/>
        <stp>EM_S_STM07_IS</stp>
        <stp>4</stp>
        <stp>300555.SZ</stp>
        <stp>9</stp>
        <stp>12/31/2015</stp>
        <stp>1</stp>
        <tr r="M1843" s="1"/>
      </tp>
      <tp>
        <v>15767896708</v>
        <stp/>
        <stp>EM_S_STM07_IS</stp>
        <stp>4</stp>
        <stp>000550.SZ</stp>
        <stp>9</stp>
        <stp>12/31/2010</stp>
        <stp>1</stp>
        <tr r="H149" s="1"/>
      </tp>
      <tp>
        <v>2486798588.96</v>
        <stp/>
        <stp>EM_S_STM07_IS</stp>
        <stp>4</stp>
        <stp>000551.SZ</stp>
        <stp>9</stp>
        <stp>12/31/2011</stp>
        <stp>1</stp>
        <tr r="I150" s="1"/>
      </tp>
      <tp>
        <v>4055619614.5999999</v>
        <stp/>
        <stp>EM_S_STM07_IS</stp>
        <stp>4</stp>
        <stp>000552.SZ</stp>
        <stp>9</stp>
        <stp>12/31/2012</stp>
        <stp>1</stp>
        <tr r="J151" s="1"/>
      </tp>
      <tp>
        <v>3078467310.5300002</v>
        <stp/>
        <stp>EM_S_STM07_IS</stp>
        <stp>4</stp>
        <stp>000553.SZ</stp>
        <stp>9</stp>
        <stp>12/31/2013</stp>
        <stp>1</stp>
        <tr r="K152" s="1"/>
      </tp>
      <tp>
        <v>3911810334.9400001</v>
        <stp/>
        <stp>EM_S_STM07_IS</stp>
        <stp>4</stp>
        <stp>000554.SZ</stp>
        <stp>9</stp>
        <stp>12/31/2014</stp>
        <stp>1</stp>
        <tr r="L153" s="1"/>
      </tp>
      <tp>
        <v>6712855773.1999998</v>
        <stp/>
        <stp>EM_S_STM07_IS</stp>
        <stp>4</stp>
        <stp>000555.SZ</stp>
        <stp>9</stp>
        <stp>12/31/2015</stp>
        <stp>1</stp>
        <tr r="M154" s="1"/>
      </tp>
      <tp t="s">
        <v/>
        <stp/>
        <stp>EM_S_STM07_IS</stp>
        <stp>4</stp>
        <stp>300560.SZ</stp>
        <stp>9</stp>
        <stp>12/31/2010</stp>
        <stp>1</stp>
        <tr r="H1848" s="1"/>
      </tp>
      <tp>
        <v>56984418.219999999</v>
        <stp/>
        <stp>EM_S_STM07_IS</stp>
        <stp>4</stp>
        <stp>300561.SZ</stp>
        <stp>9</stp>
        <stp>12/31/2011</stp>
        <stp>1</stp>
        <tr r="I1849" s="1"/>
      </tp>
      <tp>
        <v>323499850.33999997</v>
        <stp/>
        <stp>EM_S_STM07_IS</stp>
        <stp>4</stp>
        <stp>300562.SZ</stp>
        <stp>9</stp>
        <stp>12/31/2012</stp>
        <stp>1</stp>
        <tr r="J1850" s="1"/>
      </tp>
      <tp>
        <v>251375910.5</v>
        <stp/>
        <stp>EM_S_STM07_IS</stp>
        <stp>4</stp>
        <stp>300563.SZ</stp>
        <stp>9</stp>
        <stp>12/31/2013</stp>
        <stp>1</stp>
        <tr r="K1851" s="1"/>
      </tp>
      <tp>
        <v>766785293.87</v>
        <stp/>
        <stp>EM_S_STM07_IS</stp>
        <stp>4</stp>
        <stp>300565.SZ</stp>
        <stp>9</stp>
        <stp>12/31/2015</stp>
        <stp>1</stp>
        <tr r="M1852" s="1"/>
      </tp>
      <tp>
        <v>3327833798.8400002</v>
        <stp/>
        <stp>EM_S_STM07_IS</stp>
        <stp>4</stp>
        <stp>000540.SZ</stp>
        <stp>9</stp>
        <stp>12/31/2010</stp>
        <stp>1</stp>
        <tr r="H141" s="1"/>
      </tp>
      <tp>
        <v>2260929873.5500002</v>
        <stp/>
        <stp>EM_S_STM07_IS</stp>
        <stp>4</stp>
        <stp>000541.SZ</stp>
        <stp>9</stp>
        <stp>12/31/2011</stp>
        <stp>1</stp>
        <tr r="I142" s="1"/>
      </tp>
      <tp>
        <v>12567773855.84</v>
        <stp/>
        <stp>EM_S_STM07_IS</stp>
        <stp>4</stp>
        <stp>000543.SZ</stp>
        <stp>9</stp>
        <stp>12/31/2013</stp>
        <stp>1</stp>
        <tr r="K143" s="1"/>
      </tp>
      <tp>
        <v>578277822.70000005</v>
        <stp/>
        <stp>EM_S_STM07_IS</stp>
        <stp>4</stp>
        <stp>000544.SZ</stp>
        <stp>9</stp>
        <stp>12/31/2014</stp>
        <stp>1</stp>
        <tr r="L144" s="1"/>
      </tp>
      <tp>
        <v>709872294.83000004</v>
        <stp/>
        <stp>EM_S_STM07_IS</stp>
        <stp>4</stp>
        <stp>000545.SZ</stp>
        <stp>9</stp>
        <stp>12/31/2015</stp>
        <stp>1</stp>
        <tr r="M145" s="1"/>
      </tp>
      <tp t="s">
        <v/>
        <stp/>
        <stp>EM_S_STM07_IS</stp>
        <stp>4</stp>
        <stp>300570.SZ</stp>
        <stp>9</stp>
        <stp>12/31/2010</stp>
        <stp>1</stp>
        <tr r="H1857" s="1"/>
      </tp>
      <tp>
        <v>49568800</v>
        <stp/>
        <stp>EM_S_STM07_IS</stp>
        <stp>4</stp>
        <stp>300571.SZ</stp>
        <stp>9</stp>
        <stp>12/31/2011</stp>
        <stp>1</stp>
        <tr r="I1858" s="1"/>
      </tp>
      <tp>
        <v>197213011.66999999</v>
        <stp/>
        <stp>EM_S_STM07_IS</stp>
        <stp>4</stp>
        <stp>300572.SZ</stp>
        <stp>9</stp>
        <stp>12/31/2012</stp>
        <stp>1</stp>
        <tr r="J1859" s="1"/>
      </tp>
      <tp>
        <v>218631429.77000001</v>
        <stp/>
        <stp>EM_S_STM07_IS</stp>
        <stp>4</stp>
        <stp>300573.SZ</stp>
        <stp>9</stp>
        <stp>12/31/2013</stp>
        <stp>1</stp>
        <tr r="K1860" s="1"/>
      </tp>
      <tp>
        <v>807154523.85000002</v>
        <stp/>
        <stp>EM_S_STM07_IS</stp>
        <stp>4</stp>
        <stp>300575.SZ</stp>
        <stp>9</stp>
        <stp>12/31/2015</stp>
        <stp>1</stp>
        <tr r="M1861" s="1"/>
      </tp>
      <tp t="s">
        <v/>
        <stp/>
        <stp>EM_S_STM07_IS</stp>
        <stp>4</stp>
        <stp>300580.SZ</stp>
        <stp>9</stp>
        <stp>12/31/2010</stp>
        <stp>1</stp>
        <tr r="H1865" s="1"/>
      </tp>
      <tp>
        <v>96904000</v>
        <stp/>
        <stp>EM_S_STM07_IS</stp>
        <stp>4</stp>
        <stp>300581.SZ</stp>
        <stp>9</stp>
        <stp>12/31/2011</stp>
        <stp>1</stp>
        <tr r="I1866" s="1"/>
      </tp>
      <tp>
        <v>248587300</v>
        <stp/>
        <stp>EM_S_STM07_IS</stp>
        <stp>4</stp>
        <stp>300582.SZ</stp>
        <stp>9</stp>
        <stp>12/31/2012</stp>
        <stp>1</stp>
        <tr r="J1867" s="1"/>
      </tp>
      <tp>
        <v>283587947.99000001</v>
        <stp/>
        <stp>EM_S_STM07_IS</stp>
        <stp>4</stp>
        <stp>300583.SZ</stp>
        <stp>9</stp>
        <stp>12/31/2013</stp>
        <stp>1</stp>
        <tr r="K1868" s="1"/>
      </tp>
      <tp>
        <v>197655207.24000001</v>
        <stp/>
        <stp>EM_S_STM07_IS</stp>
        <stp>4</stp>
        <stp>300584.SZ</stp>
        <stp>9</stp>
        <stp>12/31/2014</stp>
        <stp>1</stp>
        <tr r="L1869" s="1"/>
      </tp>
      <tp>
        <v>267356335.09</v>
        <stp/>
        <stp>EM_S_STM07_IS</stp>
        <stp>4</stp>
        <stp>300585.SZ</stp>
        <stp>9</stp>
        <stp>12/31/2015</stp>
        <stp>1</stp>
        <tr r="M1870" s="1"/>
      </tp>
      <tp t="s">
        <v/>
        <stp/>
        <stp>EM_S_STM07_IS</stp>
        <stp>4</stp>
        <stp>300590.SZ</stp>
        <stp>9</stp>
        <stp>12/31/2010</stp>
        <stp>1</stp>
        <tr r="H1875" s="1"/>
      </tp>
      <tp t="s">
        <v/>
        <stp/>
        <stp>EM_S_STM07_IS</stp>
        <stp>4</stp>
        <stp>300591.SZ</stp>
        <stp>9</stp>
        <stp>12/31/2011</stp>
        <stp>1</stp>
        <tr r="I1876" s="1"/>
      </tp>
      <tp>
        <v>232002219</v>
        <stp/>
        <stp>EM_S_STM07_IS</stp>
        <stp>4</stp>
        <stp>300593.SZ</stp>
        <stp>9</stp>
        <stp>12/31/2013</stp>
        <stp>1</stp>
        <tr r="K1877" s="1"/>
      </tp>
      <tp>
        <v>176236652.19999999</v>
        <stp/>
        <stp>EM_S_STM07_IS</stp>
        <stp>4</stp>
        <stp>300595.SZ</stp>
        <stp>9</stp>
        <stp>12/31/2015</stp>
        <stp>1</stp>
        <tr r="M1878" s="1"/>
      </tp>
      <tp>
        <v>311624913.31</v>
        <stp/>
        <stp>EM_S_STM07_IS</stp>
        <stp>4</stp>
        <stp>000590.SZ</stp>
        <stp>9</stp>
        <stp>12/31/2010</stp>
        <stp>1</stp>
        <tr r="H178" s="1"/>
      </tp>
      <tp>
        <v>4782502006.0299997</v>
        <stp/>
        <stp>EM_S_STM07_IS</stp>
        <stp>4</stp>
        <stp>000591.SZ</stp>
        <stp>9</stp>
        <stp>12/31/2011</stp>
        <stp>1</stp>
        <tr r="I179" s="1"/>
      </tp>
      <tp>
        <v>727285125.95000005</v>
        <stp/>
        <stp>EM_S_STM07_IS</stp>
        <stp>4</stp>
        <stp>000592.SZ</stp>
        <stp>9</stp>
        <stp>12/31/2012</stp>
        <stp>1</stp>
        <tr r="J180" s="1"/>
      </tp>
      <tp>
        <v>459968228.56</v>
        <stp/>
        <stp>EM_S_STM07_IS</stp>
        <stp>4</stp>
        <stp>000593.SZ</stp>
        <stp>9</stp>
        <stp>12/31/2013</stp>
        <stp>1</stp>
        <tr r="K181" s="1"/>
      </tp>
      <tp>
        <v>261571807.72</v>
        <stp/>
        <stp>EM_S_STM07_IS</stp>
        <stp>4</stp>
        <stp>000595.SZ</stp>
        <stp>9</stp>
        <stp>12/31/2015</stp>
        <stp>1</stp>
        <tr r="M182" s="1"/>
      </tp>
      <tp>
        <v>5898113089.4899998</v>
        <stp/>
        <stp>EM_S_STM07_IS</stp>
        <stp>4</stp>
        <stp>000581.SZ</stp>
        <stp>9</stp>
        <stp>12/31/2011</stp>
        <stp>1</stp>
        <tr r="I171" s="1"/>
      </tp>
      <tp>
        <v>2096219777.0999999</v>
        <stp/>
        <stp>EM_S_STM07_IS</stp>
        <stp>4</stp>
        <stp>000582.SZ</stp>
        <stp>9</stp>
        <stp>12/31/2012</stp>
        <stp>1</stp>
        <tr r="J172" s="1"/>
      </tp>
      <tp>
        <v>2013791854.6700001</v>
        <stp/>
        <stp>EM_S_STM07_IS</stp>
        <stp>4</stp>
        <stp>000584.SZ</stp>
        <stp>9</stp>
        <stp>12/31/2014</stp>
        <stp>1</stp>
        <tr r="L173" s="1"/>
      </tp>
      <tp>
        <v>151740484.81999999</v>
        <stp/>
        <stp>EM_S_STM07_IS</stp>
        <stp>4</stp>
        <stp>000585.SZ</stp>
        <stp>9</stp>
        <stp>12/31/2015</stp>
        <stp>1</stp>
        <tr r="M174" s="1"/>
      </tp>
      <tp>
        <v>867227002.42999995</v>
        <stp/>
        <stp>EM_S_STM07_IS</stp>
        <stp>4</stp>
        <stp>600570.SH</stp>
        <stp>9</stp>
        <stp>12/31/2010</stp>
        <stp>1</stp>
        <tr r="H2344" s="1"/>
      </tp>
      <tp>
        <v>678947588.19000006</v>
        <stp/>
        <stp>EM_S_STM07_IS</stp>
        <stp>4</stp>
        <stp>600571.SH</stp>
        <stp>9</stp>
        <stp>12/31/2011</stp>
        <stp>1</stp>
        <tr r="I2345" s="1"/>
      </tp>
      <tp>
        <v>2733691196.6199999</v>
        <stp/>
        <stp>EM_S_STM07_IS</stp>
        <stp>4</stp>
        <stp>600572.SH</stp>
        <stp>9</stp>
        <stp>12/31/2012</stp>
        <stp>1</stp>
        <tr r="J2346" s="1"/>
      </tp>
      <tp>
        <v>796306504.88</v>
        <stp/>
        <stp>EM_S_STM07_IS</stp>
        <stp>4</stp>
        <stp>600573.SH</stp>
        <stp>9</stp>
        <stp>12/31/2013</stp>
        <stp>1</stp>
        <tr r="K2347" s="1"/>
      </tp>
      <tp>
        <v>3658935285.9099998</v>
        <stp/>
        <stp>EM_S_STM07_IS</stp>
        <stp>4</stp>
        <stp>600575.SH</stp>
        <stp>9</stp>
        <stp>12/31/2015</stp>
        <stp>1</stp>
        <tr r="M2348" s="1"/>
      </tp>
      <tp>
        <v>699021459.50999999</v>
        <stp/>
        <stp>EM_S_STM07_IS</stp>
        <stp>4</stp>
        <stp>600560.SH</stp>
        <stp>9</stp>
        <stp>12/31/2010</stp>
        <stp>1</stp>
        <tr r="H2335" s="1"/>
      </tp>
      <tp>
        <v>1917171590.03</v>
        <stp/>
        <stp>EM_S_STM07_IS</stp>
        <stp>4</stp>
        <stp>600561.SH</stp>
        <stp>9</stp>
        <stp>12/31/2011</stp>
        <stp>1</stp>
        <tr r="I2336" s="1"/>
      </tp>
      <tp>
        <v>273200813.44</v>
        <stp/>
        <stp>EM_S_STM07_IS</stp>
        <stp>4</stp>
        <stp>600562.SH</stp>
        <stp>9</stp>
        <stp>12/31/2012</stp>
        <stp>1</stp>
        <tr r="J2337" s="1"/>
      </tp>
      <tp>
        <v>1326761399.5799999</v>
        <stp/>
        <stp>EM_S_STM07_IS</stp>
        <stp>4</stp>
        <stp>600563.SH</stp>
        <stp>9</stp>
        <stp>12/31/2013</stp>
        <stp>1</stp>
        <tr r="K2338" s="1"/>
      </tp>
      <tp>
        <v>7731239973.6800003</v>
        <stp/>
        <stp>EM_S_STM07_IS</stp>
        <stp>4</stp>
        <stp>600565.SH</stp>
        <stp>9</stp>
        <stp>12/31/2015</stp>
        <stp>1</stp>
        <tr r="M2339" s="1"/>
      </tp>
      <tp>
        <v>7629799750.8599997</v>
        <stp/>
        <stp>EM_S_STM07_IS</stp>
        <stp>4</stp>
        <stp>600550.SH</stp>
        <stp>9</stp>
        <stp>12/31/2010</stp>
        <stp>1</stp>
        <tr r="H2327" s="1"/>
      </tp>
      <tp>
        <v>2438178354.54</v>
        <stp/>
        <stp>EM_S_STM07_IS</stp>
        <stp>4</stp>
        <stp>600551.SH</stp>
        <stp>9</stp>
        <stp>12/31/2011</stp>
        <stp>1</stp>
        <tr r="I2328" s="1"/>
      </tp>
      <tp>
        <v>970920433.38</v>
        <stp/>
        <stp>EM_S_STM07_IS</stp>
        <stp>4</stp>
        <stp>600552.SH</stp>
        <stp>9</stp>
        <stp>12/31/2012</stp>
        <stp>1</stp>
        <tr r="J2329" s="1"/>
      </tp>
      <tp>
        <v>129604515.20999999</v>
        <stp/>
        <stp>EM_S_STM07_IS</stp>
        <stp>4</stp>
        <stp>600555.SH</stp>
        <stp>9</stp>
        <stp>12/31/2015</stp>
        <stp>1</stp>
        <tr r="M2330" s="1"/>
      </tp>
      <tp>
        <v>1886268818.26</v>
        <stp/>
        <stp>EM_S_STM07_IS</stp>
        <stp>4</stp>
        <stp>600540.SH</stp>
        <stp>9</stp>
        <stp>12/31/2010</stp>
        <stp>1</stp>
        <tr r="H2320" s="1"/>
      </tp>
      <tp>
        <v>364737079</v>
        <stp/>
        <stp>EM_S_STM07_IS</stp>
        <stp>4</stp>
        <stp>600543.SH</stp>
        <stp>9</stp>
        <stp>12/31/2013</stp>
        <stp>1</stp>
        <tr r="K2321" s="1"/>
      </tp>
      <tp>
        <v>4379725996.9799995</v>
        <stp/>
        <stp>EM_S_STM07_IS</stp>
        <stp>4</stp>
        <stp>600545.SH</stp>
        <stp>9</stp>
        <stp>12/31/2015</stp>
        <stp>1</stp>
        <tr r="M2322" s="1"/>
      </tp>
      <tp>
        <v>338984391.08999997</v>
        <stp/>
        <stp>EM_S_STM07_IS</stp>
        <stp>4</stp>
        <stp>600530.SH</stp>
        <stp>9</stp>
        <stp>12/31/2010</stp>
        <stp>1</stp>
        <tr r="H2311" s="1"/>
      </tp>
      <tp>
        <v>11667991554.08</v>
        <stp/>
        <stp>EM_S_STM07_IS</stp>
        <stp>4</stp>
        <stp>600531.SH</stp>
        <stp>9</stp>
        <stp>12/31/2011</stp>
        <stp>1</stp>
        <tr r="I2312" s="1"/>
      </tp>
      <tp>
        <v>563327169.12</v>
        <stp/>
        <stp>EM_S_STM07_IS</stp>
        <stp>4</stp>
        <stp>600532.SH</stp>
        <stp>9</stp>
        <stp>12/31/2012</stp>
        <stp>1</stp>
        <tr r="J2313" s="1"/>
      </tp>
      <tp>
        <v>2157277405.29</v>
        <stp/>
        <stp>EM_S_STM07_IS</stp>
        <stp>4</stp>
        <stp>600533.SH</stp>
        <stp>9</stp>
        <stp>12/31/2013</stp>
        <stp>1</stp>
        <tr r="K2314" s="1"/>
      </tp>
      <tp>
        <v>13221666800.84</v>
        <stp/>
        <stp>EM_S_STM07_IS</stp>
        <stp>4</stp>
        <stp>600535.SH</stp>
        <stp>9</stp>
        <stp>12/31/2015</stp>
        <stp>1</stp>
        <tr r="M2315" s="1"/>
      </tp>
      <tp>
        <v>209049173.72</v>
        <stp/>
        <stp>EM_S_STM07_IS</stp>
        <stp>4</stp>
        <stp>600520.SH</stp>
        <stp>9</stp>
        <stp>12/31/2010</stp>
        <stp>1</stp>
        <tr r="H2302" s="1"/>
      </tp>
      <tp>
        <v>1827614015.3</v>
        <stp/>
        <stp>EM_S_STM07_IS</stp>
        <stp>4</stp>
        <stp>600521.SH</stp>
        <stp>9</stp>
        <stp>12/31/2011</stp>
        <stp>1</stp>
        <tr r="I2303" s="1"/>
      </tp>
      <tp>
        <v>5812209949.3999996</v>
        <stp/>
        <stp>EM_S_STM07_IS</stp>
        <stp>4</stp>
        <stp>600522.SH</stp>
        <stp>9</stp>
        <stp>12/31/2012</stp>
        <stp>1</stp>
        <tr r="J2304" s="1"/>
      </tp>
      <tp>
        <v>2720257767.1300001</v>
        <stp/>
        <stp>EM_S_STM07_IS</stp>
        <stp>4</stp>
        <stp>600523.SH</stp>
        <stp>9</stp>
        <stp>12/31/2013</stp>
        <stp>1</stp>
        <tr r="K2305" s="1"/>
      </tp>
      <tp>
        <v>4161853092.4299998</v>
        <stp/>
        <stp>EM_S_STM07_IS</stp>
        <stp>4</stp>
        <stp>600525.SH</stp>
        <stp>9</stp>
        <stp>12/31/2015</stp>
        <stp>1</stp>
        <tr r="M2306" s="1"/>
      </tp>
      <tp>
        <v>2700908116.1999998</v>
        <stp/>
        <stp>EM_S_STM07_IS</stp>
        <stp>4</stp>
        <stp>600510.SH</stp>
        <stp>9</stp>
        <stp>12/31/2010</stp>
        <stp>1</stp>
        <tr r="H2293" s="1"/>
      </tp>
      <tp>
        <v>7042245941.8100004</v>
        <stp/>
        <stp>EM_S_STM07_IS</stp>
        <stp>4</stp>
        <stp>600511.SH</stp>
        <stp>9</stp>
        <stp>12/31/2011</stp>
        <stp>1</stp>
        <tr r="I2294" s="1"/>
      </tp>
      <tp>
        <v>1373303064.53</v>
        <stp/>
        <stp>EM_S_STM07_IS</stp>
        <stp>4</stp>
        <stp>600512.SH</stp>
        <stp>9</stp>
        <stp>12/31/2012</stp>
        <stp>1</stp>
        <tr r="J2295" s="1"/>
      </tp>
      <tp>
        <v>623302812.78999996</v>
        <stp/>
        <stp>EM_S_STM07_IS</stp>
        <stp>4</stp>
        <stp>600513.SH</stp>
        <stp>9</stp>
        <stp>12/31/2013</stp>
        <stp>1</stp>
        <tr r="K2296" s="1"/>
      </tp>
      <tp>
        <v>1321008112.51</v>
        <stp/>
        <stp>EM_S_STM07_IS</stp>
        <stp>4</stp>
        <stp>600515.SH</stp>
        <stp>9</stp>
        <stp>12/31/2015</stp>
        <stp>1</stp>
        <tr r="M2297" s="1"/>
      </tp>
      <tp>
        <v>39691946899</v>
        <stp/>
        <stp>EM_S_STM07_IS</stp>
        <stp>4</stp>
        <stp>600500.SH</stp>
        <stp>9</stp>
        <stp>12/31/2010</stp>
        <stp>1</stp>
        <tr r="H2284" s="1"/>
      </tp>
      <tp>
        <v>3460965983.4099998</v>
        <stp/>
        <stp>EM_S_STM07_IS</stp>
        <stp>4</stp>
        <stp>600501.SH</stp>
        <stp>9</stp>
        <stp>12/31/2011</stp>
        <stp>1</stp>
        <tr r="I2285" s="1"/>
      </tp>
      <tp>
        <v>6490194471.0699997</v>
        <stp/>
        <stp>EM_S_STM07_IS</stp>
        <stp>4</stp>
        <stp>600502.SH</stp>
        <stp>9</stp>
        <stp>12/31/2012</stp>
        <stp>1</stp>
        <tr r="J2286" s="1"/>
      </tp>
      <tp>
        <v>721379754.36000001</v>
        <stp/>
        <stp>EM_S_STM07_IS</stp>
        <stp>4</stp>
        <stp>600503.SH</stp>
        <stp>9</stp>
        <stp>12/31/2013</stp>
        <stp>1</stp>
        <tr r="K2287" s="1"/>
      </tp>
      <tp>
        <v>836978144.04999995</v>
        <stp/>
        <stp>EM_S_STM07_IS</stp>
        <stp>4</stp>
        <stp>600505.SH</stp>
        <stp>9</stp>
        <stp>12/31/2015</stp>
        <stp>1</stp>
        <tr r="M2288" s="1"/>
      </tp>
      <tp>
        <v>2972437038.54</v>
        <stp/>
        <stp>EM_S_STM07_IS</stp>
        <stp>4</stp>
        <stp>600590.SH</stp>
        <stp>9</stp>
        <stp>12/31/2010</stp>
        <stp>1</stp>
        <tr r="H2363" s="1"/>
      </tp>
      <tp>
        <v>726411497.71000004</v>
        <stp/>
        <stp>EM_S_STM07_IS</stp>
        <stp>4</stp>
        <stp>600592.SH</stp>
        <stp>9</stp>
        <stp>12/31/2012</stp>
        <stp>1</stp>
        <tr r="J2364" s="1"/>
      </tp>
      <tp>
        <v>252444071.55000001</v>
        <stp/>
        <stp>EM_S_STM07_IS</stp>
        <stp>4</stp>
        <stp>600593.SH</stp>
        <stp>9</stp>
        <stp>12/31/2013</stp>
        <stp>1</stp>
        <tr r="K2365" s="1"/>
      </tp>
      <tp>
        <v>3157075076.4299998</v>
        <stp/>
        <stp>EM_S_STM07_IS</stp>
        <stp>4</stp>
        <stp>600594.SH</stp>
        <stp>9</stp>
        <stp>12/31/2014</stp>
        <stp>1</stp>
        <tr r="L2366" s="1"/>
      </tp>
      <tp>
        <v>9711599150.1700001</v>
        <stp/>
        <stp>EM_S_STM07_IS</stp>
        <stp>4</stp>
        <stp>600595.SH</stp>
        <stp>9</stp>
        <stp>12/31/2015</stp>
        <stp>1</stp>
        <tr r="M2367" s="1"/>
      </tp>
      <tp>
        <v>2903918779.0900002</v>
        <stp/>
        <stp>EM_S_STM07_IS</stp>
        <stp>4</stp>
        <stp>600580.SH</stp>
        <stp>9</stp>
        <stp>12/31/2010</stp>
        <stp>1</stp>
        <tr r="H2353" s="1"/>
      </tp>
      <tp>
        <v>27951197018.939999</v>
        <stp/>
        <stp>EM_S_STM07_IS</stp>
        <stp>4</stp>
        <stp>600581.SH</stp>
        <stp>9</stp>
        <stp>12/31/2011</stp>
        <stp>1</stp>
        <tr r="I2354" s="1"/>
      </tp>
      <tp>
        <v>14534871337</v>
        <stp/>
        <stp>EM_S_STM07_IS</stp>
        <stp>4</stp>
        <stp>600582.SH</stp>
        <stp>9</stp>
        <stp>12/31/2012</stp>
        <stp>1</stp>
        <tr r="J2355" s="1"/>
      </tp>
      <tp>
        <v>20339217872.939999</v>
        <stp/>
        <stp>EM_S_STM07_IS</stp>
        <stp>4</stp>
        <stp>600583.SH</stp>
        <stp>9</stp>
        <stp>12/31/2013</stp>
        <stp>1</stp>
        <tr r="K2356" s="1"/>
      </tp>
      <tp>
        <v>6428273279.5299997</v>
        <stp/>
        <stp>EM_S_STM07_IS</stp>
        <stp>4</stp>
        <stp>600584.SH</stp>
        <stp>9</stp>
        <stp>12/31/2014</stp>
        <stp>1</stp>
        <tr r="L2357" s="1"/>
      </tp>
      <tp>
        <v>50976036006</v>
        <stp/>
        <stp>EM_S_STM07_IS</stp>
        <stp>4</stp>
        <stp>600585.SH</stp>
        <stp>9</stp>
        <stp>12/31/2015</stp>
        <stp>1</stp>
        <tr r="M2358" s="1"/>
      </tp>
      <tp>
        <v>51303778519.82</v>
        <stp/>
        <stp>EM_S_STM07_IS</stp>
        <stp>4</stp>
        <stp>000630.SZ</stp>
        <stp>9</stp>
        <stp>12/31/2010</stp>
        <stp>1</stp>
        <tr r="H211" s="1"/>
      </tp>
      <tp>
        <v>2156838081.7600002</v>
        <stp/>
        <stp>EM_S_STM07_IS</stp>
        <stp>4</stp>
        <stp>000631.SZ</stp>
        <stp>9</stp>
        <stp>12/31/2011</stp>
        <stp>1</stp>
        <tr r="I212" s="1"/>
      </tp>
      <tp>
        <v>4671899277.5600004</v>
        <stp/>
        <stp>EM_S_STM07_IS</stp>
        <stp>4</stp>
        <stp>000632.SZ</stp>
        <stp>9</stp>
        <stp>12/31/2012</stp>
        <stp>1</stp>
        <tr r="J213" s="1"/>
      </tp>
      <tp>
        <v>130594138.47</v>
        <stp/>
        <stp>EM_S_STM07_IS</stp>
        <stp>4</stp>
        <stp>000633.SZ</stp>
        <stp>9</stp>
        <stp>12/31/2013</stp>
        <stp>1</stp>
        <tr r="K214" s="1"/>
      </tp>
      <tp>
        <v>1695816702.29</v>
        <stp/>
        <stp>EM_S_STM07_IS</stp>
        <stp>4</stp>
        <stp>000635.SZ</stp>
        <stp>9</stp>
        <stp>12/31/2015</stp>
        <stp>1</stp>
        <tr r="M215" s="1"/>
      </tp>
      <tp t="s">
        <v/>
        <stp/>
        <stp>EM_S_STM07_IS</stp>
        <stp>4</stp>
        <stp>000620.SZ</stp>
        <stp>9</stp>
        <stp>12/31/2010</stp>
        <stp>1</stp>
        <tr r="H203" s="1"/>
      </tp>
      <tp>
        <v>128858192.29000001</v>
        <stp/>
        <stp>EM_S_STM07_IS</stp>
        <stp>4</stp>
        <stp>000622.SZ</stp>
        <stp>9</stp>
        <stp>12/31/2012</stp>
        <stp>1</stp>
        <tr r="J204" s="1"/>
      </tp>
      <tp>
        <v>1956861171.05</v>
        <stp/>
        <stp>EM_S_STM07_IS</stp>
        <stp>4</stp>
        <stp>000623.SZ</stp>
        <stp>9</stp>
        <stp>12/31/2013</stp>
        <stp>1</stp>
        <tr r="K205" s="1"/>
      </tp>
      <tp>
        <v>66771580527.660004</v>
        <stp/>
        <stp>EM_S_STM07_IS</stp>
        <stp>4</stp>
        <stp>000625.SZ</stp>
        <stp>9</stp>
        <stp>12/31/2015</stp>
        <stp>1</stp>
        <tr r="M206" s="1"/>
      </tp>
      <tp>
        <v>592921428.67999995</v>
        <stp/>
        <stp>EM_S_STM07_IS</stp>
        <stp>4</stp>
        <stp>000610.SZ</stp>
        <stp>9</stp>
        <stp>12/31/2010</stp>
        <stp>1</stp>
        <tr r="H195" s="1"/>
      </tp>
      <tp>
        <v>163309745.94</v>
        <stp/>
        <stp>EM_S_STM07_IS</stp>
        <stp>4</stp>
        <stp>000611.SZ</stp>
        <stp>9</stp>
        <stp>12/31/2011</stp>
        <stp>1</stp>
        <tr r="I196" s="1"/>
      </tp>
      <tp>
        <v>6123802714.6499996</v>
        <stp/>
        <stp>EM_S_STM07_IS</stp>
        <stp>4</stp>
        <stp>000612.SZ</stp>
        <stp>9</stp>
        <stp>12/31/2012</stp>
        <stp>1</stp>
        <tr r="J197" s="1"/>
      </tp>
      <tp>
        <v>23660779.800000001</v>
        <stp/>
        <stp>EM_S_STM07_IS</stp>
        <stp>4</stp>
        <stp>000613.SZ</stp>
        <stp>9</stp>
        <stp>12/31/2013</stp>
        <stp>1</stp>
        <tr r="K198" s="1"/>
      </tp>
      <tp>
        <v>2413281318.6700001</v>
        <stp/>
        <stp>EM_S_STM07_IS</stp>
        <stp>4</stp>
        <stp>000615.SZ</stp>
        <stp>9</stp>
        <stp>12/31/2015</stp>
        <stp>1</stp>
        <tr r="M199" s="1"/>
      </tp>
      <tp>
        <v>5410459093.46</v>
        <stp/>
        <stp>EM_S_STM07_IS</stp>
        <stp>4</stp>
        <stp>000600.SZ</stp>
        <stp>9</stp>
        <stp>12/31/2010</stp>
        <stp>1</stp>
        <tr r="H187" s="1"/>
      </tp>
      <tp>
        <v>2109606680.8499999</v>
        <stp/>
        <stp>EM_S_STM07_IS</stp>
        <stp>4</stp>
        <stp>000601.SZ</stp>
        <stp>9</stp>
        <stp>12/31/2011</stp>
        <stp>1</stp>
        <tr r="I188" s="1"/>
      </tp>
      <tp>
        <v>842999312.38</v>
        <stp/>
        <stp>EM_S_STM07_IS</stp>
        <stp>4</stp>
        <stp>000603.SZ</stp>
        <stp>9</stp>
        <stp>12/31/2013</stp>
        <stp>1</stp>
        <tr r="K189" s="1"/>
      </tp>
      <tp>
        <v>761240714.88999999</v>
        <stp/>
        <stp>EM_S_STM07_IS</stp>
        <stp>4</stp>
        <stp>000605.SZ</stp>
        <stp>9</stp>
        <stp>12/31/2015</stp>
        <stp>1</stp>
        <tr r="M190" s="1"/>
      </tp>
      <tp>
        <v>103676428.15000001</v>
        <stp/>
        <stp>EM_S_STM07_IS</stp>
        <stp>4</stp>
        <stp>000670.SZ</stp>
        <stp>9</stp>
        <stp>12/31/2010</stp>
        <stp>1</stp>
        <tr r="H235" s="1"/>
      </tp>
      <tp>
        <v>3228592049.8299999</v>
        <stp/>
        <stp>EM_S_STM07_IS</stp>
        <stp>4</stp>
        <stp>000671.SZ</stp>
        <stp>9</stp>
        <stp>12/31/2011</stp>
        <stp>1</stp>
        <tr r="I236" s="1"/>
      </tp>
      <tp>
        <v>74011130.359999999</v>
        <stp/>
        <stp>EM_S_STM07_IS</stp>
        <stp>4</stp>
        <stp>000672.SZ</stp>
        <stp>9</stp>
        <stp>12/31/2012</stp>
        <stp>1</stp>
        <tr r="J237" s="1"/>
      </tp>
      <tp>
        <v>16792186.93</v>
        <stp/>
        <stp>EM_S_STM07_IS</stp>
        <stp>4</stp>
        <stp>000673.SZ</stp>
        <stp>9</stp>
        <stp>12/31/2013</stp>
        <stp>1</stp>
        <tr r="K238" s="1"/>
      </tp>
      <tp>
        <v>1294589294.77</v>
        <stp/>
        <stp>EM_S_STM07_IS</stp>
        <stp>4</stp>
        <stp>000661.SZ</stp>
        <stp>9</stp>
        <stp>12/31/2011</stp>
        <stp>1</stp>
        <tr r="I227" s="1"/>
      </tp>
      <tp>
        <v>576815106.52999997</v>
        <stp/>
        <stp>EM_S_STM07_IS</stp>
        <stp>4</stp>
        <stp>000662.SZ</stp>
        <stp>9</stp>
        <stp>12/31/2012</stp>
        <stp>1</stp>
        <tr r="J228" s="1"/>
      </tp>
      <tp>
        <v>458931928.45999998</v>
        <stp/>
        <stp>EM_S_STM07_IS</stp>
        <stp>4</stp>
        <stp>000663.SZ</stp>
        <stp>9</stp>
        <stp>12/31/2013</stp>
        <stp>1</stp>
        <tr r="K229" s="1"/>
      </tp>
      <tp>
        <v>2408148613.4099998</v>
        <stp/>
        <stp>EM_S_STM07_IS</stp>
        <stp>4</stp>
        <stp>000665.SZ</stp>
        <stp>9</stp>
        <stp>12/31/2015</stp>
        <stp>1</stp>
        <tr r="M230" s="1"/>
      </tp>
      <tp>
        <v>1366781296.9100001</v>
        <stp/>
        <stp>EM_S_STM07_IS</stp>
        <stp>4</stp>
        <stp>000650.SZ</stp>
        <stp>9</stp>
        <stp>12/31/2010</stp>
        <stp>1</stp>
        <tr r="H220" s="1"/>
      </tp>
      <tp>
        <v>83155474504.589996</v>
        <stp/>
        <stp>EM_S_STM07_IS</stp>
        <stp>4</stp>
        <stp>000651.SZ</stp>
        <stp>9</stp>
        <stp>12/31/2011</stp>
        <stp>1</stp>
        <tr r="I221" s="1"/>
      </tp>
      <tp>
        <v>5952537075.3800001</v>
        <stp/>
        <stp>EM_S_STM07_IS</stp>
        <stp>4</stp>
        <stp>000652.SZ</stp>
        <stp>9</stp>
        <stp>12/31/2012</stp>
        <stp>1</stp>
        <tr r="J222" s="1"/>
      </tp>
      <tp>
        <v>786416931.70000005</v>
        <stp/>
        <stp>EM_S_STM07_IS</stp>
        <stp>4</stp>
        <stp>000655.SZ</stp>
        <stp>9</stp>
        <stp>12/31/2015</stp>
        <stp>1</stp>
        <tr r="M223" s="1"/>
      </tp>
      <tp>
        <v>3078538629.6500001</v>
        <stp/>
        <stp>EM_S_STM07_IS</stp>
        <stp>4</stp>
        <stp>000690.SZ</stp>
        <stp>9</stp>
        <stp>12/31/2010</stp>
        <stp>1</stp>
        <tr r="H251" s="1"/>
      </tp>
      <tp>
        <v>41226983</v>
        <stp/>
        <stp>EM_S_STM07_IS</stp>
        <stp>4</stp>
        <stp>000691.SZ</stp>
        <stp>9</stp>
        <stp>12/31/2011</stp>
        <stp>1</stp>
        <tr r="I252" s="1"/>
      </tp>
      <tp>
        <v>1507528174.8699999</v>
        <stp/>
        <stp>EM_S_STM07_IS</stp>
        <stp>4</stp>
        <stp>000692.SZ</stp>
        <stp>9</stp>
        <stp>12/31/2012</stp>
        <stp>1</stp>
        <tr r="J253" s="1"/>
      </tp>
      <tp>
        <v>4407771927.0799999</v>
        <stp/>
        <stp>EM_S_STM07_IS</stp>
        <stp>4</stp>
        <stp>000693.SZ</stp>
        <stp>9</stp>
        <stp>12/31/2013</stp>
        <stp>1</stp>
        <tr r="K254" s="1"/>
      </tp>
      <tp>
        <v>607393382.78999996</v>
        <stp/>
        <stp>EM_S_STM07_IS</stp>
        <stp>4</stp>
        <stp>000695.SZ</stp>
        <stp>9</stp>
        <stp>12/31/2015</stp>
        <stp>1</stp>
        <tr r="M255" s="1"/>
      </tp>
      <tp>
        <v>13399072125.01</v>
        <stp/>
        <stp>EM_S_STM07_IS</stp>
        <stp>4</stp>
        <stp>000680.SZ</stp>
        <stp>9</stp>
        <stp>12/31/2010</stp>
        <stp>1</stp>
        <tr r="H243" s="1"/>
      </tp>
      <tp>
        <v>18849467</v>
        <stp/>
        <stp>EM_S_STM07_IS</stp>
        <stp>4</stp>
        <stp>000681.SZ</stp>
        <stp>9</stp>
        <stp>12/31/2011</stp>
        <stp>1</stp>
        <tr r="I244" s="1"/>
      </tp>
      <tp>
        <v>1437726423.4300001</v>
        <stp/>
        <stp>EM_S_STM07_IS</stp>
        <stp>4</stp>
        <stp>000682.SZ</stp>
        <stp>9</stp>
        <stp>12/31/2012</stp>
        <stp>1</stp>
        <tr r="J245" s="1"/>
      </tp>
      <tp>
        <v>3399345249.73</v>
        <stp/>
        <stp>EM_S_STM07_IS</stp>
        <stp>4</stp>
        <stp>000683.SZ</stp>
        <stp>9</stp>
        <stp>12/31/2013</stp>
        <stp>1</stp>
        <tr r="K246" s="1"/>
      </tp>
      <tp>
        <v>1230272341.3199999</v>
        <stp/>
        <stp>EM_S_STM07_IS</stp>
        <stp>4</stp>
        <stp>000685.SZ</stp>
        <stp>9</stp>
        <stp>12/31/2015</stp>
        <stp>1</stp>
        <tr r="M247" s="1"/>
      </tp>
      <tp>
        <v>277265339.01999998</v>
        <stp/>
        <stp>EM_S_STM07_IS</stp>
        <stp>4</stp>
        <stp>600671.SH</stp>
        <stp>9</stp>
        <stp>12/31/2011</stp>
        <stp>1</stp>
        <tr r="I2433" s="1"/>
      </tp>
      <tp>
        <v>4854543506.0299997</v>
        <stp/>
        <stp>EM_S_STM07_IS</stp>
        <stp>4</stp>
        <stp>600673.SH</stp>
        <stp>9</stp>
        <stp>12/31/2013</stp>
        <stp>1</stp>
        <tr r="K2434" s="1"/>
      </tp>
      <tp>
        <v>1102774516.6300001</v>
        <stp/>
        <stp>EM_S_STM07_IS</stp>
        <stp>4</stp>
        <stp>600674.SH</stp>
        <stp>9</stp>
        <stp>12/31/2014</stp>
        <stp>1</stp>
        <tr r="L2435" s="1"/>
      </tp>
      <tp>
        <v>4654468864.8800001</v>
        <stp/>
        <stp>EM_S_STM07_IS</stp>
        <stp>4</stp>
        <stp>600675.SH</stp>
        <stp>9</stp>
        <stp>12/31/2015</stp>
        <stp>1</stp>
        <tr r="M2436" s="1"/>
      </tp>
      <tp>
        <v>8508037837</v>
        <stp/>
        <stp>EM_S_STM07_IS</stp>
        <stp>4</stp>
        <stp>600660.SH</stp>
        <stp>9</stp>
        <stp>12/31/2010</stp>
        <stp>1</stp>
        <tr r="H2424" s="1"/>
      </tp>
      <tp>
        <v>529430363.25</v>
        <stp/>
        <stp>EM_S_STM07_IS</stp>
        <stp>4</stp>
        <stp>600661.SH</stp>
        <stp>9</stp>
        <stp>12/31/2011</stp>
        <stp>1</stp>
        <tr r="I2425" s="1"/>
      </tp>
      <tp>
        <v>3813947197.0100002</v>
        <stp/>
        <stp>EM_S_STM07_IS</stp>
        <stp>4</stp>
        <stp>600662.SH</stp>
        <stp>9</stp>
        <stp>12/31/2012</stp>
        <stp>1</stp>
        <tr r="J2426" s="1"/>
      </tp>
      <tp>
        <v>4509699163.3000002</v>
        <stp/>
        <stp>EM_S_STM07_IS</stp>
        <stp>4</stp>
        <stp>600663.SH</stp>
        <stp>9</stp>
        <stp>12/31/2013</stp>
        <stp>1</stp>
        <tr r="K2427" s="1"/>
      </tp>
      <tp>
        <v>16508912525.75</v>
        <stp/>
        <stp>EM_S_STM07_IS</stp>
        <stp>4</stp>
        <stp>600664.SH</stp>
        <stp>9</stp>
        <stp>12/31/2014</stp>
        <stp>1</stp>
        <tr r="L2428" s="1"/>
      </tp>
      <tp>
        <v>2974534931.6399999</v>
        <stp/>
        <stp>EM_S_STM07_IS</stp>
        <stp>4</stp>
        <stp>600665.SH</stp>
        <stp>9</stp>
        <stp>12/31/2015</stp>
        <stp>1</stp>
        <tr r="M2429" s="1"/>
      </tp>
      <tp>
        <v>1841582680.3299999</v>
        <stp/>
        <stp>EM_S_STM07_IS</stp>
        <stp>4</stp>
        <stp>600650.SH</stp>
        <stp>9</stp>
        <stp>12/31/2010</stp>
        <stp>1</stp>
        <tr r="H2416" s="1"/>
      </tp>
      <tp>
        <v>1975214446.1900001</v>
        <stp/>
        <stp>EM_S_STM07_IS</stp>
        <stp>4</stp>
        <stp>600651.SH</stp>
        <stp>9</stp>
        <stp>12/31/2011</stp>
        <stp>1</stp>
        <tr r="I2417" s="1"/>
      </tp>
      <tp>
        <v>2129602810.3900001</v>
        <stp/>
        <stp>EM_S_STM07_IS</stp>
        <stp>4</stp>
        <stp>600652.SH</stp>
        <stp>9</stp>
        <stp>12/31/2012</stp>
        <stp>1</stp>
        <tr r="J2418" s="1"/>
      </tp>
      <tp>
        <v>9205828133.1599998</v>
        <stp/>
        <stp>EM_S_STM07_IS</stp>
        <stp>4</stp>
        <stp>600653.SH</stp>
        <stp>9</stp>
        <stp>12/31/2013</stp>
        <stp>1</stp>
        <tr r="K2419" s="1"/>
      </tp>
      <tp>
        <v>1155598595.24</v>
        <stp/>
        <stp>EM_S_STM07_IS</stp>
        <stp>4</stp>
        <stp>600654.SH</stp>
        <stp>9</stp>
        <stp>12/31/2014</stp>
        <stp>1</stp>
        <tr r="L2420" s="1"/>
      </tp>
      <tp>
        <v>17551480428.02</v>
        <stp/>
        <stp>EM_S_STM07_IS</stp>
        <stp>4</stp>
        <stp>600655.SH</stp>
        <stp>9</stp>
        <stp>12/31/2015</stp>
        <stp>1</stp>
        <tr r="M2421" s="1"/>
      </tp>
      <tp>
        <v>333212787.25</v>
        <stp/>
        <stp>EM_S_STM07_IS</stp>
        <stp>4</stp>
        <stp>600640.SH</stp>
        <stp>9</stp>
        <stp>12/31/2010</stp>
        <stp>1</stp>
        <tr r="H2407" s="1"/>
      </tp>
      <tp>
        <v>963654879.17999995</v>
        <stp/>
        <stp>EM_S_STM07_IS</stp>
        <stp>4</stp>
        <stp>600641.SH</stp>
        <stp>9</stp>
        <stp>12/31/2011</stp>
        <stp>1</stp>
        <tr r="I2408" s="1"/>
      </tp>
      <tp>
        <v>24117987423.439999</v>
        <stp/>
        <stp>EM_S_STM07_IS</stp>
        <stp>4</stp>
        <stp>600642.SH</stp>
        <stp>9</stp>
        <stp>12/31/2012</stp>
        <stp>1</stp>
        <tr r="J2409" s="1"/>
      </tp>
      <tp>
        <v>178238165.06999999</v>
        <stp/>
        <stp>EM_S_STM07_IS</stp>
        <stp>4</stp>
        <stp>600643.SH</stp>
        <stp>9</stp>
        <stp>12/31/2013</stp>
        <stp>1</stp>
        <tr r="K2410" s="1"/>
      </tp>
      <tp>
        <v>1539810297.46</v>
        <stp/>
        <stp>EM_S_STM07_IS</stp>
        <stp>4</stp>
        <stp>600644.SH</stp>
        <stp>9</stp>
        <stp>12/31/2014</stp>
        <stp>1</stp>
        <tr r="L2411" s="1"/>
      </tp>
      <tp>
        <v>708994855.88999999</v>
        <stp/>
        <stp>EM_S_STM07_IS</stp>
        <stp>4</stp>
        <stp>600645.SH</stp>
        <stp>9</stp>
        <stp>12/31/2015</stp>
        <stp>1</stp>
        <tr r="M2412" s="1"/>
      </tp>
      <tp>
        <v>3531413860.1399999</v>
        <stp/>
        <stp>EM_S_STM07_IS</stp>
        <stp>4</stp>
        <stp>600630.SH</stp>
        <stp>9</stp>
        <stp>12/31/2010</stp>
        <stp>1</stp>
        <tr r="H2399" s="1"/>
      </tp>
      <tp>
        <v>2355749206.4200001</v>
        <stp/>
        <stp>EM_S_STM07_IS</stp>
        <stp>4</stp>
        <stp>600633.SH</stp>
        <stp>9</stp>
        <stp>12/31/2013</stp>
        <stp>1</stp>
        <tr r="K2400" s="1"/>
      </tp>
      <tp>
        <v>2823268612.04</v>
        <stp/>
        <stp>EM_S_STM07_IS</stp>
        <stp>4</stp>
        <stp>600634.SH</stp>
        <stp>9</stp>
        <stp>12/31/2014</stp>
        <stp>1</stp>
        <tr r="L2401" s="1"/>
      </tp>
      <tp>
        <v>4520835519.8800001</v>
        <stp/>
        <stp>EM_S_STM07_IS</stp>
        <stp>4</stp>
        <stp>600635.SH</stp>
        <stp>9</stp>
        <stp>12/31/2015</stp>
        <stp>1</stp>
        <tr r="M2402" s="1"/>
      </tp>
      <tp>
        <v>1543971410.46</v>
        <stp/>
        <stp>EM_S_STM07_IS</stp>
        <stp>4</stp>
        <stp>600620.SH</stp>
        <stp>9</stp>
        <stp>12/31/2010</stp>
        <stp>1</stp>
        <tr r="H2391" s="1"/>
      </tp>
      <tp>
        <v>887398752.07000005</v>
        <stp/>
        <stp>EM_S_STM07_IS</stp>
        <stp>4</stp>
        <stp>600621.SH</stp>
        <stp>9</stp>
        <stp>12/31/2011</stp>
        <stp>1</stp>
        <tr r="I2392" s="1"/>
      </tp>
      <tp>
        <v>2116823349.3699999</v>
        <stp/>
        <stp>EM_S_STM07_IS</stp>
        <stp>4</stp>
        <stp>600622.SH</stp>
        <stp>9</stp>
        <stp>12/31/2012</stp>
        <stp>1</stp>
        <tr r="J2393" s="1"/>
      </tp>
      <tp>
        <v>14332182275.49</v>
        <stp/>
        <stp>EM_S_STM07_IS</stp>
        <stp>4</stp>
        <stp>600623.SH</stp>
        <stp>9</stp>
        <stp>12/31/2013</stp>
        <stp>1</stp>
        <tr r="K2394" s="1"/>
      </tp>
      <tp>
        <v>1007897795.98</v>
        <stp/>
        <stp>EM_S_STM07_IS</stp>
        <stp>4</stp>
        <stp>600624.SH</stp>
        <stp>9</stp>
        <stp>12/31/2014</stp>
        <stp>1</stp>
        <tr r="L2395" s="1"/>
      </tp>
      <tp>
        <v>116392528.88</v>
        <stp/>
        <stp>EM_S_STM07_IS</stp>
        <stp>4</stp>
        <stp>600610.SH</stp>
        <stp>9</stp>
        <stp>12/31/2010</stp>
        <stp>1</stp>
        <tr r="H2381" s="1"/>
      </tp>
      <tp>
        <v>2780166085.9299998</v>
        <stp/>
        <stp>EM_S_STM07_IS</stp>
        <stp>4</stp>
        <stp>600611.SH</stp>
        <stp>9</stp>
        <stp>12/31/2011</stp>
        <stp>1</stp>
        <tr r="I2382" s="1"/>
      </tp>
      <tp>
        <v>25553399023.52</v>
        <stp/>
        <stp>EM_S_STM07_IS</stp>
        <stp>4</stp>
        <stp>600612.SH</stp>
        <stp>9</stp>
        <stp>12/31/2012</stp>
        <stp>1</stp>
        <tr r="J2383" s="1"/>
      </tp>
      <tp>
        <v>929184150.45000005</v>
        <stp/>
        <stp>EM_S_STM07_IS</stp>
        <stp>4</stp>
        <stp>600613.SH</stp>
        <stp>9</stp>
        <stp>12/31/2013</stp>
        <stp>1</stp>
        <tr r="K2384" s="1"/>
      </tp>
      <tp>
        <v>1270003769.5899999</v>
        <stp/>
        <stp>EM_S_STM07_IS</stp>
        <stp>4</stp>
        <stp>600614.SH</stp>
        <stp>9</stp>
        <stp>12/31/2014</stp>
        <stp>1</stp>
        <tr r="L2385" s="1"/>
      </tp>
      <tp>
        <v>81839957.980000004</v>
        <stp/>
        <stp>EM_S_STM07_IS</stp>
        <stp>4</stp>
        <stp>600615.SH</stp>
        <stp>9</stp>
        <stp>12/31/2015</stp>
        <stp>1</stp>
        <tr r="M2386" s="1"/>
      </tp>
      <tp>
        <v>19897827765</v>
        <stp/>
        <stp>EM_S_STM07_IS</stp>
        <stp>4</stp>
        <stp>600600.SH</stp>
        <stp>9</stp>
        <stp>12/31/2010</stp>
        <stp>1</stp>
        <tr r="H2372" s="1"/>
      </tp>
      <tp>
        <v>6221835725.5600004</v>
        <stp/>
        <stp>EM_S_STM07_IS</stp>
        <stp>4</stp>
        <stp>600601.SH</stp>
        <stp>9</stp>
        <stp>12/31/2011</stp>
        <stp>1</stp>
        <tr r="I2373" s="1"/>
      </tp>
      <tp>
        <v>1205727449.54</v>
        <stp/>
        <stp>EM_S_STM07_IS</stp>
        <stp>4</stp>
        <stp>600602.SH</stp>
        <stp>9</stp>
        <stp>12/31/2012</stp>
        <stp>1</stp>
        <tr r="J2374" s="1"/>
      </tp>
      <tp>
        <v>46558889.619999997</v>
        <stp/>
        <stp>EM_S_STM07_IS</stp>
        <stp>4</stp>
        <stp>600603.SH</stp>
        <stp>9</stp>
        <stp>12/31/2013</stp>
        <stp>1</stp>
        <tr r="K2375" s="1"/>
      </tp>
      <tp>
        <v>123242093.56</v>
        <stp/>
        <stp>EM_S_STM07_IS</stp>
        <stp>4</stp>
        <stp>600604.SH</stp>
        <stp>9</stp>
        <stp>12/31/2014</stp>
        <stp>1</stp>
        <tr r="L2376" s="1"/>
      </tp>
      <tp>
        <v>1842245606.4400001</v>
        <stp/>
        <stp>EM_S_STM07_IS</stp>
        <stp>4</stp>
        <stp>600605.SH</stp>
        <stp>9</stp>
        <stp>12/31/2015</stp>
        <stp>1</stp>
        <tr r="M2377" s="1"/>
      </tp>
      <tp>
        <v>60588248129.75</v>
        <stp/>
        <stp>EM_S_STM07_IS</stp>
        <stp>4</stp>
        <stp>600690.SH</stp>
        <stp>9</stp>
        <stp>12/31/2010</stp>
        <stp>1</stp>
        <tr r="H2451" s="1"/>
      </tp>
      <tp>
        <v>32542035.84</v>
        <stp/>
        <stp>EM_S_STM07_IS</stp>
        <stp>4</stp>
        <stp>600691.SH</stp>
        <stp>9</stp>
        <stp>12/31/2011</stp>
        <stp>1</stp>
        <tr r="I2452" s="1"/>
      </tp>
      <tp>
        <v>614272565.90999997</v>
        <stp/>
        <stp>EM_S_STM07_IS</stp>
        <stp>4</stp>
        <stp>600692.SH</stp>
        <stp>9</stp>
        <stp>12/31/2012</stp>
        <stp>1</stp>
        <tr r="J2453" s="1"/>
      </tp>
      <tp>
        <v>2036736478.0799999</v>
        <stp/>
        <stp>EM_S_STM07_IS</stp>
        <stp>4</stp>
        <stp>600693.SH</stp>
        <stp>9</stp>
        <stp>12/31/2013</stp>
        <stp>1</stp>
        <tr r="K2454" s="1"/>
      </tp>
      <tp>
        <v>32205864614.419998</v>
        <stp/>
        <stp>EM_S_STM07_IS</stp>
        <stp>4</stp>
        <stp>600694.SH</stp>
        <stp>9</stp>
        <stp>12/31/2014</stp>
        <stp>1</stp>
        <tr r="L2455" s="1"/>
      </tp>
      <tp>
        <v>242169156.44</v>
        <stp/>
        <stp>EM_S_STM07_IS</stp>
        <stp>4</stp>
        <stp>600695.SH</stp>
        <stp>9</stp>
        <stp>12/31/2015</stp>
        <stp>1</stp>
        <tr r="M2456" s="1"/>
      </tp>
      <tp>
        <v>849939021.29999995</v>
        <stp/>
        <stp>EM_S_STM07_IS</stp>
        <stp>4</stp>
        <stp>600680.SH</stp>
        <stp>9</stp>
        <stp>12/31/2010</stp>
        <stp>1</stp>
        <tr r="H2441" s="1"/>
      </tp>
      <tp>
        <v>17349564.719999999</v>
        <stp/>
        <stp>EM_S_STM07_IS</stp>
        <stp>4</stp>
        <stp>600681.SH</stp>
        <stp>9</stp>
        <stp>12/31/2011</stp>
        <stp>1</stp>
        <tr r="I2442" s="1"/>
      </tp>
      <tp>
        <v>2850131334.5300002</v>
        <stp/>
        <stp>EM_S_STM07_IS</stp>
        <stp>4</stp>
        <stp>600682.SH</stp>
        <stp>9</stp>
        <stp>12/31/2012</stp>
        <stp>1</stp>
        <tr r="J2443" s="1"/>
      </tp>
      <tp>
        <v>996274665.97000003</v>
        <stp/>
        <stp>EM_S_STM07_IS</stp>
        <stp>4</stp>
        <stp>600683.SH</stp>
        <stp>9</stp>
        <stp>12/31/2013</stp>
        <stp>1</stp>
        <tr r="K2444" s="1"/>
      </tp>
      <tp>
        <v>2130350281.79</v>
        <stp/>
        <stp>EM_S_STM07_IS</stp>
        <stp>4</stp>
        <stp>600684.SH</stp>
        <stp>9</stp>
        <stp>12/31/2014</stp>
        <stp>1</stp>
        <tr r="L2445" s="1"/>
      </tp>
      <tp>
        <v>25519239791.419998</v>
        <stp/>
        <stp>EM_S_STM07_IS</stp>
        <stp>4</stp>
        <stp>600685.SH</stp>
        <stp>9</stp>
        <stp>12/31/2015</stp>
        <stp>1</stp>
        <tr r="M2446" s="1"/>
      </tp>
      <tp>
        <v>5246661645.2700005</v>
        <stp/>
        <stp>EM_S_STM07_IS</stp>
        <stp>4</stp>
        <stp>000731.SZ</stp>
        <stp>9</stp>
        <stp>12/31/2011</stp>
        <stp>1</stp>
        <tr r="I284" s="1"/>
      </tp>
      <tp>
        <v>2602812874.2800002</v>
        <stp/>
        <stp>EM_S_STM07_IS</stp>
        <stp>4</stp>
        <stp>000732.SZ</stp>
        <stp>9</stp>
        <stp>12/31/2012</stp>
        <stp>1</stp>
        <tr r="J285" s="1"/>
      </tp>
      <tp>
        <v>2972742240.7600002</v>
        <stp/>
        <stp>EM_S_STM07_IS</stp>
        <stp>4</stp>
        <stp>000733.SZ</stp>
        <stp>9</stp>
        <stp>12/31/2013</stp>
        <stp>1</stp>
        <tr r="K286" s="1"/>
      </tp>
      <tp>
        <v>729998909.71000004</v>
        <stp/>
        <stp>EM_S_STM07_IS</stp>
        <stp>4</stp>
        <stp>000735.SZ</stp>
        <stp>9</stp>
        <stp>12/31/2015</stp>
        <stp>1</stp>
        <tr r="M287" s="1"/>
      </tp>
      <tp>
        <v>2756091507.7600002</v>
        <stp/>
        <stp>EM_S_STM07_IS</stp>
        <stp>4</stp>
        <stp>000720.SZ</stp>
        <stp>9</stp>
        <stp>12/31/2010</stp>
        <stp>1</stp>
        <tr r="H275" s="1"/>
      </tp>
      <tp>
        <v>671974984.34000003</v>
        <stp/>
        <stp>EM_S_STM07_IS</stp>
        <stp>4</stp>
        <stp>000721.SZ</stp>
        <stp>9</stp>
        <stp>12/31/2011</stp>
        <stp>1</stp>
        <tr r="I276" s="1"/>
      </tp>
      <tp>
        <v>257604568.09</v>
        <stp/>
        <stp>EM_S_STM07_IS</stp>
        <stp>4</stp>
        <stp>000722.SZ</stp>
        <stp>9</stp>
        <stp>12/31/2012</stp>
        <stp>1</stp>
        <tr r="J277" s="1"/>
      </tp>
      <tp>
        <v>1263366526.8499999</v>
        <stp/>
        <stp>EM_S_STM07_IS</stp>
        <stp>4</stp>
        <stp>000723.SZ</stp>
        <stp>9</stp>
        <stp>12/31/2013</stp>
        <stp>1</stp>
        <tr r="K278" s="1"/>
      </tp>
      <tp>
        <v>48623732312</v>
        <stp/>
        <stp>EM_S_STM07_IS</stp>
        <stp>4</stp>
        <stp>000725.SZ</stp>
        <stp>9</stp>
        <stp>12/31/2015</stp>
        <stp>1</stp>
        <tr r="M279" s="1"/>
      </tp>
      <tp>
        <v>464161241.31999999</v>
        <stp/>
        <stp>EM_S_STM07_IS</stp>
        <stp>4</stp>
        <stp>000710.SZ</stp>
        <stp>9</stp>
        <stp>12/31/2010</stp>
        <stp>1</stp>
        <tr r="H266" s="1"/>
      </tp>
      <tp>
        <v>59263610.020000003</v>
        <stp/>
        <stp>EM_S_STM07_IS</stp>
        <stp>4</stp>
        <stp>000711.SZ</stp>
        <stp>9</stp>
        <stp>12/31/2011</stp>
        <stp>1</stp>
        <tr r="I267" s="1"/>
      </tp>
      <tp>
        <v>94794465.989999995</v>
        <stp/>
        <stp>EM_S_STM07_IS</stp>
        <stp>4</stp>
        <stp>000712.SZ</stp>
        <stp>9</stp>
        <stp>12/31/2012</stp>
        <stp>1</stp>
        <tr r="J268" s="1"/>
      </tp>
      <tp>
        <v>1693934876.29</v>
        <stp/>
        <stp>EM_S_STM07_IS</stp>
        <stp>4</stp>
        <stp>000713.SZ</stp>
        <stp>9</stp>
        <stp>12/31/2013</stp>
        <stp>1</stp>
        <tr r="K269" s="1"/>
      </tp>
      <tp>
        <v>2769640678.9299998</v>
        <stp/>
        <stp>EM_S_STM07_IS</stp>
        <stp>4</stp>
        <stp>000715.SZ</stp>
        <stp>9</stp>
        <stp>12/31/2015</stp>
        <stp>1</stp>
        <tr r="M270" s="1"/>
      </tp>
      <tp>
        <v>1970851341.0599999</v>
        <stp/>
        <stp>EM_S_STM07_IS</stp>
        <stp>4</stp>
        <stp>000700.SZ</stp>
        <stp>9</stp>
        <stp>12/31/2010</stp>
        <stp>1</stp>
        <tr r="H258" s="1"/>
      </tp>
      <tp>
        <v>14773101598.99</v>
        <stp/>
        <stp>EM_S_STM07_IS</stp>
        <stp>4</stp>
        <stp>000701.SZ</stp>
        <stp>9</stp>
        <stp>12/31/2011</stp>
        <stp>1</stp>
        <tr r="I259" s="1"/>
      </tp>
      <tp>
        <v>1966032593.29</v>
        <stp/>
        <stp>EM_S_STM07_IS</stp>
        <stp>4</stp>
        <stp>000702.SZ</stp>
        <stp>9</stp>
        <stp>12/31/2012</stp>
        <stp>1</stp>
        <tr r="J260" s="1"/>
      </tp>
      <tp>
        <v>30750609390.470001</v>
        <stp/>
        <stp>EM_S_STM07_IS</stp>
        <stp>4</stp>
        <stp>000703.SZ</stp>
        <stp>9</stp>
        <stp>12/31/2013</stp>
        <stp>1</stp>
        <tr r="K261" s="1"/>
      </tp>
      <tp>
        <v>2163505548.8200002</v>
        <stp/>
        <stp>EM_S_STM07_IS</stp>
        <stp>4</stp>
        <stp>000705.SZ</stp>
        <stp>9</stp>
        <stp>12/31/2015</stp>
        <stp>1</stp>
        <tr r="M262" s="1"/>
      </tp>
      <tp>
        <v>550631469.04999995</v>
        <stp/>
        <stp>EM_S_STM07_IS</stp>
        <stp>4</stp>
        <stp>000760.SZ</stp>
        <stp>9</stp>
        <stp>12/31/2010</stp>
        <stp>1</stp>
        <tr r="H302" s="1"/>
      </tp>
      <tp>
        <v>50431850122.459999</v>
        <stp/>
        <stp>EM_S_STM07_IS</stp>
        <stp>4</stp>
        <stp>000761.SZ</stp>
        <stp>9</stp>
        <stp>12/31/2011</stp>
        <stp>1</stp>
        <tr r="I303" s="1"/>
      </tp>
      <tp>
        <v>510509900.06999999</v>
        <stp/>
        <stp>EM_S_STM07_IS</stp>
        <stp>4</stp>
        <stp>000762.SZ</stp>
        <stp>9</stp>
        <stp>12/31/2012</stp>
        <stp>1</stp>
        <tr r="J304" s="1"/>
      </tp>
      <tp>
        <v>1894991603.27</v>
        <stp/>
        <stp>EM_S_STM07_IS</stp>
        <stp>4</stp>
        <stp>000750.SZ</stp>
        <stp>9</stp>
        <stp>12/31/2010</stp>
        <stp>1</stp>
        <tr r="H293" s="1"/>
      </tp>
      <tp>
        <v>6899180778.2200003</v>
        <stp/>
        <stp>EM_S_STM07_IS</stp>
        <stp>4</stp>
        <stp>000751.SZ</stp>
        <stp>9</stp>
        <stp>12/31/2011</stp>
        <stp>1</stp>
        <tr r="I294" s="1"/>
      </tp>
      <tp>
        <v>475193559.72000003</v>
        <stp/>
        <stp>EM_S_STM07_IS</stp>
        <stp>4</stp>
        <stp>000752.SZ</stp>
        <stp>9</stp>
        <stp>12/31/2012</stp>
        <stp>1</stp>
        <tr r="J295" s="1"/>
      </tp>
      <tp>
        <v>3060357743.52</v>
        <stp/>
        <stp>EM_S_STM07_IS</stp>
        <stp>4</stp>
        <stp>000753.SZ</stp>
        <stp>9</stp>
        <stp>12/31/2013</stp>
        <stp>1</stp>
        <tr r="K296" s="1"/>
      </tp>
      <tp>
        <v>7577388044.5</v>
        <stp/>
        <stp>EM_S_STM07_IS</stp>
        <stp>4</stp>
        <stp>000755.SZ</stp>
        <stp>9</stp>
        <stp>12/31/2015</stp>
        <stp>1</stp>
        <tr r="M297" s="1"/>
      </tp>
      <tp>
        <v>489033441.25</v>
        <stp/>
        <stp>EM_S_STM07_IS</stp>
        <stp>4</stp>
        <stp>000790.SZ</stp>
        <stp>9</stp>
        <stp>12/31/2010</stp>
        <stp>1</stp>
        <tr r="H319" s="1"/>
      </tp>
      <tp>
        <v>330154743.47000003</v>
        <stp/>
        <stp>EM_S_STM07_IS</stp>
        <stp>4</stp>
        <stp>000791.SZ</stp>
        <stp>9</stp>
        <stp>12/31/2011</stp>
        <stp>1</stp>
        <tr r="I320" s="1"/>
      </tp>
      <tp>
        <v>8270807310.21</v>
        <stp/>
        <stp>EM_S_STM07_IS</stp>
        <stp>4</stp>
        <stp>000792.SZ</stp>
        <stp>9</stp>
        <stp>12/31/2012</stp>
        <stp>1</stp>
        <tr r="J321" s="1"/>
      </tp>
      <tp>
        <v>3749558004.8299999</v>
        <stp/>
        <stp>EM_S_STM07_IS</stp>
        <stp>4</stp>
        <stp>000793.SZ</stp>
        <stp>9</stp>
        <stp>12/31/2013</stp>
        <stp>1</stp>
        <tr r="K322" s="1"/>
      </tp>
      <tp>
        <v>1126805402.8900001</v>
        <stp/>
        <stp>EM_S_STM07_IS</stp>
        <stp>4</stp>
        <stp>000795.SZ</stp>
        <stp>9</stp>
        <stp>12/31/2015</stp>
        <stp>1</stp>
        <tr r="M323" s="1"/>
      </tp>
      <tp>
        <v>3226243812.4099998</v>
        <stp/>
        <stp>EM_S_STM07_IS</stp>
        <stp>4</stp>
        <stp>000780.SZ</stp>
        <stp>9</stp>
        <stp>12/31/2010</stp>
        <stp>1</stp>
        <tr r="H312" s="1"/>
      </tp>
      <tp>
        <v>3811290499.1799998</v>
        <stp/>
        <stp>EM_S_STM07_IS</stp>
        <stp>4</stp>
        <stp>000782.SZ</stp>
        <stp>9</stp>
        <stp>12/31/2012</stp>
        <stp>1</stp>
        <tr r="J313" s="1"/>
      </tp>
      <tp>
        <v>3047939863.0500002</v>
        <stp/>
        <stp>EM_S_STM07_IS</stp>
        <stp>4</stp>
        <stp>000783.SZ</stp>
        <stp>9</stp>
        <stp>12/31/2013</stp>
        <stp>1</stp>
        <tr r="K314" s="1"/>
      </tp>
      <tp>
        <v>4407585495.8999996</v>
        <stp/>
        <stp>EM_S_STM07_IS</stp>
        <stp>4</stp>
        <stp>000785.SZ</stp>
        <stp>9</stp>
        <stp>12/31/2015</stp>
        <stp>1</stp>
        <tr r="M315" s="1"/>
      </tp>
      <tp>
        <v>910799326.71000004</v>
        <stp/>
        <stp>EM_S_STM07_IS</stp>
        <stp>4</stp>
        <stp>600770.SH</stp>
        <stp>9</stp>
        <stp>12/31/2010</stp>
        <stp>1</stp>
        <tr r="H2527" s="1"/>
      </tp>
      <tp>
        <v>228929042.08000001</v>
        <stp/>
        <stp>EM_S_STM07_IS</stp>
        <stp>4</stp>
        <stp>600771.SH</stp>
        <stp>9</stp>
        <stp>12/31/2011</stp>
        <stp>1</stp>
        <tr r="I2528" s="1"/>
      </tp>
      <tp>
        <v>676755703.14999998</v>
        <stp/>
        <stp>EM_S_STM07_IS</stp>
        <stp>4</stp>
        <stp>600773.SH</stp>
        <stp>9</stp>
        <stp>12/31/2013</stp>
        <stp>1</stp>
        <tr r="K2529" s="1"/>
      </tp>
      <tp>
        <v>941328963.04999995</v>
        <stp/>
        <stp>EM_S_STM07_IS</stp>
        <stp>4</stp>
        <stp>600774.SH</stp>
        <stp>9</stp>
        <stp>12/31/2014</stp>
        <stp>1</stp>
        <tr r="L2530" s="1"/>
      </tp>
      <tp>
        <v>3613482935.5</v>
        <stp/>
        <stp>EM_S_STM07_IS</stp>
        <stp>4</stp>
        <stp>600775.SH</stp>
        <stp>9</stp>
        <stp>12/31/2015</stp>
        <stp>1</stp>
        <tr r="M2531" s="1"/>
      </tp>
      <tp>
        <v>3086530610.98</v>
        <stp/>
        <stp>EM_S_STM07_IS</stp>
        <stp>4</stp>
        <stp>600760.SH</stp>
        <stp>9</stp>
        <stp>12/31/2010</stp>
        <stp>1</stp>
        <tr r="H2518" s="1"/>
      </tp>
      <tp>
        <v>6291493967.5699997</v>
        <stp/>
        <stp>EM_S_STM07_IS</stp>
        <stp>4</stp>
        <stp>600761.SH</stp>
        <stp>9</stp>
        <stp>12/31/2011</stp>
        <stp>1</stp>
        <tr r="I2519" s="1"/>
      </tp>
      <tp>
        <v>463015227.50999999</v>
        <stp/>
        <stp>EM_S_STM07_IS</stp>
        <stp>4</stp>
        <stp>600763.SH</stp>
        <stp>9</stp>
        <stp>12/31/2013</stp>
        <stp>1</stp>
        <tr r="K2520" s="1"/>
      </tp>
      <tp>
        <v>718950384.45000005</v>
        <stp/>
        <stp>EM_S_STM07_IS</stp>
        <stp>4</stp>
        <stp>600764.SH</stp>
        <stp>9</stp>
        <stp>12/31/2014</stp>
        <stp>1</stp>
        <tr r="L2521" s="1"/>
      </tp>
      <tp>
        <v>5877304248.8500004</v>
        <stp/>
        <stp>EM_S_STM07_IS</stp>
        <stp>4</stp>
        <stp>600765.SH</stp>
        <stp>9</stp>
        <stp>12/31/2015</stp>
        <stp>1</stp>
        <tr r="M2522" s="1"/>
      </tp>
      <tp>
        <v>2563606199.0900002</v>
        <stp/>
        <stp>EM_S_STM07_IS</stp>
        <stp>4</stp>
        <stp>600750.SH</stp>
        <stp>9</stp>
        <stp>12/31/2010</stp>
        <stp>1</stp>
        <tr r="H2509" s="1"/>
      </tp>
      <tp>
        <v>182263707.81999999</v>
        <stp/>
        <stp>EM_S_STM07_IS</stp>
        <stp>4</stp>
        <stp>600751.SH</stp>
        <stp>9</stp>
        <stp>12/31/2011</stp>
        <stp>1</stp>
        <tr r="I2510" s="1"/>
      </tp>
      <tp>
        <v>10783426.039999999</v>
        <stp/>
        <stp>EM_S_STM07_IS</stp>
        <stp>4</stp>
        <stp>600753.SH</stp>
        <stp>9</stp>
        <stp>12/31/2013</stp>
        <stp>1</stp>
        <tr r="K2511" s="1"/>
      </tp>
      <tp>
        <v>2913104838.7800002</v>
        <stp/>
        <stp>EM_S_STM07_IS</stp>
        <stp>4</stp>
        <stp>600754.SH</stp>
        <stp>9</stp>
        <stp>12/31/2014</stp>
        <stp>1</stp>
        <tr r="L2512" s="1"/>
      </tp>
      <tp>
        <v>64219880464.830002</v>
        <stp/>
        <stp>EM_S_STM07_IS</stp>
        <stp>4</stp>
        <stp>600755.SH</stp>
        <stp>9</stp>
        <stp>12/31/2015</stp>
        <stp>1</stp>
        <tr r="M2513" s="1"/>
      </tp>
      <tp>
        <v>6406123332.6099997</v>
        <stp/>
        <stp>EM_S_STM07_IS</stp>
        <stp>4</stp>
        <stp>600740.SH</stp>
        <stp>9</stp>
        <stp>12/31/2010</stp>
        <stp>1</stp>
        <tr r="H2499" s="1"/>
      </tp>
      <tp>
        <v>52298780651.860001</v>
        <stp/>
        <stp>EM_S_STM07_IS</stp>
        <stp>4</stp>
        <stp>600741.SH</stp>
        <stp>9</stp>
        <stp>12/31/2011</stp>
        <stp>1</stp>
        <tr r="I2500" s="1"/>
      </tp>
      <tp>
        <v>7676355283.6099997</v>
        <stp/>
        <stp>EM_S_STM07_IS</stp>
        <stp>4</stp>
        <stp>600742.SH</stp>
        <stp>9</stp>
        <stp>12/31/2012</stp>
        <stp>1</stp>
        <tr r="J2501" s="1"/>
      </tp>
      <tp>
        <v>4729393339.5500002</v>
        <stp/>
        <stp>EM_S_STM07_IS</stp>
        <stp>4</stp>
        <stp>600743.SH</stp>
        <stp>9</stp>
        <stp>12/31/2013</stp>
        <stp>1</stp>
        <tr r="K2502" s="1"/>
      </tp>
      <tp>
        <v>6210425195.7399998</v>
        <stp/>
        <stp>EM_S_STM07_IS</stp>
        <stp>4</stp>
        <stp>600744.SH</stp>
        <stp>9</stp>
        <stp>12/31/2014</stp>
        <stp>1</stp>
        <tr r="L2503" s="1"/>
      </tp>
      <tp>
        <v>716010442.88999999</v>
        <stp/>
        <stp>EM_S_STM07_IS</stp>
        <stp>4</stp>
        <stp>600745.SH</stp>
        <stp>9</stp>
        <stp>12/31/2015</stp>
        <stp>1</stp>
        <tr r="M2504" s="1"/>
      </tp>
      <tp>
        <v>1165681651.1600001</v>
        <stp/>
        <stp>EM_S_STM07_IS</stp>
        <stp>4</stp>
        <stp>600730.SH</stp>
        <stp>9</stp>
        <stp>12/31/2010</stp>
        <stp>1</stp>
        <tr r="H2489" s="1"/>
      </tp>
      <tp>
        <v>872246387.79999995</v>
        <stp/>
        <stp>EM_S_STM07_IS</stp>
        <stp>4</stp>
        <stp>600731.SH</stp>
        <stp>9</stp>
        <stp>12/31/2011</stp>
        <stp>1</stp>
        <tr r="I2490" s="1"/>
      </tp>
      <tp>
        <v>81904551.739999995</v>
        <stp/>
        <stp>EM_S_STM07_IS</stp>
        <stp>4</stp>
        <stp>600732.SH</stp>
        <stp>9</stp>
        <stp>12/31/2012</stp>
        <stp>1</stp>
        <tr r="J2491" s="1"/>
      </tp>
      <tp>
        <v>177672584.81999999</v>
        <stp/>
        <stp>EM_S_STM07_IS</stp>
        <stp>4</stp>
        <stp>600733.SH</stp>
        <stp>9</stp>
        <stp>12/31/2013</stp>
        <stp>1</stp>
        <tr r="K2492" s="1"/>
      </tp>
      <tp>
        <v>195034744.97999999</v>
        <stp/>
        <stp>EM_S_STM07_IS</stp>
        <stp>4</stp>
        <stp>600734.SH</stp>
        <stp>9</stp>
        <stp>12/31/2014</stp>
        <stp>1</stp>
        <tr r="L2493" s="1"/>
      </tp>
      <tp>
        <v>1311862571.1500001</v>
        <stp/>
        <stp>EM_S_STM07_IS</stp>
        <stp>4</stp>
        <stp>600735.SH</stp>
        <stp>9</stp>
        <stp>12/31/2015</stp>
        <stp>1</stp>
        <tr r="M2494" s="1"/>
      </tp>
      <tp>
        <v>2986751680.7199998</v>
        <stp/>
        <stp>EM_S_STM07_IS</stp>
        <stp>4</stp>
        <stp>600720.SH</stp>
        <stp>9</stp>
        <stp>12/31/2010</stp>
        <stp>1</stp>
        <tr r="H2479" s="1"/>
      </tp>
      <tp>
        <v>1209836888.8599999</v>
        <stp/>
        <stp>EM_S_STM07_IS</stp>
        <stp>4</stp>
        <stp>600721.SH</stp>
        <stp>9</stp>
        <stp>12/31/2011</stp>
        <stp>1</stp>
        <tr r="I2480" s="1"/>
      </tp>
      <tp>
        <v>1480674314.0799999</v>
        <stp/>
        <stp>EM_S_STM07_IS</stp>
        <stp>4</stp>
        <stp>600722.SH</stp>
        <stp>9</stp>
        <stp>12/31/2012</stp>
        <stp>1</stp>
        <tr r="J2481" s="1"/>
      </tp>
      <tp>
        <v>12067081698.110001</v>
        <stp/>
        <stp>EM_S_STM07_IS</stp>
        <stp>4</stp>
        <stp>600723.SH</stp>
        <stp>9</stp>
        <stp>12/31/2013</stp>
        <stp>1</stp>
        <tr r="K2482" s="1"/>
      </tp>
      <tp>
        <v>5286919051.3999996</v>
        <stp/>
        <stp>EM_S_STM07_IS</stp>
        <stp>4</stp>
        <stp>600724.SH</stp>
        <stp>9</stp>
        <stp>12/31/2014</stp>
        <stp>1</stp>
        <tr r="L2483" s="1"/>
      </tp>
      <tp>
        <v>2790908054.5100002</v>
        <stp/>
        <stp>EM_S_STM07_IS</stp>
        <stp>4</stp>
        <stp>600725.SH</stp>
        <stp>9</stp>
        <stp>12/31/2015</stp>
        <stp>1</stp>
        <tr r="M2484" s="1"/>
      </tp>
      <tp>
        <v>2089942786.9100001</v>
        <stp/>
        <stp>EM_S_STM07_IS</stp>
        <stp>4</stp>
        <stp>600710.SH</stp>
        <stp>9</stp>
        <stp>12/31/2010</stp>
        <stp>1</stp>
        <tr r="H2469" s="1"/>
      </tp>
      <tp>
        <v>338691094.99000001</v>
        <stp/>
        <stp>EM_S_STM07_IS</stp>
        <stp>4</stp>
        <stp>600711.SH</stp>
        <stp>9</stp>
        <stp>12/31/2011</stp>
        <stp>1</stp>
        <tr r="I2470" s="1"/>
      </tp>
      <tp>
        <v>2641499332.29</v>
        <stp/>
        <stp>EM_S_STM07_IS</stp>
        <stp>4</stp>
        <stp>600712.SH</stp>
        <stp>9</stp>
        <stp>12/31/2012</stp>
        <stp>1</stp>
        <tr r="J2471" s="1"/>
      </tp>
      <tp>
        <v>18737790381.040001</v>
        <stp/>
        <stp>EM_S_STM07_IS</stp>
        <stp>4</stp>
        <stp>600713.SH</stp>
        <stp>9</stp>
        <stp>12/31/2013</stp>
        <stp>1</stp>
        <tr r="K2472" s="1"/>
      </tp>
      <tp>
        <v>427014306.77999997</v>
        <stp/>
        <stp>EM_S_STM07_IS</stp>
        <stp>4</stp>
        <stp>600714.SH</stp>
        <stp>9</stp>
        <stp>12/31/2014</stp>
        <stp>1</stp>
        <tr r="L2473" s="1"/>
      </tp>
      <tp>
        <v>766854325.67999995</v>
        <stp/>
        <stp>EM_S_STM07_IS</stp>
        <stp>4</stp>
        <stp>600715.SH</stp>
        <stp>9</stp>
        <stp>12/31/2015</stp>
        <stp>1</stp>
        <tr r="M2474" s="1"/>
      </tp>
      <tp>
        <v>899446823.54999995</v>
        <stp/>
        <stp>EM_S_STM07_IS</stp>
        <stp>4</stp>
        <stp>600701.SH</stp>
        <stp>9</stp>
        <stp>12/31/2011</stp>
        <stp>1</stp>
        <tr r="I2461" s="1"/>
      </tp>
      <tp>
        <v>1959461529.21</v>
        <stp/>
        <stp>EM_S_STM07_IS</stp>
        <stp>4</stp>
        <stp>600702.SH</stp>
        <stp>9</stp>
        <stp>12/31/2012</stp>
        <stp>1</stp>
        <tr r="J2462" s="1"/>
      </tp>
      <tp>
        <v>3732067368.29</v>
        <stp/>
        <stp>EM_S_STM07_IS</stp>
        <stp>4</stp>
        <stp>600703.SH</stp>
        <stp>9</stp>
        <stp>12/31/2013</stp>
        <stp>1</stp>
        <tr r="K2463" s="1"/>
      </tp>
      <tp>
        <v>37926720628.339996</v>
        <stp/>
        <stp>EM_S_STM07_IS</stp>
        <stp>4</stp>
        <stp>600704.SH</stp>
        <stp>9</stp>
        <stp>12/31/2014</stp>
        <stp>1</stp>
        <tr r="L2464" s="1"/>
      </tp>
      <tp>
        <v>3277802159.8400002</v>
        <stp/>
        <stp>EM_S_STM07_IS</stp>
        <stp>4</stp>
        <stp>600705.SH</stp>
        <stp>9</stp>
        <stp>12/31/2015</stp>
        <stp>1</stp>
        <tr r="M2465" s="1"/>
      </tp>
      <tp>
        <v>333623024.19999999</v>
        <stp/>
        <stp>EM_S_STM07_IS</stp>
        <stp>4</stp>
        <stp>600790.SH</stp>
        <stp>9</stp>
        <stp>12/31/2010</stp>
        <stp>1</stp>
        <tr r="H2544" s="1"/>
      </tp>
      <tp>
        <v>1822870012.5</v>
        <stp/>
        <stp>EM_S_STM07_IS</stp>
        <stp>4</stp>
        <stp>600791.SH</stp>
        <stp>9</stp>
        <stp>12/31/2011</stp>
        <stp>1</stp>
        <tr r="I2545" s="1"/>
      </tp>
      <tp>
        <v>6577154843.0500002</v>
        <stp/>
        <stp>EM_S_STM07_IS</stp>
        <stp>4</stp>
        <stp>600792.SH</stp>
        <stp>9</stp>
        <stp>12/31/2012</stp>
        <stp>1</stp>
        <tr r="J2546" s="1"/>
      </tp>
      <tp>
        <v>10543166.539999999</v>
        <stp/>
        <stp>EM_S_STM07_IS</stp>
        <stp>4</stp>
        <stp>600793.SH</stp>
        <stp>9</stp>
        <stp>12/31/2013</stp>
        <stp>1</stp>
        <tr r="K2547" s="1"/>
      </tp>
      <tp>
        <v>758284112.17999995</v>
        <stp/>
        <stp>EM_S_STM07_IS</stp>
        <stp>4</stp>
        <stp>600794.SH</stp>
        <stp>9</stp>
        <stp>12/31/2014</stp>
        <stp>1</stp>
        <tr r="L2548" s="1"/>
      </tp>
      <tp>
        <v>54582558772.620003</v>
        <stp/>
        <stp>EM_S_STM07_IS</stp>
        <stp>4</stp>
        <stp>600795.SH</stp>
        <stp>9</stp>
        <stp>12/31/2015</stp>
        <stp>1</stp>
        <tr r="M2549" s="1"/>
      </tp>
      <tp>
        <v>2118895449.6099999</v>
        <stp/>
        <stp>EM_S_STM07_IS</stp>
        <stp>4</stp>
        <stp>600780.SH</stp>
        <stp>9</stp>
        <stp>12/31/2010</stp>
        <stp>1</stp>
        <tr r="H2536" s="1"/>
      </tp>
      <tp>
        <v>326173658.18000001</v>
        <stp/>
        <stp>EM_S_STM07_IS</stp>
        <stp>4</stp>
        <stp>600781.SH</stp>
        <stp>9</stp>
        <stp>12/31/2011</stp>
        <stp>1</stp>
        <tr r="I2537" s="1"/>
      </tp>
      <tp>
        <v>35616627139.419998</v>
        <stp/>
        <stp>EM_S_STM07_IS</stp>
        <stp>4</stp>
        <stp>600782.SH</stp>
        <stp>9</stp>
        <stp>12/31/2012</stp>
        <stp>1</stp>
        <tr r="J2538" s="1"/>
      </tp>
      <tp>
        <v>234645384.83000001</v>
        <stp/>
        <stp>EM_S_STM07_IS</stp>
        <stp>4</stp>
        <stp>600783.SH</stp>
        <stp>9</stp>
        <stp>12/31/2013</stp>
        <stp>1</stp>
        <tr r="K2539" s="1"/>
      </tp>
      <tp>
        <v>3436994919.3000002</v>
        <stp/>
        <stp>EM_S_STM07_IS</stp>
        <stp>4</stp>
        <stp>600784.SH</stp>
        <stp>9</stp>
        <stp>12/31/2014</stp>
        <stp>1</stp>
        <tr r="L2540" s="1"/>
      </tp>
      <tp>
        <v>7403996826.7799997</v>
        <stp/>
        <stp>EM_S_STM07_IS</stp>
        <stp>4</stp>
        <stp>600785.SH</stp>
        <stp>9</stp>
        <stp>12/31/2015</stp>
        <stp>1</stp>
        <tr r="M2541" s="1"/>
      </tp>
      <tp>
        <v>1480358.31</v>
        <stp/>
        <stp>EM_S_STM07_IS</stp>
        <stp>4</stp>
        <stp>000030.SZ</stp>
        <stp>9</stp>
        <stp>12/31/2010</stp>
        <stp>1</stp>
        <tr r="H31" s="1"/>
      </tp>
      <tp>
        <v>5541073483.6599998</v>
        <stp/>
        <stp>EM_S_STM07_IS</stp>
        <stp>4</stp>
        <stp>000031.SZ</stp>
        <stp>9</stp>
        <stp>12/31/2011</stp>
        <stp>1</stp>
        <tr r="I32" s="1"/>
      </tp>
      <tp>
        <v>1516874572.8900001</v>
        <stp/>
        <stp>EM_S_STM07_IS</stp>
        <stp>4</stp>
        <stp>000032.SZ</stp>
        <stp>9</stp>
        <stp>12/31/2012</stp>
        <stp>1</stp>
        <tr r="J33" s="1"/>
      </tp>
      <tp>
        <v>80283349.189999998</v>
        <stp/>
        <stp>EM_S_STM07_IS</stp>
        <stp>4</stp>
        <stp>000033.SZ</stp>
        <stp>9</stp>
        <stp>12/31/2013</stp>
        <stp>1</stp>
        <tr r="K34" s="1"/>
      </tp>
      <tp>
        <v>509055702.63999999</v>
        <stp/>
        <stp>EM_S_STM07_IS</stp>
        <stp>4</stp>
        <stp>000034.SZ</stp>
        <stp>9</stp>
        <stp>12/31/2014</stp>
        <stp>1</stp>
        <tr r="L35" s="1"/>
      </tp>
      <tp>
        <v>825399099.44000006</v>
        <stp/>
        <stp>EM_S_STM07_IS</stp>
        <stp>4</stp>
        <stp>000035.SZ</stp>
        <stp>9</stp>
        <stp>12/31/2015</stp>
        <stp>1</stp>
        <tr r="M36" s="1"/>
      </tp>
      <tp>
        <v>642045367.58000004</v>
        <stp/>
        <stp>EM_S_STM07_IS</stp>
        <stp>4</stp>
        <stp>300001.SZ</stp>
        <stp>9</stp>
        <stp>12/31/2011</stp>
        <stp>1</stp>
        <tr r="I1298" s="1"/>
      </tp>
      <tp>
        <v>1409512910.02</v>
        <stp/>
        <stp>EM_S_STM07_IS</stp>
        <stp>4</stp>
        <stp>300002.SZ</stp>
        <stp>9</stp>
        <stp>12/31/2012</stp>
        <stp>1</stp>
        <tr r="J1299" s="1"/>
      </tp>
      <tp>
        <v>1303267831.76</v>
        <stp/>
        <stp>EM_S_STM07_IS</stp>
        <stp>4</stp>
        <stp>300003.SZ</stp>
        <stp>9</stp>
        <stp>12/31/2013</stp>
        <stp>1</stp>
        <tr r="K1300" s="1"/>
      </tp>
      <tp>
        <v>818362883.51999998</v>
        <stp/>
        <stp>EM_S_STM07_IS</stp>
        <stp>4</stp>
        <stp>300004.SZ</stp>
        <stp>9</stp>
        <stp>12/31/2014</stp>
        <stp>1</stp>
        <tr r="L1301" s="1"/>
      </tp>
      <tp>
        <v>3807592035.2600002</v>
        <stp/>
        <stp>EM_S_STM07_IS</stp>
        <stp>4</stp>
        <stp>300005.SZ</stp>
        <stp>9</stp>
        <stp>12/31/2015</stp>
        <stp>1</stp>
        <tr r="M1302" s="1"/>
      </tp>
      <tp>
        <v>745580123.38</v>
        <stp/>
        <stp>EM_S_STM07_IS</stp>
        <stp>4</stp>
        <stp>000020.SZ</stp>
        <stp>9</stp>
        <stp>12/31/2010</stp>
        <stp>1</stp>
        <tr r="H22" s="1"/>
      </tp>
      <tp>
        <v>18630380585.040001</v>
        <stp/>
        <stp>EM_S_STM07_IS</stp>
        <stp>4</stp>
        <stp>000021.SZ</stp>
        <stp>9</stp>
        <stp>12/31/2011</stp>
        <stp>1</stp>
        <tr r="I23" s="1"/>
      </tp>
      <tp>
        <v>1783846135</v>
        <stp/>
        <stp>EM_S_STM07_IS</stp>
        <stp>4</stp>
        <stp>000022.SZ</stp>
        <stp>9</stp>
        <stp>12/31/2012</stp>
        <stp>1</stp>
        <tr r="J24" s="1"/>
      </tp>
      <tp>
        <v>1069538387.03</v>
        <stp/>
        <stp>EM_S_STM07_IS</stp>
        <stp>4</stp>
        <stp>000023.SZ</stp>
        <stp>9</stp>
        <stp>12/31/2013</stp>
        <stp>1</stp>
        <tr r="K25" s="1"/>
      </tp>
      <tp>
        <v>303726790.56999999</v>
        <stp/>
        <stp>EM_S_STM07_IS</stp>
        <stp>4</stp>
        <stp>000025.SZ</stp>
        <stp>9</stp>
        <stp>12/31/2015</stp>
        <stp>1</stp>
        <tr r="M26" s="1"/>
      </tp>
      <tp>
        <v>449428533.61000001</v>
        <stp/>
        <stp>EM_S_STM07_IS</stp>
        <stp>4</stp>
        <stp>300010.SZ</stp>
        <stp>9</stp>
        <stp>12/31/2010</stp>
        <stp>1</stp>
        <tr r="H1307" s="1"/>
      </tp>
      <tp>
        <v>308960632.73000002</v>
        <stp/>
        <stp>EM_S_STM07_IS</stp>
        <stp>4</stp>
        <stp>300011.SZ</stp>
        <stp>9</stp>
        <stp>12/31/2011</stp>
        <stp>1</stp>
        <tr r="I1308" s="1"/>
      </tp>
      <tp>
        <v>616368723.85000002</v>
        <stp/>
        <stp>EM_S_STM07_IS</stp>
        <stp>4</stp>
        <stp>300012.SZ</stp>
        <stp>9</stp>
        <stp>12/31/2012</stp>
        <stp>1</stp>
        <tr r="J1309" s="1"/>
      </tp>
      <tp>
        <v>368341989.31</v>
        <stp/>
        <stp>EM_S_STM07_IS</stp>
        <stp>4</stp>
        <stp>300013.SZ</stp>
        <stp>9</stp>
        <stp>12/31/2013</stp>
        <stp>1</stp>
        <tr r="K1310" s="1"/>
      </tp>
      <tp>
        <v>1208923955.1900001</v>
        <stp/>
        <stp>EM_S_STM07_IS</stp>
        <stp>4</stp>
        <stp>300014.SZ</stp>
        <stp>9</stp>
        <stp>12/31/2014</stp>
        <stp>1</stp>
        <tr r="L1311" s="1"/>
      </tp>
      <tp>
        <v>3165580471.3400002</v>
        <stp/>
        <stp>EM_S_STM07_IS</stp>
        <stp>4</stp>
        <stp>300015.SZ</stp>
        <stp>9</stp>
        <stp>12/31/2015</stp>
        <stp>1</stp>
        <tr r="M1312" s="1"/>
      </tp>
      <tp>
        <v>151867806.28999999</v>
        <stp/>
        <stp>EM_S_STM07_IS</stp>
        <stp>4</stp>
        <stp>000010.SZ</stp>
        <stp>9</stp>
        <stp>12/31/2010</stp>
        <stp>1</stp>
        <tr r="H14" s="1"/>
      </tp>
      <tp>
        <v>1408565307.3199999</v>
        <stp/>
        <stp>EM_S_STM07_IS</stp>
        <stp>4</stp>
        <stp>000011.SZ</stp>
        <stp>9</stp>
        <stp>12/31/2011</stp>
        <stp>1</stp>
        <tr r="I15" s="1"/>
      </tp>
      <tp>
        <v>6994358029</v>
        <stp/>
        <stp>EM_S_STM07_IS</stp>
        <stp>4</stp>
        <stp>000012.SZ</stp>
        <stp>9</stp>
        <stp>12/31/2012</stp>
        <stp>1</stp>
        <tr r="J16" s="1"/>
      </tp>
      <tp>
        <v>511815321.39999998</v>
        <stp/>
        <stp>EM_S_STM07_IS</stp>
        <stp>4</stp>
        <stp>000014.SZ</stp>
        <stp>9</stp>
        <stp>12/31/2014</stp>
        <stp>1</stp>
        <tr r="L17" s="1"/>
      </tp>
      <tp>
        <v>713037474.10000002</v>
        <stp/>
        <stp>EM_S_STM07_IS</stp>
        <stp>4</stp>
        <stp>300020.SZ</stp>
        <stp>9</stp>
        <stp>12/31/2010</stp>
        <stp>1</stp>
        <tr r="H1317" s="1"/>
      </tp>
      <tp>
        <v>399540830.37</v>
        <stp/>
        <stp>EM_S_STM07_IS</stp>
        <stp>4</stp>
        <stp>300021.SZ</stp>
        <stp>9</stp>
        <stp>12/31/2011</stp>
        <stp>1</stp>
        <tr r="I1318" s="1"/>
      </tp>
      <tp>
        <v>5790683307.2799997</v>
        <stp/>
        <stp>EM_S_STM07_IS</stp>
        <stp>4</stp>
        <stp>300022.SZ</stp>
        <stp>9</stp>
        <stp>12/31/2012</stp>
        <stp>1</stp>
        <tr r="J1319" s="1"/>
      </tp>
      <tp>
        <v>44718491.299999997</v>
        <stp/>
        <stp>EM_S_STM07_IS</stp>
        <stp>4</stp>
        <stp>300023.SZ</stp>
        <stp>9</stp>
        <stp>12/31/2013</stp>
        <stp>1</stp>
        <tr r="K1320" s="1"/>
      </tp>
      <tp>
        <v>1523535056.6700001</v>
        <stp/>
        <stp>EM_S_STM07_IS</stp>
        <stp>4</stp>
        <stp>300024.SZ</stp>
        <stp>9</stp>
        <stp>12/31/2014</stp>
        <stp>1</stp>
        <tr r="L1321" s="1"/>
      </tp>
      <tp>
        <v>1281457218.5999999</v>
        <stp/>
        <stp>EM_S_STM07_IS</stp>
        <stp>4</stp>
        <stp>300025.SZ</stp>
        <stp>9</stp>
        <stp>12/31/2015</stp>
        <stp>1</stp>
        <tr r="M1322" s="1"/>
      </tp>
      <tp>
        <v>29643061000</v>
        <stp/>
        <stp>EM_S_STM07_IS</stp>
        <stp>4</stp>
        <stp>000001.SZ</stp>
        <stp>9</stp>
        <stp>12/31/2011</stp>
        <stp>1</stp>
        <tr r="I6" s="1"/>
      </tp>
      <tp>
        <v>103116245136.42</v>
        <stp/>
        <stp>EM_S_STM07_IS</stp>
        <stp>4</stp>
        <stp>000002.SZ</stp>
        <stp>9</stp>
        <stp>12/31/2012</stp>
        <stp>1</stp>
        <tr r="J7" s="1"/>
      </tp>
      <tp>
        <v>80608820</v>
        <stp/>
        <stp>EM_S_STM07_IS</stp>
        <stp>4</stp>
        <stp>000004.SZ</stp>
        <stp>9</stp>
        <stp>12/31/2014</stp>
        <stp>1</stp>
        <tr r="L8" s="1"/>
      </tp>
      <tp>
        <v>84125970.689999998</v>
        <stp/>
        <stp>EM_S_STM07_IS</stp>
        <stp>4</stp>
        <stp>000005.SZ</stp>
        <stp>9</stp>
        <stp>12/31/2015</stp>
        <stp>1</stp>
        <tr r="M9" s="1"/>
      </tp>
      <tp>
        <v>165866083</v>
        <stp/>
        <stp>EM_S_STM07_IS</stp>
        <stp>4</stp>
        <stp>300030.SZ</stp>
        <stp>9</stp>
        <stp>12/31/2010</stp>
        <stp>1</stp>
        <tr r="H1327" s="1"/>
      </tp>
      <tp>
        <v>444710016.97000003</v>
        <stp/>
        <stp>EM_S_STM07_IS</stp>
        <stp>4</stp>
        <stp>300031.SZ</stp>
        <stp>9</stp>
        <stp>12/31/2011</stp>
        <stp>1</stp>
        <tr r="I1328" s="1"/>
      </tp>
      <tp>
        <v>317693495.75</v>
        <stp/>
        <stp>EM_S_STM07_IS</stp>
        <stp>4</stp>
        <stp>300032.SZ</stp>
        <stp>9</stp>
        <stp>12/31/2012</stp>
        <stp>1</stp>
        <tr r="J1329" s="1"/>
      </tp>
      <tp>
        <v>183880522.44</v>
        <stp/>
        <stp>EM_S_STM07_IS</stp>
        <stp>4</stp>
        <stp>300033.SZ</stp>
        <stp>9</stp>
        <stp>12/31/2013</stp>
        <stp>1</stp>
        <tr r="K1330" s="1"/>
      </tp>
      <tp>
        <v>616583168.35000002</v>
        <stp/>
        <stp>EM_S_STM07_IS</stp>
        <stp>4</stp>
        <stp>300034.SZ</stp>
        <stp>9</stp>
        <stp>12/31/2014</stp>
        <stp>1</stp>
        <tr r="L1331" s="1"/>
      </tp>
      <tp>
        <v>167034799.68000001</v>
        <stp/>
        <stp>EM_S_STM07_IS</stp>
        <stp>4</stp>
        <stp>300035.SZ</stp>
        <stp>9</stp>
        <stp>12/31/2015</stp>
        <stp>1</stp>
        <tr r="M1332" s="1"/>
      </tp>
      <tp>
        <v>1063718431.14</v>
        <stp/>
        <stp>EM_S_STM07_IS</stp>
        <stp>4</stp>
        <stp>000070.SZ</stp>
        <stp>9</stp>
        <stp>12/31/2010</stp>
        <stp>1</stp>
        <tr r="H61" s="1"/>
      </tp>
      <tp>
        <v>468266637.04000002</v>
        <stp/>
        <stp>EM_S_STM07_IS</stp>
        <stp>4</stp>
        <stp>300040.SZ</stp>
        <stp>9</stp>
        <stp>12/31/2010</stp>
        <stp>1</stp>
        <tr r="H1337" s="1"/>
      </tp>
      <tp>
        <v>456485588.95999998</v>
        <stp/>
        <stp>EM_S_STM07_IS</stp>
        <stp>4</stp>
        <stp>300041.SZ</stp>
        <stp>9</stp>
        <stp>12/31/2011</stp>
        <stp>1</stp>
        <tr r="I1338" s="1"/>
      </tp>
      <tp>
        <v>204925488.81</v>
        <stp/>
        <stp>EM_S_STM07_IS</stp>
        <stp>4</stp>
        <stp>300042.SZ</stp>
        <stp>9</stp>
        <stp>12/31/2012</stp>
        <stp>1</stp>
        <tr r="J1339" s="1"/>
      </tp>
      <tp>
        <v>2219177287.8299999</v>
        <stp/>
        <stp>EM_S_STM07_IS</stp>
        <stp>4</stp>
        <stp>300043.SZ</stp>
        <stp>9</stp>
        <stp>12/31/2013</stp>
        <stp>1</stp>
        <tr r="K1340" s="1"/>
      </tp>
      <tp>
        <v>619585846.29999995</v>
        <stp/>
        <stp>EM_S_STM07_IS</stp>
        <stp>4</stp>
        <stp>300044.SZ</stp>
        <stp>9</stp>
        <stp>12/31/2014</stp>
        <stp>1</stp>
        <tr r="L1341" s="1"/>
      </tp>
      <tp>
        <v>414993379.69</v>
        <stp/>
        <stp>EM_S_STM07_IS</stp>
        <stp>4</stp>
        <stp>300045.SZ</stp>
        <stp>9</stp>
        <stp>12/31/2015</stp>
        <stp>1</stp>
        <tr r="M1342" s="1"/>
      </tp>
      <tp>
        <v>9620688082.8099995</v>
        <stp/>
        <stp>EM_S_STM07_IS</stp>
        <stp>4</stp>
        <stp>000060.SZ</stp>
        <stp>9</stp>
        <stp>12/31/2010</stp>
        <stp>1</stp>
        <tr r="H53" s="1"/>
      </tp>
      <tp>
        <v>1795680889.28</v>
        <stp/>
        <stp>EM_S_STM07_IS</stp>
        <stp>4</stp>
        <stp>000061.SZ</stp>
        <stp>9</stp>
        <stp>12/31/2011</stp>
        <stp>1</stp>
        <tr r="I54" s="1"/>
      </tp>
      <tp>
        <v>1558965273.3099999</v>
        <stp/>
        <stp>EM_S_STM07_IS</stp>
        <stp>4</stp>
        <stp>000062.SZ</stp>
        <stp>9</stp>
        <stp>12/31/2012</stp>
        <stp>1</stp>
        <tr r="J55" s="1"/>
      </tp>
      <tp>
        <v>75233724000</v>
        <stp/>
        <stp>EM_S_STM07_IS</stp>
        <stp>4</stp>
        <stp>000063.SZ</stp>
        <stp>9</stp>
        <stp>12/31/2013</stp>
        <stp>1</stp>
        <tr r="K56" s="1"/>
      </tp>
      <tp>
        <v>4285573950.79</v>
        <stp/>
        <stp>EM_S_STM07_IS</stp>
        <stp>4</stp>
        <stp>000065.SZ</stp>
        <stp>9</stp>
        <stp>12/31/2015</stp>
        <stp>1</stp>
        <tr r="M57" s="1"/>
      </tp>
      <tp>
        <v>464113728.08999997</v>
        <stp/>
        <stp>EM_S_STM07_IS</stp>
        <stp>4</stp>
        <stp>300050.SZ</stp>
        <stp>9</stp>
        <stp>12/31/2010</stp>
        <stp>1</stp>
        <tr r="H1347" s="1"/>
      </tp>
      <tp>
        <v>272719745.69999999</v>
        <stp/>
        <stp>EM_S_STM07_IS</stp>
        <stp>4</stp>
        <stp>300051.SZ</stp>
        <stp>9</stp>
        <stp>12/31/2011</stp>
        <stp>1</stp>
        <tr r="I1348" s="1"/>
      </tp>
      <tp>
        <v>184988422.16</v>
        <stp/>
        <stp>EM_S_STM07_IS</stp>
        <stp>4</stp>
        <stp>300052.SZ</stp>
        <stp>9</stp>
        <stp>12/31/2012</stp>
        <stp>1</stp>
        <tr r="J1349" s="1"/>
      </tp>
      <tp>
        <v>151237401.91999999</v>
        <stp/>
        <stp>EM_S_STM07_IS</stp>
        <stp>4</stp>
        <stp>300053.SZ</stp>
        <stp>9</stp>
        <stp>12/31/2013</stp>
        <stp>1</stp>
        <tr r="K1350" s="1"/>
      </tp>
      <tp>
        <v>918637819.80999994</v>
        <stp/>
        <stp>EM_S_STM07_IS</stp>
        <stp>4</stp>
        <stp>300054.SZ</stp>
        <stp>9</stp>
        <stp>12/31/2014</stp>
        <stp>1</stp>
        <tr r="L1351" s="1"/>
      </tp>
      <tp>
        <v>1971283226.26</v>
        <stp/>
        <stp>EM_S_STM07_IS</stp>
        <stp>4</stp>
        <stp>300055.SZ</stp>
        <stp>9</stp>
        <stp>12/31/2015</stp>
        <stp>1</stp>
        <tr r="M1352" s="1"/>
      </tp>
      <tp>
        <v>3454211508</v>
        <stp/>
        <stp>EM_S_STM07_IS</stp>
        <stp>4</stp>
        <stp>000050.SZ</stp>
        <stp>9</stp>
        <stp>12/31/2010</stp>
        <stp>1</stp>
        <tr r="H48" s="1"/>
      </tp>
      <tp>
        <v>2550467494.7800002</v>
        <stp/>
        <stp>EM_S_STM07_IS</stp>
        <stp>4</stp>
        <stp>000055.SZ</stp>
        <stp>9</stp>
        <stp>12/31/2015</stp>
        <stp>1</stp>
        <tr r="M49" s="1"/>
      </tp>
      <tp>
        <v>282713590.67000002</v>
        <stp/>
        <stp>EM_S_STM07_IS</stp>
        <stp>4</stp>
        <stp>300061.SZ</stp>
        <stp>9</stp>
        <stp>12/31/2011</stp>
        <stp>1</stp>
        <tr r="I1357" s="1"/>
      </tp>
      <tp>
        <v>314971802.73000002</v>
        <stp/>
        <stp>EM_S_STM07_IS</stp>
        <stp>4</stp>
        <stp>300062.SZ</stp>
        <stp>9</stp>
        <stp>12/31/2012</stp>
        <stp>1</stp>
        <tr r="J1358" s="1"/>
      </tp>
      <tp>
        <v>656268805.77999997</v>
        <stp/>
        <stp>EM_S_STM07_IS</stp>
        <stp>4</stp>
        <stp>300063.SZ</stp>
        <stp>9</stp>
        <stp>12/31/2013</stp>
        <stp>1</stp>
        <tr r="K1359" s="1"/>
      </tp>
      <tp>
        <v>637596256.87</v>
        <stp/>
        <stp>EM_S_STM07_IS</stp>
        <stp>4</stp>
        <stp>300064.SZ</stp>
        <stp>9</stp>
        <stp>12/31/2014</stp>
        <stp>1</stp>
        <tr r="L1360" s="1"/>
      </tp>
      <tp>
        <v>327812510.49000001</v>
        <stp/>
        <stp>EM_S_STM07_IS</stp>
        <stp>4</stp>
        <stp>300065.SZ</stp>
        <stp>9</stp>
        <stp>12/31/2015</stp>
        <stp>1</stp>
        <tr r="M1361" s="1"/>
      </tp>
      <tp>
        <v>777211705.95000005</v>
        <stp/>
        <stp>EM_S_STM07_IS</stp>
        <stp>4</stp>
        <stp>000040.SZ</stp>
        <stp>9</stp>
        <stp>12/31/2010</stp>
        <stp>1</stp>
        <tr r="H41" s="1"/>
      </tp>
      <tp>
        <v>2698263135.75</v>
        <stp/>
        <stp>EM_S_STM07_IS</stp>
        <stp>4</stp>
        <stp>000042.SZ</stp>
        <stp>9</stp>
        <stp>12/31/2012</stp>
        <stp>1</stp>
        <tr r="J42" s="1"/>
      </tp>
      <tp>
        <v>6224573653.6499996</v>
        <stp/>
        <stp>EM_S_STM07_IS</stp>
        <stp>4</stp>
        <stp>000043.SZ</stp>
        <stp>9</stp>
        <stp>12/31/2013</stp>
        <stp>1</stp>
        <tr r="K43" s="1"/>
      </tp>
      <tp>
        <v>1226746791.6199999</v>
        <stp/>
        <stp>EM_S_STM07_IS</stp>
        <stp>4</stp>
        <stp>000045.SZ</stp>
        <stp>9</stp>
        <stp>12/31/2015</stp>
        <stp>1</stp>
        <tr r="M44" s="1"/>
      </tp>
      <tp>
        <v>500470845.45999998</v>
        <stp/>
        <stp>EM_S_STM07_IS</stp>
        <stp>4</stp>
        <stp>300070.SZ</stp>
        <stp>9</stp>
        <stp>12/31/2010</stp>
        <stp>1</stp>
        <tr r="H1366" s="1"/>
      </tp>
      <tp>
        <v>1011422959.77</v>
        <stp/>
        <stp>EM_S_STM07_IS</stp>
        <stp>4</stp>
        <stp>300071.SZ</stp>
        <stp>9</stp>
        <stp>12/31/2011</stp>
        <stp>1</stp>
        <tr r="I1367" s="1"/>
      </tp>
      <tp>
        <v>808569983.91999996</v>
        <stp/>
        <stp>EM_S_STM07_IS</stp>
        <stp>4</stp>
        <stp>300072.SZ</stp>
        <stp>9</stp>
        <stp>12/31/2012</stp>
        <stp>1</stp>
        <tr r="J1368" s="1"/>
      </tp>
      <tp>
        <v>629954045.63</v>
        <stp/>
        <stp>EM_S_STM07_IS</stp>
        <stp>4</stp>
        <stp>300073.SZ</stp>
        <stp>9</stp>
        <stp>12/31/2013</stp>
        <stp>1</stp>
        <tr r="K1369" s="1"/>
      </tp>
      <tp>
        <v>220879523.44999999</v>
        <stp/>
        <stp>EM_S_STM07_IS</stp>
        <stp>4</stp>
        <stp>300074.SZ</stp>
        <stp>9</stp>
        <stp>12/31/2014</stp>
        <stp>1</stp>
        <tr r="L1370" s="1"/>
      </tp>
      <tp>
        <v>651135338.98000002</v>
        <stp/>
        <stp>EM_S_STM07_IS</stp>
        <stp>4</stp>
        <stp>300075.SZ</stp>
        <stp>9</stp>
        <stp>12/31/2015</stp>
        <stp>1</stp>
        <tr r="M1371" s="1"/>
      </tp>
      <tp>
        <v>1209802822.8599999</v>
        <stp/>
        <stp>EM_S_STM07_IS</stp>
        <stp>4</stp>
        <stp>300080.SZ</stp>
        <stp>9</stp>
        <stp>12/31/2010</stp>
        <stp>1</stp>
        <tr r="H1376" s="1"/>
      </tp>
      <tp>
        <v>977967835.51999998</v>
        <stp/>
        <stp>EM_S_STM07_IS</stp>
        <stp>4</stp>
        <stp>300081.SZ</stp>
        <stp>9</stp>
        <stp>12/31/2011</stp>
        <stp>1</stp>
        <tr r="I1377" s="1"/>
      </tp>
      <tp>
        <v>2077383065.0899999</v>
        <stp/>
        <stp>EM_S_STM07_IS</stp>
        <stp>4</stp>
        <stp>300082.SZ</stp>
        <stp>9</stp>
        <stp>12/31/2012</stp>
        <stp>1</stp>
        <tr r="J1378" s="1"/>
      </tp>
      <tp>
        <v>3278007699.6799998</v>
        <stp/>
        <stp>EM_S_STM07_IS</stp>
        <stp>4</stp>
        <stp>300083.SZ</stp>
        <stp>9</stp>
        <stp>12/31/2013</stp>
        <stp>1</stp>
        <tr r="K1379" s="1"/>
      </tp>
      <tp>
        <v>315563870.73000002</v>
        <stp/>
        <stp>EM_S_STM07_IS</stp>
        <stp>4</stp>
        <stp>300084.SZ</stp>
        <stp>9</stp>
        <stp>12/31/2014</stp>
        <stp>1</stp>
        <tr r="L1380" s="1"/>
      </tp>
      <tp>
        <v>619663715.52999997</v>
        <stp/>
        <stp>EM_S_STM07_IS</stp>
        <stp>4</stp>
        <stp>300085.SZ</stp>
        <stp>9</stp>
        <stp>12/31/2015</stp>
        <stp>1</stp>
        <tr r="M1381" s="1"/>
      </tp>
      <tp>
        <v>424187070.31</v>
        <stp/>
        <stp>EM_S_STM07_IS</stp>
        <stp>4</stp>
        <stp>300090.SZ</stp>
        <stp>9</stp>
        <stp>12/31/2010</stp>
        <stp>1</stp>
        <tr r="H1386" s="1"/>
      </tp>
      <tp>
        <v>737000837.96000004</v>
        <stp/>
        <stp>EM_S_STM07_IS</stp>
        <stp>4</stp>
        <stp>300091.SZ</stp>
        <stp>9</stp>
        <stp>12/31/2011</stp>
        <stp>1</stp>
        <tr r="I1387" s="1"/>
      </tp>
      <tp>
        <v>169115141.41</v>
        <stp/>
        <stp>EM_S_STM07_IS</stp>
        <stp>4</stp>
        <stp>300092.SZ</stp>
        <stp>9</stp>
        <stp>12/31/2012</stp>
        <stp>1</stp>
        <tr r="J1388" s="1"/>
      </tp>
      <tp>
        <v>400435133.30000001</v>
        <stp/>
        <stp>EM_S_STM07_IS</stp>
        <stp>4</stp>
        <stp>300093.SZ</stp>
        <stp>9</stp>
        <stp>12/31/2013</stp>
        <stp>1</stp>
        <tr r="K1389" s="1"/>
      </tp>
      <tp>
        <v>2129362231.99</v>
        <stp/>
        <stp>EM_S_STM07_IS</stp>
        <stp>4</stp>
        <stp>300094.SZ</stp>
        <stp>9</stp>
        <stp>12/31/2014</stp>
        <stp>1</stp>
        <tr r="L1390" s="1"/>
      </tp>
      <tp>
        <v>566014288.04999995</v>
        <stp/>
        <stp>EM_S_STM07_IS</stp>
        <stp>4</stp>
        <stp>300095.SZ</stp>
        <stp>9</stp>
        <stp>12/31/2015</stp>
        <stp>1</stp>
        <tr r="M1391" s="1"/>
      </tp>
      <tp>
        <v>3546447787.52</v>
        <stp/>
        <stp>EM_S_STM07_IS</stp>
        <stp>4</stp>
        <stp>000090.SZ</stp>
        <stp>9</stp>
        <stp>12/31/2010</stp>
        <stp>1</stp>
        <tr r="H65" s="1"/>
      </tp>
      <tp>
        <v>1064963412.66</v>
        <stp/>
        <stp>EM_S_STM07_IS</stp>
        <stp>4</stp>
        <stp>600070.SH</stp>
        <stp>9</stp>
        <stp>12/31/2010</stp>
        <stp>1</stp>
        <tr r="H1930" s="1"/>
      </tp>
      <tp>
        <v>1483343106.6700001</v>
        <stp/>
        <stp>EM_S_STM07_IS</stp>
        <stp>4</stp>
        <stp>600071.SH</stp>
        <stp>9</stp>
        <stp>12/31/2011</stp>
        <stp>1</stp>
        <tr r="I1931" s="1"/>
      </tp>
      <tp>
        <v>1041537260.4</v>
        <stp/>
        <stp>EM_S_STM07_IS</stp>
        <stp>4</stp>
        <stp>600072.SH</stp>
        <stp>9</stp>
        <stp>12/31/2012</stp>
        <stp>1</stp>
        <tr r="J1932" s="1"/>
      </tp>
      <tp>
        <v>10376481447.41</v>
        <stp/>
        <stp>EM_S_STM07_IS</stp>
        <stp>4</stp>
        <stp>600073.SH</stp>
        <stp>9</stp>
        <stp>12/31/2013</stp>
        <stp>1</stp>
        <tr r="K1933" s="1"/>
      </tp>
      <tp>
        <v>739625931.01999998</v>
        <stp/>
        <stp>EM_S_STM07_IS</stp>
        <stp>4</stp>
        <stp>600074.SH</stp>
        <stp>9</stp>
        <stp>12/31/2014</stp>
        <stp>1</stp>
        <tr r="L1934" s="1"/>
      </tp>
      <tp>
        <v>2275036426.1399999</v>
        <stp/>
        <stp>EM_S_STM07_IS</stp>
        <stp>4</stp>
        <stp>600075.SH</stp>
        <stp>9</stp>
        <stp>12/31/2015</stp>
        <stp>1</stp>
        <tr r="M1935" s="1"/>
      </tp>
      <tp>
        <v>21263700581.009998</v>
        <stp/>
        <stp>EM_S_STM07_IS</stp>
        <stp>4</stp>
        <stp>600060.SH</stp>
        <stp>9</stp>
        <stp>12/31/2010</stp>
        <stp>1</stp>
        <tr r="H1921" s="1"/>
      </tp>
      <tp>
        <v>3013712499.7199998</v>
        <stp/>
        <stp>EM_S_STM07_IS</stp>
        <stp>4</stp>
        <stp>600061.SH</stp>
        <stp>9</stp>
        <stp>12/31/2011</stp>
        <stp>1</stp>
        <tr r="I1922" s="1"/>
      </tp>
      <tp>
        <v>6989323408.2600002</v>
        <stp/>
        <stp>EM_S_STM07_IS</stp>
        <stp>4</stp>
        <stp>600062.SH</stp>
        <stp>9</stp>
        <stp>12/31/2012</stp>
        <stp>1</stp>
        <tr r="J1923" s="1"/>
      </tp>
      <tp>
        <v>3573058832.9699998</v>
        <stp/>
        <stp>EM_S_STM07_IS</stp>
        <stp>4</stp>
        <stp>600063.SH</stp>
        <stp>9</stp>
        <stp>12/31/2013</stp>
        <stp>1</stp>
        <tr r="K1924" s="1"/>
      </tp>
      <tp>
        <v>3242074106.3499999</v>
        <stp/>
        <stp>EM_S_STM07_IS</stp>
        <stp>4</stp>
        <stp>600064.SH</stp>
        <stp>9</stp>
        <stp>12/31/2014</stp>
        <stp>1</stp>
        <tr r="L1925" s="1"/>
      </tp>
      <tp>
        <v>176168361570</v>
        <stp/>
        <stp>EM_S_STM07_IS</stp>
        <stp>4</stp>
        <stp>600050.SH</stp>
        <stp>9</stp>
        <stp>12/31/2010</stp>
        <stp>1</stp>
        <tr r="H1911" s="1"/>
      </tp>
      <tp>
        <v>4137526528.46</v>
        <stp/>
        <stp>EM_S_STM07_IS</stp>
        <stp>4</stp>
        <stp>600051.SH</stp>
        <stp>9</stp>
        <stp>12/31/2011</stp>
        <stp>1</stp>
        <tr r="I1912" s="1"/>
      </tp>
      <tp>
        <v>1520252017.3</v>
        <stp/>
        <stp>EM_S_STM07_IS</stp>
        <stp>4</stp>
        <stp>600052.SH</stp>
        <stp>9</stp>
        <stp>12/31/2012</stp>
        <stp>1</stp>
        <tr r="J1913" s="1"/>
      </tp>
      <tp>
        <v>604881162.44000006</v>
        <stp/>
        <stp>EM_S_STM07_IS</stp>
        <stp>4</stp>
        <stp>600053.SH</stp>
        <stp>9</stp>
        <stp>12/31/2013</stp>
        <stp>1</stp>
        <tr r="K1914" s="1"/>
      </tp>
      <tp>
        <v>1489909996.78</v>
        <stp/>
        <stp>EM_S_STM07_IS</stp>
        <stp>4</stp>
        <stp>600054.SH</stp>
        <stp>9</stp>
        <stp>12/31/2014</stp>
        <stp>1</stp>
        <tr r="L1915" s="1"/>
      </tp>
      <tp>
        <v>818218095.62</v>
        <stp/>
        <stp>EM_S_STM07_IS</stp>
        <stp>4</stp>
        <stp>600055.SH</stp>
        <stp>9</stp>
        <stp>12/31/2015</stp>
        <stp>1</stp>
        <tr r="M1916" s="1"/>
      </tp>
      <tp>
        <v>27794902050.93</v>
        <stp/>
        <stp>EM_S_STM07_IS</stp>
        <stp>4</stp>
        <stp>600030.SH</stp>
        <stp>9</stp>
        <stp>12/31/2010</stp>
        <stp>1</stp>
        <tr r="H1902" s="1"/>
      </tp>
      <tp>
        <v>50776301487.57</v>
        <stp/>
        <stp>EM_S_STM07_IS</stp>
        <stp>4</stp>
        <stp>600031.SH</stp>
        <stp>9</stp>
        <stp>12/31/2011</stp>
        <stp>1</stp>
        <tr r="I1903" s="1"/>
      </tp>
      <tp>
        <v>2625118114.54</v>
        <stp/>
        <stp>EM_S_STM07_IS</stp>
        <stp>4</stp>
        <stp>600033.SH</stp>
        <stp>9</stp>
        <stp>12/31/2013</stp>
        <stp>1</stp>
        <tr r="K1904" s="1"/>
      </tp>
      <tp>
        <v>1230650515.6700001</v>
        <stp/>
        <stp>EM_S_STM07_IS</stp>
        <stp>4</stp>
        <stp>600035.SH</stp>
        <stp>9</stp>
        <stp>12/31/2015</stp>
        <stp>1</stp>
        <tr r="M1905" s="1"/>
      </tp>
      <tp>
        <v>2369289445.3000002</v>
        <stp/>
        <stp>EM_S_STM07_IS</stp>
        <stp>4</stp>
        <stp>600020.SH</stp>
        <stp>9</stp>
        <stp>12/31/2010</stp>
        <stp>1</stp>
        <tr r="H1894" s="1"/>
      </tp>
      <tp>
        <v>17376288190.060001</v>
        <stp/>
        <stp>EM_S_STM07_IS</stp>
        <stp>4</stp>
        <stp>600021.SH</stp>
        <stp>9</stp>
        <stp>12/31/2011</stp>
        <stp>1</stp>
        <tr r="I1895" s="1"/>
      </tp>
      <tp>
        <v>73303683975.979996</v>
        <stp/>
        <stp>EM_S_STM07_IS</stp>
        <stp>4</stp>
        <stp>600022.SH</stp>
        <stp>9</stp>
        <stp>12/31/2012</stp>
        <stp>1</stp>
        <tr r="J1896" s="1"/>
      </tp>
      <tp>
        <v>53916002640.730003</v>
        <stp/>
        <stp>EM_S_STM07_IS</stp>
        <stp>4</stp>
        <stp>600023.SH</stp>
        <stp>9</stp>
        <stp>12/31/2013</stp>
        <stp>1</stp>
        <tr r="K1897" s="1"/>
      </tp>
      <tp>
        <v>40546380656.080002</v>
        <stp/>
        <stp>EM_S_STM07_IS</stp>
        <stp>4</stp>
        <stp>600010.SH</stp>
        <stp>9</stp>
        <stp>12/31/2010</stp>
        <stp>1</stp>
        <tr r="H1886" s="1"/>
      </tp>
      <tp>
        <v>133420768944</v>
        <stp/>
        <stp>EM_S_STM07_IS</stp>
        <stp>4</stp>
        <stp>600011.SH</stp>
        <stp>9</stp>
        <stp>12/31/2011</stp>
        <stp>1</stp>
        <tr r="I1887" s="1"/>
      </tp>
      <tp>
        <v>2222507036.21</v>
        <stp/>
        <stp>EM_S_STM07_IS</stp>
        <stp>4</stp>
        <stp>600012.SH</stp>
        <stp>9</stp>
        <stp>12/31/2012</stp>
        <stp>1</stp>
        <tr r="J1888" s="1"/>
      </tp>
      <tp>
        <v>58844000000</v>
        <stp/>
        <stp>EM_S_STM07_IS</stp>
        <stp>4</stp>
        <stp>600015.SH</stp>
        <stp>9</stp>
        <stp>12/31/2015</stp>
        <stp>1</stp>
        <tr r="M1889" s="1"/>
      </tp>
      <tp>
        <v>49855850666.760002</v>
        <stp/>
        <stp>EM_S_STM07_IS</stp>
        <stp>4</stp>
        <stp>600000.SH</stp>
        <stp>9</stp>
        <stp>12/31/2010</stp>
        <stp>1</stp>
        <tr r="H1879" s="1"/>
      </tp>
      <tp>
        <v>5527678576.3100004</v>
        <stp/>
        <stp>EM_S_STM07_IS</stp>
        <stp>4</stp>
        <stp>600004.SH</stp>
        <stp>9</stp>
        <stp>12/31/2014</stp>
        <stp>1</stp>
        <tr r="L1880" s="1"/>
      </tp>
      <tp>
        <v>58338039869.860001</v>
        <stp/>
        <stp>EM_S_STM07_IS</stp>
        <stp>4</stp>
        <stp>600005.SH</stp>
        <stp>9</stp>
        <stp>12/31/2015</stp>
        <stp>1</stp>
        <tr r="M1881" s="1"/>
      </tp>
      <tp>
        <v>990520072.46000004</v>
        <stp/>
        <stp>EM_S_STM07_IS</stp>
        <stp>4</stp>
        <stp>600090.SH</stp>
        <stp>9</stp>
        <stp>12/31/2010</stp>
        <stp>1</stp>
        <tr r="H1949" s="1"/>
      </tp>
      <tp>
        <v>5477467.8099999996</v>
        <stp/>
        <stp>EM_S_STM07_IS</stp>
        <stp>4</stp>
        <stp>600091.SH</stp>
        <stp>9</stp>
        <stp>12/31/2011</stp>
        <stp>1</stp>
        <tr r="I1950" s="1"/>
      </tp>
      <tp>
        <v>388492901.55000001</v>
        <stp/>
        <stp>EM_S_STM07_IS</stp>
        <stp>4</stp>
        <stp>600093.SH</stp>
        <stp>9</stp>
        <stp>12/31/2013</stp>
        <stp>1</stp>
        <tr r="K1951" s="1"/>
      </tp>
      <tp>
        <v>5379903275.2299995</v>
        <stp/>
        <stp>EM_S_STM07_IS</stp>
        <stp>4</stp>
        <stp>600094.SH</stp>
        <stp>9</stp>
        <stp>12/31/2014</stp>
        <stp>1</stp>
        <tr r="L1952" s="1"/>
      </tp>
      <tp>
        <v>264619960.27000001</v>
        <stp/>
        <stp>EM_S_STM07_IS</stp>
        <stp>4</stp>
        <stp>600095.SH</stp>
        <stp>9</stp>
        <stp>12/31/2015</stp>
        <stp>1</stp>
        <tr r="M1953" s="1"/>
      </tp>
      <tp>
        <v>327428993.63</v>
        <stp/>
        <stp>EM_S_STM07_IS</stp>
        <stp>4</stp>
        <stp>600080.SH</stp>
        <stp>9</stp>
        <stp>12/31/2010</stp>
        <stp>1</stp>
        <tr r="H1940" s="1"/>
      </tp>
      <tp>
        <v>2584544874.9400001</v>
        <stp/>
        <stp>EM_S_STM07_IS</stp>
        <stp>4</stp>
        <stp>600081.SH</stp>
        <stp>9</stp>
        <stp>12/31/2011</stp>
        <stp>1</stp>
        <tr r="I1941" s="1"/>
      </tp>
      <tp>
        <v>838931952.35000002</v>
        <stp/>
        <stp>EM_S_STM07_IS</stp>
        <stp>4</stp>
        <stp>600082.SH</stp>
        <stp>9</stp>
        <stp>12/31/2012</stp>
        <stp>1</stp>
        <tr r="J1942" s="1"/>
      </tp>
      <tp>
        <v>82039110.530000001</v>
        <stp/>
        <stp>EM_S_STM07_IS</stp>
        <stp>4</stp>
        <stp>600083.SH</stp>
        <stp>9</stp>
        <stp>12/31/2013</stp>
        <stp>1</stp>
        <tr r="K1943" s="1"/>
      </tp>
      <tp>
        <v>523453639.64999998</v>
        <stp/>
        <stp>EM_S_STM07_IS</stp>
        <stp>4</stp>
        <stp>600084.SH</stp>
        <stp>9</stp>
        <stp>12/31/2014</stp>
        <stp>1</stp>
        <tr r="L1944" s="1"/>
      </tp>
      <tp>
        <v>10808761229.940001</v>
        <stp/>
        <stp>EM_S_STM07_IS</stp>
        <stp>4</stp>
        <stp>600085.SH</stp>
        <stp>9</stp>
        <stp>12/31/2015</stp>
        <stp>1</stp>
        <tr r="M1945" s="1"/>
      </tp>
      <tp>
        <v>775887891.61000001</v>
        <stp/>
        <stp>EM_S_STM07_IS</stp>
        <stp>4</stp>
        <stp>300100.SZ</stp>
        <stp>9</stp>
        <stp>12/31/2010</stp>
        <stp>1</stp>
        <tr r="H1396" s="1"/>
      </tp>
      <tp>
        <v>197530631.21000001</v>
        <stp/>
        <stp>EM_S_STM07_IS</stp>
        <stp>4</stp>
        <stp>300101.SZ</stp>
        <stp>9</stp>
        <stp>12/31/2011</stp>
        <stp>1</stp>
        <tr r="I1397" s="1"/>
      </tp>
      <tp>
        <v>376268819.76999998</v>
        <stp/>
        <stp>EM_S_STM07_IS</stp>
        <stp>4</stp>
        <stp>300102.SZ</stp>
        <stp>9</stp>
        <stp>12/31/2012</stp>
        <stp>1</stp>
        <tr r="J1398" s="1"/>
      </tp>
      <tp>
        <v>533873608.08999997</v>
        <stp/>
        <stp>EM_S_STM07_IS</stp>
        <stp>4</stp>
        <stp>300103.SZ</stp>
        <stp>9</stp>
        <stp>12/31/2013</stp>
        <stp>1</stp>
        <tr r="K1399" s="1"/>
      </tp>
      <tp>
        <v>6818938622.3800001</v>
        <stp/>
        <stp>EM_S_STM07_IS</stp>
        <stp>4</stp>
        <stp>300104.SZ</stp>
        <stp>9</stp>
        <stp>12/31/2014</stp>
        <stp>1</stp>
        <tr r="L1400" s="1"/>
      </tp>
      <tp>
        <v>837764720.38</v>
        <stp/>
        <stp>EM_S_STM07_IS</stp>
        <stp>4</stp>
        <stp>300105.SZ</stp>
        <stp>9</stp>
        <stp>12/31/2015</stp>
        <stp>1</stp>
        <tr r="M1401" s="1"/>
      </tp>
      <tp>
        <v>338303704.76999998</v>
        <stp/>
        <stp>EM_S_STM07_IS</stp>
        <stp>4</stp>
        <stp>300110.SZ</stp>
        <stp>9</stp>
        <stp>12/31/2010</stp>
        <stp>1</stp>
        <tr r="H1406" s="1"/>
      </tp>
      <tp>
        <v>1938647287.48</v>
        <stp/>
        <stp>EM_S_STM07_IS</stp>
        <stp>4</stp>
        <stp>300111.SZ</stp>
        <stp>9</stp>
        <stp>12/31/2011</stp>
        <stp>1</stp>
        <tr r="I1407" s="1"/>
      </tp>
      <tp>
        <v>281098095.23000002</v>
        <stp/>
        <stp>EM_S_STM07_IS</stp>
        <stp>4</stp>
        <stp>300112.SZ</stp>
        <stp>9</stp>
        <stp>12/31/2012</stp>
        <stp>1</stp>
        <tr r="J1408" s="1"/>
      </tp>
      <tp>
        <v>346929719.31999999</v>
        <stp/>
        <stp>EM_S_STM07_IS</stp>
        <stp>4</stp>
        <stp>300113.SZ</stp>
        <stp>9</stp>
        <stp>12/31/2013</stp>
        <stp>1</stp>
        <tr r="K1409" s="1"/>
      </tp>
      <tp>
        <v>916903892.35000002</v>
        <stp/>
        <stp>EM_S_STM07_IS</stp>
        <stp>4</stp>
        <stp>300114.SZ</stp>
        <stp>9</stp>
        <stp>12/31/2014</stp>
        <stp>1</stp>
        <tr r="L1410" s="1"/>
      </tp>
      <tp>
        <v>3888800543.5599999</v>
        <stp/>
        <stp>EM_S_STM07_IS</stp>
        <stp>4</stp>
        <stp>300115.SZ</stp>
        <stp>9</stp>
        <stp>12/31/2015</stp>
        <stp>1</stp>
        <tr r="M1411" s="1"/>
      </tp>
      <tp>
        <v>405696752.35000002</v>
        <stp/>
        <stp>EM_S_STM07_IS</stp>
        <stp>4</stp>
        <stp>300120.SZ</stp>
        <stp>9</stp>
        <stp>12/31/2010</stp>
        <stp>1</stp>
        <tr r="H1416" s="1"/>
      </tp>
      <tp>
        <v>351370559.98000002</v>
        <stp/>
        <stp>EM_S_STM07_IS</stp>
        <stp>4</stp>
        <stp>300121.SZ</stp>
        <stp>9</stp>
        <stp>12/31/2011</stp>
        <stp>1</stp>
        <tr r="I1417" s="1"/>
      </tp>
      <tp>
        <v>764619690.65999997</v>
        <stp/>
        <stp>EM_S_STM07_IS</stp>
        <stp>4</stp>
        <stp>300122.SZ</stp>
        <stp>9</stp>
        <stp>12/31/2012</stp>
        <stp>1</stp>
        <tr r="J1418" s="1"/>
      </tp>
      <tp>
        <v>679780838.24000001</v>
        <stp/>
        <stp>EM_S_STM07_IS</stp>
        <stp>4</stp>
        <stp>300123.SZ</stp>
        <stp>9</stp>
        <stp>12/31/2013</stp>
        <stp>1</stp>
        <tr r="K1419" s="1"/>
      </tp>
      <tp>
        <v>2242550146.0599999</v>
        <stp/>
        <stp>EM_S_STM07_IS</stp>
        <stp>4</stp>
        <stp>300124.SZ</stp>
        <stp>9</stp>
        <stp>12/31/2014</stp>
        <stp>1</stp>
        <tr r="L1420" s="1"/>
      </tp>
      <tp>
        <v>374410455.56999999</v>
        <stp/>
        <stp>EM_S_STM07_IS</stp>
        <stp>4</stp>
        <stp>300125.SZ</stp>
        <stp>9</stp>
        <stp>12/31/2015</stp>
        <stp>1</stp>
        <tr r="M1421" s="1"/>
      </tp>
      <tp>
        <v>51833565796</v>
        <stp/>
        <stp>EM_S_STM07_IS</stp>
        <stp>4</stp>
        <stp>000100.SZ</stp>
        <stp>9</stp>
        <stp>12/31/2010</stp>
        <stp>1</stp>
        <tr r="H68" s="1"/>
      </tp>
      <tp>
        <v>208527076.74000001</v>
        <stp/>
        <stp>EM_S_STM07_IS</stp>
        <stp>4</stp>
        <stp>300130.SZ</stp>
        <stp>9</stp>
        <stp>12/31/2010</stp>
        <stp>1</stp>
        <tr r="H1426" s="1"/>
      </tp>
      <tp>
        <v>471577694.89999998</v>
        <stp/>
        <stp>EM_S_STM07_IS</stp>
        <stp>4</stp>
        <stp>300131.SZ</stp>
        <stp>9</stp>
        <stp>12/31/2011</stp>
        <stp>1</stp>
        <tr r="I1427" s="1"/>
      </tp>
      <tp>
        <v>554618362.88999999</v>
        <stp/>
        <stp>EM_S_STM07_IS</stp>
        <stp>4</stp>
        <stp>300132.SZ</stp>
        <stp>9</stp>
        <stp>12/31/2012</stp>
        <stp>1</stp>
        <tr r="J1428" s="1"/>
      </tp>
      <tp>
        <v>920465725.53999996</v>
        <stp/>
        <stp>EM_S_STM07_IS</stp>
        <stp>4</stp>
        <stp>300133.SZ</stp>
        <stp>9</stp>
        <stp>12/31/2013</stp>
        <stp>1</stp>
        <tr r="K1429" s="1"/>
      </tp>
      <tp>
        <v>2450864003.6500001</v>
        <stp/>
        <stp>EM_S_STM07_IS</stp>
        <stp>4</stp>
        <stp>300134.SZ</stp>
        <stp>9</stp>
        <stp>12/31/2014</stp>
        <stp>1</stp>
        <tr r="L1430" s="1"/>
      </tp>
      <tp>
        <v>1752396705.4300001</v>
        <stp/>
        <stp>EM_S_STM07_IS</stp>
        <stp>4</stp>
        <stp>300135.SZ</stp>
        <stp>9</stp>
        <stp>12/31/2015</stp>
        <stp>1</stp>
        <tr r="M1431" s="1"/>
      </tp>
      <tp>
        <v>302503771.38999999</v>
        <stp/>
        <stp>EM_S_STM07_IS</stp>
        <stp>4</stp>
        <stp>300140.SZ</stp>
        <stp>9</stp>
        <stp>12/31/2010</stp>
        <stp>1</stp>
        <tr r="H1436" s="1"/>
      </tp>
      <tp>
        <v>191726587.03</v>
        <stp/>
        <stp>EM_S_STM07_IS</stp>
        <stp>4</stp>
        <stp>300141.SZ</stp>
        <stp>9</stp>
        <stp>12/31/2011</stp>
        <stp>1</stp>
        <tr r="I1437" s="1"/>
      </tp>
      <tp>
        <v>537558541.09000003</v>
        <stp/>
        <stp>EM_S_STM07_IS</stp>
        <stp>4</stp>
        <stp>300142.SZ</stp>
        <stp>9</stp>
        <stp>12/31/2012</stp>
        <stp>1</stp>
        <tr r="J1438" s="1"/>
      </tp>
      <tp>
        <v>254837544.22999999</v>
        <stp/>
        <stp>EM_S_STM07_IS</stp>
        <stp>4</stp>
        <stp>300143.SZ</stp>
        <stp>9</stp>
        <stp>12/31/2013</stp>
        <stp>1</stp>
        <tr r="K1439" s="1"/>
      </tp>
      <tp>
        <v>935119130.20000005</v>
        <stp/>
        <stp>EM_S_STM07_IS</stp>
        <stp>4</stp>
        <stp>300144.SZ</stp>
        <stp>9</stp>
        <stp>12/31/2014</stp>
        <stp>1</stp>
        <tr r="L1440" s="1"/>
      </tp>
      <tp>
        <v>1948350527.23</v>
        <stp/>
        <stp>EM_S_STM07_IS</stp>
        <stp>4</stp>
        <stp>300145.SZ</stp>
        <stp>9</stp>
        <stp>12/31/2015</stp>
        <stp>1</stp>
        <tr r="M1441" s="1"/>
      </tp>
      <tp>
        <v>234010790.00999999</v>
        <stp/>
        <stp>EM_S_STM07_IS</stp>
        <stp>4</stp>
        <stp>300150.SZ</stp>
        <stp>9</stp>
        <stp>12/31/2010</stp>
        <stp>1</stp>
        <tr r="H1446" s="1"/>
      </tp>
      <tp>
        <v>342795871.69</v>
        <stp/>
        <stp>EM_S_STM07_IS</stp>
        <stp>4</stp>
        <stp>300151.SZ</stp>
        <stp>9</stp>
        <stp>12/31/2011</stp>
        <stp>1</stp>
        <tr r="I1447" s="1"/>
      </tp>
      <tp>
        <v>405108660.69999999</v>
        <stp/>
        <stp>EM_S_STM07_IS</stp>
        <stp>4</stp>
        <stp>300152.SZ</stp>
        <stp>9</stp>
        <stp>12/31/2012</stp>
        <stp>1</stp>
        <tr r="J1448" s="1"/>
      </tp>
      <tp>
        <v>465874312.06</v>
        <stp/>
        <stp>EM_S_STM07_IS</stp>
        <stp>4</stp>
        <stp>300153.SZ</stp>
        <stp>9</stp>
        <stp>12/31/2013</stp>
        <stp>1</stp>
        <tr r="K1449" s="1"/>
      </tp>
      <tp>
        <v>681444138.75</v>
        <stp/>
        <stp>EM_S_STM07_IS</stp>
        <stp>4</stp>
        <stp>300154.SZ</stp>
        <stp>9</stp>
        <stp>12/31/2014</stp>
        <stp>1</stp>
        <tr r="L1450" s="1"/>
      </tp>
      <tp>
        <v>784102304.32000005</v>
        <stp/>
        <stp>EM_S_STM07_IS</stp>
        <stp>4</stp>
        <stp>300155.SZ</stp>
        <stp>9</stp>
        <stp>12/31/2015</stp>
        <stp>1</stp>
        <tr r="M1451" s="1"/>
      </tp>
      <tp>
        <v>78917601.349999994</v>
        <stp/>
        <stp>EM_S_STM07_IS</stp>
        <stp>4</stp>
        <stp>000150.SZ</stp>
        <stp>9</stp>
        <stp>12/31/2010</stp>
        <stp>1</stp>
        <tr r="H69" s="1"/>
      </tp>
      <tp>
        <v>1038393201.6</v>
        <stp/>
        <stp>EM_S_STM07_IS</stp>
        <stp>4</stp>
        <stp>000151.SZ</stp>
        <stp>9</stp>
        <stp>12/31/2011</stp>
        <stp>1</stp>
        <tr r="I70" s="1"/>
      </tp>
      <tp>
        <v>1529898115.0699999</v>
        <stp/>
        <stp>EM_S_STM07_IS</stp>
        <stp>4</stp>
        <stp>000153.SZ</stp>
        <stp>9</stp>
        <stp>12/31/2013</stp>
        <stp>1</stp>
        <tr r="K71" s="1"/>
      </tp>
      <tp>
        <v>319629405.93000001</v>
        <stp/>
        <stp>EM_S_STM07_IS</stp>
        <stp>4</stp>
        <stp>000155.SZ</stp>
        <stp>9</stp>
        <stp>12/31/2015</stp>
        <stp>1</stp>
        <tr r="M72" s="1"/>
      </tp>
      <tp>
        <v>632081213.24000001</v>
        <stp/>
        <stp>EM_S_STM07_IS</stp>
        <stp>4</stp>
        <stp>300160.SZ</stp>
        <stp>9</stp>
        <stp>12/31/2010</stp>
        <stp>1</stp>
        <tr r="H1456" s="1"/>
      </tp>
      <tp>
        <v>425229093.77999997</v>
        <stp/>
        <stp>EM_S_STM07_IS</stp>
        <stp>4</stp>
        <stp>300161.SZ</stp>
        <stp>9</stp>
        <stp>12/31/2011</stp>
        <stp>1</stp>
        <tr r="I1457" s="1"/>
      </tp>
      <tp>
        <v>316345913.67000002</v>
        <stp/>
        <stp>EM_S_STM07_IS</stp>
        <stp>4</stp>
        <stp>300162.SZ</stp>
        <stp>9</stp>
        <stp>12/31/2012</stp>
        <stp>1</stp>
        <tr r="J1458" s="1"/>
      </tp>
      <tp>
        <v>221642689.41999999</v>
        <stp/>
        <stp>EM_S_STM07_IS</stp>
        <stp>4</stp>
        <stp>300163.SZ</stp>
        <stp>9</stp>
        <stp>12/31/2013</stp>
        <stp>1</stp>
        <tr r="K1459" s="1"/>
      </tp>
      <tp>
        <v>394149391.94999999</v>
        <stp/>
        <stp>EM_S_STM07_IS</stp>
        <stp>4</stp>
        <stp>300164.SZ</stp>
        <stp>9</stp>
        <stp>12/31/2014</stp>
        <stp>1</stp>
        <tr r="L1460" s="1"/>
      </tp>
      <tp>
        <v>321473949.82999998</v>
        <stp/>
        <stp>EM_S_STM07_IS</stp>
        <stp>4</stp>
        <stp>300165.SZ</stp>
        <stp>9</stp>
        <stp>12/31/2015</stp>
        <stp>1</stp>
        <tr r="M1461" s="1"/>
      </tp>
      <tp>
        <v>361112821.01999998</v>
        <stp/>
        <stp>EM_S_STM07_IS</stp>
        <stp>4</stp>
        <stp>300170.SZ</stp>
        <stp>9</stp>
        <stp>12/31/2010</stp>
        <stp>1</stp>
        <tr r="H1466" s="1"/>
      </tp>
      <tp>
        <v>648865071.74000001</v>
        <stp/>
        <stp>EM_S_STM07_IS</stp>
        <stp>4</stp>
        <stp>300171.SZ</stp>
        <stp>9</stp>
        <stp>12/31/2011</stp>
        <stp>1</stp>
        <tr r="I1467" s="1"/>
      </tp>
      <tp>
        <v>364398641.26999998</v>
        <stp/>
        <stp>EM_S_STM07_IS</stp>
        <stp>4</stp>
        <stp>300172.SZ</stp>
        <stp>9</stp>
        <stp>12/31/2012</stp>
        <stp>1</stp>
        <tr r="J1468" s="1"/>
      </tp>
      <tp>
        <v>203129569.31999999</v>
        <stp/>
        <stp>EM_S_STM07_IS</stp>
        <stp>4</stp>
        <stp>300173.SZ</stp>
        <stp>9</stp>
        <stp>12/31/2013</stp>
        <stp>1</stp>
        <tr r="K1469" s="1"/>
      </tp>
      <tp>
        <v>398303359.99000001</v>
        <stp/>
        <stp>EM_S_STM07_IS</stp>
        <stp>4</stp>
        <stp>300174.SZ</stp>
        <stp>9</stp>
        <stp>12/31/2014</stp>
        <stp>1</stp>
        <tr r="L1470" s="1"/>
      </tp>
      <tp>
        <v>846528937.28999996</v>
        <stp/>
        <stp>EM_S_STM07_IS</stp>
        <stp>4</stp>
        <stp>300175.SZ</stp>
        <stp>9</stp>
        <stp>12/31/2015</stp>
        <stp>1</stp>
        <tr r="M1471" s="1"/>
      </tp>
      <tp>
        <v>433182433.79000002</v>
        <stp/>
        <stp>EM_S_STM07_IS</stp>
        <stp>4</stp>
        <stp>300180.SZ</stp>
        <stp>9</stp>
        <stp>12/31/2010</stp>
        <stp>1</stp>
        <tr r="H1476" s="1"/>
      </tp>
      <tp>
        <v>279327509.26999998</v>
        <stp/>
        <stp>EM_S_STM07_IS</stp>
        <stp>4</stp>
        <stp>300181.SZ</stp>
        <stp>9</stp>
        <stp>12/31/2011</stp>
        <stp>1</stp>
        <tr r="I1477" s="1"/>
      </tp>
      <tp>
        <v>726647048.86000001</v>
        <stp/>
        <stp>EM_S_STM07_IS</stp>
        <stp>4</stp>
        <stp>300182.SZ</stp>
        <stp>9</stp>
        <stp>12/31/2012</stp>
        <stp>1</stp>
        <tr r="J1478" s="1"/>
      </tp>
      <tp>
        <v>503278968</v>
        <stp/>
        <stp>EM_S_STM07_IS</stp>
        <stp>4</stp>
        <stp>300183.SZ</stp>
        <stp>9</stp>
        <stp>12/31/2013</stp>
        <stp>1</stp>
        <tr r="K1479" s="1"/>
      </tp>
      <tp>
        <v>630778082.85000002</v>
        <stp/>
        <stp>EM_S_STM07_IS</stp>
        <stp>4</stp>
        <stp>300184.SZ</stp>
        <stp>9</stp>
        <stp>12/31/2014</stp>
        <stp>1</stp>
        <tr r="L1480" s="1"/>
      </tp>
      <tp>
        <v>2342844230.2800002</v>
        <stp/>
        <stp>EM_S_STM07_IS</stp>
        <stp>4</stp>
        <stp>300185.SZ</stp>
        <stp>9</stp>
        <stp>12/31/2015</stp>
        <stp>1</stp>
        <tr r="M1481" s="1"/>
      </tp>
      <tp>
        <v>209748467.41999999</v>
        <stp/>
        <stp>EM_S_STM07_IS</stp>
        <stp>4</stp>
        <stp>300190.SZ</stp>
        <stp>9</stp>
        <stp>12/31/2010</stp>
        <stp>1</stp>
        <tr r="H1485" s="1"/>
      </tp>
      <tp>
        <v>124682815.37</v>
        <stp/>
        <stp>EM_S_STM07_IS</stp>
        <stp>4</stp>
        <stp>300191.SZ</stp>
        <stp>9</stp>
        <stp>12/31/2011</stp>
        <stp>1</stp>
        <tr r="I1486" s="1"/>
      </tp>
      <tp>
        <v>396282040</v>
        <stp/>
        <stp>EM_S_STM07_IS</stp>
        <stp>4</stp>
        <stp>300192.SZ</stp>
        <stp>9</stp>
        <stp>12/31/2012</stp>
        <stp>1</stp>
        <tr r="J1487" s="1"/>
      </tp>
      <tp>
        <v>584696639.97000003</v>
        <stp/>
        <stp>EM_S_STM07_IS</stp>
        <stp>4</stp>
        <stp>300193.SZ</stp>
        <stp>9</stp>
        <stp>12/31/2013</stp>
        <stp>1</stp>
        <tr r="K1488" s="1"/>
      </tp>
      <tp>
        <v>448569652.31</v>
        <stp/>
        <stp>EM_S_STM07_IS</stp>
        <stp>4</stp>
        <stp>300194.SZ</stp>
        <stp>9</stp>
        <stp>12/31/2014</stp>
        <stp>1</stp>
        <tr r="L1489" s="1"/>
      </tp>
      <tp>
        <v>1111128597.2</v>
        <stp/>
        <stp>EM_S_STM07_IS</stp>
        <stp>4</stp>
        <stp>300195.SZ</stp>
        <stp>9</stp>
        <stp>12/31/2015</stp>
        <stp>1</stp>
        <tr r="M1490" s="1"/>
      </tp>
      <tp>
        <v>71061773552.110001</v>
        <stp/>
        <stp>EM_S_STM07_IS</stp>
        <stp>4</stp>
        <stp>600170.SH</stp>
        <stp>9</stp>
        <stp>12/31/2010</stp>
        <stp>1</stp>
        <tr r="H2019" s="1"/>
      </tp>
      <tp>
        <v>600759073.11000001</v>
        <stp/>
        <stp>EM_S_STM07_IS</stp>
        <stp>4</stp>
        <stp>600171.SH</stp>
        <stp>9</stp>
        <stp>12/31/2011</stp>
        <stp>1</stp>
        <tr r="I2020" s="1"/>
      </tp>
      <tp>
        <v>1255810040.5699999</v>
        <stp/>
        <stp>EM_S_STM07_IS</stp>
        <stp>4</stp>
        <stp>600172.SH</stp>
        <stp>9</stp>
        <stp>12/31/2012</stp>
        <stp>1</stp>
        <tr r="J2021" s="1"/>
      </tp>
      <tp>
        <v>1017170299.64</v>
        <stp/>
        <stp>EM_S_STM07_IS</stp>
        <stp>4</stp>
        <stp>600173.SH</stp>
        <stp>9</stp>
        <stp>12/31/2013</stp>
        <stp>1</stp>
        <tr r="K2022" s="1"/>
      </tp>
      <tp>
        <v>4910881720.3699999</v>
        <stp/>
        <stp>EM_S_STM07_IS</stp>
        <stp>4</stp>
        <stp>600175.SH</stp>
        <stp>9</stp>
        <stp>12/31/2015</stp>
        <stp>1</stp>
        <tr r="M2023" s="1"/>
      </tp>
      <tp>
        <v>5486320160.1700001</v>
        <stp/>
        <stp>EM_S_STM07_IS</stp>
        <stp>4</stp>
        <stp>600160.SH</stp>
        <stp>9</stp>
        <stp>12/31/2010</stp>
        <stp>1</stp>
        <tr r="H2010" s="1"/>
      </tp>
      <tp>
        <v>1394395341.1700001</v>
        <stp/>
        <stp>EM_S_STM07_IS</stp>
        <stp>4</stp>
        <stp>600161.SH</stp>
        <stp>9</stp>
        <stp>12/31/2011</stp>
        <stp>1</stp>
        <tr r="I2011" s="1"/>
      </tp>
      <tp>
        <v>2689513165.1500001</v>
        <stp/>
        <stp>EM_S_STM07_IS</stp>
        <stp>4</stp>
        <stp>600162.SH</stp>
        <stp>9</stp>
        <stp>12/31/2012</stp>
        <stp>1</stp>
        <tr r="J2012" s="1"/>
      </tp>
      <tp>
        <v>1408904112.73</v>
        <stp/>
        <stp>EM_S_STM07_IS</stp>
        <stp>4</stp>
        <stp>600163.SH</stp>
        <stp>9</stp>
        <stp>12/31/2013</stp>
        <stp>1</stp>
        <tr r="K2013" s="1"/>
      </tp>
      <tp>
        <v>1076651547.45</v>
        <stp/>
        <stp>EM_S_STM07_IS</stp>
        <stp>4</stp>
        <stp>600165.SH</stp>
        <stp>9</stp>
        <stp>12/31/2015</stp>
        <stp>1</stp>
        <tr r="M2014" s="1"/>
      </tp>
      <tp>
        <v>29855368783.490002</v>
        <stp/>
        <stp>EM_S_STM07_IS</stp>
        <stp>4</stp>
        <stp>600150.SH</stp>
        <stp>9</stp>
        <stp>12/31/2010</stp>
        <stp>1</stp>
        <tr r="H2001" s="1"/>
      </tp>
      <tp>
        <v>2387164954.6799998</v>
        <stp/>
        <stp>EM_S_STM07_IS</stp>
        <stp>4</stp>
        <stp>600151.SH</stp>
        <stp>9</stp>
        <stp>12/31/2011</stp>
        <stp>1</stp>
        <tr r="I2002" s="1"/>
      </tp>
      <tp>
        <v>2951631743.1300001</v>
        <stp/>
        <stp>EM_S_STM07_IS</stp>
        <stp>4</stp>
        <stp>600152.SH</stp>
        <stp>9</stp>
        <stp>12/31/2012</stp>
        <stp>1</stp>
        <tr r="J2003" s="1"/>
      </tp>
      <tp>
        <v>102067799243.02</v>
        <stp/>
        <stp>EM_S_STM07_IS</stp>
        <stp>4</stp>
        <stp>600153.SH</stp>
        <stp>9</stp>
        <stp>12/31/2013</stp>
        <stp>1</stp>
        <tr r="K2004" s="1"/>
      </tp>
      <tp>
        <v>348515807.76999998</v>
        <stp/>
        <stp>EM_S_STM07_IS</stp>
        <stp>4</stp>
        <stp>600155.SH</stp>
        <stp>9</stp>
        <stp>12/31/2015</stp>
        <stp>1</stp>
        <tr r="M2005" s="1"/>
      </tp>
      <tp>
        <v>6568513057.8100004</v>
        <stp/>
        <stp>EM_S_STM07_IS</stp>
        <stp>4</stp>
        <stp>600141.SH</stp>
        <stp>9</stp>
        <stp>12/31/2011</stp>
        <stp>1</stp>
        <tr r="I1995" s="1"/>
      </tp>
      <tp>
        <v>14425980838.34</v>
        <stp/>
        <stp>EM_S_STM07_IS</stp>
        <stp>4</stp>
        <stp>600143.SH</stp>
        <stp>9</stp>
        <stp>12/31/2013</stp>
        <stp>1</stp>
        <tr r="K1996" s="1"/>
      </tp>
      <tp>
        <v>3902796.13</v>
        <stp/>
        <stp>EM_S_STM07_IS</stp>
        <stp>4</stp>
        <stp>600145.SH</stp>
        <stp>9</stp>
        <stp>12/31/2015</stp>
        <stp>1</stp>
        <tr r="M1997" s="1"/>
      </tp>
      <tp>
        <v>1034359431.17</v>
        <stp/>
        <stp>EM_S_STM07_IS</stp>
        <stp>4</stp>
        <stp>600130.SH</stp>
        <stp>9</stp>
        <stp>12/31/2010</stp>
        <stp>1</stp>
        <tr r="H1986" s="1"/>
      </tp>
      <tp>
        <v>671146456.88999999</v>
        <stp/>
        <stp>EM_S_STM07_IS</stp>
        <stp>4</stp>
        <stp>600131.SH</stp>
        <stp>9</stp>
        <stp>12/31/2011</stp>
        <stp>1</stp>
        <tr r="I1987" s="1"/>
      </tp>
      <tp>
        <v>3149268810.54</v>
        <stp/>
        <stp>EM_S_STM07_IS</stp>
        <stp>4</stp>
        <stp>600132.SH</stp>
        <stp>9</stp>
        <stp>12/31/2012</stp>
        <stp>1</stp>
        <tr r="J1988" s="1"/>
      </tp>
      <tp>
        <v>5071240681.5500002</v>
        <stp/>
        <stp>EM_S_STM07_IS</stp>
        <stp>4</stp>
        <stp>600133.SH</stp>
        <stp>9</stp>
        <stp>12/31/2013</stp>
        <stp>1</stp>
        <tr r="K1989" s="1"/>
      </tp>
      <tp>
        <v>1183170002.5899999</v>
        <stp/>
        <stp>EM_S_STM07_IS</stp>
        <stp>4</stp>
        <stp>600135.SH</stp>
        <stp>9</stp>
        <stp>12/31/2015</stp>
        <stp>1</stp>
        <tr r="M1990" s="1"/>
      </tp>
      <tp>
        <v>4742704949.5900002</v>
        <stp/>
        <stp>EM_S_STM07_IS</stp>
        <stp>4</stp>
        <stp>600120.SH</stp>
        <stp>9</stp>
        <stp>12/31/2010</stp>
        <stp>1</stp>
        <tr r="H1977" s="1"/>
      </tp>
      <tp>
        <v>15586876159.879999</v>
        <stp/>
        <stp>EM_S_STM07_IS</stp>
        <stp>4</stp>
        <stp>600121.SH</stp>
        <stp>9</stp>
        <stp>12/31/2011</stp>
        <stp>1</stp>
        <tr r="I1978" s="1"/>
      </tp>
      <tp>
        <v>14247716901.66</v>
        <stp/>
        <stp>EM_S_STM07_IS</stp>
        <stp>4</stp>
        <stp>600122.SH</stp>
        <stp>9</stp>
        <stp>12/31/2012</stp>
        <stp>1</stp>
        <tr r="J1979" s="1"/>
      </tp>
      <tp>
        <v>6577501543.8599997</v>
        <stp/>
        <stp>EM_S_STM07_IS</stp>
        <stp>4</stp>
        <stp>600123.SH</stp>
        <stp>9</stp>
        <stp>12/31/2013</stp>
        <stp>1</stp>
        <tr r="K1980" s="1"/>
      </tp>
      <tp>
        <v>6316022527.6800003</v>
        <stp/>
        <stp>EM_S_STM07_IS</stp>
        <stp>4</stp>
        <stp>600125.SH</stp>
        <stp>9</stp>
        <stp>12/31/2015</stp>
        <stp>1</stp>
        <tr r="M1981" s="1"/>
      </tp>
      <tp>
        <v>1124801700.45</v>
        <stp/>
        <stp>EM_S_STM07_IS</stp>
        <stp>4</stp>
        <stp>600110.SH</stp>
        <stp>9</stp>
        <stp>12/31/2010</stp>
        <stp>1</stp>
        <tr r="H1967" s="1"/>
      </tp>
      <tp>
        <v>11528262123.99</v>
        <stp/>
        <stp>EM_S_STM07_IS</stp>
        <stp>4</stp>
        <stp>600111.SH</stp>
        <stp>9</stp>
        <stp>12/31/2011</stp>
        <stp>1</stp>
        <tr r="I1968" s="1"/>
      </tp>
      <tp>
        <v>826083082.32000005</v>
        <stp/>
        <stp>EM_S_STM07_IS</stp>
        <stp>4</stp>
        <stp>600112.SH</stp>
        <stp>9</stp>
        <stp>12/31/2012</stp>
        <stp>1</stp>
        <tr r="J1969" s="1"/>
      </tp>
      <tp>
        <v>346431493.31</v>
        <stp/>
        <stp>EM_S_STM07_IS</stp>
        <stp>4</stp>
        <stp>600113.SH</stp>
        <stp>9</stp>
        <stp>12/31/2013</stp>
        <stp>1</stp>
        <tr r="K1970" s="1"/>
      </tp>
      <tp>
        <v>1230665435.6300001</v>
        <stp/>
        <stp>EM_S_STM07_IS</stp>
        <stp>4</stp>
        <stp>600114.SH</stp>
        <stp>9</stp>
        <stp>12/31/2014</stp>
        <stp>1</stp>
        <tr r="L1971" s="1"/>
      </tp>
      <tp>
        <v>93844000000</v>
        <stp/>
        <stp>EM_S_STM07_IS</stp>
        <stp>4</stp>
        <stp>600115.SH</stp>
        <stp>9</stp>
        <stp>12/31/2015</stp>
        <stp>1</stp>
        <tr r="M1972" s="1"/>
      </tp>
      <tp>
        <v>18257509421.669998</v>
        <stp/>
        <stp>EM_S_STM07_IS</stp>
        <stp>4</stp>
        <stp>600100.SH</stp>
        <stp>9</stp>
        <stp>12/31/2010</stp>
        <stp>1</stp>
        <tr r="H1958" s="1"/>
      </tp>
      <tp>
        <v>808378831.79999995</v>
        <stp/>
        <stp>EM_S_STM07_IS</stp>
        <stp>4</stp>
        <stp>600101.SH</stp>
        <stp>9</stp>
        <stp>12/31/2011</stp>
        <stp>1</stp>
        <tr r="I1959" s="1"/>
      </tp>
      <tp>
        <v>1809205036.55</v>
        <stp/>
        <stp>EM_S_STM07_IS</stp>
        <stp>4</stp>
        <stp>600103.SH</stp>
        <stp>9</stp>
        <stp>12/31/2013</stp>
        <stp>1</stp>
        <tr r="K1960" s="1"/>
      </tp>
      <tp>
        <v>626712394486.85999</v>
        <stp/>
        <stp>EM_S_STM07_IS</stp>
        <stp>4</stp>
        <stp>600104.SH</stp>
        <stp>9</stp>
        <stp>12/31/2014</stp>
        <stp>1</stp>
        <tr r="L1961" s="1"/>
      </tp>
      <tp>
        <v>2255624411.0799999</v>
        <stp/>
        <stp>EM_S_STM07_IS</stp>
        <stp>4</stp>
        <stp>600105.SH</stp>
        <stp>9</stp>
        <stp>12/31/2015</stp>
        <stp>1</stp>
        <tr r="M1962" s="1"/>
      </tp>
      <tp>
        <v>863918071.24000001</v>
        <stp/>
        <stp>EM_S_STM07_IS</stp>
        <stp>4</stp>
        <stp>600190.SH</stp>
        <stp>9</stp>
        <stp>12/31/2010</stp>
        <stp>1</stp>
        <tr r="H2037" s="1"/>
      </tp>
      <tp>
        <v>174119731.18000001</v>
        <stp/>
        <stp>EM_S_STM07_IS</stp>
        <stp>4</stp>
        <stp>600191.SH</stp>
        <stp>9</stp>
        <stp>12/31/2011</stp>
        <stp>1</stp>
        <tr r="I2038" s="1"/>
      </tp>
      <tp>
        <v>1916951463.26</v>
        <stp/>
        <stp>EM_S_STM07_IS</stp>
        <stp>4</stp>
        <stp>600192.SH</stp>
        <stp>9</stp>
        <stp>12/31/2012</stp>
        <stp>1</stp>
        <tr r="J2039" s="1"/>
      </tp>
      <tp>
        <v>99330183.219999999</v>
        <stp/>
        <stp>EM_S_STM07_IS</stp>
        <stp>4</stp>
        <stp>600193.SH</stp>
        <stp>9</stp>
        <stp>12/31/2013</stp>
        <stp>1</stp>
        <tr r="K2040" s="1"/>
      </tp>
      <tp>
        <v>4234189943.0500002</v>
        <stp/>
        <stp>EM_S_STM07_IS</stp>
        <stp>4</stp>
        <stp>600195.SH</stp>
        <stp>9</stp>
        <stp>12/31/2015</stp>
        <stp>1</stp>
        <tr r="M2041" s="1"/>
      </tp>
      <tp t="s">
        <v/>
        <stp/>
        <stp>EM_S_STM07_IS</stp>
        <stp>4</stp>
        <stp>600180.SH</stp>
        <stp>9</stp>
        <stp>12/31/2010</stp>
        <stp>1</stp>
        <tr r="H2028" s="1"/>
      </tp>
      <tp>
        <v>4282716490.4000001</v>
        <stp/>
        <stp>EM_S_STM07_IS</stp>
        <stp>4</stp>
        <stp>600182.SH</stp>
        <stp>9</stp>
        <stp>12/31/2012</stp>
        <stp>1</stp>
        <tr r="J2029" s="1"/>
      </tp>
      <tp>
        <v>6570259191.9200001</v>
        <stp/>
        <stp>EM_S_STM07_IS</stp>
        <stp>4</stp>
        <stp>600183.SH</stp>
        <stp>9</stp>
        <stp>12/31/2013</stp>
        <stp>1</stp>
        <tr r="K2030" s="1"/>
      </tp>
      <tp>
        <v>1836044908.04</v>
        <stp/>
        <stp>EM_S_STM07_IS</stp>
        <stp>4</stp>
        <stp>600184.SH</stp>
        <stp>9</stp>
        <stp>12/31/2014</stp>
        <stp>1</stp>
        <tr r="L2031" s="1"/>
      </tp>
      <tp>
        <v>2544923818.48</v>
        <stp/>
        <stp>EM_S_STM07_IS</stp>
        <stp>4</stp>
        <stp>600185.SH</stp>
        <stp>9</stp>
        <stp>12/31/2015</stp>
        <stp>1</stp>
        <tr r="M2032" s="1"/>
      </tp>
      <tp>
        <v>338187766.76999998</v>
        <stp/>
        <stp>EM_S_STM07_IS</stp>
        <stp>4</stp>
        <stp>300200.SZ</stp>
        <stp>9</stp>
        <stp>12/31/2010</stp>
        <stp>1</stp>
        <tr r="H1495" s="1"/>
      </tp>
      <tp>
        <v>252560328.44</v>
        <stp/>
        <stp>EM_S_STM07_IS</stp>
        <stp>4</stp>
        <stp>300201.SZ</stp>
        <stp>9</stp>
        <stp>12/31/2011</stp>
        <stp>1</stp>
        <tr r="I1496" s="1"/>
      </tp>
      <tp>
        <v>504098867.24000001</v>
        <stp/>
        <stp>EM_S_STM07_IS</stp>
        <stp>4</stp>
        <stp>300202.SZ</stp>
        <stp>9</stp>
        <stp>12/31/2012</stp>
        <stp>1</stp>
        <tr r="J1497" s="1"/>
      </tp>
      <tp>
        <v>941081936.55999994</v>
        <stp/>
        <stp>EM_S_STM07_IS</stp>
        <stp>4</stp>
        <stp>300203.SZ</stp>
        <stp>9</stp>
        <stp>12/31/2013</stp>
        <stp>1</stp>
        <tr r="K1498" s="1"/>
      </tp>
      <tp>
        <v>1093003396.04</v>
        <stp/>
        <stp>EM_S_STM07_IS</stp>
        <stp>4</stp>
        <stp>300204.SZ</stp>
        <stp>9</stp>
        <stp>12/31/2014</stp>
        <stp>1</stp>
        <tr r="L1499" s="1"/>
      </tp>
      <tp>
        <v>1483296003.21</v>
        <stp/>
        <stp>EM_S_STM07_IS</stp>
        <stp>4</stp>
        <stp>300205.SZ</stp>
        <stp>9</stp>
        <stp>12/31/2015</stp>
        <stp>1</stp>
        <tr r="M1500" s="1"/>
      </tp>
      <tp>
        <v>133252190.05</v>
        <stp/>
        <stp>EM_S_STM07_IS</stp>
        <stp>4</stp>
        <stp>300210.SZ</stp>
        <stp>9</stp>
        <stp>12/31/2010</stp>
        <stp>1</stp>
        <tr r="H1505" s="1"/>
      </tp>
      <tp>
        <v>225282117.13</v>
        <stp/>
        <stp>EM_S_STM07_IS</stp>
        <stp>4</stp>
        <stp>300211.SZ</stp>
        <stp>9</stp>
        <stp>12/31/2011</stp>
        <stp>1</stp>
        <tr r="I1506" s="1"/>
      </tp>
      <tp>
        <v>554635880.42999995</v>
        <stp/>
        <stp>EM_S_STM07_IS</stp>
        <stp>4</stp>
        <stp>300212.SZ</stp>
        <stp>9</stp>
        <stp>12/31/2012</stp>
        <stp>1</stp>
        <tr r="J1507" s="1"/>
      </tp>
      <tp>
        <v>490036519.55000001</v>
        <stp/>
        <stp>EM_S_STM07_IS</stp>
        <stp>4</stp>
        <stp>300213.SZ</stp>
        <stp>9</stp>
        <stp>12/31/2013</stp>
        <stp>1</stp>
        <tr r="K1508" s="1"/>
      </tp>
      <tp>
        <v>1304849688.3900001</v>
        <stp/>
        <stp>EM_S_STM07_IS</stp>
        <stp>4</stp>
        <stp>300214.SZ</stp>
        <stp>9</stp>
        <stp>12/31/2014</stp>
        <stp>1</stp>
        <tr r="L1509" s="1"/>
      </tp>
      <tp>
        <v>417402157.37</v>
        <stp/>
        <stp>EM_S_STM07_IS</stp>
        <stp>4</stp>
        <stp>300215.SZ</stp>
        <stp>9</stp>
        <stp>12/31/2015</stp>
        <stp>1</stp>
        <tr r="M1510" s="1"/>
      </tp>
      <tp>
        <v>114202793.70999999</v>
        <stp/>
        <stp>EM_S_STM07_IS</stp>
        <stp>4</stp>
        <stp>300220.SZ</stp>
        <stp>9</stp>
        <stp>12/31/2010</stp>
        <stp>1</stp>
        <tr r="H1515" s="1"/>
      </tp>
      <tp>
        <v>800046679.75999999</v>
        <stp/>
        <stp>EM_S_STM07_IS</stp>
        <stp>4</stp>
        <stp>300221.SZ</stp>
        <stp>9</stp>
        <stp>12/31/2011</stp>
        <stp>1</stp>
        <tr r="I1516" s="1"/>
      </tp>
      <tp>
        <v>263739850.74000001</v>
        <stp/>
        <stp>EM_S_STM07_IS</stp>
        <stp>4</stp>
        <stp>300222.SZ</stp>
        <stp>9</stp>
        <stp>12/31/2012</stp>
        <stp>1</stp>
        <tr r="J1517" s="1"/>
      </tp>
      <tp>
        <v>94832084.989999995</v>
        <stp/>
        <stp>EM_S_STM07_IS</stp>
        <stp>4</stp>
        <stp>300223.SZ</stp>
        <stp>9</stp>
        <stp>12/31/2013</stp>
        <stp>1</stp>
        <tr r="K1518" s="1"/>
      </tp>
      <tp>
        <v>769043911.38</v>
        <stp/>
        <stp>EM_S_STM07_IS</stp>
        <stp>4</stp>
        <stp>300224.SZ</stp>
        <stp>9</stp>
        <stp>12/31/2014</stp>
        <stp>1</stp>
        <tr r="L1519" s="1"/>
      </tp>
      <tp>
        <v>702496638.30999994</v>
        <stp/>
        <stp>EM_S_STM07_IS</stp>
        <stp>4</stp>
        <stp>300225.SZ</stp>
        <stp>9</stp>
        <stp>12/31/2015</stp>
        <stp>1</stp>
        <tr r="M1520" s="1"/>
      </tp>
      <tp>
        <v>240879041.97</v>
        <stp/>
        <stp>EM_S_STM07_IS</stp>
        <stp>4</stp>
        <stp>300230.SZ</stp>
        <stp>9</stp>
        <stp>12/31/2010</stp>
        <stp>1</stp>
        <tr r="H1525" s="1"/>
      </tp>
      <tp>
        <v>197048247.16999999</v>
        <stp/>
        <stp>EM_S_STM07_IS</stp>
        <stp>4</stp>
        <stp>300231.SZ</stp>
        <stp>9</stp>
        <stp>12/31/2011</stp>
        <stp>1</stp>
        <tr r="I1526" s="1"/>
      </tp>
      <tp>
        <v>607789750.00999999</v>
        <stp/>
        <stp>EM_S_STM07_IS</stp>
        <stp>4</stp>
        <stp>300232.SZ</stp>
        <stp>9</stp>
        <stp>12/31/2012</stp>
        <stp>1</stp>
        <tr r="J1527" s="1"/>
      </tp>
      <tp>
        <v>908713118.00999999</v>
        <stp/>
        <stp>EM_S_STM07_IS</stp>
        <stp>4</stp>
        <stp>300233.SZ</stp>
        <stp>9</stp>
        <stp>12/31/2013</stp>
        <stp>1</stp>
        <tr r="K1528" s="1"/>
      </tp>
      <tp>
        <v>505543903.06999999</v>
        <stp/>
        <stp>EM_S_STM07_IS</stp>
        <stp>4</stp>
        <stp>300234.SZ</stp>
        <stp>9</stp>
        <stp>12/31/2014</stp>
        <stp>1</stp>
        <tr r="L1529" s="1"/>
      </tp>
      <tp>
        <v>99441831.010000005</v>
        <stp/>
        <stp>EM_S_STM07_IS</stp>
        <stp>4</stp>
        <stp>300235.SZ</stp>
        <stp>9</stp>
        <stp>12/31/2015</stp>
        <stp>1</stp>
        <tr r="M1530" s="1"/>
      </tp>
      <tp>
        <v>1078003084.9100001</v>
        <stp/>
        <stp>EM_S_STM07_IS</stp>
        <stp>4</stp>
        <stp>300240.SZ</stp>
        <stp>9</stp>
        <stp>12/31/2010</stp>
        <stp>1</stp>
        <tr r="H1535" s="1"/>
      </tp>
      <tp>
        <v>291378193.80000001</v>
        <stp/>
        <stp>EM_S_STM07_IS</stp>
        <stp>4</stp>
        <stp>300241.SZ</stp>
        <stp>9</stp>
        <stp>12/31/2011</stp>
        <stp>1</stp>
        <tr r="I1536" s="1"/>
      </tp>
      <tp>
        <v>149142875.41</v>
        <stp/>
        <stp>EM_S_STM07_IS</stp>
        <stp>4</stp>
        <stp>300242.SZ</stp>
        <stp>9</stp>
        <stp>12/31/2012</stp>
        <stp>1</stp>
        <tr r="J1537" s="1"/>
      </tp>
      <tp>
        <v>758691840.79999995</v>
        <stp/>
        <stp>EM_S_STM07_IS</stp>
        <stp>4</stp>
        <stp>300243.SZ</stp>
        <stp>9</stp>
        <stp>12/31/2013</stp>
        <stp>1</stp>
        <tr r="K1538" s="1"/>
      </tp>
      <tp>
        <v>1335100144.1500001</v>
        <stp/>
        <stp>EM_S_STM07_IS</stp>
        <stp>4</stp>
        <stp>300244.SZ</stp>
        <stp>9</stp>
        <stp>12/31/2014</stp>
        <stp>1</stp>
        <tr r="L1539" s="1"/>
      </tp>
      <tp>
        <v>394995623.82999998</v>
        <stp/>
        <stp>EM_S_STM07_IS</stp>
        <stp>4</stp>
        <stp>300245.SZ</stp>
        <stp>9</stp>
        <stp>12/31/2015</stp>
        <stp>1</stp>
        <tr r="M1540" s="1"/>
      </tp>
      <tp>
        <v>118751407.98999999</v>
        <stp/>
        <stp>EM_S_STM07_IS</stp>
        <stp>4</stp>
        <stp>300250.SZ</stp>
        <stp>9</stp>
        <stp>12/31/2010</stp>
        <stp>1</stp>
        <tr r="H1545" s="1"/>
      </tp>
      <tp>
        <v>697925090.25999999</v>
        <stp/>
        <stp>EM_S_STM07_IS</stp>
        <stp>4</stp>
        <stp>300251.SZ</stp>
        <stp>9</stp>
        <stp>12/31/2011</stp>
        <stp>1</stp>
        <tr r="I1546" s="1"/>
      </tp>
      <tp>
        <v>626178797.05999994</v>
        <stp/>
        <stp>EM_S_STM07_IS</stp>
        <stp>4</stp>
        <stp>300252.SZ</stp>
        <stp>9</stp>
        <stp>12/31/2012</stp>
        <stp>1</stp>
        <tr r="J1547" s="1"/>
      </tp>
      <tp>
        <v>348827862.85000002</v>
        <stp/>
        <stp>EM_S_STM07_IS</stp>
        <stp>4</stp>
        <stp>300253.SZ</stp>
        <stp>9</stp>
        <stp>12/31/2013</stp>
        <stp>1</stp>
        <tr r="K1548" s="1"/>
      </tp>
      <tp>
        <v>653655235.64999998</v>
        <stp/>
        <stp>EM_S_STM07_IS</stp>
        <stp>4</stp>
        <stp>300254.SZ</stp>
        <stp>9</stp>
        <stp>12/31/2014</stp>
        <stp>1</stp>
        <tr r="L1549" s="1"/>
      </tp>
      <tp>
        <v>915987229.55999994</v>
        <stp/>
        <stp>EM_S_STM07_IS</stp>
        <stp>4</stp>
        <stp>300255.SZ</stp>
        <stp>9</stp>
        <stp>12/31/2015</stp>
        <stp>1</stp>
        <tr r="M1550" s="1"/>
      </tp>
      <tp>
        <v>243858046.72999999</v>
        <stp/>
        <stp>EM_S_STM07_IS</stp>
        <stp>4</stp>
        <stp>300260.SZ</stp>
        <stp>9</stp>
        <stp>12/31/2010</stp>
        <stp>1</stp>
        <tr r="H1555" s="1"/>
      </tp>
      <tp>
        <v>230168133.22999999</v>
        <stp/>
        <stp>EM_S_STM07_IS</stp>
        <stp>4</stp>
        <stp>300261.SZ</stp>
        <stp>9</stp>
        <stp>12/31/2011</stp>
        <stp>1</stp>
        <tr r="I1556" s="1"/>
      </tp>
      <tp>
        <v>361531603.42000002</v>
        <stp/>
        <stp>EM_S_STM07_IS</stp>
        <stp>4</stp>
        <stp>300262.SZ</stp>
        <stp>9</stp>
        <stp>12/31/2012</stp>
        <stp>1</stp>
        <tr r="J1557" s="1"/>
      </tp>
      <tp>
        <v>729103524.15999997</v>
        <stp/>
        <stp>EM_S_STM07_IS</stp>
        <stp>4</stp>
        <stp>300263.SZ</stp>
        <stp>9</stp>
        <stp>12/31/2013</stp>
        <stp>1</stp>
        <tr r="K1558" s="1"/>
      </tp>
      <tp>
        <v>149927858.09</v>
        <stp/>
        <stp>EM_S_STM07_IS</stp>
        <stp>4</stp>
        <stp>300264.SZ</stp>
        <stp>9</stp>
        <stp>12/31/2014</stp>
        <stp>1</stp>
        <tr r="L1559" s="1"/>
      </tp>
      <tp>
        <v>979030089.89999998</v>
        <stp/>
        <stp>EM_S_STM07_IS</stp>
        <stp>4</stp>
        <stp>300265.SZ</stp>
        <stp>9</stp>
        <stp>12/31/2015</stp>
        <stp>1</stp>
        <tr r="M1560" s="1"/>
      </tp>
      <tp>
        <v>95461820.620000005</v>
        <stp/>
        <stp>EM_S_STM07_IS</stp>
        <stp>4</stp>
        <stp>300270.SZ</stp>
        <stp>9</stp>
        <stp>12/31/2010</stp>
        <stp>1</stp>
        <tr r="H1565" s="1"/>
      </tp>
      <tp>
        <v>464894261.73000002</v>
        <stp/>
        <stp>EM_S_STM07_IS</stp>
        <stp>4</stp>
        <stp>300271.SZ</stp>
        <stp>9</stp>
        <stp>12/31/2011</stp>
        <stp>1</stp>
        <tr r="I1566" s="1"/>
      </tp>
      <tp>
        <v>240717358.09999999</v>
        <stp/>
        <stp>EM_S_STM07_IS</stp>
        <stp>4</stp>
        <stp>300272.SZ</stp>
        <stp>9</stp>
        <stp>12/31/2012</stp>
        <stp>1</stp>
        <tr r="J1567" s="1"/>
      </tp>
      <tp>
        <v>739618469.40999997</v>
        <stp/>
        <stp>EM_S_STM07_IS</stp>
        <stp>4</stp>
        <stp>300273.SZ</stp>
        <stp>9</stp>
        <stp>12/31/2013</stp>
        <stp>1</stp>
        <tr r="K1568" s="1"/>
      </tp>
      <tp>
        <v>3062247398.8200002</v>
        <stp/>
        <stp>EM_S_STM07_IS</stp>
        <stp>4</stp>
        <stp>300274.SZ</stp>
        <stp>9</stp>
        <stp>12/31/2014</stp>
        <stp>1</stp>
        <tr r="L1569" s="1"/>
      </tp>
      <tp>
        <v>139057861.13999999</v>
        <stp/>
        <stp>EM_S_STM07_IS</stp>
        <stp>4</stp>
        <stp>300275.SZ</stp>
        <stp>9</stp>
        <stp>12/31/2015</stp>
        <stp>1</stp>
        <tr r="M1570" s="1"/>
      </tp>
      <tp>
        <v>301761122.52999997</v>
        <stp/>
        <stp>EM_S_STM07_IS</stp>
        <stp>4</stp>
        <stp>300280.SZ</stp>
        <stp>9</stp>
        <stp>12/31/2010</stp>
        <stp>1</stp>
        <tr r="H1575" s="1"/>
      </tp>
      <tp>
        <v>262967302.53</v>
        <stp/>
        <stp>EM_S_STM07_IS</stp>
        <stp>4</stp>
        <stp>300281.SZ</stp>
        <stp>9</stp>
        <stp>12/31/2011</stp>
        <stp>1</stp>
        <tr r="I1576" s="1"/>
      </tp>
      <tp>
        <v>141369657.74000001</v>
        <stp/>
        <stp>EM_S_STM07_IS</stp>
        <stp>4</stp>
        <stp>300282.SZ</stp>
        <stp>9</stp>
        <stp>12/31/2012</stp>
        <stp>1</stp>
        <tr r="J1577" s="1"/>
      </tp>
      <tp>
        <v>662758814.53999996</v>
        <stp/>
        <stp>EM_S_STM07_IS</stp>
        <stp>4</stp>
        <stp>300283.SZ</stp>
        <stp>9</stp>
        <stp>12/31/2013</stp>
        <stp>1</stp>
        <tr r="K1578" s="1"/>
      </tp>
      <tp>
        <v>2162792724.3800001</v>
        <stp/>
        <stp>EM_S_STM07_IS</stp>
        <stp>4</stp>
        <stp>300284.SZ</stp>
        <stp>9</stp>
        <stp>12/31/2014</stp>
        <stp>1</stp>
        <tr r="L1579" s="1"/>
      </tp>
      <tp>
        <v>532683886.77999997</v>
        <stp/>
        <stp>EM_S_STM07_IS</stp>
        <stp>4</stp>
        <stp>300285.SZ</stp>
        <stp>9</stp>
        <stp>12/31/2015</stp>
        <stp>1</stp>
        <tr r="M1580" s="1"/>
      </tp>
      <tp>
        <v>161898012.44</v>
        <stp/>
        <stp>EM_S_STM07_IS</stp>
        <stp>4</stp>
        <stp>300290.SZ</stp>
        <stp>9</stp>
        <stp>12/31/2010</stp>
        <stp>1</stp>
        <tr r="H1585" s="1"/>
      </tp>
      <tp>
        <v>287285991.39999998</v>
        <stp/>
        <stp>EM_S_STM07_IS</stp>
        <stp>4</stp>
        <stp>300291.SZ</stp>
        <stp>9</stp>
        <stp>12/31/2011</stp>
        <stp>1</stp>
        <tr r="I1586" s="1"/>
      </tp>
      <tp>
        <v>258218706.43000001</v>
        <stp/>
        <stp>EM_S_STM07_IS</stp>
        <stp>4</stp>
        <stp>300292.SZ</stp>
        <stp>9</stp>
        <stp>12/31/2012</stp>
        <stp>1</stp>
        <tr r="J1587" s="1"/>
      </tp>
      <tp>
        <v>828779694.90999997</v>
        <stp/>
        <stp>EM_S_STM07_IS</stp>
        <stp>4</stp>
        <stp>300293.SZ</stp>
        <stp>9</stp>
        <stp>12/31/2013</stp>
        <stp>1</stp>
        <tr r="K1588" s="1"/>
      </tp>
      <tp>
        <v>437792952.80000001</v>
        <stp/>
        <stp>EM_S_STM07_IS</stp>
        <stp>4</stp>
        <stp>300294.SZ</stp>
        <stp>9</stp>
        <stp>12/31/2014</stp>
        <stp>1</stp>
        <tr r="L1589" s="1"/>
      </tp>
      <tp>
        <v>641460283.24000001</v>
        <stp/>
        <stp>EM_S_STM07_IS</stp>
        <stp>4</stp>
        <stp>300295.SZ</stp>
        <stp>9</stp>
        <stp>12/31/2015</stp>
        <stp>1</stp>
        <tr r="M1590" s="1"/>
      </tp>
      <tp>
        <v>3397218223.1900001</v>
        <stp/>
        <stp>EM_S_STM07_IS</stp>
        <stp>4</stp>
        <stp>600270.SH</stp>
        <stp>9</stp>
        <stp>12/31/2010</stp>
        <stp>1</stp>
        <tr r="H2106" s="1"/>
      </tp>
      <tp>
        <v>11539776579.110001</v>
        <stp/>
        <stp>EM_S_STM07_IS</stp>
        <stp>4</stp>
        <stp>600271.SH</stp>
        <stp>9</stp>
        <stp>12/31/2011</stp>
        <stp>1</stp>
        <tr r="I2107" s="1"/>
      </tp>
      <tp>
        <v>818017338.69000006</v>
        <stp/>
        <stp>EM_S_STM07_IS</stp>
        <stp>4</stp>
        <stp>600272.SH</stp>
        <stp>9</stp>
        <stp>12/31/2012</stp>
        <stp>1</stp>
        <tr r="J2108" s="1"/>
      </tp>
      <tp>
        <v>1349429793.5799999</v>
        <stp/>
        <stp>EM_S_STM07_IS</stp>
        <stp>4</stp>
        <stp>600273.SH</stp>
        <stp>9</stp>
        <stp>12/31/2013</stp>
        <stp>1</stp>
        <tr r="K2109" s="1"/>
      </tp>
      <tp>
        <v>11266425.390000001</v>
        <stp/>
        <stp>EM_S_STM07_IS</stp>
        <stp>4</stp>
        <stp>600275.SH</stp>
        <stp>9</stp>
        <stp>12/31/2015</stp>
        <stp>1</stp>
        <tr r="M2110" s="1"/>
      </tp>
      <tp>
        <v>1627097939.1600001</v>
        <stp/>
        <stp>EM_S_STM07_IS</stp>
        <stp>4</stp>
        <stp>600260.SH</stp>
        <stp>9</stp>
        <stp>12/31/2010</stp>
        <stp>1</stp>
        <tr r="H2098" s="1"/>
      </tp>
      <tp>
        <v>2354433783.71</v>
        <stp/>
        <stp>EM_S_STM07_IS</stp>
        <stp>4</stp>
        <stp>600261.SH</stp>
        <stp>9</stp>
        <stp>12/31/2011</stp>
        <stp>1</stp>
        <tr r="I2099" s="1"/>
      </tp>
      <tp>
        <v>2554108883.8800001</v>
        <stp/>
        <stp>EM_S_STM07_IS</stp>
        <stp>4</stp>
        <stp>600262.SH</stp>
        <stp>9</stp>
        <stp>12/31/2012</stp>
        <stp>1</stp>
        <tr r="J2100" s="1"/>
      </tp>
      <tp>
        <v>87847153.840000004</v>
        <stp/>
        <stp>EM_S_STM07_IS</stp>
        <stp>4</stp>
        <stp>600265.SH</stp>
        <stp>9</stp>
        <stp>12/31/2015</stp>
        <stp>1</stp>
        <tr r="M2101" s="1"/>
      </tp>
      <tp>
        <v>6908878359.5799999</v>
        <stp/>
        <stp>EM_S_STM07_IS</stp>
        <stp>4</stp>
        <stp>600250.SH</stp>
        <stp>9</stp>
        <stp>12/31/2010</stp>
        <stp>1</stp>
        <tr r="H2090" s="1"/>
      </tp>
      <tp>
        <v>950784516.36000001</v>
        <stp/>
        <stp>EM_S_STM07_IS</stp>
        <stp>4</stp>
        <stp>600251.SH</stp>
        <stp>9</stp>
        <stp>12/31/2011</stp>
        <stp>1</stp>
        <tr r="I2091" s="1"/>
      </tp>
      <tp>
        <v>1945718453.21</v>
        <stp/>
        <stp>EM_S_STM07_IS</stp>
        <stp>4</stp>
        <stp>600252.SH</stp>
        <stp>9</stp>
        <stp>12/31/2012</stp>
        <stp>1</stp>
        <tr r="J2092" s="1"/>
      </tp>
      <tp>
        <v>5771955410.1700001</v>
        <stp/>
        <stp>EM_S_STM07_IS</stp>
        <stp>4</stp>
        <stp>600255.SH</stp>
        <stp>9</stp>
        <stp>12/31/2015</stp>
        <stp>1</stp>
        <tr r="M2093" s="1"/>
      </tp>
      <tp>
        <v>2249412424.6399999</v>
        <stp/>
        <stp>EM_S_STM07_IS</stp>
        <stp>4</stp>
        <stp>600240.SH</stp>
        <stp>9</stp>
        <stp>12/31/2010</stp>
        <stp>1</stp>
        <tr r="H2082" s="1"/>
      </tp>
      <tp>
        <v>1650002222</v>
        <stp/>
        <stp>EM_S_STM07_IS</stp>
        <stp>4</stp>
        <stp>600241.SH</stp>
        <stp>9</stp>
        <stp>12/31/2011</stp>
        <stp>1</stp>
        <tr r="I2083" s="1"/>
      </tp>
      <tp>
        <v>529726331.56</v>
        <stp/>
        <stp>EM_S_STM07_IS</stp>
        <stp>4</stp>
        <stp>600242.SH</stp>
        <stp>9</stp>
        <stp>12/31/2012</stp>
        <stp>1</stp>
        <tr r="J2084" s="1"/>
      </tp>
      <tp>
        <v>1095081406.1500001</v>
        <stp/>
        <stp>EM_S_STM07_IS</stp>
        <stp>4</stp>
        <stp>600243.SH</stp>
        <stp>9</stp>
        <stp>12/31/2013</stp>
        <stp>1</stp>
        <tr r="K2085" s="1"/>
      </tp>
      <tp>
        <v>2584898359.0500002</v>
        <stp/>
        <stp>EM_S_STM07_IS</stp>
        <stp>4</stp>
        <stp>600230.SH</stp>
        <stp>9</stp>
        <stp>12/31/2010</stp>
        <stp>1</stp>
        <tr r="H2072" s="1"/>
      </tp>
      <tp>
        <v>14308073413.41</v>
        <stp/>
        <stp>EM_S_STM07_IS</stp>
        <stp>4</stp>
        <stp>600231.SH</stp>
        <stp>9</stp>
        <stp>12/31/2011</stp>
        <stp>1</stp>
        <tr r="I2073" s="1"/>
      </tp>
      <tp>
        <v>1087886567.79</v>
        <stp/>
        <stp>EM_S_STM07_IS</stp>
        <stp>4</stp>
        <stp>600232.SH</stp>
        <stp>9</stp>
        <stp>12/31/2012</stp>
        <stp>1</stp>
        <tr r="J2074" s="1"/>
      </tp>
      <tp>
        <v>808482575.36000001</v>
        <stp/>
        <stp>EM_S_STM07_IS</stp>
        <stp>4</stp>
        <stp>600233.SH</stp>
        <stp>9</stp>
        <stp>12/31/2013</stp>
        <stp>1</stp>
        <tr r="K2075" s="1"/>
      </tp>
      <tp>
        <v>10578317.220000001</v>
        <stp/>
        <stp>EM_S_STM07_IS</stp>
        <stp>4</stp>
        <stp>600234.SH</stp>
        <stp>9</stp>
        <stp>12/31/2014</stp>
        <stp>1</stp>
        <tr r="L2076" s="1"/>
      </tp>
      <tp>
        <v>1411432791.6900001</v>
        <stp/>
        <stp>EM_S_STM07_IS</stp>
        <stp>4</stp>
        <stp>600235.SH</stp>
        <stp>9</stp>
        <stp>12/31/2015</stp>
        <stp>1</stp>
        <tr r="M2077" s="1"/>
      </tp>
      <tp>
        <v>3106315615.9000001</v>
        <stp/>
        <stp>EM_S_STM07_IS</stp>
        <stp>4</stp>
        <stp>600220.SH</stp>
        <stp>9</stp>
        <stp>12/31/2010</stp>
        <stp>1</stp>
        <tr r="H2063" s="1"/>
      </tp>
      <tp>
        <v>26273246000</v>
        <stp/>
        <stp>EM_S_STM07_IS</stp>
        <stp>4</stp>
        <stp>600221.SH</stp>
        <stp>9</stp>
        <stp>12/31/2011</stp>
        <stp>1</stp>
        <tr r="I2064" s="1"/>
      </tp>
      <tp>
        <v>1089130607.3800001</v>
        <stp/>
        <stp>EM_S_STM07_IS</stp>
        <stp>4</stp>
        <stp>600222.SH</stp>
        <stp>9</stp>
        <stp>12/31/2012</stp>
        <stp>1</stp>
        <tr r="J2065" s="1"/>
      </tp>
      <tp>
        <v>5293036561.0900002</v>
        <stp/>
        <stp>EM_S_STM07_IS</stp>
        <stp>4</stp>
        <stp>600223.SH</stp>
        <stp>9</stp>
        <stp>12/31/2013</stp>
        <stp>1</stp>
        <tr r="K2066" s="1"/>
      </tp>
      <tp>
        <v>632760117.20000005</v>
        <stp/>
        <stp>EM_S_STM07_IS</stp>
        <stp>4</stp>
        <stp>600225.SH</stp>
        <stp>9</stp>
        <stp>12/31/2015</stp>
        <stp>1</stp>
        <tr r="M2067" s="1"/>
      </tp>
      <tp>
        <v>6445854081.7799997</v>
        <stp/>
        <stp>EM_S_STM07_IS</stp>
        <stp>4</stp>
        <stp>600210.SH</stp>
        <stp>9</stp>
        <stp>12/31/2010</stp>
        <stp>1</stp>
        <tr r="H2054" s="1"/>
      </tp>
      <tp>
        <v>1079038019.8699999</v>
        <stp/>
        <stp>EM_S_STM07_IS</stp>
        <stp>4</stp>
        <stp>600211.SH</stp>
        <stp>9</stp>
        <stp>12/31/2011</stp>
        <stp>1</stp>
        <tr r="I2055" s="1"/>
      </tp>
      <tp>
        <v>716493716.40999997</v>
        <stp/>
        <stp>EM_S_STM07_IS</stp>
        <stp>4</stp>
        <stp>600212.SH</stp>
        <stp>9</stp>
        <stp>12/31/2012</stp>
        <stp>1</stp>
        <tr r="J2056" s="1"/>
      </tp>
      <tp>
        <v>1208216304.5799999</v>
        <stp/>
        <stp>EM_S_STM07_IS</stp>
        <stp>4</stp>
        <stp>600213.SH</stp>
        <stp>9</stp>
        <stp>12/31/2013</stp>
        <stp>1</stp>
        <tr r="K2057" s="1"/>
      </tp>
      <tp>
        <v>372888466.20999998</v>
        <stp/>
        <stp>EM_S_STM07_IS</stp>
        <stp>4</stp>
        <stp>600215.SH</stp>
        <stp>9</stp>
        <stp>12/31/2015</stp>
        <stp>1</stp>
        <tr r="M2058" s="1"/>
      </tp>
      <tp>
        <v>3384172288.3699999</v>
        <stp/>
        <stp>EM_S_STM07_IS</stp>
        <stp>4</stp>
        <stp>600200.SH</stp>
        <stp>9</stp>
        <stp>12/31/2010</stp>
        <stp>1</stp>
        <tr r="H2046" s="1"/>
      </tp>
      <tp>
        <v>576140310.20000005</v>
        <stp/>
        <stp>EM_S_STM07_IS</stp>
        <stp>4</stp>
        <stp>600201.SH</stp>
        <stp>9</stp>
        <stp>12/31/2011</stp>
        <stp>1</stp>
        <tr r="I2047" s="1"/>
      </tp>
      <tp>
        <v>949131346.23000002</v>
        <stp/>
        <stp>EM_S_STM07_IS</stp>
        <stp>4</stp>
        <stp>600202.SH</stp>
        <stp>9</stp>
        <stp>12/31/2012</stp>
        <stp>1</stp>
        <tr r="J2048" s="1"/>
      </tp>
      <tp>
        <v>2499476675.7600002</v>
        <stp/>
        <stp>EM_S_STM07_IS</stp>
        <stp>4</stp>
        <stp>600203.SH</stp>
        <stp>9</stp>
        <stp>12/31/2013</stp>
        <stp>1</stp>
        <tr r="K2049" s="1"/>
      </tp>
      <tp>
        <v>1713723682.73</v>
        <stp/>
        <stp>EM_S_STM07_IS</stp>
        <stp>4</stp>
        <stp>600290.SH</stp>
        <stp>9</stp>
        <stp>12/31/2010</stp>
        <stp>1</stp>
        <tr r="H2124" s="1"/>
      </tp>
      <tp>
        <v>650453359.75</v>
        <stp/>
        <stp>EM_S_STM07_IS</stp>
        <stp>4</stp>
        <stp>600291.SH</stp>
        <stp>9</stp>
        <stp>12/31/2011</stp>
        <stp>1</stp>
        <tr r="I2125" s="1"/>
      </tp>
      <tp>
        <v>4789893562.5699997</v>
        <stp/>
        <stp>EM_S_STM07_IS</stp>
        <stp>4</stp>
        <stp>600292.SH</stp>
        <stp>9</stp>
        <stp>12/31/2012</stp>
        <stp>1</stp>
        <tr r="J2126" s="1"/>
      </tp>
      <tp>
        <v>1126710748.1500001</v>
        <stp/>
        <stp>EM_S_STM07_IS</stp>
        <stp>4</stp>
        <stp>600293.SH</stp>
        <stp>9</stp>
        <stp>12/31/2013</stp>
        <stp>1</stp>
        <tr r="K2127" s="1"/>
      </tp>
      <tp>
        <v>15240089997.219999</v>
        <stp/>
        <stp>EM_S_STM07_IS</stp>
        <stp>4</stp>
        <stp>600295.SH</stp>
        <stp>9</stp>
        <stp>12/31/2015</stp>
        <stp>1</stp>
        <tr r="M2128" s="1"/>
      </tp>
      <tp>
        <v>4937824394.4499998</v>
        <stp/>
        <stp>EM_S_STM07_IS</stp>
        <stp>4</stp>
        <stp>600280.SH</stp>
        <stp>9</stp>
        <stp>12/31/2010</stp>
        <stp>1</stp>
        <tr r="H2115" s="1"/>
      </tp>
      <tp>
        <v>3167028329.4400001</v>
        <stp/>
        <stp>EM_S_STM07_IS</stp>
        <stp>4</stp>
        <stp>600281.SH</stp>
        <stp>9</stp>
        <stp>12/31/2011</stp>
        <stp>1</stp>
        <tr r="I2116" s="1"/>
      </tp>
      <tp>
        <v>32032052246.610001</v>
        <stp/>
        <stp>EM_S_STM07_IS</stp>
        <stp>4</stp>
        <stp>600282.SH</stp>
        <stp>9</stp>
        <stp>12/31/2012</stp>
        <stp>1</stp>
        <tr r="J2117" s="1"/>
      </tp>
      <tp>
        <v>733742082.95000005</v>
        <stp/>
        <stp>EM_S_STM07_IS</stp>
        <stp>4</stp>
        <stp>600283.SH</stp>
        <stp>9</stp>
        <stp>12/31/2013</stp>
        <stp>1</stp>
        <tr r="K2118" s="1"/>
      </tp>
      <tp>
        <v>3765315816.3299999</v>
        <stp/>
        <stp>EM_S_STM07_IS</stp>
        <stp>4</stp>
        <stp>600284.SH</stp>
        <stp>9</stp>
        <stp>12/31/2014</stp>
        <stp>1</stp>
        <tr r="L2119" s="1"/>
      </tp>
      <tp>
        <v>1070767193.78</v>
        <stp/>
        <stp>EM_S_STM07_IS</stp>
        <stp>4</stp>
        <stp>600285.SH</stp>
        <stp>9</stp>
        <stp>12/31/2015</stp>
        <stp>1</stp>
        <tr r="M2120" s="1"/>
      </tp>
      <tp>
        <v>120975003140</v>
        <stp/>
        <stp>EM_S_STM07_IS</stp>
        <stp>4</stp>
        <stp>000333.SZ</stp>
        <stp>9</stp>
        <stp>12/31/2013</stp>
        <stp>1</stp>
        <tr r="K79" s="1"/>
      </tp>
      <tp>
        <v>172993662.56</v>
        <stp/>
        <stp>EM_S_STM07_IS</stp>
        <stp>4</stp>
        <stp>300300.SZ</stp>
        <stp>9</stp>
        <stp>12/31/2010</stp>
        <stp>1</stp>
        <tr r="H1595" s="1"/>
      </tp>
      <tp>
        <v>423691432.37</v>
        <stp/>
        <stp>EM_S_STM07_IS</stp>
        <stp>4</stp>
        <stp>300301.SZ</stp>
        <stp>9</stp>
        <stp>12/31/2011</stp>
        <stp>1</stp>
        <tr r="I1596" s="1"/>
      </tp>
      <tp>
        <v>200990600.72999999</v>
        <stp/>
        <stp>EM_S_STM07_IS</stp>
        <stp>4</stp>
        <stp>300302.SZ</stp>
        <stp>9</stp>
        <stp>12/31/2012</stp>
        <stp>1</stp>
        <tr r="J1597" s="1"/>
      </tp>
      <tp>
        <v>753628605.07000005</v>
        <stp/>
        <stp>EM_S_STM07_IS</stp>
        <stp>4</stp>
        <stp>300303.SZ</stp>
        <stp>9</stp>
        <stp>12/31/2013</stp>
        <stp>1</stp>
        <tr r="K1598" s="1"/>
      </tp>
      <tp>
        <v>430698947.63999999</v>
        <stp/>
        <stp>EM_S_STM07_IS</stp>
        <stp>4</stp>
        <stp>300304.SZ</stp>
        <stp>9</stp>
        <stp>12/31/2014</stp>
        <stp>1</stp>
        <tr r="L1599" s="1"/>
      </tp>
      <tp>
        <v>521133482.29000002</v>
        <stp/>
        <stp>EM_S_STM07_IS</stp>
        <stp>4</stp>
        <stp>300305.SZ</stp>
        <stp>9</stp>
        <stp>12/31/2015</stp>
        <stp>1</stp>
        <tr r="M1600" s="1"/>
      </tp>
      <tp>
        <v>422554327.77999997</v>
        <stp/>
        <stp>EM_S_STM07_IS</stp>
        <stp>4</stp>
        <stp>300310.SZ</stp>
        <stp>9</stp>
        <stp>12/31/2010</stp>
        <stp>1</stp>
        <tr r="H1605" s="1"/>
      </tp>
      <tp>
        <v>175113472.96000001</v>
        <stp/>
        <stp>EM_S_STM07_IS</stp>
        <stp>4</stp>
        <stp>300311.SZ</stp>
        <stp>9</stp>
        <stp>12/31/2011</stp>
        <stp>1</stp>
        <tr r="I1606" s="1"/>
      </tp>
      <tp>
        <v>480267777.25999999</v>
        <stp/>
        <stp>EM_S_STM07_IS</stp>
        <stp>4</stp>
        <stp>300312.SZ</stp>
        <stp>9</stp>
        <stp>12/31/2012</stp>
        <stp>1</stp>
        <tr r="J1607" s="1"/>
      </tp>
      <tp>
        <v>82656575.599999994</v>
        <stp/>
        <stp>EM_S_STM07_IS</stp>
        <stp>4</stp>
        <stp>300313.SZ</stp>
        <stp>9</stp>
        <stp>12/31/2013</stp>
        <stp>1</stp>
        <tr r="K1608" s="1"/>
      </tp>
      <tp>
        <v>227181354.40000001</v>
        <stp/>
        <stp>EM_S_STM07_IS</stp>
        <stp>4</stp>
        <stp>300314.SZ</stp>
        <stp>9</stp>
        <stp>12/31/2014</stp>
        <stp>1</stp>
        <tr r="L1609" s="1"/>
      </tp>
      <tp>
        <v>1123778618.24</v>
        <stp/>
        <stp>EM_S_STM07_IS</stp>
        <stp>4</stp>
        <stp>300315.SZ</stp>
        <stp>9</stp>
        <stp>12/31/2015</stp>
        <stp>1</stp>
        <tr r="M1610" s="1"/>
      </tp>
      <tp>
        <v>467363678.94</v>
        <stp/>
        <stp>EM_S_STM07_IS</stp>
        <stp>4</stp>
        <stp>300320.SZ</stp>
        <stp>9</stp>
        <stp>12/31/2010</stp>
        <stp>1</stp>
        <tr r="H1615" s="1"/>
      </tp>
      <tp>
        <v>430151509.25</v>
        <stp/>
        <stp>EM_S_STM07_IS</stp>
        <stp>4</stp>
        <stp>300321.SZ</stp>
        <stp>9</stp>
        <stp>12/31/2011</stp>
        <stp>1</stp>
        <tr r="I1616" s="1"/>
      </tp>
      <tp>
        <v>364559835.01999998</v>
        <stp/>
        <stp>EM_S_STM07_IS</stp>
        <stp>4</stp>
        <stp>300322.SZ</stp>
        <stp>9</stp>
        <stp>12/31/2012</stp>
        <stp>1</stp>
        <tr r="J1617" s="1"/>
      </tp>
      <tp>
        <v>316202545.07999998</v>
        <stp/>
        <stp>EM_S_STM07_IS</stp>
        <stp>4</stp>
        <stp>300323.SZ</stp>
        <stp>9</stp>
        <stp>12/31/2013</stp>
        <stp>1</stp>
        <tr r="K1618" s="1"/>
      </tp>
      <tp>
        <v>362432078.14999998</v>
        <stp/>
        <stp>EM_S_STM07_IS</stp>
        <stp>4</stp>
        <stp>300324.SZ</stp>
        <stp>9</stp>
        <stp>12/31/2014</stp>
        <stp>1</stp>
        <tr r="L1619" s="1"/>
      </tp>
      <tp>
        <v>1568032672.5999999</v>
        <stp/>
        <stp>EM_S_STM07_IS</stp>
        <stp>4</stp>
        <stp>300325.SZ</stp>
        <stp>9</stp>
        <stp>12/31/2015</stp>
        <stp>1</stp>
        <tr r="M1620" s="1"/>
      </tp>
      <tp>
        <v>1072621700.65</v>
        <stp/>
        <stp>EM_S_STM07_IS</stp>
        <stp>4</stp>
        <stp>000301.SZ</stp>
        <stp>9</stp>
        <stp>12/31/2011</stp>
        <stp>1</stp>
        <tr r="I78" s="1"/>
      </tp>
      <tp>
        <v>220257007.49000001</v>
        <stp/>
        <stp>EM_S_STM07_IS</stp>
        <stp>4</stp>
        <stp>300330.SZ</stp>
        <stp>9</stp>
        <stp>12/31/2010</stp>
        <stp>1</stp>
        <tr r="H1625" s="1"/>
      </tp>
      <tp>
        <v>254594875.49000001</v>
        <stp/>
        <stp>EM_S_STM07_IS</stp>
        <stp>4</stp>
        <stp>300331.SZ</stp>
        <stp>9</stp>
        <stp>12/31/2011</stp>
        <stp>1</stp>
        <tr r="I1626" s="1"/>
      </tp>
      <tp>
        <v>257371633.62</v>
        <stp/>
        <stp>EM_S_STM07_IS</stp>
        <stp>4</stp>
        <stp>300332.SZ</stp>
        <stp>9</stp>
        <stp>12/31/2012</stp>
        <stp>1</stp>
        <tr r="J1627" s="1"/>
      </tp>
      <tp>
        <v>190109467.38999999</v>
        <stp/>
        <stp>EM_S_STM07_IS</stp>
        <stp>4</stp>
        <stp>300333.SZ</stp>
        <stp>9</stp>
        <stp>12/31/2013</stp>
        <stp>1</stp>
        <tr r="K1628" s="1"/>
      </tp>
      <tp>
        <v>524495475.66000003</v>
        <stp/>
        <stp>EM_S_STM07_IS</stp>
        <stp>4</stp>
        <stp>300334.SZ</stp>
        <stp>9</stp>
        <stp>12/31/2014</stp>
        <stp>1</stp>
        <tr r="L1629" s="1"/>
      </tp>
      <tp>
        <v>508915984.94</v>
        <stp/>
        <stp>EM_S_STM07_IS</stp>
        <stp>4</stp>
        <stp>300335.SZ</stp>
        <stp>9</stp>
        <stp>12/31/2015</stp>
        <stp>1</stp>
        <tr r="M1630" s="1"/>
      </tp>
      <tp>
        <v>362043760.54000002</v>
        <stp/>
        <stp>EM_S_STM07_IS</stp>
        <stp>4</stp>
        <stp>300340.SZ</stp>
        <stp>9</stp>
        <stp>12/31/2010</stp>
        <stp>1</stp>
        <tr r="H1635" s="1"/>
      </tp>
      <tp>
        <v>331289581.52999997</v>
        <stp/>
        <stp>EM_S_STM07_IS</stp>
        <stp>4</stp>
        <stp>300341.SZ</stp>
        <stp>9</stp>
        <stp>12/31/2011</stp>
        <stp>1</stp>
        <tr r="I1636" s="1"/>
      </tp>
      <tp>
        <v>361500588.39999998</v>
        <stp/>
        <stp>EM_S_STM07_IS</stp>
        <stp>4</stp>
        <stp>300342.SZ</stp>
        <stp>9</stp>
        <stp>12/31/2012</stp>
        <stp>1</stp>
        <tr r="J1637" s="1"/>
      </tp>
      <tp>
        <v>498278058.25</v>
        <stp/>
        <stp>EM_S_STM07_IS</stp>
        <stp>4</stp>
        <stp>300343.SZ</stp>
        <stp>9</stp>
        <stp>12/31/2013</stp>
        <stp>1</stp>
        <tr r="K1638" s="1"/>
      </tp>
      <tp>
        <v>128413163.12</v>
        <stp/>
        <stp>EM_S_STM07_IS</stp>
        <stp>4</stp>
        <stp>300344.SZ</stp>
        <stp>9</stp>
        <stp>12/31/2014</stp>
        <stp>1</stp>
        <tr r="L1639" s="1"/>
      </tp>
      <tp>
        <v>250557399.02000001</v>
        <stp/>
        <stp>EM_S_STM07_IS</stp>
        <stp>4</stp>
        <stp>300345.SZ</stp>
        <stp>9</stp>
        <stp>12/31/2015</stp>
        <stp>1</stp>
        <tr r="M1640" s="1"/>
      </tp>
      <tp>
        <v>263215741.59999999</v>
        <stp/>
        <stp>EM_S_STM07_IS</stp>
        <stp>4</stp>
        <stp>300350.SZ</stp>
        <stp>9</stp>
        <stp>12/31/2010</stp>
        <stp>1</stp>
        <tr r="H1645" s="1"/>
      </tp>
      <tp>
        <v>190454707.28</v>
        <stp/>
        <stp>EM_S_STM07_IS</stp>
        <stp>4</stp>
        <stp>300351.SZ</stp>
        <stp>9</stp>
        <stp>12/31/2011</stp>
        <stp>1</stp>
        <tr r="I1646" s="1"/>
      </tp>
      <tp>
        <v>189957858.75999999</v>
        <stp/>
        <stp>EM_S_STM07_IS</stp>
        <stp>4</stp>
        <stp>300352.SZ</stp>
        <stp>9</stp>
        <stp>12/31/2012</stp>
        <stp>1</stp>
        <tr r="J1647" s="1"/>
      </tp>
      <tp>
        <v>174201269.38</v>
        <stp/>
        <stp>EM_S_STM07_IS</stp>
        <stp>4</stp>
        <stp>300353.SZ</stp>
        <stp>9</stp>
        <stp>12/31/2013</stp>
        <stp>1</stp>
        <tr r="K1648" s="1"/>
      </tp>
      <tp>
        <v>91228060.5</v>
        <stp/>
        <stp>EM_S_STM07_IS</stp>
        <stp>4</stp>
        <stp>300354.SZ</stp>
        <stp>9</stp>
        <stp>12/31/2014</stp>
        <stp>1</stp>
        <tr r="L1649" s="1"/>
      </tp>
      <tp>
        <v>1768396481.97</v>
        <stp/>
        <stp>EM_S_STM07_IS</stp>
        <stp>4</stp>
        <stp>300355.SZ</stp>
        <stp>9</stp>
        <stp>12/31/2015</stp>
        <stp>1</stp>
        <tr r="M1650" s="1"/>
      </tp>
      <tp>
        <v>286884142.80000001</v>
        <stp/>
        <stp>EM_S_STM07_IS</stp>
        <stp>4</stp>
        <stp>300360.SZ</stp>
        <stp>9</stp>
        <stp>12/31/2010</stp>
        <stp>1</stp>
        <tr r="H1655" s="1"/>
      </tp>
      <tp>
        <v>340780214.61000001</v>
        <stp/>
        <stp>EM_S_STM07_IS</stp>
        <stp>4</stp>
        <stp>300362.SZ</stp>
        <stp>9</stp>
        <stp>12/31/2012</stp>
        <stp>1</stp>
        <tr r="J1656" s="1"/>
      </tp>
      <tp>
        <v>734360858.99000001</v>
        <stp/>
        <stp>EM_S_STM07_IS</stp>
        <stp>4</stp>
        <stp>300363.SZ</stp>
        <stp>9</stp>
        <stp>12/31/2013</stp>
        <stp>1</stp>
        <tr r="K1657" s="1"/>
      </tp>
      <tp>
        <v>269738063</v>
        <stp/>
        <stp>EM_S_STM07_IS</stp>
        <stp>4</stp>
        <stp>300364.SZ</stp>
        <stp>9</stp>
        <stp>12/31/2014</stp>
        <stp>1</stp>
        <tr r="L1658" s="1"/>
      </tp>
      <tp>
        <v>391785864.68000001</v>
        <stp/>
        <stp>EM_S_STM07_IS</stp>
        <stp>4</stp>
        <stp>300365.SZ</stp>
        <stp>9</stp>
        <stp>12/31/2015</stp>
        <stp>1</stp>
        <tr r="M1659" s="1"/>
      </tp>
      <tp>
        <v>157345666.30000001</v>
        <stp/>
        <stp>EM_S_STM07_IS</stp>
        <stp>4</stp>
        <stp>300370.SZ</stp>
        <stp>9</stp>
        <stp>12/31/2010</stp>
        <stp>1</stp>
        <tr r="H1664" s="1"/>
      </tp>
      <tp>
        <v>135231883.87</v>
        <stp/>
        <stp>EM_S_STM07_IS</stp>
        <stp>4</stp>
        <stp>300371.SZ</stp>
        <stp>9</stp>
        <stp>12/31/2011</stp>
        <stp>1</stp>
        <tr r="I1665" s="1"/>
      </tp>
      <tp>
        <v>461545782.27999997</v>
        <stp/>
        <stp>EM_S_STM07_IS</stp>
        <stp>4</stp>
        <stp>300372.SZ</stp>
        <stp>9</stp>
        <stp>12/31/2012</stp>
        <stp>1</stp>
        <tr r="J1666" s="1"/>
      </tp>
      <tp>
        <v>530057103.67000002</v>
        <stp/>
        <stp>EM_S_STM07_IS</stp>
        <stp>4</stp>
        <stp>300373.SZ</stp>
        <stp>9</stp>
        <stp>12/31/2013</stp>
        <stp>1</stp>
        <tr r="K1667" s="1"/>
      </tp>
      <tp>
        <v>415289984.50999999</v>
        <stp/>
        <stp>EM_S_STM07_IS</stp>
        <stp>4</stp>
        <stp>300374.SZ</stp>
        <stp>9</stp>
        <stp>12/31/2014</stp>
        <stp>1</stp>
        <tr r="L1668" s="1"/>
      </tp>
      <tp>
        <v>985322097.88999999</v>
        <stp/>
        <stp>EM_S_STM07_IS</stp>
        <stp>4</stp>
        <stp>300375.SZ</stp>
        <stp>9</stp>
        <stp>12/31/2015</stp>
        <stp>1</stp>
        <tr r="M1669" s="1"/>
      </tp>
      <tp>
        <v>106007568.01000001</v>
        <stp/>
        <stp>EM_S_STM07_IS</stp>
        <stp>4</stp>
        <stp>300380.SZ</stp>
        <stp>9</stp>
        <stp>12/31/2010</stp>
        <stp>1</stp>
        <tr r="H1674" s="1"/>
      </tp>
      <tp>
        <v>270454522.61000001</v>
        <stp/>
        <stp>EM_S_STM07_IS</stp>
        <stp>4</stp>
        <stp>300381.SZ</stp>
        <stp>9</stp>
        <stp>12/31/2011</stp>
        <stp>1</stp>
        <tr r="I1675" s="1"/>
      </tp>
      <tp>
        <v>250752038.81999999</v>
        <stp/>
        <stp>EM_S_STM07_IS</stp>
        <stp>4</stp>
        <stp>300382.SZ</stp>
        <stp>9</stp>
        <stp>12/31/2012</stp>
        <stp>1</stp>
        <tr r="J1676" s="1"/>
      </tp>
      <tp>
        <v>308149551.58999997</v>
        <stp/>
        <stp>EM_S_STM07_IS</stp>
        <stp>4</stp>
        <stp>300383.SZ</stp>
        <stp>9</stp>
        <stp>12/31/2013</stp>
        <stp>1</stp>
        <tr r="K1677" s="1"/>
      </tp>
      <tp>
        <v>417782525.61000001</v>
        <stp/>
        <stp>EM_S_STM07_IS</stp>
        <stp>4</stp>
        <stp>300384.SZ</stp>
        <stp>9</stp>
        <stp>12/31/2014</stp>
        <stp>1</stp>
        <tr r="L1678" s="1"/>
      </tp>
      <tp>
        <v>579539439.75999999</v>
        <stp/>
        <stp>EM_S_STM07_IS</stp>
        <stp>4</stp>
        <stp>300385.SZ</stp>
        <stp>9</stp>
        <stp>12/31/2015</stp>
        <stp>1</stp>
        <tr r="M1679" s="1"/>
      </tp>
      <tp>
        <v>171011344.62</v>
        <stp/>
        <stp>EM_S_STM07_IS</stp>
        <stp>4</stp>
        <stp>300390.SZ</stp>
        <stp>9</stp>
        <stp>12/31/2010</stp>
        <stp>1</stp>
        <tr r="H1684" s="1"/>
      </tp>
      <tp>
        <v>223180306.72</v>
        <stp/>
        <stp>EM_S_STM07_IS</stp>
        <stp>4</stp>
        <stp>300391.SZ</stp>
        <stp>9</stp>
        <stp>12/31/2011</stp>
        <stp>1</stp>
        <tr r="I1685" s="1"/>
      </tp>
      <tp>
        <v>672928818.52999997</v>
        <stp/>
        <stp>EM_S_STM07_IS</stp>
        <stp>4</stp>
        <stp>300392.SZ</stp>
        <stp>9</stp>
        <stp>12/31/2012</stp>
        <stp>1</stp>
        <tr r="J1686" s="1"/>
      </tp>
      <tp>
        <v>345373132.24000001</v>
        <stp/>
        <stp>EM_S_STM07_IS</stp>
        <stp>4</stp>
        <stp>300393.SZ</stp>
        <stp>9</stp>
        <stp>12/31/2013</stp>
        <stp>1</stp>
        <tr r="K1687" s="1"/>
      </tp>
      <tp>
        <v>200643770.09999999</v>
        <stp/>
        <stp>EM_S_STM07_IS</stp>
        <stp>4</stp>
        <stp>300394.SZ</stp>
        <stp>9</stp>
        <stp>12/31/2014</stp>
        <stp>1</stp>
        <tr r="L1688" s="1"/>
      </tp>
      <tp>
        <v>340277085.32999998</v>
        <stp/>
        <stp>EM_S_STM07_IS</stp>
        <stp>4</stp>
        <stp>300395.SZ</stp>
        <stp>9</stp>
        <stp>12/31/2015</stp>
        <stp>1</stp>
        <tr r="M1689" s="1"/>
      </tp>
      <tp>
        <v>1303132066.6099999</v>
        <stp/>
        <stp>EM_S_STM07_IS</stp>
        <stp>4</stp>
        <stp>600370.SH</stp>
        <stp>9</stp>
        <stp>12/31/2010</stp>
        <stp>1</stp>
        <tr r="H2191" s="1"/>
      </tp>
      <tp>
        <v>562146637.98000002</v>
        <stp/>
        <stp>EM_S_STM07_IS</stp>
        <stp>4</stp>
        <stp>600371.SH</stp>
        <stp>9</stp>
        <stp>12/31/2011</stp>
        <stp>1</stp>
        <tr r="I2192" s="1"/>
      </tp>
      <tp>
        <v>4299716884.8299999</v>
        <stp/>
        <stp>EM_S_STM07_IS</stp>
        <stp>4</stp>
        <stp>600372.SH</stp>
        <stp>9</stp>
        <stp>12/31/2012</stp>
        <stp>1</stp>
        <tr r="J2193" s="1"/>
      </tp>
      <tp>
        <v>11386776458.379999</v>
        <stp/>
        <stp>EM_S_STM07_IS</stp>
        <stp>4</stp>
        <stp>600373.SH</stp>
        <stp>9</stp>
        <stp>12/31/2013</stp>
        <stp>1</stp>
        <tr r="K2194" s="1"/>
      </tp>
      <tp>
        <v>3542663727.6999998</v>
        <stp/>
        <stp>EM_S_STM07_IS</stp>
        <stp>4</stp>
        <stp>600375.SH</stp>
        <stp>9</stp>
        <stp>12/31/2015</stp>
        <stp>1</stp>
        <tr r="M2195" s="1"/>
      </tp>
      <tp>
        <v>1147963851.0899999</v>
        <stp/>
        <stp>EM_S_STM07_IS</stp>
        <stp>4</stp>
        <stp>600360.SH</stp>
        <stp>9</stp>
        <stp>12/31/2010</stp>
        <stp>1</stp>
        <tr r="H2182" s="1"/>
      </tp>
      <tp>
        <v>11450175663.08</v>
        <stp/>
        <stp>EM_S_STM07_IS</stp>
        <stp>4</stp>
        <stp>600361.SH</stp>
        <stp>9</stp>
        <stp>12/31/2011</stp>
        <stp>1</stp>
        <tr r="I2183" s="1"/>
      </tp>
      <tp>
        <v>158556206525</v>
        <stp/>
        <stp>EM_S_STM07_IS</stp>
        <stp>4</stp>
        <stp>600362.SH</stp>
        <stp>9</stp>
        <stp>12/31/2012</stp>
        <stp>1</stp>
        <tr r="J2184" s="1"/>
      </tp>
      <tp>
        <v>1602272717.79</v>
        <stp/>
        <stp>EM_S_STM07_IS</stp>
        <stp>4</stp>
        <stp>600363.SH</stp>
        <stp>9</stp>
        <stp>12/31/2013</stp>
        <stp>1</stp>
        <tr r="K2185" s="1"/>
      </tp>
      <tp>
        <v>474707108.97000003</v>
        <stp/>
        <stp>EM_S_STM07_IS</stp>
        <stp>4</stp>
        <stp>600365.SH</stp>
        <stp>9</stp>
        <stp>12/31/2015</stp>
        <stp>1</stp>
        <tr r="M2186" s="1"/>
      </tp>
      <tp>
        <v>3940495743</v>
        <stp/>
        <stp>EM_S_STM07_IS</stp>
        <stp>4</stp>
        <stp>600350.SH</stp>
        <stp>9</stp>
        <stp>12/31/2010</stp>
        <stp>1</stp>
        <tr r="H2173" s="1"/>
      </tp>
      <tp>
        <v>1662746284.25</v>
        <stp/>
        <stp>EM_S_STM07_IS</stp>
        <stp>4</stp>
        <stp>600351.SH</stp>
        <stp>9</stp>
        <stp>12/31/2011</stp>
        <stp>1</stp>
        <tr r="I2174" s="1"/>
      </tp>
      <tp>
        <v>7649308390.3000002</v>
        <stp/>
        <stp>EM_S_STM07_IS</stp>
        <stp>4</stp>
        <stp>600352.SH</stp>
        <stp>9</stp>
        <stp>12/31/2012</stp>
        <stp>1</stp>
        <tr r="J2175" s="1"/>
      </tp>
      <tp>
        <v>443594448.67000002</v>
        <stp/>
        <stp>EM_S_STM07_IS</stp>
        <stp>4</stp>
        <stp>600353.SH</stp>
        <stp>9</stp>
        <stp>12/31/2013</stp>
        <stp>1</stp>
        <tr r="K2176" s="1"/>
      </tp>
      <tp>
        <v>1255860454.79</v>
        <stp/>
        <stp>EM_S_STM07_IS</stp>
        <stp>4</stp>
        <stp>600354.SH</stp>
        <stp>9</stp>
        <stp>12/31/2014</stp>
        <stp>1</stp>
        <tr r="L2177" s="1"/>
      </tp>
      <tp>
        <v>407924061.92000002</v>
        <stp/>
        <stp>EM_S_STM07_IS</stp>
        <stp>4</stp>
        <stp>600355.SH</stp>
        <stp>9</stp>
        <stp>12/31/2015</stp>
        <stp>1</stp>
        <tr r="M2178" s="1"/>
      </tp>
      <tp>
        <v>252611053.66999999</v>
        <stp/>
        <stp>EM_S_STM07_IS</stp>
        <stp>4</stp>
        <stp>600340.SH</stp>
        <stp>9</stp>
        <stp>12/31/2010</stp>
        <stp>1</stp>
        <tr r="H2168" s="1"/>
      </tp>
      <tp>
        <v>1386721858.28</v>
        <stp/>
        <stp>EM_S_STM07_IS</stp>
        <stp>4</stp>
        <stp>600343.SH</stp>
        <stp>9</stp>
        <stp>12/31/2013</stp>
        <stp>1</stp>
        <tr r="K2169" s="1"/>
      </tp>
      <tp>
        <v>577333198.91999996</v>
        <stp/>
        <stp>EM_S_STM07_IS</stp>
        <stp>4</stp>
        <stp>600345.SH</stp>
        <stp>9</stp>
        <stp>12/31/2015</stp>
        <stp>1</stp>
        <tr r="M2170" s="1"/>
      </tp>
      <tp>
        <v>1278804577.3399999</v>
        <stp/>
        <stp>EM_S_STM07_IS</stp>
        <stp>4</stp>
        <stp>600330.SH</stp>
        <stp>9</stp>
        <stp>12/31/2010</stp>
        <stp>1</stp>
        <tr r="H2159" s="1"/>
      </tp>
      <tp>
        <v>4384700245.8699999</v>
        <stp/>
        <stp>EM_S_STM07_IS</stp>
        <stp>4</stp>
        <stp>600331.SH</stp>
        <stp>9</stp>
        <stp>12/31/2011</stp>
        <stp>1</stp>
        <tr r="I2160" s="1"/>
      </tp>
      <tp>
        <v>8229058538.0600004</v>
        <stp/>
        <stp>EM_S_STM07_IS</stp>
        <stp>4</stp>
        <stp>600332.SH</stp>
        <stp>9</stp>
        <stp>12/31/2012</stp>
        <stp>1</stp>
        <tr r="J2161" s="1"/>
      </tp>
      <tp>
        <v>1749371528.3800001</v>
        <stp/>
        <stp>EM_S_STM07_IS</stp>
        <stp>4</stp>
        <stp>600333.SH</stp>
        <stp>9</stp>
        <stp>12/31/2013</stp>
        <stp>1</stp>
        <tr r="K2162" s="1"/>
      </tp>
      <tp>
        <v>64163714486.330002</v>
        <stp/>
        <stp>EM_S_STM07_IS</stp>
        <stp>4</stp>
        <stp>600335.SH</stp>
        <stp>9</stp>
        <stp>12/31/2015</stp>
        <stp>1</stp>
        <tr r="M2163" s="1"/>
      </tp>
      <tp>
        <v>17116177415</v>
        <stp/>
        <stp>EM_S_STM07_IS</stp>
        <stp>4</stp>
        <stp>600320.SH</stp>
        <stp>9</stp>
        <stp>12/31/2010</stp>
        <stp>1</stp>
        <tr r="H2150" s="1"/>
      </tp>
      <tp>
        <v>317659557.5</v>
        <stp/>
        <stp>EM_S_STM07_IS</stp>
        <stp>4</stp>
        <stp>600321.SH</stp>
        <stp>9</stp>
        <stp>12/31/2011</stp>
        <stp>1</stp>
        <tr r="I2151" s="1"/>
      </tp>
      <tp>
        <v>3213143485.4000001</v>
        <stp/>
        <stp>EM_S_STM07_IS</stp>
        <stp>4</stp>
        <stp>600322.SH</stp>
        <stp>9</stp>
        <stp>12/31/2012</stp>
        <stp>1</stp>
        <tr r="J2152" s="1"/>
      </tp>
      <tp>
        <v>1001449409.8099999</v>
        <stp/>
        <stp>EM_S_STM07_IS</stp>
        <stp>4</stp>
        <stp>600323.SH</stp>
        <stp>9</stp>
        <stp>12/31/2013</stp>
        <stp>1</stp>
        <tr r="K2153" s="1"/>
      </tp>
      <tp>
        <v>8342339136.29</v>
        <stp/>
        <stp>EM_S_STM07_IS</stp>
        <stp>4</stp>
        <stp>600325.SH</stp>
        <stp>9</stp>
        <stp>12/31/2015</stp>
        <stp>1</stp>
        <tr r="M2154" s="1"/>
      </tp>
      <tp>
        <v>1996420852.4200001</v>
        <stp/>
        <stp>EM_S_STM07_IS</stp>
        <stp>4</stp>
        <stp>600310.SH</stp>
        <stp>9</stp>
        <stp>12/31/2010</stp>
        <stp>1</stp>
        <tr r="H2141" s="1"/>
      </tp>
      <tp>
        <v>315067196.89999998</v>
        <stp/>
        <stp>EM_S_STM07_IS</stp>
        <stp>4</stp>
        <stp>600311.SH</stp>
        <stp>9</stp>
        <stp>12/31/2011</stp>
        <stp>1</stp>
        <tr r="I2142" s="1"/>
      </tp>
      <tp>
        <v>3284222420.3200002</v>
        <stp/>
        <stp>EM_S_STM07_IS</stp>
        <stp>4</stp>
        <stp>600312.SH</stp>
        <stp>9</stp>
        <stp>12/31/2012</stp>
        <stp>1</stp>
        <tr r="J2143" s="1"/>
      </tp>
      <tp>
        <v>2529148765.9299998</v>
        <stp/>
        <stp>EM_S_STM07_IS</stp>
        <stp>4</stp>
        <stp>600313.SH</stp>
        <stp>9</stp>
        <stp>12/31/2013</stp>
        <stp>1</stp>
        <tr r="K2144" s="1"/>
      </tp>
      <tp>
        <v>5845865322.6400003</v>
        <stp/>
        <stp>EM_S_STM07_IS</stp>
        <stp>4</stp>
        <stp>600315.SH</stp>
        <stp>9</stp>
        <stp>12/31/2015</stp>
        <stp>1</stp>
        <tr r="M2145" s="1"/>
      </tp>
      <tp>
        <v>4763196958.4300003</v>
        <stp/>
        <stp>EM_S_STM07_IS</stp>
        <stp>4</stp>
        <stp>600300.SH</stp>
        <stp>9</stp>
        <stp>12/31/2010</stp>
        <stp>1</stp>
        <tr r="H2132" s="1"/>
      </tp>
      <tp>
        <v>1154131980.72</v>
        <stp/>
        <stp>EM_S_STM07_IS</stp>
        <stp>4</stp>
        <stp>600301.SH</stp>
        <stp>9</stp>
        <stp>12/31/2011</stp>
        <stp>1</stp>
        <tr r="I2133" s="1"/>
      </tp>
      <tp>
        <v>707757628.36000001</v>
        <stp/>
        <stp>EM_S_STM07_IS</stp>
        <stp>4</stp>
        <stp>600302.SH</stp>
        <stp>9</stp>
        <stp>12/31/2012</stp>
        <stp>1</stp>
        <tr r="J2134" s="1"/>
      </tp>
      <tp>
        <v>4836308983.71</v>
        <stp/>
        <stp>EM_S_STM07_IS</stp>
        <stp>4</stp>
        <stp>600303.SH</stp>
        <stp>9</stp>
        <stp>12/31/2013</stp>
        <stp>1</stp>
        <tr r="K2135" s="1"/>
      </tp>
      <tp>
        <v>1305428216.6900001</v>
        <stp/>
        <stp>EM_S_STM07_IS</stp>
        <stp>4</stp>
        <stp>600305.SH</stp>
        <stp>9</stp>
        <stp>12/31/2015</stp>
        <stp>1</stp>
        <tr r="M2136" s="1"/>
      </tp>
      <tp>
        <v>1296699078.79</v>
        <stp/>
        <stp>EM_S_STM07_IS</stp>
        <stp>4</stp>
        <stp>600390.SH</stp>
        <stp>9</stp>
        <stp>12/31/2010</stp>
        <stp>1</stp>
        <tr r="H2209" s="1"/>
      </tp>
      <tp>
        <v>1624627560.51</v>
        <stp/>
        <stp>EM_S_STM07_IS</stp>
        <stp>4</stp>
        <stp>600391.SH</stp>
        <stp>9</stp>
        <stp>12/31/2011</stp>
        <stp>1</stp>
        <tr r="I2210" s="1"/>
      </tp>
      <tp>
        <v>749747537.90999997</v>
        <stp/>
        <stp>EM_S_STM07_IS</stp>
        <stp>4</stp>
        <stp>600392.SH</stp>
        <stp>9</stp>
        <stp>12/31/2012</stp>
        <stp>1</stp>
        <tr r="J2211" s="1"/>
      </tp>
      <tp>
        <v>489563815.91000003</v>
        <stp/>
        <stp>EM_S_STM07_IS</stp>
        <stp>4</stp>
        <stp>600393.SH</stp>
        <stp>9</stp>
        <stp>12/31/2013</stp>
        <stp>1</stp>
        <tr r="K2212" s="1"/>
      </tp>
      <tp>
        <v>4069023300</v>
        <stp/>
        <stp>EM_S_STM07_IS</stp>
        <stp>4</stp>
        <stp>600395.SH</stp>
        <stp>9</stp>
        <stp>12/31/2015</stp>
        <stp>1</stp>
        <tr r="M2213" s="1"/>
      </tp>
      <tp>
        <v>4472857598.3100004</v>
        <stp/>
        <stp>EM_S_STM07_IS</stp>
        <stp>4</stp>
        <stp>600380.SH</stp>
        <stp>9</stp>
        <stp>12/31/2010</stp>
        <stp>1</stp>
        <tr r="H2200" s="1"/>
      </tp>
      <tp>
        <v>238803643.94</v>
        <stp/>
        <stp>EM_S_STM07_IS</stp>
        <stp>4</stp>
        <stp>600381.SH</stp>
        <stp>9</stp>
        <stp>12/31/2011</stp>
        <stp>1</stp>
        <tr r="I2201" s="1"/>
      </tp>
      <tp>
        <v>289102082.41000003</v>
        <stp/>
        <stp>EM_S_STM07_IS</stp>
        <stp>4</stp>
        <stp>600382.SH</stp>
        <stp>9</stp>
        <stp>12/31/2012</stp>
        <stp>1</stp>
        <tr r="J2202" s="1"/>
      </tp>
      <tp>
        <v>34835841295.080002</v>
        <stp/>
        <stp>EM_S_STM07_IS</stp>
        <stp>4</stp>
        <stp>600383.SH</stp>
        <stp>9</stp>
        <stp>12/31/2013</stp>
        <stp>1</stp>
        <tr r="K2203" s="1"/>
      </tp>
      <tp>
        <v>638757198.80999994</v>
        <stp/>
        <stp>EM_S_STM07_IS</stp>
        <stp>4</stp>
        <stp>600385.SH</stp>
        <stp>9</stp>
        <stp>12/31/2015</stp>
        <stp>1</stp>
        <tr r="M2204" s="1"/>
      </tp>
      <tp>
        <v>940346100.70000005</v>
        <stp/>
        <stp>EM_S_STM07_IS</stp>
        <stp>4</stp>
        <stp>603861.SH</stp>
        <stp>9</stp>
        <stp>12/31/2011</stp>
        <stp>1</stp>
        <tr r="I3032" s="1"/>
      </tp>
      <tp>
        <v>1883277774.9000001</v>
        <stp/>
        <stp>EM_S_STM07_IS</stp>
        <stp>4</stp>
        <stp>603843.SH</stp>
        <stp>9</stp>
        <stp>12/31/2013</stp>
        <stp>1</stp>
        <tr r="K3029" s="1"/>
      </tp>
      <tp>
        <v>628613850.94000006</v>
        <stp/>
        <stp>EM_S_STM07_IS</stp>
        <stp>4</stp>
        <stp>603822.SH</stp>
        <stp>9</stp>
        <stp>12/31/2012</stp>
        <stp>1</stp>
        <tr r="J3025" s="1"/>
      </tp>
      <tp>
        <v>1179758528.1500001</v>
        <stp/>
        <stp>EM_S_STM07_IS</stp>
        <stp>4</stp>
        <stp>603823.SH</stp>
        <stp>9</stp>
        <stp>12/31/2013</stp>
        <stp>1</stp>
        <tr r="K3026" s="1"/>
      </tp>
      <tp t="s">
        <v/>
        <stp/>
        <stp>EM_S_STM07_IS</stp>
        <stp>4</stp>
        <stp>603800.SH</stp>
        <stp>9</stp>
        <stp>12/31/2010</stp>
        <stp>1</stp>
        <tr r="H3019" s="1"/>
      </tp>
      <tp>
        <v>3321294644</v>
        <stp/>
        <stp>EM_S_STM07_IS</stp>
        <stp>4</stp>
        <stp>603883.SH</stp>
        <stp>9</stp>
        <stp>12/31/2013</stp>
        <stp>1</stp>
        <tr r="K3038" s="1"/>
      </tp>
      <tp>
        <v>8158238056.2600002</v>
        <stp/>
        <stp>EM_S_STM07_IS</stp>
        <stp>4</stp>
        <stp>603885.SH</stp>
        <stp>9</stp>
        <stp>12/31/2015</stp>
        <stp>1</stp>
        <tr r="M3039" s="1"/>
      </tp>
      <tp t="s">
        <v/>
        <stp/>
        <stp>EM_S_STM07_IS</stp>
        <stp>4</stp>
        <stp>603900.SH</stp>
        <stp>9</stp>
        <stp>12/31/2010</stp>
        <stp>1</stp>
        <tr r="H3046" s="1"/>
      </tp>
      <tp>
        <v>513395336.08999997</v>
        <stp/>
        <stp>EM_S_STM07_IS</stp>
        <stp>4</stp>
        <stp>603901.SH</stp>
        <stp>9</stp>
        <stp>12/31/2011</stp>
        <stp>1</stp>
        <tr r="I3047" s="1"/>
      </tp>
      <tp t="s">
        <v/>
        <stp/>
        <stp>EM_S_STM07_IS</stp>
        <stp>4</stp>
        <stp>603990.SH</stp>
        <stp>9</stp>
        <stp>12/31/2010</stp>
        <stp>1</stp>
        <tr r="H3065" s="1"/>
      </tp>
      <tp>
        <v>5536469246.7299995</v>
        <stp/>
        <stp>EM_S_STM07_IS</stp>
        <stp>4</stp>
        <stp>603993.SH</stp>
        <stp>9</stp>
        <stp>12/31/2013</stp>
        <stp>1</stp>
        <tr r="K3066" s="1"/>
      </tp>
      <tp>
        <v>322645201.23000002</v>
        <stp/>
        <stp>EM_S_STM07_IS</stp>
        <stp>4</stp>
        <stp>603444.SH</stp>
        <stp>9</stp>
        <stp>12/31/2014</stp>
        <stp>1</stp>
        <tr r="L2952" s="1"/>
      </tp>
      <tp>
        <v>225662288.38</v>
        <stp/>
        <stp>EM_S_STM07_IS</stp>
        <stp>4</stp>
        <stp>603421.SH</stp>
        <stp>9</stp>
        <stp>12/31/2011</stp>
        <stp>1</stp>
        <tr r="I2951" s="1"/>
      </tp>
      <tp>
        <v>1969022044.4100001</v>
        <stp/>
        <stp>EM_S_STM07_IS</stp>
        <stp>4</stp>
        <stp>603555.SH</stp>
        <stp>9</stp>
        <stp>12/31/2015</stp>
        <stp>1</stp>
        <tr r="M2960" s="1"/>
      </tp>
      <tp t="s">
        <v/>
        <stp/>
        <stp>EM_S_STM07_IS</stp>
        <stp>4</stp>
        <stp>603520.SH</stp>
        <stp>9</stp>
        <stp>12/31/2010</stp>
        <stp>1</stp>
        <tr r="H2958" s="1"/>
      </tp>
      <tp>
        <v>4468858418.4499998</v>
        <stp/>
        <stp>EM_S_STM07_IS</stp>
        <stp>4</stp>
        <stp>603515.SH</stp>
        <stp>9</stp>
        <stp>12/31/2015</stp>
        <stp>1</stp>
        <tr r="M2955" s="1"/>
      </tp>
      <tp>
        <v>1122807698.0999999</v>
        <stp/>
        <stp>EM_S_STM07_IS</stp>
        <stp>4</stp>
        <stp>603585.SH</stp>
        <stp>9</stp>
        <stp>12/31/2015</stp>
        <stp>1</stp>
        <tr r="M2970" s="1"/>
      </tp>
      <tp t="s">
        <v/>
        <stp/>
        <stp>EM_S_STM07_IS</stp>
        <stp>4</stp>
        <stp>603660.SH</stp>
        <stp>9</stp>
        <stp>12/31/2010</stp>
        <stp>1</stp>
        <tr r="H2988" s="1"/>
      </tp>
      <tp>
        <v>323291771.12</v>
        <stp/>
        <stp>EM_S_STM07_IS</stp>
        <stp>4</stp>
        <stp>603663.SH</stp>
        <stp>9</stp>
        <stp>12/31/2013</stp>
        <stp>1</stp>
        <tr r="K2989" s="1"/>
      </tp>
      <tp>
        <v>309469837.69</v>
        <stp/>
        <stp>EM_S_STM07_IS</stp>
        <stp>4</stp>
        <stp>603633.SH</stp>
        <stp>9</stp>
        <stp>12/31/2013</stp>
        <stp>1</stp>
        <tr r="K2984" s="1"/>
      </tp>
      <tp>
        <v>1304842871.3599999</v>
        <stp/>
        <stp>EM_S_STM07_IS</stp>
        <stp>4</stp>
        <stp>603611.SH</stp>
        <stp>9</stp>
        <stp>12/31/2011</stp>
        <stp>1</stp>
        <tr r="I2980" s="1"/>
      </tp>
      <tp t="s">
        <v/>
        <stp/>
        <stp>EM_S_STM07_IS</stp>
        <stp>4</stp>
        <stp>603600.SH</stp>
        <stp>9</stp>
        <stp>12/31/2010</stp>
        <stp>1</stp>
        <tr r="H2975" s="1"/>
      </tp>
      <tp>
        <v>153540640.80000001</v>
        <stp/>
        <stp>EM_S_STM07_IS</stp>
        <stp>4</stp>
        <stp>603601.SH</stp>
        <stp>9</stp>
        <stp>12/31/2011</stp>
        <stp>1</stp>
        <tr r="I2976" s="1"/>
      </tp>
      <tp t="s">
        <v/>
        <stp/>
        <stp>EM_S_STM07_IS</stp>
        <stp>4</stp>
        <stp>603690.SH</stp>
        <stp>9</stp>
        <stp>12/31/2010</stp>
        <stp>1</stp>
        <tr r="H2997" s="1"/>
      </tp>
      <tp>
        <v>359186865.25999999</v>
        <stp/>
        <stp>EM_S_STM07_IS</stp>
        <stp>4</stp>
        <stp>603701.SH</stp>
        <stp>9</stp>
        <stp>12/31/2011</stp>
        <stp>1</stp>
        <tr r="I3001" s="1"/>
      </tp>
      <tp>
        <v>346324303.44999999</v>
        <stp/>
        <stp>EM_S_STM07_IS</stp>
        <stp>4</stp>
        <stp>603703.SH</stp>
        <stp>9</stp>
        <stp>12/31/2013</stp>
        <stp>1</stp>
        <tr r="K3002" s="1"/>
      </tp>
      <tp t="s">
        <v/>
        <stp/>
        <stp>EM_S_STM07_IS</stp>
        <stp>4</stp>
        <stp>603060.SH</stp>
        <stp>9</stp>
        <stp>12/31/2010</stp>
        <stp>1</stp>
        <tr r="H2878" s="1"/>
      </tp>
      <tp t="s">
        <v/>
        <stp/>
        <stp>EM_S_STM07_IS</stp>
        <stp>4</stp>
        <stp>603030.SH</stp>
        <stp>9</stp>
        <stp>12/31/2010</stp>
        <stp>1</stp>
        <tr r="H2869" s="1"/>
      </tp>
      <tp>
        <v>1049499687.16</v>
        <stp/>
        <stp>EM_S_STM07_IS</stp>
        <stp>4</stp>
        <stp>603031.SH</stp>
        <stp>9</stp>
        <stp>12/31/2011</stp>
        <stp>1</stp>
        <tr r="I2870" s="1"/>
      </tp>
      <tp>
        <v>463219711.50999999</v>
        <stp/>
        <stp>EM_S_STM07_IS</stp>
        <stp>4</stp>
        <stp>603032.SH</stp>
        <stp>9</stp>
        <stp>12/31/2012</stp>
        <stp>1</stp>
        <tr r="J2871" s="1"/>
      </tp>
      <tp>
        <v>971476926.00999999</v>
        <stp/>
        <stp>EM_S_STM07_IS</stp>
        <stp>4</stp>
        <stp>603033.SH</stp>
        <stp>9</stp>
        <stp>12/31/2013</stp>
        <stp>1</stp>
        <tr r="K2872" s="1"/>
      </tp>
      <tp>
        <v>1021223856.34</v>
        <stp/>
        <stp>EM_S_STM07_IS</stp>
        <stp>4</stp>
        <stp>603035.SH</stp>
        <stp>9</stp>
        <stp>12/31/2015</stp>
        <stp>1</stp>
        <tr r="M2873" s="1"/>
      </tp>
      <tp t="s">
        <v/>
        <stp/>
        <stp>EM_S_STM07_IS</stp>
        <stp>4</stp>
        <stp>603020.SH</stp>
        <stp>9</stp>
        <stp>12/31/2010</stp>
        <stp>1</stp>
        <tr r="H2860" s="1"/>
      </tp>
      <tp>
        <v>681850700.79999995</v>
        <stp/>
        <stp>EM_S_STM07_IS</stp>
        <stp>4</stp>
        <stp>603021.SH</stp>
        <stp>9</stp>
        <stp>12/31/2011</stp>
        <stp>1</stp>
        <tr r="I2861" s="1"/>
      </tp>
      <tp>
        <v>367073710.69999999</v>
        <stp/>
        <stp>EM_S_STM07_IS</stp>
        <stp>4</stp>
        <stp>603022.SH</stp>
        <stp>9</stp>
        <stp>12/31/2012</stp>
        <stp>1</stp>
        <tr r="J2862" s="1"/>
      </tp>
      <tp>
        <v>184518083.31999999</v>
        <stp/>
        <stp>EM_S_STM07_IS</stp>
        <stp>4</stp>
        <stp>603023.SH</stp>
        <stp>9</stp>
        <stp>12/31/2013</stp>
        <stp>1</stp>
        <tr r="K2863" s="1"/>
      </tp>
      <tp>
        <v>621726993.10000002</v>
        <stp/>
        <stp>EM_S_STM07_IS</stp>
        <stp>4</stp>
        <stp>603025.SH</stp>
        <stp>9</stp>
        <stp>12/31/2015</stp>
        <stp>1</stp>
        <tr r="M2864" s="1"/>
      </tp>
      <tp t="s">
        <v/>
        <stp/>
        <stp>EM_S_STM07_IS</stp>
        <stp>4</stp>
        <stp>603010.SH</stp>
        <stp>9</stp>
        <stp>12/31/2010</stp>
        <stp>1</stp>
        <tr r="H2852" s="1"/>
      </tp>
      <tp>
        <v>534015675.43000001</v>
        <stp/>
        <stp>EM_S_STM07_IS</stp>
        <stp>4</stp>
        <stp>603011.SH</stp>
        <stp>9</stp>
        <stp>12/31/2011</stp>
        <stp>1</stp>
        <tr r="I2853" s="1"/>
      </tp>
      <tp>
        <v>1167999222.9400001</v>
        <stp/>
        <stp>EM_S_STM07_IS</stp>
        <stp>4</stp>
        <stp>603012.SH</stp>
        <stp>9</stp>
        <stp>12/31/2012</stp>
        <stp>1</stp>
        <tr r="J2854" s="1"/>
      </tp>
      <tp>
        <v>386579159.33999997</v>
        <stp/>
        <stp>EM_S_STM07_IS</stp>
        <stp>4</stp>
        <stp>603015.SH</stp>
        <stp>9</stp>
        <stp>12/31/2015</stp>
        <stp>1</stp>
        <tr r="M2855" s="1"/>
      </tp>
      <tp>
        <v>331661884.5</v>
        <stp/>
        <stp>EM_S_STM07_IS</stp>
        <stp>4</stp>
        <stp>603000.SH</stp>
        <stp>9</stp>
        <stp>12/31/2010</stp>
        <stp>1</stp>
        <tr r="H2843" s="1"/>
      </tp>
      <tp>
        <v>2965884824.79</v>
        <stp/>
        <stp>EM_S_STM07_IS</stp>
        <stp>4</stp>
        <stp>603001.SH</stp>
        <stp>9</stp>
        <stp>12/31/2011</stp>
        <stp>1</stp>
        <tr r="I2844" s="1"/>
      </tp>
      <tp>
        <v>1230485104.4300001</v>
        <stp/>
        <stp>EM_S_STM07_IS</stp>
        <stp>4</stp>
        <stp>603002.SH</stp>
        <stp>9</stp>
        <stp>12/31/2012</stp>
        <stp>1</stp>
        <tr r="J2845" s="1"/>
      </tp>
      <tp>
        <v>4501274274.9799995</v>
        <stp/>
        <stp>EM_S_STM07_IS</stp>
        <stp>4</stp>
        <stp>603003.SH</stp>
        <stp>9</stp>
        <stp>12/31/2013</stp>
        <stp>1</stp>
        <tr r="K2846" s="1"/>
      </tp>
      <tp>
        <v>575718355.27999997</v>
        <stp/>
        <stp>EM_S_STM07_IS</stp>
        <stp>4</stp>
        <stp>603005.SH</stp>
        <stp>9</stp>
        <stp>12/31/2015</stp>
        <stp>1</stp>
        <tr r="M2847" s="1"/>
      </tp>
      <tp t="s">
        <v/>
        <stp/>
        <stp>EM_S_STM07_IS</stp>
        <stp>4</stp>
        <stp>603090.SH</stp>
        <stp>9</stp>
        <stp>12/31/2010</stp>
        <stp>1</stp>
        <tr r="H2885" s="1"/>
      </tp>
      <tp>
        <v>292588900.31999999</v>
        <stp/>
        <stp>EM_S_STM07_IS</stp>
        <stp>4</stp>
        <stp>603085.SH</stp>
        <stp>9</stp>
        <stp>12/31/2015</stp>
        <stp>1</stp>
        <tr r="M2883" s="1"/>
      </tp>
      <tp t="s">
        <v/>
        <stp/>
        <stp>EM_S_STM07_IS</stp>
        <stp>4</stp>
        <stp>603160.SH</stp>
        <stp>9</stp>
        <stp>12/31/2010</stp>
        <stp>1</stp>
        <tr r="H2901" s="1"/>
      </tp>
      <tp>
        <v>716288231.13</v>
        <stp/>
        <stp>EM_S_STM07_IS</stp>
        <stp>4</stp>
        <stp>603165.SH</stp>
        <stp>9</stp>
        <stp>12/31/2015</stp>
        <stp>1</stp>
        <tr r="M2902" s="1"/>
      </tp>
      <tp>
        <v>419242873.45999998</v>
        <stp/>
        <stp>EM_S_STM07_IS</stp>
        <stp>4</stp>
        <stp>603131.SH</stp>
        <stp>9</stp>
        <stp>12/31/2011</stp>
        <stp>1</stp>
        <tr r="I2898" s="1"/>
      </tp>
      <tp>
        <v>4685851388.1700001</v>
        <stp/>
        <stp>EM_S_STM07_IS</stp>
        <stp>4</stp>
        <stp>603123.SH</stp>
        <stp>9</stp>
        <stp>12/31/2013</stp>
        <stp>1</stp>
        <tr r="K2895" s="1"/>
      </tp>
      <tp>
        <v>892876481.84000003</v>
        <stp/>
        <stp>EM_S_STM07_IS</stp>
        <stp>4</stp>
        <stp>603111.SH</stp>
        <stp>9</stp>
        <stp>12/31/2011</stp>
        <stp>1</stp>
        <tr r="I2891" s="1"/>
      </tp>
      <tp>
        <v>2467515873.8699999</v>
        <stp/>
        <stp>EM_S_STM07_IS</stp>
        <stp>4</stp>
        <stp>603100.SH</stp>
        <stp>9</stp>
        <stp>12/31/2010</stp>
        <stp>1</stp>
        <tr r="H2888" s="1"/>
      </tp>
      <tp>
        <v>1556451499.4300001</v>
        <stp/>
        <stp>EM_S_STM07_IS</stp>
        <stp>4</stp>
        <stp>603101.SH</stp>
        <stp>9</stp>
        <stp>12/31/2011</stp>
        <stp>1</stp>
        <tr r="I2889" s="1"/>
      </tp>
      <tp>
        <v>582752013.67999995</v>
        <stp/>
        <stp>EM_S_STM07_IS</stp>
        <stp>4</stp>
        <stp>603222.SH</stp>
        <stp>9</stp>
        <stp>12/31/2012</stp>
        <stp>1</stp>
        <tr r="J2914" s="1"/>
      </tp>
      <tp>
        <v>1256361505.0899999</v>
        <stp/>
        <stp>EM_S_STM07_IS</stp>
        <stp>4</stp>
        <stp>603223.SH</stp>
        <stp>9</stp>
        <stp>12/31/2013</stp>
        <stp>1</stp>
        <tr r="K2915" s="1"/>
      </tp>
      <tp>
        <v>180887427.72</v>
        <stp/>
        <stp>EM_S_STM07_IS</stp>
        <stp>4</stp>
        <stp>603203.SH</stp>
        <stp>9</stp>
        <stp>12/31/2013</stp>
        <stp>1</stp>
        <tr r="K2912" s="1"/>
      </tp>
      <tp>
        <v>4002744130.02</v>
        <stp/>
        <stp>EM_S_STM07_IS</stp>
        <stp>4</stp>
        <stp>603355.SH</stp>
        <stp>9</stp>
        <stp>12/31/2015</stp>
        <stp>1</stp>
        <tr r="M2941" s="1"/>
      </tp>
      <tp>
        <v>986776146.74000001</v>
        <stp/>
        <stp>EM_S_STM07_IS</stp>
        <stp>4</stp>
        <stp>603333.SH</stp>
        <stp>9</stp>
        <stp>12/31/2013</stp>
        <stp>1</stp>
        <tr r="K2937" s="1"/>
      </tp>
      <tp>
        <v>359386029.60000002</v>
        <stp/>
        <stp>EM_S_STM07_IS</stp>
        <stp>4</stp>
        <stp>603322.SH</stp>
        <stp>9</stp>
        <stp>12/31/2012</stp>
        <stp>1</stp>
        <tr r="J2934" s="1"/>
      </tp>
      <tp>
        <v>2283746000</v>
        <stp/>
        <stp>EM_S_STM07_IS</stp>
        <stp>4</stp>
        <stp>603323.SH</stp>
        <stp>9</stp>
        <stp>12/31/2013</stp>
        <stp>1</stp>
        <tr r="K2935" s="1"/>
      </tp>
      <tp>
        <v>280389779.30000001</v>
        <stp/>
        <stp>EM_S_STM07_IS</stp>
        <stp>4</stp>
        <stp>603311.SH</stp>
        <stp>9</stp>
        <stp>12/31/2011</stp>
        <stp>1</stp>
        <tr r="I2929" s="1"/>
      </tp>
      <tp>
        <v>955806705.95000005</v>
        <stp/>
        <stp>EM_S_STM07_IS</stp>
        <stp>4</stp>
        <stp>603313.SH</stp>
        <stp>9</stp>
        <stp>12/31/2013</stp>
        <stp>1</stp>
        <tr r="K2930" s="1"/>
      </tp>
      <tp>
        <v>421156092.98000002</v>
        <stp/>
        <stp>EM_S_STM07_IS</stp>
        <stp>4</stp>
        <stp>603315.SH</stp>
        <stp>9</stp>
        <stp>12/31/2015</stp>
        <stp>1</stp>
        <tr r="M2931" s="1"/>
      </tp>
      <tp t="s">
        <v/>
        <stp/>
        <stp>EM_S_STM07_IS</stp>
        <stp>4</stp>
        <stp>603300.SH</stp>
        <stp>9</stp>
        <stp>12/31/2010</stp>
        <stp>1</stp>
        <tr r="H2925" s="1"/>
      </tp>
      <tp>
        <v>773560046.05999994</v>
        <stp/>
        <stp>EM_S_STM07_IS</stp>
        <stp>4</stp>
        <stp>603393.SH</stp>
        <stp>9</stp>
        <stp>12/31/2013</stp>
        <stp>1</stp>
        <tr r="K2947" s="1"/>
      </tp>
      <tp>
        <v>418653600</v>
        <stp/>
        <stp>EM_S_STM07_IS</stp>
        <stp>4</stp>
        <stp>002830.SZ</stp>
        <stp>9</stp>
        <stp>12/31/2010</stp>
        <stp>1</stp>
        <tr r="H1289" s="1"/>
      </tp>
      <tp>
        <v>1781042171.53</v>
        <stp/>
        <stp>EM_S_STM07_IS</stp>
        <stp>4</stp>
        <stp>002831.SZ</stp>
        <stp>9</stp>
        <stp>12/31/2011</stp>
        <stp>1</stp>
        <tr r="I1290" s="1"/>
      </tp>
      <tp>
        <v>455876136.72000003</v>
        <stp/>
        <stp>EM_S_STM07_IS</stp>
        <stp>4</stp>
        <stp>002832.SZ</stp>
        <stp>9</stp>
        <stp>12/31/2012</stp>
        <stp>1</stp>
        <tr r="J1291" s="1"/>
      </tp>
      <tp>
        <v>292951532.50999999</v>
        <stp/>
        <stp>EM_S_STM07_IS</stp>
        <stp>4</stp>
        <stp>002833.SZ</stp>
        <stp>9</stp>
        <stp>12/31/2013</stp>
        <stp>1</stp>
        <tr r="K1292" s="1"/>
      </tp>
      <tp>
        <v>493602547.06999999</v>
        <stp/>
        <stp>EM_S_STM07_IS</stp>
        <stp>4</stp>
        <stp>002835.SZ</stp>
        <stp>9</stp>
        <stp>12/31/2015</stp>
        <stp>1</stp>
        <tr r="M1293" s="1"/>
      </tp>
      <tp t="s">
        <v/>
        <stp/>
        <stp>EM_S_STM07_IS</stp>
        <stp>4</stp>
        <stp>002820.SZ</stp>
        <stp>9</stp>
        <stp>12/31/2010</stp>
        <stp>1</stp>
        <tr r="H1279" s="1"/>
      </tp>
      <tp>
        <v>405691300</v>
        <stp/>
        <stp>EM_S_STM07_IS</stp>
        <stp>4</stp>
        <stp>002821.SZ</stp>
        <stp>9</stp>
        <stp>12/31/2011</stp>
        <stp>1</stp>
        <tr r="I1280" s="1"/>
      </tp>
      <tp>
        <v>1930142500</v>
        <stp/>
        <stp>EM_S_STM07_IS</stp>
        <stp>4</stp>
        <stp>002822.SZ</stp>
        <stp>9</stp>
        <stp>12/31/2012</stp>
        <stp>1</stp>
        <tr r="J1281" s="1"/>
      </tp>
      <tp>
        <v>731635649.48000002</v>
        <stp/>
        <stp>EM_S_STM07_IS</stp>
        <stp>4</stp>
        <stp>002823.SZ</stp>
        <stp>9</stp>
        <stp>12/31/2013</stp>
        <stp>1</stp>
        <tr r="K1282" s="1"/>
      </tp>
      <tp>
        <v>695105677.72000003</v>
        <stp/>
        <stp>EM_S_STM07_IS</stp>
        <stp>4</stp>
        <stp>002824.SZ</stp>
        <stp>9</stp>
        <stp>12/31/2014</stp>
        <stp>1</stp>
        <tr r="L1283" s="1"/>
      </tp>
      <tp>
        <v>526894407.04000002</v>
        <stp/>
        <stp>EM_S_STM07_IS</stp>
        <stp>4</stp>
        <stp>002825.SZ</stp>
        <stp>9</stp>
        <stp>12/31/2015</stp>
        <stp>1</stp>
        <tr r="M1284" s="1"/>
      </tp>
      <tp t="s">
        <v/>
        <stp/>
        <stp>EM_S_STM07_IS</stp>
        <stp>4</stp>
        <stp>002810.SZ</stp>
        <stp>9</stp>
        <stp>12/31/2010</stp>
        <stp>1</stp>
        <tr r="H1270" s="1"/>
      </tp>
      <tp>
        <v>1002637672.59</v>
        <stp/>
        <stp>EM_S_STM07_IS</stp>
        <stp>4</stp>
        <stp>002811.SZ</stp>
        <stp>9</stp>
        <stp>12/31/2011</stp>
        <stp>1</stp>
        <tr r="I1271" s="1"/>
      </tp>
      <tp>
        <v>1107650063.5599999</v>
        <stp/>
        <stp>EM_S_STM07_IS</stp>
        <stp>4</stp>
        <stp>002812.SZ</stp>
        <stp>9</stp>
        <stp>12/31/2012</stp>
        <stp>1</stp>
        <tr r="J1272" s="1"/>
      </tp>
      <tp>
        <v>967678068.63999999</v>
        <stp/>
        <stp>EM_S_STM07_IS</stp>
        <stp>4</stp>
        <stp>002813.SZ</stp>
        <stp>9</stp>
        <stp>12/31/2013</stp>
        <stp>1</stp>
        <tr r="K1273" s="1"/>
      </tp>
      <tp>
        <v>1756941800.28</v>
        <stp/>
        <stp>EM_S_STM07_IS</stp>
        <stp>4</stp>
        <stp>002815.SZ</stp>
        <stp>9</stp>
        <stp>12/31/2015</stp>
        <stp>1</stp>
        <tr r="M1274" s="1"/>
      </tp>
      <tp t="s">
        <v/>
        <stp/>
        <stp>EM_S_STM07_IS</stp>
        <stp>4</stp>
        <stp>002800.SZ</stp>
        <stp>9</stp>
        <stp>12/31/2010</stp>
        <stp>1</stp>
        <tr r="H1261" s="1"/>
      </tp>
      <tp>
        <v>295616933.64999998</v>
        <stp/>
        <stp>EM_S_STM07_IS</stp>
        <stp>4</stp>
        <stp>002801.SZ</stp>
        <stp>9</stp>
        <stp>12/31/2011</stp>
        <stp>1</stp>
        <tr r="I1262" s="1"/>
      </tp>
      <tp>
        <v>310649722.23000002</v>
        <stp/>
        <stp>EM_S_STM07_IS</stp>
        <stp>4</stp>
        <stp>002802.SZ</stp>
        <stp>9</stp>
        <stp>12/31/2012</stp>
        <stp>1</stp>
        <tr r="J1263" s="1"/>
      </tp>
      <tp>
        <v>387255903.69</v>
        <stp/>
        <stp>EM_S_STM07_IS</stp>
        <stp>4</stp>
        <stp>002803.SZ</stp>
        <stp>9</stp>
        <stp>12/31/2013</stp>
        <stp>1</stp>
        <tr r="K1264" s="1"/>
      </tp>
      <tp>
        <v>295105672.00999999</v>
        <stp/>
        <stp>EM_S_STM07_IS</stp>
        <stp>4</stp>
        <stp>002805.SZ</stp>
        <stp>9</stp>
        <stp>12/31/2015</stp>
        <stp>1</stp>
        <tr r="M1265" s="1"/>
      </tp>
      <tp t="s">
        <v/>
        <stp/>
        <stp>EM_S_STM07_IS</stp>
        <stp>4</stp>
        <stp>002840.SZ</stp>
        <stp>9</stp>
        <stp>12/31/2010</stp>
        <stp>1</stp>
        <tr r="H1297" s="1"/>
      </tp>
      <tp>
        <v>3023389695.1799998</v>
        <stp/>
        <stp>EM_S_STM07_IS</stp>
        <stp>4</stp>
        <stp>002430.SZ</stp>
        <stp>9</stp>
        <stp>12/31/2010</stp>
        <stp>1</stp>
        <tr r="H901" s="1"/>
      </tp>
      <tp>
        <v>2493495674.6799998</v>
        <stp/>
        <stp>EM_S_STM07_IS</stp>
        <stp>4</stp>
        <stp>002431.SZ</stp>
        <stp>9</stp>
        <stp>12/31/2011</stp>
        <stp>1</stp>
        <tr r="I902" s="1"/>
      </tp>
      <tp>
        <v>356081981.81999999</v>
        <stp/>
        <stp>EM_S_STM07_IS</stp>
        <stp>4</stp>
        <stp>002432.SZ</stp>
        <stp>9</stp>
        <stp>12/31/2012</stp>
        <stp>1</stp>
        <tr r="J903" s="1"/>
      </tp>
      <tp>
        <v>785165829.74000001</v>
        <stp/>
        <stp>EM_S_STM07_IS</stp>
        <stp>4</stp>
        <stp>002433.SZ</stp>
        <stp>9</stp>
        <stp>12/31/2013</stp>
        <stp>1</stp>
        <tr r="K904" s="1"/>
      </tp>
      <tp>
        <v>1382032095.5899999</v>
        <stp/>
        <stp>EM_S_STM07_IS</stp>
        <stp>4</stp>
        <stp>002434.SZ</stp>
        <stp>9</stp>
        <stp>12/31/2014</stp>
        <stp>1</stp>
        <tr r="L905" s="1"/>
      </tp>
      <tp>
        <v>1064708509.87</v>
        <stp/>
        <stp>EM_S_STM07_IS</stp>
        <stp>4</stp>
        <stp>002435.SZ</stp>
        <stp>9</stp>
        <stp>12/31/2015</stp>
        <stp>1</stp>
        <tr r="M906" s="1"/>
      </tp>
      <tp>
        <v>1860630041.1800001</v>
        <stp/>
        <stp>EM_S_STM07_IS</stp>
        <stp>4</stp>
        <stp>002420.SZ</stp>
        <stp>9</stp>
        <stp>12/31/2010</stp>
        <stp>1</stp>
        <tr r="H891" s="1"/>
      </tp>
      <tp>
        <v>530560041.33999997</v>
        <stp/>
        <stp>EM_S_STM07_IS</stp>
        <stp>4</stp>
        <stp>002421.SZ</stp>
        <stp>9</stp>
        <stp>12/31/2011</stp>
        <stp>1</stp>
        <tr r="I892" s="1"/>
      </tp>
      <tp>
        <v>5885278617</v>
        <stp/>
        <stp>EM_S_STM07_IS</stp>
        <stp>4</stp>
        <stp>002422.SZ</stp>
        <stp>9</stp>
        <stp>12/31/2012</stp>
        <stp>1</stp>
        <tr r="J893" s="1"/>
      </tp>
      <tp>
        <v>1315918137.5699999</v>
        <stp/>
        <stp>EM_S_STM07_IS</stp>
        <stp>4</stp>
        <stp>002423.SZ</stp>
        <stp>9</stp>
        <stp>12/31/2013</stp>
        <stp>1</stp>
        <tr r="K894" s="1"/>
      </tp>
      <tp>
        <v>1574672162.3</v>
        <stp/>
        <stp>EM_S_STM07_IS</stp>
        <stp>4</stp>
        <stp>002424.SZ</stp>
        <stp>9</stp>
        <stp>12/31/2014</stp>
        <stp>1</stp>
        <tr r="L895" s="1"/>
      </tp>
      <tp>
        <v>632532576.62</v>
        <stp/>
        <stp>EM_S_STM07_IS</stp>
        <stp>4</stp>
        <stp>002425.SZ</stp>
        <stp>9</stp>
        <stp>12/31/2015</stp>
        <stp>1</stp>
        <tr r="M896" s="1"/>
      </tp>
      <tp>
        <v>450567434.14999998</v>
        <stp/>
        <stp>EM_S_STM07_IS</stp>
        <stp>4</stp>
        <stp>002410.SZ</stp>
        <stp>9</stp>
        <stp>12/31/2010</stp>
        <stp>1</stp>
        <tr r="H881" s="1"/>
      </tp>
      <tp>
        <v>1049017729.66</v>
        <stp/>
        <stp>EM_S_STM07_IS</stp>
        <stp>4</stp>
        <stp>002411.SZ</stp>
        <stp>9</stp>
        <stp>12/31/2011</stp>
        <stp>1</stp>
        <tr r="I882" s="1"/>
      </tp>
      <tp>
        <v>489461123.56999999</v>
        <stp/>
        <stp>EM_S_STM07_IS</stp>
        <stp>4</stp>
        <stp>002412.SZ</stp>
        <stp>9</stp>
        <stp>12/31/2012</stp>
        <stp>1</stp>
        <tr r="J883" s="1"/>
      </tp>
      <tp>
        <v>1854182467.27</v>
        <stp/>
        <stp>EM_S_STM07_IS</stp>
        <stp>4</stp>
        <stp>002413.SZ</stp>
        <stp>9</stp>
        <stp>12/31/2013</stp>
        <stp>1</stp>
        <tr r="K884" s="1"/>
      </tp>
      <tp>
        <v>397980550.39999998</v>
        <stp/>
        <stp>EM_S_STM07_IS</stp>
        <stp>4</stp>
        <stp>002414.SZ</stp>
        <stp>9</stp>
        <stp>12/31/2014</stp>
        <stp>1</stp>
        <tr r="L885" s="1"/>
      </tp>
      <tp>
        <v>25271390273.419998</v>
        <stp/>
        <stp>EM_S_STM07_IS</stp>
        <stp>4</stp>
        <stp>002415.SZ</stp>
        <stp>9</stp>
        <stp>12/31/2015</stp>
        <stp>1</stp>
        <tr r="M886" s="1"/>
      </tp>
      <tp>
        <v>3078626430.9099998</v>
        <stp/>
        <stp>EM_S_STM07_IS</stp>
        <stp>4</stp>
        <stp>002400.SZ</stp>
        <stp>9</stp>
        <stp>12/31/2010</stp>
        <stp>1</stp>
        <tr r="H871" s="1"/>
      </tp>
      <tp>
        <v>486243589.49000001</v>
        <stp/>
        <stp>EM_S_STM07_IS</stp>
        <stp>4</stp>
        <stp>002401.SZ</stp>
        <stp>9</stp>
        <stp>12/31/2011</stp>
        <stp>1</stp>
        <tr r="I872" s="1"/>
      </tp>
      <tp>
        <v>561515630.80999994</v>
        <stp/>
        <stp>EM_S_STM07_IS</stp>
        <stp>4</stp>
        <stp>002402.SZ</stp>
        <stp>9</stp>
        <stp>12/31/2012</stp>
        <stp>1</stp>
        <tr r="J873" s="1"/>
      </tp>
      <tp>
        <v>2134693672.79</v>
        <stp/>
        <stp>EM_S_STM07_IS</stp>
        <stp>4</stp>
        <stp>002403.SZ</stp>
        <stp>9</stp>
        <stp>12/31/2013</stp>
        <stp>1</stp>
        <tr r="K874" s="1"/>
      </tp>
      <tp>
        <v>2006276803.27</v>
        <stp/>
        <stp>EM_S_STM07_IS</stp>
        <stp>4</stp>
        <stp>002404.SZ</stp>
        <stp>9</stp>
        <stp>12/31/2014</stp>
        <stp>1</stp>
        <tr r="L875" s="1"/>
      </tp>
      <tp>
        <v>1506153411.3699999</v>
        <stp/>
        <stp>EM_S_STM07_IS</stp>
        <stp>4</stp>
        <stp>002405.SZ</stp>
        <stp>9</stp>
        <stp>12/31/2015</stp>
        <stp>1</stp>
        <tr r="M876" s="1"/>
      </tp>
      <tp>
        <v>5479324278.3699999</v>
        <stp/>
        <stp>EM_S_STM07_IS</stp>
        <stp>4</stp>
        <stp>002470.SZ</stp>
        <stp>9</stp>
        <stp>12/31/2010</stp>
        <stp>1</stp>
        <tr r="H941" s="1"/>
      </tp>
      <tp>
        <v>1814660612.73</v>
        <stp/>
        <stp>EM_S_STM07_IS</stp>
        <stp>4</stp>
        <stp>002471.SZ</stp>
        <stp>9</stp>
        <stp>12/31/2011</stp>
        <stp>1</stp>
        <tr r="I942" s="1"/>
      </tp>
      <tp>
        <v>795035336.91999996</v>
        <stp/>
        <stp>EM_S_STM07_IS</stp>
        <stp>4</stp>
        <stp>002472.SZ</stp>
        <stp>9</stp>
        <stp>12/31/2012</stp>
        <stp>1</stp>
        <tr r="J943" s="1"/>
      </tp>
      <tp>
        <v>166127764.91</v>
        <stp/>
        <stp>EM_S_STM07_IS</stp>
        <stp>4</stp>
        <stp>002473.SZ</stp>
        <stp>9</stp>
        <stp>12/31/2013</stp>
        <stp>1</stp>
        <tr r="K944" s="1"/>
      </tp>
      <tp>
        <v>598305165.27999997</v>
        <stp/>
        <stp>EM_S_STM07_IS</stp>
        <stp>4</stp>
        <stp>002474.SZ</stp>
        <stp>9</stp>
        <stp>12/31/2014</stp>
        <stp>1</stp>
        <tr r="L945" s="1"/>
      </tp>
      <tp>
        <v>10139492446.879999</v>
        <stp/>
        <stp>EM_S_STM07_IS</stp>
        <stp>4</stp>
        <stp>002475.SZ</stp>
        <stp>9</stp>
        <stp>12/31/2015</stp>
        <stp>1</stp>
        <tr r="M946" s="1"/>
      </tp>
      <tp>
        <v>359722325.77999997</v>
        <stp/>
        <stp>EM_S_STM07_IS</stp>
        <stp>4</stp>
        <stp>002460.SZ</stp>
        <stp>9</stp>
        <stp>12/31/2010</stp>
        <stp>1</stp>
        <tr r="H931" s="1"/>
      </tp>
      <tp>
        <v>3562680308.75</v>
        <stp/>
        <stp>EM_S_STM07_IS</stp>
        <stp>4</stp>
        <stp>002461.SZ</stp>
        <stp>9</stp>
        <stp>12/31/2011</stp>
        <stp>1</stp>
        <tr r="I932" s="1"/>
      </tp>
      <tp>
        <v>2554073303.9000001</v>
        <stp/>
        <stp>EM_S_STM07_IS</stp>
        <stp>4</stp>
        <stp>002462.SZ</stp>
        <stp>9</stp>
        <stp>12/31/2012</stp>
        <stp>1</stp>
        <tr r="J933" s="1"/>
      </tp>
      <tp>
        <v>3017358116</v>
        <stp/>
        <stp>EM_S_STM07_IS</stp>
        <stp>4</stp>
        <stp>002463.SZ</stp>
        <stp>9</stp>
        <stp>12/31/2013</stp>
        <stp>1</stp>
        <tr r="K934" s="1"/>
      </tp>
      <tp>
        <v>528208460.14999998</v>
        <stp/>
        <stp>EM_S_STM07_IS</stp>
        <stp>4</stp>
        <stp>002464.SZ</stp>
        <stp>9</stp>
        <stp>12/31/2014</stp>
        <stp>1</stp>
        <tr r="L935" s="1"/>
      </tp>
      <tp>
        <v>3806579105.6100001</v>
        <stp/>
        <stp>EM_S_STM07_IS</stp>
        <stp>4</stp>
        <stp>002465.SZ</stp>
        <stp>9</stp>
        <stp>12/31/2015</stp>
        <stp>1</stp>
        <tr r="M936" s="1"/>
      </tp>
      <tp>
        <v>524201146.48000002</v>
        <stp/>
        <stp>EM_S_STM07_IS</stp>
        <stp>4</stp>
        <stp>002450.SZ</stp>
        <stp>9</stp>
        <stp>12/31/2010</stp>
        <stp>1</stp>
        <tr r="H921" s="1"/>
      </tp>
      <tp>
        <v>446208549.69</v>
        <stp/>
        <stp>EM_S_STM07_IS</stp>
        <stp>4</stp>
        <stp>002451.SZ</stp>
        <stp>9</stp>
        <stp>12/31/2011</stp>
        <stp>1</stp>
        <tr r="I922" s="1"/>
      </tp>
      <tp>
        <v>410566156.38</v>
        <stp/>
        <stp>EM_S_STM07_IS</stp>
        <stp>4</stp>
        <stp>002452.SZ</stp>
        <stp>9</stp>
        <stp>12/31/2012</stp>
        <stp>1</stp>
        <tr r="J923" s="1"/>
      </tp>
      <tp>
        <v>1121667679.5699999</v>
        <stp/>
        <stp>EM_S_STM07_IS</stp>
        <stp>4</stp>
        <stp>002453.SZ</stp>
        <stp>9</stp>
        <stp>12/31/2013</stp>
        <stp>1</stp>
        <tr r="K924" s="1"/>
      </tp>
      <tp>
        <v>2527246231.8800001</v>
        <stp/>
        <stp>EM_S_STM07_IS</stp>
        <stp>4</stp>
        <stp>002454.SZ</stp>
        <stp>9</stp>
        <stp>12/31/2014</stp>
        <stp>1</stp>
        <tr r="L925" s="1"/>
      </tp>
      <tp>
        <v>2295754899.0500002</v>
        <stp/>
        <stp>EM_S_STM07_IS</stp>
        <stp>4</stp>
        <stp>002455.SZ</stp>
        <stp>9</stp>
        <stp>12/31/2015</stp>
        <stp>1</stp>
        <tr r="M926" s="1"/>
      </tp>
      <tp>
        <v>2317690287.3699999</v>
        <stp/>
        <stp>EM_S_STM07_IS</stp>
        <stp>4</stp>
        <stp>002440.SZ</stp>
        <stp>9</stp>
        <stp>12/31/2010</stp>
        <stp>1</stp>
        <tr r="H911" s="1"/>
      </tp>
      <tp>
        <v>5145148555.7200003</v>
        <stp/>
        <stp>EM_S_STM07_IS</stp>
        <stp>4</stp>
        <stp>002441.SZ</stp>
        <stp>9</stp>
        <stp>12/31/2011</stp>
        <stp>1</stp>
        <tr r="I912" s="1"/>
      </tp>
      <tp>
        <v>1940447166.3299999</v>
        <stp/>
        <stp>EM_S_STM07_IS</stp>
        <stp>4</stp>
        <stp>002442.SZ</stp>
        <stp>9</stp>
        <stp>12/31/2012</stp>
        <stp>1</stp>
        <tr r="J913" s="1"/>
      </tp>
      <tp>
        <v>3499344566.5100002</v>
        <stp/>
        <stp>EM_S_STM07_IS</stp>
        <stp>4</stp>
        <stp>002443.SZ</stp>
        <stp>9</stp>
        <stp>12/31/2013</stp>
        <stp>1</stp>
        <tr r="K914" s="1"/>
      </tp>
      <tp>
        <v>2866067735.3800001</v>
        <stp/>
        <stp>EM_S_STM07_IS</stp>
        <stp>4</stp>
        <stp>002444.SZ</stp>
        <stp>9</stp>
        <stp>12/31/2014</stp>
        <stp>1</stp>
        <tr r="L915" s="1"/>
      </tp>
      <tp>
        <v>1119348835.6300001</v>
        <stp/>
        <stp>EM_S_STM07_IS</stp>
        <stp>4</stp>
        <stp>002445.SZ</stp>
        <stp>9</stp>
        <stp>12/31/2015</stp>
        <stp>1</stp>
        <tr r="M916" s="1"/>
      </tp>
      <tp>
        <v>2703906835.1900001</v>
        <stp/>
        <stp>EM_S_STM07_IS</stp>
        <stp>4</stp>
        <stp>002490.SZ</stp>
        <stp>9</stp>
        <stp>12/31/2010</stp>
        <stp>1</stp>
        <tr r="H961" s="1"/>
      </tp>
      <tp>
        <v>1861610592.1400001</v>
        <stp/>
        <stp>EM_S_STM07_IS</stp>
        <stp>4</stp>
        <stp>002491.SZ</stp>
        <stp>9</stp>
        <stp>12/31/2011</stp>
        <stp>1</stp>
        <tr r="I962" s="1"/>
      </tp>
      <tp>
        <v>178481372.88999999</v>
        <stp/>
        <stp>EM_S_STM07_IS</stp>
        <stp>4</stp>
        <stp>002492.SZ</stp>
        <stp>9</stp>
        <stp>12/31/2012</stp>
        <stp>1</stp>
        <tr r="J963" s="1"/>
      </tp>
      <tp>
        <v>29356060213.169998</v>
        <stp/>
        <stp>EM_S_STM07_IS</stp>
        <stp>4</stp>
        <stp>002493.SZ</stp>
        <stp>9</stp>
        <stp>12/31/2013</stp>
        <stp>1</stp>
        <tr r="K964" s="1"/>
      </tp>
      <tp>
        <v>833882864.05999994</v>
        <stp/>
        <stp>EM_S_STM07_IS</stp>
        <stp>4</stp>
        <stp>002494.SZ</stp>
        <stp>9</stp>
        <stp>12/31/2014</stp>
        <stp>1</stp>
        <tr r="L965" s="1"/>
      </tp>
      <tp>
        <v>333945076.19</v>
        <stp/>
        <stp>EM_S_STM07_IS</stp>
        <stp>4</stp>
        <stp>002495.SZ</stp>
        <stp>9</stp>
        <stp>12/31/2015</stp>
        <stp>1</stp>
        <tr r="M966" s="1"/>
      </tp>
      <tp>
        <v>1396164139.28</v>
        <stp/>
        <stp>EM_S_STM07_IS</stp>
        <stp>4</stp>
        <stp>002480.SZ</stp>
        <stp>9</stp>
        <stp>12/31/2010</stp>
        <stp>1</stp>
        <tr r="H951" s="1"/>
      </tp>
      <tp>
        <v>595074808.52999997</v>
        <stp/>
        <stp>EM_S_STM07_IS</stp>
        <stp>4</stp>
        <stp>002481.SZ</stp>
        <stp>9</stp>
        <stp>12/31/2011</stp>
        <stp>1</stp>
        <tr r="I952" s="1"/>
      </tp>
      <tp>
        <v>6777827064.2299995</v>
        <stp/>
        <stp>EM_S_STM07_IS</stp>
        <stp>4</stp>
        <stp>002482.SZ</stp>
        <stp>9</stp>
        <stp>12/31/2012</stp>
        <stp>1</stp>
        <tr r="J953" s="1"/>
      </tp>
      <tp>
        <v>2298856670.7399998</v>
        <stp/>
        <stp>EM_S_STM07_IS</stp>
        <stp>4</stp>
        <stp>002483.SZ</stp>
        <stp>9</stp>
        <stp>12/31/2013</stp>
        <stp>1</stp>
        <tr r="K954" s="1"/>
      </tp>
      <tp>
        <v>1155208825.72</v>
        <stp/>
        <stp>EM_S_STM07_IS</stp>
        <stp>4</stp>
        <stp>002484.SZ</stp>
        <stp>9</stp>
        <stp>12/31/2014</stp>
        <stp>1</stp>
        <tr r="L955" s="1"/>
      </tp>
      <tp>
        <v>1012762942.9299999</v>
        <stp/>
        <stp>EM_S_STM07_IS</stp>
        <stp>4</stp>
        <stp>002485.SZ</stp>
        <stp>9</stp>
        <stp>12/31/2015</stp>
        <stp>1</stp>
        <tr r="M956" s="1"/>
      </tp>
      <tp>
        <v>296347993.91000003</v>
        <stp/>
        <stp>EM_S_STM07_IS</stp>
        <stp>4</stp>
        <stp>002530.SZ</stp>
        <stp>9</stp>
        <stp>12/31/2010</stp>
        <stp>1</stp>
        <tr r="H1000" s="1"/>
      </tp>
      <tp>
        <v>941792194.23000002</v>
        <stp/>
        <stp>EM_S_STM07_IS</stp>
        <stp>4</stp>
        <stp>002531.SZ</stp>
        <stp>9</stp>
        <stp>12/31/2011</stp>
        <stp>1</stp>
        <tr r="I1001" s="1"/>
      </tp>
      <tp>
        <v>942450475.38</v>
        <stp/>
        <stp>EM_S_STM07_IS</stp>
        <stp>4</stp>
        <stp>002532.SZ</stp>
        <stp>9</stp>
        <stp>12/31/2012</stp>
        <stp>1</stp>
        <tr r="J1002" s="1"/>
      </tp>
      <tp>
        <v>3001560684.3099999</v>
        <stp/>
        <stp>EM_S_STM07_IS</stp>
        <stp>4</stp>
        <stp>002533.SZ</stp>
        <stp>9</stp>
        <stp>12/31/2013</stp>
        <stp>1</stp>
        <tr r="K1003" s="1"/>
      </tp>
      <tp>
        <v>3132780679.6599998</v>
        <stp/>
        <stp>EM_S_STM07_IS</stp>
        <stp>4</stp>
        <stp>002534.SZ</stp>
        <stp>9</stp>
        <stp>12/31/2014</stp>
        <stp>1</stp>
        <tr r="L1004" s="1"/>
      </tp>
      <tp>
        <v>1232810249.3399999</v>
        <stp/>
        <stp>EM_S_STM07_IS</stp>
        <stp>4</stp>
        <stp>002535.SZ</stp>
        <stp>9</stp>
        <stp>12/31/2015</stp>
        <stp>1</stp>
        <tr r="M1005" s="1"/>
      </tp>
      <tp>
        <v>265557122.05000001</v>
        <stp/>
        <stp>EM_S_STM07_IS</stp>
        <stp>4</stp>
        <stp>002520.SZ</stp>
        <stp>9</stp>
        <stp>12/31/2010</stp>
        <stp>1</stp>
        <tr r="H991" s="1"/>
      </tp>
      <tp>
        <v>1578312738.95</v>
        <stp/>
        <stp>EM_S_STM07_IS</stp>
        <stp>4</stp>
        <stp>002521.SZ</stp>
        <stp>9</stp>
        <stp>12/31/2011</stp>
        <stp>1</stp>
        <tr r="I992" s="1"/>
      </tp>
      <tp>
        <v>453803109.38</v>
        <stp/>
        <stp>EM_S_STM07_IS</stp>
        <stp>4</stp>
        <stp>002522.SZ</stp>
        <stp>9</stp>
        <stp>12/31/2012</stp>
        <stp>1</stp>
        <tr r="J993" s="1"/>
      </tp>
      <tp>
        <v>460616368.67000002</v>
        <stp/>
        <stp>EM_S_STM07_IS</stp>
        <stp>4</stp>
        <stp>002523.SZ</stp>
        <stp>9</stp>
        <stp>12/31/2013</stp>
        <stp>1</stp>
        <tr r="K994" s="1"/>
      </tp>
      <tp>
        <v>626305185.71000004</v>
        <stp/>
        <stp>EM_S_STM07_IS</stp>
        <stp>4</stp>
        <stp>002524.SZ</stp>
        <stp>9</stp>
        <stp>12/31/2014</stp>
        <stp>1</stp>
        <tr r="L995" s="1"/>
      </tp>
      <tp>
        <v>831528634.10000002</v>
        <stp/>
        <stp>EM_S_STM07_IS</stp>
        <stp>4</stp>
        <stp>002510.SZ</stp>
        <stp>9</stp>
        <stp>12/31/2010</stp>
        <stp>1</stp>
        <tr r="H981" s="1"/>
      </tp>
      <tp>
        <v>1856258189.8499999</v>
        <stp/>
        <stp>EM_S_STM07_IS</stp>
        <stp>4</stp>
        <stp>002511.SZ</stp>
        <stp>9</stp>
        <stp>12/31/2011</stp>
        <stp>1</stp>
        <tr r="I982" s="1"/>
      </tp>
      <tp>
        <v>410077734.94</v>
        <stp/>
        <stp>EM_S_STM07_IS</stp>
        <stp>4</stp>
        <stp>002512.SZ</stp>
        <stp>9</stp>
        <stp>12/31/2012</stp>
        <stp>1</stp>
        <tr r="J983" s="1"/>
      </tp>
      <tp>
        <v>1372077334.4400001</v>
        <stp/>
        <stp>EM_S_STM07_IS</stp>
        <stp>4</stp>
        <stp>002513.SZ</stp>
        <stp>9</stp>
        <stp>12/31/2013</stp>
        <stp>1</stp>
        <tr r="K984" s="1"/>
      </tp>
      <tp>
        <v>419865028.42000002</v>
        <stp/>
        <stp>EM_S_STM07_IS</stp>
        <stp>4</stp>
        <stp>002514.SZ</stp>
        <stp>9</stp>
        <stp>12/31/2014</stp>
        <stp>1</stp>
        <tr r="L985" s="1"/>
      </tp>
      <tp>
        <v>186882802.56</v>
        <stp/>
        <stp>EM_S_STM07_IS</stp>
        <stp>4</stp>
        <stp>002515.SZ</stp>
        <stp>9</stp>
        <stp>12/31/2015</stp>
        <stp>1</stp>
        <tr r="M986" s="1"/>
      </tp>
      <tp>
        <v>1495801869</v>
        <stp/>
        <stp>EM_S_STM07_IS</stp>
        <stp>4</stp>
        <stp>002500.SZ</stp>
        <stp>9</stp>
        <stp>12/31/2010</stp>
        <stp>1</stp>
        <tr r="H971" s="1"/>
      </tp>
      <tp>
        <v>1234951781.0999999</v>
        <stp/>
        <stp>EM_S_STM07_IS</stp>
        <stp>4</stp>
        <stp>002501.SZ</stp>
        <stp>9</stp>
        <stp>12/31/2011</stp>
        <stp>1</stp>
        <tr r="I972" s="1"/>
      </tp>
      <tp>
        <v>448077321.68000001</v>
        <stp/>
        <stp>EM_S_STM07_IS</stp>
        <stp>4</stp>
        <stp>002502.SZ</stp>
        <stp>9</stp>
        <stp>12/31/2012</stp>
        <stp>1</stp>
        <tr r="J973" s="1"/>
      </tp>
      <tp>
        <v>1737745422.0799999</v>
        <stp/>
        <stp>EM_S_STM07_IS</stp>
        <stp>4</stp>
        <stp>002503.SZ</stp>
        <stp>9</stp>
        <stp>12/31/2013</stp>
        <stp>1</stp>
        <tr r="K974" s="1"/>
      </tp>
      <tp>
        <v>3110442801.4099998</v>
        <stp/>
        <stp>EM_S_STM07_IS</stp>
        <stp>4</stp>
        <stp>002504.SZ</stp>
        <stp>9</stp>
        <stp>12/31/2014</stp>
        <stp>1</stp>
        <tr r="L975" s="1"/>
      </tp>
      <tp>
        <v>3867380857.7800002</v>
        <stp/>
        <stp>EM_S_STM07_IS</stp>
        <stp>4</stp>
        <stp>002505.SZ</stp>
        <stp>9</stp>
        <stp>12/31/2015</stp>
        <stp>1</stp>
        <tr r="M976" s="1"/>
      </tp>
      <tp>
        <v>4028301798.1700001</v>
        <stp/>
        <stp>EM_S_STM07_IS</stp>
        <stp>4</stp>
        <stp>002570.SZ</stp>
        <stp>9</stp>
        <stp>12/31/2010</stp>
        <stp>1</stp>
        <tr r="H1040" s="1"/>
      </tp>
      <tp>
        <v>566216688.16999996</v>
        <stp/>
        <stp>EM_S_STM07_IS</stp>
        <stp>4</stp>
        <stp>002571.SZ</stp>
        <stp>9</stp>
        <stp>12/31/2011</stp>
        <stp>1</stp>
        <tr r="I1041" s="1"/>
      </tp>
      <tp>
        <v>1221703661.1500001</v>
        <stp/>
        <stp>EM_S_STM07_IS</stp>
        <stp>4</stp>
        <stp>002572.SZ</stp>
        <stp>9</stp>
        <stp>12/31/2012</stp>
        <stp>1</stp>
        <tr r="J1042" s="1"/>
      </tp>
      <tp>
        <v>765021644.54999995</v>
        <stp/>
        <stp>EM_S_STM07_IS</stp>
        <stp>4</stp>
        <stp>002573.SZ</stp>
        <stp>9</stp>
        <stp>12/31/2013</stp>
        <stp>1</stp>
        <tr r="K1043" s="1"/>
      </tp>
      <tp>
        <v>6842111615.9899998</v>
        <stp/>
        <stp>EM_S_STM07_IS</stp>
        <stp>4</stp>
        <stp>002574.SZ</stp>
        <stp>9</stp>
        <stp>12/31/2014</stp>
        <stp>1</stp>
        <tr r="L1044" s="1"/>
      </tp>
      <tp>
        <v>319383875.00999999</v>
        <stp/>
        <stp>EM_S_STM07_IS</stp>
        <stp>4</stp>
        <stp>002575.SZ</stp>
        <stp>9</stp>
        <stp>12/31/2015</stp>
        <stp>1</stp>
        <tr r="M1045" s="1"/>
      </tp>
      <tp>
        <v>772637360.01999998</v>
        <stp/>
        <stp>EM_S_STM07_IS</stp>
        <stp>4</stp>
        <stp>002560.SZ</stp>
        <stp>9</stp>
        <stp>12/31/2010</stp>
        <stp>1</stp>
        <tr r="H1030" s="1"/>
      </tp>
      <tp>
        <v>2187567691.4200001</v>
        <stp/>
        <stp>EM_S_STM07_IS</stp>
        <stp>4</stp>
        <stp>002561.SZ</stp>
        <stp>9</stp>
        <stp>12/31/2011</stp>
        <stp>1</stp>
        <tr r="I1031" s="1"/>
      </tp>
      <tp>
        <v>775006213.13</v>
        <stp/>
        <stp>EM_S_STM07_IS</stp>
        <stp>4</stp>
        <stp>002562.SZ</stp>
        <stp>9</stp>
        <stp>12/31/2012</stp>
        <stp>1</stp>
        <tr r="J1032" s="1"/>
      </tp>
      <tp>
        <v>7293717627.3699999</v>
        <stp/>
        <stp>EM_S_STM07_IS</stp>
        <stp>4</stp>
        <stp>002563.SZ</stp>
        <stp>9</stp>
        <stp>12/31/2013</stp>
        <stp>1</stp>
        <tr r="K1033" s="1"/>
      </tp>
      <tp>
        <v>2329813987.04</v>
        <stp/>
        <stp>EM_S_STM07_IS</stp>
        <stp>4</stp>
        <stp>002564.SZ</stp>
        <stp>9</stp>
        <stp>12/31/2014</stp>
        <stp>1</stp>
        <tr r="L1034" s="1"/>
      </tp>
      <tp>
        <v>1855764090.3900001</v>
        <stp/>
        <stp>EM_S_STM07_IS</stp>
        <stp>4</stp>
        <stp>002565.SZ</stp>
        <stp>9</stp>
        <stp>12/31/2015</stp>
        <stp>1</stp>
        <tr r="M1035" s="1"/>
      </tp>
      <tp>
        <v>1144767230.97</v>
        <stp/>
        <stp>EM_S_STM07_IS</stp>
        <stp>4</stp>
        <stp>002550.SZ</stp>
        <stp>9</stp>
        <stp>12/31/2010</stp>
        <stp>1</stp>
        <tr r="H1020" s="1"/>
      </tp>
      <tp>
        <v>348427757.94999999</v>
        <stp/>
        <stp>EM_S_STM07_IS</stp>
        <stp>4</stp>
        <stp>002551.SZ</stp>
        <stp>9</stp>
        <stp>12/31/2011</stp>
        <stp>1</stp>
        <tr r="I1021" s="1"/>
      </tp>
      <tp>
        <v>325947648.91000003</v>
        <stp/>
        <stp>EM_S_STM07_IS</stp>
        <stp>4</stp>
        <stp>002552.SZ</stp>
        <stp>9</stp>
        <stp>12/31/2012</stp>
        <stp>1</stp>
        <tr r="J1022" s="1"/>
      </tp>
      <tp>
        <v>267801865.72</v>
        <stp/>
        <stp>EM_S_STM07_IS</stp>
        <stp>4</stp>
        <stp>002553.SZ</stp>
        <stp>9</stp>
        <stp>12/31/2013</stp>
        <stp>1</stp>
        <tr r="K1023" s="1"/>
      </tp>
      <tp>
        <v>1381417146.3199999</v>
        <stp/>
        <stp>EM_S_STM07_IS</stp>
        <stp>4</stp>
        <stp>002554.SZ</stp>
        <stp>9</stp>
        <stp>12/31/2014</stp>
        <stp>1</stp>
        <tr r="L1024" s="1"/>
      </tp>
      <tp>
        <v>4656787281.0900002</v>
        <stp/>
        <stp>EM_S_STM07_IS</stp>
        <stp>4</stp>
        <stp>002555.SZ</stp>
        <stp>9</stp>
        <stp>12/31/2015</stp>
        <stp>1</stp>
        <tr r="M1025" s="1"/>
      </tp>
      <tp>
        <v>1136349043.5599999</v>
        <stp/>
        <stp>EM_S_STM07_IS</stp>
        <stp>4</stp>
        <stp>002540.SZ</stp>
        <stp>9</stp>
        <stp>12/31/2010</stp>
        <stp>1</stp>
        <tr r="H1010" s="1"/>
      </tp>
      <tp>
        <v>3531687658.3600001</v>
        <stp/>
        <stp>EM_S_STM07_IS</stp>
        <stp>4</stp>
        <stp>002541.SZ</stp>
        <stp>9</stp>
        <stp>12/31/2011</stp>
        <stp>1</stp>
        <tr r="I1011" s="1"/>
      </tp>
      <tp>
        <v>450988981.20999998</v>
        <stp/>
        <stp>EM_S_STM07_IS</stp>
        <stp>4</stp>
        <stp>002542.SZ</stp>
        <stp>9</stp>
        <stp>12/31/2012</stp>
        <stp>1</stp>
        <tr r="J1012" s="1"/>
      </tp>
      <tp>
        <v>3692480328.6100001</v>
        <stp/>
        <stp>EM_S_STM07_IS</stp>
        <stp>4</stp>
        <stp>002543.SZ</stp>
        <stp>9</stp>
        <stp>12/31/2013</stp>
        <stp>1</stp>
        <tr r="K1013" s="1"/>
      </tp>
      <tp>
        <v>1946837461.6900001</v>
        <stp/>
        <stp>EM_S_STM07_IS</stp>
        <stp>4</stp>
        <stp>002544.SZ</stp>
        <stp>9</stp>
        <stp>12/31/2014</stp>
        <stp>1</stp>
        <tr r="L1014" s="1"/>
      </tp>
      <tp>
        <v>1186532851.49</v>
        <stp/>
        <stp>EM_S_STM07_IS</stp>
        <stp>4</stp>
        <stp>002545.SZ</stp>
        <stp>9</stp>
        <stp>12/31/2015</stp>
        <stp>1</stp>
        <tr r="M1015" s="1"/>
      </tp>
      <tp>
        <v>867622633.53999996</v>
        <stp/>
        <stp>EM_S_STM07_IS</stp>
        <stp>4</stp>
        <stp>002590.SZ</stp>
        <stp>9</stp>
        <stp>12/31/2010</stp>
        <stp>1</stp>
        <tr r="H1060" s="1"/>
      </tp>
      <tp>
        <v>263338874.61000001</v>
        <stp/>
        <stp>EM_S_STM07_IS</stp>
        <stp>4</stp>
        <stp>002591.SZ</stp>
        <stp>9</stp>
        <stp>12/31/2011</stp>
        <stp>1</stp>
        <tr r="I1061" s="1"/>
      </tp>
      <tp>
        <v>547644657.36000001</v>
        <stp/>
        <stp>EM_S_STM07_IS</stp>
        <stp>4</stp>
        <stp>002592.SZ</stp>
        <stp>9</stp>
        <stp>12/31/2012</stp>
        <stp>1</stp>
        <tr r="J1062" s="1"/>
      </tp>
      <tp>
        <v>1229585129.27</v>
        <stp/>
        <stp>EM_S_STM07_IS</stp>
        <stp>4</stp>
        <stp>002593.SZ</stp>
        <stp>9</stp>
        <stp>12/31/2013</stp>
        <stp>1</stp>
        <tr r="K1063" s="1"/>
      </tp>
      <tp>
        <v>58195878000</v>
        <stp/>
        <stp>EM_S_STM07_IS</stp>
        <stp>4</stp>
        <stp>002594.SZ</stp>
        <stp>9</stp>
        <stp>12/31/2014</stp>
        <stp>1</stp>
        <tr r="L1064" s="1"/>
      </tp>
      <tp>
        <v>2308912930.54</v>
        <stp/>
        <stp>EM_S_STM07_IS</stp>
        <stp>4</stp>
        <stp>002595.SZ</stp>
        <stp>9</stp>
        <stp>12/31/2015</stp>
        <stp>1</stp>
        <tr r="M1065" s="1"/>
      </tp>
      <tp>
        <v>732567890.77999997</v>
        <stp/>
        <stp>EM_S_STM07_IS</stp>
        <stp>4</stp>
        <stp>002580.SZ</stp>
        <stp>9</stp>
        <stp>12/31/2010</stp>
        <stp>1</stp>
        <tr r="H1050" s="1"/>
      </tp>
      <tp>
        <v>246369291.09</v>
        <stp/>
        <stp>EM_S_STM07_IS</stp>
        <stp>4</stp>
        <stp>002581.SZ</stp>
        <stp>9</stp>
        <stp>12/31/2011</stp>
        <stp>1</stp>
        <tr r="I1051" s="1"/>
      </tp>
      <tp>
        <v>896547160.54999995</v>
        <stp/>
        <stp>EM_S_STM07_IS</stp>
        <stp>4</stp>
        <stp>002582.SZ</stp>
        <stp>9</stp>
        <stp>12/31/2012</stp>
        <stp>1</stp>
        <tr r="J1052" s="1"/>
      </tp>
      <tp>
        <v>1683395409.8099999</v>
        <stp/>
        <stp>EM_S_STM07_IS</stp>
        <stp>4</stp>
        <stp>002583.SZ</stp>
        <stp>9</stp>
        <stp>12/31/2013</stp>
        <stp>1</stp>
        <tr r="K1053" s="1"/>
      </tp>
      <tp>
        <v>2197935786.6199999</v>
        <stp/>
        <stp>EM_S_STM07_IS</stp>
        <stp>4</stp>
        <stp>002584.SZ</stp>
        <stp>9</stp>
        <stp>12/31/2014</stp>
        <stp>1</stp>
        <tr r="L1054" s="1"/>
      </tp>
      <tp>
        <v>2380537380.4299998</v>
        <stp/>
        <stp>EM_S_STM07_IS</stp>
        <stp>4</stp>
        <stp>002585.SZ</stp>
        <stp>9</stp>
        <stp>12/31/2015</stp>
        <stp>1</stp>
        <tr r="M1055" s="1"/>
      </tp>
      <tp>
        <v>1548416358.4100001</v>
        <stp/>
        <stp>EM_S_STM07_IS</stp>
        <stp>4</stp>
        <stp>002630.SZ</stp>
        <stp>9</stp>
        <stp>12/31/2010</stp>
        <stp>1</stp>
        <tr r="H1100" s="1"/>
      </tp>
      <tp>
        <v>518835292.38999999</v>
        <stp/>
        <stp>EM_S_STM07_IS</stp>
        <stp>4</stp>
        <stp>002631.SZ</stp>
        <stp>9</stp>
        <stp>12/31/2011</stp>
        <stp>1</stp>
        <tr r="I1101" s="1"/>
      </tp>
      <tp>
        <v>362503700.55000001</v>
        <stp/>
        <stp>EM_S_STM07_IS</stp>
        <stp>4</stp>
        <stp>002632.SZ</stp>
        <stp>9</stp>
        <stp>12/31/2012</stp>
        <stp>1</stp>
        <tr r="J1102" s="1"/>
      </tp>
      <tp>
        <v>250006703.49000001</v>
        <stp/>
        <stp>EM_S_STM07_IS</stp>
        <stp>4</stp>
        <stp>002633.SZ</stp>
        <stp>9</stp>
        <stp>12/31/2013</stp>
        <stp>1</stp>
        <tr r="K1103" s="1"/>
      </tp>
      <tp>
        <v>374252038.25</v>
        <stp/>
        <stp>EM_S_STM07_IS</stp>
        <stp>4</stp>
        <stp>002634.SZ</stp>
        <stp>9</stp>
        <stp>12/31/2014</stp>
        <stp>1</stp>
        <tr r="L1104" s="1"/>
      </tp>
      <tp>
        <v>1880430516.4400001</v>
        <stp/>
        <stp>EM_S_STM07_IS</stp>
        <stp>4</stp>
        <stp>002635.SZ</stp>
        <stp>9</stp>
        <stp>12/31/2015</stp>
        <stp>1</stp>
        <tr r="M1105" s="1"/>
      </tp>
      <tp>
        <v>1012167909.91</v>
        <stp/>
        <stp>EM_S_STM07_IS</stp>
        <stp>4</stp>
        <stp>002620.SZ</stp>
        <stp>9</stp>
        <stp>12/31/2010</stp>
        <stp>1</stp>
        <tr r="H1090" s="1"/>
      </tp>
      <tp>
        <v>239491419.69</v>
        <stp/>
        <stp>EM_S_STM07_IS</stp>
        <stp>4</stp>
        <stp>002621.SZ</stp>
        <stp>9</stp>
        <stp>12/31/2011</stp>
        <stp>1</stp>
        <tr r="I1091" s="1"/>
      </tp>
      <tp>
        <v>244681605.58000001</v>
        <stp/>
        <stp>EM_S_STM07_IS</stp>
        <stp>4</stp>
        <stp>002622.SZ</stp>
        <stp>9</stp>
        <stp>12/31/2012</stp>
        <stp>1</stp>
        <tr r="J1092" s="1"/>
      </tp>
      <tp>
        <v>701992180.40999997</v>
        <stp/>
        <stp>EM_S_STM07_IS</stp>
        <stp>4</stp>
        <stp>002623.SZ</stp>
        <stp>9</stp>
        <stp>12/31/2013</stp>
        <stp>1</stp>
        <tr r="K1093" s="1"/>
      </tp>
      <tp>
        <v>925784337.73000002</v>
        <stp/>
        <stp>EM_S_STM07_IS</stp>
        <stp>4</stp>
        <stp>002624.SZ</stp>
        <stp>9</stp>
        <stp>12/31/2014</stp>
        <stp>1</stp>
        <tr r="L1094" s="1"/>
      </tp>
      <tp>
        <v>404715747.49000001</v>
        <stp/>
        <stp>EM_S_STM07_IS</stp>
        <stp>4</stp>
        <stp>002625.SZ</stp>
        <stp>9</stp>
        <stp>12/31/2015</stp>
        <stp>1</stp>
        <tr r="M1095" s="1"/>
      </tp>
      <tp>
        <v>1247954726.8099999</v>
        <stp/>
        <stp>EM_S_STM07_IS</stp>
        <stp>4</stp>
        <stp>002610.SZ</stp>
        <stp>9</stp>
        <stp>12/31/2010</stp>
        <stp>1</stp>
        <tr r="H1080" s="1"/>
      </tp>
      <tp>
        <v>361220699.85000002</v>
        <stp/>
        <stp>EM_S_STM07_IS</stp>
        <stp>4</stp>
        <stp>002611.SZ</stp>
        <stp>9</stp>
        <stp>12/31/2011</stp>
        <stp>1</stp>
        <tr r="I1081" s="1"/>
      </tp>
      <tp>
        <v>1117494681.5</v>
        <stp/>
        <stp>EM_S_STM07_IS</stp>
        <stp>4</stp>
        <stp>002612.SZ</stp>
        <stp>9</stp>
        <stp>12/31/2012</stp>
        <stp>1</stp>
        <tr r="J1082" s="1"/>
      </tp>
      <tp>
        <v>825753012.72000003</v>
        <stp/>
        <stp>EM_S_STM07_IS</stp>
        <stp>4</stp>
        <stp>002613.SZ</stp>
        <stp>9</stp>
        <stp>12/31/2013</stp>
        <stp>1</stp>
        <tr r="K1083" s="1"/>
      </tp>
      <tp>
        <v>2811257799.4299998</v>
        <stp/>
        <stp>EM_S_STM07_IS</stp>
        <stp>4</stp>
        <stp>002614.SZ</stp>
        <stp>9</stp>
        <stp>12/31/2014</stp>
        <stp>1</stp>
        <tr r="L1084" s="1"/>
      </tp>
      <tp>
        <v>758432406.14999998</v>
        <stp/>
        <stp>EM_S_STM07_IS</stp>
        <stp>4</stp>
        <stp>002615.SZ</stp>
        <stp>9</stp>
        <stp>12/31/2015</stp>
        <stp>1</stp>
        <tr r="M1085" s="1"/>
      </tp>
      <tp>
        <v>769244955.50999999</v>
        <stp/>
        <stp>EM_S_STM07_IS</stp>
        <stp>4</stp>
        <stp>002600.SZ</stp>
        <stp>9</stp>
        <stp>12/31/2010</stp>
        <stp>1</stp>
        <tr r="H1070" s="1"/>
      </tp>
      <tp>
        <v>1906132173.1300001</v>
        <stp/>
        <stp>EM_S_STM07_IS</stp>
        <stp>4</stp>
        <stp>002601.SZ</stp>
        <stp>9</stp>
        <stp>12/31/2011</stp>
        <stp>1</stp>
        <tr r="I1071" s="1"/>
      </tp>
      <tp>
        <v>928899703.54999995</v>
        <stp/>
        <stp>EM_S_STM07_IS</stp>
        <stp>4</stp>
        <stp>002602.SZ</stp>
        <stp>9</stp>
        <stp>12/31/2012</stp>
        <stp>1</stp>
        <tr r="J1072" s="1"/>
      </tp>
      <tp>
        <v>2490161533.0799999</v>
        <stp/>
        <stp>EM_S_STM07_IS</stp>
        <stp>4</stp>
        <stp>002603.SZ</stp>
        <stp>9</stp>
        <stp>12/31/2013</stp>
        <stp>1</stp>
        <tr r="K1073" s="1"/>
      </tp>
      <tp>
        <v>757070540.04999995</v>
        <stp/>
        <stp>EM_S_STM07_IS</stp>
        <stp>4</stp>
        <stp>002604.SZ</stp>
        <stp>9</stp>
        <stp>12/31/2014</stp>
        <stp>1</stp>
        <tr r="L1074" s="1"/>
      </tp>
      <tp>
        <v>812321422.25</v>
        <stp/>
        <stp>EM_S_STM07_IS</stp>
        <stp>4</stp>
        <stp>002605.SZ</stp>
        <stp>9</stp>
        <stp>12/31/2015</stp>
        <stp>1</stp>
        <tr r="M1075" s="1"/>
      </tp>
      <tp>
        <v>1321706048.96</v>
        <stp/>
        <stp>EM_S_STM07_IS</stp>
        <stp>4</stp>
        <stp>002670.SZ</stp>
        <stp>9</stp>
        <stp>12/31/2010</stp>
        <stp>1</stp>
        <tr r="H1140" s="1"/>
      </tp>
      <tp>
        <v>544068404.46000004</v>
        <stp/>
        <stp>EM_S_STM07_IS</stp>
        <stp>4</stp>
        <stp>002671.SZ</stp>
        <stp>9</stp>
        <stp>12/31/2011</stp>
        <stp>1</stp>
        <tr r="I1141" s="1"/>
      </tp>
      <tp>
        <v>1521517728.1700001</v>
        <stp/>
        <stp>EM_S_STM07_IS</stp>
        <stp>4</stp>
        <stp>002672.SZ</stp>
        <stp>9</stp>
        <stp>12/31/2012</stp>
        <stp>1</stp>
        <tr r="J1142" s="1"/>
      </tp>
      <tp>
        <v>1128672299.1600001</v>
        <stp/>
        <stp>EM_S_STM07_IS</stp>
        <stp>4</stp>
        <stp>002673.SZ</stp>
        <stp>9</stp>
        <stp>12/31/2013</stp>
        <stp>1</stp>
        <tr r="K1143" s="1"/>
      </tp>
      <tp>
        <v>2233905376.1900001</v>
        <stp/>
        <stp>EM_S_STM07_IS</stp>
        <stp>4</stp>
        <stp>002674.SZ</stp>
        <stp>9</stp>
        <stp>12/31/2014</stp>
        <stp>1</stp>
        <tr r="L1144" s="1"/>
      </tp>
      <tp>
        <v>794915779.23000002</v>
        <stp/>
        <stp>EM_S_STM07_IS</stp>
        <stp>4</stp>
        <stp>002675.SZ</stp>
        <stp>9</stp>
        <stp>12/31/2015</stp>
        <stp>1</stp>
        <tr r="M1145" s="1"/>
      </tp>
      <tp>
        <v>487152574.35000002</v>
        <stp/>
        <stp>EM_S_STM07_IS</stp>
        <stp>4</stp>
        <stp>002660.SZ</stp>
        <stp>9</stp>
        <stp>12/31/2010</stp>
        <stp>1</stp>
        <tr r="H1130" s="1"/>
      </tp>
      <tp>
        <v>842559203.82000005</v>
        <stp/>
        <stp>EM_S_STM07_IS</stp>
        <stp>4</stp>
        <stp>002661.SZ</stp>
        <stp>9</stp>
        <stp>12/31/2011</stp>
        <stp>1</stp>
        <tr r="I1131" s="1"/>
      </tp>
      <tp>
        <v>1659993578.55</v>
        <stp/>
        <stp>EM_S_STM07_IS</stp>
        <stp>4</stp>
        <stp>002662.SZ</stp>
        <stp>9</stp>
        <stp>12/31/2012</stp>
        <stp>1</stp>
        <tr r="J1132" s="1"/>
      </tp>
      <tp>
        <v>2393430328.8600001</v>
        <stp/>
        <stp>EM_S_STM07_IS</stp>
        <stp>4</stp>
        <stp>002663.SZ</stp>
        <stp>9</stp>
        <stp>12/31/2013</stp>
        <stp>1</stp>
        <tr r="K1133" s="1"/>
      </tp>
      <tp>
        <v>1553625144.6500001</v>
        <stp/>
        <stp>EM_S_STM07_IS</stp>
        <stp>4</stp>
        <stp>002664.SZ</stp>
        <stp>9</stp>
        <stp>12/31/2014</stp>
        <stp>1</stp>
        <tr r="L1134" s="1"/>
      </tp>
      <tp>
        <v>1133777605.9400001</v>
        <stp/>
        <stp>EM_S_STM07_IS</stp>
        <stp>4</stp>
        <stp>002665.SZ</stp>
        <stp>9</stp>
        <stp>12/31/2015</stp>
        <stp>1</stp>
        <tr r="M1135" s="1"/>
      </tp>
      <tp>
        <v>1375587007.28</v>
        <stp/>
        <stp>EM_S_STM07_IS</stp>
        <stp>4</stp>
        <stp>002650.SZ</stp>
        <stp>9</stp>
        <stp>12/31/2010</stp>
        <stp>1</stp>
        <tr r="H1120" s="1"/>
      </tp>
      <tp>
        <v>1220061003.6199999</v>
        <stp/>
        <stp>EM_S_STM07_IS</stp>
        <stp>4</stp>
        <stp>002651.SZ</stp>
        <stp>9</stp>
        <stp>12/31/2011</stp>
        <stp>1</stp>
        <tr r="I1121" s="1"/>
      </tp>
      <tp>
        <v>1344967681.05</v>
        <stp/>
        <stp>EM_S_STM07_IS</stp>
        <stp>4</stp>
        <stp>002652.SZ</stp>
        <stp>9</stp>
        <stp>12/31/2012</stp>
        <stp>1</stp>
        <tr r="J1122" s="1"/>
      </tp>
      <tp>
        <v>992337302.47000003</v>
        <stp/>
        <stp>EM_S_STM07_IS</stp>
        <stp>4</stp>
        <stp>002653.SZ</stp>
        <stp>9</stp>
        <stp>12/31/2013</stp>
        <stp>1</stp>
        <tr r="K1123" s="1"/>
      </tp>
      <tp>
        <v>523260023.69</v>
        <stp/>
        <stp>EM_S_STM07_IS</stp>
        <stp>4</stp>
        <stp>002654.SZ</stp>
        <stp>9</stp>
        <stp>12/31/2014</stp>
        <stp>1</stp>
        <tr r="L1124" s="1"/>
      </tp>
      <tp>
        <v>705260903.48000002</v>
        <stp/>
        <stp>EM_S_STM07_IS</stp>
        <stp>4</stp>
        <stp>002655.SZ</stp>
        <stp>9</stp>
        <stp>12/31/2015</stp>
        <stp>1</stp>
        <tr r="M1125" s="1"/>
      </tp>
      <tp>
        <v>403035561.31999999</v>
        <stp/>
        <stp>EM_S_STM07_IS</stp>
        <stp>4</stp>
        <stp>002640.SZ</stp>
        <stp>9</stp>
        <stp>12/31/2010</stp>
        <stp>1</stp>
        <tr r="H1110" s="1"/>
      </tp>
      <tp>
        <v>2324448998.73</v>
        <stp/>
        <stp>EM_S_STM07_IS</stp>
        <stp>4</stp>
        <stp>002641.SZ</stp>
        <stp>9</stp>
        <stp>12/31/2011</stp>
        <stp>1</stp>
        <tr r="I1111" s="1"/>
      </tp>
      <tp>
        <v>858868527.08000004</v>
        <stp/>
        <stp>EM_S_STM07_IS</stp>
        <stp>4</stp>
        <stp>002642.SZ</stp>
        <stp>9</stp>
        <stp>12/31/2012</stp>
        <stp>1</stp>
        <tr r="J1112" s="1"/>
      </tp>
      <tp>
        <v>965382340.42999995</v>
        <stp/>
        <stp>EM_S_STM07_IS</stp>
        <stp>4</stp>
        <stp>002643.SZ</stp>
        <stp>9</stp>
        <stp>12/31/2013</stp>
        <stp>1</stp>
        <tr r="K1113" s="1"/>
      </tp>
      <tp>
        <v>399071335.82999998</v>
        <stp/>
        <stp>EM_S_STM07_IS</stp>
        <stp>4</stp>
        <stp>002644.SZ</stp>
        <stp>9</stp>
        <stp>12/31/2014</stp>
        <stp>1</stp>
        <tr r="L1114" s="1"/>
      </tp>
      <tp>
        <v>306984542.18000001</v>
        <stp/>
        <stp>EM_S_STM07_IS</stp>
        <stp>4</stp>
        <stp>002645.SZ</stp>
        <stp>9</stp>
        <stp>12/31/2015</stp>
        <stp>1</stp>
        <tr r="M1115" s="1"/>
      </tp>
      <tp>
        <v>334834269.88</v>
        <stp/>
        <stp>EM_S_STM07_IS</stp>
        <stp>4</stp>
        <stp>002690.SZ</stp>
        <stp>9</stp>
        <stp>12/31/2010</stp>
        <stp>1</stp>
        <tr r="H1160" s="1"/>
      </tp>
      <tp>
        <v>312792627.19</v>
        <stp/>
        <stp>EM_S_STM07_IS</stp>
        <stp>4</stp>
        <stp>002691.SZ</stp>
        <stp>9</stp>
        <stp>12/31/2011</stp>
        <stp>1</stp>
        <tr r="I1161" s="1"/>
      </tp>
      <tp>
        <v>2296507016.4000001</v>
        <stp/>
        <stp>EM_S_STM07_IS</stp>
        <stp>4</stp>
        <stp>002692.SZ</stp>
        <stp>9</stp>
        <stp>12/31/2012</stp>
        <stp>1</stp>
        <tr r="J1162" s="1"/>
      </tp>
      <tp>
        <v>149604615.93000001</v>
        <stp/>
        <stp>EM_S_STM07_IS</stp>
        <stp>4</stp>
        <stp>002693.SZ</stp>
        <stp>9</stp>
        <stp>12/31/2013</stp>
        <stp>1</stp>
        <tr r="K1163" s="1"/>
      </tp>
      <tp>
        <v>1837272360.5999999</v>
        <stp/>
        <stp>EM_S_STM07_IS</stp>
        <stp>4</stp>
        <stp>002694.SZ</stp>
        <stp>9</stp>
        <stp>12/31/2014</stp>
        <stp>1</stp>
        <tr r="L1164" s="1"/>
      </tp>
      <tp>
        <v>1151074787.9300001</v>
        <stp/>
        <stp>EM_S_STM07_IS</stp>
        <stp>4</stp>
        <stp>002695.SZ</stp>
        <stp>9</stp>
        <stp>12/31/2015</stp>
        <stp>1</stp>
        <tr r="M1165" s="1"/>
      </tp>
      <tp>
        <v>294322283.11000001</v>
        <stp/>
        <stp>EM_S_STM07_IS</stp>
        <stp>4</stp>
        <stp>002680.SZ</stp>
        <stp>9</stp>
        <stp>12/31/2010</stp>
        <stp>1</stp>
        <tr r="H1150" s="1"/>
      </tp>
      <tp>
        <v>809367390.78999996</v>
        <stp/>
        <stp>EM_S_STM07_IS</stp>
        <stp>4</stp>
        <stp>002681.SZ</stp>
        <stp>9</stp>
        <stp>12/31/2011</stp>
        <stp>1</stp>
        <tr r="I1151" s="1"/>
      </tp>
      <tp>
        <v>1740023869.8499999</v>
        <stp/>
        <stp>EM_S_STM07_IS</stp>
        <stp>4</stp>
        <stp>002682.SZ</stp>
        <stp>9</stp>
        <stp>12/31/2012</stp>
        <stp>1</stp>
        <tr r="J1152" s="1"/>
      </tp>
      <tp>
        <v>2954131046.79</v>
        <stp/>
        <stp>EM_S_STM07_IS</stp>
        <stp>4</stp>
        <stp>002683.SZ</stp>
        <stp>9</stp>
        <stp>12/31/2013</stp>
        <stp>1</stp>
        <tr r="K1153" s="1"/>
      </tp>
      <tp>
        <v>488287062.88999999</v>
        <stp/>
        <stp>EM_S_STM07_IS</stp>
        <stp>4</stp>
        <stp>002684.SZ</stp>
        <stp>9</stp>
        <stp>12/31/2014</stp>
        <stp>1</stp>
        <tr r="L1154" s="1"/>
      </tp>
      <tp>
        <v>1536458479.1199999</v>
        <stp/>
        <stp>EM_S_STM07_IS</stp>
        <stp>4</stp>
        <stp>002685.SZ</stp>
        <stp>9</stp>
        <stp>12/31/2015</stp>
        <stp>1</stp>
        <tr r="M1155" s="1"/>
      </tp>
      <tp t="s">
        <v/>
        <stp/>
        <stp>EM_S_STM07_IS</stp>
        <stp>4</stp>
        <stp>002730.SZ</stp>
        <stp>9</stp>
        <stp>12/31/2010</stp>
        <stp>1</stp>
        <tr r="H1197" s="1"/>
      </tp>
      <tp>
        <v>2430923995.8400002</v>
        <stp/>
        <stp>EM_S_STM07_IS</stp>
        <stp>4</stp>
        <stp>002731.SZ</stp>
        <stp>9</stp>
        <stp>12/31/2011</stp>
        <stp>1</stp>
        <tr r="I1198" s="1"/>
      </tp>
      <tp>
        <v>773994388.44000006</v>
        <stp/>
        <stp>EM_S_STM07_IS</stp>
        <stp>4</stp>
        <stp>002732.SZ</stp>
        <stp>9</stp>
        <stp>12/31/2012</stp>
        <stp>1</stp>
        <tr r="J1199" s="1"/>
      </tp>
      <tp>
        <v>1650391319.6500001</v>
        <stp/>
        <stp>EM_S_STM07_IS</stp>
        <stp>4</stp>
        <stp>002733.SZ</stp>
        <stp>9</stp>
        <stp>12/31/2013</stp>
        <stp>1</stp>
        <tr r="K1200" s="1"/>
      </tp>
      <tp>
        <v>757952977.85000002</v>
        <stp/>
        <stp>EM_S_STM07_IS</stp>
        <stp>4</stp>
        <stp>002734.SZ</stp>
        <stp>9</stp>
        <stp>12/31/2014</stp>
        <stp>1</stp>
        <tr r="L1201" s="1"/>
      </tp>
      <tp>
        <v>441027403.19</v>
        <stp/>
        <stp>EM_S_STM07_IS</stp>
        <stp>4</stp>
        <stp>002735.SZ</stp>
        <stp>9</stp>
        <stp>12/31/2015</stp>
        <stp>1</stp>
        <tr r="M1202" s="1"/>
      </tp>
      <tp>
        <v>2554264245.52</v>
        <stp/>
        <stp>EM_S_STM07_IS</stp>
        <stp>4</stp>
        <stp>002721.SZ</stp>
        <stp>9</stp>
        <stp>12/31/2011</stp>
        <stp>1</stp>
        <tr r="I1188" s="1"/>
      </tp>
      <tp>
        <v>421579324.23000002</v>
        <stp/>
        <stp>EM_S_STM07_IS</stp>
        <stp>4</stp>
        <stp>002722.SZ</stp>
        <stp>9</stp>
        <stp>12/31/2012</stp>
        <stp>1</stp>
        <tr r="J1189" s="1"/>
      </tp>
      <tp>
        <v>563313612.19000006</v>
        <stp/>
        <stp>EM_S_STM07_IS</stp>
        <stp>4</stp>
        <stp>002723.SZ</stp>
        <stp>9</stp>
        <stp>12/31/2013</stp>
        <stp>1</stp>
        <tr r="K1190" s="1"/>
      </tp>
      <tp>
        <v>1056428518.11</v>
        <stp/>
        <stp>EM_S_STM07_IS</stp>
        <stp>4</stp>
        <stp>002724.SZ</stp>
        <stp>9</stp>
        <stp>12/31/2014</stp>
        <stp>1</stp>
        <tr r="L1191" s="1"/>
      </tp>
      <tp>
        <v>644063162.78999996</v>
        <stp/>
        <stp>EM_S_STM07_IS</stp>
        <stp>4</stp>
        <stp>002725.SZ</stp>
        <stp>9</stp>
        <stp>12/31/2015</stp>
        <stp>1</stp>
        <tr r="M1192" s="1"/>
      </tp>
      <tp>
        <v>487730167.13</v>
        <stp/>
        <stp>EM_S_STM07_IS</stp>
        <stp>4</stp>
        <stp>002711.SZ</stp>
        <stp>9</stp>
        <stp>12/31/2011</stp>
        <stp>1</stp>
        <tr r="I1179" s="1"/>
      </tp>
      <tp>
        <v>1443974223.3</v>
        <stp/>
        <stp>EM_S_STM07_IS</stp>
        <stp>4</stp>
        <stp>002712.SZ</stp>
        <stp>9</stp>
        <stp>12/31/2012</stp>
        <stp>1</stp>
        <tr r="J1180" s="1"/>
      </tp>
      <tp>
        <v>1592015156.8599999</v>
        <stp/>
        <stp>EM_S_STM07_IS</stp>
        <stp>4</stp>
        <stp>002713.SZ</stp>
        <stp>9</stp>
        <stp>12/31/2013</stp>
        <stp>1</stp>
        <tr r="K1181" s="1"/>
      </tp>
      <tp>
        <v>2604763390.3400002</v>
        <stp/>
        <stp>EM_S_STM07_IS</stp>
        <stp>4</stp>
        <stp>002714.SZ</stp>
        <stp>9</stp>
        <stp>12/31/2014</stp>
        <stp>1</stp>
        <tr r="L1182" s="1"/>
      </tp>
      <tp>
        <v>239985028.16999999</v>
        <stp/>
        <stp>EM_S_STM07_IS</stp>
        <stp>4</stp>
        <stp>002715.SZ</stp>
        <stp>9</stp>
        <stp>12/31/2015</stp>
        <stp>1</stp>
        <tr r="M1183" s="1"/>
      </tp>
      <tp>
        <v>119010323.3</v>
        <stp/>
        <stp>EM_S_STM07_IS</stp>
        <stp>4</stp>
        <stp>002700.SZ</stp>
        <stp>9</stp>
        <stp>12/31/2010</stp>
        <stp>1</stp>
        <tr r="H1170" s="1"/>
      </tp>
      <tp>
        <v>2840925616</v>
        <stp/>
        <stp>EM_S_STM07_IS</stp>
        <stp>4</stp>
        <stp>002701.SZ</stp>
        <stp>9</stp>
        <stp>12/31/2011</stp>
        <stp>1</stp>
        <tr r="I1171" s="1"/>
      </tp>
      <tp>
        <v>737784430.91999996</v>
        <stp/>
        <stp>EM_S_STM07_IS</stp>
        <stp>4</stp>
        <stp>002702.SZ</stp>
        <stp>9</stp>
        <stp>12/31/2012</stp>
        <stp>1</stp>
        <tr r="J1172" s="1"/>
      </tp>
      <tp>
        <v>674596299.70000005</v>
        <stp/>
        <stp>EM_S_STM07_IS</stp>
        <stp>4</stp>
        <stp>002703.SZ</stp>
        <stp>9</stp>
        <stp>12/31/2013</stp>
        <stp>1</stp>
        <tr r="K1173" s="1"/>
      </tp>
      <tp>
        <v>6307515932.29</v>
        <stp/>
        <stp>EM_S_STM07_IS</stp>
        <stp>4</stp>
        <stp>002705.SZ</stp>
        <stp>9</stp>
        <stp>12/31/2015</stp>
        <stp>1</stp>
        <tr r="M1174" s="1"/>
      </tp>
      <tp t="s">
        <v/>
        <stp/>
        <stp>EM_S_STM07_IS</stp>
        <stp>4</stp>
        <stp>002770.SZ</stp>
        <stp>9</stp>
        <stp>12/31/2010</stp>
        <stp>1</stp>
        <tr r="H1234" s="1"/>
      </tp>
      <tp>
        <v>486495482.52999997</v>
        <stp/>
        <stp>EM_S_STM07_IS</stp>
        <stp>4</stp>
        <stp>002771.SZ</stp>
        <stp>9</stp>
        <stp>12/31/2011</stp>
        <stp>1</stp>
        <tr r="I1235" s="1"/>
      </tp>
      <tp>
        <v>190401694.46000001</v>
        <stp/>
        <stp>EM_S_STM07_IS</stp>
        <stp>4</stp>
        <stp>002772.SZ</stp>
        <stp>9</stp>
        <stp>12/31/2012</stp>
        <stp>1</stp>
        <tr r="J1236" s="1"/>
      </tp>
      <tp>
        <v>1476627527.5</v>
        <stp/>
        <stp>EM_S_STM07_IS</stp>
        <stp>4</stp>
        <stp>002773.SZ</stp>
        <stp>9</stp>
        <stp>12/31/2013</stp>
        <stp>1</stp>
        <tr r="K1237" s="1"/>
      </tp>
      <tp>
        <v>1045943812.86</v>
        <stp/>
        <stp>EM_S_STM07_IS</stp>
        <stp>4</stp>
        <stp>002775.SZ</stp>
        <stp>9</stp>
        <stp>12/31/2015</stp>
        <stp>1</stp>
        <tr r="M1238" s="1"/>
      </tp>
      <tp t="s">
        <v/>
        <stp/>
        <stp>EM_S_STM07_IS</stp>
        <stp>4</stp>
        <stp>002760.SZ</stp>
        <stp>9</stp>
        <stp>12/31/2010</stp>
        <stp>1</stp>
        <tr r="H1225" s="1"/>
      </tp>
      <tp>
        <v>644362414.55999994</v>
        <stp/>
        <stp>EM_S_STM07_IS</stp>
        <stp>4</stp>
        <stp>002761.SZ</stp>
        <stp>9</stp>
        <stp>12/31/2011</stp>
        <stp>1</stp>
        <tr r="I1226" s="1"/>
      </tp>
      <tp>
        <v>333271349.43000001</v>
        <stp/>
        <stp>EM_S_STM07_IS</stp>
        <stp>4</stp>
        <stp>002762.SZ</stp>
        <stp>9</stp>
        <stp>12/31/2012</stp>
        <stp>1</stp>
        <tr r="J1227" s="1"/>
      </tp>
      <tp>
        <v>1481181775.0999999</v>
        <stp/>
        <stp>EM_S_STM07_IS</stp>
        <stp>4</stp>
        <stp>002763.SZ</stp>
        <stp>9</stp>
        <stp>12/31/2013</stp>
        <stp>1</stp>
        <tr r="K1228" s="1"/>
      </tp>
      <tp>
        <v>783370100.55999994</v>
        <stp/>
        <stp>EM_S_STM07_IS</stp>
        <stp>4</stp>
        <stp>002765.SZ</stp>
        <stp>9</stp>
        <stp>12/31/2015</stp>
        <stp>1</stp>
        <tr r="M1229" s="1"/>
      </tp>
      <tp t="s">
        <v/>
        <stp/>
        <stp>EM_S_STM07_IS</stp>
        <stp>4</stp>
        <stp>002750.SZ</stp>
        <stp>9</stp>
        <stp>12/31/2010</stp>
        <stp>1</stp>
        <tr r="H1216" s="1"/>
      </tp>
      <tp>
        <v>290469908.64999998</v>
        <stp/>
        <stp>EM_S_STM07_IS</stp>
        <stp>4</stp>
        <stp>002751.SZ</stp>
        <stp>9</stp>
        <stp>12/31/2011</stp>
        <stp>1</stp>
        <tr r="I1217" s="1"/>
      </tp>
      <tp>
        <v>1313625411.47</v>
        <stp/>
        <stp>EM_S_STM07_IS</stp>
        <stp>4</stp>
        <stp>002752.SZ</stp>
        <stp>9</stp>
        <stp>12/31/2012</stp>
        <stp>1</stp>
        <tr r="J1218" s="1"/>
      </tp>
      <tp>
        <v>823962958.76999998</v>
        <stp/>
        <stp>EM_S_STM07_IS</stp>
        <stp>4</stp>
        <stp>002753.SZ</stp>
        <stp>9</stp>
        <stp>12/31/2013</stp>
        <stp>1</stp>
        <tr r="K1219" s="1"/>
      </tp>
      <tp>
        <v>278157189.48000002</v>
        <stp/>
        <stp>EM_S_STM07_IS</stp>
        <stp>4</stp>
        <stp>002755.SZ</stp>
        <stp>9</stp>
        <stp>12/31/2015</stp>
        <stp>1</stp>
        <tr r="M1220" s="1"/>
      </tp>
      <tp t="s">
        <v/>
        <stp/>
        <stp>EM_S_STM07_IS</stp>
        <stp>4</stp>
        <stp>002740.SZ</stp>
        <stp>9</stp>
        <stp>12/31/2010</stp>
        <stp>1</stp>
        <tr r="H1207" s="1"/>
      </tp>
      <tp>
        <v>499426936.13</v>
        <stp/>
        <stp>EM_S_STM07_IS</stp>
        <stp>4</stp>
        <stp>002741.SZ</stp>
        <stp>9</stp>
        <stp>12/31/2011</stp>
        <stp>1</stp>
        <tr r="I1208" s="1"/>
      </tp>
      <tp>
        <v>1061736986.16</v>
        <stp/>
        <stp>EM_S_STM07_IS</stp>
        <stp>4</stp>
        <stp>002742.SZ</stp>
        <stp>9</stp>
        <stp>12/31/2012</stp>
        <stp>1</stp>
        <tr r="J1209" s="1"/>
      </tp>
      <tp>
        <v>1873300336.28</v>
        <stp/>
        <stp>EM_S_STM07_IS</stp>
        <stp>4</stp>
        <stp>002743.SZ</stp>
        <stp>9</stp>
        <stp>12/31/2013</stp>
        <stp>1</stp>
        <tr r="K1210" s="1"/>
      </tp>
      <tp>
        <v>3881608744.46</v>
        <stp/>
        <stp>EM_S_STM07_IS</stp>
        <stp>4</stp>
        <stp>002745.SZ</stp>
        <stp>9</stp>
        <stp>12/31/2015</stp>
        <stp>1</stp>
        <tr r="M1211" s="1"/>
      </tp>
      <tp t="s">
        <v/>
        <stp/>
        <stp>EM_S_STM07_IS</stp>
        <stp>4</stp>
        <stp>002790.SZ</stp>
        <stp>9</stp>
        <stp>12/31/2010</stp>
        <stp>1</stp>
        <tr r="H1252" s="1"/>
      </tp>
      <tp>
        <v>1114543188</v>
        <stp/>
        <stp>EM_S_STM07_IS</stp>
        <stp>4</stp>
        <stp>002791.SZ</stp>
        <stp>9</stp>
        <stp>12/31/2011</stp>
        <stp>1</stp>
        <tr r="I1253" s="1"/>
      </tp>
      <tp>
        <v>518128555.80000001</v>
        <stp/>
        <stp>EM_S_STM07_IS</stp>
        <stp>4</stp>
        <stp>002792.SZ</stp>
        <stp>9</stp>
        <stp>12/31/2012</stp>
        <stp>1</stp>
        <tr r="J1254" s="1"/>
      </tp>
      <tp>
        <v>474174427.80000001</v>
        <stp/>
        <stp>EM_S_STM07_IS</stp>
        <stp>4</stp>
        <stp>002793.SZ</stp>
        <stp>9</stp>
        <stp>12/31/2013</stp>
        <stp>1</stp>
        <tr r="K1255" s="1"/>
      </tp>
      <tp>
        <v>477914694.68000001</v>
        <stp/>
        <stp>EM_S_STM07_IS</stp>
        <stp>4</stp>
        <stp>002795.SZ</stp>
        <stp>9</stp>
        <stp>12/31/2015</stp>
        <stp>1</stp>
        <tr r="M1256" s="1"/>
      </tp>
      <tp t="s">
        <v/>
        <stp/>
        <stp>EM_S_STM07_IS</stp>
        <stp>4</stp>
        <stp>002780.SZ</stp>
        <stp>9</stp>
        <stp>12/31/2010</stp>
        <stp>1</stp>
        <tr r="H1243" s="1"/>
      </tp>
      <tp>
        <v>1659925100</v>
        <stp/>
        <stp>EM_S_STM07_IS</stp>
        <stp>4</stp>
        <stp>002781.SZ</stp>
        <stp>9</stp>
        <stp>12/31/2011</stp>
        <stp>1</stp>
        <tr r="I1244" s="1"/>
      </tp>
      <tp>
        <v>693310884.16999996</v>
        <stp/>
        <stp>EM_S_STM07_IS</stp>
        <stp>4</stp>
        <stp>002782.SZ</stp>
        <stp>9</stp>
        <stp>12/31/2012</stp>
        <stp>1</stp>
        <tr r="J1245" s="1"/>
      </tp>
      <tp>
        <v>895938604.72000003</v>
        <stp/>
        <stp>EM_S_STM07_IS</stp>
        <stp>4</stp>
        <stp>002783.SZ</stp>
        <stp>9</stp>
        <stp>12/31/2013</stp>
        <stp>1</stp>
        <tr r="K1246" s="1"/>
      </tp>
      <tp>
        <v>642610230.32000005</v>
        <stp/>
        <stp>EM_S_STM07_IS</stp>
        <stp>4</stp>
        <stp>002785.SZ</stp>
        <stp>9</stp>
        <stp>12/31/2015</stp>
        <stp>1</stp>
        <tr r="M1247" s="1"/>
      </tp>
      <tp>
        <v>369967649.00999999</v>
        <stp/>
        <stp>EM_S_STM07_IS</stp>
        <stp>4</stp>
        <stp>002030.SZ</stp>
        <stp>9</stp>
        <stp>12/31/2010</stp>
        <stp>1</stp>
        <tr r="H502" s="1"/>
      </tp>
      <tp>
        <v>722942002.21000004</v>
        <stp/>
        <stp>EM_S_STM07_IS</stp>
        <stp>4</stp>
        <stp>002031.SZ</stp>
        <stp>9</stp>
        <stp>12/31/2011</stp>
        <stp>1</stp>
        <tr r="I503" s="1"/>
      </tp>
      <tp>
        <v>6889460447.5</v>
        <stp/>
        <stp>EM_S_STM07_IS</stp>
        <stp>4</stp>
        <stp>002032.SZ</stp>
        <stp>9</stp>
        <stp>12/31/2012</stp>
        <stp>1</stp>
        <tr r="J504" s="1"/>
      </tp>
      <tp>
        <v>667173449.77999997</v>
        <stp/>
        <stp>EM_S_STM07_IS</stp>
        <stp>4</stp>
        <stp>002033.SZ</stp>
        <stp>9</stp>
        <stp>12/31/2013</stp>
        <stp>1</stp>
        <tr r="K505" s="1"/>
      </tp>
      <tp>
        <v>1086618396.9000001</v>
        <stp/>
        <stp>EM_S_STM07_IS</stp>
        <stp>4</stp>
        <stp>002034.SZ</stp>
        <stp>9</stp>
        <stp>12/31/2014</stp>
        <stp>1</stp>
        <tr r="L506" s="1"/>
      </tp>
      <tp>
        <v>3719782344.6700001</v>
        <stp/>
        <stp>EM_S_STM07_IS</stp>
        <stp>4</stp>
        <stp>002035.SZ</stp>
        <stp>9</stp>
        <stp>12/31/2015</stp>
        <stp>1</stp>
        <tr r="M507" s="1"/>
      </tp>
      <tp>
        <v>631018882.46000004</v>
        <stp/>
        <stp>EM_S_STM07_IS</stp>
        <stp>4</stp>
        <stp>002020.SZ</stp>
        <stp>9</stp>
        <stp>12/31/2010</stp>
        <stp>1</stp>
        <tr r="H492" s="1"/>
      </tp>
      <tp>
        <v>1156517242.6400001</v>
        <stp/>
        <stp>EM_S_STM07_IS</stp>
        <stp>4</stp>
        <stp>002021.SZ</stp>
        <stp>9</stp>
        <stp>12/31/2011</stp>
        <stp>1</stp>
        <tr r="I493" s="1"/>
      </tp>
      <tp>
        <v>1013681321.29</v>
        <stp/>
        <stp>EM_S_STM07_IS</stp>
        <stp>4</stp>
        <stp>002022.SZ</stp>
        <stp>9</stp>
        <stp>12/31/2012</stp>
        <stp>1</stp>
        <tr r="J494" s="1"/>
      </tp>
      <tp>
        <v>431388613.88999999</v>
        <stp/>
        <stp>EM_S_STM07_IS</stp>
        <stp>4</stp>
        <stp>002023.SZ</stp>
        <stp>9</stp>
        <stp>12/31/2013</stp>
        <stp>1</stp>
        <tr r="K495" s="1"/>
      </tp>
      <tp>
        <v>108925296000</v>
        <stp/>
        <stp>EM_S_STM07_IS</stp>
        <stp>4</stp>
        <stp>002024.SZ</stp>
        <stp>9</stp>
        <stp>12/31/2014</stp>
        <stp>1</stp>
        <tr r="L496" s="1"/>
      </tp>
      <tp>
        <v>1873434140.9000001</v>
        <stp/>
        <stp>EM_S_STM07_IS</stp>
        <stp>4</stp>
        <stp>002025.SZ</stp>
        <stp>9</stp>
        <stp>12/31/2015</stp>
        <stp>1</stp>
        <tr r="M497" s="1"/>
      </tp>
      <tp>
        <v>2281231592.7800002</v>
        <stp/>
        <stp>EM_S_STM07_IS</stp>
        <stp>4</stp>
        <stp>002010.SZ</stp>
        <stp>9</stp>
        <stp>12/31/2010</stp>
        <stp>1</stp>
        <tr r="H482" s="1"/>
      </tp>
      <tp>
        <v>5037462412.7200003</v>
        <stp/>
        <stp>EM_S_STM07_IS</stp>
        <stp>4</stp>
        <stp>002011.SZ</stp>
        <stp>9</stp>
        <stp>12/31/2011</stp>
        <stp>1</stp>
        <tr r="I483" s="1"/>
      </tp>
      <tp>
        <v>863918727.52999997</v>
        <stp/>
        <stp>EM_S_STM07_IS</stp>
        <stp>4</stp>
        <stp>002012.SZ</stp>
        <stp>9</stp>
        <stp>12/31/2012</stp>
        <stp>1</stp>
        <tr r="J484" s="1"/>
      </tp>
      <tp>
        <v>6729586285.7299995</v>
        <stp/>
        <stp>EM_S_STM07_IS</stp>
        <stp>4</stp>
        <stp>002013.SZ</stp>
        <stp>9</stp>
        <stp>12/31/2013</stp>
        <stp>1</stp>
        <tr r="K485" s="1"/>
      </tp>
      <tp>
        <v>1668452272.54</v>
        <stp/>
        <stp>EM_S_STM07_IS</stp>
        <stp>4</stp>
        <stp>002014.SZ</stp>
        <stp>9</stp>
        <stp>12/31/2014</stp>
        <stp>1</stp>
        <tr r="L486" s="1"/>
      </tp>
      <tp>
        <v>393181646.20999998</v>
        <stp/>
        <stp>EM_S_STM07_IS</stp>
        <stp>4</stp>
        <stp>002015.SZ</stp>
        <stp>9</stp>
        <stp>12/31/2015</stp>
        <stp>1</stp>
        <tr r="M487" s="1"/>
      </tp>
      <tp>
        <v>3803991667.8400002</v>
        <stp/>
        <stp>EM_S_STM07_IS</stp>
        <stp>4</stp>
        <stp>002001.SZ</stp>
        <stp>9</stp>
        <stp>12/31/2011</stp>
        <stp>1</stp>
        <tr r="I473" s="1"/>
      </tp>
      <tp>
        <v>208250503.18000001</v>
        <stp/>
        <stp>EM_S_STM07_IS</stp>
        <stp>4</stp>
        <stp>002002.SZ</stp>
        <stp>9</stp>
        <stp>12/31/2012</stp>
        <stp>1</stp>
        <tr r="J474" s="1"/>
      </tp>
      <tp>
        <v>1772064457.1400001</v>
        <stp/>
        <stp>EM_S_STM07_IS</stp>
        <stp>4</stp>
        <stp>002003.SZ</stp>
        <stp>9</stp>
        <stp>12/31/2013</stp>
        <stp>1</stp>
        <tr r="K475" s="1"/>
      </tp>
      <tp>
        <v>4866688802.8299999</v>
        <stp/>
        <stp>EM_S_STM07_IS</stp>
        <stp>4</stp>
        <stp>002004.SZ</stp>
        <stp>9</stp>
        <stp>12/31/2014</stp>
        <stp>1</stp>
        <tr r="L476" s="1"/>
      </tp>
      <tp>
        <v>4506356886.0299997</v>
        <stp/>
        <stp>EM_S_STM07_IS</stp>
        <stp>4</stp>
        <stp>002005.SZ</stp>
        <stp>9</stp>
        <stp>12/31/2015</stp>
        <stp>1</stp>
        <tr r="M477" s="1"/>
      </tp>
      <tp>
        <v>1073964385.79</v>
        <stp/>
        <stp>EM_S_STM07_IS</stp>
        <stp>4</stp>
        <stp>002070.SZ</stp>
        <stp>9</stp>
        <stp>12/31/2010</stp>
        <stp>1</stp>
        <tr r="H542" s="1"/>
      </tp>
      <tp>
        <v>457624430.05000001</v>
        <stp/>
        <stp>EM_S_STM07_IS</stp>
        <stp>4</stp>
        <stp>002071.SZ</stp>
        <stp>9</stp>
        <stp>12/31/2011</stp>
        <stp>1</stp>
        <tr r="I543" s="1"/>
      </tp>
      <tp>
        <v>1094172142.6099999</v>
        <stp/>
        <stp>EM_S_STM07_IS</stp>
        <stp>4</stp>
        <stp>002072.SZ</stp>
        <stp>9</stp>
        <stp>12/31/2012</stp>
        <stp>1</stp>
        <tr r="J544" s="1"/>
      </tp>
      <tp>
        <v>2519801262.9200001</v>
        <stp/>
        <stp>EM_S_STM07_IS</stp>
        <stp>4</stp>
        <stp>002073.SZ</stp>
        <stp>9</stp>
        <stp>12/31/2013</stp>
        <stp>1</stp>
        <tr r="K545" s="1"/>
      </tp>
      <tp>
        <v>885506247.42999995</v>
        <stp/>
        <stp>EM_S_STM07_IS</stp>
        <stp>4</stp>
        <stp>002074.SZ</stp>
        <stp>9</stp>
        <stp>12/31/2014</stp>
        <stp>1</stp>
        <tr r="L546" s="1"/>
      </tp>
      <tp>
        <v>7357344198.3900003</v>
        <stp/>
        <stp>EM_S_STM07_IS</stp>
        <stp>4</stp>
        <stp>002075.SZ</stp>
        <stp>9</stp>
        <stp>12/31/2015</stp>
        <stp>1</stp>
        <tr r="M547" s="1"/>
      </tp>
      <tp>
        <v>3930159023.5999999</v>
        <stp/>
        <stp>EM_S_STM07_IS</stp>
        <stp>4</stp>
        <stp>002060.SZ</stp>
        <stp>9</stp>
        <stp>12/31/2010</stp>
        <stp>1</stp>
        <tr r="H532" s="1"/>
      </tp>
      <tp>
        <v>1793273215.0699999</v>
        <stp/>
        <stp>EM_S_STM07_IS</stp>
        <stp>4</stp>
        <stp>002061.SZ</stp>
        <stp>9</stp>
        <stp>12/31/2011</stp>
        <stp>1</stp>
        <tr r="I533" s="1"/>
      </tp>
      <tp>
        <v>6824800755.9399996</v>
        <stp/>
        <stp>EM_S_STM07_IS</stp>
        <stp>4</stp>
        <stp>002062.SZ</stp>
        <stp>9</stp>
        <stp>12/31/2012</stp>
        <stp>1</stp>
        <tr r="J534" s="1"/>
      </tp>
      <tp>
        <v>929206635.61000001</v>
        <stp/>
        <stp>EM_S_STM07_IS</stp>
        <stp>4</stp>
        <stp>002063.SZ</stp>
        <stp>9</stp>
        <stp>12/31/2013</stp>
        <stp>1</stp>
        <tr r="K535" s="1"/>
      </tp>
      <tp>
        <v>2361537482.9099998</v>
        <stp/>
        <stp>EM_S_STM07_IS</stp>
        <stp>4</stp>
        <stp>002064.SZ</stp>
        <stp>9</stp>
        <stp>12/31/2014</stp>
        <stp>1</stp>
        <tr r="L536" s="1"/>
      </tp>
      <tp>
        <v>5629416583.0200005</v>
        <stp/>
        <stp>EM_S_STM07_IS</stp>
        <stp>4</stp>
        <stp>002065.SZ</stp>
        <stp>9</stp>
        <stp>12/31/2015</stp>
        <stp>1</stp>
        <tr r="M537" s="1"/>
      </tp>
      <tp>
        <v>3113068106.0700002</v>
        <stp/>
        <stp>EM_S_STM07_IS</stp>
        <stp>4</stp>
        <stp>002050.SZ</stp>
        <stp>9</stp>
        <stp>12/31/2010</stp>
        <stp>1</stp>
        <tr r="H522" s="1"/>
      </tp>
      <tp>
        <v>7175155707.7299995</v>
        <stp/>
        <stp>EM_S_STM07_IS</stp>
        <stp>4</stp>
        <stp>002051.SZ</stp>
        <stp>9</stp>
        <stp>12/31/2011</stp>
        <stp>1</stp>
        <tr r="I523" s="1"/>
      </tp>
      <tp>
        <v>2106437528.04</v>
        <stp/>
        <stp>EM_S_STM07_IS</stp>
        <stp>4</stp>
        <stp>002052.SZ</stp>
        <stp>9</stp>
        <stp>12/31/2012</stp>
        <stp>1</stp>
        <tr r="J524" s="1"/>
      </tp>
      <tp>
        <v>1829934170.9300001</v>
        <stp/>
        <stp>EM_S_STM07_IS</stp>
        <stp>4</stp>
        <stp>002053.SZ</stp>
        <stp>9</stp>
        <stp>12/31/2013</stp>
        <stp>1</stp>
        <tr r="K525" s="1"/>
      </tp>
      <tp>
        <v>1228504465.8699999</v>
        <stp/>
        <stp>EM_S_STM07_IS</stp>
        <stp>4</stp>
        <stp>002054.SZ</stp>
        <stp>9</stp>
        <stp>12/31/2014</stp>
        <stp>1</stp>
        <tr r="L526" s="1"/>
      </tp>
      <tp>
        <v>3037786771.5500002</v>
        <stp/>
        <stp>EM_S_STM07_IS</stp>
        <stp>4</stp>
        <stp>002055.SZ</stp>
        <stp>9</stp>
        <stp>12/31/2015</stp>
        <stp>1</stp>
        <tr r="M527" s="1"/>
      </tp>
      <tp>
        <v>149881037</v>
        <stp/>
        <stp>EM_S_STM07_IS</stp>
        <stp>4</stp>
        <stp>002040.SZ</stp>
        <stp>9</stp>
        <stp>12/31/2010</stp>
        <stp>1</stp>
        <tr r="H512" s="1"/>
      </tp>
      <tp>
        <v>1152988833.1800001</v>
        <stp/>
        <stp>EM_S_STM07_IS</stp>
        <stp>4</stp>
        <stp>002041.SZ</stp>
        <stp>9</stp>
        <stp>12/31/2011</stp>
        <stp>1</stp>
        <tr r="I513" s="1"/>
      </tp>
      <tp>
        <v>5732429340.6000004</v>
        <stp/>
        <stp>EM_S_STM07_IS</stp>
        <stp>4</stp>
        <stp>002042.SZ</stp>
        <stp>9</stp>
        <stp>12/31/2012</stp>
        <stp>1</stp>
        <tr r="J514" s="1"/>
      </tp>
      <tp>
        <v>1242869225.9300001</v>
        <stp/>
        <stp>EM_S_STM07_IS</stp>
        <stp>4</stp>
        <stp>002043.SZ</stp>
        <stp>9</stp>
        <stp>12/31/2013</stp>
        <stp>1</stp>
        <tr r="K515" s="1"/>
      </tp>
      <tp>
        <v>696008522.04999995</v>
        <stp/>
        <stp>EM_S_STM07_IS</stp>
        <stp>4</stp>
        <stp>002044.SZ</stp>
        <stp>9</stp>
        <stp>12/31/2014</stp>
        <stp>1</stp>
        <tr r="L516" s="1"/>
      </tp>
      <tp>
        <v>2231400561</v>
        <stp/>
        <stp>EM_S_STM07_IS</stp>
        <stp>4</stp>
        <stp>002045.SZ</stp>
        <stp>9</stp>
        <stp>12/31/2015</stp>
        <stp>1</stp>
        <tr r="M517" s="1"/>
      </tp>
      <tp>
        <v>659647643.03999996</v>
        <stp/>
        <stp>EM_S_STM07_IS</stp>
        <stp>4</stp>
        <stp>002090.SZ</stp>
        <stp>9</stp>
        <stp>12/31/2010</stp>
        <stp>1</stp>
        <tr r="H562" s="1"/>
      </tp>
      <tp>
        <v>4510662703.2600002</v>
        <stp/>
        <stp>EM_S_STM07_IS</stp>
        <stp>4</stp>
        <stp>002091.SZ</stp>
        <stp>9</stp>
        <stp>12/31/2011</stp>
        <stp>1</stp>
        <tr r="I563" s="1"/>
      </tp>
      <tp>
        <v>7112887951.7799997</v>
        <stp/>
        <stp>EM_S_STM07_IS</stp>
        <stp>4</stp>
        <stp>002092.SZ</stp>
        <stp>9</stp>
        <stp>12/31/2012</stp>
        <stp>1</stp>
        <tr r="J564" s="1"/>
      </tp>
      <tp>
        <v>382845897.62</v>
        <stp/>
        <stp>EM_S_STM07_IS</stp>
        <stp>4</stp>
        <stp>002093.SZ</stp>
        <stp>9</stp>
        <stp>12/31/2013</stp>
        <stp>1</stp>
        <tr r="K565" s="1"/>
      </tp>
      <tp>
        <v>1223509996.8</v>
        <stp/>
        <stp>EM_S_STM07_IS</stp>
        <stp>4</stp>
        <stp>002094.SZ</stp>
        <stp>9</stp>
        <stp>12/31/2014</stp>
        <stp>1</stp>
        <tr r="L566" s="1"/>
      </tp>
      <tp>
        <v>176135906.22</v>
        <stp/>
        <stp>EM_S_STM07_IS</stp>
        <stp>4</stp>
        <stp>002095.SZ</stp>
        <stp>9</stp>
        <stp>12/31/2015</stp>
        <stp>1</stp>
        <tr r="M567" s="1"/>
      </tp>
      <tp>
        <v>2573499961.4000001</v>
        <stp/>
        <stp>EM_S_STM07_IS</stp>
        <stp>4</stp>
        <stp>002080.SZ</stp>
        <stp>9</stp>
        <stp>12/31/2010</stp>
        <stp>1</stp>
        <tr r="H552" s="1"/>
      </tp>
      <tp>
        <v>10145222762.040001</v>
        <stp/>
        <stp>EM_S_STM07_IS</stp>
        <stp>4</stp>
        <stp>002081.SZ</stp>
        <stp>9</stp>
        <stp>12/31/2011</stp>
        <stp>1</stp>
        <tr r="I553" s="1"/>
      </tp>
      <tp>
        <v>10972922380.309999</v>
        <stp/>
        <stp>EM_S_STM07_IS</stp>
        <stp>4</stp>
        <stp>002082.SZ</stp>
        <stp>9</stp>
        <stp>12/31/2012</stp>
        <stp>1</stp>
        <tr r="J554" s="1"/>
      </tp>
      <tp>
        <v>4442716902.71</v>
        <stp/>
        <stp>EM_S_STM07_IS</stp>
        <stp>4</stp>
        <stp>002083.SZ</stp>
        <stp>9</stp>
        <stp>12/31/2013</stp>
        <stp>1</stp>
        <tr r="K555" s="1"/>
      </tp>
      <tp>
        <v>1649972494.54</v>
        <stp/>
        <stp>EM_S_STM07_IS</stp>
        <stp>4</stp>
        <stp>002084.SZ</stp>
        <stp>9</stp>
        <stp>12/31/2014</stp>
        <stp>1</stp>
        <tr r="L556" s="1"/>
      </tp>
      <tp>
        <v>8481099518.7399998</v>
        <stp/>
        <stp>EM_S_STM07_IS</stp>
        <stp>4</stp>
        <stp>002085.SZ</stp>
        <stp>9</stp>
        <stp>12/31/2015</stp>
        <stp>1</stp>
        <tr r="M557" s="1"/>
      </tp>
      <tp>
        <v>520948609.60000002</v>
        <stp/>
        <stp>EM_S_STM07_IS</stp>
        <stp>4</stp>
        <stp>002130.SZ</stp>
        <stp>9</stp>
        <stp>12/31/2010</stp>
        <stp>1</stp>
        <tr r="H602" s="1"/>
      </tp>
      <tp>
        <v>1289424864.9100001</v>
        <stp/>
        <stp>EM_S_STM07_IS</stp>
        <stp>4</stp>
        <stp>002131.SZ</stp>
        <stp>9</stp>
        <stp>12/31/2011</stp>
        <stp>1</stp>
        <tr r="I603" s="1"/>
      </tp>
      <tp>
        <v>1942588135.5799999</v>
        <stp/>
        <stp>EM_S_STM07_IS</stp>
        <stp>4</stp>
        <stp>002132.SZ</stp>
        <stp>9</stp>
        <stp>12/31/2012</stp>
        <stp>1</stp>
        <tr r="J604" s="1"/>
      </tp>
      <tp>
        <v>1657746628.8199999</v>
        <stp/>
        <stp>EM_S_STM07_IS</stp>
        <stp>4</stp>
        <stp>002133.SZ</stp>
        <stp>9</stp>
        <stp>12/31/2013</stp>
        <stp>1</stp>
        <tr r="K605" s="1"/>
      </tp>
      <tp>
        <v>520300027.57999998</v>
        <stp/>
        <stp>EM_S_STM07_IS</stp>
        <stp>4</stp>
        <stp>002134.SZ</stp>
        <stp>9</stp>
        <stp>12/31/2014</stp>
        <stp>1</stp>
        <tr r="L606" s="1"/>
      </tp>
      <tp>
        <v>5196043096.5500002</v>
        <stp/>
        <stp>EM_S_STM07_IS</stp>
        <stp>4</stp>
        <stp>002135.SZ</stp>
        <stp>9</stp>
        <stp>12/31/2015</stp>
        <stp>1</stp>
        <tr r="M607" s="1"/>
      </tp>
      <tp>
        <v>823508281.20000005</v>
        <stp/>
        <stp>EM_S_STM07_IS</stp>
        <stp>4</stp>
        <stp>002120.SZ</stp>
        <stp>9</stp>
        <stp>12/31/2010</stp>
        <stp>1</stp>
        <tr r="H592" s="1"/>
      </tp>
      <tp>
        <v>1121783606.22</v>
        <stp/>
        <stp>EM_S_STM07_IS</stp>
        <stp>4</stp>
        <stp>002121.SZ</stp>
        <stp>9</stp>
        <stp>12/31/2011</stp>
        <stp>1</stp>
        <tr r="I593" s="1"/>
      </tp>
      <tp>
        <v>2504110577.7600002</v>
        <stp/>
        <stp>EM_S_STM07_IS</stp>
        <stp>4</stp>
        <stp>002122.SZ</stp>
        <stp>9</stp>
        <stp>12/31/2012</stp>
        <stp>1</stp>
        <tr r="J594" s="1"/>
      </tp>
      <tp>
        <v>1497530910.47</v>
        <stp/>
        <stp>EM_S_STM07_IS</stp>
        <stp>4</stp>
        <stp>002123.SZ</stp>
        <stp>9</stp>
        <stp>12/31/2013</stp>
        <stp>1</stp>
        <tr r="K595" s="1"/>
      </tp>
      <tp>
        <v>2603349676.9400001</v>
        <stp/>
        <stp>EM_S_STM07_IS</stp>
        <stp>4</stp>
        <stp>002124.SZ</stp>
        <stp>9</stp>
        <stp>12/31/2014</stp>
        <stp>1</stp>
        <tr r="L596" s="1"/>
      </tp>
      <tp>
        <v>625540166.23000002</v>
        <stp/>
        <stp>EM_S_STM07_IS</stp>
        <stp>4</stp>
        <stp>002125.SZ</stp>
        <stp>9</stp>
        <stp>12/31/2015</stp>
        <stp>1</stp>
        <tr r="M597" s="1"/>
      </tp>
      <tp>
        <v>15980005884.950001</v>
        <stp/>
        <stp>EM_S_STM07_IS</stp>
        <stp>4</stp>
        <stp>002110.SZ</stp>
        <stp>9</stp>
        <stp>12/31/2010</stp>
        <stp>1</stp>
        <tr r="H582" s="1"/>
      </tp>
      <tp>
        <v>631027985.88</v>
        <stp/>
        <stp>EM_S_STM07_IS</stp>
        <stp>4</stp>
        <stp>002111.SZ</stp>
        <stp>9</stp>
        <stp>12/31/2011</stp>
        <stp>1</stp>
        <tr r="I583" s="1"/>
      </tp>
      <tp>
        <v>838075893.29999995</v>
        <stp/>
        <stp>EM_S_STM07_IS</stp>
        <stp>4</stp>
        <stp>002112.SZ</stp>
        <stp>9</stp>
        <stp>12/31/2012</stp>
        <stp>1</stp>
        <tr r="J584" s="1"/>
      </tp>
      <tp>
        <v>29459991.370000001</v>
        <stp/>
        <stp>EM_S_STM07_IS</stp>
        <stp>4</stp>
        <stp>002113.SZ</stp>
        <stp>9</stp>
        <stp>12/31/2013</stp>
        <stp>1</stp>
        <tr r="K585" s="1"/>
      </tp>
      <tp>
        <v>664708440.89999998</v>
        <stp/>
        <stp>EM_S_STM07_IS</stp>
        <stp>4</stp>
        <stp>002114.SZ</stp>
        <stp>9</stp>
        <stp>12/31/2014</stp>
        <stp>1</stp>
        <tr r="L586" s="1"/>
      </tp>
      <tp>
        <v>865020141.72000003</v>
        <stp/>
        <stp>EM_S_STM07_IS</stp>
        <stp>4</stp>
        <stp>002115.SZ</stp>
        <stp>9</stp>
        <stp>12/31/2015</stp>
        <stp>1</stp>
        <tr r="M587" s="1"/>
      </tp>
      <tp>
        <v>2369046039.4899998</v>
        <stp/>
        <stp>EM_S_STM07_IS</stp>
        <stp>4</stp>
        <stp>002100.SZ</stp>
        <stp>9</stp>
        <stp>12/31/2010</stp>
        <stp>1</stp>
        <tr r="H572" s="1"/>
      </tp>
      <tp>
        <v>1288363098.0599999</v>
        <stp/>
        <stp>EM_S_STM07_IS</stp>
        <stp>4</stp>
        <stp>002101.SZ</stp>
        <stp>9</stp>
        <stp>12/31/2011</stp>
        <stp>1</stp>
        <tr r="I573" s="1"/>
      </tp>
      <tp>
        <v>695950434.79999995</v>
        <stp/>
        <stp>EM_S_STM07_IS</stp>
        <stp>4</stp>
        <stp>002102.SZ</stp>
        <stp>9</stp>
        <stp>12/31/2012</stp>
        <stp>1</stp>
        <tr r="J574" s="1"/>
      </tp>
      <tp>
        <v>848348018.49000001</v>
        <stp/>
        <stp>EM_S_STM07_IS</stp>
        <stp>4</stp>
        <stp>002103.SZ</stp>
        <stp>9</stp>
        <stp>12/31/2013</stp>
        <stp>1</stp>
        <tr r="K575" s="1"/>
      </tp>
      <tp>
        <v>1550767102.22</v>
        <stp/>
        <stp>EM_S_STM07_IS</stp>
        <stp>4</stp>
        <stp>002104.SZ</stp>
        <stp>9</stp>
        <stp>12/31/2014</stp>
        <stp>1</stp>
        <tr r="L576" s="1"/>
      </tp>
      <tp>
        <v>1358901139.0599999</v>
        <stp/>
        <stp>EM_S_STM07_IS</stp>
        <stp>4</stp>
        <stp>002105.SZ</stp>
        <stp>9</stp>
        <stp>12/31/2015</stp>
        <stp>1</stp>
        <tr r="M577" s="1"/>
      </tp>
      <tp>
        <v>1543168690.1300001</v>
        <stp/>
        <stp>EM_S_STM07_IS</stp>
        <stp>4</stp>
        <stp>002170.SZ</stp>
        <stp>9</stp>
        <stp>12/31/2010</stp>
        <stp>1</stp>
        <tr r="H642" s="1"/>
      </tp>
      <tp>
        <v>3222769024.79</v>
        <stp/>
        <stp>EM_S_STM07_IS</stp>
        <stp>4</stp>
        <stp>002171.SZ</stp>
        <stp>9</stp>
        <stp>12/31/2011</stp>
        <stp>1</stp>
        <tr r="I643" s="1"/>
      </tp>
      <tp>
        <v>3552361540.7600002</v>
        <stp/>
        <stp>EM_S_STM07_IS</stp>
        <stp>4</stp>
        <stp>002172.SZ</stp>
        <stp>9</stp>
        <stp>12/31/2012</stp>
        <stp>1</stp>
        <tr r="J644" s="1"/>
      </tp>
      <tp>
        <v>299152373.79000002</v>
        <stp/>
        <stp>EM_S_STM07_IS</stp>
        <stp>4</stp>
        <stp>002173.SZ</stp>
        <stp>9</stp>
        <stp>12/31/2013</stp>
        <stp>1</stp>
        <tr r="K645" s="1"/>
      </tp>
      <tp>
        <v>843535682.26999998</v>
        <stp/>
        <stp>EM_S_STM07_IS</stp>
        <stp>4</stp>
        <stp>002174.SZ</stp>
        <stp>9</stp>
        <stp>12/31/2014</stp>
        <stp>1</stp>
        <tr r="L646" s="1"/>
      </tp>
      <tp>
        <v>404311352.29000002</v>
        <stp/>
        <stp>EM_S_STM07_IS</stp>
        <stp>4</stp>
        <stp>002175.SZ</stp>
        <stp>9</stp>
        <stp>12/31/2015</stp>
        <stp>1</stp>
        <tr r="M647" s="1"/>
      </tp>
      <tp>
        <v>1949338911.4100001</v>
        <stp/>
        <stp>EM_S_STM07_IS</stp>
        <stp>4</stp>
        <stp>002160.SZ</stp>
        <stp>9</stp>
        <stp>12/31/2010</stp>
        <stp>1</stp>
        <tr r="H632" s="1"/>
      </tp>
      <tp>
        <v>320677836.20999998</v>
        <stp/>
        <stp>EM_S_STM07_IS</stp>
        <stp>4</stp>
        <stp>002161.SZ</stp>
        <stp>9</stp>
        <stp>12/31/2011</stp>
        <stp>1</stp>
        <tr r="I633" s="1"/>
      </tp>
      <tp>
        <v>884542932.49000001</v>
        <stp/>
        <stp>EM_S_STM07_IS</stp>
        <stp>4</stp>
        <stp>002162.SZ</stp>
        <stp>9</stp>
        <stp>12/31/2012</stp>
        <stp>1</stp>
        <tr r="J634" s="1"/>
      </tp>
      <tp>
        <v>3859839278.3699999</v>
        <stp/>
        <stp>EM_S_STM07_IS</stp>
        <stp>4</stp>
        <stp>002163.SZ</stp>
        <stp>9</stp>
        <stp>12/31/2013</stp>
        <stp>1</stp>
        <tr r="K635" s="1"/>
      </tp>
      <tp>
        <v>507951586.24000001</v>
        <stp/>
        <stp>EM_S_STM07_IS</stp>
        <stp>4</stp>
        <stp>002164.SZ</stp>
        <stp>9</stp>
        <stp>12/31/2014</stp>
        <stp>1</stp>
        <tr r="L636" s="1"/>
      </tp>
      <tp>
        <v>1827476795.5699999</v>
        <stp/>
        <stp>EM_S_STM07_IS</stp>
        <stp>4</stp>
        <stp>002165.SZ</stp>
        <stp>9</stp>
        <stp>12/31/2015</stp>
        <stp>1</stp>
        <tr r="M637" s="1"/>
      </tp>
      <tp>
        <v>737649924.97000003</v>
        <stp/>
        <stp>EM_S_STM07_IS</stp>
        <stp>4</stp>
        <stp>002150.SZ</stp>
        <stp>9</stp>
        <stp>12/31/2010</stp>
        <stp>1</stp>
        <tr r="H622" s="1"/>
      </tp>
      <tp>
        <v>484772774.42000002</v>
        <stp/>
        <stp>EM_S_STM07_IS</stp>
        <stp>4</stp>
        <stp>002151.SZ</stp>
        <stp>9</stp>
        <stp>12/31/2011</stp>
        <stp>1</stp>
        <tr r="I623" s="1"/>
      </tp>
      <tp>
        <v>2168409553</v>
        <stp/>
        <stp>EM_S_STM07_IS</stp>
        <stp>4</stp>
        <stp>002152.SZ</stp>
        <stp>9</stp>
        <stp>12/31/2012</stp>
        <stp>1</stp>
        <tr r="J624" s="1"/>
      </tp>
      <tp>
        <v>1094586280.7</v>
        <stp/>
        <stp>EM_S_STM07_IS</stp>
        <stp>4</stp>
        <stp>002153.SZ</stp>
        <stp>9</stp>
        <stp>12/31/2013</stp>
        <stp>1</stp>
        <tr r="K625" s="1"/>
      </tp>
      <tp>
        <v>2274554849.8000002</v>
        <stp/>
        <stp>EM_S_STM07_IS</stp>
        <stp>4</stp>
        <stp>002154.SZ</stp>
        <stp>9</stp>
        <stp>12/31/2014</stp>
        <stp>1</stp>
        <tr r="L626" s="1"/>
      </tp>
      <tp>
        <v>5792423427.7399998</v>
        <stp/>
        <stp>EM_S_STM07_IS</stp>
        <stp>4</stp>
        <stp>002155.SZ</stp>
        <stp>9</stp>
        <stp>12/31/2015</stp>
        <stp>1</stp>
        <tr r="M627" s="1"/>
      </tp>
      <tp>
        <v>1835840098.1600001</v>
        <stp/>
        <stp>EM_S_STM07_IS</stp>
        <stp>4</stp>
        <stp>002140.SZ</stp>
        <stp>9</stp>
        <stp>12/31/2010</stp>
        <stp>1</stp>
        <tr r="H612" s="1"/>
      </tp>
      <tp>
        <v>1122015649.8199999</v>
        <stp/>
        <stp>EM_S_STM07_IS</stp>
        <stp>4</stp>
        <stp>002141.SZ</stp>
        <stp>9</stp>
        <stp>12/31/2011</stp>
        <stp>1</stp>
        <tr r="I613" s="1"/>
      </tp>
      <tp>
        <v>10341836000</v>
        <stp/>
        <stp>EM_S_STM07_IS</stp>
        <stp>4</stp>
        <stp>002142.SZ</stp>
        <stp>9</stp>
        <stp>12/31/2012</stp>
        <stp>1</stp>
        <tr r="J614" s="1"/>
      </tp>
      <tp>
        <v>3521439215.8600001</v>
        <stp/>
        <stp>EM_S_STM07_IS</stp>
        <stp>4</stp>
        <stp>002143.SZ</stp>
        <stp>9</stp>
        <stp>12/31/2013</stp>
        <stp>1</stp>
        <tr r="K615" s="1"/>
      </tp>
      <tp>
        <v>545115309.32000005</v>
        <stp/>
        <stp>EM_S_STM07_IS</stp>
        <stp>4</stp>
        <stp>002144.SZ</stp>
        <stp>9</stp>
        <stp>12/31/2014</stp>
        <stp>1</stp>
        <tr r="L616" s="1"/>
      </tp>
      <tp>
        <v>1629403818.1500001</v>
        <stp/>
        <stp>EM_S_STM07_IS</stp>
        <stp>4</stp>
        <stp>002145.SZ</stp>
        <stp>9</stp>
        <stp>12/31/2015</stp>
        <stp>1</stp>
        <tr r="M617" s="1"/>
      </tp>
      <tp>
        <v>302492650.63</v>
        <stp/>
        <stp>EM_S_STM07_IS</stp>
        <stp>4</stp>
        <stp>002190.SZ</stp>
        <stp>9</stp>
        <stp>12/31/2010</stp>
        <stp>1</stp>
        <tr r="H662" s="1"/>
      </tp>
      <tp>
        <v>2300272282.1300001</v>
        <stp/>
        <stp>EM_S_STM07_IS</stp>
        <stp>4</stp>
        <stp>002191.SZ</stp>
        <stp>9</stp>
        <stp>12/31/2011</stp>
        <stp>1</stp>
        <tr r="I663" s="1"/>
      </tp>
      <tp>
        <v>1851653126.72</v>
        <stp/>
        <stp>EM_S_STM07_IS</stp>
        <stp>4</stp>
        <stp>002192.SZ</stp>
        <stp>9</stp>
        <stp>12/31/2012</stp>
        <stp>1</stp>
        <tr r="J664" s="1"/>
      </tp>
      <tp>
        <v>587784152.00999999</v>
        <stp/>
        <stp>EM_S_STM07_IS</stp>
        <stp>4</stp>
        <stp>002193.SZ</stp>
        <stp>9</stp>
        <stp>12/31/2013</stp>
        <stp>1</stp>
        <tr r="K665" s="1"/>
      </tp>
      <tp>
        <v>1772359887.8099999</v>
        <stp/>
        <stp>EM_S_STM07_IS</stp>
        <stp>4</stp>
        <stp>002194.SZ</stp>
        <stp>9</stp>
        <stp>12/31/2014</stp>
        <stp>1</stp>
        <tr r="L666" s="1"/>
      </tp>
      <tp>
        <v>1469914807.24</v>
        <stp/>
        <stp>EM_S_STM07_IS</stp>
        <stp>4</stp>
        <stp>002195.SZ</stp>
        <stp>9</stp>
        <stp>12/31/2015</stp>
        <stp>1</stp>
        <tr r="M667" s="1"/>
      </tp>
      <tp>
        <v>144219315.24000001</v>
        <stp/>
        <stp>EM_S_STM07_IS</stp>
        <stp>4</stp>
        <stp>002180.SZ</stp>
        <stp>9</stp>
        <stp>12/31/2010</stp>
        <stp>1</stp>
        <tr r="H652" s="1"/>
      </tp>
      <tp>
        <v>332597352.10000002</v>
        <stp/>
        <stp>EM_S_STM07_IS</stp>
        <stp>4</stp>
        <stp>002181.SZ</stp>
        <stp>9</stp>
        <stp>12/31/2011</stp>
        <stp>1</stp>
        <tr r="I653" s="1"/>
      </tp>
      <tp>
        <v>3492607059.8299999</v>
        <stp/>
        <stp>EM_S_STM07_IS</stp>
        <stp>4</stp>
        <stp>002182.SZ</stp>
        <stp>9</stp>
        <stp>12/31/2012</stp>
        <stp>1</stp>
        <tr r="J654" s="1"/>
      </tp>
      <tp>
        <v>11514200306</v>
        <stp/>
        <stp>EM_S_STM07_IS</stp>
        <stp>4</stp>
        <stp>002183.SZ</stp>
        <stp>9</stp>
        <stp>12/31/2013</stp>
        <stp>1</stp>
        <tr r="K655" s="1"/>
      </tp>
      <tp>
        <v>1544092090.27</v>
        <stp/>
        <stp>EM_S_STM07_IS</stp>
        <stp>4</stp>
        <stp>002184.SZ</stp>
        <stp>9</stp>
        <stp>12/31/2014</stp>
        <stp>1</stp>
        <tr r="L656" s="1"/>
      </tp>
      <tp>
        <v>3874017127.3699999</v>
        <stp/>
        <stp>EM_S_STM07_IS</stp>
        <stp>4</stp>
        <stp>002185.SZ</stp>
        <stp>9</stp>
        <stp>12/31/2015</stp>
        <stp>1</stp>
        <tr r="M657" s="1"/>
      </tp>
      <tp>
        <v>436057338.42000002</v>
        <stp/>
        <stp>EM_S_STM07_IS</stp>
        <stp>4</stp>
        <stp>002230.SZ</stp>
        <stp>9</stp>
        <stp>12/31/2010</stp>
        <stp>1</stp>
        <tr r="H702" s="1"/>
      </tp>
      <tp>
        <v>526203154.87</v>
        <stp/>
        <stp>EM_S_STM07_IS</stp>
        <stp>4</stp>
        <stp>002231.SZ</stp>
        <stp>9</stp>
        <stp>12/31/2011</stp>
        <stp>1</stp>
        <tr r="I703" s="1"/>
      </tp>
      <tp>
        <v>1387240444.1900001</v>
        <stp/>
        <stp>EM_S_STM07_IS</stp>
        <stp>4</stp>
        <stp>002232.SZ</stp>
        <stp>9</stp>
        <stp>12/31/2012</stp>
        <stp>1</stp>
        <tr r="J704" s="1"/>
      </tp>
      <tp>
        <v>3816093615.71</v>
        <stp/>
        <stp>EM_S_STM07_IS</stp>
        <stp>4</stp>
        <stp>002233.SZ</stp>
        <stp>9</stp>
        <stp>12/31/2013</stp>
        <stp>1</stp>
        <tr r="K705" s="1"/>
      </tp>
      <tp>
        <v>1186417366.1300001</v>
        <stp/>
        <stp>EM_S_STM07_IS</stp>
        <stp>4</stp>
        <stp>002234.SZ</stp>
        <stp>9</stp>
        <stp>12/31/2014</stp>
        <stp>1</stp>
        <tr r="L706" s="1"/>
      </tp>
      <tp>
        <v>435683061.25999999</v>
        <stp/>
        <stp>EM_S_STM07_IS</stp>
        <stp>4</stp>
        <stp>002235.SZ</stp>
        <stp>9</stp>
        <stp>12/31/2015</stp>
        <stp>1</stp>
        <tr r="M707" s="1"/>
      </tp>
      <tp>
        <v>1168890303.04</v>
        <stp/>
        <stp>EM_S_STM07_IS</stp>
        <stp>4</stp>
        <stp>002220.SZ</stp>
        <stp>9</stp>
        <stp>12/31/2010</stp>
        <stp>1</stp>
        <tr r="H692" s="1"/>
      </tp>
      <tp>
        <v>3480442914.23</v>
        <stp/>
        <stp>EM_S_STM07_IS</stp>
        <stp>4</stp>
        <stp>002221.SZ</stp>
        <stp>9</stp>
        <stp>12/31/2011</stp>
        <stp>1</stp>
        <tr r="I693" s="1"/>
      </tp>
      <tp>
        <v>182573981.63999999</v>
        <stp/>
        <stp>EM_S_STM07_IS</stp>
        <stp>4</stp>
        <stp>002222.SZ</stp>
        <stp>9</stp>
        <stp>12/31/2012</stp>
        <stp>1</stp>
        <tr r="J694" s="1"/>
      </tp>
      <tp>
        <v>1424323330.77</v>
        <stp/>
        <stp>EM_S_STM07_IS</stp>
        <stp>4</stp>
        <stp>002223.SZ</stp>
        <stp>9</stp>
        <stp>12/31/2013</stp>
        <stp>1</stp>
        <tr r="K695" s="1"/>
      </tp>
      <tp>
        <v>969651243.69000006</v>
        <stp/>
        <stp>EM_S_STM07_IS</stp>
        <stp>4</stp>
        <stp>002224.SZ</stp>
        <stp>9</stp>
        <stp>12/31/2014</stp>
        <stp>1</stp>
        <tr r="L696" s="1"/>
      </tp>
      <tp>
        <v>2793734998.6300001</v>
        <stp/>
        <stp>EM_S_STM07_IS</stp>
        <stp>4</stp>
        <stp>002225.SZ</stp>
        <stp>9</stp>
        <stp>12/31/2015</stp>
        <stp>1</stp>
        <tr r="M697" s="1"/>
      </tp>
      <tp>
        <v>2886966356.9699998</v>
        <stp/>
        <stp>EM_S_STM07_IS</stp>
        <stp>4</stp>
        <stp>002210.SZ</stp>
        <stp>9</stp>
        <stp>12/31/2010</stp>
        <stp>1</stp>
        <tr r="H682" s="1"/>
      </tp>
      <tp>
        <v>944667480.32000005</v>
        <stp/>
        <stp>EM_S_STM07_IS</stp>
        <stp>4</stp>
        <stp>002211.SZ</stp>
        <stp>9</stp>
        <stp>12/31/2011</stp>
        <stp>1</stp>
        <tr r="I683" s="1"/>
      </tp>
      <tp>
        <v>1765195523.3599999</v>
        <stp/>
        <stp>EM_S_STM07_IS</stp>
        <stp>4</stp>
        <stp>002212.SZ</stp>
        <stp>9</stp>
        <stp>12/31/2012</stp>
        <stp>1</stp>
        <tr r="J684" s="1"/>
      </tp>
      <tp>
        <v>327428094.44999999</v>
        <stp/>
        <stp>EM_S_STM07_IS</stp>
        <stp>4</stp>
        <stp>002213.SZ</stp>
        <stp>9</stp>
        <stp>12/31/2013</stp>
        <stp>1</stp>
        <tr r="K685" s="1"/>
      </tp>
      <tp>
        <v>362227582.80000001</v>
        <stp/>
        <stp>EM_S_STM07_IS</stp>
        <stp>4</stp>
        <stp>002214.SZ</stp>
        <stp>9</stp>
        <stp>12/31/2014</stp>
        <stp>1</stp>
        <tr r="L686" s="1"/>
      </tp>
      <tp>
        <v>2209744869</v>
        <stp/>
        <stp>EM_S_STM07_IS</stp>
        <stp>4</stp>
        <stp>002215.SZ</stp>
        <stp>9</stp>
        <stp>12/31/2015</stp>
        <stp>1</stp>
        <tr r="M687" s="1"/>
      </tp>
      <tp>
        <v>359059510.61000001</v>
        <stp/>
        <stp>EM_S_STM07_IS</stp>
        <stp>4</stp>
        <stp>002200.SZ</stp>
        <stp>9</stp>
        <stp>12/31/2010</stp>
        <stp>1</stp>
        <tr r="H672" s="1"/>
      </tp>
      <tp>
        <v>649193674.08000004</v>
        <stp/>
        <stp>EM_S_STM07_IS</stp>
        <stp>4</stp>
        <stp>002201.SZ</stp>
        <stp>9</stp>
        <stp>12/31/2011</stp>
        <stp>1</stp>
        <tr r="I673" s="1"/>
      </tp>
      <tp>
        <v>11324189039.41</v>
        <stp/>
        <stp>EM_S_STM07_IS</stp>
        <stp>4</stp>
        <stp>002202.SZ</stp>
        <stp>9</stp>
        <stp>12/31/2012</stp>
        <stp>1</stp>
        <tr r="J674" s="1"/>
      </tp>
      <tp>
        <v>13094760298.1</v>
        <stp/>
        <stp>EM_S_STM07_IS</stp>
        <stp>4</stp>
        <stp>002203.SZ</stp>
        <stp>9</stp>
        <stp>12/31/2013</stp>
        <stp>1</stp>
        <tr r="K675" s="1"/>
      </tp>
      <tp>
        <v>8238827893</v>
        <stp/>
        <stp>EM_S_STM07_IS</stp>
        <stp>4</stp>
        <stp>002204.SZ</stp>
        <stp>9</stp>
        <stp>12/31/2014</stp>
        <stp>1</stp>
        <tr r="L676" s="1"/>
      </tp>
      <tp>
        <v>392984833.07999998</v>
        <stp/>
        <stp>EM_S_STM07_IS</stp>
        <stp>4</stp>
        <stp>002205.SZ</stp>
        <stp>9</stp>
        <stp>12/31/2015</stp>
        <stp>1</stp>
        <tr r="M677" s="1"/>
      </tp>
      <tp>
        <v>315618928.58999997</v>
        <stp/>
        <stp>EM_S_STM07_IS</stp>
        <stp>4</stp>
        <stp>002270.SZ</stp>
        <stp>9</stp>
        <stp>12/31/2010</stp>
        <stp>1</stp>
        <tr r="H741" s="1"/>
      </tp>
      <tp>
        <v>2473653535.6599998</v>
        <stp/>
        <stp>EM_S_STM07_IS</stp>
        <stp>4</stp>
        <stp>002271.SZ</stp>
        <stp>9</stp>
        <stp>12/31/2011</stp>
        <stp>1</stp>
        <tr r="I742" s="1"/>
      </tp>
      <tp>
        <v>707746144.16999996</v>
        <stp/>
        <stp>EM_S_STM07_IS</stp>
        <stp>4</stp>
        <stp>002272.SZ</stp>
        <stp>9</stp>
        <stp>12/31/2012</stp>
        <stp>1</stp>
        <tr r="J743" s="1"/>
      </tp>
      <tp>
        <v>626379006.39999998</v>
        <stp/>
        <stp>EM_S_STM07_IS</stp>
        <stp>4</stp>
        <stp>002273.SZ</stp>
        <stp>9</stp>
        <stp>12/31/2013</stp>
        <stp>1</stp>
        <tr r="K744" s="1"/>
      </tp>
      <tp>
        <v>4239581164.0300002</v>
        <stp/>
        <stp>EM_S_STM07_IS</stp>
        <stp>4</stp>
        <stp>002274.SZ</stp>
        <stp>9</stp>
        <stp>12/31/2014</stp>
        <stp>1</stp>
        <tr r="L745" s="1"/>
      </tp>
      <tp>
        <v>1371821207.46</v>
        <stp/>
        <stp>EM_S_STM07_IS</stp>
        <stp>4</stp>
        <stp>002275.SZ</stp>
        <stp>9</stp>
        <stp>12/31/2015</stp>
        <stp>1</stp>
        <tr r="M746" s="1"/>
      </tp>
      <tp>
        <v>769181772.08000004</v>
        <stp/>
        <stp>EM_S_STM07_IS</stp>
        <stp>4</stp>
        <stp>002260.SZ</stp>
        <stp>9</stp>
        <stp>12/31/2010</stp>
        <stp>1</stp>
        <tr r="H731" s="1"/>
      </tp>
      <tp>
        <v>371663578.20999998</v>
        <stp/>
        <stp>EM_S_STM07_IS</stp>
        <stp>4</stp>
        <stp>002261.SZ</stp>
        <stp>9</stp>
        <stp>12/31/2011</stp>
        <stp>1</stp>
        <tr r="I732" s="1"/>
      </tp>
      <tp>
        <v>1982496393.5899999</v>
        <stp/>
        <stp>EM_S_STM07_IS</stp>
        <stp>4</stp>
        <stp>002262.SZ</stp>
        <stp>9</stp>
        <stp>12/31/2012</stp>
        <stp>1</stp>
        <tr r="J733" s="1"/>
      </tp>
      <tp>
        <v>744101756.66999996</v>
        <stp/>
        <stp>EM_S_STM07_IS</stp>
        <stp>4</stp>
        <stp>002263.SZ</stp>
        <stp>9</stp>
        <stp>12/31/2013</stp>
        <stp>1</stp>
        <tr r="K734" s="1"/>
      </tp>
      <tp>
        <v>7018481146.25</v>
        <stp/>
        <stp>EM_S_STM07_IS</stp>
        <stp>4</stp>
        <stp>002264.SZ</stp>
        <stp>9</stp>
        <stp>12/31/2014</stp>
        <stp>1</stp>
        <tr r="L735" s="1"/>
      </tp>
      <tp>
        <v>459782819.87</v>
        <stp/>
        <stp>EM_S_STM07_IS</stp>
        <stp>4</stp>
        <stp>002265.SZ</stp>
        <stp>9</stp>
        <stp>12/31/2015</stp>
        <stp>1</stp>
        <tr r="M736" s="1"/>
      </tp>
      <tp>
        <v>1973449090.8099999</v>
        <stp/>
        <stp>EM_S_STM07_IS</stp>
        <stp>4</stp>
        <stp>002250.SZ</stp>
        <stp>9</stp>
        <stp>12/31/2010</stp>
        <stp>1</stp>
        <tr r="H722" s="1"/>
      </tp>
      <tp>
        <v>8439186388.0100002</v>
        <stp/>
        <stp>EM_S_STM07_IS</stp>
        <stp>4</stp>
        <stp>002251.SZ</stp>
        <stp>9</stp>
        <stp>12/31/2011</stp>
        <stp>1</stp>
        <tr r="I723" s="1"/>
      </tp>
      <tp>
        <v>662676897.89999998</v>
        <stp/>
        <stp>EM_S_STM07_IS</stp>
        <stp>4</stp>
        <stp>002252.SZ</stp>
        <stp>9</stp>
        <stp>12/31/2012</stp>
        <stp>1</stp>
        <tr r="J724" s="1"/>
      </tp>
      <tp>
        <v>256574984.22</v>
        <stp/>
        <stp>EM_S_STM07_IS</stp>
        <stp>4</stp>
        <stp>002253.SZ</stp>
        <stp>9</stp>
        <stp>12/31/2013</stp>
        <stp>1</stp>
        <tr r="K725" s="1"/>
      </tp>
      <tp>
        <v>1776045032</v>
        <stp/>
        <stp>EM_S_STM07_IS</stp>
        <stp>4</stp>
        <stp>002254.SZ</stp>
        <stp>9</stp>
        <stp>12/31/2014</stp>
        <stp>1</stp>
        <tr r="L726" s="1"/>
      </tp>
      <tp>
        <v>1498813791.52</v>
        <stp/>
        <stp>EM_S_STM07_IS</stp>
        <stp>4</stp>
        <stp>002255.SZ</stp>
        <stp>9</stp>
        <stp>12/31/2015</stp>
        <stp>1</stp>
        <tr r="M727" s="1"/>
      </tp>
      <tp>
        <v>1535578887.8399999</v>
        <stp/>
        <stp>EM_S_STM07_IS</stp>
        <stp>4</stp>
        <stp>002240.SZ</stp>
        <stp>9</stp>
        <stp>12/31/2010</stp>
        <stp>1</stp>
        <tr r="H712" s="1"/>
      </tp>
      <tp>
        <v>4077000282.02</v>
        <stp/>
        <stp>EM_S_STM07_IS</stp>
        <stp>4</stp>
        <stp>002241.SZ</stp>
        <stp>9</stp>
        <stp>12/31/2011</stp>
        <stp>1</stp>
        <tr r="I713" s="1"/>
      </tp>
      <tp>
        <v>4941836029.1599998</v>
        <stp/>
        <stp>EM_S_STM07_IS</stp>
        <stp>4</stp>
        <stp>002242.SZ</stp>
        <stp>9</stp>
        <stp>12/31/2012</stp>
        <stp>1</stp>
        <tr r="J714" s="1"/>
      </tp>
      <tp>
        <v>1135602713.72</v>
        <stp/>
        <stp>EM_S_STM07_IS</stp>
        <stp>4</stp>
        <stp>002243.SZ</stp>
        <stp>9</stp>
        <stp>12/31/2013</stp>
        <stp>1</stp>
        <tr r="K715" s="1"/>
      </tp>
      <tp>
        <v>11758569573.809999</v>
        <stp/>
        <stp>EM_S_STM07_IS</stp>
        <stp>4</stp>
        <stp>002244.SZ</stp>
        <stp>9</stp>
        <stp>12/31/2014</stp>
        <stp>1</stp>
        <tr r="L716" s="1"/>
      </tp>
      <tp>
        <v>1584381578.53</v>
        <stp/>
        <stp>EM_S_STM07_IS</stp>
        <stp>4</stp>
        <stp>002245.SZ</stp>
        <stp>9</stp>
        <stp>12/31/2015</stp>
        <stp>1</stp>
        <tr r="M717" s="1"/>
      </tp>
      <tp>
        <v>1060363888.79</v>
        <stp/>
        <stp>EM_S_STM07_IS</stp>
        <stp>4</stp>
        <stp>002290.SZ</stp>
        <stp>9</stp>
        <stp>12/31/2010</stp>
        <stp>1</stp>
        <tr r="H761" s="1"/>
      </tp>
      <tp>
        <v>1348152925.9000001</v>
        <stp/>
        <stp>EM_S_STM07_IS</stp>
        <stp>4</stp>
        <stp>002291.SZ</stp>
        <stp>9</stp>
        <stp>12/31/2011</stp>
        <stp>1</stp>
        <tr r="I762" s="1"/>
      </tp>
      <tp>
        <v>1291164910.4000001</v>
        <stp/>
        <stp>EM_S_STM07_IS</stp>
        <stp>4</stp>
        <stp>002292.SZ</stp>
        <stp>9</stp>
        <stp>12/31/2012</stp>
        <stp>1</stp>
        <tr r="J763" s="1"/>
      </tp>
      <tp>
        <v>2524209416.4000001</v>
        <stp/>
        <stp>EM_S_STM07_IS</stp>
        <stp>4</stp>
        <stp>002293.SZ</stp>
        <stp>9</stp>
        <stp>12/31/2013</stp>
        <stp>1</stp>
        <tr r="K764" s="1"/>
      </tp>
      <tp>
        <v>2882644604.3400002</v>
        <stp/>
        <stp>EM_S_STM07_IS</stp>
        <stp>4</stp>
        <stp>002294.SZ</stp>
        <stp>9</stp>
        <stp>12/31/2014</stp>
        <stp>1</stp>
        <tr r="L765" s="1"/>
      </tp>
      <tp>
        <v>3079018833.2399998</v>
        <stp/>
        <stp>EM_S_STM07_IS</stp>
        <stp>4</stp>
        <stp>002295.SZ</stp>
        <stp>9</stp>
        <stp>12/31/2015</stp>
        <stp>1</stp>
        <tr r="M766" s="1"/>
      </tp>
      <tp>
        <v>250087721.78999999</v>
        <stp/>
        <stp>EM_S_STM07_IS</stp>
        <stp>4</stp>
        <stp>002280.SZ</stp>
        <stp>9</stp>
        <stp>12/31/2010</stp>
        <stp>1</stp>
        <tr r="H751" s="1"/>
      </tp>
      <tp>
        <v>1107245261.9100001</v>
        <stp/>
        <stp>EM_S_STM07_IS</stp>
        <stp>4</stp>
        <stp>002281.SZ</stp>
        <stp>9</stp>
        <stp>12/31/2011</stp>
        <stp>1</stp>
        <tr r="I752" s="1"/>
      </tp>
      <tp>
        <v>541229946.13999999</v>
        <stp/>
        <stp>EM_S_STM07_IS</stp>
        <stp>4</stp>
        <stp>002282.SZ</stp>
        <stp>9</stp>
        <stp>12/31/2012</stp>
        <stp>1</stp>
        <tr r="J753" s="1"/>
      </tp>
      <tp>
        <v>1569858791.97</v>
        <stp/>
        <stp>EM_S_STM07_IS</stp>
        <stp>4</stp>
        <stp>002283.SZ</stp>
        <stp>9</stp>
        <stp>12/31/2013</stp>
        <stp>1</stp>
        <tr r="K754" s="1"/>
      </tp>
      <tp>
        <v>3278878218.4899998</v>
        <stp/>
        <stp>EM_S_STM07_IS</stp>
        <stp>4</stp>
        <stp>002284.SZ</stp>
        <stp>9</stp>
        <stp>12/31/2014</stp>
        <stp>1</stp>
        <tr r="L755" s="1"/>
      </tp>
      <tp>
        <v>4710553211.6800003</v>
        <stp/>
        <stp>EM_S_STM07_IS</stp>
        <stp>4</stp>
        <stp>002285.SZ</stp>
        <stp>9</stp>
        <stp>12/31/2015</stp>
        <stp>1</stp>
        <tr r="M756" s="1"/>
      </tp>
      <tp>
        <v>1436591754.6700001</v>
        <stp/>
        <stp>EM_S_STM07_IS</stp>
        <stp>4</stp>
        <stp>002330.SZ</stp>
        <stp>9</stp>
        <stp>12/31/2010</stp>
        <stp>1</stp>
        <tr r="H801" s="1"/>
      </tp>
      <tp>
        <v>474603333.41000003</v>
        <stp/>
        <stp>EM_S_STM07_IS</stp>
        <stp>4</stp>
        <stp>002331.SZ</stp>
        <stp>9</stp>
        <stp>12/31/2011</stp>
        <stp>1</stp>
        <tr r="I802" s="1"/>
      </tp>
      <tp>
        <v>1992191544.54</v>
        <stp/>
        <stp>EM_S_STM07_IS</stp>
        <stp>4</stp>
        <stp>002332.SZ</stp>
        <stp>9</stp>
        <stp>12/31/2012</stp>
        <stp>1</stp>
        <tr r="J803" s="1"/>
      </tp>
      <tp>
        <v>1064445174.71</v>
        <stp/>
        <stp>EM_S_STM07_IS</stp>
        <stp>4</stp>
        <stp>002333.SZ</stp>
        <stp>9</stp>
        <stp>12/31/2013</stp>
        <stp>1</stp>
        <tr r="K804" s="1"/>
      </tp>
      <tp>
        <v>1057884347.12</v>
        <stp/>
        <stp>EM_S_STM07_IS</stp>
        <stp>4</stp>
        <stp>002334.SZ</stp>
        <stp>9</stp>
        <stp>12/31/2014</stp>
        <stp>1</stp>
        <tr r="L805" s="1"/>
      </tp>
      <tp>
        <v>1669728074.1900001</v>
        <stp/>
        <stp>EM_S_STM07_IS</stp>
        <stp>4</stp>
        <stp>002335.SZ</stp>
        <stp>9</stp>
        <stp>12/31/2015</stp>
        <stp>1</stp>
        <tr r="M806" s="1"/>
      </tp>
      <tp>
        <v>600426678.89999998</v>
        <stp/>
        <stp>EM_S_STM07_IS</stp>
        <stp>4</stp>
        <stp>002320.SZ</stp>
        <stp>9</stp>
        <stp>12/31/2010</stp>
        <stp>1</stp>
        <tr r="H791" s="1"/>
      </tp>
      <tp>
        <v>1685878719.46</v>
        <stp/>
        <stp>EM_S_STM07_IS</stp>
        <stp>4</stp>
        <stp>002321.SZ</stp>
        <stp>9</stp>
        <stp>12/31/2011</stp>
        <stp>1</stp>
        <tr r="I792" s="1"/>
      </tp>
      <tp>
        <v>342127475.05000001</v>
        <stp/>
        <stp>EM_S_STM07_IS</stp>
        <stp>4</stp>
        <stp>002322.SZ</stp>
        <stp>9</stp>
        <stp>12/31/2012</stp>
        <stp>1</stp>
        <tr r="J793" s="1"/>
      </tp>
      <tp>
        <v>313393372.76999998</v>
        <stp/>
        <stp>EM_S_STM07_IS</stp>
        <stp>4</stp>
        <stp>002323.SZ</stp>
        <stp>9</stp>
        <stp>12/31/2013</stp>
        <stp>1</stp>
        <tr r="K794" s="1"/>
      </tp>
      <tp>
        <v>2025766770.95</v>
        <stp/>
        <stp>EM_S_STM07_IS</stp>
        <stp>4</stp>
        <stp>002324.SZ</stp>
        <stp>9</stp>
        <stp>12/31/2014</stp>
        <stp>1</stp>
        <tr r="L795" s="1"/>
      </tp>
      <tp>
        <v>3006340271.23</v>
        <stp/>
        <stp>EM_S_STM07_IS</stp>
        <stp>4</stp>
        <stp>002325.SZ</stp>
        <stp>9</stp>
        <stp>12/31/2015</stp>
        <stp>1</stp>
        <tr r="M796" s="1"/>
      </tp>
      <tp>
        <v>1453534590.5999999</v>
        <stp/>
        <stp>EM_S_STM07_IS</stp>
        <stp>4</stp>
        <stp>002310.SZ</stp>
        <stp>9</stp>
        <stp>12/31/2010</stp>
        <stp>1</stp>
        <tr r="H781" s="1"/>
      </tp>
      <tp>
        <v>11975721873.209999</v>
        <stp/>
        <stp>EM_S_STM07_IS</stp>
        <stp>4</stp>
        <stp>002311.SZ</stp>
        <stp>9</stp>
        <stp>12/31/2011</stp>
        <stp>1</stp>
        <tr r="I782" s="1"/>
      </tp>
      <tp>
        <v>657421226</v>
        <stp/>
        <stp>EM_S_STM07_IS</stp>
        <stp>4</stp>
        <stp>002312.SZ</stp>
        <stp>9</stp>
        <stp>12/31/2012</stp>
        <stp>1</stp>
        <tr r="J783" s="1"/>
      </tp>
      <tp>
        <v>2079223758.25</v>
        <stp/>
        <stp>EM_S_STM07_IS</stp>
        <stp>4</stp>
        <stp>002313.SZ</stp>
        <stp>9</stp>
        <stp>12/31/2013</stp>
        <stp>1</stp>
        <tr r="K784" s="1"/>
      </tp>
      <tp>
        <v>1732840621.4000001</v>
        <stp/>
        <stp>EM_S_STM07_IS</stp>
        <stp>4</stp>
        <stp>002314.SZ</stp>
        <stp>9</stp>
        <stp>12/31/2014</stp>
        <stp>1</stp>
        <tr r="L785" s="1"/>
      </tp>
      <tp>
        <v>494515188.23000002</v>
        <stp/>
        <stp>EM_S_STM07_IS</stp>
        <stp>4</stp>
        <stp>002315.SZ</stp>
        <stp>9</stp>
        <stp>12/31/2015</stp>
        <stp>1</stp>
        <tr r="M786" s="1"/>
      </tp>
      <tp>
        <v>2336971980.3899999</v>
        <stp/>
        <stp>EM_S_STM07_IS</stp>
        <stp>4</stp>
        <stp>002300.SZ</stp>
        <stp>9</stp>
        <stp>12/31/2010</stp>
        <stp>1</stp>
        <tr r="H771" s="1"/>
      </tp>
      <tp>
        <v>1128788636.9400001</v>
        <stp/>
        <stp>EM_S_STM07_IS</stp>
        <stp>4</stp>
        <stp>002301.SZ</stp>
        <stp>9</stp>
        <stp>12/31/2011</stp>
        <stp>1</stp>
        <tr r="I772" s="1"/>
      </tp>
      <tp>
        <v>2118775883.1500001</v>
        <stp/>
        <stp>EM_S_STM07_IS</stp>
        <stp>4</stp>
        <stp>002302.SZ</stp>
        <stp>9</stp>
        <stp>12/31/2012</stp>
        <stp>1</stp>
        <tr r="J773" s="1"/>
      </tp>
      <tp>
        <v>1305636964.8399999</v>
        <stp/>
        <stp>EM_S_STM07_IS</stp>
        <stp>4</stp>
        <stp>002303.SZ</stp>
        <stp>9</stp>
        <stp>12/31/2013</stp>
        <stp>1</stp>
        <tr r="K774" s="1"/>
      </tp>
      <tp>
        <v>14672214730.18</v>
        <stp/>
        <stp>EM_S_STM07_IS</stp>
        <stp>4</stp>
        <stp>002304.SZ</stp>
        <stp>9</stp>
        <stp>12/31/2014</stp>
        <stp>1</stp>
        <tr r="L775" s="1"/>
      </tp>
      <tp>
        <v>3050881882.71</v>
        <stp/>
        <stp>EM_S_STM07_IS</stp>
        <stp>4</stp>
        <stp>002305.SZ</stp>
        <stp>9</stp>
        <stp>12/31/2015</stp>
        <stp>1</stp>
        <tr r="M776" s="1"/>
      </tp>
      <tp>
        <v>435223960.67000002</v>
        <stp/>
        <stp>EM_S_STM07_IS</stp>
        <stp>4</stp>
        <stp>002370.SZ</stp>
        <stp>9</stp>
        <stp>12/31/2010</stp>
        <stp>1</stp>
        <tr r="H841" s="1"/>
      </tp>
      <tp>
        <v>1155992985.74</v>
        <stp/>
        <stp>EM_S_STM07_IS</stp>
        <stp>4</stp>
        <stp>002371.SZ</stp>
        <stp>9</stp>
        <stp>12/31/2011</stp>
        <stp>1</stp>
        <tr r="I842" s="1"/>
      </tp>
      <tp>
        <v>1857300980.3699999</v>
        <stp/>
        <stp>EM_S_STM07_IS</stp>
        <stp>4</stp>
        <stp>002372.SZ</stp>
        <stp>9</stp>
        <stp>12/31/2012</stp>
        <stp>1</stp>
        <tr r="J843" s="1"/>
      </tp>
      <tp>
        <v>349281703.10000002</v>
        <stp/>
        <stp>EM_S_STM07_IS</stp>
        <stp>4</stp>
        <stp>002373.SZ</stp>
        <stp>9</stp>
        <stp>12/31/2013</stp>
        <stp>1</stp>
        <tr r="K844" s="1"/>
      </tp>
      <tp>
        <v>701923114.59000003</v>
        <stp/>
        <stp>EM_S_STM07_IS</stp>
        <stp>4</stp>
        <stp>002374.SZ</stp>
        <stp>9</stp>
        <stp>12/31/2014</stp>
        <stp>1</stp>
        <tr r="L845" s="1"/>
      </tp>
      <tp>
        <v>8968523682.2700005</v>
        <stp/>
        <stp>EM_S_STM07_IS</stp>
        <stp>4</stp>
        <stp>002375.SZ</stp>
        <stp>9</stp>
        <stp>12/31/2015</stp>
        <stp>1</stp>
        <tr r="M846" s="1"/>
      </tp>
      <tp>
        <v>309046697.56</v>
        <stp/>
        <stp>EM_S_STM07_IS</stp>
        <stp>4</stp>
        <stp>002360.SZ</stp>
        <stp>9</stp>
        <stp>12/31/2010</stp>
        <stp>1</stp>
        <tr r="H831" s="1"/>
      </tp>
      <tp>
        <v>694740971.96000004</v>
        <stp/>
        <stp>EM_S_STM07_IS</stp>
        <stp>4</stp>
        <stp>002361.SZ</stp>
        <stp>9</stp>
        <stp>12/31/2011</stp>
        <stp>1</stp>
        <tr r="I832" s="1"/>
      </tp>
      <tp>
        <v>413951213.56</v>
        <stp/>
        <stp>EM_S_STM07_IS</stp>
        <stp>4</stp>
        <stp>002362.SZ</stp>
        <stp>9</stp>
        <stp>12/31/2012</stp>
        <stp>1</stp>
        <tr r="J833" s="1"/>
      </tp>
      <tp>
        <v>1132157973.45</v>
        <stp/>
        <stp>EM_S_STM07_IS</stp>
        <stp>4</stp>
        <stp>002363.SZ</stp>
        <stp>9</stp>
        <stp>12/31/2013</stp>
        <stp>1</stp>
        <tr r="K834" s="1"/>
      </tp>
      <tp>
        <v>600906468.85000002</v>
        <stp/>
        <stp>EM_S_STM07_IS</stp>
        <stp>4</stp>
        <stp>002364.SZ</stp>
        <stp>9</stp>
        <stp>12/31/2014</stp>
        <stp>1</stp>
        <tr r="L835" s="1"/>
      </tp>
      <tp>
        <v>555893651.76999998</v>
        <stp/>
        <stp>EM_S_STM07_IS</stp>
        <stp>4</stp>
        <stp>002365.SZ</stp>
        <stp>9</stp>
        <stp>12/31/2015</stp>
        <stp>1</stp>
        <tr r="M836" s="1"/>
      </tp>
      <tp>
        <v>566301100.45000005</v>
        <stp/>
        <stp>EM_S_STM07_IS</stp>
        <stp>4</stp>
        <stp>002350.SZ</stp>
        <stp>9</stp>
        <stp>12/31/2010</stp>
        <stp>1</stp>
        <tr r="H821" s="1"/>
      </tp>
      <tp>
        <v>830587303.35000002</v>
        <stp/>
        <stp>EM_S_STM07_IS</stp>
        <stp>4</stp>
        <stp>002351.SZ</stp>
        <stp>9</stp>
        <stp>12/31/2011</stp>
        <stp>1</stp>
        <tr r="I822" s="1"/>
      </tp>
      <tp>
        <v>833419819.28999996</v>
        <stp/>
        <stp>EM_S_STM07_IS</stp>
        <stp>4</stp>
        <stp>002352.SZ</stp>
        <stp>9</stp>
        <stp>12/31/2012</stp>
        <stp>1</stp>
        <tr r="J823" s="1"/>
      </tp>
      <tp>
        <v>3700232671.5</v>
        <stp/>
        <stp>EM_S_STM07_IS</stp>
        <stp>4</stp>
        <stp>002353.SZ</stp>
        <stp>9</stp>
        <stp>12/31/2013</stp>
        <stp>1</stp>
        <tr r="K824" s="1"/>
      </tp>
      <tp>
        <v>475541247.29000002</v>
        <stp/>
        <stp>EM_S_STM07_IS</stp>
        <stp>4</stp>
        <stp>002354.SZ</stp>
        <stp>9</stp>
        <stp>12/31/2014</stp>
        <stp>1</stp>
        <tr r="L825" s="1"/>
      </tp>
      <tp>
        <v>1106055808.5999999</v>
        <stp/>
        <stp>EM_S_STM07_IS</stp>
        <stp>4</stp>
        <stp>002355.SZ</stp>
        <stp>9</stp>
        <stp>12/31/2015</stp>
        <stp>1</stp>
        <tr r="M826" s="1"/>
      </tp>
      <tp>
        <v>570004048.38999999</v>
        <stp/>
        <stp>EM_S_STM07_IS</stp>
        <stp>4</stp>
        <stp>002340.SZ</stp>
        <stp>9</stp>
        <stp>12/31/2010</stp>
        <stp>1</stp>
        <tr r="H811" s="1"/>
      </tp>
      <tp>
        <v>953359393.19000006</v>
        <stp/>
        <stp>EM_S_STM07_IS</stp>
        <stp>4</stp>
        <stp>002341.SZ</stp>
        <stp>9</stp>
        <stp>12/31/2011</stp>
        <stp>1</stp>
        <tr r="I812" s="1"/>
      </tp>
      <tp>
        <v>1653291685.79</v>
        <stp/>
        <stp>EM_S_STM07_IS</stp>
        <stp>4</stp>
        <stp>002342.SZ</stp>
        <stp>9</stp>
        <stp>12/31/2012</stp>
        <stp>1</stp>
        <tr r="J813" s="1"/>
      </tp>
      <tp>
        <v>1458865106.3</v>
        <stp/>
        <stp>EM_S_STM07_IS</stp>
        <stp>4</stp>
        <stp>002343.SZ</stp>
        <stp>9</stp>
        <stp>12/31/2013</stp>
        <stp>1</stp>
        <tr r="K814" s="1"/>
      </tp>
      <tp>
        <v>2427285430.4000001</v>
        <stp/>
        <stp>EM_S_STM07_IS</stp>
        <stp>4</stp>
        <stp>002344.SZ</stp>
        <stp>9</stp>
        <stp>12/31/2014</stp>
        <stp>1</stp>
        <tr r="L815" s="1"/>
      </tp>
      <tp>
        <v>2690714738.4699998</v>
        <stp/>
        <stp>EM_S_STM07_IS</stp>
        <stp>4</stp>
        <stp>002345.SZ</stp>
        <stp>9</stp>
        <stp>12/31/2015</stp>
        <stp>1</stp>
        <tr r="M816" s="1"/>
      </tp>
      <tp>
        <v>318627651.23000002</v>
        <stp/>
        <stp>EM_S_STM07_IS</stp>
        <stp>4</stp>
        <stp>002390.SZ</stp>
        <stp>9</stp>
        <stp>12/31/2010</stp>
        <stp>1</stp>
        <tr r="H861" s="1"/>
      </tp>
      <tp>
        <v>1001151805.28</v>
        <stp/>
        <stp>EM_S_STM07_IS</stp>
        <stp>4</stp>
        <stp>002391.SZ</stp>
        <stp>9</stp>
        <stp>12/31/2011</stp>
        <stp>1</stp>
        <tr r="I862" s="1"/>
      </tp>
      <tp>
        <v>1100792952.03</v>
        <stp/>
        <stp>EM_S_STM07_IS</stp>
        <stp>4</stp>
        <stp>002392.SZ</stp>
        <stp>9</stp>
        <stp>12/31/2012</stp>
        <stp>1</stp>
        <tr r="J863" s="1"/>
      </tp>
      <tp>
        <v>1044397823.1</v>
        <stp/>
        <stp>EM_S_STM07_IS</stp>
        <stp>4</stp>
        <stp>002393.SZ</stp>
        <stp>9</stp>
        <stp>12/31/2013</stp>
        <stp>1</stp>
        <tr r="K864" s="1"/>
      </tp>
      <tp>
        <v>3391583066.75</v>
        <stp/>
        <stp>EM_S_STM07_IS</stp>
        <stp>4</stp>
        <stp>002394.SZ</stp>
        <stp>9</stp>
        <stp>12/31/2014</stp>
        <stp>1</stp>
        <tr r="L865" s="1"/>
      </tp>
      <tp>
        <v>990486797.5</v>
        <stp/>
        <stp>EM_S_STM07_IS</stp>
        <stp>4</stp>
        <stp>002395.SZ</stp>
        <stp>9</stp>
        <stp>12/31/2015</stp>
        <stp>1</stp>
        <tr r="M866" s="1"/>
      </tp>
      <tp>
        <v>229008021.86000001</v>
        <stp/>
        <stp>EM_S_STM07_IS</stp>
        <stp>4</stp>
        <stp>002380.SZ</stp>
        <stp>9</stp>
        <stp>12/31/2010</stp>
        <stp>1</stp>
        <tr r="H851" s="1"/>
      </tp>
      <tp>
        <v>1145925172.76</v>
        <stp/>
        <stp>EM_S_STM07_IS</stp>
        <stp>4</stp>
        <stp>002381.SZ</stp>
        <stp>9</stp>
        <stp>12/31/2011</stp>
        <stp>1</stp>
        <tr r="I852" s="1"/>
      </tp>
      <tp>
        <v>1333379950.8800001</v>
        <stp/>
        <stp>EM_S_STM07_IS</stp>
        <stp>4</stp>
        <stp>002382.SZ</stp>
        <stp>9</stp>
        <stp>12/31/2012</stp>
        <stp>1</stp>
        <tr r="J853" s="1"/>
      </tp>
      <tp>
        <v>619755877.29999995</v>
        <stp/>
        <stp>EM_S_STM07_IS</stp>
        <stp>4</stp>
        <stp>002383.SZ</stp>
        <stp>9</stp>
        <stp>12/31/2013</stp>
        <stp>1</stp>
        <tr r="K854" s="1"/>
      </tp>
      <tp>
        <v>3523739424.5100002</v>
        <stp/>
        <stp>EM_S_STM07_IS</stp>
        <stp>4</stp>
        <stp>002384.SZ</stp>
        <stp>9</stp>
        <stp>12/31/2014</stp>
        <stp>1</stp>
        <tr r="L855" s="1"/>
      </tp>
      <tp>
        <v>16098085185.450001</v>
        <stp/>
        <stp>EM_S_STM07_IS</stp>
        <stp>4</stp>
        <stp>002385.SZ</stp>
        <stp>9</stp>
        <stp>12/31/2015</stp>
        <stp>1</stp>
        <tr r="M856" s="1"/>
      </tp>
      <tp t="s">
        <v/>
        <stp/>
        <stp>EM_S_PERFORMANCEEXPRESS_QNETPROFIT</stp>
        <stp>2</stp>
        <stp>601997.SH</stp>
        <stp>9/30/2016</stp>
        <tr r="O68" s="8"/>
      </tp>
      <tp t="s">
        <v/>
        <stp/>
        <stp>EM_S_PERFORMANCEEXPRESS_QNETPROFIT</stp>
        <stp>2</stp>
        <stp>600699.SH</stp>
        <stp>9/30/2016</stp>
        <tr r="O66" s="8"/>
      </tp>
      <tp t="s">
        <v/>
        <stp/>
        <stp>EM_S_PERFORMANCEEXPRESS_QNETPROFIT</stp>
        <stp>2</stp>
        <stp>600085.SH</stp>
        <stp>9/30/2016</stp>
        <tr r="O61" s="8"/>
      </tp>
      <tp t="s">
        <v/>
        <stp/>
        <stp>EM_S_QSTM07_IS</stp>
        <stp>4</stp>
        <stp>601997.SH</stp>
        <stp>61</stp>
        <stp>12/31/2016</stp>
        <stp>1</stp>
        <tr r="P68" s="8"/>
      </tp>
      <tp t="s">
        <v/>
        <stp/>
        <stp>EM_S_QSTM07_IS</stp>
        <stp>4</stp>
        <stp>601009.SH</stp>
        <stp>61</stp>
        <stp>12/31/2016</stp>
        <stp>1</stp>
        <tr r="P67" s="8"/>
      </tp>
      <tp>
        <v>1223814000</v>
        <stp/>
        <stp>EM_S_QSTM07_IS</stp>
        <stp>4</stp>
        <stp>002142.SZ</stp>
        <stp>61</stp>
        <stp>12/31/2015</stp>
        <stp>1</stp>
        <tr r="X11" s="8"/>
      </tp>
      <tp>
        <v>144615959.25</v>
        <stp/>
        <stp>EM_S_QSTM07_IS</stp>
        <stp>4</stp>
        <stp>002104.SZ</stp>
        <stp>61</stp>
        <stp>12/31/2015</stp>
        <stp>1</stp>
        <tr r="X10" s="8"/>
      </tp>
      <tp>
        <v>201646473.19</v>
        <stp/>
        <stp>EM_S_QSTM07_IS</stp>
        <stp>4</stp>
        <stp>002230.SZ</stp>
        <stp>61</stp>
        <stp>12/31/2015</stp>
        <stp>1</stp>
        <tr r="X12" s="8"/>
      </tp>
      <tp>
        <v>340006852.07999998</v>
        <stp/>
        <stp>EM_S_QSTM07_IS</stp>
        <stp>4</stp>
        <stp>002294.SZ</stp>
        <stp>61</stp>
        <stp>12/31/2015</stp>
        <stp>1</stp>
        <tr r="X13" s="8"/>
      </tp>
      <tp>
        <v>157737253.75</v>
        <stp/>
        <stp>EM_S_QSTM07_IS</stp>
        <stp>4</stp>
        <stp>002367.SZ</stp>
        <stp>61</stp>
        <stp>12/31/2015</stp>
        <stp>1</stp>
        <tr r="X14" s="8"/>
      </tp>
      <tp>
        <v>13348648.050000001</v>
        <stp/>
        <stp>EM_S_QSTM07_IS</stp>
        <stp>4</stp>
        <stp>002470.SZ</stp>
        <stp>61</stp>
        <stp>12/31/2015</stp>
        <stp>1</stp>
        <tr r="X18" s="8"/>
      </tp>
      <tp>
        <v>382495237.06</v>
        <stp/>
        <stp>EM_S_QSTM07_IS</stp>
        <stp>4</stp>
        <stp>002450.SZ</stp>
        <stp>61</stp>
        <stp>12/31/2015</stp>
        <stp>1</stp>
        <tr r="X17" s="8"/>
      </tp>
      <tp>
        <v>193352871.33000001</v>
        <stp/>
        <stp>EM_S_QSTM07_IS</stp>
        <stp>4</stp>
        <stp>002400.SZ</stp>
        <stp>61</stp>
        <stp>12/31/2015</stp>
        <stp>1</stp>
        <tr r="X15" s="8"/>
      </tp>
      <tp>
        <v>2099062844.78</v>
        <stp/>
        <stp>EM_S_QSTM07_IS</stp>
        <stp>4</stp>
        <stp>002415.SZ</stp>
        <stp>61</stp>
        <stp>12/31/2015</stp>
        <stp>1</stp>
        <tr r="X16" s="8"/>
      </tp>
      <tp>
        <v>183288161.22</v>
        <stp/>
        <stp>EM_S_QSTM07_IS</stp>
        <stp>4</stp>
        <stp>002572.SZ</stp>
        <stp>61</stp>
        <stp>12/31/2015</stp>
        <stp>1</stp>
        <tr r="X21" s="8"/>
      </tp>
      <tp>
        <v>94204792.819999993</v>
        <stp/>
        <stp>EM_S_QSTM07_IS</stp>
        <stp>4</stp>
        <stp>002542.SZ</stp>
        <stp>61</stp>
        <stp>12/31/2015</stp>
        <stp>1</stp>
        <tr r="X20" s="8"/>
      </tp>
      <tp>
        <v>342355264.80000001</v>
        <stp/>
        <stp>EM_S_QSTM07_IS</stp>
        <stp>4</stp>
        <stp>002508.SZ</stp>
        <stp>61</stp>
        <stp>12/31/2015</stp>
        <stp>1</stp>
        <tr r="X19" s="8"/>
      </tp>
      <tp>
        <v>70053815.640000001</v>
        <stp/>
        <stp>EM_S_QSTM07_IS</stp>
        <stp>4</stp>
        <stp>002589.SZ</stp>
        <stp>61</stp>
        <stp>12/31/2015</stp>
        <stp>1</stp>
        <tr r="X22" s="8"/>
      </tp>
      <tp>
        <v>95073928.409999996</v>
        <stp/>
        <stp>EM_S_QSTM07_IS</stp>
        <stp>4</stp>
        <stp>002727.SZ</stp>
        <stp>61</stp>
        <stp>12/31/2015</stp>
        <stp>1</stp>
        <tr r="X26" s="8"/>
      </tp>
      <tp>
        <v>16001242.560000001</v>
        <stp/>
        <stp>EM_S_QSTM07_IS</stp>
        <stp>4</stp>
        <stp>002707.SZ</stp>
        <stp>61</stp>
        <stp>12/31/2015</stp>
        <stp>1</stp>
        <tr r="X24" s="8"/>
      </tp>
      <tp>
        <v>136487986</v>
        <stp/>
        <stp>EM_S_QSTM07_IS</stp>
        <stp>4</stp>
        <stp>002701.SZ</stp>
        <stp>61</stp>
        <stp>12/31/2015</stp>
        <stp>1</stp>
        <tr r="X23" s="8"/>
      </tp>
      <tp>
        <v>50766865.590000004</v>
        <stp/>
        <stp>EM_S_QSTM07_IS</stp>
        <stp>4</stp>
        <stp>002717.SZ</stp>
        <stp>61</stp>
        <stp>12/31/2015</stp>
        <stp>1</stp>
        <tr r="X25" s="8"/>
      </tp>
      <tp t="s">
        <v/>
        <stp/>
        <stp>EM_S_QSTM07_IS</stp>
        <stp>4</stp>
        <stp>000826.SZ</stp>
        <stp>61</stp>
        <stp>12/31/2016</stp>
        <stp>1</stp>
        <tr r="P7" s="8"/>
      </tp>
      <tp t="s">
        <v/>
        <stp/>
        <stp>EM_S_QSTM07_IS</stp>
        <stp>4</stp>
        <stp>000957.SZ</stp>
        <stp>61</stp>
        <stp>12/31/2016</stp>
        <stp>1</stp>
        <tr r="P9" s="8"/>
      </tp>
      <tp t="s">
        <v/>
        <stp/>
        <stp>EM_S_QSTM07_IS</stp>
        <stp>4</stp>
        <stp>000938.SZ</stp>
        <stp>61</stp>
        <stp>12/31/2016</stp>
        <stp>1</stp>
        <tr r="P8" s="8"/>
      </tp>
      <tp t="s">
        <v/>
        <stp/>
        <stp>EM_S_QSTM07_IS</stp>
        <stp>4</stp>
        <stp>600056.SH</stp>
        <stp>61</stp>
        <stp>12/31/2016</stp>
        <stp>1</stp>
        <tr r="P60" s="8"/>
      </tp>
      <tp t="s">
        <v/>
        <stp/>
        <stp>EM_S_QSTM07_IS</stp>
        <stp>4</stp>
        <stp>600085.SH</stp>
        <stp>61</stp>
        <stp>12/31/2016</stp>
        <stp>1</stp>
        <tr r="P61" s="8"/>
      </tp>
      <tp t="s">
        <v/>
        <stp/>
        <stp>EM_S_QSTM07_IS</stp>
        <stp>4</stp>
        <stp>300055.SZ</stp>
        <stp>61</stp>
        <stp>12/31/2016</stp>
        <stp>1</stp>
        <tr r="P31" s="8"/>
      </tp>
      <tp t="s">
        <v/>
        <stp/>
        <stp>EM_S_QSTM07_IS</stp>
        <stp>4</stp>
        <stp>300072.SZ</stp>
        <stp>61</stp>
        <stp>12/31/2016</stp>
        <stp>1</stp>
        <tr r="P33" s="8"/>
      </tp>
      <tp t="s">
        <v/>
        <stp/>
        <stp>EM_S_QSTM07_IS</stp>
        <stp>4</stp>
        <stp>300070.SZ</stp>
        <stp>61</stp>
        <stp>12/31/2016</stp>
        <stp>1</stp>
        <tr r="P32" s="8"/>
      </tp>
      <tp t="s">
        <v/>
        <stp/>
        <stp>EM_S_QSTM07_IS</stp>
        <stp>4</stp>
        <stp>300017.SZ</stp>
        <stp>61</stp>
        <stp>12/31/2016</stp>
        <stp>1</stp>
        <tr r="P28" s="8"/>
      </tp>
      <tp t="s">
        <v/>
        <stp/>
        <stp>EM_S_QSTM07_IS</stp>
        <stp>4</stp>
        <stp>300009.SZ</stp>
        <stp>61</stp>
        <stp>12/31/2016</stp>
        <stp>1</stp>
        <tr r="P27" s="8"/>
      </tp>
      <tp t="s">
        <v/>
        <stp/>
        <stp>EM_S_QSTM07_IS</stp>
        <stp>4</stp>
        <stp>000001.SZ</stp>
        <stp>61</stp>
        <stp>12/31/2016</stp>
        <stp>1</stp>
        <tr r="P5" s="8"/>
      </tp>
      <tp t="s">
        <v/>
        <stp/>
        <stp>EM_S_QSTM07_IS</stp>
        <stp>4</stp>
        <stp>300026.SZ</stp>
        <stp>61</stp>
        <stp>12/31/2016</stp>
        <stp>1</stp>
        <tr r="P30" s="8"/>
      </tp>
      <tp t="s">
        <v/>
        <stp/>
        <stp>EM_S_QSTM07_IS</stp>
        <stp>4</stp>
        <stp>300024.SZ</stp>
        <stp>61</stp>
        <stp>12/31/2016</stp>
        <stp>1</stp>
        <tr r="P29" s="8"/>
      </tp>
      <tp>
        <v>48491517.520000003</v>
        <stp/>
        <stp>EM_S_QSTM07_IS</stp>
        <stp>4</stp>
        <stp>603168.SH</stp>
        <stp>61</stp>
        <stp>12/31/2015</stp>
        <stp>1</stp>
        <tr r="X69" s="8"/>
      </tp>
      <tp t="s">
        <v/>
        <stp/>
        <stp>EM_S_QSTM07_IS</stp>
        <stp>4</stp>
        <stp>300146.SZ</stp>
        <stp>61</stp>
        <stp>12/31/2016</stp>
        <stp>1</stp>
        <tr r="P40" s="8"/>
      </tp>
      <tp t="s">
        <v/>
        <stp/>
        <stp>EM_S_QSTM07_IS</stp>
        <stp>4</stp>
        <stp>300145.SZ</stp>
        <stp>61</stp>
        <stp>12/31/2016</stp>
        <stp>1</stp>
        <tr r="P39" s="8"/>
      </tp>
      <tp t="s">
        <v/>
        <stp/>
        <stp>EM_S_QSTM07_IS</stp>
        <stp>4</stp>
        <stp>300144.SZ</stp>
        <stp>61</stp>
        <stp>12/31/2016</stp>
        <stp>1</stp>
        <tr r="P38" s="8"/>
      </tp>
      <tp t="s">
        <v/>
        <stp/>
        <stp>EM_S_QSTM07_IS</stp>
        <stp>4</stp>
        <stp>300170.SZ</stp>
        <stp>61</stp>
        <stp>12/31/2016</stp>
        <stp>1</stp>
        <tr r="P43" s="8"/>
      </tp>
      <tp t="s">
        <v/>
        <stp/>
        <stp>EM_S_QSTM07_IS</stp>
        <stp>4</stp>
        <stp>300166.SZ</stp>
        <stp>61</stp>
        <stp>12/31/2016</stp>
        <stp>1</stp>
        <tr r="P41" s="8"/>
      </tp>
      <tp t="s">
        <v/>
        <stp/>
        <stp>EM_S_QSTM07_IS</stp>
        <stp>4</stp>
        <stp>300168.SZ</stp>
        <stp>61</stp>
        <stp>12/31/2016</stp>
        <stp>1</stp>
        <tr r="P42" s="8"/>
      </tp>
      <tp t="s">
        <v/>
        <stp/>
        <stp>EM_S_QSTM07_IS</stp>
        <stp>4</stp>
        <stp>300115.SZ</stp>
        <stp>61</stp>
        <stp>12/31/2016</stp>
        <stp>1</stp>
        <tr r="P36" s="8"/>
      </tp>
      <tp t="s">
        <v/>
        <stp/>
        <stp>EM_S_QSTM07_IS</stp>
        <stp>4</stp>
        <stp>300113.SZ</stp>
        <stp>61</stp>
        <stp>12/31/2016</stp>
        <stp>1</stp>
        <tr r="P35" s="8"/>
      </tp>
      <tp t="s">
        <v/>
        <stp/>
        <stp>EM_S_QSTM07_IS</stp>
        <stp>4</stp>
        <stp>300104.SZ</stp>
        <stp>61</stp>
        <stp>12/31/2016</stp>
        <stp>1</stp>
        <tr r="P34" s="8"/>
      </tp>
      <tp t="s">
        <v/>
        <stp/>
        <stp>EM_S_QSTM07_IS</stp>
        <stp>4</stp>
        <stp>300133.SZ</stp>
        <stp>61</stp>
        <stp>12/31/2016</stp>
        <stp>1</stp>
        <tr r="P37" s="8"/>
      </tp>
      <tp t="s">
        <v/>
        <stp/>
        <stp>EM_S_QSTM07_IS</stp>
        <stp>4</stp>
        <stp>300196.SZ</stp>
        <stp>61</stp>
        <stp>12/31/2016</stp>
        <stp>1</stp>
        <tr r="P45" s="8"/>
      </tp>
      <tp t="s">
        <v/>
        <stp/>
        <stp>EM_S_QSTM07_IS</stp>
        <stp>4</stp>
        <stp>300199.SZ</stp>
        <stp>61</stp>
        <stp>12/31/2016</stp>
        <stp>1</stp>
        <tr r="P46" s="8"/>
      </tp>
      <tp t="s">
        <v/>
        <stp/>
        <stp>EM_S_QSTM07_IS</stp>
        <stp>4</stp>
        <stp>300182.SZ</stp>
        <stp>61</stp>
        <stp>12/31/2016</stp>
        <stp>1</stp>
        <tr r="P44" s="8"/>
      </tp>
      <tp t="s">
        <v/>
        <stp/>
        <stp>EM_S_QSTM07_IS</stp>
        <stp>4</stp>
        <stp>300253.SZ</stp>
        <stp>61</stp>
        <stp>12/31/2016</stp>
        <stp>1</stp>
        <tr r="P49" s="8"/>
      </tp>
      <tp t="s">
        <v/>
        <stp/>
        <stp>EM_S_QSTM07_IS</stp>
        <stp>4</stp>
        <stp>300244.SZ</stp>
        <stp>61</stp>
        <stp>12/31/2016</stp>
        <stp>1</stp>
        <tr r="P48" s="8"/>
      </tp>
      <tp t="s">
        <v/>
        <stp/>
        <stp>EM_S_QSTM07_IS</stp>
        <stp>4</stp>
        <stp>300271.SZ</stp>
        <stp>61</stp>
        <stp>12/31/2016</stp>
        <stp>1</stp>
        <tr r="P51" s="8"/>
      </tp>
      <tp t="s">
        <v/>
        <stp/>
        <stp>EM_S_QSTM07_IS</stp>
        <stp>4</stp>
        <stp>300267.SZ</stp>
        <stp>61</stp>
        <stp>12/31/2016</stp>
        <stp>1</stp>
        <tr r="P50" s="8"/>
      </tp>
      <tp t="s">
        <v/>
        <stp/>
        <stp>EM_S_QSTM07_IS</stp>
        <stp>4</stp>
        <stp>300231.SZ</stp>
        <stp>61</stp>
        <stp>12/31/2016</stp>
        <stp>1</stp>
        <tr r="P47" s="8"/>
      </tp>
      <tp t="s">
        <v/>
        <stp/>
        <stp>EM_S_QSTM07_IS</stp>
        <stp>4</stp>
        <stp>300287.SZ</stp>
        <stp>61</stp>
        <stp>12/31/2016</stp>
        <stp>1</stp>
        <tr r="P52" s="8"/>
      </tp>
      <tp t="s">
        <v/>
        <stp/>
        <stp>EM_S_QSTM07_IS</stp>
        <stp>4</stp>
        <stp>600312.SH</stp>
        <stp>61</stp>
        <stp>12/31/2016</stp>
        <stp>1</stp>
        <tr r="P62" s="8"/>
      </tp>
      <tp t="s">
        <v/>
        <stp/>
        <stp>EM_S_QSTM07_IS</stp>
        <stp>4</stp>
        <stp>600340.SH</stp>
        <stp>61</stp>
        <stp>12/31/2016</stp>
        <stp>1</stp>
        <tr r="P63" s="8"/>
      </tp>
      <tp t="s">
        <v/>
        <stp/>
        <stp>EM_S_QSTM07_IS</stp>
        <stp>4</stp>
        <stp>300357.SZ</stp>
        <stp>61</stp>
        <stp>12/31/2016</stp>
        <stp>1</stp>
        <tr r="P56" s="8"/>
      </tp>
      <tp t="s">
        <v/>
        <stp/>
        <stp>EM_S_QSTM07_IS</stp>
        <stp>4</stp>
        <stp>300347.SZ</stp>
        <stp>61</stp>
        <stp>12/31/2016</stp>
        <stp>1</stp>
        <tr r="P55" s="8"/>
      </tp>
      <tp t="s">
        <v/>
        <stp/>
        <stp>EM_S_QSTM07_IS</stp>
        <stp>4</stp>
        <stp>300367.SZ</stp>
        <stp>61</stp>
        <stp>12/31/2016</stp>
        <stp>1</stp>
        <tr r="P57" s="8"/>
      </tp>
      <tp t="s">
        <v/>
        <stp/>
        <stp>EM_S_QSTM07_IS</stp>
        <stp>4</stp>
        <stp>300315.SZ</stp>
        <stp>61</stp>
        <stp>12/31/2016</stp>
        <stp>1</stp>
        <tr r="P53" s="8"/>
      </tp>
      <tp t="s">
        <v/>
        <stp/>
        <stp>EM_S_QSTM07_IS</stp>
        <stp>4</stp>
        <stp>300339.SZ</stp>
        <stp>61</stp>
        <stp>12/31/2016</stp>
        <stp>1</stp>
        <tr r="P54" s="8"/>
      </tp>
      <tp t="s">
        <v/>
        <stp/>
        <stp>EM_S_QSTM07_IS</stp>
        <stp>4</stp>
        <stp>300383.SZ</stp>
        <stp>61</stp>
        <stp>12/31/2016</stp>
        <stp>1</stp>
        <tr r="P58" s="8"/>
      </tp>
      <tp t="s">
        <v/>
        <stp/>
        <stp>EM_S_QSTM07_IS</stp>
        <stp>4</stp>
        <stp>600422.SH</stp>
        <stp>61</stp>
        <stp>12/31/2016</stp>
        <stp>1</stp>
        <tr r="P64" s="8"/>
      </tp>
      <tp t="s">
        <v/>
        <stp/>
        <stp>EM_S_QSTM07_IS</stp>
        <stp>4</stp>
        <stp>300444.SZ</stp>
        <stp>61</stp>
        <stp>12/31/2016</stp>
        <stp>1</stp>
        <tr r="P59" s="8"/>
      </tp>
      <tp t="s">
        <v/>
        <stp/>
        <stp>EM_S_QSTM07_IS</stp>
        <stp>4</stp>
        <stp>000413.SZ</stp>
        <stp>61</stp>
        <stp>12/31/2016</stp>
        <stp>1</stp>
        <tr r="P6" s="8"/>
      </tp>
      <tp t="s">
        <v/>
        <stp/>
        <stp>EM_S_QSTM07_IS</stp>
        <stp>4</stp>
        <stp>600518.SH</stp>
        <stp>61</stp>
        <stp>12/31/2016</stp>
        <stp>1</stp>
        <tr r="P65" s="8"/>
      </tp>
      <tp t="s">
        <v/>
        <stp/>
        <stp>EM_S_QSTM07_IS</stp>
        <stp>4</stp>
        <stp>600699.SH</stp>
        <stp>61</stp>
        <stp>12/31/2016</stp>
        <stp>1</stp>
        <tr r="P66" s="8"/>
      </tp>
      <tp>
        <v>313982447.24000001</v>
        <stp/>
        <stp>EM_S_QSTM07_IS</stp>
        <stp>4</stp>
        <stp>000826.SZ</stp>
        <stp>61</stp>
        <stp>12/31/2015</stp>
        <stp>1</stp>
        <tr r="X7" s="8"/>
      </tp>
      <tp>
        <v>210764234.65000001</v>
        <stp/>
        <stp>EM_S_QSTM07_IS</stp>
        <stp>4</stp>
        <stp>000957.SZ</stp>
        <stp>61</stp>
        <stp>12/31/2015</stp>
        <stp>1</stp>
        <tr r="X9" s="8"/>
      </tp>
      <tp>
        <v>35858737.259999998</v>
        <stp/>
        <stp>EM_S_QSTM07_IS</stp>
        <stp>4</stp>
        <stp>000938.SZ</stp>
        <stp>61</stp>
        <stp>12/31/2015</stp>
        <stp>1</stp>
        <tr r="X8" s="8"/>
      </tp>
      <tp>
        <v>97062602.550000101</v>
        <stp/>
        <stp>EM_S_QSTM07_IS</stp>
        <stp>4</stp>
        <stp>600056.SH</stp>
        <stp>61</stp>
        <stp>12/31/2015</stp>
        <stp>1</stp>
        <tr r="X60" s="8"/>
      </tp>
      <tp>
        <v>212342887.94</v>
        <stp/>
        <stp>EM_S_QSTM07_IS</stp>
        <stp>4</stp>
        <stp>600085.SH</stp>
        <stp>61</stp>
        <stp>12/31/2015</stp>
        <stp>1</stp>
        <tr r="X61" s="8"/>
      </tp>
      <tp>
        <v>50555100.759999998</v>
        <stp/>
        <stp>EM_S_QSTM07_IS</stp>
        <stp>4</stp>
        <stp>300055.SZ</stp>
        <stp>61</stp>
        <stp>12/31/2015</stp>
        <stp>1</stp>
        <tr r="X31" s="8"/>
      </tp>
      <tp>
        <v>236636134.88</v>
        <stp/>
        <stp>EM_S_QSTM07_IS</stp>
        <stp>4</stp>
        <stp>300072.SZ</stp>
        <stp>61</stp>
        <stp>12/31/2015</stp>
        <stp>1</stp>
        <tr r="X33" s="8"/>
      </tp>
      <tp>
        <v>1108700513.6199999</v>
        <stp/>
        <stp>EM_S_QSTM07_IS</stp>
        <stp>4</stp>
        <stp>300070.SZ</stp>
        <stp>61</stp>
        <stp>12/31/2015</stp>
        <stp>1</stp>
        <tr r="X32" s="8"/>
      </tp>
      <tp>
        <v>273268862.54000002</v>
        <stp/>
        <stp>EM_S_QSTM07_IS</stp>
        <stp>4</stp>
        <stp>300017.SZ</stp>
        <stp>61</stp>
        <stp>12/31/2015</stp>
        <stp>1</stp>
        <tr r="X28" s="8"/>
      </tp>
      <tp>
        <v>27336094.25</v>
        <stp/>
        <stp>EM_S_QSTM07_IS</stp>
        <stp>4</stp>
        <stp>300009.SZ</stp>
        <stp>61</stp>
        <stp>12/31/2015</stp>
        <stp>1</stp>
        <tr r="X27" s="8"/>
      </tp>
      <tp>
        <v>4125000000</v>
        <stp/>
        <stp>EM_S_QSTM07_IS</stp>
        <stp>4</stp>
        <stp>000001.SZ</stp>
        <stp>61</stp>
        <stp>12/31/2015</stp>
        <stp>1</stp>
        <tr r="X5" s="8"/>
      </tp>
      <tp>
        <v>105997615.65000001</v>
        <stp/>
        <stp>EM_S_QSTM07_IS</stp>
        <stp>4</stp>
        <stp>300026.SZ</stp>
        <stp>61</stp>
        <stp>12/31/2015</stp>
        <stp>1</stp>
        <tr r="X30" s="8"/>
      </tp>
      <tp>
        <v>163025308.75999999</v>
        <stp/>
        <stp>EM_S_QSTM07_IS</stp>
        <stp>4</stp>
        <stp>300024.SZ</stp>
        <stp>61</stp>
        <stp>12/31/2015</stp>
        <stp>1</stp>
        <tr r="X29" s="8"/>
      </tp>
      <tp t="s">
        <v/>
        <stp/>
        <stp>EM_S_QSTM07_IS</stp>
        <stp>4</stp>
        <stp>603168.SH</stp>
        <stp>61</stp>
        <stp>12/31/2016</stp>
        <stp>1</stp>
        <tr r="P69" s="8"/>
      </tp>
      <tp>
        <v>50764698.119999997</v>
        <stp/>
        <stp>EM_S_QSTM07_IS</stp>
        <stp>4</stp>
        <stp>300146.SZ</stp>
        <stp>61</stp>
        <stp>12/31/2015</stp>
        <stp>1</stp>
        <tr r="X40" s="8"/>
      </tp>
      <tp>
        <v>142207146.49000001</v>
        <stp/>
        <stp>EM_S_QSTM07_IS</stp>
        <stp>4</stp>
        <stp>300145.SZ</stp>
        <stp>61</stp>
        <stp>12/31/2015</stp>
        <stp>1</stp>
        <tr r="X39" s="8"/>
      </tp>
      <tp>
        <v>91381651.969999999</v>
        <stp/>
        <stp>EM_S_QSTM07_IS</stp>
        <stp>4</stp>
        <stp>300144.SZ</stp>
        <stp>61</stp>
        <stp>12/31/2015</stp>
        <stp>1</stp>
        <tr r="X38" s="8"/>
      </tp>
      <tp>
        <v>67063670.380000003</v>
        <stp/>
        <stp>EM_S_QSTM07_IS</stp>
        <stp>4</stp>
        <stp>300170.SZ</stp>
        <stp>61</stp>
        <stp>12/31/2015</stp>
        <stp>1</stp>
        <tr r="X43" s="8"/>
      </tp>
      <tp>
        <v>144056201.25</v>
        <stp/>
        <stp>EM_S_QSTM07_IS</stp>
        <stp>4</stp>
        <stp>300166.SZ</stp>
        <stp>61</stp>
        <stp>12/31/2015</stp>
        <stp>1</stp>
        <tr r="X41" s="8"/>
      </tp>
      <tp>
        <v>155310650.66999999</v>
        <stp/>
        <stp>EM_S_QSTM07_IS</stp>
        <stp>4</stp>
        <stp>300168.SZ</stp>
        <stp>61</stp>
        <stp>12/31/2015</stp>
        <stp>1</stp>
        <tr r="X42" s="8"/>
      </tp>
      <tp>
        <v>127894748.58</v>
        <stp/>
        <stp>EM_S_QSTM07_IS</stp>
        <stp>4</stp>
        <stp>300115.SZ</stp>
        <stp>61</stp>
        <stp>12/31/2015</stp>
        <stp>1</stp>
        <tr r="X36" s="8"/>
      </tp>
      <tp>
        <v>103439132.54000001</v>
        <stp/>
        <stp>EM_S_QSTM07_IS</stp>
        <stp>4</stp>
        <stp>300113.SZ</stp>
        <stp>61</stp>
        <stp>12/31/2015</stp>
        <stp>1</stp>
        <tr r="X35" s="8"/>
      </tp>
      <tp>
        <v>195979518.56999999</v>
        <stp/>
        <stp>EM_S_QSTM07_IS</stp>
        <stp>4</stp>
        <stp>300104.SZ</stp>
        <stp>61</stp>
        <stp>12/31/2015</stp>
        <stp>1</stp>
        <tr r="X34" s="8"/>
      </tp>
      <tp>
        <v>255797984.91</v>
        <stp/>
        <stp>EM_S_QSTM07_IS</stp>
        <stp>4</stp>
        <stp>300133.SZ</stp>
        <stp>61</stp>
        <stp>12/31/2015</stp>
        <stp>1</stp>
        <tr r="X37" s="8"/>
      </tp>
      <tp>
        <v>55268678.689999998</v>
        <stp/>
        <stp>EM_S_QSTM07_IS</stp>
        <stp>4</stp>
        <stp>300196.SZ</stp>
        <stp>61</stp>
        <stp>12/31/2015</stp>
        <stp>1</stp>
        <tr r="X45" s="8"/>
      </tp>
      <tp>
        <v>131097251</v>
        <stp/>
        <stp>EM_S_QSTM07_IS</stp>
        <stp>4</stp>
        <stp>300199.SZ</stp>
        <stp>61</stp>
        <stp>12/31/2015</stp>
        <stp>1</stp>
        <tr r="X46" s="8"/>
      </tp>
      <tp>
        <v>273444073.55000001</v>
        <stp/>
        <stp>EM_S_QSTM07_IS</stp>
        <stp>4</stp>
        <stp>300182.SZ</stp>
        <stp>61</stp>
        <stp>12/31/2015</stp>
        <stp>1</stp>
        <tr r="X44" s="8"/>
      </tp>
      <tp>
        <v>62901094.390000001</v>
        <stp/>
        <stp>EM_S_QSTM07_IS</stp>
        <stp>4</stp>
        <stp>300253.SZ</stp>
        <stp>61</stp>
        <stp>12/31/2015</stp>
        <stp>1</stp>
        <tr r="X49" s="8"/>
      </tp>
      <tp>
        <v>49835733.270000003</v>
        <stp/>
        <stp>EM_S_QSTM07_IS</stp>
        <stp>4</stp>
        <stp>300244.SZ</stp>
        <stp>61</stp>
        <stp>12/31/2015</stp>
        <stp>1</stp>
        <tr r="X48" s="8"/>
      </tp>
      <tp>
        <v>71714930.700000003</v>
        <stp/>
        <stp>EM_S_QSTM07_IS</stp>
        <stp>4</stp>
        <stp>300271.SZ</stp>
        <stp>61</stp>
        <stp>12/31/2015</stp>
        <stp>1</stp>
        <tr r="X51" s="8"/>
      </tp>
      <tp>
        <v>177933829.71000001</v>
        <stp/>
        <stp>EM_S_QSTM07_IS</stp>
        <stp>4</stp>
        <stp>300267.SZ</stp>
        <stp>61</stp>
        <stp>12/31/2015</stp>
        <stp>1</stp>
        <tr r="X50" s="8"/>
      </tp>
      <tp>
        <v>23133681.510000002</v>
        <stp/>
        <stp>EM_S_QSTM07_IS</stp>
        <stp>4</stp>
        <stp>300231.SZ</stp>
        <stp>61</stp>
        <stp>12/31/2015</stp>
        <stp>1</stp>
        <tr r="X47" s="8"/>
      </tp>
      <tp>
        <v>98372368.840000004</v>
        <stp/>
        <stp>EM_S_QSTM07_IS</stp>
        <stp>4</stp>
        <stp>300287.SZ</stp>
        <stp>61</stp>
        <stp>12/31/2015</stp>
        <stp>1</stp>
        <tr r="X52" s="8"/>
      </tp>
      <tp>
        <v>317508207.44999999</v>
        <stp/>
        <stp>EM_S_QSTM07_IS</stp>
        <stp>4</stp>
        <stp>600312.SH</stp>
        <stp>61</stp>
        <stp>12/31/2015</stp>
        <stp>1</stp>
        <tr r="X62" s="8"/>
      </tp>
      <tp>
        <v>1037409541.58</v>
        <stp/>
        <stp>EM_S_QSTM07_IS</stp>
        <stp>4</stp>
        <stp>600340.SH</stp>
        <stp>61</stp>
        <stp>12/31/2015</stp>
        <stp>1</stp>
        <tr r="X63" s="8"/>
      </tp>
      <tp>
        <v>26551547.399999999</v>
        <stp/>
        <stp>EM_S_QSTM07_IS</stp>
        <stp>4</stp>
        <stp>300357.SZ</stp>
        <stp>61</stp>
        <stp>12/31/2015</stp>
        <stp>1</stp>
        <tr r="X56" s="8"/>
      </tp>
      <tp>
        <v>45770290.280000001</v>
        <stp/>
        <stp>EM_S_QSTM07_IS</stp>
        <stp>4</stp>
        <stp>300347.SZ</stp>
        <stp>61</stp>
        <stp>12/31/2015</stp>
        <stp>1</stp>
        <tr r="X55" s="8"/>
      </tp>
      <tp>
        <v>179734474.96000001</v>
        <stp/>
        <stp>EM_S_QSTM07_IS</stp>
        <stp>4</stp>
        <stp>300367.SZ</stp>
        <stp>61</stp>
        <stp>12/31/2015</stp>
        <stp>1</stp>
        <tr r="X57" s="8"/>
      </tp>
      <tp>
        <v>198281305.37</v>
        <stp/>
        <stp>EM_S_QSTM07_IS</stp>
        <stp>4</stp>
        <stp>300315.SZ</stp>
        <stp>61</stp>
        <stp>12/31/2015</stp>
        <stp>1</stp>
        <tr r="X53" s="8"/>
      </tp>
      <tp>
        <v>133749927.65000001</v>
        <stp/>
        <stp>EM_S_QSTM07_IS</stp>
        <stp>4</stp>
        <stp>300339.SZ</stp>
        <stp>61</stp>
        <stp>12/31/2015</stp>
        <stp>1</stp>
        <tr r="X54" s="8"/>
      </tp>
      <tp>
        <v>39023088.609999999</v>
        <stp/>
        <stp>EM_S_QSTM07_IS</stp>
        <stp>4</stp>
        <stp>300383.SZ</stp>
        <stp>61</stp>
        <stp>12/31/2015</stp>
        <stp>1</stp>
        <tr r="X58" s="8"/>
      </tp>
      <tp>
        <v>109591070</v>
        <stp/>
        <stp>EM_S_QSTM07_IS</stp>
        <stp>4</stp>
        <stp>600422.SH</stp>
        <stp>61</stp>
        <stp>12/31/2015</stp>
        <stp>1</stp>
        <tr r="X64" s="8"/>
      </tp>
      <tp>
        <v>59344529</v>
        <stp/>
        <stp>EM_S_QSTM07_IS</stp>
        <stp>4</stp>
        <stp>300444.SZ</stp>
        <stp>61</stp>
        <stp>12/31/2015</stp>
        <stp>1</stp>
        <tr r="X59" s="8"/>
      </tp>
      <tp>
        <v>536659188.5</v>
        <stp/>
        <stp>EM_S_QSTM07_IS</stp>
        <stp>4</stp>
        <stp>000413.SZ</stp>
        <stp>61</stp>
        <stp>12/31/2015</stp>
        <stp>1</stp>
        <tr r="X6" s="8"/>
      </tp>
      <tp>
        <v>649241764.02999997</v>
        <stp/>
        <stp>EM_S_QSTM07_IS</stp>
        <stp>4</stp>
        <stp>600518.SH</stp>
        <stp>61</stp>
        <stp>12/31/2015</stp>
        <stp>1</stp>
        <tr r="X65" s="8"/>
      </tp>
      <tp>
        <v>129515313.78</v>
        <stp/>
        <stp>EM_S_QSTM07_IS</stp>
        <stp>4</stp>
        <stp>600699.SH</stp>
        <stp>61</stp>
        <stp>12/31/2015</stp>
        <stp>1</stp>
        <tr r="X66" s="8"/>
      </tp>
      <tp>
        <v>770803000</v>
        <stp/>
        <stp>EM_S_QSTM07_IS</stp>
        <stp>4</stp>
        <stp>601997.SH</stp>
        <stp>61</stp>
        <stp>12/31/2015</stp>
        <stp>1</stp>
        <tr r="X68" s="8"/>
      </tp>
      <tp>
        <v>1822385000</v>
        <stp/>
        <stp>EM_S_QSTM07_IS</stp>
        <stp>4</stp>
        <stp>601009.SH</stp>
        <stp>61</stp>
        <stp>12/31/2015</stp>
        <stp>1</stp>
        <tr r="X67" s="8"/>
      </tp>
      <tp t="s">
        <v/>
        <stp/>
        <stp>EM_S_QSTM07_IS</stp>
        <stp>4</stp>
        <stp>002142.SZ</stp>
        <stp>61</stp>
        <stp>12/31/2016</stp>
        <stp>1</stp>
        <tr r="P11" s="8"/>
      </tp>
      <tp t="s">
        <v/>
        <stp/>
        <stp>EM_S_QSTM07_IS</stp>
        <stp>4</stp>
        <stp>002104.SZ</stp>
        <stp>61</stp>
        <stp>12/31/2016</stp>
        <stp>1</stp>
        <tr r="P10" s="8"/>
      </tp>
      <tp t="s">
        <v/>
        <stp/>
        <stp>EM_S_QSTM07_IS</stp>
        <stp>4</stp>
        <stp>002230.SZ</stp>
        <stp>61</stp>
        <stp>12/31/2016</stp>
        <stp>1</stp>
        <tr r="P12" s="8"/>
      </tp>
      <tp t="s">
        <v/>
        <stp/>
        <stp>EM_S_QSTM07_IS</stp>
        <stp>4</stp>
        <stp>002294.SZ</stp>
        <stp>61</stp>
        <stp>12/31/2016</stp>
        <stp>1</stp>
        <tr r="P13" s="8"/>
      </tp>
      <tp t="s">
        <v/>
        <stp/>
        <stp>EM_S_QSTM07_IS</stp>
        <stp>4</stp>
        <stp>002367.SZ</stp>
        <stp>61</stp>
        <stp>12/31/2016</stp>
        <stp>1</stp>
        <tr r="P14" s="8"/>
      </tp>
      <tp t="s">
        <v/>
        <stp/>
        <stp>EM_S_QSTM07_IS</stp>
        <stp>4</stp>
        <stp>002470.SZ</stp>
        <stp>61</stp>
        <stp>12/31/2016</stp>
        <stp>1</stp>
        <tr r="P18" s="8"/>
      </tp>
      <tp t="s">
        <v/>
        <stp/>
        <stp>EM_S_QSTM07_IS</stp>
        <stp>4</stp>
        <stp>002450.SZ</stp>
        <stp>61</stp>
        <stp>12/31/2016</stp>
        <stp>1</stp>
        <tr r="P17" s="8"/>
      </tp>
      <tp t="s">
        <v/>
        <stp/>
        <stp>EM_S_QSTM07_IS</stp>
        <stp>4</stp>
        <stp>002400.SZ</stp>
        <stp>61</stp>
        <stp>12/31/2016</stp>
        <stp>1</stp>
        <tr r="P15" s="8"/>
      </tp>
      <tp t="s">
        <v/>
        <stp/>
        <stp>EM_S_QSTM07_IS</stp>
        <stp>4</stp>
        <stp>002415.SZ</stp>
        <stp>61</stp>
        <stp>12/31/2016</stp>
        <stp>1</stp>
        <tr r="P16" s="8"/>
      </tp>
      <tp t="s">
        <v/>
        <stp/>
        <stp>EM_S_QSTM07_IS</stp>
        <stp>4</stp>
        <stp>002572.SZ</stp>
        <stp>61</stp>
        <stp>12/31/2016</stp>
        <stp>1</stp>
        <tr r="P21" s="8"/>
      </tp>
      <tp t="s">
        <v/>
        <stp/>
        <stp>EM_S_QSTM07_IS</stp>
        <stp>4</stp>
        <stp>002542.SZ</stp>
        <stp>61</stp>
        <stp>12/31/2016</stp>
        <stp>1</stp>
        <tr r="P20" s="8"/>
      </tp>
      <tp t="s">
        <v/>
        <stp/>
        <stp>EM_S_QSTM07_IS</stp>
        <stp>4</stp>
        <stp>002508.SZ</stp>
        <stp>61</stp>
        <stp>12/31/2016</stp>
        <stp>1</stp>
        <tr r="P19" s="8"/>
      </tp>
      <tp t="s">
        <v/>
        <stp/>
        <stp>EM_S_QSTM07_IS</stp>
        <stp>4</stp>
        <stp>002589.SZ</stp>
        <stp>61</stp>
        <stp>12/31/2016</stp>
        <stp>1</stp>
        <tr r="P22" s="8"/>
      </tp>
      <tp t="s">
        <v/>
        <stp/>
        <stp>EM_S_QSTM07_IS</stp>
        <stp>4</stp>
        <stp>002727.SZ</stp>
        <stp>61</stp>
        <stp>12/31/2016</stp>
        <stp>1</stp>
        <tr r="P26" s="8"/>
      </tp>
      <tp t="s">
        <v/>
        <stp/>
        <stp>EM_S_QSTM07_IS</stp>
        <stp>4</stp>
        <stp>002707.SZ</stp>
        <stp>61</stp>
        <stp>12/31/2016</stp>
        <stp>1</stp>
        <tr r="P24" s="8"/>
      </tp>
      <tp t="s">
        <v/>
        <stp/>
        <stp>EM_S_QSTM07_IS</stp>
        <stp>4</stp>
        <stp>002701.SZ</stp>
        <stp>61</stp>
        <stp>12/31/2016</stp>
        <stp>1</stp>
        <tr r="P23" s="8"/>
      </tp>
      <tp t="s">
        <v/>
        <stp/>
        <stp>EM_S_QSTM07_IS</stp>
        <stp>4</stp>
        <stp>002717.SZ</stp>
        <stp>61</stp>
        <stp>12/31/2016</stp>
        <stp>1</stp>
        <tr r="P25" s="8"/>
      </tp>
      <tp t="s">
        <v/>
        <stp/>
        <stp>EM_S_PERFORMANCEEXPRESS_QNETPROFIT</stp>
        <stp>2</stp>
        <stp>600312.SH</stp>
        <stp>9/30/2016</stp>
        <tr r="O62" s="8"/>
      </tp>
      <tp t="s">
        <v/>
        <stp/>
        <stp>EM_S_PERFORMANCEEXPRESS_QNETPROFIT</stp>
        <stp>2</stp>
        <stp>600518.SH</stp>
        <stp>9/30/2016</stp>
        <tr r="O65" s="8"/>
      </tp>
      <tp t="s">
        <v/>
        <stp/>
        <stp>EM_S_PERFORMANCEEXPRESS_QNETPROFIT</stp>
        <stp>2</stp>
        <stp>601009.SH</stp>
        <stp>9/30/2016</stp>
        <tr r="O67" s="8"/>
      </tp>
      <tp t="s">
        <v/>
        <stp/>
        <stp>EM_S_PERFORMANCEEXPRESS_QNETPROFIT</stp>
        <stp>2</stp>
        <stp>600422.SH</stp>
        <stp>9/30/2016</stp>
        <tr r="O64" s="8"/>
      </tp>
      <tp t="s">
        <v/>
        <stp/>
        <stp>EM_S_PERFORMANCEEXPRESS_QNETPROFIT</stp>
        <stp>2</stp>
        <stp>600056.SH</stp>
        <stp>9/30/2016</stp>
        <tr r="O60" s="8"/>
      </tp>
      <tp t="s">
        <v/>
        <stp/>
        <stp>EM_S_PERFORMANCEEXPRESS_QNETPROFIT</stp>
        <stp>2</stp>
        <stp>600340.SH</stp>
        <stp>9/30/2016</stp>
        <tr r="O63" s="8"/>
      </tp>
      <tp t="s">
        <v/>
        <stp/>
        <stp>EM_S_PERFORMANCEEXPRESS_QNETPROFIT</stp>
        <stp>2</stp>
        <stp>603168.SH</stp>
        <stp>9/30/2016</stp>
        <tr r="O69" s="8"/>
      </tp>
      <tp>
        <v>1356921309</v>
        <stp/>
        <stp>EM_S_SHARE_TOTAL</stp>
        <stp>2</stp>
        <stp>600312.SH</stp>
        <stp>1/18/2017</stp>
        <tr r="J56" s="9"/>
      </tp>
      <tp>
        <v>4947223675</v>
        <stp/>
        <stp>EM_S_SHARE_TOTAL</stp>
        <stp>2</stp>
        <stp>600518.SH</stp>
        <stp>1/18/2017</stp>
        <tr r="J59" s="9"/>
      </tp>
      <tp t="s">
        <v/>
        <stp/>
        <stp>EM_S_PERFORMANCEEXPRESS_QNETPROFIT</stp>
        <stp>2</stp>
        <stp>300444.SZ</stp>
        <stp>12/31/2016</stp>
        <tr r="N59" s="8"/>
      </tp>
      <tp t="s">
        <v/>
        <stp/>
        <stp>EM_S_PERFORMANCEEXPRESS_QNETPROFIT</stp>
        <stp>2</stp>
        <stp>300104.SZ</stp>
        <stp>12/31/2016</stp>
        <tr r="N34" s="8"/>
      </tp>
      <tp t="s">
        <v/>
        <stp/>
        <stp>EM_S_PERFORMANCEEXPRESS_QNETPROFIT</stp>
        <stp>2</stp>
        <stp>300144.SZ</stp>
        <stp>12/31/2016</stp>
        <tr r="N38" s="8"/>
      </tp>
      <tp t="s">
        <v/>
        <stp/>
        <stp>EM_S_PERFORMANCEEXPRESS_QNETPROFIT</stp>
        <stp>2</stp>
        <stp>300024.SZ</stp>
        <stp>12/31/2016</stp>
        <tr r="N29" s="8"/>
      </tp>
      <tp t="s">
        <v/>
        <stp/>
        <stp>EM_S_PERFORMANCEEXPRESS_QNETPROFIT</stp>
        <stp>2</stp>
        <stp>300244.SZ</stp>
        <stp>12/31/2016</stp>
        <tr r="N48" s="8"/>
      </tp>
      <tp t="s">
        <v/>
        <stp/>
        <stp>EM_S_PERFORMANCEEXPRESS_QNETPROFIT</stp>
        <stp>2</stp>
        <stp>002104.SZ</stp>
        <stp>12/31/2016</stp>
        <tr r="N10" s="8"/>
      </tp>
      <tp t="s">
        <v/>
        <stp/>
        <stp>EM_S_PERFORMANCEEXPRESS_QNETPROFIT</stp>
        <stp>2</stp>
        <stp>002294.SZ</stp>
        <stp>12/31/2016</stp>
        <tr r="N13" s="8"/>
      </tp>
      <tp t="s">
        <v/>
        <stp/>
        <stp>EM_S_PROFITNOTICE_FORECASTT</stp>
        <stp>2</stp>
        <stp>600422.SH</stp>
        <stp>3/31/2017</stp>
        <tr r="H64" s="8"/>
      </tp>
      <tp t="s">
        <v/>
        <stp/>
        <stp>EM_S_PROFITNOTICE_FORECASTT</stp>
        <stp>2</stp>
        <stp>600422.SH</stp>
        <stp>9/30/2016</stp>
        <tr r="J64" s="8"/>
      </tp>
      <tp>
        <v>6058719946</v>
        <stp/>
        <stp>EM_S_SHARE_TOTAL</stp>
        <stp>2</stp>
        <stp>601009.SH</stp>
        <stp>1/18/2017</stp>
        <tr r="J61" s="9"/>
      </tp>
      <tp t="s">
        <v/>
        <stp/>
        <stp>EM_S_PERFORMANCEEXPRESS_QNETPROFIT</stp>
        <stp>2</stp>
        <stp>300115.SZ</stp>
        <stp>12/31/2016</stp>
        <tr r="N36" s="8"/>
      </tp>
      <tp t="s">
        <v/>
        <stp/>
        <stp>EM_S_PERFORMANCEEXPRESS_QNETPROFIT</stp>
        <stp>2</stp>
        <stp>300145.SZ</stp>
        <stp>12/31/2016</stp>
        <tr r="N39" s="8"/>
      </tp>
      <tp t="s">
        <v/>
        <stp/>
        <stp>EM_S_PERFORMANCEEXPRESS_QNETPROFIT</stp>
        <stp>2</stp>
        <stp>600085.SH</stp>
        <stp>12/31/2016</stp>
        <tr r="N61" s="8"/>
      </tp>
      <tp t="s">
        <v/>
        <stp/>
        <stp>EM_S_PERFORMANCEEXPRESS_QNETPROFIT</stp>
        <stp>2</stp>
        <stp>300055.SZ</stp>
        <stp>12/31/2016</stp>
        <tr r="N31" s="8"/>
      </tp>
      <tp t="s">
        <v/>
        <stp/>
        <stp>EM_S_PERFORMANCEEXPRESS_QNETPROFIT</stp>
        <stp>2</stp>
        <stp>300315.SZ</stp>
        <stp>12/31/2016</stp>
        <tr r="N53" s="8"/>
      </tp>
      <tp t="s">
        <v/>
        <stp/>
        <stp>EM_S_PERFORMANCEEXPRESS_QNETPROFIT</stp>
        <stp>2</stp>
        <stp>002415.SZ</stp>
        <stp>12/31/2016</stp>
        <tr r="N16" s="8"/>
      </tp>
      <tp t="s">
        <v/>
        <stp/>
        <stp>EM_S_PERFORMANCEEXPRESS_QNETPROFIT</stp>
        <stp>2</stp>
        <stp>300146.SZ</stp>
        <stp>12/31/2016</stp>
        <tr r="N40" s="8"/>
      </tp>
      <tp t="s">
        <v/>
        <stp/>
        <stp>EM_S_PERFORMANCEEXPRESS_QNETPROFIT</stp>
        <stp>2</stp>
        <stp>300166.SZ</stp>
        <stp>12/31/2016</stp>
        <tr r="N41" s="8"/>
      </tp>
      <tp t="s">
        <v/>
        <stp/>
        <stp>EM_S_PERFORMANCEEXPRESS_QNETPROFIT</stp>
        <stp>2</stp>
        <stp>300196.SZ</stp>
        <stp>12/31/2016</stp>
        <tr r="N45" s="8"/>
      </tp>
      <tp t="s">
        <v/>
        <stp/>
        <stp>EM_S_PERFORMANCEEXPRESS_QNETPROFIT</stp>
        <stp>2</stp>
        <stp>600056.SH</stp>
        <stp>12/31/2016</stp>
        <tr r="N60" s="8"/>
      </tp>
      <tp t="s">
        <v/>
        <stp/>
        <stp>EM_S_PERFORMANCEEXPRESS_QNETPROFIT</stp>
        <stp>2</stp>
        <stp>300026.SZ</stp>
        <stp>12/31/2016</stp>
        <tr r="N30" s="8"/>
      </tp>
      <tp t="s">
        <v/>
        <stp/>
        <stp>EM_S_PERFORMANCEEXPRESS_QNETPROFIT</stp>
        <stp>2</stp>
        <stp>000826.SZ</stp>
        <stp>12/31/2016</stp>
        <tr r="N7" s="8"/>
      </tp>
      <tp t="s">
        <v/>
        <stp/>
        <stp>EM_S_PROFITNOTICE_FORECASTT</stp>
        <stp>2</stp>
        <stp>601009.SH</stp>
        <stp>9/30/2016</stp>
        <tr r="J67" s="8"/>
      </tp>
      <tp t="s">
        <v/>
        <stp/>
        <stp>EM_S_PROFITNOTICE_FORECASTT</stp>
        <stp>2</stp>
        <stp>601009.SH</stp>
        <stp>3/31/2017</stp>
        <tr r="H67" s="8"/>
      </tp>
      <tp>
        <v>788688620</v>
        <stp/>
        <stp>EM_S_SHARE_TOTAL</stp>
        <stp>2</stp>
        <stp>600422.SH</stp>
        <stp>1/18/2017</stp>
        <tr r="J58" s="9"/>
      </tp>
      <tp t="s">
        <v/>
        <stp/>
        <stp>EM_S_PERFORMANCEEXPRESS_QNETPROFIT</stp>
        <stp>2</stp>
        <stp>601997.SH</stp>
        <stp>12/31/2016</stp>
        <tr r="N68" s="8"/>
      </tp>
      <tp t="s">
        <v/>
        <stp/>
        <stp>EM_S_PERFORMANCEEXPRESS_QNETPROFIT</stp>
        <stp>2</stp>
        <stp>300017.SZ</stp>
        <stp>12/31/2016</stp>
        <tr r="N28" s="8"/>
      </tp>
      <tp t="s">
        <v/>
        <stp/>
        <stp>EM_S_PERFORMANCEEXPRESS_QNETPROFIT</stp>
        <stp>2</stp>
        <stp>300347.SZ</stp>
        <stp>12/31/2016</stp>
        <tr r="N55" s="8"/>
      </tp>
      <tp t="s">
        <v/>
        <stp/>
        <stp>EM_S_PERFORMANCEEXPRESS_QNETPROFIT</stp>
        <stp>2</stp>
        <stp>300357.SZ</stp>
        <stp>12/31/2016</stp>
        <tr r="N56" s="8"/>
      </tp>
      <tp t="s">
        <v/>
        <stp/>
        <stp>EM_S_PERFORMANCEEXPRESS_QNETPROFIT</stp>
        <stp>2</stp>
        <stp>300367.SZ</stp>
        <stp>12/31/2016</stp>
        <tr r="N57" s="8"/>
      </tp>
      <tp t="s">
        <v/>
        <stp/>
        <stp>EM_S_PERFORMANCEEXPRESS_QNETPROFIT</stp>
        <stp>2</stp>
        <stp>300267.SZ</stp>
        <stp>12/31/2016</stp>
        <tr r="N50" s="8"/>
      </tp>
      <tp t="s">
        <v/>
        <stp/>
        <stp>EM_S_PERFORMANCEEXPRESS_QNETPROFIT</stp>
        <stp>2</stp>
        <stp>300287.SZ</stp>
        <stp>12/31/2016</stp>
        <tr r="N52" s="8"/>
      </tp>
      <tp t="s">
        <v/>
        <stp/>
        <stp>EM_S_PERFORMANCEEXPRESS_QNETPROFIT</stp>
        <stp>2</stp>
        <stp>000957.SZ</stp>
        <stp>12/31/2016</stp>
        <tr r="N9" s="8"/>
      </tp>
      <tp t="s">
        <v/>
        <stp/>
        <stp>EM_S_PERFORMANCEEXPRESS_QNETPROFIT</stp>
        <stp>2</stp>
        <stp>002727.SZ</stp>
        <stp>12/31/2016</stp>
        <tr r="N26" s="8"/>
      </tp>
      <tp t="s">
        <v/>
        <stp/>
        <stp>EM_S_PERFORMANCEEXPRESS_QNETPROFIT</stp>
        <stp>2</stp>
        <stp>002717.SZ</stp>
        <stp>12/31/2016</stp>
        <tr r="N25" s="8"/>
      </tp>
      <tp t="s">
        <v/>
        <stp/>
        <stp>EM_S_PERFORMANCEEXPRESS_QNETPROFIT</stp>
        <stp>2</stp>
        <stp>002707.SZ</stp>
        <stp>12/31/2016</stp>
        <tr r="N24" s="8"/>
      </tp>
      <tp t="s">
        <v/>
        <stp/>
        <stp>EM_S_PERFORMANCEEXPRESS_QNETPROFIT</stp>
        <stp>2</stp>
        <stp>002367.SZ</stp>
        <stp>12/31/2016</stp>
        <tr r="N14" s="8"/>
      </tp>
      <tp t="s">
        <v/>
        <stp/>
        <stp>EM_S_PROFITNOTICE_FORECASTT</stp>
        <stp>2</stp>
        <stp>600518.SH</stp>
        <stp>3/31/2017</stp>
        <tr r="H65" s="8"/>
      </tp>
      <tp t="s">
        <v/>
        <stp/>
        <stp>EM_S_PROFITNOTICE_FORECASTT</stp>
        <stp>2</stp>
        <stp>600518.SH</stp>
        <stp>9/30/2016</stp>
        <tr r="J65" s="8"/>
      </tp>
      <tp t="s">
        <v/>
        <stp/>
        <stp>EM_S_PROFITNOTICE_FORECASTT</stp>
        <stp>2</stp>
        <stp>600312.SH</stp>
        <stp>3/31/2017</stp>
        <tr r="H62" s="8"/>
      </tp>
      <tp t="s">
        <v/>
        <stp/>
        <stp>EM_S_PROFITNOTICE_FORECASTT</stp>
        <stp>2</stp>
        <stp>600312.SH</stp>
        <stp>9/30/2016</stp>
        <tr r="J62" s="8"/>
      </tp>
      <tp>
        <v>1068485534</v>
        <stp/>
        <stp>EM_S_SHARE_TOTAL</stp>
        <stp>2</stp>
        <stp>600056.SH</stp>
        <stp>1/18/2017</stp>
        <tr r="J54" s="9"/>
      </tp>
      <tp t="s">
        <v/>
        <stp/>
        <stp>EM_S_PERFORMANCEEXPRESS_QNETPROFIT</stp>
        <stp>2</stp>
        <stp>300170.SZ</stp>
        <stp>12/31/2016</stp>
        <tr r="N43" s="8"/>
      </tp>
      <tp t="s">
        <v/>
        <stp/>
        <stp>EM_S_PERFORMANCEEXPRESS_QNETPROFIT</stp>
        <stp>2</stp>
        <stp>300070.SZ</stp>
        <stp>12/31/2016</stp>
        <tr r="N32" s="8"/>
      </tp>
      <tp t="s">
        <v/>
        <stp/>
        <stp>EM_S_PERFORMANCEEXPRESS_QNETPROFIT</stp>
        <stp>2</stp>
        <stp>600340.SH</stp>
        <stp>12/31/2016</stp>
        <tr r="N63" s="8"/>
      </tp>
      <tp t="s">
        <v/>
        <stp/>
        <stp>EM_S_PERFORMANCEEXPRESS_QNETPROFIT</stp>
        <stp>2</stp>
        <stp>002400.SZ</stp>
        <stp>12/31/2016</stp>
        <tr r="N15" s="8"/>
      </tp>
      <tp t="s">
        <v/>
        <stp/>
        <stp>EM_S_PERFORMANCEEXPRESS_QNETPROFIT</stp>
        <stp>2</stp>
        <stp>002470.SZ</stp>
        <stp>12/31/2016</stp>
        <tr r="N18" s="8"/>
      </tp>
      <tp t="s">
        <v/>
        <stp/>
        <stp>EM_S_PERFORMANCEEXPRESS_QNETPROFIT</stp>
        <stp>2</stp>
        <stp>002450.SZ</stp>
        <stp>12/31/2016</stp>
        <tr r="N17" s="8"/>
      </tp>
      <tp t="s">
        <v/>
        <stp/>
        <stp>EM_S_PERFORMANCEEXPRESS_QNETPROFIT</stp>
        <stp>2</stp>
        <stp>002230.SZ</stp>
        <stp>12/31/2016</stp>
        <tr r="N12" s="8"/>
      </tp>
      <tp t="s">
        <v/>
        <stp/>
        <stp>EM_S_PROFITNOTICE_FORECASTT</stp>
        <stp>2</stp>
        <stp>603168.SH</stp>
        <stp>3/31/2017</stp>
        <tr r="H69" s="8"/>
      </tp>
      <tp>
        <v>217810000</v>
        <stp/>
        <stp>EM_S_PROFITNOTICE_FORECASTL</stp>
        <stp>2</stp>
        <stp>300199.SZ</stp>
        <stp>9/30/2016</stp>
        <tr r="J46" s="8"/>
      </tp>
      <tp t="s">
        <v/>
        <stp/>
        <stp>EM_S_PROFITNOTICE_FORECASTL</stp>
        <stp>2</stp>
        <stp>300199.SZ</stp>
        <stp>3/31/2017</stp>
        <tr r="H46" s="8"/>
      </tp>
      <tp>
        <v>212000000</v>
        <stp/>
        <stp>EM_S_PROFITNOTICE_FORECASTT</stp>
        <stp>2</stp>
        <stp>603168.SH</stp>
        <stp>9/30/2016</stp>
        <tr r="J69" s="8"/>
      </tp>
      <tp t="s">
        <v/>
        <stp/>
        <stp>EM_S_PROFITNOTICE_FORECASTL</stp>
        <stp>2</stp>
        <stp>300196.SZ</stp>
        <stp>3/31/2017</stp>
        <tr r="H45" s="8"/>
      </tp>
      <tp>
        <v>183000000</v>
        <stp/>
        <stp>EM_S_PROFITNOTICE_FORECASTL</stp>
        <stp>2</stp>
        <stp>300196.SZ</stp>
        <stp>9/30/2016</stp>
        <tr r="J45" s="8"/>
      </tp>
      <tp>
        <v>2954946709</v>
        <stp/>
        <stp>EM_S_SHARE_TOTAL</stp>
        <stp>2</stp>
        <stp>600340.SH</stp>
        <stp>1/18/2017</stp>
        <tr r="J57" s="9"/>
      </tp>
      <tp t="s">
        <v/>
        <stp/>
        <stp>EM_S_PERFORMANCEEXPRESS_QNETPROFIT</stp>
        <stp>2</stp>
        <stp>000001.SZ</stp>
        <stp>12/31/2016</stp>
        <tr r="N5" s="8"/>
      </tp>
      <tp t="s">
        <v/>
        <stp/>
        <stp>EM_S_PERFORMANCEEXPRESS_QNETPROFIT</stp>
        <stp>2</stp>
        <stp>300231.SZ</stp>
        <stp>12/31/2016</stp>
        <tr r="N47" s="8"/>
      </tp>
      <tp t="s">
        <v/>
        <stp/>
        <stp>EM_S_PERFORMANCEEXPRESS_QNETPROFIT</stp>
        <stp>2</stp>
        <stp>300271.SZ</stp>
        <stp>12/31/2016</stp>
        <tr r="N51" s="8"/>
      </tp>
      <tp t="s">
        <v/>
        <stp/>
        <stp>EM_S_PERFORMANCEEXPRESS_QNETPROFIT</stp>
        <stp>2</stp>
        <stp>002701.SZ</stp>
        <stp>12/31/2016</stp>
        <tr r="N23" s="8"/>
      </tp>
      <tp t="s">
        <v/>
        <stp/>
        <stp>EM_S_PROFITNOTICE_FORECASTL</stp>
        <stp>2</stp>
        <stp>300182.SZ</stp>
        <stp>3/31/2017</stp>
        <tr r="H44" s="8"/>
      </tp>
      <tp>
        <v>200000000</v>
        <stp/>
        <stp>EM_S_PROFITNOTICE_FORECASTL</stp>
        <stp>2</stp>
        <stp>300383.SZ</stp>
        <stp>9/30/2016</stp>
        <tr r="J58" s="8"/>
      </tp>
      <tp t="s">
        <v/>
        <stp/>
        <stp>EM_S_PROFITNOTICE_FORECASTL</stp>
        <stp>2</stp>
        <stp>300383.SZ</stp>
        <stp>3/31/2017</stp>
        <tr r="H58" s="8"/>
      </tp>
      <tp>
        <v>580000000</v>
        <stp/>
        <stp>EM_S_PROFITNOTICE_FORECASTL</stp>
        <stp>2</stp>
        <stp>300182.SZ</stp>
        <stp>9/30/2016</stp>
        <tr r="J44" s="8"/>
      </tp>
      <tp>
        <v>304361300</v>
        <stp/>
        <stp>EM_S_PROFITNOTICE_FORECASTL</stp>
        <stp>2</stp>
        <stp>300287.SZ</stp>
        <stp>9/30/2016</stp>
        <tr r="J52" s="8"/>
      </tp>
      <tp t="s">
        <v/>
        <stp/>
        <stp>EM_S_PROFITNOTICE_FORECASTL</stp>
        <stp>2</stp>
        <stp>300287.SZ</stp>
        <stp>3/31/2017</stp>
        <tr r="H52" s="8"/>
      </tp>
      <tp t="s">
        <v/>
        <stp/>
        <stp>EM_S_PERFORMANCEEXPRESS_QNETPROFIT</stp>
        <stp>2</stp>
        <stp>600422.SH</stp>
        <stp>12/31/2016</stp>
        <tr r="N64" s="8"/>
      </tp>
      <tp t="s">
        <v/>
        <stp/>
        <stp>EM_S_PERFORMANCEEXPRESS_QNETPROFIT</stp>
        <stp>2</stp>
        <stp>300182.SZ</stp>
        <stp>12/31/2016</stp>
        <tr r="N44" s="8"/>
      </tp>
      <tp t="s">
        <v/>
        <stp/>
        <stp>EM_S_PERFORMANCEEXPRESS_QNETPROFIT</stp>
        <stp>2</stp>
        <stp>300072.SZ</stp>
        <stp>12/31/2016</stp>
        <tr r="N33" s="8"/>
      </tp>
      <tp t="s">
        <v/>
        <stp/>
        <stp>EM_S_PERFORMANCEEXPRESS_QNETPROFIT</stp>
        <stp>2</stp>
        <stp>600312.SH</stp>
        <stp>12/31/2016</stp>
        <tr r="N62" s="8"/>
      </tp>
      <tp t="s">
        <v/>
        <stp/>
        <stp>EM_S_PERFORMANCEEXPRESS_QNETPROFIT</stp>
        <stp>2</stp>
        <stp>002572.SZ</stp>
        <stp>12/31/2016</stp>
        <tr r="N21" s="8"/>
      </tp>
      <tp t="s">
        <v/>
        <stp/>
        <stp>EM_S_PERFORMANCEEXPRESS_QNETPROFIT</stp>
        <stp>2</stp>
        <stp>002542.SZ</stp>
        <stp>12/31/2016</stp>
        <tr r="N20" s="8"/>
      </tp>
      <tp>
        <v>1466622000</v>
        <stp/>
        <stp>EM_S_PERFORMANCEEXPRESS_QNETPROFIT</stp>
        <stp>2</stp>
        <stp>002142.SZ</stp>
        <stp>12/31/2016</stp>
        <tr r="N11" s="8"/>
      </tp>
      <tp>
        <v>0</v>
        <stp/>
        <stp>EM_S_SHARE_TOTAL</stp>
        <stp>2</stp>
        <stp/>
        <stp>1/18/2017</stp>
        <tr r="J72" s="9"/>
        <tr r="J95" s="9"/>
        <tr r="J79" s="9"/>
        <tr r="J90" s="9"/>
        <tr r="J82" s="9"/>
        <tr r="J92" s="9"/>
        <tr r="J99" s="9"/>
        <tr r="J103" s="9"/>
        <tr r="J78" s="9"/>
        <tr r="J80" s="9"/>
        <tr r="J71" s="9"/>
        <tr r="J97" s="9"/>
        <tr r="J104" s="9"/>
        <tr r="J100" s="9"/>
        <tr r="J91" s="9"/>
        <tr r="J66" s="9"/>
        <tr r="J96" s="9"/>
        <tr r="J77" s="9"/>
        <tr r="J76" s="9"/>
        <tr r="J73" s="9"/>
        <tr r="J87" s="9"/>
        <tr r="J69" s="9"/>
        <tr r="J98" s="9"/>
        <tr r="J75" s="9"/>
        <tr r="J86" s="9"/>
        <tr r="J84" s="9"/>
        <tr r="J81" s="9"/>
        <tr r="J88" s="9"/>
        <tr r="J102" s="9"/>
        <tr r="J85" s="9"/>
        <tr r="J70" s="9"/>
        <tr r="J65" s="9"/>
        <tr r="J101" s="9"/>
        <tr r="J67" s="9"/>
        <tr r="J68" s="9"/>
        <tr r="J83" s="9"/>
        <tr r="J89" s="9"/>
        <tr r="J93" s="9"/>
        <tr r="J94" s="9"/>
        <tr r="J64" s="9"/>
        <tr r="J74" s="9"/>
      </tp>
      <tp>
        <v>348357900</v>
        <stp/>
        <stp>EM_S_PROFITNOTICE_FORECASTL</stp>
        <stp>2</stp>
        <stp>002589.SZ</stp>
        <stp>9/30/2016</stp>
        <tr r="J22" s="8"/>
      </tp>
      <tp t="s">
        <v/>
        <stp/>
        <stp>EM_S_PROFITNOTICE_FORECASTL</stp>
        <stp>2</stp>
        <stp>002589.SZ</stp>
        <stp>3/31/2017</stp>
        <tr r="H22" s="8"/>
      </tp>
      <tp t="s">
        <v/>
        <stp/>
        <stp>EM_S_PROFITNOTICE_FORECASTT</stp>
        <stp>2</stp>
        <stp>600340.SH</stp>
        <stp>3/31/2017</stp>
        <tr r="H63" s="8"/>
      </tp>
      <tp t="s">
        <v/>
        <stp/>
        <stp>EM_S_PROFITNOTICE_FORECASTT</stp>
        <stp>2</stp>
        <stp>600340.SH</stp>
        <stp>9/30/2016</stp>
        <tr r="J63" s="8"/>
      </tp>
      <tp>
        <v>177248626</v>
        <stp/>
        <stp>EM_S_SHARE_TOTAL</stp>
        <stp>2</stp>
        <stp>603168.SH</stp>
        <stp>1/18/2017</stp>
        <tr r="J63" s="9"/>
      </tp>
      <tp t="s">
        <v/>
        <stp/>
        <stp>EM_S_PERFORMANCEEXPRESS_QNETPROFIT</stp>
        <stp>2</stp>
        <stp>000413.SZ</stp>
        <stp>12/31/2016</stp>
        <tr r="N6" s="8"/>
      </tp>
      <tp t="s">
        <v/>
        <stp/>
        <stp>EM_S_PERFORMANCEEXPRESS_QNETPROFIT</stp>
        <stp>2</stp>
        <stp>300113.SZ</stp>
        <stp>12/31/2016</stp>
        <tr r="N35" s="8"/>
      </tp>
      <tp t="s">
        <v/>
        <stp/>
        <stp>EM_S_PERFORMANCEEXPRESS_QNETPROFIT</stp>
        <stp>2</stp>
        <stp>300133.SZ</stp>
        <stp>12/31/2016</stp>
        <tr r="N37" s="8"/>
      </tp>
      <tp t="s">
        <v/>
        <stp/>
        <stp>EM_S_PERFORMANCEEXPRESS_QNETPROFIT</stp>
        <stp>2</stp>
        <stp>300383.SZ</stp>
        <stp>12/31/2016</stp>
        <tr r="N58" s="8"/>
      </tp>
      <tp t="s">
        <v/>
        <stp/>
        <stp>EM_S_PERFORMANCEEXPRESS_QNETPROFIT</stp>
        <stp>2</stp>
        <stp>300253.SZ</stp>
        <stp>12/31/2016</stp>
        <tr r="N49" s="8"/>
      </tp>
      <tp t="s">
        <v/>
        <stp/>
        <stp>EM_S_PROFITNOTICE_FORECASTL</stp>
        <stp>2</stp>
        <stp>002294.SZ</stp>
        <stp>3/31/2017</stp>
        <tr r="H13" s="8"/>
      </tp>
      <tp>
        <v>1018504500</v>
        <stp/>
        <stp>EM_S_PROFITNOTICE_FORECASTL</stp>
        <stp>2</stp>
        <stp>002294.SZ</stp>
        <stp>9/30/2016</stp>
        <tr r="J13" s="8"/>
      </tp>
      <tp t="s">
        <v/>
        <stp/>
        <stp>EM_S_PROFITNOTICE_FORECASTT</stp>
        <stp>2</stp>
        <stp>600056.SH</stp>
        <stp>3/31/2017</stp>
        <tr r="H60" s="8"/>
      </tp>
      <tp t="s">
        <v/>
        <stp/>
        <stp>EM_S_PROFITNOTICE_FORECASTT</stp>
        <stp>2</stp>
        <stp>600056.SH</stp>
        <stp>9/30/2016</stp>
        <tr r="J60" s="8"/>
      </tp>
      <tp>
        <v>2298591900</v>
        <stp/>
        <stp>EM_S_SHARE_TOTAL</stp>
        <stp>2</stp>
        <stp>601997.SH</stp>
        <stp>1/18/2017</stp>
        <tr r="J62" s="9"/>
      </tp>
      <tp>
        <v>949289000</v>
        <stp/>
        <stp>EM_S_SHARE_TOTAL</stp>
        <stp>2</stp>
        <stp>600699.SH</stp>
        <stp>1/18/2017</stp>
        <tr r="J60" s="9"/>
      </tp>
      <tp>
        <v>450500000</v>
        <stp/>
        <stp>EM_S_PROFITNOTICE_FORECASTL</stp>
        <stp>2</stp>
        <stp>300253.SZ</stp>
        <stp>9/30/2016</stp>
        <tr r="J49" s="8"/>
      </tp>
      <tp t="s">
        <v/>
        <stp/>
        <stp>EM_S_PROFITNOTICE_FORECASTL</stp>
        <stp>2</stp>
        <stp>300253.SZ</stp>
        <stp>3/31/2017</stp>
        <tr r="H49" s="8"/>
      </tp>
      <tp>
        <v>194222200</v>
        <stp/>
        <stp>EM_S_PROFITNOTICE_FORECASTL</stp>
        <stp>2</stp>
        <stp>300055.SZ</stp>
        <stp>9/30/2016</stp>
        <tr r="J31" s="8"/>
      </tp>
      <tp t="s">
        <v/>
        <stp/>
        <stp>EM_S_PROFITNOTICE_FORECASTL</stp>
        <stp>2</stp>
        <stp>300055.SZ</stp>
        <stp>3/31/2017</stp>
        <tr r="H31" s="8"/>
      </tp>
      <tp>
        <v>364119800</v>
        <stp/>
        <stp>EM_S_PROFITNOTICE_FORECASTL</stp>
        <stp>2</stp>
        <stp>002367.SZ</stp>
        <stp>9/30/2016</stp>
        <tr r="J14" s="8"/>
      </tp>
      <tp>
        <v>91268500</v>
        <stp/>
        <stp>EM_S_PROFITNOTICE_FORECASTL</stp>
        <stp>2</stp>
        <stp>300357.SZ</stp>
        <stp>9/30/2016</stp>
        <tr r="J56" s="8"/>
      </tp>
      <tp t="s">
        <v/>
        <stp/>
        <stp>EM_S_PROFITNOTICE_FORECASTL</stp>
        <stp>2</stp>
        <stp>300357.SZ</stp>
        <stp>3/31/2017</stp>
        <tr r="H56" s="8"/>
      </tp>
      <tp t="s">
        <v/>
        <stp/>
        <stp>EM_S_PROFITNOTICE_FORECASTL</stp>
        <stp>2</stp>
        <stp>002367.SZ</stp>
        <stp>3/31/2017</stp>
        <tr r="H14" s="8"/>
      </tp>
      <tp>
        <v>1371470262</v>
        <stp/>
        <stp>EM_S_SHARE_TOTAL</stp>
        <stp>2</stp>
        <stp>600085.SH</stp>
        <stp>1/18/2017</stp>
        <tr r="J55" s="9"/>
      </tp>
      <tp t="s">
        <v/>
        <stp/>
        <stp>EM_S_PROFITNOTICE_FORECASTL</stp>
        <stp>2</stp>
        <stp>002470.SZ</stp>
        <stp>3/31/2017</stp>
        <tr r="H18" s="8"/>
      </tp>
      <tp>
        <v>1098698800</v>
        <stp/>
        <stp>EM_S_PROFITNOTICE_FORECASTL</stp>
        <stp>2</stp>
        <stp>002470.SZ</stp>
        <stp>9/30/2016</stp>
        <tr r="J18" s="8"/>
      </tp>
      <tp t="s">
        <v/>
        <stp/>
        <stp>EM_S_PROFITNOTICE_FORECASTL</stp>
        <stp>2</stp>
        <stp>002572.SZ</stp>
        <stp>3/31/2017</stp>
        <tr r="H21" s="8"/>
      </tp>
      <tp>
        <v>358445100</v>
        <stp/>
        <stp>EM_S_PROFITNOTICE_FORECASTL</stp>
        <stp>2</stp>
        <stp>002572.SZ</stp>
        <stp>9/30/2016</stp>
        <tr r="J21" s="8"/>
      </tp>
      <tp t="s">
        <v/>
        <stp/>
        <stp>EM_S_PROFITNOTICE_FORECASTL</stp>
        <stp>2</stp>
        <stp>300244.SZ</stp>
        <stp>3/31/2017</stp>
        <tr r="H48" s="8"/>
      </tp>
      <tp t="s">
        <v/>
        <stp/>
        <stp>EM_S_PROFITNOTICE_FORECASTL</stp>
        <stp>2</stp>
        <stp>300144.SZ</stp>
        <stp>3/31/2017</stp>
        <tr r="H38" s="8"/>
      </tp>
      <tp t="s">
        <v/>
        <stp/>
        <stp>EM_S_PROFITNOTICE_FORECASTL</stp>
        <stp>2</stp>
        <stp>300444.SZ</stp>
        <stp>3/31/2017</stp>
        <tr r="H59" s="8"/>
      </tp>
      <tp>
        <v>269000000</v>
        <stp/>
        <stp>EM_S_PROFITNOTICE_FORECASTL</stp>
        <stp>2</stp>
        <stp>300145.SZ</stp>
        <stp>9/30/2016</stp>
        <tr r="J39" s="8"/>
      </tp>
      <tp t="s">
        <v/>
        <stp/>
        <stp>EM_S_PROFITNOTICE_FORECASTL</stp>
        <stp>2</stp>
        <stp>300145.SZ</stp>
        <stp>3/31/2017</stp>
        <tr r="H39" s="8"/>
      </tp>
      <tp>
        <v>174940000</v>
        <stp/>
        <stp>EM_S_PROFITNOTICE_FORECASTL</stp>
        <stp>2</stp>
        <stp>300244.SZ</stp>
        <stp>9/30/2016</stp>
        <tr r="J48" s="8"/>
      </tp>
      <tp t="s">
        <v/>
        <stp/>
        <stp>EM_S_PROFITNOTICE_FORECASTL</stp>
        <stp>2</stp>
        <stp>300144.SZ</stp>
        <stp>9/30/2016</stp>
        <tr r="J38" s="8"/>
      </tp>
      <tp>
        <v>44672600</v>
        <stp/>
        <stp>EM_S_PROFITNOTICE_FORECASTL</stp>
        <stp>2</stp>
        <stp>300444.SZ</stp>
        <stp>9/30/2016</stp>
        <tr r="J59" s="8"/>
      </tp>
      <tp t="s">
        <v/>
        <stp/>
        <stp>EM_S_PROFITNOTICE_FORECASTL</stp>
        <stp>2</stp>
        <stp>300146.SZ</stp>
        <stp>3/31/2017</stp>
        <tr r="H40" s="8"/>
      </tp>
      <tp>
        <v>93931500</v>
        <stp/>
        <stp>EM_S_PROFITNOTICE_FORECASTL</stp>
        <stp>2</stp>
        <stp>300347.SZ</stp>
        <stp>9/30/2016</stp>
        <tr r="J55" s="8"/>
      </tp>
      <tp t="s">
        <v/>
        <stp/>
        <stp>EM_S_PROFITNOTICE_FORECASTL</stp>
        <stp>2</stp>
        <stp>300347.SZ</stp>
        <stp>3/31/2017</stp>
        <tr r="H55" s="8"/>
      </tp>
      <tp>
        <v>497021700</v>
        <stp/>
        <stp>EM_S_PROFITNOTICE_FORECASTL</stp>
        <stp>2</stp>
        <stp>300146.SZ</stp>
        <stp>9/30/2016</stp>
        <tr r="J40" s="8"/>
      </tp>
      <tp t="s">
        <v/>
        <stp/>
        <stp>EM_S_PROFITNOTICE_FORECASTL</stp>
        <stp>2</stp>
        <stp>300070.SZ</stp>
        <stp>3/31/2017</stp>
        <tr r="H32" s="8"/>
      </tp>
      <tp t="s">
        <v/>
        <stp/>
        <stp>EM_S_PROFITNOTICE_FORECASTL</stp>
        <stp>2</stp>
        <stp>300170.SZ</stp>
        <stp>3/31/2017</stp>
        <tr r="H43" s="8"/>
      </tp>
      <tp>
        <v>177764900</v>
        <stp/>
        <stp>EM_S_PROFITNOTICE_FORECASTL</stp>
        <stp>2</stp>
        <stp>300271.SZ</stp>
        <stp>9/30/2016</stp>
        <tr r="J51" s="8"/>
      </tp>
      <tp t="s">
        <v/>
        <stp/>
        <stp>EM_S_PROFITNOTICE_FORECASTL</stp>
        <stp>2</stp>
        <stp>300271.SZ</stp>
        <stp>3/31/2017</stp>
        <tr r="H51" s="8"/>
      </tp>
      <tp>
        <v>366846200</v>
        <stp/>
        <stp>EM_S_PROFITNOTICE_FORECASTL</stp>
        <stp>2</stp>
        <stp>300070.SZ</stp>
        <stp>9/30/2016</stp>
        <tr r="J32" s="8"/>
      </tp>
      <tp>
        <v>164000000</v>
        <stp/>
        <stp>EM_S_PROFITNOTICE_FORECASTL</stp>
        <stp>2</stp>
        <stp>300170.SZ</stp>
        <stp>9/30/2016</stp>
        <tr r="J43" s="8"/>
      </tp>
      <tp t="s">
        <v/>
        <stp/>
        <stp>EM_S_PROFITNOTICE_FORECASTL</stp>
        <stp>2</stp>
        <stp>300072.SZ</stp>
        <stp>3/31/2017</stp>
        <tr r="H33" s="8"/>
      </tp>
      <tp t="s">
        <v/>
        <stp/>
        <stp>EM_S_PROFITNOTICE_FORECASTL</stp>
        <stp>2</stp>
        <stp>002142.SZ</stp>
        <stp>3/31/2017</stp>
        <tr r="H11" s="8"/>
      </tp>
      <tp t="s">
        <v/>
        <stp/>
        <stp>EM_S_PROFITNOTICE_FORECASTL</stp>
        <stp>2</stp>
        <stp>002542.SZ</stp>
        <stp>3/31/2017</stp>
        <tr r="H20" s="8"/>
      </tp>
      <tp>
        <v>5852571000</v>
        <stp/>
        <stp>EM_S_PROFITNOTICE_FORECASTL</stp>
        <stp>2</stp>
        <stp>002142.SZ</stp>
        <stp>9/30/2016</stp>
        <tr r="J11" s="8"/>
      </tp>
      <tp>
        <v>146140900</v>
        <stp/>
        <stp>EM_S_PROFITNOTICE_FORECASTL</stp>
        <stp>2</stp>
        <stp>002542.SZ</stp>
        <stp>9/30/2016</stp>
        <tr r="J20" s="8"/>
      </tp>
      <tp>
        <v>1150000000</v>
        <stp/>
        <stp>EM_S_PROFITNOTICE_FORECASTL</stp>
        <stp>2</stp>
        <stp>300072.SZ</stp>
        <stp>9/30/2016</stp>
        <tr r="J33" s="8"/>
      </tp>
      <tp t="s">
        <v/>
        <stp/>
        <stp>EM_S_PROFITNOTICE_FORECASTT</stp>
        <stp>2</stp>
        <stp>600085.SH</stp>
        <stp>9/30/2016</stp>
        <tr r="J61" s="8"/>
      </tp>
      <tp t="s">
        <v/>
        <stp/>
        <stp>EM_S_PROFITNOTICE_FORECASTT</stp>
        <stp>2</stp>
        <stp>600085.SH</stp>
        <stp>3/31/2017</stp>
        <tr r="H61" s="8"/>
      </tp>
      <tp t="s">
        <v/>
        <stp/>
        <stp>EM_S_PROFITNOTICE_FORECASTL</stp>
        <stp>2</stp>
        <stp>300168.SZ</stp>
        <stp>3/31/2017</stp>
        <tr r="H42" s="8"/>
      </tp>
      <tp t="s">
        <v/>
        <stp/>
        <stp>EM_S_PROFITNOTICE_FORECASTT</stp>
        <stp>2</stp>
        <stp>600699.SH</stp>
        <stp>9/30/2016</stp>
        <tr r="J66" s="8"/>
      </tp>
      <tp t="s">
        <v/>
        <stp/>
        <stp>EM_S_PROFITNOTICE_FORECASTT</stp>
        <stp>2</stp>
        <stp>600699.SH</stp>
        <stp>3/31/2017</stp>
        <tr r="H66" s="8"/>
      </tp>
      <tp>
        <v>86840000</v>
        <stp/>
        <stp>EM_S_PROFITNOTICE_FORECASTL</stp>
        <stp>2</stp>
        <stp>300168.SZ</stp>
        <stp>9/30/2016</stp>
        <tr r="J42" s="8"/>
      </tp>
      <tp t="s">
        <v/>
        <stp/>
        <stp>EM_S_PROFITNOTICE_FORECASTL</stp>
        <stp>2</stp>
        <stp>002450.SZ</stp>
        <stp>3/31/2017</stp>
        <tr r="H17" s="8"/>
      </tp>
      <tp>
        <v>1386400000</v>
        <stp/>
        <stp>EM_S_PROFITNOTICE_FORECASTL</stp>
        <stp>2</stp>
        <stp>002450.SZ</stp>
        <stp>9/30/2016</stp>
        <tr r="J17" s="8"/>
      </tp>
      <tp t="s">
        <v/>
        <stp/>
        <stp>EM_S_PROFITNOTICE_FORECASTL</stp>
        <stp>2</stp>
        <stp>300166.SZ</stp>
        <stp>3/31/2017</stp>
        <tr r="H41" s="8"/>
      </tp>
      <tp>
        <v>682631700</v>
        <stp/>
        <stp>EM_S_PROFITNOTICE_FORECASTL</stp>
        <stp>2</stp>
        <stp>300267.SZ</stp>
        <stp>9/30/2016</stp>
        <tr r="J50" s="8"/>
      </tp>
      <tp>
        <v>103150900</v>
        <stp/>
        <stp>EM_S_PROFITNOTICE_FORECASTL</stp>
        <stp>2</stp>
        <stp>300367.SZ</stp>
        <stp>9/30/2016</stp>
        <tr r="J57" s="8"/>
      </tp>
      <tp>
        <v>450000000</v>
        <stp/>
        <stp>EM_S_PROFITNOTICE_FORECASTL</stp>
        <stp>2</stp>
        <stp>000957.SZ</stp>
        <stp>9/30/2016</stp>
        <tr r="J9" s="8"/>
      </tp>
      <tp t="s">
        <v/>
        <stp/>
        <stp>EM_S_PROFITNOTICE_FORECASTT</stp>
        <stp>2</stp>
        <stp>601997.SH</stp>
        <stp>9/30/2016</stp>
        <tr r="J68" s="8"/>
      </tp>
      <tp t="s">
        <v/>
        <stp/>
        <stp>EM_S_PROFITNOTICE_FORECASTT</stp>
        <stp>2</stp>
        <stp>601997.SH</stp>
        <stp>3/31/2017</stp>
        <tr r="H68" s="8"/>
      </tp>
      <tp t="s">
        <v/>
        <stp/>
        <stp>EM_S_PROFITNOTICE_FORECASTL</stp>
        <stp>2</stp>
        <stp>300267.SZ</stp>
        <stp>3/31/2017</stp>
        <tr r="H50" s="8"/>
      </tp>
      <tp t="s">
        <v/>
        <stp/>
        <stp>EM_S_PROFITNOTICE_FORECASTL</stp>
        <stp>2</stp>
        <stp>300367.SZ</stp>
        <stp>3/31/2017</stp>
        <tr r="H57" s="8"/>
      </tp>
      <tp t="s">
        <v/>
        <stp/>
        <stp>EM_S_PROFITNOTICE_FORECASTL</stp>
        <stp>2</stp>
        <stp>000957.SZ</stp>
        <stp>3/31/2017</stp>
        <tr r="H9" s="8"/>
      </tp>
      <tp>
        <v>118243000</v>
        <stp/>
        <stp>EM_S_PROFITNOTICE_FORECASTL</stp>
        <stp>2</stp>
        <stp>300166.SZ</stp>
        <stp>9/30/2016</stp>
        <tr r="J41" s="8"/>
      </tp>
      <tp t="s">
        <v/>
        <stp/>
        <stp>EM_S_PERFORMANCEEXPRESS_QNETPROFIT</stp>
        <stp>2</stp>
        <stp>600518.SH</stp>
        <stp>12/31/2016</stp>
        <tr r="N65" s="8"/>
      </tp>
      <tp t="s">
        <v/>
        <stp/>
        <stp>EM_S_PERFORMANCEEXPRESS_QNETPROFIT</stp>
        <stp>2</stp>
        <stp>300168.SZ</stp>
        <stp>12/31/2016</stp>
        <tr r="N42" s="8"/>
      </tp>
      <tp t="s">
        <v/>
        <stp/>
        <stp>EM_S_PERFORMANCEEXPRESS_QNETPROFIT</stp>
        <stp>2</stp>
        <stp>000938.SZ</stp>
        <stp>12/31/2016</stp>
        <tr r="N8" s="8"/>
      </tp>
      <tp t="s">
        <v/>
        <stp/>
        <stp>EM_S_PERFORMANCEEXPRESS_QNETPROFIT</stp>
        <stp>2</stp>
        <stp>603168.SH</stp>
        <stp>12/31/2016</stp>
        <tr r="N69" s="8"/>
      </tp>
      <tp t="s">
        <v/>
        <stp/>
        <stp>EM_S_PERFORMANCEEXPRESS_QNETPROFIT</stp>
        <stp>2</stp>
        <stp>002508.SZ</stp>
        <stp>12/31/2016</stp>
        <tr r="N19" s="8"/>
      </tp>
      <tp>
        <v>365000000</v>
        <stp/>
        <stp>EM_S_PROFITNOTICE_FORECASTL</stp>
        <stp>2</stp>
        <stp>300113.SZ</stp>
        <stp>9/30/2016</stp>
        <tr r="J35" s="8"/>
      </tp>
      <tp t="s">
        <v/>
        <stp/>
        <stp>EM_S_PROFITNOTICE_FORECASTL</stp>
        <stp>2</stp>
        <stp>300113.SZ</stp>
        <stp>3/31/2017</stp>
        <tr r="H35" s="8"/>
      </tp>
      <tp>
        <v>544255000</v>
        <stp/>
        <stp>EM_S_PROFITNOTICE_FORECASTL</stp>
        <stp>2</stp>
        <stp>300315.SZ</stp>
        <stp>9/30/2016</stp>
        <tr r="J53" s="8"/>
      </tp>
      <tp>
        <v>450625700</v>
        <stp/>
        <stp>EM_S_PROFITNOTICE_FORECASTL</stp>
        <stp>2</stp>
        <stp>300115.SZ</stp>
        <stp>9/30/2016</stp>
        <tr r="J36" s="8"/>
      </tp>
      <tp t="s">
        <v/>
        <stp/>
        <stp>EM_S_PROFITNOTICE_FORECASTL</stp>
        <stp>2</stp>
        <stp>300315.SZ</stp>
        <stp>3/31/2017</stp>
        <tr r="H53" s="8"/>
      </tp>
      <tp t="s">
        <v/>
        <stp/>
        <stp>EM_S_PROFITNOTICE_FORECASTL</stp>
        <stp>2</stp>
        <stp>300115.SZ</stp>
        <stp>3/31/2017</stp>
        <tr r="H36" s="8"/>
      </tp>
      <tp t="s">
        <v/>
        <stp/>
        <stp>EM_S_PROFITNOTICE_FORECASTL</stp>
        <stp>2</stp>
        <stp>000826.SZ</stp>
        <stp>3/31/2017</stp>
        <tr r="H7" s="8"/>
      </tp>
      <tp>
        <v>251364700</v>
        <stp/>
        <stp>EM_S_PROFITNOTICE_FORECASTL</stp>
        <stp>2</stp>
        <stp>002727.SZ</stp>
        <stp>9/30/2016</stp>
        <tr r="J26" s="8"/>
      </tp>
      <tp>
        <v>837118800</v>
        <stp/>
        <stp>EM_S_PROFITNOTICE_FORECASTL</stp>
        <stp>2</stp>
        <stp>300017.SZ</stp>
        <stp>9/30/2016</stp>
        <tr r="J28" s="8"/>
      </tp>
      <tp t="s">
        <v/>
        <stp/>
        <stp>EM_S_PROFITNOTICE_FORECASTL</stp>
        <stp>2</stp>
        <stp>300017.SZ</stp>
        <stp>3/31/2017</stp>
        <tr r="H28" s="8"/>
      </tp>
      <tp t="s">
        <v/>
        <stp/>
        <stp>EM_S_PROFITNOTICE_FORECASTL</stp>
        <stp>2</stp>
        <stp>002727.SZ</stp>
        <stp>3/31/2017</stp>
        <tr r="H26" s="8"/>
      </tp>
      <tp t="s">
        <v/>
        <stp/>
        <stp>EM_S_PROFITNOTICE_FORECASTL</stp>
        <stp>2</stp>
        <stp>000826.SZ</stp>
        <stp>9/30/2016</stp>
        <tr r="J7" s="8"/>
      </tp>
      <tp t="s">
        <v/>
        <stp/>
        <stp>EM_S_PERFORMANCEEXPRESS_QNETPROFIT</stp>
        <stp>2</stp>
        <stp>601009.SH</stp>
        <stp>12/31/2016</stp>
        <tr r="N67" s="8"/>
      </tp>
      <tp t="s">
        <v/>
        <stp/>
        <stp>EM_S_PERFORMANCEEXPRESS_QNETPROFIT</stp>
        <stp>2</stp>
        <stp>600699.SH</stp>
        <stp>12/31/2016</stp>
        <tr r="N66" s="8"/>
      </tp>
      <tp t="s">
        <v/>
        <stp/>
        <stp>EM_S_PERFORMANCEEXPRESS_QNETPROFIT</stp>
        <stp>2</stp>
        <stp>300199.SZ</stp>
        <stp>12/31/2016</stp>
        <tr r="N46" s="8"/>
      </tp>
      <tp t="s">
        <v/>
        <stp/>
        <stp>EM_S_PERFORMANCEEXPRESS_QNETPROFIT</stp>
        <stp>2</stp>
        <stp>300009.SZ</stp>
        <stp>12/31/2016</stp>
        <tr r="N27" s="8"/>
      </tp>
      <tp t="s">
        <v/>
        <stp/>
        <stp>EM_S_PERFORMANCEEXPRESS_QNETPROFIT</stp>
        <stp>2</stp>
        <stp>300339.SZ</stp>
        <stp>12/31/2016</stp>
        <tr r="N54" s="8"/>
      </tp>
      <tp t="s">
        <v/>
        <stp/>
        <stp>EM_S_PERFORMANCEEXPRESS_QNETPROFIT</stp>
        <stp>2</stp>
        <stp>002589.SZ</stp>
        <stp>12/31/2016</stp>
        <tr r="N22" s="8"/>
      </tp>
      <tp t="s">
        <v/>
        <stp/>
        <stp>EM_S_PROFITNOTICE_FORECASTL</stp>
        <stp>2</stp>
        <stp>000938.SZ</stp>
        <stp>3/31/2017</stp>
        <tr r="H8" s="8"/>
      </tp>
      <tp>
        <v>139000000</v>
        <stp/>
        <stp>EM_S_PROFITNOTICE_FORECASTL</stp>
        <stp>2</stp>
        <stp>300009.SZ</stp>
        <stp>9/30/2016</stp>
        <tr r="J27" s="8"/>
      </tp>
      <tp t="s">
        <v/>
        <stp/>
        <stp>EM_S_PROFITNOTICE_FORECASTL</stp>
        <stp>2</stp>
        <stp>300009.SZ</stp>
        <stp>3/31/2017</stp>
        <tr r="H27" s="8"/>
      </tp>
      <tp>
        <v>490000000</v>
        <stp/>
        <stp>EM_S_PROFITNOTICE_FORECASTL</stp>
        <stp>2</stp>
        <stp>000938.SZ</stp>
        <stp>9/30/2016</stp>
        <tr r="J8" s="8"/>
      </tp>
      <tp t="s">
        <v/>
        <stp/>
        <stp>EM_S_PROFITNOTICE_FORECASTL</stp>
        <stp>2</stp>
        <stp>002230.SZ</stp>
        <stp>3/31/2017</stp>
        <tr r="H12" s="8"/>
      </tp>
      <tp>
        <v>268377600</v>
        <stp/>
        <stp>EM_S_PROFITNOTICE_FORECASTL</stp>
        <stp>2</stp>
        <stp>002230.SZ</stp>
        <stp>9/30/2016</stp>
        <tr r="J12" s="8"/>
      </tp>
      <tp t="s">
        <v/>
        <stp/>
        <stp>EM_S_PROFITNOTICE_FORECASTL</stp>
        <stp>2</stp>
        <stp>300104.SZ</stp>
        <stp>3/31/2017</stp>
        <tr r="H34" s="8"/>
      </tp>
      <tp>
        <v>452457200</v>
        <stp/>
        <stp>EM_S_PROFITNOTICE_FORECASTL</stp>
        <stp>2</stp>
        <stp>300104.SZ</stp>
        <stp>9/30/2016</stp>
        <tr r="J34" s="8"/>
      </tp>
      <tp t="s">
        <v/>
        <stp/>
        <stp>EM_S_PROFITNOTICE_FORECASTL</stp>
        <stp>2</stp>
        <stp>002508.SZ</stp>
        <stp>3/31/2017</stp>
        <tr r="H19" s="8"/>
      </tp>
      <tp>
        <v>91410300</v>
        <stp/>
        <stp>EM_S_PROFITNOTICE_FORECASTL</stp>
        <stp>2</stp>
        <stp>300339.SZ</stp>
        <stp>9/30/2016</stp>
        <tr r="J54" s="8"/>
      </tp>
      <tp t="s">
        <v/>
        <stp/>
        <stp>EM_S_PROFITNOTICE_FORECASTL</stp>
        <stp>2</stp>
        <stp>300339.SZ</stp>
        <stp>3/31/2017</stp>
        <tr r="H54" s="8"/>
      </tp>
      <tp>
        <v>585763100</v>
        <stp/>
        <stp>EM_S_PROFITNOTICE_FORECASTL</stp>
        <stp>2</stp>
        <stp>002508.SZ</stp>
        <stp>9/30/2016</stp>
        <tr r="J19" s="8"/>
      </tp>
      <tp t="s">
        <v/>
        <stp/>
        <stp>EM_S_PROFITNOTICE_FORECASTL</stp>
        <stp>2</stp>
        <stp>002400.SZ</stp>
        <stp>3/31/2017</stp>
        <tr r="H15" s="8"/>
      </tp>
      <tp>
        <v>924513200</v>
        <stp/>
        <stp>EM_S_PROFITNOTICE_FORECASTL</stp>
        <stp>2</stp>
        <stp>002701.SZ</stp>
        <stp>9/30/2016</stp>
        <tr r="J23" s="8"/>
      </tp>
      <tp>
        <v>86570600</v>
        <stp/>
        <stp>EM_S_PROFITNOTICE_FORECASTL</stp>
        <stp>2</stp>
        <stp>300231.SZ</stp>
        <stp>9/30/2016</stp>
        <tr r="J47" s="8"/>
      </tp>
      <tp t="s">
        <v/>
        <stp/>
        <stp>EM_S_PROFITNOTICE_FORECASTL</stp>
        <stp>2</stp>
        <stp>000001.SZ</stp>
        <stp>9/30/2016</stp>
        <tr r="J5" s="8"/>
      </tp>
      <tp t="s">
        <v/>
        <stp/>
        <stp>EM_S_PROFITNOTICE_FORECASTL</stp>
        <stp>2</stp>
        <stp>300231.SZ</stp>
        <stp>3/31/2017</stp>
        <tr r="H47" s="8"/>
      </tp>
      <tp t="s">
        <v/>
        <stp/>
        <stp>EM_S_PROFITNOTICE_FORECASTL</stp>
        <stp>2</stp>
        <stp>000001.SZ</stp>
        <stp>3/31/2017</stp>
        <tr r="H5" s="8"/>
      </tp>
      <tp t="s">
        <v/>
        <stp/>
        <stp>EM_S_PROFITNOTICE_FORECASTL</stp>
        <stp>2</stp>
        <stp>002701.SZ</stp>
        <stp>3/31/2017</stp>
        <tr r="H23" s="8"/>
      </tp>
      <tp>
        <v>425148700</v>
        <stp/>
        <stp>EM_S_PROFITNOTICE_FORECASTL</stp>
        <stp>2</stp>
        <stp>002400.SZ</stp>
        <stp>9/30/2016</stp>
        <tr r="J15" s="8"/>
      </tp>
      <tp>
        <v>252635900</v>
        <stp/>
        <stp>EM_S_PROFITNOTICE_FORECASTL</stp>
        <stp>2</stp>
        <stp>300133.SZ</stp>
        <stp>9/30/2016</stp>
        <tr r="J37" s="8"/>
      </tp>
      <tp t="s">
        <v/>
        <stp/>
        <stp>EM_S_PROFITNOTICE_FORECASTL</stp>
        <stp>2</stp>
        <stp>300133.SZ</stp>
        <stp>3/31/2017</stp>
        <tr r="H37" s="8"/>
      </tp>
      <tp t="s">
        <v/>
        <stp/>
        <stp>EM_S_PROFITNOTICE_FORECASTL</stp>
        <stp>2</stp>
        <stp>002104.SZ</stp>
        <stp>3/31/2017</stp>
        <tr r="H10" s="8"/>
      </tp>
      <tp>
        <v>113159100</v>
        <stp/>
        <stp>EM_S_PROFITNOTICE_FORECASTL</stp>
        <stp>2</stp>
        <stp>002104.SZ</stp>
        <stp>9/30/2016</stp>
        <tr r="J10" s="8"/>
      </tp>
      <tp>
        <v>170703500</v>
        <stp/>
        <stp>EM_S_PROFITNOTICE_FORECASTL</stp>
        <stp>2</stp>
        <stp>002707.SZ</stp>
        <stp>9/30/2016</stp>
        <tr r="J24" s="8"/>
      </tp>
      <tp t="s">
        <v/>
        <stp/>
        <stp>EM_S_PROFITNOTICE_FORECASTL</stp>
        <stp>2</stp>
        <stp>002707.SZ</stp>
        <stp>3/31/2017</stp>
        <tr r="H24" s="8"/>
      </tp>
      <tp t="s">
        <v/>
        <stp/>
        <stp>EM_S_PROFITNOTICE_FORECASTL</stp>
        <stp>2</stp>
        <stp>000413.SZ</stp>
        <stp>9/30/2016</stp>
        <tr r="J6" s="8"/>
      </tp>
      <tp t="s">
        <v/>
        <stp/>
        <stp>EM_S_PROFITNOTICE_FORECASTL</stp>
        <stp>2</stp>
        <stp>000413.SZ</stp>
        <stp>3/31/2017</stp>
        <tr r="H6" s="8"/>
      </tp>
      <tp t="s">
        <v/>
        <stp/>
        <stp>EM_S_PROFITNOTICE_FORECASTL</stp>
        <stp>2</stp>
        <stp>300024.SZ</stp>
        <stp>3/31/2017</stp>
        <tr r="H29" s="8"/>
      </tp>
      <tp>
        <v>4146985500</v>
        <stp/>
        <stp>EM_S_PROFITNOTICE_FORECASTL</stp>
        <stp>2</stp>
        <stp>002415.SZ</stp>
        <stp>9/30/2016</stp>
        <tr r="J16" s="8"/>
      </tp>
      <tp t="s">
        <v/>
        <stp/>
        <stp>EM_S_PROFITNOTICE_FORECASTL</stp>
        <stp>2</stp>
        <stp>002415.SZ</stp>
        <stp>3/31/2017</stp>
        <tr r="H16" s="8"/>
      </tp>
      <tp>
        <v>243380000</v>
        <stp/>
        <stp>EM_S_PROFITNOTICE_FORECASTL</stp>
        <stp>2</stp>
        <stp>300024.SZ</stp>
        <stp>9/30/2016</stp>
        <tr r="J29" s="8"/>
      </tp>
      <tp t="s">
        <v/>
        <stp/>
        <stp>EM_S_PROFITNOTICE_FORECASTL</stp>
        <stp>2</stp>
        <stp>300026.SZ</stp>
        <stp>3/31/2017</stp>
        <tr r="H30" s="8"/>
      </tp>
      <tp>
        <v>152339500</v>
        <stp/>
        <stp>EM_S_PROFITNOTICE_FORECASTL</stp>
        <stp>2</stp>
        <stp>002717.SZ</stp>
        <stp>9/30/2016</stp>
        <tr r="J25" s="8"/>
      </tp>
      <tp t="s">
        <v/>
        <stp/>
        <stp>EM_S_PROFITNOTICE_FORECASTL</stp>
        <stp>2</stp>
        <stp>002717.SZ</stp>
        <stp>3/31/2017</stp>
        <tr r="H25" s="8"/>
      </tp>
      <tp>
        <v>428905900</v>
        <stp/>
        <stp>EM_S_PROFITNOTICE_FORECASTL</stp>
        <stp>2</stp>
        <stp>300026.SZ</stp>
        <stp>9/30/2016</stp>
        <tr r="J30" s="8"/>
      </tp>
      <tp>
        <v>2060461214</v>
        <stp/>
        <stp>EM_S_SHARE_TOTAL</stp>
        <stp>2</stp>
        <stp>300267.SZ</stp>
        <stp>1/18/2017</stp>
        <tr r="J45" s="9"/>
      </tp>
      <tp>
        <v>855445172</v>
        <stp/>
        <stp>EM_S_SHARE_TOTAL</stp>
        <stp>2</stp>
        <stp>300367.SZ</stp>
        <stp>1/18/2017</stp>
        <tr r="J51" s="9"/>
      </tp>
      <tp>
        <v>592903936</v>
        <stp/>
        <stp>EM_S_SHARE_TOTAL</stp>
        <stp>2</stp>
        <stp>000957.SZ</stp>
        <stp>1/18/2017</stp>
        <tr r="J8" s="9"/>
      </tp>
      <tp>
        <v>656234023</v>
        <stp/>
        <stp>EM_S_SHARE_TOTAL</stp>
        <stp>2</stp>
        <stp>300166.SZ</stp>
        <stp>1/18/2017</stp>
        <tr r="J36" s="9"/>
      </tp>
      <tp>
        <v>3528992582</v>
        <stp/>
        <stp>EM_S_SHARE_TOTAL</stp>
        <stp>2</stp>
        <stp>002450.SZ</stp>
        <stp>1/18/2017</stp>
        <tr r="J14" s="9"/>
      </tp>
      <tp>
        <v>1031082642</v>
        <stp/>
        <stp>EM_S_SHARE_TOTAL</stp>
        <stp>2</stp>
        <stp>300168.SZ</stp>
        <stp>1/18/2017</stp>
        <tr r="J37" s="9"/>
      </tp>
      <tp>
        <v>1563465066.72</v>
        <stp/>
        <stp>EM_S_QSTM07_IS</stp>
        <stp>4</stp>
        <stp>002415.SZ</stp>
        <stp>61</stp>
        <stp>9/30/2015</stp>
        <stp>1</stp>
        <tr r="Y16" s="8"/>
      </tp>
      <tp>
        <v>131744516.2</v>
        <stp/>
        <stp>EM_S_QSTM07_IS</stp>
        <stp>4</stp>
        <stp>002589.SZ</stp>
        <stp>61</stp>
        <stp>6/30/2016</stp>
        <stp>1</stp>
        <tr r="V22" s="8"/>
      </tp>
      <tp>
        <v>124211671.22</v>
        <stp/>
        <stp>EM_S_QSTM07_IS</stp>
        <stp>4</stp>
        <stp>600699.SH</stp>
        <stp>61</stp>
        <stp>6/30/2016</stp>
        <stp>1</stp>
        <tr r="V66" s="8"/>
      </tp>
      <tp>
        <v>103646558.19</v>
        <stp/>
        <stp>EM_S_QSTM07_IS</stp>
        <stp>4</stp>
        <stp>300315.SZ</stp>
        <stp>61</stp>
        <stp>9/30/2015</stp>
        <stp>1</stp>
        <tr r="Y53" s="8"/>
      </tp>
      <tp>
        <v>24679063.190000001</v>
        <stp/>
        <stp>EM_S_QSTM07_IS</stp>
        <stp>4</stp>
        <stp>300339.SZ</stp>
        <stp>61</stp>
        <stp>6/30/2016</stp>
        <stp>1</stp>
        <tr r="V54" s="8"/>
      </tp>
      <tp>
        <v>70929651.930000007</v>
        <stp/>
        <stp>EM_S_QSTM07_IS</stp>
        <stp>4</stp>
        <stp>300055.SZ</stp>
        <stp>61</stp>
        <stp>9/30/2015</stp>
        <stp>1</stp>
        <tr r="Y31" s="8"/>
      </tp>
      <tp>
        <v>49909749.509999998</v>
        <stp/>
        <stp>EM_S_QSTM07_IS</stp>
        <stp>4</stp>
        <stp>300009.SZ</stp>
        <stp>61</stp>
        <stp>6/30/2016</stp>
        <stp>1</stp>
        <tr r="V27" s="8"/>
      </tp>
      <tp>
        <v>164771448.21000001</v>
        <stp/>
        <stp>EM_S_QSTM07_IS</stp>
        <stp>4</stp>
        <stp>300026.SZ</stp>
        <stp>61</stp>
        <stp>9/30/2016</stp>
        <stp>1</stp>
        <tr r="Q30" s="8"/>
      </tp>
      <tp>
        <v>236226129.28</v>
        <stp/>
        <stp>EM_S_QSTM07_IS</stp>
        <stp>4</stp>
        <stp>600056.SH</stp>
        <stp>61</stp>
        <stp>9/30/2016</stp>
        <stp>1</stp>
        <tr r="Q60" s="8"/>
      </tp>
      <tp>
        <v>172999189.87</v>
        <stp/>
        <stp>EM_S_QSTM07_IS</stp>
        <stp>4</stp>
        <stp>600085.SH</stp>
        <stp>61</stp>
        <stp>9/30/2015</stp>
        <stp>1</stp>
        <tr r="Y61" s="8"/>
      </tp>
      <tp>
        <v>59102059.600000001</v>
        <stp/>
        <stp>EM_S_QSTM07_IS</stp>
        <stp>4</stp>
        <stp>300145.SZ</stp>
        <stp>61</stp>
        <stp>9/30/2015</stp>
        <stp>1</stp>
        <tr r="Y39" s="8"/>
      </tp>
      <tp>
        <v>208966634.13999999</v>
        <stp/>
        <stp>EM_S_QSTM07_IS</stp>
        <stp>4</stp>
        <stp>300146.SZ</stp>
        <stp>61</stp>
        <stp>9/30/2016</stp>
        <stp>1</stp>
        <tr r="Q40" s="8"/>
      </tp>
      <tp>
        <v>50867037.969999999</v>
        <stp/>
        <stp>EM_S_QSTM07_IS</stp>
        <stp>4</stp>
        <stp>300166.SZ</stp>
        <stp>61</stp>
        <stp>9/30/2016</stp>
        <stp>1</stp>
        <tr r="Q41" s="8"/>
      </tp>
      <tp>
        <v>103868240.45</v>
        <stp/>
        <stp>EM_S_QSTM07_IS</stp>
        <stp>4</stp>
        <stp>300115.SZ</stp>
        <stp>61</stp>
        <stp>9/30/2015</stp>
        <stp>1</stp>
        <tr r="Y36" s="8"/>
      </tp>
      <tp>
        <v>68703202.840000004</v>
        <stp/>
        <stp>EM_S_QSTM07_IS</stp>
        <stp>4</stp>
        <stp>300196.SZ</stp>
        <stp>61</stp>
        <stp>9/30/2016</stp>
        <stp>1</stp>
        <tr r="Q45" s="8"/>
      </tp>
      <tp>
        <v>52026983.240000002</v>
        <stp/>
        <stp>EM_S_QSTM07_IS</stp>
        <stp>4</stp>
        <stp>300199.SZ</stp>
        <stp>61</stp>
        <stp>6/30/2016</stp>
        <stp>1</stp>
        <tr r="V46" s="8"/>
      </tp>
      <tp>
        <v>277073359.63999999</v>
        <stp/>
        <stp>EM_S_QSTM07_IS</stp>
        <stp>4</stp>
        <stp>000826.SZ</stp>
        <stp>61</stp>
        <stp>9/30/2016</stp>
        <stp>1</stp>
        <tr r="Q7" s="8"/>
      </tp>
      <tp>
        <v>2242803000</v>
        <stp/>
        <stp>EM_S_QSTM07_IS</stp>
        <stp>4</stp>
        <stp>601009.SH</stp>
        <stp>61</stp>
        <stp>6/30/2016</stp>
        <stp>1</stp>
        <tr r="V67" s="8"/>
      </tp>
      <tp>
        <v>463800000</v>
        <stp/>
        <stp>EM_S_PROFITNOTICE_FORECASTT</stp>
        <stp>2</stp>
        <stp>300253.SZ</stp>
        <stp>9/30/2016</stp>
        <tr r="J49" s="8"/>
      </tp>
      <tp t="s">
        <v/>
        <stp/>
        <stp>EM_S_PROFITNOTICE_FORECASTT</stp>
        <stp>2</stp>
        <stp>300253.SZ</stp>
        <stp>3/31/2017</stp>
        <tr r="H49" s="8"/>
      </tp>
      <tp>
        <v>201022200</v>
        <stp/>
        <stp>EM_S_PROFITNOTICE_FORECASTT</stp>
        <stp>2</stp>
        <stp>300055.SZ</stp>
        <stp>9/30/2016</stp>
        <tr r="J31" s="8"/>
      </tp>
      <tp t="s">
        <v/>
        <stp/>
        <stp>EM_S_PROFITNOTICE_FORECASTT</stp>
        <stp>2</stp>
        <stp>300055.SZ</stp>
        <stp>3/31/2017</stp>
        <tr r="H31" s="8"/>
      </tp>
      <tp>
        <v>430323400</v>
        <stp/>
        <stp>EM_S_PROFITNOTICE_FORECASTT</stp>
        <stp>2</stp>
        <stp>002367.SZ</stp>
        <stp>9/30/2016</stp>
        <tr r="J14" s="8"/>
      </tp>
      <tp>
        <v>118649100</v>
        <stp/>
        <stp>EM_S_PROFITNOTICE_FORECASTT</stp>
        <stp>2</stp>
        <stp>300357.SZ</stp>
        <stp>9/30/2016</stp>
        <tr r="J56" s="8"/>
      </tp>
      <tp t="s">
        <v/>
        <stp/>
        <stp>EM_S_PROFITNOTICE_FORECASTT</stp>
        <stp>2</stp>
        <stp>300357.SZ</stp>
        <stp>3/31/2017</stp>
        <tr r="H56" s="8"/>
      </tp>
      <tp t="s">
        <v/>
        <stp/>
        <stp>EM_S_PROFITNOTICE_FORECASTT</stp>
        <stp>2</stp>
        <stp>002367.SZ</stp>
        <stp>3/31/2017</stp>
        <tr r="H14" s="8"/>
      </tp>
      <tp>
        <v>1195595892</v>
        <stp/>
        <stp>EM_S_SHARE_TOTAL</stp>
        <stp>2</stp>
        <stp>300072.SZ</stp>
        <stp>1/18/2017</stp>
        <tr r="J28" s="9"/>
      </tp>
      <tp>
        <v>3899794081</v>
        <stp/>
        <stp>EM_S_SHARE_TOTAL</stp>
        <stp>2</stp>
        <stp>002142.SZ</stp>
        <stp>1/18/2017</stp>
        <tr r="J9" s="9"/>
      </tp>
      <tp>
        <v>1800000000</v>
        <stp/>
        <stp>EM_S_SHARE_TOTAL</stp>
        <stp>2</stp>
        <stp>002542.SZ</stp>
        <stp>1/18/2017</stp>
        <tr r="J16" s="9"/>
      </tp>
      <tp>
        <v>644482388</v>
        <stp/>
        <stp>EM_S_SHARE_TOTAL</stp>
        <stp>2</stp>
        <stp>300271.SZ</stp>
        <stp>1/18/2017</stp>
        <tr r="J46" s="9"/>
      </tp>
      <tp>
        <v>3127422352</v>
        <stp/>
        <stp>EM_S_SHARE_TOTAL</stp>
        <stp>2</stp>
        <stp>300070.SZ</stp>
        <stp>1/18/2017</stp>
        <tr r="J27" s="9"/>
      </tp>
      <tp>
        <v>862470134</v>
        <stp/>
        <stp>EM_S_SHARE_TOTAL</stp>
        <stp>2</stp>
        <stp>300170.SZ</stp>
        <stp>1/18/2017</stp>
        <tr r="J38" s="9"/>
      </tp>
      <tp>
        <v>87549467.379999995</v>
        <stp/>
        <stp>EM_S_QSTM07_IS</stp>
        <stp>4</stp>
        <stp>002727.SZ</stp>
        <stp>61</stp>
        <stp>9/30/2016</stp>
        <stp>1</stp>
        <tr r="Q26" s="8"/>
      </tp>
      <tp>
        <v>135340461.81999999</v>
        <stp/>
        <stp>EM_S_QSTM07_IS</stp>
        <stp>4</stp>
        <stp>002707.SZ</stp>
        <stp>61</stp>
        <stp>9/30/2016</stp>
        <stp>1</stp>
        <tr r="Q24" s="8"/>
      </tp>
      <tp>
        <v>69718678.989999995</v>
        <stp/>
        <stp>EM_S_QSTM07_IS</stp>
        <stp>4</stp>
        <stp>002717.SZ</stp>
        <stp>61</stp>
        <stp>9/30/2016</stp>
        <stp>1</stp>
        <tr r="Q25" s="8"/>
      </tp>
      <tp>
        <v>259776726.36000001</v>
        <stp/>
        <stp>EM_S_QSTM07_IS</stp>
        <stp>4</stp>
        <stp>002508.SZ</stp>
        <stp>61</stp>
        <stp>6/30/2016</stp>
        <stp>1</stp>
        <tr r="V19" s="8"/>
      </tp>
      <tp>
        <v>306834850.85000002</v>
        <stp/>
        <stp>EM_S_QSTM07_IS</stp>
        <stp>4</stp>
        <stp>002294.SZ</stp>
        <stp>61</stp>
        <stp>9/30/2015</stp>
        <stp>1</stp>
        <tr r="Y13" s="8"/>
      </tp>
      <tp>
        <v>124022076.48999999</v>
        <stp/>
        <stp>EM_S_QSTM07_IS</stp>
        <stp>4</stp>
        <stp>002367.SZ</stp>
        <stp>61</stp>
        <stp>9/30/2016</stp>
        <stp>1</stp>
        <tr r="Q14" s="8"/>
      </tp>
      <tp>
        <v>102759821.7</v>
        <stp/>
        <stp>EM_S_QSTM07_IS</stp>
        <stp>4</stp>
        <stp>002104.SZ</stp>
        <stp>61</stp>
        <stp>9/30/2015</stp>
        <stp>1</stp>
        <tr r="Y10" s="8"/>
      </tp>
      <tp>
        <v>52131410.159999996</v>
        <stp/>
        <stp>EM_S_QSTM07_IS</stp>
        <stp>4</stp>
        <stp>603168.SH</stp>
        <stp>61</stp>
        <stp>6/30/2016</stp>
        <stp>1</stp>
        <tr r="V69" s="8"/>
      </tp>
      <tp>
        <v>16429730.560000001</v>
        <stp/>
        <stp>EM_S_QSTM07_IS</stp>
        <stp>4</stp>
        <stp>300444.SZ</stp>
        <stp>61</stp>
        <stp>9/30/2015</stp>
        <stp>1</stp>
        <tr r="Y59" s="8"/>
      </tp>
      <tp>
        <v>776991705.40999997</v>
        <stp/>
        <stp>EM_S_QSTM07_IS</stp>
        <stp>4</stp>
        <stp>600518.SH</stp>
        <stp>61</stp>
        <stp>6/30/2016</stp>
        <stp>1</stp>
        <tr r="V65" s="8"/>
      </tp>
      <tp>
        <v>36011108.950000003</v>
        <stp/>
        <stp>EM_S_QSTM07_IS</stp>
        <stp>4</stp>
        <stp>300244.SZ</stp>
        <stp>61</stp>
        <stp>9/30/2015</stp>
        <stp>1</stp>
        <tr r="Y48" s="8"/>
      </tp>
      <tp>
        <v>195492792.16999999</v>
        <stp/>
        <stp>EM_S_QSTM07_IS</stp>
        <stp>4</stp>
        <stp>300267.SZ</stp>
        <stp>61</stp>
        <stp>9/30/2016</stp>
        <stp>1</stp>
        <tr r="Q50" s="8"/>
      </tp>
      <tp>
        <v>167437288.91999999</v>
        <stp/>
        <stp>EM_S_QSTM07_IS</stp>
        <stp>4</stp>
        <stp>300287.SZ</stp>
        <stp>61</stp>
        <stp>9/30/2016</stp>
        <stp>1</stp>
        <tr r="Q52" s="8"/>
      </tp>
      <tp>
        <v>48449776.710000001</v>
        <stp/>
        <stp>EM_S_QSTM07_IS</stp>
        <stp>4</stp>
        <stp>300357.SZ</stp>
        <stp>61</stp>
        <stp>9/30/2016</stp>
        <stp>1</stp>
        <tr r="Q56" s="8"/>
      </tp>
      <tp>
        <v>21516633.539999999</v>
        <stp/>
        <stp>EM_S_QSTM07_IS</stp>
        <stp>4</stp>
        <stp>300347.SZ</stp>
        <stp>61</stp>
        <stp>9/30/2016</stp>
        <stp>1</stp>
        <tr r="Q55" s="8"/>
      </tp>
      <tp>
        <v>43038749.229999997</v>
        <stp/>
        <stp>EM_S_QSTM07_IS</stp>
        <stp>4</stp>
        <stp>300367.SZ</stp>
        <stp>61</stp>
        <stp>9/30/2016</stp>
        <stp>1</stp>
        <tr r="Q57" s="8"/>
      </tp>
      <tp>
        <v>330324632.73000002</v>
        <stp/>
        <stp>EM_S_QSTM07_IS</stp>
        <stp>4</stp>
        <stp>300017.SZ</stp>
        <stp>61</stp>
        <stp>9/30/2016</stp>
        <stp>1</stp>
        <tr r="Q28" s="8"/>
      </tp>
      <tp>
        <v>74364810.549999997</v>
        <stp/>
        <stp>EM_S_QSTM07_IS</stp>
        <stp>4</stp>
        <stp>300024.SZ</stp>
        <stp>61</stp>
        <stp>9/30/2015</stp>
        <stp>1</stp>
        <tr r="Y29" s="8"/>
      </tp>
      <tp>
        <v>262334874.44</v>
        <stp/>
        <stp>EM_S_QSTM07_IS</stp>
        <stp>4</stp>
        <stp>300144.SZ</stp>
        <stp>61</stp>
        <stp>9/30/2015</stp>
        <stp>1</stp>
        <tr r="Y38" s="8"/>
      </tp>
      <tp>
        <v>27068138.300000001</v>
        <stp/>
        <stp>EM_S_QSTM07_IS</stp>
        <stp>4</stp>
        <stp>300168.SZ</stp>
        <stp>61</stp>
        <stp>6/30/2016</stp>
        <stp>1</stp>
        <tr r="V42" s="8"/>
      </tp>
      <tp>
        <v>122316751.68000001</v>
        <stp/>
        <stp>EM_S_QSTM07_IS</stp>
        <stp>4</stp>
        <stp>300104.SZ</stp>
        <stp>61</stp>
        <stp>9/30/2015</stp>
        <stp>1</stp>
        <tr r="Y34" s="8"/>
      </tp>
      <tp>
        <v>163409077.46000001</v>
        <stp/>
        <stp>EM_S_QSTM07_IS</stp>
        <stp>4</stp>
        <stp>000957.SZ</stp>
        <stp>61</stp>
        <stp>9/30/2016</stp>
        <stp>1</stp>
        <tr r="Q9" s="8"/>
      </tp>
      <tp>
        <v>225642293.09999999</v>
        <stp/>
        <stp>EM_S_QSTM07_IS</stp>
        <stp>4</stp>
        <stp>000938.SZ</stp>
        <stp>61</stp>
        <stp>6/30/2016</stp>
        <stp>1</stp>
        <tr r="V8" s="8"/>
      </tp>
      <tp>
        <v>1154977000</v>
        <stp/>
        <stp>EM_S_QSTM07_IS</stp>
        <stp>4</stp>
        <stp>601997.SH</stp>
        <stp>61</stp>
        <stp>9/30/2016</stp>
        <stp>1</stp>
        <tr r="Q68" s="8"/>
      </tp>
      <tp t="s">
        <v/>
        <stp/>
        <stp>EM_S_PROFITNOTICE_FORECASTT</stp>
        <stp>2</stp>
        <stp>002470.SZ</stp>
        <stp>3/31/2017</stp>
        <tr r="H18" s="8"/>
      </tp>
      <tp>
        <v>1263503600</v>
        <stp/>
        <stp>EM_S_PROFITNOTICE_FORECASTT</stp>
        <stp>2</stp>
        <stp>002470.SZ</stp>
        <stp>9/30/2016</stp>
        <tr r="J18" s="8"/>
      </tp>
      <tp t="s">
        <v/>
        <stp/>
        <stp>EM_S_PROFITNOTICE_FORECASTT</stp>
        <stp>2</stp>
        <stp>002572.SZ</stp>
        <stp>3/31/2017</stp>
        <tr r="H21" s="8"/>
      </tp>
      <tp>
        <v>413590500</v>
        <stp/>
        <stp>EM_S_PROFITNOTICE_FORECASTT</stp>
        <stp>2</stp>
        <stp>002572.SZ</stp>
        <stp>9/30/2016</stp>
        <tr r="J21" s="8"/>
      </tp>
      <tp t="s">
        <v/>
        <stp/>
        <stp>EM_S_PROFITNOTICE_FORECASTT</stp>
        <stp>2</stp>
        <stp>300244.SZ</stp>
        <stp>3/31/2017</stp>
        <tr r="H48" s="8"/>
      </tp>
      <tp t="s">
        <v/>
        <stp/>
        <stp>EM_S_PROFITNOTICE_FORECASTT</stp>
        <stp>2</stp>
        <stp>300144.SZ</stp>
        <stp>3/31/2017</stp>
        <tr r="H38" s="8"/>
      </tp>
      <tp t="s">
        <v/>
        <stp/>
        <stp>EM_S_PROFITNOTICE_FORECASTT</stp>
        <stp>2</stp>
        <stp>300444.SZ</stp>
        <stp>3/31/2017</stp>
        <tr r="H59" s="8"/>
      </tp>
      <tp>
        <v>311000000</v>
        <stp/>
        <stp>EM_S_PROFITNOTICE_FORECASTT</stp>
        <stp>2</stp>
        <stp>300145.SZ</stp>
        <stp>9/30/2016</stp>
        <tr r="J39" s="8"/>
      </tp>
      <tp t="s">
        <v/>
        <stp/>
        <stp>EM_S_PROFITNOTICE_FORECASTT</stp>
        <stp>2</stp>
        <stp>300145.SZ</stp>
        <stp>3/31/2017</stp>
        <tr r="H39" s="8"/>
      </tp>
      <tp>
        <v>199930000</v>
        <stp/>
        <stp>EM_S_PROFITNOTICE_FORECASTT</stp>
        <stp>2</stp>
        <stp>300244.SZ</stp>
        <stp>9/30/2016</stp>
        <tr r="J48" s="8"/>
      </tp>
      <tp t="s">
        <v/>
        <stp/>
        <stp>EM_S_PROFITNOTICE_FORECASTT</stp>
        <stp>2</stp>
        <stp>300144.SZ</stp>
        <stp>9/30/2016</stp>
        <tr r="J38" s="8"/>
      </tp>
      <tp>
        <v>52374800</v>
        <stp/>
        <stp>EM_S_PROFITNOTICE_FORECASTT</stp>
        <stp>2</stp>
        <stp>300444.SZ</stp>
        <stp>9/30/2016</stp>
        <tr r="J59" s="8"/>
      </tp>
      <tp t="s">
        <v/>
        <stp/>
        <stp>EM_S_PROFITNOTICE_FORECASTT</stp>
        <stp>2</stp>
        <stp>300146.SZ</stp>
        <stp>3/31/2017</stp>
        <tr r="H40" s="8"/>
      </tp>
      <tp>
        <v>116033100</v>
        <stp/>
        <stp>EM_S_PROFITNOTICE_FORECASTT</stp>
        <stp>2</stp>
        <stp>300347.SZ</stp>
        <stp>9/30/2016</stp>
        <tr r="J55" s="8"/>
      </tp>
      <tp t="s">
        <v/>
        <stp/>
        <stp>EM_S_PROFITNOTICE_FORECASTT</stp>
        <stp>2</stp>
        <stp>300347.SZ</stp>
        <stp>3/31/2017</stp>
        <tr r="H55" s="8"/>
      </tp>
      <tp>
        <v>613968000</v>
        <stp/>
        <stp>EM_S_PROFITNOTICE_FORECASTT</stp>
        <stp>2</stp>
        <stp>300146.SZ</stp>
        <stp>9/30/2016</stp>
        <tr r="J40" s="8"/>
      </tp>
      <tp>
        <v>1470321880</v>
        <stp/>
        <stp>EM_S_SHARE_TOTAL</stp>
        <stp>2</stp>
        <stp>300146.SZ</stp>
        <stp>1/18/2017</stp>
        <tr r="J35" s="9"/>
      </tp>
      <tp>
        <v>667860408</v>
        <stp/>
        <stp>EM_S_SHARE_TOTAL</stp>
        <stp>2</stp>
        <stp>300145.SZ</stp>
        <stp>1/18/2017</stp>
        <tr r="J34" s="9"/>
      </tp>
      <tp>
        <v>1452613577</v>
        <stp/>
        <stp>EM_S_SHARE_TOTAL</stp>
        <stp>2</stp>
        <stp>300144.SZ</stp>
        <stp>1/18/2017</stp>
        <tr r="J33" s="9"/>
      </tp>
      <tp>
        <v>551029453</v>
        <stp/>
        <stp>EM_S_SHARE_TOTAL</stp>
        <stp>2</stp>
        <stp>300244.SZ</stp>
        <stp>1/18/2017</stp>
        <tr r="J43" s="9"/>
      </tp>
      <tp>
        <v>283371200</v>
        <stp/>
        <stp>EM_S_SHARE_TOTAL</stp>
        <stp>2</stp>
        <stp>300444.SZ</stp>
        <stp>1/18/2017</stp>
        <tr r="J53" s="9"/>
      </tp>
      <tp>
        <v>461713155</v>
        <stp/>
        <stp>EM_S_SHARE_TOTAL</stp>
        <stp>2</stp>
        <stp>002572.SZ</stp>
        <stp>1/18/2017</stp>
        <tr r="J17" s="9"/>
      </tp>
      <tp>
        <v>77382723.439999998</v>
        <stp/>
        <stp>EM_S_QSTM07_IS</stp>
        <stp>4</stp>
        <stp>002727.SZ</stp>
        <stp>61</stp>
        <stp>9/30/2015</stp>
        <stp>1</stp>
        <tr r="Y26" s="8"/>
      </tp>
      <tp>
        <v>112103547.72</v>
        <stp/>
        <stp>EM_S_QSTM07_IS</stp>
        <stp>4</stp>
        <stp>002707.SZ</stp>
        <stp>61</stp>
        <stp>9/30/2015</stp>
        <stp>1</stp>
        <tr r="Y24" s="8"/>
      </tp>
      <tp>
        <v>47093870.310000002</v>
        <stp/>
        <stp>EM_S_QSTM07_IS</stp>
        <stp>4</stp>
        <stp>002717.SZ</stp>
        <stp>61</stp>
        <stp>9/30/2015</stp>
        <stp>1</stp>
        <tr r="Y25" s="8"/>
      </tp>
      <tp>
        <v>187990846</v>
        <stp/>
        <stp>EM_S_QSTM07_IS</stp>
        <stp>4</stp>
        <stp>002508.SZ</stp>
        <stp>61</stp>
        <stp>6/30/2015</stp>
        <stp>1</stp>
        <tr r="Z19" s="8"/>
      </tp>
      <tp>
        <v>345232153.72000003</v>
        <stp/>
        <stp>EM_S_QSTM07_IS</stp>
        <stp>4</stp>
        <stp>002294.SZ</stp>
        <stp>61</stp>
        <stp>9/30/2016</stp>
        <stp>1</stp>
        <tr r="Q13" s="8"/>
      </tp>
      <tp>
        <v>130752601.48999999</v>
        <stp/>
        <stp>EM_S_QSTM07_IS</stp>
        <stp>4</stp>
        <stp>002367.SZ</stp>
        <stp>61</stp>
        <stp>9/30/2015</stp>
        <stp>1</stp>
        <tr r="Y14" s="8"/>
      </tp>
      <tp>
        <v>37761289.399999999</v>
        <stp/>
        <stp>EM_S_QSTM07_IS</stp>
        <stp>4</stp>
        <stp>002104.SZ</stp>
        <stp>61</stp>
        <stp>9/30/2016</stp>
        <stp>1</stp>
        <tr r="Q10" s="8"/>
      </tp>
      <tp>
        <v>43104830.640000001</v>
        <stp/>
        <stp>EM_S_QSTM07_IS</stp>
        <stp>4</stp>
        <stp>603168.SH</stp>
        <stp>61</stp>
        <stp>6/30/2015</stp>
        <stp>1</stp>
        <tr r="Z69" s="8"/>
      </tp>
      <tp>
        <v>27166594.41</v>
        <stp/>
        <stp>EM_S_QSTM07_IS</stp>
        <stp>4</stp>
        <stp>300444.SZ</stp>
        <stp>61</stp>
        <stp>9/30/2016</stp>
        <stp>1</stp>
        <tr r="Q59" s="8"/>
      </tp>
      <tp>
        <v>614822569.03999996</v>
        <stp/>
        <stp>EM_S_QSTM07_IS</stp>
        <stp>4</stp>
        <stp>600518.SH</stp>
        <stp>61</stp>
        <stp>6/30/2015</stp>
        <stp>1</stp>
        <tr r="Z65" s="8"/>
      </tp>
      <tp>
        <v>52588349.920000002</v>
        <stp/>
        <stp>EM_S_QSTM07_IS</stp>
        <stp>4</stp>
        <stp>300244.SZ</stp>
        <stp>61</stp>
        <stp>9/30/2016</stp>
        <stp>1</stp>
        <tr r="Q48" s="8"/>
      </tp>
      <tp>
        <v>141712059.22</v>
        <stp/>
        <stp>EM_S_QSTM07_IS</stp>
        <stp>4</stp>
        <stp>300267.SZ</stp>
        <stp>61</stp>
        <stp>9/30/2015</stp>
        <stp>1</stp>
        <tr r="Y50" s="8"/>
      </tp>
      <tp>
        <v>44706522.909999996</v>
        <stp/>
        <stp>EM_S_QSTM07_IS</stp>
        <stp>4</stp>
        <stp>300287.SZ</stp>
        <stp>61</stp>
        <stp>9/30/2015</stp>
        <stp>1</stp>
        <tr r="Y52" s="8"/>
      </tp>
      <tp>
        <v>39934638.5</v>
        <stp/>
        <stp>EM_S_QSTM07_IS</stp>
        <stp>4</stp>
        <stp>300357.SZ</stp>
        <stp>61</stp>
        <stp>9/30/2015</stp>
        <stp>1</stp>
        <tr r="Y56" s="8"/>
      </tp>
      <tp>
        <v>34583132.909999996</v>
        <stp/>
        <stp>EM_S_QSTM07_IS</stp>
        <stp>4</stp>
        <stp>300347.SZ</stp>
        <stp>61</stp>
        <stp>9/30/2015</stp>
        <stp>1</stp>
        <tr r="Y55" s="8"/>
      </tp>
      <tp>
        <v>28228753.989999998</v>
        <stp/>
        <stp>EM_S_QSTM07_IS</stp>
        <stp>4</stp>
        <stp>300367.SZ</stp>
        <stp>61</stp>
        <stp>9/30/2015</stp>
        <stp>1</stp>
        <tr r="Y57" s="8"/>
      </tp>
      <tp>
        <v>235810254.72</v>
        <stp/>
        <stp>EM_S_QSTM07_IS</stp>
        <stp>4</stp>
        <stp>300017.SZ</stp>
        <stp>61</stp>
        <stp>9/30/2015</stp>
        <stp>1</stp>
        <tr r="Y28" s="8"/>
      </tp>
      <tp>
        <v>82762322.629999995</v>
        <stp/>
        <stp>EM_S_QSTM07_IS</stp>
        <stp>4</stp>
        <stp>300024.SZ</stp>
        <stp>61</stp>
        <stp>9/30/2016</stp>
        <stp>1</stp>
        <tr r="Q29" s="8"/>
      </tp>
      <tp>
        <v>331654826.45999998</v>
        <stp/>
        <stp>EM_S_QSTM07_IS</stp>
        <stp>4</stp>
        <stp>300144.SZ</stp>
        <stp>61</stp>
        <stp>9/30/2016</stp>
        <stp>1</stp>
        <tr r="Q38" s="8"/>
      </tp>
      <tp>
        <v>23263308.280000001</v>
        <stp/>
        <stp>EM_S_QSTM07_IS</stp>
        <stp>4</stp>
        <stp>300168.SZ</stp>
        <stp>61</stp>
        <stp>6/30/2015</stp>
        <stp>1</stp>
        <tr r="Z42" s="8"/>
      </tp>
      <tp>
        <v>208605894.63999999</v>
        <stp/>
        <stp>EM_S_QSTM07_IS</stp>
        <stp>4</stp>
        <stp>300104.SZ</stp>
        <stp>61</stp>
        <stp>9/30/2016</stp>
        <stp>1</stp>
        <tr r="Q34" s="8"/>
      </tp>
      <tp>
        <v>140247584.05000001</v>
        <stp/>
        <stp>EM_S_QSTM07_IS</stp>
        <stp>4</stp>
        <stp>000957.SZ</stp>
        <stp>61</stp>
        <stp>9/30/2015</stp>
        <stp>1</stp>
        <tr r="Y9" s="8"/>
      </tp>
      <tp>
        <v>63383577.409999996</v>
        <stp/>
        <stp>EM_S_QSTM07_IS</stp>
        <stp>4</stp>
        <stp>000938.SZ</stp>
        <stp>61</stp>
        <stp>6/30/2015</stp>
        <stp>1</stp>
        <tr r="Z8" s="8"/>
      </tp>
      <tp>
        <v>943132000</v>
        <stp/>
        <stp>EM_S_QSTM07_IS</stp>
        <stp>4</stp>
        <stp>601997.SH</stp>
        <stp>61</stp>
        <stp>9/30/2015</stp>
        <stp>1</stp>
        <tr r="Y68" s="8"/>
      </tp>
      <tp t="s">
        <v/>
        <stp/>
        <stp>EM_S_PROFITNOTICE_FORECASTT</stp>
        <stp>2</stp>
        <stp>300070.SZ</stp>
        <stp>3/31/2017</stp>
        <tr r="H32" s="8"/>
      </tp>
      <tp t="s">
        <v/>
        <stp/>
        <stp>EM_S_PROFITNOTICE_FORECASTT</stp>
        <stp>2</stp>
        <stp>300170.SZ</stp>
        <stp>3/31/2017</stp>
        <tr r="H43" s="8"/>
      </tp>
      <tp>
        <v>191439100</v>
        <stp/>
        <stp>EM_S_PROFITNOTICE_FORECASTT</stp>
        <stp>2</stp>
        <stp>300271.SZ</stp>
        <stp>9/30/2016</stp>
        <tr r="J51" s="8"/>
      </tp>
      <tp t="s">
        <v/>
        <stp/>
        <stp>EM_S_PROFITNOTICE_FORECASTT</stp>
        <stp>2</stp>
        <stp>300271.SZ</stp>
        <stp>3/31/2017</stp>
        <tr r="H51" s="8"/>
      </tp>
      <tp>
        <v>430095600</v>
        <stp/>
        <stp>EM_S_PROFITNOTICE_FORECASTT</stp>
        <stp>2</stp>
        <stp>300070.SZ</stp>
        <stp>9/30/2016</stp>
        <tr r="J32" s="8"/>
      </tp>
      <tp>
        <v>170000000</v>
        <stp/>
        <stp>EM_S_PROFITNOTICE_FORECASTT</stp>
        <stp>2</stp>
        <stp>300170.SZ</stp>
        <stp>9/30/2016</stp>
        <tr r="J43" s="8"/>
      </tp>
      <tp t="s">
        <v/>
        <stp/>
        <stp>EM_S_PROFITNOTICE_FORECASTT</stp>
        <stp>2</stp>
        <stp>300072.SZ</stp>
        <stp>3/31/2017</stp>
        <tr r="H33" s="8"/>
      </tp>
      <tp t="s">
        <v/>
        <stp/>
        <stp>EM_S_PROFITNOTICE_FORECASTT</stp>
        <stp>2</stp>
        <stp>002142.SZ</stp>
        <stp>3/31/2017</stp>
        <tr r="H11" s="8"/>
      </tp>
      <tp t="s">
        <v/>
        <stp/>
        <stp>EM_S_PROFITNOTICE_FORECASTT</stp>
        <stp>2</stp>
        <stp>002542.SZ</stp>
        <stp>3/31/2017</stp>
        <tr r="H20" s="8"/>
      </tp>
      <tp>
        <v>6384623000</v>
        <stp/>
        <stp>EM_S_PROFITNOTICE_FORECASTT</stp>
        <stp>2</stp>
        <stp>002142.SZ</stp>
        <stp>9/30/2016</stp>
        <tr r="J11" s="8"/>
      </tp>
      <tp>
        <v>172712000</v>
        <stp/>
        <stp>EM_S_PROFITNOTICE_FORECASTT</stp>
        <stp>2</stp>
        <stp>002542.SZ</stp>
        <stp>9/30/2016</stp>
        <tr r="J20" s="8"/>
      </tp>
      <tp>
        <v>1250000000</v>
        <stp/>
        <stp>EM_S_PROFITNOTICE_FORECASTT</stp>
        <stp>2</stp>
        <stp>300072.SZ</stp>
        <stp>9/30/2016</stp>
        <tr r="J33" s="8"/>
      </tp>
      <tp t="s">
        <v/>
        <stp/>
        <stp>EM_S_PROFITNOTICE_FORECASTL</stp>
        <stp>2</stp>
        <stp>600085.SH</stp>
        <stp>9/30/2016</stp>
        <tr r="J61" s="8"/>
      </tp>
      <tp t="s">
        <v/>
        <stp/>
        <stp>EM_S_PROFITNOTICE_FORECASTL</stp>
        <stp>2</stp>
        <stp>600085.SH</stp>
        <stp>3/31/2017</stp>
        <tr r="H61" s="8"/>
      </tp>
      <tp>
        <v>161600000</v>
        <stp/>
        <stp>EM_S_SHARE_TOTAL</stp>
        <stp>2</stp>
        <stp>300357.SZ</stp>
        <stp>1/18/2017</stp>
        <tr r="J50" s="9"/>
      </tp>
      <tp>
        <v>824915571</v>
        <stp/>
        <stp>EM_S_SHARE_TOTAL</stp>
        <stp>2</stp>
        <stp>300253.SZ</stp>
        <stp>1/18/2017</stp>
        <tr r="J44" s="9"/>
      </tp>
      <tp>
        <v>2243111069.9000001</v>
        <stp/>
        <stp>EM_S_QSTM07_IS</stp>
        <stp>4</stp>
        <stp>002415.SZ</stp>
        <stp>61</stp>
        <stp>9/30/2016</stp>
        <stp>1</stp>
        <tr r="Q16" s="8"/>
      </tp>
      <tp>
        <v>52295714.049999997</v>
        <stp/>
        <stp>EM_S_QSTM07_IS</stp>
        <stp>4</stp>
        <stp>002589.SZ</stp>
        <stp>61</stp>
        <stp>6/30/2015</stp>
        <stp>1</stp>
        <tr r="Z22" s="8"/>
      </tp>
      <tp>
        <v>96070527.909999996</v>
        <stp/>
        <stp>EM_S_QSTM07_IS</stp>
        <stp>4</stp>
        <stp>600699.SH</stp>
        <stp>61</stp>
        <stp>6/30/2015</stp>
        <stp>1</stp>
        <tr r="Z66" s="8"/>
      </tp>
      <tp>
        <v>141127892.94</v>
        <stp/>
        <stp>EM_S_QSTM07_IS</stp>
        <stp>4</stp>
        <stp>300315.SZ</stp>
        <stp>61</stp>
        <stp>9/30/2016</stp>
        <stp>1</stp>
        <tr r="Q53" s="8"/>
      </tp>
      <tp>
        <v>15389499</v>
        <stp/>
        <stp>EM_S_QSTM07_IS</stp>
        <stp>4</stp>
        <stp>300339.SZ</stp>
        <stp>61</stp>
        <stp>6/30/2015</stp>
        <stp>1</stp>
        <tr r="Z54" s="8"/>
      </tp>
      <tp>
        <v>57781718.840000004</v>
        <stp/>
        <stp>EM_S_QSTM07_IS</stp>
        <stp>4</stp>
        <stp>300055.SZ</stp>
        <stp>61</stp>
        <stp>9/30/2016</stp>
        <stp>1</stp>
        <tr r="Q31" s="8"/>
      </tp>
      <tp>
        <v>37852797.32</v>
        <stp/>
        <stp>EM_S_QSTM07_IS</stp>
        <stp>4</stp>
        <stp>300009.SZ</stp>
        <stp>61</stp>
        <stp>6/30/2015</stp>
        <stp>1</stp>
        <tr r="Z27" s="8"/>
      </tp>
      <tp>
        <v>181156505.40000001</v>
        <stp/>
        <stp>EM_S_QSTM07_IS</stp>
        <stp>4</stp>
        <stp>300026.SZ</stp>
        <stp>61</stp>
        <stp>9/30/2015</stp>
        <stp>1</stp>
        <tr r="Y30" s="8"/>
      </tp>
      <tp>
        <v>143822305.47999999</v>
        <stp/>
        <stp>EM_S_QSTM07_IS</stp>
        <stp>4</stp>
        <stp>600056.SH</stp>
        <stp>61</stp>
        <stp>9/30/2015</stp>
        <stp>1</stp>
        <tr r="Y60" s="8"/>
      </tp>
      <tp>
        <v>194863755.44999999</v>
        <stp/>
        <stp>EM_S_QSTM07_IS</stp>
        <stp>4</stp>
        <stp>600085.SH</stp>
        <stp>61</stp>
        <stp>9/30/2016</stp>
        <stp>1</stp>
        <tr r="Q61" s="8"/>
      </tp>
      <tp>
        <v>141203482.09</v>
        <stp/>
        <stp>EM_S_QSTM07_IS</stp>
        <stp>4</stp>
        <stp>300145.SZ</stp>
        <stp>61</stp>
        <stp>9/30/2016</stp>
        <stp>1</stp>
        <tr r="Q39" s="8"/>
      </tp>
      <tp>
        <v>167814520.19999999</v>
        <stp/>
        <stp>EM_S_QSTM07_IS</stp>
        <stp>4</stp>
        <stp>300146.SZ</stp>
        <stp>61</stp>
        <stp>9/30/2015</stp>
        <stp>1</stp>
        <tr r="Y40" s="8"/>
      </tp>
      <tp>
        <v>29437913.059999999</v>
        <stp/>
        <stp>EM_S_QSTM07_IS</stp>
        <stp>4</stp>
        <stp>300166.SZ</stp>
        <stp>61</stp>
        <stp>9/30/2015</stp>
        <stp>1</stp>
        <tr r="Y41" s="8"/>
      </tp>
      <tp>
        <v>158808751.69</v>
        <stp/>
        <stp>EM_S_QSTM07_IS</stp>
        <stp>4</stp>
        <stp>300115.SZ</stp>
        <stp>61</stp>
        <stp>9/30/2016</stp>
        <stp>1</stp>
        <tr r="Q36" s="8"/>
      </tp>
      <tp>
        <v>65647704.789999999</v>
        <stp/>
        <stp>EM_S_QSTM07_IS</stp>
        <stp>4</stp>
        <stp>300196.SZ</stp>
        <stp>61</stp>
        <stp>9/30/2015</stp>
        <stp>1</stp>
        <tr r="Y45" s="8"/>
      </tp>
      <tp>
        <v>51951996.659999996</v>
        <stp/>
        <stp>EM_S_QSTM07_IS</stp>
        <stp>4</stp>
        <stp>300199.SZ</stp>
        <stp>61</stp>
        <stp>6/30/2015</stp>
        <stp>1</stp>
        <tr r="Z46" s="8"/>
      </tp>
      <tp>
        <v>237326405.53</v>
        <stp/>
        <stp>EM_S_QSTM07_IS</stp>
        <stp>4</stp>
        <stp>000826.SZ</stp>
        <stp>61</stp>
        <stp>9/30/2015</stp>
        <stp>1</stp>
        <tr r="Y7" s="8"/>
      </tp>
      <tp>
        <v>1794091000</v>
        <stp/>
        <stp>EM_S_QSTM07_IS</stp>
        <stp>4</stp>
        <stp>601009.SH</stp>
        <stp>61</stp>
        <stp>6/30/2015</stp>
        <stp>1</stp>
        <tr r="Z67" s="8"/>
      </tp>
      <tp t="s">
        <v/>
        <stp/>
        <stp>EM_S_PROFITNOTICE_FORECASTT</stp>
        <stp>2</stp>
        <stp>300168.SZ</stp>
        <stp>3/31/2017</stp>
        <tr r="H42" s="8"/>
      </tp>
      <tp t="s">
        <v/>
        <stp/>
        <stp>EM_S_PROFITNOTICE_FORECASTL</stp>
        <stp>2</stp>
        <stp>600699.SH</stp>
        <stp>9/30/2016</stp>
        <tr r="J66" s="8"/>
      </tp>
      <tp t="s">
        <v/>
        <stp/>
        <stp>EM_S_PROFITNOTICE_FORECASTL</stp>
        <stp>2</stp>
        <stp>600699.SH</stp>
        <stp>3/31/2017</stp>
        <tr r="H66" s="8"/>
      </tp>
      <tp>
        <v>90610000</v>
        <stp/>
        <stp>EM_S_PROFITNOTICE_FORECASTT</stp>
        <stp>2</stp>
        <stp>300168.SZ</stp>
        <stp>9/30/2016</stp>
        <tr r="J42" s="8"/>
      </tp>
      <tp t="s">
        <v/>
        <stp/>
        <stp>EM_S_PROFITNOTICE_FORECASTT</stp>
        <stp>2</stp>
        <stp>002450.SZ</stp>
        <stp>3/31/2017</stp>
        <tr r="H17" s="8"/>
      </tp>
      <tp>
        <v>1489090000</v>
        <stp/>
        <stp>EM_S_PROFITNOTICE_FORECASTT</stp>
        <stp>2</stp>
        <stp>002450.SZ</stp>
        <stp>9/30/2016</stp>
        <tr r="J17" s="8"/>
      </tp>
      <tp t="s">
        <v/>
        <stp/>
        <stp>EM_S_PROFITNOTICE_FORECASTT</stp>
        <stp>2</stp>
        <stp>300166.SZ</stp>
        <stp>3/31/2017</stp>
        <tr r="H41" s="8"/>
      </tp>
      <tp>
        <v>767960600</v>
        <stp/>
        <stp>EM_S_PROFITNOTICE_FORECASTT</stp>
        <stp>2</stp>
        <stp>300267.SZ</stp>
        <stp>9/30/2016</stp>
        <tr r="J50" s="8"/>
      </tp>
      <tp>
        <v>116904400</v>
        <stp/>
        <stp>EM_S_PROFITNOTICE_FORECASTT</stp>
        <stp>2</stp>
        <stp>300367.SZ</stp>
        <stp>9/30/2016</stp>
        <tr r="J57" s="8"/>
      </tp>
      <tp>
        <v>460000000</v>
        <stp/>
        <stp>EM_S_PROFITNOTICE_FORECASTT</stp>
        <stp>2</stp>
        <stp>000957.SZ</stp>
        <stp>9/30/2016</stp>
        <tr r="J9" s="8"/>
      </tp>
      <tp t="s">
        <v/>
        <stp/>
        <stp>EM_S_PROFITNOTICE_FORECASTL</stp>
        <stp>2</stp>
        <stp>601997.SH</stp>
        <stp>9/30/2016</stp>
        <tr r="J68" s="8"/>
      </tp>
      <tp t="s">
        <v/>
        <stp/>
        <stp>EM_S_PROFITNOTICE_FORECASTL</stp>
        <stp>2</stp>
        <stp>601997.SH</stp>
        <stp>3/31/2017</stp>
        <tr r="H68" s="8"/>
      </tp>
      <tp t="s">
        <v/>
        <stp/>
        <stp>EM_S_PROFITNOTICE_FORECASTT</stp>
        <stp>2</stp>
        <stp>300267.SZ</stp>
        <stp>3/31/2017</stp>
        <tr r="H50" s="8"/>
      </tp>
      <tp t="s">
        <v/>
        <stp/>
        <stp>EM_S_PROFITNOTICE_FORECASTT</stp>
        <stp>2</stp>
        <stp>300367.SZ</stp>
        <stp>3/31/2017</stp>
        <tr r="H57" s="8"/>
      </tp>
      <tp t="s">
        <v/>
        <stp/>
        <stp>EM_S_PROFITNOTICE_FORECASTT</stp>
        <stp>2</stp>
        <stp>000957.SZ</stp>
        <stp>3/31/2017</stp>
        <tr r="H9" s="8"/>
      </tp>
      <tp>
        <v>135134900</v>
        <stp/>
        <stp>EM_S_PROFITNOTICE_FORECASTT</stp>
        <stp>2</stp>
        <stp>300166.SZ</stp>
        <stp>9/30/2016</stp>
        <tr r="J41" s="8"/>
      </tp>
      <tp>
        <v>414037880</v>
        <stp/>
        <stp>EM_S_SHARE_TOTAL</stp>
        <stp>2</stp>
        <stp>002717.SZ</stp>
        <stp>1/18/2017</stp>
        <tr r="J21" s="9"/>
      </tp>
      <tp>
        <v>3011396343</v>
        <stp/>
        <stp>EM_S_SHARE_TOTAL</stp>
        <stp>2</stp>
        <stp>300026.SZ</stp>
        <stp>1/18/2017</stp>
        <tr r="J26" s="9"/>
      </tp>
      <tp>
        <v>6102706885</v>
        <stp/>
        <stp>EM_S_SHARE_TOTAL</stp>
        <stp>2</stp>
        <stp>002415.SZ</stp>
        <stp>1/18/2017</stp>
        <tr r="J13" s="9"/>
      </tp>
      <tp>
        <v>1560239617</v>
        <stp/>
        <stp>EM_S_SHARE_TOTAL</stp>
        <stp>2</stp>
        <stp>300024.SZ</stp>
        <stp>1/18/2017</stp>
        <tr r="J25" s="9"/>
      </tp>
      <tp>
        <v>326801668</v>
        <stp/>
        <stp>EM_S_QSTM07_IS</stp>
        <stp>4</stp>
        <stp>002701.SZ</stp>
        <stp>61</stp>
        <stp>9/30/2015</stp>
        <stp>1</stp>
        <tr r="Y23" s="8"/>
      </tp>
      <tp>
        <v>208219570.28</v>
        <stp/>
        <stp>EM_S_QSTM07_IS</stp>
        <stp>4</stp>
        <stp>002572.SZ</stp>
        <stp>61</stp>
        <stp>9/30/2016</stp>
        <stp>1</stp>
        <tr r="Q21" s="8"/>
      </tp>
      <tp>
        <v>67373138.079999998</v>
        <stp/>
        <stp>EM_S_QSTM07_IS</stp>
        <stp>4</stp>
        <stp>002542.SZ</stp>
        <stp>61</stp>
        <stp>9/30/2016</stp>
        <stp>1</stp>
        <tr r="Q20" s="8"/>
      </tp>
      <tp>
        <v>163061955.13</v>
        <stp/>
        <stp>EM_S_QSTM07_IS</stp>
        <stp>4</stp>
        <stp>002508.SZ</stp>
        <stp>61</stp>
        <stp>3/31/2016</stp>
        <stp>1</stp>
        <tr r="W19" s="8"/>
      </tp>
      <tp>
        <v>2204525000</v>
        <stp/>
        <stp>EM_S_QSTM07_IS</stp>
        <stp>4</stp>
        <stp>002142.SZ</stp>
        <stp>61</stp>
        <stp>9/30/2016</stp>
        <stp>1</stp>
        <tr r="Q11" s="8"/>
      </tp>
      <tp>
        <v>52206916.729999997</v>
        <stp/>
        <stp>EM_S_QSTM07_IS</stp>
        <stp>4</stp>
        <stp>603168.SH</stp>
        <stp>61</stp>
        <stp>3/31/2016</stp>
        <stp>1</stp>
        <tr r="W69" s="8"/>
      </tp>
      <tp>
        <v>82050660.629999995</v>
        <stp/>
        <stp>EM_S_QSTM07_IS</stp>
        <stp>4</stp>
        <stp>600422.SH</stp>
        <stp>61</stp>
        <stp>9/30/2016</stp>
        <stp>1</stp>
        <tr r="Q64" s="8"/>
      </tp>
      <tp>
        <v>989039069.53999996</v>
        <stp/>
        <stp>EM_S_QSTM07_IS</stp>
        <stp>4</stp>
        <stp>600518.SH</stp>
        <stp>61</stp>
        <stp>3/31/2016</stp>
        <stp>1</stp>
        <tr r="W65" s="8"/>
      </tp>
      <tp>
        <v>49195626.450000003</v>
        <stp/>
        <stp>EM_S_QSTM07_IS</stp>
        <stp>4</stp>
        <stp>300271.SZ</stp>
        <stp>61</stp>
        <stp>9/30/2015</stp>
        <stp>1</stp>
        <tr r="Y51" s="8"/>
      </tp>
      <tp>
        <v>19435600.940000001</v>
        <stp/>
        <stp>EM_S_QSTM07_IS</stp>
        <stp>4</stp>
        <stp>300231.SZ</stp>
        <stp>61</stp>
        <stp>9/30/2015</stp>
        <stp>1</stp>
        <tr r="Y47" s="8"/>
      </tp>
      <tp>
        <v>347657620.26999998</v>
        <stp/>
        <stp>EM_S_QSTM07_IS</stp>
        <stp>4</stp>
        <stp>600312.SH</stp>
        <stp>61</stp>
        <stp>9/30/2016</stp>
        <stp>1</stp>
        <tr r="Q62" s="8"/>
      </tp>
      <tp>
        <v>411238478.94</v>
        <stp/>
        <stp>EM_S_QSTM07_IS</stp>
        <stp>4</stp>
        <stp>300072.SZ</stp>
        <stp>61</stp>
        <stp>9/30/2016</stp>
        <stp>1</stp>
        <tr r="Q33" s="8"/>
      </tp>
      <tp>
        <v>6155000000</v>
        <stp/>
        <stp>EM_S_QSTM07_IS</stp>
        <stp>4</stp>
        <stp>000001.SZ</stp>
        <stp>61</stp>
        <stp>9/30/2015</stp>
        <stp>1</stp>
        <tr r="Y5" s="8"/>
      </tp>
      <tp>
        <v>4967448.38</v>
        <stp/>
        <stp>EM_S_QSTM07_IS</stp>
        <stp>4</stp>
        <stp>300168.SZ</stp>
        <stp>61</stp>
        <stp>3/31/2016</stp>
        <stp>1</stp>
        <tr r="W42" s="8"/>
      </tp>
      <tp>
        <v>210345462.03</v>
        <stp/>
        <stp>EM_S_QSTM07_IS</stp>
        <stp>4</stp>
        <stp>300182.SZ</stp>
        <stp>61</stp>
        <stp>9/30/2016</stp>
        <stp>1</stp>
        <tr r="Q44" s="8"/>
      </tp>
      <tp>
        <v>39661489.979999997</v>
        <stp/>
        <stp>EM_S_QSTM07_IS</stp>
        <stp>4</stp>
        <stp>000938.SZ</stp>
        <stp>61</stp>
        <stp>3/31/2016</stp>
        <stp>1</stp>
        <tr r="W8" s="8"/>
      </tp>
      <tp>
        <v>401000000</v>
        <stp/>
        <stp>EM_S_PROFITNOTICE_FORECASTT</stp>
        <stp>2</stp>
        <stp>300113.SZ</stp>
        <stp>9/30/2016</stp>
        <tr r="J35" s="8"/>
      </tp>
      <tp t="s">
        <v/>
        <stp/>
        <stp>EM_S_PROFITNOTICE_FORECASTT</stp>
        <stp>2</stp>
        <stp>300113.SZ</stp>
        <stp>3/31/2017</stp>
        <tr r="H35" s="8"/>
      </tp>
      <tp>
        <v>598680500</v>
        <stp/>
        <stp>EM_S_PROFITNOTICE_FORECASTT</stp>
        <stp>2</stp>
        <stp>300315.SZ</stp>
        <stp>9/30/2016</stp>
        <tr r="J53" s="8"/>
      </tp>
      <tp>
        <v>515000800</v>
        <stp/>
        <stp>EM_S_PROFITNOTICE_FORECASTT</stp>
        <stp>2</stp>
        <stp>300115.SZ</stp>
        <stp>9/30/2016</stp>
        <tr r="J36" s="8"/>
      </tp>
      <tp t="s">
        <v/>
        <stp/>
        <stp>EM_S_PROFITNOTICE_FORECASTT</stp>
        <stp>2</stp>
        <stp>300315.SZ</stp>
        <stp>3/31/2017</stp>
        <tr r="H53" s="8"/>
      </tp>
      <tp t="s">
        <v/>
        <stp/>
        <stp>EM_S_PROFITNOTICE_FORECASTT</stp>
        <stp>2</stp>
        <stp>300115.SZ</stp>
        <stp>3/31/2017</stp>
        <tr r="H36" s="8"/>
      </tp>
      <tp t="s">
        <v/>
        <stp/>
        <stp>EM_S_PROFITNOTICE_FORECASTT</stp>
        <stp>2</stp>
        <stp>000826.SZ</stp>
        <stp>3/31/2017</stp>
        <tr r="H7" s="8"/>
      </tp>
      <tp>
        <v>326774100</v>
        <stp/>
        <stp>EM_S_PROFITNOTICE_FORECASTT</stp>
        <stp>2</stp>
        <stp>002727.SZ</stp>
        <stp>9/30/2016</stp>
        <tr r="J26" s="8"/>
      </tp>
      <tp>
        <v>993381000</v>
        <stp/>
        <stp>EM_S_PROFITNOTICE_FORECASTT</stp>
        <stp>2</stp>
        <stp>300017.SZ</stp>
        <stp>9/30/2016</stp>
        <tr r="J28" s="8"/>
      </tp>
      <tp t="s">
        <v/>
        <stp/>
        <stp>EM_S_PROFITNOTICE_FORECASTT</stp>
        <stp>2</stp>
        <stp>300017.SZ</stp>
        <stp>3/31/2017</stp>
        <tr r="H28" s="8"/>
      </tp>
      <tp t="s">
        <v/>
        <stp/>
        <stp>EM_S_PROFITNOTICE_FORECASTT</stp>
        <stp>2</stp>
        <stp>002727.SZ</stp>
        <stp>3/31/2017</stp>
        <tr r="H26" s="8"/>
      </tp>
      <tp t="s">
        <v/>
        <stp/>
        <stp>EM_S_PROFITNOTICE_FORECASTT</stp>
        <stp>2</stp>
        <stp>000826.SZ</stp>
        <stp>9/30/2016</stp>
        <tr r="J7" s="8"/>
      </tp>
      <tp>
        <v>843802180</v>
        <stp/>
        <stp>EM_S_SHARE_TOTAL</stp>
        <stp>2</stp>
        <stp>002707.SZ</stp>
        <stp>1/18/2017</stp>
        <tr r="J20" s="9"/>
      </tp>
      <tp>
        <v>1746625521</v>
        <stp/>
        <stp>EM_S_SHARE_TOTAL</stp>
        <stp>2</stp>
        <stp>300133.SZ</stp>
        <stp>1/18/2017</stp>
        <tr r="J32" s="9"/>
      </tp>
      <tp>
        <v>17170411366</v>
        <stp/>
        <stp>EM_S_SHARE_TOTAL</stp>
        <stp>2</stp>
        <stp>000001.SZ</stp>
        <stp>1/18/2017</stp>
        <tr r="J5" s="9"/>
      </tp>
      <tp>
        <v>342509550</v>
        <stp/>
        <stp>EM_S_SHARE_TOTAL</stp>
        <stp>2</stp>
        <stp>300231.SZ</stp>
        <stp>1/18/2017</stp>
        <tr r="J42" s="9"/>
      </tp>
      <tp>
        <v>2355225600</v>
        <stp/>
        <stp>EM_S_SHARE_TOTAL</stp>
        <stp>2</stp>
        <stp>002701.SZ</stp>
        <stp>1/18/2017</stp>
        <tr r="J19" s="9"/>
      </tp>
      <tp>
        <v>1341028560</v>
        <stp/>
        <stp>EM_S_SHARE_TOTAL</stp>
        <stp>2</stp>
        <stp>002400.SZ</stp>
        <stp>1/18/2017</stp>
        <tr r="J12" s="9"/>
      </tp>
      <tp>
        <v>357851850</v>
        <stp/>
        <stp>EM_S_SHARE_TOTAL</stp>
        <stp>2</stp>
        <stp>300339.SZ</stp>
        <stp>1/18/2017</stp>
        <tr r="J49" s="9"/>
      </tp>
      <tp>
        <v>730056750</v>
        <stp/>
        <stp>EM_S_SHARE_TOTAL</stp>
        <stp>2</stp>
        <stp>002508.SZ</stp>
        <stp>1/18/2017</stp>
        <tr r="J15" s="9"/>
      </tp>
      <tp>
        <v>452961951.66000003</v>
        <stp/>
        <stp>EM_S_QSTM07_IS</stp>
        <stp>4</stp>
        <stp>002470.SZ</stp>
        <stp>61</stp>
        <stp>9/30/2015</stp>
        <stp>1</stp>
        <tr r="Y18" s="8"/>
      </tp>
      <tp>
        <v>367836980.17000002</v>
        <stp/>
        <stp>EM_S_QSTM07_IS</stp>
        <stp>4</stp>
        <stp>002450.SZ</stp>
        <stp>61</stp>
        <stp>9/30/2015</stp>
        <stp>1</stp>
        <tr r="Y17" s="8"/>
      </tp>
      <tp>
        <v>156321387.83000001</v>
        <stp/>
        <stp>EM_S_QSTM07_IS</stp>
        <stp>4</stp>
        <stp>002400.SZ</stp>
        <stp>61</stp>
        <stp>9/30/2015</stp>
        <stp>1</stp>
        <tr r="Y15" s="8"/>
      </tp>
      <tp>
        <v>85460227.530000001</v>
        <stp/>
        <stp>EM_S_QSTM07_IS</stp>
        <stp>4</stp>
        <stp>002589.SZ</stp>
        <stp>61</stp>
        <stp>3/31/2016</stp>
        <stp>1</stp>
        <tr r="W22" s="8"/>
      </tp>
      <tp>
        <v>80555723.180000007</v>
        <stp/>
        <stp>EM_S_QSTM07_IS</stp>
        <stp>4</stp>
        <stp>002230.SZ</stp>
        <stp>61</stp>
        <stp>9/30/2015</stp>
        <stp>1</stp>
        <tr r="Y12" s="8"/>
      </tp>
      <tp>
        <v>120747649.73</v>
        <stp/>
        <stp>EM_S_QSTM07_IS</stp>
        <stp>4</stp>
        <stp>600699.SH</stp>
        <stp>61</stp>
        <stp>3/31/2016</stp>
        <stp>1</stp>
        <tr r="W66" s="8"/>
      </tp>
      <tp>
        <v>255873197.91</v>
        <stp/>
        <stp>EM_S_QSTM07_IS</stp>
        <stp>4</stp>
        <stp>000413.SZ</stp>
        <stp>61</stp>
        <stp>9/30/2016</stp>
        <stp>1</stp>
        <tr r="Q6" s="8"/>
      </tp>
      <tp>
        <v>35512444.439999998</v>
        <stp/>
        <stp>EM_S_QSTM07_IS</stp>
        <stp>4</stp>
        <stp>300253.SZ</stp>
        <stp>61</stp>
        <stp>9/30/2016</stp>
        <stp>1</stp>
        <tr r="Q49" s="8"/>
      </tp>
      <tp>
        <v>25321763.699999999</v>
        <stp/>
        <stp>EM_S_QSTM07_IS</stp>
        <stp>4</stp>
        <stp>300339.SZ</stp>
        <stp>61</stp>
        <stp>3/31/2016</stp>
        <stp>1</stp>
        <tr r="W54" s="8"/>
      </tp>
      <tp>
        <v>79826837.010000005</v>
        <stp/>
        <stp>EM_S_QSTM07_IS</stp>
        <stp>4</stp>
        <stp>300383.SZ</stp>
        <stp>61</stp>
        <stp>9/30/2016</stp>
        <stp>1</stp>
        <tr r="Q58" s="8"/>
      </tp>
      <tp>
        <v>732561008.47000003</v>
        <stp/>
        <stp>EM_S_QSTM07_IS</stp>
        <stp>4</stp>
        <stp>600340.SH</stp>
        <stp>61</stp>
        <stp>9/30/2015</stp>
        <stp>1</stp>
        <tr r="Y63" s="8"/>
      </tp>
      <tp>
        <v>99734558.5</v>
        <stp/>
        <stp>EM_S_QSTM07_IS</stp>
        <stp>4</stp>
        <stp>300070.SZ</stp>
        <stp>61</stp>
        <stp>9/30/2015</stp>
        <stp>1</stp>
        <tr r="Y32" s="8"/>
      </tp>
      <tp>
        <v>35201547.520000003</v>
        <stp/>
        <stp>EM_S_QSTM07_IS</stp>
        <stp>4</stp>
        <stp>300009.SZ</stp>
        <stp>61</stp>
        <stp>3/31/2016</stp>
        <stp>1</stp>
        <tr r="W27" s="8"/>
      </tp>
      <tp>
        <v>56099781.640000001</v>
        <stp/>
        <stp>EM_S_QSTM07_IS</stp>
        <stp>4</stp>
        <stp>300170.SZ</stp>
        <stp>61</stp>
        <stp>9/30/2015</stp>
        <stp>1</stp>
        <tr r="Y43" s="8"/>
      </tp>
      <tp>
        <v>145165178.28</v>
        <stp/>
        <stp>EM_S_QSTM07_IS</stp>
        <stp>4</stp>
        <stp>300113.SZ</stp>
        <stp>61</stp>
        <stp>9/30/2016</stp>
        <stp>1</stp>
        <tr r="Q35" s="8"/>
      </tp>
      <tp>
        <v>8705609.8599999994</v>
        <stp/>
        <stp>EM_S_QSTM07_IS</stp>
        <stp>4</stp>
        <stp>300133.SZ</stp>
        <stp>61</stp>
        <stp>9/30/2016</stp>
        <stp>1</stp>
        <tr r="Q37" s="8"/>
      </tp>
      <tp>
        <v>58613031.969999999</v>
        <stp/>
        <stp>EM_S_QSTM07_IS</stp>
        <stp>4</stp>
        <stp>300199.SZ</stp>
        <stp>61</stp>
        <stp>3/31/2016</stp>
        <stp>1</stp>
        <tr r="W46" s="8"/>
      </tp>
      <tp>
        <v>2119020000</v>
        <stp/>
        <stp>EM_S_QSTM07_IS</stp>
        <stp>4</stp>
        <stp>601009.SH</stp>
        <stp>61</stp>
        <stp>3/31/2016</stp>
        <stp>1</stp>
        <tr r="W67" s="8"/>
      </tp>
      <tp t="s">
        <v/>
        <stp/>
        <stp>EM_S_PROFITNOTICE_FORECASTT</stp>
        <stp>2</stp>
        <stp>000938.SZ</stp>
        <stp>3/31/2017</stp>
        <tr r="H8" s="8"/>
      </tp>
      <tp>
        <v>151000000</v>
        <stp/>
        <stp>EM_S_PROFITNOTICE_FORECASTT</stp>
        <stp>2</stp>
        <stp>300009.SZ</stp>
        <stp>9/30/2016</stp>
        <tr r="J27" s="8"/>
      </tp>
      <tp t="s">
        <v/>
        <stp/>
        <stp>EM_S_PROFITNOTICE_FORECASTT</stp>
        <stp>2</stp>
        <stp>300009.SZ</stp>
        <stp>3/31/2017</stp>
        <tr r="H27" s="8"/>
      </tp>
      <tp>
        <v>550000000</v>
        <stp/>
        <stp>EM_S_PROFITNOTICE_FORECASTT</stp>
        <stp>2</stp>
        <stp>000938.SZ</stp>
        <stp>9/30/2016</stp>
        <tr r="J8" s="8"/>
      </tp>
      <tp t="s">
        <v/>
        <stp/>
        <stp>EM_S_PROFITNOTICE_FORECASTT</stp>
        <stp>2</stp>
        <stp>002230.SZ</stp>
        <stp>3/31/2017</stp>
        <tr r="H12" s="8"/>
      </tp>
      <tp>
        <v>313107200</v>
        <stp/>
        <stp>EM_S_PROFITNOTICE_FORECASTT</stp>
        <stp>2</stp>
        <stp>002230.SZ</stp>
        <stp>9/30/2016</stp>
        <tr r="J12" s="8"/>
      </tp>
      <tp t="s">
        <v/>
        <stp/>
        <stp>EM_S_PROFITNOTICE_FORECASTT</stp>
        <stp>2</stp>
        <stp>300104.SZ</stp>
        <stp>3/31/2017</stp>
        <tr r="H34" s="8"/>
      </tp>
      <tp>
        <v>527866700</v>
        <stp/>
        <stp>EM_S_PROFITNOTICE_FORECASTT</stp>
        <stp>2</stp>
        <stp>300104.SZ</stp>
        <stp>9/30/2016</stp>
        <tr r="J34" s="8"/>
      </tp>
      <tp>
        <v>1981680127</v>
        <stp/>
        <stp>EM_S_SHARE_TOTAL</stp>
        <stp>2</stp>
        <stp>300104.SZ</stp>
        <stp>1/18/2017</stp>
        <tr r="J29" s="9"/>
      </tp>
      <tp>
        <v>1316103009</v>
        <stp/>
        <stp>EM_S_SHARE_TOTAL</stp>
        <stp>2</stp>
        <stp>002230.SZ</stp>
        <stp>1/18/2017</stp>
        <tr r="J10" s="9"/>
      </tp>
      <tp>
        <v>547601216</v>
        <stp/>
        <stp>EM_S_SHARE_TOTAL</stp>
        <stp>2</stp>
        <stp>300009.SZ</stp>
        <stp>1/18/2017</stp>
        <tr r="J23" s="9"/>
      </tp>
      <tp>
        <v>1042303162</v>
        <stp/>
        <stp>EM_S_SHARE_TOTAL</stp>
        <stp>2</stp>
        <stp>000938.SZ</stp>
        <stp>1/18/2017</stp>
        <tr r="J7" s="9"/>
      </tp>
      <tp>
        <v>348904600</v>
        <stp/>
        <stp>EM_S_QSTM07_IS</stp>
        <stp>4</stp>
        <stp>002470.SZ</stp>
        <stp>61</stp>
        <stp>9/30/2016</stp>
        <stp>1</stp>
        <tr r="Q18" s="8"/>
      </tp>
      <tp>
        <v>487129829.88</v>
        <stp/>
        <stp>EM_S_QSTM07_IS</stp>
        <stp>4</stp>
        <stp>002450.SZ</stp>
        <stp>61</stp>
        <stp>9/30/2016</stp>
        <stp>1</stp>
        <tr r="Q17" s="8"/>
      </tp>
      <tp>
        <v>167776968.03999999</v>
        <stp/>
        <stp>EM_S_QSTM07_IS</stp>
        <stp>4</stp>
        <stp>002400.SZ</stp>
        <stp>61</stp>
        <stp>9/30/2016</stp>
        <stp>1</stp>
        <tr r="Q15" s="8"/>
      </tp>
      <tp>
        <v>22378818.739999998</v>
        <stp/>
        <stp>EM_S_QSTM07_IS</stp>
        <stp>4</stp>
        <stp>002230.SZ</stp>
        <stp>61</stp>
        <stp>9/30/2016</stp>
        <stp>1</stp>
        <tr r="Q12" s="8"/>
      </tp>
      <tp>
        <v>356396750.91000003</v>
        <stp/>
        <stp>EM_S_QSTM07_IS</stp>
        <stp>4</stp>
        <stp>000413.SZ</stp>
        <stp>61</stp>
        <stp>9/30/2015</stp>
        <stp>1</stp>
        <tr r="Y6" s="8"/>
      </tp>
      <tp>
        <v>31127823.48</v>
        <stp/>
        <stp>EM_S_QSTM07_IS</stp>
        <stp>4</stp>
        <stp>300253.SZ</stp>
        <stp>61</stp>
        <stp>9/30/2015</stp>
        <stp>1</stp>
        <tr r="Y49" s="8"/>
      </tp>
      <tp>
        <v>27934969.629999999</v>
        <stp/>
        <stp>EM_S_QSTM07_IS</stp>
        <stp>4</stp>
        <stp>300383.SZ</stp>
        <stp>61</stp>
        <stp>9/30/2015</stp>
        <stp>1</stp>
        <tr r="Y58" s="8"/>
      </tp>
      <tp>
        <v>646798757.15999997</v>
        <stp/>
        <stp>EM_S_QSTM07_IS</stp>
        <stp>4</stp>
        <stp>600340.SH</stp>
        <stp>61</stp>
        <stp>9/30/2016</stp>
        <stp>1</stp>
        <tr r="Q63" s="8"/>
      </tp>
      <tp>
        <v>169433661.44</v>
        <stp/>
        <stp>EM_S_QSTM07_IS</stp>
        <stp>4</stp>
        <stp>300070.SZ</stp>
        <stp>61</stp>
        <stp>9/30/2016</stp>
        <stp>1</stp>
        <tr r="Q32" s="8"/>
      </tp>
      <tp>
        <v>60635903.630000003</v>
        <stp/>
        <stp>EM_S_QSTM07_IS</stp>
        <stp>4</stp>
        <stp>300170.SZ</stp>
        <stp>61</stp>
        <stp>9/30/2016</stp>
        <stp>1</stp>
        <tr r="Q43" s="8"/>
      </tp>
      <tp>
        <v>80616222.019999996</v>
        <stp/>
        <stp>EM_S_QSTM07_IS</stp>
        <stp>4</stp>
        <stp>300113.SZ</stp>
        <stp>61</stp>
        <stp>9/30/2015</stp>
        <stp>1</stp>
        <tr r="Y35" s="8"/>
      </tp>
      <tp>
        <v>1293195.68</v>
        <stp/>
        <stp>EM_S_QSTM07_IS</stp>
        <stp>4</stp>
        <stp>300133.SZ</stp>
        <stp>61</stp>
        <stp>9/30/2015</stp>
        <stp>1</stp>
        <tr r="Y37" s="8"/>
      </tp>
      <tp t="s">
        <v/>
        <stp/>
        <stp>EM_S_PROFITNOTICE_FORECASTT</stp>
        <stp>2</stp>
        <stp>002508.SZ</stp>
        <stp>3/31/2017</stp>
        <tr r="H19" s="8"/>
      </tp>
      <tp>
        <v>109692400</v>
        <stp/>
        <stp>EM_S_PROFITNOTICE_FORECASTT</stp>
        <stp>2</stp>
        <stp>300339.SZ</stp>
        <stp>9/30/2016</stp>
        <tr r="J54" s="8"/>
      </tp>
      <tp t="s">
        <v/>
        <stp/>
        <stp>EM_S_PROFITNOTICE_FORECASTT</stp>
        <stp>2</stp>
        <stp>300339.SZ</stp>
        <stp>3/31/2017</stp>
        <tr r="H54" s="8"/>
      </tp>
      <tp>
        <v>683390300</v>
        <stp/>
        <stp>EM_S_PROFITNOTICE_FORECASTT</stp>
        <stp>2</stp>
        <stp>002508.SZ</stp>
        <stp>9/30/2016</stp>
        <tr r="J19" s="8"/>
      </tp>
      <tp t="s">
        <v/>
        <stp/>
        <stp>EM_S_PROFITNOTICE_FORECASTT</stp>
        <stp>2</stp>
        <stp>002400.SZ</stp>
        <stp>3/31/2017</stp>
        <tr r="H15" s="8"/>
      </tp>
      <tp>
        <v>1056586600</v>
        <stp/>
        <stp>EM_S_PROFITNOTICE_FORECASTT</stp>
        <stp>2</stp>
        <stp>002701.SZ</stp>
        <stp>9/30/2016</stp>
        <tr r="J23" s="8"/>
      </tp>
      <tp>
        <v>92401300</v>
        <stp/>
        <stp>EM_S_PROFITNOTICE_FORECASTT</stp>
        <stp>2</stp>
        <stp>300231.SZ</stp>
        <stp>9/30/2016</stp>
        <tr r="J47" s="8"/>
      </tp>
      <tp t="s">
        <v/>
        <stp/>
        <stp>EM_S_PROFITNOTICE_FORECASTT</stp>
        <stp>2</stp>
        <stp>000001.SZ</stp>
        <stp>9/30/2016</stp>
        <tr r="J5" s="8"/>
      </tp>
      <tp t="s">
        <v/>
        <stp/>
        <stp>EM_S_PROFITNOTICE_FORECASTT</stp>
        <stp>2</stp>
        <stp>300231.SZ</stp>
        <stp>3/31/2017</stp>
        <tr r="H47" s="8"/>
      </tp>
      <tp t="s">
        <v/>
        <stp/>
        <stp>EM_S_PROFITNOTICE_FORECASTT</stp>
        <stp>2</stp>
        <stp>000001.SZ</stp>
        <stp>3/31/2017</stp>
        <tr r="H5" s="8"/>
      </tp>
      <tp t="s">
        <v/>
        <stp/>
        <stp>EM_S_PROFITNOTICE_FORECASTT</stp>
        <stp>2</stp>
        <stp>002701.SZ</stp>
        <stp>3/31/2017</stp>
        <tr r="H23" s="8"/>
      </tp>
      <tp>
        <v>496006800</v>
        <stp/>
        <stp>EM_S_PROFITNOTICE_FORECASTT</stp>
        <stp>2</stp>
        <stp>002400.SZ</stp>
        <stp>9/30/2016</stp>
        <tr r="J15" s="8"/>
      </tp>
      <tp>
        <v>296572600</v>
        <stp/>
        <stp>EM_S_PROFITNOTICE_FORECASTT</stp>
        <stp>2</stp>
        <stp>300133.SZ</stp>
        <stp>9/30/2016</stp>
        <tr r="J37" s="8"/>
      </tp>
      <tp t="s">
        <v/>
        <stp/>
        <stp>EM_S_PROFITNOTICE_FORECASTT</stp>
        <stp>2</stp>
        <stp>300133.SZ</stp>
        <stp>3/31/2017</stp>
        <tr r="H37" s="8"/>
      </tp>
      <tp t="s">
        <v/>
        <stp/>
        <stp>EM_S_PROFITNOTICE_FORECASTT</stp>
        <stp>2</stp>
        <stp>002104.SZ</stp>
        <stp>3/31/2017</stp>
        <tr r="H10" s="8"/>
      </tp>
      <tp>
        <v>181054600</v>
        <stp/>
        <stp>EM_S_PROFITNOTICE_FORECASTT</stp>
        <stp>2</stp>
        <stp>002104.SZ</stp>
        <stp>9/30/2016</stp>
        <tr r="J10" s="8"/>
      </tp>
      <tp>
        <v>256055200</v>
        <stp/>
        <stp>EM_S_PROFITNOTICE_FORECASTT</stp>
        <stp>2</stp>
        <stp>002707.SZ</stp>
        <stp>9/30/2016</stp>
        <tr r="J24" s="8"/>
      </tp>
      <tp t="s">
        <v/>
        <stp/>
        <stp>EM_S_PROFITNOTICE_FORECASTT</stp>
        <stp>2</stp>
        <stp>002707.SZ</stp>
        <stp>3/31/2017</stp>
        <tr r="H24" s="8"/>
      </tp>
      <tp>
        <v>801543597</v>
        <stp/>
        <stp>EM_S_SHARE_TOTAL</stp>
        <stp>2</stp>
        <stp>300017.SZ</stp>
        <stp>1/18/2017</stp>
        <tr r="J24" s="9"/>
      </tp>
      <tp>
        <v>520600000</v>
        <stp/>
        <stp>EM_S_SHARE_TOTAL</stp>
        <stp>2</stp>
        <stp>002727.SZ</stp>
        <stp>1/18/2017</stp>
        <tr r="J22" s="9"/>
      </tp>
      <tp>
        <v>854297580</v>
        <stp/>
        <stp>EM_S_SHARE_TOTAL</stp>
        <stp>2</stp>
        <stp>000826.SZ</stp>
        <stp>1/18/2017</stp>
        <tr r="J6" s="9"/>
      </tp>
      <tp>
        <v>903053817</v>
        <stp/>
        <stp>EM_S_SHARE_TOTAL</stp>
        <stp>2</stp>
        <stp>300115.SZ</stp>
        <stp>1/18/2017</stp>
        <tr r="J31" s="9"/>
      </tp>
      <tp>
        <v>2770874854</v>
        <stp/>
        <stp>EM_S_SHARE_TOTAL</stp>
        <stp>2</stp>
        <stp>300315.SZ</stp>
        <stp>1/18/2017</stp>
        <tr r="J48" s="9"/>
      </tp>
      <tp>
        <v>686954174</v>
        <stp/>
        <stp>EM_S_SHARE_TOTAL</stp>
        <stp>2</stp>
        <stp>300113.SZ</stp>
        <stp>1/18/2017</stp>
        <tr r="J30" s="9"/>
      </tp>
      <tp>
        <v>410483524</v>
        <stp/>
        <stp>EM_S_QSTM07_IS</stp>
        <stp>4</stp>
        <stp>002701.SZ</stp>
        <stp>61</stp>
        <stp>9/30/2016</stp>
        <stp>1</stp>
        <tr r="Q23" s="8"/>
      </tp>
      <tp>
        <v>140621718.74000001</v>
        <stp/>
        <stp>EM_S_QSTM07_IS</stp>
        <stp>4</stp>
        <stp>002572.SZ</stp>
        <stp>61</stp>
        <stp>9/30/2015</stp>
        <stp>1</stp>
        <tr r="Y21" s="8"/>
      </tp>
      <tp>
        <v>57500078.859999999</v>
        <stp/>
        <stp>EM_S_QSTM07_IS</stp>
        <stp>4</stp>
        <stp>002542.SZ</stp>
        <stp>61</stp>
        <stp>9/30/2015</stp>
        <stp>1</stp>
        <tr r="Y20" s="8"/>
      </tp>
      <tp>
        <v>1768819000</v>
        <stp/>
        <stp>EM_S_QSTM07_IS</stp>
        <stp>4</stp>
        <stp>002142.SZ</stp>
        <stp>61</stp>
        <stp>9/30/2015</stp>
        <stp>1</stp>
        <tr r="Y11" s="8"/>
      </tp>
      <tp>
        <v>89972067.680000007</v>
        <stp/>
        <stp>EM_S_QSTM07_IS</stp>
        <stp>4</stp>
        <stp>600422.SH</stp>
        <stp>61</stp>
        <stp>9/30/2015</stp>
        <stp>1</stp>
        <tr r="Y64" s="8"/>
      </tp>
      <tp>
        <v>53736137.439999998</v>
        <stp/>
        <stp>EM_S_QSTM07_IS</stp>
        <stp>4</stp>
        <stp>300271.SZ</stp>
        <stp>61</stp>
        <stp>9/30/2016</stp>
        <stp>1</stp>
        <tr r="Q51" s="8"/>
      </tp>
      <tp>
        <v>31275621.120000001</v>
        <stp/>
        <stp>EM_S_QSTM07_IS</stp>
        <stp>4</stp>
        <stp>300231.SZ</stp>
        <stp>61</stp>
        <stp>9/30/2016</stp>
        <stp>1</stp>
        <tr r="Q47" s="8"/>
      </tp>
      <tp>
        <v>215476519.38</v>
        <stp/>
        <stp>EM_S_QSTM07_IS</stp>
        <stp>4</stp>
        <stp>600312.SH</stp>
        <stp>61</stp>
        <stp>9/30/2015</stp>
        <stp>1</stp>
        <tr r="Y62" s="8"/>
      </tp>
      <tp>
        <v>181070816.81</v>
        <stp/>
        <stp>EM_S_QSTM07_IS</stp>
        <stp>4</stp>
        <stp>300072.SZ</stp>
        <stp>61</stp>
        <stp>9/30/2015</stp>
        <stp>1</stp>
        <tr r="Y33" s="8"/>
      </tp>
      <tp>
        <v>6427000000</v>
        <stp/>
        <stp>EM_S_QSTM07_IS</stp>
        <stp>4</stp>
        <stp>000001.SZ</stp>
        <stp>61</stp>
        <stp>9/30/2016</stp>
        <stp>1</stp>
        <tr r="Q5" s="8"/>
      </tp>
      <tp>
        <v>151491244.28</v>
        <stp/>
        <stp>EM_S_QSTM07_IS</stp>
        <stp>4</stp>
        <stp>300182.SZ</stp>
        <stp>61</stp>
        <stp>9/30/2015</stp>
        <stp>1</stp>
        <tr r="Y44" s="8"/>
      </tp>
      <tp t="s">
        <v/>
        <stp/>
        <stp>EM_S_PROFITNOTICE_FORECASTT</stp>
        <stp>2</stp>
        <stp>000413.SZ</stp>
        <stp>9/30/2016</stp>
        <tr r="J6" s="8"/>
      </tp>
      <tp t="s">
        <v/>
        <stp/>
        <stp>EM_S_PROFITNOTICE_FORECASTT</stp>
        <stp>2</stp>
        <stp>000413.SZ</stp>
        <stp>3/31/2017</stp>
        <tr r="H6" s="8"/>
      </tp>
      <tp t="s">
        <v/>
        <stp/>
        <stp>EM_S_PROFITNOTICE_FORECASTT</stp>
        <stp>2</stp>
        <stp>300024.SZ</stp>
        <stp>3/31/2017</stp>
        <tr r="H29" s="8"/>
      </tp>
      <tp>
        <v>4900982800</v>
        <stp/>
        <stp>EM_S_PROFITNOTICE_FORECASTT</stp>
        <stp>2</stp>
        <stp>002415.SZ</stp>
        <stp>9/30/2016</stp>
        <tr r="J16" s="8"/>
      </tp>
      <tp t="s">
        <v/>
        <stp/>
        <stp>EM_S_PROFITNOTICE_FORECASTT</stp>
        <stp>2</stp>
        <stp>002415.SZ</stp>
        <stp>3/31/2017</stp>
        <tr r="H16" s="8"/>
      </tp>
      <tp>
        <v>266570000</v>
        <stp/>
        <stp>EM_S_PROFITNOTICE_FORECASTT</stp>
        <stp>2</stp>
        <stp>300024.SZ</stp>
        <stp>9/30/2016</stp>
        <tr r="J29" s="8"/>
      </tp>
      <tp t="s">
        <v/>
        <stp/>
        <stp>EM_S_PROFITNOTICE_FORECASTT</stp>
        <stp>2</stp>
        <stp>300026.SZ</stp>
        <stp>3/31/2017</stp>
        <tr r="H30" s="8"/>
      </tp>
      <tp>
        <v>175776300</v>
        <stp/>
        <stp>EM_S_PROFITNOTICE_FORECASTT</stp>
        <stp>2</stp>
        <stp>002717.SZ</stp>
        <stp>9/30/2016</stp>
        <tr r="J25" s="8"/>
      </tp>
      <tp t="s">
        <v/>
        <stp/>
        <stp>EM_S_PROFITNOTICE_FORECASTT</stp>
        <stp>2</stp>
        <stp>002717.SZ</stp>
        <stp>3/31/2017</stp>
        <tr r="H25" s="8"/>
      </tp>
      <tp>
        <v>514687100</v>
        <stp/>
        <stp>EM_S_PROFITNOTICE_FORECASTT</stp>
        <stp>2</stp>
        <stp>300026.SZ</stp>
        <stp>9/30/2016</stp>
        <tr r="J30" s="8"/>
      </tp>
      <tp>
        <v>303441022</v>
        <stp/>
        <stp>EM_S_QSTM07_IS</stp>
        <stp>4</stp>
        <stp>002701.SZ</stp>
        <stp>61</stp>
        <stp>6/30/2016</stp>
        <stp>1</stp>
        <tr r="V23" s="8"/>
      </tp>
      <tp>
        <v>99202466.700000003</v>
        <stp/>
        <stp>EM_S_QSTM07_IS</stp>
        <stp>4</stp>
        <stp>002572.SZ</stp>
        <stp>61</stp>
        <stp>6/30/2015</stp>
        <stp>1</stp>
        <tr r="Z21" s="8"/>
      </tp>
      <tp>
        <v>43815347.75</v>
        <stp/>
        <stp>EM_S_QSTM07_IS</stp>
        <stp>4</stp>
        <stp>002542.SZ</stp>
        <stp>61</stp>
        <stp>6/30/2015</stp>
        <stp>1</stp>
        <tr r="Z20" s="8"/>
      </tp>
      <tp>
        <v>357835015.63999999</v>
        <stp/>
        <stp>EM_S_QSTM07_IS</stp>
        <stp>4</stp>
        <stp>002294.SZ</stp>
        <stp>61</stp>
        <stp>3/31/2016</stp>
        <stp>1</stp>
        <tr r="W13" s="8"/>
      </tp>
      <tp>
        <v>1800043000</v>
        <stp/>
        <stp>EM_S_QSTM07_IS</stp>
        <stp>4</stp>
        <stp>002142.SZ</stp>
        <stp>61</stp>
        <stp>6/30/2015</stp>
        <stp>1</stp>
        <tr r="Z11" s="8"/>
      </tp>
      <tp>
        <v>58694222.009999998</v>
        <stp/>
        <stp>EM_S_QSTM07_IS</stp>
        <stp>4</stp>
        <stp>002104.SZ</stp>
        <stp>61</stp>
        <stp>3/31/2016</stp>
        <stp>1</stp>
        <tr r="W10" s="8"/>
      </tp>
      <tp>
        <v>9481997.5399999991</v>
        <stp/>
        <stp>EM_S_QSTM07_IS</stp>
        <stp>4</stp>
        <stp>300444.SZ</stp>
        <stp>61</stp>
        <stp>3/31/2016</stp>
        <stp>1</stp>
        <tr r="W59" s="8"/>
      </tp>
      <tp>
        <v>140281478.58000001</v>
        <stp/>
        <stp>EM_S_QSTM07_IS</stp>
        <stp>4</stp>
        <stp>600422.SH</stp>
        <stp>61</stp>
        <stp>6/30/2015</stp>
        <stp>1</stp>
        <tr r="Z64" s="8"/>
      </tp>
      <tp>
        <v>39673427.729999997</v>
        <stp/>
        <stp>EM_S_QSTM07_IS</stp>
        <stp>4</stp>
        <stp>300244.SZ</stp>
        <stp>61</stp>
        <stp>3/31/2016</stp>
        <stp>1</stp>
        <tr r="W48" s="8"/>
      </tp>
      <tp>
        <v>96411454.859999999</v>
        <stp/>
        <stp>EM_S_QSTM07_IS</stp>
        <stp>4</stp>
        <stp>300271.SZ</stp>
        <stp>61</stp>
        <stp>6/30/2016</stp>
        <stp>1</stp>
        <tr r="V51" s="8"/>
      </tp>
      <tp>
        <v>42247674.990000002</v>
        <stp/>
        <stp>EM_S_QSTM07_IS</stp>
        <stp>4</stp>
        <stp>300231.SZ</stp>
        <stp>61</stp>
        <stp>6/30/2016</stp>
        <stp>1</stp>
        <tr r="V47" s="8"/>
      </tp>
      <tp>
        <v>272805875.63</v>
        <stp/>
        <stp>EM_S_QSTM07_IS</stp>
        <stp>4</stp>
        <stp>600312.SH</stp>
        <stp>61</stp>
        <stp>6/30/2015</stp>
        <stp>1</stp>
        <tr r="Z62" s="8"/>
      </tp>
      <tp>
        <v>300493960.62</v>
        <stp/>
        <stp>EM_S_QSTM07_IS</stp>
        <stp>4</stp>
        <stp>300072.SZ</stp>
        <stp>61</stp>
        <stp>6/30/2015</stp>
        <stp>1</stp>
        <tr r="Z33" s="8"/>
      </tp>
      <tp>
        <v>6206000000</v>
        <stp/>
        <stp>EM_S_QSTM07_IS</stp>
        <stp>4</stp>
        <stp>000001.SZ</stp>
        <stp>61</stp>
        <stp>6/30/2016</stp>
        <stp>1</stp>
        <tr r="V5" s="8"/>
      </tp>
      <tp>
        <v>54108572.030000001</v>
        <stp/>
        <stp>EM_S_QSTM07_IS</stp>
        <stp>4</stp>
        <stp>300024.SZ</stp>
        <stp>61</stp>
        <stp>3/31/2016</stp>
        <stp>1</stp>
        <tr r="W29" s="8"/>
      </tp>
      <tp>
        <v>194051839.53</v>
        <stp/>
        <stp>EM_S_QSTM07_IS</stp>
        <stp>4</stp>
        <stp>300144.SZ</stp>
        <stp>61</stp>
        <stp>3/31/2016</stp>
        <stp>1</stp>
        <tr r="W38" s="8"/>
      </tp>
      <tp>
        <v>114739272.68000001</v>
        <stp/>
        <stp>EM_S_QSTM07_IS</stp>
        <stp>4</stp>
        <stp>300104.SZ</stp>
        <stp>61</stp>
        <stp>3/31/2016</stp>
        <stp>1</stp>
        <tr r="W34" s="8"/>
      </tp>
      <tp>
        <v>53124844.310000002</v>
        <stp/>
        <stp>EM_S_QSTM07_IS</stp>
        <stp>4</stp>
        <stp>300182.SZ</stp>
        <stp>61</stp>
        <stp>6/30/2015</stp>
        <stp>1</stp>
        <tr r="Z44" s="8"/>
      </tp>
      <tp t="s">
        <v/>
        <stp/>
        <stp>EM_S_PROFITNOTICE_FORECASTL</stp>
        <stp>2</stp>
        <stp>600422.SH</stp>
        <stp>3/31/2017</stp>
        <tr r="H64" s="8"/>
      </tp>
      <tp t="s">
        <v/>
        <stp/>
        <stp>EM_S_PROFITNOTICE_FORECASTL</stp>
        <stp>2</stp>
        <stp>600422.SH</stp>
        <stp>9/30/2016</stp>
        <tr r="J64" s="8"/>
      </tp>
      <tp>
        <v>373789823.64999998</v>
        <stp/>
        <stp>EM_S_QSTM07_IS</stp>
        <stp>4</stp>
        <stp>002470.SZ</stp>
        <stp>61</stp>
        <stp>6/30/2016</stp>
        <stp>1</stp>
        <tr r="V18" s="8"/>
      </tp>
      <tp>
        <v>499061046.87</v>
        <stp/>
        <stp>EM_S_QSTM07_IS</stp>
        <stp>4</stp>
        <stp>002450.SZ</stp>
        <stp>61</stp>
        <stp>6/30/2016</stp>
        <stp>1</stp>
        <tr r="V17" s="8"/>
      </tp>
      <tp>
        <v>155530865.63</v>
        <stp/>
        <stp>EM_S_QSTM07_IS</stp>
        <stp>4</stp>
        <stp>002400.SZ</stp>
        <stp>61</stp>
        <stp>6/30/2016</stp>
        <stp>1</stp>
        <tr r="V15" s="8"/>
      </tp>
      <tp>
        <v>1143615399.8299999</v>
        <stp/>
        <stp>EM_S_QSTM07_IS</stp>
        <stp>4</stp>
        <stp>002415.SZ</stp>
        <stp>61</stp>
        <stp>3/31/2016</stp>
        <stp>1</stp>
        <tr r="W16" s="8"/>
      </tp>
      <tp>
        <v>185426918.18000001</v>
        <stp/>
        <stp>EM_S_QSTM07_IS</stp>
        <stp>4</stp>
        <stp>002230.SZ</stp>
        <stp>61</stp>
        <stp>6/30/2016</stp>
        <stp>1</stp>
        <tr r="V12" s="8"/>
      </tp>
      <tp>
        <v>222018130</v>
        <stp/>
        <stp>EM_S_QSTM07_IS</stp>
        <stp>4</stp>
        <stp>000413.SZ</stp>
        <stp>61</stp>
        <stp>6/30/2015</stp>
        <stp>1</stp>
        <tr r="Z6" s="8"/>
      </tp>
      <tp>
        <v>41447439.079999998</v>
        <stp/>
        <stp>EM_S_QSTM07_IS</stp>
        <stp>4</stp>
        <stp>300253.SZ</stp>
        <stp>61</stp>
        <stp>6/30/2015</stp>
        <stp>1</stp>
        <tr r="Z49" s="8"/>
      </tp>
      <tp>
        <v>221350691.88999999</v>
        <stp/>
        <stp>EM_S_QSTM07_IS</stp>
        <stp>4</stp>
        <stp>300315.SZ</stp>
        <stp>61</stp>
        <stp>3/31/2016</stp>
        <stp>1</stp>
        <tr r="W53" s="8"/>
      </tp>
      <tp>
        <v>24553303.510000002</v>
        <stp/>
        <stp>EM_S_QSTM07_IS</stp>
        <stp>4</stp>
        <stp>300383.SZ</stp>
        <stp>61</stp>
        <stp>6/30/2015</stp>
        <stp>1</stp>
        <tr r="Z58" s="8"/>
      </tp>
      <tp>
        <v>2657357317.6399999</v>
        <stp/>
        <stp>EM_S_QSTM07_IS</stp>
        <stp>4</stp>
        <stp>600340.SH</stp>
        <stp>61</stp>
        <stp>6/30/2016</stp>
        <stp>1</stp>
        <tr r="V63" s="8"/>
      </tp>
      <tp>
        <v>70097003.75</v>
        <stp/>
        <stp>EM_S_QSTM07_IS</stp>
        <stp>4</stp>
        <stp>300055.SZ</stp>
        <stp>61</stp>
        <stp>3/31/2016</stp>
        <stp>1</stp>
        <tr r="W31" s="8"/>
      </tp>
      <tp>
        <v>234796078.83000001</v>
        <stp/>
        <stp>EM_S_QSTM07_IS</stp>
        <stp>4</stp>
        <stp>300070.SZ</stp>
        <stp>61</stp>
        <stp>6/30/2016</stp>
        <stp>1</stp>
        <tr r="V32" s="8"/>
      </tp>
      <tp>
        <v>262927119.30000001</v>
        <stp/>
        <stp>EM_S_QSTM07_IS</stp>
        <stp>4</stp>
        <stp>600085.SH</stp>
        <stp>61</stp>
        <stp>3/31/2016</stp>
        <stp>1</stp>
        <tr r="W61" s="8"/>
      </tp>
      <tp>
        <v>38627567.659999996</v>
        <stp/>
        <stp>EM_S_QSTM07_IS</stp>
        <stp>4</stp>
        <stp>300145.SZ</stp>
        <stp>61</stp>
        <stp>3/31/2016</stp>
        <stp>1</stp>
        <tr r="W39" s="8"/>
      </tp>
      <tp>
        <v>63450106.899999999</v>
        <stp/>
        <stp>EM_S_QSTM07_IS</stp>
        <stp>4</stp>
        <stp>300170.SZ</stp>
        <stp>61</stp>
        <stp>6/30/2016</stp>
        <stp>1</stp>
        <tr r="V43" s="8"/>
      </tp>
      <tp>
        <v>66398192.579999998</v>
        <stp/>
        <stp>EM_S_QSTM07_IS</stp>
        <stp>4</stp>
        <stp>300113.SZ</stp>
        <stp>61</stp>
        <stp>6/30/2015</stp>
        <stp>1</stp>
        <tr r="Z35" s="8"/>
      </tp>
      <tp>
        <v>137390869.40000001</v>
        <stp/>
        <stp>EM_S_QSTM07_IS</stp>
        <stp>4</stp>
        <stp>300115.SZ</stp>
        <stp>61</stp>
        <stp>3/31/2016</stp>
        <stp>1</stp>
        <tr r="W36" s="8"/>
      </tp>
      <tp>
        <v>135490288.84999999</v>
        <stp/>
        <stp>EM_S_QSTM07_IS</stp>
        <stp>4</stp>
        <stp>300133.SZ</stp>
        <stp>61</stp>
        <stp>6/30/2015</stp>
        <stp>1</stp>
        <tr r="Z37" s="8"/>
      </tp>
      <tp>
        <v>314679216.02999997</v>
        <stp/>
        <stp>EM_S_QSTM07_IS</stp>
        <stp>4</stp>
        <stp>002470.SZ</stp>
        <stp>61</stp>
        <stp>6/30/2015</stp>
        <stp>1</stp>
        <tr r="Z18" s="8"/>
      </tp>
      <tp>
        <v>366036170.52999997</v>
        <stp/>
        <stp>EM_S_QSTM07_IS</stp>
        <stp>4</stp>
        <stp>002450.SZ</stp>
        <stp>61</stp>
        <stp>6/30/2015</stp>
        <stp>1</stp>
        <tr r="Z17" s="8"/>
      </tp>
      <tp>
        <v>129407809.66</v>
        <stp/>
        <stp>EM_S_QSTM07_IS</stp>
        <stp>4</stp>
        <stp>002400.SZ</stp>
        <stp>61</stp>
        <stp>6/30/2015</stp>
        <stp>1</stp>
        <tr r="Z15" s="8"/>
      </tp>
      <tp>
        <v>76505739.879999995</v>
        <stp/>
        <stp>EM_S_QSTM07_IS</stp>
        <stp>4</stp>
        <stp>002230.SZ</stp>
        <stp>61</stp>
        <stp>6/30/2015</stp>
        <stp>1</stp>
        <tr r="Z12" s="8"/>
      </tp>
      <tp>
        <v>198213177.97999999</v>
        <stp/>
        <stp>EM_S_QSTM07_IS</stp>
        <stp>4</stp>
        <stp>000413.SZ</stp>
        <stp>61</stp>
        <stp>6/30/2016</stp>
        <stp>1</stp>
        <tr r="V6" s="8"/>
      </tp>
      <tp>
        <v>401299548.13999999</v>
        <stp/>
        <stp>EM_S_QSTM07_IS</stp>
        <stp>4</stp>
        <stp>300253.SZ</stp>
        <stp>61</stp>
        <stp>6/30/2016</stp>
        <stp>1</stp>
        <tr r="V49" s="8"/>
      </tp>
      <tp>
        <v>72263663.489999995</v>
        <stp/>
        <stp>EM_S_QSTM07_IS</stp>
        <stp>4</stp>
        <stp>300383.SZ</stp>
        <stp>61</stp>
        <stp>6/30/2016</stp>
        <stp>1</stp>
        <tr r="V58" s="8"/>
      </tp>
      <tp>
        <v>2333207493.2800002</v>
        <stp/>
        <stp>EM_S_QSTM07_IS</stp>
        <stp>4</stp>
        <stp>600340.SH</stp>
        <stp>61</stp>
        <stp>6/30/2015</stp>
        <stp>1</stp>
        <tr r="Z63" s="8"/>
      </tp>
      <tp>
        <v>133757715.78</v>
        <stp/>
        <stp>EM_S_QSTM07_IS</stp>
        <stp>4</stp>
        <stp>300070.SZ</stp>
        <stp>61</stp>
        <stp>6/30/2015</stp>
        <stp>1</stp>
        <tr r="Z32" s="8"/>
      </tp>
      <tp>
        <v>125149644.97</v>
        <stp/>
        <stp>EM_S_QSTM07_IS</stp>
        <stp>4</stp>
        <stp>300026.SZ</stp>
        <stp>61</stp>
        <stp>3/31/2016</stp>
        <stp>1</stp>
        <tr r="W30" s="8"/>
      </tp>
      <tp>
        <v>255500790.88</v>
        <stp/>
        <stp>EM_S_QSTM07_IS</stp>
        <stp>4</stp>
        <stp>600056.SH</stp>
        <stp>61</stp>
        <stp>3/31/2016</stp>
        <stp>1</stp>
        <tr r="W60" s="8"/>
      </tp>
      <tp>
        <v>224844071.68000001</v>
        <stp/>
        <stp>EM_S_QSTM07_IS</stp>
        <stp>4</stp>
        <stp>300146.SZ</stp>
        <stp>61</stp>
        <stp>3/31/2016</stp>
        <stp>1</stp>
        <tr r="W40" s="8"/>
      </tp>
      <tp>
        <v>33306729.899999999</v>
        <stp/>
        <stp>EM_S_QSTM07_IS</stp>
        <stp>4</stp>
        <stp>300166.SZ</stp>
        <stp>61</stp>
        <stp>3/31/2016</stp>
        <stp>1</stp>
        <tr r="W41" s="8"/>
      </tp>
      <tp>
        <v>59637264.219999999</v>
        <stp/>
        <stp>EM_S_QSTM07_IS</stp>
        <stp>4</stp>
        <stp>300170.SZ</stp>
        <stp>61</stp>
        <stp>6/30/2015</stp>
        <stp>1</stp>
        <tr r="Z43" s="8"/>
      </tp>
      <tp>
        <v>158211967.22</v>
        <stp/>
        <stp>EM_S_QSTM07_IS</stp>
        <stp>4</stp>
        <stp>300113.SZ</stp>
        <stp>61</stp>
        <stp>6/30/2016</stp>
        <stp>1</stp>
        <tr r="V35" s="8"/>
      </tp>
      <tp>
        <v>154520100.03999999</v>
        <stp/>
        <stp>EM_S_QSTM07_IS</stp>
        <stp>4</stp>
        <stp>300133.SZ</stp>
        <stp>61</stp>
        <stp>6/30/2016</stp>
        <stp>1</stp>
        <tr r="V37" s="8"/>
      </tp>
      <tp>
        <v>48490551.619999997</v>
        <stp/>
        <stp>EM_S_QSTM07_IS</stp>
        <stp>4</stp>
        <stp>300196.SZ</stp>
        <stp>61</stp>
        <stp>3/31/2016</stp>
        <stp>1</stp>
        <tr r="W45" s="8"/>
      </tp>
      <tp>
        <v>195119452.16</v>
        <stp/>
        <stp>EM_S_QSTM07_IS</stp>
        <stp>4</stp>
        <stp>000826.SZ</stp>
        <stp>61</stp>
        <stp>3/31/2016</stp>
        <stp>1</stp>
        <tr r="W7" s="8"/>
      </tp>
      <tp t="s">
        <v/>
        <stp/>
        <stp>EM_S_PROFITNOTICE_FORECASTL</stp>
        <stp>2</stp>
        <stp>601009.SH</stp>
        <stp>9/30/2016</stp>
        <tr r="J67" s="8"/>
      </tp>
      <tp t="s">
        <v/>
        <stp/>
        <stp>EM_S_PROFITNOTICE_FORECASTL</stp>
        <stp>2</stp>
        <stp>601009.SH</stp>
        <stp>3/31/2017</stp>
        <tr r="H67" s="8"/>
      </tp>
      <tp>
        <v>105763462.48</v>
        <stp/>
        <stp>EM_S_QSTM07_IS</stp>
        <stp>4</stp>
        <stp>002727.SZ</stp>
        <stp>61</stp>
        <stp>3/31/2016</stp>
        <stp>1</stp>
        <tr r="W26" s="8"/>
      </tp>
      <tp>
        <v>285560673</v>
        <stp/>
        <stp>EM_S_QSTM07_IS</stp>
        <stp>4</stp>
        <stp>002701.SZ</stp>
        <stp>61</stp>
        <stp>6/30/2015</stp>
        <stp>1</stp>
        <tr r="Z23" s="8"/>
      </tp>
      <tp>
        <v>28450292.329999998</v>
        <stp/>
        <stp>EM_S_QSTM07_IS</stp>
        <stp>4</stp>
        <stp>002717.SZ</stp>
        <stp>61</stp>
        <stp>3/31/2016</stp>
        <stp>1</stp>
        <tr r="W25" s="8"/>
      </tp>
      <tp>
        <v>36548777.390000001</v>
        <stp/>
        <stp>EM_S_QSTM07_IS</stp>
        <stp>4</stp>
        <stp>002707.SZ</stp>
        <stp>61</stp>
        <stp>3/31/2016</stp>
        <stp>1</stp>
        <tr r="W24" s="8"/>
      </tp>
      <tp>
        <v>147335289</v>
        <stp/>
        <stp>EM_S_QSTM07_IS</stp>
        <stp>4</stp>
        <stp>002572.SZ</stp>
        <stp>61</stp>
        <stp>6/30/2016</stp>
        <stp>1</stp>
        <tr r="V21" s="8"/>
      </tp>
      <tp>
        <v>43882671.939999998</v>
        <stp/>
        <stp>EM_S_QSTM07_IS</stp>
        <stp>4</stp>
        <stp>002542.SZ</stp>
        <stp>61</stp>
        <stp>6/30/2016</stp>
        <stp>1</stp>
        <tr r="V20" s="8"/>
      </tp>
      <tp>
        <v>93364084.159999996</v>
        <stp/>
        <stp>EM_S_QSTM07_IS</stp>
        <stp>4</stp>
        <stp>002367.SZ</stp>
        <stp>61</stp>
        <stp>3/31/2016</stp>
        <stp>1</stp>
        <tr r="W14" s="8"/>
      </tp>
      <tp>
        <v>2108618000</v>
        <stp/>
        <stp>EM_S_QSTM07_IS</stp>
        <stp>4</stp>
        <stp>002142.SZ</stp>
        <stp>61</stp>
        <stp>6/30/2016</stp>
        <stp>1</stp>
        <tr r="V11" s="8"/>
      </tp>
      <tp>
        <v>162987425.05000001</v>
        <stp/>
        <stp>EM_S_QSTM07_IS</stp>
        <stp>4</stp>
        <stp>600422.SH</stp>
        <stp>61</stp>
        <stp>6/30/2016</stp>
        <stp>1</stp>
        <tr r="V64" s="8"/>
      </tp>
      <tp>
        <v>168098984.71000001</v>
        <stp/>
        <stp>EM_S_QSTM07_IS</stp>
        <stp>4</stp>
        <stp>300267.SZ</stp>
        <stp>61</stp>
        <stp>3/31/2016</stp>
        <stp>1</stp>
        <tr r="W50" s="8"/>
      </tp>
      <tp>
        <v>68206234.530000001</v>
        <stp/>
        <stp>EM_S_QSTM07_IS</stp>
        <stp>4</stp>
        <stp>300271.SZ</stp>
        <stp>61</stp>
        <stp>6/30/2015</stp>
        <stp>1</stp>
        <tr r="Z51" s="8"/>
      </tp>
      <tp>
        <v>30645275.370000001</v>
        <stp/>
        <stp>EM_S_QSTM07_IS</stp>
        <stp>4</stp>
        <stp>300231.SZ</stp>
        <stp>61</stp>
        <stp>6/30/2015</stp>
        <stp>1</stp>
        <tr r="Z47" s="8"/>
      </tp>
      <tp>
        <v>51268411.189999998</v>
        <stp/>
        <stp>EM_S_QSTM07_IS</stp>
        <stp>4</stp>
        <stp>300287.SZ</stp>
        <stp>61</stp>
        <stp>3/31/2016</stp>
        <stp>1</stp>
        <tr r="W52" s="8"/>
      </tp>
      <tp>
        <v>40209620.659999996</v>
        <stp/>
        <stp>EM_S_QSTM07_IS</stp>
        <stp>4</stp>
        <stp>300347.SZ</stp>
        <stp>61</stp>
        <stp>3/31/2016</stp>
        <stp>1</stp>
        <tr r="W55" s="8"/>
      </tp>
      <tp>
        <v>28476602.460000001</v>
        <stp/>
        <stp>EM_S_QSTM07_IS</stp>
        <stp>4</stp>
        <stp>300357.SZ</stp>
        <stp>61</stp>
        <stp>3/31/2016</stp>
        <stp>1</stp>
        <tr r="W56" s="8"/>
      </tp>
      <tp>
        <v>32739671.100000001</v>
        <stp/>
        <stp>EM_S_QSTM07_IS</stp>
        <stp>4</stp>
        <stp>300367.SZ</stp>
        <stp>61</stp>
        <stp>3/31/2016</stp>
        <stp>1</stp>
        <tr r="W57" s="8"/>
      </tp>
      <tp>
        <v>388668796.85000002</v>
        <stp/>
        <stp>EM_S_QSTM07_IS</stp>
        <stp>4</stp>
        <stp>600312.SH</stp>
        <stp>61</stp>
        <stp>6/30/2016</stp>
        <stp>1</stp>
        <tr r="V62" s="8"/>
      </tp>
      <tp>
        <v>601341875.04999995</v>
        <stp/>
        <stp>EM_S_QSTM07_IS</stp>
        <stp>4</stp>
        <stp>300072.SZ</stp>
        <stp>61</stp>
        <stp>6/30/2016</stp>
        <stp>1</stp>
        <tr r="V33" s="8"/>
      </tp>
      <tp>
        <v>241713892.80000001</v>
        <stp/>
        <stp>EM_S_QSTM07_IS</stp>
        <stp>4</stp>
        <stp>300017.SZ</stp>
        <stp>61</stp>
        <stp>3/31/2016</stp>
        <stp>1</stp>
        <tr r="W28" s="8"/>
      </tp>
      <tp>
        <v>5956000000</v>
        <stp/>
        <stp>EM_S_QSTM07_IS</stp>
        <stp>4</stp>
        <stp>000001.SZ</stp>
        <stp>61</stp>
        <stp>6/30/2015</stp>
        <stp>1</stp>
        <tr r="Z5" s="8"/>
      </tp>
      <tp>
        <v>293755004.44999999</v>
        <stp/>
        <stp>EM_S_QSTM07_IS</stp>
        <stp>4</stp>
        <stp>300182.SZ</stp>
        <stp>61</stp>
        <stp>6/30/2016</stp>
        <stp>1</stp>
        <tr r="V44" s="8"/>
      </tp>
      <tp>
        <v>135492679.46000001</v>
        <stp/>
        <stp>EM_S_QSTM07_IS</stp>
        <stp>4</stp>
        <stp>000957.SZ</stp>
        <stp>61</stp>
        <stp>3/31/2016</stp>
        <stp>1</stp>
        <tr r="W9" s="8"/>
      </tp>
      <tp t="s">
        <v/>
        <stp/>
        <stp>EM_S_QSTM07_IS</stp>
        <stp>4</stp>
        <stp>601997.SH</stp>
        <stp>61</stp>
        <stp>3/31/2016</stp>
        <stp>1</stp>
        <tr r="W68" s="8"/>
      </tp>
      <tp t="s">
        <v/>
        <stp/>
        <stp>EM_S_PROFITNOTICE_FORECASTL</stp>
        <stp>2</stp>
        <stp>600518.SH</stp>
        <stp>3/31/2017</stp>
        <tr r="H65" s="8"/>
      </tp>
      <tp t="s">
        <v/>
        <stp/>
        <stp>EM_S_PROFITNOTICE_FORECASTL</stp>
        <stp>2</stp>
        <stp>600518.SH</stp>
        <stp>9/30/2016</stp>
        <tr r="J65" s="8"/>
      </tp>
      <tp t="s">
        <v/>
        <stp/>
        <stp>EM_S_PROFITNOTICE_FORECASTL</stp>
        <stp>2</stp>
        <stp>600312.SH</stp>
        <stp>3/31/2017</stp>
        <tr r="H62" s="8"/>
      </tp>
      <tp t="s">
        <v/>
        <stp/>
        <stp>EM_S_PROFITNOTICE_FORECASTL</stp>
        <stp>2</stp>
        <stp>600312.SH</stp>
        <stp>9/30/2016</stp>
        <tr r="J62" s="8"/>
      </tp>
      <tp>
        <v>1046016000</v>
        <stp/>
        <stp>EM_S_SHARE_TOTAL</stp>
        <stp>2</stp>
        <stp>002294.SZ</stp>
        <stp>1/18/2017</stp>
        <tr r="J11" s="9"/>
      </tp>
      <tp>
        <v>404577456.30000001</v>
        <stp/>
        <stp>EM_S_QSTM07_IS</stp>
        <stp>4</stp>
        <stp>002470.SZ</stp>
        <stp>61</stp>
        <stp>3/31/2016</stp>
        <stp>1</stp>
        <tr r="W18" s="8"/>
      </tp>
      <tp>
        <v>399036265.43000001</v>
        <stp/>
        <stp>EM_S_QSTM07_IS</stp>
        <stp>4</stp>
        <stp>002450.SZ</stp>
        <stp>61</stp>
        <stp>3/31/2016</stp>
        <stp>1</stp>
        <tr r="W17" s="8"/>
      </tp>
      <tp>
        <v>103129205.48999999</v>
        <stp/>
        <stp>EM_S_QSTM07_IS</stp>
        <stp>4</stp>
        <stp>002400.SZ</stp>
        <stp>61</stp>
        <stp>3/31/2016</stp>
        <stp>1</stp>
        <tr r="W15" s="8"/>
      </tp>
      <tp>
        <v>1463231055.55</v>
        <stp/>
        <stp>EM_S_QSTM07_IS</stp>
        <stp>4</stp>
        <stp>002415.SZ</stp>
        <stp>61</stp>
        <stp>6/30/2016</stp>
        <stp>1</stp>
        <tr r="V16" s="8"/>
      </tp>
      <tp>
        <v>62602855.990000002</v>
        <stp/>
        <stp>EM_S_QSTM07_IS</stp>
        <stp>4</stp>
        <stp>002589.SZ</stp>
        <stp>61</stp>
        <stp>9/30/2015</stp>
        <stp>1</stp>
        <tr r="Y22" s="8"/>
      </tp>
      <tp>
        <v>70669421.489999995</v>
        <stp/>
        <stp>EM_S_QSTM07_IS</stp>
        <stp>4</stp>
        <stp>002230.SZ</stp>
        <stp>61</stp>
        <stp>3/31/2016</stp>
        <stp>1</stp>
        <tr r="W12" s="8"/>
      </tp>
      <tp>
        <v>81907683.650000006</v>
        <stp/>
        <stp>EM_S_QSTM07_IS</stp>
        <stp>4</stp>
        <stp>600699.SH</stp>
        <stp>61</stp>
        <stp>9/30/2015</stp>
        <stp>1</stp>
        <tr r="Y66" s="8"/>
      </tp>
      <tp>
        <v>197149911.66</v>
        <stp/>
        <stp>EM_S_QSTM07_IS</stp>
        <stp>4</stp>
        <stp>300315.SZ</stp>
        <stp>61</stp>
        <stp>6/30/2016</stp>
        <stp>1</stp>
        <tr r="V53" s="8"/>
      </tp>
      <tp>
        <v>33313633.010000002</v>
        <stp/>
        <stp>EM_S_QSTM07_IS</stp>
        <stp>4</stp>
        <stp>300339.SZ</stp>
        <stp>61</stp>
        <stp>9/30/2015</stp>
        <stp>1</stp>
        <tr r="Y54" s="8"/>
      </tp>
      <tp>
        <v>1299201384.53</v>
        <stp/>
        <stp>EM_S_QSTM07_IS</stp>
        <stp>4</stp>
        <stp>600340.SH</stp>
        <stp>61</stp>
        <stp>3/31/2016</stp>
        <stp>1</stp>
        <tr r="W63" s="8"/>
      </tp>
      <tp>
        <v>71125157.859999999</v>
        <stp/>
        <stp>EM_S_QSTM07_IS</stp>
        <stp>4</stp>
        <stp>300055.SZ</stp>
        <stp>61</stp>
        <stp>6/30/2016</stp>
        <stp>1</stp>
        <tr r="V31" s="8"/>
      </tp>
      <tp>
        <v>35196387.670000002</v>
        <stp/>
        <stp>EM_S_QSTM07_IS</stp>
        <stp>4</stp>
        <stp>300070.SZ</stp>
        <stp>61</stp>
        <stp>3/31/2016</stp>
        <stp>1</stp>
        <tr r="W32" s="8"/>
      </tp>
      <tp>
        <v>47751233.689999998</v>
        <stp/>
        <stp>EM_S_QSTM07_IS</stp>
        <stp>4</stp>
        <stp>300009.SZ</stp>
        <stp>61</stp>
        <stp>9/30/2015</stp>
        <stp>1</stp>
        <tr r="Y27" s="8"/>
      </tp>
      <tp>
        <v>159577707.66</v>
        <stp/>
        <stp>EM_S_QSTM07_IS</stp>
        <stp>4</stp>
        <stp>300026.SZ</stp>
        <stp>61</stp>
        <stp>6/30/2015</stp>
        <stp>1</stp>
        <tr r="Z30" s="8"/>
      </tp>
      <tp>
        <v>195703087.72</v>
        <stp/>
        <stp>EM_S_QSTM07_IS</stp>
        <stp>4</stp>
        <stp>600056.SH</stp>
        <stp>61</stp>
        <stp>6/30/2015</stp>
        <stp>1</stp>
        <tr r="Z60" s="8"/>
      </tp>
      <tp>
        <v>300327161.37</v>
        <stp/>
        <stp>EM_S_QSTM07_IS</stp>
        <stp>4</stp>
        <stp>600085.SH</stp>
        <stp>61</stp>
        <stp>6/30/2016</stp>
        <stp>1</stp>
        <tr r="V61" s="8"/>
      </tp>
      <tp>
        <v>114679886.83</v>
        <stp/>
        <stp>EM_S_QSTM07_IS</stp>
        <stp>4</stp>
        <stp>300145.SZ</stp>
        <stp>61</stp>
        <stp>6/30/2016</stp>
        <stp>1</stp>
        <tr r="V39" s="8"/>
      </tp>
      <tp>
        <v>211658933.33000001</v>
        <stp/>
        <stp>EM_S_QSTM07_IS</stp>
        <stp>4</stp>
        <stp>300146.SZ</stp>
        <stp>61</stp>
        <stp>6/30/2015</stp>
        <stp>1</stp>
        <tr r="Z40" s="8"/>
      </tp>
      <tp>
        <v>31048394.710000001</v>
        <stp/>
        <stp>EM_S_QSTM07_IS</stp>
        <stp>4</stp>
        <stp>300166.SZ</stp>
        <stp>61</stp>
        <stp>6/30/2015</stp>
        <stp>1</stp>
        <tr r="Z41" s="8"/>
      </tp>
      <tp>
        <v>41693825.119999997</v>
        <stp/>
        <stp>EM_S_QSTM07_IS</stp>
        <stp>4</stp>
        <stp>300170.SZ</stp>
        <stp>61</stp>
        <stp>3/31/2016</stp>
        <stp>1</stp>
        <tr r="W43" s="8"/>
      </tp>
      <tp>
        <v>191928426.97999999</v>
        <stp/>
        <stp>EM_S_QSTM07_IS</stp>
        <stp>4</stp>
        <stp>300115.SZ</stp>
        <stp>61</stp>
        <stp>6/30/2016</stp>
        <stp>1</stp>
        <tr r="V36" s="8"/>
      </tp>
      <tp>
        <v>54814469.140000001</v>
        <stp/>
        <stp>EM_S_QSTM07_IS</stp>
        <stp>4</stp>
        <stp>300196.SZ</stp>
        <stp>61</stp>
        <stp>6/30/2015</stp>
        <stp>1</stp>
        <tr r="Z45" s="8"/>
      </tp>
      <tp>
        <v>84560996.260000005</v>
        <stp/>
        <stp>EM_S_QSTM07_IS</stp>
        <stp>4</stp>
        <stp>300199.SZ</stp>
        <stp>61</stp>
        <stp>9/30/2015</stp>
        <stp>1</stp>
        <tr r="Y46" s="8"/>
      </tp>
      <tp>
        <v>217657215.78</v>
        <stp/>
        <stp>EM_S_QSTM07_IS</stp>
        <stp>4</stp>
        <stp>000826.SZ</stp>
        <stp>61</stp>
        <stp>6/30/2015</stp>
        <stp>1</stp>
        <tr r="Z7" s="8"/>
      </tp>
      <tp>
        <v>1610653000</v>
        <stp/>
        <stp>EM_S_QSTM07_IS</stp>
        <stp>4</stp>
        <stp>601009.SH</stp>
        <stp>61</stp>
        <stp>9/30/2015</stp>
        <stp>1</stp>
        <tr r="Y67" s="8"/>
      </tp>
      <tp t="s">
        <v/>
        <stp/>
        <stp>EM_S_PROFITNOTICE_FORECASTL</stp>
        <stp>2</stp>
        <stp>603168.SH</stp>
        <stp>3/31/2017</stp>
        <tr r="H69" s="8"/>
      </tp>
      <tp>
        <v>261370000</v>
        <stp/>
        <stp>EM_S_PROFITNOTICE_FORECASTT</stp>
        <stp>2</stp>
        <stp>300199.SZ</stp>
        <stp>9/30/2016</stp>
        <tr r="J46" s="8"/>
      </tp>
      <tp t="s">
        <v/>
        <stp/>
        <stp>EM_S_PROFITNOTICE_FORECASTT</stp>
        <stp>2</stp>
        <stp>300199.SZ</stp>
        <stp>3/31/2017</stp>
        <tr r="H46" s="8"/>
      </tp>
      <tp>
        <v>202000000</v>
        <stp/>
        <stp>EM_S_PROFITNOTICE_FORECASTL</stp>
        <stp>2</stp>
        <stp>603168.SH</stp>
        <stp>9/30/2016</stp>
        <tr r="J69" s="8"/>
      </tp>
      <tp t="s">
        <v/>
        <stp/>
        <stp>EM_S_PROFITNOTICE_FORECASTT</stp>
        <stp>2</stp>
        <stp>300196.SZ</stp>
        <stp>3/31/2017</stp>
        <tr r="H45" s="8"/>
      </tp>
      <tp>
        <v>208000000</v>
        <stp/>
        <stp>EM_S_PROFITNOTICE_FORECASTT</stp>
        <stp>2</stp>
        <stp>300196.SZ</stp>
        <stp>9/30/2016</stp>
        <tr r="J45" s="8"/>
      </tp>
      <tp>
        <v>654221944</v>
        <stp/>
        <stp>EM_S_SHARE_TOTAL</stp>
        <stp>2</stp>
        <stp>002589.SZ</stp>
        <stp>1/18/2017</stp>
        <tr r="J18" s="9"/>
      </tp>
      <tp>
        <v>83399236.459999993</v>
        <stp/>
        <stp>EM_S_QSTM07_IS</stp>
        <stp>4</stp>
        <stp>002727.SZ</stp>
        <stp>61</stp>
        <stp>6/30/2015</stp>
        <stp>1</stp>
        <tr r="Z26" s="8"/>
      </tp>
      <tp>
        <v>32820055.48</v>
        <stp/>
        <stp>EM_S_QSTM07_IS</stp>
        <stp>4</stp>
        <stp>002707.SZ</stp>
        <stp>61</stp>
        <stp>6/30/2015</stp>
        <stp>1</stp>
        <tr r="Z24" s="8"/>
      </tp>
      <tp>
        <v>308999562</v>
        <stp/>
        <stp>EM_S_QSTM07_IS</stp>
        <stp>4</stp>
        <stp>002701.SZ</stp>
        <stp>61</stp>
        <stp>3/31/2016</stp>
        <stp>1</stp>
        <tr r="W23" s="8"/>
      </tp>
      <tp>
        <v>46530954.909999996</v>
        <stp/>
        <stp>EM_S_QSTM07_IS</stp>
        <stp>4</stp>
        <stp>002717.SZ</stp>
        <stp>61</stp>
        <stp>6/30/2015</stp>
        <stp>1</stp>
        <tr r="Z25" s="8"/>
      </tp>
      <tp>
        <v>181546185.00999999</v>
        <stp/>
        <stp>EM_S_QSTM07_IS</stp>
        <stp>4</stp>
        <stp>002508.SZ</stp>
        <stp>61</stp>
        <stp>9/30/2015</stp>
        <stp>1</stp>
        <tr r="Y19" s="8"/>
      </tp>
      <tp>
        <v>336511139.23000002</v>
        <stp/>
        <stp>EM_S_QSTM07_IS</stp>
        <stp>4</stp>
        <stp>002294.SZ</stp>
        <stp>61</stp>
        <stp>6/30/2016</stp>
        <stp>1</stp>
        <tr r="V13" s="8"/>
      </tp>
      <tp>
        <v>123346435.94</v>
        <stp/>
        <stp>EM_S_QSTM07_IS</stp>
        <stp>4</stp>
        <stp>002367.SZ</stp>
        <stp>61</stp>
        <stp>6/30/2015</stp>
        <stp>1</stp>
        <tr r="Z14" s="8"/>
      </tp>
      <tp>
        <v>28762921.370000001</v>
        <stp/>
        <stp>EM_S_QSTM07_IS</stp>
        <stp>4</stp>
        <stp>002104.SZ</stp>
        <stp>61</stp>
        <stp>6/30/2016</stp>
        <stp>1</stp>
        <tr r="V10" s="8"/>
      </tp>
      <tp>
        <v>42376603.909999996</v>
        <stp/>
        <stp>EM_S_QSTM07_IS</stp>
        <stp>4</stp>
        <stp>603168.SH</stp>
        <stp>61</stp>
        <stp>9/30/2015</stp>
        <stp>1</stp>
        <tr r="Y69" s="8"/>
      </tp>
      <tp>
        <v>12062823.51</v>
        <stp/>
        <stp>EM_S_QSTM07_IS</stp>
        <stp>4</stp>
        <stp>300444.SZ</stp>
        <stp>61</stp>
        <stp>6/30/2016</stp>
        <stp>1</stp>
        <tr r="V59" s="8"/>
      </tp>
      <tp>
        <v>674592252.39999998</v>
        <stp/>
        <stp>EM_S_QSTM07_IS</stp>
        <stp>4</stp>
        <stp>600518.SH</stp>
        <stp>61</stp>
        <stp>9/30/2015</stp>
        <stp>1</stp>
        <tr r="Y65" s="8"/>
      </tp>
      <tp>
        <v>95870329.829999998</v>
        <stp/>
        <stp>EM_S_QSTM07_IS</stp>
        <stp>4</stp>
        <stp>300244.SZ</stp>
        <stp>61</stp>
        <stp>6/30/2016</stp>
        <stp>1</stp>
        <tr r="V48" s="8"/>
      </tp>
      <tp>
        <v>194794888.13</v>
        <stp/>
        <stp>EM_S_QSTM07_IS</stp>
        <stp>4</stp>
        <stp>300267.SZ</stp>
        <stp>61</stp>
        <stp>6/30/2015</stp>
        <stp>1</stp>
        <tr r="Z50" s="8"/>
      </tp>
      <tp>
        <v>28556913.23</v>
        <stp/>
        <stp>EM_S_QSTM07_IS</stp>
        <stp>4</stp>
        <stp>300271.SZ</stp>
        <stp>61</stp>
        <stp>3/31/2016</stp>
        <stp>1</stp>
        <tr r="W51" s="8"/>
      </tp>
      <tp>
        <v>15169504.26</v>
        <stp/>
        <stp>EM_S_QSTM07_IS</stp>
        <stp>4</stp>
        <stp>300231.SZ</stp>
        <stp>61</stp>
        <stp>3/31/2016</stp>
        <stp>1</stp>
        <tr r="W47" s="8"/>
      </tp>
      <tp>
        <v>24008648.07</v>
        <stp/>
        <stp>EM_S_QSTM07_IS</stp>
        <stp>4</stp>
        <stp>300287.SZ</stp>
        <stp>61</stp>
        <stp>6/30/2015</stp>
        <stp>1</stp>
        <tr r="Z52" s="8"/>
      </tp>
      <tp>
        <v>27165024.440000001</v>
        <stp/>
        <stp>EM_S_QSTM07_IS</stp>
        <stp>4</stp>
        <stp>300357.SZ</stp>
        <stp>61</stp>
        <stp>6/30/2015</stp>
        <stp>1</stp>
        <tr r="Z56" s="8"/>
      </tp>
      <tp>
        <v>40044925.170000002</v>
        <stp/>
        <stp>EM_S_QSTM07_IS</stp>
        <stp>4</stp>
        <stp>300347.SZ</stp>
        <stp>61</stp>
        <stp>6/30/2015</stp>
        <stp>1</stp>
        <tr r="Z55" s="8"/>
      </tp>
      <tp>
        <v>14907910.109999999</v>
        <stp/>
        <stp>EM_S_QSTM07_IS</stp>
        <stp>4</stp>
        <stp>300367.SZ</stp>
        <stp>61</stp>
        <stp>6/30/2015</stp>
        <stp>1</stp>
        <tr r="Z57" s="8"/>
      </tp>
      <tp>
        <v>191256180.58000001</v>
        <stp/>
        <stp>EM_S_QSTM07_IS</stp>
        <stp>4</stp>
        <stp>300017.SZ</stp>
        <stp>61</stp>
        <stp>6/30/2015</stp>
        <stp>1</stp>
        <tr r="Z28" s="8"/>
      </tp>
      <tp>
        <v>6086000000</v>
        <stp/>
        <stp>EM_S_QSTM07_IS</stp>
        <stp>4</stp>
        <stp>000001.SZ</stp>
        <stp>61</stp>
        <stp>3/31/2016</stp>
        <stp>1</stp>
        <tr r="W5" s="8"/>
      </tp>
      <tp>
        <v>111592738.63</v>
        <stp/>
        <stp>EM_S_QSTM07_IS</stp>
        <stp>4</stp>
        <stp>300024.SZ</stp>
        <stp>61</stp>
        <stp>6/30/2016</stp>
        <stp>1</stp>
        <tr r="V29" s="8"/>
      </tp>
      <tp>
        <v>238086004.47999999</v>
        <stp/>
        <stp>EM_S_QSTM07_IS</stp>
        <stp>4</stp>
        <stp>300144.SZ</stp>
        <stp>61</stp>
        <stp>6/30/2016</stp>
        <stp>1</stp>
        <tr r="V38" s="8"/>
      </tp>
      <tp>
        <v>48292722.07</v>
        <stp/>
        <stp>EM_S_QSTM07_IS</stp>
        <stp>4</stp>
        <stp>300168.SZ</stp>
        <stp>61</stp>
        <stp>9/30/2015</stp>
        <stp>1</stp>
        <tr r="Y42" s="8"/>
      </tp>
      <tp>
        <v>169644646.18000001</v>
        <stp/>
        <stp>EM_S_QSTM07_IS</stp>
        <stp>4</stp>
        <stp>300104.SZ</stp>
        <stp>61</stp>
        <stp>6/30/2016</stp>
        <stp>1</stp>
        <tr r="V34" s="8"/>
      </tp>
      <tp>
        <v>39539666.280000001</v>
        <stp/>
        <stp>EM_S_QSTM07_IS</stp>
        <stp>4</stp>
        <stp>000957.SZ</stp>
        <stp>61</stp>
        <stp>6/30/2015</stp>
        <stp>1</stp>
        <tr r="Z9" s="8"/>
      </tp>
      <tp>
        <v>21683202.25</v>
        <stp/>
        <stp>EM_S_QSTM07_IS</stp>
        <stp>4</stp>
        <stp>000938.SZ</stp>
        <stp>61</stp>
        <stp>9/30/2015</stp>
        <stp>1</stp>
        <tr r="Y8" s="8"/>
      </tp>
      <tp t="s">
        <v/>
        <stp/>
        <stp>EM_S_QSTM07_IS</stp>
        <stp>4</stp>
        <stp>601997.SH</stp>
        <stp>61</stp>
        <stp>6/30/2015</stp>
        <stp>1</stp>
        <tr r="Z68" s="8"/>
      </tp>
      <tp t="s">
        <v/>
        <stp/>
        <stp>EM_S_PROFITNOTICE_FORECASTT</stp>
        <stp>2</stp>
        <stp>300182.SZ</stp>
        <stp>3/31/2017</stp>
        <tr r="H44" s="8"/>
      </tp>
      <tp>
        <v>220000000</v>
        <stp/>
        <stp>EM_S_PROFITNOTICE_FORECASTT</stp>
        <stp>2</stp>
        <stp>300383.SZ</stp>
        <stp>9/30/2016</stp>
        <tr r="J58" s="8"/>
      </tp>
      <tp t="s">
        <v/>
        <stp/>
        <stp>EM_S_PROFITNOTICE_FORECASTT</stp>
        <stp>2</stp>
        <stp>300383.SZ</stp>
        <stp>3/31/2017</stp>
        <tr r="H58" s="8"/>
      </tp>
      <tp>
        <v>620000000</v>
        <stp/>
        <stp>EM_S_PROFITNOTICE_FORECASTT</stp>
        <stp>2</stp>
        <stp>300182.SZ</stp>
        <stp>9/30/2016</stp>
        <tr r="J44" s="8"/>
      </tp>
      <tp>
        <v>329039200</v>
        <stp/>
        <stp>EM_S_PROFITNOTICE_FORECASTT</stp>
        <stp>2</stp>
        <stp>300287.SZ</stp>
        <stp>9/30/2016</stp>
        <tr r="J52" s="8"/>
      </tp>
      <tp t="s">
        <v/>
        <stp/>
        <stp>EM_S_PROFITNOTICE_FORECASTT</stp>
        <stp>2</stp>
        <stp>300287.SZ</stp>
        <stp>3/31/2017</stp>
        <tr r="H52" s="8"/>
      </tp>
      <tp>
        <v>1435273808</v>
        <stp/>
        <stp>EM_S_SHARE_TOTAL</stp>
        <stp>2</stp>
        <stp>300287.SZ</stp>
        <stp>1/18/2017</stp>
        <tr r="J47" s="9"/>
      </tp>
      <tp>
        <v>723175694</v>
        <stp/>
        <stp>EM_S_SHARE_TOTAL</stp>
        <stp>2</stp>
        <stp>300383.SZ</stp>
        <stp>1/18/2017</stp>
        <tr r="J52" s="9"/>
      </tp>
      <tp>
        <v>2561037309</v>
        <stp/>
        <stp>EM_S_SHARE_TOTAL</stp>
        <stp>2</stp>
        <stp>300182.SZ</stp>
        <stp>1/18/2017</stp>
        <tr r="J39" s="9"/>
      </tp>
      <tp>
        <v>90578278.180000007</v>
        <stp/>
        <stp>EM_S_QSTM07_IS</stp>
        <stp>4</stp>
        <stp>002727.SZ</stp>
        <stp>61</stp>
        <stp>6/30/2016</stp>
        <stp>1</stp>
        <tr r="V26" s="8"/>
      </tp>
      <tp>
        <v>38701520.369999997</v>
        <stp/>
        <stp>EM_S_QSTM07_IS</stp>
        <stp>4</stp>
        <stp>002707.SZ</stp>
        <stp>61</stp>
        <stp>6/30/2016</stp>
        <stp>1</stp>
        <tr r="V24" s="8"/>
      </tp>
      <tp>
        <v>74789064.030000001</v>
        <stp/>
        <stp>EM_S_QSTM07_IS</stp>
        <stp>4</stp>
        <stp>002717.SZ</stp>
        <stp>61</stp>
        <stp>6/30/2016</stp>
        <stp>1</stp>
        <tr r="V25" s="8"/>
      </tp>
      <tp>
        <v>52623312.68</v>
        <stp/>
        <stp>EM_S_QSTM07_IS</stp>
        <stp>4</stp>
        <stp>002572.SZ</stp>
        <stp>61</stp>
        <stp>3/31/2016</stp>
        <stp>1</stp>
        <tr r="W21" s="8"/>
      </tp>
      <tp>
        <v>34929318.149999999</v>
        <stp/>
        <stp>EM_S_QSTM07_IS</stp>
        <stp>4</stp>
        <stp>002542.SZ</stp>
        <stp>61</stp>
        <stp>3/31/2016</stp>
        <stp>1</stp>
        <tr r="W20" s="8"/>
      </tp>
      <tp>
        <v>278475704.48000002</v>
        <stp/>
        <stp>EM_S_QSTM07_IS</stp>
        <stp>4</stp>
        <stp>002508.SZ</stp>
        <stp>61</stp>
        <stp>9/30/2016</stp>
        <stp>1</stp>
        <tr r="Q19" s="8"/>
      </tp>
      <tp>
        <v>305503496.62</v>
        <stp/>
        <stp>EM_S_QSTM07_IS</stp>
        <stp>4</stp>
        <stp>002294.SZ</stp>
        <stp>61</stp>
        <stp>6/30/2015</stp>
        <stp>1</stp>
        <tr r="Z13" s="8"/>
      </tp>
      <tp>
        <v>150527707.03</v>
        <stp/>
        <stp>EM_S_QSTM07_IS</stp>
        <stp>4</stp>
        <stp>002367.SZ</stp>
        <stp>61</stp>
        <stp>6/30/2016</stp>
        <stp>1</stp>
        <tr r="V14" s="8"/>
      </tp>
      <tp>
        <v>2030235000</v>
        <stp/>
        <stp>EM_S_QSTM07_IS</stp>
        <stp>4</stp>
        <stp>002142.SZ</stp>
        <stp>61</stp>
        <stp>3/31/2016</stp>
        <stp>1</stp>
        <tr r="W11" s="8"/>
      </tp>
      <tp>
        <v>68659110.75</v>
        <stp/>
        <stp>EM_S_QSTM07_IS</stp>
        <stp>4</stp>
        <stp>002104.SZ</stp>
        <stp>61</stp>
        <stp>6/30/2015</stp>
        <stp>1</stp>
        <tr r="Z10" s="8"/>
      </tp>
      <tp>
        <v>102967556.23999999</v>
        <stp/>
        <stp>EM_S_QSTM07_IS</stp>
        <stp>4</stp>
        <stp>603168.SH</stp>
        <stp>61</stp>
        <stp>9/30/2016</stp>
        <stp>1</stp>
        <tr r="Q69" s="8"/>
      </tp>
      <tp>
        <v>24349002.52</v>
        <stp/>
        <stp>EM_S_QSTM07_IS</stp>
        <stp>4</stp>
        <stp>300444.SZ</stp>
        <stp>61</stp>
        <stp>6/30/2015</stp>
        <stp>1</stp>
        <tr r="Z59" s="8"/>
      </tp>
      <tp>
        <v>85380012.310000002</v>
        <stp/>
        <stp>EM_S_QSTM07_IS</stp>
        <stp>4</stp>
        <stp>600422.SH</stp>
        <stp>61</stp>
        <stp>3/31/2016</stp>
        <stp>1</stp>
        <tr r="W64" s="8"/>
      </tp>
      <tp>
        <v>825707492.63</v>
        <stp/>
        <stp>EM_S_QSTM07_IS</stp>
        <stp>4</stp>
        <stp>600518.SH</stp>
        <stp>61</stp>
        <stp>9/30/2016</stp>
        <stp>1</stp>
        <tr r="Q65" s="8"/>
      </tp>
      <tp>
        <v>62271373.369999997</v>
        <stp/>
        <stp>EM_S_QSTM07_IS</stp>
        <stp>4</stp>
        <stp>300244.SZ</stp>
        <stp>61</stp>
        <stp>6/30/2015</stp>
        <stp>1</stp>
        <tr r="Z48" s="8"/>
      </tp>
      <tp>
        <v>358964755.29000002</v>
        <stp/>
        <stp>EM_S_QSTM07_IS</stp>
        <stp>4</stp>
        <stp>300267.SZ</stp>
        <stp>61</stp>
        <stp>6/30/2016</stp>
        <stp>1</stp>
        <tr r="V50" s="8"/>
      </tp>
      <tp>
        <v>89326165.870000005</v>
        <stp/>
        <stp>EM_S_QSTM07_IS</stp>
        <stp>4</stp>
        <stp>300287.SZ</stp>
        <stp>61</stp>
        <stp>6/30/2016</stp>
        <stp>1</stp>
        <tr r="V52" s="8"/>
      </tp>
      <tp>
        <v>25652806.23</v>
        <stp/>
        <stp>EM_S_QSTM07_IS</stp>
        <stp>4</stp>
        <stp>300357.SZ</stp>
        <stp>61</stp>
        <stp>6/30/2016</stp>
        <stp>1</stp>
        <tr r="V56" s="8"/>
      </tp>
      <tp>
        <v>37942337.229999997</v>
        <stp/>
        <stp>EM_S_QSTM07_IS</stp>
        <stp>4</stp>
        <stp>300347.SZ</stp>
        <stp>61</stp>
        <stp>6/30/2016</stp>
        <stp>1</stp>
        <tr r="V55" s="8"/>
      </tp>
      <tp>
        <v>34753752.890000001</v>
        <stp/>
        <stp>EM_S_QSTM07_IS</stp>
        <stp>4</stp>
        <stp>300367.SZ</stp>
        <stp>61</stp>
        <stp>6/30/2016</stp>
        <stp>1</stp>
        <tr r="V57" s="8"/>
      </tp>
      <tp>
        <v>136262675.02000001</v>
        <stp/>
        <stp>EM_S_QSTM07_IS</stp>
        <stp>4</stp>
        <stp>600312.SH</stp>
        <stp>61</stp>
        <stp>3/31/2016</stp>
        <stp>1</stp>
        <tr r="W62" s="8"/>
      </tp>
      <tp>
        <v>202878402.31999999</v>
        <stp/>
        <stp>EM_S_QSTM07_IS</stp>
        <stp>4</stp>
        <stp>300072.SZ</stp>
        <stp>61</stp>
        <stp>3/31/2016</stp>
        <stp>1</stp>
        <tr r="W33" s="8"/>
      </tp>
      <tp>
        <v>344098923.05000001</v>
        <stp/>
        <stp>EM_S_QSTM07_IS</stp>
        <stp>4</stp>
        <stp>300017.SZ</stp>
        <stp>61</stp>
        <stp>6/30/2016</stp>
        <stp>1</stp>
        <tr r="V28" s="8"/>
      </tp>
      <tp>
        <v>105962497.62</v>
        <stp/>
        <stp>EM_S_QSTM07_IS</stp>
        <stp>4</stp>
        <stp>300024.SZ</stp>
        <stp>61</stp>
        <stp>6/30/2015</stp>
        <stp>1</stp>
        <tr r="Z29" s="8"/>
      </tp>
      <tp>
        <v>181318527.12</v>
        <stp/>
        <stp>EM_S_QSTM07_IS</stp>
        <stp>4</stp>
        <stp>300144.SZ</stp>
        <stp>61</stp>
        <stp>6/30/2015</stp>
        <stp>1</stp>
        <tr r="Z38" s="8"/>
      </tp>
      <tp>
        <v>55492720.799999997</v>
        <stp/>
        <stp>EM_S_QSTM07_IS</stp>
        <stp>4</stp>
        <stp>300168.SZ</stp>
        <stp>61</stp>
        <stp>9/30/2016</stp>
        <stp>1</stp>
        <tr r="Q42" s="8"/>
      </tp>
      <tp>
        <v>159348110.56</v>
        <stp/>
        <stp>EM_S_QSTM07_IS</stp>
        <stp>4</stp>
        <stp>300104.SZ</stp>
        <stp>61</stp>
        <stp>6/30/2015</stp>
        <stp>1</stp>
        <tr r="Z34" s="8"/>
      </tp>
      <tp>
        <v>109391424.94</v>
        <stp/>
        <stp>EM_S_QSTM07_IS</stp>
        <stp>4</stp>
        <stp>300182.SZ</stp>
        <stp>61</stp>
        <stp>3/31/2016</stp>
        <stp>1</stp>
        <tr r="W44" s="8"/>
      </tp>
      <tp>
        <v>156338436.36000001</v>
        <stp/>
        <stp>EM_S_QSTM07_IS</stp>
        <stp>4</stp>
        <stp>000957.SZ</stp>
        <stp>61</stp>
        <stp>6/30/2016</stp>
        <stp>1</stp>
        <tr r="V9" s="8"/>
      </tp>
      <tp>
        <v>254430816.99000001</v>
        <stp/>
        <stp>EM_S_QSTM07_IS</stp>
        <stp>4</stp>
        <stp>000938.SZ</stp>
        <stp>61</stp>
        <stp>9/30/2016</stp>
        <stp>1</stp>
        <tr r="Q8" s="8"/>
      </tp>
      <tp t="s">
        <v/>
        <stp/>
        <stp>EM_S_QSTM07_IS</stp>
        <stp>4</stp>
        <stp>601997.SH</stp>
        <stp>61</stp>
        <stp>6/30/2016</stp>
        <stp>1</stp>
        <tr r="V68" s="8"/>
      </tp>
      <tp>
        <v>431300200</v>
        <stp/>
        <stp>EM_S_PROFITNOTICE_FORECASTT</stp>
        <stp>2</stp>
        <stp>002589.SZ</stp>
        <stp>9/30/2016</stp>
        <tr r="J22" s="8"/>
      </tp>
      <tp t="s">
        <v/>
        <stp/>
        <stp>EM_S_PROFITNOTICE_FORECASTT</stp>
        <stp>2</stp>
        <stp>002589.SZ</stp>
        <stp>3/31/2017</stp>
        <tr r="H22" s="8"/>
      </tp>
      <tp t="s">
        <v/>
        <stp/>
        <stp>EM_S_PROFITNOTICE_FORECASTL</stp>
        <stp>2</stp>
        <stp>600340.SH</stp>
        <stp>3/31/2017</stp>
        <tr r="H63" s="8"/>
      </tp>
      <tp t="s">
        <v/>
        <stp/>
        <stp>EM_S_PROFITNOTICE_FORECASTL</stp>
        <stp>2</stp>
        <stp>600340.SH</stp>
        <stp>9/30/2016</stp>
        <tr r="J63" s="8"/>
      </tp>
      <tp>
        <v>212248038</v>
        <stp/>
        <stp>EM_S_SHARE_TOTAL</stp>
        <stp>2</stp>
        <stp>300196.SZ</stp>
        <stp>1/18/2017</stp>
        <tr r="J40" s="9"/>
      </tp>
      <tp>
        <v>918342540</v>
        <stp/>
        <stp>EM_S_SHARE_TOTAL</stp>
        <stp>2</stp>
        <stp>300199.SZ</stp>
        <stp>1/18/2017</stp>
        <tr r="J41" s="9"/>
      </tp>
      <tp>
        <v>1161879834.6800001</v>
        <stp/>
        <stp>EM_S_QSTM07_IS</stp>
        <stp>4</stp>
        <stp>002415.SZ</stp>
        <stp>61</stp>
        <stp>6/30/2015</stp>
        <stp>1</stp>
        <tr r="Z16" s="8"/>
      </tp>
      <tp>
        <v>155188747.41</v>
        <stp/>
        <stp>EM_S_QSTM07_IS</stp>
        <stp>4</stp>
        <stp>002589.SZ</stp>
        <stp>61</stp>
        <stp>9/30/2016</stp>
        <stp>1</stp>
        <tr r="Q22" s="8"/>
      </tp>
      <tp>
        <v>158480229.16</v>
        <stp/>
        <stp>EM_S_QSTM07_IS</stp>
        <stp>4</stp>
        <stp>600699.SH</stp>
        <stp>61</stp>
        <stp>9/30/2016</stp>
        <stp>1</stp>
        <tr r="Q66" s="8"/>
      </tp>
      <tp>
        <v>347750532.74000001</v>
        <stp/>
        <stp>EM_S_QSTM07_IS</stp>
        <stp>4</stp>
        <stp>000413.SZ</stp>
        <stp>61</stp>
        <stp>3/31/2016</stp>
        <stp>1</stp>
        <tr r="W6" s="8"/>
      </tp>
      <tp>
        <v>22153166.59</v>
        <stp/>
        <stp>EM_S_QSTM07_IS</stp>
        <stp>4</stp>
        <stp>300253.SZ</stp>
        <stp>61</stp>
        <stp>3/31/2016</stp>
        <stp>1</stp>
        <tr r="W49" s="8"/>
      </tp>
      <tp>
        <v>90284131.079999998</v>
        <stp/>
        <stp>EM_S_QSTM07_IS</stp>
        <stp>4</stp>
        <stp>300315.SZ</stp>
        <stp>61</stp>
        <stp>6/30/2015</stp>
        <stp>1</stp>
        <tr r="Z53" s="8"/>
      </tp>
      <tp>
        <v>45205508.560000002</v>
        <stp/>
        <stp>EM_S_QSTM07_IS</stp>
        <stp>4</stp>
        <stp>300339.SZ</stp>
        <stp>61</stp>
        <stp>9/30/2016</stp>
        <stp>1</stp>
        <tr r="Q54" s="8"/>
      </tp>
      <tp>
        <v>60086159.170000002</v>
        <stp/>
        <stp>EM_S_QSTM07_IS</stp>
        <stp>4</stp>
        <stp>300383.SZ</stp>
        <stp>61</stp>
        <stp>3/31/2016</stp>
        <stp>1</stp>
        <tr r="W58" s="8"/>
      </tp>
      <tp>
        <v>71875958.659999996</v>
        <stp/>
        <stp>EM_S_QSTM07_IS</stp>
        <stp>4</stp>
        <stp>300055.SZ</stp>
        <stp>61</stp>
        <stp>6/30/2015</stp>
        <stp>1</stp>
        <tr r="Z31" s="8"/>
      </tp>
      <tp>
        <v>56275707.68</v>
        <stp/>
        <stp>EM_S_QSTM07_IS</stp>
        <stp>4</stp>
        <stp>300009.SZ</stp>
        <stp>61</stp>
        <stp>9/30/2016</stp>
        <stp>1</stp>
        <tr r="Q27" s="8"/>
      </tp>
      <tp>
        <v>186271782.63999999</v>
        <stp/>
        <stp>EM_S_QSTM07_IS</stp>
        <stp>4</stp>
        <stp>300026.SZ</stp>
        <stp>61</stp>
        <stp>6/30/2016</stp>
        <stp>1</stp>
        <tr r="V30" s="8"/>
      </tp>
      <tp>
        <v>254200533.96000001</v>
        <stp/>
        <stp>EM_S_QSTM07_IS</stp>
        <stp>4</stp>
        <stp>600056.SH</stp>
        <stp>61</stp>
        <stp>6/30/2016</stp>
        <stp>1</stp>
        <tr r="V60" s="8"/>
      </tp>
      <tp>
        <v>250102338.81</v>
        <stp/>
        <stp>EM_S_QSTM07_IS</stp>
        <stp>4</stp>
        <stp>600085.SH</stp>
        <stp>61</stp>
        <stp>6/30/2015</stp>
        <stp>1</stp>
        <tr r="Z61" s="8"/>
      </tp>
      <tp>
        <v>52520861.729999997</v>
        <stp/>
        <stp>EM_S_QSTM07_IS</stp>
        <stp>4</stp>
        <stp>300145.SZ</stp>
        <stp>61</stp>
        <stp>6/30/2015</stp>
        <stp>1</stp>
        <tr r="Z39" s="8"/>
      </tp>
      <tp>
        <v>133935755.03</v>
        <stp/>
        <stp>EM_S_QSTM07_IS</stp>
        <stp>4</stp>
        <stp>300146.SZ</stp>
        <stp>61</stp>
        <stp>6/30/2016</stp>
        <stp>1</stp>
        <tr r="V40" s="8"/>
      </tp>
      <tp>
        <v>35983752.649999999</v>
        <stp/>
        <stp>EM_S_QSTM07_IS</stp>
        <stp>4</stp>
        <stp>300166.SZ</stp>
        <stp>61</stp>
        <stp>6/30/2016</stp>
        <stp>1</stp>
        <tr r="V41" s="8"/>
      </tp>
      <tp>
        <v>125561722.90000001</v>
        <stp/>
        <stp>EM_S_QSTM07_IS</stp>
        <stp>4</stp>
        <stp>300115.SZ</stp>
        <stp>61</stp>
        <stp>6/30/2015</stp>
        <stp>1</stp>
        <tr r="Z36" s="8"/>
      </tp>
      <tp>
        <v>92603909.489999995</v>
        <stp/>
        <stp>EM_S_QSTM07_IS</stp>
        <stp>4</stp>
        <stp>300113.SZ</stp>
        <stp>61</stp>
        <stp>3/31/2016</stp>
        <stp>1</stp>
        <tr r="W35" s="8"/>
      </tp>
      <tp>
        <v>116944216.75</v>
        <stp/>
        <stp>EM_S_QSTM07_IS</stp>
        <stp>4</stp>
        <stp>300133.SZ</stp>
        <stp>61</stp>
        <stp>3/31/2016</stp>
        <stp>1</stp>
        <tr r="W37" s="8"/>
      </tp>
      <tp>
        <v>76988713.790000007</v>
        <stp/>
        <stp>EM_S_QSTM07_IS</stp>
        <stp>4</stp>
        <stp>300196.SZ</stp>
        <stp>61</stp>
        <stp>6/30/2016</stp>
        <stp>1</stp>
        <tr r="V45" s="8"/>
      </tp>
      <tp>
        <v>119472667.06</v>
        <stp/>
        <stp>EM_S_QSTM07_IS</stp>
        <stp>4</stp>
        <stp>300199.SZ</stp>
        <stp>61</stp>
        <stp>9/30/2016</stp>
        <stp>1</stp>
        <tr r="Q46" s="8"/>
      </tp>
      <tp>
        <v>243867682.34999999</v>
        <stp/>
        <stp>EM_S_QSTM07_IS</stp>
        <stp>4</stp>
        <stp>000826.SZ</stp>
        <stp>61</stp>
        <stp>6/30/2016</stp>
        <stp>1</stp>
        <tr r="V7" s="8"/>
      </tp>
      <tp>
        <v>1990249000</v>
        <stp/>
        <stp>EM_S_QSTM07_IS</stp>
        <stp>4</stp>
        <stp>601009.SH</stp>
        <stp>61</stp>
        <stp>9/30/2016</stp>
        <stp>1</stp>
        <tr r="Q67" s="8"/>
      </tp>
      <tp t="s">
        <v/>
        <stp/>
        <stp>EM_S_PROFITNOTICE_FORECASTT</stp>
        <stp>2</stp>
        <stp>002294.SZ</stp>
        <stp>3/31/2017</stp>
        <tr r="H13" s="8"/>
      </tp>
      <tp>
        <v>1111095800</v>
        <stp/>
        <stp>EM_S_PROFITNOTICE_FORECASTT</stp>
        <stp>2</stp>
        <stp>002294.SZ</stp>
        <stp>9/30/2016</stp>
        <tr r="J13" s="8"/>
      </tp>
      <tp t="s">
        <v/>
        <stp/>
        <stp>EM_S_PROFITNOTICE_FORECASTL</stp>
        <stp>2</stp>
        <stp>600056.SH</stp>
        <stp>3/31/2017</stp>
        <tr r="H60" s="8"/>
      </tp>
      <tp t="s">
        <v/>
        <stp/>
        <stp>EM_S_PROFITNOTICE_FORECASTL</stp>
        <stp>2</stp>
        <stp>600056.SH</stp>
        <stp>9/30/2016</stp>
        <tr r="J60" s="8"/>
      </tp>
      <tp>
        <v>0</v>
        <stp/>
        <stp>EM_S_PROFITNOTICE_FORECASTT</stp>
        <stp>2</stp>
        <stp/>
        <stp>3/31/2017</stp>
        <tr r="H88" s="8"/>
        <tr r="H83" s="8"/>
        <tr r="H76" s="8"/>
        <tr r="H99" s="8"/>
        <tr r="H78" s="8"/>
        <tr r="H79" s="8"/>
        <tr r="H101" s="8"/>
        <tr r="H72" s="8"/>
        <tr r="H75" s="8"/>
        <tr r="H93" s="8"/>
        <tr r="H77" s="8"/>
        <tr r="H97" s="8"/>
        <tr r="H95" s="8"/>
        <tr r="H100" s="8"/>
        <tr r="H104" s="8"/>
        <tr r="H89" s="8"/>
        <tr r="H98" s="8"/>
        <tr r="H71" s="8"/>
        <tr r="H87" s="8"/>
        <tr r="H73" s="8"/>
        <tr r="H90" s="8"/>
        <tr r="H86" s="8"/>
        <tr r="H85" s="8"/>
        <tr r="H96" s="8"/>
        <tr r="H70" s="8"/>
        <tr r="H82" s="8"/>
        <tr r="H80" s="8"/>
        <tr r="H102" s="8"/>
        <tr r="H103" s="8"/>
        <tr r="H74" s="8"/>
        <tr r="H92" s="8"/>
        <tr r="H84" s="8"/>
        <tr r="H91" s="8"/>
        <tr r="H81" s="8"/>
        <tr r="H94" s="8"/>
      </tp>
      <tp>
        <v>0</v>
        <stp/>
        <stp>EM_S_PROFITNOTICE_FORECASTT</stp>
        <stp>2</stp>
        <stp/>
        <stp>9/30/2016</stp>
        <tr r="J88" s="8"/>
        <tr r="J83" s="8"/>
        <tr r="J76" s="8"/>
        <tr r="J99" s="8"/>
        <tr r="J78" s="8"/>
        <tr r="J79" s="8"/>
        <tr r="J101" s="8"/>
        <tr r="J72" s="8"/>
        <tr r="J75" s="8"/>
        <tr r="J93" s="8"/>
        <tr r="J77" s="8"/>
        <tr r="J97" s="8"/>
        <tr r="J95" s="8"/>
        <tr r="J100" s="8"/>
        <tr r="J104" s="8"/>
        <tr r="J89" s="8"/>
        <tr r="J98" s="8"/>
        <tr r="J71" s="8"/>
        <tr r="J87" s="8"/>
        <tr r="J73" s="8"/>
        <tr r="J90" s="8"/>
        <tr r="J86" s="8"/>
        <tr r="J85" s="8"/>
        <tr r="J96" s="8"/>
        <tr r="J70" s="8"/>
        <tr r="J82" s="8"/>
        <tr r="J80" s="8"/>
        <tr r="J102" s="8"/>
        <tr r="J103" s="8"/>
        <tr r="J74" s="8"/>
        <tr r="J92" s="8"/>
        <tr r="J84" s="8"/>
        <tr r="J91" s="8"/>
        <tr r="J81" s="8"/>
        <tr r="J94" s="8"/>
      </tp>
      <tp>
        <v>0</v>
        <stp/>
        <stp>EM_S_PROFITNOTICE_FORECASTL</stp>
        <stp>2</stp>
        <stp/>
        <stp>3/31/2017</stp>
        <tr r="H88" s="8"/>
        <tr r="H83" s="8"/>
        <tr r="H76" s="8"/>
        <tr r="H99" s="8"/>
        <tr r="H78" s="8"/>
        <tr r="H79" s="8"/>
        <tr r="H101" s="8"/>
        <tr r="H72" s="8"/>
        <tr r="H75" s="8"/>
        <tr r="H93" s="8"/>
        <tr r="H77" s="8"/>
        <tr r="H97" s="8"/>
        <tr r="H95" s="8"/>
        <tr r="H100" s="8"/>
        <tr r="H104" s="8"/>
        <tr r="H89" s="8"/>
        <tr r="H98" s="8"/>
        <tr r="H71" s="8"/>
        <tr r="H87" s="8"/>
        <tr r="H73" s="8"/>
        <tr r="H90" s="8"/>
        <tr r="H86" s="8"/>
        <tr r="H85" s="8"/>
        <tr r="H96" s="8"/>
        <tr r="H70" s="8"/>
        <tr r="H82" s="8"/>
        <tr r="H80" s="8"/>
        <tr r="H102" s="8"/>
        <tr r="H103" s="8"/>
        <tr r="H74" s="8"/>
        <tr r="H92" s="8"/>
        <tr r="H84" s="8"/>
        <tr r="H91" s="8"/>
        <tr r="H81" s="8"/>
        <tr r="H94" s="8"/>
      </tp>
      <tp>
        <v>0</v>
        <stp/>
        <stp>EM_S_PROFITNOTICE_FORECASTL</stp>
        <stp>2</stp>
        <stp/>
        <stp>9/30/2016</stp>
        <tr r="J88" s="8"/>
        <tr r="J83" s="8"/>
        <tr r="J76" s="8"/>
        <tr r="J99" s="8"/>
        <tr r="J78" s="8"/>
        <tr r="J79" s="8"/>
        <tr r="J101" s="8"/>
        <tr r="J72" s="8"/>
        <tr r="J75" s="8"/>
        <tr r="J93" s="8"/>
        <tr r="J77" s="8"/>
        <tr r="J97" s="8"/>
        <tr r="J95" s="8"/>
        <tr r="J100" s="8"/>
        <tr r="J104" s="8"/>
        <tr r="J89" s="8"/>
        <tr r="J98" s="8"/>
        <tr r="J71" s="8"/>
        <tr r="J87" s="8"/>
        <tr r="J73" s="8"/>
        <tr r="J90" s="8"/>
        <tr r="J86" s="8"/>
        <tr r="J85" s="8"/>
        <tr r="J96" s="8"/>
        <tr r="J70" s="8"/>
        <tr r="J82" s="8"/>
        <tr r="J80" s="8"/>
        <tr r="J102" s="8"/>
        <tr r="J103" s="8"/>
        <tr r="J74" s="8"/>
        <tr r="J92" s="8"/>
        <tr r="J84" s="8"/>
        <tr r="J91" s="8"/>
        <tr r="J81" s="8"/>
        <tr r="J94" s="8"/>
      </tp>
      <tp>
        <v>0</v>
        <stp/>
        <stp>EM_S_PERFORMANCEEXPRESS_QNETPROFIT</stp>
        <stp>2</stp>
        <stp/>
        <stp>9/30/2016</stp>
        <tr r="O88" s="8"/>
        <tr r="O83" s="8"/>
        <tr r="O76" s="8"/>
        <tr r="O99" s="8"/>
        <tr r="O78" s="8"/>
        <tr r="O79" s="8"/>
        <tr r="O101" s="8"/>
        <tr r="O72" s="8"/>
        <tr r="O75" s="8"/>
        <tr r="O93" s="8"/>
        <tr r="O77" s="8"/>
        <tr r="O97" s="8"/>
        <tr r="O95" s="8"/>
        <tr r="O100" s="8"/>
        <tr r="O104" s="8"/>
        <tr r="O89" s="8"/>
        <tr r="O98" s="8"/>
        <tr r="O71" s="8"/>
        <tr r="O87" s="8"/>
        <tr r="O73" s="8"/>
        <tr r="O90" s="8"/>
        <tr r="O86" s="8"/>
        <tr r="O85" s="8"/>
        <tr r="O96" s="8"/>
        <tr r="O70" s="8"/>
        <tr r="O82" s="8"/>
        <tr r="O80" s="8"/>
        <tr r="O102" s="8"/>
        <tr r="O103" s="8"/>
        <tr r="O74" s="8"/>
        <tr r="O92" s="8"/>
        <tr r="O84" s="8"/>
        <tr r="O91" s="8"/>
        <tr r="O81" s="8"/>
        <tr r="O94" s="8"/>
      </tp>
      <tp>
        <v>39005761.990000002</v>
        <stp/>
        <stp>EM_S_STM07_IS</stp>
        <stp>4</stp>
        <stp>000980.SZ</stp>
        <stp>61</stp>
        <stp>12/31/2013</stp>
        <stp>1</stp>
        <tr r="Q455" s="1"/>
      </tp>
      <tp>
        <v>635937580.98000002</v>
        <stp/>
        <stp>EM_S_STM07_IS</stp>
        <stp>4</stp>
        <stp>000981.SZ</stp>
        <stp>61</stp>
        <stp>12/31/2013</stp>
        <stp>1</stp>
        <tr r="Q456" s="1"/>
      </tp>
      <tp>
        <v>281151303.67000002</v>
        <stp/>
        <stp>EM_S_STM07_IS</stp>
        <stp>4</stp>
        <stp>000982.SZ</stp>
        <stp>61</stp>
        <stp>12/31/2013</stp>
        <stp>1</stp>
        <tr r="Q457" s="1"/>
      </tp>
      <tp>
        <v>1056162798.42</v>
        <stp/>
        <stp>EM_S_STM07_IS</stp>
        <stp>4</stp>
        <stp>000983.SZ</stp>
        <stp>61</stp>
        <stp>12/31/2013</stp>
        <stp>1</stp>
        <tr r="Q458" s="1"/>
      </tp>
      <tp>
        <v>10307398.41</v>
        <stp/>
        <stp>EM_S_STM07_IS</stp>
        <stp>4</stp>
        <stp>000985.SZ</stp>
        <stp>61</stp>
        <stp>12/31/2013</stp>
        <stp>1</stp>
        <tr r="Q459" s="1"/>
      </tp>
      <tp>
        <v>308889899.93000001</v>
        <stp/>
        <stp>EM_S_STM07_IS</stp>
        <stp>4</stp>
        <stp>000987.SZ</stp>
        <stp>61</stp>
        <stp>12/31/2013</stp>
        <stp>1</stp>
        <tr r="Q460" s="1"/>
      </tp>
      <tp>
        <v>52822244.729999997</v>
        <stp/>
        <stp>EM_S_STM07_IS</stp>
        <stp>4</stp>
        <stp>000988.SZ</stp>
        <stp>61</stp>
        <stp>12/31/2013</stp>
        <stp>1</stp>
        <tr r="Q461" s="1"/>
      </tp>
      <tp>
        <v>224830507.59</v>
        <stp/>
        <stp>EM_S_STM07_IS</stp>
        <stp>4</stp>
        <stp>000989.SZ</stp>
        <stp>61</stp>
        <stp>12/31/2013</stp>
        <stp>1</stp>
        <tr r="Q462" s="1"/>
      </tp>
      <tp>
        <v>51890569.229999997</v>
        <stp/>
        <stp>EM_S_STM07_IS</stp>
        <stp>4</stp>
        <stp>000990.SZ</stp>
        <stp>61</stp>
        <stp>12/31/2013</stp>
        <stp>1</stp>
        <tr r="Q463" s="1"/>
      </tp>
      <tp>
        <v>61488755.509999998</v>
        <stp/>
        <stp>EM_S_STM07_IS</stp>
        <stp>4</stp>
        <stp>000993.SZ</stp>
        <stp>61</stp>
        <stp>12/31/2013</stp>
        <stp>1</stp>
        <tr r="Q464" s="1"/>
      </tp>
      <tp>
        <v>-29305314.300000001</v>
        <stp/>
        <stp>EM_S_STM07_IS</stp>
        <stp>4</stp>
        <stp>000995.SZ</stp>
        <stp>61</stp>
        <stp>12/31/2013</stp>
        <stp>1</stp>
        <tr r="Q465" s="1"/>
      </tp>
      <tp>
        <v>18396766.73</v>
        <stp/>
        <stp>EM_S_STM07_IS</stp>
        <stp>4</stp>
        <stp>000996.SZ</stp>
        <stp>61</stp>
        <stp>12/31/2013</stp>
        <stp>1</stp>
        <tr r="Q466" s="1"/>
      </tp>
      <tp>
        <v>220327007.90000001</v>
        <stp/>
        <stp>EM_S_STM07_IS</stp>
        <stp>4</stp>
        <stp>000997.SZ</stp>
        <stp>61</stp>
        <stp>12/31/2013</stp>
        <stp>1</stp>
        <tr r="Q467" s="1"/>
      </tp>
      <tp>
        <v>186276827.66999999</v>
        <stp/>
        <stp>EM_S_STM07_IS</stp>
        <stp>4</stp>
        <stp>000998.SZ</stp>
        <stp>61</stp>
        <stp>12/31/2013</stp>
        <stp>1</stp>
        <tr r="Q468" s="1"/>
      </tp>
      <tp>
        <v>1181104764.28</v>
        <stp/>
        <stp>EM_S_STM07_IS</stp>
        <stp>4</stp>
        <stp>000999.SZ</stp>
        <stp>61</stp>
        <stp>12/31/2013</stp>
        <stp>1</stp>
        <tr r="Q469" s="1"/>
      </tp>
      <tp>
        <v>65161408.649999999</v>
        <stp/>
        <stp>EM_S_STM07_IS</stp>
        <stp>4</stp>
        <stp>000920.SZ</stp>
        <stp>61</stp>
        <stp>12/31/2013</stp>
        <stp>1</stp>
        <tr r="Q409" s="1"/>
      </tp>
      <tp>
        <v>1239005051.6099999</v>
        <stp/>
        <stp>EM_S_STM07_IS</stp>
        <stp>4</stp>
        <stp>000921.SZ</stp>
        <stp>61</stp>
        <stp>12/31/2013</stp>
        <stp>1</stp>
        <tr r="Q410" s="1"/>
      </tp>
      <tp>
        <v>169495495.09999999</v>
        <stp/>
        <stp>EM_S_STM07_IS</stp>
        <stp>4</stp>
        <stp>000922.SZ</stp>
        <stp>61</stp>
        <stp>12/31/2013</stp>
        <stp>1</stp>
        <tr r="Q411" s="1"/>
      </tp>
      <tp>
        <v>4100705.9</v>
        <stp/>
        <stp>EM_S_STM07_IS</stp>
        <stp>4</stp>
        <stp>000923.SZ</stp>
        <stp>61</stp>
        <stp>12/31/2013</stp>
        <stp>1</stp>
        <tr r="Q412" s="1"/>
      </tp>
      <tp>
        <v>-148605818.96000001</v>
        <stp/>
        <stp>EM_S_STM07_IS</stp>
        <stp>4</stp>
        <stp>000925.SZ</stp>
        <stp>61</stp>
        <stp>12/31/2013</stp>
        <stp>1</stp>
        <tr r="Q413" s="1"/>
      </tp>
      <tp>
        <v>671794600.01999998</v>
        <stp/>
        <stp>EM_S_STM07_IS</stp>
        <stp>4</stp>
        <stp>000926.SZ</stp>
        <stp>61</stp>
        <stp>12/31/2013</stp>
        <stp>1</stp>
        <tr r="Q414" s="1"/>
      </tp>
      <tp>
        <v>-479916678.29000002</v>
        <stp/>
        <stp>EM_S_STM07_IS</stp>
        <stp>4</stp>
        <stp>000927.SZ</stp>
        <stp>61</stp>
        <stp>12/31/2013</stp>
        <stp>1</stp>
        <tr r="Q415" s="1"/>
      </tp>
      <tp>
        <v>-397834965.38999999</v>
        <stp/>
        <stp>EM_S_STM07_IS</stp>
        <stp>4</stp>
        <stp>000928.SZ</stp>
        <stp>61</stp>
        <stp>12/31/2013</stp>
        <stp>1</stp>
        <tr r="Q416" s="1"/>
      </tp>
      <tp>
        <v>25356406.859999999</v>
        <stp/>
        <stp>EM_S_STM07_IS</stp>
        <stp>4</stp>
        <stp>000929.SZ</stp>
        <stp>61</stp>
        <stp>12/31/2013</stp>
        <stp>1</stp>
        <tr r="Q417" s="1"/>
      </tp>
      <tp>
        <v>50717547.75</v>
        <stp/>
        <stp>EM_S_STM07_IS</stp>
        <stp>4</stp>
        <stp>000930.SZ</stp>
        <stp>61</stp>
        <stp>12/31/2013</stp>
        <stp>1</stp>
        <tr r="Q418" s="1"/>
      </tp>
      <tp>
        <v>-196930068.99000001</v>
        <stp/>
        <stp>EM_S_STM07_IS</stp>
        <stp>4</stp>
        <stp>000931.SZ</stp>
        <stp>61</stp>
        <stp>12/31/2013</stp>
        <stp>1</stp>
        <tr r="Q419" s="1"/>
      </tp>
      <tp>
        <v>105780481.98</v>
        <stp/>
        <stp>EM_S_STM07_IS</stp>
        <stp>4</stp>
        <stp>000932.SZ</stp>
        <stp>61</stp>
        <stp>12/31/2013</stp>
        <stp>1</stp>
        <tr r="Q420" s="1"/>
      </tp>
      <tp>
        <v>116963510.59999999</v>
        <stp/>
        <stp>EM_S_STM07_IS</stp>
        <stp>4</stp>
        <stp>000933.SZ</stp>
        <stp>61</stp>
        <stp>12/31/2013</stp>
        <stp>1</stp>
        <tr r="Q421" s="1"/>
      </tp>
      <tp>
        <v>68461551.75</v>
        <stp/>
        <stp>EM_S_STM07_IS</stp>
        <stp>4</stp>
        <stp>000935.SZ</stp>
        <stp>61</stp>
        <stp>12/31/2013</stp>
        <stp>1</stp>
        <tr r="Q422" s="1"/>
      </tp>
      <tp>
        <v>44817297.789999999</v>
        <stp/>
        <stp>EM_S_STM07_IS</stp>
        <stp>4</stp>
        <stp>000936.SZ</stp>
        <stp>61</stp>
        <stp>12/31/2013</stp>
        <stp>1</stp>
        <tr r="Q423" s="1"/>
      </tp>
      <tp>
        <v>1184003806.1800001</v>
        <stp/>
        <stp>EM_S_STM07_IS</stp>
        <stp>4</stp>
        <stp>000937.SZ</stp>
        <stp>61</stp>
        <stp>12/31/2013</stp>
        <stp>1</stp>
        <tr r="Q424" s="1"/>
      </tp>
      <tp>
        <v>100944629.77</v>
        <stp/>
        <stp>EM_S_STM07_IS</stp>
        <stp>4</stp>
        <stp>000938.SZ</stp>
        <stp>61</stp>
        <stp>12/31/2013</stp>
        <stp>1</stp>
        <tr r="Q425" s="1"/>
      </tp>
      <tp>
        <v>64809244.170000002</v>
        <stp/>
        <stp>EM_S_STM07_IS</stp>
        <stp>4</stp>
        <stp>000939.SZ</stp>
        <stp>61</stp>
        <stp>12/31/2013</stp>
        <stp>1</stp>
        <tr r="Q426" s="1"/>
      </tp>
      <tp>
        <v>539654232.96000004</v>
        <stp/>
        <stp>EM_S_STM07_IS</stp>
        <stp>4</stp>
        <stp>000900.SZ</stp>
        <stp>61</stp>
        <stp>12/31/2013</stp>
        <stp>1</stp>
        <tr r="Q392" s="1"/>
      </tp>
      <tp>
        <v>47671996.829999998</v>
        <stp/>
        <stp>EM_S_STM07_IS</stp>
        <stp>4</stp>
        <stp>000901.SZ</stp>
        <stp>61</stp>
        <stp>12/31/2013</stp>
        <stp>1</stp>
        <tr r="Q393" s="1"/>
      </tp>
      <tp>
        <v>-41786209.880000003</v>
        <stp/>
        <stp>EM_S_STM07_IS</stp>
        <stp>4</stp>
        <stp>000902.SZ</stp>
        <stp>61</stp>
        <stp>12/31/2013</stp>
        <stp>1</stp>
        <tr r="Q394" s="1"/>
      </tp>
      <tp>
        <v>147356057.47</v>
        <stp/>
        <stp>EM_S_STM07_IS</stp>
        <stp>4</stp>
        <stp>000903.SZ</stp>
        <stp>61</stp>
        <stp>12/31/2013</stp>
        <stp>1</stp>
        <tr r="Q395" s="1"/>
      </tp>
      <tp>
        <v>329305035.45999998</v>
        <stp/>
        <stp>EM_S_STM07_IS</stp>
        <stp>4</stp>
        <stp>000905.SZ</stp>
        <stp>61</stp>
        <stp>12/31/2013</stp>
        <stp>1</stp>
        <tr r="Q396" s="1"/>
      </tp>
      <tp>
        <v>70011186.659999996</v>
        <stp/>
        <stp>EM_S_STM07_IS</stp>
        <stp>4</stp>
        <stp>000906.SZ</stp>
        <stp>61</stp>
        <stp>12/31/2013</stp>
        <stp>1</stp>
        <tr r="Q397" s="1"/>
      </tp>
      <tp>
        <v>3369095.86</v>
        <stp/>
        <stp>EM_S_STM07_IS</stp>
        <stp>4</stp>
        <stp>000908.SZ</stp>
        <stp>61</stp>
        <stp>12/31/2013</stp>
        <stp>1</stp>
        <tr r="Q398" s="1"/>
      </tp>
      <tp>
        <v>32566231.870000001</v>
        <stp/>
        <stp>EM_S_STM07_IS</stp>
        <stp>4</stp>
        <stp>000909.SZ</stp>
        <stp>61</stp>
        <stp>12/31/2013</stp>
        <stp>1</stp>
        <tr r="Q399" s="1"/>
      </tp>
      <tp>
        <v>130430576.73999999</v>
        <stp/>
        <stp>EM_S_STM07_IS</stp>
        <stp>4</stp>
        <stp>000910.SZ</stp>
        <stp>61</stp>
        <stp>12/31/2013</stp>
        <stp>1</stp>
        <tr r="Q400" s="1"/>
      </tp>
      <tp>
        <v>49371242.93</v>
        <stp/>
        <stp>EM_S_STM07_IS</stp>
        <stp>4</stp>
        <stp>000911.SZ</stp>
        <stp>61</stp>
        <stp>12/31/2013</stp>
        <stp>1</stp>
        <tr r="Q401" s="1"/>
      </tp>
      <tp>
        <v>-297512362.75999999</v>
        <stp/>
        <stp>EM_S_STM07_IS</stp>
        <stp>4</stp>
        <stp>000912.SZ</stp>
        <stp>61</stp>
        <stp>12/31/2013</stp>
        <stp>1</stp>
        <tr r="Q402" s="1"/>
      </tp>
      <tp>
        <v>13542586.859999999</v>
        <stp/>
        <stp>EM_S_STM07_IS</stp>
        <stp>4</stp>
        <stp>000913.SZ</stp>
        <stp>61</stp>
        <stp>12/31/2013</stp>
        <stp>1</stp>
        <tr r="Q403" s="1"/>
      </tp>
      <tp>
        <v>153280357.19</v>
        <stp/>
        <stp>EM_S_STM07_IS</stp>
        <stp>4</stp>
        <stp>000915.SZ</stp>
        <stp>61</stp>
        <stp>12/31/2013</stp>
        <stp>1</stp>
        <tr r="Q404" s="1"/>
      </tp>
      <tp>
        <v>269622964.94</v>
        <stp/>
        <stp>EM_S_STM07_IS</stp>
        <stp>4</stp>
        <stp>000916.SZ</stp>
        <stp>61</stp>
        <stp>12/31/2013</stp>
        <stp>1</stp>
        <tr r="Q405" s="1"/>
      </tp>
      <tp>
        <v>483666917.01999998</v>
        <stp/>
        <stp>EM_S_STM07_IS</stp>
        <stp>4</stp>
        <stp>000917.SZ</stp>
        <stp>61</stp>
        <stp>12/31/2013</stp>
        <stp>1</stp>
        <tr r="Q406" s="1"/>
      </tp>
      <tp>
        <v>57158292</v>
        <stp/>
        <stp>EM_S_STM07_IS</stp>
        <stp>4</stp>
        <stp>000918.SZ</stp>
        <stp>61</stp>
        <stp>12/31/2013</stp>
        <stp>1</stp>
        <tr r="Q407" s="1"/>
      </tp>
      <tp>
        <v>155890349.34999999</v>
        <stp/>
        <stp>EM_S_STM07_IS</stp>
        <stp>4</stp>
        <stp>000919.SZ</stp>
        <stp>61</stp>
        <stp>12/31/2013</stp>
        <stp>1</stp>
        <tr r="Q408" s="1"/>
      </tp>
      <tp>
        <v>-1340661470.99</v>
        <stp/>
        <stp>EM_S_STM07_IS</stp>
        <stp>4</stp>
        <stp>000960.SZ</stp>
        <stp>61</stp>
        <stp>12/31/2013</stp>
        <stp>1</stp>
        <tr r="Q437" s="1"/>
      </tp>
      <tp>
        <v>1209382865.6600001</v>
        <stp/>
        <stp>EM_S_STM07_IS</stp>
        <stp>4</stp>
        <stp>000961.SZ</stp>
        <stp>61</stp>
        <stp>12/31/2013</stp>
        <stp>1</stp>
        <tr r="Q438" s="1"/>
      </tp>
      <tp>
        <v>3541014.1</v>
        <stp/>
        <stp>EM_S_STM07_IS</stp>
        <stp>4</stp>
        <stp>000962.SZ</stp>
        <stp>61</stp>
        <stp>12/31/2013</stp>
        <stp>1</stp>
        <tr r="Q439" s="1"/>
      </tp>
      <tp>
        <v>574975854.61000001</v>
        <stp/>
        <stp>EM_S_STM07_IS</stp>
        <stp>4</stp>
        <stp>000963.SZ</stp>
        <stp>61</stp>
        <stp>12/31/2013</stp>
        <stp>1</stp>
        <tr r="Q440" s="1"/>
      </tp>
      <tp>
        <v>167257911.77000001</v>
        <stp/>
        <stp>EM_S_STM07_IS</stp>
        <stp>4</stp>
        <stp>000965.SZ</stp>
        <stp>61</stp>
        <stp>12/31/2013</stp>
        <stp>1</stp>
        <tr r="Q441" s="1"/>
      </tp>
      <tp>
        <v>292591340.68000001</v>
        <stp/>
        <stp>EM_S_STM07_IS</stp>
        <stp>4</stp>
        <stp>000966.SZ</stp>
        <stp>61</stp>
        <stp>12/31/2013</stp>
        <stp>1</stp>
        <tr r="Q442" s="1"/>
      </tp>
      <tp>
        <v>53114927.649999999</v>
        <stp/>
        <stp>EM_S_STM07_IS</stp>
        <stp>4</stp>
        <stp>000967.SZ</stp>
        <stp>61</stp>
        <stp>12/31/2013</stp>
        <stp>1</stp>
        <tr r="Q443" s="1"/>
      </tp>
      <tp>
        <v>45482150.340000004</v>
        <stp/>
        <stp>EM_S_STM07_IS</stp>
        <stp>4</stp>
        <stp>000968.SZ</stp>
        <stp>61</stp>
        <stp>12/31/2013</stp>
        <stp>1</stp>
        <tr r="Q444" s="1"/>
      </tp>
      <tp>
        <v>62960919.07</v>
        <stp/>
        <stp>EM_S_STM07_IS</stp>
        <stp>4</stp>
        <stp>000969.SZ</stp>
        <stp>61</stp>
        <stp>12/31/2013</stp>
        <stp>1</stp>
        <tr r="Q445" s="1"/>
      </tp>
      <tp>
        <v>340979079.38999999</v>
        <stp/>
        <stp>EM_S_STM07_IS</stp>
        <stp>4</stp>
        <stp>000970.SZ</stp>
        <stp>61</stp>
        <stp>12/31/2013</stp>
        <stp>1</stp>
        <tr r="Q446" s="1"/>
      </tp>
      <tp>
        <v>-15420573.050000001</v>
        <stp/>
        <stp>EM_S_STM07_IS</stp>
        <stp>4</stp>
        <stp>000971.SZ</stp>
        <stp>61</stp>
        <stp>12/31/2013</stp>
        <stp>1</stp>
        <tr r="Q447" s="1"/>
      </tp>
      <tp>
        <v>-365679191.94</v>
        <stp/>
        <stp>EM_S_STM07_IS</stp>
        <stp>4</stp>
        <stp>000972.SZ</stp>
        <stp>61</stp>
        <stp>12/31/2013</stp>
        <stp>1</stp>
        <tr r="Q448" s="1"/>
      </tp>
      <tp>
        <v>78983231.560000002</v>
        <stp/>
        <stp>EM_S_STM07_IS</stp>
        <stp>4</stp>
        <stp>000973.SZ</stp>
        <stp>61</stp>
        <stp>12/31/2013</stp>
        <stp>1</stp>
        <tr r="Q449" s="1"/>
      </tp>
      <tp>
        <v>466253918.63999999</v>
        <stp/>
        <stp>EM_S_STM07_IS</stp>
        <stp>4</stp>
        <stp>000975.SZ</stp>
        <stp>61</stp>
        <stp>12/31/2013</stp>
        <stp>1</stp>
        <tr r="Q450" s="1"/>
      </tp>
      <tp>
        <v>-97943865.030000001</v>
        <stp/>
        <stp>EM_S_STM07_IS</stp>
        <stp>4</stp>
        <stp>000976.SZ</stp>
        <stp>61</stp>
        <stp>12/31/2013</stp>
        <stp>1</stp>
        <tr r="Q451" s="1"/>
      </tp>
      <tp>
        <v>144618647.93000001</v>
        <stp/>
        <stp>EM_S_STM07_IS</stp>
        <stp>4</stp>
        <stp>000977.SZ</stp>
        <stp>61</stp>
        <stp>12/31/2013</stp>
        <stp>1</stp>
        <tr r="Q452" s="1"/>
      </tp>
      <tp>
        <v>10645926.52</v>
        <stp/>
        <stp>EM_S_STM07_IS</stp>
        <stp>4</stp>
        <stp>000978.SZ</stp>
        <stp>61</stp>
        <stp>12/31/2013</stp>
        <stp>1</stp>
        <tr r="Q453" s="1"/>
      </tp>
      <tp>
        <v>218657888.91</v>
        <stp/>
        <stp>EM_S_STM07_IS</stp>
        <stp>4</stp>
        <stp>000979.SZ</stp>
        <stp>61</stp>
        <stp>12/31/2013</stp>
        <stp>1</stp>
        <tr r="Q454" s="1"/>
      </tp>
      <tp t="s">
        <v/>
        <stp/>
        <stp>EM_S_STM07_IS</stp>
        <stp>4</stp>
        <stp>001979.SZ</stp>
        <stp>61</stp>
        <stp>12/31/2012</stp>
        <stp>1</stp>
        <tr r="P472" s="1"/>
      </tp>
      <tp>
        <v>9477743.3599999994</v>
        <stp/>
        <stp>EM_S_STM07_IS</stp>
        <stp>4</stp>
        <stp>000948.SZ</stp>
        <stp>61</stp>
        <stp>12/31/2013</stp>
        <stp>1</stp>
        <tr r="Q427" s="1"/>
      </tp>
      <tp>
        <v>30319103.809999999</v>
        <stp/>
        <stp>EM_S_STM07_IS</stp>
        <stp>4</stp>
        <stp>000949.SZ</stp>
        <stp>61</stp>
        <stp>12/31/2013</stp>
        <stp>1</stp>
        <tr r="Q428" s="1"/>
      </tp>
      <tp>
        <v>7277834.1100000003</v>
        <stp/>
        <stp>EM_S_STM07_IS</stp>
        <stp>4</stp>
        <stp>000950.SZ</stp>
        <stp>61</stp>
        <stp>12/31/2013</stp>
        <stp>1</stp>
        <tr r="Q429" s="1"/>
      </tp>
      <tp>
        <v>380629612.75999999</v>
        <stp/>
        <stp>EM_S_STM07_IS</stp>
        <stp>4</stp>
        <stp>000951.SZ</stp>
        <stp>61</stp>
        <stp>12/31/2013</stp>
        <stp>1</stp>
        <tr r="Q430" s="1"/>
      </tp>
      <tp>
        <v>2421979.3199999998</v>
        <stp/>
        <stp>EM_S_STM07_IS</stp>
        <stp>4</stp>
        <stp>000952.SZ</stp>
        <stp>61</stp>
        <stp>12/31/2013</stp>
        <stp>1</stp>
        <tr r="Q431" s="1"/>
      </tp>
      <tp>
        <v>29956248.050000001</v>
        <stp/>
        <stp>EM_S_STM07_IS</stp>
        <stp>4</stp>
        <stp>000953.SZ</stp>
        <stp>61</stp>
        <stp>12/31/2013</stp>
        <stp>1</stp>
        <tr r="Q432" s="1"/>
      </tp>
      <tp>
        <v>-53448212.869999997</v>
        <stp/>
        <stp>EM_S_STM07_IS</stp>
        <stp>4</stp>
        <stp>000955.SZ</stp>
        <stp>61</stp>
        <stp>12/31/2013</stp>
        <stp>1</stp>
        <tr r="Q433" s="1"/>
      </tp>
      <tp>
        <v>104506141.45999999</v>
        <stp/>
        <stp>EM_S_STM07_IS</stp>
        <stp>4</stp>
        <stp>000957.SZ</stp>
        <stp>61</stp>
        <stp>12/31/2013</stp>
        <stp>1</stp>
        <tr r="Q434" s="1"/>
      </tp>
      <tp>
        <v>668286147.47000003</v>
        <stp/>
        <stp>EM_S_STM07_IS</stp>
        <stp>4</stp>
        <stp>000958.SZ</stp>
        <stp>61</stp>
        <stp>12/31/2013</stp>
        <stp>1</stp>
        <tr r="Q435" s="1"/>
      </tp>
      <tp>
        <v>-229093987.78999999</v>
        <stp/>
        <stp>EM_S_STM07_IS</stp>
        <stp>4</stp>
        <stp>000959.SZ</stp>
        <stp>61</stp>
        <stp>12/31/2013</stp>
        <stp>1</stp>
        <tr r="Q436" s="1"/>
      </tp>
      <tp>
        <v>13830689.57</v>
        <stp/>
        <stp>EM_S_STM07_IS</stp>
        <stp>4</stp>
        <stp>600980.SH</stp>
        <stp>61</stp>
        <stp>12/31/2013</stp>
        <stp>1</stp>
        <tr r="Q2670" s="1"/>
      </tp>
      <tp>
        <v>33303277.350000001</v>
        <stp/>
        <stp>EM_S_STM07_IS</stp>
        <stp>4</stp>
        <stp>600981.SH</stp>
        <stp>61</stp>
        <stp>12/31/2013</stp>
        <stp>1</stp>
        <tr r="Q2671" s="1"/>
      </tp>
      <tp>
        <v>142862397.91999999</v>
        <stp/>
        <stp>EM_S_STM07_IS</stp>
        <stp>4</stp>
        <stp>600982.SH</stp>
        <stp>61</stp>
        <stp>12/31/2013</stp>
        <stp>1</stp>
        <tr r="Q2672" s="1"/>
      </tp>
      <tp>
        <v>362658996.5</v>
        <stp/>
        <stp>EM_S_STM07_IS</stp>
        <stp>4</stp>
        <stp>600983.SH</stp>
        <stp>61</stp>
        <stp>12/31/2013</stp>
        <stp>1</stp>
        <tr r="Q2673" s="1"/>
      </tp>
      <tp>
        <v>-99851526.269999996</v>
        <stp/>
        <stp>EM_S_STM07_IS</stp>
        <stp>4</stp>
        <stp>600984.SH</stp>
        <stp>61</stp>
        <stp>12/31/2013</stp>
        <stp>1</stp>
        <tr r="Q2674" s="1"/>
      </tp>
      <tp>
        <v>82548601.569999993</v>
        <stp/>
        <stp>EM_S_STM07_IS</stp>
        <stp>4</stp>
        <stp>600985.SH</stp>
        <stp>61</stp>
        <stp>12/31/2013</stp>
        <stp>1</stp>
        <tr r="Q2675" s="1"/>
      </tp>
      <tp>
        <v>2109179600.51</v>
        <stp/>
        <stp>EM_S_STM07_IS</stp>
        <stp>4</stp>
        <stp>601985.SH</stp>
        <stp>61</stp>
        <stp>12/31/2012</stp>
        <stp>1</stp>
        <tr r="P2834" s="1"/>
      </tp>
      <tp>
        <v>39180502.130000003</v>
        <stp/>
        <stp>EM_S_STM07_IS</stp>
        <stp>4</stp>
        <stp>600986.SH</stp>
        <stp>61</stp>
        <stp>12/31/2013</stp>
        <stp>1</stp>
        <tr r="Q2676" s="1"/>
      </tp>
      <tp t="s">
        <v/>
        <stp/>
        <stp>EM_S_STM07_IS</stp>
        <stp>4</stp>
        <stp>603986.SH</stp>
        <stp>61</stp>
        <stp>12/31/2010</stp>
        <stp>1</stp>
        <tr r="N3061" s="1"/>
      </tp>
      <tp>
        <v>411106972.27999997</v>
        <stp/>
        <stp>EM_S_STM07_IS</stp>
        <stp>4</stp>
        <stp>600987.SH</stp>
        <stp>61</stp>
        <stp>12/31/2013</stp>
        <stp>1</stp>
        <tr r="Q2677" s="1"/>
      </tp>
      <tp t="s">
        <v/>
        <stp/>
        <stp>EM_S_STM07_IS</stp>
        <stp>4</stp>
        <stp>603987.SH</stp>
        <stp>61</stp>
        <stp>12/31/2010</stp>
        <stp>1</stp>
        <tr r="N3062" s="1"/>
      </tp>
      <tp>
        <v>228074991.03999999</v>
        <stp/>
        <stp>EM_S_STM07_IS</stp>
        <stp>4</stp>
        <stp>600988.SH</stp>
        <stp>61</stp>
        <stp>12/31/2013</stp>
        <stp>1</stp>
        <tr r="Q2678" s="1"/>
      </tp>
      <tp>
        <v>139432000000</v>
        <stp/>
        <stp>EM_S_STM07_IS</stp>
        <stp>4</stp>
        <stp>601988.SH</stp>
        <stp>61</stp>
        <stp>12/31/2012</stp>
        <stp>1</stp>
        <tr r="P2835" s="1"/>
      </tp>
      <tp t="s">
        <v/>
        <stp/>
        <stp>EM_S_STM07_IS</stp>
        <stp>4</stp>
        <stp>603988.SH</stp>
        <stp>61</stp>
        <stp>12/31/2010</stp>
        <stp>1</stp>
        <tr r="N3063" s="1"/>
      </tp>
      <tp>
        <v>3577075335.9499998</v>
        <stp/>
        <stp>EM_S_STM07_IS</stp>
        <stp>4</stp>
        <stp>601989.SH</stp>
        <stp>61</stp>
        <stp>12/31/2012</stp>
        <stp>1</stp>
        <tr r="P2836" s="1"/>
      </tp>
      <tp>
        <v>73370247.780000001</v>
        <stp/>
        <stp>EM_S_STM07_IS</stp>
        <stp>4</stp>
        <stp>603989.SH</stp>
        <stp>61</stp>
        <stp>12/31/2010</stp>
        <stp>1</stp>
        <tr r="N3064" s="1"/>
      </tp>
      <tp>
        <v>51191937.490000002</v>
        <stp/>
        <stp>EM_S_STM07_IS</stp>
        <stp>4</stp>
        <stp>600990.SH</stp>
        <stp>61</stp>
        <stp>12/31/2013</stp>
        <stp>1</stp>
        <tr r="Q2679" s="1"/>
      </tp>
      <tp t="s">
        <v/>
        <stp/>
        <stp>EM_S_STM07_IS</stp>
        <stp>4</stp>
        <stp>603990.SH</stp>
        <stp>61</stp>
        <stp>12/31/2010</stp>
        <stp>1</stp>
        <tr r="N3065" s="1"/>
      </tp>
      <tp>
        <v>4007816000</v>
        <stp/>
        <stp>EM_S_STM07_IS</stp>
        <stp>4</stp>
        <stp>601991.SH</stp>
        <stp>61</stp>
        <stp>12/31/2012</stp>
        <stp>1</stp>
        <tr r="P2837" s="1"/>
      </tp>
      <tp>
        <v>20176982</v>
        <stp/>
        <stp>EM_S_STM07_IS</stp>
        <stp>4</stp>
        <stp>600992.SH</stp>
        <stp>61</stp>
        <stp>12/31/2013</stp>
        <stp>1</stp>
        <tr r="Q2680" s="1"/>
      </tp>
      <tp>
        <v>2965089241.7399998</v>
        <stp/>
        <stp>EM_S_STM07_IS</stp>
        <stp>4</stp>
        <stp>601992.SH</stp>
        <stp>61</stp>
        <stp>12/31/2012</stp>
        <stp>1</stp>
        <tr r="P2838" s="1"/>
      </tp>
      <tp>
        <v>186324387.19999999</v>
        <stp/>
        <stp>EM_S_STM07_IS</stp>
        <stp>4</stp>
        <stp>600993.SH</stp>
        <stp>61</stp>
        <stp>12/31/2013</stp>
        <stp>1</stp>
        <tr r="Q2681" s="1"/>
      </tp>
      <tp>
        <v>1020691889.73</v>
        <stp/>
        <stp>EM_S_STM07_IS</stp>
        <stp>4</stp>
        <stp>603993.SH</stp>
        <stp>61</stp>
        <stp>12/31/2010</stp>
        <stp>1</stp>
        <tr r="N3066" s="1"/>
      </tp>
      <tp>
        <v>129513680.94</v>
        <stp/>
        <stp>EM_S_STM07_IS</stp>
        <stp>4</stp>
        <stp>600995.SH</stp>
        <stp>61</stp>
        <stp>12/31/2013</stp>
        <stp>1</stp>
        <tr r="Q2682" s="1"/>
      </tp>
      <tp>
        <v>219127384.43000001</v>
        <stp/>
        <stp>EM_S_STM07_IS</stp>
        <stp>4</stp>
        <stp>600996.SH</stp>
        <stp>61</stp>
        <stp>12/31/2013</stp>
        <stp>1</stp>
        <tr r="Q2683" s="1"/>
      </tp>
      <tp>
        <v>70269744.989999995</v>
        <stp/>
        <stp>EM_S_STM07_IS</stp>
        <stp>4</stp>
        <stp>601996.SH</stp>
        <stp>61</stp>
        <stp>12/31/2012</stp>
        <stp>1</stp>
        <tr r="P2839" s="1"/>
      </tp>
      <tp t="s">
        <v/>
        <stp/>
        <stp>EM_S_STM07_IS</stp>
        <stp>4</stp>
        <stp>603996.SH</stp>
        <stp>61</stp>
        <stp>12/31/2010</stp>
        <stp>1</stp>
        <tr r="N3067" s="1"/>
      </tp>
      <tp>
        <v>251771919.31999999</v>
        <stp/>
        <stp>EM_S_STM07_IS</stp>
        <stp>4</stp>
        <stp>600997.SH</stp>
        <stp>61</stp>
        <stp>12/31/2013</stp>
        <stp>1</stp>
        <tr r="Q2684" s="1"/>
      </tp>
      <tp>
        <v>1625180000</v>
        <stp/>
        <stp>EM_S_STM07_IS</stp>
        <stp>4</stp>
        <stp>601997.SH</stp>
        <stp>61</stp>
        <stp>12/31/2012</stp>
        <stp>1</stp>
        <tr r="P2840" s="1"/>
      </tp>
      <tp t="s">
        <v/>
        <stp/>
        <stp>EM_S_STM07_IS</stp>
        <stp>4</stp>
        <stp>603997.SH</stp>
        <stp>61</stp>
        <stp>12/31/2010</stp>
        <stp>1</stp>
        <tr r="N3068" s="1"/>
      </tp>
      <tp>
        <v>477927812.38999999</v>
        <stp/>
        <stp>EM_S_STM07_IS</stp>
        <stp>4</stp>
        <stp>600998.SH</stp>
        <stp>61</stp>
        <stp>12/31/2013</stp>
        <stp>1</stp>
        <tr r="Q2685" s="1"/>
      </tp>
      <tp>
        <v>31032000000</v>
        <stp/>
        <stp>EM_S_STM07_IS</stp>
        <stp>4</stp>
        <stp>601998.SH</stp>
        <stp>61</stp>
        <stp>12/31/2012</stp>
        <stp>1</stp>
        <tr r="P2841" s="1"/>
      </tp>
      <tp t="s">
        <v/>
        <stp/>
        <stp>EM_S_STM07_IS</stp>
        <stp>4</stp>
        <stp>603998.SH</stp>
        <stp>61</stp>
        <stp>12/31/2010</stp>
        <stp>1</stp>
        <tr r="N3069" s="1"/>
      </tp>
      <tp>
        <v>2229668946.8200002</v>
        <stp/>
        <stp>EM_S_STM07_IS</stp>
        <stp>4</stp>
        <stp>600999.SH</stp>
        <stp>61</stp>
        <stp>12/31/2013</stp>
        <stp>1</stp>
        <tr r="Q2686" s="1"/>
      </tp>
      <tp>
        <v>67771357.159999996</v>
        <stp/>
        <stp>EM_S_STM07_IS</stp>
        <stp>4</stp>
        <stp>601999.SH</stp>
        <stp>61</stp>
        <stp>12/31/2012</stp>
        <stp>1</stp>
        <tr r="P2842" s="1"/>
      </tp>
      <tp t="s">
        <v/>
        <stp/>
        <stp>EM_S_STM07_IS</stp>
        <stp>4</stp>
        <stp>603999.SH</stp>
        <stp>61</stp>
        <stp>12/31/2010</stp>
        <stp>1</stp>
        <tr r="N3070" s="1"/>
      </tp>
      <tp>
        <v>60025542.07</v>
        <stp/>
        <stp>EM_S_STM07_IS</stp>
        <stp>4</stp>
        <stp>600960.SH</stp>
        <stp>61</stp>
        <stp>12/31/2013</stp>
        <stp>1</stp>
        <tr r="Q2654" s="1"/>
      </tp>
      <tp>
        <v>23210576.73</v>
        <stp/>
        <stp>EM_S_STM07_IS</stp>
        <stp>4</stp>
        <stp>600961.SH</stp>
        <stp>61</stp>
        <stp>12/31/2013</stp>
        <stp>1</stp>
        <tr r="Q2655" s="1"/>
      </tp>
      <tp>
        <v>-93667876.439999998</v>
        <stp/>
        <stp>EM_S_STM07_IS</stp>
        <stp>4</stp>
        <stp>600962.SH</stp>
        <stp>61</stp>
        <stp>12/31/2013</stp>
        <stp>1</stp>
        <tr r="Q2656" s="1"/>
      </tp>
      <tp>
        <v>19370622.710000001</v>
        <stp/>
        <stp>EM_S_STM07_IS</stp>
        <stp>4</stp>
        <stp>600963.SH</stp>
        <stp>61</stp>
        <stp>12/31/2013</stp>
        <stp>1</stp>
        <tr r="Q2657" s="1"/>
      </tp>
      <tp>
        <v>90769234.870000005</v>
        <stp/>
        <stp>EM_S_STM07_IS</stp>
        <stp>4</stp>
        <stp>600965.SH</stp>
        <stp>61</stp>
        <stp>12/31/2013</stp>
        <stp>1</stp>
        <tr r="Q2658" s="1"/>
      </tp>
      <tp>
        <v>297793489.29000002</v>
        <stp/>
        <stp>EM_S_STM07_IS</stp>
        <stp>4</stp>
        <stp>601965.SH</stp>
        <stp>61</stp>
        <stp>12/31/2012</stp>
        <stp>1</stp>
        <tr r="P2830" s="1"/>
      </tp>
      <tp>
        <v>-182682628.16</v>
        <stp/>
        <stp>EM_S_STM07_IS</stp>
        <stp>4</stp>
        <stp>600966.SH</stp>
        <stp>61</stp>
        <stp>12/31/2013</stp>
        <stp>1</stp>
        <tr r="Q2659" s="1"/>
      </tp>
      <tp>
        <v>570156508</v>
        <stp/>
        <stp>EM_S_STM07_IS</stp>
        <stp>4</stp>
        <stp>601966.SH</stp>
        <stp>61</stp>
        <stp>12/31/2012</stp>
        <stp>1</stp>
        <tr r="P2831" s="1"/>
      </tp>
      <tp>
        <v>258524914.62</v>
        <stp/>
        <stp>EM_S_STM07_IS</stp>
        <stp>4</stp>
        <stp>600967.SH</stp>
        <stp>61</stp>
        <stp>12/31/2013</stp>
        <stp>1</stp>
        <tr r="Q2660" s="1"/>
      </tp>
      <tp>
        <v>107297212.18000001</v>
        <stp/>
        <stp>EM_S_STM07_IS</stp>
        <stp>4</stp>
        <stp>601968.SH</stp>
        <stp>61</stp>
        <stp>12/31/2012</stp>
        <stp>1</stp>
        <tr r="P2832" s="1"/>
      </tp>
      <tp t="s">
        <v/>
        <stp/>
        <stp>EM_S_STM07_IS</stp>
        <stp>4</stp>
        <stp>603968.SH</stp>
        <stp>61</stp>
        <stp>12/31/2010</stp>
        <stp>1</stp>
        <tr r="N3057" s="1"/>
      </tp>
      <tp>
        <v>126572711.26000001</v>
        <stp/>
        <stp>EM_S_STM07_IS</stp>
        <stp>4</stp>
        <stp>600969.SH</stp>
        <stp>61</stp>
        <stp>12/31/2013</stp>
        <stp>1</stp>
        <tr r="Q2661" s="1"/>
      </tp>
      <tp>
        <v>771325084.26999998</v>
        <stp/>
        <stp>EM_S_STM07_IS</stp>
        <stp>4</stp>
        <stp>601969.SH</stp>
        <stp>61</stp>
        <stp>12/31/2012</stp>
        <stp>1</stp>
        <tr r="P2833" s="1"/>
      </tp>
      <tp t="s">
        <v/>
        <stp/>
        <stp>EM_S_STM07_IS</stp>
        <stp>4</stp>
        <stp>603969.SH</stp>
        <stp>61</stp>
        <stp>12/31/2010</stp>
        <stp>1</stp>
        <tr r="N3058" s="1"/>
      </tp>
      <tp>
        <v>89349698.159999996</v>
        <stp/>
        <stp>EM_S_STM07_IS</stp>
        <stp>4</stp>
        <stp>600970.SH</stp>
        <stp>61</stp>
        <stp>12/31/2013</stp>
        <stp>1</stp>
        <tr r="Q2662" s="1"/>
      </tp>
      <tp>
        <v>309306896.18000001</v>
        <stp/>
        <stp>EM_S_STM07_IS</stp>
        <stp>4</stp>
        <stp>600971.SH</stp>
        <stp>61</stp>
        <stp>12/31/2013</stp>
        <stp>1</stp>
        <tr r="Q2663" s="1"/>
      </tp>
      <tp>
        <v>99356803.879999995</v>
        <stp/>
        <stp>EM_S_STM07_IS</stp>
        <stp>4</stp>
        <stp>600973.SH</stp>
        <stp>61</stp>
        <stp>12/31/2013</stp>
        <stp>1</stp>
        <tr r="Q2664" s="1"/>
      </tp>
      <tp>
        <v>13631603.34</v>
        <stp/>
        <stp>EM_S_STM07_IS</stp>
        <stp>4</stp>
        <stp>600975.SH</stp>
        <stp>61</stp>
        <stp>12/31/2013</stp>
        <stp>1</stp>
        <tr r="Q2665" s="1"/>
      </tp>
      <tp>
        <v>95903530.989999995</v>
        <stp/>
        <stp>EM_S_STM07_IS</stp>
        <stp>4</stp>
        <stp>600976.SH</stp>
        <stp>61</stp>
        <stp>12/31/2013</stp>
        <stp>1</stp>
        <tr r="Q2666" s="1"/>
      </tp>
      <tp>
        <v>428220467.79000002</v>
        <stp/>
        <stp>EM_S_STM07_IS</stp>
        <stp>4</stp>
        <stp>600977.SH</stp>
        <stp>61</stp>
        <stp>12/31/2013</stp>
        <stp>1</stp>
        <tr r="Q2667" s="1"/>
      </tp>
      <tp t="s">
        <v/>
        <stp/>
        <stp>EM_S_STM07_IS</stp>
        <stp>4</stp>
        <stp>603977.SH</stp>
        <stp>61</stp>
        <stp>12/31/2010</stp>
        <stp>1</stp>
        <tr r="N3059" s="1"/>
      </tp>
      <tp>
        <v>410535408.82999998</v>
        <stp/>
        <stp>EM_S_STM07_IS</stp>
        <stp>4</stp>
        <stp>600978.SH</stp>
        <stp>61</stp>
        <stp>12/31/2013</stp>
        <stp>1</stp>
        <tr r="Q2668" s="1"/>
      </tp>
      <tp>
        <v>79310924.310000002</v>
        <stp/>
        <stp>EM_S_STM07_IS</stp>
        <stp>4</stp>
        <stp>600979.SH</stp>
        <stp>61</stp>
        <stp>12/31/2013</stp>
        <stp>1</stp>
        <tr r="Q2669" s="1"/>
      </tp>
      <tp t="s">
        <v/>
        <stp/>
        <stp>EM_S_STM07_IS</stp>
        <stp>4</stp>
        <stp>603979.SH</stp>
        <stp>61</stp>
        <stp>12/31/2010</stp>
        <stp>1</stp>
        <tr r="N3060" s="1"/>
      </tp>
      <tp>
        <v>1007421947.97</v>
        <stp/>
        <stp>EM_S_STM07_IS</stp>
        <stp>4</stp>
        <stp>600958.SH</stp>
        <stp>61</stp>
        <stp>12/31/2013</stp>
        <stp>1</stp>
        <tr r="Q2652" s="1"/>
      </tp>
      <tp>
        <v>521949101.70999998</v>
        <stp/>
        <stp>EM_S_STM07_IS</stp>
        <stp>4</stp>
        <stp>601958.SH</stp>
        <stp>61</stp>
        <stp>12/31/2012</stp>
        <stp>1</stp>
        <tr r="P2829" s="1"/>
      </tp>
      <tp t="s">
        <v/>
        <stp/>
        <stp>EM_S_STM07_IS</stp>
        <stp>4</stp>
        <stp>603958.SH</stp>
        <stp>61</stp>
        <stp>12/31/2010</stp>
        <stp>1</stp>
        <tr r="N3055" s="1"/>
      </tp>
      <tp>
        <v>690858300</v>
        <stp/>
        <stp>EM_S_STM07_IS</stp>
        <stp>4</stp>
        <stp>600959.SH</stp>
        <stp>61</stp>
        <stp>12/31/2013</stp>
        <stp>1</stp>
        <tr r="Q2653" s="1"/>
      </tp>
      <tp t="s">
        <v/>
        <stp/>
        <stp>EM_S_STM07_IS</stp>
        <stp>4</stp>
        <stp>603959.SH</stp>
        <stp>61</stp>
        <stp>12/31/2010</stp>
        <stp>1</stp>
        <tr r="N3056" s="1"/>
      </tp>
      <tp>
        <v>3788360000</v>
        <stp/>
        <stp>EM_S_STM07_IS</stp>
        <stp>4</stp>
        <stp>600926.SH</stp>
        <stp>61</stp>
        <stp>12/31/2013</stp>
        <stp>1</stp>
        <tr r="Q2650" s="1"/>
      </tp>
      <tp>
        <v>927217847.65999997</v>
        <stp/>
        <stp>EM_S_STM07_IS</stp>
        <stp>4</stp>
        <stp>601928.SH</stp>
        <stp>61</stp>
        <stp>12/31/2012</stp>
        <stp>1</stp>
        <tr r="P2825" s="1"/>
      </tp>
      <tp t="s">
        <v/>
        <stp/>
        <stp>EM_S_STM07_IS</stp>
        <stp>4</stp>
        <stp>603928.SH</stp>
        <stp>61</stp>
        <stp>12/31/2010</stp>
        <stp>1</stp>
        <tr r="N3051" s="1"/>
      </tp>
      <tp>
        <v>383499751.05000001</v>
        <stp/>
        <stp>EM_S_STM07_IS</stp>
        <stp>4</stp>
        <stp>601929.SH</stp>
        <stp>61</stp>
        <stp>12/31/2012</stp>
        <stp>1</stp>
        <tr r="P2826" s="1"/>
      </tp>
      <tp t="s">
        <v/>
        <stp/>
        <stp>EM_S_STM07_IS</stp>
        <stp>4</stp>
        <stp>603929.SH</stp>
        <stp>61</stp>
        <stp>12/31/2010</stp>
        <stp>1</stp>
        <tr r="N3052" s="1"/>
      </tp>
      <tp>
        <v>502116157.79000002</v>
        <stp/>
        <stp>EM_S_STM07_IS</stp>
        <stp>4</stp>
        <stp>601933.SH</stp>
        <stp>61</stp>
        <stp>12/31/2012</stp>
        <stp>1</stp>
        <tr r="P2827" s="1"/>
      </tp>
      <tp>
        <v>339243898.52999997</v>
        <stp/>
        <stp>EM_S_STM07_IS</stp>
        <stp>4</stp>
        <stp>600936.SH</stp>
        <stp>61</stp>
        <stp>12/31/2013</stp>
        <stp>1</stp>
        <tr r="Q2651" s="1"/>
      </tp>
      <tp t="s">
        <v/>
        <stp/>
        <stp>EM_S_STM07_IS</stp>
        <stp>4</stp>
        <stp>603936.SH</stp>
        <stp>61</stp>
        <stp>12/31/2010</stp>
        <stp>1</stp>
        <tr r="N3053" s="1"/>
      </tp>
      <tp>
        <v>193179000000</v>
        <stp/>
        <stp>EM_S_STM07_IS</stp>
        <stp>4</stp>
        <stp>601939.SH</stp>
        <stp>61</stp>
        <stp>12/31/2012</stp>
        <stp>1</stp>
        <tr r="P2828" s="1"/>
      </tp>
      <tp t="s">
        <v/>
        <stp/>
        <stp>EM_S_STM07_IS</stp>
        <stp>4</stp>
        <stp>603939.SH</stp>
        <stp>61</stp>
        <stp>12/31/2010</stp>
        <stp>1</stp>
        <tr r="N3054" s="1"/>
      </tp>
      <tp>
        <v>9070741088.9500008</v>
        <stp/>
        <stp>EM_S_STM07_IS</stp>
        <stp>4</stp>
        <stp>600900.SH</stp>
        <stp>61</stp>
        <stp>12/31/2013</stp>
        <stp>1</stp>
        <tr r="Q2645" s="1"/>
      </tp>
      <tp>
        <v>256646502.34</v>
        <stp/>
        <stp>EM_S_STM07_IS</stp>
        <stp>4</stp>
        <stp>601900.SH</stp>
        <stp>61</stp>
        <stp>12/31/2012</stp>
        <stp>1</stp>
        <tr r="P2820" s="1"/>
      </tp>
      <tp t="s">
        <v/>
        <stp/>
        <stp>EM_S_STM07_IS</stp>
        <stp>4</stp>
        <stp>603900.SH</stp>
        <stp>61</stp>
        <stp>12/31/2010</stp>
        <stp>1</stp>
        <tr r="N3046" s="1"/>
      </tp>
      <tp>
        <v>562221627.29999995</v>
        <stp/>
        <stp>EM_S_STM07_IS</stp>
        <stp>4</stp>
        <stp>601901.SH</stp>
        <stp>61</stp>
        <stp>12/31/2012</stp>
        <stp>1</stp>
        <tr r="P2821" s="1"/>
      </tp>
      <tp t="s">
        <v/>
        <stp/>
        <stp>EM_S_STM07_IS</stp>
        <stp>4</stp>
        <stp>603901.SH</stp>
        <stp>61</stp>
        <stp>12/31/2010</stp>
        <stp>1</stp>
        <tr r="N3047" s="1"/>
      </tp>
      <tp>
        <v>925355773.08000004</v>
        <stp/>
        <stp>EM_S_STM07_IS</stp>
        <stp>4</stp>
        <stp>600908.SH</stp>
        <stp>61</stp>
        <stp>12/31/2013</stp>
        <stp>1</stp>
        <tr r="Q2646" s="1"/>
      </tp>
      <tp>
        <v>75883325.200000003</v>
        <stp/>
        <stp>EM_S_STM07_IS</stp>
        <stp>4</stp>
        <stp>601908.SH</stp>
        <stp>61</stp>
        <stp>12/31/2012</stp>
        <stp>1</stp>
        <tr r="P2822" s="1"/>
      </tp>
      <tp>
        <v>187193507.16999999</v>
        <stp/>
        <stp>EM_S_STM07_IS</stp>
        <stp>4</stp>
        <stp>600909.SH</stp>
        <stp>61</stp>
        <stp>12/31/2013</stp>
        <stp>1</stp>
        <tr r="Q2647" s="1"/>
      </tp>
      <tp t="s">
        <v/>
        <stp/>
        <stp>EM_S_STM07_IS</stp>
        <stp>4</stp>
        <stp>603909.SH</stp>
        <stp>61</stp>
        <stp>12/31/2010</stp>
        <stp>1</stp>
        <tr r="N3048" s="1"/>
      </tp>
      <tp>
        <v>300477612.02999997</v>
        <stp/>
        <stp>EM_S_STM07_IS</stp>
        <stp>4</stp>
        <stp>600917.SH</stp>
        <stp>61</stp>
        <stp>12/31/2013</stp>
        <stp>1</stp>
        <tr r="Q2648" s="1"/>
      </tp>
      <tp>
        <v>1338909218.8499999</v>
        <stp/>
        <stp>EM_S_STM07_IS</stp>
        <stp>4</stp>
        <stp>601918.SH</stp>
        <stp>61</stp>
        <stp>12/31/2012</stp>
        <stp>1</stp>
        <tr r="P2823" s="1"/>
      </tp>
      <tp t="s">
        <v/>
        <stp/>
        <stp>EM_S_STM07_IS</stp>
        <stp>4</stp>
        <stp>603918.SH</stp>
        <stp>61</stp>
        <stp>12/31/2010</stp>
        <stp>1</stp>
        <tr r="N3049" s="1"/>
      </tp>
      <tp>
        <v>8185502000</v>
        <stp/>
        <stp>EM_S_STM07_IS</stp>
        <stp>4</stp>
        <stp>600919.SH</stp>
        <stp>61</stp>
        <stp>12/31/2013</stp>
        <stp>1</stp>
        <tr r="Q2649" s="1"/>
      </tp>
      <tp>
        <v>-9559164008.8299999</v>
        <stp/>
        <stp>EM_S_STM07_IS</stp>
        <stp>4</stp>
        <stp>601919.SH</stp>
        <stp>61</stp>
        <stp>12/31/2012</stp>
        <stp>1</stp>
        <tr r="P2824" s="1"/>
      </tp>
      <tp t="s">
        <v/>
        <stp/>
        <stp>EM_S_STM07_IS</stp>
        <stp>4</stp>
        <stp>603919.SH</stp>
        <stp>61</stp>
        <stp>12/31/2010</stp>
        <stp>1</stp>
        <tr r="N3050" s="1"/>
      </tp>
      <tp>
        <v>39248380.020000003</v>
        <stp/>
        <stp>EM_S_STM07_IS</stp>
        <stp>4</stp>
        <stp>000880.SZ</stp>
        <stp>61</stp>
        <stp>12/31/2013</stp>
        <stp>1</stp>
        <tr r="Q376" s="1"/>
      </tp>
      <tp>
        <v>108354522.28</v>
        <stp/>
        <stp>EM_S_STM07_IS</stp>
        <stp>4</stp>
        <stp>000881.SZ</stp>
        <stp>61</stp>
        <stp>12/31/2013</stp>
        <stp>1</stp>
        <tr r="Q377" s="1"/>
      </tp>
      <tp>
        <v>65715267.509999998</v>
        <stp/>
        <stp>EM_S_STM07_IS</stp>
        <stp>4</stp>
        <stp>000882.SZ</stp>
        <stp>61</stp>
        <stp>12/31/2013</stp>
        <stp>1</stp>
        <tr r="Q378" s="1"/>
      </tp>
      <tp>
        <v>943755269.5</v>
        <stp/>
        <stp>EM_S_STM07_IS</stp>
        <stp>4</stp>
        <stp>000883.SZ</stp>
        <stp>61</stp>
        <stp>12/31/2013</stp>
        <stp>1</stp>
        <tr r="Q379" s="1"/>
      </tp>
      <tp>
        <v>66376879.560000002</v>
        <stp/>
        <stp>EM_S_STM07_IS</stp>
        <stp>4</stp>
        <stp>000885.SZ</stp>
        <stp>61</stp>
        <stp>12/31/2013</stp>
        <stp>1</stp>
        <tr r="Q380" s="1"/>
      </tp>
      <tp>
        <v>135754144.88</v>
        <stp/>
        <stp>EM_S_STM07_IS</stp>
        <stp>4</stp>
        <stp>000886.SZ</stp>
        <stp>61</stp>
        <stp>12/31/2013</stp>
        <stp>1</stp>
        <tr r="Q381" s="1"/>
      </tp>
      <tp>
        <v>388414199.44</v>
        <stp/>
        <stp>EM_S_STM07_IS</stp>
        <stp>4</stp>
        <stp>000887.SZ</stp>
        <stp>61</stp>
        <stp>12/31/2013</stp>
        <stp>1</stp>
        <tr r="Q382" s="1"/>
      </tp>
      <tp>
        <v>114201786.59</v>
        <stp/>
        <stp>EM_S_STM07_IS</stp>
        <stp>4</stp>
        <stp>000888.SZ</stp>
        <stp>61</stp>
        <stp>12/31/2013</stp>
        <stp>1</stp>
        <tr r="Q383" s="1"/>
      </tp>
      <tp>
        <v>92903757.450000003</v>
        <stp/>
        <stp>EM_S_STM07_IS</stp>
        <stp>4</stp>
        <stp>000889.SZ</stp>
        <stp>61</stp>
        <stp>12/31/2013</stp>
        <stp>1</stp>
        <tr r="Q384" s="1"/>
      </tp>
      <tp>
        <v>6400356.9500000002</v>
        <stp/>
        <stp>EM_S_STM07_IS</stp>
        <stp>4</stp>
        <stp>000890.SZ</stp>
        <stp>61</stp>
        <stp>12/31/2013</stp>
        <stp>1</stp>
        <tr r="Q385" s="1"/>
      </tp>
      <tp>
        <v>-617753.22</v>
        <stp/>
        <stp>EM_S_STM07_IS</stp>
        <stp>4</stp>
        <stp>000892.SZ</stp>
        <stp>61</stp>
        <stp>12/31/2013</stp>
        <stp>1</stp>
        <tr r="Q386" s="1"/>
      </tp>
      <tp>
        <v>145544532.53</v>
        <stp/>
        <stp>EM_S_STM07_IS</stp>
        <stp>4</stp>
        <stp>000893.SZ</stp>
        <stp>61</stp>
        <stp>12/31/2013</stp>
        <stp>1</stp>
        <tr r="Q387" s="1"/>
      </tp>
      <tp>
        <v>3858197094.1900001</v>
        <stp/>
        <stp>EM_S_STM07_IS</stp>
        <stp>4</stp>
        <stp>000895.SZ</stp>
        <stp>61</stp>
        <stp>12/31/2013</stp>
        <stp>1</stp>
        <tr r="Q388" s="1"/>
      </tp>
      <tp>
        <v>43120573.509999998</v>
        <stp/>
        <stp>EM_S_STM07_IS</stp>
        <stp>4</stp>
        <stp>001896.SZ</stp>
        <stp>61</stp>
        <stp>12/31/2012</stp>
        <stp>1</stp>
        <tr r="P471" s="1"/>
      </tp>
      <tp>
        <v>-537904406.03999996</v>
        <stp/>
        <stp>EM_S_STM07_IS</stp>
        <stp>4</stp>
        <stp>000897.SZ</stp>
        <stp>61</stp>
        <stp>12/31/2013</stp>
        <stp>1</stp>
        <tr r="Q389" s="1"/>
      </tp>
      <tp>
        <v>770000000</v>
        <stp/>
        <stp>EM_S_STM07_IS</stp>
        <stp>4</stp>
        <stp>000898.SZ</stp>
        <stp>61</stp>
        <stp>12/31/2013</stp>
        <stp>1</stp>
        <tr r="Q390" s="1"/>
      </tp>
      <tp>
        <v>440832634.18000001</v>
        <stp/>
        <stp>EM_S_STM07_IS</stp>
        <stp>4</stp>
        <stp>000899.SZ</stp>
        <stp>61</stp>
        <stp>12/31/2013</stp>
        <stp>1</stp>
        <tr r="Q391" s="1"/>
      </tp>
      <tp>
        <v>15921815.779999999</v>
        <stp/>
        <stp>EM_S_STM07_IS</stp>
        <stp>4</stp>
        <stp>000820.SZ</stp>
        <stp>61</stp>
        <stp>12/31/2013</stp>
        <stp>1</stp>
        <tr r="Q343" s="1"/>
      </tp>
      <tp>
        <v>49913724</v>
        <stp/>
        <stp>EM_S_STM07_IS</stp>
        <stp>4</stp>
        <stp>002820.SZ</stp>
        <stp>61</stp>
        <stp>12/31/2011</stp>
        <stp>1</stp>
        <tr r="O1279" s="1"/>
      </tp>
      <tp>
        <v>10184408.220000001</v>
        <stp/>
        <stp>EM_S_STM07_IS</stp>
        <stp>4</stp>
        <stp>000821.SZ</stp>
        <stp>61</stp>
        <stp>12/31/2013</stp>
        <stp>1</stp>
        <tr r="Q344" s="1"/>
      </tp>
      <tp>
        <v>65372500</v>
        <stp/>
        <stp>EM_S_STM07_IS</stp>
        <stp>4</stp>
        <stp>002821.SZ</stp>
        <stp>61</stp>
        <stp>12/31/2011</stp>
        <stp>1</stp>
        <tr r="O1280" s="1"/>
      </tp>
      <tp>
        <v>-1128947653.4200001</v>
        <stp/>
        <stp>EM_S_STM07_IS</stp>
        <stp>4</stp>
        <stp>000822.SZ</stp>
        <stp>61</stp>
        <stp>12/31/2013</stp>
        <stp>1</stp>
        <tr r="Q345" s="1"/>
      </tp>
      <tp>
        <v>83774900</v>
        <stp/>
        <stp>EM_S_STM07_IS</stp>
        <stp>4</stp>
        <stp>002822.SZ</stp>
        <stp>61</stp>
        <stp>12/31/2011</stp>
        <stp>1</stp>
        <tr r="O1281" s="1"/>
      </tp>
      <tp>
        <v>133415805.55</v>
        <stp/>
        <stp>EM_S_STM07_IS</stp>
        <stp>4</stp>
        <stp>000823.SZ</stp>
        <stp>61</stp>
        <stp>12/31/2013</stp>
        <stp>1</stp>
        <tr r="Q346" s="1"/>
      </tp>
      <tp>
        <v>43205736.020000003</v>
        <stp/>
        <stp>EM_S_STM07_IS</stp>
        <stp>4</stp>
        <stp>002823.SZ</stp>
        <stp>61</stp>
        <stp>12/31/2011</stp>
        <stp>1</stp>
        <tr r="O1282" s="1"/>
      </tp>
      <tp>
        <v>38058700</v>
        <stp/>
        <stp>EM_S_STM07_IS</stp>
        <stp>4</stp>
        <stp>002824.SZ</stp>
        <stp>61</stp>
        <stp>12/31/2011</stp>
        <stp>1</stp>
        <tr r="O1283" s="1"/>
      </tp>
      <tp>
        <v>629736382.5</v>
        <stp/>
        <stp>EM_S_STM07_IS</stp>
        <stp>4</stp>
        <stp>000825.SZ</stp>
        <stp>61</stp>
        <stp>12/31/2013</stp>
        <stp>1</stp>
        <tr r="Q347" s="1"/>
      </tp>
      <tp>
        <v>43702663.310000002</v>
        <stp/>
        <stp>EM_S_STM07_IS</stp>
        <stp>4</stp>
        <stp>002825.SZ</stp>
        <stp>61</stp>
        <stp>12/31/2011</stp>
        <stp>1</stp>
        <tr r="O1284" s="1"/>
      </tp>
      <tp>
        <v>585609713.01999998</v>
        <stp/>
        <stp>EM_S_STM07_IS</stp>
        <stp>4</stp>
        <stp>000826.SZ</stp>
        <stp>61</stp>
        <stp>12/31/2013</stp>
        <stp>1</stp>
        <tr r="Q348" s="1"/>
      </tp>
      <tp t="s">
        <v/>
        <stp/>
        <stp>EM_S_STM07_IS</stp>
        <stp>4</stp>
        <stp>002826.SZ</stp>
        <stp>61</stp>
        <stp>12/31/2011</stp>
        <stp>1</stp>
        <tr r="O1285" s="1"/>
      </tp>
      <tp t="s">
        <v/>
        <stp/>
        <stp>EM_S_STM07_IS</stp>
        <stp>4</stp>
        <stp>002827.SZ</stp>
        <stp>61</stp>
        <stp>12/31/2011</stp>
        <stp>1</stp>
        <tr r="O1286" s="1"/>
      </tp>
      <tp>
        <v>400197946.83999997</v>
        <stp/>
        <stp>EM_S_STM07_IS</stp>
        <stp>4</stp>
        <stp>000828.SZ</stp>
        <stp>61</stp>
        <stp>12/31/2013</stp>
        <stp>1</stp>
        <tr r="Q349" s="1"/>
      </tp>
      <tp>
        <v>41962445.009999998</v>
        <stp/>
        <stp>EM_S_STM07_IS</stp>
        <stp>4</stp>
        <stp>002828.SZ</stp>
        <stp>61</stp>
        <stp>12/31/2011</stp>
        <stp>1</stp>
        <tr r="O1287" s="1"/>
      </tp>
      <tp>
        <v>27484910.809999999</v>
        <stp/>
        <stp>EM_S_STM07_IS</stp>
        <stp>4</stp>
        <stp>000829.SZ</stp>
        <stp>61</stp>
        <stp>12/31/2013</stp>
        <stp>1</stp>
        <tr r="Q350" s="1"/>
      </tp>
      <tp>
        <v>10945931.810000001</v>
        <stp/>
        <stp>EM_S_STM07_IS</stp>
        <stp>4</stp>
        <stp>002829.SZ</stp>
        <stp>61</stp>
        <stp>12/31/2011</stp>
        <stp>1</stp>
        <tr r="O1288" s="1"/>
      </tp>
      <tp>
        <v>305921526.82999998</v>
        <stp/>
        <stp>EM_S_STM07_IS</stp>
        <stp>4</stp>
        <stp>000830.SZ</stp>
        <stp>61</stp>
        <stp>12/31/2013</stp>
        <stp>1</stp>
        <tr r="Q351" s="1"/>
      </tp>
      <tp>
        <v>53795584.189999998</v>
        <stp/>
        <stp>EM_S_STM07_IS</stp>
        <stp>4</stp>
        <stp>002830.SZ</stp>
        <stp>61</stp>
        <stp>12/31/2011</stp>
        <stp>1</stp>
        <tr r="O1289" s="1"/>
      </tp>
      <tp>
        <v>224198629.21000001</v>
        <stp/>
        <stp>EM_S_STM07_IS</stp>
        <stp>4</stp>
        <stp>000831.SZ</stp>
        <stp>61</stp>
        <stp>12/31/2013</stp>
        <stp>1</stp>
        <tr r="Q352" s="1"/>
      </tp>
      <tp>
        <v>173369314.56</v>
        <stp/>
        <stp>EM_S_STM07_IS</stp>
        <stp>4</stp>
        <stp>002831.SZ</stp>
        <stp>61</stp>
        <stp>12/31/2011</stp>
        <stp>1</stp>
        <tr r="O1290" s="1"/>
      </tp>
      <tp>
        <v>44286936.490000002</v>
        <stp/>
        <stp>EM_S_STM07_IS</stp>
        <stp>4</stp>
        <stp>002832.SZ</stp>
        <stp>61</stp>
        <stp>12/31/2011</stp>
        <stp>1</stp>
        <tr r="O1291" s="1"/>
      </tp>
      <tp>
        <v>-106125900.56</v>
        <stp/>
        <stp>EM_S_STM07_IS</stp>
        <stp>4</stp>
        <stp>000833.SZ</stp>
        <stp>61</stp>
        <stp>12/31/2013</stp>
        <stp>1</stp>
        <tr r="Q353" s="1"/>
      </tp>
      <tp>
        <v>40211033.909999996</v>
        <stp/>
        <stp>EM_S_STM07_IS</stp>
        <stp>4</stp>
        <stp>002833.SZ</stp>
        <stp>61</stp>
        <stp>12/31/2011</stp>
        <stp>1</stp>
        <tr r="O1292" s="1"/>
      </tp>
      <tp>
        <v>5901055.2999999998</v>
        <stp/>
        <stp>EM_S_STM07_IS</stp>
        <stp>4</stp>
        <stp>000835.SZ</stp>
        <stp>61</stp>
        <stp>12/31/2013</stp>
        <stp>1</stp>
        <tr r="Q354" s="1"/>
      </tp>
      <tp>
        <v>44819500</v>
        <stp/>
        <stp>EM_S_STM07_IS</stp>
        <stp>4</stp>
        <stp>002835.SZ</stp>
        <stp>61</stp>
        <stp>12/31/2011</stp>
        <stp>1</stp>
        <tr r="O1293" s="1"/>
      </tp>
      <tp>
        <v>13765503.390000001</v>
        <stp/>
        <stp>EM_S_STM07_IS</stp>
        <stp>4</stp>
        <stp>000836.SZ</stp>
        <stp>61</stp>
        <stp>12/31/2013</stp>
        <stp>1</stp>
        <tr r="Q355" s="1"/>
      </tp>
      <tp>
        <v>54122050.439999998</v>
        <stp/>
        <stp>EM_S_STM07_IS</stp>
        <stp>4</stp>
        <stp>002836.SZ</stp>
        <stp>61</stp>
        <stp>12/31/2011</stp>
        <stp>1</stp>
        <tr r="O1294" s="1"/>
      </tp>
      <tp>
        <v>-29299923.760000002</v>
        <stp/>
        <stp>EM_S_STM07_IS</stp>
        <stp>4</stp>
        <stp>000837.SZ</stp>
        <stp>61</stp>
        <stp>12/31/2013</stp>
        <stp>1</stp>
        <tr r="Q356" s="1"/>
      </tp>
      <tp>
        <v>4585598.2</v>
        <stp/>
        <stp>EM_S_STM07_IS</stp>
        <stp>4</stp>
        <stp>002837.SZ</stp>
        <stp>61</stp>
        <stp>12/31/2011</stp>
        <stp>1</stp>
        <tr r="O1295" s="1"/>
      </tp>
      <tp>
        <v>59726323.719999999</v>
        <stp/>
        <stp>EM_S_STM07_IS</stp>
        <stp>4</stp>
        <stp>000838.SZ</stp>
        <stp>61</stp>
        <stp>12/31/2013</stp>
        <stp>1</stp>
        <tr r="Q357" s="1"/>
      </tp>
      <tp>
        <v>38076112.920000002</v>
        <stp/>
        <stp>EM_S_STM07_IS</stp>
        <stp>4</stp>
        <stp>002838.SZ</stp>
        <stp>61</stp>
        <stp>12/31/2011</stp>
        <stp>1</stp>
        <tr r="O1296" s="1"/>
      </tp>
      <tp>
        <v>130500510.59999999</v>
        <stp/>
        <stp>EM_S_STM07_IS</stp>
        <stp>4</stp>
        <stp>000839.SZ</stp>
        <stp>61</stp>
        <stp>12/31/2013</stp>
        <stp>1</stp>
        <tr r="Q358" s="1"/>
      </tp>
      <tp>
        <v>1007093652.84</v>
        <stp/>
        <stp>EM_S_STM07_IS</stp>
        <stp>4</stp>
        <stp>000800.SZ</stp>
        <stp>61</stp>
        <stp>12/31/2013</stp>
        <stp>1</stp>
        <tr r="Q328" s="1"/>
      </tp>
      <tp>
        <v>23829865.859999999</v>
        <stp/>
        <stp>EM_S_STM07_IS</stp>
        <stp>4</stp>
        <stp>002800.SZ</stp>
        <stp>61</stp>
        <stp>12/31/2011</stp>
        <stp>1</stp>
        <tr r="O1261" s="1"/>
      </tp>
      <tp>
        <v>71726112.629999995</v>
        <stp/>
        <stp>EM_S_STM07_IS</stp>
        <stp>4</stp>
        <stp>000801.SZ</stp>
        <stp>61</stp>
        <stp>12/31/2013</stp>
        <stp>1</stp>
        <tr r="Q329" s="1"/>
      </tp>
      <tp>
        <v>46845663.859999999</v>
        <stp/>
        <stp>EM_S_STM07_IS</stp>
        <stp>4</stp>
        <stp>002801.SZ</stp>
        <stp>61</stp>
        <stp>12/31/2011</stp>
        <stp>1</stp>
        <tr r="O1262" s="1"/>
      </tp>
      <tp>
        <v>32547754.059999999</v>
        <stp/>
        <stp>EM_S_STM07_IS</stp>
        <stp>4</stp>
        <stp>000802.SZ</stp>
        <stp>61</stp>
        <stp>12/31/2013</stp>
        <stp>1</stp>
        <tr r="Q330" s="1"/>
      </tp>
      <tp>
        <v>52296938.020000003</v>
        <stp/>
        <stp>EM_S_STM07_IS</stp>
        <stp>4</stp>
        <stp>002802.SZ</stp>
        <stp>61</stp>
        <stp>12/31/2011</stp>
        <stp>1</stp>
        <tr r="O1263" s="1"/>
      </tp>
      <tp>
        <v>4253799.58</v>
        <stp/>
        <stp>EM_S_STM07_IS</stp>
        <stp>4</stp>
        <stp>000803.SZ</stp>
        <stp>61</stp>
        <stp>12/31/2013</stp>
        <stp>1</stp>
        <tr r="Q331" s="1"/>
      </tp>
      <tp>
        <v>22815674.920000002</v>
        <stp/>
        <stp>EM_S_STM07_IS</stp>
        <stp>4</stp>
        <stp>002803.SZ</stp>
        <stp>61</stp>
        <stp>12/31/2011</stp>
        <stp>1</stp>
        <tr r="O1264" s="1"/>
      </tp>
      <tp>
        <v>49200619.899999999</v>
        <stp/>
        <stp>EM_S_STM07_IS</stp>
        <stp>4</stp>
        <stp>002805.SZ</stp>
        <stp>61</stp>
        <stp>12/31/2011</stp>
        <stp>1</stp>
        <tr r="O1265" s="1"/>
      </tp>
      <tp>
        <v>12212662.789999999</v>
        <stp/>
        <stp>EM_S_STM07_IS</stp>
        <stp>4</stp>
        <stp>000806.SZ</stp>
        <stp>61</stp>
        <stp>12/31/2013</stp>
        <stp>1</stp>
        <tr r="Q332" s="1"/>
      </tp>
      <tp>
        <v>32886829.960000001</v>
        <stp/>
        <stp>EM_S_STM07_IS</stp>
        <stp>4</stp>
        <stp>002806.SZ</stp>
        <stp>61</stp>
        <stp>12/31/2011</stp>
        <stp>1</stp>
        <tr r="O1266" s="1"/>
      </tp>
      <tp>
        <v>16092654.609999999</v>
        <stp/>
        <stp>EM_S_STM07_IS</stp>
        <stp>4</stp>
        <stp>000807.SZ</stp>
        <stp>61</stp>
        <stp>12/31/2013</stp>
        <stp>1</stp>
        <tr r="Q333" s="1"/>
      </tp>
      <tp>
        <v>884436000</v>
        <stp/>
        <stp>EM_S_STM07_IS</stp>
        <stp>4</stp>
        <stp>002807.SZ</stp>
        <stp>61</stp>
        <stp>12/31/2011</stp>
        <stp>1</stp>
        <tr r="O1267" s="1"/>
      </tp>
      <tp>
        <v>45689581.159999996</v>
        <stp/>
        <stp>EM_S_STM07_IS</stp>
        <stp>4</stp>
        <stp>002808.SZ</stp>
        <stp>61</stp>
        <stp>12/31/2011</stp>
        <stp>1</stp>
        <tr r="O1268" s="1"/>
      </tp>
      <tp>
        <v>709416552.79999995</v>
        <stp/>
        <stp>EM_S_STM07_IS</stp>
        <stp>4</stp>
        <stp>000809.SZ</stp>
        <stp>61</stp>
        <stp>12/31/2013</stp>
        <stp>1</stp>
        <tr r="Q334" s="1"/>
      </tp>
      <tp>
        <v>32351806.02</v>
        <stp/>
        <stp>EM_S_STM07_IS</stp>
        <stp>4</stp>
        <stp>002809.SZ</stp>
        <stp>61</stp>
        <stp>12/31/2011</stp>
        <stp>1</stp>
        <tr r="O1269" s="1"/>
      </tp>
      <tp>
        <v>3720853.84</v>
        <stp/>
        <stp>EM_S_STM07_IS</stp>
        <stp>4</stp>
        <stp>000810.SZ</stp>
        <stp>61</stp>
        <stp>12/31/2013</stp>
        <stp>1</stp>
        <tr r="Q335" s="1"/>
      </tp>
      <tp>
        <v>46312572.479999997</v>
        <stp/>
        <stp>EM_S_STM07_IS</stp>
        <stp>4</stp>
        <stp>002810.SZ</stp>
        <stp>61</stp>
        <stp>12/31/2011</stp>
        <stp>1</stp>
        <tr r="O1270" s="1"/>
      </tp>
      <tp>
        <v>253461646.38</v>
        <stp/>
        <stp>EM_S_STM07_IS</stp>
        <stp>4</stp>
        <stp>000811.SZ</stp>
        <stp>61</stp>
        <stp>12/31/2013</stp>
        <stp>1</stp>
        <tr r="Q336" s="1"/>
      </tp>
      <tp>
        <v>56198324.950000003</v>
        <stp/>
        <stp>EM_S_STM07_IS</stp>
        <stp>4</stp>
        <stp>002811.SZ</stp>
        <stp>61</stp>
        <stp>12/31/2011</stp>
        <stp>1</stp>
        <tr r="O1271" s="1"/>
      </tp>
      <tp>
        <v>72476969.069999993</v>
        <stp/>
        <stp>EM_S_STM07_IS</stp>
        <stp>4</stp>
        <stp>000812.SZ</stp>
        <stp>61</stp>
        <stp>12/31/2013</stp>
        <stp>1</stp>
        <tr r="Q337" s="1"/>
      </tp>
      <tp>
        <v>87786083.469999999</v>
        <stp/>
        <stp>EM_S_STM07_IS</stp>
        <stp>4</stp>
        <stp>002812.SZ</stp>
        <stp>61</stp>
        <stp>12/31/2011</stp>
        <stp>1</stp>
        <tr r="O1272" s="1"/>
      </tp>
      <tp>
        <v>26256523.109999999</v>
        <stp/>
        <stp>EM_S_STM07_IS</stp>
        <stp>4</stp>
        <stp>000813.SZ</stp>
        <stp>61</stp>
        <stp>12/31/2013</stp>
        <stp>1</stp>
        <tr r="Q338" s="1"/>
      </tp>
      <tp>
        <v>76935664.400000006</v>
        <stp/>
        <stp>EM_S_STM07_IS</stp>
        <stp>4</stp>
        <stp>002813.SZ</stp>
        <stp>61</stp>
        <stp>12/31/2011</stp>
        <stp>1</stp>
        <tr r="O1273" s="1"/>
      </tp>
      <tp>
        <v>-237150522.24000001</v>
        <stp/>
        <stp>EM_S_STM07_IS</stp>
        <stp>4</stp>
        <stp>000815.SZ</stp>
        <stp>61</stp>
        <stp>12/31/2013</stp>
        <stp>1</stp>
        <tr r="Q339" s="1"/>
      </tp>
      <tp>
        <v>131532948.54000001</v>
        <stp/>
        <stp>EM_S_STM07_IS</stp>
        <stp>4</stp>
        <stp>002815.SZ</stp>
        <stp>61</stp>
        <stp>12/31/2011</stp>
        <stp>1</stp>
        <tr r="O1274" s="1"/>
      </tp>
      <tp>
        <v>91423077.310000002</v>
        <stp/>
        <stp>EM_S_STM07_IS</stp>
        <stp>4</stp>
        <stp>000816.SZ</stp>
        <stp>61</stp>
        <stp>12/31/2013</stp>
        <stp>1</stp>
        <tr r="Q340" s="1"/>
      </tp>
      <tp>
        <v>26386370.98</v>
        <stp/>
        <stp>EM_S_STM07_IS</stp>
        <stp>4</stp>
        <stp>002816.SZ</stp>
        <stp>61</stp>
        <stp>12/31/2011</stp>
        <stp>1</stp>
        <tr r="O1275" s="1"/>
      </tp>
      <tp>
        <v>37344848.560000002</v>
        <stp/>
        <stp>EM_S_STM07_IS</stp>
        <stp>4</stp>
        <stp>002817.SZ</stp>
        <stp>61</stp>
        <stp>12/31/2011</stp>
        <stp>1</stp>
        <tr r="O1276" s="1"/>
      </tp>
      <tp>
        <v>-86251017.200000003</v>
        <stp/>
        <stp>EM_S_STM07_IS</stp>
        <stp>4</stp>
        <stp>000818.SZ</stp>
        <stp>61</stp>
        <stp>12/31/2013</stp>
        <stp>1</stp>
        <tr r="Q341" s="1"/>
      </tp>
      <tp>
        <v>226750425.94</v>
        <stp/>
        <stp>EM_S_STM07_IS</stp>
        <stp>4</stp>
        <stp>002818.SZ</stp>
        <stp>61</stp>
        <stp>12/31/2011</stp>
        <stp>1</stp>
        <tr r="O1277" s="1"/>
      </tp>
      <tp>
        <v>62453508.619999997</v>
        <stp/>
        <stp>EM_S_STM07_IS</stp>
        <stp>4</stp>
        <stp>000819.SZ</stp>
        <stp>61</stp>
        <stp>12/31/2013</stp>
        <stp>1</stp>
        <tr r="Q342" s="1"/>
      </tp>
      <tp>
        <v>30187264.59</v>
        <stp/>
        <stp>EM_S_STM07_IS</stp>
        <stp>4</stp>
        <stp>002819.SZ</stp>
        <stp>61</stp>
        <stp>12/31/2011</stp>
        <stp>1</stp>
        <tr r="O1278" s="1"/>
      </tp>
      <tp>
        <v>197654290.25999999</v>
        <stp/>
        <stp>EM_S_STM07_IS</stp>
        <stp>4</stp>
        <stp>000860.SZ</stp>
        <stp>61</stp>
        <stp>12/31/2013</stp>
        <stp>1</stp>
        <tr r="Q366" s="1"/>
      </tp>
      <tp>
        <v>397623383.56</v>
        <stp/>
        <stp>EM_S_STM07_IS</stp>
        <stp>4</stp>
        <stp>000861.SZ</stp>
        <stp>61</stp>
        <stp>12/31/2013</stp>
        <stp>1</stp>
        <tr r="Q367" s="1"/>
      </tp>
      <tp>
        <v>-148065606.5</v>
        <stp/>
        <stp>EM_S_STM07_IS</stp>
        <stp>4</stp>
        <stp>000862.SZ</stp>
        <stp>61</stp>
        <stp>12/31/2013</stp>
        <stp>1</stp>
        <tr r="Q368" s="1"/>
      </tp>
      <tp>
        <v>480127692.12</v>
        <stp/>
        <stp>EM_S_STM07_IS</stp>
        <stp>4</stp>
        <stp>000863.SZ</stp>
        <stp>61</stp>
        <stp>12/31/2013</stp>
        <stp>1</stp>
        <tr r="Q369" s="1"/>
      </tp>
      <tp>
        <v>-34727957.140000001</v>
        <stp/>
        <stp>EM_S_STM07_IS</stp>
        <stp>4</stp>
        <stp>000868.SZ</stp>
        <stp>61</stp>
        <stp>12/31/2013</stp>
        <stp>1</stp>
        <tr r="Q370" s="1"/>
      </tp>
      <tp>
        <v>1048185927</v>
        <stp/>
        <stp>EM_S_STM07_IS</stp>
        <stp>4</stp>
        <stp>000869.SZ</stp>
        <stp>61</stp>
        <stp>12/31/2013</stp>
        <stp>1</stp>
        <tr r="Q371" s="1"/>
      </tp>
      <tp>
        <v>42620933.920000002</v>
        <stp/>
        <stp>EM_S_STM07_IS</stp>
        <stp>4</stp>
        <stp>000875.SZ</stp>
        <stp>61</stp>
        <stp>12/31/2013</stp>
        <stp>1</stp>
        <tr r="Q372" s="1"/>
      </tp>
      <tp>
        <v>1898506488.9100001</v>
        <stp/>
        <stp>EM_S_STM07_IS</stp>
        <stp>4</stp>
        <stp>000876.SZ</stp>
        <stp>61</stp>
        <stp>12/31/2013</stp>
        <stp>1</stp>
        <tr r="Q373" s="1"/>
      </tp>
      <tp>
        <v>280203489.12</v>
        <stp/>
        <stp>EM_S_STM07_IS</stp>
        <stp>4</stp>
        <stp>000877.SZ</stp>
        <stp>61</stp>
        <stp>12/31/2013</stp>
        <stp>1</stp>
        <tr r="Q374" s="1"/>
      </tp>
      <tp>
        <v>-1496116354.54</v>
        <stp/>
        <stp>EM_S_STM07_IS</stp>
        <stp>4</stp>
        <stp>000878.SZ</stp>
        <stp>61</stp>
        <stp>12/31/2013</stp>
        <stp>1</stp>
        <tr r="Q375" s="1"/>
      </tp>
      <tp>
        <v>59501311.840000004</v>
        <stp/>
        <stp>EM_S_STM07_IS</stp>
        <stp>4</stp>
        <stp>002840.SZ</stp>
        <stp>61</stp>
        <stp>12/31/2011</stp>
        <stp>1</stp>
        <tr r="O1297" s="1"/>
      </tp>
      <tp>
        <v>333940081.73000002</v>
        <stp/>
        <stp>EM_S_STM07_IS</stp>
        <stp>4</stp>
        <stp>000848.SZ</stp>
        <stp>61</stp>
        <stp>12/31/2013</stp>
        <stp>1</stp>
        <tr r="Q359" s="1"/>
      </tp>
      <tp>
        <v>189639085.22</v>
        <stp/>
        <stp>EM_S_STM07_IS</stp>
        <stp>4</stp>
        <stp>000850.SZ</stp>
        <stp>61</stp>
        <stp>12/31/2013</stp>
        <stp>1</stp>
        <tr r="Q360" s="1"/>
      </tp>
      <tp>
        <v>52176395.939999998</v>
        <stp/>
        <stp>EM_S_STM07_IS</stp>
        <stp>4</stp>
        <stp>000851.SZ</stp>
        <stp>61</stp>
        <stp>12/31/2013</stp>
        <stp>1</stp>
        <tr r="Q361" s="1"/>
      </tp>
      <tp>
        <v>103787863.72</v>
        <stp/>
        <stp>EM_S_STM07_IS</stp>
        <stp>4</stp>
        <stp>000852.SZ</stp>
        <stp>61</stp>
        <stp>12/31/2013</stp>
        <stp>1</stp>
        <tr r="Q362" s="1"/>
      </tp>
      <tp>
        <v>8548634.9100000001</v>
        <stp/>
        <stp>EM_S_STM07_IS</stp>
        <stp>4</stp>
        <stp>000856.SZ</stp>
        <stp>61</stp>
        <stp>12/31/2013</stp>
        <stp>1</stp>
        <tr r="Q363" s="1"/>
      </tp>
      <tp>
        <v>7972814983.2399998</v>
        <stp/>
        <stp>EM_S_STM07_IS</stp>
        <stp>4</stp>
        <stp>000858.SZ</stp>
        <stp>61</stp>
        <stp>12/31/2013</stp>
        <stp>1</stp>
        <tr r="Q364" s="1"/>
      </tp>
      <tp>
        <v>-39189111.509999998</v>
        <stp/>
        <stp>EM_S_STM07_IS</stp>
        <stp>4</stp>
        <stp>000859.SZ</stp>
        <stp>61</stp>
        <stp>12/31/2013</stp>
        <stp>1</stp>
        <tr r="Q365" s="1"/>
      </tp>
      <tp>
        <v>338046512.01999998</v>
        <stp/>
        <stp>EM_S_STM07_IS</stp>
        <stp>4</stp>
        <stp>600880.SH</stp>
        <stp>61</stp>
        <stp>12/31/2013</stp>
        <stp>1</stp>
        <tr r="Q2626" s="1"/>
      </tp>
      <tp>
        <v>600089816.52999997</v>
        <stp/>
        <stp>EM_S_STM07_IS</stp>
        <stp>4</stp>
        <stp>601880.SH</stp>
        <stp>61</stp>
        <stp>12/31/2012</stp>
        <stp>1</stp>
        <tr r="P2813" s="1"/>
      </tp>
      <tp>
        <v>217598946.13</v>
        <stp/>
        <stp>EM_S_STM07_IS</stp>
        <stp>4</stp>
        <stp>600881.SH</stp>
        <stp>61</stp>
        <stp>12/31/2013</stp>
        <stp>1</stp>
        <tr r="Q2627" s="1"/>
      </tp>
      <tp>
        <v>220813905.11000001</v>
        <stp/>
        <stp>EM_S_STM07_IS</stp>
        <stp>4</stp>
        <stp>600882.SH</stp>
        <stp>61</stp>
        <stp>12/31/2013</stp>
        <stp>1</stp>
        <tr r="Q2628" s="1"/>
      </tp>
      <tp>
        <v>91745930.140000001</v>
        <stp/>
        <stp>EM_S_STM07_IS</stp>
        <stp>4</stp>
        <stp>601882.SH</stp>
        <stp>61</stp>
        <stp>12/31/2012</stp>
        <stp>1</stp>
        <tr r="P2814" s="1"/>
      </tp>
      <tp>
        <v>6618483.9199999999</v>
        <stp/>
        <stp>EM_S_STM07_IS</stp>
        <stp>4</stp>
        <stp>600883.SH</stp>
        <stp>61</stp>
        <stp>12/31/2013</stp>
        <stp>1</stp>
        <tr r="Q2629" s="1"/>
      </tp>
      <tp t="s">
        <v/>
        <stp/>
        <stp>EM_S_STM07_IS</stp>
        <stp>4</stp>
        <stp>603883.SH</stp>
        <stp>61</stp>
        <stp>12/31/2010</stp>
        <stp>1</stp>
        <tr r="N3038" s="1"/>
      </tp>
      <tp>
        <v>183789079.40000001</v>
        <stp/>
        <stp>EM_S_STM07_IS</stp>
        <stp>4</stp>
        <stp>600884.SH</stp>
        <stp>61</stp>
        <stp>12/31/2013</stp>
        <stp>1</stp>
        <tr r="Q2630" s="1"/>
      </tp>
      <tp>
        <v>328184589.89999998</v>
        <stp/>
        <stp>EM_S_STM07_IS</stp>
        <stp>4</stp>
        <stp>600885.SH</stp>
        <stp>61</stp>
        <stp>12/31/2013</stp>
        <stp>1</stp>
        <tr r="Q2631" s="1"/>
      </tp>
      <tp t="s">
        <v/>
        <stp/>
        <stp>EM_S_STM07_IS</stp>
        <stp>4</stp>
        <stp>603885.SH</stp>
        <stp>61</stp>
        <stp>12/31/2010</stp>
        <stp>1</stp>
        <tr r="N3039" s="1"/>
      </tp>
      <tp>
        <v>3305278967.2399998</v>
        <stp/>
        <stp>EM_S_STM07_IS</stp>
        <stp>4</stp>
        <stp>600886.SH</stp>
        <stp>61</stp>
        <stp>12/31/2013</stp>
        <stp>1</stp>
        <tr r="Q2632" s="1"/>
      </tp>
      <tp>
        <v>478496270.85000002</v>
        <stp/>
        <stp>EM_S_STM07_IS</stp>
        <stp>4</stp>
        <stp>601886.SH</stp>
        <stp>61</stp>
        <stp>12/31/2012</stp>
        <stp>1</stp>
        <tr r="P2815" s="1"/>
      </tp>
      <tp t="s">
        <v/>
        <stp/>
        <stp>EM_S_STM07_IS</stp>
        <stp>4</stp>
        <stp>603886.SH</stp>
        <stp>61</stp>
        <stp>12/31/2010</stp>
        <stp>1</stp>
        <tr r="N3040" s="1"/>
      </tp>
      <tp>
        <v>3187239562.4699998</v>
        <stp/>
        <stp>EM_S_STM07_IS</stp>
        <stp>4</stp>
        <stp>600887.SH</stp>
        <stp>61</stp>
        <stp>12/31/2013</stp>
        <stp>1</stp>
        <tr r="Q2633" s="1"/>
      </tp>
      <tp t="s">
        <v/>
        <stp/>
        <stp>EM_S_STM07_IS</stp>
        <stp>4</stp>
        <stp>603887.SH</stp>
        <stp>61</stp>
        <stp>12/31/2010</stp>
        <stp>1</stp>
        <tr r="N3041" s="1"/>
      </tp>
      <tp>
        <v>87043068.400000006</v>
        <stp/>
        <stp>EM_S_STM07_IS</stp>
        <stp>4</stp>
        <stp>600888.SH</stp>
        <stp>61</stp>
        <stp>12/31/2013</stp>
        <stp>1</stp>
        <tr r="Q2634" s="1"/>
      </tp>
      <tp>
        <v>1005639474.3</v>
        <stp/>
        <stp>EM_S_STM07_IS</stp>
        <stp>4</stp>
        <stp>601888.SH</stp>
        <stp>61</stp>
        <stp>12/31/2012</stp>
        <stp>1</stp>
        <tr r="P2816" s="1"/>
      </tp>
      <tp t="s">
        <v/>
        <stp/>
        <stp>EM_S_STM07_IS</stp>
        <stp>4</stp>
        <stp>603888.SH</stp>
        <stp>61</stp>
        <stp>12/31/2010</stp>
        <stp>1</stp>
        <tr r="N3042" s="1"/>
      </tp>
      <tp>
        <v>24539720.280000001</v>
        <stp/>
        <stp>EM_S_STM07_IS</stp>
        <stp>4</stp>
        <stp>600889.SH</stp>
        <stp>61</stp>
        <stp>12/31/2013</stp>
        <stp>1</stp>
        <tr r="Q2635" s="1"/>
      </tp>
      <tp t="s">
        <v/>
        <stp/>
        <stp>EM_S_STM07_IS</stp>
        <stp>4</stp>
        <stp>603889.SH</stp>
        <stp>61</stp>
        <stp>12/31/2010</stp>
        <stp>1</stp>
        <tr r="N3043" s="1"/>
      </tp>
      <tp>
        <v>14829208.65</v>
        <stp/>
        <stp>EM_S_STM07_IS</stp>
        <stp>4</stp>
        <stp>600890.SH</stp>
        <stp>61</stp>
        <stp>12/31/2013</stp>
        <stp>1</stp>
        <tr r="Q2636" s="1"/>
      </tp>
      <tp>
        <v>75150449.939999998</v>
        <stp/>
        <stp>EM_S_STM07_IS</stp>
        <stp>4</stp>
        <stp>601890.SH</stp>
        <stp>61</stp>
        <stp>12/31/2012</stp>
        <stp>1</stp>
        <tr r="P2817" s="1"/>
      </tp>
      <tp>
        <v>36396158.549999997</v>
        <stp/>
        <stp>EM_S_STM07_IS</stp>
        <stp>4</stp>
        <stp>600891.SH</stp>
        <stp>61</stp>
        <stp>12/31/2013</stp>
        <stp>1</stp>
        <tr r="Q2637" s="1"/>
      </tp>
      <tp>
        <v>2825158.93</v>
        <stp/>
        <stp>EM_S_STM07_IS</stp>
        <stp>4</stp>
        <stp>600892.SH</stp>
        <stp>61</stp>
        <stp>12/31/2013</stp>
        <stp>1</stp>
        <tr r="Q2638" s="1"/>
      </tp>
      <tp>
        <v>329814039.97000003</v>
        <stp/>
        <stp>EM_S_STM07_IS</stp>
        <stp>4</stp>
        <stp>600893.SH</stp>
        <stp>61</stp>
        <stp>12/31/2013</stp>
        <stp>1</stp>
        <tr r="Q2639" s="1"/>
      </tp>
      <tp>
        <v>863902586.30999994</v>
        <stp/>
        <stp>EM_S_STM07_IS</stp>
        <stp>4</stp>
        <stp>600894.SH</stp>
        <stp>61</stp>
        <stp>12/31/2013</stp>
        <stp>1</stp>
        <tr r="Q2640" s="1"/>
      </tp>
      <tp>
        <v>372495323.5</v>
        <stp/>
        <stp>EM_S_STM07_IS</stp>
        <stp>4</stp>
        <stp>600895.SH</stp>
        <stp>61</stp>
        <stp>12/31/2013</stp>
        <stp>1</stp>
        <tr r="Q2641" s="1"/>
      </tp>
      <tp>
        <v>19734875.98</v>
        <stp/>
        <stp>EM_S_STM07_IS</stp>
        <stp>4</stp>
        <stp>600896.SH</stp>
        <stp>61</stp>
        <stp>12/31/2013</stp>
        <stp>1</stp>
        <tr r="Q2642" s="1"/>
      </tp>
      <tp>
        <v>440006860.11000001</v>
        <stp/>
        <stp>EM_S_STM07_IS</stp>
        <stp>4</stp>
        <stp>600897.SH</stp>
        <stp>61</stp>
        <stp>12/31/2013</stp>
        <stp>1</stp>
        <tr r="Q2643" s="1"/>
      </tp>
      <tp>
        <v>27749816.780000001</v>
        <stp/>
        <stp>EM_S_STM07_IS</stp>
        <stp>4</stp>
        <stp>600898.SH</stp>
        <stp>61</stp>
        <stp>12/31/2013</stp>
        <stp>1</stp>
        <tr r="Q2644" s="1"/>
      </tp>
      <tp>
        <v>9281271000</v>
        <stp/>
        <stp>EM_S_STM07_IS</stp>
        <stp>4</stp>
        <stp>601898.SH</stp>
        <stp>61</stp>
        <stp>12/31/2012</stp>
        <stp>1</stp>
        <tr r="P2818" s="1"/>
      </tp>
      <tp t="s">
        <v/>
        <stp/>
        <stp>EM_S_STM07_IS</stp>
        <stp>4</stp>
        <stp>603898.SH</stp>
        <stp>61</stp>
        <stp>12/31/2010</stp>
        <stp>1</stp>
        <tr r="N3044" s="1"/>
      </tp>
      <tp>
        <v>5211208977</v>
        <stp/>
        <stp>EM_S_STM07_IS</stp>
        <stp>4</stp>
        <stp>601899.SH</stp>
        <stp>61</stp>
        <stp>12/31/2012</stp>
        <stp>1</stp>
        <tr r="P2819" s="1"/>
      </tp>
      <tp t="s">
        <v/>
        <stp/>
        <stp>EM_S_STM07_IS</stp>
        <stp>4</stp>
        <stp>603899.SH</stp>
        <stp>61</stp>
        <stp>12/31/2010</stp>
        <stp>1</stp>
        <tr r="N3045" s="1"/>
      </tp>
      <tp>
        <v>-108239018.44</v>
        <stp/>
        <stp>EM_S_STM07_IS</stp>
        <stp>4</stp>
        <stp>600860.SH</stp>
        <stp>61</stp>
        <stp>12/31/2013</stp>
        <stp>1</stp>
        <tr r="Q2607" s="1"/>
      </tp>
      <tp>
        <v>93018895.129999995</v>
        <stp/>
        <stp>EM_S_STM07_IS</stp>
        <stp>4</stp>
        <stp>600861.SH</stp>
        <stp>61</stp>
        <stp>12/31/2013</stp>
        <stp>1</stp>
        <tr r="Q2608" s="1"/>
      </tp>
      <tp>
        <v>124147588.39</v>
        <stp/>
        <stp>EM_S_STM07_IS</stp>
        <stp>4</stp>
        <stp>603861.SH</stp>
        <stp>61</stp>
        <stp>12/31/2010</stp>
        <stp>1</stp>
        <tr r="N3032" s="1"/>
      </tp>
      <tp>
        <v>2779358.41</v>
        <stp/>
        <stp>EM_S_STM07_IS</stp>
        <stp>4</stp>
        <stp>600862.SH</stp>
        <stp>61</stp>
        <stp>12/31/2013</stp>
        <stp>1</stp>
        <tr r="Q2609" s="1"/>
      </tp>
      <tp>
        <v>1375630866.97</v>
        <stp/>
        <stp>EM_S_STM07_IS</stp>
        <stp>4</stp>
        <stp>600863.SH</stp>
        <stp>61</stp>
        <stp>12/31/2013</stp>
        <stp>1</stp>
        <tr r="Q2610" s="1"/>
      </tp>
      <tp>
        <v>330435069.11000001</v>
        <stp/>
        <stp>EM_S_STM07_IS</stp>
        <stp>4</stp>
        <stp>600864.SH</stp>
        <stp>61</stp>
        <stp>12/31/2013</stp>
        <stp>1</stp>
        <tr r="Q2611" s="1"/>
      </tp>
      <tp>
        <v>121960231.81</v>
        <stp/>
        <stp>EM_S_STM07_IS</stp>
        <stp>4</stp>
        <stp>600865.SH</stp>
        <stp>61</stp>
        <stp>12/31/2013</stp>
        <stp>1</stp>
        <tr r="Q2612" s="1"/>
      </tp>
      <tp>
        <v>20235135.449999999</v>
        <stp/>
        <stp>EM_S_STM07_IS</stp>
        <stp>4</stp>
        <stp>600866.SH</stp>
        <stp>61</stp>
        <stp>12/31/2013</stp>
        <stp>1</stp>
        <tr r="Q2613" s="1"/>
      </tp>
      <tp>
        <v>522691644.30000001</v>
        <stp/>
        <stp>EM_S_STM07_IS</stp>
        <stp>4</stp>
        <stp>601866.SH</stp>
        <stp>61</stp>
        <stp>12/31/2012</stp>
        <stp>1</stp>
        <tr r="P2810" s="1"/>
      </tp>
      <tp t="s">
        <v/>
        <stp/>
        <stp>EM_S_STM07_IS</stp>
        <stp>4</stp>
        <stp>603866.SH</stp>
        <stp>61</stp>
        <stp>12/31/2010</stp>
        <stp>1</stp>
        <tr r="N3033" s="1"/>
      </tp>
      <tp>
        <v>183913362.88999999</v>
        <stp/>
        <stp>EM_S_STM07_IS</stp>
        <stp>4</stp>
        <stp>600867.SH</stp>
        <stp>61</stp>
        <stp>12/31/2013</stp>
        <stp>1</stp>
        <tr r="Q2614" s="1"/>
      </tp>
      <tp>
        <v>25818122.539999999</v>
        <stp/>
        <stp>EM_S_STM07_IS</stp>
        <stp>4</stp>
        <stp>600868.SH</stp>
        <stp>61</stp>
        <stp>12/31/2013</stp>
        <stp>1</stp>
        <tr r="Q2615" s="1"/>
      </tp>
      <tp t="s">
        <v/>
        <stp/>
        <stp>EM_S_STM07_IS</stp>
        <stp>4</stp>
        <stp>603868.SH</stp>
        <stp>61</stp>
        <stp>12/31/2010</stp>
        <stp>1</stp>
        <tr r="N3034" s="1"/>
      </tp>
      <tp>
        <v>302894499.51999998</v>
        <stp/>
        <stp>EM_S_STM07_IS</stp>
        <stp>4</stp>
        <stp>600869.SH</stp>
        <stp>61</stp>
        <stp>12/31/2013</stp>
        <stp>1</stp>
        <tr r="Q2616" s="1"/>
      </tp>
      <tp t="s">
        <v/>
        <stp/>
        <stp>EM_S_STM07_IS</stp>
        <stp>4</stp>
        <stp>603869.SH</stp>
        <stp>61</stp>
        <stp>12/31/2010</stp>
        <stp>1</stp>
        <tr r="N3035" s="1"/>
      </tp>
      <tp>
        <v>-349117873.27999997</v>
        <stp/>
        <stp>EM_S_STM07_IS</stp>
        <stp>4</stp>
        <stp>600870.SH</stp>
        <stp>61</stp>
        <stp>12/31/2013</stp>
        <stp>1</stp>
        <tr r="Q2617" s="1"/>
      </tp>
      <tp>
        <v>-1454217000</v>
        <stp/>
        <stp>EM_S_STM07_IS</stp>
        <stp>4</stp>
        <stp>600871.SH</stp>
        <stp>61</stp>
        <stp>12/31/2013</stp>
        <stp>1</stp>
        <tr r="Q2618" s="1"/>
      </tp>
      <tp>
        <v>212837801.38</v>
        <stp/>
        <stp>EM_S_STM07_IS</stp>
        <stp>4</stp>
        <stp>600872.SH</stp>
        <stp>61</stp>
        <stp>12/31/2013</stp>
        <stp>1</stp>
        <tr r="Q2619" s="1"/>
      </tp>
      <tp>
        <v>91071090.659999996</v>
        <stp/>
        <stp>EM_S_STM07_IS</stp>
        <stp>4</stp>
        <stp>601872.SH</stp>
        <stp>61</stp>
        <stp>12/31/2012</stp>
        <stp>1</stp>
        <tr r="P2811" s="1"/>
      </tp>
      <tp>
        <v>403697648.48000002</v>
        <stp/>
        <stp>EM_S_STM07_IS</stp>
        <stp>4</stp>
        <stp>600873.SH</stp>
        <stp>61</stp>
        <stp>12/31/2013</stp>
        <stp>1</stp>
        <tr r="Q2620" s="1"/>
      </tp>
      <tp>
        <v>281899000</v>
        <stp/>
        <stp>EM_S_STM07_IS</stp>
        <stp>4</stp>
        <stp>600874.SH</stp>
        <stp>61</stp>
        <stp>12/31/2013</stp>
        <stp>1</stp>
        <tr r="Q2621" s="1"/>
      </tp>
      <tp>
        <v>2349431591.0799999</v>
        <stp/>
        <stp>EM_S_STM07_IS</stp>
        <stp>4</stp>
        <stp>600875.SH</stp>
        <stp>61</stp>
        <stp>12/31/2013</stp>
        <stp>1</stp>
        <tr r="Q2622" s="1"/>
      </tp>
      <tp>
        <v>-98980994.840000004</v>
        <stp/>
        <stp>EM_S_STM07_IS</stp>
        <stp>4</stp>
        <stp>600876.SH</stp>
        <stp>61</stp>
        <stp>12/31/2013</stp>
        <stp>1</stp>
        <tr r="Q2623" s="1"/>
      </tp>
      <tp>
        <v>-240103596.59</v>
        <stp/>
        <stp>EM_S_STM07_IS</stp>
        <stp>4</stp>
        <stp>600877.SH</stp>
        <stp>61</stp>
        <stp>12/31/2013</stp>
        <stp>1</stp>
        <tr r="Q2624" s="1"/>
      </tp>
      <tp>
        <v>1261572758</v>
        <stp/>
        <stp>EM_S_STM07_IS</stp>
        <stp>4</stp>
        <stp>601877.SH</stp>
        <stp>61</stp>
        <stp>12/31/2012</stp>
        <stp>1</stp>
        <tr r="P2812" s="1"/>
      </tp>
      <tp t="s">
        <v/>
        <stp/>
        <stp>EM_S_STM07_IS</stp>
        <stp>4</stp>
        <stp>603877.SH</stp>
        <stp>61</stp>
        <stp>12/31/2010</stp>
        <stp>1</stp>
        <tr r="N3036" s="1"/>
      </tp>
      <tp t="s">
        <v/>
        <stp/>
        <stp>EM_S_STM07_IS</stp>
        <stp>4</stp>
        <stp>603878.SH</stp>
        <stp>61</stp>
        <stp>12/31/2010</stp>
        <stp>1</stp>
        <tr r="N3037" s="1"/>
      </tp>
      <tp>
        <v>230295331.27000001</v>
        <stp/>
        <stp>EM_S_STM07_IS</stp>
        <stp>4</stp>
        <stp>600879.SH</stp>
        <stp>61</stp>
        <stp>12/31/2013</stp>
        <stp>1</stp>
        <tr r="Q2625" s="1"/>
      </tp>
      <tp>
        <v>205333855.81999999</v>
        <stp/>
        <stp>EM_S_STM07_IS</stp>
        <stp>4</stp>
        <stp>600841.SH</stp>
        <stp>61</stp>
        <stp>12/31/2013</stp>
        <stp>1</stp>
        <tr r="Q2591" s="1"/>
      </tp>
      <tp>
        <v>79552024.189999998</v>
        <stp/>
        <stp>EM_S_STM07_IS</stp>
        <stp>4</stp>
        <stp>600843.SH</stp>
        <stp>61</stp>
        <stp>12/31/2013</stp>
        <stp>1</stp>
        <tr r="Q2592" s="1"/>
      </tp>
      <tp t="s">
        <v/>
        <stp/>
        <stp>EM_S_STM07_IS</stp>
        <stp>4</stp>
        <stp>603843.SH</stp>
        <stp>61</stp>
        <stp>12/31/2010</stp>
        <stp>1</stp>
        <tr r="N3029" s="1"/>
      </tp>
      <tp>
        <v>-174252431.11000001</v>
        <stp/>
        <stp>EM_S_STM07_IS</stp>
        <stp>4</stp>
        <stp>600844.SH</stp>
        <stp>61</stp>
        <stp>12/31/2013</stp>
        <stp>1</stp>
        <tr r="Q2593" s="1"/>
      </tp>
      <tp>
        <v>290110997.30000001</v>
        <stp/>
        <stp>EM_S_STM07_IS</stp>
        <stp>4</stp>
        <stp>600845.SH</stp>
        <stp>61</stp>
        <stp>12/31/2013</stp>
        <stp>1</stp>
        <tr r="Q2594" s="1"/>
      </tp>
      <tp>
        <v>160589265.22999999</v>
        <stp/>
        <stp>EM_S_STM07_IS</stp>
        <stp>4</stp>
        <stp>600846.SH</stp>
        <stp>61</stp>
        <stp>12/31/2013</stp>
        <stp>1</stp>
        <tr r="Q2595" s="1"/>
      </tp>
      <tp>
        <v>-13670474.810000001</v>
        <stp/>
        <stp>EM_S_STM07_IS</stp>
        <stp>4</stp>
        <stp>600847.SH</stp>
        <stp>61</stp>
        <stp>12/31/2013</stp>
        <stp>1</stp>
        <tr r="Q2596" s="1"/>
      </tp>
      <tp>
        <v>12042579.6</v>
        <stp/>
        <stp>EM_S_STM07_IS</stp>
        <stp>4</stp>
        <stp>600848.SH</stp>
        <stp>61</stp>
        <stp>12/31/2013</stp>
        <stp>1</stp>
        <tr r="Q2597" s="1"/>
      </tp>
      <tp>
        <v>239689648.09</v>
        <stp/>
        <stp>EM_S_STM07_IS</stp>
        <stp>4</stp>
        <stp>600850.SH</stp>
        <stp>61</stp>
        <stp>12/31/2013</stp>
        <stp>1</stp>
        <tr r="Q2598" s="1"/>
      </tp>
      <tp>
        <v>65392909.049999997</v>
        <stp/>
        <stp>EM_S_STM07_IS</stp>
        <stp>4</stp>
        <stp>600851.SH</stp>
        <stp>61</stp>
        <stp>12/31/2013</stp>
        <stp>1</stp>
        <tr r="Q2599" s="1"/>
      </tp>
      <tp>
        <v>17217450.5</v>
        <stp/>
        <stp>EM_S_STM07_IS</stp>
        <stp>4</stp>
        <stp>600853.SH</stp>
        <stp>61</stp>
        <stp>12/31/2013</stp>
        <stp>1</stp>
        <tr r="Q2600" s="1"/>
      </tp>
      <tp>
        <v>30790861.579999998</v>
        <stp/>
        <stp>EM_S_STM07_IS</stp>
        <stp>4</stp>
        <stp>600854.SH</stp>
        <stp>61</stp>
        <stp>12/31/2013</stp>
        <stp>1</stp>
        <tr r="Q2601" s="1"/>
      </tp>
      <tp>
        <v>31459095.719999999</v>
        <stp/>
        <stp>EM_S_STM07_IS</stp>
        <stp>4</stp>
        <stp>600855.SH</stp>
        <stp>61</stp>
        <stp>12/31/2013</stp>
        <stp>1</stp>
        <tr r="Q2602" s="1"/>
      </tp>
      <tp>
        <v>17358997.390000001</v>
        <stp/>
        <stp>EM_S_STM07_IS</stp>
        <stp>4</stp>
        <stp>600856.SH</stp>
        <stp>61</stp>
        <stp>12/31/2013</stp>
        <stp>1</stp>
        <tr r="Q2603" s="1"/>
      </tp>
      <tp>
        <v>35697833.57</v>
        <stp/>
        <stp>EM_S_STM07_IS</stp>
        <stp>4</stp>
        <stp>600857.SH</stp>
        <stp>61</stp>
        <stp>12/31/2013</stp>
        <stp>1</stp>
        <tr r="Q2604" s="1"/>
      </tp>
      <tp>
        <v>115323000000</v>
        <stp/>
        <stp>EM_S_STM07_IS</stp>
        <stp>4</stp>
        <stp>601857.SH</stp>
        <stp>61</stp>
        <stp>12/31/2012</stp>
        <stp>1</stp>
        <tr r="P2809" s="1"/>
      </tp>
      <tp>
        <v>266492075.28999999</v>
        <stp/>
        <stp>EM_S_STM07_IS</stp>
        <stp>4</stp>
        <stp>600858.SH</stp>
        <stp>61</stp>
        <stp>12/31/2013</stp>
        <stp>1</stp>
        <tr r="Q2605" s="1"/>
      </tp>
      <tp t="s">
        <v/>
        <stp/>
        <stp>EM_S_STM07_IS</stp>
        <stp>4</stp>
        <stp>603858.SH</stp>
        <stp>61</stp>
        <stp>12/31/2010</stp>
        <stp>1</stp>
        <tr r="N3030" s="1"/>
      </tp>
      <tp>
        <v>694084547.35000002</v>
        <stp/>
        <stp>EM_S_STM07_IS</stp>
        <stp>4</stp>
        <stp>600859.SH</stp>
        <stp>61</stp>
        <stp>12/31/2013</stp>
        <stp>1</stp>
        <tr r="Q2606" s="1"/>
      </tp>
      <tp t="s">
        <v/>
        <stp/>
        <stp>EM_S_STM07_IS</stp>
        <stp>4</stp>
        <stp>603859.SH</stp>
        <stp>61</stp>
        <stp>12/31/2010</stp>
        <stp>1</stp>
        <tr r="N3031" s="1"/>
      </tp>
      <tp>
        <v>1289309009.8599999</v>
        <stp/>
        <stp>EM_S_STM07_IS</stp>
        <stp>4</stp>
        <stp>600820.SH</stp>
        <stp>61</stp>
        <stp>12/31/2013</stp>
        <stp>1</stp>
        <tr r="Q2572" s="1"/>
      </tp>
      <tp>
        <v>14441462.800000001</v>
        <stp/>
        <stp>EM_S_STM07_IS</stp>
        <stp>4</stp>
        <stp>600821.SH</stp>
        <stp>61</stp>
        <stp>12/31/2013</stp>
        <stp>1</stp>
        <tr r="Q2573" s="1"/>
      </tp>
      <tp>
        <v>18185011.550000001</v>
        <stp/>
        <stp>EM_S_STM07_IS</stp>
        <stp>4</stp>
        <stp>600822.SH</stp>
        <stp>61</stp>
        <stp>12/31/2013</stp>
        <stp>1</stp>
        <tr r="Q2574" s="1"/>
      </tp>
      <tp t="s">
        <v/>
        <stp/>
        <stp>EM_S_STM07_IS</stp>
        <stp>4</stp>
        <stp>603822.SH</stp>
        <stp>61</stp>
        <stp>12/31/2010</stp>
        <stp>1</stp>
        <tr r="N3025" s="1"/>
      </tp>
      <tp>
        <v>1643190122.4300001</v>
        <stp/>
        <stp>EM_S_STM07_IS</stp>
        <stp>4</stp>
        <stp>600823.SH</stp>
        <stp>61</stp>
        <stp>12/31/2013</stp>
        <stp>1</stp>
        <tr r="Q2575" s="1"/>
      </tp>
      <tp t="s">
        <v/>
        <stp/>
        <stp>EM_S_STM07_IS</stp>
        <stp>4</stp>
        <stp>603823.SH</stp>
        <stp>61</stp>
        <stp>12/31/2010</stp>
        <stp>1</stp>
        <tr r="N3026" s="1"/>
      </tp>
      <tp>
        <v>165036585.22</v>
        <stp/>
        <stp>EM_S_STM07_IS</stp>
        <stp>4</stp>
        <stp>600824.SH</stp>
        <stp>61</stp>
        <stp>12/31/2013</stp>
        <stp>1</stp>
        <tr r="Q2576" s="1"/>
      </tp>
      <tp>
        <v>59498464.020000003</v>
        <stp/>
        <stp>EM_S_STM07_IS</stp>
        <stp>4</stp>
        <stp>600825.SH</stp>
        <stp>61</stp>
        <stp>12/31/2013</stp>
        <stp>1</stp>
        <tr r="Q2577" s="1"/>
      </tp>
      <tp>
        <v>51222963.710000001</v>
        <stp/>
        <stp>EM_S_STM07_IS</stp>
        <stp>4</stp>
        <stp>600826.SH</stp>
        <stp>61</stp>
        <stp>12/31/2013</stp>
        <stp>1</stp>
        <tr r="Q2578" s="1"/>
      </tp>
      <tp>
        <v>1035788548.91</v>
        <stp/>
        <stp>EM_S_STM07_IS</stp>
        <stp>4</stp>
        <stp>600827.SH</stp>
        <stp>61</stp>
        <stp>12/31/2013</stp>
        <stp>1</stp>
        <tr r="Q2579" s="1"/>
      </tp>
      <tp>
        <v>204506099.81</v>
        <stp/>
        <stp>EM_S_STM07_IS</stp>
        <stp>4</stp>
        <stp>600828.SH</stp>
        <stp>61</stp>
        <stp>12/31/2013</stp>
        <stp>1</stp>
        <tr r="Q2580" s="1"/>
      </tp>
      <tp t="s">
        <v/>
        <stp/>
        <stp>EM_S_STM07_IS</stp>
        <stp>4</stp>
        <stp>603828.SH</stp>
        <stp>61</stp>
        <stp>12/31/2010</stp>
        <stp>1</stp>
        <tr r="N3027" s="1"/>
      </tp>
      <tp>
        <v>6462053.8499999996</v>
        <stp/>
        <stp>EM_S_STM07_IS</stp>
        <stp>4</stp>
        <stp>600829.SH</stp>
        <stp>61</stp>
        <stp>12/31/2013</stp>
        <stp>1</stp>
        <tr r="Q2581" s="1"/>
      </tp>
      <tp>
        <v>163385124.99000001</v>
        <stp/>
        <stp>EM_S_STM07_IS</stp>
        <stp>4</stp>
        <stp>600830.SH</stp>
        <stp>61</stp>
        <stp>12/31/2013</stp>
        <stp>1</stp>
        <tr r="Q2582" s="1"/>
      </tp>
      <tp>
        <v>137047386.63</v>
        <stp/>
        <stp>EM_S_STM07_IS</stp>
        <stp>4</stp>
        <stp>600831.SH</stp>
        <stp>61</stp>
        <stp>12/31/2013</stp>
        <stp>1</stp>
        <tr r="Q2583" s="1"/>
      </tp>
      <tp>
        <v>34266800.990000002</v>
        <stp/>
        <stp>EM_S_STM07_IS</stp>
        <stp>4</stp>
        <stp>600833.SH</stp>
        <stp>61</stp>
        <stp>12/31/2013</stp>
        <stp>1</stp>
        <tr r="Q2584" s="1"/>
      </tp>
      <tp>
        <v>120549077.08</v>
        <stp/>
        <stp>EM_S_STM07_IS</stp>
        <stp>4</stp>
        <stp>600834.SH</stp>
        <stp>61</stp>
        <stp>12/31/2013</stp>
        <stp>1</stp>
        <tr r="Q2585" s="1"/>
      </tp>
      <tp>
        <v>943833546.36000001</v>
        <stp/>
        <stp>EM_S_STM07_IS</stp>
        <stp>4</stp>
        <stp>600835.SH</stp>
        <stp>61</stp>
        <stp>12/31/2013</stp>
        <stp>1</stp>
        <tr r="Q2586" s="1"/>
      </tp>
      <tp>
        <v>10645991.619999999</v>
        <stp/>
        <stp>EM_S_STM07_IS</stp>
        <stp>4</stp>
        <stp>600836.SH</stp>
        <stp>61</stp>
        <stp>12/31/2013</stp>
        <stp>1</stp>
        <tr r="Q2587" s="1"/>
      </tp>
      <tp>
        <v>4035024048.1799998</v>
        <stp/>
        <stp>EM_S_STM07_IS</stp>
        <stp>4</stp>
        <stp>600837.SH</stp>
        <stp>61</stp>
        <stp>12/31/2013</stp>
        <stp>1</stp>
        <tr r="Q2588" s="1"/>
      </tp>
      <tp>
        <v>47434708.920000002</v>
        <stp/>
        <stp>EM_S_STM07_IS</stp>
        <stp>4</stp>
        <stp>600838.SH</stp>
        <stp>61</stp>
        <stp>12/31/2013</stp>
        <stp>1</stp>
        <tr r="Q2589" s="1"/>
      </tp>
      <tp t="s">
        <v/>
        <stp/>
        <stp>EM_S_STM07_IS</stp>
        <stp>4</stp>
        <stp>603838.SH</stp>
        <stp>61</stp>
        <stp>12/31/2010</stp>
        <stp>1</stp>
        <tr r="N3028" s="1"/>
      </tp>
      <tp>
        <v>512481605.57999998</v>
        <stp/>
        <stp>EM_S_STM07_IS</stp>
        <stp>4</stp>
        <stp>600839.SH</stp>
        <stp>61</stp>
        <stp>12/31/2013</stp>
        <stp>1</stp>
        <tr r="Q2590" s="1"/>
      </tp>
      <tp>
        <v>-28625625.050000001</v>
        <stp/>
        <stp>EM_S_STM07_IS</stp>
        <stp>4</stp>
        <stp>600800.SH</stp>
        <stp>61</stp>
        <stp>12/31/2013</stp>
        <stp>1</stp>
        <tr r="Q2553" s="1"/>
      </tp>
      <tp>
        <v>11950287377</v>
        <stp/>
        <stp>EM_S_STM07_IS</stp>
        <stp>4</stp>
        <stp>601800.SH</stp>
        <stp>61</stp>
        <stp>12/31/2012</stp>
        <stp>1</stp>
        <tr r="P2804" s="1"/>
      </tp>
      <tp t="s">
        <v/>
        <stp/>
        <stp>EM_S_STM07_IS</stp>
        <stp>4</stp>
        <stp>603800.SH</stp>
        <stp>61</stp>
        <stp>12/31/2010</stp>
        <stp>1</stp>
        <tr r="N3019" s="1"/>
      </tp>
      <tp>
        <v>1180601633</v>
        <stp/>
        <stp>EM_S_STM07_IS</stp>
        <stp>4</stp>
        <stp>600801.SH</stp>
        <stp>61</stp>
        <stp>12/31/2013</stp>
        <stp>1</stp>
        <tr r="Q2554" s="1"/>
      </tp>
      <tp>
        <v>498832090.24000001</v>
        <stp/>
        <stp>EM_S_STM07_IS</stp>
        <stp>4</stp>
        <stp>601801.SH</stp>
        <stp>61</stp>
        <stp>12/31/2012</stp>
        <stp>1</stp>
        <tr r="P2805" s="1"/>
      </tp>
      <tp>
        <v>19045754.510000002</v>
        <stp/>
        <stp>EM_S_STM07_IS</stp>
        <stp>4</stp>
        <stp>600802.SH</stp>
        <stp>61</stp>
        <stp>12/31/2013</stp>
        <stp>1</stp>
        <tr r="Q2555" s="1"/>
      </tp>
      <tp>
        <v>693017108.86000001</v>
        <stp/>
        <stp>EM_S_STM07_IS</stp>
        <stp>4</stp>
        <stp>600803.SH</stp>
        <stp>61</stp>
        <stp>12/31/2013</stp>
        <stp>1</stp>
        <tr r="Q2556" s="1"/>
      </tp>
      <tp>
        <v>403071546.86000001</v>
        <stp/>
        <stp>EM_S_STM07_IS</stp>
        <stp>4</stp>
        <stp>600804.SH</stp>
        <stp>61</stp>
        <stp>12/31/2013</stp>
        <stp>1</stp>
        <tr r="Q2557" s="1"/>
      </tp>
      <tp>
        <v>1292272010.21</v>
        <stp/>
        <stp>EM_S_STM07_IS</stp>
        <stp>4</stp>
        <stp>600805.SH</stp>
        <stp>61</stp>
        <stp>12/31/2013</stp>
        <stp>1</stp>
        <tr r="Q2558" s="1"/>
      </tp>
      <tp>
        <v>7440164.3399999999</v>
        <stp/>
        <stp>EM_S_STM07_IS</stp>
        <stp>4</stp>
        <stp>600806.SH</stp>
        <stp>61</stp>
        <stp>12/31/2013</stp>
        <stp>1</stp>
        <tr r="Q2559" s="1"/>
      </tp>
      <tp>
        <v>551682626.89999998</v>
        <stp/>
        <stp>EM_S_STM07_IS</stp>
        <stp>4</stp>
        <stp>603806.SH</stp>
        <stp>61</stp>
        <stp>12/31/2010</stp>
        <stp>1</stp>
        <tr r="N3020" s="1"/>
      </tp>
      <tp>
        <v>19553701.41</v>
        <stp/>
        <stp>EM_S_STM07_IS</stp>
        <stp>4</stp>
        <stp>600807.SH</stp>
        <stp>61</stp>
        <stp>12/31/2013</stp>
        <stp>1</stp>
        <tr r="Q2560" s="1"/>
      </tp>
      <tp>
        <v>157220198</v>
        <stp/>
        <stp>EM_S_STM07_IS</stp>
        <stp>4</stp>
        <stp>600808.SH</stp>
        <stp>61</stp>
        <stp>12/31/2013</stp>
        <stp>1</stp>
        <tr r="Q2561" s="1"/>
      </tp>
      <tp>
        <v>4559353730</v>
        <stp/>
        <stp>EM_S_STM07_IS</stp>
        <stp>4</stp>
        <stp>601808.SH</stp>
        <stp>61</stp>
        <stp>12/31/2012</stp>
        <stp>1</stp>
        <tr r="P2806" s="1"/>
      </tp>
      <tp t="s">
        <v/>
        <stp/>
        <stp>EM_S_STM07_IS</stp>
        <stp>4</stp>
        <stp>603808.SH</stp>
        <stp>61</stp>
        <stp>12/31/2010</stp>
        <stp>1</stp>
        <tr r="N3021" s="1"/>
      </tp>
      <tp>
        <v>960424806.92999995</v>
        <stp/>
        <stp>EM_S_STM07_IS</stp>
        <stp>4</stp>
        <stp>600809.SH</stp>
        <stp>61</stp>
        <stp>12/31/2013</stp>
        <stp>1</stp>
        <tr r="Q2562" s="1"/>
      </tp>
      <tp>
        <v>19681511.25</v>
        <stp/>
        <stp>EM_S_STM07_IS</stp>
        <stp>4</stp>
        <stp>600810.SH</stp>
        <stp>61</stp>
        <stp>12/31/2013</stp>
        <stp>1</stp>
        <tr r="Q2563" s="1"/>
      </tp>
      <tp>
        <v>1041061087.5700001</v>
        <stp/>
        <stp>EM_S_STM07_IS</stp>
        <stp>4</stp>
        <stp>600811.SH</stp>
        <stp>61</stp>
        <stp>12/31/2013</stp>
        <stp>1</stp>
        <tr r="Q2564" s="1"/>
      </tp>
      <tp>
        <v>623583900</v>
        <stp/>
        <stp>EM_S_STM07_IS</stp>
        <stp>4</stp>
        <stp>601811.SH</stp>
        <stp>61</stp>
        <stp>12/31/2012</stp>
        <stp>1</stp>
        <tr r="P2807" s="1"/>
      </tp>
      <tp>
        <v>13655286.48</v>
        <stp/>
        <stp>EM_S_STM07_IS</stp>
        <stp>4</stp>
        <stp>600812.SH</stp>
        <stp>61</stp>
        <stp>12/31/2013</stp>
        <stp>1</stp>
        <tr r="Q2565" s="1"/>
      </tp>
      <tp>
        <v>62963938.799999997</v>
        <stp/>
        <stp>EM_S_STM07_IS</stp>
        <stp>4</stp>
        <stp>600814.SH</stp>
        <stp>61</stp>
        <stp>12/31/2013</stp>
        <stp>1</stp>
        <tr r="Q2566" s="1"/>
      </tp>
      <tp>
        <v>-589972691.13</v>
        <stp/>
        <stp>EM_S_STM07_IS</stp>
        <stp>4</stp>
        <stp>600815.SH</stp>
        <stp>61</stp>
        <stp>12/31/2013</stp>
        <stp>1</stp>
        <tr r="Q2567" s="1"/>
      </tp>
      <tp>
        <v>279601800.18000001</v>
        <stp/>
        <stp>EM_S_STM07_IS</stp>
        <stp>4</stp>
        <stp>600816.SH</stp>
        <stp>61</stp>
        <stp>12/31/2013</stp>
        <stp>1</stp>
        <tr r="Q2568" s="1"/>
      </tp>
      <tp t="s">
        <v/>
        <stp/>
        <stp>EM_S_STM07_IS</stp>
        <stp>4</stp>
        <stp>603816.SH</stp>
        <stp>61</stp>
        <stp>12/31/2010</stp>
        <stp>1</stp>
        <tr r="N3022" s="1"/>
      </tp>
      <tp>
        <v>2477117.36</v>
        <stp/>
        <stp>EM_S_STM07_IS</stp>
        <stp>4</stp>
        <stp>600817.SH</stp>
        <stp>61</stp>
        <stp>12/31/2013</stp>
        <stp>1</stp>
        <tr r="Q2569" s="1"/>
      </tp>
      <tp>
        <v>9848751.1699999999</v>
        <stp/>
        <stp>EM_S_STM07_IS</stp>
        <stp>4</stp>
        <stp>600818.SH</stp>
        <stp>61</stp>
        <stp>12/31/2013</stp>
        <stp>1</stp>
        <tr r="Q2570" s="1"/>
      </tp>
      <tp>
        <v>23591000000</v>
        <stp/>
        <stp>EM_S_STM07_IS</stp>
        <stp>4</stp>
        <stp>601818.SH</stp>
        <stp>61</stp>
        <stp>12/31/2012</stp>
        <stp>1</stp>
        <tr r="P2808" s="1"/>
      </tp>
      <tp t="s">
        <v/>
        <stp/>
        <stp>EM_S_STM07_IS</stp>
        <stp>4</stp>
        <stp>603818.SH</stp>
        <stp>61</stp>
        <stp>12/31/2010</stp>
        <stp>1</stp>
        <tr r="N3023" s="1"/>
      </tp>
      <tp>
        <v>119142541.45</v>
        <stp/>
        <stp>EM_S_STM07_IS</stp>
        <stp>4</stp>
        <stp>600819.SH</stp>
        <stp>61</stp>
        <stp>12/31/2013</stp>
        <stp>1</stp>
        <tr r="Q2571" s="1"/>
      </tp>
      <tp t="s">
        <v/>
        <stp/>
        <stp>EM_S_STM07_IS</stp>
        <stp>4</stp>
        <stp>603819.SH</stp>
        <stp>61</stp>
        <stp>12/31/2010</stp>
        <stp>1</stp>
        <tr r="N3024" s="1"/>
      </tp>
      <tp>
        <v>28881580</v>
        <stp/>
        <stp>EM_S_STM07_IS</stp>
        <stp>4</stp>
        <stp>300190.SZ</stp>
        <stp>61</stp>
        <stp>12/31/2013</stp>
        <stp>1</stp>
        <tr r="Q1485" s="1"/>
      </tp>
      <tp>
        <v>92208387.140000001</v>
        <stp/>
        <stp>EM_S_STM07_IS</stp>
        <stp>4</stp>
        <stp>300191.SZ</stp>
        <stp>61</stp>
        <stp>12/31/2013</stp>
        <stp>1</stp>
        <tr r="Q1486" s="1"/>
      </tp>
      <tp>
        <v>38424108.630000003</v>
        <stp/>
        <stp>EM_S_STM07_IS</stp>
        <stp>4</stp>
        <stp>300192.SZ</stp>
        <stp>61</stp>
        <stp>12/31/2013</stp>
        <stp>1</stp>
        <tr r="Q1487" s="1"/>
      </tp>
      <tp>
        <v>69414626.450000003</v>
        <stp/>
        <stp>EM_S_STM07_IS</stp>
        <stp>4</stp>
        <stp>300193.SZ</stp>
        <stp>61</stp>
        <stp>12/31/2013</stp>
        <stp>1</stp>
        <tr r="Q1488" s="1"/>
      </tp>
      <tp>
        <v>38367911.409999996</v>
        <stp/>
        <stp>EM_S_STM07_IS</stp>
        <stp>4</stp>
        <stp>300194.SZ</stp>
        <stp>61</stp>
        <stp>12/31/2013</stp>
        <stp>1</stp>
        <tr r="Q1489" s="1"/>
      </tp>
      <tp>
        <v>143007275.58000001</v>
        <stp/>
        <stp>EM_S_STM07_IS</stp>
        <stp>4</stp>
        <stp>300195.SZ</stp>
        <stp>61</stp>
        <stp>12/31/2013</stp>
        <stp>1</stp>
        <tr r="Q1490" s="1"/>
      </tp>
      <tp>
        <v>105023456.70999999</v>
        <stp/>
        <stp>EM_S_STM07_IS</stp>
        <stp>4</stp>
        <stp>300196.SZ</stp>
        <stp>61</stp>
        <stp>12/31/2013</stp>
        <stp>1</stp>
        <tr r="Q1491" s="1"/>
      </tp>
      <tp>
        <v>235765844.99000001</v>
        <stp/>
        <stp>EM_S_STM07_IS</stp>
        <stp>4</stp>
        <stp>300197.SZ</stp>
        <stp>61</stp>
        <stp>12/31/2013</stp>
        <stp>1</stp>
        <tr r="Q1492" s="1"/>
      </tp>
      <tp>
        <v>91756250.640000001</v>
        <stp/>
        <stp>EM_S_STM07_IS</stp>
        <stp>4</stp>
        <stp>300198.SZ</stp>
        <stp>61</stp>
        <stp>12/31/2013</stp>
        <stp>1</stp>
        <tr r="Q1493" s="1"/>
      </tp>
      <tp>
        <v>129930721</v>
        <stp/>
        <stp>EM_S_STM07_IS</stp>
        <stp>4</stp>
        <stp>300199.SZ</stp>
        <stp>61</stp>
        <stp>12/31/2013</stp>
        <stp>1</stp>
        <tr r="Q1494" s="1"/>
      </tp>
      <tp>
        <v>89846302.239999995</v>
        <stp/>
        <stp>EM_S_STM07_IS</stp>
        <stp>4</stp>
        <stp>300180.SZ</stp>
        <stp>61</stp>
        <stp>12/31/2013</stp>
        <stp>1</stp>
        <tr r="Q1476" s="1"/>
      </tp>
      <tp>
        <v>80997527.730000004</v>
        <stp/>
        <stp>EM_S_STM07_IS</stp>
        <stp>4</stp>
        <stp>300181.SZ</stp>
        <stp>61</stp>
        <stp>12/31/2013</stp>
        <stp>1</stp>
        <tr r="Q1477" s="1"/>
      </tp>
      <tp>
        <v>200856261.15000001</v>
        <stp/>
        <stp>EM_S_STM07_IS</stp>
        <stp>4</stp>
        <stp>300182.SZ</stp>
        <stp>61</stp>
        <stp>12/31/2013</stp>
        <stp>1</stp>
        <tr r="Q1478" s="1"/>
      </tp>
      <tp>
        <v>236167258.28</v>
        <stp/>
        <stp>EM_S_STM07_IS</stp>
        <stp>4</stp>
        <stp>300183.SZ</stp>
        <stp>61</stp>
        <stp>12/31/2013</stp>
        <stp>1</stp>
        <tr r="Q1479" s="1"/>
      </tp>
      <tp>
        <v>17107492.16</v>
        <stp/>
        <stp>EM_S_STM07_IS</stp>
        <stp>4</stp>
        <stp>300184.SZ</stp>
        <stp>61</stp>
        <stp>12/31/2013</stp>
        <stp>1</stp>
        <tr r="Q1480" s="1"/>
      </tp>
      <tp>
        <v>58619923.469999999</v>
        <stp/>
        <stp>EM_S_STM07_IS</stp>
        <stp>4</stp>
        <stp>300185.SZ</stp>
        <stp>61</stp>
        <stp>12/31/2013</stp>
        <stp>1</stp>
        <tr r="Q1481" s="1"/>
      </tp>
      <tp>
        <v>54004339.289999999</v>
        <stp/>
        <stp>EM_S_STM07_IS</stp>
        <stp>4</stp>
        <stp>300187.SZ</stp>
        <stp>61</stp>
        <stp>12/31/2013</stp>
        <stp>1</stp>
        <tr r="Q1482" s="1"/>
      </tp>
      <tp>
        <v>56286872.369999997</v>
        <stp/>
        <stp>EM_S_STM07_IS</stp>
        <stp>4</stp>
        <stp>300188.SZ</stp>
        <stp>61</stp>
        <stp>12/31/2013</stp>
        <stp>1</stp>
        <tr r="Q1483" s="1"/>
      </tp>
      <tp>
        <v>38417311.619999997</v>
        <stp/>
        <stp>EM_S_STM07_IS</stp>
        <stp>4</stp>
        <stp>300189.SZ</stp>
        <stp>61</stp>
        <stp>12/31/2013</stp>
        <stp>1</stp>
        <tr r="Q1484" s="1"/>
      </tp>
      <tp>
        <v>27485094.289999999</v>
        <stp/>
        <stp>EM_S_STM07_IS</stp>
        <stp>4</stp>
        <stp>002180.SZ</stp>
        <stp>61</stp>
        <stp>12/31/2011</stp>
        <stp>1</stp>
        <tr r="O652" s="1"/>
      </tp>
      <tp>
        <v>10971571.630000001</v>
        <stp/>
        <stp>EM_S_STM07_IS</stp>
        <stp>4</stp>
        <stp>002181.SZ</stp>
        <stp>61</stp>
        <stp>12/31/2011</stp>
        <stp>1</stp>
        <tr r="O653" s="1"/>
      </tp>
      <tp>
        <v>3782056.82</v>
        <stp/>
        <stp>EM_S_STM07_IS</stp>
        <stp>4</stp>
        <stp>002182.SZ</stp>
        <stp>61</stp>
        <stp>12/31/2011</stp>
        <stp>1</stp>
        <tr r="O654" s="1"/>
      </tp>
      <tp>
        <v>135014482</v>
        <stp/>
        <stp>EM_S_STM07_IS</stp>
        <stp>4</stp>
        <stp>002183.SZ</stp>
        <stp>61</stp>
        <stp>12/31/2011</stp>
        <stp>1</stp>
        <tr r="O655" s="1"/>
      </tp>
      <tp>
        <v>20475937.609999999</v>
        <stp/>
        <stp>EM_S_STM07_IS</stp>
        <stp>4</stp>
        <stp>002184.SZ</stp>
        <stp>61</stp>
        <stp>12/31/2011</stp>
        <stp>1</stp>
        <tr r="O656" s="1"/>
      </tp>
      <tp>
        <v>78956088.939999998</v>
        <stp/>
        <stp>EM_S_STM07_IS</stp>
        <stp>4</stp>
        <stp>002185.SZ</stp>
        <stp>61</stp>
        <stp>12/31/2011</stp>
        <stp>1</stp>
        <tr r="O657" s="1"/>
      </tp>
      <tp>
        <v>129175606.2</v>
        <stp/>
        <stp>EM_S_STM07_IS</stp>
        <stp>4</stp>
        <stp>002186.SZ</stp>
        <stp>61</stp>
        <stp>12/31/2011</stp>
        <stp>1</stp>
        <tr r="O658" s="1"/>
      </tp>
      <tp>
        <v>213621062.44</v>
        <stp/>
        <stp>EM_S_STM07_IS</stp>
        <stp>4</stp>
        <stp>002187.SZ</stp>
        <stp>61</stp>
        <stp>12/31/2011</stp>
        <stp>1</stp>
        <tr r="O659" s="1"/>
      </tp>
      <tp>
        <v>2025417.37</v>
        <stp/>
        <stp>EM_S_STM07_IS</stp>
        <stp>4</stp>
        <stp>002188.SZ</stp>
        <stp>61</stp>
        <stp>12/31/2011</stp>
        <stp>1</stp>
        <tr r="O660" s="1"/>
      </tp>
      <tp>
        <v>6325373.6399999997</v>
        <stp/>
        <stp>EM_S_STM07_IS</stp>
        <stp>4</stp>
        <stp>002189.SZ</stp>
        <stp>61</stp>
        <stp>12/31/2011</stp>
        <stp>1</stp>
        <tr r="O661" s="1"/>
      </tp>
      <tp>
        <v>67541648.310000002</v>
        <stp/>
        <stp>EM_S_STM07_IS</stp>
        <stp>4</stp>
        <stp>002190.SZ</stp>
        <stp>61</stp>
        <stp>12/31/2011</stp>
        <stp>1</stp>
        <tr r="O662" s="1"/>
      </tp>
      <tp>
        <v>388993128.37</v>
        <stp/>
        <stp>EM_S_STM07_IS</stp>
        <stp>4</stp>
        <stp>002191.SZ</stp>
        <stp>61</stp>
        <stp>12/31/2011</stp>
        <stp>1</stp>
        <tr r="O663" s="1"/>
      </tp>
      <tp>
        <v>4248606.18</v>
        <stp/>
        <stp>EM_S_STM07_IS</stp>
        <stp>4</stp>
        <stp>002192.SZ</stp>
        <stp>61</stp>
        <stp>12/31/2011</stp>
        <stp>1</stp>
        <tr r="O664" s="1"/>
      </tp>
      <tp>
        <v>11208906.779999999</v>
        <stp/>
        <stp>EM_S_STM07_IS</stp>
        <stp>4</stp>
        <stp>002193.SZ</stp>
        <stp>61</stp>
        <stp>12/31/2011</stp>
        <stp>1</stp>
        <tr r="O665" s="1"/>
      </tp>
      <tp>
        <v>160465028.97</v>
        <stp/>
        <stp>EM_S_STM07_IS</stp>
        <stp>4</stp>
        <stp>002194.SZ</stp>
        <stp>61</stp>
        <stp>12/31/2011</stp>
        <stp>1</stp>
        <tr r="O666" s="1"/>
      </tp>
      <tp>
        <v>64970176.539999999</v>
        <stp/>
        <stp>EM_S_STM07_IS</stp>
        <stp>4</stp>
        <stp>002195.SZ</stp>
        <stp>61</stp>
        <stp>12/31/2011</stp>
        <stp>1</stp>
        <tr r="O667" s="1"/>
      </tp>
      <tp>
        <v>39502224.920000002</v>
        <stp/>
        <stp>EM_S_STM07_IS</stp>
        <stp>4</stp>
        <stp>002196.SZ</stp>
        <stp>61</stp>
        <stp>12/31/2011</stp>
        <stp>1</stp>
        <tr r="O668" s="1"/>
      </tp>
      <tp>
        <v>71508108.189999998</v>
        <stp/>
        <stp>EM_S_STM07_IS</stp>
        <stp>4</stp>
        <stp>002197.SZ</stp>
        <stp>61</stp>
        <stp>12/31/2011</stp>
        <stp>1</stp>
        <tr r="O669" s="1"/>
      </tp>
      <tp>
        <v>20238582.449999999</v>
        <stp/>
        <stp>EM_S_STM07_IS</stp>
        <stp>4</stp>
        <stp>002198.SZ</stp>
        <stp>61</stp>
        <stp>12/31/2011</stp>
        <stp>1</stp>
        <tr r="O670" s="1"/>
      </tp>
      <tp>
        <v>5619311.9800000004</v>
        <stp/>
        <stp>EM_S_STM07_IS</stp>
        <stp>4</stp>
        <stp>002199.SZ</stp>
        <stp>61</stp>
        <stp>12/31/2011</stp>
        <stp>1</stp>
        <tr r="O671" s="1"/>
      </tp>
      <tp>
        <v>20981903.449999999</v>
        <stp/>
        <stp>EM_S_STM07_IS</stp>
        <stp>4</stp>
        <stp>002120.SZ</stp>
        <stp>61</stp>
        <stp>12/31/2011</stp>
        <stp>1</stp>
        <tr r="O592" s="1"/>
      </tp>
      <tp>
        <v>121519386.93000001</v>
        <stp/>
        <stp>EM_S_STM07_IS</stp>
        <stp>4</stp>
        <stp>300110.SZ</stp>
        <stp>61</stp>
        <stp>12/31/2013</stp>
        <stp>1</stp>
        <tr r="Q1406" s="1"/>
      </tp>
      <tp>
        <v>75001304.519999996</v>
        <stp/>
        <stp>EM_S_STM07_IS</stp>
        <stp>4</stp>
        <stp>002121.SZ</stp>
        <stp>61</stp>
        <stp>12/31/2011</stp>
        <stp>1</stp>
        <tr r="O593" s="1"/>
      </tp>
      <tp>
        <v>40606734.859999999</v>
        <stp/>
        <stp>EM_S_STM07_IS</stp>
        <stp>4</stp>
        <stp>300111.SZ</stp>
        <stp>61</stp>
        <stp>12/31/2013</stp>
        <stp>1</stp>
        <tr r="Q1407" s="1"/>
      </tp>
      <tp>
        <v>417987333</v>
        <stp/>
        <stp>EM_S_STM07_IS</stp>
        <stp>4</stp>
        <stp>002122.SZ</stp>
        <stp>61</stp>
        <stp>12/31/2011</stp>
        <stp>1</stp>
        <tr r="O594" s="1"/>
      </tp>
      <tp>
        <v>33637712.409999996</v>
        <stp/>
        <stp>EM_S_STM07_IS</stp>
        <stp>4</stp>
        <stp>300112.SZ</stp>
        <stp>61</stp>
        <stp>12/31/2013</stp>
        <stp>1</stp>
        <tr r="Q1408" s="1"/>
      </tp>
      <tp>
        <v>283780765.05000001</v>
        <stp/>
        <stp>EM_S_STM07_IS</stp>
        <stp>4</stp>
        <stp>002123.SZ</stp>
        <stp>61</stp>
        <stp>12/31/2011</stp>
        <stp>1</stp>
        <tr r="O595" s="1"/>
      </tp>
      <tp>
        <v>102499593.84999999</v>
        <stp/>
        <stp>EM_S_STM07_IS</stp>
        <stp>4</stp>
        <stp>300113.SZ</stp>
        <stp>61</stp>
        <stp>12/31/2013</stp>
        <stp>1</stp>
        <tr r="Q1409" s="1"/>
      </tp>
      <tp>
        <v>30016396.899999999</v>
        <stp/>
        <stp>EM_S_STM07_IS</stp>
        <stp>4</stp>
        <stp>002124.SZ</stp>
        <stp>61</stp>
        <stp>12/31/2011</stp>
        <stp>1</stp>
        <tr r="O596" s="1"/>
      </tp>
      <tp>
        <v>47697316.890000001</v>
        <stp/>
        <stp>EM_S_STM07_IS</stp>
        <stp>4</stp>
        <stp>300114.SZ</stp>
        <stp>61</stp>
        <stp>12/31/2013</stp>
        <stp>1</stp>
        <tr r="Q1410" s="1"/>
      </tp>
      <tp>
        <v>29696456.559999999</v>
        <stp/>
        <stp>EM_S_STM07_IS</stp>
        <stp>4</stp>
        <stp>002125.SZ</stp>
        <stp>61</stp>
        <stp>12/31/2011</stp>
        <stp>1</stp>
        <tr r="O597" s="1"/>
      </tp>
      <tp>
        <v>221670300.66</v>
        <stp/>
        <stp>EM_S_STM07_IS</stp>
        <stp>4</stp>
        <stp>300115.SZ</stp>
        <stp>61</stp>
        <stp>12/31/2013</stp>
        <stp>1</stp>
        <tr r="Q1411" s="1"/>
      </tp>
      <tp>
        <v>104730598.41</v>
        <stp/>
        <stp>EM_S_STM07_IS</stp>
        <stp>4</stp>
        <stp>002126.SZ</stp>
        <stp>61</stp>
        <stp>12/31/2011</stp>
        <stp>1</stp>
        <tr r="O598" s="1"/>
      </tp>
      <tp>
        <v>4827929.46</v>
        <stp/>
        <stp>EM_S_STM07_IS</stp>
        <stp>4</stp>
        <stp>300116.SZ</stp>
        <stp>61</stp>
        <stp>12/31/2013</stp>
        <stp>1</stp>
        <tr r="Q1412" s="1"/>
      </tp>
      <tp>
        <v>71052324.340000004</v>
        <stp/>
        <stp>EM_S_STM07_IS</stp>
        <stp>4</stp>
        <stp>002127.SZ</stp>
        <stp>61</stp>
        <stp>12/31/2011</stp>
        <stp>1</stp>
        <tr r="O599" s="1"/>
      </tp>
      <tp>
        <v>61013145.710000001</v>
        <stp/>
        <stp>EM_S_STM07_IS</stp>
        <stp>4</stp>
        <stp>300117.SZ</stp>
        <stp>61</stp>
        <stp>12/31/2013</stp>
        <stp>1</stp>
        <tr r="Q1413" s="1"/>
      </tp>
      <tp>
        <v>1600354457.02</v>
        <stp/>
        <stp>EM_S_STM07_IS</stp>
        <stp>4</stp>
        <stp>002128.SZ</stp>
        <stp>61</stp>
        <stp>12/31/2011</stp>
        <stp>1</stp>
        <tr r="O600" s="1"/>
      </tp>
      <tp>
        <v>75652714.340000004</v>
        <stp/>
        <stp>EM_S_STM07_IS</stp>
        <stp>4</stp>
        <stp>300118.SZ</stp>
        <stp>61</stp>
        <stp>12/31/2013</stp>
        <stp>1</stp>
        <tr r="Q1414" s="1"/>
      </tp>
      <tp>
        <v>182587328.53</v>
        <stp/>
        <stp>EM_S_STM07_IS</stp>
        <stp>4</stp>
        <stp>002129.SZ</stp>
        <stp>61</stp>
        <stp>12/31/2011</stp>
        <stp>1</stp>
        <tr r="O601" s="1"/>
      </tp>
      <tp>
        <v>151958903.03</v>
        <stp/>
        <stp>EM_S_STM07_IS</stp>
        <stp>4</stp>
        <stp>300119.SZ</stp>
        <stp>61</stp>
        <stp>12/31/2013</stp>
        <stp>1</stp>
        <tr r="Q1415" s="1"/>
      </tp>
      <tp>
        <v>83158450.349999994</v>
        <stp/>
        <stp>EM_S_STM07_IS</stp>
        <stp>4</stp>
        <stp>002130.SZ</stp>
        <stp>61</stp>
        <stp>12/31/2011</stp>
        <stp>1</stp>
        <tr r="O602" s="1"/>
      </tp>
      <tp>
        <v>102641046.48</v>
        <stp/>
        <stp>EM_S_STM07_IS</stp>
        <stp>4</stp>
        <stp>300100.SZ</stp>
        <stp>61</stp>
        <stp>12/31/2013</stp>
        <stp>1</stp>
        <tr r="Q1396" s="1"/>
      </tp>
      <tp>
        <v>116490554.01000001</v>
        <stp/>
        <stp>EM_S_STM07_IS</stp>
        <stp>4</stp>
        <stp>002131.SZ</stp>
        <stp>61</stp>
        <stp>12/31/2011</stp>
        <stp>1</stp>
        <tr r="O603" s="1"/>
      </tp>
      <tp>
        <v>-15331490.1</v>
        <stp/>
        <stp>EM_S_STM07_IS</stp>
        <stp>4</stp>
        <stp>300101.SZ</stp>
        <stp>61</stp>
        <stp>12/31/2013</stp>
        <stp>1</stp>
        <tr r="Q1397" s="1"/>
      </tp>
      <tp>
        <v>71312370.200000003</v>
        <stp/>
        <stp>EM_S_STM07_IS</stp>
        <stp>4</stp>
        <stp>002132.SZ</stp>
        <stp>61</stp>
        <stp>12/31/2011</stp>
        <stp>1</stp>
        <tr r="O604" s="1"/>
      </tp>
      <tp>
        <v>105468489.98999999</v>
        <stp/>
        <stp>EM_S_STM07_IS</stp>
        <stp>4</stp>
        <stp>300102.SZ</stp>
        <stp>61</stp>
        <stp>12/31/2013</stp>
        <stp>1</stp>
        <tr r="Q1398" s="1"/>
      </tp>
      <tp>
        <v>288238718.18000001</v>
        <stp/>
        <stp>EM_S_STM07_IS</stp>
        <stp>4</stp>
        <stp>002133.SZ</stp>
        <stp>61</stp>
        <stp>12/31/2011</stp>
        <stp>1</stp>
        <tr r="O605" s="1"/>
      </tp>
      <tp>
        <v>63945003.670000002</v>
        <stp/>
        <stp>EM_S_STM07_IS</stp>
        <stp>4</stp>
        <stp>300103.SZ</stp>
        <stp>61</stp>
        <stp>12/31/2013</stp>
        <stp>1</stp>
        <tr r="Q1399" s="1"/>
      </tp>
      <tp>
        <v>2791116.87</v>
        <stp/>
        <stp>EM_S_STM07_IS</stp>
        <stp>4</stp>
        <stp>002134.SZ</stp>
        <stp>61</stp>
        <stp>12/31/2011</stp>
        <stp>1</stp>
        <tr r="O606" s="1"/>
      </tp>
      <tp>
        <v>255009694.81999999</v>
        <stp/>
        <stp>EM_S_STM07_IS</stp>
        <stp>4</stp>
        <stp>300104.SZ</stp>
        <stp>61</stp>
        <stp>12/31/2013</stp>
        <stp>1</stp>
        <tr r="Q1400" s="1"/>
      </tp>
      <tp>
        <v>90218297.280000001</v>
        <stp/>
        <stp>EM_S_STM07_IS</stp>
        <stp>4</stp>
        <stp>002135.SZ</stp>
        <stp>61</stp>
        <stp>12/31/2011</stp>
        <stp>1</stp>
        <tr r="O607" s="1"/>
      </tp>
      <tp>
        <v>191986366.94</v>
        <stp/>
        <stp>EM_S_STM07_IS</stp>
        <stp>4</stp>
        <stp>300105.SZ</stp>
        <stp>61</stp>
        <stp>12/31/2013</stp>
        <stp>1</stp>
        <tr r="Q1401" s="1"/>
      </tp>
      <tp>
        <v>56639378.18</v>
        <stp/>
        <stp>EM_S_STM07_IS</stp>
        <stp>4</stp>
        <stp>002136.SZ</stp>
        <stp>61</stp>
        <stp>12/31/2011</stp>
        <stp>1</stp>
        <tr r="O608" s="1"/>
      </tp>
      <tp>
        <v>27176996.02</v>
        <stp/>
        <stp>EM_S_STM07_IS</stp>
        <stp>4</stp>
        <stp>300106.SZ</stp>
        <stp>61</stp>
        <stp>12/31/2013</stp>
        <stp>1</stp>
        <tr r="Q1402" s="1"/>
      </tp>
      <tp>
        <v>36349438.049999997</v>
        <stp/>
        <stp>EM_S_STM07_IS</stp>
        <stp>4</stp>
        <stp>002137.SZ</stp>
        <stp>61</stp>
        <stp>12/31/2011</stp>
        <stp>1</stp>
        <tr r="O609" s="1"/>
      </tp>
      <tp>
        <v>36133289.649999999</v>
        <stp/>
        <stp>EM_S_STM07_IS</stp>
        <stp>4</stp>
        <stp>300107.SZ</stp>
        <stp>61</stp>
        <stp>12/31/2013</stp>
        <stp>1</stp>
        <tr r="Q1403" s="1"/>
      </tp>
      <tp>
        <v>80114888.480000004</v>
        <stp/>
        <stp>EM_S_STM07_IS</stp>
        <stp>4</stp>
        <stp>002138.SZ</stp>
        <stp>61</stp>
        <stp>12/31/2011</stp>
        <stp>1</stp>
        <tr r="O610" s="1"/>
      </tp>
      <tp>
        <v>27161227.039999999</v>
        <stp/>
        <stp>EM_S_STM07_IS</stp>
        <stp>4</stp>
        <stp>300108.SZ</stp>
        <stp>61</stp>
        <stp>12/31/2013</stp>
        <stp>1</stp>
        <tr r="Q1404" s="1"/>
      </tp>
      <tp>
        <v>69557305.030000001</v>
        <stp/>
        <stp>EM_S_STM07_IS</stp>
        <stp>4</stp>
        <stp>002139.SZ</stp>
        <stp>61</stp>
        <stp>12/31/2011</stp>
        <stp>1</stp>
        <tr r="O611" s="1"/>
      </tp>
      <tp>
        <v>20165066.710000001</v>
        <stp/>
        <stp>EM_S_STM07_IS</stp>
        <stp>4</stp>
        <stp>300109.SZ</stp>
        <stp>61</stp>
        <stp>12/31/2013</stp>
        <stp>1</stp>
        <tr r="Q1405" s="1"/>
      </tp>
      <tp>
        <v>2109067000</v>
        <stp/>
        <stp>EM_S_STM07_IS</stp>
        <stp>4</stp>
        <stp>000100.SZ</stp>
        <stp>61</stp>
        <stp>12/31/2013</stp>
        <stp>1</stp>
        <tr r="Q68" s="1"/>
      </tp>
      <tp>
        <v>76887427.170000002</v>
        <stp/>
        <stp>EM_S_STM07_IS</stp>
        <stp>4</stp>
        <stp>002100.SZ</stp>
        <stp>61</stp>
        <stp>12/31/2011</stp>
        <stp>1</stp>
        <tr r="O572" s="1"/>
      </tp>
      <tp>
        <v>54940058.490000002</v>
        <stp/>
        <stp>EM_S_STM07_IS</stp>
        <stp>4</stp>
        <stp>300130.SZ</stp>
        <stp>61</stp>
        <stp>12/31/2013</stp>
        <stp>1</stp>
        <tr r="Q1426" s="1"/>
      </tp>
      <tp>
        <v>88336544.780000001</v>
        <stp/>
        <stp>EM_S_STM07_IS</stp>
        <stp>4</stp>
        <stp>002101.SZ</stp>
        <stp>61</stp>
        <stp>12/31/2011</stp>
        <stp>1</stp>
        <tr r="O573" s="1"/>
      </tp>
      <tp>
        <v>-9050911</v>
        <stp/>
        <stp>EM_S_STM07_IS</stp>
        <stp>4</stp>
        <stp>300131.SZ</stp>
        <stp>61</stp>
        <stp>12/31/2013</stp>
        <stp>1</stp>
        <tr r="Q1427" s="1"/>
      </tp>
      <tp>
        <v>-120254587.20999999</v>
        <stp/>
        <stp>EM_S_STM07_IS</stp>
        <stp>4</stp>
        <stp>002102.SZ</stp>
        <stp>61</stp>
        <stp>12/31/2011</stp>
        <stp>1</stp>
        <tr r="O574" s="1"/>
      </tp>
      <tp>
        <v>34769765.130000003</v>
        <stp/>
        <stp>EM_S_STM07_IS</stp>
        <stp>4</stp>
        <stp>300132.SZ</stp>
        <stp>61</stp>
        <stp>12/31/2013</stp>
        <stp>1</stp>
        <tr r="Q1428" s="1"/>
      </tp>
      <tp>
        <v>43612810.649999999</v>
        <stp/>
        <stp>EM_S_STM07_IS</stp>
        <stp>4</stp>
        <stp>002103.SZ</stp>
        <stp>61</stp>
        <stp>12/31/2011</stp>
        <stp>1</stp>
        <tr r="O575" s="1"/>
      </tp>
      <tp>
        <v>258264718.28</v>
        <stp/>
        <stp>EM_S_STM07_IS</stp>
        <stp>4</stp>
        <stp>300133.SZ</stp>
        <stp>61</stp>
        <stp>12/31/2013</stp>
        <stp>1</stp>
        <tr r="Q1429" s="1"/>
      </tp>
      <tp>
        <v>115197057.95</v>
        <stp/>
        <stp>EM_S_STM07_IS</stp>
        <stp>4</stp>
        <stp>002104.SZ</stp>
        <stp>61</stp>
        <stp>12/31/2011</stp>
        <stp>1</stp>
        <tr r="O576" s="1"/>
      </tp>
      <tp>
        <v>55313955.539999999</v>
        <stp/>
        <stp>EM_S_STM07_IS</stp>
        <stp>4</stp>
        <stp>300134.SZ</stp>
        <stp>61</stp>
        <stp>12/31/2013</stp>
        <stp>1</stp>
        <tr r="Q1430" s="1"/>
      </tp>
      <tp>
        <v>17068844.129999999</v>
        <stp/>
        <stp>EM_S_STM07_IS</stp>
        <stp>4</stp>
        <stp>002105.SZ</stp>
        <stp>61</stp>
        <stp>12/31/2011</stp>
        <stp>1</stp>
        <tr r="O577" s="1"/>
      </tp>
      <tp>
        <v>95448649.810000002</v>
        <stp/>
        <stp>EM_S_STM07_IS</stp>
        <stp>4</stp>
        <stp>300135.SZ</stp>
        <stp>61</stp>
        <stp>12/31/2013</stp>
        <stp>1</stp>
        <tr r="Q1431" s="1"/>
      </tp>
      <tp>
        <v>459468237.76999998</v>
        <stp/>
        <stp>EM_S_STM07_IS</stp>
        <stp>4</stp>
        <stp>002106.SZ</stp>
        <stp>61</stp>
        <stp>12/31/2011</stp>
        <stp>1</stp>
        <tr r="O578" s="1"/>
      </tp>
      <tp>
        <v>-65612025.68</v>
        <stp/>
        <stp>EM_S_STM07_IS</stp>
        <stp>4</stp>
        <stp>300136.SZ</stp>
        <stp>61</stp>
        <stp>12/31/2013</stp>
        <stp>1</stp>
        <tr r="Q1432" s="1"/>
      </tp>
      <tp>
        <v>6280203.0800000001</v>
        <stp/>
        <stp>EM_S_STM07_IS</stp>
        <stp>4</stp>
        <stp>002107.SZ</stp>
        <stp>61</stp>
        <stp>12/31/2011</stp>
        <stp>1</stp>
        <tr r="O579" s="1"/>
      </tp>
      <tp>
        <v>60119264.909999996</v>
        <stp/>
        <stp>EM_S_STM07_IS</stp>
        <stp>4</stp>
        <stp>300137.SZ</stp>
        <stp>61</stp>
        <stp>12/31/2013</stp>
        <stp>1</stp>
        <tr r="Q1433" s="1"/>
      </tp>
      <tp>
        <v>100598022.09</v>
        <stp/>
        <stp>EM_S_STM07_IS</stp>
        <stp>4</stp>
        <stp>002108.SZ</stp>
        <stp>61</stp>
        <stp>12/31/2011</stp>
        <stp>1</stp>
        <tr r="O580" s="1"/>
      </tp>
      <tp>
        <v>10494012.42</v>
        <stp/>
        <stp>EM_S_STM07_IS</stp>
        <stp>4</stp>
        <stp>300138.SZ</stp>
        <stp>61</stp>
        <stp>12/31/2013</stp>
        <stp>1</stp>
        <tr r="Q1434" s="1"/>
      </tp>
      <tp>
        <v>172892184.22999999</v>
        <stp/>
        <stp>EM_S_STM07_IS</stp>
        <stp>4</stp>
        <stp>002109.SZ</stp>
        <stp>61</stp>
        <stp>12/31/2011</stp>
        <stp>1</stp>
        <tr r="O581" s="1"/>
      </tp>
      <tp>
        <v>65408025.340000004</v>
        <stp/>
        <stp>EM_S_STM07_IS</stp>
        <stp>4</stp>
        <stp>300139.SZ</stp>
        <stp>61</stp>
        <stp>12/31/2013</stp>
        <stp>1</stp>
        <tr r="Q1435" s="1"/>
      </tp>
      <tp>
        <v>253258594.63</v>
        <stp/>
        <stp>EM_S_STM07_IS</stp>
        <stp>4</stp>
        <stp>002110.SZ</stp>
        <stp>61</stp>
        <stp>12/31/2011</stp>
        <stp>1</stp>
        <tr r="O582" s="1"/>
      </tp>
      <tp>
        <v>33353766.149999999</v>
        <stp/>
        <stp>EM_S_STM07_IS</stp>
        <stp>4</stp>
        <stp>300120.SZ</stp>
        <stp>61</stp>
        <stp>12/31/2013</stp>
        <stp>1</stp>
        <tr r="Q1416" s="1"/>
      </tp>
      <tp>
        <v>75482093.150000006</v>
        <stp/>
        <stp>EM_S_STM07_IS</stp>
        <stp>4</stp>
        <stp>002111.SZ</stp>
        <stp>61</stp>
        <stp>12/31/2011</stp>
        <stp>1</stp>
        <tr r="O583" s="1"/>
      </tp>
      <tp>
        <v>15763386.060000001</v>
        <stp/>
        <stp>EM_S_STM07_IS</stp>
        <stp>4</stp>
        <stp>300121.SZ</stp>
        <stp>61</stp>
        <stp>12/31/2013</stp>
        <stp>1</stp>
        <tr r="Q1417" s="1"/>
      </tp>
      <tp>
        <v>-32086905.890000001</v>
        <stp/>
        <stp>EM_S_STM07_IS</stp>
        <stp>4</stp>
        <stp>002112.SZ</stp>
        <stp>61</stp>
        <stp>12/31/2011</stp>
        <stp>1</stp>
        <tr r="O584" s="1"/>
      </tp>
      <tp>
        <v>130347838.89</v>
        <stp/>
        <stp>EM_S_STM07_IS</stp>
        <stp>4</stp>
        <stp>300122.SZ</stp>
        <stp>61</stp>
        <stp>12/31/2013</stp>
        <stp>1</stp>
        <tr r="Q1418" s="1"/>
      </tp>
      <tp>
        <v>5071068.8099999996</v>
        <stp/>
        <stp>EM_S_STM07_IS</stp>
        <stp>4</stp>
        <stp>002113.SZ</stp>
        <stp>61</stp>
        <stp>12/31/2011</stp>
        <stp>1</stp>
        <tr r="O585" s="1"/>
      </tp>
      <tp>
        <v>61078198.130000003</v>
        <stp/>
        <stp>EM_S_STM07_IS</stp>
        <stp>4</stp>
        <stp>300123.SZ</stp>
        <stp>61</stp>
        <stp>12/31/2013</stp>
        <stp>1</stp>
        <tr r="Q1419" s="1"/>
      </tp>
      <tp>
        <v>-282694502.55000001</v>
        <stp/>
        <stp>EM_S_STM07_IS</stp>
        <stp>4</stp>
        <stp>002114.SZ</stp>
        <stp>61</stp>
        <stp>12/31/2011</stp>
        <stp>1</stp>
        <tr r="O586" s="1"/>
      </tp>
      <tp>
        <v>560228708.03999996</v>
        <stp/>
        <stp>EM_S_STM07_IS</stp>
        <stp>4</stp>
        <stp>300124.SZ</stp>
        <stp>61</stp>
        <stp>12/31/2013</stp>
        <stp>1</stp>
        <tr r="Q1420" s="1"/>
      </tp>
      <tp>
        <v>108291908.73999999</v>
        <stp/>
        <stp>EM_S_STM07_IS</stp>
        <stp>4</stp>
        <stp>002115.SZ</stp>
        <stp>61</stp>
        <stp>12/31/2011</stp>
        <stp>1</stp>
        <tr r="O587" s="1"/>
      </tp>
      <tp>
        <v>21808633.219999999</v>
        <stp/>
        <stp>EM_S_STM07_IS</stp>
        <stp>4</stp>
        <stp>300125.SZ</stp>
        <stp>61</stp>
        <stp>12/31/2013</stp>
        <stp>1</stp>
        <tr r="Q1421" s="1"/>
      </tp>
      <tp>
        <v>90595415.709999993</v>
        <stp/>
        <stp>EM_S_STM07_IS</stp>
        <stp>4</stp>
        <stp>002116.SZ</stp>
        <stp>61</stp>
        <stp>12/31/2011</stp>
        <stp>1</stp>
        <tr r="O588" s="1"/>
      </tp>
      <tp>
        <v>58460775.240000002</v>
        <stp/>
        <stp>EM_S_STM07_IS</stp>
        <stp>4</stp>
        <stp>300126.SZ</stp>
        <stp>61</stp>
        <stp>12/31/2013</stp>
        <stp>1</stp>
        <tr r="Q1422" s="1"/>
      </tp>
      <tp>
        <v>86964360.299999997</v>
        <stp/>
        <stp>EM_S_STM07_IS</stp>
        <stp>4</stp>
        <stp>002117.SZ</stp>
        <stp>61</stp>
        <stp>12/31/2011</stp>
        <stp>1</stp>
        <tr r="O589" s="1"/>
      </tp>
      <tp>
        <v>55276480.990000002</v>
        <stp/>
        <stp>EM_S_STM07_IS</stp>
        <stp>4</stp>
        <stp>300127.SZ</stp>
        <stp>61</stp>
        <stp>12/31/2013</stp>
        <stp>1</stp>
        <tr r="Q1423" s="1"/>
      </tp>
      <tp>
        <v>217289950.91999999</v>
        <stp/>
        <stp>EM_S_STM07_IS</stp>
        <stp>4</stp>
        <stp>002118.SZ</stp>
        <stp>61</stp>
        <stp>12/31/2011</stp>
        <stp>1</stp>
        <tr r="O590" s="1"/>
      </tp>
      <tp>
        <v>96959822.519999996</v>
        <stp/>
        <stp>EM_S_STM07_IS</stp>
        <stp>4</stp>
        <stp>300128.SZ</stp>
        <stp>61</stp>
        <stp>12/31/2013</stp>
        <stp>1</stp>
        <tr r="Q1424" s="1"/>
      </tp>
      <tp>
        <v>11243224.32</v>
        <stp/>
        <stp>EM_S_STM07_IS</stp>
        <stp>4</stp>
        <stp>002119.SZ</stp>
        <stp>61</stp>
        <stp>12/31/2011</stp>
        <stp>1</stp>
        <tr r="O591" s="1"/>
      </tp>
      <tp>
        <v>77404678.700000003</v>
        <stp/>
        <stp>EM_S_STM07_IS</stp>
        <stp>4</stp>
        <stp>300129.SZ</stp>
        <stp>61</stp>
        <stp>12/31/2013</stp>
        <stp>1</stp>
        <tr r="Q1425" s="1"/>
      </tp>
      <tp>
        <v>5969506.2000000002</v>
        <stp/>
        <stp>EM_S_STM07_IS</stp>
        <stp>4</stp>
        <stp>002160.SZ</stp>
        <stp>61</stp>
        <stp>12/31/2011</stp>
        <stp>1</stp>
        <tr r="O632" s="1"/>
      </tp>
      <tp>
        <v>64529021.009999998</v>
        <stp/>
        <stp>EM_S_STM07_IS</stp>
        <stp>4</stp>
        <stp>300150.SZ</stp>
        <stp>61</stp>
        <stp>12/31/2013</stp>
        <stp>1</stp>
        <tr r="Q1446" s="1"/>
      </tp>
      <tp>
        <v>113243046.66</v>
        <stp/>
        <stp>EM_S_STM07_IS</stp>
        <stp>4</stp>
        <stp>002161.SZ</stp>
        <stp>61</stp>
        <stp>12/31/2011</stp>
        <stp>1</stp>
        <tr r="O633" s="1"/>
      </tp>
      <tp>
        <v>35446928.060000002</v>
        <stp/>
        <stp>EM_S_STM07_IS</stp>
        <stp>4</stp>
        <stp>300151.SZ</stp>
        <stp>61</stp>
        <stp>12/31/2013</stp>
        <stp>1</stp>
        <tr r="Q1447" s="1"/>
      </tp>
      <tp>
        <v>-181525755.61000001</v>
        <stp/>
        <stp>EM_S_STM07_IS</stp>
        <stp>4</stp>
        <stp>002162.SZ</stp>
        <stp>61</stp>
        <stp>12/31/2011</stp>
        <stp>1</stp>
        <tr r="O634" s="1"/>
      </tp>
      <tp>
        <v>46340032.079999998</v>
        <stp/>
        <stp>EM_S_STM07_IS</stp>
        <stp>4</stp>
        <stp>300152.SZ</stp>
        <stp>61</stp>
        <stp>12/31/2013</stp>
        <stp>1</stp>
        <tr r="Q1448" s="1"/>
      </tp>
      <tp>
        <v>58882591.289999999</v>
        <stp/>
        <stp>EM_S_STM07_IS</stp>
        <stp>4</stp>
        <stp>002163.SZ</stp>
        <stp>61</stp>
        <stp>12/31/2011</stp>
        <stp>1</stp>
        <tr r="O635" s="1"/>
      </tp>
      <tp>
        <v>20126365.309999999</v>
        <stp/>
        <stp>EM_S_STM07_IS</stp>
        <stp>4</stp>
        <stp>300153.SZ</stp>
        <stp>61</stp>
        <stp>12/31/2013</stp>
        <stp>1</stp>
        <tr r="Q1449" s="1"/>
      </tp>
      <tp>
        <v>26540871.949999999</v>
        <stp/>
        <stp>EM_S_STM07_IS</stp>
        <stp>4</stp>
        <stp>002164.SZ</stp>
        <stp>61</stp>
        <stp>12/31/2011</stp>
        <stp>1</stp>
        <tr r="O636" s="1"/>
      </tp>
      <tp>
        <v>93540910.329999998</v>
        <stp/>
        <stp>EM_S_STM07_IS</stp>
        <stp>4</stp>
        <stp>300154.SZ</stp>
        <stp>61</stp>
        <stp>12/31/2013</stp>
        <stp>1</stp>
        <tr r="Q1450" s="1"/>
      </tp>
      <tp>
        <v>76672458.140000001</v>
        <stp/>
        <stp>EM_S_STM07_IS</stp>
        <stp>4</stp>
        <stp>002165.SZ</stp>
        <stp>61</stp>
        <stp>12/31/2011</stp>
        <stp>1</stp>
        <tr r="O637" s="1"/>
      </tp>
      <tp>
        <v>101476106.84</v>
        <stp/>
        <stp>EM_S_STM07_IS</stp>
        <stp>4</stp>
        <stp>300155.SZ</stp>
        <stp>61</stp>
        <stp>12/31/2013</stp>
        <stp>1</stp>
        <tr r="Q1451" s="1"/>
      </tp>
      <tp>
        <v>1870241587.77</v>
        <stp/>
        <stp>EM_S_STM07_IS</stp>
        <stp>4</stp>
        <stp>000166.SZ</stp>
        <stp>61</stp>
        <stp>12/31/2013</stp>
        <stp>1</stp>
        <tr r="Q77" s="1"/>
      </tp>
      <tp>
        <v>2526157.2000000002</v>
        <stp/>
        <stp>EM_S_STM07_IS</stp>
        <stp>4</stp>
        <stp>002166.SZ</stp>
        <stp>61</stp>
        <stp>12/31/2011</stp>
        <stp>1</stp>
        <tr r="O638" s="1"/>
      </tp>
      <tp>
        <v>-152037514.56999999</v>
        <stp/>
        <stp>EM_S_STM07_IS</stp>
        <stp>4</stp>
        <stp>300156.SZ</stp>
        <stp>61</stp>
        <stp>12/31/2013</stp>
        <stp>1</stp>
        <tr r="Q1452" s="1"/>
      </tp>
      <tp>
        <v>92118797.560000002</v>
        <stp/>
        <stp>EM_S_STM07_IS</stp>
        <stp>4</stp>
        <stp>002167.SZ</stp>
        <stp>61</stp>
        <stp>12/31/2011</stp>
        <stp>1</stp>
        <tr r="O639" s="1"/>
      </tp>
      <tp>
        <v>131352796.52</v>
        <stp/>
        <stp>EM_S_STM07_IS</stp>
        <stp>4</stp>
        <stp>300157.SZ</stp>
        <stp>61</stp>
        <stp>12/31/2013</stp>
        <stp>1</stp>
        <tr r="Q1453" s="1"/>
      </tp>
      <tp>
        <v>70590817.469999999</v>
        <stp/>
        <stp>EM_S_STM07_IS</stp>
        <stp>4</stp>
        <stp>002168.SZ</stp>
        <stp>61</stp>
        <stp>12/31/2011</stp>
        <stp>1</stp>
        <tr r="O640" s="1"/>
      </tp>
      <tp>
        <v>74017156.920000002</v>
        <stp/>
        <stp>EM_S_STM07_IS</stp>
        <stp>4</stp>
        <stp>300158.SZ</stp>
        <stp>61</stp>
        <stp>12/31/2013</stp>
        <stp>1</stp>
        <tr r="Q1454" s="1"/>
      </tp>
      <tp>
        <v>26565368.57</v>
        <stp/>
        <stp>EM_S_STM07_IS</stp>
        <stp>4</stp>
        <stp>002169.SZ</stp>
        <stp>61</stp>
        <stp>12/31/2011</stp>
        <stp>1</stp>
        <tr r="O641" s="1"/>
      </tp>
      <tp>
        <v>101759263.14</v>
        <stp/>
        <stp>EM_S_STM07_IS</stp>
        <stp>4</stp>
        <stp>300159.SZ</stp>
        <stp>61</stp>
        <stp>12/31/2013</stp>
        <stp>1</stp>
        <tr r="Q1455" s="1"/>
      </tp>
      <tp>
        <v>63194241.939999998</v>
        <stp/>
        <stp>EM_S_STM07_IS</stp>
        <stp>4</stp>
        <stp>002170.SZ</stp>
        <stp>61</stp>
        <stp>12/31/2011</stp>
        <stp>1</stp>
        <tr r="O642" s="1"/>
      </tp>
      <tp>
        <v>9143717.2300000004</v>
        <stp/>
        <stp>EM_S_STM07_IS</stp>
        <stp>4</stp>
        <stp>300140.SZ</stp>
        <stp>61</stp>
        <stp>12/31/2013</stp>
        <stp>1</stp>
        <tr r="Q1436" s="1"/>
      </tp>
      <tp>
        <v>23900531.079999998</v>
        <stp/>
        <stp>EM_S_STM07_IS</stp>
        <stp>4</stp>
        <stp>002171.SZ</stp>
        <stp>61</stp>
        <stp>12/31/2011</stp>
        <stp>1</stp>
        <tr r="O643" s="1"/>
      </tp>
      <tp>
        <v>62673048.280000001</v>
        <stp/>
        <stp>EM_S_STM07_IS</stp>
        <stp>4</stp>
        <stp>300141.SZ</stp>
        <stp>61</stp>
        <stp>12/31/2013</stp>
        <stp>1</stp>
        <tr r="Q1437" s="1"/>
      </tp>
      <tp>
        <v>-695788332.63</v>
        <stp/>
        <stp>EM_S_STM07_IS</stp>
        <stp>4</stp>
        <stp>002172.SZ</stp>
        <stp>61</stp>
        <stp>12/31/2011</stp>
        <stp>1</stp>
        <tr r="O644" s="1"/>
      </tp>
      <tp>
        <v>47893080.700000003</v>
        <stp/>
        <stp>EM_S_STM07_IS</stp>
        <stp>4</stp>
        <stp>300142.SZ</stp>
        <stp>61</stp>
        <stp>12/31/2013</stp>
        <stp>1</stp>
        <tr r="Q1438" s="1"/>
      </tp>
      <tp>
        <v>30037315.460000001</v>
        <stp/>
        <stp>EM_S_STM07_IS</stp>
        <stp>4</stp>
        <stp>002173.SZ</stp>
        <stp>61</stp>
        <stp>12/31/2011</stp>
        <stp>1</stp>
        <tr r="O645" s="1"/>
      </tp>
      <tp>
        <v>-163159004.97999999</v>
        <stp/>
        <stp>EM_S_STM07_IS</stp>
        <stp>4</stp>
        <stp>300143.SZ</stp>
        <stp>61</stp>
        <stp>12/31/2013</stp>
        <stp>1</stp>
        <tr r="Q1439" s="1"/>
      </tp>
      <tp>
        <v>1928311.33</v>
        <stp/>
        <stp>EM_S_STM07_IS</stp>
        <stp>4</stp>
        <stp>002174.SZ</stp>
        <stp>61</stp>
        <stp>12/31/2011</stp>
        <stp>1</stp>
        <tr r="O646" s="1"/>
      </tp>
      <tp>
        <v>308423861.72000003</v>
        <stp/>
        <stp>EM_S_STM07_IS</stp>
        <stp>4</stp>
        <stp>300144.SZ</stp>
        <stp>61</stp>
        <stp>12/31/2013</stp>
        <stp>1</stp>
        <tr r="Q1440" s="1"/>
      </tp>
      <tp>
        <v>7917448.5700000003</v>
        <stp/>
        <stp>EM_S_STM07_IS</stp>
        <stp>4</stp>
        <stp>002175.SZ</stp>
        <stp>61</stp>
        <stp>12/31/2011</stp>
        <stp>1</stp>
        <tr r="O647" s="1"/>
      </tp>
      <tp>
        <v>159093491.13</v>
        <stp/>
        <stp>EM_S_STM07_IS</stp>
        <stp>4</stp>
        <stp>300145.SZ</stp>
        <stp>61</stp>
        <stp>12/31/2013</stp>
        <stp>1</stp>
        <tr r="Q1441" s="1"/>
      </tp>
      <tp>
        <v>56609801.359999999</v>
        <stp/>
        <stp>EM_S_STM07_IS</stp>
        <stp>4</stp>
        <stp>002176.SZ</stp>
        <stp>61</stp>
        <stp>12/31/2011</stp>
        <stp>1</stp>
        <tr r="O648" s="1"/>
      </tp>
      <tp>
        <v>421686349.16000003</v>
        <stp/>
        <stp>EM_S_STM07_IS</stp>
        <stp>4</stp>
        <stp>300146.SZ</stp>
        <stp>61</stp>
        <stp>12/31/2013</stp>
        <stp>1</stp>
        <tr r="Q1442" s="1"/>
      </tp>
      <tp>
        <v>178809583.00999999</v>
        <stp/>
        <stp>EM_S_STM07_IS</stp>
        <stp>4</stp>
        <stp>002177.SZ</stp>
        <stp>61</stp>
        <stp>12/31/2011</stp>
        <stp>1</stp>
        <tr r="O649" s="1"/>
      </tp>
      <tp>
        <v>158242572.91</v>
        <stp/>
        <stp>EM_S_STM07_IS</stp>
        <stp>4</stp>
        <stp>300147.SZ</stp>
        <stp>61</stp>
        <stp>12/31/2013</stp>
        <stp>1</stp>
        <tr r="Q1443" s="1"/>
      </tp>
      <tp>
        <v>-9396040.0099999998</v>
        <stp/>
        <stp>EM_S_STM07_IS</stp>
        <stp>4</stp>
        <stp>002178.SZ</stp>
        <stp>61</stp>
        <stp>12/31/2011</stp>
        <stp>1</stp>
        <tr r="O650" s="1"/>
      </tp>
      <tp>
        <v>20323994.260000002</v>
        <stp/>
        <stp>EM_S_STM07_IS</stp>
        <stp>4</stp>
        <stp>300148.SZ</stp>
        <stp>61</stp>
        <stp>12/31/2013</stp>
        <stp>1</stp>
        <tr r="Q1444" s="1"/>
      </tp>
      <tp>
        <v>198046560.77000001</v>
        <stp/>
        <stp>EM_S_STM07_IS</stp>
        <stp>4</stp>
        <stp>002179.SZ</stp>
        <stp>61</stp>
        <stp>12/31/2011</stp>
        <stp>1</stp>
        <tr r="O651" s="1"/>
      </tp>
      <tp>
        <v>39731771.109999999</v>
        <stp/>
        <stp>EM_S_STM07_IS</stp>
        <stp>4</stp>
        <stp>300149.SZ</stp>
        <stp>61</stp>
        <stp>12/31/2013</stp>
        <stp>1</stp>
        <tr r="Q1445" s="1"/>
      </tp>
      <tp>
        <v>277301478.54000002</v>
        <stp/>
        <stp>EM_S_STM07_IS</stp>
        <stp>4</stp>
        <stp>002140.SZ</stp>
        <stp>61</stp>
        <stp>12/31/2011</stp>
        <stp>1</stp>
        <tr r="O612" s="1"/>
      </tp>
      <tp>
        <v>146062378.78</v>
        <stp/>
        <stp>EM_S_STM07_IS</stp>
        <stp>4</stp>
        <stp>300170.SZ</stp>
        <stp>61</stp>
        <stp>12/31/2013</stp>
        <stp>1</stp>
        <tr r="Q1466" s="1"/>
      </tp>
      <tp>
        <v>3112370.16</v>
        <stp/>
        <stp>EM_S_STM07_IS</stp>
        <stp>4</stp>
        <stp>002141.SZ</stp>
        <stp>61</stp>
        <stp>12/31/2011</stp>
        <stp>1</stp>
        <tr r="O613" s="1"/>
      </tp>
      <tp>
        <v>266362878.90000001</v>
        <stp/>
        <stp>EM_S_STM07_IS</stp>
        <stp>4</stp>
        <stp>300171.SZ</stp>
        <stp>61</stp>
        <stp>12/31/2013</stp>
        <stp>1</stp>
        <tr r="Q1467" s="1"/>
      </tp>
      <tp>
        <v>3253510000</v>
        <stp/>
        <stp>EM_S_STM07_IS</stp>
        <stp>4</stp>
        <stp>002142.SZ</stp>
        <stp>61</stp>
        <stp>12/31/2011</stp>
        <stp>1</stp>
        <tr r="O614" s="1"/>
      </tp>
      <tp>
        <v>69070656.730000004</v>
        <stp/>
        <stp>EM_S_STM07_IS</stp>
        <stp>4</stp>
        <stp>300172.SZ</stp>
        <stp>61</stp>
        <stp>12/31/2013</stp>
        <stp>1</stp>
        <tr r="Q1468" s="1"/>
      </tp>
      <tp>
        <v>64088250.909999996</v>
        <stp/>
        <stp>EM_S_STM07_IS</stp>
        <stp>4</stp>
        <stp>002143.SZ</stp>
        <stp>61</stp>
        <stp>12/31/2011</stp>
        <stp>1</stp>
        <tr r="O615" s="1"/>
      </tp>
      <tp>
        <v>-21731693.59</v>
        <stp/>
        <stp>EM_S_STM07_IS</stp>
        <stp>4</stp>
        <stp>300173.SZ</stp>
        <stp>61</stp>
        <stp>12/31/2013</stp>
        <stp>1</stp>
        <tr r="Q1469" s="1"/>
      </tp>
      <tp>
        <v>69994660.569999993</v>
        <stp/>
        <stp>EM_S_STM07_IS</stp>
        <stp>4</stp>
        <stp>002144.SZ</stp>
        <stp>61</stp>
        <stp>12/31/2011</stp>
        <stp>1</stp>
        <tr r="O616" s="1"/>
      </tp>
      <tp>
        <v>5416018.8700000001</v>
        <stp/>
        <stp>EM_S_STM07_IS</stp>
        <stp>4</stp>
        <stp>300174.SZ</stp>
        <stp>61</stp>
        <stp>12/31/2013</stp>
        <stp>1</stp>
        <tr r="Q1470" s="1"/>
      </tp>
      <tp>
        <v>-197668582.90000001</v>
        <stp/>
        <stp>EM_S_STM07_IS</stp>
        <stp>4</stp>
        <stp>002145.SZ</stp>
        <stp>61</stp>
        <stp>12/31/2011</stp>
        <stp>1</stp>
        <tr r="O617" s="1"/>
      </tp>
      <tp>
        <v>17480968.41</v>
        <stp/>
        <stp>EM_S_STM07_IS</stp>
        <stp>4</stp>
        <stp>300175.SZ</stp>
        <stp>61</stp>
        <stp>12/31/2013</stp>
        <stp>1</stp>
        <tr r="Q1471" s="1"/>
      </tp>
      <tp>
        <v>1532227120.8399999</v>
        <stp/>
        <stp>EM_S_STM07_IS</stp>
        <stp>4</stp>
        <stp>002146.SZ</stp>
        <stp>61</stp>
        <stp>12/31/2011</stp>
        <stp>1</stp>
        <tr r="O618" s="1"/>
      </tp>
      <tp>
        <v>26047136.59</v>
        <stp/>
        <stp>EM_S_STM07_IS</stp>
        <stp>4</stp>
        <stp>300176.SZ</stp>
        <stp>61</stp>
        <stp>12/31/2013</stp>
        <stp>1</stp>
        <tr r="Q1472" s="1"/>
      </tp>
      <tp>
        <v>94425766.579999998</v>
        <stp/>
        <stp>EM_S_STM07_IS</stp>
        <stp>4</stp>
        <stp>002147.SZ</stp>
        <stp>61</stp>
        <stp>12/31/2011</stp>
        <stp>1</stp>
        <tr r="O619" s="1"/>
      </tp>
      <tp>
        <v>107783111.63</v>
        <stp/>
        <stp>EM_S_STM07_IS</stp>
        <stp>4</stp>
        <stp>300177.SZ</stp>
        <stp>61</stp>
        <stp>12/31/2013</stp>
        <stp>1</stp>
        <tr r="Q1473" s="1"/>
      </tp>
      <tp>
        <v>11658285.76</v>
        <stp/>
        <stp>EM_S_STM07_IS</stp>
        <stp>4</stp>
        <stp>002148.SZ</stp>
        <stp>61</stp>
        <stp>12/31/2011</stp>
        <stp>1</stp>
        <tr r="O620" s="1"/>
      </tp>
      <tp>
        <v>90990555.469999999</v>
        <stp/>
        <stp>EM_S_STM07_IS</stp>
        <stp>4</stp>
        <stp>300178.SZ</stp>
        <stp>61</stp>
        <stp>12/31/2013</stp>
        <stp>1</stp>
        <tr r="Q1474" s="1"/>
      </tp>
      <tp>
        <v>-23556255.100000001</v>
        <stp/>
        <stp>EM_S_STM07_IS</stp>
        <stp>4</stp>
        <stp>002149.SZ</stp>
        <stp>61</stp>
        <stp>12/31/2011</stp>
        <stp>1</stp>
        <tr r="O621" s="1"/>
      </tp>
      <tp>
        <v>32902854.100000001</v>
        <stp/>
        <stp>EM_S_STM07_IS</stp>
        <stp>4</stp>
        <stp>300179.SZ</stp>
        <stp>61</stp>
        <stp>12/31/2013</stp>
        <stp>1</stp>
        <tr r="Q1475" s="1"/>
      </tp>
      <tp>
        <v>91901534.010000005</v>
        <stp/>
        <stp>EM_S_STM07_IS</stp>
        <stp>4</stp>
        <stp>000150.SZ</stp>
        <stp>61</stp>
        <stp>12/31/2013</stp>
        <stp>1</stp>
        <tr r="Q69" s="1"/>
      </tp>
      <tp>
        <v>44719844.950000003</v>
        <stp/>
        <stp>EM_S_STM07_IS</stp>
        <stp>4</stp>
        <stp>002150.SZ</stp>
        <stp>61</stp>
        <stp>12/31/2011</stp>
        <stp>1</stp>
        <tr r="O622" s="1"/>
      </tp>
      <tp>
        <v>37217886.170000002</v>
        <stp/>
        <stp>EM_S_STM07_IS</stp>
        <stp>4</stp>
        <stp>300160.SZ</stp>
        <stp>61</stp>
        <stp>12/31/2013</stp>
        <stp>1</stp>
        <tr r="Q1456" s="1"/>
      </tp>
      <tp>
        <v>93112964.959999993</v>
        <stp/>
        <stp>EM_S_STM07_IS</stp>
        <stp>4</stp>
        <stp>000151.SZ</stp>
        <stp>61</stp>
        <stp>12/31/2013</stp>
        <stp>1</stp>
        <tr r="Q70" s="1"/>
      </tp>
      <tp>
        <v>38166524.659999996</v>
        <stp/>
        <stp>EM_S_STM07_IS</stp>
        <stp>4</stp>
        <stp>002151.SZ</stp>
        <stp>61</stp>
        <stp>12/31/2011</stp>
        <stp>1</stp>
        <tr r="O623" s="1"/>
      </tp>
      <tp>
        <v>10055960.49</v>
        <stp/>
        <stp>EM_S_STM07_IS</stp>
        <stp>4</stp>
        <stp>300161.SZ</stp>
        <stp>61</stp>
        <stp>12/31/2013</stp>
        <stp>1</stp>
        <tr r="Q1457" s="1"/>
      </tp>
      <tp>
        <v>506533839.63999999</v>
        <stp/>
        <stp>EM_S_STM07_IS</stp>
        <stp>4</stp>
        <stp>002152.SZ</stp>
        <stp>61</stp>
        <stp>12/31/2011</stp>
        <stp>1</stp>
        <tr r="O624" s="1"/>
      </tp>
      <tp>
        <v>17430930.149999999</v>
        <stp/>
        <stp>EM_S_STM07_IS</stp>
        <stp>4</stp>
        <stp>300162.SZ</stp>
        <stp>61</stp>
        <stp>12/31/2013</stp>
        <stp>1</stp>
        <tr r="Q1458" s="1"/>
      </tp>
      <tp>
        <v>27346624.309999999</v>
        <stp/>
        <stp>EM_S_STM07_IS</stp>
        <stp>4</stp>
        <stp>000153.SZ</stp>
        <stp>61</stp>
        <stp>12/31/2013</stp>
        <stp>1</stp>
        <tr r="Q71" s="1"/>
      </tp>
      <tp>
        <v>264113700.63</v>
        <stp/>
        <stp>EM_S_STM07_IS</stp>
        <stp>4</stp>
        <stp>002153.SZ</stp>
        <stp>61</stp>
        <stp>12/31/2011</stp>
        <stp>1</stp>
        <tr r="O625" s="1"/>
      </tp>
      <tp>
        <v>21884596.41</v>
        <stp/>
        <stp>EM_S_STM07_IS</stp>
        <stp>4</stp>
        <stp>300163.SZ</stp>
        <stp>61</stp>
        <stp>12/31/2013</stp>
        <stp>1</stp>
        <tr r="Q1459" s="1"/>
      </tp>
      <tp>
        <v>368316075.19999999</v>
        <stp/>
        <stp>EM_S_STM07_IS</stp>
        <stp>4</stp>
        <stp>002154.SZ</stp>
        <stp>61</stp>
        <stp>12/31/2011</stp>
        <stp>1</stp>
        <tr r="O626" s="1"/>
      </tp>
      <tp>
        <v>32540826.309999999</v>
        <stp/>
        <stp>EM_S_STM07_IS</stp>
        <stp>4</stp>
        <stp>300164.SZ</stp>
        <stp>61</stp>
        <stp>12/31/2013</stp>
        <stp>1</stp>
        <tr r="Q1460" s="1"/>
      </tp>
      <tp>
        <v>-633316098.09000003</v>
        <stp/>
        <stp>EM_S_STM07_IS</stp>
        <stp>4</stp>
        <stp>000155.SZ</stp>
        <stp>61</stp>
        <stp>12/31/2013</stp>
        <stp>1</stp>
        <tr r="Q72" s="1"/>
      </tp>
      <tp>
        <v>540524453.67999995</v>
        <stp/>
        <stp>EM_S_STM07_IS</stp>
        <stp>4</stp>
        <stp>002155.SZ</stp>
        <stp>61</stp>
        <stp>12/31/2011</stp>
        <stp>1</stp>
        <tr r="O627" s="1"/>
      </tp>
      <tp>
        <v>55837549.100000001</v>
        <stp/>
        <stp>EM_S_STM07_IS</stp>
        <stp>4</stp>
        <stp>300165.SZ</stp>
        <stp>61</stp>
        <stp>12/31/2013</stp>
        <stp>1</stp>
        <tr r="Q1461" s="1"/>
      </tp>
      <tp>
        <v>253916956.11000001</v>
        <stp/>
        <stp>EM_S_STM07_IS</stp>
        <stp>4</stp>
        <stp>000156.SZ</stp>
        <stp>61</stp>
        <stp>12/31/2013</stp>
        <stp>1</stp>
        <tr r="Q73" s="1"/>
      </tp>
      <tp>
        <v>49028221.729999997</v>
        <stp/>
        <stp>EM_S_STM07_IS</stp>
        <stp>4</stp>
        <stp>002156.SZ</stp>
        <stp>61</stp>
        <stp>12/31/2011</stp>
        <stp>1</stp>
        <tr r="O628" s="1"/>
      </tp>
      <tp>
        <v>90236363.709999993</v>
        <stp/>
        <stp>EM_S_STM07_IS</stp>
        <stp>4</stp>
        <stp>300166.SZ</stp>
        <stp>61</stp>
        <stp>12/31/2013</stp>
        <stp>1</stp>
        <tr r="Q1462" s="1"/>
      </tp>
      <tp>
        <v>3838972797.1500001</v>
        <stp/>
        <stp>EM_S_STM07_IS</stp>
        <stp>4</stp>
        <stp>000157.SZ</stp>
        <stp>61</stp>
        <stp>12/31/2013</stp>
        <stp>1</stp>
        <tr r="Q74" s="1"/>
      </tp>
      <tp>
        <v>119087063.45999999</v>
        <stp/>
        <stp>EM_S_STM07_IS</stp>
        <stp>4</stp>
        <stp>002157.SZ</stp>
        <stp>61</stp>
        <stp>12/31/2011</stp>
        <stp>1</stp>
        <tr r="O629" s="1"/>
      </tp>
      <tp>
        <v>5394670.1600000001</v>
        <stp/>
        <stp>EM_S_STM07_IS</stp>
        <stp>4</stp>
        <stp>300167.SZ</stp>
        <stp>61</stp>
        <stp>12/31/2013</stp>
        <stp>1</stp>
        <tr r="Q1463" s="1"/>
      </tp>
      <tp>
        <v>17565895.350000001</v>
        <stp/>
        <stp>EM_S_STM07_IS</stp>
        <stp>4</stp>
        <stp>000158.SZ</stp>
        <stp>61</stp>
        <stp>12/31/2013</stp>
        <stp>1</stp>
        <tr r="Q75" s="1"/>
      </tp>
      <tp>
        <v>144010576.5</v>
        <stp/>
        <stp>EM_S_STM07_IS</stp>
        <stp>4</stp>
        <stp>002158.SZ</stp>
        <stp>61</stp>
        <stp>12/31/2011</stp>
        <stp>1</stp>
        <tr r="O630" s="1"/>
      </tp>
      <tp>
        <v>146713211.97</v>
        <stp/>
        <stp>EM_S_STM07_IS</stp>
        <stp>4</stp>
        <stp>300168.SZ</stp>
        <stp>61</stp>
        <stp>12/31/2013</stp>
        <stp>1</stp>
        <tr r="Q1464" s="1"/>
      </tp>
      <tp>
        <v>35532901.350000001</v>
        <stp/>
        <stp>EM_S_STM07_IS</stp>
        <stp>4</stp>
        <stp>000159.SZ</stp>
        <stp>61</stp>
        <stp>12/31/2013</stp>
        <stp>1</stp>
        <tr r="Q76" s="1"/>
      </tp>
      <tp>
        <v>40152973.490000002</v>
        <stp/>
        <stp>EM_S_STM07_IS</stp>
        <stp>4</stp>
        <stp>002159.SZ</stp>
        <stp>61</stp>
        <stp>12/31/2011</stp>
        <stp>1</stp>
        <tr r="O631" s="1"/>
      </tp>
      <tp>
        <v>-69705516.609999999</v>
        <stp/>
        <stp>EM_S_STM07_IS</stp>
        <stp>4</stp>
        <stp>300169.SZ</stp>
        <stp>61</stp>
        <stp>12/31/2013</stp>
        <stp>1</stp>
        <tr r="Q1465" s="1"/>
      </tp>
      <tp>
        <v>471165605.02999997</v>
        <stp/>
        <stp>EM_S_STM07_IS</stp>
        <stp>4</stp>
        <stp>600180.SH</stp>
        <stp>61</stp>
        <stp>12/31/2013</stp>
        <stp>1</stp>
        <tr r="Q2028" s="1"/>
      </tp>
      <tp>
        <v>282625376.79000002</v>
        <stp/>
        <stp>EM_S_STM07_IS</stp>
        <stp>4</stp>
        <stp>600182.SH</stp>
        <stp>61</stp>
        <stp>12/31/2013</stp>
        <stp>1</stp>
        <tr r="Q2029" s="1"/>
      </tp>
      <tp>
        <v>557850257.24000001</v>
        <stp/>
        <stp>EM_S_STM07_IS</stp>
        <stp>4</stp>
        <stp>600183.SH</stp>
        <stp>61</stp>
        <stp>12/31/2013</stp>
        <stp>1</stp>
        <tr r="Q2030" s="1"/>
      </tp>
      <tp>
        <v>-166334810.38</v>
        <stp/>
        <stp>EM_S_STM07_IS</stp>
        <stp>4</stp>
        <stp>600184.SH</stp>
        <stp>61</stp>
        <stp>12/31/2013</stp>
        <stp>1</stp>
        <tr r="Q2031" s="1"/>
      </tp>
      <tp>
        <v>352767958.01999998</v>
        <stp/>
        <stp>EM_S_STM07_IS</stp>
        <stp>4</stp>
        <stp>600185.SH</stp>
        <stp>61</stp>
        <stp>12/31/2013</stp>
        <stp>1</stp>
        <tr r="Q2032" s="1"/>
      </tp>
      <tp>
        <v>-325994656.81</v>
        <stp/>
        <stp>EM_S_STM07_IS</stp>
        <stp>4</stp>
        <stp>600186.SH</stp>
        <stp>61</stp>
        <stp>12/31/2013</stp>
        <stp>1</stp>
        <tr r="Q2033" s="1"/>
      </tp>
      <tp>
        <v>8478891000</v>
        <stp/>
        <stp>EM_S_STM07_IS</stp>
        <stp>4</stp>
        <stp>601186.SH</stp>
        <stp>61</stp>
        <stp>12/31/2012</stp>
        <stp>1</stp>
        <tr r="P2733" s="1"/>
      </tp>
      <tp t="s">
        <v/>
        <stp/>
        <stp>EM_S_STM07_IS</stp>
        <stp>4</stp>
        <stp>603186.SH</stp>
        <stp>61</stp>
        <stp>12/31/2010</stp>
        <stp>1</stp>
        <tr r="N2907" s="1"/>
      </tp>
      <tp>
        <v>142763532.13999999</v>
        <stp/>
        <stp>EM_S_STM07_IS</stp>
        <stp>4</stp>
        <stp>600187.SH</stp>
        <stp>61</stp>
        <stp>12/31/2013</stp>
        <stp>1</stp>
        <tr r="Q2034" s="1"/>
      </tp>
      <tp>
        <v>1271211000</v>
        <stp/>
        <stp>EM_S_STM07_IS</stp>
        <stp>4</stp>
        <stp>600188.SH</stp>
        <stp>61</stp>
        <stp>12/31/2013</stp>
        <stp>1</stp>
        <tr r="Q2035" s="1"/>
      </tp>
      <tp>
        <v>123025133.27</v>
        <stp/>
        <stp>EM_S_STM07_IS</stp>
        <stp>4</stp>
        <stp>601188.SH</stp>
        <stp>61</stp>
        <stp>12/31/2012</stp>
        <stp>1</stp>
        <tr r="P2734" s="1"/>
      </tp>
      <tp t="s">
        <v/>
        <stp/>
        <stp>EM_S_STM07_IS</stp>
        <stp>4</stp>
        <stp>603188.SH</stp>
        <stp>61</stp>
        <stp>12/31/2010</stp>
        <stp>1</stp>
        <tr r="N2908" s="1"/>
      </tp>
      <tp>
        <v>41153368.490000002</v>
        <stp/>
        <stp>EM_S_STM07_IS</stp>
        <stp>4</stp>
        <stp>600189.SH</stp>
        <stp>61</stp>
        <stp>12/31/2013</stp>
        <stp>1</stp>
        <tr r="Q2036" s="1"/>
      </tp>
      <tp t="s">
        <v/>
        <stp/>
        <stp>EM_S_STM07_IS</stp>
        <stp>4</stp>
        <stp>603189.SH</stp>
        <stp>61</stp>
        <stp>12/31/2010</stp>
        <stp>1</stp>
        <tr r="N2909" s="1"/>
      </tp>
      <tp>
        <v>154693777.75</v>
        <stp/>
        <stp>EM_S_STM07_IS</stp>
        <stp>4</stp>
        <stp>600190.SH</stp>
        <stp>61</stp>
        <stp>12/31/2013</stp>
        <stp>1</stp>
        <tr r="Q2037" s="1"/>
      </tp>
      <tp>
        <v>6871550.79</v>
        <stp/>
        <stp>EM_S_STM07_IS</stp>
        <stp>4</stp>
        <stp>600191.SH</stp>
        <stp>61</stp>
        <stp>12/31/2013</stp>
        <stp>1</stp>
        <tr r="Q2038" s="1"/>
      </tp>
      <tp>
        <v>71100463.709999993</v>
        <stp/>
        <stp>EM_S_STM07_IS</stp>
        <stp>4</stp>
        <stp>600192.SH</stp>
        <stp>61</stp>
        <stp>12/31/2013</stp>
        <stp>1</stp>
        <tr r="Q2039" s="1"/>
      </tp>
      <tp>
        <v>83377891.859999999</v>
        <stp/>
        <stp>EM_S_STM07_IS</stp>
        <stp>4</stp>
        <stp>600193.SH</stp>
        <stp>61</stp>
        <stp>12/31/2013</stp>
        <stp>1</stp>
        <tr r="Q2040" s="1"/>
      </tp>
      <tp>
        <v>235759003.31</v>
        <stp/>
        <stp>EM_S_STM07_IS</stp>
        <stp>4</stp>
        <stp>600195.SH</stp>
        <stp>61</stp>
        <stp>12/31/2013</stp>
        <stp>1</stp>
        <tr r="Q2041" s="1"/>
      </tp>
      <tp>
        <v>2027057736.3499999</v>
        <stp/>
        <stp>EM_S_STM07_IS</stp>
        <stp>4</stp>
        <stp>600196.SH</stp>
        <stp>61</stp>
        <stp>12/31/2013</stp>
        <stp>1</stp>
        <tr r="Q2042" s="1"/>
      </tp>
      <tp>
        <v>272748595.52999997</v>
        <stp/>
        <stp>EM_S_STM07_IS</stp>
        <stp>4</stp>
        <stp>600197.SH</stp>
        <stp>61</stp>
        <stp>12/31/2013</stp>
        <stp>1</stp>
        <tr r="Q2043" s="1"/>
      </tp>
      <tp>
        <v>155615858.74000001</v>
        <stp/>
        <stp>EM_S_STM07_IS</stp>
        <stp>4</stp>
        <stp>600198.SH</stp>
        <stp>61</stp>
        <stp>12/31/2013</stp>
        <stp>1</stp>
        <tr r="Q2044" s="1"/>
      </tp>
      <tp>
        <v>513048582.08999997</v>
        <stp/>
        <stp>EM_S_STM07_IS</stp>
        <stp>4</stp>
        <stp>601198.SH</stp>
        <stp>61</stp>
        <stp>12/31/2012</stp>
        <stp>1</stp>
        <tr r="P2735" s="1"/>
      </tp>
      <tp t="s">
        <v/>
        <stp/>
        <stp>EM_S_STM07_IS</stp>
        <stp>4</stp>
        <stp>603198.SH</stp>
        <stp>61</stp>
        <stp>12/31/2010</stp>
        <stp>1</stp>
        <tr r="N2910" s="1"/>
      </tp>
      <tp>
        <v>133452490.19</v>
        <stp/>
        <stp>EM_S_STM07_IS</stp>
        <stp>4</stp>
        <stp>600199.SH</stp>
        <stp>61</stp>
        <stp>12/31/2013</stp>
        <stp>1</stp>
        <tr r="Q2045" s="1"/>
      </tp>
      <tp>
        <v>138996016.74000001</v>
        <stp/>
        <stp>EM_S_STM07_IS</stp>
        <stp>4</stp>
        <stp>601199.SH</stp>
        <stp>61</stp>
        <stp>12/31/2012</stp>
        <stp>1</stp>
        <tr r="P2736" s="1"/>
      </tp>
      <tp t="s">
        <v/>
        <stp/>
        <stp>EM_S_STM07_IS</stp>
        <stp>4</stp>
        <stp>603199.SH</stp>
        <stp>61</stp>
        <stp>12/31/2010</stp>
        <stp>1</stp>
        <tr r="N2911" s="1"/>
      </tp>
      <tp>
        <v>253577840.49000001</v>
        <stp/>
        <stp>EM_S_STM07_IS</stp>
        <stp>4</stp>
        <stp>600160.SH</stp>
        <stp>61</stp>
        <stp>12/31/2013</stp>
        <stp>1</stp>
        <tr r="Q2010" s="1"/>
      </tp>
      <tp t="s">
        <v/>
        <stp/>
        <stp>EM_S_STM07_IS</stp>
        <stp>4</stp>
        <stp>603160.SH</stp>
        <stp>61</stp>
        <stp>12/31/2010</stp>
        <stp>1</stp>
        <tr r="N2901" s="1"/>
      </tp>
      <tp>
        <v>372028783.89999998</v>
        <stp/>
        <stp>EM_S_STM07_IS</stp>
        <stp>4</stp>
        <stp>600161.SH</stp>
        <stp>61</stp>
        <stp>12/31/2013</stp>
        <stp>1</stp>
        <tr r="Q2011" s="1"/>
      </tp>
      <tp>
        <v>192433192.03999999</v>
        <stp/>
        <stp>EM_S_STM07_IS</stp>
        <stp>4</stp>
        <stp>600162.SH</stp>
        <stp>61</stp>
        <stp>12/31/2013</stp>
        <stp>1</stp>
        <tr r="Q2012" s="1"/>
      </tp>
      <tp>
        <v>-771906880.39999998</v>
        <stp/>
        <stp>EM_S_STM07_IS</stp>
        <stp>4</stp>
        <stp>600163.SH</stp>
        <stp>61</stp>
        <stp>12/31/2013</stp>
        <stp>1</stp>
        <tr r="Q2013" s="1"/>
      </tp>
      <tp>
        <v>622383765.88999999</v>
        <stp/>
        <stp>EM_S_STM07_IS</stp>
        <stp>4</stp>
        <stp>601163.SH</stp>
        <stp>61</stp>
        <stp>12/31/2012</stp>
        <stp>1</stp>
        <tr r="P2727" s="1"/>
      </tp>
      <tp>
        <v>11074318.619999999</v>
        <stp/>
        <stp>EM_S_STM07_IS</stp>
        <stp>4</stp>
        <stp>600165.SH</stp>
        <stp>61</stp>
        <stp>12/31/2013</stp>
        <stp>1</stp>
        <tr r="Q2014" s="1"/>
      </tp>
      <tp t="s">
        <v/>
        <stp/>
        <stp>EM_S_STM07_IS</stp>
        <stp>4</stp>
        <stp>603165.SH</stp>
        <stp>61</stp>
        <stp>12/31/2010</stp>
        <stp>1</stp>
        <tr r="N2902" s="1"/>
      </tp>
      <tp>
        <v>763055365.61000001</v>
        <stp/>
        <stp>EM_S_STM07_IS</stp>
        <stp>4</stp>
        <stp>600166.SH</stp>
        <stp>61</stp>
        <stp>12/31/2013</stp>
        <stp>1</stp>
        <tr r="Q2015" s="1"/>
      </tp>
      <tp>
        <v>34718000000</v>
        <stp/>
        <stp>EM_S_STM07_IS</stp>
        <stp>4</stp>
        <stp>601166.SH</stp>
        <stp>61</stp>
        <stp>12/31/2012</stp>
        <stp>1</stp>
        <tr r="P2728" s="1"/>
      </tp>
      <tp>
        <v>155041925.56999999</v>
        <stp/>
        <stp>EM_S_STM07_IS</stp>
        <stp>4</stp>
        <stp>603166.SH</stp>
        <stp>61</stp>
        <stp>12/31/2010</stp>
        <stp>1</stp>
        <tr r="N2903" s="1"/>
      </tp>
      <tp>
        <v>138684594.25999999</v>
        <stp/>
        <stp>EM_S_STM07_IS</stp>
        <stp>4</stp>
        <stp>600167.SH</stp>
        <stp>61</stp>
        <stp>12/31/2013</stp>
        <stp>1</stp>
        <tr r="Q2016" s="1"/>
      </tp>
      <tp>
        <v>215697188.08000001</v>
        <stp/>
        <stp>EM_S_STM07_IS</stp>
        <stp>4</stp>
        <stp>603167.SH</stp>
        <stp>61</stp>
        <stp>12/31/2010</stp>
        <stp>1</stp>
        <tr r="N2904" s="1"/>
      </tp>
      <tp>
        <v>271774156.36000001</v>
        <stp/>
        <stp>EM_S_STM07_IS</stp>
        <stp>4</stp>
        <stp>600168.SH</stp>
        <stp>61</stp>
        <stp>12/31/2013</stp>
        <stp>1</stp>
        <tr r="Q2017" s="1"/>
      </tp>
      <tp>
        <v>42526400</v>
        <stp/>
        <stp>EM_S_STM07_IS</stp>
        <stp>4</stp>
        <stp>601168.SH</stp>
        <stp>61</stp>
        <stp>12/31/2012</stp>
        <stp>1</stp>
        <tr r="P2729" s="1"/>
      </tp>
      <tp>
        <v>43095159.189999998</v>
        <stp/>
        <stp>EM_S_STM07_IS</stp>
        <stp>4</stp>
        <stp>603168.SH</stp>
        <stp>61</stp>
        <stp>12/31/2010</stp>
        <stp>1</stp>
        <tr r="N2905" s="1"/>
      </tp>
      <tp>
        <v>25504728.890000001</v>
        <stp/>
        <stp>EM_S_STM07_IS</stp>
        <stp>4</stp>
        <stp>600169.SH</stp>
        <stp>61</stp>
        <stp>12/31/2013</stp>
        <stp>1</stp>
        <tr r="Q2018" s="1"/>
      </tp>
      <tp>
        <v>11674808000</v>
        <stp/>
        <stp>EM_S_STM07_IS</stp>
        <stp>4</stp>
        <stp>601169.SH</stp>
        <stp>61</stp>
        <stp>12/31/2012</stp>
        <stp>1</stp>
        <tr r="P2730" s="1"/>
      </tp>
      <tp t="s">
        <v/>
        <stp/>
        <stp>EM_S_STM07_IS</stp>
        <stp>4</stp>
        <stp>603169.SH</stp>
        <stp>61</stp>
        <stp>12/31/2010</stp>
        <stp>1</stp>
        <tr r="N2906" s="1"/>
      </tp>
      <tp>
        <v>1618089959.6400001</v>
        <stp/>
        <stp>EM_S_STM07_IS</stp>
        <stp>4</stp>
        <stp>600170.SH</stp>
        <stp>61</stp>
        <stp>12/31/2013</stp>
        <stp>1</stp>
        <tr r="Q2019" s="1"/>
      </tp>
      <tp>
        <v>40393787.020000003</v>
        <stp/>
        <stp>EM_S_STM07_IS</stp>
        <stp>4</stp>
        <stp>600171.SH</stp>
        <stp>61</stp>
        <stp>12/31/2013</stp>
        <stp>1</stp>
        <tr r="Q2020" s="1"/>
      </tp>
      <tp>
        <v>209549573.03</v>
        <stp/>
        <stp>EM_S_STM07_IS</stp>
        <stp>4</stp>
        <stp>600172.SH</stp>
        <stp>61</stp>
        <stp>12/31/2013</stp>
        <stp>1</stp>
        <tr r="Q2021" s="1"/>
      </tp>
      <tp>
        <v>65404270.479999997</v>
        <stp/>
        <stp>EM_S_STM07_IS</stp>
        <stp>4</stp>
        <stp>600173.SH</stp>
        <stp>61</stp>
        <stp>12/31/2013</stp>
        <stp>1</stp>
        <tr r="Q2022" s="1"/>
      </tp>
      <tp>
        <v>143099565.40000001</v>
        <stp/>
        <stp>EM_S_STM07_IS</stp>
        <stp>4</stp>
        <stp>600175.SH</stp>
        <stp>61</stp>
        <stp>12/31/2013</stp>
        <stp>1</stp>
        <tr r="Q2023" s="1"/>
      </tp>
      <tp>
        <v>319128114.98000002</v>
        <stp/>
        <stp>EM_S_STM07_IS</stp>
        <stp>4</stp>
        <stp>600176.SH</stp>
        <stp>61</stp>
        <stp>12/31/2013</stp>
        <stp>1</stp>
        <tr r="Q2024" s="1"/>
      </tp>
      <tp>
        <v>1359596966.9300001</v>
        <stp/>
        <stp>EM_S_STM07_IS</stp>
        <stp>4</stp>
        <stp>600177.SH</stp>
        <stp>61</stp>
        <stp>12/31/2013</stp>
        <stp>1</stp>
        <tr r="Q2025" s="1"/>
      </tp>
      <tp>
        <v>68552874.379999995</v>
        <stp/>
        <stp>EM_S_STM07_IS</stp>
        <stp>4</stp>
        <stp>601177.SH</stp>
        <stp>61</stp>
        <stp>12/31/2012</stp>
        <stp>1</stp>
        <tr r="P2731" s="1"/>
      </tp>
      <tp>
        <v>-557096254.41999996</v>
        <stp/>
        <stp>EM_S_STM07_IS</stp>
        <stp>4</stp>
        <stp>600178.SH</stp>
        <stp>61</stp>
        <stp>12/31/2013</stp>
        <stp>1</stp>
        <tr r="Q2026" s="1"/>
      </tp>
      <tp>
        <v>10563169.369999999</v>
        <stp/>
        <stp>EM_S_STM07_IS</stp>
        <stp>4</stp>
        <stp>600179.SH</stp>
        <stp>61</stp>
        <stp>12/31/2013</stp>
        <stp>1</stp>
        <tr r="Q2027" s="1"/>
      </tp>
      <tp>
        <v>117628692.88</v>
        <stp/>
        <stp>EM_S_STM07_IS</stp>
        <stp>4</stp>
        <stp>601179.SH</stp>
        <stp>61</stp>
        <stp>12/31/2012</stp>
        <stp>1</stp>
        <tr r="P2732" s="1"/>
      </tp>
      <tp>
        <v>60760795.829999998</v>
        <stp/>
        <stp>EM_S_STM07_IS</stp>
        <stp>4</stp>
        <stp>600141.SH</stp>
        <stp>61</stp>
        <stp>12/31/2013</stp>
        <stp>1</stp>
        <tr r="Q1995" s="1"/>
      </tp>
      <tp>
        <v>754953152.04999995</v>
        <stp/>
        <stp>EM_S_STM07_IS</stp>
        <stp>4</stp>
        <stp>600143.SH</stp>
        <stp>61</stp>
        <stp>12/31/2013</stp>
        <stp>1</stp>
        <tr r="Q1996" s="1"/>
      </tp>
      <tp>
        <v>-86878651.849999994</v>
        <stp/>
        <stp>EM_S_STM07_IS</stp>
        <stp>4</stp>
        <stp>600145.SH</stp>
        <stp>61</stp>
        <stp>12/31/2013</stp>
        <stp>1</stp>
        <tr r="Q1997" s="1"/>
      </tp>
      <tp>
        <v>-92005553.370000005</v>
        <stp/>
        <stp>EM_S_STM07_IS</stp>
        <stp>4</stp>
        <stp>600146.SH</stp>
        <stp>61</stp>
        <stp>12/31/2013</stp>
        <stp>1</stp>
        <tr r="Q1998" s="1"/>
      </tp>
      <tp>
        <v>29463235.82</v>
        <stp/>
        <stp>EM_S_STM07_IS</stp>
        <stp>4</stp>
        <stp>600148.SH</stp>
        <stp>61</stp>
        <stp>12/31/2013</stp>
        <stp>1</stp>
        <tr r="Q1999" s="1"/>
      </tp>
      <tp>
        <v>-50628917.82</v>
        <stp/>
        <stp>EM_S_STM07_IS</stp>
        <stp>4</stp>
        <stp>600149.SH</stp>
        <stp>61</stp>
        <stp>12/31/2013</stp>
        <stp>1</stp>
        <tr r="Q2000" s="1"/>
      </tp>
      <tp>
        <v>39535146.310000002</v>
        <stp/>
        <stp>EM_S_STM07_IS</stp>
        <stp>4</stp>
        <stp>600150.SH</stp>
        <stp>61</stp>
        <stp>12/31/2013</stp>
        <stp>1</stp>
        <tr r="Q2001" s="1"/>
      </tp>
      <tp>
        <v>144255216.03</v>
        <stp/>
        <stp>EM_S_STM07_IS</stp>
        <stp>4</stp>
        <stp>600151.SH</stp>
        <stp>61</stp>
        <stp>12/31/2013</stp>
        <stp>1</stp>
        <tr r="Q2002" s="1"/>
      </tp>
      <tp>
        <v>28715501.100000001</v>
        <stp/>
        <stp>EM_S_STM07_IS</stp>
        <stp>4</stp>
        <stp>600152.SH</stp>
        <stp>61</stp>
        <stp>12/31/2013</stp>
        <stp>1</stp>
        <tr r="Q2003" s="1"/>
      </tp>
      <tp>
        <v>2692975139.8200002</v>
        <stp/>
        <stp>EM_S_STM07_IS</stp>
        <stp>4</stp>
        <stp>600153.SH</stp>
        <stp>61</stp>
        <stp>12/31/2013</stp>
        <stp>1</stp>
        <tr r="Q2004" s="1"/>
      </tp>
      <tp>
        <v>693636185.44000006</v>
        <stp/>
        <stp>EM_S_STM07_IS</stp>
        <stp>4</stp>
        <stp>600155.SH</stp>
        <stp>61</stp>
        <stp>12/31/2013</stp>
        <stp>1</stp>
        <tr r="Q2005" s="1"/>
      </tp>
      <tp>
        <v>967461300</v>
        <stp/>
        <stp>EM_S_STM07_IS</stp>
        <stp>4</stp>
        <stp>601155.SH</stp>
        <stp>61</stp>
        <stp>12/31/2012</stp>
        <stp>1</stp>
        <tr r="P2725" s="1"/>
      </tp>
      <tp>
        <v>70808779.230000004</v>
        <stp/>
        <stp>EM_S_STM07_IS</stp>
        <stp>4</stp>
        <stp>600156.SH</stp>
        <stp>61</stp>
        <stp>12/31/2013</stp>
        <stp>1</stp>
        <tr r="Q2006" s="1"/>
      </tp>
      <tp>
        <v>476485771.95999998</v>
        <stp/>
        <stp>EM_S_STM07_IS</stp>
        <stp>4</stp>
        <stp>600157.SH</stp>
        <stp>61</stp>
        <stp>12/31/2013</stp>
        <stp>1</stp>
        <tr r="Q2007" s="1"/>
      </tp>
      <tp>
        <v>136311915.47</v>
        <stp/>
        <stp>EM_S_STM07_IS</stp>
        <stp>4</stp>
        <stp>600158.SH</stp>
        <stp>61</stp>
        <stp>12/31/2013</stp>
        <stp>1</stp>
        <tr r="Q2008" s="1"/>
      </tp>
      <tp>
        <v>1888594221.23</v>
        <stp/>
        <stp>EM_S_STM07_IS</stp>
        <stp>4</stp>
        <stp>601158.SH</stp>
        <stp>61</stp>
        <stp>12/31/2012</stp>
        <stp>1</stp>
        <tr r="P2726" s="1"/>
      </tp>
      <tp t="s">
        <v/>
        <stp/>
        <stp>EM_S_STM07_IS</stp>
        <stp>4</stp>
        <stp>603158.SH</stp>
        <stp>61</stp>
        <stp>12/31/2010</stp>
        <stp>1</stp>
        <tr r="N2899" s="1"/>
      </tp>
      <tp>
        <v>229249758.78999999</v>
        <stp/>
        <stp>EM_S_STM07_IS</stp>
        <stp>4</stp>
        <stp>600159.SH</stp>
        <stp>61</stp>
        <stp>12/31/2013</stp>
        <stp>1</stp>
        <tr r="Q2009" s="1"/>
      </tp>
      <tp t="s">
        <v/>
        <stp/>
        <stp>EM_S_STM07_IS</stp>
        <stp>4</stp>
        <stp>603159.SH</stp>
        <stp>61</stp>
        <stp>12/31/2010</stp>
        <stp>1</stp>
        <tr r="N2900" s="1"/>
      </tp>
      <tp>
        <v>608329544.15999997</v>
        <stp/>
        <stp>EM_S_STM07_IS</stp>
        <stp>4</stp>
        <stp>600120.SH</stp>
        <stp>61</stp>
        <stp>12/31/2013</stp>
        <stp>1</stp>
        <tr r="Q1977" s="1"/>
      </tp>
      <tp>
        <v>43277407.189999998</v>
        <stp/>
        <stp>EM_S_STM07_IS</stp>
        <stp>4</stp>
        <stp>600121.SH</stp>
        <stp>61</stp>
        <stp>12/31/2013</stp>
        <stp>1</stp>
        <tr r="Q1978" s="1"/>
      </tp>
      <tp>
        <v>277289904.62</v>
        <stp/>
        <stp>EM_S_STM07_IS</stp>
        <stp>4</stp>
        <stp>600122.SH</stp>
        <stp>61</stp>
        <stp>12/31/2013</stp>
        <stp>1</stp>
        <tr r="Q1979" s="1"/>
      </tp>
      <tp>
        <v>1001311024.91</v>
        <stp/>
        <stp>EM_S_STM07_IS</stp>
        <stp>4</stp>
        <stp>600123.SH</stp>
        <stp>61</stp>
        <stp>12/31/2013</stp>
        <stp>1</stp>
        <tr r="Q1980" s="1"/>
      </tp>
      <tp>
        <v>104140549.36</v>
        <stp/>
        <stp>EM_S_STM07_IS</stp>
        <stp>4</stp>
        <stp>603123.SH</stp>
        <stp>61</stp>
        <stp>12/31/2010</stp>
        <stp>1</stp>
        <tr r="N2895" s="1"/>
      </tp>
      <tp>
        <v>421429112.61000001</v>
        <stp/>
        <stp>EM_S_STM07_IS</stp>
        <stp>4</stp>
        <stp>600125.SH</stp>
        <stp>61</stp>
        <stp>12/31/2013</stp>
        <stp>1</stp>
        <tr r="Q1981" s="1"/>
      </tp>
      <tp>
        <v>20651120.5</v>
        <stp/>
        <stp>EM_S_STM07_IS</stp>
        <stp>4</stp>
        <stp>600126.SH</stp>
        <stp>61</stp>
        <stp>12/31/2013</stp>
        <stp>1</stp>
        <tr r="Q1982" s="1"/>
      </tp>
      <tp>
        <v>294607975.63</v>
        <stp/>
        <stp>EM_S_STM07_IS</stp>
        <stp>4</stp>
        <stp>601126.SH</stp>
        <stp>61</stp>
        <stp>12/31/2012</stp>
        <stp>1</stp>
        <tr r="P2720" s="1"/>
      </tp>
      <tp>
        <v>220808293.38</v>
        <stp/>
        <stp>EM_S_STM07_IS</stp>
        <stp>4</stp>
        <stp>603126.SH</stp>
        <stp>61</stp>
        <stp>12/31/2010</stp>
        <stp>1</stp>
        <tr r="N2896" s="1"/>
      </tp>
      <tp>
        <v>11009172.310000001</v>
        <stp/>
        <stp>EM_S_STM07_IS</stp>
        <stp>4</stp>
        <stp>600127.SH</stp>
        <stp>61</stp>
        <stp>12/31/2013</stp>
        <stp>1</stp>
        <tr r="Q1983" s="1"/>
      </tp>
      <tp>
        <v>364683900</v>
        <stp/>
        <stp>EM_S_STM07_IS</stp>
        <stp>4</stp>
        <stp>601127.SH</stp>
        <stp>61</stp>
        <stp>12/31/2012</stp>
        <stp>1</stp>
        <tr r="P2721" s="1"/>
      </tp>
      <tp>
        <v>68775299.420000002</v>
        <stp/>
        <stp>EM_S_STM07_IS</stp>
        <stp>4</stp>
        <stp>600128.SH</stp>
        <stp>61</stp>
        <stp>12/31/2013</stp>
        <stp>1</stp>
        <tr r="Q1984" s="1"/>
      </tp>
      <tp>
        <v>872673000</v>
        <stp/>
        <stp>EM_S_STM07_IS</stp>
        <stp>4</stp>
        <stp>601128.SH</stp>
        <stp>61</stp>
        <stp>12/31/2012</stp>
        <stp>1</stp>
        <tr r="P2722" s="1"/>
      </tp>
      <tp>
        <v>101503686.56</v>
        <stp/>
        <stp>EM_S_STM07_IS</stp>
        <stp>4</stp>
        <stp>603128.SH</stp>
        <stp>61</stp>
        <stp>12/31/2010</stp>
        <stp>1</stp>
        <tr r="N2897" s="1"/>
      </tp>
      <tp>
        <v>12559822.050000001</v>
        <stp/>
        <stp>EM_S_STM07_IS</stp>
        <stp>4</stp>
        <stp>600129.SH</stp>
        <stp>61</stp>
        <stp>12/31/2013</stp>
        <stp>1</stp>
        <tr r="Q1985" s="1"/>
      </tp>
      <tp>
        <v>67966519.730000004</v>
        <stp/>
        <stp>EM_S_STM07_IS</stp>
        <stp>4</stp>
        <stp>600130.SH</stp>
        <stp>61</stp>
        <stp>12/31/2013</stp>
        <stp>1</stp>
        <tr r="Q1986" s="1"/>
      </tp>
      <tp>
        <v>-162077577.53</v>
        <stp/>
        <stp>EM_S_STM07_IS</stp>
        <stp>4</stp>
        <stp>600131.SH</stp>
        <stp>61</stp>
        <stp>12/31/2013</stp>
        <stp>1</stp>
        <tr r="Q1987" s="1"/>
      </tp>
      <tp t="s">
        <v/>
        <stp/>
        <stp>EM_S_STM07_IS</stp>
        <stp>4</stp>
        <stp>603131.SH</stp>
        <stp>61</stp>
        <stp>12/31/2010</stp>
        <stp>1</stp>
        <tr r="N2898" s="1"/>
      </tp>
      <tp>
        <v>158738580.72</v>
        <stp/>
        <stp>EM_S_STM07_IS</stp>
        <stp>4</stp>
        <stp>600132.SH</stp>
        <stp>61</stp>
        <stp>12/31/2013</stp>
        <stp>1</stp>
        <tr r="Q1988" s="1"/>
      </tp>
      <tp>
        <v>-463812037.52999997</v>
        <stp/>
        <stp>EM_S_STM07_IS</stp>
        <stp>4</stp>
        <stp>600133.SH</stp>
        <stp>61</stp>
        <stp>12/31/2013</stp>
        <stp>1</stp>
        <tr r="Q1989" s="1"/>
      </tp>
      <tp>
        <v>24135955.649999999</v>
        <stp/>
        <stp>EM_S_STM07_IS</stp>
        <stp>4</stp>
        <stp>600135.SH</stp>
        <stp>61</stp>
        <stp>12/31/2013</stp>
        <stp>1</stp>
        <tr r="Q1990" s="1"/>
      </tp>
      <tp>
        <v>1180667.1499999999</v>
        <stp/>
        <stp>EM_S_STM07_IS</stp>
        <stp>4</stp>
        <stp>600136.SH</stp>
        <stp>61</stp>
        <stp>12/31/2013</stp>
        <stp>1</stp>
        <tr r="Q1991" s="1"/>
      </tp>
      <tp>
        <v>8172869.29</v>
        <stp/>
        <stp>EM_S_STM07_IS</stp>
        <stp>4</stp>
        <stp>600137.SH</stp>
        <stp>61</stp>
        <stp>12/31/2013</stp>
        <stp>1</stp>
        <tr r="Q1992" s="1"/>
      </tp>
      <tp>
        <v>107270737.62</v>
        <stp/>
        <stp>EM_S_STM07_IS</stp>
        <stp>4</stp>
        <stp>601137.SH</stp>
        <stp>61</stp>
        <stp>12/31/2012</stp>
        <stp>1</stp>
        <tr r="P2723" s="1"/>
      </tp>
      <tp>
        <v>320572682.75999999</v>
        <stp/>
        <stp>EM_S_STM07_IS</stp>
        <stp>4</stp>
        <stp>600138.SH</stp>
        <stp>61</stp>
        <stp>12/31/2013</stp>
        <stp>1</stp>
        <tr r="Q1993" s="1"/>
      </tp>
      <tp>
        <v>-56369507.049999997</v>
        <stp/>
        <stp>EM_S_STM07_IS</stp>
        <stp>4</stp>
        <stp>600139.SH</stp>
        <stp>61</stp>
        <stp>12/31/2013</stp>
        <stp>1</stp>
        <tr r="Q1994" s="1"/>
      </tp>
      <tp>
        <v>528400721.19999999</v>
        <stp/>
        <stp>EM_S_STM07_IS</stp>
        <stp>4</stp>
        <stp>601139.SH</stp>
        <stp>61</stp>
        <stp>12/31/2012</stp>
        <stp>1</stp>
        <tr r="P2724" s="1"/>
      </tp>
      <tp>
        <v>676951178.95000005</v>
        <stp/>
        <stp>EM_S_STM07_IS</stp>
        <stp>4</stp>
        <stp>600100.SH</stp>
        <stp>61</stp>
        <stp>12/31/2013</stp>
        <stp>1</stp>
        <tr r="Q1958" s="1"/>
      </tp>
      <tp>
        <v>275227958.50999999</v>
        <stp/>
        <stp>EM_S_STM07_IS</stp>
        <stp>4</stp>
        <stp>601100.SH</stp>
        <stp>61</stp>
        <stp>12/31/2012</stp>
        <stp>1</stp>
        <tr r="P2711" s="1"/>
      </tp>
      <tp>
        <v>126928193.84</v>
        <stp/>
        <stp>EM_S_STM07_IS</stp>
        <stp>4</stp>
        <stp>603100.SH</stp>
        <stp>61</stp>
        <stp>12/31/2010</stp>
        <stp>1</stp>
        <tr r="N2888" s="1"/>
      </tp>
      <tp>
        <v>164723813.81999999</v>
        <stp/>
        <stp>EM_S_STM07_IS</stp>
        <stp>4</stp>
        <stp>600101.SH</stp>
        <stp>61</stp>
        <stp>12/31/2013</stp>
        <stp>1</stp>
        <tr r="Q1959" s="1"/>
      </tp>
      <tp>
        <v>903968503.22000003</v>
        <stp/>
        <stp>EM_S_STM07_IS</stp>
        <stp>4</stp>
        <stp>601101.SH</stp>
        <stp>61</stp>
        <stp>12/31/2012</stp>
        <stp>1</stp>
        <tr r="P2712" s="1"/>
      </tp>
      <tp t="s">
        <v/>
        <stp/>
        <stp>EM_S_STM07_IS</stp>
        <stp>4</stp>
        <stp>603101.SH</stp>
        <stp>61</stp>
        <stp>12/31/2010</stp>
        <stp>1</stp>
        <tr r="N2889" s="1"/>
      </tp>
      <tp>
        <v>17241552.789999999</v>
        <stp/>
        <stp>EM_S_STM07_IS</stp>
        <stp>4</stp>
        <stp>600103.SH</stp>
        <stp>61</stp>
        <stp>12/31/2013</stp>
        <stp>1</stp>
        <tr r="Q1960" s="1"/>
      </tp>
      <tp>
        <v>24803626272.23</v>
        <stp/>
        <stp>EM_S_STM07_IS</stp>
        <stp>4</stp>
        <stp>600104.SH</stp>
        <stp>61</stp>
        <stp>12/31/2013</stp>
        <stp>1</stp>
        <tr r="Q1961" s="1"/>
      </tp>
      <tp>
        <v>179414431.63999999</v>
        <stp/>
        <stp>EM_S_STM07_IS</stp>
        <stp>4</stp>
        <stp>600105.SH</stp>
        <stp>61</stp>
        <stp>12/31/2013</stp>
        <stp>1</stp>
        <tr r="Q1962" s="1"/>
      </tp>
      <tp>
        <v>274462400.95999998</v>
        <stp/>
        <stp>EM_S_STM07_IS</stp>
        <stp>4</stp>
        <stp>600106.SH</stp>
        <stp>61</stp>
        <stp>12/31/2013</stp>
        <stp>1</stp>
        <tr r="Q1963" s="1"/>
      </tp>
      <tp>
        <v>29339854.210000001</v>
        <stp/>
        <stp>EM_S_STM07_IS</stp>
        <stp>4</stp>
        <stp>601106.SH</stp>
        <stp>61</stp>
        <stp>12/31/2012</stp>
        <stp>1</stp>
        <tr r="P2713" s="1"/>
      </tp>
      <tp>
        <v>11671243.66</v>
        <stp/>
        <stp>EM_S_STM07_IS</stp>
        <stp>4</stp>
        <stp>600107.SH</stp>
        <stp>61</stp>
        <stp>12/31/2013</stp>
        <stp>1</stp>
        <tr r="Q1964" s="1"/>
      </tp>
      <tp>
        <v>1180931008.0599999</v>
        <stp/>
        <stp>EM_S_STM07_IS</stp>
        <stp>4</stp>
        <stp>601107.SH</stp>
        <stp>61</stp>
        <stp>12/31/2012</stp>
        <stp>1</stp>
        <tr r="P2714" s="1"/>
      </tp>
      <tp>
        <v>380436880.00999999</v>
        <stp/>
        <stp>EM_S_STM07_IS</stp>
        <stp>4</stp>
        <stp>600108.SH</stp>
        <stp>61</stp>
        <stp>12/31/2013</stp>
        <stp>1</stp>
        <tr r="Q1965" s="1"/>
      </tp>
      <tp t="s">
        <v/>
        <stp/>
        <stp>EM_S_STM07_IS</stp>
        <stp>4</stp>
        <stp>603108.SH</stp>
        <stp>61</stp>
        <stp>12/31/2010</stp>
        <stp>1</stp>
        <tr r="N2890" s="1"/>
      </tp>
      <tp>
        <v>316911382.19999999</v>
        <stp/>
        <stp>EM_S_STM07_IS</stp>
        <stp>4</stp>
        <stp>600109.SH</stp>
        <stp>61</stp>
        <stp>12/31/2013</stp>
        <stp>1</stp>
        <tr r="Q1966" s="1"/>
      </tp>
      <tp>
        <v>5527420.7699999996</v>
        <stp/>
        <stp>EM_S_STM07_IS</stp>
        <stp>4</stp>
        <stp>600110.SH</stp>
        <stp>61</stp>
        <stp>12/31/2013</stp>
        <stp>1</stp>
        <tr r="Q1967" s="1"/>
      </tp>
      <tp>
        <v>1574186073.72</v>
        <stp/>
        <stp>EM_S_STM07_IS</stp>
        <stp>4</stp>
        <stp>600111.SH</stp>
        <stp>61</stp>
        <stp>12/31/2013</stp>
        <stp>1</stp>
        <tr r="Q1968" s="1"/>
      </tp>
      <tp>
        <v>4948044000</v>
        <stp/>
        <stp>EM_S_STM07_IS</stp>
        <stp>4</stp>
        <stp>601111.SH</stp>
        <stp>61</stp>
        <stp>12/31/2012</stp>
        <stp>1</stp>
        <tr r="P2715" s="1"/>
      </tp>
      <tp>
        <v>97688293.299999997</v>
        <stp/>
        <stp>EM_S_STM07_IS</stp>
        <stp>4</stp>
        <stp>603111.SH</stp>
        <stp>61</stp>
        <stp>12/31/2010</stp>
        <stp>1</stp>
        <tr r="N2891" s="1"/>
      </tp>
      <tp>
        <v>7278897.2199999997</v>
        <stp/>
        <stp>EM_S_STM07_IS</stp>
        <stp>4</stp>
        <stp>600112.SH</stp>
        <stp>61</stp>
        <stp>12/31/2013</stp>
        <stp>1</stp>
        <tr r="Q1969" s="1"/>
      </tp>
      <tp>
        <v>20351554.079999998</v>
        <stp/>
        <stp>EM_S_STM07_IS</stp>
        <stp>4</stp>
        <stp>600113.SH</stp>
        <stp>61</stp>
        <stp>12/31/2013</stp>
        <stp>1</stp>
        <tr r="Q1970" s="1"/>
      </tp>
      <tp>
        <v>76138967.219999999</v>
        <stp/>
        <stp>EM_S_STM07_IS</stp>
        <stp>4</stp>
        <stp>601113.SH</stp>
        <stp>61</stp>
        <stp>12/31/2012</stp>
        <stp>1</stp>
        <tr r="P2716" s="1"/>
      </tp>
      <tp>
        <v>73426236.799999997</v>
        <stp/>
        <stp>EM_S_STM07_IS</stp>
        <stp>4</stp>
        <stp>600114.SH</stp>
        <stp>61</stp>
        <stp>12/31/2013</stp>
        <stp>1</stp>
        <tr r="Q1971" s="1"/>
      </tp>
      <tp>
        <v>2376037000</v>
        <stp/>
        <stp>EM_S_STM07_IS</stp>
        <stp>4</stp>
        <stp>600115.SH</stp>
        <stp>61</stp>
        <stp>12/31/2013</stp>
        <stp>1</stp>
        <tr r="Q1972" s="1"/>
      </tp>
      <tp>
        <v>104202816.06</v>
        <stp/>
        <stp>EM_S_STM07_IS</stp>
        <stp>4</stp>
        <stp>600116.SH</stp>
        <stp>61</stp>
        <stp>12/31/2013</stp>
        <stp>1</stp>
        <tr r="Q1973" s="1"/>
      </tp>
      <tp>
        <v>176154389.61000001</v>
        <stp/>
        <stp>EM_S_STM07_IS</stp>
        <stp>4</stp>
        <stp>601116.SH</stp>
        <stp>61</stp>
        <stp>12/31/2012</stp>
        <stp>1</stp>
        <tr r="P2717" s="1"/>
      </tp>
      <tp t="s">
        <v/>
        <stp/>
        <stp>EM_S_STM07_IS</stp>
        <stp>4</stp>
        <stp>603116.SH</stp>
        <stp>61</stp>
        <stp>12/31/2010</stp>
        <stp>1</stp>
        <tr r="N2892" s="1"/>
      </tp>
      <tp>
        <v>-71226328.209999993</v>
        <stp/>
        <stp>EM_S_STM07_IS</stp>
        <stp>4</stp>
        <stp>600117.SH</stp>
        <stp>61</stp>
        <stp>12/31/2013</stp>
        <stp>1</stp>
        <tr r="Q1974" s="1"/>
      </tp>
      <tp>
        <v>3083645125.0700002</v>
        <stp/>
        <stp>EM_S_STM07_IS</stp>
        <stp>4</stp>
        <stp>601117.SH</stp>
        <stp>61</stp>
        <stp>12/31/2012</stp>
        <stp>1</stp>
        <tr r="P2718" s="1"/>
      </tp>
      <tp t="s">
        <v/>
        <stp/>
        <stp>EM_S_STM07_IS</stp>
        <stp>4</stp>
        <stp>603117.SH</stp>
        <stp>61</stp>
        <stp>12/31/2010</stp>
        <stp>1</stp>
        <tr r="N2893" s="1"/>
      </tp>
      <tp>
        <v>305795259.97000003</v>
        <stp/>
        <stp>EM_S_STM07_IS</stp>
        <stp>4</stp>
        <stp>600118.SH</stp>
        <stp>61</stp>
        <stp>12/31/2013</stp>
        <stp>1</stp>
        <tr r="Q1975" s="1"/>
      </tp>
      <tp>
        <v>296753796.31</v>
        <stp/>
        <stp>EM_S_STM07_IS</stp>
        <stp>4</stp>
        <stp>601118.SH</stp>
        <stp>61</stp>
        <stp>12/31/2012</stp>
        <stp>1</stp>
        <tr r="P2719" s="1"/>
      </tp>
      <tp t="s">
        <v/>
        <stp/>
        <stp>EM_S_STM07_IS</stp>
        <stp>4</stp>
        <stp>603118.SH</stp>
        <stp>61</stp>
        <stp>12/31/2010</stp>
        <stp>1</stp>
        <tr r="N2894" s="1"/>
      </tp>
      <tp>
        <v>36085496.920000002</v>
        <stp/>
        <stp>EM_S_STM07_IS</stp>
        <stp>4</stp>
        <stp>600119.SH</stp>
        <stp>61</stp>
        <stp>12/31/2013</stp>
        <stp>1</stp>
        <tr r="Q1976" s="1"/>
      </tp>
      <tp>
        <v>174723884.34999999</v>
        <stp/>
        <stp>EM_S_STM07_IS</stp>
        <stp>4</stp>
        <stp>300090.SZ</stp>
        <stp>61</stp>
        <stp>12/31/2013</stp>
        <stp>1</stp>
        <tr r="Q1386" s="1"/>
      </tp>
      <tp>
        <v>2546002.35</v>
        <stp/>
        <stp>EM_S_STM07_IS</stp>
        <stp>4</stp>
        <stp>300091.SZ</stp>
        <stp>61</stp>
        <stp>12/31/2013</stp>
        <stp>1</stp>
        <tr r="Q1387" s="1"/>
      </tp>
      <tp>
        <v>-29065998.129999999</v>
        <stp/>
        <stp>EM_S_STM07_IS</stp>
        <stp>4</stp>
        <stp>300092.SZ</stp>
        <stp>61</stp>
        <stp>12/31/2013</stp>
        <stp>1</stp>
        <tr r="Q1388" s="1"/>
      </tp>
      <tp>
        <v>11678438.49</v>
        <stp/>
        <stp>EM_S_STM07_IS</stp>
        <stp>4</stp>
        <stp>300093.SZ</stp>
        <stp>61</stp>
        <stp>12/31/2013</stp>
        <stp>1</stp>
        <tr r="Q1389" s="1"/>
      </tp>
      <tp>
        <v>56486784.219999999</v>
        <stp/>
        <stp>EM_S_STM07_IS</stp>
        <stp>4</stp>
        <stp>300094.SZ</stp>
        <stp>61</stp>
        <stp>12/31/2013</stp>
        <stp>1</stp>
        <tr r="Q1390" s="1"/>
      </tp>
      <tp>
        <v>66110551.899999999</v>
        <stp/>
        <stp>EM_S_STM07_IS</stp>
        <stp>4</stp>
        <stp>300095.SZ</stp>
        <stp>61</stp>
        <stp>12/31/2013</stp>
        <stp>1</stp>
        <tr r="Q1391" s="1"/>
      </tp>
      <tp>
        <v>40405024.149999999</v>
        <stp/>
        <stp>EM_S_STM07_IS</stp>
        <stp>4</stp>
        <stp>300096.SZ</stp>
        <stp>61</stp>
        <stp>12/31/2013</stp>
        <stp>1</stp>
        <tr r="Q1392" s="1"/>
      </tp>
      <tp>
        <v>28083481.190000001</v>
        <stp/>
        <stp>EM_S_STM07_IS</stp>
        <stp>4</stp>
        <stp>300097.SZ</stp>
        <stp>61</stp>
        <stp>12/31/2013</stp>
        <stp>1</stp>
        <tr r="Q1393" s="1"/>
      </tp>
      <tp>
        <v>53742586.509999998</v>
        <stp/>
        <stp>EM_S_STM07_IS</stp>
        <stp>4</stp>
        <stp>300098.SZ</stp>
        <stp>61</stp>
        <stp>12/31/2013</stp>
        <stp>1</stp>
        <tr r="Q1394" s="1"/>
      </tp>
      <tp>
        <v>67613135.049999997</v>
        <stp/>
        <stp>EM_S_STM07_IS</stp>
        <stp>4</stp>
        <stp>300099.SZ</stp>
        <stp>61</stp>
        <stp>12/31/2013</stp>
        <stp>1</stp>
        <tr r="Q1395" s="1"/>
      </tp>
      <tp>
        <v>75691763.980000004</v>
        <stp/>
        <stp>EM_S_STM07_IS</stp>
        <stp>4</stp>
        <stp>300080.SZ</stp>
        <stp>61</stp>
        <stp>12/31/2013</stp>
        <stp>1</stp>
        <tr r="Q1376" s="1"/>
      </tp>
      <tp>
        <v>-54449641.960000001</v>
        <stp/>
        <stp>EM_S_STM07_IS</stp>
        <stp>4</stp>
        <stp>300081.SZ</stp>
        <stp>61</stp>
        <stp>12/31/2013</stp>
        <stp>1</stp>
        <tr r="Q1377" s="1"/>
      </tp>
      <tp>
        <v>81067885.219999999</v>
        <stp/>
        <stp>EM_S_STM07_IS</stp>
        <stp>4</stp>
        <stp>300082.SZ</stp>
        <stp>61</stp>
        <stp>12/31/2013</stp>
        <stp>1</stp>
        <tr r="Q1378" s="1"/>
      </tp>
      <tp>
        <v>127500066.75</v>
        <stp/>
        <stp>EM_S_STM07_IS</stp>
        <stp>4</stp>
        <stp>300083.SZ</stp>
        <stp>61</stp>
        <stp>12/31/2013</stp>
        <stp>1</stp>
        <tr r="Q1379" s="1"/>
      </tp>
      <tp>
        <v>22503569.309999999</v>
        <stp/>
        <stp>EM_S_STM07_IS</stp>
        <stp>4</stp>
        <stp>300084.SZ</stp>
        <stp>61</stp>
        <stp>12/31/2013</stp>
        <stp>1</stp>
        <tr r="Q1380" s="1"/>
      </tp>
      <tp>
        <v>14446722.9</v>
        <stp/>
        <stp>EM_S_STM07_IS</stp>
        <stp>4</stp>
        <stp>300085.SZ</stp>
        <stp>61</stp>
        <stp>12/31/2013</stp>
        <stp>1</stp>
        <tr r="Q1381" s="1"/>
      </tp>
      <tp>
        <v>14852935.99</v>
        <stp/>
        <stp>EM_S_STM07_IS</stp>
        <stp>4</stp>
        <stp>300086.SZ</stp>
        <stp>61</stp>
        <stp>12/31/2013</stp>
        <stp>1</stp>
        <tr r="Q1382" s="1"/>
      </tp>
      <tp>
        <v>7736895.6200000001</v>
        <stp/>
        <stp>EM_S_STM07_IS</stp>
        <stp>4</stp>
        <stp>300087.SZ</stp>
        <stp>61</stp>
        <stp>12/31/2013</stp>
        <stp>1</stp>
        <tr r="Q1383" s="1"/>
      </tp>
      <tp>
        <v>263529876.06</v>
        <stp/>
        <stp>EM_S_STM07_IS</stp>
        <stp>4</stp>
        <stp>300088.SZ</stp>
        <stp>61</stp>
        <stp>12/31/2013</stp>
        <stp>1</stp>
        <tr r="Q1384" s="1"/>
      </tp>
      <tp>
        <v>3599658.06</v>
        <stp/>
        <stp>EM_S_STM07_IS</stp>
        <stp>4</stp>
        <stp>300089.SZ</stp>
        <stp>61</stp>
        <stp>12/31/2013</stp>
        <stp>1</stp>
        <tr r="Q1385" s="1"/>
      </tp>
      <tp>
        <v>121471082.41</v>
        <stp/>
        <stp>EM_S_STM07_IS</stp>
        <stp>4</stp>
        <stp>002080.SZ</stp>
        <stp>61</stp>
        <stp>12/31/2011</stp>
        <stp>1</stp>
        <tr r="O552" s="1"/>
      </tp>
      <tp>
        <v>732784244.86000001</v>
        <stp/>
        <stp>EM_S_STM07_IS</stp>
        <stp>4</stp>
        <stp>002081.SZ</stp>
        <stp>61</stp>
        <stp>12/31/2011</stp>
        <stp>1</stp>
        <tr r="O553" s="1"/>
      </tp>
      <tp>
        <v>158644105.30000001</v>
        <stp/>
        <stp>EM_S_STM07_IS</stp>
        <stp>4</stp>
        <stp>002082.SZ</stp>
        <stp>61</stp>
        <stp>12/31/2011</stp>
        <stp>1</stp>
        <tr r="O554" s="1"/>
      </tp>
      <tp>
        <v>134893574.00999999</v>
        <stp/>
        <stp>EM_S_STM07_IS</stp>
        <stp>4</stp>
        <stp>002083.SZ</stp>
        <stp>61</stp>
        <stp>12/31/2011</stp>
        <stp>1</stp>
        <tr r="O555" s="1"/>
      </tp>
      <tp>
        <v>8566837.3900000006</v>
        <stp/>
        <stp>EM_S_STM07_IS</stp>
        <stp>4</stp>
        <stp>002084.SZ</stp>
        <stp>61</stp>
        <stp>12/31/2011</stp>
        <stp>1</stp>
        <tr r="O556" s="1"/>
      </tp>
      <tp>
        <v>223916054.90000001</v>
        <stp/>
        <stp>EM_S_STM07_IS</stp>
        <stp>4</stp>
        <stp>002085.SZ</stp>
        <stp>61</stp>
        <stp>12/31/2011</stp>
        <stp>1</stp>
        <tr r="O557" s="1"/>
      </tp>
      <tp>
        <v>95500483.439999998</v>
        <stp/>
        <stp>EM_S_STM07_IS</stp>
        <stp>4</stp>
        <stp>002086.SZ</stp>
        <stp>61</stp>
        <stp>12/31/2011</stp>
        <stp>1</stp>
        <tr r="O558" s="1"/>
      </tp>
      <tp>
        <v>102563433.98</v>
        <stp/>
        <stp>EM_S_STM07_IS</stp>
        <stp>4</stp>
        <stp>002087.SZ</stp>
        <stp>61</stp>
        <stp>12/31/2011</stp>
        <stp>1</stp>
        <tr r="O559" s="1"/>
      </tp>
      <tp>
        <v>388464524.92000002</v>
        <stp/>
        <stp>EM_S_STM07_IS</stp>
        <stp>4</stp>
        <stp>000088.SZ</stp>
        <stp>61</stp>
        <stp>12/31/2013</stp>
        <stp>1</stp>
        <tr r="Q63" s="1"/>
      </tp>
      <tp>
        <v>108169814.19</v>
        <stp/>
        <stp>EM_S_STM07_IS</stp>
        <stp>4</stp>
        <stp>002088.SZ</stp>
        <stp>61</stp>
        <stp>12/31/2011</stp>
        <stp>1</stp>
        <tr r="O560" s="1"/>
      </tp>
      <tp>
        <v>502296066.00999999</v>
        <stp/>
        <stp>EM_S_STM07_IS</stp>
        <stp>4</stp>
        <stp>000089.SZ</stp>
        <stp>61</stp>
        <stp>12/31/2013</stp>
        <stp>1</stp>
        <tr r="Q64" s="1"/>
      </tp>
      <tp>
        <v>180914142.16999999</v>
        <stp/>
        <stp>EM_S_STM07_IS</stp>
        <stp>4</stp>
        <stp>002089.SZ</stp>
        <stp>61</stp>
        <stp>12/31/2011</stp>
        <stp>1</stp>
        <tr r="O561" s="1"/>
      </tp>
      <tp>
        <v>378434883.50999999</v>
        <stp/>
        <stp>EM_S_STM07_IS</stp>
        <stp>4</stp>
        <stp>000090.SZ</stp>
        <stp>61</stp>
        <stp>12/31/2013</stp>
        <stp>1</stp>
        <tr r="Q65" s="1"/>
      </tp>
      <tp>
        <v>40327275.810000002</v>
        <stp/>
        <stp>EM_S_STM07_IS</stp>
        <stp>4</stp>
        <stp>002090.SZ</stp>
        <stp>61</stp>
        <stp>12/31/2011</stp>
        <stp>1</stp>
        <tr r="O562" s="1"/>
      </tp>
      <tp>
        <v>196518222.28</v>
        <stp/>
        <stp>EM_S_STM07_IS</stp>
        <stp>4</stp>
        <stp>002091.SZ</stp>
        <stp>61</stp>
        <stp>12/31/2011</stp>
        <stp>1</stp>
        <tr r="O563" s="1"/>
      </tp>
      <tp>
        <v>489958936.86000001</v>
        <stp/>
        <stp>EM_S_STM07_IS</stp>
        <stp>4</stp>
        <stp>002092.SZ</stp>
        <stp>61</stp>
        <stp>12/31/2011</stp>
        <stp>1</stp>
        <tr r="O564" s="1"/>
      </tp>
      <tp>
        <v>115409448.67</v>
        <stp/>
        <stp>EM_S_STM07_IS</stp>
        <stp>4</stp>
        <stp>002093.SZ</stp>
        <stp>61</stp>
        <stp>12/31/2011</stp>
        <stp>1</stp>
        <tr r="O565" s="1"/>
      </tp>
      <tp>
        <v>50304361.899999999</v>
        <stp/>
        <stp>EM_S_STM07_IS</stp>
        <stp>4</stp>
        <stp>002094.SZ</stp>
        <stp>61</stp>
        <stp>12/31/2011</stp>
        <stp>1</stp>
        <tr r="O566" s="1"/>
      </tp>
      <tp>
        <v>32340102.59</v>
        <stp/>
        <stp>EM_S_STM07_IS</stp>
        <stp>4</stp>
        <stp>002095.SZ</stp>
        <stp>61</stp>
        <stp>12/31/2011</stp>
        <stp>1</stp>
        <tr r="O567" s="1"/>
      </tp>
      <tp>
        <v>67281325.569999993</v>
        <stp/>
        <stp>EM_S_STM07_IS</stp>
        <stp>4</stp>
        <stp>000096.SZ</stp>
        <stp>61</stp>
        <stp>12/31/2013</stp>
        <stp>1</stp>
        <tr r="Q66" s="1"/>
      </tp>
      <tp>
        <v>220454555.19</v>
        <stp/>
        <stp>EM_S_STM07_IS</stp>
        <stp>4</stp>
        <stp>002096.SZ</stp>
        <stp>61</stp>
        <stp>12/31/2011</stp>
        <stp>1</stp>
        <tr r="O568" s="1"/>
      </tp>
      <tp>
        <v>203202028.81</v>
        <stp/>
        <stp>EM_S_STM07_IS</stp>
        <stp>4</stp>
        <stp>002097.SZ</stp>
        <stp>61</stp>
        <stp>12/31/2011</stp>
        <stp>1</stp>
        <tr r="O569" s="1"/>
      </tp>
      <tp>
        <v>64718297.700000003</v>
        <stp/>
        <stp>EM_S_STM07_IS</stp>
        <stp>4</stp>
        <stp>002098.SZ</stp>
        <stp>61</stp>
        <stp>12/31/2011</stp>
        <stp>1</stp>
        <tr r="O570" s="1"/>
      </tp>
      <tp>
        <v>192189729.90000001</v>
        <stp/>
        <stp>EM_S_STM07_IS</stp>
        <stp>4</stp>
        <stp>000099.SZ</stp>
        <stp>61</stp>
        <stp>12/31/2013</stp>
        <stp>1</stp>
        <tr r="Q67" s="1"/>
      </tp>
      <tp>
        <v>105064386.62</v>
        <stp/>
        <stp>EM_S_STM07_IS</stp>
        <stp>4</stp>
        <stp>002099.SZ</stp>
        <stp>61</stp>
        <stp>12/31/2011</stp>
        <stp>1</stp>
        <tr r="O571" s="1"/>
      </tp>
      <tp>
        <v>-6517401.4400000004</v>
        <stp/>
        <stp>EM_S_STM07_IS</stp>
        <stp>4</stp>
        <stp>000020.SZ</stp>
        <stp>61</stp>
        <stp>12/31/2013</stp>
        <stp>1</stp>
        <tr r="Q22" s="1"/>
      </tp>
      <tp>
        <v>29119508.100000001</v>
        <stp/>
        <stp>EM_S_STM07_IS</stp>
        <stp>4</stp>
        <stp>002020.SZ</stp>
        <stp>61</stp>
        <stp>12/31/2011</stp>
        <stp>1</stp>
        <tr r="O492" s="1"/>
      </tp>
      <tp>
        <v>62467624.590000004</v>
        <stp/>
        <stp>EM_S_STM07_IS</stp>
        <stp>4</stp>
        <stp>300010.SZ</stp>
        <stp>61</stp>
        <stp>12/31/2013</stp>
        <stp>1</stp>
        <tr r="Q1307" s="1"/>
      </tp>
      <tp>
        <v>229931230.46000001</v>
        <stp/>
        <stp>EM_S_STM07_IS</stp>
        <stp>4</stp>
        <stp>000021.SZ</stp>
        <stp>61</stp>
        <stp>12/31/2013</stp>
        <stp>1</stp>
        <tr r="Q23" s="1"/>
      </tp>
      <tp>
        <v>70684550.930000007</v>
        <stp/>
        <stp>EM_S_STM07_IS</stp>
        <stp>4</stp>
        <stp>002021.SZ</stp>
        <stp>61</stp>
        <stp>12/31/2011</stp>
        <stp>1</stp>
        <tr r="O493" s="1"/>
      </tp>
      <tp>
        <v>56943987.219999999</v>
        <stp/>
        <stp>EM_S_STM07_IS</stp>
        <stp>4</stp>
        <stp>300011.SZ</stp>
        <stp>61</stp>
        <stp>12/31/2013</stp>
        <stp>1</stp>
        <tr r="Q1308" s="1"/>
      </tp>
      <tp>
        <v>502894547.79000002</v>
        <stp/>
        <stp>EM_S_STM07_IS</stp>
        <stp>4</stp>
        <stp>000022.SZ</stp>
        <stp>61</stp>
        <stp>12/31/2013</stp>
        <stp>1</stp>
        <tr r="Q24" s="1"/>
      </tp>
      <tp>
        <v>226748967.25999999</v>
        <stp/>
        <stp>EM_S_STM07_IS</stp>
        <stp>4</stp>
        <stp>002022.SZ</stp>
        <stp>61</stp>
        <stp>12/31/2011</stp>
        <stp>1</stp>
        <tr r="O494" s="1"/>
      </tp>
      <tp>
        <v>149645239.06999999</v>
        <stp/>
        <stp>EM_S_STM07_IS</stp>
        <stp>4</stp>
        <stp>300012.SZ</stp>
        <stp>61</stp>
        <stp>12/31/2013</stp>
        <stp>1</stp>
        <tr r="Q1309" s="1"/>
      </tp>
      <tp>
        <v>15031454.08</v>
        <stp/>
        <stp>EM_S_STM07_IS</stp>
        <stp>4</stp>
        <stp>000023.SZ</stp>
        <stp>61</stp>
        <stp>12/31/2013</stp>
        <stp>1</stp>
        <tr r="Q25" s="1"/>
      </tp>
      <tp>
        <v>61078701.350000001</v>
        <stp/>
        <stp>EM_S_STM07_IS</stp>
        <stp>4</stp>
        <stp>002023.SZ</stp>
        <stp>61</stp>
        <stp>12/31/2011</stp>
        <stp>1</stp>
        <tr r="O495" s="1"/>
      </tp>
      <tp>
        <v>4912463.51</v>
        <stp/>
        <stp>EM_S_STM07_IS</stp>
        <stp>4</stp>
        <stp>300013.SZ</stp>
        <stp>61</stp>
        <stp>12/31/2013</stp>
        <stp>1</stp>
        <tr r="Q1310" s="1"/>
      </tp>
      <tp>
        <v>4820594000</v>
        <stp/>
        <stp>EM_S_STM07_IS</stp>
        <stp>4</stp>
        <stp>002024.SZ</stp>
        <stp>61</stp>
        <stp>12/31/2011</stp>
        <stp>1</stp>
        <tr r="O496" s="1"/>
      </tp>
      <tp>
        <v>160738321.09</v>
        <stp/>
        <stp>EM_S_STM07_IS</stp>
        <stp>4</stp>
        <stp>300014.SZ</stp>
        <stp>61</stp>
        <stp>12/31/2013</stp>
        <stp>1</stp>
        <tr r="Q1311" s="1"/>
      </tp>
      <tp>
        <v>6900719.04</v>
        <stp/>
        <stp>EM_S_STM07_IS</stp>
        <stp>4</stp>
        <stp>000025.SZ</stp>
        <stp>61</stp>
        <stp>12/31/2013</stp>
        <stp>1</stp>
        <tr r="Q26" s="1"/>
      </tp>
      <tp>
        <v>136234439.71000001</v>
        <stp/>
        <stp>EM_S_STM07_IS</stp>
        <stp>4</stp>
        <stp>002025.SZ</stp>
        <stp>61</stp>
        <stp>12/31/2011</stp>
        <stp>1</stp>
        <tr r="O497" s="1"/>
      </tp>
      <tp>
        <v>223495554.09999999</v>
        <stp/>
        <stp>EM_S_STM07_IS</stp>
        <stp>4</stp>
        <stp>300015.SZ</stp>
        <stp>61</stp>
        <stp>12/31/2013</stp>
        <stp>1</stp>
        <tr r="Q1312" s="1"/>
      </tp>
      <tp>
        <v>130125124.48</v>
        <stp/>
        <stp>EM_S_STM07_IS</stp>
        <stp>4</stp>
        <stp>000026.SZ</stp>
        <stp>61</stp>
        <stp>12/31/2013</stp>
        <stp>1</stp>
        <tr r="Q27" s="1"/>
      </tp>
      <tp>
        <v>64106854.369999997</v>
        <stp/>
        <stp>EM_S_STM07_IS</stp>
        <stp>4</stp>
        <stp>002026.SZ</stp>
        <stp>61</stp>
        <stp>12/31/2011</stp>
        <stp>1</stp>
        <tr r="O498" s="1"/>
      </tp>
      <tp>
        <v>65971720.380000003</v>
        <stp/>
        <stp>EM_S_STM07_IS</stp>
        <stp>4</stp>
        <stp>300016.SZ</stp>
        <stp>61</stp>
        <stp>12/31/2013</stp>
        <stp>1</stp>
        <tr r="Q1313" s="1"/>
      </tp>
      <tp>
        <v>1452986892.6400001</v>
        <stp/>
        <stp>EM_S_STM07_IS</stp>
        <stp>4</stp>
        <stp>000027.SZ</stp>
        <stp>61</stp>
        <stp>12/31/2013</stp>
        <stp>1</stp>
        <tr r="Q28" s="1"/>
      </tp>
      <tp>
        <v>-54767446.439999998</v>
        <stp/>
        <stp>EM_S_STM07_IS</stp>
        <stp>4</stp>
        <stp>002027.SZ</stp>
        <stp>61</stp>
        <stp>12/31/2011</stp>
        <stp>1</stp>
        <tr r="O499" s="1"/>
      </tp>
      <tp>
        <v>237111969.69</v>
        <stp/>
        <stp>EM_S_STM07_IS</stp>
        <stp>4</stp>
        <stp>300017.SZ</stp>
        <stp>61</stp>
        <stp>12/31/2013</stp>
        <stp>1</stp>
        <tr r="Q1314" s="1"/>
      </tp>
      <tp>
        <v>520488198.80000001</v>
        <stp/>
        <stp>EM_S_STM07_IS</stp>
        <stp>4</stp>
        <stp>000028.SZ</stp>
        <stp>61</stp>
        <stp>12/31/2013</stp>
        <stp>1</stp>
        <tr r="Q29" s="1"/>
      </tp>
      <tp>
        <v>153816566.41</v>
        <stp/>
        <stp>EM_S_STM07_IS</stp>
        <stp>4</stp>
        <stp>002028.SZ</stp>
        <stp>61</stp>
        <stp>12/31/2011</stp>
        <stp>1</stp>
        <tr r="O500" s="1"/>
      </tp>
      <tp>
        <v>38636193.619999997</v>
        <stp/>
        <stp>EM_S_STM07_IS</stp>
        <stp>4</stp>
        <stp>300018.SZ</stp>
        <stp>61</stp>
        <stp>12/31/2013</stp>
        <stp>1</stp>
        <tr r="Q1315" s="1"/>
      </tp>
      <tp>
        <v>228268271.22999999</v>
        <stp/>
        <stp>EM_S_STM07_IS</stp>
        <stp>4</stp>
        <stp>000029.SZ</stp>
        <stp>61</stp>
        <stp>12/31/2013</stp>
        <stp>1</stp>
        <tr r="Q30" s="1"/>
      </tp>
      <tp>
        <v>412308012.44999999</v>
        <stp/>
        <stp>EM_S_STM07_IS</stp>
        <stp>4</stp>
        <stp>002029.SZ</stp>
        <stp>61</stp>
        <stp>12/31/2011</stp>
        <stp>1</stp>
        <tr r="O501" s="1"/>
      </tp>
      <tp>
        <v>70097674.340000004</v>
        <stp/>
        <stp>EM_S_STM07_IS</stp>
        <stp>4</stp>
        <stp>300019.SZ</stp>
        <stp>61</stp>
        <stp>12/31/2013</stp>
        <stp>1</stp>
        <tr r="Q1316" s="1"/>
      </tp>
      <tp>
        <v>543006376.99000001</v>
        <stp/>
        <stp>EM_S_STM07_IS</stp>
        <stp>4</stp>
        <stp>000030.SZ</stp>
        <stp>61</stp>
        <stp>12/31/2013</stp>
        <stp>1</stp>
        <tr r="Q31" s="1"/>
      </tp>
      <tp>
        <v>68010526.329999998</v>
        <stp/>
        <stp>EM_S_STM07_IS</stp>
        <stp>4</stp>
        <stp>002030.SZ</stp>
        <stp>61</stp>
        <stp>12/31/2011</stp>
        <stp>1</stp>
        <tr r="O502" s="1"/>
      </tp>
      <tp>
        <v>534570092.13999999</v>
        <stp/>
        <stp>EM_S_STM07_IS</stp>
        <stp>4</stp>
        <stp>000031.SZ</stp>
        <stp>61</stp>
        <stp>12/31/2013</stp>
        <stp>1</stp>
        <tr r="Q32" s="1"/>
      </tp>
      <tp>
        <v>141946000.24000001</v>
        <stp/>
        <stp>EM_S_STM07_IS</stp>
        <stp>4</stp>
        <stp>002031.SZ</stp>
        <stp>61</stp>
        <stp>12/31/2011</stp>
        <stp>1</stp>
        <tr r="O503" s="1"/>
      </tp>
      <tp>
        <v>118370667.5</v>
        <stp/>
        <stp>EM_S_STM07_IS</stp>
        <stp>4</stp>
        <stp>300001.SZ</stp>
        <stp>61</stp>
        <stp>12/31/2013</stp>
        <stp>1</stp>
        <tr r="Q1298" s="1"/>
      </tp>
      <tp>
        <v>8486832.0299999993</v>
        <stp/>
        <stp>EM_S_STM07_IS</stp>
        <stp>4</stp>
        <stp>000032.SZ</stp>
        <stp>61</stp>
        <stp>12/31/2013</stp>
        <stp>1</stp>
        <tr r="Q33" s="1"/>
      </tp>
      <tp>
        <v>475640160.72000003</v>
        <stp/>
        <stp>EM_S_STM07_IS</stp>
        <stp>4</stp>
        <stp>002032.SZ</stp>
        <stp>61</stp>
        <stp>12/31/2011</stp>
        <stp>1</stp>
        <tr r="O504" s="1"/>
      </tp>
      <tp>
        <v>517544171.70999998</v>
        <stp/>
        <stp>EM_S_STM07_IS</stp>
        <stp>4</stp>
        <stp>300002.SZ</stp>
        <stp>61</stp>
        <stp>12/31/2013</stp>
        <stp>1</stp>
        <tr r="Q1299" s="1"/>
      </tp>
      <tp>
        <v>3486206.64</v>
        <stp/>
        <stp>EM_S_STM07_IS</stp>
        <stp>4</stp>
        <stp>000033.SZ</stp>
        <stp>61</stp>
        <stp>12/31/2013</stp>
        <stp>1</stp>
        <tr r="Q34" s="1"/>
      </tp>
      <tp>
        <v>117018447.59999999</v>
        <stp/>
        <stp>EM_S_STM07_IS</stp>
        <stp>4</stp>
        <stp>002033.SZ</stp>
        <stp>61</stp>
        <stp>12/31/2011</stp>
        <stp>1</stp>
        <tr r="O505" s="1"/>
      </tp>
      <tp>
        <v>361645473.04000002</v>
        <stp/>
        <stp>EM_S_STM07_IS</stp>
        <stp>4</stp>
        <stp>300003.SZ</stp>
        <stp>61</stp>
        <stp>12/31/2013</stp>
        <stp>1</stp>
        <tr r="Q1300" s="1"/>
      </tp>
      <tp>
        <v>16766914.58</v>
        <stp/>
        <stp>EM_S_STM07_IS</stp>
        <stp>4</stp>
        <stp>000034.SZ</stp>
        <stp>61</stp>
        <stp>12/31/2013</stp>
        <stp>1</stp>
        <tr r="Q35" s="1"/>
      </tp>
      <tp>
        <v>79917059.579999998</v>
        <stp/>
        <stp>EM_S_STM07_IS</stp>
        <stp>4</stp>
        <stp>002034.SZ</stp>
        <stp>61</stp>
        <stp>12/31/2011</stp>
        <stp>1</stp>
        <tr r="O506" s="1"/>
      </tp>
      <tp>
        <v>46356314.600000001</v>
        <stp/>
        <stp>EM_S_STM07_IS</stp>
        <stp>4</stp>
        <stp>300004.SZ</stp>
        <stp>61</stp>
        <stp>12/31/2013</stp>
        <stp>1</stp>
        <tr r="Q1301" s="1"/>
      </tp>
      <tp>
        <v>1131546995.3299999</v>
        <stp/>
        <stp>EM_S_STM07_IS</stp>
        <stp>4</stp>
        <stp>000035.SZ</stp>
        <stp>61</stp>
        <stp>12/31/2013</stp>
        <stp>1</stp>
        <tr r="Q36" s="1"/>
      </tp>
      <tp>
        <v>138830602.25999999</v>
        <stp/>
        <stp>EM_S_STM07_IS</stp>
        <stp>4</stp>
        <stp>002035.SZ</stp>
        <stp>61</stp>
        <stp>12/31/2011</stp>
        <stp>1</stp>
        <tr r="O507" s="1"/>
      </tp>
      <tp>
        <v>248803837.34999999</v>
        <stp/>
        <stp>EM_S_STM07_IS</stp>
        <stp>4</stp>
        <stp>300005.SZ</stp>
        <stp>61</stp>
        <stp>12/31/2013</stp>
        <stp>1</stp>
        <tr r="Q1302" s="1"/>
      </tp>
      <tp>
        <v>79814380.989999995</v>
        <stp/>
        <stp>EM_S_STM07_IS</stp>
        <stp>4</stp>
        <stp>000036.SZ</stp>
        <stp>61</stp>
        <stp>12/31/2013</stp>
        <stp>1</stp>
        <tr r="Q37" s="1"/>
      </tp>
      <tp>
        <v>17509065.170000002</v>
        <stp/>
        <stp>EM_S_STM07_IS</stp>
        <stp>4</stp>
        <stp>002036.SZ</stp>
        <stp>61</stp>
        <stp>12/31/2011</stp>
        <stp>1</stp>
        <tr r="O508" s="1"/>
      </tp>
      <tp>
        <v>60808559.399999999</v>
        <stp/>
        <stp>EM_S_STM07_IS</stp>
        <stp>4</stp>
        <stp>300006.SZ</stp>
        <stp>61</stp>
        <stp>12/31/2013</stp>
        <stp>1</stp>
        <tr r="Q1303" s="1"/>
      </tp>
      <tp>
        <v>53099116.450000003</v>
        <stp/>
        <stp>EM_S_STM07_IS</stp>
        <stp>4</stp>
        <stp>000037.SZ</stp>
        <stp>61</stp>
        <stp>12/31/2013</stp>
        <stp>1</stp>
        <tr r="Q38" s="1"/>
      </tp>
      <tp>
        <v>200459983.97999999</v>
        <stp/>
        <stp>EM_S_STM07_IS</stp>
        <stp>4</stp>
        <stp>002037.SZ</stp>
        <stp>61</stp>
        <stp>12/31/2011</stp>
        <stp>1</stp>
        <tr r="O509" s="1"/>
      </tp>
      <tp>
        <v>39770218.640000001</v>
        <stp/>
        <stp>EM_S_STM07_IS</stp>
        <stp>4</stp>
        <stp>300007.SZ</stp>
        <stp>61</stp>
        <stp>12/31/2013</stp>
        <stp>1</stp>
        <tr r="Q1304" s="1"/>
      </tp>
      <tp>
        <v>1989975.92</v>
        <stp/>
        <stp>EM_S_STM07_IS</stp>
        <stp>4</stp>
        <stp>000038.SZ</stp>
        <stp>61</stp>
        <stp>12/31/2013</stp>
        <stp>1</stp>
        <tr r="Q39" s="1"/>
      </tp>
      <tp>
        <v>523344976.61000001</v>
        <stp/>
        <stp>EM_S_STM07_IS</stp>
        <stp>4</stp>
        <stp>002038.SZ</stp>
        <stp>61</stp>
        <stp>12/31/2011</stp>
        <stp>1</stp>
        <tr r="O510" s="1"/>
      </tp>
      <tp>
        <v>11987280.57</v>
        <stp/>
        <stp>EM_S_STM07_IS</stp>
        <stp>4</stp>
        <stp>300008.SZ</stp>
        <stp>61</stp>
        <stp>12/31/2013</stp>
        <stp>1</stp>
        <tr r="Q1305" s="1"/>
      </tp>
      <tp>
        <v>2180321000</v>
        <stp/>
        <stp>EM_S_STM07_IS</stp>
        <stp>4</stp>
        <stp>000039.SZ</stp>
        <stp>61</stp>
        <stp>12/31/2013</stp>
        <stp>1</stp>
        <tr r="Q40" s="1"/>
      </tp>
      <tp>
        <v>-84337318.909999996</v>
        <stp/>
        <stp>EM_S_STM07_IS</stp>
        <stp>4</stp>
        <stp>002039.SZ</stp>
        <stp>61</stp>
        <stp>12/31/2011</stp>
        <stp>1</stp>
        <tr r="O511" s="1"/>
      </tp>
      <tp>
        <v>89870067.819999993</v>
        <stp/>
        <stp>EM_S_STM07_IS</stp>
        <stp>4</stp>
        <stp>300009.SZ</stp>
        <stp>61</stp>
        <stp>12/31/2013</stp>
        <stp>1</stp>
        <tr r="Q1306" s="1"/>
      </tp>
      <tp>
        <v>46119863.920000002</v>
        <stp/>
        <stp>EM_S_STM07_IS</stp>
        <stp>4</stp>
        <stp>300030.SZ</stp>
        <stp>61</stp>
        <stp>12/31/2013</stp>
        <stp>1</stp>
        <tr r="Q1327" s="1"/>
      </tp>
      <tp>
        <v>15231000000</v>
        <stp/>
        <stp>EM_S_STM07_IS</stp>
        <stp>4</stp>
        <stp>000001.SZ</stp>
        <stp>61</stp>
        <stp>12/31/2013</stp>
        <stp>1</stp>
        <tr r="Q6" s="1"/>
      </tp>
      <tp>
        <v>1164392570.03</v>
        <stp/>
        <stp>EM_S_STM07_IS</stp>
        <stp>4</stp>
        <stp>002001.SZ</stp>
        <stp>61</stp>
        <stp>12/31/2011</stp>
        <stp>1</stp>
        <tr r="O473" s="1"/>
      </tp>
      <tp>
        <v>102146189.19</v>
        <stp/>
        <stp>EM_S_STM07_IS</stp>
        <stp>4</stp>
        <stp>300031.SZ</stp>
        <stp>61</stp>
        <stp>12/31/2013</stp>
        <stp>1</stp>
        <tr r="Q1328" s="1"/>
      </tp>
      <tp>
        <v>15118549405.780001</v>
        <stp/>
        <stp>EM_S_STM07_IS</stp>
        <stp>4</stp>
        <stp>000002.SZ</stp>
        <stp>61</stp>
        <stp>12/31/2013</stp>
        <stp>1</stp>
        <tr r="Q7" s="1"/>
      </tp>
      <tp>
        <v>3250946.74</v>
        <stp/>
        <stp>EM_S_STM07_IS</stp>
        <stp>4</stp>
        <stp>002002.SZ</stp>
        <stp>61</stp>
        <stp>12/31/2011</stp>
        <stp>1</stp>
        <tr r="O474" s="1"/>
      </tp>
      <tp>
        <v>21161283.870000001</v>
        <stp/>
        <stp>EM_S_STM07_IS</stp>
        <stp>4</stp>
        <stp>300032.SZ</stp>
        <stp>61</stp>
        <stp>12/31/2013</stp>
        <stp>1</stp>
        <tr r="Q1329" s="1"/>
      </tp>
      <tp>
        <v>196170274.63</v>
        <stp/>
        <stp>EM_S_STM07_IS</stp>
        <stp>4</stp>
        <stp>002003.SZ</stp>
        <stp>61</stp>
        <stp>12/31/2011</stp>
        <stp>1</stp>
        <tr r="O475" s="1"/>
      </tp>
      <tp>
        <v>21921943.829999998</v>
        <stp/>
        <stp>EM_S_STM07_IS</stp>
        <stp>4</stp>
        <stp>300033.SZ</stp>
        <stp>61</stp>
        <stp>12/31/2013</stp>
        <stp>1</stp>
        <tr r="Q1330" s="1"/>
      </tp>
      <tp>
        <v>-1033376.96</v>
        <stp/>
        <stp>EM_S_STM07_IS</stp>
        <stp>4</stp>
        <stp>000004.SZ</stp>
        <stp>61</stp>
        <stp>12/31/2013</stp>
        <stp>1</stp>
        <tr r="Q8" s="1"/>
      </tp>
      <tp>
        <v>305278505.00999999</v>
        <stp/>
        <stp>EM_S_STM07_IS</stp>
        <stp>4</stp>
        <stp>002004.SZ</stp>
        <stp>61</stp>
        <stp>12/31/2011</stp>
        <stp>1</stp>
        <tr r="O476" s="1"/>
      </tp>
      <tp>
        <v>86656683.599999994</v>
        <stp/>
        <stp>EM_S_STM07_IS</stp>
        <stp>4</stp>
        <stp>300034.SZ</stp>
        <stp>61</stp>
        <stp>12/31/2013</stp>
        <stp>1</stp>
        <tr r="Q1331" s="1"/>
      </tp>
      <tp>
        <v>-42344755.219999999</v>
        <stp/>
        <stp>EM_S_STM07_IS</stp>
        <stp>4</stp>
        <stp>000005.SZ</stp>
        <stp>61</stp>
        <stp>12/31/2013</stp>
        <stp>1</stp>
        <tr r="Q9" s="1"/>
      </tp>
      <tp>
        <v>392306012.19999999</v>
        <stp/>
        <stp>EM_S_STM07_IS</stp>
        <stp>4</stp>
        <stp>002005.SZ</stp>
        <stp>61</stp>
        <stp>12/31/2011</stp>
        <stp>1</stp>
        <tr r="O477" s="1"/>
      </tp>
      <tp>
        <v>71627808.230000004</v>
        <stp/>
        <stp>EM_S_STM07_IS</stp>
        <stp>4</stp>
        <stp>300035.SZ</stp>
        <stp>61</stp>
        <stp>12/31/2013</stp>
        <stp>1</stp>
        <tr r="Q1332" s="1"/>
      </tp>
      <tp>
        <v>696085752.22000003</v>
        <stp/>
        <stp>EM_S_STM07_IS</stp>
        <stp>4</stp>
        <stp>000006.SZ</stp>
        <stp>61</stp>
        <stp>12/31/2013</stp>
        <stp>1</stp>
        <tr r="Q10" s="1"/>
      </tp>
      <tp>
        <v>401678936.68000001</v>
        <stp/>
        <stp>EM_S_STM07_IS</stp>
        <stp>4</stp>
        <stp>002006.SZ</stp>
        <stp>61</stp>
        <stp>12/31/2011</stp>
        <stp>1</stp>
        <tr r="O478" s="1"/>
      </tp>
      <tp>
        <v>54765607.829999998</v>
        <stp/>
        <stp>EM_S_STM07_IS</stp>
        <stp>4</stp>
        <stp>300036.SZ</stp>
        <stp>61</stp>
        <stp>12/31/2013</stp>
        <stp>1</stp>
        <tr r="Q1333" s="1"/>
      </tp>
      <tp>
        <v>23267539.949999999</v>
        <stp/>
        <stp>EM_S_STM07_IS</stp>
        <stp>4</stp>
        <stp>000007.SZ</stp>
        <stp>61</stp>
        <stp>12/31/2013</stp>
        <stp>1</stp>
        <tr r="Q11" s="1"/>
      </tp>
      <tp>
        <v>370719279.32999998</v>
        <stp/>
        <stp>EM_S_STM07_IS</stp>
        <stp>4</stp>
        <stp>002007.SZ</stp>
        <stp>61</stp>
        <stp>12/31/2011</stp>
        <stp>1</stp>
        <tr r="O479" s="1"/>
      </tp>
      <tp>
        <v>125471111.19</v>
        <stp/>
        <stp>EM_S_STM07_IS</stp>
        <stp>4</stp>
        <stp>300037.SZ</stp>
        <stp>61</stp>
        <stp>12/31/2013</stp>
        <stp>1</stp>
        <tr r="Q1334" s="1"/>
      </tp>
      <tp>
        <v>22757953.940000001</v>
        <stp/>
        <stp>EM_S_STM07_IS</stp>
        <stp>4</stp>
        <stp>000008.SZ</stp>
        <stp>61</stp>
        <stp>12/31/2013</stp>
        <stp>1</stp>
        <tr r="Q12" s="1"/>
      </tp>
      <tp>
        <v>578514563.28999996</v>
        <stp/>
        <stp>EM_S_STM07_IS</stp>
        <stp>4</stp>
        <stp>002008.SZ</stp>
        <stp>61</stp>
        <stp>12/31/2011</stp>
        <stp>1</stp>
        <tr r="O480" s="1"/>
      </tp>
      <tp>
        <v>50322859.520000003</v>
        <stp/>
        <stp>EM_S_STM07_IS</stp>
        <stp>4</stp>
        <stp>300038.SZ</stp>
        <stp>61</stp>
        <stp>12/31/2013</stp>
        <stp>1</stp>
        <tr r="Q1335" s="1"/>
      </tp>
      <tp>
        <v>292399996.79000002</v>
        <stp/>
        <stp>EM_S_STM07_IS</stp>
        <stp>4</stp>
        <stp>000009.SZ</stp>
        <stp>61</stp>
        <stp>12/31/2013</stp>
        <stp>1</stp>
        <tr r="Q13" s="1"/>
      </tp>
      <tp>
        <v>37090450.979999997</v>
        <stp/>
        <stp>EM_S_STM07_IS</stp>
        <stp>4</stp>
        <stp>002009.SZ</stp>
        <stp>61</stp>
        <stp>12/31/2011</stp>
        <stp>1</stp>
        <tr r="O481" s="1"/>
      </tp>
      <tp>
        <v>318815442.02999997</v>
        <stp/>
        <stp>EM_S_STM07_IS</stp>
        <stp>4</stp>
        <stp>300039.SZ</stp>
        <stp>61</stp>
        <stp>12/31/2013</stp>
        <stp>1</stp>
        <tr r="Q1336" s="1"/>
      </tp>
      <tp>
        <v>3140105.46</v>
        <stp/>
        <stp>EM_S_STM07_IS</stp>
        <stp>4</stp>
        <stp>000010.SZ</stp>
        <stp>61</stp>
        <stp>12/31/2013</stp>
        <stp>1</stp>
        <tr r="Q14" s="1"/>
      </tp>
      <tp>
        <v>150658072.28999999</v>
        <stp/>
        <stp>EM_S_STM07_IS</stp>
        <stp>4</stp>
        <stp>002010.SZ</stp>
        <stp>61</stp>
        <stp>12/31/2011</stp>
        <stp>1</stp>
        <tr r="O482" s="1"/>
      </tp>
      <tp>
        <v>145655555.53</v>
        <stp/>
        <stp>EM_S_STM07_IS</stp>
        <stp>4</stp>
        <stp>300020.SZ</stp>
        <stp>61</stp>
        <stp>12/31/2013</stp>
        <stp>1</stp>
        <tr r="Q1317" s="1"/>
      </tp>
      <tp>
        <v>300840563.81</v>
        <stp/>
        <stp>EM_S_STM07_IS</stp>
        <stp>4</stp>
        <stp>000011.SZ</stp>
        <stp>61</stp>
        <stp>12/31/2013</stp>
        <stp>1</stp>
        <tr r="Q15" s="1"/>
      </tp>
      <tp>
        <v>293006043.14999998</v>
        <stp/>
        <stp>EM_S_STM07_IS</stp>
        <stp>4</stp>
        <stp>002011.SZ</stp>
        <stp>61</stp>
        <stp>12/31/2011</stp>
        <stp>1</stp>
        <tr r="O483" s="1"/>
      </tp>
      <tp>
        <v>17104166.609999999</v>
        <stp/>
        <stp>EM_S_STM07_IS</stp>
        <stp>4</stp>
        <stp>300021.SZ</stp>
        <stp>61</stp>
        <stp>12/31/2013</stp>
        <stp>1</stp>
        <tr r="Q1318" s="1"/>
      </tp>
      <tp>
        <v>1535929739</v>
        <stp/>
        <stp>EM_S_STM07_IS</stp>
        <stp>4</stp>
        <stp>000012.SZ</stp>
        <stp>61</stp>
        <stp>12/31/2013</stp>
        <stp>1</stp>
        <tr r="Q16" s="1"/>
      </tp>
      <tp>
        <v>118138303.67</v>
        <stp/>
        <stp>EM_S_STM07_IS</stp>
        <stp>4</stp>
        <stp>002012.SZ</stp>
        <stp>61</stp>
        <stp>12/31/2011</stp>
        <stp>1</stp>
        <tr r="O484" s="1"/>
      </tp>
      <tp>
        <v>-144133453.43000001</v>
        <stp/>
        <stp>EM_S_STM07_IS</stp>
        <stp>4</stp>
        <stp>300022.SZ</stp>
        <stp>61</stp>
        <stp>12/31/2013</stp>
        <stp>1</stp>
        <tr r="Q1319" s="1"/>
      </tp>
      <tp>
        <v>39768974.990000002</v>
        <stp/>
        <stp>EM_S_STM07_IS</stp>
        <stp>4</stp>
        <stp>002013.SZ</stp>
        <stp>61</stp>
        <stp>12/31/2011</stp>
        <stp>1</stp>
        <tr r="O485" s="1"/>
      </tp>
      <tp>
        <v>-11054106.4</v>
        <stp/>
        <stp>EM_S_STM07_IS</stp>
        <stp>4</stp>
        <stp>300023.SZ</stp>
        <stp>61</stp>
        <stp>12/31/2013</stp>
        <stp>1</stp>
        <tr r="Q1320" s="1"/>
      </tp>
      <tp>
        <v>28754423.82</v>
        <stp/>
        <stp>EM_S_STM07_IS</stp>
        <stp>4</stp>
        <stp>000014.SZ</stp>
        <stp>61</stp>
        <stp>12/31/2013</stp>
        <stp>1</stp>
        <tr r="Q17" s="1"/>
      </tp>
      <tp>
        <v>147844170.69999999</v>
        <stp/>
        <stp>EM_S_STM07_IS</stp>
        <stp>4</stp>
        <stp>002014.SZ</stp>
        <stp>61</stp>
        <stp>12/31/2011</stp>
        <stp>1</stp>
        <tr r="O486" s="1"/>
      </tp>
      <tp>
        <v>249861355.09999999</v>
        <stp/>
        <stp>EM_S_STM07_IS</stp>
        <stp>4</stp>
        <stp>300024.SZ</stp>
        <stp>61</stp>
        <stp>12/31/2013</stp>
        <stp>1</stp>
        <tr r="Q1321" s="1"/>
      </tp>
      <tp>
        <v>23190903.940000001</v>
        <stp/>
        <stp>EM_S_STM07_IS</stp>
        <stp>4</stp>
        <stp>002015.SZ</stp>
        <stp>61</stp>
        <stp>12/31/2011</stp>
        <stp>1</stp>
        <tr r="O487" s="1"/>
      </tp>
      <tp>
        <v>62848702.020000003</v>
        <stp/>
        <stp>EM_S_STM07_IS</stp>
        <stp>4</stp>
        <stp>300025.SZ</stp>
        <stp>61</stp>
        <stp>12/31/2013</stp>
        <stp>1</stp>
        <tr r="Q1322" s="1"/>
      </tp>
      <tp>
        <v>45163004.100000001</v>
        <stp/>
        <stp>EM_S_STM07_IS</stp>
        <stp>4</stp>
        <stp>000016.SZ</stp>
        <stp>61</stp>
        <stp>12/31/2013</stp>
        <stp>1</stp>
        <tr r="Q18" s="1"/>
      </tp>
      <tp>
        <v>84873981.159999996</v>
        <stp/>
        <stp>EM_S_STM07_IS</stp>
        <stp>4</stp>
        <stp>002016.SZ</stp>
        <stp>61</stp>
        <stp>12/31/2011</stp>
        <stp>1</stp>
        <tr r="O488" s="1"/>
      </tp>
      <tp>
        <v>339536492.33999997</v>
        <stp/>
        <stp>EM_S_STM07_IS</stp>
        <stp>4</stp>
        <stp>300026.SZ</stp>
        <stp>61</stp>
        <stp>12/31/2013</stp>
        <stp>1</stp>
        <tr r="Q1323" s="1"/>
      </tp>
      <tp>
        <v>1575223894.8900001</v>
        <stp/>
        <stp>EM_S_STM07_IS</stp>
        <stp>4</stp>
        <stp>000017.SZ</stp>
        <stp>61</stp>
        <stp>12/31/2013</stp>
        <stp>1</stp>
        <tr r="Q19" s="1"/>
      </tp>
      <tp>
        <v>35501925.340000004</v>
        <stp/>
        <stp>EM_S_STM07_IS</stp>
        <stp>4</stp>
        <stp>002017.SZ</stp>
        <stp>61</stp>
        <stp>12/31/2011</stp>
        <stp>1</stp>
        <tr r="O489" s="1"/>
      </tp>
      <tp>
        <v>665402266.78999996</v>
        <stp/>
        <stp>EM_S_STM07_IS</stp>
        <stp>4</stp>
        <stp>300027.SZ</stp>
        <stp>61</stp>
        <stp>12/31/2013</stp>
        <stp>1</stp>
        <tr r="Q1324" s="1"/>
      </tp>
      <tp>
        <v>8214810</v>
        <stp/>
        <stp>EM_S_STM07_IS</stp>
        <stp>4</stp>
        <stp>000018.SZ</stp>
        <stp>61</stp>
        <stp>12/31/2013</stp>
        <stp>1</stp>
        <tr r="Q20" s="1"/>
      </tp>
      <tp>
        <v>3859205.29</v>
        <stp/>
        <stp>EM_S_STM07_IS</stp>
        <stp>4</stp>
        <stp>002018.SZ</stp>
        <stp>61</stp>
        <stp>12/31/2011</stp>
        <stp>1</stp>
        <tr r="O490" s="1"/>
      </tp>
      <tp>
        <v>-121365736.23999999</v>
        <stp/>
        <stp>EM_S_STM07_IS</stp>
        <stp>4</stp>
        <stp>300028.SZ</stp>
        <stp>61</stp>
        <stp>12/31/2013</stp>
        <stp>1</stp>
        <tr r="Q1325" s="1"/>
      </tp>
      <tp>
        <v>43662208.270000003</v>
        <stp/>
        <stp>EM_S_STM07_IS</stp>
        <stp>4</stp>
        <stp>000019.SZ</stp>
        <stp>61</stp>
        <stp>12/31/2013</stp>
        <stp>1</stp>
        <tr r="Q21" s="1"/>
      </tp>
      <tp>
        <v>-230291292.43000001</v>
        <stp/>
        <stp>EM_S_STM07_IS</stp>
        <stp>4</stp>
        <stp>002019.SZ</stp>
        <stp>61</stp>
        <stp>12/31/2011</stp>
        <stp>1</stp>
        <tr r="O491" s="1"/>
      </tp>
      <tp>
        <v>-130059071.66</v>
        <stp/>
        <stp>EM_S_STM07_IS</stp>
        <stp>4</stp>
        <stp>300029.SZ</stp>
        <stp>61</stp>
        <stp>12/31/2013</stp>
        <stp>1</stp>
        <tr r="Q1326" s="1"/>
      </tp>
      <tp>
        <v>413122430.54000002</v>
        <stp/>
        <stp>EM_S_STM07_IS</stp>
        <stp>4</stp>
        <stp>000060.SZ</stp>
        <stp>61</stp>
        <stp>12/31/2013</stp>
        <stp>1</stp>
        <tr r="Q53" s="1"/>
      </tp>
      <tp>
        <v>70961928.069999993</v>
        <stp/>
        <stp>EM_S_STM07_IS</stp>
        <stp>4</stp>
        <stp>002060.SZ</stp>
        <stp>61</stp>
        <stp>12/31/2011</stp>
        <stp>1</stp>
        <tr r="O532" s="1"/>
      </tp>
      <tp>
        <v>-69236012.730000004</v>
        <stp/>
        <stp>EM_S_STM07_IS</stp>
        <stp>4</stp>
        <stp>300050.SZ</stp>
        <stp>61</stp>
        <stp>12/31/2013</stp>
        <stp>1</stp>
        <tr r="Q1347" s="1"/>
      </tp>
      <tp>
        <v>111288271.34</v>
        <stp/>
        <stp>EM_S_STM07_IS</stp>
        <stp>4</stp>
        <stp>000061.SZ</stp>
        <stp>61</stp>
        <stp>12/31/2013</stp>
        <stp>1</stp>
        <tr r="Q54" s="1"/>
      </tp>
      <tp>
        <v>7627461.3499999996</v>
        <stp/>
        <stp>EM_S_STM07_IS</stp>
        <stp>4</stp>
        <stp>002061.SZ</stp>
        <stp>61</stp>
        <stp>12/31/2011</stp>
        <stp>1</stp>
        <tr r="O533" s="1"/>
      </tp>
      <tp>
        <v>13756122.27</v>
        <stp/>
        <stp>EM_S_STM07_IS</stp>
        <stp>4</stp>
        <stp>300051.SZ</stp>
        <stp>61</stp>
        <stp>12/31/2013</stp>
        <stp>1</stp>
        <tr r="Q1348" s="1"/>
      </tp>
      <tp>
        <v>412014201.20999998</v>
        <stp/>
        <stp>EM_S_STM07_IS</stp>
        <stp>4</stp>
        <stp>000062.SZ</stp>
        <stp>61</stp>
        <stp>12/31/2013</stp>
        <stp>1</stp>
        <tr r="Q55" s="1"/>
      </tp>
      <tp>
        <v>141630631.97999999</v>
        <stp/>
        <stp>EM_S_STM07_IS</stp>
        <stp>4</stp>
        <stp>002062.SZ</stp>
        <stp>61</stp>
        <stp>12/31/2011</stp>
        <stp>1</stp>
        <tr r="O534" s="1"/>
      </tp>
      <tp>
        <v>51027332.229999997</v>
        <stp/>
        <stp>EM_S_STM07_IS</stp>
        <stp>4</stp>
        <stp>300052.SZ</stp>
        <stp>61</stp>
        <stp>12/31/2013</stp>
        <stp>1</stp>
        <tr r="Q1349" s="1"/>
      </tp>
      <tp>
        <v>1357657000</v>
        <stp/>
        <stp>EM_S_STM07_IS</stp>
        <stp>4</stp>
        <stp>000063.SZ</stp>
        <stp>61</stp>
        <stp>12/31/2013</stp>
        <stp>1</stp>
        <tr r="Q56" s="1"/>
      </tp>
      <tp>
        <v>211760832.75</v>
        <stp/>
        <stp>EM_S_STM07_IS</stp>
        <stp>4</stp>
        <stp>002063.SZ</stp>
        <stp>61</stp>
        <stp>12/31/2011</stp>
        <stp>1</stp>
        <tr r="O535" s="1"/>
      </tp>
      <tp>
        <v>28014491.629999999</v>
        <stp/>
        <stp>EM_S_STM07_IS</stp>
        <stp>4</stp>
        <stp>300053.SZ</stp>
        <stp>61</stp>
        <stp>12/31/2013</stp>
        <stp>1</stp>
        <tr r="Q1350" s="1"/>
      </tp>
      <tp>
        <v>50786170.520000003</v>
        <stp/>
        <stp>EM_S_STM07_IS</stp>
        <stp>4</stp>
        <stp>002064.SZ</stp>
        <stp>61</stp>
        <stp>12/31/2011</stp>
        <stp>1</stp>
        <tr r="O536" s="1"/>
      </tp>
      <tp>
        <v>74637000.689999998</v>
        <stp/>
        <stp>EM_S_STM07_IS</stp>
        <stp>4</stp>
        <stp>300054.SZ</stp>
        <stp>61</stp>
        <stp>12/31/2013</stp>
        <stp>1</stp>
        <tr r="Q1351" s="1"/>
      </tp>
      <tp>
        <v>156108079.36000001</v>
        <stp/>
        <stp>EM_S_STM07_IS</stp>
        <stp>4</stp>
        <stp>000065.SZ</stp>
        <stp>61</stp>
        <stp>12/31/2013</stp>
        <stp>1</stp>
        <tr r="Q57" s="1"/>
      </tp>
      <tp>
        <v>420955251.13</v>
        <stp/>
        <stp>EM_S_STM07_IS</stp>
        <stp>4</stp>
        <stp>002065.SZ</stp>
        <stp>61</stp>
        <stp>12/31/2011</stp>
        <stp>1</stp>
        <tr r="O537" s="1"/>
      </tp>
      <tp>
        <v>140546000.22</v>
        <stp/>
        <stp>EM_S_STM07_IS</stp>
        <stp>4</stp>
        <stp>300055.SZ</stp>
        <stp>61</stp>
        <stp>12/31/2013</stp>
        <stp>1</stp>
        <tr r="Q1352" s="1"/>
      </tp>
      <tp>
        <v>29486339.57</v>
        <stp/>
        <stp>EM_S_STM07_IS</stp>
        <stp>4</stp>
        <stp>000066.SZ</stp>
        <stp>61</stp>
        <stp>12/31/2013</stp>
        <stp>1</stp>
        <tr r="Q58" s="1"/>
      </tp>
      <tp>
        <v>57258613.880000003</v>
        <stp/>
        <stp>EM_S_STM07_IS</stp>
        <stp>4</stp>
        <stp>002066.SZ</stp>
        <stp>61</stp>
        <stp>12/31/2011</stp>
        <stp>1</stp>
        <tr r="O538" s="1"/>
      </tp>
      <tp>
        <v>49537526.880000003</v>
        <stp/>
        <stp>EM_S_STM07_IS</stp>
        <stp>4</stp>
        <stp>300056.SZ</stp>
        <stp>61</stp>
        <stp>12/31/2013</stp>
        <stp>1</stp>
        <tr r="Q1353" s="1"/>
      </tp>
      <tp>
        <v>125282181.63</v>
        <stp/>
        <stp>EM_S_STM07_IS</stp>
        <stp>4</stp>
        <stp>002067.SZ</stp>
        <stp>61</stp>
        <stp>12/31/2011</stp>
        <stp>1</stp>
        <tr r="O539" s="1"/>
      </tp>
      <tp>
        <v>144354629.77000001</v>
        <stp/>
        <stp>EM_S_STM07_IS</stp>
        <stp>4</stp>
        <stp>300057.SZ</stp>
        <stp>61</stp>
        <stp>12/31/2013</stp>
        <stp>1</stp>
        <tr r="Q1354" s="1"/>
      </tp>
      <tp>
        <v>-37201394.289999999</v>
        <stp/>
        <stp>EM_S_STM07_IS</stp>
        <stp>4</stp>
        <stp>000068.SZ</stp>
        <stp>61</stp>
        <stp>12/31/2013</stp>
        <stp>1</stp>
        <tr r="Q59" s="1"/>
      </tp>
      <tp>
        <v>128973138.16</v>
        <stp/>
        <stp>EM_S_STM07_IS</stp>
        <stp>4</stp>
        <stp>002068.SZ</stp>
        <stp>61</stp>
        <stp>12/31/2011</stp>
        <stp>1</stp>
        <tr r="O540" s="1"/>
      </tp>
      <tp>
        <v>439046743.75</v>
        <stp/>
        <stp>EM_S_STM07_IS</stp>
        <stp>4</stp>
        <stp>300058.SZ</stp>
        <stp>61</stp>
        <stp>12/31/2013</stp>
        <stp>1</stp>
        <tr r="Q1355" s="1"/>
      </tp>
      <tp>
        <v>4408287914.1000004</v>
        <stp/>
        <stp>EM_S_STM07_IS</stp>
        <stp>4</stp>
        <stp>000069.SZ</stp>
        <stp>61</stp>
        <stp>12/31/2013</stp>
        <stp>1</stp>
        <tr r="Q60" s="1"/>
      </tp>
      <tp>
        <v>497976321.56</v>
        <stp/>
        <stp>EM_S_STM07_IS</stp>
        <stp>4</stp>
        <stp>002069.SZ</stp>
        <stp>61</stp>
        <stp>12/31/2011</stp>
        <stp>1</stp>
        <tr r="O541" s="1"/>
      </tp>
      <tp>
        <v>5001337.41</v>
        <stp/>
        <stp>EM_S_STM07_IS</stp>
        <stp>4</stp>
        <stp>300059.SZ</stp>
        <stp>61</stp>
        <stp>12/31/2013</stp>
        <stp>1</stp>
        <tr r="Q1356" s="1"/>
      </tp>
      <tp>
        <v>61465513.270000003</v>
        <stp/>
        <stp>EM_S_STM07_IS</stp>
        <stp>4</stp>
        <stp>000070.SZ</stp>
        <stp>61</stp>
        <stp>12/31/2013</stp>
        <stp>1</stp>
        <tr r="Q61" s="1"/>
      </tp>
      <tp>
        <v>68715155.030000001</v>
        <stp/>
        <stp>EM_S_STM07_IS</stp>
        <stp>4</stp>
        <stp>002070.SZ</stp>
        <stp>61</stp>
        <stp>12/31/2011</stp>
        <stp>1</stp>
        <tr r="O542" s="1"/>
      </tp>
      <tp>
        <v>9075162.0700000003</v>
        <stp/>
        <stp>EM_S_STM07_IS</stp>
        <stp>4</stp>
        <stp>300040.SZ</stp>
        <stp>61</stp>
        <stp>12/31/2013</stp>
        <stp>1</stp>
        <tr r="Q1337" s="1"/>
      </tp>
      <tp>
        <v>15630120.369999999</v>
        <stp/>
        <stp>EM_S_STM07_IS</stp>
        <stp>4</stp>
        <stp>002071.SZ</stp>
        <stp>61</stp>
        <stp>12/31/2011</stp>
        <stp>1</stp>
        <tr r="O543" s="1"/>
      </tp>
      <tp>
        <v>88909171.049999997</v>
        <stp/>
        <stp>EM_S_STM07_IS</stp>
        <stp>4</stp>
        <stp>300041.SZ</stp>
        <stp>61</stp>
        <stp>12/31/2013</stp>
        <stp>1</stp>
        <tr r="Q1338" s="1"/>
      </tp>
      <tp>
        <v>-98949275.819999993</v>
        <stp/>
        <stp>EM_S_STM07_IS</stp>
        <stp>4</stp>
        <stp>002072.SZ</stp>
        <stp>61</stp>
        <stp>12/31/2011</stp>
        <stp>1</stp>
        <tr r="O544" s="1"/>
      </tp>
      <tp>
        <v>5929278.4100000001</v>
        <stp/>
        <stp>EM_S_STM07_IS</stp>
        <stp>4</stp>
        <stp>300042.SZ</stp>
        <stp>61</stp>
        <stp>12/31/2013</stp>
        <stp>1</stp>
        <tr r="Q1339" s="1"/>
      </tp>
      <tp>
        <v>455428177.25</v>
        <stp/>
        <stp>EM_S_STM07_IS</stp>
        <stp>4</stp>
        <stp>002073.SZ</stp>
        <stp>61</stp>
        <stp>12/31/2011</stp>
        <stp>1</stp>
        <tr r="O545" s="1"/>
      </tp>
      <tp>
        <v>134256009.21000001</v>
        <stp/>
        <stp>EM_S_STM07_IS</stp>
        <stp>4</stp>
        <stp>300043.SZ</stp>
        <stp>61</stp>
        <stp>12/31/2013</stp>
        <stp>1</stp>
        <tr r="Q1340" s="1"/>
      </tp>
      <tp>
        <v>36472571.759999998</v>
        <stp/>
        <stp>EM_S_STM07_IS</stp>
        <stp>4</stp>
        <stp>002074.SZ</stp>
        <stp>61</stp>
        <stp>12/31/2011</stp>
        <stp>1</stp>
        <tr r="O546" s="1"/>
      </tp>
      <tp>
        <v>29436034.800000001</v>
        <stp/>
        <stp>EM_S_STM07_IS</stp>
        <stp>4</stp>
        <stp>300044.SZ</stp>
        <stp>61</stp>
        <stp>12/31/2013</stp>
        <stp>1</stp>
        <tr r="Q1341" s="1"/>
      </tp>
      <tp>
        <v>277660282.95999998</v>
        <stp/>
        <stp>EM_S_STM07_IS</stp>
        <stp>4</stp>
        <stp>002075.SZ</stp>
        <stp>61</stp>
        <stp>12/31/2011</stp>
        <stp>1</stp>
        <tr r="O547" s="1"/>
      </tp>
      <tp>
        <v>14347252.83</v>
        <stp/>
        <stp>EM_S_STM07_IS</stp>
        <stp>4</stp>
        <stp>300045.SZ</stp>
        <stp>61</stp>
        <stp>12/31/2013</stp>
        <stp>1</stp>
        <tr r="Q1342" s="1"/>
      </tp>
      <tp>
        <v>21453752.149999999</v>
        <stp/>
        <stp>EM_S_STM07_IS</stp>
        <stp>4</stp>
        <stp>002076.SZ</stp>
        <stp>61</stp>
        <stp>12/31/2011</stp>
        <stp>1</stp>
        <tr r="O548" s="1"/>
      </tp>
      <tp>
        <v>40172351.859999999</v>
        <stp/>
        <stp>EM_S_STM07_IS</stp>
        <stp>4</stp>
        <stp>300046.SZ</stp>
        <stp>61</stp>
        <stp>12/31/2013</stp>
        <stp>1</stp>
        <tr r="Q1343" s="1"/>
      </tp>
      <tp>
        <v>64924925.840000004</v>
        <stp/>
        <stp>EM_S_STM07_IS</stp>
        <stp>4</stp>
        <stp>002077.SZ</stp>
        <stp>61</stp>
        <stp>12/31/2011</stp>
        <stp>1</stp>
        <tr r="O549" s="1"/>
      </tp>
      <tp>
        <v>122180394.93000001</v>
        <stp/>
        <stp>EM_S_STM07_IS</stp>
        <stp>4</stp>
        <stp>300047.SZ</stp>
        <stp>61</stp>
        <stp>12/31/2013</stp>
        <stp>1</stp>
        <tr r="Q1344" s="1"/>
      </tp>
      <tp>
        <v>117047963.45999999</v>
        <stp/>
        <stp>EM_S_STM07_IS</stp>
        <stp>4</stp>
        <stp>000078.SZ</stp>
        <stp>61</stp>
        <stp>12/31/2013</stp>
        <stp>1</stp>
        <tr r="Q62" s="1"/>
      </tp>
      <tp>
        <v>499327975.97000003</v>
        <stp/>
        <stp>EM_S_STM07_IS</stp>
        <stp>4</stp>
        <stp>002078.SZ</stp>
        <stp>61</stp>
        <stp>12/31/2011</stp>
        <stp>1</stp>
        <tr r="O550" s="1"/>
      </tp>
      <tp>
        <v>44466825.619999997</v>
        <stp/>
        <stp>EM_S_STM07_IS</stp>
        <stp>4</stp>
        <stp>300048.SZ</stp>
        <stp>61</stp>
        <stp>12/31/2013</stp>
        <stp>1</stp>
        <tr r="Q1345" s="1"/>
      </tp>
      <tp>
        <v>69052415.189999998</v>
        <stp/>
        <stp>EM_S_STM07_IS</stp>
        <stp>4</stp>
        <stp>002079.SZ</stp>
        <stp>61</stp>
        <stp>12/31/2011</stp>
        <stp>1</stp>
        <tr r="O551" s="1"/>
      </tp>
      <tp>
        <v>4905385.5999999996</v>
        <stp/>
        <stp>EM_S_STM07_IS</stp>
        <stp>4</stp>
        <stp>300049.SZ</stp>
        <stp>61</stp>
        <stp>12/31/2013</stp>
        <stp>1</stp>
        <tr r="Q1346" s="1"/>
      </tp>
      <tp>
        <v>103031902.90000001</v>
        <stp/>
        <stp>EM_S_STM07_IS</stp>
        <stp>4</stp>
        <stp>000040.SZ</stp>
        <stp>61</stp>
        <stp>12/31/2013</stp>
        <stp>1</stp>
        <tr r="Q41" s="1"/>
      </tp>
      <tp>
        <v>36906137</v>
        <stp/>
        <stp>EM_S_STM07_IS</stp>
        <stp>4</stp>
        <stp>002040.SZ</stp>
        <stp>61</stp>
        <stp>12/31/2011</stp>
        <stp>1</stp>
        <tr r="O512" s="1"/>
      </tp>
      <tp>
        <v>839910205.38999999</v>
        <stp/>
        <stp>EM_S_STM07_IS</stp>
        <stp>4</stp>
        <stp>300070.SZ</stp>
        <stp>61</stp>
        <stp>12/31/2013</stp>
        <stp>1</stp>
        <tr r="Q1366" s="1"/>
      </tp>
      <tp>
        <v>232221025.03</v>
        <stp/>
        <stp>EM_S_STM07_IS</stp>
        <stp>4</stp>
        <stp>002041.SZ</stp>
        <stp>61</stp>
        <stp>12/31/2011</stp>
        <stp>1</stp>
        <tr r="O513" s="1"/>
      </tp>
      <tp>
        <v>63482822.159999996</v>
        <stp/>
        <stp>EM_S_STM07_IS</stp>
        <stp>4</stp>
        <stp>300071.SZ</stp>
        <stp>61</stp>
        <stp>12/31/2013</stp>
        <stp>1</stp>
        <tr r="Q1367" s="1"/>
      </tp>
      <tp>
        <v>405502224.14999998</v>
        <stp/>
        <stp>EM_S_STM07_IS</stp>
        <stp>4</stp>
        <stp>000042.SZ</stp>
        <stp>61</stp>
        <stp>12/31/2013</stp>
        <stp>1</stp>
        <tr r="Q42" s="1"/>
      </tp>
      <tp>
        <v>406967567.29000002</v>
        <stp/>
        <stp>EM_S_STM07_IS</stp>
        <stp>4</stp>
        <stp>002042.SZ</stp>
        <stp>61</stp>
        <stp>12/31/2011</stp>
        <stp>1</stp>
        <tr r="O514" s="1"/>
      </tp>
      <tp>
        <v>204593016.99000001</v>
        <stp/>
        <stp>EM_S_STM07_IS</stp>
        <stp>4</stp>
        <stp>300072.SZ</stp>
        <stp>61</stp>
        <stp>12/31/2013</stp>
        <stp>1</stp>
        <tr r="Q1368" s="1"/>
      </tp>
      <tp>
        <v>467059166.43000001</v>
        <stp/>
        <stp>EM_S_STM07_IS</stp>
        <stp>4</stp>
        <stp>000043.SZ</stp>
        <stp>61</stp>
        <stp>12/31/2013</stp>
        <stp>1</stp>
        <tr r="Q43" s="1"/>
      </tp>
      <tp>
        <v>27647080.129999999</v>
        <stp/>
        <stp>EM_S_STM07_IS</stp>
        <stp>4</stp>
        <stp>002043.SZ</stp>
        <stp>61</stp>
        <stp>12/31/2011</stp>
        <stp>1</stp>
        <tr r="O515" s="1"/>
      </tp>
      <tp>
        <v>9703536.4800000004</v>
        <stp/>
        <stp>EM_S_STM07_IS</stp>
        <stp>4</stp>
        <stp>300073.SZ</stp>
        <stp>61</stp>
        <stp>12/31/2013</stp>
        <stp>1</stp>
        <tr r="Q1369" s="1"/>
      </tp>
      <tp>
        <v>58920201.939999998</v>
        <stp/>
        <stp>EM_S_STM07_IS</stp>
        <stp>4</stp>
        <stp>002044.SZ</stp>
        <stp>61</stp>
        <stp>12/31/2011</stp>
        <stp>1</stp>
        <tr r="O516" s="1"/>
      </tp>
      <tp>
        <v>102393121.20999999</v>
        <stp/>
        <stp>EM_S_STM07_IS</stp>
        <stp>4</stp>
        <stp>300074.SZ</stp>
        <stp>61</stp>
        <stp>12/31/2013</stp>
        <stp>1</stp>
        <tr r="Q1370" s="1"/>
      </tp>
      <tp>
        <v>47222590.969999999</v>
        <stp/>
        <stp>EM_S_STM07_IS</stp>
        <stp>4</stp>
        <stp>000045.SZ</stp>
        <stp>61</stp>
        <stp>12/31/2013</stp>
        <stp>1</stp>
        <tr r="Q44" s="1"/>
      </tp>
      <tp>
        <v>87936564</v>
        <stp/>
        <stp>EM_S_STM07_IS</stp>
        <stp>4</stp>
        <stp>002045.SZ</stp>
        <stp>61</stp>
        <stp>12/31/2011</stp>
        <stp>1</stp>
        <tr r="O517" s="1"/>
      </tp>
      <tp>
        <v>94035979.700000003</v>
        <stp/>
        <stp>EM_S_STM07_IS</stp>
        <stp>4</stp>
        <stp>300075.SZ</stp>
        <stp>61</stp>
        <stp>12/31/2013</stp>
        <stp>1</stp>
        <tr r="Q1371" s="1"/>
      </tp>
      <tp>
        <v>1181208075.2</v>
        <stp/>
        <stp>EM_S_STM07_IS</stp>
        <stp>4</stp>
        <stp>000046.SZ</stp>
        <stp>61</stp>
        <stp>12/31/2013</stp>
        <stp>1</stp>
        <tr r="Q45" s="1"/>
      </tp>
      <tp>
        <v>63541465.799999997</v>
        <stp/>
        <stp>EM_S_STM07_IS</stp>
        <stp>4</stp>
        <stp>002046.SZ</stp>
        <stp>61</stp>
        <stp>12/31/2011</stp>
        <stp>1</stp>
        <tr r="O518" s="1"/>
      </tp>
      <tp>
        <v>7446562.7199999997</v>
        <stp/>
        <stp>EM_S_STM07_IS</stp>
        <stp>4</stp>
        <stp>300076.SZ</stp>
        <stp>61</stp>
        <stp>12/31/2013</stp>
        <stp>1</stp>
        <tr r="Q1372" s="1"/>
      </tp>
      <tp>
        <v>-107351410.28</v>
        <stp/>
        <stp>EM_S_STM07_IS</stp>
        <stp>4</stp>
        <stp>002047.SZ</stp>
        <stp>61</stp>
        <stp>12/31/2011</stp>
        <stp>1</stp>
        <tr r="O519" s="1"/>
      </tp>
      <tp>
        <v>4685101.16</v>
        <stp/>
        <stp>EM_S_STM07_IS</stp>
        <stp>4</stp>
        <stp>300077.SZ</stp>
        <stp>61</stp>
        <stp>12/31/2013</stp>
        <stp>1</stp>
        <tr r="Q1373" s="1"/>
      </tp>
      <tp>
        <v>-9020255.5800000001</v>
        <stp/>
        <stp>EM_S_STM07_IS</stp>
        <stp>4</stp>
        <stp>000048.SZ</stp>
        <stp>61</stp>
        <stp>12/31/2013</stp>
        <stp>1</stp>
        <tr r="Q46" s="1"/>
      </tp>
      <tp>
        <v>284173663.50999999</v>
        <stp/>
        <stp>EM_S_STM07_IS</stp>
        <stp>4</stp>
        <stp>002048.SZ</stp>
        <stp>61</stp>
        <stp>12/31/2011</stp>
        <stp>1</stp>
        <tr r="O520" s="1"/>
      </tp>
      <tp>
        <v>85795616.150000006</v>
        <stp/>
        <stp>EM_S_STM07_IS</stp>
        <stp>4</stp>
        <stp>300078.SZ</stp>
        <stp>61</stp>
        <stp>12/31/2013</stp>
        <stp>1</stp>
        <tr r="Q1374" s="1"/>
      </tp>
      <tp>
        <v>206026024.91</v>
        <stp/>
        <stp>EM_S_STM07_IS</stp>
        <stp>4</stp>
        <stp>000049.SZ</stp>
        <stp>61</stp>
        <stp>12/31/2013</stp>
        <stp>1</stp>
        <tr r="Q47" s="1"/>
      </tp>
      <tp>
        <v>30732717.300000001</v>
        <stp/>
        <stp>EM_S_STM07_IS</stp>
        <stp>4</stp>
        <stp>002049.SZ</stp>
        <stp>61</stp>
        <stp>12/31/2011</stp>
        <stp>1</stp>
        <tr r="O521" s="1"/>
      </tp>
      <tp>
        <v>136767203.59</v>
        <stp/>
        <stp>EM_S_STM07_IS</stp>
        <stp>4</stp>
        <stp>300079.SZ</stp>
        <stp>61</stp>
        <stp>12/31/2013</stp>
        <stp>1</stp>
        <tr r="Q1375" s="1"/>
      </tp>
      <tp>
        <v>143545226</v>
        <stp/>
        <stp>EM_S_STM07_IS</stp>
        <stp>4</stp>
        <stp>000050.SZ</stp>
        <stp>61</stp>
        <stp>12/31/2013</stp>
        <stp>1</stp>
        <tr r="Q48" s="1"/>
      </tp>
      <tp>
        <v>365883868.22000003</v>
        <stp/>
        <stp>EM_S_STM07_IS</stp>
        <stp>4</stp>
        <stp>002050.SZ</stp>
        <stp>61</stp>
        <stp>12/31/2011</stp>
        <stp>1</stp>
        <tr r="O522" s="1"/>
      </tp>
      <tp>
        <v>463128921.51999998</v>
        <stp/>
        <stp>EM_S_STM07_IS</stp>
        <stp>4</stp>
        <stp>002051.SZ</stp>
        <stp>61</stp>
        <stp>12/31/2011</stp>
        <stp>1</stp>
        <tr r="O523" s="1"/>
      </tp>
      <tp>
        <v>20963521.940000001</v>
        <stp/>
        <stp>EM_S_STM07_IS</stp>
        <stp>4</stp>
        <stp>300061.SZ</stp>
        <stp>61</stp>
        <stp>12/31/2013</stp>
        <stp>1</stp>
        <tr r="Q1357" s="1"/>
      </tp>
      <tp>
        <v>22438404.780000001</v>
        <stp/>
        <stp>EM_S_STM07_IS</stp>
        <stp>4</stp>
        <stp>002052.SZ</stp>
        <stp>61</stp>
        <stp>12/31/2011</stp>
        <stp>1</stp>
        <tr r="O524" s="1"/>
      </tp>
      <tp>
        <v>39939687.020000003</v>
        <stp/>
        <stp>EM_S_STM07_IS</stp>
        <stp>4</stp>
        <stp>300062.SZ</stp>
        <stp>61</stp>
        <stp>12/31/2013</stp>
        <stp>1</stp>
        <tr r="Q1358" s="1"/>
      </tp>
      <tp>
        <v>22018969.52</v>
        <stp/>
        <stp>EM_S_STM07_IS</stp>
        <stp>4</stp>
        <stp>002053.SZ</stp>
        <stp>61</stp>
        <stp>12/31/2011</stp>
        <stp>1</stp>
        <tr r="O525" s="1"/>
      </tp>
      <tp>
        <v>14404061.24</v>
        <stp/>
        <stp>EM_S_STM07_IS</stp>
        <stp>4</stp>
        <stp>300063.SZ</stp>
        <stp>61</stp>
        <stp>12/31/2013</stp>
        <stp>1</stp>
        <tr r="Q1359" s="1"/>
      </tp>
      <tp>
        <v>143167499.59999999</v>
        <stp/>
        <stp>EM_S_STM07_IS</stp>
        <stp>4</stp>
        <stp>002054.SZ</stp>
        <stp>61</stp>
        <stp>12/31/2011</stp>
        <stp>1</stp>
        <tr r="O526" s="1"/>
      </tp>
      <tp>
        <v>94262125.489999995</v>
        <stp/>
        <stp>EM_S_STM07_IS</stp>
        <stp>4</stp>
        <stp>300064.SZ</stp>
        <stp>61</stp>
        <stp>12/31/2013</stp>
        <stp>1</stp>
        <tr r="Q1360" s="1"/>
      </tp>
      <tp>
        <v>85676863.780000001</v>
        <stp/>
        <stp>EM_S_STM07_IS</stp>
        <stp>4</stp>
        <stp>000055.SZ</stp>
        <stp>61</stp>
        <stp>12/31/2013</stp>
        <stp>1</stp>
        <tr r="Q49" s="1"/>
      </tp>
      <tp>
        <v>116482245.23</v>
        <stp/>
        <stp>EM_S_STM07_IS</stp>
        <stp>4</stp>
        <stp>002055.SZ</stp>
        <stp>61</stp>
        <stp>12/31/2011</stp>
        <stp>1</stp>
        <tr r="O527" s="1"/>
      </tp>
      <tp>
        <v>11887162.880000001</v>
        <stp/>
        <stp>EM_S_STM07_IS</stp>
        <stp>4</stp>
        <stp>300065.SZ</stp>
        <stp>61</stp>
        <stp>12/31/2013</stp>
        <stp>1</stp>
        <tr r="Q1361" s="1"/>
      </tp>
      <tp>
        <v>2320696950.25</v>
        <stp/>
        <stp>EM_S_STM07_IS</stp>
        <stp>4</stp>
        <stp>000056.SZ</stp>
        <stp>61</stp>
        <stp>12/31/2013</stp>
        <stp>1</stp>
        <tr r="Q50" s="1"/>
      </tp>
      <tp>
        <v>74873505.989999995</v>
        <stp/>
        <stp>EM_S_STM07_IS</stp>
        <stp>4</stp>
        <stp>002056.SZ</stp>
        <stp>61</stp>
        <stp>12/31/2011</stp>
        <stp>1</stp>
        <tr r="O528" s="1"/>
      </tp>
      <tp>
        <v>100901887.98</v>
        <stp/>
        <stp>EM_S_STM07_IS</stp>
        <stp>4</stp>
        <stp>300066.SZ</stp>
        <stp>61</stp>
        <stp>12/31/2013</stp>
        <stp>1</stp>
        <tr r="Q1362" s="1"/>
      </tp>
      <tp>
        <v>10635916.029999999</v>
        <stp/>
        <stp>EM_S_STM07_IS</stp>
        <stp>4</stp>
        <stp>002057.SZ</stp>
        <stp>61</stp>
        <stp>12/31/2011</stp>
        <stp>1</stp>
        <tr r="O529" s="1"/>
      </tp>
      <tp>
        <v>47726565.710000001</v>
        <stp/>
        <stp>EM_S_STM07_IS</stp>
        <stp>4</stp>
        <stp>300067.SZ</stp>
        <stp>61</stp>
        <stp>12/31/2013</stp>
        <stp>1</stp>
        <tr r="Q1363" s="1"/>
      </tp>
      <tp>
        <v>54338735.350000001</v>
        <stp/>
        <stp>EM_S_STM07_IS</stp>
        <stp>4</stp>
        <stp>000058.SZ</stp>
        <stp>61</stp>
        <stp>12/31/2013</stp>
        <stp>1</stp>
        <tr r="Q51" s="1"/>
      </tp>
      <tp>
        <v>13292052.59</v>
        <stp/>
        <stp>EM_S_STM07_IS</stp>
        <stp>4</stp>
        <stp>002058.SZ</stp>
        <stp>61</stp>
        <stp>12/31/2011</stp>
        <stp>1</stp>
        <tr r="O530" s="1"/>
      </tp>
      <tp>
        <v>130132779.59999999</v>
        <stp/>
        <stp>EM_S_STM07_IS</stp>
        <stp>4</stp>
        <stp>300068.SZ</stp>
        <stp>61</stp>
        <stp>12/31/2013</stp>
        <stp>1</stp>
        <tr r="Q1364" s="1"/>
      </tp>
      <tp>
        <v>-155178297.09999999</v>
        <stp/>
        <stp>EM_S_STM07_IS</stp>
        <stp>4</stp>
        <stp>000059.SZ</stp>
        <stp>61</stp>
        <stp>12/31/2013</stp>
        <stp>1</stp>
        <tr r="Q52" s="1"/>
      </tp>
      <tp>
        <v>16779146.030000001</v>
        <stp/>
        <stp>EM_S_STM07_IS</stp>
        <stp>4</stp>
        <stp>002059.SZ</stp>
        <stp>61</stp>
        <stp>12/31/2011</stp>
        <stp>1</stp>
        <tr r="O531" s="1"/>
      </tp>
      <tp>
        <v>23575749.899999999</v>
        <stp/>
        <stp>EM_S_STM07_IS</stp>
        <stp>4</stp>
        <stp>300069.SZ</stp>
        <stp>61</stp>
        <stp>12/31/2013</stp>
        <stp>1</stp>
        <tr r="Q1365" s="1"/>
      </tp>
      <tp>
        <v>45594449.310000002</v>
        <stp/>
        <stp>EM_S_STM07_IS</stp>
        <stp>4</stp>
        <stp>600080.SH</stp>
        <stp>61</stp>
        <stp>12/31/2013</stp>
        <stp>1</stp>
        <tr r="Q1940" s="1"/>
      </tp>
      <tp>
        <v>171104349.53</v>
        <stp/>
        <stp>EM_S_STM07_IS</stp>
        <stp>4</stp>
        <stp>600081.SH</stp>
        <stp>61</stp>
        <stp>12/31/2013</stp>
        <stp>1</stp>
        <tr r="Q1941" s="1"/>
      </tp>
      <tp>
        <v>40491249.210000001</v>
        <stp/>
        <stp>EM_S_STM07_IS</stp>
        <stp>4</stp>
        <stp>600082.SH</stp>
        <stp>61</stp>
        <stp>12/31/2013</stp>
        <stp>1</stp>
        <tr r="Q1942" s="1"/>
      </tp>
      <tp>
        <v>7485004.1799999997</v>
        <stp/>
        <stp>EM_S_STM07_IS</stp>
        <stp>4</stp>
        <stp>600083.SH</stp>
        <stp>61</stp>
        <stp>12/31/2013</stp>
        <stp>1</stp>
        <tr r="Q1943" s="1"/>
      </tp>
      <tp>
        <v>15728795.039999999</v>
        <stp/>
        <stp>EM_S_STM07_IS</stp>
        <stp>4</stp>
        <stp>600084.SH</stp>
        <stp>61</stp>
        <stp>12/31/2013</stp>
        <stp>1</stp>
        <tr r="Q1944" s="1"/>
      </tp>
      <tp>
        <v>656013728.52999997</v>
        <stp/>
        <stp>EM_S_STM07_IS</stp>
        <stp>4</stp>
        <stp>600085.SH</stp>
        <stp>61</stp>
        <stp>12/31/2013</stp>
        <stp>1</stp>
        <tr r="Q1945" s="1"/>
      </tp>
      <tp t="s">
        <v/>
        <stp/>
        <stp>EM_S_STM07_IS</stp>
        <stp>4</stp>
        <stp>603085.SH</stp>
        <stp>61</stp>
        <stp>12/31/2010</stp>
        <stp>1</stp>
        <tr r="N2883" s="1"/>
      </tp>
      <tp>
        <v>157161763.87</v>
        <stp/>
        <stp>EM_S_STM07_IS</stp>
        <stp>4</stp>
        <stp>600086.SH</stp>
        <stp>61</stp>
        <stp>12/31/2013</stp>
        <stp>1</stp>
        <tr r="Q1946" s="1"/>
      </tp>
      <tp>
        <v>67730709.670000002</v>
        <stp/>
        <stp>EM_S_STM07_IS</stp>
        <stp>4</stp>
        <stp>600088.SH</stp>
        <stp>61</stp>
        <stp>12/31/2013</stp>
        <stp>1</stp>
        <tr r="Q1947" s="1"/>
      </tp>
      <tp>
        <v>47661000000</v>
        <stp/>
        <stp>EM_S_STM07_IS</stp>
        <stp>4</stp>
        <stp>601088.SH</stp>
        <stp>61</stp>
        <stp>12/31/2012</stp>
        <stp>1</stp>
        <tr r="P2708" s="1"/>
      </tp>
      <tp>
        <v>48913901.009999998</v>
        <stp/>
        <stp>EM_S_STM07_IS</stp>
        <stp>4</stp>
        <stp>603088.SH</stp>
        <stp>61</stp>
        <stp>12/31/2010</stp>
        <stp>1</stp>
        <tr r="N2884" s="1"/>
      </tp>
      <tp>
        <v>1328375843.3199999</v>
        <stp/>
        <stp>EM_S_STM07_IS</stp>
        <stp>4</stp>
        <stp>600089.SH</stp>
        <stp>61</stp>
        <stp>12/31/2013</stp>
        <stp>1</stp>
        <tr r="Q1948" s="1"/>
      </tp>
      <tp>
        <v>107107126.27</v>
        <stp/>
        <stp>EM_S_STM07_IS</stp>
        <stp>4</stp>
        <stp>600090.SH</stp>
        <stp>61</stp>
        <stp>12/31/2013</stp>
        <stp>1</stp>
        <tr r="Q1949" s="1"/>
      </tp>
      <tp t="s">
        <v/>
        <stp/>
        <stp>EM_S_STM07_IS</stp>
        <stp>4</stp>
        <stp>603090.SH</stp>
        <stp>61</stp>
        <stp>12/31/2010</stp>
        <stp>1</stp>
        <tr r="N2885" s="1"/>
      </tp>
      <tp>
        <v>-110344374.22</v>
        <stp/>
        <stp>EM_S_STM07_IS</stp>
        <stp>4</stp>
        <stp>600091.SH</stp>
        <stp>61</stp>
        <stp>12/31/2013</stp>
        <stp>1</stp>
        <tr r="Q1950" s="1"/>
      </tp>
      <tp>
        <v>51692334.240000002</v>
        <stp/>
        <stp>EM_S_STM07_IS</stp>
        <stp>4</stp>
        <stp>600093.SH</stp>
        <stp>61</stp>
        <stp>12/31/2013</stp>
        <stp>1</stp>
        <tr r="Q1951" s="1"/>
      </tp>
      <tp>
        <v>255450881.08000001</v>
        <stp/>
        <stp>EM_S_STM07_IS</stp>
        <stp>4</stp>
        <stp>600094.SH</stp>
        <stp>61</stp>
        <stp>12/31/2013</stp>
        <stp>1</stp>
        <tr r="Q1952" s="1"/>
      </tp>
      <tp>
        <v>33150827.23</v>
        <stp/>
        <stp>EM_S_STM07_IS</stp>
        <stp>4</stp>
        <stp>600095.SH</stp>
        <stp>61</stp>
        <stp>12/31/2013</stp>
        <stp>1</stp>
        <tr r="Q1953" s="1"/>
      </tp>
      <tp>
        <v>592710502.04999995</v>
        <stp/>
        <stp>EM_S_STM07_IS</stp>
        <stp>4</stp>
        <stp>600096.SH</stp>
        <stp>61</stp>
        <stp>12/31/2013</stp>
        <stp>1</stp>
        <tr r="Q1954" s="1"/>
      </tp>
      <tp>
        <v>103105982.3</v>
        <stp/>
        <stp>EM_S_STM07_IS</stp>
        <stp>4</stp>
        <stp>600097.SH</stp>
        <stp>61</stp>
        <stp>12/31/2013</stp>
        <stp>1</stp>
        <tr r="Q1955" s="1"/>
      </tp>
      <tp>
        <v>1028042862.8200001</v>
        <stp/>
        <stp>EM_S_STM07_IS</stp>
        <stp>4</stp>
        <stp>600098.SH</stp>
        <stp>61</stp>
        <stp>12/31/2013</stp>
        <stp>1</stp>
        <tr r="Q1956" s="1"/>
      </tp>
      <tp>
        <v>940464358.97000003</v>
        <stp/>
        <stp>EM_S_STM07_IS</stp>
        <stp>4</stp>
        <stp>601098.SH</stp>
        <stp>61</stp>
        <stp>12/31/2012</stp>
        <stp>1</stp>
        <tr r="P2709" s="1"/>
      </tp>
      <tp t="s">
        <v/>
        <stp/>
        <stp>EM_S_STM07_IS</stp>
        <stp>4</stp>
        <stp>603098.SH</stp>
        <stp>61</stp>
        <stp>12/31/2010</stp>
        <stp>1</stp>
        <tr r="N2886" s="1"/>
      </tp>
      <tp>
        <v>401894.81</v>
        <stp/>
        <stp>EM_S_STM07_IS</stp>
        <stp>4</stp>
        <stp>600099.SH</stp>
        <stp>61</stp>
        <stp>12/31/2013</stp>
        <stp>1</stp>
        <tr r="Q1957" s="1"/>
      </tp>
      <tp>
        <v>70491328.709999993</v>
        <stp/>
        <stp>EM_S_STM07_IS</stp>
        <stp>4</stp>
        <stp>601099.SH</stp>
        <stp>61</stp>
        <stp>12/31/2012</stp>
        <stp>1</stp>
        <tr r="P2710" s="1"/>
      </tp>
      <tp>
        <v>26319400</v>
        <stp/>
        <stp>EM_S_STM07_IS</stp>
        <stp>4</stp>
        <stp>603099.SH</stp>
        <stp>61</stp>
        <stp>12/31/2010</stp>
        <stp>1</stp>
        <tr r="N2887" s="1"/>
      </tp>
      <tp>
        <v>1582879067.4400001</v>
        <stp/>
        <stp>EM_S_STM07_IS</stp>
        <stp>4</stp>
        <stp>600060.SH</stp>
        <stp>61</stp>
        <stp>12/31/2013</stp>
        <stp>1</stp>
        <tr r="Q1921" s="1"/>
      </tp>
      <tp t="s">
        <v/>
        <stp/>
        <stp>EM_S_STM07_IS</stp>
        <stp>4</stp>
        <stp>603060.SH</stp>
        <stp>61</stp>
        <stp>12/31/2010</stp>
        <stp>1</stp>
        <tr r="N2878" s="1"/>
      </tp>
      <tp>
        <v>6356591.8499999996</v>
        <stp/>
        <stp>EM_S_STM07_IS</stp>
        <stp>4</stp>
        <stp>600061.SH</stp>
        <stp>61</stp>
        <stp>12/31/2013</stp>
        <stp>1</stp>
        <tr r="Q1922" s="1"/>
      </tp>
      <tp>
        <v>870690215.50999999</v>
        <stp/>
        <stp>EM_S_STM07_IS</stp>
        <stp>4</stp>
        <stp>600062.SH</stp>
        <stp>61</stp>
        <stp>12/31/2013</stp>
        <stp>1</stp>
        <tr r="Q1923" s="1"/>
      </tp>
      <tp>
        <v>20298258.879999999</v>
        <stp/>
        <stp>EM_S_STM07_IS</stp>
        <stp>4</stp>
        <stp>600063.SH</stp>
        <stp>61</stp>
        <stp>12/31/2013</stp>
        <stp>1</stp>
        <tr r="Q1924" s="1"/>
      </tp>
      <tp>
        <v>430469705.32999998</v>
        <stp/>
        <stp>EM_S_STM07_IS</stp>
        <stp>4</stp>
        <stp>600064.SH</stp>
        <stp>61</stp>
        <stp>12/31/2013</stp>
        <stp>1</stp>
        <tr r="Q1925" s="1"/>
      </tp>
      <tp>
        <v>1822575190.6700001</v>
        <stp/>
        <stp>EM_S_STM07_IS</stp>
        <stp>4</stp>
        <stp>600066.SH</stp>
        <stp>61</stp>
        <stp>12/31/2013</stp>
        <stp>1</stp>
        <tr r="Q1926" s="1"/>
      </tp>
      <tp t="s">
        <v/>
        <stp/>
        <stp>EM_S_STM07_IS</stp>
        <stp>4</stp>
        <stp>603066.SH</stp>
        <stp>61</stp>
        <stp>12/31/2010</stp>
        <stp>1</stp>
        <tr r="N2879" s="1"/>
      </tp>
      <tp>
        <v>1277775337.6099999</v>
        <stp/>
        <stp>EM_S_STM07_IS</stp>
        <stp>4</stp>
        <stp>600067.SH</stp>
        <stp>61</stp>
        <stp>12/31/2013</stp>
        <stp>1</stp>
        <tr r="Q1927" s="1"/>
      </tp>
      <tp t="s">
        <v/>
        <stp/>
        <stp>EM_S_STM07_IS</stp>
        <stp>4</stp>
        <stp>603067.SH</stp>
        <stp>61</stp>
        <stp>12/31/2010</stp>
        <stp>1</stp>
        <tr r="N2880" s="1"/>
      </tp>
      <tp>
        <v>1584737039.6700001</v>
        <stp/>
        <stp>EM_S_STM07_IS</stp>
        <stp>4</stp>
        <stp>600068.SH</stp>
        <stp>61</stp>
        <stp>12/31/2013</stp>
        <stp>1</stp>
        <tr r="Q1928" s="1"/>
      </tp>
      <tp>
        <v>-278647676.13</v>
        <stp/>
        <stp>EM_S_STM07_IS</stp>
        <stp>4</stp>
        <stp>600069.SH</stp>
        <stp>61</stp>
        <stp>12/31/2013</stp>
        <stp>1</stp>
        <tr r="Q1929" s="1"/>
      </tp>
      <tp>
        <v>315327482.24000001</v>
        <stp/>
        <stp>EM_S_STM07_IS</stp>
        <stp>4</stp>
        <stp>601069.SH</stp>
        <stp>61</stp>
        <stp>12/31/2012</stp>
        <stp>1</stp>
        <tr r="P2707" s="1"/>
      </tp>
      <tp t="s">
        <v/>
        <stp/>
        <stp>EM_S_STM07_IS</stp>
        <stp>4</stp>
        <stp>603069.SH</stp>
        <stp>61</stp>
        <stp>12/31/2010</stp>
        <stp>1</stp>
        <tr r="N2881" s="1"/>
      </tp>
      <tp>
        <v>122469826.8</v>
        <stp/>
        <stp>EM_S_STM07_IS</stp>
        <stp>4</stp>
        <stp>600070.SH</stp>
        <stp>61</stp>
        <stp>12/31/2013</stp>
        <stp>1</stp>
        <tr r="Q1930" s="1"/>
      </tp>
      <tp>
        <v>-28230239.780000001</v>
        <stp/>
        <stp>EM_S_STM07_IS</stp>
        <stp>4</stp>
        <stp>600071.SH</stp>
        <stp>61</stp>
        <stp>12/31/2013</stp>
        <stp>1</stp>
        <tr r="Q1931" s="1"/>
      </tp>
      <tp>
        <v>-182346507.77000001</v>
        <stp/>
        <stp>EM_S_STM07_IS</stp>
        <stp>4</stp>
        <stp>600072.SH</stp>
        <stp>61</stp>
        <stp>12/31/2013</stp>
        <stp>1</stp>
        <tr r="Q1932" s="1"/>
      </tp>
      <tp>
        <v>155317122.44999999</v>
        <stp/>
        <stp>EM_S_STM07_IS</stp>
        <stp>4</stp>
        <stp>600073.SH</stp>
        <stp>61</stp>
        <stp>12/31/2013</stp>
        <stp>1</stp>
        <tr r="Q1933" s="1"/>
      </tp>
      <tp>
        <v>237963326.80000001</v>
        <stp/>
        <stp>EM_S_STM07_IS</stp>
        <stp>4</stp>
        <stp>600074.SH</stp>
        <stp>61</stp>
        <stp>12/31/2013</stp>
        <stp>1</stp>
        <tr r="Q1934" s="1"/>
      </tp>
      <tp>
        <v>-215672315.49000001</v>
        <stp/>
        <stp>EM_S_STM07_IS</stp>
        <stp>4</stp>
        <stp>600075.SH</stp>
        <stp>61</stp>
        <stp>12/31/2013</stp>
        <stp>1</stp>
        <tr r="Q1935" s="1"/>
      </tp>
      <tp>
        <v>52090532.939999998</v>
        <stp/>
        <stp>EM_S_STM07_IS</stp>
        <stp>4</stp>
        <stp>600076.SH</stp>
        <stp>61</stp>
        <stp>12/31/2013</stp>
        <stp>1</stp>
        <tr r="Q1936" s="1"/>
      </tp>
      <tp>
        <v>368198332.5</v>
        <stp/>
        <stp>EM_S_STM07_IS</stp>
        <stp>4</stp>
        <stp>600077.SH</stp>
        <stp>61</stp>
        <stp>12/31/2013</stp>
        <stp>1</stp>
        <tr r="Q1937" s="1"/>
      </tp>
      <tp>
        <v>172798343.19999999</v>
        <stp/>
        <stp>EM_S_STM07_IS</stp>
        <stp>4</stp>
        <stp>603077.SH</stp>
        <stp>61</stp>
        <stp>12/31/2010</stp>
        <stp>1</stp>
        <tr r="N2882" s="1"/>
      </tp>
      <tp>
        <v>23623827.280000001</v>
        <stp/>
        <stp>EM_S_STM07_IS</stp>
        <stp>4</stp>
        <stp>600078.SH</stp>
        <stp>61</stp>
        <stp>12/31/2013</stp>
        <stp>1</stp>
        <tr r="Q1938" s="1"/>
      </tp>
      <tp>
        <v>417780076.54000002</v>
        <stp/>
        <stp>EM_S_STM07_IS</stp>
        <stp>4</stp>
        <stp>600079.SH</stp>
        <stp>61</stp>
        <stp>12/31/2013</stp>
        <stp>1</stp>
        <tr r="Q1939" s="1"/>
      </tp>
      <tp>
        <v>10747161554.27</v>
        <stp/>
        <stp>EM_S_STM07_IS</stp>
        <stp>4</stp>
        <stp>600048.SH</stp>
        <stp>61</stp>
        <stp>12/31/2013</stp>
        <stp>1</stp>
        <tr r="Q1910" s="1"/>
      </tp>
      <tp>
        <v>3442853809</v>
        <stp/>
        <stp>EM_S_STM07_IS</stp>
        <stp>4</stp>
        <stp>600050.SH</stp>
        <stp>61</stp>
        <stp>12/31/2013</stp>
        <stp>1</stp>
        <tr r="Q1911" s="1"/>
      </tp>
      <tp>
        <v>60027573.549999997</v>
        <stp/>
        <stp>EM_S_STM07_IS</stp>
        <stp>4</stp>
        <stp>600051.SH</stp>
        <stp>61</stp>
        <stp>12/31/2013</stp>
        <stp>1</stp>
        <tr r="Q1912" s="1"/>
      </tp>
      <tp>
        <v>55772996.32</v>
        <stp/>
        <stp>EM_S_STM07_IS</stp>
        <stp>4</stp>
        <stp>600052.SH</stp>
        <stp>61</stp>
        <stp>12/31/2013</stp>
        <stp>1</stp>
        <tr r="Q1913" s="1"/>
      </tp>
      <tp>
        <v>25570568.170000002</v>
        <stp/>
        <stp>EM_S_STM07_IS</stp>
        <stp>4</stp>
        <stp>600053.SH</stp>
        <stp>61</stp>
        <stp>12/31/2013</stp>
        <stp>1</stp>
        <tr r="Q1914" s="1"/>
      </tp>
      <tp>
        <v>143808053.41999999</v>
        <stp/>
        <stp>EM_S_STM07_IS</stp>
        <stp>4</stp>
        <stp>600054.SH</stp>
        <stp>61</stp>
        <stp>12/31/2013</stp>
        <stp>1</stp>
        <tr r="Q1915" s="1"/>
      </tp>
      <tp>
        <v>43623198.640000001</v>
        <stp/>
        <stp>EM_S_STM07_IS</stp>
        <stp>4</stp>
        <stp>600055.SH</stp>
        <stp>61</stp>
        <stp>12/31/2013</stp>
        <stp>1</stp>
        <tr r="Q1916" s="1"/>
      </tp>
      <tp>
        <v>484832049.26999998</v>
        <stp/>
        <stp>EM_S_STM07_IS</stp>
        <stp>4</stp>
        <stp>600056.SH</stp>
        <stp>61</stp>
        <stp>12/31/2013</stp>
        <stp>1</stp>
        <tr r="Q1917" s="1"/>
      </tp>
      <tp>
        <v>241435352.88</v>
        <stp/>
        <stp>EM_S_STM07_IS</stp>
        <stp>4</stp>
        <stp>600057.SH</stp>
        <stp>61</stp>
        <stp>12/31/2013</stp>
        <stp>1</stp>
        <tr r="Q1918" s="1"/>
      </tp>
      <tp>
        <v>279784340.29000002</v>
        <stp/>
        <stp>EM_S_STM07_IS</stp>
        <stp>4</stp>
        <stp>600058.SH</stp>
        <stp>61</stp>
        <stp>12/31/2013</stp>
        <stp>1</stp>
        <tr r="Q1919" s="1"/>
      </tp>
      <tp>
        <v>160289930.50999999</v>
        <stp/>
        <stp>EM_S_STM07_IS</stp>
        <stp>4</stp>
        <stp>601058.SH</stp>
        <stp>61</stp>
        <stp>12/31/2012</stp>
        <stp>1</stp>
        <tr r="P2706" s="1"/>
      </tp>
      <tp t="s">
        <v/>
        <stp/>
        <stp>EM_S_STM07_IS</stp>
        <stp>4</stp>
        <stp>603058.SH</stp>
        <stp>61</stp>
        <stp>12/31/2010</stp>
        <stp>1</stp>
        <tr r="N2877" s="1"/>
      </tp>
      <tp>
        <v>143938340.13</v>
        <stp/>
        <stp>EM_S_STM07_IS</stp>
        <stp>4</stp>
        <stp>600059.SH</stp>
        <stp>61</stp>
        <stp>12/31/2013</stp>
        <stp>1</stp>
        <tr r="Q1920" s="1"/>
      </tp>
      <tp>
        <v>394594967.51999998</v>
        <stp/>
        <stp>EM_S_STM07_IS</stp>
        <stp>4</stp>
        <stp>600020.SH</stp>
        <stp>61</stp>
        <stp>12/31/2013</stp>
        <stp>1</stp>
        <tr r="Q1894" s="1"/>
      </tp>
      <tp>
        <v>331966339.86000001</v>
        <stp/>
        <stp>EM_S_STM07_IS</stp>
        <stp>4</stp>
        <stp>601020.SH</stp>
        <stp>61</stp>
        <stp>12/31/2012</stp>
        <stp>1</stp>
        <tr r="P2702" s="1"/>
      </tp>
      <tp t="s">
        <v/>
        <stp/>
        <stp>EM_S_STM07_IS</stp>
        <stp>4</stp>
        <stp>603020.SH</stp>
        <stp>61</stp>
        <stp>12/31/2010</stp>
        <stp>1</stp>
        <tr r="N2860" s="1"/>
      </tp>
      <tp>
        <v>1180627619.24</v>
        <stp/>
        <stp>EM_S_STM07_IS</stp>
        <stp>4</stp>
        <stp>600021.SH</stp>
        <stp>61</stp>
        <stp>12/31/2013</stp>
        <stp>1</stp>
        <tr r="Q1895" s="1"/>
      </tp>
      <tp>
        <v>624587875</v>
        <stp/>
        <stp>EM_S_STM07_IS</stp>
        <stp>4</stp>
        <stp>601021.SH</stp>
        <stp>61</stp>
        <stp>12/31/2012</stp>
        <stp>1</stp>
        <tr r="P2703" s="1"/>
      </tp>
      <tp t="s">
        <v/>
        <stp/>
        <stp>EM_S_STM07_IS</stp>
        <stp>4</stp>
        <stp>603021.SH</stp>
        <stp>61</stp>
        <stp>12/31/2010</stp>
        <stp>1</stp>
        <tr r="N2861" s="1"/>
      </tp>
      <tp>
        <v>158294827.37</v>
        <stp/>
        <stp>EM_S_STM07_IS</stp>
        <stp>4</stp>
        <stp>600022.SH</stp>
        <stp>61</stp>
        <stp>12/31/2013</stp>
        <stp>1</stp>
        <tr r="Q1896" s="1"/>
      </tp>
      <tp t="s">
        <v/>
        <stp/>
        <stp>EM_S_STM07_IS</stp>
        <stp>4</stp>
        <stp>603022.SH</stp>
        <stp>61</stp>
        <stp>12/31/2010</stp>
        <stp>1</stp>
        <tr r="N2862" s="1"/>
      </tp>
      <tp>
        <v>5757297403.7399998</v>
        <stp/>
        <stp>EM_S_STM07_IS</stp>
        <stp>4</stp>
        <stp>600023.SH</stp>
        <stp>61</stp>
        <stp>12/31/2013</stp>
        <stp>1</stp>
        <tr r="Q1897" s="1"/>
      </tp>
      <tp>
        <v>46849942.579999998</v>
        <stp/>
        <stp>EM_S_STM07_IS</stp>
        <stp>4</stp>
        <stp>603023.SH</stp>
        <stp>61</stp>
        <stp>12/31/2010</stp>
        <stp>1</stp>
        <tr r="N2863" s="1"/>
      </tp>
      <tp t="s">
        <v/>
        <stp/>
        <stp>EM_S_STM07_IS</stp>
        <stp>4</stp>
        <stp>603025.SH</stp>
        <stp>61</stp>
        <stp>12/31/2010</stp>
        <stp>1</stp>
        <tr r="N2864" s="1"/>
      </tp>
      <tp>
        <v>-2298400815.9699998</v>
        <stp/>
        <stp>EM_S_STM07_IS</stp>
        <stp>4</stp>
        <stp>600026.SH</stp>
        <stp>61</stp>
        <stp>12/31/2013</stp>
        <stp>1</stp>
        <tr r="Q1898" s="1"/>
      </tp>
      <tp>
        <v>89658997.900000006</v>
        <stp/>
        <stp>EM_S_STM07_IS</stp>
        <stp>4</stp>
        <stp>603026.SH</stp>
        <stp>61</stp>
        <stp>12/31/2010</stp>
        <stp>1</stp>
        <tr r="N2865" s="1"/>
      </tp>
      <tp>
        <v>4138608000</v>
        <stp/>
        <stp>EM_S_STM07_IS</stp>
        <stp>4</stp>
        <stp>600027.SH</stp>
        <stp>61</stp>
        <stp>12/31/2013</stp>
        <stp>1</stp>
        <tr r="Q1899" s="1"/>
      </tp>
      <tp t="s">
        <v/>
        <stp/>
        <stp>EM_S_STM07_IS</stp>
        <stp>4</stp>
        <stp>603027.SH</stp>
        <stp>61</stp>
        <stp>12/31/2010</stp>
        <stp>1</stp>
        <tr r="N2866" s="1"/>
      </tp>
      <tp>
        <v>67179000000</v>
        <stp/>
        <stp>EM_S_STM07_IS</stp>
        <stp>4</stp>
        <stp>600028.SH</stp>
        <stp>61</stp>
        <stp>12/31/2013</stp>
        <stp>1</stp>
        <tr r="Q1900" s="1"/>
      </tp>
      <tp>
        <v>117699941.43000001</v>
        <stp/>
        <stp>EM_S_STM07_IS</stp>
        <stp>4</stp>
        <stp>601028.SH</stp>
        <stp>61</stp>
        <stp>12/31/2012</stp>
        <stp>1</stp>
        <tr r="P2704" s="1"/>
      </tp>
      <tp t="s">
        <v/>
        <stp/>
        <stp>EM_S_STM07_IS</stp>
        <stp>4</stp>
        <stp>603028.SH</stp>
        <stp>61</stp>
        <stp>12/31/2010</stp>
        <stp>1</stp>
        <tr r="N2867" s="1"/>
      </tp>
      <tp>
        <v>1895000000</v>
        <stp/>
        <stp>EM_S_STM07_IS</stp>
        <stp>4</stp>
        <stp>600029.SH</stp>
        <stp>61</stp>
        <stp>12/31/2013</stp>
        <stp>1</stp>
        <tr r="Q1901" s="1"/>
      </tp>
      <tp t="s">
        <v/>
        <stp/>
        <stp>EM_S_STM07_IS</stp>
        <stp>4</stp>
        <stp>603029.SH</stp>
        <stp>61</stp>
        <stp>12/31/2010</stp>
        <stp>1</stp>
        <tr r="N2868" s="1"/>
      </tp>
      <tp>
        <v>5243916979.1099997</v>
        <stp/>
        <stp>EM_S_STM07_IS</stp>
        <stp>4</stp>
        <stp>600030.SH</stp>
        <stp>61</stp>
        <stp>12/31/2013</stp>
        <stp>1</stp>
        <tr r="Q1902" s="1"/>
      </tp>
      <tp t="s">
        <v/>
        <stp/>
        <stp>EM_S_STM07_IS</stp>
        <stp>4</stp>
        <stp>603030.SH</stp>
        <stp>61</stp>
        <stp>12/31/2010</stp>
        <stp>1</stp>
        <tr r="N2869" s="1"/>
      </tp>
      <tp>
        <v>2903595000</v>
        <stp/>
        <stp>EM_S_STM07_IS</stp>
        <stp>4</stp>
        <stp>600031.SH</stp>
        <stp>61</stp>
        <stp>12/31/2013</stp>
        <stp>1</stp>
        <tr r="Q1903" s="1"/>
      </tp>
      <tp t="s">
        <v/>
        <stp/>
        <stp>EM_S_STM07_IS</stp>
        <stp>4</stp>
        <stp>603031.SH</stp>
        <stp>61</stp>
        <stp>12/31/2010</stp>
        <stp>1</stp>
        <tr r="N2870" s="1"/>
      </tp>
      <tp t="s">
        <v/>
        <stp/>
        <stp>EM_S_STM07_IS</stp>
        <stp>4</stp>
        <stp>603032.SH</stp>
        <stp>61</stp>
        <stp>12/31/2010</stp>
        <stp>1</stp>
        <tr r="N2871" s="1"/>
      </tp>
      <tp>
        <v>543821436.30999994</v>
        <stp/>
        <stp>EM_S_STM07_IS</stp>
        <stp>4</stp>
        <stp>600033.SH</stp>
        <stp>61</stp>
        <stp>12/31/2013</stp>
        <stp>1</stp>
        <tr r="Q1904" s="1"/>
      </tp>
      <tp t="s">
        <v/>
        <stp/>
        <stp>EM_S_STM07_IS</stp>
        <stp>4</stp>
        <stp>603033.SH</stp>
        <stp>61</stp>
        <stp>12/31/2010</stp>
        <stp>1</stp>
        <tr r="N2872" s="1"/>
      </tp>
      <tp>
        <v>255333155.93000001</v>
        <stp/>
        <stp>EM_S_STM07_IS</stp>
        <stp>4</stp>
        <stp>600035.SH</stp>
        <stp>61</stp>
        <stp>12/31/2013</stp>
        <stp>1</stp>
        <tr r="Q1905" s="1"/>
      </tp>
      <tp t="s">
        <v/>
        <stp/>
        <stp>EM_S_STM07_IS</stp>
        <stp>4</stp>
        <stp>603035.SH</stp>
        <stp>61</stp>
        <stp>12/31/2010</stp>
        <stp>1</stp>
        <tr r="N2873" s="1"/>
      </tp>
      <tp>
        <v>51743000000</v>
        <stp/>
        <stp>EM_S_STM07_IS</stp>
        <stp>4</stp>
        <stp>600036.SH</stp>
        <stp>61</stp>
        <stp>12/31/2013</stp>
        <stp>1</stp>
        <tr r="Q1906" s="1"/>
      </tp>
      <tp t="s">
        <v/>
        <stp/>
        <stp>EM_S_STM07_IS</stp>
        <stp>4</stp>
        <stp>603036.SH</stp>
        <stp>61</stp>
        <stp>12/31/2010</stp>
        <stp>1</stp>
        <tr r="N2874" s="1"/>
      </tp>
      <tp>
        <v>376746156.31</v>
        <stp/>
        <stp>EM_S_STM07_IS</stp>
        <stp>4</stp>
        <stp>600037.SH</stp>
        <stp>61</stp>
        <stp>12/31/2013</stp>
        <stp>1</stp>
        <tr r="Q1907" s="1"/>
      </tp>
      <tp>
        <v>247232896.22</v>
        <stp/>
        <stp>EM_S_STM07_IS</stp>
        <stp>4</stp>
        <stp>600038.SH</stp>
        <stp>61</stp>
        <stp>12/31/2013</stp>
        <stp>1</stp>
        <tr r="Q1908" s="1"/>
      </tp>
      <tp>
        <v>349058312.10000002</v>
        <stp/>
        <stp>EM_S_STM07_IS</stp>
        <stp>4</stp>
        <stp>601038.SH</stp>
        <stp>61</stp>
        <stp>12/31/2012</stp>
        <stp>1</stp>
        <tr r="P2705" s="1"/>
      </tp>
      <tp t="s">
        <v/>
        <stp/>
        <stp>EM_S_STM07_IS</stp>
        <stp>4</stp>
        <stp>603038.SH</stp>
        <stp>61</stp>
        <stp>12/31/2010</stp>
        <stp>1</stp>
        <tr r="N2875" s="1"/>
      </tp>
      <tp>
        <v>512924041</v>
        <stp/>
        <stp>EM_S_STM07_IS</stp>
        <stp>4</stp>
        <stp>600039.SH</stp>
        <stp>61</stp>
        <stp>12/31/2013</stp>
        <stp>1</stp>
        <tr r="Q1909" s="1"/>
      </tp>
      <tp t="s">
        <v/>
        <stp/>
        <stp>EM_S_STM07_IS</stp>
        <stp>4</stp>
        <stp>603039.SH</stp>
        <stp>61</stp>
        <stp>12/31/2010</stp>
        <stp>1</stp>
        <tr r="N2876" s="1"/>
      </tp>
      <tp>
        <v>40922000000</v>
        <stp/>
        <stp>EM_S_STM07_IS</stp>
        <stp>4</stp>
        <stp>600000.SH</stp>
        <stp>61</stp>
        <stp>12/31/2013</stp>
        <stp>1</stp>
        <tr r="Q1879" s="1"/>
      </tp>
      <tp>
        <v>645695152.42999995</v>
        <stp/>
        <stp>EM_S_STM07_IS</stp>
        <stp>4</stp>
        <stp>601000.SH</stp>
        <stp>61</stp>
        <stp>12/31/2012</stp>
        <stp>1</stp>
        <tr r="P2687" s="1"/>
      </tp>
      <tp>
        <v>81648412.420000002</v>
        <stp/>
        <stp>EM_S_STM07_IS</stp>
        <stp>4</stp>
        <stp>603000.SH</stp>
        <stp>61</stp>
        <stp>12/31/2010</stp>
        <stp>1</stp>
        <tr r="N2843" s="1"/>
      </tp>
      <tp>
        <v>62630199.280000001</v>
        <stp/>
        <stp>EM_S_STM07_IS</stp>
        <stp>4</stp>
        <stp>601001.SH</stp>
        <stp>61</stp>
        <stp>12/31/2012</stp>
        <stp>1</stp>
        <tr r="P2688" s="1"/>
      </tp>
      <tp>
        <v>280050483.31</v>
        <stp/>
        <stp>EM_S_STM07_IS</stp>
        <stp>4</stp>
        <stp>603001.SH</stp>
        <stp>61</stp>
        <stp>12/31/2010</stp>
        <stp>1</stp>
        <tr r="N2844" s="1"/>
      </tp>
      <tp>
        <v>-11807497.27</v>
        <stp/>
        <stp>EM_S_STM07_IS</stp>
        <stp>4</stp>
        <stp>601002.SH</stp>
        <stp>61</stp>
        <stp>12/31/2012</stp>
        <stp>1</stp>
        <tr r="P2689" s="1"/>
      </tp>
      <tp>
        <v>61298635.109999999</v>
        <stp/>
        <stp>EM_S_STM07_IS</stp>
        <stp>4</stp>
        <stp>603002.SH</stp>
        <stp>61</stp>
        <stp>12/31/2010</stp>
        <stp>1</stp>
        <tr r="N2845" s="1"/>
      </tp>
      <tp>
        <v>122587903.41</v>
        <stp/>
        <stp>EM_S_STM07_IS</stp>
        <stp>4</stp>
        <stp>601003.SH</stp>
        <stp>61</stp>
        <stp>12/31/2012</stp>
        <stp>1</stp>
        <tr r="P2690" s="1"/>
      </tp>
      <tp>
        <v>80211640.379999995</v>
        <stp/>
        <stp>EM_S_STM07_IS</stp>
        <stp>4</stp>
        <stp>603003.SH</stp>
        <stp>61</stp>
        <stp>12/31/2010</stp>
        <stp>1</stp>
        <tr r="N2846" s="1"/>
      </tp>
      <tp>
        <v>894957615.67999995</v>
        <stp/>
        <stp>EM_S_STM07_IS</stp>
        <stp>4</stp>
        <stp>600004.SH</stp>
        <stp>61</stp>
        <stp>12/31/2013</stp>
        <stp>1</stp>
        <tr r="Q1880" s="1"/>
      </tp>
      <tp>
        <v>427228632.97000003</v>
        <stp/>
        <stp>EM_S_STM07_IS</stp>
        <stp>4</stp>
        <stp>600005.SH</stp>
        <stp>61</stp>
        <stp>12/31/2013</stp>
        <stp>1</stp>
        <tr r="Q1881" s="1"/>
      </tp>
      <tp>
        <v>98813000</v>
        <stp/>
        <stp>EM_S_STM07_IS</stp>
        <stp>4</stp>
        <stp>601005.SH</stp>
        <stp>61</stp>
        <stp>12/31/2012</stp>
        <stp>1</stp>
        <tr r="P2691" s="1"/>
      </tp>
      <tp>
        <v>90742369.329999998</v>
        <stp/>
        <stp>EM_S_STM07_IS</stp>
        <stp>4</stp>
        <stp>603005.SH</stp>
        <stp>61</stp>
        <stp>12/31/2010</stp>
        <stp>1</stp>
        <tr r="N2847" s="1"/>
      </tp>
      <tp>
        <v>50182634.840000004</v>
        <stp/>
        <stp>EM_S_STM07_IS</stp>
        <stp>4</stp>
        <stp>600006.SH</stp>
        <stp>61</stp>
        <stp>12/31/2013</stp>
        <stp>1</stp>
        <tr r="Q1882" s="1"/>
      </tp>
      <tp>
        <v>11502575927</v>
        <stp/>
        <stp>EM_S_STM07_IS</stp>
        <stp>4</stp>
        <stp>601006.SH</stp>
        <stp>61</stp>
        <stp>12/31/2012</stp>
        <stp>1</stp>
        <tr r="P2692" s="1"/>
      </tp>
      <tp>
        <v>50285241.009999998</v>
        <stp/>
        <stp>EM_S_STM07_IS</stp>
        <stp>4</stp>
        <stp>603006.SH</stp>
        <stp>61</stp>
        <stp>12/31/2010</stp>
        <stp>1</stp>
        <tr r="N2848" s="1"/>
      </tp>
      <tp>
        <v>325196780</v>
        <stp/>
        <stp>EM_S_STM07_IS</stp>
        <stp>4</stp>
        <stp>600007.SH</stp>
        <stp>61</stp>
        <stp>12/31/2013</stp>
        <stp>1</stp>
        <tr r="Q1883" s="1"/>
      </tp>
      <tp>
        <v>110185117.98999999</v>
        <stp/>
        <stp>EM_S_STM07_IS</stp>
        <stp>4</stp>
        <stp>601007.SH</stp>
        <stp>61</stp>
        <stp>12/31/2012</stp>
        <stp>1</stp>
        <tr r="P2693" s="1"/>
      </tp>
      <tp t="s">
        <v/>
        <stp/>
        <stp>EM_S_STM07_IS</stp>
        <stp>4</stp>
        <stp>603007.SH</stp>
        <stp>61</stp>
        <stp>12/31/2010</stp>
        <stp>1</stp>
        <tr r="N2849" s="1"/>
      </tp>
      <tp>
        <v>601265458.01999998</v>
        <stp/>
        <stp>EM_S_STM07_IS</stp>
        <stp>4</stp>
        <stp>600008.SH</stp>
        <stp>61</stp>
        <stp>12/31/2013</stp>
        <stp>1</stp>
        <tr r="Q1884" s="1"/>
      </tp>
      <tp>
        <v>151415764.25999999</v>
        <stp/>
        <stp>EM_S_STM07_IS</stp>
        <stp>4</stp>
        <stp>601008.SH</stp>
        <stp>61</stp>
        <stp>12/31/2012</stp>
        <stp>1</stp>
        <tr r="P2694" s="1"/>
      </tp>
      <tp>
        <v>80568955.569999993</v>
        <stp/>
        <stp>EM_S_STM07_IS</stp>
        <stp>4</stp>
        <stp>603008.SH</stp>
        <stp>61</stp>
        <stp>12/31/2010</stp>
        <stp>1</stp>
        <tr r="N2850" s="1"/>
      </tp>
      <tp>
        <v>1872854630.53</v>
        <stp/>
        <stp>EM_S_STM07_IS</stp>
        <stp>4</stp>
        <stp>600009.SH</stp>
        <stp>61</stp>
        <stp>12/31/2013</stp>
        <stp>1</stp>
        <tr r="Q1885" s="1"/>
      </tp>
      <tp>
        <v>4012603000</v>
        <stp/>
        <stp>EM_S_STM07_IS</stp>
        <stp>4</stp>
        <stp>601009.SH</stp>
        <stp>61</stp>
        <stp>12/31/2012</stp>
        <stp>1</stp>
        <tr r="P2695" s="1"/>
      </tp>
      <tp>
        <v>34255406.979999997</v>
        <stp/>
        <stp>EM_S_STM07_IS</stp>
        <stp>4</stp>
        <stp>603009.SH</stp>
        <stp>61</stp>
        <stp>12/31/2010</stp>
        <stp>1</stp>
        <tr r="N2851" s="1"/>
      </tp>
      <tp>
        <v>250692689.71000001</v>
        <stp/>
        <stp>EM_S_STM07_IS</stp>
        <stp>4</stp>
        <stp>600010.SH</stp>
        <stp>61</stp>
        <stp>12/31/2013</stp>
        <stp>1</stp>
        <tr r="Q1886" s="1"/>
      </tp>
      <tp>
        <v>418243101.02999997</v>
        <stp/>
        <stp>EM_S_STM07_IS</stp>
        <stp>4</stp>
        <stp>601010.SH</stp>
        <stp>61</stp>
        <stp>12/31/2012</stp>
        <stp>1</stp>
        <tr r="P2696" s="1"/>
      </tp>
      <tp t="s">
        <v/>
        <stp/>
        <stp>EM_S_STM07_IS</stp>
        <stp>4</stp>
        <stp>603010.SH</stp>
        <stp>61</stp>
        <stp>12/31/2010</stp>
        <stp>1</stp>
        <tr r="N2852" s="1"/>
      </tp>
      <tp>
        <v>10520133720</v>
        <stp/>
        <stp>EM_S_STM07_IS</stp>
        <stp>4</stp>
        <stp>600011.SH</stp>
        <stp>61</stp>
        <stp>12/31/2013</stp>
        <stp>1</stp>
        <tr r="Q1887" s="1"/>
      </tp>
      <tp>
        <v>72585429.879999995</v>
        <stp/>
        <stp>EM_S_STM07_IS</stp>
        <stp>4</stp>
        <stp>601011.SH</stp>
        <stp>61</stp>
        <stp>12/31/2012</stp>
        <stp>1</stp>
        <tr r="P2697" s="1"/>
      </tp>
      <tp t="s">
        <v/>
        <stp/>
        <stp>EM_S_STM07_IS</stp>
        <stp>4</stp>
        <stp>603011.SH</stp>
        <stp>61</stp>
        <stp>12/31/2010</stp>
        <stp>1</stp>
        <tr r="N2853" s="1"/>
      </tp>
      <tp>
        <v>847910073.17999995</v>
        <stp/>
        <stp>EM_S_STM07_IS</stp>
        <stp>4</stp>
        <stp>600012.SH</stp>
        <stp>61</stp>
        <stp>12/31/2013</stp>
        <stp>1</stp>
        <tr r="Q1888" s="1"/>
      </tp>
      <tp>
        <v>-54672164.57</v>
        <stp/>
        <stp>EM_S_STM07_IS</stp>
        <stp>4</stp>
        <stp>601012.SH</stp>
        <stp>61</stp>
        <stp>12/31/2012</stp>
        <stp>1</stp>
        <tr r="P2698" s="1"/>
      </tp>
      <tp t="s">
        <v/>
        <stp/>
        <stp>EM_S_STM07_IS</stp>
        <stp>4</stp>
        <stp>603012.SH</stp>
        <stp>61</stp>
        <stp>12/31/2010</stp>
        <stp>1</stp>
        <tr r="N2854" s="1"/>
      </tp>
      <tp>
        <v>15506000000</v>
        <stp/>
        <stp>EM_S_STM07_IS</stp>
        <stp>4</stp>
        <stp>600015.SH</stp>
        <stp>61</stp>
        <stp>12/31/2013</stp>
        <stp>1</stp>
        <tr r="Q1889" s="1"/>
      </tp>
      <tp>
        <v>224343992.63999999</v>
        <stp/>
        <stp>EM_S_STM07_IS</stp>
        <stp>4</stp>
        <stp>601015.SH</stp>
        <stp>61</stp>
        <stp>12/31/2012</stp>
        <stp>1</stp>
        <tr r="P2699" s="1"/>
      </tp>
      <tp t="s">
        <v/>
        <stp/>
        <stp>EM_S_STM07_IS</stp>
        <stp>4</stp>
        <stp>603015.SH</stp>
        <stp>61</stp>
        <stp>12/31/2010</stp>
        <stp>1</stp>
        <tr r="N2855" s="1"/>
      </tp>
      <tp>
        <v>42278000000</v>
        <stp/>
        <stp>EM_S_STM07_IS</stp>
        <stp>4</stp>
        <stp>600016.SH</stp>
        <stp>61</stp>
        <stp>12/31/2013</stp>
        <stp>1</stp>
        <tr r="Q1890" s="1"/>
      </tp>
      <tp>
        <v>192137693</v>
        <stp/>
        <stp>EM_S_STM07_IS</stp>
        <stp>4</stp>
        <stp>601016.SH</stp>
        <stp>61</stp>
        <stp>12/31/2012</stp>
        <stp>1</stp>
        <tr r="P2700" s="1"/>
      </tp>
      <tp t="s">
        <v/>
        <stp/>
        <stp>EM_S_STM07_IS</stp>
        <stp>4</stp>
        <stp>603016.SH</stp>
        <stp>61</stp>
        <stp>12/31/2010</stp>
        <stp>1</stp>
        <tr r="N2856" s="1"/>
      </tp>
      <tp>
        <v>801910146.78999996</v>
        <stp/>
        <stp>EM_S_STM07_IS</stp>
        <stp>4</stp>
        <stp>600017.SH</stp>
        <stp>61</stp>
        <stp>12/31/2013</stp>
        <stp>1</stp>
        <tr r="Q1891" s="1"/>
      </tp>
      <tp t="s">
        <v/>
        <stp/>
        <stp>EM_S_STM07_IS</stp>
        <stp>4</stp>
        <stp>603017.SH</stp>
        <stp>61</stp>
        <stp>12/31/2010</stp>
        <stp>1</stp>
        <tr r="N2857" s="1"/>
      </tp>
      <tp>
        <v>5255528522.5200005</v>
        <stp/>
        <stp>EM_S_STM07_IS</stp>
        <stp>4</stp>
        <stp>600018.SH</stp>
        <stp>61</stp>
        <stp>12/31/2013</stp>
        <stp>1</stp>
        <tr r="Q1892" s="1"/>
      </tp>
      <tp>
        <v>2676572000</v>
        <stp/>
        <stp>EM_S_STM07_IS</stp>
        <stp>4</stp>
        <stp>601018.SH</stp>
        <stp>61</stp>
        <stp>12/31/2012</stp>
        <stp>1</stp>
        <tr r="P2701" s="1"/>
      </tp>
      <tp t="s">
        <v/>
        <stp/>
        <stp>EM_S_STM07_IS</stp>
        <stp>4</stp>
        <stp>603018.SH</stp>
        <stp>61</stp>
        <stp>12/31/2010</stp>
        <stp>1</stp>
        <tr r="N2858" s="1"/>
      </tp>
      <tp>
        <v>5818471202.9700003</v>
        <stp/>
        <stp>EM_S_STM07_IS</stp>
        <stp>4</stp>
        <stp>600019.SH</stp>
        <stp>61</stp>
        <stp>12/31/2013</stp>
        <stp>1</stp>
        <tr r="Q1893" s="1"/>
      </tp>
      <tp t="s">
        <v/>
        <stp/>
        <stp>EM_S_STM07_IS</stp>
        <stp>4</stp>
        <stp>603019.SH</stp>
        <stp>61</stp>
        <stp>12/31/2010</stp>
        <stp>1</stp>
        <tr r="N2859" s="1"/>
      </tp>
      <tp>
        <v>36840493.609999999</v>
        <stp/>
        <stp>EM_S_STM07_IS</stp>
        <stp>4</stp>
        <stp>300390.SZ</stp>
        <stp>61</stp>
        <stp>12/31/2013</stp>
        <stp>1</stp>
        <tr r="Q1684" s="1"/>
      </tp>
      <tp>
        <v>34958543.5</v>
        <stp/>
        <stp>EM_S_STM07_IS</stp>
        <stp>4</stp>
        <stp>300391.SZ</stp>
        <stp>61</stp>
        <stp>12/31/2013</stp>
        <stp>1</stp>
        <tr r="Q1685" s="1"/>
      </tp>
      <tp>
        <v>77416583.219999999</v>
        <stp/>
        <stp>EM_S_STM07_IS</stp>
        <stp>4</stp>
        <stp>300392.SZ</stp>
        <stp>61</stp>
        <stp>12/31/2013</stp>
        <stp>1</stp>
        <tr r="Q1686" s="1"/>
      </tp>
      <tp>
        <v>97704268.390000001</v>
        <stp/>
        <stp>EM_S_STM07_IS</stp>
        <stp>4</stp>
        <stp>300393.SZ</stp>
        <stp>61</stp>
        <stp>12/31/2013</stp>
        <stp>1</stp>
        <tr r="Q1687" s="1"/>
      </tp>
      <tp>
        <v>57906493.619999997</v>
        <stp/>
        <stp>EM_S_STM07_IS</stp>
        <stp>4</stp>
        <stp>300394.SZ</stp>
        <stp>61</stp>
        <stp>12/31/2013</stp>
        <stp>1</stp>
        <tr r="Q1688" s="1"/>
      </tp>
      <tp>
        <v>69146555.599999994</v>
        <stp/>
        <stp>EM_S_STM07_IS</stp>
        <stp>4</stp>
        <stp>300395.SZ</stp>
        <stp>61</stp>
        <stp>12/31/2013</stp>
        <stp>1</stp>
        <tr r="Q1689" s="1"/>
      </tp>
      <tp>
        <v>93607824.329999998</v>
        <stp/>
        <stp>EM_S_STM07_IS</stp>
        <stp>4</stp>
        <stp>300396.SZ</stp>
        <stp>61</stp>
        <stp>12/31/2013</stp>
        <stp>1</stp>
        <tr r="Q1690" s="1"/>
      </tp>
      <tp>
        <v>146428496.18000001</v>
        <stp/>
        <stp>EM_S_STM07_IS</stp>
        <stp>4</stp>
        <stp>300397.SZ</stp>
        <stp>61</stp>
        <stp>12/31/2013</stp>
        <stp>1</stp>
        <tr r="Q1691" s="1"/>
      </tp>
      <tp>
        <v>65436929.369999997</v>
        <stp/>
        <stp>EM_S_STM07_IS</stp>
        <stp>4</stp>
        <stp>300398.SZ</stp>
        <stp>61</stp>
        <stp>12/31/2013</stp>
        <stp>1</stp>
        <tr r="Q1692" s="1"/>
      </tp>
      <tp>
        <v>45619628.68</v>
        <stp/>
        <stp>EM_S_STM07_IS</stp>
        <stp>4</stp>
        <stp>300399.SZ</stp>
        <stp>61</stp>
        <stp>12/31/2013</stp>
        <stp>1</stp>
        <tr r="Q1693" s="1"/>
      </tp>
      <tp>
        <v>46498486.399999999</v>
        <stp/>
        <stp>EM_S_STM07_IS</stp>
        <stp>4</stp>
        <stp>300380.SZ</stp>
        <stp>61</stp>
        <stp>12/31/2013</stp>
        <stp>1</stp>
        <tr r="Q1674" s="1"/>
      </tp>
      <tp>
        <v>63134793.18</v>
        <stp/>
        <stp>EM_S_STM07_IS</stp>
        <stp>4</stp>
        <stp>300381.SZ</stp>
        <stp>61</stp>
        <stp>12/31/2013</stp>
        <stp>1</stp>
        <tr r="Q1675" s="1"/>
      </tp>
      <tp>
        <v>96433245.409999996</v>
        <stp/>
        <stp>EM_S_STM07_IS</stp>
        <stp>4</stp>
        <stp>300382.SZ</stp>
        <stp>61</stp>
        <stp>12/31/2013</stp>
        <stp>1</stp>
        <tr r="Q1676" s="1"/>
      </tp>
      <tp>
        <v>67264610.129999995</v>
        <stp/>
        <stp>EM_S_STM07_IS</stp>
        <stp>4</stp>
        <stp>300383.SZ</stp>
        <stp>61</stp>
        <stp>12/31/2013</stp>
        <stp>1</stp>
        <tr r="Q1677" s="1"/>
      </tp>
      <tp>
        <v>80016896.340000004</v>
        <stp/>
        <stp>EM_S_STM07_IS</stp>
        <stp>4</stp>
        <stp>300384.SZ</stp>
        <stp>61</stp>
        <stp>12/31/2013</stp>
        <stp>1</stp>
        <tr r="Q1678" s="1"/>
      </tp>
      <tp>
        <v>56146373.079999998</v>
        <stp/>
        <stp>EM_S_STM07_IS</stp>
        <stp>4</stp>
        <stp>300385.SZ</stp>
        <stp>61</stp>
        <stp>12/31/2013</stp>
        <stp>1</stp>
        <tr r="Q1679" s="1"/>
      </tp>
      <tp>
        <v>201175873.53999999</v>
        <stp/>
        <stp>EM_S_STM07_IS</stp>
        <stp>4</stp>
        <stp>300386.SZ</stp>
        <stp>61</stp>
        <stp>12/31/2013</stp>
        <stp>1</stp>
        <tr r="Q1680" s="1"/>
      </tp>
      <tp>
        <v>60064775.409999996</v>
        <stp/>
        <stp>EM_S_STM07_IS</stp>
        <stp>4</stp>
        <stp>300387.SZ</stp>
        <stp>61</stp>
        <stp>12/31/2013</stp>
        <stp>1</stp>
        <tr r="Q1681" s="1"/>
      </tp>
      <tp>
        <v>57727930.93</v>
        <stp/>
        <stp>EM_S_STM07_IS</stp>
        <stp>4</stp>
        <stp>300388.SZ</stp>
        <stp>61</stp>
        <stp>12/31/2013</stp>
        <stp>1</stp>
        <tr r="Q1682" s="1"/>
      </tp>
      <tp>
        <v>114310368.81</v>
        <stp/>
        <stp>EM_S_STM07_IS</stp>
        <stp>4</stp>
        <stp>300389.SZ</stp>
        <stp>61</stp>
        <stp>12/31/2013</stp>
        <stp>1</stp>
        <tr r="Q1683" s="1"/>
      </tp>
      <tp>
        <v>41830490.539999999</v>
        <stp/>
        <stp>EM_S_STM07_IS</stp>
        <stp>4</stp>
        <stp>002380.SZ</stp>
        <stp>61</stp>
        <stp>12/31/2011</stp>
        <stp>1</stp>
        <tr r="O851" s="1"/>
      </tp>
      <tp>
        <v>37946525.189999998</v>
        <stp/>
        <stp>EM_S_STM07_IS</stp>
        <stp>4</stp>
        <stp>002381.SZ</stp>
        <stp>61</stp>
        <stp>12/31/2011</stp>
        <stp>1</stp>
        <tr r="O852" s="1"/>
      </tp>
      <tp>
        <v>29061797.719999999</v>
        <stp/>
        <stp>EM_S_STM07_IS</stp>
        <stp>4</stp>
        <stp>002382.SZ</stp>
        <stp>61</stp>
        <stp>12/31/2011</stp>
        <stp>1</stp>
        <tr r="O853" s="1"/>
      </tp>
      <tp>
        <v>44509201.270000003</v>
        <stp/>
        <stp>EM_S_STM07_IS</stp>
        <stp>4</stp>
        <stp>002383.SZ</stp>
        <stp>61</stp>
        <stp>12/31/2011</stp>
        <stp>1</stp>
        <tr r="O854" s="1"/>
      </tp>
      <tp>
        <v>54883288.789999999</v>
        <stp/>
        <stp>EM_S_STM07_IS</stp>
        <stp>4</stp>
        <stp>002384.SZ</stp>
        <stp>61</stp>
        <stp>12/31/2011</stp>
        <stp>1</stp>
        <tr r="O855" s="1"/>
      </tp>
      <tp>
        <v>503763074.43000001</v>
        <stp/>
        <stp>EM_S_STM07_IS</stp>
        <stp>4</stp>
        <stp>002385.SZ</stp>
        <stp>61</stp>
        <stp>12/31/2011</stp>
        <stp>1</stp>
        <tr r="O856" s="1"/>
      </tp>
      <tp>
        <v>20725760.850000001</v>
        <stp/>
        <stp>EM_S_STM07_IS</stp>
        <stp>4</stp>
        <stp>002386.SZ</stp>
        <stp>61</stp>
        <stp>12/31/2011</stp>
        <stp>1</stp>
        <tr r="O857" s="1"/>
      </tp>
      <tp>
        <v>102822651.55</v>
        <stp/>
        <stp>EM_S_STM07_IS</stp>
        <stp>4</stp>
        <stp>002387.SZ</stp>
        <stp>61</stp>
        <stp>12/31/2011</stp>
        <stp>1</stp>
        <tr r="O858" s="1"/>
      </tp>
      <tp>
        <v>25200278.920000002</v>
        <stp/>
        <stp>EM_S_STM07_IS</stp>
        <stp>4</stp>
        <stp>002388.SZ</stp>
        <stp>61</stp>
        <stp>12/31/2011</stp>
        <stp>1</stp>
        <tr r="O859" s="1"/>
      </tp>
      <tp>
        <v>101354421.51000001</v>
        <stp/>
        <stp>EM_S_STM07_IS</stp>
        <stp>4</stp>
        <stp>002389.SZ</stp>
        <stp>61</stp>
        <stp>12/31/2011</stp>
        <stp>1</stp>
        <tr r="O860" s="1"/>
      </tp>
      <tp>
        <v>46078753.729999997</v>
        <stp/>
        <stp>EM_S_STM07_IS</stp>
        <stp>4</stp>
        <stp>002390.SZ</stp>
        <stp>61</stp>
        <stp>12/31/2011</stp>
        <stp>1</stp>
        <tr r="O861" s="1"/>
      </tp>
      <tp>
        <v>113444563.59999999</v>
        <stp/>
        <stp>EM_S_STM07_IS</stp>
        <stp>4</stp>
        <stp>002391.SZ</stp>
        <stp>61</stp>
        <stp>12/31/2011</stp>
        <stp>1</stp>
        <tr r="O862" s="1"/>
      </tp>
      <tp>
        <v>120244835.92</v>
        <stp/>
        <stp>EM_S_STM07_IS</stp>
        <stp>4</stp>
        <stp>002392.SZ</stp>
        <stp>61</stp>
        <stp>12/31/2011</stp>
        <stp>1</stp>
        <tr r="O863" s="1"/>
      </tp>
      <tp>
        <v>324769164.41000003</v>
        <stp/>
        <stp>EM_S_STM07_IS</stp>
        <stp>4</stp>
        <stp>002393.SZ</stp>
        <stp>61</stp>
        <stp>12/31/2011</stp>
        <stp>1</stp>
        <tr r="O864" s="1"/>
      </tp>
      <tp>
        <v>296500105.38</v>
        <stp/>
        <stp>EM_S_STM07_IS</stp>
        <stp>4</stp>
        <stp>002394.SZ</stp>
        <stp>61</stp>
        <stp>12/31/2011</stp>
        <stp>1</stp>
        <tr r="O865" s="1"/>
      </tp>
      <tp>
        <v>39943887.780000001</v>
        <stp/>
        <stp>EM_S_STM07_IS</stp>
        <stp>4</stp>
        <stp>002395.SZ</stp>
        <stp>61</stp>
        <stp>12/31/2011</stp>
        <stp>1</stp>
        <tr r="O866" s="1"/>
      </tp>
      <tp>
        <v>178669534.00999999</v>
        <stp/>
        <stp>EM_S_STM07_IS</stp>
        <stp>4</stp>
        <stp>002396.SZ</stp>
        <stp>61</stp>
        <stp>12/31/2011</stp>
        <stp>1</stp>
        <tr r="O867" s="1"/>
      </tp>
      <tp>
        <v>111838738.62</v>
        <stp/>
        <stp>EM_S_STM07_IS</stp>
        <stp>4</stp>
        <stp>002397.SZ</stp>
        <stp>61</stp>
        <stp>12/31/2011</stp>
        <stp>1</stp>
        <tr r="O868" s="1"/>
      </tp>
      <tp>
        <v>136801515.19999999</v>
        <stp/>
        <stp>EM_S_STM07_IS</stp>
        <stp>4</stp>
        <stp>002398.SZ</stp>
        <stp>61</stp>
        <stp>12/31/2011</stp>
        <stp>1</stp>
        <tr r="O869" s="1"/>
      </tp>
      <tp>
        <v>622082600.47000003</v>
        <stp/>
        <stp>EM_S_STM07_IS</stp>
        <stp>4</stp>
        <stp>002399.SZ</stp>
        <stp>61</stp>
        <stp>12/31/2011</stp>
        <stp>1</stp>
        <tr r="O870" s="1"/>
      </tp>
      <tp>
        <v>206054285.74000001</v>
        <stp/>
        <stp>EM_S_STM07_IS</stp>
        <stp>4</stp>
        <stp>002320.SZ</stp>
        <stp>61</stp>
        <stp>12/31/2011</stp>
        <stp>1</stp>
        <tr r="O791" s="1"/>
      </tp>
      <tp>
        <v>38532082.619999997</v>
        <stp/>
        <stp>EM_S_STM07_IS</stp>
        <stp>4</stp>
        <stp>300310.SZ</stp>
        <stp>61</stp>
        <stp>12/31/2013</stp>
        <stp>1</stp>
        <tr r="Q1605" s="1"/>
      </tp>
      <tp>
        <v>85206591.439999998</v>
        <stp/>
        <stp>EM_S_STM07_IS</stp>
        <stp>4</stp>
        <stp>002321.SZ</stp>
        <stp>61</stp>
        <stp>12/31/2011</stp>
        <stp>1</stp>
        <tr r="O792" s="1"/>
      </tp>
      <tp>
        <v>25140974.57</v>
        <stp/>
        <stp>EM_S_STM07_IS</stp>
        <stp>4</stp>
        <stp>300311.SZ</stp>
        <stp>61</stp>
        <stp>12/31/2013</stp>
        <stp>1</stp>
        <tr r="Q1606" s="1"/>
      </tp>
      <tp>
        <v>80530840.760000005</v>
        <stp/>
        <stp>EM_S_STM07_IS</stp>
        <stp>4</stp>
        <stp>002322.SZ</stp>
        <stp>61</stp>
        <stp>12/31/2011</stp>
        <stp>1</stp>
        <tr r="O793" s="1"/>
      </tp>
      <tp>
        <v>-58394641.700000003</v>
        <stp/>
        <stp>EM_S_STM07_IS</stp>
        <stp>4</stp>
        <stp>300312.SZ</stp>
        <stp>61</stp>
        <stp>12/31/2013</stp>
        <stp>1</stp>
        <tr r="Q1607" s="1"/>
      </tp>
      <tp>
        <v>52293314.939999998</v>
        <stp/>
        <stp>EM_S_STM07_IS</stp>
        <stp>4</stp>
        <stp>002323.SZ</stp>
        <stp>61</stp>
        <stp>12/31/2011</stp>
        <stp>1</stp>
        <tr r="O794" s="1"/>
      </tp>
      <tp>
        <v>9615789.7100000009</v>
        <stp/>
        <stp>EM_S_STM07_IS</stp>
        <stp>4</stp>
        <stp>300313.SZ</stp>
        <stp>61</stp>
        <stp>12/31/2013</stp>
        <stp>1</stp>
        <tr r="Q1608" s="1"/>
      </tp>
      <tp>
        <v>88038181.640000001</v>
        <stp/>
        <stp>EM_S_STM07_IS</stp>
        <stp>4</stp>
        <stp>002324.SZ</stp>
        <stp>61</stp>
        <stp>12/31/2011</stp>
        <stp>1</stp>
        <tr r="O795" s="1"/>
      </tp>
      <tp>
        <v>64071728.490000002</v>
        <stp/>
        <stp>EM_S_STM07_IS</stp>
        <stp>4</stp>
        <stp>300314.SZ</stp>
        <stp>61</stp>
        <stp>12/31/2013</stp>
        <stp>1</stp>
        <tr r="Q1609" s="1"/>
      </tp>
      <tp>
        <v>136100097.68000001</v>
        <stp/>
        <stp>EM_S_STM07_IS</stp>
        <stp>4</stp>
        <stp>002325.SZ</stp>
        <stp>61</stp>
        <stp>12/31/2011</stp>
        <stp>1</stp>
        <tr r="O796" s="1"/>
      </tp>
      <tp>
        <v>153619370.90000001</v>
        <stp/>
        <stp>EM_S_STM07_IS</stp>
        <stp>4</stp>
        <stp>300315.SZ</stp>
        <stp>61</stp>
        <stp>12/31/2013</stp>
        <stp>1</stp>
        <tr r="Q1610" s="1"/>
      </tp>
      <tp>
        <v>63709360.329999998</v>
        <stp/>
        <stp>EM_S_STM07_IS</stp>
        <stp>4</stp>
        <stp>002326.SZ</stp>
        <stp>61</stp>
        <stp>12/31/2011</stp>
        <stp>1</stp>
        <tr r="O797" s="1"/>
      </tp>
      <tp>
        <v>43388424.549999997</v>
        <stp/>
        <stp>EM_S_STM07_IS</stp>
        <stp>4</stp>
        <stp>300316.SZ</stp>
        <stp>61</stp>
        <stp>12/31/2013</stp>
        <stp>1</stp>
        <tr r="Q1611" s="1"/>
      </tp>
      <tp>
        <v>206938793.19999999</v>
        <stp/>
        <stp>EM_S_STM07_IS</stp>
        <stp>4</stp>
        <stp>002327.SZ</stp>
        <stp>61</stp>
        <stp>12/31/2011</stp>
        <stp>1</stp>
        <tr r="O798" s="1"/>
      </tp>
      <tp>
        <v>20199073.82</v>
        <stp/>
        <stp>EM_S_STM07_IS</stp>
        <stp>4</stp>
        <stp>300317.SZ</stp>
        <stp>61</stp>
        <stp>12/31/2013</stp>
        <stp>1</stp>
        <tr r="Q1612" s="1"/>
      </tp>
      <tp>
        <v>63811902.700000003</v>
        <stp/>
        <stp>EM_S_STM07_IS</stp>
        <stp>4</stp>
        <stp>002328.SZ</stp>
        <stp>61</stp>
        <stp>12/31/2011</stp>
        <stp>1</stp>
        <tr r="O799" s="1"/>
      </tp>
      <tp>
        <v>54256733.719999999</v>
        <stp/>
        <stp>EM_S_STM07_IS</stp>
        <stp>4</stp>
        <stp>300318.SZ</stp>
        <stp>61</stp>
        <stp>12/31/2013</stp>
        <stp>1</stp>
        <tr r="Q1613" s="1"/>
      </tp>
      <tp>
        <v>58932382.219999999</v>
        <stp/>
        <stp>EM_S_STM07_IS</stp>
        <stp>4</stp>
        <stp>002329.SZ</stp>
        <stp>61</stp>
        <stp>12/31/2011</stp>
        <stp>1</stp>
        <tr r="O800" s="1"/>
      </tp>
      <tp>
        <v>24946357.73</v>
        <stp/>
        <stp>EM_S_STM07_IS</stp>
        <stp>4</stp>
        <stp>300319.SZ</stp>
        <stp>61</stp>
        <stp>12/31/2013</stp>
        <stp>1</stp>
        <tr r="Q1614" s="1"/>
      </tp>
      <tp>
        <v>46178336.899999999</v>
        <stp/>
        <stp>EM_S_STM07_IS</stp>
        <stp>4</stp>
        <stp>002330.SZ</stp>
        <stp>61</stp>
        <stp>12/31/2011</stp>
        <stp>1</stp>
        <tr r="O801" s="1"/>
      </tp>
      <tp>
        <v>57012540.850000001</v>
        <stp/>
        <stp>EM_S_STM07_IS</stp>
        <stp>4</stp>
        <stp>300300.SZ</stp>
        <stp>61</stp>
        <stp>12/31/2013</stp>
        <stp>1</stp>
        <tr r="Q1595" s="1"/>
      </tp>
      <tp>
        <v>51481562.049999997</v>
        <stp/>
        <stp>EM_S_STM07_IS</stp>
        <stp>4</stp>
        <stp>002331.SZ</stp>
        <stp>61</stp>
        <stp>12/31/2011</stp>
        <stp>1</stp>
        <tr r="O802" s="1"/>
      </tp>
      <tp>
        <v>27486506.329999998</v>
        <stp/>
        <stp>EM_S_STM07_IS</stp>
        <stp>4</stp>
        <stp>300301.SZ</stp>
        <stp>61</stp>
        <stp>12/31/2013</stp>
        <stp>1</stp>
        <tr r="Q1596" s="1"/>
      </tp>
      <tp>
        <v>132869614.88</v>
        <stp/>
        <stp>EM_S_STM07_IS</stp>
        <stp>4</stp>
        <stp>002332.SZ</stp>
        <stp>61</stp>
        <stp>12/31/2011</stp>
        <stp>1</stp>
        <tr r="O803" s="1"/>
      </tp>
      <tp>
        <v>19621749.219999999</v>
        <stp/>
        <stp>EM_S_STM07_IS</stp>
        <stp>4</stp>
        <stp>300302.SZ</stp>
        <stp>61</stp>
        <stp>12/31/2013</stp>
        <stp>1</stp>
        <tr r="Q1597" s="1"/>
      </tp>
      <tp>
        <v>5317458060</v>
        <stp/>
        <stp>EM_S_STM07_IS</stp>
        <stp>4</stp>
        <stp>000333.SZ</stp>
        <stp>61</stp>
        <stp>12/31/2013</stp>
        <stp>1</stp>
        <tr r="Q79" s="1"/>
      </tp>
      <tp>
        <v>86994657.260000005</v>
        <stp/>
        <stp>EM_S_STM07_IS</stp>
        <stp>4</stp>
        <stp>002333.SZ</stp>
        <stp>61</stp>
        <stp>12/31/2011</stp>
        <stp>1</stp>
        <tr r="O804" s="1"/>
      </tp>
      <tp>
        <v>130935658.93000001</v>
        <stp/>
        <stp>EM_S_STM07_IS</stp>
        <stp>4</stp>
        <stp>300303.SZ</stp>
        <stp>61</stp>
        <stp>12/31/2013</stp>
        <stp>1</stp>
        <tr r="Q1598" s="1"/>
      </tp>
      <tp>
        <v>77983929.510000005</v>
        <stp/>
        <stp>EM_S_STM07_IS</stp>
        <stp>4</stp>
        <stp>002334.SZ</stp>
        <stp>61</stp>
        <stp>12/31/2011</stp>
        <stp>1</stp>
        <tr r="O805" s="1"/>
      </tp>
      <tp>
        <v>93925143.530000001</v>
        <stp/>
        <stp>EM_S_STM07_IS</stp>
        <stp>4</stp>
        <stp>300304.SZ</stp>
        <stp>61</stp>
        <stp>12/31/2013</stp>
        <stp>1</stp>
        <tr r="Q1599" s="1"/>
      </tp>
      <tp>
        <v>108709324.23999999</v>
        <stp/>
        <stp>EM_S_STM07_IS</stp>
        <stp>4</stp>
        <stp>002335.SZ</stp>
        <stp>61</stp>
        <stp>12/31/2011</stp>
        <stp>1</stp>
        <tr r="O806" s="1"/>
      </tp>
      <tp>
        <v>58475387.869999997</v>
        <stp/>
        <stp>EM_S_STM07_IS</stp>
        <stp>4</stp>
        <stp>300305.SZ</stp>
        <stp>61</stp>
        <stp>12/31/2013</stp>
        <stp>1</stp>
        <tr r="Q1600" s="1"/>
      </tp>
      <tp>
        <v>169407204.5</v>
        <stp/>
        <stp>EM_S_STM07_IS</stp>
        <stp>4</stp>
        <stp>002336.SZ</stp>
        <stp>61</stp>
        <stp>12/31/2011</stp>
        <stp>1</stp>
        <tr r="O807" s="1"/>
      </tp>
      <tp>
        <v>89997774.180000007</v>
        <stp/>
        <stp>EM_S_STM07_IS</stp>
        <stp>4</stp>
        <stp>300306.SZ</stp>
        <stp>61</stp>
        <stp>12/31/2013</stp>
        <stp>1</stp>
        <tr r="Q1601" s="1"/>
      </tp>
      <tp>
        <v>35440337.880000003</v>
        <stp/>
        <stp>EM_S_STM07_IS</stp>
        <stp>4</stp>
        <stp>002337.SZ</stp>
        <stp>61</stp>
        <stp>12/31/2011</stp>
        <stp>1</stp>
        <tr r="O808" s="1"/>
      </tp>
      <tp>
        <v>278865947.41000003</v>
        <stp/>
        <stp>EM_S_STM07_IS</stp>
        <stp>4</stp>
        <stp>300307.SZ</stp>
        <stp>61</stp>
        <stp>12/31/2013</stp>
        <stp>1</stp>
        <tr r="Q1602" s="1"/>
      </tp>
      <tp>
        <v>3570791384.6199999</v>
        <stp/>
        <stp>EM_S_STM07_IS</stp>
        <stp>4</stp>
        <stp>000338.SZ</stp>
        <stp>61</stp>
        <stp>12/31/2013</stp>
        <stp>1</stp>
        <tr r="Q80" s="1"/>
      </tp>
      <tp>
        <v>53576996.979999997</v>
        <stp/>
        <stp>EM_S_STM07_IS</stp>
        <stp>4</stp>
        <stp>002338.SZ</stp>
        <stp>61</stp>
        <stp>12/31/2011</stp>
        <stp>1</stp>
        <tr r="O809" s="1"/>
      </tp>
      <tp>
        <v>14240927.060000001</v>
        <stp/>
        <stp>EM_S_STM07_IS</stp>
        <stp>4</stp>
        <stp>300308.SZ</stp>
        <stp>61</stp>
        <stp>12/31/2013</stp>
        <stp>1</stp>
        <tr r="Q1603" s="1"/>
      </tp>
      <tp>
        <v>63241687.829999998</v>
        <stp/>
        <stp>EM_S_STM07_IS</stp>
        <stp>4</stp>
        <stp>002339.SZ</stp>
        <stp>61</stp>
        <stp>12/31/2011</stp>
        <stp>1</stp>
        <tr r="O810" s="1"/>
      </tp>
      <tp>
        <v>73378047.840000004</v>
        <stp/>
        <stp>EM_S_STM07_IS</stp>
        <stp>4</stp>
        <stp>300309.SZ</stp>
        <stp>61</stp>
        <stp>12/31/2013</stp>
        <stp>1</stp>
        <tr r="Q1604" s="1"/>
      </tp>
      <tp>
        <v>124774615.3</v>
        <stp/>
        <stp>EM_S_STM07_IS</stp>
        <stp>4</stp>
        <stp>002300.SZ</stp>
        <stp>61</stp>
        <stp>12/31/2011</stp>
        <stp>1</stp>
        <tr r="O771" s="1"/>
      </tp>
      <tp>
        <v>24161056.030000001</v>
        <stp/>
        <stp>EM_S_STM07_IS</stp>
        <stp>4</stp>
        <stp>300330.SZ</stp>
        <stp>61</stp>
        <stp>12/31/2013</stp>
        <stp>1</stp>
        <tr r="Q1625" s="1"/>
      </tp>
      <tp>
        <v>330078934.69999999</v>
        <stp/>
        <stp>EM_S_STM07_IS</stp>
        <stp>4</stp>
        <stp>000301.SZ</stp>
        <stp>61</stp>
        <stp>12/31/2013</stp>
        <stp>1</stp>
        <tr r="Q78" s="1"/>
      </tp>
      <tp>
        <v>66158668.469999999</v>
        <stp/>
        <stp>EM_S_STM07_IS</stp>
        <stp>4</stp>
        <stp>002301.SZ</stp>
        <stp>61</stp>
        <stp>12/31/2011</stp>
        <stp>1</stp>
        <tr r="O772" s="1"/>
      </tp>
      <tp>
        <v>13761704.98</v>
        <stp/>
        <stp>EM_S_STM07_IS</stp>
        <stp>4</stp>
        <stp>300331.SZ</stp>
        <stp>61</stp>
        <stp>12/31/2013</stp>
        <stp>1</stp>
        <tr r="Q1626" s="1"/>
      </tp>
      <tp>
        <v>111175422.67</v>
        <stp/>
        <stp>EM_S_STM07_IS</stp>
        <stp>4</stp>
        <stp>002302.SZ</stp>
        <stp>61</stp>
        <stp>12/31/2011</stp>
        <stp>1</stp>
        <tr r="O773" s="1"/>
      </tp>
      <tp>
        <v>116044966.44</v>
        <stp/>
        <stp>EM_S_STM07_IS</stp>
        <stp>4</stp>
        <stp>300332.SZ</stp>
        <stp>61</stp>
        <stp>12/31/2013</stp>
        <stp>1</stp>
        <tr r="Q1627" s="1"/>
      </tp>
      <tp>
        <v>105921590.20999999</v>
        <stp/>
        <stp>EM_S_STM07_IS</stp>
        <stp>4</stp>
        <stp>002303.SZ</stp>
        <stp>61</stp>
        <stp>12/31/2011</stp>
        <stp>1</stp>
        <tr r="O774" s="1"/>
      </tp>
      <tp>
        <v>50861997.829999998</v>
        <stp/>
        <stp>EM_S_STM07_IS</stp>
        <stp>4</stp>
        <stp>300333.SZ</stp>
        <stp>61</stp>
        <stp>12/31/2013</stp>
        <stp>1</stp>
        <tr r="Q1628" s="1"/>
      </tp>
      <tp>
        <v>4020992149.04</v>
        <stp/>
        <stp>EM_S_STM07_IS</stp>
        <stp>4</stp>
        <stp>002304.SZ</stp>
        <stp>61</stp>
        <stp>12/31/2011</stp>
        <stp>1</stp>
        <tr r="O775" s="1"/>
      </tp>
      <tp>
        <v>80432994.989999995</v>
        <stp/>
        <stp>EM_S_STM07_IS</stp>
        <stp>4</stp>
        <stp>300334.SZ</stp>
        <stp>61</stp>
        <stp>12/31/2013</stp>
        <stp>1</stp>
        <tr r="Q1629" s="1"/>
      </tp>
      <tp>
        <v>293972564.36000001</v>
        <stp/>
        <stp>EM_S_STM07_IS</stp>
        <stp>4</stp>
        <stp>002305.SZ</stp>
        <stp>61</stp>
        <stp>12/31/2011</stp>
        <stp>1</stp>
        <tr r="O776" s="1"/>
      </tp>
      <tp>
        <v>68888861.359999999</v>
        <stp/>
        <stp>EM_S_STM07_IS</stp>
        <stp>4</stp>
        <stp>300335.SZ</stp>
        <stp>61</stp>
        <stp>12/31/2013</stp>
        <stp>1</stp>
        <tr r="Q1630" s="1"/>
      </tp>
      <tp>
        <v>93128701.909999996</v>
        <stp/>
        <stp>EM_S_STM07_IS</stp>
        <stp>4</stp>
        <stp>002306.SZ</stp>
        <stp>61</stp>
        <stp>12/31/2011</stp>
        <stp>1</stp>
        <tr r="O777" s="1"/>
      </tp>
      <tp>
        <v>114740968.59999999</v>
        <stp/>
        <stp>EM_S_STM07_IS</stp>
        <stp>4</stp>
        <stp>300336.SZ</stp>
        <stp>61</stp>
        <stp>12/31/2013</stp>
        <stp>1</stp>
        <tr r="Q1631" s="1"/>
      </tp>
      <tp>
        <v>52761072.549999997</v>
        <stp/>
        <stp>EM_S_STM07_IS</stp>
        <stp>4</stp>
        <stp>002307.SZ</stp>
        <stp>61</stp>
        <stp>12/31/2011</stp>
        <stp>1</stp>
        <tr r="O778" s="1"/>
      </tp>
      <tp>
        <v>75647152.799999997</v>
        <stp/>
        <stp>EM_S_STM07_IS</stp>
        <stp>4</stp>
        <stp>300337.SZ</stp>
        <stp>61</stp>
        <stp>12/31/2013</stp>
        <stp>1</stp>
        <tr r="Q1632" s="1"/>
      </tp>
      <tp>
        <v>258385221.31</v>
        <stp/>
        <stp>EM_S_STM07_IS</stp>
        <stp>4</stp>
        <stp>002308.SZ</stp>
        <stp>61</stp>
        <stp>12/31/2011</stp>
        <stp>1</stp>
        <tr r="O779" s="1"/>
      </tp>
      <tp>
        <v>47814263.520000003</v>
        <stp/>
        <stp>EM_S_STM07_IS</stp>
        <stp>4</stp>
        <stp>300338.SZ</stp>
        <stp>61</stp>
        <stp>12/31/2013</stp>
        <stp>1</stp>
        <tr r="Q1633" s="1"/>
      </tp>
      <tp>
        <v>207760893.03</v>
        <stp/>
        <stp>EM_S_STM07_IS</stp>
        <stp>4</stp>
        <stp>002309.SZ</stp>
        <stp>61</stp>
        <stp>12/31/2011</stp>
        <stp>1</stp>
        <tr r="O780" s="1"/>
      </tp>
      <tp>
        <v>77167961.049999997</v>
        <stp/>
        <stp>EM_S_STM07_IS</stp>
        <stp>4</stp>
        <stp>300339.SZ</stp>
        <stp>61</stp>
        <stp>12/31/2013</stp>
        <stp>1</stp>
        <tr r="Q1634" s="1"/>
      </tp>
      <tp>
        <v>449734859.63</v>
        <stp/>
        <stp>EM_S_STM07_IS</stp>
        <stp>4</stp>
        <stp>002310.SZ</stp>
        <stp>61</stp>
        <stp>12/31/2011</stp>
        <stp>1</stp>
        <tr r="O781" s="1"/>
      </tp>
      <tp>
        <v>67603717.560000002</v>
        <stp/>
        <stp>EM_S_STM07_IS</stp>
        <stp>4</stp>
        <stp>300320.SZ</stp>
        <stp>61</stp>
        <stp>12/31/2013</stp>
        <stp>1</stp>
        <tr r="Q1615" s="1"/>
      </tp>
      <tp>
        <v>344106104.50999999</v>
        <stp/>
        <stp>EM_S_STM07_IS</stp>
        <stp>4</stp>
        <stp>002311.SZ</stp>
        <stp>61</stp>
        <stp>12/31/2011</stp>
        <stp>1</stp>
        <tr r="O782" s="1"/>
      </tp>
      <tp>
        <v>27417061.390000001</v>
        <stp/>
        <stp>EM_S_STM07_IS</stp>
        <stp>4</stp>
        <stp>300321.SZ</stp>
        <stp>61</stp>
        <stp>12/31/2013</stp>
        <stp>1</stp>
        <tr r="Q1616" s="1"/>
      </tp>
      <tp>
        <v>53647059.869999997</v>
        <stp/>
        <stp>EM_S_STM07_IS</stp>
        <stp>4</stp>
        <stp>002312.SZ</stp>
        <stp>61</stp>
        <stp>12/31/2011</stp>
        <stp>1</stp>
        <tr r="O783" s="1"/>
      </tp>
      <tp>
        <v>38112264.210000001</v>
        <stp/>
        <stp>EM_S_STM07_IS</stp>
        <stp>4</stp>
        <stp>300322.SZ</stp>
        <stp>61</stp>
        <stp>12/31/2013</stp>
        <stp>1</stp>
        <tr r="Q1617" s="1"/>
      </tp>
      <tp>
        <v>145466592.09999999</v>
        <stp/>
        <stp>EM_S_STM07_IS</stp>
        <stp>4</stp>
        <stp>002313.SZ</stp>
        <stp>61</stp>
        <stp>12/31/2011</stp>
        <stp>1</stp>
        <tr r="O784" s="1"/>
      </tp>
      <tp>
        <v>-8616637.6600000001</v>
        <stp/>
        <stp>EM_S_STM07_IS</stp>
        <stp>4</stp>
        <stp>300323.SZ</stp>
        <stp>61</stp>
        <stp>12/31/2013</stp>
        <stp>1</stp>
        <tr r="Q1618" s="1"/>
      </tp>
      <tp>
        <v>104260295.27</v>
        <stp/>
        <stp>EM_S_STM07_IS</stp>
        <stp>4</stp>
        <stp>002314.SZ</stp>
        <stp>61</stp>
        <stp>12/31/2011</stp>
        <stp>1</stp>
        <tr r="O785" s="1"/>
      </tp>
      <tp>
        <v>22220530.18</v>
        <stp/>
        <stp>EM_S_STM07_IS</stp>
        <stp>4</stp>
        <stp>300324.SZ</stp>
        <stp>61</stp>
        <stp>12/31/2013</stp>
        <stp>1</stp>
        <tr r="Q1619" s="1"/>
      </tp>
      <tp>
        <v>163098644.72999999</v>
        <stp/>
        <stp>EM_S_STM07_IS</stp>
        <stp>4</stp>
        <stp>002315.SZ</stp>
        <stp>61</stp>
        <stp>12/31/2011</stp>
        <stp>1</stp>
        <tr r="O786" s="1"/>
      </tp>
      <tp>
        <v>61867370.590000004</v>
        <stp/>
        <stp>EM_S_STM07_IS</stp>
        <stp>4</stp>
        <stp>300325.SZ</stp>
        <stp>61</stp>
        <stp>12/31/2013</stp>
        <stp>1</stp>
        <tr r="Q1620" s="1"/>
      </tp>
      <tp>
        <v>39540918.25</v>
        <stp/>
        <stp>EM_S_STM07_IS</stp>
        <stp>4</stp>
        <stp>002316.SZ</stp>
        <stp>61</stp>
        <stp>12/31/2011</stp>
        <stp>1</stp>
        <tr r="O787" s="1"/>
      </tp>
      <tp>
        <v>64050059.469999999</v>
        <stp/>
        <stp>EM_S_STM07_IS</stp>
        <stp>4</stp>
        <stp>300326.SZ</stp>
        <stp>61</stp>
        <stp>12/31/2013</stp>
        <stp>1</stp>
        <tr r="Q1621" s="1"/>
      </tp>
      <tp>
        <v>150537489.38</v>
        <stp/>
        <stp>EM_S_STM07_IS</stp>
        <stp>4</stp>
        <stp>002317.SZ</stp>
        <stp>61</stp>
        <stp>12/31/2011</stp>
        <stp>1</stp>
        <tr r="O788" s="1"/>
      </tp>
      <tp>
        <v>26399318.149999999</v>
        <stp/>
        <stp>EM_S_STM07_IS</stp>
        <stp>4</stp>
        <stp>300327.SZ</stp>
        <stp>61</stp>
        <stp>12/31/2013</stp>
        <stp>1</stp>
        <tr r="Q1622" s="1"/>
      </tp>
      <tp>
        <v>111976939.37</v>
        <stp/>
        <stp>EM_S_STM07_IS</stp>
        <stp>4</stp>
        <stp>002318.SZ</stp>
        <stp>61</stp>
        <stp>12/31/2011</stp>
        <stp>1</stp>
        <tr r="O789" s="1"/>
      </tp>
      <tp>
        <v>49692690.289999999</v>
        <stp/>
        <stp>EM_S_STM07_IS</stp>
        <stp>4</stp>
        <stp>300328.SZ</stp>
        <stp>61</stp>
        <stp>12/31/2013</stp>
        <stp>1</stp>
        <tr r="Q1623" s="1"/>
      </tp>
      <tp>
        <v>18273422.420000002</v>
        <stp/>
        <stp>EM_S_STM07_IS</stp>
        <stp>4</stp>
        <stp>002319.SZ</stp>
        <stp>61</stp>
        <stp>12/31/2011</stp>
        <stp>1</stp>
        <tr r="O790" s="1"/>
      </tp>
      <tp>
        <v>32268799.640000001</v>
        <stp/>
        <stp>EM_S_STM07_IS</stp>
        <stp>4</stp>
        <stp>300329.SZ</stp>
        <stp>61</stp>
        <stp>12/31/2013</stp>
        <stp>1</stp>
        <tr r="Q1624" s="1"/>
      </tp>
      <tp>
        <v>58882453.869999997</v>
        <stp/>
        <stp>EM_S_STM07_IS</stp>
        <stp>4</stp>
        <stp>002360.SZ</stp>
        <stp>61</stp>
        <stp>12/31/2011</stp>
        <stp>1</stp>
        <tr r="O831" s="1"/>
      </tp>
      <tp>
        <v>30596114.059999999</v>
        <stp/>
        <stp>EM_S_STM07_IS</stp>
        <stp>4</stp>
        <stp>300350.SZ</stp>
        <stp>61</stp>
        <stp>12/31/2013</stp>
        <stp>1</stp>
        <tr r="Q1645" s="1"/>
      </tp>
      <tp>
        <v>47705917.390000001</v>
        <stp/>
        <stp>EM_S_STM07_IS</stp>
        <stp>4</stp>
        <stp>002361.SZ</stp>
        <stp>61</stp>
        <stp>12/31/2011</stp>
        <stp>1</stp>
        <tr r="O832" s="1"/>
      </tp>
      <tp>
        <v>65081321.32</v>
        <stp/>
        <stp>EM_S_STM07_IS</stp>
        <stp>4</stp>
        <stp>300351.SZ</stp>
        <stp>61</stp>
        <stp>12/31/2013</stp>
        <stp>1</stp>
        <tr r="Q1646" s="1"/>
      </tp>
      <tp>
        <v>-496695730.67000002</v>
        <stp/>
        <stp>EM_S_STM07_IS</stp>
        <stp>4</stp>
        <stp>002362.SZ</stp>
        <stp>61</stp>
        <stp>12/31/2011</stp>
        <stp>1</stp>
        <tr r="O833" s="1"/>
      </tp>
      <tp>
        <v>67791239.780000001</v>
        <stp/>
        <stp>EM_S_STM07_IS</stp>
        <stp>4</stp>
        <stp>300352.SZ</stp>
        <stp>61</stp>
        <stp>12/31/2013</stp>
        <stp>1</stp>
        <tr r="Q1647" s="1"/>
      </tp>
      <tp>
        <v>54123236.119999997</v>
        <stp/>
        <stp>EM_S_STM07_IS</stp>
        <stp>4</stp>
        <stp>002363.SZ</stp>
        <stp>61</stp>
        <stp>12/31/2011</stp>
        <stp>1</stp>
        <tr r="O834" s="1"/>
      </tp>
      <tp>
        <v>34197026.950000003</v>
        <stp/>
        <stp>EM_S_STM07_IS</stp>
        <stp>4</stp>
        <stp>300353.SZ</stp>
        <stp>61</stp>
        <stp>12/31/2013</stp>
        <stp>1</stp>
        <tr r="Q1648" s="1"/>
      </tp>
      <tp>
        <v>47811682.18</v>
        <stp/>
        <stp>EM_S_STM07_IS</stp>
        <stp>4</stp>
        <stp>002364.SZ</stp>
        <stp>61</stp>
        <stp>12/31/2011</stp>
        <stp>1</stp>
        <tr r="O835" s="1"/>
      </tp>
      <tp>
        <v>16897210.059999999</v>
        <stp/>
        <stp>EM_S_STM07_IS</stp>
        <stp>4</stp>
        <stp>300354.SZ</stp>
        <stp>61</stp>
        <stp>12/31/2013</stp>
        <stp>1</stp>
        <tr r="Q1649" s="1"/>
      </tp>
      <tp>
        <v>69768155.890000001</v>
        <stp/>
        <stp>EM_S_STM07_IS</stp>
        <stp>4</stp>
        <stp>002365.SZ</stp>
        <stp>61</stp>
        <stp>12/31/2011</stp>
        <stp>1</stp>
        <tr r="O836" s="1"/>
      </tp>
      <tp>
        <v>104096474.42</v>
        <stp/>
        <stp>EM_S_STM07_IS</stp>
        <stp>4</stp>
        <stp>300355.SZ</stp>
        <stp>61</stp>
        <stp>12/31/2013</stp>
        <stp>1</stp>
        <tr r="Q1650" s="1"/>
      </tp>
      <tp>
        <v>59675953.700000003</v>
        <stp/>
        <stp>EM_S_STM07_IS</stp>
        <stp>4</stp>
        <stp>002366.SZ</stp>
        <stp>61</stp>
        <stp>12/31/2011</stp>
        <stp>1</stp>
        <tr r="O837" s="1"/>
      </tp>
      <tp>
        <v>47336805.850000001</v>
        <stp/>
        <stp>EM_S_STM07_IS</stp>
        <stp>4</stp>
        <stp>300356.SZ</stp>
        <stp>61</stp>
        <stp>12/31/2013</stp>
        <stp>1</stp>
        <tr r="Q1651" s="1"/>
      </tp>
      <tp>
        <v>151102439.37</v>
        <stp/>
        <stp>EM_S_STM07_IS</stp>
        <stp>4</stp>
        <stp>002367.SZ</stp>
        <stp>61</stp>
        <stp>12/31/2011</stp>
        <stp>1</stp>
        <tr r="O838" s="1"/>
      </tp>
      <tp>
        <v>70564349.310000002</v>
        <stp/>
        <stp>EM_S_STM07_IS</stp>
        <stp>4</stp>
        <stp>300357.SZ</stp>
        <stp>61</stp>
        <stp>12/31/2013</stp>
        <stp>1</stp>
        <tr r="Q1652" s="1"/>
      </tp>
      <tp>
        <v>112118234.77</v>
        <stp/>
        <stp>EM_S_STM07_IS</stp>
        <stp>4</stp>
        <stp>002368.SZ</stp>
        <stp>61</stp>
        <stp>12/31/2011</stp>
        <stp>1</stp>
        <tr r="O839" s="1"/>
      </tp>
      <tp>
        <v>134975692.56</v>
        <stp/>
        <stp>EM_S_STM07_IS</stp>
        <stp>4</stp>
        <stp>300358.SZ</stp>
        <stp>61</stp>
        <stp>12/31/2013</stp>
        <stp>1</stp>
        <tr r="Q1653" s="1"/>
      </tp>
      <tp>
        <v>98495682.760000005</v>
        <stp/>
        <stp>EM_S_STM07_IS</stp>
        <stp>4</stp>
        <stp>002369.SZ</stp>
        <stp>61</stp>
        <stp>12/31/2011</stp>
        <stp>1</stp>
        <tr r="O840" s="1"/>
      </tp>
      <tp>
        <v>41992106.259999998</v>
        <stp/>
        <stp>EM_S_STM07_IS</stp>
        <stp>4</stp>
        <stp>300359.SZ</stp>
        <stp>61</stp>
        <stp>12/31/2013</stp>
        <stp>1</stp>
        <tr r="Q1654" s="1"/>
      </tp>
      <tp>
        <v>43794836.009999998</v>
        <stp/>
        <stp>EM_S_STM07_IS</stp>
        <stp>4</stp>
        <stp>002370.SZ</stp>
        <stp>61</stp>
        <stp>12/31/2011</stp>
        <stp>1</stp>
        <tr r="O841" s="1"/>
      </tp>
      <tp>
        <v>3450152.1</v>
        <stp/>
        <stp>EM_S_STM07_IS</stp>
        <stp>4</stp>
        <stp>300340.SZ</stp>
        <stp>61</stp>
        <stp>12/31/2013</stp>
        <stp>1</stp>
        <tr r="Q1635" s="1"/>
      </tp>
      <tp>
        <v>132928453.53</v>
        <stp/>
        <stp>EM_S_STM07_IS</stp>
        <stp>4</stp>
        <stp>002371.SZ</stp>
        <stp>61</stp>
        <stp>12/31/2011</stp>
        <stp>1</stp>
        <tr r="O842" s="1"/>
      </tp>
      <tp>
        <v>44593990.920000002</v>
        <stp/>
        <stp>EM_S_STM07_IS</stp>
        <stp>4</stp>
        <stp>300341.SZ</stp>
        <stp>61</stp>
        <stp>12/31/2013</stp>
        <stp>1</stp>
        <tr r="Q1636" s="1"/>
      </tp>
      <tp>
        <v>219252473.63999999</v>
        <stp/>
        <stp>EM_S_STM07_IS</stp>
        <stp>4</stp>
        <stp>002372.SZ</stp>
        <stp>61</stp>
        <stp>12/31/2011</stp>
        <stp>1</stp>
        <tr r="O843" s="1"/>
      </tp>
      <tp>
        <v>100702035.22</v>
        <stp/>
        <stp>EM_S_STM07_IS</stp>
        <stp>4</stp>
        <stp>300342.SZ</stp>
        <stp>61</stp>
        <stp>12/31/2013</stp>
        <stp>1</stp>
        <tr r="Q1637" s="1"/>
      </tp>
      <tp>
        <v>12304148.23</v>
        <stp/>
        <stp>EM_S_STM07_IS</stp>
        <stp>4</stp>
        <stp>002373.SZ</stp>
        <stp>61</stp>
        <stp>12/31/2011</stp>
        <stp>1</stp>
        <tr r="O844" s="1"/>
      </tp>
      <tp>
        <v>59483261.700000003</v>
        <stp/>
        <stp>EM_S_STM07_IS</stp>
        <stp>4</stp>
        <stp>300343.SZ</stp>
        <stp>61</stp>
        <stp>12/31/2013</stp>
        <stp>1</stp>
        <tr r="Q1638" s="1"/>
      </tp>
      <tp>
        <v>13327525.460000001</v>
        <stp/>
        <stp>EM_S_STM07_IS</stp>
        <stp>4</stp>
        <stp>002374.SZ</stp>
        <stp>61</stp>
        <stp>12/31/2011</stp>
        <stp>1</stp>
        <tr r="O845" s="1"/>
      </tp>
      <tp>
        <v>24746061.539999999</v>
        <stp/>
        <stp>EM_S_STM07_IS</stp>
        <stp>4</stp>
        <stp>300344.SZ</stp>
        <stp>61</stp>
        <stp>12/31/2013</stp>
        <stp>1</stp>
        <tr r="Q1639" s="1"/>
      </tp>
      <tp>
        <v>448994222.75999999</v>
        <stp/>
        <stp>EM_S_STM07_IS</stp>
        <stp>4</stp>
        <stp>002375.SZ</stp>
        <stp>61</stp>
        <stp>12/31/2011</stp>
        <stp>1</stp>
        <tr r="O846" s="1"/>
      </tp>
      <tp>
        <v>22218298.600000001</v>
        <stp/>
        <stp>EM_S_STM07_IS</stp>
        <stp>4</stp>
        <stp>300345.SZ</stp>
        <stp>61</stp>
        <stp>12/31/2013</stp>
        <stp>1</stp>
        <tr r="Q1640" s="1"/>
      </tp>
      <tp>
        <v>163885669.13999999</v>
        <stp/>
        <stp>EM_S_STM07_IS</stp>
        <stp>4</stp>
        <stp>002376.SZ</stp>
        <stp>61</stp>
        <stp>12/31/2011</stp>
        <stp>1</stp>
        <tr r="O847" s="1"/>
      </tp>
      <tp>
        <v>60586060.219999999</v>
        <stp/>
        <stp>EM_S_STM07_IS</stp>
        <stp>4</stp>
        <stp>300346.SZ</stp>
        <stp>61</stp>
        <stp>12/31/2013</stp>
        <stp>1</stp>
        <tr r="Q1641" s="1"/>
      </tp>
      <tp>
        <v>38125409.130000003</v>
        <stp/>
        <stp>EM_S_STM07_IS</stp>
        <stp>4</stp>
        <stp>002377.SZ</stp>
        <stp>61</stp>
        <stp>12/31/2011</stp>
        <stp>1</stp>
        <tr r="O848" s="1"/>
      </tp>
      <tp>
        <v>94056536.930000007</v>
        <stp/>
        <stp>EM_S_STM07_IS</stp>
        <stp>4</stp>
        <stp>300347.SZ</stp>
        <stp>61</stp>
        <stp>12/31/2013</stp>
        <stp>1</stp>
        <tr r="Q1642" s="1"/>
      </tp>
      <tp>
        <v>286909838.42000002</v>
        <stp/>
        <stp>EM_S_STM07_IS</stp>
        <stp>4</stp>
        <stp>002378.SZ</stp>
        <stp>61</stp>
        <stp>12/31/2011</stp>
        <stp>1</stp>
        <tr r="O849" s="1"/>
      </tp>
      <tp>
        <v>21747181.82</v>
        <stp/>
        <stp>EM_S_STM07_IS</stp>
        <stp>4</stp>
        <stp>300348.SZ</stp>
        <stp>61</stp>
        <stp>12/31/2013</stp>
        <stp>1</stp>
        <tr r="Q1643" s="1"/>
      </tp>
      <tp>
        <v>11816952.060000001</v>
        <stp/>
        <stp>EM_S_STM07_IS</stp>
        <stp>4</stp>
        <stp>002379.SZ</stp>
        <stp>61</stp>
        <stp>12/31/2011</stp>
        <stp>1</stp>
        <tr r="O850" s="1"/>
      </tp>
      <tp>
        <v>116423217.17</v>
        <stp/>
        <stp>EM_S_STM07_IS</stp>
        <stp>4</stp>
        <stp>300349.SZ</stp>
        <stp>61</stp>
        <stp>12/31/2013</stp>
        <stp>1</stp>
        <tr r="Q1644" s="1"/>
      </tp>
      <tp>
        <v>120540374.16</v>
        <stp/>
        <stp>EM_S_STM07_IS</stp>
        <stp>4</stp>
        <stp>002340.SZ</stp>
        <stp>61</stp>
        <stp>12/31/2011</stp>
        <stp>1</stp>
        <tr r="O811" s="1"/>
      </tp>
      <tp>
        <v>51037233.990000002</v>
        <stp/>
        <stp>EM_S_STM07_IS</stp>
        <stp>4</stp>
        <stp>300370.SZ</stp>
        <stp>61</stp>
        <stp>12/31/2013</stp>
        <stp>1</stp>
        <tr r="Q1664" s="1"/>
      </tp>
      <tp>
        <v>79717397.890000001</v>
        <stp/>
        <stp>EM_S_STM07_IS</stp>
        <stp>4</stp>
        <stp>002341.SZ</stp>
        <stp>61</stp>
        <stp>12/31/2011</stp>
        <stp>1</stp>
        <tr r="O812" s="1"/>
      </tp>
      <tp>
        <v>60086943.109999999</v>
        <stp/>
        <stp>EM_S_STM07_IS</stp>
        <stp>4</stp>
        <stp>300371.SZ</stp>
        <stp>61</stp>
        <stp>12/31/2013</stp>
        <stp>1</stp>
        <tr r="Q1665" s="1"/>
      </tp>
      <tp>
        <v>168069715.19</v>
        <stp/>
        <stp>EM_S_STM07_IS</stp>
        <stp>4</stp>
        <stp>002342.SZ</stp>
        <stp>61</stp>
        <stp>12/31/2011</stp>
        <stp>1</stp>
        <tr r="O813" s="1"/>
      </tp>
      <tp>
        <v>62924839.659999996</v>
        <stp/>
        <stp>EM_S_STM07_IS</stp>
        <stp>4</stp>
        <stp>300372.SZ</stp>
        <stp>61</stp>
        <stp>12/31/2013</stp>
        <stp>1</stp>
        <tr r="Q1666" s="1"/>
      </tp>
      <tp>
        <v>80440721.689999998</v>
        <stp/>
        <stp>EM_S_STM07_IS</stp>
        <stp>4</stp>
        <stp>002343.SZ</stp>
        <stp>61</stp>
        <stp>12/31/2011</stp>
        <stp>1</stp>
        <tr r="O814" s="1"/>
      </tp>
      <tp>
        <v>99691500.909999996</v>
        <stp/>
        <stp>EM_S_STM07_IS</stp>
        <stp>4</stp>
        <stp>300373.SZ</stp>
        <stp>61</stp>
        <stp>12/31/2013</stp>
        <stp>1</stp>
        <tr r="Q1667" s="1"/>
      </tp>
      <tp>
        <v>527018604.10000002</v>
        <stp/>
        <stp>EM_S_STM07_IS</stp>
        <stp>4</stp>
        <stp>002344.SZ</stp>
        <stp>61</stp>
        <stp>12/31/2011</stp>
        <stp>1</stp>
        <tr r="O815" s="1"/>
      </tp>
      <tp>
        <v>61362331.369999997</v>
        <stp/>
        <stp>EM_S_STM07_IS</stp>
        <stp>4</stp>
        <stp>300374.SZ</stp>
        <stp>61</stp>
        <stp>12/31/2013</stp>
        <stp>1</stp>
        <tr r="Q1668" s="1"/>
      </tp>
      <tp>
        <v>150819899.81999999</v>
        <stp/>
        <stp>EM_S_STM07_IS</stp>
        <stp>4</stp>
        <stp>002345.SZ</stp>
        <stp>61</stp>
        <stp>12/31/2011</stp>
        <stp>1</stp>
        <tr r="O816" s="1"/>
      </tp>
      <tp>
        <v>95865939.890000001</v>
        <stp/>
        <stp>EM_S_STM07_IS</stp>
        <stp>4</stp>
        <stp>300375.SZ</stp>
        <stp>61</stp>
        <stp>12/31/2013</stp>
        <stp>1</stp>
        <tr r="Q1669" s="1"/>
      </tp>
      <tp>
        <v>60589290.030000001</v>
        <stp/>
        <stp>EM_S_STM07_IS</stp>
        <stp>4</stp>
        <stp>002346.SZ</stp>
        <stp>61</stp>
        <stp>12/31/2011</stp>
        <stp>1</stp>
        <tr r="O817" s="1"/>
      </tp>
      <tp>
        <v>158437902.25999999</v>
        <stp/>
        <stp>EM_S_STM07_IS</stp>
        <stp>4</stp>
        <stp>300376.SZ</stp>
        <stp>61</stp>
        <stp>12/31/2013</stp>
        <stp>1</stp>
        <tr r="Q1670" s="1"/>
      </tp>
      <tp>
        <v>67072251.899999999</v>
        <stp/>
        <stp>EM_S_STM07_IS</stp>
        <stp>4</stp>
        <stp>002347.SZ</stp>
        <stp>61</stp>
        <stp>12/31/2011</stp>
        <stp>1</stp>
        <tr r="O818" s="1"/>
      </tp>
      <tp>
        <v>40357333.670000002</v>
        <stp/>
        <stp>EM_S_STM07_IS</stp>
        <stp>4</stp>
        <stp>300377.SZ</stp>
        <stp>61</stp>
        <stp>12/31/2013</stp>
        <stp>1</stp>
        <tr r="Q1671" s="1"/>
      </tp>
      <tp>
        <v>88782094.859999999</v>
        <stp/>
        <stp>EM_S_STM07_IS</stp>
        <stp>4</stp>
        <stp>002348.SZ</stp>
        <stp>61</stp>
        <stp>12/31/2011</stp>
        <stp>1</stp>
        <tr r="O819" s="1"/>
      </tp>
      <tp>
        <v>95922341.590000004</v>
        <stp/>
        <stp>EM_S_STM07_IS</stp>
        <stp>4</stp>
        <stp>300378.SZ</stp>
        <stp>61</stp>
        <stp>12/31/2013</stp>
        <stp>1</stp>
        <tr r="Q1672" s="1"/>
      </tp>
      <tp>
        <v>48101777.210000001</v>
        <stp/>
        <stp>EM_S_STM07_IS</stp>
        <stp>4</stp>
        <stp>002349.SZ</stp>
        <stp>61</stp>
        <stp>12/31/2011</stp>
        <stp>1</stp>
        <tr r="O820" s="1"/>
      </tp>
      <tp>
        <v>45475926.049999997</v>
        <stp/>
        <stp>EM_S_STM07_IS</stp>
        <stp>4</stp>
        <stp>300379.SZ</stp>
        <stp>61</stp>
        <stp>12/31/2013</stp>
        <stp>1</stp>
        <tr r="Q1673" s="1"/>
      </tp>
      <tp>
        <v>86233755.689999998</v>
        <stp/>
        <stp>EM_S_STM07_IS</stp>
        <stp>4</stp>
        <stp>002350.SZ</stp>
        <stp>61</stp>
        <stp>12/31/2011</stp>
        <stp>1</stp>
        <tr r="O821" s="1"/>
      </tp>
      <tp>
        <v>171819538.09</v>
        <stp/>
        <stp>EM_S_STM07_IS</stp>
        <stp>4</stp>
        <stp>300360.SZ</stp>
        <stp>61</stp>
        <stp>12/31/2013</stp>
        <stp>1</stp>
        <tr r="Q1655" s="1"/>
      </tp>
      <tp>
        <v>98300388.810000002</v>
        <stp/>
        <stp>EM_S_STM07_IS</stp>
        <stp>4</stp>
        <stp>002351.SZ</stp>
        <stp>61</stp>
        <stp>12/31/2011</stp>
        <stp>1</stp>
        <tr r="O822" s="1"/>
      </tp>
      <tp>
        <v>41423238.270000003</v>
        <stp/>
        <stp>EM_S_STM07_IS</stp>
        <stp>4</stp>
        <stp>002352.SZ</stp>
        <stp>61</stp>
        <stp>12/31/2011</stp>
        <stp>1</stp>
        <tr r="O823" s="1"/>
      </tp>
      <tp>
        <v>32155840.670000002</v>
        <stp/>
        <stp>EM_S_STM07_IS</stp>
        <stp>4</stp>
        <stp>300362.SZ</stp>
        <stp>61</stp>
        <stp>12/31/2013</stp>
        <stp>1</stp>
        <tr r="Q1656" s="1"/>
      </tp>
      <tp>
        <v>424356645.25</v>
        <stp/>
        <stp>EM_S_STM07_IS</stp>
        <stp>4</stp>
        <stp>002353.SZ</stp>
        <stp>61</stp>
        <stp>12/31/2011</stp>
        <stp>1</stp>
        <tr r="O824" s="1"/>
      </tp>
      <tp>
        <v>100201387.91</v>
        <stp/>
        <stp>EM_S_STM07_IS</stp>
        <stp>4</stp>
        <stp>300363.SZ</stp>
        <stp>61</stp>
        <stp>12/31/2013</stp>
        <stp>1</stp>
        <tr r="Q1657" s="1"/>
      </tp>
      <tp>
        <v>26505308.399999999</v>
        <stp/>
        <stp>EM_S_STM07_IS</stp>
        <stp>4</stp>
        <stp>002354.SZ</stp>
        <stp>61</stp>
        <stp>12/31/2011</stp>
        <stp>1</stp>
        <tr r="O825" s="1"/>
      </tp>
      <tp>
        <v>44873935.32</v>
        <stp/>
        <stp>EM_S_STM07_IS</stp>
        <stp>4</stp>
        <stp>300364.SZ</stp>
        <stp>61</stp>
        <stp>12/31/2013</stp>
        <stp>1</stp>
        <tr r="Q1658" s="1"/>
      </tp>
      <tp>
        <v>117821754.14</v>
        <stp/>
        <stp>EM_S_STM07_IS</stp>
        <stp>4</stp>
        <stp>002355.SZ</stp>
        <stp>61</stp>
        <stp>12/31/2011</stp>
        <stp>1</stp>
        <tr r="O826" s="1"/>
      </tp>
      <tp>
        <v>59495567.210000001</v>
        <stp/>
        <stp>EM_S_STM07_IS</stp>
        <stp>4</stp>
        <stp>300365.SZ</stp>
        <stp>61</stp>
        <stp>12/31/2013</stp>
        <stp>1</stp>
        <tr r="Q1659" s="1"/>
      </tp>
      <tp>
        <v>20696305.370000001</v>
        <stp/>
        <stp>EM_S_STM07_IS</stp>
        <stp>4</stp>
        <stp>002356.SZ</stp>
        <stp>61</stp>
        <stp>12/31/2011</stp>
        <stp>1</stp>
        <tr r="O827" s="1"/>
      </tp>
      <tp>
        <v>42741264.030000001</v>
        <stp/>
        <stp>EM_S_STM07_IS</stp>
        <stp>4</stp>
        <stp>300366.SZ</stp>
        <stp>61</stp>
        <stp>12/31/2013</stp>
        <stp>1</stp>
        <tr r="Q1660" s="1"/>
      </tp>
      <tp>
        <v>88719963.430000007</v>
        <stp/>
        <stp>EM_S_STM07_IS</stp>
        <stp>4</stp>
        <stp>002357.SZ</stp>
        <stp>61</stp>
        <stp>12/31/2011</stp>
        <stp>1</stp>
        <tr r="O828" s="1"/>
      </tp>
      <tp>
        <v>101870883.08</v>
        <stp/>
        <stp>EM_S_STM07_IS</stp>
        <stp>4</stp>
        <stp>300367.SZ</stp>
        <stp>61</stp>
        <stp>12/31/2013</stp>
        <stp>1</stp>
        <tr r="Q1661" s="1"/>
      </tp>
      <tp>
        <v>130559047.84999999</v>
        <stp/>
        <stp>EM_S_STM07_IS</stp>
        <stp>4</stp>
        <stp>002358.SZ</stp>
        <stp>61</stp>
        <stp>12/31/2011</stp>
        <stp>1</stp>
        <tr r="O829" s="1"/>
      </tp>
      <tp>
        <v>54994825.57</v>
        <stp/>
        <stp>EM_S_STM07_IS</stp>
        <stp>4</stp>
        <stp>300368.SZ</stp>
        <stp>61</stp>
        <stp>12/31/2013</stp>
        <stp>1</stp>
        <tr r="Q1662" s="1"/>
      </tp>
      <tp>
        <v>25660256.109999999</v>
        <stp/>
        <stp>EM_S_STM07_IS</stp>
        <stp>4</stp>
        <stp>002359.SZ</stp>
        <stp>61</stp>
        <stp>12/31/2011</stp>
        <stp>1</stp>
        <tr r="O830" s="1"/>
      </tp>
      <tp>
        <v>110528787.44</v>
        <stp/>
        <stp>EM_S_STM07_IS</stp>
        <stp>4</stp>
        <stp>300369.SZ</stp>
        <stp>61</stp>
        <stp>12/31/2013</stp>
        <stp>1</stp>
        <tr r="Q1663" s="1"/>
      </tp>
      <tp>
        <v>273624524.61000001</v>
        <stp/>
        <stp>EM_S_STM07_IS</stp>
        <stp>4</stp>
        <stp>600380.SH</stp>
        <stp>61</stp>
        <stp>12/31/2013</stp>
        <stp>1</stp>
        <tr r="Q2200" s="1"/>
      </tp>
      <tp>
        <v>32859879.91</v>
        <stp/>
        <stp>EM_S_STM07_IS</stp>
        <stp>4</stp>
        <stp>600381.SH</stp>
        <stp>61</stp>
        <stp>12/31/2013</stp>
        <stp>1</stp>
        <tr r="Q2201" s="1"/>
      </tp>
      <tp>
        <v>201367970.47</v>
        <stp/>
        <stp>EM_S_STM07_IS</stp>
        <stp>4</stp>
        <stp>600382.SH</stp>
        <stp>61</stp>
        <stp>12/31/2013</stp>
        <stp>1</stp>
        <tr r="Q2202" s="1"/>
      </tp>
      <tp>
        <v>3608834967.29</v>
        <stp/>
        <stp>EM_S_STM07_IS</stp>
        <stp>4</stp>
        <stp>600383.SH</stp>
        <stp>61</stp>
        <stp>12/31/2013</stp>
        <stp>1</stp>
        <tr r="Q2203" s="1"/>
      </tp>
      <tp>
        <v>26828030.16</v>
        <stp/>
        <stp>EM_S_STM07_IS</stp>
        <stp>4</stp>
        <stp>600385.SH</stp>
        <stp>61</stp>
        <stp>12/31/2013</stp>
        <stp>1</stp>
        <tr r="Q2204" s="1"/>
      </tp>
      <tp>
        <v>174235432.97</v>
        <stp/>
        <stp>EM_S_STM07_IS</stp>
        <stp>4</stp>
        <stp>600386.SH</stp>
        <stp>61</stp>
        <stp>12/31/2013</stp>
        <stp>1</stp>
        <tr r="Q2205" s="1"/>
      </tp>
      <tp>
        <v>62935727.600000001</v>
        <stp/>
        <stp>EM_S_STM07_IS</stp>
        <stp>4</stp>
        <stp>600387.SH</stp>
        <stp>61</stp>
        <stp>12/31/2013</stp>
        <stp>1</stp>
        <tr r="Q2206" s="1"/>
      </tp>
      <tp>
        <v>456715102.42000002</v>
        <stp/>
        <stp>EM_S_STM07_IS</stp>
        <stp>4</stp>
        <stp>600388.SH</stp>
        <stp>61</stp>
        <stp>12/31/2013</stp>
        <stp>1</stp>
        <tr r="Q2207" s="1"/>
      </tp>
      <tp>
        <v>164269280.93000001</v>
        <stp/>
        <stp>EM_S_STM07_IS</stp>
        <stp>4</stp>
        <stp>601388.SH</stp>
        <stp>61</stp>
        <stp>12/31/2012</stp>
        <stp>1</stp>
        <tr r="P2761" s="1"/>
      </tp>
      <tp>
        <v>302793880.27999997</v>
        <stp/>
        <stp>EM_S_STM07_IS</stp>
        <stp>4</stp>
        <stp>600389.SH</stp>
        <stp>61</stp>
        <stp>12/31/2013</stp>
        <stp>1</stp>
        <tr r="Q2208" s="1"/>
      </tp>
      <tp t="s">
        <v/>
        <stp/>
        <stp>EM_S_STM07_IS</stp>
        <stp>4</stp>
        <stp>603389.SH</stp>
        <stp>61</stp>
        <stp>12/31/2010</stp>
        <stp>1</stp>
        <tr r="N2946" s="1"/>
      </tp>
      <tp>
        <v>9865075.3100000005</v>
        <stp/>
        <stp>EM_S_STM07_IS</stp>
        <stp>4</stp>
        <stp>600390.SH</stp>
        <stp>61</stp>
        <stp>12/31/2013</stp>
        <stp>1</stp>
        <tr r="Q2209" s="1"/>
      </tp>
      <tp>
        <v>7354739000</v>
        <stp/>
        <stp>EM_S_STM07_IS</stp>
        <stp>4</stp>
        <stp>601390.SH</stp>
        <stp>61</stp>
        <stp>12/31/2012</stp>
        <stp>1</stp>
        <tr r="P2762" s="1"/>
      </tp>
      <tp>
        <v>31889851.460000001</v>
        <stp/>
        <stp>EM_S_STM07_IS</stp>
        <stp>4</stp>
        <stp>600391.SH</stp>
        <stp>61</stp>
        <stp>12/31/2013</stp>
        <stp>1</stp>
        <tr r="Q2210" s="1"/>
      </tp>
      <tp>
        <v>147849606.96000001</v>
        <stp/>
        <stp>EM_S_STM07_IS</stp>
        <stp>4</stp>
        <stp>600392.SH</stp>
        <stp>61</stp>
        <stp>12/31/2013</stp>
        <stp>1</stp>
        <tr r="Q2211" s="1"/>
      </tp>
      <tp>
        <v>25320051.460000001</v>
        <stp/>
        <stp>EM_S_STM07_IS</stp>
        <stp>4</stp>
        <stp>600393.SH</stp>
        <stp>61</stp>
        <stp>12/31/2013</stp>
        <stp>1</stp>
        <tr r="Q2212" s="1"/>
      </tp>
      <tp t="s">
        <v/>
        <stp/>
        <stp>EM_S_STM07_IS</stp>
        <stp>4</stp>
        <stp>603393.SH</stp>
        <stp>61</stp>
        <stp>12/31/2010</stp>
        <stp>1</stp>
        <tr r="N2947" s="1"/>
      </tp>
      <tp>
        <v>479788851.29000002</v>
        <stp/>
        <stp>EM_S_STM07_IS</stp>
        <stp>4</stp>
        <stp>600395.SH</stp>
        <stp>61</stp>
        <stp>12/31/2013</stp>
        <stp>1</stp>
        <tr r="Q2213" s="1"/>
      </tp>
      <tp>
        <v>215893759.08000001</v>
        <stp/>
        <stp>EM_S_STM07_IS</stp>
        <stp>4</stp>
        <stp>600396.SH</stp>
        <stp>61</stp>
        <stp>12/31/2013</stp>
        <stp>1</stp>
        <tr r="Q2214" s="1"/>
      </tp>
      <tp>
        <v>248277611.87</v>
        <stp/>
        <stp>EM_S_STM07_IS</stp>
        <stp>4</stp>
        <stp>600397.SH</stp>
        <stp>61</stp>
        <stp>12/31/2013</stp>
        <stp>1</stp>
        <tr r="Q2215" s="1"/>
      </tp>
      <tp>
        <v>141734961.47</v>
        <stp/>
        <stp>EM_S_STM07_IS</stp>
        <stp>4</stp>
        <stp>600398.SH</stp>
        <stp>61</stp>
        <stp>12/31/2013</stp>
        <stp>1</stp>
        <tr r="Q2216" s="1"/>
      </tp>
      <tp>
        <v>238532000000</v>
        <stp/>
        <stp>EM_S_STM07_IS</stp>
        <stp>4</stp>
        <stp>601398.SH</stp>
        <stp>61</stp>
        <stp>12/31/2012</stp>
        <stp>1</stp>
        <tr r="P2763" s="1"/>
      </tp>
      <tp t="s">
        <v/>
        <stp/>
        <stp>EM_S_STM07_IS</stp>
        <stp>4</stp>
        <stp>603398.SH</stp>
        <stp>61</stp>
        <stp>12/31/2010</stp>
        <stp>1</stp>
        <tr r="N2948" s="1"/>
      </tp>
      <tp>
        <v>23189368.670000002</v>
        <stp/>
        <stp>EM_S_STM07_IS</stp>
        <stp>4</stp>
        <stp>600399.SH</stp>
        <stp>61</stp>
        <stp>12/31/2013</stp>
        <stp>1</stp>
        <tr r="Q2217" s="1"/>
      </tp>
      <tp>
        <v>86268421.420000002</v>
        <stp/>
        <stp>EM_S_STM07_IS</stp>
        <stp>4</stp>
        <stp>603399.SH</stp>
        <stp>61</stp>
        <stp>12/31/2010</stp>
        <stp>1</stp>
        <tr r="N2949" s="1"/>
      </tp>
      <tp>
        <v>43977762.759999998</v>
        <stp/>
        <stp>EM_S_STM07_IS</stp>
        <stp>4</stp>
        <stp>600360.SH</stp>
        <stp>61</stp>
        <stp>12/31/2013</stp>
        <stp>1</stp>
        <tr r="Q2182" s="1"/>
      </tp>
      <tp>
        <v>40559080.030000001</v>
        <stp/>
        <stp>EM_S_STM07_IS</stp>
        <stp>4</stp>
        <stp>600361.SH</stp>
        <stp>61</stp>
        <stp>12/31/2013</stp>
        <stp>1</stp>
        <tr r="Q2183" s="1"/>
      </tp>
      <tp>
        <v>3565009194</v>
        <stp/>
        <stp>EM_S_STM07_IS</stp>
        <stp>4</stp>
        <stp>600362.SH</stp>
        <stp>61</stp>
        <stp>12/31/2013</stp>
        <stp>1</stp>
        <tr r="Q2184" s="1"/>
      </tp>
      <tp>
        <v>157960353.5</v>
        <stp/>
        <stp>EM_S_STM07_IS</stp>
        <stp>4</stp>
        <stp>600363.SH</stp>
        <stp>61</stp>
        <stp>12/31/2013</stp>
        <stp>1</stp>
        <tr r="Q2185" s="1"/>
      </tp>
      <tp>
        <v>9865957.0099999998</v>
        <stp/>
        <stp>EM_S_STM07_IS</stp>
        <stp>4</stp>
        <stp>600365.SH</stp>
        <stp>61</stp>
        <stp>12/31/2013</stp>
        <stp>1</stp>
        <tr r="Q2186" s="1"/>
      </tp>
      <tp>
        <v>350164601.72000003</v>
        <stp/>
        <stp>EM_S_STM07_IS</stp>
        <stp>4</stp>
        <stp>600366.SH</stp>
        <stp>61</stp>
        <stp>12/31/2013</stp>
        <stp>1</stp>
        <tr r="Q2187" s="1"/>
      </tp>
      <tp>
        <v>126170198.81999999</v>
        <stp/>
        <stp>EM_S_STM07_IS</stp>
        <stp>4</stp>
        <stp>603366.SH</stp>
        <stp>61</stp>
        <stp>12/31/2010</stp>
        <stp>1</stp>
        <tr r="N2942" s="1"/>
      </tp>
      <tp>
        <v>3263928.84</v>
        <stp/>
        <stp>EM_S_STM07_IS</stp>
        <stp>4</stp>
        <stp>600367.SH</stp>
        <stp>61</stp>
        <stp>12/31/2013</stp>
        <stp>1</stp>
        <tr r="Q2188" s="1"/>
      </tp>
      <tp>
        <v>191810525.08000001</v>
        <stp/>
        <stp>EM_S_STM07_IS</stp>
        <stp>4</stp>
        <stp>600368.SH</stp>
        <stp>61</stp>
        <stp>12/31/2013</stp>
        <stp>1</stp>
        <tr r="Q2189" s="1"/>
      </tp>
      <tp>
        <v>178404506</v>
        <stp/>
        <stp>EM_S_STM07_IS</stp>
        <stp>4</stp>
        <stp>601368.SH</stp>
        <stp>61</stp>
        <stp>12/31/2012</stp>
        <stp>1</stp>
        <tr r="P2757" s="1"/>
      </tp>
      <tp t="s">
        <v/>
        <stp/>
        <stp>EM_S_STM07_IS</stp>
        <stp>4</stp>
        <stp>603368.SH</stp>
        <stp>61</stp>
        <stp>12/31/2010</stp>
        <stp>1</stp>
        <tr r="N2943" s="1"/>
      </tp>
      <tp>
        <v>630328806.70000005</v>
        <stp/>
        <stp>EM_S_STM07_IS</stp>
        <stp>4</stp>
        <stp>600369.SH</stp>
        <stp>61</stp>
        <stp>12/31/2013</stp>
        <stp>1</stp>
        <tr r="Q2190" s="1"/>
      </tp>
      <tp>
        <v>1026317240.29</v>
        <stp/>
        <stp>EM_S_STM07_IS</stp>
        <stp>4</stp>
        <stp>601369.SH</stp>
        <stp>61</stp>
        <stp>12/31/2012</stp>
        <stp>1</stp>
        <tr r="P2758" s="1"/>
      </tp>
      <tp t="s">
        <v/>
        <stp/>
        <stp>EM_S_STM07_IS</stp>
        <stp>4</stp>
        <stp>603369.SH</stp>
        <stp>61</stp>
        <stp>12/31/2010</stp>
        <stp>1</stp>
        <tr r="N2944" s="1"/>
      </tp>
      <tp>
        <v>24844035.460000001</v>
        <stp/>
        <stp>EM_S_STM07_IS</stp>
        <stp>4</stp>
        <stp>600370.SH</stp>
        <stp>61</stp>
        <stp>12/31/2013</stp>
        <stp>1</stp>
        <tr r="Q2191" s="1"/>
      </tp>
      <tp>
        <v>-35393397.299999997</v>
        <stp/>
        <stp>EM_S_STM07_IS</stp>
        <stp>4</stp>
        <stp>600371.SH</stp>
        <stp>61</stp>
        <stp>12/31/2013</stp>
        <stp>1</stp>
        <tr r="Q2192" s="1"/>
      </tp>
      <tp>
        <v>627422678.09000003</v>
        <stp/>
        <stp>EM_S_STM07_IS</stp>
        <stp>4</stp>
        <stp>600372.SH</stp>
        <stp>61</stp>
        <stp>12/31/2013</stp>
        <stp>1</stp>
        <tr r="Q2193" s="1"/>
      </tp>
      <tp>
        <v>637188233.86000001</v>
        <stp/>
        <stp>EM_S_STM07_IS</stp>
        <stp>4</stp>
        <stp>600373.SH</stp>
        <stp>61</stp>
        <stp>12/31/2013</stp>
        <stp>1</stp>
        <tr r="Q2194" s="1"/>
      </tp>
      <tp>
        <v>247936215.24000001</v>
        <stp/>
        <stp>EM_S_STM07_IS</stp>
        <stp>4</stp>
        <stp>600375.SH</stp>
        <stp>61</stp>
        <stp>12/31/2013</stp>
        <stp>1</stp>
        <tr r="Q2195" s="1"/>
      </tp>
      <tp>
        <v>182782872.34999999</v>
        <stp/>
        <stp>EM_S_STM07_IS</stp>
        <stp>4</stp>
        <stp>601375.SH</stp>
        <stp>61</stp>
        <stp>12/31/2012</stp>
        <stp>1</stp>
        <tr r="P2759" s="1"/>
      </tp>
      <tp>
        <v>1288838664.97</v>
        <stp/>
        <stp>EM_S_STM07_IS</stp>
        <stp>4</stp>
        <stp>600376.SH</stp>
        <stp>61</stp>
        <stp>12/31/2013</stp>
        <stp>1</stp>
        <tr r="Q2196" s="1"/>
      </tp>
      <tp>
        <v>2707743147</v>
        <stp/>
        <stp>EM_S_STM07_IS</stp>
        <stp>4</stp>
        <stp>600377.SH</stp>
        <stp>61</stp>
        <stp>12/31/2013</stp>
        <stp>1</stp>
        <tr r="Q2197" s="1"/>
      </tp>
      <tp>
        <v>476350275.72000003</v>
        <stp/>
        <stp>EM_S_STM07_IS</stp>
        <stp>4</stp>
        <stp>601377.SH</stp>
        <stp>61</stp>
        <stp>12/31/2012</stp>
        <stp>1</stp>
        <tr r="P2760" s="1"/>
      </tp>
      <tp t="s">
        <v/>
        <stp/>
        <stp>EM_S_STM07_IS</stp>
        <stp>4</stp>
        <stp>603377.SH</stp>
        <stp>61</stp>
        <stp>12/31/2010</stp>
        <stp>1</stp>
        <tr r="N2945" s="1"/>
      </tp>
      <tp>
        <v>74630436.900000006</v>
        <stp/>
        <stp>EM_S_STM07_IS</stp>
        <stp>4</stp>
        <stp>600378.SH</stp>
        <stp>61</stp>
        <stp>12/31/2013</stp>
        <stp>1</stp>
        <tr r="Q2198" s="1"/>
      </tp>
      <tp>
        <v>18710641.629999999</v>
        <stp/>
        <stp>EM_S_STM07_IS</stp>
        <stp>4</stp>
        <stp>600379.SH</stp>
        <stp>61</stp>
        <stp>12/31/2013</stp>
        <stp>1</stp>
        <tr r="Q2199" s="1"/>
      </tp>
      <tp>
        <v>2714894781.4400001</v>
        <stp/>
        <stp>EM_S_STM07_IS</stp>
        <stp>4</stp>
        <stp>600340.SH</stp>
        <stp>61</stp>
        <stp>12/31/2013</stp>
        <stp>1</stp>
        <tr r="Q2168" s="1"/>
      </tp>
      <tp>
        <v>73552949.480000004</v>
        <stp/>
        <stp>EM_S_STM07_IS</stp>
        <stp>4</stp>
        <stp>600343.SH</stp>
        <stp>61</stp>
        <stp>12/31/2013</stp>
        <stp>1</stp>
        <tr r="Q2169" s="1"/>
      </tp>
      <tp>
        <v>-78830260.560000002</v>
        <stp/>
        <stp>EM_S_STM07_IS</stp>
        <stp>4</stp>
        <stp>600345.SH</stp>
        <stp>61</stp>
        <stp>12/31/2013</stp>
        <stp>1</stp>
        <tr r="Q2170" s="1"/>
      </tp>
      <tp>
        <v>11066834.9</v>
        <stp/>
        <stp>EM_S_STM07_IS</stp>
        <stp>4</stp>
        <stp>600346.SH</stp>
        <stp>61</stp>
        <stp>12/31/2013</stp>
        <stp>1</stp>
        <tr r="Q2171" s="1"/>
      </tp>
      <tp>
        <v>935150653.45000005</v>
        <stp/>
        <stp>EM_S_STM07_IS</stp>
        <stp>4</stp>
        <stp>600348.SH</stp>
        <stp>61</stp>
        <stp>12/31/2013</stp>
        <stp>1</stp>
        <tr r="Q2172" s="1"/>
      </tp>
      <tp>
        <v>2322147724</v>
        <stp/>
        <stp>EM_S_STM07_IS</stp>
        <stp>4</stp>
        <stp>600350.SH</stp>
        <stp>61</stp>
        <stp>12/31/2013</stp>
        <stp>1</stp>
        <tr r="Q2173" s="1"/>
      </tp>
      <tp>
        <v>118195518.86</v>
        <stp/>
        <stp>EM_S_STM07_IS</stp>
        <stp>4</stp>
        <stp>600351.SH</stp>
        <stp>61</stp>
        <stp>12/31/2013</stp>
        <stp>1</stp>
        <tr r="Q2174" s="1"/>
      </tp>
      <tp>
        <v>1349109935.3199999</v>
        <stp/>
        <stp>EM_S_STM07_IS</stp>
        <stp>4</stp>
        <stp>600352.SH</stp>
        <stp>61</stp>
        <stp>12/31/2013</stp>
        <stp>1</stp>
        <tr r="Q2175" s="1"/>
      </tp>
      <tp>
        <v>86717499.819999993</v>
        <stp/>
        <stp>EM_S_STM07_IS</stp>
        <stp>4</stp>
        <stp>600353.SH</stp>
        <stp>61</stp>
        <stp>12/31/2013</stp>
        <stp>1</stp>
        <tr r="Q2176" s="1"/>
      </tp>
      <tp>
        <v>17337411.969999999</v>
        <stp/>
        <stp>EM_S_STM07_IS</stp>
        <stp>4</stp>
        <stp>600354.SH</stp>
        <stp>61</stp>
        <stp>12/31/2013</stp>
        <stp>1</stp>
        <tr r="Q2177" s="1"/>
      </tp>
      <tp>
        <v>-57020001.890000001</v>
        <stp/>
        <stp>EM_S_STM07_IS</stp>
        <stp>4</stp>
        <stp>600355.SH</stp>
        <stp>61</stp>
        <stp>12/31/2013</stp>
        <stp>1</stp>
        <tr r="Q2178" s="1"/>
      </tp>
      <tp t="s">
        <v/>
        <stp/>
        <stp>EM_S_STM07_IS</stp>
        <stp>4</stp>
        <stp>603355.SH</stp>
        <stp>61</stp>
        <stp>12/31/2010</stp>
        <stp>1</stp>
        <tr r="N2941" s="1"/>
      </tp>
      <tp>
        <v>73701637.75</v>
        <stp/>
        <stp>EM_S_STM07_IS</stp>
        <stp>4</stp>
        <stp>600356.SH</stp>
        <stp>61</stp>
        <stp>12/31/2013</stp>
        <stp>1</stp>
        <tr r="Q2179" s="1"/>
      </tp>
      <tp>
        <v>10461728.18</v>
        <stp/>
        <stp>EM_S_STM07_IS</stp>
        <stp>4</stp>
        <stp>600358.SH</stp>
        <stp>61</stp>
        <stp>12/31/2013</stp>
        <stp>1</stp>
        <tr r="Q2180" s="1"/>
      </tp>
      <tp>
        <v>15169331.199999999</v>
        <stp/>
        <stp>EM_S_STM07_IS</stp>
        <stp>4</stp>
        <stp>600359.SH</stp>
        <stp>61</stp>
        <stp>12/31/2013</stp>
        <stp>1</stp>
        <tr r="Q2181" s="1"/>
      </tp>
      <tp>
        <v>139836320</v>
        <stp/>
        <stp>EM_S_STM07_IS</stp>
        <stp>4</stp>
        <stp>600320.SH</stp>
        <stp>61</stp>
        <stp>12/31/2013</stp>
        <stp>1</stp>
        <tr r="Q2150" s="1"/>
      </tp>
      <tp>
        <v>74849770.069999993</v>
        <stp/>
        <stp>EM_S_STM07_IS</stp>
        <stp>4</stp>
        <stp>600321.SH</stp>
        <stp>61</stp>
        <stp>12/31/2013</stp>
        <stp>1</stp>
        <tr r="Q2151" s="1"/>
      </tp>
      <tp>
        <v>143704443.03999999</v>
        <stp/>
        <stp>EM_S_STM07_IS</stp>
        <stp>4</stp>
        <stp>600322.SH</stp>
        <stp>61</stp>
        <stp>12/31/2013</stp>
        <stp>1</stp>
        <tr r="Q2152" s="1"/>
      </tp>
      <tp t="s">
        <v/>
        <stp/>
        <stp>EM_S_STM07_IS</stp>
        <stp>4</stp>
        <stp>603322.SH</stp>
        <stp>61</stp>
        <stp>12/31/2010</stp>
        <stp>1</stp>
        <tr r="N2934" s="1"/>
      </tp>
      <tp>
        <v>233878127.81999999</v>
        <stp/>
        <stp>EM_S_STM07_IS</stp>
        <stp>4</stp>
        <stp>600323.SH</stp>
        <stp>61</stp>
        <stp>12/31/2013</stp>
        <stp>1</stp>
        <tr r="Q2153" s="1"/>
      </tp>
      <tp t="s">
        <v/>
        <stp/>
        <stp>EM_S_STM07_IS</stp>
        <stp>4</stp>
        <stp>603323.SH</stp>
        <stp>61</stp>
        <stp>12/31/2010</stp>
        <stp>1</stp>
        <tr r="N2935" s="1"/>
      </tp>
      <tp>
        <v>538337740.20000005</v>
        <stp/>
        <stp>EM_S_STM07_IS</stp>
        <stp>4</stp>
        <stp>600325.SH</stp>
        <stp>61</stp>
        <stp>12/31/2013</stp>
        <stp>1</stp>
        <tr r="Q2154" s="1"/>
      </tp>
      <tp>
        <v>4871898.37</v>
        <stp/>
        <stp>EM_S_STM07_IS</stp>
        <stp>4</stp>
        <stp>600326.SH</stp>
        <stp>61</stp>
        <stp>12/31/2013</stp>
        <stp>1</stp>
        <tr r="Q2155" s="1"/>
      </tp>
      <tp>
        <v>186864336.50999999</v>
        <stp/>
        <stp>EM_S_STM07_IS</stp>
        <stp>4</stp>
        <stp>600327.SH</stp>
        <stp>61</stp>
        <stp>12/31/2013</stp>
        <stp>1</stp>
        <tr r="Q2156" s="1"/>
      </tp>
      <tp>
        <v>35051192.079999998</v>
        <stp/>
        <stp>EM_S_STM07_IS</stp>
        <stp>4</stp>
        <stp>600328.SH</stp>
        <stp>61</stp>
        <stp>12/31/2013</stp>
        <stp>1</stp>
        <tr r="Q2157" s="1"/>
      </tp>
      <tp>
        <v>58373000000</v>
        <stp/>
        <stp>EM_S_STM07_IS</stp>
        <stp>4</stp>
        <stp>601328.SH</stp>
        <stp>61</stp>
        <stp>12/31/2012</stp>
        <stp>1</stp>
        <tr r="P2753" s="1"/>
      </tp>
      <tp>
        <v>280996226.93000001</v>
        <stp/>
        <stp>EM_S_STM07_IS</stp>
        <stp>4</stp>
        <stp>603328.SH</stp>
        <stp>61</stp>
        <stp>12/31/2010</stp>
        <stp>1</stp>
        <tr r="N2936" s="1"/>
      </tp>
      <tp>
        <v>351794374.50999999</v>
        <stp/>
        <stp>EM_S_STM07_IS</stp>
        <stp>4</stp>
        <stp>600329.SH</stp>
        <stp>61</stp>
        <stp>12/31/2013</stp>
        <stp>1</stp>
        <tr r="Q2158" s="1"/>
      </tp>
      <tp>
        <v>12140467.199999999</v>
        <stp/>
        <stp>EM_S_STM07_IS</stp>
        <stp>4</stp>
        <stp>600330.SH</stp>
        <stp>61</stp>
        <stp>12/31/2013</stp>
        <stp>1</stp>
        <tr r="Q2159" s="1"/>
      </tp>
      <tp>
        <v>26449593.379999999</v>
        <stp/>
        <stp>EM_S_STM07_IS</stp>
        <stp>4</stp>
        <stp>600331.SH</stp>
        <stp>61</stp>
        <stp>12/31/2013</stp>
        <stp>1</stp>
        <tr r="Q2160" s="1"/>
      </tp>
      <tp>
        <v>980045077.10000002</v>
        <stp/>
        <stp>EM_S_STM07_IS</stp>
        <stp>4</stp>
        <stp>600332.SH</stp>
        <stp>61</stp>
        <stp>12/31/2013</stp>
        <stp>1</stp>
        <tr r="Q2161" s="1"/>
      </tp>
      <tp>
        <v>38198058.43</v>
        <stp/>
        <stp>EM_S_STM07_IS</stp>
        <stp>4</stp>
        <stp>600333.SH</stp>
        <stp>61</stp>
        <stp>12/31/2013</stp>
        <stp>1</stp>
        <tr r="Q2162" s="1"/>
      </tp>
      <tp>
        <v>1318936606</v>
        <stp/>
        <stp>EM_S_STM07_IS</stp>
        <stp>4</stp>
        <stp>601333.SH</stp>
        <stp>61</stp>
        <stp>12/31/2012</stp>
        <stp>1</stp>
        <tr r="P2754" s="1"/>
      </tp>
      <tp>
        <v>104955232.25</v>
        <stp/>
        <stp>EM_S_STM07_IS</stp>
        <stp>4</stp>
        <stp>603333.SH</stp>
        <stp>61</stp>
        <stp>12/31/2010</stp>
        <stp>1</stp>
        <tr r="N2937" s="1"/>
      </tp>
      <tp>
        <v>681111650.32000005</v>
        <stp/>
        <stp>EM_S_STM07_IS</stp>
        <stp>4</stp>
        <stp>600335.SH</stp>
        <stp>61</stp>
        <stp>12/31/2013</stp>
        <stp>1</stp>
        <tr r="Q2163" s="1"/>
      </tp>
      <tp>
        <v>152146751.83000001</v>
        <stp/>
        <stp>EM_S_STM07_IS</stp>
        <stp>4</stp>
        <stp>600336.SH</stp>
        <stp>61</stp>
        <stp>12/31/2013</stp>
        <stp>1</stp>
        <tr r="Q2164" s="1"/>
      </tp>
      <tp>
        <v>2933000000</v>
        <stp/>
        <stp>EM_S_STM07_IS</stp>
        <stp>4</stp>
        <stp>601336.SH</stp>
        <stp>61</stp>
        <stp>12/31/2012</stp>
        <stp>1</stp>
        <tr r="P2755" s="1"/>
      </tp>
      <tp t="s">
        <v/>
        <stp/>
        <stp>EM_S_STM07_IS</stp>
        <stp>4</stp>
        <stp>603336.SH</stp>
        <stp>61</stp>
        <stp>12/31/2010</stp>
        <stp>1</stp>
        <tr r="N2938" s="1"/>
      </tp>
      <tp>
        <v>172008381.12</v>
        <stp/>
        <stp>EM_S_STM07_IS</stp>
        <stp>4</stp>
        <stp>600337.SH</stp>
        <stp>61</stp>
        <stp>12/31/2013</stp>
        <stp>1</stp>
        <tr r="Q2165" s="1"/>
      </tp>
      <tp>
        <v>20883746.719999999</v>
        <stp/>
        <stp>EM_S_STM07_IS</stp>
        <stp>4</stp>
        <stp>600338.SH</stp>
        <stp>61</stp>
        <stp>12/31/2013</stp>
        <stp>1</stp>
        <tr r="Q2166" s="1"/>
      </tp>
      <tp t="s">
        <v/>
        <stp/>
        <stp>EM_S_STM07_IS</stp>
        <stp>4</stp>
        <stp>603338.SH</stp>
        <stp>61</stp>
        <stp>12/31/2010</stp>
        <stp>1</stp>
        <tr r="N2939" s="1"/>
      </tp>
      <tp>
        <v>5402227.2400000002</v>
        <stp/>
        <stp>EM_S_STM07_IS</stp>
        <stp>4</stp>
        <stp>600339.SH</stp>
        <stp>61</stp>
        <stp>12/31/2013</stp>
        <stp>1</stp>
        <tr r="Q2167" s="1"/>
      </tp>
      <tp>
        <v>251299388.06</v>
        <stp/>
        <stp>EM_S_STM07_IS</stp>
        <stp>4</stp>
        <stp>601339.SH</stp>
        <stp>61</stp>
        <stp>12/31/2012</stp>
        <stp>1</stp>
        <tr r="P2756" s="1"/>
      </tp>
      <tp t="s">
        <v/>
        <stp/>
        <stp>EM_S_STM07_IS</stp>
        <stp>4</stp>
        <stp>603339.SH</stp>
        <stp>61</stp>
        <stp>12/31/2010</stp>
        <stp>1</stp>
        <tr r="N2940" s="1"/>
      </tp>
      <tp>
        <v>80589912.390000001</v>
        <stp/>
        <stp>EM_S_STM07_IS</stp>
        <stp>4</stp>
        <stp>600300.SH</stp>
        <stp>61</stp>
        <stp>12/31/2013</stp>
        <stp>1</stp>
        <tr r="Q2132" s="1"/>
      </tp>
      <tp t="s">
        <v/>
        <stp/>
        <stp>EM_S_STM07_IS</stp>
        <stp>4</stp>
        <stp>603300.SH</stp>
        <stp>61</stp>
        <stp>12/31/2010</stp>
        <stp>1</stp>
        <tr r="N2925" s="1"/>
      </tp>
      <tp>
        <v>47705333.520000003</v>
        <stp/>
        <stp>EM_S_STM07_IS</stp>
        <stp>4</stp>
        <stp>600301.SH</stp>
        <stp>61</stp>
        <stp>12/31/2013</stp>
        <stp>1</stp>
        <tr r="Q2133" s="1"/>
      </tp>
      <tp>
        <v>11293939.960000001</v>
        <stp/>
        <stp>EM_S_STM07_IS</stp>
        <stp>4</stp>
        <stp>600302.SH</stp>
        <stp>61</stp>
        <stp>12/31/2013</stp>
        <stp>1</stp>
        <tr r="Q2134" s="1"/>
      </tp>
      <tp>
        <v>-268850595.63999999</v>
        <stp/>
        <stp>EM_S_STM07_IS</stp>
        <stp>4</stp>
        <stp>600303.SH</stp>
        <stp>61</stp>
        <stp>12/31/2013</stp>
        <stp>1</stp>
        <tr r="Q2135" s="1"/>
      </tp>
      <tp>
        <v>39115491.700000003</v>
        <stp/>
        <stp>EM_S_STM07_IS</stp>
        <stp>4</stp>
        <stp>600305.SH</stp>
        <stp>61</stp>
        <stp>12/31/2013</stp>
        <stp>1</stp>
        <tr r="Q2136" s="1"/>
      </tp>
      <tp>
        <v>-277327986.24000001</v>
        <stp/>
        <stp>EM_S_STM07_IS</stp>
        <stp>4</stp>
        <stp>600306.SH</stp>
        <stp>61</stp>
        <stp>12/31/2013</stp>
        <stp>1</stp>
        <tr r="Q2137" s="1"/>
      </tp>
      <tp t="s">
        <v/>
        <stp/>
        <stp>EM_S_STM07_IS</stp>
        <stp>4</stp>
        <stp>603306.SH</stp>
        <stp>61</stp>
        <stp>12/31/2010</stp>
        <stp>1</stp>
        <tr r="N2926" s="1"/>
      </tp>
      <tp>
        <v>-2338477546.6799998</v>
        <stp/>
        <stp>EM_S_STM07_IS</stp>
        <stp>4</stp>
        <stp>600307.SH</stp>
        <stp>61</stp>
        <stp>12/31/2013</stp>
        <stp>1</stp>
        <tr r="Q2138" s="1"/>
      </tp>
      <tp>
        <v>59466874.609999999</v>
        <stp/>
        <stp>EM_S_STM07_IS</stp>
        <stp>4</stp>
        <stp>600308.SH</stp>
        <stp>61</stp>
        <stp>12/31/2013</stp>
        <stp>1</stp>
        <tr r="Q2139" s="1"/>
      </tp>
      <tp>
        <v>95055387.819999993</v>
        <stp/>
        <stp>EM_S_STM07_IS</stp>
        <stp>4</stp>
        <stp>603308.SH</stp>
        <stp>61</stp>
        <stp>12/31/2010</stp>
        <stp>1</stp>
        <tr r="N2927" s="1"/>
      </tp>
      <tp>
        <v>2891412294.7399998</v>
        <stp/>
        <stp>EM_S_STM07_IS</stp>
        <stp>4</stp>
        <stp>600309.SH</stp>
        <stp>61</stp>
        <stp>12/31/2013</stp>
        <stp>1</stp>
        <tr r="Q2140" s="1"/>
      </tp>
      <tp t="s">
        <v/>
        <stp/>
        <stp>EM_S_STM07_IS</stp>
        <stp>4</stp>
        <stp>603309.SH</stp>
        <stp>61</stp>
        <stp>12/31/2010</stp>
        <stp>1</stp>
        <tr r="N2928" s="1"/>
      </tp>
      <tp>
        <v>54747135.149999999</v>
        <stp/>
        <stp>EM_S_STM07_IS</stp>
        <stp>4</stp>
        <stp>600310.SH</stp>
        <stp>61</stp>
        <stp>12/31/2013</stp>
        <stp>1</stp>
        <tr r="Q2141" s="1"/>
      </tp>
      <tp>
        <v>4869184.67</v>
        <stp/>
        <stp>EM_S_STM07_IS</stp>
        <stp>4</stp>
        <stp>600311.SH</stp>
        <stp>61</stp>
        <stp>12/31/2013</stp>
        <stp>1</stp>
        <tr r="Q2142" s="1"/>
      </tp>
      <tp>
        <v>481297698.11000001</v>
        <stp/>
        <stp>EM_S_STM07_IS</stp>
        <stp>4</stp>
        <stp>601311.SH</stp>
        <stp>61</stp>
        <stp>12/31/2012</stp>
        <stp>1</stp>
        <tr r="P2750" s="1"/>
      </tp>
      <tp t="s">
        <v/>
        <stp/>
        <stp>EM_S_STM07_IS</stp>
        <stp>4</stp>
        <stp>603311.SH</stp>
        <stp>61</stp>
        <stp>12/31/2010</stp>
        <stp>1</stp>
        <tr r="N2929" s="1"/>
      </tp>
      <tp>
        <v>398603191.16000003</v>
        <stp/>
        <stp>EM_S_STM07_IS</stp>
        <stp>4</stp>
        <stp>600312.SH</stp>
        <stp>61</stp>
        <stp>12/31/2013</stp>
        <stp>1</stp>
        <tr r="Q2143" s="1"/>
      </tp>
      <tp>
        <v>42686831.920000002</v>
        <stp/>
        <stp>EM_S_STM07_IS</stp>
        <stp>4</stp>
        <stp>600313.SH</stp>
        <stp>61</stp>
        <stp>12/31/2013</stp>
        <stp>1</stp>
        <tr r="Q2144" s="1"/>
      </tp>
      <tp>
        <v>144955316.96000001</v>
        <stp/>
        <stp>EM_S_STM07_IS</stp>
        <stp>4</stp>
        <stp>601313.SH</stp>
        <stp>61</stp>
        <stp>12/31/2012</stp>
        <stp>1</stp>
        <tr r="P2751" s="1"/>
      </tp>
      <tp t="s">
        <v/>
        <stp/>
        <stp>EM_S_STM07_IS</stp>
        <stp>4</stp>
        <stp>603313.SH</stp>
        <stp>61</stp>
        <stp>12/31/2010</stp>
        <stp>1</stp>
        <tr r="N2930" s="1"/>
      </tp>
      <tp>
        <v>800154088.51999998</v>
        <stp/>
        <stp>EM_S_STM07_IS</stp>
        <stp>4</stp>
        <stp>600315.SH</stp>
        <stp>61</stp>
        <stp>12/31/2013</stp>
        <stp>1</stp>
        <tr r="Q2145" s="1"/>
      </tp>
      <tp t="s">
        <v/>
        <stp/>
        <stp>EM_S_STM07_IS</stp>
        <stp>4</stp>
        <stp>603315.SH</stp>
        <stp>61</stp>
        <stp>12/31/2010</stp>
        <stp>1</stp>
        <tr r="N2931" s="1"/>
      </tp>
      <tp>
        <v>90912179.799999997</v>
        <stp/>
        <stp>EM_S_STM07_IS</stp>
        <stp>4</stp>
        <stp>600316.SH</stp>
        <stp>61</stp>
        <stp>12/31/2013</stp>
        <stp>1</stp>
        <tr r="Q2146" s="1"/>
      </tp>
      <tp>
        <v>511129457.06</v>
        <stp/>
        <stp>EM_S_STM07_IS</stp>
        <stp>4</stp>
        <stp>600317.SH</stp>
        <stp>61</stp>
        <stp>12/31/2013</stp>
        <stp>1</stp>
        <tr r="Q2147" s="1"/>
      </tp>
      <tp>
        <v>107052426.25</v>
        <stp/>
        <stp>EM_S_STM07_IS</stp>
        <stp>4</stp>
        <stp>600318.SH</stp>
        <stp>61</stp>
        <stp>12/31/2013</stp>
        <stp>1</stp>
        <tr r="Q2148" s="1"/>
      </tp>
      <tp>
        <v>20050000000</v>
        <stp/>
        <stp>EM_S_STM07_IS</stp>
        <stp>4</stp>
        <stp>601318.SH</stp>
        <stp>61</stp>
        <stp>12/31/2012</stp>
        <stp>1</stp>
        <tr r="P2752" s="1"/>
      </tp>
      <tp t="s">
        <v/>
        <stp/>
        <stp>EM_S_STM07_IS</stp>
        <stp>4</stp>
        <stp>603318.SH</stp>
        <stp>61</stp>
        <stp>12/31/2010</stp>
        <stp>1</stp>
        <tr r="N2932" s="1"/>
      </tp>
      <tp>
        <v>8793023.4399999995</v>
        <stp/>
        <stp>EM_S_STM07_IS</stp>
        <stp>4</stp>
        <stp>600319.SH</stp>
        <stp>61</stp>
        <stp>12/31/2013</stp>
        <stp>1</stp>
        <tr r="Q2149" s="1"/>
      </tp>
      <tp t="s">
        <v/>
        <stp/>
        <stp>EM_S_STM07_IS</stp>
        <stp>4</stp>
        <stp>603319.SH</stp>
        <stp>61</stp>
        <stp>12/31/2010</stp>
        <stp>1</stp>
        <tr r="N2933" s="1"/>
      </tp>
      <tp>
        <v>53211289.799999997</v>
        <stp/>
        <stp>EM_S_STM07_IS</stp>
        <stp>4</stp>
        <stp>300290.SZ</stp>
        <stp>61</stp>
        <stp>12/31/2013</stp>
        <stp>1</stp>
        <tr r="Q1585" s="1"/>
      </tp>
      <tp>
        <v>123365814.81</v>
        <stp/>
        <stp>EM_S_STM07_IS</stp>
        <stp>4</stp>
        <stp>300291.SZ</stp>
        <stp>61</stp>
        <stp>12/31/2013</stp>
        <stp>1</stp>
        <tr r="Q1586" s="1"/>
      </tp>
      <tp>
        <v>19113536.25</v>
        <stp/>
        <stp>EM_S_STM07_IS</stp>
        <stp>4</stp>
        <stp>300292.SZ</stp>
        <stp>61</stp>
        <stp>12/31/2013</stp>
        <stp>1</stp>
        <tr r="Q1587" s="1"/>
      </tp>
      <tp>
        <v>101374944.34</v>
        <stp/>
        <stp>EM_S_STM07_IS</stp>
        <stp>4</stp>
        <stp>300293.SZ</stp>
        <stp>61</stp>
        <stp>12/31/2013</stp>
        <stp>1</stp>
        <tr r="Q1588" s="1"/>
      </tp>
      <tp>
        <v>82403126.069999993</v>
        <stp/>
        <stp>EM_S_STM07_IS</stp>
        <stp>4</stp>
        <stp>300294.SZ</stp>
        <stp>61</stp>
        <stp>12/31/2013</stp>
        <stp>1</stp>
        <tr r="Q1589" s="1"/>
      </tp>
      <tp>
        <v>114383995.43000001</v>
        <stp/>
        <stp>EM_S_STM07_IS</stp>
        <stp>4</stp>
        <stp>300295.SZ</stp>
        <stp>61</stp>
        <stp>12/31/2013</stp>
        <stp>1</stp>
        <tr r="Q1590" s="1"/>
      </tp>
      <tp>
        <v>80225235.359999999</v>
        <stp/>
        <stp>EM_S_STM07_IS</stp>
        <stp>4</stp>
        <stp>300296.SZ</stp>
        <stp>61</stp>
        <stp>12/31/2013</stp>
        <stp>1</stp>
        <tr r="Q1591" s="1"/>
      </tp>
      <tp>
        <v>31963282.739999998</v>
        <stp/>
        <stp>EM_S_STM07_IS</stp>
        <stp>4</stp>
        <stp>300297.SZ</stp>
        <stp>61</stp>
        <stp>12/31/2013</stp>
        <stp>1</stp>
        <tr r="Q1592" s="1"/>
      </tp>
      <tp>
        <v>165306276.5</v>
        <stp/>
        <stp>EM_S_STM07_IS</stp>
        <stp>4</stp>
        <stp>300298.SZ</stp>
        <stp>61</stp>
        <stp>12/31/2013</stp>
        <stp>1</stp>
        <tr r="Q1593" s="1"/>
      </tp>
      <tp>
        <v>11447225.84</v>
        <stp/>
        <stp>EM_S_STM07_IS</stp>
        <stp>4</stp>
        <stp>300299.SZ</stp>
        <stp>61</stp>
        <stp>12/31/2013</stp>
        <stp>1</stp>
        <tr r="Q1594" s="1"/>
      </tp>
      <tp>
        <v>1683702.9</v>
        <stp/>
        <stp>EM_S_STM07_IS</stp>
        <stp>4</stp>
        <stp>300280.SZ</stp>
        <stp>61</stp>
        <stp>12/31/2013</stp>
        <stp>1</stp>
        <tr r="Q1575" s="1"/>
      </tp>
      <tp>
        <v>55080130.07</v>
        <stp/>
        <stp>EM_S_STM07_IS</stp>
        <stp>4</stp>
        <stp>300281.SZ</stp>
        <stp>61</stp>
        <stp>12/31/2013</stp>
        <stp>1</stp>
        <tr r="Q1576" s="1"/>
      </tp>
      <tp>
        <v>-8850082.0500000007</v>
        <stp/>
        <stp>EM_S_STM07_IS</stp>
        <stp>4</stp>
        <stp>300282.SZ</stp>
        <stp>61</stp>
        <stp>12/31/2013</stp>
        <stp>1</stp>
        <tr r="Q1577" s="1"/>
      </tp>
      <tp>
        <v>4072729.37</v>
        <stp/>
        <stp>EM_S_STM07_IS</stp>
        <stp>4</stp>
        <stp>300283.SZ</stp>
        <stp>61</stp>
        <stp>12/31/2013</stp>
        <stp>1</stp>
        <tr r="Q1578" s="1"/>
      </tp>
      <tp>
        <v>185554067.81</v>
        <stp/>
        <stp>EM_S_STM07_IS</stp>
        <stp>4</stp>
        <stp>300284.SZ</stp>
        <stp>61</stp>
        <stp>12/31/2013</stp>
        <stp>1</stp>
        <tr r="Q1579" s="1"/>
      </tp>
      <tp>
        <v>78590327.609999999</v>
        <stp/>
        <stp>EM_S_STM07_IS</stp>
        <stp>4</stp>
        <stp>300285.SZ</stp>
        <stp>61</stp>
        <stp>12/31/2013</stp>
        <stp>1</stp>
        <tr r="Q1580" s="1"/>
      </tp>
      <tp>
        <v>63712999.909999996</v>
        <stp/>
        <stp>EM_S_STM07_IS</stp>
        <stp>4</stp>
        <stp>300286.SZ</stp>
        <stp>61</stp>
        <stp>12/31/2013</stp>
        <stp>1</stp>
        <tr r="Q1581" s="1"/>
      </tp>
      <tp>
        <v>66037679.310000002</v>
        <stp/>
        <stp>EM_S_STM07_IS</stp>
        <stp>4</stp>
        <stp>300287.SZ</stp>
        <stp>61</stp>
        <stp>12/31/2013</stp>
        <stp>1</stp>
        <tr r="Q1582" s="1"/>
      </tp>
      <tp>
        <v>56303639.109999999</v>
        <stp/>
        <stp>EM_S_STM07_IS</stp>
        <stp>4</stp>
        <stp>300288.SZ</stp>
        <stp>61</stp>
        <stp>12/31/2013</stp>
        <stp>1</stp>
        <tr r="Q1583" s="1"/>
      </tp>
      <tp>
        <v>110072010.64</v>
        <stp/>
        <stp>EM_S_STM07_IS</stp>
        <stp>4</stp>
        <stp>300289.SZ</stp>
        <stp>61</stp>
        <stp>12/31/2013</stp>
        <stp>1</stp>
        <tr r="Q1584" s="1"/>
      </tp>
      <tp>
        <v>42799088.009999998</v>
        <stp/>
        <stp>EM_S_STM07_IS</stp>
        <stp>4</stp>
        <stp>002280.SZ</stp>
        <stp>61</stp>
        <stp>12/31/2011</stp>
        <stp>1</stp>
        <tr r="O751" s="1"/>
      </tp>
      <tp>
        <v>111679852.26000001</v>
        <stp/>
        <stp>EM_S_STM07_IS</stp>
        <stp>4</stp>
        <stp>002281.SZ</stp>
        <stp>61</stp>
        <stp>12/31/2011</stp>
        <stp>1</stp>
        <tr r="O752" s="1"/>
      </tp>
      <tp>
        <v>67518074.150000006</v>
        <stp/>
        <stp>EM_S_STM07_IS</stp>
        <stp>4</stp>
        <stp>002282.SZ</stp>
        <stp>61</stp>
        <stp>12/31/2011</stp>
        <stp>1</stp>
        <tr r="O753" s="1"/>
      </tp>
      <tp>
        <v>202712545.37</v>
        <stp/>
        <stp>EM_S_STM07_IS</stp>
        <stp>4</stp>
        <stp>002283.SZ</stp>
        <stp>61</stp>
        <stp>12/31/2011</stp>
        <stp>1</stp>
        <tr r="O754" s="1"/>
      </tp>
      <tp>
        <v>79809534.450000003</v>
        <stp/>
        <stp>EM_S_STM07_IS</stp>
        <stp>4</stp>
        <stp>002284.SZ</stp>
        <stp>61</stp>
        <stp>12/31/2011</stp>
        <stp>1</stp>
        <tr r="O755" s="1"/>
      </tp>
      <tp>
        <v>157316820.63999999</v>
        <stp/>
        <stp>EM_S_STM07_IS</stp>
        <stp>4</stp>
        <stp>002285.SZ</stp>
        <stp>61</stp>
        <stp>12/31/2011</stp>
        <stp>1</stp>
        <tr r="O756" s="1"/>
      </tp>
      <tp>
        <v>55721635.869999997</v>
        <stp/>
        <stp>EM_S_STM07_IS</stp>
        <stp>4</stp>
        <stp>002286.SZ</stp>
        <stp>61</stp>
        <stp>12/31/2011</stp>
        <stp>1</stp>
        <tr r="O757" s="1"/>
      </tp>
      <tp>
        <v>170718429.24000001</v>
        <stp/>
        <stp>EM_S_STM07_IS</stp>
        <stp>4</stp>
        <stp>002287.SZ</stp>
        <stp>61</stp>
        <stp>12/31/2011</stp>
        <stp>1</stp>
        <tr r="O758" s="1"/>
      </tp>
      <tp>
        <v>33074614.77</v>
        <stp/>
        <stp>EM_S_STM07_IS</stp>
        <stp>4</stp>
        <stp>002288.SZ</stp>
        <stp>61</stp>
        <stp>12/31/2011</stp>
        <stp>1</stp>
        <tr r="O759" s="1"/>
      </tp>
      <tp>
        <v>20801938.170000002</v>
        <stp/>
        <stp>EM_S_STM07_IS</stp>
        <stp>4</stp>
        <stp>002289.SZ</stp>
        <stp>61</stp>
        <stp>12/31/2011</stp>
        <stp>1</stp>
        <tr r="O760" s="1"/>
      </tp>
      <tp>
        <v>61694597.259999998</v>
        <stp/>
        <stp>EM_S_STM07_IS</stp>
        <stp>4</stp>
        <stp>002290.SZ</stp>
        <stp>61</stp>
        <stp>12/31/2011</stp>
        <stp>1</stp>
        <tr r="O761" s="1"/>
      </tp>
      <tp>
        <v>99444822.689999998</v>
        <stp/>
        <stp>EM_S_STM07_IS</stp>
        <stp>4</stp>
        <stp>002291.SZ</stp>
        <stp>61</stp>
        <stp>12/31/2011</stp>
        <stp>1</stp>
        <tr r="O762" s="1"/>
      </tp>
      <tp>
        <v>132190433.45</v>
        <stp/>
        <stp>EM_S_STM07_IS</stp>
        <stp>4</stp>
        <stp>002292.SZ</stp>
        <stp>61</stp>
        <stp>12/31/2011</stp>
        <stp>1</stp>
        <tr r="O763" s="1"/>
      </tp>
      <tp>
        <v>374010138.19</v>
        <stp/>
        <stp>EM_S_STM07_IS</stp>
        <stp>4</stp>
        <stp>002293.SZ</stp>
        <stp>61</stp>
        <stp>12/31/2011</stp>
        <stp>1</stp>
        <tr r="O764" s="1"/>
      </tp>
      <tp>
        <v>405249376.79000002</v>
        <stp/>
        <stp>EM_S_STM07_IS</stp>
        <stp>4</stp>
        <stp>002294.SZ</stp>
        <stp>61</stp>
        <stp>12/31/2011</stp>
        <stp>1</stp>
        <tr r="O765" s="1"/>
      </tp>
      <tp>
        <v>21494641.780000001</v>
        <stp/>
        <stp>EM_S_STM07_IS</stp>
        <stp>4</stp>
        <stp>002295.SZ</stp>
        <stp>61</stp>
        <stp>12/31/2011</stp>
        <stp>1</stp>
        <tr r="O766" s="1"/>
      </tp>
      <tp>
        <v>95570043.390000001</v>
        <stp/>
        <stp>EM_S_STM07_IS</stp>
        <stp>4</stp>
        <stp>002296.SZ</stp>
        <stp>61</stp>
        <stp>12/31/2011</stp>
        <stp>1</stp>
        <tr r="O767" s="1"/>
      </tp>
      <tp>
        <v>36366876.119999997</v>
        <stp/>
        <stp>EM_S_STM07_IS</stp>
        <stp>4</stp>
        <stp>002297.SZ</stp>
        <stp>61</stp>
        <stp>12/31/2011</stp>
        <stp>1</stp>
        <tr r="O768" s="1"/>
      </tp>
      <tp>
        <v>72702903.489999995</v>
        <stp/>
        <stp>EM_S_STM07_IS</stp>
        <stp>4</stp>
        <stp>002298.SZ</stp>
        <stp>61</stp>
        <stp>12/31/2011</stp>
        <stp>1</stp>
        <tr r="O769" s="1"/>
      </tp>
      <tp>
        <v>468454845.54000002</v>
        <stp/>
        <stp>EM_S_STM07_IS</stp>
        <stp>4</stp>
        <stp>002299.SZ</stp>
        <stp>61</stp>
        <stp>12/31/2011</stp>
        <stp>1</stp>
        <tr r="O770" s="1"/>
      </tp>
      <tp>
        <v>170756110.69</v>
        <stp/>
        <stp>EM_S_STM07_IS</stp>
        <stp>4</stp>
        <stp>002220.SZ</stp>
        <stp>61</stp>
        <stp>12/31/2011</stp>
        <stp>1</stp>
        <tr r="O692" s="1"/>
      </tp>
      <tp>
        <v>103184791.3</v>
        <stp/>
        <stp>EM_S_STM07_IS</stp>
        <stp>4</stp>
        <stp>300210.SZ</stp>
        <stp>61</stp>
        <stp>12/31/2013</stp>
        <stp>1</stp>
        <tr r="Q1505" s="1"/>
      </tp>
      <tp>
        <v>78928215.329999998</v>
        <stp/>
        <stp>EM_S_STM07_IS</stp>
        <stp>4</stp>
        <stp>002221.SZ</stp>
        <stp>61</stp>
        <stp>12/31/2011</stp>
        <stp>1</stp>
        <tr r="O693" s="1"/>
      </tp>
      <tp>
        <v>22723264.32</v>
        <stp/>
        <stp>EM_S_STM07_IS</stp>
        <stp>4</stp>
        <stp>300211.SZ</stp>
        <stp>61</stp>
        <stp>12/31/2013</stp>
        <stp>1</stp>
        <tr r="Q1506" s="1"/>
      </tp>
      <tp>
        <v>64115747.5</v>
        <stp/>
        <stp>EM_S_STM07_IS</stp>
        <stp>4</stp>
        <stp>002222.SZ</stp>
        <stp>61</stp>
        <stp>12/31/2011</stp>
        <stp>1</stp>
        <tr r="O694" s="1"/>
      </tp>
      <tp>
        <v>94287560.810000002</v>
        <stp/>
        <stp>EM_S_STM07_IS</stp>
        <stp>4</stp>
        <stp>300212.SZ</stp>
        <stp>61</stp>
        <stp>12/31/2013</stp>
        <stp>1</stp>
        <tr r="Q1507" s="1"/>
      </tp>
      <tp>
        <v>226411771.66</v>
        <stp/>
        <stp>EM_S_STM07_IS</stp>
        <stp>4</stp>
        <stp>002223.SZ</stp>
        <stp>61</stp>
        <stp>12/31/2011</stp>
        <stp>1</stp>
        <tr r="O695" s="1"/>
      </tp>
      <tp>
        <v>42560666.530000001</v>
        <stp/>
        <stp>EM_S_STM07_IS</stp>
        <stp>4</stp>
        <stp>300213.SZ</stp>
        <stp>61</stp>
        <stp>12/31/2013</stp>
        <stp>1</stp>
        <tr r="Q1508" s="1"/>
      </tp>
      <tp>
        <v>44497452.009999998</v>
        <stp/>
        <stp>EM_S_STM07_IS</stp>
        <stp>4</stp>
        <stp>002224.SZ</stp>
        <stp>61</stp>
        <stp>12/31/2011</stp>
        <stp>1</stp>
        <tr r="O696" s="1"/>
      </tp>
      <tp>
        <v>55463307.229999997</v>
        <stp/>
        <stp>EM_S_STM07_IS</stp>
        <stp>4</stp>
        <stp>300214.SZ</stp>
        <stp>61</stp>
        <stp>12/31/2013</stp>
        <stp>1</stp>
        <tr r="Q1509" s="1"/>
      </tp>
      <tp>
        <v>116062914.95999999</v>
        <stp/>
        <stp>EM_S_STM07_IS</stp>
        <stp>4</stp>
        <stp>002225.SZ</stp>
        <stp>61</stp>
        <stp>12/31/2011</stp>
        <stp>1</stp>
        <tr r="O697" s="1"/>
      </tp>
      <tp>
        <v>171103022.90000001</v>
        <stp/>
        <stp>EM_S_STM07_IS</stp>
        <stp>4</stp>
        <stp>300215.SZ</stp>
        <stp>61</stp>
        <stp>12/31/2013</stp>
        <stp>1</stp>
        <tr r="Q1510" s="1"/>
      </tp>
      <tp>
        <v>176506632.53999999</v>
        <stp/>
        <stp>EM_S_STM07_IS</stp>
        <stp>4</stp>
        <stp>002226.SZ</stp>
        <stp>61</stp>
        <stp>12/31/2011</stp>
        <stp>1</stp>
        <tr r="O698" s="1"/>
      </tp>
      <tp>
        <v>84619198.439999998</v>
        <stp/>
        <stp>EM_S_STM07_IS</stp>
        <stp>4</stp>
        <stp>300216.SZ</stp>
        <stp>61</stp>
        <stp>12/31/2013</stp>
        <stp>1</stp>
        <tr r="Q1511" s="1"/>
      </tp>
      <tp>
        <v>16502926.25</v>
        <stp/>
        <stp>EM_S_STM07_IS</stp>
        <stp>4</stp>
        <stp>002227.SZ</stp>
        <stp>61</stp>
        <stp>12/31/2011</stp>
        <stp>1</stp>
        <tr r="O699" s="1"/>
      </tp>
      <tp>
        <v>90708255.810000002</v>
        <stp/>
        <stp>EM_S_STM07_IS</stp>
        <stp>4</stp>
        <stp>300217.SZ</stp>
        <stp>61</stp>
        <stp>12/31/2013</stp>
        <stp>1</stp>
        <tr r="Q1512" s="1"/>
      </tp>
      <tp>
        <v>74145205.120000005</v>
        <stp/>
        <stp>EM_S_STM07_IS</stp>
        <stp>4</stp>
        <stp>002228.SZ</stp>
        <stp>61</stp>
        <stp>12/31/2011</stp>
        <stp>1</stp>
        <tr r="O700" s="1"/>
      </tp>
      <tp>
        <v>73784713.019999996</v>
        <stp/>
        <stp>EM_S_STM07_IS</stp>
        <stp>4</stp>
        <stp>300218.SZ</stp>
        <stp>61</stp>
        <stp>12/31/2013</stp>
        <stp>1</stp>
        <tr r="Q1513" s="1"/>
      </tp>
      <tp>
        <v>58045463.25</v>
        <stp/>
        <stp>EM_S_STM07_IS</stp>
        <stp>4</stp>
        <stp>002229.SZ</stp>
        <stp>61</stp>
        <stp>12/31/2011</stp>
        <stp>1</stp>
        <tr r="O701" s="1"/>
      </tp>
      <tp>
        <v>61040268.340000004</v>
        <stp/>
        <stp>EM_S_STM07_IS</stp>
        <stp>4</stp>
        <stp>300219.SZ</stp>
        <stp>61</stp>
        <stp>12/31/2013</stp>
        <stp>1</stp>
        <tr r="Q1514" s="1"/>
      </tp>
      <tp>
        <v>132628901.91</v>
        <stp/>
        <stp>EM_S_STM07_IS</stp>
        <stp>4</stp>
        <stp>002230.SZ</stp>
        <stp>61</stp>
        <stp>12/31/2011</stp>
        <stp>1</stp>
        <tr r="O702" s="1"/>
      </tp>
      <tp>
        <v>49748939.369999997</v>
        <stp/>
        <stp>EM_S_STM07_IS</stp>
        <stp>4</stp>
        <stp>300200.SZ</stp>
        <stp>61</stp>
        <stp>12/31/2013</stp>
        <stp>1</stp>
        <tr r="Q1495" s="1"/>
      </tp>
      <tp>
        <v>58450749.600000001</v>
        <stp/>
        <stp>EM_S_STM07_IS</stp>
        <stp>4</stp>
        <stp>002231.SZ</stp>
        <stp>61</stp>
        <stp>12/31/2011</stp>
        <stp>1</stp>
        <tr r="O703" s="1"/>
      </tp>
      <tp>
        <v>5555509.0999999996</v>
        <stp/>
        <stp>EM_S_STM07_IS</stp>
        <stp>4</stp>
        <stp>300201.SZ</stp>
        <stp>61</stp>
        <stp>12/31/2013</stp>
        <stp>1</stp>
        <tr r="Q1496" s="1"/>
      </tp>
      <tp>
        <v>64056653.57</v>
        <stp/>
        <stp>EM_S_STM07_IS</stp>
        <stp>4</stp>
        <stp>002232.SZ</stp>
        <stp>61</stp>
        <stp>12/31/2011</stp>
        <stp>1</stp>
        <tr r="O704" s="1"/>
      </tp>
      <tp>
        <v>271985883.04000002</v>
        <stp/>
        <stp>EM_S_STM07_IS</stp>
        <stp>4</stp>
        <stp>300202.SZ</stp>
        <stp>61</stp>
        <stp>12/31/2013</stp>
        <stp>1</stp>
        <tr r="Q1497" s="1"/>
      </tp>
      <tp>
        <v>608831263.04999995</v>
        <stp/>
        <stp>EM_S_STM07_IS</stp>
        <stp>4</stp>
        <stp>002233.SZ</stp>
        <stp>61</stp>
        <stp>12/31/2011</stp>
        <stp>1</stp>
        <tr r="O705" s="1"/>
      </tp>
      <tp>
        <v>159152156.02000001</v>
        <stp/>
        <stp>EM_S_STM07_IS</stp>
        <stp>4</stp>
        <stp>300203.SZ</stp>
        <stp>61</stp>
        <stp>12/31/2013</stp>
        <stp>1</stp>
        <tr r="Q1498" s="1"/>
      </tp>
      <tp>
        <v>187059777.40000001</v>
        <stp/>
        <stp>EM_S_STM07_IS</stp>
        <stp>4</stp>
        <stp>002234.SZ</stp>
        <stp>61</stp>
        <stp>12/31/2011</stp>
        <stp>1</stp>
        <tr r="O706" s="1"/>
      </tp>
      <tp>
        <v>109572624.03</v>
        <stp/>
        <stp>EM_S_STM07_IS</stp>
        <stp>4</stp>
        <stp>300204.SZ</stp>
        <stp>61</stp>
        <stp>12/31/2013</stp>
        <stp>1</stp>
        <tr r="Q1499" s="1"/>
      </tp>
      <tp>
        <v>4170749.25</v>
        <stp/>
        <stp>EM_S_STM07_IS</stp>
        <stp>4</stp>
        <stp>002235.SZ</stp>
        <stp>61</stp>
        <stp>12/31/2011</stp>
        <stp>1</stp>
        <tr r="O707" s="1"/>
      </tp>
      <tp>
        <v>86161049.569999993</v>
        <stp/>
        <stp>EM_S_STM07_IS</stp>
        <stp>4</stp>
        <stp>300205.SZ</stp>
        <stp>61</stp>
        <stp>12/31/2013</stp>
        <stp>1</stp>
        <tr r="Q1500" s="1"/>
      </tp>
      <tp>
        <v>377983123.51999998</v>
        <stp/>
        <stp>EM_S_STM07_IS</stp>
        <stp>4</stp>
        <stp>002236.SZ</stp>
        <stp>61</stp>
        <stp>12/31/2011</stp>
        <stp>1</stp>
        <tr r="O708" s="1"/>
      </tp>
      <tp>
        <v>34702863.530000001</v>
        <stp/>
        <stp>EM_S_STM07_IS</stp>
        <stp>4</stp>
        <stp>300206.SZ</stp>
        <stp>61</stp>
        <stp>12/31/2013</stp>
        <stp>1</stp>
        <tr r="Q1501" s="1"/>
      </tp>
      <tp>
        <v>244857038.40000001</v>
        <stp/>
        <stp>EM_S_STM07_IS</stp>
        <stp>4</stp>
        <stp>002237.SZ</stp>
        <stp>61</stp>
        <stp>12/31/2011</stp>
        <stp>1</stp>
        <tr r="O709" s="1"/>
      </tp>
      <tp>
        <v>81032024.930000007</v>
        <stp/>
        <stp>EM_S_STM07_IS</stp>
        <stp>4</stp>
        <stp>300207.SZ</stp>
        <stp>61</stp>
        <stp>12/31/2013</stp>
        <stp>1</stp>
        <tr r="Q1502" s="1"/>
      </tp>
      <tp>
        <v>117761002.8</v>
        <stp/>
        <stp>EM_S_STM07_IS</stp>
        <stp>4</stp>
        <stp>002238.SZ</stp>
        <stp>61</stp>
        <stp>12/31/2011</stp>
        <stp>1</stp>
        <tr r="O710" s="1"/>
      </tp>
      <tp>
        <v>37932509.82</v>
        <stp/>
        <stp>EM_S_STM07_IS</stp>
        <stp>4</stp>
        <stp>300208.SZ</stp>
        <stp>61</stp>
        <stp>12/31/2013</stp>
        <stp>1</stp>
        <tr r="Q1503" s="1"/>
      </tp>
      <tp>
        <v>10548395.109999999</v>
        <stp/>
        <stp>EM_S_STM07_IS</stp>
        <stp>4</stp>
        <stp>002239.SZ</stp>
        <stp>61</stp>
        <stp>12/31/2011</stp>
        <stp>1</stp>
        <tr r="O711" s="1"/>
      </tp>
      <tp>
        <v>6875070.21</v>
        <stp/>
        <stp>EM_S_STM07_IS</stp>
        <stp>4</stp>
        <stp>300209.SZ</stp>
        <stp>61</stp>
        <stp>12/31/2013</stp>
        <stp>1</stp>
        <tr r="Q1504" s="1"/>
      </tp>
      <tp>
        <v>-44676068.740000002</v>
        <stp/>
        <stp>EM_S_STM07_IS</stp>
        <stp>4</stp>
        <stp>002200.SZ</stp>
        <stp>61</stp>
        <stp>12/31/2011</stp>
        <stp>1</stp>
        <tr r="O672" s="1"/>
      </tp>
      <tp>
        <v>52102286.729999997</v>
        <stp/>
        <stp>EM_S_STM07_IS</stp>
        <stp>4</stp>
        <stp>300230.SZ</stp>
        <stp>61</stp>
        <stp>12/31/2013</stp>
        <stp>1</stp>
        <tr r="Q1525" s="1"/>
      </tp>
      <tp>
        <v>18074728.34</v>
        <stp/>
        <stp>EM_S_STM07_IS</stp>
        <stp>4</stp>
        <stp>002201.SZ</stp>
        <stp>61</stp>
        <stp>12/31/2011</stp>
        <stp>1</stp>
        <tr r="O673" s="1"/>
      </tp>
      <tp>
        <v>47210807.219999999</v>
        <stp/>
        <stp>EM_S_STM07_IS</stp>
        <stp>4</stp>
        <stp>300231.SZ</stp>
        <stp>61</stp>
        <stp>12/31/2013</stp>
        <stp>1</stp>
        <tr r="Q1526" s="1"/>
      </tp>
      <tp>
        <v>606708253.84000003</v>
        <stp/>
        <stp>EM_S_STM07_IS</stp>
        <stp>4</stp>
        <stp>002202.SZ</stp>
        <stp>61</stp>
        <stp>12/31/2011</stp>
        <stp>1</stp>
        <tr r="O674" s="1"/>
      </tp>
      <tp>
        <v>32971636.760000002</v>
        <stp/>
        <stp>EM_S_STM07_IS</stp>
        <stp>4</stp>
        <stp>300232.SZ</stp>
        <stp>61</stp>
        <stp>12/31/2013</stp>
        <stp>1</stp>
        <tr r="Q1527" s="1"/>
      </tp>
      <tp>
        <v>229374812.24000001</v>
        <stp/>
        <stp>EM_S_STM07_IS</stp>
        <stp>4</stp>
        <stp>002203.SZ</stp>
        <stp>61</stp>
        <stp>12/31/2011</stp>
        <stp>1</stp>
        <tr r="O675" s="1"/>
      </tp>
      <tp>
        <v>64596722.57</v>
        <stp/>
        <stp>EM_S_STM07_IS</stp>
        <stp>4</stp>
        <stp>300233.SZ</stp>
        <stp>61</stp>
        <stp>12/31/2013</stp>
        <stp>1</stp>
        <tr r="Q1528" s="1"/>
      </tp>
      <tp>
        <v>910884788.19000006</v>
        <stp/>
        <stp>EM_S_STM07_IS</stp>
        <stp>4</stp>
        <stp>002204.SZ</stp>
        <stp>61</stp>
        <stp>12/31/2011</stp>
        <stp>1</stp>
        <tr r="O676" s="1"/>
      </tp>
      <tp>
        <v>50022039.229999997</v>
        <stp/>
        <stp>EM_S_STM07_IS</stp>
        <stp>4</stp>
        <stp>300234.SZ</stp>
        <stp>61</stp>
        <stp>12/31/2013</stp>
        <stp>1</stp>
        <tr r="Q1529" s="1"/>
      </tp>
      <tp>
        <v>28484607.670000002</v>
        <stp/>
        <stp>EM_S_STM07_IS</stp>
        <stp>4</stp>
        <stp>002205.SZ</stp>
        <stp>61</stp>
        <stp>12/31/2011</stp>
        <stp>1</stp>
        <tr r="O677" s="1"/>
      </tp>
      <tp>
        <v>23311990.32</v>
        <stp/>
        <stp>EM_S_STM07_IS</stp>
        <stp>4</stp>
        <stp>300235.SZ</stp>
        <stp>61</stp>
        <stp>12/31/2013</stp>
        <stp>1</stp>
        <tr r="Q1530" s="1"/>
      </tp>
      <tp>
        <v>199700251.96000001</v>
        <stp/>
        <stp>EM_S_STM07_IS</stp>
        <stp>4</stp>
        <stp>002206.SZ</stp>
        <stp>61</stp>
        <stp>12/31/2011</stp>
        <stp>1</stp>
        <tr r="O678" s="1"/>
      </tp>
      <tp>
        <v>44164193.640000001</v>
        <stp/>
        <stp>EM_S_STM07_IS</stp>
        <stp>4</stp>
        <stp>300236.SZ</stp>
        <stp>61</stp>
        <stp>12/31/2013</stp>
        <stp>1</stp>
        <tr r="Q1531" s="1"/>
      </tp>
      <tp>
        <v>10620468</v>
        <stp/>
        <stp>EM_S_STM07_IS</stp>
        <stp>4</stp>
        <stp>002207.SZ</stp>
        <stp>61</stp>
        <stp>12/31/2011</stp>
        <stp>1</stp>
        <tr r="O679" s="1"/>
      </tp>
      <tp>
        <v>32118840.219999999</v>
        <stp/>
        <stp>EM_S_STM07_IS</stp>
        <stp>4</stp>
        <stp>300237.SZ</stp>
        <stp>61</stp>
        <stp>12/31/2013</stp>
        <stp>1</stp>
        <tr r="Q1532" s="1"/>
      </tp>
      <tp>
        <v>160964214.16999999</v>
        <stp/>
        <stp>EM_S_STM07_IS</stp>
        <stp>4</stp>
        <stp>002208.SZ</stp>
        <stp>61</stp>
        <stp>12/31/2011</stp>
        <stp>1</stp>
        <tr r="O680" s="1"/>
      </tp>
      <tp>
        <v>40573894.140000001</v>
        <stp/>
        <stp>EM_S_STM07_IS</stp>
        <stp>4</stp>
        <stp>300238.SZ</stp>
        <stp>61</stp>
        <stp>12/31/2013</stp>
        <stp>1</stp>
        <tr r="Q1533" s="1"/>
      </tp>
      <tp>
        <v>52265211.659999996</v>
        <stp/>
        <stp>EM_S_STM07_IS</stp>
        <stp>4</stp>
        <stp>002209.SZ</stp>
        <stp>61</stp>
        <stp>12/31/2011</stp>
        <stp>1</stp>
        <tr r="O681" s="1"/>
      </tp>
      <tp>
        <v>42641724.32</v>
        <stp/>
        <stp>EM_S_STM07_IS</stp>
        <stp>4</stp>
        <stp>300239.SZ</stp>
        <stp>61</stp>
        <stp>12/31/2013</stp>
        <stp>1</stp>
        <tr r="Q1534" s="1"/>
      </tp>
      <tp>
        <v>76758009.469999999</v>
        <stp/>
        <stp>EM_S_STM07_IS</stp>
        <stp>4</stp>
        <stp>002210.SZ</stp>
        <stp>61</stp>
        <stp>12/31/2011</stp>
        <stp>1</stp>
        <tr r="O682" s="1"/>
      </tp>
      <tp>
        <v>7092467.8700000001</v>
        <stp/>
        <stp>EM_S_STM07_IS</stp>
        <stp>4</stp>
        <stp>300220.SZ</stp>
        <stp>61</stp>
        <stp>12/31/2013</stp>
        <stp>1</stp>
        <tr r="Q1515" s="1"/>
      </tp>
      <tp>
        <v>-19257505.41</v>
        <stp/>
        <stp>EM_S_STM07_IS</stp>
        <stp>4</stp>
        <stp>002211.SZ</stp>
        <stp>61</stp>
        <stp>12/31/2011</stp>
        <stp>1</stp>
        <tr r="O683" s="1"/>
      </tp>
      <tp>
        <v>12041005.869999999</v>
        <stp/>
        <stp>EM_S_STM07_IS</stp>
        <stp>4</stp>
        <stp>300221.SZ</stp>
        <stp>61</stp>
        <stp>12/31/2013</stp>
        <stp>1</stp>
        <tr r="Q1516" s="1"/>
      </tp>
      <tp>
        <v>131843649.09999999</v>
        <stp/>
        <stp>EM_S_STM07_IS</stp>
        <stp>4</stp>
        <stp>002212.SZ</stp>
        <stp>61</stp>
        <stp>12/31/2011</stp>
        <stp>1</stp>
        <tr r="O684" s="1"/>
      </tp>
      <tp>
        <v>9555491.1999999993</v>
        <stp/>
        <stp>EM_S_STM07_IS</stp>
        <stp>4</stp>
        <stp>300222.SZ</stp>
        <stp>61</stp>
        <stp>12/31/2013</stp>
        <stp>1</stp>
        <tr r="Q1517" s="1"/>
      </tp>
      <tp>
        <v>33820248.590000004</v>
        <stp/>
        <stp>EM_S_STM07_IS</stp>
        <stp>4</stp>
        <stp>002213.SZ</stp>
        <stp>61</stp>
        <stp>12/31/2011</stp>
        <stp>1</stp>
        <tr r="O685" s="1"/>
      </tp>
      <tp>
        <v>25569724.440000001</v>
        <stp/>
        <stp>EM_S_STM07_IS</stp>
        <stp>4</stp>
        <stp>300223.SZ</stp>
        <stp>61</stp>
        <stp>12/31/2013</stp>
        <stp>1</stp>
        <tr r="Q1518" s="1"/>
      </tp>
      <tp>
        <v>30938345.84</v>
        <stp/>
        <stp>EM_S_STM07_IS</stp>
        <stp>4</stp>
        <stp>002214.SZ</stp>
        <stp>61</stp>
        <stp>12/31/2011</stp>
        <stp>1</stp>
        <tr r="O686" s="1"/>
      </tp>
      <tp>
        <v>77528774.390000001</v>
        <stp/>
        <stp>EM_S_STM07_IS</stp>
        <stp>4</stp>
        <stp>300224.SZ</stp>
        <stp>61</stp>
        <stp>12/31/2013</stp>
        <stp>1</stp>
        <tr r="Q1519" s="1"/>
      </tp>
      <tp>
        <v>81343091.670000002</v>
        <stp/>
        <stp>EM_S_STM07_IS</stp>
        <stp>4</stp>
        <stp>002215.SZ</stp>
        <stp>61</stp>
        <stp>12/31/2011</stp>
        <stp>1</stp>
        <tr r="O687" s="1"/>
      </tp>
      <tp>
        <v>75121642.260000005</v>
        <stp/>
        <stp>EM_S_STM07_IS</stp>
        <stp>4</stp>
        <stp>300225.SZ</stp>
        <stp>61</stp>
        <stp>12/31/2013</stp>
        <stp>1</stp>
        <tr r="Q1520" s="1"/>
      </tp>
      <tp>
        <v>137809572.16</v>
        <stp/>
        <stp>EM_S_STM07_IS</stp>
        <stp>4</stp>
        <stp>002216.SZ</stp>
        <stp>61</stp>
        <stp>12/31/2011</stp>
        <stp>1</stp>
        <tr r="O688" s="1"/>
      </tp>
      <tp>
        <v>21590786.440000001</v>
        <stp/>
        <stp>EM_S_STM07_IS</stp>
        <stp>4</stp>
        <stp>300226.SZ</stp>
        <stp>61</stp>
        <stp>12/31/2013</stp>
        <stp>1</stp>
        <tr r="Q1521" s="1"/>
      </tp>
      <tp>
        <v>108533988.37</v>
        <stp/>
        <stp>EM_S_STM07_IS</stp>
        <stp>4</stp>
        <stp>002217.SZ</stp>
        <stp>61</stp>
        <stp>12/31/2011</stp>
        <stp>1</stp>
        <tr r="O689" s="1"/>
      </tp>
      <tp>
        <v>18058063.34</v>
        <stp/>
        <stp>EM_S_STM07_IS</stp>
        <stp>4</stp>
        <stp>300227.SZ</stp>
        <stp>61</stp>
        <stp>12/31/2013</stp>
        <stp>1</stp>
        <tr r="Q1522" s="1"/>
      </tp>
      <tp>
        <v>-139691512.18000001</v>
        <stp/>
        <stp>EM_S_STM07_IS</stp>
        <stp>4</stp>
        <stp>002218.SZ</stp>
        <stp>61</stp>
        <stp>12/31/2011</stp>
        <stp>1</stp>
        <tr r="O690" s="1"/>
      </tp>
      <tp>
        <v>233752404.08000001</v>
        <stp/>
        <stp>EM_S_STM07_IS</stp>
        <stp>4</stp>
        <stp>300228.SZ</stp>
        <stp>61</stp>
        <stp>12/31/2013</stp>
        <stp>1</stp>
        <tr r="Q1523" s="1"/>
      </tp>
      <tp>
        <v>71345726.540000007</v>
        <stp/>
        <stp>EM_S_STM07_IS</stp>
        <stp>4</stp>
        <stp>002219.SZ</stp>
        <stp>61</stp>
        <stp>12/31/2011</stp>
        <stp>1</stp>
        <tr r="O691" s="1"/>
      </tp>
      <tp>
        <v>68025481.640000001</v>
        <stp/>
        <stp>EM_S_STM07_IS</stp>
        <stp>4</stp>
        <stp>300229.SZ</stp>
        <stp>61</stp>
        <stp>12/31/2013</stp>
        <stp>1</stp>
        <tr r="Q1524" s="1"/>
      </tp>
      <tp>
        <v>16734589.1</v>
        <stp/>
        <stp>EM_S_STM07_IS</stp>
        <stp>4</stp>
        <stp>002260.SZ</stp>
        <stp>61</stp>
        <stp>12/31/2011</stp>
        <stp>1</stp>
        <tr r="O731" s="1"/>
      </tp>
      <tp>
        <v>28014110.109999999</v>
        <stp/>
        <stp>EM_S_STM07_IS</stp>
        <stp>4</stp>
        <stp>300250.SZ</stp>
        <stp>61</stp>
        <stp>12/31/2013</stp>
        <stp>1</stp>
        <tr r="Q1545" s="1"/>
      </tp>
      <tp>
        <v>66209552.990000002</v>
        <stp/>
        <stp>EM_S_STM07_IS</stp>
        <stp>4</stp>
        <stp>002261.SZ</stp>
        <stp>61</stp>
        <stp>12/31/2011</stp>
        <stp>1</stp>
        <tr r="O732" s="1"/>
      </tp>
      <tp>
        <v>327943630.77999997</v>
        <stp/>
        <stp>EM_S_STM07_IS</stp>
        <stp>4</stp>
        <stp>300251.SZ</stp>
        <stp>61</stp>
        <stp>12/31/2013</stp>
        <stp>1</stp>
        <tr r="Q1546" s="1"/>
      </tp>
      <tp>
        <v>105647054.5</v>
        <stp/>
        <stp>EM_S_STM07_IS</stp>
        <stp>4</stp>
        <stp>002262.SZ</stp>
        <stp>61</stp>
        <stp>12/31/2011</stp>
        <stp>1</stp>
        <tr r="O733" s="1"/>
      </tp>
      <tp>
        <v>23232652.109999999</v>
        <stp/>
        <stp>EM_S_STM07_IS</stp>
        <stp>4</stp>
        <stp>300252.SZ</stp>
        <stp>61</stp>
        <stp>12/31/2013</stp>
        <stp>1</stp>
        <tr r="Q1547" s="1"/>
      </tp>
      <tp>
        <v>79228543.769999996</v>
        <stp/>
        <stp>EM_S_STM07_IS</stp>
        <stp>4</stp>
        <stp>002263.SZ</stp>
        <stp>61</stp>
        <stp>12/31/2011</stp>
        <stp>1</stp>
        <tr r="O734" s="1"/>
      </tp>
      <tp>
        <v>80604028.760000005</v>
        <stp/>
        <stp>EM_S_STM07_IS</stp>
        <stp>4</stp>
        <stp>300253.SZ</stp>
        <stp>61</stp>
        <stp>12/31/2013</stp>
        <stp>1</stp>
        <tr r="Q1548" s="1"/>
      </tp>
      <tp>
        <v>146178473.11000001</v>
        <stp/>
        <stp>EM_S_STM07_IS</stp>
        <stp>4</stp>
        <stp>002264.SZ</stp>
        <stp>61</stp>
        <stp>12/31/2011</stp>
        <stp>1</stp>
        <tr r="O735" s="1"/>
      </tp>
      <tp>
        <v>27112439.27</v>
        <stp/>
        <stp>EM_S_STM07_IS</stp>
        <stp>4</stp>
        <stp>300254.SZ</stp>
        <stp>61</stp>
        <stp>12/31/2013</stp>
        <stp>1</stp>
        <tr r="Q1549" s="1"/>
      </tp>
      <tp>
        <v>-14306754.9</v>
        <stp/>
        <stp>EM_S_STM07_IS</stp>
        <stp>4</stp>
        <stp>002265.SZ</stp>
        <stp>61</stp>
        <stp>12/31/2011</stp>
        <stp>1</stp>
        <tr r="O736" s="1"/>
      </tp>
      <tp>
        <v>115182918.59999999</v>
        <stp/>
        <stp>EM_S_STM07_IS</stp>
        <stp>4</stp>
        <stp>300255.SZ</stp>
        <stp>61</stp>
        <stp>12/31/2013</stp>
        <stp>1</stp>
        <tr r="Q1550" s="1"/>
      </tp>
      <tp>
        <v>181444778.72</v>
        <stp/>
        <stp>EM_S_STM07_IS</stp>
        <stp>4</stp>
        <stp>002266.SZ</stp>
        <stp>61</stp>
        <stp>12/31/2011</stp>
        <stp>1</stp>
        <tr r="O737" s="1"/>
      </tp>
      <tp>
        <v>-149228716.46000001</v>
        <stp/>
        <stp>EM_S_STM07_IS</stp>
        <stp>4</stp>
        <stp>300256.SZ</stp>
        <stp>61</stp>
        <stp>12/31/2013</stp>
        <stp>1</stp>
        <tr r="Q1551" s="1"/>
      </tp>
      <tp>
        <v>408385708.67000002</v>
        <stp/>
        <stp>EM_S_STM07_IS</stp>
        <stp>4</stp>
        <stp>002267.SZ</stp>
        <stp>61</stp>
        <stp>12/31/2011</stp>
        <stp>1</stp>
        <tr r="O738" s="1"/>
      </tp>
      <tp>
        <v>350634315.83999997</v>
        <stp/>
        <stp>EM_S_STM07_IS</stp>
        <stp>4</stp>
        <stp>300257.SZ</stp>
        <stp>61</stp>
        <stp>12/31/2013</stp>
        <stp>1</stp>
        <tr r="Q1552" s="1"/>
      </tp>
      <tp>
        <v>86496177.370000005</v>
        <stp/>
        <stp>EM_S_STM07_IS</stp>
        <stp>4</stp>
        <stp>002268.SZ</stp>
        <stp>61</stp>
        <stp>12/31/2011</stp>
        <stp>1</stp>
        <tr r="O739" s="1"/>
      </tp>
      <tp>
        <v>122011049.29000001</v>
        <stp/>
        <stp>EM_S_STM07_IS</stp>
        <stp>4</stp>
        <stp>300258.SZ</stp>
        <stp>61</stp>
        <stp>12/31/2013</stp>
        <stp>1</stp>
        <tr r="Q1553" s="1"/>
      </tp>
      <tp>
        <v>1206007412</v>
        <stp/>
        <stp>EM_S_STM07_IS</stp>
        <stp>4</stp>
        <stp>002269.SZ</stp>
        <stp>61</stp>
        <stp>12/31/2011</stp>
        <stp>1</stp>
        <tr r="O740" s="1"/>
      </tp>
      <tp>
        <v>105915652.58</v>
        <stp/>
        <stp>EM_S_STM07_IS</stp>
        <stp>4</stp>
        <stp>300259.SZ</stp>
        <stp>61</stp>
        <stp>12/31/2013</stp>
        <stp>1</stp>
        <tr r="Q1554" s="1"/>
      </tp>
      <tp>
        <v>26811618.079999998</v>
        <stp/>
        <stp>EM_S_STM07_IS</stp>
        <stp>4</stp>
        <stp>002270.SZ</stp>
        <stp>61</stp>
        <stp>12/31/2011</stp>
        <stp>1</stp>
        <tr r="O741" s="1"/>
      </tp>
      <tp>
        <v>53361282.280000001</v>
        <stp/>
        <stp>EM_S_STM07_IS</stp>
        <stp>4</stp>
        <stp>300240.SZ</stp>
        <stp>61</stp>
        <stp>12/31/2013</stp>
        <stp>1</stp>
        <tr r="Q1535" s="1"/>
      </tp>
      <tp>
        <v>104530225.89</v>
        <stp/>
        <stp>EM_S_STM07_IS</stp>
        <stp>4</stp>
        <stp>002271.SZ</stp>
        <stp>61</stp>
        <stp>12/31/2011</stp>
        <stp>1</stp>
        <tr r="O742" s="1"/>
      </tp>
      <tp>
        <v>56603840.619999997</v>
        <stp/>
        <stp>EM_S_STM07_IS</stp>
        <stp>4</stp>
        <stp>300241.SZ</stp>
        <stp>61</stp>
        <stp>12/31/2013</stp>
        <stp>1</stp>
        <tr r="Q1536" s="1"/>
      </tp>
      <tp>
        <v>57562181.759999998</v>
        <stp/>
        <stp>EM_S_STM07_IS</stp>
        <stp>4</stp>
        <stp>002272.SZ</stp>
        <stp>61</stp>
        <stp>12/31/2011</stp>
        <stp>1</stp>
        <tr r="O743" s="1"/>
      </tp>
      <tp>
        <v>-29942276.079999998</v>
        <stp/>
        <stp>EM_S_STM07_IS</stp>
        <stp>4</stp>
        <stp>300242.SZ</stp>
        <stp>61</stp>
        <stp>12/31/2013</stp>
        <stp>1</stp>
        <tr r="Q1537" s="1"/>
      </tp>
      <tp>
        <v>122110409.81999999</v>
        <stp/>
        <stp>EM_S_STM07_IS</stp>
        <stp>4</stp>
        <stp>002273.SZ</stp>
        <stp>61</stp>
        <stp>12/31/2011</stp>
        <stp>1</stp>
        <tr r="O744" s="1"/>
      </tp>
      <tp>
        <v>28207164.16</v>
        <stp/>
        <stp>EM_S_STM07_IS</stp>
        <stp>4</stp>
        <stp>300243.SZ</stp>
        <stp>61</stp>
        <stp>12/31/2013</stp>
        <stp>1</stp>
        <tr r="Q1538" s="1"/>
      </tp>
      <tp>
        <v>80132570.689999998</v>
        <stp/>
        <stp>EM_S_STM07_IS</stp>
        <stp>4</stp>
        <stp>002274.SZ</stp>
        <stp>61</stp>
        <stp>12/31/2011</stp>
        <stp>1</stp>
        <tr r="O745" s="1"/>
      </tp>
      <tp>
        <v>86093289.959999993</v>
        <stp/>
        <stp>EM_S_STM07_IS</stp>
        <stp>4</stp>
        <stp>300244.SZ</stp>
        <stp>61</stp>
        <stp>12/31/2013</stp>
        <stp>1</stp>
        <tr r="Q1539" s="1"/>
      </tp>
      <tp>
        <v>291953755.83999997</v>
        <stp/>
        <stp>EM_S_STM07_IS</stp>
        <stp>4</stp>
        <stp>002275.SZ</stp>
        <stp>61</stp>
        <stp>12/31/2011</stp>
        <stp>1</stp>
        <tr r="O746" s="1"/>
      </tp>
      <tp>
        <v>60842729.049999997</v>
        <stp/>
        <stp>EM_S_STM07_IS</stp>
        <stp>4</stp>
        <stp>300245.SZ</stp>
        <stp>61</stp>
        <stp>12/31/2013</stp>
        <stp>1</stp>
        <tr r="Q1540" s="1"/>
      </tp>
      <tp>
        <v>103647594.81</v>
        <stp/>
        <stp>EM_S_STM07_IS</stp>
        <stp>4</stp>
        <stp>002276.SZ</stp>
        <stp>61</stp>
        <stp>12/31/2011</stp>
        <stp>1</stp>
        <tr r="O747" s="1"/>
      </tp>
      <tp>
        <v>28923721.300000001</v>
        <stp/>
        <stp>EM_S_STM07_IS</stp>
        <stp>4</stp>
        <stp>300246.SZ</stp>
        <stp>61</stp>
        <stp>12/31/2013</stp>
        <stp>1</stp>
        <tr r="Q1541" s="1"/>
      </tp>
      <tp>
        <v>290480951.61000001</v>
        <stp/>
        <stp>EM_S_STM07_IS</stp>
        <stp>4</stp>
        <stp>002277.SZ</stp>
        <stp>61</stp>
        <stp>12/31/2011</stp>
        <stp>1</stp>
        <tr r="O748" s="1"/>
      </tp>
      <tp>
        <v>16213016.34</v>
        <stp/>
        <stp>EM_S_STM07_IS</stp>
        <stp>4</stp>
        <stp>300247.SZ</stp>
        <stp>61</stp>
        <stp>12/31/2013</stp>
        <stp>1</stp>
        <tr r="Q1542" s="1"/>
      </tp>
      <tp>
        <v>80020210.590000004</v>
        <stp/>
        <stp>EM_S_STM07_IS</stp>
        <stp>4</stp>
        <stp>002278.SZ</stp>
        <stp>61</stp>
        <stp>12/31/2011</stp>
        <stp>1</stp>
        <tr r="O749" s="1"/>
      </tp>
      <tp>
        <v>24696036.390000001</v>
        <stp/>
        <stp>EM_S_STM07_IS</stp>
        <stp>4</stp>
        <stp>300248.SZ</stp>
        <stp>61</stp>
        <stp>12/31/2013</stp>
        <stp>1</stp>
        <tr r="Q1543" s="1"/>
      </tp>
      <tp>
        <v>61391651.909999996</v>
        <stp/>
        <stp>EM_S_STM07_IS</stp>
        <stp>4</stp>
        <stp>002279.SZ</stp>
        <stp>61</stp>
        <stp>12/31/2011</stp>
        <stp>1</stp>
        <tr r="O750" s="1"/>
      </tp>
      <tp>
        <v>7433458.1200000001</v>
        <stp/>
        <stp>EM_S_STM07_IS</stp>
        <stp>4</stp>
        <stp>300249.SZ</stp>
        <stp>61</stp>
        <stp>12/31/2013</stp>
        <stp>1</stp>
        <tr r="Q1544" s="1"/>
      </tp>
      <tp>
        <v>9383963.2899999991</v>
        <stp/>
        <stp>EM_S_STM07_IS</stp>
        <stp>4</stp>
        <stp>002240.SZ</stp>
        <stp>61</stp>
        <stp>12/31/2011</stp>
        <stp>1</stp>
        <tr r="O712" s="1"/>
      </tp>
      <tp>
        <v>15273272.720000001</v>
        <stp/>
        <stp>EM_S_STM07_IS</stp>
        <stp>4</stp>
        <stp>300270.SZ</stp>
        <stp>61</stp>
        <stp>12/31/2013</stp>
        <stp>1</stp>
        <tr r="Q1565" s="1"/>
      </tp>
      <tp>
        <v>528017960.16000003</v>
        <stp/>
        <stp>EM_S_STM07_IS</stp>
        <stp>4</stp>
        <stp>002241.SZ</stp>
        <stp>61</stp>
        <stp>12/31/2011</stp>
        <stp>1</stp>
        <tr r="O713" s="1"/>
      </tp>
      <tp>
        <v>120210161.3</v>
        <stp/>
        <stp>EM_S_STM07_IS</stp>
        <stp>4</stp>
        <stp>300271.SZ</stp>
        <stp>61</stp>
        <stp>12/31/2013</stp>
        <stp>1</stp>
        <tr r="Q1566" s="1"/>
      </tp>
      <tp>
        <v>501319592.43000001</v>
        <stp/>
        <stp>EM_S_STM07_IS</stp>
        <stp>4</stp>
        <stp>002242.SZ</stp>
        <stp>61</stp>
        <stp>12/31/2011</stp>
        <stp>1</stp>
        <tr r="O714" s="1"/>
      </tp>
      <tp>
        <v>56974116.850000001</v>
        <stp/>
        <stp>EM_S_STM07_IS</stp>
        <stp>4</stp>
        <stp>300272.SZ</stp>
        <stp>61</stp>
        <stp>12/31/2013</stp>
        <stp>1</stp>
        <tr r="Q1567" s="1"/>
      </tp>
      <tp>
        <v>102750566.95999999</v>
        <stp/>
        <stp>EM_S_STM07_IS</stp>
        <stp>4</stp>
        <stp>002243.SZ</stp>
        <stp>61</stp>
        <stp>12/31/2011</stp>
        <stp>1</stp>
        <tr r="O715" s="1"/>
      </tp>
      <tp>
        <v>174137773.15000001</v>
        <stp/>
        <stp>EM_S_STM07_IS</stp>
        <stp>4</stp>
        <stp>300273.SZ</stp>
        <stp>61</stp>
        <stp>12/31/2013</stp>
        <stp>1</stp>
        <tr r="Q1568" s="1"/>
      </tp>
      <tp>
        <v>783987330.39999998</v>
        <stp/>
        <stp>EM_S_STM07_IS</stp>
        <stp>4</stp>
        <stp>002244.SZ</stp>
        <stp>61</stp>
        <stp>12/31/2011</stp>
        <stp>1</stp>
        <tr r="O716" s="1"/>
      </tp>
      <tp>
        <v>181031995.31999999</v>
        <stp/>
        <stp>EM_S_STM07_IS</stp>
        <stp>4</stp>
        <stp>300274.SZ</stp>
        <stp>61</stp>
        <stp>12/31/2013</stp>
        <stp>1</stp>
        <tr r="Q1569" s="1"/>
      </tp>
      <tp>
        <v>99993128.260000005</v>
        <stp/>
        <stp>EM_S_STM07_IS</stp>
        <stp>4</stp>
        <stp>002245.SZ</stp>
        <stp>61</stp>
        <stp>12/31/2011</stp>
        <stp>1</stp>
        <tr r="O717" s="1"/>
      </tp>
      <tp>
        <v>101612878.39</v>
        <stp/>
        <stp>EM_S_STM07_IS</stp>
        <stp>4</stp>
        <stp>300275.SZ</stp>
        <stp>61</stp>
        <stp>12/31/2013</stp>
        <stp>1</stp>
        <tr r="Q1570" s="1"/>
      </tp>
      <tp>
        <v>32490796.82</v>
        <stp/>
        <stp>EM_S_STM07_IS</stp>
        <stp>4</stp>
        <stp>002246.SZ</stp>
        <stp>61</stp>
        <stp>12/31/2011</stp>
        <stp>1</stp>
        <tr r="O718" s="1"/>
      </tp>
      <tp>
        <v>24746548.789999999</v>
        <stp/>
        <stp>EM_S_STM07_IS</stp>
        <stp>4</stp>
        <stp>300276.SZ</stp>
        <stp>61</stp>
        <stp>12/31/2013</stp>
        <stp>1</stp>
        <tr r="Q1571" s="1"/>
      </tp>
      <tp>
        <v>40593713.240000002</v>
        <stp/>
        <stp>EM_S_STM07_IS</stp>
        <stp>4</stp>
        <stp>002247.SZ</stp>
        <stp>61</stp>
        <stp>12/31/2011</stp>
        <stp>1</stp>
        <tr r="O719" s="1"/>
      </tp>
      <tp>
        <v>4827799.49</v>
        <stp/>
        <stp>EM_S_STM07_IS</stp>
        <stp>4</stp>
        <stp>300277.SZ</stp>
        <stp>61</stp>
        <stp>12/31/2013</stp>
        <stp>1</stp>
        <tr r="Q1572" s="1"/>
      </tp>
      <tp>
        <v>20897026.120000001</v>
        <stp/>
        <stp>EM_S_STM07_IS</stp>
        <stp>4</stp>
        <stp>002248.SZ</stp>
        <stp>61</stp>
        <stp>12/31/2011</stp>
        <stp>1</stp>
        <tr r="O720" s="1"/>
      </tp>
      <tp>
        <v>17190147.27</v>
        <stp/>
        <stp>EM_S_STM07_IS</stp>
        <stp>4</stp>
        <stp>300278.SZ</stp>
        <stp>61</stp>
        <stp>12/31/2013</stp>
        <stp>1</stp>
        <tr r="Q1573" s="1"/>
      </tp>
      <tp>
        <v>229802785.03</v>
        <stp/>
        <stp>EM_S_STM07_IS</stp>
        <stp>4</stp>
        <stp>002249.SZ</stp>
        <stp>61</stp>
        <stp>12/31/2011</stp>
        <stp>1</stp>
        <tr r="O721" s="1"/>
      </tp>
      <tp>
        <v>17692846.010000002</v>
        <stp/>
        <stp>EM_S_STM07_IS</stp>
        <stp>4</stp>
        <stp>300279.SZ</stp>
        <stp>61</stp>
        <stp>12/31/2013</stp>
        <stp>1</stp>
        <tr r="Q1574" s="1"/>
      </tp>
      <tp>
        <v>294334952.72000003</v>
        <stp/>
        <stp>EM_S_STM07_IS</stp>
        <stp>4</stp>
        <stp>002250.SZ</stp>
        <stp>61</stp>
        <stp>12/31/2011</stp>
        <stp>1</stp>
        <tr r="O722" s="1"/>
      </tp>
      <tp>
        <v>12867445.720000001</v>
        <stp/>
        <stp>EM_S_STM07_IS</stp>
        <stp>4</stp>
        <stp>300260.SZ</stp>
        <stp>61</stp>
        <stp>12/31/2013</stp>
        <stp>1</stp>
        <tr r="Q1555" s="1"/>
      </tp>
      <tp>
        <v>260091846.56</v>
        <stp/>
        <stp>EM_S_STM07_IS</stp>
        <stp>4</stp>
        <stp>002251.SZ</stp>
        <stp>61</stp>
        <stp>12/31/2011</stp>
        <stp>1</stp>
        <tr r="O723" s="1"/>
      </tp>
      <tp>
        <v>43938430.219999999</v>
        <stp/>
        <stp>EM_S_STM07_IS</stp>
        <stp>4</stp>
        <stp>300261.SZ</stp>
        <stp>61</stp>
        <stp>12/31/2013</stp>
        <stp>1</stp>
        <tr r="Q1556" s="1"/>
      </tp>
      <tp>
        <v>200354617.62</v>
        <stp/>
        <stp>EM_S_STM07_IS</stp>
        <stp>4</stp>
        <stp>002252.SZ</stp>
        <stp>61</stp>
        <stp>12/31/2011</stp>
        <stp>1</stp>
        <tr r="O724" s="1"/>
      </tp>
      <tp>
        <v>63938415.950000003</v>
        <stp/>
        <stp>EM_S_STM07_IS</stp>
        <stp>4</stp>
        <stp>300262.SZ</stp>
        <stp>61</stp>
        <stp>12/31/2013</stp>
        <stp>1</stp>
        <tr r="Q1557" s="1"/>
      </tp>
      <tp>
        <v>50988981.07</v>
        <stp/>
        <stp>EM_S_STM07_IS</stp>
        <stp>4</stp>
        <stp>002253.SZ</stp>
        <stp>61</stp>
        <stp>12/31/2011</stp>
        <stp>1</stp>
        <tr r="O725" s="1"/>
      </tp>
      <tp>
        <v>113407543.84</v>
        <stp/>
        <stp>EM_S_STM07_IS</stp>
        <stp>4</stp>
        <stp>300263.SZ</stp>
        <stp>61</stp>
        <stp>12/31/2013</stp>
        <stp>1</stp>
        <tr r="Q1558" s="1"/>
      </tp>
      <tp>
        <v>139342493.31</v>
        <stp/>
        <stp>EM_S_STM07_IS</stp>
        <stp>4</stp>
        <stp>002254.SZ</stp>
        <stp>61</stp>
        <stp>12/31/2011</stp>
        <stp>1</stp>
        <tr r="O726" s="1"/>
      </tp>
      <tp>
        <v>16694672.52</v>
        <stp/>
        <stp>EM_S_STM07_IS</stp>
        <stp>4</stp>
        <stp>300264.SZ</stp>
        <stp>61</stp>
        <stp>12/31/2013</stp>
        <stp>1</stp>
        <tr r="Q1559" s="1"/>
      </tp>
      <tp>
        <v>139706686.75999999</v>
        <stp/>
        <stp>EM_S_STM07_IS</stp>
        <stp>4</stp>
        <stp>002255.SZ</stp>
        <stp>61</stp>
        <stp>12/31/2011</stp>
        <stp>1</stp>
        <tr r="O727" s="1"/>
      </tp>
      <tp>
        <v>42337826.200000003</v>
        <stp/>
        <stp>EM_S_STM07_IS</stp>
        <stp>4</stp>
        <stp>300265.SZ</stp>
        <stp>61</stp>
        <stp>12/31/2013</stp>
        <stp>1</stp>
        <tr r="Q1560" s="1"/>
      </tp>
      <tp>
        <v>21191734.41</v>
        <stp/>
        <stp>EM_S_STM07_IS</stp>
        <stp>4</stp>
        <stp>002256.SZ</stp>
        <stp>61</stp>
        <stp>12/31/2011</stp>
        <stp>1</stp>
        <tr r="O728" s="1"/>
      </tp>
      <tp>
        <v>21601375</v>
        <stp/>
        <stp>EM_S_STM07_IS</stp>
        <stp>4</stp>
        <stp>300266.SZ</stp>
        <stp>61</stp>
        <stp>12/31/2013</stp>
        <stp>1</stp>
        <tr r="Q1561" s="1"/>
      </tp>
      <tp>
        <v>192929449.63</v>
        <stp/>
        <stp>EM_S_STM07_IS</stp>
        <stp>4</stp>
        <stp>300267.SZ</stp>
        <stp>61</stp>
        <stp>12/31/2013</stp>
        <stp>1</stp>
        <tr r="Q1562" s="1"/>
      </tp>
      <tp>
        <v>69621908.769999996</v>
        <stp/>
        <stp>EM_S_STM07_IS</stp>
        <stp>4</stp>
        <stp>002258.SZ</stp>
        <stp>61</stp>
        <stp>12/31/2011</stp>
        <stp>1</stp>
        <tr r="O729" s="1"/>
      </tp>
      <tp>
        <v>-187769196.22999999</v>
        <stp/>
        <stp>EM_S_STM07_IS</stp>
        <stp>4</stp>
        <stp>300268.SZ</stp>
        <stp>61</stp>
        <stp>12/31/2013</stp>
        <stp>1</stp>
        <tr r="Q1563" s="1"/>
      </tp>
      <tp>
        <v>-16079712.960000001</v>
        <stp/>
        <stp>EM_S_STM07_IS</stp>
        <stp>4</stp>
        <stp>002259.SZ</stp>
        <stp>61</stp>
        <stp>12/31/2011</stp>
        <stp>1</stp>
        <tr r="O730" s="1"/>
      </tp>
      <tp>
        <v>16266913.390000001</v>
        <stp/>
        <stp>EM_S_STM07_IS</stp>
        <stp>4</stp>
        <stp>300269.SZ</stp>
        <stp>61</stp>
        <stp>12/31/2013</stp>
        <stp>1</stp>
        <tr r="Q1564" s="1"/>
      </tp>
      <tp>
        <v>570285668.28999996</v>
        <stp/>
        <stp>EM_S_STM07_IS</stp>
        <stp>4</stp>
        <stp>600280.SH</stp>
        <stp>61</stp>
        <stp>12/31/2013</stp>
        <stp>1</stp>
        <tr r="Q2115" s="1"/>
      </tp>
      <tp>
        <v>-282909009.18000001</v>
        <stp/>
        <stp>EM_S_STM07_IS</stp>
        <stp>4</stp>
        <stp>600281.SH</stp>
        <stp>61</stp>
        <stp>12/31/2013</stp>
        <stp>1</stp>
        <tr r="Q2116" s="1"/>
      </tp>
      <tp>
        <v>-618450299.25999999</v>
        <stp/>
        <stp>EM_S_STM07_IS</stp>
        <stp>4</stp>
        <stp>600282.SH</stp>
        <stp>61</stp>
        <stp>12/31/2013</stp>
        <stp>1</stp>
        <tr r="Q2117" s="1"/>
      </tp>
      <tp>
        <v>18820378.710000001</v>
        <stp/>
        <stp>EM_S_STM07_IS</stp>
        <stp>4</stp>
        <stp>600283.SH</stp>
        <stp>61</stp>
        <stp>12/31/2013</stp>
        <stp>1</stp>
        <tr r="Q2118" s="1"/>
      </tp>
      <tp>
        <v>493498012.41000003</v>
        <stp/>
        <stp>EM_S_STM07_IS</stp>
        <stp>4</stp>
        <stp>600284.SH</stp>
        <stp>61</stp>
        <stp>12/31/2013</stp>
        <stp>1</stp>
        <tr r="Q2119" s="1"/>
      </tp>
      <tp>
        <v>105367058.23</v>
        <stp/>
        <stp>EM_S_STM07_IS</stp>
        <stp>4</stp>
        <stp>600285.SH</stp>
        <stp>61</stp>
        <stp>12/31/2013</stp>
        <stp>1</stp>
        <tr r="Q2120" s="1"/>
      </tp>
      <tp>
        <v>333814435.36000001</v>
        <stp/>
        <stp>EM_S_STM07_IS</stp>
        <stp>4</stp>
        <stp>600287.SH</stp>
        <stp>61</stp>
        <stp>12/31/2013</stp>
        <stp>1</stp>
        <tr r="Q2121" s="1"/>
      </tp>
      <tp>
        <v>37083512.539999999</v>
        <stp/>
        <stp>EM_S_STM07_IS</stp>
        <stp>4</stp>
        <stp>600288.SH</stp>
        <stp>61</stp>
        <stp>12/31/2013</stp>
        <stp>1</stp>
        <tr r="Q2122" s="1"/>
      </tp>
      <tp>
        <v>145094000000</v>
        <stp/>
        <stp>EM_S_STM07_IS</stp>
        <stp>4</stp>
        <stp>601288.SH</stp>
        <stp>61</stp>
        <stp>12/31/2012</stp>
        <stp>1</stp>
        <tr r="P2749" s="1"/>
      </tp>
      <tp>
        <v>660266581.85000002</v>
        <stp/>
        <stp>EM_S_STM07_IS</stp>
        <stp>4</stp>
        <stp>603288.SH</stp>
        <stp>61</stp>
        <stp>12/31/2010</stp>
        <stp>1</stp>
        <tr r="N2922" s="1"/>
      </tp>
      <tp>
        <v>84313842.650000006</v>
        <stp/>
        <stp>EM_S_STM07_IS</stp>
        <stp>4</stp>
        <stp>600289.SH</stp>
        <stp>61</stp>
        <stp>12/31/2013</stp>
        <stp>1</stp>
        <tr r="Q2123" s="1"/>
      </tp>
      <tp>
        <v>44607146.009999998</v>
        <stp/>
        <stp>EM_S_STM07_IS</stp>
        <stp>4</stp>
        <stp>600290.SH</stp>
        <stp>61</stp>
        <stp>12/31/2013</stp>
        <stp>1</stp>
        <tr r="Q2124" s="1"/>
      </tp>
      <tp>
        <v>71811642.469999999</v>
        <stp/>
        <stp>EM_S_STM07_IS</stp>
        <stp>4</stp>
        <stp>600291.SH</stp>
        <stp>61</stp>
        <stp>12/31/2013</stp>
        <stp>1</stp>
        <tr r="Q2125" s="1"/>
      </tp>
      <tp>
        <v>208118456.81</v>
        <stp/>
        <stp>EM_S_STM07_IS</stp>
        <stp>4</stp>
        <stp>600292.SH</stp>
        <stp>61</stp>
        <stp>12/31/2013</stp>
        <stp>1</stp>
        <tr r="Q2126" s="1"/>
      </tp>
      <tp>
        <v>31041123.27</v>
        <stp/>
        <stp>EM_S_STM07_IS</stp>
        <stp>4</stp>
        <stp>600293.SH</stp>
        <stp>61</stp>
        <stp>12/31/2013</stp>
        <stp>1</stp>
        <tr r="Q2127" s="1"/>
      </tp>
      <tp>
        <v>736924743.94000006</v>
        <stp/>
        <stp>EM_S_STM07_IS</stp>
        <stp>4</stp>
        <stp>600295.SH</stp>
        <stp>61</stp>
        <stp>12/31/2013</stp>
        <stp>1</stp>
        <tr r="Q2128" s="1"/>
      </tp>
      <tp>
        <v>52738771.810000002</v>
        <stp/>
        <stp>EM_S_STM07_IS</stp>
        <stp>4</stp>
        <stp>600297.SH</stp>
        <stp>61</stp>
        <stp>12/31/2013</stp>
        <stp>1</stp>
        <tr r="Q2129" s="1"/>
      </tp>
      <tp>
        <v>146439844.94999999</v>
        <stp/>
        <stp>EM_S_STM07_IS</stp>
        <stp>4</stp>
        <stp>600298.SH</stp>
        <stp>61</stp>
        <stp>12/31/2013</stp>
        <stp>1</stp>
        <tr r="Q2130" s="1"/>
      </tp>
      <tp t="s">
        <v/>
        <stp/>
        <stp>EM_S_STM07_IS</stp>
        <stp>4</stp>
        <stp>603298.SH</stp>
        <stp>61</stp>
        <stp>12/31/2010</stp>
        <stp>1</stp>
        <tr r="N2923" s="1"/>
      </tp>
      <tp>
        <v>-1138608454.99</v>
        <stp/>
        <stp>EM_S_STM07_IS</stp>
        <stp>4</stp>
        <stp>600299.SH</stp>
        <stp>61</stp>
        <stp>12/31/2013</stp>
        <stp>1</stp>
        <tr r="Q2131" s="1"/>
      </tp>
      <tp>
        <v>91476225.329999998</v>
        <stp/>
        <stp>EM_S_STM07_IS</stp>
        <stp>4</stp>
        <stp>603299.SH</stp>
        <stp>61</stp>
        <stp>12/31/2010</stp>
        <stp>1</stp>
        <tr r="N2924" s="1"/>
      </tp>
      <tp>
        <v>78606520.579999998</v>
        <stp/>
        <stp>EM_S_STM07_IS</stp>
        <stp>4</stp>
        <stp>600260.SH</stp>
        <stp>61</stp>
        <stp>12/31/2013</stp>
        <stp>1</stp>
        <tr r="Q2098" s="1"/>
      </tp>
      <tp>
        <v>231757560.16999999</v>
        <stp/>
        <stp>EM_S_STM07_IS</stp>
        <stp>4</stp>
        <stp>600261.SH</stp>
        <stp>61</stp>
        <stp>12/31/2013</stp>
        <stp>1</stp>
        <tr r="Q2099" s="1"/>
      </tp>
      <tp>
        <v>118312802.69</v>
        <stp/>
        <stp>EM_S_STM07_IS</stp>
        <stp>4</stp>
        <stp>600262.SH</stp>
        <stp>61</stp>
        <stp>12/31/2013</stp>
        <stp>1</stp>
        <tr r="Q2100" s="1"/>
      </tp>
      <tp>
        <v>14208898.619999999</v>
        <stp/>
        <stp>EM_S_STM07_IS</stp>
        <stp>4</stp>
        <stp>600265.SH</stp>
        <stp>61</stp>
        <stp>12/31/2013</stp>
        <stp>1</stp>
        <tr r="Q2101" s="1"/>
      </tp>
      <tp>
        <v>1284374807.8800001</v>
        <stp/>
        <stp>EM_S_STM07_IS</stp>
        <stp>4</stp>
        <stp>600266.SH</stp>
        <stp>61</stp>
        <stp>12/31/2013</stp>
        <stp>1</stp>
        <tr r="Q2102" s="1"/>
      </tp>
      <tp t="s">
        <v/>
        <stp/>
        <stp>EM_S_STM07_IS</stp>
        <stp>4</stp>
        <stp>603266.SH</stp>
        <stp>61</stp>
        <stp>12/31/2010</stp>
        <stp>1</stp>
        <tr r="N2920" s="1"/>
      </tp>
      <tp>
        <v>301857409.97000003</v>
        <stp/>
        <stp>EM_S_STM07_IS</stp>
        <stp>4</stp>
        <stp>600267.SH</stp>
        <stp>61</stp>
        <stp>12/31/2013</stp>
        <stp>1</stp>
        <tr r="Q2103" s="1"/>
      </tp>
      <tp>
        <v>5124173.4000000004</v>
        <stp/>
        <stp>EM_S_STM07_IS</stp>
        <stp>4</stp>
        <stp>600268.SH</stp>
        <stp>61</stp>
        <stp>12/31/2013</stp>
        <stp>1</stp>
        <tr r="Q2104" s="1"/>
      </tp>
      <tp t="s">
        <v/>
        <stp/>
        <stp>EM_S_STM07_IS</stp>
        <stp>4</stp>
        <stp>603268.SH</stp>
        <stp>61</stp>
        <stp>12/31/2010</stp>
        <stp>1</stp>
        <tr r="N2921" s="1"/>
      </tp>
      <tp>
        <v>653676193.36000001</v>
        <stp/>
        <stp>EM_S_STM07_IS</stp>
        <stp>4</stp>
        <stp>600269.SH</stp>
        <stp>61</stp>
        <stp>12/31/2013</stp>
        <stp>1</stp>
        <tr r="Q2105" s="1"/>
      </tp>
      <tp>
        <v>680832763.03999996</v>
        <stp/>
        <stp>EM_S_STM07_IS</stp>
        <stp>4</stp>
        <stp>600270.SH</stp>
        <stp>61</stp>
        <stp>12/31/2013</stp>
        <stp>1</stp>
        <tr r="Q2106" s="1"/>
      </tp>
      <tp>
        <v>1092534249.05</v>
        <stp/>
        <stp>EM_S_STM07_IS</stp>
        <stp>4</stp>
        <stp>600271.SH</stp>
        <stp>61</stp>
        <stp>12/31/2013</stp>
        <stp>1</stp>
        <tr r="Q2107" s="1"/>
      </tp>
      <tp>
        <v>25446761.050000001</v>
        <stp/>
        <stp>EM_S_STM07_IS</stp>
        <stp>4</stp>
        <stp>600272.SH</stp>
        <stp>61</stp>
        <stp>12/31/2013</stp>
        <stp>1</stp>
        <tr r="Q2108" s="1"/>
      </tp>
      <tp>
        <v>-32513667.960000001</v>
        <stp/>
        <stp>EM_S_STM07_IS</stp>
        <stp>4</stp>
        <stp>600273.SH</stp>
        <stp>61</stp>
        <stp>12/31/2013</stp>
        <stp>1</stp>
        <tr r="Q2109" s="1"/>
      </tp>
      <tp>
        <v>-39062050.799999997</v>
        <stp/>
        <stp>EM_S_STM07_IS</stp>
        <stp>4</stp>
        <stp>600275.SH</stp>
        <stp>61</stp>
        <stp>12/31/2013</stp>
        <stp>1</stp>
        <tr r="Q2110" s="1"/>
      </tp>
      <tp>
        <v>1238110635.72</v>
        <stp/>
        <stp>EM_S_STM07_IS</stp>
        <stp>4</stp>
        <stp>600276.SH</stp>
        <stp>61</stp>
        <stp>12/31/2013</stp>
        <stp>1</stp>
        <tr r="Q2111" s="1"/>
      </tp>
      <tp>
        <v>252303130.91</v>
        <stp/>
        <stp>EM_S_STM07_IS</stp>
        <stp>4</stp>
        <stp>600277.SH</stp>
        <stp>61</stp>
        <stp>12/31/2013</stp>
        <stp>1</stp>
        <tr r="Q2112" s="1"/>
      </tp>
      <tp>
        <v>123144943.84</v>
        <stp/>
        <stp>EM_S_STM07_IS</stp>
        <stp>4</stp>
        <stp>600278.SH</stp>
        <stp>61</stp>
        <stp>12/31/2013</stp>
        <stp>1</stp>
        <tr r="Q2113" s="1"/>
      </tp>
      <tp>
        <v>77937485.109999999</v>
        <stp/>
        <stp>EM_S_STM07_IS</stp>
        <stp>4</stp>
        <stp>600279.SH</stp>
        <stp>61</stp>
        <stp>12/31/2013</stp>
        <stp>1</stp>
        <tr r="Q2114" s="1"/>
      </tp>
      <tp>
        <v>500419077.51999998</v>
        <stp/>
        <stp>EM_S_STM07_IS</stp>
        <stp>4</stp>
        <stp>600240.SH</stp>
        <stp>61</stp>
        <stp>12/31/2013</stp>
        <stp>1</stp>
        <tr r="Q2082" s="1"/>
      </tp>
      <tp>
        <v>13836487.15</v>
        <stp/>
        <stp>EM_S_STM07_IS</stp>
        <stp>4</stp>
        <stp>600241.SH</stp>
        <stp>61</stp>
        <stp>12/31/2013</stp>
        <stp>1</stp>
        <tr r="Q2083" s="1"/>
      </tp>
      <tp>
        <v>-81249607.180000007</v>
        <stp/>
        <stp>EM_S_STM07_IS</stp>
        <stp>4</stp>
        <stp>600242.SH</stp>
        <stp>61</stp>
        <stp>12/31/2013</stp>
        <stp>1</stp>
        <tr r="Q2084" s="1"/>
      </tp>
      <tp>
        <v>15293730.99</v>
        <stp/>
        <stp>EM_S_STM07_IS</stp>
        <stp>4</stp>
        <stp>600243.SH</stp>
        <stp>61</stp>
        <stp>12/31/2013</stp>
        <stp>1</stp>
        <tr r="Q2085" s="1"/>
      </tp>
      <tp>
        <v>380672731</v>
        <stp/>
        <stp>EM_S_STM07_IS</stp>
        <stp>4</stp>
        <stp>600246.SH</stp>
        <stp>61</stp>
        <stp>12/31/2013</stp>
        <stp>1</stp>
        <tr r="Q2086" s="1"/>
      </tp>
      <tp>
        <v>-137984978.99000001</v>
        <stp/>
        <stp>EM_S_STM07_IS</stp>
        <stp>4</stp>
        <stp>600247.SH</stp>
        <stp>61</stp>
        <stp>12/31/2013</stp>
        <stp>1</stp>
        <tr r="Q2087" s="1"/>
      </tp>
      <tp>
        <v>185978158.06</v>
        <stp/>
        <stp>EM_S_STM07_IS</stp>
        <stp>4</stp>
        <stp>600248.SH</stp>
        <stp>61</stp>
        <stp>12/31/2013</stp>
        <stp>1</stp>
        <tr r="Q2088" s="1"/>
      </tp>
      <tp>
        <v>10104844.84</v>
        <stp/>
        <stp>EM_S_STM07_IS</stp>
        <stp>4</stp>
        <stp>600249.SH</stp>
        <stp>61</stp>
        <stp>12/31/2013</stp>
        <stp>1</stp>
        <tr r="Q2089" s="1"/>
      </tp>
      <tp>
        <v>118675799.31999999</v>
        <stp/>
        <stp>EM_S_STM07_IS</stp>
        <stp>4</stp>
        <stp>600250.SH</stp>
        <stp>61</stp>
        <stp>12/31/2013</stp>
        <stp>1</stp>
        <tr r="Q2090" s="1"/>
      </tp>
      <tp>
        <v>297156396.81</v>
        <stp/>
        <stp>EM_S_STM07_IS</stp>
        <stp>4</stp>
        <stp>600251.SH</stp>
        <stp>61</stp>
        <stp>12/31/2013</stp>
        <stp>1</stp>
        <tr r="Q2091" s="1"/>
      </tp>
      <tp>
        <v>742515878.25999999</v>
        <stp/>
        <stp>EM_S_STM07_IS</stp>
        <stp>4</stp>
        <stp>600252.SH</stp>
        <stp>61</stp>
        <stp>12/31/2013</stp>
        <stp>1</stp>
        <tr r="Q2092" s="1"/>
      </tp>
      <tp>
        <v>-53813949.729999997</v>
        <stp/>
        <stp>EM_S_STM07_IS</stp>
        <stp>4</stp>
        <stp>600255.SH</stp>
        <stp>61</stp>
        <stp>12/31/2013</stp>
        <stp>1</stp>
        <tr r="Q2093" s="1"/>
      </tp>
      <tp>
        <v>751080073.35000002</v>
        <stp/>
        <stp>EM_S_STM07_IS</stp>
        <stp>4</stp>
        <stp>600256.SH</stp>
        <stp>61</stp>
        <stp>12/31/2013</stp>
        <stp>1</stp>
        <tr r="Q2094" s="1"/>
      </tp>
      <tp>
        <v>154223864.93000001</v>
        <stp/>
        <stp>EM_S_STM07_IS</stp>
        <stp>4</stp>
        <stp>600257.SH</stp>
        <stp>61</stp>
        <stp>12/31/2013</stp>
        <stp>1</stp>
        <tr r="Q2095" s="1"/>
      </tp>
      <tp>
        <v>117970148.44</v>
        <stp/>
        <stp>EM_S_STM07_IS</stp>
        <stp>4</stp>
        <stp>600258.SH</stp>
        <stp>61</stp>
        <stp>12/31/2013</stp>
        <stp>1</stp>
        <tr r="Q2096" s="1"/>
      </tp>
      <tp>
        <v>-824930308</v>
        <stp/>
        <stp>EM_S_STM07_IS</stp>
        <stp>4</stp>
        <stp>601258.SH</stp>
        <stp>61</stp>
        <stp>12/31/2012</stp>
        <stp>1</stp>
        <tr r="P2748" s="1"/>
      </tp>
      <tp t="s">
        <v/>
        <stp/>
        <stp>EM_S_STM07_IS</stp>
        <stp>4</stp>
        <stp>603258.SH</stp>
        <stp>61</stp>
        <stp>12/31/2010</stp>
        <stp>1</stp>
        <tr r="N2919" s="1"/>
      </tp>
      <tp>
        <v>-78715198.299999997</v>
        <stp/>
        <stp>EM_S_STM07_IS</stp>
        <stp>4</stp>
        <stp>600259.SH</stp>
        <stp>61</stp>
        <stp>12/31/2013</stp>
        <stp>1</stp>
        <tr r="Q2097" s="1"/>
      </tp>
      <tp>
        <v>106905914.3</v>
        <stp/>
        <stp>EM_S_STM07_IS</stp>
        <stp>4</stp>
        <stp>600220.SH</stp>
        <stp>61</stp>
        <stp>12/31/2013</stp>
        <stp>1</stp>
        <tr r="Q2063" s="1"/>
      </tp>
      <tp>
        <v>2105052000</v>
        <stp/>
        <stp>EM_S_STM07_IS</stp>
        <stp>4</stp>
        <stp>600221.SH</stp>
        <stp>61</stp>
        <stp>12/31/2013</stp>
        <stp>1</stp>
        <tr r="Q2064" s="1"/>
      </tp>
      <tp>
        <v>36059502.399999999</v>
        <stp/>
        <stp>EM_S_STM07_IS</stp>
        <stp>4</stp>
        <stp>600222.SH</stp>
        <stp>61</stp>
        <stp>12/31/2013</stp>
        <stp>1</stp>
        <tr r="Q2065" s="1"/>
      </tp>
      <tp>
        <v>302597941.80000001</v>
        <stp/>
        <stp>EM_S_STM07_IS</stp>
        <stp>4</stp>
        <stp>601222.SH</stp>
        <stp>61</stp>
        <stp>12/31/2012</stp>
        <stp>1</stp>
        <tr r="P2741" s="1"/>
      </tp>
      <tp t="s">
        <v/>
        <stp/>
        <stp>EM_S_STM07_IS</stp>
        <stp>4</stp>
        <stp>603222.SH</stp>
        <stp>61</stp>
        <stp>12/31/2010</stp>
        <stp>1</stp>
        <tr r="N2914" s="1"/>
      </tp>
      <tp>
        <v>264026432.99000001</v>
        <stp/>
        <stp>EM_S_STM07_IS</stp>
        <stp>4</stp>
        <stp>600223.SH</stp>
        <stp>61</stp>
        <stp>12/31/2013</stp>
        <stp>1</stp>
        <tr r="Q2066" s="1"/>
      </tp>
      <tp>
        <v>42388970.469999999</v>
        <stp/>
        <stp>EM_S_STM07_IS</stp>
        <stp>4</stp>
        <stp>603223.SH</stp>
        <stp>61</stp>
        <stp>12/31/2010</stp>
        <stp>1</stp>
        <tr r="N2915" s="1"/>
      </tp>
      <tp>
        <v>-276097235.94</v>
        <stp/>
        <stp>EM_S_STM07_IS</stp>
        <stp>4</stp>
        <stp>600225.SH</stp>
        <stp>61</stp>
        <stp>12/31/2013</stp>
        <stp>1</stp>
        <tr r="Q2067" s="1"/>
      </tp>
      <tp>
        <v>6416803849.0600004</v>
        <stp/>
        <stp>EM_S_STM07_IS</stp>
        <stp>4</stp>
        <stp>601225.SH</stp>
        <stp>61</stp>
        <stp>12/31/2012</stp>
        <stp>1</stp>
        <tr r="P2742" s="1"/>
      </tp>
      <tp>
        <v>27725797.449999999</v>
        <stp/>
        <stp>EM_S_STM07_IS</stp>
        <stp>4</stp>
        <stp>600226.SH</stp>
        <stp>61</stp>
        <stp>12/31/2013</stp>
        <stp>1</stp>
        <tr r="Q2068" s="1"/>
      </tp>
      <tp>
        <v>299256650.82999998</v>
        <stp/>
        <stp>EM_S_STM07_IS</stp>
        <stp>4</stp>
        <stp>601226.SH</stp>
        <stp>61</stp>
        <stp>12/31/2012</stp>
        <stp>1</stp>
        <tr r="P2743" s="1"/>
      </tp>
      <tp>
        <v>11074977.880000001</v>
        <stp/>
        <stp>EM_S_STM07_IS</stp>
        <stp>4</stp>
        <stp>600227.SH</stp>
        <stp>61</stp>
        <stp>12/31/2013</stp>
        <stp>1</stp>
        <tr r="Q2069" s="1"/>
      </tp>
      <tp t="s">
        <v/>
        <stp/>
        <stp>EM_S_STM07_IS</stp>
        <stp>4</stp>
        <stp>603227.SH</stp>
        <stp>61</stp>
        <stp>12/31/2010</stp>
        <stp>1</stp>
        <tr r="N2916" s="1"/>
      </tp>
      <tp>
        <v>-194639280.72</v>
        <stp/>
        <stp>EM_S_STM07_IS</stp>
        <stp>4</stp>
        <stp>600228.SH</stp>
        <stp>61</stp>
        <stp>12/31/2013</stp>
        <stp>1</stp>
        <tr r="Q2070" s="1"/>
      </tp>
      <tp t="s">
        <v/>
        <stp/>
        <stp>EM_S_STM07_IS</stp>
        <stp>4</stp>
        <stp>603228.SH</stp>
        <stp>61</stp>
        <stp>12/31/2010</stp>
        <stp>1</stp>
        <tr r="N2917" s="1"/>
      </tp>
      <tp>
        <v>24287443.699999999</v>
        <stp/>
        <stp>EM_S_STM07_IS</stp>
        <stp>4</stp>
        <stp>600229.SH</stp>
        <stp>61</stp>
        <stp>12/31/2013</stp>
        <stp>1</stp>
        <tr r="Q2071" s="1"/>
      </tp>
      <tp>
        <v>7508900000</v>
        <stp/>
        <stp>EM_S_STM07_IS</stp>
        <stp>4</stp>
        <stp>601229.SH</stp>
        <stp>61</stp>
        <stp>12/31/2012</stp>
        <stp>1</stp>
        <tr r="P2744" s="1"/>
      </tp>
      <tp>
        <v>122755340.58</v>
        <stp/>
        <stp>EM_S_STM07_IS</stp>
        <stp>4</stp>
        <stp>600230.SH</stp>
        <stp>61</stp>
        <stp>12/31/2013</stp>
        <stp>1</stp>
        <tr r="Q2072" s="1"/>
      </tp>
      <tp>
        <v>76404712.569999993</v>
        <stp/>
        <stp>EM_S_STM07_IS</stp>
        <stp>4</stp>
        <stp>600231.SH</stp>
        <stp>61</stp>
        <stp>12/31/2013</stp>
        <stp>1</stp>
        <tr r="Q2073" s="1"/>
      </tp>
      <tp>
        <v>647333739.09000003</v>
        <stp/>
        <stp>EM_S_STM07_IS</stp>
        <stp>4</stp>
        <stp>601231.SH</stp>
        <stp>61</stp>
        <stp>12/31/2012</stp>
        <stp>1</stp>
        <tr r="P2745" s="1"/>
      </tp>
      <tp>
        <v>11534202.32</v>
        <stp/>
        <stp>EM_S_STM07_IS</stp>
        <stp>4</stp>
        <stp>600232.SH</stp>
        <stp>61</stp>
        <stp>12/31/2013</stp>
        <stp>1</stp>
        <tr r="Q2074" s="1"/>
      </tp>
      <tp>
        <v>54153851.719999999</v>
        <stp/>
        <stp>EM_S_STM07_IS</stp>
        <stp>4</stp>
        <stp>600233.SH</stp>
        <stp>61</stp>
        <stp>12/31/2013</stp>
        <stp>1</stp>
        <tr r="Q2075" s="1"/>
      </tp>
      <tp>
        <v>257400671.06999999</v>
        <stp/>
        <stp>EM_S_STM07_IS</stp>
        <stp>4</stp>
        <stp>601233.SH</stp>
        <stp>61</stp>
        <stp>12/31/2012</stp>
        <stp>1</stp>
        <tr r="P2746" s="1"/>
      </tp>
      <tp>
        <v>33563745.700000003</v>
        <stp/>
        <stp>EM_S_STM07_IS</stp>
        <stp>4</stp>
        <stp>600234.SH</stp>
        <stp>61</stp>
        <stp>12/31/2013</stp>
        <stp>1</stp>
        <tr r="Q2076" s="1"/>
      </tp>
      <tp>
        <v>17239413.52</v>
        <stp/>
        <stp>EM_S_STM07_IS</stp>
        <stp>4</stp>
        <stp>600235.SH</stp>
        <stp>61</stp>
        <stp>12/31/2013</stp>
        <stp>1</stp>
        <tr r="Q2077" s="1"/>
      </tp>
      <tp>
        <v>225337576.61000001</v>
        <stp/>
        <stp>EM_S_STM07_IS</stp>
        <stp>4</stp>
        <stp>600236.SH</stp>
        <stp>61</stp>
        <stp>12/31/2013</stp>
        <stp>1</stp>
        <tr r="Q2078" s="1"/>
      </tp>
      <tp>
        <v>12722257.130000001</v>
        <stp/>
        <stp>EM_S_STM07_IS</stp>
        <stp>4</stp>
        <stp>600237.SH</stp>
        <stp>61</stp>
        <stp>12/31/2013</stp>
        <stp>1</stp>
        <tr r="Q2079" s="1"/>
      </tp>
      <tp>
        <v>135455523.71000001</v>
        <stp/>
        <stp>EM_S_STM07_IS</stp>
        <stp>4</stp>
        <stp>600238.SH</stp>
        <stp>61</stp>
        <stp>12/31/2013</stp>
        <stp>1</stp>
        <tr r="Q2080" s="1"/>
      </tp>
      <tp>
        <v>1133583786</v>
        <stp/>
        <stp>EM_S_STM07_IS</stp>
        <stp>4</stp>
        <stp>601238.SH</stp>
        <stp>61</stp>
        <stp>12/31/2012</stp>
        <stp>1</stp>
        <tr r="P2747" s="1"/>
      </tp>
      <tp>
        <v>319860656.11000001</v>
        <stp/>
        <stp>EM_S_STM07_IS</stp>
        <stp>4</stp>
        <stp>600239.SH</stp>
        <stp>61</stp>
        <stp>12/31/2013</stp>
        <stp>1</stp>
        <tr r="Q2081" s="1"/>
      </tp>
      <tp t="s">
        <v/>
        <stp/>
        <stp>EM_S_STM07_IS</stp>
        <stp>4</stp>
        <stp>603239.SH</stp>
        <stp>61</stp>
        <stp>12/31/2010</stp>
        <stp>1</stp>
        <tr r="N2918" s="1"/>
      </tp>
      <tp>
        <v>50537211.759999998</v>
        <stp/>
        <stp>EM_S_STM07_IS</stp>
        <stp>4</stp>
        <stp>600200.SH</stp>
        <stp>61</stp>
        <stp>12/31/2013</stp>
        <stp>1</stp>
        <tr r="Q2046" s="1"/>
      </tp>
      <tp>
        <v>250883061.53</v>
        <stp/>
        <stp>EM_S_STM07_IS</stp>
        <stp>4</stp>
        <stp>600201.SH</stp>
        <stp>61</stp>
        <stp>12/31/2013</stp>
        <stp>1</stp>
        <tr r="Q2047" s="1"/>
      </tp>
      <tp>
        <v>-87997963.340000004</v>
        <stp/>
        <stp>EM_S_STM07_IS</stp>
        <stp>4</stp>
        <stp>600202.SH</stp>
        <stp>61</stp>
        <stp>12/31/2013</stp>
        <stp>1</stp>
        <tr r="Q2048" s="1"/>
      </tp>
      <tp>
        <v>76299561.599999994</v>
        <stp/>
        <stp>EM_S_STM07_IS</stp>
        <stp>4</stp>
        <stp>600203.SH</stp>
        <stp>61</stp>
        <stp>12/31/2013</stp>
        <stp>1</stp>
        <tr r="Q2049" s="1"/>
      </tp>
      <tp t="s">
        <v/>
        <stp/>
        <stp>EM_S_STM07_IS</stp>
        <stp>4</stp>
        <stp>603203.SH</stp>
        <stp>61</stp>
        <stp>12/31/2010</stp>
        <stp>1</stp>
        <tr r="N2912" s="1"/>
      </tp>
      <tp>
        <v>1928325.4</v>
        <stp/>
        <stp>EM_S_STM07_IS</stp>
        <stp>4</stp>
        <stp>600206.SH</stp>
        <stp>61</stp>
        <stp>12/31/2013</stp>
        <stp>1</stp>
        <tr r="Q2050" s="1"/>
      </tp>
      <tp>
        <v>9952470.8900000006</v>
        <stp/>
        <stp>EM_S_STM07_IS</stp>
        <stp>4</stp>
        <stp>600207.SH</stp>
        <stp>61</stp>
        <stp>12/31/2013</stp>
        <stp>1</stp>
        <tr r="Q2051" s="1"/>
      </tp>
      <tp>
        <v>983137478.08000004</v>
        <stp/>
        <stp>EM_S_STM07_IS</stp>
        <stp>4</stp>
        <stp>600208.SH</stp>
        <stp>61</stp>
        <stp>12/31/2013</stp>
        <stp>1</stp>
        <tr r="Q2052" s="1"/>
      </tp>
      <tp>
        <v>134189164.47</v>
        <stp/>
        <stp>EM_S_STM07_IS</stp>
        <stp>4</stp>
        <stp>601208.SH</stp>
        <stp>61</stp>
        <stp>12/31/2012</stp>
        <stp>1</stp>
        <tr r="P2737" s="1"/>
      </tp>
      <tp>
        <v>-24785224.510000002</v>
        <stp/>
        <stp>EM_S_STM07_IS</stp>
        <stp>4</stp>
        <stp>600209.SH</stp>
        <stp>61</stp>
        <stp>12/31/2013</stp>
        <stp>1</stp>
        <tr r="Q2053" s="1"/>
      </tp>
      <tp>
        <v>227921167.13</v>
        <stp/>
        <stp>EM_S_STM07_IS</stp>
        <stp>4</stp>
        <stp>600210.SH</stp>
        <stp>61</stp>
        <stp>12/31/2013</stp>
        <stp>1</stp>
        <tr r="Q2054" s="1"/>
      </tp>
      <tp>
        <v>27153180.920000002</v>
        <stp/>
        <stp>EM_S_STM07_IS</stp>
        <stp>4</stp>
        <stp>600211.SH</stp>
        <stp>61</stp>
        <stp>12/31/2013</stp>
        <stp>1</stp>
        <tr r="Q2055" s="1"/>
      </tp>
      <tp>
        <v>2489965117</v>
        <stp/>
        <stp>EM_S_STM07_IS</stp>
        <stp>4</stp>
        <stp>601211.SH</stp>
        <stp>61</stp>
        <stp>12/31/2012</stp>
        <stp>1</stp>
        <tr r="P2738" s="1"/>
      </tp>
      <tp>
        <v>21293697.870000001</v>
        <stp/>
        <stp>EM_S_STM07_IS</stp>
        <stp>4</stp>
        <stp>600212.SH</stp>
        <stp>61</stp>
        <stp>12/31/2013</stp>
        <stp>1</stp>
        <tr r="Q2056" s="1"/>
      </tp>
      <tp>
        <v>5243770.76</v>
        <stp/>
        <stp>EM_S_STM07_IS</stp>
        <stp>4</stp>
        <stp>600213.SH</stp>
        <stp>61</stp>
        <stp>12/31/2013</stp>
        <stp>1</stp>
        <tr r="Q2057" s="1"/>
      </tp>
      <tp>
        <v>8128646.8799999999</v>
        <stp/>
        <stp>EM_S_STM07_IS</stp>
        <stp>4</stp>
        <stp>600215.SH</stp>
        <stp>61</stp>
        <stp>12/31/2013</stp>
        <stp>1</stp>
        <tr r="Q2058" s="1"/>
      </tp>
      <tp>
        <v>452095249.89999998</v>
        <stp/>
        <stp>EM_S_STM07_IS</stp>
        <stp>4</stp>
        <stp>600216.SH</stp>
        <stp>61</stp>
        <stp>12/31/2013</stp>
        <stp>1</stp>
        <tr r="Q2059" s="1"/>
      </tp>
      <tp>
        <v>422604998.38999999</v>
        <stp/>
        <stp>EM_S_STM07_IS</stp>
        <stp>4</stp>
        <stp>601216.SH</stp>
        <stp>61</stp>
        <stp>12/31/2012</stp>
        <stp>1</stp>
        <tr r="P2739" s="1"/>
      </tp>
      <tp>
        <v>-117030465.70999999</v>
        <stp/>
        <stp>EM_S_STM07_IS</stp>
        <stp>4</stp>
        <stp>600217.SH</stp>
        <stp>61</stp>
        <stp>12/31/2013</stp>
        <stp>1</stp>
        <tr r="Q2060" s="1"/>
      </tp>
      <tp>
        <v>34551306.119999997</v>
        <stp/>
        <stp>EM_S_STM07_IS</stp>
        <stp>4</stp>
        <stp>600218.SH</stp>
        <stp>61</stp>
        <stp>12/31/2013</stp>
        <stp>1</stp>
        <tr r="Q2061" s="1"/>
      </tp>
      <tp>
        <v>11140733.699999999</v>
        <stp/>
        <stp>EM_S_STM07_IS</stp>
        <stp>4</stp>
        <stp>601218.SH</stp>
        <stp>61</stp>
        <stp>12/31/2012</stp>
        <stp>1</stp>
        <tr r="P2740" s="1"/>
      </tp>
      <tp t="s">
        <v/>
        <stp/>
        <stp>EM_S_STM07_IS</stp>
        <stp>4</stp>
        <stp>603218.SH</stp>
        <stp>61</stp>
        <stp>12/31/2010</stp>
        <stp>1</stp>
        <tr r="N2913" s="1"/>
      </tp>
      <tp>
        <v>793626274.34000003</v>
        <stp/>
        <stp>EM_S_STM07_IS</stp>
        <stp>4</stp>
        <stp>600219.SH</stp>
        <stp>61</stp>
        <stp>12/31/2013</stp>
        <stp>1</stp>
        <tr r="Q2062" s="1"/>
      </tp>
      <tp>
        <v>44703500</v>
        <stp/>
        <stp>EM_S_STM07_IS</stp>
        <stp>4</stp>
        <stp>300590.SZ</stp>
        <stp>61</stp>
        <stp>12/31/2013</stp>
        <stp>1</stp>
        <tr r="Q1875" s="1"/>
      </tp>
      <tp>
        <v>29213689.800000001</v>
        <stp/>
        <stp>EM_S_STM07_IS</stp>
        <stp>4</stp>
        <stp>300591.SZ</stp>
        <stp>61</stp>
        <stp>12/31/2013</stp>
        <stp>1</stp>
        <tr r="Q1876" s="1"/>
      </tp>
      <tp>
        <v>15634152.42</v>
        <stp/>
        <stp>EM_S_STM07_IS</stp>
        <stp>4</stp>
        <stp>300593.SZ</stp>
        <stp>61</stp>
        <stp>12/31/2013</stp>
        <stp>1</stp>
        <tr r="Q1877" s="1"/>
      </tp>
      <tp>
        <v>24800005.870000001</v>
        <stp/>
        <stp>EM_S_STM07_IS</stp>
        <stp>4</stp>
        <stp>300595.SZ</stp>
        <stp>61</stp>
        <stp>12/31/2013</stp>
        <stp>1</stp>
        <tr r="Q1878" s="1"/>
      </tp>
      <tp>
        <v>65143175.939999998</v>
        <stp/>
        <stp>EM_S_STM07_IS</stp>
        <stp>4</stp>
        <stp>300580.SZ</stp>
        <stp>61</stp>
        <stp>12/31/2013</stp>
        <stp>1</stp>
        <tr r="Q1865" s="1"/>
      </tp>
      <tp>
        <v>31131444.93</v>
        <stp/>
        <stp>EM_S_STM07_IS</stp>
        <stp>4</stp>
        <stp>300581.SZ</stp>
        <stp>61</stp>
        <stp>12/31/2013</stp>
        <stp>1</stp>
        <tr r="Q1866" s="1"/>
      </tp>
      <tp>
        <v>93696216.030000001</v>
        <stp/>
        <stp>EM_S_STM07_IS</stp>
        <stp>4</stp>
        <stp>300582.SZ</stp>
        <stp>61</stp>
        <stp>12/31/2013</stp>
        <stp>1</stp>
        <tr r="Q1867" s="1"/>
      </tp>
      <tp>
        <v>41561599.259999998</v>
        <stp/>
        <stp>EM_S_STM07_IS</stp>
        <stp>4</stp>
        <stp>300583.SZ</stp>
        <stp>61</stp>
        <stp>12/31/2013</stp>
        <stp>1</stp>
        <tr r="Q1868" s="1"/>
      </tp>
      <tp>
        <v>33287337.190000001</v>
        <stp/>
        <stp>EM_S_STM07_IS</stp>
        <stp>4</stp>
        <stp>300584.SZ</stp>
        <stp>61</stp>
        <stp>12/31/2013</stp>
        <stp>1</stp>
        <tr r="Q1869" s="1"/>
      </tp>
      <tp>
        <v>21991143.890000001</v>
        <stp/>
        <stp>EM_S_STM07_IS</stp>
        <stp>4</stp>
        <stp>300585.SZ</stp>
        <stp>61</stp>
        <stp>12/31/2013</stp>
        <stp>1</stp>
        <tr r="Q1870" s="1"/>
      </tp>
      <tp>
        <v>34194846.600000001</v>
        <stp/>
        <stp>EM_S_STM07_IS</stp>
        <stp>4</stp>
        <stp>300586.SZ</stp>
        <stp>61</stp>
        <stp>12/31/2013</stp>
        <stp>1</stp>
        <tr r="Q1871" s="1"/>
      </tp>
      <tp>
        <v>46073327.979999997</v>
        <stp/>
        <stp>EM_S_STM07_IS</stp>
        <stp>4</stp>
        <stp>300587.SZ</stp>
        <stp>61</stp>
        <stp>12/31/2013</stp>
        <stp>1</stp>
        <tr r="Q1872" s="1"/>
      </tp>
      <tp>
        <v>16931471.469999999</v>
        <stp/>
        <stp>EM_S_STM07_IS</stp>
        <stp>4</stp>
        <stp>300588.SZ</stp>
        <stp>61</stp>
        <stp>12/31/2013</stp>
        <stp>1</stp>
        <tr r="Q1873" s="1"/>
      </tp>
      <tp>
        <v>21293799.32</v>
        <stp/>
        <stp>EM_S_STM07_IS</stp>
        <stp>4</stp>
        <stp>300589.SZ</stp>
        <stp>61</stp>
        <stp>12/31/2013</stp>
        <stp>1</stp>
        <tr r="Q1874" s="1"/>
      </tp>
      <tp>
        <v>48605334.490000002</v>
        <stp/>
        <stp>EM_S_STM07_IS</stp>
        <stp>4</stp>
        <stp>002580.SZ</stp>
        <stp>61</stp>
        <stp>12/31/2011</stp>
        <stp>1</stp>
        <tr r="O1050" s="1"/>
      </tp>
      <tp>
        <v>1108221450.8299999</v>
        <stp/>
        <stp>EM_S_STM07_IS</stp>
        <stp>4</stp>
        <stp>000581.SZ</stp>
        <stp>61</stp>
        <stp>12/31/2013</stp>
        <stp>1</stp>
        <tr r="Q171" s="1"/>
      </tp>
      <tp>
        <v>66976250.780000001</v>
        <stp/>
        <stp>EM_S_STM07_IS</stp>
        <stp>4</stp>
        <stp>002581.SZ</stp>
        <stp>61</stp>
        <stp>12/31/2011</stp>
        <stp>1</stp>
        <tr r="O1051" s="1"/>
      </tp>
      <tp>
        <v>580458362.26999998</v>
        <stp/>
        <stp>EM_S_STM07_IS</stp>
        <stp>4</stp>
        <stp>000582.SZ</stp>
        <stp>61</stp>
        <stp>12/31/2013</stp>
        <stp>1</stp>
        <tr r="Q172" s="1"/>
      </tp>
      <tp>
        <v>112512551.06</v>
        <stp/>
        <stp>EM_S_STM07_IS</stp>
        <stp>4</stp>
        <stp>002582.SZ</stp>
        <stp>61</stp>
        <stp>12/31/2011</stp>
        <stp>1</stp>
        <tr r="O1052" s="1"/>
      </tp>
      <tp>
        <v>146019696.41</v>
        <stp/>
        <stp>EM_S_STM07_IS</stp>
        <stp>4</stp>
        <stp>002583.SZ</stp>
        <stp>61</stp>
        <stp>12/31/2011</stp>
        <stp>1</stp>
        <tr r="O1053" s="1"/>
      </tp>
      <tp>
        <v>396316954.72000003</v>
        <stp/>
        <stp>EM_S_STM07_IS</stp>
        <stp>4</stp>
        <stp>000584.SZ</stp>
        <stp>61</stp>
        <stp>12/31/2013</stp>
        <stp>1</stp>
        <tr r="Q173" s="1"/>
      </tp>
      <tp>
        <v>82278619.969999999</v>
        <stp/>
        <stp>EM_S_STM07_IS</stp>
        <stp>4</stp>
        <stp>002584.SZ</stp>
        <stp>61</stp>
        <stp>12/31/2011</stp>
        <stp>1</stp>
        <tr r="O1054" s="1"/>
      </tp>
      <tp>
        <v>9886802.75</v>
        <stp/>
        <stp>EM_S_STM07_IS</stp>
        <stp>4</stp>
        <stp>000585.SZ</stp>
        <stp>61</stp>
        <stp>12/31/2013</stp>
        <stp>1</stp>
        <tr r="Q174" s="1"/>
      </tp>
      <tp>
        <v>382901693.19999999</v>
        <stp/>
        <stp>EM_S_STM07_IS</stp>
        <stp>4</stp>
        <stp>002585.SZ</stp>
        <stp>61</stp>
        <stp>12/31/2011</stp>
        <stp>1</stp>
        <tr r="O1055" s="1"/>
      </tp>
      <tp>
        <v>14614135.99</v>
        <stp/>
        <stp>EM_S_STM07_IS</stp>
        <stp>4</stp>
        <stp>000586.SZ</stp>
        <stp>61</stp>
        <stp>12/31/2013</stp>
        <stp>1</stp>
        <tr r="Q175" s="1"/>
      </tp>
      <tp>
        <v>74790493.530000001</v>
        <stp/>
        <stp>EM_S_STM07_IS</stp>
        <stp>4</stp>
        <stp>002586.SZ</stp>
        <stp>61</stp>
        <stp>12/31/2011</stp>
        <stp>1</stp>
        <tr r="O1056" s="1"/>
      </tp>
      <tp>
        <v>146686645.33000001</v>
        <stp/>
        <stp>EM_S_STM07_IS</stp>
        <stp>4</stp>
        <stp>000587.SZ</stp>
        <stp>61</stp>
        <stp>12/31/2013</stp>
        <stp>1</stp>
        <tr r="Q176" s="1"/>
      </tp>
      <tp>
        <v>33564802.960000001</v>
        <stp/>
        <stp>EM_S_STM07_IS</stp>
        <stp>4</stp>
        <stp>002587.SZ</stp>
        <stp>61</stp>
        <stp>12/31/2011</stp>
        <stp>1</stp>
        <tr r="O1057" s="1"/>
      </tp>
      <tp>
        <v>245484583.44999999</v>
        <stp/>
        <stp>EM_S_STM07_IS</stp>
        <stp>4</stp>
        <stp>002588.SZ</stp>
        <stp>61</stp>
        <stp>12/31/2011</stp>
        <stp>1</stp>
        <tr r="O1058" s="1"/>
      </tp>
      <tp>
        <v>173644760.27000001</v>
        <stp/>
        <stp>EM_S_STM07_IS</stp>
        <stp>4</stp>
        <stp>000589.SZ</stp>
        <stp>61</stp>
        <stp>12/31/2013</stp>
        <stp>1</stp>
        <tr r="Q177" s="1"/>
      </tp>
      <tp>
        <v>84057346.909999996</v>
        <stp/>
        <stp>EM_S_STM07_IS</stp>
        <stp>4</stp>
        <stp>002589.SZ</stp>
        <stp>61</stp>
        <stp>12/31/2011</stp>
        <stp>1</stp>
        <tr r="O1059" s="1"/>
      </tp>
      <tp>
        <v>-164450534.22999999</v>
        <stp/>
        <stp>EM_S_STM07_IS</stp>
        <stp>4</stp>
        <stp>000590.SZ</stp>
        <stp>61</stp>
        <stp>12/31/2013</stp>
        <stp>1</stp>
        <tr r="Q178" s="1"/>
      </tp>
      <tp>
        <v>43763789.07</v>
        <stp/>
        <stp>EM_S_STM07_IS</stp>
        <stp>4</stp>
        <stp>002590.SZ</stp>
        <stp>61</stp>
        <stp>12/31/2011</stp>
        <stp>1</stp>
        <tr r="O1060" s="1"/>
      </tp>
      <tp>
        <v>33135213.920000002</v>
        <stp/>
        <stp>EM_S_STM07_IS</stp>
        <stp>4</stp>
        <stp>000591.SZ</stp>
        <stp>61</stp>
        <stp>12/31/2013</stp>
        <stp>1</stp>
        <tr r="Q179" s="1"/>
      </tp>
      <tp>
        <v>52452815.759999998</v>
        <stp/>
        <stp>EM_S_STM07_IS</stp>
        <stp>4</stp>
        <stp>002591.SZ</stp>
        <stp>61</stp>
        <stp>12/31/2011</stp>
        <stp>1</stp>
        <tr r="O1061" s="1"/>
      </tp>
      <tp>
        <v>43478579.759999998</v>
        <stp/>
        <stp>EM_S_STM07_IS</stp>
        <stp>4</stp>
        <stp>000592.SZ</stp>
        <stp>61</stp>
        <stp>12/31/2013</stp>
        <stp>1</stp>
        <tr r="Q180" s="1"/>
      </tp>
      <tp>
        <v>78706088.859999999</v>
        <stp/>
        <stp>EM_S_STM07_IS</stp>
        <stp>4</stp>
        <stp>002592.SZ</stp>
        <stp>61</stp>
        <stp>12/31/2011</stp>
        <stp>1</stp>
        <tr r="O1062" s="1"/>
      </tp>
      <tp>
        <v>39098889.030000001</v>
        <stp/>
        <stp>EM_S_STM07_IS</stp>
        <stp>4</stp>
        <stp>000593.SZ</stp>
        <stp>61</stp>
        <stp>12/31/2013</stp>
        <stp>1</stp>
        <tr r="Q181" s="1"/>
      </tp>
      <tp>
        <v>88743019.620000005</v>
        <stp/>
        <stp>EM_S_STM07_IS</stp>
        <stp>4</stp>
        <stp>002593.SZ</stp>
        <stp>61</stp>
        <stp>12/31/2011</stp>
        <stp>1</stp>
        <tr r="O1063" s="1"/>
      </tp>
      <tp>
        <v>1384625000</v>
        <stp/>
        <stp>EM_S_STM07_IS</stp>
        <stp>4</stp>
        <stp>002594.SZ</stp>
        <stp>61</stp>
        <stp>12/31/2011</stp>
        <stp>1</stp>
        <tr r="O1064" s="1"/>
      </tp>
      <tp>
        <v>-119615901.28</v>
        <stp/>
        <stp>EM_S_STM07_IS</stp>
        <stp>4</stp>
        <stp>000595.SZ</stp>
        <stp>61</stp>
        <stp>12/31/2013</stp>
        <stp>1</stp>
        <tr r="Q182" s="1"/>
      </tp>
      <tp>
        <v>212893566.74000001</v>
        <stp/>
        <stp>EM_S_STM07_IS</stp>
        <stp>4</stp>
        <stp>002595.SZ</stp>
        <stp>61</stp>
        <stp>12/31/2011</stp>
        <stp>1</stp>
        <tr r="O1065" s="1"/>
      </tp>
      <tp>
        <v>622004915.78999996</v>
        <stp/>
        <stp>EM_S_STM07_IS</stp>
        <stp>4</stp>
        <stp>000596.SZ</stp>
        <stp>61</stp>
        <stp>12/31/2013</stp>
        <stp>1</stp>
        <tr r="Q183" s="1"/>
      </tp>
      <tp>
        <v>61211419.93</v>
        <stp/>
        <stp>EM_S_STM07_IS</stp>
        <stp>4</stp>
        <stp>002596.SZ</stp>
        <stp>61</stp>
        <stp>12/31/2011</stp>
        <stp>1</stp>
        <tr r="O1066" s="1"/>
      </tp>
      <tp>
        <v>-166962667.69999999</v>
        <stp/>
        <stp>EM_S_STM07_IS</stp>
        <stp>4</stp>
        <stp>000597.SZ</stp>
        <stp>61</stp>
        <stp>12/31/2013</stp>
        <stp>1</stp>
        <tr r="Q184" s="1"/>
      </tp>
      <tp>
        <v>185974458.28</v>
        <stp/>
        <stp>EM_S_STM07_IS</stp>
        <stp>4</stp>
        <stp>002597.SZ</stp>
        <stp>61</stp>
        <stp>12/31/2011</stp>
        <stp>1</stp>
        <tr r="O1067" s="1"/>
      </tp>
      <tp>
        <v>745518506.74000001</v>
        <stp/>
        <stp>EM_S_STM07_IS</stp>
        <stp>4</stp>
        <stp>000598.SZ</stp>
        <stp>61</stp>
        <stp>12/31/2013</stp>
        <stp>1</stp>
        <tr r="Q185" s="1"/>
      </tp>
      <tp>
        <v>95934334.959999993</v>
        <stp/>
        <stp>EM_S_STM07_IS</stp>
        <stp>4</stp>
        <stp>002598.SZ</stp>
        <stp>61</stp>
        <stp>12/31/2011</stp>
        <stp>1</stp>
        <tr r="O1068" s="1"/>
      </tp>
      <tp>
        <v>27672937.129999999</v>
        <stp/>
        <stp>EM_S_STM07_IS</stp>
        <stp>4</stp>
        <stp>000599.SZ</stp>
        <stp>61</stp>
        <stp>12/31/2013</stp>
        <stp>1</stp>
        <tr r="Q186" s="1"/>
      </tp>
      <tp>
        <v>35424071.259999998</v>
        <stp/>
        <stp>EM_S_STM07_IS</stp>
        <stp>4</stp>
        <stp>002599.SZ</stp>
        <stp>61</stp>
        <stp>12/31/2011</stp>
        <stp>1</stp>
        <tr r="O1069" s="1"/>
      </tp>
      <tp>
        <v>-4514584725.3199997</v>
        <stp/>
        <stp>EM_S_STM07_IS</stp>
        <stp>4</stp>
        <stp>000520.SZ</stp>
        <stp>61</stp>
        <stp>12/31/2013</stp>
        <stp>1</stp>
        <tr r="Q124" s="1"/>
      </tp>
      <tp>
        <v>98019761.5</v>
        <stp/>
        <stp>EM_S_STM07_IS</stp>
        <stp>4</stp>
        <stp>002520.SZ</stp>
        <stp>61</stp>
        <stp>12/31/2011</stp>
        <stp>1</stp>
        <tr r="O991" s="1"/>
      </tp>
      <tp>
        <v>40945065.25</v>
        <stp/>
        <stp>EM_S_STM07_IS</stp>
        <stp>4</stp>
        <stp>300510.SZ</stp>
        <stp>61</stp>
        <stp>12/31/2013</stp>
        <stp>1</stp>
        <tr r="Q1802" s="1"/>
      </tp>
      <tp>
        <v>274068195.60000002</v>
        <stp/>
        <stp>EM_S_STM07_IS</stp>
        <stp>4</stp>
        <stp>000521.SZ</stp>
        <stp>61</stp>
        <stp>12/31/2013</stp>
        <stp>1</stp>
        <tr r="Q125" s="1"/>
      </tp>
      <tp>
        <v>78195785.260000005</v>
        <stp/>
        <stp>EM_S_STM07_IS</stp>
        <stp>4</stp>
        <stp>002521.SZ</stp>
        <stp>61</stp>
        <stp>12/31/2011</stp>
        <stp>1</stp>
        <tr r="O992" s="1"/>
      </tp>
      <tp>
        <v>78662128.659999996</v>
        <stp/>
        <stp>EM_S_STM07_IS</stp>
        <stp>4</stp>
        <stp>300511.SZ</stp>
        <stp>61</stp>
        <stp>12/31/2013</stp>
        <stp>1</stp>
        <tr r="Q1803" s="1"/>
      </tp>
      <tp>
        <v>103187974.53</v>
        <stp/>
        <stp>EM_S_STM07_IS</stp>
        <stp>4</stp>
        <stp>002522.SZ</stp>
        <stp>61</stp>
        <stp>12/31/2011</stp>
        <stp>1</stp>
        <tr r="O993" s="1"/>
      </tp>
      <tp>
        <v>87422334.840000004</v>
        <stp/>
        <stp>EM_S_STM07_IS</stp>
        <stp>4</stp>
        <stp>300512.SZ</stp>
        <stp>61</stp>
        <stp>12/31/2013</stp>
        <stp>1</stp>
        <tr r="Q1804" s="1"/>
      </tp>
      <tp>
        <v>31952414.899999999</v>
        <stp/>
        <stp>EM_S_STM07_IS</stp>
        <stp>4</stp>
        <stp>000523.SZ</stp>
        <stp>61</stp>
        <stp>12/31/2013</stp>
        <stp>1</stp>
        <tr r="Q126" s="1"/>
      </tp>
      <tp>
        <v>63343674.609999999</v>
        <stp/>
        <stp>EM_S_STM07_IS</stp>
        <stp>4</stp>
        <stp>002523.SZ</stp>
        <stp>61</stp>
        <stp>12/31/2011</stp>
        <stp>1</stp>
        <tr r="O994" s="1"/>
      </tp>
      <tp>
        <v>43496774.270000003</v>
        <stp/>
        <stp>EM_S_STM07_IS</stp>
        <stp>4</stp>
        <stp>300513.SZ</stp>
        <stp>61</stp>
        <stp>12/31/2013</stp>
        <stp>1</stp>
        <tr r="Q1805" s="1"/>
      </tp>
      <tp>
        <v>34421161.579999998</v>
        <stp/>
        <stp>EM_S_STM07_IS</stp>
        <stp>4</stp>
        <stp>000524.SZ</stp>
        <stp>61</stp>
        <stp>12/31/2013</stp>
        <stp>1</stp>
        <tr r="Q127" s="1"/>
      </tp>
      <tp>
        <v>24343580</v>
        <stp/>
        <stp>EM_S_STM07_IS</stp>
        <stp>4</stp>
        <stp>002524.SZ</stp>
        <stp>61</stp>
        <stp>12/31/2011</stp>
        <stp>1</stp>
        <tr r="O995" s="1"/>
      </tp>
      <tp>
        <v>371992604.80000001</v>
        <stp/>
        <stp>EM_S_STM07_IS</stp>
        <stp>4</stp>
        <stp>000525.SZ</stp>
        <stp>61</stp>
        <stp>12/31/2013</stp>
        <stp>1</stp>
        <tr r="Q128" s="1"/>
      </tp>
      <tp>
        <v>46339670.130000003</v>
        <stp/>
        <stp>EM_S_STM07_IS</stp>
        <stp>4</stp>
        <stp>300515.SZ</stp>
        <stp>61</stp>
        <stp>12/31/2013</stp>
        <stp>1</stp>
        <tr r="Q1806" s="1"/>
      </tp>
      <tp>
        <v>-6673552.8799999999</v>
        <stp/>
        <stp>EM_S_STM07_IS</stp>
        <stp>4</stp>
        <stp>000526.SZ</stp>
        <stp>61</stp>
        <stp>12/31/2013</stp>
        <stp>1</stp>
        <tr r="Q129" s="1"/>
      </tp>
      <tp>
        <v>141854384.00999999</v>
        <stp/>
        <stp>EM_S_STM07_IS</stp>
        <stp>4</stp>
        <stp>002526.SZ</stp>
        <stp>61</stp>
        <stp>12/31/2011</stp>
        <stp>1</stp>
        <tr r="O996" s="1"/>
      </tp>
      <tp>
        <v>78694366.400000006</v>
        <stp/>
        <stp>EM_S_STM07_IS</stp>
        <stp>4</stp>
        <stp>300516.SZ</stp>
        <stp>61</stp>
        <stp>12/31/2013</stp>
        <stp>1</stp>
        <tr r="Q1807" s="1"/>
      </tp>
      <tp>
        <v>112267265.26000001</v>
        <stp/>
        <stp>EM_S_STM07_IS</stp>
        <stp>4</stp>
        <stp>002527.SZ</stp>
        <stp>61</stp>
        <stp>12/31/2011</stp>
        <stp>1</stp>
        <tr r="O997" s="1"/>
      </tp>
      <tp>
        <v>35821836.509999998</v>
        <stp/>
        <stp>EM_S_STM07_IS</stp>
        <stp>4</stp>
        <stp>300517.SZ</stp>
        <stp>61</stp>
        <stp>12/31/2013</stp>
        <stp>1</stp>
        <tr r="Q1808" s="1"/>
      </tp>
      <tp>
        <v>335168528.25</v>
        <stp/>
        <stp>EM_S_STM07_IS</stp>
        <stp>4</stp>
        <stp>000528.SZ</stp>
        <stp>61</stp>
        <stp>12/31/2013</stp>
        <stp>1</stp>
        <tr r="Q130" s="1"/>
      </tp>
      <tp>
        <v>42754332.450000003</v>
        <stp/>
        <stp>EM_S_STM07_IS</stp>
        <stp>4</stp>
        <stp>002528.SZ</stp>
        <stp>61</stp>
        <stp>12/31/2011</stp>
        <stp>1</stp>
        <tr r="O998" s="1"/>
      </tp>
      <tp>
        <v>76054908.120000005</v>
        <stp/>
        <stp>EM_S_STM07_IS</stp>
        <stp>4</stp>
        <stp>300518.SZ</stp>
        <stp>61</stp>
        <stp>12/31/2013</stp>
        <stp>1</stp>
        <tr r="Q1809" s="1"/>
      </tp>
      <tp>
        <v>80468839.310000002</v>
        <stp/>
        <stp>EM_S_STM07_IS</stp>
        <stp>4</stp>
        <stp>000529.SZ</stp>
        <stp>61</stp>
        <stp>12/31/2013</stp>
        <stp>1</stp>
        <tr r="Q131" s="1"/>
      </tp>
      <tp>
        <v>44994903.689999998</v>
        <stp/>
        <stp>EM_S_STM07_IS</stp>
        <stp>4</stp>
        <stp>002529.SZ</stp>
        <stp>61</stp>
        <stp>12/31/2011</stp>
        <stp>1</stp>
        <tr r="O999" s="1"/>
      </tp>
      <tp>
        <v>72468952.489999995</v>
        <stp/>
        <stp>EM_S_STM07_IS</stp>
        <stp>4</stp>
        <stp>300519.SZ</stp>
        <stp>61</stp>
        <stp>12/31/2013</stp>
        <stp>1</stp>
        <tr r="Q1810" s="1"/>
      </tp>
      <tp>
        <v>153006057.13</v>
        <stp/>
        <stp>EM_S_STM07_IS</stp>
        <stp>4</stp>
        <stp>000530.SZ</stp>
        <stp>61</stp>
        <stp>12/31/2013</stp>
        <stp>1</stp>
        <tr r="Q132" s="1"/>
      </tp>
      <tp>
        <v>48548696.210000001</v>
        <stp/>
        <stp>EM_S_STM07_IS</stp>
        <stp>4</stp>
        <stp>002530.SZ</stp>
        <stp>61</stp>
        <stp>12/31/2011</stp>
        <stp>1</stp>
        <tr r="O1000" s="1"/>
      </tp>
      <tp>
        <v>59475475.950000003</v>
        <stp/>
        <stp>EM_S_STM07_IS</stp>
        <stp>4</stp>
        <stp>300500.SZ</stp>
        <stp>61</stp>
        <stp>12/31/2013</stp>
        <stp>1</stp>
        <tr r="Q1793" s="1"/>
      </tp>
      <tp>
        <v>347911724.48000002</v>
        <stp/>
        <stp>EM_S_STM07_IS</stp>
        <stp>4</stp>
        <stp>000531.SZ</stp>
        <stp>61</stp>
        <stp>12/31/2013</stp>
        <stp>1</stp>
        <tr r="Q133" s="1"/>
      </tp>
      <tp>
        <v>105130353.69</v>
        <stp/>
        <stp>EM_S_STM07_IS</stp>
        <stp>4</stp>
        <stp>002531.SZ</stp>
        <stp>61</stp>
        <stp>12/31/2011</stp>
        <stp>1</stp>
        <tr r="O1001" s="1"/>
      </tp>
      <tp>
        <v>44466124.280000001</v>
        <stp/>
        <stp>EM_S_STM07_IS</stp>
        <stp>4</stp>
        <stp>300501.SZ</stp>
        <stp>61</stp>
        <stp>12/31/2013</stp>
        <stp>1</stp>
        <tr r="Q1794" s="1"/>
      </tp>
      <tp>
        <v>52800451.939999998</v>
        <stp/>
        <stp>EM_S_STM07_IS</stp>
        <stp>4</stp>
        <stp>000532.SZ</stp>
        <stp>61</stp>
        <stp>12/31/2013</stp>
        <stp>1</stp>
        <tr r="Q134" s="1"/>
      </tp>
      <tp>
        <v>60192710.270000003</v>
        <stp/>
        <stp>EM_S_STM07_IS</stp>
        <stp>4</stp>
        <stp>002532.SZ</stp>
        <stp>61</stp>
        <stp>12/31/2011</stp>
        <stp>1</stp>
        <tr r="O1002" s="1"/>
      </tp>
      <tp>
        <v>79358767.290000007</v>
        <stp/>
        <stp>EM_S_STM07_IS</stp>
        <stp>4</stp>
        <stp>300502.SZ</stp>
        <stp>61</stp>
        <stp>12/31/2013</stp>
        <stp>1</stp>
        <tr r="Q1795" s="1"/>
      </tp>
      <tp>
        <v>182566506.97</v>
        <stp/>
        <stp>EM_S_STM07_IS</stp>
        <stp>4</stp>
        <stp>000533.SZ</stp>
        <stp>61</stp>
        <stp>12/31/2013</stp>
        <stp>1</stp>
        <tr r="Q135" s="1"/>
      </tp>
      <tp>
        <v>116059430.08</v>
        <stp/>
        <stp>EM_S_STM07_IS</stp>
        <stp>4</stp>
        <stp>002533.SZ</stp>
        <stp>61</stp>
        <stp>12/31/2011</stp>
        <stp>1</stp>
        <tr r="O1003" s="1"/>
      </tp>
      <tp>
        <v>76033419.5</v>
        <stp/>
        <stp>EM_S_STM07_IS</stp>
        <stp>4</stp>
        <stp>300503.SZ</stp>
        <stp>61</stp>
        <stp>12/31/2013</stp>
        <stp>1</stp>
        <tr r="Q1796" s="1"/>
      </tp>
      <tp>
        <v>151507148.11000001</v>
        <stp/>
        <stp>EM_S_STM07_IS</stp>
        <stp>4</stp>
        <stp>000534.SZ</stp>
        <stp>61</stp>
        <stp>12/31/2013</stp>
        <stp>1</stp>
        <tr r="Q136" s="1"/>
      </tp>
      <tp>
        <v>328595790.04000002</v>
        <stp/>
        <stp>EM_S_STM07_IS</stp>
        <stp>4</stp>
        <stp>002534.SZ</stp>
        <stp>61</stp>
        <stp>12/31/2011</stp>
        <stp>1</stp>
        <tr r="O1004" s="1"/>
      </tp>
      <tp>
        <v>182455570.41999999</v>
        <stp/>
        <stp>EM_S_STM07_IS</stp>
        <stp>4</stp>
        <stp>002535.SZ</stp>
        <stp>61</stp>
        <stp>12/31/2011</stp>
        <stp>1</stp>
        <tr r="O1005" s="1"/>
      </tp>
      <tp>
        <v>57827563.359999999</v>
        <stp/>
        <stp>EM_S_STM07_IS</stp>
        <stp>4</stp>
        <stp>300505.SZ</stp>
        <stp>61</stp>
        <stp>12/31/2013</stp>
        <stp>1</stp>
        <tr r="Q1797" s="1"/>
      </tp>
      <tp>
        <v>310724818.43000001</v>
        <stp/>
        <stp>EM_S_STM07_IS</stp>
        <stp>4</stp>
        <stp>000536.SZ</stp>
        <stp>61</stp>
        <stp>12/31/2013</stp>
        <stp>1</stp>
        <tr r="Q137" s="1"/>
      </tp>
      <tp>
        <v>67889785.329999998</v>
        <stp/>
        <stp>EM_S_STM07_IS</stp>
        <stp>4</stp>
        <stp>002536.SZ</stp>
        <stp>61</stp>
        <stp>12/31/2011</stp>
        <stp>1</stp>
        <tr r="O1006" s="1"/>
      </tp>
      <tp>
        <v>45997525.380000003</v>
        <stp/>
        <stp>EM_S_STM07_IS</stp>
        <stp>4</stp>
        <stp>300506.SZ</stp>
        <stp>61</stp>
        <stp>12/31/2013</stp>
        <stp>1</stp>
        <tr r="Q1798" s="1"/>
      </tp>
      <tp>
        <v>360802711.56999999</v>
        <stp/>
        <stp>EM_S_STM07_IS</stp>
        <stp>4</stp>
        <stp>000537.SZ</stp>
        <stp>61</stp>
        <stp>12/31/2013</stp>
        <stp>1</stp>
        <tr r="Q138" s="1"/>
      </tp>
      <tp>
        <v>78008918.75</v>
        <stp/>
        <stp>EM_S_STM07_IS</stp>
        <stp>4</stp>
        <stp>002537.SZ</stp>
        <stp>61</stp>
        <stp>12/31/2011</stp>
        <stp>1</stp>
        <tr r="O1007" s="1"/>
      </tp>
      <tp>
        <v>50987836.950000003</v>
        <stp/>
        <stp>EM_S_STM07_IS</stp>
        <stp>4</stp>
        <stp>300507.SZ</stp>
        <stp>61</stp>
        <stp>12/31/2013</stp>
        <stp>1</stp>
        <tr r="Q1799" s="1"/>
      </tp>
      <tp>
        <v>2321453787.1700001</v>
        <stp/>
        <stp>EM_S_STM07_IS</stp>
        <stp>4</stp>
        <stp>000538.SZ</stp>
        <stp>61</stp>
        <stp>12/31/2013</stp>
        <stp>1</stp>
        <tr r="Q139" s="1"/>
      </tp>
      <tp>
        <v>161942341.90000001</v>
        <stp/>
        <stp>EM_S_STM07_IS</stp>
        <stp>4</stp>
        <stp>002538.SZ</stp>
        <stp>61</stp>
        <stp>12/31/2011</stp>
        <stp>1</stp>
        <tr r="O1008" s="1"/>
      </tp>
      <tp>
        <v>45187618.789999999</v>
        <stp/>
        <stp>EM_S_STM07_IS</stp>
        <stp>4</stp>
        <stp>300508.SZ</stp>
        <stp>61</stp>
        <stp>12/31/2013</stp>
        <stp>1</stp>
        <tr r="Q1800" s="1"/>
      </tp>
      <tp>
        <v>3086428618</v>
        <stp/>
        <stp>EM_S_STM07_IS</stp>
        <stp>4</stp>
        <stp>000539.SZ</stp>
        <stp>61</stp>
        <stp>12/31/2013</stp>
        <stp>1</stp>
        <tr r="Q140" s="1"/>
      </tp>
      <tp>
        <v>221004167.83000001</v>
        <stp/>
        <stp>EM_S_STM07_IS</stp>
        <stp>4</stp>
        <stp>002539.SZ</stp>
        <stp>61</stp>
        <stp>12/31/2011</stp>
        <stp>1</stp>
        <tr r="O1009" s="1"/>
      </tp>
      <tp>
        <v>40404578.149999999</v>
        <stp/>
        <stp>EM_S_STM07_IS</stp>
        <stp>4</stp>
        <stp>300509.SZ</stp>
        <stp>61</stp>
        <stp>12/31/2013</stp>
        <stp>1</stp>
        <tr r="Q1801" s="1"/>
      </tp>
      <tp>
        <v>193056986</v>
        <stp/>
        <stp>EM_S_STM07_IS</stp>
        <stp>4</stp>
        <stp>002500.SZ</stp>
        <stp>61</stp>
        <stp>12/31/2011</stp>
        <stp>1</stp>
        <tr r="O971" s="1"/>
      </tp>
      <tp>
        <v>37635660.859999999</v>
        <stp/>
        <stp>EM_S_STM07_IS</stp>
        <stp>4</stp>
        <stp>300530.SZ</stp>
        <stp>61</stp>
        <stp>12/31/2013</stp>
        <stp>1</stp>
        <tr r="Q1820" s="1"/>
      </tp>
      <tp>
        <v>465118314.33999997</v>
        <stp/>
        <stp>EM_S_STM07_IS</stp>
        <stp>4</stp>
        <stp>000501.SZ</stp>
        <stp>61</stp>
        <stp>12/31/2013</stp>
        <stp>1</stp>
        <tr r="Q108" s="1"/>
      </tp>
      <tp>
        <v>141704175.44</v>
        <stp/>
        <stp>EM_S_STM07_IS</stp>
        <stp>4</stp>
        <stp>002501.SZ</stp>
        <stp>61</stp>
        <stp>12/31/2011</stp>
        <stp>1</stp>
        <tr r="O972" s="1"/>
      </tp>
      <tp>
        <v>45870845.990000002</v>
        <stp/>
        <stp>EM_S_STM07_IS</stp>
        <stp>4</stp>
        <stp>300531.SZ</stp>
        <stp>61</stp>
        <stp>12/31/2013</stp>
        <stp>1</stp>
        <tr r="Q1821" s="1"/>
      </tp>
      <tp>
        <v>6968765.3300000001</v>
        <stp/>
        <stp>EM_S_STM07_IS</stp>
        <stp>4</stp>
        <stp>000502.SZ</stp>
        <stp>61</stp>
        <stp>12/31/2013</stp>
        <stp>1</stp>
        <tr r="Q109" s="1"/>
      </tp>
      <tp>
        <v>48027223.450000003</v>
        <stp/>
        <stp>EM_S_STM07_IS</stp>
        <stp>4</stp>
        <stp>002502.SZ</stp>
        <stp>61</stp>
        <stp>12/31/2011</stp>
        <stp>1</stp>
        <tr r="O973" s="1"/>
      </tp>
      <tp>
        <v>58741393.890000001</v>
        <stp/>
        <stp>EM_S_STM07_IS</stp>
        <stp>4</stp>
        <stp>300532.SZ</stp>
        <stp>61</stp>
        <stp>12/31/2013</stp>
        <stp>1</stp>
        <tr r="Q1822" s="1"/>
      </tp>
      <tp>
        <v>12978229.82</v>
        <stp/>
        <stp>EM_S_STM07_IS</stp>
        <stp>4</stp>
        <stp>000503.SZ</stp>
        <stp>61</stp>
        <stp>12/31/2013</stp>
        <stp>1</stp>
        <tr r="Q110" s="1"/>
      </tp>
      <tp>
        <v>173186350.27000001</v>
        <stp/>
        <stp>EM_S_STM07_IS</stp>
        <stp>4</stp>
        <stp>002503.SZ</stp>
        <stp>61</stp>
        <stp>12/31/2011</stp>
        <stp>1</stp>
        <tr r="O974" s="1"/>
      </tp>
      <tp>
        <v>126642019.94</v>
        <stp/>
        <stp>EM_S_STM07_IS</stp>
        <stp>4</stp>
        <stp>300533.SZ</stp>
        <stp>61</stp>
        <stp>12/31/2013</stp>
        <stp>1</stp>
        <tr r="Q1823" s="1"/>
      </tp>
      <tp>
        <v>13801492.1</v>
        <stp/>
        <stp>EM_S_STM07_IS</stp>
        <stp>4</stp>
        <stp>000504.SZ</stp>
        <stp>61</stp>
        <stp>12/31/2013</stp>
        <stp>1</stp>
        <tr r="Q111" s="1"/>
      </tp>
      <tp>
        <v>23344468.960000001</v>
        <stp/>
        <stp>EM_S_STM07_IS</stp>
        <stp>4</stp>
        <stp>002504.SZ</stp>
        <stp>61</stp>
        <stp>12/31/2011</stp>
        <stp>1</stp>
        <tr r="O975" s="1"/>
      </tp>
      <tp>
        <v>40912088.990000002</v>
        <stp/>
        <stp>EM_S_STM07_IS</stp>
        <stp>4</stp>
        <stp>300534.SZ</stp>
        <stp>61</stp>
        <stp>12/31/2013</stp>
        <stp>1</stp>
        <tr r="Q1824" s="1"/>
      </tp>
      <tp>
        <v>13489485.710000001</v>
        <stp/>
        <stp>EM_S_STM07_IS</stp>
        <stp>4</stp>
        <stp>000505.SZ</stp>
        <stp>61</stp>
        <stp>12/31/2013</stp>
        <stp>1</stp>
        <tr r="Q112" s="1"/>
      </tp>
      <tp>
        <v>56972746.659999996</v>
        <stp/>
        <stp>EM_S_STM07_IS</stp>
        <stp>4</stp>
        <stp>002505.SZ</stp>
        <stp>61</stp>
        <stp>12/31/2011</stp>
        <stp>1</stp>
        <tr r="O976" s="1"/>
      </tp>
      <tp>
        <v>34243588.590000004</v>
        <stp/>
        <stp>EM_S_STM07_IS</stp>
        <stp>4</stp>
        <stp>300535.SZ</stp>
        <stp>61</stp>
        <stp>12/31/2013</stp>
        <stp>1</stp>
        <tr r="Q1825" s="1"/>
      </tp>
      <tp>
        <v>193604066.28</v>
        <stp/>
        <stp>EM_S_STM07_IS</stp>
        <stp>4</stp>
        <stp>000506.SZ</stp>
        <stp>61</stp>
        <stp>12/31/2013</stp>
        <stp>1</stp>
        <tr r="Q113" s="1"/>
      </tp>
      <tp>
        <v>-54788772.189999998</v>
        <stp/>
        <stp>EM_S_STM07_IS</stp>
        <stp>4</stp>
        <stp>002506.SZ</stp>
        <stp>61</stp>
        <stp>12/31/2011</stp>
        <stp>1</stp>
        <tr r="O977" s="1"/>
      </tp>
      <tp>
        <v>40508254.619999997</v>
        <stp/>
        <stp>EM_S_STM07_IS</stp>
        <stp>4</stp>
        <stp>300536.SZ</stp>
        <stp>61</stp>
        <stp>12/31/2013</stp>
        <stp>1</stp>
        <tr r="Q1826" s="1"/>
      </tp>
      <tp>
        <v>92099885.129999995</v>
        <stp/>
        <stp>EM_S_STM07_IS</stp>
        <stp>4</stp>
        <stp>000507.SZ</stp>
        <stp>61</stp>
        <stp>12/31/2013</stp>
        <stp>1</stp>
        <tr r="Q114" s="1"/>
      </tp>
      <tp>
        <v>88404515.739999995</v>
        <stp/>
        <stp>EM_S_STM07_IS</stp>
        <stp>4</stp>
        <stp>002507.SZ</stp>
        <stp>61</stp>
        <stp>12/31/2011</stp>
        <stp>1</stp>
        <tr r="O978" s="1"/>
      </tp>
      <tp>
        <v>48830419.109999999</v>
        <stp/>
        <stp>EM_S_STM07_IS</stp>
        <stp>4</stp>
        <stp>300537.SZ</stp>
        <stp>61</stp>
        <stp>12/31/2013</stp>
        <stp>1</stp>
        <tr r="Q1827" s="1"/>
      </tp>
      <tp>
        <v>186992052.63999999</v>
        <stp/>
        <stp>EM_S_STM07_IS</stp>
        <stp>4</stp>
        <stp>002508.SZ</stp>
        <stp>61</stp>
        <stp>12/31/2011</stp>
        <stp>1</stp>
        <tr r="O979" s="1"/>
      </tp>
      <tp>
        <v>40435927.409999996</v>
        <stp/>
        <stp>EM_S_STM07_IS</stp>
        <stp>4</stp>
        <stp>300538.SZ</stp>
        <stp>61</stp>
        <stp>12/31/2013</stp>
        <stp>1</stp>
        <tr r="Q1828" s="1"/>
      </tp>
      <tp>
        <v>20993155.100000001</v>
        <stp/>
        <stp>EM_S_STM07_IS</stp>
        <stp>4</stp>
        <stp>000509.SZ</stp>
        <stp>61</stp>
        <stp>12/31/2013</stp>
        <stp>1</stp>
        <tr r="Q115" s="1"/>
      </tp>
      <tp>
        <v>59028761.409999996</v>
        <stp/>
        <stp>EM_S_STM07_IS</stp>
        <stp>4</stp>
        <stp>002509.SZ</stp>
        <stp>61</stp>
        <stp>12/31/2011</stp>
        <stp>1</stp>
        <tr r="O980" s="1"/>
      </tp>
      <tp>
        <v>28882489.350000001</v>
        <stp/>
        <stp>EM_S_STM07_IS</stp>
        <stp>4</stp>
        <stp>300539.SZ</stp>
        <stp>61</stp>
        <stp>12/31/2013</stp>
        <stp>1</stp>
        <tr r="Q1829" s="1"/>
      </tp>
      <tp>
        <v>-173717239.93000001</v>
        <stp/>
        <stp>EM_S_STM07_IS</stp>
        <stp>4</stp>
        <stp>000510.SZ</stp>
        <stp>61</stp>
        <stp>12/31/2013</stp>
        <stp>1</stp>
        <tr r="Q116" s="1"/>
      </tp>
      <tp>
        <v>113875189.73</v>
        <stp/>
        <stp>EM_S_STM07_IS</stp>
        <stp>4</stp>
        <stp>002510.SZ</stp>
        <stp>61</stp>
        <stp>12/31/2011</stp>
        <stp>1</stp>
        <tr r="O981" s="1"/>
      </tp>
      <tp>
        <v>42960938.609999999</v>
        <stp/>
        <stp>EM_S_STM07_IS</stp>
        <stp>4</stp>
        <stp>300520.SZ</stp>
        <stp>61</stp>
        <stp>12/31/2013</stp>
        <stp>1</stp>
        <tr r="Q1811" s="1"/>
      </tp>
      <tp>
        <v>66230083.990000002</v>
        <stp/>
        <stp>EM_S_STM07_IS</stp>
        <stp>4</stp>
        <stp>000511.SZ</stp>
        <stp>61</stp>
        <stp>12/31/2013</stp>
        <stp>1</stp>
        <tr r="Q117" s="1"/>
      </tp>
      <tp>
        <v>80538053.640000001</v>
        <stp/>
        <stp>EM_S_STM07_IS</stp>
        <stp>4</stp>
        <stp>002511.SZ</stp>
        <stp>61</stp>
        <stp>12/31/2011</stp>
        <stp>1</stp>
        <tr r="O982" s="1"/>
      </tp>
      <tp>
        <v>42242329.75</v>
        <stp/>
        <stp>EM_S_STM07_IS</stp>
        <stp>4</stp>
        <stp>300521.SZ</stp>
        <stp>61</stp>
        <stp>12/31/2013</stp>
        <stp>1</stp>
        <tr r="Q1812" s="1"/>
      </tp>
      <tp>
        <v>59139596.439999998</v>
        <stp/>
        <stp>EM_S_STM07_IS</stp>
        <stp>4</stp>
        <stp>002512.SZ</stp>
        <stp>61</stp>
        <stp>12/31/2011</stp>
        <stp>1</stp>
        <tr r="O983" s="1"/>
      </tp>
      <tp>
        <v>39651672.859999999</v>
        <stp/>
        <stp>EM_S_STM07_IS</stp>
        <stp>4</stp>
        <stp>300522.SZ</stp>
        <stp>61</stp>
        <stp>12/31/2013</stp>
        <stp>1</stp>
        <tr r="Q1813" s="1"/>
      </tp>
      <tp>
        <v>487502351.80000001</v>
        <stp/>
        <stp>EM_S_STM07_IS</stp>
        <stp>4</stp>
        <stp>000513.SZ</stp>
        <stp>61</stp>
        <stp>12/31/2013</stp>
        <stp>1</stp>
        <tr r="Q118" s="1"/>
      </tp>
      <tp>
        <v>83464845.859999999</v>
        <stp/>
        <stp>EM_S_STM07_IS</stp>
        <stp>4</stp>
        <stp>002513.SZ</stp>
        <stp>61</stp>
        <stp>12/31/2011</stp>
        <stp>1</stp>
        <tr r="O984" s="1"/>
      </tp>
      <tp>
        <v>44099267.700000003</v>
        <stp/>
        <stp>EM_S_STM07_IS</stp>
        <stp>4</stp>
        <stp>300523.SZ</stp>
        <stp>61</stp>
        <stp>12/31/2013</stp>
        <stp>1</stp>
        <tr r="Q1814" s="1"/>
      </tp>
      <tp>
        <v>126482914.45999999</v>
        <stp/>
        <stp>EM_S_STM07_IS</stp>
        <stp>4</stp>
        <stp>000514.SZ</stp>
        <stp>61</stp>
        <stp>12/31/2013</stp>
        <stp>1</stp>
        <tr r="Q119" s="1"/>
      </tp>
      <tp>
        <v>38081409.329999998</v>
        <stp/>
        <stp>EM_S_STM07_IS</stp>
        <stp>4</stp>
        <stp>002514.SZ</stp>
        <stp>61</stp>
        <stp>12/31/2011</stp>
        <stp>1</stp>
        <tr r="O985" s="1"/>
      </tp>
      <tp>
        <v>49277667.939999998</v>
        <stp/>
        <stp>EM_S_STM07_IS</stp>
        <stp>4</stp>
        <stp>002515.SZ</stp>
        <stp>61</stp>
        <stp>12/31/2011</stp>
        <stp>1</stp>
        <tr r="O986" s="1"/>
      </tp>
      <tp>
        <v>27784064.300000001</v>
        <stp/>
        <stp>EM_S_STM07_IS</stp>
        <stp>4</stp>
        <stp>300525.SZ</stp>
        <stp>61</stp>
        <stp>12/31/2013</stp>
        <stp>1</stp>
        <tr r="Q1815" s="1"/>
      </tp>
      <tp>
        <v>121535796.14</v>
        <stp/>
        <stp>EM_S_STM07_IS</stp>
        <stp>4</stp>
        <stp>000516.SZ</stp>
        <stp>61</stp>
        <stp>12/31/2013</stp>
        <stp>1</stp>
        <tr r="Q120" s="1"/>
      </tp>
      <tp>
        <v>121702113.66</v>
        <stp/>
        <stp>EM_S_STM07_IS</stp>
        <stp>4</stp>
        <stp>002516.SZ</stp>
        <stp>61</stp>
        <stp>12/31/2011</stp>
        <stp>1</stp>
        <tr r="O987" s="1"/>
      </tp>
      <tp>
        <v>42792384.649999999</v>
        <stp/>
        <stp>EM_S_STM07_IS</stp>
        <stp>4</stp>
        <stp>300526.SZ</stp>
        <stp>61</stp>
        <stp>12/31/2013</stp>
        <stp>1</stp>
        <tr r="Q1816" s="1"/>
      </tp>
      <tp>
        <v>454512833.25999999</v>
        <stp/>
        <stp>EM_S_STM07_IS</stp>
        <stp>4</stp>
        <stp>000517.SZ</stp>
        <stp>61</stp>
        <stp>12/31/2013</stp>
        <stp>1</stp>
        <tr r="Q121" s="1"/>
      </tp>
      <tp>
        <v>39683778.350000001</v>
        <stp/>
        <stp>EM_S_STM07_IS</stp>
        <stp>4</stp>
        <stp>002517.SZ</stp>
        <stp>61</stp>
        <stp>12/31/2011</stp>
        <stp>1</stp>
        <tr r="O988" s="1"/>
      </tp>
      <tp>
        <v>89809361.689999998</v>
        <stp/>
        <stp>EM_S_STM07_IS</stp>
        <stp>4</stp>
        <stp>300527.SZ</stp>
        <stp>61</stp>
        <stp>12/31/2013</stp>
        <stp>1</stp>
        <tr r="Q1817" s="1"/>
      </tp>
      <tp>
        <v>-70713027.599999994</v>
        <stp/>
        <stp>EM_S_STM07_IS</stp>
        <stp>4</stp>
        <stp>000518.SZ</stp>
        <stp>61</stp>
        <stp>12/31/2013</stp>
        <stp>1</stp>
        <tr r="Q122" s="1"/>
      </tp>
      <tp>
        <v>84139430</v>
        <stp/>
        <stp>EM_S_STM07_IS</stp>
        <stp>4</stp>
        <stp>002518.SZ</stp>
        <stp>61</stp>
        <stp>12/31/2011</stp>
        <stp>1</stp>
        <tr r="O989" s="1"/>
      </tp>
      <tp>
        <v>114425575.94</v>
        <stp/>
        <stp>EM_S_STM07_IS</stp>
        <stp>4</stp>
        <stp>300528.SZ</stp>
        <stp>61</stp>
        <stp>12/31/2013</stp>
        <stp>1</stp>
        <tr r="Q1818" s="1"/>
      </tp>
      <tp>
        <v>380899334</v>
        <stp/>
        <stp>EM_S_STM07_IS</stp>
        <stp>4</stp>
        <stp>000519.SZ</stp>
        <stp>61</stp>
        <stp>12/31/2013</stp>
        <stp>1</stp>
        <tr r="Q123" s="1"/>
      </tp>
      <tp>
        <v>79770463.329999998</v>
        <stp/>
        <stp>EM_S_STM07_IS</stp>
        <stp>4</stp>
        <stp>002519.SZ</stp>
        <stp>61</stp>
        <stp>12/31/2011</stp>
        <stp>1</stp>
        <tr r="O990" s="1"/>
      </tp>
      <tp>
        <v>126784553.25</v>
        <stp/>
        <stp>EM_S_STM07_IS</stp>
        <stp>4</stp>
        <stp>300529.SZ</stp>
        <stp>61</stp>
        <stp>12/31/2013</stp>
        <stp>1</stp>
        <tr r="Q1819" s="1"/>
      </tp>
      <tp>
        <v>74998058.939999998</v>
        <stp/>
        <stp>EM_S_STM07_IS</stp>
        <stp>4</stp>
        <stp>000560.SZ</stp>
        <stp>61</stp>
        <stp>12/31/2013</stp>
        <stp>1</stp>
        <tr r="Q158" s="1"/>
      </tp>
      <tp>
        <v>54413844.899999999</v>
        <stp/>
        <stp>EM_S_STM07_IS</stp>
        <stp>4</stp>
        <stp>002560.SZ</stp>
        <stp>61</stp>
        <stp>12/31/2011</stp>
        <stp>1</stp>
        <tr r="O1030" s="1"/>
      </tp>
      <tp>
        <v>43939345.799999997</v>
        <stp/>
        <stp>EM_S_STM07_IS</stp>
        <stp>4</stp>
        <stp>300550.SZ</stp>
        <stp>61</stp>
        <stp>12/31/2013</stp>
        <stp>1</stp>
        <tr r="Q1839" s="1"/>
      </tp>
      <tp>
        <v>30530271.27</v>
        <stp/>
        <stp>EM_S_STM07_IS</stp>
        <stp>4</stp>
        <stp>000561.SZ</stp>
        <stp>61</stp>
        <stp>12/31/2013</stp>
        <stp>1</stp>
        <tr r="Q159" s="1"/>
      </tp>
      <tp>
        <v>254690673.94999999</v>
        <stp/>
        <stp>EM_S_STM07_IS</stp>
        <stp>4</stp>
        <stp>002561.SZ</stp>
        <stp>61</stp>
        <stp>12/31/2011</stp>
        <stp>1</stp>
        <tr r="O1031" s="1"/>
      </tp>
      <tp>
        <v>41146231.100000001</v>
        <stp/>
        <stp>EM_S_STM07_IS</stp>
        <stp>4</stp>
        <stp>300551.SZ</stp>
        <stp>61</stp>
        <stp>12/31/2013</stp>
        <stp>1</stp>
        <tr r="Q1840" s="1"/>
      </tp>
      <tp>
        <v>51097407.299999997</v>
        <stp/>
        <stp>EM_S_STM07_IS</stp>
        <stp>4</stp>
        <stp>002562.SZ</stp>
        <stp>61</stp>
        <stp>12/31/2011</stp>
        <stp>1</stp>
        <tr r="O1032" s="1"/>
      </tp>
      <tp>
        <v>59203997.380000003</v>
        <stp/>
        <stp>EM_S_STM07_IS</stp>
        <stp>4</stp>
        <stp>300552.SZ</stp>
        <stp>61</stp>
        <stp>12/31/2013</stp>
        <stp>1</stp>
        <tr r="Q1841" s="1"/>
      </tp>
      <tp>
        <v>313076135.49000001</v>
        <stp/>
        <stp>EM_S_STM07_IS</stp>
        <stp>4</stp>
        <stp>000563.SZ</stp>
        <stp>61</stp>
        <stp>12/31/2013</stp>
        <stp>1</stp>
        <tr r="Q160" s="1"/>
      </tp>
      <tp>
        <v>1223420684.9100001</v>
        <stp/>
        <stp>EM_S_STM07_IS</stp>
        <stp>4</stp>
        <stp>002563.SZ</stp>
        <stp>61</stp>
        <stp>12/31/2011</stp>
        <stp>1</stp>
        <tr r="O1033" s="1"/>
      </tp>
      <tp>
        <v>32061005.059999999</v>
        <stp/>
        <stp>EM_S_STM07_IS</stp>
        <stp>4</stp>
        <stp>300553.SZ</stp>
        <stp>61</stp>
        <stp>12/31/2013</stp>
        <stp>1</stp>
        <tr r="Q1842" s="1"/>
      </tp>
      <tp>
        <v>63659815.780000001</v>
        <stp/>
        <stp>EM_S_STM07_IS</stp>
        <stp>4</stp>
        <stp>000564.SZ</stp>
        <stp>61</stp>
        <stp>12/31/2013</stp>
        <stp>1</stp>
        <tr r="Q161" s="1"/>
      </tp>
      <tp>
        <v>144263553.44</v>
        <stp/>
        <stp>EM_S_STM07_IS</stp>
        <stp>4</stp>
        <stp>002564.SZ</stp>
        <stp>61</stp>
        <stp>12/31/2011</stp>
        <stp>1</stp>
        <tr r="O1034" s="1"/>
      </tp>
      <tp>
        <v>36060383.539999999</v>
        <stp/>
        <stp>EM_S_STM07_IS</stp>
        <stp>4</stp>
        <stp>000565.SZ</stp>
        <stp>61</stp>
        <stp>12/31/2013</stp>
        <stp>1</stp>
        <tr r="Q162" s="1"/>
      </tp>
      <tp>
        <v>136754024.41</v>
        <stp/>
        <stp>EM_S_STM07_IS</stp>
        <stp>4</stp>
        <stp>002565.SZ</stp>
        <stp>61</stp>
        <stp>12/31/2011</stp>
        <stp>1</stp>
        <tr r="O1035" s="1"/>
      </tp>
      <tp>
        <v>51797490.450000003</v>
        <stp/>
        <stp>EM_S_STM07_IS</stp>
        <stp>4</stp>
        <stp>300555.SZ</stp>
        <stp>61</stp>
        <stp>12/31/2013</stp>
        <stp>1</stp>
        <tr r="Q1843" s="1"/>
      </tp>
      <tp>
        <v>93844973.480000004</v>
        <stp/>
        <stp>EM_S_STM07_IS</stp>
        <stp>4</stp>
        <stp>000566.SZ</stp>
        <stp>61</stp>
        <stp>12/31/2013</stp>
        <stp>1</stp>
        <tr r="Q163" s="1"/>
      </tp>
      <tp>
        <v>96484105.200000003</v>
        <stp/>
        <stp>EM_S_STM07_IS</stp>
        <stp>4</stp>
        <stp>002566.SZ</stp>
        <stp>61</stp>
        <stp>12/31/2011</stp>
        <stp>1</stp>
        <tr r="O1036" s="1"/>
      </tp>
      <tp>
        <v>30718412.75</v>
        <stp/>
        <stp>EM_S_STM07_IS</stp>
        <stp>4</stp>
        <stp>300556.SZ</stp>
        <stp>61</stp>
        <stp>12/31/2013</stp>
        <stp>1</stp>
        <tr r="Q1844" s="1"/>
      </tp>
      <tp>
        <v>2728021.65</v>
        <stp/>
        <stp>EM_S_STM07_IS</stp>
        <stp>4</stp>
        <stp>000567.SZ</stp>
        <stp>61</stp>
        <stp>12/31/2013</stp>
        <stp>1</stp>
        <tr r="Q164" s="1"/>
      </tp>
      <tp>
        <v>120379595.06</v>
        <stp/>
        <stp>EM_S_STM07_IS</stp>
        <stp>4</stp>
        <stp>002567.SZ</stp>
        <stp>61</stp>
        <stp>12/31/2011</stp>
        <stp>1</stp>
        <tr r="O1037" s="1"/>
      </tp>
      <tp>
        <v>36094012.920000002</v>
        <stp/>
        <stp>EM_S_STM07_IS</stp>
        <stp>4</stp>
        <stp>300557.SZ</stp>
        <stp>61</stp>
        <stp>12/31/2013</stp>
        <stp>1</stp>
        <tr r="Q1845" s="1"/>
      </tp>
      <tp>
        <v>3437822898.0599999</v>
        <stp/>
        <stp>EM_S_STM07_IS</stp>
        <stp>4</stp>
        <stp>000568.SZ</stp>
        <stp>61</stp>
        <stp>12/31/2013</stp>
        <stp>1</stp>
        <tr r="Q165" s="1"/>
      </tp>
      <tp>
        <v>46481663.609999999</v>
        <stp/>
        <stp>EM_S_STM07_IS</stp>
        <stp>4</stp>
        <stp>002568.SZ</stp>
        <stp>61</stp>
        <stp>12/31/2011</stp>
        <stp>1</stp>
        <tr r="O1038" s="1"/>
      </tp>
      <tp>
        <v>178398819.77000001</v>
        <stp/>
        <stp>EM_S_STM07_IS</stp>
        <stp>4</stp>
        <stp>300558.SZ</stp>
        <stp>61</stp>
        <stp>12/31/2013</stp>
        <stp>1</stp>
        <tr r="Q1846" s="1"/>
      </tp>
      <tp>
        <v>52833621.780000001</v>
        <stp/>
        <stp>EM_S_STM07_IS</stp>
        <stp>4</stp>
        <stp>002569.SZ</stp>
        <stp>61</stp>
        <stp>12/31/2011</stp>
        <stp>1</stp>
        <tr r="O1039" s="1"/>
      </tp>
      <tp>
        <v>80171253.620000005</v>
        <stp/>
        <stp>EM_S_STM07_IS</stp>
        <stp>4</stp>
        <stp>300559.SZ</stp>
        <stp>61</stp>
        <stp>12/31/2013</stp>
        <stp>1</stp>
        <tr r="Q1847" s="1"/>
      </tp>
      <tp>
        <v>75712361.040000007</v>
        <stp/>
        <stp>EM_S_STM07_IS</stp>
        <stp>4</stp>
        <stp>000570.SZ</stp>
        <stp>61</stp>
        <stp>12/31/2013</stp>
        <stp>1</stp>
        <tr r="Q166" s="1"/>
      </tp>
      <tp>
        <v>436939137.19999999</v>
        <stp/>
        <stp>EM_S_STM07_IS</stp>
        <stp>4</stp>
        <stp>002570.SZ</stp>
        <stp>61</stp>
        <stp>12/31/2011</stp>
        <stp>1</stp>
        <tr r="O1040" s="1"/>
      </tp>
      <tp>
        <v>61213500</v>
        <stp/>
        <stp>EM_S_STM07_IS</stp>
        <stp>4</stp>
        <stp>300540.SZ</stp>
        <stp>61</stp>
        <stp>12/31/2013</stp>
        <stp>1</stp>
        <tr r="Q1830" s="1"/>
      </tp>
      <tp>
        <v>104613075.25</v>
        <stp/>
        <stp>EM_S_STM07_IS</stp>
        <stp>4</stp>
        <stp>000571.SZ</stp>
        <stp>61</stp>
        <stp>12/31/2013</stp>
        <stp>1</stp>
        <tr r="Q167" s="1"/>
      </tp>
      <tp>
        <v>53446326.43</v>
        <stp/>
        <stp>EM_S_STM07_IS</stp>
        <stp>4</stp>
        <stp>002571.SZ</stp>
        <stp>61</stp>
        <stp>12/31/2011</stp>
        <stp>1</stp>
        <tr r="O1041" s="1"/>
      </tp>
      <tp>
        <v>49769373.649999999</v>
        <stp/>
        <stp>EM_S_STM07_IS</stp>
        <stp>4</stp>
        <stp>300541.SZ</stp>
        <stp>61</stp>
        <stp>12/31/2013</stp>
        <stp>1</stp>
        <tr r="Q1831" s="1"/>
      </tp>
      <tp>
        <v>298418601.51999998</v>
        <stp/>
        <stp>EM_S_STM07_IS</stp>
        <stp>4</stp>
        <stp>000572.SZ</stp>
        <stp>61</stp>
        <stp>12/31/2013</stp>
        <stp>1</stp>
        <tr r="Q168" s="1"/>
      </tp>
      <tp>
        <v>134731840.00999999</v>
        <stp/>
        <stp>EM_S_STM07_IS</stp>
        <stp>4</stp>
        <stp>002572.SZ</stp>
        <stp>61</stp>
        <stp>12/31/2011</stp>
        <stp>1</stp>
        <tr r="O1042" s="1"/>
      </tp>
      <tp>
        <v>49710149.799999997</v>
        <stp/>
        <stp>EM_S_STM07_IS</stp>
        <stp>4</stp>
        <stp>300542.SZ</stp>
        <stp>61</stp>
        <stp>12/31/2013</stp>
        <stp>1</stp>
        <tr r="Q1832" s="1"/>
      </tp>
      <tp>
        <v>117180419.28</v>
        <stp/>
        <stp>EM_S_STM07_IS</stp>
        <stp>4</stp>
        <stp>000573.SZ</stp>
        <stp>61</stp>
        <stp>12/31/2013</stp>
        <stp>1</stp>
        <tr r="Q169" s="1"/>
      </tp>
      <tp>
        <v>102718379.15000001</v>
        <stp/>
        <stp>EM_S_STM07_IS</stp>
        <stp>4</stp>
        <stp>002573.SZ</stp>
        <stp>61</stp>
        <stp>12/31/2011</stp>
        <stp>1</stp>
        <tr r="O1043" s="1"/>
      </tp>
      <tp>
        <v>42297500</v>
        <stp/>
        <stp>EM_S_STM07_IS</stp>
        <stp>4</stp>
        <stp>300543.SZ</stp>
        <stp>61</stp>
        <stp>12/31/2013</stp>
        <stp>1</stp>
        <tr r="Q1833" s="1"/>
      </tp>
      <tp>
        <v>250776212.58000001</v>
        <stp/>
        <stp>EM_S_STM07_IS</stp>
        <stp>4</stp>
        <stp>002574.SZ</stp>
        <stp>61</stp>
        <stp>12/31/2011</stp>
        <stp>1</stp>
        <tr r="O1044" s="1"/>
      </tp>
      <tp>
        <v>52372653.579999998</v>
        <stp/>
        <stp>EM_S_STM07_IS</stp>
        <stp>4</stp>
        <stp>002575.SZ</stp>
        <stp>61</stp>
        <stp>12/31/2011</stp>
        <stp>1</stp>
        <tr r="O1045" s="1"/>
      </tp>
      <tp>
        <v>39806784.020000003</v>
        <stp/>
        <stp>EM_S_STM07_IS</stp>
        <stp>4</stp>
        <stp>300545.SZ</stp>
        <stp>61</stp>
        <stp>12/31/2013</stp>
        <stp>1</stp>
        <tr r="Q1834" s="1"/>
      </tp>
      <tp>
        <v>35878493.079999998</v>
        <stp/>
        <stp>EM_S_STM07_IS</stp>
        <stp>4</stp>
        <stp>000576.SZ</stp>
        <stp>61</stp>
        <stp>12/31/2013</stp>
        <stp>1</stp>
        <tr r="Q170" s="1"/>
      </tp>
      <tp>
        <v>58653439.039999999</v>
        <stp/>
        <stp>EM_S_STM07_IS</stp>
        <stp>4</stp>
        <stp>002576.SZ</stp>
        <stp>61</stp>
        <stp>12/31/2011</stp>
        <stp>1</stp>
        <tr r="O1046" s="1"/>
      </tp>
      <tp>
        <v>39226794.509999998</v>
        <stp/>
        <stp>EM_S_STM07_IS</stp>
        <stp>4</stp>
        <stp>300546.SZ</stp>
        <stp>61</stp>
        <stp>12/31/2013</stp>
        <stp>1</stp>
        <tr r="Q1835" s="1"/>
      </tp>
      <tp>
        <v>102361286.81</v>
        <stp/>
        <stp>EM_S_STM07_IS</stp>
        <stp>4</stp>
        <stp>002577.SZ</stp>
        <stp>61</stp>
        <stp>12/31/2011</stp>
        <stp>1</stp>
        <tr r="O1047" s="1"/>
      </tp>
      <tp>
        <v>56782305.659999996</v>
        <stp/>
        <stp>EM_S_STM07_IS</stp>
        <stp>4</stp>
        <stp>300547.SZ</stp>
        <stp>61</stp>
        <stp>12/31/2013</stp>
        <stp>1</stp>
        <tr r="Q1836" s="1"/>
      </tp>
      <tp>
        <v>57662821.630000003</v>
        <stp/>
        <stp>EM_S_STM07_IS</stp>
        <stp>4</stp>
        <stp>002578.SZ</stp>
        <stp>61</stp>
        <stp>12/31/2011</stp>
        <stp>1</stp>
        <tr r="O1048" s="1"/>
      </tp>
      <tp>
        <v>35373602.609999999</v>
        <stp/>
        <stp>EM_S_STM07_IS</stp>
        <stp>4</stp>
        <stp>300548.SZ</stp>
        <stp>61</stp>
        <stp>12/31/2013</stp>
        <stp>1</stp>
        <tr r="Q1837" s="1"/>
      </tp>
      <tp>
        <v>33993238.310000002</v>
        <stp/>
        <stp>EM_S_STM07_IS</stp>
        <stp>4</stp>
        <stp>002579.SZ</stp>
        <stp>61</stp>
        <stp>12/31/2011</stp>
        <stp>1</stp>
        <tr r="O1049" s="1"/>
      </tp>
      <tp>
        <v>46898816.479999997</v>
        <stp/>
        <stp>EM_S_STM07_IS</stp>
        <stp>4</stp>
        <stp>300549.SZ</stp>
        <stp>61</stp>
        <stp>12/31/2013</stp>
        <stp>1</stp>
        <tr r="Q1838" s="1"/>
      </tp>
      <tp>
        <v>1081252796.25</v>
        <stp/>
        <stp>EM_S_STM07_IS</stp>
        <stp>4</stp>
        <stp>000540.SZ</stp>
        <stp>61</stp>
        <stp>12/31/2013</stp>
        <stp>1</stp>
        <tr r="Q141" s="1"/>
      </tp>
      <tp>
        <v>123576281.8</v>
        <stp/>
        <stp>EM_S_STM07_IS</stp>
        <stp>4</stp>
        <stp>002540.SZ</stp>
        <stp>61</stp>
        <stp>12/31/2011</stp>
        <stp>1</stp>
        <tr r="O1010" s="1"/>
      </tp>
      <tp>
        <v>73420052.540000007</v>
        <stp/>
        <stp>EM_S_STM07_IS</stp>
        <stp>4</stp>
        <stp>300570.SZ</stp>
        <stp>61</stp>
        <stp>12/31/2013</stp>
        <stp>1</stp>
        <tr r="Q1857" s="1"/>
      </tp>
      <tp>
        <v>251831356.38</v>
        <stp/>
        <stp>EM_S_STM07_IS</stp>
        <stp>4</stp>
        <stp>000541.SZ</stp>
        <stp>61</stp>
        <stp>12/31/2013</stp>
        <stp>1</stp>
        <tr r="Q142" s="1"/>
      </tp>
      <tp>
        <v>212348703.16</v>
        <stp/>
        <stp>EM_S_STM07_IS</stp>
        <stp>4</stp>
        <stp>002541.SZ</stp>
        <stp>61</stp>
        <stp>12/31/2011</stp>
        <stp>1</stp>
        <tr r="O1011" s="1"/>
      </tp>
      <tp>
        <v>22743482.780000001</v>
        <stp/>
        <stp>EM_S_STM07_IS</stp>
        <stp>4</stp>
        <stp>300571.SZ</stp>
        <stp>61</stp>
        <stp>12/31/2013</stp>
        <stp>1</stp>
        <tr r="Q1858" s="1"/>
      </tp>
      <tp>
        <v>50288580.009999998</v>
        <stp/>
        <stp>EM_S_STM07_IS</stp>
        <stp>4</stp>
        <stp>002542.SZ</stp>
        <stp>61</stp>
        <stp>12/31/2011</stp>
        <stp>1</stp>
        <tr r="O1012" s="1"/>
      </tp>
      <tp>
        <v>35738967.990000002</v>
        <stp/>
        <stp>EM_S_STM07_IS</stp>
        <stp>4</stp>
        <stp>300572.SZ</stp>
        <stp>61</stp>
        <stp>12/31/2013</stp>
        <stp>1</stp>
        <tr r="Q1859" s="1"/>
      </tp>
      <tp>
        <v>1095951520.8199999</v>
        <stp/>
        <stp>EM_S_STM07_IS</stp>
        <stp>4</stp>
        <stp>000543.SZ</stp>
        <stp>61</stp>
        <stp>12/31/2013</stp>
        <stp>1</stp>
        <tr r="Q143" s="1"/>
      </tp>
      <tp>
        <v>204287362.74000001</v>
        <stp/>
        <stp>EM_S_STM07_IS</stp>
        <stp>4</stp>
        <stp>002543.SZ</stp>
        <stp>61</stp>
        <stp>12/31/2011</stp>
        <stp>1</stp>
        <tr r="O1013" s="1"/>
      </tp>
      <tp>
        <v>46097265.950000003</v>
        <stp/>
        <stp>EM_S_STM07_IS</stp>
        <stp>4</stp>
        <stp>300573.SZ</stp>
        <stp>61</stp>
        <stp>12/31/2013</stp>
        <stp>1</stp>
        <tr r="Q1860" s="1"/>
      </tp>
      <tp>
        <v>59747031.189999998</v>
        <stp/>
        <stp>EM_S_STM07_IS</stp>
        <stp>4</stp>
        <stp>000544.SZ</stp>
        <stp>61</stp>
        <stp>12/31/2013</stp>
        <stp>1</stp>
        <tr r="Q144" s="1"/>
      </tp>
      <tp>
        <v>77088387.159999996</v>
        <stp/>
        <stp>EM_S_STM07_IS</stp>
        <stp>4</stp>
        <stp>002544.SZ</stp>
        <stp>61</stp>
        <stp>12/31/2011</stp>
        <stp>1</stp>
        <tr r="O1014" s="1"/>
      </tp>
      <tp>
        <v>94924960.769999996</v>
        <stp/>
        <stp>EM_S_STM07_IS</stp>
        <stp>4</stp>
        <stp>000545.SZ</stp>
        <stp>61</stp>
        <stp>12/31/2013</stp>
        <stp>1</stp>
        <tr r="Q145" s="1"/>
      </tp>
      <tp>
        <v>262882545.68000001</v>
        <stp/>
        <stp>EM_S_STM07_IS</stp>
        <stp>4</stp>
        <stp>002545.SZ</stp>
        <stp>61</stp>
        <stp>12/31/2011</stp>
        <stp>1</stp>
        <tr r="O1015" s="1"/>
      </tp>
      <tp>
        <v>68875506.950000003</v>
        <stp/>
        <stp>EM_S_STM07_IS</stp>
        <stp>4</stp>
        <stp>300575.SZ</stp>
        <stp>61</stp>
        <stp>12/31/2013</stp>
        <stp>1</stp>
        <tr r="Q1861" s="1"/>
      </tp>
      <tp>
        <v>20611791.550000001</v>
        <stp/>
        <stp>EM_S_STM07_IS</stp>
        <stp>4</stp>
        <stp>000546.SZ</stp>
        <stp>61</stp>
        <stp>12/31/2013</stp>
        <stp>1</stp>
        <tr r="Q146" s="1"/>
      </tp>
      <tp>
        <v>131096210.67</v>
        <stp/>
        <stp>EM_S_STM07_IS</stp>
        <stp>4</stp>
        <stp>002546.SZ</stp>
        <stp>61</stp>
        <stp>12/31/2011</stp>
        <stp>1</stp>
        <tr r="O1016" s="1"/>
      </tp>
      <tp>
        <v>23562632.870000001</v>
        <stp/>
        <stp>EM_S_STM07_IS</stp>
        <stp>4</stp>
        <stp>300576.SZ</stp>
        <stp>61</stp>
        <stp>12/31/2013</stp>
        <stp>1</stp>
        <tr r="Q1862" s="1"/>
      </tp>
      <tp>
        <v>138439227.41</v>
        <stp/>
        <stp>EM_S_STM07_IS</stp>
        <stp>4</stp>
        <stp>000547.SZ</stp>
        <stp>61</stp>
        <stp>12/31/2013</stp>
        <stp>1</stp>
        <tr r="Q147" s="1"/>
      </tp>
      <tp>
        <v>46395900.119999997</v>
        <stp/>
        <stp>EM_S_STM07_IS</stp>
        <stp>4</stp>
        <stp>002547.SZ</stp>
        <stp>61</stp>
        <stp>12/31/2011</stp>
        <stp>1</stp>
        <tr r="O1017" s="1"/>
      </tp>
      <tp>
        <v>22785409.149999999</v>
        <stp/>
        <stp>EM_S_STM07_IS</stp>
        <stp>4</stp>
        <stp>300577.SZ</stp>
        <stp>61</stp>
        <stp>12/31/2013</stp>
        <stp>1</stp>
        <tr r="Q1863" s="1"/>
      </tp>
      <tp>
        <v>10671437.23</v>
        <stp/>
        <stp>EM_S_STM07_IS</stp>
        <stp>4</stp>
        <stp>000548.SZ</stp>
        <stp>61</stp>
        <stp>12/31/2013</stp>
        <stp>1</stp>
        <tr r="Q148" s="1"/>
      </tp>
      <tp>
        <v>57283586.549999997</v>
        <stp/>
        <stp>EM_S_STM07_IS</stp>
        <stp>4</stp>
        <stp>002548.SZ</stp>
        <stp>61</stp>
        <stp>12/31/2011</stp>
        <stp>1</stp>
        <tr r="O1018" s="1"/>
      </tp>
      <tp>
        <v>74708041.5</v>
        <stp/>
        <stp>EM_S_STM07_IS</stp>
        <stp>4</stp>
        <stp>002549.SZ</stp>
        <stp>61</stp>
        <stp>12/31/2011</stp>
        <stp>1</stp>
        <tr r="O1019" s="1"/>
      </tp>
      <tp>
        <v>41719996.07</v>
        <stp/>
        <stp>EM_S_STM07_IS</stp>
        <stp>4</stp>
        <stp>300579.SZ</stp>
        <stp>61</stp>
        <stp>12/31/2013</stp>
        <stp>1</stp>
        <tr r="Q1864" s="1"/>
      </tp>
      <tp>
        <v>1698232352</v>
        <stp/>
        <stp>EM_S_STM07_IS</stp>
        <stp>4</stp>
        <stp>000550.SZ</stp>
        <stp>61</stp>
        <stp>12/31/2013</stp>
        <stp>1</stp>
        <tr r="Q149" s="1"/>
      </tp>
      <tp>
        <v>152248050.69</v>
        <stp/>
        <stp>EM_S_STM07_IS</stp>
        <stp>4</stp>
        <stp>002550.SZ</stp>
        <stp>61</stp>
        <stp>12/31/2011</stp>
        <stp>1</stp>
        <tr r="O1020" s="1"/>
      </tp>
      <tp>
        <v>35482511.270000003</v>
        <stp/>
        <stp>EM_S_STM07_IS</stp>
        <stp>4</stp>
        <stp>300560.SZ</stp>
        <stp>61</stp>
        <stp>12/31/2013</stp>
        <stp>1</stp>
        <tr r="Q1848" s="1"/>
      </tp>
      <tp>
        <v>41069577.579999998</v>
        <stp/>
        <stp>EM_S_STM07_IS</stp>
        <stp>4</stp>
        <stp>000551.SZ</stp>
        <stp>61</stp>
        <stp>12/31/2013</stp>
        <stp>1</stp>
        <tr r="Q150" s="1"/>
      </tp>
      <tp>
        <v>44157770.350000001</v>
        <stp/>
        <stp>EM_S_STM07_IS</stp>
        <stp>4</stp>
        <stp>002551.SZ</stp>
        <stp>61</stp>
        <stp>12/31/2011</stp>
        <stp>1</stp>
        <tr r="O1021" s="1"/>
      </tp>
      <tp>
        <v>43926029.700000003</v>
        <stp/>
        <stp>EM_S_STM07_IS</stp>
        <stp>4</stp>
        <stp>300561.SZ</stp>
        <stp>61</stp>
        <stp>12/31/2013</stp>
        <stp>1</stp>
        <tr r="Q1849" s="1"/>
      </tp>
      <tp>
        <v>428442254.68000001</v>
        <stp/>
        <stp>EM_S_STM07_IS</stp>
        <stp>4</stp>
        <stp>000552.SZ</stp>
        <stp>61</stp>
        <stp>12/31/2013</stp>
        <stp>1</stp>
        <tr r="Q151" s="1"/>
      </tp>
      <tp>
        <v>72299463.010000005</v>
        <stp/>
        <stp>EM_S_STM07_IS</stp>
        <stp>4</stp>
        <stp>002552.SZ</stp>
        <stp>61</stp>
        <stp>12/31/2011</stp>
        <stp>1</stp>
        <tr r="O1022" s="1"/>
      </tp>
      <tp>
        <v>35168359.009999998</v>
        <stp/>
        <stp>EM_S_STM07_IS</stp>
        <stp>4</stp>
        <stp>300562.SZ</stp>
        <stp>61</stp>
        <stp>12/31/2013</stp>
        <stp>1</stp>
        <tr r="Q1850" s="1"/>
      </tp>
      <tp>
        <v>320811958.67000002</v>
        <stp/>
        <stp>EM_S_STM07_IS</stp>
        <stp>4</stp>
        <stp>000553.SZ</stp>
        <stp>61</stp>
        <stp>12/31/2013</stp>
        <stp>1</stp>
        <tr r="Q152" s="1"/>
      </tp>
      <tp>
        <v>37920367.109999999</v>
        <stp/>
        <stp>EM_S_STM07_IS</stp>
        <stp>4</stp>
        <stp>002553.SZ</stp>
        <stp>61</stp>
        <stp>12/31/2011</stp>
        <stp>1</stp>
        <tr r="O1023" s="1"/>
      </tp>
      <tp>
        <v>34440178.280000001</v>
        <stp/>
        <stp>EM_S_STM07_IS</stp>
        <stp>4</stp>
        <stp>300563.SZ</stp>
        <stp>61</stp>
        <stp>12/31/2013</stp>
        <stp>1</stp>
        <tr r="Q1851" s="1"/>
      </tp>
      <tp>
        <v>12178558.09</v>
        <stp/>
        <stp>EM_S_STM07_IS</stp>
        <stp>4</stp>
        <stp>000554.SZ</stp>
        <stp>61</stp>
        <stp>12/31/2013</stp>
        <stp>1</stp>
        <tr r="Q153" s="1"/>
      </tp>
      <tp>
        <v>91891001.709999993</v>
        <stp/>
        <stp>EM_S_STM07_IS</stp>
        <stp>4</stp>
        <stp>002554.SZ</stp>
        <stp>61</stp>
        <stp>12/31/2011</stp>
        <stp>1</stp>
        <tr r="O1024" s="1"/>
      </tp>
      <tp>
        <v>254718777.19</v>
        <stp/>
        <stp>EM_S_STM07_IS</stp>
        <stp>4</stp>
        <stp>000555.SZ</stp>
        <stp>61</stp>
        <stp>12/31/2013</stp>
        <stp>1</stp>
        <tr r="Q154" s="1"/>
      </tp>
      <tp>
        <v>40692021.219999999</v>
        <stp/>
        <stp>EM_S_STM07_IS</stp>
        <stp>4</stp>
        <stp>002555.SZ</stp>
        <stp>61</stp>
        <stp>12/31/2011</stp>
        <stp>1</stp>
        <tr r="O1025" s="1"/>
      </tp>
      <tp>
        <v>51081767.009999998</v>
        <stp/>
        <stp>EM_S_STM07_IS</stp>
        <stp>4</stp>
        <stp>300565.SZ</stp>
        <stp>61</stp>
        <stp>12/31/2013</stp>
        <stp>1</stp>
        <tr r="Q1852" s="1"/>
      </tp>
      <tp>
        <v>98243527.099999994</v>
        <stp/>
        <stp>EM_S_STM07_IS</stp>
        <stp>4</stp>
        <stp>002556.SZ</stp>
        <stp>61</stp>
        <stp>12/31/2011</stp>
        <stp>1</stp>
        <tr r="O1026" s="1"/>
      </tp>
      <tp>
        <v>45344811.369999997</v>
        <stp/>
        <stp>EM_S_STM07_IS</stp>
        <stp>4</stp>
        <stp>300566.SZ</stp>
        <stp>61</stp>
        <stp>12/31/2013</stp>
        <stp>1</stp>
        <tr r="Q1853" s="1"/>
      </tp>
      <tp>
        <v>3581990</v>
        <stp/>
        <stp>EM_S_STM07_IS</stp>
        <stp>4</stp>
        <stp>000557.SZ</stp>
        <stp>61</stp>
        <stp>12/31/2013</stp>
        <stp>1</stp>
        <tr r="Q155" s="1"/>
      </tp>
      <tp>
        <v>212840007.15000001</v>
        <stp/>
        <stp>EM_S_STM07_IS</stp>
        <stp>4</stp>
        <stp>002557.SZ</stp>
        <stp>61</stp>
        <stp>12/31/2011</stp>
        <stp>1</stp>
        <tr r="O1027" s="1"/>
      </tp>
      <tp>
        <v>49739398.600000001</v>
        <stp/>
        <stp>EM_S_STM07_IS</stp>
        <stp>4</stp>
        <stp>300567.SZ</stp>
        <stp>61</stp>
        <stp>12/31/2013</stp>
        <stp>1</stp>
        <tr r="Q1854" s="1"/>
      </tp>
      <tp>
        <v>67507643.049999997</v>
        <stp/>
        <stp>EM_S_STM07_IS</stp>
        <stp>4</stp>
        <stp>000558.SZ</stp>
        <stp>61</stp>
        <stp>12/31/2013</stp>
        <stp>1</stp>
        <tr r="Q156" s="1"/>
      </tp>
      <tp>
        <v>43443176.560000002</v>
        <stp/>
        <stp>EM_S_STM07_IS</stp>
        <stp>4</stp>
        <stp>002558.SZ</stp>
        <stp>61</stp>
        <stp>12/31/2011</stp>
        <stp>1</stp>
        <tr r="O1028" s="1"/>
      </tp>
      <tp>
        <v>47815260.229999997</v>
        <stp/>
        <stp>EM_S_STM07_IS</stp>
        <stp>4</stp>
        <stp>300568.SZ</stp>
        <stp>61</stp>
        <stp>12/31/2013</stp>
        <stp>1</stp>
        <tr r="Q1855" s="1"/>
      </tp>
      <tp>
        <v>530623146.49000001</v>
        <stp/>
        <stp>EM_S_STM07_IS</stp>
        <stp>4</stp>
        <stp>000559.SZ</stp>
        <stp>61</stp>
        <stp>12/31/2013</stp>
        <stp>1</stp>
        <tr r="Q157" s="1"/>
      </tp>
      <tp>
        <v>95217363.209999993</v>
        <stp/>
        <stp>EM_S_STM07_IS</stp>
        <stp>4</stp>
        <stp>002559.SZ</stp>
        <stp>61</stp>
        <stp>12/31/2011</stp>
        <stp>1</stp>
        <tr r="O1029" s="1"/>
      </tp>
      <tp>
        <v>39171139.780000001</v>
        <stp/>
        <stp>EM_S_STM07_IS</stp>
        <stp>4</stp>
        <stp>300569.SZ</stp>
        <stp>61</stp>
        <stp>12/31/2013</stp>
        <stp>1</stp>
        <tr r="Q1856" s="1"/>
      </tp>
      <tp>
        <v>364031981.91000003</v>
        <stp/>
        <stp>EM_S_STM07_IS</stp>
        <stp>4</stp>
        <stp>600580.SH</stp>
        <stp>61</stp>
        <stp>12/31/2013</stp>
        <stp>1</stp>
        <tr r="Q2353" s="1"/>
      </tp>
      <tp>
        <v>33380354.390000001</v>
        <stp/>
        <stp>EM_S_STM07_IS</stp>
        <stp>4</stp>
        <stp>600581.SH</stp>
        <stp>61</stp>
        <stp>12/31/2013</stp>
        <stp>1</stp>
        <tr r="Q2354" s="1"/>
      </tp>
      <tp>
        <v>852693660.67999995</v>
        <stp/>
        <stp>EM_S_STM07_IS</stp>
        <stp>4</stp>
        <stp>600582.SH</stp>
        <stp>61</stp>
        <stp>12/31/2013</stp>
        <stp>1</stp>
        <tr r="Q2355" s="1"/>
      </tp>
      <tp>
        <v>2744236835.6300001</v>
        <stp/>
        <stp>EM_S_STM07_IS</stp>
        <stp>4</stp>
        <stp>600583.SH</stp>
        <stp>61</stp>
        <stp>12/31/2013</stp>
        <stp>1</stp>
        <tr r="Q2356" s="1"/>
      </tp>
      <tp>
        <v>11122225.59</v>
        <stp/>
        <stp>EM_S_STM07_IS</stp>
        <stp>4</stp>
        <stp>600584.SH</stp>
        <stp>61</stp>
        <stp>12/31/2013</stp>
        <stp>1</stp>
        <tr r="Q2357" s="1"/>
      </tp>
      <tp>
        <v>9380159306</v>
        <stp/>
        <stp>EM_S_STM07_IS</stp>
        <stp>4</stp>
        <stp>600585.SH</stp>
        <stp>61</stp>
        <stp>12/31/2013</stp>
        <stp>1</stp>
        <tr r="Q2358" s="1"/>
      </tp>
      <tp t="s">
        <v/>
        <stp/>
        <stp>EM_S_STM07_IS</stp>
        <stp>4</stp>
        <stp>603585.SH</stp>
        <stp>61</stp>
        <stp>12/31/2010</stp>
        <stp>1</stp>
        <tr r="N2970" s="1"/>
      </tp>
      <tp>
        <v>99867638.870000005</v>
        <stp/>
        <stp>EM_S_STM07_IS</stp>
        <stp>4</stp>
        <stp>600586.SH</stp>
        <stp>61</stp>
        <stp>12/31/2013</stp>
        <stp>1</stp>
        <tr r="Q2359" s="1"/>
      </tp>
      <tp>
        <v>231680197.81</v>
        <stp/>
        <stp>EM_S_STM07_IS</stp>
        <stp>4</stp>
        <stp>600587.SH</stp>
        <stp>61</stp>
        <stp>12/31/2013</stp>
        <stp>1</stp>
        <tr r="Q2360" s="1"/>
      </tp>
      <tp>
        <v>547902307</v>
        <stp/>
        <stp>EM_S_STM07_IS</stp>
        <stp>4</stp>
        <stp>600588.SH</stp>
        <stp>61</stp>
        <stp>12/31/2013</stp>
        <stp>1</stp>
        <tr r="Q2361" s="1"/>
      </tp>
      <tp>
        <v>633387699</v>
        <stp/>
        <stp>EM_S_STM07_IS</stp>
        <stp>4</stp>
        <stp>601588.SH</stp>
        <stp>61</stp>
        <stp>12/31/2012</stp>
        <stp>1</stp>
        <tr r="P2773" s="1"/>
      </tp>
      <tp t="s">
        <v/>
        <stp/>
        <stp>EM_S_STM07_IS</stp>
        <stp>4</stp>
        <stp>603588.SH</stp>
        <stp>61</stp>
        <stp>12/31/2010</stp>
        <stp>1</stp>
        <tr r="N2971" s="1"/>
      </tp>
      <tp>
        <v>54640256.18</v>
        <stp/>
        <stp>EM_S_STM07_IS</stp>
        <stp>4</stp>
        <stp>600589.SH</stp>
        <stp>61</stp>
        <stp>12/31/2013</stp>
        <stp>1</stp>
        <tr r="Q2362" s="1"/>
      </tp>
      <tp t="s">
        <v/>
        <stp/>
        <stp>EM_S_STM07_IS</stp>
        <stp>4</stp>
        <stp>603589.SH</stp>
        <stp>61</stp>
        <stp>12/31/2010</stp>
        <stp>1</stp>
        <tr r="N2972" s="1"/>
      </tp>
      <tp>
        <v>14673950.880000001</v>
        <stp/>
        <stp>EM_S_STM07_IS</stp>
        <stp>4</stp>
        <stp>600590.SH</stp>
        <stp>61</stp>
        <stp>12/31/2013</stp>
        <stp>1</stp>
        <tr r="Q2363" s="1"/>
      </tp>
      <tp>
        <v>50779275.049999997</v>
        <stp/>
        <stp>EM_S_STM07_IS</stp>
        <stp>4</stp>
        <stp>600592.SH</stp>
        <stp>61</stp>
        <stp>12/31/2013</stp>
        <stp>1</stp>
        <tr r="Q2364" s="1"/>
      </tp>
      <tp>
        <v>32528980.91</v>
        <stp/>
        <stp>EM_S_STM07_IS</stp>
        <stp>4</stp>
        <stp>600593.SH</stp>
        <stp>61</stp>
        <stp>12/31/2013</stp>
        <stp>1</stp>
        <tr r="Q2365" s="1"/>
      </tp>
      <tp>
        <v>429153586.87</v>
        <stp/>
        <stp>EM_S_STM07_IS</stp>
        <stp>4</stp>
        <stp>600594.SH</stp>
        <stp>61</stp>
        <stp>12/31/2013</stp>
        <stp>1</stp>
        <tr r="Q2366" s="1"/>
      </tp>
      <tp>
        <v>-848637588.28999996</v>
        <stp/>
        <stp>EM_S_STM07_IS</stp>
        <stp>4</stp>
        <stp>600595.SH</stp>
        <stp>61</stp>
        <stp>12/31/2013</stp>
        <stp>1</stp>
        <tr r="Q2367" s="1"/>
      </tp>
      <tp>
        <v>104744134.43000001</v>
        <stp/>
        <stp>EM_S_STM07_IS</stp>
        <stp>4</stp>
        <stp>601595.SH</stp>
        <stp>61</stp>
        <stp>12/31/2012</stp>
        <stp>1</stp>
        <tr r="P2774" s="1"/>
      </tp>
      <tp>
        <v>435308740.73000002</v>
        <stp/>
        <stp>EM_S_STM07_IS</stp>
        <stp>4</stp>
        <stp>600596.SH</stp>
        <stp>61</stp>
        <stp>12/31/2013</stp>
        <stp>1</stp>
        <tr r="Q2368" s="1"/>
      </tp>
      <tp>
        <v>406040476</v>
        <stp/>
        <stp>EM_S_STM07_IS</stp>
        <stp>4</stp>
        <stp>600597.SH</stp>
        <stp>61</stp>
        <stp>12/31/2013</stp>
        <stp>1</stp>
        <tr r="Q2369" s="1"/>
      </tp>
      <tp>
        <v>-376785088.76999998</v>
        <stp/>
        <stp>EM_S_STM07_IS</stp>
        <stp>4</stp>
        <stp>600598.SH</stp>
        <stp>61</stp>
        <stp>12/31/2013</stp>
        <stp>1</stp>
        <tr r="Q2370" s="1"/>
      </tp>
      <tp t="s">
        <v/>
        <stp/>
        <stp>EM_S_STM07_IS</stp>
        <stp>4</stp>
        <stp>603598.SH</stp>
        <stp>61</stp>
        <stp>12/31/2010</stp>
        <stp>1</stp>
        <tr r="N2973" s="1"/>
      </tp>
      <tp>
        <v>12656058.9</v>
        <stp/>
        <stp>EM_S_STM07_IS</stp>
        <stp>4</stp>
        <stp>600599.SH</stp>
        <stp>61</stp>
        <stp>12/31/2013</stp>
        <stp>1</stp>
        <tr r="Q2371" s="1"/>
      </tp>
      <tp>
        <v>10176922.130000001</v>
        <stp/>
        <stp>EM_S_STM07_IS</stp>
        <stp>4</stp>
        <stp>601599.SH</stp>
        <stp>61</stp>
        <stp>12/31/2012</stp>
        <stp>1</stp>
        <tr r="P2775" s="1"/>
      </tp>
      <tp>
        <v>110004004.72</v>
        <stp/>
        <stp>EM_S_STM07_IS</stp>
        <stp>4</stp>
        <stp>603599.SH</stp>
        <stp>61</stp>
        <stp>12/31/2010</stp>
        <stp>1</stp>
        <tr r="N2974" s="1"/>
      </tp>
      <tp>
        <v>62537801.68</v>
        <stp/>
        <stp>EM_S_STM07_IS</stp>
        <stp>4</stp>
        <stp>600560.SH</stp>
        <stp>61</stp>
        <stp>12/31/2013</stp>
        <stp>1</stp>
        <tr r="Q2335" s="1"/>
      </tp>
      <tp>
        <v>135641211.66999999</v>
        <stp/>
        <stp>EM_S_STM07_IS</stp>
        <stp>4</stp>
        <stp>600561.SH</stp>
        <stp>61</stp>
        <stp>12/31/2013</stp>
        <stp>1</stp>
        <tr r="Q2336" s="1"/>
      </tp>
      <tp>
        <v>94544635.75</v>
        <stp/>
        <stp>EM_S_STM07_IS</stp>
        <stp>4</stp>
        <stp>600562.SH</stp>
        <stp>61</stp>
        <stp>12/31/2013</stp>
        <stp>1</stp>
        <tr r="Q2337" s="1"/>
      </tp>
      <tp>
        <v>286218371.02999997</v>
        <stp/>
        <stp>EM_S_STM07_IS</stp>
        <stp>4</stp>
        <stp>600563.SH</stp>
        <stp>61</stp>
        <stp>12/31/2013</stp>
        <stp>1</stp>
        <tr r="Q2338" s="1"/>
      </tp>
      <tp>
        <v>33980574</v>
        <stp/>
        <stp>EM_S_STM07_IS</stp>
        <stp>4</stp>
        <stp>600565.SH</stp>
        <stp>61</stp>
        <stp>12/31/2013</stp>
        <stp>1</stp>
        <tr r="Q2339" s="1"/>
      </tp>
      <tp>
        <v>402723954.22000003</v>
        <stp/>
        <stp>EM_S_STM07_IS</stp>
        <stp>4</stp>
        <stp>600566.SH</stp>
        <stp>61</stp>
        <stp>12/31/2013</stp>
        <stp>1</stp>
        <tr r="Q2340" s="1"/>
      </tp>
      <tp>
        <v>668423350.30999994</v>
        <stp/>
        <stp>EM_S_STM07_IS</stp>
        <stp>4</stp>
        <stp>601566.SH</stp>
        <stp>61</stp>
        <stp>12/31/2012</stp>
        <stp>1</stp>
        <tr r="P2770" s="1"/>
      </tp>
      <tp>
        <v>83990635.519999996</v>
        <stp/>
        <stp>EM_S_STM07_IS</stp>
        <stp>4</stp>
        <stp>603566.SH</stp>
        <stp>61</stp>
        <stp>12/31/2010</stp>
        <stp>1</stp>
        <tr r="N2964" s="1"/>
      </tp>
      <tp>
        <v>207871415.84</v>
        <stp/>
        <stp>EM_S_STM07_IS</stp>
        <stp>4</stp>
        <stp>600567.SH</stp>
        <stp>61</stp>
        <stp>12/31/2013</stp>
        <stp>1</stp>
        <tr r="Q2341" s="1"/>
      </tp>
      <tp>
        <v>264463321.78999999</v>
        <stp/>
        <stp>EM_S_STM07_IS</stp>
        <stp>4</stp>
        <stp>601567.SH</stp>
        <stp>61</stp>
        <stp>12/31/2012</stp>
        <stp>1</stp>
        <tr r="P2771" s="1"/>
      </tp>
      <tp t="s">
        <v/>
        <stp/>
        <stp>EM_S_STM07_IS</stp>
        <stp>4</stp>
        <stp>603567.SH</stp>
        <stp>61</stp>
        <stp>12/31/2010</stp>
        <stp>1</stp>
        <tr r="N2965" s="1"/>
      </tp>
      <tp>
        <v>62430258.100000001</v>
        <stp/>
        <stp>EM_S_STM07_IS</stp>
        <stp>4</stp>
        <stp>600568.SH</stp>
        <stp>61</stp>
        <stp>12/31/2013</stp>
        <stp>1</stp>
        <tr r="Q2342" s="1"/>
      </tp>
      <tp t="s">
        <v/>
        <stp/>
        <stp>EM_S_STM07_IS</stp>
        <stp>4</stp>
        <stp>603568.SH</stp>
        <stp>61</stp>
        <stp>12/31/2010</stp>
        <stp>1</stp>
        <tr r="N2966" s="1"/>
      </tp>
      <tp>
        <v>52050394.82</v>
        <stp/>
        <stp>EM_S_STM07_IS</stp>
        <stp>4</stp>
        <stp>600569.SH</stp>
        <stp>61</stp>
        <stp>12/31/2013</stp>
        <stp>1</stp>
        <tr r="Q2343" s="1"/>
      </tp>
      <tp t="s">
        <v/>
        <stp/>
        <stp>EM_S_STM07_IS</stp>
        <stp>4</stp>
        <stp>603569.SH</stp>
        <stp>61</stp>
        <stp>12/31/2010</stp>
        <stp>1</stp>
        <tr r="N2967" s="1"/>
      </tp>
      <tp>
        <v>323317900.98000002</v>
        <stp/>
        <stp>EM_S_STM07_IS</stp>
        <stp>4</stp>
        <stp>600570.SH</stp>
        <stp>61</stp>
        <stp>12/31/2013</stp>
        <stp>1</stp>
        <tr r="Q2344" s="1"/>
      </tp>
      <tp>
        <v>92031518.390000001</v>
        <stp/>
        <stp>EM_S_STM07_IS</stp>
        <stp>4</stp>
        <stp>600571.SH</stp>
        <stp>61</stp>
        <stp>12/31/2013</stp>
        <stp>1</stp>
        <tr r="Q2345" s="1"/>
      </tp>
      <tp>
        <v>417369662.56999999</v>
        <stp/>
        <stp>EM_S_STM07_IS</stp>
        <stp>4</stp>
        <stp>600572.SH</stp>
        <stp>61</stp>
        <stp>12/31/2013</stp>
        <stp>1</stp>
        <tr r="Q2346" s="1"/>
      </tp>
      <tp>
        <v>20374005.829999998</v>
        <stp/>
        <stp>EM_S_STM07_IS</stp>
        <stp>4</stp>
        <stp>600573.SH</stp>
        <stp>61</stp>
        <stp>12/31/2013</stp>
        <stp>1</stp>
        <tr r="Q2347" s="1"/>
      </tp>
      <tp>
        <v>36520521.380000003</v>
        <stp/>
        <stp>EM_S_STM07_IS</stp>
        <stp>4</stp>
        <stp>600575.SH</stp>
        <stp>61</stp>
        <stp>12/31/2013</stp>
        <stp>1</stp>
        <tr r="Q2348" s="1"/>
      </tp>
      <tp>
        <v>8331675.1900000004</v>
        <stp/>
        <stp>EM_S_STM07_IS</stp>
        <stp>4</stp>
        <stp>600576.SH</stp>
        <stp>61</stp>
        <stp>12/31/2013</stp>
        <stp>1</stp>
        <tr r="Q2349" s="1"/>
      </tp>
      <tp>
        <v>131697663.90000001</v>
        <stp/>
        <stp>EM_S_STM07_IS</stp>
        <stp>4</stp>
        <stp>600577.SH</stp>
        <stp>61</stp>
        <stp>12/31/2013</stp>
        <stp>1</stp>
        <tr r="Q2350" s="1"/>
      </tp>
      <tp t="s">
        <v/>
        <stp/>
        <stp>EM_S_STM07_IS</stp>
        <stp>4</stp>
        <stp>603577.SH</stp>
        <stp>61</stp>
        <stp>12/31/2010</stp>
        <stp>1</stp>
        <tr r="N2968" s="1"/>
      </tp>
      <tp>
        <v>2196372067.27</v>
        <stp/>
        <stp>EM_S_STM07_IS</stp>
        <stp>4</stp>
        <stp>600578.SH</stp>
        <stp>61</stp>
        <stp>12/31/2013</stp>
        <stp>1</stp>
        <tr r="Q2351" s="1"/>
      </tp>
      <tp>
        <v>-41509399.689999998</v>
        <stp/>
        <stp>EM_S_STM07_IS</stp>
        <stp>4</stp>
        <stp>600579.SH</stp>
        <stp>61</stp>
        <stp>12/31/2013</stp>
        <stp>1</stp>
        <tr r="Q2352" s="1"/>
      </tp>
      <tp>
        <v>127232668.16</v>
        <stp/>
        <stp>EM_S_STM07_IS</stp>
        <stp>4</stp>
        <stp>601579.SH</stp>
        <stp>61</stp>
        <stp>12/31/2012</stp>
        <stp>1</stp>
        <tr r="P2772" s="1"/>
      </tp>
      <tp t="s">
        <v/>
        <stp/>
        <stp>EM_S_STM07_IS</stp>
        <stp>4</stp>
        <stp>603579.SH</stp>
        <stp>61</stp>
        <stp>12/31/2010</stp>
        <stp>1</stp>
        <tr r="N2969" s="1"/>
      </tp>
      <tp>
        <v>-38515885.130000003</v>
        <stp/>
        <stp>EM_S_STM07_IS</stp>
        <stp>4</stp>
        <stp>600540.SH</stp>
        <stp>61</stp>
        <stp>12/31/2013</stp>
        <stp>1</stp>
        <tr r="Q2320" s="1"/>
      </tp>
      <tp>
        <v>-82755523.159999996</v>
        <stp/>
        <stp>EM_S_STM07_IS</stp>
        <stp>4</stp>
        <stp>600543.SH</stp>
        <stp>61</stp>
        <stp>12/31/2013</stp>
        <stp>1</stp>
        <tr r="Q2321" s="1"/>
      </tp>
      <tp>
        <v>177034522.72999999</v>
        <stp/>
        <stp>EM_S_STM07_IS</stp>
        <stp>4</stp>
        <stp>600545.SH</stp>
        <stp>61</stp>
        <stp>12/31/2013</stp>
        <stp>1</stp>
        <tr r="Q2322" s="1"/>
      </tp>
      <tp>
        <v>244008067.63</v>
        <stp/>
        <stp>EM_S_STM07_IS</stp>
        <stp>4</stp>
        <stp>600546.SH</stp>
        <stp>61</stp>
        <stp>12/31/2013</stp>
        <stp>1</stp>
        <tr r="Q2323" s="1"/>
      </tp>
      <tp>
        <v>1126996056.3399999</v>
        <stp/>
        <stp>EM_S_STM07_IS</stp>
        <stp>4</stp>
        <stp>600547.SH</stp>
        <stp>61</stp>
        <stp>12/31/2013</stp>
        <stp>1</stp>
        <tr r="Q2324" s="1"/>
      </tp>
      <tp>
        <v>719691617</v>
        <stp/>
        <stp>EM_S_STM07_IS</stp>
        <stp>4</stp>
        <stp>600548.SH</stp>
        <stp>61</stp>
        <stp>12/31/2013</stp>
        <stp>1</stp>
        <tr r="Q2325" s="1"/>
      </tp>
      <tp>
        <v>459546163.10000002</v>
        <stp/>
        <stp>EM_S_STM07_IS</stp>
        <stp>4</stp>
        <stp>600549.SH</stp>
        <stp>61</stp>
        <stp>12/31/2013</stp>
        <stp>1</stp>
        <tr r="Q2326" s="1"/>
      </tp>
      <tp>
        <v>-5233347041.6199999</v>
        <stp/>
        <stp>EM_S_STM07_IS</stp>
        <stp>4</stp>
        <stp>600550.SH</stp>
        <stp>61</stp>
        <stp>12/31/2013</stp>
        <stp>1</stp>
        <tr r="Q2327" s="1"/>
      </tp>
      <tp>
        <v>346672996.19</v>
        <stp/>
        <stp>EM_S_STM07_IS</stp>
        <stp>4</stp>
        <stp>600551.SH</stp>
        <stp>61</stp>
        <stp>12/31/2013</stp>
        <stp>1</stp>
        <tr r="Q2328" s="1"/>
      </tp>
      <tp>
        <v>144816161.27000001</v>
        <stp/>
        <stp>EM_S_STM07_IS</stp>
        <stp>4</stp>
        <stp>600552.SH</stp>
        <stp>61</stp>
        <stp>12/31/2013</stp>
        <stp>1</stp>
        <tr r="Q2329" s="1"/>
      </tp>
      <tp>
        <v>27249506.420000002</v>
        <stp/>
        <stp>EM_S_STM07_IS</stp>
        <stp>4</stp>
        <stp>600555.SH</stp>
        <stp>61</stp>
        <stp>12/31/2013</stp>
        <stp>1</stp>
        <tr r="Q2330" s="1"/>
      </tp>
      <tp>
        <v>281748097.83999997</v>
        <stp/>
        <stp>EM_S_STM07_IS</stp>
        <stp>4</stp>
        <stp>601555.SH</stp>
        <stp>61</stp>
        <stp>12/31/2012</stp>
        <stp>1</stp>
        <tr r="P2768" s="1"/>
      </tp>
      <tp>
        <v>222384224.34</v>
        <stp/>
        <stp>EM_S_STM07_IS</stp>
        <stp>4</stp>
        <stp>603555.SH</stp>
        <stp>61</stp>
        <stp>12/31/2010</stp>
        <stp>1</stp>
        <tr r="N2960" s="1"/>
      </tp>
      <tp>
        <v>32644800.98</v>
        <stp/>
        <stp>EM_S_STM07_IS</stp>
        <stp>4</stp>
        <stp>600556.SH</stp>
        <stp>61</stp>
        <stp>12/31/2013</stp>
        <stp>1</stp>
        <tr r="Q2331" s="1"/>
      </tp>
      <tp t="s">
        <v/>
        <stp/>
        <stp>EM_S_STM07_IS</stp>
        <stp>4</stp>
        <stp>603556.SH</stp>
        <stp>61</stp>
        <stp>12/31/2010</stp>
        <stp>1</stp>
        <tr r="N2961" s="1"/>
      </tp>
      <tp>
        <v>297017573.32999998</v>
        <stp/>
        <stp>EM_S_STM07_IS</stp>
        <stp>4</stp>
        <stp>600557.SH</stp>
        <stp>61</stp>
        <stp>12/31/2013</stp>
        <stp>1</stp>
        <tr r="Q2332" s="1"/>
      </tp>
      <tp>
        <v>39882512.630000003</v>
        <stp/>
        <stp>EM_S_STM07_IS</stp>
        <stp>4</stp>
        <stp>600558.SH</stp>
        <stp>61</stp>
        <stp>12/31/2013</stp>
        <stp>1</stp>
        <tr r="Q2333" s="1"/>
      </tp>
      <tp>
        <v>-582670882.61000001</v>
        <stp/>
        <stp>EM_S_STM07_IS</stp>
        <stp>4</stp>
        <stp>601558.SH</stp>
        <stp>61</stp>
        <stp>12/31/2012</stp>
        <stp>1</stp>
        <tr r="P2769" s="1"/>
      </tp>
      <tp t="s">
        <v/>
        <stp/>
        <stp>EM_S_STM07_IS</stp>
        <stp>4</stp>
        <stp>603558.SH</stp>
        <stp>61</stp>
        <stp>12/31/2010</stp>
        <stp>1</stp>
        <tr r="N2962" s="1"/>
      </tp>
      <tp>
        <v>65559675.890000001</v>
        <stp/>
        <stp>EM_S_STM07_IS</stp>
        <stp>4</stp>
        <stp>600559.SH</stp>
        <stp>61</stp>
        <stp>12/31/2013</stp>
        <stp>1</stp>
        <tr r="Q2334" s="1"/>
      </tp>
      <tp t="s">
        <v/>
        <stp/>
        <stp>EM_S_STM07_IS</stp>
        <stp>4</stp>
        <stp>603559.SH</stp>
        <stp>61</stp>
        <stp>12/31/2010</stp>
        <stp>1</stp>
        <tr r="N2963" s="1"/>
      </tp>
      <tp>
        <v>6746484.4199999999</v>
        <stp/>
        <stp>EM_S_STM07_IS</stp>
        <stp>4</stp>
        <stp>600520.SH</stp>
        <stp>61</stp>
        <stp>12/31/2013</stp>
        <stp>1</stp>
        <tr r="Q2302" s="1"/>
      </tp>
      <tp t="s">
        <v/>
        <stp/>
        <stp>EM_S_STM07_IS</stp>
        <stp>4</stp>
        <stp>603520.SH</stp>
        <stp>61</stp>
        <stp>12/31/2010</stp>
        <stp>1</stp>
        <tr r="N2958" s="1"/>
      </tp>
      <tp>
        <v>359168439.44999999</v>
        <stp/>
        <stp>EM_S_STM07_IS</stp>
        <stp>4</stp>
        <stp>600521.SH</stp>
        <stp>61</stp>
        <stp>12/31/2013</stp>
        <stp>1</stp>
        <tr r="Q2303" s="1"/>
      </tp>
      <tp>
        <v>526534907.00999999</v>
        <stp/>
        <stp>EM_S_STM07_IS</stp>
        <stp>4</stp>
        <stp>600522.SH</stp>
        <stp>61</stp>
        <stp>12/31/2013</stp>
        <stp>1</stp>
        <tr r="Q2304" s="1"/>
      </tp>
      <tp>
        <v>131269176.01000001</v>
        <stp/>
        <stp>EM_S_STM07_IS</stp>
        <stp>4</stp>
        <stp>600523.SH</stp>
        <stp>61</stp>
        <stp>12/31/2013</stp>
        <stp>1</stp>
        <tr r="Q2305" s="1"/>
      </tp>
      <tp>
        <v>303899467.92000002</v>
        <stp/>
        <stp>EM_S_STM07_IS</stp>
        <stp>4</stp>
        <stp>600525.SH</stp>
        <stp>61</stp>
        <stp>12/31/2013</stp>
        <stp>1</stp>
        <tr r="Q2306" s="1"/>
      </tp>
      <tp>
        <v>40098967.539999999</v>
        <stp/>
        <stp>EM_S_STM07_IS</stp>
        <stp>4</stp>
        <stp>600526.SH</stp>
        <stp>61</stp>
        <stp>12/31/2013</stp>
        <stp>1</stp>
        <tr r="Q2307" s="1"/>
      </tp>
      <tp>
        <v>238993544.63999999</v>
        <stp/>
        <stp>EM_S_STM07_IS</stp>
        <stp>4</stp>
        <stp>600527.SH</stp>
        <stp>61</stp>
        <stp>12/31/2013</stp>
        <stp>1</stp>
        <tr r="Q2308" s="1"/>
      </tp>
      <tp>
        <v>421606084.76999998</v>
        <stp/>
        <stp>EM_S_STM07_IS</stp>
        <stp>4</stp>
        <stp>600528.SH</stp>
        <stp>61</stp>
        <stp>12/31/2013</stp>
        <stp>1</stp>
        <tr r="Q2309" s="1"/>
      </tp>
      <tp t="s">
        <v/>
        <stp/>
        <stp>EM_S_STM07_IS</stp>
        <stp>4</stp>
        <stp>603528.SH</stp>
        <stp>61</stp>
        <stp>12/31/2010</stp>
        <stp>1</stp>
        <tr r="N2959" s="1"/>
      </tp>
      <tp>
        <v>122333707.19</v>
        <stp/>
        <stp>EM_S_STM07_IS</stp>
        <stp>4</stp>
        <stp>600529.SH</stp>
        <stp>61</stp>
        <stp>12/31/2013</stp>
        <stp>1</stp>
        <tr r="Q2310" s="1"/>
      </tp>
      <tp>
        <v>82977234.379999995</v>
        <stp/>
        <stp>EM_S_STM07_IS</stp>
        <stp>4</stp>
        <stp>600530.SH</stp>
        <stp>61</stp>
        <stp>12/31/2013</stp>
        <stp>1</stp>
        <tr r="Q2311" s="1"/>
      </tp>
      <tp>
        <v>-498659468.27999997</v>
        <stp/>
        <stp>EM_S_STM07_IS</stp>
        <stp>4</stp>
        <stp>600531.SH</stp>
        <stp>61</stp>
        <stp>12/31/2013</stp>
        <stp>1</stp>
        <tr r="Q2312" s="1"/>
      </tp>
      <tp>
        <v>163709787.71000001</v>
        <stp/>
        <stp>EM_S_STM07_IS</stp>
        <stp>4</stp>
        <stp>600532.SH</stp>
        <stp>61</stp>
        <stp>12/31/2013</stp>
        <stp>1</stp>
        <tr r="Q2313" s="1"/>
      </tp>
      <tp>
        <v>172415062.59</v>
        <stp/>
        <stp>EM_S_STM07_IS</stp>
        <stp>4</stp>
        <stp>600533.SH</stp>
        <stp>61</stp>
        <stp>12/31/2013</stp>
        <stp>1</stp>
        <tr r="Q2314" s="1"/>
      </tp>
      <tp>
        <v>1100261478.3599999</v>
        <stp/>
        <stp>EM_S_STM07_IS</stp>
        <stp>4</stp>
        <stp>600535.SH</stp>
        <stp>61</stp>
        <stp>12/31/2013</stp>
        <stp>1</stp>
        <tr r="Q2315" s="1"/>
      </tp>
      <tp>
        <v>63730874.100000001</v>
        <stp/>
        <stp>EM_S_STM07_IS</stp>
        <stp>4</stp>
        <stp>600536.SH</stp>
        <stp>61</stp>
        <stp>12/31/2013</stp>
        <stp>1</stp>
        <tr r="Q2316" s="1"/>
      </tp>
      <tp>
        <v>68876807.239999995</v>
        <stp/>
        <stp>EM_S_STM07_IS</stp>
        <stp>4</stp>
        <stp>600537.SH</stp>
        <stp>61</stp>
        <stp>12/31/2013</stp>
        <stp>1</stp>
        <tr r="Q2317" s="1"/>
      </tp>
      <tp>
        <v>10688527.02</v>
        <stp/>
        <stp>EM_S_STM07_IS</stp>
        <stp>4</stp>
        <stp>600538.SH</stp>
        <stp>61</stp>
        <stp>12/31/2013</stp>
        <stp>1</stp>
        <tr r="Q2318" s="1"/>
      </tp>
      <tp>
        <v>-130165893.8</v>
        <stp/>
        <stp>EM_S_STM07_IS</stp>
        <stp>4</stp>
        <stp>600539.SH</stp>
        <stp>61</stp>
        <stp>12/31/2013</stp>
        <stp>1</stp>
        <tr r="Q2319" s="1"/>
      </tp>
      <tp>
        <v>608533742.24000001</v>
        <stp/>
        <stp>EM_S_STM07_IS</stp>
        <stp>4</stp>
        <stp>600500.SH</stp>
        <stp>61</stp>
        <stp>12/31/2013</stp>
        <stp>1</stp>
        <tr r="Q2284" s="1"/>
      </tp>
      <tp>
        <v>165633499.87</v>
        <stp/>
        <stp>EM_S_STM07_IS</stp>
        <stp>4</stp>
        <stp>601500.SH</stp>
        <stp>61</stp>
        <stp>12/31/2012</stp>
        <stp>1</stp>
        <tr r="P2764" s="1"/>
      </tp>
      <tp>
        <v>38154879.939999998</v>
        <stp/>
        <stp>EM_S_STM07_IS</stp>
        <stp>4</stp>
        <stp>600501.SH</stp>
        <stp>61</stp>
        <stp>12/31/2013</stp>
        <stp>1</stp>
        <tr r="Q2285" s="1"/>
      </tp>
      <tp>
        <v>202862551.81</v>
        <stp/>
        <stp>EM_S_STM07_IS</stp>
        <stp>4</stp>
        <stp>600502.SH</stp>
        <stp>61</stp>
        <stp>12/31/2013</stp>
        <stp>1</stp>
        <tr r="Q2286" s="1"/>
      </tp>
      <tp>
        <v>22731466.969999999</v>
        <stp/>
        <stp>EM_S_STM07_IS</stp>
        <stp>4</stp>
        <stp>600503.SH</stp>
        <stp>61</stp>
        <stp>12/31/2013</stp>
        <stp>1</stp>
        <tr r="Q2287" s="1"/>
      </tp>
      <tp>
        <v>66875313.43</v>
        <stp/>
        <stp>EM_S_STM07_IS</stp>
        <stp>4</stp>
        <stp>600505.SH</stp>
        <stp>61</stp>
        <stp>12/31/2013</stp>
        <stp>1</stp>
        <tr r="Q2288" s="1"/>
      </tp>
      <tp>
        <v>4791572.3</v>
        <stp/>
        <stp>EM_S_STM07_IS</stp>
        <stp>4</stp>
        <stp>600506.SH</stp>
        <stp>61</stp>
        <stp>12/31/2013</stp>
        <stp>1</stp>
        <tr r="Q2289" s="1"/>
      </tp>
      <tp>
        <v>562770258.63</v>
        <stp/>
        <stp>EM_S_STM07_IS</stp>
        <stp>4</stp>
        <stp>600507.SH</stp>
        <stp>61</stp>
        <stp>12/31/2013</stp>
        <stp>1</stp>
        <tr r="Q2290" s="1"/>
      </tp>
      <tp>
        <v>152645188.31</v>
        <stp/>
        <stp>EM_S_STM07_IS</stp>
        <stp>4</stp>
        <stp>600508.SH</stp>
        <stp>61</stp>
        <stp>12/31/2013</stp>
        <stp>1</stp>
        <tr r="Q2291" s="1"/>
      </tp>
      <tp t="s">
        <v/>
        <stp/>
        <stp>EM_S_STM07_IS</stp>
        <stp>4</stp>
        <stp>603508.SH</stp>
        <stp>61</stp>
        <stp>12/31/2010</stp>
        <stp>1</stp>
        <tr r="N2954" s="1"/>
      </tp>
      <tp>
        <v>271243132.98000002</v>
        <stp/>
        <stp>EM_S_STM07_IS</stp>
        <stp>4</stp>
        <stp>600509.SH</stp>
        <stp>61</stp>
        <stp>12/31/2013</stp>
        <stp>1</stp>
        <tr r="Q2292" s="1"/>
      </tp>
      <tp>
        <v>392345165.45999998</v>
        <stp/>
        <stp>EM_S_STM07_IS</stp>
        <stp>4</stp>
        <stp>600510.SH</stp>
        <stp>61</stp>
        <stp>12/31/2013</stp>
        <stp>1</stp>
        <tr r="Q2293" s="1"/>
      </tp>
      <tp>
        <v>411509713.69999999</v>
        <stp/>
        <stp>EM_S_STM07_IS</stp>
        <stp>4</stp>
        <stp>600511.SH</stp>
        <stp>61</stp>
        <stp>12/31/2013</stp>
        <stp>1</stp>
        <tr r="Q2294" s="1"/>
      </tp>
      <tp>
        <v>150971393.78</v>
        <stp/>
        <stp>EM_S_STM07_IS</stp>
        <stp>4</stp>
        <stp>600512.SH</stp>
        <stp>61</stp>
        <stp>12/31/2013</stp>
        <stp>1</stp>
        <tr r="Q2295" s="1"/>
      </tp>
      <tp>
        <v>38326094.590000004</v>
        <stp/>
        <stp>EM_S_STM07_IS</stp>
        <stp>4</stp>
        <stp>600513.SH</stp>
        <stp>61</stp>
        <stp>12/31/2013</stp>
        <stp>1</stp>
        <tr r="Q2296" s="1"/>
      </tp>
      <tp>
        <v>33071967.600000001</v>
        <stp/>
        <stp>EM_S_STM07_IS</stp>
        <stp>4</stp>
        <stp>600515.SH</stp>
        <stp>61</stp>
        <stp>12/31/2013</stp>
        <stp>1</stp>
        <tr r="Q2297" s="1"/>
      </tp>
      <tp>
        <v>597254760.57000005</v>
        <stp/>
        <stp>EM_S_STM07_IS</stp>
        <stp>4</stp>
        <stp>601515.SH</stp>
        <stp>61</stp>
        <stp>12/31/2012</stp>
        <stp>1</stp>
        <tr r="P2765" s="1"/>
      </tp>
      <tp t="s">
        <v/>
        <stp/>
        <stp>EM_S_STM07_IS</stp>
        <stp>4</stp>
        <stp>603515.SH</stp>
        <stp>61</stp>
        <stp>12/31/2010</stp>
        <stp>1</stp>
        <tr r="N2955" s="1"/>
      </tp>
      <tp>
        <v>236050766.44999999</v>
        <stp/>
        <stp>EM_S_STM07_IS</stp>
        <stp>4</stp>
        <stp>600516.SH</stp>
        <stp>61</stp>
        <stp>12/31/2013</stp>
        <stp>1</stp>
        <tr r="Q2298" s="1"/>
      </tp>
      <tp>
        <v>283420493.13</v>
        <stp/>
        <stp>EM_S_STM07_IS</stp>
        <stp>4</stp>
        <stp>600517.SH</stp>
        <stp>61</stp>
        <stp>12/31/2013</stp>
        <stp>1</stp>
        <tr r="Q2299" s="1"/>
      </tp>
      <tp>
        <v>1879816994.3800001</v>
        <stp/>
        <stp>EM_S_STM07_IS</stp>
        <stp>4</stp>
        <stp>600518.SH</stp>
        <stp>61</stp>
        <stp>12/31/2013</stp>
        <stp>1</stp>
        <tr r="Q2300" s="1"/>
      </tp>
      <tp>
        <v>287326897.06999999</v>
        <stp/>
        <stp>EM_S_STM07_IS</stp>
        <stp>4</stp>
        <stp>601518.SH</stp>
        <stp>61</stp>
        <stp>12/31/2012</stp>
        <stp>1</stp>
        <tr r="P2766" s="1"/>
      </tp>
      <tp>
        <v>53738938.240000002</v>
        <stp/>
        <stp>EM_S_STM07_IS</stp>
        <stp>4</stp>
        <stp>603518.SH</stp>
        <stp>61</stp>
        <stp>12/31/2010</stp>
        <stp>1</stp>
        <tr r="N2956" s="1"/>
      </tp>
      <tp>
        <v>15136639784.35</v>
        <stp/>
        <stp>EM_S_STM07_IS</stp>
        <stp>4</stp>
        <stp>600519.SH</stp>
        <stp>61</stp>
        <stp>12/31/2013</stp>
        <stp>1</stp>
        <tr r="Q2301" s="1"/>
      </tp>
      <tp>
        <v>-266998829.34</v>
        <stp/>
        <stp>EM_S_STM07_IS</stp>
        <stp>4</stp>
        <stp>601519.SH</stp>
        <stp>61</stp>
        <stp>12/31/2012</stp>
        <stp>1</stp>
        <tr r="P2767" s="1"/>
      </tp>
      <tp t="s">
        <v/>
        <stp/>
        <stp>EM_S_STM07_IS</stp>
        <stp>4</stp>
        <stp>603519.SH</stp>
        <stp>61</stp>
        <stp>12/31/2010</stp>
        <stp>1</stp>
        <tr r="N2957" s="1"/>
      </tp>
      <tp>
        <v>41538182.079999998</v>
        <stp/>
        <stp>EM_S_STM07_IS</stp>
        <stp>4</stp>
        <stp>300490.SZ</stp>
        <stp>61</stp>
        <stp>12/31/2013</stp>
        <stp>1</stp>
        <tr r="Q1783" s="1"/>
      </tp>
      <tp>
        <v>36362398.420000002</v>
        <stp/>
        <stp>EM_S_STM07_IS</stp>
        <stp>4</stp>
        <stp>300491.SZ</stp>
        <stp>61</stp>
        <stp>12/31/2013</stp>
        <stp>1</stp>
        <tr r="Q1784" s="1"/>
      </tp>
      <tp>
        <v>42308051.850000001</v>
        <stp/>
        <stp>EM_S_STM07_IS</stp>
        <stp>4</stp>
        <stp>300492.SZ</stp>
        <stp>61</stp>
        <stp>12/31/2013</stp>
        <stp>1</stp>
        <tr r="Q1785" s="1"/>
      </tp>
      <tp>
        <v>39875669.829999998</v>
        <stp/>
        <stp>EM_S_STM07_IS</stp>
        <stp>4</stp>
        <stp>300493.SZ</stp>
        <stp>61</stp>
        <stp>12/31/2013</stp>
        <stp>1</stp>
        <tr r="Q1786" s="1"/>
      </tp>
      <tp>
        <v>126719123.01000001</v>
        <stp/>
        <stp>EM_S_STM07_IS</stp>
        <stp>4</stp>
        <stp>300494.SZ</stp>
        <stp>61</stp>
        <stp>12/31/2013</stp>
        <stp>1</stp>
        <tr r="Q1787" s="1"/>
      </tp>
      <tp>
        <v>101270389.55</v>
        <stp/>
        <stp>EM_S_STM07_IS</stp>
        <stp>4</stp>
        <stp>300495.SZ</stp>
        <stp>61</stp>
        <stp>12/31/2013</stp>
        <stp>1</stp>
        <tr r="Q1788" s="1"/>
      </tp>
      <tp>
        <v>96680887.620000005</v>
        <stp/>
        <stp>EM_S_STM07_IS</stp>
        <stp>4</stp>
        <stp>300496.SZ</stp>
        <stp>61</stp>
        <stp>12/31/2013</stp>
        <stp>1</stp>
        <tr r="Q1789" s="1"/>
      </tp>
      <tp>
        <v>45072687.109999999</v>
        <stp/>
        <stp>EM_S_STM07_IS</stp>
        <stp>4</stp>
        <stp>300497.SZ</stp>
        <stp>61</stp>
        <stp>12/31/2013</stp>
        <stp>1</stp>
        <tr r="Q1790" s="1"/>
      </tp>
      <tp>
        <v>554444415.78999996</v>
        <stp/>
        <stp>EM_S_STM07_IS</stp>
        <stp>4</stp>
        <stp>300498.SZ</stp>
        <stp>61</stp>
        <stp>12/31/2013</stp>
        <stp>1</stp>
        <tr r="Q1791" s="1"/>
      </tp>
      <tp>
        <v>41804542.399999999</v>
        <stp/>
        <stp>EM_S_STM07_IS</stp>
        <stp>4</stp>
        <stp>300499.SZ</stp>
        <stp>61</stp>
        <stp>12/31/2013</stp>
        <stp>1</stp>
        <tr r="Q1792" s="1"/>
      </tp>
      <tp>
        <v>54585256.630000003</v>
        <stp/>
        <stp>EM_S_STM07_IS</stp>
        <stp>4</stp>
        <stp>300480.SZ</stp>
        <stp>61</stp>
        <stp>12/31/2013</stp>
        <stp>1</stp>
        <tr r="Q1773" s="1"/>
      </tp>
      <tp>
        <v>47649230.890000001</v>
        <stp/>
        <stp>EM_S_STM07_IS</stp>
        <stp>4</stp>
        <stp>300481.SZ</stp>
        <stp>61</stp>
        <stp>12/31/2013</stp>
        <stp>1</stp>
        <tr r="Q1774" s="1"/>
      </tp>
      <tp>
        <v>59003548.060000002</v>
        <stp/>
        <stp>EM_S_STM07_IS</stp>
        <stp>4</stp>
        <stp>300482.SZ</stp>
        <stp>61</stp>
        <stp>12/31/2013</stp>
        <stp>1</stp>
        <tr r="Q1775" s="1"/>
      </tp>
      <tp>
        <v>35835930.890000001</v>
        <stp/>
        <stp>EM_S_STM07_IS</stp>
        <stp>4</stp>
        <stp>300483.SZ</stp>
        <stp>61</stp>
        <stp>12/31/2013</stp>
        <stp>1</stp>
        <tr r="Q1776" s="1"/>
      </tp>
      <tp>
        <v>59320811.460000001</v>
        <stp/>
        <stp>EM_S_STM07_IS</stp>
        <stp>4</stp>
        <stp>300484.SZ</stp>
        <stp>61</stp>
        <stp>12/31/2013</stp>
        <stp>1</stp>
        <tr r="Q1777" s="1"/>
      </tp>
      <tp>
        <v>160788855.05000001</v>
        <stp/>
        <stp>EM_S_STM07_IS</stp>
        <stp>4</stp>
        <stp>300485.SZ</stp>
        <stp>61</stp>
        <stp>12/31/2013</stp>
        <stp>1</stp>
        <tr r="Q1778" s="1"/>
      </tp>
      <tp>
        <v>53161501.189999998</v>
        <stp/>
        <stp>EM_S_STM07_IS</stp>
        <stp>4</stp>
        <stp>300486.SZ</stp>
        <stp>61</stp>
        <stp>12/31/2013</stp>
        <stp>1</stp>
        <tr r="Q1779" s="1"/>
      </tp>
      <tp>
        <v>62032054.479999997</v>
        <stp/>
        <stp>EM_S_STM07_IS</stp>
        <stp>4</stp>
        <stp>300487.SZ</stp>
        <stp>61</stp>
        <stp>12/31/2013</stp>
        <stp>1</stp>
        <tr r="Q1780" s="1"/>
      </tp>
      <tp>
        <v>59201820.390000001</v>
        <stp/>
        <stp>EM_S_STM07_IS</stp>
        <stp>4</stp>
        <stp>300488.SZ</stp>
        <stp>61</stp>
        <stp>12/31/2013</stp>
        <stp>1</stp>
        <tr r="Q1781" s="1"/>
      </tp>
      <tp>
        <v>33823489.689999998</v>
        <stp/>
        <stp>EM_S_STM07_IS</stp>
        <stp>4</stp>
        <stp>300489.SZ</stp>
        <stp>61</stp>
        <stp>12/31/2013</stp>
        <stp>1</stp>
        <tr r="Q1782" s="1"/>
      </tp>
      <tp>
        <v>158127310.44999999</v>
        <stp/>
        <stp>EM_S_STM07_IS</stp>
        <stp>4</stp>
        <stp>002480.SZ</stp>
        <stp>61</stp>
        <stp>12/31/2011</stp>
        <stp>1</stp>
        <tr r="O951" s="1"/>
      </tp>
      <tp>
        <v>70264787.719999999</v>
        <stp/>
        <stp>EM_S_STM07_IS</stp>
        <stp>4</stp>
        <stp>002481.SZ</stp>
        <stp>61</stp>
        <stp>12/31/2011</stp>
        <stp>1</stp>
        <tr r="O952" s="1"/>
      </tp>
      <tp>
        <v>280993834.63</v>
        <stp/>
        <stp>EM_S_STM07_IS</stp>
        <stp>4</stp>
        <stp>002482.SZ</stp>
        <stp>61</stp>
        <stp>12/31/2011</stp>
        <stp>1</stp>
        <tr r="O953" s="1"/>
      </tp>
      <tp>
        <v>199396350.56</v>
        <stp/>
        <stp>EM_S_STM07_IS</stp>
        <stp>4</stp>
        <stp>002483.SZ</stp>
        <stp>61</stp>
        <stp>12/31/2011</stp>
        <stp>1</stp>
        <tr r="O954" s="1"/>
      </tp>
      <tp>
        <v>104482571.90000001</v>
        <stp/>
        <stp>EM_S_STM07_IS</stp>
        <stp>4</stp>
        <stp>002484.SZ</stp>
        <stp>61</stp>
        <stp>12/31/2011</stp>
        <stp>1</stp>
        <tr r="O955" s="1"/>
      </tp>
      <tp>
        <v>199070655.21000001</v>
        <stp/>
        <stp>EM_S_STM07_IS</stp>
        <stp>4</stp>
        <stp>002485.SZ</stp>
        <stp>61</stp>
        <stp>12/31/2011</stp>
        <stp>1</stp>
        <tr r="O956" s="1"/>
      </tp>
      <tp>
        <v>73489042.980000004</v>
        <stp/>
        <stp>EM_S_STM07_IS</stp>
        <stp>4</stp>
        <stp>002486.SZ</stp>
        <stp>61</stp>
        <stp>12/31/2011</stp>
        <stp>1</stp>
        <tr r="O957" s="1"/>
      </tp>
      <tp>
        <v>53273835.979999997</v>
        <stp/>
        <stp>EM_S_STM07_IS</stp>
        <stp>4</stp>
        <stp>002487.SZ</stp>
        <stp>61</stp>
        <stp>12/31/2011</stp>
        <stp>1</stp>
        <tr r="O958" s="1"/>
      </tp>
      <tp>
        <v>710655331.72000003</v>
        <stp/>
        <stp>EM_S_STM07_IS</stp>
        <stp>4</stp>
        <stp>000488.SZ</stp>
        <stp>61</stp>
        <stp>12/31/2013</stp>
        <stp>1</stp>
        <tr r="Q106" s="1"/>
      </tp>
      <tp>
        <v>70720923.120000005</v>
        <stp/>
        <stp>EM_S_STM07_IS</stp>
        <stp>4</stp>
        <stp>002488.SZ</stp>
        <stp>61</stp>
        <stp>12/31/2011</stp>
        <stp>1</stp>
        <tr r="O959" s="1"/>
      </tp>
      <tp>
        <v>266150628.28999999</v>
        <stp/>
        <stp>EM_S_STM07_IS</stp>
        <stp>4</stp>
        <stp>002489.SZ</stp>
        <stp>61</stp>
        <stp>12/31/2011</stp>
        <stp>1</stp>
        <tr r="O960" s="1"/>
      </tp>
      <tp>
        <v>168330282.5</v>
        <stp/>
        <stp>EM_S_STM07_IS</stp>
        <stp>4</stp>
        <stp>002490.SZ</stp>
        <stp>61</stp>
        <stp>12/31/2011</stp>
        <stp>1</stp>
        <tr r="O961" s="1"/>
      </tp>
      <tp>
        <v>159323319.63</v>
        <stp/>
        <stp>EM_S_STM07_IS</stp>
        <stp>4</stp>
        <stp>002491.SZ</stp>
        <stp>61</stp>
        <stp>12/31/2011</stp>
        <stp>1</stp>
        <tr r="O962" s="1"/>
      </tp>
      <tp>
        <v>55563262.920000002</v>
        <stp/>
        <stp>EM_S_STM07_IS</stp>
        <stp>4</stp>
        <stp>002492.SZ</stp>
        <stp>61</stp>
        <stp>12/31/2011</stp>
        <stp>1</stp>
        <tr r="O963" s="1"/>
      </tp>
      <tp>
        <v>1620080409.21</v>
        <stp/>
        <stp>EM_S_STM07_IS</stp>
        <stp>4</stp>
        <stp>002493.SZ</stp>
        <stp>61</stp>
        <stp>12/31/2011</stp>
        <stp>1</stp>
        <tr r="O964" s="1"/>
      </tp>
      <tp>
        <v>62022631.5</v>
        <stp/>
        <stp>EM_S_STM07_IS</stp>
        <stp>4</stp>
        <stp>002494.SZ</stp>
        <stp>61</stp>
        <stp>12/31/2011</stp>
        <stp>1</stp>
        <tr r="O965" s="1"/>
      </tp>
      <tp>
        <v>58323545</v>
        <stp/>
        <stp>EM_S_STM07_IS</stp>
        <stp>4</stp>
        <stp>002495.SZ</stp>
        <stp>61</stp>
        <stp>12/31/2011</stp>
        <stp>1</stp>
        <tr r="O966" s="1"/>
      </tp>
      <tp>
        <v>62345492.32</v>
        <stp/>
        <stp>EM_S_STM07_IS</stp>
        <stp>4</stp>
        <stp>002496.SZ</stp>
        <stp>61</stp>
        <stp>12/31/2011</stp>
        <stp>1</stp>
        <tr r="O967" s="1"/>
      </tp>
      <tp>
        <v>189999685.41</v>
        <stp/>
        <stp>EM_S_STM07_IS</stp>
        <stp>4</stp>
        <stp>002497.SZ</stp>
        <stp>61</stp>
        <stp>12/31/2011</stp>
        <stp>1</stp>
        <tr r="O968" s="1"/>
      </tp>
      <tp>
        <v>261243832.47</v>
        <stp/>
        <stp>EM_S_STM07_IS</stp>
        <stp>4</stp>
        <stp>000498.SZ</stp>
        <stp>61</stp>
        <stp>12/31/2013</stp>
        <stp>1</stp>
        <tr r="Q107" s="1"/>
      </tp>
      <tp>
        <v>285848011.14999998</v>
        <stp/>
        <stp>EM_S_STM07_IS</stp>
        <stp>4</stp>
        <stp>002498.SZ</stp>
        <stp>61</stp>
        <stp>12/31/2011</stp>
        <stp>1</stp>
        <tr r="O969" s="1"/>
      </tp>
      <tp>
        <v>42034248.530000001</v>
        <stp/>
        <stp>EM_S_STM07_IS</stp>
        <stp>4</stp>
        <stp>002499.SZ</stp>
        <stp>61</stp>
        <stp>12/31/2011</stp>
        <stp>1</stp>
        <tr r="O970" s="1"/>
      </tp>
      <tp>
        <v>-393536725.88</v>
        <stp/>
        <stp>EM_S_STM07_IS</stp>
        <stp>4</stp>
        <stp>000420.SZ</stp>
        <stp>61</stp>
        <stp>12/31/2013</stp>
        <stp>1</stp>
        <tr r="Q97" s="1"/>
      </tp>
      <tp>
        <v>35714181.710000001</v>
        <stp/>
        <stp>EM_S_STM07_IS</stp>
        <stp>4</stp>
        <stp>002420.SZ</stp>
        <stp>61</stp>
        <stp>12/31/2011</stp>
        <stp>1</stp>
        <tr r="O891" s="1"/>
      </tp>
      <tp>
        <v>32765173.670000002</v>
        <stp/>
        <stp>EM_S_STM07_IS</stp>
        <stp>4</stp>
        <stp>300410.SZ</stp>
        <stp>61</stp>
        <stp>12/31/2013</stp>
        <stp>1</stp>
        <tr r="Q1704" s="1"/>
      </tp>
      <tp>
        <v>66490667.390000001</v>
        <stp/>
        <stp>EM_S_STM07_IS</stp>
        <stp>4</stp>
        <stp>000421.SZ</stp>
        <stp>61</stp>
        <stp>12/31/2013</stp>
        <stp>1</stp>
        <tr r="Q98" s="1"/>
      </tp>
      <tp>
        <v>44962647.109999999</v>
        <stp/>
        <stp>EM_S_STM07_IS</stp>
        <stp>4</stp>
        <stp>002421.SZ</stp>
        <stp>61</stp>
        <stp>12/31/2011</stp>
        <stp>1</stp>
        <tr r="O892" s="1"/>
      </tp>
      <tp>
        <v>47166750.149999999</v>
        <stp/>
        <stp>EM_S_STM07_IS</stp>
        <stp>4</stp>
        <stp>300411.SZ</stp>
        <stp>61</stp>
        <stp>12/31/2013</stp>
        <stp>1</stp>
        <tr r="Q1705" s="1"/>
      </tp>
      <tp>
        <v>67940203.939999998</v>
        <stp/>
        <stp>EM_S_STM07_IS</stp>
        <stp>4</stp>
        <stp>000422.SZ</stp>
        <stp>61</stp>
        <stp>12/31/2013</stp>
        <stp>1</stp>
        <tr r="Q99" s="1"/>
      </tp>
      <tp>
        <v>966126095</v>
        <stp/>
        <stp>EM_S_STM07_IS</stp>
        <stp>4</stp>
        <stp>002422.SZ</stp>
        <stp>61</stp>
        <stp>12/31/2011</stp>
        <stp>1</stp>
        <tr r="O893" s="1"/>
      </tp>
      <tp>
        <v>34719426.020000003</v>
        <stp/>
        <stp>EM_S_STM07_IS</stp>
        <stp>4</stp>
        <stp>300412.SZ</stp>
        <stp>61</stp>
        <stp>12/31/2013</stp>
        <stp>1</stp>
        <tr r="Q1706" s="1"/>
      </tp>
      <tp>
        <v>1202878224.8199999</v>
        <stp/>
        <stp>EM_S_STM07_IS</stp>
        <stp>4</stp>
        <stp>000423.SZ</stp>
        <stp>61</stp>
        <stp>12/31/2013</stp>
        <stp>1</stp>
        <tr r="Q100" s="1"/>
      </tp>
      <tp>
        <v>90743594.400000006</v>
        <stp/>
        <stp>EM_S_STM07_IS</stp>
        <stp>4</stp>
        <stp>002423.SZ</stp>
        <stp>61</stp>
        <stp>12/31/2011</stp>
        <stp>1</stp>
        <tr r="O894" s="1"/>
      </tp>
      <tp>
        <v>184876356.63</v>
        <stp/>
        <stp>EM_S_STM07_IS</stp>
        <stp>4</stp>
        <stp>300413.SZ</stp>
        <stp>61</stp>
        <stp>12/31/2013</stp>
        <stp>1</stp>
        <tr r="Q1707" s="1"/>
      </tp>
      <tp>
        <v>208381046.65000001</v>
        <stp/>
        <stp>EM_S_STM07_IS</stp>
        <stp>4</stp>
        <stp>002424.SZ</stp>
        <stp>61</stp>
        <stp>12/31/2011</stp>
        <stp>1</stp>
        <tr r="O895" s="1"/>
      </tp>
      <tp>
        <v>46606954.590000004</v>
        <stp/>
        <stp>EM_S_STM07_IS</stp>
        <stp>4</stp>
        <stp>300414.SZ</stp>
        <stp>61</stp>
        <stp>12/31/2013</stp>
        <stp>1</stp>
        <tr r="Q1708" s="1"/>
      </tp>
      <tp>
        <v>1508517273.9400001</v>
        <stp/>
        <stp>EM_S_STM07_IS</stp>
        <stp>4</stp>
        <stp>000425.SZ</stp>
        <stp>61</stp>
        <stp>12/31/2013</stp>
        <stp>1</stp>
        <tr r="Q101" s="1"/>
      </tp>
      <tp>
        <v>57268876.43</v>
        <stp/>
        <stp>EM_S_STM07_IS</stp>
        <stp>4</stp>
        <stp>002425.SZ</stp>
        <stp>61</stp>
        <stp>12/31/2011</stp>
        <stp>1</stp>
        <tr r="O896" s="1"/>
      </tp>
      <tp>
        <v>78757179.010000005</v>
        <stp/>
        <stp>EM_S_STM07_IS</stp>
        <stp>4</stp>
        <stp>300415.SZ</stp>
        <stp>61</stp>
        <stp>12/31/2013</stp>
        <stp>1</stp>
        <tr r="Q1709" s="1"/>
      </tp>
      <tp>
        <v>69406334.670000002</v>
        <stp/>
        <stp>EM_S_STM07_IS</stp>
        <stp>4</stp>
        <stp>000426.SZ</stp>
        <stp>61</stp>
        <stp>12/31/2013</stp>
        <stp>1</stp>
        <tr r="Q102" s="1"/>
      </tp>
      <tp>
        <v>70433228.829999998</v>
        <stp/>
        <stp>EM_S_STM07_IS</stp>
        <stp>4</stp>
        <stp>002426.SZ</stp>
        <stp>61</stp>
        <stp>12/31/2011</stp>
        <stp>1</stp>
        <tr r="O897" s="1"/>
      </tp>
      <tp>
        <v>36646614.159999996</v>
        <stp/>
        <stp>EM_S_STM07_IS</stp>
        <stp>4</stp>
        <stp>300416.SZ</stp>
        <stp>61</stp>
        <stp>12/31/2013</stp>
        <stp>1</stp>
        <tr r="Q1710" s="1"/>
      </tp>
      <tp>
        <v>36047968.619999997</v>
        <stp/>
        <stp>EM_S_STM07_IS</stp>
        <stp>4</stp>
        <stp>002427.SZ</stp>
        <stp>61</stp>
        <stp>12/31/2011</stp>
        <stp>1</stp>
        <tr r="O898" s="1"/>
      </tp>
      <tp>
        <v>28789725.850000001</v>
        <stp/>
        <stp>EM_S_STM07_IS</stp>
        <stp>4</stp>
        <stp>300417.SZ</stp>
        <stp>61</stp>
        <stp>12/31/2013</stp>
        <stp>1</stp>
        <tr r="Q1711" s="1"/>
      </tp>
      <tp>
        <v>119257630.63</v>
        <stp/>
        <stp>EM_S_STM07_IS</stp>
        <stp>4</stp>
        <stp>000428.SZ</stp>
        <stp>61</stp>
        <stp>12/31/2013</stp>
        <stp>1</stp>
        <tr r="Q103" s="1"/>
      </tp>
      <tp>
        <v>93895813.049999997</v>
        <stp/>
        <stp>EM_S_STM07_IS</stp>
        <stp>4</stp>
        <stp>002428.SZ</stp>
        <stp>61</stp>
        <stp>12/31/2011</stp>
        <stp>1</stp>
        <tr r="O899" s="1"/>
      </tp>
      <tp>
        <v>435906412.74000001</v>
        <stp/>
        <stp>EM_S_STM07_IS</stp>
        <stp>4</stp>
        <stp>300418.SZ</stp>
        <stp>61</stp>
        <stp>12/31/2013</stp>
        <stp>1</stp>
        <tr r="Q1712" s="1"/>
      </tp>
      <tp>
        <v>127777721.75</v>
        <stp/>
        <stp>EM_S_STM07_IS</stp>
        <stp>4</stp>
        <stp>000429.SZ</stp>
        <stp>61</stp>
        <stp>12/31/2013</stp>
        <stp>1</stp>
        <tr r="Q104" s="1"/>
      </tp>
      <tp>
        <v>407604439.25999999</v>
        <stp/>
        <stp>EM_S_STM07_IS</stp>
        <stp>4</stp>
        <stp>002429.SZ</stp>
        <stp>61</stp>
        <stp>12/31/2011</stp>
        <stp>1</stp>
        <tr r="O900" s="1"/>
      </tp>
      <tp>
        <v>51895292.020000003</v>
        <stp/>
        <stp>EM_S_STM07_IS</stp>
        <stp>4</stp>
        <stp>300419.SZ</stp>
        <stp>61</stp>
        <stp>12/31/2013</stp>
        <stp>1</stp>
        <tr r="Q1713" s="1"/>
      </tp>
      <tp>
        <v>52206066.789999999</v>
        <stp/>
        <stp>EM_S_STM07_IS</stp>
        <stp>4</stp>
        <stp>000430.SZ</stp>
        <stp>61</stp>
        <stp>12/31/2013</stp>
        <stp>1</stp>
        <tr r="Q105" s="1"/>
      </tp>
      <tp>
        <v>497352959.69</v>
        <stp/>
        <stp>EM_S_STM07_IS</stp>
        <stp>4</stp>
        <stp>002430.SZ</stp>
        <stp>61</stp>
        <stp>12/31/2011</stp>
        <stp>1</stp>
        <tr r="O901" s="1"/>
      </tp>
      <tp>
        <v>35137104.270000003</v>
        <stp/>
        <stp>EM_S_STM07_IS</stp>
        <stp>4</stp>
        <stp>300400.SZ</stp>
        <stp>61</stp>
        <stp>12/31/2013</stp>
        <stp>1</stp>
        <tr r="Q1694" s="1"/>
      </tp>
      <tp>
        <v>276455681.45999998</v>
        <stp/>
        <stp>EM_S_STM07_IS</stp>
        <stp>4</stp>
        <stp>002431.SZ</stp>
        <stp>61</stp>
        <stp>12/31/2011</stp>
        <stp>1</stp>
        <tr r="O902" s="1"/>
      </tp>
      <tp>
        <v>36432886.409999996</v>
        <stp/>
        <stp>EM_S_STM07_IS</stp>
        <stp>4</stp>
        <stp>300401.SZ</stp>
        <stp>61</stp>
        <stp>12/31/2013</stp>
        <stp>1</stp>
        <tr r="Q1695" s="1"/>
      </tp>
      <tp>
        <v>20806696.960000001</v>
        <stp/>
        <stp>EM_S_STM07_IS</stp>
        <stp>4</stp>
        <stp>002432.SZ</stp>
        <stp>61</stp>
        <stp>12/31/2011</stp>
        <stp>1</stp>
        <tr r="O903" s="1"/>
      </tp>
      <tp>
        <v>57381153.149999999</v>
        <stp/>
        <stp>EM_S_STM07_IS</stp>
        <stp>4</stp>
        <stp>300402.SZ</stp>
        <stp>61</stp>
        <stp>12/31/2013</stp>
        <stp>1</stp>
        <tr r="Q1696" s="1"/>
      </tp>
      <tp>
        <v>74152615.579999998</v>
        <stp/>
        <stp>EM_S_STM07_IS</stp>
        <stp>4</stp>
        <stp>002433.SZ</stp>
        <stp>61</stp>
        <stp>12/31/2011</stp>
        <stp>1</stp>
        <tr r="O904" s="1"/>
      </tp>
      <tp>
        <v>118536792.19</v>
        <stp/>
        <stp>EM_S_STM07_IS</stp>
        <stp>4</stp>
        <stp>300403.SZ</stp>
        <stp>61</stp>
        <stp>12/31/2013</stp>
        <stp>1</stp>
        <tr r="Q1697" s="1"/>
      </tp>
      <tp>
        <v>111331095.66</v>
        <stp/>
        <stp>EM_S_STM07_IS</stp>
        <stp>4</stp>
        <stp>002434.SZ</stp>
        <stp>61</stp>
        <stp>12/31/2011</stp>
        <stp>1</stp>
        <tr r="O905" s="1"/>
      </tp>
      <tp>
        <v>35163659.82</v>
        <stp/>
        <stp>EM_S_STM07_IS</stp>
        <stp>4</stp>
        <stp>300404.SZ</stp>
        <stp>61</stp>
        <stp>12/31/2013</stp>
        <stp>1</stp>
        <tr r="Q1698" s="1"/>
      </tp>
      <tp>
        <v>46040037.439999998</v>
        <stp/>
        <stp>EM_S_STM07_IS</stp>
        <stp>4</stp>
        <stp>002435.SZ</stp>
        <stp>61</stp>
        <stp>12/31/2011</stp>
        <stp>1</stp>
        <tr r="O906" s="1"/>
      </tp>
      <tp>
        <v>52695774.340000004</v>
        <stp/>
        <stp>EM_S_STM07_IS</stp>
        <stp>4</stp>
        <stp>300405.SZ</stp>
        <stp>61</stp>
        <stp>12/31/2013</stp>
        <stp>1</stp>
        <tr r="Q1699" s="1"/>
      </tp>
      <tp>
        <v>130568019.37</v>
        <stp/>
        <stp>EM_S_STM07_IS</stp>
        <stp>4</stp>
        <stp>002436.SZ</stp>
        <stp>61</stp>
        <stp>12/31/2011</stp>
        <stp>1</stp>
        <tr r="O907" s="1"/>
      </tp>
      <tp>
        <v>180637381.77000001</v>
        <stp/>
        <stp>EM_S_STM07_IS</stp>
        <stp>4</stp>
        <stp>300406.SZ</stp>
        <stp>61</stp>
        <stp>12/31/2013</stp>
        <stp>1</stp>
        <tr r="Q1700" s="1"/>
      </tp>
      <tp>
        <v>116848259.56</v>
        <stp/>
        <stp>EM_S_STM07_IS</stp>
        <stp>4</stp>
        <stp>002437.SZ</stp>
        <stp>61</stp>
        <stp>12/31/2011</stp>
        <stp>1</stp>
        <tr r="O908" s="1"/>
      </tp>
      <tp>
        <v>67977228.049999997</v>
        <stp/>
        <stp>EM_S_STM07_IS</stp>
        <stp>4</stp>
        <stp>300407.SZ</stp>
        <stp>61</stp>
        <stp>12/31/2013</stp>
        <stp>1</stp>
        <tr r="Q1701" s="1"/>
      </tp>
      <tp>
        <v>50866660.840000004</v>
        <stp/>
        <stp>EM_S_STM07_IS</stp>
        <stp>4</stp>
        <stp>002438.SZ</stp>
        <stp>61</stp>
        <stp>12/31/2011</stp>
        <stp>1</stp>
        <tr r="O909" s="1"/>
      </tp>
      <tp>
        <v>566290429.87</v>
        <stp/>
        <stp>EM_S_STM07_IS</stp>
        <stp>4</stp>
        <stp>300408.SZ</stp>
        <stp>61</stp>
        <stp>12/31/2013</stp>
        <stp>1</stp>
        <tr r="Q1702" s="1"/>
      </tp>
      <tp>
        <v>61005637.189999998</v>
        <stp/>
        <stp>EM_S_STM07_IS</stp>
        <stp>4</stp>
        <stp>002439.SZ</stp>
        <stp>61</stp>
        <stp>12/31/2011</stp>
        <stp>1</stp>
        <tr r="O910" s="1"/>
      </tp>
      <tp>
        <v>60237903.939999998</v>
        <stp/>
        <stp>EM_S_STM07_IS</stp>
        <stp>4</stp>
        <stp>300409.SZ</stp>
        <stp>61</stp>
        <stp>12/31/2013</stp>
        <stp>1</stp>
        <tr r="Q1703" s="1"/>
      </tp>
      <tp>
        <v>522911742.68000001</v>
        <stp/>
        <stp>EM_S_STM07_IS</stp>
        <stp>4</stp>
        <stp>000400.SZ</stp>
        <stp>61</stp>
        <stp>12/31/2013</stp>
        <stp>1</stp>
        <tr r="Q81" s="1"/>
      </tp>
      <tp>
        <v>99042986.640000001</v>
        <stp/>
        <stp>EM_S_STM07_IS</stp>
        <stp>4</stp>
        <stp>002400.SZ</stp>
        <stp>61</stp>
        <stp>12/31/2011</stp>
        <stp>1</stp>
        <tr r="O871" s="1"/>
      </tp>
      <tp>
        <v>48713780.43</v>
        <stp/>
        <stp>EM_S_STM07_IS</stp>
        <stp>4</stp>
        <stp>300430.SZ</stp>
        <stp>61</stp>
        <stp>12/31/2013</stp>
        <stp>1</stp>
        <tr r="Q1724" s="1"/>
      </tp>
      <tp>
        <v>344449964.06999999</v>
        <stp/>
        <stp>EM_S_STM07_IS</stp>
        <stp>4</stp>
        <stp>000401.SZ</stp>
        <stp>61</stp>
        <stp>12/31/2013</stp>
        <stp>1</stp>
        <tr r="Q82" s="1"/>
      </tp>
      <tp>
        <v>42072183.060000002</v>
        <stp/>
        <stp>EM_S_STM07_IS</stp>
        <stp>4</stp>
        <stp>002401.SZ</stp>
        <stp>61</stp>
        <stp>12/31/2011</stp>
        <stp>1</stp>
        <tr r="O872" s="1"/>
      </tp>
      <tp>
        <v>38537515.960000001</v>
        <stp/>
        <stp>EM_S_STM07_IS</stp>
        <stp>4</stp>
        <stp>300431.SZ</stp>
        <stp>61</stp>
        <stp>12/31/2013</stp>
        <stp>1</stp>
        <tr r="Q1725" s="1"/>
      </tp>
      <tp>
        <v>2891517256.52</v>
        <stp/>
        <stp>EM_S_STM07_IS</stp>
        <stp>4</stp>
        <stp>000402.SZ</stp>
        <stp>61</stp>
        <stp>12/31/2013</stp>
        <stp>1</stp>
        <tr r="Q83" s="1"/>
      </tp>
      <tp>
        <v>23285386.75</v>
        <stp/>
        <stp>EM_S_STM07_IS</stp>
        <stp>4</stp>
        <stp>002402.SZ</stp>
        <stp>61</stp>
        <stp>12/31/2011</stp>
        <stp>1</stp>
        <tr r="O873" s="1"/>
      </tp>
      <tp>
        <v>93468024.269999996</v>
        <stp/>
        <stp>EM_S_STM07_IS</stp>
        <stp>4</stp>
        <stp>300432.SZ</stp>
        <stp>61</stp>
        <stp>12/31/2013</stp>
        <stp>1</stp>
        <tr r="Q1726" s="1"/>
      </tp>
      <tp>
        <v>70280260.989999995</v>
        <stp/>
        <stp>EM_S_STM07_IS</stp>
        <stp>4</stp>
        <stp>000403.SZ</stp>
        <stp>61</stp>
        <stp>12/31/2013</stp>
        <stp>1</stp>
        <tr r="Q84" s="1"/>
      </tp>
      <tp>
        <v>60155042.539999999</v>
        <stp/>
        <stp>EM_S_STM07_IS</stp>
        <stp>4</stp>
        <stp>002403.SZ</stp>
        <stp>61</stp>
        <stp>12/31/2011</stp>
        <stp>1</stp>
        <tr r="O874" s="1"/>
      </tp>
      <tp>
        <v>2444001055.5500002</v>
        <stp/>
        <stp>EM_S_STM07_IS</stp>
        <stp>4</stp>
        <stp>300433.SZ</stp>
        <stp>61</stp>
        <stp>12/31/2013</stp>
        <stp>1</stp>
        <tr r="Q1727" s="1"/>
      </tp>
      <tp>
        <v>161222634</v>
        <stp/>
        <stp>EM_S_STM07_IS</stp>
        <stp>4</stp>
        <stp>000404.SZ</stp>
        <stp>61</stp>
        <stp>12/31/2013</stp>
        <stp>1</stp>
        <tr r="Q85" s="1"/>
      </tp>
      <tp>
        <v>87204903.120000005</v>
        <stp/>
        <stp>EM_S_STM07_IS</stp>
        <stp>4</stp>
        <stp>002404.SZ</stp>
        <stp>61</stp>
        <stp>12/31/2011</stp>
        <stp>1</stp>
        <tr r="O875" s="1"/>
      </tp>
      <tp>
        <v>48900710.869999997</v>
        <stp/>
        <stp>EM_S_STM07_IS</stp>
        <stp>4</stp>
        <stp>300434.SZ</stp>
        <stp>61</stp>
        <stp>12/31/2013</stp>
        <stp>1</stp>
        <tr r="Q1728" s="1"/>
      </tp>
      <tp>
        <v>281435404.95999998</v>
        <stp/>
        <stp>EM_S_STM07_IS</stp>
        <stp>4</stp>
        <stp>002405.SZ</stp>
        <stp>61</stp>
        <stp>12/31/2011</stp>
        <stp>1</stp>
        <tr r="O876" s="1"/>
      </tp>
      <tp>
        <v>66152569.859999999</v>
        <stp/>
        <stp>EM_S_STM07_IS</stp>
        <stp>4</stp>
        <stp>300435.SZ</stp>
        <stp>61</stp>
        <stp>12/31/2013</stp>
        <stp>1</stp>
        <tr r="Q1729" s="1"/>
      </tp>
      <tp>
        <v>197242564.18000001</v>
        <stp/>
        <stp>EM_S_STM07_IS</stp>
        <stp>4</stp>
        <stp>002406.SZ</stp>
        <stp>61</stp>
        <stp>12/31/2011</stp>
        <stp>1</stp>
        <tr r="O877" s="1"/>
      </tp>
      <tp>
        <v>57262152.189999998</v>
        <stp/>
        <stp>EM_S_STM07_IS</stp>
        <stp>4</stp>
        <stp>300436.SZ</stp>
        <stp>61</stp>
        <stp>12/31/2013</stp>
        <stp>1</stp>
        <tr r="Q1730" s="1"/>
      </tp>
      <tp>
        <v>20580045.260000002</v>
        <stp/>
        <stp>EM_S_STM07_IS</stp>
        <stp>4</stp>
        <stp>000407.SZ</stp>
        <stp>61</stp>
        <stp>12/31/2013</stp>
        <stp>1</stp>
        <tr r="Q86" s="1"/>
      </tp>
      <tp>
        <v>80269973.579999998</v>
        <stp/>
        <stp>EM_S_STM07_IS</stp>
        <stp>4</stp>
        <stp>002407.SZ</stp>
        <stp>61</stp>
        <stp>12/31/2011</stp>
        <stp>1</stp>
        <tr r="O878" s="1"/>
      </tp>
      <tp>
        <v>31400400.18</v>
        <stp/>
        <stp>EM_S_STM07_IS</stp>
        <stp>4</stp>
        <stp>300437.SZ</stp>
        <stp>61</stp>
        <stp>12/31/2013</stp>
        <stp>1</stp>
        <tr r="Q1731" s="1"/>
      </tp>
      <tp>
        <v>17836937.600000001</v>
        <stp/>
        <stp>EM_S_STM07_IS</stp>
        <stp>4</stp>
        <stp>000408.SZ</stp>
        <stp>61</stp>
        <stp>12/31/2013</stp>
        <stp>1</stp>
        <tr r="Q87" s="1"/>
      </tp>
      <tp>
        <v>506427182.45999998</v>
        <stp/>
        <stp>EM_S_STM07_IS</stp>
        <stp>4</stp>
        <stp>002408.SZ</stp>
        <stp>61</stp>
        <stp>12/31/2011</stp>
        <stp>1</stp>
        <tr r="O879" s="1"/>
      </tp>
      <tp>
        <v>57192346.590000004</v>
        <stp/>
        <stp>EM_S_STM07_IS</stp>
        <stp>4</stp>
        <stp>300438.SZ</stp>
        <stp>61</stp>
        <stp>12/31/2013</stp>
        <stp>1</stp>
        <tr r="Q1732" s="1"/>
      </tp>
      <tp>
        <v>126774908.65000001</v>
        <stp/>
        <stp>EM_S_STM07_IS</stp>
        <stp>4</stp>
        <stp>000409.SZ</stp>
        <stp>61</stp>
        <stp>12/31/2013</stp>
        <stp>1</stp>
        <tr r="Q88" s="1"/>
      </tp>
      <tp>
        <v>72671682.620000005</v>
        <stp/>
        <stp>EM_S_STM07_IS</stp>
        <stp>4</stp>
        <stp>002409.SZ</stp>
        <stp>61</stp>
        <stp>12/31/2011</stp>
        <stp>1</stp>
        <tr r="O880" s="1"/>
      </tp>
      <tp>
        <v>103529869.38</v>
        <stp/>
        <stp>EM_S_STM07_IS</stp>
        <stp>4</stp>
        <stp>300439.SZ</stp>
        <stp>61</stp>
        <stp>12/31/2013</stp>
        <stp>1</stp>
        <tr r="Q1733" s="1"/>
      </tp>
      <tp>
        <v>19091624.140000001</v>
        <stp/>
        <stp>EM_S_STM07_IS</stp>
        <stp>4</stp>
        <stp>000410.SZ</stp>
        <stp>61</stp>
        <stp>12/31/2013</stp>
        <stp>1</stp>
        <tr r="Q89" s="1"/>
      </tp>
      <tp>
        <v>278733813.35000002</v>
        <stp/>
        <stp>EM_S_STM07_IS</stp>
        <stp>4</stp>
        <stp>002410.SZ</stp>
        <stp>61</stp>
        <stp>12/31/2011</stp>
        <stp>1</stp>
        <tr r="O881" s="1"/>
      </tp>
      <tp>
        <v>38349660.109999999</v>
        <stp/>
        <stp>EM_S_STM07_IS</stp>
        <stp>4</stp>
        <stp>300420.SZ</stp>
        <stp>61</stp>
        <stp>12/31/2013</stp>
        <stp>1</stp>
        <tr r="Q1714" s="1"/>
      </tp>
      <tp>
        <v>74090259.379999995</v>
        <stp/>
        <stp>EM_S_STM07_IS</stp>
        <stp>4</stp>
        <stp>000411.SZ</stp>
        <stp>61</stp>
        <stp>12/31/2013</stp>
        <stp>1</stp>
        <tr r="Q90" s="1"/>
      </tp>
      <tp>
        <v>62574454.710000001</v>
        <stp/>
        <stp>EM_S_STM07_IS</stp>
        <stp>4</stp>
        <stp>002411.SZ</stp>
        <stp>61</stp>
        <stp>12/31/2011</stp>
        <stp>1</stp>
        <tr r="O882" s="1"/>
      </tp>
      <tp>
        <v>49774843.810000002</v>
        <stp/>
        <stp>EM_S_STM07_IS</stp>
        <stp>4</stp>
        <stp>300421.SZ</stp>
        <stp>61</stp>
        <stp>12/31/2013</stp>
        <stp>1</stp>
        <tr r="Q1715" s="1"/>
      </tp>
      <tp>
        <v>58827036.280000001</v>
        <stp/>
        <stp>EM_S_STM07_IS</stp>
        <stp>4</stp>
        <stp>002412.SZ</stp>
        <stp>61</stp>
        <stp>12/31/2011</stp>
        <stp>1</stp>
        <tr r="O883" s="1"/>
      </tp>
      <tp>
        <v>28006042.91</v>
        <stp/>
        <stp>EM_S_STM07_IS</stp>
        <stp>4</stp>
        <stp>300422.SZ</stp>
        <stp>61</stp>
        <stp>12/31/2013</stp>
        <stp>1</stp>
        <tr r="Q1716" s="1"/>
      </tp>
      <tp>
        <v>369297308.74000001</v>
        <stp/>
        <stp>EM_S_STM07_IS</stp>
        <stp>4</stp>
        <stp>000413.SZ</stp>
        <stp>61</stp>
        <stp>12/31/2013</stp>
        <stp>1</stp>
        <tr r="Q91" s="1"/>
      </tp>
      <tp>
        <v>95927906.25</v>
        <stp/>
        <stp>EM_S_STM07_IS</stp>
        <stp>4</stp>
        <stp>002413.SZ</stp>
        <stp>61</stp>
        <stp>12/31/2011</stp>
        <stp>1</stp>
        <tr r="O884" s="1"/>
      </tp>
      <tp>
        <v>33029756.370000001</v>
        <stp/>
        <stp>EM_S_STM07_IS</stp>
        <stp>4</stp>
        <stp>300423.SZ</stp>
        <stp>61</stp>
        <stp>12/31/2013</stp>
        <stp>1</stp>
        <tr r="Q1717" s="1"/>
      </tp>
      <tp>
        <v>103354349.12</v>
        <stp/>
        <stp>EM_S_STM07_IS</stp>
        <stp>4</stp>
        <stp>002414.SZ</stp>
        <stp>61</stp>
        <stp>12/31/2011</stp>
        <stp>1</stp>
        <tr r="O885" s="1"/>
      </tp>
      <tp>
        <v>73542627.920000002</v>
        <stp/>
        <stp>EM_S_STM07_IS</stp>
        <stp>4</stp>
        <stp>300424.SZ</stp>
        <stp>61</stp>
        <stp>12/31/2013</stp>
        <stp>1</stp>
        <tr r="Q1718" s="1"/>
      </tp>
      <tp>
        <v>1052521000</v>
        <stp/>
        <stp>EM_S_STM07_IS</stp>
        <stp>4</stp>
        <stp>000415.SZ</stp>
        <stp>61</stp>
        <stp>12/31/2013</stp>
        <stp>1</stp>
        <tr r="Q92" s="1"/>
      </tp>
      <tp>
        <v>1481012967.98</v>
        <stp/>
        <stp>EM_S_STM07_IS</stp>
        <stp>4</stp>
        <stp>002415.SZ</stp>
        <stp>61</stp>
        <stp>12/31/2011</stp>
        <stp>1</stp>
        <tr r="O886" s="1"/>
      </tp>
      <tp>
        <v>59317378.439999998</v>
        <stp/>
        <stp>EM_S_STM07_IS</stp>
        <stp>4</stp>
        <stp>300425.SZ</stp>
        <stp>61</stp>
        <stp>12/31/2013</stp>
        <stp>1</stp>
        <tr r="Q1719" s="1"/>
      </tp>
      <tp>
        <v>4463175.32</v>
        <stp/>
        <stp>EM_S_STM07_IS</stp>
        <stp>4</stp>
        <stp>000416.SZ</stp>
        <stp>61</stp>
        <stp>12/31/2013</stp>
        <stp>1</stp>
        <tr r="Q93" s="1"/>
      </tp>
      <tp>
        <v>359263593.64999998</v>
        <stp/>
        <stp>EM_S_STM07_IS</stp>
        <stp>4</stp>
        <stp>002416.SZ</stp>
        <stp>61</stp>
        <stp>12/31/2011</stp>
        <stp>1</stp>
        <tr r="O887" s="1"/>
      </tp>
      <tp>
        <v>63898619.009999998</v>
        <stp/>
        <stp>EM_S_STM07_IS</stp>
        <stp>4</stp>
        <stp>300426.SZ</stp>
        <stp>61</stp>
        <stp>12/31/2013</stp>
        <stp>1</stp>
        <tr r="Q1720" s="1"/>
      </tp>
      <tp>
        <v>437715238.5</v>
        <stp/>
        <stp>EM_S_STM07_IS</stp>
        <stp>4</stp>
        <stp>000417.SZ</stp>
        <stp>61</stp>
        <stp>12/31/2013</stp>
        <stp>1</stp>
        <tr r="Q94" s="1"/>
      </tp>
      <tp>
        <v>64168477.07</v>
        <stp/>
        <stp>EM_S_STM07_IS</stp>
        <stp>4</stp>
        <stp>002417.SZ</stp>
        <stp>61</stp>
        <stp>12/31/2011</stp>
        <stp>1</stp>
        <tr r="O888" s="1"/>
      </tp>
      <tp>
        <v>53073797.450000003</v>
        <stp/>
        <stp>EM_S_STM07_IS</stp>
        <stp>4</stp>
        <stp>300427.SZ</stp>
        <stp>61</stp>
        <stp>12/31/2013</stp>
        <stp>1</stp>
        <tr r="Q1721" s="1"/>
      </tp>
      <tp>
        <v>413350079.54000002</v>
        <stp/>
        <stp>EM_S_STM07_IS</stp>
        <stp>4</stp>
        <stp>000418.SZ</stp>
        <stp>61</stp>
        <stp>12/31/2013</stp>
        <stp>1</stp>
        <tr r="Q95" s="1"/>
      </tp>
      <tp>
        <v>78362456.189999998</v>
        <stp/>
        <stp>EM_S_STM07_IS</stp>
        <stp>4</stp>
        <stp>002418.SZ</stp>
        <stp>61</stp>
        <stp>12/31/2011</stp>
        <stp>1</stp>
        <tr r="O889" s="1"/>
      </tp>
      <tp>
        <v>44307060.700000003</v>
        <stp/>
        <stp>EM_S_STM07_IS</stp>
        <stp>4</stp>
        <stp>300428.SZ</stp>
        <stp>61</stp>
        <stp>12/31/2013</stp>
        <stp>1</stp>
        <tr r="Q1722" s="1"/>
      </tp>
      <tp>
        <v>151734977.59999999</v>
        <stp/>
        <stp>EM_S_STM07_IS</stp>
        <stp>4</stp>
        <stp>000419.SZ</stp>
        <stp>61</stp>
        <stp>12/31/2013</stp>
        <stp>1</stp>
        <tr r="Q96" s="1"/>
      </tp>
      <tp>
        <v>573905429.75999999</v>
        <stp/>
        <stp>EM_S_STM07_IS</stp>
        <stp>4</stp>
        <stp>002419.SZ</stp>
        <stp>61</stp>
        <stp>12/31/2011</stp>
        <stp>1</stp>
        <tr r="O890" s="1"/>
      </tp>
      <tp>
        <v>57263906.189999998</v>
        <stp/>
        <stp>EM_S_STM07_IS</stp>
        <stp>4</stp>
        <stp>300429.SZ</stp>
        <stp>61</stp>
        <stp>12/31/2013</stp>
        <stp>1</stp>
        <tr r="Q1723" s="1"/>
      </tp>
      <tp>
        <v>54288452.759999998</v>
        <stp/>
        <stp>EM_S_STM07_IS</stp>
        <stp>4</stp>
        <stp>002460.SZ</stp>
        <stp>61</stp>
        <stp>12/31/2011</stp>
        <stp>1</stp>
        <tr r="O931" s="1"/>
      </tp>
      <tp>
        <v>37464657.689999998</v>
        <stp/>
        <stp>EM_S_STM07_IS</stp>
        <stp>4</stp>
        <stp>300450.SZ</stp>
        <stp>61</stp>
        <stp>12/31/2013</stp>
        <stp>1</stp>
        <tr r="Q1744" s="1"/>
      </tp>
      <tp>
        <v>50183977.5</v>
        <stp/>
        <stp>EM_S_STM07_IS</stp>
        <stp>4</stp>
        <stp>002461.SZ</stp>
        <stp>61</stp>
        <stp>12/31/2011</stp>
        <stp>1</stp>
        <tr r="O932" s="1"/>
      </tp>
      <tp>
        <v>45731706.090000004</v>
        <stp/>
        <stp>EM_S_STM07_IS</stp>
        <stp>4</stp>
        <stp>300451.SZ</stp>
        <stp>61</stp>
        <stp>12/31/2013</stp>
        <stp>1</stp>
        <tr r="Q1745" s="1"/>
      </tp>
      <tp>
        <v>63682549.579999998</v>
        <stp/>
        <stp>EM_S_STM07_IS</stp>
        <stp>4</stp>
        <stp>002462.SZ</stp>
        <stp>61</stp>
        <stp>12/31/2011</stp>
        <stp>1</stp>
        <tr r="O933" s="1"/>
      </tp>
      <tp>
        <v>35020385.439999998</v>
        <stp/>
        <stp>EM_S_STM07_IS</stp>
        <stp>4</stp>
        <stp>300452.SZ</stp>
        <stp>61</stp>
        <stp>12/31/2013</stp>
        <stp>1</stp>
        <tr r="Q1746" s="1"/>
      </tp>
      <tp>
        <v>327892834</v>
        <stp/>
        <stp>EM_S_STM07_IS</stp>
        <stp>4</stp>
        <stp>002463.SZ</stp>
        <stp>61</stp>
        <stp>12/31/2011</stp>
        <stp>1</stp>
        <tr r="O934" s="1"/>
      </tp>
      <tp>
        <v>50132427.479999997</v>
        <stp/>
        <stp>EM_S_STM07_IS</stp>
        <stp>4</stp>
        <stp>300453.SZ</stp>
        <stp>61</stp>
        <stp>12/31/2013</stp>
        <stp>1</stp>
        <tr r="Q1747" s="1"/>
      </tp>
      <tp>
        <v>49407256.369999997</v>
        <stp/>
        <stp>EM_S_STM07_IS</stp>
        <stp>4</stp>
        <stp>002464.SZ</stp>
        <stp>61</stp>
        <stp>12/31/2011</stp>
        <stp>1</stp>
        <tr r="O935" s="1"/>
      </tp>
      <tp>
        <v>233207423.78999999</v>
        <stp/>
        <stp>EM_S_STM07_IS</stp>
        <stp>4</stp>
        <stp>002465.SZ</stp>
        <stp>61</stp>
        <stp>12/31/2011</stp>
        <stp>1</stp>
        <tr r="O936" s="1"/>
      </tp>
      <tp>
        <v>54951544.039999999</v>
        <stp/>
        <stp>EM_S_STM07_IS</stp>
        <stp>4</stp>
        <stp>300455.SZ</stp>
        <stp>61</stp>
        <stp>12/31/2013</stp>
        <stp>1</stp>
        <tr r="Q1748" s="1"/>
      </tp>
      <tp>
        <v>40225979.840000004</v>
        <stp/>
        <stp>EM_S_STM07_IS</stp>
        <stp>4</stp>
        <stp>002466.SZ</stp>
        <stp>61</stp>
        <stp>12/31/2011</stp>
        <stp>1</stp>
        <tr r="O937" s="1"/>
      </tp>
      <tp>
        <v>55696893.020000003</v>
        <stp/>
        <stp>EM_S_STM07_IS</stp>
        <stp>4</stp>
        <stp>300456.SZ</stp>
        <stp>61</stp>
        <stp>12/31/2013</stp>
        <stp>1</stp>
        <tr r="Q1749" s="1"/>
      </tp>
      <tp>
        <v>71249426.900000006</v>
        <stp/>
        <stp>EM_S_STM07_IS</stp>
        <stp>4</stp>
        <stp>002467.SZ</stp>
        <stp>61</stp>
        <stp>12/31/2011</stp>
        <stp>1</stp>
        <tr r="O938" s="1"/>
      </tp>
      <tp>
        <v>50343162.939999998</v>
        <stp/>
        <stp>EM_S_STM07_IS</stp>
        <stp>4</stp>
        <stp>300457.SZ</stp>
        <stp>61</stp>
        <stp>12/31/2013</stp>
        <stp>1</stp>
        <tr r="Q1750" s="1"/>
      </tp>
      <tp>
        <v>10703160.699999999</v>
        <stp/>
        <stp>EM_S_STM07_IS</stp>
        <stp>4</stp>
        <stp>002468.SZ</stp>
        <stp>61</stp>
        <stp>12/31/2011</stp>
        <stp>1</stp>
        <tr r="O939" s="1"/>
      </tp>
      <tp>
        <v>418931602.43000001</v>
        <stp/>
        <stp>EM_S_STM07_IS</stp>
        <stp>4</stp>
        <stp>300458.SZ</stp>
        <stp>61</stp>
        <stp>12/31/2013</stp>
        <stp>1</stp>
        <tr r="Q1751" s="1"/>
      </tp>
      <tp>
        <v>68740595.790000007</v>
        <stp/>
        <stp>EM_S_STM07_IS</stp>
        <stp>4</stp>
        <stp>002469.SZ</stp>
        <stp>61</stp>
        <stp>12/31/2011</stp>
        <stp>1</stp>
        <tr r="O940" s="1"/>
      </tp>
      <tp>
        <v>51184782.030000001</v>
        <stp/>
        <stp>EM_S_STM07_IS</stp>
        <stp>4</stp>
        <stp>300459.SZ</stp>
        <stp>61</stp>
        <stp>12/31/2013</stp>
        <stp>1</stp>
        <tr r="Q1752" s="1"/>
      </tp>
      <tp>
        <v>436459836.92000002</v>
        <stp/>
        <stp>EM_S_STM07_IS</stp>
        <stp>4</stp>
        <stp>002470.SZ</stp>
        <stp>61</stp>
        <stp>12/31/2011</stp>
        <stp>1</stp>
        <tr r="O941" s="1"/>
      </tp>
      <tp>
        <v>94031911.540000007</v>
        <stp/>
        <stp>EM_S_STM07_IS</stp>
        <stp>4</stp>
        <stp>300440.SZ</stp>
        <stp>61</stp>
        <stp>12/31/2013</stp>
        <stp>1</stp>
        <tr r="Q1734" s="1"/>
      </tp>
      <tp>
        <v>80379963.700000003</v>
        <stp/>
        <stp>EM_S_STM07_IS</stp>
        <stp>4</stp>
        <stp>002471.SZ</stp>
        <stp>61</stp>
        <stp>12/31/2011</stp>
        <stp>1</stp>
        <tr r="O942" s="1"/>
      </tp>
      <tp>
        <v>47989990.82</v>
        <stp/>
        <stp>EM_S_STM07_IS</stp>
        <stp>4</stp>
        <stp>300441.SZ</stp>
        <stp>61</stp>
        <stp>12/31/2013</stp>
        <stp>1</stp>
        <tr r="Q1735" s="1"/>
      </tp>
      <tp>
        <v>157939452.38999999</v>
        <stp/>
        <stp>EM_S_STM07_IS</stp>
        <stp>4</stp>
        <stp>002472.SZ</stp>
        <stp>61</stp>
        <stp>12/31/2011</stp>
        <stp>1</stp>
        <tr r="O943" s="1"/>
      </tp>
      <tp>
        <v>87586928.099999994</v>
        <stp/>
        <stp>EM_S_STM07_IS</stp>
        <stp>4</stp>
        <stp>300442.SZ</stp>
        <stp>61</stp>
        <stp>12/31/2013</stp>
        <stp>1</stp>
        <tr r="Q1736" s="1"/>
      </tp>
      <tp>
        <v>19681998.379999999</v>
        <stp/>
        <stp>EM_S_STM07_IS</stp>
        <stp>4</stp>
        <stp>002473.SZ</stp>
        <stp>61</stp>
        <stp>12/31/2011</stp>
        <stp>1</stp>
        <tr r="O944" s="1"/>
      </tp>
      <tp>
        <v>52465956.710000001</v>
        <stp/>
        <stp>EM_S_STM07_IS</stp>
        <stp>4</stp>
        <stp>300443.SZ</stp>
        <stp>61</stp>
        <stp>12/31/2013</stp>
        <stp>1</stp>
        <tr r="Q1737" s="1"/>
      </tp>
      <tp>
        <v>119476714.75</v>
        <stp/>
        <stp>EM_S_STM07_IS</stp>
        <stp>4</stp>
        <stp>002474.SZ</stp>
        <stp>61</stp>
        <stp>12/31/2011</stp>
        <stp>1</stp>
        <tr r="O945" s="1"/>
      </tp>
      <tp>
        <v>67270594.700000003</v>
        <stp/>
        <stp>EM_S_STM07_IS</stp>
        <stp>4</stp>
        <stp>300444.SZ</stp>
        <stp>61</stp>
        <stp>12/31/2013</stp>
        <stp>1</stp>
        <tr r="Q1738" s="1"/>
      </tp>
      <tp>
        <v>257181697.38999999</v>
        <stp/>
        <stp>EM_S_STM07_IS</stp>
        <stp>4</stp>
        <stp>002475.SZ</stp>
        <stp>61</stp>
        <stp>12/31/2011</stp>
        <stp>1</stp>
        <tr r="O946" s="1"/>
      </tp>
      <tp>
        <v>31087091.620000001</v>
        <stp/>
        <stp>EM_S_STM07_IS</stp>
        <stp>4</stp>
        <stp>300445.SZ</stp>
        <stp>61</stp>
        <stp>12/31/2013</stp>
        <stp>1</stp>
        <tr r="Q1739" s="1"/>
      </tp>
      <tp>
        <v>67803336.569999993</v>
        <stp/>
        <stp>EM_S_STM07_IS</stp>
        <stp>4</stp>
        <stp>002476.SZ</stp>
        <stp>61</stp>
        <stp>12/31/2011</stp>
        <stp>1</stp>
        <tr r="O947" s="1"/>
      </tp>
      <tp>
        <v>65240633.710000001</v>
        <stp/>
        <stp>EM_S_STM07_IS</stp>
        <stp>4</stp>
        <stp>300446.SZ</stp>
        <stp>61</stp>
        <stp>12/31/2013</stp>
        <stp>1</stp>
        <tr r="Q1740" s="1"/>
      </tp>
      <tp>
        <v>428635408.32999998</v>
        <stp/>
        <stp>EM_S_STM07_IS</stp>
        <stp>4</stp>
        <stp>002477.SZ</stp>
        <stp>61</stp>
        <stp>12/31/2011</stp>
        <stp>1</stp>
        <tr r="O948" s="1"/>
      </tp>
      <tp>
        <v>42066661.960000001</v>
        <stp/>
        <stp>EM_S_STM07_IS</stp>
        <stp>4</stp>
        <stp>300447.SZ</stp>
        <stp>61</stp>
        <stp>12/31/2013</stp>
        <stp>1</stp>
        <tr r="Q1741" s="1"/>
      </tp>
      <tp>
        <v>229686822.34999999</v>
        <stp/>
        <stp>EM_S_STM07_IS</stp>
        <stp>4</stp>
        <stp>002478.SZ</stp>
        <stp>61</stp>
        <stp>12/31/2011</stp>
        <stp>1</stp>
        <tr r="O949" s="1"/>
      </tp>
      <tp>
        <v>52043114.979999997</v>
        <stp/>
        <stp>EM_S_STM07_IS</stp>
        <stp>4</stp>
        <stp>300448.SZ</stp>
        <stp>61</stp>
        <stp>12/31/2013</stp>
        <stp>1</stp>
        <tr r="Q1742" s="1"/>
      </tp>
      <tp>
        <v>190264966.78</v>
        <stp/>
        <stp>EM_S_STM07_IS</stp>
        <stp>4</stp>
        <stp>002479.SZ</stp>
        <stp>61</stp>
        <stp>12/31/2011</stp>
        <stp>1</stp>
        <tr r="O950" s="1"/>
      </tp>
      <tp>
        <v>52612275.079999998</v>
        <stp/>
        <stp>EM_S_STM07_IS</stp>
        <stp>4</stp>
        <stp>300449.SZ</stp>
        <stp>61</stp>
        <stp>12/31/2013</stp>
        <stp>1</stp>
        <tr r="Q1743" s="1"/>
      </tp>
      <tp>
        <v>469333891.79000002</v>
        <stp/>
        <stp>EM_S_STM07_IS</stp>
        <stp>4</stp>
        <stp>002440.SZ</stp>
        <stp>61</stp>
        <stp>12/31/2011</stp>
        <stp>1</stp>
        <tr r="O911" s="1"/>
      </tp>
      <tp>
        <v>80267804.859999999</v>
        <stp/>
        <stp>EM_S_STM07_IS</stp>
        <stp>4</stp>
        <stp>300470.SZ</stp>
        <stp>61</stp>
        <stp>12/31/2013</stp>
        <stp>1</stp>
        <tr r="Q1763" s="1"/>
      </tp>
      <tp>
        <v>183963545.31999999</v>
        <stp/>
        <stp>EM_S_STM07_IS</stp>
        <stp>4</stp>
        <stp>002441.SZ</stp>
        <stp>61</stp>
        <stp>12/31/2011</stp>
        <stp>1</stp>
        <tr r="O912" s="1"/>
      </tp>
      <tp>
        <v>149659379.91999999</v>
        <stp/>
        <stp>EM_S_STM07_IS</stp>
        <stp>4</stp>
        <stp>300471.SZ</stp>
        <stp>61</stp>
        <stp>12/31/2013</stp>
        <stp>1</stp>
        <tr r="Q1764" s="1"/>
      </tp>
      <tp>
        <v>122229707.42</v>
        <stp/>
        <stp>EM_S_STM07_IS</stp>
        <stp>4</stp>
        <stp>002442.SZ</stp>
        <stp>61</stp>
        <stp>12/31/2011</stp>
        <stp>1</stp>
        <tr r="O913" s="1"/>
      </tp>
      <tp>
        <v>33337281.329999998</v>
        <stp/>
        <stp>EM_S_STM07_IS</stp>
        <stp>4</stp>
        <stp>300472.SZ</stp>
        <stp>61</stp>
        <stp>12/31/2013</stp>
        <stp>1</stp>
        <tr r="Q1765" s="1"/>
      </tp>
      <tp>
        <v>62020889.689999998</v>
        <stp/>
        <stp>EM_S_STM07_IS</stp>
        <stp>4</stp>
        <stp>002443.SZ</stp>
        <stp>61</stp>
        <stp>12/31/2011</stp>
        <stp>1</stp>
        <tr r="O914" s="1"/>
      </tp>
      <tp>
        <v>131077913.81999999</v>
        <stp/>
        <stp>EM_S_STM07_IS</stp>
        <stp>4</stp>
        <stp>300473.SZ</stp>
        <stp>61</stp>
        <stp>12/31/2013</stp>
        <stp>1</stp>
        <tr r="Q1766" s="1"/>
      </tp>
      <tp>
        <v>274914394.25999999</v>
        <stp/>
        <stp>EM_S_STM07_IS</stp>
        <stp>4</stp>
        <stp>002444.SZ</stp>
        <stp>61</stp>
        <stp>12/31/2011</stp>
        <stp>1</stp>
        <tr r="O915" s="1"/>
      </tp>
      <tp>
        <v>64089013.020000003</v>
        <stp/>
        <stp>EM_S_STM07_IS</stp>
        <stp>4</stp>
        <stp>300474.SZ</stp>
        <stp>61</stp>
        <stp>12/31/2013</stp>
        <stp>1</stp>
        <tr r="Q1767" s="1"/>
      </tp>
      <tp>
        <v>69760233.739999995</v>
        <stp/>
        <stp>EM_S_STM07_IS</stp>
        <stp>4</stp>
        <stp>002445.SZ</stp>
        <stp>61</stp>
        <stp>12/31/2011</stp>
        <stp>1</stp>
        <tr r="O916" s="1"/>
      </tp>
      <tp>
        <v>112570338.08</v>
        <stp/>
        <stp>EM_S_STM07_IS</stp>
        <stp>4</stp>
        <stp>300475.SZ</stp>
        <stp>61</stp>
        <stp>12/31/2013</stp>
        <stp>1</stp>
        <tr r="Q1768" s="1"/>
      </tp>
      <tp>
        <v>12093457.98</v>
        <stp/>
        <stp>EM_S_STM07_IS</stp>
        <stp>4</stp>
        <stp>002446.SZ</stp>
        <stp>61</stp>
        <stp>12/31/2011</stp>
        <stp>1</stp>
        <tr r="O917" s="1"/>
      </tp>
      <tp>
        <v>88531411.829999998</v>
        <stp/>
        <stp>EM_S_STM07_IS</stp>
        <stp>4</stp>
        <stp>300476.SZ</stp>
        <stp>61</stp>
        <stp>12/31/2013</stp>
        <stp>1</stp>
        <tr r="Q1769" s="1"/>
      </tp>
      <tp>
        <v>100315293.03</v>
        <stp/>
        <stp>EM_S_STM07_IS</stp>
        <stp>4</stp>
        <stp>002447.SZ</stp>
        <stp>61</stp>
        <stp>12/31/2011</stp>
        <stp>1</stp>
        <tr r="O918" s="1"/>
      </tp>
      <tp>
        <v>76570100.390000001</v>
        <stp/>
        <stp>EM_S_STM07_IS</stp>
        <stp>4</stp>
        <stp>300477.SZ</stp>
        <stp>61</stp>
        <stp>12/31/2013</stp>
        <stp>1</stp>
        <tr r="Q1770" s="1"/>
      </tp>
      <tp>
        <v>125935179.53</v>
        <stp/>
        <stp>EM_S_STM07_IS</stp>
        <stp>4</stp>
        <stp>002448.SZ</stp>
        <stp>61</stp>
        <stp>12/31/2011</stp>
        <stp>1</stp>
        <tr r="O919" s="1"/>
      </tp>
      <tp>
        <v>43062445.590000004</v>
        <stp/>
        <stp>EM_S_STM07_IS</stp>
        <stp>4</stp>
        <stp>300478.SZ</stp>
        <stp>61</stp>
        <stp>12/31/2013</stp>
        <stp>1</stp>
        <tr r="Q1771" s="1"/>
      </tp>
      <tp>
        <v>120507797.95999999</v>
        <stp/>
        <stp>EM_S_STM07_IS</stp>
        <stp>4</stp>
        <stp>002449.SZ</stp>
        <stp>61</stp>
        <stp>12/31/2011</stp>
        <stp>1</stp>
        <tr r="O920" s="1"/>
      </tp>
      <tp>
        <v>38458176.259999998</v>
        <stp/>
        <stp>EM_S_STM07_IS</stp>
        <stp>4</stp>
        <stp>300479.SZ</stp>
        <stp>61</stp>
        <stp>12/31/2013</stp>
        <stp>1</stp>
        <tr r="Q1772" s="1"/>
      </tp>
      <tp>
        <v>130766718.48</v>
        <stp/>
        <stp>EM_S_STM07_IS</stp>
        <stp>4</stp>
        <stp>002450.SZ</stp>
        <stp>61</stp>
        <stp>12/31/2011</stp>
        <stp>1</stp>
        <tr r="O921" s="1"/>
      </tp>
      <tp>
        <v>52589075.439999998</v>
        <stp/>
        <stp>EM_S_STM07_IS</stp>
        <stp>4</stp>
        <stp>300460.SZ</stp>
        <stp>61</stp>
        <stp>12/31/2013</stp>
        <stp>1</stp>
        <tr r="Q1753" s="1"/>
      </tp>
      <tp>
        <v>5817532.9100000001</v>
        <stp/>
        <stp>EM_S_STM07_IS</stp>
        <stp>4</stp>
        <stp>002451.SZ</stp>
        <stp>61</stp>
        <stp>12/31/2011</stp>
        <stp>1</stp>
        <tr r="O922" s="1"/>
      </tp>
      <tp>
        <v>30832721.920000002</v>
        <stp/>
        <stp>EM_S_STM07_IS</stp>
        <stp>4</stp>
        <stp>300461.SZ</stp>
        <stp>61</stp>
        <stp>12/31/2013</stp>
        <stp>1</stp>
        <tr r="Q1754" s="1"/>
      </tp>
      <tp>
        <v>49756576.189999998</v>
        <stp/>
        <stp>EM_S_STM07_IS</stp>
        <stp>4</stp>
        <stp>002452.SZ</stp>
        <stp>61</stp>
        <stp>12/31/2011</stp>
        <stp>1</stp>
        <tr r="O923" s="1"/>
      </tp>
      <tp>
        <v>49154152.740000002</v>
        <stp/>
        <stp>EM_S_STM07_IS</stp>
        <stp>4</stp>
        <stp>300462.SZ</stp>
        <stp>61</stp>
        <stp>12/31/2013</stp>
        <stp>1</stp>
        <tr r="Q1755" s="1"/>
      </tp>
      <tp>
        <v>75781330.280000001</v>
        <stp/>
        <stp>EM_S_STM07_IS</stp>
        <stp>4</stp>
        <stp>002453.SZ</stp>
        <stp>61</stp>
        <stp>12/31/2011</stp>
        <stp>1</stp>
        <tr r="O924" s="1"/>
      </tp>
      <tp>
        <v>193155928.02000001</v>
        <stp/>
        <stp>EM_S_STM07_IS</stp>
        <stp>4</stp>
        <stp>300463.SZ</stp>
        <stp>61</stp>
        <stp>12/31/2013</stp>
        <stp>1</stp>
        <tr r="Q1756" s="1"/>
      </tp>
      <tp>
        <v>231649139.38</v>
        <stp/>
        <stp>EM_S_STM07_IS</stp>
        <stp>4</stp>
        <stp>002454.SZ</stp>
        <stp>61</stp>
        <stp>12/31/2011</stp>
        <stp>1</stp>
        <tr r="O925" s="1"/>
      </tp>
      <tp>
        <v>42838146.450000003</v>
        <stp/>
        <stp>EM_S_STM07_IS</stp>
        <stp>4</stp>
        <stp>300464.SZ</stp>
        <stp>61</stp>
        <stp>12/31/2013</stp>
        <stp>1</stp>
        <tr r="Q1757" s="1"/>
      </tp>
      <tp>
        <v>46484642.289999999</v>
        <stp/>
        <stp>EM_S_STM07_IS</stp>
        <stp>4</stp>
        <stp>002455.SZ</stp>
        <stp>61</stp>
        <stp>12/31/2011</stp>
        <stp>1</stp>
        <tr r="O926" s="1"/>
      </tp>
      <tp>
        <v>53236438.729999997</v>
        <stp/>
        <stp>EM_S_STM07_IS</stp>
        <stp>4</stp>
        <stp>300465.SZ</stp>
        <stp>61</stp>
        <stp>12/31/2013</stp>
        <stp>1</stp>
        <tr r="Q1758" s="1"/>
      </tp>
      <tp>
        <v>20708658.77</v>
        <stp/>
        <stp>EM_S_STM07_IS</stp>
        <stp>4</stp>
        <stp>002456.SZ</stp>
        <stp>61</stp>
        <stp>12/31/2011</stp>
        <stp>1</stp>
        <tr r="O927" s="1"/>
      </tp>
      <tp>
        <v>42812726.689999998</v>
        <stp/>
        <stp>EM_S_STM07_IS</stp>
        <stp>4</stp>
        <stp>300466.SZ</stp>
        <stp>61</stp>
        <stp>12/31/2013</stp>
        <stp>1</stp>
        <tr r="Q1759" s="1"/>
      </tp>
      <tp>
        <v>119769451.81999999</v>
        <stp/>
        <stp>EM_S_STM07_IS</stp>
        <stp>4</stp>
        <stp>002457.SZ</stp>
        <stp>61</stp>
        <stp>12/31/2011</stp>
        <stp>1</stp>
        <tr r="O928" s="1"/>
      </tp>
      <tp>
        <v>45859132.590000004</v>
        <stp/>
        <stp>EM_S_STM07_IS</stp>
        <stp>4</stp>
        <stp>300467.SZ</stp>
        <stp>61</stp>
        <stp>12/31/2013</stp>
        <stp>1</stp>
        <tr r="Q1760" s="1"/>
      </tp>
      <tp>
        <v>234060856.31</v>
        <stp/>
        <stp>EM_S_STM07_IS</stp>
        <stp>4</stp>
        <stp>002458.SZ</stp>
        <stp>61</stp>
        <stp>12/31/2011</stp>
        <stp>1</stp>
        <tr r="O929" s="1"/>
      </tp>
      <tp>
        <v>82186158.280000001</v>
        <stp/>
        <stp>EM_S_STM07_IS</stp>
        <stp>4</stp>
        <stp>300468.SZ</stp>
        <stp>61</stp>
        <stp>12/31/2013</stp>
        <stp>1</stp>
        <tr r="Q1761" s="1"/>
      </tp>
      <tp>
        <v>7530346.9900000002</v>
        <stp/>
        <stp>EM_S_STM07_IS</stp>
        <stp>4</stp>
        <stp>002459.SZ</stp>
        <stp>61</stp>
        <stp>12/31/2011</stp>
        <stp>1</stp>
        <tr r="O930" s="1"/>
      </tp>
      <tp>
        <v>33095138.620000001</v>
        <stp/>
        <stp>EM_S_STM07_IS</stp>
        <stp>4</stp>
        <stp>300469.SZ</stp>
        <stp>61</stp>
        <stp>12/31/2013</stp>
        <stp>1</stp>
        <tr r="Q1762" s="1"/>
      </tp>
      <tp>
        <v>134538094.59</v>
        <stp/>
        <stp>EM_S_STM07_IS</stp>
        <stp>4</stp>
        <stp>600480.SH</stp>
        <stp>61</stp>
        <stp>12/31/2013</stp>
        <stp>1</stp>
        <tr r="Q2267" s="1"/>
      </tp>
      <tp>
        <v>520497077.39999998</v>
        <stp/>
        <stp>EM_S_STM07_IS</stp>
        <stp>4</stp>
        <stp>600481.SH</stp>
        <stp>61</stp>
        <stp>12/31/2013</stp>
        <stp>1</stp>
        <tr r="Q2268" s="1"/>
      </tp>
      <tp>
        <v>116358775.19</v>
        <stp/>
        <stp>EM_S_STM07_IS</stp>
        <stp>4</stp>
        <stp>600482.SH</stp>
        <stp>61</stp>
        <stp>12/31/2013</stp>
        <stp>1</stp>
        <tr r="Q2269" s="1"/>
      </tp>
      <tp>
        <v>21447780.75</v>
        <stp/>
        <stp>EM_S_STM07_IS</stp>
        <stp>4</stp>
        <stp>600483.SH</stp>
        <stp>61</stp>
        <stp>12/31/2013</stp>
        <stp>1</stp>
        <tr r="Q2270" s="1"/>
      </tp>
      <tp>
        <v>14803940.85</v>
        <stp/>
        <stp>EM_S_STM07_IS</stp>
        <stp>4</stp>
        <stp>600485.SH</stp>
        <stp>61</stp>
        <stp>12/31/2013</stp>
        <stp>1</stp>
        <tr r="Q2271" s="1"/>
      </tp>
      <tp>
        <v>377581961.62</v>
        <stp/>
        <stp>EM_S_STM07_IS</stp>
        <stp>4</stp>
        <stp>600486.SH</stp>
        <stp>61</stp>
        <stp>12/31/2013</stp>
        <stp>1</stp>
        <tr r="Q2272" s="1"/>
      </tp>
      <tp>
        <v>291042793.31</v>
        <stp/>
        <stp>EM_S_STM07_IS</stp>
        <stp>4</stp>
        <stp>600487.SH</stp>
        <stp>61</stp>
        <stp>12/31/2013</stp>
        <stp>1</stp>
        <tr r="Q2273" s="1"/>
      </tp>
      <tp>
        <v>51925700.479999997</v>
        <stp/>
        <stp>EM_S_STM07_IS</stp>
        <stp>4</stp>
        <stp>600488.SH</stp>
        <stp>61</stp>
        <stp>12/31/2013</stp>
        <stp>1</stp>
        <tr r="Q2274" s="1"/>
      </tp>
      <tp>
        <v>431071078.39999998</v>
        <stp/>
        <stp>EM_S_STM07_IS</stp>
        <stp>4</stp>
        <stp>600489.SH</stp>
        <stp>61</stp>
        <stp>12/31/2013</stp>
        <stp>1</stp>
        <tr r="Q2275" s="1"/>
      </tp>
      <tp>
        <v>98796474</v>
        <stp/>
        <stp>EM_S_STM07_IS</stp>
        <stp>4</stp>
        <stp>600490.SH</stp>
        <stp>61</stp>
        <stp>12/31/2013</stp>
        <stp>1</stp>
        <tr r="Q2276" s="1"/>
      </tp>
      <tp>
        <v>221628517.16</v>
        <stp/>
        <stp>EM_S_STM07_IS</stp>
        <stp>4</stp>
        <stp>600491.SH</stp>
        <stp>61</stp>
        <stp>12/31/2013</stp>
        <stp>1</stp>
        <tr r="Q2277" s="1"/>
      </tp>
      <tp>
        <v>14004466.619999999</v>
        <stp/>
        <stp>EM_S_STM07_IS</stp>
        <stp>4</stp>
        <stp>600493.SH</stp>
        <stp>61</stp>
        <stp>12/31/2013</stp>
        <stp>1</stp>
        <tr r="Q2278" s="1"/>
      </tp>
      <tp>
        <v>114384235.09</v>
        <stp/>
        <stp>EM_S_STM07_IS</stp>
        <stp>4</stp>
        <stp>600495.SH</stp>
        <stp>61</stp>
        <stp>12/31/2013</stp>
        <stp>1</stp>
        <tr r="Q2279" s="1"/>
      </tp>
      <tp>
        <v>237133029.58000001</v>
        <stp/>
        <stp>EM_S_STM07_IS</stp>
        <stp>4</stp>
        <stp>600496.SH</stp>
        <stp>61</stp>
        <stp>12/31/2013</stp>
        <stp>1</stp>
        <tr r="Q2280" s="1"/>
      </tp>
      <tp>
        <v>589423146.96000004</v>
        <stp/>
        <stp>EM_S_STM07_IS</stp>
        <stp>4</stp>
        <stp>600497.SH</stp>
        <stp>61</stp>
        <stp>12/31/2013</stp>
        <stp>1</stp>
        <tr r="Q2281" s="1"/>
      </tp>
      <tp>
        <v>519117061.56999999</v>
        <stp/>
        <stp>EM_S_STM07_IS</stp>
        <stp>4</stp>
        <stp>600498.SH</stp>
        <stp>61</stp>
        <stp>12/31/2013</stp>
        <stp>1</stp>
        <tr r="Q2282" s="1"/>
      </tp>
      <tp>
        <v>370206247.63</v>
        <stp/>
        <stp>EM_S_STM07_IS</stp>
        <stp>4</stp>
        <stp>600499.SH</stp>
        <stp>61</stp>
        <stp>12/31/2013</stp>
        <stp>1</stp>
        <tr r="Q2283" s="1"/>
      </tp>
      <tp>
        <v>115267665.62</v>
        <stp/>
        <stp>EM_S_STM07_IS</stp>
        <stp>4</stp>
        <stp>600460.SH</stp>
        <stp>61</stp>
        <stp>12/31/2013</stp>
        <stp>1</stp>
        <tr r="Q2253" s="1"/>
      </tp>
      <tp>
        <v>99570043.760000005</v>
        <stp/>
        <stp>EM_S_STM07_IS</stp>
        <stp>4</stp>
        <stp>600461.SH</stp>
        <stp>61</stp>
        <stp>12/31/2013</stp>
        <stp>1</stp>
        <tr r="Q2254" s="1"/>
      </tp>
      <tp>
        <v>7197021.71</v>
        <stp/>
        <stp>EM_S_STM07_IS</stp>
        <stp>4</stp>
        <stp>600462.SH</stp>
        <stp>61</stp>
        <stp>12/31/2013</stp>
        <stp>1</stp>
        <tr r="Q2255" s="1"/>
      </tp>
      <tp>
        <v>75389550.849999994</v>
        <stp/>
        <stp>EM_S_STM07_IS</stp>
        <stp>4</stp>
        <stp>600463.SH</stp>
        <stp>61</stp>
        <stp>12/31/2013</stp>
        <stp>1</stp>
        <tr r="Q2256" s="1"/>
      </tp>
      <tp>
        <v>22528632.760000002</v>
        <stp/>
        <stp>EM_S_STM07_IS</stp>
        <stp>4</stp>
        <stp>600466.SH</stp>
        <stp>61</stp>
        <stp>12/31/2013</stp>
        <stp>1</stp>
        <tr r="Q2257" s="1"/>
      </tp>
      <tp>
        <v>114949292.31999999</v>
        <stp/>
        <stp>EM_S_STM07_IS</stp>
        <stp>4</stp>
        <stp>600467.SH</stp>
        <stp>61</stp>
        <stp>12/31/2013</stp>
        <stp>1</stp>
        <tr r="Q2258" s="1"/>
      </tp>
      <tp>
        <v>33784634.25</v>
        <stp/>
        <stp>EM_S_STM07_IS</stp>
        <stp>4</stp>
        <stp>600468.SH</stp>
        <stp>61</stp>
        <stp>12/31/2013</stp>
        <stp>1</stp>
        <tr r="Q2259" s="1"/>
      </tp>
      <tp>
        <v>313061603.13</v>
        <stp/>
        <stp>EM_S_STM07_IS</stp>
        <stp>4</stp>
        <stp>600469.SH</stp>
        <stp>61</stp>
        <stp>12/31/2013</stp>
        <stp>1</stp>
        <tr r="Q2260" s="1"/>
      </tp>
      <tp>
        <v>14189829.699999999</v>
        <stp/>
        <stp>EM_S_STM07_IS</stp>
        <stp>4</stp>
        <stp>600470.SH</stp>
        <stp>61</stp>
        <stp>12/31/2013</stp>
        <stp>1</stp>
        <tr r="Q2261" s="1"/>
      </tp>
      <tp>
        <v>75664434.900000006</v>
        <stp/>
        <stp>EM_S_STM07_IS</stp>
        <stp>4</stp>
        <stp>600475.SH</stp>
        <stp>61</stp>
        <stp>12/31/2013</stp>
        <stp>1</stp>
        <tr r="Q2262" s="1"/>
      </tp>
      <tp>
        <v>-61968154.219999999</v>
        <stp/>
        <stp>EM_S_STM07_IS</stp>
        <stp>4</stp>
        <stp>600476.SH</stp>
        <stp>61</stp>
        <stp>12/31/2013</stp>
        <stp>1</stp>
        <tr r="Q2263" s="1"/>
      </tp>
      <tp>
        <v>44573085.159999996</v>
        <stp/>
        <stp>EM_S_STM07_IS</stp>
        <stp>4</stp>
        <stp>600477.SH</stp>
        <stp>61</stp>
        <stp>12/31/2013</stp>
        <stp>1</stp>
        <tr r="Q2264" s="1"/>
      </tp>
      <tp>
        <v>10195196.98</v>
        <stp/>
        <stp>EM_S_STM07_IS</stp>
        <stp>4</stp>
        <stp>600478.SH</stp>
        <stp>61</stp>
        <stp>12/31/2013</stp>
        <stp>1</stp>
        <tr r="Q2265" s="1"/>
      </tp>
      <tp>
        <v>123767862.22</v>
        <stp/>
        <stp>EM_S_STM07_IS</stp>
        <stp>4</stp>
        <stp>600479.SH</stp>
        <stp>61</stp>
        <stp>12/31/2013</stp>
        <stp>1</stp>
        <tr r="Q2266" s="1"/>
      </tp>
      <tp>
        <v>4649879.09</v>
        <stp/>
        <stp>EM_S_STM07_IS</stp>
        <stp>4</stp>
        <stp>600444.SH</stp>
        <stp>61</stp>
        <stp>12/31/2013</stp>
        <stp>1</stp>
        <tr r="Q2244" s="1"/>
      </tp>
      <tp t="s">
        <v/>
        <stp/>
        <stp>EM_S_STM07_IS</stp>
        <stp>4</stp>
        <stp>603444.SH</stp>
        <stp>61</stp>
        <stp>12/31/2010</stp>
        <stp>1</stp>
        <tr r="N2952" s="1"/>
      </tp>
      <tp>
        <v>109207964.59</v>
        <stp/>
        <stp>EM_S_STM07_IS</stp>
        <stp>4</stp>
        <stp>600446.SH</stp>
        <stp>61</stp>
        <stp>12/31/2013</stp>
        <stp>1</stp>
        <tr r="Q2245" s="1"/>
      </tp>
      <tp>
        <v>17003090.120000001</v>
        <stp/>
        <stp>EM_S_STM07_IS</stp>
        <stp>4</stp>
        <stp>600448.SH</stp>
        <stp>61</stp>
        <stp>12/31/2013</stp>
        <stp>1</stp>
        <tr r="Q2246" s="1"/>
      </tp>
      <tp>
        <v>300045646.91000003</v>
        <stp/>
        <stp>EM_S_STM07_IS</stp>
        <stp>4</stp>
        <stp>600449.SH</stp>
        <stp>61</stp>
        <stp>12/31/2013</stp>
        <stp>1</stp>
        <tr r="Q2247" s="1"/>
      </tp>
      <tp>
        <v>54149463.590000004</v>
        <stp/>
        <stp>EM_S_STM07_IS</stp>
        <stp>4</stp>
        <stp>600452.SH</stp>
        <stp>61</stp>
        <stp>12/31/2013</stp>
        <stp>1</stp>
        <tr r="Q2248" s="1"/>
      </tp>
      <tp>
        <v>10537539.48</v>
        <stp/>
        <stp>EM_S_STM07_IS</stp>
        <stp>4</stp>
        <stp>600455.SH</stp>
        <stp>61</stp>
        <stp>12/31/2013</stp>
        <stp>1</stp>
        <tr r="Q2249" s="1"/>
      </tp>
      <tp>
        <v>11664019.960000001</v>
        <stp/>
        <stp>EM_S_STM07_IS</stp>
        <stp>4</stp>
        <stp>600456.SH</stp>
        <stp>61</stp>
        <stp>12/31/2013</stp>
        <stp>1</stp>
        <tr r="Q2250" s="1"/>
      </tp>
      <tp>
        <v>109859779.59999999</v>
        <stp/>
        <stp>EM_S_STM07_IS</stp>
        <stp>4</stp>
        <stp>603456.SH</stp>
        <stp>61</stp>
        <stp>12/31/2010</stp>
        <stp>1</stp>
        <tr r="N2953" s="1"/>
      </tp>
      <tp>
        <v>121568722.39</v>
        <stp/>
        <stp>EM_S_STM07_IS</stp>
        <stp>4</stp>
        <stp>600458.SH</stp>
        <stp>61</stp>
        <stp>12/31/2013</stp>
        <stp>1</stp>
        <tr r="Q2251" s="1"/>
      </tp>
      <tp>
        <v>79879958.849999994</v>
        <stp/>
        <stp>EM_S_STM07_IS</stp>
        <stp>4</stp>
        <stp>600459.SH</stp>
        <stp>61</stp>
        <stp>12/31/2013</stp>
        <stp>1</stp>
        <tr r="Q2252" s="1"/>
      </tp>
      <tp>
        <v>132787532.95999999</v>
        <stp/>
        <stp>EM_S_STM07_IS</stp>
        <stp>4</stp>
        <stp>600420.SH</stp>
        <stp>61</stp>
        <stp>12/31/2013</stp>
        <stp>1</stp>
        <tr r="Q2230" s="1"/>
      </tp>
      <tp>
        <v>13797536.68</v>
        <stp/>
        <stp>EM_S_STM07_IS</stp>
        <stp>4</stp>
        <stp>600421.SH</stp>
        <stp>61</stp>
        <stp>12/31/2013</stp>
        <stp>1</stp>
        <tr r="Q2231" s="1"/>
      </tp>
      <tp t="s">
        <v/>
        <stp/>
        <stp>EM_S_STM07_IS</stp>
        <stp>4</stp>
        <stp>603421.SH</stp>
        <stp>61</stp>
        <stp>12/31/2010</stp>
        <stp>1</stp>
        <tr r="N2951" s="1"/>
      </tp>
      <tp>
        <v>231623314.72999999</v>
        <stp/>
        <stp>EM_S_STM07_IS</stp>
        <stp>4</stp>
        <stp>600422.SH</stp>
        <stp>61</stp>
        <stp>12/31/2013</stp>
        <stp>1</stp>
        <tr r="Q2232" s="1"/>
      </tp>
      <tp>
        <v>-148839899.84</v>
        <stp/>
        <stp>EM_S_STM07_IS</stp>
        <stp>4</stp>
        <stp>600423.SH</stp>
        <stp>61</stp>
        <stp>12/31/2013</stp>
        <stp>1</stp>
        <tr r="Q2233" s="1"/>
      </tp>
      <tp>
        <v>86638629.519999996</v>
        <stp/>
        <stp>EM_S_STM07_IS</stp>
        <stp>4</stp>
        <stp>600425.SH</stp>
        <stp>61</stp>
        <stp>12/31/2013</stp>
        <stp>1</stp>
        <tr r="Q2234" s="1"/>
      </tp>
      <tp>
        <v>489522777.32999998</v>
        <stp/>
        <stp>EM_S_STM07_IS</stp>
        <stp>4</stp>
        <stp>600426.SH</stp>
        <stp>61</stp>
        <stp>12/31/2013</stp>
        <stp>1</stp>
        <tr r="Q2235" s="1"/>
      </tp>
      <tp>
        <v>32638806.59</v>
        <stp/>
        <stp>EM_S_STM07_IS</stp>
        <stp>4</stp>
        <stp>600428.SH</stp>
        <stp>61</stp>
        <stp>12/31/2013</stp>
        <stp>1</stp>
        <tr r="Q2236" s="1"/>
      </tp>
      <tp>
        <v>-226542962.13</v>
        <stp/>
        <stp>EM_S_STM07_IS</stp>
        <stp>4</stp>
        <stp>600429.SH</stp>
        <stp>61</stp>
        <stp>12/31/2013</stp>
        <stp>1</stp>
        <tr r="Q2237" s="1"/>
      </tp>
      <tp>
        <v>98540490.290000007</v>
        <stp/>
        <stp>EM_S_STM07_IS</stp>
        <stp>4</stp>
        <stp>600432.SH</stp>
        <stp>61</stp>
        <stp>12/31/2013</stp>
        <stp>1</stp>
        <tr r="Q2238" s="1"/>
      </tp>
      <tp>
        <v>153829338.03</v>
        <stp/>
        <stp>EM_S_STM07_IS</stp>
        <stp>4</stp>
        <stp>600433.SH</stp>
        <stp>61</stp>
        <stp>12/31/2013</stp>
        <stp>1</stp>
        <tr r="Q2239" s="1"/>
      </tp>
      <tp>
        <v>22913317.210000001</v>
        <stp/>
        <stp>EM_S_STM07_IS</stp>
        <stp>4</stp>
        <stp>600435.SH</stp>
        <stp>61</stp>
        <stp>12/31/2013</stp>
        <stp>1</stp>
        <tr r="Q2240" s="1"/>
      </tp>
      <tp>
        <v>429768408.01999998</v>
        <stp/>
        <stp>EM_S_STM07_IS</stp>
        <stp>4</stp>
        <stp>600436.SH</stp>
        <stp>61</stp>
        <stp>12/31/2013</stp>
        <stp>1</stp>
        <tr r="Q2241" s="1"/>
      </tp>
      <tp>
        <v>305870959.88999999</v>
        <stp/>
        <stp>EM_S_STM07_IS</stp>
        <stp>4</stp>
        <stp>600438.SH</stp>
        <stp>61</stp>
        <stp>12/31/2013</stp>
        <stp>1</stp>
        <tr r="Q2242" s="1"/>
      </tp>
      <tp>
        <v>172572916.30000001</v>
        <stp/>
        <stp>EM_S_STM07_IS</stp>
        <stp>4</stp>
        <stp>600439.SH</stp>
        <stp>61</stp>
        <stp>12/31/2013</stp>
        <stp>1</stp>
        <tr r="Q2243" s="1"/>
      </tp>
      <tp>
        <v>47931352.210000001</v>
        <stp/>
        <stp>EM_S_STM07_IS</stp>
        <stp>4</stp>
        <stp>600400.SH</stp>
        <stp>61</stp>
        <stp>12/31/2013</stp>
        <stp>1</stp>
        <tr r="Q2218" s="1"/>
      </tp>
      <tp>
        <v>-202597005.16</v>
        <stp/>
        <stp>EM_S_STM07_IS</stp>
        <stp>4</stp>
        <stp>600401.SH</stp>
        <stp>61</stp>
        <stp>12/31/2013</stp>
        <stp>1</stp>
        <tr r="Q2219" s="1"/>
      </tp>
      <tp>
        <v>1193628535.8399999</v>
        <stp/>
        <stp>EM_S_STM07_IS</stp>
        <stp>4</stp>
        <stp>600403.SH</stp>
        <stp>61</stp>
        <stp>12/31/2013</stp>
        <stp>1</stp>
        <tr r="Q2220" s="1"/>
      </tp>
      <tp>
        <v>31191440.640000001</v>
        <stp/>
        <stp>EM_S_STM07_IS</stp>
        <stp>4</stp>
        <stp>600405.SH</stp>
        <stp>61</stp>
        <stp>12/31/2013</stp>
        <stp>1</stp>
        <tr r="Q2221" s="1"/>
      </tp>
      <tp>
        <v>1600321182.4300001</v>
        <stp/>
        <stp>EM_S_STM07_IS</stp>
        <stp>4</stp>
        <stp>600406.SH</stp>
        <stp>61</stp>
        <stp>12/31/2013</stp>
        <stp>1</stp>
        <tr r="Q2222" s="1"/>
      </tp>
      <tp>
        <v>-242990546</v>
        <stp/>
        <stp>EM_S_STM07_IS</stp>
        <stp>4</stp>
        <stp>600408.SH</stp>
        <stp>61</stp>
        <stp>12/31/2013</stp>
        <stp>1</stp>
        <tr r="Q2223" s="1"/>
      </tp>
      <tp>
        <v>445169637.52999997</v>
        <stp/>
        <stp>EM_S_STM07_IS</stp>
        <stp>4</stp>
        <stp>600409.SH</stp>
        <stp>61</stp>
        <stp>12/31/2013</stp>
        <stp>1</stp>
        <tr r="Q2224" s="1"/>
      </tp>
      <tp>
        <v>41763954.729999997</v>
        <stp/>
        <stp>EM_S_STM07_IS</stp>
        <stp>4</stp>
        <stp>600410.SH</stp>
        <stp>61</stp>
        <stp>12/31/2013</stp>
        <stp>1</stp>
        <tr r="Q2225" s="1"/>
      </tp>
      <tp>
        <v>707466255.38999999</v>
        <stp/>
        <stp>EM_S_STM07_IS</stp>
        <stp>4</stp>
        <stp>600415.SH</stp>
        <stp>61</stp>
        <stp>12/31/2013</stp>
        <stp>1</stp>
        <tr r="Q2226" s="1"/>
      </tp>
      <tp>
        <v>48082952.869999997</v>
        <stp/>
        <stp>EM_S_STM07_IS</stp>
        <stp>4</stp>
        <stp>600416.SH</stp>
        <stp>61</stp>
        <stp>12/31/2013</stp>
        <stp>1</stp>
        <tr r="Q2227" s="1"/>
      </tp>
      <tp t="s">
        <v/>
        <stp/>
        <stp>EM_S_STM07_IS</stp>
        <stp>4</stp>
        <stp>603416.SH</stp>
        <stp>61</stp>
        <stp>12/31/2010</stp>
        <stp>1</stp>
        <tr r="N2950" s="1"/>
      </tp>
      <tp>
        <v>917250026.19000006</v>
        <stp/>
        <stp>EM_S_STM07_IS</stp>
        <stp>4</stp>
        <stp>600418.SH</stp>
        <stp>61</stp>
        <stp>12/31/2013</stp>
        <stp>1</stp>
        <tr r="Q2228" s="1"/>
      </tp>
      <tp>
        <v>34844877.840000004</v>
        <stp/>
        <stp>EM_S_STM07_IS</stp>
        <stp>4</stp>
        <stp>600419.SH</stp>
        <stp>61</stp>
        <stp>12/31/2013</stp>
        <stp>1</stp>
        <tr r="Q2229" s="1"/>
      </tp>
      <tp>
        <v>37043859.219999999</v>
        <stp/>
        <stp>EM_S_STM07_IS</stp>
        <stp>4</stp>
        <stp>000780.SZ</stp>
        <stp>61</stp>
        <stp>12/31/2013</stp>
        <stp>1</stp>
        <tr r="Q312" s="1"/>
      </tp>
      <tp>
        <v>33654534.450000003</v>
        <stp/>
        <stp>EM_S_STM07_IS</stp>
        <stp>4</stp>
        <stp>002780.SZ</stp>
        <stp>61</stp>
        <stp>12/31/2011</stp>
        <stp>1</stp>
        <tr r="O1243" s="1"/>
      </tp>
      <tp>
        <v>108039600</v>
        <stp/>
        <stp>EM_S_STM07_IS</stp>
        <stp>4</stp>
        <stp>002781.SZ</stp>
        <stp>61</stp>
        <stp>12/31/2011</stp>
        <stp>1</stp>
        <tr r="O1244" s="1"/>
      </tp>
      <tp>
        <v>10446224.539999999</v>
        <stp/>
        <stp>EM_S_STM07_IS</stp>
        <stp>4</stp>
        <stp>000782.SZ</stp>
        <stp>61</stp>
        <stp>12/31/2013</stp>
        <stp>1</stp>
        <tr r="Q313" s="1"/>
      </tp>
      <tp>
        <v>67172862.329999998</v>
        <stp/>
        <stp>EM_S_STM07_IS</stp>
        <stp>4</stp>
        <stp>002782.SZ</stp>
        <stp>61</stp>
        <stp>12/31/2011</stp>
        <stp>1</stp>
        <tr r="O1245" s="1"/>
      </tp>
      <tp>
        <v>1005858427.4</v>
        <stp/>
        <stp>EM_S_STM07_IS</stp>
        <stp>4</stp>
        <stp>000783.SZ</stp>
        <stp>61</stp>
        <stp>12/31/2013</stp>
        <stp>1</stp>
        <tr r="Q314" s="1"/>
      </tp>
      <tp>
        <v>106004985.48</v>
        <stp/>
        <stp>EM_S_STM07_IS</stp>
        <stp>4</stp>
        <stp>002783.SZ</stp>
        <stp>61</stp>
        <stp>12/31/2011</stp>
        <stp>1</stp>
        <tr r="O1246" s="1"/>
      </tp>
      <tp>
        <v>42468078.329999998</v>
        <stp/>
        <stp>EM_S_STM07_IS</stp>
        <stp>4</stp>
        <stp>000785.SZ</stp>
        <stp>61</stp>
        <stp>12/31/2013</stp>
        <stp>1</stp>
        <tr r="Q315" s="1"/>
      </tp>
      <tp>
        <v>53205377.060000002</v>
        <stp/>
        <stp>EM_S_STM07_IS</stp>
        <stp>4</stp>
        <stp>002785.SZ</stp>
        <stp>61</stp>
        <stp>12/31/2011</stp>
        <stp>1</stp>
        <tr r="O1247" s="1"/>
      </tp>
      <tp>
        <v>905509806.10000002</v>
        <stp/>
        <stp>EM_S_STM07_IS</stp>
        <stp>4</stp>
        <stp>000786.SZ</stp>
        <stp>61</stp>
        <stp>12/31/2013</stp>
        <stp>1</stp>
        <tr r="Q316" s="1"/>
      </tp>
      <tp>
        <v>63402134.549999997</v>
        <stp/>
        <stp>EM_S_STM07_IS</stp>
        <stp>4</stp>
        <stp>002786.SZ</stp>
        <stp>61</stp>
        <stp>12/31/2011</stp>
        <stp>1</stp>
        <tr r="O1248" s="1"/>
      </tp>
      <tp>
        <v>52639863.549999997</v>
        <stp/>
        <stp>EM_S_STM07_IS</stp>
        <stp>4</stp>
        <stp>002787.SZ</stp>
        <stp>61</stp>
        <stp>12/31/2011</stp>
        <stp>1</stp>
        <tr r="O1249" s="1"/>
      </tp>
      <tp>
        <v>78020484.939999998</v>
        <stp/>
        <stp>EM_S_STM07_IS</stp>
        <stp>4</stp>
        <stp>000788.SZ</stp>
        <stp>61</stp>
        <stp>12/31/2013</stp>
        <stp>1</stp>
        <tr r="Q317" s="1"/>
      </tp>
      <tp>
        <v>63624640.280000001</v>
        <stp/>
        <stp>EM_S_STM07_IS</stp>
        <stp>4</stp>
        <stp>002788.SZ</stp>
        <stp>61</stp>
        <stp>12/31/2011</stp>
        <stp>1</stp>
        <tr r="O1250" s="1"/>
      </tp>
      <tp>
        <v>438394096.23000002</v>
        <stp/>
        <stp>EM_S_STM07_IS</stp>
        <stp>4</stp>
        <stp>000789.SZ</stp>
        <stp>61</stp>
        <stp>12/31/2013</stp>
        <stp>1</stp>
        <tr r="Q318" s="1"/>
      </tp>
      <tp>
        <v>28346973.670000002</v>
        <stp/>
        <stp>EM_S_STM07_IS</stp>
        <stp>4</stp>
        <stp>002789.SZ</stp>
        <stp>61</stp>
        <stp>12/31/2011</stp>
        <stp>1</stp>
        <tr r="O1251" s="1"/>
      </tp>
      <tp>
        <v>50062294.670000002</v>
        <stp/>
        <stp>EM_S_STM07_IS</stp>
        <stp>4</stp>
        <stp>000790.SZ</stp>
        <stp>61</stp>
        <stp>12/31/2013</stp>
        <stp>1</stp>
        <tr r="Q319" s="1"/>
      </tp>
      <tp>
        <v>76803728.950000003</v>
        <stp/>
        <stp>EM_S_STM07_IS</stp>
        <stp>4</stp>
        <stp>002790.SZ</stp>
        <stp>61</stp>
        <stp>12/31/2011</stp>
        <stp>1</stp>
        <tr r="O1252" s="1"/>
      </tp>
      <tp>
        <v>327922379.11000001</v>
        <stp/>
        <stp>EM_S_STM07_IS</stp>
        <stp>4</stp>
        <stp>000791.SZ</stp>
        <stp>61</stp>
        <stp>12/31/2013</stp>
        <stp>1</stp>
        <tr r="Q320" s="1"/>
      </tp>
      <tp>
        <v>116022504.88</v>
        <stp/>
        <stp>EM_S_STM07_IS</stp>
        <stp>4</stp>
        <stp>002791.SZ</stp>
        <stp>61</stp>
        <stp>12/31/2011</stp>
        <stp>1</stp>
        <tr r="O1253" s="1"/>
      </tp>
      <tp>
        <v>1052206635.3099999</v>
        <stp/>
        <stp>EM_S_STM07_IS</stp>
        <stp>4</stp>
        <stp>000792.SZ</stp>
        <stp>61</stp>
        <stp>12/31/2013</stp>
        <stp>1</stp>
        <tr r="Q321" s="1"/>
      </tp>
      <tp>
        <v>72788559.810000002</v>
        <stp/>
        <stp>EM_S_STM07_IS</stp>
        <stp>4</stp>
        <stp>002792.SZ</stp>
        <stp>61</stp>
        <stp>12/31/2011</stp>
        <stp>1</stp>
        <tr r="O1254" s="1"/>
      </tp>
      <tp>
        <v>527007386.67000002</v>
        <stp/>
        <stp>EM_S_STM07_IS</stp>
        <stp>4</stp>
        <stp>000793.SZ</stp>
        <stp>61</stp>
        <stp>12/31/2013</stp>
        <stp>1</stp>
        <tr r="Q322" s="1"/>
      </tp>
      <tp>
        <v>32521069.579999998</v>
        <stp/>
        <stp>EM_S_STM07_IS</stp>
        <stp>4</stp>
        <stp>002793.SZ</stp>
        <stp>61</stp>
        <stp>12/31/2011</stp>
        <stp>1</stp>
        <tr r="O1255" s="1"/>
      </tp>
      <tp>
        <v>-158612709.53999999</v>
        <stp/>
        <stp>EM_S_STM07_IS</stp>
        <stp>4</stp>
        <stp>000795.SZ</stp>
        <stp>61</stp>
        <stp>12/31/2013</stp>
        <stp>1</stp>
        <tr r="Q323" s="1"/>
      </tp>
      <tp>
        <v>29316748.690000001</v>
        <stp/>
        <stp>EM_S_STM07_IS</stp>
        <stp>4</stp>
        <stp>002795.SZ</stp>
        <stp>61</stp>
        <stp>12/31/2011</stp>
        <stp>1</stp>
        <tr r="O1256" s="1"/>
      </tp>
      <tp>
        <v>46274580.469999999</v>
        <stp/>
        <stp>EM_S_STM07_IS</stp>
        <stp>4</stp>
        <stp>000796.SZ</stp>
        <stp>61</stp>
        <stp>12/31/2013</stp>
        <stp>1</stp>
        <tr r="Q324" s="1"/>
      </tp>
      <tp>
        <v>21973759.780000001</v>
        <stp/>
        <stp>EM_S_STM07_IS</stp>
        <stp>4</stp>
        <stp>002796.SZ</stp>
        <stp>61</stp>
        <stp>12/31/2011</stp>
        <stp>1</stp>
        <tr r="O1257" s="1"/>
      </tp>
      <tp>
        <v>104114997.25</v>
        <stp/>
        <stp>EM_S_STM07_IS</stp>
        <stp>4</stp>
        <stp>000797.SZ</stp>
        <stp>61</stp>
        <stp>12/31/2013</stp>
        <stp>1</stp>
        <tr r="Q325" s="1"/>
      </tp>
      <tp>
        <v>181568378.00999999</v>
        <stp/>
        <stp>EM_S_STM07_IS</stp>
        <stp>4</stp>
        <stp>002797.SZ</stp>
        <stp>61</stp>
        <stp>12/31/2011</stp>
        <stp>1</stp>
        <tr r="O1258" s="1"/>
      </tp>
      <tp>
        <v>54306788.369999997</v>
        <stp/>
        <stp>EM_S_STM07_IS</stp>
        <stp>4</stp>
        <stp>000798.SZ</stp>
        <stp>61</stp>
        <stp>12/31/2013</stp>
        <stp>1</stp>
        <tr r="Q326" s="1"/>
      </tp>
      <tp>
        <v>48584568.289999999</v>
        <stp/>
        <stp>EM_S_STM07_IS</stp>
        <stp>4</stp>
        <stp>002798.SZ</stp>
        <stp>61</stp>
        <stp>12/31/2011</stp>
        <stp>1</stp>
        <tr r="O1259" s="1"/>
      </tp>
      <tp>
        <v>-36683559.859999999</v>
        <stp/>
        <stp>EM_S_STM07_IS</stp>
        <stp>4</stp>
        <stp>000799.SZ</stp>
        <stp>61</stp>
        <stp>12/31/2013</stp>
        <stp>1</stp>
        <tr r="Q327" s="1"/>
      </tp>
      <tp>
        <v>34837025.369999997</v>
        <stp/>
        <stp>EM_S_STM07_IS</stp>
        <stp>4</stp>
        <stp>002799.SZ</stp>
        <stp>61</stp>
        <stp>12/31/2011</stp>
        <stp>1</stp>
        <tr r="O1260" s="1"/>
      </tp>
      <tp>
        <v>33683952.340000004</v>
        <stp/>
        <stp>EM_S_STM07_IS</stp>
        <stp>4</stp>
        <stp>000720.SZ</stp>
        <stp>61</stp>
        <stp>12/31/2013</stp>
        <stp>1</stp>
        <tr r="Q275" s="1"/>
      </tp>
      <tp>
        <v>14794520.98</v>
        <stp/>
        <stp>EM_S_STM07_IS</stp>
        <stp>4</stp>
        <stp>000721.SZ</stp>
        <stp>61</stp>
        <stp>12/31/2013</stp>
        <stp>1</stp>
        <tr r="Q276" s="1"/>
      </tp>
      <tp>
        <v>70941238.819999993</v>
        <stp/>
        <stp>EM_S_STM07_IS</stp>
        <stp>4</stp>
        <stp>002721.SZ</stp>
        <stp>61</stp>
        <stp>12/31/2011</stp>
        <stp>1</stp>
        <tr r="O1188" s="1"/>
      </tp>
      <tp>
        <v>158105860.53</v>
        <stp/>
        <stp>EM_S_STM07_IS</stp>
        <stp>4</stp>
        <stp>000722.SZ</stp>
        <stp>61</stp>
        <stp>12/31/2013</stp>
        <stp>1</stp>
        <tr r="Q277" s="1"/>
      </tp>
      <tp>
        <v>58860876.299999997</v>
        <stp/>
        <stp>EM_S_STM07_IS</stp>
        <stp>4</stp>
        <stp>002722.SZ</stp>
        <stp>61</stp>
        <stp>12/31/2011</stp>
        <stp>1</stp>
        <tr r="O1189" s="1"/>
      </tp>
      <tp>
        <v>36867602.189999998</v>
        <stp/>
        <stp>EM_S_STM07_IS</stp>
        <stp>4</stp>
        <stp>000723.SZ</stp>
        <stp>61</stp>
        <stp>12/31/2013</stp>
        <stp>1</stp>
        <tr r="Q278" s="1"/>
      </tp>
      <tp>
        <v>55539185.539999999</v>
        <stp/>
        <stp>EM_S_STM07_IS</stp>
        <stp>4</stp>
        <stp>002723.SZ</stp>
        <stp>61</stp>
        <stp>12/31/2011</stp>
        <stp>1</stp>
        <tr r="O1190" s="1"/>
      </tp>
      <tp>
        <v>189898526.68000001</v>
        <stp/>
        <stp>EM_S_STM07_IS</stp>
        <stp>4</stp>
        <stp>002724.SZ</stp>
        <stp>61</stp>
        <stp>12/31/2011</stp>
        <stp>1</stp>
        <tr r="O1191" s="1"/>
      </tp>
      <tp>
        <v>2353365694</v>
        <stp/>
        <stp>EM_S_STM07_IS</stp>
        <stp>4</stp>
        <stp>000725.SZ</stp>
        <stp>61</stp>
        <stp>12/31/2013</stp>
        <stp>1</stp>
        <tr r="Q279" s="1"/>
      </tp>
      <tp>
        <v>88734283.819999993</v>
        <stp/>
        <stp>EM_S_STM07_IS</stp>
        <stp>4</stp>
        <stp>002725.SZ</stp>
        <stp>61</stp>
        <stp>12/31/2011</stp>
        <stp>1</stp>
        <tr r="O1192" s="1"/>
      </tp>
      <tp>
        <v>999256730.64999998</v>
        <stp/>
        <stp>EM_S_STM07_IS</stp>
        <stp>4</stp>
        <stp>000726.SZ</stp>
        <stp>61</stp>
        <stp>12/31/2013</stp>
        <stp>1</stp>
        <tr r="Q280" s="1"/>
      </tp>
      <tp>
        <v>117272818.8</v>
        <stp/>
        <stp>EM_S_STM07_IS</stp>
        <stp>4</stp>
        <stp>002726.SZ</stp>
        <stp>61</stp>
        <stp>12/31/2011</stp>
        <stp>1</stp>
        <tr r="O1193" s="1"/>
      </tp>
      <tp>
        <v>10349584.970000001</v>
        <stp/>
        <stp>EM_S_STM07_IS</stp>
        <stp>4</stp>
        <stp>000727.SZ</stp>
        <stp>61</stp>
        <stp>12/31/2013</stp>
        <stp>1</stp>
        <tr r="Q281" s="1"/>
      </tp>
      <tp>
        <v>134709500.06999999</v>
        <stp/>
        <stp>EM_S_STM07_IS</stp>
        <stp>4</stp>
        <stp>002727.SZ</stp>
        <stp>61</stp>
        <stp>12/31/2011</stp>
        <stp>1</stp>
        <tr r="O1194" s="1"/>
      </tp>
      <tp>
        <v>664131870.91999996</v>
        <stp/>
        <stp>EM_S_STM07_IS</stp>
        <stp>4</stp>
        <stp>000728.SZ</stp>
        <stp>61</stp>
        <stp>12/31/2013</stp>
        <stp>1</stp>
        <tr r="Q282" s="1"/>
      </tp>
      <tp>
        <v>69694934.379999995</v>
        <stp/>
        <stp>EM_S_STM07_IS</stp>
        <stp>4</stp>
        <stp>002728.SZ</stp>
        <stp>61</stp>
        <stp>12/31/2011</stp>
        <stp>1</stp>
        <tr r="O1195" s="1"/>
      </tp>
      <tp>
        <v>680641102.24000001</v>
        <stp/>
        <stp>EM_S_STM07_IS</stp>
        <stp>4</stp>
        <stp>000729.SZ</stp>
        <stp>61</stp>
        <stp>12/31/2013</stp>
        <stp>1</stp>
        <tr r="Q283" s="1"/>
      </tp>
      <tp>
        <v>31998945.800000001</v>
        <stp/>
        <stp>EM_S_STM07_IS</stp>
        <stp>4</stp>
        <stp>002729.SZ</stp>
        <stp>61</stp>
        <stp>12/31/2011</stp>
        <stp>1</stp>
        <tr r="O1196" s="1"/>
      </tp>
      <tp>
        <v>76689218.280000001</v>
        <stp/>
        <stp>EM_S_STM07_IS</stp>
        <stp>4</stp>
        <stp>002730.SZ</stp>
        <stp>61</stp>
        <stp>12/31/2011</stp>
        <stp>1</stp>
        <tr r="O1197" s="1"/>
      </tp>
      <tp>
        <v>170254547.02000001</v>
        <stp/>
        <stp>EM_S_STM07_IS</stp>
        <stp>4</stp>
        <stp>000731.SZ</stp>
        <stp>61</stp>
        <stp>12/31/2013</stp>
        <stp>1</stp>
        <tr r="Q284" s="1"/>
      </tp>
      <tp>
        <v>76941599.870000005</v>
        <stp/>
        <stp>EM_S_STM07_IS</stp>
        <stp>4</stp>
        <stp>002731.SZ</stp>
        <stp>61</stp>
        <stp>12/31/2011</stp>
        <stp>1</stp>
        <tr r="O1198" s="1"/>
      </tp>
      <tp>
        <v>728358392.63999999</v>
        <stp/>
        <stp>EM_S_STM07_IS</stp>
        <stp>4</stp>
        <stp>000732.SZ</stp>
        <stp>61</stp>
        <stp>12/31/2013</stp>
        <stp>1</stp>
        <tr r="Q285" s="1"/>
      </tp>
      <tp>
        <v>51055471.560000002</v>
        <stp/>
        <stp>EM_S_STM07_IS</stp>
        <stp>4</stp>
        <stp>002732.SZ</stp>
        <stp>61</stp>
        <stp>12/31/2011</stp>
        <stp>1</stp>
        <tr r="O1199" s="1"/>
      </tp>
      <tp>
        <v>99496101.879999995</v>
        <stp/>
        <stp>EM_S_STM07_IS</stp>
        <stp>4</stp>
        <stp>000733.SZ</stp>
        <stp>61</stp>
        <stp>12/31/2013</stp>
        <stp>1</stp>
        <tr r="Q286" s="1"/>
      </tp>
      <tp>
        <v>80867008.739999995</v>
        <stp/>
        <stp>EM_S_STM07_IS</stp>
        <stp>4</stp>
        <stp>002733.SZ</stp>
        <stp>61</stp>
        <stp>12/31/2011</stp>
        <stp>1</stp>
        <tr r="O1200" s="1"/>
      </tp>
      <tp>
        <v>64697314.950000003</v>
        <stp/>
        <stp>EM_S_STM07_IS</stp>
        <stp>4</stp>
        <stp>002734.SZ</stp>
        <stp>61</stp>
        <stp>12/31/2011</stp>
        <stp>1</stp>
        <tr r="O1201" s="1"/>
      </tp>
      <tp>
        <v>28349942.309999999</v>
        <stp/>
        <stp>EM_S_STM07_IS</stp>
        <stp>4</stp>
        <stp>000735.SZ</stp>
        <stp>61</stp>
        <stp>12/31/2013</stp>
        <stp>1</stp>
        <tr r="Q287" s="1"/>
      </tp>
      <tp>
        <v>37596819.630000003</v>
        <stp/>
        <stp>EM_S_STM07_IS</stp>
        <stp>4</stp>
        <stp>002735.SZ</stp>
        <stp>61</stp>
        <stp>12/31/2011</stp>
        <stp>1</stp>
        <tr r="O1202" s="1"/>
      </tp>
      <tp>
        <v>60267414.630000003</v>
        <stp/>
        <stp>EM_S_STM07_IS</stp>
        <stp>4</stp>
        <stp>000736.SZ</stp>
        <stp>61</stp>
        <stp>12/31/2013</stp>
        <stp>1</stp>
        <tr r="Q288" s="1"/>
      </tp>
      <tp>
        <v>1821603632.99</v>
        <stp/>
        <stp>EM_S_STM07_IS</stp>
        <stp>4</stp>
        <stp>002736.SZ</stp>
        <stp>61</stp>
        <stp>12/31/2011</stp>
        <stp>1</stp>
        <tr r="O1203" s="1"/>
      </tp>
      <tp>
        <v>-131096635.90000001</v>
        <stp/>
        <stp>EM_S_STM07_IS</stp>
        <stp>4</stp>
        <stp>000737.SZ</stp>
        <stp>61</stp>
        <stp>12/31/2013</stp>
        <stp>1</stp>
        <tr r="Q289" s="1"/>
      </tp>
      <tp>
        <v>190855995.15000001</v>
        <stp/>
        <stp>EM_S_STM07_IS</stp>
        <stp>4</stp>
        <stp>002737.SZ</stp>
        <stp>61</stp>
        <stp>12/31/2011</stp>
        <stp>1</stp>
        <tr r="O1204" s="1"/>
      </tp>
      <tp>
        <v>203330312.09</v>
        <stp/>
        <stp>EM_S_STM07_IS</stp>
        <stp>4</stp>
        <stp>000738.SZ</stp>
        <stp>61</stp>
        <stp>12/31/2013</stp>
        <stp>1</stp>
        <tr r="Q290" s="1"/>
      </tp>
      <tp>
        <v>82528333.930000007</v>
        <stp/>
        <stp>EM_S_STM07_IS</stp>
        <stp>4</stp>
        <stp>002738.SZ</stp>
        <stp>61</stp>
        <stp>12/31/2011</stp>
        <stp>1</stp>
        <tr r="O1205" s="1"/>
      </tp>
      <tp>
        <v>167358826.37</v>
        <stp/>
        <stp>EM_S_STM07_IS</stp>
        <stp>4</stp>
        <stp>000739.SZ</stp>
        <stp>61</stp>
        <stp>12/31/2013</stp>
        <stp>1</stp>
        <tr r="Q291" s="1"/>
      </tp>
      <tp>
        <v>305245731.49000001</v>
        <stp/>
        <stp>EM_S_STM07_IS</stp>
        <stp>4</stp>
        <stp>002739.SZ</stp>
        <stp>61</stp>
        <stp>12/31/2011</stp>
        <stp>1</stp>
        <tr r="O1206" s="1"/>
      </tp>
      <tp>
        <v>217099497.75</v>
        <stp/>
        <stp>EM_S_STM07_IS</stp>
        <stp>4</stp>
        <stp>000700.SZ</stp>
        <stp>61</stp>
        <stp>12/31/2013</stp>
        <stp>1</stp>
        <tr r="Q258" s="1"/>
      </tp>
      <tp>
        <v>48580025.189999998</v>
        <stp/>
        <stp>EM_S_STM07_IS</stp>
        <stp>4</stp>
        <stp>002700.SZ</stp>
        <stp>61</stp>
        <stp>12/31/2011</stp>
        <stp>1</stp>
        <tr r="O1170" s="1"/>
      </tp>
      <tp>
        <v>241731872.44</v>
        <stp/>
        <stp>EM_S_STM07_IS</stp>
        <stp>4</stp>
        <stp>000701.SZ</stp>
        <stp>61</stp>
        <stp>12/31/2013</stp>
        <stp>1</stp>
        <tr r="Q259" s="1"/>
      </tp>
      <tp>
        <v>317173688</v>
        <stp/>
        <stp>EM_S_STM07_IS</stp>
        <stp>4</stp>
        <stp>002701.SZ</stp>
        <stp>61</stp>
        <stp>12/31/2011</stp>
        <stp>1</stp>
        <tr r="O1171" s="1"/>
      </tp>
      <tp>
        <v>-26239811.170000002</v>
        <stp/>
        <stp>EM_S_STM07_IS</stp>
        <stp>4</stp>
        <stp>000702.SZ</stp>
        <stp>61</stp>
        <stp>12/31/2013</stp>
        <stp>1</stp>
        <tr r="Q260" s="1"/>
      </tp>
      <tp>
        <v>53180841.909999996</v>
        <stp/>
        <stp>EM_S_STM07_IS</stp>
        <stp>4</stp>
        <stp>002702.SZ</stp>
        <stp>61</stp>
        <stp>12/31/2011</stp>
        <stp>1</stp>
        <tr r="O1172" s="1"/>
      </tp>
      <tp>
        <v>426933201.17000002</v>
        <stp/>
        <stp>EM_S_STM07_IS</stp>
        <stp>4</stp>
        <stp>000703.SZ</stp>
        <stp>61</stp>
        <stp>12/31/2013</stp>
        <stp>1</stp>
        <tr r="Q261" s="1"/>
      </tp>
      <tp>
        <v>112872143.11</v>
        <stp/>
        <stp>EM_S_STM07_IS</stp>
        <stp>4</stp>
        <stp>002703.SZ</stp>
        <stp>61</stp>
        <stp>12/31/2011</stp>
        <stp>1</stp>
        <tr r="O1173" s="1"/>
      </tp>
      <tp>
        <v>64438124.149999999</v>
        <stp/>
        <stp>EM_S_STM07_IS</stp>
        <stp>4</stp>
        <stp>000705.SZ</stp>
        <stp>61</stp>
        <stp>12/31/2013</stp>
        <stp>1</stp>
        <tr r="Q262" s="1"/>
      </tp>
      <tp>
        <v>162459190.47</v>
        <stp/>
        <stp>EM_S_STM07_IS</stp>
        <stp>4</stp>
        <stp>002705.SZ</stp>
        <stp>61</stp>
        <stp>12/31/2011</stp>
        <stp>1</stp>
        <tr r="O1174" s="1"/>
      </tp>
      <tp>
        <v>71614147.349999994</v>
        <stp/>
        <stp>EM_S_STM07_IS</stp>
        <stp>4</stp>
        <stp>002706.SZ</stp>
        <stp>61</stp>
        <stp>12/31/2011</stp>
        <stp>1</stp>
        <tr r="O1175" s="1"/>
      </tp>
      <tp>
        <v>-663777072.78999996</v>
        <stp/>
        <stp>EM_S_STM07_IS</stp>
        <stp>4</stp>
        <stp>000707.SZ</stp>
        <stp>61</stp>
        <stp>12/31/2013</stp>
        <stp>1</stp>
        <tr r="Q263" s="1"/>
      </tp>
      <tp>
        <v>44180648.490000002</v>
        <stp/>
        <stp>EM_S_STM07_IS</stp>
        <stp>4</stp>
        <stp>002707.SZ</stp>
        <stp>61</stp>
        <stp>12/31/2011</stp>
        <stp>1</stp>
        <tr r="O1176" s="1"/>
      </tp>
      <tp>
        <v>201661490</v>
        <stp/>
        <stp>EM_S_STM07_IS</stp>
        <stp>4</stp>
        <stp>000708.SZ</stp>
        <stp>61</stp>
        <stp>12/31/2013</stp>
        <stp>1</stp>
        <tr r="Q264" s="1"/>
      </tp>
      <tp>
        <v>52314462.920000002</v>
        <stp/>
        <stp>EM_S_STM07_IS</stp>
        <stp>4</stp>
        <stp>002708.SZ</stp>
        <stp>61</stp>
        <stp>12/31/2011</stp>
        <stp>1</stp>
        <tr r="O1177" s="1"/>
      </tp>
      <tp>
        <v>116175938.09</v>
        <stp/>
        <stp>EM_S_STM07_IS</stp>
        <stp>4</stp>
        <stp>000709.SZ</stp>
        <stp>61</stp>
        <stp>12/31/2013</stp>
        <stp>1</stp>
        <tr r="Q265" s="1"/>
      </tp>
      <tp>
        <v>46090573.460000001</v>
        <stp/>
        <stp>EM_S_STM07_IS</stp>
        <stp>4</stp>
        <stp>002709.SZ</stp>
        <stp>61</stp>
        <stp>12/31/2011</stp>
        <stp>1</stp>
        <tr r="O1178" s="1"/>
      </tp>
      <tp>
        <v>-6156854.7699999996</v>
        <stp/>
        <stp>EM_S_STM07_IS</stp>
        <stp>4</stp>
        <stp>000710.SZ</stp>
        <stp>61</stp>
        <stp>12/31/2013</stp>
        <stp>1</stp>
        <tr r="Q266" s="1"/>
      </tp>
      <tp>
        <v>-27437219.920000002</v>
        <stp/>
        <stp>EM_S_STM07_IS</stp>
        <stp>4</stp>
        <stp>000711.SZ</stp>
        <stp>61</stp>
        <stp>12/31/2013</stp>
        <stp>1</stp>
        <tr r="Q267" s="1"/>
      </tp>
      <tp>
        <v>97316403.090000004</v>
        <stp/>
        <stp>EM_S_STM07_IS</stp>
        <stp>4</stp>
        <stp>002711.SZ</stp>
        <stp>61</stp>
        <stp>12/31/2011</stp>
        <stp>1</stp>
        <tr r="O1179" s="1"/>
      </tp>
      <tp>
        <v>52876440.850000001</v>
        <stp/>
        <stp>EM_S_STM07_IS</stp>
        <stp>4</stp>
        <stp>000712.SZ</stp>
        <stp>61</stp>
        <stp>12/31/2013</stp>
        <stp>1</stp>
        <tr r="Q268" s="1"/>
      </tp>
      <tp>
        <v>89570568.150000006</v>
        <stp/>
        <stp>EM_S_STM07_IS</stp>
        <stp>4</stp>
        <stp>002712.SZ</stp>
        <stp>61</stp>
        <stp>12/31/2011</stp>
        <stp>1</stp>
        <tr r="O1180" s="1"/>
      </tp>
      <tp>
        <v>55768436.479999997</v>
        <stp/>
        <stp>EM_S_STM07_IS</stp>
        <stp>4</stp>
        <stp>000713.SZ</stp>
        <stp>61</stp>
        <stp>12/31/2013</stp>
        <stp>1</stp>
        <tr r="Q269" s="1"/>
      </tp>
      <tp>
        <v>69969226.680000007</v>
        <stp/>
        <stp>EM_S_STM07_IS</stp>
        <stp>4</stp>
        <stp>002713.SZ</stp>
        <stp>61</stp>
        <stp>12/31/2011</stp>
        <stp>1</stp>
        <tr r="O1181" s="1"/>
      </tp>
      <tp>
        <v>356635825.38</v>
        <stp/>
        <stp>EM_S_STM07_IS</stp>
        <stp>4</stp>
        <stp>002714.SZ</stp>
        <stp>61</stp>
        <stp>12/31/2011</stp>
        <stp>1</stp>
        <tr r="O1182" s="1"/>
      </tp>
      <tp>
        <v>106644887.89</v>
        <stp/>
        <stp>EM_S_STM07_IS</stp>
        <stp>4</stp>
        <stp>000715.SZ</stp>
        <stp>61</stp>
        <stp>12/31/2013</stp>
        <stp>1</stp>
        <tr r="Q270" s="1"/>
      </tp>
      <tp>
        <v>43442408.549999997</v>
        <stp/>
        <stp>EM_S_STM07_IS</stp>
        <stp>4</stp>
        <stp>002715.SZ</stp>
        <stp>61</stp>
        <stp>12/31/2011</stp>
        <stp>1</stp>
        <tr r="O1183" s="1"/>
      </tp>
      <tp>
        <v>41142114.509999998</v>
        <stp/>
        <stp>EM_S_STM07_IS</stp>
        <stp>4</stp>
        <stp>000716.SZ</stp>
        <stp>61</stp>
        <stp>12/31/2013</stp>
        <stp>1</stp>
        <tr r="Q271" s="1"/>
      </tp>
      <tp>
        <v>186932687.40000001</v>
        <stp/>
        <stp>EM_S_STM07_IS</stp>
        <stp>4</stp>
        <stp>002716.SZ</stp>
        <stp>61</stp>
        <stp>12/31/2011</stp>
        <stp>1</stp>
        <tr r="O1184" s="1"/>
      </tp>
      <tp>
        <v>101470312.06999999</v>
        <stp/>
        <stp>EM_S_STM07_IS</stp>
        <stp>4</stp>
        <stp>000717.SZ</stp>
        <stp>61</stp>
        <stp>12/31/2013</stp>
        <stp>1</stp>
        <tr r="Q272" s="1"/>
      </tp>
      <tp>
        <v>73291716.930000007</v>
        <stp/>
        <stp>EM_S_STM07_IS</stp>
        <stp>4</stp>
        <stp>002717.SZ</stp>
        <stp>61</stp>
        <stp>12/31/2011</stp>
        <stp>1</stp>
        <tr r="O1185" s="1"/>
      </tp>
      <tp>
        <v>487222758.31</v>
        <stp/>
        <stp>EM_S_STM07_IS</stp>
        <stp>4</stp>
        <stp>000718.SZ</stp>
        <stp>61</stp>
        <stp>12/31/2013</stp>
        <stp>1</stp>
        <tr r="Q273" s="1"/>
      </tp>
      <tp>
        <v>63452372.600000001</v>
        <stp/>
        <stp>EM_S_STM07_IS</stp>
        <stp>4</stp>
        <stp>002718.SZ</stp>
        <stp>61</stp>
        <stp>12/31/2011</stp>
        <stp>1</stp>
        <tr r="O1186" s="1"/>
      </tp>
      <tp>
        <v>285410585.06999999</v>
        <stp/>
        <stp>EM_S_STM07_IS</stp>
        <stp>4</stp>
        <stp>000719.SZ</stp>
        <stp>61</stp>
        <stp>12/31/2013</stp>
        <stp>1</stp>
        <tr r="Q274" s="1"/>
      </tp>
      <tp>
        <v>53319905.289999999</v>
        <stp/>
        <stp>EM_S_STM07_IS</stp>
        <stp>4</stp>
        <stp>002719.SZ</stp>
        <stp>61</stp>
        <stp>12/31/2011</stp>
        <stp>1</stp>
        <tr r="O1187" s="1"/>
      </tp>
      <tp>
        <v>3410750.35</v>
        <stp/>
        <stp>EM_S_STM07_IS</stp>
        <stp>4</stp>
        <stp>000760.SZ</stp>
        <stp>61</stp>
        <stp>12/31/2013</stp>
        <stp>1</stp>
        <tr r="Q302" s="1"/>
      </tp>
      <tp>
        <v>46629552.469999999</v>
        <stp/>
        <stp>EM_S_STM07_IS</stp>
        <stp>4</stp>
        <stp>002760.SZ</stp>
        <stp>61</stp>
        <stp>12/31/2011</stp>
        <stp>1</stp>
        <tr r="O1225" s="1"/>
      </tp>
      <tp>
        <v>275592999.75</v>
        <stp/>
        <stp>EM_S_STM07_IS</stp>
        <stp>4</stp>
        <stp>000761.SZ</stp>
        <stp>61</stp>
        <stp>12/31/2013</stp>
        <stp>1</stp>
        <tr r="Q303" s="1"/>
      </tp>
      <tp>
        <v>61681774.850000001</v>
        <stp/>
        <stp>EM_S_STM07_IS</stp>
        <stp>4</stp>
        <stp>002761.SZ</stp>
        <stp>61</stp>
        <stp>12/31/2011</stp>
        <stp>1</stp>
        <tr r="O1226" s="1"/>
      </tp>
      <tp>
        <v>20130329.809999999</v>
        <stp/>
        <stp>EM_S_STM07_IS</stp>
        <stp>4</stp>
        <stp>000762.SZ</stp>
        <stp>61</stp>
        <stp>12/31/2013</stp>
        <stp>1</stp>
        <tr r="Q304" s="1"/>
      </tp>
      <tp>
        <v>49195452.649999999</v>
        <stp/>
        <stp>EM_S_STM07_IS</stp>
        <stp>4</stp>
        <stp>002762.SZ</stp>
        <stp>61</stp>
        <stp>12/31/2011</stp>
        <stp>1</stp>
        <tr r="O1227" s="1"/>
      </tp>
      <tp>
        <v>104327791.06</v>
        <stp/>
        <stp>EM_S_STM07_IS</stp>
        <stp>4</stp>
        <stp>002763.SZ</stp>
        <stp>61</stp>
        <stp>12/31/2011</stp>
        <stp>1</stp>
        <tr r="O1228" s="1"/>
      </tp>
      <tp>
        <v>109352700.54000001</v>
        <stp/>
        <stp>EM_S_STM07_IS</stp>
        <stp>4</stp>
        <stp>002765.SZ</stp>
        <stp>61</stp>
        <stp>12/31/2011</stp>
        <stp>1</stp>
        <tr r="O1229" s="1"/>
      </tp>
      <tp>
        <v>4092133.24</v>
        <stp/>
        <stp>EM_S_STM07_IS</stp>
        <stp>4</stp>
        <stp>000766.SZ</stp>
        <stp>61</stp>
        <stp>12/31/2013</stp>
        <stp>1</stp>
        <tr r="Q305" s="1"/>
      </tp>
      <tp>
        <v>77246072.760000005</v>
        <stp/>
        <stp>EM_S_STM07_IS</stp>
        <stp>4</stp>
        <stp>002766.SZ</stp>
        <stp>61</stp>
        <stp>12/31/2011</stp>
        <stp>1</stp>
        <tr r="O1230" s="1"/>
      </tp>
      <tp>
        <v>455454318.06</v>
        <stp/>
        <stp>EM_S_STM07_IS</stp>
        <stp>4</stp>
        <stp>000767.SZ</stp>
        <stp>61</stp>
        <stp>12/31/2013</stp>
        <stp>1</stp>
        <tr r="Q306" s="1"/>
      </tp>
      <tp>
        <v>56685751.030000001</v>
        <stp/>
        <stp>EM_S_STM07_IS</stp>
        <stp>4</stp>
        <stp>002767.SZ</stp>
        <stp>61</stp>
        <stp>12/31/2011</stp>
        <stp>1</stp>
        <tr r="O1231" s="1"/>
      </tp>
      <tp>
        <v>350885926.77999997</v>
        <stp/>
        <stp>EM_S_STM07_IS</stp>
        <stp>4</stp>
        <stp>000768.SZ</stp>
        <stp>61</stp>
        <stp>12/31/2013</stp>
        <stp>1</stp>
        <tr r="Q307" s="1"/>
      </tp>
      <tp>
        <v>36405209.979999997</v>
        <stp/>
        <stp>EM_S_STM07_IS</stp>
        <stp>4</stp>
        <stp>002768.SZ</stp>
        <stp>61</stp>
        <stp>12/31/2011</stp>
        <stp>1</stp>
        <tr r="O1232" s="1"/>
      </tp>
      <tp>
        <v>49359888.719999999</v>
        <stp/>
        <stp>EM_S_STM07_IS</stp>
        <stp>4</stp>
        <stp>002769.SZ</stp>
        <stp>61</stp>
        <stp>12/31/2011</stp>
        <stp>1</stp>
        <tr r="O1233" s="1"/>
      </tp>
      <tp>
        <v>32560562.059999999</v>
        <stp/>
        <stp>EM_S_STM07_IS</stp>
        <stp>4</stp>
        <stp>002770.SZ</stp>
        <stp>61</stp>
        <stp>12/31/2011</stp>
        <stp>1</stp>
        <tr r="O1234" s="1"/>
      </tp>
      <tp>
        <v>50607680.829999998</v>
        <stp/>
        <stp>EM_S_STM07_IS</stp>
        <stp>4</stp>
        <stp>002771.SZ</stp>
        <stp>61</stp>
        <stp>12/31/2011</stp>
        <stp>1</stp>
        <tr r="O1235" s="1"/>
      </tp>
      <tp>
        <v>43576057.490000002</v>
        <stp/>
        <stp>EM_S_STM07_IS</stp>
        <stp>4</stp>
        <stp>002772.SZ</stp>
        <stp>61</stp>
        <stp>12/31/2011</stp>
        <stp>1</stp>
        <tr r="O1236" s="1"/>
      </tp>
      <tp>
        <v>165026400</v>
        <stp/>
        <stp>EM_S_STM07_IS</stp>
        <stp>4</stp>
        <stp>002773.SZ</stp>
        <stp>61</stp>
        <stp>12/31/2011</stp>
        <stp>1</stp>
        <tr r="O1237" s="1"/>
      </tp>
      <tp>
        <v>80791471.870000005</v>
        <stp/>
        <stp>EM_S_STM07_IS</stp>
        <stp>4</stp>
        <stp>002775.SZ</stp>
        <stp>61</stp>
        <stp>12/31/2011</stp>
        <stp>1</stp>
        <tr r="O1238" s="1"/>
      </tp>
      <tp>
        <v>2812501034.3200002</v>
        <stp/>
        <stp>EM_S_STM07_IS</stp>
        <stp>4</stp>
        <stp>000776.SZ</stp>
        <stp>61</stp>
        <stp>12/31/2013</stp>
        <stp>1</stp>
        <tr r="Q308" s="1"/>
      </tp>
      <tp>
        <v>58314127.670000002</v>
        <stp/>
        <stp>EM_S_STM07_IS</stp>
        <stp>4</stp>
        <stp>002776.SZ</stp>
        <stp>61</stp>
        <stp>12/31/2011</stp>
        <stp>1</stp>
        <tr r="O1239" s="1"/>
      </tp>
      <tp>
        <v>64282469.109999999</v>
        <stp/>
        <stp>EM_S_STM07_IS</stp>
        <stp>4</stp>
        <stp>000777.SZ</stp>
        <stp>61</stp>
        <stp>12/31/2013</stp>
        <stp>1</stp>
        <tr r="Q309" s="1"/>
      </tp>
      <tp>
        <v>43172260.880000003</v>
        <stp/>
        <stp>EM_S_STM07_IS</stp>
        <stp>4</stp>
        <stp>002777.SZ</stp>
        <stp>61</stp>
        <stp>12/31/2011</stp>
        <stp>1</stp>
        <tr r="O1240" s="1"/>
      </tp>
      <tp>
        <v>1031297789.92</v>
        <stp/>
        <stp>EM_S_STM07_IS</stp>
        <stp>4</stp>
        <stp>000778.SZ</stp>
        <stp>61</stp>
        <stp>12/31/2013</stp>
        <stp>1</stp>
        <tr r="Q310" s="1"/>
      </tp>
      <tp>
        <v>41436960.770000003</v>
        <stp/>
        <stp>EM_S_STM07_IS</stp>
        <stp>4</stp>
        <stp>002778.SZ</stp>
        <stp>61</stp>
        <stp>12/31/2011</stp>
        <stp>1</stp>
        <tr r="O1241" s="1"/>
      </tp>
      <tp>
        <v>-33248506.170000002</v>
        <stp/>
        <stp>EM_S_STM07_IS</stp>
        <stp>4</stp>
        <stp>000779.SZ</stp>
        <stp>61</stp>
        <stp>12/31/2013</stp>
        <stp>1</stp>
        <tr r="Q311" s="1"/>
      </tp>
      <tp>
        <v>53564957.539999999</v>
        <stp/>
        <stp>EM_S_STM07_IS</stp>
        <stp>4</stp>
        <stp>002779.SZ</stp>
        <stp>61</stp>
        <stp>12/31/2011</stp>
        <stp>1</stp>
        <tr r="O1242" s="1"/>
      </tp>
      <tp>
        <v>60186912.030000001</v>
        <stp/>
        <stp>EM_S_STM07_IS</stp>
        <stp>4</stp>
        <stp>002740.SZ</stp>
        <stp>61</stp>
        <stp>12/31/2011</stp>
        <stp>1</stp>
        <tr r="O1207" s="1"/>
      </tp>
      <tp>
        <v>55002762.789999999</v>
        <stp/>
        <stp>EM_S_STM07_IS</stp>
        <stp>4</stp>
        <stp>002741.SZ</stp>
        <stp>61</stp>
        <stp>12/31/2011</stp>
        <stp>1</stp>
        <tr r="O1208" s="1"/>
      </tp>
      <tp>
        <v>87232638.189999998</v>
        <stp/>
        <stp>EM_S_STM07_IS</stp>
        <stp>4</stp>
        <stp>002742.SZ</stp>
        <stp>61</stp>
        <stp>12/31/2011</stp>
        <stp>1</stp>
        <tr r="O1209" s="1"/>
      </tp>
      <tp>
        <v>57936040.32</v>
        <stp/>
        <stp>EM_S_STM07_IS</stp>
        <stp>4</stp>
        <stp>002743.SZ</stp>
        <stp>61</stp>
        <stp>12/31/2011</stp>
        <stp>1</stp>
        <tr r="O1210" s="1"/>
      </tp>
      <tp>
        <v>107085172.19</v>
        <stp/>
        <stp>EM_S_STM07_IS</stp>
        <stp>4</stp>
        <stp>002745.SZ</stp>
        <stp>61</stp>
        <stp>12/31/2011</stp>
        <stp>1</stp>
        <tr r="O1211" s="1"/>
      </tp>
      <tp>
        <v>198330170.59999999</v>
        <stp/>
        <stp>EM_S_STM07_IS</stp>
        <stp>4</stp>
        <stp>002746.SZ</stp>
        <stp>61</stp>
        <stp>12/31/2011</stp>
        <stp>1</stp>
        <tr r="O1212" s="1"/>
      </tp>
      <tp>
        <v>62373492.490000002</v>
        <stp/>
        <stp>EM_S_STM07_IS</stp>
        <stp>4</stp>
        <stp>002747.SZ</stp>
        <stp>61</stp>
        <stp>12/31/2011</stp>
        <stp>1</stp>
        <tr r="O1213" s="1"/>
      </tp>
      <tp>
        <v>95057621.650000006</v>
        <stp/>
        <stp>EM_S_STM07_IS</stp>
        <stp>4</stp>
        <stp>000748.SZ</stp>
        <stp>61</stp>
        <stp>12/31/2013</stp>
        <stp>1</stp>
        <tr r="Q292" s="1"/>
      </tp>
      <tp>
        <v>89735892.920000002</v>
        <stp/>
        <stp>EM_S_STM07_IS</stp>
        <stp>4</stp>
        <stp>002748.SZ</stp>
        <stp>61</stp>
        <stp>12/31/2011</stp>
        <stp>1</stp>
        <tr r="O1214" s="1"/>
      </tp>
      <tp>
        <v>101099941.5</v>
        <stp/>
        <stp>EM_S_STM07_IS</stp>
        <stp>4</stp>
        <stp>002749.SZ</stp>
        <stp>61</stp>
        <stp>12/31/2011</stp>
        <stp>1</stp>
        <tr r="O1215" s="1"/>
      </tp>
      <tp>
        <v>308745854.56999999</v>
        <stp/>
        <stp>EM_S_STM07_IS</stp>
        <stp>4</stp>
        <stp>000750.SZ</stp>
        <stp>61</stp>
        <stp>12/31/2013</stp>
        <stp>1</stp>
        <tr r="Q293" s="1"/>
      </tp>
      <tp>
        <v>69660106.939999998</v>
        <stp/>
        <stp>EM_S_STM07_IS</stp>
        <stp>4</stp>
        <stp>002750.SZ</stp>
        <stp>61</stp>
        <stp>12/31/2011</stp>
        <stp>1</stp>
        <tr r="O1216" s="1"/>
      </tp>
      <tp>
        <v>4174531783.8400002</v>
        <stp/>
        <stp>EM_S_STM07_IS</stp>
        <stp>4</stp>
        <stp>000751.SZ</stp>
        <stp>61</stp>
        <stp>12/31/2013</stp>
        <stp>1</stp>
        <tr r="Q294" s="1"/>
      </tp>
      <tp>
        <v>55036579.240000002</v>
        <stp/>
        <stp>EM_S_STM07_IS</stp>
        <stp>4</stp>
        <stp>002751.SZ</stp>
        <stp>61</stp>
        <stp>12/31/2011</stp>
        <stp>1</stp>
        <tr r="O1217" s="1"/>
      </tp>
      <tp>
        <v>129678128.20999999</v>
        <stp/>
        <stp>EM_S_STM07_IS</stp>
        <stp>4</stp>
        <stp>000752.SZ</stp>
        <stp>61</stp>
        <stp>12/31/2013</stp>
        <stp>1</stp>
        <tr r="Q295" s="1"/>
      </tp>
      <tp>
        <v>127896138.48999999</v>
        <stp/>
        <stp>EM_S_STM07_IS</stp>
        <stp>4</stp>
        <stp>002752.SZ</stp>
        <stp>61</stp>
        <stp>12/31/2011</stp>
        <stp>1</stp>
        <tr r="O1218" s="1"/>
      </tp>
      <tp>
        <v>112227505.73</v>
        <stp/>
        <stp>EM_S_STM07_IS</stp>
        <stp>4</stp>
        <stp>000753.SZ</stp>
        <stp>61</stp>
        <stp>12/31/2013</stp>
        <stp>1</stp>
        <tr r="Q296" s="1"/>
      </tp>
      <tp>
        <v>65489491.899999999</v>
        <stp/>
        <stp>EM_S_STM07_IS</stp>
        <stp>4</stp>
        <stp>002753.SZ</stp>
        <stp>61</stp>
        <stp>12/31/2011</stp>
        <stp>1</stp>
        <tr r="O1219" s="1"/>
      </tp>
      <tp>
        <v>-379583900.82999998</v>
        <stp/>
        <stp>EM_S_STM07_IS</stp>
        <stp>4</stp>
        <stp>000755.SZ</stp>
        <stp>61</stp>
        <stp>12/31/2013</stp>
        <stp>1</stp>
        <tr r="Q297" s="1"/>
      </tp>
      <tp>
        <v>49135191.719999999</v>
        <stp/>
        <stp>EM_S_STM07_IS</stp>
        <stp>4</stp>
        <stp>002755.SZ</stp>
        <stp>61</stp>
        <stp>12/31/2011</stp>
        <stp>1</stp>
        <tr r="O1220" s="1"/>
      </tp>
      <tp>
        <v>36745414.380000003</v>
        <stp/>
        <stp>EM_S_STM07_IS</stp>
        <stp>4</stp>
        <stp>000756.SZ</stp>
        <stp>61</stp>
        <stp>12/31/2013</stp>
        <stp>1</stp>
        <tr r="Q298" s="1"/>
      </tp>
      <tp>
        <v>231668971.88</v>
        <stp/>
        <stp>EM_S_STM07_IS</stp>
        <stp>4</stp>
        <stp>002756.SZ</stp>
        <stp>61</stp>
        <stp>12/31/2011</stp>
        <stp>1</stp>
        <tr r="O1221" s="1"/>
      </tp>
      <tp>
        <v>55066633.93</v>
        <stp/>
        <stp>EM_S_STM07_IS</stp>
        <stp>4</stp>
        <stp>000757.SZ</stp>
        <stp>61</stp>
        <stp>12/31/2013</stp>
        <stp>1</stp>
        <tr r="Q299" s="1"/>
      </tp>
      <tp>
        <v>53929609.009999998</v>
        <stp/>
        <stp>EM_S_STM07_IS</stp>
        <stp>4</stp>
        <stp>002757.SZ</stp>
        <stp>61</stp>
        <stp>12/31/2011</stp>
        <stp>1</stp>
        <tr r="O1222" s="1"/>
      </tp>
      <tp>
        <v>81858363.060000002</v>
        <stp/>
        <stp>EM_S_STM07_IS</stp>
        <stp>4</stp>
        <stp>000758.SZ</stp>
        <stp>61</stp>
        <stp>12/31/2013</stp>
        <stp>1</stp>
        <tr r="Q300" s="1"/>
      </tp>
      <tp>
        <v>44104181.920000002</v>
        <stp/>
        <stp>EM_S_STM07_IS</stp>
        <stp>4</stp>
        <stp>002758.SZ</stp>
        <stp>61</stp>
        <stp>12/31/2011</stp>
        <stp>1</stp>
        <tr r="O1223" s="1"/>
      </tp>
      <tp>
        <v>170814589.44999999</v>
        <stp/>
        <stp>EM_S_STM07_IS</stp>
        <stp>4</stp>
        <stp>000759.SZ</stp>
        <stp>61</stp>
        <stp>12/31/2013</stp>
        <stp>1</stp>
        <tr r="Q301" s="1"/>
      </tp>
      <tp>
        <v>41813769.549999997</v>
        <stp/>
        <stp>EM_S_STM07_IS</stp>
        <stp>4</stp>
        <stp>002759.SZ</stp>
        <stp>61</stp>
        <stp>12/31/2011</stp>
        <stp>1</stp>
        <tr r="O1224" s="1"/>
      </tp>
      <tp>
        <v>383236785.88999999</v>
        <stp/>
        <stp>EM_S_STM07_IS</stp>
        <stp>4</stp>
        <stp>600780.SH</stp>
        <stp>61</stp>
        <stp>12/31/2013</stp>
        <stp>1</stp>
        <tr r="Q2536" s="1"/>
      </tp>
      <tp>
        <v>19630239.23</v>
        <stp/>
        <stp>EM_S_STM07_IS</stp>
        <stp>4</stp>
        <stp>600781.SH</stp>
        <stp>61</stp>
        <stp>12/31/2013</stp>
        <stp>1</stp>
        <tr r="Q2537" s="1"/>
      </tp>
      <tp>
        <v>109599001.94</v>
        <stp/>
        <stp>EM_S_STM07_IS</stp>
        <stp>4</stp>
        <stp>600782.SH</stp>
        <stp>61</stp>
        <stp>12/31/2013</stp>
        <stp>1</stp>
        <tr r="Q2538" s="1"/>
      </tp>
      <tp>
        <v>218917934.91</v>
        <stp/>
        <stp>EM_S_STM07_IS</stp>
        <stp>4</stp>
        <stp>600783.SH</stp>
        <stp>61</stp>
        <stp>12/31/2013</stp>
        <stp>1</stp>
        <tr r="Q2539" s="1"/>
      </tp>
      <tp>
        <v>95485775.950000003</v>
        <stp/>
        <stp>EM_S_STM07_IS</stp>
        <stp>4</stp>
        <stp>600784.SH</stp>
        <stp>61</stp>
        <stp>12/31/2013</stp>
        <stp>1</stp>
        <tr r="Q2540" s="1"/>
      </tp>
      <tp>
        <v>201356822.47999999</v>
        <stp/>
        <stp>EM_S_STM07_IS</stp>
        <stp>4</stp>
        <stp>600785.SH</stp>
        <stp>61</stp>
        <stp>12/31/2013</stp>
        <stp>1</stp>
        <tr r="Q2541" s="1"/>
      </tp>
      <tp>
        <v>335872135.20999998</v>
        <stp/>
        <stp>EM_S_STM07_IS</stp>
        <stp>4</stp>
        <stp>600787.SH</stp>
        <stp>61</stp>
        <stp>12/31/2013</stp>
        <stp>1</stp>
        <tr r="Q2542" s="1"/>
      </tp>
      <tp>
        <v>1002968704.37</v>
        <stp/>
        <stp>EM_S_STM07_IS</stp>
        <stp>4</stp>
        <stp>601788.SH</stp>
        <stp>61</stp>
        <stp>12/31/2012</stp>
        <stp>1</stp>
        <tr r="P2800" s="1"/>
      </tp>
      <tp t="s">
        <v/>
        <stp/>
        <stp>EM_S_STM07_IS</stp>
        <stp>4</stp>
        <stp>603788.SH</stp>
        <stp>61</stp>
        <stp>12/31/2010</stp>
        <stp>1</stp>
        <tr r="N3015" s="1"/>
      </tp>
      <tp>
        <v>10857943.470000001</v>
        <stp/>
        <stp>EM_S_STM07_IS</stp>
        <stp>4</stp>
        <stp>600789.SH</stp>
        <stp>61</stp>
        <stp>12/31/2013</stp>
        <stp>1</stp>
        <tr r="Q2543" s="1"/>
      </tp>
      <tp>
        <v>134667466.75999999</v>
        <stp/>
        <stp>EM_S_STM07_IS</stp>
        <stp>4</stp>
        <stp>601789.SH</stp>
        <stp>61</stp>
        <stp>12/31/2012</stp>
        <stp>1</stp>
        <tr r="P2801" s="1"/>
      </tp>
      <tp t="s">
        <v/>
        <stp/>
        <stp>EM_S_STM07_IS</stp>
        <stp>4</stp>
        <stp>603789.SH</stp>
        <stp>61</stp>
        <stp>12/31/2010</stp>
        <stp>1</stp>
        <tr r="N3016" s="1"/>
      </tp>
      <tp>
        <v>365053584.20999998</v>
        <stp/>
        <stp>EM_S_STM07_IS</stp>
        <stp>4</stp>
        <stp>600790.SH</stp>
        <stp>61</stp>
        <stp>12/31/2013</stp>
        <stp>1</stp>
        <tr r="Q2544" s="1"/>
      </tp>
      <tp>
        <v>156437013.94999999</v>
        <stp/>
        <stp>EM_S_STM07_IS</stp>
        <stp>4</stp>
        <stp>600791.SH</stp>
        <stp>61</stp>
        <stp>12/31/2013</stp>
        <stp>1</stp>
        <tr r="Q2545" s="1"/>
      </tp>
      <tp>
        <v>53876342.140000001</v>
        <stp/>
        <stp>EM_S_STM07_IS</stp>
        <stp>4</stp>
        <stp>600792.SH</stp>
        <stp>61</stp>
        <stp>12/31/2013</stp>
        <stp>1</stp>
        <tr r="Q2546" s="1"/>
      </tp>
      <tp>
        <v>7253290.4900000002</v>
        <stp/>
        <stp>EM_S_STM07_IS</stp>
        <stp>4</stp>
        <stp>600793.SH</stp>
        <stp>61</stp>
        <stp>12/31/2013</stp>
        <stp>1</stp>
        <tr r="Q2547" s="1"/>
      </tp>
      <tp>
        <v>173047695.80000001</v>
        <stp/>
        <stp>EM_S_STM07_IS</stp>
        <stp>4</stp>
        <stp>600794.SH</stp>
        <stp>61</stp>
        <stp>12/31/2013</stp>
        <stp>1</stp>
        <tr r="Q2548" s="1"/>
      </tp>
      <tp>
        <v>6279156091.9399996</v>
        <stp/>
        <stp>EM_S_STM07_IS</stp>
        <stp>4</stp>
        <stp>600795.SH</stp>
        <stp>61</stp>
        <stp>12/31/2013</stp>
        <stp>1</stp>
        <tr r="Q2549" s="1"/>
      </tp>
      <tp>
        <v>30644443.309999999</v>
        <stp/>
        <stp>EM_S_STM07_IS</stp>
        <stp>4</stp>
        <stp>600796.SH</stp>
        <stp>61</stp>
        <stp>12/31/2013</stp>
        <stp>1</stp>
        <tr r="Q2550" s="1"/>
      </tp>
      <tp>
        <v>36195699.460000001</v>
        <stp/>
        <stp>EM_S_STM07_IS</stp>
        <stp>4</stp>
        <stp>600797.SH</stp>
        <stp>61</stp>
        <stp>12/31/2013</stp>
        <stp>1</stp>
        <tr r="Q2551" s="1"/>
      </tp>
      <tp>
        <v>5952694.8499999996</v>
        <stp/>
        <stp>EM_S_STM07_IS</stp>
        <stp>4</stp>
        <stp>600798.SH</stp>
        <stp>61</stp>
        <stp>12/31/2013</stp>
        <stp>1</stp>
        <tr r="Q2552" s="1"/>
      </tp>
      <tp>
        <v>105419796.61</v>
        <stp/>
        <stp>EM_S_STM07_IS</stp>
        <stp>4</stp>
        <stp>601798.SH</stp>
        <stp>61</stp>
        <stp>12/31/2012</stp>
        <stp>1</stp>
        <tr r="P2802" s="1"/>
      </tp>
      <tp t="s">
        <v/>
        <stp/>
        <stp>EM_S_STM07_IS</stp>
        <stp>4</stp>
        <stp>603798.SH</stp>
        <stp>61</stp>
        <stp>12/31/2010</stp>
        <stp>1</stp>
        <tr r="N3017" s="1"/>
      </tp>
      <tp>
        <v>188783259.94999999</v>
        <stp/>
        <stp>EM_S_STM07_IS</stp>
        <stp>4</stp>
        <stp>601799.SH</stp>
        <stp>61</stp>
        <stp>12/31/2012</stp>
        <stp>1</stp>
        <tr r="P2803" s="1"/>
      </tp>
      <tp>
        <v>157341106.91999999</v>
        <stp/>
        <stp>EM_S_STM07_IS</stp>
        <stp>4</stp>
        <stp>603799.SH</stp>
        <stp>61</stp>
        <stp>12/31/2010</stp>
        <stp>1</stp>
        <tr r="N3018" s="1"/>
      </tp>
      <tp>
        <v>17680857.190000001</v>
        <stp/>
        <stp>EM_S_STM07_IS</stp>
        <stp>4</stp>
        <stp>600760.SH</stp>
        <stp>61</stp>
        <stp>12/31/2013</stp>
        <stp>1</stp>
        <tr r="Q2518" s="1"/>
      </tp>
      <tp>
        <v>502075980.81999999</v>
        <stp/>
        <stp>EM_S_STM07_IS</stp>
        <stp>4</stp>
        <stp>600761.SH</stp>
        <stp>61</stp>
        <stp>12/31/2013</stp>
        <stp>1</stp>
        <tr r="Q2519" s="1"/>
      </tp>
      <tp>
        <v>100418002.09</v>
        <stp/>
        <stp>EM_S_STM07_IS</stp>
        <stp>4</stp>
        <stp>600763.SH</stp>
        <stp>61</stp>
        <stp>12/31/2013</stp>
        <stp>1</stp>
        <tr r="Q2520" s="1"/>
      </tp>
      <tp>
        <v>4657035.34</v>
        <stp/>
        <stp>EM_S_STM07_IS</stp>
        <stp>4</stp>
        <stp>600764.SH</stp>
        <stp>61</stp>
        <stp>12/31/2013</stp>
        <stp>1</stp>
        <tr r="Q2521" s="1"/>
      </tp>
      <tp>
        <v>153308572.31</v>
        <stp/>
        <stp>EM_S_STM07_IS</stp>
        <stp>4</stp>
        <stp>600765.SH</stp>
        <stp>61</stp>
        <stp>12/31/2013</stp>
        <stp>1</stp>
        <tr r="Q2522" s="1"/>
      </tp>
      <tp>
        <v>2065185.88</v>
        <stp/>
        <stp>EM_S_STM07_IS</stp>
        <stp>4</stp>
        <stp>600766.SH</stp>
        <stp>61</stp>
        <stp>12/31/2013</stp>
        <stp>1</stp>
        <tr r="Q2523" s="1"/>
      </tp>
      <tp>
        <v>4009458361</v>
        <stp/>
        <stp>EM_S_STM07_IS</stp>
        <stp>4</stp>
        <stp>601766.SH</stp>
        <stp>61</stp>
        <stp>12/31/2012</stp>
        <stp>1</stp>
        <tr r="P2798" s="1"/>
      </tp>
      <tp>
        <v>370328983.77999997</v>
        <stp/>
        <stp>EM_S_STM07_IS</stp>
        <stp>4</stp>
        <stp>603766.SH</stp>
        <stp>61</stp>
        <stp>12/31/2010</stp>
        <stp>1</stp>
        <tr r="N3011" s="1"/>
      </tp>
      <tp>
        <v>-58453835.130000003</v>
        <stp/>
        <stp>EM_S_STM07_IS</stp>
        <stp>4</stp>
        <stp>600767.SH</stp>
        <stp>61</stp>
        <stp>12/31/2013</stp>
        <stp>1</stp>
        <tr r="Q2524" s="1"/>
      </tp>
      <tp>
        <v>-38056321.509999998</v>
        <stp/>
        <stp>EM_S_STM07_IS</stp>
        <stp>4</stp>
        <stp>600768.SH</stp>
        <stp>61</stp>
        <stp>12/31/2013</stp>
        <stp>1</stp>
        <tr r="Q2525" s="1"/>
      </tp>
      <tp>
        <v>515732717.63</v>
        <stp/>
        <stp>EM_S_STM07_IS</stp>
        <stp>4</stp>
        <stp>600769.SH</stp>
        <stp>61</stp>
        <stp>12/31/2013</stp>
        <stp>1</stp>
        <tr r="Q2526" s="1"/>
      </tp>
      <tp>
        <v>-679323025.99000001</v>
        <stp/>
        <stp>EM_S_STM07_IS</stp>
        <stp>4</stp>
        <stp>600770.SH</stp>
        <stp>61</stp>
        <stp>12/31/2013</stp>
        <stp>1</stp>
        <tr r="Q2527" s="1"/>
      </tp>
      <tp>
        <v>-19564002.23</v>
        <stp/>
        <stp>EM_S_STM07_IS</stp>
        <stp>4</stp>
        <stp>600771.SH</stp>
        <stp>61</stp>
        <stp>12/31/2013</stp>
        <stp>1</stp>
        <tr r="Q2528" s="1"/>
      </tp>
      <tp>
        <v>71653933.650000006</v>
        <stp/>
        <stp>EM_S_STM07_IS</stp>
        <stp>4</stp>
        <stp>600773.SH</stp>
        <stp>61</stp>
        <stp>12/31/2013</stp>
        <stp>1</stp>
        <tr r="Q2529" s="1"/>
      </tp>
      <tp>
        <v>16704073.369999999</v>
        <stp/>
        <stp>EM_S_STM07_IS</stp>
        <stp>4</stp>
        <stp>600774.SH</stp>
        <stp>61</stp>
        <stp>12/31/2013</stp>
        <stp>1</stp>
        <tr r="Q2530" s="1"/>
      </tp>
      <tp>
        <v>182839213.91</v>
        <stp/>
        <stp>EM_S_STM07_IS</stp>
        <stp>4</stp>
        <stp>600775.SH</stp>
        <stp>61</stp>
        <stp>12/31/2013</stp>
        <stp>1</stp>
        <tr r="Q2531" s="1"/>
      </tp>
      <tp>
        <v>193717111.50999999</v>
        <stp/>
        <stp>EM_S_STM07_IS</stp>
        <stp>4</stp>
        <stp>600776.SH</stp>
        <stp>61</stp>
        <stp>12/31/2013</stp>
        <stp>1</stp>
        <tr r="Q2532" s="1"/>
      </tp>
      <tp>
        <v>34520566.600000001</v>
        <stp/>
        <stp>EM_S_STM07_IS</stp>
        <stp>4</stp>
        <stp>600777.SH</stp>
        <stp>61</stp>
        <stp>12/31/2013</stp>
        <stp>1</stp>
        <tr r="Q2533" s="1"/>
      </tp>
      <tp>
        <v>321421332.69</v>
        <stp/>
        <stp>EM_S_STM07_IS</stp>
        <stp>4</stp>
        <stp>601777.SH</stp>
        <stp>61</stp>
        <stp>12/31/2012</stp>
        <stp>1</stp>
        <tr r="P2799" s="1"/>
      </tp>
      <tp>
        <v>103590300</v>
        <stp/>
        <stp>EM_S_STM07_IS</stp>
        <stp>4</stp>
        <stp>603777.SH</stp>
        <stp>61</stp>
        <stp>12/31/2010</stp>
        <stp>1</stp>
        <tr r="N3012" s="1"/>
      </tp>
      <tp>
        <v>288726367.75</v>
        <stp/>
        <stp>EM_S_STM07_IS</stp>
        <stp>4</stp>
        <stp>600778.SH</stp>
        <stp>61</stp>
        <stp>12/31/2013</stp>
        <stp>1</stp>
        <tr r="Q2534" s="1"/>
      </tp>
      <tp t="s">
        <v/>
        <stp/>
        <stp>EM_S_STM07_IS</stp>
        <stp>4</stp>
        <stp>603778.SH</stp>
        <stp>61</stp>
        <stp>12/31/2010</stp>
        <stp>1</stp>
        <tr r="N3013" s="1"/>
      </tp>
      <tp>
        <v>-153570739.81999999</v>
        <stp/>
        <stp>EM_S_STM07_IS</stp>
        <stp>4</stp>
        <stp>600779.SH</stp>
        <stp>61</stp>
        <stp>12/31/2013</stp>
        <stp>1</stp>
        <tr r="Q2535" s="1"/>
      </tp>
      <tp t="s">
        <v/>
        <stp/>
        <stp>EM_S_STM07_IS</stp>
        <stp>4</stp>
        <stp>603779.SH</stp>
        <stp>61</stp>
        <stp>12/31/2010</stp>
        <stp>1</stp>
        <tr r="N3014" s="1"/>
      </tp>
      <tp>
        <v>17348901.829999998</v>
        <stp/>
        <stp>EM_S_STM07_IS</stp>
        <stp>4</stp>
        <stp>600740.SH</stp>
        <stp>61</stp>
        <stp>12/31/2013</stp>
        <stp>1</stp>
        <tr r="Q2499" s="1"/>
      </tp>
      <tp>
        <v>3461442311.2199998</v>
        <stp/>
        <stp>EM_S_STM07_IS</stp>
        <stp>4</stp>
        <stp>600741.SH</stp>
        <stp>61</stp>
        <stp>12/31/2013</stp>
        <stp>1</stp>
        <tr r="Q2500" s="1"/>
      </tp>
      <tp>
        <v>368510276.48000002</v>
        <stp/>
        <stp>EM_S_STM07_IS</stp>
        <stp>4</stp>
        <stp>600742.SH</stp>
        <stp>61</stp>
        <stp>12/31/2013</stp>
        <stp>1</stp>
        <tr r="Q2501" s="1"/>
      </tp>
      <tp>
        <v>656072827.10000002</v>
        <stp/>
        <stp>EM_S_STM07_IS</stp>
        <stp>4</stp>
        <stp>600743.SH</stp>
        <stp>61</stp>
        <stp>12/31/2013</stp>
        <stp>1</stp>
        <tr r="Q2502" s="1"/>
      </tp>
      <tp>
        <v>10696795.779999999</v>
        <stp/>
        <stp>EM_S_STM07_IS</stp>
        <stp>4</stp>
        <stp>600744.SH</stp>
        <stp>61</stp>
        <stp>12/31/2013</stp>
        <stp>1</stp>
        <tr r="Q2503" s="1"/>
      </tp>
      <tp>
        <v>53837095.130000003</v>
        <stp/>
        <stp>EM_S_STM07_IS</stp>
        <stp>4</stp>
        <stp>600745.SH</stp>
        <stp>61</stp>
        <stp>12/31/2013</stp>
        <stp>1</stp>
        <tr r="Q2504" s="1"/>
      </tp>
      <tp>
        <v>28075818</v>
        <stp/>
        <stp>EM_S_STM07_IS</stp>
        <stp>4</stp>
        <stp>600746.SH</stp>
        <stp>61</stp>
        <stp>12/31/2013</stp>
        <stp>1</stp>
        <tr r="Q2505" s="1"/>
      </tp>
      <tp>
        <v>43992878.340000004</v>
        <stp/>
        <stp>EM_S_STM07_IS</stp>
        <stp>4</stp>
        <stp>600747.SH</stp>
        <stp>61</stp>
        <stp>12/31/2013</stp>
        <stp>1</stp>
        <tr r="Q2506" s="1"/>
      </tp>
      <tp>
        <v>435040827.50999999</v>
        <stp/>
        <stp>EM_S_STM07_IS</stp>
        <stp>4</stp>
        <stp>600748.SH</stp>
        <stp>61</stp>
        <stp>12/31/2013</stp>
        <stp>1</stp>
        <tr r="Q2507" s="1"/>
      </tp>
      <tp>
        <v>7807700.6699999999</v>
        <stp/>
        <stp>EM_S_STM07_IS</stp>
        <stp>4</stp>
        <stp>600749.SH</stp>
        <stp>61</stp>
        <stp>12/31/2013</stp>
        <stp>1</stp>
        <tr r="Q2508" s="1"/>
      </tp>
      <tp>
        <v>172255405.53999999</v>
        <stp/>
        <stp>EM_S_STM07_IS</stp>
        <stp>4</stp>
        <stp>600750.SH</stp>
        <stp>61</stp>
        <stp>12/31/2013</stp>
        <stp>1</stp>
        <tr r="Q2509" s="1"/>
      </tp>
      <tp>
        <v>-130239283.87</v>
        <stp/>
        <stp>EM_S_STM07_IS</stp>
        <stp>4</stp>
        <stp>600751.SH</stp>
        <stp>61</stp>
        <stp>12/31/2013</stp>
        <stp>1</stp>
        <tr r="Q2510" s="1"/>
      </tp>
      <tp>
        <v>-436654.78</v>
        <stp/>
        <stp>EM_S_STM07_IS</stp>
        <stp>4</stp>
        <stp>600753.SH</stp>
        <stp>61</stp>
        <stp>12/31/2013</stp>
        <stp>1</stp>
        <tr r="Q2511" s="1"/>
      </tp>
      <tp>
        <v>377473299.76999998</v>
        <stp/>
        <stp>EM_S_STM07_IS</stp>
        <stp>4</stp>
        <stp>600754.SH</stp>
        <stp>61</stp>
        <stp>12/31/2013</stp>
        <stp>1</stp>
        <tr r="Q2512" s="1"/>
      </tp>
      <tp>
        <v>942443237.58000004</v>
        <stp/>
        <stp>EM_S_STM07_IS</stp>
        <stp>4</stp>
        <stp>600755.SH</stp>
        <stp>61</stp>
        <stp>12/31/2013</stp>
        <stp>1</stp>
        <tr r="Q2513" s="1"/>
      </tp>
      <tp>
        <v>4204263.2699999996</v>
        <stp/>
        <stp>EM_S_STM07_IS</stp>
        <stp>4</stp>
        <stp>600756.SH</stp>
        <stp>61</stp>
        <stp>12/31/2013</stp>
        <stp>1</stp>
        <tr r="Q2514" s="1"/>
      </tp>
      <tp>
        <v>378207523.68000001</v>
        <stp/>
        <stp>EM_S_STM07_IS</stp>
        <stp>4</stp>
        <stp>600757.SH</stp>
        <stp>61</stp>
        <stp>12/31/2013</stp>
        <stp>1</stp>
        <tr r="Q2515" s="1"/>
      </tp>
      <tp>
        <v>17557943.829999998</v>
        <stp/>
        <stp>EM_S_STM07_IS</stp>
        <stp>4</stp>
        <stp>600758.SH</stp>
        <stp>61</stp>
        <stp>12/31/2013</stp>
        <stp>1</stp>
        <tr r="Q2516" s="1"/>
      </tp>
      <tp>
        <v>45458441.009999998</v>
        <stp/>
        <stp>EM_S_STM07_IS</stp>
        <stp>4</stp>
        <stp>600759.SH</stp>
        <stp>61</stp>
        <stp>12/31/2013</stp>
        <stp>1</stp>
        <tr r="Q2517" s="1"/>
      </tp>
      <tp>
        <v>464700104.14999998</v>
        <stp/>
        <stp>EM_S_STM07_IS</stp>
        <stp>4</stp>
        <stp>600720.SH</stp>
        <stp>61</stp>
        <stp>12/31/2013</stp>
        <stp>1</stp>
        <tr r="Q2479" s="1"/>
      </tp>
      <tp>
        <v>2991697.55</v>
        <stp/>
        <stp>EM_S_STM07_IS</stp>
        <stp>4</stp>
        <stp>600721.SH</stp>
        <stp>61</stp>
        <stp>12/31/2013</stp>
        <stp>1</stp>
        <tr r="Q2480" s="1"/>
      </tp>
      <tp>
        <v>-159650161.19</v>
        <stp/>
        <stp>EM_S_STM07_IS</stp>
        <stp>4</stp>
        <stp>600722.SH</stp>
        <stp>61</stp>
        <stp>12/31/2013</stp>
        <stp>1</stp>
        <tr r="Q2481" s="1"/>
      </tp>
      <tp>
        <v>329184923.55000001</v>
        <stp/>
        <stp>EM_S_STM07_IS</stp>
        <stp>4</stp>
        <stp>600723.SH</stp>
        <stp>61</stp>
        <stp>12/31/2013</stp>
        <stp>1</stp>
        <tr r="Q2482" s="1"/>
      </tp>
      <tp>
        <v>406542890.73000002</v>
        <stp/>
        <stp>EM_S_STM07_IS</stp>
        <stp>4</stp>
        <stp>600724.SH</stp>
        <stp>61</stp>
        <stp>12/31/2013</stp>
        <stp>1</stp>
        <tr r="Q2483" s="1"/>
      </tp>
      <tp>
        <v>38565513.509999998</v>
        <stp/>
        <stp>EM_S_STM07_IS</stp>
        <stp>4</stp>
        <stp>600725.SH</stp>
        <stp>61</stp>
        <stp>12/31/2013</stp>
        <stp>1</stp>
        <tr r="Q2484" s="1"/>
      </tp>
      <tp>
        <v>14251366.18</v>
        <stp/>
        <stp>EM_S_STM07_IS</stp>
        <stp>4</stp>
        <stp>600726.SH</stp>
        <stp>61</stp>
        <stp>12/31/2013</stp>
        <stp>1</stp>
        <tr r="Q2485" s="1"/>
      </tp>
      <tp t="s">
        <v/>
        <stp/>
        <stp>EM_S_STM07_IS</stp>
        <stp>4</stp>
        <stp>603726.SH</stp>
        <stp>61</stp>
        <stp>12/31/2010</stp>
        <stp>1</stp>
        <tr r="N3006" s="1"/>
      </tp>
      <tp>
        <v>14170167.57</v>
        <stp/>
        <stp>EM_S_STM07_IS</stp>
        <stp>4</stp>
        <stp>600727.SH</stp>
        <stp>61</stp>
        <stp>12/31/2013</stp>
        <stp>1</stp>
        <tr r="Q2486" s="1"/>
      </tp>
      <tp>
        <v>2720707000</v>
        <stp/>
        <stp>EM_S_STM07_IS</stp>
        <stp>4</stp>
        <stp>601727.SH</stp>
        <stp>61</stp>
        <stp>12/31/2012</stp>
        <stp>1</stp>
        <tr r="P2797" s="1"/>
      </tp>
      <tp t="s">
        <v/>
        <stp/>
        <stp>EM_S_STM07_IS</stp>
        <stp>4</stp>
        <stp>603727.SH</stp>
        <stp>61</stp>
        <stp>12/31/2010</stp>
        <stp>1</stp>
        <tr r="N3007" s="1"/>
      </tp>
      <tp>
        <v>90936113.780000001</v>
        <stp/>
        <stp>EM_S_STM07_IS</stp>
        <stp>4</stp>
        <stp>600728.SH</stp>
        <stp>61</stp>
        <stp>12/31/2013</stp>
        <stp>1</stp>
        <tr r="Q2487" s="1"/>
      </tp>
      <tp>
        <v>806012368.33000004</v>
        <stp/>
        <stp>EM_S_STM07_IS</stp>
        <stp>4</stp>
        <stp>600729.SH</stp>
        <stp>61</stp>
        <stp>12/31/2013</stp>
        <stp>1</stp>
        <tr r="Q2488" s="1"/>
      </tp>
      <tp>
        <v>61474028.079999998</v>
        <stp/>
        <stp>EM_S_STM07_IS</stp>
        <stp>4</stp>
        <stp>603729.SH</stp>
        <stp>61</stp>
        <stp>12/31/2010</stp>
        <stp>1</stp>
        <tr r="N3008" s="1"/>
      </tp>
      <tp>
        <v>96180825.099999994</v>
        <stp/>
        <stp>EM_S_STM07_IS</stp>
        <stp>4</stp>
        <stp>600730.SH</stp>
        <stp>61</stp>
        <stp>12/31/2013</stp>
        <stp>1</stp>
        <tr r="Q2489" s="1"/>
      </tp>
      <tp>
        <v>7823589.1200000001</v>
        <stp/>
        <stp>EM_S_STM07_IS</stp>
        <stp>4</stp>
        <stp>600731.SH</stp>
        <stp>61</stp>
        <stp>12/31/2013</stp>
        <stp>1</stp>
        <tr r="Q2490" s="1"/>
      </tp>
      <tp>
        <v>-26728499.800000001</v>
        <stp/>
        <stp>EM_S_STM07_IS</stp>
        <stp>4</stp>
        <stp>600732.SH</stp>
        <stp>61</stp>
        <stp>12/31/2013</stp>
        <stp>1</stp>
        <tr r="Q2491" s="1"/>
      </tp>
      <tp>
        <v>39096722.189999998</v>
        <stp/>
        <stp>EM_S_STM07_IS</stp>
        <stp>4</stp>
        <stp>600733.SH</stp>
        <stp>61</stp>
        <stp>12/31/2013</stp>
        <stp>1</stp>
        <tr r="Q2492" s="1"/>
      </tp>
      <tp>
        <v>7321383.3799999999</v>
        <stp/>
        <stp>EM_S_STM07_IS</stp>
        <stp>4</stp>
        <stp>600734.SH</stp>
        <stp>61</stp>
        <stp>12/31/2013</stp>
        <stp>1</stp>
        <tr r="Q2493" s="1"/>
      </tp>
      <tp>
        <v>45870403.43</v>
        <stp/>
        <stp>EM_S_STM07_IS</stp>
        <stp>4</stp>
        <stp>600735.SH</stp>
        <stp>61</stp>
        <stp>12/31/2013</stp>
        <stp>1</stp>
        <tr r="Q2494" s="1"/>
      </tp>
      <tp>
        <v>230009666.16</v>
        <stp/>
        <stp>EM_S_STM07_IS</stp>
        <stp>4</stp>
        <stp>600736.SH</stp>
        <stp>61</stp>
        <stp>12/31/2013</stp>
        <stp>1</stp>
        <tr r="Q2495" s="1"/>
      </tp>
      <tp>
        <v>80317195.049999997</v>
        <stp/>
        <stp>EM_S_STM07_IS</stp>
        <stp>4</stp>
        <stp>600737.SH</stp>
        <stp>61</stp>
        <stp>12/31/2013</stp>
        <stp>1</stp>
        <tr r="Q2496" s="1"/>
      </tp>
      <tp t="s">
        <v/>
        <stp/>
        <stp>EM_S_STM07_IS</stp>
        <stp>4</stp>
        <stp>603737.SH</stp>
        <stp>61</stp>
        <stp>12/31/2010</stp>
        <stp>1</stp>
        <tr r="N3009" s="1"/>
      </tp>
      <tp>
        <v>110444163.39</v>
        <stp/>
        <stp>EM_S_STM07_IS</stp>
        <stp>4</stp>
        <stp>600738.SH</stp>
        <stp>61</stp>
        <stp>12/31/2013</stp>
        <stp>1</stp>
        <tr r="Q2497" s="1"/>
      </tp>
      <tp t="s">
        <v/>
        <stp/>
        <stp>EM_S_STM07_IS</stp>
        <stp>4</stp>
        <stp>603738.SH</stp>
        <stp>61</stp>
        <stp>12/31/2010</stp>
        <stp>1</stp>
        <tr r="N3010" s="1"/>
      </tp>
      <tp>
        <v>846405876.99000001</v>
        <stp/>
        <stp>EM_S_STM07_IS</stp>
        <stp>4</stp>
        <stp>600739.SH</stp>
        <stp>61</stp>
        <stp>12/31/2013</stp>
        <stp>1</stp>
        <tr r="Q2498" s="1"/>
      </tp>
      <tp>
        <v>150217991.65000001</v>
        <stp/>
        <stp>EM_S_STM07_IS</stp>
        <stp>4</stp>
        <stp>601700.SH</stp>
        <stp>61</stp>
        <stp>12/31/2012</stp>
        <stp>1</stp>
        <tr r="P2794" s="1"/>
      </tp>
      <tp>
        <v>12419825.67</v>
        <stp/>
        <stp>EM_S_STM07_IS</stp>
        <stp>4</stp>
        <stp>600701.SH</stp>
        <stp>61</stp>
        <stp>12/31/2013</stp>
        <stp>1</stp>
        <tr r="Q2461" s="1"/>
      </tp>
      <tp t="s">
        <v/>
        <stp/>
        <stp>EM_S_STM07_IS</stp>
        <stp>4</stp>
        <stp>603701.SH</stp>
        <stp>61</stp>
        <stp>12/31/2010</stp>
        <stp>1</stp>
        <tr r="N3001" s="1"/>
      </tp>
      <tp>
        <v>11774193.800000001</v>
        <stp/>
        <stp>EM_S_STM07_IS</stp>
        <stp>4</stp>
        <stp>600702.SH</stp>
        <stp>61</stp>
        <stp>12/31/2013</stp>
        <stp>1</stp>
        <tr r="Q2462" s="1"/>
      </tp>
      <tp>
        <v>1035987729.59</v>
        <stp/>
        <stp>EM_S_STM07_IS</stp>
        <stp>4</stp>
        <stp>600703.SH</stp>
        <stp>61</stp>
        <stp>12/31/2013</stp>
        <stp>1</stp>
        <tr r="Q2463" s="1"/>
      </tp>
      <tp t="s">
        <v/>
        <stp/>
        <stp>EM_S_STM07_IS</stp>
        <stp>4</stp>
        <stp>603703.SH</stp>
        <stp>61</stp>
        <stp>12/31/2010</stp>
        <stp>1</stp>
        <tr r="N3002" s="1"/>
      </tp>
      <tp>
        <v>506471753.91000003</v>
        <stp/>
        <stp>EM_S_STM07_IS</stp>
        <stp>4</stp>
        <stp>600704.SH</stp>
        <stp>61</stp>
        <stp>12/31/2013</stp>
        <stp>1</stp>
        <tr r="Q2464" s="1"/>
      </tp>
      <tp>
        <v>844315120.58000004</v>
        <stp/>
        <stp>EM_S_STM07_IS</stp>
        <stp>4</stp>
        <stp>600705.SH</stp>
        <stp>61</stp>
        <stp>12/31/2013</stp>
        <stp>1</stp>
        <tr r="Q2465" s="1"/>
      </tp>
      <tp>
        <v>84751111.5</v>
        <stp/>
        <stp>EM_S_STM07_IS</stp>
        <stp>4</stp>
        <stp>600706.SH</stp>
        <stp>61</stp>
        <stp>12/31/2013</stp>
        <stp>1</stp>
        <tr r="Q2466" s="1"/>
      </tp>
      <tp>
        <v>74795629.900000006</v>
        <stp/>
        <stp>EM_S_STM07_IS</stp>
        <stp>4</stp>
        <stp>600707.SH</stp>
        <stp>61</stp>
        <stp>12/31/2013</stp>
        <stp>1</stp>
        <tr r="Q2467" s="1"/>
      </tp>
      <tp>
        <v>161331621.13</v>
        <stp/>
        <stp>EM_S_STM07_IS</stp>
        <stp>4</stp>
        <stp>600708.SH</stp>
        <stp>61</stp>
        <stp>12/31/2013</stp>
        <stp>1</stp>
        <tr r="Q2468" s="1"/>
      </tp>
      <tp t="s">
        <v/>
        <stp/>
        <stp>EM_S_STM07_IS</stp>
        <stp>4</stp>
        <stp>603708.SH</stp>
        <stp>61</stp>
        <stp>12/31/2010</stp>
        <stp>1</stp>
        <tr r="N3003" s="1"/>
      </tp>
      <tp>
        <v>-216236347.78999999</v>
        <stp/>
        <stp>EM_S_STM07_IS</stp>
        <stp>4</stp>
        <stp>600710.SH</stp>
        <stp>61</stp>
        <stp>12/31/2013</stp>
        <stp>1</stp>
        <tr r="Q2469" s="1"/>
      </tp>
      <tp>
        <v>106106313.84999999</v>
        <stp/>
        <stp>EM_S_STM07_IS</stp>
        <stp>4</stp>
        <stp>600711.SH</stp>
        <stp>61</stp>
        <stp>12/31/2013</stp>
        <stp>1</stp>
        <tr r="Q2470" s="1"/>
      </tp>
      <tp>
        <v>16965597.609999999</v>
        <stp/>
        <stp>EM_S_STM07_IS</stp>
        <stp>4</stp>
        <stp>600712.SH</stp>
        <stp>61</stp>
        <stp>12/31/2013</stp>
        <stp>1</stp>
        <tr r="Q2471" s="1"/>
      </tp>
      <tp>
        <v>38680653.100000001</v>
        <stp/>
        <stp>EM_S_STM07_IS</stp>
        <stp>4</stp>
        <stp>600713.SH</stp>
        <stp>61</stp>
        <stp>12/31/2013</stp>
        <stp>1</stp>
        <tr r="Q2472" s="1"/>
      </tp>
      <tp>
        <v>22688027.870000001</v>
        <stp/>
        <stp>EM_S_STM07_IS</stp>
        <stp>4</stp>
        <stp>600714.SH</stp>
        <stp>61</stp>
        <stp>12/31/2013</stp>
        <stp>1</stp>
        <tr r="Q2473" s="1"/>
      </tp>
      <tp>
        <v>-27312736.329999998</v>
        <stp/>
        <stp>EM_S_STM07_IS</stp>
        <stp>4</stp>
        <stp>600715.SH</stp>
        <stp>61</stp>
        <stp>12/31/2013</stp>
        <stp>1</stp>
        <tr r="Q2474" s="1"/>
      </tp>
      <tp>
        <v>227609022.34999999</v>
        <stp/>
        <stp>EM_S_STM07_IS</stp>
        <stp>4</stp>
        <stp>600716.SH</stp>
        <stp>61</stp>
        <stp>12/31/2013</stp>
        <stp>1</stp>
        <tr r="Q2475" s="1"/>
      </tp>
      <tp t="s">
        <v/>
        <stp/>
        <stp>EM_S_STM07_IS</stp>
        <stp>4</stp>
        <stp>603716.SH</stp>
        <stp>61</stp>
        <stp>12/31/2010</stp>
        <stp>1</stp>
        <tr r="N3004" s="1"/>
      </tp>
      <tp>
        <v>1067431982.12</v>
        <stp/>
        <stp>EM_S_STM07_IS</stp>
        <stp>4</stp>
        <stp>600717.SH</stp>
        <stp>61</stp>
        <stp>12/31/2013</stp>
        <stp>1</stp>
        <tr r="Q2476" s="1"/>
      </tp>
      <tp>
        <v>1589146742.9400001</v>
        <stp/>
        <stp>EM_S_STM07_IS</stp>
        <stp>4</stp>
        <stp>601717.SH</stp>
        <stp>61</stp>
        <stp>12/31/2012</stp>
        <stp>1</stp>
        <tr r="P2795" s="1"/>
      </tp>
      <tp>
        <v>410938749</v>
        <stp/>
        <stp>EM_S_STM07_IS</stp>
        <stp>4</stp>
        <stp>600718.SH</stp>
        <stp>61</stp>
        <stp>12/31/2013</stp>
        <stp>1</stp>
        <tr r="Q2477" s="1"/>
      </tp>
      <tp>
        <v>836112194.35000002</v>
        <stp/>
        <stp>EM_S_STM07_IS</stp>
        <stp>4</stp>
        <stp>601718.SH</stp>
        <stp>61</stp>
        <stp>12/31/2012</stp>
        <stp>1</stp>
        <tr r="P2796" s="1"/>
      </tp>
      <tp t="s">
        <v/>
        <stp/>
        <stp>EM_S_STM07_IS</stp>
        <stp>4</stp>
        <stp>603718.SH</stp>
        <stp>61</stp>
        <stp>12/31/2010</stp>
        <stp>1</stp>
        <tr r="N3005" s="1"/>
      </tp>
      <tp>
        <v>4151618.79</v>
        <stp/>
        <stp>EM_S_STM07_IS</stp>
        <stp>4</stp>
        <stp>600719.SH</stp>
        <stp>61</stp>
        <stp>12/31/2013</stp>
        <stp>1</stp>
        <tr r="Q2478" s="1"/>
      </tp>
      <tp>
        <v>-410043675.30000001</v>
        <stp/>
        <stp>EM_S_STM07_IS</stp>
        <stp>4</stp>
        <stp>000680.SZ</stp>
        <stp>61</stp>
        <stp>12/31/2013</stp>
        <stp>1</stp>
        <tr r="Q243" s="1"/>
      </tp>
      <tp>
        <v>72720020.549999997</v>
        <stp/>
        <stp>EM_S_STM07_IS</stp>
        <stp>4</stp>
        <stp>002680.SZ</stp>
        <stp>61</stp>
        <stp>12/31/2011</stp>
        <stp>1</stp>
        <tr r="O1150" s="1"/>
      </tp>
      <tp>
        <v>4458716.79</v>
        <stp/>
        <stp>EM_S_STM07_IS</stp>
        <stp>4</stp>
        <stp>000681.SZ</stp>
        <stp>61</stp>
        <stp>12/31/2013</stp>
        <stp>1</stp>
        <tr r="Q244" s="1"/>
      </tp>
      <tp>
        <v>94426268.290000007</v>
        <stp/>
        <stp>EM_S_STM07_IS</stp>
        <stp>4</stp>
        <stp>002681.SZ</stp>
        <stp>61</stp>
        <stp>12/31/2011</stp>
        <stp>1</stp>
        <tr r="O1151" s="1"/>
      </tp>
      <tp>
        <v>36484904.049999997</v>
        <stp/>
        <stp>EM_S_STM07_IS</stp>
        <stp>4</stp>
        <stp>000682.SZ</stp>
        <stp>61</stp>
        <stp>12/31/2013</stp>
        <stp>1</stp>
        <tr r="Q245" s="1"/>
      </tp>
      <tp>
        <v>189274997.56999999</v>
        <stp/>
        <stp>EM_S_STM07_IS</stp>
        <stp>4</stp>
        <stp>002682.SZ</stp>
        <stp>61</stp>
        <stp>12/31/2011</stp>
        <stp>1</stp>
        <tr r="O1152" s="1"/>
      </tp>
      <tp>
        <v>26900953.68</v>
        <stp/>
        <stp>EM_S_STM07_IS</stp>
        <stp>4</stp>
        <stp>000683.SZ</stp>
        <stp>61</stp>
        <stp>12/31/2013</stp>
        <stp>1</stp>
        <tr r="Q246" s="1"/>
      </tp>
      <tp>
        <v>121309153.56</v>
        <stp/>
        <stp>EM_S_STM07_IS</stp>
        <stp>4</stp>
        <stp>002683.SZ</stp>
        <stp>61</stp>
        <stp>12/31/2011</stp>
        <stp>1</stp>
        <tr r="O1153" s="1"/>
      </tp>
      <tp>
        <v>41651109.310000002</v>
        <stp/>
        <stp>EM_S_STM07_IS</stp>
        <stp>4</stp>
        <stp>002684.SZ</stp>
        <stp>61</stp>
        <stp>12/31/2011</stp>
        <stp>1</stp>
        <tr r="O1154" s="1"/>
      </tp>
      <tp>
        <v>608441579.95000005</v>
        <stp/>
        <stp>EM_S_STM07_IS</stp>
        <stp>4</stp>
        <stp>000685.SZ</stp>
        <stp>61</stp>
        <stp>12/31/2013</stp>
        <stp>1</stp>
        <tr r="Q247" s="1"/>
      </tp>
      <tp>
        <v>78390933.430000007</v>
        <stp/>
        <stp>EM_S_STM07_IS</stp>
        <stp>4</stp>
        <stp>002685.SZ</stp>
        <stp>61</stp>
        <stp>12/31/2011</stp>
        <stp>1</stp>
        <tr r="O1155" s="1"/>
      </tp>
      <tp>
        <v>480057377.94999999</v>
        <stp/>
        <stp>EM_S_STM07_IS</stp>
        <stp>4</stp>
        <stp>000686.SZ</stp>
        <stp>61</stp>
        <stp>12/31/2013</stp>
        <stp>1</stp>
        <tr r="Q248" s="1"/>
      </tp>
      <tp>
        <v>62049658.810000002</v>
        <stp/>
        <stp>EM_S_STM07_IS</stp>
        <stp>4</stp>
        <stp>002686.SZ</stp>
        <stp>61</stp>
        <stp>12/31/2011</stp>
        <stp>1</stp>
        <tr r="O1156" s="1"/>
      </tp>
      <tp>
        <v>-158754642.25</v>
        <stp/>
        <stp>EM_S_STM07_IS</stp>
        <stp>4</stp>
        <stp>000687.SZ</stp>
        <stp>61</stp>
        <stp>12/31/2013</stp>
        <stp>1</stp>
        <tr r="Q249" s="1"/>
      </tp>
      <tp>
        <v>94240784.450000003</v>
        <stp/>
        <stp>EM_S_STM07_IS</stp>
        <stp>4</stp>
        <stp>002687.SZ</stp>
        <stp>61</stp>
        <stp>12/31/2011</stp>
        <stp>1</stp>
        <tr r="O1157" s="1"/>
      </tp>
      <tp>
        <v>282250999.87</v>
        <stp/>
        <stp>EM_S_STM07_IS</stp>
        <stp>4</stp>
        <stp>000688.SZ</stp>
        <stp>61</stp>
        <stp>12/31/2013</stp>
        <stp>1</stp>
        <tr r="Q250" s="1"/>
      </tp>
      <tp>
        <v>77404788.150000006</v>
        <stp/>
        <stp>EM_S_STM07_IS</stp>
        <stp>4</stp>
        <stp>002688.SZ</stp>
        <stp>61</stp>
        <stp>12/31/2011</stp>
        <stp>1</stp>
        <tr r="O1158" s="1"/>
      </tp>
      <tp>
        <v>122593099.48</v>
        <stp/>
        <stp>EM_S_STM07_IS</stp>
        <stp>4</stp>
        <stp>002689.SZ</stp>
        <stp>61</stp>
        <stp>12/31/2011</stp>
        <stp>1</stp>
        <tr r="O1159" s="1"/>
      </tp>
      <tp>
        <v>1107336299.4400001</v>
        <stp/>
        <stp>EM_S_STM07_IS</stp>
        <stp>4</stp>
        <stp>000690.SZ</stp>
        <stp>61</stp>
        <stp>12/31/2013</stp>
        <stp>1</stp>
        <tr r="Q251" s="1"/>
      </tp>
      <tp>
        <v>132547937.31999999</v>
        <stp/>
        <stp>EM_S_STM07_IS</stp>
        <stp>4</stp>
        <stp>002690.SZ</stp>
        <stp>61</stp>
        <stp>12/31/2011</stp>
        <stp>1</stp>
        <tr r="O1160" s="1"/>
      </tp>
      <tp>
        <v>2626252.61</v>
        <stp/>
        <stp>EM_S_STM07_IS</stp>
        <stp>4</stp>
        <stp>000691.SZ</stp>
        <stp>61</stp>
        <stp>12/31/2013</stp>
        <stp>1</stp>
        <tr r="Q252" s="1"/>
      </tp>
      <tp>
        <v>50527361.689999998</v>
        <stp/>
        <stp>EM_S_STM07_IS</stp>
        <stp>4</stp>
        <stp>002691.SZ</stp>
        <stp>61</stp>
        <stp>12/31/2011</stp>
        <stp>1</stp>
        <tr r="O1161" s="1"/>
      </tp>
      <tp>
        <v>20844999.09</v>
        <stp/>
        <stp>EM_S_STM07_IS</stp>
        <stp>4</stp>
        <stp>000692.SZ</stp>
        <stp>61</stp>
        <stp>12/31/2013</stp>
        <stp>1</stp>
        <tr r="Q253" s="1"/>
      </tp>
      <tp>
        <v>118812332.12</v>
        <stp/>
        <stp>EM_S_STM07_IS</stp>
        <stp>4</stp>
        <stp>002692.SZ</stp>
        <stp>61</stp>
        <stp>12/31/2011</stp>
        <stp>1</stp>
        <tr r="O1162" s="1"/>
      </tp>
      <tp>
        <v>111784706.53</v>
        <stp/>
        <stp>EM_S_STM07_IS</stp>
        <stp>4</stp>
        <stp>000693.SZ</stp>
        <stp>61</stp>
        <stp>12/31/2013</stp>
        <stp>1</stp>
        <tr r="Q254" s="1"/>
      </tp>
      <tp>
        <v>70411925.430000007</v>
        <stp/>
        <stp>EM_S_STM07_IS</stp>
        <stp>4</stp>
        <stp>002693.SZ</stp>
        <stp>61</stp>
        <stp>12/31/2011</stp>
        <stp>1</stp>
        <tr r="O1163" s="1"/>
      </tp>
      <tp>
        <v>101535806.89</v>
        <stp/>
        <stp>EM_S_STM07_IS</stp>
        <stp>4</stp>
        <stp>002694.SZ</stp>
        <stp>61</stp>
        <stp>12/31/2011</stp>
        <stp>1</stp>
        <tr r="O1164" s="1"/>
      </tp>
      <tp>
        <v>3258072.45</v>
        <stp/>
        <stp>EM_S_STM07_IS</stp>
        <stp>4</stp>
        <stp>000695.SZ</stp>
        <stp>61</stp>
        <stp>12/31/2013</stp>
        <stp>1</stp>
        <tr r="Q255" s="1"/>
      </tp>
      <tp>
        <v>81098146.819999993</v>
        <stp/>
        <stp>EM_S_STM07_IS</stp>
        <stp>4</stp>
        <stp>002695.SZ</stp>
        <stp>61</stp>
        <stp>12/31/2011</stp>
        <stp>1</stp>
        <tr r="O1165" s="1"/>
      </tp>
      <tp>
        <v>337366051.64999998</v>
        <stp/>
        <stp>EM_S_STM07_IS</stp>
        <stp>4</stp>
        <stp>001696.SZ</stp>
        <stp>61</stp>
        <stp>12/31/2012</stp>
        <stp>1</stp>
        <tr r="P470" s="1"/>
      </tp>
      <tp>
        <v>64816285.719999999</v>
        <stp/>
        <stp>EM_S_STM07_IS</stp>
        <stp>4</stp>
        <stp>002696.SZ</stp>
        <stp>61</stp>
        <stp>12/31/2011</stp>
        <stp>1</stp>
        <tr r="O1166" s="1"/>
      </tp>
      <tp>
        <v>63858621.609999999</v>
        <stp/>
        <stp>EM_S_STM07_IS</stp>
        <stp>4</stp>
        <stp>000697.SZ</stp>
        <stp>61</stp>
        <stp>12/31/2013</stp>
        <stp>1</stp>
        <tr r="Q256" s="1"/>
      </tp>
      <tp>
        <v>170613201.81999999</v>
        <stp/>
        <stp>EM_S_STM07_IS</stp>
        <stp>4</stp>
        <stp>002697.SZ</stp>
        <stp>61</stp>
        <stp>12/31/2011</stp>
        <stp>1</stp>
        <tr r="O1167" s="1"/>
      </tp>
      <tp>
        <v>36970040.649999999</v>
        <stp/>
        <stp>EM_S_STM07_IS</stp>
        <stp>4</stp>
        <stp>000698.SZ</stp>
        <stp>61</stp>
        <stp>12/31/2013</stp>
        <stp>1</stp>
        <tr r="Q257" s="1"/>
      </tp>
      <tp>
        <v>150520329.53999999</v>
        <stp/>
        <stp>EM_S_STM07_IS</stp>
        <stp>4</stp>
        <stp>002698.SZ</stp>
        <stp>61</stp>
        <stp>12/31/2011</stp>
        <stp>1</stp>
        <tr r="O1168" s="1"/>
      </tp>
      <tp>
        <v>48296434.899999999</v>
        <stp/>
        <stp>EM_S_STM07_IS</stp>
        <stp>4</stp>
        <stp>002699.SZ</stp>
        <stp>61</stp>
        <stp>12/31/2011</stp>
        <stp>1</stp>
        <tr r="O1169" s="1"/>
      </tp>
      <tp>
        <v>508514764.25</v>
        <stp/>
        <stp>EM_S_STM07_IS</stp>
        <stp>4</stp>
        <stp>000620.SZ</stp>
        <stp>61</stp>
        <stp>12/31/2013</stp>
        <stp>1</stp>
        <tr r="Q203" s="1"/>
      </tp>
      <tp>
        <v>68318105.730000004</v>
        <stp/>
        <stp>EM_S_STM07_IS</stp>
        <stp>4</stp>
        <stp>002620.SZ</stp>
        <stp>61</stp>
        <stp>12/31/2011</stp>
        <stp>1</stp>
        <tr r="O1090" s="1"/>
      </tp>
      <tp>
        <v>88056758.930000007</v>
        <stp/>
        <stp>EM_S_STM07_IS</stp>
        <stp>4</stp>
        <stp>002621.SZ</stp>
        <stp>61</stp>
        <stp>12/31/2011</stp>
        <stp>1</stp>
        <tr r="O1091" s="1"/>
      </tp>
      <tp>
        <v>10128734.32</v>
        <stp/>
        <stp>EM_S_STM07_IS</stp>
        <stp>4</stp>
        <stp>000622.SZ</stp>
        <stp>61</stp>
        <stp>12/31/2013</stp>
        <stp>1</stp>
        <tr r="Q204" s="1"/>
      </tp>
      <tp>
        <v>91686326.409999996</v>
        <stp/>
        <stp>EM_S_STM07_IS</stp>
        <stp>4</stp>
        <stp>002622.SZ</stp>
        <stp>61</stp>
        <stp>12/31/2011</stp>
        <stp>1</stp>
        <tr r="O1092" s="1"/>
      </tp>
      <tp>
        <v>1058789402.83</v>
        <stp/>
        <stp>EM_S_STM07_IS</stp>
        <stp>4</stp>
        <stp>000623.SZ</stp>
        <stp>61</stp>
        <stp>12/31/2013</stp>
        <stp>1</stp>
        <tr r="Q205" s="1"/>
      </tp>
      <tp>
        <v>213478667.12</v>
        <stp/>
        <stp>EM_S_STM07_IS</stp>
        <stp>4</stp>
        <stp>002623.SZ</stp>
        <stp>61</stp>
        <stp>12/31/2011</stp>
        <stp>1</stp>
        <tr r="O1093" s="1"/>
      </tp>
      <tp>
        <v>54171061.390000001</v>
        <stp/>
        <stp>EM_S_STM07_IS</stp>
        <stp>4</stp>
        <stp>002624.SZ</stp>
        <stp>61</stp>
        <stp>12/31/2011</stp>
        <stp>1</stp>
        <tr r="O1094" s="1"/>
      </tp>
      <tp>
        <v>3505640520.04</v>
        <stp/>
        <stp>EM_S_STM07_IS</stp>
        <stp>4</stp>
        <stp>000625.SZ</stp>
        <stp>61</stp>
        <stp>12/31/2013</stp>
        <stp>1</stp>
        <tr r="Q206" s="1"/>
      </tp>
      <tp>
        <v>42746234.700000003</v>
        <stp/>
        <stp>EM_S_STM07_IS</stp>
        <stp>4</stp>
        <stp>002625.SZ</stp>
        <stp>61</stp>
        <stp>12/31/2011</stp>
        <stp>1</stp>
        <tr r="O1095" s="1"/>
      </tp>
      <tp>
        <v>36617249.039999999</v>
        <stp/>
        <stp>EM_S_STM07_IS</stp>
        <stp>4</stp>
        <stp>000626.SZ</stp>
        <stp>61</stp>
        <stp>12/31/2013</stp>
        <stp>1</stp>
        <tr r="Q207" s="1"/>
      </tp>
      <tp>
        <v>132124839.63</v>
        <stp/>
        <stp>EM_S_STM07_IS</stp>
        <stp>4</stp>
        <stp>002626.SZ</stp>
        <stp>61</stp>
        <stp>12/31/2011</stp>
        <stp>1</stp>
        <tr r="O1096" s="1"/>
      </tp>
      <tp>
        <v>-101010980.18000001</v>
        <stp/>
        <stp>EM_S_STM07_IS</stp>
        <stp>4</stp>
        <stp>000627.SZ</stp>
        <stp>61</stp>
        <stp>12/31/2013</stp>
        <stp>1</stp>
        <tr r="Q208" s="1"/>
      </tp>
      <tp>
        <v>104194880.37</v>
        <stp/>
        <stp>EM_S_STM07_IS</stp>
        <stp>4</stp>
        <stp>002627.SZ</stp>
        <stp>61</stp>
        <stp>12/31/2011</stp>
        <stp>1</stp>
        <tr r="O1097" s="1"/>
      </tp>
      <tp>
        <v>13996882.08</v>
        <stp/>
        <stp>EM_S_STM07_IS</stp>
        <stp>4</stp>
        <stp>000628.SZ</stp>
        <stp>61</stp>
        <stp>12/31/2013</stp>
        <stp>1</stp>
        <tr r="Q209" s="1"/>
      </tp>
      <tp>
        <v>191633972.88999999</v>
        <stp/>
        <stp>EM_S_STM07_IS</stp>
        <stp>4</stp>
        <stp>002628.SZ</stp>
        <stp>61</stp>
        <stp>12/31/2011</stp>
        <stp>1</stp>
        <tr r="O1098" s="1"/>
      </tp>
      <tp>
        <v>549063155.63999999</v>
        <stp/>
        <stp>EM_S_STM07_IS</stp>
        <stp>4</stp>
        <stp>000629.SZ</stp>
        <stp>61</stp>
        <stp>12/31/2013</stp>
        <stp>1</stp>
        <tr r="Q210" s="1"/>
      </tp>
      <tp>
        <v>72394784.430000007</v>
        <stp/>
        <stp>EM_S_STM07_IS</stp>
        <stp>4</stp>
        <stp>002629.SZ</stp>
        <stp>61</stp>
        <stp>12/31/2011</stp>
        <stp>1</stp>
        <tr r="O1099" s="1"/>
      </tp>
      <tp>
        <v>572562051.54999995</v>
        <stp/>
        <stp>EM_S_STM07_IS</stp>
        <stp>4</stp>
        <stp>000630.SZ</stp>
        <stp>61</stp>
        <stp>12/31/2013</stp>
        <stp>1</stp>
        <tr r="Q211" s="1"/>
      </tp>
      <tp>
        <v>102459655.14</v>
        <stp/>
        <stp>EM_S_STM07_IS</stp>
        <stp>4</stp>
        <stp>002630.SZ</stp>
        <stp>61</stp>
        <stp>12/31/2011</stp>
        <stp>1</stp>
        <tr r="O1100" s="1"/>
      </tp>
      <tp>
        <v>609837467.87</v>
        <stp/>
        <stp>EM_S_STM07_IS</stp>
        <stp>4</stp>
        <stp>000631.SZ</stp>
        <stp>61</stp>
        <stp>12/31/2013</stp>
        <stp>1</stp>
        <tr r="Q212" s="1"/>
      </tp>
      <tp>
        <v>86528165.879999995</v>
        <stp/>
        <stp>EM_S_STM07_IS</stp>
        <stp>4</stp>
        <stp>002631.SZ</stp>
        <stp>61</stp>
        <stp>12/31/2011</stp>
        <stp>1</stp>
        <tr r="O1101" s="1"/>
      </tp>
      <tp>
        <v>14062555.869999999</v>
        <stp/>
        <stp>EM_S_STM07_IS</stp>
        <stp>4</stp>
        <stp>000632.SZ</stp>
        <stp>61</stp>
        <stp>12/31/2013</stp>
        <stp>1</stp>
        <tr r="Q213" s="1"/>
      </tp>
      <tp>
        <v>74505470.620000005</v>
        <stp/>
        <stp>EM_S_STM07_IS</stp>
        <stp>4</stp>
        <stp>002632.SZ</stp>
        <stp>61</stp>
        <stp>12/31/2011</stp>
        <stp>1</stp>
        <tr r="O1102" s="1"/>
      </tp>
      <tp>
        <v>5824313.6100000003</v>
        <stp/>
        <stp>EM_S_STM07_IS</stp>
        <stp>4</stp>
        <stp>000633.SZ</stp>
        <stp>61</stp>
        <stp>12/31/2013</stp>
        <stp>1</stp>
        <tr r="Q214" s="1"/>
      </tp>
      <tp>
        <v>39178199.57</v>
        <stp/>
        <stp>EM_S_STM07_IS</stp>
        <stp>4</stp>
        <stp>002633.SZ</stp>
        <stp>61</stp>
        <stp>12/31/2011</stp>
        <stp>1</stp>
        <tr r="O1103" s="1"/>
      </tp>
      <tp>
        <v>46113876.590000004</v>
        <stp/>
        <stp>EM_S_STM07_IS</stp>
        <stp>4</stp>
        <stp>002634.SZ</stp>
        <stp>61</stp>
        <stp>12/31/2011</stp>
        <stp>1</stp>
        <tr r="O1104" s="1"/>
      </tp>
      <tp>
        <v>77011964.739999995</v>
        <stp/>
        <stp>EM_S_STM07_IS</stp>
        <stp>4</stp>
        <stp>000635.SZ</stp>
        <stp>61</stp>
        <stp>12/31/2013</stp>
        <stp>1</stp>
        <tr r="Q215" s="1"/>
      </tp>
      <tp>
        <v>101044011.94</v>
        <stp/>
        <stp>EM_S_STM07_IS</stp>
        <stp>4</stp>
        <stp>002635.SZ</stp>
        <stp>61</stp>
        <stp>12/31/2011</stp>
        <stp>1</stp>
        <tr r="O1105" s="1"/>
      </tp>
      <tp>
        <v>87845807.129999995</v>
        <stp/>
        <stp>EM_S_STM07_IS</stp>
        <stp>4</stp>
        <stp>000636.SZ</stp>
        <stp>61</stp>
        <stp>12/31/2013</stp>
        <stp>1</stp>
        <tr r="Q216" s="1"/>
      </tp>
      <tp>
        <v>76724223.180000007</v>
        <stp/>
        <stp>EM_S_STM07_IS</stp>
        <stp>4</stp>
        <stp>002636.SZ</stp>
        <stp>61</stp>
        <stp>12/31/2011</stp>
        <stp>1</stp>
        <tr r="O1106" s="1"/>
      </tp>
      <tp>
        <v>48274176.079999998</v>
        <stp/>
        <stp>EM_S_STM07_IS</stp>
        <stp>4</stp>
        <stp>000637.SZ</stp>
        <stp>61</stp>
        <stp>12/31/2013</stp>
        <stp>1</stp>
        <tr r="Q217" s="1"/>
      </tp>
      <tp>
        <v>104122197.45999999</v>
        <stp/>
        <stp>EM_S_STM07_IS</stp>
        <stp>4</stp>
        <stp>002637.SZ</stp>
        <stp>61</stp>
        <stp>12/31/2011</stp>
        <stp>1</stp>
        <tr r="O1107" s="1"/>
      </tp>
      <tp>
        <v>-12030923.359999999</v>
        <stp/>
        <stp>EM_S_STM07_IS</stp>
        <stp>4</stp>
        <stp>000638.SZ</stp>
        <stp>61</stp>
        <stp>12/31/2013</stp>
        <stp>1</stp>
        <tr r="Q218" s="1"/>
      </tp>
      <tp>
        <v>124623159.89</v>
        <stp/>
        <stp>EM_S_STM07_IS</stp>
        <stp>4</stp>
        <stp>002638.SZ</stp>
        <stp>61</stp>
        <stp>12/31/2011</stp>
        <stp>1</stp>
        <tr r="O1108" s="1"/>
      </tp>
      <tp>
        <v>180948638.59999999</v>
        <stp/>
        <stp>EM_S_STM07_IS</stp>
        <stp>4</stp>
        <stp>000639.SZ</stp>
        <stp>61</stp>
        <stp>12/31/2013</stp>
        <stp>1</stp>
        <tr r="Q219" s="1"/>
      </tp>
      <tp>
        <v>87605162.840000004</v>
        <stp/>
        <stp>EM_S_STM07_IS</stp>
        <stp>4</stp>
        <stp>002639.SZ</stp>
        <stp>61</stp>
        <stp>12/31/2011</stp>
        <stp>1</stp>
        <tr r="O1109" s="1"/>
      </tp>
      <tp>
        <v>715282564.83000004</v>
        <stp/>
        <stp>EM_S_STM07_IS</stp>
        <stp>4</stp>
        <stp>000600.SZ</stp>
        <stp>61</stp>
        <stp>12/31/2013</stp>
        <stp>1</stp>
        <tr r="Q187" s="1"/>
      </tp>
      <tp>
        <v>49667114.439999998</v>
        <stp/>
        <stp>EM_S_STM07_IS</stp>
        <stp>4</stp>
        <stp>002600.SZ</stp>
        <stp>61</stp>
        <stp>12/31/2011</stp>
        <stp>1</stp>
        <tr r="O1070" s="1"/>
      </tp>
      <tp>
        <v>206957772.34999999</v>
        <stp/>
        <stp>EM_S_STM07_IS</stp>
        <stp>4</stp>
        <stp>000601.SZ</stp>
        <stp>61</stp>
        <stp>12/31/2013</stp>
        <stp>1</stp>
        <tr r="Q188" s="1"/>
      </tp>
      <tp>
        <v>359474973.17000002</v>
        <stp/>
        <stp>EM_S_STM07_IS</stp>
        <stp>4</stp>
        <stp>002601.SZ</stp>
        <stp>61</stp>
        <stp>12/31/2011</stp>
        <stp>1</stp>
        <tr r="O1071" s="1"/>
      </tp>
      <tp>
        <v>141447394.44</v>
        <stp/>
        <stp>EM_S_STM07_IS</stp>
        <stp>4</stp>
        <stp>002602.SZ</stp>
        <stp>61</stp>
        <stp>12/31/2011</stp>
        <stp>1</stp>
        <tr r="O1072" s="1"/>
      </tp>
      <tp>
        <v>289843056.44</v>
        <stp/>
        <stp>EM_S_STM07_IS</stp>
        <stp>4</stp>
        <stp>000603.SZ</stp>
        <stp>61</stp>
        <stp>12/31/2013</stp>
        <stp>1</stp>
        <tr r="Q189" s="1"/>
      </tp>
      <tp>
        <v>454071087.23000002</v>
        <stp/>
        <stp>EM_S_STM07_IS</stp>
        <stp>4</stp>
        <stp>002603.SZ</stp>
        <stp>61</stp>
        <stp>12/31/2011</stp>
        <stp>1</stp>
        <tr r="O1073" s="1"/>
      </tp>
      <tp>
        <v>85668876.359999999</v>
        <stp/>
        <stp>EM_S_STM07_IS</stp>
        <stp>4</stp>
        <stp>002604.SZ</stp>
        <stp>61</stp>
        <stp>12/31/2011</stp>
        <stp>1</stp>
        <tr r="O1074" s="1"/>
      </tp>
      <tp>
        <v>-12153458.26</v>
        <stp/>
        <stp>EM_S_STM07_IS</stp>
        <stp>4</stp>
        <stp>000605.SZ</stp>
        <stp>61</stp>
        <stp>12/31/2013</stp>
        <stp>1</stp>
        <tr r="Q190" s="1"/>
      </tp>
      <tp>
        <v>72544381.329999998</v>
        <stp/>
        <stp>EM_S_STM07_IS</stp>
        <stp>4</stp>
        <stp>002605.SZ</stp>
        <stp>61</stp>
        <stp>12/31/2011</stp>
        <stp>1</stp>
        <tr r="O1075" s="1"/>
      </tp>
      <tp>
        <v>26628751.300000001</v>
        <stp/>
        <stp>EM_S_STM07_IS</stp>
        <stp>4</stp>
        <stp>000606.SZ</stp>
        <stp>61</stp>
        <stp>12/31/2013</stp>
        <stp>1</stp>
        <tr r="Q191" s="1"/>
      </tp>
      <tp>
        <v>53987886.670000002</v>
        <stp/>
        <stp>EM_S_STM07_IS</stp>
        <stp>4</stp>
        <stp>002606.SZ</stp>
        <stp>61</stp>
        <stp>12/31/2011</stp>
        <stp>1</stp>
        <tr r="O1076" s="1"/>
      </tp>
      <tp>
        <v>12404900.99</v>
        <stp/>
        <stp>EM_S_STM07_IS</stp>
        <stp>4</stp>
        <stp>000607.SZ</stp>
        <stp>61</stp>
        <stp>12/31/2013</stp>
        <stp>1</stp>
        <tr r="Q192" s="1"/>
      </tp>
      <tp>
        <v>90622182.370000005</v>
        <stp/>
        <stp>EM_S_STM07_IS</stp>
        <stp>4</stp>
        <stp>002607.SZ</stp>
        <stp>61</stp>
        <stp>12/31/2011</stp>
        <stp>1</stp>
        <tr r="O1077" s="1"/>
      </tp>
      <tp>
        <v>191274000</v>
        <stp/>
        <stp>EM_S_STM07_IS</stp>
        <stp>4</stp>
        <stp>000608.SZ</stp>
        <stp>61</stp>
        <stp>12/31/2013</stp>
        <stp>1</stp>
        <tr r="Q193" s="1"/>
      </tp>
      <tp>
        <v>184600271.28</v>
        <stp/>
        <stp>EM_S_STM07_IS</stp>
        <stp>4</stp>
        <stp>002608.SZ</stp>
        <stp>61</stp>
        <stp>12/31/2011</stp>
        <stp>1</stp>
        <tr r="O1078" s="1"/>
      </tp>
      <tp>
        <v>104035542.69</v>
        <stp/>
        <stp>EM_S_STM07_IS</stp>
        <stp>4</stp>
        <stp>000609.SZ</stp>
        <stp>61</stp>
        <stp>12/31/2013</stp>
        <stp>1</stp>
        <tr r="Q194" s="1"/>
      </tp>
      <tp>
        <v>42605622.039999999</v>
        <stp/>
        <stp>EM_S_STM07_IS</stp>
        <stp>4</stp>
        <stp>002609.SZ</stp>
        <stp>61</stp>
        <stp>12/31/2011</stp>
        <stp>1</stp>
        <tr r="O1079" s="1"/>
      </tp>
      <tp>
        <v>8570156.6500000004</v>
        <stp/>
        <stp>EM_S_STM07_IS</stp>
        <stp>4</stp>
        <stp>000610.SZ</stp>
        <stp>61</stp>
        <stp>12/31/2013</stp>
        <stp>1</stp>
        <tr r="Q195" s="1"/>
      </tp>
      <tp>
        <v>197263945.56</v>
        <stp/>
        <stp>EM_S_STM07_IS</stp>
        <stp>4</stp>
        <stp>002610.SZ</stp>
        <stp>61</stp>
        <stp>12/31/2011</stp>
        <stp>1</stp>
        <tr r="O1080" s="1"/>
      </tp>
      <tp>
        <v>11398700.34</v>
        <stp/>
        <stp>EM_S_STM07_IS</stp>
        <stp>4</stp>
        <stp>000611.SZ</stp>
        <stp>61</stp>
        <stp>12/31/2013</stp>
        <stp>1</stp>
        <tr r="Q196" s="1"/>
      </tp>
      <tp>
        <v>76337141.519999996</v>
        <stp/>
        <stp>EM_S_STM07_IS</stp>
        <stp>4</stp>
        <stp>002611.SZ</stp>
        <stp>61</stp>
        <stp>12/31/2011</stp>
        <stp>1</stp>
        <tr r="O1081" s="1"/>
      </tp>
      <tp>
        <v>262941152.94</v>
        <stp/>
        <stp>EM_S_STM07_IS</stp>
        <stp>4</stp>
        <stp>000612.SZ</stp>
        <stp>61</stp>
        <stp>12/31/2013</stp>
        <stp>1</stp>
        <tr r="Q197" s="1"/>
      </tp>
      <tp>
        <v>208660759.88</v>
        <stp/>
        <stp>EM_S_STM07_IS</stp>
        <stp>4</stp>
        <stp>002612.SZ</stp>
        <stp>61</stp>
        <stp>12/31/2011</stp>
        <stp>1</stp>
        <tr r="O1082" s="1"/>
      </tp>
      <tp>
        <v>-2199319.96</v>
        <stp/>
        <stp>EM_S_STM07_IS</stp>
        <stp>4</stp>
        <stp>000613.SZ</stp>
        <stp>61</stp>
        <stp>12/31/2013</stp>
        <stp>1</stp>
        <tr r="Q198" s="1"/>
      </tp>
      <tp>
        <v>100338807.81</v>
        <stp/>
        <stp>EM_S_STM07_IS</stp>
        <stp>4</stp>
        <stp>002613.SZ</stp>
        <stp>61</stp>
        <stp>12/31/2011</stp>
        <stp>1</stp>
        <tr r="O1083" s="1"/>
      </tp>
      <tp>
        <v>138440892.75999999</v>
        <stp/>
        <stp>EM_S_STM07_IS</stp>
        <stp>4</stp>
        <stp>002614.SZ</stp>
        <stp>61</stp>
        <stp>12/31/2011</stp>
        <stp>1</stp>
        <tr r="O1084" s="1"/>
      </tp>
      <tp>
        <v>-36642072.909999996</v>
        <stp/>
        <stp>EM_S_STM07_IS</stp>
        <stp>4</stp>
        <stp>000615.SZ</stp>
        <stp>61</stp>
        <stp>12/31/2013</stp>
        <stp>1</stp>
        <tr r="Q199" s="1"/>
      </tp>
      <tp>
        <v>50231138.590000004</v>
        <stp/>
        <stp>EM_S_STM07_IS</stp>
        <stp>4</stp>
        <stp>002615.SZ</stp>
        <stp>61</stp>
        <stp>12/31/2011</stp>
        <stp>1</stp>
        <tr r="O1085" s="1"/>
      </tp>
      <tp>
        <v>213539215.75</v>
        <stp/>
        <stp>EM_S_STM07_IS</stp>
        <stp>4</stp>
        <stp>000616.SZ</stp>
        <stp>61</stp>
        <stp>12/31/2013</stp>
        <stp>1</stp>
        <tr r="Q200" s="1"/>
      </tp>
      <tp>
        <v>80023022.390000001</v>
        <stp/>
        <stp>EM_S_STM07_IS</stp>
        <stp>4</stp>
        <stp>002616.SZ</stp>
        <stp>61</stp>
        <stp>12/31/2011</stp>
        <stp>1</stp>
        <tr r="O1086" s="1"/>
      </tp>
      <tp>
        <v>9844601.9000000004</v>
        <stp/>
        <stp>EM_S_STM07_IS</stp>
        <stp>4</stp>
        <stp>000617.SZ</stp>
        <stp>61</stp>
        <stp>12/31/2013</stp>
        <stp>1</stp>
        <tr r="Q201" s="1"/>
      </tp>
      <tp>
        <v>52929335.979999997</v>
        <stp/>
        <stp>EM_S_STM07_IS</stp>
        <stp>4</stp>
        <stp>002617.SZ</stp>
        <stp>61</stp>
        <stp>12/31/2011</stp>
        <stp>1</stp>
        <tr r="O1087" s="1"/>
      </tp>
      <tp>
        <v>54586859.090000004</v>
        <stp/>
        <stp>EM_S_STM07_IS</stp>
        <stp>4</stp>
        <stp>002618.SZ</stp>
        <stp>61</stp>
        <stp>12/31/2011</stp>
        <stp>1</stp>
        <tr r="O1088" s="1"/>
      </tp>
      <tp>
        <v>139540247.13999999</v>
        <stp/>
        <stp>EM_S_STM07_IS</stp>
        <stp>4</stp>
        <stp>000619.SZ</stp>
        <stp>61</stp>
        <stp>12/31/2013</stp>
        <stp>1</stp>
        <tr r="Q202" s="1"/>
      </tp>
      <tp>
        <v>50712344.340000004</v>
        <stp/>
        <stp>EM_S_STM07_IS</stp>
        <stp>4</stp>
        <stp>002619.SZ</stp>
        <stp>61</stp>
        <stp>12/31/2011</stp>
        <stp>1</stp>
        <tr r="O1089" s="1"/>
      </tp>
      <tp>
        <v>53725493.210000001</v>
        <stp/>
        <stp>EM_S_STM07_IS</stp>
        <stp>4</stp>
        <stp>002660.SZ</stp>
        <stp>61</stp>
        <stp>12/31/2011</stp>
        <stp>1</stp>
        <tr r="O1130" s="1"/>
      </tp>
      <tp>
        <v>283898219.06999999</v>
        <stp/>
        <stp>EM_S_STM07_IS</stp>
        <stp>4</stp>
        <stp>000661.SZ</stp>
        <stp>61</stp>
        <stp>12/31/2013</stp>
        <stp>1</stp>
        <tr r="Q227" s="1"/>
      </tp>
      <tp>
        <v>65720196.159999996</v>
        <stp/>
        <stp>EM_S_STM07_IS</stp>
        <stp>4</stp>
        <stp>002661.SZ</stp>
        <stp>61</stp>
        <stp>12/31/2011</stp>
        <stp>1</stp>
        <tr r="O1131" s="1"/>
      </tp>
      <tp>
        <v>-62577725.07</v>
        <stp/>
        <stp>EM_S_STM07_IS</stp>
        <stp>4</stp>
        <stp>000662.SZ</stp>
        <stp>61</stp>
        <stp>12/31/2013</stp>
        <stp>1</stp>
        <tr r="Q228" s="1"/>
      </tp>
      <tp>
        <v>307341510.06</v>
        <stp/>
        <stp>EM_S_STM07_IS</stp>
        <stp>4</stp>
        <stp>002662.SZ</stp>
        <stp>61</stp>
        <stp>12/31/2011</stp>
        <stp>1</stp>
        <tr r="O1132" s="1"/>
      </tp>
      <tp>
        <v>11122430.42</v>
        <stp/>
        <stp>EM_S_STM07_IS</stp>
        <stp>4</stp>
        <stp>000663.SZ</stp>
        <stp>61</stp>
        <stp>12/31/2013</stp>
        <stp>1</stp>
        <tr r="Q229" s="1"/>
      </tp>
      <tp>
        <v>168135739.22</v>
        <stp/>
        <stp>EM_S_STM07_IS</stp>
        <stp>4</stp>
        <stp>002663.SZ</stp>
        <stp>61</stp>
        <stp>12/31/2011</stp>
        <stp>1</stp>
        <tr r="O1133" s="1"/>
      </tp>
      <tp>
        <v>77727263.950000003</v>
        <stp/>
        <stp>EM_S_STM07_IS</stp>
        <stp>4</stp>
        <stp>002664.SZ</stp>
        <stp>61</stp>
        <stp>12/31/2011</stp>
        <stp>1</stp>
        <tr r="O1134" s="1"/>
      </tp>
      <tp>
        <v>183903810.03</v>
        <stp/>
        <stp>EM_S_STM07_IS</stp>
        <stp>4</stp>
        <stp>000665.SZ</stp>
        <stp>61</stp>
        <stp>12/31/2013</stp>
        <stp>1</stp>
        <tr r="Q230" s="1"/>
      </tp>
      <tp>
        <v>110250639.2</v>
        <stp/>
        <stp>EM_S_STM07_IS</stp>
        <stp>4</stp>
        <stp>002665.SZ</stp>
        <stp>61</stp>
        <stp>12/31/2011</stp>
        <stp>1</stp>
        <tr r="O1135" s="1"/>
      </tp>
      <tp>
        <v>591778324.35000002</v>
        <stp/>
        <stp>EM_S_STM07_IS</stp>
        <stp>4</stp>
        <stp>000666.SZ</stp>
        <stp>61</stp>
        <stp>12/31/2013</stp>
        <stp>1</stp>
        <tr r="Q231" s="1"/>
      </tp>
      <tp>
        <v>117942643.70999999</v>
        <stp/>
        <stp>EM_S_STM07_IS</stp>
        <stp>4</stp>
        <stp>002666.SZ</stp>
        <stp>61</stp>
        <stp>12/31/2011</stp>
        <stp>1</stp>
        <tr r="O1136" s="1"/>
      </tp>
      <tp>
        <v>51691415.560000002</v>
        <stp/>
        <stp>EM_S_STM07_IS</stp>
        <stp>4</stp>
        <stp>000667.SZ</stp>
        <stp>61</stp>
        <stp>12/31/2013</stp>
        <stp>1</stp>
        <tr r="Q232" s="1"/>
      </tp>
      <tp>
        <v>60730947.609999999</v>
        <stp/>
        <stp>EM_S_STM07_IS</stp>
        <stp>4</stp>
        <stp>002667.SZ</stp>
        <stp>61</stp>
        <stp>12/31/2011</stp>
        <stp>1</stp>
        <tr r="O1137" s="1"/>
      </tp>
      <tp>
        <v>1768186.98</v>
        <stp/>
        <stp>EM_S_STM07_IS</stp>
        <stp>4</stp>
        <stp>000668.SZ</stp>
        <stp>61</stp>
        <stp>12/31/2013</stp>
        <stp>1</stp>
        <tr r="Q233" s="1"/>
      </tp>
      <tp>
        <v>145691123.41</v>
        <stp/>
        <stp>EM_S_STM07_IS</stp>
        <stp>4</stp>
        <stp>002668.SZ</stp>
        <stp>61</stp>
        <stp>12/31/2011</stp>
        <stp>1</stp>
        <tr r="O1138" s="1"/>
      </tp>
      <tp>
        <v>299858889.06999999</v>
        <stp/>
        <stp>EM_S_STM07_IS</stp>
        <stp>4</stp>
        <stp>000669.SZ</stp>
        <stp>61</stp>
        <stp>12/31/2013</stp>
        <stp>1</stp>
        <tr r="Q234" s="1"/>
      </tp>
      <tp>
        <v>59364823.770000003</v>
        <stp/>
        <stp>EM_S_STM07_IS</stp>
        <stp>4</stp>
        <stp>002669.SZ</stp>
        <stp>61</stp>
        <stp>12/31/2011</stp>
        <stp>1</stp>
        <tr r="O1139" s="1"/>
      </tp>
      <tp>
        <v>5756549.5599999996</v>
        <stp/>
        <stp>EM_S_STM07_IS</stp>
        <stp>4</stp>
        <stp>000670.SZ</stp>
        <stp>61</stp>
        <stp>12/31/2013</stp>
        <stp>1</stp>
        <tr r="Q235" s="1"/>
      </tp>
      <tp>
        <v>71985684.659999996</v>
        <stp/>
        <stp>EM_S_STM07_IS</stp>
        <stp>4</stp>
        <stp>002670.SZ</stp>
        <stp>61</stp>
        <stp>12/31/2011</stp>
        <stp>1</stp>
        <tr r="O1140" s="1"/>
      </tp>
      <tp>
        <v>651685059.19000006</v>
        <stp/>
        <stp>EM_S_STM07_IS</stp>
        <stp>4</stp>
        <stp>000671.SZ</stp>
        <stp>61</stp>
        <stp>12/31/2013</stp>
        <stp>1</stp>
        <tr r="Q236" s="1"/>
      </tp>
      <tp>
        <v>72270118.579999998</v>
        <stp/>
        <stp>EM_S_STM07_IS</stp>
        <stp>4</stp>
        <stp>002671.SZ</stp>
        <stp>61</stp>
        <stp>12/31/2011</stp>
        <stp>1</stp>
        <tr r="O1141" s="1"/>
      </tp>
      <tp>
        <v>260787564.06</v>
        <stp/>
        <stp>EM_S_STM07_IS</stp>
        <stp>4</stp>
        <stp>000672.SZ</stp>
        <stp>61</stp>
        <stp>12/31/2013</stp>
        <stp>1</stp>
        <tr r="Q237" s="1"/>
      </tp>
      <tp>
        <v>203725280.44999999</v>
        <stp/>
        <stp>EM_S_STM07_IS</stp>
        <stp>4</stp>
        <stp>002672.SZ</stp>
        <stp>61</stp>
        <stp>12/31/2011</stp>
        <stp>1</stp>
        <tr r="O1142" s="1"/>
      </tp>
      <tp>
        <v>2263922.12</v>
        <stp/>
        <stp>EM_S_STM07_IS</stp>
        <stp>4</stp>
        <stp>000673.SZ</stp>
        <stp>61</stp>
        <stp>12/31/2013</stp>
        <stp>1</stp>
        <tr r="Q238" s="1"/>
      </tp>
      <tp>
        <v>223237142.83000001</v>
        <stp/>
        <stp>EM_S_STM07_IS</stp>
        <stp>4</stp>
        <stp>002673.SZ</stp>
        <stp>61</stp>
        <stp>12/31/2011</stp>
        <stp>1</stp>
        <tr r="O1143" s="1"/>
      </tp>
      <tp>
        <v>122993036.73</v>
        <stp/>
        <stp>EM_S_STM07_IS</stp>
        <stp>4</stp>
        <stp>002674.SZ</stp>
        <stp>61</stp>
        <stp>12/31/2011</stp>
        <stp>1</stp>
        <tr r="O1144" s="1"/>
      </tp>
      <tp>
        <v>127934504.38</v>
        <stp/>
        <stp>EM_S_STM07_IS</stp>
        <stp>4</stp>
        <stp>002675.SZ</stp>
        <stp>61</stp>
        <stp>12/31/2011</stp>
        <stp>1</stp>
        <tr r="O1145" s="1"/>
      </tp>
      <tp>
        <v>21043027.870000001</v>
        <stp/>
        <stp>EM_S_STM07_IS</stp>
        <stp>4</stp>
        <stp>000676.SZ</stp>
        <stp>61</stp>
        <stp>12/31/2013</stp>
        <stp>1</stp>
        <tr r="Q239" s="1"/>
      </tp>
      <tp>
        <v>103970299.45999999</v>
        <stp/>
        <stp>EM_S_STM07_IS</stp>
        <stp>4</stp>
        <stp>002676.SZ</stp>
        <stp>61</stp>
        <stp>12/31/2011</stp>
        <stp>1</stp>
        <tr r="O1146" s="1"/>
      </tp>
      <tp>
        <v>-261001041.84</v>
        <stp/>
        <stp>EM_S_STM07_IS</stp>
        <stp>4</stp>
        <stp>000677.SZ</stp>
        <stp>61</stp>
        <stp>12/31/2013</stp>
        <stp>1</stp>
        <tr r="Q240" s="1"/>
      </tp>
      <tp>
        <v>80827971.640000001</v>
        <stp/>
        <stp>EM_S_STM07_IS</stp>
        <stp>4</stp>
        <stp>002677.SZ</stp>
        <stp>61</stp>
        <stp>12/31/2011</stp>
        <stp>1</stp>
        <tr r="O1147" s="1"/>
      </tp>
      <tp>
        <v>1357341.32</v>
        <stp/>
        <stp>EM_S_STM07_IS</stp>
        <stp>4</stp>
        <stp>000678.SZ</stp>
        <stp>61</stp>
        <stp>12/31/2013</stp>
        <stp>1</stp>
        <tr r="Q241" s="1"/>
      </tp>
      <tp>
        <v>144996601.61000001</v>
        <stp/>
        <stp>EM_S_STM07_IS</stp>
        <stp>4</stp>
        <stp>002678.SZ</stp>
        <stp>61</stp>
        <stp>12/31/2011</stp>
        <stp>1</stp>
        <tr r="O1148" s="1"/>
      </tp>
      <tp>
        <v>160187002.22</v>
        <stp/>
        <stp>EM_S_STM07_IS</stp>
        <stp>4</stp>
        <stp>000679.SZ</stp>
        <stp>61</stp>
        <stp>12/31/2013</stp>
        <stp>1</stp>
        <tr r="Q242" s="1"/>
      </tp>
      <tp>
        <v>46666725.689999998</v>
        <stp/>
        <stp>EM_S_STM07_IS</stp>
        <stp>4</stp>
        <stp>002679.SZ</stp>
        <stp>61</stp>
        <stp>12/31/2011</stp>
        <stp>1</stp>
        <tr r="O1149" s="1"/>
      </tp>
      <tp>
        <v>68707271.930000007</v>
        <stp/>
        <stp>EM_S_STM07_IS</stp>
        <stp>4</stp>
        <stp>002640.SZ</stp>
        <stp>61</stp>
        <stp>12/31/2011</stp>
        <stp>1</stp>
        <tr r="O1110" s="1"/>
      </tp>
      <tp>
        <v>170621035.53999999</v>
        <stp/>
        <stp>EM_S_STM07_IS</stp>
        <stp>4</stp>
        <stp>002641.SZ</stp>
        <stp>61</stp>
        <stp>12/31/2011</stp>
        <stp>1</stp>
        <tr r="O1111" s="1"/>
      </tp>
      <tp>
        <v>71405551.040000007</v>
        <stp/>
        <stp>EM_S_STM07_IS</stp>
        <stp>4</stp>
        <stp>002642.SZ</stp>
        <stp>61</stp>
        <stp>12/31/2011</stp>
        <stp>1</stp>
        <tr r="O1112" s="1"/>
      </tp>
      <tp>
        <v>120241105.22</v>
        <stp/>
        <stp>EM_S_STM07_IS</stp>
        <stp>4</stp>
        <stp>002643.SZ</stp>
        <stp>61</stp>
        <stp>12/31/2011</stp>
        <stp>1</stp>
        <tr r="O1113" s="1"/>
      </tp>
      <tp>
        <v>32060662.039999999</v>
        <stp/>
        <stp>EM_S_STM07_IS</stp>
        <stp>4</stp>
        <stp>002644.SZ</stp>
        <stp>61</stp>
        <stp>12/31/2011</stp>
        <stp>1</stp>
        <tr r="O1114" s="1"/>
      </tp>
      <tp>
        <v>60241480.729999997</v>
        <stp/>
        <stp>EM_S_STM07_IS</stp>
        <stp>4</stp>
        <stp>002645.SZ</stp>
        <stp>61</stp>
        <stp>12/31/2011</stp>
        <stp>1</stp>
        <tr r="O1115" s="1"/>
      </tp>
      <tp>
        <v>211632130.72</v>
        <stp/>
        <stp>EM_S_STM07_IS</stp>
        <stp>4</stp>
        <stp>002646.SZ</stp>
        <stp>61</stp>
        <stp>12/31/2011</stp>
        <stp>1</stp>
        <tr r="O1116" s="1"/>
      </tp>
      <tp>
        <v>84792102.620000005</v>
        <stp/>
        <stp>EM_S_STM07_IS</stp>
        <stp>4</stp>
        <stp>002647.SZ</stp>
        <stp>61</stp>
        <stp>12/31/2011</stp>
        <stp>1</stp>
        <tr r="O1117" s="1"/>
      </tp>
      <tp>
        <v>629724776.15999997</v>
        <stp/>
        <stp>EM_S_STM07_IS</stp>
        <stp>4</stp>
        <stp>002648.SZ</stp>
        <stp>61</stp>
        <stp>12/31/2011</stp>
        <stp>1</stp>
        <tr r="O1118" s="1"/>
      </tp>
      <tp>
        <v>71642356.519999996</v>
        <stp/>
        <stp>EM_S_STM07_IS</stp>
        <stp>4</stp>
        <stp>002649.SZ</stp>
        <stp>61</stp>
        <stp>12/31/2011</stp>
        <stp>1</stp>
        <tr r="O1119" s="1"/>
      </tp>
      <tp>
        <v>194182835.96000001</v>
        <stp/>
        <stp>EM_S_STM07_IS</stp>
        <stp>4</stp>
        <stp>000650.SZ</stp>
        <stp>61</stp>
        <stp>12/31/2013</stp>
        <stp>1</stp>
        <tr r="Q220" s="1"/>
      </tp>
      <tp>
        <v>157720390.19999999</v>
        <stp/>
        <stp>EM_S_STM07_IS</stp>
        <stp>4</stp>
        <stp>002650.SZ</stp>
        <stp>61</stp>
        <stp>12/31/2011</stp>
        <stp>1</stp>
        <tr r="O1120" s="1"/>
      </tp>
      <tp>
        <v>10870672842.469999</v>
        <stp/>
        <stp>EM_S_STM07_IS</stp>
        <stp>4</stp>
        <stp>000651.SZ</stp>
        <stp>61</stp>
        <stp>12/31/2013</stp>
        <stp>1</stp>
        <tr r="Q221" s="1"/>
      </tp>
      <tp>
        <v>424585581.92000002</v>
        <stp/>
        <stp>EM_S_STM07_IS</stp>
        <stp>4</stp>
        <stp>002651.SZ</stp>
        <stp>61</stp>
        <stp>12/31/2011</stp>
        <stp>1</stp>
        <tr r="O1121" s="1"/>
      </tp>
      <tp>
        <v>116314373.52</v>
        <stp/>
        <stp>EM_S_STM07_IS</stp>
        <stp>4</stp>
        <stp>000652.SZ</stp>
        <stp>61</stp>
        <stp>12/31/2013</stp>
        <stp>1</stp>
        <tr r="Q222" s="1"/>
      </tp>
      <tp>
        <v>58643513.219999999</v>
        <stp/>
        <stp>EM_S_STM07_IS</stp>
        <stp>4</stp>
        <stp>002652.SZ</stp>
        <stp>61</stp>
        <stp>12/31/2011</stp>
        <stp>1</stp>
        <tr r="O1122" s="1"/>
      </tp>
      <tp>
        <v>312296110.64999998</v>
        <stp/>
        <stp>EM_S_STM07_IS</stp>
        <stp>4</stp>
        <stp>002653.SZ</stp>
        <stp>61</stp>
        <stp>12/31/2011</stp>
        <stp>1</stp>
        <tr r="O1123" s="1"/>
      </tp>
      <tp>
        <v>54069051</v>
        <stp/>
        <stp>EM_S_STM07_IS</stp>
        <stp>4</stp>
        <stp>002654.SZ</stp>
        <stp>61</stp>
        <stp>12/31/2011</stp>
        <stp>1</stp>
        <tr r="O1124" s="1"/>
      </tp>
      <tp>
        <v>261671532.30000001</v>
        <stp/>
        <stp>EM_S_STM07_IS</stp>
        <stp>4</stp>
        <stp>000655.SZ</stp>
        <stp>61</stp>
        <stp>12/31/2013</stp>
        <stp>1</stp>
        <tr r="Q223" s="1"/>
      </tp>
      <tp>
        <v>53475636.509999998</v>
        <stp/>
        <stp>EM_S_STM07_IS</stp>
        <stp>4</stp>
        <stp>002655.SZ</stp>
        <stp>61</stp>
        <stp>12/31/2011</stp>
        <stp>1</stp>
        <tr r="O1125" s="1"/>
      </tp>
      <tp>
        <v>984071530.24000001</v>
        <stp/>
        <stp>EM_S_STM07_IS</stp>
        <stp>4</stp>
        <stp>000656.SZ</stp>
        <stp>61</stp>
        <stp>12/31/2013</stp>
        <stp>1</stp>
        <tr r="Q224" s="1"/>
      </tp>
      <tp>
        <v>109352133.28</v>
        <stp/>
        <stp>EM_S_STM07_IS</stp>
        <stp>4</stp>
        <stp>002656.SZ</stp>
        <stp>61</stp>
        <stp>12/31/2011</stp>
        <stp>1</stp>
        <tr r="O1126" s="1"/>
      </tp>
      <tp>
        <v>158469572.55000001</v>
        <stp/>
        <stp>EM_S_STM07_IS</stp>
        <stp>4</stp>
        <stp>000657.SZ</stp>
        <stp>61</stp>
        <stp>12/31/2013</stp>
        <stp>1</stp>
        <tr r="Q225" s="1"/>
      </tp>
      <tp>
        <v>56306779.890000001</v>
        <stp/>
        <stp>EM_S_STM07_IS</stp>
        <stp>4</stp>
        <stp>002657.SZ</stp>
        <stp>61</stp>
        <stp>12/31/2011</stp>
        <stp>1</stp>
        <tr r="O1127" s="1"/>
      </tp>
      <tp>
        <v>81474971.239999995</v>
        <stp/>
        <stp>EM_S_STM07_IS</stp>
        <stp>4</stp>
        <stp>002658.SZ</stp>
        <stp>61</stp>
        <stp>12/31/2011</stp>
        <stp>1</stp>
        <tr r="O1128" s="1"/>
      </tp>
      <tp>
        <v>-1110481825.3</v>
        <stp/>
        <stp>EM_S_STM07_IS</stp>
        <stp>4</stp>
        <stp>000659.SZ</stp>
        <stp>61</stp>
        <stp>12/31/2013</stp>
        <stp>1</stp>
        <tr r="Q226" s="1"/>
      </tp>
      <tp>
        <v>72429752.150000006</v>
        <stp/>
        <stp>EM_S_STM07_IS</stp>
        <stp>4</stp>
        <stp>002659.SZ</stp>
        <stp>61</stp>
        <stp>12/31/2011</stp>
        <stp>1</stp>
        <tr r="O1129" s="1"/>
      </tp>
      <tp>
        <v>15573097.380000001</v>
        <stp/>
        <stp>EM_S_STM07_IS</stp>
        <stp>4</stp>
        <stp>600680.SH</stp>
        <stp>61</stp>
        <stp>12/31/2013</stp>
        <stp>1</stp>
        <tr r="Q2441" s="1"/>
      </tp>
      <tp>
        <v>-5670766.6600000001</v>
        <stp/>
        <stp>EM_S_STM07_IS</stp>
        <stp>4</stp>
        <stp>600681.SH</stp>
        <stp>61</stp>
        <stp>12/31/2013</stp>
        <stp>1</stp>
        <tr r="Q2442" s="1"/>
      </tp>
      <tp>
        <v>135240812.13</v>
        <stp/>
        <stp>EM_S_STM07_IS</stp>
        <stp>4</stp>
        <stp>600682.SH</stp>
        <stp>61</stp>
        <stp>12/31/2013</stp>
        <stp>1</stp>
        <tr r="Q2443" s="1"/>
      </tp>
      <tp>
        <v>74528801.790000007</v>
        <stp/>
        <stp>EM_S_STM07_IS</stp>
        <stp>4</stp>
        <stp>600683.SH</stp>
        <stp>61</stp>
        <stp>12/31/2013</stp>
        <stp>1</stp>
        <tr r="Q2444" s="1"/>
      </tp>
      <tp>
        <v>449571230.79000002</v>
        <stp/>
        <stp>EM_S_STM07_IS</stp>
        <stp>4</stp>
        <stp>600684.SH</stp>
        <stp>61</stp>
        <stp>12/31/2013</stp>
        <stp>1</stp>
        <tr r="Q2445" s="1"/>
      </tp>
      <tp>
        <v>13599718.51</v>
        <stp/>
        <stp>EM_S_STM07_IS</stp>
        <stp>4</stp>
        <stp>600685.SH</stp>
        <stp>61</stp>
        <stp>12/31/2013</stp>
        <stp>1</stp>
        <tr r="Q2446" s="1"/>
      </tp>
      <tp>
        <v>229618167.28</v>
        <stp/>
        <stp>EM_S_STM07_IS</stp>
        <stp>4</stp>
        <stp>600686.SH</stp>
        <stp>61</stp>
        <stp>12/31/2013</stp>
        <stp>1</stp>
        <tr r="Q2447" s="1"/>
      </tp>
      <tp>
        <v>55247495.869999997</v>
        <stp/>
        <stp>EM_S_STM07_IS</stp>
        <stp>4</stp>
        <stp>603686.SH</stp>
        <stp>61</stp>
        <stp>12/31/2010</stp>
        <stp>1</stp>
        <tr r="N2994" s="1"/>
      </tp>
      <tp>
        <v>89409487.120000005</v>
        <stp/>
        <stp>EM_S_STM07_IS</stp>
        <stp>4</stp>
        <stp>600687.SH</stp>
        <stp>61</stp>
        <stp>12/31/2013</stp>
        <stp>1</stp>
        <tr r="Q2448" s="1"/>
      </tp>
      <tp>
        <v>2003545000</v>
        <stp/>
        <stp>EM_S_STM07_IS</stp>
        <stp>4</stp>
        <stp>600688.SH</stp>
        <stp>61</stp>
        <stp>12/31/2013</stp>
        <stp>1</stp>
        <tr r="Q2449" s="1"/>
      </tp>
      <tp>
        <v>1615680830.05</v>
        <stp/>
        <stp>EM_S_STM07_IS</stp>
        <stp>4</stp>
        <stp>601688.SH</stp>
        <stp>61</stp>
        <stp>12/31/2012</stp>
        <stp>1</stp>
        <tr r="P2791" s="1"/>
      </tp>
      <tp>
        <v>90316482.299999997</v>
        <stp/>
        <stp>EM_S_STM07_IS</stp>
        <stp>4</stp>
        <stp>603688.SH</stp>
        <stp>61</stp>
        <stp>12/31/2010</stp>
        <stp>1</stp>
        <tr r="N2995" s="1"/>
      </tp>
      <tp>
        <v>-47182653.979999997</v>
        <stp/>
        <stp>EM_S_STM07_IS</stp>
        <stp>4</stp>
        <stp>600689.SH</stp>
        <stp>61</stp>
        <stp>12/31/2013</stp>
        <stp>1</stp>
        <tr r="Q2450" s="1"/>
      </tp>
      <tp>
        <v>243362216.37</v>
        <stp/>
        <stp>EM_S_STM07_IS</stp>
        <stp>4</stp>
        <stp>601689.SH</stp>
        <stp>61</stp>
        <stp>12/31/2012</stp>
        <stp>1</stp>
        <tr r="P2792" s="1"/>
      </tp>
      <tp t="s">
        <v/>
        <stp/>
        <stp>EM_S_STM07_IS</stp>
        <stp>4</stp>
        <stp>603689.SH</stp>
        <stp>61</stp>
        <stp>12/31/2010</stp>
        <stp>1</stp>
        <tr r="N2996" s="1"/>
      </tp>
      <tp>
        <v>4168152892.9200001</v>
        <stp/>
        <stp>EM_S_STM07_IS</stp>
        <stp>4</stp>
        <stp>600690.SH</stp>
        <stp>61</stp>
        <stp>12/31/2013</stp>
        <stp>1</stp>
        <tr r="Q2451" s="1"/>
      </tp>
      <tp t="s">
        <v/>
        <stp/>
        <stp>EM_S_STM07_IS</stp>
        <stp>4</stp>
        <stp>603690.SH</stp>
        <stp>61</stp>
        <stp>12/31/2010</stp>
        <stp>1</stp>
        <tr r="N2997" s="1"/>
      </tp>
      <tp>
        <v>-22347311.98</v>
        <stp/>
        <stp>EM_S_STM07_IS</stp>
        <stp>4</stp>
        <stp>600691.SH</stp>
        <stp>61</stp>
        <stp>12/31/2013</stp>
        <stp>1</stp>
        <tr r="Q2452" s="1"/>
      </tp>
      <tp>
        <v>26123851.57</v>
        <stp/>
        <stp>EM_S_STM07_IS</stp>
        <stp>4</stp>
        <stp>600692.SH</stp>
        <stp>61</stp>
        <stp>12/31/2013</stp>
        <stp>1</stp>
        <tr r="Q2453" s="1"/>
      </tp>
      <tp>
        <v>56221971.109999999</v>
        <stp/>
        <stp>EM_S_STM07_IS</stp>
        <stp>4</stp>
        <stp>600693.SH</stp>
        <stp>61</stp>
        <stp>12/31/2013</stp>
        <stp>1</stp>
        <tr r="Q2454" s="1"/>
      </tp>
      <tp>
        <v>1178815405.47</v>
        <stp/>
        <stp>EM_S_STM07_IS</stp>
        <stp>4</stp>
        <stp>600694.SH</stp>
        <stp>61</stp>
        <stp>12/31/2013</stp>
        <stp>1</stp>
        <tr r="Q2455" s="1"/>
      </tp>
      <tp>
        <v>105185692.14</v>
        <stp/>
        <stp>EM_S_STM07_IS</stp>
        <stp>4</stp>
        <stp>600695.SH</stp>
        <stp>61</stp>
        <stp>12/31/2013</stp>
        <stp>1</stp>
        <tr r="Q2456" s="1"/>
      </tp>
      <tp>
        <v>8828249.8800000008</v>
        <stp/>
        <stp>EM_S_STM07_IS</stp>
        <stp>4</stp>
        <stp>600696.SH</stp>
        <stp>61</stp>
        <stp>12/31/2013</stp>
        <stp>1</stp>
        <tr r="Q2457" s="1"/>
      </tp>
      <tp t="s">
        <v/>
        <stp/>
        <stp>EM_S_STM07_IS</stp>
        <stp>4</stp>
        <stp>603696.SH</stp>
        <stp>61</stp>
        <stp>12/31/2010</stp>
        <stp>1</stp>
        <tr r="N2998" s="1"/>
      </tp>
      <tp>
        <v>245260196.16999999</v>
        <stp/>
        <stp>EM_S_STM07_IS</stp>
        <stp>4</stp>
        <stp>600697.SH</stp>
        <stp>61</stp>
        <stp>12/31/2013</stp>
        <stp>1</stp>
        <tr r="Q2458" s="1"/>
      </tp>
      <tp>
        <v>59022096.43</v>
        <stp/>
        <stp>EM_S_STM07_IS</stp>
        <stp>4</stp>
        <stp>600698.SH</stp>
        <stp>61</stp>
        <stp>12/31/2013</stp>
        <stp>1</stp>
        <tr r="Q2459" s="1"/>
      </tp>
      <tp t="s">
        <v/>
        <stp/>
        <stp>EM_S_STM07_IS</stp>
        <stp>4</stp>
        <stp>603698.SH</stp>
        <stp>61</stp>
        <stp>12/31/2010</stp>
        <stp>1</stp>
        <tr r="N2999" s="1"/>
      </tp>
      <tp>
        <v>289008577.5</v>
        <stp/>
        <stp>EM_S_STM07_IS</stp>
        <stp>4</stp>
        <stp>600699.SH</stp>
        <stp>61</stp>
        <stp>12/31/2013</stp>
        <stp>1</stp>
        <tr r="Q2460" s="1"/>
      </tp>
      <tp>
        <v>2566515102.7600002</v>
        <stp/>
        <stp>EM_S_STM07_IS</stp>
        <stp>4</stp>
        <stp>601699.SH</stp>
        <stp>61</stp>
        <stp>12/31/2012</stp>
        <stp>1</stp>
        <tr r="P2793" s="1"/>
      </tp>
      <tp>
        <v>105754920.94</v>
        <stp/>
        <stp>EM_S_STM07_IS</stp>
        <stp>4</stp>
        <stp>603699.SH</stp>
        <stp>61</stp>
        <stp>12/31/2010</stp>
        <stp>1</stp>
        <tr r="N3000" s="1"/>
      </tp>
      <tp>
        <v>1917548483</v>
        <stp/>
        <stp>EM_S_STM07_IS</stp>
        <stp>4</stp>
        <stp>600660.SH</stp>
        <stp>61</stp>
        <stp>12/31/2013</stp>
        <stp>1</stp>
        <tr r="Q2424" s="1"/>
      </tp>
      <tp t="s">
        <v/>
        <stp/>
        <stp>EM_S_STM07_IS</stp>
        <stp>4</stp>
        <stp>603660.SH</stp>
        <stp>61</stp>
        <stp>12/31/2010</stp>
        <stp>1</stp>
        <tr r="N2988" s="1"/>
      </tp>
      <tp>
        <v>14951706.41</v>
        <stp/>
        <stp>EM_S_STM07_IS</stp>
        <stp>4</stp>
        <stp>600661.SH</stp>
        <stp>61</stp>
        <stp>12/31/2013</stp>
        <stp>1</stp>
        <tr r="Q2425" s="1"/>
      </tp>
      <tp>
        <v>170052889.28</v>
        <stp/>
        <stp>EM_S_STM07_IS</stp>
        <stp>4</stp>
        <stp>600662.SH</stp>
        <stp>61</stp>
        <stp>12/31/2013</stp>
        <stp>1</stp>
        <tr r="Q2426" s="1"/>
      </tp>
      <tp>
        <v>1405959354.0699999</v>
        <stp/>
        <stp>EM_S_STM07_IS</stp>
        <stp>4</stp>
        <stp>600663.SH</stp>
        <stp>61</stp>
        <stp>12/31/2013</stp>
        <stp>1</stp>
        <tr r="Q2427" s="1"/>
      </tp>
      <tp t="s">
        <v/>
        <stp/>
        <stp>EM_S_STM07_IS</stp>
        <stp>4</stp>
        <stp>603663.SH</stp>
        <stp>61</stp>
        <stp>12/31/2010</stp>
        <stp>1</stp>
        <tr r="N2989" s="1"/>
      </tp>
      <tp>
        <v>168668871.31</v>
        <stp/>
        <stp>EM_S_STM07_IS</stp>
        <stp>4</stp>
        <stp>600664.SH</stp>
        <stp>61</stp>
        <stp>12/31/2013</stp>
        <stp>1</stp>
        <tr r="Q2428" s="1"/>
      </tp>
      <tp>
        <v>266427515.56999999</v>
        <stp/>
        <stp>EM_S_STM07_IS</stp>
        <stp>4</stp>
        <stp>600665.SH</stp>
        <stp>61</stp>
        <stp>12/31/2013</stp>
        <stp>1</stp>
        <tr r="Q2429" s="1"/>
      </tp>
      <tp>
        <v>32745802.600000001</v>
        <stp/>
        <stp>EM_S_STM07_IS</stp>
        <stp>4</stp>
        <stp>600666.SH</stp>
        <stp>61</stp>
        <stp>12/31/2013</stp>
        <stp>1</stp>
        <tr r="Q2430" s="1"/>
      </tp>
      <tp>
        <v>1121437781.3900001</v>
        <stp/>
        <stp>EM_S_STM07_IS</stp>
        <stp>4</stp>
        <stp>601666.SH</stp>
        <stp>61</stp>
        <stp>12/31/2012</stp>
        <stp>1</stp>
        <tr r="P2786" s="1"/>
      </tp>
      <tp>
        <v>12456796.859999999</v>
        <stp/>
        <stp>EM_S_STM07_IS</stp>
        <stp>4</stp>
        <stp>600667.SH</stp>
        <stp>61</stp>
        <stp>12/31/2013</stp>
        <stp>1</stp>
        <tr r="Q2431" s="1"/>
      </tp>
      <tp t="s">
        <v/>
        <stp/>
        <stp>EM_S_STM07_IS</stp>
        <stp>4</stp>
        <stp>603667.SH</stp>
        <stp>61</stp>
        <stp>12/31/2010</stp>
        <stp>1</stp>
        <tr r="N2990" s="1"/>
      </tp>
      <tp>
        <v>201569075.91999999</v>
        <stp/>
        <stp>EM_S_STM07_IS</stp>
        <stp>4</stp>
        <stp>600668.SH</stp>
        <stp>61</stp>
        <stp>12/31/2013</stp>
        <stp>1</stp>
        <tr r="Q2432" s="1"/>
      </tp>
      <tp>
        <v>15735236000</v>
        <stp/>
        <stp>EM_S_STM07_IS</stp>
        <stp>4</stp>
        <stp>601668.SH</stp>
        <stp>61</stp>
        <stp>12/31/2012</stp>
        <stp>1</stp>
        <tr r="P2787" s="1"/>
      </tp>
      <tp t="s">
        <v/>
        <stp/>
        <stp>EM_S_STM07_IS</stp>
        <stp>4</stp>
        <stp>603668.SH</stp>
        <stp>61</stp>
        <stp>12/31/2010</stp>
        <stp>1</stp>
        <tr r="N2991" s="1"/>
      </tp>
      <tp>
        <v>4094248729.3000002</v>
        <stp/>
        <stp>EM_S_STM07_IS</stp>
        <stp>4</stp>
        <stp>601669.SH</stp>
        <stp>61</stp>
        <stp>12/31/2012</stp>
        <stp>1</stp>
        <tr r="P2788" s="1"/>
      </tp>
      <tp t="s">
        <v/>
        <stp/>
        <stp>EM_S_STM07_IS</stp>
        <stp>4</stp>
        <stp>603669.SH</stp>
        <stp>61</stp>
        <stp>12/31/2010</stp>
        <stp>1</stp>
        <tr r="N2992" s="1"/>
      </tp>
      <tp>
        <v>2108420.84</v>
        <stp/>
        <stp>EM_S_STM07_IS</stp>
        <stp>4</stp>
        <stp>600671.SH</stp>
        <stp>61</stp>
        <stp>12/31/2013</stp>
        <stp>1</stp>
        <tr r="Q2433" s="1"/>
      </tp>
      <tp>
        <v>146164387.84999999</v>
        <stp/>
        <stp>EM_S_STM07_IS</stp>
        <stp>4</stp>
        <stp>600673.SH</stp>
        <stp>61</stp>
        <stp>12/31/2013</stp>
        <stp>1</stp>
        <tr r="Q2434" s="1"/>
      </tp>
      <tp>
        <v>1366427162.8499999</v>
        <stp/>
        <stp>EM_S_STM07_IS</stp>
        <stp>4</stp>
        <stp>600674.SH</stp>
        <stp>61</stp>
        <stp>12/31/2013</stp>
        <stp>1</stp>
        <tr r="Q2435" s="1"/>
      </tp>
      <tp>
        <v>401663518.57999998</v>
        <stp/>
        <stp>EM_S_STM07_IS</stp>
        <stp>4</stp>
        <stp>600675.SH</stp>
        <stp>61</stp>
        <stp>12/31/2013</stp>
        <stp>1</stp>
        <tr r="Q2436" s="1"/>
      </tp>
      <tp>
        <v>300377925.19</v>
        <stp/>
        <stp>EM_S_STM07_IS</stp>
        <stp>4</stp>
        <stp>600676.SH</stp>
        <stp>61</stp>
        <stp>12/31/2013</stp>
        <stp>1</stp>
        <tr r="Q2437" s="1"/>
      </tp>
      <tp>
        <v>32125595.34</v>
        <stp/>
        <stp>EM_S_STM07_IS</stp>
        <stp>4</stp>
        <stp>600677.SH</stp>
        <stp>61</stp>
        <stp>12/31/2013</stp>
        <stp>1</stp>
        <tr r="Q2438" s="1"/>
      </tp>
      <tp>
        <v>63330788.560000002</v>
        <stp/>
        <stp>EM_S_STM07_IS</stp>
        <stp>4</stp>
        <stp>601677.SH</stp>
        <stp>61</stp>
        <stp>12/31/2012</stp>
        <stp>1</stp>
        <tr r="P2789" s="1"/>
      </tp>
      <tp>
        <v>4799416.05</v>
        <stp/>
        <stp>EM_S_STM07_IS</stp>
        <stp>4</stp>
        <stp>600678.SH</stp>
        <stp>61</stp>
        <stp>12/31/2013</stp>
        <stp>1</stp>
        <tr r="Q2439" s="1"/>
      </tp>
      <tp>
        <v>366438028.82999998</v>
        <stp/>
        <stp>EM_S_STM07_IS</stp>
        <stp>4</stp>
        <stp>601678.SH</stp>
        <stp>61</stp>
        <stp>12/31/2012</stp>
        <stp>1</stp>
        <tr r="P2790" s="1"/>
      </tp>
      <tp t="s">
        <v/>
        <stp/>
        <stp>EM_S_STM07_IS</stp>
        <stp>4</stp>
        <stp>603678.SH</stp>
        <stp>61</stp>
        <stp>12/31/2010</stp>
        <stp>1</stp>
        <tr r="N2993" s="1"/>
      </tp>
      <tp>
        <v>8760348.8900000006</v>
        <stp/>
        <stp>EM_S_STM07_IS</stp>
        <stp>4</stp>
        <stp>600679.SH</stp>
        <stp>61</stp>
        <stp>12/31/2013</stp>
        <stp>1</stp>
        <tr r="Q2440" s="1"/>
      </tp>
      <tp>
        <v>81250999.599999994</v>
        <stp/>
        <stp>EM_S_STM07_IS</stp>
        <stp>4</stp>
        <stp>600640.SH</stp>
        <stp>61</stp>
        <stp>12/31/2013</stp>
        <stp>1</stp>
        <tr r="Q2407" s="1"/>
      </tp>
      <tp>
        <v>226690651.77000001</v>
        <stp/>
        <stp>EM_S_STM07_IS</stp>
        <stp>4</stp>
        <stp>600641.SH</stp>
        <stp>61</stp>
        <stp>12/31/2013</stp>
        <stp>1</stp>
        <tr r="Q2408" s="1"/>
      </tp>
      <tp>
        <v>2448933357.9699998</v>
        <stp/>
        <stp>EM_S_STM07_IS</stp>
        <stp>4</stp>
        <stp>600642.SH</stp>
        <stp>61</stp>
        <stp>12/31/2013</stp>
        <stp>1</stp>
        <tr r="Q2409" s="1"/>
      </tp>
      <tp>
        <v>475254651.85000002</v>
        <stp/>
        <stp>EM_S_STM07_IS</stp>
        <stp>4</stp>
        <stp>600643.SH</stp>
        <stp>61</stp>
        <stp>12/31/2013</stp>
        <stp>1</stp>
        <tr r="Q2410" s="1"/>
      </tp>
      <tp>
        <v>-298593187.89999998</v>
        <stp/>
        <stp>EM_S_STM07_IS</stp>
        <stp>4</stp>
        <stp>600644.SH</stp>
        <stp>61</stp>
        <stp>12/31/2013</stp>
        <stp>1</stp>
        <tr r="Q2411" s="1"/>
      </tp>
      <tp>
        <v>7215733.9199999999</v>
        <stp/>
        <stp>EM_S_STM07_IS</stp>
        <stp>4</stp>
        <stp>600645.SH</stp>
        <stp>61</stp>
        <stp>12/31/2013</stp>
        <stp>1</stp>
        <tr r="Q2412" s="1"/>
      </tp>
      <tp>
        <v>33616317.710000001</v>
        <stp/>
        <stp>EM_S_STM07_IS</stp>
        <stp>4</stp>
        <stp>600647.SH</stp>
        <stp>61</stp>
        <stp>12/31/2013</stp>
        <stp>1</stp>
        <tr r="Q2413" s="1"/>
      </tp>
      <tp>
        <v>544513881.87</v>
        <stp/>
        <stp>EM_S_STM07_IS</stp>
        <stp>4</stp>
        <stp>600648.SH</stp>
        <stp>61</stp>
        <stp>12/31/2013</stp>
        <stp>1</stp>
        <tr r="Q2414" s="1"/>
      </tp>
      <tp>
        <v>1378645384.75</v>
        <stp/>
        <stp>EM_S_STM07_IS</stp>
        <stp>4</stp>
        <stp>600649.SH</stp>
        <stp>61</stp>
        <stp>12/31/2013</stp>
        <stp>1</stp>
        <tr r="Q2415" s="1"/>
      </tp>
      <tp>
        <v>234918830.80000001</v>
        <stp/>
        <stp>EM_S_STM07_IS</stp>
        <stp>4</stp>
        <stp>600650.SH</stp>
        <stp>61</stp>
        <stp>12/31/2013</stp>
        <stp>1</stp>
        <tr r="Q2416" s="1"/>
      </tp>
      <tp>
        <v>57439046.630000003</v>
        <stp/>
        <stp>EM_S_STM07_IS</stp>
        <stp>4</stp>
        <stp>600651.SH</stp>
        <stp>61</stp>
        <stp>12/31/2013</stp>
        <stp>1</stp>
        <tr r="Q2417" s="1"/>
      </tp>
      <tp>
        <v>4474286.7699999996</v>
        <stp/>
        <stp>EM_S_STM07_IS</stp>
        <stp>4</stp>
        <stp>600652.SH</stp>
        <stp>61</stp>
        <stp>12/31/2013</stp>
        <stp>1</stp>
        <tr r="Q2418" s="1"/>
      </tp>
      <tp>
        <v>172786739.25</v>
        <stp/>
        <stp>EM_S_STM07_IS</stp>
        <stp>4</stp>
        <stp>600653.SH</stp>
        <stp>61</stp>
        <stp>12/31/2013</stp>
        <stp>1</stp>
        <tr r="Q2419" s="1"/>
      </tp>
      <tp>
        <v>119378228.93000001</v>
        <stp/>
        <stp>EM_S_STM07_IS</stp>
        <stp>4</stp>
        <stp>600654.SH</stp>
        <stp>61</stp>
        <stp>12/31/2013</stp>
        <stp>1</stp>
        <tr r="Q2420" s="1"/>
      </tp>
      <tp>
        <v>980848546.97000003</v>
        <stp/>
        <stp>EM_S_STM07_IS</stp>
        <stp>4</stp>
        <stp>600655.SH</stp>
        <stp>61</stp>
        <stp>12/31/2013</stp>
        <stp>1</stp>
        <tr r="Q2421" s="1"/>
      </tp>
      <tp>
        <v>703899215.38</v>
        <stp/>
        <stp>EM_S_STM07_IS</stp>
        <stp>4</stp>
        <stp>600657.SH</stp>
        <stp>61</stp>
        <stp>12/31/2013</stp>
        <stp>1</stp>
        <tr r="Q2422" s="1"/>
      </tp>
      <tp>
        <v>498242711.19</v>
        <stp/>
        <stp>EM_S_STM07_IS</stp>
        <stp>4</stp>
        <stp>600658.SH</stp>
        <stp>61</stp>
        <stp>12/31/2013</stp>
        <stp>1</stp>
        <tr r="Q2423" s="1"/>
      </tp>
      <tp t="s">
        <v/>
        <stp/>
        <stp>EM_S_STM07_IS</stp>
        <stp>4</stp>
        <stp>603658.SH</stp>
        <stp>61</stp>
        <stp>12/31/2010</stp>
        <stp>1</stp>
        <tr r="N2987" s="1"/>
      </tp>
      <tp>
        <v>118385333.97</v>
        <stp/>
        <stp>EM_S_STM07_IS</stp>
        <stp>4</stp>
        <stp>600620.SH</stp>
        <stp>61</stp>
        <stp>12/31/2013</stp>
        <stp>1</stp>
        <tr r="Q2391" s="1"/>
      </tp>
      <tp>
        <v>296024307.22000003</v>
        <stp/>
        <stp>EM_S_STM07_IS</stp>
        <stp>4</stp>
        <stp>600621.SH</stp>
        <stp>61</stp>
        <stp>12/31/2013</stp>
        <stp>1</stp>
        <tr r="Q2392" s="1"/>
      </tp>
      <tp>
        <v>338907575.25999999</v>
        <stp/>
        <stp>EM_S_STM07_IS</stp>
        <stp>4</stp>
        <stp>600622.SH</stp>
        <stp>61</stp>
        <stp>12/31/2013</stp>
        <stp>1</stp>
        <tr r="Q2393" s="1"/>
      </tp>
      <tp>
        <v>305681653.88</v>
        <stp/>
        <stp>EM_S_STM07_IS</stp>
        <stp>4</stp>
        <stp>600623.SH</stp>
        <stp>61</stp>
        <stp>12/31/2013</stp>
        <stp>1</stp>
        <tr r="Q2394" s="1"/>
      </tp>
      <tp>
        <v>33712175.520000003</v>
        <stp/>
        <stp>EM_S_STM07_IS</stp>
        <stp>4</stp>
        <stp>600624.SH</stp>
        <stp>61</stp>
        <stp>12/31/2013</stp>
        <stp>1</stp>
        <tr r="Q2395" s="1"/>
      </tp>
      <tp>
        <v>192481444.65000001</v>
        <stp/>
        <stp>EM_S_STM07_IS</stp>
        <stp>4</stp>
        <stp>600626.SH</stp>
        <stp>61</stp>
        <stp>12/31/2013</stp>
        <stp>1</stp>
        <tr r="Q2396" s="1"/>
      </tp>
      <tp>
        <v>243226581.00999999</v>
        <stp/>
        <stp>EM_S_STM07_IS</stp>
        <stp>4</stp>
        <stp>600628.SH</stp>
        <stp>61</stp>
        <stp>12/31/2013</stp>
        <stp>1</stp>
        <tr r="Q2397" s="1"/>
      </tp>
      <tp>
        <v>11061000000</v>
        <stp/>
        <stp>EM_S_STM07_IS</stp>
        <stp>4</stp>
        <stp>601628.SH</stp>
        <stp>61</stp>
        <stp>12/31/2012</stp>
        <stp>1</stp>
        <tr r="P2783" s="1"/>
      </tp>
      <tp t="s">
        <v/>
        <stp/>
        <stp>EM_S_STM07_IS</stp>
        <stp>4</stp>
        <stp>603628.SH</stp>
        <stp>61</stp>
        <stp>12/31/2010</stp>
        <stp>1</stp>
        <tr r="N2983" s="1"/>
      </tp>
      <tp>
        <v>13881062.949999999</v>
        <stp/>
        <stp>EM_S_STM07_IS</stp>
        <stp>4</stp>
        <stp>600629.SH</stp>
        <stp>61</stp>
        <stp>12/31/2013</stp>
        <stp>1</stp>
        <tr r="Q2398" s="1"/>
      </tp>
      <tp>
        <v>52236805.490000002</v>
        <stp/>
        <stp>EM_S_STM07_IS</stp>
        <stp>4</stp>
        <stp>600630.SH</stp>
        <stp>61</stp>
        <stp>12/31/2013</stp>
        <stp>1</stp>
        <tr r="Q2399" s="1"/>
      </tp>
      <tp>
        <v>411658289.49000001</v>
        <stp/>
        <stp>EM_S_STM07_IS</stp>
        <stp>4</stp>
        <stp>600633.SH</stp>
        <stp>61</stp>
        <stp>12/31/2013</stp>
        <stp>1</stp>
        <tr r="Q2400" s="1"/>
      </tp>
      <tp>
        <v>5692448955.9300003</v>
        <stp/>
        <stp>EM_S_STM07_IS</stp>
        <stp>4</stp>
        <stp>601633.SH</stp>
        <stp>61</stp>
        <stp>12/31/2012</stp>
        <stp>1</stp>
        <tr r="P2784" s="1"/>
      </tp>
      <tp t="s">
        <v/>
        <stp/>
        <stp>EM_S_STM07_IS</stp>
        <stp>4</stp>
        <stp>603633.SH</stp>
        <stp>61</stp>
        <stp>12/31/2010</stp>
        <stp>1</stp>
        <tr r="N2984" s="1"/>
      </tp>
      <tp>
        <v>117127096.45</v>
        <stp/>
        <stp>EM_S_STM07_IS</stp>
        <stp>4</stp>
        <stp>600634.SH</stp>
        <stp>61</stp>
        <stp>12/31/2013</stp>
        <stp>1</stp>
        <tr r="Q2401" s="1"/>
      </tp>
      <tp>
        <v>279024067.17000002</v>
        <stp/>
        <stp>EM_S_STM07_IS</stp>
        <stp>4</stp>
        <stp>600635.SH</stp>
        <stp>61</stp>
        <stp>12/31/2013</stp>
        <stp>1</stp>
        <tr r="Q2402" s="1"/>
      </tp>
      <tp>
        <v>70461928.689999998</v>
        <stp/>
        <stp>EM_S_STM07_IS</stp>
        <stp>4</stp>
        <stp>600636.SH</stp>
        <stp>61</stp>
        <stp>12/31/2013</stp>
        <stp>1</stp>
        <tr r="Q2403" s="1"/>
      </tp>
      <tp>
        <v>197330150.62</v>
        <stp/>
        <stp>EM_S_STM07_IS</stp>
        <stp>4</stp>
        <stp>601636.SH</stp>
        <stp>61</stp>
        <stp>12/31/2012</stp>
        <stp>1</stp>
        <tr r="P2785" s="1"/>
      </tp>
      <tp t="s">
        <v/>
        <stp/>
        <stp>EM_S_STM07_IS</stp>
        <stp>4</stp>
        <stp>603636.SH</stp>
        <stp>61</stp>
        <stp>12/31/2010</stp>
        <stp>1</stp>
        <tr r="N2985" s="1"/>
      </tp>
      <tp>
        <v>677350579.73000002</v>
        <stp/>
        <stp>EM_S_STM07_IS</stp>
        <stp>4</stp>
        <stp>600637.SH</stp>
        <stp>61</stp>
        <stp>12/31/2013</stp>
        <stp>1</stp>
        <tr r="Q2404" s="1"/>
      </tp>
      <tp>
        <v>228316611.06</v>
        <stp/>
        <stp>EM_S_STM07_IS</stp>
        <stp>4</stp>
        <stp>600638.SH</stp>
        <stp>61</stp>
        <stp>12/31/2013</stp>
        <stp>1</stp>
        <tr r="Q2405" s="1"/>
      </tp>
      <tp>
        <v>427284537.51999998</v>
        <stp/>
        <stp>EM_S_STM07_IS</stp>
        <stp>4</stp>
        <stp>600639.SH</stp>
        <stp>61</stp>
        <stp>12/31/2013</stp>
        <stp>1</stp>
        <tr r="Q2406" s="1"/>
      </tp>
      <tp t="s">
        <v/>
        <stp/>
        <stp>EM_S_STM07_IS</stp>
        <stp>4</stp>
        <stp>603639.SH</stp>
        <stp>61</stp>
        <stp>12/31/2010</stp>
        <stp>1</stp>
        <tr r="N2986" s="1"/>
      </tp>
      <tp>
        <v>1973372097</v>
        <stp/>
        <stp>EM_S_STM07_IS</stp>
        <stp>4</stp>
        <stp>600600.SH</stp>
        <stp>61</stp>
        <stp>12/31/2013</stp>
        <stp>1</stp>
        <tr r="Q2372" s="1"/>
      </tp>
      <tp>
        <v>-8233754000</v>
        <stp/>
        <stp>EM_S_STM07_IS</stp>
        <stp>4</stp>
        <stp>601600.SH</stp>
        <stp>61</stp>
        <stp>12/31/2012</stp>
        <stp>1</stp>
        <tr r="P2776" s="1"/>
      </tp>
      <tp t="s">
        <v/>
        <stp/>
        <stp>EM_S_STM07_IS</stp>
        <stp>4</stp>
        <stp>603600.SH</stp>
        <stp>61</stp>
        <stp>12/31/2010</stp>
        <stp>1</stp>
        <tr r="N2975" s="1"/>
      </tp>
      <tp>
        <v>70385407.079999998</v>
        <stp/>
        <stp>EM_S_STM07_IS</stp>
        <stp>4</stp>
        <stp>600601.SH</stp>
        <stp>61</stp>
        <stp>12/31/2013</stp>
        <stp>1</stp>
        <tr r="Q2373" s="1"/>
      </tp>
      <tp>
        <v>5077000000</v>
        <stp/>
        <stp>EM_S_STM07_IS</stp>
        <stp>4</stp>
        <stp>601601.SH</stp>
        <stp>61</stp>
        <stp>12/31/2012</stp>
        <stp>1</stp>
        <tr r="P2777" s="1"/>
      </tp>
      <tp t="s">
        <v/>
        <stp/>
        <stp>EM_S_STM07_IS</stp>
        <stp>4</stp>
        <stp>603601.SH</stp>
        <stp>61</stp>
        <stp>12/31/2010</stp>
        <stp>1</stp>
        <tr r="N2976" s="1"/>
      </tp>
      <tp>
        <v>114068453.16</v>
        <stp/>
        <stp>EM_S_STM07_IS</stp>
        <stp>4</stp>
        <stp>600602.SH</stp>
        <stp>61</stp>
        <stp>12/31/2013</stp>
        <stp>1</stp>
        <tr r="Q2374" s="1"/>
      </tp>
      <tp>
        <v>123111178.43000001</v>
        <stp/>
        <stp>EM_S_STM07_IS</stp>
        <stp>4</stp>
        <stp>600603.SH</stp>
        <stp>61</stp>
        <stp>12/31/2013</stp>
        <stp>1</stp>
        <tr r="Q2375" s="1"/>
      </tp>
      <tp>
        <v>171824495.15000001</v>
        <stp/>
        <stp>EM_S_STM07_IS</stp>
        <stp>4</stp>
        <stp>600604.SH</stp>
        <stp>61</stp>
        <stp>12/31/2013</stp>
        <stp>1</stp>
        <tr r="Q2376" s="1"/>
      </tp>
      <tp>
        <v>6658666.7800000003</v>
        <stp/>
        <stp>EM_S_STM07_IS</stp>
        <stp>4</stp>
        <stp>600605.SH</stp>
        <stp>61</stp>
        <stp>12/31/2013</stp>
        <stp>1</stp>
        <tr r="Q2377" s="1"/>
      </tp>
      <tp>
        <v>69630661.540000007</v>
        <stp/>
        <stp>EM_S_STM07_IS</stp>
        <stp>4</stp>
        <stp>600606.SH</stp>
        <stp>61</stp>
        <stp>12/31/2013</stp>
        <stp>1</stp>
        <tr r="Q2378" s="1"/>
      </tp>
      <tp t="s">
        <v/>
        <stp/>
        <stp>EM_S_STM07_IS</stp>
        <stp>4</stp>
        <stp>603606.SH</stp>
        <stp>61</stp>
        <stp>12/31/2010</stp>
        <stp>1</stp>
        <tr r="N2977" s="1"/>
      </tp>
      <tp>
        <v>2052871698.55</v>
        <stp/>
        <stp>EM_S_STM07_IS</stp>
        <stp>4</stp>
        <stp>601607.SH</stp>
        <stp>61</stp>
        <stp>12/31/2012</stp>
        <stp>1</stp>
        <tr r="P2778" s="1"/>
      </tp>
      <tp>
        <v>-3139635.71</v>
        <stp/>
        <stp>EM_S_STM07_IS</stp>
        <stp>4</stp>
        <stp>600608.SH</stp>
        <stp>61</stp>
        <stp>12/31/2013</stp>
        <stp>1</stp>
        <tr r="Q2379" s="1"/>
      </tp>
      <tp>
        <v>870964626.5</v>
        <stp/>
        <stp>EM_S_STM07_IS</stp>
        <stp>4</stp>
        <stp>601608.SH</stp>
        <stp>61</stp>
        <stp>12/31/2012</stp>
        <stp>1</stp>
        <tr r="P2779" s="1"/>
      </tp>
      <tp t="s">
        <v/>
        <stp/>
        <stp>EM_S_STM07_IS</stp>
        <stp>4</stp>
        <stp>603608.SH</stp>
        <stp>61</stp>
        <stp>12/31/2010</stp>
        <stp>1</stp>
        <tr r="N2978" s="1"/>
      </tp>
      <tp>
        <v>17672532.43</v>
        <stp/>
        <stp>EM_S_STM07_IS</stp>
        <stp>4</stp>
        <stp>600609.SH</stp>
        <stp>61</stp>
        <stp>12/31/2013</stp>
        <stp>1</stp>
        <tr r="Q2380" s="1"/>
      </tp>
      <tp>
        <v>192625712.09</v>
        <stp/>
        <stp>EM_S_STM07_IS</stp>
        <stp>4</stp>
        <stp>603609.SH</stp>
        <stp>61</stp>
        <stp>12/31/2010</stp>
        <stp>1</stp>
        <tr r="N2979" s="1"/>
      </tp>
      <tp>
        <v>-35657071.829999998</v>
        <stp/>
        <stp>EM_S_STM07_IS</stp>
        <stp>4</stp>
        <stp>600610.SH</stp>
        <stp>61</stp>
        <stp>12/31/2013</stp>
        <stp>1</stp>
        <tr r="Q2381" s="1"/>
      </tp>
      <tp>
        <v>408210065.5</v>
        <stp/>
        <stp>EM_S_STM07_IS</stp>
        <stp>4</stp>
        <stp>600611.SH</stp>
        <stp>61</stp>
        <stp>12/31/2013</stp>
        <stp>1</stp>
        <tr r="Q2382" s="1"/>
      </tp>
      <tp>
        <v>475927656.24000001</v>
        <stp/>
        <stp>EM_S_STM07_IS</stp>
        <stp>4</stp>
        <stp>601611.SH</stp>
        <stp>61</stp>
        <stp>12/31/2012</stp>
        <stp>1</stp>
        <tr r="P2780" s="1"/>
      </tp>
      <tp t="s">
        <v/>
        <stp/>
        <stp>EM_S_STM07_IS</stp>
        <stp>4</stp>
        <stp>603611.SH</stp>
        <stp>61</stp>
        <stp>12/31/2010</stp>
        <stp>1</stp>
        <tr r="N2980" s="1"/>
      </tp>
      <tp>
        <v>889854673.71000004</v>
        <stp/>
        <stp>EM_S_STM07_IS</stp>
        <stp>4</stp>
        <stp>600612.SH</stp>
        <stp>61</stp>
        <stp>12/31/2013</stp>
        <stp>1</stp>
        <tr r="Q2383" s="1"/>
      </tp>
      <tp>
        <v>111540028.31999999</v>
        <stp/>
        <stp>EM_S_STM07_IS</stp>
        <stp>4</stp>
        <stp>600613.SH</stp>
        <stp>61</stp>
        <stp>12/31/2013</stp>
        <stp>1</stp>
        <tr r="Q2384" s="1"/>
      </tp>
      <tp>
        <v>32818951.739999998</v>
        <stp/>
        <stp>EM_S_STM07_IS</stp>
        <stp>4</stp>
        <stp>600614.SH</stp>
        <stp>61</stp>
        <stp>12/31/2013</stp>
        <stp>1</stp>
        <tr r="Q2385" s="1"/>
      </tp>
      <tp>
        <v>16540830.890000001</v>
        <stp/>
        <stp>EM_S_STM07_IS</stp>
        <stp>4</stp>
        <stp>600615.SH</stp>
        <stp>61</stp>
        <stp>12/31/2013</stp>
        <stp>1</stp>
        <tr r="Q2386" s="1"/>
      </tp>
      <tp>
        <v>116863470.34999999</v>
        <stp/>
        <stp>EM_S_STM07_IS</stp>
        <stp>4</stp>
        <stp>600616.SH</stp>
        <stp>61</stp>
        <stp>12/31/2013</stp>
        <stp>1</stp>
        <tr r="Q2387" s="1"/>
      </tp>
      <tp>
        <v>39319734.539999999</v>
        <stp/>
        <stp>EM_S_STM07_IS</stp>
        <stp>4</stp>
        <stp>601616.SH</stp>
        <stp>61</stp>
        <stp>12/31/2012</stp>
        <stp>1</stp>
        <tr r="P2781" s="1"/>
      </tp>
      <tp t="s">
        <v/>
        <stp/>
        <stp>EM_S_STM07_IS</stp>
        <stp>4</stp>
        <stp>603616.SH</stp>
        <stp>61</stp>
        <stp>12/31/2010</stp>
        <stp>1</stp>
        <tr r="N2981" s="1"/>
      </tp>
      <tp>
        <v>307851858.94</v>
        <stp/>
        <stp>EM_S_STM07_IS</stp>
        <stp>4</stp>
        <stp>600617.SH</stp>
        <stp>61</stp>
        <stp>12/31/2013</stp>
        <stp>1</stp>
        <tr r="Q2388" s="1"/>
      </tp>
      <tp>
        <v>16623782.76</v>
        <stp/>
        <stp>EM_S_STM07_IS</stp>
        <stp>4</stp>
        <stp>600618.SH</stp>
        <stp>61</stp>
        <stp>12/31/2013</stp>
        <stp>1</stp>
        <tr r="Q2389" s="1"/>
      </tp>
      <tp>
        <v>-6951504000</v>
        <stp/>
        <stp>EM_S_STM07_IS</stp>
        <stp>4</stp>
        <stp>601618.SH</stp>
        <stp>61</stp>
        <stp>12/31/2012</stp>
        <stp>1</stp>
        <tr r="P2782" s="1"/>
      </tp>
      <tp t="s">
        <v/>
        <stp/>
        <stp>EM_S_STM07_IS</stp>
        <stp>4</stp>
        <stp>603618.SH</stp>
        <stp>61</stp>
        <stp>12/31/2010</stp>
        <stp>1</stp>
        <tr r="N2982" s="1"/>
      </tp>
      <tp>
        <v>104129188.62</v>
        <stp/>
        <stp>EM_S_STM07_IS</stp>
        <stp>4</stp>
        <stp>600619.SH</stp>
        <stp>61</stp>
        <stp>12/31/2013</stp>
        <stp>1</stp>
        <tr r="Q2390" s="1"/>
      </tp>
      <tp>
        <v>27546193.449999999</v>
        <stp/>
        <stp>EM_S_STM07_IS</stp>
        <stp>4</stp>
        <stp>000980.SZ</stp>
        <stp>61</stp>
        <stp>12/31/2012</stp>
        <stp>1</stp>
        <tr r="P455" s="1"/>
      </tp>
      <tp>
        <v>717936361.51999998</v>
        <stp/>
        <stp>EM_S_STM07_IS</stp>
        <stp>4</stp>
        <stp>000981.SZ</stp>
        <stp>61</stp>
        <stp>12/31/2012</stp>
        <stp>1</stp>
        <tr r="P456" s="1"/>
      </tp>
      <tp>
        <v>280570933.70999998</v>
        <stp/>
        <stp>EM_S_STM07_IS</stp>
        <stp>4</stp>
        <stp>000982.SZ</stp>
        <stp>61</stp>
        <stp>12/31/2012</stp>
        <stp>1</stp>
        <tr r="P457" s="1"/>
      </tp>
      <tp>
        <v>1810320822.7</v>
        <stp/>
        <stp>EM_S_STM07_IS</stp>
        <stp>4</stp>
        <stp>000983.SZ</stp>
        <stp>61</stp>
        <stp>12/31/2012</stp>
        <stp>1</stp>
        <tr r="P458" s="1"/>
      </tp>
      <tp>
        <v>-1607754.51</v>
        <stp/>
        <stp>EM_S_STM07_IS</stp>
        <stp>4</stp>
        <stp>000985.SZ</stp>
        <stp>61</stp>
        <stp>12/31/2012</stp>
        <stp>1</stp>
        <tr r="P459" s="1"/>
      </tp>
      <tp>
        <v>381622544.87</v>
        <stp/>
        <stp>EM_S_STM07_IS</stp>
        <stp>4</stp>
        <stp>000987.SZ</stp>
        <stp>61</stp>
        <stp>12/31/2012</stp>
        <stp>1</stp>
        <tr r="P460" s="1"/>
      </tp>
      <tp>
        <v>150208188.43000001</v>
        <stp/>
        <stp>EM_S_STM07_IS</stp>
        <stp>4</stp>
        <stp>000988.SZ</stp>
        <stp>61</stp>
        <stp>12/31/2012</stp>
        <stp>1</stp>
        <tr r="P461" s="1"/>
      </tp>
      <tp>
        <v>111562163.02</v>
        <stp/>
        <stp>EM_S_STM07_IS</stp>
        <stp>4</stp>
        <stp>000989.SZ</stp>
        <stp>61</stp>
        <stp>12/31/2012</stp>
        <stp>1</stp>
        <tr r="P462" s="1"/>
      </tp>
      <tp>
        <v>27236946</v>
        <stp/>
        <stp>EM_S_STM07_IS</stp>
        <stp>4</stp>
        <stp>000990.SZ</stp>
        <stp>61</stp>
        <stp>12/31/2012</stp>
        <stp>1</stp>
        <tr r="P463" s="1"/>
      </tp>
      <tp>
        <v>56182778.299999997</v>
        <stp/>
        <stp>EM_S_STM07_IS</stp>
        <stp>4</stp>
        <stp>000993.SZ</stp>
        <stp>61</stp>
        <stp>12/31/2012</stp>
        <stp>1</stp>
        <tr r="P464" s="1"/>
      </tp>
      <tp>
        <v>10134943.279999999</v>
        <stp/>
        <stp>EM_S_STM07_IS</stp>
        <stp>4</stp>
        <stp>000995.SZ</stp>
        <stp>61</stp>
        <stp>12/31/2012</stp>
        <stp>1</stp>
        <tr r="P465" s="1"/>
      </tp>
      <tp>
        <v>68507249.269999996</v>
        <stp/>
        <stp>EM_S_STM07_IS</stp>
        <stp>4</stp>
        <stp>000996.SZ</stp>
        <stp>61</stp>
        <stp>12/31/2012</stp>
        <stp>1</stp>
        <tr r="P466" s="1"/>
      </tp>
      <tp>
        <v>80231963.370000005</v>
        <stp/>
        <stp>EM_S_STM07_IS</stp>
        <stp>4</stp>
        <stp>000997.SZ</stp>
        <stp>61</stp>
        <stp>12/31/2012</stp>
        <stp>1</stp>
        <tr r="P467" s="1"/>
      </tp>
      <tp>
        <v>171059981.37</v>
        <stp/>
        <stp>EM_S_STM07_IS</stp>
        <stp>4</stp>
        <stp>000998.SZ</stp>
        <stp>61</stp>
        <stp>12/31/2012</stp>
        <stp>1</stp>
        <tr r="P468" s="1"/>
      </tp>
      <tp>
        <v>1014076121.87</v>
        <stp/>
        <stp>EM_S_STM07_IS</stp>
        <stp>4</stp>
        <stp>000999.SZ</stp>
        <stp>61</stp>
        <stp>12/31/2012</stp>
        <stp>1</stp>
        <tr r="P469" s="1"/>
      </tp>
      <tp>
        <v>59169283.009999998</v>
        <stp/>
        <stp>EM_S_STM07_IS</stp>
        <stp>4</stp>
        <stp>000920.SZ</stp>
        <stp>61</stp>
        <stp>12/31/2012</stp>
        <stp>1</stp>
        <tr r="P409" s="1"/>
      </tp>
      <tp>
        <v>717764680.39999998</v>
        <stp/>
        <stp>EM_S_STM07_IS</stp>
        <stp>4</stp>
        <stp>000921.SZ</stp>
        <stp>61</stp>
        <stp>12/31/2012</stp>
        <stp>1</stp>
        <tr r="P410" s="1"/>
      </tp>
      <tp>
        <v>191302394.53999999</v>
        <stp/>
        <stp>EM_S_STM07_IS</stp>
        <stp>4</stp>
        <stp>000922.SZ</stp>
        <stp>61</stp>
        <stp>12/31/2012</stp>
        <stp>1</stp>
        <tr r="P411" s="1"/>
      </tp>
      <tp>
        <v>5398821.4000000004</v>
        <stp/>
        <stp>EM_S_STM07_IS</stp>
        <stp>4</stp>
        <stp>000923.SZ</stp>
        <stp>61</stp>
        <stp>12/31/2012</stp>
        <stp>1</stp>
        <tr r="P412" s="1"/>
      </tp>
      <tp>
        <v>34669979.939999998</v>
        <stp/>
        <stp>EM_S_STM07_IS</stp>
        <stp>4</stp>
        <stp>000925.SZ</stp>
        <stp>61</stp>
        <stp>12/31/2012</stp>
        <stp>1</stp>
        <tr r="P413" s="1"/>
      </tp>
      <tp>
        <v>611170359.96000004</v>
        <stp/>
        <stp>EM_S_STM07_IS</stp>
        <stp>4</stp>
        <stp>000926.SZ</stp>
        <stp>61</stp>
        <stp>12/31/2012</stp>
        <stp>1</stp>
        <tr r="P414" s="1"/>
      </tp>
      <tp>
        <v>34195839.57</v>
        <stp/>
        <stp>EM_S_STM07_IS</stp>
        <stp>4</stp>
        <stp>000927.SZ</stp>
        <stp>61</stp>
        <stp>12/31/2012</stp>
        <stp>1</stp>
        <tr r="P415" s="1"/>
      </tp>
      <tp>
        <v>-179970450.75999999</v>
        <stp/>
        <stp>EM_S_STM07_IS</stp>
        <stp>4</stp>
        <stp>000928.SZ</stp>
        <stp>61</stp>
        <stp>12/31/2012</stp>
        <stp>1</stp>
        <tr r="P416" s="1"/>
      </tp>
      <tp>
        <v>21736645.510000002</v>
        <stp/>
        <stp>EM_S_STM07_IS</stp>
        <stp>4</stp>
        <stp>000929.SZ</stp>
        <stp>61</stp>
        <stp>12/31/2012</stp>
        <stp>1</stp>
        <tr r="P417" s="1"/>
      </tp>
      <tp>
        <v>182987631.40000001</v>
        <stp/>
        <stp>EM_S_STM07_IS</stp>
        <stp>4</stp>
        <stp>000930.SZ</stp>
        <stp>61</stp>
        <stp>12/31/2012</stp>
        <stp>1</stp>
        <tr r="P418" s="1"/>
      </tp>
      <tp>
        <v>29888445.640000001</v>
        <stp/>
        <stp>EM_S_STM07_IS</stp>
        <stp>4</stp>
        <stp>000931.SZ</stp>
        <stp>61</stp>
        <stp>12/31/2012</stp>
        <stp>1</stp>
        <tr r="P419" s="1"/>
      </tp>
      <tp>
        <v>-3254467531.3400002</v>
        <stp/>
        <stp>EM_S_STM07_IS</stp>
        <stp>4</stp>
        <stp>000932.SZ</stp>
        <stp>61</stp>
        <stp>12/31/2012</stp>
        <stp>1</stp>
        <tr r="P420" s="1"/>
      </tp>
      <tp>
        <v>201529243.37</v>
        <stp/>
        <stp>EM_S_STM07_IS</stp>
        <stp>4</stp>
        <stp>000933.SZ</stp>
        <stp>61</stp>
        <stp>12/31/2012</stp>
        <stp>1</stp>
        <tr r="P421" s="1"/>
      </tp>
      <tp>
        <v>8506128.9600000009</v>
        <stp/>
        <stp>EM_S_STM07_IS</stp>
        <stp>4</stp>
        <stp>000935.SZ</stp>
        <stp>61</stp>
        <stp>12/31/2012</stp>
        <stp>1</stp>
        <tr r="P422" s="1"/>
      </tp>
      <tp>
        <v>138475815.75999999</v>
        <stp/>
        <stp>EM_S_STM07_IS</stp>
        <stp>4</stp>
        <stp>000936.SZ</stp>
        <stp>61</stp>
        <stp>12/31/2012</stp>
        <stp>1</stp>
        <tr r="P423" s="1"/>
      </tp>
      <tp>
        <v>2250555776.4699998</v>
        <stp/>
        <stp>EM_S_STM07_IS</stp>
        <stp>4</stp>
        <stp>000937.SZ</stp>
        <stp>61</stp>
        <stp>12/31/2012</stp>
        <stp>1</stp>
        <tr r="P424" s="1"/>
      </tp>
      <tp>
        <v>72315609.579999998</v>
        <stp/>
        <stp>EM_S_STM07_IS</stp>
        <stp>4</stp>
        <stp>000938.SZ</stp>
        <stp>61</stp>
        <stp>12/31/2012</stp>
        <stp>1</stp>
        <tr r="P425" s="1"/>
      </tp>
      <tp>
        <v>34441537.479999997</v>
        <stp/>
        <stp>EM_S_STM07_IS</stp>
        <stp>4</stp>
        <stp>000939.SZ</stp>
        <stp>61</stp>
        <stp>12/31/2012</stp>
        <stp>1</stp>
        <tr r="P426" s="1"/>
      </tp>
      <tp>
        <v>648216774.92999995</v>
        <stp/>
        <stp>EM_S_STM07_IS</stp>
        <stp>4</stp>
        <stp>000900.SZ</stp>
        <stp>61</stp>
        <stp>12/31/2012</stp>
        <stp>1</stp>
        <tr r="P392" s="1"/>
      </tp>
      <tp>
        <v>39313896.82</v>
        <stp/>
        <stp>EM_S_STM07_IS</stp>
        <stp>4</stp>
        <stp>000901.SZ</stp>
        <stp>61</stp>
        <stp>12/31/2012</stp>
        <stp>1</stp>
        <tr r="P393" s="1"/>
      </tp>
      <tp>
        <v>-44174764.289999999</v>
        <stp/>
        <stp>EM_S_STM07_IS</stp>
        <stp>4</stp>
        <stp>000902.SZ</stp>
        <stp>61</stp>
        <stp>12/31/2012</stp>
        <stp>1</stp>
        <tr r="P394" s="1"/>
      </tp>
      <tp>
        <v>67742836.129999995</v>
        <stp/>
        <stp>EM_S_STM07_IS</stp>
        <stp>4</stp>
        <stp>000903.SZ</stp>
        <stp>61</stp>
        <stp>12/31/2012</stp>
        <stp>1</stp>
        <tr r="P395" s="1"/>
      </tp>
      <tp>
        <v>239607798.02000001</v>
        <stp/>
        <stp>EM_S_STM07_IS</stp>
        <stp>4</stp>
        <stp>000905.SZ</stp>
        <stp>61</stp>
        <stp>12/31/2012</stp>
        <stp>1</stp>
        <tr r="P396" s="1"/>
      </tp>
      <tp>
        <v>19901193.289999999</v>
        <stp/>
        <stp>EM_S_STM07_IS</stp>
        <stp>4</stp>
        <stp>000906.SZ</stp>
        <stp>61</stp>
        <stp>12/31/2012</stp>
        <stp>1</stp>
        <tr r="P397" s="1"/>
      </tp>
      <tp>
        <v>-60795843.090000004</v>
        <stp/>
        <stp>EM_S_STM07_IS</stp>
        <stp>4</stp>
        <stp>000908.SZ</stp>
        <stp>61</stp>
        <stp>12/31/2012</stp>
        <stp>1</stp>
        <tr r="P398" s="1"/>
      </tp>
      <tp>
        <v>42508952.130000003</v>
        <stp/>
        <stp>EM_S_STM07_IS</stp>
        <stp>4</stp>
        <stp>000909.SZ</stp>
        <stp>61</stp>
        <stp>12/31/2012</stp>
        <stp>1</stp>
        <tr r="P399" s="1"/>
      </tp>
      <tp>
        <v>123904779.05</v>
        <stp/>
        <stp>EM_S_STM07_IS</stp>
        <stp>4</stp>
        <stp>000910.SZ</stp>
        <stp>61</stp>
        <stp>12/31/2012</stp>
        <stp>1</stp>
        <tr r="P400" s="1"/>
      </tp>
      <tp>
        <v>-310311722.04000002</v>
        <stp/>
        <stp>EM_S_STM07_IS</stp>
        <stp>4</stp>
        <stp>000911.SZ</stp>
        <stp>61</stp>
        <stp>12/31/2012</stp>
        <stp>1</stp>
        <tr r="P401" s="1"/>
      </tp>
      <tp>
        <v>15849779.68</v>
        <stp/>
        <stp>EM_S_STM07_IS</stp>
        <stp>4</stp>
        <stp>000912.SZ</stp>
        <stp>61</stp>
        <stp>12/31/2012</stp>
        <stp>1</stp>
        <tr r="P402" s="1"/>
      </tp>
      <tp>
        <v>9121867.2899999991</v>
        <stp/>
        <stp>EM_S_STM07_IS</stp>
        <stp>4</stp>
        <stp>000913.SZ</stp>
        <stp>61</stp>
        <stp>12/31/2012</stp>
        <stp>1</stp>
        <tr r="P403" s="1"/>
      </tp>
      <tp>
        <v>121590667.17</v>
        <stp/>
        <stp>EM_S_STM07_IS</stp>
        <stp>4</stp>
        <stp>000915.SZ</stp>
        <stp>61</stp>
        <stp>12/31/2012</stp>
        <stp>1</stp>
        <tr r="P404" s="1"/>
      </tp>
      <tp>
        <v>202597732.18000001</v>
        <stp/>
        <stp>EM_S_STM07_IS</stp>
        <stp>4</stp>
        <stp>000916.SZ</stp>
        <stp>61</stp>
        <stp>12/31/2012</stp>
        <stp>1</stp>
        <tr r="P405" s="1"/>
      </tp>
      <tp>
        <v>586890591.53999996</v>
        <stp/>
        <stp>EM_S_STM07_IS</stp>
        <stp>4</stp>
        <stp>000917.SZ</stp>
        <stp>61</stp>
        <stp>12/31/2012</stp>
        <stp>1</stp>
        <tr r="P406" s="1"/>
      </tp>
      <tp>
        <v>111547179.89</v>
        <stp/>
        <stp>EM_S_STM07_IS</stp>
        <stp>4</stp>
        <stp>000918.SZ</stp>
        <stp>61</stp>
        <stp>12/31/2012</stp>
        <stp>1</stp>
        <tr r="P407" s="1"/>
      </tp>
      <tp>
        <v>143556314.63</v>
        <stp/>
        <stp>EM_S_STM07_IS</stp>
        <stp>4</stp>
        <stp>000919.SZ</stp>
        <stp>61</stp>
        <stp>12/31/2012</stp>
        <stp>1</stp>
        <tr r="P408" s="1"/>
      </tp>
      <tp>
        <v>34512163.640000001</v>
        <stp/>
        <stp>EM_S_STM07_IS</stp>
        <stp>4</stp>
        <stp>000960.SZ</stp>
        <stp>61</stp>
        <stp>12/31/2012</stp>
        <stp>1</stp>
        <tr r="P437" s="1"/>
      </tp>
      <tp>
        <v>1032157935.59</v>
        <stp/>
        <stp>EM_S_STM07_IS</stp>
        <stp>4</stp>
        <stp>000961.SZ</stp>
        <stp>61</stp>
        <stp>12/31/2012</stp>
        <stp>1</stp>
        <tr r="P438" s="1"/>
      </tp>
      <tp>
        <v>104217362.56</v>
        <stp/>
        <stp>EM_S_STM07_IS</stp>
        <stp>4</stp>
        <stp>000962.SZ</stp>
        <stp>61</stp>
        <stp>12/31/2012</stp>
        <stp>1</stp>
        <tr r="P439" s="1"/>
      </tp>
      <tp>
        <v>469927239.97000003</v>
        <stp/>
        <stp>EM_S_STM07_IS</stp>
        <stp>4</stp>
        <stp>000963.SZ</stp>
        <stp>61</stp>
        <stp>12/31/2012</stp>
        <stp>1</stp>
        <tr r="P440" s="1"/>
      </tp>
      <tp>
        <v>158933224.94999999</v>
        <stp/>
        <stp>EM_S_STM07_IS</stp>
        <stp>4</stp>
        <stp>000965.SZ</stp>
        <stp>61</stp>
        <stp>12/31/2012</stp>
        <stp>1</stp>
        <tr r="P441" s="1"/>
      </tp>
      <tp>
        <v>84613981.909999996</v>
        <stp/>
        <stp>EM_S_STM07_IS</stp>
        <stp>4</stp>
        <stp>000966.SZ</stp>
        <stp>61</stp>
        <stp>12/31/2012</stp>
        <stp>1</stp>
        <tr r="P442" s="1"/>
      </tp>
      <tp>
        <v>47430576.530000001</v>
        <stp/>
        <stp>EM_S_STM07_IS</stp>
        <stp>4</stp>
        <stp>000967.SZ</stp>
        <stp>61</stp>
        <stp>12/31/2012</stp>
        <stp>1</stp>
        <tr r="P443" s="1"/>
      </tp>
      <tp>
        <v>-352025696.11000001</v>
        <stp/>
        <stp>EM_S_STM07_IS</stp>
        <stp>4</stp>
        <stp>000968.SZ</stp>
        <stp>61</stp>
        <stp>12/31/2012</stp>
        <stp>1</stp>
        <tr r="P444" s="1"/>
      </tp>
      <tp>
        <v>75494341.519999996</v>
        <stp/>
        <stp>EM_S_STM07_IS</stp>
        <stp>4</stp>
        <stp>000969.SZ</stp>
        <stp>61</stp>
        <stp>12/31/2012</stp>
        <stp>1</stp>
        <tr r="P445" s="1"/>
      </tp>
      <tp>
        <v>648421550.47000003</v>
        <stp/>
        <stp>EM_S_STM07_IS</stp>
        <stp>4</stp>
        <stp>000970.SZ</stp>
        <stp>61</stp>
        <stp>12/31/2012</stp>
        <stp>1</stp>
        <tr r="P446" s="1"/>
      </tp>
      <tp>
        <v>8009267.2800000003</v>
        <stp/>
        <stp>EM_S_STM07_IS</stp>
        <stp>4</stp>
        <stp>000971.SZ</stp>
        <stp>61</stp>
        <stp>12/31/2012</stp>
        <stp>1</stp>
        <tr r="P447" s="1"/>
      </tp>
      <tp>
        <v>64021480.049999997</v>
        <stp/>
        <stp>EM_S_STM07_IS</stp>
        <stp>4</stp>
        <stp>000972.SZ</stp>
        <stp>61</stp>
        <stp>12/31/2012</stp>
        <stp>1</stp>
        <tr r="P448" s="1"/>
      </tp>
      <tp>
        <v>120162593.47</v>
        <stp/>
        <stp>EM_S_STM07_IS</stp>
        <stp>4</stp>
        <stp>000973.SZ</stp>
        <stp>61</stp>
        <stp>12/31/2012</stp>
        <stp>1</stp>
        <tr r="P449" s="1"/>
      </tp>
      <tp>
        <v>16181168.27</v>
        <stp/>
        <stp>EM_S_STM07_IS</stp>
        <stp>4</stp>
        <stp>000975.SZ</stp>
        <stp>61</stp>
        <stp>12/31/2012</stp>
        <stp>1</stp>
        <tr r="P450" s="1"/>
      </tp>
      <tp>
        <v>12877405.109999999</v>
        <stp/>
        <stp>EM_S_STM07_IS</stp>
        <stp>4</stp>
        <stp>000976.SZ</stp>
        <stp>61</stp>
        <stp>12/31/2012</stp>
        <stp>1</stp>
        <tr r="P451" s="1"/>
      </tp>
      <tp>
        <v>69796472.439999998</v>
        <stp/>
        <stp>EM_S_STM07_IS</stp>
        <stp>4</stp>
        <stp>000977.SZ</stp>
        <stp>61</stp>
        <stp>12/31/2012</stp>
        <stp>1</stp>
        <tr r="P452" s="1"/>
      </tp>
      <tp>
        <v>61170166.630000003</v>
        <stp/>
        <stp>EM_S_STM07_IS</stp>
        <stp>4</stp>
        <stp>000978.SZ</stp>
        <stp>61</stp>
        <stp>12/31/2012</stp>
        <stp>1</stp>
        <tr r="P453" s="1"/>
      </tp>
      <tp>
        <v>1071438640.76</v>
        <stp/>
        <stp>EM_S_STM07_IS</stp>
        <stp>4</stp>
        <stp>000979.SZ</stp>
        <stp>61</stp>
        <stp>12/31/2012</stp>
        <stp>1</stp>
        <tr r="P454" s="1"/>
      </tp>
      <tp t="s">
        <v/>
        <stp/>
        <stp>EM_S_STM07_IS</stp>
        <stp>4</stp>
        <stp>001979.SZ</stp>
        <stp>61</stp>
        <stp>12/31/2013</stp>
        <stp>1</stp>
        <tr r="Q472" s="1"/>
      </tp>
      <tp>
        <v>6388256.96</v>
        <stp/>
        <stp>EM_S_STM07_IS</stp>
        <stp>4</stp>
        <stp>000948.SZ</stp>
        <stp>61</stp>
        <stp>12/31/2012</stp>
        <stp>1</stp>
        <tr r="P427" s="1"/>
      </tp>
      <tp>
        <v>-139762060.05000001</v>
        <stp/>
        <stp>EM_S_STM07_IS</stp>
        <stp>4</stp>
        <stp>000949.SZ</stp>
        <stp>61</stp>
        <stp>12/31/2012</stp>
        <stp>1</stp>
        <tr r="P428" s="1"/>
      </tp>
      <tp>
        <v>121371295.02</v>
        <stp/>
        <stp>EM_S_STM07_IS</stp>
        <stp>4</stp>
        <stp>000950.SZ</stp>
        <stp>61</stp>
        <stp>12/31/2012</stp>
        <stp>1</stp>
        <tr r="P429" s="1"/>
      </tp>
      <tp>
        <v>46473329.75</v>
        <stp/>
        <stp>EM_S_STM07_IS</stp>
        <stp>4</stp>
        <stp>000951.SZ</stp>
        <stp>61</stp>
        <stp>12/31/2012</stp>
        <stp>1</stp>
        <tr r="P430" s="1"/>
      </tp>
      <tp>
        <v>-95564075.010000005</v>
        <stp/>
        <stp>EM_S_STM07_IS</stp>
        <stp>4</stp>
        <stp>000952.SZ</stp>
        <stp>61</stp>
        <stp>12/31/2012</stp>
        <stp>1</stp>
        <tr r="P431" s="1"/>
      </tp>
      <tp>
        <v>-15787556.25</v>
        <stp/>
        <stp>EM_S_STM07_IS</stp>
        <stp>4</stp>
        <stp>000953.SZ</stp>
        <stp>61</stp>
        <stp>12/31/2012</stp>
        <stp>1</stp>
        <tr r="P432" s="1"/>
      </tp>
      <tp>
        <v>659647.43000000005</v>
        <stp/>
        <stp>EM_S_STM07_IS</stp>
        <stp>4</stp>
        <stp>000955.SZ</stp>
        <stp>61</stp>
        <stp>12/31/2012</stp>
        <stp>1</stp>
        <tr r="P433" s="1"/>
      </tp>
      <tp>
        <v>57821914.25</v>
        <stp/>
        <stp>EM_S_STM07_IS</stp>
        <stp>4</stp>
        <stp>000957.SZ</stp>
        <stp>61</stp>
        <stp>12/31/2012</stp>
        <stp>1</stp>
        <tr r="P434" s="1"/>
      </tp>
      <tp>
        <v>-66000793.170000002</v>
        <stp/>
        <stp>EM_S_STM07_IS</stp>
        <stp>4</stp>
        <stp>000958.SZ</stp>
        <stp>61</stp>
        <stp>12/31/2012</stp>
        <stp>1</stp>
        <tr r="P435" s="1"/>
      </tp>
      <tp>
        <v>-357095068.47000003</v>
        <stp/>
        <stp>EM_S_STM07_IS</stp>
        <stp>4</stp>
        <stp>000959.SZ</stp>
        <stp>61</stp>
        <stp>12/31/2012</stp>
        <stp>1</stp>
        <tr r="P436" s="1"/>
      </tp>
      <tp>
        <v>-19388133.030000001</v>
        <stp/>
        <stp>EM_S_STM07_IS</stp>
        <stp>4</stp>
        <stp>600980.SH</stp>
        <stp>61</stp>
        <stp>12/31/2012</stp>
        <stp>1</stp>
        <tr r="P2670" s="1"/>
      </tp>
      <tp>
        <v>34435695.060000002</v>
        <stp/>
        <stp>EM_S_STM07_IS</stp>
        <stp>4</stp>
        <stp>600981.SH</stp>
        <stp>61</stp>
        <stp>12/31/2012</stp>
        <stp>1</stp>
        <tr r="P2671" s="1"/>
      </tp>
      <tp>
        <v>68730788.209999993</v>
        <stp/>
        <stp>EM_S_STM07_IS</stp>
        <stp>4</stp>
        <stp>600982.SH</stp>
        <stp>61</stp>
        <stp>12/31/2012</stp>
        <stp>1</stp>
        <tr r="P2672" s="1"/>
      </tp>
      <tp>
        <v>303571116.55000001</v>
        <stp/>
        <stp>EM_S_STM07_IS</stp>
        <stp>4</stp>
        <stp>600983.SH</stp>
        <stp>61</stp>
        <stp>12/31/2012</stp>
        <stp>1</stp>
        <tr r="P2673" s="1"/>
      </tp>
      <tp>
        <v>6861837.2999999998</v>
        <stp/>
        <stp>EM_S_STM07_IS</stp>
        <stp>4</stp>
        <stp>600984.SH</stp>
        <stp>61</stp>
        <stp>12/31/2012</stp>
        <stp>1</stp>
        <tr r="P2674" s="1"/>
      </tp>
      <tp>
        <v>36277217.670000002</v>
        <stp/>
        <stp>EM_S_STM07_IS</stp>
        <stp>4</stp>
        <stp>600985.SH</stp>
        <stp>61</stp>
        <stp>12/31/2012</stp>
        <stp>1</stp>
        <tr r="P2675" s="1"/>
      </tp>
      <tp>
        <v>2475933518.5599999</v>
        <stp/>
        <stp>EM_S_STM07_IS</stp>
        <stp>4</stp>
        <stp>601985.SH</stp>
        <stp>61</stp>
        <stp>12/31/2013</stp>
        <stp>1</stp>
        <tr r="Q2834" s="1"/>
      </tp>
      <tp>
        <v>20377708.84</v>
        <stp/>
        <stp>EM_S_STM07_IS</stp>
        <stp>4</stp>
        <stp>600986.SH</stp>
        <stp>61</stp>
        <stp>12/31/2012</stp>
        <stp>1</stp>
        <tr r="P2676" s="1"/>
      </tp>
      <tp>
        <v>17875280.399999999</v>
        <stp/>
        <stp>EM_S_STM07_IS</stp>
        <stp>4</stp>
        <stp>603986.SH</stp>
        <stp>61</stp>
        <stp>12/31/2011</stp>
        <stp>1</stp>
        <tr r="O3061" s="1"/>
      </tp>
      <tp>
        <v>282324618.31999999</v>
        <stp/>
        <stp>EM_S_STM07_IS</stp>
        <stp>4</stp>
        <stp>600987.SH</stp>
        <stp>61</stp>
        <stp>12/31/2012</stp>
        <stp>1</stp>
        <tr r="P2677" s="1"/>
      </tp>
      <tp>
        <v>75275863.519999996</v>
        <stp/>
        <stp>EM_S_STM07_IS</stp>
        <stp>4</stp>
        <stp>603987.SH</stp>
        <stp>61</stp>
        <stp>12/31/2011</stp>
        <stp>1</stp>
        <tr r="O3062" s="1"/>
      </tp>
      <tp>
        <v>237901385.81</v>
        <stp/>
        <stp>EM_S_STM07_IS</stp>
        <stp>4</stp>
        <stp>600988.SH</stp>
        <stp>61</stp>
        <stp>12/31/2012</stp>
        <stp>1</stp>
        <tr r="P2678" s="1"/>
      </tp>
      <tp>
        <v>156911000000</v>
        <stp/>
        <stp>EM_S_STM07_IS</stp>
        <stp>4</stp>
        <stp>601988.SH</stp>
        <stp>61</stp>
        <stp>12/31/2013</stp>
        <stp>1</stp>
        <tr r="Q2835" s="1"/>
      </tp>
      <tp>
        <v>51680986.020000003</v>
        <stp/>
        <stp>EM_S_STM07_IS</stp>
        <stp>4</stp>
        <stp>603988.SH</stp>
        <stp>61</stp>
        <stp>12/31/2011</stp>
        <stp>1</stp>
        <tr r="O3063" s="1"/>
      </tp>
      <tp>
        <v>2935377959.6900001</v>
        <stp/>
        <stp>EM_S_STM07_IS</stp>
        <stp>4</stp>
        <stp>601989.SH</stp>
        <stp>61</stp>
        <stp>12/31/2013</stp>
        <stp>1</stp>
        <tr r="Q2836" s="1"/>
      </tp>
      <tp>
        <v>96751019.840000004</v>
        <stp/>
        <stp>EM_S_STM07_IS</stp>
        <stp>4</stp>
        <stp>603989.SH</stp>
        <stp>61</stp>
        <stp>12/31/2011</stp>
        <stp>1</stp>
        <tr r="O3064" s="1"/>
      </tp>
      <tp>
        <v>48374553.960000001</v>
        <stp/>
        <stp>EM_S_STM07_IS</stp>
        <stp>4</stp>
        <stp>600990.SH</stp>
        <stp>61</stp>
        <stp>12/31/2012</stp>
        <stp>1</stp>
        <tr r="P2679" s="1"/>
      </tp>
      <tp>
        <v>1610405.25</v>
        <stp/>
        <stp>EM_S_STM07_IS</stp>
        <stp>4</stp>
        <stp>603990.SH</stp>
        <stp>61</stp>
        <stp>12/31/2011</stp>
        <stp>1</stp>
        <tr r="O3065" s="1"/>
      </tp>
      <tp>
        <v>3526885000</v>
        <stp/>
        <stp>EM_S_STM07_IS</stp>
        <stp>4</stp>
        <stp>601991.SH</stp>
        <stp>61</stp>
        <stp>12/31/2013</stp>
        <stp>1</stp>
        <tr r="Q2837" s="1"/>
      </tp>
      <tp>
        <v>16574477.029999999</v>
        <stp/>
        <stp>EM_S_STM07_IS</stp>
        <stp>4</stp>
        <stp>600992.SH</stp>
        <stp>61</stp>
        <stp>12/31/2012</stp>
        <stp>1</stp>
        <tr r="P2680" s="1"/>
      </tp>
      <tp>
        <v>3215183494.6500001</v>
        <stp/>
        <stp>EM_S_STM07_IS</stp>
        <stp>4</stp>
        <stp>601992.SH</stp>
        <stp>61</stp>
        <stp>12/31/2013</stp>
        <stp>1</stp>
        <tr r="Q2838" s="1"/>
      </tp>
      <tp>
        <v>173798448.41999999</v>
        <stp/>
        <stp>EM_S_STM07_IS</stp>
        <stp>4</stp>
        <stp>600993.SH</stp>
        <stp>61</stp>
        <stp>12/31/2012</stp>
        <stp>1</stp>
        <tr r="P2681" s="1"/>
      </tp>
      <tp>
        <v>1118175996.9100001</v>
        <stp/>
        <stp>EM_S_STM07_IS</stp>
        <stp>4</stp>
        <stp>603993.SH</stp>
        <stp>61</stp>
        <stp>12/31/2011</stp>
        <stp>1</stp>
        <tr r="O3066" s="1"/>
      </tp>
      <tp>
        <v>141861189.08000001</v>
        <stp/>
        <stp>EM_S_STM07_IS</stp>
        <stp>4</stp>
        <stp>600995.SH</stp>
        <stp>61</stp>
        <stp>12/31/2012</stp>
        <stp>1</stp>
        <tr r="P2682" s="1"/>
      </tp>
      <tp>
        <v>55680700</v>
        <stp/>
        <stp>EM_S_STM07_IS</stp>
        <stp>4</stp>
        <stp>600996.SH</stp>
        <stp>61</stp>
        <stp>12/31/2012</stp>
        <stp>1</stp>
        <tr r="P2683" s="1"/>
      </tp>
      <tp>
        <v>90692275.120000005</v>
        <stp/>
        <stp>EM_S_STM07_IS</stp>
        <stp>4</stp>
        <stp>601996.SH</stp>
        <stp>61</stp>
        <stp>12/31/2013</stp>
        <stp>1</stp>
        <tr r="Q2839" s="1"/>
      </tp>
      <tp>
        <v>84918200</v>
        <stp/>
        <stp>EM_S_STM07_IS</stp>
        <stp>4</stp>
        <stp>603996.SH</stp>
        <stp>61</stp>
        <stp>12/31/2011</stp>
        <stp>1</stp>
        <tr r="O3067" s="1"/>
      </tp>
      <tp>
        <v>487872701.63</v>
        <stp/>
        <stp>EM_S_STM07_IS</stp>
        <stp>4</stp>
        <stp>600997.SH</stp>
        <stp>61</stp>
        <stp>12/31/2012</stp>
        <stp>1</stp>
        <tr r="P2684" s="1"/>
      </tp>
      <tp>
        <v>1806679000</v>
        <stp/>
        <stp>EM_S_STM07_IS</stp>
        <stp>4</stp>
        <stp>601997.SH</stp>
        <stp>61</stp>
        <stp>12/31/2013</stp>
        <stp>1</stp>
        <tr r="Q2840" s="1"/>
      </tp>
      <tp>
        <v>138232223.09999999</v>
        <stp/>
        <stp>EM_S_STM07_IS</stp>
        <stp>4</stp>
        <stp>603997.SH</stp>
        <stp>61</stp>
        <stp>12/31/2011</stp>
        <stp>1</stp>
        <tr r="O3068" s="1"/>
      </tp>
      <tp>
        <v>412720761.76999998</v>
        <stp/>
        <stp>EM_S_STM07_IS</stp>
        <stp>4</stp>
        <stp>600998.SH</stp>
        <stp>61</stp>
        <stp>12/31/2012</stp>
        <stp>1</stp>
        <tr r="P2685" s="1"/>
      </tp>
      <tp>
        <v>39175000000</v>
        <stp/>
        <stp>EM_S_STM07_IS</stp>
        <stp>4</stp>
        <stp>601998.SH</stp>
        <stp>61</stp>
        <stp>12/31/2013</stp>
        <stp>1</stp>
        <tr r="Q2841" s="1"/>
      </tp>
      <tp>
        <v>51875913.32</v>
        <stp/>
        <stp>EM_S_STM07_IS</stp>
        <stp>4</stp>
        <stp>603998.SH</stp>
        <stp>61</stp>
        <stp>12/31/2011</stp>
        <stp>1</stp>
        <tr r="O3069" s="1"/>
      </tp>
      <tp>
        <v>1645998003.73</v>
        <stp/>
        <stp>EM_S_STM07_IS</stp>
        <stp>4</stp>
        <stp>600999.SH</stp>
        <stp>61</stp>
        <stp>12/31/2012</stp>
        <stp>1</stp>
        <tr r="P2686" s="1"/>
      </tp>
      <tp>
        <v>70033778.140000001</v>
        <stp/>
        <stp>EM_S_STM07_IS</stp>
        <stp>4</stp>
        <stp>601999.SH</stp>
        <stp>61</stp>
        <stp>12/31/2013</stp>
        <stp>1</stp>
        <tr r="Q2842" s="1"/>
      </tp>
      <tp>
        <v>139990297.25999999</v>
        <stp/>
        <stp>EM_S_STM07_IS</stp>
        <stp>4</stp>
        <stp>603999.SH</stp>
        <stp>61</stp>
        <stp>12/31/2011</stp>
        <stp>1</stp>
        <tr r="O3070" s="1"/>
      </tp>
      <tp>
        <v>41956552.280000001</v>
        <stp/>
        <stp>EM_S_STM07_IS</stp>
        <stp>4</stp>
        <stp>600960.SH</stp>
        <stp>61</stp>
        <stp>12/31/2012</stp>
        <stp>1</stp>
        <tr r="P2654" s="1"/>
      </tp>
      <tp>
        <v>-619969228.80999994</v>
        <stp/>
        <stp>EM_S_STM07_IS</stp>
        <stp>4</stp>
        <stp>600961.SH</stp>
        <stp>61</stp>
        <stp>12/31/2012</stp>
        <stp>1</stp>
        <tr r="P2655" s="1"/>
      </tp>
      <tp>
        <v>33123146.539999999</v>
        <stp/>
        <stp>EM_S_STM07_IS</stp>
        <stp>4</stp>
        <stp>600962.SH</stp>
        <stp>61</stp>
        <stp>12/31/2012</stp>
        <stp>1</stp>
        <tr r="P2656" s="1"/>
      </tp>
      <tp>
        <v>-218155111.72</v>
        <stp/>
        <stp>EM_S_STM07_IS</stp>
        <stp>4</stp>
        <stp>600963.SH</stp>
        <stp>61</stp>
        <stp>12/31/2012</stp>
        <stp>1</stp>
        <tr r="P2657" s="1"/>
      </tp>
      <tp>
        <v>18896100.18</v>
        <stp/>
        <stp>EM_S_STM07_IS</stp>
        <stp>4</stp>
        <stp>600965.SH</stp>
        <stp>61</stp>
        <stp>12/31/2012</stp>
        <stp>1</stp>
        <tr r="P2658" s="1"/>
      </tp>
      <tp>
        <v>422181911.88999999</v>
        <stp/>
        <stp>EM_S_STM07_IS</stp>
        <stp>4</stp>
        <stp>601965.SH</stp>
        <stp>61</stp>
        <stp>12/31/2013</stp>
        <stp>1</stp>
        <tr r="Q2830" s="1"/>
      </tp>
      <tp>
        <v>7015872.4400000004</v>
        <stp/>
        <stp>EM_S_STM07_IS</stp>
        <stp>4</stp>
        <stp>600966.SH</stp>
        <stp>61</stp>
        <stp>12/31/2012</stp>
        <stp>1</stp>
        <tr r="P2659" s="1"/>
      </tp>
      <tp>
        <v>980012543</v>
        <stp/>
        <stp>EM_S_STM07_IS</stp>
        <stp>4</stp>
        <stp>601966.SH</stp>
        <stp>61</stp>
        <stp>12/31/2013</stp>
        <stp>1</stp>
        <tr r="Q2831" s="1"/>
      </tp>
      <tp>
        <v>170334654.55000001</v>
        <stp/>
        <stp>EM_S_STM07_IS</stp>
        <stp>4</stp>
        <stp>600967.SH</stp>
        <stp>61</stp>
        <stp>12/31/2012</stp>
        <stp>1</stp>
        <tr r="P2660" s="1"/>
      </tp>
      <tp>
        <v>127610182.09999999</v>
        <stp/>
        <stp>EM_S_STM07_IS</stp>
        <stp>4</stp>
        <stp>601968.SH</stp>
        <stp>61</stp>
        <stp>12/31/2013</stp>
        <stp>1</stp>
        <tr r="Q2832" s="1"/>
      </tp>
      <tp>
        <v>67483267.680000007</v>
        <stp/>
        <stp>EM_S_STM07_IS</stp>
        <stp>4</stp>
        <stp>603968.SH</stp>
        <stp>61</stp>
        <stp>12/31/2011</stp>
        <stp>1</stp>
        <tr r="O3057" s="1"/>
      </tp>
      <tp>
        <v>110087619.55</v>
        <stp/>
        <stp>EM_S_STM07_IS</stp>
        <stp>4</stp>
        <stp>600969.SH</stp>
        <stp>61</stp>
        <stp>12/31/2012</stp>
        <stp>1</stp>
        <tr r="P2661" s="1"/>
      </tp>
      <tp>
        <v>1003917579.5</v>
        <stp/>
        <stp>EM_S_STM07_IS</stp>
        <stp>4</stp>
        <stp>601969.SH</stp>
        <stp>61</stp>
        <stp>12/31/2013</stp>
        <stp>1</stp>
        <tr r="Q2833" s="1"/>
      </tp>
      <tp>
        <v>59547198.5</v>
        <stp/>
        <stp>EM_S_STM07_IS</stp>
        <stp>4</stp>
        <stp>603969.SH</stp>
        <stp>61</stp>
        <stp>12/31/2011</stp>
        <stp>1</stp>
        <tr r="O3058" s="1"/>
      </tp>
      <tp>
        <v>763050086.44000006</v>
        <stp/>
        <stp>EM_S_STM07_IS</stp>
        <stp>4</stp>
        <stp>600970.SH</stp>
        <stp>61</stp>
        <stp>12/31/2012</stp>
        <stp>1</stp>
        <tr r="P2662" s="1"/>
      </tp>
      <tp>
        <v>730990260.63999999</v>
        <stp/>
        <stp>EM_S_STM07_IS</stp>
        <stp>4</stp>
        <stp>600971.SH</stp>
        <stp>61</stp>
        <stp>12/31/2012</stp>
        <stp>1</stp>
        <tr r="P2663" s="1"/>
      </tp>
      <tp>
        <v>100593556.67</v>
        <stp/>
        <stp>EM_S_STM07_IS</stp>
        <stp>4</stp>
        <stp>600973.SH</stp>
        <stp>61</stp>
        <stp>12/31/2012</stp>
        <stp>1</stp>
        <tr r="P2664" s="1"/>
      </tp>
      <tp>
        <v>21086399.949999999</v>
        <stp/>
        <stp>EM_S_STM07_IS</stp>
        <stp>4</stp>
        <stp>600975.SH</stp>
        <stp>61</stp>
        <stp>12/31/2012</stp>
        <stp>1</stp>
        <tr r="P2665" s="1"/>
      </tp>
      <tp>
        <v>82450689.230000004</v>
        <stp/>
        <stp>EM_S_STM07_IS</stp>
        <stp>4</stp>
        <stp>600976.SH</stp>
        <stp>61</stp>
        <stp>12/31/2012</stp>
        <stp>1</stp>
        <tr r="P2666" s="1"/>
      </tp>
      <tp>
        <v>559937571.88</v>
        <stp/>
        <stp>EM_S_STM07_IS</stp>
        <stp>4</stp>
        <stp>600977.SH</stp>
        <stp>61</stp>
        <stp>12/31/2012</stp>
        <stp>1</stp>
        <tr r="P2667" s="1"/>
      </tp>
      <tp>
        <v>50840745.770000003</v>
        <stp/>
        <stp>EM_S_STM07_IS</stp>
        <stp>4</stp>
        <stp>603977.SH</stp>
        <stp>61</stp>
        <stp>12/31/2011</stp>
        <stp>1</stp>
        <tr r="O3059" s="1"/>
      </tp>
      <tp>
        <v>301585885.25</v>
        <stp/>
        <stp>EM_S_STM07_IS</stp>
        <stp>4</stp>
        <stp>600978.SH</stp>
        <stp>61</stp>
        <stp>12/31/2012</stp>
        <stp>1</stp>
        <tr r="P2668" s="1"/>
      </tp>
      <tp>
        <v>66291154.479999997</v>
        <stp/>
        <stp>EM_S_STM07_IS</stp>
        <stp>4</stp>
        <stp>600979.SH</stp>
        <stp>61</stp>
        <stp>12/31/2012</stp>
        <stp>1</stp>
        <tr r="P2669" s="1"/>
      </tp>
      <tp>
        <v>188847504.38</v>
        <stp/>
        <stp>EM_S_STM07_IS</stp>
        <stp>4</stp>
        <stp>603979.SH</stp>
        <stp>61</stp>
        <stp>12/31/2011</stp>
        <stp>1</stp>
        <tr r="O3060" s="1"/>
      </tp>
      <tp>
        <v>609480516.69000006</v>
        <stp/>
        <stp>EM_S_STM07_IS</stp>
        <stp>4</stp>
        <stp>600958.SH</stp>
        <stp>61</stp>
        <stp>12/31/2012</stp>
        <stp>1</stp>
        <tr r="P2652" s="1"/>
      </tp>
      <tp>
        <v>178022588.52000001</v>
        <stp/>
        <stp>EM_S_STM07_IS</stp>
        <stp>4</stp>
        <stp>601958.SH</stp>
        <stp>61</stp>
        <stp>12/31/2013</stp>
        <stp>1</stp>
        <tr r="Q2829" s="1"/>
      </tp>
      <tp>
        <v>115432839.94</v>
        <stp/>
        <stp>EM_S_STM07_IS</stp>
        <stp>4</stp>
        <stp>603958.SH</stp>
        <stp>61</stp>
        <stp>12/31/2011</stp>
        <stp>1</stp>
        <tr r="O3055" s="1"/>
      </tp>
      <tp>
        <v>588978200</v>
        <stp/>
        <stp>EM_S_STM07_IS</stp>
        <stp>4</stp>
        <stp>600959.SH</stp>
        <stp>61</stp>
        <stp>12/31/2012</stp>
        <stp>1</stp>
        <tr r="P2653" s="1"/>
      </tp>
      <tp>
        <v>93236111.120000005</v>
        <stp/>
        <stp>EM_S_STM07_IS</stp>
        <stp>4</stp>
        <stp>603959.SH</stp>
        <stp>61</stp>
        <stp>12/31/2011</stp>
        <stp>1</stp>
        <tr r="O3056" s="1"/>
      </tp>
      <tp>
        <v>3551821000</v>
        <stp/>
        <stp>EM_S_STM07_IS</stp>
        <stp>4</stp>
        <stp>600926.SH</stp>
        <stp>61</stp>
        <stp>12/31/2012</stp>
        <stp>1</stp>
        <tr r="P2650" s="1"/>
      </tp>
      <tp>
        <v>940040590.26999998</v>
        <stp/>
        <stp>EM_S_STM07_IS</stp>
        <stp>4</stp>
        <stp>601928.SH</stp>
        <stp>61</stp>
        <stp>12/31/2013</stp>
        <stp>1</stp>
        <tr r="Q2825" s="1"/>
      </tp>
      <tp>
        <v>73393000</v>
        <stp/>
        <stp>EM_S_STM07_IS</stp>
        <stp>4</stp>
        <stp>603928.SH</stp>
        <stp>61</stp>
        <stp>12/31/2011</stp>
        <stp>1</stp>
        <tr r="O3051" s="1"/>
      </tp>
      <tp>
        <v>402104092.38</v>
        <stp/>
        <stp>EM_S_STM07_IS</stp>
        <stp>4</stp>
        <stp>601929.SH</stp>
        <stp>61</stp>
        <stp>12/31/2013</stp>
        <stp>1</stp>
        <tr r="Q2826" s="1"/>
      </tp>
      <tp>
        <v>28758493.649999999</v>
        <stp/>
        <stp>EM_S_STM07_IS</stp>
        <stp>4</stp>
        <stp>603929.SH</stp>
        <stp>61</stp>
        <stp>12/31/2011</stp>
        <stp>1</stp>
        <tr r="O3052" s="1"/>
      </tp>
      <tp>
        <v>720581180.35000002</v>
        <stp/>
        <stp>EM_S_STM07_IS</stp>
        <stp>4</stp>
        <stp>601933.SH</stp>
        <stp>61</stp>
        <stp>12/31/2013</stp>
        <stp>1</stp>
        <tr r="Q2827" s="1"/>
      </tp>
      <tp>
        <v>335980629.92000002</v>
        <stp/>
        <stp>EM_S_STM07_IS</stp>
        <stp>4</stp>
        <stp>600936.SH</stp>
        <stp>61</stp>
        <stp>12/31/2012</stp>
        <stp>1</stp>
        <tr r="P2651" s="1"/>
      </tp>
      <tp>
        <v>51321220.799999997</v>
        <stp/>
        <stp>EM_S_STM07_IS</stp>
        <stp>4</stp>
        <stp>603936.SH</stp>
        <stp>61</stp>
        <stp>12/31/2011</stp>
        <stp>1</stp>
        <tr r="O3053" s="1"/>
      </tp>
      <tp>
        <v>214657000000</v>
        <stp/>
        <stp>EM_S_STM07_IS</stp>
        <stp>4</stp>
        <stp>601939.SH</stp>
        <stp>61</stp>
        <stp>12/31/2013</stp>
        <stp>1</stp>
        <tr r="Q2828" s="1"/>
      </tp>
      <tp>
        <v>55878820.170000002</v>
        <stp/>
        <stp>EM_S_STM07_IS</stp>
        <stp>4</stp>
        <stp>603939.SH</stp>
        <stp>61</stp>
        <stp>12/31/2011</stp>
        <stp>1</stp>
        <tr r="O3054" s="1"/>
      </tp>
      <tp>
        <v>10352010961.290001</v>
        <stp/>
        <stp>EM_S_STM07_IS</stp>
        <stp>4</stp>
        <stp>600900.SH</stp>
        <stp>61</stp>
        <stp>12/31/2012</stp>
        <stp>1</stp>
        <tr r="P2645" s="1"/>
      </tp>
      <tp>
        <v>257205304.41999999</v>
        <stp/>
        <stp>EM_S_STM07_IS</stp>
        <stp>4</stp>
        <stp>601900.SH</stp>
        <stp>61</stp>
        <stp>12/31/2013</stp>
        <stp>1</stp>
        <tr r="Q2820" s="1"/>
      </tp>
      <tp>
        <v>187367752.58000001</v>
        <stp/>
        <stp>EM_S_STM07_IS</stp>
        <stp>4</stp>
        <stp>603900.SH</stp>
        <stp>61</stp>
        <stp>12/31/2011</stp>
        <stp>1</stp>
        <tr r="O3046" s="1"/>
      </tp>
      <tp>
        <v>1105625249.5699999</v>
        <stp/>
        <stp>EM_S_STM07_IS</stp>
        <stp>4</stp>
        <stp>601901.SH</stp>
        <stp>61</stp>
        <stp>12/31/2013</stp>
        <stp>1</stp>
        <tr r="Q2821" s="1"/>
      </tp>
      <tp>
        <v>50330036.990000002</v>
        <stp/>
        <stp>EM_S_STM07_IS</stp>
        <stp>4</stp>
        <stp>603901.SH</stp>
        <stp>61</stp>
        <stp>12/31/2011</stp>
        <stp>1</stp>
        <tr r="O3047" s="1"/>
      </tp>
      <tp>
        <v>865020000</v>
        <stp/>
        <stp>EM_S_STM07_IS</stp>
        <stp>4</stp>
        <stp>600908.SH</stp>
        <stp>61</stp>
        <stp>12/31/2012</stp>
        <stp>1</stp>
        <tr r="P2646" s="1"/>
      </tp>
      <tp>
        <v>56909470.719999999</v>
        <stp/>
        <stp>EM_S_STM07_IS</stp>
        <stp>4</stp>
        <stp>601908.SH</stp>
        <stp>61</stp>
        <stp>12/31/2013</stp>
        <stp>1</stp>
        <tr r="Q2822" s="1"/>
      </tp>
      <tp>
        <v>163557651.93000001</v>
        <stp/>
        <stp>EM_S_STM07_IS</stp>
        <stp>4</stp>
        <stp>600909.SH</stp>
        <stp>61</stp>
        <stp>12/31/2012</stp>
        <stp>1</stp>
        <tr r="P2647" s="1"/>
      </tp>
      <tp>
        <v>34678070.770000003</v>
        <stp/>
        <stp>EM_S_STM07_IS</stp>
        <stp>4</stp>
        <stp>603909.SH</stp>
        <stp>61</stp>
        <stp>12/31/2011</stp>
        <stp>1</stp>
        <tr r="O3048" s="1"/>
      </tp>
      <tp>
        <v>253518397.97</v>
        <stp/>
        <stp>EM_S_STM07_IS</stp>
        <stp>4</stp>
        <stp>600917.SH</stp>
        <stp>61</stp>
        <stp>12/31/2012</stp>
        <stp>1</stp>
        <tr r="P2648" s="1"/>
      </tp>
      <tp>
        <v>14914353.859999999</v>
        <stp/>
        <stp>EM_S_STM07_IS</stp>
        <stp>4</stp>
        <stp>601918.SH</stp>
        <stp>61</stp>
        <stp>12/31/2013</stp>
        <stp>1</stp>
        <tr r="Q2823" s="1"/>
      </tp>
      <tp>
        <v>45369292.600000001</v>
        <stp/>
        <stp>EM_S_STM07_IS</stp>
        <stp>4</stp>
        <stp>603918.SH</stp>
        <stp>61</stp>
        <stp>12/31/2011</stp>
        <stp>1</stp>
        <tr r="O3049" s="1"/>
      </tp>
      <tp>
        <v>7035751000</v>
        <stp/>
        <stp>EM_S_STM07_IS</stp>
        <stp>4</stp>
        <stp>600919.SH</stp>
        <stp>61</stp>
        <stp>12/31/2012</stp>
        <stp>1</stp>
        <tr r="P2649" s="1"/>
      </tp>
      <tp>
        <v>235469909.18000001</v>
        <stp/>
        <stp>EM_S_STM07_IS</stp>
        <stp>4</stp>
        <stp>601919.SH</stp>
        <stp>61</stp>
        <stp>12/31/2013</stp>
        <stp>1</stp>
        <tr r="Q2824" s="1"/>
      </tp>
      <tp>
        <v>85349826.060000002</v>
        <stp/>
        <stp>EM_S_STM07_IS</stp>
        <stp>4</stp>
        <stp>603919.SH</stp>
        <stp>61</stp>
        <stp>12/31/2011</stp>
        <stp>1</stp>
        <tr r="O3050" s="1"/>
      </tp>
      <tp>
        <v>73817940.730000004</v>
        <stp/>
        <stp>EM_S_STM07_IS</stp>
        <stp>4</stp>
        <stp>000880.SZ</stp>
        <stp>61</stp>
        <stp>12/31/2012</stp>
        <stp>1</stp>
        <tr r="P376" s="1"/>
      </tp>
      <tp>
        <v>200924785.63999999</v>
        <stp/>
        <stp>EM_S_STM07_IS</stp>
        <stp>4</stp>
        <stp>000881.SZ</stp>
        <stp>61</stp>
        <stp>12/31/2012</stp>
        <stp>1</stp>
        <tr r="P377" s="1"/>
      </tp>
      <tp>
        <v>52923553.890000001</v>
        <stp/>
        <stp>EM_S_STM07_IS</stp>
        <stp>4</stp>
        <stp>000882.SZ</stp>
        <stp>61</stp>
        <stp>12/31/2012</stp>
        <stp>1</stp>
        <tr r="P378" s="1"/>
      </tp>
      <tp>
        <v>669491633.21000004</v>
        <stp/>
        <stp>EM_S_STM07_IS</stp>
        <stp>4</stp>
        <stp>000883.SZ</stp>
        <stp>61</stp>
        <stp>12/31/2012</stp>
        <stp>1</stp>
        <tr r="P379" s="1"/>
      </tp>
      <tp>
        <v>164218230.40000001</v>
        <stp/>
        <stp>EM_S_STM07_IS</stp>
        <stp>4</stp>
        <stp>000885.SZ</stp>
        <stp>61</stp>
        <stp>12/31/2012</stp>
        <stp>1</stp>
        <tr r="P380" s="1"/>
      </tp>
      <tp>
        <v>92008168.480000004</v>
        <stp/>
        <stp>EM_S_STM07_IS</stp>
        <stp>4</stp>
        <stp>000886.SZ</stp>
        <stp>61</stp>
        <stp>12/31/2012</stp>
        <stp>1</stp>
        <tr r="P381" s="1"/>
      </tp>
      <tp>
        <v>516741702.27999997</v>
        <stp/>
        <stp>EM_S_STM07_IS</stp>
        <stp>4</stp>
        <stp>000887.SZ</stp>
        <stp>61</stp>
        <stp>12/31/2012</stp>
        <stp>1</stp>
        <tr r="P382" s="1"/>
      </tp>
      <tp>
        <v>188837220.87</v>
        <stp/>
        <stp>EM_S_STM07_IS</stp>
        <stp>4</stp>
        <stp>000888.SZ</stp>
        <stp>61</stp>
        <stp>12/31/2012</stp>
        <stp>1</stp>
        <tr r="P383" s="1"/>
      </tp>
      <tp>
        <v>110268028.45</v>
        <stp/>
        <stp>EM_S_STM07_IS</stp>
        <stp>4</stp>
        <stp>000889.SZ</stp>
        <stp>61</stp>
        <stp>12/31/2012</stp>
        <stp>1</stp>
        <tr r="P384" s="1"/>
      </tp>
      <tp>
        <v>10419667.23</v>
        <stp/>
        <stp>EM_S_STM07_IS</stp>
        <stp>4</stp>
        <stp>000890.SZ</stp>
        <stp>61</stp>
        <stp>12/31/2012</stp>
        <stp>1</stp>
        <tr r="P385" s="1"/>
      </tp>
      <tp>
        <v>1362000.35</v>
        <stp/>
        <stp>EM_S_STM07_IS</stp>
        <stp>4</stp>
        <stp>000892.SZ</stp>
        <stp>61</stp>
        <stp>12/31/2012</stp>
        <stp>1</stp>
        <tr r="P386" s="1"/>
      </tp>
      <tp>
        <v>36491623.390000001</v>
        <stp/>
        <stp>EM_S_STM07_IS</stp>
        <stp>4</stp>
        <stp>000893.SZ</stp>
        <stp>61</stp>
        <stp>12/31/2012</stp>
        <stp>1</stp>
        <tr r="P387" s="1"/>
      </tp>
      <tp>
        <v>2885234728.3800001</v>
        <stp/>
        <stp>EM_S_STM07_IS</stp>
        <stp>4</stp>
        <stp>000895.SZ</stp>
        <stp>61</stp>
        <stp>12/31/2012</stp>
        <stp>1</stp>
        <tr r="P388" s="1"/>
      </tp>
      <tp>
        <v>291274992.13</v>
        <stp/>
        <stp>EM_S_STM07_IS</stp>
        <stp>4</stp>
        <stp>001896.SZ</stp>
        <stp>61</stp>
        <stp>12/31/2013</stp>
        <stp>1</stp>
        <tr r="Q471" s="1"/>
      </tp>
      <tp>
        <v>69073140.939999998</v>
        <stp/>
        <stp>EM_S_STM07_IS</stp>
        <stp>4</stp>
        <stp>000897.SZ</stp>
        <stp>61</stp>
        <stp>12/31/2012</stp>
        <stp>1</stp>
        <tr r="P389" s="1"/>
      </tp>
      <tp>
        <v>-4157000000</v>
        <stp/>
        <stp>EM_S_STM07_IS</stp>
        <stp>4</stp>
        <stp>000898.SZ</stp>
        <stp>61</stp>
        <stp>12/31/2012</stp>
        <stp>1</stp>
        <tr r="P390" s="1"/>
      </tp>
      <tp>
        <v>164914732.88999999</v>
        <stp/>
        <stp>EM_S_STM07_IS</stp>
        <stp>4</stp>
        <stp>000899.SZ</stp>
        <stp>61</stp>
        <stp>12/31/2012</stp>
        <stp>1</stp>
        <tr r="P391" s="1"/>
      </tp>
      <tp>
        <v>604805489.04999995</v>
        <stp/>
        <stp>EM_S_STM07_IS</stp>
        <stp>4</stp>
        <stp>000820.SZ</stp>
        <stp>61</stp>
        <stp>12/31/2012</stp>
        <stp>1</stp>
        <tr r="P343" s="1"/>
      </tp>
      <tp t="s">
        <v/>
        <stp/>
        <stp>EM_S_STM07_IS</stp>
        <stp>4</stp>
        <stp>002820.SZ</stp>
        <stp>61</stp>
        <stp>12/31/2010</stp>
        <stp>1</stp>
        <tr r="N1279" s="1"/>
      </tp>
      <tp>
        <v>-83266320.049999997</v>
        <stp/>
        <stp>EM_S_STM07_IS</stp>
        <stp>4</stp>
        <stp>000821.SZ</stp>
        <stp>61</stp>
        <stp>12/31/2012</stp>
        <stp>1</stp>
        <tr r="P344" s="1"/>
      </tp>
      <tp t="s">
        <v/>
        <stp/>
        <stp>EM_S_STM07_IS</stp>
        <stp>4</stp>
        <stp>002821.SZ</stp>
        <stp>61</stp>
        <stp>12/31/2010</stp>
        <stp>1</stp>
        <tr r="N1280" s="1"/>
      </tp>
      <tp>
        <v>-520117265.62</v>
        <stp/>
        <stp>EM_S_STM07_IS</stp>
        <stp>4</stp>
        <stp>000822.SZ</stp>
        <stp>61</stp>
        <stp>12/31/2012</stp>
        <stp>1</stp>
        <tr r="P345" s="1"/>
      </tp>
      <tp t="s">
        <v/>
        <stp/>
        <stp>EM_S_STM07_IS</stp>
        <stp>4</stp>
        <stp>002822.SZ</stp>
        <stp>61</stp>
        <stp>12/31/2010</stp>
        <stp>1</stp>
        <tr r="N1281" s="1"/>
      </tp>
      <tp>
        <v>187208269.34</v>
        <stp/>
        <stp>EM_S_STM07_IS</stp>
        <stp>4</stp>
        <stp>000823.SZ</stp>
        <stp>61</stp>
        <stp>12/31/2012</stp>
        <stp>1</stp>
        <tr r="P346" s="1"/>
      </tp>
      <tp t="s">
        <v/>
        <stp/>
        <stp>EM_S_STM07_IS</stp>
        <stp>4</stp>
        <stp>002823.SZ</stp>
        <stp>61</stp>
        <stp>12/31/2010</stp>
        <stp>1</stp>
        <tr r="N1282" s="1"/>
      </tp>
      <tp t="s">
        <v/>
        <stp/>
        <stp>EM_S_STM07_IS</stp>
        <stp>4</stp>
        <stp>002824.SZ</stp>
        <stp>61</stp>
        <stp>12/31/2010</stp>
        <stp>1</stp>
        <tr r="N1283" s="1"/>
      </tp>
      <tp>
        <v>1105718069.0999999</v>
        <stp/>
        <stp>EM_S_STM07_IS</stp>
        <stp>4</stp>
        <stp>000825.SZ</stp>
        <stp>61</stp>
        <stp>12/31/2012</stp>
        <stp>1</stp>
        <tr r="P347" s="1"/>
      </tp>
      <tp t="s">
        <v/>
        <stp/>
        <stp>EM_S_STM07_IS</stp>
        <stp>4</stp>
        <stp>002825.SZ</stp>
        <stp>61</stp>
        <stp>12/31/2010</stp>
        <stp>1</stp>
        <tr r="N1284" s="1"/>
      </tp>
      <tp>
        <v>429942614.45999998</v>
        <stp/>
        <stp>EM_S_STM07_IS</stp>
        <stp>4</stp>
        <stp>000826.SZ</stp>
        <stp>61</stp>
        <stp>12/31/2012</stp>
        <stp>1</stp>
        <tr r="P348" s="1"/>
      </tp>
      <tp t="s">
        <v/>
        <stp/>
        <stp>EM_S_STM07_IS</stp>
        <stp>4</stp>
        <stp>002826.SZ</stp>
        <stp>61</stp>
        <stp>12/31/2010</stp>
        <stp>1</stp>
        <tr r="N1285" s="1"/>
      </tp>
      <tp t="s">
        <v/>
        <stp/>
        <stp>EM_S_STM07_IS</stp>
        <stp>4</stp>
        <stp>002827.SZ</stp>
        <stp>61</stp>
        <stp>12/31/2010</stp>
        <stp>1</stp>
        <tr r="N1286" s="1"/>
      </tp>
      <tp>
        <v>355158634.72000003</v>
        <stp/>
        <stp>EM_S_STM07_IS</stp>
        <stp>4</stp>
        <stp>000828.SZ</stp>
        <stp>61</stp>
        <stp>12/31/2012</stp>
        <stp>1</stp>
        <tr r="P349" s="1"/>
      </tp>
      <tp t="s">
        <v/>
        <stp/>
        <stp>EM_S_STM07_IS</stp>
        <stp>4</stp>
        <stp>002828.SZ</stp>
        <stp>61</stp>
        <stp>12/31/2010</stp>
        <stp>1</stp>
        <tr r="N1287" s="1"/>
      </tp>
      <tp>
        <v>-22612141.449999999</v>
        <stp/>
        <stp>EM_S_STM07_IS</stp>
        <stp>4</stp>
        <stp>000829.SZ</stp>
        <stp>61</stp>
        <stp>12/31/2012</stp>
        <stp>1</stp>
        <tr r="P350" s="1"/>
      </tp>
      <tp t="s">
        <v/>
        <stp/>
        <stp>EM_S_STM07_IS</stp>
        <stp>4</stp>
        <stp>002829.SZ</stp>
        <stp>61</stp>
        <stp>12/31/2010</stp>
        <stp>1</stp>
        <tr r="N1288" s="1"/>
      </tp>
      <tp>
        <v>338560392.88</v>
        <stp/>
        <stp>EM_S_STM07_IS</stp>
        <stp>4</stp>
        <stp>000830.SZ</stp>
        <stp>61</stp>
        <stp>12/31/2012</stp>
        <stp>1</stp>
        <tr r="P351" s="1"/>
      </tp>
      <tp>
        <v>45024800</v>
        <stp/>
        <stp>EM_S_STM07_IS</stp>
        <stp>4</stp>
        <stp>002830.SZ</stp>
        <stp>61</stp>
        <stp>12/31/2010</stp>
        <stp>1</stp>
        <tr r="N1289" s="1"/>
      </tp>
      <tp>
        <v>282108820.54000002</v>
        <stp/>
        <stp>EM_S_STM07_IS</stp>
        <stp>4</stp>
        <stp>000831.SZ</stp>
        <stp>61</stp>
        <stp>12/31/2012</stp>
        <stp>1</stp>
        <tr r="P352" s="1"/>
      </tp>
      <tp t="s">
        <v/>
        <stp/>
        <stp>EM_S_STM07_IS</stp>
        <stp>4</stp>
        <stp>002831.SZ</stp>
        <stp>61</stp>
        <stp>12/31/2010</stp>
        <stp>1</stp>
        <tr r="N1290" s="1"/>
      </tp>
      <tp t="s">
        <v/>
        <stp/>
        <stp>EM_S_STM07_IS</stp>
        <stp>4</stp>
        <stp>002832.SZ</stp>
        <stp>61</stp>
        <stp>12/31/2010</stp>
        <stp>1</stp>
        <tr r="N1291" s="1"/>
      </tp>
      <tp>
        <v>14018912.470000001</v>
        <stp/>
        <stp>EM_S_STM07_IS</stp>
        <stp>4</stp>
        <stp>000833.SZ</stp>
        <stp>61</stp>
        <stp>12/31/2012</stp>
        <stp>1</stp>
        <tr r="P353" s="1"/>
      </tp>
      <tp t="s">
        <v/>
        <stp/>
        <stp>EM_S_STM07_IS</stp>
        <stp>4</stp>
        <stp>002833.SZ</stp>
        <stp>61</stp>
        <stp>12/31/2010</stp>
        <stp>1</stp>
        <tr r="N1292" s="1"/>
      </tp>
      <tp>
        <v>-34745733.340000004</v>
        <stp/>
        <stp>EM_S_STM07_IS</stp>
        <stp>4</stp>
        <stp>000835.SZ</stp>
        <stp>61</stp>
        <stp>12/31/2012</stp>
        <stp>1</stp>
        <tr r="P354" s="1"/>
      </tp>
      <tp t="s">
        <v/>
        <stp/>
        <stp>EM_S_STM07_IS</stp>
        <stp>4</stp>
        <stp>002835.SZ</stp>
        <stp>61</stp>
        <stp>12/31/2010</stp>
        <stp>1</stp>
        <tr r="N1293" s="1"/>
      </tp>
      <tp>
        <v>18556934.43</v>
        <stp/>
        <stp>EM_S_STM07_IS</stp>
        <stp>4</stp>
        <stp>000836.SZ</stp>
        <stp>61</stp>
        <stp>12/31/2012</stp>
        <stp>1</stp>
        <tr r="P355" s="1"/>
      </tp>
      <tp t="s">
        <v/>
        <stp/>
        <stp>EM_S_STM07_IS</stp>
        <stp>4</stp>
        <stp>002836.SZ</stp>
        <stp>61</stp>
        <stp>12/31/2010</stp>
        <stp>1</stp>
        <tr r="N1294" s="1"/>
      </tp>
      <tp>
        <v>11864604.369999999</v>
        <stp/>
        <stp>EM_S_STM07_IS</stp>
        <stp>4</stp>
        <stp>000837.SZ</stp>
        <stp>61</stp>
        <stp>12/31/2012</stp>
        <stp>1</stp>
        <tr r="P356" s="1"/>
      </tp>
      <tp t="s">
        <v/>
        <stp/>
        <stp>EM_S_STM07_IS</stp>
        <stp>4</stp>
        <stp>002837.SZ</stp>
        <stp>61</stp>
        <stp>12/31/2010</stp>
        <stp>1</stp>
        <tr r="N1295" s="1"/>
      </tp>
      <tp>
        <v>31244085.640000001</v>
        <stp/>
        <stp>EM_S_STM07_IS</stp>
        <stp>4</stp>
        <stp>000838.SZ</stp>
        <stp>61</stp>
        <stp>12/31/2012</stp>
        <stp>1</stp>
        <tr r="P357" s="1"/>
      </tp>
      <tp>
        <v>29669339.140000001</v>
        <stp/>
        <stp>EM_S_STM07_IS</stp>
        <stp>4</stp>
        <stp>002838.SZ</stp>
        <stp>61</stp>
        <stp>12/31/2010</stp>
        <stp>1</stp>
        <tr r="N1296" s="1"/>
      </tp>
      <tp>
        <v>169972758.91</v>
        <stp/>
        <stp>EM_S_STM07_IS</stp>
        <stp>4</stp>
        <stp>000839.SZ</stp>
        <stp>61</stp>
        <stp>12/31/2012</stp>
        <stp>1</stp>
        <tr r="P358" s="1"/>
      </tp>
      <tp>
        <v>-756472569.66999996</v>
        <stp/>
        <stp>EM_S_STM07_IS</stp>
        <stp>4</stp>
        <stp>000800.SZ</stp>
        <stp>61</stp>
        <stp>12/31/2012</stp>
        <stp>1</stp>
        <tr r="P328" s="1"/>
      </tp>
      <tp t="s">
        <v/>
        <stp/>
        <stp>EM_S_STM07_IS</stp>
        <stp>4</stp>
        <stp>002800.SZ</stp>
        <stp>61</stp>
        <stp>12/31/2010</stp>
        <stp>1</stp>
        <tr r="N1261" s="1"/>
      </tp>
      <tp>
        <v>68799326.409999996</v>
        <stp/>
        <stp>EM_S_STM07_IS</stp>
        <stp>4</stp>
        <stp>000801.SZ</stp>
        <stp>61</stp>
        <stp>12/31/2012</stp>
        <stp>1</stp>
        <tr r="P329" s="1"/>
      </tp>
      <tp t="s">
        <v/>
        <stp/>
        <stp>EM_S_STM07_IS</stp>
        <stp>4</stp>
        <stp>002801.SZ</stp>
        <stp>61</stp>
        <stp>12/31/2010</stp>
        <stp>1</stp>
        <tr r="N1262" s="1"/>
      </tp>
      <tp>
        <v>27042047.030000001</v>
        <stp/>
        <stp>EM_S_STM07_IS</stp>
        <stp>4</stp>
        <stp>000802.SZ</stp>
        <stp>61</stp>
        <stp>12/31/2012</stp>
        <stp>1</stp>
        <tr r="P330" s="1"/>
      </tp>
      <tp t="s">
        <v/>
        <stp/>
        <stp>EM_S_STM07_IS</stp>
        <stp>4</stp>
        <stp>002802.SZ</stp>
        <stp>61</stp>
        <stp>12/31/2010</stp>
        <stp>1</stp>
        <tr r="N1263" s="1"/>
      </tp>
      <tp>
        <v>8241914.6900000004</v>
        <stp/>
        <stp>EM_S_STM07_IS</stp>
        <stp>4</stp>
        <stp>000803.SZ</stp>
        <stp>61</stp>
        <stp>12/31/2012</stp>
        <stp>1</stp>
        <tr r="P331" s="1"/>
      </tp>
      <tp t="s">
        <v/>
        <stp/>
        <stp>EM_S_STM07_IS</stp>
        <stp>4</stp>
        <stp>002803.SZ</stp>
        <stp>61</stp>
        <stp>12/31/2010</stp>
        <stp>1</stp>
        <tr r="N1264" s="1"/>
      </tp>
      <tp t="s">
        <v/>
        <stp/>
        <stp>EM_S_STM07_IS</stp>
        <stp>4</stp>
        <stp>002805.SZ</stp>
        <stp>61</stp>
        <stp>12/31/2010</stp>
        <stp>1</stp>
        <tr r="N1265" s="1"/>
      </tp>
      <tp>
        <v>24093757.379999999</v>
        <stp/>
        <stp>EM_S_STM07_IS</stp>
        <stp>4</stp>
        <stp>000806.SZ</stp>
        <stp>61</stp>
        <stp>12/31/2012</stp>
        <stp>1</stp>
        <tr r="P332" s="1"/>
      </tp>
      <tp t="s">
        <v/>
        <stp/>
        <stp>EM_S_STM07_IS</stp>
        <stp>4</stp>
        <stp>002806.SZ</stp>
        <stp>61</stp>
        <stp>12/31/2010</stp>
        <stp>1</stp>
        <tr r="N1266" s="1"/>
      </tp>
      <tp>
        <v>13537557.83</v>
        <stp/>
        <stp>EM_S_STM07_IS</stp>
        <stp>4</stp>
        <stp>000807.SZ</stp>
        <stp>61</stp>
        <stp>12/31/2012</stp>
        <stp>1</stp>
        <tr r="P333" s="1"/>
      </tp>
      <tp>
        <v>854643099.36000001</v>
        <stp/>
        <stp>EM_S_STM07_IS</stp>
        <stp>4</stp>
        <stp>002807.SZ</stp>
        <stp>61</stp>
        <stp>12/31/2010</stp>
        <stp>1</stp>
        <tr r="N1267" s="1"/>
      </tp>
      <tp t="s">
        <v/>
        <stp/>
        <stp>EM_S_STM07_IS</stp>
        <stp>4</stp>
        <stp>002808.SZ</stp>
        <stp>61</stp>
        <stp>12/31/2010</stp>
        <stp>1</stp>
        <tr r="N1268" s="1"/>
      </tp>
      <tp>
        <v>632639218.28999996</v>
        <stp/>
        <stp>EM_S_STM07_IS</stp>
        <stp>4</stp>
        <stp>000809.SZ</stp>
        <stp>61</stp>
        <stp>12/31/2012</stp>
        <stp>1</stp>
        <tr r="P334" s="1"/>
      </tp>
      <tp t="s">
        <v/>
        <stp/>
        <stp>EM_S_STM07_IS</stp>
        <stp>4</stp>
        <stp>002809.SZ</stp>
        <stp>61</stp>
        <stp>12/31/2010</stp>
        <stp>1</stp>
        <tr r="N1269" s="1"/>
      </tp>
      <tp>
        <v>3526340.76</v>
        <stp/>
        <stp>EM_S_STM07_IS</stp>
        <stp>4</stp>
        <stp>000810.SZ</stp>
        <stp>61</stp>
        <stp>12/31/2012</stp>
        <stp>1</stp>
        <tr r="P335" s="1"/>
      </tp>
      <tp t="s">
        <v/>
        <stp/>
        <stp>EM_S_STM07_IS</stp>
        <stp>4</stp>
        <stp>002810.SZ</stp>
        <stp>61</stp>
        <stp>12/31/2010</stp>
        <stp>1</stp>
        <tr r="N1270" s="1"/>
      </tp>
      <tp>
        <v>141825861.91999999</v>
        <stp/>
        <stp>EM_S_STM07_IS</stp>
        <stp>4</stp>
        <stp>000811.SZ</stp>
        <stp>61</stp>
        <stp>12/31/2012</stp>
        <stp>1</stp>
        <tr r="P336" s="1"/>
      </tp>
      <tp t="s">
        <v/>
        <stp/>
        <stp>EM_S_STM07_IS</stp>
        <stp>4</stp>
        <stp>002811.SZ</stp>
        <stp>61</stp>
        <stp>12/31/2010</stp>
        <stp>1</stp>
        <tr r="N1271" s="1"/>
      </tp>
      <tp>
        <v>82868950.379999995</v>
        <stp/>
        <stp>EM_S_STM07_IS</stp>
        <stp>4</stp>
        <stp>000812.SZ</stp>
        <stp>61</stp>
        <stp>12/31/2012</stp>
        <stp>1</stp>
        <tr r="P337" s="1"/>
      </tp>
      <tp t="s">
        <v/>
        <stp/>
        <stp>EM_S_STM07_IS</stp>
        <stp>4</stp>
        <stp>002812.SZ</stp>
        <stp>61</stp>
        <stp>12/31/2010</stp>
        <stp>1</stp>
        <tr r="N1272" s="1"/>
      </tp>
      <tp>
        <v>-13552637.08</v>
        <stp/>
        <stp>EM_S_STM07_IS</stp>
        <stp>4</stp>
        <stp>000813.SZ</stp>
        <stp>61</stp>
        <stp>12/31/2012</stp>
        <stp>1</stp>
        <tr r="P338" s="1"/>
      </tp>
      <tp t="s">
        <v/>
        <stp/>
        <stp>EM_S_STM07_IS</stp>
        <stp>4</stp>
        <stp>002813.SZ</stp>
        <stp>61</stp>
        <stp>12/31/2010</stp>
        <stp>1</stp>
        <tr r="N1273" s="1"/>
      </tp>
      <tp>
        <v>24783660.260000002</v>
        <stp/>
        <stp>EM_S_STM07_IS</stp>
        <stp>4</stp>
        <stp>000815.SZ</stp>
        <stp>61</stp>
        <stp>12/31/2012</stp>
        <stp>1</stp>
        <tr r="P339" s="1"/>
      </tp>
      <tp>
        <v>96116316.260000005</v>
        <stp/>
        <stp>EM_S_STM07_IS</stp>
        <stp>4</stp>
        <stp>002815.SZ</stp>
        <stp>61</stp>
        <stp>12/31/2010</stp>
        <stp>1</stp>
        <tr r="N1274" s="1"/>
      </tp>
      <tp>
        <v>98699532.560000002</v>
        <stp/>
        <stp>EM_S_STM07_IS</stp>
        <stp>4</stp>
        <stp>000816.SZ</stp>
        <stp>61</stp>
        <stp>12/31/2012</stp>
        <stp>1</stp>
        <tr r="P340" s="1"/>
      </tp>
      <tp t="s">
        <v/>
        <stp/>
        <stp>EM_S_STM07_IS</stp>
        <stp>4</stp>
        <stp>002816.SZ</stp>
        <stp>61</stp>
        <stp>12/31/2010</stp>
        <stp>1</stp>
        <tr r="N1275" s="1"/>
      </tp>
      <tp t="s">
        <v/>
        <stp/>
        <stp>EM_S_STM07_IS</stp>
        <stp>4</stp>
        <stp>002817.SZ</stp>
        <stp>61</stp>
        <stp>12/31/2010</stp>
        <stp>1</stp>
        <tr r="N1276" s="1"/>
      </tp>
      <tp>
        <v>17923778.530000001</v>
        <stp/>
        <stp>EM_S_STM07_IS</stp>
        <stp>4</stp>
        <stp>000818.SZ</stp>
        <stp>61</stp>
        <stp>12/31/2012</stp>
        <stp>1</stp>
        <tr r="P341" s="1"/>
      </tp>
      <tp t="s">
        <v/>
        <stp/>
        <stp>EM_S_STM07_IS</stp>
        <stp>4</stp>
        <stp>002818.SZ</stp>
        <stp>61</stp>
        <stp>12/31/2010</stp>
        <stp>1</stp>
        <tr r="N1277" s="1"/>
      </tp>
      <tp>
        <v>61808772.390000001</v>
        <stp/>
        <stp>EM_S_STM07_IS</stp>
        <stp>4</stp>
        <stp>000819.SZ</stp>
        <stp>61</stp>
        <stp>12/31/2012</stp>
        <stp>1</stp>
        <tr r="P342" s="1"/>
      </tp>
      <tp t="s">
        <v/>
        <stp/>
        <stp>EM_S_STM07_IS</stp>
        <stp>4</stp>
        <stp>002819.SZ</stp>
        <stp>61</stp>
        <stp>12/31/2010</stp>
        <stp>1</stp>
        <tr r="N1278" s="1"/>
      </tp>
      <tp>
        <v>125821261.98</v>
        <stp/>
        <stp>EM_S_STM07_IS</stp>
        <stp>4</stp>
        <stp>000860.SZ</stp>
        <stp>61</stp>
        <stp>12/31/2012</stp>
        <stp>1</stp>
        <tr r="P366" s="1"/>
      </tp>
      <tp>
        <v>430662257.47000003</v>
        <stp/>
        <stp>EM_S_STM07_IS</stp>
        <stp>4</stp>
        <stp>000861.SZ</stp>
        <stp>61</stp>
        <stp>12/31/2012</stp>
        <stp>1</stp>
        <tr r="P367" s="1"/>
      </tp>
      <tp>
        <v>5612354.79</v>
        <stp/>
        <stp>EM_S_STM07_IS</stp>
        <stp>4</stp>
        <stp>000862.SZ</stp>
        <stp>61</stp>
        <stp>12/31/2012</stp>
        <stp>1</stp>
        <tr r="P368" s="1"/>
      </tp>
      <tp>
        <v>433090407.62</v>
        <stp/>
        <stp>EM_S_STM07_IS</stp>
        <stp>4</stp>
        <stp>000863.SZ</stp>
        <stp>61</stp>
        <stp>12/31/2012</stp>
        <stp>1</stp>
        <tr r="P369" s="1"/>
      </tp>
      <tp>
        <v>95155202.379999995</v>
        <stp/>
        <stp>EM_S_STM07_IS</stp>
        <stp>4</stp>
        <stp>000868.SZ</stp>
        <stp>61</stp>
        <stp>12/31/2012</stp>
        <stp>1</stp>
        <tr r="P370" s="1"/>
      </tp>
      <tp>
        <v>1700928117</v>
        <stp/>
        <stp>EM_S_STM07_IS</stp>
        <stp>4</stp>
        <stp>000869.SZ</stp>
        <stp>61</stp>
        <stp>12/31/2012</stp>
        <stp>1</stp>
        <tr r="P371" s="1"/>
      </tp>
      <tp>
        <v>-448397323.56999999</v>
        <stp/>
        <stp>EM_S_STM07_IS</stp>
        <stp>4</stp>
        <stp>000875.SZ</stp>
        <stp>61</stp>
        <stp>12/31/2012</stp>
        <stp>1</stp>
        <tr r="P372" s="1"/>
      </tp>
      <tp>
        <v>1707286466.6199999</v>
        <stp/>
        <stp>EM_S_STM07_IS</stp>
        <stp>4</stp>
        <stp>000876.SZ</stp>
        <stp>61</stp>
        <stp>12/31/2012</stp>
        <stp>1</stp>
        <tr r="P373" s="1"/>
      </tp>
      <tp>
        <v>318709692.41000003</v>
        <stp/>
        <stp>EM_S_STM07_IS</stp>
        <stp>4</stp>
        <stp>000877.SZ</stp>
        <stp>61</stp>
        <stp>12/31/2012</stp>
        <stp>1</stp>
        <tr r="P374" s="1"/>
      </tp>
      <tp>
        <v>24887034.530000001</v>
        <stp/>
        <stp>EM_S_STM07_IS</stp>
        <stp>4</stp>
        <stp>000878.SZ</stp>
        <stp>61</stp>
        <stp>12/31/2012</stp>
        <stp>1</stp>
        <tr r="P375" s="1"/>
      </tp>
      <tp t="s">
        <v/>
        <stp/>
        <stp>EM_S_STM07_IS</stp>
        <stp>4</stp>
        <stp>002840.SZ</stp>
        <stp>61</stp>
        <stp>12/31/2010</stp>
        <stp>1</stp>
        <tr r="N1297" s="1"/>
      </tp>
      <tp>
        <v>222428340.25999999</v>
        <stp/>
        <stp>EM_S_STM07_IS</stp>
        <stp>4</stp>
        <stp>000848.SZ</stp>
        <stp>61</stp>
        <stp>12/31/2012</stp>
        <stp>1</stp>
        <tr r="P359" s="1"/>
      </tp>
      <tp>
        <v>350814363.12</v>
        <stp/>
        <stp>EM_S_STM07_IS</stp>
        <stp>4</stp>
        <stp>000850.SZ</stp>
        <stp>61</stp>
        <stp>12/31/2012</stp>
        <stp>1</stp>
        <tr r="P360" s="1"/>
      </tp>
      <tp>
        <v>25005713.640000001</v>
        <stp/>
        <stp>EM_S_STM07_IS</stp>
        <stp>4</stp>
        <stp>000851.SZ</stp>
        <stp>61</stp>
        <stp>12/31/2012</stp>
        <stp>1</stp>
        <tr r="P361" s="1"/>
      </tp>
      <tp>
        <v>130574753</v>
        <stp/>
        <stp>EM_S_STM07_IS</stp>
        <stp>4</stp>
        <stp>000852.SZ</stp>
        <stp>61</stp>
        <stp>12/31/2012</stp>
        <stp>1</stp>
        <tr r="P362" s="1"/>
      </tp>
      <tp>
        <v>42691081.539999999</v>
        <stp/>
        <stp>EM_S_STM07_IS</stp>
        <stp>4</stp>
        <stp>000856.SZ</stp>
        <stp>61</stp>
        <stp>12/31/2012</stp>
        <stp>1</stp>
        <tr r="P363" s="1"/>
      </tp>
      <tp>
        <v>9934872820.4300003</v>
        <stp/>
        <stp>EM_S_STM07_IS</stp>
        <stp>4</stp>
        <stp>000858.SZ</stp>
        <stp>61</stp>
        <stp>12/31/2012</stp>
        <stp>1</stp>
        <tr r="P364" s="1"/>
      </tp>
      <tp>
        <v>4740485.72</v>
        <stp/>
        <stp>EM_S_STM07_IS</stp>
        <stp>4</stp>
        <stp>000859.SZ</stp>
        <stp>61</stp>
        <stp>12/31/2012</stp>
        <stp>1</stp>
        <tr r="P365" s="1"/>
      </tp>
      <tp>
        <v>285782968.26999998</v>
        <stp/>
        <stp>EM_S_STM07_IS</stp>
        <stp>4</stp>
        <stp>600880.SH</stp>
        <stp>61</stp>
        <stp>12/31/2012</stp>
        <stp>1</stp>
        <tr r="P2626" s="1"/>
      </tp>
      <tp>
        <v>682582626.14999998</v>
        <stp/>
        <stp>EM_S_STM07_IS</stp>
        <stp>4</stp>
        <stp>601880.SH</stp>
        <stp>61</stp>
        <stp>12/31/2013</stp>
        <stp>1</stp>
        <tr r="Q2813" s="1"/>
      </tp>
      <tp>
        <v>395315631.69999999</v>
        <stp/>
        <stp>EM_S_STM07_IS</stp>
        <stp>4</stp>
        <stp>600881.SH</stp>
        <stp>61</stp>
        <stp>12/31/2012</stp>
        <stp>1</stp>
        <tr r="P2627" s="1"/>
      </tp>
      <tp>
        <v>227404935.09</v>
        <stp/>
        <stp>EM_S_STM07_IS</stp>
        <stp>4</stp>
        <stp>600882.SH</stp>
        <stp>61</stp>
        <stp>12/31/2012</stp>
        <stp>1</stp>
        <tr r="P2628" s="1"/>
      </tp>
      <tp>
        <v>35882131.880000003</v>
        <stp/>
        <stp>EM_S_STM07_IS</stp>
        <stp>4</stp>
        <stp>601882.SH</stp>
        <stp>61</stp>
        <stp>12/31/2013</stp>
        <stp>1</stp>
        <tr r="Q2814" s="1"/>
      </tp>
      <tp>
        <v>9669121.2799999993</v>
        <stp/>
        <stp>EM_S_STM07_IS</stp>
        <stp>4</stp>
        <stp>600883.SH</stp>
        <stp>61</stp>
        <stp>12/31/2012</stp>
        <stp>1</stp>
        <tr r="P2629" s="1"/>
      </tp>
      <tp>
        <v>98963320</v>
        <stp/>
        <stp>EM_S_STM07_IS</stp>
        <stp>4</stp>
        <stp>603883.SH</stp>
        <stp>61</stp>
        <stp>12/31/2011</stp>
        <stp>1</stp>
        <tr r="O3038" s="1"/>
      </tp>
      <tp>
        <v>158849766.34</v>
        <stp/>
        <stp>EM_S_STM07_IS</stp>
        <stp>4</stp>
        <stp>600884.SH</stp>
        <stp>61</stp>
        <stp>12/31/2012</stp>
        <stp>1</stp>
        <tr r="P2630" s="1"/>
      </tp>
      <tp>
        <v>279125156.44999999</v>
        <stp/>
        <stp>EM_S_STM07_IS</stp>
        <stp>4</stp>
        <stp>600885.SH</stp>
        <stp>61</stp>
        <stp>12/31/2012</stp>
        <stp>1</stp>
        <tr r="P2631" s="1"/>
      </tp>
      <tp>
        <v>521988100</v>
        <stp/>
        <stp>EM_S_STM07_IS</stp>
        <stp>4</stp>
        <stp>603885.SH</stp>
        <stp>61</stp>
        <stp>12/31/2011</stp>
        <stp>1</stp>
        <tr r="O3039" s="1"/>
      </tp>
      <tp>
        <v>1053949166.11</v>
        <stp/>
        <stp>EM_S_STM07_IS</stp>
        <stp>4</stp>
        <stp>600886.SH</stp>
        <stp>61</stp>
        <stp>12/31/2012</stp>
        <stp>1</stp>
        <tr r="P2632" s="1"/>
      </tp>
      <tp>
        <v>290832167.69999999</v>
        <stp/>
        <stp>EM_S_STM07_IS</stp>
        <stp>4</stp>
        <stp>601886.SH</stp>
        <stp>61</stp>
        <stp>12/31/2013</stp>
        <stp>1</stp>
        <tr r="Q2815" s="1"/>
      </tp>
      <tp>
        <v>178105582.38</v>
        <stp/>
        <stp>EM_S_STM07_IS</stp>
        <stp>4</stp>
        <stp>603886.SH</stp>
        <stp>61</stp>
        <stp>12/31/2011</stp>
        <stp>1</stp>
        <tr r="O3040" s="1"/>
      </tp>
      <tp>
        <v>1717206343.77</v>
        <stp/>
        <stp>EM_S_STM07_IS</stp>
        <stp>4</stp>
        <stp>600887.SH</stp>
        <stp>61</stp>
        <stp>12/31/2012</stp>
        <stp>1</stp>
        <tr r="P2633" s="1"/>
      </tp>
      <tp>
        <v>33639000</v>
        <stp/>
        <stp>EM_S_STM07_IS</stp>
        <stp>4</stp>
        <stp>603887.SH</stp>
        <stp>61</stp>
        <stp>12/31/2011</stp>
        <stp>1</stp>
        <tr r="O3041" s="1"/>
      </tp>
      <tp>
        <v>154230844.34</v>
        <stp/>
        <stp>EM_S_STM07_IS</stp>
        <stp>4</stp>
        <stp>600888.SH</stp>
        <stp>61</stp>
        <stp>12/31/2012</stp>
        <stp>1</stp>
        <tr r="P2634" s="1"/>
      </tp>
      <tp>
        <v>1294596112.5799999</v>
        <stp/>
        <stp>EM_S_STM07_IS</stp>
        <stp>4</stp>
        <stp>601888.SH</stp>
        <stp>61</stp>
        <stp>12/31/2013</stp>
        <stp>1</stp>
        <tr r="Q2816" s="1"/>
      </tp>
      <tp>
        <v>131446300</v>
        <stp/>
        <stp>EM_S_STM07_IS</stp>
        <stp>4</stp>
        <stp>603888.SH</stp>
        <stp>61</stp>
        <stp>12/31/2011</stp>
        <stp>1</stp>
        <tr r="O3042" s="1"/>
      </tp>
      <tp>
        <v>14110677.24</v>
        <stp/>
        <stp>EM_S_STM07_IS</stp>
        <stp>4</stp>
        <stp>600889.SH</stp>
        <stp>61</stp>
        <stp>12/31/2012</stp>
        <stp>1</stp>
        <tr r="P2635" s="1"/>
      </tp>
      <tp>
        <v>98181736.310000002</v>
        <stp/>
        <stp>EM_S_STM07_IS</stp>
        <stp>4</stp>
        <stp>603889.SH</stp>
        <stp>61</stp>
        <stp>12/31/2011</stp>
        <stp>1</stp>
        <tr r="O3043" s="1"/>
      </tp>
      <tp>
        <v>-15309553.689999999</v>
        <stp/>
        <stp>EM_S_STM07_IS</stp>
        <stp>4</stp>
        <stp>600890.SH</stp>
        <stp>61</stp>
        <stp>12/31/2012</stp>
        <stp>1</stp>
        <tr r="P2636" s="1"/>
      </tp>
      <tp>
        <v>-20982544.940000001</v>
        <stp/>
        <stp>EM_S_STM07_IS</stp>
        <stp>4</stp>
        <stp>601890.SH</stp>
        <stp>61</stp>
        <stp>12/31/2013</stp>
        <stp>1</stp>
        <tr r="Q2817" s="1"/>
      </tp>
      <tp>
        <v>54686441.020000003</v>
        <stp/>
        <stp>EM_S_STM07_IS</stp>
        <stp>4</stp>
        <stp>600891.SH</stp>
        <stp>61</stp>
        <stp>12/31/2012</stp>
        <stp>1</stp>
        <tr r="P2637" s="1"/>
      </tp>
      <tp>
        <v>13133240.43</v>
        <stp/>
        <stp>EM_S_STM07_IS</stp>
        <stp>4</stp>
        <stp>600892.SH</stp>
        <stp>61</stp>
        <stp>12/31/2012</stp>
        <stp>1</stp>
        <tr r="P2638" s="1"/>
      </tp>
      <tp>
        <v>291634097.63</v>
        <stp/>
        <stp>EM_S_STM07_IS</stp>
        <stp>4</stp>
        <stp>600893.SH</stp>
        <stp>61</stp>
        <stp>12/31/2012</stp>
        <stp>1</stp>
        <tr r="P2639" s="1"/>
      </tp>
      <tp>
        <v>436714970.38</v>
        <stp/>
        <stp>EM_S_STM07_IS</stp>
        <stp>4</stp>
        <stp>600894.SH</stp>
        <stp>61</stp>
        <stp>12/31/2012</stp>
        <stp>1</stp>
        <tr r="P2640" s="1"/>
      </tp>
      <tp>
        <v>370043291.54000002</v>
        <stp/>
        <stp>EM_S_STM07_IS</stp>
        <stp>4</stp>
        <stp>600895.SH</stp>
        <stp>61</stp>
        <stp>12/31/2012</stp>
        <stp>1</stp>
        <tr r="P2641" s="1"/>
      </tp>
      <tp>
        <v>-371913095.94</v>
        <stp/>
        <stp>EM_S_STM07_IS</stp>
        <stp>4</stp>
        <stp>600896.SH</stp>
        <stp>61</stp>
        <stp>12/31/2012</stp>
        <stp>1</stp>
        <tr r="P2642" s="1"/>
      </tp>
      <tp>
        <v>377862312.41000003</v>
        <stp/>
        <stp>EM_S_STM07_IS</stp>
        <stp>4</stp>
        <stp>600897.SH</stp>
        <stp>61</stp>
        <stp>12/31/2012</stp>
        <stp>1</stp>
        <tr r="P2643" s="1"/>
      </tp>
      <tp>
        <v>23494906.370000001</v>
        <stp/>
        <stp>EM_S_STM07_IS</stp>
        <stp>4</stp>
        <stp>600898.SH</stp>
        <stp>61</stp>
        <stp>12/31/2012</stp>
        <stp>1</stp>
        <tr r="P2644" s="1"/>
      </tp>
      <tp>
        <v>3575602000</v>
        <stp/>
        <stp>EM_S_STM07_IS</stp>
        <stp>4</stp>
        <stp>601898.SH</stp>
        <stp>61</stp>
        <stp>12/31/2013</stp>
        <stp>1</stp>
        <tr r="Q2818" s="1"/>
      </tp>
      <tp>
        <v>46294183.380000003</v>
        <stp/>
        <stp>EM_S_STM07_IS</stp>
        <stp>4</stp>
        <stp>603898.SH</stp>
        <stp>61</stp>
        <stp>12/31/2011</stp>
        <stp>1</stp>
        <tr r="O3044" s="1"/>
      </tp>
      <tp>
        <v>2125353823</v>
        <stp/>
        <stp>EM_S_STM07_IS</stp>
        <stp>4</stp>
        <stp>601899.SH</stp>
        <stp>61</stp>
        <stp>12/31/2013</stp>
        <stp>1</stp>
        <tr r="Q2819" s="1"/>
      </tp>
      <tp>
        <v>128936048.51000001</v>
        <stp/>
        <stp>EM_S_STM07_IS</stp>
        <stp>4</stp>
        <stp>603899.SH</stp>
        <stp>61</stp>
        <stp>12/31/2011</stp>
        <stp>1</stp>
        <tr r="O3045" s="1"/>
      </tp>
      <tp>
        <v>-168358026.72</v>
        <stp/>
        <stp>EM_S_STM07_IS</stp>
        <stp>4</stp>
        <stp>600860.SH</stp>
        <stp>61</stp>
        <stp>12/31/2012</stp>
        <stp>1</stp>
        <tr r="P2607" s="1"/>
      </tp>
      <tp>
        <v>89175586.049999997</v>
        <stp/>
        <stp>EM_S_STM07_IS</stp>
        <stp>4</stp>
        <stp>600861.SH</stp>
        <stp>61</stp>
        <stp>12/31/2012</stp>
        <stp>1</stp>
        <tr r="P2608" s="1"/>
      </tp>
      <tp>
        <v>135159786.83000001</v>
        <stp/>
        <stp>EM_S_STM07_IS</stp>
        <stp>4</stp>
        <stp>603861.SH</stp>
        <stp>61</stp>
        <stp>12/31/2011</stp>
        <stp>1</stp>
        <tr r="O3032" s="1"/>
      </tp>
      <tp>
        <v>40141693.640000001</v>
        <stp/>
        <stp>EM_S_STM07_IS</stp>
        <stp>4</stp>
        <stp>600862.SH</stp>
        <stp>61</stp>
        <stp>12/31/2012</stp>
        <stp>1</stp>
        <tr r="P2609" s="1"/>
      </tp>
      <tp>
        <v>1295849757.1099999</v>
        <stp/>
        <stp>EM_S_STM07_IS</stp>
        <stp>4</stp>
        <stp>600863.SH</stp>
        <stp>61</stp>
        <stp>12/31/2012</stp>
        <stp>1</stp>
        <tr r="P2610" s="1"/>
      </tp>
      <tp>
        <v>280320542.52999997</v>
        <stp/>
        <stp>EM_S_STM07_IS</stp>
        <stp>4</stp>
        <stp>600864.SH</stp>
        <stp>61</stp>
        <stp>12/31/2012</stp>
        <stp>1</stp>
        <tr r="P2611" s="1"/>
      </tp>
      <tp>
        <v>86979382.680000007</v>
        <stp/>
        <stp>EM_S_STM07_IS</stp>
        <stp>4</stp>
        <stp>600865.SH</stp>
        <stp>61</stp>
        <stp>12/31/2012</stp>
        <stp>1</stp>
        <tr r="P2612" s="1"/>
      </tp>
      <tp>
        <v>-202848854.65000001</v>
        <stp/>
        <stp>EM_S_STM07_IS</stp>
        <stp>4</stp>
        <stp>600866.SH</stp>
        <stp>61</stp>
        <stp>12/31/2012</stp>
        <stp>1</stp>
        <tr r="P2613" s="1"/>
      </tp>
      <tp>
        <v>-2646149158.8000002</v>
        <stp/>
        <stp>EM_S_STM07_IS</stp>
        <stp>4</stp>
        <stp>601866.SH</stp>
        <stp>61</stp>
        <stp>12/31/2013</stp>
        <stp>1</stp>
        <tr r="Q2810" s="1"/>
      </tp>
      <tp>
        <v>145825561.78999999</v>
        <stp/>
        <stp>EM_S_STM07_IS</stp>
        <stp>4</stp>
        <stp>603866.SH</stp>
        <stp>61</stp>
        <stp>12/31/2011</stp>
        <stp>1</stp>
        <tr r="O3033" s="1"/>
      </tp>
      <tp>
        <v>62708212.280000001</v>
        <stp/>
        <stp>EM_S_STM07_IS</stp>
        <stp>4</stp>
        <stp>600867.SH</stp>
        <stp>61</stp>
        <stp>12/31/2012</stp>
        <stp>1</stp>
        <tr r="P2614" s="1"/>
      </tp>
      <tp>
        <v>35458332.140000001</v>
        <stp/>
        <stp>EM_S_STM07_IS</stp>
        <stp>4</stp>
        <stp>600868.SH</stp>
        <stp>61</stp>
        <stp>12/31/2012</stp>
        <stp>1</stp>
        <tr r="P2615" s="1"/>
      </tp>
      <tp>
        <v>144047800</v>
        <stp/>
        <stp>EM_S_STM07_IS</stp>
        <stp>4</stp>
        <stp>603868.SH</stp>
        <stp>61</stp>
        <stp>12/31/2011</stp>
        <stp>1</stp>
        <tr r="O3034" s="1"/>
      </tp>
      <tp>
        <v>-142119176.99000001</v>
        <stp/>
        <stp>EM_S_STM07_IS</stp>
        <stp>4</stp>
        <stp>600869.SH</stp>
        <stp>61</stp>
        <stp>12/31/2012</stp>
        <stp>1</stp>
        <tr r="P2616" s="1"/>
      </tp>
      <tp>
        <v>60806093.200000003</v>
        <stp/>
        <stp>EM_S_STM07_IS</stp>
        <stp>4</stp>
        <stp>603869.SH</stp>
        <stp>61</stp>
        <stp>12/31/2011</stp>
        <stp>1</stp>
        <tr r="O3035" s="1"/>
      </tp>
      <tp>
        <v>9734222.7799999993</v>
        <stp/>
        <stp>EM_S_STM07_IS</stp>
        <stp>4</stp>
        <stp>600870.SH</stp>
        <stp>61</stp>
        <stp>12/31/2012</stp>
        <stp>1</stp>
        <tr r="P2617" s="1"/>
      </tp>
      <tp>
        <v>-361367000</v>
        <stp/>
        <stp>EM_S_STM07_IS</stp>
        <stp>4</stp>
        <stp>600871.SH</stp>
        <stp>61</stp>
        <stp>12/31/2012</stp>
        <stp>1</stp>
        <tr r="P2618" s="1"/>
      </tp>
      <tp>
        <v>125708781.29000001</v>
        <stp/>
        <stp>EM_S_STM07_IS</stp>
        <stp>4</stp>
        <stp>600872.SH</stp>
        <stp>61</stp>
        <stp>12/31/2012</stp>
        <stp>1</stp>
        <tr r="P2619" s="1"/>
      </tp>
      <tp>
        <v>-2183523287.8299999</v>
        <stp/>
        <stp>EM_S_STM07_IS</stp>
        <stp>4</stp>
        <stp>601872.SH</stp>
        <stp>61</stp>
        <stp>12/31/2013</stp>
        <stp>1</stp>
        <tr r="Q2811" s="1"/>
      </tp>
      <tp>
        <v>607832328.60000002</v>
        <stp/>
        <stp>EM_S_STM07_IS</stp>
        <stp>4</stp>
        <stp>600873.SH</stp>
        <stp>61</stp>
        <stp>12/31/2012</stp>
        <stp>1</stp>
        <tr r="P2620" s="1"/>
      </tp>
      <tp>
        <v>268981000</v>
        <stp/>
        <stp>EM_S_STM07_IS</stp>
        <stp>4</stp>
        <stp>600874.SH</stp>
        <stp>61</stp>
        <stp>12/31/2012</stp>
        <stp>1</stp>
        <tr r="P2621" s="1"/>
      </tp>
      <tp>
        <v>2191129345.4299998</v>
        <stp/>
        <stp>EM_S_STM07_IS</stp>
        <stp>4</stp>
        <stp>600875.SH</stp>
        <stp>61</stp>
        <stp>12/31/2012</stp>
        <stp>1</stp>
        <tr r="P2622" s="1"/>
      </tp>
      <tp>
        <v>5093137.28</v>
        <stp/>
        <stp>EM_S_STM07_IS</stp>
        <stp>4</stp>
        <stp>600876.SH</stp>
        <stp>61</stp>
        <stp>12/31/2012</stp>
        <stp>1</stp>
        <tr r="P2623" s="1"/>
      </tp>
      <tp>
        <v>14746211.49</v>
        <stp/>
        <stp>EM_S_STM07_IS</stp>
        <stp>4</stp>
        <stp>600877.SH</stp>
        <stp>61</stp>
        <stp>12/31/2012</stp>
        <stp>1</stp>
        <tr r="P2624" s="1"/>
      </tp>
      <tp>
        <v>1541739427.49</v>
        <stp/>
        <stp>EM_S_STM07_IS</stp>
        <stp>4</stp>
        <stp>601877.SH</stp>
        <stp>61</stp>
        <stp>12/31/2013</stp>
        <stp>1</stp>
        <tr r="Q2812" s="1"/>
      </tp>
      <tp>
        <v>92038800</v>
        <stp/>
        <stp>EM_S_STM07_IS</stp>
        <stp>4</stp>
        <stp>603877.SH</stp>
        <stp>61</stp>
        <stp>12/31/2011</stp>
        <stp>1</stp>
        <tr r="O3036" s="1"/>
      </tp>
      <tp>
        <v>109112224.29000001</v>
        <stp/>
        <stp>EM_S_STM07_IS</stp>
        <stp>4</stp>
        <stp>603878.SH</stp>
        <stp>61</stp>
        <stp>12/31/2011</stp>
        <stp>1</stp>
        <tr r="O3037" s="1"/>
      </tp>
      <tp>
        <v>205308987.24000001</v>
        <stp/>
        <stp>EM_S_STM07_IS</stp>
        <stp>4</stp>
        <stp>600879.SH</stp>
        <stp>61</stp>
        <stp>12/31/2012</stp>
        <stp>1</stp>
        <tr r="P2625" s="1"/>
      </tp>
      <tp>
        <v>203709733.71000001</v>
        <stp/>
        <stp>EM_S_STM07_IS</stp>
        <stp>4</stp>
        <stp>600841.SH</stp>
        <stp>61</stp>
        <stp>12/31/2012</stp>
        <stp>1</stp>
        <tr r="P2591" s="1"/>
      </tp>
      <tp>
        <v>41686253.700000003</v>
        <stp/>
        <stp>EM_S_STM07_IS</stp>
        <stp>4</stp>
        <stp>600843.SH</stp>
        <stp>61</stp>
        <stp>12/31/2012</stp>
        <stp>1</stp>
        <tr r="P2592" s="1"/>
      </tp>
      <tp>
        <v>54037543.259999998</v>
        <stp/>
        <stp>EM_S_STM07_IS</stp>
        <stp>4</stp>
        <stp>603843.SH</stp>
        <stp>61</stp>
        <stp>12/31/2011</stp>
        <stp>1</stp>
        <tr r="O3029" s="1"/>
      </tp>
      <tp>
        <v>27748426.039999999</v>
        <stp/>
        <stp>EM_S_STM07_IS</stp>
        <stp>4</stp>
        <stp>600844.SH</stp>
        <stp>61</stp>
        <stp>12/31/2012</stp>
        <stp>1</stp>
        <tr r="P2593" s="1"/>
      </tp>
      <tp>
        <v>260992934.77000001</v>
        <stp/>
        <stp>EM_S_STM07_IS</stp>
        <stp>4</stp>
        <stp>600845.SH</stp>
        <stp>61</stp>
        <stp>12/31/2012</stp>
        <stp>1</stp>
        <tr r="P2594" s="1"/>
      </tp>
      <tp>
        <v>115615796.20999999</v>
        <stp/>
        <stp>EM_S_STM07_IS</stp>
        <stp>4</stp>
        <stp>600846.SH</stp>
        <stp>61</stp>
        <stp>12/31/2012</stp>
        <stp>1</stp>
        <tr r="P2595" s="1"/>
      </tp>
      <tp>
        <v>3748460.88</v>
        <stp/>
        <stp>EM_S_STM07_IS</stp>
        <stp>4</stp>
        <stp>600847.SH</stp>
        <stp>61</stp>
        <stp>12/31/2012</stp>
        <stp>1</stp>
        <tr r="P2596" s="1"/>
      </tp>
      <tp>
        <v>10091129.390000001</v>
        <stp/>
        <stp>EM_S_STM07_IS</stp>
        <stp>4</stp>
        <stp>600848.SH</stp>
        <stp>61</stp>
        <stp>12/31/2012</stp>
        <stp>1</stp>
        <tr r="P2597" s="1"/>
      </tp>
      <tp>
        <v>191061067.03999999</v>
        <stp/>
        <stp>EM_S_STM07_IS</stp>
        <stp>4</stp>
        <stp>600850.SH</stp>
        <stp>61</stp>
        <stp>12/31/2012</stp>
        <stp>1</stp>
        <tr r="P2598" s="1"/>
      </tp>
      <tp>
        <v>51752514.520000003</v>
        <stp/>
        <stp>EM_S_STM07_IS</stp>
        <stp>4</stp>
        <stp>600851.SH</stp>
        <stp>61</stp>
        <stp>12/31/2012</stp>
        <stp>1</stp>
        <tr r="P2599" s="1"/>
      </tp>
      <tp>
        <v>17826403.079999998</v>
        <stp/>
        <stp>EM_S_STM07_IS</stp>
        <stp>4</stp>
        <stp>600853.SH</stp>
        <stp>61</stp>
        <stp>12/31/2012</stp>
        <stp>1</stp>
        <tr r="P2600" s="1"/>
      </tp>
      <tp>
        <v>11981272.630000001</v>
        <stp/>
        <stp>EM_S_STM07_IS</stp>
        <stp>4</stp>
        <stp>600854.SH</stp>
        <stp>61</stp>
        <stp>12/31/2012</stp>
        <stp>1</stp>
        <tr r="P2601" s="1"/>
      </tp>
      <tp>
        <v>21939496.66</v>
        <stp/>
        <stp>EM_S_STM07_IS</stp>
        <stp>4</stp>
        <stp>600855.SH</stp>
        <stp>61</stp>
        <stp>12/31/2012</stp>
        <stp>1</stp>
        <tr r="P2602" s="1"/>
      </tp>
      <tp>
        <v>9157729.9299999997</v>
        <stp/>
        <stp>EM_S_STM07_IS</stp>
        <stp>4</stp>
        <stp>600856.SH</stp>
        <stp>61</stp>
        <stp>12/31/2012</stp>
        <stp>1</stp>
        <tr r="P2603" s="1"/>
      </tp>
      <tp>
        <v>36899162.689999998</v>
        <stp/>
        <stp>EM_S_STM07_IS</stp>
        <stp>4</stp>
        <stp>600857.SH</stp>
        <stp>61</stp>
        <stp>12/31/2012</stp>
        <stp>1</stp>
        <tr r="P2604" s="1"/>
      </tp>
      <tp>
        <v>129577000000</v>
        <stp/>
        <stp>EM_S_STM07_IS</stp>
        <stp>4</stp>
        <stp>601857.SH</stp>
        <stp>61</stp>
        <stp>12/31/2013</stp>
        <stp>1</stp>
        <tr r="Q2809" s="1"/>
      </tp>
      <tp>
        <v>346522539.02999997</v>
        <stp/>
        <stp>EM_S_STM07_IS</stp>
        <stp>4</stp>
        <stp>600858.SH</stp>
        <stp>61</stp>
        <stp>12/31/2012</stp>
        <stp>1</stp>
        <tr r="P2605" s="1"/>
      </tp>
      <tp>
        <v>1228166491.9200001</v>
        <stp/>
        <stp>EM_S_STM07_IS</stp>
        <stp>4</stp>
        <stp>603858.SH</stp>
        <stp>61</stp>
        <stp>12/31/2011</stp>
        <stp>1</stp>
        <tr r="O3030" s="1"/>
      </tp>
      <tp>
        <v>673286184.87</v>
        <stp/>
        <stp>EM_S_STM07_IS</stp>
        <stp>4</stp>
        <stp>600859.SH</stp>
        <stp>61</stp>
        <stp>12/31/2012</stp>
        <stp>1</stp>
        <tr r="P2606" s="1"/>
      </tp>
      <tp>
        <v>45727412.520000003</v>
        <stp/>
        <stp>EM_S_STM07_IS</stp>
        <stp>4</stp>
        <stp>603859.SH</stp>
        <stp>61</stp>
        <stp>12/31/2011</stp>
        <stp>1</stp>
        <tr r="O3031" s="1"/>
      </tp>
      <tp>
        <v>1151037593.5799999</v>
        <stp/>
        <stp>EM_S_STM07_IS</stp>
        <stp>4</stp>
        <stp>600820.SH</stp>
        <stp>61</stp>
        <stp>12/31/2012</stp>
        <stp>1</stp>
        <tr r="P2572" s="1"/>
      </tp>
      <tp>
        <v>9649812.9700000007</v>
        <stp/>
        <stp>EM_S_STM07_IS</stp>
        <stp>4</stp>
        <stp>600821.SH</stp>
        <stp>61</stp>
        <stp>12/31/2012</stp>
        <stp>1</stp>
        <tr r="P2573" s="1"/>
      </tp>
      <tp>
        <v>-593263033.75999999</v>
        <stp/>
        <stp>EM_S_STM07_IS</stp>
        <stp>4</stp>
        <stp>600822.SH</stp>
        <stp>61</stp>
        <stp>12/31/2012</stp>
        <stp>1</stp>
        <tr r="P2574" s="1"/>
      </tp>
      <tp>
        <v>49030828.159999996</v>
        <stp/>
        <stp>EM_S_STM07_IS</stp>
        <stp>4</stp>
        <stp>603822.SH</stp>
        <stp>61</stp>
        <stp>12/31/2011</stp>
        <stp>1</stp>
        <tr r="O3025" s="1"/>
      </tp>
      <tp>
        <v>1366344450.52</v>
        <stp/>
        <stp>EM_S_STM07_IS</stp>
        <stp>4</stp>
        <stp>600823.SH</stp>
        <stp>61</stp>
        <stp>12/31/2012</stp>
        <stp>1</stp>
        <tr r="P2575" s="1"/>
      </tp>
      <tp>
        <v>89369100</v>
        <stp/>
        <stp>EM_S_STM07_IS</stp>
        <stp>4</stp>
        <stp>603823.SH</stp>
        <stp>61</stp>
        <stp>12/31/2011</stp>
        <stp>1</stp>
        <tr r="O3026" s="1"/>
      </tp>
      <tp>
        <v>149553266.41</v>
        <stp/>
        <stp>EM_S_STM07_IS</stp>
        <stp>4</stp>
        <stp>600824.SH</stp>
        <stp>61</stp>
        <stp>12/31/2012</stp>
        <stp>1</stp>
        <tr r="P2576" s="1"/>
      </tp>
      <tp>
        <v>108981374.09</v>
        <stp/>
        <stp>EM_S_STM07_IS</stp>
        <stp>4</stp>
        <stp>600825.SH</stp>
        <stp>61</stp>
        <stp>12/31/2012</stp>
        <stp>1</stp>
        <tr r="P2577" s="1"/>
      </tp>
      <tp>
        <v>49620932.5</v>
        <stp/>
        <stp>EM_S_STM07_IS</stp>
        <stp>4</stp>
        <stp>600826.SH</stp>
        <stp>61</stp>
        <stp>12/31/2012</stp>
        <stp>1</stp>
        <tr r="P2578" s="1"/>
      </tp>
      <tp>
        <v>1170379557.45</v>
        <stp/>
        <stp>EM_S_STM07_IS</stp>
        <stp>4</stp>
        <stp>600827.SH</stp>
        <stp>61</stp>
        <stp>12/31/2012</stp>
        <stp>1</stp>
        <tr r="P2579" s="1"/>
      </tp>
      <tp>
        <v>150651996.03999999</v>
        <stp/>
        <stp>EM_S_STM07_IS</stp>
        <stp>4</stp>
        <stp>600828.SH</stp>
        <stp>61</stp>
        <stp>12/31/2012</stp>
        <stp>1</stp>
        <tr r="P2580" s="1"/>
      </tp>
      <tp>
        <v>57688900</v>
        <stp/>
        <stp>EM_S_STM07_IS</stp>
        <stp>4</stp>
        <stp>603828.SH</stp>
        <stp>61</stp>
        <stp>12/31/2011</stp>
        <stp>1</stp>
        <tr r="O3027" s="1"/>
      </tp>
      <tp>
        <v>363973307.69</v>
        <stp/>
        <stp>EM_S_STM07_IS</stp>
        <stp>4</stp>
        <stp>600829.SH</stp>
        <stp>61</stp>
        <stp>12/31/2012</stp>
        <stp>1</stp>
        <tr r="P2581" s="1"/>
      </tp>
      <tp>
        <v>111842956.05</v>
        <stp/>
        <stp>EM_S_STM07_IS</stp>
        <stp>4</stp>
        <stp>600830.SH</stp>
        <stp>61</stp>
        <stp>12/31/2012</stp>
        <stp>1</stp>
        <tr r="P2582" s="1"/>
      </tp>
      <tp>
        <v>140166075.37</v>
        <stp/>
        <stp>EM_S_STM07_IS</stp>
        <stp>4</stp>
        <stp>600831.SH</stp>
        <stp>61</stp>
        <stp>12/31/2012</stp>
        <stp>1</stp>
        <tr r="P2583" s="1"/>
      </tp>
      <tp>
        <v>36434338.119999997</v>
        <stp/>
        <stp>EM_S_STM07_IS</stp>
        <stp>4</stp>
        <stp>600833.SH</stp>
        <stp>61</stp>
        <stp>12/31/2012</stp>
        <stp>1</stp>
        <tr r="P2584" s="1"/>
      </tp>
      <tp>
        <v>111015723.43000001</v>
        <stp/>
        <stp>EM_S_STM07_IS</stp>
        <stp>4</stp>
        <stp>600834.SH</stp>
        <stp>61</stp>
        <stp>12/31/2012</stp>
        <stp>1</stp>
        <tr r="P2585" s="1"/>
      </tp>
      <tp>
        <v>703489403.11000001</v>
        <stp/>
        <stp>EM_S_STM07_IS</stp>
        <stp>4</stp>
        <stp>600835.SH</stp>
        <stp>61</stp>
        <stp>12/31/2012</stp>
        <stp>1</stp>
        <tr r="P2586" s="1"/>
      </tp>
      <tp>
        <v>8076500.4299999997</v>
        <stp/>
        <stp>EM_S_STM07_IS</stp>
        <stp>4</stp>
        <stp>600836.SH</stp>
        <stp>61</stp>
        <stp>12/31/2012</stp>
        <stp>1</stp>
        <tr r="P2587" s="1"/>
      </tp>
      <tp>
        <v>3019776384.79</v>
        <stp/>
        <stp>EM_S_STM07_IS</stp>
        <stp>4</stp>
        <stp>600837.SH</stp>
        <stp>61</stp>
        <stp>12/31/2012</stp>
        <stp>1</stp>
        <tr r="P2588" s="1"/>
      </tp>
      <tp>
        <v>25736431.59</v>
        <stp/>
        <stp>EM_S_STM07_IS</stp>
        <stp>4</stp>
        <stp>600838.SH</stp>
        <stp>61</stp>
        <stp>12/31/2012</stp>
        <stp>1</stp>
        <tr r="P2589" s="1"/>
      </tp>
      <tp>
        <v>52928506.369999997</v>
        <stp/>
        <stp>EM_S_STM07_IS</stp>
        <stp>4</stp>
        <stp>603838.SH</stp>
        <stp>61</stp>
        <stp>12/31/2011</stp>
        <stp>1</stp>
        <tr r="O3028" s="1"/>
      </tp>
      <tp>
        <v>325328360.29000002</v>
        <stp/>
        <stp>EM_S_STM07_IS</stp>
        <stp>4</stp>
        <stp>600839.SH</stp>
        <stp>61</stp>
        <stp>12/31/2012</stp>
        <stp>1</stp>
        <tr r="P2590" s="1"/>
      </tp>
      <tp>
        <v>17535781.66</v>
        <stp/>
        <stp>EM_S_STM07_IS</stp>
        <stp>4</stp>
        <stp>600800.SH</stp>
        <stp>61</stp>
        <stp>12/31/2012</stp>
        <stp>1</stp>
        <tr r="P2553" s="1"/>
      </tp>
      <tp>
        <v>12138844186</v>
        <stp/>
        <stp>EM_S_STM07_IS</stp>
        <stp>4</stp>
        <stp>601800.SH</stp>
        <stp>61</stp>
        <stp>12/31/2013</stp>
        <stp>1</stp>
        <tr r="Q2804" s="1"/>
      </tp>
      <tp>
        <v>75371815.700000003</v>
        <stp/>
        <stp>EM_S_STM07_IS</stp>
        <stp>4</stp>
        <stp>603800.SH</stp>
        <stp>61</stp>
        <stp>12/31/2011</stp>
        <stp>1</stp>
        <tr r="O3019" s="1"/>
      </tp>
      <tp>
        <v>555658762</v>
        <stp/>
        <stp>EM_S_STM07_IS</stp>
        <stp>4</stp>
        <stp>600801.SH</stp>
        <stp>61</stp>
        <stp>12/31/2012</stp>
        <stp>1</stp>
        <tr r="P2554" s="1"/>
      </tp>
      <tp>
        <v>605705242.41999996</v>
        <stp/>
        <stp>EM_S_STM07_IS</stp>
        <stp>4</stp>
        <stp>601801.SH</stp>
        <stp>61</stp>
        <stp>12/31/2013</stp>
        <stp>1</stp>
        <tr r="Q2805" s="1"/>
      </tp>
      <tp>
        <v>28784021.949999999</v>
        <stp/>
        <stp>EM_S_STM07_IS</stp>
        <stp>4</stp>
        <stp>600802.SH</stp>
        <stp>61</stp>
        <stp>12/31/2012</stp>
        <stp>1</stp>
        <tr r="P2555" s="1"/>
      </tp>
      <tp>
        <v>42173960.490000002</v>
        <stp/>
        <stp>EM_S_STM07_IS</stp>
        <stp>4</stp>
        <stp>600803.SH</stp>
        <stp>61</stp>
        <stp>12/31/2012</stp>
        <stp>1</stp>
        <tr r="P2556" s="1"/>
      </tp>
      <tp>
        <v>206517422.12</v>
        <stp/>
        <stp>EM_S_STM07_IS</stp>
        <stp>4</stp>
        <stp>600804.SH</stp>
        <stp>61</stp>
        <stp>12/31/2012</stp>
        <stp>1</stp>
        <tr r="P2557" s="1"/>
      </tp>
      <tp>
        <v>1111909238.9200001</v>
        <stp/>
        <stp>EM_S_STM07_IS</stp>
        <stp>4</stp>
        <stp>600805.SH</stp>
        <stp>61</stp>
        <stp>12/31/2012</stp>
        <stp>1</stp>
        <tr r="P2558" s="1"/>
      </tp>
      <tp>
        <v>-73220171.530000001</v>
        <stp/>
        <stp>EM_S_STM07_IS</stp>
        <stp>4</stp>
        <stp>600806.SH</stp>
        <stp>61</stp>
        <stp>12/31/2012</stp>
        <stp>1</stp>
        <tr r="P2559" s="1"/>
      </tp>
      <tp>
        <v>611063312.42999995</v>
        <stp/>
        <stp>EM_S_STM07_IS</stp>
        <stp>4</stp>
        <stp>603806.SH</stp>
        <stp>61</stp>
        <stp>12/31/2011</stp>
        <stp>1</stp>
        <tr r="O3020" s="1"/>
      </tp>
      <tp>
        <v>14618118.07</v>
        <stp/>
        <stp>EM_S_STM07_IS</stp>
        <stp>4</stp>
        <stp>600807.SH</stp>
        <stp>61</stp>
        <stp>12/31/2012</stp>
        <stp>1</stp>
        <tr r="P2560" s="1"/>
      </tp>
      <tp>
        <v>-3863232545</v>
        <stp/>
        <stp>EM_S_STM07_IS</stp>
        <stp>4</stp>
        <stp>600808.SH</stp>
        <stp>61</stp>
        <stp>12/31/2012</stp>
        <stp>1</stp>
        <tr r="P2561" s="1"/>
      </tp>
      <tp>
        <v>6715967063</v>
        <stp/>
        <stp>EM_S_STM07_IS</stp>
        <stp>4</stp>
        <stp>601808.SH</stp>
        <stp>61</stp>
        <stp>12/31/2013</stp>
        <stp>1</stp>
        <tr r="Q2806" s="1"/>
      </tp>
      <tp>
        <v>96720917.659999996</v>
        <stp/>
        <stp>EM_S_STM07_IS</stp>
        <stp>4</stp>
        <stp>603808.SH</stp>
        <stp>61</stp>
        <stp>12/31/2011</stp>
        <stp>1</stp>
        <tr r="O3021" s="1"/>
      </tp>
      <tp>
        <v>1327314482.4300001</v>
        <stp/>
        <stp>EM_S_STM07_IS</stp>
        <stp>4</stp>
        <stp>600809.SH</stp>
        <stp>61</stp>
        <stp>12/31/2012</stp>
        <stp>1</stp>
        <tr r="P2562" s="1"/>
      </tp>
      <tp>
        <v>-321690005.13999999</v>
        <stp/>
        <stp>EM_S_STM07_IS</stp>
        <stp>4</stp>
        <stp>600810.SH</stp>
        <stp>61</stp>
        <stp>12/31/2012</stp>
        <stp>1</stp>
        <tr r="P2563" s="1"/>
      </tp>
      <tp>
        <v>950755419.98000002</v>
        <stp/>
        <stp>EM_S_STM07_IS</stp>
        <stp>4</stp>
        <stp>600811.SH</stp>
        <stp>61</stp>
        <stp>12/31/2012</stp>
        <stp>1</stp>
        <tr r="P2564" s="1"/>
      </tp>
      <tp>
        <v>622881797.76999998</v>
        <stp/>
        <stp>EM_S_STM07_IS</stp>
        <stp>4</stp>
        <stp>601811.SH</stp>
        <stp>61</stp>
        <stp>12/31/2013</stp>
        <stp>1</stp>
        <tr r="Q2807" s="1"/>
      </tp>
      <tp>
        <v>17797227.460000001</v>
        <stp/>
        <stp>EM_S_STM07_IS</stp>
        <stp>4</stp>
        <stp>600812.SH</stp>
        <stp>61</stp>
        <stp>12/31/2012</stp>
        <stp>1</stp>
        <tr r="P2565" s="1"/>
      </tp>
      <tp>
        <v>77379067.870000005</v>
        <stp/>
        <stp>EM_S_STM07_IS</stp>
        <stp>4</stp>
        <stp>600814.SH</stp>
        <stp>61</stp>
        <stp>12/31/2012</stp>
        <stp>1</stp>
        <tr r="P2566" s="1"/>
      </tp>
      <tp>
        <v>127334690.31999999</v>
        <stp/>
        <stp>EM_S_STM07_IS</stp>
        <stp>4</stp>
        <stp>600815.SH</stp>
        <stp>61</stp>
        <stp>12/31/2012</stp>
        <stp>1</stp>
        <tr r="P2567" s="1"/>
      </tp>
      <tp>
        <v>107683360.25</v>
        <stp/>
        <stp>EM_S_STM07_IS</stp>
        <stp>4</stp>
        <stp>600816.SH</stp>
        <stp>61</stp>
        <stp>12/31/2012</stp>
        <stp>1</stp>
        <tr r="P2568" s="1"/>
      </tp>
      <tp>
        <v>375567700</v>
        <stp/>
        <stp>EM_S_STM07_IS</stp>
        <stp>4</stp>
        <stp>603816.SH</stp>
        <stp>61</stp>
        <stp>12/31/2011</stp>
        <stp>1</stp>
        <tr r="O3022" s="1"/>
      </tp>
      <tp>
        <v>1762164608.78</v>
        <stp/>
        <stp>EM_S_STM07_IS</stp>
        <stp>4</stp>
        <stp>600817.SH</stp>
        <stp>61</stp>
        <stp>12/31/2012</stp>
        <stp>1</stp>
        <tr r="P2569" s="1"/>
      </tp>
      <tp>
        <v>16476569.210000001</v>
        <stp/>
        <stp>EM_S_STM07_IS</stp>
        <stp>4</stp>
        <stp>600818.SH</stp>
        <stp>61</stp>
        <stp>12/31/2012</stp>
        <stp>1</stp>
        <tr r="P2570" s="1"/>
      </tp>
      <tp>
        <v>26715000000</v>
        <stp/>
        <stp>EM_S_STM07_IS</stp>
        <stp>4</stp>
        <stp>601818.SH</stp>
        <stp>61</stp>
        <stp>12/31/2013</stp>
        <stp>1</stp>
        <tr r="Q2808" s="1"/>
      </tp>
      <tp>
        <v>79317399.75</v>
        <stp/>
        <stp>EM_S_STM07_IS</stp>
        <stp>4</stp>
        <stp>603818.SH</stp>
        <stp>61</stp>
        <stp>12/31/2011</stp>
        <stp>1</stp>
        <tr r="O3023" s="1"/>
      </tp>
      <tp>
        <v>57882392.740000002</v>
        <stp/>
        <stp>EM_S_STM07_IS</stp>
        <stp>4</stp>
        <stp>600819.SH</stp>
        <stp>61</stp>
        <stp>12/31/2012</stp>
        <stp>1</stp>
        <tr r="P2571" s="1"/>
      </tp>
      <tp>
        <v>38889907.130000003</v>
        <stp/>
        <stp>EM_S_STM07_IS</stp>
        <stp>4</stp>
        <stp>603819.SH</stp>
        <stp>61</stp>
        <stp>12/31/2011</stp>
        <stp>1</stp>
        <tr r="O3024" s="1"/>
      </tp>
      <tp>
        <v>68000398.879999995</v>
        <stp/>
        <stp>EM_S_STM07_IS</stp>
        <stp>4</stp>
        <stp>300190.SZ</stp>
        <stp>61</stp>
        <stp>12/31/2012</stp>
        <stp>1</stp>
        <tr r="P1485" s="1"/>
      </tp>
      <tp>
        <v>83842073.25</v>
        <stp/>
        <stp>EM_S_STM07_IS</stp>
        <stp>4</stp>
        <stp>300191.SZ</stp>
        <stp>61</stp>
        <stp>12/31/2012</stp>
        <stp>1</stp>
        <tr r="P1486" s="1"/>
      </tp>
      <tp>
        <v>42052744.310000002</v>
        <stp/>
        <stp>EM_S_STM07_IS</stp>
        <stp>4</stp>
        <stp>300192.SZ</stp>
        <stp>61</stp>
        <stp>12/31/2012</stp>
        <stp>1</stp>
        <tr r="P1487" s="1"/>
      </tp>
      <tp>
        <v>81727294.799999997</v>
        <stp/>
        <stp>EM_S_STM07_IS</stp>
        <stp>4</stp>
        <stp>300193.SZ</stp>
        <stp>61</stp>
        <stp>12/31/2012</stp>
        <stp>1</stp>
        <tr r="P1488" s="1"/>
      </tp>
      <tp>
        <v>88505120.959999993</v>
        <stp/>
        <stp>EM_S_STM07_IS</stp>
        <stp>4</stp>
        <stp>300194.SZ</stp>
        <stp>61</stp>
        <stp>12/31/2012</stp>
        <stp>1</stp>
        <tr r="P1489" s="1"/>
      </tp>
      <tp>
        <v>147697891.36000001</v>
        <stp/>
        <stp>EM_S_STM07_IS</stp>
        <stp>4</stp>
        <stp>300195.SZ</stp>
        <stp>61</stp>
        <stp>12/31/2012</stp>
        <stp>1</stp>
        <tr r="P1490" s="1"/>
      </tp>
      <tp>
        <v>88840317.530000001</v>
        <stp/>
        <stp>EM_S_STM07_IS</stp>
        <stp>4</stp>
        <stp>300196.SZ</stp>
        <stp>61</stp>
        <stp>12/31/2012</stp>
        <stp>1</stp>
        <tr r="P1491" s="1"/>
      </tp>
      <tp>
        <v>215906680.37</v>
        <stp/>
        <stp>EM_S_STM07_IS</stp>
        <stp>4</stp>
        <stp>300197.SZ</stp>
        <stp>61</stp>
        <stp>12/31/2012</stp>
        <stp>1</stp>
        <tr r="P1492" s="1"/>
      </tp>
      <tp>
        <v>97023016.569999993</v>
        <stp/>
        <stp>EM_S_STM07_IS</stp>
        <stp>4</stp>
        <stp>300198.SZ</stp>
        <stp>61</stp>
        <stp>12/31/2012</stp>
        <stp>1</stp>
        <tr r="P1493" s="1"/>
      </tp>
      <tp>
        <v>89799022.269999996</v>
        <stp/>
        <stp>EM_S_STM07_IS</stp>
        <stp>4</stp>
        <stp>300199.SZ</stp>
        <stp>61</stp>
        <stp>12/31/2012</stp>
        <stp>1</stp>
        <tr r="P1494" s="1"/>
      </tp>
      <tp>
        <v>86134988.290000007</v>
        <stp/>
        <stp>EM_S_STM07_IS</stp>
        <stp>4</stp>
        <stp>300180.SZ</stp>
        <stp>61</stp>
        <stp>12/31/2012</stp>
        <stp>1</stp>
        <tr r="P1476" s="1"/>
      </tp>
      <tp>
        <v>62002513.390000001</v>
        <stp/>
        <stp>EM_S_STM07_IS</stp>
        <stp>4</stp>
        <stp>300181.SZ</stp>
        <stp>61</stp>
        <stp>12/31/2012</stp>
        <stp>1</stp>
        <tr r="P1477" s="1"/>
      </tp>
      <tp>
        <v>143907789.00999999</v>
        <stp/>
        <stp>EM_S_STM07_IS</stp>
        <stp>4</stp>
        <stp>300182.SZ</stp>
        <stp>61</stp>
        <stp>12/31/2012</stp>
        <stp>1</stp>
        <tr r="P1478" s="1"/>
      </tp>
      <tp>
        <v>259196049.61000001</v>
        <stp/>
        <stp>EM_S_STM07_IS</stp>
        <stp>4</stp>
        <stp>300183.SZ</stp>
        <stp>61</stp>
        <stp>12/31/2012</stp>
        <stp>1</stp>
        <tr r="P1479" s="1"/>
      </tp>
      <tp>
        <v>15327721.859999999</v>
        <stp/>
        <stp>EM_S_STM07_IS</stp>
        <stp>4</stp>
        <stp>300184.SZ</stp>
        <stp>61</stp>
        <stp>12/31/2012</stp>
        <stp>1</stp>
        <tr r="P1480" s="1"/>
      </tp>
      <tp>
        <v>132404957.72</v>
        <stp/>
        <stp>EM_S_STM07_IS</stp>
        <stp>4</stp>
        <stp>300185.SZ</stp>
        <stp>61</stp>
        <stp>12/31/2012</stp>
        <stp>1</stp>
        <tr r="P1481" s="1"/>
      </tp>
      <tp>
        <v>53710640.890000001</v>
        <stp/>
        <stp>EM_S_STM07_IS</stp>
        <stp>4</stp>
        <stp>300187.SZ</stp>
        <stp>61</stp>
        <stp>12/31/2012</stp>
        <stp>1</stp>
        <tr r="P1482" s="1"/>
      </tp>
      <tp>
        <v>78431616.5</v>
        <stp/>
        <stp>EM_S_STM07_IS</stp>
        <stp>4</stp>
        <stp>300188.SZ</stp>
        <stp>61</stp>
        <stp>12/31/2012</stp>
        <stp>1</stp>
        <tr r="P1483" s="1"/>
      </tp>
      <tp>
        <v>59560791.859999999</v>
        <stp/>
        <stp>EM_S_STM07_IS</stp>
        <stp>4</stp>
        <stp>300189.SZ</stp>
        <stp>61</stp>
        <stp>12/31/2012</stp>
        <stp>1</stp>
        <tr r="P1484" s="1"/>
      </tp>
      <tp>
        <v>27161074.739999998</v>
        <stp/>
        <stp>EM_S_STM07_IS</stp>
        <stp>4</stp>
        <stp>002180.SZ</stp>
        <stp>61</stp>
        <stp>12/31/2010</stp>
        <stp>1</stp>
        <tr r="N652" s="1"/>
      </tp>
      <tp>
        <v>16660250.029999999</v>
        <stp/>
        <stp>EM_S_STM07_IS</stp>
        <stp>4</stp>
        <stp>002181.SZ</stp>
        <stp>61</stp>
        <stp>12/31/2010</stp>
        <stp>1</stp>
        <tr r="N653" s="1"/>
      </tp>
      <tp>
        <v>28194799.890000001</v>
        <stp/>
        <stp>EM_S_STM07_IS</stp>
        <stp>4</stp>
        <stp>002182.SZ</stp>
        <stp>61</stp>
        <stp>12/31/2010</stp>
        <stp>1</stp>
        <tr r="N654" s="1"/>
      </tp>
      <tp>
        <v>131193316</v>
        <stp/>
        <stp>EM_S_STM07_IS</stp>
        <stp>4</stp>
        <stp>002183.SZ</stp>
        <stp>61</stp>
        <stp>12/31/2010</stp>
        <stp>1</stp>
        <tr r="N655" s="1"/>
      </tp>
      <tp>
        <v>30071358.539999999</v>
        <stp/>
        <stp>EM_S_STM07_IS</stp>
        <stp>4</stp>
        <stp>002184.SZ</stp>
        <stp>61</stp>
        <stp>12/31/2010</stp>
        <stp>1</stp>
        <tr r="N656" s="1"/>
      </tp>
      <tp>
        <v>111871226.26000001</v>
        <stp/>
        <stp>EM_S_STM07_IS</stp>
        <stp>4</stp>
        <stp>002185.SZ</stp>
        <stp>61</stp>
        <stp>12/31/2010</stp>
        <stp>1</stp>
        <tr r="N657" s="1"/>
      </tp>
      <tp>
        <v>100285720.61</v>
        <stp/>
        <stp>EM_S_STM07_IS</stp>
        <stp>4</stp>
        <stp>002186.SZ</stp>
        <stp>61</stp>
        <stp>12/31/2010</stp>
        <stp>1</stp>
        <tr r="N658" s="1"/>
      </tp>
      <tp>
        <v>173866318.34999999</v>
        <stp/>
        <stp>EM_S_STM07_IS</stp>
        <stp>4</stp>
        <stp>002187.SZ</stp>
        <stp>61</stp>
        <stp>12/31/2010</stp>
        <stp>1</stp>
        <tr r="N659" s="1"/>
      </tp>
      <tp>
        <v>4511998.38</v>
        <stp/>
        <stp>EM_S_STM07_IS</stp>
        <stp>4</stp>
        <stp>002188.SZ</stp>
        <stp>61</stp>
        <stp>12/31/2010</stp>
        <stp>1</stp>
        <tr r="N660" s="1"/>
      </tp>
      <tp>
        <v>15496994.050000001</v>
        <stp/>
        <stp>EM_S_STM07_IS</stp>
        <stp>4</stp>
        <stp>002189.SZ</stp>
        <stp>61</stp>
        <stp>12/31/2010</stp>
        <stp>1</stp>
        <tr r="N661" s="1"/>
      </tp>
      <tp>
        <v>50298404.100000001</v>
        <stp/>
        <stp>EM_S_STM07_IS</stp>
        <stp>4</stp>
        <stp>002190.SZ</stp>
        <stp>61</stp>
        <stp>12/31/2010</stp>
        <stp>1</stp>
        <tr r="N662" s="1"/>
      </tp>
      <tp>
        <v>303336417.17000002</v>
        <stp/>
        <stp>EM_S_STM07_IS</stp>
        <stp>4</stp>
        <stp>002191.SZ</stp>
        <stp>61</stp>
        <stp>12/31/2010</stp>
        <stp>1</stp>
        <tr r="N663" s="1"/>
      </tp>
      <tp>
        <v>20997103.120000001</v>
        <stp/>
        <stp>EM_S_STM07_IS</stp>
        <stp>4</stp>
        <stp>002192.SZ</stp>
        <stp>61</stp>
        <stp>12/31/2010</stp>
        <stp>1</stp>
        <tr r="N664" s="1"/>
      </tp>
      <tp>
        <v>44905617.950000003</v>
        <stp/>
        <stp>EM_S_STM07_IS</stp>
        <stp>4</stp>
        <stp>002193.SZ</stp>
        <stp>61</stp>
        <stp>12/31/2010</stp>
        <stp>1</stp>
        <tr r="N665" s="1"/>
      </tp>
      <tp>
        <v>213410804.46000001</v>
        <stp/>
        <stp>EM_S_STM07_IS</stp>
        <stp>4</stp>
        <stp>002194.SZ</stp>
        <stp>61</stp>
        <stp>12/31/2010</stp>
        <stp>1</stp>
        <tr r="N666" s="1"/>
      </tp>
      <tp>
        <v>45202806.420000002</v>
        <stp/>
        <stp>EM_S_STM07_IS</stp>
        <stp>4</stp>
        <stp>002195.SZ</stp>
        <stp>61</stp>
        <stp>12/31/2010</stp>
        <stp>1</stp>
        <tr r="N667" s="1"/>
      </tp>
      <tp>
        <v>22646266.23</v>
        <stp/>
        <stp>EM_S_STM07_IS</stp>
        <stp>4</stp>
        <stp>002196.SZ</stp>
        <stp>61</stp>
        <stp>12/31/2010</stp>
        <stp>1</stp>
        <tr r="N668" s="1"/>
      </tp>
      <tp>
        <v>54880734.5</v>
        <stp/>
        <stp>EM_S_STM07_IS</stp>
        <stp>4</stp>
        <stp>002197.SZ</stp>
        <stp>61</stp>
        <stp>12/31/2010</stp>
        <stp>1</stp>
        <tr r="N669" s="1"/>
      </tp>
      <tp>
        <v>25246957.350000001</v>
        <stp/>
        <stp>EM_S_STM07_IS</stp>
        <stp>4</stp>
        <stp>002198.SZ</stp>
        <stp>61</stp>
        <stp>12/31/2010</stp>
        <stp>1</stp>
        <tr r="N670" s="1"/>
      </tp>
      <tp>
        <v>29471922.440000001</v>
        <stp/>
        <stp>EM_S_STM07_IS</stp>
        <stp>4</stp>
        <stp>002199.SZ</stp>
        <stp>61</stp>
        <stp>12/31/2010</stp>
        <stp>1</stp>
        <tr r="N671" s="1"/>
      </tp>
      <tp>
        <v>32150606.859999999</v>
        <stp/>
        <stp>EM_S_STM07_IS</stp>
        <stp>4</stp>
        <stp>002120.SZ</stp>
        <stp>61</stp>
        <stp>12/31/2010</stp>
        <stp>1</stp>
        <tr r="N592" s="1"/>
      </tp>
      <tp>
        <v>96587698.430000007</v>
        <stp/>
        <stp>EM_S_STM07_IS</stp>
        <stp>4</stp>
        <stp>300110.SZ</stp>
        <stp>61</stp>
        <stp>12/31/2012</stp>
        <stp>1</stp>
        <tr r="P1406" s="1"/>
      </tp>
      <tp>
        <v>131482803.27</v>
        <stp/>
        <stp>EM_S_STM07_IS</stp>
        <stp>4</stp>
        <stp>002121.SZ</stp>
        <stp>61</stp>
        <stp>12/31/2010</stp>
        <stp>1</stp>
        <tr r="N593" s="1"/>
      </tp>
      <tp>
        <v>-357233052.68000001</v>
        <stp/>
        <stp>EM_S_STM07_IS</stp>
        <stp>4</stp>
        <stp>300111.SZ</stp>
        <stp>61</stp>
        <stp>12/31/2012</stp>
        <stp>1</stp>
        <tr r="P1407" s="1"/>
      </tp>
      <tp>
        <v>658383969.39999998</v>
        <stp/>
        <stp>EM_S_STM07_IS</stp>
        <stp>4</stp>
        <stp>002122.SZ</stp>
        <stp>61</stp>
        <stp>12/31/2010</stp>
        <stp>1</stp>
        <tr r="N594" s="1"/>
      </tp>
      <tp>
        <v>23801449.91</v>
        <stp/>
        <stp>EM_S_STM07_IS</stp>
        <stp>4</stp>
        <stp>300112.SZ</stp>
        <stp>61</stp>
        <stp>12/31/2012</stp>
        <stp>1</stp>
        <tr r="P1408" s="1"/>
      </tp>
      <tp>
        <v>267368663.33000001</v>
        <stp/>
        <stp>EM_S_STM07_IS</stp>
        <stp>4</stp>
        <stp>002123.SZ</stp>
        <stp>61</stp>
        <stp>12/31/2010</stp>
        <stp>1</stp>
        <tr r="N595" s="1"/>
      </tp>
      <tp>
        <v>92140804</v>
        <stp/>
        <stp>EM_S_STM07_IS</stp>
        <stp>4</stp>
        <stp>300113.SZ</stp>
        <stp>61</stp>
        <stp>12/31/2012</stp>
        <stp>1</stp>
        <tr r="P1409" s="1"/>
      </tp>
      <tp>
        <v>39056194.109999999</v>
        <stp/>
        <stp>EM_S_STM07_IS</stp>
        <stp>4</stp>
        <stp>002124.SZ</stp>
        <stp>61</stp>
        <stp>12/31/2010</stp>
        <stp>1</stp>
        <tr r="N596" s="1"/>
      </tp>
      <tp>
        <v>47660309.359999999</v>
        <stp/>
        <stp>EM_S_STM07_IS</stp>
        <stp>4</stp>
        <stp>300114.SZ</stp>
        <stp>61</stp>
        <stp>12/31/2012</stp>
        <stp>1</stp>
        <tr r="P1410" s="1"/>
      </tp>
      <tp>
        <v>25764661.030000001</v>
        <stp/>
        <stp>EM_S_STM07_IS</stp>
        <stp>4</stp>
        <stp>002125.SZ</stp>
        <stp>61</stp>
        <stp>12/31/2010</stp>
        <stp>1</stp>
        <tr r="N597" s="1"/>
      </tp>
      <tp>
        <v>187480749.53999999</v>
        <stp/>
        <stp>EM_S_STM07_IS</stp>
        <stp>4</stp>
        <stp>300115.SZ</stp>
        <stp>61</stp>
        <stp>12/31/2012</stp>
        <stp>1</stp>
        <tr r="P1411" s="1"/>
      </tp>
      <tp>
        <v>130580765.48</v>
        <stp/>
        <stp>EM_S_STM07_IS</stp>
        <stp>4</stp>
        <stp>002126.SZ</stp>
        <stp>61</stp>
        <stp>12/31/2010</stp>
        <stp>1</stp>
        <tr r="N598" s="1"/>
      </tp>
      <tp>
        <v>-12969648.220000001</v>
        <stp/>
        <stp>EM_S_STM07_IS</stp>
        <stp>4</stp>
        <stp>300116.SZ</stp>
        <stp>61</stp>
        <stp>12/31/2012</stp>
        <stp>1</stp>
        <tr r="P1412" s="1"/>
      </tp>
      <tp>
        <v>137373770.16999999</v>
        <stp/>
        <stp>EM_S_STM07_IS</stp>
        <stp>4</stp>
        <stp>002127.SZ</stp>
        <stp>61</stp>
        <stp>12/31/2010</stp>
        <stp>1</stp>
        <tr r="N599" s="1"/>
      </tp>
      <tp>
        <v>55077126.25</v>
        <stp/>
        <stp>EM_S_STM07_IS</stp>
        <stp>4</stp>
        <stp>300117.SZ</stp>
        <stp>61</stp>
        <stp>12/31/2012</stp>
        <stp>1</stp>
        <tr r="P1413" s="1"/>
      </tp>
      <tp>
        <v>1455590575.8</v>
        <stp/>
        <stp>EM_S_STM07_IS</stp>
        <stp>4</stp>
        <stp>002128.SZ</stp>
        <stp>61</stp>
        <stp>12/31/2010</stp>
        <stp>1</stp>
        <tr r="N600" s="1"/>
      </tp>
      <tp>
        <v>-480804734.83999997</v>
        <stp/>
        <stp>EM_S_STM07_IS</stp>
        <stp>4</stp>
        <stp>300118.SZ</stp>
        <stp>61</stp>
        <stp>12/31/2012</stp>
        <stp>1</stp>
        <tr r="P1414" s="1"/>
      </tp>
      <tp>
        <v>97532831.689999998</v>
        <stp/>
        <stp>EM_S_STM07_IS</stp>
        <stp>4</stp>
        <stp>002129.SZ</stp>
        <stp>61</stp>
        <stp>12/31/2010</stp>
        <stp>1</stp>
        <tr r="N601" s="1"/>
      </tp>
      <tp>
        <v>144079002.12</v>
        <stp/>
        <stp>EM_S_STM07_IS</stp>
        <stp>4</stp>
        <stp>300119.SZ</stp>
        <stp>61</stp>
        <stp>12/31/2012</stp>
        <stp>1</stp>
        <tr r="P1415" s="1"/>
      </tp>
      <tp>
        <v>76334927.939999998</v>
        <stp/>
        <stp>EM_S_STM07_IS</stp>
        <stp>4</stp>
        <stp>002130.SZ</stp>
        <stp>61</stp>
        <stp>12/31/2010</stp>
        <stp>1</stp>
        <tr r="N602" s="1"/>
      </tp>
      <tp>
        <v>109866472.02</v>
        <stp/>
        <stp>EM_S_STM07_IS</stp>
        <stp>4</stp>
        <stp>300100.SZ</stp>
        <stp>61</stp>
        <stp>12/31/2012</stp>
        <stp>1</stp>
        <tr r="P1396" s="1"/>
      </tp>
      <tp>
        <v>110585315.34999999</v>
        <stp/>
        <stp>EM_S_STM07_IS</stp>
        <stp>4</stp>
        <stp>002131.SZ</stp>
        <stp>61</stp>
        <stp>12/31/2010</stp>
        <stp>1</stp>
        <tr r="N603" s="1"/>
      </tp>
      <tp>
        <v>24345216.960000001</v>
        <stp/>
        <stp>EM_S_STM07_IS</stp>
        <stp>4</stp>
        <stp>300101.SZ</stp>
        <stp>61</stp>
        <stp>12/31/2012</stp>
        <stp>1</stp>
        <tr r="P1397" s="1"/>
      </tp>
      <tp>
        <v>89596498.920000002</v>
        <stp/>
        <stp>EM_S_STM07_IS</stp>
        <stp>4</stp>
        <stp>002132.SZ</stp>
        <stp>61</stp>
        <stp>12/31/2010</stp>
        <stp>1</stp>
        <tr r="N604" s="1"/>
      </tp>
      <tp>
        <v>108439380.59999999</v>
        <stp/>
        <stp>EM_S_STM07_IS</stp>
        <stp>4</stp>
        <stp>300102.SZ</stp>
        <stp>61</stp>
        <stp>12/31/2012</stp>
        <stp>1</stp>
        <tr r="P1398" s="1"/>
      </tp>
      <tp>
        <v>219399958.41</v>
        <stp/>
        <stp>EM_S_STM07_IS</stp>
        <stp>4</stp>
        <stp>002133.SZ</stp>
        <stp>61</stp>
        <stp>12/31/2010</stp>
        <stp>1</stp>
        <tr r="N605" s="1"/>
      </tp>
      <tp>
        <v>53354127.93</v>
        <stp/>
        <stp>EM_S_STM07_IS</stp>
        <stp>4</stp>
        <stp>300103.SZ</stp>
        <stp>61</stp>
        <stp>12/31/2012</stp>
        <stp>1</stp>
        <tr r="P1399" s="1"/>
      </tp>
      <tp>
        <v>-19315193.32</v>
        <stp/>
        <stp>EM_S_STM07_IS</stp>
        <stp>4</stp>
        <stp>002134.SZ</stp>
        <stp>61</stp>
        <stp>12/31/2010</stp>
        <stp>1</stp>
        <tr r="N606" s="1"/>
      </tp>
      <tp>
        <v>194194142.38999999</v>
        <stp/>
        <stp>EM_S_STM07_IS</stp>
        <stp>4</stp>
        <stp>300104.SZ</stp>
        <stp>61</stp>
        <stp>12/31/2012</stp>
        <stp>1</stp>
        <tr r="P1400" s="1"/>
      </tp>
      <tp>
        <v>72934283.299999997</v>
        <stp/>
        <stp>EM_S_STM07_IS</stp>
        <stp>4</stp>
        <stp>002135.SZ</stp>
        <stp>61</stp>
        <stp>12/31/2010</stp>
        <stp>1</stp>
        <tr r="N607" s="1"/>
      </tp>
      <tp>
        <v>211827684.38</v>
        <stp/>
        <stp>EM_S_STM07_IS</stp>
        <stp>4</stp>
        <stp>300105.SZ</stp>
        <stp>61</stp>
        <stp>12/31/2012</stp>
        <stp>1</stp>
        <tr r="P1401" s="1"/>
      </tp>
      <tp>
        <v>26770709.789999999</v>
        <stp/>
        <stp>EM_S_STM07_IS</stp>
        <stp>4</stp>
        <stp>002136.SZ</stp>
        <stp>61</stp>
        <stp>12/31/2010</stp>
        <stp>1</stp>
        <tr r="N608" s="1"/>
      </tp>
      <tp>
        <v>31720957.48</v>
        <stp/>
        <stp>EM_S_STM07_IS</stp>
        <stp>4</stp>
        <stp>300106.SZ</stp>
        <stp>61</stp>
        <stp>12/31/2012</stp>
        <stp>1</stp>
        <tr r="P1402" s="1"/>
      </tp>
      <tp>
        <v>26239364.129999999</v>
        <stp/>
        <stp>EM_S_STM07_IS</stp>
        <stp>4</stp>
        <stp>002137.SZ</stp>
        <stp>61</stp>
        <stp>12/31/2010</stp>
        <stp>1</stp>
        <tr r="N609" s="1"/>
      </tp>
      <tp>
        <v>11880460.9</v>
        <stp/>
        <stp>EM_S_STM07_IS</stp>
        <stp>4</stp>
        <stp>300107.SZ</stp>
        <stp>61</stp>
        <stp>12/31/2012</stp>
        <stp>1</stp>
        <tr r="P1403" s="1"/>
      </tp>
      <tp>
        <v>95844150.890000001</v>
        <stp/>
        <stp>EM_S_STM07_IS</stp>
        <stp>4</stp>
        <stp>002138.SZ</stp>
        <stp>61</stp>
        <stp>12/31/2010</stp>
        <stp>1</stp>
        <tr r="N610" s="1"/>
      </tp>
      <tp>
        <v>30101822.920000002</v>
        <stp/>
        <stp>EM_S_STM07_IS</stp>
        <stp>4</stp>
        <stp>300108.SZ</stp>
        <stp>61</stp>
        <stp>12/31/2012</stp>
        <stp>1</stp>
        <tr r="P1404" s="1"/>
      </tp>
      <tp>
        <v>72376952.379999995</v>
        <stp/>
        <stp>EM_S_STM07_IS</stp>
        <stp>4</stp>
        <stp>002139.SZ</stp>
        <stp>61</stp>
        <stp>12/31/2010</stp>
        <stp>1</stp>
        <tr r="N611" s="1"/>
      </tp>
      <tp>
        <v>20073298.440000001</v>
        <stp/>
        <stp>EM_S_STM07_IS</stp>
        <stp>4</stp>
        <stp>300109.SZ</stp>
        <stp>61</stp>
        <stp>12/31/2012</stp>
        <stp>1</stp>
        <tr r="P1405" s="1"/>
      </tp>
      <tp>
        <v>796086000</v>
        <stp/>
        <stp>EM_S_STM07_IS</stp>
        <stp>4</stp>
        <stp>000100.SZ</stp>
        <stp>61</stp>
        <stp>12/31/2012</stp>
        <stp>1</stp>
        <tr r="P68" s="1"/>
      </tp>
      <tp>
        <v>107425056.77</v>
        <stp/>
        <stp>EM_S_STM07_IS</stp>
        <stp>4</stp>
        <stp>002100.SZ</stp>
        <stp>61</stp>
        <stp>12/31/2010</stp>
        <stp>1</stp>
        <tr r="N572" s="1"/>
      </tp>
      <tp>
        <v>60160444.909999996</v>
        <stp/>
        <stp>EM_S_STM07_IS</stp>
        <stp>4</stp>
        <stp>300130.SZ</stp>
        <stp>61</stp>
        <stp>12/31/2012</stp>
        <stp>1</stp>
        <tr r="P1426" s="1"/>
      </tp>
      <tp>
        <v>85300312.75</v>
        <stp/>
        <stp>EM_S_STM07_IS</stp>
        <stp>4</stp>
        <stp>002101.SZ</stp>
        <stp>61</stp>
        <stp>12/31/2010</stp>
        <stp>1</stp>
        <tr r="N573" s="1"/>
      </tp>
      <tp>
        <v>18112089.620000001</v>
        <stp/>
        <stp>EM_S_STM07_IS</stp>
        <stp>4</stp>
        <stp>300131.SZ</stp>
        <stp>61</stp>
        <stp>12/31/2012</stp>
        <stp>1</stp>
        <tr r="P1427" s="1"/>
      </tp>
      <tp>
        <v>-86527266.349999994</v>
        <stp/>
        <stp>EM_S_STM07_IS</stp>
        <stp>4</stp>
        <stp>002102.SZ</stp>
        <stp>61</stp>
        <stp>12/31/2010</stp>
        <stp>1</stp>
        <tr r="N574" s="1"/>
      </tp>
      <tp>
        <v>34191400.509999998</v>
        <stp/>
        <stp>EM_S_STM07_IS</stp>
        <stp>4</stp>
        <stp>300132.SZ</stp>
        <stp>61</stp>
        <stp>12/31/2012</stp>
        <stp>1</stp>
        <tr r="P1428" s="1"/>
      </tp>
      <tp>
        <v>60160840.619999997</v>
        <stp/>
        <stp>EM_S_STM07_IS</stp>
        <stp>4</stp>
        <stp>002103.SZ</stp>
        <stp>61</stp>
        <stp>12/31/2010</stp>
        <stp>1</stp>
        <tr r="N575" s="1"/>
      </tp>
      <tp>
        <v>215041737.08000001</v>
        <stp/>
        <stp>EM_S_STM07_IS</stp>
        <stp>4</stp>
        <stp>300133.SZ</stp>
        <stp>61</stp>
        <stp>12/31/2012</stp>
        <stp>1</stp>
        <tr r="P1429" s="1"/>
      </tp>
      <tp>
        <v>104204369.92</v>
        <stp/>
        <stp>EM_S_STM07_IS</stp>
        <stp>4</stp>
        <stp>002104.SZ</stp>
        <stp>61</stp>
        <stp>12/31/2010</stp>
        <stp>1</stp>
        <tr r="N576" s="1"/>
      </tp>
      <tp>
        <v>-191183485.05000001</v>
        <stp/>
        <stp>EM_S_STM07_IS</stp>
        <stp>4</stp>
        <stp>300134.SZ</stp>
        <stp>61</stp>
        <stp>12/31/2012</stp>
        <stp>1</stp>
        <tr r="P1430" s="1"/>
      </tp>
      <tp>
        <v>43224252.060000002</v>
        <stp/>
        <stp>EM_S_STM07_IS</stp>
        <stp>4</stp>
        <stp>002105.SZ</stp>
        <stp>61</stp>
        <stp>12/31/2010</stp>
        <stp>1</stp>
        <tr r="N577" s="1"/>
      </tp>
      <tp>
        <v>90275702.060000002</v>
        <stp/>
        <stp>EM_S_STM07_IS</stp>
        <stp>4</stp>
        <stp>300135.SZ</stp>
        <stp>61</stp>
        <stp>12/31/2012</stp>
        <stp>1</stp>
        <tr r="P1431" s="1"/>
      </tp>
      <tp>
        <v>451102096.73000002</v>
        <stp/>
        <stp>EM_S_STM07_IS</stp>
        <stp>4</stp>
        <stp>002106.SZ</stp>
        <stp>61</stp>
        <stp>12/31/2010</stp>
        <stp>1</stp>
        <tr r="N578" s="1"/>
      </tp>
      <tp>
        <v>6094257.0899999999</v>
        <stp/>
        <stp>EM_S_STM07_IS</stp>
        <stp>4</stp>
        <stp>300136.SZ</stp>
        <stp>61</stp>
        <stp>12/31/2012</stp>
        <stp>1</stp>
        <tr r="P1432" s="1"/>
      </tp>
      <tp>
        <v>-97811595.969999999</v>
        <stp/>
        <stp>EM_S_STM07_IS</stp>
        <stp>4</stp>
        <stp>002107.SZ</stp>
        <stp>61</stp>
        <stp>12/31/2010</stp>
        <stp>1</stp>
        <tr r="N579" s="1"/>
      </tp>
      <tp>
        <v>46516519.520000003</v>
        <stp/>
        <stp>EM_S_STM07_IS</stp>
        <stp>4</stp>
        <stp>300137.SZ</stp>
        <stp>61</stp>
        <stp>12/31/2012</stp>
        <stp>1</stp>
        <tr r="P1433" s="1"/>
      </tp>
      <tp>
        <v>116063946.2</v>
        <stp/>
        <stp>EM_S_STM07_IS</stp>
        <stp>4</stp>
        <stp>002108.SZ</stp>
        <stp>61</stp>
        <stp>12/31/2010</stp>
        <stp>1</stp>
        <tr r="N580" s="1"/>
      </tp>
      <tp>
        <v>58894807.18</v>
        <stp/>
        <stp>EM_S_STM07_IS</stp>
        <stp>4</stp>
        <stp>300138.SZ</stp>
        <stp>61</stp>
        <stp>12/31/2012</stp>
        <stp>1</stp>
        <tr r="P1434" s="1"/>
      </tp>
      <tp>
        <v>95721625.129999995</v>
        <stp/>
        <stp>EM_S_STM07_IS</stp>
        <stp>4</stp>
        <stp>002109.SZ</stp>
        <stp>61</stp>
        <stp>12/31/2010</stp>
        <stp>1</stp>
        <tr r="N581" s="1"/>
      </tp>
      <tp>
        <v>83151183.140000001</v>
        <stp/>
        <stp>EM_S_STM07_IS</stp>
        <stp>4</stp>
        <stp>300139.SZ</stp>
        <stp>61</stp>
        <stp>12/31/2012</stp>
        <stp>1</stp>
        <tr r="P1435" s="1"/>
      </tp>
      <tp>
        <v>109943441.83</v>
        <stp/>
        <stp>EM_S_STM07_IS</stp>
        <stp>4</stp>
        <stp>002110.SZ</stp>
        <stp>61</stp>
        <stp>12/31/2010</stp>
        <stp>1</stp>
        <tr r="N582" s="1"/>
      </tp>
      <tp>
        <v>20933568.940000001</v>
        <stp/>
        <stp>EM_S_STM07_IS</stp>
        <stp>4</stp>
        <stp>300120.SZ</stp>
        <stp>61</stp>
        <stp>12/31/2012</stp>
        <stp>1</stp>
        <tr r="P1416" s="1"/>
      </tp>
      <tp>
        <v>66963316.289999999</v>
        <stp/>
        <stp>EM_S_STM07_IS</stp>
        <stp>4</stp>
        <stp>002111.SZ</stp>
        <stp>61</stp>
        <stp>12/31/2010</stp>
        <stp>1</stp>
        <tr r="N583" s="1"/>
      </tp>
      <tp>
        <v>11732338.939999999</v>
        <stp/>
        <stp>EM_S_STM07_IS</stp>
        <stp>4</stp>
        <stp>300121.SZ</stp>
        <stp>61</stp>
        <stp>12/31/2012</stp>
        <stp>1</stp>
        <tr r="P1417" s="1"/>
      </tp>
      <tp>
        <v>44115071.740000002</v>
        <stp/>
        <stp>EM_S_STM07_IS</stp>
        <stp>4</stp>
        <stp>002112.SZ</stp>
        <stp>61</stp>
        <stp>12/31/2010</stp>
        <stp>1</stp>
        <tr r="N584" s="1"/>
      </tp>
      <tp>
        <v>217943859.46000001</v>
        <stp/>
        <stp>EM_S_STM07_IS</stp>
        <stp>4</stp>
        <stp>300122.SZ</stp>
        <stp>61</stp>
        <stp>12/31/2012</stp>
        <stp>1</stp>
        <tr r="P1418" s="1"/>
      </tp>
      <tp>
        <v>-291538503.10000002</v>
        <stp/>
        <stp>EM_S_STM07_IS</stp>
        <stp>4</stp>
        <stp>002113.SZ</stp>
        <stp>61</stp>
        <stp>12/31/2010</stp>
        <stp>1</stp>
        <tr r="N585" s="1"/>
      </tp>
      <tp>
        <v>54960636.189999998</v>
        <stp/>
        <stp>EM_S_STM07_IS</stp>
        <stp>4</stp>
        <stp>300123.SZ</stp>
        <stp>61</stp>
        <stp>12/31/2012</stp>
        <stp>1</stp>
        <tr r="P1419" s="1"/>
      </tp>
      <tp>
        <v>-16451889.91</v>
        <stp/>
        <stp>EM_S_STM07_IS</stp>
        <stp>4</stp>
        <stp>002114.SZ</stp>
        <stp>61</stp>
        <stp>12/31/2010</stp>
        <stp>1</stp>
        <tr r="N586" s="1"/>
      </tp>
      <tp>
        <v>317616537.92000002</v>
        <stp/>
        <stp>EM_S_STM07_IS</stp>
        <stp>4</stp>
        <stp>300124.SZ</stp>
        <stp>61</stp>
        <stp>12/31/2012</stp>
        <stp>1</stp>
        <tr r="P1420" s="1"/>
      </tp>
      <tp>
        <v>100642932.90000001</v>
        <stp/>
        <stp>EM_S_STM07_IS</stp>
        <stp>4</stp>
        <stp>002115.SZ</stp>
        <stp>61</stp>
        <stp>12/31/2010</stp>
        <stp>1</stp>
        <tr r="N587" s="1"/>
      </tp>
      <tp>
        <v>14343904.939999999</v>
        <stp/>
        <stp>EM_S_STM07_IS</stp>
        <stp>4</stp>
        <stp>300125.SZ</stp>
        <stp>61</stp>
        <stp>12/31/2012</stp>
        <stp>1</stp>
        <tr r="P1421" s="1"/>
      </tp>
      <tp>
        <v>64847683.759999998</v>
        <stp/>
        <stp>EM_S_STM07_IS</stp>
        <stp>4</stp>
        <stp>002116.SZ</stp>
        <stp>61</stp>
        <stp>12/31/2010</stp>
        <stp>1</stp>
        <tr r="N588" s="1"/>
      </tp>
      <tp>
        <v>52468211.729999997</v>
        <stp/>
        <stp>EM_S_STM07_IS</stp>
        <stp>4</stp>
        <stp>300126.SZ</stp>
        <stp>61</stp>
        <stp>12/31/2012</stp>
        <stp>1</stp>
        <tr r="P1422" s="1"/>
      </tp>
      <tp>
        <v>79194442.060000002</v>
        <stp/>
        <stp>EM_S_STM07_IS</stp>
        <stp>4</stp>
        <stp>002117.SZ</stp>
        <stp>61</stp>
        <stp>12/31/2010</stp>
        <stp>1</stp>
        <tr r="N589" s="1"/>
      </tp>
      <tp>
        <v>76986495.890000001</v>
        <stp/>
        <stp>EM_S_STM07_IS</stp>
        <stp>4</stp>
        <stp>300127.SZ</stp>
        <stp>61</stp>
        <stp>12/31/2012</stp>
        <stp>1</stp>
        <tr r="P1423" s="1"/>
      </tp>
      <tp>
        <v>173173606.19999999</v>
        <stp/>
        <stp>EM_S_STM07_IS</stp>
        <stp>4</stp>
        <stp>002118.SZ</stp>
        <stp>61</stp>
        <stp>12/31/2010</stp>
        <stp>1</stp>
        <tr r="N590" s="1"/>
      </tp>
      <tp>
        <v>144151541.25</v>
        <stp/>
        <stp>EM_S_STM07_IS</stp>
        <stp>4</stp>
        <stp>300128.SZ</stp>
        <stp>61</stp>
        <stp>12/31/2012</stp>
        <stp>1</stp>
        <tr r="P1424" s="1"/>
      </tp>
      <tp>
        <v>68930417.810000002</v>
        <stp/>
        <stp>EM_S_STM07_IS</stp>
        <stp>4</stp>
        <stp>002119.SZ</stp>
        <stp>61</stp>
        <stp>12/31/2010</stp>
        <stp>1</stp>
        <tr r="N591" s="1"/>
      </tp>
      <tp>
        <v>58360421.210000001</v>
        <stp/>
        <stp>EM_S_STM07_IS</stp>
        <stp>4</stp>
        <stp>300129.SZ</stp>
        <stp>61</stp>
        <stp>12/31/2012</stp>
        <stp>1</stp>
        <tr r="P1425" s="1"/>
      </tp>
      <tp>
        <v>44817522.469999999</v>
        <stp/>
        <stp>EM_S_STM07_IS</stp>
        <stp>4</stp>
        <stp>002160.SZ</stp>
        <stp>61</stp>
        <stp>12/31/2010</stp>
        <stp>1</stp>
        <tr r="N632" s="1"/>
      </tp>
      <tp>
        <v>68258746.030000001</v>
        <stp/>
        <stp>EM_S_STM07_IS</stp>
        <stp>4</stp>
        <stp>300150.SZ</stp>
        <stp>61</stp>
        <stp>12/31/2012</stp>
        <stp>1</stp>
        <tr r="P1446" s="1"/>
      </tp>
      <tp>
        <v>96337083.129999995</v>
        <stp/>
        <stp>EM_S_STM07_IS</stp>
        <stp>4</stp>
        <stp>002161.SZ</stp>
        <stp>61</stp>
        <stp>12/31/2010</stp>
        <stp>1</stp>
        <tr r="N633" s="1"/>
      </tp>
      <tp>
        <v>33873901.200000003</v>
        <stp/>
        <stp>EM_S_STM07_IS</stp>
        <stp>4</stp>
        <stp>300151.SZ</stp>
        <stp>61</stp>
        <stp>12/31/2012</stp>
        <stp>1</stp>
        <tr r="P1447" s="1"/>
      </tp>
      <tp>
        <v>33523543.93</v>
        <stp/>
        <stp>EM_S_STM07_IS</stp>
        <stp>4</stp>
        <stp>002162.SZ</stp>
        <stp>61</stp>
        <stp>12/31/2010</stp>
        <stp>1</stp>
        <tr r="N634" s="1"/>
      </tp>
      <tp>
        <v>69679230.590000004</v>
        <stp/>
        <stp>EM_S_STM07_IS</stp>
        <stp>4</stp>
        <stp>300152.SZ</stp>
        <stp>61</stp>
        <stp>12/31/2012</stp>
        <stp>1</stp>
        <tr r="P1448" s="1"/>
      </tp>
      <tp>
        <v>64258527.689999998</v>
        <stp/>
        <stp>EM_S_STM07_IS</stp>
        <stp>4</stp>
        <stp>002163.SZ</stp>
        <stp>61</stp>
        <stp>12/31/2010</stp>
        <stp>1</stp>
        <tr r="N635" s="1"/>
      </tp>
      <tp>
        <v>13327274.539999999</v>
        <stp/>
        <stp>EM_S_STM07_IS</stp>
        <stp>4</stp>
        <stp>300153.SZ</stp>
        <stp>61</stp>
        <stp>12/31/2012</stp>
        <stp>1</stp>
        <tr r="P1449" s="1"/>
      </tp>
      <tp>
        <v>83928356.909999996</v>
        <stp/>
        <stp>EM_S_STM07_IS</stp>
        <stp>4</stp>
        <stp>002164.SZ</stp>
        <stp>61</stp>
        <stp>12/31/2010</stp>
        <stp>1</stp>
        <tr r="N636" s="1"/>
      </tp>
      <tp>
        <v>83260943.5</v>
        <stp/>
        <stp>EM_S_STM07_IS</stp>
        <stp>4</stp>
        <stp>300154.SZ</stp>
        <stp>61</stp>
        <stp>12/31/2012</stp>
        <stp>1</stp>
        <tr r="P1450" s="1"/>
      </tp>
      <tp>
        <v>91617476.890000001</v>
        <stp/>
        <stp>EM_S_STM07_IS</stp>
        <stp>4</stp>
        <stp>002165.SZ</stp>
        <stp>61</stp>
        <stp>12/31/2010</stp>
        <stp>1</stp>
        <tr r="N637" s="1"/>
      </tp>
      <tp>
        <v>75754985.340000004</v>
        <stp/>
        <stp>EM_S_STM07_IS</stp>
        <stp>4</stp>
        <stp>300155.SZ</stp>
        <stp>61</stp>
        <stp>12/31/2012</stp>
        <stp>1</stp>
        <tr r="P1451" s="1"/>
      </tp>
      <tp>
        <v>1407829230.45</v>
        <stp/>
        <stp>EM_S_STM07_IS</stp>
        <stp>4</stp>
        <stp>000166.SZ</stp>
        <stp>61</stp>
        <stp>12/31/2012</stp>
        <stp>1</stp>
        <tr r="P77" s="1"/>
      </tp>
      <tp>
        <v>-24610687.329999998</v>
        <stp/>
        <stp>EM_S_STM07_IS</stp>
        <stp>4</stp>
        <stp>002166.SZ</stp>
        <stp>61</stp>
        <stp>12/31/2010</stp>
        <stp>1</stp>
        <tr r="N638" s="1"/>
      </tp>
      <tp>
        <v>96767777.969999999</v>
        <stp/>
        <stp>EM_S_STM07_IS</stp>
        <stp>4</stp>
        <stp>300156.SZ</stp>
        <stp>61</stp>
        <stp>12/31/2012</stp>
        <stp>1</stp>
        <tr r="P1452" s="1"/>
      </tp>
      <tp>
        <v>45551151.520000003</v>
        <stp/>
        <stp>EM_S_STM07_IS</stp>
        <stp>4</stp>
        <stp>002167.SZ</stp>
        <stp>61</stp>
        <stp>12/31/2010</stp>
        <stp>1</stp>
        <tr r="N639" s="1"/>
      </tp>
      <tp>
        <v>104586990.22</v>
        <stp/>
        <stp>EM_S_STM07_IS</stp>
        <stp>4</stp>
        <stp>300157.SZ</stp>
        <stp>61</stp>
        <stp>12/31/2012</stp>
        <stp>1</stp>
        <tr r="P1453" s="1"/>
      </tp>
      <tp>
        <v>70257925.689999998</v>
        <stp/>
        <stp>EM_S_STM07_IS</stp>
        <stp>4</stp>
        <stp>002168.SZ</stp>
        <stp>61</stp>
        <stp>12/31/2010</stp>
        <stp>1</stp>
        <tr r="N640" s="1"/>
      </tp>
      <tp>
        <v>91476891.930000007</v>
        <stp/>
        <stp>EM_S_STM07_IS</stp>
        <stp>4</stp>
        <stp>300158.SZ</stp>
        <stp>61</stp>
        <stp>12/31/2012</stp>
        <stp>1</stp>
        <tr r="P1454" s="1"/>
      </tp>
      <tp>
        <v>41162091.719999999</v>
        <stp/>
        <stp>EM_S_STM07_IS</stp>
        <stp>4</stp>
        <stp>002169.SZ</stp>
        <stp>61</stp>
        <stp>12/31/2010</stp>
        <stp>1</stp>
        <tr r="N641" s="1"/>
      </tp>
      <tp>
        <v>80060342.670000002</v>
        <stp/>
        <stp>EM_S_STM07_IS</stp>
        <stp>4</stp>
        <stp>300159.SZ</stp>
        <stp>61</stp>
        <stp>12/31/2012</stp>
        <stp>1</stp>
        <tr r="P1455" s="1"/>
      </tp>
      <tp>
        <v>104823350.92</v>
        <stp/>
        <stp>EM_S_STM07_IS</stp>
        <stp>4</stp>
        <stp>002170.SZ</stp>
        <stp>61</stp>
        <stp>12/31/2010</stp>
        <stp>1</stp>
        <tr r="N642" s="1"/>
      </tp>
      <tp>
        <v>12768339.73</v>
        <stp/>
        <stp>EM_S_STM07_IS</stp>
        <stp>4</stp>
        <stp>300140.SZ</stp>
        <stp>61</stp>
        <stp>12/31/2012</stp>
        <stp>1</stp>
        <tr r="P1436" s="1"/>
      </tp>
      <tp>
        <v>83080980.650000006</v>
        <stp/>
        <stp>EM_S_STM07_IS</stp>
        <stp>4</stp>
        <stp>002171.SZ</stp>
        <stp>61</stp>
        <stp>12/31/2010</stp>
        <stp>1</stp>
        <tr r="N643" s="1"/>
      </tp>
      <tp>
        <v>51064572.960000001</v>
        <stp/>
        <stp>EM_S_STM07_IS</stp>
        <stp>4</stp>
        <stp>300141.SZ</stp>
        <stp>61</stp>
        <stp>12/31/2012</stp>
        <stp>1</stp>
        <tr r="P1437" s="1"/>
      </tp>
      <tp>
        <v>100458230.68000001</v>
        <stp/>
        <stp>EM_S_STM07_IS</stp>
        <stp>4</stp>
        <stp>002172.SZ</stp>
        <stp>61</stp>
        <stp>12/31/2010</stp>
        <stp>1</stp>
        <tr r="N644" s="1"/>
      </tp>
      <tp>
        <v>232803217.49000001</v>
        <stp/>
        <stp>EM_S_STM07_IS</stp>
        <stp>4</stp>
        <stp>300142.SZ</stp>
        <stp>61</stp>
        <stp>12/31/2012</stp>
        <stp>1</stp>
        <tr r="P1438" s="1"/>
      </tp>
      <tp>
        <v>28763914.960000001</v>
        <stp/>
        <stp>EM_S_STM07_IS</stp>
        <stp>4</stp>
        <stp>002173.SZ</stp>
        <stp>61</stp>
        <stp>12/31/2010</stp>
        <stp>1</stp>
        <tr r="N645" s="1"/>
      </tp>
      <tp>
        <v>6494277.5999999996</v>
        <stp/>
        <stp>EM_S_STM07_IS</stp>
        <stp>4</stp>
        <stp>300143.SZ</stp>
        <stp>61</stp>
        <stp>12/31/2012</stp>
        <stp>1</stp>
        <tr r="P1439" s="1"/>
      </tp>
      <tp>
        <v>10531887.48</v>
        <stp/>
        <stp>EM_S_STM07_IS</stp>
        <stp>4</stp>
        <stp>002174.SZ</stp>
        <stp>61</stp>
        <stp>12/31/2010</stp>
        <stp>1</stp>
        <tr r="N646" s="1"/>
      </tp>
      <tp>
        <v>256545865.97999999</v>
        <stp/>
        <stp>EM_S_STM07_IS</stp>
        <stp>4</stp>
        <stp>300144.SZ</stp>
        <stp>61</stp>
        <stp>12/31/2012</stp>
        <stp>1</stp>
        <tr r="P1440" s="1"/>
      </tp>
      <tp>
        <v>5413179.6399999997</v>
        <stp/>
        <stp>EM_S_STM07_IS</stp>
        <stp>4</stp>
        <stp>002175.SZ</stp>
        <stp>61</stp>
        <stp>12/31/2010</stp>
        <stp>1</stp>
        <tr r="N647" s="1"/>
      </tp>
      <tp>
        <v>120890162.23</v>
        <stp/>
        <stp>EM_S_STM07_IS</stp>
        <stp>4</stp>
        <stp>300145.SZ</stp>
        <stp>61</stp>
        <stp>12/31/2012</stp>
        <stp>1</stp>
        <tr r="P1441" s="1"/>
      </tp>
      <tp>
        <v>32341745.5</v>
        <stp/>
        <stp>EM_S_STM07_IS</stp>
        <stp>4</stp>
        <stp>002176.SZ</stp>
        <stp>61</stp>
        <stp>12/31/2010</stp>
        <stp>1</stp>
        <tr r="N648" s="1"/>
      </tp>
      <tp>
        <v>280354339.42000002</v>
        <stp/>
        <stp>EM_S_STM07_IS</stp>
        <stp>4</stp>
        <stp>300146.SZ</stp>
        <stp>61</stp>
        <stp>12/31/2012</stp>
        <stp>1</stp>
        <tr r="P1442" s="1"/>
      </tp>
      <tp>
        <v>94047869.790000007</v>
        <stp/>
        <stp>EM_S_STM07_IS</stp>
        <stp>4</stp>
        <stp>002177.SZ</stp>
        <stp>61</stp>
        <stp>12/31/2010</stp>
        <stp>1</stp>
        <tr r="N649" s="1"/>
      </tp>
      <tp>
        <v>107167519.17</v>
        <stp/>
        <stp>EM_S_STM07_IS</stp>
        <stp>4</stp>
        <stp>300147.SZ</stp>
        <stp>61</stp>
        <stp>12/31/2012</stp>
        <stp>1</stp>
        <tr r="P1443" s="1"/>
      </tp>
      <tp>
        <v>15840212.66</v>
        <stp/>
        <stp>EM_S_STM07_IS</stp>
        <stp>4</stp>
        <stp>002178.SZ</stp>
        <stp>61</stp>
        <stp>12/31/2010</stp>
        <stp>1</stp>
        <tr r="N650" s="1"/>
      </tp>
      <tp>
        <v>19000989.879999999</v>
        <stp/>
        <stp>EM_S_STM07_IS</stp>
        <stp>4</stp>
        <stp>300148.SZ</stp>
        <stp>61</stp>
        <stp>12/31/2012</stp>
        <stp>1</stp>
        <tr r="P1444" s="1"/>
      </tp>
      <tp>
        <v>159151388.75</v>
        <stp/>
        <stp>EM_S_STM07_IS</stp>
        <stp>4</stp>
        <stp>002179.SZ</stp>
        <stp>61</stp>
        <stp>12/31/2010</stp>
        <stp>1</stp>
        <tr r="N651" s="1"/>
      </tp>
      <tp>
        <v>35279402.100000001</v>
        <stp/>
        <stp>EM_S_STM07_IS</stp>
        <stp>4</stp>
        <stp>300149.SZ</stp>
        <stp>61</stp>
        <stp>12/31/2012</stp>
        <stp>1</stp>
        <tr r="P1445" s="1"/>
      </tp>
      <tp>
        <v>196973605.84999999</v>
        <stp/>
        <stp>EM_S_STM07_IS</stp>
        <stp>4</stp>
        <stp>002140.SZ</stp>
        <stp>61</stp>
        <stp>12/31/2010</stp>
        <stp>1</stp>
        <tr r="N612" s="1"/>
      </tp>
      <tp>
        <v>120030885.69</v>
        <stp/>
        <stp>EM_S_STM07_IS</stp>
        <stp>4</stp>
        <stp>300170.SZ</stp>
        <stp>61</stp>
        <stp>12/31/2012</stp>
        <stp>1</stp>
        <tr r="P1466" s="1"/>
      </tp>
      <tp>
        <v>15633010.34</v>
        <stp/>
        <stp>EM_S_STM07_IS</stp>
        <stp>4</stp>
        <stp>002141.SZ</stp>
        <stp>61</stp>
        <stp>12/31/2010</stp>
        <stp>1</stp>
        <tr r="N613" s="1"/>
      </tp>
      <tp>
        <v>233328902.09999999</v>
        <stp/>
        <stp>EM_S_STM07_IS</stp>
        <stp>4</stp>
        <stp>300171.SZ</stp>
        <stp>61</stp>
        <stp>12/31/2012</stp>
        <stp>1</stp>
        <tr r="P1467" s="1"/>
      </tp>
      <tp>
        <v>2321986000</v>
        <stp/>
        <stp>EM_S_STM07_IS</stp>
        <stp>4</stp>
        <stp>002142.SZ</stp>
        <stp>61</stp>
        <stp>12/31/2010</stp>
        <stp>1</stp>
        <tr r="N614" s="1"/>
      </tp>
      <tp>
        <v>57332684.530000001</v>
        <stp/>
        <stp>EM_S_STM07_IS</stp>
        <stp>4</stp>
        <stp>300172.SZ</stp>
        <stp>61</stp>
        <stp>12/31/2012</stp>
        <stp>1</stp>
        <tr r="P1468" s="1"/>
      </tp>
      <tp>
        <v>-22288163.809999999</v>
        <stp/>
        <stp>EM_S_STM07_IS</stp>
        <stp>4</stp>
        <stp>002143.SZ</stp>
        <stp>61</stp>
        <stp>12/31/2010</stp>
        <stp>1</stp>
        <tr r="N615" s="1"/>
      </tp>
      <tp>
        <v>22688229.460000001</v>
        <stp/>
        <stp>EM_S_STM07_IS</stp>
        <stp>4</stp>
        <stp>300173.SZ</stp>
        <stp>61</stp>
        <stp>12/31/2012</stp>
        <stp>1</stp>
        <tr r="P1469" s="1"/>
      </tp>
      <tp>
        <v>40097235.770000003</v>
        <stp/>
        <stp>EM_S_STM07_IS</stp>
        <stp>4</stp>
        <stp>002144.SZ</stp>
        <stp>61</stp>
        <stp>12/31/2010</stp>
        <stp>1</stp>
        <tr r="N616" s="1"/>
      </tp>
      <tp>
        <v>23155376.239999998</v>
        <stp/>
        <stp>EM_S_STM07_IS</stp>
        <stp>4</stp>
        <stp>300174.SZ</stp>
        <stp>61</stp>
        <stp>12/31/2012</stp>
        <stp>1</stp>
        <tr r="P1470" s="1"/>
      </tp>
      <tp>
        <v>10849007.220000001</v>
        <stp/>
        <stp>EM_S_STM07_IS</stp>
        <stp>4</stp>
        <stp>002145.SZ</stp>
        <stp>61</stp>
        <stp>12/31/2010</stp>
        <stp>1</stp>
        <tr r="N617" s="1"/>
      </tp>
      <tp>
        <v>23046699.170000002</v>
        <stp/>
        <stp>EM_S_STM07_IS</stp>
        <stp>4</stp>
        <stp>300175.SZ</stp>
        <stp>61</stp>
        <stp>12/31/2012</stp>
        <stp>1</stp>
        <tr r="P1471" s="1"/>
      </tp>
      <tp>
        <v>1021375873.62</v>
        <stp/>
        <stp>EM_S_STM07_IS</stp>
        <stp>4</stp>
        <stp>002146.SZ</stp>
        <stp>61</stp>
        <stp>12/31/2010</stp>
        <stp>1</stp>
        <tr r="N618" s="1"/>
      </tp>
      <tp>
        <v>42695237.920000002</v>
        <stp/>
        <stp>EM_S_STM07_IS</stp>
        <stp>4</stp>
        <stp>300176.SZ</stp>
        <stp>61</stp>
        <stp>12/31/2012</stp>
        <stp>1</stp>
        <tr r="P1472" s="1"/>
      </tp>
      <tp>
        <v>81771991.180000007</v>
        <stp/>
        <stp>EM_S_STM07_IS</stp>
        <stp>4</stp>
        <stp>002147.SZ</stp>
        <stp>61</stp>
        <stp>12/31/2010</stp>
        <stp>1</stp>
        <tr r="N619" s="1"/>
      </tp>
      <tp>
        <v>72294232.439999998</v>
        <stp/>
        <stp>EM_S_STM07_IS</stp>
        <stp>4</stp>
        <stp>300177.SZ</stp>
        <stp>61</stp>
        <stp>12/31/2012</stp>
        <stp>1</stp>
        <tr r="P1473" s="1"/>
      </tp>
      <tp>
        <v>47627048.289999999</v>
        <stp/>
        <stp>EM_S_STM07_IS</stp>
        <stp>4</stp>
        <stp>002148.SZ</stp>
        <stp>61</stp>
        <stp>12/31/2010</stp>
        <stp>1</stp>
        <tr r="N620" s="1"/>
      </tp>
      <tp>
        <v>65617201.649999999</v>
        <stp/>
        <stp>EM_S_STM07_IS</stp>
        <stp>4</stp>
        <stp>300178.SZ</stp>
        <stp>61</stp>
        <stp>12/31/2012</stp>
        <stp>1</stp>
        <tr r="P1474" s="1"/>
      </tp>
      <tp>
        <v>40022109.030000001</v>
        <stp/>
        <stp>EM_S_STM07_IS</stp>
        <stp>4</stp>
        <stp>002149.SZ</stp>
        <stp>61</stp>
        <stp>12/31/2010</stp>
        <stp>1</stp>
        <tr r="N621" s="1"/>
      </tp>
      <tp>
        <v>34329841.240000002</v>
        <stp/>
        <stp>EM_S_STM07_IS</stp>
        <stp>4</stp>
        <stp>300179.SZ</stp>
        <stp>61</stp>
        <stp>12/31/2012</stp>
        <stp>1</stp>
        <tr r="P1475" s="1"/>
      </tp>
      <tp>
        <v>2330767.02</v>
        <stp/>
        <stp>EM_S_STM07_IS</stp>
        <stp>4</stp>
        <stp>000150.SZ</stp>
        <stp>61</stp>
        <stp>12/31/2012</stp>
        <stp>1</stp>
        <tr r="P69" s="1"/>
      </tp>
      <tp>
        <v>53715707.840000004</v>
        <stp/>
        <stp>EM_S_STM07_IS</stp>
        <stp>4</stp>
        <stp>002150.SZ</stp>
        <stp>61</stp>
        <stp>12/31/2010</stp>
        <stp>1</stp>
        <tr r="N622" s="1"/>
      </tp>
      <tp>
        <v>51092141.659999996</v>
        <stp/>
        <stp>EM_S_STM07_IS</stp>
        <stp>4</stp>
        <stp>300160.SZ</stp>
        <stp>61</stp>
        <stp>12/31/2012</stp>
        <stp>1</stp>
        <tr r="P1456" s="1"/>
      </tp>
      <tp>
        <v>43742106.399999999</v>
        <stp/>
        <stp>EM_S_STM07_IS</stp>
        <stp>4</stp>
        <stp>000151.SZ</stp>
        <stp>61</stp>
        <stp>12/31/2012</stp>
        <stp>1</stp>
        <tr r="P70" s="1"/>
      </tp>
      <tp>
        <v>41298018.829999998</v>
        <stp/>
        <stp>EM_S_STM07_IS</stp>
        <stp>4</stp>
        <stp>002151.SZ</stp>
        <stp>61</stp>
        <stp>12/31/2010</stp>
        <stp>1</stp>
        <tr r="N623" s="1"/>
      </tp>
      <tp>
        <v>9454501.5700000003</v>
        <stp/>
        <stp>EM_S_STM07_IS</stp>
        <stp>4</stp>
        <stp>300161.SZ</stp>
        <stp>61</stp>
        <stp>12/31/2012</stp>
        <stp>1</stp>
        <tr r="P1457" s="1"/>
      </tp>
      <tp>
        <v>475131689.63</v>
        <stp/>
        <stp>EM_S_STM07_IS</stp>
        <stp>4</stp>
        <stp>002152.SZ</stp>
        <stp>61</stp>
        <stp>12/31/2010</stp>
        <stp>1</stp>
        <tr r="N624" s="1"/>
      </tp>
      <tp>
        <v>22649063.18</v>
        <stp/>
        <stp>EM_S_STM07_IS</stp>
        <stp>4</stp>
        <stp>300162.SZ</stp>
        <stp>61</stp>
        <stp>12/31/2012</stp>
        <stp>1</stp>
        <tr r="P1458" s="1"/>
      </tp>
      <tp>
        <v>19018893.629999999</v>
        <stp/>
        <stp>EM_S_STM07_IS</stp>
        <stp>4</stp>
        <stp>000153.SZ</stp>
        <stp>61</stp>
        <stp>12/31/2012</stp>
        <stp>1</stp>
        <tr r="P71" s="1"/>
      </tp>
      <tp>
        <v>213897872.25</v>
        <stp/>
        <stp>EM_S_STM07_IS</stp>
        <stp>4</stp>
        <stp>002153.SZ</stp>
        <stp>61</stp>
        <stp>12/31/2010</stp>
        <stp>1</stp>
        <tr r="N625" s="1"/>
      </tp>
      <tp>
        <v>26236323.859999999</v>
        <stp/>
        <stp>EM_S_STM07_IS</stp>
        <stp>4</stp>
        <stp>300163.SZ</stp>
        <stp>61</stp>
        <stp>12/31/2012</stp>
        <stp>1</stp>
        <tr r="P1459" s="1"/>
      </tp>
      <tp>
        <v>242860024.44</v>
        <stp/>
        <stp>EM_S_STM07_IS</stp>
        <stp>4</stp>
        <stp>002154.SZ</stp>
        <stp>61</stp>
        <stp>12/31/2010</stp>
        <stp>1</stp>
        <tr r="N626" s="1"/>
      </tp>
      <tp>
        <v>59752444.93</v>
        <stp/>
        <stp>EM_S_STM07_IS</stp>
        <stp>4</stp>
        <stp>300164.SZ</stp>
        <stp>61</stp>
        <stp>12/31/2012</stp>
        <stp>1</stp>
        <tr r="P1460" s="1"/>
      </tp>
      <tp>
        <v>11445999.07</v>
        <stp/>
        <stp>EM_S_STM07_IS</stp>
        <stp>4</stp>
        <stp>000155.SZ</stp>
        <stp>61</stp>
        <stp>12/31/2012</stp>
        <stp>1</stp>
        <tr r="P72" s="1"/>
      </tp>
      <tp>
        <v>217977443.53999999</v>
        <stp/>
        <stp>EM_S_STM07_IS</stp>
        <stp>4</stp>
        <stp>002155.SZ</stp>
        <stp>61</stp>
        <stp>12/31/2010</stp>
        <stp>1</stp>
        <tr r="N627" s="1"/>
      </tp>
      <tp>
        <v>59550217.990000002</v>
        <stp/>
        <stp>EM_S_STM07_IS</stp>
        <stp>4</stp>
        <stp>300165.SZ</stp>
        <stp>61</stp>
        <stp>12/31/2012</stp>
        <stp>1</stp>
        <tr r="P1461" s="1"/>
      </tp>
      <tp>
        <v>174558069.80000001</v>
        <stp/>
        <stp>EM_S_STM07_IS</stp>
        <stp>4</stp>
        <stp>000156.SZ</stp>
        <stp>61</stp>
        <stp>12/31/2012</stp>
        <stp>1</stp>
        <tr r="P73" s="1"/>
      </tp>
      <tp>
        <v>139078880.99000001</v>
        <stp/>
        <stp>EM_S_STM07_IS</stp>
        <stp>4</stp>
        <stp>002156.SZ</stp>
        <stp>61</stp>
        <stp>12/31/2010</stp>
        <stp>1</stp>
        <tr r="N628" s="1"/>
      </tp>
      <tp>
        <v>70753506.200000003</v>
        <stp/>
        <stp>EM_S_STM07_IS</stp>
        <stp>4</stp>
        <stp>300166.SZ</stp>
        <stp>61</stp>
        <stp>12/31/2012</stp>
        <stp>1</stp>
        <tr r="P1462" s="1"/>
      </tp>
      <tp>
        <v>7330050000</v>
        <stp/>
        <stp>EM_S_STM07_IS</stp>
        <stp>4</stp>
        <stp>000157.SZ</stp>
        <stp>61</stp>
        <stp>12/31/2012</stp>
        <stp>1</stp>
        <tr r="P74" s="1"/>
      </tp>
      <tp>
        <v>58035909.719999999</v>
        <stp/>
        <stp>EM_S_STM07_IS</stp>
        <stp>4</stp>
        <stp>002157.SZ</stp>
        <stp>61</stp>
        <stp>12/31/2010</stp>
        <stp>1</stp>
        <tr r="N629" s="1"/>
      </tp>
      <tp>
        <v>16500684.699999999</v>
        <stp/>
        <stp>EM_S_STM07_IS</stp>
        <stp>4</stp>
        <stp>300167.SZ</stp>
        <stp>61</stp>
        <stp>12/31/2012</stp>
        <stp>1</stp>
        <tr r="P1463" s="1"/>
      </tp>
      <tp>
        <v>11763142.83</v>
        <stp/>
        <stp>EM_S_STM07_IS</stp>
        <stp>4</stp>
        <stp>000158.SZ</stp>
        <stp>61</stp>
        <stp>12/31/2012</stp>
        <stp>1</stp>
        <tr r="P75" s="1"/>
      </tp>
      <tp>
        <v>137337474.47999999</v>
        <stp/>
        <stp>EM_S_STM07_IS</stp>
        <stp>4</stp>
        <stp>002158.SZ</stp>
        <stp>61</stp>
        <stp>12/31/2010</stp>
        <stp>1</stp>
        <tr r="N630" s="1"/>
      </tp>
      <tp>
        <v>111436631.79000001</v>
        <stp/>
        <stp>EM_S_STM07_IS</stp>
        <stp>4</stp>
        <stp>300168.SZ</stp>
        <stp>61</stp>
        <stp>12/31/2012</stp>
        <stp>1</stp>
        <tr r="P1464" s="1"/>
      </tp>
      <tp>
        <v>100048557.40000001</v>
        <stp/>
        <stp>EM_S_STM07_IS</stp>
        <stp>4</stp>
        <stp>000159.SZ</stp>
        <stp>61</stp>
        <stp>12/31/2012</stp>
        <stp>1</stp>
        <tr r="P76" s="1"/>
      </tp>
      <tp>
        <v>29757267.989999998</v>
        <stp/>
        <stp>EM_S_STM07_IS</stp>
        <stp>4</stp>
        <stp>002159.SZ</stp>
        <stp>61</stp>
        <stp>12/31/2010</stp>
        <stp>1</stp>
        <tr r="N631" s="1"/>
      </tp>
      <tp>
        <v>19590113.210000001</v>
        <stp/>
        <stp>EM_S_STM07_IS</stp>
        <stp>4</stp>
        <stp>300169.SZ</stp>
        <stp>61</stp>
        <stp>12/31/2012</stp>
        <stp>1</stp>
        <tr r="P1465" s="1"/>
      </tp>
      <tp>
        <v>381795555.27999997</v>
        <stp/>
        <stp>EM_S_STM07_IS</stp>
        <stp>4</stp>
        <stp>600180.SH</stp>
        <stp>61</stp>
        <stp>12/31/2012</stp>
        <stp>1</stp>
        <tr r="P2028" s="1"/>
      </tp>
      <tp>
        <v>183035464.03999999</v>
        <stp/>
        <stp>EM_S_STM07_IS</stp>
        <stp>4</stp>
        <stp>600182.SH</stp>
        <stp>61</stp>
        <stp>12/31/2012</stp>
        <stp>1</stp>
        <tr r="P2029" s="1"/>
      </tp>
      <tp>
        <v>323382228.31</v>
        <stp/>
        <stp>EM_S_STM07_IS</stp>
        <stp>4</stp>
        <stp>600183.SH</stp>
        <stp>61</stp>
        <stp>12/31/2012</stp>
        <stp>1</stp>
        <tr r="P2030" s="1"/>
      </tp>
      <tp>
        <v>3015233.5</v>
        <stp/>
        <stp>EM_S_STM07_IS</stp>
        <stp>4</stp>
        <stp>600184.SH</stp>
        <stp>61</stp>
        <stp>12/31/2012</stp>
        <stp>1</stp>
        <tr r="P2031" s="1"/>
      </tp>
      <tp>
        <v>321371350.38</v>
        <stp/>
        <stp>EM_S_STM07_IS</stp>
        <stp>4</stp>
        <stp>600185.SH</stp>
        <stp>61</stp>
        <stp>12/31/2012</stp>
        <stp>1</stp>
        <tr r="P2032" s="1"/>
      </tp>
      <tp>
        <v>36570829.770000003</v>
        <stp/>
        <stp>EM_S_STM07_IS</stp>
        <stp>4</stp>
        <stp>600186.SH</stp>
        <stp>61</stp>
        <stp>12/31/2012</stp>
        <stp>1</stp>
        <tr r="P2033" s="1"/>
      </tp>
      <tp>
        <v>10344658000</v>
        <stp/>
        <stp>EM_S_STM07_IS</stp>
        <stp>4</stp>
        <stp>601186.SH</stp>
        <stp>61</stp>
        <stp>12/31/2013</stp>
        <stp>1</stp>
        <tr r="Q2733" s="1"/>
      </tp>
      <tp>
        <v>46386997.079999998</v>
        <stp/>
        <stp>EM_S_STM07_IS</stp>
        <stp>4</stp>
        <stp>603186.SH</stp>
        <stp>61</stp>
        <stp>12/31/2011</stp>
        <stp>1</stp>
        <tr r="O2907" s="1"/>
      </tp>
      <tp>
        <v>74083427.730000004</v>
        <stp/>
        <stp>EM_S_STM07_IS</stp>
        <stp>4</stp>
        <stp>600187.SH</stp>
        <stp>61</stp>
        <stp>12/31/2012</stp>
        <stp>1</stp>
        <tr r="P2034" s="1"/>
      </tp>
      <tp>
        <v>5515846765</v>
        <stp/>
        <stp>EM_S_STM07_IS</stp>
        <stp>4</stp>
        <stp>600188.SH</stp>
        <stp>61</stp>
        <stp>12/31/2012</stp>
        <stp>1</stp>
        <tr r="P2035" s="1"/>
      </tp>
      <tp>
        <v>237116043.80000001</v>
        <stp/>
        <stp>EM_S_STM07_IS</stp>
        <stp>4</stp>
        <stp>601188.SH</stp>
        <stp>61</stp>
        <stp>12/31/2013</stp>
        <stp>1</stp>
        <tr r="Q2734" s="1"/>
      </tp>
      <tp>
        <v>179723958.86000001</v>
        <stp/>
        <stp>EM_S_STM07_IS</stp>
        <stp>4</stp>
        <stp>603188.SH</stp>
        <stp>61</stp>
        <stp>12/31/2011</stp>
        <stp>1</stp>
        <tr r="O2908" s="1"/>
      </tp>
      <tp>
        <v>39199308.310000002</v>
        <stp/>
        <stp>EM_S_STM07_IS</stp>
        <stp>4</stp>
        <stp>600189.SH</stp>
        <stp>61</stp>
        <stp>12/31/2012</stp>
        <stp>1</stp>
        <tr r="P2036" s="1"/>
      </tp>
      <tp>
        <v>22404608.760000002</v>
        <stp/>
        <stp>EM_S_STM07_IS</stp>
        <stp>4</stp>
        <stp>603189.SH</stp>
        <stp>61</stp>
        <stp>12/31/2011</stp>
        <stp>1</stp>
        <tr r="O2909" s="1"/>
      </tp>
      <tp>
        <v>131257766.79000001</v>
        <stp/>
        <stp>EM_S_STM07_IS</stp>
        <stp>4</stp>
        <stp>600190.SH</stp>
        <stp>61</stp>
        <stp>12/31/2012</stp>
        <stp>1</stp>
        <tr r="P2037" s="1"/>
      </tp>
      <tp>
        <v>5341017.09</v>
        <stp/>
        <stp>EM_S_STM07_IS</stp>
        <stp>4</stp>
        <stp>600191.SH</stp>
        <stp>61</stp>
        <stp>12/31/2012</stp>
        <stp>1</stp>
        <tr r="P2038" s="1"/>
      </tp>
      <tp>
        <v>48069642.259999998</v>
        <stp/>
        <stp>EM_S_STM07_IS</stp>
        <stp>4</stp>
        <stp>600192.SH</stp>
        <stp>61</stp>
        <stp>12/31/2012</stp>
        <stp>1</stp>
        <tr r="P2039" s="1"/>
      </tp>
      <tp>
        <v>111653027.8</v>
        <stp/>
        <stp>EM_S_STM07_IS</stp>
        <stp>4</stp>
        <stp>600193.SH</stp>
        <stp>61</stp>
        <stp>12/31/2012</stp>
        <stp>1</stp>
        <tr r="P2040" s="1"/>
      </tp>
      <tp>
        <v>234555220.61000001</v>
        <stp/>
        <stp>EM_S_STM07_IS</stp>
        <stp>4</stp>
        <stp>600195.SH</stp>
        <stp>61</stp>
        <stp>12/31/2012</stp>
        <stp>1</stp>
        <tr r="P2041" s="1"/>
      </tp>
      <tp>
        <v>1563916441.26</v>
        <stp/>
        <stp>EM_S_STM07_IS</stp>
        <stp>4</stp>
        <stp>600196.SH</stp>
        <stp>61</stp>
        <stp>12/31/2012</stp>
        <stp>1</stp>
        <tr r="P2042" s="1"/>
      </tp>
      <tp>
        <v>236686426.34999999</v>
        <stp/>
        <stp>EM_S_STM07_IS</stp>
        <stp>4</stp>
        <stp>600197.SH</stp>
        <stp>61</stp>
        <stp>12/31/2012</stp>
        <stp>1</stp>
        <tr r="P2043" s="1"/>
      </tp>
      <tp>
        <v>168896550.09</v>
        <stp/>
        <stp>EM_S_STM07_IS</stp>
        <stp>4</stp>
        <stp>600198.SH</stp>
        <stp>61</stp>
        <stp>12/31/2012</stp>
        <stp>1</stp>
        <tr r="P2044" s="1"/>
      </tp>
      <tp>
        <v>668493992.38999999</v>
        <stp/>
        <stp>EM_S_STM07_IS</stp>
        <stp>4</stp>
        <stp>601198.SH</stp>
        <stp>61</stp>
        <stp>12/31/2013</stp>
        <stp>1</stp>
        <tr r="Q2735" s="1"/>
      </tp>
      <tp>
        <v>447945516.67000002</v>
        <stp/>
        <stp>EM_S_STM07_IS</stp>
        <stp>4</stp>
        <stp>603198.SH</stp>
        <stp>61</stp>
        <stp>12/31/2011</stp>
        <stp>1</stp>
        <tr r="O2910" s="1"/>
      </tp>
      <tp>
        <v>561295751.50999999</v>
        <stp/>
        <stp>EM_S_STM07_IS</stp>
        <stp>4</stp>
        <stp>600199.SH</stp>
        <stp>61</stp>
        <stp>12/31/2012</stp>
        <stp>1</stp>
        <tr r="P2045" s="1"/>
      </tp>
      <tp>
        <v>145608118.81999999</v>
        <stp/>
        <stp>EM_S_STM07_IS</stp>
        <stp>4</stp>
        <stp>601199.SH</stp>
        <stp>61</stp>
        <stp>12/31/2013</stp>
        <stp>1</stp>
        <tr r="Q2736" s="1"/>
      </tp>
      <tp>
        <v>58527900.090000004</v>
        <stp/>
        <stp>EM_S_STM07_IS</stp>
        <stp>4</stp>
        <stp>603199.SH</stp>
        <stp>61</stp>
        <stp>12/31/2011</stp>
        <stp>1</stp>
        <tr r="O2911" s="1"/>
      </tp>
      <tp>
        <v>602275065.63</v>
        <stp/>
        <stp>EM_S_STM07_IS</stp>
        <stp>4</stp>
        <stp>600160.SH</stp>
        <stp>61</stp>
        <stp>12/31/2012</stp>
        <stp>1</stp>
        <tr r="P2010" s="1"/>
      </tp>
      <tp>
        <v>26524974.91</v>
        <stp/>
        <stp>EM_S_STM07_IS</stp>
        <stp>4</stp>
        <stp>603160.SH</stp>
        <stp>61</stp>
        <stp>12/31/2011</stp>
        <stp>1</stp>
        <tr r="O2901" s="1"/>
      </tp>
      <tp>
        <v>304911661.86000001</v>
        <stp/>
        <stp>EM_S_STM07_IS</stp>
        <stp>4</stp>
        <stp>600161.SH</stp>
        <stp>61</stp>
        <stp>12/31/2012</stp>
        <stp>1</stp>
        <tr r="P2011" s="1"/>
      </tp>
      <tp>
        <v>30690972.050000001</v>
        <stp/>
        <stp>EM_S_STM07_IS</stp>
        <stp>4</stp>
        <stp>600162.SH</stp>
        <stp>61</stp>
        <stp>12/31/2012</stp>
        <stp>1</stp>
        <tr r="P2012" s="1"/>
      </tp>
      <tp>
        <v>22669772.859999999</v>
        <stp/>
        <stp>EM_S_STM07_IS</stp>
        <stp>4</stp>
        <stp>600163.SH</stp>
        <stp>61</stp>
        <stp>12/31/2012</stp>
        <stp>1</stp>
        <tr r="P2013" s="1"/>
      </tp>
      <tp>
        <v>903568883.72000003</v>
        <stp/>
        <stp>EM_S_STM07_IS</stp>
        <stp>4</stp>
        <stp>601163.SH</stp>
        <stp>61</stp>
        <stp>12/31/2013</stp>
        <stp>1</stp>
        <tr r="Q2727" s="1"/>
      </tp>
      <tp>
        <v>42295278.100000001</v>
        <stp/>
        <stp>EM_S_STM07_IS</stp>
        <stp>4</stp>
        <stp>600165.SH</stp>
        <stp>61</stp>
        <stp>12/31/2012</stp>
        <stp>1</stp>
        <tr r="P2014" s="1"/>
      </tp>
      <tp>
        <v>17421187.539999999</v>
        <stp/>
        <stp>EM_S_STM07_IS</stp>
        <stp>4</stp>
        <stp>603165.SH</stp>
        <stp>61</stp>
        <stp>12/31/2011</stp>
        <stp>1</stp>
        <tr r="O2902" s="1"/>
      </tp>
      <tp>
        <v>1353300274.8800001</v>
        <stp/>
        <stp>EM_S_STM07_IS</stp>
        <stp>4</stp>
        <stp>600166.SH</stp>
        <stp>61</stp>
        <stp>12/31/2012</stp>
        <stp>1</stp>
        <tr r="P2015" s="1"/>
      </tp>
      <tp>
        <v>41211000000</v>
        <stp/>
        <stp>EM_S_STM07_IS</stp>
        <stp>4</stp>
        <stp>601166.SH</stp>
        <stp>61</stp>
        <stp>12/31/2013</stp>
        <stp>1</stp>
        <tr r="Q2728" s="1"/>
      </tp>
      <tp>
        <v>170802508.06999999</v>
        <stp/>
        <stp>EM_S_STM07_IS</stp>
        <stp>4</stp>
        <stp>603166.SH</stp>
        <stp>61</stp>
        <stp>12/31/2011</stp>
        <stp>1</stp>
        <tr r="O2903" s="1"/>
      </tp>
      <tp>
        <v>110143533.23</v>
        <stp/>
        <stp>EM_S_STM07_IS</stp>
        <stp>4</stp>
        <stp>600167.SH</stp>
        <stp>61</stp>
        <stp>12/31/2012</stp>
        <stp>1</stp>
        <tr r="P2016" s="1"/>
      </tp>
      <tp>
        <v>277748222.23000002</v>
        <stp/>
        <stp>EM_S_STM07_IS</stp>
        <stp>4</stp>
        <stp>603167.SH</stp>
        <stp>61</stp>
        <stp>12/31/2011</stp>
        <stp>1</stp>
        <tr r="O2904" s="1"/>
      </tp>
      <tp>
        <v>51325433.920000002</v>
        <stp/>
        <stp>EM_S_STM07_IS</stp>
        <stp>4</stp>
        <stp>600168.SH</stp>
        <stp>61</stp>
        <stp>12/31/2012</stp>
        <stp>1</stp>
        <tr r="P2017" s="1"/>
      </tp>
      <tp>
        <v>349817219</v>
        <stp/>
        <stp>EM_S_STM07_IS</stp>
        <stp>4</stp>
        <stp>601168.SH</stp>
        <stp>61</stp>
        <stp>12/31/2013</stp>
        <stp>1</stp>
        <tr r="Q2729" s="1"/>
      </tp>
      <tp>
        <v>67912695.859999999</v>
        <stp/>
        <stp>EM_S_STM07_IS</stp>
        <stp>4</stp>
        <stp>603168.SH</stp>
        <stp>61</stp>
        <stp>12/31/2011</stp>
        <stp>1</stp>
        <tr r="O2905" s="1"/>
      </tp>
      <tp>
        <v>-332226245.30000001</v>
        <stp/>
        <stp>EM_S_STM07_IS</stp>
        <stp>4</stp>
        <stp>600169.SH</stp>
        <stp>61</stp>
        <stp>12/31/2012</stp>
        <stp>1</stp>
        <tr r="P2018" s="1"/>
      </tp>
      <tp>
        <v>13459308000</v>
        <stp/>
        <stp>EM_S_STM07_IS</stp>
        <stp>4</stp>
        <stp>601169.SH</stp>
        <stp>61</stp>
        <stp>12/31/2013</stp>
        <stp>1</stp>
        <tr r="Q2730" s="1"/>
      </tp>
      <tp>
        <v>90650831.969999999</v>
        <stp/>
        <stp>EM_S_STM07_IS</stp>
        <stp>4</stp>
        <stp>603169.SH</stp>
        <stp>61</stp>
        <stp>12/31/2011</stp>
        <stp>1</stp>
        <tr r="O2906" s="1"/>
      </tp>
      <tp>
        <v>1599868080.96</v>
        <stp/>
        <stp>EM_S_STM07_IS</stp>
        <stp>4</stp>
        <stp>600170.SH</stp>
        <stp>61</stp>
        <stp>12/31/2012</stp>
        <stp>1</stp>
        <tr r="P2019" s="1"/>
      </tp>
      <tp>
        <v>33398542.219999999</v>
        <stp/>
        <stp>EM_S_STM07_IS</stp>
        <stp>4</stp>
        <stp>600171.SH</stp>
        <stp>61</stp>
        <stp>12/31/2012</stp>
        <stp>1</stp>
        <tr r="P2020" s="1"/>
      </tp>
      <tp>
        <v>171075403.08000001</v>
        <stp/>
        <stp>EM_S_STM07_IS</stp>
        <stp>4</stp>
        <stp>600172.SH</stp>
        <stp>61</stp>
        <stp>12/31/2012</stp>
        <stp>1</stp>
        <tr r="P2021" s="1"/>
      </tp>
      <tp>
        <v>74250437.030000001</v>
        <stp/>
        <stp>EM_S_STM07_IS</stp>
        <stp>4</stp>
        <stp>600173.SH</stp>
        <stp>61</stp>
        <stp>12/31/2012</stp>
        <stp>1</stp>
        <tr r="P2022" s="1"/>
      </tp>
      <tp>
        <v>86187458.5</v>
        <stp/>
        <stp>EM_S_STM07_IS</stp>
        <stp>4</stp>
        <stp>600175.SH</stp>
        <stp>61</stp>
        <stp>12/31/2012</stp>
        <stp>1</stp>
        <tr r="P2023" s="1"/>
      </tp>
      <tp>
        <v>274183405.07999998</v>
        <stp/>
        <stp>EM_S_STM07_IS</stp>
        <stp>4</stp>
        <stp>600176.SH</stp>
        <stp>61</stp>
        <stp>12/31/2012</stp>
        <stp>1</stp>
        <tr r="P2024" s="1"/>
      </tp>
      <tp>
        <v>1598604794.05</v>
        <stp/>
        <stp>EM_S_STM07_IS</stp>
        <stp>4</stp>
        <stp>600177.SH</stp>
        <stp>61</stp>
        <stp>12/31/2012</stp>
        <stp>1</stp>
        <tr r="P2025" s="1"/>
      </tp>
      <tp>
        <v>23860747.420000002</v>
        <stp/>
        <stp>EM_S_STM07_IS</stp>
        <stp>4</stp>
        <stp>601177.SH</stp>
        <stp>61</stp>
        <stp>12/31/2013</stp>
        <stp>1</stp>
        <tr r="Q2731" s="1"/>
      </tp>
      <tp>
        <v>-65409008.829999998</v>
        <stp/>
        <stp>EM_S_STM07_IS</stp>
        <stp>4</stp>
        <stp>600178.SH</stp>
        <stp>61</stp>
        <stp>12/31/2012</stp>
        <stp>1</stp>
        <tr r="P2026" s="1"/>
      </tp>
      <tp>
        <v>17256773.399999999</v>
        <stp/>
        <stp>EM_S_STM07_IS</stp>
        <stp>4</stp>
        <stp>600179.SH</stp>
        <stp>61</stp>
        <stp>12/31/2012</stp>
        <stp>1</stp>
        <tr r="P2027" s="1"/>
      </tp>
      <tp>
        <v>321733798.81999999</v>
        <stp/>
        <stp>EM_S_STM07_IS</stp>
        <stp>4</stp>
        <stp>601179.SH</stp>
        <stp>61</stp>
        <stp>12/31/2013</stp>
        <stp>1</stp>
        <tr r="Q2732" s="1"/>
      </tp>
      <tp>
        <v>294582795.19999999</v>
        <stp/>
        <stp>EM_S_STM07_IS</stp>
        <stp>4</stp>
        <stp>600141.SH</stp>
        <stp>61</stp>
        <stp>12/31/2012</stp>
        <stp>1</stp>
        <tr r="P1995" s="1"/>
      </tp>
      <tp>
        <v>776840240.11000001</v>
        <stp/>
        <stp>EM_S_STM07_IS</stp>
        <stp>4</stp>
        <stp>600143.SH</stp>
        <stp>61</stp>
        <stp>12/31/2012</stp>
        <stp>1</stp>
        <tr r="P1996" s="1"/>
      </tp>
      <tp>
        <v>2710530.04</v>
        <stp/>
        <stp>EM_S_STM07_IS</stp>
        <stp>4</stp>
        <stp>600145.SH</stp>
        <stp>61</stp>
        <stp>12/31/2012</stp>
        <stp>1</stp>
        <tr r="P1997" s="1"/>
      </tp>
      <tp>
        <v>11057785.99</v>
        <stp/>
        <stp>EM_S_STM07_IS</stp>
        <stp>4</stp>
        <stp>600146.SH</stp>
        <stp>61</stp>
        <stp>12/31/2012</stp>
        <stp>1</stp>
        <tr r="P1998" s="1"/>
      </tp>
      <tp>
        <v>3356238.36</v>
        <stp/>
        <stp>EM_S_STM07_IS</stp>
        <stp>4</stp>
        <stp>600148.SH</stp>
        <stp>61</stp>
        <stp>12/31/2012</stp>
        <stp>1</stp>
        <tr r="P1999" s="1"/>
      </tp>
      <tp>
        <v>6206523.3399999999</v>
        <stp/>
        <stp>EM_S_STM07_IS</stp>
        <stp>4</stp>
        <stp>600149.SH</stp>
        <stp>61</stp>
        <stp>12/31/2012</stp>
        <stp>1</stp>
        <tr r="P2000" s="1"/>
      </tp>
      <tp>
        <v>26872916.629999999</v>
        <stp/>
        <stp>EM_S_STM07_IS</stp>
        <stp>4</stp>
        <stp>600150.SH</stp>
        <stp>61</stp>
        <stp>12/31/2012</stp>
        <stp>1</stp>
        <tr r="P2001" s="1"/>
      </tp>
      <tp>
        <v>-889259651.34000003</v>
        <stp/>
        <stp>EM_S_STM07_IS</stp>
        <stp>4</stp>
        <stp>600151.SH</stp>
        <stp>61</stp>
        <stp>12/31/2012</stp>
        <stp>1</stp>
        <tr r="P2002" s="1"/>
      </tp>
      <tp>
        <v>-146692036.18000001</v>
        <stp/>
        <stp>EM_S_STM07_IS</stp>
        <stp>4</stp>
        <stp>600152.SH</stp>
        <stp>61</stp>
        <stp>12/31/2012</stp>
        <stp>1</stp>
        <tr r="P2003" s="1"/>
      </tp>
      <tp>
        <v>2156036970.0700002</v>
        <stp/>
        <stp>EM_S_STM07_IS</stp>
        <stp>4</stp>
        <stp>600153.SH</stp>
        <stp>61</stp>
        <stp>12/31/2012</stp>
        <stp>1</stp>
        <tr r="P2004" s="1"/>
      </tp>
      <tp>
        <v>-138316582.15000001</v>
        <stp/>
        <stp>EM_S_STM07_IS</stp>
        <stp>4</stp>
        <stp>600155.SH</stp>
        <stp>61</stp>
        <stp>12/31/2012</stp>
        <stp>1</stp>
        <tr r="P2005" s="1"/>
      </tp>
      <tp>
        <v>1174328600</v>
        <stp/>
        <stp>EM_S_STM07_IS</stp>
        <stp>4</stp>
        <stp>601155.SH</stp>
        <stp>61</stp>
        <stp>12/31/2013</stp>
        <stp>1</stp>
        <tr r="Q2725" s="1"/>
      </tp>
      <tp>
        <v>4192201.09</v>
        <stp/>
        <stp>EM_S_STM07_IS</stp>
        <stp>4</stp>
        <stp>600156.SH</stp>
        <stp>61</stp>
        <stp>12/31/2012</stp>
        <stp>1</stp>
        <tr r="P2006" s="1"/>
      </tp>
      <tp>
        <v>987883019.05999994</v>
        <stp/>
        <stp>EM_S_STM07_IS</stp>
        <stp>4</stp>
        <stp>600157.SH</stp>
        <stp>61</stp>
        <stp>12/31/2012</stp>
        <stp>1</stp>
        <tr r="P2007" s="1"/>
      </tp>
      <tp>
        <v>77957530.859999999</v>
        <stp/>
        <stp>EM_S_STM07_IS</stp>
        <stp>4</stp>
        <stp>600158.SH</stp>
        <stp>61</stp>
        <stp>12/31/2012</stp>
        <stp>1</stp>
        <tr r="P2008" s="1"/>
      </tp>
      <tp>
        <v>1877203525.25</v>
        <stp/>
        <stp>EM_S_STM07_IS</stp>
        <stp>4</stp>
        <stp>601158.SH</stp>
        <stp>61</stp>
        <stp>12/31/2013</stp>
        <stp>1</stp>
        <tr r="Q2726" s="1"/>
      </tp>
      <tp>
        <v>45090166.729999997</v>
        <stp/>
        <stp>EM_S_STM07_IS</stp>
        <stp>4</stp>
        <stp>603158.SH</stp>
        <stp>61</stp>
        <stp>12/31/2011</stp>
        <stp>1</stp>
        <tr r="O2899" s="1"/>
      </tp>
      <tp>
        <v>-97427127.849999994</v>
        <stp/>
        <stp>EM_S_STM07_IS</stp>
        <stp>4</stp>
        <stp>600159.SH</stp>
        <stp>61</stp>
        <stp>12/31/2012</stp>
        <stp>1</stp>
        <tr r="P2009" s="1"/>
      </tp>
      <tp>
        <v>31086128.48</v>
        <stp/>
        <stp>EM_S_STM07_IS</stp>
        <stp>4</stp>
        <stp>603159.SH</stp>
        <stp>61</stp>
        <stp>12/31/2011</stp>
        <stp>1</stp>
        <tr r="O2900" s="1"/>
      </tp>
      <tp>
        <v>399847732.49000001</v>
        <stp/>
        <stp>EM_S_STM07_IS</stp>
        <stp>4</stp>
        <stp>600120.SH</stp>
        <stp>61</stp>
        <stp>12/31/2012</stp>
        <stp>1</stp>
        <tr r="P1977" s="1"/>
      </tp>
      <tp>
        <v>409309949.56999999</v>
        <stp/>
        <stp>EM_S_STM07_IS</stp>
        <stp>4</stp>
        <stp>600121.SH</stp>
        <stp>61</stp>
        <stp>12/31/2012</stp>
        <stp>1</stp>
        <tr r="P1978" s="1"/>
      </tp>
      <tp>
        <v>235209615.16</v>
        <stp/>
        <stp>EM_S_STM07_IS</stp>
        <stp>4</stp>
        <stp>600122.SH</stp>
        <stp>61</stp>
        <stp>12/31/2012</stp>
        <stp>1</stp>
        <tr r="P1979" s="1"/>
      </tp>
      <tp>
        <v>1862871876.1800001</v>
        <stp/>
        <stp>EM_S_STM07_IS</stp>
        <stp>4</stp>
        <stp>600123.SH</stp>
        <stp>61</stp>
        <stp>12/31/2012</stp>
        <stp>1</stp>
        <tr r="P1980" s="1"/>
      </tp>
      <tp>
        <v>131471497.52</v>
        <stp/>
        <stp>EM_S_STM07_IS</stp>
        <stp>4</stp>
        <stp>603123.SH</stp>
        <stp>61</stp>
        <stp>12/31/2011</stp>
        <stp>1</stp>
        <tr r="O2895" s="1"/>
      </tp>
      <tp>
        <v>462089700.54000002</v>
        <stp/>
        <stp>EM_S_STM07_IS</stp>
        <stp>4</stp>
        <stp>600125.SH</stp>
        <stp>61</stp>
        <stp>12/31/2012</stp>
        <stp>1</stp>
        <tr r="P1981" s="1"/>
      </tp>
      <tp>
        <v>-379350712.55000001</v>
        <stp/>
        <stp>EM_S_STM07_IS</stp>
        <stp>4</stp>
        <stp>600126.SH</stp>
        <stp>61</stp>
        <stp>12/31/2012</stp>
        <stp>1</stp>
        <tr r="P1982" s="1"/>
      </tp>
      <tp>
        <v>370503263.13</v>
        <stp/>
        <stp>EM_S_STM07_IS</stp>
        <stp>4</stp>
        <stp>601126.SH</stp>
        <stp>61</stp>
        <stp>12/31/2013</stp>
        <stp>1</stp>
        <tr r="Q2720" s="1"/>
      </tp>
      <tp>
        <v>224347921.88</v>
        <stp/>
        <stp>EM_S_STM07_IS</stp>
        <stp>4</stp>
        <stp>603126.SH</stp>
        <stp>61</stp>
        <stp>12/31/2011</stp>
        <stp>1</stp>
        <tr r="O2896" s="1"/>
      </tp>
      <tp>
        <v>5228240.1500000004</v>
        <stp/>
        <stp>EM_S_STM07_IS</stp>
        <stp>4</stp>
        <stp>600127.SH</stp>
        <stp>61</stp>
        <stp>12/31/2012</stp>
        <stp>1</stp>
        <tr r="P1983" s="1"/>
      </tp>
      <tp>
        <v>365719031.38999999</v>
        <stp/>
        <stp>EM_S_STM07_IS</stp>
        <stp>4</stp>
        <stp>601127.SH</stp>
        <stp>61</stp>
        <stp>12/31/2013</stp>
        <stp>1</stp>
        <tr r="Q2721" s="1"/>
      </tp>
      <tp>
        <v>65332863.43</v>
        <stp/>
        <stp>EM_S_STM07_IS</stp>
        <stp>4</stp>
        <stp>600128.SH</stp>
        <stp>61</stp>
        <stp>12/31/2012</stp>
        <stp>1</stp>
        <tr r="P1984" s="1"/>
      </tp>
      <tp>
        <v>981175325.65999997</v>
        <stp/>
        <stp>EM_S_STM07_IS</stp>
        <stp>4</stp>
        <stp>601128.SH</stp>
        <stp>61</stp>
        <stp>12/31/2013</stp>
        <stp>1</stp>
        <tr r="Q2722" s="1"/>
      </tp>
      <tp>
        <v>103347272.04000001</v>
        <stp/>
        <stp>EM_S_STM07_IS</stp>
        <stp>4</stp>
        <stp>603128.SH</stp>
        <stp>61</stp>
        <stp>12/31/2011</stp>
        <stp>1</stp>
        <tr r="O2897" s="1"/>
      </tp>
      <tp>
        <v>-219924372.24000001</v>
        <stp/>
        <stp>EM_S_STM07_IS</stp>
        <stp>4</stp>
        <stp>600129.SH</stp>
        <stp>61</stp>
        <stp>12/31/2012</stp>
        <stp>1</stp>
        <tr r="P1985" s="1"/>
      </tp>
      <tp>
        <v>68513659.129999995</v>
        <stp/>
        <stp>EM_S_STM07_IS</stp>
        <stp>4</stp>
        <stp>600130.SH</stp>
        <stp>61</stp>
        <stp>12/31/2012</stp>
        <stp>1</stp>
        <tr r="P1986" s="1"/>
      </tp>
      <tp>
        <v>70632174.469999999</v>
        <stp/>
        <stp>EM_S_STM07_IS</stp>
        <stp>4</stp>
        <stp>600131.SH</stp>
        <stp>61</stp>
        <stp>12/31/2012</stp>
        <stp>1</stp>
        <tr r="P1987" s="1"/>
      </tp>
      <tp>
        <v>41699189.369999997</v>
        <stp/>
        <stp>EM_S_STM07_IS</stp>
        <stp>4</stp>
        <stp>603131.SH</stp>
        <stp>61</stp>
        <stp>12/31/2011</stp>
        <stp>1</stp>
        <tr r="O2898" s="1"/>
      </tp>
      <tp>
        <v>159036918.66</v>
        <stp/>
        <stp>EM_S_STM07_IS</stp>
        <stp>4</stp>
        <stp>600132.SH</stp>
        <stp>61</stp>
        <stp>12/31/2012</stp>
        <stp>1</stp>
        <tr r="P1988" s="1"/>
      </tp>
      <tp>
        <v>15128649.810000001</v>
        <stp/>
        <stp>EM_S_STM07_IS</stp>
        <stp>4</stp>
        <stp>600133.SH</stp>
        <stp>61</stp>
        <stp>12/31/2012</stp>
        <stp>1</stp>
        <tr r="P1989" s="1"/>
      </tp>
      <tp>
        <v>27097662.190000001</v>
        <stp/>
        <stp>EM_S_STM07_IS</stp>
        <stp>4</stp>
        <stp>600135.SH</stp>
        <stp>61</stp>
        <stp>12/31/2012</stp>
        <stp>1</stp>
        <tr r="P1990" s="1"/>
      </tp>
      <tp>
        <v>5122493.34</v>
        <stp/>
        <stp>EM_S_STM07_IS</stp>
        <stp>4</stp>
        <stp>600136.SH</stp>
        <stp>61</stp>
        <stp>12/31/2012</stp>
        <stp>1</stp>
        <tr r="P1991" s="1"/>
      </tp>
      <tp>
        <v>10366279.68</v>
        <stp/>
        <stp>EM_S_STM07_IS</stp>
        <stp>4</stp>
        <stp>600137.SH</stp>
        <stp>61</stp>
        <stp>12/31/2012</stp>
        <stp>1</stp>
        <tr r="P1992" s="1"/>
      </tp>
      <tp>
        <v>84027676.670000002</v>
        <stp/>
        <stp>EM_S_STM07_IS</stp>
        <stp>4</stp>
        <stp>601137.SH</stp>
        <stp>61</stp>
        <stp>12/31/2013</stp>
        <stp>1</stp>
        <tr r="Q2723" s="1"/>
      </tp>
      <tp>
        <v>295215980.67000002</v>
        <stp/>
        <stp>EM_S_STM07_IS</stp>
        <stp>4</stp>
        <stp>600138.SH</stp>
        <stp>61</stp>
        <stp>12/31/2012</stp>
        <stp>1</stp>
        <tr r="P1993" s="1"/>
      </tp>
      <tp>
        <v>186469984.16</v>
        <stp/>
        <stp>EM_S_STM07_IS</stp>
        <stp>4</stp>
        <stp>600139.SH</stp>
        <stp>61</stp>
        <stp>12/31/2012</stp>
        <stp>1</stp>
        <tr r="P1994" s="1"/>
      </tp>
      <tp>
        <v>707010641.07000005</v>
        <stp/>
        <stp>EM_S_STM07_IS</stp>
        <stp>4</stp>
        <stp>601139.SH</stp>
        <stp>61</stp>
        <stp>12/31/2013</stp>
        <stp>1</stp>
        <tr r="Q2724" s="1"/>
      </tp>
      <tp>
        <v>606368797.96000004</v>
        <stp/>
        <stp>EM_S_STM07_IS</stp>
        <stp>4</stp>
        <stp>600100.SH</stp>
        <stp>61</stp>
        <stp>12/31/2012</stp>
        <stp>1</stp>
        <tr r="P1958" s="1"/>
      </tp>
      <tp>
        <v>221401303.63</v>
        <stp/>
        <stp>EM_S_STM07_IS</stp>
        <stp>4</stp>
        <stp>601100.SH</stp>
        <stp>61</stp>
        <stp>12/31/2013</stp>
        <stp>1</stp>
        <tr r="Q2711" s="1"/>
      </tp>
      <tp>
        <v>175814816.19999999</v>
        <stp/>
        <stp>EM_S_STM07_IS</stp>
        <stp>4</stp>
        <stp>603100.SH</stp>
        <stp>61</stp>
        <stp>12/31/2011</stp>
        <stp>1</stp>
        <tr r="O2888" s="1"/>
      </tp>
      <tp>
        <v>110493694.56</v>
        <stp/>
        <stp>EM_S_STM07_IS</stp>
        <stp>4</stp>
        <stp>600101.SH</stp>
        <stp>61</stp>
        <stp>12/31/2012</stp>
        <stp>1</stp>
        <tr r="P1959" s="1"/>
      </tp>
      <tp>
        <v>526333322.45999998</v>
        <stp/>
        <stp>EM_S_STM07_IS</stp>
        <stp>4</stp>
        <stp>601101.SH</stp>
        <stp>61</stp>
        <stp>12/31/2013</stp>
        <stp>1</stp>
        <tr r="Q2712" s="1"/>
      </tp>
      <tp>
        <v>86187340.849999994</v>
        <stp/>
        <stp>EM_S_STM07_IS</stp>
        <stp>4</stp>
        <stp>603101.SH</stp>
        <stp>61</stp>
        <stp>12/31/2011</stp>
        <stp>1</stp>
        <tr r="O2889" s="1"/>
      </tp>
      <tp>
        <v>-320083685.56</v>
        <stp/>
        <stp>EM_S_STM07_IS</stp>
        <stp>4</stp>
        <stp>600103.SH</stp>
        <stp>61</stp>
        <stp>12/31/2012</stp>
        <stp>1</stp>
        <tr r="P1960" s="1"/>
      </tp>
      <tp>
        <v>20751763307.970001</v>
        <stp/>
        <stp>EM_S_STM07_IS</stp>
        <stp>4</stp>
        <stp>600104.SH</stp>
        <stp>61</stp>
        <stp>12/31/2012</stp>
        <stp>1</stp>
        <tr r="P1961" s="1"/>
      </tp>
      <tp>
        <v>11341183.59</v>
        <stp/>
        <stp>EM_S_STM07_IS</stp>
        <stp>4</stp>
        <stp>600105.SH</stp>
        <stp>61</stp>
        <stp>12/31/2012</stp>
        <stp>1</stp>
        <tr r="P1962" s="1"/>
      </tp>
      <tp>
        <v>232741545.31</v>
        <stp/>
        <stp>EM_S_STM07_IS</stp>
        <stp>4</stp>
        <stp>600106.SH</stp>
        <stp>61</stp>
        <stp>12/31/2012</stp>
        <stp>1</stp>
        <tr r="P1963" s="1"/>
      </tp>
      <tp>
        <v>17198730.969999999</v>
        <stp/>
        <stp>EM_S_STM07_IS</stp>
        <stp>4</stp>
        <stp>601106.SH</stp>
        <stp>61</stp>
        <stp>12/31/2013</stp>
        <stp>1</stp>
        <tr r="Q2713" s="1"/>
      </tp>
      <tp>
        <v>15616182.460000001</v>
        <stp/>
        <stp>EM_S_STM07_IS</stp>
        <stp>4</stp>
        <stp>600107.SH</stp>
        <stp>61</stp>
        <stp>12/31/2012</stp>
        <stp>1</stp>
        <tr r="P1964" s="1"/>
      </tp>
      <tp>
        <v>1010279439.25</v>
        <stp/>
        <stp>EM_S_STM07_IS</stp>
        <stp>4</stp>
        <stp>601107.SH</stp>
        <stp>61</stp>
        <stp>12/31/2013</stp>
        <stp>1</stp>
        <tr r="Q2714" s="1"/>
      </tp>
      <tp>
        <v>452813312.63</v>
        <stp/>
        <stp>EM_S_STM07_IS</stp>
        <stp>4</stp>
        <stp>600108.SH</stp>
        <stp>61</stp>
        <stp>12/31/2012</stp>
        <stp>1</stp>
        <tr r="P1965" s="1"/>
      </tp>
      <tp>
        <v>54495555.039999999</v>
        <stp/>
        <stp>EM_S_STM07_IS</stp>
        <stp>4</stp>
        <stp>603108.SH</stp>
        <stp>61</stp>
        <stp>12/31/2011</stp>
        <stp>1</stp>
        <tr r="O2890" s="1"/>
      </tp>
      <tp>
        <v>274402582.61000001</v>
        <stp/>
        <stp>EM_S_STM07_IS</stp>
        <stp>4</stp>
        <stp>600109.SH</stp>
        <stp>61</stp>
        <stp>12/31/2012</stp>
        <stp>1</stp>
        <tr r="P1966" s="1"/>
      </tp>
      <tp>
        <v>5225350.58</v>
        <stp/>
        <stp>EM_S_STM07_IS</stp>
        <stp>4</stp>
        <stp>600110.SH</stp>
        <stp>61</stp>
        <stp>12/31/2012</stp>
        <stp>1</stp>
        <tr r="P1967" s="1"/>
      </tp>
      <tp>
        <v>1510383608.4100001</v>
        <stp/>
        <stp>EM_S_STM07_IS</stp>
        <stp>4</stp>
        <stp>600111.SH</stp>
        <stp>61</stp>
        <stp>12/31/2012</stp>
        <stp>1</stp>
        <tr r="P1968" s="1"/>
      </tp>
      <tp>
        <v>3318613000</v>
        <stp/>
        <stp>EM_S_STM07_IS</stp>
        <stp>4</stp>
        <stp>601111.SH</stp>
        <stp>61</stp>
        <stp>12/31/2013</stp>
        <stp>1</stp>
        <tr r="Q2715" s="1"/>
      </tp>
      <tp>
        <v>123696409.42</v>
        <stp/>
        <stp>EM_S_STM07_IS</stp>
        <stp>4</stp>
        <stp>603111.SH</stp>
        <stp>61</stp>
        <stp>12/31/2011</stp>
        <stp>1</stp>
        <tr r="O2891" s="1"/>
      </tp>
      <tp>
        <v>74851070.159999996</v>
        <stp/>
        <stp>EM_S_STM07_IS</stp>
        <stp>4</stp>
        <stp>600112.SH</stp>
        <stp>61</stp>
        <stp>12/31/2012</stp>
        <stp>1</stp>
        <tr r="P1969" s="1"/>
      </tp>
      <tp>
        <v>28428785.289999999</v>
        <stp/>
        <stp>EM_S_STM07_IS</stp>
        <stp>4</stp>
        <stp>600113.SH</stp>
        <stp>61</stp>
        <stp>12/31/2012</stp>
        <stp>1</stp>
        <tr r="P1970" s="1"/>
      </tp>
      <tp>
        <v>79543223.060000002</v>
        <stp/>
        <stp>EM_S_STM07_IS</stp>
        <stp>4</stp>
        <stp>601113.SH</stp>
        <stp>61</stp>
        <stp>12/31/2013</stp>
        <stp>1</stp>
        <tr r="Q2716" s="1"/>
      </tp>
      <tp>
        <v>37925196.140000001</v>
        <stp/>
        <stp>EM_S_STM07_IS</stp>
        <stp>4</stp>
        <stp>600114.SH</stp>
        <stp>61</stp>
        <stp>12/31/2012</stp>
        <stp>1</stp>
        <tr r="P1971" s="1"/>
      </tp>
      <tp>
        <v>3430105000</v>
        <stp/>
        <stp>EM_S_STM07_IS</stp>
        <stp>4</stp>
        <stp>600115.SH</stp>
        <stp>61</stp>
        <stp>12/31/2012</stp>
        <stp>1</stp>
        <tr r="P1972" s="1"/>
      </tp>
      <tp>
        <v>82201232.980000004</v>
        <stp/>
        <stp>EM_S_STM07_IS</stp>
        <stp>4</stp>
        <stp>600116.SH</stp>
        <stp>61</stp>
        <stp>12/31/2012</stp>
        <stp>1</stp>
        <tr r="P1973" s="1"/>
      </tp>
      <tp>
        <v>150061619.44999999</v>
        <stp/>
        <stp>EM_S_STM07_IS</stp>
        <stp>4</stp>
        <stp>601116.SH</stp>
        <stp>61</stp>
        <stp>12/31/2013</stp>
        <stp>1</stp>
        <tr r="Q2717" s="1"/>
      </tp>
      <tp>
        <v>277010012.77999997</v>
        <stp/>
        <stp>EM_S_STM07_IS</stp>
        <stp>4</stp>
        <stp>603116.SH</stp>
        <stp>61</stp>
        <stp>12/31/2011</stp>
        <stp>1</stp>
        <tr r="O2892" s="1"/>
      </tp>
      <tp>
        <v>31490131.390000001</v>
        <stp/>
        <stp>EM_S_STM07_IS</stp>
        <stp>4</stp>
        <stp>600117.SH</stp>
        <stp>61</stp>
        <stp>12/31/2012</stp>
        <stp>1</stp>
        <tr r="P1974" s="1"/>
      </tp>
      <tp>
        <v>3358393401.02</v>
        <stp/>
        <stp>EM_S_STM07_IS</stp>
        <stp>4</stp>
        <stp>601117.SH</stp>
        <stp>61</stp>
        <stp>12/31/2013</stp>
        <stp>1</stp>
        <tr r="Q2718" s="1"/>
      </tp>
      <tp>
        <v>57798308.020000003</v>
        <stp/>
        <stp>EM_S_STM07_IS</stp>
        <stp>4</stp>
        <stp>603117.SH</stp>
        <stp>61</stp>
        <stp>12/31/2011</stp>
        <stp>1</stp>
        <tr r="O2893" s="1"/>
      </tp>
      <tp>
        <v>270530435.70999998</v>
        <stp/>
        <stp>EM_S_STM07_IS</stp>
        <stp>4</stp>
        <stp>600118.SH</stp>
        <stp>61</stp>
        <stp>12/31/2012</stp>
        <stp>1</stp>
        <tr r="P1975" s="1"/>
      </tp>
      <tp>
        <v>156159272.06999999</v>
        <stp/>
        <stp>EM_S_STM07_IS</stp>
        <stp>4</stp>
        <stp>601118.SH</stp>
        <stp>61</stp>
        <stp>12/31/2013</stp>
        <stp>1</stp>
        <tr r="Q2719" s="1"/>
      </tp>
      <tp>
        <v>137529632.11000001</v>
        <stp/>
        <stp>EM_S_STM07_IS</stp>
        <stp>4</stp>
        <stp>603118.SH</stp>
        <stp>61</stp>
        <stp>12/31/2011</stp>
        <stp>1</stp>
        <tr r="O2894" s="1"/>
      </tp>
      <tp>
        <v>32824135.170000002</v>
        <stp/>
        <stp>EM_S_STM07_IS</stp>
        <stp>4</stp>
        <stp>600119.SH</stp>
        <stp>61</stp>
        <stp>12/31/2012</stp>
        <stp>1</stp>
        <tr r="P1976" s="1"/>
      </tp>
      <tp>
        <v>83839636.719999999</v>
        <stp/>
        <stp>EM_S_STM07_IS</stp>
        <stp>4</stp>
        <stp>300090.SZ</stp>
        <stp>61</stp>
        <stp>12/31/2012</stp>
        <stp>1</stp>
        <tr r="P1386" s="1"/>
      </tp>
      <tp>
        <v>-17235287.620000001</v>
        <stp/>
        <stp>EM_S_STM07_IS</stp>
        <stp>4</stp>
        <stp>300091.SZ</stp>
        <stp>61</stp>
        <stp>12/31/2012</stp>
        <stp>1</stp>
        <tr r="P1387" s="1"/>
      </tp>
      <tp>
        <v>5612762.1699999999</v>
        <stp/>
        <stp>EM_S_STM07_IS</stp>
        <stp>4</stp>
        <stp>300092.SZ</stp>
        <stp>61</stp>
        <stp>12/31/2012</stp>
        <stp>1</stp>
        <tr r="P1388" s="1"/>
      </tp>
      <tp>
        <v>27294858.399999999</v>
        <stp/>
        <stp>EM_S_STM07_IS</stp>
        <stp>4</stp>
        <stp>300093.SZ</stp>
        <stp>61</stp>
        <stp>12/31/2012</stp>
        <stp>1</stp>
        <tr r="P1389" s="1"/>
      </tp>
      <tp>
        <v>-225507725.19</v>
        <stp/>
        <stp>EM_S_STM07_IS</stp>
        <stp>4</stp>
        <stp>300094.SZ</stp>
        <stp>61</stp>
        <stp>12/31/2012</stp>
        <stp>1</stp>
        <tr r="P1390" s="1"/>
      </tp>
      <tp>
        <v>24056690.09</v>
        <stp/>
        <stp>EM_S_STM07_IS</stp>
        <stp>4</stp>
        <stp>300095.SZ</stp>
        <stp>61</stp>
        <stp>12/31/2012</stp>
        <stp>1</stp>
        <tr r="P1391" s="1"/>
      </tp>
      <tp>
        <v>56241855.509999998</v>
        <stp/>
        <stp>EM_S_STM07_IS</stp>
        <stp>4</stp>
        <stp>300096.SZ</stp>
        <stp>61</stp>
        <stp>12/31/2012</stp>
        <stp>1</stp>
        <tr r="P1392" s="1"/>
      </tp>
      <tp>
        <v>3103465.17</v>
        <stp/>
        <stp>EM_S_STM07_IS</stp>
        <stp>4</stp>
        <stp>300097.SZ</stp>
        <stp>61</stp>
        <stp>12/31/2012</stp>
        <stp>1</stp>
        <tr r="P1393" s="1"/>
      </tp>
      <tp>
        <v>-40710593.869999997</v>
        <stp/>
        <stp>EM_S_STM07_IS</stp>
        <stp>4</stp>
        <stp>300098.SZ</stp>
        <stp>61</stp>
        <stp>12/31/2012</stp>
        <stp>1</stp>
        <tr r="P1394" s="1"/>
      </tp>
      <tp>
        <v>97101627.400000006</v>
        <stp/>
        <stp>EM_S_STM07_IS</stp>
        <stp>4</stp>
        <stp>300099.SZ</stp>
        <stp>61</stp>
        <stp>12/31/2012</stp>
        <stp>1</stp>
        <tr r="P1395" s="1"/>
      </tp>
      <tp>
        <v>-62323385.439999998</v>
        <stp/>
        <stp>EM_S_STM07_IS</stp>
        <stp>4</stp>
        <stp>300080.SZ</stp>
        <stp>61</stp>
        <stp>12/31/2012</stp>
        <stp>1</stp>
        <tr r="P1376" s="1"/>
      </tp>
      <tp>
        <v>32272751.390000001</v>
        <stp/>
        <stp>EM_S_STM07_IS</stp>
        <stp>4</stp>
        <stp>300081.SZ</stp>
        <stp>61</stp>
        <stp>12/31/2012</stp>
        <stp>1</stp>
        <tr r="P1377" s="1"/>
      </tp>
      <tp>
        <v>96491653.030000001</v>
        <stp/>
        <stp>EM_S_STM07_IS</stp>
        <stp>4</stp>
        <stp>300082.SZ</stp>
        <stp>61</stp>
        <stp>12/31/2012</stp>
        <stp>1</stp>
        <tr r="P1378" s="1"/>
      </tp>
      <tp>
        <v>96849355.049999997</v>
        <stp/>
        <stp>EM_S_STM07_IS</stp>
        <stp>4</stp>
        <stp>300083.SZ</stp>
        <stp>61</stp>
        <stp>12/31/2012</stp>
        <stp>1</stp>
        <tr r="P1379" s="1"/>
      </tp>
      <tp>
        <v>3191350.11</v>
        <stp/>
        <stp>EM_S_STM07_IS</stp>
        <stp>4</stp>
        <stp>300084.SZ</stp>
        <stp>61</stp>
        <stp>12/31/2012</stp>
        <stp>1</stp>
        <tr r="P1380" s="1"/>
      </tp>
      <tp>
        <v>18030617.440000001</v>
        <stp/>
        <stp>EM_S_STM07_IS</stp>
        <stp>4</stp>
        <stp>300085.SZ</stp>
        <stp>61</stp>
        <stp>12/31/2012</stp>
        <stp>1</stp>
        <tr r="P1381" s="1"/>
      </tp>
      <tp>
        <v>23336582.73</v>
        <stp/>
        <stp>EM_S_STM07_IS</stp>
        <stp>4</stp>
        <stp>300086.SZ</stp>
        <stp>61</stp>
        <stp>12/31/2012</stp>
        <stp>1</stp>
        <tr r="P1382" s="1"/>
      </tp>
      <tp>
        <v>22485507.370000001</v>
        <stp/>
        <stp>EM_S_STM07_IS</stp>
        <stp>4</stp>
        <stp>300087.SZ</stp>
        <stp>61</stp>
        <stp>12/31/2012</stp>
        <stp>1</stp>
        <tr r="P1383" s="1"/>
      </tp>
      <tp>
        <v>203561478.56</v>
        <stp/>
        <stp>EM_S_STM07_IS</stp>
        <stp>4</stp>
        <stp>300088.SZ</stp>
        <stp>61</stp>
        <stp>12/31/2012</stp>
        <stp>1</stp>
        <tr r="P1384" s="1"/>
      </tp>
      <tp>
        <v>20473736.690000001</v>
        <stp/>
        <stp>EM_S_STM07_IS</stp>
        <stp>4</stp>
        <stp>300089.SZ</stp>
        <stp>61</stp>
        <stp>12/31/2012</stp>
        <stp>1</stp>
        <tr r="P1385" s="1"/>
      </tp>
      <tp>
        <v>177004449.5</v>
        <stp/>
        <stp>EM_S_STM07_IS</stp>
        <stp>4</stp>
        <stp>002080.SZ</stp>
        <stp>61</stp>
        <stp>12/31/2010</stp>
        <stp>1</stp>
        <tr r="N552" s="1"/>
      </tp>
      <tp>
        <v>388643856.70999998</v>
        <stp/>
        <stp>EM_S_STM07_IS</stp>
        <stp>4</stp>
        <stp>002081.SZ</stp>
        <stp>61</stp>
        <stp>12/31/2010</stp>
        <stp>1</stp>
        <tr r="N553" s="1"/>
      </tp>
      <tp>
        <v>151985726.00999999</v>
        <stp/>
        <stp>EM_S_STM07_IS</stp>
        <stp>4</stp>
        <stp>002082.SZ</stp>
        <stp>61</stp>
        <stp>12/31/2010</stp>
        <stp>1</stp>
        <tr r="N554" s="1"/>
      </tp>
      <tp>
        <v>182749919.75999999</v>
        <stp/>
        <stp>EM_S_STM07_IS</stp>
        <stp>4</stp>
        <stp>002083.SZ</stp>
        <stp>61</stp>
        <stp>12/31/2010</stp>
        <stp>1</stp>
        <tr r="N555" s="1"/>
      </tp>
      <tp>
        <v>74085179.400000006</v>
        <stp/>
        <stp>EM_S_STM07_IS</stp>
        <stp>4</stp>
        <stp>002084.SZ</stp>
        <stp>61</stp>
        <stp>12/31/2010</stp>
        <stp>1</stp>
        <tr r="N556" s="1"/>
      </tp>
      <tp>
        <v>132760543.72</v>
        <stp/>
        <stp>EM_S_STM07_IS</stp>
        <stp>4</stp>
        <stp>002085.SZ</stp>
        <stp>61</stp>
        <stp>12/31/2010</stp>
        <stp>1</stp>
        <tr r="N557" s="1"/>
      </tp>
      <tp>
        <v>73360702.349999994</v>
        <stp/>
        <stp>EM_S_STM07_IS</stp>
        <stp>4</stp>
        <stp>002086.SZ</stp>
        <stp>61</stp>
        <stp>12/31/2010</stp>
        <stp>1</stp>
        <tr r="N558" s="1"/>
      </tp>
      <tp>
        <v>90130741.189999998</v>
        <stp/>
        <stp>EM_S_STM07_IS</stp>
        <stp>4</stp>
        <stp>002087.SZ</stp>
        <stp>61</stp>
        <stp>12/31/2010</stp>
        <stp>1</stp>
        <tr r="N559" s="1"/>
      </tp>
      <tp>
        <v>410028358.69999999</v>
        <stp/>
        <stp>EM_S_STM07_IS</stp>
        <stp>4</stp>
        <stp>000088.SZ</stp>
        <stp>61</stp>
        <stp>12/31/2012</stp>
        <stp>1</stp>
        <tr r="P63" s="1"/>
      </tp>
      <tp>
        <v>122756366.25</v>
        <stp/>
        <stp>EM_S_STM07_IS</stp>
        <stp>4</stp>
        <stp>002088.SZ</stp>
        <stp>61</stp>
        <stp>12/31/2010</stp>
        <stp>1</stp>
        <tr r="N560" s="1"/>
      </tp>
      <tp>
        <v>579398000.75</v>
        <stp/>
        <stp>EM_S_STM07_IS</stp>
        <stp>4</stp>
        <stp>000089.SZ</stp>
        <stp>61</stp>
        <stp>12/31/2012</stp>
        <stp>1</stp>
        <tr r="P64" s="1"/>
      </tp>
      <tp>
        <v>139134286.06</v>
        <stp/>
        <stp>EM_S_STM07_IS</stp>
        <stp>4</stp>
        <stp>002089.SZ</stp>
        <stp>61</stp>
        <stp>12/31/2010</stp>
        <stp>1</stp>
        <tr r="N561" s="1"/>
      </tp>
      <tp>
        <v>250144007.24000001</v>
        <stp/>
        <stp>EM_S_STM07_IS</stp>
        <stp>4</stp>
        <stp>000090.SZ</stp>
        <stp>61</stp>
        <stp>12/31/2012</stp>
        <stp>1</stp>
        <tr r="P65" s="1"/>
      </tp>
      <tp>
        <v>48836312.299999997</v>
        <stp/>
        <stp>EM_S_STM07_IS</stp>
        <stp>4</stp>
        <stp>002090.SZ</stp>
        <stp>61</stp>
        <stp>12/31/2010</stp>
        <stp>1</stp>
        <tr r="N562" s="1"/>
      </tp>
      <tp>
        <v>177279563.90000001</v>
        <stp/>
        <stp>EM_S_STM07_IS</stp>
        <stp>4</stp>
        <stp>002091.SZ</stp>
        <stp>61</stp>
        <stp>12/31/2010</stp>
        <stp>1</stp>
        <tr r="N563" s="1"/>
      </tp>
      <tp>
        <v>291272638.66000003</v>
        <stp/>
        <stp>EM_S_STM07_IS</stp>
        <stp>4</stp>
        <stp>002092.SZ</stp>
        <stp>61</stp>
        <stp>12/31/2010</stp>
        <stp>1</stp>
        <tr r="N564" s="1"/>
      </tp>
      <tp>
        <v>103076700.78</v>
        <stp/>
        <stp>EM_S_STM07_IS</stp>
        <stp>4</stp>
        <stp>002093.SZ</stp>
        <stp>61</stp>
        <stp>12/31/2010</stp>
        <stp>1</stp>
        <tr r="N565" s="1"/>
      </tp>
      <tp>
        <v>37580367.5</v>
        <stp/>
        <stp>EM_S_STM07_IS</stp>
        <stp>4</stp>
        <stp>002094.SZ</stp>
        <stp>61</stp>
        <stp>12/31/2010</stp>
        <stp>1</stp>
        <tr r="N566" s="1"/>
      </tp>
      <tp>
        <v>51349125.439999998</v>
        <stp/>
        <stp>EM_S_STM07_IS</stp>
        <stp>4</stp>
        <stp>002095.SZ</stp>
        <stp>61</stp>
        <stp>12/31/2010</stp>
        <stp>1</stp>
        <tr r="N567" s="1"/>
      </tp>
      <tp>
        <v>20183013.739999998</v>
        <stp/>
        <stp>EM_S_STM07_IS</stp>
        <stp>4</stp>
        <stp>000096.SZ</stp>
        <stp>61</stp>
        <stp>12/31/2012</stp>
        <stp>1</stp>
        <tr r="P66" s="1"/>
      </tp>
      <tp>
        <v>117970749.22</v>
        <stp/>
        <stp>EM_S_STM07_IS</stp>
        <stp>4</stp>
        <stp>002096.SZ</stp>
        <stp>61</stp>
        <stp>12/31/2010</stp>
        <stp>1</stp>
        <tr r="N568" s="1"/>
      </tp>
      <tp>
        <v>202964967.58000001</v>
        <stp/>
        <stp>EM_S_STM07_IS</stp>
        <stp>4</stp>
        <stp>002097.SZ</stp>
        <stp>61</stp>
        <stp>12/31/2010</stp>
        <stp>1</stp>
        <tr r="N569" s="1"/>
      </tp>
      <tp>
        <v>53285667.340000004</v>
        <stp/>
        <stp>EM_S_STM07_IS</stp>
        <stp>4</stp>
        <stp>002098.SZ</stp>
        <stp>61</stp>
        <stp>12/31/2010</stp>
        <stp>1</stp>
        <tr r="N570" s="1"/>
      </tp>
      <tp>
        <v>142840791.90000001</v>
        <stp/>
        <stp>EM_S_STM07_IS</stp>
        <stp>4</stp>
        <stp>000099.SZ</stp>
        <stp>61</stp>
        <stp>12/31/2012</stp>
        <stp>1</stp>
        <tr r="P67" s="1"/>
      </tp>
      <tp>
        <v>85628270.260000005</v>
        <stp/>
        <stp>EM_S_STM07_IS</stp>
        <stp>4</stp>
        <stp>002099.SZ</stp>
        <stp>61</stp>
        <stp>12/31/2010</stp>
        <stp>1</stp>
        <tr r="N571" s="1"/>
      </tp>
      <tp>
        <v>3241897.7</v>
        <stp/>
        <stp>EM_S_STM07_IS</stp>
        <stp>4</stp>
        <stp>000020.SZ</stp>
        <stp>61</stp>
        <stp>12/31/2012</stp>
        <stp>1</stp>
        <tr r="P22" s="1"/>
      </tp>
      <tp>
        <v>12895458.84</v>
        <stp/>
        <stp>EM_S_STM07_IS</stp>
        <stp>4</stp>
        <stp>002020.SZ</stp>
        <stp>61</stp>
        <stp>12/31/2010</stp>
        <stp>1</stp>
        <tr r="N492" s="1"/>
      </tp>
      <tp>
        <v>46567557.189999998</v>
        <stp/>
        <stp>EM_S_STM07_IS</stp>
        <stp>4</stp>
        <stp>300010.SZ</stp>
        <stp>61</stp>
        <stp>12/31/2012</stp>
        <stp>1</stp>
        <tr r="P1307" s="1"/>
      </tp>
      <tp>
        <v>93561007.079999998</v>
        <stp/>
        <stp>EM_S_STM07_IS</stp>
        <stp>4</stp>
        <stp>000021.SZ</stp>
        <stp>61</stp>
        <stp>12/31/2012</stp>
        <stp>1</stp>
        <tr r="P23" s="1"/>
      </tp>
      <tp>
        <v>50037169.789999999</v>
        <stp/>
        <stp>EM_S_STM07_IS</stp>
        <stp>4</stp>
        <stp>002021.SZ</stp>
        <stp>61</stp>
        <stp>12/31/2010</stp>
        <stp>1</stp>
        <tr r="N493" s="1"/>
      </tp>
      <tp>
        <v>11953422.560000001</v>
        <stp/>
        <stp>EM_S_STM07_IS</stp>
        <stp>4</stp>
        <stp>300011.SZ</stp>
        <stp>61</stp>
        <stp>12/31/2012</stp>
        <stp>1</stp>
        <tr r="P1308" s="1"/>
      </tp>
      <tp>
        <v>467103270</v>
        <stp/>
        <stp>EM_S_STM07_IS</stp>
        <stp>4</stp>
        <stp>000022.SZ</stp>
        <stp>61</stp>
        <stp>12/31/2012</stp>
        <stp>1</stp>
        <tr r="P24" s="1"/>
      </tp>
      <tp>
        <v>225258510.53</v>
        <stp/>
        <stp>EM_S_STM07_IS</stp>
        <stp>4</stp>
        <stp>002022.SZ</stp>
        <stp>61</stp>
        <stp>12/31/2010</stp>
        <stp>1</stp>
        <tr r="N494" s="1"/>
      </tp>
      <tp>
        <v>117745509.18000001</v>
        <stp/>
        <stp>EM_S_STM07_IS</stp>
        <stp>4</stp>
        <stp>300012.SZ</stp>
        <stp>61</stp>
        <stp>12/31/2012</stp>
        <stp>1</stp>
        <tr r="P1309" s="1"/>
      </tp>
      <tp>
        <v>5171345.76</v>
        <stp/>
        <stp>EM_S_STM07_IS</stp>
        <stp>4</stp>
        <stp>000023.SZ</stp>
        <stp>61</stp>
        <stp>12/31/2012</stp>
        <stp>1</stp>
        <tr r="P25" s="1"/>
      </tp>
      <tp>
        <v>58208653.600000001</v>
        <stp/>
        <stp>EM_S_STM07_IS</stp>
        <stp>4</stp>
        <stp>002023.SZ</stp>
        <stp>61</stp>
        <stp>12/31/2010</stp>
        <stp>1</stp>
        <tr r="N495" s="1"/>
      </tp>
      <tp>
        <v>9346268.4499999993</v>
        <stp/>
        <stp>EM_S_STM07_IS</stp>
        <stp>4</stp>
        <stp>300013.SZ</stp>
        <stp>61</stp>
        <stp>12/31/2012</stp>
        <stp>1</stp>
        <tr r="P1310" s="1"/>
      </tp>
      <tp>
        <v>4011820000</v>
        <stp/>
        <stp>EM_S_STM07_IS</stp>
        <stp>4</stp>
        <stp>002024.SZ</stp>
        <stp>61</stp>
        <stp>12/31/2010</stp>
        <stp>1</stp>
        <tr r="N496" s="1"/>
      </tp>
      <tp>
        <v>98321338</v>
        <stp/>
        <stp>EM_S_STM07_IS</stp>
        <stp>4</stp>
        <stp>300014.SZ</stp>
        <stp>61</stp>
        <stp>12/31/2012</stp>
        <stp>1</stp>
        <tr r="P1311" s="1"/>
      </tp>
      <tp>
        <v>7146259.3499999996</v>
        <stp/>
        <stp>EM_S_STM07_IS</stp>
        <stp>4</stp>
        <stp>000025.SZ</stp>
        <stp>61</stp>
        <stp>12/31/2012</stp>
        <stp>1</stp>
        <tr r="P26" s="1"/>
      </tp>
      <tp>
        <v>117471151.59999999</v>
        <stp/>
        <stp>EM_S_STM07_IS</stp>
        <stp>4</stp>
        <stp>002025.SZ</stp>
        <stp>61</stp>
        <stp>12/31/2010</stp>
        <stp>1</stp>
        <tr r="N497" s="1"/>
      </tp>
      <tp>
        <v>182814251.41</v>
        <stp/>
        <stp>EM_S_STM07_IS</stp>
        <stp>4</stp>
        <stp>300015.SZ</stp>
        <stp>61</stp>
        <stp>12/31/2012</stp>
        <stp>1</stp>
        <tr r="P1312" s="1"/>
      </tp>
      <tp>
        <v>116003746.03</v>
        <stp/>
        <stp>EM_S_STM07_IS</stp>
        <stp>4</stp>
        <stp>000026.SZ</stp>
        <stp>61</stp>
        <stp>12/31/2012</stp>
        <stp>1</stp>
        <tr r="P27" s="1"/>
      </tp>
      <tp>
        <v>45180277.140000001</v>
        <stp/>
        <stp>EM_S_STM07_IS</stp>
        <stp>4</stp>
        <stp>002026.SZ</stp>
        <stp>61</stp>
        <stp>12/31/2010</stp>
        <stp>1</stp>
        <tr r="N498" s="1"/>
      </tp>
      <tp>
        <v>63038705.57</v>
        <stp/>
        <stp>EM_S_STM07_IS</stp>
        <stp>4</stp>
        <stp>300016.SZ</stp>
        <stp>61</stp>
        <stp>12/31/2012</stp>
        <stp>1</stp>
        <tr r="P1313" s="1"/>
      </tp>
      <tp>
        <v>964838775.12</v>
        <stp/>
        <stp>EM_S_STM07_IS</stp>
        <stp>4</stp>
        <stp>000027.SZ</stp>
        <stp>61</stp>
        <stp>12/31/2012</stp>
        <stp>1</stp>
        <tr r="P28" s="1"/>
      </tp>
      <tp>
        <v>9697720.8900000006</v>
        <stp/>
        <stp>EM_S_STM07_IS</stp>
        <stp>4</stp>
        <stp>002027.SZ</stp>
        <stp>61</stp>
        <stp>12/31/2010</stp>
        <stp>1</stp>
        <tr r="N499" s="1"/>
      </tp>
      <tp>
        <v>103745745.84</v>
        <stp/>
        <stp>EM_S_STM07_IS</stp>
        <stp>4</stp>
        <stp>300017.SZ</stp>
        <stp>61</stp>
        <stp>12/31/2012</stp>
        <stp>1</stp>
        <tr r="P1314" s="1"/>
      </tp>
      <tp>
        <v>475792491.12</v>
        <stp/>
        <stp>EM_S_STM07_IS</stp>
        <stp>4</stp>
        <stp>000028.SZ</stp>
        <stp>61</stp>
        <stp>12/31/2012</stp>
        <stp>1</stp>
        <tr r="P29" s="1"/>
      </tp>
      <tp>
        <v>554353837.55999994</v>
        <stp/>
        <stp>EM_S_STM07_IS</stp>
        <stp>4</stp>
        <stp>002028.SZ</stp>
        <stp>61</stp>
        <stp>12/31/2010</stp>
        <stp>1</stp>
        <tr r="N500" s="1"/>
      </tp>
      <tp>
        <v>41855416.189999998</v>
        <stp/>
        <stp>EM_S_STM07_IS</stp>
        <stp>4</stp>
        <stp>300018.SZ</stp>
        <stp>61</stp>
        <stp>12/31/2012</stp>
        <stp>1</stp>
        <tr r="P1315" s="1"/>
      </tp>
      <tp>
        <v>106814543.53</v>
        <stp/>
        <stp>EM_S_STM07_IS</stp>
        <stp>4</stp>
        <stp>000029.SZ</stp>
        <stp>61</stp>
        <stp>12/31/2012</stp>
        <stp>1</stp>
        <tr r="P30" s="1"/>
      </tp>
      <tp>
        <v>283156917.44999999</v>
        <stp/>
        <stp>EM_S_STM07_IS</stp>
        <stp>4</stp>
        <stp>002029.SZ</stp>
        <stp>61</stp>
        <stp>12/31/2010</stp>
        <stp>1</stp>
        <tr r="N501" s="1"/>
      </tp>
      <tp>
        <v>61466608.789999999</v>
        <stp/>
        <stp>EM_S_STM07_IS</stp>
        <stp>4</stp>
        <stp>300019.SZ</stp>
        <stp>61</stp>
        <stp>12/31/2012</stp>
        <stp>1</stp>
        <tr r="P1316" s="1"/>
      </tp>
      <tp>
        <v>-3689015.61</v>
        <stp/>
        <stp>EM_S_STM07_IS</stp>
        <stp>4</stp>
        <stp>000030.SZ</stp>
        <stp>61</stp>
        <stp>12/31/2012</stp>
        <stp>1</stp>
        <tr r="P31" s="1"/>
      </tp>
      <tp>
        <v>56452728.420000002</v>
        <stp/>
        <stp>EM_S_STM07_IS</stp>
        <stp>4</stp>
        <stp>002030.SZ</stp>
        <stp>61</stp>
        <stp>12/31/2010</stp>
        <stp>1</stp>
        <tr r="N502" s="1"/>
      </tp>
      <tp>
        <v>514933158.14999998</v>
        <stp/>
        <stp>EM_S_STM07_IS</stp>
        <stp>4</stp>
        <stp>000031.SZ</stp>
        <stp>61</stp>
        <stp>12/31/2012</stp>
        <stp>1</stp>
        <tr r="P32" s="1"/>
      </tp>
      <tp>
        <v>106027958.45</v>
        <stp/>
        <stp>EM_S_STM07_IS</stp>
        <stp>4</stp>
        <stp>002031.SZ</stp>
        <stp>61</stp>
        <stp>12/31/2010</stp>
        <stp>1</stp>
        <tr r="N503" s="1"/>
      </tp>
      <tp>
        <v>80375381.129999995</v>
        <stp/>
        <stp>EM_S_STM07_IS</stp>
        <stp>4</stp>
        <stp>300001.SZ</stp>
        <stp>61</stp>
        <stp>12/31/2012</stp>
        <stp>1</stp>
        <tr r="P1298" s="1"/>
      </tp>
      <tp>
        <v>179582670.71000001</v>
        <stp/>
        <stp>EM_S_STM07_IS</stp>
        <stp>4</stp>
        <stp>000032.SZ</stp>
        <stp>61</stp>
        <stp>12/31/2012</stp>
        <stp>1</stp>
        <tr r="P33" s="1"/>
      </tp>
      <tp>
        <v>403926224.07999998</v>
        <stp/>
        <stp>EM_S_STM07_IS</stp>
        <stp>4</stp>
        <stp>002032.SZ</stp>
        <stp>61</stp>
        <stp>12/31/2010</stp>
        <stp>1</stp>
        <tr r="N504" s="1"/>
      </tp>
      <tp>
        <v>429028904.35000002</v>
        <stp/>
        <stp>EM_S_STM07_IS</stp>
        <stp>4</stp>
        <stp>300002.SZ</stp>
        <stp>61</stp>
        <stp>12/31/2012</stp>
        <stp>1</stp>
        <tr r="P1299" s="1"/>
      </tp>
      <tp>
        <v>-25474075.190000001</v>
        <stp/>
        <stp>EM_S_STM07_IS</stp>
        <stp>4</stp>
        <stp>000033.SZ</stp>
        <stp>61</stp>
        <stp>12/31/2012</stp>
        <stp>1</stp>
        <tr r="P34" s="1"/>
      </tp>
      <tp>
        <v>10086850.17</v>
        <stp/>
        <stp>EM_S_STM07_IS</stp>
        <stp>4</stp>
        <stp>002033.SZ</stp>
        <stp>61</stp>
        <stp>12/31/2010</stp>
        <stp>1</stp>
        <tr r="N505" s="1"/>
      </tp>
      <tp>
        <v>403273290</v>
        <stp/>
        <stp>EM_S_STM07_IS</stp>
        <stp>4</stp>
        <stp>300003.SZ</stp>
        <stp>61</stp>
        <stp>12/31/2012</stp>
        <stp>1</stp>
        <tr r="P1300" s="1"/>
      </tp>
      <tp>
        <v>4014789.53</v>
        <stp/>
        <stp>EM_S_STM07_IS</stp>
        <stp>4</stp>
        <stp>000034.SZ</stp>
        <stp>61</stp>
        <stp>12/31/2012</stp>
        <stp>1</stp>
        <tr r="P35" s="1"/>
      </tp>
      <tp>
        <v>7728798.7400000002</v>
        <stp/>
        <stp>EM_S_STM07_IS</stp>
        <stp>4</stp>
        <stp>002034.SZ</stp>
        <stp>61</stp>
        <stp>12/31/2010</stp>
        <stp>1</stp>
        <tr r="N506" s="1"/>
      </tp>
      <tp>
        <v>40653503.659999996</v>
        <stp/>
        <stp>EM_S_STM07_IS</stp>
        <stp>4</stp>
        <stp>300004.SZ</stp>
        <stp>61</stp>
        <stp>12/31/2012</stp>
        <stp>1</stp>
        <tr r="P1301" s="1"/>
      </tp>
      <tp>
        <v>-636052363.94000006</v>
        <stp/>
        <stp>EM_S_STM07_IS</stp>
        <stp>4</stp>
        <stp>000035.SZ</stp>
        <stp>61</stp>
        <stp>12/31/2012</stp>
        <stp>1</stp>
        <tr r="P36" s="1"/>
      </tp>
      <tp>
        <v>121471092.75</v>
        <stp/>
        <stp>EM_S_STM07_IS</stp>
        <stp>4</stp>
        <stp>002035.SZ</stp>
        <stp>61</stp>
        <stp>12/31/2010</stp>
        <stp>1</stp>
        <tr r="N507" s="1"/>
      </tp>
      <tp>
        <v>168702003.16999999</v>
        <stp/>
        <stp>EM_S_STM07_IS</stp>
        <stp>4</stp>
        <stp>300005.SZ</stp>
        <stp>61</stp>
        <stp>12/31/2012</stp>
        <stp>1</stp>
        <tr r="P1302" s="1"/>
      </tp>
      <tp>
        <v>59012399.850000001</v>
        <stp/>
        <stp>EM_S_STM07_IS</stp>
        <stp>4</stp>
        <stp>000036.SZ</stp>
        <stp>61</stp>
        <stp>12/31/2012</stp>
        <stp>1</stp>
        <tr r="P37" s="1"/>
      </tp>
      <tp>
        <v>9858955.4800000004</v>
        <stp/>
        <stp>EM_S_STM07_IS</stp>
        <stp>4</stp>
        <stp>002036.SZ</stp>
        <stp>61</stp>
        <stp>12/31/2010</stp>
        <stp>1</stp>
        <tr r="N508" s="1"/>
      </tp>
      <tp>
        <v>53712134.810000002</v>
        <stp/>
        <stp>EM_S_STM07_IS</stp>
        <stp>4</stp>
        <stp>300006.SZ</stp>
        <stp>61</stp>
        <stp>12/31/2012</stp>
        <stp>1</stp>
        <tr r="P1303" s="1"/>
      </tp>
      <tp>
        <v>-204455643.36000001</v>
        <stp/>
        <stp>EM_S_STM07_IS</stp>
        <stp>4</stp>
        <stp>000037.SZ</stp>
        <stp>61</stp>
        <stp>12/31/2012</stp>
        <stp>1</stp>
        <tr r="P38" s="1"/>
      </tp>
      <tp>
        <v>112506060.87</v>
        <stp/>
        <stp>EM_S_STM07_IS</stp>
        <stp>4</stp>
        <stp>002037.SZ</stp>
        <stp>61</stp>
        <stp>12/31/2010</stp>
        <stp>1</stp>
        <tr r="N509" s="1"/>
      </tp>
      <tp>
        <v>47339574.859999999</v>
        <stp/>
        <stp>EM_S_STM07_IS</stp>
        <stp>4</stp>
        <stp>300007.SZ</stp>
        <stp>61</stp>
        <stp>12/31/2012</stp>
        <stp>1</stp>
        <tr r="P1304" s="1"/>
      </tp>
      <tp>
        <v>2078042.37</v>
        <stp/>
        <stp>EM_S_STM07_IS</stp>
        <stp>4</stp>
        <stp>000038.SZ</stp>
        <stp>61</stp>
        <stp>12/31/2012</stp>
        <stp>1</stp>
        <tr r="P39" s="1"/>
      </tp>
      <tp>
        <v>272714180.98000002</v>
        <stp/>
        <stp>EM_S_STM07_IS</stp>
        <stp>4</stp>
        <stp>002038.SZ</stp>
        <stp>61</stp>
        <stp>12/31/2010</stp>
        <stp>1</stp>
        <tr r="N510" s="1"/>
      </tp>
      <tp>
        <v>23932984.370000001</v>
        <stp/>
        <stp>EM_S_STM07_IS</stp>
        <stp>4</stp>
        <stp>300008.SZ</stp>
        <stp>61</stp>
        <stp>12/31/2012</stp>
        <stp>1</stp>
        <tr r="P1305" s="1"/>
      </tp>
      <tp>
        <v>1939081000</v>
        <stp/>
        <stp>EM_S_STM07_IS</stp>
        <stp>4</stp>
        <stp>000039.SZ</stp>
        <stp>61</stp>
        <stp>12/31/2012</stp>
        <stp>1</stp>
        <tr r="P40" s="1"/>
      </tp>
      <tp>
        <v>65170612.520000003</v>
        <stp/>
        <stp>EM_S_STM07_IS</stp>
        <stp>4</stp>
        <stp>002039.SZ</stp>
        <stp>61</stp>
        <stp>12/31/2010</stp>
        <stp>1</stp>
        <tr r="N511" s="1"/>
      </tp>
      <tp>
        <v>73945182.819999993</v>
        <stp/>
        <stp>EM_S_STM07_IS</stp>
        <stp>4</stp>
        <stp>300009.SZ</stp>
        <stp>61</stp>
        <stp>12/31/2012</stp>
        <stp>1</stp>
        <tr r="P1306" s="1"/>
      </tp>
      <tp>
        <v>37472260.140000001</v>
        <stp/>
        <stp>EM_S_STM07_IS</stp>
        <stp>4</stp>
        <stp>300030.SZ</stp>
        <stp>61</stp>
        <stp>12/31/2012</stp>
        <stp>1</stp>
        <tr r="P1327" s="1"/>
      </tp>
      <tp>
        <v>13402701000</v>
        <stp/>
        <stp>EM_S_STM07_IS</stp>
        <stp>4</stp>
        <stp>000001.SZ</stp>
        <stp>61</stp>
        <stp>12/31/2012</stp>
        <stp>1</stp>
        <tr r="P6" s="1"/>
      </tp>
      <tp>
        <v>1100086909.99</v>
        <stp/>
        <stp>EM_S_STM07_IS</stp>
        <stp>4</stp>
        <stp>002001.SZ</stp>
        <stp>61</stp>
        <stp>12/31/2010</stp>
        <stp>1</stp>
        <tr r="N473" s="1"/>
      </tp>
      <tp>
        <v>80756726.659999996</v>
        <stp/>
        <stp>EM_S_STM07_IS</stp>
        <stp>4</stp>
        <stp>300031.SZ</stp>
        <stp>61</stp>
        <stp>12/31/2012</stp>
        <stp>1</stp>
        <tr r="P1328" s="1"/>
      </tp>
      <tp>
        <v>12551182392.23</v>
        <stp/>
        <stp>EM_S_STM07_IS</stp>
        <stp>4</stp>
        <stp>000002.SZ</stp>
        <stp>61</stp>
        <stp>12/31/2012</stp>
        <stp>1</stp>
        <tr r="P7" s="1"/>
      </tp>
      <tp>
        <v>-68142983.010000005</v>
        <stp/>
        <stp>EM_S_STM07_IS</stp>
        <stp>4</stp>
        <stp>002002.SZ</stp>
        <stp>61</stp>
        <stp>12/31/2010</stp>
        <stp>1</stp>
        <tr r="N474" s="1"/>
      </tp>
      <tp>
        <v>28775185.59</v>
        <stp/>
        <stp>EM_S_STM07_IS</stp>
        <stp>4</stp>
        <stp>300032.SZ</stp>
        <stp>61</stp>
        <stp>12/31/2012</stp>
        <stp>1</stp>
        <tr r="P1329" s="1"/>
      </tp>
      <tp>
        <v>256072449.94</v>
        <stp/>
        <stp>EM_S_STM07_IS</stp>
        <stp>4</stp>
        <stp>002003.SZ</stp>
        <stp>61</stp>
        <stp>12/31/2010</stp>
        <stp>1</stp>
        <tr r="N475" s="1"/>
      </tp>
      <tp>
        <v>25946246.399999999</v>
        <stp/>
        <stp>EM_S_STM07_IS</stp>
        <stp>4</stp>
        <stp>300033.SZ</stp>
        <stp>61</stp>
        <stp>12/31/2012</stp>
        <stp>1</stp>
        <tr r="P1330" s="1"/>
      </tp>
      <tp>
        <v>2005254.96</v>
        <stp/>
        <stp>EM_S_STM07_IS</stp>
        <stp>4</stp>
        <stp>000004.SZ</stp>
        <stp>61</stp>
        <stp>12/31/2012</stp>
        <stp>1</stp>
        <tr r="P8" s="1"/>
      </tp>
      <tp>
        <v>132041719.27</v>
        <stp/>
        <stp>EM_S_STM07_IS</stp>
        <stp>4</stp>
        <stp>002004.SZ</stp>
        <stp>61</stp>
        <stp>12/31/2010</stp>
        <stp>1</stp>
        <tr r="N476" s="1"/>
      </tp>
      <tp>
        <v>70484302.329999998</v>
        <stp/>
        <stp>EM_S_STM07_IS</stp>
        <stp>4</stp>
        <stp>300034.SZ</stp>
        <stp>61</stp>
        <stp>12/31/2012</stp>
        <stp>1</stp>
        <tr r="P1331" s="1"/>
      </tp>
      <tp>
        <v>22021617.890000001</v>
        <stp/>
        <stp>EM_S_STM07_IS</stp>
        <stp>4</stp>
        <stp>000005.SZ</stp>
        <stp>61</stp>
        <stp>12/31/2012</stp>
        <stp>1</stp>
        <tr r="P9" s="1"/>
      </tp>
      <tp>
        <v>195723535.59</v>
        <stp/>
        <stp>EM_S_STM07_IS</stp>
        <stp>4</stp>
        <stp>002005.SZ</stp>
        <stp>61</stp>
        <stp>12/31/2010</stp>
        <stp>1</stp>
        <tr r="N477" s="1"/>
      </tp>
      <tp>
        <v>35903720.890000001</v>
        <stp/>
        <stp>EM_S_STM07_IS</stp>
        <stp>4</stp>
        <stp>300035.SZ</stp>
        <stp>61</stp>
        <stp>12/31/2012</stp>
        <stp>1</stp>
        <tr r="P1332" s="1"/>
      </tp>
      <tp>
        <v>617150754</v>
        <stp/>
        <stp>EM_S_STM07_IS</stp>
        <stp>4</stp>
        <stp>000006.SZ</stp>
        <stp>61</stp>
        <stp>12/31/2012</stp>
        <stp>1</stp>
        <tr r="P10" s="1"/>
      </tp>
      <tp>
        <v>91181284.040000007</v>
        <stp/>
        <stp>EM_S_STM07_IS</stp>
        <stp>4</stp>
        <stp>002006.SZ</stp>
        <stp>61</stp>
        <stp>12/31/2010</stp>
        <stp>1</stp>
        <tr r="N478" s="1"/>
      </tp>
      <tp>
        <v>5371349.5899999999</v>
        <stp/>
        <stp>EM_S_STM07_IS</stp>
        <stp>4</stp>
        <stp>300036.SZ</stp>
        <stp>61</stp>
        <stp>12/31/2012</stp>
        <stp>1</stp>
        <tr r="P1333" s="1"/>
      </tp>
      <tp>
        <v>8734383.3599999994</v>
        <stp/>
        <stp>EM_S_STM07_IS</stp>
        <stp>4</stp>
        <stp>000007.SZ</stp>
        <stp>61</stp>
        <stp>12/31/2012</stp>
        <stp>1</stp>
        <tr r="P11" s="1"/>
      </tp>
      <tp>
        <v>612360499.35000002</v>
        <stp/>
        <stp>EM_S_STM07_IS</stp>
        <stp>4</stp>
        <stp>002007.SZ</stp>
        <stp>61</stp>
        <stp>12/31/2010</stp>
        <stp>1</stp>
        <tr r="N479" s="1"/>
      </tp>
      <tp>
        <v>129814451.01000001</v>
        <stp/>
        <stp>EM_S_STM07_IS</stp>
        <stp>4</stp>
        <stp>300037.SZ</stp>
        <stp>61</stp>
        <stp>12/31/2012</stp>
        <stp>1</stp>
        <tr r="P1334" s="1"/>
      </tp>
      <tp>
        <v>39129030.590000004</v>
        <stp/>
        <stp>EM_S_STM07_IS</stp>
        <stp>4</stp>
        <stp>000008.SZ</stp>
        <stp>61</stp>
        <stp>12/31/2012</stp>
        <stp>1</stp>
        <tr r="P12" s="1"/>
      </tp>
      <tp>
        <v>375668869.32999998</v>
        <stp/>
        <stp>EM_S_STM07_IS</stp>
        <stp>4</stp>
        <stp>002008.SZ</stp>
        <stp>61</stp>
        <stp>12/31/2010</stp>
        <stp>1</stp>
        <tr r="N480" s="1"/>
      </tp>
      <tp>
        <v>33625853.560000002</v>
        <stp/>
        <stp>EM_S_STM07_IS</stp>
        <stp>4</stp>
        <stp>300038.SZ</stp>
        <stp>61</stp>
        <stp>12/31/2012</stp>
        <stp>1</stp>
        <tr r="P1335" s="1"/>
      </tp>
      <tp>
        <v>160460653.96000001</v>
        <stp/>
        <stp>EM_S_STM07_IS</stp>
        <stp>4</stp>
        <stp>000009.SZ</stp>
        <stp>61</stp>
        <stp>12/31/2012</stp>
        <stp>1</stp>
        <tr r="P13" s="1"/>
      </tp>
      <tp>
        <v>78258159.840000004</v>
        <stp/>
        <stp>EM_S_STM07_IS</stp>
        <stp>4</stp>
        <stp>002009.SZ</stp>
        <stp>61</stp>
        <stp>12/31/2010</stp>
        <stp>1</stp>
        <tr r="N481" s="1"/>
      </tp>
      <tp>
        <v>242191974.52000001</v>
        <stp/>
        <stp>EM_S_STM07_IS</stp>
        <stp>4</stp>
        <stp>300039.SZ</stp>
        <stp>61</stp>
        <stp>12/31/2012</stp>
        <stp>1</stp>
        <tr r="P1336" s="1"/>
      </tp>
      <tp>
        <v>725881.62</v>
        <stp/>
        <stp>EM_S_STM07_IS</stp>
        <stp>4</stp>
        <stp>000010.SZ</stp>
        <stp>61</stp>
        <stp>12/31/2012</stp>
        <stp>1</stp>
        <tr r="P14" s="1"/>
      </tp>
      <tp>
        <v>143445769.77000001</v>
        <stp/>
        <stp>EM_S_STM07_IS</stp>
        <stp>4</stp>
        <stp>002010.SZ</stp>
        <stp>61</stp>
        <stp>12/31/2010</stp>
        <stp>1</stp>
        <tr r="N482" s="1"/>
      </tp>
      <tp>
        <v>116439632.79000001</v>
        <stp/>
        <stp>EM_S_STM07_IS</stp>
        <stp>4</stp>
        <stp>300020.SZ</stp>
        <stp>61</stp>
        <stp>12/31/2012</stp>
        <stp>1</stp>
        <tr r="P1317" s="1"/>
      </tp>
      <tp>
        <v>375422129.63999999</v>
        <stp/>
        <stp>EM_S_STM07_IS</stp>
        <stp>4</stp>
        <stp>000011.SZ</stp>
        <stp>61</stp>
        <stp>12/31/2012</stp>
        <stp>1</stp>
        <tr r="P15" s="1"/>
      </tp>
      <tp>
        <v>218185956.24000001</v>
        <stp/>
        <stp>EM_S_STM07_IS</stp>
        <stp>4</stp>
        <stp>002011.SZ</stp>
        <stp>61</stp>
        <stp>12/31/2010</stp>
        <stp>1</stp>
        <tr r="N483" s="1"/>
      </tp>
      <tp>
        <v>31537791.039999999</v>
        <stp/>
        <stp>EM_S_STM07_IS</stp>
        <stp>4</stp>
        <stp>300021.SZ</stp>
        <stp>61</stp>
        <stp>12/31/2012</stp>
        <stp>1</stp>
        <tr r="P1318" s="1"/>
      </tp>
      <tp>
        <v>274746219</v>
        <stp/>
        <stp>EM_S_STM07_IS</stp>
        <stp>4</stp>
        <stp>000012.SZ</stp>
        <stp>61</stp>
        <stp>12/31/2012</stp>
        <stp>1</stp>
        <tr r="P16" s="1"/>
      </tp>
      <tp>
        <v>105795540.63</v>
        <stp/>
        <stp>EM_S_STM07_IS</stp>
        <stp>4</stp>
        <stp>002012.SZ</stp>
        <stp>61</stp>
        <stp>12/31/2010</stp>
        <stp>1</stp>
        <tr r="N484" s="1"/>
      </tp>
      <tp>
        <v>12846180.710000001</v>
        <stp/>
        <stp>EM_S_STM07_IS</stp>
        <stp>4</stp>
        <stp>300022.SZ</stp>
        <stp>61</stp>
        <stp>12/31/2012</stp>
        <stp>1</stp>
        <tr r="P1319" s="1"/>
      </tp>
      <tp>
        <v>35185375.450000003</v>
        <stp/>
        <stp>EM_S_STM07_IS</stp>
        <stp>4</stp>
        <stp>002013.SZ</stp>
        <stp>61</stp>
        <stp>12/31/2010</stp>
        <stp>1</stp>
        <tr r="N485" s="1"/>
      </tp>
      <tp>
        <v>-11783020.109999999</v>
        <stp/>
        <stp>EM_S_STM07_IS</stp>
        <stp>4</stp>
        <stp>300023.SZ</stp>
        <stp>61</stp>
        <stp>12/31/2012</stp>
        <stp>1</stp>
        <tr r="P1320" s="1"/>
      </tp>
      <tp>
        <v>27962237.309999999</v>
        <stp/>
        <stp>EM_S_STM07_IS</stp>
        <stp>4</stp>
        <stp>000014.SZ</stp>
        <stp>61</stp>
        <stp>12/31/2012</stp>
        <stp>1</stp>
        <tr r="P17" s="1"/>
      </tp>
      <tp>
        <v>121235153.98999999</v>
        <stp/>
        <stp>EM_S_STM07_IS</stp>
        <stp>4</stp>
        <stp>002014.SZ</stp>
        <stp>61</stp>
        <stp>12/31/2010</stp>
        <stp>1</stp>
        <tr r="N486" s="1"/>
      </tp>
      <tp>
        <v>208016061.78999999</v>
        <stp/>
        <stp>EM_S_STM07_IS</stp>
        <stp>4</stp>
        <stp>300024.SZ</stp>
        <stp>61</stp>
        <stp>12/31/2012</stp>
        <stp>1</stp>
        <tr r="P1321" s="1"/>
      </tp>
      <tp>
        <v>20923382.210000001</v>
        <stp/>
        <stp>EM_S_STM07_IS</stp>
        <stp>4</stp>
        <stp>002015.SZ</stp>
        <stp>61</stp>
        <stp>12/31/2010</stp>
        <stp>1</stp>
        <tr r="N487" s="1"/>
      </tp>
      <tp>
        <v>28021537.48</v>
        <stp/>
        <stp>EM_S_STM07_IS</stp>
        <stp>4</stp>
        <stp>300025.SZ</stp>
        <stp>61</stp>
        <stp>12/31/2012</stp>
        <stp>1</stp>
        <tr r="P1322" s="1"/>
      </tp>
      <tp>
        <v>45829234.020000003</v>
        <stp/>
        <stp>EM_S_STM07_IS</stp>
        <stp>4</stp>
        <stp>000016.SZ</stp>
        <stp>61</stp>
        <stp>12/31/2012</stp>
        <stp>1</stp>
        <tr r="P18" s="1"/>
      </tp>
      <tp>
        <v>94125715.340000004</v>
        <stp/>
        <stp>EM_S_STM07_IS</stp>
        <stp>4</stp>
        <stp>002016.SZ</stp>
        <stp>61</stp>
        <stp>12/31/2010</stp>
        <stp>1</stp>
        <tr r="N488" s="1"/>
      </tp>
      <tp>
        <v>231098259.88999999</v>
        <stp/>
        <stp>EM_S_STM07_IS</stp>
        <stp>4</stp>
        <stp>300026.SZ</stp>
        <stp>61</stp>
        <stp>12/31/2012</stp>
        <stp>1</stp>
        <tr r="P1323" s="1"/>
      </tp>
      <tp>
        <v>-52443234.289999999</v>
        <stp/>
        <stp>EM_S_STM07_IS</stp>
        <stp>4</stp>
        <stp>000017.SZ</stp>
        <stp>61</stp>
        <stp>12/31/2012</stp>
        <stp>1</stp>
        <tr r="P19" s="1"/>
      </tp>
      <tp>
        <v>32626196.899999999</v>
        <stp/>
        <stp>EM_S_STM07_IS</stp>
        <stp>4</stp>
        <stp>002017.SZ</stp>
        <stp>61</stp>
        <stp>12/31/2010</stp>
        <stp>1</stp>
        <tr r="N489" s="1"/>
      </tp>
      <tp>
        <v>244426523.69999999</v>
        <stp/>
        <stp>EM_S_STM07_IS</stp>
        <stp>4</stp>
        <stp>300027.SZ</stp>
        <stp>61</stp>
        <stp>12/31/2012</stp>
        <stp>1</stp>
        <tr r="P1324" s="1"/>
      </tp>
      <tp>
        <v>-247331</v>
        <stp/>
        <stp>EM_S_STM07_IS</stp>
        <stp>4</stp>
        <stp>000018.SZ</stp>
        <stp>61</stp>
        <stp>12/31/2012</stp>
        <stp>1</stp>
        <tr r="P20" s="1"/>
      </tp>
      <tp>
        <v>-127710451.73999999</v>
        <stp/>
        <stp>EM_S_STM07_IS</stp>
        <stp>4</stp>
        <stp>002018.SZ</stp>
        <stp>61</stp>
        <stp>12/31/2010</stp>
        <stp>1</stp>
        <tr r="N490" s="1"/>
      </tp>
      <tp>
        <v>29399079.390000001</v>
        <stp/>
        <stp>EM_S_STM07_IS</stp>
        <stp>4</stp>
        <stp>300028.SZ</stp>
        <stp>61</stp>
        <stp>12/31/2012</stp>
        <stp>1</stp>
        <tr r="P1325" s="1"/>
      </tp>
      <tp>
        <v>74529471.280000001</v>
        <stp/>
        <stp>EM_S_STM07_IS</stp>
        <stp>4</stp>
        <stp>000019.SZ</stp>
        <stp>61</stp>
        <stp>12/31/2012</stp>
        <stp>1</stp>
        <tr r="P21" s="1"/>
      </tp>
      <tp>
        <v>-197551804.46000001</v>
        <stp/>
        <stp>EM_S_STM07_IS</stp>
        <stp>4</stp>
        <stp>002019.SZ</stp>
        <stp>61</stp>
        <stp>12/31/2010</stp>
        <stp>1</stp>
        <tr r="N491" s="1"/>
      </tp>
      <tp>
        <v>-511327236.17000002</v>
        <stp/>
        <stp>EM_S_STM07_IS</stp>
        <stp>4</stp>
        <stp>300029.SZ</stp>
        <stp>61</stp>
        <stp>12/31/2012</stp>
        <stp>1</stp>
        <tr r="P1326" s="1"/>
      </tp>
      <tp>
        <v>432788741.06</v>
        <stp/>
        <stp>EM_S_STM07_IS</stp>
        <stp>4</stp>
        <stp>000060.SZ</stp>
        <stp>61</stp>
        <stp>12/31/2012</stp>
        <stp>1</stp>
        <tr r="P53" s="1"/>
      </tp>
      <tp>
        <v>90770410.5</v>
        <stp/>
        <stp>EM_S_STM07_IS</stp>
        <stp>4</stp>
        <stp>002060.SZ</stp>
        <stp>61</stp>
        <stp>12/31/2010</stp>
        <stp>1</stp>
        <tr r="N532" s="1"/>
      </tp>
      <tp>
        <v>12727783.42</v>
        <stp/>
        <stp>EM_S_STM07_IS</stp>
        <stp>4</stp>
        <stp>300050.SZ</stp>
        <stp>61</stp>
        <stp>12/31/2012</stp>
        <stp>1</stp>
        <tr r="P1347" s="1"/>
      </tp>
      <tp>
        <v>47825253.149999999</v>
        <stp/>
        <stp>EM_S_STM07_IS</stp>
        <stp>4</stp>
        <stp>000061.SZ</stp>
        <stp>61</stp>
        <stp>12/31/2012</stp>
        <stp>1</stp>
        <tr r="P54" s="1"/>
      </tp>
      <tp>
        <v>50702010.810000002</v>
        <stp/>
        <stp>EM_S_STM07_IS</stp>
        <stp>4</stp>
        <stp>002061.SZ</stp>
        <stp>61</stp>
        <stp>12/31/2010</stp>
        <stp>1</stp>
        <tr r="N533" s="1"/>
      </tp>
      <tp>
        <v>3317863.64</v>
        <stp/>
        <stp>EM_S_STM07_IS</stp>
        <stp>4</stp>
        <stp>300051.SZ</stp>
        <stp>61</stp>
        <stp>12/31/2012</stp>
        <stp>1</stp>
        <tr r="P1348" s="1"/>
      </tp>
      <tp>
        <v>281219862.75999999</v>
        <stp/>
        <stp>EM_S_STM07_IS</stp>
        <stp>4</stp>
        <stp>000062.SZ</stp>
        <stp>61</stp>
        <stp>12/31/2012</stp>
        <stp>1</stp>
        <tr r="P55" s="1"/>
      </tp>
      <tp>
        <v>322333194.31</v>
        <stp/>
        <stp>EM_S_STM07_IS</stp>
        <stp>4</stp>
        <stp>002062.SZ</stp>
        <stp>61</stp>
        <stp>12/31/2010</stp>
        <stp>1</stp>
        <tr r="N534" s="1"/>
      </tp>
      <tp>
        <v>16691959.640000001</v>
        <stp/>
        <stp>EM_S_STM07_IS</stp>
        <stp>4</stp>
        <stp>300052.SZ</stp>
        <stp>61</stp>
        <stp>12/31/2012</stp>
        <stp>1</stp>
        <tr r="P1349" s="1"/>
      </tp>
      <tp>
        <v>-2840962000</v>
        <stp/>
        <stp>EM_S_STM07_IS</stp>
        <stp>4</stp>
        <stp>000063.SZ</stp>
        <stp>61</stp>
        <stp>12/31/2012</stp>
        <stp>1</stp>
        <tr r="P56" s="1"/>
      </tp>
      <tp>
        <v>191299828.83000001</v>
        <stp/>
        <stp>EM_S_STM07_IS</stp>
        <stp>4</stp>
        <stp>002063.SZ</stp>
        <stp>61</stp>
        <stp>12/31/2010</stp>
        <stp>1</stp>
        <tr r="N535" s="1"/>
      </tp>
      <tp>
        <v>25329589.640000001</v>
        <stp/>
        <stp>EM_S_STM07_IS</stp>
        <stp>4</stp>
        <stp>300053.SZ</stp>
        <stp>61</stp>
        <stp>12/31/2012</stp>
        <stp>1</stp>
        <tr r="P1350" s="1"/>
      </tp>
      <tp>
        <v>319806706.44</v>
        <stp/>
        <stp>EM_S_STM07_IS</stp>
        <stp>4</stp>
        <stp>002064.SZ</stp>
        <stp>61</stp>
        <stp>12/31/2010</stp>
        <stp>1</stp>
        <tr r="N536" s="1"/>
      </tp>
      <tp>
        <v>63269919.850000001</v>
        <stp/>
        <stp>EM_S_STM07_IS</stp>
        <stp>4</stp>
        <stp>300054.SZ</stp>
        <stp>61</stp>
        <stp>12/31/2012</stp>
        <stp>1</stp>
        <tr r="P1351" s="1"/>
      </tp>
      <tp>
        <v>119714896.08</v>
        <stp/>
        <stp>EM_S_STM07_IS</stp>
        <stp>4</stp>
        <stp>000065.SZ</stp>
        <stp>61</stp>
        <stp>12/31/2012</stp>
        <stp>1</stp>
        <tr r="P57" s="1"/>
      </tp>
      <tp>
        <v>317334381.80000001</v>
        <stp/>
        <stp>EM_S_STM07_IS</stp>
        <stp>4</stp>
        <stp>002065.SZ</stp>
        <stp>61</stp>
        <stp>12/31/2010</stp>
        <stp>1</stp>
        <tr r="N537" s="1"/>
      </tp>
      <tp>
        <v>98746258.480000004</v>
        <stp/>
        <stp>EM_S_STM07_IS</stp>
        <stp>4</stp>
        <stp>300055.SZ</stp>
        <stp>61</stp>
        <stp>12/31/2012</stp>
        <stp>1</stp>
        <tr r="P1352" s="1"/>
      </tp>
      <tp>
        <v>-239527647.06</v>
        <stp/>
        <stp>EM_S_STM07_IS</stp>
        <stp>4</stp>
        <stp>000066.SZ</stp>
        <stp>61</stp>
        <stp>12/31/2012</stp>
        <stp>1</stp>
        <tr r="P58" s="1"/>
      </tp>
      <tp>
        <v>48331062.840000004</v>
        <stp/>
        <stp>EM_S_STM07_IS</stp>
        <stp>4</stp>
        <stp>002066.SZ</stp>
        <stp>61</stp>
        <stp>12/31/2010</stp>
        <stp>1</stp>
        <tr r="N538" s="1"/>
      </tp>
      <tp>
        <v>7974726.8600000003</v>
        <stp/>
        <stp>EM_S_STM07_IS</stp>
        <stp>4</stp>
        <stp>300056.SZ</stp>
        <stp>61</stp>
        <stp>12/31/2012</stp>
        <stp>1</stp>
        <tr r="P1353" s="1"/>
      </tp>
      <tp>
        <v>123867961.33</v>
        <stp/>
        <stp>EM_S_STM07_IS</stp>
        <stp>4</stp>
        <stp>002067.SZ</stp>
        <stp>61</stp>
        <stp>12/31/2010</stp>
        <stp>1</stp>
        <tr r="N539" s="1"/>
      </tp>
      <tp>
        <v>129057381.15000001</v>
        <stp/>
        <stp>EM_S_STM07_IS</stp>
        <stp>4</stp>
        <stp>300057.SZ</stp>
        <stp>61</stp>
        <stp>12/31/2012</stp>
        <stp>1</stp>
        <tr r="P1354" s="1"/>
      </tp>
      <tp>
        <v>3166051.08</v>
        <stp/>
        <stp>EM_S_STM07_IS</stp>
        <stp>4</stp>
        <stp>000068.SZ</stp>
        <stp>61</stp>
        <stp>12/31/2012</stp>
        <stp>1</stp>
        <tr r="P59" s="1"/>
      </tp>
      <tp>
        <v>53553960.759999998</v>
        <stp/>
        <stp>EM_S_STM07_IS</stp>
        <stp>4</stp>
        <stp>002068.SZ</stp>
        <stp>61</stp>
        <stp>12/31/2010</stp>
        <stp>1</stp>
        <tr r="N540" s="1"/>
      </tp>
      <tp>
        <v>235660675.46000001</v>
        <stp/>
        <stp>EM_S_STM07_IS</stp>
        <stp>4</stp>
        <stp>300058.SZ</stp>
        <stp>61</stp>
        <stp>12/31/2012</stp>
        <stp>1</stp>
        <tr r="P1355" s="1"/>
      </tp>
      <tp>
        <v>3849766455.3600001</v>
        <stp/>
        <stp>EM_S_STM07_IS</stp>
        <stp>4</stp>
        <stp>000069.SZ</stp>
        <stp>61</stp>
        <stp>12/31/2012</stp>
        <stp>1</stp>
        <tr r="P60" s="1"/>
      </tp>
      <tp>
        <v>422751131.33999997</v>
        <stp/>
        <stp>EM_S_STM07_IS</stp>
        <stp>4</stp>
        <stp>002069.SZ</stp>
        <stp>61</stp>
        <stp>12/31/2010</stp>
        <stp>1</stp>
        <tr r="N541" s="1"/>
      </tp>
      <tp>
        <v>37581860.979999997</v>
        <stp/>
        <stp>EM_S_STM07_IS</stp>
        <stp>4</stp>
        <stp>300059.SZ</stp>
        <stp>61</stp>
        <stp>12/31/2012</stp>
        <stp>1</stp>
        <tr r="P1356" s="1"/>
      </tp>
      <tp>
        <v>47112843.729999997</v>
        <stp/>
        <stp>EM_S_STM07_IS</stp>
        <stp>4</stp>
        <stp>000070.SZ</stp>
        <stp>61</stp>
        <stp>12/31/2012</stp>
        <stp>1</stp>
        <tr r="P61" s="1"/>
      </tp>
      <tp>
        <v>84555651.790000007</v>
        <stp/>
        <stp>EM_S_STM07_IS</stp>
        <stp>4</stp>
        <stp>002070.SZ</stp>
        <stp>61</stp>
        <stp>12/31/2010</stp>
        <stp>1</stp>
        <tr r="N542" s="1"/>
      </tp>
      <tp>
        <v>392217621.00999999</v>
        <stp/>
        <stp>EM_S_STM07_IS</stp>
        <stp>4</stp>
        <stp>300040.SZ</stp>
        <stp>61</stp>
        <stp>12/31/2012</stp>
        <stp>1</stp>
        <tr r="P1337" s="1"/>
      </tp>
      <tp>
        <v>20573385.420000002</v>
        <stp/>
        <stp>EM_S_STM07_IS</stp>
        <stp>4</stp>
        <stp>002071.SZ</stp>
        <stp>61</stp>
        <stp>12/31/2010</stp>
        <stp>1</stp>
        <tr r="N543" s="1"/>
      </tp>
      <tp>
        <v>70727075.319999993</v>
        <stp/>
        <stp>EM_S_STM07_IS</stp>
        <stp>4</stp>
        <stp>300041.SZ</stp>
        <stp>61</stp>
        <stp>12/31/2012</stp>
        <stp>1</stp>
        <tr r="P1338" s="1"/>
      </tp>
      <tp>
        <v>6540447.0300000003</v>
        <stp/>
        <stp>EM_S_STM07_IS</stp>
        <stp>4</stp>
        <stp>002072.SZ</stp>
        <stp>61</stp>
        <stp>12/31/2010</stp>
        <stp>1</stp>
        <tr r="N544" s="1"/>
      </tp>
      <tp>
        <v>15806382.800000001</v>
        <stp/>
        <stp>EM_S_STM07_IS</stp>
        <stp>4</stp>
        <stp>300042.SZ</stp>
        <stp>61</stp>
        <stp>12/31/2012</stp>
        <stp>1</stp>
        <tr r="P1339" s="1"/>
      </tp>
      <tp>
        <v>372959774.63</v>
        <stp/>
        <stp>EM_S_STM07_IS</stp>
        <stp>4</stp>
        <stp>002073.SZ</stp>
        <stp>61</stp>
        <stp>12/31/2010</stp>
        <stp>1</stp>
        <tr r="N545" s="1"/>
      </tp>
      <tp>
        <v>107259998.68000001</v>
        <stp/>
        <stp>EM_S_STM07_IS</stp>
        <stp>4</stp>
        <stp>300043.SZ</stp>
        <stp>61</stp>
        <stp>12/31/2012</stp>
        <stp>1</stp>
        <tr r="P1340" s="1"/>
      </tp>
      <tp>
        <v>27394412.960000001</v>
        <stp/>
        <stp>EM_S_STM07_IS</stp>
        <stp>4</stp>
        <stp>002074.SZ</stp>
        <stp>61</stp>
        <stp>12/31/2010</stp>
        <stp>1</stp>
        <tr r="N546" s="1"/>
      </tp>
      <tp>
        <v>37839912.380000003</v>
        <stp/>
        <stp>EM_S_STM07_IS</stp>
        <stp>4</stp>
        <stp>300044.SZ</stp>
        <stp>61</stp>
        <stp>12/31/2012</stp>
        <stp>1</stp>
        <tr r="P1341" s="1"/>
      </tp>
      <tp>
        <v>357892274.80000001</v>
        <stp/>
        <stp>EM_S_STM07_IS</stp>
        <stp>4</stp>
        <stp>002075.SZ</stp>
        <stp>61</stp>
        <stp>12/31/2010</stp>
        <stp>1</stp>
        <tr r="N547" s="1"/>
      </tp>
      <tp>
        <v>45921533.600000001</v>
        <stp/>
        <stp>EM_S_STM07_IS</stp>
        <stp>4</stp>
        <stp>300045.SZ</stp>
        <stp>61</stp>
        <stp>12/31/2012</stp>
        <stp>1</stp>
        <tr r="P1342" s="1"/>
      </tp>
      <tp>
        <v>12361618.380000001</v>
        <stp/>
        <stp>EM_S_STM07_IS</stp>
        <stp>4</stp>
        <stp>002076.SZ</stp>
        <stp>61</stp>
        <stp>12/31/2010</stp>
        <stp>1</stp>
        <tr r="N548" s="1"/>
      </tp>
      <tp>
        <v>58532818.270000003</v>
        <stp/>
        <stp>EM_S_STM07_IS</stp>
        <stp>4</stp>
        <stp>300046.SZ</stp>
        <stp>61</stp>
        <stp>12/31/2012</stp>
        <stp>1</stp>
        <tr r="P1343" s="1"/>
      </tp>
      <tp>
        <v>50416066.659999996</v>
        <stp/>
        <stp>EM_S_STM07_IS</stp>
        <stp>4</stp>
        <stp>002077.SZ</stp>
        <stp>61</stp>
        <stp>12/31/2010</stp>
        <stp>1</stp>
        <tr r="N549" s="1"/>
      </tp>
      <tp>
        <v>99730404.530000001</v>
        <stp/>
        <stp>EM_S_STM07_IS</stp>
        <stp>4</stp>
        <stp>300047.SZ</stp>
        <stp>61</stp>
        <stp>12/31/2012</stp>
        <stp>1</stp>
        <tr r="P1344" s="1"/>
      </tp>
      <tp>
        <v>59066952.200000003</v>
        <stp/>
        <stp>EM_S_STM07_IS</stp>
        <stp>4</stp>
        <stp>000078.SZ</stp>
        <stp>61</stp>
        <stp>12/31/2012</stp>
        <stp>1</stp>
        <tr r="P62" s="1"/>
      </tp>
      <tp>
        <v>636379332.95000005</v>
        <stp/>
        <stp>EM_S_STM07_IS</stp>
        <stp>4</stp>
        <stp>002078.SZ</stp>
        <stp>61</stp>
        <stp>12/31/2010</stp>
        <stp>1</stp>
        <tr r="N550" s="1"/>
      </tp>
      <tp>
        <v>135053650.97</v>
        <stp/>
        <stp>EM_S_STM07_IS</stp>
        <stp>4</stp>
        <stp>300048.SZ</stp>
        <stp>61</stp>
        <stp>12/31/2012</stp>
        <stp>1</stp>
        <tr r="P1345" s="1"/>
      </tp>
      <tp>
        <v>68878857.739999995</v>
        <stp/>
        <stp>EM_S_STM07_IS</stp>
        <stp>4</stp>
        <stp>002079.SZ</stp>
        <stp>61</stp>
        <stp>12/31/2010</stp>
        <stp>1</stp>
        <tr r="N551" s="1"/>
      </tp>
      <tp>
        <v>41137539.079999998</v>
        <stp/>
        <stp>EM_S_STM07_IS</stp>
        <stp>4</stp>
        <stp>300049.SZ</stp>
        <stp>61</stp>
        <stp>12/31/2012</stp>
        <stp>1</stp>
        <tr r="P1346" s="1"/>
      </tp>
      <tp>
        <v>193932203.55000001</v>
        <stp/>
        <stp>EM_S_STM07_IS</stp>
        <stp>4</stp>
        <stp>000040.SZ</stp>
        <stp>61</stp>
        <stp>12/31/2012</stp>
        <stp>1</stp>
        <tr r="P41" s="1"/>
      </tp>
      <tp>
        <v>24495387</v>
        <stp/>
        <stp>EM_S_STM07_IS</stp>
        <stp>4</stp>
        <stp>002040.SZ</stp>
        <stp>61</stp>
        <stp>12/31/2010</stp>
        <stp>1</stp>
        <tr r="N512" s="1"/>
      </tp>
      <tp>
        <v>562462757.32000005</v>
        <stp/>
        <stp>EM_S_STM07_IS</stp>
        <stp>4</stp>
        <stp>300070.SZ</stp>
        <stp>61</stp>
        <stp>12/31/2012</stp>
        <stp>1</stp>
        <tr r="P1366" s="1"/>
      </tp>
      <tp>
        <v>208745761.59</v>
        <stp/>
        <stp>EM_S_STM07_IS</stp>
        <stp>4</stp>
        <stp>002041.SZ</stp>
        <stp>61</stp>
        <stp>12/31/2010</stp>
        <stp>1</stp>
        <tr r="N513" s="1"/>
      </tp>
      <tp>
        <v>38147187.719999999</v>
        <stp/>
        <stp>EM_S_STM07_IS</stp>
        <stp>4</stp>
        <stp>300071.SZ</stp>
        <stp>61</stp>
        <stp>12/31/2012</stp>
        <stp>1</stp>
        <tr r="P1367" s="1"/>
      </tp>
      <tp>
        <v>411880264.43000001</v>
        <stp/>
        <stp>EM_S_STM07_IS</stp>
        <stp>4</stp>
        <stp>000042.SZ</stp>
        <stp>61</stp>
        <stp>12/31/2012</stp>
        <stp>1</stp>
        <tr r="P42" s="1"/>
      </tp>
      <tp>
        <v>371201582.99000001</v>
        <stp/>
        <stp>EM_S_STM07_IS</stp>
        <stp>4</stp>
        <stp>002042.SZ</stp>
        <stp>61</stp>
        <stp>12/31/2010</stp>
        <stp>1</stp>
        <tr r="N514" s="1"/>
      </tp>
      <tp>
        <v>180060212.84</v>
        <stp/>
        <stp>EM_S_STM07_IS</stp>
        <stp>4</stp>
        <stp>300072.SZ</stp>
        <stp>61</stp>
        <stp>12/31/2012</stp>
        <stp>1</stp>
        <tr r="P1368" s="1"/>
      </tp>
      <tp>
        <v>414428563.83999997</v>
        <stp/>
        <stp>EM_S_STM07_IS</stp>
        <stp>4</stp>
        <stp>000043.SZ</stp>
        <stp>61</stp>
        <stp>12/31/2012</stp>
        <stp>1</stp>
        <tr r="P43" s="1"/>
      </tp>
      <tp>
        <v>32694843.449999999</v>
        <stp/>
        <stp>EM_S_STM07_IS</stp>
        <stp>4</stp>
        <stp>002043.SZ</stp>
        <stp>61</stp>
        <stp>12/31/2010</stp>
        <stp>1</stp>
        <tr r="N515" s="1"/>
      </tp>
      <tp>
        <v>14872815.27</v>
        <stp/>
        <stp>EM_S_STM07_IS</stp>
        <stp>4</stp>
        <stp>300073.SZ</stp>
        <stp>61</stp>
        <stp>12/31/2012</stp>
        <stp>1</stp>
        <tr r="P1369" s="1"/>
      </tp>
      <tp>
        <v>23212922.219999999</v>
        <stp/>
        <stp>EM_S_STM07_IS</stp>
        <stp>4</stp>
        <stp>002044.SZ</stp>
        <stp>61</stp>
        <stp>12/31/2010</stp>
        <stp>1</stp>
        <tr r="N516" s="1"/>
      </tp>
      <tp>
        <v>81644946.349999994</v>
        <stp/>
        <stp>EM_S_STM07_IS</stp>
        <stp>4</stp>
        <stp>300074.SZ</stp>
        <stp>61</stp>
        <stp>12/31/2012</stp>
        <stp>1</stp>
        <tr r="P1370" s="1"/>
      </tp>
      <tp>
        <v>-80988887.590000004</v>
        <stp/>
        <stp>EM_S_STM07_IS</stp>
        <stp>4</stp>
        <stp>000045.SZ</stp>
        <stp>61</stp>
        <stp>12/31/2012</stp>
        <stp>1</stp>
        <tr r="P44" s="1"/>
      </tp>
      <tp>
        <v>115454980</v>
        <stp/>
        <stp>EM_S_STM07_IS</stp>
        <stp>4</stp>
        <stp>002045.SZ</stp>
        <stp>61</stp>
        <stp>12/31/2010</stp>
        <stp>1</stp>
        <tr r="N517" s="1"/>
      </tp>
      <tp>
        <v>72229938.079999998</v>
        <stp/>
        <stp>EM_S_STM07_IS</stp>
        <stp>4</stp>
        <stp>300075.SZ</stp>
        <stp>61</stp>
        <stp>12/31/2012</stp>
        <stp>1</stp>
        <tr r="P1371" s="1"/>
      </tp>
      <tp>
        <v>782077010.65999997</v>
        <stp/>
        <stp>EM_S_STM07_IS</stp>
        <stp>4</stp>
        <stp>000046.SZ</stp>
        <stp>61</stp>
        <stp>12/31/2012</stp>
        <stp>1</stp>
        <tr r="P45" s="1"/>
      </tp>
      <tp>
        <v>47835518.689999998</v>
        <stp/>
        <stp>EM_S_STM07_IS</stp>
        <stp>4</stp>
        <stp>002046.SZ</stp>
        <stp>61</stp>
        <stp>12/31/2010</stp>
        <stp>1</stp>
        <tr r="N518" s="1"/>
      </tp>
      <tp>
        <v>32458357.09</v>
        <stp/>
        <stp>EM_S_STM07_IS</stp>
        <stp>4</stp>
        <stp>300076.SZ</stp>
        <stp>61</stp>
        <stp>12/31/2012</stp>
        <stp>1</stp>
        <tr r="P1372" s="1"/>
      </tp>
      <tp>
        <v>5725675.6699999999</v>
        <stp/>
        <stp>EM_S_STM07_IS</stp>
        <stp>4</stp>
        <stp>002047.SZ</stp>
        <stp>61</stp>
        <stp>12/31/2010</stp>
        <stp>1</stp>
        <tr r="N519" s="1"/>
      </tp>
      <tp>
        <v>54992282.439999998</v>
        <stp/>
        <stp>EM_S_STM07_IS</stp>
        <stp>4</stp>
        <stp>300077.SZ</stp>
        <stp>61</stp>
        <stp>12/31/2012</stp>
        <stp>1</stp>
        <tr r="P1373" s="1"/>
      </tp>
      <tp>
        <v>27709075.140000001</v>
        <stp/>
        <stp>EM_S_STM07_IS</stp>
        <stp>4</stp>
        <stp>000048.SZ</stp>
        <stp>61</stp>
        <stp>12/31/2012</stp>
        <stp>1</stp>
        <tr r="P46" s="1"/>
      </tp>
      <tp>
        <v>420264200.85000002</v>
        <stp/>
        <stp>EM_S_STM07_IS</stp>
        <stp>4</stp>
        <stp>002048.SZ</stp>
        <stp>61</stp>
        <stp>12/31/2010</stp>
        <stp>1</stp>
        <tr r="N520" s="1"/>
      </tp>
      <tp>
        <v>71165129.439999998</v>
        <stp/>
        <stp>EM_S_STM07_IS</stp>
        <stp>4</stp>
        <stp>300078.SZ</stp>
        <stp>61</stp>
        <stp>12/31/2012</stp>
        <stp>1</stp>
        <tr r="P1374" s="1"/>
      </tp>
      <tp>
        <v>143636476.53</v>
        <stp/>
        <stp>EM_S_STM07_IS</stp>
        <stp>4</stp>
        <stp>000049.SZ</stp>
        <stp>61</stp>
        <stp>12/31/2012</stp>
        <stp>1</stp>
        <tr r="P47" s="1"/>
      </tp>
      <tp>
        <v>37604457.659999996</v>
        <stp/>
        <stp>EM_S_STM07_IS</stp>
        <stp>4</stp>
        <stp>002049.SZ</stp>
        <stp>61</stp>
        <stp>12/31/2010</stp>
        <stp>1</stp>
        <tr r="N521" s="1"/>
      </tp>
      <tp>
        <v>267695130.06999999</v>
        <stp/>
        <stp>EM_S_STM07_IS</stp>
        <stp>4</stp>
        <stp>300079.SZ</stp>
        <stp>61</stp>
        <stp>12/31/2012</stp>
        <stp>1</stp>
        <tr r="P1375" s="1"/>
      </tp>
      <tp>
        <v>54416788</v>
        <stp/>
        <stp>EM_S_STM07_IS</stp>
        <stp>4</stp>
        <stp>000050.SZ</stp>
        <stp>61</stp>
        <stp>12/31/2012</stp>
        <stp>1</stp>
        <tr r="P48" s="1"/>
      </tp>
      <tp>
        <v>315405486.22000003</v>
        <stp/>
        <stp>EM_S_STM07_IS</stp>
        <stp>4</stp>
        <stp>002050.SZ</stp>
        <stp>61</stp>
        <stp>12/31/2010</stp>
        <stp>1</stp>
        <tr r="N522" s="1"/>
      </tp>
      <tp>
        <v>363574467.93000001</v>
        <stp/>
        <stp>EM_S_STM07_IS</stp>
        <stp>4</stp>
        <stp>002051.SZ</stp>
        <stp>61</stp>
        <stp>12/31/2010</stp>
        <stp>1</stp>
        <tr r="N523" s="1"/>
      </tp>
      <tp>
        <v>-841168.96</v>
        <stp/>
        <stp>EM_S_STM07_IS</stp>
        <stp>4</stp>
        <stp>300061.SZ</stp>
        <stp>61</stp>
        <stp>12/31/2012</stp>
        <stp>1</stp>
        <tr r="P1357" s="1"/>
      </tp>
      <tp>
        <v>-130112440.48</v>
        <stp/>
        <stp>EM_S_STM07_IS</stp>
        <stp>4</stp>
        <stp>002052.SZ</stp>
        <stp>61</stp>
        <stp>12/31/2010</stp>
        <stp>1</stp>
        <tr r="N524" s="1"/>
      </tp>
      <tp>
        <v>41998730.689999998</v>
        <stp/>
        <stp>EM_S_STM07_IS</stp>
        <stp>4</stp>
        <stp>300062.SZ</stp>
        <stp>61</stp>
        <stp>12/31/2012</stp>
        <stp>1</stp>
        <tr r="P1358" s="1"/>
      </tp>
      <tp>
        <v>19476575.460000001</v>
        <stp/>
        <stp>EM_S_STM07_IS</stp>
        <stp>4</stp>
        <stp>002053.SZ</stp>
        <stp>61</stp>
        <stp>12/31/2010</stp>
        <stp>1</stp>
        <tr r="N525" s="1"/>
      </tp>
      <tp>
        <v>14285261.23</v>
        <stp/>
        <stp>EM_S_STM07_IS</stp>
        <stp>4</stp>
        <stp>300063.SZ</stp>
        <stp>61</stp>
        <stp>12/31/2012</stp>
        <stp>1</stp>
        <tr r="P1359" s="1"/>
      </tp>
      <tp>
        <v>345773110.37</v>
        <stp/>
        <stp>EM_S_STM07_IS</stp>
        <stp>4</stp>
        <stp>002054.SZ</stp>
        <stp>61</stp>
        <stp>12/31/2010</stp>
        <stp>1</stp>
        <tr r="N526" s="1"/>
      </tp>
      <tp>
        <v>122483544.56999999</v>
        <stp/>
        <stp>EM_S_STM07_IS</stp>
        <stp>4</stp>
        <stp>300064.SZ</stp>
        <stp>61</stp>
        <stp>12/31/2012</stp>
        <stp>1</stp>
        <tr r="P1360" s="1"/>
      </tp>
      <tp>
        <v>24948377.199999999</v>
        <stp/>
        <stp>EM_S_STM07_IS</stp>
        <stp>4</stp>
        <stp>000055.SZ</stp>
        <stp>61</stp>
        <stp>12/31/2012</stp>
        <stp>1</stp>
        <tr r="P49" s="1"/>
      </tp>
      <tp>
        <v>60508850.079999998</v>
        <stp/>
        <stp>EM_S_STM07_IS</stp>
        <stp>4</stp>
        <stp>002055.SZ</stp>
        <stp>61</stp>
        <stp>12/31/2010</stp>
        <stp>1</stp>
        <tr r="N527" s="1"/>
      </tp>
      <tp>
        <v>-13296768.060000001</v>
        <stp/>
        <stp>EM_S_STM07_IS</stp>
        <stp>4</stp>
        <stp>300065.SZ</stp>
        <stp>61</stp>
        <stp>12/31/2012</stp>
        <stp>1</stp>
        <tr r="P1361" s="1"/>
      </tp>
      <tp>
        <v>18186252.870000001</v>
        <stp/>
        <stp>EM_S_STM07_IS</stp>
        <stp>4</stp>
        <stp>000056.SZ</stp>
        <stp>61</stp>
        <stp>12/31/2012</stp>
        <stp>1</stp>
        <tr r="P50" s="1"/>
      </tp>
      <tp>
        <v>362602054.87</v>
        <stp/>
        <stp>EM_S_STM07_IS</stp>
        <stp>4</stp>
        <stp>002056.SZ</stp>
        <stp>61</stp>
        <stp>12/31/2010</stp>
        <stp>1</stp>
        <tr r="N528" s="1"/>
      </tp>
      <tp>
        <v>78422731.859999999</v>
        <stp/>
        <stp>EM_S_STM07_IS</stp>
        <stp>4</stp>
        <stp>300066.SZ</stp>
        <stp>61</stp>
        <stp>12/31/2012</stp>
        <stp>1</stp>
        <tr r="P1362" s="1"/>
      </tp>
      <tp>
        <v>10280538.26</v>
        <stp/>
        <stp>EM_S_STM07_IS</stp>
        <stp>4</stp>
        <stp>002057.SZ</stp>
        <stp>61</stp>
        <stp>12/31/2010</stp>
        <stp>1</stp>
        <tr r="N529" s="1"/>
      </tp>
      <tp>
        <v>22889031.23</v>
        <stp/>
        <stp>EM_S_STM07_IS</stp>
        <stp>4</stp>
        <stp>300067.SZ</stp>
        <stp>61</stp>
        <stp>12/31/2012</stp>
        <stp>1</stp>
        <tr r="P1363" s="1"/>
      </tp>
      <tp>
        <v>45587138.060000002</v>
        <stp/>
        <stp>EM_S_STM07_IS</stp>
        <stp>4</stp>
        <stp>000058.SZ</stp>
        <stp>61</stp>
        <stp>12/31/2012</stp>
        <stp>1</stp>
        <tr r="P51" s="1"/>
      </tp>
      <tp>
        <v>13152285.960000001</v>
        <stp/>
        <stp>EM_S_STM07_IS</stp>
        <stp>4</stp>
        <stp>002058.SZ</stp>
        <stp>61</stp>
        <stp>12/31/2010</stp>
        <stp>1</stp>
        <tr r="N530" s="1"/>
      </tp>
      <tp>
        <v>126089128.56</v>
        <stp/>
        <stp>EM_S_STM07_IS</stp>
        <stp>4</stp>
        <stp>300068.SZ</stp>
        <stp>61</stp>
        <stp>12/31/2012</stp>
        <stp>1</stp>
        <tr r="P1364" s="1"/>
      </tp>
      <tp>
        <v>19626470.57</v>
        <stp/>
        <stp>EM_S_STM07_IS</stp>
        <stp>4</stp>
        <stp>000059.SZ</stp>
        <stp>61</stp>
        <stp>12/31/2012</stp>
        <stp>1</stp>
        <tr r="P52" s="1"/>
      </tp>
      <tp>
        <v>-9084204.5399999991</v>
        <stp/>
        <stp>EM_S_STM07_IS</stp>
        <stp>4</stp>
        <stp>002059.SZ</stp>
        <stp>61</stp>
        <stp>12/31/2010</stp>
        <stp>1</stp>
        <tr r="N531" s="1"/>
      </tp>
      <tp>
        <v>10953493.07</v>
        <stp/>
        <stp>EM_S_STM07_IS</stp>
        <stp>4</stp>
        <stp>300069.SZ</stp>
        <stp>61</stp>
        <stp>12/31/2012</stp>
        <stp>1</stp>
        <tr r="P1365" s="1"/>
      </tp>
      <tp>
        <v>44254978.359999999</v>
        <stp/>
        <stp>EM_S_STM07_IS</stp>
        <stp>4</stp>
        <stp>600080.SH</stp>
        <stp>61</stp>
        <stp>12/31/2012</stp>
        <stp>1</stp>
        <tr r="P1940" s="1"/>
      </tp>
      <tp>
        <v>96896050.099999994</v>
        <stp/>
        <stp>EM_S_STM07_IS</stp>
        <stp>4</stp>
        <stp>600081.SH</stp>
        <stp>61</stp>
        <stp>12/31/2012</stp>
        <stp>1</stp>
        <tr r="P1941" s="1"/>
      </tp>
      <tp>
        <v>42715811.890000001</v>
        <stp/>
        <stp>EM_S_STM07_IS</stp>
        <stp>4</stp>
        <stp>600082.SH</stp>
        <stp>61</stp>
        <stp>12/31/2012</stp>
        <stp>1</stp>
        <tr r="P1942" s="1"/>
      </tp>
      <tp>
        <v>-6358544.4299999997</v>
        <stp/>
        <stp>EM_S_STM07_IS</stp>
        <stp>4</stp>
        <stp>600083.SH</stp>
        <stp>61</stp>
        <stp>12/31/2012</stp>
        <stp>1</stp>
        <tr r="P1943" s="1"/>
      </tp>
      <tp>
        <v>9950625.6699999999</v>
        <stp/>
        <stp>EM_S_STM07_IS</stp>
        <stp>4</stp>
        <stp>600084.SH</stp>
        <stp>61</stp>
        <stp>12/31/2012</stp>
        <stp>1</stp>
        <tr r="P1944" s="1"/>
      </tp>
      <tp>
        <v>570056218.41999996</v>
        <stp/>
        <stp>EM_S_STM07_IS</stp>
        <stp>4</stp>
        <stp>600085.SH</stp>
        <stp>61</stp>
        <stp>12/31/2012</stp>
        <stp>1</stp>
        <tr r="P1945" s="1"/>
      </tp>
      <tp>
        <v>33897020.329999998</v>
        <stp/>
        <stp>EM_S_STM07_IS</stp>
        <stp>4</stp>
        <stp>603085.SH</stp>
        <stp>61</stp>
        <stp>12/31/2011</stp>
        <stp>1</stp>
        <tr r="O2883" s="1"/>
      </tp>
      <tp>
        <v>160305321.62</v>
        <stp/>
        <stp>EM_S_STM07_IS</stp>
        <stp>4</stp>
        <stp>600086.SH</stp>
        <stp>61</stp>
        <stp>12/31/2012</stp>
        <stp>1</stp>
        <tr r="P1946" s="1"/>
      </tp>
      <tp>
        <v>45213361.420000002</v>
        <stp/>
        <stp>EM_S_STM07_IS</stp>
        <stp>4</stp>
        <stp>600088.SH</stp>
        <stp>61</stp>
        <stp>12/31/2012</stp>
        <stp>1</stp>
        <tr r="P1947" s="1"/>
      </tp>
      <tp>
        <v>45678000000</v>
        <stp/>
        <stp>EM_S_STM07_IS</stp>
        <stp>4</stp>
        <stp>601088.SH</stp>
        <stp>61</stp>
        <stp>12/31/2013</stp>
        <stp>1</stp>
        <tr r="Q2708" s="1"/>
      </tp>
      <tp>
        <v>60754412.329999998</v>
        <stp/>
        <stp>EM_S_STM07_IS</stp>
        <stp>4</stp>
        <stp>603088.SH</stp>
        <stp>61</stp>
        <stp>12/31/2011</stp>
        <stp>1</stp>
        <tr r="O2884" s="1"/>
      </tp>
      <tp>
        <v>980632145.69000006</v>
        <stp/>
        <stp>EM_S_STM07_IS</stp>
        <stp>4</stp>
        <stp>600089.SH</stp>
        <stp>61</stp>
        <stp>12/31/2012</stp>
        <stp>1</stp>
        <tr r="P1948" s="1"/>
      </tp>
      <tp>
        <v>14313562.390000001</v>
        <stp/>
        <stp>EM_S_STM07_IS</stp>
        <stp>4</stp>
        <stp>600090.SH</stp>
        <stp>61</stp>
        <stp>12/31/2012</stp>
        <stp>1</stp>
        <tr r="P1949" s="1"/>
      </tp>
      <tp>
        <v>24315467.469999999</v>
        <stp/>
        <stp>EM_S_STM07_IS</stp>
        <stp>4</stp>
        <stp>603090.SH</stp>
        <stp>61</stp>
        <stp>12/31/2011</stp>
        <stp>1</stp>
        <tr r="O2885" s="1"/>
      </tp>
      <tp>
        <v>11848819.27</v>
        <stp/>
        <stp>EM_S_STM07_IS</stp>
        <stp>4</stp>
        <stp>600091.SH</stp>
        <stp>61</stp>
        <stp>12/31/2012</stp>
        <stp>1</stp>
        <tr r="P1950" s="1"/>
      </tp>
      <tp>
        <v>19943418.23</v>
        <stp/>
        <stp>EM_S_STM07_IS</stp>
        <stp>4</stp>
        <stp>600093.SH</stp>
        <stp>61</stp>
        <stp>12/31/2012</stp>
        <stp>1</stp>
        <tr r="P1951" s="1"/>
      </tp>
      <tp>
        <v>188955450.37</v>
        <stp/>
        <stp>EM_S_STM07_IS</stp>
        <stp>4</stp>
        <stp>600094.SH</stp>
        <stp>61</stp>
        <stp>12/31/2012</stp>
        <stp>1</stp>
        <tr r="P1952" s="1"/>
      </tp>
      <tp>
        <v>24494700.960000001</v>
        <stp/>
        <stp>EM_S_STM07_IS</stp>
        <stp>4</stp>
        <stp>600095.SH</stp>
        <stp>61</stp>
        <stp>12/31/2012</stp>
        <stp>1</stp>
        <tr r="P1953" s="1"/>
      </tp>
      <tp>
        <v>-527668304.23000002</v>
        <stp/>
        <stp>EM_S_STM07_IS</stp>
        <stp>4</stp>
        <stp>600096.SH</stp>
        <stp>61</stp>
        <stp>12/31/2012</stp>
        <stp>1</stp>
        <tr r="P1954" s="1"/>
      </tp>
      <tp>
        <v>128778180.63</v>
        <stp/>
        <stp>EM_S_STM07_IS</stp>
        <stp>4</stp>
        <stp>600097.SH</stp>
        <stp>61</stp>
        <stp>12/31/2012</stp>
        <stp>1</stp>
        <tr r="P1955" s="1"/>
      </tp>
      <tp>
        <v>872627086.78999996</v>
        <stp/>
        <stp>EM_S_STM07_IS</stp>
        <stp>4</stp>
        <stp>600098.SH</stp>
        <stp>61</stp>
        <stp>12/31/2012</stp>
        <stp>1</stp>
        <tr r="P1956" s="1"/>
      </tp>
      <tp>
        <v>1110645296.3099999</v>
        <stp/>
        <stp>EM_S_STM07_IS</stp>
        <stp>4</stp>
        <stp>601098.SH</stp>
        <stp>61</stp>
        <stp>12/31/2013</stp>
        <stp>1</stp>
        <tr r="Q2709" s="1"/>
      </tp>
      <tp>
        <v>99138182.260000005</v>
        <stp/>
        <stp>EM_S_STM07_IS</stp>
        <stp>4</stp>
        <stp>603098.SH</stp>
        <stp>61</stp>
        <stp>12/31/2011</stp>
        <stp>1</stp>
        <tr r="O2886" s="1"/>
      </tp>
      <tp>
        <v>492371.46</v>
        <stp/>
        <stp>EM_S_STM07_IS</stp>
        <stp>4</stp>
        <stp>600099.SH</stp>
        <stp>61</stp>
        <stp>12/31/2012</stp>
        <stp>1</stp>
        <tr r="P1957" s="1"/>
      </tp>
      <tp>
        <v>74600462.890000001</v>
        <stp/>
        <stp>EM_S_STM07_IS</stp>
        <stp>4</stp>
        <stp>601099.SH</stp>
        <stp>61</stp>
        <stp>12/31/2013</stp>
        <stp>1</stp>
        <tr r="Q2710" s="1"/>
      </tp>
      <tp>
        <v>64973200</v>
        <stp/>
        <stp>EM_S_STM07_IS</stp>
        <stp>4</stp>
        <stp>603099.SH</stp>
        <stp>61</stp>
        <stp>12/31/2011</stp>
        <stp>1</stp>
        <tr r="O2887" s="1"/>
      </tp>
      <tp>
        <v>1603158980.5699999</v>
        <stp/>
        <stp>EM_S_STM07_IS</stp>
        <stp>4</stp>
        <stp>600060.SH</stp>
        <stp>61</stp>
        <stp>12/31/2012</stp>
        <stp>1</stp>
        <tr r="P1921" s="1"/>
      </tp>
      <tp>
        <v>65045129.409999996</v>
        <stp/>
        <stp>EM_S_STM07_IS</stp>
        <stp>4</stp>
        <stp>603060.SH</stp>
        <stp>61</stp>
        <stp>12/31/2011</stp>
        <stp>1</stp>
        <tr r="O2878" s="1"/>
      </tp>
      <tp>
        <v>5097543.38</v>
        <stp/>
        <stp>EM_S_STM07_IS</stp>
        <stp>4</stp>
        <stp>600061.SH</stp>
        <stp>61</stp>
        <stp>12/31/2012</stp>
        <stp>1</stp>
        <tr r="P1922" s="1"/>
      </tp>
      <tp>
        <v>614408188.19000006</v>
        <stp/>
        <stp>EM_S_STM07_IS</stp>
        <stp>4</stp>
        <stp>600062.SH</stp>
        <stp>61</stp>
        <stp>12/31/2012</stp>
        <stp>1</stp>
        <tr r="P1923" s="1"/>
      </tp>
      <tp>
        <v>-156244478.34999999</v>
        <stp/>
        <stp>EM_S_STM07_IS</stp>
        <stp>4</stp>
        <stp>600063.SH</stp>
        <stp>61</stp>
        <stp>12/31/2012</stp>
        <stp>1</stp>
        <tr r="P1924" s="1"/>
      </tp>
      <tp>
        <v>383809256.67000002</v>
        <stp/>
        <stp>EM_S_STM07_IS</stp>
        <stp>4</stp>
        <stp>600064.SH</stp>
        <stp>61</stp>
        <stp>12/31/2012</stp>
        <stp>1</stp>
        <tr r="P1925" s="1"/>
      </tp>
      <tp>
        <v>1549721544.0799999</v>
        <stp/>
        <stp>EM_S_STM07_IS</stp>
        <stp>4</stp>
        <stp>600066.SH</stp>
        <stp>61</stp>
        <stp>12/31/2012</stp>
        <stp>1</stp>
        <tr r="P1926" s="1"/>
      </tp>
      <tp>
        <v>38492306.109999999</v>
        <stp/>
        <stp>EM_S_STM07_IS</stp>
        <stp>4</stp>
        <stp>603066.SH</stp>
        <stp>61</stp>
        <stp>12/31/2011</stp>
        <stp>1</stp>
        <tr r="O2879" s="1"/>
      </tp>
      <tp>
        <v>830837471.35000002</v>
        <stp/>
        <stp>EM_S_STM07_IS</stp>
        <stp>4</stp>
        <stp>600067.SH</stp>
        <stp>61</stp>
        <stp>12/31/2012</stp>
        <stp>1</stp>
        <tr r="P1927" s="1"/>
      </tp>
      <tp>
        <v>104372631.5</v>
        <stp/>
        <stp>EM_S_STM07_IS</stp>
        <stp>4</stp>
        <stp>603067.SH</stp>
        <stp>61</stp>
        <stp>12/31/2011</stp>
        <stp>1</stp>
        <tr r="O2880" s="1"/>
      </tp>
      <tp>
        <v>1562512640.3199999</v>
        <stp/>
        <stp>EM_S_STM07_IS</stp>
        <stp>4</stp>
        <stp>600068.SH</stp>
        <stp>61</stp>
        <stp>12/31/2012</stp>
        <stp>1</stp>
        <tr r="P1928" s="1"/>
      </tp>
      <tp>
        <v>16497602.73</v>
        <stp/>
        <stp>EM_S_STM07_IS</stp>
        <stp>4</stp>
        <stp>600069.SH</stp>
        <stp>61</stp>
        <stp>12/31/2012</stp>
        <stp>1</stp>
        <tr r="P1929" s="1"/>
      </tp>
      <tp>
        <v>121451880.62</v>
        <stp/>
        <stp>EM_S_STM07_IS</stp>
        <stp>4</stp>
        <stp>601069.SH</stp>
        <stp>61</stp>
        <stp>12/31/2013</stp>
        <stp>1</stp>
        <tr r="Q2707" s="1"/>
      </tp>
      <tp>
        <v>49167624.469999999</v>
        <stp/>
        <stp>EM_S_STM07_IS</stp>
        <stp>4</stp>
        <stp>603069.SH</stp>
        <stp>61</stp>
        <stp>12/31/2011</stp>
        <stp>1</stp>
        <tr r="O2881" s="1"/>
      </tp>
      <tp>
        <v>127201501.91</v>
        <stp/>
        <stp>EM_S_STM07_IS</stp>
        <stp>4</stp>
        <stp>600070.SH</stp>
        <stp>61</stp>
        <stp>12/31/2012</stp>
        <stp>1</stp>
        <tr r="P1930" s="1"/>
      </tp>
      <tp>
        <v>6234117.6299999999</v>
        <stp/>
        <stp>EM_S_STM07_IS</stp>
        <stp>4</stp>
        <stp>600071.SH</stp>
        <stp>61</stp>
        <stp>12/31/2012</stp>
        <stp>1</stp>
        <tr r="P1931" s="1"/>
      </tp>
      <tp>
        <v>-76051849.120000005</v>
        <stp/>
        <stp>EM_S_STM07_IS</stp>
        <stp>4</stp>
        <stp>600072.SH</stp>
        <stp>61</stp>
        <stp>12/31/2012</stp>
        <stp>1</stp>
        <tr r="P1932" s="1"/>
      </tp>
      <tp>
        <v>140111029.72</v>
        <stp/>
        <stp>EM_S_STM07_IS</stp>
        <stp>4</stp>
        <stp>600073.SH</stp>
        <stp>61</stp>
        <stp>12/31/2012</stp>
        <stp>1</stp>
        <tr r="P1933" s="1"/>
      </tp>
      <tp>
        <v>-525936778.88999999</v>
        <stp/>
        <stp>EM_S_STM07_IS</stp>
        <stp>4</stp>
        <stp>600074.SH</stp>
        <stp>61</stp>
        <stp>12/31/2012</stp>
        <stp>1</stp>
        <tr r="P1934" s="1"/>
      </tp>
      <tp>
        <v>-71314323.349999994</v>
        <stp/>
        <stp>EM_S_STM07_IS</stp>
        <stp>4</stp>
        <stp>600075.SH</stp>
        <stp>61</stp>
        <stp>12/31/2012</stp>
        <stp>1</stp>
        <tr r="P1935" s="1"/>
      </tp>
      <tp>
        <v>37769842.789999999</v>
        <stp/>
        <stp>EM_S_STM07_IS</stp>
        <stp>4</stp>
        <stp>600076.SH</stp>
        <stp>61</stp>
        <stp>12/31/2012</stp>
        <stp>1</stp>
        <tr r="P1936" s="1"/>
      </tp>
      <tp>
        <v>387313350.58999997</v>
        <stp/>
        <stp>EM_S_STM07_IS</stp>
        <stp>4</stp>
        <stp>600077.SH</stp>
        <stp>61</stp>
        <stp>12/31/2012</stp>
        <stp>1</stp>
        <tr r="P1937" s="1"/>
      </tp>
      <tp>
        <v>366276401.98000002</v>
        <stp/>
        <stp>EM_S_STM07_IS</stp>
        <stp>4</stp>
        <stp>603077.SH</stp>
        <stp>61</stp>
        <stp>12/31/2011</stp>
        <stp>1</stp>
        <tr r="O2882" s="1"/>
      </tp>
      <tp>
        <v>27552866.949999999</v>
        <stp/>
        <stp>EM_S_STM07_IS</stp>
        <stp>4</stp>
        <stp>600078.SH</stp>
        <stp>61</stp>
        <stp>12/31/2012</stp>
        <stp>1</stp>
        <tr r="P1938" s="1"/>
      </tp>
      <tp>
        <v>405990787.58999997</v>
        <stp/>
        <stp>EM_S_STM07_IS</stp>
        <stp>4</stp>
        <stp>600079.SH</stp>
        <stp>61</stp>
        <stp>12/31/2012</stp>
        <stp>1</stp>
        <tr r="P1939" s="1"/>
      </tp>
      <tp>
        <v>8438233558.3800001</v>
        <stp/>
        <stp>EM_S_STM07_IS</stp>
        <stp>4</stp>
        <stp>600048.SH</stp>
        <stp>61</stp>
        <stp>12/31/2012</stp>
        <stp>1</stp>
        <tr r="P1910" s="1"/>
      </tp>
      <tp>
        <v>2368106789</v>
        <stp/>
        <stp>EM_S_STM07_IS</stp>
        <stp>4</stp>
        <stp>600050.SH</stp>
        <stp>61</stp>
        <stp>12/31/2012</stp>
        <stp>1</stp>
        <tr r="P1911" s="1"/>
      </tp>
      <tp>
        <v>33108428.899999999</v>
        <stp/>
        <stp>EM_S_STM07_IS</stp>
        <stp>4</stp>
        <stp>600051.SH</stp>
        <stp>61</stp>
        <stp>12/31/2012</stp>
        <stp>1</stp>
        <tr r="P1912" s="1"/>
      </tp>
      <tp>
        <v>57315290.439999998</v>
        <stp/>
        <stp>EM_S_STM07_IS</stp>
        <stp>4</stp>
        <stp>600052.SH</stp>
        <stp>61</stp>
        <stp>12/31/2012</stp>
        <stp>1</stp>
        <tr r="P1913" s="1"/>
      </tp>
      <tp>
        <v>12647143.73</v>
        <stp/>
        <stp>EM_S_STM07_IS</stp>
        <stp>4</stp>
        <stp>600053.SH</stp>
        <stp>61</stp>
        <stp>12/31/2012</stp>
        <stp>1</stp>
        <tr r="P1914" s="1"/>
      </tp>
      <tp>
        <v>240008243.30000001</v>
        <stp/>
        <stp>EM_S_STM07_IS</stp>
        <stp>4</stp>
        <stp>600054.SH</stp>
        <stp>61</stp>
        <stp>12/31/2012</stp>
        <stp>1</stp>
        <tr r="P1915" s="1"/>
      </tp>
      <tp>
        <v>32257025.460000001</v>
        <stp/>
        <stp>EM_S_STM07_IS</stp>
        <stp>4</stp>
        <stp>600055.SH</stp>
        <stp>61</stp>
        <stp>12/31/2012</stp>
        <stp>1</stp>
        <tr r="P1916" s="1"/>
      </tp>
      <tp>
        <v>348560226.97000003</v>
        <stp/>
        <stp>EM_S_STM07_IS</stp>
        <stp>4</stp>
        <stp>600056.SH</stp>
        <stp>61</stp>
        <stp>12/31/2012</stp>
        <stp>1</stp>
        <tr r="P1917" s="1"/>
      </tp>
      <tp>
        <v>114857871.90000001</v>
        <stp/>
        <stp>EM_S_STM07_IS</stp>
        <stp>4</stp>
        <stp>600057.SH</stp>
        <stp>61</stp>
        <stp>12/31/2012</stp>
        <stp>1</stp>
        <tr r="P1918" s="1"/>
      </tp>
      <tp>
        <v>-380444262.63999999</v>
        <stp/>
        <stp>EM_S_STM07_IS</stp>
        <stp>4</stp>
        <stp>600058.SH</stp>
        <stp>61</stp>
        <stp>12/31/2012</stp>
        <stp>1</stp>
        <tr r="P1919" s="1"/>
      </tp>
      <tp>
        <v>244850850.13</v>
        <stp/>
        <stp>EM_S_STM07_IS</stp>
        <stp>4</stp>
        <stp>601058.SH</stp>
        <stp>61</stp>
        <stp>12/31/2013</stp>
        <stp>1</stp>
        <tr r="Q2706" s="1"/>
      </tp>
      <tp t="s">
        <v/>
        <stp/>
        <stp>EM_S_STM07_IS</stp>
        <stp>4</stp>
        <stp>603058.SH</stp>
        <stp>61</stp>
        <stp>12/31/2011</stp>
        <stp>1</stp>
        <tr r="O2877" s="1"/>
      </tp>
      <tp>
        <v>190835006.97999999</v>
        <stp/>
        <stp>EM_S_STM07_IS</stp>
        <stp>4</stp>
        <stp>600059.SH</stp>
        <stp>61</stp>
        <stp>12/31/2012</stp>
        <stp>1</stp>
        <tr r="P1920" s="1"/>
      </tp>
      <tp>
        <v>519821569.97000003</v>
        <stp/>
        <stp>EM_S_STM07_IS</stp>
        <stp>4</stp>
        <stp>600020.SH</stp>
        <stp>61</stp>
        <stp>12/31/2012</stp>
        <stp>1</stp>
        <tr r="P1894" s="1"/>
      </tp>
      <tp>
        <v>126221528.04000001</v>
        <stp/>
        <stp>EM_S_STM07_IS</stp>
        <stp>4</stp>
        <stp>601020.SH</stp>
        <stp>61</stp>
        <stp>12/31/2013</stp>
        <stp>1</stp>
        <tr r="Q2702" s="1"/>
      </tp>
      <tp>
        <v>109824109.97</v>
        <stp/>
        <stp>EM_S_STM07_IS</stp>
        <stp>4</stp>
        <stp>603020.SH</stp>
        <stp>61</stp>
        <stp>12/31/2011</stp>
        <stp>1</stp>
        <tr r="O2860" s="1"/>
      </tp>
      <tp>
        <v>883103619.01999998</v>
        <stp/>
        <stp>EM_S_STM07_IS</stp>
        <stp>4</stp>
        <stp>600021.SH</stp>
        <stp>61</stp>
        <stp>12/31/2012</stp>
        <stp>1</stp>
        <tr r="P1895" s="1"/>
      </tp>
      <tp>
        <v>732233924</v>
        <stp/>
        <stp>EM_S_STM07_IS</stp>
        <stp>4</stp>
        <stp>601021.SH</stp>
        <stp>61</stp>
        <stp>12/31/2013</stp>
        <stp>1</stp>
        <tr r="Q2703" s="1"/>
      </tp>
      <tp>
        <v>51058201.460000001</v>
        <stp/>
        <stp>EM_S_STM07_IS</stp>
        <stp>4</stp>
        <stp>603021.SH</stp>
        <stp>61</stp>
        <stp>12/31/2011</stp>
        <stp>1</stp>
        <tr r="O2861" s="1"/>
      </tp>
      <tp>
        <v>-3836510885.3499999</v>
        <stp/>
        <stp>EM_S_STM07_IS</stp>
        <stp>4</stp>
        <stp>600022.SH</stp>
        <stp>61</stp>
        <stp>12/31/2012</stp>
        <stp>1</stp>
        <tr r="P1896" s="1"/>
      </tp>
      <tp>
        <v>47021145.789999999</v>
        <stp/>
        <stp>EM_S_STM07_IS</stp>
        <stp>4</stp>
        <stp>603022.SH</stp>
        <stp>61</stp>
        <stp>12/31/2011</stp>
        <stp>1</stp>
        <tr r="O2862" s="1"/>
      </tp>
      <tp>
        <v>3497441277.1799998</v>
        <stp/>
        <stp>EM_S_STM07_IS</stp>
        <stp>4</stp>
        <stp>600023.SH</stp>
        <stp>61</stp>
        <stp>12/31/2012</stp>
        <stp>1</stp>
        <tr r="P1897" s="1"/>
      </tp>
      <tp>
        <v>68443625.560000002</v>
        <stp/>
        <stp>EM_S_STM07_IS</stp>
        <stp>4</stp>
        <stp>603023.SH</stp>
        <stp>61</stp>
        <stp>12/31/2011</stp>
        <stp>1</stp>
        <tr r="O2863" s="1"/>
      </tp>
      <tp>
        <v>289250465.63999999</v>
        <stp/>
        <stp>EM_S_STM07_IS</stp>
        <stp>4</stp>
        <stp>603025.SH</stp>
        <stp>61</stp>
        <stp>12/31/2011</stp>
        <stp>1</stp>
        <tr r="O2864" s="1"/>
      </tp>
      <tp>
        <v>73741212.219999999</v>
        <stp/>
        <stp>EM_S_STM07_IS</stp>
        <stp>4</stp>
        <stp>600026.SH</stp>
        <stp>61</stp>
        <stp>12/31/2012</stp>
        <stp>1</stp>
        <tr r="P1898" s="1"/>
      </tp>
      <tp>
        <v>116912184.36</v>
        <stp/>
        <stp>EM_S_STM07_IS</stp>
        <stp>4</stp>
        <stp>603026.SH</stp>
        <stp>61</stp>
        <stp>12/31/2011</stp>
        <stp>1</stp>
        <tr r="O2865" s="1"/>
      </tp>
      <tp>
        <v>1417695000</v>
        <stp/>
        <stp>EM_S_STM07_IS</stp>
        <stp>4</stp>
        <stp>600027.SH</stp>
        <stp>61</stp>
        <stp>12/31/2012</stp>
        <stp>1</stp>
        <tr r="P1899" s="1"/>
      </tp>
      <tp>
        <v>47054999.460000001</v>
        <stp/>
        <stp>EM_S_STM07_IS</stp>
        <stp>4</stp>
        <stp>603027.SH</stp>
        <stp>61</stp>
        <stp>12/31/2011</stp>
        <stp>1</stp>
        <tr r="O2866" s="1"/>
      </tp>
      <tp>
        <v>63496000000</v>
        <stp/>
        <stp>EM_S_STM07_IS</stp>
        <stp>4</stp>
        <stp>600028.SH</stp>
        <stp>61</stp>
        <stp>12/31/2012</stp>
        <stp>1</stp>
        <tr r="P1900" s="1"/>
      </tp>
      <tp>
        <v>148739233.97</v>
        <stp/>
        <stp>EM_S_STM07_IS</stp>
        <stp>4</stp>
        <stp>601028.SH</stp>
        <stp>61</stp>
        <stp>12/31/2013</stp>
        <stp>1</stp>
        <tr r="Q2704" s="1"/>
      </tp>
      <tp>
        <v>40650503.880000003</v>
        <stp/>
        <stp>EM_S_STM07_IS</stp>
        <stp>4</stp>
        <stp>603028.SH</stp>
        <stp>61</stp>
        <stp>12/31/2011</stp>
        <stp>1</stp>
        <tr r="O2867" s="1"/>
      </tp>
      <tp>
        <v>2628000000</v>
        <stp/>
        <stp>EM_S_STM07_IS</stp>
        <stp>4</stp>
        <stp>600029.SH</stp>
        <stp>61</stp>
        <stp>12/31/2012</stp>
        <stp>1</stp>
        <tr r="P1901" s="1"/>
      </tp>
      <tp>
        <v>51876664.189999998</v>
        <stp/>
        <stp>EM_S_STM07_IS</stp>
        <stp>4</stp>
        <stp>603029.SH</stp>
        <stp>61</stp>
        <stp>12/31/2011</stp>
        <stp>1</stp>
        <tr r="O2868" s="1"/>
      </tp>
      <tp>
        <v>4237418476.3699999</v>
        <stp/>
        <stp>EM_S_STM07_IS</stp>
        <stp>4</stp>
        <stp>600030.SH</stp>
        <stp>61</stp>
        <stp>12/31/2012</stp>
        <stp>1</stp>
        <tr r="P1902" s="1"/>
      </tp>
      <tp>
        <v>29965153.300000001</v>
        <stp/>
        <stp>EM_S_STM07_IS</stp>
        <stp>4</stp>
        <stp>603030.SH</stp>
        <stp>61</stp>
        <stp>12/31/2011</stp>
        <stp>1</stp>
        <tr r="O2869" s="1"/>
      </tp>
      <tp>
        <v>5686095000</v>
        <stp/>
        <stp>EM_S_STM07_IS</stp>
        <stp>4</stp>
        <stp>600031.SH</stp>
        <stp>61</stp>
        <stp>12/31/2012</stp>
        <stp>1</stp>
        <tr r="P1903" s="1"/>
      </tp>
      <tp>
        <v>43474126.109999999</v>
        <stp/>
        <stp>EM_S_STM07_IS</stp>
        <stp>4</stp>
        <stp>603031.SH</stp>
        <stp>61</stp>
        <stp>12/31/2011</stp>
        <stp>1</stp>
        <tr r="O2870" s="1"/>
      </tp>
      <tp>
        <v>32640550.16</v>
        <stp/>
        <stp>EM_S_STM07_IS</stp>
        <stp>4</stp>
        <stp>603032.SH</stp>
        <stp>61</stp>
        <stp>12/31/2011</stp>
        <stp>1</stp>
        <tr r="O2871" s="1"/>
      </tp>
      <tp>
        <v>410691634.57999998</v>
        <stp/>
        <stp>EM_S_STM07_IS</stp>
        <stp>4</stp>
        <stp>600033.SH</stp>
        <stp>61</stp>
        <stp>12/31/2012</stp>
        <stp>1</stp>
        <tr r="P1904" s="1"/>
      </tp>
      <tp>
        <v>43993001.109999999</v>
        <stp/>
        <stp>EM_S_STM07_IS</stp>
        <stp>4</stp>
        <stp>603033.SH</stp>
        <stp>61</stp>
        <stp>12/31/2011</stp>
        <stp>1</stp>
        <tr r="O2872" s="1"/>
      </tp>
      <tp>
        <v>195347859.21000001</v>
        <stp/>
        <stp>EM_S_STM07_IS</stp>
        <stp>4</stp>
        <stp>600035.SH</stp>
        <stp>61</stp>
        <stp>12/31/2012</stp>
        <stp>1</stp>
        <tr r="P1905" s="1"/>
      </tp>
      <tp>
        <v>132096093.02</v>
        <stp/>
        <stp>EM_S_STM07_IS</stp>
        <stp>4</stp>
        <stp>603035.SH</stp>
        <stp>61</stp>
        <stp>12/31/2011</stp>
        <stp>1</stp>
        <tr r="O2873" s="1"/>
      </tp>
      <tp>
        <v>45273000000</v>
        <stp/>
        <stp>EM_S_STM07_IS</stp>
        <stp>4</stp>
        <stp>600036.SH</stp>
        <stp>61</stp>
        <stp>12/31/2012</stp>
        <stp>1</stp>
        <tr r="P1906" s="1"/>
      </tp>
      <tp>
        <v>59732617.969999999</v>
        <stp/>
        <stp>EM_S_STM07_IS</stp>
        <stp>4</stp>
        <stp>603036.SH</stp>
        <stp>61</stp>
        <stp>12/31/2011</stp>
        <stp>1</stp>
        <tr r="O2874" s="1"/>
      </tp>
      <tp>
        <v>297404204.10000002</v>
        <stp/>
        <stp>EM_S_STM07_IS</stp>
        <stp>4</stp>
        <stp>600037.SH</stp>
        <stp>61</stp>
        <stp>12/31/2012</stp>
        <stp>1</stp>
        <tr r="P1907" s="1"/>
      </tp>
      <tp>
        <v>115556753.89</v>
        <stp/>
        <stp>EM_S_STM07_IS</stp>
        <stp>4</stp>
        <stp>600038.SH</stp>
        <stp>61</stp>
        <stp>12/31/2012</stp>
        <stp>1</stp>
        <tr r="P1908" s="1"/>
      </tp>
      <tp>
        <v>221949807.88</v>
        <stp/>
        <stp>EM_S_STM07_IS</stp>
        <stp>4</stp>
        <stp>601038.SH</stp>
        <stp>61</stp>
        <stp>12/31/2013</stp>
        <stp>1</stp>
        <tr r="Q2705" s="1"/>
      </tp>
      <tp>
        <v>51279617.210000001</v>
        <stp/>
        <stp>EM_S_STM07_IS</stp>
        <stp>4</stp>
        <stp>603038.SH</stp>
        <stp>61</stp>
        <stp>12/31/2011</stp>
        <stp>1</stp>
        <tr r="O2875" s="1"/>
      </tp>
      <tp>
        <v>675087599.38</v>
        <stp/>
        <stp>EM_S_STM07_IS</stp>
        <stp>4</stp>
        <stp>600039.SH</stp>
        <stp>61</stp>
        <stp>12/31/2012</stp>
        <stp>1</stp>
        <tr r="P1909" s="1"/>
      </tp>
      <tp>
        <v>30395096.77</v>
        <stp/>
        <stp>EM_S_STM07_IS</stp>
        <stp>4</stp>
        <stp>603039.SH</stp>
        <stp>61</stp>
        <stp>12/31/2011</stp>
        <stp>1</stp>
        <tr r="O2876" s="1"/>
      </tp>
      <tp>
        <v>34186000000</v>
        <stp/>
        <stp>EM_S_STM07_IS</stp>
        <stp>4</stp>
        <stp>600000.SH</stp>
        <stp>61</stp>
        <stp>12/31/2012</stp>
        <stp>1</stp>
        <tr r="P1879" s="1"/>
      </tp>
      <tp>
        <v>887576216.16999996</v>
        <stp/>
        <stp>EM_S_STM07_IS</stp>
        <stp>4</stp>
        <stp>601000.SH</stp>
        <stp>61</stp>
        <stp>12/31/2013</stp>
        <stp>1</stp>
        <tr r="Q2687" s="1"/>
      </tp>
      <tp>
        <v>139478616.80000001</v>
        <stp/>
        <stp>EM_S_STM07_IS</stp>
        <stp>4</stp>
        <stp>603000.SH</stp>
        <stp>61</stp>
        <stp>12/31/2011</stp>
        <stp>1</stp>
        <tr r="O2843" s="1"/>
      </tp>
      <tp>
        <v>-1400603000</v>
        <stp/>
        <stp>EM_S_STM07_IS</stp>
        <stp>4</stp>
        <stp>601001.SH</stp>
        <stp>61</stp>
        <stp>12/31/2013</stp>
        <stp>1</stp>
        <tr r="Q2688" s="1"/>
      </tp>
      <tp>
        <v>457403908.04000002</v>
        <stp/>
        <stp>EM_S_STM07_IS</stp>
        <stp>4</stp>
        <stp>603001.SH</stp>
        <stp>61</stp>
        <stp>12/31/2011</stp>
        <stp>1</stp>
        <tr r="O2844" s="1"/>
      </tp>
      <tp>
        <v>83916266.730000004</v>
        <stp/>
        <stp>EM_S_STM07_IS</stp>
        <stp>4</stp>
        <stp>601002.SH</stp>
        <stp>61</stp>
        <stp>12/31/2013</stp>
        <stp>1</stp>
        <tr r="Q2689" s="1"/>
      </tp>
      <tp>
        <v>42261726.520000003</v>
        <stp/>
        <stp>EM_S_STM07_IS</stp>
        <stp>4</stp>
        <stp>603002.SH</stp>
        <stp>61</stp>
        <stp>12/31/2011</stp>
        <stp>1</stp>
        <tr r="O2845" s="1"/>
      </tp>
      <tp>
        <v>216706286.86000001</v>
        <stp/>
        <stp>EM_S_STM07_IS</stp>
        <stp>4</stp>
        <stp>601003.SH</stp>
        <stp>61</stp>
        <stp>12/31/2013</stp>
        <stp>1</stp>
        <tr r="Q2690" s="1"/>
      </tp>
      <tp>
        <v>81532498.670000002</v>
        <stp/>
        <stp>EM_S_STM07_IS</stp>
        <stp>4</stp>
        <stp>603003.SH</stp>
        <stp>61</stp>
        <stp>12/31/2011</stp>
        <stp>1</stp>
        <tr r="O2846" s="1"/>
      </tp>
      <tp>
        <v>753089789.84000003</v>
        <stp/>
        <stp>EM_S_STM07_IS</stp>
        <stp>4</stp>
        <stp>600004.SH</stp>
        <stp>61</stp>
        <stp>12/31/2012</stp>
        <stp>1</stp>
        <tr r="P1880" s="1"/>
      </tp>
      <tp>
        <v>210001730.25999999</v>
        <stp/>
        <stp>EM_S_STM07_IS</stp>
        <stp>4</stp>
        <stp>600005.SH</stp>
        <stp>61</stp>
        <stp>12/31/2012</stp>
        <stp>1</stp>
        <tr r="P1881" s="1"/>
      </tp>
      <tp>
        <v>-2499018000</v>
        <stp/>
        <stp>EM_S_STM07_IS</stp>
        <stp>4</stp>
        <stp>601005.SH</stp>
        <stp>61</stp>
        <stp>12/31/2013</stp>
        <stp>1</stp>
        <tr r="Q2691" s="1"/>
      </tp>
      <tp>
        <v>114683450.68000001</v>
        <stp/>
        <stp>EM_S_STM07_IS</stp>
        <stp>4</stp>
        <stp>603005.SH</stp>
        <stp>61</stp>
        <stp>12/31/2011</stp>
        <stp>1</stp>
        <tr r="O2847" s="1"/>
      </tp>
      <tp>
        <v>21734192.670000002</v>
        <stp/>
        <stp>EM_S_STM07_IS</stp>
        <stp>4</stp>
        <stp>600006.SH</stp>
        <stp>61</stp>
        <stp>12/31/2012</stp>
        <stp>1</stp>
        <tr r="P1882" s="1"/>
      </tp>
      <tp>
        <v>12691540154</v>
        <stp/>
        <stp>EM_S_STM07_IS</stp>
        <stp>4</stp>
        <stp>601006.SH</stp>
        <stp>61</stp>
        <stp>12/31/2013</stp>
        <stp>1</stp>
        <tr r="Q2692" s="1"/>
      </tp>
      <tp>
        <v>53150812.079999998</v>
        <stp/>
        <stp>EM_S_STM07_IS</stp>
        <stp>4</stp>
        <stp>603006.SH</stp>
        <stp>61</stp>
        <stp>12/31/2011</stp>
        <stp>1</stp>
        <tr r="O2848" s="1"/>
      </tp>
      <tp>
        <v>382577911</v>
        <stp/>
        <stp>EM_S_STM07_IS</stp>
        <stp>4</stp>
        <stp>600007.SH</stp>
        <stp>61</stp>
        <stp>12/31/2012</stp>
        <stp>1</stp>
        <tr r="P1883" s="1"/>
      </tp>
      <tp>
        <v>72193258.780000001</v>
        <stp/>
        <stp>EM_S_STM07_IS</stp>
        <stp>4</stp>
        <stp>601007.SH</stp>
        <stp>61</stp>
        <stp>12/31/2013</stp>
        <stp>1</stp>
        <tr r="Q2693" s="1"/>
      </tp>
      <tp>
        <v>45426271.619999997</v>
        <stp/>
        <stp>EM_S_STM07_IS</stp>
        <stp>4</stp>
        <stp>603007.SH</stp>
        <stp>61</stp>
        <stp>12/31/2011</stp>
        <stp>1</stp>
        <tr r="O2849" s="1"/>
      </tp>
      <tp>
        <v>581308910.89999998</v>
        <stp/>
        <stp>EM_S_STM07_IS</stp>
        <stp>4</stp>
        <stp>600008.SH</stp>
        <stp>61</stp>
        <stp>12/31/2012</stp>
        <stp>1</stp>
        <tr r="P1884" s="1"/>
      </tp>
      <tp>
        <v>160011976.12</v>
        <stp/>
        <stp>EM_S_STM07_IS</stp>
        <stp>4</stp>
        <stp>601008.SH</stp>
        <stp>61</stp>
        <stp>12/31/2013</stp>
        <stp>1</stp>
        <tr r="Q2694" s="1"/>
      </tp>
      <tp>
        <v>87870624.359999999</v>
        <stp/>
        <stp>EM_S_STM07_IS</stp>
        <stp>4</stp>
        <stp>603008.SH</stp>
        <stp>61</stp>
        <stp>12/31/2011</stp>
        <stp>1</stp>
        <tr r="O2850" s="1"/>
      </tp>
      <tp>
        <v>1581059059.47</v>
        <stp/>
        <stp>EM_S_STM07_IS</stp>
        <stp>4</stp>
        <stp>600009.SH</stp>
        <stp>61</stp>
        <stp>12/31/2012</stp>
        <stp>1</stp>
        <tr r="P1885" s="1"/>
      </tp>
      <tp>
        <v>4496857000</v>
        <stp/>
        <stp>EM_S_STM07_IS</stp>
        <stp>4</stp>
        <stp>601009.SH</stp>
        <stp>61</stp>
        <stp>12/31/2013</stp>
        <stp>1</stp>
        <tr r="Q2695" s="1"/>
      </tp>
      <tp>
        <v>40382102.259999998</v>
        <stp/>
        <stp>EM_S_STM07_IS</stp>
        <stp>4</stp>
        <stp>603009.SH</stp>
        <stp>61</stp>
        <stp>12/31/2011</stp>
        <stp>1</stp>
        <tr r="O2851" s="1"/>
      </tp>
      <tp>
        <v>256141255.69</v>
        <stp/>
        <stp>EM_S_STM07_IS</stp>
        <stp>4</stp>
        <stp>600010.SH</stp>
        <stp>61</stp>
        <stp>12/31/2012</stp>
        <stp>1</stp>
        <tr r="P1886" s="1"/>
      </tp>
      <tp>
        <v>384642818.63</v>
        <stp/>
        <stp>EM_S_STM07_IS</stp>
        <stp>4</stp>
        <stp>601010.SH</stp>
        <stp>61</stp>
        <stp>12/31/2013</stp>
        <stp>1</stp>
        <tr r="Q2696" s="1"/>
      </tp>
      <tp>
        <v>50186819.420000002</v>
        <stp/>
        <stp>EM_S_STM07_IS</stp>
        <stp>4</stp>
        <stp>603010.SH</stp>
        <stp>61</stp>
        <stp>12/31/2011</stp>
        <stp>1</stp>
        <tr r="O2852" s="1"/>
      </tp>
      <tp>
        <v>5868651294</v>
        <stp/>
        <stp>EM_S_STM07_IS</stp>
        <stp>4</stp>
        <stp>600011.SH</stp>
        <stp>61</stp>
        <stp>12/31/2012</stp>
        <stp>1</stp>
        <tr r="P1887" s="1"/>
      </tp>
      <tp>
        <v>11662752.66</v>
        <stp/>
        <stp>EM_S_STM07_IS</stp>
        <stp>4</stp>
        <stp>601011.SH</stp>
        <stp>61</stp>
        <stp>12/31/2013</stp>
        <stp>1</stp>
        <tr r="Q2697" s="1"/>
      </tp>
      <tp>
        <v>57200444.729999997</v>
        <stp/>
        <stp>EM_S_STM07_IS</stp>
        <stp>4</stp>
        <stp>603011.SH</stp>
        <stp>61</stp>
        <stp>12/31/2011</stp>
        <stp>1</stp>
        <tr r="O2853" s="1"/>
      </tp>
      <tp>
        <v>761000765.20000005</v>
        <stp/>
        <stp>EM_S_STM07_IS</stp>
        <stp>4</stp>
        <stp>600012.SH</stp>
        <stp>61</stp>
        <stp>12/31/2012</stp>
        <stp>1</stp>
        <tr r="P1888" s="1"/>
      </tp>
      <tp>
        <v>70931779.469999999</v>
        <stp/>
        <stp>EM_S_STM07_IS</stp>
        <stp>4</stp>
        <stp>601012.SH</stp>
        <stp>61</stp>
        <stp>12/31/2013</stp>
        <stp>1</stp>
        <tr r="Q2698" s="1"/>
      </tp>
      <tp>
        <v>190022387.68000001</v>
        <stp/>
        <stp>EM_S_STM07_IS</stp>
        <stp>4</stp>
        <stp>603012.SH</stp>
        <stp>61</stp>
        <stp>12/31/2011</stp>
        <stp>1</stp>
        <tr r="O2854" s="1"/>
      </tp>
      <tp>
        <v>12796280935.73</v>
        <stp/>
        <stp>EM_S_STM07_IS</stp>
        <stp>4</stp>
        <stp>600015.SH</stp>
        <stp>61</stp>
        <stp>12/31/2012</stp>
        <stp>1</stp>
        <tr r="P1889" s="1"/>
      </tp>
      <tp>
        <v>174952814.18000001</v>
        <stp/>
        <stp>EM_S_STM07_IS</stp>
        <stp>4</stp>
        <stp>601015.SH</stp>
        <stp>61</stp>
        <stp>12/31/2013</stp>
        <stp>1</stp>
        <tr r="Q2699" s="1"/>
      </tp>
      <tp>
        <v>70808062.790000007</v>
        <stp/>
        <stp>EM_S_STM07_IS</stp>
        <stp>4</stp>
        <stp>603015.SH</stp>
        <stp>61</stp>
        <stp>12/31/2011</stp>
        <stp>1</stp>
        <tr r="O2855" s="1"/>
      </tp>
      <tp>
        <v>37563000000</v>
        <stp/>
        <stp>EM_S_STM07_IS</stp>
        <stp>4</stp>
        <stp>600016.SH</stp>
        <stp>61</stp>
        <stp>12/31/2012</stp>
        <stp>1</stp>
        <tr r="P1890" s="1"/>
      </tp>
      <tp>
        <v>195116483</v>
        <stp/>
        <stp>EM_S_STM07_IS</stp>
        <stp>4</stp>
        <stp>601016.SH</stp>
        <stp>61</stp>
        <stp>12/31/2013</stp>
        <stp>1</stp>
        <tr r="Q2700" s="1"/>
      </tp>
      <tp>
        <v>62629530.200000003</v>
        <stp/>
        <stp>EM_S_STM07_IS</stp>
        <stp>4</stp>
        <stp>603016.SH</stp>
        <stp>61</stp>
        <stp>12/31/2011</stp>
        <stp>1</stp>
        <tr r="O2856" s="1"/>
      </tp>
      <tp>
        <v>786500758.80999994</v>
        <stp/>
        <stp>EM_S_STM07_IS</stp>
        <stp>4</stp>
        <stp>600017.SH</stp>
        <stp>61</stp>
        <stp>12/31/2012</stp>
        <stp>1</stp>
        <tr r="P1891" s="1"/>
      </tp>
      <tp>
        <v>65407761.649999999</v>
        <stp/>
        <stp>EM_S_STM07_IS</stp>
        <stp>4</stp>
        <stp>603017.SH</stp>
        <stp>61</stp>
        <stp>12/31/2011</stp>
        <stp>1</stp>
        <tr r="O2857" s="1"/>
      </tp>
      <tp>
        <v>4969266616.6000004</v>
        <stp/>
        <stp>EM_S_STM07_IS</stp>
        <stp>4</stp>
        <stp>600018.SH</stp>
        <stp>61</stp>
        <stp>12/31/2012</stp>
        <stp>1</stp>
        <tr r="P1892" s="1"/>
      </tp>
      <tp>
        <v>2839820000</v>
        <stp/>
        <stp>EM_S_STM07_IS</stp>
        <stp>4</stp>
        <stp>601018.SH</stp>
        <stp>61</stp>
        <stp>12/31/2013</stp>
        <stp>1</stp>
        <tr r="Q2701" s="1"/>
      </tp>
      <tp>
        <v>117268200</v>
        <stp/>
        <stp>EM_S_STM07_IS</stp>
        <stp>4</stp>
        <stp>603018.SH</stp>
        <stp>61</stp>
        <stp>12/31/2011</stp>
        <stp>1</stp>
        <tr r="O2858" s="1"/>
      </tp>
      <tp>
        <v>10386372522.049999</v>
        <stp/>
        <stp>EM_S_STM07_IS</stp>
        <stp>4</stp>
        <stp>600019.SH</stp>
        <stp>61</stp>
        <stp>12/31/2012</stp>
        <stp>1</stp>
        <tr r="P1893" s="1"/>
      </tp>
      <tp>
        <v>123572630.05</v>
        <stp/>
        <stp>EM_S_STM07_IS</stp>
        <stp>4</stp>
        <stp>603019.SH</stp>
        <stp>61</stp>
        <stp>12/31/2011</stp>
        <stp>1</stp>
        <tr r="O2859" s="1"/>
      </tp>
      <tp>
        <v>36419866.890000001</v>
        <stp/>
        <stp>EM_S_STM07_IS</stp>
        <stp>4</stp>
        <stp>300390.SZ</stp>
        <stp>61</stp>
        <stp>12/31/2012</stp>
        <stp>1</stp>
        <tr r="P1684" s="1"/>
      </tp>
      <tp>
        <v>35477991.07</v>
        <stp/>
        <stp>EM_S_STM07_IS</stp>
        <stp>4</stp>
        <stp>300391.SZ</stp>
        <stp>61</stp>
        <stp>12/31/2012</stp>
        <stp>1</stp>
        <tr r="P1685" s="1"/>
      </tp>
      <tp>
        <v>60331761.450000003</v>
        <stp/>
        <stp>EM_S_STM07_IS</stp>
        <stp>4</stp>
        <stp>300392.SZ</stp>
        <stp>61</stp>
        <stp>12/31/2012</stp>
        <stp>1</stp>
        <tr r="P1686" s="1"/>
      </tp>
      <tp>
        <v>76618896.950000003</v>
        <stp/>
        <stp>EM_S_STM07_IS</stp>
        <stp>4</stp>
        <stp>300393.SZ</stp>
        <stp>61</stp>
        <stp>12/31/2012</stp>
        <stp>1</stp>
        <tr r="P1687" s="1"/>
      </tp>
      <tp>
        <v>55256687.520000003</v>
        <stp/>
        <stp>EM_S_STM07_IS</stp>
        <stp>4</stp>
        <stp>300394.SZ</stp>
        <stp>61</stp>
        <stp>12/31/2012</stp>
        <stp>1</stp>
        <tr r="P1688" s="1"/>
      </tp>
      <tp>
        <v>61971763.960000001</v>
        <stp/>
        <stp>EM_S_STM07_IS</stp>
        <stp>4</stp>
        <stp>300395.SZ</stp>
        <stp>61</stp>
        <stp>12/31/2012</stp>
        <stp>1</stp>
        <tr r="P1689" s="1"/>
      </tp>
      <tp>
        <v>84222594.010000005</v>
        <stp/>
        <stp>EM_S_STM07_IS</stp>
        <stp>4</stp>
        <stp>300396.SZ</stp>
        <stp>61</stp>
        <stp>12/31/2012</stp>
        <stp>1</stp>
        <tr r="P1690" s="1"/>
      </tp>
      <tp>
        <v>162698389.41</v>
        <stp/>
        <stp>EM_S_STM07_IS</stp>
        <stp>4</stp>
        <stp>300397.SZ</stp>
        <stp>61</stp>
        <stp>12/31/2012</stp>
        <stp>1</stp>
        <tr r="P1691" s="1"/>
      </tp>
      <tp>
        <v>46653267.350000001</v>
        <stp/>
        <stp>EM_S_STM07_IS</stp>
        <stp>4</stp>
        <stp>300398.SZ</stp>
        <stp>61</stp>
        <stp>12/31/2012</stp>
        <stp>1</stp>
        <tr r="P1692" s="1"/>
      </tp>
      <tp>
        <v>65375902.899999999</v>
        <stp/>
        <stp>EM_S_STM07_IS</stp>
        <stp>4</stp>
        <stp>300399.SZ</stp>
        <stp>61</stp>
        <stp>12/31/2012</stp>
        <stp>1</stp>
        <tr r="P1693" s="1"/>
      </tp>
      <tp>
        <v>44574359.829999998</v>
        <stp/>
        <stp>EM_S_STM07_IS</stp>
        <stp>4</stp>
        <stp>300380.SZ</stp>
        <stp>61</stp>
        <stp>12/31/2012</stp>
        <stp>1</stp>
        <tr r="P1674" s="1"/>
      </tp>
      <tp>
        <v>54714639.909999996</v>
        <stp/>
        <stp>EM_S_STM07_IS</stp>
        <stp>4</stp>
        <stp>300381.SZ</stp>
        <stp>61</stp>
        <stp>12/31/2012</stp>
        <stp>1</stp>
        <tr r="P1675" s="1"/>
      </tp>
      <tp>
        <v>88706310.530000001</v>
        <stp/>
        <stp>EM_S_STM07_IS</stp>
        <stp>4</stp>
        <stp>300382.SZ</stp>
        <stp>61</stp>
        <stp>12/31/2012</stp>
        <stp>1</stp>
        <tr r="P1676" s="1"/>
      </tp>
      <tp>
        <v>55381999.939999998</v>
        <stp/>
        <stp>EM_S_STM07_IS</stp>
        <stp>4</stp>
        <stp>300383.SZ</stp>
        <stp>61</stp>
        <stp>12/31/2012</stp>
        <stp>1</stp>
        <tr r="P1677" s="1"/>
      </tp>
      <tp>
        <v>67248809.709999993</v>
        <stp/>
        <stp>EM_S_STM07_IS</stp>
        <stp>4</stp>
        <stp>300384.SZ</stp>
        <stp>61</stp>
        <stp>12/31/2012</stp>
        <stp>1</stp>
        <tr r="P1678" s="1"/>
      </tp>
      <tp>
        <v>58314946.729999997</v>
        <stp/>
        <stp>EM_S_STM07_IS</stp>
        <stp>4</stp>
        <stp>300385.SZ</stp>
        <stp>61</stp>
        <stp>12/31/2012</stp>
        <stp>1</stp>
        <tr r="P1679" s="1"/>
      </tp>
      <tp>
        <v>103343707.08</v>
        <stp/>
        <stp>EM_S_STM07_IS</stp>
        <stp>4</stp>
        <stp>300386.SZ</stp>
        <stp>61</stp>
        <stp>12/31/2012</stp>
        <stp>1</stp>
        <tr r="P1680" s="1"/>
      </tp>
      <tp>
        <v>54633847.310000002</v>
        <stp/>
        <stp>EM_S_STM07_IS</stp>
        <stp>4</stp>
        <stp>300387.SZ</stp>
        <stp>61</stp>
        <stp>12/31/2012</stp>
        <stp>1</stp>
        <tr r="P1681" s="1"/>
      </tp>
      <tp>
        <v>76124598.670000002</v>
        <stp/>
        <stp>EM_S_STM07_IS</stp>
        <stp>4</stp>
        <stp>300388.SZ</stp>
        <stp>61</stp>
        <stp>12/31/2012</stp>
        <stp>1</stp>
        <tr r="P1682" s="1"/>
      </tp>
      <tp>
        <v>101180740.08</v>
        <stp/>
        <stp>EM_S_STM07_IS</stp>
        <stp>4</stp>
        <stp>300389.SZ</stp>
        <stp>61</stp>
        <stp>12/31/2012</stp>
        <stp>1</stp>
        <tr r="P1683" s="1"/>
      </tp>
      <tp>
        <v>52944383.240000002</v>
        <stp/>
        <stp>EM_S_STM07_IS</stp>
        <stp>4</stp>
        <stp>002380.SZ</stp>
        <stp>61</stp>
        <stp>12/31/2010</stp>
        <stp>1</stp>
        <tr r="N851" s="1"/>
      </tp>
      <tp>
        <v>36842069.18</v>
        <stp/>
        <stp>EM_S_STM07_IS</stp>
        <stp>4</stp>
        <stp>002381.SZ</stp>
        <stp>61</stp>
        <stp>12/31/2010</stp>
        <stp>1</stp>
        <tr r="N852" s="1"/>
      </tp>
      <tp>
        <v>40334401.289999999</v>
        <stp/>
        <stp>EM_S_STM07_IS</stp>
        <stp>4</stp>
        <stp>002382.SZ</stp>
        <stp>61</stp>
        <stp>12/31/2010</stp>
        <stp>1</stp>
        <tr r="N853" s="1"/>
      </tp>
      <tp>
        <v>53275552.469999999</v>
        <stp/>
        <stp>EM_S_STM07_IS</stp>
        <stp>4</stp>
        <stp>002383.SZ</stp>
        <stp>61</stp>
        <stp>12/31/2010</stp>
        <stp>1</stp>
        <tr r="N854" s="1"/>
      </tp>
      <tp>
        <v>92019448.170000002</v>
        <stp/>
        <stp>EM_S_STM07_IS</stp>
        <stp>4</stp>
        <stp>002384.SZ</stp>
        <stp>61</stp>
        <stp>12/31/2010</stp>
        <stp>1</stp>
        <tr r="N855" s="1"/>
      </tp>
      <tp>
        <v>311228988.26999998</v>
        <stp/>
        <stp>EM_S_STM07_IS</stp>
        <stp>4</stp>
        <stp>002385.SZ</stp>
        <stp>61</stp>
        <stp>12/31/2010</stp>
        <stp>1</stp>
        <tr r="N856" s="1"/>
      </tp>
      <tp>
        <v>111850052.03</v>
        <stp/>
        <stp>EM_S_STM07_IS</stp>
        <stp>4</stp>
        <stp>002386.SZ</stp>
        <stp>61</stp>
        <stp>12/31/2010</stp>
        <stp>1</stp>
        <tr r="N857" s="1"/>
      </tp>
      <tp>
        <v>81007466.709999993</v>
        <stp/>
        <stp>EM_S_STM07_IS</stp>
        <stp>4</stp>
        <stp>002387.SZ</stp>
        <stp>61</stp>
        <stp>12/31/2010</stp>
        <stp>1</stp>
        <tr r="N858" s="1"/>
      </tp>
      <tp>
        <v>26441756.739999998</v>
        <stp/>
        <stp>EM_S_STM07_IS</stp>
        <stp>4</stp>
        <stp>002388.SZ</stp>
        <stp>61</stp>
        <stp>12/31/2010</stp>
        <stp>1</stp>
        <tr r="N859" s="1"/>
      </tp>
      <tp>
        <v>58359804.729999997</v>
        <stp/>
        <stp>EM_S_STM07_IS</stp>
        <stp>4</stp>
        <stp>002389.SZ</stp>
        <stp>61</stp>
        <stp>12/31/2010</stp>
        <stp>1</stp>
        <tr r="N860" s="1"/>
      </tp>
      <tp>
        <v>37757393.979999997</v>
        <stp/>
        <stp>EM_S_STM07_IS</stp>
        <stp>4</stp>
        <stp>002390.SZ</stp>
        <stp>61</stp>
        <stp>12/31/2010</stp>
        <stp>1</stp>
        <tr r="N861" s="1"/>
      </tp>
      <tp>
        <v>106645741.48999999</v>
        <stp/>
        <stp>EM_S_STM07_IS</stp>
        <stp>4</stp>
        <stp>002391.SZ</stp>
        <stp>61</stp>
        <stp>12/31/2010</stp>
        <stp>1</stp>
        <tr r="N862" s="1"/>
      </tp>
      <tp>
        <v>106851392.54000001</v>
        <stp/>
        <stp>EM_S_STM07_IS</stp>
        <stp>4</stp>
        <stp>002392.SZ</stp>
        <stp>61</stp>
        <stp>12/31/2010</stp>
        <stp>1</stp>
        <tr r="N863" s="1"/>
      </tp>
      <tp>
        <v>203395229.56999999</v>
        <stp/>
        <stp>EM_S_STM07_IS</stp>
        <stp>4</stp>
        <stp>002393.SZ</stp>
        <stp>61</stp>
        <stp>12/31/2010</stp>
        <stp>1</stp>
        <tr r="N864" s="1"/>
      </tp>
      <tp>
        <v>204799356.31</v>
        <stp/>
        <stp>EM_S_STM07_IS</stp>
        <stp>4</stp>
        <stp>002394.SZ</stp>
        <stp>61</stp>
        <stp>12/31/2010</stp>
        <stp>1</stp>
        <tr r="N865" s="1"/>
      </tp>
      <tp>
        <v>44853469.219999999</v>
        <stp/>
        <stp>EM_S_STM07_IS</stp>
        <stp>4</stp>
        <stp>002395.SZ</stp>
        <stp>61</stp>
        <stp>12/31/2010</stp>
        <stp>1</stp>
        <tr r="N866" s="1"/>
      </tp>
      <tp>
        <v>138595600.74000001</v>
        <stp/>
        <stp>EM_S_STM07_IS</stp>
        <stp>4</stp>
        <stp>002396.SZ</stp>
        <stp>61</stp>
        <stp>12/31/2010</stp>
        <stp>1</stp>
        <tr r="N867" s="1"/>
      </tp>
      <tp>
        <v>91751390.390000001</v>
        <stp/>
        <stp>EM_S_STM07_IS</stp>
        <stp>4</stp>
        <stp>002397.SZ</stp>
        <stp>61</stp>
        <stp>12/31/2010</stp>
        <stp>1</stp>
        <tr r="N868" s="1"/>
      </tp>
      <tp>
        <v>57498810.009999998</v>
        <stp/>
        <stp>EM_S_STM07_IS</stp>
        <stp>4</stp>
        <stp>002398.SZ</stp>
        <stp>61</stp>
        <stp>12/31/2010</stp>
        <stp>1</stp>
        <tr r="N869" s="1"/>
      </tp>
      <tp>
        <v>1209503363.9000001</v>
        <stp/>
        <stp>EM_S_STM07_IS</stp>
        <stp>4</stp>
        <stp>002399.SZ</stp>
        <stp>61</stp>
        <stp>12/31/2010</stp>
        <stp>1</stp>
        <tr r="N870" s="1"/>
      </tp>
      <tp>
        <v>187753672.62</v>
        <stp/>
        <stp>EM_S_STM07_IS</stp>
        <stp>4</stp>
        <stp>002320.SZ</stp>
        <stp>61</stp>
        <stp>12/31/2010</stp>
        <stp>1</stp>
        <tr r="N791" s="1"/>
      </tp>
      <tp>
        <v>70373791.469999999</v>
        <stp/>
        <stp>EM_S_STM07_IS</stp>
        <stp>4</stp>
        <stp>300310.SZ</stp>
        <stp>61</stp>
        <stp>12/31/2012</stp>
        <stp>1</stp>
        <tr r="P1605" s="1"/>
      </tp>
      <tp>
        <v>56567324.950000003</v>
        <stp/>
        <stp>EM_S_STM07_IS</stp>
        <stp>4</stp>
        <stp>002321.SZ</stp>
        <stp>61</stp>
        <stp>12/31/2010</stp>
        <stp>1</stp>
        <tr r="N792" s="1"/>
      </tp>
      <tp>
        <v>39007060.359999999</v>
        <stp/>
        <stp>EM_S_STM07_IS</stp>
        <stp>4</stp>
        <stp>300311.SZ</stp>
        <stp>61</stp>
        <stp>12/31/2012</stp>
        <stp>1</stp>
        <tr r="P1606" s="1"/>
      </tp>
      <tp>
        <v>67750845.230000004</v>
        <stp/>
        <stp>EM_S_STM07_IS</stp>
        <stp>4</stp>
        <stp>002322.SZ</stp>
        <stp>61</stp>
        <stp>12/31/2010</stp>
        <stp>1</stp>
        <tr r="N793" s="1"/>
      </tp>
      <tp>
        <v>71737746.079999998</v>
        <stp/>
        <stp>EM_S_STM07_IS</stp>
        <stp>4</stp>
        <stp>300312.SZ</stp>
        <stp>61</stp>
        <stp>12/31/2012</stp>
        <stp>1</stp>
        <tr r="P1607" s="1"/>
      </tp>
      <tp>
        <v>53567988.979999997</v>
        <stp/>
        <stp>EM_S_STM07_IS</stp>
        <stp>4</stp>
        <stp>002323.SZ</stp>
        <stp>61</stp>
        <stp>12/31/2010</stp>
        <stp>1</stp>
        <tr r="N794" s="1"/>
      </tp>
      <tp>
        <v>19064987.140000001</v>
        <stp/>
        <stp>EM_S_STM07_IS</stp>
        <stp>4</stp>
        <stp>300313.SZ</stp>
        <stp>61</stp>
        <stp>12/31/2012</stp>
        <stp>1</stp>
        <tr r="P1608" s="1"/>
      </tp>
      <tp>
        <v>100553259.51000001</v>
        <stp/>
        <stp>EM_S_STM07_IS</stp>
        <stp>4</stp>
        <stp>002324.SZ</stp>
        <stp>61</stp>
        <stp>12/31/2010</stp>
        <stp>1</stp>
        <tr r="N795" s="1"/>
      </tp>
      <tp>
        <v>73866835.5</v>
        <stp/>
        <stp>EM_S_STM07_IS</stp>
        <stp>4</stp>
        <stp>300314.SZ</stp>
        <stp>61</stp>
        <stp>12/31/2012</stp>
        <stp>1</stp>
        <tr r="P1609" s="1"/>
      </tp>
      <tp>
        <v>97002022.019999996</v>
        <stp/>
        <stp>EM_S_STM07_IS</stp>
        <stp>4</stp>
        <stp>002325.SZ</stp>
        <stp>61</stp>
        <stp>12/31/2010</stp>
        <stp>1</stp>
        <tr r="N796" s="1"/>
      </tp>
      <tp>
        <v>82300006.430000007</v>
        <stp/>
        <stp>EM_S_STM07_IS</stp>
        <stp>4</stp>
        <stp>300315.SZ</stp>
        <stp>61</stp>
        <stp>12/31/2012</stp>
        <stp>1</stp>
        <tr r="P1610" s="1"/>
      </tp>
      <tp>
        <v>58318890.700000003</v>
        <stp/>
        <stp>EM_S_STM07_IS</stp>
        <stp>4</stp>
        <stp>002326.SZ</stp>
        <stp>61</stp>
        <stp>12/31/2010</stp>
        <stp>1</stp>
        <tr r="N797" s="1"/>
      </tp>
      <tp>
        <v>173615598.50999999</v>
        <stp/>
        <stp>EM_S_STM07_IS</stp>
        <stp>4</stp>
        <stp>300316.SZ</stp>
        <stp>61</stp>
        <stp>12/31/2012</stp>
        <stp>1</stp>
        <tr r="P1611" s="1"/>
      </tp>
      <tp>
        <v>127757806.11</v>
        <stp/>
        <stp>EM_S_STM07_IS</stp>
        <stp>4</stp>
        <stp>002327.SZ</stp>
        <stp>61</stp>
        <stp>12/31/2010</stp>
        <stp>1</stp>
        <tr r="N798" s="1"/>
      </tp>
      <tp>
        <v>5830827.0800000001</v>
        <stp/>
        <stp>EM_S_STM07_IS</stp>
        <stp>4</stp>
        <stp>300317.SZ</stp>
        <stp>61</stp>
        <stp>12/31/2012</stp>
        <stp>1</stp>
        <tr r="P1612" s="1"/>
      </tp>
      <tp>
        <v>157549953.56</v>
        <stp/>
        <stp>EM_S_STM07_IS</stp>
        <stp>4</stp>
        <stp>002328.SZ</stp>
        <stp>61</stp>
        <stp>12/31/2010</stp>
        <stp>1</stp>
        <tr r="N799" s="1"/>
      </tp>
      <tp>
        <v>50954466.259999998</v>
        <stp/>
        <stp>EM_S_STM07_IS</stp>
        <stp>4</stp>
        <stp>300318.SZ</stp>
        <stp>61</stp>
        <stp>12/31/2012</stp>
        <stp>1</stp>
        <tr r="P1613" s="1"/>
      </tp>
      <tp>
        <v>56929666.560000002</v>
        <stp/>
        <stp>EM_S_STM07_IS</stp>
        <stp>4</stp>
        <stp>002329.SZ</stp>
        <stp>61</stp>
        <stp>12/31/2010</stp>
        <stp>1</stp>
        <tr r="N800" s="1"/>
      </tp>
      <tp>
        <v>26325909.68</v>
        <stp/>
        <stp>EM_S_STM07_IS</stp>
        <stp>4</stp>
        <stp>300319.SZ</stp>
        <stp>61</stp>
        <stp>12/31/2012</stp>
        <stp>1</stp>
        <tr r="P1614" s="1"/>
      </tp>
      <tp>
        <v>44293168.960000001</v>
        <stp/>
        <stp>EM_S_STM07_IS</stp>
        <stp>4</stp>
        <stp>002330.SZ</stp>
        <stp>61</stp>
        <stp>12/31/2010</stp>
        <stp>1</stp>
        <tr r="N801" s="1"/>
      </tp>
      <tp>
        <v>55598274.009999998</v>
        <stp/>
        <stp>EM_S_STM07_IS</stp>
        <stp>4</stp>
        <stp>300300.SZ</stp>
        <stp>61</stp>
        <stp>12/31/2012</stp>
        <stp>1</stp>
        <tr r="P1595" s="1"/>
      </tp>
      <tp>
        <v>40766293.689999998</v>
        <stp/>
        <stp>EM_S_STM07_IS</stp>
        <stp>4</stp>
        <stp>002331.SZ</stp>
        <stp>61</stp>
        <stp>12/31/2010</stp>
        <stp>1</stp>
        <tr r="N802" s="1"/>
      </tp>
      <tp>
        <v>47563908.909999996</v>
        <stp/>
        <stp>EM_S_STM07_IS</stp>
        <stp>4</stp>
        <stp>300301.SZ</stp>
        <stp>61</stp>
        <stp>12/31/2012</stp>
        <stp>1</stp>
        <tr r="P1596" s="1"/>
      </tp>
      <tp>
        <v>120165635.09</v>
        <stp/>
        <stp>EM_S_STM07_IS</stp>
        <stp>4</stp>
        <stp>002332.SZ</stp>
        <stp>61</stp>
        <stp>12/31/2010</stp>
        <stp>1</stp>
        <tr r="N803" s="1"/>
      </tp>
      <tp>
        <v>29396390.329999998</v>
        <stp/>
        <stp>EM_S_STM07_IS</stp>
        <stp>4</stp>
        <stp>300302.SZ</stp>
        <stp>61</stp>
        <stp>12/31/2012</stp>
        <stp>1</stp>
        <tr r="P1597" s="1"/>
      </tp>
      <tp>
        <v>3259290950</v>
        <stp/>
        <stp>EM_S_STM07_IS</stp>
        <stp>4</stp>
        <stp>000333.SZ</stp>
        <stp>61</stp>
        <stp>12/31/2012</stp>
        <stp>1</stp>
        <tr r="P79" s="1"/>
      </tp>
      <tp>
        <v>66226348.140000001</v>
        <stp/>
        <stp>EM_S_STM07_IS</stp>
        <stp>4</stp>
        <stp>002333.SZ</stp>
        <stp>61</stp>
        <stp>12/31/2010</stp>
        <stp>1</stp>
        <tr r="N804" s="1"/>
      </tp>
      <tp>
        <v>91526741.140000001</v>
        <stp/>
        <stp>EM_S_STM07_IS</stp>
        <stp>4</stp>
        <stp>300303.SZ</stp>
        <stp>61</stp>
        <stp>12/31/2012</stp>
        <stp>1</stp>
        <tr r="P1598" s="1"/>
      </tp>
      <tp>
        <v>115697643.72</v>
        <stp/>
        <stp>EM_S_STM07_IS</stp>
        <stp>4</stp>
        <stp>002334.SZ</stp>
        <stp>61</stp>
        <stp>12/31/2010</stp>
        <stp>1</stp>
        <tr r="N805" s="1"/>
      </tp>
      <tp>
        <v>91165102.909999996</v>
        <stp/>
        <stp>EM_S_STM07_IS</stp>
        <stp>4</stp>
        <stp>300304.SZ</stp>
        <stp>61</stp>
        <stp>12/31/2012</stp>
        <stp>1</stp>
        <tr r="P1599" s="1"/>
      </tp>
      <tp>
        <v>92588063.909999996</v>
        <stp/>
        <stp>EM_S_STM07_IS</stp>
        <stp>4</stp>
        <stp>002335.SZ</stp>
        <stp>61</stp>
        <stp>12/31/2010</stp>
        <stp>1</stp>
        <tr r="N806" s="1"/>
      </tp>
      <tp>
        <v>111249232.56999999</v>
        <stp/>
        <stp>EM_S_STM07_IS</stp>
        <stp>4</stp>
        <stp>300305.SZ</stp>
        <stp>61</stp>
        <stp>12/31/2012</stp>
        <stp>1</stp>
        <tr r="P1600" s="1"/>
      </tp>
      <tp>
        <v>237010569.66</v>
        <stp/>
        <stp>EM_S_STM07_IS</stp>
        <stp>4</stp>
        <stp>002336.SZ</stp>
        <stp>61</stp>
        <stp>12/31/2010</stp>
        <stp>1</stp>
        <tr r="N807" s="1"/>
      </tp>
      <tp>
        <v>72477380.599999994</v>
        <stp/>
        <stp>EM_S_STM07_IS</stp>
        <stp>4</stp>
        <stp>300306.SZ</stp>
        <stp>61</stp>
        <stp>12/31/2012</stp>
        <stp>1</stp>
        <tr r="P1601" s="1"/>
      </tp>
      <tp>
        <v>91747530.829999998</v>
        <stp/>
        <stp>EM_S_STM07_IS</stp>
        <stp>4</stp>
        <stp>002337.SZ</stp>
        <stp>61</stp>
        <stp>12/31/2010</stp>
        <stp>1</stp>
        <tr r="N808" s="1"/>
      </tp>
      <tp>
        <v>379257116.01999998</v>
        <stp/>
        <stp>EM_S_STM07_IS</stp>
        <stp>4</stp>
        <stp>300307.SZ</stp>
        <stp>61</stp>
        <stp>12/31/2012</stp>
        <stp>1</stp>
        <tr r="P1602" s="1"/>
      </tp>
      <tp>
        <v>2990996934.9099998</v>
        <stp/>
        <stp>EM_S_STM07_IS</stp>
        <stp>4</stp>
        <stp>000338.SZ</stp>
        <stp>61</stp>
        <stp>12/31/2012</stp>
        <stp>1</stp>
        <tr r="P80" s="1"/>
      </tp>
      <tp>
        <v>48002401.920000002</v>
        <stp/>
        <stp>EM_S_STM07_IS</stp>
        <stp>4</stp>
        <stp>002338.SZ</stp>
        <stp>61</stp>
        <stp>12/31/2010</stp>
        <stp>1</stp>
        <tr r="N809" s="1"/>
      </tp>
      <tp>
        <v>28775877.57</v>
        <stp/>
        <stp>EM_S_STM07_IS</stp>
        <stp>4</stp>
        <stp>300308.SZ</stp>
        <stp>61</stp>
        <stp>12/31/2012</stp>
        <stp>1</stp>
        <tr r="P1603" s="1"/>
      </tp>
      <tp>
        <v>54603317.189999998</v>
        <stp/>
        <stp>EM_S_STM07_IS</stp>
        <stp>4</stp>
        <stp>002339.SZ</stp>
        <stp>61</stp>
        <stp>12/31/2010</stp>
        <stp>1</stp>
        <tr r="N810" s="1"/>
      </tp>
      <tp>
        <v>103361656.75</v>
        <stp/>
        <stp>EM_S_STM07_IS</stp>
        <stp>4</stp>
        <stp>300309.SZ</stp>
        <stp>61</stp>
        <stp>12/31/2012</stp>
        <stp>1</stp>
        <tr r="P1604" s="1"/>
      </tp>
      <tp>
        <v>119718403.70999999</v>
        <stp/>
        <stp>EM_S_STM07_IS</stp>
        <stp>4</stp>
        <stp>002300.SZ</stp>
        <stp>61</stp>
        <stp>12/31/2010</stp>
        <stp>1</stp>
        <tr r="N771" s="1"/>
      </tp>
      <tp>
        <v>31674347.170000002</v>
        <stp/>
        <stp>EM_S_STM07_IS</stp>
        <stp>4</stp>
        <stp>300330.SZ</stp>
        <stp>61</stp>
        <stp>12/31/2012</stp>
        <stp>1</stp>
        <tr r="P1625" s="1"/>
      </tp>
      <tp>
        <v>159313470.66</v>
        <stp/>
        <stp>EM_S_STM07_IS</stp>
        <stp>4</stp>
        <stp>000301.SZ</stp>
        <stp>61</stp>
        <stp>12/31/2012</stp>
        <stp>1</stp>
        <tr r="P78" s="1"/>
      </tp>
      <tp>
        <v>50524552.990000002</v>
        <stp/>
        <stp>EM_S_STM07_IS</stp>
        <stp>4</stp>
        <stp>002301.SZ</stp>
        <stp>61</stp>
        <stp>12/31/2010</stp>
        <stp>1</stp>
        <tr r="N772" s="1"/>
      </tp>
      <tp>
        <v>29739358.219999999</v>
        <stp/>
        <stp>EM_S_STM07_IS</stp>
        <stp>4</stp>
        <stp>300331.SZ</stp>
        <stp>61</stp>
        <stp>12/31/2012</stp>
        <stp>1</stp>
        <tr r="P1626" s="1"/>
      </tp>
      <tp>
        <v>107427996.59999999</v>
        <stp/>
        <stp>EM_S_STM07_IS</stp>
        <stp>4</stp>
        <stp>002302.SZ</stp>
        <stp>61</stp>
        <stp>12/31/2010</stp>
        <stp>1</stp>
        <tr r="N773" s="1"/>
      </tp>
      <tp>
        <v>90501750.069999993</v>
        <stp/>
        <stp>EM_S_STM07_IS</stp>
        <stp>4</stp>
        <stp>300332.SZ</stp>
        <stp>61</stp>
        <stp>12/31/2012</stp>
        <stp>1</stp>
        <tr r="P1627" s="1"/>
      </tp>
      <tp>
        <v>142490523.40000001</v>
        <stp/>
        <stp>EM_S_STM07_IS</stp>
        <stp>4</stp>
        <stp>002303.SZ</stp>
        <stp>61</stp>
        <stp>12/31/2010</stp>
        <stp>1</stp>
        <tr r="N774" s="1"/>
      </tp>
      <tp>
        <v>79263275.430000007</v>
        <stp/>
        <stp>EM_S_STM07_IS</stp>
        <stp>4</stp>
        <stp>300333.SZ</stp>
        <stp>61</stp>
        <stp>12/31/2012</stp>
        <stp>1</stp>
        <tr r="P1628" s="1"/>
      </tp>
      <tp>
        <v>2204667836.96</v>
        <stp/>
        <stp>EM_S_STM07_IS</stp>
        <stp>4</stp>
        <stp>002304.SZ</stp>
        <stp>61</stp>
        <stp>12/31/2010</stp>
        <stp>1</stp>
        <tr r="N775" s="1"/>
      </tp>
      <tp>
        <v>59311200.939999998</v>
        <stp/>
        <stp>EM_S_STM07_IS</stp>
        <stp>4</stp>
        <stp>300334.SZ</stp>
        <stp>61</stp>
        <stp>12/31/2012</stp>
        <stp>1</stp>
        <tr r="P1629" s="1"/>
      </tp>
      <tp>
        <v>192414797.02000001</v>
        <stp/>
        <stp>EM_S_STM07_IS</stp>
        <stp>4</stp>
        <stp>002305.SZ</stp>
        <stp>61</stp>
        <stp>12/31/2010</stp>
        <stp>1</stp>
        <tr r="N776" s="1"/>
      </tp>
      <tp>
        <v>59371793.25</v>
        <stp/>
        <stp>EM_S_STM07_IS</stp>
        <stp>4</stp>
        <stp>300335.SZ</stp>
        <stp>61</stp>
        <stp>12/31/2012</stp>
        <stp>1</stp>
        <tr r="P1630" s="1"/>
      </tp>
      <tp>
        <v>58022178.289999999</v>
        <stp/>
        <stp>EM_S_STM07_IS</stp>
        <stp>4</stp>
        <stp>002306.SZ</stp>
        <stp>61</stp>
        <stp>12/31/2010</stp>
        <stp>1</stp>
        <tr r="N777" s="1"/>
      </tp>
      <tp>
        <v>90558107.180000007</v>
        <stp/>
        <stp>EM_S_STM07_IS</stp>
        <stp>4</stp>
        <stp>300336.SZ</stp>
        <stp>61</stp>
        <stp>12/31/2012</stp>
        <stp>1</stp>
        <tr r="P1631" s="1"/>
      </tp>
      <tp>
        <v>63030633.890000001</v>
        <stp/>
        <stp>EM_S_STM07_IS</stp>
        <stp>4</stp>
        <stp>002307.SZ</stp>
        <stp>61</stp>
        <stp>12/31/2010</stp>
        <stp>1</stp>
        <tr r="N778" s="1"/>
      </tp>
      <tp>
        <v>99850047.390000001</v>
        <stp/>
        <stp>EM_S_STM07_IS</stp>
        <stp>4</stp>
        <stp>300337.SZ</stp>
        <stp>61</stp>
        <stp>12/31/2012</stp>
        <stp>1</stp>
        <tr r="P1632" s="1"/>
      </tp>
      <tp>
        <v>201475549.72</v>
        <stp/>
        <stp>EM_S_STM07_IS</stp>
        <stp>4</stp>
        <stp>002308.SZ</stp>
        <stp>61</stp>
        <stp>12/31/2010</stp>
        <stp>1</stp>
        <tr r="N779" s="1"/>
      </tp>
      <tp>
        <v>57823547.700000003</v>
        <stp/>
        <stp>EM_S_STM07_IS</stp>
        <stp>4</stp>
        <stp>300338.SZ</stp>
        <stp>61</stp>
        <stp>12/31/2012</stp>
        <stp>1</stp>
        <tr r="P1633" s="1"/>
      </tp>
      <tp>
        <v>188794852.84999999</v>
        <stp/>
        <stp>EM_S_STM07_IS</stp>
        <stp>4</stp>
        <stp>002309.SZ</stp>
        <stp>61</stp>
        <stp>12/31/2010</stp>
        <stp>1</stp>
        <tr r="N780" s="1"/>
      </tp>
      <tp>
        <v>65547736.310000002</v>
        <stp/>
        <stp>EM_S_STM07_IS</stp>
        <stp>4</stp>
        <stp>300339.SZ</stp>
        <stp>61</stp>
        <stp>12/31/2012</stp>
        <stp>1</stp>
        <tr r="P1634" s="1"/>
      </tp>
      <tp>
        <v>258006183.43000001</v>
        <stp/>
        <stp>EM_S_STM07_IS</stp>
        <stp>4</stp>
        <stp>002310.SZ</stp>
        <stp>61</stp>
        <stp>12/31/2010</stp>
        <stp>1</stp>
        <tr r="N781" s="1"/>
      </tp>
      <tp>
        <v>58531069.259999998</v>
        <stp/>
        <stp>EM_S_STM07_IS</stp>
        <stp>4</stp>
        <stp>300320.SZ</stp>
        <stp>61</stp>
        <stp>12/31/2012</stp>
        <stp>1</stp>
        <tr r="P1615" s="1"/>
      </tp>
      <tp>
        <v>211068132.02000001</v>
        <stp/>
        <stp>EM_S_STM07_IS</stp>
        <stp>4</stp>
        <stp>002311.SZ</stp>
        <stp>61</stp>
        <stp>12/31/2010</stp>
        <stp>1</stp>
        <tr r="N782" s="1"/>
      </tp>
      <tp>
        <v>30044384.27</v>
        <stp/>
        <stp>EM_S_STM07_IS</stp>
        <stp>4</stp>
        <stp>300321.SZ</stp>
        <stp>61</stp>
        <stp>12/31/2012</stp>
        <stp>1</stp>
        <tr r="P1616" s="1"/>
      </tp>
      <tp>
        <v>52520460.899999999</v>
        <stp/>
        <stp>EM_S_STM07_IS</stp>
        <stp>4</stp>
        <stp>002312.SZ</stp>
        <stp>61</stp>
        <stp>12/31/2010</stp>
        <stp>1</stp>
        <tr r="N783" s="1"/>
      </tp>
      <tp>
        <v>42479997</v>
        <stp/>
        <stp>EM_S_STM07_IS</stp>
        <stp>4</stp>
        <stp>300322.SZ</stp>
        <stp>61</stp>
        <stp>12/31/2012</stp>
        <stp>1</stp>
        <tr r="P1617" s="1"/>
      </tp>
      <tp>
        <v>100776227.8</v>
        <stp/>
        <stp>EM_S_STM07_IS</stp>
        <stp>4</stp>
        <stp>002313.SZ</stp>
        <stp>61</stp>
        <stp>12/31/2010</stp>
        <stp>1</stp>
        <tr r="N784" s="1"/>
      </tp>
      <tp>
        <v>87338602.849999994</v>
        <stp/>
        <stp>EM_S_STM07_IS</stp>
        <stp>4</stp>
        <stp>300323.SZ</stp>
        <stp>61</stp>
        <stp>12/31/2012</stp>
        <stp>1</stp>
        <tr r="P1618" s="1"/>
      </tp>
      <tp>
        <v>145254194.11000001</v>
        <stp/>
        <stp>EM_S_STM07_IS</stp>
        <stp>4</stp>
        <stp>002314.SZ</stp>
        <stp>61</stp>
        <stp>12/31/2010</stp>
        <stp>1</stp>
        <tr r="N785" s="1"/>
      </tp>
      <tp>
        <v>46890276.009999998</v>
        <stp/>
        <stp>EM_S_STM07_IS</stp>
        <stp>4</stp>
        <stp>300324.SZ</stp>
        <stp>61</stp>
        <stp>12/31/2012</stp>
        <stp>1</stp>
        <tr r="P1619" s="1"/>
      </tp>
      <tp>
        <v>150369165.91999999</v>
        <stp/>
        <stp>EM_S_STM07_IS</stp>
        <stp>4</stp>
        <stp>002315.SZ</stp>
        <stp>61</stp>
        <stp>12/31/2010</stp>
        <stp>1</stp>
        <tr r="N786" s="1"/>
      </tp>
      <tp>
        <v>56148996.630000003</v>
        <stp/>
        <stp>EM_S_STM07_IS</stp>
        <stp>4</stp>
        <stp>300325.SZ</stp>
        <stp>61</stp>
        <stp>12/31/2012</stp>
        <stp>1</stp>
        <tr r="P1620" s="1"/>
      </tp>
      <tp>
        <v>44847891.009999998</v>
        <stp/>
        <stp>EM_S_STM07_IS</stp>
        <stp>4</stp>
        <stp>002316.SZ</stp>
        <stp>61</stp>
        <stp>12/31/2010</stp>
        <stp>1</stp>
        <tr r="N787" s="1"/>
      </tp>
      <tp>
        <v>55523769.43</v>
        <stp/>
        <stp>EM_S_STM07_IS</stp>
        <stp>4</stp>
        <stp>300326.SZ</stp>
        <stp>61</stp>
        <stp>12/31/2012</stp>
        <stp>1</stp>
        <tr r="P1621" s="1"/>
      </tp>
      <tp>
        <v>131510099.75</v>
        <stp/>
        <stp>EM_S_STM07_IS</stp>
        <stp>4</stp>
        <stp>002317.SZ</stp>
        <stp>61</stp>
        <stp>12/31/2010</stp>
        <stp>1</stp>
        <tr r="N788" s="1"/>
      </tp>
      <tp>
        <v>24360113.550000001</v>
        <stp/>
        <stp>EM_S_STM07_IS</stp>
        <stp>4</stp>
        <stp>300327.SZ</stp>
        <stp>61</stp>
        <stp>12/31/2012</stp>
        <stp>1</stp>
        <tr r="P1622" s="1"/>
      </tp>
      <tp>
        <v>73216451.560000002</v>
        <stp/>
        <stp>EM_S_STM07_IS</stp>
        <stp>4</stp>
        <stp>002318.SZ</stp>
        <stp>61</stp>
        <stp>12/31/2010</stp>
        <stp>1</stp>
        <tr r="N789" s="1"/>
      </tp>
      <tp>
        <v>39644808.369999997</v>
        <stp/>
        <stp>EM_S_STM07_IS</stp>
        <stp>4</stp>
        <stp>300328.SZ</stp>
        <stp>61</stp>
        <stp>12/31/2012</stp>
        <stp>1</stp>
        <tr r="P1623" s="1"/>
      </tp>
      <tp>
        <v>31865786.43</v>
        <stp/>
        <stp>EM_S_STM07_IS</stp>
        <stp>4</stp>
        <stp>002319.SZ</stp>
        <stp>61</stp>
        <stp>12/31/2010</stp>
        <stp>1</stp>
        <tr r="N790" s="1"/>
      </tp>
      <tp>
        <v>30513282.25</v>
        <stp/>
        <stp>EM_S_STM07_IS</stp>
        <stp>4</stp>
        <stp>300329.SZ</stp>
        <stp>61</stp>
        <stp>12/31/2012</stp>
        <stp>1</stp>
        <tr r="P1624" s="1"/>
      </tp>
      <tp>
        <v>52817061.670000002</v>
        <stp/>
        <stp>EM_S_STM07_IS</stp>
        <stp>4</stp>
        <stp>002360.SZ</stp>
        <stp>61</stp>
        <stp>12/31/2010</stp>
        <stp>1</stp>
        <tr r="N831" s="1"/>
      </tp>
      <tp>
        <v>39604117.299999997</v>
        <stp/>
        <stp>EM_S_STM07_IS</stp>
        <stp>4</stp>
        <stp>300350.SZ</stp>
        <stp>61</stp>
        <stp>12/31/2012</stp>
        <stp>1</stp>
        <tr r="P1645" s="1"/>
      </tp>
      <tp>
        <v>32578571.469999999</v>
        <stp/>
        <stp>EM_S_STM07_IS</stp>
        <stp>4</stp>
        <stp>002361.SZ</stp>
        <stp>61</stp>
        <stp>12/31/2010</stp>
        <stp>1</stp>
        <tr r="N832" s="1"/>
      </tp>
      <tp>
        <v>52339256.520000003</v>
        <stp/>
        <stp>EM_S_STM07_IS</stp>
        <stp>4</stp>
        <stp>300351.SZ</stp>
        <stp>61</stp>
        <stp>12/31/2012</stp>
        <stp>1</stp>
        <tr r="P1646" s="1"/>
      </tp>
      <tp>
        <v>87901607.700000003</v>
        <stp/>
        <stp>EM_S_STM07_IS</stp>
        <stp>4</stp>
        <stp>002362.SZ</stp>
        <stp>61</stp>
        <stp>12/31/2010</stp>
        <stp>1</stp>
        <tr r="N833" s="1"/>
      </tp>
      <tp>
        <v>60107528.990000002</v>
        <stp/>
        <stp>EM_S_STM07_IS</stp>
        <stp>4</stp>
        <stp>300352.SZ</stp>
        <stp>61</stp>
        <stp>12/31/2012</stp>
        <stp>1</stp>
        <tr r="P1647" s="1"/>
      </tp>
      <tp>
        <v>49395221.700000003</v>
        <stp/>
        <stp>EM_S_STM07_IS</stp>
        <stp>4</stp>
        <stp>002363.SZ</stp>
        <stp>61</stp>
        <stp>12/31/2010</stp>
        <stp>1</stp>
        <tr r="N834" s="1"/>
      </tp>
      <tp>
        <v>44807989.270000003</v>
        <stp/>
        <stp>EM_S_STM07_IS</stp>
        <stp>4</stp>
        <stp>300353.SZ</stp>
        <stp>61</stp>
        <stp>12/31/2012</stp>
        <stp>1</stp>
        <tr r="P1648" s="1"/>
      </tp>
      <tp>
        <v>35495716.350000001</v>
        <stp/>
        <stp>EM_S_STM07_IS</stp>
        <stp>4</stp>
        <stp>002364.SZ</stp>
        <stp>61</stp>
        <stp>12/31/2010</stp>
        <stp>1</stp>
        <tr r="N835" s="1"/>
      </tp>
      <tp>
        <v>32508104.02</v>
        <stp/>
        <stp>EM_S_STM07_IS</stp>
        <stp>4</stp>
        <stp>300354.SZ</stp>
        <stp>61</stp>
        <stp>12/31/2012</stp>
        <stp>1</stp>
        <tr r="P1649" s="1"/>
      </tp>
      <tp>
        <v>46106940.920000002</v>
        <stp/>
        <stp>EM_S_STM07_IS</stp>
        <stp>4</stp>
        <stp>002365.SZ</stp>
        <stp>61</stp>
        <stp>12/31/2010</stp>
        <stp>1</stp>
        <tr r="N836" s="1"/>
      </tp>
      <tp>
        <v>127252554.48</v>
        <stp/>
        <stp>EM_S_STM07_IS</stp>
        <stp>4</stp>
        <stp>300355.SZ</stp>
        <stp>61</stp>
        <stp>12/31/2012</stp>
        <stp>1</stp>
        <tr r="P1650" s="1"/>
      </tp>
      <tp>
        <v>63377250.979999997</v>
        <stp/>
        <stp>EM_S_STM07_IS</stp>
        <stp>4</stp>
        <stp>002366.SZ</stp>
        <stp>61</stp>
        <stp>12/31/2010</stp>
        <stp>1</stp>
        <tr r="N837" s="1"/>
      </tp>
      <tp>
        <v>72656085.709999993</v>
        <stp/>
        <stp>EM_S_STM07_IS</stp>
        <stp>4</stp>
        <stp>300356.SZ</stp>
        <stp>61</stp>
        <stp>12/31/2012</stp>
        <stp>1</stp>
        <tr r="P1651" s="1"/>
      </tp>
      <tp>
        <v>119874699.95999999</v>
        <stp/>
        <stp>EM_S_STM07_IS</stp>
        <stp>4</stp>
        <stp>002367.SZ</stp>
        <stp>61</stp>
        <stp>12/31/2010</stp>
        <stp>1</stp>
        <tr r="N838" s="1"/>
      </tp>
      <tp>
        <v>53773772.090000004</v>
        <stp/>
        <stp>EM_S_STM07_IS</stp>
        <stp>4</stp>
        <stp>300357.SZ</stp>
        <stp>61</stp>
        <stp>12/31/2012</stp>
        <stp>1</stp>
        <tr r="P1652" s="1"/>
      </tp>
      <tp>
        <v>87144668.780000001</v>
        <stp/>
        <stp>EM_S_STM07_IS</stp>
        <stp>4</stp>
        <stp>002368.SZ</stp>
        <stp>61</stp>
        <stp>12/31/2010</stp>
        <stp>1</stp>
        <tr r="N839" s="1"/>
      </tp>
      <tp>
        <v>95367795.319999993</v>
        <stp/>
        <stp>EM_S_STM07_IS</stp>
        <stp>4</stp>
        <stp>300358.SZ</stp>
        <stp>61</stp>
        <stp>12/31/2012</stp>
        <stp>1</stp>
        <tr r="P1653" s="1"/>
      </tp>
      <tp>
        <v>73951392.230000004</v>
        <stp/>
        <stp>EM_S_STM07_IS</stp>
        <stp>4</stp>
        <stp>002369.SZ</stp>
        <stp>61</stp>
        <stp>12/31/2010</stp>
        <stp>1</stp>
        <tr r="N840" s="1"/>
      </tp>
      <tp>
        <v>43705164.590000004</v>
        <stp/>
        <stp>EM_S_STM07_IS</stp>
        <stp>4</stp>
        <stp>300359.SZ</stp>
        <stp>61</stp>
        <stp>12/31/2012</stp>
        <stp>1</stp>
        <tr r="P1654" s="1"/>
      </tp>
      <tp>
        <v>42046485.130000003</v>
        <stp/>
        <stp>EM_S_STM07_IS</stp>
        <stp>4</stp>
        <stp>002370.SZ</stp>
        <stp>61</stp>
        <stp>12/31/2010</stp>
        <stp>1</stp>
        <tr r="N841" s="1"/>
      </tp>
      <tp>
        <v>42599333.229999997</v>
        <stp/>
        <stp>EM_S_STM07_IS</stp>
        <stp>4</stp>
        <stp>300340.SZ</stp>
        <stp>61</stp>
        <stp>12/31/2012</stp>
        <stp>1</stp>
        <tr r="P1635" s="1"/>
      </tp>
      <tp>
        <v>81093994.659999996</v>
        <stp/>
        <stp>EM_S_STM07_IS</stp>
        <stp>4</stp>
        <stp>002371.SZ</stp>
        <stp>61</stp>
        <stp>12/31/2010</stp>
        <stp>1</stp>
        <tr r="N842" s="1"/>
      </tp>
      <tp>
        <v>35186106.130000003</v>
        <stp/>
        <stp>EM_S_STM07_IS</stp>
        <stp>4</stp>
        <stp>300341.SZ</stp>
        <stp>61</stp>
        <stp>12/31/2012</stp>
        <stp>1</stp>
        <tr r="P1636" s="1"/>
      </tp>
      <tp>
        <v>170117635.91</v>
        <stp/>
        <stp>EM_S_STM07_IS</stp>
        <stp>4</stp>
        <stp>002372.SZ</stp>
        <stp>61</stp>
        <stp>12/31/2010</stp>
        <stp>1</stp>
        <tr r="N843" s="1"/>
      </tp>
      <tp>
        <v>80342182.129999995</v>
        <stp/>
        <stp>EM_S_STM07_IS</stp>
        <stp>4</stp>
        <stp>300342.SZ</stp>
        <stp>61</stp>
        <stp>12/31/2012</stp>
        <stp>1</stp>
        <tr r="P1637" s="1"/>
      </tp>
      <tp>
        <v>23425897.579999998</v>
        <stp/>
        <stp>EM_S_STM07_IS</stp>
        <stp>4</stp>
        <stp>002373.SZ</stp>
        <stp>61</stp>
        <stp>12/31/2010</stp>
        <stp>1</stp>
        <tr r="N844" s="1"/>
      </tp>
      <tp>
        <v>54416930.210000001</v>
        <stp/>
        <stp>EM_S_STM07_IS</stp>
        <stp>4</stp>
        <stp>300343.SZ</stp>
        <stp>61</stp>
        <stp>12/31/2012</stp>
        <stp>1</stp>
        <tr r="P1638" s="1"/>
      </tp>
      <tp>
        <v>30192707.34</v>
        <stp/>
        <stp>EM_S_STM07_IS</stp>
        <stp>4</stp>
        <stp>002374.SZ</stp>
        <stp>61</stp>
        <stp>12/31/2010</stp>
        <stp>1</stp>
        <tr r="N845" s="1"/>
      </tp>
      <tp>
        <v>44955040.770000003</v>
        <stp/>
        <stp>EM_S_STM07_IS</stp>
        <stp>4</stp>
        <stp>300344.SZ</stp>
        <stp>61</stp>
        <stp>12/31/2012</stp>
        <stp>1</stp>
        <tr r="P1639" s="1"/>
      </tp>
      <tp>
        <v>262245844.77000001</v>
        <stp/>
        <stp>EM_S_STM07_IS</stp>
        <stp>4</stp>
        <stp>002375.SZ</stp>
        <stp>61</stp>
        <stp>12/31/2010</stp>
        <stp>1</stp>
        <tr r="N846" s="1"/>
      </tp>
      <tp>
        <v>48609851.990000002</v>
        <stp/>
        <stp>EM_S_STM07_IS</stp>
        <stp>4</stp>
        <stp>300345.SZ</stp>
        <stp>61</stp>
        <stp>12/31/2012</stp>
        <stp>1</stp>
        <tr r="P1640" s="1"/>
      </tp>
      <tp>
        <v>111492866.33</v>
        <stp/>
        <stp>EM_S_STM07_IS</stp>
        <stp>4</stp>
        <stp>002376.SZ</stp>
        <stp>61</stp>
        <stp>12/31/2010</stp>
        <stp>1</stp>
        <tr r="N847" s="1"/>
      </tp>
      <tp>
        <v>90192785.430000007</v>
        <stp/>
        <stp>EM_S_STM07_IS</stp>
        <stp>4</stp>
        <stp>300346.SZ</stp>
        <stp>61</stp>
        <stp>12/31/2012</stp>
        <stp>1</stp>
        <tr r="P1641" s="1"/>
      </tp>
      <tp>
        <v>37462332.759999998</v>
        <stp/>
        <stp>EM_S_STM07_IS</stp>
        <stp>4</stp>
        <stp>002377.SZ</stp>
        <stp>61</stp>
        <stp>12/31/2010</stp>
        <stp>1</stp>
        <tr r="N848" s="1"/>
      </tp>
      <tp>
        <v>67748512.859999999</v>
        <stp/>
        <stp>EM_S_STM07_IS</stp>
        <stp>4</stp>
        <stp>300347.SZ</stp>
        <stp>61</stp>
        <stp>12/31/2012</stp>
        <stp>1</stp>
        <tr r="P1642" s="1"/>
      </tp>
      <tp>
        <v>151440357.47999999</v>
        <stp/>
        <stp>EM_S_STM07_IS</stp>
        <stp>4</stp>
        <stp>002378.SZ</stp>
        <stp>61</stp>
        <stp>12/31/2010</stp>
        <stp>1</stp>
        <tr r="N849" s="1"/>
      </tp>
      <tp>
        <v>42903233.340000004</v>
        <stp/>
        <stp>EM_S_STM07_IS</stp>
        <stp>4</stp>
        <stp>300348.SZ</stp>
        <stp>61</stp>
        <stp>12/31/2012</stp>
        <stp>1</stp>
        <tr r="P1643" s="1"/>
      </tp>
      <tp>
        <v>36516834.420000002</v>
        <stp/>
        <stp>EM_S_STM07_IS</stp>
        <stp>4</stp>
        <stp>002379.SZ</stp>
        <stp>61</stp>
        <stp>12/31/2010</stp>
        <stp>1</stp>
        <tr r="N850" s="1"/>
      </tp>
      <tp>
        <v>80515252.640000001</v>
        <stp/>
        <stp>EM_S_STM07_IS</stp>
        <stp>4</stp>
        <stp>300349.SZ</stp>
        <stp>61</stp>
        <stp>12/31/2012</stp>
        <stp>1</stp>
        <tr r="P1644" s="1"/>
      </tp>
      <tp>
        <v>85687694.290000007</v>
        <stp/>
        <stp>EM_S_STM07_IS</stp>
        <stp>4</stp>
        <stp>002340.SZ</stp>
        <stp>61</stp>
        <stp>12/31/2010</stp>
        <stp>1</stp>
        <tr r="N811" s="1"/>
      </tp>
      <tp>
        <v>45236008.060000002</v>
        <stp/>
        <stp>EM_S_STM07_IS</stp>
        <stp>4</stp>
        <stp>300370.SZ</stp>
        <stp>61</stp>
        <stp>12/31/2012</stp>
        <stp>1</stp>
        <tr r="P1664" s="1"/>
      </tp>
      <tp>
        <v>46246167.409999996</v>
        <stp/>
        <stp>EM_S_STM07_IS</stp>
        <stp>4</stp>
        <stp>002341.SZ</stp>
        <stp>61</stp>
        <stp>12/31/2010</stp>
        <stp>1</stp>
        <tr r="N812" s="1"/>
      </tp>
      <tp>
        <v>49760904.670000002</v>
        <stp/>
        <stp>EM_S_STM07_IS</stp>
        <stp>4</stp>
        <stp>300371.SZ</stp>
        <stp>61</stp>
        <stp>12/31/2012</stp>
        <stp>1</stp>
        <tr r="P1665" s="1"/>
      </tp>
      <tp>
        <v>193013390.27000001</v>
        <stp/>
        <stp>EM_S_STM07_IS</stp>
        <stp>4</stp>
        <stp>002342.SZ</stp>
        <stp>61</stp>
        <stp>12/31/2010</stp>
        <stp>1</stp>
        <tr r="N813" s="1"/>
      </tp>
      <tp>
        <v>62020209.25</v>
        <stp/>
        <stp>EM_S_STM07_IS</stp>
        <stp>4</stp>
        <stp>300372.SZ</stp>
        <stp>61</stp>
        <stp>12/31/2012</stp>
        <stp>1</stp>
        <tr r="P1666" s="1"/>
      </tp>
      <tp>
        <v>92232336.609999999</v>
        <stp/>
        <stp>EM_S_STM07_IS</stp>
        <stp>4</stp>
        <stp>002343.SZ</stp>
        <stp>61</stp>
        <stp>12/31/2010</stp>
        <stp>1</stp>
        <tr r="N814" s="1"/>
      </tp>
      <tp>
        <v>71973462.019999996</v>
        <stp/>
        <stp>EM_S_STM07_IS</stp>
        <stp>4</stp>
        <stp>300373.SZ</stp>
        <stp>61</stp>
        <stp>12/31/2012</stp>
        <stp>1</stp>
        <tr r="P1667" s="1"/>
      </tp>
      <tp>
        <v>250875288.80000001</v>
        <stp/>
        <stp>EM_S_STM07_IS</stp>
        <stp>4</stp>
        <stp>002344.SZ</stp>
        <stp>61</stp>
        <stp>12/31/2010</stp>
        <stp>1</stp>
        <tr r="N815" s="1"/>
      </tp>
      <tp>
        <v>60332983.07</v>
        <stp/>
        <stp>EM_S_STM07_IS</stp>
        <stp>4</stp>
        <stp>300374.SZ</stp>
        <stp>61</stp>
        <stp>12/31/2012</stp>
        <stp>1</stp>
        <tr r="P1668" s="1"/>
      </tp>
      <tp>
        <v>103286549.98999999</v>
        <stp/>
        <stp>EM_S_STM07_IS</stp>
        <stp>4</stp>
        <stp>002345.SZ</stp>
        <stp>61</stp>
        <stp>12/31/2010</stp>
        <stp>1</stp>
        <tr r="N816" s="1"/>
      </tp>
      <tp>
        <v>76550588.760000005</v>
        <stp/>
        <stp>EM_S_STM07_IS</stp>
        <stp>4</stp>
        <stp>300375.SZ</stp>
        <stp>61</stp>
        <stp>12/31/2012</stp>
        <stp>1</stp>
        <tr r="P1669" s="1"/>
      </tp>
      <tp>
        <v>39128124.390000001</v>
        <stp/>
        <stp>EM_S_STM07_IS</stp>
        <stp>4</stp>
        <stp>002346.SZ</stp>
        <stp>61</stp>
        <stp>12/31/2010</stp>
        <stp>1</stp>
        <tr r="N817" s="1"/>
      </tp>
      <tp>
        <v>121759098.63</v>
        <stp/>
        <stp>EM_S_STM07_IS</stp>
        <stp>4</stp>
        <stp>300376.SZ</stp>
        <stp>61</stp>
        <stp>12/31/2012</stp>
        <stp>1</stp>
        <tr r="P1670" s="1"/>
      </tp>
      <tp>
        <v>50501208.789999999</v>
        <stp/>
        <stp>EM_S_STM07_IS</stp>
        <stp>4</stp>
        <stp>002347.SZ</stp>
        <stp>61</stp>
        <stp>12/31/2010</stp>
        <stp>1</stp>
        <tr r="N818" s="1"/>
      </tp>
      <tp>
        <v>37179969.380000003</v>
        <stp/>
        <stp>EM_S_STM07_IS</stp>
        <stp>4</stp>
        <stp>300377.SZ</stp>
        <stp>61</stp>
        <stp>12/31/2012</stp>
        <stp>1</stp>
        <tr r="P1671" s="1"/>
      </tp>
      <tp>
        <v>67798976.269999996</v>
        <stp/>
        <stp>EM_S_STM07_IS</stp>
        <stp>4</stp>
        <stp>002348.SZ</stp>
        <stp>61</stp>
        <stp>12/31/2010</stp>
        <stp>1</stp>
        <tr r="N819" s="1"/>
      </tp>
      <tp>
        <v>97566507.579999998</v>
        <stp/>
        <stp>EM_S_STM07_IS</stp>
        <stp>4</stp>
        <stp>300378.SZ</stp>
        <stp>61</stp>
        <stp>12/31/2012</stp>
        <stp>1</stp>
        <tr r="P1672" s="1"/>
      </tp>
      <tp>
        <v>42639386.600000001</v>
        <stp/>
        <stp>EM_S_STM07_IS</stp>
        <stp>4</stp>
        <stp>002349.SZ</stp>
        <stp>61</stp>
        <stp>12/31/2010</stp>
        <stp>1</stp>
        <tr r="N820" s="1"/>
      </tp>
      <tp>
        <v>40020524.149999999</v>
        <stp/>
        <stp>EM_S_STM07_IS</stp>
        <stp>4</stp>
        <stp>300379.SZ</stp>
        <stp>61</stp>
        <stp>12/31/2012</stp>
        <stp>1</stp>
        <tr r="P1673" s="1"/>
      </tp>
      <tp>
        <v>49672724.899999999</v>
        <stp/>
        <stp>EM_S_STM07_IS</stp>
        <stp>4</stp>
        <stp>002350.SZ</stp>
        <stp>61</stp>
        <stp>12/31/2010</stp>
        <stp>1</stp>
        <tr r="N821" s="1"/>
      </tp>
      <tp>
        <v>133783812.23999999</v>
        <stp/>
        <stp>EM_S_STM07_IS</stp>
        <stp>4</stp>
        <stp>300360.SZ</stp>
        <stp>61</stp>
        <stp>12/31/2012</stp>
        <stp>1</stp>
        <tr r="P1655" s="1"/>
      </tp>
      <tp>
        <v>96911292.140000001</v>
        <stp/>
        <stp>EM_S_STM07_IS</stp>
        <stp>4</stp>
        <stp>002351.SZ</stp>
        <stp>61</stp>
        <stp>12/31/2010</stp>
        <stp>1</stp>
        <tr r="N822" s="1"/>
      </tp>
      <tp>
        <v>23757246.77</v>
        <stp/>
        <stp>EM_S_STM07_IS</stp>
        <stp>4</stp>
        <stp>002352.SZ</stp>
        <stp>61</stp>
        <stp>12/31/2010</stp>
        <stp>1</stp>
        <tr r="N823" s="1"/>
      </tp>
      <tp>
        <v>32712348.710000001</v>
        <stp/>
        <stp>EM_S_STM07_IS</stp>
        <stp>4</stp>
        <stp>300362.SZ</stp>
        <stp>61</stp>
        <stp>12/31/2012</stp>
        <stp>1</stp>
        <tr r="P1656" s="1"/>
      </tp>
      <tp>
        <v>281920467.94</v>
        <stp/>
        <stp>EM_S_STM07_IS</stp>
        <stp>4</stp>
        <stp>002353.SZ</stp>
        <stp>61</stp>
        <stp>12/31/2010</stp>
        <stp>1</stp>
        <tr r="N824" s="1"/>
      </tp>
      <tp>
        <v>80274464.840000004</v>
        <stp/>
        <stp>EM_S_STM07_IS</stp>
        <stp>4</stp>
        <stp>300363.SZ</stp>
        <stp>61</stp>
        <stp>12/31/2012</stp>
        <stp>1</stp>
        <tr r="P1657" s="1"/>
      </tp>
      <tp>
        <v>11384215.52</v>
        <stp/>
        <stp>EM_S_STM07_IS</stp>
        <stp>4</stp>
        <stp>002354.SZ</stp>
        <stp>61</stp>
        <stp>12/31/2010</stp>
        <stp>1</stp>
        <tr r="N825" s="1"/>
      </tp>
      <tp>
        <v>54398804.969999999</v>
        <stp/>
        <stp>EM_S_STM07_IS</stp>
        <stp>4</stp>
        <stp>300364.SZ</stp>
        <stp>61</stp>
        <stp>12/31/2012</stp>
        <stp>1</stp>
        <tr r="P1658" s="1"/>
      </tp>
      <tp>
        <v>95504375.069999993</v>
        <stp/>
        <stp>EM_S_STM07_IS</stp>
        <stp>4</stp>
        <stp>002355.SZ</stp>
        <stp>61</stp>
        <stp>12/31/2010</stp>
        <stp>1</stp>
        <tr r="N826" s="1"/>
      </tp>
      <tp>
        <v>53006113.049999997</v>
        <stp/>
        <stp>EM_S_STM07_IS</stp>
        <stp>4</stp>
        <stp>300365.SZ</stp>
        <stp>61</stp>
        <stp>12/31/2012</stp>
        <stp>1</stp>
        <tr r="P1659" s="1"/>
      </tp>
      <tp>
        <v>29297787.140000001</v>
        <stp/>
        <stp>EM_S_STM07_IS</stp>
        <stp>4</stp>
        <stp>002356.SZ</stp>
        <stp>61</stp>
        <stp>12/31/2010</stp>
        <stp>1</stp>
        <tr r="N827" s="1"/>
      </tp>
      <tp>
        <v>39710760.079999998</v>
        <stp/>
        <stp>EM_S_STM07_IS</stp>
        <stp>4</stp>
        <stp>300366.SZ</stp>
        <stp>61</stp>
        <stp>12/31/2012</stp>
        <stp>1</stp>
        <tr r="P1660" s="1"/>
      </tp>
      <tp>
        <v>48623339.090000004</v>
        <stp/>
        <stp>EM_S_STM07_IS</stp>
        <stp>4</stp>
        <stp>002357.SZ</stp>
        <stp>61</stp>
        <stp>12/31/2010</stp>
        <stp>1</stp>
        <tr r="N828" s="1"/>
      </tp>
      <tp>
        <v>78210717.640000001</v>
        <stp/>
        <stp>EM_S_STM07_IS</stp>
        <stp>4</stp>
        <stp>300367.SZ</stp>
        <stp>61</stp>
        <stp>12/31/2012</stp>
        <stp>1</stp>
        <tr r="P1661" s="1"/>
      </tp>
      <tp>
        <v>70680427.719999999</v>
        <stp/>
        <stp>EM_S_STM07_IS</stp>
        <stp>4</stp>
        <stp>002358.SZ</stp>
        <stp>61</stp>
        <stp>12/31/2010</stp>
        <stp>1</stp>
        <tr r="N829" s="1"/>
      </tp>
      <tp>
        <v>54911334.310000002</v>
        <stp/>
        <stp>EM_S_STM07_IS</stp>
        <stp>4</stp>
        <stp>300368.SZ</stp>
        <stp>61</stp>
        <stp>12/31/2012</stp>
        <stp>1</stp>
        <tr r="P1662" s="1"/>
      </tp>
      <tp>
        <v>30888790.940000001</v>
        <stp/>
        <stp>EM_S_STM07_IS</stp>
        <stp>4</stp>
        <stp>002359.SZ</stp>
        <stp>61</stp>
        <stp>12/31/2010</stp>
        <stp>1</stp>
        <tr r="N830" s="1"/>
      </tp>
      <tp>
        <v>94771585.909999996</v>
        <stp/>
        <stp>EM_S_STM07_IS</stp>
        <stp>4</stp>
        <stp>300369.SZ</stp>
        <stp>61</stp>
        <stp>12/31/2012</stp>
        <stp>1</stp>
        <tr r="P1663" s="1"/>
      </tp>
      <tp>
        <v>169521951.13</v>
        <stp/>
        <stp>EM_S_STM07_IS</stp>
        <stp>4</stp>
        <stp>600380.SH</stp>
        <stp>61</stp>
        <stp>12/31/2012</stp>
        <stp>1</stp>
        <tr r="P2200" s="1"/>
      </tp>
      <tp>
        <v>-133230816.02</v>
        <stp/>
        <stp>EM_S_STM07_IS</stp>
        <stp>4</stp>
        <stp>600381.SH</stp>
        <stp>61</stp>
        <stp>12/31/2012</stp>
        <stp>1</stp>
        <tr r="P2201" s="1"/>
      </tp>
      <tp>
        <v>245929712.52000001</v>
        <stp/>
        <stp>EM_S_STM07_IS</stp>
        <stp>4</stp>
        <stp>600382.SH</stp>
        <stp>61</stp>
        <stp>12/31/2012</stp>
        <stp>1</stp>
        <tr r="P2202" s="1"/>
      </tp>
      <tp>
        <v>3385246950.5799999</v>
        <stp/>
        <stp>EM_S_STM07_IS</stp>
        <stp>4</stp>
        <stp>600383.SH</stp>
        <stp>61</stp>
        <stp>12/31/2012</stp>
        <stp>1</stp>
        <tr r="P2203" s="1"/>
      </tp>
      <tp>
        <v>-16766857.09</v>
        <stp/>
        <stp>EM_S_STM07_IS</stp>
        <stp>4</stp>
        <stp>600385.SH</stp>
        <stp>61</stp>
        <stp>12/31/2012</stp>
        <stp>1</stp>
        <tr r="P2204" s="1"/>
      </tp>
      <tp>
        <v>163566256.49000001</v>
        <stp/>
        <stp>EM_S_STM07_IS</stp>
        <stp>4</stp>
        <stp>600386.SH</stp>
        <stp>61</stp>
        <stp>12/31/2012</stp>
        <stp>1</stp>
        <tr r="P2205" s="1"/>
      </tp>
      <tp>
        <v>5397487.6299999999</v>
        <stp/>
        <stp>EM_S_STM07_IS</stp>
        <stp>4</stp>
        <stp>600387.SH</stp>
        <stp>61</stp>
        <stp>12/31/2012</stp>
        <stp>1</stp>
        <tr r="P2206" s="1"/>
      </tp>
      <tp>
        <v>291052161.44</v>
        <stp/>
        <stp>EM_S_STM07_IS</stp>
        <stp>4</stp>
        <stp>600388.SH</stp>
        <stp>61</stp>
        <stp>12/31/2012</stp>
        <stp>1</stp>
        <tr r="P2207" s="1"/>
      </tp>
      <tp>
        <v>89959637.359999999</v>
        <stp/>
        <stp>EM_S_STM07_IS</stp>
        <stp>4</stp>
        <stp>601388.SH</stp>
        <stp>61</stp>
        <stp>12/31/2013</stp>
        <stp>1</stp>
        <tr r="Q2761" s="1"/>
      </tp>
      <tp>
        <v>33320002.890000001</v>
        <stp/>
        <stp>EM_S_STM07_IS</stp>
        <stp>4</stp>
        <stp>600389.SH</stp>
        <stp>61</stp>
        <stp>12/31/2012</stp>
        <stp>1</stp>
        <tr r="P2208" s="1"/>
      </tp>
      <tp>
        <v>49934563.859999999</v>
        <stp/>
        <stp>EM_S_STM07_IS</stp>
        <stp>4</stp>
        <stp>603389.SH</stp>
        <stp>61</stp>
        <stp>12/31/2011</stp>
        <stp>1</stp>
        <tr r="O2946" s="1"/>
      </tp>
      <tp>
        <v>2290986.5699999998</v>
        <stp/>
        <stp>EM_S_STM07_IS</stp>
        <stp>4</stp>
        <stp>600390.SH</stp>
        <stp>61</stp>
        <stp>12/31/2012</stp>
        <stp>1</stp>
        <tr r="P2209" s="1"/>
      </tp>
      <tp>
        <v>9374634000</v>
        <stp/>
        <stp>EM_S_STM07_IS</stp>
        <stp>4</stp>
        <stp>601390.SH</stp>
        <stp>61</stp>
        <stp>12/31/2013</stp>
        <stp>1</stp>
        <tr r="Q2762" s="1"/>
      </tp>
      <tp>
        <v>37462539.700000003</v>
        <stp/>
        <stp>EM_S_STM07_IS</stp>
        <stp>4</stp>
        <stp>600391.SH</stp>
        <stp>61</stp>
        <stp>12/31/2012</stp>
        <stp>1</stp>
        <tr r="P2210" s="1"/>
      </tp>
      <tp>
        <v>154545615.75999999</v>
        <stp/>
        <stp>EM_S_STM07_IS</stp>
        <stp>4</stp>
        <stp>600392.SH</stp>
        <stp>61</stp>
        <stp>12/31/2012</stp>
        <stp>1</stp>
        <tr r="P2211" s="1"/>
      </tp>
      <tp>
        <v>30174524.039999999</v>
        <stp/>
        <stp>EM_S_STM07_IS</stp>
        <stp>4</stp>
        <stp>600393.SH</stp>
        <stp>61</stp>
        <stp>12/31/2012</stp>
        <stp>1</stp>
        <tr r="P2212" s="1"/>
      </tp>
      <tp t="s">
        <v/>
        <stp/>
        <stp>EM_S_STM07_IS</stp>
        <stp>4</stp>
        <stp>603393.SH</stp>
        <stp>61</stp>
        <stp>12/31/2011</stp>
        <stp>1</stp>
        <tr r="O2947" s="1"/>
      </tp>
      <tp>
        <v>1503575815.9400001</v>
        <stp/>
        <stp>EM_S_STM07_IS</stp>
        <stp>4</stp>
        <stp>600395.SH</stp>
        <stp>61</stp>
        <stp>12/31/2012</stp>
        <stp>1</stp>
        <tr r="P2213" s="1"/>
      </tp>
      <tp>
        <v>110315789.95</v>
        <stp/>
        <stp>EM_S_STM07_IS</stp>
        <stp>4</stp>
        <stp>600396.SH</stp>
        <stp>61</stp>
        <stp>12/31/2012</stp>
        <stp>1</stp>
        <tr r="P2214" s="1"/>
      </tp>
      <tp>
        <v>340524965.38999999</v>
        <stp/>
        <stp>EM_S_STM07_IS</stp>
        <stp>4</stp>
        <stp>600397.SH</stp>
        <stp>61</stp>
        <stp>12/31/2012</stp>
        <stp>1</stp>
        <tr r="P2215" s="1"/>
      </tp>
      <tp>
        <v>104539755.64</v>
        <stp/>
        <stp>EM_S_STM07_IS</stp>
        <stp>4</stp>
        <stp>600398.SH</stp>
        <stp>61</stp>
        <stp>12/31/2012</stp>
        <stp>1</stp>
        <tr r="P2216" s="1"/>
      </tp>
      <tp>
        <v>262649000000</v>
        <stp/>
        <stp>EM_S_STM07_IS</stp>
        <stp>4</stp>
        <stp>601398.SH</stp>
        <stp>61</stp>
        <stp>12/31/2013</stp>
        <stp>1</stp>
        <tr r="Q2763" s="1"/>
      </tp>
      <tp>
        <v>40466717.079999998</v>
        <stp/>
        <stp>EM_S_STM07_IS</stp>
        <stp>4</stp>
        <stp>603398.SH</stp>
        <stp>61</stp>
        <stp>12/31/2011</stp>
        <stp>1</stp>
        <tr r="O2948" s="1"/>
      </tp>
      <tp>
        <v>20493257.09</v>
        <stp/>
        <stp>EM_S_STM07_IS</stp>
        <stp>4</stp>
        <stp>600399.SH</stp>
        <stp>61</stp>
        <stp>12/31/2012</stp>
        <stp>1</stp>
        <tr r="P2217" s="1"/>
      </tp>
      <tp>
        <v>91566415.230000004</v>
        <stp/>
        <stp>EM_S_STM07_IS</stp>
        <stp>4</stp>
        <stp>603399.SH</stp>
        <stp>61</stp>
        <stp>12/31/2011</stp>
        <stp>1</stp>
        <tr r="O2949" s="1"/>
      </tp>
      <tp>
        <v>42916714.159999996</v>
        <stp/>
        <stp>EM_S_STM07_IS</stp>
        <stp>4</stp>
        <stp>600360.SH</stp>
        <stp>61</stp>
        <stp>12/31/2012</stp>
        <stp>1</stp>
        <tr r="P2182" s="1"/>
      </tp>
      <tp>
        <v>51348279.020000003</v>
        <stp/>
        <stp>EM_S_STM07_IS</stp>
        <stp>4</stp>
        <stp>600361.SH</stp>
        <stp>61</stp>
        <stp>12/31/2012</stp>
        <stp>1</stp>
        <tr r="P2183" s="1"/>
      </tp>
      <tp>
        <v>5215874606</v>
        <stp/>
        <stp>EM_S_STM07_IS</stp>
        <stp>4</stp>
        <stp>600362.SH</stp>
        <stp>61</stp>
        <stp>12/31/2012</stp>
        <stp>1</stp>
        <tr r="P2184" s="1"/>
      </tp>
      <tp>
        <v>102553773.56</v>
        <stp/>
        <stp>EM_S_STM07_IS</stp>
        <stp>4</stp>
        <stp>600363.SH</stp>
        <stp>61</stp>
        <stp>12/31/2012</stp>
        <stp>1</stp>
        <tr r="P2185" s="1"/>
      </tp>
      <tp>
        <v>13114423.199999999</v>
        <stp/>
        <stp>EM_S_STM07_IS</stp>
        <stp>4</stp>
        <stp>600365.SH</stp>
        <stp>61</stp>
        <stp>12/31/2012</stp>
        <stp>1</stp>
        <tr r="P2186" s="1"/>
      </tp>
      <tp>
        <v>450219394.88</v>
        <stp/>
        <stp>EM_S_STM07_IS</stp>
        <stp>4</stp>
        <stp>600366.SH</stp>
        <stp>61</stp>
        <stp>12/31/2012</stp>
        <stp>1</stp>
        <tr r="P2187" s="1"/>
      </tp>
      <tp>
        <v>369831136.06999999</v>
        <stp/>
        <stp>EM_S_STM07_IS</stp>
        <stp>4</stp>
        <stp>603366.SH</stp>
        <stp>61</stp>
        <stp>12/31/2011</stp>
        <stp>1</stp>
        <tr r="O2942" s="1"/>
      </tp>
      <tp>
        <v>29992336.93</v>
        <stp/>
        <stp>EM_S_STM07_IS</stp>
        <stp>4</stp>
        <stp>600367.SH</stp>
        <stp>61</stp>
        <stp>12/31/2012</stp>
        <stp>1</stp>
        <tr r="P2188" s="1"/>
      </tp>
      <tp>
        <v>316928279.73000002</v>
        <stp/>
        <stp>EM_S_STM07_IS</stp>
        <stp>4</stp>
        <stp>600368.SH</stp>
        <stp>61</stp>
        <stp>12/31/2012</stp>
        <stp>1</stp>
        <tr r="P2189" s="1"/>
      </tp>
      <tp>
        <v>201256326</v>
        <stp/>
        <stp>EM_S_STM07_IS</stp>
        <stp>4</stp>
        <stp>601368.SH</stp>
        <stp>61</stp>
        <stp>12/31/2013</stp>
        <stp>1</stp>
        <tr r="Q2757" s="1"/>
      </tp>
      <tp>
        <v>83529009.269999996</v>
        <stp/>
        <stp>EM_S_STM07_IS</stp>
        <stp>4</stp>
        <stp>603368.SH</stp>
        <stp>61</stp>
        <stp>12/31/2011</stp>
        <stp>1</stp>
        <tr r="O2943" s="1"/>
      </tp>
      <tp>
        <v>342407499.38</v>
        <stp/>
        <stp>EM_S_STM07_IS</stp>
        <stp>4</stp>
        <stp>600369.SH</stp>
        <stp>61</stp>
        <stp>12/31/2012</stp>
        <stp>1</stp>
        <tr r="P2190" s="1"/>
      </tp>
      <tp>
        <v>915605052.95000005</v>
        <stp/>
        <stp>EM_S_STM07_IS</stp>
        <stp>4</stp>
        <stp>601369.SH</stp>
        <stp>61</stp>
        <stp>12/31/2013</stp>
        <stp>1</stp>
        <tr r="Q2758" s="1"/>
      </tp>
      <tp>
        <v>533150594.98000002</v>
        <stp/>
        <stp>EM_S_STM07_IS</stp>
        <stp>4</stp>
        <stp>603369.SH</stp>
        <stp>61</stp>
        <stp>12/31/2011</stp>
        <stp>1</stp>
        <tr r="O2944" s="1"/>
      </tp>
      <tp>
        <v>29301055.66</v>
        <stp/>
        <stp>EM_S_STM07_IS</stp>
        <stp>4</stp>
        <stp>600370.SH</stp>
        <stp>61</stp>
        <stp>12/31/2012</stp>
        <stp>1</stp>
        <tr r="P2191" s="1"/>
      </tp>
      <tp>
        <v>83037232.739999995</v>
        <stp/>
        <stp>EM_S_STM07_IS</stp>
        <stp>4</stp>
        <stp>600371.SH</stp>
        <stp>61</stp>
        <stp>12/31/2012</stp>
        <stp>1</stp>
        <tr r="P2192" s="1"/>
      </tp>
      <tp>
        <v>469826152.58999997</v>
        <stp/>
        <stp>EM_S_STM07_IS</stp>
        <stp>4</stp>
        <stp>600372.SH</stp>
        <stp>61</stp>
        <stp>12/31/2012</stp>
        <stp>1</stp>
        <tr r="P2193" s="1"/>
      </tp>
      <tp>
        <v>506601657.63</v>
        <stp/>
        <stp>EM_S_STM07_IS</stp>
        <stp>4</stp>
        <stp>600373.SH</stp>
        <stp>61</stp>
        <stp>12/31/2012</stp>
        <stp>1</stp>
        <tr r="P2194" s="1"/>
      </tp>
      <tp>
        <v>167861794.47999999</v>
        <stp/>
        <stp>EM_S_STM07_IS</stp>
        <stp>4</stp>
        <stp>600375.SH</stp>
        <stp>61</stp>
        <stp>12/31/2012</stp>
        <stp>1</stp>
        <tr r="P2195" s="1"/>
      </tp>
      <tp>
        <v>252934345.88</v>
        <stp/>
        <stp>EM_S_STM07_IS</stp>
        <stp>4</stp>
        <stp>601375.SH</stp>
        <stp>61</stp>
        <stp>12/31/2013</stp>
        <stp>1</stp>
        <tr r="Q2759" s="1"/>
      </tp>
      <tp>
        <v>1617055322</v>
        <stp/>
        <stp>EM_S_STM07_IS</stp>
        <stp>4</stp>
        <stp>600376.SH</stp>
        <stp>61</stp>
        <stp>12/31/2012</stp>
        <stp>1</stp>
        <tr r="P2196" s="1"/>
      </tp>
      <tp>
        <v>2333344558</v>
        <stp/>
        <stp>EM_S_STM07_IS</stp>
        <stp>4</stp>
        <stp>600377.SH</stp>
        <stp>61</stp>
        <stp>12/31/2012</stp>
        <stp>1</stp>
        <tr r="P2197" s="1"/>
      </tp>
      <tp>
        <v>672940673.83000004</v>
        <stp/>
        <stp>EM_S_STM07_IS</stp>
        <stp>4</stp>
        <stp>601377.SH</stp>
        <stp>61</stp>
        <stp>12/31/2013</stp>
        <stp>1</stp>
        <tr r="Q2760" s="1"/>
      </tp>
      <tp>
        <v>146985967.77000001</v>
        <stp/>
        <stp>EM_S_STM07_IS</stp>
        <stp>4</stp>
        <stp>603377.SH</stp>
        <stp>61</stp>
        <stp>12/31/2011</stp>
        <stp>1</stp>
        <tr r="O2945" s="1"/>
      </tp>
      <tp>
        <v>68872462.370000005</v>
        <stp/>
        <stp>EM_S_STM07_IS</stp>
        <stp>4</stp>
        <stp>600378.SH</stp>
        <stp>61</stp>
        <stp>12/31/2012</stp>
        <stp>1</stp>
        <tr r="P2198" s="1"/>
      </tp>
      <tp>
        <v>15438107.84</v>
        <stp/>
        <stp>EM_S_STM07_IS</stp>
        <stp>4</stp>
        <stp>600379.SH</stp>
        <stp>61</stp>
        <stp>12/31/2012</stp>
        <stp>1</stp>
        <tr r="P2199" s="1"/>
      </tp>
      <tp>
        <v>1783624332.26</v>
        <stp/>
        <stp>EM_S_STM07_IS</stp>
        <stp>4</stp>
        <stp>600340.SH</stp>
        <stp>61</stp>
        <stp>12/31/2012</stp>
        <stp>1</stp>
        <tr r="P2168" s="1"/>
      </tp>
      <tp>
        <v>56794222.979999997</v>
        <stp/>
        <stp>EM_S_STM07_IS</stp>
        <stp>4</stp>
        <stp>600343.SH</stp>
        <stp>61</stp>
        <stp>12/31/2012</stp>
        <stp>1</stp>
        <tr r="P2169" s="1"/>
      </tp>
      <tp>
        <v>101068173.77</v>
        <stp/>
        <stp>EM_S_STM07_IS</stp>
        <stp>4</stp>
        <stp>600345.SH</stp>
        <stp>61</stp>
        <stp>12/31/2012</stp>
        <stp>1</stp>
        <tr r="P2170" s="1"/>
      </tp>
      <tp>
        <v>19210003.530000001</v>
        <stp/>
        <stp>EM_S_STM07_IS</stp>
        <stp>4</stp>
        <stp>600346.SH</stp>
        <stp>61</stp>
        <stp>12/31/2012</stp>
        <stp>1</stp>
        <tr r="P2171" s="1"/>
      </tp>
      <tp>
        <v>2287615253.8600001</v>
        <stp/>
        <stp>EM_S_STM07_IS</stp>
        <stp>4</stp>
        <stp>600348.SH</stp>
        <stp>61</stp>
        <stp>12/31/2012</stp>
        <stp>1</stp>
        <tr r="P2172" s="1"/>
      </tp>
      <tp>
        <v>1972507691</v>
        <stp/>
        <stp>EM_S_STM07_IS</stp>
        <stp>4</stp>
        <stp>600350.SH</stp>
        <stp>61</stp>
        <stp>12/31/2012</stp>
        <stp>1</stp>
        <tr r="P2173" s="1"/>
      </tp>
      <tp>
        <v>112287473.14</v>
        <stp/>
        <stp>EM_S_STM07_IS</stp>
        <stp>4</stp>
        <stp>600351.SH</stp>
        <stp>61</stp>
        <stp>12/31/2012</stp>
        <stp>1</stp>
        <tr r="P2174" s="1"/>
      </tp>
      <tp>
        <v>830268804.02999997</v>
        <stp/>
        <stp>EM_S_STM07_IS</stp>
        <stp>4</stp>
        <stp>600352.SH</stp>
        <stp>61</stp>
        <stp>12/31/2012</stp>
        <stp>1</stp>
        <tr r="P2175" s="1"/>
      </tp>
      <tp>
        <v>115714537.45</v>
        <stp/>
        <stp>EM_S_STM07_IS</stp>
        <stp>4</stp>
        <stp>600353.SH</stp>
        <stp>61</stp>
        <stp>12/31/2012</stp>
        <stp>1</stp>
        <tr r="P2176" s="1"/>
      </tp>
      <tp>
        <v>-129096766.68000001</v>
        <stp/>
        <stp>EM_S_STM07_IS</stp>
        <stp>4</stp>
        <stp>600354.SH</stp>
        <stp>61</stp>
        <stp>12/31/2012</stp>
        <stp>1</stp>
        <tr r="P2177" s="1"/>
      </tp>
      <tp>
        <v>3401974.62</v>
        <stp/>
        <stp>EM_S_STM07_IS</stp>
        <stp>4</stp>
        <stp>600355.SH</stp>
        <stp>61</stp>
        <stp>12/31/2012</stp>
        <stp>1</stp>
        <tr r="P2178" s="1"/>
      </tp>
      <tp>
        <v>249731445.69999999</v>
        <stp/>
        <stp>EM_S_STM07_IS</stp>
        <stp>4</stp>
        <stp>603355.SH</stp>
        <stp>61</stp>
        <stp>12/31/2011</stp>
        <stp>1</stp>
        <tr r="O2941" s="1"/>
      </tp>
      <tp>
        <v>90356995.090000004</v>
        <stp/>
        <stp>EM_S_STM07_IS</stp>
        <stp>4</stp>
        <stp>600356.SH</stp>
        <stp>61</stp>
        <stp>12/31/2012</stp>
        <stp>1</stp>
        <tr r="P2179" s="1"/>
      </tp>
      <tp>
        <v>-56059078.219999999</v>
        <stp/>
        <stp>EM_S_STM07_IS</stp>
        <stp>4</stp>
        <stp>600358.SH</stp>
        <stp>61</stp>
        <stp>12/31/2012</stp>
        <stp>1</stp>
        <tr r="P2180" s="1"/>
      </tp>
      <tp>
        <v>28531408.59</v>
        <stp/>
        <stp>EM_S_STM07_IS</stp>
        <stp>4</stp>
        <stp>600359.SH</stp>
        <stp>61</stp>
        <stp>12/31/2012</stp>
        <stp>1</stp>
        <tr r="P2181" s="1"/>
      </tp>
      <tp>
        <v>-1043665841</v>
        <stp/>
        <stp>EM_S_STM07_IS</stp>
        <stp>4</stp>
        <stp>600320.SH</stp>
        <stp>61</stp>
        <stp>12/31/2012</stp>
        <stp>1</stp>
        <tr r="P2150" s="1"/>
      </tp>
      <tp>
        <v>4384389.8600000003</v>
        <stp/>
        <stp>EM_S_STM07_IS</stp>
        <stp>4</stp>
        <stp>600321.SH</stp>
        <stp>61</stp>
        <stp>12/31/2012</stp>
        <stp>1</stp>
        <tr r="P2151" s="1"/>
      </tp>
      <tp>
        <v>260219560.87</v>
        <stp/>
        <stp>EM_S_STM07_IS</stp>
        <stp>4</stp>
        <stp>600322.SH</stp>
        <stp>61</stp>
        <stp>12/31/2012</stp>
        <stp>1</stp>
        <tr r="P2152" s="1"/>
      </tp>
      <tp>
        <v>38397582.009999998</v>
        <stp/>
        <stp>EM_S_STM07_IS</stp>
        <stp>4</stp>
        <stp>603322.SH</stp>
        <stp>61</stp>
        <stp>12/31/2011</stp>
        <stp>1</stp>
        <tr r="O2934" s="1"/>
      </tp>
      <tp>
        <v>190257085.33000001</v>
        <stp/>
        <stp>EM_S_STM07_IS</stp>
        <stp>4</stp>
        <stp>600323.SH</stp>
        <stp>61</stp>
        <stp>12/31/2012</stp>
        <stp>1</stp>
        <tr r="P2153" s="1"/>
      </tp>
      <tp>
        <v>761507000</v>
        <stp/>
        <stp>EM_S_STM07_IS</stp>
        <stp>4</stp>
        <stp>603323.SH</stp>
        <stp>61</stp>
        <stp>12/31/2011</stp>
        <stp>1</stp>
        <tr r="O2935" s="1"/>
      </tp>
      <tp>
        <v>545823587.36000001</v>
        <stp/>
        <stp>EM_S_STM07_IS</stp>
        <stp>4</stp>
        <stp>600325.SH</stp>
        <stp>61</stp>
        <stp>12/31/2012</stp>
        <stp>1</stp>
        <tr r="P2154" s="1"/>
      </tp>
      <tp>
        <v>-42283538.5</v>
        <stp/>
        <stp>EM_S_STM07_IS</stp>
        <stp>4</stp>
        <stp>600326.SH</stp>
        <stp>61</stp>
        <stp>12/31/2012</stp>
        <stp>1</stp>
        <tr r="P2155" s="1"/>
      </tp>
      <tp>
        <v>121337319.42</v>
        <stp/>
        <stp>EM_S_STM07_IS</stp>
        <stp>4</stp>
        <stp>600327.SH</stp>
        <stp>61</stp>
        <stp>12/31/2012</stp>
        <stp>1</stp>
        <tr r="P2156" s="1"/>
      </tp>
      <tp>
        <v>-10285791.039999999</v>
        <stp/>
        <stp>EM_S_STM07_IS</stp>
        <stp>4</stp>
        <stp>600328.SH</stp>
        <stp>61</stp>
        <stp>12/31/2012</stp>
        <stp>1</stp>
        <tr r="P2157" s="1"/>
      </tp>
      <tp>
        <v>62295000000</v>
        <stp/>
        <stp>EM_S_STM07_IS</stp>
        <stp>4</stp>
        <stp>601328.SH</stp>
        <stp>61</stp>
        <stp>12/31/2013</stp>
        <stp>1</stp>
        <tr r="Q2753" s="1"/>
      </tp>
      <tp>
        <v>290522206.14999998</v>
        <stp/>
        <stp>EM_S_STM07_IS</stp>
        <stp>4</stp>
        <stp>603328.SH</stp>
        <stp>61</stp>
        <stp>12/31/2011</stp>
        <stp>1</stp>
        <tr r="O2936" s="1"/>
      </tp>
      <tp>
        <v>441299096.19999999</v>
        <stp/>
        <stp>EM_S_STM07_IS</stp>
        <stp>4</stp>
        <stp>600329.SH</stp>
        <stp>61</stp>
        <stp>12/31/2012</stp>
        <stp>1</stp>
        <tr r="P2158" s="1"/>
      </tp>
      <tp>
        <v>-196936690.97</v>
        <stp/>
        <stp>EM_S_STM07_IS</stp>
        <stp>4</stp>
        <stp>600330.SH</stp>
        <stp>61</stp>
        <stp>12/31/2012</stp>
        <stp>1</stp>
        <tr r="P2159" s="1"/>
      </tp>
      <tp>
        <v>-527950686.68000001</v>
        <stp/>
        <stp>EM_S_STM07_IS</stp>
        <stp>4</stp>
        <stp>600331.SH</stp>
        <stp>61</stp>
        <stp>12/31/2012</stp>
        <stp>1</stp>
        <tr r="P2160" s="1"/>
      </tp>
      <tp>
        <v>395278360.27999997</v>
        <stp/>
        <stp>EM_S_STM07_IS</stp>
        <stp>4</stp>
        <stp>600332.SH</stp>
        <stp>61</stp>
        <stp>12/31/2012</stp>
        <stp>1</stp>
        <tr r="P2161" s="1"/>
      </tp>
      <tp>
        <v>10364429.01</v>
        <stp/>
        <stp>EM_S_STM07_IS</stp>
        <stp>4</stp>
        <stp>600333.SH</stp>
        <stp>61</stp>
        <stp>12/31/2012</stp>
        <stp>1</stp>
        <tr r="P2162" s="1"/>
      </tp>
      <tp>
        <v>1273839358</v>
        <stp/>
        <stp>EM_S_STM07_IS</stp>
        <stp>4</stp>
        <stp>601333.SH</stp>
        <stp>61</stp>
        <stp>12/31/2013</stp>
        <stp>1</stp>
        <tr r="Q2754" s="1"/>
      </tp>
      <tp>
        <v>132821337.95999999</v>
        <stp/>
        <stp>EM_S_STM07_IS</stp>
        <stp>4</stp>
        <stp>603333.SH</stp>
        <stp>61</stp>
        <stp>12/31/2011</stp>
        <stp>1</stp>
        <tr r="O2937" s="1"/>
      </tp>
      <tp>
        <v>555722587.23000002</v>
        <stp/>
        <stp>EM_S_STM07_IS</stp>
        <stp>4</stp>
        <stp>600335.SH</stp>
        <stp>61</stp>
        <stp>12/31/2012</stp>
        <stp>1</stp>
        <tr r="P2163" s="1"/>
      </tp>
      <tp>
        <v>164574915.44999999</v>
        <stp/>
        <stp>EM_S_STM07_IS</stp>
        <stp>4</stp>
        <stp>600336.SH</stp>
        <stp>61</stp>
        <stp>12/31/2012</stp>
        <stp>1</stp>
        <tr r="P2164" s="1"/>
      </tp>
      <tp>
        <v>4422000000</v>
        <stp/>
        <stp>EM_S_STM07_IS</stp>
        <stp>4</stp>
        <stp>601336.SH</stp>
        <stp>61</stp>
        <stp>12/31/2013</stp>
        <stp>1</stp>
        <tr r="Q2755" s="1"/>
      </tp>
      <tp>
        <v>45689316.350000001</v>
        <stp/>
        <stp>EM_S_STM07_IS</stp>
        <stp>4</stp>
        <stp>603336.SH</stp>
        <stp>61</stp>
        <stp>12/31/2011</stp>
        <stp>1</stp>
        <tr r="O2938" s="1"/>
      </tp>
      <tp>
        <v>20710181.920000002</v>
        <stp/>
        <stp>EM_S_STM07_IS</stp>
        <stp>4</stp>
        <stp>600337.SH</stp>
        <stp>61</stp>
        <stp>12/31/2012</stp>
        <stp>1</stp>
        <tr r="P2165" s="1"/>
      </tp>
      <tp>
        <v>73159722.400000006</v>
        <stp/>
        <stp>EM_S_STM07_IS</stp>
        <stp>4</stp>
        <stp>600338.SH</stp>
        <stp>61</stp>
        <stp>12/31/2012</stp>
        <stp>1</stp>
        <tr r="P2166" s="1"/>
      </tp>
      <tp>
        <v>39033805.149999999</v>
        <stp/>
        <stp>EM_S_STM07_IS</stp>
        <stp>4</stp>
        <stp>603338.SH</stp>
        <stp>61</stp>
        <stp>12/31/2011</stp>
        <stp>1</stp>
        <tr r="O2939" s="1"/>
      </tp>
      <tp>
        <v>-224213575.97999999</v>
        <stp/>
        <stp>EM_S_STM07_IS</stp>
        <stp>4</stp>
        <stp>600339.SH</stp>
        <stp>61</stp>
        <stp>12/31/2012</stp>
        <stp>1</stp>
        <tr r="P2167" s="1"/>
      </tp>
      <tp>
        <v>507638829.19999999</v>
        <stp/>
        <stp>EM_S_STM07_IS</stp>
        <stp>4</stp>
        <stp>601339.SH</stp>
        <stp>61</stp>
        <stp>12/31/2013</stp>
        <stp>1</stp>
        <tr r="Q2756" s="1"/>
      </tp>
      <tp>
        <v>77971390.329999998</v>
        <stp/>
        <stp>EM_S_STM07_IS</stp>
        <stp>4</stp>
        <stp>603339.SH</stp>
        <stp>61</stp>
        <stp>12/31/2011</stp>
        <stp>1</stp>
        <tr r="O2940" s="1"/>
      </tp>
      <tp>
        <v>77627334.909999996</v>
        <stp/>
        <stp>EM_S_STM07_IS</stp>
        <stp>4</stp>
        <stp>600300.SH</stp>
        <stp>61</stp>
        <stp>12/31/2012</stp>
        <stp>1</stp>
        <tr r="P2132" s="1"/>
      </tp>
      <tp>
        <v>62128300.119999997</v>
        <stp/>
        <stp>EM_S_STM07_IS</stp>
        <stp>4</stp>
        <stp>603300.SH</stp>
        <stp>61</stp>
        <stp>12/31/2011</stp>
        <stp>1</stp>
        <tr r="O2925" s="1"/>
      </tp>
      <tp>
        <v>-284817635.02999997</v>
        <stp/>
        <stp>EM_S_STM07_IS</stp>
        <stp>4</stp>
        <stp>600301.SH</stp>
        <stp>61</stp>
        <stp>12/31/2012</stp>
        <stp>1</stp>
        <tr r="P2133" s="1"/>
      </tp>
      <tp>
        <v>-52407758.740000002</v>
        <stp/>
        <stp>EM_S_STM07_IS</stp>
        <stp>4</stp>
        <stp>600302.SH</stp>
        <stp>61</stp>
        <stp>12/31/2012</stp>
        <stp>1</stp>
        <tr r="P2134" s="1"/>
      </tp>
      <tp>
        <v>164772228.66</v>
        <stp/>
        <stp>EM_S_STM07_IS</stp>
        <stp>4</stp>
        <stp>600303.SH</stp>
        <stp>61</stp>
        <stp>12/31/2012</stp>
        <stp>1</stp>
        <tr r="P2135" s="1"/>
      </tp>
      <tp>
        <v>-37058485.289999999</v>
        <stp/>
        <stp>EM_S_STM07_IS</stp>
        <stp>4</stp>
        <stp>600305.SH</stp>
        <stp>61</stp>
        <stp>12/31/2012</stp>
        <stp>1</stp>
        <tr r="P2136" s="1"/>
      </tp>
      <tp>
        <v>-128442720.53</v>
        <stp/>
        <stp>EM_S_STM07_IS</stp>
        <stp>4</stp>
        <stp>600306.SH</stp>
        <stp>61</stp>
        <stp>12/31/2012</stp>
        <stp>1</stp>
        <tr r="P2137" s="1"/>
      </tp>
      <tp>
        <v>70757984.030000001</v>
        <stp/>
        <stp>EM_S_STM07_IS</stp>
        <stp>4</stp>
        <stp>603306.SH</stp>
        <stp>61</stp>
        <stp>12/31/2011</stp>
        <stp>1</stp>
        <tr r="O2926" s="1"/>
      </tp>
      <tp>
        <v>484490338.80000001</v>
        <stp/>
        <stp>EM_S_STM07_IS</stp>
        <stp>4</stp>
        <stp>600307.SH</stp>
        <stp>61</stp>
        <stp>12/31/2012</stp>
        <stp>1</stp>
        <tr r="P2138" s="1"/>
      </tp>
      <tp>
        <v>61278843.649999999</v>
        <stp/>
        <stp>EM_S_STM07_IS</stp>
        <stp>4</stp>
        <stp>600308.SH</stp>
        <stp>61</stp>
        <stp>12/31/2012</stp>
        <stp>1</stp>
        <tr r="P2139" s="1"/>
      </tp>
      <tp>
        <v>159484299.05000001</v>
        <stp/>
        <stp>EM_S_STM07_IS</stp>
        <stp>4</stp>
        <stp>603308.SH</stp>
        <stp>61</stp>
        <stp>12/31/2011</stp>
        <stp>1</stp>
        <tr r="O2927" s="1"/>
      </tp>
      <tp>
        <v>2348879482.6999998</v>
        <stp/>
        <stp>EM_S_STM07_IS</stp>
        <stp>4</stp>
        <stp>600309.SH</stp>
        <stp>61</stp>
        <stp>12/31/2012</stp>
        <stp>1</stp>
        <tr r="P2140" s="1"/>
      </tp>
      <tp>
        <v>47924931.479999997</v>
        <stp/>
        <stp>EM_S_STM07_IS</stp>
        <stp>4</stp>
        <stp>603309.SH</stp>
        <stp>61</stp>
        <stp>12/31/2011</stp>
        <stp>1</stp>
        <tr r="O2928" s="1"/>
      </tp>
      <tp>
        <v>84881425.230000004</v>
        <stp/>
        <stp>EM_S_STM07_IS</stp>
        <stp>4</stp>
        <stp>600310.SH</stp>
        <stp>61</stp>
        <stp>12/31/2012</stp>
        <stp>1</stp>
        <tr r="P2141" s="1"/>
      </tp>
      <tp>
        <v>10994978.74</v>
        <stp/>
        <stp>EM_S_STM07_IS</stp>
        <stp>4</stp>
        <stp>600311.SH</stp>
        <stp>61</stp>
        <stp>12/31/2012</stp>
        <stp>1</stp>
        <tr r="P2142" s="1"/>
      </tp>
      <tp>
        <v>524848468.93000001</v>
        <stp/>
        <stp>EM_S_STM07_IS</stp>
        <stp>4</stp>
        <stp>601311.SH</stp>
        <stp>61</stp>
        <stp>12/31/2013</stp>
        <stp>1</stp>
        <tr r="Q2750" s="1"/>
      </tp>
      <tp>
        <v>49757228.700000003</v>
        <stp/>
        <stp>EM_S_STM07_IS</stp>
        <stp>4</stp>
        <stp>603311.SH</stp>
        <stp>61</stp>
        <stp>12/31/2011</stp>
        <stp>1</stp>
        <tr r="O2929" s="1"/>
      </tp>
      <tp>
        <v>135412944.5</v>
        <stp/>
        <stp>EM_S_STM07_IS</stp>
        <stp>4</stp>
        <stp>600312.SH</stp>
        <stp>61</stp>
        <stp>12/31/2012</stp>
        <stp>1</stp>
        <tr r="P2143" s="1"/>
      </tp>
      <tp>
        <v>24125627.640000001</v>
        <stp/>
        <stp>EM_S_STM07_IS</stp>
        <stp>4</stp>
        <stp>600313.SH</stp>
        <stp>61</stp>
        <stp>12/31/2012</stp>
        <stp>1</stp>
        <tr r="P2144" s="1"/>
      </tp>
      <tp>
        <v>180604835.71000001</v>
        <stp/>
        <stp>EM_S_STM07_IS</stp>
        <stp>4</stp>
        <stp>601313.SH</stp>
        <stp>61</stp>
        <stp>12/31/2013</stp>
        <stp>1</stp>
        <tr r="Q2751" s="1"/>
      </tp>
      <tp>
        <v>80392589.409999996</v>
        <stp/>
        <stp>EM_S_STM07_IS</stp>
        <stp>4</stp>
        <stp>603313.SH</stp>
        <stp>61</stp>
        <stp>12/31/2011</stp>
        <stp>1</stp>
        <tr r="O2930" s="1"/>
      </tp>
      <tp>
        <v>614632224.94000006</v>
        <stp/>
        <stp>EM_S_STM07_IS</stp>
        <stp>4</stp>
        <stp>600315.SH</stp>
        <stp>61</stp>
        <stp>12/31/2012</stp>
        <stp>1</stp>
        <tr r="P2145" s="1"/>
      </tp>
      <tp>
        <v>51152625.75</v>
        <stp/>
        <stp>EM_S_STM07_IS</stp>
        <stp>4</stp>
        <stp>603315.SH</stp>
        <stp>61</stp>
        <stp>12/31/2011</stp>
        <stp>1</stp>
        <tr r="O2931" s="1"/>
      </tp>
      <tp>
        <v>87613938.590000004</v>
        <stp/>
        <stp>EM_S_STM07_IS</stp>
        <stp>4</stp>
        <stp>600316.SH</stp>
        <stp>61</stp>
        <stp>12/31/2012</stp>
        <stp>1</stp>
        <tr r="P2146" s="1"/>
      </tp>
      <tp>
        <v>502333328.20999998</v>
        <stp/>
        <stp>EM_S_STM07_IS</stp>
        <stp>4</stp>
        <stp>600317.SH</stp>
        <stp>61</stp>
        <stp>12/31/2012</stp>
        <stp>1</stp>
        <tr r="P2147" s="1"/>
      </tp>
      <tp>
        <v>69195714.170000002</v>
        <stp/>
        <stp>EM_S_STM07_IS</stp>
        <stp>4</stp>
        <stp>600318.SH</stp>
        <stp>61</stp>
        <stp>12/31/2012</stp>
        <stp>1</stp>
        <tr r="P2148" s="1"/>
      </tp>
      <tp>
        <v>28154000000</v>
        <stp/>
        <stp>EM_S_STM07_IS</stp>
        <stp>4</stp>
        <stp>601318.SH</stp>
        <stp>61</stp>
        <stp>12/31/2013</stp>
        <stp>1</stp>
        <tr r="Q2752" s="1"/>
      </tp>
      <tp>
        <v>40591120.420000002</v>
        <stp/>
        <stp>EM_S_STM07_IS</stp>
        <stp>4</stp>
        <stp>603318.SH</stp>
        <stp>61</stp>
        <stp>12/31/2011</stp>
        <stp>1</stp>
        <tr r="O2932" s="1"/>
      </tp>
      <tp>
        <v>-477168523.99000001</v>
        <stp/>
        <stp>EM_S_STM07_IS</stp>
        <stp>4</stp>
        <stp>600319.SH</stp>
        <stp>61</stp>
        <stp>12/31/2012</stp>
        <stp>1</stp>
        <tr r="P2149" s="1"/>
      </tp>
      <tp>
        <v>49965455.890000001</v>
        <stp/>
        <stp>EM_S_STM07_IS</stp>
        <stp>4</stp>
        <stp>603319.SH</stp>
        <stp>61</stp>
        <stp>12/31/2011</stp>
        <stp>1</stp>
        <tr r="O2933" s="1"/>
      </tp>
      <tp>
        <v>49862341.25</v>
        <stp/>
        <stp>EM_S_STM07_IS</stp>
        <stp>4</stp>
        <stp>300290.SZ</stp>
        <stp>61</stp>
        <stp>12/31/2012</stp>
        <stp>1</stp>
        <tr r="P1585" s="1"/>
      </tp>
      <tp>
        <v>117007700.87</v>
        <stp/>
        <stp>EM_S_STM07_IS</stp>
        <stp>4</stp>
        <stp>300291.SZ</stp>
        <stp>61</stp>
        <stp>12/31/2012</stp>
        <stp>1</stp>
        <tr r="P1586" s="1"/>
      </tp>
      <tp>
        <v>20912524.75</v>
        <stp/>
        <stp>EM_S_STM07_IS</stp>
        <stp>4</stp>
        <stp>300292.SZ</stp>
        <stp>61</stp>
        <stp>12/31/2012</stp>
        <stp>1</stp>
        <tr r="P1587" s="1"/>
      </tp>
      <tp>
        <v>88165919.150000006</v>
        <stp/>
        <stp>EM_S_STM07_IS</stp>
        <stp>4</stp>
        <stp>300293.SZ</stp>
        <stp>61</stp>
        <stp>12/31/2012</stp>
        <stp>1</stp>
        <tr r="P1588" s="1"/>
      </tp>
      <tp>
        <v>75146190.159999996</v>
        <stp/>
        <stp>EM_S_STM07_IS</stp>
        <stp>4</stp>
        <stp>300294.SZ</stp>
        <stp>61</stp>
        <stp>12/31/2012</stp>
        <stp>1</stp>
        <tr r="P1589" s="1"/>
      </tp>
      <tp>
        <v>101296297.56</v>
        <stp/>
        <stp>EM_S_STM07_IS</stp>
        <stp>4</stp>
        <stp>300295.SZ</stp>
        <stp>61</stp>
        <stp>12/31/2012</stp>
        <stp>1</stp>
        <tr r="P1590" s="1"/>
      </tp>
      <tp>
        <v>58213802.609999999</v>
        <stp/>
        <stp>EM_S_STM07_IS</stp>
        <stp>4</stp>
        <stp>300296.SZ</stp>
        <stp>61</stp>
        <stp>12/31/2012</stp>
        <stp>1</stp>
        <tr r="P1591" s="1"/>
      </tp>
      <tp>
        <v>58090774.130000003</v>
        <stp/>
        <stp>EM_S_STM07_IS</stp>
        <stp>4</stp>
        <stp>300297.SZ</stp>
        <stp>61</stp>
        <stp>12/31/2012</stp>
        <stp>1</stp>
        <tr r="P1592" s="1"/>
      </tp>
      <tp>
        <v>128826147.73999999</v>
        <stp/>
        <stp>EM_S_STM07_IS</stp>
        <stp>4</stp>
        <stp>300298.SZ</stp>
        <stp>61</stp>
        <stp>12/31/2012</stp>
        <stp>1</stp>
        <tr r="P1593" s="1"/>
      </tp>
      <tp>
        <v>19473867.07</v>
        <stp/>
        <stp>EM_S_STM07_IS</stp>
        <stp>4</stp>
        <stp>300299.SZ</stp>
        <stp>61</stp>
        <stp>12/31/2012</stp>
        <stp>1</stp>
        <tr r="P1594" s="1"/>
      </tp>
      <tp>
        <v>27834891.23</v>
        <stp/>
        <stp>EM_S_STM07_IS</stp>
        <stp>4</stp>
        <stp>300280.SZ</stp>
        <stp>61</stp>
        <stp>12/31/2012</stp>
        <stp>1</stp>
        <tr r="P1575" s="1"/>
      </tp>
      <tp>
        <v>52837503.68</v>
        <stp/>
        <stp>EM_S_STM07_IS</stp>
        <stp>4</stp>
        <stp>300281.SZ</stp>
        <stp>61</stp>
        <stp>12/31/2012</stp>
        <stp>1</stp>
        <tr r="P1576" s="1"/>
      </tp>
      <tp>
        <v>12320700.35</v>
        <stp/>
        <stp>EM_S_STM07_IS</stp>
        <stp>4</stp>
        <stp>300282.SZ</stp>
        <stp>61</stp>
        <stp>12/31/2012</stp>
        <stp>1</stp>
        <tr r="P1577" s="1"/>
      </tp>
      <tp>
        <v>41504771.659999996</v>
        <stp/>
        <stp>EM_S_STM07_IS</stp>
        <stp>4</stp>
        <stp>300283.SZ</stp>
        <stp>61</stp>
        <stp>12/31/2012</stp>
        <stp>1</stp>
        <tr r="P1578" s="1"/>
      </tp>
      <tp>
        <v>141297162.78999999</v>
        <stp/>
        <stp>EM_S_STM07_IS</stp>
        <stp>4</stp>
        <stp>300284.SZ</stp>
        <stp>61</stp>
        <stp>12/31/2012</stp>
        <stp>1</stp>
        <tr r="P1579" s="1"/>
      </tp>
      <tp>
        <v>66238384.759999998</v>
        <stp/>
        <stp>EM_S_STM07_IS</stp>
        <stp>4</stp>
        <stp>300285.SZ</stp>
        <stp>61</stp>
        <stp>12/31/2012</stp>
        <stp>1</stp>
        <tr r="P1580" s="1"/>
      </tp>
      <tp>
        <v>44503687.670000002</v>
        <stp/>
        <stp>EM_S_STM07_IS</stp>
        <stp>4</stp>
        <stp>300286.SZ</stp>
        <stp>61</stp>
        <stp>12/31/2012</stp>
        <stp>1</stp>
        <tr r="P1581" s="1"/>
      </tp>
      <tp>
        <v>50725686.909999996</v>
        <stp/>
        <stp>EM_S_STM07_IS</stp>
        <stp>4</stp>
        <stp>300287.SZ</stp>
        <stp>61</stp>
        <stp>12/31/2012</stp>
        <stp>1</stp>
        <tr r="P1582" s="1"/>
      </tp>
      <tp>
        <v>87785890.859999999</v>
        <stp/>
        <stp>EM_S_STM07_IS</stp>
        <stp>4</stp>
        <stp>300288.SZ</stp>
        <stp>61</stp>
        <stp>12/31/2012</stp>
        <stp>1</stp>
        <tr r="P1583" s="1"/>
      </tp>
      <tp>
        <v>98287089.569999993</v>
        <stp/>
        <stp>EM_S_STM07_IS</stp>
        <stp>4</stp>
        <stp>300289.SZ</stp>
        <stp>61</stp>
        <stp>12/31/2012</stp>
        <stp>1</stp>
        <tr r="P1584" s="1"/>
      </tp>
      <tp>
        <v>40857903.520000003</v>
        <stp/>
        <stp>EM_S_STM07_IS</stp>
        <stp>4</stp>
        <stp>002280.SZ</stp>
        <stp>61</stp>
        <stp>12/31/2010</stp>
        <stp>1</stp>
        <tr r="N751" s="1"/>
      </tp>
      <tp>
        <v>126824584.43000001</v>
        <stp/>
        <stp>EM_S_STM07_IS</stp>
        <stp>4</stp>
        <stp>002281.SZ</stp>
        <stp>61</stp>
        <stp>12/31/2010</stp>
        <stp>1</stp>
        <tr r="N752" s="1"/>
      </tp>
      <tp>
        <v>67080752.460000001</v>
        <stp/>
        <stp>EM_S_STM07_IS</stp>
        <stp>4</stp>
        <stp>002282.SZ</stp>
        <stp>61</stp>
        <stp>12/31/2010</stp>
        <stp>1</stp>
        <tr r="N753" s="1"/>
      </tp>
      <tp>
        <v>221658623.99000001</v>
        <stp/>
        <stp>EM_S_STM07_IS</stp>
        <stp>4</stp>
        <stp>002283.SZ</stp>
        <stp>61</stp>
        <stp>12/31/2010</stp>
        <stp>1</stp>
        <tr r="N754" s="1"/>
      </tp>
      <tp>
        <v>118509429.76000001</v>
        <stp/>
        <stp>EM_S_STM07_IS</stp>
        <stp>4</stp>
        <stp>002284.SZ</stp>
        <stp>61</stp>
        <stp>12/31/2010</stp>
        <stp>1</stp>
        <tr r="N755" s="1"/>
      </tp>
      <tp>
        <v>241771755.28999999</v>
        <stp/>
        <stp>EM_S_STM07_IS</stp>
        <stp>4</stp>
        <stp>002285.SZ</stp>
        <stp>61</stp>
        <stp>12/31/2010</stp>
        <stp>1</stp>
        <tr r="N756" s="1"/>
      </tp>
      <tp>
        <v>42804525.109999999</v>
        <stp/>
        <stp>EM_S_STM07_IS</stp>
        <stp>4</stp>
        <stp>002286.SZ</stp>
        <stp>61</stp>
        <stp>12/31/2010</stp>
        <stp>1</stp>
        <tr r="N757" s="1"/>
      </tp>
      <tp>
        <v>170461486.56</v>
        <stp/>
        <stp>EM_S_STM07_IS</stp>
        <stp>4</stp>
        <stp>002287.SZ</stp>
        <stp>61</stp>
        <stp>12/31/2010</stp>
        <stp>1</stp>
        <tr r="N758" s="1"/>
      </tp>
      <tp>
        <v>20988985.789999999</v>
        <stp/>
        <stp>EM_S_STM07_IS</stp>
        <stp>4</stp>
        <stp>002288.SZ</stp>
        <stp>61</stp>
        <stp>12/31/2010</stp>
        <stp>1</stp>
        <tr r="N759" s="1"/>
      </tp>
      <tp>
        <v>28384027.449999999</v>
        <stp/>
        <stp>EM_S_STM07_IS</stp>
        <stp>4</stp>
        <stp>002289.SZ</stp>
        <stp>61</stp>
        <stp>12/31/2010</stp>
        <stp>1</stp>
        <tr r="N760" s="1"/>
      </tp>
      <tp>
        <v>95003227.180000007</v>
        <stp/>
        <stp>EM_S_STM07_IS</stp>
        <stp>4</stp>
        <stp>002290.SZ</stp>
        <stp>61</stp>
        <stp>12/31/2010</stp>
        <stp>1</stp>
        <tr r="N761" s="1"/>
      </tp>
      <tp>
        <v>100300944.03</v>
        <stp/>
        <stp>EM_S_STM07_IS</stp>
        <stp>4</stp>
        <stp>002291.SZ</stp>
        <stp>61</stp>
        <stp>12/31/2010</stp>
        <stp>1</stp>
        <tr r="N762" s="1"/>
      </tp>
      <tp>
        <v>130947680.31999999</v>
        <stp/>
        <stp>EM_S_STM07_IS</stp>
        <stp>4</stp>
        <stp>002292.SZ</stp>
        <stp>61</stp>
        <stp>12/31/2010</stp>
        <stp>1</stp>
        <tr r="N763" s="1"/>
      </tp>
      <tp>
        <v>209705315.55000001</v>
        <stp/>
        <stp>EM_S_STM07_IS</stp>
        <stp>4</stp>
        <stp>002293.SZ</stp>
        <stp>61</stp>
        <stp>12/31/2010</stp>
        <stp>1</stp>
        <tr r="N764" s="1"/>
      </tp>
      <tp>
        <v>355314294.88</v>
        <stp/>
        <stp>EM_S_STM07_IS</stp>
        <stp>4</stp>
        <stp>002294.SZ</stp>
        <stp>61</stp>
        <stp>12/31/2010</stp>
        <stp>1</stp>
        <tr r="N765" s="1"/>
      </tp>
      <tp>
        <v>66790784.909999996</v>
        <stp/>
        <stp>EM_S_STM07_IS</stp>
        <stp>4</stp>
        <stp>002295.SZ</stp>
        <stp>61</stp>
        <stp>12/31/2010</stp>
        <stp>1</stp>
        <tr r="N766" s="1"/>
      </tp>
      <tp>
        <v>85718282.450000003</v>
        <stp/>
        <stp>EM_S_STM07_IS</stp>
        <stp>4</stp>
        <stp>002296.SZ</stp>
        <stp>61</stp>
        <stp>12/31/2010</stp>
        <stp>1</stp>
        <tr r="N767" s="1"/>
      </tp>
      <tp>
        <v>25868932.649999999</v>
        <stp/>
        <stp>EM_S_STM07_IS</stp>
        <stp>4</stp>
        <stp>002297.SZ</stp>
        <stp>61</stp>
        <stp>12/31/2010</stp>
        <stp>1</stp>
        <tr r="N768" s="1"/>
      </tp>
      <tp>
        <v>42735587.609999999</v>
        <stp/>
        <stp>EM_S_STM07_IS</stp>
        <stp>4</stp>
        <stp>002298.SZ</stp>
        <stp>61</stp>
        <stp>12/31/2010</stp>
        <stp>1</stp>
        <tr r="N769" s="1"/>
      </tp>
      <tp>
        <v>278081246.08999997</v>
        <stp/>
        <stp>EM_S_STM07_IS</stp>
        <stp>4</stp>
        <stp>002299.SZ</stp>
        <stp>61</stp>
        <stp>12/31/2010</stp>
        <stp>1</stp>
        <tr r="N770" s="1"/>
      </tp>
      <tp>
        <v>122353837.29000001</v>
        <stp/>
        <stp>EM_S_STM07_IS</stp>
        <stp>4</stp>
        <stp>002220.SZ</stp>
        <stp>61</stp>
        <stp>12/31/2010</stp>
        <stp>1</stp>
        <tr r="N692" s="1"/>
      </tp>
      <tp>
        <v>85559740.109999999</v>
        <stp/>
        <stp>EM_S_STM07_IS</stp>
        <stp>4</stp>
        <stp>300210.SZ</stp>
        <stp>61</stp>
        <stp>12/31/2012</stp>
        <stp>1</stp>
        <tr r="P1505" s="1"/>
      </tp>
      <tp>
        <v>40614379.640000001</v>
        <stp/>
        <stp>EM_S_STM07_IS</stp>
        <stp>4</stp>
        <stp>002221.SZ</stp>
        <stp>61</stp>
        <stp>12/31/2010</stp>
        <stp>1</stp>
        <tr r="N693" s="1"/>
      </tp>
      <tp>
        <v>23586528.550000001</v>
        <stp/>
        <stp>EM_S_STM07_IS</stp>
        <stp>4</stp>
        <stp>300211.SZ</stp>
        <stp>61</stp>
        <stp>12/31/2012</stp>
        <stp>1</stp>
        <tr r="P1506" s="1"/>
      </tp>
      <tp>
        <v>60545748.299999997</v>
        <stp/>
        <stp>EM_S_STM07_IS</stp>
        <stp>4</stp>
        <stp>002222.SZ</stp>
        <stp>61</stp>
        <stp>12/31/2010</stp>
        <stp>1</stp>
        <tr r="N694" s="1"/>
      </tp>
      <tp>
        <v>87894019.640000001</v>
        <stp/>
        <stp>EM_S_STM07_IS</stp>
        <stp>4</stp>
        <stp>300212.SZ</stp>
        <stp>61</stp>
        <stp>12/31/2012</stp>
        <stp>1</stp>
        <tr r="P1507" s="1"/>
      </tp>
      <tp>
        <v>160882376.25</v>
        <stp/>
        <stp>EM_S_STM07_IS</stp>
        <stp>4</stp>
        <stp>002223.SZ</stp>
        <stp>61</stp>
        <stp>12/31/2010</stp>
        <stp>1</stp>
        <tr r="N695" s="1"/>
      </tp>
      <tp>
        <v>17978299.620000001</v>
        <stp/>
        <stp>EM_S_STM07_IS</stp>
        <stp>4</stp>
        <stp>300213.SZ</stp>
        <stp>61</stp>
        <stp>12/31/2012</stp>
        <stp>1</stp>
        <tr r="P1508" s="1"/>
      </tp>
      <tp>
        <v>61734708.729999997</v>
        <stp/>
        <stp>EM_S_STM07_IS</stp>
        <stp>4</stp>
        <stp>002224.SZ</stp>
        <stp>61</stp>
        <stp>12/31/2010</stp>
        <stp>1</stp>
        <tr r="N696" s="1"/>
      </tp>
      <tp>
        <v>97663221.310000002</v>
        <stp/>
        <stp>EM_S_STM07_IS</stp>
        <stp>4</stp>
        <stp>300214.SZ</stp>
        <stp>61</stp>
        <stp>12/31/2012</stp>
        <stp>1</stp>
        <tr r="P1509" s="1"/>
      </tp>
      <tp>
        <v>141329546.71000001</v>
        <stp/>
        <stp>EM_S_STM07_IS</stp>
        <stp>4</stp>
        <stp>002225.SZ</stp>
        <stp>61</stp>
        <stp>12/31/2010</stp>
        <stp>1</stp>
        <tr r="N697" s="1"/>
      </tp>
      <tp>
        <v>141719539.93000001</v>
        <stp/>
        <stp>EM_S_STM07_IS</stp>
        <stp>4</stp>
        <stp>300215.SZ</stp>
        <stp>61</stp>
        <stp>12/31/2012</stp>
        <stp>1</stp>
        <tr r="P1510" s="1"/>
      </tp>
      <tp>
        <v>72586402.519999996</v>
        <stp/>
        <stp>EM_S_STM07_IS</stp>
        <stp>4</stp>
        <stp>002226.SZ</stp>
        <stp>61</stp>
        <stp>12/31/2010</stp>
        <stp>1</stp>
        <tr r="N698" s="1"/>
      </tp>
      <tp>
        <v>71213427.989999995</v>
        <stp/>
        <stp>EM_S_STM07_IS</stp>
        <stp>4</stp>
        <stp>300216.SZ</stp>
        <stp>61</stp>
        <stp>12/31/2012</stp>
        <stp>1</stp>
        <tr r="P1511" s="1"/>
      </tp>
      <tp>
        <v>26902648.16</v>
        <stp/>
        <stp>EM_S_STM07_IS</stp>
        <stp>4</stp>
        <stp>002227.SZ</stp>
        <stp>61</stp>
        <stp>12/31/2010</stp>
        <stp>1</stp>
        <tr r="N699" s="1"/>
      </tp>
      <tp>
        <v>95309952.120000005</v>
        <stp/>
        <stp>EM_S_STM07_IS</stp>
        <stp>4</stp>
        <stp>300217.SZ</stp>
        <stp>61</stp>
        <stp>12/31/2012</stp>
        <stp>1</stp>
        <tr r="P1512" s="1"/>
      </tp>
      <tp>
        <v>71118593.299999997</v>
        <stp/>
        <stp>EM_S_STM07_IS</stp>
        <stp>4</stp>
        <stp>002228.SZ</stp>
        <stp>61</stp>
        <stp>12/31/2010</stp>
        <stp>1</stp>
        <tr r="N700" s="1"/>
      </tp>
      <tp>
        <v>48803094.380000003</v>
        <stp/>
        <stp>EM_S_STM07_IS</stp>
        <stp>4</stp>
        <stp>300218.SZ</stp>
        <stp>61</stp>
        <stp>12/31/2012</stp>
        <stp>1</stp>
        <tr r="P1513" s="1"/>
      </tp>
      <tp>
        <v>49260462.700000003</v>
        <stp/>
        <stp>EM_S_STM07_IS</stp>
        <stp>4</stp>
        <stp>002229.SZ</stp>
        <stp>61</stp>
        <stp>12/31/2010</stp>
        <stp>1</stp>
        <tr r="N701" s="1"/>
      </tp>
      <tp>
        <v>47270678.100000001</v>
        <stp/>
        <stp>EM_S_STM07_IS</stp>
        <stp>4</stp>
        <stp>300219.SZ</stp>
        <stp>61</stp>
        <stp>12/31/2012</stp>
        <stp>1</stp>
        <tr r="P1514" s="1"/>
      </tp>
      <tp>
        <v>101139242.64</v>
        <stp/>
        <stp>EM_S_STM07_IS</stp>
        <stp>4</stp>
        <stp>002230.SZ</stp>
        <stp>61</stp>
        <stp>12/31/2010</stp>
        <stp>1</stp>
        <tr r="N702" s="1"/>
      </tp>
      <tp>
        <v>59194736.549999997</v>
        <stp/>
        <stp>EM_S_STM07_IS</stp>
        <stp>4</stp>
        <stp>300200.SZ</stp>
        <stp>61</stp>
        <stp>12/31/2012</stp>
        <stp>1</stp>
        <tr r="P1495" s="1"/>
      </tp>
      <tp>
        <v>28859077.66</v>
        <stp/>
        <stp>EM_S_STM07_IS</stp>
        <stp>4</stp>
        <stp>002231.SZ</stp>
        <stp>61</stp>
        <stp>12/31/2010</stp>
        <stp>1</stp>
        <tr r="N703" s="1"/>
      </tp>
      <tp>
        <v>24836314.719999999</v>
        <stp/>
        <stp>EM_S_STM07_IS</stp>
        <stp>4</stp>
        <stp>300201.SZ</stp>
        <stp>61</stp>
        <stp>12/31/2012</stp>
        <stp>1</stp>
        <tr r="P1496" s="1"/>
      </tp>
      <tp>
        <v>90270768.260000005</v>
        <stp/>
        <stp>EM_S_STM07_IS</stp>
        <stp>4</stp>
        <stp>002232.SZ</stp>
        <stp>61</stp>
        <stp>12/31/2010</stp>
        <stp>1</stp>
        <tr r="N704" s="1"/>
      </tp>
      <tp>
        <v>143697748.18000001</v>
        <stp/>
        <stp>EM_S_STM07_IS</stp>
        <stp>4</stp>
        <stp>300202.SZ</stp>
        <stp>61</stp>
        <stp>12/31/2012</stp>
        <stp>1</stp>
        <tr r="P1497" s="1"/>
      </tp>
      <tp>
        <v>307999983.26999998</v>
        <stp/>
        <stp>EM_S_STM07_IS</stp>
        <stp>4</stp>
        <stp>002233.SZ</stp>
        <stp>61</stp>
        <stp>12/31/2010</stp>
        <stp>1</stp>
        <tr r="N705" s="1"/>
      </tp>
      <tp>
        <v>177375220.90000001</v>
        <stp/>
        <stp>EM_S_STM07_IS</stp>
        <stp>4</stp>
        <stp>300203.SZ</stp>
        <stp>61</stp>
        <stp>12/31/2012</stp>
        <stp>1</stp>
        <tr r="P1498" s="1"/>
      </tp>
      <tp>
        <v>44454545.990000002</v>
        <stp/>
        <stp>EM_S_STM07_IS</stp>
        <stp>4</stp>
        <stp>002234.SZ</stp>
        <stp>61</stp>
        <stp>12/31/2010</stp>
        <stp>1</stp>
        <tr r="N706" s="1"/>
      </tp>
      <tp>
        <v>160238374.59</v>
        <stp/>
        <stp>EM_S_STM07_IS</stp>
        <stp>4</stp>
        <stp>300204.SZ</stp>
        <stp>61</stp>
        <stp>12/31/2012</stp>
        <stp>1</stp>
        <tr r="P1499" s="1"/>
      </tp>
      <tp>
        <v>2547534.27</v>
        <stp/>
        <stp>EM_S_STM07_IS</stp>
        <stp>4</stp>
        <stp>002235.SZ</stp>
        <stp>61</stp>
        <stp>12/31/2010</stp>
        <stp>1</stp>
        <tr r="N707" s="1"/>
      </tp>
      <tp>
        <v>39499712.659999996</v>
        <stp/>
        <stp>EM_S_STM07_IS</stp>
        <stp>4</stp>
        <stp>300205.SZ</stp>
        <stp>61</stp>
        <stp>12/31/2012</stp>
        <stp>1</stp>
        <tr r="P1500" s="1"/>
      </tp>
      <tp>
        <v>260294585.96000001</v>
        <stp/>
        <stp>EM_S_STM07_IS</stp>
        <stp>4</stp>
        <stp>002236.SZ</stp>
        <stp>61</stp>
        <stp>12/31/2010</stp>
        <stp>1</stp>
        <tr r="N708" s="1"/>
      </tp>
      <tp>
        <v>55195702.359999999</v>
        <stp/>
        <stp>EM_S_STM07_IS</stp>
        <stp>4</stp>
        <stp>300206.SZ</stp>
        <stp>61</stp>
        <stp>12/31/2012</stp>
        <stp>1</stp>
        <tr r="P1501" s="1"/>
      </tp>
      <tp>
        <v>190440367.30000001</v>
        <stp/>
        <stp>EM_S_STM07_IS</stp>
        <stp>4</stp>
        <stp>002237.SZ</stp>
        <stp>61</stp>
        <stp>12/31/2010</stp>
        <stp>1</stp>
        <tr r="N709" s="1"/>
      </tp>
      <tp>
        <v>71489300.159999996</v>
        <stp/>
        <stp>EM_S_STM07_IS</stp>
        <stp>4</stp>
        <stp>300207.SZ</stp>
        <stp>61</stp>
        <stp>12/31/2012</stp>
        <stp>1</stp>
        <tr r="P1502" s="1"/>
      </tp>
      <tp>
        <v>85765395.670000002</v>
        <stp/>
        <stp>EM_S_STM07_IS</stp>
        <stp>4</stp>
        <stp>002238.SZ</stp>
        <stp>61</stp>
        <stp>12/31/2010</stp>
        <stp>1</stp>
        <tr r="N710" s="1"/>
      </tp>
      <tp>
        <v>55341821.140000001</v>
        <stp/>
        <stp>EM_S_STM07_IS</stp>
        <stp>4</stp>
        <stp>300208.SZ</stp>
        <stp>61</stp>
        <stp>12/31/2012</stp>
        <stp>1</stp>
        <tr r="P1503" s="1"/>
      </tp>
      <tp>
        <v>10477091.73</v>
        <stp/>
        <stp>EM_S_STM07_IS</stp>
        <stp>4</stp>
        <stp>002239.SZ</stp>
        <stp>61</stp>
        <stp>12/31/2010</stp>
        <stp>1</stp>
        <tr r="N711" s="1"/>
      </tp>
      <tp>
        <v>4874290.7699999996</v>
        <stp/>
        <stp>EM_S_STM07_IS</stp>
        <stp>4</stp>
        <stp>300209.SZ</stp>
        <stp>61</stp>
        <stp>12/31/2012</stp>
        <stp>1</stp>
        <tr r="P1504" s="1"/>
      </tp>
      <tp>
        <v>14477858.050000001</v>
        <stp/>
        <stp>EM_S_STM07_IS</stp>
        <stp>4</stp>
        <stp>002200.SZ</stp>
        <stp>61</stp>
        <stp>12/31/2010</stp>
        <stp>1</stp>
        <tr r="N672" s="1"/>
      </tp>
      <tp>
        <v>50242145.469999999</v>
        <stp/>
        <stp>EM_S_STM07_IS</stp>
        <stp>4</stp>
        <stp>300230.SZ</stp>
        <stp>61</stp>
        <stp>12/31/2012</stp>
        <stp>1</stp>
        <tr r="P1525" s="1"/>
      </tp>
      <tp>
        <v>15105578.27</v>
        <stp/>
        <stp>EM_S_STM07_IS</stp>
        <stp>4</stp>
        <stp>002201.SZ</stp>
        <stp>61</stp>
        <stp>12/31/2010</stp>
        <stp>1</stp>
        <tr r="N673" s="1"/>
      </tp>
      <tp>
        <v>40224341.229999997</v>
        <stp/>
        <stp>EM_S_STM07_IS</stp>
        <stp>4</stp>
        <stp>300231.SZ</stp>
        <stp>61</stp>
        <stp>12/31/2012</stp>
        <stp>1</stp>
        <tr r="P1526" s="1"/>
      </tp>
      <tp>
        <v>2289520277.6300001</v>
        <stp/>
        <stp>EM_S_STM07_IS</stp>
        <stp>4</stp>
        <stp>002202.SZ</stp>
        <stp>61</stp>
        <stp>12/31/2010</stp>
        <stp>1</stp>
        <tr r="N674" s="1"/>
      </tp>
      <tp>
        <v>22698347.440000001</v>
        <stp/>
        <stp>EM_S_STM07_IS</stp>
        <stp>4</stp>
        <stp>300232.SZ</stp>
        <stp>61</stp>
        <stp>12/31/2012</stp>
        <stp>1</stp>
        <tr r="P1527" s="1"/>
      </tp>
      <tp>
        <v>236855390.09</v>
        <stp/>
        <stp>EM_S_STM07_IS</stp>
        <stp>4</stp>
        <stp>002203.SZ</stp>
        <stp>61</stp>
        <stp>12/31/2010</stp>
        <stp>1</stp>
        <tr r="N675" s="1"/>
      </tp>
      <tp>
        <v>41610643.009999998</v>
        <stp/>
        <stp>EM_S_STM07_IS</stp>
        <stp>4</stp>
        <stp>300233.SZ</stp>
        <stp>61</stp>
        <stp>12/31/2012</stp>
        <stp>1</stp>
        <tr r="P1528" s="1"/>
      </tp>
      <tp>
        <v>136354715.18000001</v>
        <stp/>
        <stp>EM_S_STM07_IS</stp>
        <stp>4</stp>
        <stp>002204.SZ</stp>
        <stp>61</stp>
        <stp>12/31/2010</stp>
        <stp>1</stp>
        <tr r="N676" s="1"/>
      </tp>
      <tp>
        <v>25850913.760000002</v>
        <stp/>
        <stp>EM_S_STM07_IS</stp>
        <stp>4</stp>
        <stp>300234.SZ</stp>
        <stp>61</stp>
        <stp>12/31/2012</stp>
        <stp>1</stp>
        <tr r="P1529" s="1"/>
      </tp>
      <tp>
        <v>52007944.18</v>
        <stp/>
        <stp>EM_S_STM07_IS</stp>
        <stp>4</stp>
        <stp>002205.SZ</stp>
        <stp>61</stp>
        <stp>12/31/2010</stp>
        <stp>1</stp>
        <tr r="N677" s="1"/>
      </tp>
      <tp>
        <v>21069707.210000001</v>
        <stp/>
        <stp>EM_S_STM07_IS</stp>
        <stp>4</stp>
        <stp>300235.SZ</stp>
        <stp>61</stp>
        <stp>12/31/2012</stp>
        <stp>1</stp>
        <tr r="P1530" s="1"/>
      </tp>
      <tp>
        <v>153338379.44999999</v>
        <stp/>
        <stp>EM_S_STM07_IS</stp>
        <stp>4</stp>
        <stp>002206.SZ</stp>
        <stp>61</stp>
        <stp>12/31/2010</stp>
        <stp>1</stp>
        <tr r="N678" s="1"/>
      </tp>
      <tp>
        <v>39784056.979999997</v>
        <stp/>
        <stp>EM_S_STM07_IS</stp>
        <stp>4</stp>
        <stp>300236.SZ</stp>
        <stp>61</stp>
        <stp>12/31/2012</stp>
        <stp>1</stp>
        <tr r="P1531" s="1"/>
      </tp>
      <tp>
        <v>-1830177.57</v>
        <stp/>
        <stp>EM_S_STM07_IS</stp>
        <stp>4</stp>
        <stp>002207.SZ</stp>
        <stp>61</stp>
        <stp>12/31/2010</stp>
        <stp>1</stp>
        <tr r="N679" s="1"/>
      </tp>
      <tp>
        <v>18557022.93</v>
        <stp/>
        <stp>EM_S_STM07_IS</stp>
        <stp>4</stp>
        <stp>300237.SZ</stp>
        <stp>61</stp>
        <stp>12/31/2012</stp>
        <stp>1</stp>
        <tr r="P1532" s="1"/>
      </tp>
      <tp>
        <v>138143930.19999999</v>
        <stp/>
        <stp>EM_S_STM07_IS</stp>
        <stp>4</stp>
        <stp>002208.SZ</stp>
        <stp>61</stp>
        <stp>12/31/2010</stp>
        <stp>1</stp>
        <tr r="N680" s="1"/>
      </tp>
      <tp>
        <v>37031451.280000001</v>
        <stp/>
        <stp>EM_S_STM07_IS</stp>
        <stp>4</stp>
        <stp>300238.SZ</stp>
        <stp>61</stp>
        <stp>12/31/2012</stp>
        <stp>1</stp>
        <tr r="P1533" s="1"/>
      </tp>
      <tp>
        <v>47108978.68</v>
        <stp/>
        <stp>EM_S_STM07_IS</stp>
        <stp>4</stp>
        <stp>002209.SZ</stp>
        <stp>61</stp>
        <stp>12/31/2010</stp>
        <stp>1</stp>
        <tr r="N681" s="1"/>
      </tp>
      <tp>
        <v>35383450.109999999</v>
        <stp/>
        <stp>EM_S_STM07_IS</stp>
        <stp>4</stp>
        <stp>300239.SZ</stp>
        <stp>61</stp>
        <stp>12/31/2012</stp>
        <stp>1</stp>
        <tr r="P1534" s="1"/>
      </tp>
      <tp>
        <v>51185325.530000001</v>
        <stp/>
        <stp>EM_S_STM07_IS</stp>
        <stp>4</stp>
        <stp>002210.SZ</stp>
        <stp>61</stp>
        <stp>12/31/2010</stp>
        <stp>1</stp>
        <tr r="N682" s="1"/>
      </tp>
      <tp>
        <v>13422731.880000001</v>
        <stp/>
        <stp>EM_S_STM07_IS</stp>
        <stp>4</stp>
        <stp>300220.SZ</stp>
        <stp>61</stp>
        <stp>12/31/2012</stp>
        <stp>1</stp>
        <tr r="P1515" s="1"/>
      </tp>
      <tp>
        <v>85244026.730000004</v>
        <stp/>
        <stp>EM_S_STM07_IS</stp>
        <stp>4</stp>
        <stp>002211.SZ</stp>
        <stp>61</stp>
        <stp>12/31/2010</stp>
        <stp>1</stp>
        <tr r="N683" s="1"/>
      </tp>
      <tp>
        <v>33905954.729999997</v>
        <stp/>
        <stp>EM_S_STM07_IS</stp>
        <stp>4</stp>
        <stp>300221.SZ</stp>
        <stp>61</stp>
        <stp>12/31/2012</stp>
        <stp>1</stp>
        <tr r="P1516" s="1"/>
      </tp>
      <tp>
        <v>131229703.52</v>
        <stp/>
        <stp>EM_S_STM07_IS</stp>
        <stp>4</stp>
        <stp>002212.SZ</stp>
        <stp>61</stp>
        <stp>12/31/2010</stp>
        <stp>1</stp>
        <tr r="N684" s="1"/>
      </tp>
      <tp>
        <v>28612982.77</v>
        <stp/>
        <stp>EM_S_STM07_IS</stp>
        <stp>4</stp>
        <stp>300222.SZ</stp>
        <stp>61</stp>
        <stp>12/31/2012</stp>
        <stp>1</stp>
        <tr r="P1517" s="1"/>
      </tp>
      <tp>
        <v>40369979.549999997</v>
        <stp/>
        <stp>EM_S_STM07_IS</stp>
        <stp>4</stp>
        <stp>002213.SZ</stp>
        <stp>61</stp>
        <stp>12/31/2010</stp>
        <stp>1</stp>
        <tr r="N685" s="1"/>
      </tp>
      <tp>
        <v>47875614.780000001</v>
        <stp/>
        <stp>EM_S_STM07_IS</stp>
        <stp>4</stp>
        <stp>300223.SZ</stp>
        <stp>61</stp>
        <stp>12/31/2012</stp>
        <stp>1</stp>
        <tr r="P1518" s="1"/>
      </tp>
      <tp>
        <v>53354082.25</v>
        <stp/>
        <stp>EM_S_STM07_IS</stp>
        <stp>4</stp>
        <stp>002214.SZ</stp>
        <stp>61</stp>
        <stp>12/31/2010</stp>
        <stp>1</stp>
        <tr r="N686" s="1"/>
      </tp>
      <tp>
        <v>148422962.09</v>
        <stp/>
        <stp>EM_S_STM07_IS</stp>
        <stp>4</stp>
        <stp>300224.SZ</stp>
        <stp>61</stp>
        <stp>12/31/2012</stp>
        <stp>1</stp>
        <tr r="P1519" s="1"/>
      </tp>
      <tp>
        <v>108803508.09999999</v>
        <stp/>
        <stp>EM_S_STM07_IS</stp>
        <stp>4</stp>
        <stp>002215.SZ</stp>
        <stp>61</stp>
        <stp>12/31/2010</stp>
        <stp>1</stp>
        <tr r="N687" s="1"/>
      </tp>
      <tp>
        <v>55459639.979999997</v>
        <stp/>
        <stp>EM_S_STM07_IS</stp>
        <stp>4</stp>
        <stp>300225.SZ</stp>
        <stp>61</stp>
        <stp>12/31/2012</stp>
        <stp>1</stp>
        <tr r="P1520" s="1"/>
      </tp>
      <tp>
        <v>123454955.26000001</v>
        <stp/>
        <stp>EM_S_STM07_IS</stp>
        <stp>4</stp>
        <stp>002216.SZ</stp>
        <stp>61</stp>
        <stp>12/31/2010</stp>
        <stp>1</stp>
        <tr r="N688" s="1"/>
      </tp>
      <tp>
        <v>35261136.740000002</v>
        <stp/>
        <stp>EM_S_STM07_IS</stp>
        <stp>4</stp>
        <stp>300226.SZ</stp>
        <stp>61</stp>
        <stp>12/31/2012</stp>
        <stp>1</stp>
        <tr r="P1521" s="1"/>
      </tp>
      <tp>
        <v>85257783.079999998</v>
        <stp/>
        <stp>EM_S_STM07_IS</stp>
        <stp>4</stp>
        <stp>002217.SZ</stp>
        <stp>61</stp>
        <stp>12/31/2010</stp>
        <stp>1</stp>
        <tr r="N689" s="1"/>
      </tp>
      <tp>
        <v>23085187.079999998</v>
        <stp/>
        <stp>EM_S_STM07_IS</stp>
        <stp>4</stp>
        <stp>300227.SZ</stp>
        <stp>61</stp>
        <stp>12/31/2012</stp>
        <stp>1</stp>
        <tr r="P1522" s="1"/>
      </tp>
      <tp>
        <v>96267518.189999998</v>
        <stp/>
        <stp>EM_S_STM07_IS</stp>
        <stp>4</stp>
        <stp>002218.SZ</stp>
        <stp>61</stp>
        <stp>12/31/2010</stp>
        <stp>1</stp>
        <tr r="N690" s="1"/>
      </tp>
      <tp>
        <v>113772424.22</v>
        <stp/>
        <stp>EM_S_STM07_IS</stp>
        <stp>4</stp>
        <stp>300228.SZ</stp>
        <stp>61</stp>
        <stp>12/31/2012</stp>
        <stp>1</stp>
        <tr r="P1523" s="1"/>
      </tp>
      <tp>
        <v>65961429.479999997</v>
        <stp/>
        <stp>EM_S_STM07_IS</stp>
        <stp>4</stp>
        <stp>002219.SZ</stp>
        <stp>61</stp>
        <stp>12/31/2010</stp>
        <stp>1</stp>
        <tr r="N691" s="1"/>
      </tp>
      <tp>
        <v>73722541.769999996</v>
        <stp/>
        <stp>EM_S_STM07_IS</stp>
        <stp>4</stp>
        <stp>300229.SZ</stp>
        <stp>61</stp>
        <stp>12/31/2012</stp>
        <stp>1</stp>
        <tr r="P1524" s="1"/>
      </tp>
      <tp>
        <v>12073314.630000001</v>
        <stp/>
        <stp>EM_S_STM07_IS</stp>
        <stp>4</stp>
        <stp>002260.SZ</stp>
        <stp>61</stp>
        <stp>12/31/2010</stp>
        <stp>1</stp>
        <tr r="N731" s="1"/>
      </tp>
      <tp>
        <v>24742867.260000002</v>
        <stp/>
        <stp>EM_S_STM07_IS</stp>
        <stp>4</stp>
        <stp>300250.SZ</stp>
        <stp>61</stp>
        <stp>12/31/2012</stp>
        <stp>1</stp>
        <tr r="P1545" s="1"/>
      </tp>
      <tp>
        <v>110730628.73</v>
        <stp/>
        <stp>EM_S_STM07_IS</stp>
        <stp>4</stp>
        <stp>002261.SZ</stp>
        <stp>61</stp>
        <stp>12/31/2010</stp>
        <stp>1</stp>
        <tr r="N732" s="1"/>
      </tp>
      <tp>
        <v>310219934.58999997</v>
        <stp/>
        <stp>EM_S_STM07_IS</stp>
        <stp>4</stp>
        <stp>300251.SZ</stp>
        <stp>61</stp>
        <stp>12/31/2012</stp>
        <stp>1</stp>
        <tr r="P1546" s="1"/>
      </tp>
      <tp>
        <v>76435323.790000007</v>
        <stp/>
        <stp>EM_S_STM07_IS</stp>
        <stp>4</stp>
        <stp>002262.SZ</stp>
        <stp>61</stp>
        <stp>12/31/2010</stp>
        <stp>1</stp>
        <tr r="N733" s="1"/>
      </tp>
      <tp>
        <v>32234560.260000002</v>
        <stp/>
        <stp>EM_S_STM07_IS</stp>
        <stp>4</stp>
        <stp>300252.SZ</stp>
        <stp>61</stp>
        <stp>12/31/2012</stp>
        <stp>1</stp>
        <tr r="P1547" s="1"/>
      </tp>
      <tp>
        <v>77443000.310000002</v>
        <stp/>
        <stp>EM_S_STM07_IS</stp>
        <stp>4</stp>
        <stp>002263.SZ</stp>
        <stp>61</stp>
        <stp>12/31/2010</stp>
        <stp>1</stp>
        <tr r="N734" s="1"/>
      </tp>
      <tp>
        <v>52849948.409999996</v>
        <stp/>
        <stp>EM_S_STM07_IS</stp>
        <stp>4</stp>
        <stp>300253.SZ</stp>
        <stp>61</stp>
        <stp>12/31/2012</stp>
        <stp>1</stp>
        <tr r="P1548" s="1"/>
      </tp>
      <tp>
        <v>77198572.459999993</v>
        <stp/>
        <stp>EM_S_STM07_IS</stp>
        <stp>4</stp>
        <stp>002264.SZ</stp>
        <stp>61</stp>
        <stp>12/31/2010</stp>
        <stp>1</stp>
        <tr r="N735" s="1"/>
      </tp>
      <tp>
        <v>25801046.920000002</v>
        <stp/>
        <stp>EM_S_STM07_IS</stp>
        <stp>4</stp>
        <stp>300254.SZ</stp>
        <stp>61</stp>
        <stp>12/31/2012</stp>
        <stp>1</stp>
        <tr r="P1549" s="1"/>
      </tp>
      <tp>
        <v>11912346.130000001</v>
        <stp/>
        <stp>EM_S_STM07_IS</stp>
        <stp>4</stp>
        <stp>002265.SZ</stp>
        <stp>61</stp>
        <stp>12/31/2010</stp>
        <stp>1</stp>
        <tr r="N736" s="1"/>
      </tp>
      <tp>
        <v>99088101.109999999</v>
        <stp/>
        <stp>EM_S_STM07_IS</stp>
        <stp>4</stp>
        <stp>300255.SZ</stp>
        <stp>61</stp>
        <stp>12/31/2012</stp>
        <stp>1</stp>
        <tr r="P1550" s="1"/>
      </tp>
      <tp>
        <v>138595347.12</v>
        <stp/>
        <stp>EM_S_STM07_IS</stp>
        <stp>4</stp>
        <stp>002266.SZ</stp>
        <stp>61</stp>
        <stp>12/31/2010</stp>
        <stp>1</stp>
        <tr r="N737" s="1"/>
      </tp>
      <tp>
        <v>7674277.2300000004</v>
        <stp/>
        <stp>EM_S_STM07_IS</stp>
        <stp>4</stp>
        <stp>300256.SZ</stp>
        <stp>61</stp>
        <stp>12/31/2012</stp>
        <stp>1</stp>
        <tr r="P1551" s="1"/>
      </tp>
      <tp>
        <v>403937264.42000002</v>
        <stp/>
        <stp>EM_S_STM07_IS</stp>
        <stp>4</stp>
        <stp>002267.SZ</stp>
        <stp>61</stp>
        <stp>12/31/2010</stp>
        <stp>1</stp>
        <tr r="N738" s="1"/>
      </tp>
      <tp>
        <v>295768001.77999997</v>
        <stp/>
        <stp>EM_S_STM07_IS</stp>
        <stp>4</stp>
        <stp>300257.SZ</stp>
        <stp>61</stp>
        <stp>12/31/2012</stp>
        <stp>1</stp>
        <tr r="P1552" s="1"/>
      </tp>
      <tp>
        <v>65105204.030000001</v>
        <stp/>
        <stp>EM_S_STM07_IS</stp>
        <stp>4</stp>
        <stp>002268.SZ</stp>
        <stp>61</stp>
        <stp>12/31/2010</stp>
        <stp>1</stp>
        <tr r="N739" s="1"/>
      </tp>
      <tp>
        <v>111753618.48999999</v>
        <stp/>
        <stp>EM_S_STM07_IS</stp>
        <stp>4</stp>
        <stp>300258.SZ</stp>
        <stp>61</stp>
        <stp>12/31/2012</stp>
        <stp>1</stp>
        <tr r="P1553" s="1"/>
      </tp>
      <tp>
        <v>757852287</v>
        <stp/>
        <stp>EM_S_STM07_IS</stp>
        <stp>4</stp>
        <stp>002269.SZ</stp>
        <stp>61</stp>
        <stp>12/31/2010</stp>
        <stp>1</stp>
        <tr r="N740" s="1"/>
      </tp>
      <tp>
        <v>81966902.939999998</v>
        <stp/>
        <stp>EM_S_STM07_IS</stp>
        <stp>4</stp>
        <stp>300259.SZ</stp>
        <stp>61</stp>
        <stp>12/31/2012</stp>
        <stp>1</stp>
        <tr r="P1554" s="1"/>
      </tp>
      <tp>
        <v>25609403.649999999</v>
        <stp/>
        <stp>EM_S_STM07_IS</stp>
        <stp>4</stp>
        <stp>002270.SZ</stp>
        <stp>61</stp>
        <stp>12/31/2010</stp>
        <stp>1</stp>
        <tr r="N741" s="1"/>
      </tp>
      <tp>
        <v>101047102.48999999</v>
        <stp/>
        <stp>EM_S_STM07_IS</stp>
        <stp>4</stp>
        <stp>300240.SZ</stp>
        <stp>61</stp>
        <stp>12/31/2012</stp>
        <stp>1</stp>
        <tr r="P1535" s="1"/>
      </tp>
      <tp>
        <v>103840020.63</v>
        <stp/>
        <stp>EM_S_STM07_IS</stp>
        <stp>4</stp>
        <stp>002271.SZ</stp>
        <stp>61</stp>
        <stp>12/31/2010</stp>
        <stp>1</stp>
        <tr r="N742" s="1"/>
      </tp>
      <tp>
        <v>46864758.640000001</v>
        <stp/>
        <stp>EM_S_STM07_IS</stp>
        <stp>4</stp>
        <stp>300241.SZ</stp>
        <stp>61</stp>
        <stp>12/31/2012</stp>
        <stp>1</stp>
        <tr r="P1536" s="1"/>
      </tp>
      <tp>
        <v>50706953.57</v>
        <stp/>
        <stp>EM_S_STM07_IS</stp>
        <stp>4</stp>
        <stp>002272.SZ</stp>
        <stp>61</stp>
        <stp>12/31/2010</stp>
        <stp>1</stp>
        <tr r="N743" s="1"/>
      </tp>
      <tp>
        <v>3760088.32</v>
        <stp/>
        <stp>EM_S_STM07_IS</stp>
        <stp>4</stp>
        <stp>300242.SZ</stp>
        <stp>61</stp>
        <stp>12/31/2012</stp>
        <stp>1</stp>
        <tr r="P1537" s="1"/>
      </tp>
      <tp>
        <v>93763113.819999993</v>
        <stp/>
        <stp>EM_S_STM07_IS</stp>
        <stp>4</stp>
        <stp>002273.SZ</stp>
        <stp>61</stp>
        <stp>12/31/2010</stp>
        <stp>1</stp>
        <tr r="N744" s="1"/>
      </tp>
      <tp>
        <v>34312636</v>
        <stp/>
        <stp>EM_S_STM07_IS</stp>
        <stp>4</stp>
        <stp>300243.SZ</stp>
        <stp>61</stp>
        <stp>12/31/2012</stp>
        <stp>1</stp>
        <tr r="P1538" s="1"/>
      </tp>
      <tp>
        <v>10378902.939999999</v>
        <stp/>
        <stp>EM_S_STM07_IS</stp>
        <stp>4</stp>
        <stp>002274.SZ</stp>
        <stp>61</stp>
        <stp>12/31/2010</stp>
        <stp>1</stp>
        <tr r="N745" s="1"/>
      </tp>
      <tp>
        <v>60187693.380000003</v>
        <stp/>
        <stp>EM_S_STM07_IS</stp>
        <stp>4</stp>
        <stp>300244.SZ</stp>
        <stp>61</stp>
        <stp>12/31/2012</stp>
        <stp>1</stp>
        <tr r="P1539" s="1"/>
      </tp>
      <tp>
        <v>258757964.19</v>
        <stp/>
        <stp>EM_S_STM07_IS</stp>
        <stp>4</stp>
        <stp>002275.SZ</stp>
        <stp>61</stp>
        <stp>12/31/2010</stp>
        <stp>1</stp>
        <tr r="N746" s="1"/>
      </tp>
      <tp>
        <v>48207495.509999998</v>
        <stp/>
        <stp>EM_S_STM07_IS</stp>
        <stp>4</stp>
        <stp>300245.SZ</stp>
        <stp>61</stp>
        <stp>12/31/2012</stp>
        <stp>1</stp>
        <tr r="P1540" s="1"/>
      </tp>
      <tp>
        <v>97425242.090000004</v>
        <stp/>
        <stp>EM_S_STM07_IS</stp>
        <stp>4</stp>
        <stp>002276.SZ</stp>
        <stp>61</stp>
        <stp>12/31/2010</stp>
        <stp>1</stp>
        <tr r="N747" s="1"/>
      </tp>
      <tp>
        <v>36505940.439999998</v>
        <stp/>
        <stp>EM_S_STM07_IS</stp>
        <stp>4</stp>
        <stp>300246.SZ</stp>
        <stp>61</stp>
        <stp>12/31/2012</stp>
        <stp>1</stp>
        <tr r="P1541" s="1"/>
      </tp>
      <tp>
        <v>216151683.19999999</v>
        <stp/>
        <stp>EM_S_STM07_IS</stp>
        <stp>4</stp>
        <stp>002277.SZ</stp>
        <stp>61</stp>
        <stp>12/31/2010</stp>
        <stp>1</stp>
        <tr r="N748" s="1"/>
      </tp>
      <tp>
        <v>19271949.379999999</v>
        <stp/>
        <stp>EM_S_STM07_IS</stp>
        <stp>4</stp>
        <stp>300247.SZ</stp>
        <stp>61</stp>
        <stp>12/31/2012</stp>
        <stp>1</stp>
        <tr r="P1542" s="1"/>
      </tp>
      <tp>
        <v>78345058.379999995</v>
        <stp/>
        <stp>EM_S_STM07_IS</stp>
        <stp>4</stp>
        <stp>002278.SZ</stp>
        <stp>61</stp>
        <stp>12/31/2010</stp>
        <stp>1</stp>
        <tr r="N749" s="1"/>
      </tp>
      <tp>
        <v>42133555.899999999</v>
        <stp/>
        <stp>EM_S_STM07_IS</stp>
        <stp>4</stp>
        <stp>300248.SZ</stp>
        <stp>61</stp>
        <stp>12/31/2012</stp>
        <stp>1</stp>
        <tr r="P1543" s="1"/>
      </tp>
      <tp>
        <v>46264642.850000001</v>
        <stp/>
        <stp>EM_S_STM07_IS</stp>
        <stp>4</stp>
        <stp>002279.SZ</stp>
        <stp>61</stp>
        <stp>12/31/2010</stp>
        <stp>1</stp>
        <tr r="N750" s="1"/>
      </tp>
      <tp>
        <v>28210174.199999999</v>
        <stp/>
        <stp>EM_S_STM07_IS</stp>
        <stp>4</stp>
        <stp>300249.SZ</stp>
        <stp>61</stp>
        <stp>12/31/2012</stp>
        <stp>1</stp>
        <tr r="P1544" s="1"/>
      </tp>
      <tp>
        <v>19004286.010000002</v>
        <stp/>
        <stp>EM_S_STM07_IS</stp>
        <stp>4</stp>
        <stp>002240.SZ</stp>
        <stp>61</stp>
        <stp>12/31/2010</stp>
        <stp>1</stp>
        <tr r="N712" s="1"/>
      </tp>
      <tp>
        <v>45362539.909999996</v>
        <stp/>
        <stp>EM_S_STM07_IS</stp>
        <stp>4</stp>
        <stp>300270.SZ</stp>
        <stp>61</stp>
        <stp>12/31/2012</stp>
        <stp>1</stp>
        <tr r="P1565" s="1"/>
      </tp>
      <tp>
        <v>276452510.48000002</v>
        <stp/>
        <stp>EM_S_STM07_IS</stp>
        <stp>4</stp>
        <stp>002241.SZ</stp>
        <stp>61</stp>
        <stp>12/31/2010</stp>
        <stp>1</stp>
        <tr r="N713" s="1"/>
      </tp>
      <tp>
        <v>99299477.260000005</v>
        <stp/>
        <stp>EM_S_STM07_IS</stp>
        <stp>4</stp>
        <stp>300271.SZ</stp>
        <stp>61</stp>
        <stp>12/31/2012</stp>
        <stp>1</stp>
        <tr r="P1566" s="1"/>
      </tp>
      <tp>
        <v>590908267.41999996</v>
        <stp/>
        <stp>EM_S_STM07_IS</stp>
        <stp>4</stp>
        <stp>002242.SZ</stp>
        <stp>61</stp>
        <stp>12/31/2010</stp>
        <stp>1</stp>
        <tr r="N714" s="1"/>
      </tp>
      <tp>
        <v>49801801.810000002</v>
        <stp/>
        <stp>EM_S_STM07_IS</stp>
        <stp>4</stp>
        <stp>300272.SZ</stp>
        <stp>61</stp>
        <stp>12/31/2012</stp>
        <stp>1</stp>
        <tr r="P1567" s="1"/>
      </tp>
      <tp>
        <v>96701205.950000003</v>
        <stp/>
        <stp>EM_S_STM07_IS</stp>
        <stp>4</stp>
        <stp>002243.SZ</stp>
        <stp>61</stp>
        <stp>12/31/2010</stp>
        <stp>1</stp>
        <tr r="N715" s="1"/>
      </tp>
      <tp>
        <v>123777309.64</v>
        <stp/>
        <stp>EM_S_STM07_IS</stp>
        <stp>4</stp>
        <stp>300273.SZ</stp>
        <stp>61</stp>
        <stp>12/31/2012</stp>
        <stp>1</stp>
        <tr r="P1568" s="1"/>
      </tp>
      <tp>
        <v>966205559.82000005</v>
        <stp/>
        <stp>EM_S_STM07_IS</stp>
        <stp>4</stp>
        <stp>002244.SZ</stp>
        <stp>61</stp>
        <stp>12/31/2010</stp>
        <stp>1</stp>
        <tr r="N716" s="1"/>
      </tp>
      <tp>
        <v>72801702.769999996</v>
        <stp/>
        <stp>EM_S_STM07_IS</stp>
        <stp>4</stp>
        <stp>300274.SZ</stp>
        <stp>61</stp>
        <stp>12/31/2012</stp>
        <stp>1</stp>
        <tr r="P1569" s="1"/>
      </tp>
      <tp>
        <v>82341259.909999996</v>
        <stp/>
        <stp>EM_S_STM07_IS</stp>
        <stp>4</stp>
        <stp>002245.SZ</stp>
        <stp>61</stp>
        <stp>12/31/2010</stp>
        <stp>1</stp>
        <tr r="N717" s="1"/>
      </tp>
      <tp>
        <v>85133608.810000002</v>
        <stp/>
        <stp>EM_S_STM07_IS</stp>
        <stp>4</stp>
        <stp>300275.SZ</stp>
        <stp>61</stp>
        <stp>12/31/2012</stp>
        <stp>1</stp>
        <tr r="P1570" s="1"/>
      </tp>
      <tp>
        <v>21636963.510000002</v>
        <stp/>
        <stp>EM_S_STM07_IS</stp>
        <stp>4</stp>
        <stp>002246.SZ</stp>
        <stp>61</stp>
        <stp>12/31/2010</stp>
        <stp>1</stp>
        <tr r="N718" s="1"/>
      </tp>
      <tp>
        <v>45000349.799999997</v>
        <stp/>
        <stp>EM_S_STM07_IS</stp>
        <stp>4</stp>
        <stp>300276.SZ</stp>
        <stp>61</stp>
        <stp>12/31/2012</stp>
        <stp>1</stp>
        <tr r="P1571" s="1"/>
      </tp>
      <tp>
        <v>39883178.719999999</v>
        <stp/>
        <stp>EM_S_STM07_IS</stp>
        <stp>4</stp>
        <stp>002247.SZ</stp>
        <stp>61</stp>
        <stp>12/31/2010</stp>
        <stp>1</stp>
        <tr r="N719" s="1"/>
      </tp>
      <tp>
        <v>41255415.149999999</v>
        <stp/>
        <stp>EM_S_STM07_IS</stp>
        <stp>4</stp>
        <stp>300277.SZ</stp>
        <stp>61</stp>
        <stp>12/31/2012</stp>
        <stp>1</stp>
        <tr r="P1572" s="1"/>
      </tp>
      <tp>
        <v>94121261.560000002</v>
        <stp/>
        <stp>EM_S_STM07_IS</stp>
        <stp>4</stp>
        <stp>002248.SZ</stp>
        <stp>61</stp>
        <stp>12/31/2010</stp>
        <stp>1</stp>
        <tr r="N720" s="1"/>
      </tp>
      <tp>
        <v>31244603.260000002</v>
        <stp/>
        <stp>EM_S_STM07_IS</stp>
        <stp>4</stp>
        <stp>300278.SZ</stp>
        <stp>61</stp>
        <stp>12/31/2012</stp>
        <stp>1</stp>
        <tr r="P1573" s="1"/>
      </tp>
      <tp>
        <v>228467799.13999999</v>
        <stp/>
        <stp>EM_S_STM07_IS</stp>
        <stp>4</stp>
        <stp>002249.SZ</stp>
        <stp>61</stp>
        <stp>12/31/2010</stp>
        <stp>1</stp>
        <tr r="N721" s="1"/>
      </tp>
      <tp>
        <v>18467446.050000001</v>
        <stp/>
        <stp>EM_S_STM07_IS</stp>
        <stp>4</stp>
        <stp>300279.SZ</stp>
        <stp>61</stp>
        <stp>12/31/2012</stp>
        <stp>1</stp>
        <tr r="P1574" s="1"/>
      </tp>
      <tp>
        <v>202978686.58000001</v>
        <stp/>
        <stp>EM_S_STM07_IS</stp>
        <stp>4</stp>
        <stp>002250.SZ</stp>
        <stp>61</stp>
        <stp>12/31/2010</stp>
        <stp>1</stp>
        <tr r="N722" s="1"/>
      </tp>
      <tp>
        <v>14468893.09</v>
        <stp/>
        <stp>EM_S_STM07_IS</stp>
        <stp>4</stp>
        <stp>300260.SZ</stp>
        <stp>61</stp>
        <stp>12/31/2012</stp>
        <stp>1</stp>
        <tr r="P1555" s="1"/>
      </tp>
      <tp>
        <v>170888866.56999999</v>
        <stp/>
        <stp>EM_S_STM07_IS</stp>
        <stp>4</stp>
        <stp>002251.SZ</stp>
        <stp>61</stp>
        <stp>12/31/2010</stp>
        <stp>1</stp>
        <tr r="N723" s="1"/>
      </tp>
      <tp>
        <v>49370086.390000001</v>
        <stp/>
        <stp>EM_S_STM07_IS</stp>
        <stp>4</stp>
        <stp>300261.SZ</stp>
        <stp>61</stp>
        <stp>12/31/2012</stp>
        <stp>1</stp>
        <tr r="P1556" s="1"/>
      </tp>
      <tp>
        <v>185498269.68000001</v>
        <stp/>
        <stp>EM_S_STM07_IS</stp>
        <stp>4</stp>
        <stp>002252.SZ</stp>
        <stp>61</stp>
        <stp>12/31/2010</stp>
        <stp>1</stp>
        <tr r="N724" s="1"/>
      </tp>
      <tp>
        <v>44865870.039999999</v>
        <stp/>
        <stp>EM_S_STM07_IS</stp>
        <stp>4</stp>
        <stp>300262.SZ</stp>
        <stp>61</stp>
        <stp>12/31/2012</stp>
        <stp>1</stp>
        <tr r="P1557" s="1"/>
      </tp>
      <tp>
        <v>40570288.479999997</v>
        <stp/>
        <stp>EM_S_STM07_IS</stp>
        <stp>4</stp>
        <stp>002253.SZ</stp>
        <stp>61</stp>
        <stp>12/31/2010</stp>
        <stp>1</stp>
        <tr r="N725" s="1"/>
      </tp>
      <tp>
        <v>57181961.82</v>
        <stp/>
        <stp>EM_S_STM07_IS</stp>
        <stp>4</stp>
        <stp>300263.SZ</stp>
        <stp>61</stp>
        <stp>12/31/2012</stp>
        <stp>1</stp>
        <tr r="P1558" s="1"/>
      </tp>
      <tp>
        <v>256022089.63999999</v>
        <stp/>
        <stp>EM_S_STM07_IS</stp>
        <stp>4</stp>
        <stp>002254.SZ</stp>
        <stp>61</stp>
        <stp>12/31/2010</stp>
        <stp>1</stp>
        <tr r="N726" s="1"/>
      </tp>
      <tp>
        <v>14305512.66</v>
        <stp/>
        <stp>EM_S_STM07_IS</stp>
        <stp>4</stp>
        <stp>300264.SZ</stp>
        <stp>61</stp>
        <stp>12/31/2012</stp>
        <stp>1</stp>
        <tr r="P1559" s="1"/>
      </tp>
      <tp>
        <v>126133691.91</v>
        <stp/>
        <stp>EM_S_STM07_IS</stp>
        <stp>4</stp>
        <stp>002255.SZ</stp>
        <stp>61</stp>
        <stp>12/31/2010</stp>
        <stp>1</stp>
        <tr r="N727" s="1"/>
      </tp>
      <tp>
        <v>63654523.289999999</v>
        <stp/>
        <stp>EM_S_STM07_IS</stp>
        <stp>4</stp>
        <stp>300265.SZ</stp>
        <stp>61</stp>
        <stp>12/31/2012</stp>
        <stp>1</stp>
        <tr r="P1560" s="1"/>
      </tp>
      <tp>
        <v>31177418.289999999</v>
        <stp/>
        <stp>EM_S_STM07_IS</stp>
        <stp>4</stp>
        <stp>002256.SZ</stp>
        <stp>61</stp>
        <stp>12/31/2010</stp>
        <stp>1</stp>
        <tr r="N728" s="1"/>
      </tp>
      <tp>
        <v>38660748.420000002</v>
        <stp/>
        <stp>EM_S_STM07_IS</stp>
        <stp>4</stp>
        <stp>300266.SZ</stp>
        <stp>61</stp>
        <stp>12/31/2012</stp>
        <stp>1</stp>
        <tr r="P1561" s="1"/>
      </tp>
      <tp>
        <v>151906924.38</v>
        <stp/>
        <stp>EM_S_STM07_IS</stp>
        <stp>4</stp>
        <stp>300267.SZ</stp>
        <stp>61</stp>
        <stp>12/31/2012</stp>
        <stp>1</stp>
        <tr r="P1562" s="1"/>
      </tp>
      <tp>
        <v>71738075.989999995</v>
        <stp/>
        <stp>EM_S_STM07_IS</stp>
        <stp>4</stp>
        <stp>002258.SZ</stp>
        <stp>61</stp>
        <stp>12/31/2010</stp>
        <stp>1</stp>
        <tr r="N729" s="1"/>
      </tp>
      <tp>
        <v>-3416170.37</v>
        <stp/>
        <stp>EM_S_STM07_IS</stp>
        <stp>4</stp>
        <stp>300268.SZ</stp>
        <stp>61</stp>
        <stp>12/31/2012</stp>
        <stp>1</stp>
        <tr r="P1563" s="1"/>
      </tp>
      <tp>
        <v>36066937.880000003</v>
        <stp/>
        <stp>EM_S_STM07_IS</stp>
        <stp>4</stp>
        <stp>002259.SZ</stp>
        <stp>61</stp>
        <stp>12/31/2010</stp>
        <stp>1</stp>
        <tr r="N730" s="1"/>
      </tp>
      <tp>
        <v>26895386.5</v>
        <stp/>
        <stp>EM_S_STM07_IS</stp>
        <stp>4</stp>
        <stp>300269.SZ</stp>
        <stp>61</stp>
        <stp>12/31/2012</stp>
        <stp>1</stp>
        <tr r="P1564" s="1"/>
      </tp>
      <tp>
        <v>58036456.130000003</v>
        <stp/>
        <stp>EM_S_STM07_IS</stp>
        <stp>4</stp>
        <stp>600280.SH</stp>
        <stp>61</stp>
        <stp>12/31/2012</stp>
        <stp>1</stp>
        <tr r="P2115" s="1"/>
      </tp>
      <tp>
        <v>18730883.920000002</v>
        <stp/>
        <stp>EM_S_STM07_IS</stp>
        <stp>4</stp>
        <stp>600281.SH</stp>
        <stp>61</stp>
        <stp>12/31/2012</stp>
        <stp>1</stp>
        <tr r="P2116" s="1"/>
      </tp>
      <tp>
        <v>-561325793.67999995</v>
        <stp/>
        <stp>EM_S_STM07_IS</stp>
        <stp>4</stp>
        <stp>600282.SH</stp>
        <stp>61</stp>
        <stp>12/31/2012</stp>
        <stp>1</stp>
        <tr r="P2117" s="1"/>
      </tp>
      <tp>
        <v>18230328.899999999</v>
        <stp/>
        <stp>EM_S_STM07_IS</stp>
        <stp>4</stp>
        <stp>600283.SH</stp>
        <stp>61</stp>
        <stp>12/31/2012</stp>
        <stp>1</stp>
        <tr r="P2118" s="1"/>
      </tp>
      <tp>
        <v>359127502.18000001</v>
        <stp/>
        <stp>EM_S_STM07_IS</stp>
        <stp>4</stp>
        <stp>600284.SH</stp>
        <stp>61</stp>
        <stp>12/31/2012</stp>
        <stp>1</stp>
        <tr r="P2119" s="1"/>
      </tp>
      <tp>
        <v>42453610.020000003</v>
        <stp/>
        <stp>EM_S_STM07_IS</stp>
        <stp>4</stp>
        <stp>600285.SH</stp>
        <stp>61</stp>
        <stp>12/31/2012</stp>
        <stp>1</stp>
        <tr r="P2120" s="1"/>
      </tp>
      <tp>
        <v>19727798</v>
        <stp/>
        <stp>EM_S_STM07_IS</stp>
        <stp>4</stp>
        <stp>600287.SH</stp>
        <stp>61</stp>
        <stp>12/31/2012</stp>
        <stp>1</stp>
        <tr r="P2121" s="1"/>
      </tp>
      <tp>
        <v>72894198.200000003</v>
        <stp/>
        <stp>EM_S_STM07_IS</stp>
        <stp>4</stp>
        <stp>600288.SH</stp>
        <stp>61</stp>
        <stp>12/31/2012</stp>
        <stp>1</stp>
        <tr r="P2122" s="1"/>
      </tp>
      <tp>
        <v>166315000000</v>
        <stp/>
        <stp>EM_S_STM07_IS</stp>
        <stp>4</stp>
        <stp>601288.SH</stp>
        <stp>61</stp>
        <stp>12/31/2013</stp>
        <stp>1</stp>
        <tr r="Q2749" s="1"/>
      </tp>
      <tp>
        <v>955684713.08000004</v>
        <stp/>
        <stp>EM_S_STM07_IS</stp>
        <stp>4</stp>
        <stp>603288.SH</stp>
        <stp>61</stp>
        <stp>12/31/2011</stp>
        <stp>1</stp>
        <tr r="O2922" s="1"/>
      </tp>
      <tp>
        <v>109082048.79000001</v>
        <stp/>
        <stp>EM_S_STM07_IS</stp>
        <stp>4</stp>
        <stp>600289.SH</stp>
        <stp>61</stp>
        <stp>12/31/2012</stp>
        <stp>1</stp>
        <tr r="P2123" s="1"/>
      </tp>
      <tp>
        <v>33191668.460000001</v>
        <stp/>
        <stp>EM_S_STM07_IS</stp>
        <stp>4</stp>
        <stp>600290.SH</stp>
        <stp>61</stp>
        <stp>12/31/2012</stp>
        <stp>1</stp>
        <tr r="P2124" s="1"/>
      </tp>
      <tp>
        <v>69076046.349999994</v>
        <stp/>
        <stp>EM_S_STM07_IS</stp>
        <stp>4</stp>
        <stp>600291.SH</stp>
        <stp>61</stp>
        <stp>12/31/2012</stp>
        <stp>1</stp>
        <tr r="P2125" s="1"/>
      </tp>
      <tp>
        <v>168322604.06</v>
        <stp/>
        <stp>EM_S_STM07_IS</stp>
        <stp>4</stp>
        <stp>600292.SH</stp>
        <stp>61</stp>
        <stp>12/31/2012</stp>
        <stp>1</stp>
        <tr r="P2126" s="1"/>
      </tp>
      <tp>
        <v>14638382.119999999</v>
        <stp/>
        <stp>EM_S_STM07_IS</stp>
        <stp>4</stp>
        <stp>600293.SH</stp>
        <stp>61</stp>
        <stp>12/31/2012</stp>
        <stp>1</stp>
        <tr r="P2127" s="1"/>
      </tp>
      <tp>
        <v>626582505.16999996</v>
        <stp/>
        <stp>EM_S_STM07_IS</stp>
        <stp>4</stp>
        <stp>600295.SH</stp>
        <stp>61</stp>
        <stp>12/31/2012</stp>
        <stp>1</stp>
        <tr r="P2128" s="1"/>
      </tp>
      <tp>
        <v>46324125.710000001</v>
        <stp/>
        <stp>EM_S_STM07_IS</stp>
        <stp>4</stp>
        <stp>600297.SH</stp>
        <stp>61</stp>
        <stp>12/31/2012</stp>
        <stp>1</stp>
        <tr r="P2129" s="1"/>
      </tp>
      <tp>
        <v>243186082.91</v>
        <stp/>
        <stp>EM_S_STM07_IS</stp>
        <stp>4</stp>
        <stp>600298.SH</stp>
        <stp>61</stp>
        <stp>12/31/2012</stp>
        <stp>1</stp>
        <tr r="P2130" s="1"/>
      </tp>
      <tp>
        <v>194255753.36000001</v>
        <stp/>
        <stp>EM_S_STM07_IS</stp>
        <stp>4</stp>
        <stp>603298.SH</stp>
        <stp>61</stp>
        <stp>12/31/2011</stp>
        <stp>1</stp>
        <tr r="O2923" s="1"/>
      </tp>
      <tp>
        <v>-1039255719.49</v>
        <stp/>
        <stp>EM_S_STM07_IS</stp>
        <stp>4</stp>
        <stp>600299.SH</stp>
        <stp>61</stp>
        <stp>12/31/2012</stp>
        <stp>1</stp>
        <tr r="P2131" s="1"/>
      </tp>
      <tp>
        <v>161380493.34999999</v>
        <stp/>
        <stp>EM_S_STM07_IS</stp>
        <stp>4</stp>
        <stp>603299.SH</stp>
        <stp>61</stp>
        <stp>12/31/2011</stp>
        <stp>1</stp>
        <tr r="O2924" s="1"/>
      </tp>
      <tp>
        <v>189529366.69</v>
        <stp/>
        <stp>EM_S_STM07_IS</stp>
        <stp>4</stp>
        <stp>600260.SH</stp>
        <stp>61</stp>
        <stp>12/31/2012</stp>
        <stp>1</stp>
        <tr r="P2098" s="1"/>
      </tp>
      <tp>
        <v>210177283.08000001</v>
        <stp/>
        <stp>EM_S_STM07_IS</stp>
        <stp>4</stp>
        <stp>600261.SH</stp>
        <stp>61</stp>
        <stp>12/31/2012</stp>
        <stp>1</stp>
        <tr r="P2099" s="1"/>
      </tp>
      <tp>
        <v>168767881.22</v>
        <stp/>
        <stp>EM_S_STM07_IS</stp>
        <stp>4</stp>
        <stp>600262.SH</stp>
        <stp>61</stp>
        <stp>12/31/2012</stp>
        <stp>1</stp>
        <tr r="P2100" s="1"/>
      </tp>
      <tp>
        <v>-107189874.15000001</v>
        <stp/>
        <stp>EM_S_STM07_IS</stp>
        <stp>4</stp>
        <stp>600265.SH</stp>
        <stp>61</stp>
        <stp>12/31/2012</stp>
        <stp>1</stp>
        <tr r="P2101" s="1"/>
      </tp>
      <tp>
        <v>1094868120.6300001</v>
        <stp/>
        <stp>EM_S_STM07_IS</stp>
        <stp>4</stp>
        <stp>600266.SH</stp>
        <stp>61</stp>
        <stp>12/31/2012</stp>
        <stp>1</stp>
        <tr r="P2102" s="1"/>
      </tp>
      <tp>
        <v>42756509.009999998</v>
        <stp/>
        <stp>EM_S_STM07_IS</stp>
        <stp>4</stp>
        <stp>603266.SH</stp>
        <stp>61</stp>
        <stp>12/31/2011</stp>
        <stp>1</stp>
        <tr r="O2920" s="1"/>
      </tp>
      <tp>
        <v>301289979.25</v>
        <stp/>
        <stp>EM_S_STM07_IS</stp>
        <stp>4</stp>
        <stp>600267.SH</stp>
        <stp>61</stp>
        <stp>12/31/2012</stp>
        <stp>1</stp>
        <tr r="P2103" s="1"/>
      </tp>
      <tp>
        <v>146048394.22</v>
        <stp/>
        <stp>EM_S_STM07_IS</stp>
        <stp>4</stp>
        <stp>600268.SH</stp>
        <stp>61</stp>
        <stp>12/31/2012</stp>
        <stp>1</stp>
        <tr r="P2104" s="1"/>
      </tp>
      <tp>
        <v>44164795.299999997</v>
        <stp/>
        <stp>EM_S_STM07_IS</stp>
        <stp>4</stp>
        <stp>603268.SH</stp>
        <stp>61</stp>
        <stp>12/31/2011</stp>
        <stp>1</stp>
        <tr r="O2921" s="1"/>
      </tp>
      <tp>
        <v>1169640719.3099999</v>
        <stp/>
        <stp>EM_S_STM07_IS</stp>
        <stp>4</stp>
        <stp>600269.SH</stp>
        <stp>61</stp>
        <stp>12/31/2012</stp>
        <stp>1</stp>
        <tr r="P2105" s="1"/>
      </tp>
      <tp>
        <v>567203311.30999994</v>
        <stp/>
        <stp>EM_S_STM07_IS</stp>
        <stp>4</stp>
        <stp>600270.SH</stp>
        <stp>61</stp>
        <stp>12/31/2012</stp>
        <stp>1</stp>
        <tr r="P2106" s="1"/>
      </tp>
      <tp>
        <v>1017996074.98</v>
        <stp/>
        <stp>EM_S_STM07_IS</stp>
        <stp>4</stp>
        <stp>600271.SH</stp>
        <stp>61</stp>
        <stp>12/31/2012</stp>
        <stp>1</stp>
        <tr r="P2107" s="1"/>
      </tp>
      <tp>
        <v>60837295.390000001</v>
        <stp/>
        <stp>EM_S_STM07_IS</stp>
        <stp>4</stp>
        <stp>600272.SH</stp>
        <stp>61</stp>
        <stp>12/31/2012</stp>
        <stp>1</stp>
        <tr r="P2108" s="1"/>
      </tp>
      <tp>
        <v>15336539.57</v>
        <stp/>
        <stp>EM_S_STM07_IS</stp>
        <stp>4</stp>
        <stp>600273.SH</stp>
        <stp>61</stp>
        <stp>12/31/2012</stp>
        <stp>1</stp>
        <tr r="P2109" s="1"/>
      </tp>
      <tp>
        <v>5117053.41</v>
        <stp/>
        <stp>EM_S_STM07_IS</stp>
        <stp>4</stp>
        <stp>600275.SH</stp>
        <stp>61</stp>
        <stp>12/31/2012</stp>
        <stp>1</stp>
        <tr r="P2110" s="1"/>
      </tp>
      <tp>
        <v>1077384764</v>
        <stp/>
        <stp>EM_S_STM07_IS</stp>
        <stp>4</stp>
        <stp>600276.SH</stp>
        <stp>61</stp>
        <stp>12/31/2012</stp>
        <stp>1</stp>
        <tr r="P2111" s="1"/>
      </tp>
      <tp>
        <v>211841244.81</v>
        <stp/>
        <stp>EM_S_STM07_IS</stp>
        <stp>4</stp>
        <stp>600277.SH</stp>
        <stp>61</stp>
        <stp>12/31/2012</stp>
        <stp>1</stp>
        <tr r="P2112" s="1"/>
      </tp>
      <tp>
        <v>154016434.91</v>
        <stp/>
        <stp>EM_S_STM07_IS</stp>
        <stp>4</stp>
        <stp>600278.SH</stp>
        <stp>61</stp>
        <stp>12/31/2012</stp>
        <stp>1</stp>
        <tr r="P2113" s="1"/>
      </tp>
      <tp>
        <v>65338678.399999999</v>
        <stp/>
        <stp>EM_S_STM07_IS</stp>
        <stp>4</stp>
        <stp>600279.SH</stp>
        <stp>61</stp>
        <stp>12/31/2012</stp>
        <stp>1</stp>
        <tr r="P2114" s="1"/>
      </tp>
      <tp>
        <v>230976066.15000001</v>
        <stp/>
        <stp>EM_S_STM07_IS</stp>
        <stp>4</stp>
        <stp>600240.SH</stp>
        <stp>61</stp>
        <stp>12/31/2012</stp>
        <stp>1</stp>
        <tr r="P2082" s="1"/>
      </tp>
      <tp>
        <v>12540450.27</v>
        <stp/>
        <stp>EM_S_STM07_IS</stp>
        <stp>4</stp>
        <stp>600241.SH</stp>
        <stp>61</stp>
        <stp>12/31/2012</stp>
        <stp>1</stp>
        <tr r="P2083" s="1"/>
      </tp>
      <tp>
        <v>2712632.21</v>
        <stp/>
        <stp>EM_S_STM07_IS</stp>
        <stp>4</stp>
        <stp>600242.SH</stp>
        <stp>61</stp>
        <stp>12/31/2012</stp>
        <stp>1</stp>
        <tr r="P2084" s="1"/>
      </tp>
      <tp>
        <v>-48054423.729999997</v>
        <stp/>
        <stp>EM_S_STM07_IS</stp>
        <stp>4</stp>
        <stp>600243.SH</stp>
        <stp>61</stp>
        <stp>12/31/2012</stp>
        <stp>1</stp>
        <tr r="P2085" s="1"/>
      </tp>
      <tp>
        <v>374845287</v>
        <stp/>
        <stp>EM_S_STM07_IS</stp>
        <stp>4</stp>
        <stp>600246.SH</stp>
        <stp>61</stp>
        <stp>12/31/2012</stp>
        <stp>1</stp>
        <tr r="P2086" s="1"/>
      </tp>
      <tp>
        <v>22593985.760000002</v>
        <stp/>
        <stp>EM_S_STM07_IS</stp>
        <stp>4</stp>
        <stp>600247.SH</stp>
        <stp>61</stp>
        <stp>12/31/2012</stp>
        <stp>1</stp>
        <tr r="P2087" s="1"/>
      </tp>
      <tp>
        <v>155468776.13</v>
        <stp/>
        <stp>EM_S_STM07_IS</stp>
        <stp>4</stp>
        <stp>600248.SH</stp>
        <stp>61</stp>
        <stp>12/31/2012</stp>
        <stp>1</stp>
        <tr r="P2088" s="1"/>
      </tp>
      <tp>
        <v>16771388.35</v>
        <stp/>
        <stp>EM_S_STM07_IS</stp>
        <stp>4</stp>
        <stp>600249.SH</stp>
        <stp>61</stp>
        <stp>12/31/2012</stp>
        <stp>1</stp>
        <tr r="P2089" s="1"/>
      </tp>
      <tp>
        <v>17501585.670000002</v>
        <stp/>
        <stp>EM_S_STM07_IS</stp>
        <stp>4</stp>
        <stp>600250.SH</stp>
        <stp>61</stp>
        <stp>12/31/2012</stp>
        <stp>1</stp>
        <tr r="P2090" s="1"/>
      </tp>
      <tp>
        <v>249166258.06</v>
        <stp/>
        <stp>EM_S_STM07_IS</stp>
        <stp>4</stp>
        <stp>600251.SH</stp>
        <stp>61</stp>
        <stp>12/31/2012</stp>
        <stp>1</stp>
        <tr r="P2091" s="1"/>
      </tp>
      <tp>
        <v>683921037.41999996</v>
        <stp/>
        <stp>EM_S_STM07_IS</stp>
        <stp>4</stp>
        <stp>600252.SH</stp>
        <stp>61</stp>
        <stp>12/31/2012</stp>
        <stp>1</stp>
        <tr r="P2092" s="1"/>
      </tp>
      <tp>
        <v>10269730.779999999</v>
        <stp/>
        <stp>EM_S_STM07_IS</stp>
        <stp>4</stp>
        <stp>600255.SH</stp>
        <stp>61</stp>
        <stp>12/31/2012</stp>
        <stp>1</stp>
        <tr r="P2093" s="1"/>
      </tp>
      <tp>
        <v>964003224.75</v>
        <stp/>
        <stp>EM_S_STM07_IS</stp>
        <stp>4</stp>
        <stp>600256.SH</stp>
        <stp>61</stp>
        <stp>12/31/2012</stp>
        <stp>1</stp>
        <tr r="P2094" s="1"/>
      </tp>
      <tp>
        <v>15711518.41</v>
        <stp/>
        <stp>EM_S_STM07_IS</stp>
        <stp>4</stp>
        <stp>600257.SH</stp>
        <stp>61</stp>
        <stp>12/31/2012</stp>
        <stp>1</stp>
        <tr r="P2095" s="1"/>
      </tp>
      <tp>
        <v>112380442.95</v>
        <stp/>
        <stp>EM_S_STM07_IS</stp>
        <stp>4</stp>
        <stp>600258.SH</stp>
        <stp>61</stp>
        <stp>12/31/2012</stp>
        <stp>1</stp>
        <tr r="P2096" s="1"/>
      </tp>
      <tp>
        <v>210774779</v>
        <stp/>
        <stp>EM_S_STM07_IS</stp>
        <stp>4</stp>
        <stp>601258.SH</stp>
        <stp>61</stp>
        <stp>12/31/2013</stp>
        <stp>1</stp>
        <tr r="Q2748" s="1"/>
      </tp>
      <tp>
        <v>95367424.299999997</v>
        <stp/>
        <stp>EM_S_STM07_IS</stp>
        <stp>4</stp>
        <stp>603258.SH</stp>
        <stp>61</stp>
        <stp>12/31/2011</stp>
        <stp>1</stp>
        <tr r="O2919" s="1"/>
      </tp>
      <tp>
        <v>60418289.799999997</v>
        <stp/>
        <stp>EM_S_STM07_IS</stp>
        <stp>4</stp>
        <stp>600259.SH</stp>
        <stp>61</stp>
        <stp>12/31/2012</stp>
        <stp>1</stp>
        <tr r="P2097" s="1"/>
      </tp>
      <tp>
        <v>-1361482812.5799999</v>
        <stp/>
        <stp>EM_S_STM07_IS</stp>
        <stp>4</stp>
        <stp>600220.SH</stp>
        <stp>61</stp>
        <stp>12/31/2012</stp>
        <stp>1</stp>
        <tr r="P2063" s="1"/>
      </tp>
      <tp>
        <v>1927787000</v>
        <stp/>
        <stp>EM_S_STM07_IS</stp>
        <stp>4</stp>
        <stp>600221.SH</stp>
        <stp>61</stp>
        <stp>12/31/2012</stp>
        <stp>1</stp>
        <tr r="P2064" s="1"/>
      </tp>
      <tp>
        <v>20198640.190000001</v>
        <stp/>
        <stp>EM_S_STM07_IS</stp>
        <stp>4</stp>
        <stp>600222.SH</stp>
        <stp>61</stp>
        <stp>12/31/2012</stp>
        <stp>1</stp>
        <tr r="P2065" s="1"/>
      </tp>
      <tp>
        <v>371514771.44999999</v>
        <stp/>
        <stp>EM_S_STM07_IS</stp>
        <stp>4</stp>
        <stp>601222.SH</stp>
        <stp>61</stp>
        <stp>12/31/2013</stp>
        <stp>1</stp>
        <tr r="Q2741" s="1"/>
      </tp>
      <tp>
        <v>67775034.260000005</v>
        <stp/>
        <stp>EM_S_STM07_IS</stp>
        <stp>4</stp>
        <stp>603222.SH</stp>
        <stp>61</stp>
        <stp>12/31/2011</stp>
        <stp>1</stp>
        <tr r="O2914" s="1"/>
      </tp>
      <tp>
        <v>246602027.84</v>
        <stp/>
        <stp>EM_S_STM07_IS</stp>
        <stp>4</stp>
        <stp>600223.SH</stp>
        <stp>61</stp>
        <stp>12/31/2012</stp>
        <stp>1</stp>
        <tr r="P2066" s="1"/>
      </tp>
      <tp>
        <v>50605636.170000002</v>
        <stp/>
        <stp>EM_S_STM07_IS</stp>
        <stp>4</stp>
        <stp>603223.SH</stp>
        <stp>61</stp>
        <stp>12/31/2011</stp>
        <stp>1</stp>
        <tr r="O2915" s="1"/>
      </tp>
      <tp>
        <v>85543206.909999996</v>
        <stp/>
        <stp>EM_S_STM07_IS</stp>
        <stp>4</stp>
        <stp>600225.SH</stp>
        <stp>61</stp>
        <stp>12/31/2012</stp>
        <stp>1</stp>
        <tr r="P2067" s="1"/>
      </tp>
      <tp>
        <v>3486223811.54</v>
        <stp/>
        <stp>EM_S_STM07_IS</stp>
        <stp>4</stp>
        <stp>601225.SH</stp>
        <stp>61</stp>
        <stp>12/31/2013</stp>
        <stp>1</stp>
        <tr r="Q2742" s="1"/>
      </tp>
      <tp>
        <v>33929523.600000001</v>
        <stp/>
        <stp>EM_S_STM07_IS</stp>
        <stp>4</stp>
        <stp>600226.SH</stp>
        <stp>61</stp>
        <stp>12/31/2012</stp>
        <stp>1</stp>
        <tr r="P2068" s="1"/>
      </tp>
      <tp>
        <v>357101318.69</v>
        <stp/>
        <stp>EM_S_STM07_IS</stp>
        <stp>4</stp>
        <stp>601226.SH</stp>
        <stp>61</stp>
        <stp>12/31/2013</stp>
        <stp>1</stp>
        <tr r="Q2743" s="1"/>
      </tp>
      <tp>
        <v>35290238.490000002</v>
        <stp/>
        <stp>EM_S_STM07_IS</stp>
        <stp>4</stp>
        <stp>600227.SH</stp>
        <stp>61</stp>
        <stp>12/31/2012</stp>
        <stp>1</stp>
        <tr r="P2069" s="1"/>
      </tp>
      <tp>
        <v>124505400</v>
        <stp/>
        <stp>EM_S_STM07_IS</stp>
        <stp>4</stp>
        <stp>603227.SH</stp>
        <stp>61</stp>
        <stp>12/31/2011</stp>
        <stp>1</stp>
        <tr r="O2916" s="1"/>
      </tp>
      <tp>
        <v>-144683291.22</v>
        <stp/>
        <stp>EM_S_STM07_IS</stp>
        <stp>4</stp>
        <stp>600228.SH</stp>
        <stp>61</stp>
        <stp>12/31/2012</stp>
        <stp>1</stp>
        <tr r="P2070" s="1"/>
      </tp>
      <tp>
        <v>103420050.27</v>
        <stp/>
        <stp>EM_S_STM07_IS</stp>
        <stp>4</stp>
        <stp>603228.SH</stp>
        <stp>61</stp>
        <stp>12/31/2011</stp>
        <stp>1</stp>
        <tr r="O2917" s="1"/>
      </tp>
      <tp>
        <v>-255288795.38999999</v>
        <stp/>
        <stp>EM_S_STM07_IS</stp>
        <stp>4</stp>
        <stp>600229.SH</stp>
        <stp>61</stp>
        <stp>12/31/2012</stp>
        <stp>1</stp>
        <tr r="P2071" s="1"/>
      </tp>
      <tp>
        <v>9342419000</v>
        <stp/>
        <stp>EM_S_STM07_IS</stp>
        <stp>4</stp>
        <stp>601229.SH</stp>
        <stp>61</stp>
        <stp>12/31/2013</stp>
        <stp>1</stp>
        <tr r="Q2744" s="1"/>
      </tp>
      <tp>
        <v>288432071.81999999</v>
        <stp/>
        <stp>EM_S_STM07_IS</stp>
        <stp>4</stp>
        <stp>600230.SH</stp>
        <stp>61</stp>
        <stp>12/31/2012</stp>
        <stp>1</stp>
        <tr r="P2072" s="1"/>
      </tp>
      <tp>
        <v>43583990.100000001</v>
        <stp/>
        <stp>EM_S_STM07_IS</stp>
        <stp>4</stp>
        <stp>600231.SH</stp>
        <stp>61</stp>
        <stp>12/31/2012</stp>
        <stp>1</stp>
        <tr r="P2073" s="1"/>
      </tp>
      <tp>
        <v>564213068.19000006</v>
        <stp/>
        <stp>EM_S_STM07_IS</stp>
        <stp>4</stp>
        <stp>601231.SH</stp>
        <stp>61</stp>
        <stp>12/31/2013</stp>
        <stp>1</stp>
        <tr r="Q2745" s="1"/>
      </tp>
      <tp>
        <v>8414148.3699999992</v>
        <stp/>
        <stp>EM_S_STM07_IS</stp>
        <stp>4</stp>
        <stp>600232.SH</stp>
        <stp>61</stp>
        <stp>12/31/2012</stp>
        <stp>1</stp>
        <tr r="P2074" s="1"/>
      </tp>
      <tp>
        <v>77002533.200000003</v>
        <stp/>
        <stp>EM_S_STM07_IS</stp>
        <stp>4</stp>
        <stp>600233.SH</stp>
        <stp>61</stp>
        <stp>12/31/2012</stp>
        <stp>1</stp>
        <tr r="P2075" s="1"/>
      </tp>
      <tp>
        <v>71946368.459999993</v>
        <stp/>
        <stp>EM_S_STM07_IS</stp>
        <stp>4</stp>
        <stp>601233.SH</stp>
        <stp>61</stp>
        <stp>12/31/2013</stp>
        <stp>1</stp>
        <tr r="Q2746" s="1"/>
      </tp>
      <tp>
        <v>-48370943.700000003</v>
        <stp/>
        <stp>EM_S_STM07_IS</stp>
        <stp>4</stp>
        <stp>600234.SH</stp>
        <stp>61</stp>
        <stp>12/31/2012</stp>
        <stp>1</stp>
        <tr r="P2076" s="1"/>
      </tp>
      <tp>
        <v>15973134.439999999</v>
        <stp/>
        <stp>EM_S_STM07_IS</stp>
        <stp>4</stp>
        <stp>600235.SH</stp>
        <stp>61</stp>
        <stp>12/31/2012</stp>
        <stp>1</stp>
        <tr r="P2077" s="1"/>
      </tp>
      <tp>
        <v>286630763.93000001</v>
        <stp/>
        <stp>EM_S_STM07_IS</stp>
        <stp>4</stp>
        <stp>600236.SH</stp>
        <stp>61</stp>
        <stp>12/31/2012</stp>
        <stp>1</stp>
        <tr r="P2078" s="1"/>
      </tp>
      <tp>
        <v>24808967.140000001</v>
        <stp/>
        <stp>EM_S_STM07_IS</stp>
        <stp>4</stp>
        <stp>600237.SH</stp>
        <stp>61</stp>
        <stp>12/31/2012</stp>
        <stp>1</stp>
        <tr r="P2079" s="1"/>
      </tp>
      <tp>
        <v>158214567.06</v>
        <stp/>
        <stp>EM_S_STM07_IS</stp>
        <stp>4</stp>
        <stp>600238.SH</stp>
        <stp>61</stp>
        <stp>12/31/2012</stp>
        <stp>1</stp>
        <tr r="P2080" s="1"/>
      </tp>
      <tp>
        <v>2668921930</v>
        <stp/>
        <stp>EM_S_STM07_IS</stp>
        <stp>4</stp>
        <stp>601238.SH</stp>
        <stp>61</stp>
        <stp>12/31/2013</stp>
        <stp>1</stp>
        <tr r="Q2747" s="1"/>
      </tp>
      <tp>
        <v>218246749.63</v>
        <stp/>
        <stp>EM_S_STM07_IS</stp>
        <stp>4</stp>
        <stp>600239.SH</stp>
        <stp>61</stp>
        <stp>12/31/2012</stp>
        <stp>1</stp>
        <tr r="P2081" s="1"/>
      </tp>
      <tp>
        <v>33719399.710000001</v>
        <stp/>
        <stp>EM_S_STM07_IS</stp>
        <stp>4</stp>
        <stp>603239.SH</stp>
        <stp>61</stp>
        <stp>12/31/2011</stp>
        <stp>1</stp>
        <tr r="O2918" s="1"/>
      </tp>
      <tp>
        <v>46837117.439999998</v>
        <stp/>
        <stp>EM_S_STM07_IS</stp>
        <stp>4</stp>
        <stp>600200.SH</stp>
        <stp>61</stp>
        <stp>12/31/2012</stp>
        <stp>1</stp>
        <tr r="P2046" s="1"/>
      </tp>
      <tp>
        <v>130434791.09999999</v>
        <stp/>
        <stp>EM_S_STM07_IS</stp>
        <stp>4</stp>
        <stp>600201.SH</stp>
        <stp>61</stp>
        <stp>12/31/2012</stp>
        <stp>1</stp>
        <tr r="P2047" s="1"/>
      </tp>
      <tp>
        <v>21040445.18</v>
        <stp/>
        <stp>EM_S_STM07_IS</stp>
        <stp>4</stp>
        <stp>600202.SH</stp>
        <stp>61</stp>
        <stp>12/31/2012</stp>
        <stp>1</stp>
        <tr r="P2048" s="1"/>
      </tp>
      <tp>
        <v>43049778.740000002</v>
        <stp/>
        <stp>EM_S_STM07_IS</stp>
        <stp>4</stp>
        <stp>600203.SH</stp>
        <stp>61</stp>
        <stp>12/31/2012</stp>
        <stp>1</stp>
        <tr r="P2049" s="1"/>
      </tp>
      <tp>
        <v>39624800</v>
        <stp/>
        <stp>EM_S_STM07_IS</stp>
        <stp>4</stp>
        <stp>603203.SH</stp>
        <stp>61</stp>
        <stp>12/31/2011</stp>
        <stp>1</stp>
        <tr r="O2912" s="1"/>
      </tp>
      <tp>
        <v>-123859980.01000001</v>
        <stp/>
        <stp>EM_S_STM07_IS</stp>
        <stp>4</stp>
        <stp>600206.SH</stp>
        <stp>61</stp>
        <stp>12/31/2012</stp>
        <stp>1</stp>
        <tr r="P2050" s="1"/>
      </tp>
      <tp>
        <v>-345856849.44999999</v>
        <stp/>
        <stp>EM_S_STM07_IS</stp>
        <stp>4</stp>
        <stp>600207.SH</stp>
        <stp>61</stp>
        <stp>12/31/2012</stp>
        <stp>1</stp>
        <tr r="P2051" s="1"/>
      </tp>
      <tp>
        <v>2309431581.1700001</v>
        <stp/>
        <stp>EM_S_STM07_IS</stp>
        <stp>4</stp>
        <stp>600208.SH</stp>
        <stp>61</stp>
        <stp>12/31/2012</stp>
        <stp>1</stp>
        <tr r="P2052" s="1"/>
      </tp>
      <tp>
        <v>67560825.180000007</v>
        <stp/>
        <stp>EM_S_STM07_IS</stp>
        <stp>4</stp>
        <stp>601208.SH</stp>
        <stp>61</stp>
        <stp>12/31/2013</stp>
        <stp>1</stp>
        <tr r="Q2737" s="1"/>
      </tp>
      <tp>
        <v>1657164.52</v>
        <stp/>
        <stp>EM_S_STM07_IS</stp>
        <stp>4</stp>
        <stp>600209.SH</stp>
        <stp>61</stp>
        <stp>12/31/2012</stp>
        <stp>1</stp>
        <tr r="P2053" s="1"/>
      </tp>
      <tp>
        <v>161804560.84999999</v>
        <stp/>
        <stp>EM_S_STM07_IS</stp>
        <stp>4</stp>
        <stp>600210.SH</stp>
        <stp>61</stp>
        <stp>12/31/2012</stp>
        <stp>1</stp>
        <tr r="P2054" s="1"/>
      </tp>
      <tp>
        <v>30530181.140000001</v>
        <stp/>
        <stp>EM_S_STM07_IS</stp>
        <stp>4</stp>
        <stp>600211.SH</stp>
        <stp>61</stp>
        <stp>12/31/2012</stp>
        <stp>1</stp>
        <tr r="P2055" s="1"/>
      </tp>
      <tp>
        <v>2878969287</v>
        <stp/>
        <stp>EM_S_STM07_IS</stp>
        <stp>4</stp>
        <stp>601211.SH</stp>
        <stp>61</stp>
        <stp>12/31/2013</stp>
        <stp>1</stp>
        <tr r="Q2738" s="1"/>
      </tp>
      <tp>
        <v>-55757020.700000003</v>
        <stp/>
        <stp>EM_S_STM07_IS</stp>
        <stp>4</stp>
        <stp>600212.SH</stp>
        <stp>61</stp>
        <stp>12/31/2012</stp>
        <stp>1</stp>
        <tr r="P2056" s="1"/>
      </tp>
      <tp>
        <v>5911073.7800000003</v>
        <stp/>
        <stp>EM_S_STM07_IS</stp>
        <stp>4</stp>
        <stp>600213.SH</stp>
        <stp>61</stp>
        <stp>12/31/2012</stp>
        <stp>1</stp>
        <tr r="P2057" s="1"/>
      </tp>
      <tp>
        <v>9993743.1199999992</v>
        <stp/>
        <stp>EM_S_STM07_IS</stp>
        <stp>4</stp>
        <stp>600215.SH</stp>
        <stp>61</stp>
        <stp>12/31/2012</stp>
        <stp>1</stp>
        <tr r="P2058" s="1"/>
      </tp>
      <tp>
        <v>848542502.09000003</v>
        <stp/>
        <stp>EM_S_STM07_IS</stp>
        <stp>4</stp>
        <stp>600216.SH</stp>
        <stp>61</stp>
        <stp>12/31/2012</stp>
        <stp>1</stp>
        <tr r="P2059" s="1"/>
      </tp>
      <tp>
        <v>512213953.94999999</v>
        <stp/>
        <stp>EM_S_STM07_IS</stp>
        <stp>4</stp>
        <stp>601216.SH</stp>
        <stp>61</stp>
        <stp>12/31/2013</stp>
        <stp>1</stp>
        <tr r="Q2739" s="1"/>
      </tp>
      <tp>
        <v>11126081.09</v>
        <stp/>
        <stp>EM_S_STM07_IS</stp>
        <stp>4</stp>
        <stp>600217.SH</stp>
        <stp>61</stp>
        <stp>12/31/2012</stp>
        <stp>1</stp>
        <tr r="P2060" s="1"/>
      </tp>
      <tp>
        <v>18713529.989999998</v>
        <stp/>
        <stp>EM_S_STM07_IS</stp>
        <stp>4</stp>
        <stp>600218.SH</stp>
        <stp>61</stp>
        <stp>12/31/2012</stp>
        <stp>1</stp>
        <tr r="P2061" s="1"/>
      </tp>
      <tp>
        <v>19972150</v>
        <stp/>
        <stp>EM_S_STM07_IS</stp>
        <stp>4</stp>
        <stp>601218.SH</stp>
        <stp>61</stp>
        <stp>12/31/2013</stp>
        <stp>1</stp>
        <tr r="Q2740" s="1"/>
      </tp>
      <tp>
        <v>109523610.54000001</v>
        <stp/>
        <stp>EM_S_STM07_IS</stp>
        <stp>4</stp>
        <stp>603218.SH</stp>
        <stp>61</stp>
        <stp>12/31/2011</stp>
        <stp>1</stp>
        <tr r="O2913" s="1"/>
      </tp>
      <tp>
        <v>690866118.14999998</v>
        <stp/>
        <stp>EM_S_STM07_IS</stp>
        <stp>4</stp>
        <stp>600219.SH</stp>
        <stp>61</stp>
        <stp>12/31/2012</stp>
        <stp>1</stp>
        <tr r="P2062" s="1"/>
      </tp>
      <tp>
        <v>21558600</v>
        <stp/>
        <stp>EM_S_STM07_IS</stp>
        <stp>4</stp>
        <stp>300590.SZ</stp>
        <stp>61</stp>
        <stp>12/31/2012</stp>
        <stp>1</stp>
        <tr r="P1875" s="1"/>
      </tp>
      <tp>
        <v>20273146.710000001</v>
        <stp/>
        <stp>EM_S_STM07_IS</stp>
        <stp>4</stp>
        <stp>300591.SZ</stp>
        <stp>61</stp>
        <stp>12/31/2012</stp>
        <stp>1</stp>
        <tr r="P1876" s="1"/>
      </tp>
      <tp>
        <v>1831088.84</v>
        <stp/>
        <stp>EM_S_STM07_IS</stp>
        <stp>4</stp>
        <stp>300593.SZ</stp>
        <stp>61</stp>
        <stp>12/31/2012</stp>
        <stp>1</stp>
        <tr r="P1877" s="1"/>
      </tp>
      <tp t="s">
        <v/>
        <stp/>
        <stp>EM_S_STM07_IS</stp>
        <stp>4</stp>
        <stp>300595.SZ</stp>
        <stp>61</stp>
        <stp>12/31/2012</stp>
        <stp>1</stp>
        <tr r="P1878" s="1"/>
      </tp>
      <tp>
        <v>43123894.710000001</v>
        <stp/>
        <stp>EM_S_STM07_IS</stp>
        <stp>4</stp>
        <stp>300580.SZ</stp>
        <stp>61</stp>
        <stp>12/31/2012</stp>
        <stp>1</stp>
        <tr r="P1865" s="1"/>
      </tp>
      <tp>
        <v>32013800</v>
        <stp/>
        <stp>EM_S_STM07_IS</stp>
        <stp>4</stp>
        <stp>300581.SZ</stp>
        <stp>61</stp>
        <stp>12/31/2012</stp>
        <stp>1</stp>
        <tr r="P1866" s="1"/>
      </tp>
      <tp>
        <v>44108400</v>
        <stp/>
        <stp>EM_S_STM07_IS</stp>
        <stp>4</stp>
        <stp>300582.SZ</stp>
        <stp>61</stp>
        <stp>12/31/2012</stp>
        <stp>1</stp>
        <tr r="P1867" s="1"/>
      </tp>
      <tp>
        <v>-1493047.53</v>
        <stp/>
        <stp>EM_S_STM07_IS</stp>
        <stp>4</stp>
        <stp>300583.SZ</stp>
        <stp>61</stp>
        <stp>12/31/2012</stp>
        <stp>1</stp>
        <tr r="P1868" s="1"/>
      </tp>
      <tp>
        <v>25592009.870000001</v>
        <stp/>
        <stp>EM_S_STM07_IS</stp>
        <stp>4</stp>
        <stp>300584.SZ</stp>
        <stp>61</stp>
        <stp>12/31/2012</stp>
        <stp>1</stp>
        <tr r="P1869" s="1"/>
      </tp>
      <tp>
        <v>9855554.5600000005</v>
        <stp/>
        <stp>EM_S_STM07_IS</stp>
        <stp>4</stp>
        <stp>300585.SZ</stp>
        <stp>61</stp>
        <stp>12/31/2012</stp>
        <stp>1</stp>
        <tr r="P1870" s="1"/>
      </tp>
      <tp>
        <v>30457167.449999999</v>
        <stp/>
        <stp>EM_S_STM07_IS</stp>
        <stp>4</stp>
        <stp>300586.SZ</stp>
        <stp>61</stp>
        <stp>12/31/2012</stp>
        <stp>1</stp>
        <tr r="P1871" s="1"/>
      </tp>
      <tp>
        <v>44508512.25</v>
        <stp/>
        <stp>EM_S_STM07_IS</stp>
        <stp>4</stp>
        <stp>300587.SZ</stp>
        <stp>61</stp>
        <stp>12/31/2012</stp>
        <stp>1</stp>
        <tr r="P1872" s="1"/>
      </tp>
      <tp>
        <v>15802795.17</v>
        <stp/>
        <stp>EM_S_STM07_IS</stp>
        <stp>4</stp>
        <stp>300588.SZ</stp>
        <stp>61</stp>
        <stp>12/31/2012</stp>
        <stp>1</stp>
        <tr r="P1873" s="1"/>
      </tp>
      <tp>
        <v>12390151.640000001</v>
        <stp/>
        <stp>EM_S_STM07_IS</stp>
        <stp>4</stp>
        <stp>300589.SZ</stp>
        <stp>61</stp>
        <stp>12/31/2012</stp>
        <stp>1</stp>
        <tr r="P1874" s="1"/>
      </tp>
      <tp>
        <v>44922462.579999998</v>
        <stp/>
        <stp>EM_S_STM07_IS</stp>
        <stp>4</stp>
        <stp>002580.SZ</stp>
        <stp>61</stp>
        <stp>12/31/2010</stp>
        <stp>1</stp>
        <tr r="N1050" s="1"/>
      </tp>
      <tp>
        <v>889326939.46000004</v>
        <stp/>
        <stp>EM_S_STM07_IS</stp>
        <stp>4</stp>
        <stp>000581.SZ</stp>
        <stp>61</stp>
        <stp>12/31/2012</stp>
        <stp>1</stp>
        <tr r="P171" s="1"/>
      </tp>
      <tp>
        <v>70255755.829999998</v>
        <stp/>
        <stp>EM_S_STM07_IS</stp>
        <stp>4</stp>
        <stp>002581.SZ</stp>
        <stp>61</stp>
        <stp>12/31/2010</stp>
        <stp>1</stp>
        <tr r="N1051" s="1"/>
      </tp>
      <tp>
        <v>41381356.850000001</v>
        <stp/>
        <stp>EM_S_STM07_IS</stp>
        <stp>4</stp>
        <stp>000582.SZ</stp>
        <stp>61</stp>
        <stp>12/31/2012</stp>
        <stp>1</stp>
        <tr r="P172" s="1"/>
      </tp>
      <tp>
        <v>94127570.010000005</v>
        <stp/>
        <stp>EM_S_STM07_IS</stp>
        <stp>4</stp>
        <stp>002582.SZ</stp>
        <stp>61</stp>
        <stp>12/31/2010</stp>
        <stp>1</stp>
        <tr r="N1052" s="1"/>
      </tp>
      <tp>
        <v>116194753.05</v>
        <stp/>
        <stp>EM_S_STM07_IS</stp>
        <stp>4</stp>
        <stp>002583.SZ</stp>
        <stp>61</stp>
        <stp>12/31/2010</stp>
        <stp>1</stp>
        <tr r="N1053" s="1"/>
      </tp>
      <tp>
        <v>44488322.920000002</v>
        <stp/>
        <stp>EM_S_STM07_IS</stp>
        <stp>4</stp>
        <stp>000584.SZ</stp>
        <stp>61</stp>
        <stp>12/31/2012</stp>
        <stp>1</stp>
        <tr r="P173" s="1"/>
      </tp>
      <tp>
        <v>72894397.980000004</v>
        <stp/>
        <stp>EM_S_STM07_IS</stp>
        <stp>4</stp>
        <stp>002584.SZ</stp>
        <stp>61</stp>
        <stp>12/31/2010</stp>
        <stp>1</stp>
        <tr r="N1054" s="1"/>
      </tp>
      <tp>
        <v>11140994.810000001</v>
        <stp/>
        <stp>EM_S_STM07_IS</stp>
        <stp>4</stp>
        <stp>000585.SZ</stp>
        <stp>61</stp>
        <stp>12/31/2012</stp>
        <stp>1</stp>
        <tr r="P174" s="1"/>
      </tp>
      <tp>
        <v>382376413.5</v>
        <stp/>
        <stp>EM_S_STM07_IS</stp>
        <stp>4</stp>
        <stp>002585.SZ</stp>
        <stp>61</stp>
        <stp>12/31/2010</stp>
        <stp>1</stp>
        <tr r="N1055" s="1"/>
      </tp>
      <tp>
        <v>5118513.72</v>
        <stp/>
        <stp>EM_S_STM07_IS</stp>
        <stp>4</stp>
        <stp>000586.SZ</stp>
        <stp>61</stp>
        <stp>12/31/2012</stp>
        <stp>1</stp>
        <tr r="P175" s="1"/>
      </tp>
      <tp>
        <v>56738971.049999997</v>
        <stp/>
        <stp>EM_S_STM07_IS</stp>
        <stp>4</stp>
        <stp>002586.SZ</stp>
        <stp>61</stp>
        <stp>12/31/2010</stp>
        <stp>1</stp>
        <tr r="N1056" s="1"/>
      </tp>
      <tp>
        <v>177419119.22999999</v>
        <stp/>
        <stp>EM_S_STM07_IS</stp>
        <stp>4</stp>
        <stp>000587.SZ</stp>
        <stp>61</stp>
        <stp>12/31/2012</stp>
        <stp>1</stp>
        <tr r="P176" s="1"/>
      </tp>
      <tp>
        <v>48270853.659999996</v>
        <stp/>
        <stp>EM_S_STM07_IS</stp>
        <stp>4</stp>
        <stp>002587.SZ</stp>
        <stp>61</stp>
        <stp>12/31/2010</stp>
        <stp>1</stp>
        <tr r="N1057" s="1"/>
      </tp>
      <tp>
        <v>175821855.38999999</v>
        <stp/>
        <stp>EM_S_STM07_IS</stp>
        <stp>4</stp>
        <stp>002588.SZ</stp>
        <stp>61</stp>
        <stp>12/31/2010</stp>
        <stp>1</stp>
        <tr r="N1058" s="1"/>
      </tp>
      <tp>
        <v>128202874.93000001</v>
        <stp/>
        <stp>EM_S_STM07_IS</stp>
        <stp>4</stp>
        <stp>000589.SZ</stp>
        <stp>61</stp>
        <stp>12/31/2012</stp>
        <stp>1</stp>
        <tr r="P177" s="1"/>
      </tp>
      <tp>
        <v>62109222</v>
        <stp/>
        <stp>EM_S_STM07_IS</stp>
        <stp>4</stp>
        <stp>002589.SZ</stp>
        <stp>61</stp>
        <stp>12/31/2010</stp>
        <stp>1</stp>
        <tr r="N1059" s="1"/>
      </tp>
      <tp>
        <v>137606335.00999999</v>
        <stp/>
        <stp>EM_S_STM07_IS</stp>
        <stp>4</stp>
        <stp>000590.SZ</stp>
        <stp>61</stp>
        <stp>12/31/2012</stp>
        <stp>1</stp>
        <tr r="P178" s="1"/>
      </tp>
      <tp>
        <v>83746485.349999994</v>
        <stp/>
        <stp>EM_S_STM07_IS</stp>
        <stp>4</stp>
        <stp>002590.SZ</stp>
        <stp>61</stp>
        <stp>12/31/2010</stp>
        <stp>1</stp>
        <tr r="N1060" s="1"/>
      </tp>
      <tp>
        <v>30413997.629999999</v>
        <stp/>
        <stp>EM_S_STM07_IS</stp>
        <stp>4</stp>
        <stp>000591.SZ</stp>
        <stp>61</stp>
        <stp>12/31/2012</stp>
        <stp>1</stp>
        <tr r="P179" s="1"/>
      </tp>
      <tp>
        <v>59408051.619999997</v>
        <stp/>
        <stp>EM_S_STM07_IS</stp>
        <stp>4</stp>
        <stp>002591.SZ</stp>
        <stp>61</stp>
        <stp>12/31/2010</stp>
        <stp>1</stp>
        <tr r="N1061" s="1"/>
      </tp>
      <tp>
        <v>12009612.359999999</v>
        <stp/>
        <stp>EM_S_STM07_IS</stp>
        <stp>4</stp>
        <stp>000592.SZ</stp>
        <stp>61</stp>
        <stp>12/31/2012</stp>
        <stp>1</stp>
        <tr r="P180" s="1"/>
      </tp>
      <tp>
        <v>72868597.359999999</v>
        <stp/>
        <stp>EM_S_STM07_IS</stp>
        <stp>4</stp>
        <stp>002592.SZ</stp>
        <stp>61</stp>
        <stp>12/31/2010</stp>
        <stp>1</stp>
        <tr r="N1062" s="1"/>
      </tp>
      <tp>
        <v>16333841.279999999</v>
        <stp/>
        <stp>EM_S_STM07_IS</stp>
        <stp>4</stp>
        <stp>000593.SZ</stp>
        <stp>61</stp>
        <stp>12/31/2012</stp>
        <stp>1</stp>
        <tr r="P181" s="1"/>
      </tp>
      <tp>
        <v>83551978.569999993</v>
        <stp/>
        <stp>EM_S_STM07_IS</stp>
        <stp>4</stp>
        <stp>002593.SZ</stp>
        <stp>61</stp>
        <stp>12/31/2010</stp>
        <stp>1</stp>
        <tr r="N1063" s="1"/>
      </tp>
      <tp>
        <v>2523414000</v>
        <stp/>
        <stp>EM_S_STM07_IS</stp>
        <stp>4</stp>
        <stp>002594.SZ</stp>
        <stp>61</stp>
        <stp>12/31/2010</stp>
        <stp>1</stp>
        <tr r="N1064" s="1"/>
      </tp>
      <tp>
        <v>8111705.5800000001</v>
        <stp/>
        <stp>EM_S_STM07_IS</stp>
        <stp>4</stp>
        <stp>000595.SZ</stp>
        <stp>61</stp>
        <stp>12/31/2012</stp>
        <stp>1</stp>
        <tr r="P182" s="1"/>
      </tp>
      <tp>
        <v>188123062.74000001</v>
        <stp/>
        <stp>EM_S_STM07_IS</stp>
        <stp>4</stp>
        <stp>002595.SZ</stp>
        <stp>61</stp>
        <stp>12/31/2010</stp>
        <stp>1</stp>
        <tr r="N1065" s="1"/>
      </tp>
      <tp>
        <v>725589286.30999994</v>
        <stp/>
        <stp>EM_S_STM07_IS</stp>
        <stp>4</stp>
        <stp>000596.SZ</stp>
        <stp>61</stp>
        <stp>12/31/2012</stp>
        <stp>1</stp>
        <tr r="P183" s="1"/>
      </tp>
      <tp>
        <v>85838557.25</v>
        <stp/>
        <stp>EM_S_STM07_IS</stp>
        <stp>4</stp>
        <stp>002596.SZ</stp>
        <stp>61</stp>
        <stp>12/31/2010</stp>
        <stp>1</stp>
        <tr r="N1066" s="1"/>
      </tp>
      <tp>
        <v>14883803.699999999</v>
        <stp/>
        <stp>EM_S_STM07_IS</stp>
        <stp>4</stp>
        <stp>000597.SZ</stp>
        <stp>61</stp>
        <stp>12/31/2012</stp>
        <stp>1</stp>
        <tr r="P184" s="1"/>
      </tp>
      <tp>
        <v>130214388.47</v>
        <stp/>
        <stp>EM_S_STM07_IS</stp>
        <stp>4</stp>
        <stp>002597.SZ</stp>
        <stp>61</stp>
        <stp>12/31/2010</stp>
        <stp>1</stp>
        <tr r="N1067" s="1"/>
      </tp>
      <tp>
        <v>725862417.59000003</v>
        <stp/>
        <stp>EM_S_STM07_IS</stp>
        <stp>4</stp>
        <stp>000598.SZ</stp>
        <stp>61</stp>
        <stp>12/31/2012</stp>
        <stp>1</stp>
        <tr r="P185" s="1"/>
      </tp>
      <tp>
        <v>74189780.109999999</v>
        <stp/>
        <stp>EM_S_STM07_IS</stp>
        <stp>4</stp>
        <stp>002598.SZ</stp>
        <stp>61</stp>
        <stp>12/31/2010</stp>
        <stp>1</stp>
        <tr r="N1068" s="1"/>
      </tp>
      <tp>
        <v>21012119.25</v>
        <stp/>
        <stp>EM_S_STM07_IS</stp>
        <stp>4</stp>
        <stp>000599.SZ</stp>
        <stp>61</stp>
        <stp>12/31/2012</stp>
        <stp>1</stp>
        <tr r="P186" s="1"/>
      </tp>
      <tp>
        <v>41817216.640000001</v>
        <stp/>
        <stp>EM_S_STM07_IS</stp>
        <stp>4</stp>
        <stp>002599.SZ</stp>
        <stp>61</stp>
        <stp>12/31/2010</stp>
        <stp>1</stp>
        <tr r="N1069" s="1"/>
      </tp>
      <tp>
        <v>-1879685634.6600001</v>
        <stp/>
        <stp>EM_S_STM07_IS</stp>
        <stp>4</stp>
        <stp>000520.SZ</stp>
        <stp>61</stp>
        <stp>12/31/2012</stp>
        <stp>1</stp>
        <tr r="P124" s="1"/>
      </tp>
      <tp>
        <v>49421021.530000001</v>
        <stp/>
        <stp>EM_S_STM07_IS</stp>
        <stp>4</stp>
        <stp>002520.SZ</stp>
        <stp>61</stp>
        <stp>12/31/2010</stp>
        <stp>1</stp>
        <tr r="N991" s="1"/>
      </tp>
      <tp>
        <v>34104449.740000002</v>
        <stp/>
        <stp>EM_S_STM07_IS</stp>
        <stp>4</stp>
        <stp>300510.SZ</stp>
        <stp>61</stp>
        <stp>12/31/2012</stp>
        <stp>1</stp>
        <tr r="P1802" s="1"/>
      </tp>
      <tp>
        <v>192197887.93000001</v>
        <stp/>
        <stp>EM_S_STM07_IS</stp>
        <stp>4</stp>
        <stp>000521.SZ</stp>
        <stp>61</stp>
        <stp>12/31/2012</stp>
        <stp>1</stp>
        <tr r="P125" s="1"/>
      </tp>
      <tp>
        <v>146978732.36000001</v>
        <stp/>
        <stp>EM_S_STM07_IS</stp>
        <stp>4</stp>
        <stp>002521.SZ</stp>
        <stp>61</stp>
        <stp>12/31/2010</stp>
        <stp>1</stp>
        <tr r="N992" s="1"/>
      </tp>
      <tp>
        <v>72332496.480000004</v>
        <stp/>
        <stp>EM_S_STM07_IS</stp>
        <stp>4</stp>
        <stp>300511.SZ</stp>
        <stp>61</stp>
        <stp>12/31/2012</stp>
        <stp>1</stp>
        <tr r="P1803" s="1"/>
      </tp>
      <tp>
        <v>74346200.620000005</v>
        <stp/>
        <stp>EM_S_STM07_IS</stp>
        <stp>4</stp>
        <stp>002522.SZ</stp>
        <stp>61</stp>
        <stp>12/31/2010</stp>
        <stp>1</stp>
        <tr r="N993" s="1"/>
      </tp>
      <tp>
        <v>74284000</v>
        <stp/>
        <stp>EM_S_STM07_IS</stp>
        <stp>4</stp>
        <stp>300512.SZ</stp>
        <stp>61</stp>
        <stp>12/31/2012</stp>
        <stp>1</stp>
        <tr r="P1804" s="1"/>
      </tp>
      <tp>
        <v>23400742.82</v>
        <stp/>
        <stp>EM_S_STM07_IS</stp>
        <stp>4</stp>
        <stp>000523.SZ</stp>
        <stp>61</stp>
        <stp>12/31/2012</stp>
        <stp>1</stp>
        <tr r="P126" s="1"/>
      </tp>
      <tp>
        <v>73286508.340000004</v>
        <stp/>
        <stp>EM_S_STM07_IS</stp>
        <stp>4</stp>
        <stp>002523.SZ</stp>
        <stp>61</stp>
        <stp>12/31/2010</stp>
        <stp>1</stp>
        <tr r="N994" s="1"/>
      </tp>
      <tp>
        <v>37876064.700000003</v>
        <stp/>
        <stp>EM_S_STM07_IS</stp>
        <stp>4</stp>
        <stp>300513.SZ</stp>
        <stp>61</stp>
        <stp>12/31/2012</stp>
        <stp>1</stp>
        <tr r="P1805" s="1"/>
      </tp>
      <tp>
        <v>30972030.52</v>
        <stp/>
        <stp>EM_S_STM07_IS</stp>
        <stp>4</stp>
        <stp>000524.SZ</stp>
        <stp>61</stp>
        <stp>12/31/2012</stp>
        <stp>1</stp>
        <tr r="P127" s="1"/>
      </tp>
      <tp>
        <v>22296221.859999999</v>
        <stp/>
        <stp>EM_S_STM07_IS</stp>
        <stp>4</stp>
        <stp>002524.SZ</stp>
        <stp>61</stp>
        <stp>12/31/2010</stp>
        <stp>1</stp>
        <tr r="N995" s="1"/>
      </tp>
      <tp>
        <v>290317665.18000001</v>
        <stp/>
        <stp>EM_S_STM07_IS</stp>
        <stp>4</stp>
        <stp>000525.SZ</stp>
        <stp>61</stp>
        <stp>12/31/2012</stp>
        <stp>1</stp>
        <tr r="P128" s="1"/>
      </tp>
      <tp>
        <v>37894863.939999998</v>
        <stp/>
        <stp>EM_S_STM07_IS</stp>
        <stp>4</stp>
        <stp>300515.SZ</stp>
        <stp>61</stp>
        <stp>12/31/2012</stp>
        <stp>1</stp>
        <tr r="P1806" s="1"/>
      </tp>
      <tp>
        <v>3688624.36</v>
        <stp/>
        <stp>EM_S_STM07_IS</stp>
        <stp>4</stp>
        <stp>000526.SZ</stp>
        <stp>61</stp>
        <stp>12/31/2012</stp>
        <stp>1</stp>
        <tr r="P129" s="1"/>
      </tp>
      <tp>
        <v>135984732.16999999</v>
        <stp/>
        <stp>EM_S_STM07_IS</stp>
        <stp>4</stp>
        <stp>002526.SZ</stp>
        <stp>61</stp>
        <stp>12/31/2010</stp>
        <stp>1</stp>
        <tr r="N996" s="1"/>
      </tp>
      <tp>
        <v>59219543.170000002</v>
        <stp/>
        <stp>EM_S_STM07_IS</stp>
        <stp>4</stp>
        <stp>300516.SZ</stp>
        <stp>61</stp>
        <stp>12/31/2012</stp>
        <stp>1</stp>
        <tr r="P1807" s="1"/>
      </tp>
      <tp>
        <v>80101635.140000001</v>
        <stp/>
        <stp>EM_S_STM07_IS</stp>
        <stp>4</stp>
        <stp>002527.SZ</stp>
        <stp>61</stp>
        <stp>12/31/2010</stp>
        <stp>1</stp>
        <tr r="N997" s="1"/>
      </tp>
      <tp>
        <v>33215689.710000001</v>
        <stp/>
        <stp>EM_S_STM07_IS</stp>
        <stp>4</stp>
        <stp>300517.SZ</stp>
        <stp>61</stp>
        <stp>12/31/2012</stp>
        <stp>1</stp>
        <tr r="P1808" s="1"/>
      </tp>
      <tp>
        <v>278355451.38999999</v>
        <stp/>
        <stp>EM_S_STM07_IS</stp>
        <stp>4</stp>
        <stp>000528.SZ</stp>
        <stp>61</stp>
        <stp>12/31/2012</stp>
        <stp>1</stp>
        <tr r="P130" s="1"/>
      </tp>
      <tp>
        <v>117767736.92</v>
        <stp/>
        <stp>EM_S_STM07_IS</stp>
        <stp>4</stp>
        <stp>002528.SZ</stp>
        <stp>61</stp>
        <stp>12/31/2010</stp>
        <stp>1</stp>
        <tr r="N998" s="1"/>
      </tp>
      <tp>
        <v>66917400.460000001</v>
        <stp/>
        <stp>EM_S_STM07_IS</stp>
        <stp>4</stp>
        <stp>300518.SZ</stp>
        <stp>61</stp>
        <stp>12/31/2012</stp>
        <stp>1</stp>
        <tr r="P1809" s="1"/>
      </tp>
      <tp>
        <v>61326050.729999997</v>
        <stp/>
        <stp>EM_S_STM07_IS</stp>
        <stp>4</stp>
        <stp>000529.SZ</stp>
        <stp>61</stp>
        <stp>12/31/2012</stp>
        <stp>1</stp>
        <tr r="P131" s="1"/>
      </tp>
      <tp>
        <v>62035764.710000001</v>
        <stp/>
        <stp>EM_S_STM07_IS</stp>
        <stp>4</stp>
        <stp>002529.SZ</stp>
        <stp>61</stp>
        <stp>12/31/2010</stp>
        <stp>1</stp>
        <tr r="N999" s="1"/>
      </tp>
      <tp>
        <v>56837673.229999997</v>
        <stp/>
        <stp>EM_S_STM07_IS</stp>
        <stp>4</stp>
        <stp>300519.SZ</stp>
        <stp>61</stp>
        <stp>12/31/2012</stp>
        <stp>1</stp>
        <tr r="P1810" s="1"/>
      </tp>
      <tp>
        <v>117142066.15000001</v>
        <stp/>
        <stp>EM_S_STM07_IS</stp>
        <stp>4</stp>
        <stp>000530.SZ</stp>
        <stp>61</stp>
        <stp>12/31/2012</stp>
        <stp>1</stp>
        <tr r="P132" s="1"/>
      </tp>
      <tp>
        <v>33493968.809999999</v>
        <stp/>
        <stp>EM_S_STM07_IS</stp>
        <stp>4</stp>
        <stp>002530.SZ</stp>
        <stp>61</stp>
        <stp>12/31/2010</stp>
        <stp>1</stp>
        <tr r="N1000" s="1"/>
      </tp>
      <tp>
        <v>52566456.130000003</v>
        <stp/>
        <stp>EM_S_STM07_IS</stp>
        <stp>4</stp>
        <stp>300500.SZ</stp>
        <stp>61</stp>
        <stp>12/31/2012</stp>
        <stp>1</stp>
        <tr r="P1793" s="1"/>
      </tp>
      <tp>
        <v>293494005.08999997</v>
        <stp/>
        <stp>EM_S_STM07_IS</stp>
        <stp>4</stp>
        <stp>000531.SZ</stp>
        <stp>61</stp>
        <stp>12/31/2012</stp>
        <stp>1</stp>
        <tr r="P133" s="1"/>
      </tp>
      <tp>
        <v>87237231.200000003</v>
        <stp/>
        <stp>EM_S_STM07_IS</stp>
        <stp>4</stp>
        <stp>002531.SZ</stp>
        <stp>61</stp>
        <stp>12/31/2010</stp>
        <stp>1</stp>
        <tr r="N1001" s="1"/>
      </tp>
      <tp>
        <v>34058142.380000003</v>
        <stp/>
        <stp>EM_S_STM07_IS</stp>
        <stp>4</stp>
        <stp>300501.SZ</stp>
        <stp>61</stp>
        <stp>12/31/2012</stp>
        <stp>1</stp>
        <tr r="P1794" s="1"/>
      </tp>
      <tp>
        <v>42513489.369999997</v>
        <stp/>
        <stp>EM_S_STM07_IS</stp>
        <stp>4</stp>
        <stp>000532.SZ</stp>
        <stp>61</stp>
        <stp>12/31/2012</stp>
        <stp>1</stp>
        <tr r="P134" s="1"/>
      </tp>
      <tp>
        <v>59181373.710000001</v>
        <stp/>
        <stp>EM_S_STM07_IS</stp>
        <stp>4</stp>
        <stp>002532.SZ</stp>
        <stp>61</stp>
        <stp>12/31/2010</stp>
        <stp>1</stp>
        <tr r="N1002" s="1"/>
      </tp>
      <tp>
        <v>65747707.880000003</v>
        <stp/>
        <stp>EM_S_STM07_IS</stp>
        <stp>4</stp>
        <stp>300502.SZ</stp>
        <stp>61</stp>
        <stp>12/31/2012</stp>
        <stp>1</stp>
        <tr r="P1795" s="1"/>
      </tp>
      <tp>
        <v>73978657.650000006</v>
        <stp/>
        <stp>EM_S_STM07_IS</stp>
        <stp>4</stp>
        <stp>000533.SZ</stp>
        <stp>61</stp>
        <stp>12/31/2012</stp>
        <stp>1</stp>
        <tr r="P135" s="1"/>
      </tp>
      <tp>
        <v>113755866.16</v>
        <stp/>
        <stp>EM_S_STM07_IS</stp>
        <stp>4</stp>
        <stp>002533.SZ</stp>
        <stp>61</stp>
        <stp>12/31/2010</stp>
        <stp>1</stp>
        <tr r="N1003" s="1"/>
      </tp>
      <tp>
        <v>104386913.08</v>
        <stp/>
        <stp>EM_S_STM07_IS</stp>
        <stp>4</stp>
        <stp>300503.SZ</stp>
        <stp>61</stp>
        <stp>12/31/2012</stp>
        <stp>1</stp>
        <tr r="P1796" s="1"/>
      </tp>
      <tp>
        <v>131374752.37</v>
        <stp/>
        <stp>EM_S_STM07_IS</stp>
        <stp>4</stp>
        <stp>000534.SZ</stp>
        <stp>61</stp>
        <stp>12/31/2012</stp>
        <stp>1</stp>
        <tr r="P136" s="1"/>
      </tp>
      <tp>
        <v>334452942.67000002</v>
        <stp/>
        <stp>EM_S_STM07_IS</stp>
        <stp>4</stp>
        <stp>002534.SZ</stp>
        <stp>61</stp>
        <stp>12/31/2010</stp>
        <stp>1</stp>
        <tr r="N1004" s="1"/>
      </tp>
      <tp>
        <v>103316177.58</v>
        <stp/>
        <stp>EM_S_STM07_IS</stp>
        <stp>4</stp>
        <stp>002535.SZ</stp>
        <stp>61</stp>
        <stp>12/31/2010</stp>
        <stp>1</stp>
        <tr r="N1005" s="1"/>
      </tp>
      <tp>
        <v>52813101.079999998</v>
        <stp/>
        <stp>EM_S_STM07_IS</stp>
        <stp>4</stp>
        <stp>300505.SZ</stp>
        <stp>61</stp>
        <stp>12/31/2012</stp>
        <stp>1</stp>
        <tr r="P1797" s="1"/>
      </tp>
      <tp>
        <v>276062280.26999998</v>
        <stp/>
        <stp>EM_S_STM07_IS</stp>
        <stp>4</stp>
        <stp>000536.SZ</stp>
        <stp>61</stp>
        <stp>12/31/2012</stp>
        <stp>1</stp>
        <tr r="P137" s="1"/>
      </tp>
      <tp>
        <v>88457038.129999995</v>
        <stp/>
        <stp>EM_S_STM07_IS</stp>
        <stp>4</stp>
        <stp>002536.SZ</stp>
        <stp>61</stp>
        <stp>12/31/2010</stp>
        <stp>1</stp>
        <tr r="N1006" s="1"/>
      </tp>
      <tp>
        <v>42444493.850000001</v>
        <stp/>
        <stp>EM_S_STM07_IS</stp>
        <stp>4</stp>
        <stp>300506.SZ</stp>
        <stp>61</stp>
        <stp>12/31/2012</stp>
        <stp>1</stp>
        <tr r="P1798" s="1"/>
      </tp>
      <tp>
        <v>280155497.38999999</v>
        <stp/>
        <stp>EM_S_STM07_IS</stp>
        <stp>4</stp>
        <stp>000537.SZ</stp>
        <stp>61</stp>
        <stp>12/31/2012</stp>
        <stp>1</stp>
        <tr r="P138" s="1"/>
      </tp>
      <tp>
        <v>91568940.359999999</v>
        <stp/>
        <stp>EM_S_STM07_IS</stp>
        <stp>4</stp>
        <stp>002537.SZ</stp>
        <stp>61</stp>
        <stp>12/31/2010</stp>
        <stp>1</stp>
        <tr r="N1007" s="1"/>
      </tp>
      <tp>
        <v>40685378.030000001</v>
        <stp/>
        <stp>EM_S_STM07_IS</stp>
        <stp>4</stp>
        <stp>300507.SZ</stp>
        <stp>61</stp>
        <stp>12/31/2012</stp>
        <stp>1</stp>
        <tr r="P1799" s="1"/>
      </tp>
      <tp>
        <v>1582515843.4100001</v>
        <stp/>
        <stp>EM_S_STM07_IS</stp>
        <stp>4</stp>
        <stp>000538.SZ</stp>
        <stp>61</stp>
        <stp>12/31/2012</stp>
        <stp>1</stp>
        <tr r="P139" s="1"/>
      </tp>
      <tp>
        <v>94956653.219999999</v>
        <stp/>
        <stp>EM_S_STM07_IS</stp>
        <stp>4</stp>
        <stp>002538.SZ</stp>
        <stp>61</stp>
        <stp>12/31/2010</stp>
        <stp>1</stp>
        <tr r="N1008" s="1"/>
      </tp>
      <tp>
        <v>34150383.960000001</v>
        <stp/>
        <stp>EM_S_STM07_IS</stp>
        <stp>4</stp>
        <stp>300508.SZ</stp>
        <stp>61</stp>
        <stp>12/31/2012</stp>
        <stp>1</stp>
        <tr r="P1800" s="1"/>
      </tp>
      <tp>
        <v>1698728966</v>
        <stp/>
        <stp>EM_S_STM07_IS</stp>
        <stp>4</stp>
        <stp>000539.SZ</stp>
        <stp>61</stp>
        <stp>12/31/2012</stp>
        <stp>1</stp>
        <tr r="P140" s="1"/>
      </tp>
      <tp>
        <v>153038486.75</v>
        <stp/>
        <stp>EM_S_STM07_IS</stp>
        <stp>4</stp>
        <stp>002539.SZ</stp>
        <stp>61</stp>
        <stp>12/31/2010</stp>
        <stp>1</stp>
        <tr r="N1009" s="1"/>
      </tp>
      <tp>
        <v>35753598.329999998</v>
        <stp/>
        <stp>EM_S_STM07_IS</stp>
        <stp>4</stp>
        <stp>300509.SZ</stp>
        <stp>61</stp>
        <stp>12/31/2012</stp>
        <stp>1</stp>
        <tr r="P1801" s="1"/>
      </tp>
      <tp>
        <v>438521672</v>
        <stp/>
        <stp>EM_S_STM07_IS</stp>
        <stp>4</stp>
        <stp>002500.SZ</stp>
        <stp>61</stp>
        <stp>12/31/2010</stp>
        <stp>1</stp>
        <tr r="N971" s="1"/>
      </tp>
      <tp>
        <v>33697868.909999996</v>
        <stp/>
        <stp>EM_S_STM07_IS</stp>
        <stp>4</stp>
        <stp>300530.SZ</stp>
        <stp>61</stp>
        <stp>12/31/2012</stp>
        <stp>1</stp>
        <tr r="P1820" s="1"/>
      </tp>
      <tp>
        <v>402413558.68000001</v>
        <stp/>
        <stp>EM_S_STM07_IS</stp>
        <stp>4</stp>
        <stp>000501.SZ</stp>
        <stp>61</stp>
        <stp>12/31/2012</stp>
        <stp>1</stp>
        <tr r="P108" s="1"/>
      </tp>
      <tp>
        <v>93381034.129999995</v>
        <stp/>
        <stp>EM_S_STM07_IS</stp>
        <stp>4</stp>
        <stp>002501.SZ</stp>
        <stp>61</stp>
        <stp>12/31/2010</stp>
        <stp>1</stp>
        <tr r="N972" s="1"/>
      </tp>
      <tp>
        <v>39941704.299999997</v>
        <stp/>
        <stp>EM_S_STM07_IS</stp>
        <stp>4</stp>
        <stp>300531.SZ</stp>
        <stp>61</stp>
        <stp>12/31/2012</stp>
        <stp>1</stp>
        <tr r="P1821" s="1"/>
      </tp>
      <tp>
        <v>-11429304.91</v>
        <stp/>
        <stp>EM_S_STM07_IS</stp>
        <stp>4</stp>
        <stp>000502.SZ</stp>
        <stp>61</stp>
        <stp>12/31/2012</stp>
        <stp>1</stp>
        <tr r="P109" s="1"/>
      </tp>
      <tp>
        <v>46953019.479999997</v>
        <stp/>
        <stp>EM_S_STM07_IS</stp>
        <stp>4</stp>
        <stp>002502.SZ</stp>
        <stp>61</stp>
        <stp>12/31/2010</stp>
        <stp>1</stp>
        <tr r="N973" s="1"/>
      </tp>
      <tp>
        <v>55478524.469999999</v>
        <stp/>
        <stp>EM_S_STM07_IS</stp>
        <stp>4</stp>
        <stp>300532.SZ</stp>
        <stp>61</stp>
        <stp>12/31/2012</stp>
        <stp>1</stp>
        <tr r="P1822" s="1"/>
      </tp>
      <tp>
        <v>24094567.5</v>
        <stp/>
        <stp>EM_S_STM07_IS</stp>
        <stp>4</stp>
        <stp>000503.SZ</stp>
        <stp>61</stp>
        <stp>12/31/2012</stp>
        <stp>1</stp>
        <tr r="P110" s="1"/>
      </tp>
      <tp>
        <v>90801530.700000003</v>
        <stp/>
        <stp>EM_S_STM07_IS</stp>
        <stp>4</stp>
        <stp>002503.SZ</stp>
        <stp>61</stp>
        <stp>12/31/2010</stp>
        <stp>1</stp>
        <tr r="N974" s="1"/>
      </tp>
      <tp>
        <v>129798198.61</v>
        <stp/>
        <stp>EM_S_STM07_IS</stp>
        <stp>4</stp>
        <stp>300533.SZ</stp>
        <stp>61</stp>
        <stp>12/31/2012</stp>
        <stp>1</stp>
        <tr r="P1823" s="1"/>
      </tp>
      <tp>
        <v>-149231237.87</v>
        <stp/>
        <stp>EM_S_STM07_IS</stp>
        <stp>4</stp>
        <stp>000504.SZ</stp>
        <stp>61</stp>
        <stp>12/31/2012</stp>
        <stp>1</stp>
        <tr r="P111" s="1"/>
      </tp>
      <tp>
        <v>32395725.440000001</v>
        <stp/>
        <stp>EM_S_STM07_IS</stp>
        <stp>4</stp>
        <stp>002504.SZ</stp>
        <stp>61</stp>
        <stp>12/31/2010</stp>
        <stp>1</stp>
        <tr r="N975" s="1"/>
      </tp>
      <tp>
        <v>25255874.550000001</v>
        <stp/>
        <stp>EM_S_STM07_IS</stp>
        <stp>4</stp>
        <stp>300534.SZ</stp>
        <stp>61</stp>
        <stp>12/31/2012</stp>
        <stp>1</stp>
        <tr r="P1824" s="1"/>
      </tp>
      <tp>
        <v>-126873614.95999999</v>
        <stp/>
        <stp>EM_S_STM07_IS</stp>
        <stp>4</stp>
        <stp>000505.SZ</stp>
        <stp>61</stp>
        <stp>12/31/2012</stp>
        <stp>1</stp>
        <tr r="P112" s="1"/>
      </tp>
      <tp>
        <v>40495940.399999999</v>
        <stp/>
        <stp>EM_S_STM07_IS</stp>
        <stp>4</stp>
        <stp>002505.SZ</stp>
        <stp>61</stp>
        <stp>12/31/2010</stp>
        <stp>1</stp>
        <tr r="N976" s="1"/>
      </tp>
      <tp>
        <v>32634960.239999998</v>
        <stp/>
        <stp>EM_S_STM07_IS</stp>
        <stp>4</stp>
        <stp>300535.SZ</stp>
        <stp>61</stp>
        <stp>12/31/2012</stp>
        <stp>1</stp>
        <tr r="P1825" s="1"/>
      </tp>
      <tp>
        <v>318264926.17000002</v>
        <stp/>
        <stp>EM_S_STM07_IS</stp>
        <stp>4</stp>
        <stp>000506.SZ</stp>
        <stp>61</stp>
        <stp>12/31/2012</stp>
        <stp>1</stp>
        <tr r="P113" s="1"/>
      </tp>
      <tp>
        <v>220436259.5</v>
        <stp/>
        <stp>EM_S_STM07_IS</stp>
        <stp>4</stp>
        <stp>002506.SZ</stp>
        <stp>61</stp>
        <stp>12/31/2010</stp>
        <stp>1</stp>
        <tr r="N977" s="1"/>
      </tp>
      <tp>
        <v>29192578.170000002</v>
        <stp/>
        <stp>EM_S_STM07_IS</stp>
        <stp>4</stp>
        <stp>300536.SZ</stp>
        <stp>61</stp>
        <stp>12/31/2012</stp>
        <stp>1</stp>
        <tr r="P1826" s="1"/>
      </tp>
      <tp>
        <v>155250272.41999999</v>
        <stp/>
        <stp>EM_S_STM07_IS</stp>
        <stp>4</stp>
        <stp>000507.SZ</stp>
        <stp>61</stp>
        <stp>12/31/2012</stp>
        <stp>1</stp>
        <tr r="P114" s="1"/>
      </tp>
      <tp>
        <v>55745574.350000001</v>
        <stp/>
        <stp>EM_S_STM07_IS</stp>
        <stp>4</stp>
        <stp>002507.SZ</stp>
        <stp>61</stp>
        <stp>12/31/2010</stp>
        <stp>1</stp>
        <tr r="N978" s="1"/>
      </tp>
      <tp>
        <v>37793506.140000001</v>
        <stp/>
        <stp>EM_S_STM07_IS</stp>
        <stp>4</stp>
        <stp>300537.SZ</stp>
        <stp>61</stp>
        <stp>12/31/2012</stp>
        <stp>1</stp>
        <tr r="P1827" s="1"/>
      </tp>
      <tp>
        <v>134340007.31999999</v>
        <stp/>
        <stp>EM_S_STM07_IS</stp>
        <stp>4</stp>
        <stp>002508.SZ</stp>
        <stp>61</stp>
        <stp>12/31/2010</stp>
        <stp>1</stp>
        <tr r="N979" s="1"/>
      </tp>
      <tp>
        <v>31795174.91</v>
        <stp/>
        <stp>EM_S_STM07_IS</stp>
        <stp>4</stp>
        <stp>300538.SZ</stp>
        <stp>61</stp>
        <stp>12/31/2012</stp>
        <stp>1</stp>
        <tr r="P1828" s="1"/>
      </tp>
      <tp>
        <v>-85955741.709999993</v>
        <stp/>
        <stp>EM_S_STM07_IS</stp>
        <stp>4</stp>
        <stp>000509.SZ</stp>
        <stp>61</stp>
        <stp>12/31/2012</stp>
        <stp>1</stp>
        <tr r="P115" s="1"/>
      </tp>
      <tp>
        <v>41320706.689999998</v>
        <stp/>
        <stp>EM_S_STM07_IS</stp>
        <stp>4</stp>
        <stp>002509.SZ</stp>
        <stp>61</stp>
        <stp>12/31/2010</stp>
        <stp>1</stp>
        <tr r="N980" s="1"/>
      </tp>
      <tp>
        <v>32520594.27</v>
        <stp/>
        <stp>EM_S_STM07_IS</stp>
        <stp>4</stp>
        <stp>300539.SZ</stp>
        <stp>61</stp>
        <stp>12/31/2012</stp>
        <stp>1</stp>
        <tr r="P1829" s="1"/>
      </tp>
      <tp>
        <v>15994297.109999999</v>
        <stp/>
        <stp>EM_S_STM07_IS</stp>
        <stp>4</stp>
        <stp>000510.SZ</stp>
        <stp>61</stp>
        <stp>12/31/2012</stp>
        <stp>1</stp>
        <tr r="P116" s="1"/>
      </tp>
      <tp>
        <v>82616559.030000001</v>
        <stp/>
        <stp>EM_S_STM07_IS</stp>
        <stp>4</stp>
        <stp>002510.SZ</stp>
        <stp>61</stp>
        <stp>12/31/2010</stp>
        <stp>1</stp>
        <tr r="N981" s="1"/>
      </tp>
      <tp>
        <v>40548322.829999998</v>
        <stp/>
        <stp>EM_S_STM07_IS</stp>
        <stp>4</stp>
        <stp>300520.SZ</stp>
        <stp>61</stp>
        <stp>12/31/2012</stp>
        <stp>1</stp>
        <tr r="P1811" s="1"/>
      </tp>
      <tp>
        <v>42458336.189999998</v>
        <stp/>
        <stp>EM_S_STM07_IS</stp>
        <stp>4</stp>
        <stp>000511.SZ</stp>
        <stp>61</stp>
        <stp>12/31/2012</stp>
        <stp>1</stp>
        <tr r="P117" s="1"/>
      </tp>
      <tp>
        <v>108879421.03</v>
        <stp/>
        <stp>EM_S_STM07_IS</stp>
        <stp>4</stp>
        <stp>002511.SZ</stp>
        <stp>61</stp>
        <stp>12/31/2010</stp>
        <stp>1</stp>
        <tr r="N982" s="1"/>
      </tp>
      <tp>
        <v>36904998.68</v>
        <stp/>
        <stp>EM_S_STM07_IS</stp>
        <stp>4</stp>
        <stp>300521.SZ</stp>
        <stp>61</stp>
        <stp>12/31/2012</stp>
        <stp>1</stp>
        <tr r="P1812" s="1"/>
      </tp>
      <tp>
        <v>46549914.609999999</v>
        <stp/>
        <stp>EM_S_STM07_IS</stp>
        <stp>4</stp>
        <stp>002512.SZ</stp>
        <stp>61</stp>
        <stp>12/31/2010</stp>
        <stp>1</stp>
        <tr r="N983" s="1"/>
      </tp>
      <tp>
        <v>30372157.719999999</v>
        <stp/>
        <stp>EM_S_STM07_IS</stp>
        <stp>4</stp>
        <stp>300522.SZ</stp>
        <stp>61</stp>
        <stp>12/31/2012</stp>
        <stp>1</stp>
        <tr r="P1813" s="1"/>
      </tp>
      <tp>
        <v>441671519.69</v>
        <stp/>
        <stp>EM_S_STM07_IS</stp>
        <stp>4</stp>
        <stp>000513.SZ</stp>
        <stp>61</stp>
        <stp>12/31/2012</stp>
        <stp>1</stp>
        <tr r="P118" s="1"/>
      </tp>
      <tp>
        <v>76821298.370000005</v>
        <stp/>
        <stp>EM_S_STM07_IS</stp>
        <stp>4</stp>
        <stp>002513.SZ</stp>
        <stp>61</stp>
        <stp>12/31/2010</stp>
        <stp>1</stp>
        <tr r="N984" s="1"/>
      </tp>
      <tp>
        <v>33430272.739999998</v>
        <stp/>
        <stp>EM_S_STM07_IS</stp>
        <stp>4</stp>
        <stp>300523.SZ</stp>
        <stp>61</stp>
        <stp>12/31/2012</stp>
        <stp>1</stp>
        <tr r="P1814" s="1"/>
      </tp>
      <tp>
        <v>59064388.369999997</v>
        <stp/>
        <stp>EM_S_STM07_IS</stp>
        <stp>4</stp>
        <stp>000514.SZ</stp>
        <stp>61</stp>
        <stp>12/31/2012</stp>
        <stp>1</stp>
        <tr r="P119" s="1"/>
      </tp>
      <tp>
        <v>45880820.240000002</v>
        <stp/>
        <stp>EM_S_STM07_IS</stp>
        <stp>4</stp>
        <stp>002514.SZ</stp>
        <stp>61</stp>
        <stp>12/31/2010</stp>
        <stp>1</stp>
        <tr r="N985" s="1"/>
      </tp>
      <tp>
        <v>47055000.43</v>
        <stp/>
        <stp>EM_S_STM07_IS</stp>
        <stp>4</stp>
        <stp>002515.SZ</stp>
        <stp>61</stp>
        <stp>12/31/2010</stp>
        <stp>1</stp>
        <tr r="N986" s="1"/>
      </tp>
      <tp>
        <v>30919139.379999999</v>
        <stp/>
        <stp>EM_S_STM07_IS</stp>
        <stp>4</stp>
        <stp>300525.SZ</stp>
        <stp>61</stp>
        <stp>12/31/2012</stp>
        <stp>1</stp>
        <tr r="P1815" s="1"/>
      </tp>
      <tp>
        <v>111045688.73</v>
        <stp/>
        <stp>EM_S_STM07_IS</stp>
        <stp>4</stp>
        <stp>000516.SZ</stp>
        <stp>61</stp>
        <stp>12/31/2012</stp>
        <stp>1</stp>
        <tr r="P120" s="1"/>
      </tp>
      <tp>
        <v>113738722.18000001</v>
        <stp/>
        <stp>EM_S_STM07_IS</stp>
        <stp>4</stp>
        <stp>002516.SZ</stp>
        <stp>61</stp>
        <stp>12/31/2010</stp>
        <stp>1</stp>
        <tr r="N987" s="1"/>
      </tp>
      <tp>
        <v>39674332.710000001</v>
        <stp/>
        <stp>EM_S_STM07_IS</stp>
        <stp>4</stp>
        <stp>300526.SZ</stp>
        <stp>61</stp>
        <stp>12/31/2012</stp>
        <stp>1</stp>
        <tr r="P1816" s="1"/>
      </tp>
      <tp>
        <v>424271520.60000002</v>
        <stp/>
        <stp>EM_S_STM07_IS</stp>
        <stp>4</stp>
        <stp>000517.SZ</stp>
        <stp>61</stp>
        <stp>12/31/2012</stp>
        <stp>1</stp>
        <tr r="P121" s="1"/>
      </tp>
      <tp>
        <v>37871649.770000003</v>
        <stp/>
        <stp>EM_S_STM07_IS</stp>
        <stp>4</stp>
        <stp>002517.SZ</stp>
        <stp>61</stp>
        <stp>12/31/2010</stp>
        <stp>1</stp>
        <tr r="N988" s="1"/>
      </tp>
      <tp>
        <v>63828497.439999998</v>
        <stp/>
        <stp>EM_S_STM07_IS</stp>
        <stp>4</stp>
        <stp>300527.SZ</stp>
        <stp>61</stp>
        <stp>12/31/2012</stp>
        <stp>1</stp>
        <tr r="P1817" s="1"/>
      </tp>
      <tp>
        <v>10066675.960000001</v>
        <stp/>
        <stp>EM_S_STM07_IS</stp>
        <stp>4</stp>
        <stp>000518.SZ</stp>
        <stp>61</stp>
        <stp>12/31/2012</stp>
        <stp>1</stp>
        <tr r="P122" s="1"/>
      </tp>
      <tp>
        <v>79158330.040000007</v>
        <stp/>
        <stp>EM_S_STM07_IS</stp>
        <stp>4</stp>
        <stp>002518.SZ</stp>
        <stp>61</stp>
        <stp>12/31/2010</stp>
        <stp>1</stp>
        <tr r="N989" s="1"/>
      </tp>
      <tp>
        <v>104012700</v>
        <stp/>
        <stp>EM_S_STM07_IS</stp>
        <stp>4</stp>
        <stp>300528.SZ</stp>
        <stp>61</stp>
        <stp>12/31/2012</stp>
        <stp>1</stp>
        <tr r="P1818" s="1"/>
      </tp>
      <tp>
        <v>5699578.1900000004</v>
        <stp/>
        <stp>EM_S_STM07_IS</stp>
        <stp>4</stp>
        <stp>000519.SZ</stp>
        <stp>61</stp>
        <stp>12/31/2012</stp>
        <stp>1</stp>
        <tr r="P123" s="1"/>
      </tp>
      <tp>
        <v>73824957.689999998</v>
        <stp/>
        <stp>EM_S_STM07_IS</stp>
        <stp>4</stp>
        <stp>002519.SZ</stp>
        <stp>61</stp>
        <stp>12/31/2010</stp>
        <stp>1</stp>
        <tr r="N990" s="1"/>
      </tp>
      <tp>
        <v>100024289.06999999</v>
        <stp/>
        <stp>EM_S_STM07_IS</stp>
        <stp>4</stp>
        <stp>300529.SZ</stp>
        <stp>61</stp>
        <stp>12/31/2012</stp>
        <stp>1</stp>
        <tr r="P1819" s="1"/>
      </tp>
      <tp>
        <v>103411348.26000001</v>
        <stp/>
        <stp>EM_S_STM07_IS</stp>
        <stp>4</stp>
        <stp>000560.SZ</stp>
        <stp>61</stp>
        <stp>12/31/2012</stp>
        <stp>1</stp>
        <tr r="P158" s="1"/>
      </tp>
      <tp>
        <v>53814876.359999999</v>
        <stp/>
        <stp>EM_S_STM07_IS</stp>
        <stp>4</stp>
        <stp>002560.SZ</stp>
        <stp>61</stp>
        <stp>12/31/2010</stp>
        <stp>1</stp>
        <tr r="N1030" s="1"/>
      </tp>
      <tp>
        <v>21565100</v>
        <stp/>
        <stp>EM_S_STM07_IS</stp>
        <stp>4</stp>
        <stp>300550.SZ</stp>
        <stp>61</stp>
        <stp>12/31/2012</stp>
        <stp>1</stp>
        <tr r="P1839" s="1"/>
      </tp>
      <tp>
        <v>33152578.879999999</v>
        <stp/>
        <stp>EM_S_STM07_IS</stp>
        <stp>4</stp>
        <stp>000561.SZ</stp>
        <stp>61</stp>
        <stp>12/31/2012</stp>
        <stp>1</stp>
        <tr r="P159" s="1"/>
      </tp>
      <tp>
        <v>194216991.62</v>
        <stp/>
        <stp>EM_S_STM07_IS</stp>
        <stp>4</stp>
        <stp>002561.SZ</stp>
        <stp>61</stp>
        <stp>12/31/2010</stp>
        <stp>1</stp>
        <tr r="N1031" s="1"/>
      </tp>
      <tp>
        <v>22595930.66</v>
        <stp/>
        <stp>EM_S_STM07_IS</stp>
        <stp>4</stp>
        <stp>300551.SZ</stp>
        <stp>61</stp>
        <stp>12/31/2012</stp>
        <stp>1</stp>
        <tr r="P1840" s="1"/>
      </tp>
      <tp>
        <v>50470706.57</v>
        <stp/>
        <stp>EM_S_STM07_IS</stp>
        <stp>4</stp>
        <stp>002562.SZ</stp>
        <stp>61</stp>
        <stp>12/31/2010</stp>
        <stp>1</stp>
        <tr r="N1032" s="1"/>
      </tp>
      <tp>
        <v>45692845.490000002</v>
        <stp/>
        <stp>EM_S_STM07_IS</stp>
        <stp>4</stp>
        <stp>300552.SZ</stp>
        <stp>61</stp>
        <stp>12/31/2012</stp>
        <stp>1</stp>
        <tr r="P1841" s="1"/>
      </tp>
      <tp>
        <v>260629986.53</v>
        <stp/>
        <stp>EM_S_STM07_IS</stp>
        <stp>4</stp>
        <stp>000563.SZ</stp>
        <stp>61</stp>
        <stp>12/31/2012</stp>
        <stp>1</stp>
        <tr r="P160" s="1"/>
      </tp>
      <tp>
        <v>1000683115.4</v>
        <stp/>
        <stp>EM_S_STM07_IS</stp>
        <stp>4</stp>
        <stp>002563.SZ</stp>
        <stp>61</stp>
        <stp>12/31/2010</stp>
        <stp>1</stp>
        <tr r="N1033" s="1"/>
      </tp>
      <tp>
        <v>20736251.079999998</v>
        <stp/>
        <stp>EM_S_STM07_IS</stp>
        <stp>4</stp>
        <stp>300553.SZ</stp>
        <stp>61</stp>
        <stp>12/31/2012</stp>
        <stp>1</stp>
        <tr r="P1842" s="1"/>
      </tp>
      <tp>
        <v>67316536.709999993</v>
        <stp/>
        <stp>EM_S_STM07_IS</stp>
        <stp>4</stp>
        <stp>000564.SZ</stp>
        <stp>61</stp>
        <stp>12/31/2012</stp>
        <stp>1</stp>
        <tr r="P161" s="1"/>
      </tp>
      <tp>
        <v>136833248.94999999</v>
        <stp/>
        <stp>EM_S_STM07_IS</stp>
        <stp>4</stp>
        <stp>002564.SZ</stp>
        <stp>61</stp>
        <stp>12/31/2010</stp>
        <stp>1</stp>
        <tr r="N1034" s="1"/>
      </tp>
      <tp>
        <v>57803776.289999999</v>
        <stp/>
        <stp>EM_S_STM07_IS</stp>
        <stp>4</stp>
        <stp>000565.SZ</stp>
        <stp>61</stp>
        <stp>12/31/2012</stp>
        <stp>1</stp>
        <tr r="P162" s="1"/>
      </tp>
      <tp>
        <v>103928974.98999999</v>
        <stp/>
        <stp>EM_S_STM07_IS</stp>
        <stp>4</stp>
        <stp>002565.SZ</stp>
        <stp>61</stp>
        <stp>12/31/2010</stp>
        <stp>1</stp>
        <tr r="N1035" s="1"/>
      </tp>
      <tp>
        <v>30998758.350000001</v>
        <stp/>
        <stp>EM_S_STM07_IS</stp>
        <stp>4</stp>
        <stp>300555.SZ</stp>
        <stp>61</stp>
        <stp>12/31/2012</stp>
        <stp>1</stp>
        <tr r="P1843" s="1"/>
      </tp>
      <tp>
        <v>77252790.450000003</v>
        <stp/>
        <stp>EM_S_STM07_IS</stp>
        <stp>4</stp>
        <stp>000566.SZ</stp>
        <stp>61</stp>
        <stp>12/31/2012</stp>
        <stp>1</stp>
        <tr r="P163" s="1"/>
      </tp>
      <tp>
        <v>87637990.040000007</v>
        <stp/>
        <stp>EM_S_STM07_IS</stp>
        <stp>4</stp>
        <stp>002566.SZ</stp>
        <stp>61</stp>
        <stp>12/31/2010</stp>
        <stp>1</stp>
        <tr r="N1036" s="1"/>
      </tp>
      <tp>
        <v>23956993.100000001</v>
        <stp/>
        <stp>EM_S_STM07_IS</stp>
        <stp>4</stp>
        <stp>300556.SZ</stp>
        <stp>61</stp>
        <stp>12/31/2012</stp>
        <stp>1</stp>
        <tr r="P1844" s="1"/>
      </tp>
      <tp>
        <v>-13710067.18</v>
        <stp/>
        <stp>EM_S_STM07_IS</stp>
        <stp>4</stp>
        <stp>000567.SZ</stp>
        <stp>61</stp>
        <stp>12/31/2012</stp>
        <stp>1</stp>
        <tr r="P164" s="1"/>
      </tp>
      <tp>
        <v>83138716.989999995</v>
        <stp/>
        <stp>EM_S_STM07_IS</stp>
        <stp>4</stp>
        <stp>002567.SZ</stp>
        <stp>61</stp>
        <stp>12/31/2010</stp>
        <stp>1</stp>
        <tr r="N1037" s="1"/>
      </tp>
      <tp>
        <v>35137551.340000004</v>
        <stp/>
        <stp>EM_S_STM07_IS</stp>
        <stp>4</stp>
        <stp>300557.SZ</stp>
        <stp>61</stp>
        <stp>12/31/2012</stp>
        <stp>1</stp>
        <tr r="P1845" s="1"/>
      </tp>
      <tp>
        <v>4390257185.3000002</v>
        <stp/>
        <stp>EM_S_STM07_IS</stp>
        <stp>4</stp>
        <stp>000568.SZ</stp>
        <stp>61</stp>
        <stp>12/31/2012</stp>
        <stp>1</stp>
        <tr r="P165" s="1"/>
      </tp>
      <tp>
        <v>42925849.200000003</v>
        <stp/>
        <stp>EM_S_STM07_IS</stp>
        <stp>4</stp>
        <stp>002568.SZ</stp>
        <stp>61</stp>
        <stp>12/31/2010</stp>
        <stp>1</stp>
        <tr r="N1038" s="1"/>
      </tp>
      <tp>
        <v>104898840.22</v>
        <stp/>
        <stp>EM_S_STM07_IS</stp>
        <stp>4</stp>
        <stp>300558.SZ</stp>
        <stp>61</stp>
        <stp>12/31/2012</stp>
        <stp>1</stp>
        <tr r="P1846" s="1"/>
      </tp>
      <tp>
        <v>42158243.560000002</v>
        <stp/>
        <stp>EM_S_STM07_IS</stp>
        <stp>4</stp>
        <stp>002569.SZ</stp>
        <stp>61</stp>
        <stp>12/31/2010</stp>
        <stp>1</stp>
        <tr r="N1039" s="1"/>
      </tp>
      <tp>
        <v>68096226.200000003</v>
        <stp/>
        <stp>EM_S_STM07_IS</stp>
        <stp>4</stp>
        <stp>300559.SZ</stp>
        <stp>61</stp>
        <stp>12/31/2012</stp>
        <stp>1</stp>
        <tr r="P1847" s="1"/>
      </tp>
      <tp>
        <v>55434031.990000002</v>
        <stp/>
        <stp>EM_S_STM07_IS</stp>
        <stp>4</stp>
        <stp>000570.SZ</stp>
        <stp>61</stp>
        <stp>12/31/2012</stp>
        <stp>1</stp>
        <tr r="P166" s="1"/>
      </tp>
      <tp>
        <v>422244158.16000003</v>
        <stp/>
        <stp>EM_S_STM07_IS</stp>
        <stp>4</stp>
        <stp>002570.SZ</stp>
        <stp>61</stp>
        <stp>12/31/2010</stp>
        <stp>1</stp>
        <tr r="N1040" s="1"/>
      </tp>
      <tp>
        <v>46054500</v>
        <stp/>
        <stp>EM_S_STM07_IS</stp>
        <stp>4</stp>
        <stp>300540.SZ</stp>
        <stp>61</stp>
        <stp>12/31/2012</stp>
        <stp>1</stp>
        <tr r="P1830" s="1"/>
      </tp>
      <tp>
        <v>85957548.420000002</v>
        <stp/>
        <stp>EM_S_STM07_IS</stp>
        <stp>4</stp>
        <stp>000571.SZ</stp>
        <stp>61</stp>
        <stp>12/31/2012</stp>
        <stp>1</stp>
        <tr r="P167" s="1"/>
      </tp>
      <tp>
        <v>57308644.920000002</v>
        <stp/>
        <stp>EM_S_STM07_IS</stp>
        <stp>4</stp>
        <stp>002571.SZ</stp>
        <stp>61</stp>
        <stp>12/31/2010</stp>
        <stp>1</stp>
        <tr r="N1041" s="1"/>
      </tp>
      <tp>
        <v>47447915.140000001</v>
        <stp/>
        <stp>EM_S_STM07_IS</stp>
        <stp>4</stp>
        <stp>300541.SZ</stp>
        <stp>61</stp>
        <stp>12/31/2012</stp>
        <stp>1</stp>
        <tr r="P1831" s="1"/>
      </tp>
      <tp>
        <v>164478040.27000001</v>
        <stp/>
        <stp>EM_S_STM07_IS</stp>
        <stp>4</stp>
        <stp>000572.SZ</stp>
        <stp>61</stp>
        <stp>12/31/2012</stp>
        <stp>1</stp>
        <tr r="P168" s="1"/>
      </tp>
      <tp>
        <v>84039308.620000005</v>
        <stp/>
        <stp>EM_S_STM07_IS</stp>
        <stp>4</stp>
        <stp>002572.SZ</stp>
        <stp>61</stp>
        <stp>12/31/2010</stp>
        <stp>1</stp>
        <tr r="N1042" s="1"/>
      </tp>
      <tp>
        <v>45253253.899999999</v>
        <stp/>
        <stp>EM_S_STM07_IS</stp>
        <stp>4</stp>
        <stp>300542.SZ</stp>
        <stp>61</stp>
        <stp>12/31/2012</stp>
        <stp>1</stp>
        <tr r="P1832" s="1"/>
      </tp>
      <tp>
        <v>63508694.850000001</v>
        <stp/>
        <stp>EM_S_STM07_IS</stp>
        <stp>4</stp>
        <stp>000573.SZ</stp>
        <stp>61</stp>
        <stp>12/31/2012</stp>
        <stp>1</stp>
        <tr r="P169" s="1"/>
      </tp>
      <tp>
        <v>65046692.439999998</v>
        <stp/>
        <stp>EM_S_STM07_IS</stp>
        <stp>4</stp>
        <stp>002573.SZ</stp>
        <stp>61</stp>
        <stp>12/31/2010</stp>
        <stp>1</stp>
        <tr r="N1043" s="1"/>
      </tp>
      <tp>
        <v>31028700</v>
        <stp/>
        <stp>EM_S_STM07_IS</stp>
        <stp>4</stp>
        <stp>300543.SZ</stp>
        <stp>61</stp>
        <stp>12/31/2012</stp>
        <stp>1</stp>
        <tr r="P1833" s="1"/>
      </tp>
      <tp>
        <v>216774588.78999999</v>
        <stp/>
        <stp>EM_S_STM07_IS</stp>
        <stp>4</stp>
        <stp>002574.SZ</stp>
        <stp>61</stp>
        <stp>12/31/2010</stp>
        <stp>1</stp>
        <tr r="N1044" s="1"/>
      </tp>
      <tp>
        <v>57607811.409999996</v>
        <stp/>
        <stp>EM_S_STM07_IS</stp>
        <stp>4</stp>
        <stp>002575.SZ</stp>
        <stp>61</stp>
        <stp>12/31/2010</stp>
        <stp>1</stp>
        <tr r="N1045" s="1"/>
      </tp>
      <tp>
        <v>30883694.239999998</v>
        <stp/>
        <stp>EM_S_STM07_IS</stp>
        <stp>4</stp>
        <stp>300545.SZ</stp>
        <stp>61</stp>
        <stp>12/31/2012</stp>
        <stp>1</stp>
        <tr r="P1834" s="1"/>
      </tp>
      <tp>
        <v>47148756.109999999</v>
        <stp/>
        <stp>EM_S_STM07_IS</stp>
        <stp>4</stp>
        <stp>000576.SZ</stp>
        <stp>61</stp>
        <stp>12/31/2012</stp>
        <stp>1</stp>
        <tr r="P170" s="1"/>
      </tp>
      <tp>
        <v>57661339.409999996</v>
        <stp/>
        <stp>EM_S_STM07_IS</stp>
        <stp>4</stp>
        <stp>002576.SZ</stp>
        <stp>61</stp>
        <stp>12/31/2010</stp>
        <stp>1</stp>
        <tr r="N1046" s="1"/>
      </tp>
      <tp>
        <v>35150835.859999999</v>
        <stp/>
        <stp>EM_S_STM07_IS</stp>
        <stp>4</stp>
        <stp>300546.SZ</stp>
        <stp>61</stp>
        <stp>12/31/2012</stp>
        <stp>1</stp>
        <tr r="P1835" s="1"/>
      </tp>
      <tp>
        <v>110095172.20999999</v>
        <stp/>
        <stp>EM_S_STM07_IS</stp>
        <stp>4</stp>
        <stp>002577.SZ</stp>
        <stp>61</stp>
        <stp>12/31/2010</stp>
        <stp>1</stp>
        <tr r="N1047" s="1"/>
      </tp>
      <tp>
        <v>51840024.82</v>
        <stp/>
        <stp>EM_S_STM07_IS</stp>
        <stp>4</stp>
        <stp>300547.SZ</stp>
        <stp>61</stp>
        <stp>12/31/2012</stp>
        <stp>1</stp>
        <tr r="P1836" s="1"/>
      </tp>
      <tp>
        <v>52302482.990000002</v>
        <stp/>
        <stp>EM_S_STM07_IS</stp>
        <stp>4</stp>
        <stp>002578.SZ</stp>
        <stp>61</stp>
        <stp>12/31/2010</stp>
        <stp>1</stp>
        <tr r="N1048" s="1"/>
      </tp>
      <tp>
        <v>41318957.759999998</v>
        <stp/>
        <stp>EM_S_STM07_IS</stp>
        <stp>4</stp>
        <stp>300548.SZ</stp>
        <stp>61</stp>
        <stp>12/31/2012</stp>
        <stp>1</stp>
        <tr r="P1837" s="1"/>
      </tp>
      <tp>
        <v>40302465.710000001</v>
        <stp/>
        <stp>EM_S_STM07_IS</stp>
        <stp>4</stp>
        <stp>002579.SZ</stp>
        <stp>61</stp>
        <stp>12/31/2010</stp>
        <stp>1</stp>
        <tr r="N1049" s="1"/>
      </tp>
      <tp>
        <v>42468517.969999999</v>
        <stp/>
        <stp>EM_S_STM07_IS</stp>
        <stp>4</stp>
        <stp>300549.SZ</stp>
        <stp>61</stp>
        <stp>12/31/2012</stp>
        <stp>1</stp>
        <tr r="P1838" s="1"/>
      </tp>
      <tp>
        <v>438470515.24000001</v>
        <stp/>
        <stp>EM_S_STM07_IS</stp>
        <stp>4</stp>
        <stp>000540.SZ</stp>
        <stp>61</stp>
        <stp>12/31/2012</stp>
        <stp>1</stp>
        <tr r="P141" s="1"/>
      </tp>
      <tp>
        <v>121175727.09999999</v>
        <stp/>
        <stp>EM_S_STM07_IS</stp>
        <stp>4</stp>
        <stp>002540.SZ</stp>
        <stp>61</stp>
        <stp>12/31/2010</stp>
        <stp>1</stp>
        <tr r="N1010" s="1"/>
      </tp>
      <tp>
        <v>47062811.219999999</v>
        <stp/>
        <stp>EM_S_STM07_IS</stp>
        <stp>4</stp>
        <stp>300570.SZ</stp>
        <stp>61</stp>
        <stp>12/31/2012</stp>
        <stp>1</stp>
        <tr r="P1857" s="1"/>
      </tp>
      <tp>
        <v>400466745.11000001</v>
        <stp/>
        <stp>EM_S_STM07_IS</stp>
        <stp>4</stp>
        <stp>000541.SZ</stp>
        <stp>61</stp>
        <stp>12/31/2012</stp>
        <stp>1</stp>
        <tr r="P142" s="1"/>
      </tp>
      <tp>
        <v>161393932.84</v>
        <stp/>
        <stp>EM_S_STM07_IS</stp>
        <stp>4</stp>
        <stp>002541.SZ</stp>
        <stp>61</stp>
        <stp>12/31/2010</stp>
        <stp>1</stp>
        <tr r="N1011" s="1"/>
      </tp>
      <tp>
        <v>17357500</v>
        <stp/>
        <stp>EM_S_STM07_IS</stp>
        <stp>4</stp>
        <stp>300571.SZ</stp>
        <stp>61</stp>
        <stp>12/31/2012</stp>
        <stp>1</stp>
        <tr r="P1858" s="1"/>
      </tp>
      <tp>
        <v>43791489.210000001</v>
        <stp/>
        <stp>EM_S_STM07_IS</stp>
        <stp>4</stp>
        <stp>002542.SZ</stp>
        <stp>61</stp>
        <stp>12/31/2010</stp>
        <stp>1</stp>
        <tr r="N1012" s="1"/>
      </tp>
      <tp>
        <v>30545778.640000001</v>
        <stp/>
        <stp>EM_S_STM07_IS</stp>
        <stp>4</stp>
        <stp>300572.SZ</stp>
        <stp>61</stp>
        <stp>12/31/2012</stp>
        <stp>1</stp>
        <tr r="P1859" s="1"/>
      </tp>
      <tp>
        <v>284078856.27999997</v>
        <stp/>
        <stp>EM_S_STM07_IS</stp>
        <stp>4</stp>
        <stp>000543.SZ</stp>
        <stp>61</stp>
        <stp>12/31/2012</stp>
        <stp>1</stp>
        <tr r="P143" s="1"/>
      </tp>
      <tp>
        <v>185869380.88</v>
        <stp/>
        <stp>EM_S_STM07_IS</stp>
        <stp>4</stp>
        <stp>002543.SZ</stp>
        <stp>61</stp>
        <stp>12/31/2010</stp>
        <stp>1</stp>
        <tr r="N1013" s="1"/>
      </tp>
      <tp>
        <v>43703176.350000001</v>
        <stp/>
        <stp>EM_S_STM07_IS</stp>
        <stp>4</stp>
        <stp>300573.SZ</stp>
        <stp>61</stp>
        <stp>12/31/2012</stp>
        <stp>1</stp>
        <tr r="P1860" s="1"/>
      </tp>
      <tp>
        <v>101245514.58</v>
        <stp/>
        <stp>EM_S_STM07_IS</stp>
        <stp>4</stp>
        <stp>000544.SZ</stp>
        <stp>61</stp>
        <stp>12/31/2012</stp>
        <stp>1</stp>
        <tr r="P144" s="1"/>
      </tp>
      <tp>
        <v>55626179.229999997</v>
        <stp/>
        <stp>EM_S_STM07_IS</stp>
        <stp>4</stp>
        <stp>002544.SZ</stp>
        <stp>61</stp>
        <stp>12/31/2010</stp>
        <stp>1</stp>
        <tr r="N1014" s="1"/>
      </tp>
      <tp>
        <v>3167298.65</v>
        <stp/>
        <stp>EM_S_STM07_IS</stp>
        <stp>4</stp>
        <stp>000545.SZ</stp>
        <stp>61</stp>
        <stp>12/31/2012</stp>
        <stp>1</stp>
        <tr r="P145" s="1"/>
      </tp>
      <tp>
        <v>238652610.97999999</v>
        <stp/>
        <stp>EM_S_STM07_IS</stp>
        <stp>4</stp>
        <stp>002545.SZ</stp>
        <stp>61</stp>
        <stp>12/31/2010</stp>
        <stp>1</stp>
        <tr r="N1015" s="1"/>
      </tp>
      <tp>
        <v>56010100</v>
        <stp/>
        <stp>EM_S_STM07_IS</stp>
        <stp>4</stp>
        <stp>300575.SZ</stp>
        <stp>61</stp>
        <stp>12/31/2012</stp>
        <stp>1</stp>
        <tr r="P1861" s="1"/>
      </tp>
      <tp>
        <v>4994511.88</v>
        <stp/>
        <stp>EM_S_STM07_IS</stp>
        <stp>4</stp>
        <stp>000546.SZ</stp>
        <stp>61</stp>
        <stp>12/31/2012</stp>
        <stp>1</stp>
        <tr r="P146" s="1"/>
      </tp>
      <tp>
        <v>82888892</v>
        <stp/>
        <stp>EM_S_STM07_IS</stp>
        <stp>4</stp>
        <stp>002546.SZ</stp>
        <stp>61</stp>
        <stp>12/31/2010</stp>
        <stp>1</stp>
        <tr r="N1016" s="1"/>
      </tp>
      <tp>
        <v>23097370.199999999</v>
        <stp/>
        <stp>EM_S_STM07_IS</stp>
        <stp>4</stp>
        <stp>300576.SZ</stp>
        <stp>61</stp>
        <stp>12/31/2012</stp>
        <stp>1</stp>
        <tr r="P1862" s="1"/>
      </tp>
      <tp>
        <v>120370764.05</v>
        <stp/>
        <stp>EM_S_STM07_IS</stp>
        <stp>4</stp>
        <stp>000547.SZ</stp>
        <stp>61</stp>
        <stp>12/31/2012</stp>
        <stp>1</stp>
        <tr r="P147" s="1"/>
      </tp>
      <tp>
        <v>66228857.450000003</v>
        <stp/>
        <stp>EM_S_STM07_IS</stp>
        <stp>4</stp>
        <stp>002547.SZ</stp>
        <stp>61</stp>
        <stp>12/31/2010</stp>
        <stp>1</stp>
        <tr r="N1017" s="1"/>
      </tp>
      <tp>
        <v>20746842.899999999</v>
        <stp/>
        <stp>EM_S_STM07_IS</stp>
        <stp>4</stp>
        <stp>300577.SZ</stp>
        <stp>61</stp>
        <stp>12/31/2012</stp>
        <stp>1</stp>
        <tr r="P1863" s="1"/>
      </tp>
      <tp>
        <v>30553652.760000002</v>
        <stp/>
        <stp>EM_S_STM07_IS</stp>
        <stp>4</stp>
        <stp>000548.SZ</stp>
        <stp>61</stp>
        <stp>12/31/2012</stp>
        <stp>1</stp>
        <tr r="P148" s="1"/>
      </tp>
      <tp>
        <v>56301717.549999997</v>
        <stp/>
        <stp>EM_S_STM07_IS</stp>
        <stp>4</stp>
        <stp>002548.SZ</stp>
        <stp>61</stp>
        <stp>12/31/2010</stp>
        <stp>1</stp>
        <tr r="N1018" s="1"/>
      </tp>
      <tp>
        <v>42058399.869999997</v>
        <stp/>
        <stp>EM_S_STM07_IS</stp>
        <stp>4</stp>
        <stp>002549.SZ</stp>
        <stp>61</stp>
        <stp>12/31/2010</stp>
        <stp>1</stp>
        <tr r="N1019" s="1"/>
      </tp>
      <tp>
        <v>30391188.829999998</v>
        <stp/>
        <stp>EM_S_STM07_IS</stp>
        <stp>4</stp>
        <stp>300579.SZ</stp>
        <stp>61</stp>
        <stp>12/31/2012</stp>
        <stp>1</stp>
        <tr r="P1864" s="1"/>
      </tp>
      <tp>
        <v>1516903746</v>
        <stp/>
        <stp>EM_S_STM07_IS</stp>
        <stp>4</stp>
        <stp>000550.SZ</stp>
        <stp>61</stp>
        <stp>12/31/2012</stp>
        <stp>1</stp>
        <tr r="P149" s="1"/>
      </tp>
      <tp>
        <v>150527650.19</v>
        <stp/>
        <stp>EM_S_STM07_IS</stp>
        <stp>4</stp>
        <stp>002550.SZ</stp>
        <stp>61</stp>
        <stp>12/31/2010</stp>
        <stp>1</stp>
        <tr r="N1020" s="1"/>
      </tp>
      <tp>
        <v>32062299.739999998</v>
        <stp/>
        <stp>EM_S_STM07_IS</stp>
        <stp>4</stp>
        <stp>300560.SZ</stp>
        <stp>61</stp>
        <stp>12/31/2012</stp>
        <stp>1</stp>
        <tr r="P1848" s="1"/>
      </tp>
      <tp>
        <v>4980419</v>
        <stp/>
        <stp>EM_S_STM07_IS</stp>
        <stp>4</stp>
        <stp>000551.SZ</stp>
        <stp>61</stp>
        <stp>12/31/2012</stp>
        <stp>1</stp>
        <tr r="P150" s="1"/>
      </tp>
      <tp>
        <v>46393062.399999999</v>
        <stp/>
        <stp>EM_S_STM07_IS</stp>
        <stp>4</stp>
        <stp>002551.SZ</stp>
        <stp>61</stp>
        <stp>12/31/2010</stp>
        <stp>1</stp>
        <tr r="N1021" s="1"/>
      </tp>
      <tp>
        <v>29487943.399999999</v>
        <stp/>
        <stp>EM_S_STM07_IS</stp>
        <stp>4</stp>
        <stp>300561.SZ</stp>
        <stp>61</stp>
        <stp>12/31/2012</stp>
        <stp>1</stp>
        <tr r="P1849" s="1"/>
      </tp>
      <tp>
        <v>447350660.81999999</v>
        <stp/>
        <stp>EM_S_STM07_IS</stp>
        <stp>4</stp>
        <stp>000552.SZ</stp>
        <stp>61</stp>
        <stp>12/31/2012</stp>
        <stp>1</stp>
        <tr r="P151" s="1"/>
      </tp>
      <tp>
        <v>71010423.870000005</v>
        <stp/>
        <stp>EM_S_STM07_IS</stp>
        <stp>4</stp>
        <stp>002552.SZ</stp>
        <stp>61</stp>
        <stp>12/31/2010</stp>
        <stp>1</stp>
        <tr r="N1022" s="1"/>
      </tp>
      <tp>
        <v>28664410.239999998</v>
        <stp/>
        <stp>EM_S_STM07_IS</stp>
        <stp>4</stp>
        <stp>300562.SZ</stp>
        <stp>61</stp>
        <stp>12/31/2012</stp>
        <stp>1</stp>
        <tr r="P1850" s="1"/>
      </tp>
      <tp>
        <v>103768969.34999999</v>
        <stp/>
        <stp>EM_S_STM07_IS</stp>
        <stp>4</stp>
        <stp>000553.SZ</stp>
        <stp>61</stp>
        <stp>12/31/2012</stp>
        <stp>1</stp>
        <tr r="P152" s="1"/>
      </tp>
      <tp>
        <v>36006628.630000003</v>
        <stp/>
        <stp>EM_S_STM07_IS</stp>
        <stp>4</stp>
        <stp>002553.SZ</stp>
        <stp>61</stp>
        <stp>12/31/2010</stp>
        <stp>1</stp>
        <tr r="N1023" s="1"/>
      </tp>
      <tp>
        <v>30399849.530000001</v>
        <stp/>
        <stp>EM_S_STM07_IS</stp>
        <stp>4</stp>
        <stp>300563.SZ</stp>
        <stp>61</stp>
        <stp>12/31/2012</stp>
        <stp>1</stp>
        <tr r="P1851" s="1"/>
      </tp>
      <tp>
        <v>23672017</v>
        <stp/>
        <stp>EM_S_STM07_IS</stp>
        <stp>4</stp>
        <stp>000554.SZ</stp>
        <stp>61</stp>
        <stp>12/31/2012</stp>
        <stp>1</stp>
        <tr r="P153" s="1"/>
      </tp>
      <tp>
        <v>66874808.630000003</v>
        <stp/>
        <stp>EM_S_STM07_IS</stp>
        <stp>4</stp>
        <stp>002554.SZ</stp>
        <stp>61</stp>
        <stp>12/31/2010</stp>
        <stp>1</stp>
        <tr r="N1024" s="1"/>
      </tp>
      <tp>
        <v>-8296122.3700000001</v>
        <stp/>
        <stp>EM_S_STM07_IS</stp>
        <stp>4</stp>
        <stp>000555.SZ</stp>
        <stp>61</stp>
        <stp>12/31/2012</stp>
        <stp>1</stp>
        <tr r="P154" s="1"/>
      </tp>
      <tp>
        <v>49222180.049999997</v>
        <stp/>
        <stp>EM_S_STM07_IS</stp>
        <stp>4</stp>
        <stp>002555.SZ</stp>
        <stp>61</stp>
        <stp>12/31/2010</stp>
        <stp>1</stp>
        <tr r="N1025" s="1"/>
      </tp>
      <tp>
        <v>47469651.229999997</v>
        <stp/>
        <stp>EM_S_STM07_IS</stp>
        <stp>4</stp>
        <stp>300565.SZ</stp>
        <stp>61</stp>
        <stp>12/31/2012</stp>
        <stp>1</stp>
        <tr r="P1852" s="1"/>
      </tp>
      <tp>
        <v>137037873.12</v>
        <stp/>
        <stp>EM_S_STM07_IS</stp>
        <stp>4</stp>
        <stp>002556.SZ</stp>
        <stp>61</stp>
        <stp>12/31/2010</stp>
        <stp>1</stp>
        <tr r="N1026" s="1"/>
      </tp>
      <tp>
        <v>44828826.219999999</v>
        <stp/>
        <stp>EM_S_STM07_IS</stp>
        <stp>4</stp>
        <stp>300566.SZ</stp>
        <stp>61</stp>
        <stp>12/31/2012</stp>
        <stp>1</stp>
        <tr r="P1853" s="1"/>
      </tp>
      <tp>
        <v>365403723.94999999</v>
        <stp/>
        <stp>EM_S_STM07_IS</stp>
        <stp>4</stp>
        <stp>000557.SZ</stp>
        <stp>61</stp>
        <stp>12/31/2012</stp>
        <stp>1</stp>
        <tr r="P155" s="1"/>
      </tp>
      <tp>
        <v>152100585.43000001</v>
        <stp/>
        <stp>EM_S_STM07_IS</stp>
        <stp>4</stp>
        <stp>002557.SZ</stp>
        <stp>61</stp>
        <stp>12/31/2010</stp>
        <stp>1</stp>
        <tr r="N1027" s="1"/>
      </tp>
      <tp>
        <v>24831727.390000001</v>
        <stp/>
        <stp>EM_S_STM07_IS</stp>
        <stp>4</stp>
        <stp>300567.SZ</stp>
        <stp>61</stp>
        <stp>12/31/2012</stp>
        <stp>1</stp>
        <tr r="P1854" s="1"/>
      </tp>
      <tp>
        <v>62895594.710000001</v>
        <stp/>
        <stp>EM_S_STM07_IS</stp>
        <stp>4</stp>
        <stp>000558.SZ</stp>
        <stp>61</stp>
        <stp>12/31/2012</stp>
        <stp>1</stp>
        <tr r="P156" s="1"/>
      </tp>
      <tp>
        <v>37584286.700000003</v>
        <stp/>
        <stp>EM_S_STM07_IS</stp>
        <stp>4</stp>
        <stp>002558.SZ</stp>
        <stp>61</stp>
        <stp>12/31/2010</stp>
        <stp>1</stp>
        <tr r="N1028" s="1"/>
      </tp>
      <tp>
        <v>41702950.829999998</v>
        <stp/>
        <stp>EM_S_STM07_IS</stp>
        <stp>4</stp>
        <stp>300568.SZ</stp>
        <stp>61</stp>
        <stp>12/31/2012</stp>
        <stp>1</stp>
        <tr r="P1855" s="1"/>
      </tp>
      <tp>
        <v>331890098.69</v>
        <stp/>
        <stp>EM_S_STM07_IS</stp>
        <stp>4</stp>
        <stp>000559.SZ</stp>
        <stp>61</stp>
        <stp>12/31/2012</stp>
        <stp>1</stp>
        <tr r="P157" s="1"/>
      </tp>
      <tp>
        <v>75484142.390000001</v>
        <stp/>
        <stp>EM_S_STM07_IS</stp>
        <stp>4</stp>
        <stp>002559.SZ</stp>
        <stp>61</stp>
        <stp>12/31/2010</stp>
        <stp>1</stp>
        <tr r="N1029" s="1"/>
      </tp>
      <tp>
        <v>37954085.729999997</v>
        <stp/>
        <stp>EM_S_STM07_IS</stp>
        <stp>4</stp>
        <stp>300569.SZ</stp>
        <stp>61</stp>
        <stp>12/31/2012</stp>
        <stp>1</stp>
        <tr r="P1856" s="1"/>
      </tp>
      <tp>
        <v>117511084.45999999</v>
        <stp/>
        <stp>EM_S_STM07_IS</stp>
        <stp>4</stp>
        <stp>600580.SH</stp>
        <stp>61</stp>
        <stp>12/31/2012</stp>
        <stp>1</stp>
        <tr r="P2353" s="1"/>
      </tp>
      <tp>
        <v>154278290.47999999</v>
        <stp/>
        <stp>EM_S_STM07_IS</stp>
        <stp>4</stp>
        <stp>600581.SH</stp>
        <stp>61</stp>
        <stp>12/31/2012</stp>
        <stp>1</stp>
        <tr r="P2354" s="1"/>
      </tp>
      <tp>
        <v>1134815440.5799999</v>
        <stp/>
        <stp>EM_S_STM07_IS</stp>
        <stp>4</stp>
        <stp>600582.SH</stp>
        <stp>61</stp>
        <stp>12/31/2012</stp>
        <stp>1</stp>
        <tr r="P2355" s="1"/>
      </tp>
      <tp>
        <v>848147479.87</v>
        <stp/>
        <stp>EM_S_STM07_IS</stp>
        <stp>4</stp>
        <stp>600583.SH</stp>
        <stp>61</stp>
        <stp>12/31/2012</stp>
        <stp>1</stp>
        <tr r="P2356" s="1"/>
      </tp>
      <tp>
        <v>10410043.109999999</v>
        <stp/>
        <stp>EM_S_STM07_IS</stp>
        <stp>4</stp>
        <stp>600584.SH</stp>
        <stp>61</stp>
        <stp>12/31/2012</stp>
        <stp>1</stp>
        <tr r="P2357" s="1"/>
      </tp>
      <tp>
        <v>6307587487</v>
        <stp/>
        <stp>EM_S_STM07_IS</stp>
        <stp>4</stp>
        <stp>600585.SH</stp>
        <stp>61</stp>
        <stp>12/31/2012</stp>
        <stp>1</stp>
        <tr r="P2358" s="1"/>
      </tp>
      <tp>
        <v>35487453.829999998</v>
        <stp/>
        <stp>EM_S_STM07_IS</stp>
        <stp>4</stp>
        <stp>603585.SH</stp>
        <stp>61</stp>
        <stp>12/31/2011</stp>
        <stp>1</stp>
        <tr r="O2970" s="1"/>
      </tp>
      <tp>
        <v>-359746049.17000002</v>
        <stp/>
        <stp>EM_S_STM07_IS</stp>
        <stp>4</stp>
        <stp>600586.SH</stp>
        <stp>61</stp>
        <stp>12/31/2012</stp>
        <stp>1</stp>
        <tr r="P2359" s="1"/>
      </tp>
      <tp>
        <v>163311032.86000001</v>
        <stp/>
        <stp>EM_S_STM07_IS</stp>
        <stp>4</stp>
        <stp>600587.SH</stp>
        <stp>61</stp>
        <stp>12/31/2012</stp>
        <stp>1</stp>
        <tr r="P2360" s="1"/>
      </tp>
      <tp>
        <v>379601971</v>
        <stp/>
        <stp>EM_S_STM07_IS</stp>
        <stp>4</stp>
        <stp>600588.SH</stp>
        <stp>61</stp>
        <stp>12/31/2012</stp>
        <stp>1</stp>
        <tr r="P2361" s="1"/>
      </tp>
      <tp>
        <v>664535001</v>
        <stp/>
        <stp>EM_S_STM07_IS</stp>
        <stp>4</stp>
        <stp>601588.SH</stp>
        <stp>61</stp>
        <stp>12/31/2013</stp>
        <stp>1</stp>
        <tr r="Q2773" s="1"/>
      </tp>
      <tp>
        <v>124510466.88</v>
        <stp/>
        <stp>EM_S_STM07_IS</stp>
        <stp>4</stp>
        <stp>603588.SH</stp>
        <stp>61</stp>
        <stp>12/31/2011</stp>
        <stp>1</stp>
        <tr r="O2971" s="1"/>
      </tp>
      <tp>
        <v>105574679.36</v>
        <stp/>
        <stp>EM_S_STM07_IS</stp>
        <stp>4</stp>
        <stp>600589.SH</stp>
        <stp>61</stp>
        <stp>12/31/2012</stp>
        <stp>1</stp>
        <tr r="P2362" s="1"/>
      </tp>
      <tp>
        <v>396685071.51999998</v>
        <stp/>
        <stp>EM_S_STM07_IS</stp>
        <stp>4</stp>
        <stp>603589.SH</stp>
        <stp>61</stp>
        <stp>12/31/2011</stp>
        <stp>1</stp>
        <tr r="O2972" s="1"/>
      </tp>
      <tp>
        <v>69479843</v>
        <stp/>
        <stp>EM_S_STM07_IS</stp>
        <stp>4</stp>
        <stp>600590.SH</stp>
        <stp>61</stp>
        <stp>12/31/2012</stp>
        <stp>1</stp>
        <tr r="P2363" s="1"/>
      </tp>
      <tp>
        <v>97241382.980000004</v>
        <stp/>
        <stp>EM_S_STM07_IS</stp>
        <stp>4</stp>
        <stp>600592.SH</stp>
        <stp>61</stp>
        <stp>12/31/2012</stp>
        <stp>1</stp>
        <tr r="P2364" s="1"/>
      </tp>
      <tp>
        <v>12582630.050000001</v>
        <stp/>
        <stp>EM_S_STM07_IS</stp>
        <stp>4</stp>
        <stp>600593.SH</stp>
        <stp>61</stp>
        <stp>12/31/2012</stp>
        <stp>1</stp>
        <tr r="P2365" s="1"/>
      </tp>
      <tp>
        <v>333268220.31999999</v>
        <stp/>
        <stp>EM_S_STM07_IS</stp>
        <stp>4</stp>
        <stp>600594.SH</stp>
        <stp>61</stp>
        <stp>12/31/2012</stp>
        <stp>1</stp>
        <tr r="P2366" s="1"/>
      </tp>
      <tp>
        <v>58169958.039999999</v>
        <stp/>
        <stp>EM_S_STM07_IS</stp>
        <stp>4</stp>
        <stp>600595.SH</stp>
        <stp>61</stp>
        <stp>12/31/2012</stp>
        <stp>1</stp>
        <tr r="P2367" s="1"/>
      </tp>
      <tp>
        <v>140261668.59</v>
        <stp/>
        <stp>EM_S_STM07_IS</stp>
        <stp>4</stp>
        <stp>601595.SH</stp>
        <stp>61</stp>
        <stp>12/31/2013</stp>
        <stp>1</stp>
        <tr r="Q2774" s="1"/>
      </tp>
      <tp>
        <v>131287238.73999999</v>
        <stp/>
        <stp>EM_S_STM07_IS</stp>
        <stp>4</stp>
        <stp>600596.SH</stp>
        <stp>61</stp>
        <stp>12/31/2012</stp>
        <stp>1</stp>
        <tr r="P2368" s="1"/>
      </tp>
      <tp>
        <v>311302623</v>
        <stp/>
        <stp>EM_S_STM07_IS</stp>
        <stp>4</stp>
        <stp>600597.SH</stp>
        <stp>61</stp>
        <stp>12/31/2012</stp>
        <stp>1</stp>
        <tr r="P2369" s="1"/>
      </tp>
      <tp>
        <v>-187774426</v>
        <stp/>
        <stp>EM_S_STM07_IS</stp>
        <stp>4</stp>
        <stp>600598.SH</stp>
        <stp>61</stp>
        <stp>12/31/2012</stp>
        <stp>1</stp>
        <tr r="P2370" s="1"/>
      </tp>
      <tp>
        <v>40248205.549999997</v>
        <stp/>
        <stp>EM_S_STM07_IS</stp>
        <stp>4</stp>
        <stp>603598.SH</stp>
        <stp>61</stp>
        <stp>12/31/2011</stp>
        <stp>1</stp>
        <tr r="O2973" s="1"/>
      </tp>
      <tp>
        <v>8948345.5899999999</v>
        <stp/>
        <stp>EM_S_STM07_IS</stp>
        <stp>4</stp>
        <stp>600599.SH</stp>
        <stp>61</stp>
        <stp>12/31/2012</stp>
        <stp>1</stp>
        <tr r="P2371" s="1"/>
      </tp>
      <tp>
        <v>13211287.42</v>
        <stp/>
        <stp>EM_S_STM07_IS</stp>
        <stp>4</stp>
        <stp>601599.SH</stp>
        <stp>61</stp>
        <stp>12/31/2013</stp>
        <stp>1</stp>
        <tr r="Q2775" s="1"/>
      </tp>
      <tp>
        <v>173738195.84999999</v>
        <stp/>
        <stp>EM_S_STM07_IS</stp>
        <stp>4</stp>
        <stp>603599.SH</stp>
        <stp>61</stp>
        <stp>12/31/2011</stp>
        <stp>1</stp>
        <tr r="O2974" s="1"/>
      </tp>
      <tp>
        <v>78895692.150000006</v>
        <stp/>
        <stp>EM_S_STM07_IS</stp>
        <stp>4</stp>
        <stp>600560.SH</stp>
        <stp>61</stp>
        <stp>12/31/2012</stp>
        <stp>1</stp>
        <tr r="P2335" s="1"/>
      </tp>
      <tp>
        <v>127918365.81999999</v>
        <stp/>
        <stp>EM_S_STM07_IS</stp>
        <stp>4</stp>
        <stp>600561.SH</stp>
        <stp>61</stp>
        <stp>12/31/2012</stp>
        <stp>1</stp>
        <tr r="P2336" s="1"/>
      </tp>
      <tp>
        <v>13749849.800000001</v>
        <stp/>
        <stp>EM_S_STM07_IS</stp>
        <stp>4</stp>
        <stp>600562.SH</stp>
        <stp>61</stp>
        <stp>12/31/2012</stp>
        <stp>1</stp>
        <tr r="P2337" s="1"/>
      </tp>
      <tp>
        <v>242034590.22999999</v>
        <stp/>
        <stp>EM_S_STM07_IS</stp>
        <stp>4</stp>
        <stp>600563.SH</stp>
        <stp>61</stp>
        <stp>12/31/2012</stp>
        <stp>1</stp>
        <tr r="P2338" s="1"/>
      </tp>
      <tp>
        <v>117795838.77</v>
        <stp/>
        <stp>EM_S_STM07_IS</stp>
        <stp>4</stp>
        <stp>600565.SH</stp>
        <stp>61</stp>
        <stp>12/31/2012</stp>
        <stp>1</stp>
        <tr r="P2339" s="1"/>
      </tp>
      <tp>
        <v>-34652883.539999999</v>
        <stp/>
        <stp>EM_S_STM07_IS</stp>
        <stp>4</stp>
        <stp>600566.SH</stp>
        <stp>61</stp>
        <stp>12/31/2012</stp>
        <stp>1</stp>
        <tr r="P2340" s="1"/>
      </tp>
      <tp>
        <v>537302198.95000005</v>
        <stp/>
        <stp>EM_S_STM07_IS</stp>
        <stp>4</stp>
        <stp>601566.SH</stp>
        <stp>61</stp>
        <stp>12/31/2013</stp>
        <stp>1</stp>
        <tr r="Q2770" s="1"/>
      </tp>
      <tp>
        <v>115376126.2</v>
        <stp/>
        <stp>EM_S_STM07_IS</stp>
        <stp>4</stp>
        <stp>603566.SH</stp>
        <stp>61</stp>
        <stp>12/31/2011</stp>
        <stp>1</stp>
        <tr r="O2964" s="1"/>
      </tp>
      <tp>
        <v>-27981661.109999999</v>
        <stp/>
        <stp>EM_S_STM07_IS</stp>
        <stp>4</stp>
        <stp>600567.SH</stp>
        <stp>61</stp>
        <stp>12/31/2012</stp>
        <stp>1</stp>
        <tr r="P2341" s="1"/>
      </tp>
      <tp>
        <v>282217327.23000002</v>
        <stp/>
        <stp>EM_S_STM07_IS</stp>
        <stp>4</stp>
        <stp>601567.SH</stp>
        <stp>61</stp>
        <stp>12/31/2013</stp>
        <stp>1</stp>
        <tr r="Q2771" s="1"/>
      </tp>
      <tp>
        <v>296063699.38999999</v>
        <stp/>
        <stp>EM_S_STM07_IS</stp>
        <stp>4</stp>
        <stp>603567.SH</stp>
        <stp>61</stp>
        <stp>12/31/2011</stp>
        <stp>1</stp>
        <tr r="O2965" s="1"/>
      </tp>
      <tp>
        <v>60226006.490000002</v>
        <stp/>
        <stp>EM_S_STM07_IS</stp>
        <stp>4</stp>
        <stp>600568.SH</stp>
        <stp>61</stp>
        <stp>12/31/2012</stp>
        <stp>1</stp>
        <tr r="P2342" s="1"/>
      </tp>
      <tp>
        <v>69726210.950000003</v>
        <stp/>
        <stp>EM_S_STM07_IS</stp>
        <stp>4</stp>
        <stp>603568.SH</stp>
        <stp>61</stp>
        <stp>12/31/2011</stp>
        <stp>1</stp>
        <tr r="O2966" s="1"/>
      </tp>
      <tp>
        <v>-3497840884.6100001</v>
        <stp/>
        <stp>EM_S_STM07_IS</stp>
        <stp>4</stp>
        <stp>600569.SH</stp>
        <stp>61</stp>
        <stp>12/31/2012</stp>
        <stp>1</stp>
        <tr r="P2343" s="1"/>
      </tp>
      <tp>
        <v>120722745.19</v>
        <stp/>
        <stp>EM_S_STM07_IS</stp>
        <stp>4</stp>
        <stp>603569.SH</stp>
        <stp>61</stp>
        <stp>12/31/2011</stp>
        <stp>1</stp>
        <tr r="O2967" s="1"/>
      </tp>
      <tp>
        <v>199819678.5</v>
        <stp/>
        <stp>EM_S_STM07_IS</stp>
        <stp>4</stp>
        <stp>600570.SH</stp>
        <stp>61</stp>
        <stp>12/31/2012</stp>
        <stp>1</stp>
        <tr r="P2344" s="1"/>
      </tp>
      <tp>
        <v>70181642.290000007</v>
        <stp/>
        <stp>EM_S_STM07_IS</stp>
        <stp>4</stp>
        <stp>600571.SH</stp>
        <stp>61</stp>
        <stp>12/31/2012</stp>
        <stp>1</stp>
        <tr r="P2345" s="1"/>
      </tp>
      <tp>
        <v>295713135.73000002</v>
        <stp/>
        <stp>EM_S_STM07_IS</stp>
        <stp>4</stp>
        <stp>600572.SH</stp>
        <stp>61</stp>
        <stp>12/31/2012</stp>
        <stp>1</stp>
        <tr r="P2346" s="1"/>
      </tp>
      <tp>
        <v>-71686958.060000002</v>
        <stp/>
        <stp>EM_S_STM07_IS</stp>
        <stp>4</stp>
        <stp>600573.SH</stp>
        <stp>61</stp>
        <stp>12/31/2012</stp>
        <stp>1</stp>
        <tr r="P2347" s="1"/>
      </tp>
      <tp>
        <v>129069863.52</v>
        <stp/>
        <stp>EM_S_STM07_IS</stp>
        <stp>4</stp>
        <stp>600575.SH</stp>
        <stp>61</stp>
        <stp>12/31/2012</stp>
        <stp>1</stp>
        <tr r="P2348" s="1"/>
      </tp>
      <tp>
        <v>-64697319.840000004</v>
        <stp/>
        <stp>EM_S_STM07_IS</stp>
        <stp>4</stp>
        <stp>600576.SH</stp>
        <stp>61</stp>
        <stp>12/31/2012</stp>
        <stp>1</stp>
        <tr r="P2349" s="1"/>
      </tp>
      <tp>
        <v>115575938.04000001</v>
        <stp/>
        <stp>EM_S_STM07_IS</stp>
        <stp>4</stp>
        <stp>600577.SH</stp>
        <stp>61</stp>
        <stp>12/31/2012</stp>
        <stp>1</stp>
        <tr r="P2350" s="1"/>
      </tp>
      <tp>
        <v>11626794.710000001</v>
        <stp/>
        <stp>EM_S_STM07_IS</stp>
        <stp>4</stp>
        <stp>603577.SH</stp>
        <stp>61</stp>
        <stp>12/31/2011</stp>
        <stp>1</stp>
        <tr r="O2968" s="1"/>
      </tp>
      <tp>
        <v>1614857192.75</v>
        <stp/>
        <stp>EM_S_STM07_IS</stp>
        <stp>4</stp>
        <stp>600578.SH</stp>
        <stp>61</stp>
        <stp>12/31/2012</stp>
        <stp>1</stp>
        <tr r="P2351" s="1"/>
      </tp>
      <tp>
        <v>9889511.9100000001</v>
        <stp/>
        <stp>EM_S_STM07_IS</stp>
        <stp>4</stp>
        <stp>600579.SH</stp>
        <stp>61</stp>
        <stp>12/31/2012</stp>
        <stp>1</stp>
        <tr r="P2352" s="1"/>
      </tp>
      <tp>
        <v>124043343.84999999</v>
        <stp/>
        <stp>EM_S_STM07_IS</stp>
        <stp>4</stp>
        <stp>601579.SH</stp>
        <stp>61</stp>
        <stp>12/31/2013</stp>
        <stp>1</stp>
        <tr r="Q2772" s="1"/>
      </tp>
      <tp>
        <v>18561429.800000001</v>
        <stp/>
        <stp>EM_S_STM07_IS</stp>
        <stp>4</stp>
        <stp>603579.SH</stp>
        <stp>61</stp>
        <stp>12/31/2011</stp>
        <stp>1</stp>
        <tr r="O2969" s="1"/>
      </tp>
      <tp>
        <v>34886315.700000003</v>
        <stp/>
        <stp>EM_S_STM07_IS</stp>
        <stp>4</stp>
        <stp>600540.SH</stp>
        <stp>61</stp>
        <stp>12/31/2012</stp>
        <stp>1</stp>
        <tr r="P2320" s="1"/>
      </tp>
      <tp>
        <v>50298620.689999998</v>
        <stp/>
        <stp>EM_S_STM07_IS</stp>
        <stp>4</stp>
        <stp>600543.SH</stp>
        <stp>61</stp>
        <stp>12/31/2012</stp>
        <stp>1</stp>
        <tr r="P2321" s="1"/>
      </tp>
      <tp>
        <v>155722668.02000001</v>
        <stp/>
        <stp>EM_S_STM07_IS</stp>
        <stp>4</stp>
        <stp>600545.SH</stp>
        <stp>61</stp>
        <stp>12/31/2012</stp>
        <stp>1</stp>
        <tr r="P2322" s="1"/>
      </tp>
      <tp>
        <v>767143635.90999997</v>
        <stp/>
        <stp>EM_S_STM07_IS</stp>
        <stp>4</stp>
        <stp>600546.SH</stp>
        <stp>61</stp>
        <stp>12/31/2012</stp>
        <stp>1</stp>
        <tr r="P2323" s="1"/>
      </tp>
      <tp>
        <v>2171151610.1399999</v>
        <stp/>
        <stp>EM_S_STM07_IS</stp>
        <stp>4</stp>
        <stp>600547.SH</stp>
        <stp>61</stp>
        <stp>12/31/2012</stp>
        <stp>1</stp>
        <tr r="P2324" s="1"/>
      </tp>
      <tp>
        <v>684526701.99000001</v>
        <stp/>
        <stp>EM_S_STM07_IS</stp>
        <stp>4</stp>
        <stp>600548.SH</stp>
        <stp>61</stp>
        <stp>12/31/2012</stp>
        <stp>1</stp>
        <tr r="P2325" s="1"/>
      </tp>
      <tp>
        <v>526117424.24000001</v>
        <stp/>
        <stp>EM_S_STM07_IS</stp>
        <stp>4</stp>
        <stp>600549.SH</stp>
        <stp>61</stp>
        <stp>12/31/2012</stp>
        <stp>1</stp>
        <tr r="P2326" s="1"/>
      </tp>
      <tp>
        <v>-1524634464.6300001</v>
        <stp/>
        <stp>EM_S_STM07_IS</stp>
        <stp>4</stp>
        <stp>600550.SH</stp>
        <stp>61</stp>
        <stp>12/31/2012</stp>
        <stp>1</stp>
        <tr r="P2327" s="1"/>
      </tp>
      <tp>
        <v>311941701.98000002</v>
        <stp/>
        <stp>EM_S_STM07_IS</stp>
        <stp>4</stp>
        <stp>600551.SH</stp>
        <stp>61</stp>
        <stp>12/31/2012</stp>
        <stp>1</stp>
        <tr r="P2328" s="1"/>
      </tp>
      <tp>
        <v>132912139.83</v>
        <stp/>
        <stp>EM_S_STM07_IS</stp>
        <stp>4</stp>
        <stp>600552.SH</stp>
        <stp>61</stp>
        <stp>12/31/2012</stp>
        <stp>1</stp>
        <tr r="P2329" s="1"/>
      </tp>
      <tp>
        <v>-185201642.08000001</v>
        <stp/>
        <stp>EM_S_STM07_IS</stp>
        <stp>4</stp>
        <stp>600555.SH</stp>
        <stp>61</stp>
        <stp>12/31/2012</stp>
        <stp>1</stp>
        <tr r="P2330" s="1"/>
      </tp>
      <tp>
        <v>382636197.27999997</v>
        <stp/>
        <stp>EM_S_STM07_IS</stp>
        <stp>4</stp>
        <stp>601555.SH</stp>
        <stp>61</stp>
        <stp>12/31/2013</stp>
        <stp>1</stp>
        <tr r="Q2768" s="1"/>
      </tp>
      <tp>
        <v>407840794.5</v>
        <stp/>
        <stp>EM_S_STM07_IS</stp>
        <stp>4</stp>
        <stp>603555.SH</stp>
        <stp>61</stp>
        <stp>12/31/2011</stp>
        <stp>1</stp>
        <tr r="O2960" s="1"/>
      </tp>
      <tp>
        <v>10714162.5</v>
        <stp/>
        <stp>EM_S_STM07_IS</stp>
        <stp>4</stp>
        <stp>600556.SH</stp>
        <stp>61</stp>
        <stp>12/31/2012</stp>
        <stp>1</stp>
        <tr r="P2331" s="1"/>
      </tp>
      <tp>
        <v>195880184.87</v>
        <stp/>
        <stp>EM_S_STM07_IS</stp>
        <stp>4</stp>
        <stp>603556.SH</stp>
        <stp>61</stp>
        <stp>12/31/2011</stp>
        <stp>1</stp>
        <tr r="O2961" s="1"/>
      </tp>
      <tp>
        <v>239671216.38</v>
        <stp/>
        <stp>EM_S_STM07_IS</stp>
        <stp>4</stp>
        <stp>600557.SH</stp>
        <stp>61</stp>
        <stp>12/31/2012</stp>
        <stp>1</stp>
        <tr r="P2332" s="1"/>
      </tp>
      <tp>
        <v>27824469.530000001</v>
        <stp/>
        <stp>EM_S_STM07_IS</stp>
        <stp>4</stp>
        <stp>600558.SH</stp>
        <stp>61</stp>
        <stp>12/31/2012</stp>
        <stp>1</stp>
        <tr r="P2333" s="1"/>
      </tp>
      <tp>
        <v>-3446205747.9400001</v>
        <stp/>
        <stp>EM_S_STM07_IS</stp>
        <stp>4</stp>
        <stp>601558.SH</stp>
        <stp>61</stp>
        <stp>12/31/2013</stp>
        <stp>1</stp>
        <tr r="Q2769" s="1"/>
      </tp>
      <tp>
        <v>51416889.700000003</v>
        <stp/>
        <stp>EM_S_STM07_IS</stp>
        <stp>4</stp>
        <stp>603558.SH</stp>
        <stp>61</stp>
        <stp>12/31/2011</stp>
        <stp>1</stp>
        <tr r="O2962" s="1"/>
      </tp>
      <tp>
        <v>112241323.04000001</v>
        <stp/>
        <stp>EM_S_STM07_IS</stp>
        <stp>4</stp>
        <stp>600559.SH</stp>
        <stp>61</stp>
        <stp>12/31/2012</stp>
        <stp>1</stp>
        <tr r="P2334" s="1"/>
      </tp>
      <tp>
        <v>31912503.219999999</v>
        <stp/>
        <stp>EM_S_STM07_IS</stp>
        <stp>4</stp>
        <stp>603559.SH</stp>
        <stp>61</stp>
        <stp>12/31/2011</stp>
        <stp>1</stp>
        <tr r="O2963" s="1"/>
      </tp>
      <tp>
        <v>-4797482.67</v>
        <stp/>
        <stp>EM_S_STM07_IS</stp>
        <stp>4</stp>
        <stp>600520.SH</stp>
        <stp>61</stp>
        <stp>12/31/2012</stp>
        <stp>1</stp>
        <tr r="P2302" s="1"/>
      </tp>
      <tp>
        <v>67567065.010000005</v>
        <stp/>
        <stp>EM_S_STM07_IS</stp>
        <stp>4</stp>
        <stp>603520.SH</stp>
        <stp>61</stp>
        <stp>12/31/2011</stp>
        <stp>1</stp>
        <tr r="O2958" s="1"/>
      </tp>
      <tp>
        <v>341123050.42000002</v>
        <stp/>
        <stp>EM_S_STM07_IS</stp>
        <stp>4</stp>
        <stp>600521.SH</stp>
        <stp>61</stp>
        <stp>12/31/2012</stp>
        <stp>1</stp>
        <tr r="P2303" s="1"/>
      </tp>
      <tp>
        <v>421209442.68000001</v>
        <stp/>
        <stp>EM_S_STM07_IS</stp>
        <stp>4</stp>
        <stp>600522.SH</stp>
        <stp>61</stp>
        <stp>12/31/2012</stp>
        <stp>1</stp>
        <tr r="P2304" s="1"/>
      </tp>
      <tp>
        <v>114091709.04000001</v>
        <stp/>
        <stp>EM_S_STM07_IS</stp>
        <stp>4</stp>
        <stp>600523.SH</stp>
        <stp>61</stp>
        <stp>12/31/2012</stp>
        <stp>1</stp>
        <tr r="P2305" s="1"/>
      </tp>
      <tp>
        <v>213645857.24000001</v>
        <stp/>
        <stp>EM_S_STM07_IS</stp>
        <stp>4</stp>
        <stp>600525.SH</stp>
        <stp>61</stp>
        <stp>12/31/2012</stp>
        <stp>1</stp>
        <tr r="P2306" s="1"/>
      </tp>
      <tp>
        <v>18995499.140000001</v>
        <stp/>
        <stp>EM_S_STM07_IS</stp>
        <stp>4</stp>
        <stp>600526.SH</stp>
        <stp>61</stp>
        <stp>12/31/2012</stp>
        <stp>1</stp>
        <tr r="P2307" s="1"/>
      </tp>
      <tp>
        <v>217196749.69999999</v>
        <stp/>
        <stp>EM_S_STM07_IS</stp>
        <stp>4</stp>
        <stp>600527.SH</stp>
        <stp>61</stp>
        <stp>12/31/2012</stp>
        <stp>1</stp>
        <tr r="P2308" s="1"/>
      </tp>
      <tp>
        <v>581103066.24000001</v>
        <stp/>
        <stp>EM_S_STM07_IS</stp>
        <stp>4</stp>
        <stp>600528.SH</stp>
        <stp>61</stp>
        <stp>12/31/2012</stp>
        <stp>1</stp>
        <tr r="P2309" s="1"/>
      </tp>
      <tp>
        <v>46002849.210000001</v>
        <stp/>
        <stp>EM_S_STM07_IS</stp>
        <stp>4</stp>
        <stp>603528.SH</stp>
        <stp>61</stp>
        <stp>12/31/2011</stp>
        <stp>1</stp>
        <tr r="O2959" s="1"/>
      </tp>
      <tp>
        <v>119828142.41</v>
        <stp/>
        <stp>EM_S_STM07_IS</stp>
        <stp>4</stp>
        <stp>600529.SH</stp>
        <stp>61</stp>
        <stp>12/31/2012</stp>
        <stp>1</stp>
        <tr r="P2310" s="1"/>
      </tp>
      <tp>
        <v>83152251.909999996</v>
        <stp/>
        <stp>EM_S_STM07_IS</stp>
        <stp>4</stp>
        <stp>600530.SH</stp>
        <stp>61</stp>
        <stp>12/31/2012</stp>
        <stp>1</stp>
        <tr r="P2311" s="1"/>
      </tp>
      <tp>
        <v>48525522.810000002</v>
        <stp/>
        <stp>EM_S_STM07_IS</stp>
        <stp>4</stp>
        <stp>600531.SH</stp>
        <stp>61</stp>
        <stp>12/31/2012</stp>
        <stp>1</stp>
        <tr r="P2312" s="1"/>
      </tp>
      <tp>
        <v>122350202.52</v>
        <stp/>
        <stp>EM_S_STM07_IS</stp>
        <stp>4</stp>
        <stp>600532.SH</stp>
        <stp>61</stp>
        <stp>12/31/2012</stp>
        <stp>1</stp>
        <tr r="P2313" s="1"/>
      </tp>
      <tp>
        <v>316281277.12</v>
        <stp/>
        <stp>EM_S_STM07_IS</stp>
        <stp>4</stp>
        <stp>600533.SH</stp>
        <stp>61</stp>
        <stp>12/31/2012</stp>
        <stp>1</stp>
        <tr r="P2314" s="1"/>
      </tp>
      <tp>
        <v>769203296.25</v>
        <stp/>
        <stp>EM_S_STM07_IS</stp>
        <stp>4</stp>
        <stp>600535.SH</stp>
        <stp>61</stp>
        <stp>12/31/2012</stp>
        <stp>1</stp>
        <tr r="P2315" s="1"/>
      </tp>
      <tp>
        <v>58046546.689999998</v>
        <stp/>
        <stp>EM_S_STM07_IS</stp>
        <stp>4</stp>
        <stp>600536.SH</stp>
        <stp>61</stp>
        <stp>12/31/2012</stp>
        <stp>1</stp>
        <tr r="P2316" s="1"/>
      </tp>
      <tp>
        <v>-688283562.96000004</v>
        <stp/>
        <stp>EM_S_STM07_IS</stp>
        <stp>4</stp>
        <stp>600537.SH</stp>
        <stp>61</stp>
        <stp>12/31/2012</stp>
        <stp>1</stp>
        <tr r="P2317" s="1"/>
      </tp>
      <tp>
        <v>-109567461.81</v>
        <stp/>
        <stp>EM_S_STM07_IS</stp>
        <stp>4</stp>
        <stp>600538.SH</stp>
        <stp>61</stp>
        <stp>12/31/2012</stp>
        <stp>1</stp>
        <tr r="P2318" s="1"/>
      </tp>
      <tp>
        <v>2489494.12</v>
        <stp/>
        <stp>EM_S_STM07_IS</stp>
        <stp>4</stp>
        <stp>600539.SH</stp>
        <stp>61</stp>
        <stp>12/31/2012</stp>
        <stp>1</stp>
        <tr r="P2319" s="1"/>
      </tp>
      <tp>
        <v>584260631.12</v>
        <stp/>
        <stp>EM_S_STM07_IS</stp>
        <stp>4</stp>
        <stp>600500.SH</stp>
        <stp>61</stp>
        <stp>12/31/2012</stp>
        <stp>1</stp>
        <tr r="P2284" s="1"/>
      </tp>
      <tp>
        <v>220317636.88</v>
        <stp/>
        <stp>EM_S_STM07_IS</stp>
        <stp>4</stp>
        <stp>601500.SH</stp>
        <stp>61</stp>
        <stp>12/31/2013</stp>
        <stp>1</stp>
        <tr r="Q2764" s="1"/>
      </tp>
      <tp>
        <v>32272252.18</v>
        <stp/>
        <stp>EM_S_STM07_IS</stp>
        <stp>4</stp>
        <stp>600501.SH</stp>
        <stp>61</stp>
        <stp>12/31/2012</stp>
        <stp>1</stp>
        <tr r="P2285" s="1"/>
      </tp>
      <tp>
        <v>257774681.59</v>
        <stp/>
        <stp>EM_S_STM07_IS</stp>
        <stp>4</stp>
        <stp>600502.SH</stp>
        <stp>61</stp>
        <stp>12/31/2012</stp>
        <stp>1</stp>
        <tr r="P2286" s="1"/>
      </tp>
      <tp>
        <v>35436678.880000003</v>
        <stp/>
        <stp>EM_S_STM07_IS</stp>
        <stp>4</stp>
        <stp>600503.SH</stp>
        <stp>61</stp>
        <stp>12/31/2012</stp>
        <stp>1</stp>
        <tr r="P2287" s="1"/>
      </tp>
      <tp>
        <v>71810067.209999993</v>
        <stp/>
        <stp>EM_S_STM07_IS</stp>
        <stp>4</stp>
        <stp>600505.SH</stp>
        <stp>61</stp>
        <stp>12/31/2012</stp>
        <stp>1</stp>
        <tr r="P2288" s="1"/>
      </tp>
      <tp>
        <v>-5614644.4500000002</v>
        <stp/>
        <stp>EM_S_STM07_IS</stp>
        <stp>4</stp>
        <stp>600506.SH</stp>
        <stp>61</stp>
        <stp>12/31/2012</stp>
        <stp>1</stp>
        <tr r="P2289" s="1"/>
      </tp>
      <tp>
        <v>523456721.88999999</v>
        <stp/>
        <stp>EM_S_STM07_IS</stp>
        <stp>4</stp>
        <stp>600507.SH</stp>
        <stp>61</stp>
        <stp>12/31/2012</stp>
        <stp>1</stp>
        <tr r="P2290" s="1"/>
      </tp>
      <tp>
        <v>922189442.63999999</v>
        <stp/>
        <stp>EM_S_STM07_IS</stp>
        <stp>4</stp>
        <stp>600508.SH</stp>
        <stp>61</stp>
        <stp>12/31/2012</stp>
        <stp>1</stp>
        <tr r="P2291" s="1"/>
      </tp>
      <tp>
        <v>112001959.76000001</v>
        <stp/>
        <stp>EM_S_STM07_IS</stp>
        <stp>4</stp>
        <stp>603508.SH</stp>
        <stp>61</stp>
        <stp>12/31/2011</stp>
        <stp>1</stp>
        <tr r="O2954" s="1"/>
      </tp>
      <tp>
        <v>256618132.77000001</v>
        <stp/>
        <stp>EM_S_STM07_IS</stp>
        <stp>4</stp>
        <stp>600509.SH</stp>
        <stp>61</stp>
        <stp>12/31/2012</stp>
        <stp>1</stp>
        <tr r="P2292" s="1"/>
      </tp>
      <tp>
        <v>343623422.68000001</v>
        <stp/>
        <stp>EM_S_STM07_IS</stp>
        <stp>4</stp>
        <stp>600510.SH</stp>
        <stp>61</stp>
        <stp>12/31/2012</stp>
        <stp>1</stp>
        <tr r="P2293" s="1"/>
      </tp>
      <tp>
        <v>335815809.97000003</v>
        <stp/>
        <stp>EM_S_STM07_IS</stp>
        <stp>4</stp>
        <stp>600511.SH</stp>
        <stp>61</stp>
        <stp>12/31/2012</stp>
        <stp>1</stp>
        <tr r="P2294" s="1"/>
      </tp>
      <tp>
        <v>20093029.5</v>
        <stp/>
        <stp>EM_S_STM07_IS</stp>
        <stp>4</stp>
        <stp>600512.SH</stp>
        <stp>61</stp>
        <stp>12/31/2012</stp>
        <stp>1</stp>
        <tr r="P2295" s="1"/>
      </tp>
      <tp>
        <v>28656159.030000001</v>
        <stp/>
        <stp>EM_S_STM07_IS</stp>
        <stp>4</stp>
        <stp>600513.SH</stp>
        <stp>61</stp>
        <stp>12/31/2012</stp>
        <stp>1</stp>
        <tr r="P2296" s="1"/>
      </tp>
      <tp>
        <v>138323671.44</v>
        <stp/>
        <stp>EM_S_STM07_IS</stp>
        <stp>4</stp>
        <stp>600515.SH</stp>
        <stp>61</stp>
        <stp>12/31/2012</stp>
        <stp>1</stp>
        <tr r="P2297" s="1"/>
      </tp>
      <tp>
        <v>702620585.12</v>
        <stp/>
        <stp>EM_S_STM07_IS</stp>
        <stp>4</stp>
        <stp>601515.SH</stp>
        <stp>61</stp>
        <stp>12/31/2013</stp>
        <stp>1</stp>
        <tr r="Q2765" s="1"/>
      </tp>
      <tp>
        <v>149138071.50999999</v>
        <stp/>
        <stp>EM_S_STM07_IS</stp>
        <stp>4</stp>
        <stp>603515.SH</stp>
        <stp>61</stp>
        <stp>12/31/2011</stp>
        <stp>1</stp>
        <tr r="O2955" s="1"/>
      </tp>
      <tp>
        <v>468548611.61000001</v>
        <stp/>
        <stp>EM_S_STM07_IS</stp>
        <stp>4</stp>
        <stp>600516.SH</stp>
        <stp>61</stp>
        <stp>12/31/2012</stp>
        <stp>1</stp>
        <tr r="P2298" s="1"/>
      </tp>
      <tp>
        <v>152194362.59</v>
        <stp/>
        <stp>EM_S_STM07_IS</stp>
        <stp>4</stp>
        <stp>600517.SH</stp>
        <stp>61</stp>
        <stp>12/31/2012</stp>
        <stp>1</stp>
        <tr r="P2299" s="1"/>
      </tp>
      <tp>
        <v>1441191488.21</v>
        <stp/>
        <stp>EM_S_STM07_IS</stp>
        <stp>4</stp>
        <stp>600518.SH</stp>
        <stp>61</stp>
        <stp>12/31/2012</stp>
        <stp>1</stp>
        <tr r="P2300" s="1"/>
      </tp>
      <tp>
        <v>289067383.44</v>
        <stp/>
        <stp>EM_S_STM07_IS</stp>
        <stp>4</stp>
        <stp>601518.SH</stp>
        <stp>61</stp>
        <stp>12/31/2013</stp>
        <stp>1</stp>
        <tr r="Q2766" s="1"/>
      </tp>
      <tp>
        <v>91101147.769999996</v>
        <stp/>
        <stp>EM_S_STM07_IS</stp>
        <stp>4</stp>
        <stp>603518.SH</stp>
        <stp>61</stp>
        <stp>12/31/2011</stp>
        <stp>1</stp>
        <tr r="O2956" s="1"/>
      </tp>
      <tp>
        <v>13308079612.879999</v>
        <stp/>
        <stp>EM_S_STM07_IS</stp>
        <stp>4</stp>
        <stp>600519.SH</stp>
        <stp>61</stp>
        <stp>12/31/2012</stp>
        <stp>1</stp>
        <tr r="P2301" s="1"/>
      </tp>
      <tp>
        <v>11661405.57</v>
        <stp/>
        <stp>EM_S_STM07_IS</stp>
        <stp>4</stp>
        <stp>601519.SH</stp>
        <stp>61</stp>
        <stp>12/31/2013</stp>
        <stp>1</stp>
        <tr r="Q2767" s="1"/>
      </tp>
      <tp>
        <v>39767091.840000004</v>
        <stp/>
        <stp>EM_S_STM07_IS</stp>
        <stp>4</stp>
        <stp>603519.SH</stp>
        <stp>61</stp>
        <stp>12/31/2011</stp>
        <stp>1</stp>
        <tr r="O2957" s="1"/>
      </tp>
      <tp>
        <v>41056518.020000003</v>
        <stp/>
        <stp>EM_S_STM07_IS</stp>
        <stp>4</stp>
        <stp>300490.SZ</stp>
        <stp>61</stp>
        <stp>12/31/2012</stp>
        <stp>1</stp>
        <tr r="P1783" s="1"/>
      </tp>
      <tp>
        <v>34131267.280000001</v>
        <stp/>
        <stp>EM_S_STM07_IS</stp>
        <stp>4</stp>
        <stp>300491.SZ</stp>
        <stp>61</stp>
        <stp>12/31/2012</stp>
        <stp>1</stp>
        <tr r="P1784" s="1"/>
      </tp>
      <tp>
        <v>35371984.75</v>
        <stp/>
        <stp>EM_S_STM07_IS</stp>
        <stp>4</stp>
        <stp>300492.SZ</stp>
        <stp>61</stp>
        <stp>12/31/2012</stp>
        <stp>1</stp>
        <tr r="P1785" s="1"/>
      </tp>
      <tp>
        <v>43612149.009999998</v>
        <stp/>
        <stp>EM_S_STM07_IS</stp>
        <stp>4</stp>
        <stp>300493.SZ</stp>
        <stp>61</stp>
        <stp>12/31/2012</stp>
        <stp>1</stp>
        <tr r="P1786" s="1"/>
      </tp>
      <tp>
        <v>91351250.760000005</v>
        <stp/>
        <stp>EM_S_STM07_IS</stp>
        <stp>4</stp>
        <stp>300494.SZ</stp>
        <stp>61</stp>
        <stp>12/31/2012</stp>
        <stp>1</stp>
        <tr r="P1787" s="1"/>
      </tp>
      <tp>
        <v>70629831.180000007</v>
        <stp/>
        <stp>EM_S_STM07_IS</stp>
        <stp>4</stp>
        <stp>300495.SZ</stp>
        <stp>61</stp>
        <stp>12/31/2012</stp>
        <stp>1</stp>
        <tr r="P1788" s="1"/>
      </tp>
      <tp>
        <v>53770263.399999999</v>
        <stp/>
        <stp>EM_S_STM07_IS</stp>
        <stp>4</stp>
        <stp>300496.SZ</stp>
        <stp>61</stp>
        <stp>12/31/2012</stp>
        <stp>1</stp>
        <tr r="P1789" s="1"/>
      </tp>
      <tp>
        <v>40079432.57</v>
        <stp/>
        <stp>EM_S_STM07_IS</stp>
        <stp>4</stp>
        <stp>300497.SZ</stp>
        <stp>61</stp>
        <stp>12/31/2012</stp>
        <stp>1</stp>
        <tr r="P1790" s="1"/>
      </tp>
      <tp>
        <v>2732909836.9000001</v>
        <stp/>
        <stp>EM_S_STM07_IS</stp>
        <stp>4</stp>
        <stp>300498.SZ</stp>
        <stp>61</stp>
        <stp>12/31/2012</stp>
        <stp>1</stp>
        <tr r="P1791" s="1"/>
      </tp>
      <tp>
        <v>35404318.57</v>
        <stp/>
        <stp>EM_S_STM07_IS</stp>
        <stp>4</stp>
        <stp>300499.SZ</stp>
        <stp>61</stp>
        <stp>12/31/2012</stp>
        <stp>1</stp>
        <tr r="P1792" s="1"/>
      </tp>
      <tp>
        <v>44443209.609999999</v>
        <stp/>
        <stp>EM_S_STM07_IS</stp>
        <stp>4</stp>
        <stp>300480.SZ</stp>
        <stp>61</stp>
        <stp>12/31/2012</stp>
        <stp>1</stp>
        <tr r="P1773" s="1"/>
      </tp>
      <tp>
        <v>45988125.090000004</v>
        <stp/>
        <stp>EM_S_STM07_IS</stp>
        <stp>4</stp>
        <stp>300481.SZ</stp>
        <stp>61</stp>
        <stp>12/31/2012</stp>
        <stp>1</stp>
        <tr r="P1774" s="1"/>
      </tp>
      <tp>
        <v>37908549.359999999</v>
        <stp/>
        <stp>EM_S_STM07_IS</stp>
        <stp>4</stp>
        <stp>300482.SZ</stp>
        <stp>61</stp>
        <stp>12/31/2012</stp>
        <stp>1</stp>
        <tr r="P1775" s="1"/>
      </tp>
      <tp>
        <v>32885052.800000001</v>
        <stp/>
        <stp>EM_S_STM07_IS</stp>
        <stp>4</stp>
        <stp>300483.SZ</stp>
        <stp>61</stp>
        <stp>12/31/2012</stp>
        <stp>1</stp>
        <tr r="P1776" s="1"/>
      </tp>
      <tp>
        <v>39835733.869999997</v>
        <stp/>
        <stp>EM_S_STM07_IS</stp>
        <stp>4</stp>
        <stp>300484.SZ</stp>
        <stp>61</stp>
        <stp>12/31/2012</stp>
        <stp>1</stp>
        <tr r="P1777" s="1"/>
      </tp>
      <tp>
        <v>132566730.89</v>
        <stp/>
        <stp>EM_S_STM07_IS</stp>
        <stp>4</stp>
        <stp>300485.SZ</stp>
        <stp>61</stp>
        <stp>12/31/2012</stp>
        <stp>1</stp>
        <tr r="P1778" s="1"/>
      </tp>
      <tp>
        <v>49912966.159999996</v>
        <stp/>
        <stp>EM_S_STM07_IS</stp>
        <stp>4</stp>
        <stp>300486.SZ</stp>
        <stp>61</stp>
        <stp>12/31/2012</stp>
        <stp>1</stp>
        <tr r="P1779" s="1"/>
      </tp>
      <tp>
        <v>55481458.030000001</v>
        <stp/>
        <stp>EM_S_STM07_IS</stp>
        <stp>4</stp>
        <stp>300487.SZ</stp>
        <stp>61</stp>
        <stp>12/31/2012</stp>
        <stp>1</stp>
        <tr r="P1780" s="1"/>
      </tp>
      <tp>
        <v>67591409.930000007</v>
        <stp/>
        <stp>EM_S_STM07_IS</stp>
        <stp>4</stp>
        <stp>300488.SZ</stp>
        <stp>61</stp>
        <stp>12/31/2012</stp>
        <stp>1</stp>
        <tr r="P1781" s="1"/>
      </tp>
      <tp>
        <v>32020087.149999999</v>
        <stp/>
        <stp>EM_S_STM07_IS</stp>
        <stp>4</stp>
        <stp>300489.SZ</stp>
        <stp>61</stp>
        <stp>12/31/2012</stp>
        <stp>1</stp>
        <tr r="P1782" s="1"/>
      </tp>
      <tp>
        <v>142543832.56999999</v>
        <stp/>
        <stp>EM_S_STM07_IS</stp>
        <stp>4</stp>
        <stp>002480.SZ</stp>
        <stp>61</stp>
        <stp>12/31/2010</stp>
        <stp>1</stp>
        <tr r="N951" s="1"/>
      </tp>
      <tp>
        <v>53741547.310000002</v>
        <stp/>
        <stp>EM_S_STM07_IS</stp>
        <stp>4</stp>
        <stp>002481.SZ</stp>
        <stp>61</stp>
        <stp>12/31/2010</stp>
        <stp>1</stp>
        <tr r="N952" s="1"/>
      </tp>
      <tp>
        <v>214320785.30000001</v>
        <stp/>
        <stp>EM_S_STM07_IS</stp>
        <stp>4</stp>
        <stp>002482.SZ</stp>
        <stp>61</stp>
        <stp>12/31/2010</stp>
        <stp>1</stp>
        <tr r="N953" s="1"/>
      </tp>
      <tp>
        <v>183799700.61000001</v>
        <stp/>
        <stp>EM_S_STM07_IS</stp>
        <stp>4</stp>
        <stp>002483.SZ</stp>
        <stp>61</stp>
        <stp>12/31/2010</stp>
        <stp>1</stp>
        <tr r="N954" s="1"/>
      </tp>
      <tp>
        <v>86045162.5</v>
        <stp/>
        <stp>EM_S_STM07_IS</stp>
        <stp>4</stp>
        <stp>002484.SZ</stp>
        <stp>61</stp>
        <stp>12/31/2010</stp>
        <stp>1</stp>
        <tr r="N955" s="1"/>
      </tp>
      <tp>
        <v>143644052.40000001</v>
        <stp/>
        <stp>EM_S_STM07_IS</stp>
        <stp>4</stp>
        <stp>002485.SZ</stp>
        <stp>61</stp>
        <stp>12/31/2010</stp>
        <stp>1</stp>
        <tr r="N956" s="1"/>
      </tp>
      <tp>
        <v>61506360.880000003</v>
        <stp/>
        <stp>EM_S_STM07_IS</stp>
        <stp>4</stp>
        <stp>002486.SZ</stp>
        <stp>61</stp>
        <stp>12/31/2010</stp>
        <stp>1</stp>
        <tr r="N957" s="1"/>
      </tp>
      <tp>
        <v>97689584.519999996</v>
        <stp/>
        <stp>EM_S_STM07_IS</stp>
        <stp>4</stp>
        <stp>002487.SZ</stp>
        <stp>61</stp>
        <stp>12/31/2010</stp>
        <stp>1</stp>
        <tr r="N958" s="1"/>
      </tp>
      <tp>
        <v>221034822.53999999</v>
        <stp/>
        <stp>EM_S_STM07_IS</stp>
        <stp>4</stp>
        <stp>000488.SZ</stp>
        <stp>61</stp>
        <stp>12/31/2012</stp>
        <stp>1</stp>
        <tr r="P106" s="1"/>
      </tp>
      <tp>
        <v>61277587.280000001</v>
        <stp/>
        <stp>EM_S_STM07_IS</stp>
        <stp>4</stp>
        <stp>002488.SZ</stp>
        <stp>61</stp>
        <stp>12/31/2010</stp>
        <stp>1</stp>
        <tr r="N959" s="1"/>
      </tp>
      <tp>
        <v>249758160.38</v>
        <stp/>
        <stp>EM_S_STM07_IS</stp>
        <stp>4</stp>
        <stp>002489.SZ</stp>
        <stp>61</stp>
        <stp>12/31/2010</stp>
        <stp>1</stp>
        <tr r="N960" s="1"/>
      </tp>
      <tp>
        <v>276149165.54000002</v>
        <stp/>
        <stp>EM_S_STM07_IS</stp>
        <stp>4</stp>
        <stp>002490.SZ</stp>
        <stp>61</stp>
        <stp>12/31/2010</stp>
        <stp>1</stp>
        <tr r="N961" s="1"/>
      </tp>
      <tp>
        <v>143412765.56999999</v>
        <stp/>
        <stp>EM_S_STM07_IS</stp>
        <stp>4</stp>
        <stp>002491.SZ</stp>
        <stp>61</stp>
        <stp>12/31/2010</stp>
        <stp>1</stp>
        <tr r="N962" s="1"/>
      </tp>
      <tp>
        <v>50026519.890000001</v>
        <stp/>
        <stp>EM_S_STM07_IS</stp>
        <stp>4</stp>
        <stp>002492.SZ</stp>
        <stp>61</stp>
        <stp>12/31/2010</stp>
        <stp>1</stp>
        <tr r="N963" s="1"/>
      </tp>
      <tp>
        <v>1536573922.27</v>
        <stp/>
        <stp>EM_S_STM07_IS</stp>
        <stp>4</stp>
        <stp>002493.SZ</stp>
        <stp>61</stp>
        <stp>12/31/2010</stp>
        <stp>1</stp>
        <tr r="N964" s="1"/>
      </tp>
      <tp>
        <v>52674079.07</v>
        <stp/>
        <stp>EM_S_STM07_IS</stp>
        <stp>4</stp>
        <stp>002494.SZ</stp>
        <stp>61</stp>
        <stp>12/31/2010</stp>
        <stp>1</stp>
        <tr r="N965" s="1"/>
      </tp>
      <tp>
        <v>57854489.32</v>
        <stp/>
        <stp>EM_S_STM07_IS</stp>
        <stp>4</stp>
        <stp>002495.SZ</stp>
        <stp>61</stp>
        <stp>12/31/2010</stp>
        <stp>1</stp>
        <tr r="N966" s="1"/>
      </tp>
      <tp>
        <v>100713215.45999999</v>
        <stp/>
        <stp>EM_S_STM07_IS</stp>
        <stp>4</stp>
        <stp>002496.SZ</stp>
        <stp>61</stp>
        <stp>12/31/2010</stp>
        <stp>1</stp>
        <tr r="N967" s="1"/>
      </tp>
      <tp>
        <v>164515318.66999999</v>
        <stp/>
        <stp>EM_S_STM07_IS</stp>
        <stp>4</stp>
        <stp>002497.SZ</stp>
        <stp>61</stp>
        <stp>12/31/2010</stp>
        <stp>1</stp>
        <tr r="N968" s="1"/>
      </tp>
      <tp>
        <v>231605717.78999999</v>
        <stp/>
        <stp>EM_S_STM07_IS</stp>
        <stp>4</stp>
        <stp>000498.SZ</stp>
        <stp>61</stp>
        <stp>12/31/2012</stp>
        <stp>1</stp>
        <tr r="P107" s="1"/>
      </tp>
      <tp>
        <v>402756673.70999998</v>
        <stp/>
        <stp>EM_S_STM07_IS</stp>
        <stp>4</stp>
        <stp>002498.SZ</stp>
        <stp>61</stp>
        <stp>12/31/2010</stp>
        <stp>1</stp>
        <tr r="N969" s="1"/>
      </tp>
      <tp>
        <v>42750880.630000003</v>
        <stp/>
        <stp>EM_S_STM07_IS</stp>
        <stp>4</stp>
        <stp>002499.SZ</stp>
        <stp>61</stp>
        <stp>12/31/2010</stp>
        <stp>1</stp>
        <tr r="N970" s="1"/>
      </tp>
      <tp>
        <v>9922673.7200000007</v>
        <stp/>
        <stp>EM_S_STM07_IS</stp>
        <stp>4</stp>
        <stp>000420.SZ</stp>
        <stp>61</stp>
        <stp>12/31/2012</stp>
        <stp>1</stp>
        <tr r="P97" s="1"/>
      </tp>
      <tp>
        <v>136814959.81</v>
        <stp/>
        <stp>EM_S_STM07_IS</stp>
        <stp>4</stp>
        <stp>002420.SZ</stp>
        <stp>61</stp>
        <stp>12/31/2010</stp>
        <stp>1</stp>
        <tr r="N891" s="1"/>
      </tp>
      <tp>
        <v>41706525.390000001</v>
        <stp/>
        <stp>EM_S_STM07_IS</stp>
        <stp>4</stp>
        <stp>300410.SZ</stp>
        <stp>61</stp>
        <stp>12/31/2012</stp>
        <stp>1</stp>
        <tr r="P1704" s="1"/>
      </tp>
      <tp>
        <v>93597604.200000003</v>
        <stp/>
        <stp>EM_S_STM07_IS</stp>
        <stp>4</stp>
        <stp>000421.SZ</stp>
        <stp>61</stp>
        <stp>12/31/2012</stp>
        <stp>1</stp>
        <tr r="P98" s="1"/>
      </tp>
      <tp>
        <v>31572240.5</v>
        <stp/>
        <stp>EM_S_STM07_IS</stp>
        <stp>4</stp>
        <stp>002421.SZ</stp>
        <stp>61</stp>
        <stp>12/31/2010</stp>
        <stp>1</stp>
        <tr r="N892" s="1"/>
      </tp>
      <tp>
        <v>40292318.740000002</v>
        <stp/>
        <stp>EM_S_STM07_IS</stp>
        <stp>4</stp>
        <stp>300411.SZ</stp>
        <stp>61</stp>
        <stp>12/31/2012</stp>
        <stp>1</stp>
        <tr r="P1705" s="1"/>
      </tp>
      <tp>
        <v>866186548.69000006</v>
        <stp/>
        <stp>EM_S_STM07_IS</stp>
        <stp>4</stp>
        <stp>000422.SZ</stp>
        <stp>61</stp>
        <stp>12/31/2012</stp>
        <stp>1</stp>
        <tr r="P99" s="1"/>
      </tp>
      <tp>
        <v>661229249</v>
        <stp/>
        <stp>EM_S_STM07_IS</stp>
        <stp>4</stp>
        <stp>002422.SZ</stp>
        <stp>61</stp>
        <stp>12/31/2010</stp>
        <stp>1</stp>
        <tr r="N893" s="1"/>
      </tp>
      <tp>
        <v>36214954.93</v>
        <stp/>
        <stp>EM_S_STM07_IS</stp>
        <stp>4</stp>
        <stp>300412.SZ</stp>
        <stp>61</stp>
        <stp>12/31/2012</stp>
        <stp>1</stp>
        <tr r="P1706" s="1"/>
      </tp>
      <tp>
        <v>1040218141.08</v>
        <stp/>
        <stp>EM_S_STM07_IS</stp>
        <stp>4</stp>
        <stp>000423.SZ</stp>
        <stp>61</stp>
        <stp>12/31/2012</stp>
        <stp>1</stp>
        <tr r="P100" s="1"/>
      </tp>
      <tp>
        <v>95843763.290000007</v>
        <stp/>
        <stp>EM_S_STM07_IS</stp>
        <stp>4</stp>
        <stp>002423.SZ</stp>
        <stp>61</stp>
        <stp>12/31/2010</stp>
        <stp>1</stp>
        <tr r="N894" s="1"/>
      </tp>
      <tp>
        <v>141327019.33000001</v>
        <stp/>
        <stp>EM_S_STM07_IS</stp>
        <stp>4</stp>
        <stp>300413.SZ</stp>
        <stp>61</stp>
        <stp>12/31/2012</stp>
        <stp>1</stp>
        <tr r="P1707" s="1"/>
      </tp>
      <tp>
        <v>158198365.63</v>
        <stp/>
        <stp>EM_S_STM07_IS</stp>
        <stp>4</stp>
        <stp>002424.SZ</stp>
        <stp>61</stp>
        <stp>12/31/2010</stp>
        <stp>1</stp>
        <tr r="N895" s="1"/>
      </tp>
      <tp>
        <v>42732893.759999998</v>
        <stp/>
        <stp>EM_S_STM07_IS</stp>
        <stp>4</stp>
        <stp>300414.SZ</stp>
        <stp>61</stp>
        <stp>12/31/2012</stp>
        <stp>1</stp>
        <tr r="P1708" s="1"/>
      </tp>
      <tp>
        <v>2466305270.1399999</v>
        <stp/>
        <stp>EM_S_STM07_IS</stp>
        <stp>4</stp>
        <stp>000425.SZ</stp>
        <stp>61</stp>
        <stp>12/31/2012</stp>
        <stp>1</stp>
        <tr r="P101" s="1"/>
      </tp>
      <tp>
        <v>63417391.630000003</v>
        <stp/>
        <stp>EM_S_STM07_IS</stp>
        <stp>4</stp>
        <stp>002425.SZ</stp>
        <stp>61</stp>
        <stp>12/31/2010</stp>
        <stp>1</stp>
        <tr r="N896" s="1"/>
      </tp>
      <tp>
        <v>76100951.079999998</v>
        <stp/>
        <stp>EM_S_STM07_IS</stp>
        <stp>4</stp>
        <stp>300415.SZ</stp>
        <stp>61</stp>
        <stp>12/31/2012</stp>
        <stp>1</stp>
        <tr r="P1709" s="1"/>
      </tp>
      <tp>
        <v>129645116.25</v>
        <stp/>
        <stp>EM_S_STM07_IS</stp>
        <stp>4</stp>
        <stp>000426.SZ</stp>
        <stp>61</stp>
        <stp>12/31/2012</stp>
        <stp>1</stp>
        <tr r="P102" s="1"/>
      </tp>
      <tp>
        <v>138958030.37</v>
        <stp/>
        <stp>EM_S_STM07_IS</stp>
        <stp>4</stp>
        <stp>002426.SZ</stp>
        <stp>61</stp>
        <stp>12/31/2010</stp>
        <stp>1</stp>
        <tr r="N897" s="1"/>
      </tp>
      <tp>
        <v>36972124.619999997</v>
        <stp/>
        <stp>EM_S_STM07_IS</stp>
        <stp>4</stp>
        <stp>300416.SZ</stp>
        <stp>61</stp>
        <stp>12/31/2012</stp>
        <stp>1</stp>
        <tr r="P1710" s="1"/>
      </tp>
      <tp>
        <v>58007819.119999997</v>
        <stp/>
        <stp>EM_S_STM07_IS</stp>
        <stp>4</stp>
        <stp>002427.SZ</stp>
        <stp>61</stp>
        <stp>12/31/2010</stp>
        <stp>1</stp>
        <tr r="N898" s="1"/>
      </tp>
      <tp>
        <v>24898712.370000001</v>
        <stp/>
        <stp>EM_S_STM07_IS</stp>
        <stp>4</stp>
        <stp>300417.SZ</stp>
        <stp>61</stp>
        <stp>12/31/2012</stp>
        <stp>1</stp>
        <tr r="P1711" s="1"/>
      </tp>
      <tp>
        <v>102091234.68000001</v>
        <stp/>
        <stp>EM_S_STM07_IS</stp>
        <stp>4</stp>
        <stp>000428.SZ</stp>
        <stp>61</stp>
        <stp>12/31/2012</stp>
        <stp>1</stp>
        <tr r="P103" s="1"/>
      </tp>
      <tp>
        <v>76654543.760000005</v>
        <stp/>
        <stp>EM_S_STM07_IS</stp>
        <stp>4</stp>
        <stp>002428.SZ</stp>
        <stp>61</stp>
        <stp>12/31/2010</stp>
        <stp>1</stp>
        <tr r="N899" s="1"/>
      </tp>
      <tp>
        <v>218365226.41999999</v>
        <stp/>
        <stp>EM_S_STM07_IS</stp>
        <stp>4</stp>
        <stp>300418.SZ</stp>
        <stp>61</stp>
        <stp>12/31/2012</stp>
        <stp>1</stp>
        <tr r="P1712" s="1"/>
      </tp>
      <tp>
        <v>175789745.81999999</v>
        <stp/>
        <stp>EM_S_STM07_IS</stp>
        <stp>4</stp>
        <stp>000429.SZ</stp>
        <stp>61</stp>
        <stp>12/31/2012</stp>
        <stp>1</stp>
        <tr r="P104" s="1"/>
      </tp>
      <tp>
        <v>343028902.32999998</v>
        <stp/>
        <stp>EM_S_STM07_IS</stp>
        <stp>4</stp>
        <stp>002429.SZ</stp>
        <stp>61</stp>
        <stp>12/31/2010</stp>
        <stp>1</stp>
        <tr r="N900" s="1"/>
      </tp>
      <tp>
        <v>46963682.530000001</v>
        <stp/>
        <stp>EM_S_STM07_IS</stp>
        <stp>4</stp>
        <stp>300419.SZ</stp>
        <stp>61</stp>
        <stp>12/31/2012</stp>
        <stp>1</stp>
        <tr r="P1713" s="1"/>
      </tp>
      <tp>
        <v>101197817.92</v>
        <stp/>
        <stp>EM_S_STM07_IS</stp>
        <stp>4</stp>
        <stp>000430.SZ</stp>
        <stp>61</stp>
        <stp>12/31/2012</stp>
        <stp>1</stp>
        <tr r="P105" s="1"/>
      </tp>
      <tp>
        <v>354764153.80000001</v>
        <stp/>
        <stp>EM_S_STM07_IS</stp>
        <stp>4</stp>
        <stp>002430.SZ</stp>
        <stp>61</stp>
        <stp>12/31/2010</stp>
        <stp>1</stp>
        <tr r="N901" s="1"/>
      </tp>
      <tp>
        <v>28239759.789999999</v>
        <stp/>
        <stp>EM_S_STM07_IS</stp>
        <stp>4</stp>
        <stp>300400.SZ</stp>
        <stp>61</stp>
        <stp>12/31/2012</stp>
        <stp>1</stp>
        <tr r="P1694" s="1"/>
      </tp>
      <tp>
        <v>168436598.66999999</v>
        <stp/>
        <stp>EM_S_STM07_IS</stp>
        <stp>4</stp>
        <stp>002431.SZ</stp>
        <stp>61</stp>
        <stp>12/31/2010</stp>
        <stp>1</stp>
        <tr r="N902" s="1"/>
      </tp>
      <tp>
        <v>83972726.760000005</v>
        <stp/>
        <stp>EM_S_STM07_IS</stp>
        <stp>4</stp>
        <stp>300401.SZ</stp>
        <stp>61</stp>
        <stp>12/31/2012</stp>
        <stp>1</stp>
        <tr r="P1695" s="1"/>
      </tp>
      <tp>
        <v>23716128.829999998</v>
        <stp/>
        <stp>EM_S_STM07_IS</stp>
        <stp>4</stp>
        <stp>002432.SZ</stp>
        <stp>61</stp>
        <stp>12/31/2010</stp>
        <stp>1</stp>
        <tr r="N903" s="1"/>
      </tp>
      <tp>
        <v>55395399.359999999</v>
        <stp/>
        <stp>EM_S_STM07_IS</stp>
        <stp>4</stp>
        <stp>300402.SZ</stp>
        <stp>61</stp>
        <stp>12/31/2012</stp>
        <stp>1</stp>
        <tr r="P1696" s="1"/>
      </tp>
      <tp>
        <v>56449048.789999999</v>
        <stp/>
        <stp>EM_S_STM07_IS</stp>
        <stp>4</stp>
        <stp>002433.SZ</stp>
        <stp>61</stp>
        <stp>12/31/2010</stp>
        <stp>1</stp>
        <tr r="N904" s="1"/>
      </tp>
      <tp>
        <v>92136797.629999995</v>
        <stp/>
        <stp>EM_S_STM07_IS</stp>
        <stp>4</stp>
        <stp>300403.SZ</stp>
        <stp>61</stp>
        <stp>12/31/2012</stp>
        <stp>1</stp>
        <tr r="P1697" s="1"/>
      </tp>
      <tp>
        <v>150258809.50999999</v>
        <stp/>
        <stp>EM_S_STM07_IS</stp>
        <stp>4</stp>
        <stp>002434.SZ</stp>
        <stp>61</stp>
        <stp>12/31/2010</stp>
        <stp>1</stp>
        <tr r="N905" s="1"/>
      </tp>
      <tp>
        <v>33302544.02</v>
        <stp/>
        <stp>EM_S_STM07_IS</stp>
        <stp>4</stp>
        <stp>300404.SZ</stp>
        <stp>61</stp>
        <stp>12/31/2012</stp>
        <stp>1</stp>
        <tr r="P1698" s="1"/>
      </tp>
      <tp>
        <v>41713678.850000001</v>
        <stp/>
        <stp>EM_S_STM07_IS</stp>
        <stp>4</stp>
        <stp>002435.SZ</stp>
        <stp>61</stp>
        <stp>12/31/2010</stp>
        <stp>1</stp>
        <tr r="N906" s="1"/>
      </tp>
      <tp>
        <v>64876773.530000001</v>
        <stp/>
        <stp>EM_S_STM07_IS</stp>
        <stp>4</stp>
        <stp>300405.SZ</stp>
        <stp>61</stp>
        <stp>12/31/2012</stp>
        <stp>1</stp>
        <tr r="P1699" s="1"/>
      </tp>
      <tp>
        <v>121282699.93000001</v>
        <stp/>
        <stp>EM_S_STM07_IS</stp>
        <stp>4</stp>
        <stp>002436.SZ</stp>
        <stp>61</stp>
        <stp>12/31/2010</stp>
        <stp>1</stp>
        <tr r="N907" s="1"/>
      </tp>
      <tp>
        <v>137009922.71000001</v>
        <stp/>
        <stp>EM_S_STM07_IS</stp>
        <stp>4</stp>
        <stp>300406.SZ</stp>
        <stp>61</stp>
        <stp>12/31/2012</stp>
        <stp>1</stp>
        <tr r="P1700" s="1"/>
      </tp>
      <tp>
        <v>154713039.72999999</v>
        <stp/>
        <stp>EM_S_STM07_IS</stp>
        <stp>4</stp>
        <stp>002437.SZ</stp>
        <stp>61</stp>
        <stp>12/31/2010</stp>
        <stp>1</stp>
        <tr r="N908" s="1"/>
      </tp>
      <tp>
        <v>65853529.850000001</v>
        <stp/>
        <stp>EM_S_STM07_IS</stp>
        <stp>4</stp>
        <stp>300407.SZ</stp>
        <stp>61</stp>
        <stp>12/31/2012</stp>
        <stp>1</stp>
        <tr r="P1701" s="1"/>
      </tp>
      <tp>
        <v>44102730.210000001</v>
        <stp/>
        <stp>EM_S_STM07_IS</stp>
        <stp>4</stp>
        <stp>002438.SZ</stp>
        <stp>61</stp>
        <stp>12/31/2010</stp>
        <stp>1</stp>
        <tr r="N909" s="1"/>
      </tp>
      <tp>
        <v>551893782.74000001</v>
        <stp/>
        <stp>EM_S_STM07_IS</stp>
        <stp>4</stp>
        <stp>300408.SZ</stp>
        <stp>61</stp>
        <stp>12/31/2012</stp>
        <stp>1</stp>
        <tr r="P1702" s="1"/>
      </tp>
      <tp>
        <v>59949557.030000001</v>
        <stp/>
        <stp>EM_S_STM07_IS</stp>
        <stp>4</stp>
        <stp>002439.SZ</stp>
        <stp>61</stp>
        <stp>12/31/2010</stp>
        <stp>1</stp>
        <tr r="N910" s="1"/>
      </tp>
      <tp>
        <v>44116862.359999999</v>
        <stp/>
        <stp>EM_S_STM07_IS</stp>
        <stp>4</stp>
        <stp>300409.SZ</stp>
        <stp>61</stp>
        <stp>12/31/2012</stp>
        <stp>1</stp>
        <tr r="P1703" s="1"/>
      </tp>
      <tp>
        <v>332016305.49000001</v>
        <stp/>
        <stp>EM_S_STM07_IS</stp>
        <stp>4</stp>
        <stp>000400.SZ</stp>
        <stp>61</stp>
        <stp>12/31/2012</stp>
        <stp>1</stp>
        <tr r="P81" s="1"/>
      </tp>
      <tp>
        <v>67768474.900000006</v>
        <stp/>
        <stp>EM_S_STM07_IS</stp>
        <stp>4</stp>
        <stp>002400.SZ</stp>
        <stp>61</stp>
        <stp>12/31/2010</stp>
        <stp>1</stp>
        <tr r="N871" s="1"/>
      </tp>
      <tp>
        <v>45126364.520000003</v>
        <stp/>
        <stp>EM_S_STM07_IS</stp>
        <stp>4</stp>
        <stp>300430.SZ</stp>
        <stp>61</stp>
        <stp>12/31/2012</stp>
        <stp>1</stp>
        <tr r="P1724" s="1"/>
      </tp>
      <tp>
        <v>180192662.43000001</v>
        <stp/>
        <stp>EM_S_STM07_IS</stp>
        <stp>4</stp>
        <stp>000401.SZ</stp>
        <stp>61</stp>
        <stp>12/31/2012</stp>
        <stp>1</stp>
        <tr r="P82" s="1"/>
      </tp>
      <tp>
        <v>35988016.579999998</v>
        <stp/>
        <stp>EM_S_STM07_IS</stp>
        <stp>4</stp>
        <stp>002401.SZ</stp>
        <stp>61</stp>
        <stp>12/31/2010</stp>
        <stp>1</stp>
        <tr r="N872" s="1"/>
      </tp>
      <tp>
        <v>55847299.710000001</v>
        <stp/>
        <stp>EM_S_STM07_IS</stp>
        <stp>4</stp>
        <stp>300431.SZ</stp>
        <stp>61</stp>
        <stp>12/31/2012</stp>
        <stp>1</stp>
        <tr r="P1725" s="1"/>
      </tp>
      <tp>
        <v>2269197819.25</v>
        <stp/>
        <stp>EM_S_STM07_IS</stp>
        <stp>4</stp>
        <stp>000402.SZ</stp>
        <stp>61</stp>
        <stp>12/31/2012</stp>
        <stp>1</stp>
        <tr r="P83" s="1"/>
      </tp>
      <tp>
        <v>42347956.07</v>
        <stp/>
        <stp>EM_S_STM07_IS</stp>
        <stp>4</stp>
        <stp>002402.SZ</stp>
        <stp>61</stp>
        <stp>12/31/2010</stp>
        <stp>1</stp>
        <tr r="N873" s="1"/>
      </tp>
      <tp>
        <v>57142484.68</v>
        <stp/>
        <stp>EM_S_STM07_IS</stp>
        <stp>4</stp>
        <stp>300432.SZ</stp>
        <stp>61</stp>
        <stp>12/31/2012</stp>
        <stp>1</stp>
        <tr r="P1726" s="1"/>
      </tp>
      <tp>
        <v>32573522.510000002</v>
        <stp/>
        <stp>EM_S_STM07_IS</stp>
        <stp>4</stp>
        <stp>000403.SZ</stp>
        <stp>61</stp>
        <stp>12/31/2012</stp>
        <stp>1</stp>
        <tr r="P84" s="1"/>
      </tp>
      <tp>
        <v>62236886.939999998</v>
        <stp/>
        <stp>EM_S_STM07_IS</stp>
        <stp>4</stp>
        <stp>002403.SZ</stp>
        <stp>61</stp>
        <stp>12/31/2010</stp>
        <stp>1</stp>
        <tr r="N874" s="1"/>
      </tp>
      <tp>
        <v>1999245616.53</v>
        <stp/>
        <stp>EM_S_STM07_IS</stp>
        <stp>4</stp>
        <stp>300433.SZ</stp>
        <stp>61</stp>
        <stp>12/31/2012</stp>
        <stp>1</stp>
        <tr r="P1727" s="1"/>
      </tp>
      <tp>
        <v>102960392.98999999</v>
        <stp/>
        <stp>EM_S_STM07_IS</stp>
        <stp>4</stp>
        <stp>000404.SZ</stp>
        <stp>61</stp>
        <stp>12/31/2012</stp>
        <stp>1</stp>
        <tr r="P85" s="1"/>
      </tp>
      <tp>
        <v>76224950.840000004</v>
        <stp/>
        <stp>EM_S_STM07_IS</stp>
        <stp>4</stp>
        <stp>002404.SZ</stp>
        <stp>61</stp>
        <stp>12/31/2010</stp>
        <stp>1</stp>
        <tr r="N875" s="1"/>
      </tp>
      <tp>
        <v>56859898.380000003</v>
        <stp/>
        <stp>EM_S_STM07_IS</stp>
        <stp>4</stp>
        <stp>300434.SZ</stp>
        <stp>61</stp>
        <stp>12/31/2012</stp>
        <stp>1</stp>
        <tr r="P1728" s="1"/>
      </tp>
      <tp>
        <v>232874112.84999999</v>
        <stp/>
        <stp>EM_S_STM07_IS</stp>
        <stp>4</stp>
        <stp>002405.SZ</stp>
        <stp>61</stp>
        <stp>12/31/2010</stp>
        <stp>1</stp>
        <tr r="N876" s="1"/>
      </tp>
      <tp>
        <v>52863376.670000002</v>
        <stp/>
        <stp>EM_S_STM07_IS</stp>
        <stp>4</stp>
        <stp>300435.SZ</stp>
        <stp>61</stp>
        <stp>12/31/2012</stp>
        <stp>1</stp>
        <tr r="P1729" s="1"/>
      </tp>
      <tp>
        <v>185233341.47</v>
        <stp/>
        <stp>EM_S_STM07_IS</stp>
        <stp>4</stp>
        <stp>002406.SZ</stp>
        <stp>61</stp>
        <stp>12/31/2010</stp>
        <stp>1</stp>
        <tr r="N877" s="1"/>
      </tp>
      <tp>
        <v>43156909.969999999</v>
        <stp/>
        <stp>EM_S_STM07_IS</stp>
        <stp>4</stp>
        <stp>300436.SZ</stp>
        <stp>61</stp>
        <stp>12/31/2012</stp>
        <stp>1</stp>
        <tr r="P1730" s="1"/>
      </tp>
      <tp>
        <v>-140104129.15000001</v>
        <stp/>
        <stp>EM_S_STM07_IS</stp>
        <stp>4</stp>
        <stp>000407.SZ</stp>
        <stp>61</stp>
        <stp>12/31/2012</stp>
        <stp>1</stp>
        <tr r="P86" s="1"/>
      </tp>
      <tp>
        <v>47505371.600000001</v>
        <stp/>
        <stp>EM_S_STM07_IS</stp>
        <stp>4</stp>
        <stp>002407.SZ</stp>
        <stp>61</stp>
        <stp>12/31/2010</stp>
        <stp>1</stp>
        <tr r="N878" s="1"/>
      </tp>
      <tp>
        <v>28717518.359999999</v>
        <stp/>
        <stp>EM_S_STM07_IS</stp>
        <stp>4</stp>
        <stp>300437.SZ</stp>
        <stp>61</stp>
        <stp>12/31/2012</stp>
        <stp>1</stp>
        <tr r="P1731" s="1"/>
      </tp>
      <tp>
        <v>4612060.43</v>
        <stp/>
        <stp>EM_S_STM07_IS</stp>
        <stp>4</stp>
        <stp>000408.SZ</stp>
        <stp>61</stp>
        <stp>12/31/2012</stp>
        <stp>1</stp>
        <tr r="P87" s="1"/>
      </tp>
      <tp>
        <v>419990497.37</v>
        <stp/>
        <stp>EM_S_STM07_IS</stp>
        <stp>4</stp>
        <stp>002408.SZ</stp>
        <stp>61</stp>
        <stp>12/31/2010</stp>
        <stp>1</stp>
        <tr r="N879" s="1"/>
      </tp>
      <tp>
        <v>51238003.439999998</v>
        <stp/>
        <stp>EM_S_STM07_IS</stp>
        <stp>4</stp>
        <stp>300438.SZ</stp>
        <stp>61</stp>
        <stp>12/31/2012</stp>
        <stp>1</stp>
        <tr r="P1732" s="1"/>
      </tp>
      <tp>
        <v>80584201.219999999</v>
        <stp/>
        <stp>EM_S_STM07_IS</stp>
        <stp>4</stp>
        <stp>000409.SZ</stp>
        <stp>61</stp>
        <stp>12/31/2012</stp>
        <stp>1</stp>
        <tr r="P88" s="1"/>
      </tp>
      <tp>
        <v>66905310.689999998</v>
        <stp/>
        <stp>EM_S_STM07_IS</stp>
        <stp>4</stp>
        <stp>002409.SZ</stp>
        <stp>61</stp>
        <stp>12/31/2010</stp>
        <stp>1</stp>
        <tr r="N880" s="1"/>
      </tp>
      <tp>
        <v>91734676.480000004</v>
        <stp/>
        <stp>EM_S_STM07_IS</stp>
        <stp>4</stp>
        <stp>300439.SZ</stp>
        <stp>61</stp>
        <stp>12/31/2012</stp>
        <stp>1</stp>
        <tr r="P1733" s="1"/>
      </tp>
      <tp>
        <v>23294099.629999999</v>
        <stp/>
        <stp>EM_S_STM07_IS</stp>
        <stp>4</stp>
        <stp>000410.SZ</stp>
        <stp>61</stp>
        <stp>12/31/2012</stp>
        <stp>1</stp>
        <tr r="P89" s="1"/>
      </tp>
      <tp>
        <v>165035461.88</v>
        <stp/>
        <stp>EM_S_STM07_IS</stp>
        <stp>4</stp>
        <stp>002410.SZ</stp>
        <stp>61</stp>
        <stp>12/31/2010</stp>
        <stp>1</stp>
        <tr r="N881" s="1"/>
      </tp>
      <tp>
        <v>37078984.039999999</v>
        <stp/>
        <stp>EM_S_STM07_IS</stp>
        <stp>4</stp>
        <stp>300420.SZ</stp>
        <stp>61</stp>
        <stp>12/31/2012</stp>
        <stp>1</stp>
        <tr r="P1714" s="1"/>
      </tp>
      <tp>
        <v>67680717.280000001</v>
        <stp/>
        <stp>EM_S_STM07_IS</stp>
        <stp>4</stp>
        <stp>000411.SZ</stp>
        <stp>61</stp>
        <stp>12/31/2012</stp>
        <stp>1</stp>
        <tr r="P90" s="1"/>
      </tp>
      <tp>
        <v>39197674.890000001</v>
        <stp/>
        <stp>EM_S_STM07_IS</stp>
        <stp>4</stp>
        <stp>002411.SZ</stp>
        <stp>61</stp>
        <stp>12/31/2010</stp>
        <stp>1</stp>
        <tr r="N882" s="1"/>
      </tp>
      <tp>
        <v>52649528.140000001</v>
        <stp/>
        <stp>EM_S_STM07_IS</stp>
        <stp>4</stp>
        <stp>300421.SZ</stp>
        <stp>61</stp>
        <stp>12/31/2012</stp>
        <stp>1</stp>
        <tr r="P1715" s="1"/>
      </tp>
      <tp>
        <v>62021151.100000001</v>
        <stp/>
        <stp>EM_S_STM07_IS</stp>
        <stp>4</stp>
        <stp>002412.SZ</stp>
        <stp>61</stp>
        <stp>12/31/2010</stp>
        <stp>1</stp>
        <tr r="N883" s="1"/>
      </tp>
      <tp>
        <v>33638954.840000004</v>
        <stp/>
        <stp>EM_S_STM07_IS</stp>
        <stp>4</stp>
        <stp>300422.SZ</stp>
        <stp>61</stp>
        <stp>12/31/2012</stp>
        <stp>1</stp>
        <tr r="P1716" s="1"/>
      </tp>
      <tp>
        <v>142664558.31999999</v>
        <stp/>
        <stp>EM_S_STM07_IS</stp>
        <stp>4</stp>
        <stp>000413.SZ</stp>
        <stp>61</stp>
        <stp>12/31/2012</stp>
        <stp>1</stp>
        <tr r="P91" s="1"/>
      </tp>
      <tp>
        <v>85090494.939999998</v>
        <stp/>
        <stp>EM_S_STM07_IS</stp>
        <stp>4</stp>
        <stp>002413.SZ</stp>
        <stp>61</stp>
        <stp>12/31/2010</stp>
        <stp>1</stp>
        <tr r="N884" s="1"/>
      </tp>
      <tp>
        <v>34496892.119999997</v>
        <stp/>
        <stp>EM_S_STM07_IS</stp>
        <stp>4</stp>
        <stp>300423.SZ</stp>
        <stp>61</stp>
        <stp>12/31/2012</stp>
        <stp>1</stp>
        <tr r="P1717" s="1"/>
      </tp>
      <tp>
        <v>140031348.90000001</v>
        <stp/>
        <stp>EM_S_STM07_IS</stp>
        <stp>4</stp>
        <stp>002414.SZ</stp>
        <stp>61</stp>
        <stp>12/31/2010</stp>
        <stp>1</stp>
        <tr r="N885" s="1"/>
      </tp>
      <tp>
        <v>72986481.390000001</v>
        <stp/>
        <stp>EM_S_STM07_IS</stp>
        <stp>4</stp>
        <stp>300424.SZ</stp>
        <stp>61</stp>
        <stp>12/31/2012</stp>
        <stp>1</stp>
        <tr r="P1718" s="1"/>
      </tp>
      <tp>
        <v>491949941.5</v>
        <stp/>
        <stp>EM_S_STM07_IS</stp>
        <stp>4</stp>
        <stp>000415.SZ</stp>
        <stp>61</stp>
        <stp>12/31/2012</stp>
        <stp>1</stp>
        <tr r="P92" s="1"/>
      </tp>
      <tp>
        <v>1051804319.23</v>
        <stp/>
        <stp>EM_S_STM07_IS</stp>
        <stp>4</stp>
        <stp>002415.SZ</stp>
        <stp>61</stp>
        <stp>12/31/2010</stp>
        <stp>1</stp>
        <tr r="N886" s="1"/>
      </tp>
      <tp>
        <v>53552996.520000003</v>
        <stp/>
        <stp>EM_S_STM07_IS</stp>
        <stp>4</stp>
        <stp>300425.SZ</stp>
        <stp>61</stp>
        <stp>12/31/2012</stp>
        <stp>1</stp>
        <tr r="P1719" s="1"/>
      </tp>
      <tp>
        <v>58707094.789999999</v>
        <stp/>
        <stp>EM_S_STM07_IS</stp>
        <stp>4</stp>
        <stp>000416.SZ</stp>
        <stp>61</stp>
        <stp>12/31/2012</stp>
        <stp>1</stp>
        <tr r="P93" s="1"/>
      </tp>
      <tp>
        <v>596962481.85000002</v>
        <stp/>
        <stp>EM_S_STM07_IS</stp>
        <stp>4</stp>
        <stp>002416.SZ</stp>
        <stp>61</stp>
        <stp>12/31/2010</stp>
        <stp>1</stp>
        <tr r="N887" s="1"/>
      </tp>
      <tp>
        <v>56538746.109999999</v>
        <stp/>
        <stp>EM_S_STM07_IS</stp>
        <stp>4</stp>
        <stp>300426.SZ</stp>
        <stp>61</stp>
        <stp>12/31/2012</stp>
        <stp>1</stp>
        <tr r="P1720" s="1"/>
      </tp>
      <tp>
        <v>408901829.70999998</v>
        <stp/>
        <stp>EM_S_STM07_IS</stp>
        <stp>4</stp>
        <stp>000417.SZ</stp>
        <stp>61</stp>
        <stp>12/31/2012</stp>
        <stp>1</stp>
        <tr r="P94" s="1"/>
      </tp>
      <tp>
        <v>52580517.780000001</v>
        <stp/>
        <stp>EM_S_STM07_IS</stp>
        <stp>4</stp>
        <stp>002417.SZ</stp>
        <stp>61</stp>
        <stp>12/31/2010</stp>
        <stp>1</stp>
        <tr r="N888" s="1"/>
      </tp>
      <tp>
        <v>51198854.149999999</v>
        <stp/>
        <stp>EM_S_STM07_IS</stp>
        <stp>4</stp>
        <stp>300427.SZ</stp>
        <stp>61</stp>
        <stp>12/31/2012</stp>
        <stp>1</stp>
        <tr r="P1721" s="1"/>
      </tp>
      <tp>
        <v>338387680.99000001</v>
        <stp/>
        <stp>EM_S_STM07_IS</stp>
        <stp>4</stp>
        <stp>000418.SZ</stp>
        <stp>61</stp>
        <stp>12/31/2012</stp>
        <stp>1</stp>
        <tr r="P95" s="1"/>
      </tp>
      <tp>
        <v>75809232.599999994</v>
        <stp/>
        <stp>EM_S_STM07_IS</stp>
        <stp>4</stp>
        <stp>002418.SZ</stp>
        <stp>61</stp>
        <stp>12/31/2010</stp>
        <stp>1</stp>
        <tr r="N889" s="1"/>
      </tp>
      <tp>
        <v>41118973.060000002</v>
        <stp/>
        <stp>EM_S_STM07_IS</stp>
        <stp>4</stp>
        <stp>300428.SZ</stp>
        <stp>61</stp>
        <stp>12/31/2012</stp>
        <stp>1</stp>
        <tr r="P1722" s="1"/>
      </tp>
      <tp>
        <v>155340914.09999999</v>
        <stp/>
        <stp>EM_S_STM07_IS</stp>
        <stp>4</stp>
        <stp>000419.SZ</stp>
        <stp>61</stp>
        <stp>12/31/2012</stp>
        <stp>1</stp>
        <tr r="P96" s="1"/>
      </tp>
      <tp>
        <v>484998747.93000001</v>
        <stp/>
        <stp>EM_S_STM07_IS</stp>
        <stp>4</stp>
        <stp>002419.SZ</stp>
        <stp>61</stp>
        <stp>12/31/2010</stp>
        <stp>1</stp>
        <tr r="N890" s="1"/>
      </tp>
      <tp>
        <v>44037008.289999999</v>
        <stp/>
        <stp>EM_S_STM07_IS</stp>
        <stp>4</stp>
        <stp>300429.SZ</stp>
        <stp>61</stp>
        <stp>12/31/2012</stp>
        <stp>1</stp>
        <tr r="P1723" s="1"/>
      </tp>
      <tp>
        <v>42642305.090000004</v>
        <stp/>
        <stp>EM_S_STM07_IS</stp>
        <stp>4</stp>
        <stp>002460.SZ</stp>
        <stp>61</stp>
        <stp>12/31/2010</stp>
        <stp>1</stp>
        <tr r="N931" s="1"/>
      </tp>
      <tp>
        <v>43384585.829999998</v>
        <stp/>
        <stp>EM_S_STM07_IS</stp>
        <stp>4</stp>
        <stp>300450.SZ</stp>
        <stp>61</stp>
        <stp>12/31/2012</stp>
        <stp>1</stp>
        <tr r="P1744" s="1"/>
      </tp>
      <tp>
        <v>91309914.069999993</v>
        <stp/>
        <stp>EM_S_STM07_IS</stp>
        <stp>4</stp>
        <stp>002461.SZ</stp>
        <stp>61</stp>
        <stp>12/31/2010</stp>
        <stp>1</stp>
        <tr r="N932" s="1"/>
      </tp>
      <tp>
        <v>44050000.259999998</v>
        <stp/>
        <stp>EM_S_STM07_IS</stp>
        <stp>4</stp>
        <stp>300451.SZ</stp>
        <stp>61</stp>
        <stp>12/31/2012</stp>
        <stp>1</stp>
        <tr r="P1745" s="1"/>
      </tp>
      <tp>
        <v>48542369.280000001</v>
        <stp/>
        <stp>EM_S_STM07_IS</stp>
        <stp>4</stp>
        <stp>002462.SZ</stp>
        <stp>61</stp>
        <stp>12/31/2010</stp>
        <stp>1</stp>
        <tr r="N933" s="1"/>
      </tp>
      <tp>
        <v>32162981.309999999</v>
        <stp/>
        <stp>EM_S_STM07_IS</stp>
        <stp>4</stp>
        <stp>300452.SZ</stp>
        <stp>61</stp>
        <stp>12/31/2012</stp>
        <stp>1</stp>
        <tr r="P1746" s="1"/>
      </tp>
      <tp>
        <v>326129752</v>
        <stp/>
        <stp>EM_S_STM07_IS</stp>
        <stp>4</stp>
        <stp>002463.SZ</stp>
        <stp>61</stp>
        <stp>12/31/2010</stp>
        <stp>1</stp>
        <tr r="N934" s="1"/>
      </tp>
      <tp>
        <v>50009160.890000001</v>
        <stp/>
        <stp>EM_S_STM07_IS</stp>
        <stp>4</stp>
        <stp>300453.SZ</stp>
        <stp>61</stp>
        <stp>12/31/2012</stp>
        <stp>1</stp>
        <tr r="P1747" s="1"/>
      </tp>
      <tp>
        <v>66554311.82</v>
        <stp/>
        <stp>EM_S_STM07_IS</stp>
        <stp>4</stp>
        <stp>002464.SZ</stp>
        <stp>61</stp>
        <stp>12/31/2010</stp>
        <stp>1</stp>
        <tr r="N935" s="1"/>
      </tp>
      <tp>
        <v>241134623.81999999</v>
        <stp/>
        <stp>EM_S_STM07_IS</stp>
        <stp>4</stp>
        <stp>002465.SZ</stp>
        <stp>61</stp>
        <stp>12/31/2010</stp>
        <stp>1</stp>
        <tr r="N936" s="1"/>
      </tp>
      <tp>
        <v>52244047.5</v>
        <stp/>
        <stp>EM_S_STM07_IS</stp>
        <stp>4</stp>
        <stp>300455.SZ</stp>
        <stp>61</stp>
        <stp>12/31/2012</stp>
        <stp>1</stp>
        <tr r="P1748" s="1"/>
      </tp>
      <tp>
        <v>38884145.969999999</v>
        <stp/>
        <stp>EM_S_STM07_IS</stp>
        <stp>4</stp>
        <stp>002466.SZ</stp>
        <stp>61</stp>
        <stp>12/31/2010</stp>
        <stp>1</stp>
        <tr r="N937" s="1"/>
      </tp>
      <tp>
        <v>49657583.149999999</v>
        <stp/>
        <stp>EM_S_STM07_IS</stp>
        <stp>4</stp>
        <stp>300456.SZ</stp>
        <stp>61</stp>
        <stp>12/31/2012</stp>
        <stp>1</stp>
        <tr r="P1749" s="1"/>
      </tp>
      <tp>
        <v>69249029.650000006</v>
        <stp/>
        <stp>EM_S_STM07_IS</stp>
        <stp>4</stp>
        <stp>002467.SZ</stp>
        <stp>61</stp>
        <stp>12/31/2010</stp>
        <stp>1</stp>
        <tr r="N938" s="1"/>
      </tp>
      <tp>
        <v>37654865.649999999</v>
        <stp/>
        <stp>EM_S_STM07_IS</stp>
        <stp>4</stp>
        <stp>300457.SZ</stp>
        <stp>61</stp>
        <stp>12/31/2012</stp>
        <stp>1</stp>
        <tr r="P1750" s="1"/>
      </tp>
      <tp>
        <v>80168673.319999993</v>
        <stp/>
        <stp>EM_S_STM07_IS</stp>
        <stp>4</stp>
        <stp>002468.SZ</stp>
        <stp>61</stp>
        <stp>12/31/2010</stp>
        <stp>1</stp>
        <tr r="N939" s="1"/>
      </tp>
      <tp>
        <v>571171463.57000005</v>
        <stp/>
        <stp>EM_S_STM07_IS</stp>
        <stp>4</stp>
        <stp>300458.SZ</stp>
        <stp>61</stp>
        <stp>12/31/2012</stp>
        <stp>1</stp>
        <tr r="P1751" s="1"/>
      </tp>
      <tp>
        <v>51812772.170000002</v>
        <stp/>
        <stp>EM_S_STM07_IS</stp>
        <stp>4</stp>
        <stp>002469.SZ</stp>
        <stp>61</stp>
        <stp>12/31/2010</stp>
        <stp>1</stp>
        <tr r="N940" s="1"/>
      </tp>
      <tp>
        <v>49461053.850000001</v>
        <stp/>
        <stp>EM_S_STM07_IS</stp>
        <stp>4</stp>
        <stp>300459.SZ</stp>
        <stp>61</stp>
        <stp>12/31/2012</stp>
        <stp>1</stp>
        <tr r="P1752" s="1"/>
      </tp>
      <tp>
        <v>313670746.35000002</v>
        <stp/>
        <stp>EM_S_STM07_IS</stp>
        <stp>4</stp>
        <stp>002470.SZ</stp>
        <stp>61</stp>
        <stp>12/31/2010</stp>
        <stp>1</stp>
        <tr r="N941" s="1"/>
      </tp>
      <tp>
        <v>87825791.540000007</v>
        <stp/>
        <stp>EM_S_STM07_IS</stp>
        <stp>4</stp>
        <stp>300440.SZ</stp>
        <stp>61</stp>
        <stp>12/31/2012</stp>
        <stp>1</stp>
        <tr r="P1734" s="1"/>
      </tp>
      <tp>
        <v>65570328.130000003</v>
        <stp/>
        <stp>EM_S_STM07_IS</stp>
        <stp>4</stp>
        <stp>002471.SZ</stp>
        <stp>61</stp>
        <stp>12/31/2010</stp>
        <stp>1</stp>
        <tr r="N942" s="1"/>
      </tp>
      <tp>
        <v>47386371.630000003</v>
        <stp/>
        <stp>EM_S_STM07_IS</stp>
        <stp>4</stp>
        <stp>300441.SZ</stp>
        <stp>61</stp>
        <stp>12/31/2012</stp>
        <stp>1</stp>
        <tr r="P1735" s="1"/>
      </tp>
      <tp>
        <v>130753975.76000001</v>
        <stp/>
        <stp>EM_S_STM07_IS</stp>
        <stp>4</stp>
        <stp>002472.SZ</stp>
        <stp>61</stp>
        <stp>12/31/2010</stp>
        <stp>1</stp>
        <tr r="N943" s="1"/>
      </tp>
      <tp>
        <v>72000875.310000002</v>
        <stp/>
        <stp>EM_S_STM07_IS</stp>
        <stp>4</stp>
        <stp>300442.SZ</stp>
        <stp>61</stp>
        <stp>12/31/2012</stp>
        <stp>1</stp>
        <tr r="P1736" s="1"/>
      </tp>
      <tp>
        <v>32996261.16</v>
        <stp/>
        <stp>EM_S_STM07_IS</stp>
        <stp>4</stp>
        <stp>002473.SZ</stp>
        <stp>61</stp>
        <stp>12/31/2010</stp>
        <stp>1</stp>
        <tr r="N944" s="1"/>
      </tp>
      <tp>
        <v>45040415.280000001</v>
        <stp/>
        <stp>EM_S_STM07_IS</stp>
        <stp>4</stp>
        <stp>300443.SZ</stp>
        <stp>61</stp>
        <stp>12/31/2012</stp>
        <stp>1</stp>
        <tr r="P1737" s="1"/>
      </tp>
      <tp>
        <v>78092435.060000002</v>
        <stp/>
        <stp>EM_S_STM07_IS</stp>
        <stp>4</stp>
        <stp>002474.SZ</stp>
        <stp>61</stp>
        <stp>12/31/2010</stp>
        <stp>1</stp>
        <tr r="N945" s="1"/>
      </tp>
      <tp>
        <v>56453848.789999999</v>
        <stp/>
        <stp>EM_S_STM07_IS</stp>
        <stp>4</stp>
        <stp>300444.SZ</stp>
        <stp>61</stp>
        <stp>12/31/2012</stp>
        <stp>1</stp>
        <tr r="P1738" s="1"/>
      </tp>
      <tp>
        <v>115780802.84999999</v>
        <stp/>
        <stp>EM_S_STM07_IS</stp>
        <stp>4</stp>
        <stp>002475.SZ</stp>
        <stp>61</stp>
        <stp>12/31/2010</stp>
        <stp>1</stp>
        <tr r="N946" s="1"/>
      </tp>
      <tp>
        <v>24526738.710000001</v>
        <stp/>
        <stp>EM_S_STM07_IS</stp>
        <stp>4</stp>
        <stp>300445.SZ</stp>
        <stp>61</stp>
        <stp>12/31/2012</stp>
        <stp>1</stp>
        <tr r="P1739" s="1"/>
      </tp>
      <tp>
        <v>56813202.93</v>
        <stp/>
        <stp>EM_S_STM07_IS</stp>
        <stp>4</stp>
        <stp>002476.SZ</stp>
        <stp>61</stp>
        <stp>12/31/2010</stp>
        <stp>1</stp>
        <tr r="N947" s="1"/>
      </tp>
      <tp>
        <v>43880850.609999999</v>
        <stp/>
        <stp>EM_S_STM07_IS</stp>
        <stp>4</stp>
        <stp>300446.SZ</stp>
        <stp>61</stp>
        <stp>12/31/2012</stp>
        <stp>1</stp>
        <tr r="P1740" s="1"/>
      </tp>
      <tp>
        <v>122967655.26000001</v>
        <stp/>
        <stp>EM_S_STM07_IS</stp>
        <stp>4</stp>
        <stp>002477.SZ</stp>
        <stp>61</stp>
        <stp>12/31/2010</stp>
        <stp>1</stp>
        <tr r="N948" s="1"/>
      </tp>
      <tp>
        <v>41709134.740000002</v>
        <stp/>
        <stp>EM_S_STM07_IS</stp>
        <stp>4</stp>
        <stp>300447.SZ</stp>
        <stp>61</stp>
        <stp>12/31/2012</stp>
        <stp>1</stp>
        <tr r="P1741" s="1"/>
      </tp>
      <tp>
        <v>183031882.61000001</v>
        <stp/>
        <stp>EM_S_STM07_IS</stp>
        <stp>4</stp>
        <stp>002478.SZ</stp>
        <stp>61</stp>
        <stp>12/31/2010</stp>
        <stp>1</stp>
        <tr r="N949" s="1"/>
      </tp>
      <tp>
        <v>40510384.920000002</v>
        <stp/>
        <stp>EM_S_STM07_IS</stp>
        <stp>4</stp>
        <stp>300448.SZ</stp>
        <stp>61</stp>
        <stp>12/31/2012</stp>
        <stp>1</stp>
        <tr r="P1742" s="1"/>
      </tp>
      <tp>
        <v>138303527.59</v>
        <stp/>
        <stp>EM_S_STM07_IS</stp>
        <stp>4</stp>
        <stp>002479.SZ</stp>
        <stp>61</stp>
        <stp>12/31/2010</stp>
        <stp>1</stp>
        <tr r="N950" s="1"/>
      </tp>
      <tp>
        <v>47713779.18</v>
        <stp/>
        <stp>EM_S_STM07_IS</stp>
        <stp>4</stp>
        <stp>300449.SZ</stp>
        <stp>61</stp>
        <stp>12/31/2012</stp>
        <stp>1</stp>
        <tr r="P1743" s="1"/>
      </tp>
      <tp>
        <v>390244186.81</v>
        <stp/>
        <stp>EM_S_STM07_IS</stp>
        <stp>4</stp>
        <stp>002440.SZ</stp>
        <stp>61</stp>
        <stp>12/31/2010</stp>
        <stp>1</stp>
        <tr r="N911" s="1"/>
      </tp>
      <tp>
        <v>72849073.569999993</v>
        <stp/>
        <stp>EM_S_STM07_IS</stp>
        <stp>4</stp>
        <stp>300470.SZ</stp>
        <stp>61</stp>
        <stp>12/31/2012</stp>
        <stp>1</stp>
        <tr r="P1763" s="1"/>
      </tp>
      <tp>
        <v>146619079.77000001</v>
        <stp/>
        <stp>EM_S_STM07_IS</stp>
        <stp>4</stp>
        <stp>002441.SZ</stp>
        <stp>61</stp>
        <stp>12/31/2010</stp>
        <stp>1</stp>
        <tr r="N912" s="1"/>
      </tp>
      <tp>
        <v>102714519.34999999</v>
        <stp/>
        <stp>EM_S_STM07_IS</stp>
        <stp>4</stp>
        <stp>300471.SZ</stp>
        <stp>61</stp>
        <stp>12/31/2012</stp>
        <stp>1</stp>
        <tr r="P1764" s="1"/>
      </tp>
      <tp>
        <v>72509708.049999997</v>
        <stp/>
        <stp>EM_S_STM07_IS</stp>
        <stp>4</stp>
        <stp>002442.SZ</stp>
        <stp>61</stp>
        <stp>12/31/2010</stp>
        <stp>1</stp>
        <tr r="N913" s="1"/>
      </tp>
      <tp>
        <v>31104339.170000002</v>
        <stp/>
        <stp>EM_S_STM07_IS</stp>
        <stp>4</stp>
        <stp>300472.SZ</stp>
        <stp>61</stp>
        <stp>12/31/2012</stp>
        <stp>1</stp>
        <tr r="P1765" s="1"/>
      </tp>
      <tp>
        <v>73061798.269999996</v>
        <stp/>
        <stp>EM_S_STM07_IS</stp>
        <stp>4</stp>
        <stp>002443.SZ</stp>
        <stp>61</stp>
        <stp>12/31/2010</stp>
        <stp>1</stp>
        <tr r="N914" s="1"/>
      </tp>
      <tp>
        <v>123393999.91</v>
        <stp/>
        <stp>EM_S_STM07_IS</stp>
        <stp>4</stp>
        <stp>300473.SZ</stp>
        <stp>61</stp>
        <stp>12/31/2012</stp>
        <stp>1</stp>
        <tr r="P1766" s="1"/>
      </tp>
      <tp>
        <v>267991057.94</v>
        <stp/>
        <stp>EM_S_STM07_IS</stp>
        <stp>4</stp>
        <stp>002444.SZ</stp>
        <stp>61</stp>
        <stp>12/31/2010</stp>
        <stp>1</stp>
        <tr r="N915" s="1"/>
      </tp>
      <tp>
        <v>60413916.219999999</v>
        <stp/>
        <stp>EM_S_STM07_IS</stp>
        <stp>4</stp>
        <stp>300474.SZ</stp>
        <stp>61</stp>
        <stp>12/31/2012</stp>
        <stp>1</stp>
        <tr r="P1767" s="1"/>
      </tp>
      <tp>
        <v>49021685.520000003</v>
        <stp/>
        <stp>EM_S_STM07_IS</stp>
        <stp>4</stp>
        <stp>002445.SZ</stp>
        <stp>61</stp>
        <stp>12/31/2010</stp>
        <stp>1</stp>
        <tr r="N916" s="1"/>
      </tp>
      <tp>
        <v>96078948.769999996</v>
        <stp/>
        <stp>EM_S_STM07_IS</stp>
        <stp>4</stp>
        <stp>300475.SZ</stp>
        <stp>61</stp>
        <stp>12/31/2012</stp>
        <stp>1</stp>
        <tr r="P1768" s="1"/>
      </tp>
      <tp>
        <v>44050343.75</v>
        <stp/>
        <stp>EM_S_STM07_IS</stp>
        <stp>4</stp>
        <stp>002446.SZ</stp>
        <stp>61</stp>
        <stp>12/31/2010</stp>
        <stp>1</stp>
        <tr r="N917" s="1"/>
      </tp>
      <tp>
        <v>77496954.290000007</v>
        <stp/>
        <stp>EM_S_STM07_IS</stp>
        <stp>4</stp>
        <stp>300476.SZ</stp>
        <stp>61</stp>
        <stp>12/31/2012</stp>
        <stp>1</stp>
        <tr r="P1769" s="1"/>
      </tp>
      <tp>
        <v>60199514.380000003</v>
        <stp/>
        <stp>EM_S_STM07_IS</stp>
        <stp>4</stp>
        <stp>002447.SZ</stp>
        <stp>61</stp>
        <stp>12/31/2010</stp>
        <stp>1</stp>
        <tr r="N918" s="1"/>
      </tp>
      <tp>
        <v>69535631.980000004</v>
        <stp/>
        <stp>EM_S_STM07_IS</stp>
        <stp>4</stp>
        <stp>300477.SZ</stp>
        <stp>61</stp>
        <stp>12/31/2012</stp>
        <stp>1</stp>
        <tr r="P1770" s="1"/>
      </tp>
      <tp>
        <v>104089860.66</v>
        <stp/>
        <stp>EM_S_STM07_IS</stp>
        <stp>4</stp>
        <stp>002448.SZ</stp>
        <stp>61</stp>
        <stp>12/31/2010</stp>
        <stp>1</stp>
        <tr r="N919" s="1"/>
      </tp>
      <tp>
        <v>38022741.850000001</v>
        <stp/>
        <stp>EM_S_STM07_IS</stp>
        <stp>4</stp>
        <stp>300478.SZ</stp>
        <stp>61</stp>
        <stp>12/31/2012</stp>
        <stp>1</stp>
        <tr r="P1771" s="1"/>
      </tp>
      <tp>
        <v>147379072.00999999</v>
        <stp/>
        <stp>EM_S_STM07_IS</stp>
        <stp>4</stp>
        <stp>002449.SZ</stp>
        <stp>61</stp>
        <stp>12/31/2010</stp>
        <stp>1</stp>
        <tr r="N920" s="1"/>
      </tp>
      <tp>
        <v>37075054.630000003</v>
        <stp/>
        <stp>EM_S_STM07_IS</stp>
        <stp>4</stp>
        <stp>300479.SZ</stp>
        <stp>61</stp>
        <stp>12/31/2012</stp>
        <stp>1</stp>
        <tr r="P1772" s="1"/>
      </tp>
      <tp>
        <v>70092451.549999997</v>
        <stp/>
        <stp>EM_S_STM07_IS</stp>
        <stp>4</stp>
        <stp>002450.SZ</stp>
        <stp>61</stp>
        <stp>12/31/2010</stp>
        <stp>1</stp>
        <tr r="N921" s="1"/>
      </tp>
      <tp>
        <v>50203977.310000002</v>
        <stp/>
        <stp>EM_S_STM07_IS</stp>
        <stp>4</stp>
        <stp>300460.SZ</stp>
        <stp>61</stp>
        <stp>12/31/2012</stp>
        <stp>1</stp>
        <tr r="P1753" s="1"/>
      </tp>
      <tp>
        <v>30531766.879999999</v>
        <stp/>
        <stp>EM_S_STM07_IS</stp>
        <stp>4</stp>
        <stp>002451.SZ</stp>
        <stp>61</stp>
        <stp>12/31/2010</stp>
        <stp>1</stp>
        <tr r="N922" s="1"/>
      </tp>
      <tp>
        <v>44052281.969999999</v>
        <stp/>
        <stp>EM_S_STM07_IS</stp>
        <stp>4</stp>
        <stp>300461.SZ</stp>
        <stp>61</stp>
        <stp>12/31/2012</stp>
        <stp>1</stp>
        <tr r="P1754" s="1"/>
      </tp>
      <tp>
        <v>45689613.579999998</v>
        <stp/>
        <stp>EM_S_STM07_IS</stp>
        <stp>4</stp>
        <stp>002452.SZ</stp>
        <stp>61</stp>
        <stp>12/31/2010</stp>
        <stp>1</stp>
        <tr r="N923" s="1"/>
      </tp>
      <tp>
        <v>50828037.399999999</v>
        <stp/>
        <stp>EM_S_STM07_IS</stp>
        <stp>4</stp>
        <stp>300462.SZ</stp>
        <stp>61</stp>
        <stp>12/31/2012</stp>
        <stp>1</stp>
        <tr r="P1755" s="1"/>
      </tp>
      <tp>
        <v>57381817.909999996</v>
        <stp/>
        <stp>EM_S_STM07_IS</stp>
        <stp>4</stp>
        <stp>002453.SZ</stp>
        <stp>61</stp>
        <stp>12/31/2010</stp>
        <stp>1</stp>
        <tr r="N924" s="1"/>
      </tp>
      <tp>
        <v>158209363.86000001</v>
        <stp/>
        <stp>EM_S_STM07_IS</stp>
        <stp>4</stp>
        <stp>300463.SZ</stp>
        <stp>61</stp>
        <stp>12/31/2012</stp>
        <stp>1</stp>
        <tr r="P1756" s="1"/>
      </tp>
      <tp>
        <v>228753341.83000001</v>
        <stp/>
        <stp>EM_S_STM07_IS</stp>
        <stp>4</stp>
        <stp>002454.SZ</stp>
        <stp>61</stp>
        <stp>12/31/2010</stp>
        <stp>1</stp>
        <tr r="N925" s="1"/>
      </tp>
      <tp>
        <v>42155538.43</v>
        <stp/>
        <stp>EM_S_STM07_IS</stp>
        <stp>4</stp>
        <stp>300464.SZ</stp>
        <stp>61</stp>
        <stp>12/31/2012</stp>
        <stp>1</stp>
        <tr r="P1757" s="1"/>
      </tp>
      <tp>
        <v>62049615.780000001</v>
        <stp/>
        <stp>EM_S_STM07_IS</stp>
        <stp>4</stp>
        <stp>002455.SZ</stp>
        <stp>61</stp>
        <stp>12/31/2010</stp>
        <stp>1</stp>
        <tr r="N926" s="1"/>
      </tp>
      <tp>
        <v>52668300.759999998</v>
        <stp/>
        <stp>EM_S_STM07_IS</stp>
        <stp>4</stp>
        <stp>300465.SZ</stp>
        <stp>61</stp>
        <stp>12/31/2012</stp>
        <stp>1</stp>
        <tr r="P1758" s="1"/>
      </tp>
      <tp>
        <v>52088754.369999997</v>
        <stp/>
        <stp>EM_S_STM07_IS</stp>
        <stp>4</stp>
        <stp>002456.SZ</stp>
        <stp>61</stp>
        <stp>12/31/2010</stp>
        <stp>1</stp>
        <tr r="N927" s="1"/>
      </tp>
      <tp>
        <v>38262630.960000001</v>
        <stp/>
        <stp>EM_S_STM07_IS</stp>
        <stp>4</stp>
        <stp>300466.SZ</stp>
        <stp>61</stp>
        <stp>12/31/2012</stp>
        <stp>1</stp>
        <tr r="P1759" s="1"/>
      </tp>
      <tp>
        <v>122595223.04000001</v>
        <stp/>
        <stp>EM_S_STM07_IS</stp>
        <stp>4</stp>
        <stp>002457.SZ</stp>
        <stp>61</stp>
        <stp>12/31/2010</stp>
        <stp>1</stp>
        <tr r="N928" s="1"/>
      </tp>
      <tp>
        <v>30909386.829999998</v>
        <stp/>
        <stp>EM_S_STM07_IS</stp>
        <stp>4</stp>
        <stp>300467.SZ</stp>
        <stp>61</stp>
        <stp>12/31/2012</stp>
        <stp>1</stp>
        <tr r="P1760" s="1"/>
      </tp>
      <tp>
        <v>47435411.549999997</v>
        <stp/>
        <stp>EM_S_STM07_IS</stp>
        <stp>4</stp>
        <stp>002458.SZ</stp>
        <stp>61</stp>
        <stp>12/31/2010</stp>
        <stp>1</stp>
        <tr r="N929" s="1"/>
      </tp>
      <tp>
        <v>80686943.319999993</v>
        <stp/>
        <stp>EM_S_STM07_IS</stp>
        <stp>4</stp>
        <stp>300468.SZ</stp>
        <stp>61</stp>
        <stp>12/31/2012</stp>
        <stp>1</stp>
        <tr r="P1761" s="1"/>
      </tp>
      <tp>
        <v>99013782.829999998</v>
        <stp/>
        <stp>EM_S_STM07_IS</stp>
        <stp>4</stp>
        <stp>002459.SZ</stp>
        <stp>61</stp>
        <stp>12/31/2010</stp>
        <stp>1</stp>
        <tr r="N930" s="1"/>
      </tp>
      <tp>
        <v>24602492.600000001</v>
        <stp/>
        <stp>EM_S_STM07_IS</stp>
        <stp>4</stp>
        <stp>300469.SZ</stp>
        <stp>61</stp>
        <stp>12/31/2012</stp>
        <stp>1</stp>
        <tr r="P1762" s="1"/>
      </tp>
      <tp>
        <v>117345983.58</v>
        <stp/>
        <stp>EM_S_STM07_IS</stp>
        <stp>4</stp>
        <stp>600480.SH</stp>
        <stp>61</stp>
        <stp>12/31/2012</stp>
        <stp>1</stp>
        <tr r="P2267" s="1"/>
      </tp>
      <tp>
        <v>215888227.44999999</v>
        <stp/>
        <stp>EM_S_STM07_IS</stp>
        <stp>4</stp>
        <stp>600481.SH</stp>
        <stp>61</stp>
        <stp>12/31/2012</stp>
        <stp>1</stp>
        <tr r="P2268" s="1"/>
      </tp>
      <tp>
        <v>77811834.290000007</v>
        <stp/>
        <stp>EM_S_STM07_IS</stp>
        <stp>4</stp>
        <stp>600482.SH</stp>
        <stp>61</stp>
        <stp>12/31/2012</stp>
        <stp>1</stp>
        <tr r="P2269" s="1"/>
      </tp>
      <tp>
        <v>22729253.329999998</v>
        <stp/>
        <stp>EM_S_STM07_IS</stp>
        <stp>4</stp>
        <stp>600483.SH</stp>
        <stp>61</stp>
        <stp>12/31/2012</stp>
        <stp>1</stp>
        <tr r="P2270" s="1"/>
      </tp>
      <tp>
        <v>-45019532.280000001</v>
        <stp/>
        <stp>EM_S_STM07_IS</stp>
        <stp>4</stp>
        <stp>600485.SH</stp>
        <stp>61</stp>
        <stp>12/31/2012</stp>
        <stp>1</stp>
        <tr r="P2271" s="1"/>
      </tp>
      <tp>
        <v>194063827.19</v>
        <stp/>
        <stp>EM_S_STM07_IS</stp>
        <stp>4</stp>
        <stp>600486.SH</stp>
        <stp>61</stp>
        <stp>12/31/2012</stp>
        <stp>1</stp>
        <tr r="P2272" s="1"/>
      </tp>
      <tp>
        <v>345017494.31</v>
        <stp/>
        <stp>EM_S_STM07_IS</stp>
        <stp>4</stp>
        <stp>600487.SH</stp>
        <stp>61</stp>
        <stp>12/31/2012</stp>
        <stp>1</stp>
        <tr r="P2273" s="1"/>
      </tp>
      <tp>
        <v>98844464</v>
        <stp/>
        <stp>EM_S_STM07_IS</stp>
        <stp>4</stp>
        <stp>600488.SH</stp>
        <stp>61</stp>
        <stp>12/31/2012</stp>
        <stp>1</stp>
        <tr r="P2274" s="1"/>
      </tp>
      <tp>
        <v>1557444813.3900001</v>
        <stp/>
        <stp>EM_S_STM07_IS</stp>
        <stp>4</stp>
        <stp>600489.SH</stp>
        <stp>61</stp>
        <stp>12/31/2012</stp>
        <stp>1</stp>
        <tr r="P2275" s="1"/>
      </tp>
      <tp>
        <v>127806288.73</v>
        <stp/>
        <stp>EM_S_STM07_IS</stp>
        <stp>4</stp>
        <stp>600490.SH</stp>
        <stp>61</stp>
        <stp>12/31/2012</stp>
        <stp>1</stp>
        <tr r="P2276" s="1"/>
      </tp>
      <tp>
        <v>394194385.02999997</v>
        <stp/>
        <stp>EM_S_STM07_IS</stp>
        <stp>4</stp>
        <stp>600491.SH</stp>
        <stp>61</stp>
        <stp>12/31/2012</stp>
        <stp>1</stp>
        <tr r="P2277" s="1"/>
      </tp>
      <tp>
        <v>12088256.35</v>
        <stp/>
        <stp>EM_S_STM07_IS</stp>
        <stp>4</stp>
        <stp>600493.SH</stp>
        <stp>61</stp>
        <stp>12/31/2012</stp>
        <stp>1</stp>
        <tr r="P2278" s="1"/>
      </tp>
      <tp>
        <v>122278263.27</v>
        <stp/>
        <stp>EM_S_STM07_IS</stp>
        <stp>4</stp>
        <stp>600495.SH</stp>
        <stp>61</stp>
        <stp>12/31/2012</stp>
        <stp>1</stp>
        <tr r="P2279" s="1"/>
      </tp>
      <tp>
        <v>209818775.16999999</v>
        <stp/>
        <stp>EM_S_STM07_IS</stp>
        <stp>4</stp>
        <stp>600496.SH</stp>
        <stp>61</stp>
        <stp>12/31/2012</stp>
        <stp>1</stp>
        <tr r="P2280" s="1"/>
      </tp>
      <tp>
        <v>347873047.23000002</v>
        <stp/>
        <stp>EM_S_STM07_IS</stp>
        <stp>4</stp>
        <stp>600497.SH</stp>
        <stp>61</stp>
        <stp>12/31/2012</stp>
        <stp>1</stp>
        <tr r="P2281" s="1"/>
      </tp>
      <tp>
        <v>496855021.26999998</v>
        <stp/>
        <stp>EM_S_STM07_IS</stp>
        <stp>4</stp>
        <stp>600498.SH</stp>
        <stp>61</stp>
        <stp>12/31/2012</stp>
        <stp>1</stp>
        <tr r="P2282" s="1"/>
      </tp>
      <tp>
        <v>273271565.55000001</v>
        <stp/>
        <stp>EM_S_STM07_IS</stp>
        <stp>4</stp>
        <stp>600499.SH</stp>
        <stp>61</stp>
        <stp>12/31/2012</stp>
        <stp>1</stp>
        <tr r="P2283" s="1"/>
      </tp>
      <tp>
        <v>18273006.579999998</v>
        <stp/>
        <stp>EM_S_STM07_IS</stp>
        <stp>4</stp>
        <stp>600460.SH</stp>
        <stp>61</stp>
        <stp>12/31/2012</stp>
        <stp>1</stp>
        <tr r="P2253" s="1"/>
      </tp>
      <tp>
        <v>100692517.33</v>
        <stp/>
        <stp>EM_S_STM07_IS</stp>
        <stp>4</stp>
        <stp>600461.SH</stp>
        <stp>61</stp>
        <stp>12/31/2012</stp>
        <stp>1</stp>
        <tr r="P2254" s="1"/>
      </tp>
      <tp>
        <v>603490643.17999995</v>
        <stp/>
        <stp>EM_S_STM07_IS</stp>
        <stp>4</stp>
        <stp>600462.SH</stp>
        <stp>61</stp>
        <stp>12/31/2012</stp>
        <stp>1</stp>
        <tr r="P2255" s="1"/>
      </tp>
      <tp>
        <v>73895186.950000003</v>
        <stp/>
        <stp>EM_S_STM07_IS</stp>
        <stp>4</stp>
        <stp>600463.SH</stp>
        <stp>61</stp>
        <stp>12/31/2012</stp>
        <stp>1</stp>
        <tr r="P2256" s="1"/>
      </tp>
      <tp>
        <v>21436700.359999999</v>
        <stp/>
        <stp>EM_S_STM07_IS</stp>
        <stp>4</stp>
        <stp>600466.SH</stp>
        <stp>61</stp>
        <stp>12/31/2012</stp>
        <stp>1</stp>
        <tr r="P2257" s="1"/>
      </tp>
      <tp>
        <v>216705903.69999999</v>
        <stp/>
        <stp>EM_S_STM07_IS</stp>
        <stp>4</stp>
        <stp>600467.SH</stp>
        <stp>61</stp>
        <stp>12/31/2012</stp>
        <stp>1</stp>
        <tr r="P2258" s="1"/>
      </tp>
      <tp>
        <v>29234447.23</v>
        <stp/>
        <stp>EM_S_STM07_IS</stp>
        <stp>4</stp>
        <stp>600468.SH</stp>
        <stp>61</stp>
        <stp>12/31/2012</stp>
        <stp>1</stp>
        <tr r="P2259" s="1"/>
      </tp>
      <tp>
        <v>272985316.24000001</v>
        <stp/>
        <stp>EM_S_STM07_IS</stp>
        <stp>4</stp>
        <stp>600469.SH</stp>
        <stp>61</stp>
        <stp>12/31/2012</stp>
        <stp>1</stp>
        <tr r="P2260" s="1"/>
      </tp>
      <tp>
        <v>71475855.709999993</v>
        <stp/>
        <stp>EM_S_STM07_IS</stp>
        <stp>4</stp>
        <stp>600470.SH</stp>
        <stp>61</stp>
        <stp>12/31/2012</stp>
        <stp>1</stp>
        <tr r="P2261" s="1"/>
      </tp>
      <tp>
        <v>82893048.040000007</v>
        <stp/>
        <stp>EM_S_STM07_IS</stp>
        <stp>4</stp>
        <stp>600475.SH</stp>
        <stp>61</stp>
        <stp>12/31/2012</stp>
        <stp>1</stp>
        <tr r="P2262" s="1"/>
      </tp>
      <tp>
        <v>6110378.8200000003</v>
        <stp/>
        <stp>EM_S_STM07_IS</stp>
        <stp>4</stp>
        <stp>600476.SH</stp>
        <stp>61</stp>
        <stp>12/31/2012</stp>
        <stp>1</stp>
        <tr r="P2263" s="1"/>
      </tp>
      <tp>
        <v>-115480372.67</v>
        <stp/>
        <stp>EM_S_STM07_IS</stp>
        <stp>4</stp>
        <stp>600477.SH</stp>
        <stp>61</stp>
        <stp>12/31/2012</stp>
        <stp>1</stp>
        <tr r="P2264" s="1"/>
      </tp>
      <tp>
        <v>-57943082.469999999</v>
        <stp/>
        <stp>EM_S_STM07_IS</stp>
        <stp>4</stp>
        <stp>600478.SH</stp>
        <stp>61</stp>
        <stp>12/31/2012</stp>
        <stp>1</stp>
        <tr r="P2265" s="1"/>
      </tp>
      <tp>
        <v>120164483.28</v>
        <stp/>
        <stp>EM_S_STM07_IS</stp>
        <stp>4</stp>
        <stp>600479.SH</stp>
        <stp>61</stp>
        <stp>12/31/2012</stp>
        <stp>1</stp>
        <tr r="P2266" s="1"/>
      </tp>
      <tp>
        <v>-41200017.909999996</v>
        <stp/>
        <stp>EM_S_STM07_IS</stp>
        <stp>4</stp>
        <stp>600444.SH</stp>
        <stp>61</stp>
        <stp>12/31/2012</stp>
        <stp>1</stp>
        <tr r="P2244" s="1"/>
      </tp>
      <tp>
        <v>33102496.050000001</v>
        <stp/>
        <stp>EM_S_STM07_IS</stp>
        <stp>4</stp>
        <stp>603444.SH</stp>
        <stp>61</stp>
        <stp>12/31/2011</stp>
        <stp>1</stp>
        <tr r="O2952" s="1"/>
      </tp>
      <tp>
        <v>71104007.530000001</v>
        <stp/>
        <stp>EM_S_STM07_IS</stp>
        <stp>4</stp>
        <stp>600446.SH</stp>
        <stp>61</stp>
        <stp>12/31/2012</stp>
        <stp>1</stp>
        <tr r="P2245" s="1"/>
      </tp>
      <tp>
        <v>8292438.2800000003</v>
        <stp/>
        <stp>EM_S_STM07_IS</stp>
        <stp>4</stp>
        <stp>600448.SH</stp>
        <stp>61</stp>
        <stp>12/31/2012</stp>
        <stp>1</stp>
        <tr r="P2246" s="1"/>
      </tp>
      <tp>
        <v>61240649.25</v>
        <stp/>
        <stp>EM_S_STM07_IS</stp>
        <stp>4</stp>
        <stp>600449.SH</stp>
        <stp>61</stp>
        <stp>12/31/2012</stp>
        <stp>1</stp>
        <tr r="P2247" s="1"/>
      </tp>
      <tp>
        <v>28285678.039999999</v>
        <stp/>
        <stp>EM_S_STM07_IS</stp>
        <stp>4</stp>
        <stp>600452.SH</stp>
        <stp>61</stp>
        <stp>12/31/2012</stp>
        <stp>1</stp>
        <tr r="P2248" s="1"/>
      </tp>
      <tp>
        <v>16283663.77</v>
        <stp/>
        <stp>EM_S_STM07_IS</stp>
        <stp>4</stp>
        <stp>600455.SH</stp>
        <stp>61</stp>
        <stp>12/31/2012</stp>
        <stp>1</stp>
        <tr r="P2249" s="1"/>
      </tp>
      <tp>
        <v>5853882.6699999999</v>
        <stp/>
        <stp>EM_S_STM07_IS</stp>
        <stp>4</stp>
        <stp>600456.SH</stp>
        <stp>61</stp>
        <stp>12/31/2012</stp>
        <stp>1</stp>
        <tr r="P2250" s="1"/>
      </tp>
      <tp>
        <v>117049728.17</v>
        <stp/>
        <stp>EM_S_STM07_IS</stp>
        <stp>4</stp>
        <stp>603456.SH</stp>
        <stp>61</stp>
        <stp>12/31/2011</stp>
        <stp>1</stp>
        <tr r="O2953" s="1"/>
      </tp>
      <tp>
        <v>157740431.38999999</v>
        <stp/>
        <stp>EM_S_STM07_IS</stp>
        <stp>4</stp>
        <stp>600458.SH</stp>
        <stp>61</stp>
        <stp>12/31/2012</stp>
        <stp>1</stp>
        <tr r="P2251" s="1"/>
      </tp>
      <tp>
        <v>29967089.18</v>
        <stp/>
        <stp>EM_S_STM07_IS</stp>
        <stp>4</stp>
        <stp>600459.SH</stp>
        <stp>61</stp>
        <stp>12/31/2012</stp>
        <stp>1</stp>
        <tr r="P2252" s="1"/>
      </tp>
      <tp>
        <v>115944722.73999999</v>
        <stp/>
        <stp>EM_S_STM07_IS</stp>
        <stp>4</stp>
        <stp>600420.SH</stp>
        <stp>61</stp>
        <stp>12/31/2012</stp>
        <stp>1</stp>
        <tr r="P2230" s="1"/>
      </tp>
      <tp>
        <v>119748051.8</v>
        <stp/>
        <stp>EM_S_STM07_IS</stp>
        <stp>4</stp>
        <stp>600421.SH</stp>
        <stp>61</stp>
        <stp>12/31/2012</stp>
        <stp>1</stp>
        <tr r="P2231" s="1"/>
      </tp>
      <tp>
        <v>61203802.539999999</v>
        <stp/>
        <stp>EM_S_STM07_IS</stp>
        <stp>4</stp>
        <stp>603421.SH</stp>
        <stp>61</stp>
        <stp>12/31/2011</stp>
        <stp>1</stp>
        <tr r="O2951" s="1"/>
      </tp>
      <tp>
        <v>181750108.16999999</v>
        <stp/>
        <stp>EM_S_STM07_IS</stp>
        <stp>4</stp>
        <stp>600422.SH</stp>
        <stp>61</stp>
        <stp>12/31/2012</stp>
        <stp>1</stp>
        <tr r="P2232" s="1"/>
      </tp>
      <tp>
        <v>41000592.640000001</v>
        <stp/>
        <stp>EM_S_STM07_IS</stp>
        <stp>4</stp>
        <stp>600423.SH</stp>
        <stp>61</stp>
        <stp>12/31/2012</stp>
        <stp>1</stp>
        <tr r="P2233" s="1"/>
      </tp>
      <tp>
        <v>100150513</v>
        <stp/>
        <stp>EM_S_STM07_IS</stp>
        <stp>4</stp>
        <stp>600425.SH</stp>
        <stp>61</stp>
        <stp>12/31/2012</stp>
        <stp>1</stp>
        <tr r="P2234" s="1"/>
      </tp>
      <tp>
        <v>451565349.56999999</v>
        <stp/>
        <stp>EM_S_STM07_IS</stp>
        <stp>4</stp>
        <stp>600426.SH</stp>
        <stp>61</stp>
        <stp>12/31/2012</stp>
        <stp>1</stp>
        <tr r="P2235" s="1"/>
      </tp>
      <tp>
        <v>19149600.489999998</v>
        <stp/>
        <stp>EM_S_STM07_IS</stp>
        <stp>4</stp>
        <stp>600428.SH</stp>
        <stp>61</stp>
        <stp>12/31/2012</stp>
        <stp>1</stp>
        <tr r="P2236" s="1"/>
      </tp>
      <tp>
        <v>32801766.309999999</v>
        <stp/>
        <stp>EM_S_STM07_IS</stp>
        <stp>4</stp>
        <stp>600429.SH</stp>
        <stp>61</stp>
        <stp>12/31/2012</stp>
        <stp>1</stp>
        <tr r="P2237" s="1"/>
      </tp>
      <tp>
        <v>-20632883.52</v>
        <stp/>
        <stp>EM_S_STM07_IS</stp>
        <stp>4</stp>
        <stp>600432.SH</stp>
        <stp>61</stp>
        <stp>12/31/2012</stp>
        <stp>1</stp>
        <tr r="P2238" s="1"/>
      </tp>
      <tp>
        <v>202194175.44</v>
        <stp/>
        <stp>EM_S_STM07_IS</stp>
        <stp>4</stp>
        <stp>600433.SH</stp>
        <stp>61</stp>
        <stp>12/31/2012</stp>
        <stp>1</stp>
        <tr r="P2239" s="1"/>
      </tp>
      <tp>
        <v>12009091.880000001</v>
        <stp/>
        <stp>EM_S_STM07_IS</stp>
        <stp>4</stp>
        <stp>600435.SH</stp>
        <stp>61</stp>
        <stp>12/31/2012</stp>
        <stp>1</stp>
        <tr r="P2240" s="1"/>
      </tp>
      <tp>
        <v>348529663</v>
        <stp/>
        <stp>EM_S_STM07_IS</stp>
        <stp>4</stp>
        <stp>600436.SH</stp>
        <stp>61</stp>
        <stp>12/31/2012</stp>
        <stp>1</stp>
        <tr r="P2241" s="1"/>
      </tp>
      <tp>
        <v>95968743.230000004</v>
        <stp/>
        <stp>EM_S_STM07_IS</stp>
        <stp>4</stp>
        <stp>600438.SH</stp>
        <stp>61</stp>
        <stp>12/31/2012</stp>
        <stp>1</stp>
        <tr r="P2242" s="1"/>
      </tp>
      <tp>
        <v>158532737.72</v>
        <stp/>
        <stp>EM_S_STM07_IS</stp>
        <stp>4</stp>
        <stp>600439.SH</stp>
        <stp>61</stp>
        <stp>12/31/2012</stp>
        <stp>1</stp>
        <tr r="P2243" s="1"/>
      </tp>
      <tp>
        <v>27645845.91</v>
        <stp/>
        <stp>EM_S_STM07_IS</stp>
        <stp>4</stp>
        <stp>600400.SH</stp>
        <stp>61</stp>
        <stp>12/31/2012</stp>
        <stp>1</stp>
        <tr r="P2218" s="1"/>
      </tp>
      <tp>
        <v>2075918.2</v>
        <stp/>
        <stp>EM_S_STM07_IS</stp>
        <stp>4</stp>
        <stp>600401.SH</stp>
        <stp>61</stp>
        <stp>12/31/2012</stp>
        <stp>1</stp>
        <tr r="P2219" s="1"/>
      </tp>
      <tp>
        <v>1788554317.3</v>
        <stp/>
        <stp>EM_S_STM07_IS</stp>
        <stp>4</stp>
        <stp>600403.SH</stp>
        <stp>61</stp>
        <stp>12/31/2012</stp>
        <stp>1</stp>
        <tr r="P2220" s="1"/>
      </tp>
      <tp>
        <v>19040949.82</v>
        <stp/>
        <stp>EM_S_STM07_IS</stp>
        <stp>4</stp>
        <stp>600405.SH</stp>
        <stp>61</stp>
        <stp>12/31/2012</stp>
        <stp>1</stp>
        <tr r="P2221" s="1"/>
      </tp>
      <tp>
        <v>1055962445.89</v>
        <stp/>
        <stp>EM_S_STM07_IS</stp>
        <stp>4</stp>
        <stp>600406.SH</stp>
        <stp>61</stp>
        <stp>12/31/2012</stp>
        <stp>1</stp>
        <tr r="P2222" s="1"/>
      </tp>
      <tp>
        <v>30862663.120000001</v>
        <stp/>
        <stp>EM_S_STM07_IS</stp>
        <stp>4</stp>
        <stp>600408.SH</stp>
        <stp>61</stp>
        <stp>12/31/2012</stp>
        <stp>1</stp>
        <tr r="P2223" s="1"/>
      </tp>
      <tp>
        <v>113615050.37</v>
        <stp/>
        <stp>EM_S_STM07_IS</stp>
        <stp>4</stp>
        <stp>600409.SH</stp>
        <stp>61</stp>
        <stp>12/31/2012</stp>
        <stp>1</stp>
        <tr r="P2224" s="1"/>
      </tp>
      <tp>
        <v>156710565.41</v>
        <stp/>
        <stp>EM_S_STM07_IS</stp>
        <stp>4</stp>
        <stp>600410.SH</stp>
        <stp>61</stp>
        <stp>12/31/2012</stp>
        <stp>1</stp>
        <tr r="P2225" s="1"/>
      </tp>
      <tp>
        <v>707016443.45000005</v>
        <stp/>
        <stp>EM_S_STM07_IS</stp>
        <stp>4</stp>
        <stp>600415.SH</stp>
        <stp>61</stp>
        <stp>12/31/2012</stp>
        <stp>1</stp>
        <tr r="P2226" s="1"/>
      </tp>
      <tp>
        <v>-207890395.38999999</v>
        <stp/>
        <stp>EM_S_STM07_IS</stp>
        <stp>4</stp>
        <stp>600416.SH</stp>
        <stp>61</stp>
        <stp>12/31/2012</stp>
        <stp>1</stp>
        <tr r="P2227" s="1"/>
      </tp>
      <tp>
        <v>41996800</v>
        <stp/>
        <stp>EM_S_STM07_IS</stp>
        <stp>4</stp>
        <stp>603416.SH</stp>
        <stp>61</stp>
        <stp>12/31/2011</stp>
        <stp>1</stp>
        <tr r="O2950" s="1"/>
      </tp>
      <tp>
        <v>494774947.11000001</v>
        <stp/>
        <stp>EM_S_STM07_IS</stp>
        <stp>4</stp>
        <stp>600418.SH</stp>
        <stp>61</stp>
        <stp>12/31/2012</stp>
        <stp>1</stp>
        <tr r="P2228" s="1"/>
      </tp>
      <tp>
        <v>-38075621.520000003</v>
        <stp/>
        <stp>EM_S_STM07_IS</stp>
        <stp>4</stp>
        <stp>600419.SH</stp>
        <stp>61</stp>
        <stp>12/31/2012</stp>
        <stp>1</stp>
        <tr r="P2229" s="1"/>
      </tp>
      <tp>
        <v>410623888.73000002</v>
        <stp/>
        <stp>EM_S_STM07_IS</stp>
        <stp>4</stp>
        <stp>000780.SZ</stp>
        <stp>61</stp>
        <stp>12/31/2012</stp>
        <stp>1</stp>
        <tr r="P312" s="1"/>
      </tp>
      <tp t="s">
        <v/>
        <stp/>
        <stp>EM_S_STM07_IS</stp>
        <stp>4</stp>
        <stp>002780.SZ</stp>
        <stp>61</stp>
        <stp>12/31/2010</stp>
        <stp>1</stp>
        <tr r="N1243" s="1"/>
      </tp>
      <tp t="s">
        <v/>
        <stp/>
        <stp>EM_S_STM07_IS</stp>
        <stp>4</stp>
        <stp>002781.SZ</stp>
        <stp>61</stp>
        <stp>12/31/2010</stp>
        <stp>1</stp>
        <tr r="N1244" s="1"/>
      </tp>
      <tp>
        <v>35463916.850000001</v>
        <stp/>
        <stp>EM_S_STM07_IS</stp>
        <stp>4</stp>
        <stp>000782.SZ</stp>
        <stp>61</stp>
        <stp>12/31/2012</stp>
        <stp>1</stp>
        <tr r="P313" s="1"/>
      </tp>
      <tp>
        <v>63578618.789999999</v>
        <stp/>
        <stp>EM_S_STM07_IS</stp>
        <stp>4</stp>
        <stp>002782.SZ</stp>
        <stp>61</stp>
        <stp>12/31/2010</stp>
        <stp>1</stp>
        <tr r="N1245" s="1"/>
      </tp>
      <tp>
        <v>683014107.61000001</v>
        <stp/>
        <stp>EM_S_STM07_IS</stp>
        <stp>4</stp>
        <stp>000783.SZ</stp>
        <stp>61</stp>
        <stp>12/31/2012</stp>
        <stp>1</stp>
        <tr r="P314" s="1"/>
      </tp>
      <tp>
        <v>94033790.439999998</v>
        <stp/>
        <stp>EM_S_STM07_IS</stp>
        <stp>4</stp>
        <stp>002783.SZ</stp>
        <stp>61</stp>
        <stp>12/31/2010</stp>
        <stp>1</stp>
        <tr r="N1246" s="1"/>
      </tp>
      <tp>
        <v>57545635.82</v>
        <stp/>
        <stp>EM_S_STM07_IS</stp>
        <stp>4</stp>
        <stp>000785.SZ</stp>
        <stp>61</stp>
        <stp>12/31/2012</stp>
        <stp>1</stp>
        <tr r="P315" s="1"/>
      </tp>
      <tp t="s">
        <v/>
        <stp/>
        <stp>EM_S_STM07_IS</stp>
        <stp>4</stp>
        <stp>002785.SZ</stp>
        <stp>61</stp>
        <stp>12/31/2010</stp>
        <stp>1</stp>
        <tr r="N1247" s="1"/>
      </tp>
      <tp>
        <v>676772240.72000003</v>
        <stp/>
        <stp>EM_S_STM07_IS</stp>
        <stp>4</stp>
        <stp>000786.SZ</stp>
        <stp>61</stp>
        <stp>12/31/2012</stp>
        <stp>1</stp>
        <tr r="P316" s="1"/>
      </tp>
      <tp t="s">
        <v/>
        <stp/>
        <stp>EM_S_STM07_IS</stp>
        <stp>4</stp>
        <stp>002786.SZ</stp>
        <stp>61</stp>
        <stp>12/31/2010</stp>
        <stp>1</stp>
        <tr r="N1248" s="1"/>
      </tp>
      <tp t="s">
        <v/>
        <stp/>
        <stp>EM_S_STM07_IS</stp>
        <stp>4</stp>
        <stp>002787.SZ</stp>
        <stp>61</stp>
        <stp>12/31/2010</stp>
        <stp>1</stp>
        <tr r="N1249" s="1"/>
      </tp>
      <tp>
        <v>76172435.239999995</v>
        <stp/>
        <stp>EM_S_STM07_IS</stp>
        <stp>4</stp>
        <stp>000788.SZ</stp>
        <stp>61</stp>
        <stp>12/31/2012</stp>
        <stp>1</stp>
        <tr r="P317" s="1"/>
      </tp>
      <tp t="s">
        <v/>
        <stp/>
        <stp>EM_S_STM07_IS</stp>
        <stp>4</stp>
        <stp>002788.SZ</stp>
        <stp>61</stp>
        <stp>12/31/2010</stp>
        <stp>1</stp>
        <tr r="N1250" s="1"/>
      </tp>
      <tp>
        <v>190487255.09</v>
        <stp/>
        <stp>EM_S_STM07_IS</stp>
        <stp>4</stp>
        <stp>000789.SZ</stp>
        <stp>61</stp>
        <stp>12/31/2012</stp>
        <stp>1</stp>
        <tr r="P318" s="1"/>
      </tp>
      <tp t="s">
        <v/>
        <stp/>
        <stp>EM_S_STM07_IS</stp>
        <stp>4</stp>
        <stp>002789.SZ</stp>
        <stp>61</stp>
        <stp>12/31/2010</stp>
        <stp>1</stp>
        <tr r="N1251" s="1"/>
      </tp>
      <tp>
        <v>33671318.829999998</v>
        <stp/>
        <stp>EM_S_STM07_IS</stp>
        <stp>4</stp>
        <stp>000790.SZ</stp>
        <stp>61</stp>
        <stp>12/31/2012</stp>
        <stp>1</stp>
        <tr r="P319" s="1"/>
      </tp>
      <tp t="s">
        <v/>
        <stp/>
        <stp>EM_S_STM07_IS</stp>
        <stp>4</stp>
        <stp>002790.SZ</stp>
        <stp>61</stp>
        <stp>12/31/2010</stp>
        <stp>1</stp>
        <tr r="N1252" s="1"/>
      </tp>
      <tp>
        <v>328501620.81</v>
        <stp/>
        <stp>EM_S_STM07_IS</stp>
        <stp>4</stp>
        <stp>000791.SZ</stp>
        <stp>61</stp>
        <stp>12/31/2012</stp>
        <stp>1</stp>
        <tr r="P320" s="1"/>
      </tp>
      <tp t="s">
        <v/>
        <stp/>
        <stp>EM_S_STM07_IS</stp>
        <stp>4</stp>
        <stp>002791.SZ</stp>
        <stp>61</stp>
        <stp>12/31/2010</stp>
        <stp>1</stp>
        <tr r="N1253" s="1"/>
      </tp>
      <tp>
        <v>2524262260.8400002</v>
        <stp/>
        <stp>EM_S_STM07_IS</stp>
        <stp>4</stp>
        <stp>000792.SZ</stp>
        <stp>61</stp>
        <stp>12/31/2012</stp>
        <stp>1</stp>
        <tr r="P321" s="1"/>
      </tp>
      <tp>
        <v>71803340.849999994</v>
        <stp/>
        <stp>EM_S_STM07_IS</stp>
        <stp>4</stp>
        <stp>002792.SZ</stp>
        <stp>61</stp>
        <stp>12/31/2010</stp>
        <stp>1</stp>
        <tr r="N1254" s="1"/>
      </tp>
      <tp>
        <v>269446811.85000002</v>
        <stp/>
        <stp>EM_S_STM07_IS</stp>
        <stp>4</stp>
        <stp>000793.SZ</stp>
        <stp>61</stp>
        <stp>12/31/2012</stp>
        <stp>1</stp>
        <tr r="P322" s="1"/>
      </tp>
      <tp t="s">
        <v/>
        <stp/>
        <stp>EM_S_STM07_IS</stp>
        <stp>4</stp>
        <stp>002793.SZ</stp>
        <stp>61</stp>
        <stp>12/31/2010</stp>
        <stp>1</stp>
        <tr r="N1255" s="1"/>
      </tp>
      <tp>
        <v>14585557.359999999</v>
        <stp/>
        <stp>EM_S_STM07_IS</stp>
        <stp>4</stp>
        <stp>000795.SZ</stp>
        <stp>61</stp>
        <stp>12/31/2012</stp>
        <stp>1</stp>
        <tr r="P323" s="1"/>
      </tp>
      <tp t="s">
        <v/>
        <stp/>
        <stp>EM_S_STM07_IS</stp>
        <stp>4</stp>
        <stp>002795.SZ</stp>
        <stp>61</stp>
        <stp>12/31/2010</stp>
        <stp>1</stp>
        <tr r="N1256" s="1"/>
      </tp>
      <tp>
        <v>12614652.939999999</v>
        <stp/>
        <stp>EM_S_STM07_IS</stp>
        <stp>4</stp>
        <stp>000796.SZ</stp>
        <stp>61</stp>
        <stp>12/31/2012</stp>
        <stp>1</stp>
        <tr r="P324" s="1"/>
      </tp>
      <tp t="s">
        <v/>
        <stp/>
        <stp>EM_S_STM07_IS</stp>
        <stp>4</stp>
        <stp>002796.SZ</stp>
        <stp>61</stp>
        <stp>12/31/2010</stp>
        <stp>1</stp>
        <tr r="N1257" s="1"/>
      </tp>
      <tp>
        <v>98127258.909999996</v>
        <stp/>
        <stp>EM_S_STM07_IS</stp>
        <stp>4</stp>
        <stp>000797.SZ</stp>
        <stp>61</stp>
        <stp>12/31/2012</stp>
        <stp>1</stp>
        <tr r="P325" s="1"/>
      </tp>
      <tp>
        <v>348535711.52999997</v>
        <stp/>
        <stp>EM_S_STM07_IS</stp>
        <stp>4</stp>
        <stp>002797.SZ</stp>
        <stp>61</stp>
        <stp>12/31/2010</stp>
        <stp>1</stp>
        <tr r="N1258" s="1"/>
      </tp>
      <tp>
        <v>58278553.840000004</v>
        <stp/>
        <stp>EM_S_STM07_IS</stp>
        <stp>4</stp>
        <stp>000798.SZ</stp>
        <stp>61</stp>
        <stp>12/31/2012</stp>
        <stp>1</stp>
        <tr r="P326" s="1"/>
      </tp>
      <tp t="s">
        <v/>
        <stp/>
        <stp>EM_S_STM07_IS</stp>
        <stp>4</stp>
        <stp>002798.SZ</stp>
        <stp>61</stp>
        <stp>12/31/2010</stp>
        <stp>1</stp>
        <tr r="N1259" s="1"/>
      </tp>
      <tp>
        <v>495449573.69999999</v>
        <stp/>
        <stp>EM_S_STM07_IS</stp>
        <stp>4</stp>
        <stp>000799.SZ</stp>
        <stp>61</stp>
        <stp>12/31/2012</stp>
        <stp>1</stp>
        <tr r="P327" s="1"/>
      </tp>
      <tp>
        <v>32062768.48</v>
        <stp/>
        <stp>EM_S_STM07_IS</stp>
        <stp>4</stp>
        <stp>002799.SZ</stp>
        <stp>61</stp>
        <stp>12/31/2010</stp>
        <stp>1</stp>
        <tr r="N1260" s="1"/>
      </tp>
      <tp>
        <v>34202229.920000002</v>
        <stp/>
        <stp>EM_S_STM07_IS</stp>
        <stp>4</stp>
        <stp>000720.SZ</stp>
        <stp>61</stp>
        <stp>12/31/2012</stp>
        <stp>1</stp>
        <tr r="P275" s="1"/>
      </tp>
      <tp>
        <v>13947859.279999999</v>
        <stp/>
        <stp>EM_S_STM07_IS</stp>
        <stp>4</stp>
        <stp>000721.SZ</stp>
        <stp>61</stp>
        <stp>12/31/2012</stp>
        <stp>1</stp>
        <tr r="P276" s="1"/>
      </tp>
      <tp>
        <v>45455024.920000002</v>
        <stp/>
        <stp>EM_S_STM07_IS</stp>
        <stp>4</stp>
        <stp>002721.SZ</stp>
        <stp>61</stp>
        <stp>12/31/2010</stp>
        <stp>1</stp>
        <tr r="N1188" s="1"/>
      </tp>
      <tp>
        <v>156391232.74000001</v>
        <stp/>
        <stp>EM_S_STM07_IS</stp>
        <stp>4</stp>
        <stp>000722.SZ</stp>
        <stp>61</stp>
        <stp>12/31/2012</stp>
        <stp>1</stp>
        <tr r="P277" s="1"/>
      </tp>
      <tp>
        <v>41830992.579999998</v>
        <stp/>
        <stp>EM_S_STM07_IS</stp>
        <stp>4</stp>
        <stp>002722.SZ</stp>
        <stp>61</stp>
        <stp>12/31/2010</stp>
        <stp>1</stp>
        <tr r="N1189" s="1"/>
      </tp>
      <tp>
        <v>-30225608.010000002</v>
        <stp/>
        <stp>EM_S_STM07_IS</stp>
        <stp>4</stp>
        <stp>000723.SZ</stp>
        <stp>61</stp>
        <stp>12/31/2012</stp>
        <stp>1</stp>
        <tr r="P278" s="1"/>
      </tp>
      <tp>
        <v>44877306.590000004</v>
        <stp/>
        <stp>EM_S_STM07_IS</stp>
        <stp>4</stp>
        <stp>002723.SZ</stp>
        <stp>61</stp>
        <stp>12/31/2010</stp>
        <stp>1</stp>
        <tr r="N1190" s="1"/>
      </tp>
      <tp>
        <v>187913067.47</v>
        <stp/>
        <stp>EM_S_STM07_IS</stp>
        <stp>4</stp>
        <stp>002724.SZ</stp>
        <stp>61</stp>
        <stp>12/31/2010</stp>
        <stp>1</stp>
        <tr r="N1191" s="1"/>
      </tp>
      <tp>
        <v>258133391</v>
        <stp/>
        <stp>EM_S_STM07_IS</stp>
        <stp>4</stp>
        <stp>000725.SZ</stp>
        <stp>61</stp>
        <stp>12/31/2012</stp>
        <stp>1</stp>
        <tr r="P279" s="1"/>
      </tp>
      <tp>
        <v>51078225.439999998</v>
        <stp/>
        <stp>EM_S_STM07_IS</stp>
        <stp>4</stp>
        <stp>002725.SZ</stp>
        <stp>61</stp>
        <stp>12/31/2010</stp>
        <stp>1</stp>
        <tr r="N1192" s="1"/>
      </tp>
      <tp>
        <v>707857544.13999999</v>
        <stp/>
        <stp>EM_S_STM07_IS</stp>
        <stp>4</stp>
        <stp>000726.SZ</stp>
        <stp>61</stp>
        <stp>12/31/2012</stp>
        <stp>1</stp>
        <tr r="P280" s="1"/>
      </tp>
      <tp>
        <v>107520408.18000001</v>
        <stp/>
        <stp>EM_S_STM07_IS</stp>
        <stp>4</stp>
        <stp>002726.SZ</stp>
        <stp>61</stp>
        <stp>12/31/2010</stp>
        <stp>1</stp>
        <tr r="N1193" s="1"/>
      </tp>
      <tp>
        <v>-48214425.299999997</v>
        <stp/>
        <stp>EM_S_STM07_IS</stp>
        <stp>4</stp>
        <stp>000727.SZ</stp>
        <stp>61</stp>
        <stp>12/31/2012</stp>
        <stp>1</stp>
        <tr r="P281" s="1"/>
      </tp>
      <tp>
        <v>102945179.42</v>
        <stp/>
        <stp>EM_S_STM07_IS</stp>
        <stp>4</stp>
        <stp>002727.SZ</stp>
        <stp>61</stp>
        <stp>12/31/2010</stp>
        <stp>1</stp>
        <tr r="N1194" s="1"/>
      </tp>
      <tp>
        <v>406706984.44999999</v>
        <stp/>
        <stp>EM_S_STM07_IS</stp>
        <stp>4</stp>
        <stp>000728.SZ</stp>
        <stp>61</stp>
        <stp>12/31/2012</stp>
        <stp>1</stp>
        <tr r="P282" s="1"/>
      </tp>
      <tp>
        <v>47984751.770000003</v>
        <stp/>
        <stp>EM_S_STM07_IS</stp>
        <stp>4</stp>
        <stp>002728.SZ</stp>
        <stp>61</stp>
        <stp>12/31/2010</stp>
        <stp>1</stp>
        <tr r="N1195" s="1"/>
      </tp>
      <tp>
        <v>616198679.25</v>
        <stp/>
        <stp>EM_S_STM07_IS</stp>
        <stp>4</stp>
        <stp>000729.SZ</stp>
        <stp>61</stp>
        <stp>12/31/2012</stp>
        <stp>1</stp>
        <tr r="P283" s="1"/>
      </tp>
      <tp t="s">
        <v/>
        <stp/>
        <stp>EM_S_STM07_IS</stp>
        <stp>4</stp>
        <stp>002729.SZ</stp>
        <stp>61</stp>
        <stp>12/31/2010</stp>
        <stp>1</stp>
        <tr r="N1196" s="1"/>
      </tp>
      <tp t="s">
        <v/>
        <stp/>
        <stp>EM_S_STM07_IS</stp>
        <stp>4</stp>
        <stp>002730.SZ</stp>
        <stp>61</stp>
        <stp>12/31/2010</stp>
        <stp>1</stp>
        <tr r="N1197" s="1"/>
      </tp>
      <tp>
        <v>301712717.30000001</v>
        <stp/>
        <stp>EM_S_STM07_IS</stp>
        <stp>4</stp>
        <stp>000731.SZ</stp>
        <stp>61</stp>
        <stp>12/31/2012</stp>
        <stp>1</stp>
        <tr r="P284" s="1"/>
      </tp>
      <tp t="s">
        <v/>
        <stp/>
        <stp>EM_S_STM07_IS</stp>
        <stp>4</stp>
        <stp>002731.SZ</stp>
        <stp>61</stp>
        <stp>12/31/2010</stp>
        <stp>1</stp>
        <tr r="N1198" s="1"/>
      </tp>
      <tp>
        <v>344312498.95999998</v>
        <stp/>
        <stp>EM_S_STM07_IS</stp>
        <stp>4</stp>
        <stp>000732.SZ</stp>
        <stp>61</stp>
        <stp>12/31/2012</stp>
        <stp>1</stp>
        <tr r="P285" s="1"/>
      </tp>
      <tp t="s">
        <v/>
        <stp/>
        <stp>EM_S_STM07_IS</stp>
        <stp>4</stp>
        <stp>002732.SZ</stp>
        <stp>61</stp>
        <stp>12/31/2010</stp>
        <stp>1</stp>
        <tr r="N1199" s="1"/>
      </tp>
      <tp>
        <v>85027396.260000005</v>
        <stp/>
        <stp>EM_S_STM07_IS</stp>
        <stp>4</stp>
        <stp>000733.SZ</stp>
        <stp>61</stp>
        <stp>12/31/2012</stp>
        <stp>1</stp>
        <tr r="P286" s="1"/>
      </tp>
      <tp>
        <v>54888600</v>
        <stp/>
        <stp>EM_S_STM07_IS</stp>
        <stp>4</stp>
        <stp>002733.SZ</stp>
        <stp>61</stp>
        <stp>12/31/2010</stp>
        <stp>1</stp>
        <tr r="N1200" s="1"/>
      </tp>
      <tp>
        <v>91789600</v>
        <stp/>
        <stp>EM_S_STM07_IS</stp>
        <stp>4</stp>
        <stp>002734.SZ</stp>
        <stp>61</stp>
        <stp>12/31/2010</stp>
        <stp>1</stp>
        <tr r="N1201" s="1"/>
      </tp>
      <tp>
        <v>14552055.42</v>
        <stp/>
        <stp>EM_S_STM07_IS</stp>
        <stp>4</stp>
        <stp>000735.SZ</stp>
        <stp>61</stp>
        <stp>12/31/2012</stp>
        <stp>1</stp>
        <tr r="P287" s="1"/>
      </tp>
      <tp t="s">
        <v/>
        <stp/>
        <stp>EM_S_STM07_IS</stp>
        <stp>4</stp>
        <stp>002735.SZ</stp>
        <stp>61</stp>
        <stp>12/31/2010</stp>
        <stp>1</stp>
        <tr r="N1202" s="1"/>
      </tp>
      <tp>
        <v>125031849.64</v>
        <stp/>
        <stp>EM_S_STM07_IS</stp>
        <stp>4</stp>
        <stp>000736.SZ</stp>
        <stp>61</stp>
        <stp>12/31/2012</stp>
        <stp>1</stp>
        <tr r="P288" s="1"/>
      </tp>
      <tp>
        <v>3110321411.0100002</v>
        <stp/>
        <stp>EM_S_STM07_IS</stp>
        <stp>4</stp>
        <stp>002736.SZ</stp>
        <stp>61</stp>
        <stp>12/31/2010</stp>
        <stp>1</stp>
        <tr r="N1203" s="1"/>
      </tp>
      <tp>
        <v>140122576.90000001</v>
        <stp/>
        <stp>EM_S_STM07_IS</stp>
        <stp>4</stp>
        <stp>000737.SZ</stp>
        <stp>61</stp>
        <stp>12/31/2012</stp>
        <stp>1</stp>
        <tr r="P289" s="1"/>
      </tp>
      <tp t="s">
        <v/>
        <stp/>
        <stp>EM_S_STM07_IS</stp>
        <stp>4</stp>
        <stp>002737.SZ</stp>
        <stp>61</stp>
        <stp>12/31/2010</stp>
        <stp>1</stp>
        <tr r="N1204" s="1"/>
      </tp>
      <tp>
        <v>196711901.59999999</v>
        <stp/>
        <stp>EM_S_STM07_IS</stp>
        <stp>4</stp>
        <stp>000738.SZ</stp>
        <stp>61</stp>
        <stp>12/31/2012</stp>
        <stp>1</stp>
        <tr r="P290" s="1"/>
      </tp>
      <tp t="s">
        <v/>
        <stp/>
        <stp>EM_S_STM07_IS</stp>
        <stp>4</stp>
        <stp>002738.SZ</stp>
        <stp>61</stp>
        <stp>12/31/2010</stp>
        <stp>1</stp>
        <tr r="N1205" s="1"/>
      </tp>
      <tp>
        <v>137133177.56</v>
        <stp/>
        <stp>EM_S_STM07_IS</stp>
        <stp>4</stp>
        <stp>000739.SZ</stp>
        <stp>61</stp>
        <stp>12/31/2012</stp>
        <stp>1</stp>
        <tr r="P291" s="1"/>
      </tp>
      <tp t="s">
        <v/>
        <stp/>
        <stp>EM_S_STM07_IS</stp>
        <stp>4</stp>
        <stp>002739.SZ</stp>
        <stp>61</stp>
        <stp>12/31/2010</stp>
        <stp>1</stp>
        <tr r="N1206" s="1"/>
      </tp>
      <tp>
        <v>182780202.88</v>
        <stp/>
        <stp>EM_S_STM07_IS</stp>
        <stp>4</stp>
        <stp>000700.SZ</stp>
        <stp>61</stp>
        <stp>12/31/2012</stp>
        <stp>1</stp>
        <tr r="P258" s="1"/>
      </tp>
      <tp>
        <v>30389548.73</v>
        <stp/>
        <stp>EM_S_STM07_IS</stp>
        <stp>4</stp>
        <stp>002700.SZ</stp>
        <stp>61</stp>
        <stp>12/31/2010</stp>
        <stp>1</stp>
        <tr r="N1170" s="1"/>
      </tp>
      <tp>
        <v>77959684.560000002</v>
        <stp/>
        <stp>EM_S_STM07_IS</stp>
        <stp>4</stp>
        <stp>000701.SZ</stp>
        <stp>61</stp>
        <stp>12/31/2012</stp>
        <stp>1</stp>
        <tr r="P259" s="1"/>
      </tp>
      <tp>
        <v>236404702</v>
        <stp/>
        <stp>EM_S_STM07_IS</stp>
        <stp>4</stp>
        <stp>002701.SZ</stp>
        <stp>61</stp>
        <stp>12/31/2010</stp>
        <stp>1</stp>
        <tr r="N1171" s="1"/>
      </tp>
      <tp>
        <v>3798215.14</v>
        <stp/>
        <stp>EM_S_STM07_IS</stp>
        <stp>4</stp>
        <stp>000702.SZ</stp>
        <stp>61</stp>
        <stp>12/31/2012</stp>
        <stp>1</stp>
        <tr r="P260" s="1"/>
      </tp>
      <tp>
        <v>49245044.600000001</v>
        <stp/>
        <stp>EM_S_STM07_IS</stp>
        <stp>4</stp>
        <stp>002702.SZ</stp>
        <stp>61</stp>
        <stp>12/31/2010</stp>
        <stp>1</stp>
        <tr r="N1172" s="1"/>
      </tp>
      <tp>
        <v>313715381.43000001</v>
        <stp/>
        <stp>EM_S_STM07_IS</stp>
        <stp>4</stp>
        <stp>000703.SZ</stp>
        <stp>61</stp>
        <stp>12/31/2012</stp>
        <stp>1</stp>
        <tr r="P261" s="1"/>
      </tp>
      <tp>
        <v>103403049.81</v>
        <stp/>
        <stp>EM_S_STM07_IS</stp>
        <stp>4</stp>
        <stp>002703.SZ</stp>
        <stp>61</stp>
        <stp>12/31/2010</stp>
        <stp>1</stp>
        <tr r="N1173" s="1"/>
      </tp>
      <tp>
        <v>47672702.75</v>
        <stp/>
        <stp>EM_S_STM07_IS</stp>
        <stp>4</stp>
        <stp>000705.SZ</stp>
        <stp>61</stp>
        <stp>12/31/2012</stp>
        <stp>1</stp>
        <tr r="P262" s="1"/>
      </tp>
      <tp>
        <v>168293067.50999999</v>
        <stp/>
        <stp>EM_S_STM07_IS</stp>
        <stp>4</stp>
        <stp>002705.SZ</stp>
        <stp>61</stp>
        <stp>12/31/2010</stp>
        <stp>1</stp>
        <tr r="N1174" s="1"/>
      </tp>
      <tp>
        <v>62555080.299999997</v>
        <stp/>
        <stp>EM_S_STM07_IS</stp>
        <stp>4</stp>
        <stp>002706.SZ</stp>
        <stp>61</stp>
        <stp>12/31/2010</stp>
        <stp>1</stp>
        <tr r="N1175" s="1"/>
      </tp>
      <tp>
        <v>9123601.3300000001</v>
        <stp/>
        <stp>EM_S_STM07_IS</stp>
        <stp>4</stp>
        <stp>000707.SZ</stp>
        <stp>61</stp>
        <stp>12/31/2012</stp>
        <stp>1</stp>
        <tr r="P263" s="1"/>
      </tp>
      <tp>
        <v>30506884.879999999</v>
        <stp/>
        <stp>EM_S_STM07_IS</stp>
        <stp>4</stp>
        <stp>002707.SZ</stp>
        <stp>61</stp>
        <stp>12/31/2010</stp>
        <stp>1</stp>
        <tr r="N1176" s="1"/>
      </tp>
      <tp>
        <v>218220885</v>
        <stp/>
        <stp>EM_S_STM07_IS</stp>
        <stp>4</stp>
        <stp>000708.SZ</stp>
        <stp>61</stp>
        <stp>12/31/2012</stp>
        <stp>1</stp>
        <tr r="P264" s="1"/>
      </tp>
      <tp>
        <v>57533038.009999998</v>
        <stp/>
        <stp>EM_S_STM07_IS</stp>
        <stp>4</stp>
        <stp>002708.SZ</stp>
        <stp>61</stp>
        <stp>12/31/2010</stp>
        <stp>1</stp>
        <tr r="N1177" s="1"/>
      </tp>
      <tp>
        <v>109426514.56</v>
        <stp/>
        <stp>EM_S_STM07_IS</stp>
        <stp>4</stp>
        <stp>000709.SZ</stp>
        <stp>61</stp>
        <stp>12/31/2012</stp>
        <stp>1</stp>
        <tr r="P265" s="1"/>
      </tp>
      <tp>
        <v>38846639.100000001</v>
        <stp/>
        <stp>EM_S_STM07_IS</stp>
        <stp>4</stp>
        <stp>002709.SZ</stp>
        <stp>61</stp>
        <stp>12/31/2010</stp>
        <stp>1</stp>
        <tr r="N1178" s="1"/>
      </tp>
      <tp>
        <v>392984.52</v>
        <stp/>
        <stp>EM_S_STM07_IS</stp>
        <stp>4</stp>
        <stp>000710.SZ</stp>
        <stp>61</stp>
        <stp>12/31/2012</stp>
        <stp>1</stp>
        <tr r="P266" s="1"/>
      </tp>
      <tp>
        <v>2198683.16</v>
        <stp/>
        <stp>EM_S_STM07_IS</stp>
        <stp>4</stp>
        <stp>000711.SZ</stp>
        <stp>61</stp>
        <stp>12/31/2012</stp>
        <stp>1</stp>
        <tr r="P267" s="1"/>
      </tp>
      <tp>
        <v>74054507.430000007</v>
        <stp/>
        <stp>EM_S_STM07_IS</stp>
        <stp>4</stp>
        <stp>002711.SZ</stp>
        <stp>61</stp>
        <stp>12/31/2010</stp>
        <stp>1</stp>
        <tr r="N1179" s="1"/>
      </tp>
      <tp>
        <v>23593370.620000001</v>
        <stp/>
        <stp>EM_S_STM07_IS</stp>
        <stp>4</stp>
        <stp>000712.SZ</stp>
        <stp>61</stp>
        <stp>12/31/2012</stp>
        <stp>1</stp>
        <tr r="P268" s="1"/>
      </tp>
      <tp>
        <v>70233563.829999998</v>
        <stp/>
        <stp>EM_S_STM07_IS</stp>
        <stp>4</stp>
        <stp>002712.SZ</stp>
        <stp>61</stp>
        <stp>12/31/2010</stp>
        <stp>1</stp>
        <tr r="N1180" s="1"/>
      </tp>
      <tp>
        <v>68403211.060000002</v>
        <stp/>
        <stp>EM_S_STM07_IS</stp>
        <stp>4</stp>
        <stp>000713.SZ</stp>
        <stp>61</stp>
        <stp>12/31/2012</stp>
        <stp>1</stp>
        <tr r="P269" s="1"/>
      </tp>
      <tp>
        <v>39168845.420000002</v>
        <stp/>
        <stp>EM_S_STM07_IS</stp>
        <stp>4</stp>
        <stp>002713.SZ</stp>
        <stp>61</stp>
        <stp>12/31/2010</stp>
        <stp>1</stp>
        <tr r="N1181" s="1"/>
      </tp>
      <tp>
        <v>85609479.569999993</v>
        <stp/>
        <stp>EM_S_STM07_IS</stp>
        <stp>4</stp>
        <stp>002714.SZ</stp>
        <stp>61</stp>
        <stp>12/31/2010</stp>
        <stp>1</stp>
        <tr r="N1182" s="1"/>
      </tp>
      <tp>
        <v>100308460.81999999</v>
        <stp/>
        <stp>EM_S_STM07_IS</stp>
        <stp>4</stp>
        <stp>000715.SZ</stp>
        <stp>61</stp>
        <stp>12/31/2012</stp>
        <stp>1</stp>
        <tr r="P270" s="1"/>
      </tp>
      <tp>
        <v>34074465.310000002</v>
        <stp/>
        <stp>EM_S_STM07_IS</stp>
        <stp>4</stp>
        <stp>002715.SZ</stp>
        <stp>61</stp>
        <stp>12/31/2010</stp>
        <stp>1</stp>
        <tr r="N1183" s="1"/>
      </tp>
      <tp>
        <v>18578780.059999999</v>
        <stp/>
        <stp>EM_S_STM07_IS</stp>
        <stp>4</stp>
        <stp>000716.SZ</stp>
        <stp>61</stp>
        <stp>12/31/2012</stp>
        <stp>1</stp>
        <tr r="P271" s="1"/>
      </tp>
      <tp>
        <v>127665930.54000001</v>
        <stp/>
        <stp>EM_S_STM07_IS</stp>
        <stp>4</stp>
        <stp>002716.SZ</stp>
        <stp>61</stp>
        <stp>12/31/2010</stp>
        <stp>1</stp>
        <tr r="N1184" s="1"/>
      </tp>
      <tp>
        <v>-1951594613.8800001</v>
        <stp/>
        <stp>EM_S_STM07_IS</stp>
        <stp>4</stp>
        <stp>000717.SZ</stp>
        <stp>61</stp>
        <stp>12/31/2012</stp>
        <stp>1</stp>
        <tr r="P272" s="1"/>
      </tp>
      <tp>
        <v>61228120.899999999</v>
        <stp/>
        <stp>EM_S_STM07_IS</stp>
        <stp>4</stp>
        <stp>002717.SZ</stp>
        <stp>61</stp>
        <stp>12/31/2010</stp>
        <stp>1</stp>
        <tr r="N1185" s="1"/>
      </tp>
      <tp>
        <v>863104220.28999996</v>
        <stp/>
        <stp>EM_S_STM07_IS</stp>
        <stp>4</stp>
        <stp>000718.SZ</stp>
        <stp>61</stp>
        <stp>12/31/2012</stp>
        <stp>1</stp>
        <tr r="P273" s="1"/>
      </tp>
      <tp>
        <v>55877293.030000001</v>
        <stp/>
        <stp>EM_S_STM07_IS</stp>
        <stp>4</stp>
        <stp>002718.SZ</stp>
        <stp>61</stp>
        <stp>12/31/2010</stp>
        <stp>1</stp>
        <tr r="N1186" s="1"/>
      </tp>
      <tp>
        <v>197183022.18000001</v>
        <stp/>
        <stp>EM_S_STM07_IS</stp>
        <stp>4</stp>
        <stp>000719.SZ</stp>
        <stp>61</stp>
        <stp>12/31/2012</stp>
        <stp>1</stp>
        <tr r="P274" s="1"/>
      </tp>
      <tp>
        <v>44044790.539999999</v>
        <stp/>
        <stp>EM_S_STM07_IS</stp>
        <stp>4</stp>
        <stp>002719.SZ</stp>
        <stp>61</stp>
        <stp>12/31/2010</stp>
        <stp>1</stp>
        <tr r="N1187" s="1"/>
      </tp>
      <tp>
        <v>4617555.26</v>
        <stp/>
        <stp>EM_S_STM07_IS</stp>
        <stp>4</stp>
        <stp>000760.SZ</stp>
        <stp>61</stp>
        <stp>12/31/2012</stp>
        <stp>1</stp>
        <tr r="P302" s="1"/>
      </tp>
      <tp t="s">
        <v/>
        <stp/>
        <stp>EM_S_STM07_IS</stp>
        <stp>4</stp>
        <stp>002760.SZ</stp>
        <stp>61</stp>
        <stp>12/31/2010</stp>
        <stp>1</stp>
        <tr r="N1225" s="1"/>
      </tp>
      <tp>
        <v>69379788.459999993</v>
        <stp/>
        <stp>EM_S_STM07_IS</stp>
        <stp>4</stp>
        <stp>000761.SZ</stp>
        <stp>61</stp>
        <stp>12/31/2012</stp>
        <stp>1</stp>
        <tr r="P303" s="1"/>
      </tp>
      <tp t="s">
        <v/>
        <stp/>
        <stp>EM_S_STM07_IS</stp>
        <stp>4</stp>
        <stp>002761.SZ</stp>
        <stp>61</stp>
        <stp>12/31/2010</stp>
        <stp>1</stp>
        <tr r="N1226" s="1"/>
      </tp>
      <tp>
        <v>-127454248.19</v>
        <stp/>
        <stp>EM_S_STM07_IS</stp>
        <stp>4</stp>
        <stp>000762.SZ</stp>
        <stp>61</stp>
        <stp>12/31/2012</stp>
        <stp>1</stp>
        <tr r="P304" s="1"/>
      </tp>
      <tp t="s">
        <v/>
        <stp/>
        <stp>EM_S_STM07_IS</stp>
        <stp>4</stp>
        <stp>002762.SZ</stp>
        <stp>61</stp>
        <stp>12/31/2010</stp>
        <stp>1</stp>
        <tr r="N1227" s="1"/>
      </tp>
      <tp t="s">
        <v/>
        <stp/>
        <stp>EM_S_STM07_IS</stp>
        <stp>4</stp>
        <stp>002763.SZ</stp>
        <stp>61</stp>
        <stp>12/31/2010</stp>
        <stp>1</stp>
        <tr r="N1228" s="1"/>
      </tp>
      <tp t="s">
        <v/>
        <stp/>
        <stp>EM_S_STM07_IS</stp>
        <stp>4</stp>
        <stp>002765.SZ</stp>
        <stp>61</stp>
        <stp>12/31/2010</stp>
        <stp>1</stp>
        <tr r="N1229" s="1"/>
      </tp>
      <tp>
        <v>3856634.96</v>
        <stp/>
        <stp>EM_S_STM07_IS</stp>
        <stp>4</stp>
        <stp>000766.SZ</stp>
        <stp>61</stp>
        <stp>12/31/2012</stp>
        <stp>1</stp>
        <tr r="P305" s="1"/>
      </tp>
      <tp t="s">
        <v/>
        <stp/>
        <stp>EM_S_STM07_IS</stp>
        <stp>4</stp>
        <stp>002766.SZ</stp>
        <stp>61</stp>
        <stp>12/31/2010</stp>
        <stp>1</stp>
        <tr r="N1230" s="1"/>
      </tp>
      <tp>
        <v>61677214.780000001</v>
        <stp/>
        <stp>EM_S_STM07_IS</stp>
        <stp>4</stp>
        <stp>000767.SZ</stp>
        <stp>61</stp>
        <stp>12/31/2012</stp>
        <stp>1</stp>
        <tr r="P306" s="1"/>
      </tp>
      <tp t="s">
        <v/>
        <stp/>
        <stp>EM_S_STM07_IS</stp>
        <stp>4</stp>
        <stp>002767.SZ</stp>
        <stp>61</stp>
        <stp>12/31/2010</stp>
        <stp>1</stp>
        <tr r="N1231" s="1"/>
      </tp>
      <tp>
        <v>251820371.28999999</v>
        <stp/>
        <stp>EM_S_STM07_IS</stp>
        <stp>4</stp>
        <stp>000768.SZ</stp>
        <stp>61</stp>
        <stp>12/31/2012</stp>
        <stp>1</stp>
        <tr r="P307" s="1"/>
      </tp>
      <tp t="s">
        <v/>
        <stp/>
        <stp>EM_S_STM07_IS</stp>
        <stp>4</stp>
        <stp>002768.SZ</stp>
        <stp>61</stp>
        <stp>12/31/2010</stp>
        <stp>1</stp>
        <tr r="N1232" s="1"/>
      </tp>
      <tp t="s">
        <v/>
        <stp/>
        <stp>EM_S_STM07_IS</stp>
        <stp>4</stp>
        <stp>002769.SZ</stp>
        <stp>61</stp>
        <stp>12/31/2010</stp>
        <stp>1</stp>
        <tr r="N1233" s="1"/>
      </tp>
      <tp t="s">
        <v/>
        <stp/>
        <stp>EM_S_STM07_IS</stp>
        <stp>4</stp>
        <stp>002770.SZ</stp>
        <stp>61</stp>
        <stp>12/31/2010</stp>
        <stp>1</stp>
        <tr r="N1234" s="1"/>
      </tp>
      <tp t="s">
        <v/>
        <stp/>
        <stp>EM_S_STM07_IS</stp>
        <stp>4</stp>
        <stp>002771.SZ</stp>
        <stp>61</stp>
        <stp>12/31/2010</stp>
        <stp>1</stp>
        <tr r="N1235" s="1"/>
      </tp>
      <tp t="s">
        <v/>
        <stp/>
        <stp>EM_S_STM07_IS</stp>
        <stp>4</stp>
        <stp>002772.SZ</stp>
        <stp>61</stp>
        <stp>12/31/2010</stp>
        <stp>1</stp>
        <tr r="N1236" s="1"/>
      </tp>
      <tp>
        <v>108507000</v>
        <stp/>
        <stp>EM_S_STM07_IS</stp>
        <stp>4</stp>
        <stp>002773.SZ</stp>
        <stp>61</stp>
        <stp>12/31/2010</stp>
        <stp>1</stp>
        <tr r="N1237" s="1"/>
      </tp>
      <tp t="s">
        <v/>
        <stp/>
        <stp>EM_S_STM07_IS</stp>
        <stp>4</stp>
        <stp>002775.SZ</stp>
        <stp>61</stp>
        <stp>12/31/2010</stp>
        <stp>1</stp>
        <tr r="N1238" s="1"/>
      </tp>
      <tp>
        <v>2191457089.5300002</v>
        <stp/>
        <stp>EM_S_STM07_IS</stp>
        <stp>4</stp>
        <stp>000776.SZ</stp>
        <stp>61</stp>
        <stp>12/31/2012</stp>
        <stp>1</stp>
        <tr r="P308" s="1"/>
      </tp>
      <tp t="s">
        <v/>
        <stp/>
        <stp>EM_S_STM07_IS</stp>
        <stp>4</stp>
        <stp>002776.SZ</stp>
        <stp>61</stp>
        <stp>12/31/2010</stp>
        <stp>1</stp>
        <tr r="N1239" s="1"/>
      </tp>
      <tp>
        <v>60487327.490000002</v>
        <stp/>
        <stp>EM_S_STM07_IS</stp>
        <stp>4</stp>
        <stp>000777.SZ</stp>
        <stp>61</stp>
        <stp>12/31/2012</stp>
        <stp>1</stp>
        <tr r="P309" s="1"/>
      </tp>
      <tp t="s">
        <v/>
        <stp/>
        <stp>EM_S_STM07_IS</stp>
        <stp>4</stp>
        <stp>002777.SZ</stp>
        <stp>61</stp>
        <stp>12/31/2010</stp>
        <stp>1</stp>
        <tr r="N1240" s="1"/>
      </tp>
      <tp>
        <v>1265866614.5999999</v>
        <stp/>
        <stp>EM_S_STM07_IS</stp>
        <stp>4</stp>
        <stp>000778.SZ</stp>
        <stp>61</stp>
        <stp>12/31/2012</stp>
        <stp>1</stp>
        <tr r="P310" s="1"/>
      </tp>
      <tp>
        <v>37053300.82</v>
        <stp/>
        <stp>EM_S_STM07_IS</stp>
        <stp>4</stp>
        <stp>002778.SZ</stp>
        <stp>61</stp>
        <stp>12/31/2010</stp>
        <stp>1</stp>
        <tr r="N1241" s="1"/>
      </tp>
      <tp>
        <v>-12858939.390000001</v>
        <stp/>
        <stp>EM_S_STM07_IS</stp>
        <stp>4</stp>
        <stp>000779.SZ</stp>
        <stp>61</stp>
        <stp>12/31/2012</stp>
        <stp>1</stp>
        <tr r="P311" s="1"/>
      </tp>
      <tp t="s">
        <v/>
        <stp/>
        <stp>EM_S_STM07_IS</stp>
        <stp>4</stp>
        <stp>002779.SZ</stp>
        <stp>61</stp>
        <stp>12/31/2010</stp>
        <stp>1</stp>
        <tr r="N1242" s="1"/>
      </tp>
      <tp t="s">
        <v/>
        <stp/>
        <stp>EM_S_STM07_IS</stp>
        <stp>4</stp>
        <stp>002740.SZ</stp>
        <stp>61</stp>
        <stp>12/31/2010</stp>
        <stp>1</stp>
        <tr r="N1207" s="1"/>
      </tp>
      <tp t="s">
        <v/>
        <stp/>
        <stp>EM_S_STM07_IS</stp>
        <stp>4</stp>
        <stp>002741.SZ</stp>
        <stp>61</stp>
        <stp>12/31/2010</stp>
        <stp>1</stp>
        <tr r="N1208" s="1"/>
      </tp>
      <tp t="s">
        <v/>
        <stp/>
        <stp>EM_S_STM07_IS</stp>
        <stp>4</stp>
        <stp>002742.SZ</stp>
        <stp>61</stp>
        <stp>12/31/2010</stp>
        <stp>1</stp>
        <tr r="N1209" s="1"/>
      </tp>
      <tp>
        <v>46062154.670000002</v>
        <stp/>
        <stp>EM_S_STM07_IS</stp>
        <stp>4</stp>
        <stp>002743.SZ</stp>
        <stp>61</stp>
        <stp>12/31/2010</stp>
        <stp>1</stp>
        <tr r="N1210" s="1"/>
      </tp>
      <tp>
        <v>101937018.13</v>
        <stp/>
        <stp>EM_S_STM07_IS</stp>
        <stp>4</stp>
        <stp>002745.SZ</stp>
        <stp>61</stp>
        <stp>12/31/2010</stp>
        <stp>1</stp>
        <tr r="N1211" s="1"/>
      </tp>
      <tp>
        <v>108243071.95999999</v>
        <stp/>
        <stp>EM_S_STM07_IS</stp>
        <stp>4</stp>
        <stp>002746.SZ</stp>
        <stp>61</stp>
        <stp>12/31/2010</stp>
        <stp>1</stp>
        <tr r="N1212" s="1"/>
      </tp>
      <tp t="s">
        <v/>
        <stp/>
        <stp>EM_S_STM07_IS</stp>
        <stp>4</stp>
        <stp>002747.SZ</stp>
        <stp>61</stp>
        <stp>12/31/2010</stp>
        <stp>1</stp>
        <tr r="N1213" s="1"/>
      </tp>
      <tp>
        <v>67237537.549999997</v>
        <stp/>
        <stp>EM_S_STM07_IS</stp>
        <stp>4</stp>
        <stp>000748.SZ</stp>
        <stp>61</stp>
        <stp>12/31/2012</stp>
        <stp>1</stp>
        <tr r="P292" s="1"/>
      </tp>
      <tp>
        <v>57647638.310000002</v>
        <stp/>
        <stp>EM_S_STM07_IS</stp>
        <stp>4</stp>
        <stp>002748.SZ</stp>
        <stp>61</stp>
        <stp>12/31/2010</stp>
        <stp>1</stp>
        <tr r="N1214" s="1"/>
      </tp>
      <tp t="s">
        <v/>
        <stp/>
        <stp>EM_S_STM07_IS</stp>
        <stp>4</stp>
        <stp>002749.SZ</stp>
        <stp>61</stp>
        <stp>12/31/2010</stp>
        <stp>1</stp>
        <tr r="N1215" s="1"/>
      </tp>
      <tp>
        <v>133358654.72</v>
        <stp/>
        <stp>EM_S_STM07_IS</stp>
        <stp>4</stp>
        <stp>000750.SZ</stp>
        <stp>61</stp>
        <stp>12/31/2012</stp>
        <stp>1</stp>
        <tr r="P293" s="1"/>
      </tp>
      <tp t="s">
        <v/>
        <stp/>
        <stp>EM_S_STM07_IS</stp>
        <stp>4</stp>
        <stp>002750.SZ</stp>
        <stp>61</stp>
        <stp>12/31/2010</stp>
        <stp>1</stp>
        <tr r="N1216" s="1"/>
      </tp>
      <tp>
        <v>-3482771718.6599998</v>
        <stp/>
        <stp>EM_S_STM07_IS</stp>
        <stp>4</stp>
        <stp>000751.SZ</stp>
        <stp>61</stp>
        <stp>12/31/2012</stp>
        <stp>1</stp>
        <tr r="P294" s="1"/>
      </tp>
      <tp t="s">
        <v/>
        <stp/>
        <stp>EM_S_STM07_IS</stp>
        <stp>4</stp>
        <stp>002751.SZ</stp>
        <stp>61</stp>
        <stp>12/31/2010</stp>
        <stp>1</stp>
        <tr r="N1217" s="1"/>
      </tp>
      <tp>
        <v>22357207.699999999</v>
        <stp/>
        <stp>EM_S_STM07_IS</stp>
        <stp>4</stp>
        <stp>000752.SZ</stp>
        <stp>61</stp>
        <stp>12/31/2012</stp>
        <stp>1</stp>
        <tr r="P295" s="1"/>
      </tp>
      <tp>
        <v>138993541.88999999</v>
        <stp/>
        <stp>EM_S_STM07_IS</stp>
        <stp>4</stp>
        <stp>002752.SZ</stp>
        <stp>61</stp>
        <stp>12/31/2010</stp>
        <stp>1</stp>
        <tr r="N1218" s="1"/>
      </tp>
      <tp>
        <v>83700305.530000001</v>
        <stp/>
        <stp>EM_S_STM07_IS</stp>
        <stp>4</stp>
        <stp>000753.SZ</stp>
        <stp>61</stp>
        <stp>12/31/2012</stp>
        <stp>1</stp>
        <tr r="P296" s="1"/>
      </tp>
      <tp t="s">
        <v/>
        <stp/>
        <stp>EM_S_STM07_IS</stp>
        <stp>4</stp>
        <stp>002753.SZ</stp>
        <stp>61</stp>
        <stp>12/31/2010</stp>
        <stp>1</stp>
        <tr r="N1219" s="1"/>
      </tp>
      <tp>
        <v>-290011600.52999997</v>
        <stp/>
        <stp>EM_S_STM07_IS</stp>
        <stp>4</stp>
        <stp>000755.SZ</stp>
        <stp>61</stp>
        <stp>12/31/2012</stp>
        <stp>1</stp>
        <tr r="P297" s="1"/>
      </tp>
      <tp t="s">
        <v/>
        <stp/>
        <stp>EM_S_STM07_IS</stp>
        <stp>4</stp>
        <stp>002755.SZ</stp>
        <stp>61</stp>
        <stp>12/31/2010</stp>
        <stp>1</stp>
        <tr r="N1220" s="1"/>
      </tp>
      <tp>
        <v>23663577.960000001</v>
        <stp/>
        <stp>EM_S_STM07_IS</stp>
        <stp>4</stp>
        <stp>000756.SZ</stp>
        <stp>61</stp>
        <stp>12/31/2012</stp>
        <stp>1</stp>
        <tr r="P298" s="1"/>
      </tp>
      <tp>
        <v>237987063.72999999</v>
        <stp/>
        <stp>EM_S_STM07_IS</stp>
        <stp>4</stp>
        <stp>002756.SZ</stp>
        <stp>61</stp>
        <stp>12/31/2010</stp>
        <stp>1</stp>
        <tr r="N1221" s="1"/>
      </tp>
      <tp>
        <v>36885041.740000002</v>
        <stp/>
        <stp>EM_S_STM07_IS</stp>
        <stp>4</stp>
        <stp>000757.SZ</stp>
        <stp>61</stp>
        <stp>12/31/2012</stp>
        <stp>1</stp>
        <tr r="P299" s="1"/>
      </tp>
      <tp t="s">
        <v/>
        <stp/>
        <stp>EM_S_STM07_IS</stp>
        <stp>4</stp>
        <stp>002757.SZ</stp>
        <stp>61</stp>
        <stp>12/31/2010</stp>
        <stp>1</stp>
        <tr r="N1222" s="1"/>
      </tp>
      <tp>
        <v>202592256.83000001</v>
        <stp/>
        <stp>EM_S_STM07_IS</stp>
        <stp>4</stp>
        <stp>000758.SZ</stp>
        <stp>61</stp>
        <stp>12/31/2012</stp>
        <stp>1</stp>
        <tr r="P300" s="1"/>
      </tp>
      <tp t="s">
        <v/>
        <stp/>
        <stp>EM_S_STM07_IS</stp>
        <stp>4</stp>
        <stp>002758.SZ</stp>
        <stp>61</stp>
        <stp>12/31/2010</stp>
        <stp>1</stp>
        <tr r="N1223" s="1"/>
      </tp>
      <tp>
        <v>205114110.00999999</v>
        <stp/>
        <stp>EM_S_STM07_IS</stp>
        <stp>4</stp>
        <stp>000759.SZ</stp>
        <stp>61</stp>
        <stp>12/31/2012</stp>
        <stp>1</stp>
        <tr r="P301" s="1"/>
      </tp>
      <tp t="s">
        <v/>
        <stp/>
        <stp>EM_S_STM07_IS</stp>
        <stp>4</stp>
        <stp>002759.SZ</stp>
        <stp>61</stp>
        <stp>12/31/2010</stp>
        <stp>1</stp>
        <tr r="N1224" s="1"/>
      </tp>
      <tp>
        <v>370584598.75</v>
        <stp/>
        <stp>EM_S_STM07_IS</stp>
        <stp>4</stp>
        <stp>600780.SH</stp>
        <stp>61</stp>
        <stp>12/31/2012</stp>
        <stp>1</stp>
        <tr r="P2536" s="1"/>
      </tp>
      <tp>
        <v>11109440.98</v>
        <stp/>
        <stp>EM_S_STM07_IS</stp>
        <stp>4</stp>
        <stp>600781.SH</stp>
        <stp>61</stp>
        <stp>12/31/2012</stp>
        <stp>1</stp>
        <tr r="P2537" s="1"/>
      </tp>
      <tp>
        <v>-1044438328.27</v>
        <stp/>
        <stp>EM_S_STM07_IS</stp>
        <stp>4</stp>
        <stp>600782.SH</stp>
        <stp>61</stp>
        <stp>12/31/2012</stp>
        <stp>1</stp>
        <tr r="P2538" s="1"/>
      </tp>
      <tp>
        <v>177962729.16999999</v>
        <stp/>
        <stp>EM_S_STM07_IS</stp>
        <stp>4</stp>
        <stp>600783.SH</stp>
        <stp>61</stp>
        <stp>12/31/2012</stp>
        <stp>1</stp>
        <tr r="P2539" s="1"/>
      </tp>
      <tp>
        <v>107477526.61</v>
        <stp/>
        <stp>EM_S_STM07_IS</stp>
        <stp>4</stp>
        <stp>600784.SH</stp>
        <stp>61</stp>
        <stp>12/31/2012</stp>
        <stp>1</stp>
        <tr r="P2540" s="1"/>
      </tp>
      <tp>
        <v>242243327.16999999</v>
        <stp/>
        <stp>EM_S_STM07_IS</stp>
        <stp>4</stp>
        <stp>600785.SH</stp>
        <stp>61</stp>
        <stp>12/31/2012</stp>
        <stp>1</stp>
        <tr r="P2541" s="1"/>
      </tp>
      <tp>
        <v>402095071.75999999</v>
        <stp/>
        <stp>EM_S_STM07_IS</stp>
        <stp>4</stp>
        <stp>600787.SH</stp>
        <stp>61</stp>
        <stp>12/31/2012</stp>
        <stp>1</stp>
        <tr r="P2542" s="1"/>
      </tp>
      <tp>
        <v>205777245.44</v>
        <stp/>
        <stp>EM_S_STM07_IS</stp>
        <stp>4</stp>
        <stp>601788.SH</stp>
        <stp>61</stp>
        <stp>12/31/2013</stp>
        <stp>1</stp>
        <tr r="Q2800" s="1"/>
      </tp>
      <tp>
        <v>47245644.43</v>
        <stp/>
        <stp>EM_S_STM07_IS</stp>
        <stp>4</stp>
        <stp>603788.SH</stp>
        <stp>61</stp>
        <stp>12/31/2011</stp>
        <stp>1</stp>
        <tr r="O3015" s="1"/>
      </tp>
      <tp>
        <v>-133834252.34</v>
        <stp/>
        <stp>EM_S_STM07_IS</stp>
        <stp>4</stp>
        <stp>600789.SH</stp>
        <stp>61</stp>
        <stp>12/31/2012</stp>
        <stp>1</stp>
        <tr r="P2543" s="1"/>
      </tp>
      <tp>
        <v>226662646.44999999</v>
        <stp/>
        <stp>EM_S_STM07_IS</stp>
        <stp>4</stp>
        <stp>601789.SH</stp>
        <stp>61</stp>
        <stp>12/31/2013</stp>
        <stp>1</stp>
        <tr r="Q2801" s="1"/>
      </tp>
      <tp>
        <v>107909216.41</v>
        <stp/>
        <stp>EM_S_STM07_IS</stp>
        <stp>4</stp>
        <stp>603789.SH</stp>
        <stp>61</stp>
        <stp>12/31/2011</stp>
        <stp>1</stp>
        <tr r="O3016" s="1"/>
      </tp>
      <tp>
        <v>210105100.78</v>
        <stp/>
        <stp>EM_S_STM07_IS</stp>
        <stp>4</stp>
        <stp>600790.SH</stp>
        <stp>61</stp>
        <stp>12/31/2012</stp>
        <stp>1</stp>
        <tr r="P2544" s="1"/>
      </tp>
      <tp>
        <v>165345849.08000001</v>
        <stp/>
        <stp>EM_S_STM07_IS</stp>
        <stp>4</stp>
        <stp>600791.SH</stp>
        <stp>61</stp>
        <stp>12/31/2012</stp>
        <stp>1</stp>
        <tr r="P2545" s="1"/>
      </tp>
      <tp>
        <v>-38150848.82</v>
        <stp/>
        <stp>EM_S_STM07_IS</stp>
        <stp>4</stp>
        <stp>600792.SH</stp>
        <stp>61</stp>
        <stp>12/31/2012</stp>
        <stp>1</stp>
        <tr r="P2546" s="1"/>
      </tp>
      <tp>
        <v>56059728.240000002</v>
        <stp/>
        <stp>EM_S_STM07_IS</stp>
        <stp>4</stp>
        <stp>600793.SH</stp>
        <stp>61</stp>
        <stp>12/31/2012</stp>
        <stp>1</stp>
        <tr r="P2547" s="1"/>
      </tp>
      <tp>
        <v>163022535.91999999</v>
        <stp/>
        <stp>EM_S_STM07_IS</stp>
        <stp>4</stp>
        <stp>600794.SH</stp>
        <stp>61</stp>
        <stp>12/31/2012</stp>
        <stp>1</stp>
        <tr r="P2548" s="1"/>
      </tp>
      <tp>
        <v>5050573363.5900002</v>
        <stp/>
        <stp>EM_S_STM07_IS</stp>
        <stp>4</stp>
        <stp>600795.SH</stp>
        <stp>61</stp>
        <stp>12/31/2012</stp>
        <stp>1</stp>
        <tr r="P2549" s="1"/>
      </tp>
      <tp>
        <v>17625949.109999999</v>
        <stp/>
        <stp>EM_S_STM07_IS</stp>
        <stp>4</stp>
        <stp>600796.SH</stp>
        <stp>61</stp>
        <stp>12/31/2012</stp>
        <stp>1</stp>
        <tr r="P2550" s="1"/>
      </tp>
      <tp>
        <v>-35080975.369999997</v>
        <stp/>
        <stp>EM_S_STM07_IS</stp>
        <stp>4</stp>
        <stp>600797.SH</stp>
        <stp>61</stp>
        <stp>12/31/2012</stp>
        <stp>1</stp>
        <tr r="P2551" s="1"/>
      </tp>
      <tp>
        <v>-120573569.11</v>
        <stp/>
        <stp>EM_S_STM07_IS</stp>
        <stp>4</stp>
        <stp>600798.SH</stp>
        <stp>61</stp>
        <stp>12/31/2012</stp>
        <stp>1</stp>
        <tr r="P2552" s="1"/>
      </tp>
      <tp>
        <v>83308784.400000006</v>
        <stp/>
        <stp>EM_S_STM07_IS</stp>
        <stp>4</stp>
        <stp>601798.SH</stp>
        <stp>61</stp>
        <stp>12/31/2013</stp>
        <stp>1</stp>
        <tr r="Q2802" s="1"/>
      </tp>
      <tp>
        <v>43351222.75</v>
        <stp/>
        <stp>EM_S_STM07_IS</stp>
        <stp>4</stp>
        <stp>603798.SH</stp>
        <stp>61</stp>
        <stp>12/31/2011</stp>
        <stp>1</stp>
        <tr r="O3017" s="1"/>
      </tp>
      <tp>
        <v>217816443.02000001</v>
        <stp/>
        <stp>EM_S_STM07_IS</stp>
        <stp>4</stp>
        <stp>601799.SH</stp>
        <stp>61</stp>
        <stp>12/31/2013</stp>
        <stp>1</stp>
        <tr r="Q2803" s="1"/>
      </tp>
      <tp>
        <v>175855252.27000001</v>
        <stp/>
        <stp>EM_S_STM07_IS</stp>
        <stp>4</stp>
        <stp>603799.SH</stp>
        <stp>61</stp>
        <stp>12/31/2011</stp>
        <stp>1</stp>
        <tr r="O3018" s="1"/>
      </tp>
      <tp>
        <v>-36072680.07</v>
        <stp/>
        <stp>EM_S_STM07_IS</stp>
        <stp>4</stp>
        <stp>600760.SH</stp>
        <stp>61</stp>
        <stp>12/31/2012</stp>
        <stp>1</stp>
        <tr r="P2518" s="1"/>
      </tp>
      <tp>
        <v>349426859.63999999</v>
        <stp/>
        <stp>EM_S_STM07_IS</stp>
        <stp>4</stp>
        <stp>600761.SH</stp>
        <stp>61</stp>
        <stp>12/31/2012</stp>
        <stp>1</stp>
        <tr r="P2519" s="1"/>
      </tp>
      <tp>
        <v>91038659.019999996</v>
        <stp/>
        <stp>EM_S_STM07_IS</stp>
        <stp>4</stp>
        <stp>600763.SH</stp>
        <stp>61</stp>
        <stp>12/31/2012</stp>
        <stp>1</stp>
        <tr r="P2520" s="1"/>
      </tp>
      <tp>
        <v>54444150.729999997</v>
        <stp/>
        <stp>EM_S_STM07_IS</stp>
        <stp>4</stp>
        <stp>600764.SH</stp>
        <stp>61</stp>
        <stp>12/31/2012</stp>
        <stp>1</stp>
        <tr r="P2521" s="1"/>
      </tp>
      <tp>
        <v>213452546.90000001</v>
        <stp/>
        <stp>EM_S_STM07_IS</stp>
        <stp>4</stp>
        <stp>600765.SH</stp>
        <stp>61</stp>
        <stp>12/31/2012</stp>
        <stp>1</stp>
        <tr r="P2522" s="1"/>
      </tp>
      <tp>
        <v>56654808.710000001</v>
        <stp/>
        <stp>EM_S_STM07_IS</stp>
        <stp>4</stp>
        <stp>600766.SH</stp>
        <stp>61</stp>
        <stp>12/31/2012</stp>
        <stp>1</stp>
        <tr r="P2523" s="1"/>
      </tp>
      <tp>
        <v>4139971574</v>
        <stp/>
        <stp>EM_S_STM07_IS</stp>
        <stp>4</stp>
        <stp>601766.SH</stp>
        <stp>61</stp>
        <stp>12/31/2013</stp>
        <stp>1</stp>
        <tr r="Q2798" s="1"/>
      </tp>
      <tp>
        <v>440677077.13</v>
        <stp/>
        <stp>EM_S_STM07_IS</stp>
        <stp>4</stp>
        <stp>603766.SH</stp>
        <stp>61</stp>
        <stp>12/31/2011</stp>
        <stp>1</stp>
        <tr r="O3011" s="1"/>
      </tp>
      <tp>
        <v>34465757.729999997</v>
        <stp/>
        <stp>EM_S_STM07_IS</stp>
        <stp>4</stp>
        <stp>600767.SH</stp>
        <stp>61</stp>
        <stp>12/31/2012</stp>
        <stp>1</stp>
        <tr r="P2524" s="1"/>
      </tp>
      <tp>
        <v>5130013.1500000004</v>
        <stp/>
        <stp>EM_S_STM07_IS</stp>
        <stp>4</stp>
        <stp>600768.SH</stp>
        <stp>61</stp>
        <stp>12/31/2012</stp>
        <stp>1</stp>
        <tr r="P2525" s="1"/>
      </tp>
      <tp>
        <v>-716194864.82000005</v>
        <stp/>
        <stp>EM_S_STM07_IS</stp>
        <stp>4</stp>
        <stp>600769.SH</stp>
        <stp>61</stp>
        <stp>12/31/2012</stp>
        <stp>1</stp>
        <tr r="P2526" s="1"/>
      </tp>
      <tp>
        <v>32545825.280000001</v>
        <stp/>
        <stp>EM_S_STM07_IS</stp>
        <stp>4</stp>
        <stp>600770.SH</stp>
        <stp>61</stp>
        <stp>12/31/2012</stp>
        <stp>1</stp>
        <tr r="P2527" s="1"/>
      </tp>
      <tp>
        <v>355571479.97000003</v>
        <stp/>
        <stp>EM_S_STM07_IS</stp>
        <stp>4</stp>
        <stp>600771.SH</stp>
        <stp>61</stp>
        <stp>12/31/2012</stp>
        <stp>1</stp>
        <tr r="P2528" s="1"/>
      </tp>
      <tp>
        <v>100966249.19</v>
        <stp/>
        <stp>EM_S_STM07_IS</stp>
        <stp>4</stp>
        <stp>600773.SH</stp>
        <stp>61</stp>
        <stp>12/31/2012</stp>
        <stp>1</stp>
        <tr r="P2529" s="1"/>
      </tp>
      <tp>
        <v>22193744.52</v>
        <stp/>
        <stp>EM_S_STM07_IS</stp>
        <stp>4</stp>
        <stp>600774.SH</stp>
        <stp>61</stp>
        <stp>12/31/2012</stp>
        <stp>1</stp>
        <tr r="P2530" s="1"/>
      </tp>
      <tp>
        <v>131554099.89</v>
        <stp/>
        <stp>EM_S_STM07_IS</stp>
        <stp>4</stp>
        <stp>600775.SH</stp>
        <stp>61</stp>
        <stp>12/31/2012</stp>
        <stp>1</stp>
        <tr r="P2531" s="1"/>
      </tp>
      <tp>
        <v>192592283.97</v>
        <stp/>
        <stp>EM_S_STM07_IS</stp>
        <stp>4</stp>
        <stp>600776.SH</stp>
        <stp>61</stp>
        <stp>12/31/2012</stp>
        <stp>1</stp>
        <tr r="P2532" s="1"/>
      </tp>
      <tp>
        <v>-73658146.530000001</v>
        <stp/>
        <stp>EM_S_STM07_IS</stp>
        <stp>4</stp>
        <stp>600777.SH</stp>
        <stp>61</stp>
        <stp>12/31/2012</stp>
        <stp>1</stp>
        <tr r="P2533" s="1"/>
      </tp>
      <tp>
        <v>424275852.30000001</v>
        <stp/>
        <stp>EM_S_STM07_IS</stp>
        <stp>4</stp>
        <stp>601777.SH</stp>
        <stp>61</stp>
        <stp>12/31/2013</stp>
        <stp>1</stp>
        <tr r="Q2799" s="1"/>
      </tp>
      <tp>
        <v>123756000</v>
        <stp/>
        <stp>EM_S_STM07_IS</stp>
        <stp>4</stp>
        <stp>603777.SH</stp>
        <stp>61</stp>
        <stp>12/31/2011</stp>
        <stp>1</stp>
        <tr r="O3012" s="1"/>
      </tp>
      <tp>
        <v>335159199.42000002</v>
        <stp/>
        <stp>EM_S_STM07_IS</stp>
        <stp>4</stp>
        <stp>600778.SH</stp>
        <stp>61</stp>
        <stp>12/31/2012</stp>
        <stp>1</stp>
        <tr r="P2534" s="1"/>
      </tp>
      <tp>
        <v>51019970.289999999</v>
        <stp/>
        <stp>EM_S_STM07_IS</stp>
        <stp>4</stp>
        <stp>603778.SH</stp>
        <stp>61</stp>
        <stp>12/31/2011</stp>
        <stp>1</stp>
        <tr r="O3013" s="1"/>
      </tp>
      <tp>
        <v>337729596.80000001</v>
        <stp/>
        <stp>EM_S_STM07_IS</stp>
        <stp>4</stp>
        <stp>600779.SH</stp>
        <stp>61</stp>
        <stp>12/31/2012</stp>
        <stp>1</stp>
        <tr r="P2535" s="1"/>
      </tp>
      <tp>
        <v>116536628.93000001</v>
        <stp/>
        <stp>EM_S_STM07_IS</stp>
        <stp>4</stp>
        <stp>603779.SH</stp>
        <stp>61</stp>
        <stp>12/31/2011</stp>
        <stp>1</stp>
        <tr r="O3014" s="1"/>
      </tp>
      <tp>
        <v>29681363.460000001</v>
        <stp/>
        <stp>EM_S_STM07_IS</stp>
        <stp>4</stp>
        <stp>600740.SH</stp>
        <stp>61</stp>
        <stp>12/31/2012</stp>
        <stp>1</stp>
        <tr r="P2499" s="1"/>
      </tp>
      <tp>
        <v>3103691031.4200001</v>
        <stp/>
        <stp>EM_S_STM07_IS</stp>
        <stp>4</stp>
        <stp>600741.SH</stp>
        <stp>61</stp>
        <stp>12/31/2012</stp>
        <stp>1</stp>
        <tr r="P2500" s="1"/>
      </tp>
      <tp>
        <v>391132352.67000002</v>
        <stp/>
        <stp>EM_S_STM07_IS</stp>
        <stp>4</stp>
        <stp>600742.SH</stp>
        <stp>61</stp>
        <stp>12/31/2012</stp>
        <stp>1</stp>
        <tr r="P2501" s="1"/>
      </tp>
      <tp>
        <v>541285280.38999999</v>
        <stp/>
        <stp>EM_S_STM07_IS</stp>
        <stp>4</stp>
        <stp>600743.SH</stp>
        <stp>61</stp>
        <stp>12/31/2012</stp>
        <stp>1</stp>
        <tr r="P2502" s="1"/>
      </tp>
      <tp>
        <v>69500639.709999993</v>
        <stp/>
        <stp>EM_S_STM07_IS</stp>
        <stp>4</stp>
        <stp>600744.SH</stp>
        <stp>61</stp>
        <stp>12/31/2012</stp>
        <stp>1</stp>
        <tr r="P2503" s="1"/>
      </tp>
      <tp>
        <v>100744195.41</v>
        <stp/>
        <stp>EM_S_STM07_IS</stp>
        <stp>4</stp>
        <stp>600745.SH</stp>
        <stp>61</stp>
        <stp>12/31/2012</stp>
        <stp>1</stp>
        <tr r="P2504" s="1"/>
      </tp>
      <tp>
        <v>-40858368.469999999</v>
        <stp/>
        <stp>EM_S_STM07_IS</stp>
        <stp>4</stp>
        <stp>600746.SH</stp>
        <stp>61</stp>
        <stp>12/31/2012</stp>
        <stp>1</stp>
        <tr r="P2505" s="1"/>
      </tp>
      <tp>
        <v>-122204477.90000001</v>
        <stp/>
        <stp>EM_S_STM07_IS</stp>
        <stp>4</stp>
        <stp>600747.SH</stp>
        <stp>61</stp>
        <stp>12/31/2012</stp>
        <stp>1</stp>
        <tr r="P2506" s="1"/>
      </tp>
      <tp>
        <v>638710476.21000004</v>
        <stp/>
        <stp>EM_S_STM07_IS</stp>
        <stp>4</stp>
        <stp>600748.SH</stp>
        <stp>61</stp>
        <stp>12/31/2012</stp>
        <stp>1</stp>
        <tr r="P2507" s="1"/>
      </tp>
      <tp>
        <v>11191853.310000001</v>
        <stp/>
        <stp>EM_S_STM07_IS</stp>
        <stp>4</stp>
        <stp>600749.SH</stp>
        <stp>61</stp>
        <stp>12/31/2012</stp>
        <stp>1</stp>
        <tr r="P2508" s="1"/>
      </tp>
      <tp>
        <v>225336056.22</v>
        <stp/>
        <stp>EM_S_STM07_IS</stp>
        <stp>4</stp>
        <stp>600750.SH</stp>
        <stp>61</stp>
        <stp>12/31/2012</stp>
        <stp>1</stp>
        <tr r="P2509" s="1"/>
      </tp>
      <tp>
        <v>321749562.18000001</v>
        <stp/>
        <stp>EM_S_STM07_IS</stp>
        <stp>4</stp>
        <stp>600751.SH</stp>
        <stp>61</stp>
        <stp>12/31/2012</stp>
        <stp>1</stp>
        <tr r="P2510" s="1"/>
      </tp>
      <tp>
        <v>1476431.65</v>
        <stp/>
        <stp>EM_S_STM07_IS</stp>
        <stp>4</stp>
        <stp>600753.SH</stp>
        <stp>61</stp>
        <stp>12/31/2012</stp>
        <stp>1</stp>
        <tr r="P2511" s="1"/>
      </tp>
      <tp>
        <v>369157061.27999997</v>
        <stp/>
        <stp>EM_S_STM07_IS</stp>
        <stp>4</stp>
        <stp>600754.SH</stp>
        <stp>61</stp>
        <stp>12/31/2012</stp>
        <stp>1</stp>
        <tr r="P2512" s="1"/>
      </tp>
      <tp>
        <v>386565950.50999999</v>
        <stp/>
        <stp>EM_S_STM07_IS</stp>
        <stp>4</stp>
        <stp>600755.SH</stp>
        <stp>61</stp>
        <stp>12/31/2012</stp>
        <stp>1</stp>
        <tr r="P2513" s="1"/>
      </tp>
      <tp>
        <v>39504734.200000003</v>
        <stp/>
        <stp>EM_S_STM07_IS</stp>
        <stp>4</stp>
        <stp>600756.SH</stp>
        <stp>61</stp>
        <stp>12/31/2012</stp>
        <stp>1</stp>
        <tr r="P2514" s="1"/>
      </tp>
      <tp>
        <v>326563347.02999997</v>
        <stp/>
        <stp>EM_S_STM07_IS</stp>
        <stp>4</stp>
        <stp>600757.SH</stp>
        <stp>61</stp>
        <stp>12/31/2012</stp>
        <stp>1</stp>
        <tr r="P2515" s="1"/>
      </tp>
      <tp>
        <v>16801148.399999999</v>
        <stp/>
        <stp>EM_S_STM07_IS</stp>
        <stp>4</stp>
        <stp>600758.SH</stp>
        <stp>61</stp>
        <stp>12/31/2012</stp>
        <stp>1</stp>
        <tr r="P2516" s="1"/>
      </tp>
      <tp>
        <v>377217599.91000003</v>
        <stp/>
        <stp>EM_S_STM07_IS</stp>
        <stp>4</stp>
        <stp>600759.SH</stp>
        <stp>61</stp>
        <stp>12/31/2012</stp>
        <stp>1</stp>
        <tr r="P2517" s="1"/>
      </tp>
      <tp>
        <v>173543420.88999999</v>
        <stp/>
        <stp>EM_S_STM07_IS</stp>
        <stp>4</stp>
        <stp>600720.SH</stp>
        <stp>61</stp>
        <stp>12/31/2012</stp>
        <stp>1</stp>
        <tr r="P2479" s="1"/>
      </tp>
      <tp>
        <v>20465356.27</v>
        <stp/>
        <stp>EM_S_STM07_IS</stp>
        <stp>4</stp>
        <stp>600721.SH</stp>
        <stp>61</stp>
        <stp>12/31/2012</stp>
        <stp>1</stp>
        <tr r="P2480" s="1"/>
      </tp>
      <tp>
        <v>77914647.409999996</v>
        <stp/>
        <stp>EM_S_STM07_IS</stp>
        <stp>4</stp>
        <stp>600722.SH</stp>
        <stp>61</stp>
        <stp>12/31/2012</stp>
        <stp>1</stp>
        <tr r="P2481" s="1"/>
      </tp>
      <tp>
        <v>397929786.04000002</v>
        <stp/>
        <stp>EM_S_STM07_IS</stp>
        <stp>4</stp>
        <stp>600723.SH</stp>
        <stp>61</stp>
        <stp>12/31/2012</stp>
        <stp>1</stp>
        <tr r="P2482" s="1"/>
      </tp>
      <tp>
        <v>348153743.60000002</v>
        <stp/>
        <stp>EM_S_STM07_IS</stp>
        <stp>4</stp>
        <stp>600724.SH</stp>
        <stp>61</stp>
        <stp>12/31/2012</stp>
        <stp>1</stp>
        <tr r="P2483" s="1"/>
      </tp>
      <tp>
        <v>-1170756465.99</v>
        <stp/>
        <stp>EM_S_STM07_IS</stp>
        <stp>4</stp>
        <stp>600725.SH</stp>
        <stp>61</stp>
        <stp>12/31/2012</stp>
        <stp>1</stp>
        <tr r="P2484" s="1"/>
      </tp>
      <tp>
        <v>-461070028.08999997</v>
        <stp/>
        <stp>EM_S_STM07_IS</stp>
        <stp>4</stp>
        <stp>600726.SH</stp>
        <stp>61</stp>
        <stp>12/31/2012</stp>
        <stp>1</stp>
        <tr r="P2485" s="1"/>
      </tp>
      <tp>
        <v>57526663.780000001</v>
        <stp/>
        <stp>EM_S_STM07_IS</stp>
        <stp>4</stp>
        <stp>603726.SH</stp>
        <stp>61</stp>
        <stp>12/31/2011</stp>
        <stp>1</stp>
        <tr r="O3006" s="1"/>
      </tp>
      <tp>
        <v>18532885.300000001</v>
        <stp/>
        <stp>EM_S_STM07_IS</stp>
        <stp>4</stp>
        <stp>600727.SH</stp>
        <stp>61</stp>
        <stp>12/31/2012</stp>
        <stp>1</stp>
        <tr r="P2486" s="1"/>
      </tp>
      <tp>
        <v>2462792000</v>
        <stp/>
        <stp>EM_S_STM07_IS</stp>
        <stp>4</stp>
        <stp>601727.SH</stp>
        <stp>61</stp>
        <stp>12/31/2013</stp>
        <stp>1</stp>
        <tr r="Q2797" s="1"/>
      </tp>
      <tp>
        <v>39220591.380000003</v>
        <stp/>
        <stp>EM_S_STM07_IS</stp>
        <stp>4</stp>
        <stp>603727.SH</stp>
        <stp>61</stp>
        <stp>12/31/2011</stp>
        <stp>1</stp>
        <tr r="O3007" s="1"/>
      </tp>
      <tp>
        <v>52099428.450000003</v>
        <stp/>
        <stp>EM_S_STM07_IS</stp>
        <stp>4</stp>
        <stp>600728.SH</stp>
        <stp>61</stp>
        <stp>12/31/2012</stp>
        <stp>1</stp>
        <tr r="P2487" s="1"/>
      </tp>
      <tp>
        <v>697134242.22000003</v>
        <stp/>
        <stp>EM_S_STM07_IS</stp>
        <stp>4</stp>
        <stp>600729.SH</stp>
        <stp>61</stp>
        <stp>12/31/2012</stp>
        <stp>1</stp>
        <tr r="P2488" s="1"/>
      </tp>
      <tp>
        <v>72267920.390000001</v>
        <stp/>
        <stp>EM_S_STM07_IS</stp>
        <stp>4</stp>
        <stp>603729.SH</stp>
        <stp>61</stp>
        <stp>12/31/2011</stp>
        <stp>1</stp>
        <tr r="O3008" s="1"/>
      </tp>
      <tp>
        <v>20805980.32</v>
        <stp/>
        <stp>EM_S_STM07_IS</stp>
        <stp>4</stp>
        <stp>600730.SH</stp>
        <stp>61</stp>
        <stp>12/31/2012</stp>
        <stp>1</stp>
        <tr r="P2489" s="1"/>
      </tp>
      <tp>
        <v>8615283.0399999991</v>
        <stp/>
        <stp>EM_S_STM07_IS</stp>
        <stp>4</stp>
        <stp>600731.SH</stp>
        <stp>61</stp>
        <stp>12/31/2012</stp>
        <stp>1</stp>
        <tr r="P2490" s="1"/>
      </tp>
      <tp>
        <v>3801098.39</v>
        <stp/>
        <stp>EM_S_STM07_IS</stp>
        <stp>4</stp>
        <stp>600732.SH</stp>
        <stp>61</stp>
        <stp>12/31/2012</stp>
        <stp>1</stp>
        <tr r="P2491" s="1"/>
      </tp>
      <tp>
        <v>27177903.359999999</v>
        <stp/>
        <stp>EM_S_STM07_IS</stp>
        <stp>4</stp>
        <stp>600733.SH</stp>
        <stp>61</stp>
        <stp>12/31/2012</stp>
        <stp>1</stp>
        <tr r="P2492" s="1"/>
      </tp>
      <tp>
        <v>-39495469.5</v>
        <stp/>
        <stp>EM_S_STM07_IS</stp>
        <stp>4</stp>
        <stp>600734.SH</stp>
        <stp>61</stp>
        <stp>12/31/2012</stp>
        <stp>1</stp>
        <tr r="P2493" s="1"/>
      </tp>
      <tp>
        <v>55385424.439999998</v>
        <stp/>
        <stp>EM_S_STM07_IS</stp>
        <stp>4</stp>
        <stp>600735.SH</stp>
        <stp>61</stp>
        <stp>12/31/2012</stp>
        <stp>1</stp>
        <tr r="P2494" s="1"/>
      </tp>
      <tp>
        <v>182849292.25</v>
        <stp/>
        <stp>EM_S_STM07_IS</stp>
        <stp>4</stp>
        <stp>600736.SH</stp>
        <stp>61</stp>
        <stp>12/31/2012</stp>
        <stp>1</stp>
        <tr r="P2495" s="1"/>
      </tp>
      <tp>
        <v>-736569772.30999994</v>
        <stp/>
        <stp>EM_S_STM07_IS</stp>
        <stp>4</stp>
        <stp>600737.SH</stp>
        <stp>61</stp>
        <stp>12/31/2012</stp>
        <stp>1</stp>
        <tr r="P2496" s="1"/>
      </tp>
      <tp>
        <v>55158018.560000002</v>
        <stp/>
        <stp>EM_S_STM07_IS</stp>
        <stp>4</stp>
        <stp>603737.SH</stp>
        <stp>61</stp>
        <stp>12/31/2011</stp>
        <stp>1</stp>
        <tr r="O3009" s="1"/>
      </tp>
      <tp>
        <v>59690376.5</v>
        <stp/>
        <stp>EM_S_STM07_IS</stp>
        <stp>4</stp>
        <stp>600738.SH</stp>
        <stp>61</stp>
        <stp>12/31/2012</stp>
        <stp>1</stp>
        <tr r="P2497" s="1"/>
      </tp>
      <tp>
        <v>41726301.159999996</v>
        <stp/>
        <stp>EM_S_STM07_IS</stp>
        <stp>4</stp>
        <stp>603738.SH</stp>
        <stp>61</stp>
        <stp>12/31/2011</stp>
        <stp>1</stp>
        <tr r="O3010" s="1"/>
      </tp>
      <tp>
        <v>694880445.92999995</v>
        <stp/>
        <stp>EM_S_STM07_IS</stp>
        <stp>4</stp>
        <stp>600739.SH</stp>
        <stp>61</stp>
        <stp>12/31/2012</stp>
        <stp>1</stp>
        <tr r="P2498" s="1"/>
      </tp>
      <tp>
        <v>215074220.97</v>
        <stp/>
        <stp>EM_S_STM07_IS</stp>
        <stp>4</stp>
        <stp>601700.SH</stp>
        <stp>61</stp>
        <stp>12/31/2013</stp>
        <stp>1</stp>
        <tr r="Q2794" s="1"/>
      </tp>
      <tp>
        <v>24814098.82</v>
        <stp/>
        <stp>EM_S_STM07_IS</stp>
        <stp>4</stp>
        <stp>600701.SH</stp>
        <stp>61</stp>
        <stp>12/31/2012</stp>
        <stp>1</stp>
        <tr r="P2461" s="1"/>
      </tp>
      <tp>
        <v>48996073.740000002</v>
        <stp/>
        <stp>EM_S_STM07_IS</stp>
        <stp>4</stp>
        <stp>603701.SH</stp>
        <stp>61</stp>
        <stp>12/31/2011</stp>
        <stp>1</stp>
        <tr r="O3001" s="1"/>
      </tp>
      <tp>
        <v>369857619.98000002</v>
        <stp/>
        <stp>EM_S_STM07_IS</stp>
        <stp>4</stp>
        <stp>600702.SH</stp>
        <stp>61</stp>
        <stp>12/31/2012</stp>
        <stp>1</stp>
        <tr r="P2462" s="1"/>
      </tp>
      <tp>
        <v>810041623.21000004</v>
        <stp/>
        <stp>EM_S_STM07_IS</stp>
        <stp>4</stp>
        <stp>600703.SH</stp>
        <stp>61</stp>
        <stp>12/31/2012</stp>
        <stp>1</stp>
        <tr r="P2463" s="1"/>
      </tp>
      <tp>
        <v>43060735.43</v>
        <stp/>
        <stp>EM_S_STM07_IS</stp>
        <stp>4</stp>
        <stp>603703.SH</stp>
        <stp>61</stp>
        <stp>12/31/2011</stp>
        <stp>1</stp>
        <tr r="O3002" s="1"/>
      </tp>
      <tp>
        <v>428233758.36000001</v>
        <stp/>
        <stp>EM_S_STM07_IS</stp>
        <stp>4</stp>
        <stp>600704.SH</stp>
        <stp>61</stp>
        <stp>12/31/2012</stp>
        <stp>1</stp>
        <tr r="P2464" s="1"/>
      </tp>
      <tp>
        <v>722246349.58000004</v>
        <stp/>
        <stp>EM_S_STM07_IS</stp>
        <stp>4</stp>
        <stp>600705.SH</stp>
        <stp>61</stp>
        <stp>12/31/2012</stp>
        <stp>1</stp>
        <tr r="P2465" s="1"/>
      </tp>
      <tp>
        <v>70759525.780000001</v>
        <stp/>
        <stp>EM_S_STM07_IS</stp>
        <stp>4</stp>
        <stp>600706.SH</stp>
        <stp>61</stp>
        <stp>12/31/2012</stp>
        <stp>1</stp>
        <tr r="P2466" s="1"/>
      </tp>
      <tp>
        <v>-1722424577.3800001</v>
        <stp/>
        <stp>EM_S_STM07_IS</stp>
        <stp>4</stp>
        <stp>600707.SH</stp>
        <stp>61</stp>
        <stp>12/31/2012</stp>
        <stp>1</stp>
        <tr r="P2467" s="1"/>
      </tp>
      <tp>
        <v>151161271.46000001</v>
        <stp/>
        <stp>EM_S_STM07_IS</stp>
        <stp>4</stp>
        <stp>600708.SH</stp>
        <stp>61</stp>
        <stp>12/31/2012</stp>
        <stp>1</stp>
        <tr r="P2468" s="1"/>
      </tp>
      <tp>
        <v>156094413.43000001</v>
        <stp/>
        <stp>EM_S_STM07_IS</stp>
        <stp>4</stp>
        <stp>603708.SH</stp>
        <stp>61</stp>
        <stp>12/31/2011</stp>
        <stp>1</stp>
        <tr r="O3003" s="1"/>
      </tp>
      <tp>
        <v>9617032.8499999996</v>
        <stp/>
        <stp>EM_S_STM07_IS</stp>
        <stp>4</stp>
        <stp>600710.SH</stp>
        <stp>61</stp>
        <stp>12/31/2012</stp>
        <stp>1</stp>
        <tr r="P2469" s="1"/>
      </tp>
      <tp>
        <v>15495767.82</v>
        <stp/>
        <stp>EM_S_STM07_IS</stp>
        <stp>4</stp>
        <stp>600711.SH</stp>
        <stp>61</stp>
        <stp>12/31/2012</stp>
        <stp>1</stp>
        <tr r="P2470" s="1"/>
      </tp>
      <tp>
        <v>64418444.420000002</v>
        <stp/>
        <stp>EM_S_STM07_IS</stp>
        <stp>4</stp>
        <stp>600712.SH</stp>
        <stp>61</stp>
        <stp>12/31/2012</stp>
        <stp>1</stp>
        <tr r="P2471" s="1"/>
      </tp>
      <tp>
        <v>10820432.52</v>
        <stp/>
        <stp>EM_S_STM07_IS</stp>
        <stp>4</stp>
        <stp>600713.SH</stp>
        <stp>61</stp>
        <stp>12/31/2012</stp>
        <stp>1</stp>
        <tr r="P2472" s="1"/>
      </tp>
      <tp>
        <v>11575998.23</v>
        <stp/>
        <stp>EM_S_STM07_IS</stp>
        <stp>4</stp>
        <stp>600714.SH</stp>
        <stp>61</stp>
        <stp>12/31/2012</stp>
        <stp>1</stp>
        <tr r="P2473" s="1"/>
      </tp>
      <tp>
        <v>5545961.6900000004</v>
        <stp/>
        <stp>EM_S_STM07_IS</stp>
        <stp>4</stp>
        <stp>600715.SH</stp>
        <stp>61</stp>
        <stp>12/31/2012</stp>
        <stp>1</stp>
        <tr r="P2474" s="1"/>
      </tp>
      <tp>
        <v>75780230.989999995</v>
        <stp/>
        <stp>EM_S_STM07_IS</stp>
        <stp>4</stp>
        <stp>600716.SH</stp>
        <stp>61</stp>
        <stp>12/31/2012</stp>
        <stp>1</stp>
        <tr r="P2475" s="1"/>
      </tp>
      <tp>
        <v>37782400.780000001</v>
        <stp/>
        <stp>EM_S_STM07_IS</stp>
        <stp>4</stp>
        <stp>603716.SH</stp>
        <stp>61</stp>
        <stp>12/31/2011</stp>
        <stp>1</stp>
        <tr r="O3004" s="1"/>
      </tp>
      <tp>
        <v>1004106840.78</v>
        <stp/>
        <stp>EM_S_STM07_IS</stp>
        <stp>4</stp>
        <stp>600717.SH</stp>
        <stp>61</stp>
        <stp>12/31/2012</stp>
        <stp>1</stp>
        <tr r="P2476" s="1"/>
      </tp>
      <tp>
        <v>866712374.60000002</v>
        <stp/>
        <stp>EM_S_STM07_IS</stp>
        <stp>4</stp>
        <stp>601717.SH</stp>
        <stp>61</stp>
        <stp>12/31/2013</stp>
        <stp>1</stp>
        <tr r="Q2795" s="1"/>
      </tp>
      <tp>
        <v>456313926</v>
        <stp/>
        <stp>EM_S_STM07_IS</stp>
        <stp>4</stp>
        <stp>600718.SH</stp>
        <stp>61</stp>
        <stp>12/31/2012</stp>
        <stp>1</stp>
        <tr r="P2477" s="1"/>
      </tp>
      <tp>
        <v>947736169.70000005</v>
        <stp/>
        <stp>EM_S_STM07_IS</stp>
        <stp>4</stp>
        <stp>601718.SH</stp>
        <stp>61</stp>
        <stp>12/31/2013</stp>
        <stp>1</stp>
        <tr r="Q2796" s="1"/>
      </tp>
      <tp>
        <v>107273400</v>
        <stp/>
        <stp>EM_S_STM07_IS</stp>
        <stp>4</stp>
        <stp>603718.SH</stp>
        <stp>61</stp>
        <stp>12/31/2011</stp>
        <stp>1</stp>
        <tr r="O3005" s="1"/>
      </tp>
      <tp>
        <v>2816068.92</v>
        <stp/>
        <stp>EM_S_STM07_IS</stp>
        <stp>4</stp>
        <stp>600719.SH</stp>
        <stp>61</stp>
        <stp>12/31/2012</stp>
        <stp>1</stp>
        <tr r="P2478" s="1"/>
      </tp>
      <tp>
        <v>30616964.050000001</v>
        <stp/>
        <stp>EM_S_STM07_IS</stp>
        <stp>4</stp>
        <stp>000680.SZ</stp>
        <stp>61</stp>
        <stp>12/31/2012</stp>
        <stp>1</stp>
        <tr r="P243" s="1"/>
      </tp>
      <tp>
        <v>47867551.460000001</v>
        <stp/>
        <stp>EM_S_STM07_IS</stp>
        <stp>4</stp>
        <stp>002680.SZ</stp>
        <stp>61</stp>
        <stp>12/31/2010</stp>
        <stp>1</stp>
        <tr r="N1150" s="1"/>
      </tp>
      <tp>
        <v>6489233.0800000001</v>
        <stp/>
        <stp>EM_S_STM07_IS</stp>
        <stp>4</stp>
        <stp>000681.SZ</stp>
        <stp>61</stp>
        <stp>12/31/2012</stp>
        <stp>1</stp>
        <tr r="P244" s="1"/>
      </tp>
      <tp>
        <v>87699065.579999998</v>
        <stp/>
        <stp>EM_S_STM07_IS</stp>
        <stp>4</stp>
        <stp>002681.SZ</stp>
        <stp>61</stp>
        <stp>12/31/2010</stp>
        <stp>1</stp>
        <tr r="N1151" s="1"/>
      </tp>
      <tp>
        <v>24549836.199999999</v>
        <stp/>
        <stp>EM_S_STM07_IS</stp>
        <stp>4</stp>
        <stp>000682.SZ</stp>
        <stp>61</stp>
        <stp>12/31/2012</stp>
        <stp>1</stp>
        <tr r="P245" s="1"/>
      </tp>
      <tp>
        <v>104289018.59</v>
        <stp/>
        <stp>EM_S_STM07_IS</stp>
        <stp>4</stp>
        <stp>002682.SZ</stp>
        <stp>61</stp>
        <stp>12/31/2010</stp>
        <stp>1</stp>
        <tr r="N1152" s="1"/>
      </tp>
      <tp>
        <v>103140066.47</v>
        <stp/>
        <stp>EM_S_STM07_IS</stp>
        <stp>4</stp>
        <stp>000683.SZ</stp>
        <stp>61</stp>
        <stp>12/31/2012</stp>
        <stp>1</stp>
        <tr r="P246" s="1"/>
      </tp>
      <tp>
        <v>95568634.200000003</v>
        <stp/>
        <stp>EM_S_STM07_IS</stp>
        <stp>4</stp>
        <stp>002683.SZ</stp>
        <stp>61</stp>
        <stp>12/31/2010</stp>
        <stp>1</stp>
        <tr r="N1153" s="1"/>
      </tp>
      <tp>
        <v>37462186.82</v>
        <stp/>
        <stp>EM_S_STM07_IS</stp>
        <stp>4</stp>
        <stp>002684.SZ</stp>
        <stp>61</stp>
        <stp>12/31/2010</stp>
        <stp>1</stp>
        <tr r="N1154" s="1"/>
      </tp>
      <tp>
        <v>366839456.72000003</v>
        <stp/>
        <stp>EM_S_STM07_IS</stp>
        <stp>4</stp>
        <stp>000685.SZ</stp>
        <stp>61</stp>
        <stp>12/31/2012</stp>
        <stp>1</stp>
        <tr r="P247" s="1"/>
      </tp>
      <tp>
        <v>82523499.469999999</v>
        <stp/>
        <stp>EM_S_STM07_IS</stp>
        <stp>4</stp>
        <stp>002685.SZ</stp>
        <stp>61</stp>
        <stp>12/31/2010</stp>
        <stp>1</stp>
        <tr r="N1155" s="1"/>
      </tp>
      <tp>
        <v>150595137.38</v>
        <stp/>
        <stp>EM_S_STM07_IS</stp>
        <stp>4</stp>
        <stp>000686.SZ</stp>
        <stp>61</stp>
        <stp>12/31/2012</stp>
        <stp>1</stp>
        <tr r="P248" s="1"/>
      </tp>
      <tp>
        <v>63049270.299999997</v>
        <stp/>
        <stp>EM_S_STM07_IS</stp>
        <stp>4</stp>
        <stp>002686.SZ</stp>
        <stp>61</stp>
        <stp>12/31/2010</stp>
        <stp>1</stp>
        <tr r="N1156" s="1"/>
      </tp>
      <tp>
        <v>7807245.75</v>
        <stp/>
        <stp>EM_S_STM07_IS</stp>
        <stp>4</stp>
        <stp>000687.SZ</stp>
        <stp>61</stp>
        <stp>12/31/2012</stp>
        <stp>1</stp>
        <tr r="P249" s="1"/>
      </tp>
      <tp>
        <v>72453786.870000005</v>
        <stp/>
        <stp>EM_S_STM07_IS</stp>
        <stp>4</stp>
        <stp>002687.SZ</stp>
        <stp>61</stp>
        <stp>12/31/2010</stp>
        <stp>1</stp>
        <tr r="N1157" s="1"/>
      </tp>
      <tp>
        <v>-18890248.18</v>
        <stp/>
        <stp>EM_S_STM07_IS</stp>
        <stp>4</stp>
        <stp>000688.SZ</stp>
        <stp>61</stp>
        <stp>12/31/2012</stp>
        <stp>1</stp>
        <tr r="P250" s="1"/>
      </tp>
      <tp>
        <v>52753943.869999997</v>
        <stp/>
        <stp>EM_S_STM07_IS</stp>
        <stp>4</stp>
        <stp>002688.SZ</stp>
        <stp>61</stp>
        <stp>12/31/2010</stp>
        <stp>1</stp>
        <tr r="N1158" s="1"/>
      </tp>
      <tp>
        <v>57248718.57</v>
        <stp/>
        <stp>EM_S_STM07_IS</stp>
        <stp>4</stp>
        <stp>002689.SZ</stp>
        <stp>61</stp>
        <stp>12/31/2010</stp>
        <stp>1</stp>
        <tr r="N1159" s="1"/>
      </tp>
      <tp>
        <v>451319795.97000003</v>
        <stp/>
        <stp>EM_S_STM07_IS</stp>
        <stp>4</stp>
        <stp>000690.SZ</stp>
        <stp>61</stp>
        <stp>12/31/2012</stp>
        <stp>1</stp>
        <tr r="P251" s="1"/>
      </tp>
      <tp>
        <v>150396705.41999999</v>
        <stp/>
        <stp>EM_S_STM07_IS</stp>
        <stp>4</stp>
        <stp>002690.SZ</stp>
        <stp>61</stp>
        <stp>12/31/2010</stp>
        <stp>1</stp>
        <tr r="N1160" s="1"/>
      </tp>
      <tp>
        <v>1129976.74</v>
        <stp/>
        <stp>EM_S_STM07_IS</stp>
        <stp>4</stp>
        <stp>000691.SZ</stp>
        <stp>61</stp>
        <stp>12/31/2012</stp>
        <stp>1</stp>
        <tr r="P252" s="1"/>
      </tp>
      <tp>
        <v>61910475.539999999</v>
        <stp/>
        <stp>EM_S_STM07_IS</stp>
        <stp>4</stp>
        <stp>002691.SZ</stp>
        <stp>61</stp>
        <stp>12/31/2010</stp>
        <stp>1</stp>
        <tr r="N1161" s="1"/>
      </tp>
      <tp>
        <v>28499119.550000001</v>
        <stp/>
        <stp>EM_S_STM07_IS</stp>
        <stp>4</stp>
        <stp>000692.SZ</stp>
        <stp>61</stp>
        <stp>12/31/2012</stp>
        <stp>1</stp>
        <tr r="P253" s="1"/>
      </tp>
      <tp>
        <v>87955450.879999995</v>
        <stp/>
        <stp>EM_S_STM07_IS</stp>
        <stp>4</stp>
        <stp>002692.SZ</stp>
        <stp>61</stp>
        <stp>12/31/2010</stp>
        <stp>1</stp>
        <tr r="N1162" s="1"/>
      </tp>
      <tp>
        <v>-51485010.350000001</v>
        <stp/>
        <stp>EM_S_STM07_IS</stp>
        <stp>4</stp>
        <stp>000693.SZ</stp>
        <stp>61</stp>
        <stp>12/31/2012</stp>
        <stp>1</stp>
        <tr r="P254" s="1"/>
      </tp>
      <tp>
        <v>64229622.719999999</v>
        <stp/>
        <stp>EM_S_STM07_IS</stp>
        <stp>4</stp>
        <stp>002693.SZ</stp>
        <stp>61</stp>
        <stp>12/31/2010</stp>
        <stp>1</stp>
        <tr r="N1163" s="1"/>
      </tp>
      <tp>
        <v>38870718.789999999</v>
        <stp/>
        <stp>EM_S_STM07_IS</stp>
        <stp>4</stp>
        <stp>002694.SZ</stp>
        <stp>61</stp>
        <stp>12/31/2010</stp>
        <stp>1</stp>
        <tr r="N1164" s="1"/>
      </tp>
      <tp>
        <v>3070849.91</v>
        <stp/>
        <stp>EM_S_STM07_IS</stp>
        <stp>4</stp>
        <stp>000695.SZ</stp>
        <stp>61</stp>
        <stp>12/31/2012</stp>
        <stp>1</stp>
        <tr r="P255" s="1"/>
      </tp>
      <tp>
        <v>60611384.420000002</v>
        <stp/>
        <stp>EM_S_STM07_IS</stp>
        <stp>4</stp>
        <stp>002695.SZ</stp>
        <stp>61</stp>
        <stp>12/31/2010</stp>
        <stp>1</stp>
        <tr r="N1165" s="1"/>
      </tp>
      <tp>
        <v>306930024.29000002</v>
        <stp/>
        <stp>EM_S_STM07_IS</stp>
        <stp>4</stp>
        <stp>001696.SZ</stp>
        <stp>61</stp>
        <stp>12/31/2013</stp>
        <stp>1</stp>
        <tr r="Q470" s="1"/>
      </tp>
      <tp>
        <v>46298296.030000001</v>
        <stp/>
        <stp>EM_S_STM07_IS</stp>
        <stp>4</stp>
        <stp>002696.SZ</stp>
        <stp>61</stp>
        <stp>12/31/2010</stp>
        <stp>1</stp>
        <tr r="N1166" s="1"/>
      </tp>
      <tp>
        <v>44479560.969999999</v>
        <stp/>
        <stp>EM_S_STM07_IS</stp>
        <stp>4</stp>
        <stp>000697.SZ</stp>
        <stp>61</stp>
        <stp>12/31/2012</stp>
        <stp>1</stp>
        <tr r="P256" s="1"/>
      </tp>
      <tp>
        <v>150760742.97</v>
        <stp/>
        <stp>EM_S_STM07_IS</stp>
        <stp>4</stp>
        <stp>002697.SZ</stp>
        <stp>61</stp>
        <stp>12/31/2010</stp>
        <stp>1</stp>
        <tr r="N1167" s="1"/>
      </tp>
      <tp>
        <v>-161025167.69</v>
        <stp/>
        <stp>EM_S_STM07_IS</stp>
        <stp>4</stp>
        <stp>000698.SZ</stp>
        <stp>61</stp>
        <stp>12/31/2012</stp>
        <stp>1</stp>
        <tr r="P257" s="1"/>
      </tp>
      <tp>
        <v>127212670.17</v>
        <stp/>
        <stp>EM_S_STM07_IS</stp>
        <stp>4</stp>
        <stp>002698.SZ</stp>
        <stp>61</stp>
        <stp>12/31/2010</stp>
        <stp>1</stp>
        <tr r="N1168" s="1"/>
      </tp>
      <tp>
        <v>46787255.189999998</v>
        <stp/>
        <stp>EM_S_STM07_IS</stp>
        <stp>4</stp>
        <stp>002699.SZ</stp>
        <stp>61</stp>
        <stp>12/31/2010</stp>
        <stp>1</stp>
        <tr r="N1169" s="1"/>
      </tp>
      <tp>
        <v>504633273.06999999</v>
        <stp/>
        <stp>EM_S_STM07_IS</stp>
        <stp>4</stp>
        <stp>000620.SZ</stp>
        <stp>61</stp>
        <stp>12/31/2012</stp>
        <stp>1</stp>
        <tr r="P203" s="1"/>
      </tp>
      <tp>
        <v>60310199.859999999</v>
        <stp/>
        <stp>EM_S_STM07_IS</stp>
        <stp>4</stp>
        <stp>002620.SZ</stp>
        <stp>61</stp>
        <stp>12/31/2010</stp>
        <stp>1</stp>
        <tr r="N1090" s="1"/>
      </tp>
      <tp>
        <v>70413201.689999998</v>
        <stp/>
        <stp>EM_S_STM07_IS</stp>
        <stp>4</stp>
        <stp>002621.SZ</stp>
        <stp>61</stp>
        <stp>12/31/2010</stp>
        <stp>1</stp>
        <tr r="N1091" s="1"/>
      </tp>
      <tp>
        <v>5166825.3499999996</v>
        <stp/>
        <stp>EM_S_STM07_IS</stp>
        <stp>4</stp>
        <stp>000622.SZ</stp>
        <stp>61</stp>
        <stp>12/31/2012</stp>
        <stp>1</stp>
        <tr r="P204" s="1"/>
      </tp>
      <tp>
        <v>82640767.859999999</v>
        <stp/>
        <stp>EM_S_STM07_IS</stp>
        <stp>4</stp>
        <stp>002622.SZ</stp>
        <stp>61</stp>
        <stp>12/31/2010</stp>
        <stp>1</stp>
        <tr r="N1092" s="1"/>
      </tp>
      <tp>
        <v>646417206.85000002</v>
        <stp/>
        <stp>EM_S_STM07_IS</stp>
        <stp>4</stp>
        <stp>000623.SZ</stp>
        <stp>61</stp>
        <stp>12/31/2012</stp>
        <stp>1</stp>
        <tr r="P205" s="1"/>
      </tp>
      <tp>
        <v>218183757.78</v>
        <stp/>
        <stp>EM_S_STM07_IS</stp>
        <stp>4</stp>
        <stp>002623.SZ</stp>
        <stp>61</stp>
        <stp>12/31/2010</stp>
        <stp>1</stp>
        <tr r="N1093" s="1"/>
      </tp>
      <tp>
        <v>50634360.439999998</v>
        <stp/>
        <stp>EM_S_STM07_IS</stp>
        <stp>4</stp>
        <stp>002624.SZ</stp>
        <stp>61</stp>
        <stp>12/31/2010</stp>
        <stp>1</stp>
        <tr r="N1094" s="1"/>
      </tp>
      <tp>
        <v>1446409591.28</v>
        <stp/>
        <stp>EM_S_STM07_IS</stp>
        <stp>4</stp>
        <stp>000625.SZ</stp>
        <stp>61</stp>
        <stp>12/31/2012</stp>
        <stp>1</stp>
        <tr r="P206" s="1"/>
      </tp>
      <tp>
        <v>41575246.829999998</v>
        <stp/>
        <stp>EM_S_STM07_IS</stp>
        <stp>4</stp>
        <stp>002625.SZ</stp>
        <stp>61</stp>
        <stp>12/31/2010</stp>
        <stp>1</stp>
        <tr r="N1095" s="1"/>
      </tp>
      <tp>
        <v>15772816.93</v>
        <stp/>
        <stp>EM_S_STM07_IS</stp>
        <stp>4</stp>
        <stp>000626.SZ</stp>
        <stp>61</stp>
        <stp>12/31/2012</stp>
        <stp>1</stp>
        <tr r="P207" s="1"/>
      </tp>
      <tp>
        <v>141527513.25</v>
        <stp/>
        <stp>EM_S_STM07_IS</stp>
        <stp>4</stp>
        <stp>002626.SZ</stp>
        <stp>61</stp>
        <stp>12/31/2010</stp>
        <stp>1</stp>
        <tr r="N1096" s="1"/>
      </tp>
      <tp>
        <v>11824926.41</v>
        <stp/>
        <stp>EM_S_STM07_IS</stp>
        <stp>4</stp>
        <stp>000627.SZ</stp>
        <stp>61</stp>
        <stp>12/31/2012</stp>
        <stp>1</stp>
        <tr r="P208" s="1"/>
      </tp>
      <tp>
        <v>95280858.400000006</v>
        <stp/>
        <stp>EM_S_STM07_IS</stp>
        <stp>4</stp>
        <stp>002627.SZ</stp>
        <stp>61</stp>
        <stp>12/31/2010</stp>
        <stp>1</stp>
        <tr r="N1097" s="1"/>
      </tp>
      <tp>
        <v>8216568.0099999998</v>
        <stp/>
        <stp>EM_S_STM07_IS</stp>
        <stp>4</stp>
        <stp>000628.SZ</stp>
        <stp>61</stp>
        <stp>12/31/2012</stp>
        <stp>1</stp>
        <tr r="P209" s="1"/>
      </tp>
      <tp>
        <v>118524866.86</v>
        <stp/>
        <stp>EM_S_STM07_IS</stp>
        <stp>4</stp>
        <stp>002628.SZ</stp>
        <stp>61</stp>
        <stp>12/31/2010</stp>
        <stp>1</stp>
        <tr r="N1098" s="1"/>
      </tp>
      <tp>
        <v>592502014.58000004</v>
        <stp/>
        <stp>EM_S_STM07_IS</stp>
        <stp>4</stp>
        <stp>000629.SZ</stp>
        <stp>61</stp>
        <stp>12/31/2012</stp>
        <stp>1</stp>
        <tr r="P210" s="1"/>
      </tp>
      <tp>
        <v>60257965.520000003</v>
        <stp/>
        <stp>EM_S_STM07_IS</stp>
        <stp>4</stp>
        <stp>002629.SZ</stp>
        <stp>61</stp>
        <stp>12/31/2010</stp>
        <stp>1</stp>
        <tr r="N1099" s="1"/>
      </tp>
      <tp>
        <v>923870393.14999998</v>
        <stp/>
        <stp>EM_S_STM07_IS</stp>
        <stp>4</stp>
        <stp>000630.SZ</stp>
        <stp>61</stp>
        <stp>12/31/2012</stp>
        <stp>1</stp>
        <tr r="P211" s="1"/>
      </tp>
      <tp>
        <v>89059569.569999993</v>
        <stp/>
        <stp>EM_S_STM07_IS</stp>
        <stp>4</stp>
        <stp>002630.SZ</stp>
        <stp>61</stp>
        <stp>12/31/2010</stp>
        <stp>1</stp>
        <tr r="N1100" s="1"/>
      </tp>
      <tp>
        <v>584179739.46000004</v>
        <stp/>
        <stp>EM_S_STM07_IS</stp>
        <stp>4</stp>
        <stp>000631.SZ</stp>
        <stp>61</stp>
        <stp>12/31/2012</stp>
        <stp>1</stp>
        <tr r="P212" s="1"/>
      </tp>
      <tp>
        <v>97795256.969999999</v>
        <stp/>
        <stp>EM_S_STM07_IS</stp>
        <stp>4</stp>
        <stp>002631.SZ</stp>
        <stp>61</stp>
        <stp>12/31/2010</stp>
        <stp>1</stp>
        <tr r="N1101" s="1"/>
      </tp>
      <tp>
        <v>13870321.529999999</v>
        <stp/>
        <stp>EM_S_STM07_IS</stp>
        <stp>4</stp>
        <stp>000632.SZ</stp>
        <stp>61</stp>
        <stp>12/31/2012</stp>
        <stp>1</stp>
        <tr r="P213" s="1"/>
      </tp>
      <tp>
        <v>36631652.079999998</v>
        <stp/>
        <stp>EM_S_STM07_IS</stp>
        <stp>4</stp>
        <stp>002632.SZ</stp>
        <stp>61</stp>
        <stp>12/31/2010</stp>
        <stp>1</stp>
        <tr r="N1102" s="1"/>
      </tp>
      <tp>
        <v>2379967.91</v>
        <stp/>
        <stp>EM_S_STM07_IS</stp>
        <stp>4</stp>
        <stp>000633.SZ</stp>
        <stp>61</stp>
        <stp>12/31/2012</stp>
        <stp>1</stp>
        <tr r="P214" s="1"/>
      </tp>
      <tp>
        <v>38160421.350000001</v>
        <stp/>
        <stp>EM_S_STM07_IS</stp>
        <stp>4</stp>
        <stp>002633.SZ</stp>
        <stp>61</stp>
        <stp>12/31/2010</stp>
        <stp>1</stp>
        <tr r="N1103" s="1"/>
      </tp>
      <tp>
        <v>39506488.310000002</v>
        <stp/>
        <stp>EM_S_STM07_IS</stp>
        <stp>4</stp>
        <stp>002634.SZ</stp>
        <stp>61</stp>
        <stp>12/31/2010</stp>
        <stp>1</stp>
        <tr r="N1104" s="1"/>
      </tp>
      <tp>
        <v>30365616.960000001</v>
        <stp/>
        <stp>EM_S_STM07_IS</stp>
        <stp>4</stp>
        <stp>000635.SZ</stp>
        <stp>61</stp>
        <stp>12/31/2012</stp>
        <stp>1</stp>
        <tr r="P215" s="1"/>
      </tp>
      <tp>
        <v>55493218.009999998</v>
        <stp/>
        <stp>EM_S_STM07_IS</stp>
        <stp>4</stp>
        <stp>002635.SZ</stp>
        <stp>61</stp>
        <stp>12/31/2010</stp>
        <stp>1</stp>
        <tr r="N1105" s="1"/>
      </tp>
      <tp>
        <v>73231558.900000006</v>
        <stp/>
        <stp>EM_S_STM07_IS</stp>
        <stp>4</stp>
        <stp>000636.SZ</stp>
        <stp>61</stp>
        <stp>12/31/2012</stp>
        <stp>1</stp>
        <tr r="P216" s="1"/>
      </tp>
      <tp>
        <v>100802463.72</v>
        <stp/>
        <stp>EM_S_STM07_IS</stp>
        <stp>4</stp>
        <stp>002636.SZ</stp>
        <stp>61</stp>
        <stp>12/31/2010</stp>
        <stp>1</stp>
        <tr r="N1106" s="1"/>
      </tp>
      <tp>
        <v>34436562.350000001</v>
        <stp/>
        <stp>EM_S_STM07_IS</stp>
        <stp>4</stp>
        <stp>000637.SZ</stp>
        <stp>61</stp>
        <stp>12/31/2012</stp>
        <stp>1</stp>
        <tr r="P217" s="1"/>
      </tp>
      <tp>
        <v>67930535.439999998</v>
        <stp/>
        <stp>EM_S_STM07_IS</stp>
        <stp>4</stp>
        <stp>002637.SZ</stp>
        <stp>61</stp>
        <stp>12/31/2010</stp>
        <stp>1</stp>
        <tr r="N1107" s="1"/>
      </tp>
      <tp>
        <v>5001888.18</v>
        <stp/>
        <stp>EM_S_STM07_IS</stp>
        <stp>4</stp>
        <stp>000638.SZ</stp>
        <stp>61</stp>
        <stp>12/31/2012</stp>
        <stp>1</stp>
        <tr r="P218" s="1"/>
      </tp>
      <tp>
        <v>81100140.5</v>
        <stp/>
        <stp>EM_S_STM07_IS</stp>
        <stp>4</stp>
        <stp>002638.SZ</stp>
        <stp>61</stp>
        <stp>12/31/2010</stp>
        <stp>1</stp>
        <tr r="N1108" s="1"/>
      </tp>
      <tp>
        <v>143066273.03</v>
        <stp/>
        <stp>EM_S_STM07_IS</stp>
        <stp>4</stp>
        <stp>000639.SZ</stp>
        <stp>61</stp>
        <stp>12/31/2012</stp>
        <stp>1</stp>
        <tr r="P219" s="1"/>
      </tp>
      <tp>
        <v>80046612.159999996</v>
        <stp/>
        <stp>EM_S_STM07_IS</stp>
        <stp>4</stp>
        <stp>002639.SZ</stp>
        <stp>61</stp>
        <stp>12/31/2010</stp>
        <stp>1</stp>
        <tr r="N1109" s="1"/>
      </tp>
      <tp>
        <v>99614800.069999993</v>
        <stp/>
        <stp>EM_S_STM07_IS</stp>
        <stp>4</stp>
        <stp>000600.SZ</stp>
        <stp>61</stp>
        <stp>12/31/2012</stp>
        <stp>1</stp>
        <tr r="P187" s="1"/>
      </tp>
      <tp>
        <v>81327506.620000005</v>
        <stp/>
        <stp>EM_S_STM07_IS</stp>
        <stp>4</stp>
        <stp>002600.SZ</stp>
        <stp>61</stp>
        <stp>12/31/2010</stp>
        <stp>1</stp>
        <tr r="N1070" s="1"/>
      </tp>
      <tp>
        <v>136982712.16999999</v>
        <stp/>
        <stp>EM_S_STM07_IS</stp>
        <stp>4</stp>
        <stp>000601.SZ</stp>
        <stp>61</stp>
        <stp>12/31/2012</stp>
        <stp>1</stp>
        <tr r="P188" s="1"/>
      </tp>
      <tp>
        <v>161692945.58000001</v>
        <stp/>
        <stp>EM_S_STM07_IS</stp>
        <stp>4</stp>
        <stp>002601.SZ</stp>
        <stp>61</stp>
        <stp>12/31/2010</stp>
        <stp>1</stp>
        <tr r="N1071" s="1"/>
      </tp>
      <tp>
        <v>158785566.46000001</v>
        <stp/>
        <stp>EM_S_STM07_IS</stp>
        <stp>4</stp>
        <stp>002602.SZ</stp>
        <stp>61</stp>
        <stp>12/31/2010</stp>
        <stp>1</stp>
        <tr r="N1072" s="1"/>
      </tp>
      <tp>
        <v>344233602.12</v>
        <stp/>
        <stp>EM_S_STM07_IS</stp>
        <stp>4</stp>
        <stp>000603.SZ</stp>
        <stp>61</stp>
        <stp>12/31/2012</stp>
        <stp>1</stp>
        <tr r="P189" s="1"/>
      </tp>
      <tp>
        <v>315559119.76999998</v>
        <stp/>
        <stp>EM_S_STM07_IS</stp>
        <stp>4</stp>
        <stp>002603.SZ</stp>
        <stp>61</stp>
        <stp>12/31/2010</stp>
        <stp>1</stp>
        <tr r="N1073" s="1"/>
      </tp>
      <tp>
        <v>90750061.349999994</v>
        <stp/>
        <stp>EM_S_STM07_IS</stp>
        <stp>4</stp>
        <stp>002604.SZ</stp>
        <stp>61</stp>
        <stp>12/31/2010</stp>
        <stp>1</stp>
        <tr r="N1074" s="1"/>
      </tp>
      <tp>
        <v>5219212.72</v>
        <stp/>
        <stp>EM_S_STM07_IS</stp>
        <stp>4</stp>
        <stp>000605.SZ</stp>
        <stp>61</stp>
        <stp>12/31/2012</stp>
        <stp>1</stp>
        <tr r="P190" s="1"/>
      </tp>
      <tp>
        <v>71057175.769999996</v>
        <stp/>
        <stp>EM_S_STM07_IS</stp>
        <stp>4</stp>
        <stp>002605.SZ</stp>
        <stp>61</stp>
        <stp>12/31/2010</stp>
        <stp>1</stp>
        <tr r="N1075" s="1"/>
      </tp>
      <tp>
        <v>3079284.13</v>
        <stp/>
        <stp>EM_S_STM07_IS</stp>
        <stp>4</stp>
        <stp>000606.SZ</stp>
        <stp>61</stp>
        <stp>12/31/2012</stp>
        <stp>1</stp>
        <tr r="P191" s="1"/>
      </tp>
      <tp>
        <v>74270510.590000004</v>
        <stp/>
        <stp>EM_S_STM07_IS</stp>
        <stp>4</stp>
        <stp>002606.SZ</stp>
        <stp>61</stp>
        <stp>12/31/2010</stp>
        <stp>1</stp>
        <tr r="N1076" s="1"/>
      </tp>
      <tp>
        <v>23420537.27</v>
        <stp/>
        <stp>EM_S_STM07_IS</stp>
        <stp>4</stp>
        <stp>000607.SZ</stp>
        <stp>61</stp>
        <stp>12/31/2012</stp>
        <stp>1</stp>
        <tr r="P192" s="1"/>
      </tp>
      <tp>
        <v>75507214.599999994</v>
        <stp/>
        <stp>EM_S_STM07_IS</stp>
        <stp>4</stp>
        <stp>002607.SZ</stp>
        <stp>61</stp>
        <stp>12/31/2010</stp>
        <stp>1</stp>
        <tr r="N1077" s="1"/>
      </tp>
      <tp>
        <v>265480000</v>
        <stp/>
        <stp>EM_S_STM07_IS</stp>
        <stp>4</stp>
        <stp>000608.SZ</stp>
        <stp>61</stp>
        <stp>12/31/2012</stp>
        <stp>1</stp>
        <tr r="P193" s="1"/>
      </tp>
      <tp>
        <v>221001879.12</v>
        <stp/>
        <stp>EM_S_STM07_IS</stp>
        <stp>4</stp>
        <stp>002608.SZ</stp>
        <stp>61</stp>
        <stp>12/31/2010</stp>
        <stp>1</stp>
        <tr r="N1078" s="1"/>
      </tp>
      <tp>
        <v>84567844.060000002</v>
        <stp/>
        <stp>EM_S_STM07_IS</stp>
        <stp>4</stp>
        <stp>000609.SZ</stp>
        <stp>61</stp>
        <stp>12/31/2012</stp>
        <stp>1</stp>
        <tr r="P194" s="1"/>
      </tp>
      <tp>
        <v>51388456.170000002</v>
        <stp/>
        <stp>EM_S_STM07_IS</stp>
        <stp>4</stp>
        <stp>002609.SZ</stp>
        <stp>61</stp>
        <stp>12/31/2010</stp>
        <stp>1</stp>
        <tr r="N1079" s="1"/>
      </tp>
      <tp>
        <v>21122407.699999999</v>
        <stp/>
        <stp>EM_S_STM07_IS</stp>
        <stp>4</stp>
        <stp>000610.SZ</stp>
        <stp>61</stp>
        <stp>12/31/2012</stp>
        <stp>1</stp>
        <tr r="P195" s="1"/>
      </tp>
      <tp>
        <v>101467327.77</v>
        <stp/>
        <stp>EM_S_STM07_IS</stp>
        <stp>4</stp>
        <stp>002610.SZ</stp>
        <stp>61</stp>
        <stp>12/31/2010</stp>
        <stp>1</stp>
        <tr r="N1080" s="1"/>
      </tp>
      <tp>
        <v>-46122297.579999998</v>
        <stp/>
        <stp>EM_S_STM07_IS</stp>
        <stp>4</stp>
        <stp>000611.SZ</stp>
        <stp>61</stp>
        <stp>12/31/2012</stp>
        <stp>1</stp>
        <tr r="P196" s="1"/>
      </tp>
      <tp>
        <v>42844001.939999998</v>
        <stp/>
        <stp>EM_S_STM07_IS</stp>
        <stp>4</stp>
        <stp>002611.SZ</stp>
        <stp>61</stp>
        <stp>12/31/2010</stp>
        <stp>1</stp>
        <tr r="N1081" s="1"/>
      </tp>
      <tp>
        <v>-15358550.4</v>
        <stp/>
        <stp>EM_S_STM07_IS</stp>
        <stp>4</stp>
        <stp>000612.SZ</stp>
        <stp>61</stp>
        <stp>12/31/2012</stp>
        <stp>1</stp>
        <tr r="P197" s="1"/>
      </tp>
      <tp>
        <v>123287041.3</v>
        <stp/>
        <stp>EM_S_STM07_IS</stp>
        <stp>4</stp>
        <stp>002612.SZ</stp>
        <stp>61</stp>
        <stp>12/31/2010</stp>
        <stp>1</stp>
        <tr r="N1082" s="1"/>
      </tp>
      <tp>
        <v>2126042</v>
        <stp/>
        <stp>EM_S_STM07_IS</stp>
        <stp>4</stp>
        <stp>000613.SZ</stp>
        <stp>61</stp>
        <stp>12/31/2012</stp>
        <stp>1</stp>
        <tr r="P198" s="1"/>
      </tp>
      <tp>
        <v>88724630.819999993</v>
        <stp/>
        <stp>EM_S_STM07_IS</stp>
        <stp>4</stp>
        <stp>002613.SZ</stp>
        <stp>61</stp>
        <stp>12/31/2010</stp>
        <stp>1</stp>
        <tr r="N1083" s="1"/>
      </tp>
      <tp>
        <v>153076726.08000001</v>
        <stp/>
        <stp>EM_S_STM07_IS</stp>
        <stp>4</stp>
        <stp>002614.SZ</stp>
        <stp>61</stp>
        <stp>12/31/2010</stp>
        <stp>1</stp>
        <tr r="N1084" s="1"/>
      </tp>
      <tp>
        <v>4331687.6100000003</v>
        <stp/>
        <stp>EM_S_STM07_IS</stp>
        <stp>4</stp>
        <stp>000615.SZ</stp>
        <stp>61</stp>
        <stp>12/31/2012</stp>
        <stp>1</stp>
        <tr r="P199" s="1"/>
      </tp>
      <tp>
        <v>42322112.82</v>
        <stp/>
        <stp>EM_S_STM07_IS</stp>
        <stp>4</stp>
        <stp>002615.SZ</stp>
        <stp>61</stp>
        <stp>12/31/2010</stp>
        <stp>1</stp>
        <tr r="N1085" s="1"/>
      </tp>
      <tp>
        <v>321889071.69999999</v>
        <stp/>
        <stp>EM_S_STM07_IS</stp>
        <stp>4</stp>
        <stp>000616.SZ</stp>
        <stp>61</stp>
        <stp>12/31/2012</stp>
        <stp>1</stp>
        <tr r="P200" s="1"/>
      </tp>
      <tp>
        <v>67683642.569999993</v>
        <stp/>
        <stp>EM_S_STM07_IS</stp>
        <stp>4</stp>
        <stp>002616.SZ</stp>
        <stp>61</stp>
        <stp>12/31/2010</stp>
        <stp>1</stp>
        <tr r="N1086" s="1"/>
      </tp>
      <tp>
        <v>-28342658.050000001</v>
        <stp/>
        <stp>EM_S_STM07_IS</stp>
        <stp>4</stp>
        <stp>000617.SZ</stp>
        <stp>61</stp>
        <stp>12/31/2012</stp>
        <stp>1</stp>
        <tr r="P201" s="1"/>
      </tp>
      <tp>
        <v>58208714.399999999</v>
        <stp/>
        <stp>EM_S_STM07_IS</stp>
        <stp>4</stp>
        <stp>002617.SZ</stp>
        <stp>61</stp>
        <stp>12/31/2010</stp>
        <stp>1</stp>
        <tr r="N1087" s="1"/>
      </tp>
      <tp>
        <v>52680483.009999998</v>
        <stp/>
        <stp>EM_S_STM07_IS</stp>
        <stp>4</stp>
        <stp>002618.SZ</stp>
        <stp>61</stp>
        <stp>12/31/2010</stp>
        <stp>1</stp>
        <tr r="N1088" s="1"/>
      </tp>
      <tp>
        <v>201665188.31999999</v>
        <stp/>
        <stp>EM_S_STM07_IS</stp>
        <stp>4</stp>
        <stp>000619.SZ</stp>
        <stp>61</stp>
        <stp>12/31/2012</stp>
        <stp>1</stp>
        <tr r="P202" s="1"/>
      </tp>
      <tp>
        <v>49791215.57</v>
        <stp/>
        <stp>EM_S_STM07_IS</stp>
        <stp>4</stp>
        <stp>002619.SZ</stp>
        <stp>61</stp>
        <stp>12/31/2010</stp>
        <stp>1</stp>
        <tr r="N1089" s="1"/>
      </tp>
      <tp>
        <v>47098719.659999996</v>
        <stp/>
        <stp>EM_S_STM07_IS</stp>
        <stp>4</stp>
        <stp>002660.SZ</stp>
        <stp>61</stp>
        <stp>12/31/2010</stp>
        <stp>1</stp>
        <tr r="N1130" s="1"/>
      </tp>
      <tp>
        <v>299797507.38999999</v>
        <stp/>
        <stp>EM_S_STM07_IS</stp>
        <stp>4</stp>
        <stp>000661.SZ</stp>
        <stp>61</stp>
        <stp>12/31/2012</stp>
        <stp>1</stp>
        <tr r="P227" s="1"/>
      </tp>
      <tp>
        <v>51147870.409999996</v>
        <stp/>
        <stp>EM_S_STM07_IS</stp>
        <stp>4</stp>
        <stp>002661.SZ</stp>
        <stp>61</stp>
        <stp>12/31/2010</stp>
        <stp>1</stp>
        <tr r="N1131" s="1"/>
      </tp>
      <tp>
        <v>14811654.050000001</v>
        <stp/>
        <stp>EM_S_STM07_IS</stp>
        <stp>4</stp>
        <stp>000662.SZ</stp>
        <stp>61</stp>
        <stp>12/31/2012</stp>
        <stp>1</stp>
        <tr r="P228" s="1"/>
      </tp>
      <tp>
        <v>276566879.94999999</v>
        <stp/>
        <stp>EM_S_STM07_IS</stp>
        <stp>4</stp>
        <stp>002662.SZ</stp>
        <stp>61</stp>
        <stp>12/31/2010</stp>
        <stp>1</stp>
        <tr r="N1132" s="1"/>
      </tp>
      <tp>
        <v>10805771.699999999</v>
        <stp/>
        <stp>EM_S_STM07_IS</stp>
        <stp>4</stp>
        <stp>000663.SZ</stp>
        <stp>61</stp>
        <stp>12/31/2012</stp>
        <stp>1</stp>
        <tr r="P229" s="1"/>
      </tp>
      <tp>
        <v>48669112.859999999</v>
        <stp/>
        <stp>EM_S_STM07_IS</stp>
        <stp>4</stp>
        <stp>002663.SZ</stp>
        <stp>61</stp>
        <stp>12/31/2010</stp>
        <stp>1</stp>
        <tr r="N1133" s="1"/>
      </tp>
      <tp>
        <v>43949256.189999998</v>
        <stp/>
        <stp>EM_S_STM07_IS</stp>
        <stp>4</stp>
        <stp>002664.SZ</stp>
        <stp>61</stp>
        <stp>12/31/2010</stp>
        <stp>1</stp>
        <tr r="N1134" s="1"/>
      </tp>
      <tp>
        <v>179969390.27000001</v>
        <stp/>
        <stp>EM_S_STM07_IS</stp>
        <stp>4</stp>
        <stp>000665.SZ</stp>
        <stp>61</stp>
        <stp>12/31/2012</stp>
        <stp>1</stp>
        <tr r="P230" s="1"/>
      </tp>
      <tp>
        <v>91321420.280000001</v>
        <stp/>
        <stp>EM_S_STM07_IS</stp>
        <stp>4</stp>
        <stp>002665.SZ</stp>
        <stp>61</stp>
        <stp>12/31/2010</stp>
        <stp>1</stp>
        <tr r="N1135" s="1"/>
      </tp>
      <tp>
        <v>430242760.54000002</v>
        <stp/>
        <stp>EM_S_STM07_IS</stp>
        <stp>4</stp>
        <stp>000666.SZ</stp>
        <stp>61</stp>
        <stp>12/31/2012</stp>
        <stp>1</stp>
        <tr r="P231" s="1"/>
      </tp>
      <tp>
        <v>100012811.65000001</v>
        <stp/>
        <stp>EM_S_STM07_IS</stp>
        <stp>4</stp>
        <stp>002666.SZ</stp>
        <stp>61</stp>
        <stp>12/31/2010</stp>
        <stp>1</stp>
        <tr r="N1136" s="1"/>
      </tp>
      <tp>
        <v>164956504.44</v>
        <stp/>
        <stp>EM_S_STM07_IS</stp>
        <stp>4</stp>
        <stp>000667.SZ</stp>
        <stp>61</stp>
        <stp>12/31/2012</stp>
        <stp>1</stp>
        <tr r="P232" s="1"/>
      </tp>
      <tp>
        <v>43276395.240000002</v>
        <stp/>
        <stp>EM_S_STM07_IS</stp>
        <stp>4</stp>
        <stp>002667.SZ</stp>
        <stp>61</stp>
        <stp>12/31/2010</stp>
        <stp>1</stp>
        <tr r="N1137" s="1"/>
      </tp>
      <tp>
        <v>1769710.24</v>
        <stp/>
        <stp>EM_S_STM07_IS</stp>
        <stp>4</stp>
        <stp>000668.SZ</stp>
        <stp>61</stp>
        <stp>12/31/2012</stp>
        <stp>1</stp>
        <tr r="P233" s="1"/>
      </tp>
      <tp>
        <v>131485504.66</v>
        <stp/>
        <stp>EM_S_STM07_IS</stp>
        <stp>4</stp>
        <stp>002668.SZ</stp>
        <stp>61</stp>
        <stp>12/31/2010</stp>
        <stp>1</stp>
        <tr r="N1138" s="1"/>
      </tp>
      <tp>
        <v>272374192.98000002</v>
        <stp/>
        <stp>EM_S_STM07_IS</stp>
        <stp>4</stp>
        <stp>000669.SZ</stp>
        <stp>61</stp>
        <stp>12/31/2012</stp>
        <stp>1</stp>
        <tr r="P234" s="1"/>
      </tp>
      <tp>
        <v>62123683.609999999</v>
        <stp/>
        <stp>EM_S_STM07_IS</stp>
        <stp>4</stp>
        <stp>002669.SZ</stp>
        <stp>61</stp>
        <stp>12/31/2010</stp>
        <stp>1</stp>
        <tr r="N1139" s="1"/>
      </tp>
      <tp>
        <v>2447331.2200000002</v>
        <stp/>
        <stp>EM_S_STM07_IS</stp>
        <stp>4</stp>
        <stp>000670.SZ</stp>
        <stp>61</stp>
        <stp>12/31/2012</stp>
        <stp>1</stp>
        <tr r="P235" s="1"/>
      </tp>
      <tp>
        <v>73092243.829999998</v>
        <stp/>
        <stp>EM_S_STM07_IS</stp>
        <stp>4</stp>
        <stp>002670.SZ</stp>
        <stp>61</stp>
        <stp>12/31/2010</stp>
        <stp>1</stp>
        <tr r="N1140" s="1"/>
      </tp>
      <tp>
        <v>558606712.86000001</v>
        <stp/>
        <stp>EM_S_STM07_IS</stp>
        <stp>4</stp>
        <stp>000671.SZ</stp>
        <stp>61</stp>
        <stp>12/31/2012</stp>
        <stp>1</stp>
        <tr r="P236" s="1"/>
      </tp>
      <tp>
        <v>61259541.700000003</v>
        <stp/>
        <stp>EM_S_STM07_IS</stp>
        <stp>4</stp>
        <stp>002671.SZ</stp>
        <stp>61</stp>
        <stp>12/31/2010</stp>
        <stp>1</stp>
        <tr r="N1141" s="1"/>
      </tp>
      <tp>
        <v>913564.14</v>
        <stp/>
        <stp>EM_S_STM07_IS</stp>
        <stp>4</stp>
        <stp>000672.SZ</stp>
        <stp>61</stp>
        <stp>12/31/2012</stp>
        <stp>1</stp>
        <tr r="P237" s="1"/>
      </tp>
      <tp>
        <v>155855982.56</v>
        <stp/>
        <stp>EM_S_STM07_IS</stp>
        <stp>4</stp>
        <stp>002672.SZ</stp>
        <stp>61</stp>
        <stp>12/31/2010</stp>
        <stp>1</stp>
        <tr r="N1142" s="1"/>
      </tp>
      <tp>
        <v>3151280.91</v>
        <stp/>
        <stp>EM_S_STM07_IS</stp>
        <stp>4</stp>
        <stp>000673.SZ</stp>
        <stp>61</stp>
        <stp>12/31/2012</stp>
        <stp>1</stp>
        <tr r="P238" s="1"/>
      </tp>
      <tp>
        <v>537084098.26999998</v>
        <stp/>
        <stp>EM_S_STM07_IS</stp>
        <stp>4</stp>
        <stp>002673.SZ</stp>
        <stp>61</stp>
        <stp>12/31/2010</stp>
        <stp>1</stp>
        <tr r="N1143" s="1"/>
      </tp>
      <tp>
        <v>106559646.43000001</v>
        <stp/>
        <stp>EM_S_STM07_IS</stp>
        <stp>4</stp>
        <stp>002674.SZ</stp>
        <stp>61</stp>
        <stp>12/31/2010</stp>
        <stp>1</stp>
        <tr r="N1144" s="1"/>
      </tp>
      <tp>
        <v>50639117.729999997</v>
        <stp/>
        <stp>EM_S_STM07_IS</stp>
        <stp>4</stp>
        <stp>002675.SZ</stp>
        <stp>61</stp>
        <stp>12/31/2010</stp>
        <stp>1</stp>
        <tr r="N1145" s="1"/>
      </tp>
      <tp>
        <v>-137576958.38999999</v>
        <stp/>
        <stp>EM_S_STM07_IS</stp>
        <stp>4</stp>
        <stp>000676.SZ</stp>
        <stp>61</stp>
        <stp>12/31/2012</stp>
        <stp>1</stp>
        <tr r="P239" s="1"/>
      </tp>
      <tp>
        <v>110054967.93000001</v>
        <stp/>
        <stp>EM_S_STM07_IS</stp>
        <stp>4</stp>
        <stp>002676.SZ</stp>
        <stp>61</stp>
        <stp>12/31/2010</stp>
        <stp>1</stp>
        <tr r="N1146" s="1"/>
      </tp>
      <tp>
        <v>1109641642.77</v>
        <stp/>
        <stp>EM_S_STM07_IS</stp>
        <stp>4</stp>
        <stp>000677.SZ</stp>
        <stp>61</stp>
        <stp>12/31/2012</stp>
        <stp>1</stp>
        <tr r="P240" s="1"/>
      </tp>
      <tp>
        <v>62606817.68</v>
        <stp/>
        <stp>EM_S_STM07_IS</stp>
        <stp>4</stp>
        <stp>002677.SZ</stp>
        <stp>61</stp>
        <stp>12/31/2010</stp>
        <stp>1</stp>
        <tr r="N1147" s="1"/>
      </tp>
      <tp>
        <v>4859454.4800000004</v>
        <stp/>
        <stp>EM_S_STM07_IS</stp>
        <stp>4</stp>
        <stp>000678.SZ</stp>
        <stp>61</stp>
        <stp>12/31/2012</stp>
        <stp>1</stp>
        <tr r="P241" s="1"/>
      </tp>
      <tp>
        <v>118110897.40000001</v>
        <stp/>
        <stp>EM_S_STM07_IS</stp>
        <stp>4</stp>
        <stp>002678.SZ</stp>
        <stp>61</stp>
        <stp>12/31/2010</stp>
        <stp>1</stp>
        <tr r="N1148" s="1"/>
      </tp>
      <tp>
        <v>151850970.31999999</v>
        <stp/>
        <stp>EM_S_STM07_IS</stp>
        <stp>4</stp>
        <stp>000679.SZ</stp>
        <stp>61</stp>
        <stp>12/31/2012</stp>
        <stp>1</stp>
        <tr r="P242" s="1"/>
      </tp>
      <tp>
        <v>39829449.609999999</v>
        <stp/>
        <stp>EM_S_STM07_IS</stp>
        <stp>4</stp>
        <stp>002679.SZ</stp>
        <stp>61</stp>
        <stp>12/31/2010</stp>
        <stp>1</stp>
        <tr r="N1149" s="1"/>
      </tp>
      <tp>
        <v>43440844.960000001</v>
        <stp/>
        <stp>EM_S_STM07_IS</stp>
        <stp>4</stp>
        <stp>002640.SZ</stp>
        <stp>61</stp>
        <stp>12/31/2010</stp>
        <stp>1</stp>
        <tr r="N1110" s="1"/>
      </tp>
      <tp>
        <v>160720546.5</v>
        <stp/>
        <stp>EM_S_STM07_IS</stp>
        <stp>4</stp>
        <stp>002641.SZ</stp>
        <stp>61</stp>
        <stp>12/31/2010</stp>
        <stp>1</stp>
        <tr r="N1111" s="1"/>
      </tp>
      <tp>
        <v>51362915.689999998</v>
        <stp/>
        <stp>EM_S_STM07_IS</stp>
        <stp>4</stp>
        <stp>002642.SZ</stp>
        <stp>61</stp>
        <stp>12/31/2010</stp>
        <stp>1</stp>
        <tr r="N1112" s="1"/>
      </tp>
      <tp>
        <v>99802365.340000004</v>
        <stp/>
        <stp>EM_S_STM07_IS</stp>
        <stp>4</stp>
        <stp>002643.SZ</stp>
        <stp>61</stp>
        <stp>12/31/2010</stp>
        <stp>1</stp>
        <tr r="N1113" s="1"/>
      </tp>
      <tp>
        <v>51241692.75</v>
        <stp/>
        <stp>EM_S_STM07_IS</stp>
        <stp>4</stp>
        <stp>002644.SZ</stp>
        <stp>61</stp>
        <stp>12/31/2010</stp>
        <stp>1</stp>
        <tr r="N1114" s="1"/>
      </tp>
      <tp>
        <v>44922269.840000004</v>
        <stp/>
        <stp>EM_S_STM07_IS</stp>
        <stp>4</stp>
        <stp>002645.SZ</stp>
        <stp>61</stp>
        <stp>12/31/2010</stp>
        <stp>1</stp>
        <tr r="N1115" s="1"/>
      </tp>
      <tp>
        <v>135536943.78</v>
        <stp/>
        <stp>EM_S_STM07_IS</stp>
        <stp>4</stp>
        <stp>002646.SZ</stp>
        <stp>61</stp>
        <stp>12/31/2010</stp>
        <stp>1</stp>
        <tr r="N1116" s="1"/>
      </tp>
      <tp>
        <v>79291344.689999998</v>
        <stp/>
        <stp>EM_S_STM07_IS</stp>
        <stp>4</stp>
        <stp>002647.SZ</stp>
        <stp>61</stp>
        <stp>12/31/2010</stp>
        <stp>1</stp>
        <tr r="N1117" s="1"/>
      </tp>
      <tp>
        <v>305775848.87</v>
        <stp/>
        <stp>EM_S_STM07_IS</stp>
        <stp>4</stp>
        <stp>002648.SZ</stp>
        <stp>61</stp>
        <stp>12/31/2010</stp>
        <stp>1</stp>
        <tr r="N1118" s="1"/>
      </tp>
      <tp>
        <v>55315205.740000002</v>
        <stp/>
        <stp>EM_S_STM07_IS</stp>
        <stp>4</stp>
        <stp>002649.SZ</stp>
        <stp>61</stp>
        <stp>12/31/2010</stp>
        <stp>1</stp>
        <tr r="N1119" s="1"/>
      </tp>
      <tp>
        <v>255461059.63</v>
        <stp/>
        <stp>EM_S_STM07_IS</stp>
        <stp>4</stp>
        <stp>000650.SZ</stp>
        <stp>61</stp>
        <stp>12/31/2012</stp>
        <stp>1</stp>
        <tr r="P220" s="1"/>
      </tp>
      <tp>
        <v>129870738.67</v>
        <stp/>
        <stp>EM_S_STM07_IS</stp>
        <stp>4</stp>
        <stp>002650.SZ</stp>
        <stp>61</stp>
        <stp>12/31/2010</stp>
        <stp>1</stp>
        <tr r="N1120" s="1"/>
      </tp>
      <tp>
        <v>7379666345.0900002</v>
        <stp/>
        <stp>EM_S_STM07_IS</stp>
        <stp>4</stp>
        <stp>000651.SZ</stp>
        <stp>61</stp>
        <stp>12/31/2012</stp>
        <stp>1</stp>
        <tr r="P221" s="1"/>
      </tp>
      <tp>
        <v>576549577.91999996</v>
        <stp/>
        <stp>EM_S_STM07_IS</stp>
        <stp>4</stp>
        <stp>002651.SZ</stp>
        <stp>61</stp>
        <stp>12/31/2010</stp>
        <stp>1</stp>
        <tr r="N1121" s="1"/>
      </tp>
      <tp>
        <v>-195769363.06999999</v>
        <stp/>
        <stp>EM_S_STM07_IS</stp>
        <stp>4</stp>
        <stp>000652.SZ</stp>
        <stp>61</stp>
        <stp>12/31/2012</stp>
        <stp>1</stp>
        <tr r="P222" s="1"/>
      </tp>
      <tp>
        <v>57558266.140000001</v>
        <stp/>
        <stp>EM_S_STM07_IS</stp>
        <stp>4</stp>
        <stp>002652.SZ</stp>
        <stp>61</stp>
        <stp>12/31/2010</stp>
        <stp>1</stp>
        <tr r="N1122" s="1"/>
      </tp>
      <tp>
        <v>305752954.88999999</v>
        <stp/>
        <stp>EM_S_STM07_IS</stp>
        <stp>4</stp>
        <stp>002653.SZ</stp>
        <stp>61</stp>
        <stp>12/31/2010</stp>
        <stp>1</stp>
        <tr r="N1123" s="1"/>
      </tp>
      <tp>
        <v>36139868.420000002</v>
        <stp/>
        <stp>EM_S_STM07_IS</stp>
        <stp>4</stp>
        <stp>002654.SZ</stp>
        <stp>61</stp>
        <stp>12/31/2010</stp>
        <stp>1</stp>
        <tr r="N1124" s="1"/>
      </tp>
      <tp>
        <v>211501384</v>
        <stp/>
        <stp>EM_S_STM07_IS</stp>
        <stp>4</stp>
        <stp>000655.SZ</stp>
        <stp>61</stp>
        <stp>12/31/2012</stp>
        <stp>1</stp>
        <tr r="P223" s="1"/>
      </tp>
      <tp>
        <v>50494312.920000002</v>
        <stp/>
        <stp>EM_S_STM07_IS</stp>
        <stp>4</stp>
        <stp>002655.SZ</stp>
        <stp>61</stp>
        <stp>12/31/2010</stp>
        <stp>1</stp>
        <tr r="N1125" s="1"/>
      </tp>
      <tp>
        <v>1279375216.1700001</v>
        <stp/>
        <stp>EM_S_STM07_IS</stp>
        <stp>4</stp>
        <stp>000656.SZ</stp>
        <stp>61</stp>
        <stp>12/31/2012</stp>
        <stp>1</stp>
        <tr r="P224" s="1"/>
      </tp>
      <tp>
        <v>65199883.75</v>
        <stp/>
        <stp>EM_S_STM07_IS</stp>
        <stp>4</stp>
        <stp>002656.SZ</stp>
        <stp>61</stp>
        <stp>12/31/2010</stp>
        <stp>1</stp>
        <tr r="N1126" s="1"/>
      </tp>
      <tp>
        <v>-51144511.630000003</v>
        <stp/>
        <stp>EM_S_STM07_IS</stp>
        <stp>4</stp>
        <stp>000657.SZ</stp>
        <stp>61</stp>
        <stp>12/31/2012</stp>
        <stp>1</stp>
        <tr r="P225" s="1"/>
      </tp>
      <tp>
        <v>42786013.850000001</v>
        <stp/>
        <stp>EM_S_STM07_IS</stp>
        <stp>4</stp>
        <stp>002657.SZ</stp>
        <stp>61</stp>
        <stp>12/31/2010</stp>
        <stp>1</stp>
        <tr r="N1127" s="1"/>
      </tp>
      <tp>
        <v>34465666.439999998</v>
        <stp/>
        <stp>EM_S_STM07_IS</stp>
        <stp>4</stp>
        <stp>002658.SZ</stp>
        <stp>61</stp>
        <stp>12/31/2010</stp>
        <stp>1</stp>
        <tr r="N1128" s="1"/>
      </tp>
      <tp>
        <v>-181425528.38</v>
        <stp/>
        <stp>EM_S_STM07_IS</stp>
        <stp>4</stp>
        <stp>000659.SZ</stp>
        <stp>61</stp>
        <stp>12/31/2012</stp>
        <stp>1</stp>
        <tr r="P226" s="1"/>
      </tp>
      <tp>
        <v>52998863.57</v>
        <stp/>
        <stp>EM_S_STM07_IS</stp>
        <stp>4</stp>
        <stp>002659.SZ</stp>
        <stp>61</stp>
        <stp>12/31/2010</stp>
        <stp>1</stp>
        <tr r="N1129" s="1"/>
      </tp>
      <tp>
        <v>-79710367.439999998</v>
        <stp/>
        <stp>EM_S_STM07_IS</stp>
        <stp>4</stp>
        <stp>600680.SH</stp>
        <stp>61</stp>
        <stp>12/31/2012</stp>
        <stp>1</stp>
        <tr r="P2441" s="1"/>
      </tp>
      <tp>
        <v>2849329.43</v>
        <stp/>
        <stp>EM_S_STM07_IS</stp>
        <stp>4</stp>
        <stp>600681.SH</stp>
        <stp>61</stp>
        <stp>12/31/2012</stp>
        <stp>1</stp>
        <tr r="P2442" s="1"/>
      </tp>
      <tp>
        <v>190528122.36000001</v>
        <stp/>
        <stp>EM_S_STM07_IS</stp>
        <stp>4</stp>
        <stp>600682.SH</stp>
        <stp>61</stp>
        <stp>12/31/2012</stp>
        <stp>1</stp>
        <tr r="P2443" s="1"/>
      </tp>
      <tp>
        <v>86496857.150000006</v>
        <stp/>
        <stp>EM_S_STM07_IS</stp>
        <stp>4</stp>
        <stp>600683.SH</stp>
        <stp>61</stp>
        <stp>12/31/2012</stp>
        <stp>1</stp>
        <tr r="P2444" s="1"/>
      </tp>
      <tp>
        <v>344312431.43000001</v>
        <stp/>
        <stp>EM_S_STM07_IS</stp>
        <stp>4</stp>
        <stp>600684.SH</stp>
        <stp>61</stp>
        <stp>12/31/2012</stp>
        <stp>1</stp>
        <tr r="P2445" s="1"/>
      </tp>
      <tp>
        <v>10327540.439999999</v>
        <stp/>
        <stp>EM_S_STM07_IS</stp>
        <stp>4</stp>
        <stp>600685.SH</stp>
        <stp>61</stp>
        <stp>12/31/2012</stp>
        <stp>1</stp>
        <tr r="P2446" s="1"/>
      </tp>
      <tp>
        <v>210917137.38</v>
        <stp/>
        <stp>EM_S_STM07_IS</stp>
        <stp>4</stp>
        <stp>600686.SH</stp>
        <stp>61</stp>
        <stp>12/31/2012</stp>
        <stp>1</stp>
        <tr r="P2447" s="1"/>
      </tp>
      <tp>
        <v>72730208.019999996</v>
        <stp/>
        <stp>EM_S_STM07_IS</stp>
        <stp>4</stp>
        <stp>603686.SH</stp>
        <stp>61</stp>
        <stp>12/31/2011</stp>
        <stp>1</stp>
        <tr r="O2994" s="1"/>
      </tp>
      <tp>
        <v>58783094.719999999</v>
        <stp/>
        <stp>EM_S_STM07_IS</stp>
        <stp>4</stp>
        <stp>600687.SH</stp>
        <stp>61</stp>
        <stp>12/31/2012</stp>
        <stp>1</stp>
        <tr r="P2448" s="1"/>
      </tp>
      <tp>
        <v>-1548466000</v>
        <stp/>
        <stp>EM_S_STM07_IS</stp>
        <stp>4</stp>
        <stp>600688.SH</stp>
        <stp>61</stp>
        <stp>12/31/2012</stp>
        <stp>1</stp>
        <tr r="P2449" s="1"/>
      </tp>
      <tp>
        <v>2211709350.4099998</v>
        <stp/>
        <stp>EM_S_STM07_IS</stp>
        <stp>4</stp>
        <stp>601688.SH</stp>
        <stp>61</stp>
        <stp>12/31/2013</stp>
        <stp>1</stp>
        <tr r="Q2791" s="1"/>
      </tp>
      <tp>
        <v>146038331.77000001</v>
        <stp/>
        <stp>EM_S_STM07_IS</stp>
        <stp>4</stp>
        <stp>603688.SH</stp>
        <stp>61</stp>
        <stp>12/31/2011</stp>
        <stp>1</stp>
        <tr r="O2995" s="1"/>
      </tp>
      <tp>
        <v>-47409990.789999999</v>
        <stp/>
        <stp>EM_S_STM07_IS</stp>
        <stp>4</stp>
        <stp>600689.SH</stp>
        <stp>61</stp>
        <stp>12/31/2012</stp>
        <stp>1</stp>
        <tr r="P2450" s="1"/>
      </tp>
      <tp>
        <v>339464876.50999999</v>
        <stp/>
        <stp>EM_S_STM07_IS</stp>
        <stp>4</stp>
        <stp>601689.SH</stp>
        <stp>61</stp>
        <stp>12/31/2013</stp>
        <stp>1</stp>
        <tr r="Q2792" s="1"/>
      </tp>
      <tp>
        <v>62792703.789999999</v>
        <stp/>
        <stp>EM_S_STM07_IS</stp>
        <stp>4</stp>
        <stp>603689.SH</stp>
        <stp>61</stp>
        <stp>12/31/2011</stp>
        <stp>1</stp>
        <tr r="O2996" s="1"/>
      </tp>
      <tp>
        <v>3269459401.2199998</v>
        <stp/>
        <stp>EM_S_STM07_IS</stp>
        <stp>4</stp>
        <stp>600690.SH</stp>
        <stp>61</stp>
        <stp>12/31/2012</stp>
        <stp>1</stp>
        <tr r="P2451" s="1"/>
      </tp>
      <tp>
        <v>35195200</v>
        <stp/>
        <stp>EM_S_STM07_IS</stp>
        <stp>4</stp>
        <stp>603690.SH</stp>
        <stp>61</stp>
        <stp>12/31/2011</stp>
        <stp>1</stp>
        <tr r="O2997" s="1"/>
      </tp>
      <tp>
        <v>205994257.97</v>
        <stp/>
        <stp>EM_S_STM07_IS</stp>
        <stp>4</stp>
        <stp>600691.SH</stp>
        <stp>61</stp>
        <stp>12/31/2012</stp>
        <stp>1</stp>
        <tr r="P2452" s="1"/>
      </tp>
      <tp>
        <v>19742704.079999998</v>
        <stp/>
        <stp>EM_S_STM07_IS</stp>
        <stp>4</stp>
        <stp>600692.SH</stp>
        <stp>61</stp>
        <stp>12/31/2012</stp>
        <stp>1</stp>
        <tr r="P2453" s="1"/>
      </tp>
      <tp>
        <v>38399475.409999996</v>
        <stp/>
        <stp>EM_S_STM07_IS</stp>
        <stp>4</stp>
        <stp>600693.SH</stp>
        <stp>61</stp>
        <stp>12/31/2012</stp>
        <stp>1</stp>
        <tr r="P2454" s="1"/>
      </tp>
      <tp>
        <v>977004021.96000004</v>
        <stp/>
        <stp>EM_S_STM07_IS</stp>
        <stp>4</stp>
        <stp>600694.SH</stp>
        <stp>61</stp>
        <stp>12/31/2012</stp>
        <stp>1</stp>
        <tr r="P2455" s="1"/>
      </tp>
      <tp>
        <v>-136970710.44999999</v>
        <stp/>
        <stp>EM_S_STM07_IS</stp>
        <stp>4</stp>
        <stp>600695.SH</stp>
        <stp>61</stp>
        <stp>12/31/2012</stp>
        <stp>1</stp>
        <tr r="P2456" s="1"/>
      </tp>
      <tp>
        <v>24305897.109999999</v>
        <stp/>
        <stp>EM_S_STM07_IS</stp>
        <stp>4</stp>
        <stp>600696.SH</stp>
        <stp>61</stp>
        <stp>12/31/2012</stp>
        <stp>1</stp>
        <tr r="P2457" s="1"/>
      </tp>
      <tp>
        <v>55566175.359999999</v>
        <stp/>
        <stp>EM_S_STM07_IS</stp>
        <stp>4</stp>
        <stp>603696.SH</stp>
        <stp>61</stp>
        <stp>12/31/2011</stp>
        <stp>1</stp>
        <tr r="O2998" s="1"/>
      </tp>
      <tp>
        <v>201854637.31</v>
        <stp/>
        <stp>EM_S_STM07_IS</stp>
        <stp>4</stp>
        <stp>600697.SH</stp>
        <stp>61</stp>
        <stp>12/31/2012</stp>
        <stp>1</stp>
        <tr r="P2458" s="1"/>
      </tp>
      <tp>
        <v>63811563.399999999</v>
        <stp/>
        <stp>EM_S_STM07_IS</stp>
        <stp>4</stp>
        <stp>600698.SH</stp>
        <stp>61</stp>
        <stp>12/31/2012</stp>
        <stp>1</stp>
        <tr r="P2459" s="1"/>
      </tp>
      <tp>
        <v>149211835.97999999</v>
        <stp/>
        <stp>EM_S_STM07_IS</stp>
        <stp>4</stp>
        <stp>603698.SH</stp>
        <stp>61</stp>
        <stp>12/31/2011</stp>
        <stp>1</stp>
        <tr r="O2999" s="1"/>
      </tp>
      <tp>
        <v>206849419.93000001</v>
        <stp/>
        <stp>EM_S_STM07_IS</stp>
        <stp>4</stp>
        <stp>600699.SH</stp>
        <stp>61</stp>
        <stp>12/31/2012</stp>
        <stp>1</stp>
        <tr r="P2460" s="1"/>
      </tp>
      <tp>
        <v>1528859757.1600001</v>
        <stp/>
        <stp>EM_S_STM07_IS</stp>
        <stp>4</stp>
        <stp>601699.SH</stp>
        <stp>61</stp>
        <stp>12/31/2013</stp>
        <stp>1</stp>
        <tr r="Q2793" s="1"/>
      </tp>
      <tp>
        <v>188213048.94999999</v>
        <stp/>
        <stp>EM_S_STM07_IS</stp>
        <stp>4</stp>
        <stp>603699.SH</stp>
        <stp>61</stp>
        <stp>12/31/2011</stp>
        <stp>1</stp>
        <tr r="O3000" s="1"/>
      </tp>
      <tp>
        <v>1524770826</v>
        <stp/>
        <stp>EM_S_STM07_IS</stp>
        <stp>4</stp>
        <stp>600660.SH</stp>
        <stp>61</stp>
        <stp>12/31/2012</stp>
        <stp>1</stp>
        <tr r="P2424" s="1"/>
      </tp>
      <tp>
        <v>64168841.210000001</v>
        <stp/>
        <stp>EM_S_STM07_IS</stp>
        <stp>4</stp>
        <stp>603660.SH</stp>
        <stp>61</stp>
        <stp>12/31/2011</stp>
        <stp>1</stp>
        <tr r="O2988" s="1"/>
      </tp>
      <tp>
        <v>-49817768.460000001</v>
        <stp/>
        <stp>EM_S_STM07_IS</stp>
        <stp>4</stp>
        <stp>600661.SH</stp>
        <stp>61</stp>
        <stp>12/31/2012</stp>
        <stp>1</stp>
        <tr r="P2425" s="1"/>
      </tp>
      <tp>
        <v>182856305.16</v>
        <stp/>
        <stp>EM_S_STM07_IS</stp>
        <stp>4</stp>
        <stp>600662.SH</stp>
        <stp>61</stp>
        <stp>12/31/2012</stp>
        <stp>1</stp>
        <tr r="P2426" s="1"/>
      </tp>
      <tp>
        <v>1010985430.86</v>
        <stp/>
        <stp>EM_S_STM07_IS</stp>
        <stp>4</stp>
        <stp>600663.SH</stp>
        <stp>61</stp>
        <stp>12/31/2012</stp>
        <stp>1</stp>
        <tr r="P2427" s="1"/>
      </tp>
      <tp>
        <v>51208617.030000001</v>
        <stp/>
        <stp>EM_S_STM07_IS</stp>
        <stp>4</stp>
        <stp>603663.SH</stp>
        <stp>61</stp>
        <stp>12/31/2011</stp>
        <stp>1</stp>
        <tr r="O2989" s="1"/>
      </tp>
      <tp>
        <v>499645016.30000001</v>
        <stp/>
        <stp>EM_S_STM07_IS</stp>
        <stp>4</stp>
        <stp>600664.SH</stp>
        <stp>61</stp>
        <stp>12/31/2012</stp>
        <stp>1</stp>
        <tr r="P2428" s="1"/>
      </tp>
      <tp>
        <v>241949708.71000001</v>
        <stp/>
        <stp>EM_S_STM07_IS</stp>
        <stp>4</stp>
        <stp>600665.SH</stp>
        <stp>61</stp>
        <stp>12/31/2012</stp>
        <stp>1</stp>
        <tr r="P2429" s="1"/>
      </tp>
      <tp>
        <v>36364592.159999996</v>
        <stp/>
        <stp>EM_S_STM07_IS</stp>
        <stp>4</stp>
        <stp>600666.SH</stp>
        <stp>61</stp>
        <stp>12/31/2012</stp>
        <stp>1</stp>
        <tr r="P2430" s="1"/>
      </tp>
      <tp>
        <v>666762853.66999996</v>
        <stp/>
        <stp>EM_S_STM07_IS</stp>
        <stp>4</stp>
        <stp>601666.SH</stp>
        <stp>61</stp>
        <stp>12/31/2013</stp>
        <stp>1</stp>
        <tr r="Q2786" s="1"/>
      </tp>
      <tp>
        <v>50641492.140000001</v>
        <stp/>
        <stp>EM_S_STM07_IS</stp>
        <stp>4</stp>
        <stp>600667.SH</stp>
        <stp>61</stp>
        <stp>12/31/2012</stp>
        <stp>1</stp>
        <tr r="P2431" s="1"/>
      </tp>
      <tp>
        <v>72484800</v>
        <stp/>
        <stp>EM_S_STM07_IS</stp>
        <stp>4</stp>
        <stp>603667.SH</stp>
        <stp>61</stp>
        <stp>12/31/2011</stp>
        <stp>1</stp>
        <tr r="O2990" s="1"/>
      </tp>
      <tp>
        <v>163505997.13</v>
        <stp/>
        <stp>EM_S_STM07_IS</stp>
        <stp>4</stp>
        <stp>600668.SH</stp>
        <stp>61</stp>
        <stp>12/31/2012</stp>
        <stp>1</stp>
        <tr r="P2432" s="1"/>
      </tp>
      <tp>
        <v>20398512000</v>
        <stp/>
        <stp>EM_S_STM07_IS</stp>
        <stp>4</stp>
        <stp>601668.SH</stp>
        <stp>61</stp>
        <stp>12/31/2013</stp>
        <stp>1</stp>
        <tr r="Q2787" s="1"/>
      </tp>
      <tp>
        <v>23725867.129999999</v>
        <stp/>
        <stp>EM_S_STM07_IS</stp>
        <stp>4</stp>
        <stp>603668.SH</stp>
        <stp>61</stp>
        <stp>12/31/2011</stp>
        <stp>1</stp>
        <tr r="O2991" s="1"/>
      </tp>
      <tp>
        <v>4555996812.5299997</v>
        <stp/>
        <stp>EM_S_STM07_IS</stp>
        <stp>4</stp>
        <stp>601669.SH</stp>
        <stp>61</stp>
        <stp>12/31/2013</stp>
        <stp>1</stp>
        <tr r="Q2788" s="1"/>
      </tp>
      <tp>
        <v>55753787.109999999</v>
        <stp/>
        <stp>EM_S_STM07_IS</stp>
        <stp>4</stp>
        <stp>603669.SH</stp>
        <stp>61</stp>
        <stp>12/31/2011</stp>
        <stp>1</stp>
        <tr r="O2992" s="1"/>
      </tp>
      <tp>
        <v>-91592449.680000007</v>
        <stp/>
        <stp>EM_S_STM07_IS</stp>
        <stp>4</stp>
        <stp>600671.SH</stp>
        <stp>61</stp>
        <stp>12/31/2012</stp>
        <stp>1</stp>
        <tr r="P2433" s="1"/>
      </tp>
      <tp>
        <v>154088230.84999999</v>
        <stp/>
        <stp>EM_S_STM07_IS</stp>
        <stp>4</stp>
        <stp>600673.SH</stp>
        <stp>61</stp>
        <stp>12/31/2012</stp>
        <stp>1</stp>
        <tr r="P2434" s="1"/>
      </tp>
      <tp>
        <v>410370236.06</v>
        <stp/>
        <stp>EM_S_STM07_IS</stp>
        <stp>4</stp>
        <stp>600674.SH</stp>
        <stp>61</stp>
        <stp>12/31/2012</stp>
        <stp>1</stp>
        <tr r="P2435" s="1"/>
      </tp>
      <tp>
        <v>565190611.79999995</v>
        <stp/>
        <stp>EM_S_STM07_IS</stp>
        <stp>4</stp>
        <stp>600675.SH</stp>
        <stp>61</stp>
        <stp>12/31/2012</stp>
        <stp>1</stp>
        <tr r="P2436" s="1"/>
      </tp>
      <tp>
        <v>276373939.13</v>
        <stp/>
        <stp>EM_S_STM07_IS</stp>
        <stp>4</stp>
        <stp>600676.SH</stp>
        <stp>61</stp>
        <stp>12/31/2012</stp>
        <stp>1</stp>
        <tr r="P2437" s="1"/>
      </tp>
      <tp>
        <v>83978632.109999999</v>
        <stp/>
        <stp>EM_S_STM07_IS</stp>
        <stp>4</stp>
        <stp>600677.SH</stp>
        <stp>61</stp>
        <stp>12/31/2012</stp>
        <stp>1</stp>
        <tr r="P2438" s="1"/>
      </tp>
      <tp>
        <v>59432003.630000003</v>
        <stp/>
        <stp>EM_S_STM07_IS</stp>
        <stp>4</stp>
        <stp>601677.SH</stp>
        <stp>61</stp>
        <stp>12/31/2013</stp>
        <stp>1</stp>
        <tr r="Q2789" s="1"/>
      </tp>
      <tp>
        <v>453980439.16000003</v>
        <stp/>
        <stp>EM_S_STM07_IS</stp>
        <stp>4</stp>
        <stp>600678.SH</stp>
        <stp>61</stp>
        <stp>12/31/2012</stp>
        <stp>1</stp>
        <tr r="P2439" s="1"/>
      </tp>
      <tp>
        <v>252657835.88</v>
        <stp/>
        <stp>EM_S_STM07_IS</stp>
        <stp>4</stp>
        <stp>601678.SH</stp>
        <stp>61</stp>
        <stp>12/31/2013</stp>
        <stp>1</stp>
        <tr r="Q2790" s="1"/>
      </tp>
      <tp>
        <v>94151644.340000004</v>
        <stp/>
        <stp>EM_S_STM07_IS</stp>
        <stp>4</stp>
        <stp>603678.SH</stp>
        <stp>61</stp>
        <stp>12/31/2011</stp>
        <stp>1</stp>
        <tr r="O2993" s="1"/>
      </tp>
      <tp>
        <v>4085545.91</v>
        <stp/>
        <stp>EM_S_STM07_IS</stp>
        <stp>4</stp>
        <stp>600679.SH</stp>
        <stp>61</stp>
        <stp>12/31/2012</stp>
        <stp>1</stp>
        <tr r="P2440" s="1"/>
      </tp>
      <tp>
        <v>132630410.53</v>
        <stp/>
        <stp>EM_S_STM07_IS</stp>
        <stp>4</stp>
        <stp>600640.SH</stp>
        <stp>61</stp>
        <stp>12/31/2012</stp>
        <stp>1</stp>
        <tr r="P2407" s="1"/>
      </tp>
      <tp>
        <v>111051398.95999999</v>
        <stp/>
        <stp>EM_S_STM07_IS</stp>
        <stp>4</stp>
        <stp>600641.SH</stp>
        <stp>61</stp>
        <stp>12/31/2012</stp>
        <stp>1</stp>
        <tr r="P2408" s="1"/>
      </tp>
      <tp>
        <v>1556463231.48</v>
        <stp/>
        <stp>EM_S_STM07_IS</stp>
        <stp>4</stp>
        <stp>600642.SH</stp>
        <stp>61</stp>
        <stp>12/31/2012</stp>
        <stp>1</stp>
        <tr r="P2409" s="1"/>
      </tp>
      <tp>
        <v>321209764.82999998</v>
        <stp/>
        <stp>EM_S_STM07_IS</stp>
        <stp>4</stp>
        <stp>600643.SH</stp>
        <stp>61</stp>
        <stp>12/31/2012</stp>
        <stp>1</stp>
        <tr r="P2410" s="1"/>
      </tp>
      <tp>
        <v>45884798.939999998</v>
        <stp/>
        <stp>EM_S_STM07_IS</stp>
        <stp>4</stp>
        <stp>600644.SH</stp>
        <stp>61</stp>
        <stp>12/31/2012</stp>
        <stp>1</stp>
        <tr r="P2411" s="1"/>
      </tp>
      <tp>
        <v>13898900.74</v>
        <stp/>
        <stp>EM_S_STM07_IS</stp>
        <stp>4</stp>
        <stp>600645.SH</stp>
        <stp>61</stp>
        <stp>12/31/2012</stp>
        <stp>1</stp>
        <tr r="P2412" s="1"/>
      </tp>
      <tp>
        <v>22032938.77</v>
        <stp/>
        <stp>EM_S_STM07_IS</stp>
        <stp>4</stp>
        <stp>600647.SH</stp>
        <stp>61</stp>
        <stp>12/31/2012</stp>
        <stp>1</stp>
        <tr r="P2413" s="1"/>
      </tp>
      <tp>
        <v>440679561.14999998</v>
        <stp/>
        <stp>EM_S_STM07_IS</stp>
        <stp>4</stp>
        <stp>600648.SH</stp>
        <stp>61</stp>
        <stp>12/31/2012</stp>
        <stp>1</stp>
        <tr r="P2414" s="1"/>
      </tp>
      <tp>
        <v>1340798550.51</v>
        <stp/>
        <stp>EM_S_STM07_IS</stp>
        <stp>4</stp>
        <stp>600649.SH</stp>
        <stp>61</stp>
        <stp>12/31/2012</stp>
        <stp>1</stp>
        <tr r="P2415" s="1"/>
      </tp>
      <tp>
        <v>184765338.12</v>
        <stp/>
        <stp>EM_S_STM07_IS</stp>
        <stp>4</stp>
        <stp>600650.SH</stp>
        <stp>61</stp>
        <stp>12/31/2012</stp>
        <stp>1</stp>
        <tr r="P2416" s="1"/>
      </tp>
      <tp>
        <v>105044397.81999999</v>
        <stp/>
        <stp>EM_S_STM07_IS</stp>
        <stp>4</stp>
        <stp>600651.SH</stp>
        <stp>61</stp>
        <stp>12/31/2012</stp>
        <stp>1</stp>
        <tr r="P2417" s="1"/>
      </tp>
      <tp>
        <v>197580893.91</v>
        <stp/>
        <stp>EM_S_STM07_IS</stp>
        <stp>4</stp>
        <stp>600652.SH</stp>
        <stp>61</stp>
        <stp>12/31/2012</stp>
        <stp>1</stp>
        <tr r="P2418" s="1"/>
      </tp>
      <tp>
        <v>147945206.77000001</v>
        <stp/>
        <stp>EM_S_STM07_IS</stp>
        <stp>4</stp>
        <stp>600653.SH</stp>
        <stp>61</stp>
        <stp>12/31/2012</stp>
        <stp>1</stp>
        <tr r="P2419" s="1"/>
      </tp>
      <tp>
        <v>104875640.76000001</v>
        <stp/>
        <stp>EM_S_STM07_IS</stp>
        <stp>4</stp>
        <stp>600654.SH</stp>
        <stp>61</stp>
        <stp>12/31/2012</stp>
        <stp>1</stp>
        <tr r="P2420" s="1"/>
      </tp>
      <tp>
        <v>967868881.96000004</v>
        <stp/>
        <stp>EM_S_STM07_IS</stp>
        <stp>4</stp>
        <stp>600655.SH</stp>
        <stp>61</stp>
        <stp>12/31/2012</stp>
        <stp>1</stp>
        <tr r="P2421" s="1"/>
      </tp>
      <tp>
        <v>613784293.28999996</v>
        <stp/>
        <stp>EM_S_STM07_IS</stp>
        <stp>4</stp>
        <stp>600657.SH</stp>
        <stp>61</stp>
        <stp>12/31/2012</stp>
        <stp>1</stp>
        <tr r="P2422" s="1"/>
      </tp>
      <tp>
        <v>425769272.88999999</v>
        <stp/>
        <stp>EM_S_STM07_IS</stp>
        <stp>4</stp>
        <stp>600658.SH</stp>
        <stp>61</stp>
        <stp>12/31/2012</stp>
        <stp>1</stp>
        <tr r="P2423" s="1"/>
      </tp>
      <tp>
        <v>61154017.350000001</v>
        <stp/>
        <stp>EM_S_STM07_IS</stp>
        <stp>4</stp>
        <stp>603658.SH</stp>
        <stp>61</stp>
        <stp>12/31/2011</stp>
        <stp>1</stp>
        <tr r="O2987" s="1"/>
      </tp>
      <tp>
        <v>13710637.74</v>
        <stp/>
        <stp>EM_S_STM07_IS</stp>
        <stp>4</stp>
        <stp>600620.SH</stp>
        <stp>61</stp>
        <stp>12/31/2012</stp>
        <stp>1</stp>
        <tr r="P2391" s="1"/>
      </tp>
      <tp>
        <v>183042841.66</v>
        <stp/>
        <stp>EM_S_STM07_IS</stp>
        <stp>4</stp>
        <stp>600621.SH</stp>
        <stp>61</stp>
        <stp>12/31/2012</stp>
        <stp>1</stp>
        <tr r="P2392" s="1"/>
      </tp>
      <tp>
        <v>303019929.38999999</v>
        <stp/>
        <stp>EM_S_STM07_IS</stp>
        <stp>4</stp>
        <stp>600622.SH</stp>
        <stp>61</stp>
        <stp>12/31/2012</stp>
        <stp>1</stp>
        <tr r="P2393" s="1"/>
      </tp>
      <tp>
        <v>292159489.57999998</v>
        <stp/>
        <stp>EM_S_STM07_IS</stp>
        <stp>4</stp>
        <stp>600623.SH</stp>
        <stp>61</stp>
        <stp>12/31/2012</stp>
        <stp>1</stp>
        <tr r="P2394" s="1"/>
      </tp>
      <tp>
        <v>28066480.039999999</v>
        <stp/>
        <stp>EM_S_STM07_IS</stp>
        <stp>4</stp>
        <stp>600624.SH</stp>
        <stp>61</stp>
        <stp>12/31/2012</stp>
        <stp>1</stp>
        <tr r="P2395" s="1"/>
      </tp>
      <tp>
        <v>164734081.22999999</v>
        <stp/>
        <stp>EM_S_STM07_IS</stp>
        <stp>4</stp>
        <stp>600626.SH</stp>
        <stp>61</stp>
        <stp>12/31/2012</stp>
        <stp>1</stp>
        <tr r="P2396" s="1"/>
      </tp>
      <tp>
        <v>236818711.15000001</v>
        <stp/>
        <stp>EM_S_STM07_IS</stp>
        <stp>4</stp>
        <stp>600628.SH</stp>
        <stp>61</stp>
        <stp>12/31/2012</stp>
        <stp>1</stp>
        <tr r="P2397" s="1"/>
      </tp>
      <tp>
        <v>24765000000</v>
        <stp/>
        <stp>EM_S_STM07_IS</stp>
        <stp>4</stp>
        <stp>601628.SH</stp>
        <stp>61</stp>
        <stp>12/31/2013</stp>
        <stp>1</stp>
        <tr r="Q2783" s="1"/>
      </tp>
      <tp>
        <v>80425985.769999996</v>
        <stp/>
        <stp>EM_S_STM07_IS</stp>
        <stp>4</stp>
        <stp>603628.SH</stp>
        <stp>61</stp>
        <stp>12/31/2011</stp>
        <stp>1</stp>
        <tr r="O2983" s="1"/>
      </tp>
      <tp>
        <v>9779643.1099999994</v>
        <stp/>
        <stp>EM_S_STM07_IS</stp>
        <stp>4</stp>
        <stp>600629.SH</stp>
        <stp>61</stp>
        <stp>12/31/2012</stp>
        <stp>1</stp>
        <tr r="P2398" s="1"/>
      </tp>
      <tp>
        <v>45659863.229999997</v>
        <stp/>
        <stp>EM_S_STM07_IS</stp>
        <stp>4</stp>
        <stp>600630.SH</stp>
        <stp>61</stp>
        <stp>12/31/2012</stp>
        <stp>1</stp>
        <tr r="P2399" s="1"/>
      </tp>
      <tp>
        <v>221327123.69999999</v>
        <stp/>
        <stp>EM_S_STM07_IS</stp>
        <stp>4</stp>
        <stp>600633.SH</stp>
        <stp>61</stp>
        <stp>12/31/2012</stp>
        <stp>1</stp>
        <tr r="P2400" s="1"/>
      </tp>
      <tp>
        <v>8223648390.71</v>
        <stp/>
        <stp>EM_S_STM07_IS</stp>
        <stp>4</stp>
        <stp>601633.SH</stp>
        <stp>61</stp>
        <stp>12/31/2013</stp>
        <stp>1</stp>
        <tr r="Q2784" s="1"/>
      </tp>
      <tp>
        <v>41348547.770000003</v>
        <stp/>
        <stp>EM_S_STM07_IS</stp>
        <stp>4</stp>
        <stp>603633.SH</stp>
        <stp>61</stp>
        <stp>12/31/2011</stp>
        <stp>1</stp>
        <tr r="O2984" s="1"/>
      </tp>
      <tp>
        <v>23747298.32</v>
        <stp/>
        <stp>EM_S_STM07_IS</stp>
        <stp>4</stp>
        <stp>600634.SH</stp>
        <stp>61</stp>
        <stp>12/31/2012</stp>
        <stp>1</stp>
        <tr r="P2401" s="1"/>
      </tp>
      <tp>
        <v>336718782.25999999</v>
        <stp/>
        <stp>EM_S_STM07_IS</stp>
        <stp>4</stp>
        <stp>600635.SH</stp>
        <stp>61</stp>
        <stp>12/31/2012</stp>
        <stp>1</stp>
        <tr r="P2402" s="1"/>
      </tp>
      <tp>
        <v>139485813.72</v>
        <stp/>
        <stp>EM_S_STM07_IS</stp>
        <stp>4</stp>
        <stp>600636.SH</stp>
        <stp>61</stp>
        <stp>12/31/2012</stp>
        <stp>1</stp>
        <tr r="P2403" s="1"/>
      </tp>
      <tp>
        <v>387138421.70999998</v>
        <stp/>
        <stp>EM_S_STM07_IS</stp>
        <stp>4</stp>
        <stp>601636.SH</stp>
        <stp>61</stp>
        <stp>12/31/2013</stp>
        <stp>1</stp>
        <tr r="Q2785" s="1"/>
      </tp>
      <tp>
        <v>59702225.100000001</v>
        <stp/>
        <stp>EM_S_STM07_IS</stp>
        <stp>4</stp>
        <stp>603636.SH</stp>
        <stp>61</stp>
        <stp>12/31/2011</stp>
        <stp>1</stp>
        <tr r="O2985" s="1"/>
      </tp>
      <tp>
        <v>516468238.64999998</v>
        <stp/>
        <stp>EM_S_STM07_IS</stp>
        <stp>4</stp>
        <stp>600637.SH</stp>
        <stp>61</stp>
        <stp>12/31/2012</stp>
        <stp>1</stp>
        <tr r="P2404" s="1"/>
      </tp>
      <tp>
        <v>208015312.78</v>
        <stp/>
        <stp>EM_S_STM07_IS</stp>
        <stp>4</stp>
        <stp>600638.SH</stp>
        <stp>61</stp>
        <stp>12/31/2012</stp>
        <stp>1</stp>
        <tr r="P2405" s="1"/>
      </tp>
      <tp>
        <v>333810037.13999999</v>
        <stp/>
        <stp>EM_S_STM07_IS</stp>
        <stp>4</stp>
        <stp>600639.SH</stp>
        <stp>61</stp>
        <stp>12/31/2012</stp>
        <stp>1</stp>
        <tr r="P2406" s="1"/>
      </tp>
      <tp>
        <v>20024479.699999999</v>
        <stp/>
        <stp>EM_S_STM07_IS</stp>
        <stp>4</stp>
        <stp>603639.SH</stp>
        <stp>61</stp>
        <stp>12/31/2011</stp>
        <stp>1</stp>
        <tr r="O2986" s="1"/>
      </tp>
      <tp>
        <v>1758863400</v>
        <stp/>
        <stp>EM_S_STM07_IS</stp>
        <stp>4</stp>
        <stp>600600.SH</stp>
        <stp>61</stp>
        <stp>12/31/2012</stp>
        <stp>1</stp>
        <tr r="P2372" s="1"/>
      </tp>
      <tp>
        <v>947891000</v>
        <stp/>
        <stp>EM_S_STM07_IS</stp>
        <stp>4</stp>
        <stp>601600.SH</stp>
        <stp>61</stp>
        <stp>12/31/2013</stp>
        <stp>1</stp>
        <tr r="Q2776" s="1"/>
      </tp>
      <tp>
        <v>56388993.039999999</v>
        <stp/>
        <stp>EM_S_STM07_IS</stp>
        <stp>4</stp>
        <stp>603600.SH</stp>
        <stp>61</stp>
        <stp>12/31/2011</stp>
        <stp>1</stp>
        <tr r="O2975" s="1"/>
      </tp>
      <tp>
        <v>80503924.040000007</v>
        <stp/>
        <stp>EM_S_STM07_IS</stp>
        <stp>4</stp>
        <stp>600601.SH</stp>
        <stp>61</stp>
        <stp>12/31/2012</stp>
        <stp>1</stp>
        <tr r="P2373" s="1"/>
      </tp>
      <tp>
        <v>9261000000</v>
        <stp/>
        <stp>EM_S_STM07_IS</stp>
        <stp>4</stp>
        <stp>601601.SH</stp>
        <stp>61</stp>
        <stp>12/31/2013</stp>
        <stp>1</stp>
        <tr r="Q2777" s="1"/>
      </tp>
      <tp>
        <v>32252815.530000001</v>
        <stp/>
        <stp>EM_S_STM07_IS</stp>
        <stp>4</stp>
        <stp>603601.SH</stp>
        <stp>61</stp>
        <stp>12/31/2011</stp>
        <stp>1</stp>
        <tr r="O2976" s="1"/>
      </tp>
      <tp>
        <v>107221917.65000001</v>
        <stp/>
        <stp>EM_S_STM07_IS</stp>
        <stp>4</stp>
        <stp>600602.SH</stp>
        <stp>61</stp>
        <stp>12/31/2012</stp>
        <stp>1</stp>
        <tr r="P2374" s="1"/>
      </tp>
      <tp>
        <v>17644665.489999998</v>
        <stp/>
        <stp>EM_S_STM07_IS</stp>
        <stp>4</stp>
        <stp>600603.SH</stp>
        <stp>61</stp>
        <stp>12/31/2012</stp>
        <stp>1</stp>
        <tr r="P2375" s="1"/>
      </tp>
      <tp>
        <v>146573527.40000001</v>
        <stp/>
        <stp>EM_S_STM07_IS</stp>
        <stp>4</stp>
        <stp>600604.SH</stp>
        <stp>61</stp>
        <stp>12/31/2012</stp>
        <stp>1</stp>
        <tr r="P2376" s="1"/>
      </tp>
      <tp>
        <v>6600982.6200000001</v>
        <stp/>
        <stp>EM_S_STM07_IS</stp>
        <stp>4</stp>
        <stp>600605.SH</stp>
        <stp>61</stp>
        <stp>12/31/2012</stp>
        <stp>1</stp>
        <tr r="P2377" s="1"/>
      </tp>
      <tp>
        <v>104960649.38</v>
        <stp/>
        <stp>EM_S_STM07_IS</stp>
        <stp>4</stp>
        <stp>600606.SH</stp>
        <stp>61</stp>
        <stp>12/31/2012</stp>
        <stp>1</stp>
        <tr r="P2378" s="1"/>
      </tp>
      <tp>
        <v>83183223.799999997</v>
        <stp/>
        <stp>EM_S_STM07_IS</stp>
        <stp>4</stp>
        <stp>603606.SH</stp>
        <stp>61</stp>
        <stp>12/31/2011</stp>
        <stp>1</stp>
        <tr r="O2977" s="1"/>
      </tp>
      <tp>
        <v>2242925141.0599999</v>
        <stp/>
        <stp>EM_S_STM07_IS</stp>
        <stp>4</stp>
        <stp>601607.SH</stp>
        <stp>61</stp>
        <stp>12/31/2013</stp>
        <stp>1</stp>
        <tr r="Q2778" s="1"/>
      </tp>
      <tp>
        <v>26245065.84</v>
        <stp/>
        <stp>EM_S_STM07_IS</stp>
        <stp>4</stp>
        <stp>600608.SH</stp>
        <stp>61</stp>
        <stp>12/31/2012</stp>
        <stp>1</stp>
        <tr r="P2379" s="1"/>
      </tp>
      <tp>
        <v>499710309.80000001</v>
        <stp/>
        <stp>EM_S_STM07_IS</stp>
        <stp>4</stp>
        <stp>601608.SH</stp>
        <stp>61</stp>
        <stp>12/31/2013</stp>
        <stp>1</stp>
        <tr r="Q2779" s="1"/>
      </tp>
      <tp>
        <v>102885743</v>
        <stp/>
        <stp>EM_S_STM07_IS</stp>
        <stp>4</stp>
        <stp>603608.SH</stp>
        <stp>61</stp>
        <stp>12/31/2011</stp>
        <stp>1</stp>
        <tr r="O2978" s="1"/>
      </tp>
      <tp>
        <v>22933100.449999999</v>
        <stp/>
        <stp>EM_S_STM07_IS</stp>
        <stp>4</stp>
        <stp>600609.SH</stp>
        <stp>61</stp>
        <stp>12/31/2012</stp>
        <stp>1</stp>
        <tr r="P2380" s="1"/>
      </tp>
      <tp>
        <v>269855428.88999999</v>
        <stp/>
        <stp>EM_S_STM07_IS</stp>
        <stp>4</stp>
        <stp>603609.SH</stp>
        <stp>61</stp>
        <stp>12/31/2011</stp>
        <stp>1</stp>
        <tr r="O2979" s="1"/>
      </tp>
      <tp>
        <v>-39552792.789999999</v>
        <stp/>
        <stp>EM_S_STM07_IS</stp>
        <stp>4</stp>
        <stp>600610.SH</stp>
        <stp>61</stp>
        <stp>12/31/2012</stp>
        <stp>1</stp>
        <tr r="P2381" s="1"/>
      </tp>
      <tp>
        <v>389165549.44</v>
        <stp/>
        <stp>EM_S_STM07_IS</stp>
        <stp>4</stp>
        <stp>600611.SH</stp>
        <stp>61</stp>
        <stp>12/31/2012</stp>
        <stp>1</stp>
        <tr r="P2382" s="1"/>
      </tp>
      <tp>
        <v>600336951.72000003</v>
        <stp/>
        <stp>EM_S_STM07_IS</stp>
        <stp>4</stp>
        <stp>601611.SH</stp>
        <stp>61</stp>
        <stp>12/31/2013</stp>
        <stp>1</stp>
        <tr r="Q2780" s="1"/>
      </tp>
      <tp>
        <v>75008907.959999993</v>
        <stp/>
        <stp>EM_S_STM07_IS</stp>
        <stp>4</stp>
        <stp>603611.SH</stp>
        <stp>61</stp>
        <stp>12/31/2011</stp>
        <stp>1</stp>
        <tr r="O2980" s="1"/>
      </tp>
      <tp>
        <v>611307662.5</v>
        <stp/>
        <stp>EM_S_STM07_IS</stp>
        <stp>4</stp>
        <stp>600612.SH</stp>
        <stp>61</stp>
        <stp>12/31/2012</stp>
        <stp>1</stp>
        <tr r="P2383" s="1"/>
      </tp>
      <tp>
        <v>13701765.23</v>
        <stp/>
        <stp>EM_S_STM07_IS</stp>
        <stp>4</stp>
        <stp>600613.SH</stp>
        <stp>61</stp>
        <stp>12/31/2012</stp>
        <stp>1</stp>
        <tr r="P2384" s="1"/>
      </tp>
      <tp>
        <v>56174928</v>
        <stp/>
        <stp>EM_S_STM07_IS</stp>
        <stp>4</stp>
        <stp>600614.SH</stp>
        <stp>61</stp>
        <stp>12/31/2012</stp>
        <stp>1</stp>
        <tr r="P2385" s="1"/>
      </tp>
      <tp>
        <v>4103916.32</v>
        <stp/>
        <stp>EM_S_STM07_IS</stp>
        <stp>4</stp>
        <stp>600615.SH</stp>
        <stp>61</stp>
        <stp>12/31/2012</stp>
        <stp>1</stp>
        <tr r="P2386" s="1"/>
      </tp>
      <tp>
        <v>103269050.61</v>
        <stp/>
        <stp>EM_S_STM07_IS</stp>
        <stp>4</stp>
        <stp>600616.SH</stp>
        <stp>61</stp>
        <stp>12/31/2012</stp>
        <stp>1</stp>
        <tr r="P2387" s="1"/>
      </tp>
      <tp>
        <v>54581965.710000001</v>
        <stp/>
        <stp>EM_S_STM07_IS</stp>
        <stp>4</stp>
        <stp>601616.SH</stp>
        <stp>61</stp>
        <stp>12/31/2013</stp>
        <stp>1</stp>
        <tr r="Q2781" s="1"/>
      </tp>
      <tp>
        <v>65188008.409999996</v>
        <stp/>
        <stp>EM_S_STM07_IS</stp>
        <stp>4</stp>
        <stp>603616.SH</stp>
        <stp>61</stp>
        <stp>12/31/2011</stp>
        <stp>1</stp>
        <tr r="O2981" s="1"/>
      </tp>
      <tp>
        <v>-9222403.5099999998</v>
        <stp/>
        <stp>EM_S_STM07_IS</stp>
        <stp>4</stp>
        <stp>600617.SH</stp>
        <stp>61</stp>
        <stp>12/31/2012</stp>
        <stp>1</stp>
        <tr r="P2388" s="1"/>
      </tp>
      <tp>
        <v>102542136.81999999</v>
        <stp/>
        <stp>EM_S_STM07_IS</stp>
        <stp>4</stp>
        <stp>600618.SH</stp>
        <stp>61</stp>
        <stp>12/31/2012</stp>
        <stp>1</stp>
        <tr r="P2389" s="1"/>
      </tp>
      <tp>
        <v>2980864000</v>
        <stp/>
        <stp>EM_S_STM07_IS</stp>
        <stp>4</stp>
        <stp>601618.SH</stp>
        <stp>61</stp>
        <stp>12/31/2013</stp>
        <stp>1</stp>
        <tr r="Q2782" s="1"/>
      </tp>
      <tp>
        <v>19788161.780000001</v>
        <stp/>
        <stp>EM_S_STM07_IS</stp>
        <stp>4</stp>
        <stp>603618.SH</stp>
        <stp>61</stp>
        <stp>12/31/2011</stp>
        <stp>1</stp>
        <tr r="O2982" s="1"/>
      </tp>
      <tp>
        <v>147846068.90000001</v>
        <stp/>
        <stp>EM_S_STM07_IS</stp>
        <stp>4</stp>
        <stp>600619.SH</stp>
        <stp>61</stp>
        <stp>12/31/2012</stp>
        <stp>1</stp>
        <tr r="P2390" s="1"/>
      </tp>
      <tp>
        <v>36352412.579999998</v>
        <stp/>
        <stp>EM_S_STM07_IS</stp>
        <stp>4</stp>
        <stp>000980.SZ</stp>
        <stp>61</stp>
        <stp>12/31/2011</stp>
        <stp>1</stp>
        <tr r="O455" s="1"/>
      </tp>
      <tp>
        <v>629254373.88999999</v>
        <stp/>
        <stp>EM_S_STM07_IS</stp>
        <stp>4</stp>
        <stp>000981.SZ</stp>
        <stp>61</stp>
        <stp>12/31/2011</stp>
        <stp>1</stp>
        <tr r="O456" s="1"/>
      </tp>
      <tp>
        <v>167098263.18000001</v>
        <stp/>
        <stp>EM_S_STM07_IS</stp>
        <stp>4</stp>
        <stp>000982.SZ</stp>
        <stp>61</stp>
        <stp>12/31/2011</stp>
        <stp>1</stp>
        <tr r="O457" s="1"/>
      </tp>
      <tp>
        <v>2815416395.8800001</v>
        <stp/>
        <stp>EM_S_STM07_IS</stp>
        <stp>4</stp>
        <stp>000983.SZ</stp>
        <stp>61</stp>
        <stp>12/31/2011</stp>
        <stp>1</stp>
        <tr r="O458" s="1"/>
      </tp>
      <tp>
        <v>25036320.199999999</v>
        <stp/>
        <stp>EM_S_STM07_IS</stp>
        <stp>4</stp>
        <stp>000985.SZ</stp>
        <stp>61</stp>
        <stp>12/31/2011</stp>
        <stp>1</stp>
        <tr r="O459" s="1"/>
      </tp>
      <tp>
        <v>367099631.52999997</v>
        <stp/>
        <stp>EM_S_STM07_IS</stp>
        <stp>4</stp>
        <stp>000987.SZ</stp>
        <stp>61</stp>
        <stp>12/31/2011</stp>
        <stp>1</stp>
        <tr r="O460" s="1"/>
      </tp>
      <tp>
        <v>210959766.74000001</v>
        <stp/>
        <stp>EM_S_STM07_IS</stp>
        <stp>4</stp>
        <stp>000988.SZ</stp>
        <stp>61</stp>
        <stp>12/31/2011</stp>
        <stp>1</stp>
        <tr r="O461" s="1"/>
      </tp>
      <tp>
        <v>201779214.97</v>
        <stp/>
        <stp>EM_S_STM07_IS</stp>
        <stp>4</stp>
        <stp>000989.SZ</stp>
        <stp>61</stp>
        <stp>12/31/2011</stp>
        <stp>1</stp>
        <tr r="O462" s="1"/>
      </tp>
      <tp>
        <v>31662276.129999999</v>
        <stp/>
        <stp>EM_S_STM07_IS</stp>
        <stp>4</stp>
        <stp>000990.SZ</stp>
        <stp>61</stp>
        <stp>12/31/2011</stp>
        <stp>1</stp>
        <tr r="O463" s="1"/>
      </tp>
      <tp>
        <v>18546984.609999999</v>
        <stp/>
        <stp>EM_S_STM07_IS</stp>
        <stp>4</stp>
        <stp>000993.SZ</stp>
        <stp>61</stp>
        <stp>12/31/2011</stp>
        <stp>1</stp>
        <tr r="O464" s="1"/>
      </tp>
      <tp>
        <v>4833295.75</v>
        <stp/>
        <stp>EM_S_STM07_IS</stp>
        <stp>4</stp>
        <stp>000995.SZ</stp>
        <stp>61</stp>
        <stp>12/31/2011</stp>
        <stp>1</stp>
        <tr r="O465" s="1"/>
      </tp>
      <tp>
        <v>66221247.140000001</v>
        <stp/>
        <stp>EM_S_STM07_IS</stp>
        <stp>4</stp>
        <stp>000996.SZ</stp>
        <stp>61</stp>
        <stp>12/31/2011</stp>
        <stp>1</stp>
        <tr r="O466" s="1"/>
      </tp>
      <tp>
        <v>76780005.670000002</v>
        <stp/>
        <stp>EM_S_STM07_IS</stp>
        <stp>4</stp>
        <stp>000997.SZ</stp>
        <stp>61</stp>
        <stp>12/31/2011</stp>
        <stp>1</stp>
        <tr r="O467" s="1"/>
      </tp>
      <tp>
        <v>133380113.93000001</v>
        <stp/>
        <stp>EM_S_STM07_IS</stp>
        <stp>4</stp>
        <stp>000998.SZ</stp>
        <stp>61</stp>
        <stp>12/31/2011</stp>
        <stp>1</stp>
        <tr r="O468" s="1"/>
      </tp>
      <tp>
        <v>760447566.54999995</v>
        <stp/>
        <stp>EM_S_STM07_IS</stp>
        <stp>4</stp>
        <stp>000999.SZ</stp>
        <stp>61</stp>
        <stp>12/31/2011</stp>
        <stp>1</stp>
        <tr r="O469" s="1"/>
      </tp>
      <tp>
        <v>58063974.399999999</v>
        <stp/>
        <stp>EM_S_STM07_IS</stp>
        <stp>4</stp>
        <stp>000920.SZ</stp>
        <stp>61</stp>
        <stp>12/31/2011</stp>
        <stp>1</stp>
        <tr r="O409" s="1"/>
      </tp>
      <tp>
        <v>227015126.87</v>
        <stp/>
        <stp>EM_S_STM07_IS</stp>
        <stp>4</stp>
        <stp>000921.SZ</stp>
        <stp>61</stp>
        <stp>12/31/2011</stp>
        <stp>1</stp>
        <tr r="O410" s="1"/>
      </tp>
      <tp>
        <v>-46622610.340000004</v>
        <stp/>
        <stp>EM_S_STM07_IS</stp>
        <stp>4</stp>
        <stp>000922.SZ</stp>
        <stp>61</stp>
        <stp>12/31/2011</stp>
        <stp>1</stp>
        <tr r="O411" s="1"/>
      </tp>
      <tp>
        <v>10310945.02</v>
        <stp/>
        <stp>EM_S_STM07_IS</stp>
        <stp>4</stp>
        <stp>000923.SZ</stp>
        <stp>61</stp>
        <stp>12/31/2011</stp>
        <stp>1</stp>
        <tr r="O412" s="1"/>
      </tp>
      <tp>
        <v>29781133.739999998</v>
        <stp/>
        <stp>EM_S_STM07_IS</stp>
        <stp>4</stp>
        <stp>000925.SZ</stp>
        <stp>61</stp>
        <stp>12/31/2011</stp>
        <stp>1</stp>
        <tr r="O413" s="1"/>
      </tp>
      <tp>
        <v>522521673.69</v>
        <stp/>
        <stp>EM_S_STM07_IS</stp>
        <stp>4</stp>
        <stp>000926.SZ</stp>
        <stp>61</stp>
        <stp>12/31/2011</stp>
        <stp>1</stp>
        <tr r="O414" s="1"/>
      </tp>
      <tp>
        <v>109376297.67</v>
        <stp/>
        <stp>EM_S_STM07_IS</stp>
        <stp>4</stp>
        <stp>000927.SZ</stp>
        <stp>61</stp>
        <stp>12/31/2011</stp>
        <stp>1</stp>
        <tr r="O415" s="1"/>
      </tp>
      <tp>
        <v>1609380.45</v>
        <stp/>
        <stp>EM_S_STM07_IS</stp>
        <stp>4</stp>
        <stp>000928.SZ</stp>
        <stp>61</stp>
        <stp>12/31/2011</stp>
        <stp>1</stp>
        <tr r="O416" s="1"/>
      </tp>
      <tp>
        <v>-14592753.779999999</v>
        <stp/>
        <stp>EM_S_STM07_IS</stp>
        <stp>4</stp>
        <stp>000929.SZ</stp>
        <stp>61</stp>
        <stp>12/31/2011</stp>
        <stp>1</stp>
        <tr r="O417" s="1"/>
      </tp>
      <tp>
        <v>355074338.81999999</v>
        <stp/>
        <stp>EM_S_STM07_IS</stp>
        <stp>4</stp>
        <stp>000930.SZ</stp>
        <stp>61</stp>
        <stp>12/31/2011</stp>
        <stp>1</stp>
        <tr r="O418" s="1"/>
      </tp>
      <tp>
        <v>41637638.630000003</v>
        <stp/>
        <stp>EM_S_STM07_IS</stp>
        <stp>4</stp>
        <stp>000931.SZ</stp>
        <stp>61</stp>
        <stp>12/31/2011</stp>
        <stp>1</stp>
        <tr r="O419" s="1"/>
      </tp>
      <tp>
        <v>70136190.840000004</v>
        <stp/>
        <stp>EM_S_STM07_IS</stp>
        <stp>4</stp>
        <stp>000932.SZ</stp>
        <stp>61</stp>
        <stp>12/31/2011</stp>
        <stp>1</stp>
        <tr r="O420" s="1"/>
      </tp>
      <tp>
        <v>1150584245.3900001</v>
        <stp/>
        <stp>EM_S_STM07_IS</stp>
        <stp>4</stp>
        <stp>000933.SZ</stp>
        <stp>61</stp>
        <stp>12/31/2011</stp>
        <stp>1</stp>
        <tr r="O421" s="1"/>
      </tp>
      <tp>
        <v>162650704.83000001</v>
        <stp/>
        <stp>EM_S_STM07_IS</stp>
        <stp>4</stp>
        <stp>000935.SZ</stp>
        <stp>61</stp>
        <stp>12/31/2011</stp>
        <stp>1</stp>
        <tr r="O422" s="1"/>
      </tp>
      <tp>
        <v>152015431.05000001</v>
        <stp/>
        <stp>EM_S_STM07_IS</stp>
        <stp>4</stp>
        <stp>000936.SZ</stp>
        <stp>61</stp>
        <stp>12/31/2011</stp>
        <stp>1</stp>
        <tr r="O423" s="1"/>
      </tp>
      <tp>
        <v>3049341000.3600001</v>
        <stp/>
        <stp>EM_S_STM07_IS</stp>
        <stp>4</stp>
        <stp>000937.SZ</stp>
        <stp>61</stp>
        <stp>12/31/2011</stp>
        <stp>1</stp>
        <tr r="O424" s="1"/>
      </tp>
      <tp>
        <v>43031189.920000002</v>
        <stp/>
        <stp>EM_S_STM07_IS</stp>
        <stp>4</stp>
        <stp>000938.SZ</stp>
        <stp>61</stp>
        <stp>12/31/2011</stp>
        <stp>1</stp>
        <tr r="O425" s="1"/>
      </tp>
      <tp>
        <v>754529369.87</v>
        <stp/>
        <stp>EM_S_STM07_IS</stp>
        <stp>4</stp>
        <stp>000939.SZ</stp>
        <stp>61</stp>
        <stp>12/31/2011</stp>
        <stp>1</stp>
        <tr r="O426" s="1"/>
      </tp>
      <tp>
        <v>822080712.10000002</v>
        <stp/>
        <stp>EM_S_STM07_IS</stp>
        <stp>4</stp>
        <stp>000900.SZ</stp>
        <stp>61</stp>
        <stp>12/31/2011</stp>
        <stp>1</stp>
        <tr r="O392" s="1"/>
      </tp>
      <tp>
        <v>59964743.259999998</v>
        <stp/>
        <stp>EM_S_STM07_IS</stp>
        <stp>4</stp>
        <stp>000901.SZ</stp>
        <stp>61</stp>
        <stp>12/31/2011</stp>
        <stp>1</stp>
        <tr r="O393" s="1"/>
      </tp>
      <tp>
        <v>2928739.31</v>
        <stp/>
        <stp>EM_S_STM07_IS</stp>
        <stp>4</stp>
        <stp>000902.SZ</stp>
        <stp>61</stp>
        <stp>12/31/2011</stp>
        <stp>1</stp>
        <tr r="O394" s="1"/>
      </tp>
      <tp>
        <v>39921117.57</v>
        <stp/>
        <stp>EM_S_STM07_IS</stp>
        <stp>4</stp>
        <stp>000903.SZ</stp>
        <stp>61</stp>
        <stp>12/31/2011</stp>
        <stp>1</stp>
        <tr r="O395" s="1"/>
      </tp>
      <tp>
        <v>145359758.91999999</v>
        <stp/>
        <stp>EM_S_STM07_IS</stp>
        <stp>4</stp>
        <stp>000905.SZ</stp>
        <stp>61</stp>
        <stp>12/31/2011</stp>
        <stp>1</stp>
        <tr r="O396" s="1"/>
      </tp>
      <tp>
        <v>74193838.290000007</v>
        <stp/>
        <stp>EM_S_STM07_IS</stp>
        <stp>4</stp>
        <stp>000906.SZ</stp>
        <stp>61</stp>
        <stp>12/31/2011</stp>
        <stp>1</stp>
        <tr r="O397" s="1"/>
      </tp>
      <tp>
        <v>-56970930.75</v>
        <stp/>
        <stp>EM_S_STM07_IS</stp>
        <stp>4</stp>
        <stp>000908.SZ</stp>
        <stp>61</stp>
        <stp>12/31/2011</stp>
        <stp>1</stp>
        <tr r="O398" s="1"/>
      </tp>
      <tp>
        <v>47696375.130000003</v>
        <stp/>
        <stp>EM_S_STM07_IS</stp>
        <stp>4</stp>
        <stp>000909.SZ</stp>
        <stp>61</stp>
        <stp>12/31/2011</stp>
        <stp>1</stp>
        <tr r="O399" s="1"/>
      </tp>
      <tp>
        <v>140138795.90000001</v>
        <stp/>
        <stp>EM_S_STM07_IS</stp>
        <stp>4</stp>
        <stp>000910.SZ</stp>
        <stp>61</stp>
        <stp>12/31/2011</stp>
        <stp>1</stp>
        <tr r="O400" s="1"/>
      </tp>
      <tp>
        <v>86081462.299999997</v>
        <stp/>
        <stp>EM_S_STM07_IS</stp>
        <stp>4</stp>
        <stp>000911.SZ</stp>
        <stp>61</stp>
        <stp>12/31/2011</stp>
        <stp>1</stp>
        <tr r="O401" s="1"/>
      </tp>
      <tp>
        <v>15336910.33</v>
        <stp/>
        <stp>EM_S_STM07_IS</stp>
        <stp>4</stp>
        <stp>000912.SZ</stp>
        <stp>61</stp>
        <stp>12/31/2011</stp>
        <stp>1</stp>
        <tr r="O402" s="1"/>
      </tp>
      <tp>
        <v>-17592954.780000001</v>
        <stp/>
        <stp>EM_S_STM07_IS</stp>
        <stp>4</stp>
        <stp>000913.SZ</stp>
        <stp>61</stp>
        <stp>12/31/2011</stp>
        <stp>1</stp>
        <tr r="O403" s="1"/>
      </tp>
      <tp>
        <v>93750571.299999997</v>
        <stp/>
        <stp>EM_S_STM07_IS</stp>
        <stp>4</stp>
        <stp>000915.SZ</stp>
        <stp>61</stp>
        <stp>12/31/2011</stp>
        <stp>1</stp>
        <tr r="O404" s="1"/>
      </tp>
      <tp>
        <v>248025671.5</v>
        <stp/>
        <stp>EM_S_STM07_IS</stp>
        <stp>4</stp>
        <stp>000916.SZ</stp>
        <stp>61</stp>
        <stp>12/31/2011</stp>
        <stp>1</stp>
        <tr r="O405" s="1"/>
      </tp>
      <tp>
        <v>508442725.30000001</v>
        <stp/>
        <stp>EM_S_STM07_IS</stp>
        <stp>4</stp>
        <stp>000917.SZ</stp>
        <stp>61</stp>
        <stp>12/31/2011</stp>
        <stp>1</stp>
        <tr r="O406" s="1"/>
      </tp>
      <tp>
        <v>206084974.94999999</v>
        <stp/>
        <stp>EM_S_STM07_IS</stp>
        <stp>4</stp>
        <stp>000918.SZ</stp>
        <stp>61</stp>
        <stp>12/31/2011</stp>
        <stp>1</stp>
        <tr r="O407" s="1"/>
      </tp>
      <tp>
        <v>165201943.12</v>
        <stp/>
        <stp>EM_S_STM07_IS</stp>
        <stp>4</stp>
        <stp>000919.SZ</stp>
        <stp>61</stp>
        <stp>12/31/2011</stp>
        <stp>1</stp>
        <tr r="O408" s="1"/>
      </tp>
      <tp>
        <v>703206013.44000006</v>
        <stp/>
        <stp>EM_S_STM07_IS</stp>
        <stp>4</stp>
        <stp>000960.SZ</stp>
        <stp>61</stp>
        <stp>12/31/2011</stp>
        <stp>1</stp>
        <tr r="O437" s="1"/>
      </tp>
      <tp>
        <v>932283286.37</v>
        <stp/>
        <stp>EM_S_STM07_IS</stp>
        <stp>4</stp>
        <stp>000961.SZ</stp>
        <stp>61</stp>
        <stp>12/31/2011</stp>
        <stp>1</stp>
        <tr r="O438" s="1"/>
      </tp>
      <tp>
        <v>236212378.09</v>
        <stp/>
        <stp>EM_S_STM07_IS</stp>
        <stp>4</stp>
        <stp>000962.SZ</stp>
        <stp>61</stp>
        <stp>12/31/2011</stp>
        <stp>1</stp>
        <tr r="O439" s="1"/>
      </tp>
      <tp>
        <v>381484999.24000001</v>
        <stp/>
        <stp>EM_S_STM07_IS</stp>
        <stp>4</stp>
        <stp>000963.SZ</stp>
        <stp>61</stp>
        <stp>12/31/2011</stp>
        <stp>1</stp>
        <tr r="O440" s="1"/>
      </tp>
      <tp>
        <v>251941966.28999999</v>
        <stp/>
        <stp>EM_S_STM07_IS</stp>
        <stp>4</stp>
        <stp>000965.SZ</stp>
        <stp>61</stp>
        <stp>12/31/2011</stp>
        <stp>1</stp>
        <tr r="O441" s="1"/>
      </tp>
      <tp>
        <v>98446357.379999995</v>
        <stp/>
        <stp>EM_S_STM07_IS</stp>
        <stp>4</stp>
        <stp>000966.SZ</stp>
        <stp>61</stp>
        <stp>12/31/2011</stp>
        <stp>1</stp>
        <tr r="O442" s="1"/>
      </tp>
      <tp>
        <v>90150141.519999996</v>
        <stp/>
        <stp>EM_S_STM07_IS</stp>
        <stp>4</stp>
        <stp>000967.SZ</stp>
        <stp>61</stp>
        <stp>12/31/2011</stp>
        <stp>1</stp>
        <tr r="O443" s="1"/>
      </tp>
      <tp>
        <v>206645364.99000001</v>
        <stp/>
        <stp>EM_S_STM07_IS</stp>
        <stp>4</stp>
        <stp>000968.SZ</stp>
        <stp>61</stp>
        <stp>12/31/2011</stp>
        <stp>1</stp>
        <tr r="O444" s="1"/>
      </tp>
      <tp>
        <v>314539645.44999999</v>
        <stp/>
        <stp>EM_S_STM07_IS</stp>
        <stp>4</stp>
        <stp>000969.SZ</stp>
        <stp>61</stp>
        <stp>12/31/2011</stp>
        <stp>1</stp>
        <tr r="O445" s="1"/>
      </tp>
      <tp>
        <v>767306973.94000006</v>
        <stp/>
        <stp>EM_S_STM07_IS</stp>
        <stp>4</stp>
        <stp>000970.SZ</stp>
        <stp>61</stp>
        <stp>12/31/2011</stp>
        <stp>1</stp>
        <tr r="O446" s="1"/>
      </tp>
      <tp>
        <v>-74036187.680000007</v>
        <stp/>
        <stp>EM_S_STM07_IS</stp>
        <stp>4</stp>
        <stp>000971.SZ</stp>
        <stp>61</stp>
        <stp>12/31/2011</stp>
        <stp>1</stp>
        <tr r="O447" s="1"/>
      </tp>
      <tp>
        <v>-1170551214.8</v>
        <stp/>
        <stp>EM_S_STM07_IS</stp>
        <stp>4</stp>
        <stp>000972.SZ</stp>
        <stp>61</stp>
        <stp>12/31/2011</stp>
        <stp>1</stp>
        <tr r="O448" s="1"/>
      </tp>
      <tp>
        <v>503103933.20999998</v>
        <stp/>
        <stp>EM_S_STM07_IS</stp>
        <stp>4</stp>
        <stp>000973.SZ</stp>
        <stp>61</stp>
        <stp>12/31/2011</stp>
        <stp>1</stp>
        <tr r="O449" s="1"/>
      </tp>
      <tp>
        <v>29970938.539999999</v>
        <stp/>
        <stp>EM_S_STM07_IS</stp>
        <stp>4</stp>
        <stp>000975.SZ</stp>
        <stp>61</stp>
        <stp>12/31/2011</stp>
        <stp>1</stp>
        <tr r="O450" s="1"/>
      </tp>
      <tp>
        <v>-178674257.25</v>
        <stp/>
        <stp>EM_S_STM07_IS</stp>
        <stp>4</stp>
        <stp>000976.SZ</stp>
        <stp>61</stp>
        <stp>12/31/2011</stp>
        <stp>1</stp>
        <tr r="O451" s="1"/>
      </tp>
      <tp>
        <v>75560609.420000002</v>
        <stp/>
        <stp>EM_S_STM07_IS</stp>
        <stp>4</stp>
        <stp>000977.SZ</stp>
        <stp>61</stp>
        <stp>12/31/2011</stp>
        <stp>1</stp>
        <tr r="O452" s="1"/>
      </tp>
      <tp>
        <v>68290293.530000001</v>
        <stp/>
        <stp>EM_S_STM07_IS</stp>
        <stp>4</stp>
        <stp>000978.SZ</stp>
        <stp>61</stp>
        <stp>12/31/2011</stp>
        <stp>1</stp>
        <tr r="O453" s="1"/>
      </tp>
      <tp>
        <v>559358347.15999997</v>
        <stp/>
        <stp>EM_S_STM07_IS</stp>
        <stp>4</stp>
        <stp>000979.SZ</stp>
        <stp>61</stp>
        <stp>12/31/2011</stp>
        <stp>1</stp>
        <tr r="O454" s="1"/>
      </tp>
      <tp t="s">
        <v/>
        <stp/>
        <stp>EM_S_STM07_IS</stp>
        <stp>4</stp>
        <stp>001979.SZ</stp>
        <stp>61</stp>
        <stp>12/31/2010</stp>
        <stp>1</stp>
        <tr r="N472" s="1"/>
      </tp>
      <tp>
        <v>94308795.430000007</v>
        <stp/>
        <stp>EM_S_STM07_IS</stp>
        <stp>4</stp>
        <stp>000948.SZ</stp>
        <stp>61</stp>
        <stp>12/31/2011</stp>
        <stp>1</stp>
        <tr r="O427" s="1"/>
      </tp>
      <tp>
        <v>6181440.7599999998</v>
        <stp/>
        <stp>EM_S_STM07_IS</stp>
        <stp>4</stp>
        <stp>000949.SZ</stp>
        <stp>61</stp>
        <stp>12/31/2011</stp>
        <stp>1</stp>
        <tr r="O428" s="1"/>
      </tp>
      <tp>
        <v>90891359.200000003</v>
        <stp/>
        <stp>EM_S_STM07_IS</stp>
        <stp>4</stp>
        <stp>000950.SZ</stp>
        <stp>61</stp>
        <stp>12/31/2011</stp>
        <stp>1</stp>
        <tr r="O429" s="1"/>
      </tp>
      <tp>
        <v>362355691.57999998</v>
        <stp/>
        <stp>EM_S_STM07_IS</stp>
        <stp>4</stp>
        <stp>000951.SZ</stp>
        <stp>61</stp>
        <stp>12/31/2011</stp>
        <stp>1</stp>
        <tr r="O430" s="1"/>
      </tp>
      <tp>
        <v>4845510.97</v>
        <stp/>
        <stp>EM_S_STM07_IS</stp>
        <stp>4</stp>
        <stp>000952.SZ</stp>
        <stp>61</stp>
        <stp>12/31/2011</stp>
        <stp>1</stp>
        <tr r="O431" s="1"/>
      </tp>
      <tp>
        <v>-19495234.579999998</v>
        <stp/>
        <stp>EM_S_STM07_IS</stp>
        <stp>4</stp>
        <stp>000953.SZ</stp>
        <stp>61</stp>
        <stp>12/31/2011</stp>
        <stp>1</stp>
        <tr r="O432" s="1"/>
      </tp>
      <tp>
        <v>-28713282.460000001</v>
        <stp/>
        <stp>EM_S_STM07_IS</stp>
        <stp>4</stp>
        <stp>000955.SZ</stp>
        <stp>61</stp>
        <stp>12/31/2011</stp>
        <stp>1</stp>
        <tr r="O433" s="1"/>
      </tp>
      <tp>
        <v>50654888.710000001</v>
        <stp/>
        <stp>EM_S_STM07_IS</stp>
        <stp>4</stp>
        <stp>000957.SZ</stp>
        <stp>61</stp>
        <stp>12/31/2011</stp>
        <stp>1</stp>
        <tr r="O434" s="1"/>
      </tp>
      <tp>
        <v>-276898530.57999998</v>
        <stp/>
        <stp>EM_S_STM07_IS</stp>
        <stp>4</stp>
        <stp>000958.SZ</stp>
        <stp>61</stp>
        <stp>12/31/2011</stp>
        <stp>1</stp>
        <tr r="O435" s="1"/>
      </tp>
      <tp>
        <v>11782767.41</v>
        <stp/>
        <stp>EM_S_STM07_IS</stp>
        <stp>4</stp>
        <stp>000959.SZ</stp>
        <stp>61</stp>
        <stp>12/31/2011</stp>
        <stp>1</stp>
        <tr r="O436" s="1"/>
      </tp>
      <tp>
        <v>-25061631.899999999</v>
        <stp/>
        <stp>EM_S_STM07_IS</stp>
        <stp>4</stp>
        <stp>600980.SH</stp>
        <stp>61</stp>
        <stp>12/31/2011</stp>
        <stp>1</stp>
        <tr r="O2670" s="1"/>
      </tp>
      <tp>
        <v>65167055.390000001</v>
        <stp/>
        <stp>EM_S_STM07_IS</stp>
        <stp>4</stp>
        <stp>600981.SH</stp>
        <stp>61</stp>
        <stp>12/31/2011</stp>
        <stp>1</stp>
        <tr r="O2671" s="1"/>
      </tp>
      <tp>
        <v>85879429.629999995</v>
        <stp/>
        <stp>EM_S_STM07_IS</stp>
        <stp>4</stp>
        <stp>600982.SH</stp>
        <stp>61</stp>
        <stp>12/31/2011</stp>
        <stp>1</stp>
        <tr r="O2672" s="1"/>
      </tp>
      <tp>
        <v>321232248.83999997</v>
        <stp/>
        <stp>EM_S_STM07_IS</stp>
        <stp>4</stp>
        <stp>600983.SH</stp>
        <stp>61</stp>
        <stp>12/31/2011</stp>
        <stp>1</stp>
        <tr r="O2673" s="1"/>
      </tp>
      <tp>
        <v>10812999.73</v>
        <stp/>
        <stp>EM_S_STM07_IS</stp>
        <stp>4</stp>
        <stp>600984.SH</stp>
        <stp>61</stp>
        <stp>12/31/2011</stp>
        <stp>1</stp>
        <tr r="O2674" s="1"/>
      </tp>
      <tp>
        <v>34422592.450000003</v>
        <stp/>
        <stp>EM_S_STM07_IS</stp>
        <stp>4</stp>
        <stp>600985.SH</stp>
        <stp>61</stp>
        <stp>12/31/2011</stp>
        <stp>1</stp>
        <tr r="O2675" s="1"/>
      </tp>
      <tp>
        <v>2176351711.77</v>
        <stp/>
        <stp>EM_S_STM07_IS</stp>
        <stp>4</stp>
        <stp>601985.SH</stp>
        <stp>61</stp>
        <stp>12/31/2010</stp>
        <stp>1</stp>
        <tr r="N2834" s="1"/>
      </tp>
      <tp>
        <v>26130433.829999998</v>
        <stp/>
        <stp>EM_S_STM07_IS</stp>
        <stp>4</stp>
        <stp>600986.SH</stp>
        <stp>61</stp>
        <stp>12/31/2011</stp>
        <stp>1</stp>
        <tr r="O2676" s="1"/>
      </tp>
      <tp>
        <v>63332961.310000002</v>
        <stp/>
        <stp>EM_S_STM07_IS</stp>
        <stp>4</stp>
        <stp>603986.SH</stp>
        <stp>61</stp>
        <stp>12/31/2012</stp>
        <stp>1</stp>
        <tr r="P3061" s="1"/>
      </tp>
      <tp>
        <v>264601031.50999999</v>
        <stp/>
        <stp>EM_S_STM07_IS</stp>
        <stp>4</stp>
        <stp>600987.SH</stp>
        <stp>61</stp>
        <stp>12/31/2011</stp>
        <stp>1</stp>
        <tr r="O2677" s="1"/>
      </tp>
      <tp>
        <v>56965859.090000004</v>
        <stp/>
        <stp>EM_S_STM07_IS</stp>
        <stp>4</stp>
        <stp>603987.SH</stp>
        <stp>61</stp>
        <stp>12/31/2012</stp>
        <stp>1</stp>
        <tr r="P3062" s="1"/>
      </tp>
      <tp>
        <v>420440.65</v>
        <stp/>
        <stp>EM_S_STM07_IS</stp>
        <stp>4</stp>
        <stp>600988.SH</stp>
        <stp>61</stp>
        <stp>12/31/2011</stp>
        <stp>1</stp>
        <tr r="O2678" s="1"/>
      </tp>
      <tp>
        <v>104418000000</v>
        <stp/>
        <stp>EM_S_STM07_IS</stp>
        <stp>4</stp>
        <stp>601988.SH</stp>
        <stp>61</stp>
        <stp>12/31/2010</stp>
        <stp>1</stp>
        <tr r="N2835" s="1"/>
      </tp>
      <tp>
        <v>52788371.479999997</v>
        <stp/>
        <stp>EM_S_STM07_IS</stp>
        <stp>4</stp>
        <stp>603988.SH</stp>
        <stp>61</stp>
        <stp>12/31/2012</stp>
        <stp>1</stp>
        <tr r="P3063" s="1"/>
      </tp>
      <tp>
        <v>1599003828.04</v>
        <stp/>
        <stp>EM_S_STM07_IS</stp>
        <stp>4</stp>
        <stp>601989.SH</stp>
        <stp>61</stp>
        <stp>12/31/2010</stp>
        <stp>1</stp>
        <tr r="N2836" s="1"/>
      </tp>
      <tp>
        <v>100575707.56999999</v>
        <stp/>
        <stp>EM_S_STM07_IS</stp>
        <stp>4</stp>
        <stp>603989.SH</stp>
        <stp>61</stp>
        <stp>12/31/2012</stp>
        <stp>1</stp>
        <tr r="P3064" s="1"/>
      </tp>
      <tp>
        <v>47967162.340000004</v>
        <stp/>
        <stp>EM_S_STM07_IS</stp>
        <stp>4</stp>
        <stp>600990.SH</stp>
        <stp>61</stp>
        <stp>12/31/2011</stp>
        <stp>1</stp>
        <tr r="O2679" s="1"/>
      </tp>
      <tp>
        <v>14000208.119999999</v>
        <stp/>
        <stp>EM_S_STM07_IS</stp>
        <stp>4</stp>
        <stp>603990.SH</stp>
        <stp>61</stp>
        <stp>12/31/2012</stp>
        <stp>1</stp>
        <tr r="P3065" s="1"/>
      </tp>
      <tp>
        <v>2473684000</v>
        <stp/>
        <stp>EM_S_STM07_IS</stp>
        <stp>4</stp>
        <stp>601991.SH</stp>
        <stp>61</stp>
        <stp>12/31/2010</stp>
        <stp>1</stp>
        <tr r="N2837" s="1"/>
      </tp>
      <tp>
        <v>26078289.969999999</v>
        <stp/>
        <stp>EM_S_STM07_IS</stp>
        <stp>4</stp>
        <stp>600992.SH</stp>
        <stp>61</stp>
        <stp>12/31/2011</stp>
        <stp>1</stp>
        <tr r="O2680" s="1"/>
      </tp>
      <tp>
        <v>2701992909.1399999</v>
        <stp/>
        <stp>EM_S_STM07_IS</stp>
        <stp>4</stp>
        <stp>601992.SH</stp>
        <stp>61</stp>
        <stp>12/31/2010</stp>
        <stp>1</stp>
        <tr r="N2838" s="1"/>
      </tp>
      <tp>
        <v>137726001.33000001</v>
        <stp/>
        <stp>EM_S_STM07_IS</stp>
        <stp>4</stp>
        <stp>600993.SH</stp>
        <stp>61</stp>
        <stp>12/31/2011</stp>
        <stp>1</stp>
        <tr r="O2681" s="1"/>
      </tp>
      <tp>
        <v>1050304676.5700001</v>
        <stp/>
        <stp>EM_S_STM07_IS</stp>
        <stp>4</stp>
        <stp>603993.SH</stp>
        <stp>61</stp>
        <stp>12/31/2012</stp>
        <stp>1</stp>
        <tr r="P3066" s="1"/>
      </tp>
      <tp>
        <v>135165739.22999999</v>
        <stp/>
        <stp>EM_S_STM07_IS</stp>
        <stp>4</stp>
        <stp>600995.SH</stp>
        <stp>61</stp>
        <stp>12/31/2011</stp>
        <stp>1</stp>
        <tr r="O2682" s="1"/>
      </tp>
      <tp t="s">
        <v/>
        <stp/>
        <stp>EM_S_STM07_IS</stp>
        <stp>4</stp>
        <stp>600996.SH</stp>
        <stp>61</stp>
        <stp>12/31/2011</stp>
        <stp>1</stp>
        <tr r="O2683" s="1"/>
      </tp>
      <tp>
        <v>112900898.04000001</v>
        <stp/>
        <stp>EM_S_STM07_IS</stp>
        <stp>4</stp>
        <stp>601996.SH</stp>
        <stp>61</stp>
        <stp>12/31/2010</stp>
        <stp>1</stp>
        <tr r="N2839" s="1"/>
      </tp>
      <tp>
        <v>161585049.74000001</v>
        <stp/>
        <stp>EM_S_STM07_IS</stp>
        <stp>4</stp>
        <stp>603996.SH</stp>
        <stp>61</stp>
        <stp>12/31/2012</stp>
        <stp>1</stp>
        <tr r="P3067" s="1"/>
      </tp>
      <tp>
        <v>785749582.52999997</v>
        <stp/>
        <stp>EM_S_STM07_IS</stp>
        <stp>4</stp>
        <stp>600997.SH</stp>
        <stp>61</stp>
        <stp>12/31/2011</stp>
        <stp>1</stp>
        <tr r="O2684" s="1"/>
      </tp>
      <tp>
        <v>821101000</v>
        <stp/>
        <stp>EM_S_STM07_IS</stp>
        <stp>4</stp>
        <stp>601997.SH</stp>
        <stp>61</stp>
        <stp>12/31/2010</stp>
        <stp>1</stp>
        <tr r="N2840" s="1"/>
      </tp>
      <tp>
        <v>145319143.90000001</v>
        <stp/>
        <stp>EM_S_STM07_IS</stp>
        <stp>4</stp>
        <stp>603997.SH</stp>
        <stp>61</stp>
        <stp>12/31/2012</stp>
        <stp>1</stp>
        <tr r="P3068" s="1"/>
      </tp>
      <tp>
        <v>374134158.48000002</v>
        <stp/>
        <stp>EM_S_STM07_IS</stp>
        <stp>4</stp>
        <stp>600998.SH</stp>
        <stp>61</stp>
        <stp>12/31/2011</stp>
        <stp>1</stp>
        <tr r="O2685" s="1"/>
      </tp>
      <tp>
        <v>21509000000</v>
        <stp/>
        <stp>EM_S_STM07_IS</stp>
        <stp>4</stp>
        <stp>601998.SH</stp>
        <stp>61</stp>
        <stp>12/31/2010</stp>
        <stp>1</stp>
        <tr r="N2841" s="1"/>
      </tp>
      <tp>
        <v>66113598.829999998</v>
        <stp/>
        <stp>EM_S_STM07_IS</stp>
        <stp>4</stp>
        <stp>603998.SH</stp>
        <stp>61</stp>
        <stp>12/31/2012</stp>
        <stp>1</stp>
        <tr r="P3069" s="1"/>
      </tp>
      <tp>
        <v>2008293999.8399999</v>
        <stp/>
        <stp>EM_S_STM07_IS</stp>
        <stp>4</stp>
        <stp>600999.SH</stp>
        <stp>61</stp>
        <stp>12/31/2011</stp>
        <stp>1</stp>
        <tr r="O2686" s="1"/>
      </tp>
      <tp>
        <v>129852401.23999999</v>
        <stp/>
        <stp>EM_S_STM07_IS</stp>
        <stp>4</stp>
        <stp>601999.SH</stp>
        <stp>61</stp>
        <stp>12/31/2010</stp>
        <stp>1</stp>
        <tr r="N2842" s="1"/>
      </tp>
      <tp>
        <v>145757185.91999999</v>
        <stp/>
        <stp>EM_S_STM07_IS</stp>
        <stp>4</stp>
        <stp>603999.SH</stp>
        <stp>61</stp>
        <stp>12/31/2012</stp>
        <stp>1</stp>
        <tr r="P3070" s="1"/>
      </tp>
      <tp>
        <v>100386061.54000001</v>
        <stp/>
        <stp>EM_S_STM07_IS</stp>
        <stp>4</stp>
        <stp>600960.SH</stp>
        <stp>61</stp>
        <stp>12/31/2011</stp>
        <stp>1</stp>
        <tr r="O2654" s="1"/>
      </tp>
      <tp>
        <v>-589294230.32000005</v>
        <stp/>
        <stp>EM_S_STM07_IS</stp>
        <stp>4</stp>
        <stp>600961.SH</stp>
        <stp>61</stp>
        <stp>12/31/2011</stp>
        <stp>1</stp>
        <tr r="O2655" s="1"/>
      </tp>
      <tp>
        <v>44776346.549999997</v>
        <stp/>
        <stp>EM_S_STM07_IS</stp>
        <stp>4</stp>
        <stp>600962.SH</stp>
        <stp>61</stp>
        <stp>12/31/2011</stp>
        <stp>1</stp>
        <tr r="O2656" s="1"/>
      </tp>
      <tp>
        <v>153905911.09999999</v>
        <stp/>
        <stp>EM_S_STM07_IS</stp>
        <stp>4</stp>
        <stp>600963.SH</stp>
        <stp>61</stp>
        <stp>12/31/2011</stp>
        <stp>1</stp>
        <tr r="O2657" s="1"/>
      </tp>
      <tp>
        <v>14728068.42</v>
        <stp/>
        <stp>EM_S_STM07_IS</stp>
        <stp>4</stp>
        <stp>600965.SH</stp>
        <stp>61</stp>
        <stp>12/31/2011</stp>
        <stp>1</stp>
        <tr r="O2658" s="1"/>
      </tp>
      <tp>
        <v>138600235.75999999</v>
        <stp/>
        <stp>EM_S_STM07_IS</stp>
        <stp>4</stp>
        <stp>601965.SH</stp>
        <stp>61</stp>
        <stp>12/31/2010</stp>
        <stp>1</stp>
        <tr r="N2830" s="1"/>
      </tp>
      <tp>
        <v>128294244.56999999</v>
        <stp/>
        <stp>EM_S_STM07_IS</stp>
        <stp>4</stp>
        <stp>600966.SH</stp>
        <stp>61</stp>
        <stp>12/31/2011</stp>
        <stp>1</stp>
        <tr r="O2659" s="1"/>
      </tp>
      <tp t="s">
        <v/>
        <stp/>
        <stp>EM_S_STM07_IS</stp>
        <stp>4</stp>
        <stp>601966.SH</stp>
        <stp>61</stp>
        <stp>12/31/2010</stp>
        <stp>1</stp>
        <tr r="N2831" s="1"/>
      </tp>
      <tp>
        <v>115463833.93000001</v>
        <stp/>
        <stp>EM_S_STM07_IS</stp>
        <stp>4</stp>
        <stp>600967.SH</stp>
        <stp>61</stp>
        <stp>12/31/2011</stp>
        <stp>1</stp>
        <tr r="O2660" s="1"/>
      </tp>
      <tp>
        <v>70748016.260000005</v>
        <stp/>
        <stp>EM_S_STM07_IS</stp>
        <stp>4</stp>
        <stp>601968.SH</stp>
        <stp>61</stp>
        <stp>12/31/2010</stp>
        <stp>1</stp>
        <tr r="N2832" s="1"/>
      </tp>
      <tp>
        <v>65733207.700000003</v>
        <stp/>
        <stp>EM_S_STM07_IS</stp>
        <stp>4</stp>
        <stp>603968.SH</stp>
        <stp>61</stp>
        <stp>12/31/2012</stp>
        <stp>1</stp>
        <tr r="P3057" s="1"/>
      </tp>
      <tp>
        <v>90162832.900000006</v>
        <stp/>
        <stp>EM_S_STM07_IS</stp>
        <stp>4</stp>
        <stp>600969.SH</stp>
        <stp>61</stp>
        <stp>12/31/2011</stp>
        <stp>1</stp>
        <tr r="O2661" s="1"/>
      </tp>
      <tp>
        <v>1037959193.28</v>
        <stp/>
        <stp>EM_S_STM07_IS</stp>
        <stp>4</stp>
        <stp>601969.SH</stp>
        <stp>61</stp>
        <stp>12/31/2010</stp>
        <stp>1</stp>
        <tr r="N2833" s="1"/>
      </tp>
      <tp>
        <v>54182864.420000002</v>
        <stp/>
        <stp>EM_S_STM07_IS</stp>
        <stp>4</stp>
        <stp>603969.SH</stp>
        <stp>61</stp>
        <stp>12/31/2012</stp>
        <stp>1</stp>
        <tr r="P3058" s="1"/>
      </tp>
      <tp>
        <v>1537798114.5</v>
        <stp/>
        <stp>EM_S_STM07_IS</stp>
        <stp>4</stp>
        <stp>600970.SH</stp>
        <stp>61</stp>
        <stp>12/31/2011</stp>
        <stp>1</stp>
        <tr r="O2662" s="1"/>
      </tp>
      <tp>
        <v>1013207989.88</v>
        <stp/>
        <stp>EM_S_STM07_IS</stp>
        <stp>4</stp>
        <stp>600971.SH</stp>
        <stp>61</stp>
        <stp>12/31/2011</stp>
        <stp>1</stp>
        <tr r="O2663" s="1"/>
      </tp>
      <tp>
        <v>17985619.039999999</v>
        <stp/>
        <stp>EM_S_STM07_IS</stp>
        <stp>4</stp>
        <stp>600973.SH</stp>
        <stp>61</stp>
        <stp>12/31/2011</stp>
        <stp>1</stp>
        <tr r="O2664" s="1"/>
      </tp>
      <tp>
        <v>72055443.760000005</v>
        <stp/>
        <stp>EM_S_STM07_IS</stp>
        <stp>4</stp>
        <stp>600975.SH</stp>
        <stp>61</stp>
        <stp>12/31/2011</stp>
        <stp>1</stp>
        <tr r="O2665" s="1"/>
      </tp>
      <tp>
        <v>78251426.159999996</v>
        <stp/>
        <stp>EM_S_STM07_IS</stp>
        <stp>4</stp>
        <stp>600976.SH</stp>
        <stp>61</stp>
        <stp>12/31/2011</stp>
        <stp>1</stp>
        <tr r="O2666" s="1"/>
      </tp>
      <tp>
        <v>514687216.00999999</v>
        <stp/>
        <stp>EM_S_STM07_IS</stp>
        <stp>4</stp>
        <stp>600977.SH</stp>
        <stp>61</stp>
        <stp>12/31/2011</stp>
        <stp>1</stp>
        <tr r="O2667" s="1"/>
      </tp>
      <tp>
        <v>63442703.060000002</v>
        <stp/>
        <stp>EM_S_STM07_IS</stp>
        <stp>4</stp>
        <stp>603977.SH</stp>
        <stp>61</stp>
        <stp>12/31/2012</stp>
        <stp>1</stp>
        <tr r="P3059" s="1"/>
      </tp>
      <tp>
        <v>250599192.81999999</v>
        <stp/>
        <stp>EM_S_STM07_IS</stp>
        <stp>4</stp>
        <stp>600978.SH</stp>
        <stp>61</stp>
        <stp>12/31/2011</stp>
        <stp>1</stp>
        <tr r="O2668" s="1"/>
      </tp>
      <tp>
        <v>59523639.030000001</v>
        <stp/>
        <stp>EM_S_STM07_IS</stp>
        <stp>4</stp>
        <stp>600979.SH</stp>
        <stp>61</stp>
        <stp>12/31/2011</stp>
        <stp>1</stp>
        <tr r="O2669" s="1"/>
      </tp>
      <tp>
        <v>320247972.22000003</v>
        <stp/>
        <stp>EM_S_STM07_IS</stp>
        <stp>4</stp>
        <stp>603979.SH</stp>
        <stp>61</stp>
        <stp>12/31/2012</stp>
        <stp>1</stp>
        <tr r="P3060" s="1"/>
      </tp>
      <tp>
        <v>908627285.91999996</v>
        <stp/>
        <stp>EM_S_STM07_IS</stp>
        <stp>4</stp>
        <stp>600958.SH</stp>
        <stp>61</stp>
        <stp>12/31/2011</stp>
        <stp>1</stp>
        <tr r="O2652" s="1"/>
      </tp>
      <tp>
        <v>835624733.40999997</v>
        <stp/>
        <stp>EM_S_STM07_IS</stp>
        <stp>4</stp>
        <stp>601958.SH</stp>
        <stp>61</stp>
        <stp>12/31/2010</stp>
        <stp>1</stp>
        <tr r="N2829" s="1"/>
      </tp>
      <tp>
        <v>129851069.55</v>
        <stp/>
        <stp>EM_S_STM07_IS</stp>
        <stp>4</stp>
        <stp>603958.SH</stp>
        <stp>61</stp>
        <stp>12/31/2012</stp>
        <stp>1</stp>
        <tr r="P3055" s="1"/>
      </tp>
      <tp>
        <v>501134100</v>
        <stp/>
        <stp>EM_S_STM07_IS</stp>
        <stp>4</stp>
        <stp>600959.SH</stp>
        <stp>61</stp>
        <stp>12/31/2011</stp>
        <stp>1</stp>
        <tr r="O2653" s="1"/>
      </tp>
      <tp>
        <v>99932321.709999993</v>
        <stp/>
        <stp>EM_S_STM07_IS</stp>
        <stp>4</stp>
        <stp>603959.SH</stp>
        <stp>61</stp>
        <stp>12/31/2012</stp>
        <stp>1</stp>
        <tr r="P3056" s="1"/>
      </tp>
      <tp>
        <v>2691099000</v>
        <stp/>
        <stp>EM_S_STM07_IS</stp>
        <stp>4</stp>
        <stp>600926.SH</stp>
        <stp>61</stp>
        <stp>12/31/2011</stp>
        <stp>1</stp>
        <tr r="O2650" s="1"/>
      </tp>
      <tp>
        <v>662047264.14999998</v>
        <stp/>
        <stp>EM_S_STM07_IS</stp>
        <stp>4</stp>
        <stp>601928.SH</stp>
        <stp>61</stp>
        <stp>12/31/2010</stp>
        <stp>1</stp>
        <tr r="N2825" s="1"/>
      </tp>
      <tp>
        <v>62027600</v>
        <stp/>
        <stp>EM_S_STM07_IS</stp>
        <stp>4</stp>
        <stp>603928.SH</stp>
        <stp>61</stp>
        <stp>12/31/2012</stp>
        <stp>1</stp>
        <tr r="P3051" s="1"/>
      </tp>
      <tp>
        <v>271550108.39999998</v>
        <stp/>
        <stp>EM_S_STM07_IS</stp>
        <stp>4</stp>
        <stp>601929.SH</stp>
        <stp>61</stp>
        <stp>12/31/2010</stp>
        <stp>1</stp>
        <tr r="N2826" s="1"/>
      </tp>
      <tp>
        <v>47376389.549999997</v>
        <stp/>
        <stp>EM_S_STM07_IS</stp>
        <stp>4</stp>
        <stp>603929.SH</stp>
        <stp>61</stp>
        <stp>12/31/2012</stp>
        <stp>1</stp>
        <tr r="P3052" s="1"/>
      </tp>
      <tp>
        <v>305535663.23000002</v>
        <stp/>
        <stp>EM_S_STM07_IS</stp>
        <stp>4</stp>
        <stp>601933.SH</stp>
        <stp>61</stp>
        <stp>12/31/2010</stp>
        <stp>1</stp>
        <tr r="N2827" s="1"/>
      </tp>
      <tp>
        <v>123813152.42</v>
        <stp/>
        <stp>EM_S_STM07_IS</stp>
        <stp>4</stp>
        <stp>600936.SH</stp>
        <stp>61</stp>
        <stp>12/31/2011</stp>
        <stp>1</stp>
        <tr r="O2651" s="1"/>
      </tp>
      <tp>
        <v>73188172.109999999</v>
        <stp/>
        <stp>EM_S_STM07_IS</stp>
        <stp>4</stp>
        <stp>603936.SH</stp>
        <stp>61</stp>
        <stp>12/31/2012</stp>
        <stp>1</stp>
        <tr r="P3053" s="1"/>
      </tp>
      <tp>
        <v>134844000000</v>
        <stp/>
        <stp>EM_S_STM07_IS</stp>
        <stp>4</stp>
        <stp>601939.SH</stp>
        <stp>61</stp>
        <stp>12/31/2010</stp>
        <stp>1</stp>
        <tr r="N2828" s="1"/>
      </tp>
      <tp>
        <v>68603719.810000002</v>
        <stp/>
        <stp>EM_S_STM07_IS</stp>
        <stp>4</stp>
        <stp>603939.SH</stp>
        <stp>61</stp>
        <stp>12/31/2012</stp>
        <stp>1</stp>
        <tr r="P3054" s="1"/>
      </tp>
      <tp>
        <v>7699904934.1700001</v>
        <stp/>
        <stp>EM_S_STM07_IS</stp>
        <stp>4</stp>
        <stp>600900.SH</stp>
        <stp>61</stp>
        <stp>12/31/2011</stp>
        <stp>1</stp>
        <tr r="O2645" s="1"/>
      </tp>
      <tp t="s">
        <v/>
        <stp/>
        <stp>EM_S_STM07_IS</stp>
        <stp>4</stp>
        <stp>601900.SH</stp>
        <stp>61</stp>
        <stp>12/31/2010</stp>
        <stp>1</stp>
        <tr r="N2820" s="1"/>
      </tp>
      <tp>
        <v>71672644.989999995</v>
        <stp/>
        <stp>EM_S_STM07_IS</stp>
        <stp>4</stp>
        <stp>603900.SH</stp>
        <stp>61</stp>
        <stp>12/31/2012</stp>
        <stp>1</stp>
        <tr r="P3046" s="1"/>
      </tp>
      <tp>
        <v>1248122995.1400001</v>
        <stp/>
        <stp>EM_S_STM07_IS</stp>
        <stp>4</stp>
        <stp>601901.SH</stp>
        <stp>61</stp>
        <stp>12/31/2010</stp>
        <stp>1</stp>
        <tr r="N2821" s="1"/>
      </tp>
      <tp>
        <v>66473073.810000002</v>
        <stp/>
        <stp>EM_S_STM07_IS</stp>
        <stp>4</stp>
        <stp>603901.SH</stp>
        <stp>61</stp>
        <stp>12/31/2012</stp>
        <stp>1</stp>
        <tr r="P3047" s="1"/>
      </tp>
      <tp>
        <v>726870000</v>
        <stp/>
        <stp>EM_S_STM07_IS</stp>
        <stp>4</stp>
        <stp>600908.SH</stp>
        <stp>61</stp>
        <stp>12/31/2011</stp>
        <stp>1</stp>
        <tr r="O2646" s="1"/>
      </tp>
      <tp>
        <v>337662699.62</v>
        <stp/>
        <stp>EM_S_STM07_IS</stp>
        <stp>4</stp>
        <stp>601908.SH</stp>
        <stp>61</stp>
        <stp>12/31/2010</stp>
        <stp>1</stp>
        <tr r="N2822" s="1"/>
      </tp>
      <tp>
        <v>82345401.489999995</v>
        <stp/>
        <stp>EM_S_STM07_IS</stp>
        <stp>4</stp>
        <stp>600909.SH</stp>
        <stp>61</stp>
        <stp>12/31/2011</stp>
        <stp>1</stp>
        <tr r="O2647" s="1"/>
      </tp>
      <tp>
        <v>42704054.950000003</v>
        <stp/>
        <stp>EM_S_STM07_IS</stp>
        <stp>4</stp>
        <stp>603909.SH</stp>
        <stp>61</stp>
        <stp>12/31/2012</stp>
        <stp>1</stp>
        <tr r="P3048" s="1"/>
      </tp>
      <tp>
        <v>280611738.25999999</v>
        <stp/>
        <stp>EM_S_STM07_IS</stp>
        <stp>4</stp>
        <stp>600917.SH</stp>
        <stp>61</stp>
        <stp>12/31/2011</stp>
        <stp>1</stp>
        <tr r="O2648" s="1"/>
      </tp>
      <tp>
        <v>1251091582.79</v>
        <stp/>
        <stp>EM_S_STM07_IS</stp>
        <stp>4</stp>
        <stp>601918.SH</stp>
        <stp>61</stp>
        <stp>12/31/2010</stp>
        <stp>1</stp>
        <tr r="N2823" s="1"/>
      </tp>
      <tp>
        <v>46534253.460000001</v>
        <stp/>
        <stp>EM_S_STM07_IS</stp>
        <stp>4</stp>
        <stp>603918.SH</stp>
        <stp>61</stp>
        <stp>12/31/2012</stp>
        <stp>1</stp>
        <tr r="P3049" s="1"/>
      </tp>
      <tp>
        <v>5833881000</v>
        <stp/>
        <stp>EM_S_STM07_IS</stp>
        <stp>4</stp>
        <stp>600919.SH</stp>
        <stp>61</stp>
        <stp>12/31/2011</stp>
        <stp>1</stp>
        <tr r="O2649" s="1"/>
      </tp>
      <tp>
        <v>6760957337.1400003</v>
        <stp/>
        <stp>EM_S_STM07_IS</stp>
        <stp>4</stp>
        <stp>601919.SH</stp>
        <stp>61</stp>
        <stp>12/31/2010</stp>
        <stp>1</stp>
        <tr r="N2824" s="1"/>
      </tp>
      <tp>
        <v>106447022.47</v>
        <stp/>
        <stp>EM_S_STM07_IS</stp>
        <stp>4</stp>
        <stp>603919.SH</stp>
        <stp>61</stp>
        <stp>12/31/2012</stp>
        <stp>1</stp>
        <tr r="P3050" s="1"/>
      </tp>
      <tp>
        <v>189794751.11000001</v>
        <stp/>
        <stp>EM_S_STM07_IS</stp>
        <stp>4</stp>
        <stp>000880.SZ</stp>
        <stp>61</stp>
        <stp>12/31/2011</stp>
        <stp>1</stp>
        <tr r="O376" s="1"/>
      </tp>
      <tp>
        <v>230026051.50999999</v>
        <stp/>
        <stp>EM_S_STM07_IS</stp>
        <stp>4</stp>
        <stp>000881.SZ</stp>
        <stp>61</stp>
        <stp>12/31/2011</stp>
        <stp>1</stp>
        <tr r="O377" s="1"/>
      </tp>
      <tp>
        <v>65471695.109999999</v>
        <stp/>
        <stp>EM_S_STM07_IS</stp>
        <stp>4</stp>
        <stp>000882.SZ</stp>
        <stp>61</stp>
        <stp>12/31/2011</stp>
        <stp>1</stp>
        <tr r="O378" s="1"/>
      </tp>
      <tp>
        <v>599813772.74000001</v>
        <stp/>
        <stp>EM_S_STM07_IS</stp>
        <stp>4</stp>
        <stp>000883.SZ</stp>
        <stp>61</stp>
        <stp>12/31/2011</stp>
        <stp>1</stp>
        <tr r="O379" s="1"/>
      </tp>
      <tp>
        <v>240740399.52000001</v>
        <stp/>
        <stp>EM_S_STM07_IS</stp>
        <stp>4</stp>
        <stp>000885.SZ</stp>
        <stp>61</stp>
        <stp>12/31/2011</stp>
        <stp>1</stp>
        <tr r="O380" s="1"/>
      </tp>
      <tp>
        <v>156556473.96000001</v>
        <stp/>
        <stp>EM_S_STM07_IS</stp>
        <stp>4</stp>
        <stp>000886.SZ</stp>
        <stp>61</stp>
        <stp>12/31/2011</stp>
        <stp>1</stp>
        <tr r="O381" s="1"/>
      </tp>
      <tp>
        <v>295944226.67000002</v>
        <stp/>
        <stp>EM_S_STM07_IS</stp>
        <stp>4</stp>
        <stp>000887.SZ</stp>
        <stp>61</stp>
        <stp>12/31/2011</stp>
        <stp>1</stp>
        <tr r="O382" s="1"/>
      </tp>
      <tp>
        <v>145099585.65000001</v>
        <stp/>
        <stp>EM_S_STM07_IS</stp>
        <stp>4</stp>
        <stp>000888.SZ</stp>
        <stp>61</stp>
        <stp>12/31/2011</stp>
        <stp>1</stp>
        <tr r="O383" s="1"/>
      </tp>
      <tp>
        <v>70206097.370000005</v>
        <stp/>
        <stp>EM_S_STM07_IS</stp>
        <stp>4</stp>
        <stp>000889.SZ</stp>
        <stp>61</stp>
        <stp>12/31/2011</stp>
        <stp>1</stp>
        <tr r="O384" s="1"/>
      </tp>
      <tp>
        <v>13433511.529999999</v>
        <stp/>
        <stp>EM_S_STM07_IS</stp>
        <stp>4</stp>
        <stp>000890.SZ</stp>
        <stp>61</stp>
        <stp>12/31/2011</stp>
        <stp>1</stp>
        <tr r="O385" s="1"/>
      </tp>
      <tp>
        <v>630824.93000000005</v>
        <stp/>
        <stp>EM_S_STM07_IS</stp>
        <stp>4</stp>
        <stp>000892.SZ</stp>
        <stp>61</stp>
        <stp>12/31/2011</stp>
        <stp>1</stp>
        <tr r="O386" s="1"/>
      </tp>
      <tp>
        <v>-188048128.88999999</v>
        <stp/>
        <stp>EM_S_STM07_IS</stp>
        <stp>4</stp>
        <stp>000893.SZ</stp>
        <stp>61</stp>
        <stp>12/31/2011</stp>
        <stp>1</stp>
        <tr r="O387" s="1"/>
      </tp>
      <tp>
        <v>564893042.07000005</v>
        <stp/>
        <stp>EM_S_STM07_IS</stp>
        <stp>4</stp>
        <stp>000895.SZ</stp>
        <stp>61</stp>
        <stp>12/31/2011</stp>
        <stp>1</stp>
        <tr r="O388" s="1"/>
      </tp>
      <tp>
        <v>21362552.579999998</v>
        <stp/>
        <stp>EM_S_STM07_IS</stp>
        <stp>4</stp>
        <stp>001896.SZ</stp>
        <stp>61</stp>
        <stp>12/31/2010</stp>
        <stp>1</stp>
        <tr r="N471" s="1"/>
      </tp>
      <tp>
        <v>-297997573.95999998</v>
        <stp/>
        <stp>EM_S_STM07_IS</stp>
        <stp>4</stp>
        <stp>000897.SZ</stp>
        <stp>61</stp>
        <stp>12/31/2011</stp>
        <stp>1</stp>
        <tr r="O389" s="1"/>
      </tp>
      <tp>
        <v>-2146000000</v>
        <stp/>
        <stp>EM_S_STM07_IS</stp>
        <stp>4</stp>
        <stp>000898.SZ</stp>
        <stp>61</stp>
        <stp>12/31/2011</stp>
        <stp>1</stp>
        <tr r="O390" s="1"/>
      </tp>
      <tp>
        <v>-271539665.64999998</v>
        <stp/>
        <stp>EM_S_STM07_IS</stp>
        <stp>4</stp>
        <stp>000899.SZ</stp>
        <stp>61</stp>
        <stp>12/31/2011</stp>
        <stp>1</stp>
        <tr r="O391" s="1"/>
      </tp>
      <tp>
        <v>32503429.859999999</v>
        <stp/>
        <stp>EM_S_STM07_IS</stp>
        <stp>4</stp>
        <stp>000820.SZ</stp>
        <stp>61</stp>
        <stp>12/31/2011</stp>
        <stp>1</stp>
        <tr r="O343" s="1"/>
      </tp>
      <tp>
        <v>84248526</v>
        <stp/>
        <stp>EM_S_STM07_IS</stp>
        <stp>4</stp>
        <stp>002820.SZ</stp>
        <stp>61</stp>
        <stp>12/31/2013</stp>
        <stp>1</stp>
        <tr r="Q1279" s="1"/>
      </tp>
      <tp>
        <v>3140362.68</v>
        <stp/>
        <stp>EM_S_STM07_IS</stp>
        <stp>4</stp>
        <stp>000821.SZ</stp>
        <stp>61</stp>
        <stp>12/31/2011</stp>
        <stp>1</stp>
        <tr r="O344" s="1"/>
      </tp>
      <tp>
        <v>74729476.030000001</v>
        <stp/>
        <stp>EM_S_STM07_IS</stp>
        <stp>4</stp>
        <stp>002821.SZ</stp>
        <stp>61</stp>
        <stp>12/31/2013</stp>
        <stp>1</stp>
        <tr r="Q1280" s="1"/>
      </tp>
      <tp>
        <v>388914293.88</v>
        <stp/>
        <stp>EM_S_STM07_IS</stp>
        <stp>4</stp>
        <stp>000822.SZ</stp>
        <stp>61</stp>
        <stp>12/31/2011</stp>
        <stp>1</stp>
        <tr r="O345" s="1"/>
      </tp>
      <tp>
        <v>125296200.03</v>
        <stp/>
        <stp>EM_S_STM07_IS</stp>
        <stp>4</stp>
        <stp>002822.SZ</stp>
        <stp>61</stp>
        <stp>12/31/2013</stp>
        <stp>1</stp>
        <tr r="Q1281" s="1"/>
      </tp>
      <tp>
        <v>181940882.59999999</v>
        <stp/>
        <stp>EM_S_STM07_IS</stp>
        <stp>4</stp>
        <stp>000823.SZ</stp>
        <stp>61</stp>
        <stp>12/31/2011</stp>
        <stp>1</stp>
        <tr r="O346" s="1"/>
      </tp>
      <tp>
        <v>76377340.290000007</v>
        <stp/>
        <stp>EM_S_STM07_IS</stp>
        <stp>4</stp>
        <stp>002823.SZ</stp>
        <stp>61</stp>
        <stp>12/31/2013</stp>
        <stp>1</stp>
        <tr r="Q1282" s="1"/>
      </tp>
      <tp>
        <v>35836714.200000003</v>
        <stp/>
        <stp>EM_S_STM07_IS</stp>
        <stp>4</stp>
        <stp>002824.SZ</stp>
        <stp>61</stp>
        <stp>12/31/2013</stp>
        <stp>1</stp>
        <tr r="Q1283" s="1"/>
      </tp>
      <tp>
        <v>1805092449.96</v>
        <stp/>
        <stp>EM_S_STM07_IS</stp>
        <stp>4</stp>
        <stp>000825.SZ</stp>
        <stp>61</stp>
        <stp>12/31/2011</stp>
        <stp>1</stp>
        <tr r="O347" s="1"/>
      </tp>
      <tp>
        <v>39353932.159999996</v>
        <stp/>
        <stp>EM_S_STM07_IS</stp>
        <stp>4</stp>
        <stp>002825.SZ</stp>
        <stp>61</stp>
        <stp>12/31/2013</stp>
        <stp>1</stp>
        <tr r="Q1284" s="1"/>
      </tp>
      <tp>
        <v>300915272.12</v>
        <stp/>
        <stp>EM_S_STM07_IS</stp>
        <stp>4</stp>
        <stp>000826.SZ</stp>
        <stp>61</stp>
        <stp>12/31/2011</stp>
        <stp>1</stp>
        <tr r="O348" s="1"/>
      </tp>
      <tp>
        <v>19706885.890000001</v>
        <stp/>
        <stp>EM_S_STM07_IS</stp>
        <stp>4</stp>
        <stp>002826.SZ</stp>
        <stp>61</stp>
        <stp>12/31/2013</stp>
        <stp>1</stp>
        <tr r="Q1285" s="1"/>
      </tp>
      <tp>
        <v>52020876.920000002</v>
        <stp/>
        <stp>EM_S_STM07_IS</stp>
        <stp>4</stp>
        <stp>002827.SZ</stp>
        <stp>61</stp>
        <stp>12/31/2013</stp>
        <stp>1</stp>
        <tr r="Q1286" s="1"/>
      </tp>
      <tp>
        <v>354898703.23000002</v>
        <stp/>
        <stp>EM_S_STM07_IS</stp>
        <stp>4</stp>
        <stp>000828.SZ</stp>
        <stp>61</stp>
        <stp>12/31/2011</stp>
        <stp>1</stp>
        <tr r="O349" s="1"/>
      </tp>
      <tp>
        <v>101723263.81</v>
        <stp/>
        <stp>EM_S_STM07_IS</stp>
        <stp>4</stp>
        <stp>002828.SZ</stp>
        <stp>61</stp>
        <stp>12/31/2013</stp>
        <stp>1</stp>
        <tr r="Q1287" s="1"/>
      </tp>
      <tp>
        <v>50664306.100000001</v>
        <stp/>
        <stp>EM_S_STM07_IS</stp>
        <stp>4</stp>
        <stp>000829.SZ</stp>
        <stp>61</stp>
        <stp>12/31/2011</stp>
        <stp>1</stp>
        <tr r="O350" s="1"/>
      </tp>
      <tp>
        <v>69714298.719999999</v>
        <stp/>
        <stp>EM_S_STM07_IS</stp>
        <stp>4</stp>
        <stp>002829.SZ</stp>
        <stp>61</stp>
        <stp>12/31/2013</stp>
        <stp>1</stp>
        <tr r="Q1288" s="1"/>
      </tp>
      <tp>
        <v>423394489.55000001</v>
        <stp/>
        <stp>EM_S_STM07_IS</stp>
        <stp>4</stp>
        <stp>000830.SZ</stp>
        <stp>61</stp>
        <stp>12/31/2011</stp>
        <stp>1</stp>
        <tr r="O351" s="1"/>
      </tp>
      <tp>
        <v>50791083.259999998</v>
        <stp/>
        <stp>EM_S_STM07_IS</stp>
        <stp>4</stp>
        <stp>002830.SZ</stp>
        <stp>61</stp>
        <stp>12/31/2013</stp>
        <stp>1</stp>
        <tr r="Q1289" s="1"/>
      </tp>
      <tp>
        <v>6326688.6399999997</v>
        <stp/>
        <stp>EM_S_STM07_IS</stp>
        <stp>4</stp>
        <stp>000831.SZ</stp>
        <stp>61</stp>
        <stp>12/31/2011</stp>
        <stp>1</stp>
        <tr r="O352" s="1"/>
      </tp>
      <tp>
        <v>281335740.73000002</v>
        <stp/>
        <stp>EM_S_STM07_IS</stp>
        <stp>4</stp>
        <stp>002831.SZ</stp>
        <stp>61</stp>
        <stp>12/31/2013</stp>
        <stp>1</stp>
        <tr r="Q1290" s="1"/>
      </tp>
      <tp>
        <v>95875608.480000004</v>
        <stp/>
        <stp>EM_S_STM07_IS</stp>
        <stp>4</stp>
        <stp>002832.SZ</stp>
        <stp>61</stp>
        <stp>12/31/2013</stp>
        <stp>1</stp>
        <tr r="Q1291" s="1"/>
      </tp>
      <tp>
        <v>106220200.34999999</v>
        <stp/>
        <stp>EM_S_STM07_IS</stp>
        <stp>4</stp>
        <stp>000833.SZ</stp>
        <stp>61</stp>
        <stp>12/31/2011</stp>
        <stp>1</stp>
        <tr r="O353" s="1"/>
      </tp>
      <tp>
        <v>68124637.969999999</v>
        <stp/>
        <stp>EM_S_STM07_IS</stp>
        <stp>4</stp>
        <stp>002833.SZ</stp>
        <stp>61</stp>
        <stp>12/31/2013</stp>
        <stp>1</stp>
        <tr r="Q1292" s="1"/>
      </tp>
      <tp>
        <v>3422269.88</v>
        <stp/>
        <stp>EM_S_STM07_IS</stp>
        <stp>4</stp>
        <stp>000835.SZ</stp>
        <stp>61</stp>
        <stp>12/31/2011</stp>
        <stp>1</stp>
        <tr r="O354" s="1"/>
      </tp>
      <tp>
        <v>62982461.380000003</v>
        <stp/>
        <stp>EM_S_STM07_IS</stp>
        <stp>4</stp>
        <stp>002835.SZ</stp>
        <stp>61</stp>
        <stp>12/31/2013</stp>
        <stp>1</stp>
        <tr r="Q1293" s="1"/>
      </tp>
      <tp>
        <v>-65002901.950000003</v>
        <stp/>
        <stp>EM_S_STM07_IS</stp>
        <stp>4</stp>
        <stp>000836.SZ</stp>
        <stp>61</stp>
        <stp>12/31/2011</stp>
        <stp>1</stp>
        <tr r="O355" s="1"/>
      </tp>
      <tp>
        <v>68538897.75</v>
        <stp/>
        <stp>EM_S_STM07_IS</stp>
        <stp>4</stp>
        <stp>002836.SZ</stp>
        <stp>61</stp>
        <stp>12/31/2013</stp>
        <stp>1</stp>
        <tr r="Q1294" s="1"/>
      </tp>
      <tp>
        <v>132377830.66</v>
        <stp/>
        <stp>EM_S_STM07_IS</stp>
        <stp>4</stp>
        <stp>000837.SZ</stp>
        <stp>61</stp>
        <stp>12/31/2011</stp>
        <stp>1</stp>
        <tr r="O356" s="1"/>
      </tp>
      <tp>
        <v>33323096.23</v>
        <stp/>
        <stp>EM_S_STM07_IS</stp>
        <stp>4</stp>
        <stp>002837.SZ</stp>
        <stp>61</stp>
        <stp>12/31/2013</stp>
        <stp>1</stp>
        <tr r="Q1295" s="1"/>
      </tp>
      <tp>
        <v>-27564453.77</v>
        <stp/>
        <stp>EM_S_STM07_IS</stp>
        <stp>4</stp>
        <stp>000838.SZ</stp>
        <stp>61</stp>
        <stp>12/31/2011</stp>
        <stp>1</stp>
        <tr r="O357" s="1"/>
      </tp>
      <tp>
        <v>45639332.460000001</v>
        <stp/>
        <stp>EM_S_STM07_IS</stp>
        <stp>4</stp>
        <stp>002838.SZ</stp>
        <stp>61</stp>
        <stp>12/31/2013</stp>
        <stp>1</stp>
        <tr r="Q1296" s="1"/>
      </tp>
      <tp>
        <v>146254693.99000001</v>
        <stp/>
        <stp>EM_S_STM07_IS</stp>
        <stp>4</stp>
        <stp>000839.SZ</stp>
        <stp>61</stp>
        <stp>12/31/2011</stp>
        <stp>1</stp>
        <tr r="O358" s="1"/>
      </tp>
      <tp>
        <v>216834782.50999999</v>
        <stp/>
        <stp>EM_S_STM07_IS</stp>
        <stp>4</stp>
        <stp>000800.SZ</stp>
        <stp>61</stp>
        <stp>12/31/2011</stp>
        <stp>1</stp>
        <tr r="O328" s="1"/>
      </tp>
      <tp>
        <v>31706339.07</v>
        <stp/>
        <stp>EM_S_STM07_IS</stp>
        <stp>4</stp>
        <stp>002800.SZ</stp>
        <stp>61</stp>
        <stp>12/31/2013</stp>
        <stp>1</stp>
        <tr r="Q1261" s="1"/>
      </tp>
      <tp>
        <v>54301820.670000002</v>
        <stp/>
        <stp>EM_S_STM07_IS</stp>
        <stp>4</stp>
        <stp>000801.SZ</stp>
        <stp>61</stp>
        <stp>12/31/2011</stp>
        <stp>1</stp>
        <tr r="O329" s="1"/>
      </tp>
      <tp>
        <v>61393150.140000001</v>
        <stp/>
        <stp>EM_S_STM07_IS</stp>
        <stp>4</stp>
        <stp>002801.SZ</stp>
        <stp>61</stp>
        <stp>12/31/2013</stp>
        <stp>1</stp>
        <tr r="Q1262" s="1"/>
      </tp>
      <tp>
        <v>8728330.4800000004</v>
        <stp/>
        <stp>EM_S_STM07_IS</stp>
        <stp>4</stp>
        <stp>000802.SZ</stp>
        <stp>61</stp>
        <stp>12/31/2011</stp>
        <stp>1</stp>
        <tr r="O330" s="1"/>
      </tp>
      <tp>
        <v>41458837.600000001</v>
        <stp/>
        <stp>EM_S_STM07_IS</stp>
        <stp>4</stp>
        <stp>002802.SZ</stp>
        <stp>61</stp>
        <stp>12/31/2013</stp>
        <stp>1</stp>
        <tr r="Q1263" s="1"/>
      </tp>
      <tp>
        <v>3353347.51</v>
        <stp/>
        <stp>EM_S_STM07_IS</stp>
        <stp>4</stp>
        <stp>000803.SZ</stp>
        <stp>61</stp>
        <stp>12/31/2011</stp>
        <stp>1</stp>
        <tr r="O331" s="1"/>
      </tp>
      <tp>
        <v>36332091.710000001</v>
        <stp/>
        <stp>EM_S_STM07_IS</stp>
        <stp>4</stp>
        <stp>002803.SZ</stp>
        <stp>61</stp>
        <stp>12/31/2013</stp>
        <stp>1</stp>
        <tr r="Q1264" s="1"/>
      </tp>
      <tp>
        <v>21131064.829999998</v>
        <stp/>
        <stp>EM_S_STM07_IS</stp>
        <stp>4</stp>
        <stp>002805.SZ</stp>
        <stp>61</stp>
        <stp>12/31/2013</stp>
        <stp>1</stp>
        <tr r="Q1265" s="1"/>
      </tp>
      <tp>
        <v>-178375048.08000001</v>
        <stp/>
        <stp>EM_S_STM07_IS</stp>
        <stp>4</stp>
        <stp>000806.SZ</stp>
        <stp>61</stp>
        <stp>12/31/2011</stp>
        <stp>1</stp>
        <tr r="O332" s="1"/>
      </tp>
      <tp>
        <v>24965339.57</v>
        <stp/>
        <stp>EM_S_STM07_IS</stp>
        <stp>4</stp>
        <stp>002806.SZ</stp>
        <stp>61</stp>
        <stp>12/31/2013</stp>
        <stp>1</stp>
        <tr r="Q1266" s="1"/>
      </tp>
      <tp>
        <v>96721876.430000007</v>
        <stp/>
        <stp>EM_S_STM07_IS</stp>
        <stp>4</stp>
        <stp>000807.SZ</stp>
        <stp>61</stp>
        <stp>12/31/2011</stp>
        <stp>1</stp>
        <tr r="O333" s="1"/>
      </tp>
      <tp>
        <v>999722000</v>
        <stp/>
        <stp>EM_S_STM07_IS</stp>
        <stp>4</stp>
        <stp>002807.SZ</stp>
        <stp>61</stp>
        <stp>12/31/2013</stp>
        <stp>1</stp>
        <tr r="Q1267" s="1"/>
      </tp>
      <tp>
        <v>39136430.210000001</v>
        <stp/>
        <stp>EM_S_STM07_IS</stp>
        <stp>4</stp>
        <stp>002808.SZ</stp>
        <stp>61</stp>
        <stp>12/31/2013</stp>
        <stp>1</stp>
        <tr r="Q1268" s="1"/>
      </tp>
      <tp>
        <v>607046982.63</v>
        <stp/>
        <stp>EM_S_STM07_IS</stp>
        <stp>4</stp>
        <stp>000809.SZ</stp>
        <stp>61</stp>
        <stp>12/31/2011</stp>
        <stp>1</stp>
        <tr r="O334" s="1"/>
      </tp>
      <tp>
        <v>60019916.840000004</v>
        <stp/>
        <stp>EM_S_STM07_IS</stp>
        <stp>4</stp>
        <stp>002809.SZ</stp>
        <stp>61</stp>
        <stp>12/31/2013</stp>
        <stp>1</stp>
        <tr r="Q1269" s="1"/>
      </tp>
      <tp>
        <v>55833565.060000002</v>
        <stp/>
        <stp>EM_S_STM07_IS</stp>
        <stp>4</stp>
        <stp>000810.SZ</stp>
        <stp>61</stp>
        <stp>12/31/2011</stp>
        <stp>1</stp>
        <tr r="O335" s="1"/>
      </tp>
      <tp>
        <v>62192947.189999998</v>
        <stp/>
        <stp>EM_S_STM07_IS</stp>
        <stp>4</stp>
        <stp>002810.SZ</stp>
        <stp>61</stp>
        <stp>12/31/2013</stp>
        <stp>1</stp>
        <tr r="Q1270" s="1"/>
      </tp>
      <tp>
        <v>157662313.41</v>
        <stp/>
        <stp>EM_S_STM07_IS</stp>
        <stp>4</stp>
        <stp>000811.SZ</stp>
        <stp>61</stp>
        <stp>12/31/2011</stp>
        <stp>1</stp>
        <tr r="O336" s="1"/>
      </tp>
      <tp>
        <v>104173642.01000001</v>
        <stp/>
        <stp>EM_S_STM07_IS</stp>
        <stp>4</stp>
        <stp>002811.SZ</stp>
        <stp>61</stp>
        <stp>12/31/2013</stp>
        <stp>1</stp>
        <tr r="Q1271" s="1"/>
      </tp>
      <tp>
        <v>67455519.680000007</v>
        <stp/>
        <stp>EM_S_STM07_IS</stp>
        <stp>4</stp>
        <stp>000812.SZ</stp>
        <stp>61</stp>
        <stp>12/31/2011</stp>
        <stp>1</stp>
        <tr r="O337" s="1"/>
      </tp>
      <tp>
        <v>124831558.52</v>
        <stp/>
        <stp>EM_S_STM07_IS</stp>
        <stp>4</stp>
        <stp>002812.SZ</stp>
        <stp>61</stp>
        <stp>12/31/2013</stp>
        <stp>1</stp>
        <tr r="Q1272" s="1"/>
      </tp>
      <tp>
        <v>3471827.91</v>
        <stp/>
        <stp>EM_S_STM07_IS</stp>
        <stp>4</stp>
        <stp>000813.SZ</stp>
        <stp>61</stp>
        <stp>12/31/2011</stp>
        <stp>1</stp>
        <tr r="O338" s="1"/>
      </tp>
      <tp>
        <v>76215749.590000004</v>
        <stp/>
        <stp>EM_S_STM07_IS</stp>
        <stp>4</stp>
        <stp>002813.SZ</stp>
        <stp>61</stp>
        <stp>12/31/2013</stp>
        <stp>1</stp>
        <tr r="Q1273" s="1"/>
      </tp>
      <tp>
        <v>-189744294.50999999</v>
        <stp/>
        <stp>EM_S_STM07_IS</stp>
        <stp>4</stp>
        <stp>000815.SZ</stp>
        <stp>61</stp>
        <stp>12/31/2011</stp>
        <stp>1</stp>
        <tr r="O339" s="1"/>
      </tp>
      <tp>
        <v>119708822.73</v>
        <stp/>
        <stp>EM_S_STM07_IS</stp>
        <stp>4</stp>
        <stp>002815.SZ</stp>
        <stp>61</stp>
        <stp>12/31/2013</stp>
        <stp>1</stp>
        <tr r="Q1274" s="1"/>
      </tp>
      <tp>
        <v>60100136.399999999</v>
        <stp/>
        <stp>EM_S_STM07_IS</stp>
        <stp>4</stp>
        <stp>000816.SZ</stp>
        <stp>61</stp>
        <stp>12/31/2011</stp>
        <stp>1</stp>
        <tr r="O340" s="1"/>
      </tp>
      <tp>
        <v>39456341.530000001</v>
        <stp/>
        <stp>EM_S_STM07_IS</stp>
        <stp>4</stp>
        <stp>002816.SZ</stp>
        <stp>61</stp>
        <stp>12/31/2013</stp>
        <stp>1</stp>
        <tr r="Q1275" s="1"/>
      </tp>
      <tp>
        <v>47983298.009999998</v>
        <stp/>
        <stp>EM_S_STM07_IS</stp>
        <stp>4</stp>
        <stp>002817.SZ</stp>
        <stp>61</stp>
        <stp>12/31/2013</stp>
        <stp>1</stp>
        <tr r="Q1276" s="1"/>
      </tp>
      <tp>
        <v>118543020.84</v>
        <stp/>
        <stp>EM_S_STM07_IS</stp>
        <stp>4</stp>
        <stp>000818.SZ</stp>
        <stp>61</stp>
        <stp>12/31/2011</stp>
        <stp>1</stp>
        <tr r="O341" s="1"/>
      </tp>
      <tp>
        <v>304573952.44999999</v>
        <stp/>
        <stp>EM_S_STM07_IS</stp>
        <stp>4</stp>
        <stp>002818.SZ</stp>
        <stp>61</stp>
        <stp>12/31/2013</stp>
        <stp>1</stp>
        <tr r="Q1277" s="1"/>
      </tp>
      <tp>
        <v>38270806.829999998</v>
        <stp/>
        <stp>EM_S_STM07_IS</stp>
        <stp>4</stp>
        <stp>000819.SZ</stp>
        <stp>61</stp>
        <stp>12/31/2011</stp>
        <stp>1</stp>
        <tr r="O342" s="1"/>
      </tp>
      <tp>
        <v>30202797.239999998</v>
        <stp/>
        <stp>EM_S_STM07_IS</stp>
        <stp>4</stp>
        <stp>002819.SZ</stp>
        <stp>61</stp>
        <stp>12/31/2013</stp>
        <stp>1</stp>
        <tr r="Q1278" s="1"/>
      </tp>
      <tp>
        <v>306838318.97000003</v>
        <stp/>
        <stp>EM_S_STM07_IS</stp>
        <stp>4</stp>
        <stp>000860.SZ</stp>
        <stp>61</stp>
        <stp>12/31/2011</stp>
        <stp>1</stp>
        <tr r="O366" s="1"/>
      </tp>
      <tp>
        <v>387172731.38999999</v>
        <stp/>
        <stp>EM_S_STM07_IS</stp>
        <stp>4</stp>
        <stp>000861.SZ</stp>
        <stp>61</stp>
        <stp>12/31/2011</stp>
        <stp>1</stp>
        <tr r="O367" s="1"/>
      </tp>
      <tp>
        <v>49041485.270000003</v>
        <stp/>
        <stp>EM_S_STM07_IS</stp>
        <stp>4</stp>
        <stp>000862.SZ</stp>
        <stp>61</stp>
        <stp>12/31/2011</stp>
        <stp>1</stp>
        <tr r="O368" s="1"/>
      </tp>
      <tp>
        <v>234695258.00999999</v>
        <stp/>
        <stp>EM_S_STM07_IS</stp>
        <stp>4</stp>
        <stp>000863.SZ</stp>
        <stp>61</stp>
        <stp>12/31/2011</stp>
        <stp>1</stp>
        <tr r="O369" s="1"/>
      </tp>
      <tp>
        <v>98138870.700000003</v>
        <stp/>
        <stp>EM_S_STM07_IS</stp>
        <stp>4</stp>
        <stp>000868.SZ</stp>
        <stp>61</stp>
        <stp>12/31/2011</stp>
        <stp>1</stp>
        <tr r="O370" s="1"/>
      </tp>
      <tp>
        <v>1907208732</v>
        <stp/>
        <stp>EM_S_STM07_IS</stp>
        <stp>4</stp>
        <stp>000869.SZ</stp>
        <stp>61</stp>
        <stp>12/31/2011</stp>
        <stp>1</stp>
        <tr r="O371" s="1"/>
      </tp>
      <tp>
        <v>13529771.34</v>
        <stp/>
        <stp>EM_S_STM07_IS</stp>
        <stp>4</stp>
        <stp>000875.SZ</stp>
        <stp>61</stp>
        <stp>12/31/2011</stp>
        <stp>1</stp>
        <tr r="O372" s="1"/>
      </tp>
      <tp>
        <v>2642814487.9000001</v>
        <stp/>
        <stp>EM_S_STM07_IS</stp>
        <stp>4</stp>
        <stp>000876.SZ</stp>
        <stp>61</stp>
        <stp>12/31/2011</stp>
        <stp>1</stp>
        <tr r="O373" s="1"/>
      </tp>
      <tp>
        <v>1130222179.6099999</v>
        <stp/>
        <stp>EM_S_STM07_IS</stp>
        <stp>4</stp>
        <stp>000877.SZ</stp>
        <stp>61</stp>
        <stp>12/31/2011</stp>
        <stp>1</stp>
        <tr r="O374" s="1"/>
      </tp>
      <tp>
        <v>621938666.53999996</v>
        <stp/>
        <stp>EM_S_STM07_IS</stp>
        <stp>4</stp>
        <stp>000878.SZ</stp>
        <stp>61</stp>
        <stp>12/31/2011</stp>
        <stp>1</stp>
        <tr r="O375" s="1"/>
      </tp>
      <tp>
        <v>56727600.359999999</v>
        <stp/>
        <stp>EM_S_STM07_IS</stp>
        <stp>4</stp>
        <stp>002840.SZ</stp>
        <stp>61</stp>
        <stp>12/31/2013</stp>
        <stp>1</stp>
        <tr r="Q1297" s="1"/>
      </tp>
      <tp>
        <v>193413476.77000001</v>
        <stp/>
        <stp>EM_S_STM07_IS</stp>
        <stp>4</stp>
        <stp>000848.SZ</stp>
        <stp>61</stp>
        <stp>12/31/2011</stp>
        <stp>1</stp>
        <tr r="O359" s="1"/>
      </tp>
      <tp>
        <v>304797338.74000001</v>
        <stp/>
        <stp>EM_S_STM07_IS</stp>
        <stp>4</stp>
        <stp>000850.SZ</stp>
        <stp>61</stp>
        <stp>12/31/2011</stp>
        <stp>1</stp>
        <tr r="O360" s="1"/>
      </tp>
      <tp>
        <v>23473158.66</v>
        <stp/>
        <stp>EM_S_STM07_IS</stp>
        <stp>4</stp>
        <stp>000851.SZ</stp>
        <stp>61</stp>
        <stp>12/31/2011</stp>
        <stp>1</stp>
        <tr r="O361" s="1"/>
      </tp>
      <tp>
        <v>104425396.20999999</v>
        <stp/>
        <stp>EM_S_STM07_IS</stp>
        <stp>4</stp>
        <stp>000852.SZ</stp>
        <stp>61</stp>
        <stp>12/31/2011</stp>
        <stp>1</stp>
        <tr r="O362" s="1"/>
      </tp>
      <tp>
        <v>69736355.560000002</v>
        <stp/>
        <stp>EM_S_STM07_IS</stp>
        <stp>4</stp>
        <stp>000856.SZ</stp>
        <stp>61</stp>
        <stp>12/31/2011</stp>
        <stp>1</stp>
        <tr r="O363" s="1"/>
      </tp>
      <tp>
        <v>6157465187.4099998</v>
        <stp/>
        <stp>EM_S_STM07_IS</stp>
        <stp>4</stp>
        <stp>000858.SZ</stp>
        <stp>61</stp>
        <stp>12/31/2011</stp>
        <stp>1</stp>
        <tr r="O364" s="1"/>
      </tp>
      <tp>
        <v>22399592.82</v>
        <stp/>
        <stp>EM_S_STM07_IS</stp>
        <stp>4</stp>
        <stp>000859.SZ</stp>
        <stp>61</stp>
        <stp>12/31/2011</stp>
        <stp>1</stp>
        <tr r="O365" s="1"/>
      </tp>
      <tp>
        <v>393844603.24000001</v>
        <stp/>
        <stp>EM_S_STM07_IS</stp>
        <stp>4</stp>
        <stp>600880.SH</stp>
        <stp>61</stp>
        <stp>12/31/2011</stp>
        <stp>1</stp>
        <tr r="O2626" s="1"/>
      </tp>
      <tp>
        <v>813154280.38999999</v>
        <stp/>
        <stp>EM_S_STM07_IS</stp>
        <stp>4</stp>
        <stp>601880.SH</stp>
        <stp>61</stp>
        <stp>12/31/2010</stp>
        <stp>1</stp>
        <tr r="N2813" s="1"/>
      </tp>
      <tp>
        <v>748438972.22000003</v>
        <stp/>
        <stp>EM_S_STM07_IS</stp>
        <stp>4</stp>
        <stp>600881.SH</stp>
        <stp>61</stp>
        <stp>12/31/2011</stp>
        <stp>1</stp>
        <tr r="O2627" s="1"/>
      </tp>
      <tp>
        <v>-380878001.14999998</v>
        <stp/>
        <stp>EM_S_STM07_IS</stp>
        <stp>4</stp>
        <stp>600882.SH</stp>
        <stp>61</stp>
        <stp>12/31/2011</stp>
        <stp>1</stp>
        <tr r="O2628" s="1"/>
      </tp>
      <tp t="s">
        <v/>
        <stp/>
        <stp>EM_S_STM07_IS</stp>
        <stp>4</stp>
        <stp>601882.SH</stp>
        <stp>61</stp>
        <stp>12/31/2010</stp>
        <stp>1</stp>
        <tr r="N2814" s="1"/>
      </tp>
      <tp>
        <v>165412040.22</v>
        <stp/>
        <stp>EM_S_STM07_IS</stp>
        <stp>4</stp>
        <stp>600883.SH</stp>
        <stp>61</stp>
        <stp>12/31/2011</stp>
        <stp>1</stp>
        <tr r="O2629" s="1"/>
      </tp>
      <tp>
        <v>125036547</v>
        <stp/>
        <stp>EM_S_STM07_IS</stp>
        <stp>4</stp>
        <stp>603883.SH</stp>
        <stp>61</stp>
        <stp>12/31/2012</stp>
        <stp>1</stp>
        <tr r="P3038" s="1"/>
      </tp>
      <tp>
        <v>153396217.78</v>
        <stp/>
        <stp>EM_S_STM07_IS</stp>
        <stp>4</stp>
        <stp>600884.SH</stp>
        <stp>61</stp>
        <stp>12/31/2011</stp>
        <stp>1</stp>
        <tr r="O2630" s="1"/>
      </tp>
      <tp>
        <v>-136469974.56999999</v>
        <stp/>
        <stp>EM_S_STM07_IS</stp>
        <stp>4</stp>
        <stp>600885.SH</stp>
        <stp>61</stp>
        <stp>12/31/2011</stp>
        <stp>1</stp>
        <tr r="O2631" s="1"/>
      </tp>
      <tp>
        <v>229533905.41999999</v>
        <stp/>
        <stp>EM_S_STM07_IS</stp>
        <stp>4</stp>
        <stp>603885.SH</stp>
        <stp>61</stp>
        <stp>12/31/2012</stp>
        <stp>1</stp>
        <tr r="P3039" s="1"/>
      </tp>
      <tp>
        <v>259256058.41</v>
        <stp/>
        <stp>EM_S_STM07_IS</stp>
        <stp>4</stp>
        <stp>600886.SH</stp>
        <stp>61</stp>
        <stp>12/31/2011</stp>
        <stp>1</stp>
        <tr r="O2632" s="1"/>
      </tp>
      <tp>
        <v>309167038.69999999</v>
        <stp/>
        <stp>EM_S_STM07_IS</stp>
        <stp>4</stp>
        <stp>601886.SH</stp>
        <stp>61</stp>
        <stp>12/31/2010</stp>
        <stp>1</stp>
        <tr r="N2815" s="1"/>
      </tp>
      <tp>
        <v>194930099.84999999</v>
        <stp/>
        <stp>EM_S_STM07_IS</stp>
        <stp>4</stp>
        <stp>603886.SH</stp>
        <stp>61</stp>
        <stp>12/31/2012</stp>
        <stp>1</stp>
        <tr r="P3040" s="1"/>
      </tp>
      <tp>
        <v>1809219539.77</v>
        <stp/>
        <stp>EM_S_STM07_IS</stp>
        <stp>4</stp>
        <stp>600887.SH</stp>
        <stp>61</stp>
        <stp>12/31/2011</stp>
        <stp>1</stp>
        <tr r="O2633" s="1"/>
      </tp>
      <tp>
        <v>35943300</v>
        <stp/>
        <stp>EM_S_STM07_IS</stp>
        <stp>4</stp>
        <stp>603887.SH</stp>
        <stp>61</stp>
        <stp>12/31/2012</stp>
        <stp>1</stp>
        <tr r="P3041" s="1"/>
      </tp>
      <tp>
        <v>276157397.82999998</v>
        <stp/>
        <stp>EM_S_STM07_IS</stp>
        <stp>4</stp>
        <stp>600888.SH</stp>
        <stp>61</stp>
        <stp>12/31/2011</stp>
        <stp>1</stp>
        <tr r="O2634" s="1"/>
      </tp>
      <tp>
        <v>409511494.95999998</v>
        <stp/>
        <stp>EM_S_STM07_IS</stp>
        <stp>4</stp>
        <stp>601888.SH</stp>
        <stp>61</stp>
        <stp>12/31/2010</stp>
        <stp>1</stp>
        <tr r="N2816" s="1"/>
      </tp>
      <tp>
        <v>135969600</v>
        <stp/>
        <stp>EM_S_STM07_IS</stp>
        <stp>4</stp>
        <stp>603888.SH</stp>
        <stp>61</stp>
        <stp>12/31/2012</stp>
        <stp>1</stp>
        <tr r="P3042" s="1"/>
      </tp>
      <tp>
        <v>15343651.060000001</v>
        <stp/>
        <stp>EM_S_STM07_IS</stp>
        <stp>4</stp>
        <stp>600889.SH</stp>
        <stp>61</stp>
        <stp>12/31/2011</stp>
        <stp>1</stp>
        <tr r="O2635" s="1"/>
      </tp>
      <tp>
        <v>77538923.989999995</v>
        <stp/>
        <stp>EM_S_STM07_IS</stp>
        <stp>4</stp>
        <stp>603889.SH</stp>
        <stp>61</stp>
        <stp>12/31/2012</stp>
        <stp>1</stp>
        <tr r="P3043" s="1"/>
      </tp>
      <tp>
        <v>46399908.960000001</v>
        <stp/>
        <stp>EM_S_STM07_IS</stp>
        <stp>4</stp>
        <stp>600890.SH</stp>
        <stp>61</stp>
        <stp>12/31/2011</stp>
        <stp>1</stp>
        <tr r="O2636" s="1"/>
      </tp>
      <tp>
        <v>149880632.47</v>
        <stp/>
        <stp>EM_S_STM07_IS</stp>
        <stp>4</stp>
        <stp>601890.SH</stp>
        <stp>61</stp>
        <stp>12/31/2010</stp>
        <stp>1</stp>
        <tr r="N2817" s="1"/>
      </tp>
      <tp>
        <v>26992958.920000002</v>
        <stp/>
        <stp>EM_S_STM07_IS</stp>
        <stp>4</stp>
        <stp>600891.SH</stp>
        <stp>61</stp>
        <stp>12/31/2011</stp>
        <stp>1</stp>
        <tr r="O2637" s="1"/>
      </tp>
      <tp>
        <v>4582575.12</v>
        <stp/>
        <stp>EM_S_STM07_IS</stp>
        <stp>4</stp>
        <stp>600892.SH</stp>
        <stp>61</stp>
        <stp>12/31/2011</stp>
        <stp>1</stp>
        <tr r="O2638" s="1"/>
      </tp>
      <tp>
        <v>259145861.02000001</v>
        <stp/>
        <stp>EM_S_STM07_IS</stp>
        <stp>4</stp>
        <stp>600893.SH</stp>
        <stp>61</stp>
        <stp>12/31/2011</stp>
        <stp>1</stp>
        <tr r="O2639" s="1"/>
      </tp>
      <tp>
        <v>-688995017.63</v>
        <stp/>
        <stp>EM_S_STM07_IS</stp>
        <stp>4</stp>
        <stp>600894.SH</stp>
        <stp>61</stp>
        <stp>12/31/2011</stp>
        <stp>1</stp>
        <tr r="O2640" s="1"/>
      </tp>
      <tp>
        <v>466965659.91000003</v>
        <stp/>
        <stp>EM_S_STM07_IS</stp>
        <stp>4</stp>
        <stp>600895.SH</stp>
        <stp>61</stp>
        <stp>12/31/2011</stp>
        <stp>1</stp>
        <tr r="O2641" s="1"/>
      </tp>
      <tp>
        <v>12709395.74</v>
        <stp/>
        <stp>EM_S_STM07_IS</stp>
        <stp>4</stp>
        <stp>600896.SH</stp>
        <stp>61</stp>
        <stp>12/31/2011</stp>
        <stp>1</stp>
        <tr r="O2642" s="1"/>
      </tp>
      <tp>
        <v>326262062.63999999</v>
        <stp/>
        <stp>EM_S_STM07_IS</stp>
        <stp>4</stp>
        <stp>600897.SH</stp>
        <stp>61</stp>
        <stp>12/31/2011</stp>
        <stp>1</stp>
        <tr r="O2643" s="1"/>
      </tp>
      <tp>
        <v>70886052.390000001</v>
        <stp/>
        <stp>EM_S_STM07_IS</stp>
        <stp>4</stp>
        <stp>600898.SH</stp>
        <stp>61</stp>
        <stp>12/31/2011</stp>
        <stp>1</stp>
        <tr r="O2644" s="1"/>
      </tp>
      <tp>
        <v>6908978000</v>
        <stp/>
        <stp>EM_S_STM07_IS</stp>
        <stp>4</stp>
        <stp>601898.SH</stp>
        <stp>61</stp>
        <stp>12/31/2010</stp>
        <stp>1</stp>
        <tr r="N2818" s="1"/>
      </tp>
      <tp>
        <v>60256833.990000002</v>
        <stp/>
        <stp>EM_S_STM07_IS</stp>
        <stp>4</stp>
        <stp>603898.SH</stp>
        <stp>61</stp>
        <stp>12/31/2012</stp>
        <stp>1</stp>
        <tr r="P3044" s="1"/>
      </tp>
      <tp>
        <v>4827916726</v>
        <stp/>
        <stp>EM_S_STM07_IS</stp>
        <stp>4</stp>
        <stp>601899.SH</stp>
        <stp>61</stp>
        <stp>12/31/2010</stp>
        <stp>1</stp>
        <tr r="N2819" s="1"/>
      </tp>
      <tp>
        <v>225475093.41</v>
        <stp/>
        <stp>EM_S_STM07_IS</stp>
        <stp>4</stp>
        <stp>603899.SH</stp>
        <stp>61</stp>
        <stp>12/31/2012</stp>
        <stp>1</stp>
        <tr r="P3045" s="1"/>
      </tp>
      <tp>
        <v>11382900.84</v>
        <stp/>
        <stp>EM_S_STM07_IS</stp>
        <stp>4</stp>
        <stp>600860.SH</stp>
        <stp>61</stp>
        <stp>12/31/2011</stp>
        <stp>1</stp>
        <tr r="O2607" s="1"/>
      </tp>
      <tp>
        <v>81254096.879999995</v>
        <stp/>
        <stp>EM_S_STM07_IS</stp>
        <stp>4</stp>
        <stp>600861.SH</stp>
        <stp>61</stp>
        <stp>12/31/2011</stp>
        <stp>1</stp>
        <tr r="O2608" s="1"/>
      </tp>
      <tp>
        <v>138326687.81</v>
        <stp/>
        <stp>EM_S_STM07_IS</stp>
        <stp>4</stp>
        <stp>603861.SH</stp>
        <stp>61</stp>
        <stp>12/31/2012</stp>
        <stp>1</stp>
        <tr r="P3032" s="1"/>
      </tp>
      <tp>
        <v>121987546.11</v>
        <stp/>
        <stp>EM_S_STM07_IS</stp>
        <stp>4</stp>
        <stp>600862.SH</stp>
        <stp>61</stp>
        <stp>12/31/2011</stp>
        <stp>1</stp>
        <tr r="O2609" s="1"/>
      </tp>
      <tp>
        <v>655144008.14999998</v>
        <stp/>
        <stp>EM_S_STM07_IS</stp>
        <stp>4</stp>
        <stp>600863.SH</stp>
        <stp>61</stp>
        <stp>12/31/2011</stp>
        <stp>1</stp>
        <tr r="O2610" s="1"/>
      </tp>
      <tp>
        <v>285626632.67000002</v>
        <stp/>
        <stp>EM_S_STM07_IS</stp>
        <stp>4</stp>
        <stp>600864.SH</stp>
        <stp>61</stp>
        <stp>12/31/2011</stp>
        <stp>1</stp>
        <tr r="O2611" s="1"/>
      </tp>
      <tp>
        <v>78752309.549999997</v>
        <stp/>
        <stp>EM_S_STM07_IS</stp>
        <stp>4</stp>
        <stp>600865.SH</stp>
        <stp>61</stp>
        <stp>12/31/2011</stp>
        <stp>1</stp>
        <tr r="O2612" s="1"/>
      </tp>
      <tp>
        <v>87685906.439999998</v>
        <stp/>
        <stp>EM_S_STM07_IS</stp>
        <stp>4</stp>
        <stp>600866.SH</stp>
        <stp>61</stp>
        <stp>12/31/2011</stp>
        <stp>1</stp>
        <tr r="O2613" s="1"/>
      </tp>
      <tp>
        <v>4203133516.8200002</v>
        <stp/>
        <stp>EM_S_STM07_IS</stp>
        <stp>4</stp>
        <stp>601866.SH</stp>
        <stp>61</stp>
        <stp>12/31/2010</stp>
        <stp>1</stp>
        <tr r="N2810" s="1"/>
      </tp>
      <tp>
        <v>215158561.66999999</v>
        <stp/>
        <stp>EM_S_STM07_IS</stp>
        <stp>4</stp>
        <stp>603866.SH</stp>
        <stp>61</stp>
        <stp>12/31/2012</stp>
        <stp>1</stp>
        <tr r="P3033" s="1"/>
      </tp>
      <tp>
        <v>363981453.37</v>
        <stp/>
        <stp>EM_S_STM07_IS</stp>
        <stp>4</stp>
        <stp>600867.SH</stp>
        <stp>61</stp>
        <stp>12/31/2011</stp>
        <stp>1</stp>
        <tr r="O2614" s="1"/>
      </tp>
      <tp>
        <v>9886394.9299999997</v>
        <stp/>
        <stp>EM_S_STM07_IS</stp>
        <stp>4</stp>
        <stp>600868.SH</stp>
        <stp>61</stp>
        <stp>12/31/2011</stp>
        <stp>1</stp>
        <tr r="O2615" s="1"/>
      </tp>
      <tp>
        <v>194881500</v>
        <stp/>
        <stp>EM_S_STM07_IS</stp>
        <stp>4</stp>
        <stp>603868.SH</stp>
        <stp>61</stp>
        <stp>12/31/2012</stp>
        <stp>1</stp>
        <tr r="P3034" s="1"/>
      </tp>
      <tp>
        <v>330219314.37</v>
        <stp/>
        <stp>EM_S_STM07_IS</stp>
        <stp>4</stp>
        <stp>600869.SH</stp>
        <stp>61</stp>
        <stp>12/31/2011</stp>
        <stp>1</stp>
        <tr r="O2616" s="1"/>
      </tp>
      <tp>
        <v>44747976.479999997</v>
        <stp/>
        <stp>EM_S_STM07_IS</stp>
        <stp>4</stp>
        <stp>603869.SH</stp>
        <stp>61</stp>
        <stp>12/31/2012</stp>
        <stp>1</stp>
        <tr r="P3035" s="1"/>
      </tp>
      <tp>
        <v>10579631.779999999</v>
        <stp/>
        <stp>EM_S_STM07_IS</stp>
        <stp>4</stp>
        <stp>600870.SH</stp>
        <stp>61</stp>
        <stp>12/31/2011</stp>
        <stp>1</stp>
        <tr r="O2617" s="1"/>
      </tp>
      <tp>
        <v>839043000</v>
        <stp/>
        <stp>EM_S_STM07_IS</stp>
        <stp>4</stp>
        <stp>600871.SH</stp>
        <stp>61</stp>
        <stp>12/31/2011</stp>
        <stp>1</stp>
        <tr r="O2618" s="1"/>
      </tp>
      <tp>
        <v>130473145.79000001</v>
        <stp/>
        <stp>EM_S_STM07_IS</stp>
        <stp>4</stp>
        <stp>600872.SH</stp>
        <stp>61</stp>
        <stp>12/31/2011</stp>
        <stp>1</stp>
        <tr r="O2619" s="1"/>
      </tp>
      <tp>
        <v>615800466</v>
        <stp/>
        <stp>EM_S_STM07_IS</stp>
        <stp>4</stp>
        <stp>601872.SH</stp>
        <stp>61</stp>
        <stp>12/31/2010</stp>
        <stp>1</stp>
        <tr r="N2811" s="1"/>
      </tp>
      <tp>
        <v>719501893.74000001</v>
        <stp/>
        <stp>EM_S_STM07_IS</stp>
        <stp>4</stp>
        <stp>600873.SH</stp>
        <stp>61</stp>
        <stp>12/31/2011</stp>
        <stp>1</stp>
        <tr r="O2620" s="1"/>
      </tp>
      <tp>
        <v>275786000</v>
        <stp/>
        <stp>EM_S_STM07_IS</stp>
        <stp>4</stp>
        <stp>600874.SH</stp>
        <stp>61</stp>
        <stp>12/31/2011</stp>
        <stp>1</stp>
        <tr r="O2621" s="1"/>
      </tp>
      <tp>
        <v>3056227705.5</v>
        <stp/>
        <stp>EM_S_STM07_IS</stp>
        <stp>4</stp>
        <stp>600875.SH</stp>
        <stp>61</stp>
        <stp>12/31/2011</stp>
        <stp>1</stp>
        <tr r="O2622" s="1"/>
      </tp>
      <tp>
        <v>12334559.6</v>
        <stp/>
        <stp>EM_S_STM07_IS</stp>
        <stp>4</stp>
        <stp>600876.SH</stp>
        <stp>61</stp>
        <stp>12/31/2011</stp>
        <stp>1</stp>
        <tr r="O2623" s="1"/>
      </tp>
      <tp>
        <v>-252870486.38</v>
        <stp/>
        <stp>EM_S_STM07_IS</stp>
        <stp>4</stp>
        <stp>600877.SH</stp>
        <stp>61</stp>
        <stp>12/31/2011</stp>
        <stp>1</stp>
        <tr r="O2624" s="1"/>
      </tp>
      <tp>
        <v>639152605.99000001</v>
        <stp/>
        <stp>EM_S_STM07_IS</stp>
        <stp>4</stp>
        <stp>601877.SH</stp>
        <stp>61</stp>
        <stp>12/31/2010</stp>
        <stp>1</stp>
        <tr r="N2812" s="1"/>
      </tp>
      <tp>
        <v>100327300</v>
        <stp/>
        <stp>EM_S_STM07_IS</stp>
        <stp>4</stp>
        <stp>603877.SH</stp>
        <stp>61</stp>
        <stp>12/31/2012</stp>
        <stp>1</stp>
        <tr r="P3036" s="1"/>
      </tp>
      <tp>
        <v>116790078.01000001</v>
        <stp/>
        <stp>EM_S_STM07_IS</stp>
        <stp>4</stp>
        <stp>603878.SH</stp>
        <stp>61</stp>
        <stp>12/31/2012</stp>
        <stp>1</stp>
        <tr r="P3037" s="1"/>
      </tp>
      <tp>
        <v>168431170.02000001</v>
        <stp/>
        <stp>EM_S_STM07_IS</stp>
        <stp>4</stp>
        <stp>600879.SH</stp>
        <stp>61</stp>
        <stp>12/31/2011</stp>
        <stp>1</stp>
        <tr r="O2625" s="1"/>
      </tp>
      <tp>
        <v>207306920.41</v>
        <stp/>
        <stp>EM_S_STM07_IS</stp>
        <stp>4</stp>
        <stp>600841.SH</stp>
        <stp>61</stp>
        <stp>12/31/2011</stp>
        <stp>1</stp>
        <tr r="O2591" s="1"/>
      </tp>
      <tp>
        <v>112665111.88</v>
        <stp/>
        <stp>EM_S_STM07_IS</stp>
        <stp>4</stp>
        <stp>600843.SH</stp>
        <stp>61</stp>
        <stp>12/31/2011</stp>
        <stp>1</stp>
        <tr r="O2592" s="1"/>
      </tp>
      <tp>
        <v>54807937.93</v>
        <stp/>
        <stp>EM_S_STM07_IS</stp>
        <stp>4</stp>
        <stp>603843.SH</stp>
        <stp>61</stp>
        <stp>12/31/2012</stp>
        <stp>1</stp>
        <tr r="P3029" s="1"/>
      </tp>
      <tp>
        <v>-294420217.93000001</v>
        <stp/>
        <stp>EM_S_STM07_IS</stp>
        <stp>4</stp>
        <stp>600844.SH</stp>
        <stp>61</stp>
        <stp>12/31/2011</stp>
        <stp>1</stp>
        <tr r="O2593" s="1"/>
      </tp>
      <tp>
        <v>245578674.13999999</v>
        <stp/>
        <stp>EM_S_STM07_IS</stp>
        <stp>4</stp>
        <stp>600845.SH</stp>
        <stp>61</stp>
        <stp>12/31/2011</stp>
        <stp>1</stp>
        <tr r="O2594" s="1"/>
      </tp>
      <tp>
        <v>113696898.95999999</v>
        <stp/>
        <stp>EM_S_STM07_IS</stp>
        <stp>4</stp>
        <stp>600846.SH</stp>
        <stp>61</stp>
        <stp>12/31/2011</stp>
        <stp>1</stp>
        <tr r="O2595" s="1"/>
      </tp>
      <tp>
        <v>3504797.54</v>
        <stp/>
        <stp>EM_S_STM07_IS</stp>
        <stp>4</stp>
        <stp>600847.SH</stp>
        <stp>61</stp>
        <stp>12/31/2011</stp>
        <stp>1</stp>
        <tr r="O2596" s="1"/>
      </tp>
      <tp>
        <v>6283353.4299999997</v>
        <stp/>
        <stp>EM_S_STM07_IS</stp>
        <stp>4</stp>
        <stp>600848.SH</stp>
        <stp>61</stp>
        <stp>12/31/2011</stp>
        <stp>1</stp>
        <tr r="O2597" s="1"/>
      </tp>
      <tp>
        <v>19337258.829999998</v>
        <stp/>
        <stp>EM_S_STM07_IS</stp>
        <stp>4</stp>
        <stp>600850.SH</stp>
        <stp>61</stp>
        <stp>12/31/2011</stp>
        <stp>1</stp>
        <tr r="O2598" s="1"/>
      </tp>
      <tp>
        <v>38153878.479999997</v>
        <stp/>
        <stp>EM_S_STM07_IS</stp>
        <stp>4</stp>
        <stp>600851.SH</stp>
        <stp>61</stp>
        <stp>12/31/2011</stp>
        <stp>1</stp>
        <tr r="O2599" s="1"/>
      </tp>
      <tp>
        <v>35579576.82</v>
        <stp/>
        <stp>EM_S_STM07_IS</stp>
        <stp>4</stp>
        <stp>600853.SH</stp>
        <stp>61</stp>
        <stp>12/31/2011</stp>
        <stp>1</stp>
        <tr r="O2600" s="1"/>
      </tp>
      <tp>
        <v>18373359.199999999</v>
        <stp/>
        <stp>EM_S_STM07_IS</stp>
        <stp>4</stp>
        <stp>600854.SH</stp>
        <stp>61</stp>
        <stp>12/31/2011</stp>
        <stp>1</stp>
        <tr r="O2601" s="1"/>
      </tp>
      <tp>
        <v>32549929.579999998</v>
        <stp/>
        <stp>EM_S_STM07_IS</stp>
        <stp>4</stp>
        <stp>600855.SH</stp>
        <stp>61</stp>
        <stp>12/31/2011</stp>
        <stp>1</stp>
        <tr r="O2602" s="1"/>
      </tp>
      <tp>
        <v>7277970.9000000004</v>
        <stp/>
        <stp>EM_S_STM07_IS</stp>
        <stp>4</stp>
        <stp>600856.SH</stp>
        <stp>61</stp>
        <stp>12/31/2011</stp>
        <stp>1</stp>
        <tr r="O2603" s="1"/>
      </tp>
      <tp>
        <v>69036558.109999999</v>
        <stp/>
        <stp>EM_S_STM07_IS</stp>
        <stp>4</stp>
        <stp>600857.SH</stp>
        <stp>61</stp>
        <stp>12/31/2011</stp>
        <stp>1</stp>
        <tr r="O2604" s="1"/>
      </tp>
      <tp>
        <v>139871000000</v>
        <stp/>
        <stp>EM_S_STM07_IS</stp>
        <stp>4</stp>
        <stp>601857.SH</stp>
        <stp>61</stp>
        <stp>12/31/2010</stp>
        <stp>1</stp>
        <tr r="N2809" s="1"/>
      </tp>
      <tp>
        <v>115664924.98</v>
        <stp/>
        <stp>EM_S_STM07_IS</stp>
        <stp>4</stp>
        <stp>600858.SH</stp>
        <stp>61</stp>
        <stp>12/31/2011</stp>
        <stp>1</stp>
        <tr r="O2605" s="1"/>
      </tp>
      <tp>
        <v>1251331299.03</v>
        <stp/>
        <stp>EM_S_STM07_IS</stp>
        <stp>4</stp>
        <stp>603858.SH</stp>
        <stp>61</stp>
        <stp>12/31/2012</stp>
        <stp>1</stp>
        <tr r="P3030" s="1"/>
      </tp>
      <tp>
        <v>582627320.50999999</v>
        <stp/>
        <stp>EM_S_STM07_IS</stp>
        <stp>4</stp>
        <stp>600859.SH</stp>
        <stp>61</stp>
        <stp>12/31/2011</stp>
        <stp>1</stp>
        <tr r="O2606" s="1"/>
      </tp>
      <tp>
        <v>49435220.109999999</v>
        <stp/>
        <stp>EM_S_STM07_IS</stp>
        <stp>4</stp>
        <stp>603859.SH</stp>
        <stp>61</stp>
        <stp>12/31/2012</stp>
        <stp>1</stp>
        <tr r="P3031" s="1"/>
      </tp>
      <tp>
        <v>517190087.75</v>
        <stp/>
        <stp>EM_S_STM07_IS</stp>
        <stp>4</stp>
        <stp>600820.SH</stp>
        <stp>61</stp>
        <stp>12/31/2011</stp>
        <stp>1</stp>
        <tr r="O2572" s="1"/>
      </tp>
      <tp>
        <v>7809350.3600000003</v>
        <stp/>
        <stp>EM_S_STM07_IS</stp>
        <stp>4</stp>
        <stp>600821.SH</stp>
        <stp>61</stp>
        <stp>12/31/2011</stp>
        <stp>1</stp>
        <tr r="O2573" s="1"/>
      </tp>
      <tp>
        <v>106274664.22</v>
        <stp/>
        <stp>EM_S_STM07_IS</stp>
        <stp>4</stp>
        <stp>600822.SH</stp>
        <stp>61</stp>
        <stp>12/31/2011</stp>
        <stp>1</stp>
        <tr r="O2574" s="1"/>
      </tp>
      <tp>
        <v>47919191.100000001</v>
        <stp/>
        <stp>EM_S_STM07_IS</stp>
        <stp>4</stp>
        <stp>603822.SH</stp>
        <stp>61</stp>
        <stp>12/31/2012</stp>
        <stp>1</stp>
        <tr r="P3025" s="1"/>
      </tp>
      <tp>
        <v>1183719267.8299999</v>
        <stp/>
        <stp>EM_S_STM07_IS</stp>
        <stp>4</stp>
        <stp>600823.SH</stp>
        <stp>61</stp>
        <stp>12/31/2011</stp>
        <stp>1</stp>
        <tr r="O2575" s="1"/>
      </tp>
      <tp>
        <v>87901200</v>
        <stp/>
        <stp>EM_S_STM07_IS</stp>
        <stp>4</stp>
        <stp>603823.SH</stp>
        <stp>61</stp>
        <stp>12/31/2012</stp>
        <stp>1</stp>
        <tr r="P3026" s="1"/>
      </tp>
      <tp>
        <v>135642694.06</v>
        <stp/>
        <stp>EM_S_STM07_IS</stp>
        <stp>4</stp>
        <stp>600824.SH</stp>
        <stp>61</stp>
        <stp>12/31/2011</stp>
        <stp>1</stp>
        <tr r="O2576" s="1"/>
      </tp>
      <tp>
        <v>180490676.97999999</v>
        <stp/>
        <stp>EM_S_STM07_IS</stp>
        <stp>4</stp>
        <stp>600825.SH</stp>
        <stp>61</stp>
        <stp>12/31/2011</stp>
        <stp>1</stp>
        <tr r="O2577" s="1"/>
      </tp>
      <tp>
        <v>52223538.479999997</v>
        <stp/>
        <stp>EM_S_STM07_IS</stp>
        <stp>4</stp>
        <stp>600826.SH</stp>
        <stp>61</stp>
        <stp>12/31/2011</stp>
        <stp>1</stp>
        <tr r="O2578" s="1"/>
      </tp>
      <tp>
        <v>1391795457.8</v>
        <stp/>
        <stp>EM_S_STM07_IS</stp>
        <stp>4</stp>
        <stp>600827.SH</stp>
        <stp>61</stp>
        <stp>12/31/2011</stp>
        <stp>1</stp>
        <tr r="O2579" s="1"/>
      </tp>
      <tp>
        <v>195730354.87</v>
        <stp/>
        <stp>EM_S_STM07_IS</stp>
        <stp>4</stp>
        <stp>600828.SH</stp>
        <stp>61</stp>
        <stp>12/31/2011</stp>
        <stp>1</stp>
        <tr r="O2580" s="1"/>
      </tp>
      <tp>
        <v>64510800</v>
        <stp/>
        <stp>EM_S_STM07_IS</stp>
        <stp>4</stp>
        <stp>603828.SH</stp>
        <stp>61</stp>
        <stp>12/31/2012</stp>
        <stp>1</stp>
        <tr r="P3027" s="1"/>
      </tp>
      <tp>
        <v>398595494.52999997</v>
        <stp/>
        <stp>EM_S_STM07_IS</stp>
        <stp>4</stp>
        <stp>600829.SH</stp>
        <stp>61</stp>
        <stp>12/31/2011</stp>
        <stp>1</stp>
        <tr r="O2581" s="1"/>
      </tp>
      <tp>
        <v>188220945.75999999</v>
        <stp/>
        <stp>EM_S_STM07_IS</stp>
        <stp>4</stp>
        <stp>600830.SH</stp>
        <stp>61</stp>
        <stp>12/31/2011</stp>
        <stp>1</stp>
        <tr r="O2582" s="1"/>
      </tp>
      <tp>
        <v>139870262.05000001</v>
        <stp/>
        <stp>EM_S_STM07_IS</stp>
        <stp>4</stp>
        <stp>600831.SH</stp>
        <stp>61</stp>
        <stp>12/31/2011</stp>
        <stp>1</stp>
        <tr r="O2583" s="1"/>
      </tp>
      <tp>
        <v>36748650.520000003</v>
        <stp/>
        <stp>EM_S_STM07_IS</stp>
        <stp>4</stp>
        <stp>600833.SH</stp>
        <stp>61</stp>
        <stp>12/31/2011</stp>
        <stp>1</stp>
        <tr r="O2584" s="1"/>
      </tp>
      <tp>
        <v>55319757.520000003</v>
        <stp/>
        <stp>EM_S_STM07_IS</stp>
        <stp>4</stp>
        <stp>600834.SH</stp>
        <stp>61</stp>
        <stp>12/31/2011</stp>
        <stp>1</stp>
        <tr r="O2585" s="1"/>
      </tp>
      <tp>
        <v>711480275.78999996</v>
        <stp/>
        <stp>EM_S_STM07_IS</stp>
        <stp>4</stp>
        <stp>600835.SH</stp>
        <stp>61</stp>
        <stp>12/31/2011</stp>
        <stp>1</stp>
        <tr r="O2586" s="1"/>
      </tp>
      <tp>
        <v>6949786.9900000002</v>
        <stp/>
        <stp>EM_S_STM07_IS</stp>
        <stp>4</stp>
        <stp>600836.SH</stp>
        <stp>61</stp>
        <stp>12/31/2011</stp>
        <stp>1</stp>
        <tr r="O2587" s="1"/>
      </tp>
      <tp>
        <v>3103034183.6700001</v>
        <stp/>
        <stp>EM_S_STM07_IS</stp>
        <stp>4</stp>
        <stp>600837.SH</stp>
        <stp>61</stp>
        <stp>12/31/2011</stp>
        <stp>1</stp>
        <tr r="O2588" s="1"/>
      </tp>
      <tp>
        <v>106592127.39</v>
        <stp/>
        <stp>EM_S_STM07_IS</stp>
        <stp>4</stp>
        <stp>600838.SH</stp>
        <stp>61</stp>
        <stp>12/31/2011</stp>
        <stp>1</stp>
        <tr r="O2589" s="1"/>
      </tp>
      <tp>
        <v>44330962.450000003</v>
        <stp/>
        <stp>EM_S_STM07_IS</stp>
        <stp>4</stp>
        <stp>603838.SH</stp>
        <stp>61</stp>
        <stp>12/31/2012</stp>
        <stp>1</stp>
        <tr r="P3028" s="1"/>
      </tp>
      <tp>
        <v>406213692.50999999</v>
        <stp/>
        <stp>EM_S_STM07_IS</stp>
        <stp>4</stp>
        <stp>600839.SH</stp>
        <stp>61</stp>
        <stp>12/31/2011</stp>
        <stp>1</stp>
        <tr r="O2590" s="1"/>
      </tp>
      <tp>
        <v>-82807092.519999996</v>
        <stp/>
        <stp>EM_S_STM07_IS</stp>
        <stp>4</stp>
        <stp>600800.SH</stp>
        <stp>61</stp>
        <stp>12/31/2011</stp>
        <stp>1</stp>
        <tr r="O2553" s="1"/>
      </tp>
      <tp>
        <v>9437066226</v>
        <stp/>
        <stp>EM_S_STM07_IS</stp>
        <stp>4</stp>
        <stp>601800.SH</stp>
        <stp>61</stp>
        <stp>12/31/2010</stp>
        <stp>1</stp>
        <tr r="N2804" s="1"/>
      </tp>
      <tp>
        <v>74409019.629999995</v>
        <stp/>
        <stp>EM_S_STM07_IS</stp>
        <stp>4</stp>
        <stp>603800.SH</stp>
        <stp>61</stp>
        <stp>12/31/2012</stp>
        <stp>1</stp>
        <tr r="P3019" s="1"/>
      </tp>
      <tp>
        <v>1075268489</v>
        <stp/>
        <stp>EM_S_STM07_IS</stp>
        <stp>4</stp>
        <stp>600801.SH</stp>
        <stp>61</stp>
        <stp>12/31/2011</stp>
        <stp>1</stp>
        <tr r="O2554" s="1"/>
      </tp>
      <tp>
        <v>321057629.29000002</v>
        <stp/>
        <stp>EM_S_STM07_IS</stp>
        <stp>4</stp>
        <stp>601801.SH</stp>
        <stp>61</stp>
        <stp>12/31/2010</stp>
        <stp>1</stp>
        <tr r="N2805" s="1"/>
      </tp>
      <tp>
        <v>124848649.72</v>
        <stp/>
        <stp>EM_S_STM07_IS</stp>
        <stp>4</stp>
        <stp>600802.SH</stp>
        <stp>61</stp>
        <stp>12/31/2011</stp>
        <stp>1</stp>
        <tr r="O2555" s="1"/>
      </tp>
      <tp>
        <v>26696253.559999999</v>
        <stp/>
        <stp>EM_S_STM07_IS</stp>
        <stp>4</stp>
        <stp>600803.SH</stp>
        <stp>61</stp>
        <stp>12/31/2011</stp>
        <stp>1</stp>
        <tr r="O2556" s="1"/>
      </tp>
      <tp>
        <v>156949640.37</v>
        <stp/>
        <stp>EM_S_STM07_IS</stp>
        <stp>4</stp>
        <stp>600804.SH</stp>
        <stp>61</stp>
        <stp>12/31/2011</stp>
        <stp>1</stp>
        <tr r="O2557" s="1"/>
      </tp>
      <tp>
        <v>944063077.11000001</v>
        <stp/>
        <stp>EM_S_STM07_IS</stp>
        <stp>4</stp>
        <stp>600805.SH</stp>
        <stp>61</stp>
        <stp>12/31/2011</stp>
        <stp>1</stp>
        <tr r="O2558" s="1"/>
      </tp>
      <tp>
        <v>54567125.159999996</v>
        <stp/>
        <stp>EM_S_STM07_IS</stp>
        <stp>4</stp>
        <stp>600806.SH</stp>
        <stp>61</stp>
        <stp>12/31/2011</stp>
        <stp>1</stp>
        <tr r="O2559" s="1"/>
      </tp>
      <tp>
        <v>502476821.91000003</v>
        <stp/>
        <stp>EM_S_STM07_IS</stp>
        <stp>4</stp>
        <stp>603806.SH</stp>
        <stp>61</stp>
        <stp>12/31/2012</stp>
        <stp>1</stp>
        <tr r="P3020" s="1"/>
      </tp>
      <tp>
        <v>45783612.090000004</v>
        <stp/>
        <stp>EM_S_STM07_IS</stp>
        <stp>4</stp>
        <stp>600807.SH</stp>
        <stp>61</stp>
        <stp>12/31/2011</stp>
        <stp>1</stp>
        <tr r="O2560" s="1"/>
      </tp>
      <tp>
        <v>69578129</v>
        <stp/>
        <stp>EM_S_STM07_IS</stp>
        <stp>4</stp>
        <stp>600808.SH</stp>
        <stp>61</stp>
        <stp>12/31/2011</stp>
        <stp>1</stp>
        <tr r="O2561" s="1"/>
      </tp>
      <tp>
        <v>4128494256</v>
        <stp/>
        <stp>EM_S_STM07_IS</stp>
        <stp>4</stp>
        <stp>601808.SH</stp>
        <stp>61</stp>
        <stp>12/31/2010</stp>
        <stp>1</stp>
        <tr r="N2806" s="1"/>
      </tp>
      <tp>
        <v>122302902.65000001</v>
        <stp/>
        <stp>EM_S_STM07_IS</stp>
        <stp>4</stp>
        <stp>603808.SH</stp>
        <stp>61</stp>
        <stp>12/31/2012</stp>
        <stp>1</stp>
        <tr r="P3021" s="1"/>
      </tp>
      <tp>
        <v>780547480.32000005</v>
        <stp/>
        <stp>EM_S_STM07_IS</stp>
        <stp>4</stp>
        <stp>600809.SH</stp>
        <stp>61</stp>
        <stp>12/31/2011</stp>
        <stp>1</stp>
        <tr r="O2562" s="1"/>
      </tp>
      <tp>
        <v>24962108.640000001</v>
        <stp/>
        <stp>EM_S_STM07_IS</stp>
        <stp>4</stp>
        <stp>600810.SH</stp>
        <stp>61</stp>
        <stp>12/31/2011</stp>
        <stp>1</stp>
        <tr r="O2563" s="1"/>
      </tp>
      <tp>
        <v>746207978.41999996</v>
        <stp/>
        <stp>EM_S_STM07_IS</stp>
        <stp>4</stp>
        <stp>600811.SH</stp>
        <stp>61</stp>
        <stp>12/31/2011</stp>
        <stp>1</stp>
        <tr r="O2564" s="1"/>
      </tp>
      <tp t="s">
        <v/>
        <stp/>
        <stp>EM_S_STM07_IS</stp>
        <stp>4</stp>
        <stp>601811.SH</stp>
        <stp>61</stp>
        <stp>12/31/2010</stp>
        <stp>1</stp>
        <tr r="N2807" s="1"/>
      </tp>
      <tp>
        <v>124769893.42</v>
        <stp/>
        <stp>EM_S_STM07_IS</stp>
        <stp>4</stp>
        <stp>600812.SH</stp>
        <stp>61</stp>
        <stp>12/31/2011</stp>
        <stp>1</stp>
        <tr r="O2565" s="1"/>
      </tp>
      <tp>
        <v>76783767.129999995</v>
        <stp/>
        <stp>EM_S_STM07_IS</stp>
        <stp>4</stp>
        <stp>600814.SH</stp>
        <stp>61</stp>
        <stp>12/31/2011</stp>
        <stp>1</stp>
        <tr r="O2566" s="1"/>
      </tp>
      <tp>
        <v>573273140.04999995</v>
        <stp/>
        <stp>EM_S_STM07_IS</stp>
        <stp>4</stp>
        <stp>600815.SH</stp>
        <stp>61</stp>
        <stp>12/31/2011</stp>
        <stp>1</stp>
        <tr r="O2567" s="1"/>
      </tp>
      <tp>
        <v>195091441.75999999</v>
        <stp/>
        <stp>EM_S_STM07_IS</stp>
        <stp>4</stp>
        <stp>600816.SH</stp>
        <stp>61</stp>
        <stp>12/31/2011</stp>
        <stp>1</stp>
        <tr r="O2568" s="1"/>
      </tp>
      <tp>
        <v>297021100</v>
        <stp/>
        <stp>EM_S_STM07_IS</stp>
        <stp>4</stp>
        <stp>603816.SH</stp>
        <stp>61</stp>
        <stp>12/31/2012</stp>
        <stp>1</stp>
        <tr r="P3022" s="1"/>
      </tp>
      <tp>
        <v>7446906.04</v>
        <stp/>
        <stp>EM_S_STM07_IS</stp>
        <stp>4</stp>
        <stp>600817.SH</stp>
        <stp>61</stp>
        <stp>12/31/2011</stp>
        <stp>1</stp>
        <tr r="O2569" s="1"/>
      </tp>
      <tp>
        <v>16765493.32</v>
        <stp/>
        <stp>EM_S_STM07_IS</stp>
        <stp>4</stp>
        <stp>600818.SH</stp>
        <stp>61</stp>
        <stp>12/31/2011</stp>
        <stp>1</stp>
        <tr r="O2570" s="1"/>
      </tp>
      <tp>
        <v>12790228000</v>
        <stp/>
        <stp>EM_S_STM07_IS</stp>
        <stp>4</stp>
        <stp>601818.SH</stp>
        <stp>61</stp>
        <stp>12/31/2010</stp>
        <stp>1</stp>
        <tr r="N2808" s="1"/>
      </tp>
      <tp>
        <v>88226249.689999998</v>
        <stp/>
        <stp>EM_S_STM07_IS</stp>
        <stp>4</stp>
        <stp>603818.SH</stp>
        <stp>61</stp>
        <stp>12/31/2012</stp>
        <stp>1</stp>
        <tr r="P3023" s="1"/>
      </tp>
      <tp>
        <v>77437059.409999996</v>
        <stp/>
        <stp>EM_S_STM07_IS</stp>
        <stp>4</stp>
        <stp>600819.SH</stp>
        <stp>61</stp>
        <stp>12/31/2011</stp>
        <stp>1</stp>
        <tr r="O2571" s="1"/>
      </tp>
      <tp>
        <v>50392511.700000003</v>
        <stp/>
        <stp>EM_S_STM07_IS</stp>
        <stp>4</stp>
        <stp>603819.SH</stp>
        <stp>61</stp>
        <stp>12/31/2012</stp>
        <stp>1</stp>
        <tr r="P3024" s="1"/>
      </tp>
      <tp>
        <v>47735376.670000002</v>
        <stp/>
        <stp>EM_S_STM07_IS</stp>
        <stp>4</stp>
        <stp>300190.SZ</stp>
        <stp>61</stp>
        <stp>12/31/2011</stp>
        <stp>1</stp>
        <tr r="O1485" s="1"/>
      </tp>
      <tp>
        <v>77145497.010000005</v>
        <stp/>
        <stp>EM_S_STM07_IS</stp>
        <stp>4</stp>
        <stp>300191.SZ</stp>
        <stp>61</stp>
        <stp>12/31/2011</stp>
        <stp>1</stp>
        <tr r="O1486" s="1"/>
      </tp>
      <tp>
        <v>38648060.990000002</v>
        <stp/>
        <stp>EM_S_STM07_IS</stp>
        <stp>4</stp>
        <stp>300192.SZ</stp>
        <stp>61</stp>
        <stp>12/31/2011</stp>
        <stp>1</stp>
        <tr r="O1487" s="1"/>
      </tp>
      <tp>
        <v>108933572.58</v>
        <stp/>
        <stp>EM_S_STM07_IS</stp>
        <stp>4</stp>
        <stp>300193.SZ</stp>
        <stp>61</stp>
        <stp>12/31/2011</stp>
        <stp>1</stp>
        <tr r="O1488" s="1"/>
      </tp>
      <tp>
        <v>95233596.620000005</v>
        <stp/>
        <stp>EM_S_STM07_IS</stp>
        <stp>4</stp>
        <stp>300194.SZ</stp>
        <stp>61</stp>
        <stp>12/31/2011</stp>
        <stp>1</stp>
        <tr r="O1489" s="1"/>
      </tp>
      <tp>
        <v>158006804.56</v>
        <stp/>
        <stp>EM_S_STM07_IS</stp>
        <stp>4</stp>
        <stp>300195.SZ</stp>
        <stp>61</stp>
        <stp>12/31/2011</stp>
        <stp>1</stp>
        <tr r="O1490" s="1"/>
      </tp>
      <tp>
        <v>58332787.909999996</v>
        <stp/>
        <stp>EM_S_STM07_IS</stp>
        <stp>4</stp>
        <stp>300196.SZ</stp>
        <stp>61</stp>
        <stp>12/31/2011</stp>
        <stp>1</stp>
        <tr r="O1491" s="1"/>
      </tp>
      <tp>
        <v>140252766.41999999</v>
        <stp/>
        <stp>EM_S_STM07_IS</stp>
        <stp>4</stp>
        <stp>300197.SZ</stp>
        <stp>61</stp>
        <stp>12/31/2011</stp>
        <stp>1</stp>
        <tr r="O1492" s="1"/>
      </tp>
      <tp>
        <v>74170597.849999994</v>
        <stp/>
        <stp>EM_S_STM07_IS</stp>
        <stp>4</stp>
        <stp>300198.SZ</stp>
        <stp>61</stp>
        <stp>12/31/2011</stp>
        <stp>1</stp>
        <tr r="O1493" s="1"/>
      </tp>
      <tp>
        <v>80474385.599999994</v>
        <stp/>
        <stp>EM_S_STM07_IS</stp>
        <stp>4</stp>
        <stp>300199.SZ</stp>
        <stp>61</stp>
        <stp>12/31/2011</stp>
        <stp>1</stp>
        <tr r="O1494" s="1"/>
      </tp>
      <tp>
        <v>78941446.310000002</v>
        <stp/>
        <stp>EM_S_STM07_IS</stp>
        <stp>4</stp>
        <stp>300180.SZ</stp>
        <stp>61</stp>
        <stp>12/31/2011</stp>
        <stp>1</stp>
        <tr r="O1476" s="1"/>
      </tp>
      <tp>
        <v>50927866.700000003</v>
        <stp/>
        <stp>EM_S_STM07_IS</stp>
        <stp>4</stp>
        <stp>300181.SZ</stp>
        <stp>61</stp>
        <stp>12/31/2011</stp>
        <stp>1</stp>
        <tr r="O1477" s="1"/>
      </tp>
      <tp>
        <v>103338197.84999999</v>
        <stp/>
        <stp>EM_S_STM07_IS</stp>
        <stp>4</stp>
        <stp>300182.SZ</stp>
        <stp>61</stp>
        <stp>12/31/2011</stp>
        <stp>1</stp>
        <tr r="O1478" s="1"/>
      </tp>
      <tp>
        <v>204090975.87</v>
        <stp/>
        <stp>EM_S_STM07_IS</stp>
        <stp>4</stp>
        <stp>300183.SZ</stp>
        <stp>61</stp>
        <stp>12/31/2011</stp>
        <stp>1</stp>
        <tr r="O1479" s="1"/>
      </tp>
      <tp>
        <v>24197868.34</v>
        <stp/>
        <stp>EM_S_STM07_IS</stp>
        <stp>4</stp>
        <stp>300184.SZ</stp>
        <stp>61</stp>
        <stp>12/31/2011</stp>
        <stp>1</stp>
        <tr r="O1480" s="1"/>
      </tp>
      <tp>
        <v>184679291.91</v>
        <stp/>
        <stp>EM_S_STM07_IS</stp>
        <stp>4</stp>
        <stp>300185.SZ</stp>
        <stp>61</stp>
        <stp>12/31/2011</stp>
        <stp>1</stp>
        <tr r="O1481" s="1"/>
      </tp>
      <tp>
        <v>35445309.509999998</v>
        <stp/>
        <stp>EM_S_STM07_IS</stp>
        <stp>4</stp>
        <stp>300187.SZ</stp>
        <stp>61</stp>
        <stp>12/31/2011</stp>
        <stp>1</stp>
        <tr r="O1482" s="1"/>
      </tp>
      <tp>
        <v>61504981.780000001</v>
        <stp/>
        <stp>EM_S_STM07_IS</stp>
        <stp>4</stp>
        <stp>300188.SZ</stp>
        <stp>61</stp>
        <stp>12/31/2011</stp>
        <stp>1</stp>
        <tr r="O1483" s="1"/>
      </tp>
      <tp>
        <v>59071994.159999996</v>
        <stp/>
        <stp>EM_S_STM07_IS</stp>
        <stp>4</stp>
        <stp>300189.SZ</stp>
        <stp>61</stp>
        <stp>12/31/2011</stp>
        <stp>1</stp>
        <tr r="O1484" s="1"/>
      </tp>
      <tp>
        <v>3872165.79</v>
        <stp/>
        <stp>EM_S_STM07_IS</stp>
        <stp>4</stp>
        <stp>002180.SZ</stp>
        <stp>61</stp>
        <stp>12/31/2013</stp>
        <stp>1</stp>
        <tr r="Q652" s="1"/>
      </tp>
      <tp>
        <v>308006194.43000001</v>
        <stp/>
        <stp>EM_S_STM07_IS</stp>
        <stp>4</stp>
        <stp>002181.SZ</stp>
        <stp>61</stp>
        <stp>12/31/2013</stp>
        <stp>1</stp>
        <tr r="Q653" s="1"/>
      </tp>
      <tp>
        <v>25347486.449999999</v>
        <stp/>
        <stp>EM_S_STM07_IS</stp>
        <stp>4</stp>
        <stp>002182.SZ</stp>
        <stp>61</stp>
        <stp>12/31/2013</stp>
        <stp>1</stp>
        <tr r="Q654" s="1"/>
      </tp>
      <tp>
        <v>200285165</v>
        <stp/>
        <stp>EM_S_STM07_IS</stp>
        <stp>4</stp>
        <stp>002183.SZ</stp>
        <stp>61</stp>
        <stp>12/31/2013</stp>
        <stp>1</stp>
        <tr r="Q655" s="1"/>
      </tp>
      <tp>
        <v>30926751.129999999</v>
        <stp/>
        <stp>EM_S_STM07_IS</stp>
        <stp>4</stp>
        <stp>002184.SZ</stp>
        <stp>61</stp>
        <stp>12/31/2013</stp>
        <stp>1</stp>
        <tr r="Q656" s="1"/>
      </tp>
      <tp>
        <v>199164273.88</v>
        <stp/>
        <stp>EM_S_STM07_IS</stp>
        <stp>4</stp>
        <stp>002185.SZ</stp>
        <stp>61</stp>
        <stp>12/31/2013</stp>
        <stp>1</stp>
        <tr r="Q657" s="1"/>
      </tp>
      <tp>
        <v>110063761.53</v>
        <stp/>
        <stp>EM_S_STM07_IS</stp>
        <stp>4</stp>
        <stp>002186.SZ</stp>
        <stp>61</stp>
        <stp>12/31/2013</stp>
        <stp>1</stp>
        <tr r="Q658" s="1"/>
      </tp>
      <tp>
        <v>222139145.56999999</v>
        <stp/>
        <stp>EM_S_STM07_IS</stp>
        <stp>4</stp>
        <stp>002187.SZ</stp>
        <stp>61</stp>
        <stp>12/31/2013</stp>
        <stp>1</stp>
        <tr r="Q659" s="1"/>
      </tp>
      <tp>
        <v>7859263.8399999999</v>
        <stp/>
        <stp>EM_S_STM07_IS</stp>
        <stp>4</stp>
        <stp>002188.SZ</stp>
        <stp>61</stp>
        <stp>12/31/2013</stp>
        <stp>1</stp>
        <tr r="Q660" s="1"/>
      </tp>
      <tp>
        <v>10379079.689999999</v>
        <stp/>
        <stp>EM_S_STM07_IS</stp>
        <stp>4</stp>
        <stp>002189.SZ</stp>
        <stp>61</stp>
        <stp>12/31/2013</stp>
        <stp>1</stp>
        <tr r="Q661" s="1"/>
      </tp>
      <tp>
        <v>45349499.469999999</v>
        <stp/>
        <stp>EM_S_STM07_IS</stp>
        <stp>4</stp>
        <stp>002190.SZ</stp>
        <stp>61</stp>
        <stp>12/31/2013</stp>
        <stp>1</stp>
        <tr r="Q662" s="1"/>
      </tp>
      <tp>
        <v>476765174.44</v>
        <stp/>
        <stp>EM_S_STM07_IS</stp>
        <stp>4</stp>
        <stp>002191.SZ</stp>
        <stp>61</stp>
        <stp>12/31/2013</stp>
        <stp>1</stp>
        <tr r="Q663" s="1"/>
      </tp>
      <tp>
        <v>-53976768.909999996</v>
        <stp/>
        <stp>EM_S_STM07_IS</stp>
        <stp>4</stp>
        <stp>002192.SZ</stp>
        <stp>61</stp>
        <stp>12/31/2013</stp>
        <stp>1</stp>
        <tr r="Q664" s="1"/>
      </tp>
      <tp>
        <v>2394560.64</v>
        <stp/>
        <stp>EM_S_STM07_IS</stp>
        <stp>4</stp>
        <stp>002193.SZ</stp>
        <stp>61</stp>
        <stp>12/31/2013</stp>
        <stp>1</stp>
        <tr r="Q665" s="1"/>
      </tp>
      <tp>
        <v>48789839.68</v>
        <stp/>
        <stp>EM_S_STM07_IS</stp>
        <stp>4</stp>
        <stp>002194.SZ</stp>
        <stp>61</stp>
        <stp>12/31/2013</stp>
        <stp>1</stp>
        <tr r="Q666" s="1"/>
      </tp>
      <tp>
        <v>29471953.640000001</v>
        <stp/>
        <stp>EM_S_STM07_IS</stp>
        <stp>4</stp>
        <stp>002195.SZ</stp>
        <stp>61</stp>
        <stp>12/31/2013</stp>
        <stp>1</stp>
        <tr r="Q667" s="1"/>
      </tp>
      <tp>
        <v>5438176.2999999998</v>
        <stp/>
        <stp>EM_S_STM07_IS</stp>
        <stp>4</stp>
        <stp>002196.SZ</stp>
        <stp>61</stp>
        <stp>12/31/2013</stp>
        <stp>1</stp>
        <tr r="Q668" s="1"/>
      </tp>
      <tp>
        <v>55111938.270000003</v>
        <stp/>
        <stp>EM_S_STM07_IS</stp>
        <stp>4</stp>
        <stp>002197.SZ</stp>
        <stp>61</stp>
        <stp>12/31/2013</stp>
        <stp>1</stp>
        <tr r="Q669" s="1"/>
      </tp>
      <tp>
        <v>139490548.19</v>
        <stp/>
        <stp>EM_S_STM07_IS</stp>
        <stp>4</stp>
        <stp>002198.SZ</stp>
        <stp>61</stp>
        <stp>12/31/2013</stp>
        <stp>1</stp>
        <tr r="Q670" s="1"/>
      </tp>
      <tp>
        <v>31895653.050000001</v>
        <stp/>
        <stp>EM_S_STM07_IS</stp>
        <stp>4</stp>
        <stp>002199.SZ</stp>
        <stp>61</stp>
        <stp>12/31/2013</stp>
        <stp>1</stp>
        <tr r="Q671" s="1"/>
      </tp>
      <tp>
        <v>35170553.909999996</v>
        <stp/>
        <stp>EM_S_STM07_IS</stp>
        <stp>4</stp>
        <stp>002120.SZ</stp>
        <stp>61</stp>
        <stp>12/31/2013</stp>
        <stp>1</stp>
        <tr r="Q592" s="1"/>
      </tp>
      <tp>
        <v>87560917.680000007</v>
        <stp/>
        <stp>EM_S_STM07_IS</stp>
        <stp>4</stp>
        <stp>300110.SZ</stp>
        <stp>61</stp>
        <stp>12/31/2011</stp>
        <stp>1</stp>
        <tr r="O1406" s="1"/>
      </tp>
      <tp>
        <v>85926869.159999996</v>
        <stp/>
        <stp>EM_S_STM07_IS</stp>
        <stp>4</stp>
        <stp>002121.SZ</stp>
        <stp>61</stp>
        <stp>12/31/2013</stp>
        <stp>1</stp>
        <tr r="Q593" s="1"/>
      </tp>
      <tp>
        <v>34840241.789999999</v>
        <stp/>
        <stp>EM_S_STM07_IS</stp>
        <stp>4</stp>
        <stp>300111.SZ</stp>
        <stp>61</stp>
        <stp>12/31/2011</stp>
        <stp>1</stp>
        <tr r="O1407" s="1"/>
      </tp>
      <tp>
        <v>31039324.02</v>
        <stp/>
        <stp>EM_S_STM07_IS</stp>
        <stp>4</stp>
        <stp>002122.SZ</stp>
        <stp>61</stp>
        <stp>12/31/2013</stp>
        <stp>1</stp>
        <tr r="Q594" s="1"/>
      </tp>
      <tp>
        <v>24583598.870000001</v>
        <stp/>
        <stp>EM_S_STM07_IS</stp>
        <stp>4</stp>
        <stp>300112.SZ</stp>
        <stp>61</stp>
        <stp>12/31/2011</stp>
        <stp>1</stp>
        <tr r="O1408" s="1"/>
      </tp>
      <tp>
        <v>75843521.469999999</v>
        <stp/>
        <stp>EM_S_STM07_IS</stp>
        <stp>4</stp>
        <stp>002123.SZ</stp>
        <stp>61</stp>
        <stp>12/31/2013</stp>
        <stp>1</stp>
        <tr r="Q595" s="1"/>
      </tp>
      <tp>
        <v>63690116.240000002</v>
        <stp/>
        <stp>EM_S_STM07_IS</stp>
        <stp>4</stp>
        <stp>300113.SZ</stp>
        <stp>61</stp>
        <stp>12/31/2011</stp>
        <stp>1</stp>
        <tr r="O1409" s="1"/>
      </tp>
      <tp>
        <v>116809390.38</v>
        <stp/>
        <stp>EM_S_STM07_IS</stp>
        <stp>4</stp>
        <stp>002124.SZ</stp>
        <stp>61</stp>
        <stp>12/31/2013</stp>
        <stp>1</stp>
        <tr r="Q596" s="1"/>
      </tp>
      <tp>
        <v>61489109.159999996</v>
        <stp/>
        <stp>EM_S_STM07_IS</stp>
        <stp>4</stp>
        <stp>300114.SZ</stp>
        <stp>61</stp>
        <stp>12/31/2011</stp>
        <stp>1</stp>
        <tr r="O1410" s="1"/>
      </tp>
      <tp>
        <v>5697800.1600000001</v>
        <stp/>
        <stp>EM_S_STM07_IS</stp>
        <stp>4</stp>
        <stp>002125.SZ</stp>
        <stp>61</stp>
        <stp>12/31/2013</stp>
        <stp>1</stp>
        <tr r="Q597" s="1"/>
      </tp>
      <tp>
        <v>158957615.61000001</v>
        <stp/>
        <stp>EM_S_STM07_IS</stp>
        <stp>4</stp>
        <stp>300115.SZ</stp>
        <stp>61</stp>
        <stp>12/31/2011</stp>
        <stp>1</stp>
        <tr r="O1411" s="1"/>
      </tp>
      <tp>
        <v>96451275.719999999</v>
        <stp/>
        <stp>EM_S_STM07_IS</stp>
        <stp>4</stp>
        <stp>002126.SZ</stp>
        <stp>61</stp>
        <stp>12/31/2013</stp>
        <stp>1</stp>
        <tr r="Q598" s="1"/>
      </tp>
      <tp>
        <v>11578754.810000001</v>
        <stp/>
        <stp>EM_S_STM07_IS</stp>
        <stp>4</stp>
        <stp>300116.SZ</stp>
        <stp>61</stp>
        <stp>12/31/2011</stp>
        <stp>1</stp>
        <tr r="O1412" s="1"/>
      </tp>
      <tp>
        <v>-520714991.82999998</v>
        <stp/>
        <stp>EM_S_STM07_IS</stp>
        <stp>4</stp>
        <stp>002127.SZ</stp>
        <stp>61</stp>
        <stp>12/31/2013</stp>
        <stp>1</stp>
        <tr r="Q599" s="1"/>
      </tp>
      <tp>
        <v>57672535.729999997</v>
        <stp/>
        <stp>EM_S_STM07_IS</stp>
        <stp>4</stp>
        <stp>300117.SZ</stp>
        <stp>61</stp>
        <stp>12/31/2011</stp>
        <stp>1</stp>
        <tr r="O1413" s="1"/>
      </tp>
      <tp>
        <v>913589621.69000006</v>
        <stp/>
        <stp>EM_S_STM07_IS</stp>
        <stp>4</stp>
        <stp>002128.SZ</stp>
        <stp>61</stp>
        <stp>12/31/2013</stp>
        <stp>1</stp>
        <tr r="Q600" s="1"/>
      </tp>
      <tp>
        <v>54121785.170000002</v>
        <stp/>
        <stp>EM_S_STM07_IS</stp>
        <stp>4</stp>
        <stp>300118.SZ</stp>
        <stp>61</stp>
        <stp>12/31/2011</stp>
        <stp>1</stp>
        <tr r="O1414" s="1"/>
      </tp>
      <tp>
        <v>71642673.659999996</v>
        <stp/>
        <stp>EM_S_STM07_IS</stp>
        <stp>4</stp>
        <stp>002129.SZ</stp>
        <stp>61</stp>
        <stp>12/31/2013</stp>
        <stp>1</stp>
        <tr r="Q601" s="1"/>
      </tp>
      <tp>
        <v>114094687.98</v>
        <stp/>
        <stp>EM_S_STM07_IS</stp>
        <stp>4</stp>
        <stp>300119.SZ</stp>
        <stp>61</stp>
        <stp>12/31/2011</stp>
        <stp>1</stp>
        <tr r="O1415" s="1"/>
      </tp>
      <tp>
        <v>83091298.200000003</v>
        <stp/>
        <stp>EM_S_STM07_IS</stp>
        <stp>4</stp>
        <stp>002130.SZ</stp>
        <stp>61</stp>
        <stp>12/31/2013</stp>
        <stp>1</stp>
        <tr r="Q602" s="1"/>
      </tp>
      <tp>
        <v>136048289.18000001</v>
        <stp/>
        <stp>EM_S_STM07_IS</stp>
        <stp>4</stp>
        <stp>300100.SZ</stp>
        <stp>61</stp>
        <stp>12/31/2011</stp>
        <stp>1</stp>
        <tr r="O1396" s="1"/>
      </tp>
      <tp>
        <v>55990125.469999999</v>
        <stp/>
        <stp>EM_S_STM07_IS</stp>
        <stp>4</stp>
        <stp>002131.SZ</stp>
        <stp>61</stp>
        <stp>12/31/2013</stp>
        <stp>1</stp>
        <tr r="Q603" s="1"/>
      </tp>
      <tp>
        <v>47780858.420000002</v>
        <stp/>
        <stp>EM_S_STM07_IS</stp>
        <stp>4</stp>
        <stp>300101.SZ</stp>
        <stp>61</stp>
        <stp>12/31/2011</stp>
        <stp>1</stp>
        <tr r="O1397" s="1"/>
      </tp>
      <tp>
        <v>31389313.059999999</v>
        <stp/>
        <stp>EM_S_STM07_IS</stp>
        <stp>4</stp>
        <stp>002132.SZ</stp>
        <stp>61</stp>
        <stp>12/31/2013</stp>
        <stp>1</stp>
        <tr r="Q604" s="1"/>
      </tp>
      <tp>
        <v>177840968.00999999</v>
        <stp/>
        <stp>EM_S_STM07_IS</stp>
        <stp>4</stp>
        <stp>300102.SZ</stp>
        <stp>61</stp>
        <stp>12/31/2011</stp>
        <stp>1</stp>
        <tr r="O1398" s="1"/>
      </tp>
      <tp>
        <v>219377374.68000001</v>
        <stp/>
        <stp>EM_S_STM07_IS</stp>
        <stp>4</stp>
        <stp>002133.SZ</stp>
        <stp>61</stp>
        <stp>12/31/2013</stp>
        <stp>1</stp>
        <tr r="Q605" s="1"/>
      </tp>
      <tp>
        <v>65623547.689999998</v>
        <stp/>
        <stp>EM_S_STM07_IS</stp>
        <stp>4</stp>
        <stp>300103.SZ</stp>
        <stp>61</stp>
        <stp>12/31/2011</stp>
        <stp>1</stp>
        <tr r="O1399" s="1"/>
      </tp>
      <tp>
        <v>-48271475.890000001</v>
        <stp/>
        <stp>EM_S_STM07_IS</stp>
        <stp>4</stp>
        <stp>002134.SZ</stp>
        <stp>61</stp>
        <stp>12/31/2013</stp>
        <stp>1</stp>
        <tr r="Q606" s="1"/>
      </tp>
      <tp>
        <v>131121130.75</v>
        <stp/>
        <stp>EM_S_STM07_IS</stp>
        <stp>4</stp>
        <stp>300104.SZ</stp>
        <stp>61</stp>
        <stp>12/31/2011</stp>
        <stp>1</stp>
        <tr r="O1400" s="1"/>
      </tp>
      <tp>
        <v>60467506.649999999</v>
        <stp/>
        <stp>EM_S_STM07_IS</stp>
        <stp>4</stp>
        <stp>002135.SZ</stp>
        <stp>61</stp>
        <stp>12/31/2013</stp>
        <stp>1</stp>
        <tr r="Q607" s="1"/>
      </tp>
      <tp>
        <v>174339033.21000001</v>
        <stp/>
        <stp>EM_S_STM07_IS</stp>
        <stp>4</stp>
        <stp>300105.SZ</stp>
        <stp>61</stp>
        <stp>12/31/2011</stp>
        <stp>1</stp>
        <tr r="O1401" s="1"/>
      </tp>
      <tp>
        <v>-45859916.520000003</v>
        <stp/>
        <stp>EM_S_STM07_IS</stp>
        <stp>4</stp>
        <stp>002136.SZ</stp>
        <stp>61</stp>
        <stp>12/31/2013</stp>
        <stp>1</stp>
        <tr r="Q608" s="1"/>
      </tp>
      <tp>
        <v>38261052.530000001</v>
        <stp/>
        <stp>EM_S_STM07_IS</stp>
        <stp>4</stp>
        <stp>300106.SZ</stp>
        <stp>61</stp>
        <stp>12/31/2011</stp>
        <stp>1</stp>
        <tr r="O1402" s="1"/>
      </tp>
      <tp>
        <v>-187575136.11000001</v>
        <stp/>
        <stp>EM_S_STM07_IS</stp>
        <stp>4</stp>
        <stp>002137.SZ</stp>
        <stp>61</stp>
        <stp>12/31/2013</stp>
        <stp>1</stp>
        <tr r="Q609" s="1"/>
      </tp>
      <tp>
        <v>20853132.579999998</v>
        <stp/>
        <stp>EM_S_STM07_IS</stp>
        <stp>4</stp>
        <stp>300107.SZ</stp>
        <stp>61</stp>
        <stp>12/31/2011</stp>
        <stp>1</stp>
        <tr r="O1403" s="1"/>
      </tp>
      <tp>
        <v>150778134.47999999</v>
        <stp/>
        <stp>EM_S_STM07_IS</stp>
        <stp>4</stp>
        <stp>002138.SZ</stp>
        <stp>61</stp>
        <stp>12/31/2013</stp>
        <stp>1</stp>
        <tr r="Q610" s="1"/>
      </tp>
      <tp>
        <v>27332749.48</v>
        <stp/>
        <stp>EM_S_STM07_IS</stp>
        <stp>4</stp>
        <stp>300108.SZ</stp>
        <stp>61</stp>
        <stp>12/31/2011</stp>
        <stp>1</stp>
        <tr r="O1404" s="1"/>
      </tp>
      <tp>
        <v>40518488.530000001</v>
        <stp/>
        <stp>EM_S_STM07_IS</stp>
        <stp>4</stp>
        <stp>002139.SZ</stp>
        <stp>61</stp>
        <stp>12/31/2013</stp>
        <stp>1</stp>
        <tr r="Q611" s="1"/>
      </tp>
      <tp>
        <v>24921075.120000001</v>
        <stp/>
        <stp>EM_S_STM07_IS</stp>
        <stp>4</stp>
        <stp>300109.SZ</stp>
        <stp>61</stp>
        <stp>12/31/2011</stp>
        <stp>1</stp>
        <tr r="O1405" s="1"/>
      </tp>
      <tp>
        <v>1013171000</v>
        <stp/>
        <stp>EM_S_STM07_IS</stp>
        <stp>4</stp>
        <stp>000100.SZ</stp>
        <stp>61</stp>
        <stp>12/31/2011</stp>
        <stp>1</stp>
        <tr r="O68" s="1"/>
      </tp>
      <tp>
        <v>169797437.94</v>
        <stp/>
        <stp>EM_S_STM07_IS</stp>
        <stp>4</stp>
        <stp>002100.SZ</stp>
        <stp>61</stp>
        <stp>12/31/2013</stp>
        <stp>1</stp>
        <tr r="Q572" s="1"/>
      </tp>
      <tp>
        <v>75741882.799999997</v>
        <stp/>
        <stp>EM_S_STM07_IS</stp>
        <stp>4</stp>
        <stp>300130.SZ</stp>
        <stp>61</stp>
        <stp>12/31/2011</stp>
        <stp>1</stp>
        <tr r="O1426" s="1"/>
      </tp>
      <tp>
        <v>90085055.489999995</v>
        <stp/>
        <stp>EM_S_STM07_IS</stp>
        <stp>4</stp>
        <stp>002101.SZ</stp>
        <stp>61</stp>
        <stp>12/31/2013</stp>
        <stp>1</stp>
        <tr r="Q573" s="1"/>
      </tp>
      <tp>
        <v>20469929.77</v>
        <stp/>
        <stp>EM_S_STM07_IS</stp>
        <stp>4</stp>
        <stp>300131.SZ</stp>
        <stp>61</stp>
        <stp>12/31/2011</stp>
        <stp>1</stp>
        <tr r="O1427" s="1"/>
      </tp>
      <tp>
        <v>28037311.789999999</v>
        <stp/>
        <stp>EM_S_STM07_IS</stp>
        <stp>4</stp>
        <stp>002102.SZ</stp>
        <stp>61</stp>
        <stp>12/31/2013</stp>
        <stp>1</stp>
        <tr r="Q574" s="1"/>
      </tp>
      <tp>
        <v>22406896.84</v>
        <stp/>
        <stp>EM_S_STM07_IS</stp>
        <stp>4</stp>
        <stp>300132.SZ</stp>
        <stp>61</stp>
        <stp>12/31/2011</stp>
        <stp>1</stp>
        <tr r="O1428" s="1"/>
      </tp>
      <tp>
        <v>16798493.859999999</v>
        <stp/>
        <stp>EM_S_STM07_IS</stp>
        <stp>4</stp>
        <stp>002103.SZ</stp>
        <stp>61</stp>
        <stp>12/31/2013</stp>
        <stp>1</stp>
        <tr r="Q575" s="1"/>
      </tp>
      <tp>
        <v>153988116.83000001</v>
        <stp/>
        <stp>EM_S_STM07_IS</stp>
        <stp>4</stp>
        <stp>300133.SZ</stp>
        <stp>61</stp>
        <stp>12/31/2011</stp>
        <stp>1</stp>
        <tr r="O1429" s="1"/>
      </tp>
      <tp>
        <v>200785158.12</v>
        <stp/>
        <stp>EM_S_STM07_IS</stp>
        <stp>4</stp>
        <stp>002104.SZ</stp>
        <stp>61</stp>
        <stp>12/31/2013</stp>
        <stp>1</stp>
        <tr r="Q576" s="1"/>
      </tp>
      <tp>
        <v>187208215.81</v>
        <stp/>
        <stp>EM_S_STM07_IS</stp>
        <stp>4</stp>
        <stp>300134.SZ</stp>
        <stp>61</stp>
        <stp>12/31/2011</stp>
        <stp>1</stp>
        <tr r="O1430" s="1"/>
      </tp>
      <tp>
        <v>4222324.72</v>
        <stp/>
        <stp>EM_S_STM07_IS</stp>
        <stp>4</stp>
        <stp>002105.SZ</stp>
        <stp>61</stp>
        <stp>12/31/2013</stp>
        <stp>1</stp>
        <tr r="Q577" s="1"/>
      </tp>
      <tp>
        <v>57266138.149999999</v>
        <stp/>
        <stp>EM_S_STM07_IS</stp>
        <stp>4</stp>
        <stp>300135.SZ</stp>
        <stp>61</stp>
        <stp>12/31/2011</stp>
        <stp>1</stp>
        <tr r="O1431" s="1"/>
      </tp>
      <tp>
        <v>66517407.090000004</v>
        <stp/>
        <stp>EM_S_STM07_IS</stp>
        <stp>4</stp>
        <stp>002106.SZ</stp>
        <stp>61</stp>
        <stp>12/31/2013</stp>
        <stp>1</stp>
        <tr r="Q578" s="1"/>
      </tp>
      <tp>
        <v>75448691.950000003</v>
        <stp/>
        <stp>EM_S_STM07_IS</stp>
        <stp>4</stp>
        <stp>300136.SZ</stp>
        <stp>61</stp>
        <stp>12/31/2011</stp>
        <stp>1</stp>
        <tr r="O1432" s="1"/>
      </tp>
      <tp>
        <v>10621288.439999999</v>
        <stp/>
        <stp>EM_S_STM07_IS</stp>
        <stp>4</stp>
        <stp>002107.SZ</stp>
        <stp>61</stp>
        <stp>12/31/2013</stp>
        <stp>1</stp>
        <tr r="Q579" s="1"/>
      </tp>
      <tp>
        <v>40209990.189999998</v>
        <stp/>
        <stp>EM_S_STM07_IS</stp>
        <stp>4</stp>
        <stp>300137.SZ</stp>
        <stp>61</stp>
        <stp>12/31/2011</stp>
        <stp>1</stp>
        <tr r="O1433" s="1"/>
      </tp>
      <tp>
        <v>149355595.03</v>
        <stp/>
        <stp>EM_S_STM07_IS</stp>
        <stp>4</stp>
        <stp>002108.SZ</stp>
        <stp>61</stp>
        <stp>12/31/2013</stp>
        <stp>1</stp>
        <tr r="Q580" s="1"/>
      </tp>
      <tp>
        <v>75031065.230000004</v>
        <stp/>
        <stp>EM_S_STM07_IS</stp>
        <stp>4</stp>
        <stp>300138.SZ</stp>
        <stp>61</stp>
        <stp>12/31/2011</stp>
        <stp>1</stp>
        <tr r="O1434" s="1"/>
      </tp>
      <tp>
        <v>61034695.520000003</v>
        <stp/>
        <stp>EM_S_STM07_IS</stp>
        <stp>4</stp>
        <stp>002109.SZ</stp>
        <stp>61</stp>
        <stp>12/31/2013</stp>
        <stp>1</stp>
        <tr r="Q581" s="1"/>
      </tp>
      <tp>
        <v>79312325.930000007</v>
        <stp/>
        <stp>EM_S_STM07_IS</stp>
        <stp>4</stp>
        <stp>300139.SZ</stp>
        <stp>61</stp>
        <stp>12/31/2011</stp>
        <stp>1</stp>
        <tr r="O1435" s="1"/>
      </tp>
      <tp>
        <v>53898311.57</v>
        <stp/>
        <stp>EM_S_STM07_IS</stp>
        <stp>4</stp>
        <stp>002110.SZ</stp>
        <stp>61</stp>
        <stp>12/31/2013</stp>
        <stp>1</stp>
        <tr r="Q582" s="1"/>
      </tp>
      <tp>
        <v>40581809.07</v>
        <stp/>
        <stp>EM_S_STM07_IS</stp>
        <stp>4</stp>
        <stp>300120.SZ</stp>
        <stp>61</stp>
        <stp>12/31/2011</stp>
        <stp>1</stp>
        <tr r="O1416" s="1"/>
      </tp>
      <tp>
        <v>93607300.689999998</v>
        <stp/>
        <stp>EM_S_STM07_IS</stp>
        <stp>4</stp>
        <stp>002111.SZ</stp>
        <stp>61</stp>
        <stp>12/31/2013</stp>
        <stp>1</stp>
        <tr r="Q583" s="1"/>
      </tp>
      <tp>
        <v>15451710.789999999</v>
        <stp/>
        <stp>EM_S_STM07_IS</stp>
        <stp>4</stp>
        <stp>300121.SZ</stp>
        <stp>61</stp>
        <stp>12/31/2011</stp>
        <stp>1</stp>
        <tr r="O1417" s="1"/>
      </tp>
      <tp>
        <v>19534683.059999999</v>
        <stp/>
        <stp>EM_S_STM07_IS</stp>
        <stp>4</stp>
        <stp>002112.SZ</stp>
        <stp>61</stp>
        <stp>12/31/2013</stp>
        <stp>1</stp>
        <tr r="Q584" s="1"/>
      </tp>
      <tp>
        <v>196383625.52000001</v>
        <stp/>
        <stp>EM_S_STM07_IS</stp>
        <stp>4</stp>
        <stp>300122.SZ</stp>
        <stp>61</stp>
        <stp>12/31/2011</stp>
        <stp>1</stp>
        <tr r="O1418" s="1"/>
      </tp>
      <tp>
        <v>3233130.54</v>
        <stp/>
        <stp>EM_S_STM07_IS</stp>
        <stp>4</stp>
        <stp>002113.SZ</stp>
        <stp>61</stp>
        <stp>12/31/2013</stp>
        <stp>1</stp>
        <tr r="Q585" s="1"/>
      </tp>
      <tp>
        <v>44025178.630000003</v>
        <stp/>
        <stp>EM_S_STM07_IS</stp>
        <stp>4</stp>
        <stp>300123.SZ</stp>
        <stp>61</stp>
        <stp>12/31/2011</stp>
        <stp>1</stp>
        <tr r="O1419" s="1"/>
      </tp>
      <tp>
        <v>-51059493.229999997</v>
        <stp/>
        <stp>EM_S_STM07_IS</stp>
        <stp>4</stp>
        <stp>002114.SZ</stp>
        <stp>61</stp>
        <stp>12/31/2013</stp>
        <stp>1</stp>
        <tr r="Q586" s="1"/>
      </tp>
      <tp>
        <v>340066118.50999999</v>
        <stp/>
        <stp>EM_S_STM07_IS</stp>
        <stp>4</stp>
        <stp>300124.SZ</stp>
        <stp>61</stp>
        <stp>12/31/2011</stp>
        <stp>1</stp>
        <tr r="O1420" s="1"/>
      </tp>
      <tp>
        <v>-135196509.56999999</v>
        <stp/>
        <stp>EM_S_STM07_IS</stp>
        <stp>4</stp>
        <stp>002115.SZ</stp>
        <stp>61</stp>
        <stp>12/31/2013</stp>
        <stp>1</stp>
        <tr r="Q587" s="1"/>
      </tp>
      <tp>
        <v>51790555.68</v>
        <stp/>
        <stp>EM_S_STM07_IS</stp>
        <stp>4</stp>
        <stp>300125.SZ</stp>
        <stp>61</stp>
        <stp>12/31/2011</stp>
        <stp>1</stp>
        <tr r="O1421" s="1"/>
      </tp>
      <tp>
        <v>159472718</v>
        <stp/>
        <stp>EM_S_STM07_IS</stp>
        <stp>4</stp>
        <stp>002116.SZ</stp>
        <stp>61</stp>
        <stp>12/31/2013</stp>
        <stp>1</stp>
        <tr r="Q588" s="1"/>
      </tp>
      <tp>
        <v>74250656.120000005</v>
        <stp/>
        <stp>EM_S_STM07_IS</stp>
        <stp>4</stp>
        <stp>300126.SZ</stp>
        <stp>61</stp>
        <stp>12/31/2011</stp>
        <stp>1</stp>
        <tr r="O1422" s="1"/>
      </tp>
      <tp>
        <v>130042243.68000001</v>
        <stp/>
        <stp>EM_S_STM07_IS</stp>
        <stp>4</stp>
        <stp>002117.SZ</stp>
        <stp>61</stp>
        <stp>12/31/2013</stp>
        <stp>1</stp>
        <tr r="Q589" s="1"/>
      </tp>
      <tp>
        <v>144000195.15000001</v>
        <stp/>
        <stp>EM_S_STM07_IS</stp>
        <stp>4</stp>
        <stp>300127.SZ</stp>
        <stp>61</stp>
        <stp>12/31/2011</stp>
        <stp>1</stp>
        <tr r="O1423" s="1"/>
      </tp>
      <tp>
        <v>50480288.619999997</v>
        <stp/>
        <stp>EM_S_STM07_IS</stp>
        <stp>4</stp>
        <stp>002118.SZ</stp>
        <stp>61</stp>
        <stp>12/31/2013</stp>
        <stp>1</stp>
        <tr r="Q590" s="1"/>
      </tp>
      <tp>
        <v>100129664.68000001</v>
        <stp/>
        <stp>EM_S_STM07_IS</stp>
        <stp>4</stp>
        <stp>300128.SZ</stp>
        <stp>61</stp>
        <stp>12/31/2011</stp>
        <stp>1</stp>
        <tr r="O1424" s="1"/>
      </tp>
      <tp>
        <v>17285530.649999999</v>
        <stp/>
        <stp>EM_S_STM07_IS</stp>
        <stp>4</stp>
        <stp>002119.SZ</stp>
        <stp>61</stp>
        <stp>12/31/2013</stp>
        <stp>1</stp>
        <tr r="Q591" s="1"/>
      </tp>
      <tp>
        <v>53288048.079999998</v>
        <stp/>
        <stp>EM_S_STM07_IS</stp>
        <stp>4</stp>
        <stp>300129.SZ</stp>
        <stp>61</stp>
        <stp>12/31/2011</stp>
        <stp>1</stp>
        <tr r="O1425" s="1"/>
      </tp>
      <tp>
        <v>-59209126.520000003</v>
        <stp/>
        <stp>EM_S_STM07_IS</stp>
        <stp>4</stp>
        <stp>002160.SZ</stp>
        <stp>61</stp>
        <stp>12/31/2013</stp>
        <stp>1</stp>
        <tr r="Q632" s="1"/>
      </tp>
      <tp>
        <v>95928324.109999999</v>
        <stp/>
        <stp>EM_S_STM07_IS</stp>
        <stp>4</stp>
        <stp>300150.SZ</stp>
        <stp>61</stp>
        <stp>12/31/2011</stp>
        <stp>1</stp>
        <tr r="O1446" s="1"/>
      </tp>
      <tp>
        <v>39047846.189999998</v>
        <stp/>
        <stp>EM_S_STM07_IS</stp>
        <stp>4</stp>
        <stp>002161.SZ</stp>
        <stp>61</stp>
        <stp>12/31/2013</stp>
        <stp>1</stp>
        <tr r="Q633" s="1"/>
      </tp>
      <tp>
        <v>33725062.280000001</v>
        <stp/>
        <stp>EM_S_STM07_IS</stp>
        <stp>4</stp>
        <stp>300151.SZ</stp>
        <stp>61</stp>
        <stp>12/31/2011</stp>
        <stp>1</stp>
        <tr r="O1447" s="1"/>
      </tp>
      <tp>
        <v>21601512.260000002</v>
        <stp/>
        <stp>EM_S_STM07_IS</stp>
        <stp>4</stp>
        <stp>002162.SZ</stp>
        <stp>61</stp>
        <stp>12/31/2013</stp>
        <stp>1</stp>
        <tr r="Q634" s="1"/>
      </tp>
      <tp>
        <v>69572427.310000002</v>
        <stp/>
        <stp>EM_S_STM07_IS</stp>
        <stp>4</stp>
        <stp>300152.SZ</stp>
        <stp>61</stp>
        <stp>12/31/2011</stp>
        <stp>1</stp>
        <tr r="O1448" s="1"/>
      </tp>
      <tp>
        <v>-511743086.38</v>
        <stp/>
        <stp>EM_S_STM07_IS</stp>
        <stp>4</stp>
        <stp>002163.SZ</stp>
        <stp>61</stp>
        <stp>12/31/2013</stp>
        <stp>1</stp>
        <tr r="Q635" s="1"/>
      </tp>
      <tp>
        <v>40111315.219999999</v>
        <stp/>
        <stp>EM_S_STM07_IS</stp>
        <stp>4</stp>
        <stp>300153.SZ</stp>
        <stp>61</stp>
        <stp>12/31/2011</stp>
        <stp>1</stp>
        <tr r="O1449" s="1"/>
      </tp>
      <tp>
        <v>-4131589.48</v>
        <stp/>
        <stp>EM_S_STM07_IS</stp>
        <stp>4</stp>
        <stp>002164.SZ</stp>
        <stp>61</stp>
        <stp>12/31/2013</stp>
        <stp>1</stp>
        <tr r="Q636" s="1"/>
      </tp>
      <tp>
        <v>112454487.5</v>
        <stp/>
        <stp>EM_S_STM07_IS</stp>
        <stp>4</stp>
        <stp>300154.SZ</stp>
        <stp>61</stp>
        <stp>12/31/2011</stp>
        <stp>1</stp>
        <tr r="O1450" s="1"/>
      </tp>
      <tp>
        <v>39700268.140000001</v>
        <stp/>
        <stp>EM_S_STM07_IS</stp>
        <stp>4</stp>
        <stp>002165.SZ</stp>
        <stp>61</stp>
        <stp>12/31/2013</stp>
        <stp>1</stp>
        <tr r="Q637" s="1"/>
      </tp>
      <tp>
        <v>59185820.630000003</v>
        <stp/>
        <stp>EM_S_STM07_IS</stp>
        <stp>4</stp>
        <stp>300155.SZ</stp>
        <stp>61</stp>
        <stp>12/31/2011</stp>
        <stp>1</stp>
        <tr r="O1451" s="1"/>
      </tp>
      <tp>
        <v>1671486632.4000001</v>
        <stp/>
        <stp>EM_S_STM07_IS</stp>
        <stp>4</stp>
        <stp>000166.SZ</stp>
        <stp>61</stp>
        <stp>12/31/2011</stp>
        <stp>1</stp>
        <tr r="O77" s="1"/>
      </tp>
      <tp>
        <v>34448225.729999997</v>
        <stp/>
        <stp>EM_S_STM07_IS</stp>
        <stp>4</stp>
        <stp>002166.SZ</stp>
        <stp>61</stp>
        <stp>12/31/2013</stp>
        <stp>1</stp>
        <tr r="Q638" s="1"/>
      </tp>
      <tp>
        <v>76113929.209999993</v>
        <stp/>
        <stp>EM_S_STM07_IS</stp>
        <stp>4</stp>
        <stp>300156.SZ</stp>
        <stp>61</stp>
        <stp>12/31/2011</stp>
        <stp>1</stp>
        <tr r="O1452" s="1"/>
      </tp>
      <tp>
        <v>-68637065.040000007</v>
        <stp/>
        <stp>EM_S_STM07_IS</stp>
        <stp>4</stp>
        <stp>002167.SZ</stp>
        <stp>61</stp>
        <stp>12/31/2013</stp>
        <stp>1</stp>
        <tr r="Q639" s="1"/>
      </tp>
      <tp>
        <v>82172362.709999993</v>
        <stp/>
        <stp>EM_S_STM07_IS</stp>
        <stp>4</stp>
        <stp>300157.SZ</stp>
        <stp>61</stp>
        <stp>12/31/2011</stp>
        <stp>1</stp>
        <tr r="O1453" s="1"/>
      </tp>
      <tp>
        <v>35659127.270000003</v>
        <stp/>
        <stp>EM_S_STM07_IS</stp>
        <stp>4</stp>
        <stp>002168.SZ</stp>
        <stp>61</stp>
        <stp>12/31/2013</stp>
        <stp>1</stp>
        <tr r="Q640" s="1"/>
      </tp>
      <tp>
        <v>119768819.92</v>
        <stp/>
        <stp>EM_S_STM07_IS</stp>
        <stp>4</stp>
        <stp>300158.SZ</stp>
        <stp>61</stp>
        <stp>12/31/2011</stp>
        <stp>1</stp>
        <tr r="O1454" s="1"/>
      </tp>
      <tp>
        <v>20153878.59</v>
        <stp/>
        <stp>EM_S_STM07_IS</stp>
        <stp>4</stp>
        <stp>002169.SZ</stp>
        <stp>61</stp>
        <stp>12/31/2013</stp>
        <stp>1</stp>
        <tr r="Q641" s="1"/>
      </tp>
      <tp>
        <v>79196818.329999998</v>
        <stp/>
        <stp>EM_S_STM07_IS</stp>
        <stp>4</stp>
        <stp>300159.SZ</stp>
        <stp>61</stp>
        <stp>12/31/2011</stp>
        <stp>1</stp>
        <tr r="O1455" s="1"/>
      </tp>
      <tp>
        <v>136620060.28</v>
        <stp/>
        <stp>EM_S_STM07_IS</stp>
        <stp>4</stp>
        <stp>002170.SZ</stp>
        <stp>61</stp>
        <stp>12/31/2013</stp>
        <stp>1</stp>
        <tr r="Q642" s="1"/>
      </tp>
      <tp>
        <v>39671905.030000001</v>
        <stp/>
        <stp>EM_S_STM07_IS</stp>
        <stp>4</stp>
        <stp>300140.SZ</stp>
        <stp>61</stp>
        <stp>12/31/2011</stp>
        <stp>1</stp>
        <tr r="O1436" s="1"/>
      </tp>
      <tp>
        <v>11472884.4</v>
        <stp/>
        <stp>EM_S_STM07_IS</stp>
        <stp>4</stp>
        <stp>002171.SZ</stp>
        <stp>61</stp>
        <stp>12/31/2013</stp>
        <stp>1</stp>
        <tr r="Q643" s="1"/>
      </tp>
      <tp>
        <v>37648525.100000001</v>
        <stp/>
        <stp>EM_S_STM07_IS</stp>
        <stp>4</stp>
        <stp>300141.SZ</stp>
        <stp>61</stp>
        <stp>12/31/2011</stp>
        <stp>1</stp>
        <tr r="O1437" s="1"/>
      </tp>
      <tp>
        <v>20912531.41</v>
        <stp/>
        <stp>EM_S_STM07_IS</stp>
        <stp>4</stp>
        <stp>002172.SZ</stp>
        <stp>61</stp>
        <stp>12/31/2013</stp>
        <stp>1</stp>
        <tr r="Q644" s="1"/>
      </tp>
      <tp>
        <v>207537629.33000001</v>
        <stp/>
        <stp>EM_S_STM07_IS</stp>
        <stp>4</stp>
        <stp>300142.SZ</stp>
        <stp>61</stp>
        <stp>12/31/2011</stp>
        <stp>1</stp>
        <tr r="O1438" s="1"/>
      </tp>
      <tp>
        <v>23712391.66</v>
        <stp/>
        <stp>EM_S_STM07_IS</stp>
        <stp>4</stp>
        <stp>002173.SZ</stp>
        <stp>61</stp>
        <stp>12/31/2013</stp>
        <stp>1</stp>
        <tr r="Q645" s="1"/>
      </tp>
      <tp>
        <v>58849583.369999997</v>
        <stp/>
        <stp>EM_S_STM07_IS</stp>
        <stp>4</stp>
        <stp>300143.SZ</stp>
        <stp>61</stp>
        <stp>12/31/2011</stp>
        <stp>1</stp>
        <tr r="O1439" s="1"/>
      </tp>
      <tp>
        <v>-20460150.84</v>
        <stp/>
        <stp>EM_S_STM07_IS</stp>
        <stp>4</stp>
        <stp>002174.SZ</stp>
        <stp>61</stp>
        <stp>12/31/2013</stp>
        <stp>1</stp>
        <tr r="Q646" s="1"/>
      </tp>
      <tp>
        <v>222218569.81999999</v>
        <stp/>
        <stp>EM_S_STM07_IS</stp>
        <stp>4</stp>
        <stp>300144.SZ</stp>
        <stp>61</stp>
        <stp>12/31/2011</stp>
        <stp>1</stp>
        <tr r="O1440" s="1"/>
      </tp>
      <tp>
        <v>10870993.52</v>
        <stp/>
        <stp>EM_S_STM07_IS</stp>
        <stp>4</stp>
        <stp>002175.SZ</stp>
        <stp>61</stp>
        <stp>12/31/2013</stp>
        <stp>1</stp>
        <tr r="Q647" s="1"/>
      </tp>
      <tp>
        <v>97299478.459999993</v>
        <stp/>
        <stp>EM_S_STM07_IS</stp>
        <stp>4</stp>
        <stp>300145.SZ</stp>
        <stp>61</stp>
        <stp>12/31/2011</stp>
        <stp>1</stp>
        <tr r="O1441" s="1"/>
      </tp>
      <tp>
        <v>56880765.359999999</v>
        <stp/>
        <stp>EM_S_STM07_IS</stp>
        <stp>4</stp>
        <stp>002176.SZ</stp>
        <stp>61</stp>
        <stp>12/31/2013</stp>
        <stp>1</stp>
        <tr r="Q648" s="1"/>
      </tp>
      <tp>
        <v>186435124.03</v>
        <stp/>
        <stp>EM_S_STM07_IS</stp>
        <stp>4</stp>
        <stp>300146.SZ</stp>
        <stp>61</stp>
        <stp>12/31/2011</stp>
        <stp>1</stp>
        <tr r="O1442" s="1"/>
      </tp>
      <tp>
        <v>124382450.37</v>
        <stp/>
        <stp>EM_S_STM07_IS</stp>
        <stp>4</stp>
        <stp>002177.SZ</stp>
        <stp>61</stp>
        <stp>12/31/2013</stp>
        <stp>1</stp>
        <tr r="Q649" s="1"/>
      </tp>
      <tp>
        <v>83496930</v>
        <stp/>
        <stp>EM_S_STM07_IS</stp>
        <stp>4</stp>
        <stp>300147.SZ</stp>
        <stp>61</stp>
        <stp>12/31/2011</stp>
        <stp>1</stp>
        <tr r="O1443" s="1"/>
      </tp>
      <tp>
        <v>37625565.07</v>
        <stp/>
        <stp>EM_S_STM07_IS</stp>
        <stp>4</stp>
        <stp>002178.SZ</stp>
        <stp>61</stp>
        <stp>12/31/2013</stp>
        <stp>1</stp>
        <tr r="Q650" s="1"/>
      </tp>
      <tp>
        <v>33182234.300000001</v>
        <stp/>
        <stp>EM_S_STM07_IS</stp>
        <stp>4</stp>
        <stp>300148.SZ</stp>
        <stp>61</stp>
        <stp>12/31/2011</stp>
        <stp>1</stp>
        <tr r="O1444" s="1"/>
      </tp>
      <tp>
        <v>244444708.02000001</v>
        <stp/>
        <stp>EM_S_STM07_IS</stp>
        <stp>4</stp>
        <stp>002179.SZ</stp>
        <stp>61</stp>
        <stp>12/31/2013</stp>
        <stp>1</stp>
        <tr r="Q651" s="1"/>
      </tp>
      <tp>
        <v>27501262.23</v>
        <stp/>
        <stp>EM_S_STM07_IS</stp>
        <stp>4</stp>
        <stp>300149.SZ</stp>
        <stp>61</stp>
        <stp>12/31/2011</stp>
        <stp>1</stp>
        <tr r="O1445" s="1"/>
      </tp>
      <tp>
        <v>235195996.91999999</v>
        <stp/>
        <stp>EM_S_STM07_IS</stp>
        <stp>4</stp>
        <stp>002140.SZ</stp>
        <stp>61</stp>
        <stp>12/31/2013</stp>
        <stp>1</stp>
        <tr r="Q612" s="1"/>
      </tp>
      <tp>
        <v>93770452.459999993</v>
        <stp/>
        <stp>EM_S_STM07_IS</stp>
        <stp>4</stp>
        <stp>300170.SZ</stp>
        <stp>61</stp>
        <stp>12/31/2011</stp>
        <stp>1</stp>
        <tr r="O1466" s="1"/>
      </tp>
      <tp>
        <v>8481697.3900000006</v>
        <stp/>
        <stp>EM_S_STM07_IS</stp>
        <stp>4</stp>
        <stp>002141.SZ</stp>
        <stp>61</stp>
        <stp>12/31/2013</stp>
        <stp>1</stp>
        <tr r="Q613" s="1"/>
      </tp>
      <tp>
        <v>217402530.66999999</v>
        <stp/>
        <stp>EM_S_STM07_IS</stp>
        <stp>4</stp>
        <stp>300171.SZ</stp>
        <stp>61</stp>
        <stp>12/31/2011</stp>
        <stp>1</stp>
        <tr r="O1467" s="1"/>
      </tp>
      <tp>
        <v>4847071000</v>
        <stp/>
        <stp>EM_S_STM07_IS</stp>
        <stp>4</stp>
        <stp>002142.SZ</stp>
        <stp>61</stp>
        <stp>12/31/2013</stp>
        <stp>1</stp>
        <tr r="Q614" s="1"/>
      </tp>
      <tp>
        <v>46220318.130000003</v>
        <stp/>
        <stp>EM_S_STM07_IS</stp>
        <stp>4</stp>
        <stp>300172.SZ</stp>
        <stp>61</stp>
        <stp>12/31/2011</stp>
        <stp>1</stp>
        <tr r="O1468" s="1"/>
      </tp>
      <tp>
        <v>-24194361.82</v>
        <stp/>
        <stp>EM_S_STM07_IS</stp>
        <stp>4</stp>
        <stp>002143.SZ</stp>
        <stp>61</stp>
        <stp>12/31/2013</stp>
        <stp>1</stp>
        <tr r="Q615" s="1"/>
      </tp>
      <tp>
        <v>39446619.369999997</v>
        <stp/>
        <stp>EM_S_STM07_IS</stp>
        <stp>4</stp>
        <stp>300173.SZ</stp>
        <stp>61</stp>
        <stp>12/31/2011</stp>
        <stp>1</stp>
        <tr r="O1469" s="1"/>
      </tp>
      <tp>
        <v>81200219.180000007</v>
        <stp/>
        <stp>EM_S_STM07_IS</stp>
        <stp>4</stp>
        <stp>002144.SZ</stp>
        <stp>61</stp>
        <stp>12/31/2013</stp>
        <stp>1</stp>
        <tr r="Q616" s="1"/>
      </tp>
      <tp>
        <v>35180290.539999999</v>
        <stp/>
        <stp>EM_S_STM07_IS</stp>
        <stp>4</stp>
        <stp>300174.SZ</stp>
        <stp>61</stp>
        <stp>12/31/2011</stp>
        <stp>1</stp>
        <tr r="O1470" s="1"/>
      </tp>
      <tp>
        <v>16353006.08</v>
        <stp/>
        <stp>EM_S_STM07_IS</stp>
        <stp>4</stp>
        <stp>002145.SZ</stp>
        <stp>61</stp>
        <stp>12/31/2013</stp>
        <stp>1</stp>
        <tr r="Q617" s="1"/>
      </tp>
      <tp>
        <v>58380575.159999996</v>
        <stp/>
        <stp>EM_S_STM07_IS</stp>
        <stp>4</stp>
        <stp>300175.SZ</stp>
        <stp>61</stp>
        <stp>12/31/2011</stp>
        <stp>1</stp>
        <tr r="O1471" s="1"/>
      </tp>
      <tp>
        <v>2906363563.1100001</v>
        <stp/>
        <stp>EM_S_STM07_IS</stp>
        <stp>4</stp>
        <stp>002146.SZ</stp>
        <stp>61</stp>
        <stp>12/31/2013</stp>
        <stp>1</stp>
        <tr r="Q618" s="1"/>
      </tp>
      <tp>
        <v>31448205.82</v>
        <stp/>
        <stp>EM_S_STM07_IS</stp>
        <stp>4</stp>
        <stp>300176.SZ</stp>
        <stp>61</stp>
        <stp>12/31/2011</stp>
        <stp>1</stp>
        <tr r="O1472" s="1"/>
      </tp>
      <tp>
        <v>-34831543.380000003</v>
        <stp/>
        <stp>EM_S_STM07_IS</stp>
        <stp>4</stp>
        <stp>002147.SZ</stp>
        <stp>61</stp>
        <stp>12/31/2013</stp>
        <stp>1</stp>
        <tr r="Q619" s="1"/>
      </tp>
      <tp>
        <v>62294069.729999997</v>
        <stp/>
        <stp>EM_S_STM07_IS</stp>
        <stp>4</stp>
        <stp>300177.SZ</stp>
        <stp>61</stp>
        <stp>12/31/2011</stp>
        <stp>1</stp>
        <tr r="O1473" s="1"/>
      </tp>
      <tp>
        <v>56306587.899999999</v>
        <stp/>
        <stp>EM_S_STM07_IS</stp>
        <stp>4</stp>
        <stp>002148.SZ</stp>
        <stp>61</stp>
        <stp>12/31/2013</stp>
        <stp>1</stp>
        <tr r="Q620" s="1"/>
      </tp>
      <tp>
        <v>57555122.770000003</v>
        <stp/>
        <stp>EM_S_STM07_IS</stp>
        <stp>4</stp>
        <stp>300178.SZ</stp>
        <stp>61</stp>
        <stp>12/31/2011</stp>
        <stp>1</stp>
        <tr r="O1474" s="1"/>
      </tp>
      <tp>
        <v>20181566.879999999</v>
        <stp/>
        <stp>EM_S_STM07_IS</stp>
        <stp>4</stp>
        <stp>002149.SZ</stp>
        <stp>61</stp>
        <stp>12/31/2013</stp>
        <stp>1</stp>
        <tr r="Q621" s="1"/>
      </tp>
      <tp>
        <v>35589864.780000001</v>
        <stp/>
        <stp>EM_S_STM07_IS</stp>
        <stp>4</stp>
        <stp>300179.SZ</stp>
        <stp>61</stp>
        <stp>12/31/2011</stp>
        <stp>1</stp>
        <tr r="O1475" s="1"/>
      </tp>
      <tp>
        <v>7879774.7300000004</v>
        <stp/>
        <stp>EM_S_STM07_IS</stp>
        <stp>4</stp>
        <stp>000150.SZ</stp>
        <stp>61</stp>
        <stp>12/31/2011</stp>
        <stp>1</stp>
        <tr r="O69" s="1"/>
      </tp>
      <tp>
        <v>48222737.75</v>
        <stp/>
        <stp>EM_S_STM07_IS</stp>
        <stp>4</stp>
        <stp>002150.SZ</stp>
        <stp>61</stp>
        <stp>12/31/2013</stp>
        <stp>1</stp>
        <tr r="Q622" s="1"/>
      </tp>
      <tp>
        <v>97655611.75</v>
        <stp/>
        <stp>EM_S_STM07_IS</stp>
        <stp>4</stp>
        <stp>300160.SZ</stp>
        <stp>61</stp>
        <stp>12/31/2011</stp>
        <stp>1</stp>
        <tr r="O1456" s="1"/>
      </tp>
      <tp>
        <v>-11003685.050000001</v>
        <stp/>
        <stp>EM_S_STM07_IS</stp>
        <stp>4</stp>
        <stp>000151.SZ</stp>
        <stp>61</stp>
        <stp>12/31/2011</stp>
        <stp>1</stp>
        <tr r="O70" s="1"/>
      </tp>
      <tp>
        <v>43160529.729999997</v>
        <stp/>
        <stp>EM_S_STM07_IS</stp>
        <stp>4</stp>
        <stp>002151.SZ</stp>
        <stp>61</stp>
        <stp>12/31/2013</stp>
        <stp>1</stp>
        <tr r="Q623" s="1"/>
      </tp>
      <tp>
        <v>28342632.739999998</v>
        <stp/>
        <stp>EM_S_STM07_IS</stp>
        <stp>4</stp>
        <stp>300161.SZ</stp>
        <stp>61</stp>
        <stp>12/31/2011</stp>
        <stp>1</stp>
        <tr r="O1457" s="1"/>
      </tp>
      <tp>
        <v>705076417.95000005</v>
        <stp/>
        <stp>EM_S_STM07_IS</stp>
        <stp>4</stp>
        <stp>002152.SZ</stp>
        <stp>61</stp>
        <stp>12/31/2013</stp>
        <stp>1</stp>
        <tr r="Q624" s="1"/>
      </tp>
      <tp>
        <v>33109205.84</v>
        <stp/>
        <stp>EM_S_STM07_IS</stp>
        <stp>4</stp>
        <stp>300162.SZ</stp>
        <stp>61</stp>
        <stp>12/31/2011</stp>
        <stp>1</stp>
        <tr r="O1458" s="1"/>
      </tp>
      <tp>
        <v>9913123.6899999995</v>
        <stp/>
        <stp>EM_S_STM07_IS</stp>
        <stp>4</stp>
        <stp>000153.SZ</stp>
        <stp>61</stp>
        <stp>12/31/2011</stp>
        <stp>1</stp>
        <tr r="O71" s="1"/>
      </tp>
      <tp>
        <v>359633268.50999999</v>
        <stp/>
        <stp>EM_S_STM07_IS</stp>
        <stp>4</stp>
        <stp>002153.SZ</stp>
        <stp>61</stp>
        <stp>12/31/2013</stp>
        <stp>1</stp>
        <tr r="Q625" s="1"/>
      </tp>
      <tp>
        <v>36820885.350000001</v>
        <stp/>
        <stp>EM_S_STM07_IS</stp>
        <stp>4</stp>
        <stp>300163.SZ</stp>
        <stp>61</stp>
        <stp>12/31/2011</stp>
        <stp>1</stp>
        <tr r="O1459" s="1"/>
      </tp>
      <tp>
        <v>160738212.88</v>
        <stp/>
        <stp>EM_S_STM07_IS</stp>
        <stp>4</stp>
        <stp>002154.SZ</stp>
        <stp>61</stp>
        <stp>12/31/2013</stp>
        <stp>1</stp>
        <tr r="Q626" s="1"/>
      </tp>
      <tp>
        <v>77087984.799999997</v>
        <stp/>
        <stp>EM_S_STM07_IS</stp>
        <stp>4</stp>
        <stp>300164.SZ</stp>
        <stp>61</stp>
        <stp>12/31/2011</stp>
        <stp>1</stp>
        <tr r="O1460" s="1"/>
      </tp>
      <tp>
        <v>-207434492.88</v>
        <stp/>
        <stp>EM_S_STM07_IS</stp>
        <stp>4</stp>
        <stp>000155.SZ</stp>
        <stp>61</stp>
        <stp>12/31/2011</stp>
        <stp>1</stp>
        <tr r="O72" s="1"/>
      </tp>
      <tp>
        <v>204809206.08000001</v>
        <stp/>
        <stp>EM_S_STM07_IS</stp>
        <stp>4</stp>
        <stp>002155.SZ</stp>
        <stp>61</stp>
        <stp>12/31/2013</stp>
        <stp>1</stp>
        <tr r="Q627" s="1"/>
      </tp>
      <tp>
        <v>83916047.760000005</v>
        <stp/>
        <stp>EM_S_STM07_IS</stp>
        <stp>4</stp>
        <stp>300165.SZ</stp>
        <stp>61</stp>
        <stp>12/31/2011</stp>
        <stp>1</stp>
        <tr r="O1461" s="1"/>
      </tp>
      <tp>
        <v>104490985.38</v>
        <stp/>
        <stp>EM_S_STM07_IS</stp>
        <stp>4</stp>
        <stp>000156.SZ</stp>
        <stp>61</stp>
        <stp>12/31/2011</stp>
        <stp>1</stp>
        <tr r="O73" s="1"/>
      </tp>
      <tp>
        <v>60660291.840000004</v>
        <stp/>
        <stp>EM_S_STM07_IS</stp>
        <stp>4</stp>
        <stp>002156.SZ</stp>
        <stp>61</stp>
        <stp>12/31/2013</stp>
        <stp>1</stp>
        <tr r="Q628" s="1"/>
      </tp>
      <tp>
        <v>57570579.600000001</v>
        <stp/>
        <stp>EM_S_STM07_IS</stp>
        <stp>4</stp>
        <stp>300166.SZ</stp>
        <stp>61</stp>
        <stp>12/31/2011</stp>
        <stp>1</stp>
        <tr r="O1462" s="1"/>
      </tp>
      <tp>
        <v>8065640596.1400003</v>
        <stp/>
        <stp>EM_S_STM07_IS</stp>
        <stp>4</stp>
        <stp>000157.SZ</stp>
        <stp>61</stp>
        <stp>12/31/2011</stp>
        <stp>1</stp>
        <tr r="O74" s="1"/>
      </tp>
      <tp>
        <v>-29939219.629999999</v>
        <stp/>
        <stp>EM_S_STM07_IS</stp>
        <stp>4</stp>
        <stp>002157.SZ</stp>
        <stp>61</stp>
        <stp>12/31/2013</stp>
        <stp>1</stp>
        <tr r="Q629" s="1"/>
      </tp>
      <tp>
        <v>20703387.73</v>
        <stp/>
        <stp>EM_S_STM07_IS</stp>
        <stp>4</stp>
        <stp>300167.SZ</stp>
        <stp>61</stp>
        <stp>12/31/2011</stp>
        <stp>1</stp>
        <tr r="O1463" s="1"/>
      </tp>
      <tp>
        <v>57284042.200000003</v>
        <stp/>
        <stp>EM_S_STM07_IS</stp>
        <stp>4</stp>
        <stp>000158.SZ</stp>
        <stp>61</stp>
        <stp>12/31/2011</stp>
        <stp>1</stp>
        <tr r="O75" s="1"/>
      </tp>
      <tp>
        <v>149208317.81999999</v>
        <stp/>
        <stp>EM_S_STM07_IS</stp>
        <stp>4</stp>
        <stp>002158.SZ</stp>
        <stp>61</stp>
        <stp>12/31/2013</stp>
        <stp>1</stp>
        <tr r="Q630" s="1"/>
      </tp>
      <tp>
        <v>81815033.640000001</v>
        <stp/>
        <stp>EM_S_STM07_IS</stp>
        <stp>4</stp>
        <stp>300168.SZ</stp>
        <stp>61</stp>
        <stp>12/31/2011</stp>
        <stp>1</stp>
        <tr r="O1464" s="1"/>
      </tp>
      <tp>
        <v>328091412.89999998</v>
        <stp/>
        <stp>EM_S_STM07_IS</stp>
        <stp>4</stp>
        <stp>000159.SZ</stp>
        <stp>61</stp>
        <stp>12/31/2011</stp>
        <stp>1</stp>
        <tr r="O76" s="1"/>
      </tp>
      <tp>
        <v>31231467.030000001</v>
        <stp/>
        <stp>EM_S_STM07_IS</stp>
        <stp>4</stp>
        <stp>002159.SZ</stp>
        <stp>61</stp>
        <stp>12/31/2013</stp>
        <stp>1</stp>
        <tr r="Q631" s="1"/>
      </tp>
      <tp>
        <v>54817585.780000001</v>
        <stp/>
        <stp>EM_S_STM07_IS</stp>
        <stp>4</stp>
        <stp>300169.SZ</stp>
        <stp>61</stp>
        <stp>12/31/2011</stp>
        <stp>1</stp>
        <tr r="O1465" s="1"/>
      </tp>
      <tp>
        <v>-3481938.78</v>
        <stp/>
        <stp>EM_S_STM07_IS</stp>
        <stp>4</stp>
        <stp>600180.SH</stp>
        <stp>61</stp>
        <stp>12/31/2011</stp>
        <stp>1</stp>
        <tr r="O2028" s="1"/>
      </tp>
      <tp>
        <v>76677232.459999993</v>
        <stp/>
        <stp>EM_S_STM07_IS</stp>
        <stp>4</stp>
        <stp>600182.SH</stp>
        <stp>61</stp>
        <stp>12/31/2011</stp>
        <stp>1</stp>
        <tr r="O2029" s="1"/>
      </tp>
      <tp>
        <v>450319115.93000001</v>
        <stp/>
        <stp>EM_S_STM07_IS</stp>
        <stp>4</stp>
        <stp>600183.SH</stp>
        <stp>61</stp>
        <stp>12/31/2011</stp>
        <stp>1</stp>
        <tr r="O2030" s="1"/>
      </tp>
      <tp>
        <v>23187470.449999999</v>
        <stp/>
        <stp>EM_S_STM07_IS</stp>
        <stp>4</stp>
        <stp>600184.SH</stp>
        <stp>61</stp>
        <stp>12/31/2011</stp>
        <stp>1</stp>
        <tr r="O2031" s="1"/>
      </tp>
      <tp>
        <v>252648676.12</v>
        <stp/>
        <stp>EM_S_STM07_IS</stp>
        <stp>4</stp>
        <stp>600185.SH</stp>
        <stp>61</stp>
        <stp>12/31/2011</stp>
        <stp>1</stp>
        <tr r="O2032" s="1"/>
      </tp>
      <tp>
        <v>-459016467.13</v>
        <stp/>
        <stp>EM_S_STM07_IS</stp>
        <stp>4</stp>
        <stp>600186.SH</stp>
        <stp>61</stp>
        <stp>12/31/2011</stp>
        <stp>1</stp>
        <tr r="O2033" s="1"/>
      </tp>
      <tp>
        <v>4246221000</v>
        <stp/>
        <stp>EM_S_STM07_IS</stp>
        <stp>4</stp>
        <stp>601186.SH</stp>
        <stp>61</stp>
        <stp>12/31/2010</stp>
        <stp>1</stp>
        <tr r="N2733" s="1"/>
      </tp>
      <tp>
        <v>49069847.390000001</v>
        <stp/>
        <stp>EM_S_STM07_IS</stp>
        <stp>4</stp>
        <stp>603186.SH</stp>
        <stp>61</stp>
        <stp>12/31/2012</stp>
        <stp>1</stp>
        <tr r="P2907" s="1"/>
      </tp>
      <tp>
        <v>65810163.880000003</v>
        <stp/>
        <stp>EM_S_STM07_IS</stp>
        <stp>4</stp>
        <stp>600187.SH</stp>
        <stp>61</stp>
        <stp>12/31/2011</stp>
        <stp>1</stp>
        <tr r="O2034" s="1"/>
      </tp>
      <tp>
        <v>8622788753</v>
        <stp/>
        <stp>EM_S_STM07_IS</stp>
        <stp>4</stp>
        <stp>600188.SH</stp>
        <stp>61</stp>
        <stp>12/31/2011</stp>
        <stp>1</stp>
        <tr r="O2035" s="1"/>
      </tp>
      <tp>
        <v>97520703.260000005</v>
        <stp/>
        <stp>EM_S_STM07_IS</stp>
        <stp>4</stp>
        <stp>601188.SH</stp>
        <stp>61</stp>
        <stp>12/31/2010</stp>
        <stp>1</stp>
        <tr r="N2734" s="1"/>
      </tp>
      <tp>
        <v>125298092.27</v>
        <stp/>
        <stp>EM_S_STM07_IS</stp>
        <stp>4</stp>
        <stp>603188.SH</stp>
        <stp>61</stp>
        <stp>12/31/2012</stp>
        <stp>1</stp>
        <tr r="P2908" s="1"/>
      </tp>
      <tp>
        <v>76155963.590000004</v>
        <stp/>
        <stp>EM_S_STM07_IS</stp>
        <stp>4</stp>
        <stp>600189.SH</stp>
        <stp>61</stp>
        <stp>12/31/2011</stp>
        <stp>1</stp>
        <tr r="O2036" s="1"/>
      </tp>
      <tp>
        <v>53592962.710000001</v>
        <stp/>
        <stp>EM_S_STM07_IS</stp>
        <stp>4</stp>
        <stp>603189.SH</stp>
        <stp>61</stp>
        <stp>12/31/2012</stp>
        <stp>1</stp>
        <tr r="P2909" s="1"/>
      </tp>
      <tp>
        <v>250359447.16999999</v>
        <stp/>
        <stp>EM_S_STM07_IS</stp>
        <stp>4</stp>
        <stp>600190.SH</stp>
        <stp>61</stp>
        <stp>12/31/2011</stp>
        <stp>1</stp>
        <tr r="O2037" s="1"/>
      </tp>
      <tp>
        <v>38257611.030000001</v>
        <stp/>
        <stp>EM_S_STM07_IS</stp>
        <stp>4</stp>
        <stp>600191.SH</stp>
        <stp>61</stp>
        <stp>12/31/2011</stp>
        <stp>1</stp>
        <tr r="O2038" s="1"/>
      </tp>
      <tp>
        <v>34391173.270000003</v>
        <stp/>
        <stp>EM_S_STM07_IS</stp>
        <stp>4</stp>
        <stp>600192.SH</stp>
        <stp>61</stp>
        <stp>12/31/2011</stp>
        <stp>1</stp>
        <tr r="O2039" s="1"/>
      </tp>
      <tp>
        <v>-34586257.280000001</v>
        <stp/>
        <stp>EM_S_STM07_IS</stp>
        <stp>4</stp>
        <stp>600193.SH</stp>
        <stp>61</stp>
        <stp>12/31/2011</stp>
        <stp>1</stp>
        <tr r="O2040" s="1"/>
      </tp>
      <tp>
        <v>450902641.80000001</v>
        <stp/>
        <stp>EM_S_STM07_IS</stp>
        <stp>4</stp>
        <stp>600195.SH</stp>
        <stp>61</stp>
        <stp>12/31/2011</stp>
        <stp>1</stp>
        <tr r="O2041" s="1"/>
      </tp>
      <tp>
        <v>1165607629.27</v>
        <stp/>
        <stp>EM_S_STM07_IS</stp>
        <stp>4</stp>
        <stp>600196.SH</stp>
        <stp>61</stp>
        <stp>12/31/2011</stp>
        <stp>1</stp>
        <tr r="O2042" s="1"/>
      </tp>
      <tp>
        <v>206487079.91</v>
        <stp/>
        <stp>EM_S_STM07_IS</stp>
        <stp>4</stp>
        <stp>600197.SH</stp>
        <stp>61</stp>
        <stp>12/31/2011</stp>
        <stp>1</stp>
        <tr r="O2043" s="1"/>
      </tp>
      <tp>
        <v>24771691.829999998</v>
        <stp/>
        <stp>EM_S_STM07_IS</stp>
        <stp>4</stp>
        <stp>600198.SH</stp>
        <stp>61</stp>
        <stp>12/31/2011</stp>
        <stp>1</stp>
        <tr r="O2044" s="1"/>
      </tp>
      <tp>
        <v>510329730.77999997</v>
        <stp/>
        <stp>EM_S_STM07_IS</stp>
        <stp>4</stp>
        <stp>601198.SH</stp>
        <stp>61</stp>
        <stp>12/31/2010</stp>
        <stp>1</stp>
        <tr r="N2735" s="1"/>
      </tp>
      <tp>
        <v>465945766.63999999</v>
        <stp/>
        <stp>EM_S_STM07_IS</stp>
        <stp>4</stp>
        <stp>603198.SH</stp>
        <stp>61</stp>
        <stp>12/31/2012</stp>
        <stp>1</stp>
        <tr r="P2910" s="1"/>
      </tp>
      <tp>
        <v>365819413.20999998</v>
        <stp/>
        <stp>EM_S_STM07_IS</stp>
        <stp>4</stp>
        <stp>600199.SH</stp>
        <stp>61</stp>
        <stp>12/31/2011</stp>
        <stp>1</stp>
        <tr r="O2045" s="1"/>
      </tp>
      <tp>
        <v>75878044.359999999</v>
        <stp/>
        <stp>EM_S_STM07_IS</stp>
        <stp>4</stp>
        <stp>601199.SH</stp>
        <stp>61</stp>
        <stp>12/31/2010</stp>
        <stp>1</stp>
        <tr r="N2736" s="1"/>
      </tp>
      <tp>
        <v>62109441.899999999</v>
        <stp/>
        <stp>EM_S_STM07_IS</stp>
        <stp>4</stp>
        <stp>603199.SH</stp>
        <stp>61</stp>
        <stp>12/31/2012</stp>
        <stp>1</stp>
        <tr r="P2911" s="1"/>
      </tp>
      <tp>
        <v>1746721082.49</v>
        <stp/>
        <stp>EM_S_STM07_IS</stp>
        <stp>4</stp>
        <stp>600160.SH</stp>
        <stp>61</stp>
        <stp>12/31/2011</stp>
        <stp>1</stp>
        <tr r="O2010" s="1"/>
      </tp>
      <tp>
        <v>224612073.21000001</v>
        <stp/>
        <stp>EM_S_STM07_IS</stp>
        <stp>4</stp>
        <stp>603160.SH</stp>
        <stp>61</stp>
        <stp>12/31/2012</stp>
        <stp>1</stp>
        <tr r="P2901" s="1"/>
      </tp>
      <tp>
        <v>233349955.94</v>
        <stp/>
        <stp>EM_S_STM07_IS</stp>
        <stp>4</stp>
        <stp>600161.SH</stp>
        <stp>61</stp>
        <stp>12/31/2011</stp>
        <stp>1</stp>
        <tr r="O2011" s="1"/>
      </tp>
      <tp>
        <v>44073592.700000003</v>
        <stp/>
        <stp>EM_S_STM07_IS</stp>
        <stp>4</stp>
        <stp>600162.SH</stp>
        <stp>61</stp>
        <stp>12/31/2011</stp>
        <stp>1</stp>
        <tr r="O2012" s="1"/>
      </tp>
      <tp>
        <v>-303341797.08999997</v>
        <stp/>
        <stp>EM_S_STM07_IS</stp>
        <stp>4</stp>
        <stp>600163.SH</stp>
        <stp>61</stp>
        <stp>12/31/2011</stp>
        <stp>1</stp>
        <tr r="O2013" s="1"/>
      </tp>
      <tp>
        <v>487327974.99000001</v>
        <stp/>
        <stp>EM_S_STM07_IS</stp>
        <stp>4</stp>
        <stp>601163.SH</stp>
        <stp>61</stp>
        <stp>12/31/2010</stp>
        <stp>1</stp>
        <tr r="N2727" s="1"/>
      </tp>
      <tp>
        <v>1969995.6</v>
        <stp/>
        <stp>EM_S_STM07_IS</stp>
        <stp>4</stp>
        <stp>600165.SH</stp>
        <stp>61</stp>
        <stp>12/31/2011</stp>
        <stp>1</stp>
        <tr r="O2014" s="1"/>
      </tp>
      <tp>
        <v>44034683.640000001</v>
        <stp/>
        <stp>EM_S_STM07_IS</stp>
        <stp>4</stp>
        <stp>603165.SH</stp>
        <stp>61</stp>
        <stp>12/31/2012</stp>
        <stp>1</stp>
        <tr r="P2902" s="1"/>
      </tp>
      <tp>
        <v>1152442450.71</v>
        <stp/>
        <stp>EM_S_STM07_IS</stp>
        <stp>4</stp>
        <stp>600166.SH</stp>
        <stp>61</stp>
        <stp>12/31/2011</stp>
        <stp>1</stp>
        <tr r="O2015" s="1"/>
      </tp>
      <tp>
        <v>18520582153.389999</v>
        <stp/>
        <stp>EM_S_STM07_IS</stp>
        <stp>4</stp>
        <stp>601166.SH</stp>
        <stp>61</stp>
        <stp>12/31/2010</stp>
        <stp>1</stp>
        <tr r="N2728" s="1"/>
      </tp>
      <tp>
        <v>129110306.94</v>
        <stp/>
        <stp>EM_S_STM07_IS</stp>
        <stp>4</stp>
        <stp>603166.SH</stp>
        <stp>61</stp>
        <stp>12/31/2012</stp>
        <stp>1</stp>
        <tr r="P2903" s="1"/>
      </tp>
      <tp>
        <v>82204403.879999995</v>
        <stp/>
        <stp>EM_S_STM07_IS</stp>
        <stp>4</stp>
        <stp>600167.SH</stp>
        <stp>61</stp>
        <stp>12/31/2011</stp>
        <stp>1</stp>
        <tr r="O2016" s="1"/>
      </tp>
      <tp>
        <v>211890954.84999999</v>
        <stp/>
        <stp>EM_S_STM07_IS</stp>
        <stp>4</stp>
        <stp>603167.SH</stp>
        <stp>61</stp>
        <stp>12/31/2012</stp>
        <stp>1</stp>
        <tr r="P2904" s="1"/>
      </tp>
      <tp>
        <v>61127002.399999999</v>
        <stp/>
        <stp>EM_S_STM07_IS</stp>
        <stp>4</stp>
        <stp>600168.SH</stp>
        <stp>61</stp>
        <stp>12/31/2011</stp>
        <stp>1</stp>
        <tr r="O2017" s="1"/>
      </tp>
      <tp>
        <v>989427083</v>
        <stp/>
        <stp>EM_S_STM07_IS</stp>
        <stp>4</stp>
        <stp>601168.SH</stp>
        <stp>61</stp>
        <stp>12/31/2010</stp>
        <stp>1</stp>
        <tr r="N2729" s="1"/>
      </tp>
      <tp>
        <v>90885942.629999995</v>
        <stp/>
        <stp>EM_S_STM07_IS</stp>
        <stp>4</stp>
        <stp>603168.SH</stp>
        <stp>61</stp>
        <stp>12/31/2012</stp>
        <stp>1</stp>
        <tr r="P2905" s="1"/>
      </tp>
      <tp>
        <v>390374562.33999997</v>
        <stp/>
        <stp>EM_S_STM07_IS</stp>
        <stp>4</stp>
        <stp>600169.SH</stp>
        <stp>61</stp>
        <stp>12/31/2011</stp>
        <stp>1</stp>
        <tr r="O2018" s="1"/>
      </tp>
      <tp>
        <v>6803030000</v>
        <stp/>
        <stp>EM_S_STM07_IS</stp>
        <stp>4</stp>
        <stp>601169.SH</stp>
        <stp>61</stp>
        <stp>12/31/2010</stp>
        <stp>1</stp>
        <tr r="N2730" s="1"/>
      </tp>
      <tp>
        <v>67214227.019999996</v>
        <stp/>
        <stp>EM_S_STM07_IS</stp>
        <stp>4</stp>
        <stp>603169.SH</stp>
        <stp>61</stp>
        <stp>12/31/2012</stp>
        <stp>1</stp>
        <tr r="P2906" s="1"/>
      </tp>
      <tp>
        <v>1357185510.6199999</v>
        <stp/>
        <stp>EM_S_STM07_IS</stp>
        <stp>4</stp>
        <stp>600170.SH</stp>
        <stp>61</stp>
        <stp>12/31/2011</stp>
        <stp>1</stp>
        <tr r="O2019" s="1"/>
      </tp>
      <tp>
        <v>31869671.91</v>
        <stp/>
        <stp>EM_S_STM07_IS</stp>
        <stp>4</stp>
        <stp>600171.SH</stp>
        <stp>61</stp>
        <stp>12/31/2011</stp>
        <stp>1</stp>
        <tr r="O2020" s="1"/>
      </tp>
      <tp>
        <v>130821931.59999999</v>
        <stp/>
        <stp>EM_S_STM07_IS</stp>
        <stp>4</stp>
        <stp>600172.SH</stp>
        <stp>61</stp>
        <stp>12/31/2011</stp>
        <stp>1</stp>
        <tr r="O2021" s="1"/>
      </tp>
      <tp>
        <v>141053692.53999999</v>
        <stp/>
        <stp>EM_S_STM07_IS</stp>
        <stp>4</stp>
        <stp>600173.SH</stp>
        <stp>61</stp>
        <stp>12/31/2011</stp>
        <stp>1</stp>
        <tr r="O2022" s="1"/>
      </tp>
      <tp>
        <v>124322325.48999999</v>
        <stp/>
        <stp>EM_S_STM07_IS</stp>
        <stp>4</stp>
        <stp>600175.SH</stp>
        <stp>61</stp>
        <stp>12/31/2011</stp>
        <stp>1</stp>
        <tr r="O2023" s="1"/>
      </tp>
      <tp>
        <v>292294112.74000001</v>
        <stp/>
        <stp>EM_S_STM07_IS</stp>
        <stp>4</stp>
        <stp>600176.SH</stp>
        <stp>61</stp>
        <stp>12/31/2011</stp>
        <stp>1</stp>
        <tr r="O2024" s="1"/>
      </tp>
      <tp>
        <v>1762708183.6400001</v>
        <stp/>
        <stp>EM_S_STM07_IS</stp>
        <stp>4</stp>
        <stp>600177.SH</stp>
        <stp>61</stp>
        <stp>12/31/2011</stp>
        <stp>1</stp>
        <tr r="O2025" s="1"/>
      </tp>
      <tp>
        <v>129192676.56999999</v>
        <stp/>
        <stp>EM_S_STM07_IS</stp>
        <stp>4</stp>
        <stp>601177.SH</stp>
        <stp>61</stp>
        <stp>12/31/2010</stp>
        <stp>1</stp>
        <tr r="N2731" s="1"/>
      </tp>
      <tp>
        <v>33830354.240000002</v>
        <stp/>
        <stp>EM_S_STM07_IS</stp>
        <stp>4</stp>
        <stp>600178.SH</stp>
        <stp>61</stp>
        <stp>12/31/2011</stp>
        <stp>1</stp>
        <tr r="O2026" s="1"/>
      </tp>
      <tp>
        <v>-374265530.76999998</v>
        <stp/>
        <stp>EM_S_STM07_IS</stp>
        <stp>4</stp>
        <stp>600179.SH</stp>
        <stp>61</stp>
        <stp>12/31/2011</stp>
        <stp>1</stp>
        <tr r="O2027" s="1"/>
      </tp>
      <tp>
        <v>639447521.58000004</v>
        <stp/>
        <stp>EM_S_STM07_IS</stp>
        <stp>4</stp>
        <stp>601179.SH</stp>
        <stp>61</stp>
        <stp>12/31/2010</stp>
        <stp>1</stp>
        <tr r="N2732" s="1"/>
      </tp>
      <tp>
        <v>232462548.88999999</v>
        <stp/>
        <stp>EM_S_STM07_IS</stp>
        <stp>4</stp>
        <stp>600141.SH</stp>
        <stp>61</stp>
        <stp>12/31/2011</stp>
        <stp>1</stp>
        <tr r="O1995" s="1"/>
      </tp>
      <tp>
        <v>955195397.08000004</v>
        <stp/>
        <stp>EM_S_STM07_IS</stp>
        <stp>4</stp>
        <stp>600143.SH</stp>
        <stp>61</stp>
        <stp>12/31/2011</stp>
        <stp>1</stp>
        <tr r="O1996" s="1"/>
      </tp>
      <tp>
        <v>-23632063.300000001</v>
        <stp/>
        <stp>EM_S_STM07_IS</stp>
        <stp>4</stp>
        <stp>600145.SH</stp>
        <stp>61</stp>
        <stp>12/31/2011</stp>
        <stp>1</stp>
        <tr r="O1997" s="1"/>
      </tp>
      <tp>
        <v>-62061268.43</v>
        <stp/>
        <stp>EM_S_STM07_IS</stp>
        <stp>4</stp>
        <stp>600146.SH</stp>
        <stp>61</stp>
        <stp>12/31/2011</stp>
        <stp>1</stp>
        <tr r="O1998" s="1"/>
      </tp>
      <tp>
        <v>41624762.329999998</v>
        <stp/>
        <stp>EM_S_STM07_IS</stp>
        <stp>4</stp>
        <stp>600148.SH</stp>
        <stp>61</stp>
        <stp>12/31/2011</stp>
        <stp>1</stp>
        <tr r="O1999" s="1"/>
      </tp>
      <tp>
        <v>52407694.909999996</v>
        <stp/>
        <stp>EM_S_STM07_IS</stp>
        <stp>4</stp>
        <stp>600149.SH</stp>
        <stp>61</stp>
        <stp>12/31/2011</stp>
        <stp>1</stp>
        <tr r="O2000" s="1"/>
      </tp>
      <tp>
        <v>2252356943.1599998</v>
        <stp/>
        <stp>EM_S_STM07_IS</stp>
        <stp>4</stp>
        <stp>600150.SH</stp>
        <stp>61</stp>
        <stp>12/31/2011</stp>
        <stp>1</stp>
        <tr r="O2001" s="1"/>
      </tp>
      <tp>
        <v>14791489.789999999</v>
        <stp/>
        <stp>EM_S_STM07_IS</stp>
        <stp>4</stp>
        <stp>600151.SH</stp>
        <stp>61</stp>
        <stp>12/31/2011</stp>
        <stp>1</stp>
        <tr r="O2002" s="1"/>
      </tp>
      <tp>
        <v>94423574.730000004</v>
        <stp/>
        <stp>EM_S_STM07_IS</stp>
        <stp>4</stp>
        <stp>600152.SH</stp>
        <stp>61</stp>
        <stp>12/31/2011</stp>
        <stp>1</stp>
        <tr r="O2003" s="1"/>
      </tp>
      <tp>
        <v>2250203156.2800002</v>
        <stp/>
        <stp>EM_S_STM07_IS</stp>
        <stp>4</stp>
        <stp>600153.SH</stp>
        <stp>61</stp>
        <stp>12/31/2011</stp>
        <stp>1</stp>
        <tr r="O2004" s="1"/>
      </tp>
      <tp>
        <v>2165345282.5900002</v>
        <stp/>
        <stp>EM_S_STM07_IS</stp>
        <stp>4</stp>
        <stp>600155.SH</stp>
        <stp>61</stp>
        <stp>12/31/2011</stp>
        <stp>1</stp>
        <tr r="O2005" s="1"/>
      </tp>
      <tp t="s">
        <v/>
        <stp/>
        <stp>EM_S_STM07_IS</stp>
        <stp>4</stp>
        <stp>601155.SH</stp>
        <stp>61</stp>
        <stp>12/31/2010</stp>
        <stp>1</stp>
        <tr r="N2725" s="1"/>
      </tp>
      <tp>
        <v>4292148.66</v>
        <stp/>
        <stp>EM_S_STM07_IS</stp>
        <stp>4</stp>
        <stp>600156.SH</stp>
        <stp>61</stp>
        <stp>12/31/2011</stp>
        <stp>1</stp>
        <tr r="O2006" s="1"/>
      </tp>
      <tp>
        <v>322306396.72000003</v>
        <stp/>
        <stp>EM_S_STM07_IS</stp>
        <stp>4</stp>
        <stp>600157.SH</stp>
        <stp>61</stp>
        <stp>12/31/2011</stp>
        <stp>1</stp>
        <tr r="O2007" s="1"/>
      </tp>
      <tp>
        <v>79560816.560000002</v>
        <stp/>
        <stp>EM_S_STM07_IS</stp>
        <stp>4</stp>
        <stp>600158.SH</stp>
        <stp>61</stp>
        <stp>12/31/2011</stp>
        <stp>1</stp>
        <tr r="O2008" s="1"/>
      </tp>
      <tp>
        <v>1290961670.78</v>
        <stp/>
        <stp>EM_S_STM07_IS</stp>
        <stp>4</stp>
        <stp>601158.SH</stp>
        <stp>61</stp>
        <stp>12/31/2010</stp>
        <stp>1</stp>
        <tr r="N2726" s="1"/>
      </tp>
      <tp>
        <v>55059144.439999998</v>
        <stp/>
        <stp>EM_S_STM07_IS</stp>
        <stp>4</stp>
        <stp>603158.SH</stp>
        <stp>61</stp>
        <stp>12/31/2012</stp>
        <stp>1</stp>
        <tr r="P2899" s="1"/>
      </tp>
      <tp>
        <v>276927429.27999997</v>
        <stp/>
        <stp>EM_S_STM07_IS</stp>
        <stp>4</stp>
        <stp>600159.SH</stp>
        <stp>61</stp>
        <stp>12/31/2011</stp>
        <stp>1</stp>
        <tr r="O2009" s="1"/>
      </tp>
      <tp>
        <v>39646130.289999999</v>
        <stp/>
        <stp>EM_S_STM07_IS</stp>
        <stp>4</stp>
        <stp>603159.SH</stp>
        <stp>61</stp>
        <stp>12/31/2012</stp>
        <stp>1</stp>
        <tr r="P2900" s="1"/>
      </tp>
      <tp>
        <v>219720469.97999999</v>
        <stp/>
        <stp>EM_S_STM07_IS</stp>
        <stp>4</stp>
        <stp>600120.SH</stp>
        <stp>61</stp>
        <stp>12/31/2011</stp>
        <stp>1</stp>
        <tr r="O1977" s="1"/>
      </tp>
      <tp>
        <v>115936485.48999999</v>
        <stp/>
        <stp>EM_S_STM07_IS</stp>
        <stp>4</stp>
        <stp>600121.SH</stp>
        <stp>61</stp>
        <stp>12/31/2011</stp>
        <stp>1</stp>
        <tr r="O1978" s="1"/>
      </tp>
      <tp>
        <v>200896543.53</v>
        <stp/>
        <stp>EM_S_STM07_IS</stp>
        <stp>4</stp>
        <stp>600122.SH</stp>
        <stp>61</stp>
        <stp>12/31/2011</stp>
        <stp>1</stp>
        <tr r="O1979" s="1"/>
      </tp>
      <tp>
        <v>1662627780.25</v>
        <stp/>
        <stp>EM_S_STM07_IS</stp>
        <stp>4</stp>
        <stp>600123.SH</stp>
        <stp>61</stp>
        <stp>12/31/2011</stp>
        <stp>1</stp>
        <tr r="O1980" s="1"/>
      </tp>
      <tp>
        <v>148069275.41999999</v>
        <stp/>
        <stp>EM_S_STM07_IS</stp>
        <stp>4</stp>
        <stp>603123.SH</stp>
        <stp>61</stp>
        <stp>12/31/2012</stp>
        <stp>1</stp>
        <tr r="P2895" s="1"/>
      </tp>
      <tp>
        <v>503651324.61000001</v>
        <stp/>
        <stp>EM_S_STM07_IS</stp>
        <stp>4</stp>
        <stp>600125.SH</stp>
        <stp>61</stp>
        <stp>12/31/2011</stp>
        <stp>1</stp>
        <tr r="O1981" s="1"/>
      </tp>
      <tp>
        <v>299855497.85000002</v>
        <stp/>
        <stp>EM_S_STM07_IS</stp>
        <stp>4</stp>
        <stp>600126.SH</stp>
        <stp>61</stp>
        <stp>12/31/2011</stp>
        <stp>1</stp>
        <tr r="O1982" s="1"/>
      </tp>
      <tp>
        <v>153463769.53</v>
        <stp/>
        <stp>EM_S_STM07_IS</stp>
        <stp>4</stp>
        <stp>601126.SH</stp>
        <stp>61</stp>
        <stp>12/31/2010</stp>
        <stp>1</stp>
        <tr r="N2720" s="1"/>
      </tp>
      <tp>
        <v>137024306.66999999</v>
        <stp/>
        <stp>EM_S_STM07_IS</stp>
        <stp>4</stp>
        <stp>603126.SH</stp>
        <stp>61</stp>
        <stp>12/31/2012</stp>
        <stp>1</stp>
        <tr r="P2896" s="1"/>
      </tp>
      <tp>
        <v>-67044974.670000002</v>
        <stp/>
        <stp>EM_S_STM07_IS</stp>
        <stp>4</stp>
        <stp>600127.SH</stp>
        <stp>61</stp>
        <stp>12/31/2011</stp>
        <stp>1</stp>
        <tr r="O1983" s="1"/>
      </tp>
      <tp t="s">
        <v/>
        <stp/>
        <stp>EM_S_STM07_IS</stp>
        <stp>4</stp>
        <stp>601127.SH</stp>
        <stp>61</stp>
        <stp>12/31/2010</stp>
        <stp>1</stp>
        <tr r="N2721" s="1"/>
      </tp>
      <tp>
        <v>96666243.200000003</v>
        <stp/>
        <stp>EM_S_STM07_IS</stp>
        <stp>4</stp>
        <stp>600128.SH</stp>
        <stp>61</stp>
        <stp>12/31/2011</stp>
        <stp>1</stp>
        <tr r="O1984" s="1"/>
      </tp>
      <tp>
        <v>566112000</v>
        <stp/>
        <stp>EM_S_STM07_IS</stp>
        <stp>4</stp>
        <stp>601128.SH</stp>
        <stp>61</stp>
        <stp>12/31/2010</stp>
        <stp>1</stp>
        <tr r="N2722" s="1"/>
      </tp>
      <tp>
        <v>76188220.299999997</v>
        <stp/>
        <stp>EM_S_STM07_IS</stp>
        <stp>4</stp>
        <stp>603128.SH</stp>
        <stp>61</stp>
        <stp>12/31/2012</stp>
        <stp>1</stp>
        <tr r="P2897" s="1"/>
      </tp>
      <tp>
        <v>20679704.010000002</v>
        <stp/>
        <stp>EM_S_STM07_IS</stp>
        <stp>4</stp>
        <stp>600129.SH</stp>
        <stp>61</stp>
        <stp>12/31/2011</stp>
        <stp>1</stp>
        <tr r="O1985" s="1"/>
      </tp>
      <tp>
        <v>60151902.630000003</v>
        <stp/>
        <stp>EM_S_STM07_IS</stp>
        <stp>4</stp>
        <stp>600130.SH</stp>
        <stp>61</stp>
        <stp>12/31/2011</stp>
        <stp>1</stp>
        <tr r="O1986" s="1"/>
      </tp>
      <tp>
        <v>128100720.19</v>
        <stp/>
        <stp>EM_S_STM07_IS</stp>
        <stp>4</stp>
        <stp>600131.SH</stp>
        <stp>61</stp>
        <stp>12/31/2011</stp>
        <stp>1</stp>
        <tr r="O1987" s="1"/>
      </tp>
      <tp>
        <v>43036029.619999997</v>
        <stp/>
        <stp>EM_S_STM07_IS</stp>
        <stp>4</stp>
        <stp>603131.SH</stp>
        <stp>61</stp>
        <stp>12/31/2012</stp>
        <stp>1</stp>
        <tr r="P2898" s="1"/>
      </tp>
      <tp>
        <v>153614665.66999999</v>
        <stp/>
        <stp>EM_S_STM07_IS</stp>
        <stp>4</stp>
        <stp>600132.SH</stp>
        <stp>61</stp>
        <stp>12/31/2011</stp>
        <stp>1</stp>
        <tr r="O1988" s="1"/>
      </tp>
      <tp>
        <v>15752578.869999999</v>
        <stp/>
        <stp>EM_S_STM07_IS</stp>
        <stp>4</stp>
        <stp>600133.SH</stp>
        <stp>61</stp>
        <stp>12/31/2011</stp>
        <stp>1</stp>
        <tr r="O1989" s="1"/>
      </tp>
      <tp>
        <v>-55929493.399999999</v>
        <stp/>
        <stp>EM_S_STM07_IS</stp>
        <stp>4</stp>
        <stp>600135.SH</stp>
        <stp>61</stp>
        <stp>12/31/2011</stp>
        <stp>1</stp>
        <tr r="O1990" s="1"/>
      </tp>
      <tp>
        <v>11986464.779999999</v>
        <stp/>
        <stp>EM_S_STM07_IS</stp>
        <stp>4</stp>
        <stp>600136.SH</stp>
        <stp>61</stp>
        <stp>12/31/2011</stp>
        <stp>1</stp>
        <tr r="O1991" s="1"/>
      </tp>
      <tp>
        <v>34681621.950000003</v>
        <stp/>
        <stp>EM_S_STM07_IS</stp>
        <stp>4</stp>
        <stp>600137.SH</stp>
        <stp>61</stp>
        <stp>12/31/2011</stp>
        <stp>1</stp>
        <tr r="O1992" s="1"/>
      </tp>
      <tp>
        <v>119696045.47</v>
        <stp/>
        <stp>EM_S_STM07_IS</stp>
        <stp>4</stp>
        <stp>601137.SH</stp>
        <stp>61</stp>
        <stp>12/31/2010</stp>
        <stp>1</stp>
        <tr r="N2723" s="1"/>
      </tp>
      <tp>
        <v>267262898.18000001</v>
        <stp/>
        <stp>EM_S_STM07_IS</stp>
        <stp>4</stp>
        <stp>600138.SH</stp>
        <stp>61</stp>
        <stp>12/31/2011</stp>
        <stp>1</stp>
        <tr r="O1993" s="1"/>
      </tp>
      <tp>
        <v>246900217.53</v>
        <stp/>
        <stp>EM_S_STM07_IS</stp>
        <stp>4</stp>
        <stp>600139.SH</stp>
        <stp>61</stp>
        <stp>12/31/2011</stp>
        <stp>1</stp>
        <tr r="O1994" s="1"/>
      </tp>
      <tp>
        <v>320047352.11000001</v>
        <stp/>
        <stp>EM_S_STM07_IS</stp>
        <stp>4</stp>
        <stp>601139.SH</stp>
        <stp>61</stp>
        <stp>12/31/2010</stp>
        <stp>1</stp>
        <tr r="N2724" s="1"/>
      </tp>
      <tp>
        <v>707427996.26999998</v>
        <stp/>
        <stp>EM_S_STM07_IS</stp>
        <stp>4</stp>
        <stp>600100.SH</stp>
        <stp>61</stp>
        <stp>12/31/2011</stp>
        <stp>1</stp>
        <tr r="O1958" s="1"/>
      </tp>
      <tp>
        <v>228725431.34</v>
        <stp/>
        <stp>EM_S_STM07_IS</stp>
        <stp>4</stp>
        <stp>601100.SH</stp>
        <stp>61</stp>
        <stp>12/31/2010</stp>
        <stp>1</stp>
        <tr r="N2711" s="1"/>
      </tp>
      <tp>
        <v>127703665.59999999</v>
        <stp/>
        <stp>EM_S_STM07_IS</stp>
        <stp>4</stp>
        <stp>603100.SH</stp>
        <stp>61</stp>
        <stp>12/31/2012</stp>
        <stp>1</stp>
        <tr r="P2888" s="1"/>
      </tp>
      <tp>
        <v>220499313.16999999</v>
        <stp/>
        <stp>EM_S_STM07_IS</stp>
        <stp>4</stp>
        <stp>600101.SH</stp>
        <stp>61</stp>
        <stp>12/31/2011</stp>
        <stp>1</stp>
        <tr r="O1959" s="1"/>
      </tp>
      <tp>
        <v>872560359.77999997</v>
        <stp/>
        <stp>EM_S_STM07_IS</stp>
        <stp>4</stp>
        <stp>601101.SH</stp>
        <stp>61</stp>
        <stp>12/31/2010</stp>
        <stp>1</stp>
        <tr r="N2712" s="1"/>
      </tp>
      <tp>
        <v>85334177.5</v>
        <stp/>
        <stp>EM_S_STM07_IS</stp>
        <stp>4</stp>
        <stp>603101.SH</stp>
        <stp>61</stp>
        <stp>12/31/2012</stp>
        <stp>1</stp>
        <tr r="P2889" s="1"/>
      </tp>
      <tp>
        <v>12465412.84</v>
        <stp/>
        <stp>EM_S_STM07_IS</stp>
        <stp>4</stp>
        <stp>600103.SH</stp>
        <stp>61</stp>
        <stp>12/31/2011</stp>
        <stp>1</stp>
        <tr r="O1960" s="1"/>
      </tp>
      <tp>
        <v>20221866457.549999</v>
        <stp/>
        <stp>EM_S_STM07_IS</stp>
        <stp>4</stp>
        <stp>600104.SH</stp>
        <stp>61</stp>
        <stp>12/31/2011</stp>
        <stp>1</stp>
        <tr r="O1961" s="1"/>
      </tp>
      <tp>
        <v>40313943.509999998</v>
        <stp/>
        <stp>EM_S_STM07_IS</stp>
        <stp>4</stp>
        <stp>600105.SH</stp>
        <stp>61</stp>
        <stp>12/31/2011</stp>
        <stp>1</stp>
        <tr r="O1962" s="1"/>
      </tp>
      <tp>
        <v>355550447.67000002</v>
        <stp/>
        <stp>EM_S_STM07_IS</stp>
        <stp>4</stp>
        <stp>600106.SH</stp>
        <stp>61</stp>
        <stp>12/31/2011</stp>
        <stp>1</stp>
        <tr r="O1963" s="1"/>
      </tp>
      <tp>
        <v>789805381.50999999</v>
        <stp/>
        <stp>EM_S_STM07_IS</stp>
        <stp>4</stp>
        <stp>601106.SH</stp>
        <stp>61</stp>
        <stp>12/31/2010</stp>
        <stp>1</stp>
        <tr r="N2713" s="1"/>
      </tp>
      <tp>
        <v>27809765.440000001</v>
        <stp/>
        <stp>EM_S_STM07_IS</stp>
        <stp>4</stp>
        <stp>600107.SH</stp>
        <stp>61</stp>
        <stp>12/31/2011</stp>
        <stp>1</stp>
        <tr r="O1964" s="1"/>
      </tp>
      <tp>
        <v>1145273876.1500001</v>
        <stp/>
        <stp>EM_S_STM07_IS</stp>
        <stp>4</stp>
        <stp>601107.SH</stp>
        <stp>61</stp>
        <stp>12/31/2010</stp>
        <stp>1</stp>
        <tr r="N2714" s="1"/>
      </tp>
      <tp>
        <v>110707756</v>
        <stp/>
        <stp>EM_S_STM07_IS</stp>
        <stp>4</stp>
        <stp>600108.SH</stp>
        <stp>61</stp>
        <stp>12/31/2011</stp>
        <stp>1</stp>
        <tr r="O1965" s="1"/>
      </tp>
      <tp>
        <v>58794707.210000001</v>
        <stp/>
        <stp>EM_S_STM07_IS</stp>
        <stp>4</stp>
        <stp>603108.SH</stp>
        <stp>61</stp>
        <stp>12/31/2012</stp>
        <stp>1</stp>
        <tr r="P2890" s="1"/>
      </tp>
      <tp>
        <v>231663640.78</v>
        <stp/>
        <stp>EM_S_STM07_IS</stp>
        <stp>4</stp>
        <stp>600109.SH</stp>
        <stp>61</stp>
        <stp>12/31/2011</stp>
        <stp>1</stp>
        <tr r="O1966" s="1"/>
      </tp>
      <tp>
        <v>-68388125.780000001</v>
        <stp/>
        <stp>EM_S_STM07_IS</stp>
        <stp>4</stp>
        <stp>600110.SH</stp>
        <stp>61</stp>
        <stp>12/31/2011</stp>
        <stp>1</stp>
        <tr r="O1967" s="1"/>
      </tp>
      <tp>
        <v>3478423527.3000002</v>
        <stp/>
        <stp>EM_S_STM07_IS</stp>
        <stp>4</stp>
        <stp>600111.SH</stp>
        <stp>61</stp>
        <stp>12/31/2011</stp>
        <stp>1</stp>
        <tr r="O1968" s="1"/>
      </tp>
      <tp>
        <v>12208049000</v>
        <stp/>
        <stp>EM_S_STM07_IS</stp>
        <stp>4</stp>
        <stp>601111.SH</stp>
        <stp>61</stp>
        <stp>12/31/2010</stp>
        <stp>1</stp>
        <tr r="N2715" s="1"/>
      </tp>
      <tp>
        <v>124432657.67</v>
        <stp/>
        <stp>EM_S_STM07_IS</stp>
        <stp>4</stp>
        <stp>603111.SH</stp>
        <stp>61</stp>
        <stp>12/31/2012</stp>
        <stp>1</stp>
        <tr r="P2891" s="1"/>
      </tp>
      <tp>
        <v>66009703.149999999</v>
        <stp/>
        <stp>EM_S_STM07_IS</stp>
        <stp>4</stp>
        <stp>600112.SH</stp>
        <stp>61</stp>
        <stp>12/31/2011</stp>
        <stp>1</stp>
        <tr r="O1969" s="1"/>
      </tp>
      <tp>
        <v>72128511.069999993</v>
        <stp/>
        <stp>EM_S_STM07_IS</stp>
        <stp>4</stp>
        <stp>600113.SH</stp>
        <stp>61</stp>
        <stp>12/31/2011</stp>
        <stp>1</stp>
        <tr r="O1970" s="1"/>
      </tp>
      <tp>
        <v>123802493.7</v>
        <stp/>
        <stp>EM_S_STM07_IS</stp>
        <stp>4</stp>
        <stp>601113.SH</stp>
        <stp>61</stp>
        <stp>12/31/2010</stp>
        <stp>1</stp>
        <tr r="N2716" s="1"/>
      </tp>
      <tp>
        <v>58126181.939999998</v>
        <stp/>
        <stp>EM_S_STM07_IS</stp>
        <stp>4</stp>
        <stp>600114.SH</stp>
        <stp>61</stp>
        <stp>12/31/2011</stp>
        <stp>1</stp>
        <tr r="O1971" s="1"/>
      </tp>
      <tp>
        <v>4886702000</v>
        <stp/>
        <stp>EM_S_STM07_IS</stp>
        <stp>4</stp>
        <stp>600115.SH</stp>
        <stp>61</stp>
        <stp>12/31/2011</stp>
        <stp>1</stp>
        <tr r="O1972" s="1"/>
      </tp>
      <tp>
        <v>65770765.630000003</v>
        <stp/>
        <stp>EM_S_STM07_IS</stp>
        <stp>4</stp>
        <stp>600116.SH</stp>
        <stp>61</stp>
        <stp>12/31/2011</stp>
        <stp>1</stp>
        <tr r="O1973" s="1"/>
      </tp>
      <tp>
        <v>131411254.33</v>
        <stp/>
        <stp>EM_S_STM07_IS</stp>
        <stp>4</stp>
        <stp>601116.SH</stp>
        <stp>61</stp>
        <stp>12/31/2010</stp>
        <stp>1</stp>
        <tr r="N2717" s="1"/>
      </tp>
      <tp>
        <v>296402830.82999998</v>
        <stp/>
        <stp>EM_S_STM07_IS</stp>
        <stp>4</stp>
        <stp>603116.SH</stp>
        <stp>61</stp>
        <stp>12/31/2012</stp>
        <stp>1</stp>
        <tr r="P2892" s="1"/>
      </tp>
      <tp>
        <v>324026743.52999997</v>
        <stp/>
        <stp>EM_S_STM07_IS</stp>
        <stp>4</stp>
        <stp>600117.SH</stp>
        <stp>61</stp>
        <stp>12/31/2011</stp>
        <stp>1</stp>
        <tr r="O1974" s="1"/>
      </tp>
      <tp>
        <v>1658950306.51</v>
        <stp/>
        <stp>EM_S_STM07_IS</stp>
        <stp>4</stp>
        <stp>601117.SH</stp>
        <stp>61</stp>
        <stp>12/31/2010</stp>
        <stp>1</stp>
        <tr r="N2718" s="1"/>
      </tp>
      <tp>
        <v>101384560.69</v>
        <stp/>
        <stp>EM_S_STM07_IS</stp>
        <stp>4</stp>
        <stp>603117.SH</stp>
        <stp>61</stp>
        <stp>12/31/2012</stp>
        <stp>1</stp>
        <tr r="P2893" s="1"/>
      </tp>
      <tp>
        <v>232561608.99000001</v>
        <stp/>
        <stp>EM_S_STM07_IS</stp>
        <stp>4</stp>
        <stp>600118.SH</stp>
        <stp>61</stp>
        <stp>12/31/2011</stp>
        <stp>1</stp>
        <tr r="O1975" s="1"/>
      </tp>
      <tp>
        <v>572841410.13999999</v>
        <stp/>
        <stp>EM_S_STM07_IS</stp>
        <stp>4</stp>
        <stp>601118.SH</stp>
        <stp>61</stp>
        <stp>12/31/2010</stp>
        <stp>1</stp>
        <tr r="N2719" s="1"/>
      </tp>
      <tp>
        <v>173751492.47999999</v>
        <stp/>
        <stp>EM_S_STM07_IS</stp>
        <stp>4</stp>
        <stp>603118.SH</stp>
        <stp>61</stp>
        <stp>12/31/2012</stp>
        <stp>1</stp>
        <tr r="P2894" s="1"/>
      </tp>
      <tp>
        <v>18610358.27</v>
        <stp/>
        <stp>EM_S_STM07_IS</stp>
        <stp>4</stp>
        <stp>600119.SH</stp>
        <stp>61</stp>
        <stp>12/31/2011</stp>
        <stp>1</stp>
        <tr r="O1976" s="1"/>
      </tp>
      <tp>
        <v>72199798.489999995</v>
        <stp/>
        <stp>EM_S_STM07_IS</stp>
        <stp>4</stp>
        <stp>300090.SZ</stp>
        <stp>61</stp>
        <stp>12/31/2011</stp>
        <stp>1</stp>
        <tr r="O1386" s="1"/>
      </tp>
      <tp>
        <v>60435937.759999998</v>
        <stp/>
        <stp>EM_S_STM07_IS</stp>
        <stp>4</stp>
        <stp>300091.SZ</stp>
        <stp>61</stp>
        <stp>12/31/2011</stp>
        <stp>1</stp>
        <tr r="O1387" s="1"/>
      </tp>
      <tp>
        <v>26594225.079999998</v>
        <stp/>
        <stp>EM_S_STM07_IS</stp>
        <stp>4</stp>
        <stp>300092.SZ</stp>
        <stp>61</stp>
        <stp>12/31/2011</stp>
        <stp>1</stp>
        <tr r="O1388" s="1"/>
      </tp>
      <tp>
        <v>44473465.119999997</v>
        <stp/>
        <stp>EM_S_STM07_IS</stp>
        <stp>4</stp>
        <stp>300093.SZ</stp>
        <stp>61</stp>
        <stp>12/31/2011</stp>
        <stp>1</stp>
        <tr r="O1389" s="1"/>
      </tp>
      <tp>
        <v>11720320.32</v>
        <stp/>
        <stp>EM_S_STM07_IS</stp>
        <stp>4</stp>
        <stp>300094.SZ</stp>
        <stp>61</stp>
        <stp>12/31/2011</stp>
        <stp>1</stp>
        <tr r="O1390" s="1"/>
      </tp>
      <tp>
        <v>12741624.01</v>
        <stp/>
        <stp>EM_S_STM07_IS</stp>
        <stp>4</stp>
        <stp>300095.SZ</stp>
        <stp>61</stp>
        <stp>12/31/2011</stp>
        <stp>1</stp>
        <tr r="O1391" s="1"/>
      </tp>
      <tp>
        <v>86353307.849999994</v>
        <stp/>
        <stp>EM_S_STM07_IS</stp>
        <stp>4</stp>
        <stp>300096.SZ</stp>
        <stp>61</stp>
        <stp>12/31/2011</stp>
        <stp>1</stp>
        <tr r="O1392" s="1"/>
      </tp>
      <tp>
        <v>13811892.140000001</v>
        <stp/>
        <stp>EM_S_STM07_IS</stp>
        <stp>4</stp>
        <stp>300097.SZ</stp>
        <stp>61</stp>
        <stp>12/31/2011</stp>
        <stp>1</stp>
        <tr r="O1393" s="1"/>
      </tp>
      <tp>
        <v>30490383.170000002</v>
        <stp/>
        <stp>EM_S_STM07_IS</stp>
        <stp>4</stp>
        <stp>300098.SZ</stp>
        <stp>61</stp>
        <stp>12/31/2011</stp>
        <stp>1</stp>
        <tr r="O1394" s="1"/>
      </tp>
      <tp>
        <v>86252371.540000007</v>
        <stp/>
        <stp>EM_S_STM07_IS</stp>
        <stp>4</stp>
        <stp>300099.SZ</stp>
        <stp>61</stp>
        <stp>12/31/2011</stp>
        <stp>1</stp>
        <tr r="O1395" s="1"/>
      </tp>
      <tp>
        <v>124974278.14</v>
        <stp/>
        <stp>EM_S_STM07_IS</stp>
        <stp>4</stp>
        <stp>300080.SZ</stp>
        <stp>61</stp>
        <stp>12/31/2011</stp>
        <stp>1</stp>
        <tr r="O1376" s="1"/>
      </tp>
      <tp>
        <v>15539296.560000001</v>
        <stp/>
        <stp>EM_S_STM07_IS</stp>
        <stp>4</stp>
        <stp>300081.SZ</stp>
        <stp>61</stp>
        <stp>12/31/2011</stp>
        <stp>1</stp>
        <tr r="O1377" s="1"/>
      </tp>
      <tp>
        <v>168653192.28999999</v>
        <stp/>
        <stp>EM_S_STM07_IS</stp>
        <stp>4</stp>
        <stp>300082.SZ</stp>
        <stp>61</stp>
        <stp>12/31/2011</stp>
        <stp>1</stp>
        <tr r="O1378" s="1"/>
      </tp>
      <tp>
        <v>65096683.689999998</v>
        <stp/>
        <stp>EM_S_STM07_IS</stp>
        <stp>4</stp>
        <stp>300083.SZ</stp>
        <stp>61</stp>
        <stp>12/31/2011</stp>
        <stp>1</stp>
        <tr r="O1379" s="1"/>
      </tp>
      <tp>
        <v>18789049.620000001</v>
        <stp/>
        <stp>EM_S_STM07_IS</stp>
        <stp>4</stp>
        <stp>300084.SZ</stp>
        <stp>61</stp>
        <stp>12/31/2011</stp>
        <stp>1</stp>
        <tr r="O1380" s="1"/>
      </tp>
      <tp>
        <v>20830897.899999999</v>
        <stp/>
        <stp>EM_S_STM07_IS</stp>
        <stp>4</stp>
        <stp>300085.SZ</stp>
        <stp>61</stp>
        <stp>12/31/2011</stp>
        <stp>1</stp>
        <tr r="O1381" s="1"/>
      </tp>
      <tp>
        <v>2815960.15</v>
        <stp/>
        <stp>EM_S_STM07_IS</stp>
        <stp>4</stp>
        <stp>300086.SZ</stp>
        <stp>61</stp>
        <stp>12/31/2011</stp>
        <stp>1</stp>
        <tr r="O1382" s="1"/>
      </tp>
      <tp>
        <v>21536402.920000002</v>
        <stp/>
        <stp>EM_S_STM07_IS</stp>
        <stp>4</stp>
        <stp>300087.SZ</stp>
        <stp>61</stp>
        <stp>12/31/2011</stp>
        <stp>1</stp>
        <tr r="O1383" s="1"/>
      </tp>
      <tp>
        <v>152530058.36000001</v>
        <stp/>
        <stp>EM_S_STM07_IS</stp>
        <stp>4</stp>
        <stp>300088.SZ</stp>
        <stp>61</stp>
        <stp>12/31/2011</stp>
        <stp>1</stp>
        <tr r="O1384" s="1"/>
      </tp>
      <tp>
        <v>37741441.850000001</v>
        <stp/>
        <stp>EM_S_STM07_IS</stp>
        <stp>4</stp>
        <stp>300089.SZ</stp>
        <stp>61</stp>
        <stp>12/31/2011</stp>
        <stp>1</stp>
        <tr r="O1385" s="1"/>
      </tp>
      <tp>
        <v>107949115.41</v>
        <stp/>
        <stp>EM_S_STM07_IS</stp>
        <stp>4</stp>
        <stp>002080.SZ</stp>
        <stp>61</stp>
        <stp>12/31/2013</stp>
        <stp>1</stp>
        <tr r="Q552" s="1"/>
      </tp>
      <tp>
        <v>1563605171.6300001</v>
        <stp/>
        <stp>EM_S_STM07_IS</stp>
        <stp>4</stp>
        <stp>002081.SZ</stp>
        <stp>61</stp>
        <stp>12/31/2013</stp>
        <stp>1</stp>
        <tr r="Q553" s="1"/>
      </tp>
      <tp>
        <v>111557566.04000001</v>
        <stp/>
        <stp>EM_S_STM07_IS</stp>
        <stp>4</stp>
        <stp>002082.SZ</stp>
        <stp>61</stp>
        <stp>12/31/2013</stp>
        <stp>1</stp>
        <tr r="Q554" s="1"/>
      </tp>
      <tp>
        <v>90183749.900000006</v>
        <stp/>
        <stp>EM_S_STM07_IS</stp>
        <stp>4</stp>
        <stp>002083.SZ</stp>
        <stp>61</stp>
        <stp>12/31/2013</stp>
        <stp>1</stp>
        <tr r="Q555" s="1"/>
      </tp>
      <tp>
        <v>40351050.469999999</v>
        <stp/>
        <stp>EM_S_STM07_IS</stp>
        <stp>4</stp>
        <stp>002084.SZ</stp>
        <stp>61</stp>
        <stp>12/31/2013</stp>
        <stp>1</stp>
        <tr r="Q556" s="1"/>
      </tp>
      <tp>
        <v>297274046.12</v>
        <stp/>
        <stp>EM_S_STM07_IS</stp>
        <stp>4</stp>
        <stp>002085.SZ</stp>
        <stp>61</stp>
        <stp>12/31/2013</stp>
        <stp>1</stp>
        <tr r="Q557" s="1"/>
      </tp>
      <tp>
        <v>57006323.600000001</v>
        <stp/>
        <stp>EM_S_STM07_IS</stp>
        <stp>4</stp>
        <stp>002086.SZ</stp>
        <stp>61</stp>
        <stp>12/31/2013</stp>
        <stp>1</stp>
        <tr r="Q558" s="1"/>
      </tp>
      <tp>
        <v>80122664.480000004</v>
        <stp/>
        <stp>EM_S_STM07_IS</stp>
        <stp>4</stp>
        <stp>002087.SZ</stp>
        <stp>61</stp>
        <stp>12/31/2013</stp>
        <stp>1</stp>
        <tr r="Q559" s="1"/>
      </tp>
      <tp>
        <v>426363200.45999998</v>
        <stp/>
        <stp>EM_S_STM07_IS</stp>
        <stp>4</stp>
        <stp>000088.SZ</stp>
        <stp>61</stp>
        <stp>12/31/2011</stp>
        <stp>1</stp>
        <tr r="O63" s="1"/>
      </tp>
      <tp>
        <v>86469200.670000002</v>
        <stp/>
        <stp>EM_S_STM07_IS</stp>
        <stp>4</stp>
        <stp>002088.SZ</stp>
        <stp>61</stp>
        <stp>12/31/2013</stp>
        <stp>1</stp>
        <tr r="Q560" s="1"/>
      </tp>
      <tp>
        <v>657309522.36000001</v>
        <stp/>
        <stp>EM_S_STM07_IS</stp>
        <stp>4</stp>
        <stp>000089.SZ</stp>
        <stp>61</stp>
        <stp>12/31/2011</stp>
        <stp>1</stp>
        <tr r="O64" s="1"/>
      </tp>
      <tp>
        <v>85353012.140000001</v>
        <stp/>
        <stp>EM_S_STM07_IS</stp>
        <stp>4</stp>
        <stp>002089.SZ</stp>
        <stp>61</stp>
        <stp>12/31/2013</stp>
        <stp>1</stp>
        <tr r="Q561" s="1"/>
      </tp>
      <tp>
        <v>203219543.28999999</v>
        <stp/>
        <stp>EM_S_STM07_IS</stp>
        <stp>4</stp>
        <stp>000090.SZ</stp>
        <stp>61</stp>
        <stp>12/31/2011</stp>
        <stp>1</stp>
        <tr r="O65" s="1"/>
      </tp>
      <tp>
        <v>59072352.759999998</v>
        <stp/>
        <stp>EM_S_STM07_IS</stp>
        <stp>4</stp>
        <stp>002090.SZ</stp>
        <stp>61</stp>
        <stp>12/31/2013</stp>
        <stp>1</stp>
        <tr r="Q562" s="1"/>
      </tp>
      <tp>
        <v>169182648.43000001</v>
        <stp/>
        <stp>EM_S_STM07_IS</stp>
        <stp>4</stp>
        <stp>002091.SZ</stp>
        <stp>61</stp>
        <stp>12/31/2013</stp>
        <stp>1</stp>
        <tr r="Q563" s="1"/>
      </tp>
      <tp>
        <v>113787641.3</v>
        <stp/>
        <stp>EM_S_STM07_IS</stp>
        <stp>4</stp>
        <stp>002092.SZ</stp>
        <stp>61</stp>
        <stp>12/31/2013</stp>
        <stp>1</stp>
        <tr r="Q564" s="1"/>
      </tp>
      <tp>
        <v>108444312.29000001</v>
        <stp/>
        <stp>EM_S_STM07_IS</stp>
        <stp>4</stp>
        <stp>002093.SZ</stp>
        <stp>61</stp>
        <stp>12/31/2013</stp>
        <stp>1</stp>
        <tr r="Q565" s="1"/>
      </tp>
      <tp>
        <v>54205729.259999998</v>
        <stp/>
        <stp>EM_S_STM07_IS</stp>
        <stp>4</stp>
        <stp>002094.SZ</stp>
        <stp>61</stp>
        <stp>12/31/2013</stp>
        <stp>1</stp>
        <tr r="Q566" s="1"/>
      </tp>
      <tp>
        <v>32955693.969999999</v>
        <stp/>
        <stp>EM_S_STM07_IS</stp>
        <stp>4</stp>
        <stp>002095.SZ</stp>
        <stp>61</stp>
        <stp>12/31/2013</stp>
        <stp>1</stp>
        <tr r="Q567" s="1"/>
      </tp>
      <tp>
        <v>93518241.189999998</v>
        <stp/>
        <stp>EM_S_STM07_IS</stp>
        <stp>4</stp>
        <stp>000096.SZ</stp>
        <stp>61</stp>
        <stp>12/31/2011</stp>
        <stp>1</stp>
        <tr r="O66" s="1"/>
      </tp>
      <tp>
        <v>184593629.21000001</v>
        <stp/>
        <stp>EM_S_STM07_IS</stp>
        <stp>4</stp>
        <stp>002096.SZ</stp>
        <stp>61</stp>
        <stp>12/31/2013</stp>
        <stp>1</stp>
        <tr r="Q568" s="1"/>
      </tp>
      <tp>
        <v>27309959.59</v>
        <stp/>
        <stp>EM_S_STM07_IS</stp>
        <stp>4</stp>
        <stp>002097.SZ</stp>
        <stp>61</stp>
        <stp>12/31/2013</stp>
        <stp>1</stp>
        <tr r="Q569" s="1"/>
      </tp>
      <tp>
        <v>60610397.670000002</v>
        <stp/>
        <stp>EM_S_STM07_IS</stp>
        <stp>4</stp>
        <stp>002098.SZ</stp>
        <stp>61</stp>
        <stp>12/31/2013</stp>
        <stp>1</stp>
        <tr r="Q570" s="1"/>
      </tp>
      <tp>
        <v>138933529.22</v>
        <stp/>
        <stp>EM_S_STM07_IS</stp>
        <stp>4</stp>
        <stp>000099.SZ</stp>
        <stp>61</stp>
        <stp>12/31/2011</stp>
        <stp>1</stp>
        <tr r="O67" s="1"/>
      </tp>
      <tp>
        <v>-82106907.319999993</v>
        <stp/>
        <stp>EM_S_STM07_IS</stp>
        <stp>4</stp>
        <stp>002099.SZ</stp>
        <stp>61</stp>
        <stp>12/31/2013</stp>
        <stp>1</stp>
        <tr r="Q571" s="1"/>
      </tp>
      <tp>
        <v>10374521.199999999</v>
        <stp/>
        <stp>EM_S_STM07_IS</stp>
        <stp>4</stp>
        <stp>000020.SZ</stp>
        <stp>61</stp>
        <stp>12/31/2011</stp>
        <stp>1</stp>
        <tr r="O22" s="1"/>
      </tp>
      <tp>
        <v>64348188.369999997</v>
        <stp/>
        <stp>EM_S_STM07_IS</stp>
        <stp>4</stp>
        <stp>002020.SZ</stp>
        <stp>61</stp>
        <stp>12/31/2013</stp>
        <stp>1</stp>
        <tr r="Q492" s="1"/>
      </tp>
      <tp>
        <v>75102625.260000005</v>
        <stp/>
        <stp>EM_S_STM07_IS</stp>
        <stp>4</stp>
        <stp>300010.SZ</stp>
        <stp>61</stp>
        <stp>12/31/2011</stp>
        <stp>1</stp>
        <tr r="O1307" s="1"/>
      </tp>
      <tp>
        <v>251508997.33000001</v>
        <stp/>
        <stp>EM_S_STM07_IS</stp>
        <stp>4</stp>
        <stp>000021.SZ</stp>
        <stp>61</stp>
        <stp>12/31/2011</stp>
        <stp>1</stp>
        <tr r="O23" s="1"/>
      </tp>
      <tp>
        <v>42382484.32</v>
        <stp/>
        <stp>EM_S_STM07_IS</stp>
        <stp>4</stp>
        <stp>002021.SZ</stp>
        <stp>61</stp>
        <stp>12/31/2013</stp>
        <stp>1</stp>
        <tr r="Q493" s="1"/>
      </tp>
      <tp>
        <v>70745174.920000002</v>
        <stp/>
        <stp>EM_S_STM07_IS</stp>
        <stp>4</stp>
        <stp>300011.SZ</stp>
        <stp>61</stp>
        <stp>12/31/2011</stp>
        <stp>1</stp>
        <tr r="O1308" s="1"/>
      </tp>
      <tp>
        <v>505645137</v>
        <stp/>
        <stp>EM_S_STM07_IS</stp>
        <stp>4</stp>
        <stp>000022.SZ</stp>
        <stp>61</stp>
        <stp>12/31/2011</stp>
        <stp>1</stp>
        <tr r="O24" s="1"/>
      </tp>
      <tp>
        <v>288329176.61000001</v>
        <stp/>
        <stp>EM_S_STM07_IS</stp>
        <stp>4</stp>
        <stp>002022.SZ</stp>
        <stp>61</stp>
        <stp>12/31/2013</stp>
        <stp>1</stp>
        <tr r="Q494" s="1"/>
      </tp>
      <tp>
        <v>95830250.420000002</v>
        <stp/>
        <stp>EM_S_STM07_IS</stp>
        <stp>4</stp>
        <stp>300012.SZ</stp>
        <stp>61</stp>
        <stp>12/31/2011</stp>
        <stp>1</stp>
        <tr r="O1309" s="1"/>
      </tp>
      <tp>
        <v>9275793.4299999997</v>
        <stp/>
        <stp>EM_S_STM07_IS</stp>
        <stp>4</stp>
        <stp>000023.SZ</stp>
        <stp>61</stp>
        <stp>12/31/2011</stp>
        <stp>1</stp>
        <tr r="O25" s="1"/>
      </tp>
      <tp>
        <v>127070126.59999999</v>
        <stp/>
        <stp>EM_S_STM07_IS</stp>
        <stp>4</stp>
        <stp>002023.SZ</stp>
        <stp>61</stp>
        <stp>12/31/2013</stp>
        <stp>1</stp>
        <tr r="Q495" s="1"/>
      </tp>
      <tp>
        <v>9054763.6099999994</v>
        <stp/>
        <stp>EM_S_STM07_IS</stp>
        <stp>4</stp>
        <stp>300013.SZ</stp>
        <stp>61</stp>
        <stp>12/31/2011</stp>
        <stp>1</stp>
        <tr r="O1310" s="1"/>
      </tp>
      <tp>
        <v>371770000</v>
        <stp/>
        <stp>EM_S_STM07_IS</stp>
        <stp>4</stp>
        <stp>002024.SZ</stp>
        <stp>61</stp>
        <stp>12/31/2013</stp>
        <stp>1</stp>
        <tr r="Q496" s="1"/>
      </tp>
      <tp>
        <v>85783620.209999993</v>
        <stp/>
        <stp>EM_S_STM07_IS</stp>
        <stp>4</stp>
        <stp>300014.SZ</stp>
        <stp>61</stp>
        <stp>12/31/2011</stp>
        <stp>1</stp>
        <tr r="O1311" s="1"/>
      </tp>
      <tp>
        <v>2157675.12</v>
        <stp/>
        <stp>EM_S_STM07_IS</stp>
        <stp>4</stp>
        <stp>000025.SZ</stp>
        <stp>61</stp>
        <stp>12/31/2011</stp>
        <stp>1</stp>
        <tr r="O26" s="1"/>
      </tp>
      <tp>
        <v>175651410.38999999</v>
        <stp/>
        <stp>EM_S_STM07_IS</stp>
        <stp>4</stp>
        <stp>002025.SZ</stp>
        <stp>61</stp>
        <stp>12/31/2013</stp>
        <stp>1</stp>
        <tr r="Q497" s="1"/>
      </tp>
      <tp>
        <v>171927760.84999999</v>
        <stp/>
        <stp>EM_S_STM07_IS</stp>
        <stp>4</stp>
        <stp>300015.SZ</stp>
        <stp>61</stp>
        <stp>12/31/2011</stp>
        <stp>1</stp>
        <tr r="O1312" s="1"/>
      </tp>
      <tp>
        <v>159457800</v>
        <stp/>
        <stp>EM_S_STM07_IS</stp>
        <stp>4</stp>
        <stp>000026.SZ</stp>
        <stp>61</stp>
        <stp>12/31/2011</stp>
        <stp>1</stp>
        <tr r="O27" s="1"/>
      </tp>
      <tp>
        <v>45883543.899999999</v>
        <stp/>
        <stp>EM_S_STM07_IS</stp>
        <stp>4</stp>
        <stp>002026.SZ</stp>
        <stp>61</stp>
        <stp>12/31/2013</stp>
        <stp>1</stp>
        <tr r="Q498" s="1"/>
      </tp>
      <tp>
        <v>44211751.469999999</v>
        <stp/>
        <stp>EM_S_STM07_IS</stp>
        <stp>4</stp>
        <stp>300016.SZ</stp>
        <stp>61</stp>
        <stp>12/31/2011</stp>
        <stp>1</stp>
        <tr r="O1313" s="1"/>
      </tp>
      <tp>
        <v>1124610945.53</v>
        <stp/>
        <stp>EM_S_STM07_IS</stp>
        <stp>4</stp>
        <stp>000027.SZ</stp>
        <stp>61</stp>
        <stp>12/31/2011</stp>
        <stp>1</stp>
        <tr r="O28" s="1"/>
      </tp>
      <tp>
        <v>-123674545.89</v>
        <stp/>
        <stp>EM_S_STM07_IS</stp>
        <stp>4</stp>
        <stp>002027.SZ</stp>
        <stp>61</stp>
        <stp>12/31/2013</stp>
        <stp>1</stp>
        <tr r="Q499" s="1"/>
      </tp>
      <tp>
        <v>54721677.520000003</v>
        <stp/>
        <stp>EM_S_STM07_IS</stp>
        <stp>4</stp>
        <stp>300017.SZ</stp>
        <stp>61</stp>
        <stp>12/31/2011</stp>
        <stp>1</stp>
        <tr r="O1314" s="1"/>
      </tp>
      <tp>
        <v>330307489.81999999</v>
        <stp/>
        <stp>EM_S_STM07_IS</stp>
        <stp>4</stp>
        <stp>000028.SZ</stp>
        <stp>61</stp>
        <stp>12/31/2011</stp>
        <stp>1</stp>
        <tr r="O29" s="1"/>
      </tp>
      <tp>
        <v>346745689.20999998</v>
        <stp/>
        <stp>EM_S_STM07_IS</stp>
        <stp>4</stp>
        <stp>002028.SZ</stp>
        <stp>61</stp>
        <stp>12/31/2013</stp>
        <stp>1</stp>
        <tr r="Q500" s="1"/>
      </tp>
      <tp>
        <v>38317381.619999997</v>
        <stp/>
        <stp>EM_S_STM07_IS</stp>
        <stp>4</stp>
        <stp>300018.SZ</stp>
        <stp>61</stp>
        <stp>12/31/2011</stp>
        <stp>1</stp>
        <tr r="O1315" s="1"/>
      </tp>
      <tp>
        <v>101200060.65000001</v>
        <stp/>
        <stp>EM_S_STM07_IS</stp>
        <stp>4</stp>
        <stp>000029.SZ</stp>
        <stp>61</stp>
        <stp>12/31/2011</stp>
        <stp>1</stp>
        <tr r="O30" s="1"/>
      </tp>
      <tp>
        <v>379069295.63</v>
        <stp/>
        <stp>EM_S_STM07_IS</stp>
        <stp>4</stp>
        <stp>002029.SZ</stp>
        <stp>61</stp>
        <stp>12/31/2013</stp>
        <stp>1</stp>
        <tr r="Q501" s="1"/>
      </tp>
      <tp>
        <v>50286503.549999997</v>
        <stp/>
        <stp>EM_S_STM07_IS</stp>
        <stp>4</stp>
        <stp>300019.SZ</stp>
        <stp>61</stp>
        <stp>12/31/2011</stp>
        <stp>1</stp>
        <tr r="O1316" s="1"/>
      </tp>
      <tp>
        <v>1456064213.4100001</v>
        <stp/>
        <stp>EM_S_STM07_IS</stp>
        <stp>4</stp>
        <stp>000030.SZ</stp>
        <stp>61</stp>
        <stp>12/31/2011</stp>
        <stp>1</stp>
        <tr r="O31" s="1"/>
      </tp>
      <tp>
        <v>133275258.08</v>
        <stp/>
        <stp>EM_S_STM07_IS</stp>
        <stp>4</stp>
        <stp>002030.SZ</stp>
        <stp>61</stp>
        <stp>12/31/2013</stp>
        <stp>1</stp>
        <tr r="Q502" s="1"/>
      </tp>
      <tp>
        <v>421995724.17000002</v>
        <stp/>
        <stp>EM_S_STM07_IS</stp>
        <stp>4</stp>
        <stp>000031.SZ</stp>
        <stp>61</stp>
        <stp>12/31/2011</stp>
        <stp>1</stp>
        <tr r="O32" s="1"/>
      </tp>
      <tp>
        <v>167664134.59</v>
        <stp/>
        <stp>EM_S_STM07_IS</stp>
        <stp>4</stp>
        <stp>002031.SZ</stp>
        <stp>61</stp>
        <stp>12/31/2013</stp>
        <stp>1</stp>
        <tr r="Q503" s="1"/>
      </tp>
      <tp>
        <v>104883041.53</v>
        <stp/>
        <stp>EM_S_STM07_IS</stp>
        <stp>4</stp>
        <stp>300001.SZ</stp>
        <stp>61</stp>
        <stp>12/31/2011</stp>
        <stp>1</stp>
        <tr r="O1298" s="1"/>
      </tp>
      <tp>
        <v>27218645.370000001</v>
        <stp/>
        <stp>EM_S_STM07_IS</stp>
        <stp>4</stp>
        <stp>000032.SZ</stp>
        <stp>61</stp>
        <stp>12/31/2011</stp>
        <stp>1</stp>
        <tr r="O33" s="1"/>
      </tp>
      <tp>
        <v>588509160.46000004</v>
        <stp/>
        <stp>EM_S_STM07_IS</stp>
        <stp>4</stp>
        <stp>002032.SZ</stp>
        <stp>61</stp>
        <stp>12/31/2013</stp>
        <stp>1</stp>
        <tr r="Q504" s="1"/>
      </tp>
      <tp>
        <v>355691284.58999997</v>
        <stp/>
        <stp>EM_S_STM07_IS</stp>
        <stp>4</stp>
        <stp>300002.SZ</stp>
        <stp>61</stp>
        <stp>12/31/2011</stp>
        <stp>1</stp>
        <tr r="O1299" s="1"/>
      </tp>
      <tp>
        <v>2815723.65</v>
        <stp/>
        <stp>EM_S_STM07_IS</stp>
        <stp>4</stp>
        <stp>000033.SZ</stp>
        <stp>61</stp>
        <stp>12/31/2011</stp>
        <stp>1</stp>
        <tr r="O34" s="1"/>
      </tp>
      <tp>
        <v>147804953.97999999</v>
        <stp/>
        <stp>EM_S_STM07_IS</stp>
        <stp>4</stp>
        <stp>002033.SZ</stp>
        <stp>61</stp>
        <stp>12/31/2013</stp>
        <stp>1</stp>
        <tr r="Q505" s="1"/>
      </tp>
      <tp>
        <v>473157671.92000002</v>
        <stp/>
        <stp>EM_S_STM07_IS</stp>
        <stp>4</stp>
        <stp>300003.SZ</stp>
        <stp>61</stp>
        <stp>12/31/2011</stp>
        <stp>1</stp>
        <tr r="O1300" s="1"/>
      </tp>
      <tp>
        <v>16602198.93</v>
        <stp/>
        <stp>EM_S_STM07_IS</stp>
        <stp>4</stp>
        <stp>000034.SZ</stp>
        <stp>61</stp>
        <stp>12/31/2011</stp>
        <stp>1</stp>
        <tr r="O35" s="1"/>
      </tp>
      <tp>
        <v>38396510.789999999</v>
        <stp/>
        <stp>EM_S_STM07_IS</stp>
        <stp>4</stp>
        <stp>002034.SZ</stp>
        <stp>61</stp>
        <stp>12/31/2013</stp>
        <stp>1</stp>
        <tr r="Q506" s="1"/>
      </tp>
      <tp>
        <v>81618856.560000002</v>
        <stp/>
        <stp>EM_S_STM07_IS</stp>
        <stp>4</stp>
        <stp>300004.SZ</stp>
        <stp>61</stp>
        <stp>12/31/2011</stp>
        <stp>1</stp>
        <tr r="O1301" s="1"/>
      </tp>
      <tp>
        <v>-21818341.109999999</v>
        <stp/>
        <stp>EM_S_STM07_IS</stp>
        <stp>4</stp>
        <stp>000035.SZ</stp>
        <stp>61</stp>
        <stp>12/31/2011</stp>
        <stp>1</stp>
        <tr r="O36" s="1"/>
      </tp>
      <tp>
        <v>223836729.72</v>
        <stp/>
        <stp>EM_S_STM07_IS</stp>
        <stp>4</stp>
        <stp>002035.SZ</stp>
        <stp>61</stp>
        <stp>12/31/2013</stp>
        <stp>1</stp>
        <tr r="Q507" s="1"/>
      </tp>
      <tp>
        <v>107151778.05</v>
        <stp/>
        <stp>EM_S_STM07_IS</stp>
        <stp>4</stp>
        <stp>300005.SZ</stp>
        <stp>61</stp>
        <stp>12/31/2011</stp>
        <stp>1</stp>
        <tr r="O1302" s="1"/>
      </tp>
      <tp>
        <v>69408577.219999999</v>
        <stp/>
        <stp>EM_S_STM07_IS</stp>
        <stp>4</stp>
        <stp>000036.SZ</stp>
        <stp>61</stp>
        <stp>12/31/2011</stp>
        <stp>1</stp>
        <tr r="O37" s="1"/>
      </tp>
      <tp>
        <v>16938170.510000002</v>
        <stp/>
        <stp>EM_S_STM07_IS</stp>
        <stp>4</stp>
        <stp>002036.SZ</stp>
        <stp>61</stp>
        <stp>12/31/2013</stp>
        <stp>1</stp>
        <tr r="Q508" s="1"/>
      </tp>
      <tp>
        <v>73090497.829999998</v>
        <stp/>
        <stp>EM_S_STM07_IS</stp>
        <stp>4</stp>
        <stp>300006.SZ</stp>
        <stp>61</stp>
        <stp>12/31/2011</stp>
        <stp>1</stp>
        <tr r="O1303" s="1"/>
      </tp>
      <tp>
        <v>17529063.370000001</v>
        <stp/>
        <stp>EM_S_STM07_IS</stp>
        <stp>4</stp>
        <stp>000037.SZ</stp>
        <stp>61</stp>
        <stp>12/31/2011</stp>
        <stp>1</stp>
        <tr r="O38" s="1"/>
      </tp>
      <tp>
        <v>206171143.55000001</v>
        <stp/>
        <stp>EM_S_STM07_IS</stp>
        <stp>4</stp>
        <stp>002037.SZ</stp>
        <stp>61</stp>
        <stp>12/31/2013</stp>
        <stp>1</stp>
        <tr r="Q509" s="1"/>
      </tp>
      <tp>
        <v>64641439.369999997</v>
        <stp/>
        <stp>EM_S_STM07_IS</stp>
        <stp>4</stp>
        <stp>300007.SZ</stp>
        <stp>61</stp>
        <stp>12/31/2011</stp>
        <stp>1</stp>
        <tr r="O1304" s="1"/>
      </tp>
      <tp>
        <v>2091182.7</v>
        <stp/>
        <stp>EM_S_STM07_IS</stp>
        <stp>4</stp>
        <stp>000038.SZ</stp>
        <stp>61</stp>
        <stp>12/31/2011</stp>
        <stp>1</stp>
        <tr r="O39" s="1"/>
      </tp>
      <tp>
        <v>577397433.38999999</v>
        <stp/>
        <stp>EM_S_STM07_IS</stp>
        <stp>4</stp>
        <stp>002038.SZ</stp>
        <stp>61</stp>
        <stp>12/31/2013</stp>
        <stp>1</stp>
        <tr r="Q510" s="1"/>
      </tp>
      <tp>
        <v>76689666.319999993</v>
        <stp/>
        <stp>EM_S_STM07_IS</stp>
        <stp>4</stp>
        <stp>300008.SZ</stp>
        <stp>61</stp>
        <stp>12/31/2011</stp>
        <stp>1</stp>
        <tr r="O1305" s="1"/>
      </tp>
      <tp>
        <v>3690926000</v>
        <stp/>
        <stp>EM_S_STM07_IS</stp>
        <stp>4</stp>
        <stp>000039.SZ</stp>
        <stp>61</stp>
        <stp>12/31/2011</stp>
        <stp>1</stp>
        <tr r="O40" s="1"/>
      </tp>
      <tp>
        <v>-99100698.120000005</v>
        <stp/>
        <stp>EM_S_STM07_IS</stp>
        <stp>4</stp>
        <stp>002039.SZ</stp>
        <stp>61</stp>
        <stp>12/31/2013</stp>
        <stp>1</stp>
        <tr r="Q511" s="1"/>
      </tp>
      <tp>
        <v>63322660.869999997</v>
        <stp/>
        <stp>EM_S_STM07_IS</stp>
        <stp>4</stp>
        <stp>300009.SZ</stp>
        <stp>61</stp>
        <stp>12/31/2011</stp>
        <stp>1</stp>
        <tr r="O1306" s="1"/>
      </tp>
      <tp>
        <v>35674855.229999997</v>
        <stp/>
        <stp>EM_S_STM07_IS</stp>
        <stp>4</stp>
        <stp>300030.SZ</stp>
        <stp>61</stp>
        <stp>12/31/2011</stp>
        <stp>1</stp>
        <tr r="O1327" s="1"/>
      </tp>
      <tp>
        <v>10278631000</v>
        <stp/>
        <stp>EM_S_STM07_IS</stp>
        <stp>4</stp>
        <stp>000001.SZ</stp>
        <stp>61</stp>
        <stp>12/31/2011</stp>
        <stp>1</stp>
        <tr r="O6" s="1"/>
      </tp>
      <tp>
        <v>882120714.88999999</v>
        <stp/>
        <stp>EM_S_STM07_IS</stp>
        <stp>4</stp>
        <stp>002001.SZ</stp>
        <stp>61</stp>
        <stp>12/31/2013</stp>
        <stp>1</stp>
        <tr r="Q473" s="1"/>
      </tp>
      <tp>
        <v>36119880.109999999</v>
        <stp/>
        <stp>EM_S_STM07_IS</stp>
        <stp>4</stp>
        <stp>300031.SZ</stp>
        <stp>61</stp>
        <stp>12/31/2011</stp>
        <stp>1</stp>
        <tr r="O1328" s="1"/>
      </tp>
      <tp>
        <v>9624875268.2299995</v>
        <stp/>
        <stp>EM_S_STM07_IS</stp>
        <stp>4</stp>
        <stp>000002.SZ</stp>
        <stp>61</stp>
        <stp>12/31/2011</stp>
        <stp>1</stp>
        <tr r="O7" s="1"/>
      </tp>
      <tp>
        <v>295632168.47000003</v>
        <stp/>
        <stp>EM_S_STM07_IS</stp>
        <stp>4</stp>
        <stp>002002.SZ</stp>
        <stp>61</stp>
        <stp>12/31/2013</stp>
        <stp>1</stp>
        <tr r="Q474" s="1"/>
      </tp>
      <tp>
        <v>41007692.659999996</v>
        <stp/>
        <stp>EM_S_STM07_IS</stp>
        <stp>4</stp>
        <stp>300032.SZ</stp>
        <stp>61</stp>
        <stp>12/31/2011</stp>
        <stp>1</stp>
        <tr r="O1329" s="1"/>
      </tp>
      <tp>
        <v>209268558.69</v>
        <stp/>
        <stp>EM_S_STM07_IS</stp>
        <stp>4</stp>
        <stp>002003.SZ</stp>
        <stp>61</stp>
        <stp>12/31/2013</stp>
        <stp>1</stp>
        <tr r="Q475" s="1"/>
      </tp>
      <tp>
        <v>61731605.789999999</v>
        <stp/>
        <stp>EM_S_STM07_IS</stp>
        <stp>4</stp>
        <stp>300033.SZ</stp>
        <stp>61</stp>
        <stp>12/31/2011</stp>
        <stp>1</stp>
        <tr r="O1330" s="1"/>
      </tp>
      <tp>
        <v>2989891.05</v>
        <stp/>
        <stp>EM_S_STM07_IS</stp>
        <stp>4</stp>
        <stp>000004.SZ</stp>
        <stp>61</stp>
        <stp>12/31/2011</stp>
        <stp>1</stp>
        <tr r="O8" s="1"/>
      </tp>
      <tp>
        <v>302449093.94999999</v>
        <stp/>
        <stp>EM_S_STM07_IS</stp>
        <stp>4</stp>
        <stp>002004.SZ</stp>
        <stp>61</stp>
        <stp>12/31/2013</stp>
        <stp>1</stp>
        <tr r="Q476" s="1"/>
      </tp>
      <tp>
        <v>64390531.530000001</v>
        <stp/>
        <stp>EM_S_STM07_IS</stp>
        <stp>4</stp>
        <stp>300034.SZ</stp>
        <stp>61</stp>
        <stp>12/31/2011</stp>
        <stp>1</stp>
        <tr r="O1331" s="1"/>
      </tp>
      <tp>
        <v>11414651.25</v>
        <stp/>
        <stp>EM_S_STM07_IS</stp>
        <stp>4</stp>
        <stp>000005.SZ</stp>
        <stp>61</stp>
        <stp>12/31/2011</stp>
        <stp>1</stp>
        <tr r="O9" s="1"/>
      </tp>
      <tp>
        <v>8825987.1400000006</v>
        <stp/>
        <stp>EM_S_STM07_IS</stp>
        <stp>4</stp>
        <stp>002005.SZ</stp>
        <stp>61</stp>
        <stp>12/31/2013</stp>
        <stp>1</stp>
        <tr r="Q477" s="1"/>
      </tp>
      <tp>
        <v>40740043.210000001</v>
        <stp/>
        <stp>EM_S_STM07_IS</stp>
        <stp>4</stp>
        <stp>300035.SZ</stp>
        <stp>61</stp>
        <stp>12/31/2011</stp>
        <stp>1</stp>
        <tr r="O1332" s="1"/>
      </tp>
      <tp>
        <v>433967868.62</v>
        <stp/>
        <stp>EM_S_STM07_IS</stp>
        <stp>4</stp>
        <stp>000006.SZ</stp>
        <stp>61</stp>
        <stp>12/31/2011</stp>
        <stp>1</stp>
        <tr r="O10" s="1"/>
      </tp>
      <tp>
        <v>-198058624.21000001</v>
        <stp/>
        <stp>EM_S_STM07_IS</stp>
        <stp>4</stp>
        <stp>002006.SZ</stp>
        <stp>61</stp>
        <stp>12/31/2013</stp>
        <stp>1</stp>
        <tr r="Q478" s="1"/>
      </tp>
      <tp>
        <v>46761088.460000001</v>
        <stp/>
        <stp>EM_S_STM07_IS</stp>
        <stp>4</stp>
        <stp>300036.SZ</stp>
        <stp>61</stp>
        <stp>12/31/2011</stp>
        <stp>1</stp>
        <tr r="O1333" s="1"/>
      </tp>
      <tp>
        <v>5701718.8899999997</v>
        <stp/>
        <stp>EM_S_STM07_IS</stp>
        <stp>4</stp>
        <stp>000007.SZ</stp>
        <stp>61</stp>
        <stp>12/31/2011</stp>
        <stp>1</stp>
        <tr r="O11" s="1"/>
      </tp>
      <tp>
        <v>475337495.05000001</v>
        <stp/>
        <stp>EM_S_STM07_IS</stp>
        <stp>4</stp>
        <stp>002007.SZ</stp>
        <stp>61</stp>
        <stp>12/31/2013</stp>
        <stp>1</stp>
        <tr r="Q479" s="1"/>
      </tp>
      <tp>
        <v>123718829.79000001</v>
        <stp/>
        <stp>EM_S_STM07_IS</stp>
        <stp>4</stp>
        <stp>300037.SZ</stp>
        <stp>61</stp>
        <stp>12/31/2011</stp>
        <stp>1</stp>
        <tr r="O1334" s="1"/>
      </tp>
      <tp>
        <v>-539451.81999999995</v>
        <stp/>
        <stp>EM_S_STM07_IS</stp>
        <stp>4</stp>
        <stp>000008.SZ</stp>
        <stp>61</stp>
        <stp>12/31/2011</stp>
        <stp>1</stp>
        <tr r="O12" s="1"/>
      </tp>
      <tp>
        <v>548787544.14999998</v>
        <stp/>
        <stp>EM_S_STM07_IS</stp>
        <stp>4</stp>
        <stp>002008.SZ</stp>
        <stp>61</stp>
        <stp>12/31/2013</stp>
        <stp>1</stp>
        <tr r="Q480" s="1"/>
      </tp>
      <tp>
        <v>27722987.43</v>
        <stp/>
        <stp>EM_S_STM07_IS</stp>
        <stp>4</stp>
        <stp>300038.SZ</stp>
        <stp>61</stp>
        <stp>12/31/2011</stp>
        <stp>1</stp>
        <tr r="O1335" s="1"/>
      </tp>
      <tp>
        <v>269923293.62</v>
        <stp/>
        <stp>EM_S_STM07_IS</stp>
        <stp>4</stp>
        <stp>000009.SZ</stp>
        <stp>61</stp>
        <stp>12/31/2011</stp>
        <stp>1</stp>
        <tr r="O13" s="1"/>
      </tp>
      <tp>
        <v>42736745.810000002</v>
        <stp/>
        <stp>EM_S_STM07_IS</stp>
        <stp>4</stp>
        <stp>002009.SZ</stp>
        <stp>61</stp>
        <stp>12/31/2013</stp>
        <stp>1</stp>
        <tr r="Q481" s="1"/>
      </tp>
      <tp>
        <v>167563306.65000001</v>
        <stp/>
        <stp>EM_S_STM07_IS</stp>
        <stp>4</stp>
        <stp>300039.SZ</stp>
        <stp>61</stp>
        <stp>12/31/2011</stp>
        <stp>1</stp>
        <tr r="O1336" s="1"/>
      </tp>
      <tp>
        <v>5014847.58</v>
        <stp/>
        <stp>EM_S_STM07_IS</stp>
        <stp>4</stp>
        <stp>000010.SZ</stp>
        <stp>61</stp>
        <stp>12/31/2011</stp>
        <stp>1</stp>
        <tr r="O14" s="1"/>
      </tp>
      <tp>
        <v>172678821.61000001</v>
        <stp/>
        <stp>EM_S_STM07_IS</stp>
        <stp>4</stp>
        <stp>002010.SZ</stp>
        <stp>61</stp>
        <stp>12/31/2013</stp>
        <stp>1</stp>
        <tr r="Q482" s="1"/>
      </tp>
      <tp>
        <v>82550104.640000001</v>
        <stp/>
        <stp>EM_S_STM07_IS</stp>
        <stp>4</stp>
        <stp>300020.SZ</stp>
        <stp>61</stp>
        <stp>12/31/2011</stp>
        <stp>1</stp>
        <tr r="O1317" s="1"/>
      </tp>
      <tp>
        <v>257461077.53999999</v>
        <stp/>
        <stp>EM_S_STM07_IS</stp>
        <stp>4</stp>
        <stp>000011.SZ</stp>
        <stp>61</stp>
        <stp>12/31/2011</stp>
        <stp>1</stp>
        <tr r="O15" s="1"/>
      </tp>
      <tp>
        <v>211997539.08000001</v>
        <stp/>
        <stp>EM_S_STM07_IS</stp>
        <stp>4</stp>
        <stp>002011.SZ</stp>
        <stp>61</stp>
        <stp>12/31/2013</stp>
        <stp>1</stp>
        <tr r="Q483" s="1"/>
      </tp>
      <tp>
        <v>29943410.079999998</v>
        <stp/>
        <stp>EM_S_STM07_IS</stp>
        <stp>4</stp>
        <stp>300021.SZ</stp>
        <stp>61</stp>
        <stp>12/31/2011</stp>
        <stp>1</stp>
        <tr r="O1318" s="1"/>
      </tp>
      <tp>
        <v>1178229197</v>
        <stp/>
        <stp>EM_S_STM07_IS</stp>
        <stp>4</stp>
        <stp>000012.SZ</stp>
        <stp>61</stp>
        <stp>12/31/2011</stp>
        <stp>1</stp>
        <tr r="O16" s="1"/>
      </tp>
      <tp>
        <v>14555336.220000001</v>
        <stp/>
        <stp>EM_S_STM07_IS</stp>
        <stp>4</stp>
        <stp>002012.SZ</stp>
        <stp>61</stp>
        <stp>12/31/2013</stp>
        <stp>1</stp>
        <tr r="Q484" s="1"/>
      </tp>
      <tp>
        <v>70384585.659999996</v>
        <stp/>
        <stp>EM_S_STM07_IS</stp>
        <stp>4</stp>
        <stp>300022.SZ</stp>
        <stp>61</stp>
        <stp>12/31/2011</stp>
        <stp>1</stp>
        <tr r="O1319" s="1"/>
      </tp>
      <tp>
        <v>418589276.85000002</v>
        <stp/>
        <stp>EM_S_STM07_IS</stp>
        <stp>4</stp>
        <stp>002013.SZ</stp>
        <stp>61</stp>
        <stp>12/31/2013</stp>
        <stp>1</stp>
        <tr r="Q485" s="1"/>
      </tp>
      <tp>
        <v>8102707.4299999997</v>
        <stp/>
        <stp>EM_S_STM07_IS</stp>
        <stp>4</stp>
        <stp>300023.SZ</stp>
        <stp>61</stp>
        <stp>12/31/2011</stp>
        <stp>1</stp>
        <tr r="O1320" s="1"/>
      </tp>
      <tp>
        <v>54299409.140000001</v>
        <stp/>
        <stp>EM_S_STM07_IS</stp>
        <stp>4</stp>
        <stp>000014.SZ</stp>
        <stp>61</stp>
        <stp>12/31/2011</stp>
        <stp>1</stp>
        <tr r="O17" s="1"/>
      </tp>
      <tp>
        <v>176269220.53</v>
        <stp/>
        <stp>EM_S_STM07_IS</stp>
        <stp>4</stp>
        <stp>002014.SZ</stp>
        <stp>61</stp>
        <stp>12/31/2013</stp>
        <stp>1</stp>
        <tr r="Q486" s="1"/>
      </tp>
      <tp>
        <v>159666195.84999999</v>
        <stp/>
        <stp>EM_S_STM07_IS</stp>
        <stp>4</stp>
        <stp>300024.SZ</stp>
        <stp>61</stp>
        <stp>12/31/2011</stp>
        <stp>1</stp>
        <tr r="O1321" s="1"/>
      </tp>
      <tp>
        <v>-349568839.06999999</v>
        <stp/>
        <stp>EM_S_STM07_IS</stp>
        <stp>4</stp>
        <stp>002015.SZ</stp>
        <stp>61</stp>
        <stp>12/31/2013</stp>
        <stp>1</stp>
        <tr r="Q487" s="1"/>
      </tp>
      <tp>
        <v>37930884.329999998</v>
        <stp/>
        <stp>EM_S_STM07_IS</stp>
        <stp>4</stp>
        <stp>300025.SZ</stp>
        <stp>61</stp>
        <stp>12/31/2011</stp>
        <stp>1</stp>
        <tr r="O1322" s="1"/>
      </tp>
      <tp>
        <v>24972838.120000001</v>
        <stp/>
        <stp>EM_S_STM07_IS</stp>
        <stp>4</stp>
        <stp>000016.SZ</stp>
        <stp>61</stp>
        <stp>12/31/2011</stp>
        <stp>1</stp>
        <tr r="O18" s="1"/>
      </tp>
      <tp>
        <v>554450764.89999998</v>
        <stp/>
        <stp>EM_S_STM07_IS</stp>
        <stp>4</stp>
        <stp>002016.SZ</stp>
        <stp>61</stp>
        <stp>12/31/2013</stp>
        <stp>1</stp>
        <tr r="Q488" s="1"/>
      </tp>
      <tp>
        <v>122164977.45999999</v>
        <stp/>
        <stp>EM_S_STM07_IS</stp>
        <stp>4</stp>
        <stp>300026.SZ</stp>
        <stp>61</stp>
        <stp>12/31/2011</stp>
        <stp>1</stp>
        <tr r="O1323" s="1"/>
      </tp>
      <tp>
        <v>39720901.460000001</v>
        <stp/>
        <stp>EM_S_STM07_IS</stp>
        <stp>4</stp>
        <stp>000017.SZ</stp>
        <stp>61</stp>
        <stp>12/31/2011</stp>
        <stp>1</stp>
        <tr r="O19" s="1"/>
      </tp>
      <tp>
        <v>43973967.18</v>
        <stp/>
        <stp>EM_S_STM07_IS</stp>
        <stp>4</stp>
        <stp>002017.SZ</stp>
        <stp>61</stp>
        <stp>12/31/2013</stp>
        <stp>1</stp>
        <tr r="Q489" s="1"/>
      </tp>
      <tp>
        <v>202898504.84999999</v>
        <stp/>
        <stp>EM_S_STM07_IS</stp>
        <stp>4</stp>
        <stp>300027.SZ</stp>
        <stp>61</stp>
        <stp>12/31/2011</stp>
        <stp>1</stp>
        <tr r="O1324" s="1"/>
      </tp>
      <tp>
        <v>-17361593</v>
        <stp/>
        <stp>EM_S_STM07_IS</stp>
        <stp>4</stp>
        <stp>000018.SZ</stp>
        <stp>61</stp>
        <stp>12/31/2011</stp>
        <stp>1</stp>
        <tr r="O20" s="1"/>
      </tp>
      <tp>
        <v>44034764.700000003</v>
        <stp/>
        <stp>EM_S_STM07_IS</stp>
        <stp>4</stp>
        <stp>002018.SZ</stp>
        <stp>61</stp>
        <stp>12/31/2013</stp>
        <stp>1</stp>
        <tr r="Q490" s="1"/>
      </tp>
      <tp>
        <v>47270622.409999996</v>
        <stp/>
        <stp>EM_S_STM07_IS</stp>
        <stp>4</stp>
        <stp>300028.SZ</stp>
        <stp>61</stp>
        <stp>12/31/2011</stp>
        <stp>1</stp>
        <tr r="O1325" s="1"/>
      </tp>
      <tp>
        <v>6980233.5700000003</v>
        <stp/>
        <stp>EM_S_STM07_IS</stp>
        <stp>4</stp>
        <stp>000019.SZ</stp>
        <stp>61</stp>
        <stp>12/31/2011</stp>
        <stp>1</stp>
        <tr r="O21" s="1"/>
      </tp>
      <tp>
        <v>25609109.620000001</v>
        <stp/>
        <stp>EM_S_STM07_IS</stp>
        <stp>4</stp>
        <stp>002019.SZ</stp>
        <stp>61</stp>
        <stp>12/31/2013</stp>
        <stp>1</stp>
        <tr r="Q491" s="1"/>
      </tp>
      <tp>
        <v>62259506.600000001</v>
        <stp/>
        <stp>EM_S_STM07_IS</stp>
        <stp>4</stp>
        <stp>300029.SZ</stp>
        <stp>61</stp>
        <stp>12/31/2011</stp>
        <stp>1</stp>
        <tr r="O1326" s="1"/>
      </tp>
      <tp>
        <v>950748960.17999995</v>
        <stp/>
        <stp>EM_S_STM07_IS</stp>
        <stp>4</stp>
        <stp>000060.SZ</stp>
        <stp>61</stp>
        <stp>12/31/2011</stp>
        <stp>1</stp>
        <tr r="O53" s="1"/>
      </tp>
      <tp>
        <v>89241057.090000004</v>
        <stp/>
        <stp>EM_S_STM07_IS</stp>
        <stp>4</stp>
        <stp>002060.SZ</stp>
        <stp>61</stp>
        <stp>12/31/2013</stp>
        <stp>1</stp>
        <tr r="Q532" s="1"/>
      </tp>
      <tp>
        <v>88406752.560000002</v>
        <stp/>
        <stp>EM_S_STM07_IS</stp>
        <stp>4</stp>
        <stp>300050.SZ</stp>
        <stp>61</stp>
        <stp>12/31/2011</stp>
        <stp>1</stp>
        <tr r="O1347" s="1"/>
      </tp>
      <tp>
        <v>206819213.88999999</v>
        <stp/>
        <stp>EM_S_STM07_IS</stp>
        <stp>4</stp>
        <stp>000061.SZ</stp>
        <stp>61</stp>
        <stp>12/31/2011</stp>
        <stp>1</stp>
        <tr r="O54" s="1"/>
      </tp>
      <tp>
        <v>29210207.399999999</v>
        <stp/>
        <stp>EM_S_STM07_IS</stp>
        <stp>4</stp>
        <stp>002061.SZ</stp>
        <stp>61</stp>
        <stp>12/31/2013</stp>
        <stp>1</stp>
        <tr r="Q533" s="1"/>
      </tp>
      <tp>
        <v>24652690.420000002</v>
        <stp/>
        <stp>EM_S_STM07_IS</stp>
        <stp>4</stp>
        <stp>300051.SZ</stp>
        <stp>61</stp>
        <stp>12/31/2011</stp>
        <stp>1</stp>
        <tr r="O1348" s="1"/>
      </tp>
      <tp>
        <v>49414718.579999998</v>
        <stp/>
        <stp>EM_S_STM07_IS</stp>
        <stp>4</stp>
        <stp>000062.SZ</stp>
        <stp>61</stp>
        <stp>12/31/2011</stp>
        <stp>1</stp>
        <tr r="O55" s="1"/>
      </tp>
      <tp>
        <v>179226191.84999999</v>
        <stp/>
        <stp>EM_S_STM07_IS</stp>
        <stp>4</stp>
        <stp>002062.SZ</stp>
        <stp>61</stp>
        <stp>12/31/2013</stp>
        <stp>1</stp>
        <tr r="Q534" s="1"/>
      </tp>
      <tp>
        <v>14504382.390000001</v>
        <stp/>
        <stp>EM_S_STM07_IS</stp>
        <stp>4</stp>
        <stp>300052.SZ</stp>
        <stp>61</stp>
        <stp>12/31/2011</stp>
        <stp>1</stp>
        <tr r="O1349" s="1"/>
      </tp>
      <tp>
        <v>2060166000</v>
        <stp/>
        <stp>EM_S_STM07_IS</stp>
        <stp>4</stp>
        <stp>000063.SZ</stp>
        <stp>61</stp>
        <stp>12/31/2011</stp>
        <stp>1</stp>
        <tr r="O56" s="1"/>
      </tp>
      <tp>
        <v>340954072.86000001</v>
        <stp/>
        <stp>EM_S_STM07_IS</stp>
        <stp>4</stp>
        <stp>002063.SZ</stp>
        <stp>61</stp>
        <stp>12/31/2013</stp>
        <stp>1</stp>
        <tr r="Q535" s="1"/>
      </tp>
      <tp>
        <v>32511706.84</v>
        <stp/>
        <stp>EM_S_STM07_IS</stp>
        <stp>4</stp>
        <stp>300053.SZ</stp>
        <stp>61</stp>
        <stp>12/31/2011</stp>
        <stp>1</stp>
        <tr r="O1350" s="1"/>
      </tp>
      <tp>
        <v>276762371.74000001</v>
        <stp/>
        <stp>EM_S_STM07_IS</stp>
        <stp>4</stp>
        <stp>002064.SZ</stp>
        <stp>61</stp>
        <stp>12/31/2013</stp>
        <stp>1</stp>
        <tr r="Q536" s="1"/>
      </tp>
      <tp>
        <v>52477070.829999998</v>
        <stp/>
        <stp>EM_S_STM07_IS</stp>
        <stp>4</stp>
        <stp>300054.SZ</stp>
        <stp>61</stp>
        <stp>12/31/2011</stp>
        <stp>1</stp>
        <tr r="O1351" s="1"/>
      </tp>
      <tp>
        <v>73335931.349999994</v>
        <stp/>
        <stp>EM_S_STM07_IS</stp>
        <stp>4</stp>
        <stp>000065.SZ</stp>
        <stp>61</stp>
        <stp>12/31/2011</stp>
        <stp>1</stp>
        <tr r="O57" s="1"/>
      </tp>
      <tp>
        <v>770870494.95000005</v>
        <stp/>
        <stp>EM_S_STM07_IS</stp>
        <stp>4</stp>
        <stp>002065.SZ</stp>
        <stp>61</stp>
        <stp>12/31/2013</stp>
        <stp>1</stp>
        <tr r="Q537" s="1"/>
      </tp>
      <tp>
        <v>75575078.719999999</v>
        <stp/>
        <stp>EM_S_STM07_IS</stp>
        <stp>4</stp>
        <stp>300055.SZ</stp>
        <stp>61</stp>
        <stp>12/31/2011</stp>
        <stp>1</stp>
        <tr r="O1352" s="1"/>
      </tp>
      <tp>
        <v>101250020.08</v>
        <stp/>
        <stp>EM_S_STM07_IS</stp>
        <stp>4</stp>
        <stp>000066.SZ</stp>
        <stp>61</stp>
        <stp>12/31/2011</stp>
        <stp>1</stp>
        <tr r="O58" s="1"/>
      </tp>
      <tp>
        <v>-135325858.69</v>
        <stp/>
        <stp>EM_S_STM07_IS</stp>
        <stp>4</stp>
        <stp>002066.SZ</stp>
        <stp>61</stp>
        <stp>12/31/2013</stp>
        <stp>1</stp>
        <tr r="Q538" s="1"/>
      </tp>
      <tp>
        <v>27963244.239999998</v>
        <stp/>
        <stp>EM_S_STM07_IS</stp>
        <stp>4</stp>
        <stp>300056.SZ</stp>
        <stp>61</stp>
        <stp>12/31/2011</stp>
        <stp>1</stp>
        <tr r="O1353" s="1"/>
      </tp>
      <tp>
        <v>12918312.210000001</v>
        <stp/>
        <stp>EM_S_STM07_IS</stp>
        <stp>4</stp>
        <stp>002067.SZ</stp>
        <stp>61</stp>
        <stp>12/31/2013</stp>
        <stp>1</stp>
        <tr r="Q539" s="1"/>
      </tp>
      <tp>
        <v>82340092.260000005</v>
        <stp/>
        <stp>EM_S_STM07_IS</stp>
        <stp>4</stp>
        <stp>300057.SZ</stp>
        <stp>61</stp>
        <stp>12/31/2011</stp>
        <stp>1</stp>
        <tr r="O1354" s="1"/>
      </tp>
      <tp>
        <v>-40864297.780000001</v>
        <stp/>
        <stp>EM_S_STM07_IS</stp>
        <stp>4</stp>
        <stp>000068.SZ</stp>
        <stp>61</stp>
        <stp>12/31/2011</stp>
        <stp>1</stp>
        <tr r="O59" s="1"/>
      </tp>
      <tp>
        <v>25734976.510000002</v>
        <stp/>
        <stp>EM_S_STM07_IS</stp>
        <stp>4</stp>
        <stp>002068.SZ</stp>
        <stp>61</stp>
        <stp>12/31/2013</stp>
        <stp>1</stp>
        <tr r="Q540" s="1"/>
      </tp>
      <tp>
        <v>121075595.04000001</v>
        <stp/>
        <stp>EM_S_STM07_IS</stp>
        <stp>4</stp>
        <stp>300058.SZ</stp>
        <stp>61</stp>
        <stp>12/31/2011</stp>
        <stp>1</stp>
        <tr r="O1355" s="1"/>
      </tp>
      <tp>
        <v>3177162768.96</v>
        <stp/>
        <stp>EM_S_STM07_IS</stp>
        <stp>4</stp>
        <stp>000069.SZ</stp>
        <stp>61</stp>
        <stp>12/31/2011</stp>
        <stp>1</stp>
        <tr r="O60" s="1"/>
      </tp>
      <tp>
        <v>96942753.450000003</v>
        <stp/>
        <stp>EM_S_STM07_IS</stp>
        <stp>4</stp>
        <stp>002069.SZ</stp>
        <stp>61</stp>
        <stp>12/31/2013</stp>
        <stp>1</stp>
        <tr r="Q541" s="1"/>
      </tp>
      <tp>
        <v>106528210.93000001</v>
        <stp/>
        <stp>EM_S_STM07_IS</stp>
        <stp>4</stp>
        <stp>300059.SZ</stp>
        <stp>61</stp>
        <stp>12/31/2011</stp>
        <stp>1</stp>
        <tr r="O1356" s="1"/>
      </tp>
      <tp>
        <v>36768772.789999999</v>
        <stp/>
        <stp>EM_S_STM07_IS</stp>
        <stp>4</stp>
        <stp>000070.SZ</stp>
        <stp>61</stp>
        <stp>12/31/2011</stp>
        <stp>1</stp>
        <tr r="O61" s="1"/>
      </tp>
      <tp>
        <v>42093365.219999999</v>
        <stp/>
        <stp>EM_S_STM07_IS</stp>
        <stp>4</stp>
        <stp>002070.SZ</stp>
        <stp>61</stp>
        <stp>12/31/2013</stp>
        <stp>1</stp>
        <tr r="Q542" s="1"/>
      </tp>
      <tp>
        <v>39878046.140000001</v>
        <stp/>
        <stp>EM_S_STM07_IS</stp>
        <stp>4</stp>
        <stp>300040.SZ</stp>
        <stp>61</stp>
        <stp>12/31/2011</stp>
        <stp>1</stp>
        <tr r="O1337" s="1"/>
      </tp>
      <tp>
        <v>6401979.4500000002</v>
        <stp/>
        <stp>EM_S_STM07_IS</stp>
        <stp>4</stp>
        <stp>002071.SZ</stp>
        <stp>61</stp>
        <stp>12/31/2013</stp>
        <stp>1</stp>
        <tr r="Q543" s="1"/>
      </tp>
      <tp>
        <v>72024831.799999997</v>
        <stp/>
        <stp>EM_S_STM07_IS</stp>
        <stp>4</stp>
        <stp>300041.SZ</stp>
        <stp>61</stp>
        <stp>12/31/2011</stp>
        <stp>1</stp>
        <tr r="O1338" s="1"/>
      </tp>
      <tp>
        <v>-60426673.909999996</v>
        <stp/>
        <stp>EM_S_STM07_IS</stp>
        <stp>4</stp>
        <stp>002072.SZ</stp>
        <stp>61</stp>
        <stp>12/31/2013</stp>
        <stp>1</stp>
        <tr r="Q544" s="1"/>
      </tp>
      <tp>
        <v>16310417.66</v>
        <stp/>
        <stp>EM_S_STM07_IS</stp>
        <stp>4</stp>
        <stp>300042.SZ</stp>
        <stp>61</stp>
        <stp>12/31/2011</stp>
        <stp>1</stp>
        <tr r="O1339" s="1"/>
      </tp>
      <tp>
        <v>126134533.83</v>
        <stp/>
        <stp>EM_S_STM07_IS</stp>
        <stp>4</stp>
        <stp>002073.SZ</stp>
        <stp>61</stp>
        <stp>12/31/2013</stp>
        <stp>1</stp>
        <tr r="Q545" s="1"/>
      </tp>
      <tp>
        <v>81117712.359999999</v>
        <stp/>
        <stp>EM_S_STM07_IS</stp>
        <stp>4</stp>
        <stp>300043.SZ</stp>
        <stp>61</stp>
        <stp>12/31/2011</stp>
        <stp>1</stp>
        <tr r="O1340" s="1"/>
      </tp>
      <tp>
        <v>29139772.670000002</v>
        <stp/>
        <stp>EM_S_STM07_IS</stp>
        <stp>4</stp>
        <stp>002074.SZ</stp>
        <stp>61</stp>
        <stp>12/31/2013</stp>
        <stp>1</stp>
        <tr r="Q546" s="1"/>
      </tp>
      <tp>
        <v>25922278.949999999</v>
        <stp/>
        <stp>EM_S_STM07_IS</stp>
        <stp>4</stp>
        <stp>300044.SZ</stp>
        <stp>61</stp>
        <stp>12/31/2011</stp>
        <stp>1</stp>
        <tr r="O1341" s="1"/>
      </tp>
      <tp>
        <v>28243781.390000001</v>
        <stp/>
        <stp>EM_S_STM07_IS</stp>
        <stp>4</stp>
        <stp>002075.SZ</stp>
        <stp>61</stp>
        <stp>12/31/2013</stp>
        <stp>1</stp>
        <tr r="Q547" s="1"/>
      </tp>
      <tp>
        <v>61057272.859999999</v>
        <stp/>
        <stp>EM_S_STM07_IS</stp>
        <stp>4</stp>
        <stp>300045.SZ</stp>
        <stp>61</stp>
        <stp>12/31/2011</stp>
        <stp>1</stp>
        <tr r="O1342" s="1"/>
      </tp>
      <tp>
        <v>16129946.51</v>
        <stp/>
        <stp>EM_S_STM07_IS</stp>
        <stp>4</stp>
        <stp>002076.SZ</stp>
        <stp>61</stp>
        <stp>12/31/2013</stp>
        <stp>1</stp>
        <tr r="Q548" s="1"/>
      </tp>
      <tp>
        <v>90039129.870000005</v>
        <stp/>
        <stp>EM_S_STM07_IS</stp>
        <stp>4</stp>
        <stp>300046.SZ</stp>
        <stp>61</stp>
        <stp>12/31/2011</stp>
        <stp>1</stp>
        <tr r="O1343" s="1"/>
      </tp>
      <tp>
        <v>54096017.880000003</v>
        <stp/>
        <stp>EM_S_STM07_IS</stp>
        <stp>4</stp>
        <stp>002077.SZ</stp>
        <stp>61</stp>
        <stp>12/31/2013</stp>
        <stp>1</stp>
        <tr r="Q549" s="1"/>
      </tp>
      <tp>
        <v>81252099.129999995</v>
        <stp/>
        <stp>EM_S_STM07_IS</stp>
        <stp>4</stp>
        <stp>300047.SZ</stp>
        <stp>61</stp>
        <stp>12/31/2011</stp>
        <stp>1</stp>
        <tr r="O1344" s="1"/>
      </tp>
      <tp>
        <v>52528359.240000002</v>
        <stp/>
        <stp>EM_S_STM07_IS</stp>
        <stp>4</stp>
        <stp>000078.SZ</stp>
        <stp>61</stp>
        <stp>12/31/2011</stp>
        <stp>1</stp>
        <tr r="O62" s="1"/>
      </tp>
      <tp>
        <v>284624537.86000001</v>
        <stp/>
        <stp>EM_S_STM07_IS</stp>
        <stp>4</stp>
        <stp>002078.SZ</stp>
        <stp>61</stp>
        <stp>12/31/2013</stp>
        <stp>1</stp>
        <tr r="Q550" s="1"/>
      </tp>
      <tp>
        <v>128680522.78</v>
        <stp/>
        <stp>EM_S_STM07_IS</stp>
        <stp>4</stp>
        <stp>300048.SZ</stp>
        <stp>61</stp>
        <stp>12/31/2011</stp>
        <stp>1</stp>
        <tr r="O1345" s="1"/>
      </tp>
      <tp>
        <v>42281493.710000001</v>
        <stp/>
        <stp>EM_S_STM07_IS</stp>
        <stp>4</stp>
        <stp>002079.SZ</stp>
        <stp>61</stp>
        <stp>12/31/2013</stp>
        <stp>1</stp>
        <tr r="Q551" s="1"/>
      </tp>
      <tp>
        <v>52490696.159999996</v>
        <stp/>
        <stp>EM_S_STM07_IS</stp>
        <stp>4</stp>
        <stp>300049.SZ</stp>
        <stp>61</stp>
        <stp>12/31/2011</stp>
        <stp>1</stp>
        <tr r="O1346" s="1"/>
      </tp>
      <tp>
        <v>140080654.63</v>
        <stp/>
        <stp>EM_S_STM07_IS</stp>
        <stp>4</stp>
        <stp>000040.SZ</stp>
        <stp>61</stp>
        <stp>12/31/2011</stp>
        <stp>1</stp>
        <tr r="O41" s="1"/>
      </tp>
      <tp>
        <v>15768715</v>
        <stp/>
        <stp>EM_S_STM07_IS</stp>
        <stp>4</stp>
        <stp>002040.SZ</stp>
        <stp>61</stp>
        <stp>12/31/2013</stp>
        <stp>1</stp>
        <tr r="Q512" s="1"/>
      </tp>
      <tp>
        <v>344505061.05000001</v>
        <stp/>
        <stp>EM_S_STM07_IS</stp>
        <stp>4</stp>
        <stp>300070.SZ</stp>
        <stp>61</stp>
        <stp>12/31/2011</stp>
        <stp>1</stp>
        <tr r="O1366" s="1"/>
      </tp>
      <tp>
        <v>337676662.82999998</v>
        <stp/>
        <stp>EM_S_STM07_IS</stp>
        <stp>4</stp>
        <stp>002041.SZ</stp>
        <stp>61</stp>
        <stp>12/31/2013</stp>
        <stp>1</stp>
        <tr r="Q513" s="1"/>
      </tp>
      <tp>
        <v>37507057.289999999</v>
        <stp/>
        <stp>EM_S_STM07_IS</stp>
        <stp>4</stp>
        <stp>300071.SZ</stp>
        <stp>61</stp>
        <stp>12/31/2011</stp>
        <stp>1</stp>
        <tr r="O1367" s="1"/>
      </tp>
      <tp>
        <v>319093933.45999998</v>
        <stp/>
        <stp>EM_S_STM07_IS</stp>
        <stp>4</stp>
        <stp>000042.SZ</stp>
        <stp>61</stp>
        <stp>12/31/2011</stp>
        <stp>1</stp>
        <tr r="O42" s="1"/>
      </tp>
      <tp>
        <v>200269135.84999999</v>
        <stp/>
        <stp>EM_S_STM07_IS</stp>
        <stp>4</stp>
        <stp>002042.SZ</stp>
        <stp>61</stp>
        <stp>12/31/2013</stp>
        <stp>1</stp>
        <tr r="Q514" s="1"/>
      </tp>
      <tp>
        <v>95062957.420000002</v>
        <stp/>
        <stp>EM_S_STM07_IS</stp>
        <stp>4</stp>
        <stp>300072.SZ</stp>
        <stp>61</stp>
        <stp>12/31/2011</stp>
        <stp>1</stp>
        <tr r="O1368" s="1"/>
      </tp>
      <tp>
        <v>517334892.88999999</v>
        <stp/>
        <stp>EM_S_STM07_IS</stp>
        <stp>4</stp>
        <stp>000043.SZ</stp>
        <stp>61</stp>
        <stp>12/31/2011</stp>
        <stp>1</stp>
        <tr r="O43" s="1"/>
      </tp>
      <tp>
        <v>23171208.760000002</v>
        <stp/>
        <stp>EM_S_STM07_IS</stp>
        <stp>4</stp>
        <stp>002043.SZ</stp>
        <stp>61</stp>
        <stp>12/31/2013</stp>
        <stp>1</stp>
        <tr r="Q515" s="1"/>
      </tp>
      <tp>
        <v>-739002.82</v>
        <stp/>
        <stp>EM_S_STM07_IS</stp>
        <stp>4</stp>
        <stp>300073.SZ</stp>
        <stp>61</stp>
        <stp>12/31/2011</stp>
        <stp>1</stp>
        <tr r="O1369" s="1"/>
      </tp>
      <tp>
        <v>-6234721.9000000004</v>
        <stp/>
        <stp>EM_S_STM07_IS</stp>
        <stp>4</stp>
        <stp>002044.SZ</stp>
        <stp>61</stp>
        <stp>12/31/2013</stp>
        <stp>1</stp>
        <tr r="Q516" s="1"/>
      </tp>
      <tp>
        <v>50613078.32</v>
        <stp/>
        <stp>EM_S_STM07_IS</stp>
        <stp>4</stp>
        <stp>300074.SZ</stp>
        <stp>61</stp>
        <stp>12/31/2011</stp>
        <stp>1</stp>
        <tr r="O1370" s="1"/>
      </tp>
      <tp>
        <v>48915594.469999999</v>
        <stp/>
        <stp>EM_S_STM07_IS</stp>
        <stp>4</stp>
        <stp>000045.SZ</stp>
        <stp>61</stp>
        <stp>12/31/2011</stp>
        <stp>1</stp>
        <tr r="O44" s="1"/>
      </tp>
      <tp>
        <v>81539420</v>
        <stp/>
        <stp>EM_S_STM07_IS</stp>
        <stp>4</stp>
        <stp>002045.SZ</stp>
        <stp>61</stp>
        <stp>12/31/2013</stp>
        <stp>1</stp>
        <tr r="Q517" s="1"/>
      </tp>
      <tp>
        <v>51931011.789999999</v>
        <stp/>
        <stp>EM_S_STM07_IS</stp>
        <stp>4</stp>
        <stp>300075.SZ</stp>
        <stp>61</stp>
        <stp>12/31/2011</stp>
        <stp>1</stp>
        <tr r="O1371" s="1"/>
      </tp>
      <tp>
        <v>257787152.05000001</v>
        <stp/>
        <stp>EM_S_STM07_IS</stp>
        <stp>4</stp>
        <stp>000046.SZ</stp>
        <stp>61</stp>
        <stp>12/31/2011</stp>
        <stp>1</stp>
        <tr r="O45" s="1"/>
      </tp>
      <tp>
        <v>38086865.539999999</v>
        <stp/>
        <stp>EM_S_STM07_IS</stp>
        <stp>4</stp>
        <stp>002046.SZ</stp>
        <stp>61</stp>
        <stp>12/31/2013</stp>
        <stp>1</stp>
        <tr r="Q518" s="1"/>
      </tp>
      <tp>
        <v>31225726.530000001</v>
        <stp/>
        <stp>EM_S_STM07_IS</stp>
        <stp>4</stp>
        <stp>300076.SZ</stp>
        <stp>61</stp>
        <stp>12/31/2011</stp>
        <stp>1</stp>
        <tr r="O1372" s="1"/>
      </tp>
      <tp>
        <v>219904193.63</v>
        <stp/>
        <stp>EM_S_STM07_IS</stp>
        <stp>4</stp>
        <stp>002047.SZ</stp>
        <stp>61</stp>
        <stp>12/31/2013</stp>
        <stp>1</stp>
        <tr r="Q519" s="1"/>
      </tp>
      <tp>
        <v>107714577.2</v>
        <stp/>
        <stp>EM_S_STM07_IS</stp>
        <stp>4</stp>
        <stp>300077.SZ</stp>
        <stp>61</stp>
        <stp>12/31/2011</stp>
        <stp>1</stp>
        <tr r="O1373" s="1"/>
      </tp>
      <tp>
        <v>483048101.94</v>
        <stp/>
        <stp>EM_S_STM07_IS</stp>
        <stp>4</stp>
        <stp>000048.SZ</stp>
        <stp>61</stp>
        <stp>12/31/2011</stp>
        <stp>1</stp>
        <tr r="O46" s="1"/>
      </tp>
      <tp>
        <v>343182230.42000002</v>
        <stp/>
        <stp>EM_S_STM07_IS</stp>
        <stp>4</stp>
        <stp>002048.SZ</stp>
        <stp>61</stp>
        <stp>12/31/2013</stp>
        <stp>1</stp>
        <tr r="Q520" s="1"/>
      </tp>
      <tp>
        <v>93100358.269999996</v>
        <stp/>
        <stp>EM_S_STM07_IS</stp>
        <stp>4</stp>
        <stp>300078.SZ</stp>
        <stp>61</stp>
        <stp>12/31/2011</stp>
        <stp>1</stp>
        <tr r="O1374" s="1"/>
      </tp>
      <tp>
        <v>119320357.01000001</v>
        <stp/>
        <stp>EM_S_STM07_IS</stp>
        <stp>4</stp>
        <stp>000049.SZ</stp>
        <stp>61</stp>
        <stp>12/31/2011</stp>
        <stp>1</stp>
        <tr r="O47" s="1"/>
      </tp>
      <tp>
        <v>272515185.88999999</v>
        <stp/>
        <stp>EM_S_STM07_IS</stp>
        <stp>4</stp>
        <stp>002049.SZ</stp>
        <stp>61</stp>
        <stp>12/31/2013</stp>
        <stp>1</stp>
        <tr r="Q521" s="1"/>
      </tp>
      <tp>
        <v>204222299.81</v>
        <stp/>
        <stp>EM_S_STM07_IS</stp>
        <stp>4</stp>
        <stp>300079.SZ</stp>
        <stp>61</stp>
        <stp>12/31/2011</stp>
        <stp>1</stp>
        <tr r="O1375" s="1"/>
      </tp>
      <tp>
        <v>101133343</v>
        <stp/>
        <stp>EM_S_STM07_IS</stp>
        <stp>4</stp>
        <stp>000050.SZ</stp>
        <stp>61</stp>
        <stp>12/31/2011</stp>
        <stp>1</stp>
        <tr r="O48" s="1"/>
      </tp>
      <tp>
        <v>323353825.36000001</v>
        <stp/>
        <stp>EM_S_STM07_IS</stp>
        <stp>4</stp>
        <stp>002050.SZ</stp>
        <stp>61</stp>
        <stp>12/31/2013</stp>
        <stp>1</stp>
        <tr r="Q522" s="1"/>
      </tp>
      <tp>
        <v>718476718.03999996</v>
        <stp/>
        <stp>EM_S_STM07_IS</stp>
        <stp>4</stp>
        <stp>002051.SZ</stp>
        <stp>61</stp>
        <stp>12/31/2013</stp>
        <stp>1</stp>
        <tr r="Q523" s="1"/>
      </tp>
      <tp>
        <v>9557581.9199999999</v>
        <stp/>
        <stp>EM_S_STM07_IS</stp>
        <stp>4</stp>
        <stp>300061.SZ</stp>
        <stp>61</stp>
        <stp>12/31/2011</stp>
        <stp>1</stp>
        <tr r="O1357" s="1"/>
      </tp>
      <tp>
        <v>34156536.18</v>
        <stp/>
        <stp>EM_S_STM07_IS</stp>
        <stp>4</stp>
        <stp>002052.SZ</stp>
        <stp>61</stp>
        <stp>12/31/2013</stp>
        <stp>1</stp>
        <tr r="Q524" s="1"/>
      </tp>
      <tp>
        <v>55052994.780000001</v>
        <stp/>
        <stp>EM_S_STM07_IS</stp>
        <stp>4</stp>
        <stp>300062.SZ</stp>
        <stp>61</stp>
        <stp>12/31/2011</stp>
        <stp>1</stp>
        <tr r="O1358" s="1"/>
      </tp>
      <tp>
        <v>37339483.380000003</v>
        <stp/>
        <stp>EM_S_STM07_IS</stp>
        <stp>4</stp>
        <stp>002053.SZ</stp>
        <stp>61</stp>
        <stp>12/31/2013</stp>
        <stp>1</stp>
        <tr r="Q525" s="1"/>
      </tp>
      <tp>
        <v>19037038.530000001</v>
        <stp/>
        <stp>EM_S_STM07_IS</stp>
        <stp>4</stp>
        <stp>300063.SZ</stp>
        <stp>61</stp>
        <stp>12/31/2011</stp>
        <stp>1</stp>
        <tr r="O1359" s="1"/>
      </tp>
      <tp>
        <v>115297439.77</v>
        <stp/>
        <stp>EM_S_STM07_IS</stp>
        <stp>4</stp>
        <stp>002054.SZ</stp>
        <stp>61</stp>
        <stp>12/31/2013</stp>
        <stp>1</stp>
        <tr r="Q526" s="1"/>
      </tp>
      <tp>
        <v>141628140.08000001</v>
        <stp/>
        <stp>EM_S_STM07_IS</stp>
        <stp>4</stp>
        <stp>300064.SZ</stp>
        <stp>61</stp>
        <stp>12/31/2011</stp>
        <stp>1</stp>
        <tr r="O1360" s="1"/>
      </tp>
      <tp>
        <v>65503925.579999998</v>
        <stp/>
        <stp>EM_S_STM07_IS</stp>
        <stp>4</stp>
        <stp>000055.SZ</stp>
        <stp>61</stp>
        <stp>12/31/2011</stp>
        <stp>1</stp>
        <tr r="O49" s="1"/>
      </tp>
      <tp>
        <v>122730586.97</v>
        <stp/>
        <stp>EM_S_STM07_IS</stp>
        <stp>4</stp>
        <stp>002055.SZ</stp>
        <stp>61</stp>
        <stp>12/31/2013</stp>
        <stp>1</stp>
        <tr r="Q527" s="1"/>
      </tp>
      <tp>
        <v>24511091.370000001</v>
        <stp/>
        <stp>EM_S_STM07_IS</stp>
        <stp>4</stp>
        <stp>300065.SZ</stp>
        <stp>61</stp>
        <stp>12/31/2011</stp>
        <stp>1</stp>
        <tr r="O1361" s="1"/>
      </tp>
      <tp>
        <v>-123774612.23</v>
        <stp/>
        <stp>EM_S_STM07_IS</stp>
        <stp>4</stp>
        <stp>000056.SZ</stp>
        <stp>61</stp>
        <stp>12/31/2011</stp>
        <stp>1</stp>
        <tr r="O50" s="1"/>
      </tp>
      <tp>
        <v>279350621.94999999</v>
        <stp/>
        <stp>EM_S_STM07_IS</stp>
        <stp>4</stp>
        <stp>002056.SZ</stp>
        <stp>61</stp>
        <stp>12/31/2013</stp>
        <stp>1</stp>
        <tr r="Q528" s="1"/>
      </tp>
      <tp>
        <v>62594037.200000003</v>
        <stp/>
        <stp>EM_S_STM07_IS</stp>
        <stp>4</stp>
        <stp>300066.SZ</stp>
        <stp>61</stp>
        <stp>12/31/2011</stp>
        <stp>1</stp>
        <tr r="O1362" s="1"/>
      </tp>
      <tp>
        <v>21307586.870000001</v>
        <stp/>
        <stp>EM_S_STM07_IS</stp>
        <stp>4</stp>
        <stp>002057.SZ</stp>
        <stp>61</stp>
        <stp>12/31/2013</stp>
        <stp>1</stp>
        <tr r="Q529" s="1"/>
      </tp>
      <tp>
        <v>31979095.649999999</v>
        <stp/>
        <stp>EM_S_STM07_IS</stp>
        <stp>4</stp>
        <stp>300067.SZ</stp>
        <stp>61</stp>
        <stp>12/31/2011</stp>
        <stp>1</stp>
        <tr r="O1363" s="1"/>
      </tp>
      <tp>
        <v>68995713.25</v>
        <stp/>
        <stp>EM_S_STM07_IS</stp>
        <stp>4</stp>
        <stp>000058.SZ</stp>
        <stp>61</stp>
        <stp>12/31/2011</stp>
        <stp>1</stp>
        <tr r="O51" s="1"/>
      </tp>
      <tp>
        <v>5978537.9900000002</v>
        <stp/>
        <stp>EM_S_STM07_IS</stp>
        <stp>4</stp>
        <stp>002058.SZ</stp>
        <stp>61</stp>
        <stp>12/31/2013</stp>
        <stp>1</stp>
        <tr r="Q530" s="1"/>
      </tp>
      <tp>
        <v>71298394.810000002</v>
        <stp/>
        <stp>EM_S_STM07_IS</stp>
        <stp>4</stp>
        <stp>300068.SZ</stp>
        <stp>61</stp>
        <stp>12/31/2011</stp>
        <stp>1</stp>
        <tr r="O1364" s="1"/>
      </tp>
      <tp>
        <v>842002132.20000005</v>
        <stp/>
        <stp>EM_S_STM07_IS</stp>
        <stp>4</stp>
        <stp>000059.SZ</stp>
        <stp>61</stp>
        <stp>12/31/2011</stp>
        <stp>1</stp>
        <tr r="O52" s="1"/>
      </tp>
      <tp>
        <v>63232857.850000001</v>
        <stp/>
        <stp>EM_S_STM07_IS</stp>
        <stp>4</stp>
        <stp>002059.SZ</stp>
        <stp>61</stp>
        <stp>12/31/2013</stp>
        <stp>1</stp>
        <tr r="Q531" s="1"/>
      </tp>
      <tp>
        <v>21297878.41</v>
        <stp/>
        <stp>EM_S_STM07_IS</stp>
        <stp>4</stp>
        <stp>300069.SZ</stp>
        <stp>61</stp>
        <stp>12/31/2011</stp>
        <stp>1</stp>
        <tr r="O1365" s="1"/>
      </tp>
      <tp>
        <v>165555059.41</v>
        <stp/>
        <stp>EM_S_STM07_IS</stp>
        <stp>4</stp>
        <stp>600080.SH</stp>
        <stp>61</stp>
        <stp>12/31/2011</stp>
        <stp>1</stp>
        <tr r="O1940" s="1"/>
      </tp>
      <tp>
        <v>137516890.31999999</v>
        <stp/>
        <stp>EM_S_STM07_IS</stp>
        <stp>4</stp>
        <stp>600081.SH</stp>
        <stp>61</stp>
        <stp>12/31/2011</stp>
        <stp>1</stp>
        <tr r="O1941" s="1"/>
      </tp>
      <tp>
        <v>81781584.939999998</v>
        <stp/>
        <stp>EM_S_STM07_IS</stp>
        <stp>4</stp>
        <stp>600082.SH</stp>
        <stp>61</stp>
        <stp>12/31/2011</stp>
        <stp>1</stp>
        <tr r="O1942" s="1"/>
      </tp>
      <tp>
        <v>16539562.16</v>
        <stp/>
        <stp>EM_S_STM07_IS</stp>
        <stp>4</stp>
        <stp>600083.SH</stp>
        <stp>61</stp>
        <stp>12/31/2011</stp>
        <stp>1</stp>
        <tr r="O1943" s="1"/>
      </tp>
      <tp>
        <v>-183651530.13</v>
        <stp/>
        <stp>EM_S_STM07_IS</stp>
        <stp>4</stp>
        <stp>600084.SH</stp>
        <stp>61</stp>
        <stp>12/31/2011</stp>
        <stp>1</stp>
        <tr r="O1944" s="1"/>
      </tp>
      <tp>
        <v>438066654.62</v>
        <stp/>
        <stp>EM_S_STM07_IS</stp>
        <stp>4</stp>
        <stp>600085.SH</stp>
        <stp>61</stp>
        <stp>12/31/2011</stp>
        <stp>1</stp>
        <tr r="O1945" s="1"/>
      </tp>
      <tp>
        <v>28207485.670000002</v>
        <stp/>
        <stp>EM_S_STM07_IS</stp>
        <stp>4</stp>
        <stp>603085.SH</stp>
        <stp>61</stp>
        <stp>12/31/2012</stp>
        <stp>1</stp>
        <tr r="P2883" s="1"/>
      </tp>
      <tp>
        <v>78266624.290000007</v>
        <stp/>
        <stp>EM_S_STM07_IS</stp>
        <stp>4</stp>
        <stp>600086.SH</stp>
        <stp>61</stp>
        <stp>12/31/2011</stp>
        <stp>1</stp>
        <tr r="O1946" s="1"/>
      </tp>
      <tp>
        <v>73222015.340000004</v>
        <stp/>
        <stp>EM_S_STM07_IS</stp>
        <stp>4</stp>
        <stp>600088.SH</stp>
        <stp>61</stp>
        <stp>12/31/2011</stp>
        <stp>1</stp>
        <tr r="O1947" s="1"/>
      </tp>
      <tp>
        <v>37187000000</v>
        <stp/>
        <stp>EM_S_STM07_IS</stp>
        <stp>4</stp>
        <stp>601088.SH</stp>
        <stp>61</stp>
        <stp>12/31/2010</stp>
        <stp>1</stp>
        <tr r="N2708" s="1"/>
      </tp>
      <tp>
        <v>64342473.18</v>
        <stp/>
        <stp>EM_S_STM07_IS</stp>
        <stp>4</stp>
        <stp>603088.SH</stp>
        <stp>61</stp>
        <stp>12/31/2012</stp>
        <stp>1</stp>
        <tr r="P2884" s="1"/>
      </tp>
      <tp>
        <v>1229238183.55</v>
        <stp/>
        <stp>EM_S_STM07_IS</stp>
        <stp>4</stp>
        <stp>600089.SH</stp>
        <stp>61</stp>
        <stp>12/31/2011</stp>
        <stp>1</stp>
        <tr r="O1948" s="1"/>
      </tp>
      <tp>
        <v>58489370.840000004</v>
        <stp/>
        <stp>EM_S_STM07_IS</stp>
        <stp>4</stp>
        <stp>600090.SH</stp>
        <stp>61</stp>
        <stp>12/31/2011</stp>
        <stp>1</stp>
        <tr r="O1949" s="1"/>
      </tp>
      <tp>
        <v>38318491.899999999</v>
        <stp/>
        <stp>EM_S_STM07_IS</stp>
        <stp>4</stp>
        <stp>603090.SH</stp>
        <stp>61</stp>
        <stp>12/31/2012</stp>
        <stp>1</stp>
        <tr r="P2885" s="1"/>
      </tp>
      <tp>
        <v>-145296628.44</v>
        <stp/>
        <stp>EM_S_STM07_IS</stp>
        <stp>4</stp>
        <stp>600091.SH</stp>
        <stp>61</stp>
        <stp>12/31/2011</stp>
        <stp>1</stp>
        <tr r="O1950" s="1"/>
      </tp>
      <tp>
        <v>21443535.16</v>
        <stp/>
        <stp>EM_S_STM07_IS</stp>
        <stp>4</stp>
        <stp>600093.SH</stp>
        <stp>61</stp>
        <stp>12/31/2011</stp>
        <stp>1</stp>
        <tr r="O1951" s="1"/>
      </tp>
      <tp>
        <v>696528292.97000003</v>
        <stp/>
        <stp>EM_S_STM07_IS</stp>
        <stp>4</stp>
        <stp>600094.SH</stp>
        <stp>61</stp>
        <stp>12/31/2011</stp>
        <stp>1</stp>
        <tr r="O1952" s="1"/>
      </tp>
      <tp>
        <v>21500947.07</v>
        <stp/>
        <stp>EM_S_STM07_IS</stp>
        <stp>4</stp>
        <stp>600095.SH</stp>
        <stp>61</stp>
        <stp>12/31/2011</stp>
        <stp>1</stp>
        <tr r="O1953" s="1"/>
      </tp>
      <tp>
        <v>168751381.19</v>
        <stp/>
        <stp>EM_S_STM07_IS</stp>
        <stp>4</stp>
        <stp>600096.SH</stp>
        <stp>61</stp>
        <stp>12/31/2011</stp>
        <stp>1</stp>
        <tr r="O1954" s="1"/>
      </tp>
      <tp>
        <v>65749245.689999998</v>
        <stp/>
        <stp>EM_S_STM07_IS</stp>
        <stp>4</stp>
        <stp>600097.SH</stp>
        <stp>61</stp>
        <stp>12/31/2011</stp>
        <stp>1</stp>
        <tr r="O1955" s="1"/>
      </tp>
      <tp>
        <v>383996186</v>
        <stp/>
        <stp>EM_S_STM07_IS</stp>
        <stp>4</stp>
        <stp>600098.SH</stp>
        <stp>61</stp>
        <stp>12/31/2011</stp>
        <stp>1</stp>
        <tr r="O1956" s="1"/>
      </tp>
      <tp>
        <v>593724208.77999997</v>
        <stp/>
        <stp>EM_S_STM07_IS</stp>
        <stp>4</stp>
        <stp>601098.SH</stp>
        <stp>61</stp>
        <stp>12/31/2010</stp>
        <stp>1</stp>
        <tr r="N2709" s="1"/>
      </tp>
      <tp>
        <v>160897688.28999999</v>
        <stp/>
        <stp>EM_S_STM07_IS</stp>
        <stp>4</stp>
        <stp>603098.SH</stp>
        <stp>61</stp>
        <stp>12/31/2012</stp>
        <stp>1</stp>
        <tr r="P2886" s="1"/>
      </tp>
      <tp>
        <v>3275594.7</v>
        <stp/>
        <stp>EM_S_STM07_IS</stp>
        <stp>4</stp>
        <stp>600099.SH</stp>
        <stp>61</stp>
        <stp>12/31/2011</stp>
        <stp>1</stp>
        <tr r="O1957" s="1"/>
      </tp>
      <tp>
        <v>203771626.18000001</v>
        <stp/>
        <stp>EM_S_STM07_IS</stp>
        <stp>4</stp>
        <stp>601099.SH</stp>
        <stp>61</stp>
        <stp>12/31/2010</stp>
        <stp>1</stp>
        <tr r="N2710" s="1"/>
      </tp>
      <tp>
        <v>73895700</v>
        <stp/>
        <stp>EM_S_STM07_IS</stp>
        <stp>4</stp>
        <stp>603099.SH</stp>
        <stp>61</stp>
        <stp>12/31/2012</stp>
        <stp>1</stp>
        <tr r="P2887" s="1"/>
      </tp>
      <tp>
        <v>1689067139.8299999</v>
        <stp/>
        <stp>EM_S_STM07_IS</stp>
        <stp>4</stp>
        <stp>600060.SH</stp>
        <stp>61</stp>
        <stp>12/31/2011</stp>
        <stp>1</stp>
        <tr r="O1921" s="1"/>
      </tp>
      <tp>
        <v>73628488.819999993</v>
        <stp/>
        <stp>EM_S_STM07_IS</stp>
        <stp>4</stp>
        <stp>603060.SH</stp>
        <stp>61</stp>
        <stp>12/31/2012</stp>
        <stp>1</stp>
        <tr r="P2878" s="1"/>
      </tp>
      <tp>
        <v>16757142.380000001</v>
        <stp/>
        <stp>EM_S_STM07_IS</stp>
        <stp>4</stp>
        <stp>600061.SH</stp>
        <stp>61</stp>
        <stp>12/31/2011</stp>
        <stp>1</stp>
        <tr r="O1922" s="1"/>
      </tp>
      <tp>
        <v>528998582.70999998</v>
        <stp/>
        <stp>EM_S_STM07_IS</stp>
        <stp>4</stp>
        <stp>600062.SH</stp>
        <stp>61</stp>
        <stp>12/31/2011</stp>
        <stp>1</stp>
        <tr r="O1923" s="1"/>
      </tp>
      <tp>
        <v>128884316.87</v>
        <stp/>
        <stp>EM_S_STM07_IS</stp>
        <stp>4</stp>
        <stp>600063.SH</stp>
        <stp>61</stp>
        <stp>12/31/2011</stp>
        <stp>1</stp>
        <tr r="O1924" s="1"/>
      </tp>
      <tp>
        <v>364910906.25</v>
        <stp/>
        <stp>EM_S_STM07_IS</stp>
        <stp>4</stp>
        <stp>600064.SH</stp>
        <stp>61</stp>
        <stp>12/31/2011</stp>
        <stp>1</stp>
        <tr r="O1925" s="1"/>
      </tp>
      <tp>
        <v>1181405326.8099999</v>
        <stp/>
        <stp>EM_S_STM07_IS</stp>
        <stp>4</stp>
        <stp>600066.SH</stp>
        <stp>61</stp>
        <stp>12/31/2011</stp>
        <stp>1</stp>
        <tr r="O1926" s="1"/>
      </tp>
      <tp>
        <v>54134192.909999996</v>
        <stp/>
        <stp>EM_S_STM07_IS</stp>
        <stp>4</stp>
        <stp>603066.SH</stp>
        <stp>61</stp>
        <stp>12/31/2012</stp>
        <stp>1</stp>
        <tr r="P2879" s="1"/>
      </tp>
      <tp>
        <v>795814606.90999997</v>
        <stp/>
        <stp>EM_S_STM07_IS</stp>
        <stp>4</stp>
        <stp>600067.SH</stp>
        <stp>61</stp>
        <stp>12/31/2011</stp>
        <stp>1</stp>
        <tr r="O1927" s="1"/>
      </tp>
      <tp>
        <v>91374594.340000004</v>
        <stp/>
        <stp>EM_S_STM07_IS</stp>
        <stp>4</stp>
        <stp>603067.SH</stp>
        <stp>61</stp>
        <stp>12/31/2012</stp>
        <stp>1</stp>
        <tr r="P2880" s="1"/>
      </tp>
      <tp>
        <v>1550319556.46</v>
        <stp/>
        <stp>EM_S_STM07_IS</stp>
        <stp>4</stp>
        <stp>600068.SH</stp>
        <stp>61</stp>
        <stp>12/31/2011</stp>
        <stp>1</stp>
        <tr r="O1928" s="1"/>
      </tp>
      <tp>
        <v>-215811823.84</v>
        <stp/>
        <stp>EM_S_STM07_IS</stp>
        <stp>4</stp>
        <stp>600069.SH</stp>
        <stp>61</stp>
        <stp>12/31/2011</stp>
        <stp>1</stp>
        <tr r="O1929" s="1"/>
      </tp>
      <tp t="s">
        <v/>
        <stp/>
        <stp>EM_S_STM07_IS</stp>
        <stp>4</stp>
        <stp>601069.SH</stp>
        <stp>61</stp>
        <stp>12/31/2010</stp>
        <stp>1</stp>
        <tr r="N2707" s="1"/>
      </tp>
      <tp>
        <v>60087968.840000004</v>
        <stp/>
        <stp>EM_S_STM07_IS</stp>
        <stp>4</stp>
        <stp>603069.SH</stp>
        <stp>61</stp>
        <stp>12/31/2012</stp>
        <stp>1</stp>
        <tr r="P2881" s="1"/>
      </tp>
      <tp>
        <v>37509816.420000002</v>
        <stp/>
        <stp>EM_S_STM07_IS</stp>
        <stp>4</stp>
        <stp>600070.SH</stp>
        <stp>61</stp>
        <stp>12/31/2011</stp>
        <stp>1</stp>
        <tr r="O1930" s="1"/>
      </tp>
      <tp>
        <v>4606972</v>
        <stp/>
        <stp>EM_S_STM07_IS</stp>
        <stp>4</stp>
        <stp>600071.SH</stp>
        <stp>61</stp>
        <stp>12/31/2011</stp>
        <stp>1</stp>
        <tr r="O1931" s="1"/>
      </tp>
      <tp>
        <v>38206309.460000001</v>
        <stp/>
        <stp>EM_S_STM07_IS</stp>
        <stp>4</stp>
        <stp>600072.SH</stp>
        <stp>61</stp>
        <stp>12/31/2011</stp>
        <stp>1</stp>
        <tr r="O1932" s="1"/>
      </tp>
      <tp>
        <v>149781540.96000001</v>
        <stp/>
        <stp>EM_S_STM07_IS</stp>
        <stp>4</stp>
        <stp>600073.SH</stp>
        <stp>61</stp>
        <stp>12/31/2011</stp>
        <stp>1</stp>
        <tr r="O1933" s="1"/>
      </tp>
      <tp>
        <v>12468742.5</v>
        <stp/>
        <stp>EM_S_STM07_IS</stp>
        <stp>4</stp>
        <stp>600074.SH</stp>
        <stp>61</stp>
        <stp>12/31/2011</stp>
        <stp>1</stp>
        <tr r="O1934" s="1"/>
      </tp>
      <tp>
        <v>95865375.900000006</v>
        <stp/>
        <stp>EM_S_STM07_IS</stp>
        <stp>4</stp>
        <stp>600075.SH</stp>
        <stp>61</stp>
        <stp>12/31/2011</stp>
        <stp>1</stp>
        <tr r="O1935" s="1"/>
      </tp>
      <tp>
        <v>-21342293.539999999</v>
        <stp/>
        <stp>EM_S_STM07_IS</stp>
        <stp>4</stp>
        <stp>600076.SH</stp>
        <stp>61</stp>
        <stp>12/31/2011</stp>
        <stp>1</stp>
        <tr r="O1936" s="1"/>
      </tp>
      <tp>
        <v>324059535.31</v>
        <stp/>
        <stp>EM_S_STM07_IS</stp>
        <stp>4</stp>
        <stp>600077.SH</stp>
        <stp>61</stp>
        <stp>12/31/2011</stp>
        <stp>1</stp>
        <tr r="O1937" s="1"/>
      </tp>
      <tp>
        <v>334893723.95999998</v>
        <stp/>
        <stp>EM_S_STM07_IS</stp>
        <stp>4</stp>
        <stp>603077.SH</stp>
        <stp>61</stp>
        <stp>12/31/2012</stp>
        <stp>1</stp>
        <tr r="P2882" s="1"/>
      </tp>
      <tp>
        <v>50439343.109999999</v>
        <stp/>
        <stp>EM_S_STM07_IS</stp>
        <stp>4</stp>
        <stp>600078.SH</stp>
        <stp>61</stp>
        <stp>12/31/2011</stp>
        <stp>1</stp>
        <tr r="O1938" s="1"/>
      </tp>
      <tp>
        <v>300354201.76999998</v>
        <stp/>
        <stp>EM_S_STM07_IS</stp>
        <stp>4</stp>
        <stp>600079.SH</stp>
        <stp>61</stp>
        <stp>12/31/2011</stp>
        <stp>1</stp>
        <tr r="O1939" s="1"/>
      </tp>
      <tp>
        <v>6530945957.4399996</v>
        <stp/>
        <stp>EM_S_STM07_IS</stp>
        <stp>4</stp>
        <stp>600048.SH</stp>
        <stp>61</stp>
        <stp>12/31/2011</stp>
        <stp>1</stp>
        <tr r="O1910" s="1"/>
      </tp>
      <tp>
        <v>1412245739</v>
        <stp/>
        <stp>EM_S_STM07_IS</stp>
        <stp>4</stp>
        <stp>600050.SH</stp>
        <stp>61</stp>
        <stp>12/31/2011</stp>
        <stp>1</stp>
        <tr r="O1911" s="1"/>
      </tp>
      <tp>
        <v>227385795.40000001</v>
        <stp/>
        <stp>EM_S_STM07_IS</stp>
        <stp>4</stp>
        <stp>600051.SH</stp>
        <stp>61</stp>
        <stp>12/31/2011</stp>
        <stp>1</stp>
        <tr r="O1912" s="1"/>
      </tp>
      <tp>
        <v>286011914.92000002</v>
        <stp/>
        <stp>EM_S_STM07_IS</stp>
        <stp>4</stp>
        <stp>600052.SH</stp>
        <stp>61</stp>
        <stp>12/31/2011</stp>
        <stp>1</stp>
        <tr r="O1913" s="1"/>
      </tp>
      <tp>
        <v>15510976.529999999</v>
        <stp/>
        <stp>EM_S_STM07_IS</stp>
        <stp>4</stp>
        <stp>600053.SH</stp>
        <stp>61</stp>
        <stp>12/31/2011</stp>
        <stp>1</stp>
        <tr r="O1914" s="1"/>
      </tp>
      <tp>
        <v>256127405.81999999</v>
        <stp/>
        <stp>EM_S_STM07_IS</stp>
        <stp>4</stp>
        <stp>600054.SH</stp>
        <stp>61</stp>
        <stp>12/31/2011</stp>
        <stp>1</stp>
        <tr r="O1915" s="1"/>
      </tp>
      <tp>
        <v>39887903.920000002</v>
        <stp/>
        <stp>EM_S_STM07_IS</stp>
        <stp>4</stp>
        <stp>600055.SH</stp>
        <stp>61</stp>
        <stp>12/31/2011</stp>
        <stp>1</stp>
        <tr r="O1916" s="1"/>
      </tp>
      <tp>
        <v>269003808.83999997</v>
        <stp/>
        <stp>EM_S_STM07_IS</stp>
        <stp>4</stp>
        <stp>600056.SH</stp>
        <stp>61</stp>
        <stp>12/31/2011</stp>
        <stp>1</stp>
        <tr r="O1917" s="1"/>
      </tp>
      <tp>
        <v>177509846.25</v>
        <stp/>
        <stp>EM_S_STM07_IS</stp>
        <stp>4</stp>
        <stp>600057.SH</stp>
        <stp>61</stp>
        <stp>12/31/2011</stp>
        <stp>1</stp>
        <tr r="O1918" s="1"/>
      </tp>
      <tp>
        <v>537801879.20000005</v>
        <stp/>
        <stp>EM_S_STM07_IS</stp>
        <stp>4</stp>
        <stp>600058.SH</stp>
        <stp>61</stp>
        <stp>12/31/2011</stp>
        <stp>1</stp>
        <tr r="O1919" s="1"/>
      </tp>
      <tp>
        <v>113259518.40000001</v>
        <stp/>
        <stp>EM_S_STM07_IS</stp>
        <stp>4</stp>
        <stp>601058.SH</stp>
        <stp>61</stp>
        <stp>12/31/2010</stp>
        <stp>1</stp>
        <tr r="N2706" s="1"/>
      </tp>
      <tp>
        <v>92535944.129999995</v>
        <stp/>
        <stp>EM_S_STM07_IS</stp>
        <stp>4</stp>
        <stp>603058.SH</stp>
        <stp>61</stp>
        <stp>12/31/2012</stp>
        <stp>1</stp>
        <tr r="P2877" s="1"/>
      </tp>
      <tp>
        <v>170251569.88</v>
        <stp/>
        <stp>EM_S_STM07_IS</stp>
        <stp>4</stp>
        <stp>600059.SH</stp>
        <stp>61</stp>
        <stp>12/31/2011</stp>
        <stp>1</stp>
        <tr r="O1920" s="1"/>
      </tp>
      <tp>
        <v>297713142.17000002</v>
        <stp/>
        <stp>EM_S_STM07_IS</stp>
        <stp>4</stp>
        <stp>600020.SH</stp>
        <stp>61</stp>
        <stp>12/31/2011</stp>
        <stp>1</stp>
        <tr r="O1894" s="1"/>
      </tp>
      <tp t="s">
        <v/>
        <stp/>
        <stp>EM_S_STM07_IS</stp>
        <stp>4</stp>
        <stp>601020.SH</stp>
        <stp>61</stp>
        <stp>12/31/2010</stp>
        <stp>1</stp>
        <tr r="N2702" s="1"/>
      </tp>
      <tp>
        <v>115803591.42</v>
        <stp/>
        <stp>EM_S_STM07_IS</stp>
        <stp>4</stp>
        <stp>603020.SH</stp>
        <stp>61</stp>
        <stp>12/31/2012</stp>
        <stp>1</stp>
        <tr r="P2860" s="1"/>
      </tp>
      <tp>
        <v>463218327.56</v>
        <stp/>
        <stp>EM_S_STM07_IS</stp>
        <stp>4</stp>
        <stp>600021.SH</stp>
        <stp>61</stp>
        <stp>12/31/2011</stp>
        <stp>1</stp>
        <tr r="O1895" s="1"/>
      </tp>
      <tp t="s">
        <v/>
        <stp/>
        <stp>EM_S_STM07_IS</stp>
        <stp>4</stp>
        <stp>601021.SH</stp>
        <stp>61</stp>
        <stp>12/31/2010</stp>
        <stp>1</stp>
        <tr r="N2703" s="1"/>
      </tp>
      <tp>
        <v>43369286.390000001</v>
        <stp/>
        <stp>EM_S_STM07_IS</stp>
        <stp>4</stp>
        <stp>603021.SH</stp>
        <stp>61</stp>
        <stp>12/31/2012</stp>
        <stp>1</stp>
        <tr r="P2861" s="1"/>
      </tp>
      <tp>
        <v>52824417.020000003</v>
        <stp/>
        <stp>EM_S_STM07_IS</stp>
        <stp>4</stp>
        <stp>600022.SH</stp>
        <stp>61</stp>
        <stp>12/31/2011</stp>
        <stp>1</stp>
        <tr r="O1896" s="1"/>
      </tp>
      <tp>
        <v>50983063.520000003</v>
        <stp/>
        <stp>EM_S_STM07_IS</stp>
        <stp>4</stp>
        <stp>603022.SH</stp>
        <stp>61</stp>
        <stp>12/31/2012</stp>
        <stp>1</stp>
        <tr r="P2862" s="1"/>
      </tp>
      <tp>
        <v>2198399982.4200001</v>
        <stp/>
        <stp>EM_S_STM07_IS</stp>
        <stp>4</stp>
        <stp>600023.SH</stp>
        <stp>61</stp>
        <stp>12/31/2011</stp>
        <stp>1</stp>
        <tr r="O1897" s="1"/>
      </tp>
      <tp>
        <v>61400378.939999998</v>
        <stp/>
        <stp>EM_S_STM07_IS</stp>
        <stp>4</stp>
        <stp>603023.SH</stp>
        <stp>61</stp>
        <stp>12/31/2012</stp>
        <stp>1</stp>
        <tr r="P2863" s="1"/>
      </tp>
      <tp>
        <v>168985259.43000001</v>
        <stp/>
        <stp>EM_S_STM07_IS</stp>
        <stp>4</stp>
        <stp>603025.SH</stp>
        <stp>61</stp>
        <stp>12/31/2012</stp>
        <stp>1</stp>
        <tr r="P2864" s="1"/>
      </tp>
      <tp>
        <v>1047315480.21</v>
        <stp/>
        <stp>EM_S_STM07_IS</stp>
        <stp>4</stp>
        <stp>600026.SH</stp>
        <stp>61</stp>
        <stp>12/31/2011</stp>
        <stp>1</stp>
        <tr r="O1898" s="1"/>
      </tp>
      <tp>
        <v>119454033.92</v>
        <stp/>
        <stp>EM_S_STM07_IS</stp>
        <stp>4</stp>
        <stp>603026.SH</stp>
        <stp>61</stp>
        <stp>12/31/2012</stp>
        <stp>1</stp>
        <tr r="P2865" s="1"/>
      </tp>
      <tp>
        <v>79193000</v>
        <stp/>
        <stp>EM_S_STM07_IS</stp>
        <stp>4</stp>
        <stp>600027.SH</stp>
        <stp>61</stp>
        <stp>12/31/2011</stp>
        <stp>1</stp>
        <tr r="O1899" s="1"/>
      </tp>
      <tp>
        <v>61894616.789999999</v>
        <stp/>
        <stp>EM_S_STM07_IS</stp>
        <stp>4</stp>
        <stp>603027.SH</stp>
        <stp>61</stp>
        <stp>12/31/2012</stp>
        <stp>1</stp>
        <tr r="P2866" s="1"/>
      </tp>
      <tp>
        <v>71697000000</v>
        <stp/>
        <stp>EM_S_STM07_IS</stp>
        <stp>4</stp>
        <stp>600028.SH</stp>
        <stp>61</stp>
        <stp>12/31/2011</stp>
        <stp>1</stp>
        <tr r="O1900" s="1"/>
      </tp>
      <tp>
        <v>178621731.81</v>
        <stp/>
        <stp>EM_S_STM07_IS</stp>
        <stp>4</stp>
        <stp>601028.SH</stp>
        <stp>61</stp>
        <stp>12/31/2010</stp>
        <stp>1</stp>
        <tr r="N2704" s="1"/>
      </tp>
      <tp>
        <v>47079712.770000003</v>
        <stp/>
        <stp>EM_S_STM07_IS</stp>
        <stp>4</stp>
        <stp>603028.SH</stp>
        <stp>61</stp>
        <stp>12/31/2012</stp>
        <stp>1</stp>
        <tr r="P2867" s="1"/>
      </tp>
      <tp>
        <v>5075000000</v>
        <stp/>
        <stp>EM_S_STM07_IS</stp>
        <stp>4</stp>
        <stp>600029.SH</stp>
        <stp>61</stp>
        <stp>12/31/2011</stp>
        <stp>1</stp>
        <tr r="O1901" s="1"/>
      </tp>
      <tp>
        <v>48136252.439999998</v>
        <stp/>
        <stp>EM_S_STM07_IS</stp>
        <stp>4</stp>
        <stp>603029.SH</stp>
        <stp>61</stp>
        <stp>12/31/2012</stp>
        <stp>1</stp>
        <tr r="P2868" s="1"/>
      </tp>
      <tp>
        <v>12576482780.309999</v>
        <stp/>
        <stp>EM_S_STM07_IS</stp>
        <stp>4</stp>
        <stp>600030.SH</stp>
        <stp>61</stp>
        <stp>12/31/2011</stp>
        <stp>1</stp>
        <tr r="O1902" s="1"/>
      </tp>
      <tp>
        <v>61703462.240000002</v>
        <stp/>
        <stp>EM_S_STM07_IS</stp>
        <stp>4</stp>
        <stp>603030.SH</stp>
        <stp>61</stp>
        <stp>12/31/2012</stp>
        <stp>1</stp>
        <tr r="P2869" s="1"/>
      </tp>
      <tp>
        <v>8648898948.4899998</v>
        <stp/>
        <stp>EM_S_STM07_IS</stp>
        <stp>4</stp>
        <stp>600031.SH</stp>
        <stp>61</stp>
        <stp>12/31/2011</stp>
        <stp>1</stp>
        <tr r="O1903" s="1"/>
      </tp>
      <tp>
        <v>47206677.25</v>
        <stp/>
        <stp>EM_S_STM07_IS</stp>
        <stp>4</stp>
        <stp>603031.SH</stp>
        <stp>61</stp>
        <stp>12/31/2012</stp>
        <stp>1</stp>
        <tr r="P2870" s="1"/>
      </tp>
      <tp>
        <v>48392670.060000002</v>
        <stp/>
        <stp>EM_S_STM07_IS</stp>
        <stp>4</stp>
        <stp>603032.SH</stp>
        <stp>61</stp>
        <stp>12/31/2012</stp>
        <stp>1</stp>
        <tr r="P2871" s="1"/>
      </tp>
      <tp>
        <v>437990490.61000001</v>
        <stp/>
        <stp>EM_S_STM07_IS</stp>
        <stp>4</stp>
        <stp>600033.SH</stp>
        <stp>61</stp>
        <stp>12/31/2011</stp>
        <stp>1</stp>
        <tr r="O1904" s="1"/>
      </tp>
      <tp>
        <v>61345351.149999999</v>
        <stp/>
        <stp>EM_S_STM07_IS</stp>
        <stp>4</stp>
        <stp>603033.SH</stp>
        <stp>61</stp>
        <stp>12/31/2012</stp>
        <stp>1</stp>
        <tr r="P2872" s="1"/>
      </tp>
      <tp>
        <v>295530428.45999998</v>
        <stp/>
        <stp>EM_S_STM07_IS</stp>
        <stp>4</stp>
        <stp>600035.SH</stp>
        <stp>61</stp>
        <stp>12/31/2011</stp>
        <stp>1</stp>
        <tr r="O1905" s="1"/>
      </tp>
      <tp>
        <v>150118341.46000001</v>
        <stp/>
        <stp>EM_S_STM07_IS</stp>
        <stp>4</stp>
        <stp>603035.SH</stp>
        <stp>61</stp>
        <stp>12/31/2012</stp>
        <stp>1</stp>
        <tr r="P2873" s="1"/>
      </tp>
      <tp>
        <v>36129000000</v>
        <stp/>
        <stp>EM_S_STM07_IS</stp>
        <stp>4</stp>
        <stp>600036.SH</stp>
        <stp>61</stp>
        <stp>12/31/2011</stp>
        <stp>1</stp>
        <tr r="O1906" s="1"/>
      </tp>
      <tp>
        <v>73337963.340000004</v>
        <stp/>
        <stp>EM_S_STM07_IS</stp>
        <stp>4</stp>
        <stp>603036.SH</stp>
        <stp>61</stp>
        <stp>12/31/2012</stp>
        <stp>1</stp>
        <tr r="P2874" s="1"/>
      </tp>
      <tp>
        <v>278836478.43000001</v>
        <stp/>
        <stp>EM_S_STM07_IS</stp>
        <stp>4</stp>
        <stp>600037.SH</stp>
        <stp>61</stp>
        <stp>12/31/2011</stp>
        <stp>1</stp>
        <tr r="O1907" s="1"/>
      </tp>
      <tp>
        <v>109809183.95</v>
        <stp/>
        <stp>EM_S_STM07_IS</stp>
        <stp>4</stp>
        <stp>600038.SH</stp>
        <stp>61</stp>
        <stp>12/31/2011</stp>
        <stp>1</stp>
        <tr r="O1908" s="1"/>
      </tp>
      <tp>
        <v>542669716</v>
        <stp/>
        <stp>EM_S_STM07_IS</stp>
        <stp>4</stp>
        <stp>601038.SH</stp>
        <stp>61</stp>
        <stp>12/31/2010</stp>
        <stp>1</stp>
        <tr r="N2705" s="1"/>
      </tp>
      <tp>
        <v>59132831.670000002</v>
        <stp/>
        <stp>EM_S_STM07_IS</stp>
        <stp>4</stp>
        <stp>603038.SH</stp>
        <stp>61</stp>
        <stp>12/31/2012</stp>
        <stp>1</stp>
        <tr r="P2875" s="1"/>
      </tp>
      <tp>
        <v>153055865.31999999</v>
        <stp/>
        <stp>EM_S_STM07_IS</stp>
        <stp>4</stp>
        <stp>600039.SH</stp>
        <stp>61</stp>
        <stp>12/31/2011</stp>
        <stp>1</stp>
        <tr r="O1909" s="1"/>
      </tp>
      <tp>
        <v>33246346.379999999</v>
        <stp/>
        <stp>EM_S_STM07_IS</stp>
        <stp>4</stp>
        <stp>603039.SH</stp>
        <stp>61</stp>
        <stp>12/31/2012</stp>
        <stp>1</stp>
        <tr r="P2876" s="1"/>
      </tp>
      <tp>
        <v>27285981000</v>
        <stp/>
        <stp>EM_S_STM07_IS</stp>
        <stp>4</stp>
        <stp>600000.SH</stp>
        <stp>61</stp>
        <stp>12/31/2011</stp>
        <stp>1</stp>
        <tr r="O1879" s="1"/>
      </tp>
      <tp>
        <v>343932933.10000002</v>
        <stp/>
        <stp>EM_S_STM07_IS</stp>
        <stp>4</stp>
        <stp>601000.SH</stp>
        <stp>61</stp>
        <stp>12/31/2010</stp>
        <stp>1</stp>
        <tr r="N2687" s="1"/>
      </tp>
      <tp>
        <v>210305963.40000001</v>
        <stp/>
        <stp>EM_S_STM07_IS</stp>
        <stp>4</stp>
        <stp>603000.SH</stp>
        <stp>61</stp>
        <stp>12/31/2012</stp>
        <stp>1</stp>
        <tr r="P2843" s="1"/>
      </tp>
      <tp>
        <v>1287001151.74</v>
        <stp/>
        <stp>EM_S_STM07_IS</stp>
        <stp>4</stp>
        <stp>601001.SH</stp>
        <stp>61</stp>
        <stp>12/31/2010</stp>
        <stp>1</stp>
        <tr r="N2688" s="1"/>
      </tp>
      <tp>
        <v>513303668.48000002</v>
        <stp/>
        <stp>EM_S_STM07_IS</stp>
        <stp>4</stp>
        <stp>603001.SH</stp>
        <stp>61</stp>
        <stp>12/31/2012</stp>
        <stp>1</stp>
        <tr r="P2844" s="1"/>
      </tp>
      <tp>
        <v>231215414.21000001</v>
        <stp/>
        <stp>EM_S_STM07_IS</stp>
        <stp>4</stp>
        <stp>601002.SH</stp>
        <stp>61</stp>
        <stp>12/31/2010</stp>
        <stp>1</stp>
        <tr r="N2689" s="1"/>
      </tp>
      <tp>
        <v>47744574.460000001</v>
        <stp/>
        <stp>EM_S_STM07_IS</stp>
        <stp>4</stp>
        <stp>603002.SH</stp>
        <stp>61</stp>
        <stp>12/31/2012</stp>
        <stp>1</stp>
        <tr r="P2845" s="1"/>
      </tp>
      <tp>
        <v>631161173.09000003</v>
        <stp/>
        <stp>EM_S_STM07_IS</stp>
        <stp>4</stp>
        <stp>601003.SH</stp>
        <stp>61</stp>
        <stp>12/31/2010</stp>
        <stp>1</stp>
        <tr r="N2690" s="1"/>
      </tp>
      <tp>
        <v>58338397.380000003</v>
        <stp/>
        <stp>EM_S_STM07_IS</stp>
        <stp>4</stp>
        <stp>603003.SH</stp>
        <stp>61</stp>
        <stp>12/31/2012</stp>
        <stp>1</stp>
        <tr r="P2846" s="1"/>
      </tp>
      <tp>
        <v>697102478.88999999</v>
        <stp/>
        <stp>EM_S_STM07_IS</stp>
        <stp>4</stp>
        <stp>600004.SH</stp>
        <stp>61</stp>
        <stp>12/31/2011</stp>
        <stp>1</stp>
        <tr r="O1880" s="1"/>
      </tp>
      <tp>
        <v>1083593060.0699999</v>
        <stp/>
        <stp>EM_S_STM07_IS</stp>
        <stp>4</stp>
        <stp>600005.SH</stp>
        <stp>61</stp>
        <stp>12/31/2011</stp>
        <stp>1</stp>
        <tr r="O1881" s="1"/>
      </tp>
      <tp>
        <v>10009000</v>
        <stp/>
        <stp>EM_S_STM07_IS</stp>
        <stp>4</stp>
        <stp>601005.SH</stp>
        <stp>61</stp>
        <stp>12/31/2010</stp>
        <stp>1</stp>
        <tr r="N2691" s="1"/>
      </tp>
      <tp>
        <v>137911768.88</v>
        <stp/>
        <stp>EM_S_STM07_IS</stp>
        <stp>4</stp>
        <stp>603005.SH</stp>
        <stp>61</stp>
        <stp>12/31/2012</stp>
        <stp>1</stp>
        <tr r="P2847" s="1"/>
      </tp>
      <tp>
        <v>464139175.30000001</v>
        <stp/>
        <stp>EM_S_STM07_IS</stp>
        <stp>4</stp>
        <stp>600006.SH</stp>
        <stp>61</stp>
        <stp>12/31/2011</stp>
        <stp>1</stp>
        <tr r="O1882" s="1"/>
      </tp>
      <tp>
        <v>10410830825</v>
        <stp/>
        <stp>EM_S_STM07_IS</stp>
        <stp>4</stp>
        <stp>601006.SH</stp>
        <stp>61</stp>
        <stp>12/31/2010</stp>
        <stp>1</stp>
        <tr r="N2692" s="1"/>
      </tp>
      <tp>
        <v>51077125.990000002</v>
        <stp/>
        <stp>EM_S_STM07_IS</stp>
        <stp>4</stp>
        <stp>603006.SH</stp>
        <stp>61</stp>
        <stp>12/31/2012</stp>
        <stp>1</stp>
        <tr r="P2848" s="1"/>
      </tp>
      <tp>
        <v>194156561</v>
        <stp/>
        <stp>EM_S_STM07_IS</stp>
        <stp>4</stp>
        <stp>600007.SH</stp>
        <stp>61</stp>
        <stp>12/31/2011</stp>
        <stp>1</stp>
        <tr r="O1883" s="1"/>
      </tp>
      <tp>
        <v>112468134.66</v>
        <stp/>
        <stp>EM_S_STM07_IS</stp>
        <stp>4</stp>
        <stp>601007.SH</stp>
        <stp>61</stp>
        <stp>12/31/2010</stp>
        <stp>1</stp>
        <tr r="N2693" s="1"/>
      </tp>
      <tp>
        <v>58118648.439999998</v>
        <stp/>
        <stp>EM_S_STM07_IS</stp>
        <stp>4</stp>
        <stp>603007.SH</stp>
        <stp>61</stp>
        <stp>12/31/2012</stp>
        <stp>1</stp>
        <tr r="P2849" s="1"/>
      </tp>
      <tp>
        <v>522871175.06</v>
        <stp/>
        <stp>EM_S_STM07_IS</stp>
        <stp>4</stp>
        <stp>600008.SH</stp>
        <stp>61</stp>
        <stp>12/31/2011</stp>
        <stp>1</stp>
        <tr r="O1884" s="1"/>
      </tp>
      <tp>
        <v>110521068.83</v>
        <stp/>
        <stp>EM_S_STM07_IS</stp>
        <stp>4</stp>
        <stp>601008.SH</stp>
        <stp>61</stp>
        <stp>12/31/2010</stp>
        <stp>1</stp>
        <tr r="N2694" s="1"/>
      </tp>
      <tp>
        <v>101734019.26000001</v>
        <stp/>
        <stp>EM_S_STM07_IS</stp>
        <stp>4</stp>
        <stp>603008.SH</stp>
        <stp>61</stp>
        <stp>12/31/2012</stp>
        <stp>1</stp>
        <tr r="P2850" s="1"/>
      </tp>
      <tp>
        <v>1499594589.5</v>
        <stp/>
        <stp>EM_S_STM07_IS</stp>
        <stp>4</stp>
        <stp>600009.SH</stp>
        <stp>61</stp>
        <stp>12/31/2011</stp>
        <stp>1</stp>
        <tr r="O1885" s="1"/>
      </tp>
      <tp>
        <v>2310912000</v>
        <stp/>
        <stp>EM_S_STM07_IS</stp>
        <stp>4</stp>
        <stp>601009.SH</stp>
        <stp>61</stp>
        <stp>12/31/2010</stp>
        <stp>1</stp>
        <tr r="N2695" s="1"/>
      </tp>
      <tp>
        <v>47558902.789999999</v>
        <stp/>
        <stp>EM_S_STM07_IS</stp>
        <stp>4</stp>
        <stp>603009.SH</stp>
        <stp>61</stp>
        <stp>12/31/2012</stp>
        <stp>1</stp>
        <tr r="P2851" s="1"/>
      </tp>
      <tp>
        <v>496293308.39999998</v>
        <stp/>
        <stp>EM_S_STM07_IS</stp>
        <stp>4</stp>
        <stp>600010.SH</stp>
        <stp>61</stp>
        <stp>12/31/2011</stp>
        <stp>1</stp>
        <tr r="O1886" s="1"/>
      </tp>
      <tp>
        <v>352781905.43000001</v>
        <stp/>
        <stp>EM_S_STM07_IS</stp>
        <stp>4</stp>
        <stp>601010.SH</stp>
        <stp>61</stp>
        <stp>12/31/2010</stp>
        <stp>1</stp>
        <tr r="N2696" s="1"/>
      </tp>
      <tp>
        <v>53728694.390000001</v>
        <stp/>
        <stp>EM_S_STM07_IS</stp>
        <stp>4</stp>
        <stp>603010.SH</stp>
        <stp>61</stp>
        <stp>12/31/2012</stp>
        <stp>1</stp>
        <tr r="P2852" s="1"/>
      </tp>
      <tp>
        <v>1268245238</v>
        <stp/>
        <stp>EM_S_STM07_IS</stp>
        <stp>4</stp>
        <stp>600011.SH</stp>
        <stp>61</stp>
        <stp>12/31/2011</stp>
        <stp>1</stp>
        <tr r="O1887" s="1"/>
      </tp>
      <tp>
        <v>193928362.96000001</v>
        <stp/>
        <stp>EM_S_STM07_IS</stp>
        <stp>4</stp>
        <stp>601011.SH</stp>
        <stp>61</stp>
        <stp>12/31/2010</stp>
        <stp>1</stp>
        <tr r="N2697" s="1"/>
      </tp>
      <tp>
        <v>47538796.560000002</v>
        <stp/>
        <stp>EM_S_STM07_IS</stp>
        <stp>4</stp>
        <stp>603011.SH</stp>
        <stp>61</stp>
        <stp>12/31/2012</stp>
        <stp>1</stp>
        <tr r="P2853" s="1"/>
      </tp>
      <tp>
        <v>856727960.76999998</v>
        <stp/>
        <stp>EM_S_STM07_IS</stp>
        <stp>4</stp>
        <stp>600012.SH</stp>
        <stp>61</stp>
        <stp>12/31/2011</stp>
        <stp>1</stp>
        <tr r="O1888" s="1"/>
      </tp>
      <tp>
        <v>439991674.86000001</v>
        <stp/>
        <stp>EM_S_STM07_IS</stp>
        <stp>4</stp>
        <stp>601012.SH</stp>
        <stp>61</stp>
        <stp>12/31/2010</stp>
        <stp>1</stp>
        <tr r="N2698" s="1"/>
      </tp>
      <tp>
        <v>250855973.97999999</v>
        <stp/>
        <stp>EM_S_STM07_IS</stp>
        <stp>4</stp>
        <stp>603012.SH</stp>
        <stp>61</stp>
        <stp>12/31/2012</stp>
        <stp>1</stp>
        <tr r="P2854" s="1"/>
      </tp>
      <tp>
        <v>9221933577.1299992</v>
        <stp/>
        <stp>EM_S_STM07_IS</stp>
        <stp>4</stp>
        <stp>600015.SH</stp>
        <stp>61</stp>
        <stp>12/31/2011</stp>
        <stp>1</stp>
        <tr r="O1889" s="1"/>
      </tp>
      <tp t="s">
        <v/>
        <stp/>
        <stp>EM_S_STM07_IS</stp>
        <stp>4</stp>
        <stp>601015.SH</stp>
        <stp>61</stp>
        <stp>12/31/2010</stp>
        <stp>1</stp>
        <tr r="N2699" s="1"/>
      </tp>
      <tp>
        <v>75495353.329999998</v>
        <stp/>
        <stp>EM_S_STM07_IS</stp>
        <stp>4</stp>
        <stp>603015.SH</stp>
        <stp>61</stp>
        <stp>12/31/2012</stp>
        <stp>1</stp>
        <tr r="P2855" s="1"/>
      </tp>
      <tp>
        <v>27920000000</v>
        <stp/>
        <stp>EM_S_STM07_IS</stp>
        <stp>4</stp>
        <stp>600016.SH</stp>
        <stp>61</stp>
        <stp>12/31/2011</stp>
        <stp>1</stp>
        <tr r="O1890" s="1"/>
      </tp>
      <tp>
        <v>130744038</v>
        <stp/>
        <stp>EM_S_STM07_IS</stp>
        <stp>4</stp>
        <stp>601016.SH</stp>
        <stp>61</stp>
        <stp>12/31/2010</stp>
        <stp>1</stp>
        <tr r="N2700" s="1"/>
      </tp>
      <tp>
        <v>63756904.189999998</v>
        <stp/>
        <stp>EM_S_STM07_IS</stp>
        <stp>4</stp>
        <stp>603016.SH</stp>
        <stp>61</stp>
        <stp>12/31/2012</stp>
        <stp>1</stp>
        <tr r="P2856" s="1"/>
      </tp>
      <tp>
        <v>480625125.73000002</v>
        <stp/>
        <stp>EM_S_STM07_IS</stp>
        <stp>4</stp>
        <stp>600017.SH</stp>
        <stp>61</stp>
        <stp>12/31/2011</stp>
        <stp>1</stp>
        <tr r="O1891" s="1"/>
      </tp>
      <tp>
        <v>82242178.640000001</v>
        <stp/>
        <stp>EM_S_STM07_IS</stp>
        <stp>4</stp>
        <stp>603017.SH</stp>
        <stp>61</stp>
        <stp>12/31/2012</stp>
        <stp>1</stp>
        <tr r="P2857" s="1"/>
      </tp>
      <tp>
        <v>4724188042.46</v>
        <stp/>
        <stp>EM_S_STM07_IS</stp>
        <stp>4</stp>
        <stp>600018.SH</stp>
        <stp>61</stp>
        <stp>12/31/2011</stp>
        <stp>1</stp>
        <tr r="O1892" s="1"/>
      </tp>
      <tp>
        <v>2199128000</v>
        <stp/>
        <stp>EM_S_STM07_IS</stp>
        <stp>4</stp>
        <stp>601018.SH</stp>
        <stp>61</stp>
        <stp>12/31/2010</stp>
        <stp>1</stp>
        <tr r="N2701" s="1"/>
      </tp>
      <tp>
        <v>136414400</v>
        <stp/>
        <stp>EM_S_STM07_IS</stp>
        <stp>4</stp>
        <stp>603018.SH</stp>
        <stp>61</stp>
        <stp>12/31/2012</stp>
        <stp>1</stp>
        <tr r="P2858" s="1"/>
      </tp>
      <tp>
        <v>7361961636.4099998</v>
        <stp/>
        <stp>EM_S_STM07_IS</stp>
        <stp>4</stp>
        <stp>600019.SH</stp>
        <stp>61</stp>
        <stp>12/31/2011</stp>
        <stp>1</stp>
        <tr r="O1893" s="1"/>
      </tp>
      <tp>
        <v>151414859.47</v>
        <stp/>
        <stp>EM_S_STM07_IS</stp>
        <stp>4</stp>
        <stp>603019.SH</stp>
        <stp>61</stp>
        <stp>12/31/2012</stp>
        <stp>1</stp>
        <tr r="P2859" s="1"/>
      </tp>
      <tp>
        <v>26403095.879999999</v>
        <stp/>
        <stp>EM_S_STM07_IS</stp>
        <stp>4</stp>
        <stp>300390.SZ</stp>
        <stp>61</stp>
        <stp>12/31/2011</stp>
        <stp>1</stp>
        <tr r="O1684" s="1"/>
      </tp>
      <tp>
        <v>37133207.32</v>
        <stp/>
        <stp>EM_S_STM07_IS</stp>
        <stp>4</stp>
        <stp>300391.SZ</stp>
        <stp>61</stp>
        <stp>12/31/2011</stp>
        <stp>1</stp>
        <tr r="O1685" s="1"/>
      </tp>
      <tp>
        <v>57901737.810000002</v>
        <stp/>
        <stp>EM_S_STM07_IS</stp>
        <stp>4</stp>
        <stp>300392.SZ</stp>
        <stp>61</stp>
        <stp>12/31/2011</stp>
        <stp>1</stp>
        <tr r="O1686" s="1"/>
      </tp>
      <tp>
        <v>44693180.68</v>
        <stp/>
        <stp>EM_S_STM07_IS</stp>
        <stp>4</stp>
        <stp>300393.SZ</stp>
        <stp>61</stp>
        <stp>12/31/2011</stp>
        <stp>1</stp>
        <tr r="O1687" s="1"/>
      </tp>
      <tp>
        <v>47984600</v>
        <stp/>
        <stp>EM_S_STM07_IS</stp>
        <stp>4</stp>
        <stp>300394.SZ</stp>
        <stp>61</stp>
        <stp>12/31/2011</stp>
        <stp>1</stp>
        <tr r="O1688" s="1"/>
      </tp>
      <tp>
        <v>57717224.619999997</v>
        <stp/>
        <stp>EM_S_STM07_IS</stp>
        <stp>4</stp>
        <stp>300395.SZ</stp>
        <stp>61</stp>
        <stp>12/31/2011</stp>
        <stp>1</stp>
        <tr r="O1689" s="1"/>
      </tp>
      <tp>
        <v>76310624.420000002</v>
        <stp/>
        <stp>EM_S_STM07_IS</stp>
        <stp>4</stp>
        <stp>300396.SZ</stp>
        <stp>61</stp>
        <stp>12/31/2011</stp>
        <stp>1</stp>
        <tr r="O1690" s="1"/>
      </tp>
      <tp>
        <v>133834070.23</v>
        <stp/>
        <stp>EM_S_STM07_IS</stp>
        <stp>4</stp>
        <stp>300397.SZ</stp>
        <stp>61</stp>
        <stp>12/31/2011</stp>
        <stp>1</stp>
        <tr r="O1691" s="1"/>
      </tp>
      <tp>
        <v>42453868.25</v>
        <stp/>
        <stp>EM_S_STM07_IS</stp>
        <stp>4</stp>
        <stp>300398.SZ</stp>
        <stp>61</stp>
        <stp>12/31/2011</stp>
        <stp>1</stp>
        <tr r="O1692" s="1"/>
      </tp>
      <tp>
        <v>53647200.539999999</v>
        <stp/>
        <stp>EM_S_STM07_IS</stp>
        <stp>4</stp>
        <stp>300399.SZ</stp>
        <stp>61</stp>
        <stp>12/31/2011</stp>
        <stp>1</stp>
        <tr r="O1693" s="1"/>
      </tp>
      <tp>
        <v>41310195.700000003</v>
        <stp/>
        <stp>EM_S_STM07_IS</stp>
        <stp>4</stp>
        <stp>300380.SZ</stp>
        <stp>61</stp>
        <stp>12/31/2011</stp>
        <stp>1</stp>
        <tr r="O1674" s="1"/>
      </tp>
      <tp>
        <v>43176165.969999999</v>
        <stp/>
        <stp>EM_S_STM07_IS</stp>
        <stp>4</stp>
        <stp>300381.SZ</stp>
        <stp>61</stp>
        <stp>12/31/2011</stp>
        <stp>1</stp>
        <tr r="O1675" s="1"/>
      </tp>
      <tp>
        <v>60866273.009999998</v>
        <stp/>
        <stp>EM_S_STM07_IS</stp>
        <stp>4</stp>
        <stp>300382.SZ</stp>
        <stp>61</stp>
        <stp>12/31/2011</stp>
        <stp>1</stp>
        <tr r="O1676" s="1"/>
      </tp>
      <tp>
        <v>42070157.399999999</v>
        <stp/>
        <stp>EM_S_STM07_IS</stp>
        <stp>4</stp>
        <stp>300383.SZ</stp>
        <stp>61</stp>
        <stp>12/31/2011</stp>
        <stp>1</stp>
        <tr r="O1677" s="1"/>
      </tp>
      <tp>
        <v>57610027.030000001</v>
        <stp/>
        <stp>EM_S_STM07_IS</stp>
        <stp>4</stp>
        <stp>300384.SZ</stp>
        <stp>61</stp>
        <stp>12/31/2011</stp>
        <stp>1</stp>
        <tr r="O1678" s="1"/>
      </tp>
      <tp>
        <v>50824001.609999999</v>
        <stp/>
        <stp>EM_S_STM07_IS</stp>
        <stp>4</stp>
        <stp>300385.SZ</stp>
        <stp>61</stp>
        <stp>12/31/2011</stp>
        <stp>1</stp>
        <tr r="O1679" s="1"/>
      </tp>
      <tp>
        <v>58909687.210000001</v>
        <stp/>
        <stp>EM_S_STM07_IS</stp>
        <stp>4</stp>
        <stp>300386.SZ</stp>
        <stp>61</stp>
        <stp>12/31/2011</stp>
        <stp>1</stp>
        <tr r="O1680" s="1"/>
      </tp>
      <tp>
        <v>44881735.899999999</v>
        <stp/>
        <stp>EM_S_STM07_IS</stp>
        <stp>4</stp>
        <stp>300387.SZ</stp>
        <stp>61</stp>
        <stp>12/31/2011</stp>
        <stp>1</stp>
        <tr r="O1681" s="1"/>
      </tp>
      <tp>
        <v>56966367.009999998</v>
        <stp/>
        <stp>EM_S_STM07_IS</stp>
        <stp>4</stp>
        <stp>300388.SZ</stp>
        <stp>61</stp>
        <stp>12/31/2011</stp>
        <stp>1</stp>
        <tr r="O1682" s="1"/>
      </tp>
      <tp>
        <v>57922027.280000001</v>
        <stp/>
        <stp>EM_S_STM07_IS</stp>
        <stp>4</stp>
        <stp>300389.SZ</stp>
        <stp>61</stp>
        <stp>12/31/2011</stp>
        <stp>1</stp>
        <tr r="O1683" s="1"/>
      </tp>
      <tp>
        <v>32211984.710000001</v>
        <stp/>
        <stp>EM_S_STM07_IS</stp>
        <stp>4</stp>
        <stp>002380.SZ</stp>
        <stp>61</stp>
        <stp>12/31/2013</stp>
        <stp>1</stp>
        <tr r="Q851" s="1"/>
      </tp>
      <tp>
        <v>143626079.91</v>
        <stp/>
        <stp>EM_S_STM07_IS</stp>
        <stp>4</stp>
        <stp>002381.SZ</stp>
        <stp>61</stp>
        <stp>12/31/2013</stp>
        <stp>1</stp>
        <tr r="Q852" s="1"/>
      </tp>
      <tp>
        <v>46974236.460000001</v>
        <stp/>
        <stp>EM_S_STM07_IS</stp>
        <stp>4</stp>
        <stp>002382.SZ</stp>
        <stp>61</stp>
        <stp>12/31/2013</stp>
        <stp>1</stp>
        <tr r="Q853" s="1"/>
      </tp>
      <tp>
        <v>9801315.1099999994</v>
        <stp/>
        <stp>EM_S_STM07_IS</stp>
        <stp>4</stp>
        <stp>002383.SZ</stp>
        <stp>61</stp>
        <stp>12/31/2013</stp>
        <stp>1</stp>
        <tr r="Q854" s="1"/>
      </tp>
      <tp>
        <v>26765357.649999999</v>
        <stp/>
        <stp>EM_S_STM07_IS</stp>
        <stp>4</stp>
        <stp>002384.SZ</stp>
        <stp>61</stp>
        <stp>12/31/2013</stp>
        <stp>1</stp>
        <tr r="Q855" s="1"/>
      </tp>
      <tp>
        <v>769132408.76999998</v>
        <stp/>
        <stp>EM_S_STM07_IS</stp>
        <stp>4</stp>
        <stp>002385.SZ</stp>
        <stp>61</stp>
        <stp>12/31/2013</stp>
        <stp>1</stp>
        <tr r="Q856" s="1"/>
      </tp>
      <tp>
        <v>56419502.229999997</v>
        <stp/>
        <stp>EM_S_STM07_IS</stp>
        <stp>4</stp>
        <stp>002386.SZ</stp>
        <stp>61</stp>
        <stp>12/31/2013</stp>
        <stp>1</stp>
        <tr r="Q857" s="1"/>
      </tp>
      <tp>
        <v>14570765.26</v>
        <stp/>
        <stp>EM_S_STM07_IS</stp>
        <stp>4</stp>
        <stp>002387.SZ</stp>
        <stp>61</stp>
        <stp>12/31/2013</stp>
        <stp>1</stp>
        <tr r="Q858" s="1"/>
      </tp>
      <tp>
        <v>9917829.8300000001</v>
        <stp/>
        <stp>EM_S_STM07_IS</stp>
        <stp>4</stp>
        <stp>002388.SZ</stp>
        <stp>61</stp>
        <stp>12/31/2013</stp>
        <stp>1</stp>
        <tr r="Q859" s="1"/>
      </tp>
      <tp>
        <v>35199234.18</v>
        <stp/>
        <stp>EM_S_STM07_IS</stp>
        <stp>4</stp>
        <stp>002389.SZ</stp>
        <stp>61</stp>
        <stp>12/31/2013</stp>
        <stp>1</stp>
        <tr r="Q860" s="1"/>
      </tp>
      <tp>
        <v>40237319.07</v>
        <stp/>
        <stp>EM_S_STM07_IS</stp>
        <stp>4</stp>
        <stp>002390.SZ</stp>
        <stp>61</stp>
        <stp>12/31/2013</stp>
        <stp>1</stp>
        <tr r="Q861" s="1"/>
      </tp>
      <tp>
        <v>192546092.97</v>
        <stp/>
        <stp>EM_S_STM07_IS</stp>
        <stp>4</stp>
        <stp>002391.SZ</stp>
        <stp>61</stp>
        <stp>12/31/2013</stp>
        <stp>1</stp>
        <tr r="Q862" s="1"/>
      </tp>
      <tp>
        <v>172877864.52000001</v>
        <stp/>
        <stp>EM_S_STM07_IS</stp>
        <stp>4</stp>
        <stp>002392.SZ</stp>
        <stp>61</stp>
        <stp>12/31/2013</stp>
        <stp>1</stp>
        <tr r="Q863" s="1"/>
      </tp>
      <tp>
        <v>298058985.18000001</v>
        <stp/>
        <stp>EM_S_STM07_IS</stp>
        <stp>4</stp>
        <stp>002393.SZ</stp>
        <stp>61</stp>
        <stp>12/31/2013</stp>
        <stp>1</stp>
        <tr r="Q864" s="1"/>
      </tp>
      <tp>
        <v>280478470.54000002</v>
        <stp/>
        <stp>EM_S_STM07_IS</stp>
        <stp>4</stp>
        <stp>002394.SZ</stp>
        <stp>61</stp>
        <stp>12/31/2013</stp>
        <stp>1</stp>
        <tr r="Q865" s="1"/>
      </tp>
      <tp>
        <v>18831661.879999999</v>
        <stp/>
        <stp>EM_S_STM07_IS</stp>
        <stp>4</stp>
        <stp>002395.SZ</stp>
        <stp>61</stp>
        <stp>12/31/2013</stp>
        <stp>1</stp>
        <tr r="Q866" s="1"/>
      </tp>
      <tp>
        <v>239177474.66</v>
        <stp/>
        <stp>EM_S_STM07_IS</stp>
        <stp>4</stp>
        <stp>002396.SZ</stp>
        <stp>61</stp>
        <stp>12/31/2013</stp>
        <stp>1</stp>
        <tr r="Q867" s="1"/>
      </tp>
      <tp>
        <v>98684316.150000006</v>
        <stp/>
        <stp>EM_S_STM07_IS</stp>
        <stp>4</stp>
        <stp>002397.SZ</stp>
        <stp>61</stp>
        <stp>12/31/2013</stp>
        <stp>1</stp>
        <tr r="Q868" s="1"/>
      </tp>
      <tp>
        <v>226478001.05000001</v>
        <stp/>
        <stp>EM_S_STM07_IS</stp>
        <stp>4</stp>
        <stp>002398.SZ</stp>
        <stp>61</stp>
        <stp>12/31/2013</stp>
        <stp>1</stp>
        <tr r="Q869" s="1"/>
      </tp>
      <tp>
        <v>317334752.99000001</v>
        <stp/>
        <stp>EM_S_STM07_IS</stp>
        <stp>4</stp>
        <stp>002399.SZ</stp>
        <stp>61</stp>
        <stp>12/31/2013</stp>
        <stp>1</stp>
        <tr r="Q870" s="1"/>
      </tp>
      <tp>
        <v>85291665.280000001</v>
        <stp/>
        <stp>EM_S_STM07_IS</stp>
        <stp>4</stp>
        <stp>002320.SZ</stp>
        <stp>61</stp>
        <stp>12/31/2013</stp>
        <stp>1</stp>
        <tr r="Q791" s="1"/>
      </tp>
      <tp>
        <v>64381979.450000003</v>
        <stp/>
        <stp>EM_S_STM07_IS</stp>
        <stp>4</stp>
        <stp>300310.SZ</stp>
        <stp>61</stp>
        <stp>12/31/2011</stp>
        <stp>1</stp>
        <tr r="O1605" s="1"/>
      </tp>
      <tp>
        <v>-127369437.25</v>
        <stp/>
        <stp>EM_S_STM07_IS</stp>
        <stp>4</stp>
        <stp>002321.SZ</stp>
        <stp>61</stp>
        <stp>12/31/2013</stp>
        <stp>1</stp>
        <tr r="Q792" s="1"/>
      </tp>
      <tp>
        <v>38566119.009999998</v>
        <stp/>
        <stp>EM_S_STM07_IS</stp>
        <stp>4</stp>
        <stp>300311.SZ</stp>
        <stp>61</stp>
        <stp>12/31/2011</stp>
        <stp>1</stp>
        <tr r="O1606" s="1"/>
      </tp>
      <tp>
        <v>133115499.19</v>
        <stp/>
        <stp>EM_S_STM07_IS</stp>
        <stp>4</stp>
        <stp>002322.SZ</stp>
        <stp>61</stp>
        <stp>12/31/2013</stp>
        <stp>1</stp>
        <tr r="Q793" s="1"/>
      </tp>
      <tp>
        <v>81584479.959999993</v>
        <stp/>
        <stp>EM_S_STM07_IS</stp>
        <stp>4</stp>
        <stp>300312.SZ</stp>
        <stp>61</stp>
        <stp>12/31/2011</stp>
        <stp>1</stp>
        <tr r="O1607" s="1"/>
      </tp>
      <tp>
        <v>29445766.41</v>
        <stp/>
        <stp>EM_S_STM07_IS</stp>
        <stp>4</stp>
        <stp>002323.SZ</stp>
        <stp>61</stp>
        <stp>12/31/2013</stp>
        <stp>1</stp>
        <tr r="Q794" s="1"/>
      </tp>
      <tp>
        <v>27025002.02</v>
        <stp/>
        <stp>EM_S_STM07_IS</stp>
        <stp>4</stp>
        <stp>300313.SZ</stp>
        <stp>61</stp>
        <stp>12/31/2011</stp>
        <stp>1</stp>
        <tr r="O1608" s="1"/>
      </tp>
      <tp>
        <v>197286016.53</v>
        <stp/>
        <stp>EM_S_STM07_IS</stp>
        <stp>4</stp>
        <stp>002324.SZ</stp>
        <stp>61</stp>
        <stp>12/31/2013</stp>
        <stp>1</stp>
        <tr r="Q795" s="1"/>
      </tp>
      <tp>
        <v>53968744.149999999</v>
        <stp/>
        <stp>EM_S_STM07_IS</stp>
        <stp>4</stp>
        <stp>300314.SZ</stp>
        <stp>61</stp>
        <stp>12/31/2011</stp>
        <stp>1</stp>
        <tr r="O1609" s="1"/>
      </tp>
      <tp>
        <v>279522381.58999997</v>
        <stp/>
        <stp>EM_S_STM07_IS</stp>
        <stp>4</stp>
        <stp>002325.SZ</stp>
        <stp>61</stp>
        <stp>12/31/2013</stp>
        <stp>1</stp>
        <tr r="Q796" s="1"/>
      </tp>
      <tp>
        <v>55686689.210000001</v>
        <stp/>
        <stp>EM_S_STM07_IS</stp>
        <stp>4</stp>
        <stp>300315.SZ</stp>
        <stp>61</stp>
        <stp>12/31/2011</stp>
        <stp>1</stp>
        <tr r="O1610" s="1"/>
      </tp>
      <tp>
        <v>19848261.989999998</v>
        <stp/>
        <stp>EM_S_STM07_IS</stp>
        <stp>4</stp>
        <stp>002326.SZ</stp>
        <stp>61</stp>
        <stp>12/31/2013</stp>
        <stp>1</stp>
        <tr r="Q797" s="1"/>
      </tp>
      <tp>
        <v>326507193.5</v>
        <stp/>
        <stp>EM_S_STM07_IS</stp>
        <stp>4</stp>
        <stp>300316.SZ</stp>
        <stp>61</stp>
        <stp>12/31/2011</stp>
        <stp>1</stp>
        <tr r="O1611" s="1"/>
      </tp>
      <tp>
        <v>314945471.51999998</v>
        <stp/>
        <stp>EM_S_STM07_IS</stp>
        <stp>4</stp>
        <stp>002327.SZ</stp>
        <stp>61</stp>
        <stp>12/31/2013</stp>
        <stp>1</stp>
        <tr r="Q798" s="1"/>
      </tp>
      <tp>
        <v>57315485.850000001</v>
        <stp/>
        <stp>EM_S_STM07_IS</stp>
        <stp>4</stp>
        <stp>300317.SZ</stp>
        <stp>61</stp>
        <stp>12/31/2011</stp>
        <stp>1</stp>
        <tr r="O1612" s="1"/>
      </tp>
      <tp>
        <v>46618566.049999997</v>
        <stp/>
        <stp>EM_S_STM07_IS</stp>
        <stp>4</stp>
        <stp>002328.SZ</stp>
        <stp>61</stp>
        <stp>12/31/2013</stp>
        <stp>1</stp>
        <tr r="Q799" s="1"/>
      </tp>
      <tp>
        <v>44776081.109999999</v>
        <stp/>
        <stp>EM_S_STM07_IS</stp>
        <stp>4</stp>
        <stp>300318.SZ</stp>
        <stp>61</stp>
        <stp>12/31/2011</stp>
        <stp>1</stp>
        <tr r="O1613" s="1"/>
      </tp>
      <tp>
        <v>36363925.079999998</v>
        <stp/>
        <stp>EM_S_STM07_IS</stp>
        <stp>4</stp>
        <stp>002329.SZ</stp>
        <stp>61</stp>
        <stp>12/31/2013</stp>
        <stp>1</stp>
        <tr r="Q800" s="1"/>
      </tp>
      <tp>
        <v>31420497.899999999</v>
        <stp/>
        <stp>EM_S_STM07_IS</stp>
        <stp>4</stp>
        <stp>300319.SZ</stp>
        <stp>61</stp>
        <stp>12/31/2011</stp>
        <stp>1</stp>
        <tr r="O1614" s="1"/>
      </tp>
      <tp>
        <v>42046564.109999999</v>
        <stp/>
        <stp>EM_S_STM07_IS</stp>
        <stp>4</stp>
        <stp>002330.SZ</stp>
        <stp>61</stp>
        <stp>12/31/2013</stp>
        <stp>1</stp>
        <tr r="Q801" s="1"/>
      </tp>
      <tp>
        <v>52366260.189999998</v>
        <stp/>
        <stp>EM_S_STM07_IS</stp>
        <stp>4</stp>
        <stp>300300.SZ</stp>
        <stp>61</stp>
        <stp>12/31/2011</stp>
        <stp>1</stp>
        <tr r="O1595" s="1"/>
      </tp>
      <tp>
        <v>70763819.329999998</v>
        <stp/>
        <stp>EM_S_STM07_IS</stp>
        <stp>4</stp>
        <stp>002331.SZ</stp>
        <stp>61</stp>
        <stp>12/31/2013</stp>
        <stp>1</stp>
        <tr r="Q802" s="1"/>
      </tp>
      <tp>
        <v>65839659.93</v>
        <stp/>
        <stp>EM_S_STM07_IS</stp>
        <stp>4</stp>
        <stp>300301.SZ</stp>
        <stp>61</stp>
        <stp>12/31/2011</stp>
        <stp>1</stp>
        <tr r="O1596" s="1"/>
      </tp>
      <tp>
        <v>60591468.840000004</v>
        <stp/>
        <stp>EM_S_STM07_IS</stp>
        <stp>4</stp>
        <stp>002332.SZ</stp>
        <stp>61</stp>
        <stp>12/31/2013</stp>
        <stp>1</stp>
        <tr r="Q803" s="1"/>
      </tp>
      <tp>
        <v>41517489.450000003</v>
        <stp/>
        <stp>EM_S_STM07_IS</stp>
        <stp>4</stp>
        <stp>300302.SZ</stp>
        <stp>61</stp>
        <stp>12/31/2011</stp>
        <stp>1</stp>
        <tr r="O1597" s="1"/>
      </tp>
      <tp>
        <v>3449100420</v>
        <stp/>
        <stp>EM_S_STM07_IS</stp>
        <stp>4</stp>
        <stp>000333.SZ</stp>
        <stp>61</stp>
        <stp>12/31/2011</stp>
        <stp>1</stp>
        <tr r="O79" s="1"/>
      </tp>
      <tp>
        <v>86661040.150000006</v>
        <stp/>
        <stp>EM_S_STM07_IS</stp>
        <stp>4</stp>
        <stp>002333.SZ</stp>
        <stp>61</stp>
        <stp>12/31/2013</stp>
        <stp>1</stp>
        <tr r="Q804" s="1"/>
      </tp>
      <tp>
        <v>80181477.280000001</v>
        <stp/>
        <stp>EM_S_STM07_IS</stp>
        <stp>4</stp>
        <stp>300303.SZ</stp>
        <stp>61</stp>
        <stp>12/31/2011</stp>
        <stp>1</stp>
        <tr r="O1598" s="1"/>
      </tp>
      <tp>
        <v>123483875.06</v>
        <stp/>
        <stp>EM_S_STM07_IS</stp>
        <stp>4</stp>
        <stp>002334.SZ</stp>
        <stp>61</stp>
        <stp>12/31/2013</stp>
        <stp>1</stp>
        <tr r="Q805" s="1"/>
      </tp>
      <tp>
        <v>81295687.140000001</v>
        <stp/>
        <stp>EM_S_STM07_IS</stp>
        <stp>4</stp>
        <stp>300304.SZ</stp>
        <stp>61</stp>
        <stp>12/31/2011</stp>
        <stp>1</stp>
        <tr r="O1599" s="1"/>
      </tp>
      <tp>
        <v>113967512.28</v>
        <stp/>
        <stp>EM_S_STM07_IS</stp>
        <stp>4</stp>
        <stp>002335.SZ</stp>
        <stp>61</stp>
        <stp>12/31/2013</stp>
        <stp>1</stp>
        <tr r="Q806" s="1"/>
      </tp>
      <tp>
        <v>111373889.88</v>
        <stp/>
        <stp>EM_S_STM07_IS</stp>
        <stp>4</stp>
        <stp>300305.SZ</stp>
        <stp>61</stp>
        <stp>12/31/2011</stp>
        <stp>1</stp>
        <tr r="O1600" s="1"/>
      </tp>
      <tp>
        <v>23669302.129999999</v>
        <stp/>
        <stp>EM_S_STM07_IS</stp>
        <stp>4</stp>
        <stp>002336.SZ</stp>
        <stp>61</stp>
        <stp>12/31/2013</stp>
        <stp>1</stp>
        <tr r="Q807" s="1"/>
      </tp>
      <tp>
        <v>96724050.459999993</v>
        <stp/>
        <stp>EM_S_STM07_IS</stp>
        <stp>4</stp>
        <stp>300306.SZ</stp>
        <stp>61</stp>
        <stp>12/31/2011</stp>
        <stp>1</stp>
        <tr r="O1601" s="1"/>
      </tp>
      <tp>
        <v>48275342.039999999</v>
        <stp/>
        <stp>EM_S_STM07_IS</stp>
        <stp>4</stp>
        <stp>002337.SZ</stp>
        <stp>61</stp>
        <stp>12/31/2013</stp>
        <stp>1</stp>
        <tr r="Q808" s="1"/>
      </tp>
      <tp>
        <v>918329337.08000004</v>
        <stp/>
        <stp>EM_S_STM07_IS</stp>
        <stp>4</stp>
        <stp>300307.SZ</stp>
        <stp>61</stp>
        <stp>12/31/2011</stp>
        <stp>1</stp>
        <tr r="O1602" s="1"/>
      </tp>
      <tp>
        <v>5596927166.8800001</v>
        <stp/>
        <stp>EM_S_STM07_IS</stp>
        <stp>4</stp>
        <stp>000338.SZ</stp>
        <stp>61</stp>
        <stp>12/31/2011</stp>
        <stp>1</stp>
        <tr r="O80" s="1"/>
      </tp>
      <tp>
        <v>75667986.75</v>
        <stp/>
        <stp>EM_S_STM07_IS</stp>
        <stp>4</stp>
        <stp>002338.SZ</stp>
        <stp>61</stp>
        <stp>12/31/2013</stp>
        <stp>1</stp>
        <tr r="Q809" s="1"/>
      </tp>
      <tp>
        <v>51210408.649999999</v>
        <stp/>
        <stp>EM_S_STM07_IS</stp>
        <stp>4</stp>
        <stp>300308.SZ</stp>
        <stp>61</stp>
        <stp>12/31/2011</stp>
        <stp>1</stp>
        <tr r="O1603" s="1"/>
      </tp>
      <tp>
        <v>114147181.08</v>
        <stp/>
        <stp>EM_S_STM07_IS</stp>
        <stp>4</stp>
        <stp>002339.SZ</stp>
        <stp>61</stp>
        <stp>12/31/2013</stp>
        <stp>1</stp>
        <tr r="Q810" s="1"/>
      </tp>
      <tp>
        <v>99070479.790000007</v>
        <stp/>
        <stp>EM_S_STM07_IS</stp>
        <stp>4</stp>
        <stp>300309.SZ</stp>
        <stp>61</stp>
        <stp>12/31/2011</stp>
        <stp>1</stp>
        <tr r="O1604" s="1"/>
      </tp>
      <tp>
        <v>138627104.99000001</v>
        <stp/>
        <stp>EM_S_STM07_IS</stp>
        <stp>4</stp>
        <stp>002300.SZ</stp>
        <stp>61</stp>
        <stp>12/31/2013</stp>
        <stp>1</stp>
        <tr r="Q771" s="1"/>
      </tp>
      <tp>
        <v>37538537.939999998</v>
        <stp/>
        <stp>EM_S_STM07_IS</stp>
        <stp>4</stp>
        <stp>300330.SZ</stp>
        <stp>61</stp>
        <stp>12/31/2011</stp>
        <stp>1</stp>
        <tr r="O1625" s="1"/>
      </tp>
      <tp>
        <v>113424621.94</v>
        <stp/>
        <stp>EM_S_STM07_IS</stp>
        <stp>4</stp>
        <stp>000301.SZ</stp>
        <stp>61</stp>
        <stp>12/31/2011</stp>
        <stp>1</stp>
        <tr r="O78" s="1"/>
      </tp>
      <tp>
        <v>27605378.34</v>
        <stp/>
        <stp>EM_S_STM07_IS</stp>
        <stp>4</stp>
        <stp>002301.SZ</stp>
        <stp>61</stp>
        <stp>12/31/2013</stp>
        <stp>1</stp>
        <tr r="Q772" s="1"/>
      </tp>
      <tp>
        <v>40723215.259999998</v>
        <stp/>
        <stp>EM_S_STM07_IS</stp>
        <stp>4</stp>
        <stp>300331.SZ</stp>
        <stp>61</stp>
        <stp>12/31/2011</stp>
        <stp>1</stp>
        <tr r="O1626" s="1"/>
      </tp>
      <tp>
        <v>407101065.56999999</v>
        <stp/>
        <stp>EM_S_STM07_IS</stp>
        <stp>4</stp>
        <stp>002302.SZ</stp>
        <stp>61</stp>
        <stp>12/31/2013</stp>
        <stp>1</stp>
        <tr r="Q773" s="1"/>
      </tp>
      <tp>
        <v>51552557.729999997</v>
        <stp/>
        <stp>EM_S_STM07_IS</stp>
        <stp>4</stp>
        <stp>300332.SZ</stp>
        <stp>61</stp>
        <stp>12/31/2011</stp>
        <stp>1</stp>
        <tr r="O1627" s="1"/>
      </tp>
      <tp>
        <v>174070348.94999999</v>
        <stp/>
        <stp>EM_S_STM07_IS</stp>
        <stp>4</stp>
        <stp>002303.SZ</stp>
        <stp>61</stp>
        <stp>12/31/2013</stp>
        <stp>1</stp>
        <tr r="Q774" s="1"/>
      </tp>
      <tp>
        <v>82083185.549999997</v>
        <stp/>
        <stp>EM_S_STM07_IS</stp>
        <stp>4</stp>
        <stp>300333.SZ</stp>
        <stp>61</stp>
        <stp>12/31/2011</stp>
        <stp>1</stp>
        <tr r="O1628" s="1"/>
      </tp>
      <tp>
        <v>5002071835.8599997</v>
        <stp/>
        <stp>EM_S_STM07_IS</stp>
        <stp>4</stp>
        <stp>002304.SZ</stp>
        <stp>61</stp>
        <stp>12/31/2013</stp>
        <stp>1</stp>
        <tr r="Q775" s="1"/>
      </tp>
      <tp>
        <v>43316295.399999999</v>
        <stp/>
        <stp>EM_S_STM07_IS</stp>
        <stp>4</stp>
        <stp>300334.SZ</stp>
        <stp>61</stp>
        <stp>12/31/2011</stp>
        <stp>1</stp>
        <tr r="O1629" s="1"/>
      </tp>
      <tp>
        <v>540580206.39999998</v>
        <stp/>
        <stp>EM_S_STM07_IS</stp>
        <stp>4</stp>
        <stp>002305.SZ</stp>
        <stp>61</stp>
        <stp>12/31/2013</stp>
        <stp>1</stp>
        <tr r="Q776" s="1"/>
      </tp>
      <tp>
        <v>46168234.729999997</v>
        <stp/>
        <stp>EM_S_STM07_IS</stp>
        <stp>4</stp>
        <stp>300335.SZ</stp>
        <stp>61</stp>
        <stp>12/31/2011</stp>
        <stp>1</stp>
        <tr r="O1630" s="1"/>
      </tp>
      <tp>
        <v>-564383855.23000002</v>
        <stp/>
        <stp>EM_S_STM07_IS</stp>
        <stp>4</stp>
        <stp>002306.SZ</stp>
        <stp>61</stp>
        <stp>12/31/2013</stp>
        <stp>1</stp>
        <tr r="Q777" s="1"/>
      </tp>
      <tp>
        <v>62586424.659999996</v>
        <stp/>
        <stp>EM_S_STM07_IS</stp>
        <stp>4</stp>
        <stp>300336.SZ</stp>
        <stp>61</stp>
        <stp>12/31/2011</stp>
        <stp>1</stp>
        <tr r="O1631" s="1"/>
      </tp>
      <tp>
        <v>23814460.879999999</v>
        <stp/>
        <stp>EM_S_STM07_IS</stp>
        <stp>4</stp>
        <stp>002307.SZ</stp>
        <stp>61</stp>
        <stp>12/31/2013</stp>
        <stp>1</stp>
        <tr r="Q778" s="1"/>
      </tp>
      <tp>
        <v>123574072.73999999</v>
        <stp/>
        <stp>EM_S_STM07_IS</stp>
        <stp>4</stp>
        <stp>300337.SZ</stp>
        <stp>61</stp>
        <stp>12/31/2011</stp>
        <stp>1</stp>
        <tr r="O1632" s="1"/>
      </tp>
      <tp>
        <v>301810572.48000002</v>
        <stp/>
        <stp>EM_S_STM07_IS</stp>
        <stp>4</stp>
        <stp>002308.SZ</stp>
        <stp>61</stp>
        <stp>12/31/2013</stp>
        <stp>1</stp>
        <tr r="Q779" s="1"/>
      </tp>
      <tp>
        <v>55508056.859999999</v>
        <stp/>
        <stp>EM_S_STM07_IS</stp>
        <stp>4</stp>
        <stp>300338.SZ</stp>
        <stp>61</stp>
        <stp>12/31/2011</stp>
        <stp>1</stp>
        <tr r="O1633" s="1"/>
      </tp>
      <tp>
        <v>173423598.72999999</v>
        <stp/>
        <stp>EM_S_STM07_IS</stp>
        <stp>4</stp>
        <stp>002309.SZ</stp>
        <stp>61</stp>
        <stp>12/31/2013</stp>
        <stp>1</stp>
        <tr r="Q780" s="1"/>
      </tp>
      <tp>
        <v>46385012.189999998</v>
        <stp/>
        <stp>EM_S_STM07_IS</stp>
        <stp>4</stp>
        <stp>300339.SZ</stp>
        <stp>61</stp>
        <stp>12/31/2011</stp>
        <stp>1</stp>
        <tr r="O1634" s="1"/>
      </tp>
      <tp>
        <v>889388075.95000005</v>
        <stp/>
        <stp>EM_S_STM07_IS</stp>
        <stp>4</stp>
        <stp>002310.SZ</stp>
        <stp>61</stp>
        <stp>12/31/2013</stp>
        <stp>1</stp>
        <tr r="Q781" s="1"/>
      </tp>
      <tp>
        <v>51803186.420000002</v>
        <stp/>
        <stp>EM_S_STM07_IS</stp>
        <stp>4</stp>
        <stp>300320.SZ</stp>
        <stp>61</stp>
        <stp>12/31/2011</stp>
        <stp>1</stp>
        <tr r="O1615" s="1"/>
      </tp>
      <tp>
        <v>340355226.27999997</v>
        <stp/>
        <stp>EM_S_STM07_IS</stp>
        <stp>4</stp>
        <stp>002311.SZ</stp>
        <stp>61</stp>
        <stp>12/31/2013</stp>
        <stp>1</stp>
        <tr r="Q782" s="1"/>
      </tp>
      <tp>
        <v>52862044.100000001</v>
        <stp/>
        <stp>EM_S_STM07_IS</stp>
        <stp>4</stp>
        <stp>300321.SZ</stp>
        <stp>61</stp>
        <stp>12/31/2011</stp>
        <stp>1</stp>
        <tr r="O1616" s="1"/>
      </tp>
      <tp>
        <v>86570321.109999999</v>
        <stp/>
        <stp>EM_S_STM07_IS</stp>
        <stp>4</stp>
        <stp>002312.SZ</stp>
        <stp>61</stp>
        <stp>12/31/2013</stp>
        <stp>1</stp>
        <tr r="Q783" s="1"/>
      </tp>
      <tp>
        <v>36711519.789999999</v>
        <stp/>
        <stp>EM_S_STM07_IS</stp>
        <stp>4</stp>
        <stp>300322.SZ</stp>
        <stp>61</stp>
        <stp>12/31/2011</stp>
        <stp>1</stp>
        <tr r="O1617" s="1"/>
      </tp>
      <tp>
        <v>52027351.82</v>
        <stp/>
        <stp>EM_S_STM07_IS</stp>
        <stp>4</stp>
        <stp>002313.SZ</stp>
        <stp>61</stp>
        <stp>12/31/2013</stp>
        <stp>1</stp>
        <tr r="Q784" s="1"/>
      </tp>
      <tp>
        <v>124651495.31999999</v>
        <stp/>
        <stp>EM_S_STM07_IS</stp>
        <stp>4</stp>
        <stp>300323.SZ</stp>
        <stp>61</stp>
        <stp>12/31/2011</stp>
        <stp>1</stp>
        <tr r="O1618" s="1"/>
      </tp>
      <tp>
        <v>37769119.380000003</v>
        <stp/>
        <stp>EM_S_STM07_IS</stp>
        <stp>4</stp>
        <stp>002314.SZ</stp>
        <stp>61</stp>
        <stp>12/31/2013</stp>
        <stp>1</stp>
        <tr r="Q785" s="1"/>
      </tp>
      <tp>
        <v>42687674.189999998</v>
        <stp/>
        <stp>EM_S_STM07_IS</stp>
        <stp>4</stp>
        <stp>300324.SZ</stp>
        <stp>61</stp>
        <stp>12/31/2011</stp>
        <stp>1</stp>
        <tr r="O1619" s="1"/>
      </tp>
      <tp>
        <v>138990373.34999999</v>
        <stp/>
        <stp>EM_S_STM07_IS</stp>
        <stp>4</stp>
        <stp>002315.SZ</stp>
        <stp>61</stp>
        <stp>12/31/2013</stp>
        <stp>1</stp>
        <tr r="Q786" s="1"/>
      </tp>
      <tp>
        <v>53706184.390000001</v>
        <stp/>
        <stp>EM_S_STM07_IS</stp>
        <stp>4</stp>
        <stp>300325.SZ</stp>
        <stp>61</stp>
        <stp>12/31/2011</stp>
        <stp>1</stp>
        <tr r="O1620" s="1"/>
      </tp>
      <tp>
        <v>-53800662.460000001</v>
        <stp/>
        <stp>EM_S_STM07_IS</stp>
        <stp>4</stp>
        <stp>002316.SZ</stp>
        <stp>61</stp>
        <stp>12/31/2013</stp>
        <stp>1</stp>
        <tr r="Q787" s="1"/>
      </tp>
      <tp>
        <v>37133332.399999999</v>
        <stp/>
        <stp>EM_S_STM07_IS</stp>
        <stp>4</stp>
        <stp>300326.SZ</stp>
        <stp>61</stp>
        <stp>12/31/2011</stp>
        <stp>1</stp>
        <tr r="O1621" s="1"/>
      </tp>
      <tp>
        <v>187702279.93000001</v>
        <stp/>
        <stp>EM_S_STM07_IS</stp>
        <stp>4</stp>
        <stp>002317.SZ</stp>
        <stp>61</stp>
        <stp>12/31/2013</stp>
        <stp>1</stp>
        <tr r="Q788" s="1"/>
      </tp>
      <tp>
        <v>63700998.539999999</v>
        <stp/>
        <stp>EM_S_STM07_IS</stp>
        <stp>4</stp>
        <stp>300327.SZ</stp>
        <stp>61</stp>
        <stp>12/31/2011</stp>
        <stp>1</stp>
        <tr r="O1622" s="1"/>
      </tp>
      <tp>
        <v>217194576.31999999</v>
        <stp/>
        <stp>EM_S_STM07_IS</stp>
        <stp>4</stp>
        <stp>002318.SZ</stp>
        <stp>61</stp>
        <stp>12/31/2013</stp>
        <stp>1</stp>
        <tr r="Q789" s="1"/>
      </tp>
      <tp>
        <v>55464073.289999999</v>
        <stp/>
        <stp>EM_S_STM07_IS</stp>
        <stp>4</stp>
        <stp>300328.SZ</stp>
        <stp>61</stp>
        <stp>12/31/2011</stp>
        <stp>1</stp>
        <tr r="O1623" s="1"/>
      </tp>
      <tp>
        <v>20888527.760000002</v>
        <stp/>
        <stp>EM_S_STM07_IS</stp>
        <stp>4</stp>
        <stp>002319.SZ</stp>
        <stp>61</stp>
        <stp>12/31/2013</stp>
        <stp>1</stp>
        <tr r="Q790" s="1"/>
      </tp>
      <tp>
        <v>35820440.909999996</v>
        <stp/>
        <stp>EM_S_STM07_IS</stp>
        <stp>4</stp>
        <stp>300329.SZ</stp>
        <stp>61</stp>
        <stp>12/31/2011</stp>
        <stp>1</stp>
        <tr r="O1624" s="1"/>
      </tp>
      <tp>
        <v>113961768.31</v>
        <stp/>
        <stp>EM_S_STM07_IS</stp>
        <stp>4</stp>
        <stp>002360.SZ</stp>
        <stp>61</stp>
        <stp>12/31/2013</stp>
        <stp>1</stp>
        <tr r="Q831" s="1"/>
      </tp>
      <tp>
        <v>35182075.460000001</v>
        <stp/>
        <stp>EM_S_STM07_IS</stp>
        <stp>4</stp>
        <stp>300350.SZ</stp>
        <stp>61</stp>
        <stp>12/31/2011</stp>
        <stp>1</stp>
        <tr r="O1645" s="1"/>
      </tp>
      <tp>
        <v>63678247.200000003</v>
        <stp/>
        <stp>EM_S_STM07_IS</stp>
        <stp>4</stp>
        <stp>002361.SZ</stp>
        <stp>61</stp>
        <stp>12/31/2013</stp>
        <stp>1</stp>
        <tr r="Q832" s="1"/>
      </tp>
      <tp>
        <v>73851930.170000002</v>
        <stp/>
        <stp>EM_S_STM07_IS</stp>
        <stp>4</stp>
        <stp>300351.SZ</stp>
        <stp>61</stp>
        <stp>12/31/2011</stp>
        <stp>1</stp>
        <tr r="O1646" s="1"/>
      </tp>
      <tp>
        <v>-216371756.19</v>
        <stp/>
        <stp>EM_S_STM07_IS</stp>
        <stp>4</stp>
        <stp>002362.SZ</stp>
        <stp>61</stp>
        <stp>12/31/2013</stp>
        <stp>1</stp>
        <tr r="Q833" s="1"/>
      </tp>
      <tp>
        <v>44769501.530000001</v>
        <stp/>
        <stp>EM_S_STM07_IS</stp>
        <stp>4</stp>
        <stp>300352.SZ</stp>
        <stp>61</stp>
        <stp>12/31/2011</stp>
        <stp>1</stp>
        <tr r="O1647" s="1"/>
      </tp>
      <tp>
        <v>52782324.710000001</v>
        <stp/>
        <stp>EM_S_STM07_IS</stp>
        <stp>4</stp>
        <stp>002363.SZ</stp>
        <stp>61</stp>
        <stp>12/31/2013</stp>
        <stp>1</stp>
        <tr r="Q834" s="1"/>
      </tp>
      <tp>
        <v>37836951.729999997</v>
        <stp/>
        <stp>EM_S_STM07_IS</stp>
        <stp>4</stp>
        <stp>300353.SZ</stp>
        <stp>61</stp>
        <stp>12/31/2011</stp>
        <stp>1</stp>
        <tr r="O1648" s="1"/>
      </tp>
      <tp>
        <v>88948423.400000006</v>
        <stp/>
        <stp>EM_S_STM07_IS</stp>
        <stp>4</stp>
        <stp>002364.SZ</stp>
        <stp>61</stp>
        <stp>12/31/2013</stp>
        <stp>1</stp>
        <tr r="Q835" s="1"/>
      </tp>
      <tp>
        <v>31791627.420000002</v>
        <stp/>
        <stp>EM_S_STM07_IS</stp>
        <stp>4</stp>
        <stp>300354.SZ</stp>
        <stp>61</stp>
        <stp>12/31/2011</stp>
        <stp>1</stp>
        <tr r="O1649" s="1"/>
      </tp>
      <tp>
        <v>23006612.32</v>
        <stp/>
        <stp>EM_S_STM07_IS</stp>
        <stp>4</stp>
        <stp>002365.SZ</stp>
        <stp>61</stp>
        <stp>12/31/2013</stp>
        <stp>1</stp>
        <tr r="Q836" s="1"/>
      </tp>
      <tp>
        <v>81506301.569999993</v>
        <stp/>
        <stp>EM_S_STM07_IS</stp>
        <stp>4</stp>
        <stp>300355.SZ</stp>
        <stp>61</stp>
        <stp>12/31/2011</stp>
        <stp>1</stp>
        <tr r="O1650" s="1"/>
      </tp>
      <tp>
        <v>29148406.600000001</v>
        <stp/>
        <stp>EM_S_STM07_IS</stp>
        <stp>4</stp>
        <stp>002366.SZ</stp>
        <stp>61</stp>
        <stp>12/31/2013</stp>
        <stp>1</stp>
        <tr r="Q837" s="1"/>
      </tp>
      <tp>
        <v>52500991.560000002</v>
        <stp/>
        <stp>EM_S_STM07_IS</stp>
        <stp>4</stp>
        <stp>300356.SZ</stp>
        <stp>61</stp>
        <stp>12/31/2011</stp>
        <stp>1</stp>
        <tr r="O1651" s="1"/>
      </tp>
      <tp>
        <v>277770320.02999997</v>
        <stp/>
        <stp>EM_S_STM07_IS</stp>
        <stp>4</stp>
        <stp>002367.SZ</stp>
        <stp>61</stp>
        <stp>12/31/2013</stp>
        <stp>1</stp>
        <tr r="Q838" s="1"/>
      </tp>
      <tp>
        <v>37264729.240000002</v>
        <stp/>
        <stp>EM_S_STM07_IS</stp>
        <stp>4</stp>
        <stp>300357.SZ</stp>
        <stp>61</stp>
        <stp>12/31/2011</stp>
        <stp>1</stp>
        <tr r="O1652" s="1"/>
      </tp>
      <tp>
        <v>176809800.66</v>
        <stp/>
        <stp>EM_S_STM07_IS</stp>
        <stp>4</stp>
        <stp>002368.SZ</stp>
        <stp>61</stp>
        <stp>12/31/2013</stp>
        <stp>1</stp>
        <tr r="Q839" s="1"/>
      </tp>
      <tp>
        <v>70232425.730000004</v>
        <stp/>
        <stp>EM_S_STM07_IS</stp>
        <stp>4</stp>
        <stp>300358.SZ</stp>
        <stp>61</stp>
        <stp>12/31/2011</stp>
        <stp>1</stp>
        <tr r="O1653" s="1"/>
      </tp>
      <tp>
        <v>89575017.209999993</v>
        <stp/>
        <stp>EM_S_STM07_IS</stp>
        <stp>4</stp>
        <stp>002369.SZ</stp>
        <stp>61</stp>
        <stp>12/31/2013</stp>
        <stp>1</stp>
        <tr r="Q840" s="1"/>
      </tp>
      <tp>
        <v>37177003.030000001</v>
        <stp/>
        <stp>EM_S_STM07_IS</stp>
        <stp>4</stp>
        <stp>300359.SZ</stp>
        <stp>61</stp>
        <stp>12/31/2011</stp>
        <stp>1</stp>
        <tr r="O1654" s="1"/>
      </tp>
      <tp>
        <v>5480181.4900000002</v>
        <stp/>
        <stp>EM_S_STM07_IS</stp>
        <stp>4</stp>
        <stp>002370.SZ</stp>
        <stp>61</stp>
        <stp>12/31/2013</stp>
        <stp>1</stp>
        <tr r="Q841" s="1"/>
      </tp>
      <tp>
        <v>187642274.16999999</v>
        <stp/>
        <stp>EM_S_STM07_IS</stp>
        <stp>4</stp>
        <stp>300340.SZ</stp>
        <stp>61</stp>
        <stp>12/31/2011</stp>
        <stp>1</stp>
        <tr r="O1635" s="1"/>
      </tp>
      <tp>
        <v>103092448.94</v>
        <stp/>
        <stp>EM_S_STM07_IS</stp>
        <stp>4</stp>
        <stp>002371.SZ</stp>
        <stp>61</stp>
        <stp>12/31/2013</stp>
        <stp>1</stp>
        <tr r="Q842" s="1"/>
      </tp>
      <tp>
        <v>49070733.810000002</v>
        <stp/>
        <stp>EM_S_STM07_IS</stp>
        <stp>4</stp>
        <stp>300341.SZ</stp>
        <stp>61</stp>
        <stp>12/31/2011</stp>
        <stp>1</stp>
        <tr r="O1636" s="1"/>
      </tp>
      <tp>
        <v>315672988.12</v>
        <stp/>
        <stp>EM_S_STM07_IS</stp>
        <stp>4</stp>
        <stp>002372.SZ</stp>
        <stp>61</stp>
        <stp>12/31/2013</stp>
        <stp>1</stp>
        <tr r="Q843" s="1"/>
      </tp>
      <tp>
        <v>65660780.560000002</v>
        <stp/>
        <stp>EM_S_STM07_IS</stp>
        <stp>4</stp>
        <stp>300342.SZ</stp>
        <stp>61</stp>
        <stp>12/31/2011</stp>
        <stp>1</stp>
        <tr r="O1637" s="1"/>
      </tp>
      <tp>
        <v>-126992039.61</v>
        <stp/>
        <stp>EM_S_STM07_IS</stp>
        <stp>4</stp>
        <stp>002373.SZ</stp>
        <stp>61</stp>
        <stp>12/31/2013</stp>
        <stp>1</stp>
        <tr r="Q844" s="1"/>
      </tp>
      <tp>
        <v>50898079.259999998</v>
        <stp/>
        <stp>EM_S_STM07_IS</stp>
        <stp>4</stp>
        <stp>300343.SZ</stp>
        <stp>61</stp>
        <stp>12/31/2011</stp>
        <stp>1</stp>
        <tr r="O1638" s="1"/>
      </tp>
      <tp>
        <v>37836354.030000001</v>
        <stp/>
        <stp>EM_S_STM07_IS</stp>
        <stp>4</stp>
        <stp>002374.SZ</stp>
        <stp>61</stp>
        <stp>12/31/2013</stp>
        <stp>1</stp>
        <tr r="Q845" s="1"/>
      </tp>
      <tp>
        <v>60406057.43</v>
        <stp/>
        <stp>EM_S_STM07_IS</stp>
        <stp>4</stp>
        <stp>300344.SZ</stp>
        <stp>61</stp>
        <stp>12/31/2011</stp>
        <stp>1</stp>
        <tr r="O1639" s="1"/>
      </tp>
      <tp>
        <v>894677849.77999997</v>
        <stp/>
        <stp>EM_S_STM07_IS</stp>
        <stp>4</stp>
        <stp>002375.SZ</stp>
        <stp>61</stp>
        <stp>12/31/2013</stp>
        <stp>1</stp>
        <tr r="Q846" s="1"/>
      </tp>
      <tp>
        <v>57909678.960000001</v>
        <stp/>
        <stp>EM_S_STM07_IS</stp>
        <stp>4</stp>
        <stp>300345.SZ</stp>
        <stp>61</stp>
        <stp>12/31/2011</stp>
        <stp>1</stp>
        <tr r="O1640" s="1"/>
      </tp>
      <tp>
        <v>227042984.41999999</v>
        <stp/>
        <stp>EM_S_STM07_IS</stp>
        <stp>4</stp>
        <stp>002376.SZ</stp>
        <stp>61</stp>
        <stp>12/31/2013</stp>
        <stp>1</stp>
        <tr r="Q847" s="1"/>
      </tp>
      <tp>
        <v>177742494.75</v>
        <stp/>
        <stp>EM_S_STM07_IS</stp>
        <stp>4</stp>
        <stp>300346.SZ</stp>
        <stp>61</stp>
        <stp>12/31/2011</stp>
        <stp>1</stp>
        <tr r="O1641" s="1"/>
      </tp>
      <tp>
        <v>17223053.010000002</v>
        <stp/>
        <stp>EM_S_STM07_IS</stp>
        <stp>4</stp>
        <stp>002377.SZ</stp>
        <stp>61</stp>
        <stp>12/31/2013</stp>
        <stp>1</stp>
        <tr r="Q848" s="1"/>
      </tp>
      <tp>
        <v>47791761.590000004</v>
        <stp/>
        <stp>EM_S_STM07_IS</stp>
        <stp>4</stp>
        <stp>300347.SZ</stp>
        <stp>61</stp>
        <stp>12/31/2011</stp>
        <stp>1</stp>
        <tr r="O1642" s="1"/>
      </tp>
      <tp>
        <v>108425701.06999999</v>
        <stp/>
        <stp>EM_S_STM07_IS</stp>
        <stp>4</stp>
        <stp>002378.SZ</stp>
        <stp>61</stp>
        <stp>12/31/2013</stp>
        <stp>1</stp>
        <tr r="Q849" s="1"/>
      </tp>
      <tp>
        <v>36720215.030000001</v>
        <stp/>
        <stp>EM_S_STM07_IS</stp>
        <stp>4</stp>
        <stp>300348.SZ</stp>
        <stp>61</stp>
        <stp>12/31/2011</stp>
        <stp>1</stp>
        <tr r="O1643" s="1"/>
      </tp>
      <tp>
        <v>7410227.0499999998</v>
        <stp/>
        <stp>EM_S_STM07_IS</stp>
        <stp>4</stp>
        <stp>002379.SZ</stp>
        <stp>61</stp>
        <stp>12/31/2013</stp>
        <stp>1</stp>
        <tr r="Q850" s="1"/>
      </tp>
      <tp>
        <v>55294663.149999999</v>
        <stp/>
        <stp>EM_S_STM07_IS</stp>
        <stp>4</stp>
        <stp>300349.SZ</stp>
        <stp>61</stp>
        <stp>12/31/2011</stp>
        <stp>1</stp>
        <tr r="O1644" s="1"/>
      </tp>
      <tp>
        <v>144115088.86000001</v>
        <stp/>
        <stp>EM_S_STM07_IS</stp>
        <stp>4</stp>
        <stp>002340.SZ</stp>
        <stp>61</stp>
        <stp>12/31/2013</stp>
        <stp>1</stp>
        <tr r="Q811" s="1"/>
      </tp>
      <tp>
        <v>40901641.850000001</v>
        <stp/>
        <stp>EM_S_STM07_IS</stp>
        <stp>4</stp>
        <stp>300370.SZ</stp>
        <stp>61</stp>
        <stp>12/31/2011</stp>
        <stp>1</stp>
        <tr r="O1664" s="1"/>
      </tp>
      <tp>
        <v>108462073.66</v>
        <stp/>
        <stp>EM_S_STM07_IS</stp>
        <stp>4</stp>
        <stp>002341.SZ</stp>
        <stp>61</stp>
        <stp>12/31/2013</stp>
        <stp>1</stp>
        <tr r="Q812" s="1"/>
      </tp>
      <tp>
        <v>46249212.130000003</v>
        <stp/>
        <stp>EM_S_STM07_IS</stp>
        <stp>4</stp>
        <stp>300371.SZ</stp>
        <stp>61</stp>
        <stp>12/31/2011</stp>
        <stp>1</stp>
        <tr r="O1665" s="1"/>
      </tp>
      <tp>
        <v>70190876.069999993</v>
        <stp/>
        <stp>EM_S_STM07_IS</stp>
        <stp>4</stp>
        <stp>002342.SZ</stp>
        <stp>61</stp>
        <stp>12/31/2013</stp>
        <stp>1</stp>
        <tr r="Q813" s="1"/>
      </tp>
      <tp>
        <v>56066288.859999999</v>
        <stp/>
        <stp>EM_S_STM07_IS</stp>
        <stp>4</stp>
        <stp>300372.SZ</stp>
        <stp>61</stp>
        <stp>12/31/2011</stp>
        <stp>1</stp>
        <tr r="O1666" s="1"/>
      </tp>
      <tp>
        <v>52323217.530000001</v>
        <stp/>
        <stp>EM_S_STM07_IS</stp>
        <stp>4</stp>
        <stp>002343.SZ</stp>
        <stp>61</stp>
        <stp>12/31/2013</stp>
        <stp>1</stp>
        <tr r="Q814" s="1"/>
      </tp>
      <tp>
        <v>59194745.390000001</v>
        <stp/>
        <stp>EM_S_STM07_IS</stp>
        <stp>4</stp>
        <stp>300373.SZ</stp>
        <stp>61</stp>
        <stp>12/31/2011</stp>
        <stp>1</stp>
        <tr r="O1667" s="1"/>
      </tp>
      <tp>
        <v>1039004364.46</v>
        <stp/>
        <stp>EM_S_STM07_IS</stp>
        <stp>4</stp>
        <stp>002344.SZ</stp>
        <stp>61</stp>
        <stp>12/31/2013</stp>
        <stp>1</stp>
        <tr r="Q815" s="1"/>
      </tp>
      <tp>
        <v>50897596.670000002</v>
        <stp/>
        <stp>EM_S_STM07_IS</stp>
        <stp>4</stp>
        <stp>300374.SZ</stp>
        <stp>61</stp>
        <stp>12/31/2011</stp>
        <stp>1</stp>
        <tr r="O1668" s="1"/>
      </tp>
      <tp>
        <v>175922949.87</v>
        <stp/>
        <stp>EM_S_STM07_IS</stp>
        <stp>4</stp>
        <stp>002345.SZ</stp>
        <stp>61</stp>
        <stp>12/31/2013</stp>
        <stp>1</stp>
        <tr r="Q816" s="1"/>
      </tp>
      <tp>
        <v>70236007.519999996</v>
        <stp/>
        <stp>EM_S_STM07_IS</stp>
        <stp>4</stp>
        <stp>300375.SZ</stp>
        <stp>61</stp>
        <stp>12/31/2011</stp>
        <stp>1</stp>
        <tr r="O1669" s="1"/>
      </tp>
      <tp>
        <v>3968846.91</v>
        <stp/>
        <stp>EM_S_STM07_IS</stp>
        <stp>4</stp>
        <stp>002346.SZ</stp>
        <stp>61</stp>
        <stp>12/31/2013</stp>
        <stp>1</stp>
        <tr r="Q817" s="1"/>
      </tp>
      <tp>
        <v>127831126.08</v>
        <stp/>
        <stp>EM_S_STM07_IS</stp>
        <stp>4</stp>
        <stp>300376.SZ</stp>
        <stp>61</stp>
        <stp>12/31/2011</stp>
        <stp>1</stp>
        <tr r="O1670" s="1"/>
      </tp>
      <tp>
        <v>14527341.289999999</v>
        <stp/>
        <stp>EM_S_STM07_IS</stp>
        <stp>4</stp>
        <stp>002347.SZ</stp>
        <stp>61</stp>
        <stp>12/31/2013</stp>
        <stp>1</stp>
        <tr r="Q818" s="1"/>
      </tp>
      <tp>
        <v>34038124.289999999</v>
        <stp/>
        <stp>EM_S_STM07_IS</stp>
        <stp>4</stp>
        <stp>300377.SZ</stp>
        <stp>61</stp>
        <stp>12/31/2011</stp>
        <stp>1</stp>
        <tr r="O1671" s="1"/>
      </tp>
      <tp>
        <v>65164113.210000001</v>
        <stp/>
        <stp>EM_S_STM07_IS</stp>
        <stp>4</stp>
        <stp>002348.SZ</stp>
        <stp>61</stp>
        <stp>12/31/2013</stp>
        <stp>1</stp>
        <tr r="Q819" s="1"/>
      </tp>
      <tp>
        <v>94477442.370000005</v>
        <stp/>
        <stp>EM_S_STM07_IS</stp>
        <stp>4</stp>
        <stp>300378.SZ</stp>
        <stp>61</stp>
        <stp>12/31/2011</stp>
        <stp>1</stp>
        <tr r="O1672" s="1"/>
      </tp>
      <tp>
        <v>35597156.399999999</v>
        <stp/>
        <stp>EM_S_STM07_IS</stp>
        <stp>4</stp>
        <stp>002349.SZ</stp>
        <stp>61</stp>
        <stp>12/31/2013</stp>
        <stp>1</stp>
        <tr r="Q820" s="1"/>
      </tp>
      <tp>
        <v>39053097.920000002</v>
        <stp/>
        <stp>EM_S_STM07_IS</stp>
        <stp>4</stp>
        <stp>300379.SZ</stp>
        <stp>61</stp>
        <stp>12/31/2011</stp>
        <stp>1</stp>
        <tr r="O1673" s="1"/>
      </tp>
      <tp>
        <v>61451048</v>
        <stp/>
        <stp>EM_S_STM07_IS</stp>
        <stp>4</stp>
        <stp>002350.SZ</stp>
        <stp>61</stp>
        <stp>12/31/2013</stp>
        <stp>1</stp>
        <tr r="Q821" s="1"/>
      </tp>
      <tp>
        <v>75798147.129999995</v>
        <stp/>
        <stp>EM_S_STM07_IS</stp>
        <stp>4</stp>
        <stp>300360.SZ</stp>
        <stp>61</stp>
        <stp>12/31/2011</stp>
        <stp>1</stp>
        <tr r="O1655" s="1"/>
      </tp>
      <tp>
        <v>85134376.489999995</v>
        <stp/>
        <stp>EM_S_STM07_IS</stp>
        <stp>4</stp>
        <stp>002351.SZ</stp>
        <stp>61</stp>
        <stp>12/31/2013</stp>
        <stp>1</stp>
        <tr r="Q822" s="1"/>
      </tp>
      <tp>
        <v>40280988.950000003</v>
        <stp/>
        <stp>EM_S_STM07_IS</stp>
        <stp>4</stp>
        <stp>002352.SZ</stp>
        <stp>61</stp>
        <stp>12/31/2013</stp>
        <stp>1</stp>
        <tr r="Q823" s="1"/>
      </tp>
      <tp>
        <v>30723364.57</v>
        <stp/>
        <stp>EM_S_STM07_IS</stp>
        <stp>4</stp>
        <stp>300362.SZ</stp>
        <stp>61</stp>
        <stp>12/31/2011</stp>
        <stp>1</stp>
        <tr r="O1656" s="1"/>
      </tp>
      <tp>
        <v>985191332.53999996</v>
        <stp/>
        <stp>EM_S_STM07_IS</stp>
        <stp>4</stp>
        <stp>002353.SZ</stp>
        <stp>61</stp>
        <stp>12/31/2013</stp>
        <stp>1</stp>
        <tr r="Q824" s="1"/>
      </tp>
      <tp>
        <v>62395123.990000002</v>
        <stp/>
        <stp>EM_S_STM07_IS</stp>
        <stp>4</stp>
        <stp>300363.SZ</stp>
        <stp>61</stp>
        <stp>12/31/2011</stp>
        <stp>1</stp>
        <tr r="O1657" s="1"/>
      </tp>
      <tp>
        <v>11075527.08</v>
        <stp/>
        <stp>EM_S_STM07_IS</stp>
        <stp>4</stp>
        <stp>002354.SZ</stp>
        <stp>61</stp>
        <stp>12/31/2013</stp>
        <stp>1</stp>
        <tr r="Q825" s="1"/>
      </tp>
      <tp>
        <v>49151747.710000001</v>
        <stp/>
        <stp>EM_S_STM07_IS</stp>
        <stp>4</stp>
        <stp>300364.SZ</stp>
        <stp>61</stp>
        <stp>12/31/2011</stp>
        <stp>1</stp>
        <tr r="O1658" s="1"/>
      </tp>
      <tp>
        <v>69937893.489999995</v>
        <stp/>
        <stp>EM_S_STM07_IS</stp>
        <stp>4</stp>
        <stp>002355.SZ</stp>
        <stp>61</stp>
        <stp>12/31/2013</stp>
        <stp>1</stp>
        <tr r="Q826" s="1"/>
      </tp>
      <tp>
        <v>41160235.390000001</v>
        <stp/>
        <stp>EM_S_STM07_IS</stp>
        <stp>4</stp>
        <stp>300365.SZ</stp>
        <stp>61</stp>
        <stp>12/31/2011</stp>
        <stp>1</stp>
        <tr r="O1659" s="1"/>
      </tp>
      <tp>
        <v>21562872.199999999</v>
        <stp/>
        <stp>EM_S_STM07_IS</stp>
        <stp>4</stp>
        <stp>002356.SZ</stp>
        <stp>61</stp>
        <stp>12/31/2013</stp>
        <stp>1</stp>
        <tr r="Q827" s="1"/>
      </tp>
      <tp>
        <v>35029465.93</v>
        <stp/>
        <stp>EM_S_STM07_IS</stp>
        <stp>4</stp>
        <stp>300366.SZ</stp>
        <stp>61</stp>
        <stp>12/31/2011</stp>
        <stp>1</stp>
        <tr r="O1660" s="1"/>
      </tp>
      <tp>
        <v>68311458.159999996</v>
        <stp/>
        <stp>EM_S_STM07_IS</stp>
        <stp>4</stp>
        <stp>002357.SZ</stp>
        <stp>61</stp>
        <stp>12/31/2013</stp>
        <stp>1</stp>
        <tr r="Q828" s="1"/>
      </tp>
      <tp>
        <v>54314011.280000001</v>
        <stp/>
        <stp>EM_S_STM07_IS</stp>
        <stp>4</stp>
        <stp>300367.SZ</stp>
        <stp>61</stp>
        <stp>12/31/2011</stp>
        <stp>1</stp>
        <tr r="O1661" s="1"/>
      </tp>
      <tp>
        <v>259820306.49000001</v>
        <stp/>
        <stp>EM_S_STM07_IS</stp>
        <stp>4</stp>
        <stp>002358.SZ</stp>
        <stp>61</stp>
        <stp>12/31/2013</stp>
        <stp>1</stp>
        <tr r="Q829" s="1"/>
      </tp>
      <tp>
        <v>45246795.649999999</v>
        <stp/>
        <stp>EM_S_STM07_IS</stp>
        <stp>4</stp>
        <stp>300368.SZ</stp>
        <stp>61</stp>
        <stp>12/31/2011</stp>
        <stp>1</stp>
        <tr r="O1662" s="1"/>
      </tp>
      <tp>
        <v>2931410.02</v>
        <stp/>
        <stp>EM_S_STM07_IS</stp>
        <stp>4</stp>
        <stp>002359.SZ</stp>
        <stp>61</stp>
        <stp>12/31/2013</stp>
        <stp>1</stp>
        <tr r="Q830" s="1"/>
      </tp>
      <tp>
        <v>93020678.189999998</v>
        <stp/>
        <stp>EM_S_STM07_IS</stp>
        <stp>4</stp>
        <stp>300369.SZ</stp>
        <stp>61</stp>
        <stp>12/31/2011</stp>
        <stp>1</stp>
        <tr r="O1663" s="1"/>
      </tp>
      <tp>
        <v>261953124.78</v>
        <stp/>
        <stp>EM_S_STM07_IS</stp>
        <stp>4</stp>
        <stp>600380.SH</stp>
        <stp>61</stp>
        <stp>12/31/2011</stp>
        <stp>1</stp>
        <tr r="O2200" s="1"/>
      </tp>
      <tp>
        <v>92611641.849999994</v>
        <stp/>
        <stp>EM_S_STM07_IS</stp>
        <stp>4</stp>
        <stp>600381.SH</stp>
        <stp>61</stp>
        <stp>12/31/2011</stp>
        <stp>1</stp>
        <tr r="O2201" s="1"/>
      </tp>
      <tp>
        <v>183749088.19</v>
        <stp/>
        <stp>EM_S_STM07_IS</stp>
        <stp>4</stp>
        <stp>600382.SH</stp>
        <stp>61</stp>
        <stp>12/31/2011</stp>
        <stp>1</stp>
        <tr r="O2202" s="1"/>
      </tp>
      <tp>
        <v>3017226801.4899998</v>
        <stp/>
        <stp>EM_S_STM07_IS</stp>
        <stp>4</stp>
        <stp>600383.SH</stp>
        <stp>61</stp>
        <stp>12/31/2011</stp>
        <stp>1</stp>
        <tr r="O2203" s="1"/>
      </tp>
      <tp>
        <v>-19861000.329999998</v>
        <stp/>
        <stp>EM_S_STM07_IS</stp>
        <stp>4</stp>
        <stp>600385.SH</stp>
        <stp>61</stp>
        <stp>12/31/2011</stp>
        <stp>1</stp>
        <tr r="O2204" s="1"/>
      </tp>
      <tp>
        <v>176237265.69</v>
        <stp/>
        <stp>EM_S_STM07_IS</stp>
        <stp>4</stp>
        <stp>600386.SH</stp>
        <stp>61</stp>
        <stp>12/31/2011</stp>
        <stp>1</stp>
        <tr r="O2205" s="1"/>
      </tp>
      <tp>
        <v>8793285.25</v>
        <stp/>
        <stp>EM_S_STM07_IS</stp>
        <stp>4</stp>
        <stp>600387.SH</stp>
        <stp>61</stp>
        <stp>12/31/2011</stp>
        <stp>1</stp>
        <tr r="O2206" s="1"/>
      </tp>
      <tp>
        <v>252006531.56999999</v>
        <stp/>
        <stp>EM_S_STM07_IS</stp>
        <stp>4</stp>
        <stp>600388.SH</stp>
        <stp>61</stp>
        <stp>12/31/2011</stp>
        <stp>1</stp>
        <tr r="O2207" s="1"/>
      </tp>
      <tp>
        <v>276359304.14999998</v>
        <stp/>
        <stp>EM_S_STM07_IS</stp>
        <stp>4</stp>
        <stp>601388.SH</stp>
        <stp>61</stp>
        <stp>12/31/2010</stp>
        <stp>1</stp>
        <tr r="N2761" s="1"/>
      </tp>
      <tp>
        <v>5053816.66</v>
        <stp/>
        <stp>EM_S_STM07_IS</stp>
        <stp>4</stp>
        <stp>600389.SH</stp>
        <stp>61</stp>
        <stp>12/31/2011</stp>
        <stp>1</stp>
        <tr r="O2208" s="1"/>
      </tp>
      <tp>
        <v>50290511.659999996</v>
        <stp/>
        <stp>EM_S_STM07_IS</stp>
        <stp>4</stp>
        <stp>603389.SH</stp>
        <stp>61</stp>
        <stp>12/31/2012</stp>
        <stp>1</stp>
        <tr r="P2946" s="1"/>
      </tp>
      <tp>
        <v>-86955991.230000004</v>
        <stp/>
        <stp>EM_S_STM07_IS</stp>
        <stp>4</stp>
        <stp>600390.SH</stp>
        <stp>61</stp>
        <stp>12/31/2011</stp>
        <stp>1</stp>
        <tr r="O2209" s="1"/>
      </tp>
      <tp>
        <v>7488486000</v>
        <stp/>
        <stp>EM_S_STM07_IS</stp>
        <stp>4</stp>
        <stp>601390.SH</stp>
        <stp>61</stp>
        <stp>12/31/2010</stp>
        <stp>1</stp>
        <tr r="N2762" s="1"/>
      </tp>
      <tp>
        <v>47099935.850000001</v>
        <stp/>
        <stp>EM_S_STM07_IS</stp>
        <stp>4</stp>
        <stp>600391.SH</stp>
        <stp>61</stp>
        <stp>12/31/2011</stp>
        <stp>1</stp>
        <tr r="O2210" s="1"/>
      </tp>
      <tp>
        <v>-178078878.02000001</v>
        <stp/>
        <stp>EM_S_STM07_IS</stp>
        <stp>4</stp>
        <stp>600392.SH</stp>
        <stp>61</stp>
        <stp>12/31/2011</stp>
        <stp>1</stp>
        <tr r="O2211" s="1"/>
      </tp>
      <tp>
        <v>11279715.98</v>
        <stp/>
        <stp>EM_S_STM07_IS</stp>
        <stp>4</stp>
        <stp>600393.SH</stp>
        <stp>61</stp>
        <stp>12/31/2011</stp>
        <stp>1</stp>
        <tr r="O2212" s="1"/>
      </tp>
      <tp>
        <v>112427700</v>
        <stp/>
        <stp>EM_S_STM07_IS</stp>
        <stp>4</stp>
        <stp>603393.SH</stp>
        <stp>61</stp>
        <stp>12/31/2012</stp>
        <stp>1</stp>
        <tr r="P2947" s="1"/>
      </tp>
      <tp>
        <v>1704982092.0799999</v>
        <stp/>
        <stp>EM_S_STM07_IS</stp>
        <stp>4</stp>
        <stp>600395.SH</stp>
        <stp>61</stp>
        <stp>12/31/2011</stp>
        <stp>1</stp>
        <tr r="O2213" s="1"/>
      </tp>
      <tp>
        <v>123161617.06</v>
        <stp/>
        <stp>EM_S_STM07_IS</stp>
        <stp>4</stp>
        <stp>600396.SH</stp>
        <stp>61</stp>
        <stp>12/31/2011</stp>
        <stp>1</stp>
        <tr r="O2214" s="1"/>
      </tp>
      <tp>
        <v>29327108.850000001</v>
        <stp/>
        <stp>EM_S_STM07_IS</stp>
        <stp>4</stp>
        <stp>600397.SH</stp>
        <stp>61</stp>
        <stp>12/31/2011</stp>
        <stp>1</stp>
        <tr r="O2215" s="1"/>
      </tp>
      <tp>
        <v>103013566.15000001</v>
        <stp/>
        <stp>EM_S_STM07_IS</stp>
        <stp>4</stp>
        <stp>600398.SH</stp>
        <stp>61</stp>
        <stp>12/31/2011</stp>
        <stp>1</stp>
        <tr r="O2216" s="1"/>
      </tp>
      <tp>
        <v>165156000000</v>
        <stp/>
        <stp>EM_S_STM07_IS</stp>
        <stp>4</stp>
        <stp>601398.SH</stp>
        <stp>61</stp>
        <stp>12/31/2010</stp>
        <stp>1</stp>
        <tr r="N2763" s="1"/>
      </tp>
      <tp>
        <v>48508354.619999997</v>
        <stp/>
        <stp>EM_S_STM07_IS</stp>
        <stp>4</stp>
        <stp>603398.SH</stp>
        <stp>61</stp>
        <stp>12/31/2012</stp>
        <stp>1</stp>
        <tr r="P2948" s="1"/>
      </tp>
      <tp>
        <v>25627447.510000002</v>
        <stp/>
        <stp>EM_S_STM07_IS</stp>
        <stp>4</stp>
        <stp>600399.SH</stp>
        <stp>61</stp>
        <stp>12/31/2011</stp>
        <stp>1</stp>
        <tr r="O2217" s="1"/>
      </tp>
      <tp>
        <v>90058649.620000005</v>
        <stp/>
        <stp>EM_S_STM07_IS</stp>
        <stp>4</stp>
        <stp>603399.SH</stp>
        <stp>61</stp>
        <stp>12/31/2012</stp>
        <stp>1</stp>
        <tr r="P2949" s="1"/>
      </tp>
      <tp>
        <v>101742497.87</v>
        <stp/>
        <stp>EM_S_STM07_IS</stp>
        <stp>4</stp>
        <stp>600360.SH</stp>
        <stp>61</stp>
        <stp>12/31/2011</stp>
        <stp>1</stp>
        <tr r="O2182" s="1"/>
      </tp>
      <tp>
        <v>57578445.200000003</v>
        <stp/>
        <stp>EM_S_STM07_IS</stp>
        <stp>4</stp>
        <stp>600361.SH</stp>
        <stp>61</stp>
        <stp>12/31/2011</stp>
        <stp>1</stp>
        <tr r="O2183" s="1"/>
      </tp>
      <tp>
        <v>6549449240</v>
        <stp/>
        <stp>EM_S_STM07_IS</stp>
        <stp>4</stp>
        <stp>600362.SH</stp>
        <stp>61</stp>
        <stp>12/31/2011</stp>
        <stp>1</stp>
        <tr r="O2184" s="1"/>
      </tp>
      <tp>
        <v>91039702.019999996</v>
        <stp/>
        <stp>EM_S_STM07_IS</stp>
        <stp>4</stp>
        <stp>600363.SH</stp>
        <stp>61</stp>
        <stp>12/31/2011</stp>
        <stp>1</stp>
        <tr r="O2185" s="1"/>
      </tp>
      <tp>
        <v>3905314.38</v>
        <stp/>
        <stp>EM_S_STM07_IS</stp>
        <stp>4</stp>
        <stp>600365.SH</stp>
        <stp>61</stp>
        <stp>12/31/2011</stp>
        <stp>1</stp>
        <tr r="O2186" s="1"/>
      </tp>
      <tp>
        <v>661444712.50999999</v>
        <stp/>
        <stp>EM_S_STM07_IS</stp>
        <stp>4</stp>
        <stp>600366.SH</stp>
        <stp>61</stp>
        <stp>12/31/2011</stp>
        <stp>1</stp>
        <tr r="O2187" s="1"/>
      </tp>
      <tp>
        <v>426716910.81</v>
        <stp/>
        <stp>EM_S_STM07_IS</stp>
        <stp>4</stp>
        <stp>603366.SH</stp>
        <stp>61</stp>
        <stp>12/31/2012</stp>
        <stp>1</stp>
        <tr r="P2942" s="1"/>
      </tp>
      <tp>
        <v>78580428.430000007</v>
        <stp/>
        <stp>EM_S_STM07_IS</stp>
        <stp>4</stp>
        <stp>600367.SH</stp>
        <stp>61</stp>
        <stp>12/31/2011</stp>
        <stp>1</stp>
        <tr r="O2188" s="1"/>
      </tp>
      <tp>
        <v>243339355.41</v>
        <stp/>
        <stp>EM_S_STM07_IS</stp>
        <stp>4</stp>
        <stp>600368.SH</stp>
        <stp>61</stp>
        <stp>12/31/2011</stp>
        <stp>1</stp>
        <tr r="O2189" s="1"/>
      </tp>
      <tp>
        <v>152672571</v>
        <stp/>
        <stp>EM_S_STM07_IS</stp>
        <stp>4</stp>
        <stp>601368.SH</stp>
        <stp>61</stp>
        <stp>12/31/2010</stp>
        <stp>1</stp>
        <tr r="N2757" s="1"/>
      </tp>
      <tp>
        <v>104354454.13</v>
        <stp/>
        <stp>EM_S_STM07_IS</stp>
        <stp>4</stp>
        <stp>603368.SH</stp>
        <stp>61</stp>
        <stp>12/31/2012</stp>
        <stp>1</stp>
        <tr r="P2943" s="1"/>
      </tp>
      <tp>
        <v>262675208.25999999</v>
        <stp/>
        <stp>EM_S_STM07_IS</stp>
        <stp>4</stp>
        <stp>600369.SH</stp>
        <stp>61</stp>
        <stp>12/31/2011</stp>
        <stp>1</stp>
        <tr r="O2190" s="1"/>
      </tp>
      <tp>
        <v>664670510.51999998</v>
        <stp/>
        <stp>EM_S_STM07_IS</stp>
        <stp>4</stp>
        <stp>601369.SH</stp>
        <stp>61</stp>
        <stp>12/31/2010</stp>
        <stp>1</stp>
        <tr r="N2758" s="1"/>
      </tp>
      <tp>
        <v>676679043.13</v>
        <stp/>
        <stp>EM_S_STM07_IS</stp>
        <stp>4</stp>
        <stp>603369.SH</stp>
        <stp>61</stp>
        <stp>12/31/2012</stp>
        <stp>1</stp>
        <tr r="P2944" s="1"/>
      </tp>
      <tp>
        <v>33012543.43</v>
        <stp/>
        <stp>EM_S_STM07_IS</stp>
        <stp>4</stp>
        <stp>600370.SH</stp>
        <stp>61</stp>
        <stp>12/31/2011</stp>
        <stp>1</stp>
        <tr r="O2191" s="1"/>
      </tp>
      <tp>
        <v>80037687.549999997</v>
        <stp/>
        <stp>EM_S_STM07_IS</stp>
        <stp>4</stp>
        <stp>600371.SH</stp>
        <stp>61</stp>
        <stp>12/31/2011</stp>
        <stp>1</stp>
        <tr r="O2192" s="1"/>
      </tp>
      <tp>
        <v>410865251.62</v>
        <stp/>
        <stp>EM_S_STM07_IS</stp>
        <stp>4</stp>
        <stp>600372.SH</stp>
        <stp>61</stp>
        <stp>12/31/2011</stp>
        <stp>1</stp>
        <tr r="O2193" s="1"/>
      </tp>
      <tp>
        <v>483027144.91000003</v>
        <stp/>
        <stp>EM_S_STM07_IS</stp>
        <stp>4</stp>
        <stp>600373.SH</stp>
        <stp>61</stp>
        <stp>12/31/2011</stp>
        <stp>1</stp>
        <tr r="O2194" s="1"/>
      </tp>
      <tp>
        <v>504862776.19999999</v>
        <stp/>
        <stp>EM_S_STM07_IS</stp>
        <stp>4</stp>
        <stp>600375.SH</stp>
        <stp>61</stp>
        <stp>12/31/2011</stp>
        <stp>1</stp>
        <tr r="O2195" s="1"/>
      </tp>
      <tp>
        <v>513935114.31</v>
        <stp/>
        <stp>EM_S_STM07_IS</stp>
        <stp>4</stp>
        <stp>601375.SH</stp>
        <stp>61</stp>
        <stp>12/31/2010</stp>
        <stp>1</stp>
        <tr r="N2759" s="1"/>
      </tp>
      <tp>
        <v>1876684051.52</v>
        <stp/>
        <stp>EM_S_STM07_IS</stp>
        <stp>4</stp>
        <stp>600376.SH</stp>
        <stp>61</stp>
        <stp>12/31/2011</stp>
        <stp>1</stp>
        <tr r="O2196" s="1"/>
      </tp>
      <tp>
        <v>2429750207</v>
        <stp/>
        <stp>EM_S_STM07_IS</stp>
        <stp>4</stp>
        <stp>600377.SH</stp>
        <stp>61</stp>
        <stp>12/31/2011</stp>
        <stp>1</stp>
        <tr r="O2197" s="1"/>
      </tp>
      <tp>
        <v>787215964.16999996</v>
        <stp/>
        <stp>EM_S_STM07_IS</stp>
        <stp>4</stp>
        <stp>601377.SH</stp>
        <stp>61</stp>
        <stp>12/31/2010</stp>
        <stp>1</stp>
        <tr r="N2760" s="1"/>
      </tp>
      <tp>
        <v>191439887.62</v>
        <stp/>
        <stp>EM_S_STM07_IS</stp>
        <stp>4</stp>
        <stp>603377.SH</stp>
        <stp>61</stp>
        <stp>12/31/2012</stp>
        <stp>1</stp>
        <tr r="P2945" s="1"/>
      </tp>
      <tp>
        <v>61235152.579999998</v>
        <stp/>
        <stp>EM_S_STM07_IS</stp>
        <stp>4</stp>
        <stp>600378.SH</stp>
        <stp>61</stp>
        <stp>12/31/2011</stp>
        <stp>1</stp>
        <tr r="O2198" s="1"/>
      </tp>
      <tp>
        <v>3878445.69</v>
        <stp/>
        <stp>EM_S_STM07_IS</stp>
        <stp>4</stp>
        <stp>600379.SH</stp>
        <stp>61</stp>
        <stp>12/31/2011</stp>
        <stp>1</stp>
        <tr r="O2199" s="1"/>
      </tp>
      <tp>
        <v>1357969727.6400001</v>
        <stp/>
        <stp>EM_S_STM07_IS</stp>
        <stp>4</stp>
        <stp>600340.SH</stp>
        <stp>61</stp>
        <stp>12/31/2011</stp>
        <stp>1</stp>
        <tr r="O2168" s="1"/>
      </tp>
      <tp>
        <v>55201744.890000001</v>
        <stp/>
        <stp>EM_S_STM07_IS</stp>
        <stp>4</stp>
        <stp>600343.SH</stp>
        <stp>61</stp>
        <stp>12/31/2011</stp>
        <stp>1</stp>
        <tr r="O2169" s="1"/>
      </tp>
      <tp>
        <v>99524317.340000004</v>
        <stp/>
        <stp>EM_S_STM07_IS</stp>
        <stp>4</stp>
        <stp>600345.SH</stp>
        <stp>61</stp>
        <stp>12/31/2011</stp>
        <stp>1</stp>
        <tr r="O2170" s="1"/>
      </tp>
      <tp>
        <v>-73973172.060000002</v>
        <stp/>
        <stp>EM_S_STM07_IS</stp>
        <stp>4</stp>
        <stp>600346.SH</stp>
        <stp>61</stp>
        <stp>12/31/2011</stp>
        <stp>1</stp>
        <tr r="O2171" s="1"/>
      </tp>
      <tp>
        <v>2810593913.9000001</v>
        <stp/>
        <stp>EM_S_STM07_IS</stp>
        <stp>4</stp>
        <stp>600348.SH</stp>
        <stp>61</stp>
        <stp>12/31/2011</stp>
        <stp>1</stp>
        <tr r="O2172" s="1"/>
      </tp>
      <tp>
        <v>1977465348</v>
        <stp/>
        <stp>EM_S_STM07_IS</stp>
        <stp>4</stp>
        <stp>600350.SH</stp>
        <stp>61</stp>
        <stp>12/31/2011</stp>
        <stp>1</stp>
        <tr r="O2173" s="1"/>
      </tp>
      <tp>
        <v>186430628</v>
        <stp/>
        <stp>EM_S_STM07_IS</stp>
        <stp>4</stp>
        <stp>600351.SH</stp>
        <stp>61</stp>
        <stp>12/31/2011</stp>
        <stp>1</stp>
        <tr r="O2174" s="1"/>
      </tp>
      <tp>
        <v>810854555.91999996</v>
        <stp/>
        <stp>EM_S_STM07_IS</stp>
        <stp>4</stp>
        <stp>600352.SH</stp>
        <stp>61</stp>
        <stp>12/31/2011</stp>
        <stp>1</stp>
        <tr r="O2175" s="1"/>
      </tp>
      <tp>
        <v>2943808.7</v>
        <stp/>
        <stp>EM_S_STM07_IS</stp>
        <stp>4</stp>
        <stp>600353.SH</stp>
        <stp>61</stp>
        <stp>12/31/2011</stp>
        <stp>1</stp>
        <tr r="O2176" s="1"/>
      </tp>
      <tp>
        <v>15657669.48</v>
        <stp/>
        <stp>EM_S_STM07_IS</stp>
        <stp>4</stp>
        <stp>600354.SH</stp>
        <stp>61</stp>
        <stp>12/31/2011</stp>
        <stp>1</stp>
        <tr r="O2177" s="1"/>
      </tp>
      <tp>
        <v>60304588.859999999</v>
        <stp/>
        <stp>EM_S_STM07_IS</stp>
        <stp>4</stp>
        <stp>600355.SH</stp>
        <stp>61</stp>
        <stp>12/31/2011</stp>
        <stp>1</stp>
        <tr r="O2178" s="1"/>
      </tp>
      <tp>
        <v>330744192.79000002</v>
        <stp/>
        <stp>EM_S_STM07_IS</stp>
        <stp>4</stp>
        <stp>603355.SH</stp>
        <stp>61</stp>
        <stp>12/31/2012</stp>
        <stp>1</stp>
        <tr r="P2941" s="1"/>
      </tp>
      <tp>
        <v>88223257.209999993</v>
        <stp/>
        <stp>EM_S_STM07_IS</stp>
        <stp>4</stp>
        <stp>600356.SH</stp>
        <stp>61</stp>
        <stp>12/31/2011</stp>
        <stp>1</stp>
        <tr r="O2179" s="1"/>
      </tp>
      <tp>
        <v>-62340242.640000001</v>
        <stp/>
        <stp>EM_S_STM07_IS</stp>
        <stp>4</stp>
        <stp>600358.SH</stp>
        <stp>61</stp>
        <stp>12/31/2011</stp>
        <stp>1</stp>
        <tr r="O2180" s="1"/>
      </tp>
      <tp>
        <v>-643021805.65999997</v>
        <stp/>
        <stp>EM_S_STM07_IS</stp>
        <stp>4</stp>
        <stp>600359.SH</stp>
        <stp>61</stp>
        <stp>12/31/2011</stp>
        <stp>1</stp>
        <tr r="O2181" s="1"/>
      </tp>
      <tp>
        <v>30294335</v>
        <stp/>
        <stp>EM_S_STM07_IS</stp>
        <stp>4</stp>
        <stp>600320.SH</stp>
        <stp>61</stp>
        <stp>12/31/2011</stp>
        <stp>1</stp>
        <tr r="O2150" s="1"/>
      </tp>
      <tp>
        <v>4248972.55</v>
        <stp/>
        <stp>EM_S_STM07_IS</stp>
        <stp>4</stp>
        <stp>600321.SH</stp>
        <stp>61</stp>
        <stp>12/31/2011</stp>
        <stp>1</stp>
        <tr r="O2151" s="1"/>
      </tp>
      <tp>
        <v>267888908.91</v>
        <stp/>
        <stp>EM_S_STM07_IS</stp>
        <stp>4</stp>
        <stp>600322.SH</stp>
        <stp>61</stp>
        <stp>12/31/2011</stp>
        <stp>1</stp>
        <tr r="O2152" s="1"/>
      </tp>
      <tp>
        <v>38774001.859999999</v>
        <stp/>
        <stp>EM_S_STM07_IS</stp>
        <stp>4</stp>
        <stp>603322.SH</stp>
        <stp>61</stp>
        <stp>12/31/2012</stp>
        <stp>1</stp>
        <tr r="P2934" s="1"/>
      </tp>
      <tp>
        <v>150080265.72</v>
        <stp/>
        <stp>EM_S_STM07_IS</stp>
        <stp>4</stp>
        <stp>600323.SH</stp>
        <stp>61</stp>
        <stp>12/31/2011</stp>
        <stp>1</stp>
        <tr r="O2153" s="1"/>
      </tp>
      <tp>
        <v>863683000</v>
        <stp/>
        <stp>EM_S_STM07_IS</stp>
        <stp>4</stp>
        <stp>603323.SH</stp>
        <stp>61</stp>
        <stp>12/31/2012</stp>
        <stp>1</stp>
        <tr r="P2935" s="1"/>
      </tp>
      <tp>
        <v>770053243.96000004</v>
        <stp/>
        <stp>EM_S_STM07_IS</stp>
        <stp>4</stp>
        <stp>600325.SH</stp>
        <stp>61</stp>
        <stp>12/31/2011</stp>
        <stp>1</stp>
        <tr r="O2154" s="1"/>
      </tp>
      <tp>
        <v>83695823.299999997</v>
        <stp/>
        <stp>EM_S_STM07_IS</stp>
        <stp>4</stp>
        <stp>600326.SH</stp>
        <stp>61</stp>
        <stp>12/31/2011</stp>
        <stp>1</stp>
        <tr r="O2155" s="1"/>
      </tp>
      <tp>
        <v>207240027.99000001</v>
        <stp/>
        <stp>EM_S_STM07_IS</stp>
        <stp>4</stp>
        <stp>600327.SH</stp>
        <stp>61</stp>
        <stp>12/31/2011</stp>
        <stp>1</stp>
        <tr r="O2156" s="1"/>
      </tp>
      <tp>
        <v>89810991.430000007</v>
        <stp/>
        <stp>EM_S_STM07_IS</stp>
        <stp>4</stp>
        <stp>600328.SH</stp>
        <stp>61</stp>
        <stp>12/31/2011</stp>
        <stp>1</stp>
        <tr r="O2157" s="1"/>
      </tp>
      <tp>
        <v>39042000000</v>
        <stp/>
        <stp>EM_S_STM07_IS</stp>
        <stp>4</stp>
        <stp>601328.SH</stp>
        <stp>61</stp>
        <stp>12/31/2010</stp>
        <stp>1</stp>
        <tr r="N2753" s="1"/>
      </tp>
      <tp>
        <v>328436362.73000002</v>
        <stp/>
        <stp>EM_S_STM07_IS</stp>
        <stp>4</stp>
        <stp>603328.SH</stp>
        <stp>61</stp>
        <stp>12/31/2012</stp>
        <stp>1</stp>
        <tr r="P2936" s="1"/>
      </tp>
      <tp>
        <v>247649856.38999999</v>
        <stp/>
        <stp>EM_S_STM07_IS</stp>
        <stp>4</stp>
        <stp>600329.SH</stp>
        <stp>61</stp>
        <stp>12/31/2011</stp>
        <stp>1</stp>
        <tr r="O2158" s="1"/>
      </tp>
      <tp>
        <v>12103073.390000001</v>
        <stp/>
        <stp>EM_S_STM07_IS</stp>
        <stp>4</stp>
        <stp>600330.SH</stp>
        <stp>61</stp>
        <stp>12/31/2011</stp>
        <stp>1</stp>
        <tr r="O2159" s="1"/>
      </tp>
      <tp>
        <v>52527368.189999998</v>
        <stp/>
        <stp>EM_S_STM07_IS</stp>
        <stp>4</stp>
        <stp>600331.SH</stp>
        <stp>61</stp>
        <stp>12/31/2011</stp>
        <stp>1</stp>
        <tr r="O2160" s="1"/>
      </tp>
      <tp>
        <v>287530980.06999999</v>
        <stp/>
        <stp>EM_S_STM07_IS</stp>
        <stp>4</stp>
        <stp>600332.SH</stp>
        <stp>61</stp>
        <stp>12/31/2011</stp>
        <stp>1</stp>
        <tr r="O2161" s="1"/>
      </tp>
      <tp>
        <v>71913406.060000002</v>
        <stp/>
        <stp>EM_S_STM07_IS</stp>
        <stp>4</stp>
        <stp>600333.SH</stp>
        <stp>61</stp>
        <stp>12/31/2011</stp>
        <stp>1</stp>
        <tr r="O2162" s="1"/>
      </tp>
      <tp>
        <v>1555890792</v>
        <stp/>
        <stp>EM_S_STM07_IS</stp>
        <stp>4</stp>
        <stp>601333.SH</stp>
        <stp>61</stp>
        <stp>12/31/2010</stp>
        <stp>1</stp>
        <tr r="N2754" s="1"/>
      </tp>
      <tp>
        <v>83057183.5</v>
        <stp/>
        <stp>EM_S_STM07_IS</stp>
        <stp>4</stp>
        <stp>603333.SH</stp>
        <stp>61</stp>
        <stp>12/31/2012</stp>
        <stp>1</stp>
        <tr r="P2937" s="1"/>
      </tp>
      <tp>
        <v>493034921.30000001</v>
        <stp/>
        <stp>EM_S_STM07_IS</stp>
        <stp>4</stp>
        <stp>600335.SH</stp>
        <stp>61</stp>
        <stp>12/31/2011</stp>
        <stp>1</stp>
        <tr r="O2163" s="1"/>
      </tp>
      <tp>
        <v>37085253.229999997</v>
        <stp/>
        <stp>EM_S_STM07_IS</stp>
        <stp>4</stp>
        <stp>600336.SH</stp>
        <stp>61</stp>
        <stp>12/31/2011</stp>
        <stp>1</stp>
        <tr r="O2164" s="1"/>
      </tp>
      <tp>
        <v>2249000000</v>
        <stp/>
        <stp>EM_S_STM07_IS</stp>
        <stp>4</stp>
        <stp>601336.SH</stp>
        <stp>61</stp>
        <stp>12/31/2010</stp>
        <stp>1</stp>
        <tr r="N2755" s="1"/>
      </tp>
      <tp>
        <v>49098089.170000002</v>
        <stp/>
        <stp>EM_S_STM07_IS</stp>
        <stp>4</stp>
        <stp>603336.SH</stp>
        <stp>61</stp>
        <stp>12/31/2012</stp>
        <stp>1</stp>
        <tr r="P2938" s="1"/>
      </tp>
      <tp>
        <v>196382709.56999999</v>
        <stp/>
        <stp>EM_S_STM07_IS</stp>
        <stp>4</stp>
        <stp>600337.SH</stp>
        <stp>61</stp>
        <stp>12/31/2011</stp>
        <stp>1</stp>
        <tr r="O2165" s="1"/>
      </tp>
      <tp>
        <v>-47615818.159999996</v>
        <stp/>
        <stp>EM_S_STM07_IS</stp>
        <stp>4</stp>
        <stp>600338.SH</stp>
        <stp>61</stp>
        <stp>12/31/2011</stp>
        <stp>1</stp>
        <tr r="O2166" s="1"/>
      </tp>
      <tp>
        <v>55657603.520000003</v>
        <stp/>
        <stp>EM_S_STM07_IS</stp>
        <stp>4</stp>
        <stp>603338.SH</stp>
        <stp>61</stp>
        <stp>12/31/2012</stp>
        <stp>1</stp>
        <tr r="P2939" s="1"/>
      </tp>
      <tp>
        <v>62887932.560000002</v>
        <stp/>
        <stp>EM_S_STM07_IS</stp>
        <stp>4</stp>
        <stp>600339.SH</stp>
        <stp>61</stp>
        <stp>12/31/2011</stp>
        <stp>1</stp>
        <tr r="O2167" s="1"/>
      </tp>
      <tp>
        <v>930126192.32000005</v>
        <stp/>
        <stp>EM_S_STM07_IS</stp>
        <stp>4</stp>
        <stp>601339.SH</stp>
        <stp>61</stp>
        <stp>12/31/2010</stp>
        <stp>1</stp>
        <tr r="N2756" s="1"/>
      </tp>
      <tp>
        <v>86437744.400000006</v>
        <stp/>
        <stp>EM_S_STM07_IS</stp>
        <stp>4</stp>
        <stp>603339.SH</stp>
        <stp>61</stp>
        <stp>12/31/2012</stp>
        <stp>1</stp>
        <tr r="P2940" s="1"/>
      </tp>
      <tp>
        <v>153398016.41</v>
        <stp/>
        <stp>EM_S_STM07_IS</stp>
        <stp>4</stp>
        <stp>600300.SH</stp>
        <stp>61</stp>
        <stp>12/31/2011</stp>
        <stp>1</stp>
        <tr r="O2132" s="1"/>
      </tp>
      <tp>
        <v>71292252.469999999</v>
        <stp/>
        <stp>EM_S_STM07_IS</stp>
        <stp>4</stp>
        <stp>603300.SH</stp>
        <stp>61</stp>
        <stp>12/31/2012</stp>
        <stp>1</stp>
        <tr r="P2925" s="1"/>
      </tp>
      <tp>
        <v>-214162831.47999999</v>
        <stp/>
        <stp>EM_S_STM07_IS</stp>
        <stp>4</stp>
        <stp>600301.SH</stp>
        <stp>61</stp>
        <stp>12/31/2011</stp>
        <stp>1</stp>
        <tr r="O2133" s="1"/>
      </tp>
      <tp>
        <v>11342992.439999999</v>
        <stp/>
        <stp>EM_S_STM07_IS</stp>
        <stp>4</stp>
        <stp>600302.SH</stp>
        <stp>61</stp>
        <stp>12/31/2011</stp>
        <stp>1</stp>
        <tr r="O2134" s="1"/>
      </tp>
      <tp>
        <v>177661923.62</v>
        <stp/>
        <stp>EM_S_STM07_IS</stp>
        <stp>4</stp>
        <stp>600303.SH</stp>
        <stp>61</stp>
        <stp>12/31/2011</stp>
        <stp>1</stp>
        <tr r="O2135" s="1"/>
      </tp>
      <tp>
        <v>10079903.550000001</v>
        <stp/>
        <stp>EM_S_STM07_IS</stp>
        <stp>4</stp>
        <stp>600305.SH</stp>
        <stp>61</stp>
        <stp>12/31/2011</stp>
        <stp>1</stp>
        <tr r="O2136" s="1"/>
      </tp>
      <tp>
        <v>3614386.1</v>
        <stp/>
        <stp>EM_S_STM07_IS</stp>
        <stp>4</stp>
        <stp>600306.SH</stp>
        <stp>61</stp>
        <stp>12/31/2011</stp>
        <stp>1</stp>
        <tr r="O2137" s="1"/>
      </tp>
      <tp>
        <v>51446354.399999999</v>
        <stp/>
        <stp>EM_S_STM07_IS</stp>
        <stp>4</stp>
        <stp>603306.SH</stp>
        <stp>61</stp>
        <stp>12/31/2012</stp>
        <stp>1</stp>
        <tr r="P2926" s="1"/>
      </tp>
      <tp>
        <v>1518710839.4000001</v>
        <stp/>
        <stp>EM_S_STM07_IS</stp>
        <stp>4</stp>
        <stp>600307.SH</stp>
        <stp>61</stp>
        <stp>12/31/2011</stp>
        <stp>1</stp>
        <tr r="O2138" s="1"/>
      </tp>
      <tp>
        <v>82391617.159999996</v>
        <stp/>
        <stp>EM_S_STM07_IS</stp>
        <stp>4</stp>
        <stp>600308.SH</stp>
        <stp>61</stp>
        <stp>12/31/2011</stp>
        <stp>1</stp>
        <tr r="O2139" s="1"/>
      </tp>
      <tp>
        <v>175436199.47</v>
        <stp/>
        <stp>EM_S_STM07_IS</stp>
        <stp>4</stp>
        <stp>603308.SH</stp>
        <stp>61</stp>
        <stp>12/31/2012</stp>
        <stp>1</stp>
        <tr r="P2927" s="1"/>
      </tp>
      <tp>
        <v>1853900338.8399999</v>
        <stp/>
        <stp>EM_S_STM07_IS</stp>
        <stp>4</stp>
        <stp>600309.SH</stp>
        <stp>61</stp>
        <stp>12/31/2011</stp>
        <stp>1</stp>
        <tr r="O2140" s="1"/>
      </tp>
      <tp>
        <v>55609399.609999999</v>
        <stp/>
        <stp>EM_S_STM07_IS</stp>
        <stp>4</stp>
        <stp>603309.SH</stp>
        <stp>61</stp>
        <stp>12/31/2012</stp>
        <stp>1</stp>
        <tr r="P2928" s="1"/>
      </tp>
      <tp>
        <v>104747455.56999999</v>
        <stp/>
        <stp>EM_S_STM07_IS</stp>
        <stp>4</stp>
        <stp>600310.SH</stp>
        <stp>61</stp>
        <stp>12/31/2011</stp>
        <stp>1</stp>
        <tr r="O2141" s="1"/>
      </tp>
      <tp>
        <v>17194532.420000002</v>
        <stp/>
        <stp>EM_S_STM07_IS</stp>
        <stp>4</stp>
        <stp>600311.SH</stp>
        <stp>61</stp>
        <stp>12/31/2011</stp>
        <stp>1</stp>
        <tr r="O2142" s="1"/>
      </tp>
      <tp>
        <v>261608767.91</v>
        <stp/>
        <stp>EM_S_STM07_IS</stp>
        <stp>4</stp>
        <stp>601311.SH</stp>
        <stp>61</stp>
        <stp>12/31/2010</stp>
        <stp>1</stp>
        <tr r="N2750" s="1"/>
      </tp>
      <tp>
        <v>34482086.969999999</v>
        <stp/>
        <stp>EM_S_STM07_IS</stp>
        <stp>4</stp>
        <stp>603311.SH</stp>
        <stp>61</stp>
        <stp>12/31/2012</stp>
        <stp>1</stp>
        <tr r="P2929" s="1"/>
      </tp>
      <tp>
        <v>17405921.98</v>
        <stp/>
        <stp>EM_S_STM07_IS</stp>
        <stp>4</stp>
        <stp>600312.SH</stp>
        <stp>61</stp>
        <stp>12/31/2011</stp>
        <stp>1</stp>
        <tr r="O2143" s="1"/>
      </tp>
      <tp>
        <v>7978169.7300000004</v>
        <stp/>
        <stp>EM_S_STM07_IS</stp>
        <stp>4</stp>
        <stp>600313.SH</stp>
        <stp>61</stp>
        <stp>12/31/2011</stp>
        <stp>1</stp>
        <tr r="O2144" s="1"/>
      </tp>
      <tp>
        <v>138729053.38</v>
        <stp/>
        <stp>EM_S_STM07_IS</stp>
        <stp>4</stp>
        <stp>601313.SH</stp>
        <stp>61</stp>
        <stp>12/31/2010</stp>
        <stp>1</stp>
        <tr r="N2751" s="1"/>
      </tp>
      <tp>
        <v>113972617.92</v>
        <stp/>
        <stp>EM_S_STM07_IS</stp>
        <stp>4</stp>
        <stp>603313.SH</stp>
        <stp>61</stp>
        <stp>12/31/2012</stp>
        <stp>1</stp>
        <tr r="P2930" s="1"/>
      </tp>
      <tp>
        <v>361253954.04000002</v>
        <stp/>
        <stp>EM_S_STM07_IS</stp>
        <stp>4</stp>
        <stp>600315.SH</stp>
        <stp>61</stp>
        <stp>12/31/2011</stp>
        <stp>1</stp>
        <tr r="O2145" s="1"/>
      </tp>
      <tp>
        <v>46221728.68</v>
        <stp/>
        <stp>EM_S_STM07_IS</stp>
        <stp>4</stp>
        <stp>603315.SH</stp>
        <stp>61</stp>
        <stp>12/31/2012</stp>
        <stp>1</stp>
        <tr r="P2931" s="1"/>
      </tp>
      <tp>
        <v>83365677.799999997</v>
        <stp/>
        <stp>EM_S_STM07_IS</stp>
        <stp>4</stp>
        <stp>600316.SH</stp>
        <stp>61</stp>
        <stp>12/31/2011</stp>
        <stp>1</stp>
        <tr r="O2146" s="1"/>
      </tp>
      <tp>
        <v>233266195.00999999</v>
        <stp/>
        <stp>EM_S_STM07_IS</stp>
        <stp>4</stp>
        <stp>600317.SH</stp>
        <stp>61</stp>
        <stp>12/31/2011</stp>
        <stp>1</stp>
        <tr r="O2147" s="1"/>
      </tp>
      <tp>
        <v>289368627.16000003</v>
        <stp/>
        <stp>EM_S_STM07_IS</stp>
        <stp>4</stp>
        <stp>600318.SH</stp>
        <stp>61</stp>
        <stp>12/31/2011</stp>
        <stp>1</stp>
        <tr r="O2148" s="1"/>
      </tp>
      <tp>
        <v>17311000000</v>
        <stp/>
        <stp>EM_S_STM07_IS</stp>
        <stp>4</stp>
        <stp>601318.SH</stp>
        <stp>61</stp>
        <stp>12/31/2010</stp>
        <stp>1</stp>
        <tr r="N2752" s="1"/>
      </tp>
      <tp>
        <v>45627220.189999998</v>
        <stp/>
        <stp>EM_S_STM07_IS</stp>
        <stp>4</stp>
        <stp>603318.SH</stp>
        <stp>61</stp>
        <stp>12/31/2012</stp>
        <stp>1</stp>
        <tr r="P2932" s="1"/>
      </tp>
      <tp>
        <v>-55447040.100000001</v>
        <stp/>
        <stp>EM_S_STM07_IS</stp>
        <stp>4</stp>
        <stp>600319.SH</stp>
        <stp>61</stp>
        <stp>12/31/2011</stp>
        <stp>1</stp>
        <tr r="O2149" s="1"/>
      </tp>
      <tp>
        <v>15556081.84</v>
        <stp/>
        <stp>EM_S_STM07_IS</stp>
        <stp>4</stp>
        <stp>603319.SH</stp>
        <stp>61</stp>
        <stp>12/31/2012</stp>
        <stp>1</stp>
        <tr r="P2933" s="1"/>
      </tp>
      <tp>
        <v>44869022.630000003</v>
        <stp/>
        <stp>EM_S_STM07_IS</stp>
        <stp>4</stp>
        <stp>300290.SZ</stp>
        <stp>61</stp>
        <stp>12/31/2011</stp>
        <stp>1</stp>
        <tr r="O1585" s="1"/>
      </tp>
      <tp>
        <v>84401992.510000005</v>
        <stp/>
        <stp>EM_S_STM07_IS</stp>
        <stp>4</stp>
        <stp>300291.SZ</stp>
        <stp>61</stp>
        <stp>12/31/2011</stp>
        <stp>1</stp>
        <tr r="O1586" s="1"/>
      </tp>
      <tp>
        <v>37590871.82</v>
        <stp/>
        <stp>EM_S_STM07_IS</stp>
        <stp>4</stp>
        <stp>300292.SZ</stp>
        <stp>61</stp>
        <stp>12/31/2011</stp>
        <stp>1</stp>
        <tr r="O1587" s="1"/>
      </tp>
      <tp>
        <v>66024614.75</v>
        <stp/>
        <stp>EM_S_STM07_IS</stp>
        <stp>4</stp>
        <stp>300293.SZ</stp>
        <stp>61</stp>
        <stp>12/31/2011</stp>
        <stp>1</stp>
        <tr r="O1588" s="1"/>
      </tp>
      <tp>
        <v>65234071.729999997</v>
        <stp/>
        <stp>EM_S_STM07_IS</stp>
        <stp>4</stp>
        <stp>300294.SZ</stp>
        <stp>61</stp>
        <stp>12/31/2011</stp>
        <stp>1</stp>
        <tr r="O1589" s="1"/>
      </tp>
      <tp>
        <v>72333901.739999995</v>
        <stp/>
        <stp>EM_S_STM07_IS</stp>
        <stp>4</stp>
        <stp>300295.SZ</stp>
        <stp>61</stp>
        <stp>12/31/2011</stp>
        <stp>1</stp>
        <tr r="O1590" s="1"/>
      </tp>
      <tp>
        <v>56155450.520000003</v>
        <stp/>
        <stp>EM_S_STM07_IS</stp>
        <stp>4</stp>
        <stp>300296.SZ</stp>
        <stp>61</stp>
        <stp>12/31/2011</stp>
        <stp>1</stp>
        <tr r="O1591" s="1"/>
      </tp>
      <tp>
        <v>52320390.32</v>
        <stp/>
        <stp>EM_S_STM07_IS</stp>
        <stp>4</stp>
        <stp>300297.SZ</stp>
        <stp>61</stp>
        <stp>12/31/2011</stp>
        <stp>1</stp>
        <tr r="O1592" s="1"/>
      </tp>
      <tp>
        <v>88161354.010000005</v>
        <stp/>
        <stp>EM_S_STM07_IS</stp>
        <stp>4</stp>
        <stp>300298.SZ</stp>
        <stp>61</stp>
        <stp>12/31/2011</stp>
        <stp>1</stp>
        <tr r="O1593" s="1"/>
      </tp>
      <tp>
        <v>35024144.350000001</v>
        <stp/>
        <stp>EM_S_STM07_IS</stp>
        <stp>4</stp>
        <stp>300299.SZ</stp>
        <stp>61</stp>
        <stp>12/31/2011</stp>
        <stp>1</stp>
        <tr r="O1594" s="1"/>
      </tp>
      <tp>
        <v>52622400.57</v>
        <stp/>
        <stp>EM_S_STM07_IS</stp>
        <stp>4</stp>
        <stp>300280.SZ</stp>
        <stp>61</stp>
        <stp>12/31/2011</stp>
        <stp>1</stp>
        <tr r="O1575" s="1"/>
      </tp>
      <tp>
        <v>51114842.020000003</v>
        <stp/>
        <stp>EM_S_STM07_IS</stp>
        <stp>4</stp>
        <stp>300281.SZ</stp>
        <stp>61</stp>
        <stp>12/31/2011</stp>
        <stp>1</stp>
        <tr r="O1576" s="1"/>
      </tp>
      <tp>
        <v>22641850.02</v>
        <stp/>
        <stp>EM_S_STM07_IS</stp>
        <stp>4</stp>
        <stp>300282.SZ</stp>
        <stp>61</stp>
        <stp>12/31/2011</stp>
        <stp>1</stp>
        <tr r="O1577" s="1"/>
      </tp>
      <tp>
        <v>81297880.700000003</v>
        <stp/>
        <stp>EM_S_STM07_IS</stp>
        <stp>4</stp>
        <stp>300283.SZ</stp>
        <stp>61</stp>
        <stp>12/31/2011</stp>
        <stp>1</stp>
        <tr r="O1578" s="1"/>
      </tp>
      <tp>
        <v>131814998.12</v>
        <stp/>
        <stp>EM_S_STM07_IS</stp>
        <stp>4</stp>
        <stp>300284.SZ</stp>
        <stp>61</stp>
        <stp>12/31/2011</stp>
        <stp>1</stp>
        <tr r="O1579" s="1"/>
      </tp>
      <tp>
        <v>44066084.369999997</v>
        <stp/>
        <stp>EM_S_STM07_IS</stp>
        <stp>4</stp>
        <stp>300285.SZ</stp>
        <stp>61</stp>
        <stp>12/31/2011</stp>
        <stp>1</stp>
        <tr r="O1580" s="1"/>
      </tp>
      <tp>
        <v>40394178.060000002</v>
        <stp/>
        <stp>EM_S_STM07_IS</stp>
        <stp>4</stp>
        <stp>300286.SZ</stp>
        <stp>61</stp>
        <stp>12/31/2011</stp>
        <stp>1</stp>
        <tr r="O1581" s="1"/>
      </tp>
      <tp>
        <v>43976457.149999999</v>
        <stp/>
        <stp>EM_S_STM07_IS</stp>
        <stp>4</stp>
        <stp>300287.SZ</stp>
        <stp>61</stp>
        <stp>12/31/2011</stp>
        <stp>1</stp>
        <tr r="O1582" s="1"/>
      </tp>
      <tp>
        <v>58142544.759999998</v>
        <stp/>
        <stp>EM_S_STM07_IS</stp>
        <stp>4</stp>
        <stp>300288.SZ</stp>
        <stp>61</stp>
        <stp>12/31/2011</stp>
        <stp>1</stp>
        <tr r="O1583" s="1"/>
      </tp>
      <tp>
        <v>71850819.390000001</v>
        <stp/>
        <stp>EM_S_STM07_IS</stp>
        <stp>4</stp>
        <stp>300289.SZ</stp>
        <stp>61</stp>
        <stp>12/31/2011</stp>
        <stp>1</stp>
        <tr r="O1584" s="1"/>
      </tp>
      <tp>
        <v>-41403924.810000002</v>
        <stp/>
        <stp>EM_S_STM07_IS</stp>
        <stp>4</stp>
        <stp>002280.SZ</stp>
        <stp>61</stp>
        <stp>12/31/2013</stp>
        <stp>1</stp>
        <tr r="Q751" s="1"/>
      </tp>
      <tp>
        <v>163514700.87</v>
        <stp/>
        <stp>EM_S_STM07_IS</stp>
        <stp>4</stp>
        <stp>002281.SZ</stp>
        <stp>61</stp>
        <stp>12/31/2013</stp>
        <stp>1</stp>
        <tr r="Q752" s="1"/>
      </tp>
      <tp>
        <v>16135262.960000001</v>
        <stp/>
        <stp>EM_S_STM07_IS</stp>
        <stp>4</stp>
        <stp>002282.SZ</stp>
        <stp>61</stp>
        <stp>12/31/2013</stp>
        <stp>1</stp>
        <tr r="Q753" s="1"/>
      </tp>
      <tp>
        <v>101067100.05</v>
        <stp/>
        <stp>EM_S_STM07_IS</stp>
        <stp>4</stp>
        <stp>002283.SZ</stp>
        <stp>61</stp>
        <stp>12/31/2013</stp>
        <stp>1</stp>
        <tr r="Q754" s="1"/>
      </tp>
      <tp>
        <v>137046077.13999999</v>
        <stp/>
        <stp>EM_S_STM07_IS</stp>
        <stp>4</stp>
        <stp>002284.SZ</stp>
        <stp>61</stp>
        <stp>12/31/2013</stp>
        <stp>1</stp>
        <tr r="Q755" s="1"/>
      </tp>
      <tp>
        <v>318288144.61000001</v>
        <stp/>
        <stp>EM_S_STM07_IS</stp>
        <stp>4</stp>
        <stp>002285.SZ</stp>
        <stp>61</stp>
        <stp>12/31/2013</stp>
        <stp>1</stp>
        <tr r="Q756" s="1"/>
      </tp>
      <tp>
        <v>41931128.090000004</v>
        <stp/>
        <stp>EM_S_STM07_IS</stp>
        <stp>4</stp>
        <stp>002286.SZ</stp>
        <stp>61</stp>
        <stp>12/31/2013</stp>
        <stp>1</stp>
        <tr r="Q757" s="1"/>
      </tp>
      <tp>
        <v>213372739.91</v>
        <stp/>
        <stp>EM_S_STM07_IS</stp>
        <stp>4</stp>
        <stp>002287.SZ</stp>
        <stp>61</stp>
        <stp>12/31/2013</stp>
        <stp>1</stp>
        <tr r="Q758" s="1"/>
      </tp>
      <tp>
        <v>46079587.57</v>
        <stp/>
        <stp>EM_S_STM07_IS</stp>
        <stp>4</stp>
        <stp>002288.SZ</stp>
        <stp>61</stp>
        <stp>12/31/2013</stp>
        <stp>1</stp>
        <tr r="Q759" s="1"/>
      </tp>
      <tp>
        <v>8064622</v>
        <stp/>
        <stp>EM_S_STM07_IS</stp>
        <stp>4</stp>
        <stp>002289.SZ</stp>
        <stp>61</stp>
        <stp>12/31/2013</stp>
        <stp>1</stp>
        <tr r="Q760" s="1"/>
      </tp>
      <tp>
        <v>30008163.34</v>
        <stp/>
        <stp>EM_S_STM07_IS</stp>
        <stp>4</stp>
        <stp>002290.SZ</stp>
        <stp>61</stp>
        <stp>12/31/2013</stp>
        <stp>1</stp>
        <tr r="Q761" s="1"/>
      </tp>
      <tp>
        <v>34021531.100000001</v>
        <stp/>
        <stp>EM_S_STM07_IS</stp>
        <stp>4</stp>
        <stp>002291.SZ</stp>
        <stp>61</stp>
        <stp>12/31/2013</stp>
        <stp>1</stp>
        <tr r="Q762" s="1"/>
      </tp>
      <tp>
        <v>230833244.66999999</v>
        <stp/>
        <stp>EM_S_STM07_IS</stp>
        <stp>4</stp>
        <stp>002292.SZ</stp>
        <stp>61</stp>
        <stp>12/31/2013</stp>
        <stp>1</stp>
        <tr r="Q763" s="1"/>
      </tp>
      <tp>
        <v>332154652.14999998</v>
        <stp/>
        <stp>EM_S_STM07_IS</stp>
        <stp>4</stp>
        <stp>002293.SZ</stp>
        <stp>61</stp>
        <stp>12/31/2013</stp>
        <stp>1</stp>
        <tr r="Q764" s="1"/>
      </tp>
      <tp>
        <v>830416581.75</v>
        <stp/>
        <stp>EM_S_STM07_IS</stp>
        <stp>4</stp>
        <stp>002294.SZ</stp>
        <stp>61</stp>
        <stp>12/31/2013</stp>
        <stp>1</stp>
        <tr r="Q765" s="1"/>
      </tp>
      <tp>
        <v>3577467.37</v>
        <stp/>
        <stp>EM_S_STM07_IS</stp>
        <stp>4</stp>
        <stp>002295.SZ</stp>
        <stp>61</stp>
        <stp>12/31/2013</stp>
        <stp>1</stp>
        <tr r="Q766" s="1"/>
      </tp>
      <tp>
        <v>70399232.049999997</v>
        <stp/>
        <stp>EM_S_STM07_IS</stp>
        <stp>4</stp>
        <stp>002296.SZ</stp>
        <stp>61</stp>
        <stp>12/31/2013</stp>
        <stp>1</stp>
        <tr r="Q767" s="1"/>
      </tp>
      <tp>
        <v>-35282941.649999999</v>
        <stp/>
        <stp>EM_S_STM07_IS</stp>
        <stp>4</stp>
        <stp>002297.SZ</stp>
        <stp>61</stp>
        <stp>12/31/2013</stp>
        <stp>1</stp>
        <tr r="Q768" s="1"/>
      </tp>
      <tp>
        <v>87486738.75</v>
        <stp/>
        <stp>EM_S_STM07_IS</stp>
        <stp>4</stp>
        <stp>002298.SZ</stp>
        <stp>61</stp>
        <stp>12/31/2013</stp>
        <stp>1</stp>
        <tr r="Q769" s="1"/>
      </tp>
      <tp>
        <v>-219749457.63</v>
        <stp/>
        <stp>EM_S_STM07_IS</stp>
        <stp>4</stp>
        <stp>002299.SZ</stp>
        <stp>61</stp>
        <stp>12/31/2013</stp>
        <stp>1</stp>
        <tr r="Q770" s="1"/>
      </tp>
      <tp>
        <v>133431950.67</v>
        <stp/>
        <stp>EM_S_STM07_IS</stp>
        <stp>4</stp>
        <stp>002220.SZ</stp>
        <stp>61</stp>
        <stp>12/31/2013</stp>
        <stp>1</stp>
        <tr r="Q692" s="1"/>
      </tp>
      <tp>
        <v>65572381.890000001</v>
        <stp/>
        <stp>EM_S_STM07_IS</stp>
        <stp>4</stp>
        <stp>300210.SZ</stp>
        <stp>61</stp>
        <stp>12/31/2011</stp>
        <stp>1</stp>
        <tr r="O1505" s="1"/>
      </tp>
      <tp>
        <v>125035919.33</v>
        <stp/>
        <stp>EM_S_STM07_IS</stp>
        <stp>4</stp>
        <stp>002221.SZ</stp>
        <stp>61</stp>
        <stp>12/31/2013</stp>
        <stp>1</stp>
        <tr r="Q693" s="1"/>
      </tp>
      <tp>
        <v>26141476.82</v>
        <stp/>
        <stp>EM_S_STM07_IS</stp>
        <stp>4</stp>
        <stp>300211.SZ</stp>
        <stp>61</stp>
        <stp>12/31/2011</stp>
        <stp>1</stp>
        <tr r="O1506" s="1"/>
      </tp>
      <tp>
        <v>39235502.240000002</v>
        <stp/>
        <stp>EM_S_STM07_IS</stp>
        <stp>4</stp>
        <stp>002222.SZ</stp>
        <stp>61</stp>
        <stp>12/31/2013</stp>
        <stp>1</stp>
        <tr r="Q694" s="1"/>
      </tp>
      <tp>
        <v>65515184.890000001</v>
        <stp/>
        <stp>EM_S_STM07_IS</stp>
        <stp>4</stp>
        <stp>300212.SZ</stp>
        <stp>61</stp>
        <stp>12/31/2011</stp>
        <stp>1</stp>
        <tr r="O1507" s="1"/>
      </tp>
      <tp>
        <v>258053461.25</v>
        <stp/>
        <stp>EM_S_STM07_IS</stp>
        <stp>4</stp>
        <stp>002223.SZ</stp>
        <stp>61</stp>
        <stp>12/31/2013</stp>
        <stp>1</stp>
        <tr r="Q695" s="1"/>
      </tp>
      <tp>
        <v>50315229.5</v>
        <stp/>
        <stp>EM_S_STM07_IS</stp>
        <stp>4</stp>
        <stp>300213.SZ</stp>
        <stp>61</stp>
        <stp>12/31/2011</stp>
        <stp>1</stp>
        <tr r="O1508" s="1"/>
      </tp>
      <tp>
        <v>147668495.21000001</v>
        <stp/>
        <stp>EM_S_STM07_IS</stp>
        <stp>4</stp>
        <stp>002224.SZ</stp>
        <stp>61</stp>
        <stp>12/31/2013</stp>
        <stp>1</stp>
        <tr r="Q696" s="1"/>
      </tp>
      <tp>
        <v>101447323.70999999</v>
        <stp/>
        <stp>EM_S_STM07_IS</stp>
        <stp>4</stp>
        <stp>300214.SZ</stp>
        <stp>61</stp>
        <stp>12/31/2011</stp>
        <stp>1</stp>
        <tr r="O1509" s="1"/>
      </tp>
      <tp>
        <v>122488127.94</v>
        <stp/>
        <stp>EM_S_STM07_IS</stp>
        <stp>4</stp>
        <stp>002225.SZ</stp>
        <stp>61</stp>
        <stp>12/31/2013</stp>
        <stp>1</stp>
        <tr r="Q697" s="1"/>
      </tp>
      <tp>
        <v>87714119.450000003</v>
        <stp/>
        <stp>EM_S_STM07_IS</stp>
        <stp>4</stp>
        <stp>300215.SZ</stp>
        <stp>61</stp>
        <stp>12/31/2011</stp>
        <stp>1</stp>
        <tr r="O1510" s="1"/>
      </tp>
      <tp>
        <v>269113945.70999998</v>
        <stp/>
        <stp>EM_S_STM07_IS</stp>
        <stp>4</stp>
        <stp>002226.SZ</stp>
        <stp>61</stp>
        <stp>12/31/2013</stp>
        <stp>1</stp>
        <tr r="Q698" s="1"/>
      </tp>
      <tp>
        <v>51550996.409999996</v>
        <stp/>
        <stp>EM_S_STM07_IS</stp>
        <stp>4</stp>
        <stp>300216.SZ</stp>
        <stp>61</stp>
        <stp>12/31/2011</stp>
        <stp>1</stp>
        <tr r="O1511" s="1"/>
      </tp>
      <tp>
        <v>51411368.780000001</v>
        <stp/>
        <stp>EM_S_STM07_IS</stp>
        <stp>4</stp>
        <stp>002227.SZ</stp>
        <stp>61</stp>
        <stp>12/31/2013</stp>
        <stp>1</stp>
        <tr r="Q699" s="1"/>
      </tp>
      <tp>
        <v>109004540.14</v>
        <stp/>
        <stp>EM_S_STM07_IS</stp>
        <stp>4</stp>
        <stp>300217.SZ</stp>
        <stp>61</stp>
        <stp>12/31/2011</stp>
        <stp>1</stp>
        <tr r="O1512" s="1"/>
      </tp>
      <tp>
        <v>94654074.510000005</v>
        <stp/>
        <stp>EM_S_STM07_IS</stp>
        <stp>4</stp>
        <stp>002228.SZ</stp>
        <stp>61</stp>
        <stp>12/31/2013</stp>
        <stp>1</stp>
        <tr r="Q700" s="1"/>
      </tp>
      <tp>
        <v>57435101.479999997</v>
        <stp/>
        <stp>EM_S_STM07_IS</stp>
        <stp>4</stp>
        <stp>300218.SZ</stp>
        <stp>61</stp>
        <stp>12/31/2011</stp>
        <stp>1</stp>
        <tr r="O1513" s="1"/>
      </tp>
      <tp>
        <v>49089630.259999998</v>
        <stp/>
        <stp>EM_S_STM07_IS</stp>
        <stp>4</stp>
        <stp>002229.SZ</stp>
        <stp>61</stp>
        <stp>12/31/2013</stp>
        <stp>1</stp>
        <tr r="Q701" s="1"/>
      </tp>
      <tp>
        <v>73034625.280000001</v>
        <stp/>
        <stp>EM_S_STM07_IS</stp>
        <stp>4</stp>
        <stp>300219.SZ</stp>
        <stp>61</stp>
        <stp>12/31/2011</stp>
        <stp>1</stp>
        <tr r="O1514" s="1"/>
      </tp>
      <tp>
        <v>278986167.31</v>
        <stp/>
        <stp>EM_S_STM07_IS</stp>
        <stp>4</stp>
        <stp>002230.SZ</stp>
        <stp>61</stp>
        <stp>12/31/2013</stp>
        <stp>1</stp>
        <tr r="Q702" s="1"/>
      </tp>
      <tp>
        <v>43882962.450000003</v>
        <stp/>
        <stp>EM_S_STM07_IS</stp>
        <stp>4</stp>
        <stp>300200.SZ</stp>
        <stp>61</stp>
        <stp>12/31/2011</stp>
        <stp>1</stp>
        <tr r="O1495" s="1"/>
      </tp>
      <tp>
        <v>-48094415.420000002</v>
        <stp/>
        <stp>EM_S_STM07_IS</stp>
        <stp>4</stp>
        <stp>002231.SZ</stp>
        <stp>61</stp>
        <stp>12/31/2013</stp>
        <stp>1</stp>
        <tr r="Q703" s="1"/>
      </tp>
      <tp>
        <v>24717459.75</v>
        <stp/>
        <stp>EM_S_STM07_IS</stp>
        <stp>4</stp>
        <stp>300201.SZ</stp>
        <stp>61</stp>
        <stp>12/31/2011</stp>
        <stp>1</stp>
        <tr r="O1496" s="1"/>
      </tp>
      <tp>
        <v>7612050.29</v>
        <stp/>
        <stp>EM_S_STM07_IS</stp>
        <stp>4</stp>
        <stp>002232.SZ</stp>
        <stp>61</stp>
        <stp>12/31/2013</stp>
        <stp>1</stp>
        <tr r="Q704" s="1"/>
      </tp>
      <tp>
        <v>69779511.310000002</v>
        <stp/>
        <stp>EM_S_STM07_IS</stp>
        <stp>4</stp>
        <stp>300202.SZ</stp>
        <stp>61</stp>
        <stp>12/31/2011</stp>
        <stp>1</stp>
        <tr r="O1497" s="1"/>
      </tp>
      <tp>
        <v>400373573.41000003</v>
        <stp/>
        <stp>EM_S_STM07_IS</stp>
        <stp>4</stp>
        <stp>002233.SZ</stp>
        <stp>61</stp>
        <stp>12/31/2013</stp>
        <stp>1</stp>
        <tr r="Q705" s="1"/>
      </tp>
      <tp>
        <v>174544146.25999999</v>
        <stp/>
        <stp>EM_S_STM07_IS</stp>
        <stp>4</stp>
        <stp>300203.SZ</stp>
        <stp>61</stp>
        <stp>12/31/2011</stp>
        <stp>1</stp>
        <tr r="O1498" s="1"/>
      </tp>
      <tp>
        <v>-245417662.66</v>
        <stp/>
        <stp>EM_S_STM07_IS</stp>
        <stp>4</stp>
        <stp>002234.SZ</stp>
        <stp>61</stp>
        <stp>12/31/2013</stp>
        <stp>1</stp>
        <tr r="Q706" s="1"/>
      </tp>
      <tp>
        <v>104257876.23</v>
        <stp/>
        <stp>EM_S_STM07_IS</stp>
        <stp>4</stp>
        <stp>300204.SZ</stp>
        <stp>61</stp>
        <stp>12/31/2011</stp>
        <stp>1</stp>
        <tr r="O1499" s="1"/>
      </tp>
      <tp>
        <v>9601098.1500000004</v>
        <stp/>
        <stp>EM_S_STM07_IS</stp>
        <stp>4</stp>
        <stp>002235.SZ</stp>
        <stp>61</stp>
        <stp>12/31/2013</stp>
        <stp>1</stp>
        <tr r="Q707" s="1"/>
      </tp>
      <tp>
        <v>29343609.859999999</v>
        <stp/>
        <stp>EM_S_STM07_IS</stp>
        <stp>4</stp>
        <stp>300205.SZ</stp>
        <stp>61</stp>
        <stp>12/31/2011</stp>
        <stp>1</stp>
        <tr r="O1500" s="1"/>
      </tp>
      <tp>
        <v>1130921915.51</v>
        <stp/>
        <stp>EM_S_STM07_IS</stp>
        <stp>4</stp>
        <stp>002236.SZ</stp>
        <stp>61</stp>
        <stp>12/31/2013</stp>
        <stp>1</stp>
        <tr r="Q708" s="1"/>
      </tp>
      <tp>
        <v>59185785.75</v>
        <stp/>
        <stp>EM_S_STM07_IS</stp>
        <stp>4</stp>
        <stp>300206.SZ</stp>
        <stp>61</stp>
        <stp>12/31/2011</stp>
        <stp>1</stp>
        <tr r="O1501" s="1"/>
      </tp>
      <tp>
        <v>233811166.13</v>
        <stp/>
        <stp>EM_S_STM07_IS</stp>
        <stp>4</stp>
        <stp>002237.SZ</stp>
        <stp>61</stp>
        <stp>12/31/2013</stp>
        <stp>1</stp>
        <tr r="Q709" s="1"/>
      </tp>
      <tp>
        <v>82672752.900000006</v>
        <stp/>
        <stp>EM_S_STM07_IS</stp>
        <stp>4</stp>
        <stp>300207.SZ</stp>
        <stp>61</stp>
        <stp>12/31/2011</stp>
        <stp>1</stp>
        <tr r="O1502" s="1"/>
      </tp>
      <tp>
        <v>143218905.25999999</v>
        <stp/>
        <stp>EM_S_STM07_IS</stp>
        <stp>4</stp>
        <stp>002238.SZ</stp>
        <stp>61</stp>
        <stp>12/31/2013</stp>
        <stp>1</stp>
        <tr r="Q710" s="1"/>
      </tp>
      <tp>
        <v>49890964.920000002</v>
        <stp/>
        <stp>EM_S_STM07_IS</stp>
        <stp>4</stp>
        <stp>300208.SZ</stp>
        <stp>61</stp>
        <stp>12/31/2011</stp>
        <stp>1</stp>
        <tr r="O1503" s="1"/>
      </tp>
      <tp>
        <v>54111599.829999998</v>
        <stp/>
        <stp>EM_S_STM07_IS</stp>
        <stp>4</stp>
        <stp>002239.SZ</stp>
        <stp>61</stp>
        <stp>12/31/2013</stp>
        <stp>1</stp>
        <tr r="Q711" s="1"/>
      </tp>
      <tp>
        <v>53952616.009999998</v>
        <stp/>
        <stp>EM_S_STM07_IS</stp>
        <stp>4</stp>
        <stp>300209.SZ</stp>
        <stp>61</stp>
        <stp>12/31/2011</stp>
        <stp>1</stp>
        <tr r="O1504" s="1"/>
      </tp>
      <tp>
        <v>15870117.210000001</v>
        <stp/>
        <stp>EM_S_STM07_IS</stp>
        <stp>4</stp>
        <stp>002200.SZ</stp>
        <stp>61</stp>
        <stp>12/31/2013</stp>
        <stp>1</stp>
        <tr r="Q672" s="1"/>
      </tp>
      <tp>
        <v>51541947.009999998</v>
        <stp/>
        <stp>EM_S_STM07_IS</stp>
        <stp>4</stp>
        <stp>300230.SZ</stp>
        <stp>61</stp>
        <stp>12/31/2011</stp>
        <stp>1</stp>
        <tr r="O1525" s="1"/>
      </tp>
      <tp>
        <v>1756901.19</v>
        <stp/>
        <stp>EM_S_STM07_IS</stp>
        <stp>4</stp>
        <stp>002201.SZ</stp>
        <stp>61</stp>
        <stp>12/31/2013</stp>
        <stp>1</stp>
        <tr r="Q673" s="1"/>
      </tp>
      <tp>
        <v>34591664.450000003</v>
        <stp/>
        <stp>EM_S_STM07_IS</stp>
        <stp>4</stp>
        <stp>300231.SZ</stp>
        <stp>61</stp>
        <stp>12/31/2011</stp>
        <stp>1</stp>
        <tr r="O1526" s="1"/>
      </tp>
      <tp>
        <v>427645970.23000002</v>
        <stp/>
        <stp>EM_S_STM07_IS</stp>
        <stp>4</stp>
        <stp>002202.SZ</stp>
        <stp>61</stp>
        <stp>12/31/2013</stp>
        <stp>1</stp>
        <tr r="Q674" s="1"/>
      </tp>
      <tp>
        <v>45700890</v>
        <stp/>
        <stp>EM_S_STM07_IS</stp>
        <stp>4</stp>
        <stp>300232.SZ</stp>
        <stp>61</stp>
        <stp>12/31/2011</stp>
        <stp>1</stp>
        <tr r="O1527" s="1"/>
      </tp>
      <tp>
        <v>288514503.06</v>
        <stp/>
        <stp>EM_S_STM07_IS</stp>
        <stp>4</stp>
        <stp>002203.SZ</stp>
        <stp>61</stp>
        <stp>12/31/2013</stp>
        <stp>1</stp>
        <tr r="Q675" s="1"/>
      </tp>
      <tp>
        <v>55991128.810000002</v>
        <stp/>
        <stp>EM_S_STM07_IS</stp>
        <stp>4</stp>
        <stp>300233.SZ</stp>
        <stp>61</stp>
        <stp>12/31/2011</stp>
        <stp>1</stp>
        <tr r="O1528" s="1"/>
      </tp>
      <tp>
        <v>344535451.61000001</v>
        <stp/>
        <stp>EM_S_STM07_IS</stp>
        <stp>4</stp>
        <stp>002204.SZ</stp>
        <stp>61</stp>
        <stp>12/31/2013</stp>
        <stp>1</stp>
        <tr r="Q676" s="1"/>
      </tp>
      <tp>
        <v>43712684.170000002</v>
        <stp/>
        <stp>EM_S_STM07_IS</stp>
        <stp>4</stp>
        <stp>300234.SZ</stp>
        <stp>61</stp>
        <stp>12/31/2011</stp>
        <stp>1</stp>
        <tr r="O1529" s="1"/>
      </tp>
      <tp>
        <v>70789371.450000003</v>
        <stp/>
        <stp>EM_S_STM07_IS</stp>
        <stp>4</stp>
        <stp>002205.SZ</stp>
        <stp>61</stp>
        <stp>12/31/2013</stp>
        <stp>1</stp>
        <tr r="Q677" s="1"/>
      </tp>
      <tp>
        <v>24947651.010000002</v>
        <stp/>
        <stp>EM_S_STM07_IS</stp>
        <stp>4</stp>
        <stp>300235.SZ</stp>
        <stp>61</stp>
        <stp>12/31/2011</stp>
        <stp>1</stp>
        <tr r="O1530" s="1"/>
      </tp>
      <tp>
        <v>101159768.23</v>
        <stp/>
        <stp>EM_S_STM07_IS</stp>
        <stp>4</stp>
        <stp>002206.SZ</stp>
        <stp>61</stp>
        <stp>12/31/2013</stp>
        <stp>1</stp>
        <tr r="Q678" s="1"/>
      </tp>
      <tp>
        <v>39025057.640000001</v>
        <stp/>
        <stp>EM_S_STM07_IS</stp>
        <stp>4</stp>
        <stp>300236.SZ</stp>
        <stp>61</stp>
        <stp>12/31/2011</stp>
        <stp>1</stp>
        <tr r="O1531" s="1"/>
      </tp>
      <tp>
        <v>10101397.140000001</v>
        <stp/>
        <stp>EM_S_STM07_IS</stp>
        <stp>4</stp>
        <stp>002207.SZ</stp>
        <stp>61</stp>
        <stp>12/31/2013</stp>
        <stp>1</stp>
        <tr r="Q679" s="1"/>
      </tp>
      <tp>
        <v>50329385.43</v>
        <stp/>
        <stp>EM_S_STM07_IS</stp>
        <stp>4</stp>
        <stp>300237.SZ</stp>
        <stp>61</stp>
        <stp>12/31/2011</stp>
        <stp>1</stp>
        <tr r="O1532" s="1"/>
      </tp>
      <tp>
        <v>157954448.72999999</v>
        <stp/>
        <stp>EM_S_STM07_IS</stp>
        <stp>4</stp>
        <stp>002208.SZ</stp>
        <stp>61</stp>
        <stp>12/31/2013</stp>
        <stp>1</stp>
        <tr r="Q680" s="1"/>
      </tp>
      <tp>
        <v>40422520.979999997</v>
        <stp/>
        <stp>EM_S_STM07_IS</stp>
        <stp>4</stp>
        <stp>300238.SZ</stp>
        <stp>61</stp>
        <stp>12/31/2011</stp>
        <stp>1</stp>
        <tr r="O1533" s="1"/>
      </tp>
      <tp>
        <v>20390619.52</v>
        <stp/>
        <stp>EM_S_STM07_IS</stp>
        <stp>4</stp>
        <stp>002209.SZ</stp>
        <stp>61</stp>
        <stp>12/31/2013</stp>
        <stp>1</stp>
        <tr r="Q681" s="1"/>
      </tp>
      <tp>
        <v>24671454.52</v>
        <stp/>
        <stp>EM_S_STM07_IS</stp>
        <stp>4</stp>
        <stp>300239.SZ</stp>
        <stp>61</stp>
        <stp>12/31/2011</stp>
        <stp>1</stp>
        <tr r="O1534" s="1"/>
      </tp>
      <tp>
        <v>110726133.77</v>
        <stp/>
        <stp>EM_S_STM07_IS</stp>
        <stp>4</stp>
        <stp>002210.SZ</stp>
        <stp>61</stp>
        <stp>12/31/2013</stp>
        <stp>1</stp>
        <tr r="Q682" s="1"/>
      </tp>
      <tp>
        <v>16122559.52</v>
        <stp/>
        <stp>EM_S_STM07_IS</stp>
        <stp>4</stp>
        <stp>300220.SZ</stp>
        <stp>61</stp>
        <stp>12/31/2011</stp>
        <stp>1</stp>
        <tr r="O1515" s="1"/>
      </tp>
      <tp>
        <v>-876306055.55999994</v>
        <stp/>
        <stp>EM_S_STM07_IS</stp>
        <stp>4</stp>
        <stp>002211.SZ</stp>
        <stp>61</stp>
        <stp>12/31/2013</stp>
        <stp>1</stp>
        <tr r="Q683" s="1"/>
      </tp>
      <tp>
        <v>52151407.170000002</v>
        <stp/>
        <stp>EM_S_STM07_IS</stp>
        <stp>4</stp>
        <stp>300221.SZ</stp>
        <stp>61</stp>
        <stp>12/31/2011</stp>
        <stp>1</stp>
        <tr r="O1516" s="1"/>
      </tp>
      <tp>
        <v>49848432.590000004</v>
        <stp/>
        <stp>EM_S_STM07_IS</stp>
        <stp>4</stp>
        <stp>002212.SZ</stp>
        <stp>61</stp>
        <stp>12/31/2013</stp>
        <stp>1</stp>
        <tr r="Q684" s="1"/>
      </tp>
      <tp>
        <v>54228326.549999997</v>
        <stp/>
        <stp>EM_S_STM07_IS</stp>
        <stp>4</stp>
        <stp>300222.SZ</stp>
        <stp>61</stp>
        <stp>12/31/2011</stp>
        <stp>1</stp>
        <tr r="O1517" s="1"/>
      </tp>
      <tp>
        <v>27628495.449999999</v>
        <stp/>
        <stp>EM_S_STM07_IS</stp>
        <stp>4</stp>
        <stp>002213.SZ</stp>
        <stp>61</stp>
        <stp>12/31/2013</stp>
        <stp>1</stp>
        <tr r="Q685" s="1"/>
      </tp>
      <tp>
        <v>64265102.979999997</v>
        <stp/>
        <stp>EM_S_STM07_IS</stp>
        <stp>4</stp>
        <stp>300223.SZ</stp>
        <stp>61</stp>
        <stp>12/31/2011</stp>
        <stp>1</stp>
        <tr r="O1518" s="1"/>
      </tp>
      <tp>
        <v>33870315.130000003</v>
        <stp/>
        <stp>EM_S_STM07_IS</stp>
        <stp>4</stp>
        <stp>002214.SZ</stp>
        <stp>61</stp>
        <stp>12/31/2013</stp>
        <stp>1</stp>
        <tr r="Q686" s="1"/>
      </tp>
      <tp>
        <v>210080825.28999999</v>
        <stp/>
        <stp>EM_S_STM07_IS</stp>
        <stp>4</stp>
        <stp>300224.SZ</stp>
        <stp>61</stp>
        <stp>12/31/2011</stp>
        <stp>1</stp>
        <tr r="O1519" s="1"/>
      </tp>
      <tp>
        <v>180016617.16</v>
        <stp/>
        <stp>EM_S_STM07_IS</stp>
        <stp>4</stp>
        <stp>002215.SZ</stp>
        <stp>61</stp>
        <stp>12/31/2013</stp>
        <stp>1</stp>
        <tr r="Q687" s="1"/>
      </tp>
      <tp>
        <v>49477471.909999996</v>
        <stp/>
        <stp>EM_S_STM07_IS</stp>
        <stp>4</stp>
        <stp>300225.SZ</stp>
        <stp>61</stp>
        <stp>12/31/2011</stp>
        <stp>1</stp>
        <tr r="O1520" s="1"/>
      </tp>
      <tp>
        <v>118131168.95999999</v>
        <stp/>
        <stp>EM_S_STM07_IS</stp>
        <stp>4</stp>
        <stp>002216.SZ</stp>
        <stp>61</stp>
        <stp>12/31/2013</stp>
        <stp>1</stp>
        <tr r="Q688" s="1"/>
      </tp>
      <tp>
        <v>38640476.159999996</v>
        <stp/>
        <stp>EM_S_STM07_IS</stp>
        <stp>4</stp>
        <stp>300226.SZ</stp>
        <stp>61</stp>
        <stp>12/31/2011</stp>
        <stp>1</stp>
        <tr r="O1521" s="1"/>
      </tp>
      <tp>
        <v>-63413344.920000002</v>
        <stp/>
        <stp>EM_S_STM07_IS</stp>
        <stp>4</stp>
        <stp>002217.SZ</stp>
        <stp>61</stp>
        <stp>12/31/2013</stp>
        <stp>1</stp>
        <tr r="Q689" s="1"/>
      </tp>
      <tp>
        <v>21144698.52</v>
        <stp/>
        <stp>EM_S_STM07_IS</stp>
        <stp>4</stp>
        <stp>300227.SZ</stp>
        <stp>61</stp>
        <stp>12/31/2011</stp>
        <stp>1</stp>
        <tr r="O1522" s="1"/>
      </tp>
      <tp>
        <v>12980665.57</v>
        <stp/>
        <stp>EM_S_STM07_IS</stp>
        <stp>4</stp>
        <stp>002218.SZ</stp>
        <stp>61</stp>
        <stp>12/31/2013</stp>
        <stp>1</stp>
        <tr r="Q690" s="1"/>
      </tp>
      <tp>
        <v>70172772.859999999</v>
        <stp/>
        <stp>EM_S_STM07_IS</stp>
        <stp>4</stp>
        <stp>300228.SZ</stp>
        <stp>61</stp>
        <stp>12/31/2011</stp>
        <stp>1</stp>
        <tr r="O1523" s="1"/>
      </tp>
      <tp>
        <v>169827048.00999999</v>
        <stp/>
        <stp>EM_S_STM07_IS</stp>
        <stp>4</stp>
        <stp>002219.SZ</stp>
        <stp>61</stp>
        <stp>12/31/2013</stp>
        <stp>1</stp>
        <tr r="Q691" s="1"/>
      </tp>
      <tp>
        <v>73390532.189999998</v>
        <stp/>
        <stp>EM_S_STM07_IS</stp>
        <stp>4</stp>
        <stp>300229.SZ</stp>
        <stp>61</stp>
        <stp>12/31/2011</stp>
        <stp>1</stp>
        <tr r="O1524" s="1"/>
      </tp>
      <tp>
        <v>20067253.539999999</v>
        <stp/>
        <stp>EM_S_STM07_IS</stp>
        <stp>4</stp>
        <stp>002260.SZ</stp>
        <stp>61</stp>
        <stp>12/31/2013</stp>
        <stp>1</stp>
        <tr r="Q731" s="1"/>
      </tp>
      <tp>
        <v>35082568.369999997</v>
        <stp/>
        <stp>EM_S_STM07_IS</stp>
        <stp>4</stp>
        <stp>300250.SZ</stp>
        <stp>61</stp>
        <stp>12/31/2011</stp>
        <stp>1</stp>
        <tr r="O1545" s="1"/>
      </tp>
      <tp>
        <v>39574490.43</v>
        <stp/>
        <stp>EM_S_STM07_IS</stp>
        <stp>4</stp>
        <stp>002261.SZ</stp>
        <stp>61</stp>
        <stp>12/31/2013</stp>
        <stp>1</stp>
        <tr r="Q732" s="1"/>
      </tp>
      <tp>
        <v>175796606.31</v>
        <stp/>
        <stp>EM_S_STM07_IS</stp>
        <stp>4</stp>
        <stp>300251.SZ</stp>
        <stp>61</stp>
        <stp>12/31/2011</stp>
        <stp>1</stp>
        <tr r="O1546" s="1"/>
      </tp>
      <tp>
        <v>176253603.31999999</v>
        <stp/>
        <stp>EM_S_STM07_IS</stp>
        <stp>4</stp>
        <stp>002262.SZ</stp>
        <stp>61</stp>
        <stp>12/31/2013</stp>
        <stp>1</stp>
        <tr r="Q733" s="1"/>
      </tp>
      <tp>
        <v>33128816.539999999</v>
        <stp/>
        <stp>EM_S_STM07_IS</stp>
        <stp>4</stp>
        <stp>300252.SZ</stp>
        <stp>61</stp>
        <stp>12/31/2011</stp>
        <stp>1</stp>
        <tr r="O1547" s="1"/>
      </tp>
      <tp>
        <v>14923662.529999999</v>
        <stp/>
        <stp>EM_S_STM07_IS</stp>
        <stp>4</stp>
        <stp>002263.SZ</stp>
        <stp>61</stp>
        <stp>12/31/2013</stp>
        <stp>1</stp>
        <tr r="Q734" s="1"/>
      </tp>
      <tp>
        <v>44292891.859999999</v>
        <stp/>
        <stp>EM_S_STM07_IS</stp>
        <stp>4</stp>
        <stp>300253.SZ</stp>
        <stp>61</stp>
        <stp>12/31/2011</stp>
        <stp>1</stp>
        <tr r="O1548" s="1"/>
      </tp>
      <tp>
        <v>-236278109.15000001</v>
        <stp/>
        <stp>EM_S_STM07_IS</stp>
        <stp>4</stp>
        <stp>002264.SZ</stp>
        <stp>61</stp>
        <stp>12/31/2013</stp>
        <stp>1</stp>
        <tr r="Q735" s="1"/>
      </tp>
      <tp>
        <v>35344035.880000003</v>
        <stp/>
        <stp>EM_S_STM07_IS</stp>
        <stp>4</stp>
        <stp>300254.SZ</stp>
        <stp>61</stp>
        <stp>12/31/2011</stp>
        <stp>1</stp>
        <tr r="O1549" s="1"/>
      </tp>
      <tp>
        <v>5859892.4199999999</v>
        <stp/>
        <stp>EM_S_STM07_IS</stp>
        <stp>4</stp>
        <stp>002265.SZ</stp>
        <stp>61</stp>
        <stp>12/31/2013</stp>
        <stp>1</stp>
        <tr r="Q736" s="1"/>
      </tp>
      <tp>
        <v>70799656.239999995</v>
        <stp/>
        <stp>EM_S_STM07_IS</stp>
        <stp>4</stp>
        <stp>300255.SZ</stp>
        <stp>61</stp>
        <stp>12/31/2011</stp>
        <stp>1</stp>
        <tr r="O1550" s="1"/>
      </tp>
      <tp>
        <v>91462747.680000007</v>
        <stp/>
        <stp>EM_S_STM07_IS</stp>
        <stp>4</stp>
        <stp>002266.SZ</stp>
        <stp>61</stp>
        <stp>12/31/2013</stp>
        <stp>1</stp>
        <tr r="Q737" s="1"/>
      </tp>
      <tp>
        <v>57478122.939999998</v>
        <stp/>
        <stp>EM_S_STM07_IS</stp>
        <stp>4</stp>
        <stp>300256.SZ</stp>
        <stp>61</stp>
        <stp>12/31/2011</stp>
        <stp>1</stp>
        <tr r="O1551" s="1"/>
      </tp>
      <tp>
        <v>337729389.5</v>
        <stp/>
        <stp>EM_S_STM07_IS</stp>
        <stp>4</stp>
        <stp>002267.SZ</stp>
        <stp>61</stp>
        <stp>12/31/2013</stp>
        <stp>1</stp>
        <tr r="Q738" s="1"/>
      </tp>
      <tp>
        <v>293647480.10000002</v>
        <stp/>
        <stp>EM_S_STM07_IS</stp>
        <stp>4</stp>
        <stp>300257.SZ</stp>
        <stp>61</stp>
        <stp>12/31/2011</stp>
        <stp>1</stp>
        <tr r="O1552" s="1"/>
      </tp>
      <tp>
        <v>38861447.359999999</v>
        <stp/>
        <stp>EM_S_STM07_IS</stp>
        <stp>4</stp>
        <stp>002268.SZ</stp>
        <stp>61</stp>
        <stp>12/31/2013</stp>
        <stp>1</stp>
        <tr r="Q739" s="1"/>
      </tp>
      <tp>
        <v>86046224.590000004</v>
        <stp/>
        <stp>EM_S_STM07_IS</stp>
        <stp>4</stp>
        <stp>300258.SZ</stp>
        <stp>61</stp>
        <stp>12/31/2011</stp>
        <stp>1</stp>
        <tr r="O1553" s="1"/>
      </tp>
      <tp>
        <v>405476364</v>
        <stp/>
        <stp>EM_S_STM07_IS</stp>
        <stp>4</stp>
        <stp>002269.SZ</stp>
        <stp>61</stp>
        <stp>12/31/2013</stp>
        <stp>1</stp>
        <tr r="Q740" s="1"/>
      </tp>
      <tp>
        <v>56406420.140000001</v>
        <stp/>
        <stp>EM_S_STM07_IS</stp>
        <stp>4</stp>
        <stp>300259.SZ</stp>
        <stp>61</stp>
        <stp>12/31/2011</stp>
        <stp>1</stp>
        <tr r="O1554" s="1"/>
      </tp>
      <tp>
        <v>18552444.420000002</v>
        <stp/>
        <stp>EM_S_STM07_IS</stp>
        <stp>4</stp>
        <stp>002270.SZ</stp>
        <stp>61</stp>
        <stp>12/31/2013</stp>
        <stp>1</stp>
        <tr r="Q741" s="1"/>
      </tp>
      <tp>
        <v>82563485.430000007</v>
        <stp/>
        <stp>EM_S_STM07_IS</stp>
        <stp>4</stp>
        <stp>300240.SZ</stp>
        <stp>61</stp>
        <stp>12/31/2011</stp>
        <stp>1</stp>
        <tr r="O1535" s="1"/>
      </tp>
      <tp>
        <v>363706631.31999999</v>
        <stp/>
        <stp>EM_S_STM07_IS</stp>
        <stp>4</stp>
        <stp>002271.SZ</stp>
        <stp>61</stp>
        <stp>12/31/2013</stp>
        <stp>1</stp>
        <tr r="Q742" s="1"/>
      </tp>
      <tp>
        <v>33147721.960000001</v>
        <stp/>
        <stp>EM_S_STM07_IS</stp>
        <stp>4</stp>
        <stp>300241.SZ</stp>
        <stp>61</stp>
        <stp>12/31/2011</stp>
        <stp>1</stp>
        <tr r="O1536" s="1"/>
      </tp>
      <tp>
        <v>-29237106.52</v>
        <stp/>
        <stp>EM_S_STM07_IS</stp>
        <stp>4</stp>
        <stp>002272.SZ</stp>
        <stp>61</stp>
        <stp>12/31/2013</stp>
        <stp>1</stp>
        <tr r="Q743" s="1"/>
      </tp>
      <tp>
        <v>24964396.620000001</v>
        <stp/>
        <stp>EM_S_STM07_IS</stp>
        <stp>4</stp>
        <stp>300242.SZ</stp>
        <stp>61</stp>
        <stp>12/31/2011</stp>
        <stp>1</stp>
        <tr r="O1537" s="1"/>
      </tp>
      <tp>
        <v>114418709.90000001</v>
        <stp/>
        <stp>EM_S_STM07_IS</stp>
        <stp>4</stp>
        <stp>002273.SZ</stp>
        <stp>61</stp>
        <stp>12/31/2013</stp>
        <stp>1</stp>
        <tr r="Q744" s="1"/>
      </tp>
      <tp>
        <v>39067259.75</v>
        <stp/>
        <stp>EM_S_STM07_IS</stp>
        <stp>4</stp>
        <stp>300243.SZ</stp>
        <stp>61</stp>
        <stp>12/31/2011</stp>
        <stp>1</stp>
        <tr r="O1538" s="1"/>
      </tp>
      <tp>
        <v>13192612.699999999</v>
        <stp/>
        <stp>EM_S_STM07_IS</stp>
        <stp>4</stp>
        <stp>002274.SZ</stp>
        <stp>61</stp>
        <stp>12/31/2013</stp>
        <stp>1</stp>
        <tr r="Q745" s="1"/>
      </tp>
      <tp>
        <v>42208331.210000001</v>
        <stp/>
        <stp>EM_S_STM07_IS</stp>
        <stp>4</stp>
        <stp>300244.SZ</stp>
        <stp>61</stp>
        <stp>12/31/2011</stp>
        <stp>1</stp>
        <tr r="O1539" s="1"/>
      </tp>
      <tp>
        <v>420267879.29000002</v>
        <stp/>
        <stp>EM_S_STM07_IS</stp>
        <stp>4</stp>
        <stp>002275.SZ</stp>
        <stp>61</stp>
        <stp>12/31/2013</stp>
        <stp>1</stp>
        <tr r="Q746" s="1"/>
      </tp>
      <tp>
        <v>53464777.82</v>
        <stp/>
        <stp>EM_S_STM07_IS</stp>
        <stp>4</stp>
        <stp>300245.SZ</stp>
        <stp>61</stp>
        <stp>12/31/2011</stp>
        <stp>1</stp>
        <tr r="O1540" s="1"/>
      </tp>
      <tp>
        <v>220017013.66999999</v>
        <stp/>
        <stp>EM_S_STM07_IS</stp>
        <stp>4</stp>
        <stp>002276.SZ</stp>
        <stp>61</stp>
        <stp>12/31/2013</stp>
        <stp>1</stp>
        <tr r="Q747" s="1"/>
      </tp>
      <tp>
        <v>33775320.609999999</v>
        <stp/>
        <stp>EM_S_STM07_IS</stp>
        <stp>4</stp>
        <stp>300246.SZ</stp>
        <stp>61</stp>
        <stp>12/31/2011</stp>
        <stp>1</stp>
        <tr r="O1541" s="1"/>
      </tp>
      <tp>
        <v>411434858.33999997</v>
        <stp/>
        <stp>EM_S_STM07_IS</stp>
        <stp>4</stp>
        <stp>002277.SZ</stp>
        <stp>61</stp>
        <stp>12/31/2013</stp>
        <stp>1</stp>
        <tr r="Q748" s="1"/>
      </tp>
      <tp>
        <v>46477493.909999996</v>
        <stp/>
        <stp>EM_S_STM07_IS</stp>
        <stp>4</stp>
        <stp>300247.SZ</stp>
        <stp>61</stp>
        <stp>12/31/2011</stp>
        <stp>1</stp>
        <tr r="O1542" s="1"/>
      </tp>
      <tp>
        <v>56650232.399999999</v>
        <stp/>
        <stp>EM_S_STM07_IS</stp>
        <stp>4</stp>
        <stp>002278.SZ</stp>
        <stp>61</stp>
        <stp>12/31/2013</stp>
        <stp>1</stp>
        <tr r="Q749" s="1"/>
      </tp>
      <tp>
        <v>41859345.939999998</v>
        <stp/>
        <stp>EM_S_STM07_IS</stp>
        <stp>4</stp>
        <stp>300248.SZ</stp>
        <stp>61</stp>
        <stp>12/31/2011</stp>
        <stp>1</stp>
        <tr r="O1543" s="1"/>
      </tp>
      <tp>
        <v>59433902.960000001</v>
        <stp/>
        <stp>EM_S_STM07_IS</stp>
        <stp>4</stp>
        <stp>002279.SZ</stp>
        <stp>61</stp>
        <stp>12/31/2013</stp>
        <stp>1</stp>
        <tr r="Q750" s="1"/>
      </tp>
      <tp>
        <v>36390856.869999997</v>
        <stp/>
        <stp>EM_S_STM07_IS</stp>
        <stp>4</stp>
        <stp>300249.SZ</stp>
        <stp>61</stp>
        <stp>12/31/2011</stp>
        <stp>1</stp>
        <tr r="O1544" s="1"/>
      </tp>
      <tp>
        <v>9578133.8300000001</v>
        <stp/>
        <stp>EM_S_STM07_IS</stp>
        <stp>4</stp>
        <stp>002240.SZ</stp>
        <stp>61</stp>
        <stp>12/31/2013</stp>
        <stp>1</stp>
        <tr r="Q712" s="1"/>
      </tp>
      <tp>
        <v>36524652.07</v>
        <stp/>
        <stp>EM_S_STM07_IS</stp>
        <stp>4</stp>
        <stp>300270.SZ</stp>
        <stp>61</stp>
        <stp>12/31/2011</stp>
        <stp>1</stp>
        <tr r="O1565" s="1"/>
      </tp>
      <tp>
        <v>1306626480.47</v>
        <stp/>
        <stp>EM_S_STM07_IS</stp>
        <stp>4</stp>
        <stp>002241.SZ</stp>
        <stp>61</stp>
        <stp>12/31/2013</stp>
        <stp>1</stp>
        <tr r="Q713" s="1"/>
      </tp>
      <tp>
        <v>81172448.189999998</v>
        <stp/>
        <stp>EM_S_STM07_IS</stp>
        <stp>4</stp>
        <stp>300271.SZ</stp>
        <stp>61</stp>
        <stp>12/31/2011</stp>
        <stp>1</stp>
        <tr r="O1566" s="1"/>
      </tp>
      <tp>
        <v>469706542.01999998</v>
        <stp/>
        <stp>EM_S_STM07_IS</stp>
        <stp>4</stp>
        <stp>002242.SZ</stp>
        <stp>61</stp>
        <stp>12/31/2013</stp>
        <stp>1</stp>
        <tr r="Q714" s="1"/>
      </tp>
      <tp>
        <v>39734707.549999997</v>
        <stp/>
        <stp>EM_S_STM07_IS</stp>
        <stp>4</stp>
        <stp>300272.SZ</stp>
        <stp>61</stp>
        <stp>12/31/2011</stp>
        <stp>1</stp>
        <tr r="O1567" s="1"/>
      </tp>
      <tp>
        <v>61071299.469999999</v>
        <stp/>
        <stp>EM_S_STM07_IS</stp>
        <stp>4</stp>
        <stp>002243.SZ</stp>
        <stp>61</stp>
        <stp>12/31/2013</stp>
        <stp>1</stp>
        <tr r="Q715" s="1"/>
      </tp>
      <tp>
        <v>79052423.230000004</v>
        <stp/>
        <stp>EM_S_STM07_IS</stp>
        <stp>4</stp>
        <stp>300273.SZ</stp>
        <stp>61</stp>
        <stp>12/31/2011</stp>
        <stp>1</stp>
        <tr r="O1568" s="1"/>
      </tp>
      <tp>
        <v>1410124475.1800001</v>
        <stp/>
        <stp>EM_S_STM07_IS</stp>
        <stp>4</stp>
        <stp>002244.SZ</stp>
        <stp>61</stp>
        <stp>12/31/2013</stp>
        <stp>1</stp>
        <tr r="Q716" s="1"/>
      </tp>
      <tp>
        <v>172548069.31</v>
        <stp/>
        <stp>EM_S_STM07_IS</stp>
        <stp>4</stp>
        <stp>300274.SZ</stp>
        <stp>61</stp>
        <stp>12/31/2011</stp>
        <stp>1</stp>
        <tr r="O1569" s="1"/>
      </tp>
      <tp>
        <v>93140939.010000005</v>
        <stp/>
        <stp>EM_S_STM07_IS</stp>
        <stp>4</stp>
        <stp>002245.SZ</stp>
        <stp>61</stp>
        <stp>12/31/2013</stp>
        <stp>1</stp>
        <tr r="Q717" s="1"/>
      </tp>
      <tp>
        <v>61080175.920000002</v>
        <stp/>
        <stp>EM_S_STM07_IS</stp>
        <stp>4</stp>
        <stp>300275.SZ</stp>
        <stp>61</stp>
        <stp>12/31/2011</stp>
        <stp>1</stp>
        <tr r="O1570" s="1"/>
      </tp>
      <tp>
        <v>48521094.740000002</v>
        <stp/>
        <stp>EM_S_STM07_IS</stp>
        <stp>4</stp>
        <stp>002246.SZ</stp>
        <stp>61</stp>
        <stp>12/31/2013</stp>
        <stp>1</stp>
        <tr r="Q718" s="1"/>
      </tp>
      <tp>
        <v>54533374.789999999</v>
        <stp/>
        <stp>EM_S_STM07_IS</stp>
        <stp>4</stp>
        <stp>300276.SZ</stp>
        <stp>61</stp>
        <stp>12/31/2011</stp>
        <stp>1</stp>
        <tr r="O1571" s="1"/>
      </tp>
      <tp>
        <v>81065872.400000006</v>
        <stp/>
        <stp>EM_S_STM07_IS</stp>
        <stp>4</stp>
        <stp>002247.SZ</stp>
        <stp>61</stp>
        <stp>12/31/2013</stp>
        <stp>1</stp>
        <tr r="Q719" s="1"/>
      </tp>
      <tp>
        <v>62732300.25</v>
        <stp/>
        <stp>EM_S_STM07_IS</stp>
        <stp>4</stp>
        <stp>300277.SZ</stp>
        <stp>61</stp>
        <stp>12/31/2011</stp>
        <stp>1</stp>
        <tr r="O1572" s="1"/>
      </tp>
      <tp>
        <v>-172880699.44</v>
        <stp/>
        <stp>EM_S_STM07_IS</stp>
        <stp>4</stp>
        <stp>002248.SZ</stp>
        <stp>61</stp>
        <stp>12/31/2013</stp>
        <stp>1</stp>
        <tr r="Q720" s="1"/>
      </tp>
      <tp>
        <v>46821806.899999999</v>
        <stp/>
        <stp>EM_S_STM07_IS</stp>
        <stp>4</stp>
        <stp>300278.SZ</stp>
        <stp>61</stp>
        <stp>12/31/2011</stp>
        <stp>1</stp>
        <tr r="O1573" s="1"/>
      </tp>
      <tp>
        <v>215439289.78999999</v>
        <stp/>
        <stp>EM_S_STM07_IS</stp>
        <stp>4</stp>
        <stp>002249.SZ</stp>
        <stp>61</stp>
        <stp>12/31/2013</stp>
        <stp>1</stp>
        <tr r="Q721" s="1"/>
      </tp>
      <tp>
        <v>35559560.82</v>
        <stp/>
        <stp>EM_S_STM07_IS</stp>
        <stp>4</stp>
        <stp>300279.SZ</stp>
        <stp>61</stp>
        <stp>12/31/2011</stp>
        <stp>1</stp>
        <tr r="O1574" s="1"/>
      </tp>
      <tp>
        <v>449559079.30000001</v>
        <stp/>
        <stp>EM_S_STM07_IS</stp>
        <stp>4</stp>
        <stp>002250.SZ</stp>
        <stp>61</stp>
        <stp>12/31/2013</stp>
        <stp>1</stp>
        <tr r="Q722" s="1"/>
      </tp>
      <tp>
        <v>51030349.240000002</v>
        <stp/>
        <stp>EM_S_STM07_IS</stp>
        <stp>4</stp>
        <stp>300260.SZ</stp>
        <stp>61</stp>
        <stp>12/31/2011</stp>
        <stp>1</stp>
        <tr r="O1555" s="1"/>
      </tp>
      <tp>
        <v>415450479.62</v>
        <stp/>
        <stp>EM_S_STM07_IS</stp>
        <stp>4</stp>
        <stp>002251.SZ</stp>
        <stp>61</stp>
        <stp>12/31/2013</stp>
        <stp>1</stp>
        <tr r="Q723" s="1"/>
      </tp>
      <tp>
        <v>44380933.579999998</v>
        <stp/>
        <stp>EM_S_STM07_IS</stp>
        <stp>4</stp>
        <stp>300261.SZ</stp>
        <stp>61</stp>
        <stp>12/31/2011</stp>
        <stp>1</stp>
        <tr r="O1556" s="1"/>
      </tp>
      <tp>
        <v>143794617.31</v>
        <stp/>
        <stp>EM_S_STM07_IS</stp>
        <stp>4</stp>
        <stp>002252.SZ</stp>
        <stp>61</stp>
        <stp>12/31/2013</stp>
        <stp>1</stp>
        <tr r="Q724" s="1"/>
      </tp>
      <tp>
        <v>22860333.98</v>
        <stp/>
        <stp>EM_S_STM07_IS</stp>
        <stp>4</stp>
        <stp>300262.SZ</stp>
        <stp>61</stp>
        <stp>12/31/2011</stp>
        <stp>1</stp>
        <tr r="O1557" s="1"/>
      </tp>
      <tp>
        <v>68398642.090000004</v>
        <stp/>
        <stp>EM_S_STM07_IS</stp>
        <stp>4</stp>
        <stp>002253.SZ</stp>
        <stp>61</stp>
        <stp>12/31/2013</stp>
        <stp>1</stp>
        <tr r="Q725" s="1"/>
      </tp>
      <tp>
        <v>79002193.010000005</v>
        <stp/>
        <stp>EM_S_STM07_IS</stp>
        <stp>4</stp>
        <stp>300263.SZ</stp>
        <stp>61</stp>
        <stp>12/31/2011</stp>
        <stp>1</stp>
        <tr r="O1558" s="1"/>
      </tp>
      <tp>
        <v>84279634.689999998</v>
        <stp/>
        <stp>EM_S_STM07_IS</stp>
        <stp>4</stp>
        <stp>002254.SZ</stp>
        <stp>61</stp>
        <stp>12/31/2013</stp>
        <stp>1</stp>
        <tr r="Q726" s="1"/>
      </tp>
      <tp>
        <v>42185546.609999999</v>
        <stp/>
        <stp>EM_S_STM07_IS</stp>
        <stp>4</stp>
        <stp>300264.SZ</stp>
        <stp>61</stp>
        <stp>12/31/2011</stp>
        <stp>1</stp>
        <tr r="O1559" s="1"/>
      </tp>
      <tp>
        <v>102593677.36</v>
        <stp/>
        <stp>EM_S_STM07_IS</stp>
        <stp>4</stp>
        <stp>002255.SZ</stp>
        <stp>61</stp>
        <stp>12/31/2013</stp>
        <stp>1</stp>
        <tr r="Q727" s="1"/>
      </tp>
      <tp>
        <v>44266850.909999996</v>
        <stp/>
        <stp>EM_S_STM07_IS</stp>
        <stp>4</stp>
        <stp>300265.SZ</stp>
        <stp>61</stp>
        <stp>12/31/2011</stp>
        <stp>1</stp>
        <tr r="O1560" s="1"/>
      </tp>
      <tp>
        <v>60451048.380000003</v>
        <stp/>
        <stp>EM_S_STM07_IS</stp>
        <stp>4</stp>
        <stp>002256.SZ</stp>
        <stp>61</stp>
        <stp>12/31/2013</stp>
        <stp>1</stp>
        <tr r="Q728" s="1"/>
      </tp>
      <tp>
        <v>46336711.530000001</v>
        <stp/>
        <stp>EM_S_STM07_IS</stp>
        <stp>4</stp>
        <stp>300266.SZ</stp>
        <stp>61</stp>
        <stp>12/31/2011</stp>
        <stp>1</stp>
        <tr r="O1561" s="1"/>
      </tp>
      <tp>
        <v>117811939.81999999</v>
        <stp/>
        <stp>EM_S_STM07_IS</stp>
        <stp>4</stp>
        <stp>300267.SZ</stp>
        <stp>61</stp>
        <stp>12/31/2011</stp>
        <stp>1</stp>
        <tr r="O1562" s="1"/>
      </tp>
      <tp>
        <v>104088602.20999999</v>
        <stp/>
        <stp>EM_S_STM07_IS</stp>
        <stp>4</stp>
        <stp>002258.SZ</stp>
        <stp>61</stp>
        <stp>12/31/2013</stp>
        <stp>1</stp>
        <tr r="Q729" s="1"/>
      </tp>
      <tp>
        <v>60268596.469999999</v>
        <stp/>
        <stp>EM_S_STM07_IS</stp>
        <stp>4</stp>
        <stp>300268.SZ</stp>
        <stp>61</stp>
        <stp>12/31/2011</stp>
        <stp>1</stp>
        <tr r="O1563" s="1"/>
      </tp>
      <tp>
        <v>11906813.460000001</v>
        <stp/>
        <stp>EM_S_STM07_IS</stp>
        <stp>4</stp>
        <stp>002259.SZ</stp>
        <stp>61</stp>
        <stp>12/31/2013</stp>
        <stp>1</stp>
        <tr r="Q730" s="1"/>
      </tp>
      <tp>
        <v>52102671.409999996</v>
        <stp/>
        <stp>EM_S_STM07_IS</stp>
        <stp>4</stp>
        <stp>300269.SZ</stp>
        <stp>61</stp>
        <stp>12/31/2011</stp>
        <stp>1</stp>
        <tr r="O1564" s="1"/>
      </tp>
      <tp>
        <v>53329355.850000001</v>
        <stp/>
        <stp>EM_S_STM07_IS</stp>
        <stp>4</stp>
        <stp>600280.SH</stp>
        <stp>61</stp>
        <stp>12/31/2011</stp>
        <stp>1</stp>
        <tr r="O2115" s="1"/>
      </tp>
      <tp>
        <v>34617682.829999998</v>
        <stp/>
        <stp>EM_S_STM07_IS</stp>
        <stp>4</stp>
        <stp>600281.SH</stp>
        <stp>61</stp>
        <stp>12/31/2011</stp>
        <stp>1</stp>
        <tr r="O2116" s="1"/>
      </tp>
      <tp>
        <v>325350812.45999998</v>
        <stp/>
        <stp>EM_S_STM07_IS</stp>
        <stp>4</stp>
        <stp>600282.SH</stp>
        <stp>61</stp>
        <stp>12/31/2011</stp>
        <stp>1</stp>
        <tr r="O2117" s="1"/>
      </tp>
      <tp>
        <v>75049500.019999996</v>
        <stp/>
        <stp>EM_S_STM07_IS</stp>
        <stp>4</stp>
        <stp>600283.SH</stp>
        <stp>61</stp>
        <stp>12/31/2011</stp>
        <stp>1</stp>
        <tr r="O2118" s="1"/>
      </tp>
      <tp>
        <v>204932836.50999999</v>
        <stp/>
        <stp>EM_S_STM07_IS</stp>
        <stp>4</stp>
        <stp>600284.SH</stp>
        <stp>61</stp>
        <stp>12/31/2011</stp>
        <stp>1</stp>
        <tr r="O2119" s="1"/>
      </tp>
      <tp>
        <v>29851405.02</v>
        <stp/>
        <stp>EM_S_STM07_IS</stp>
        <stp>4</stp>
        <stp>600285.SH</stp>
        <stp>61</stp>
        <stp>12/31/2011</stp>
        <stp>1</stp>
        <tr r="O2120" s="1"/>
      </tp>
      <tp>
        <v>36670342.960000001</v>
        <stp/>
        <stp>EM_S_STM07_IS</stp>
        <stp>4</stp>
        <stp>600287.SH</stp>
        <stp>61</stp>
        <stp>12/31/2011</stp>
        <stp>1</stp>
        <tr r="O2121" s="1"/>
      </tp>
      <tp>
        <v>107217790.25</v>
        <stp/>
        <stp>EM_S_STM07_IS</stp>
        <stp>4</stp>
        <stp>600288.SH</stp>
        <stp>61</stp>
        <stp>12/31/2011</stp>
        <stp>1</stp>
        <tr r="O2122" s="1"/>
      </tp>
      <tp>
        <v>94873000000</v>
        <stp/>
        <stp>EM_S_STM07_IS</stp>
        <stp>4</stp>
        <stp>601288.SH</stp>
        <stp>61</stp>
        <stp>12/31/2010</stp>
        <stp>1</stp>
        <tr r="N2749" s="1"/>
      </tp>
      <tp>
        <v>1207566852.96</v>
        <stp/>
        <stp>EM_S_STM07_IS</stp>
        <stp>4</stp>
        <stp>603288.SH</stp>
        <stp>61</stp>
        <stp>12/31/2012</stp>
        <stp>1</stp>
        <tr r="P2922" s="1"/>
      </tp>
      <tp>
        <v>193992111.41999999</v>
        <stp/>
        <stp>EM_S_STM07_IS</stp>
        <stp>4</stp>
        <stp>600289.SH</stp>
        <stp>61</stp>
        <stp>12/31/2011</stp>
        <stp>1</stp>
        <tr r="O2123" s="1"/>
      </tp>
      <tp>
        <v>59912060.670000002</v>
        <stp/>
        <stp>EM_S_STM07_IS</stp>
        <stp>4</stp>
        <stp>600290.SH</stp>
        <stp>61</stp>
        <stp>12/31/2011</stp>
        <stp>1</stp>
        <tr r="O2124" s="1"/>
      </tp>
      <tp>
        <v>9399927.4700000007</v>
        <stp/>
        <stp>EM_S_STM07_IS</stp>
        <stp>4</stp>
        <stp>600291.SH</stp>
        <stp>61</stp>
        <stp>12/31/2011</stp>
        <stp>1</stp>
        <tr r="O2125" s="1"/>
      </tp>
      <tp>
        <v>43539325.920000002</v>
        <stp/>
        <stp>EM_S_STM07_IS</stp>
        <stp>4</stp>
        <stp>600292.SH</stp>
        <stp>61</stp>
        <stp>12/31/2011</stp>
        <stp>1</stp>
        <tr r="O2126" s="1"/>
      </tp>
      <tp>
        <v>19053644.52</v>
        <stp/>
        <stp>EM_S_STM07_IS</stp>
        <stp>4</stp>
        <stp>600293.SH</stp>
        <stp>61</stp>
        <stp>12/31/2011</stp>
        <stp>1</stp>
        <tr r="O2127" s="1"/>
      </tp>
      <tp>
        <v>876270082.36000001</v>
        <stp/>
        <stp>EM_S_STM07_IS</stp>
        <stp>4</stp>
        <stp>600295.SH</stp>
        <stp>61</stp>
        <stp>12/31/2011</stp>
        <stp>1</stp>
        <tr r="O2128" s="1"/>
      </tp>
      <tp>
        <v>5418670.71</v>
        <stp/>
        <stp>EM_S_STM07_IS</stp>
        <stp>4</stp>
        <stp>600297.SH</stp>
        <stp>61</stp>
        <stp>12/31/2011</stp>
        <stp>1</stp>
        <tr r="O2129" s="1"/>
      </tp>
      <tp>
        <v>298420396.94</v>
        <stp/>
        <stp>EM_S_STM07_IS</stp>
        <stp>4</stp>
        <stp>600298.SH</stp>
        <stp>61</stp>
        <stp>12/31/2011</stp>
        <stp>1</stp>
        <tr r="O2130" s="1"/>
      </tp>
      <tp>
        <v>220198312.47</v>
        <stp/>
        <stp>EM_S_STM07_IS</stp>
        <stp>4</stp>
        <stp>603298.SH</stp>
        <stp>61</stp>
        <stp>12/31/2012</stp>
        <stp>1</stp>
        <tr r="P2923" s="1"/>
      </tp>
      <tp>
        <v>71558528.040000007</v>
        <stp/>
        <stp>EM_S_STM07_IS</stp>
        <stp>4</stp>
        <stp>600299.SH</stp>
        <stp>61</stp>
        <stp>12/31/2011</stp>
        <stp>1</stp>
        <tr r="O2131" s="1"/>
      </tp>
      <tp>
        <v>158516485.47999999</v>
        <stp/>
        <stp>EM_S_STM07_IS</stp>
        <stp>4</stp>
        <stp>603299.SH</stp>
        <stp>61</stp>
        <stp>12/31/2012</stp>
        <stp>1</stp>
        <tr r="P2924" s="1"/>
      </tp>
      <tp>
        <v>63010561.109999999</v>
        <stp/>
        <stp>EM_S_STM07_IS</stp>
        <stp>4</stp>
        <stp>600260.SH</stp>
        <stp>61</stp>
        <stp>12/31/2011</stp>
        <stp>1</stp>
        <tr r="O2098" s="1"/>
      </tp>
      <tp>
        <v>225080075.28999999</v>
        <stp/>
        <stp>EM_S_STM07_IS</stp>
        <stp>4</stp>
        <stp>600261.SH</stp>
        <stp>61</stp>
        <stp>12/31/2011</stp>
        <stp>1</stp>
        <tr r="O2099" s="1"/>
      </tp>
      <tp>
        <v>125879851.39</v>
        <stp/>
        <stp>EM_S_STM07_IS</stp>
        <stp>4</stp>
        <stp>600262.SH</stp>
        <stp>61</stp>
        <stp>12/31/2011</stp>
        <stp>1</stp>
        <tr r="O2100" s="1"/>
      </tp>
      <tp>
        <v>-134742300.05000001</v>
        <stp/>
        <stp>EM_S_STM07_IS</stp>
        <stp>4</stp>
        <stp>600265.SH</stp>
        <stp>61</stp>
        <stp>12/31/2011</stp>
        <stp>1</stp>
        <tr r="O2101" s="1"/>
      </tp>
      <tp>
        <v>855470599.70000005</v>
        <stp/>
        <stp>EM_S_STM07_IS</stp>
        <stp>4</stp>
        <stp>600266.SH</stp>
        <stp>61</stp>
        <stp>12/31/2011</stp>
        <stp>1</stp>
        <tr r="O2102" s="1"/>
      </tp>
      <tp>
        <v>64822401.189999998</v>
        <stp/>
        <stp>EM_S_STM07_IS</stp>
        <stp>4</stp>
        <stp>603266.SH</stp>
        <stp>61</stp>
        <stp>12/31/2012</stp>
        <stp>1</stp>
        <tr r="P2920" s="1"/>
      </tp>
      <tp>
        <v>504081307.43000001</v>
        <stp/>
        <stp>EM_S_STM07_IS</stp>
        <stp>4</stp>
        <stp>600267.SH</stp>
        <stp>61</stp>
        <stp>12/31/2011</stp>
        <stp>1</stp>
        <tr r="O2103" s="1"/>
      </tp>
      <tp>
        <v>229435043.44999999</v>
        <stp/>
        <stp>EM_S_STM07_IS</stp>
        <stp>4</stp>
        <stp>600268.SH</stp>
        <stp>61</stp>
        <stp>12/31/2011</stp>
        <stp>1</stp>
        <tr r="O2104" s="1"/>
      </tp>
      <tp>
        <v>46194696.969999999</v>
        <stp/>
        <stp>EM_S_STM07_IS</stp>
        <stp>4</stp>
        <stp>603268.SH</stp>
        <stp>61</stp>
        <stp>12/31/2012</stp>
        <stp>1</stp>
        <tr r="P2921" s="1"/>
      </tp>
      <tp>
        <v>1108820059.3199999</v>
        <stp/>
        <stp>EM_S_STM07_IS</stp>
        <stp>4</stp>
        <stp>600269.SH</stp>
        <stp>61</stp>
        <stp>12/31/2011</stp>
        <stp>1</stp>
        <tr r="O2105" s="1"/>
      </tp>
      <tp>
        <v>452270994.16000003</v>
        <stp/>
        <stp>EM_S_STM07_IS</stp>
        <stp>4</stp>
        <stp>600270.SH</stp>
        <stp>61</stp>
        <stp>12/31/2011</stp>
        <stp>1</stp>
        <tr r="O2106" s="1"/>
      </tp>
      <tp>
        <v>987060520.71000004</v>
        <stp/>
        <stp>EM_S_STM07_IS</stp>
        <stp>4</stp>
        <stp>600271.SH</stp>
        <stp>61</stp>
        <stp>12/31/2011</stp>
        <stp>1</stp>
        <tr r="O2107" s="1"/>
      </tp>
      <tp>
        <v>38578677.799999997</v>
        <stp/>
        <stp>EM_S_STM07_IS</stp>
        <stp>4</stp>
        <stp>600272.SH</stp>
        <stp>61</stp>
        <stp>12/31/2011</stp>
        <stp>1</stp>
        <tr r="O2108" s="1"/>
      </tp>
      <tp>
        <v>-294866660.74000001</v>
        <stp/>
        <stp>EM_S_STM07_IS</stp>
        <stp>4</stp>
        <stp>600273.SH</stp>
        <stp>61</stp>
        <stp>12/31/2011</stp>
        <stp>1</stp>
        <tr r="O2109" s="1"/>
      </tp>
      <tp>
        <v>-29578786</v>
        <stp/>
        <stp>EM_S_STM07_IS</stp>
        <stp>4</stp>
        <stp>600275.SH</stp>
        <stp>61</stp>
        <stp>12/31/2011</stp>
        <stp>1</stp>
        <tr r="O2110" s="1"/>
      </tp>
      <tp>
        <v>876611061.79999995</v>
        <stp/>
        <stp>EM_S_STM07_IS</stp>
        <stp>4</stp>
        <stp>600276.SH</stp>
        <stp>61</stp>
        <stp>12/31/2011</stp>
        <stp>1</stp>
        <tr r="O2111" s="1"/>
      </tp>
      <tp>
        <v>337398245.58999997</v>
        <stp/>
        <stp>EM_S_STM07_IS</stp>
        <stp>4</stp>
        <stp>600277.SH</stp>
        <stp>61</stp>
        <stp>12/31/2011</stp>
        <stp>1</stp>
        <tr r="O2112" s="1"/>
      </tp>
      <tp>
        <v>189998901.00999999</v>
        <stp/>
        <stp>EM_S_STM07_IS</stp>
        <stp>4</stp>
        <stp>600278.SH</stp>
        <stp>61</stp>
        <stp>12/31/2011</stp>
        <stp>1</stp>
        <tr r="O2113" s="1"/>
      </tp>
      <tp>
        <v>91160590.670000002</v>
        <stp/>
        <stp>EM_S_STM07_IS</stp>
        <stp>4</stp>
        <stp>600279.SH</stp>
        <stp>61</stp>
        <stp>12/31/2011</stp>
        <stp>1</stp>
        <tr r="O2114" s="1"/>
      </tp>
      <tp>
        <v>448257955.79000002</v>
        <stp/>
        <stp>EM_S_STM07_IS</stp>
        <stp>4</stp>
        <stp>600240.SH</stp>
        <stp>61</stp>
        <stp>12/31/2011</stp>
        <stp>1</stp>
        <tr r="O2082" s="1"/>
      </tp>
      <tp>
        <v>14415559.42</v>
        <stp/>
        <stp>EM_S_STM07_IS</stp>
        <stp>4</stp>
        <stp>600241.SH</stp>
        <stp>61</stp>
        <stp>12/31/2011</stp>
        <stp>1</stp>
        <tr r="O2083" s="1"/>
      </tp>
      <tp>
        <v>18900937.699999999</v>
        <stp/>
        <stp>EM_S_STM07_IS</stp>
        <stp>4</stp>
        <stp>600242.SH</stp>
        <stp>61</stp>
        <stp>12/31/2011</stp>
        <stp>1</stp>
        <tr r="O2084" s="1"/>
      </tp>
      <tp>
        <v>15189369.98</v>
        <stp/>
        <stp>EM_S_STM07_IS</stp>
        <stp>4</stp>
        <stp>600243.SH</stp>
        <stp>61</stp>
        <stp>12/31/2011</stp>
        <stp>1</stp>
        <tr r="O2085" s="1"/>
      </tp>
      <tp>
        <v>311458769</v>
        <stp/>
        <stp>EM_S_STM07_IS</stp>
        <stp>4</stp>
        <stp>600246.SH</stp>
        <stp>61</stp>
        <stp>12/31/2011</stp>
        <stp>1</stp>
        <tr r="O2086" s="1"/>
      </tp>
      <tp>
        <v>2588152.7599999998</v>
        <stp/>
        <stp>EM_S_STM07_IS</stp>
        <stp>4</stp>
        <stp>600247.SH</stp>
        <stp>61</stp>
        <stp>12/31/2011</stp>
        <stp>1</stp>
        <tr r="O2087" s="1"/>
      </tp>
      <tp>
        <v>149390700.83000001</v>
        <stp/>
        <stp>EM_S_STM07_IS</stp>
        <stp>4</stp>
        <stp>600248.SH</stp>
        <stp>61</stp>
        <stp>12/31/2011</stp>
        <stp>1</stp>
        <tr r="O2088" s="1"/>
      </tp>
      <tp>
        <v>15563273.83</v>
        <stp/>
        <stp>EM_S_STM07_IS</stp>
        <stp>4</stp>
        <stp>600249.SH</stp>
        <stp>61</stp>
        <stp>12/31/2011</stp>
        <stp>1</stp>
        <tr r="O2089" s="1"/>
      </tp>
      <tp>
        <v>-113114239.38</v>
        <stp/>
        <stp>EM_S_STM07_IS</stp>
        <stp>4</stp>
        <stp>600250.SH</stp>
        <stp>61</stp>
        <stp>12/31/2011</stp>
        <stp>1</stp>
        <tr r="O2090" s="1"/>
      </tp>
      <tp>
        <v>162890019.78999999</v>
        <stp/>
        <stp>EM_S_STM07_IS</stp>
        <stp>4</stp>
        <stp>600251.SH</stp>
        <stp>61</stp>
        <stp>12/31/2011</stp>
        <stp>1</stp>
        <tr r="O2091" s="1"/>
      </tp>
      <tp>
        <v>374929597.43000001</v>
        <stp/>
        <stp>EM_S_STM07_IS</stp>
        <stp>4</stp>
        <stp>600252.SH</stp>
        <stp>61</stp>
        <stp>12/31/2011</stp>
        <stp>1</stp>
        <tr r="O2092" s="1"/>
      </tp>
      <tp>
        <v>34100513.200000003</v>
        <stp/>
        <stp>EM_S_STM07_IS</stp>
        <stp>4</stp>
        <stp>600255.SH</stp>
        <stp>61</stp>
        <stp>12/31/2011</stp>
        <stp>1</stp>
        <tr r="O2093" s="1"/>
      </tp>
      <tp>
        <v>976629031.16999996</v>
        <stp/>
        <stp>EM_S_STM07_IS</stp>
        <stp>4</stp>
        <stp>600256.SH</stp>
        <stp>61</stp>
        <stp>12/31/2011</stp>
        <stp>1</stp>
        <tr r="O2094" s="1"/>
      </tp>
      <tp>
        <v>17825551.07</v>
        <stp/>
        <stp>EM_S_STM07_IS</stp>
        <stp>4</stp>
        <stp>600257.SH</stp>
        <stp>61</stp>
        <stp>12/31/2011</stp>
        <stp>1</stp>
        <tr r="O2095" s="1"/>
      </tp>
      <tp>
        <v>97575845.219999999</v>
        <stp/>
        <stp>EM_S_STM07_IS</stp>
        <stp>4</stp>
        <stp>600258.SH</stp>
        <stp>61</stp>
        <stp>12/31/2011</stp>
        <stp>1</stp>
        <tr r="O2096" s="1"/>
      </tp>
      <tp>
        <v>1236269520</v>
        <stp/>
        <stp>EM_S_STM07_IS</stp>
        <stp>4</stp>
        <stp>601258.SH</stp>
        <stp>61</stp>
        <stp>12/31/2010</stp>
        <stp>1</stp>
        <tr r="N2748" s="1"/>
      </tp>
      <tp>
        <v>165400259.66</v>
        <stp/>
        <stp>EM_S_STM07_IS</stp>
        <stp>4</stp>
        <stp>603258.SH</stp>
        <stp>61</stp>
        <stp>12/31/2012</stp>
        <stp>1</stp>
        <tr r="P2919" s="1"/>
      </tp>
      <tp>
        <v>173182652.25</v>
        <stp/>
        <stp>EM_S_STM07_IS</stp>
        <stp>4</stp>
        <stp>600259.SH</stp>
        <stp>61</stp>
        <stp>12/31/2011</stp>
        <stp>1</stp>
        <tr r="O2097" s="1"/>
      </tp>
      <tp>
        <v>8706579.0600000005</v>
        <stp/>
        <stp>EM_S_STM07_IS</stp>
        <stp>4</stp>
        <stp>600220.SH</stp>
        <stp>61</stp>
        <stp>12/31/2011</stp>
        <stp>1</stp>
        <tr r="O2063" s="1"/>
      </tp>
      <tp>
        <v>2631312000</v>
        <stp/>
        <stp>EM_S_STM07_IS</stp>
        <stp>4</stp>
        <stp>600221.SH</stp>
        <stp>61</stp>
        <stp>12/31/2011</stp>
        <stp>1</stp>
        <tr r="O2064" s="1"/>
      </tp>
      <tp>
        <v>12751285.15</v>
        <stp/>
        <stp>EM_S_STM07_IS</stp>
        <stp>4</stp>
        <stp>600222.SH</stp>
        <stp>61</stp>
        <stp>12/31/2011</stp>
        <stp>1</stp>
        <tr r="O2065" s="1"/>
      </tp>
      <tp>
        <v>177393971.22</v>
        <stp/>
        <stp>EM_S_STM07_IS</stp>
        <stp>4</stp>
        <stp>601222.SH</stp>
        <stp>61</stp>
        <stp>12/31/2010</stp>
        <stp>1</stp>
        <tr r="N2741" s="1"/>
      </tp>
      <tp>
        <v>74560105.310000002</v>
        <stp/>
        <stp>EM_S_STM07_IS</stp>
        <stp>4</stp>
        <stp>603222.SH</stp>
        <stp>61</stp>
        <stp>12/31/2012</stp>
        <stp>1</stp>
        <tr r="P2914" s="1"/>
      </tp>
      <tp>
        <v>234627546.18000001</v>
        <stp/>
        <stp>EM_S_STM07_IS</stp>
        <stp>4</stp>
        <stp>600223.SH</stp>
        <stp>61</stp>
        <stp>12/31/2011</stp>
        <stp>1</stp>
        <tr r="O2066" s="1"/>
      </tp>
      <tp>
        <v>55293168.950000003</v>
        <stp/>
        <stp>EM_S_STM07_IS</stp>
        <stp>4</stp>
        <stp>603223.SH</stp>
        <stp>61</stp>
        <stp>12/31/2012</stp>
        <stp>1</stp>
        <tr r="P2915" s="1"/>
      </tp>
      <tp>
        <v>238877442.91</v>
        <stp/>
        <stp>EM_S_STM07_IS</stp>
        <stp>4</stp>
        <stp>600225.SH</stp>
        <stp>61</stp>
        <stp>12/31/2011</stp>
        <stp>1</stp>
        <tr r="O2067" s="1"/>
      </tp>
      <tp>
        <v>5469545636.2399998</v>
        <stp/>
        <stp>EM_S_STM07_IS</stp>
        <stp>4</stp>
        <stp>601225.SH</stp>
        <stp>61</stp>
        <stp>12/31/2010</stp>
        <stp>1</stp>
        <tr r="N2742" s="1"/>
      </tp>
      <tp>
        <v>95603555.700000003</v>
        <stp/>
        <stp>EM_S_STM07_IS</stp>
        <stp>4</stp>
        <stp>600226.SH</stp>
        <stp>61</stp>
        <stp>12/31/2011</stp>
        <stp>1</stp>
        <tr r="O2068" s="1"/>
      </tp>
      <tp t="s">
        <v/>
        <stp/>
        <stp>EM_S_STM07_IS</stp>
        <stp>4</stp>
        <stp>601226.SH</stp>
        <stp>61</stp>
        <stp>12/31/2010</stp>
        <stp>1</stp>
        <tr r="N2743" s="1"/>
      </tp>
      <tp>
        <v>92854284.799999997</v>
        <stp/>
        <stp>EM_S_STM07_IS</stp>
        <stp>4</stp>
        <stp>600227.SH</stp>
        <stp>61</stp>
        <stp>12/31/2011</stp>
        <stp>1</stp>
        <tr r="O2069" s="1"/>
      </tp>
      <tp>
        <v>140180316.84</v>
        <stp/>
        <stp>EM_S_STM07_IS</stp>
        <stp>4</stp>
        <stp>603227.SH</stp>
        <stp>61</stp>
        <stp>12/31/2012</stp>
        <stp>1</stp>
        <tr r="P2916" s="1"/>
      </tp>
      <tp>
        <v>14469420.25</v>
        <stp/>
        <stp>EM_S_STM07_IS</stp>
        <stp>4</stp>
        <stp>600228.SH</stp>
        <stp>61</stp>
        <stp>12/31/2011</stp>
        <stp>1</stp>
        <tr r="O2070" s="1"/>
      </tp>
      <tp>
        <v>175482383.31</v>
        <stp/>
        <stp>EM_S_STM07_IS</stp>
        <stp>4</stp>
        <stp>603228.SH</stp>
        <stp>61</stp>
        <stp>12/31/2012</stp>
        <stp>1</stp>
        <tr r="P2917" s="1"/>
      </tp>
      <tp>
        <v>8562791.3599999994</v>
        <stp/>
        <stp>EM_S_STM07_IS</stp>
        <stp>4</stp>
        <stp>600229.SH</stp>
        <stp>61</stp>
        <stp>12/31/2011</stp>
        <stp>1</stp>
        <tr r="O2071" s="1"/>
      </tp>
      <tp>
        <v>5028161000</v>
        <stp/>
        <stp>EM_S_STM07_IS</stp>
        <stp>4</stp>
        <stp>601229.SH</stp>
        <stp>61</stp>
        <stp>12/31/2010</stp>
        <stp>1</stp>
        <tr r="N2744" s="1"/>
      </tp>
      <tp>
        <v>70198567.120000005</v>
        <stp/>
        <stp>EM_S_STM07_IS</stp>
        <stp>4</stp>
        <stp>600230.SH</stp>
        <stp>61</stp>
        <stp>12/31/2011</stp>
        <stp>1</stp>
        <tr r="O2072" s="1"/>
      </tp>
      <tp>
        <v>155943736.27000001</v>
        <stp/>
        <stp>EM_S_STM07_IS</stp>
        <stp>4</stp>
        <stp>600231.SH</stp>
        <stp>61</stp>
        <stp>12/31/2011</stp>
        <stp>1</stp>
        <tr r="O2073" s="1"/>
      </tp>
      <tp>
        <v>538640436.53999996</v>
        <stp/>
        <stp>EM_S_STM07_IS</stp>
        <stp>4</stp>
        <stp>601231.SH</stp>
        <stp>61</stp>
        <stp>12/31/2010</stp>
        <stp>1</stp>
        <tr r="N2745" s="1"/>
      </tp>
      <tp>
        <v>26743553.469999999</v>
        <stp/>
        <stp>EM_S_STM07_IS</stp>
        <stp>4</stp>
        <stp>600232.SH</stp>
        <stp>61</stp>
        <stp>12/31/2011</stp>
        <stp>1</stp>
        <tr r="O2074" s="1"/>
      </tp>
      <tp>
        <v>116920283.12</v>
        <stp/>
        <stp>EM_S_STM07_IS</stp>
        <stp>4</stp>
        <stp>600233.SH</stp>
        <stp>61</stp>
        <stp>12/31/2011</stp>
        <stp>1</stp>
        <tr r="O2075" s="1"/>
      </tp>
      <tp>
        <v>1091815371.26</v>
        <stp/>
        <stp>EM_S_STM07_IS</stp>
        <stp>4</stp>
        <stp>601233.SH</stp>
        <stp>61</stp>
        <stp>12/31/2010</stp>
        <stp>1</stp>
        <tr r="N2746" s="1"/>
      </tp>
      <tp>
        <v>68259059.640000001</v>
        <stp/>
        <stp>EM_S_STM07_IS</stp>
        <stp>4</stp>
        <stp>600234.SH</stp>
        <stp>61</stp>
        <stp>12/31/2011</stp>
        <stp>1</stp>
        <tr r="O2076" s="1"/>
      </tp>
      <tp>
        <v>7503479.7800000003</v>
        <stp/>
        <stp>EM_S_STM07_IS</stp>
        <stp>4</stp>
        <stp>600235.SH</stp>
        <stp>61</stp>
        <stp>12/31/2011</stp>
        <stp>1</stp>
        <tr r="O2077" s="1"/>
      </tp>
      <tp>
        <v>192874245.44</v>
        <stp/>
        <stp>EM_S_STM07_IS</stp>
        <stp>4</stp>
        <stp>600236.SH</stp>
        <stp>61</stp>
        <stp>12/31/2011</stp>
        <stp>1</stp>
        <tr r="O2078" s="1"/>
      </tp>
      <tp>
        <v>47190225.25</v>
        <stp/>
        <stp>EM_S_STM07_IS</stp>
        <stp>4</stp>
        <stp>600237.SH</stp>
        <stp>61</stp>
        <stp>12/31/2011</stp>
        <stp>1</stp>
        <tr r="O2079" s="1"/>
      </tp>
      <tp>
        <v>-39005691.229999997</v>
        <stp/>
        <stp>EM_S_STM07_IS</stp>
        <stp>4</stp>
        <stp>600238.SH</stp>
        <stp>61</stp>
        <stp>12/31/2011</stp>
        <stp>1</stp>
        <tr r="O2080" s="1"/>
      </tp>
      <tp>
        <v>4294117700</v>
        <stp/>
        <stp>EM_S_STM07_IS</stp>
        <stp>4</stp>
        <stp>601238.SH</stp>
        <stp>61</stp>
        <stp>12/31/2010</stp>
        <stp>1</stp>
        <tr r="N2747" s="1"/>
      </tp>
      <tp>
        <v>195516632.56</v>
        <stp/>
        <stp>EM_S_STM07_IS</stp>
        <stp>4</stp>
        <stp>600239.SH</stp>
        <stp>61</stp>
        <stp>12/31/2011</stp>
        <stp>1</stp>
        <tr r="O2081" s="1"/>
      </tp>
      <tp>
        <v>43400655.649999999</v>
        <stp/>
        <stp>EM_S_STM07_IS</stp>
        <stp>4</stp>
        <stp>603239.SH</stp>
        <stp>61</stp>
        <stp>12/31/2012</stp>
        <stp>1</stp>
        <tr r="P2918" s="1"/>
      </tp>
      <tp>
        <v>30866245.539999999</v>
        <stp/>
        <stp>EM_S_STM07_IS</stp>
        <stp>4</stp>
        <stp>600200.SH</stp>
        <stp>61</stp>
        <stp>12/31/2011</stp>
        <stp>1</stp>
        <tr r="O2046" s="1"/>
      </tp>
      <tp>
        <v>149438394.34</v>
        <stp/>
        <stp>EM_S_STM07_IS</stp>
        <stp>4</stp>
        <stp>600201.SH</stp>
        <stp>61</stp>
        <stp>12/31/2011</stp>
        <stp>1</stp>
        <tr r="O2047" s="1"/>
      </tp>
      <tp>
        <v>-194871797.63</v>
        <stp/>
        <stp>EM_S_STM07_IS</stp>
        <stp>4</stp>
        <stp>600202.SH</stp>
        <stp>61</stp>
        <stp>12/31/2011</stp>
        <stp>1</stp>
        <tr r="O2048" s="1"/>
      </tp>
      <tp>
        <v>79464690.310000002</v>
        <stp/>
        <stp>EM_S_STM07_IS</stp>
        <stp>4</stp>
        <stp>600203.SH</stp>
        <stp>61</stp>
        <stp>12/31/2011</stp>
        <stp>1</stp>
        <tr r="O2049" s="1"/>
      </tp>
      <tp>
        <v>54344700</v>
        <stp/>
        <stp>EM_S_STM07_IS</stp>
        <stp>4</stp>
        <stp>603203.SH</stp>
        <stp>61</stp>
        <stp>12/31/2012</stp>
        <stp>1</stp>
        <tr r="P2912" s="1"/>
      </tp>
      <tp>
        <v>6297788.6699999999</v>
        <stp/>
        <stp>EM_S_STM07_IS</stp>
        <stp>4</stp>
        <stp>600206.SH</stp>
        <stp>61</stp>
        <stp>12/31/2011</stp>
        <stp>1</stp>
        <tr r="O2050" s="1"/>
      </tp>
      <tp>
        <v>9692901.7899999991</v>
        <stp/>
        <stp>EM_S_STM07_IS</stp>
        <stp>4</stp>
        <stp>600207.SH</stp>
        <stp>61</stp>
        <stp>12/31/2011</stp>
        <stp>1</stp>
        <tr r="O2051" s="1"/>
      </tp>
      <tp>
        <v>1407209199.2</v>
        <stp/>
        <stp>EM_S_STM07_IS</stp>
        <stp>4</stp>
        <stp>600208.SH</stp>
        <stp>61</stp>
        <stp>12/31/2011</stp>
        <stp>1</stp>
        <tr r="O2052" s="1"/>
      </tp>
      <tp>
        <v>182189932.43000001</v>
        <stp/>
        <stp>EM_S_STM07_IS</stp>
        <stp>4</stp>
        <stp>601208.SH</stp>
        <stp>61</stp>
        <stp>12/31/2010</stp>
        <stp>1</stp>
        <tr r="N2737" s="1"/>
      </tp>
      <tp>
        <v>14062445.470000001</v>
        <stp/>
        <stp>EM_S_STM07_IS</stp>
        <stp>4</stp>
        <stp>600209.SH</stp>
        <stp>61</stp>
        <stp>12/31/2011</stp>
        <stp>1</stp>
        <tr r="O2053" s="1"/>
      </tp>
      <tp>
        <v>525513421.38999999</v>
        <stp/>
        <stp>EM_S_STM07_IS</stp>
        <stp>4</stp>
        <stp>600210.SH</stp>
        <stp>61</stp>
        <stp>12/31/2011</stp>
        <stp>1</stp>
        <tr r="O2054" s="1"/>
      </tp>
      <tp>
        <v>20514329.079999998</v>
        <stp/>
        <stp>EM_S_STM07_IS</stp>
        <stp>4</stp>
        <stp>600211.SH</stp>
        <stp>61</stp>
        <stp>12/31/2011</stp>
        <stp>1</stp>
        <tr r="O2055" s="1"/>
      </tp>
      <tp>
        <v>4031243740</v>
        <stp/>
        <stp>EM_S_STM07_IS</stp>
        <stp>4</stp>
        <stp>601211.SH</stp>
        <stp>61</stp>
        <stp>12/31/2010</stp>
        <stp>1</stp>
        <tr r="N2738" s="1"/>
      </tp>
      <tp>
        <v>16055665.050000001</v>
        <stp/>
        <stp>EM_S_STM07_IS</stp>
        <stp>4</stp>
        <stp>600212.SH</stp>
        <stp>61</stp>
        <stp>12/31/2011</stp>
        <stp>1</stp>
        <tr r="O2056" s="1"/>
      </tp>
      <tp>
        <v>-41646066.259999998</v>
        <stp/>
        <stp>EM_S_STM07_IS</stp>
        <stp>4</stp>
        <stp>600213.SH</stp>
        <stp>61</stp>
        <stp>12/31/2011</stp>
        <stp>1</stp>
        <tr r="O2057" s="1"/>
      </tp>
      <tp>
        <v>2865274.6</v>
        <stp/>
        <stp>EM_S_STM07_IS</stp>
        <stp>4</stp>
        <stp>600215.SH</stp>
        <stp>61</stp>
        <stp>12/31/2011</stp>
        <stp>1</stp>
        <tr r="O2058" s="1"/>
      </tp>
      <tp>
        <v>1012476289.1799999</v>
        <stp/>
        <stp>EM_S_STM07_IS</stp>
        <stp>4</stp>
        <stp>600216.SH</stp>
        <stp>61</stp>
        <stp>12/31/2011</stp>
        <stp>1</stp>
        <tr r="O2059" s="1"/>
      </tp>
      <tp>
        <v>486083235.85000002</v>
        <stp/>
        <stp>EM_S_STM07_IS</stp>
        <stp>4</stp>
        <stp>601216.SH</stp>
        <stp>61</stp>
        <stp>12/31/2010</stp>
        <stp>1</stp>
        <tr r="N2739" s="1"/>
      </tp>
      <tp>
        <v>-165536114.81</v>
        <stp/>
        <stp>EM_S_STM07_IS</stp>
        <stp>4</stp>
        <stp>600217.SH</stp>
        <stp>61</stp>
        <stp>12/31/2011</stp>
        <stp>1</stp>
        <tr r="O2060" s="1"/>
      </tp>
      <tp>
        <v>25439505.530000001</v>
        <stp/>
        <stp>EM_S_STM07_IS</stp>
        <stp>4</stp>
        <stp>600218.SH</stp>
        <stp>61</stp>
        <stp>12/31/2011</stp>
        <stp>1</stp>
        <tr r="O2061" s="1"/>
      </tp>
      <tp>
        <v>311426625.94999999</v>
        <stp/>
        <stp>EM_S_STM07_IS</stp>
        <stp>4</stp>
        <stp>601218.SH</stp>
        <stp>61</stp>
        <stp>12/31/2010</stp>
        <stp>1</stp>
        <tr r="N2740" s="1"/>
      </tp>
      <tp>
        <v>87201087.890000001</v>
        <stp/>
        <stp>EM_S_STM07_IS</stp>
        <stp>4</stp>
        <stp>603218.SH</stp>
        <stp>61</stp>
        <stp>12/31/2012</stp>
        <stp>1</stp>
        <tr r="P2913" s="1"/>
      </tp>
      <tp>
        <v>1021775680.9299999</v>
        <stp/>
        <stp>EM_S_STM07_IS</stp>
        <stp>4</stp>
        <stp>600219.SH</stp>
        <stp>61</stp>
        <stp>12/31/2011</stp>
        <stp>1</stp>
        <tr r="O2062" s="1"/>
      </tp>
      <tp t="s">
        <v/>
        <stp/>
        <stp>EM_S_STM07_IS</stp>
        <stp>4</stp>
        <stp>300590.SZ</stp>
        <stp>61</stp>
        <stp>12/31/2011</stp>
        <stp>1</stp>
        <tr r="O1875" s="1"/>
      </tp>
      <tp t="s">
        <v/>
        <stp/>
        <stp>EM_S_STM07_IS</stp>
        <stp>4</stp>
        <stp>300591.SZ</stp>
        <stp>61</stp>
        <stp>12/31/2011</stp>
        <stp>1</stp>
        <tr r="O1876" s="1"/>
      </tp>
      <tp>
        <v>4145186.62</v>
        <stp/>
        <stp>EM_S_STM07_IS</stp>
        <stp>4</stp>
        <stp>300593.SZ</stp>
        <stp>61</stp>
        <stp>12/31/2011</stp>
        <stp>1</stp>
        <tr r="O1877" s="1"/>
      </tp>
      <tp t="s">
        <v/>
        <stp/>
        <stp>EM_S_STM07_IS</stp>
        <stp>4</stp>
        <stp>300595.SZ</stp>
        <stp>61</stp>
        <stp>12/31/2011</stp>
        <stp>1</stp>
        <tr r="O1878" s="1"/>
      </tp>
      <tp>
        <v>59225413.399999999</v>
        <stp/>
        <stp>EM_S_STM07_IS</stp>
        <stp>4</stp>
        <stp>300580.SZ</stp>
        <stp>61</stp>
        <stp>12/31/2011</stp>
        <stp>1</stp>
        <tr r="O1865" s="1"/>
      </tp>
      <tp>
        <v>24509800</v>
        <stp/>
        <stp>EM_S_STM07_IS</stp>
        <stp>4</stp>
        <stp>300581.SZ</stp>
        <stp>61</stp>
        <stp>12/31/2011</stp>
        <stp>1</stp>
        <tr r="O1866" s="1"/>
      </tp>
      <tp>
        <v>29949300</v>
        <stp/>
        <stp>EM_S_STM07_IS</stp>
        <stp>4</stp>
        <stp>300582.SZ</stp>
        <stp>61</stp>
        <stp>12/31/2011</stp>
        <stp>1</stp>
        <tr r="O1867" s="1"/>
      </tp>
      <tp t="s">
        <v/>
        <stp/>
        <stp>EM_S_STM07_IS</stp>
        <stp>4</stp>
        <stp>300583.SZ</stp>
        <stp>61</stp>
        <stp>12/31/2011</stp>
        <stp>1</stp>
        <tr r="O1868" s="1"/>
      </tp>
      <tp t="s">
        <v/>
        <stp/>
        <stp>EM_S_STM07_IS</stp>
        <stp>4</stp>
        <stp>300584.SZ</stp>
        <stp>61</stp>
        <stp>12/31/2011</stp>
        <stp>1</stp>
        <tr r="O1869" s="1"/>
      </tp>
      <tp t="s">
        <v/>
        <stp/>
        <stp>EM_S_STM07_IS</stp>
        <stp>4</stp>
        <stp>300585.SZ</stp>
        <stp>61</stp>
        <stp>12/31/2011</stp>
        <stp>1</stp>
        <tr r="O1870" s="1"/>
      </tp>
      <tp>
        <v>19828212.370000001</v>
        <stp/>
        <stp>EM_S_STM07_IS</stp>
        <stp>4</stp>
        <stp>300586.SZ</stp>
        <stp>61</stp>
        <stp>12/31/2011</stp>
        <stp>1</stp>
        <tr r="O1871" s="1"/>
      </tp>
      <tp>
        <v>38562521.329999998</v>
        <stp/>
        <stp>EM_S_STM07_IS</stp>
        <stp>4</stp>
        <stp>300587.SZ</stp>
        <stp>61</stp>
        <stp>12/31/2011</stp>
        <stp>1</stp>
        <tr r="O1872" s="1"/>
      </tp>
      <tp t="s">
        <v/>
        <stp/>
        <stp>EM_S_STM07_IS</stp>
        <stp>4</stp>
        <stp>300588.SZ</stp>
        <stp>61</stp>
        <stp>12/31/2011</stp>
        <stp>1</stp>
        <tr r="O1873" s="1"/>
      </tp>
      <tp t="s">
        <v/>
        <stp/>
        <stp>EM_S_STM07_IS</stp>
        <stp>4</stp>
        <stp>300589.SZ</stp>
        <stp>61</stp>
        <stp>12/31/2011</stp>
        <stp>1</stp>
        <tr r="O1874" s="1"/>
      </tp>
      <tp>
        <v>18381358.77</v>
        <stp/>
        <stp>EM_S_STM07_IS</stp>
        <stp>4</stp>
        <stp>002580.SZ</stp>
        <stp>61</stp>
        <stp>12/31/2013</stp>
        <stp>1</stp>
        <tr r="Q1050" s="1"/>
      </tp>
      <tp>
        <v>1204617075.5599999</v>
        <stp/>
        <stp>EM_S_STM07_IS</stp>
        <stp>4</stp>
        <stp>000581.SZ</stp>
        <stp>61</stp>
        <stp>12/31/2011</stp>
        <stp>1</stp>
        <tr r="O171" s="1"/>
      </tp>
      <tp>
        <v>88037326.840000004</v>
        <stp/>
        <stp>EM_S_STM07_IS</stp>
        <stp>4</stp>
        <stp>002581.SZ</stp>
        <stp>61</stp>
        <stp>12/31/2013</stp>
        <stp>1</stp>
        <tr r="Q1051" s="1"/>
      </tp>
      <tp>
        <v>39250559.729999997</v>
        <stp/>
        <stp>EM_S_STM07_IS</stp>
        <stp>4</stp>
        <stp>000582.SZ</stp>
        <stp>61</stp>
        <stp>12/31/2011</stp>
        <stp>1</stp>
        <tr r="O172" s="1"/>
      </tp>
      <tp>
        <v>102027825.08</v>
        <stp/>
        <stp>EM_S_STM07_IS</stp>
        <stp>4</stp>
        <stp>002582.SZ</stp>
        <stp>61</stp>
        <stp>12/31/2013</stp>
        <stp>1</stp>
        <tr r="Q1052" s="1"/>
      </tp>
      <tp>
        <v>135071189.78</v>
        <stp/>
        <stp>EM_S_STM07_IS</stp>
        <stp>4</stp>
        <stp>002583.SZ</stp>
        <stp>61</stp>
        <stp>12/31/2013</stp>
        <stp>1</stp>
        <tr r="Q1053" s="1"/>
      </tp>
      <tp>
        <v>10516489.140000001</v>
        <stp/>
        <stp>EM_S_STM07_IS</stp>
        <stp>4</stp>
        <stp>000584.SZ</stp>
        <stp>61</stp>
        <stp>12/31/2011</stp>
        <stp>1</stp>
        <tr r="O173" s="1"/>
      </tp>
      <tp>
        <v>48607493.770000003</v>
        <stp/>
        <stp>EM_S_STM07_IS</stp>
        <stp>4</stp>
        <stp>002584.SZ</stp>
        <stp>61</stp>
        <stp>12/31/2013</stp>
        <stp>1</stp>
        <tr r="Q1054" s="1"/>
      </tp>
      <tp>
        <v>-32197171.370000001</v>
        <stp/>
        <stp>EM_S_STM07_IS</stp>
        <stp>4</stp>
        <stp>000585.SZ</stp>
        <stp>61</stp>
        <stp>12/31/2011</stp>
        <stp>1</stp>
        <tr r="O174" s="1"/>
      </tp>
      <tp>
        <v>90037671.640000001</v>
        <stp/>
        <stp>EM_S_STM07_IS</stp>
        <stp>4</stp>
        <stp>002585.SZ</stp>
        <stp>61</stp>
        <stp>12/31/2013</stp>
        <stp>1</stp>
        <tr r="Q1055" s="1"/>
      </tp>
      <tp>
        <v>18586608.73</v>
        <stp/>
        <stp>EM_S_STM07_IS</stp>
        <stp>4</stp>
        <stp>000586.SZ</stp>
        <stp>61</stp>
        <stp>12/31/2011</stp>
        <stp>1</stp>
        <tr r="O175" s="1"/>
      </tp>
      <tp>
        <v>96387576.310000002</v>
        <stp/>
        <stp>EM_S_STM07_IS</stp>
        <stp>4</stp>
        <stp>002586.SZ</stp>
        <stp>61</stp>
        <stp>12/31/2013</stp>
        <stp>1</stp>
        <tr r="Q1056" s="1"/>
      </tp>
      <tp>
        <v>546418152.52999997</v>
        <stp/>
        <stp>EM_S_STM07_IS</stp>
        <stp>4</stp>
        <stp>000587.SZ</stp>
        <stp>61</stp>
        <stp>12/31/2011</stp>
        <stp>1</stp>
        <tr r="O176" s="1"/>
      </tp>
      <tp>
        <v>48127356.880000003</v>
        <stp/>
        <stp>EM_S_STM07_IS</stp>
        <stp>4</stp>
        <stp>002587.SZ</stp>
        <stp>61</stp>
        <stp>12/31/2013</stp>
        <stp>1</stp>
        <tr r="Q1057" s="1"/>
      </tp>
      <tp>
        <v>397177797</v>
        <stp/>
        <stp>EM_S_STM07_IS</stp>
        <stp>4</stp>
        <stp>002588.SZ</stp>
        <stp>61</stp>
        <stp>12/31/2013</stp>
        <stp>1</stp>
        <tr r="Q1058" s="1"/>
      </tp>
      <tp>
        <v>95384005.469999999</v>
        <stp/>
        <stp>EM_S_STM07_IS</stp>
        <stp>4</stp>
        <stp>000589.SZ</stp>
        <stp>61</stp>
        <stp>12/31/2011</stp>
        <stp>1</stp>
        <tr r="O177" s="1"/>
      </tp>
      <tp>
        <v>143554930.80000001</v>
        <stp/>
        <stp>EM_S_STM07_IS</stp>
        <stp>4</stp>
        <stp>002589.SZ</stp>
        <stp>61</stp>
        <stp>12/31/2013</stp>
        <stp>1</stp>
        <tr r="Q1059" s="1"/>
      </tp>
      <tp>
        <v>72134381.359999999</v>
        <stp/>
        <stp>EM_S_STM07_IS</stp>
        <stp>4</stp>
        <stp>000590.SZ</stp>
        <stp>61</stp>
        <stp>12/31/2011</stp>
        <stp>1</stp>
        <tr r="O178" s="1"/>
      </tp>
      <tp>
        <v>35649389.490000002</v>
        <stp/>
        <stp>EM_S_STM07_IS</stp>
        <stp>4</stp>
        <stp>002590.SZ</stp>
        <stp>61</stp>
        <stp>12/31/2013</stp>
        <stp>1</stp>
        <tr r="Q1060" s="1"/>
      </tp>
      <tp>
        <v>10477853.83</v>
        <stp/>
        <stp>EM_S_STM07_IS</stp>
        <stp>4</stp>
        <stp>000591.SZ</stp>
        <stp>61</stp>
        <stp>12/31/2011</stp>
        <stp>1</stp>
        <tr r="O179" s="1"/>
      </tp>
      <tp>
        <v>31678078.469999999</v>
        <stp/>
        <stp>EM_S_STM07_IS</stp>
        <stp>4</stp>
        <stp>002591.SZ</stp>
        <stp>61</stp>
        <stp>12/31/2013</stp>
        <stp>1</stp>
        <tr r="Q1061" s="1"/>
      </tp>
      <tp>
        <v>10093279.720000001</v>
        <stp/>
        <stp>EM_S_STM07_IS</stp>
        <stp>4</stp>
        <stp>000592.SZ</stp>
        <stp>61</stp>
        <stp>12/31/2011</stp>
        <stp>1</stp>
        <tr r="O180" s="1"/>
      </tp>
      <tp>
        <v>90033956.5</v>
        <stp/>
        <stp>EM_S_STM07_IS</stp>
        <stp>4</stp>
        <stp>002592.SZ</stp>
        <stp>61</stp>
        <stp>12/31/2013</stp>
        <stp>1</stp>
        <tr r="Q1062" s="1"/>
      </tp>
      <tp>
        <v>51222728.829999998</v>
        <stp/>
        <stp>EM_S_STM07_IS</stp>
        <stp>4</stp>
        <stp>000593.SZ</stp>
        <stp>61</stp>
        <stp>12/31/2011</stp>
        <stp>1</stp>
        <tr r="O181" s="1"/>
      </tp>
      <tp>
        <v>35512297.68</v>
        <stp/>
        <stp>EM_S_STM07_IS</stp>
        <stp>4</stp>
        <stp>002593.SZ</stp>
        <stp>61</stp>
        <stp>12/31/2013</stp>
        <stp>1</stp>
        <tr r="Q1063" s="1"/>
      </tp>
      <tp>
        <v>553059000</v>
        <stp/>
        <stp>EM_S_STM07_IS</stp>
        <stp>4</stp>
        <stp>002594.SZ</stp>
        <stp>61</stp>
        <stp>12/31/2013</stp>
        <stp>1</stp>
        <tr r="Q1064" s="1"/>
      </tp>
      <tp>
        <v>7166367.3099999996</v>
        <stp/>
        <stp>EM_S_STM07_IS</stp>
        <stp>4</stp>
        <stp>000595.SZ</stp>
        <stp>61</stp>
        <stp>12/31/2011</stp>
        <stp>1</stp>
        <tr r="O182" s="1"/>
      </tp>
      <tp>
        <v>316358023.57999998</v>
        <stp/>
        <stp>EM_S_STM07_IS</stp>
        <stp>4</stp>
        <stp>002595.SZ</stp>
        <stp>61</stp>
        <stp>12/31/2013</stp>
        <stp>1</stp>
        <tr r="Q1065" s="1"/>
      </tp>
      <tp>
        <v>566390286.36000001</v>
        <stp/>
        <stp>EM_S_STM07_IS</stp>
        <stp>4</stp>
        <stp>000596.SZ</stp>
        <stp>61</stp>
        <stp>12/31/2011</stp>
        <stp>1</stp>
        <tr r="O183" s="1"/>
      </tp>
      <tp>
        <v>38809702.149999999</v>
        <stp/>
        <stp>EM_S_STM07_IS</stp>
        <stp>4</stp>
        <stp>002596.SZ</stp>
        <stp>61</stp>
        <stp>12/31/2013</stp>
        <stp>1</stp>
        <tr r="Q1066" s="1"/>
      </tp>
      <tp>
        <v>-391723281.91000003</v>
        <stp/>
        <stp>EM_S_STM07_IS</stp>
        <stp>4</stp>
        <stp>000597.SZ</stp>
        <stp>61</stp>
        <stp>12/31/2011</stp>
        <stp>1</stp>
        <tr r="O184" s="1"/>
      </tp>
      <tp>
        <v>146074231.12</v>
        <stp/>
        <stp>EM_S_STM07_IS</stp>
        <stp>4</stp>
        <stp>002597.SZ</stp>
        <stp>61</stp>
        <stp>12/31/2013</stp>
        <stp>1</stp>
        <tr r="Q1067" s="1"/>
      </tp>
      <tp>
        <v>587749489.34000003</v>
        <stp/>
        <stp>EM_S_STM07_IS</stp>
        <stp>4</stp>
        <stp>000598.SZ</stp>
        <stp>61</stp>
        <stp>12/31/2011</stp>
        <stp>1</stp>
        <tr r="O185" s="1"/>
      </tp>
      <tp>
        <v>81412366.530000001</v>
        <stp/>
        <stp>EM_S_STM07_IS</stp>
        <stp>4</stp>
        <stp>002598.SZ</stp>
        <stp>61</stp>
        <stp>12/31/2013</stp>
        <stp>1</stp>
        <tr r="Q1068" s="1"/>
      </tp>
      <tp>
        <v>36106902.789999999</v>
        <stp/>
        <stp>EM_S_STM07_IS</stp>
        <stp>4</stp>
        <stp>000599.SZ</stp>
        <stp>61</stp>
        <stp>12/31/2011</stp>
        <stp>1</stp>
        <tr r="O186" s="1"/>
      </tp>
      <tp>
        <v>19105861.920000002</v>
        <stp/>
        <stp>EM_S_STM07_IS</stp>
        <stp>4</stp>
        <stp>002599.SZ</stp>
        <stp>61</stp>
        <stp>12/31/2013</stp>
        <stp>1</stp>
        <tr r="Q1069" s="1"/>
      </tp>
      <tp>
        <v>-882849554.92999995</v>
        <stp/>
        <stp>EM_S_STM07_IS</stp>
        <stp>4</stp>
        <stp>000520.SZ</stp>
        <stp>61</stp>
        <stp>12/31/2011</stp>
        <stp>1</stp>
        <tr r="O124" s="1"/>
      </tp>
      <tp>
        <v>8223459.1200000001</v>
        <stp/>
        <stp>EM_S_STM07_IS</stp>
        <stp>4</stp>
        <stp>002520.SZ</stp>
        <stp>61</stp>
        <stp>12/31/2013</stp>
        <stp>1</stp>
        <tr r="Q991" s="1"/>
      </tp>
      <tp>
        <v>15276298.1</v>
        <stp/>
        <stp>EM_S_STM07_IS</stp>
        <stp>4</stp>
        <stp>300510.SZ</stp>
        <stp>61</stp>
        <stp>12/31/2011</stp>
        <stp>1</stp>
        <tr r="O1802" s="1"/>
      </tp>
      <tp>
        <v>106614733.84</v>
        <stp/>
        <stp>EM_S_STM07_IS</stp>
        <stp>4</stp>
        <stp>000521.SZ</stp>
        <stp>61</stp>
        <stp>12/31/2011</stp>
        <stp>1</stp>
        <tr r="O125" s="1"/>
      </tp>
      <tp>
        <v>188881216.52000001</v>
        <stp/>
        <stp>EM_S_STM07_IS</stp>
        <stp>4</stp>
        <stp>002521.SZ</stp>
        <stp>61</stp>
        <stp>12/31/2013</stp>
        <stp>1</stp>
        <tr r="Q992" s="1"/>
      </tp>
      <tp>
        <v>66849510.060000002</v>
        <stp/>
        <stp>EM_S_STM07_IS</stp>
        <stp>4</stp>
        <stp>300511.SZ</stp>
        <stp>61</stp>
        <stp>12/31/2011</stp>
        <stp>1</stp>
        <tr r="O1803" s="1"/>
      </tp>
      <tp>
        <v>73236846.420000002</v>
        <stp/>
        <stp>EM_S_STM07_IS</stp>
        <stp>4</stp>
        <stp>002522.SZ</stp>
        <stp>61</stp>
        <stp>12/31/2013</stp>
        <stp>1</stp>
        <tr r="Q993" s="1"/>
      </tp>
      <tp>
        <v>69464900</v>
        <stp/>
        <stp>EM_S_STM07_IS</stp>
        <stp>4</stp>
        <stp>300512.SZ</stp>
        <stp>61</stp>
        <stp>12/31/2011</stp>
        <stp>1</stp>
        <tr r="O1804" s="1"/>
      </tp>
      <tp>
        <v>22710962.149999999</v>
        <stp/>
        <stp>EM_S_STM07_IS</stp>
        <stp>4</stp>
        <stp>000523.SZ</stp>
        <stp>61</stp>
        <stp>12/31/2011</stp>
        <stp>1</stp>
        <tr r="O126" s="1"/>
      </tp>
      <tp>
        <v>27614896.699999999</v>
        <stp/>
        <stp>EM_S_STM07_IS</stp>
        <stp>4</stp>
        <stp>002523.SZ</stp>
        <stp>61</stp>
        <stp>12/31/2013</stp>
        <stp>1</stp>
        <tr r="Q994" s="1"/>
      </tp>
      <tp>
        <v>24942157.039999999</v>
        <stp/>
        <stp>EM_S_STM07_IS</stp>
        <stp>4</stp>
        <stp>300513.SZ</stp>
        <stp>61</stp>
        <stp>12/31/2011</stp>
        <stp>1</stp>
        <tr r="O1805" s="1"/>
      </tp>
      <tp>
        <v>20476288.190000001</v>
        <stp/>
        <stp>EM_S_STM07_IS</stp>
        <stp>4</stp>
        <stp>000524.SZ</stp>
        <stp>61</stp>
        <stp>12/31/2011</stp>
        <stp>1</stp>
        <tr r="O127" s="1"/>
      </tp>
      <tp>
        <v>1549703.99</v>
        <stp/>
        <stp>EM_S_STM07_IS</stp>
        <stp>4</stp>
        <stp>002524.SZ</stp>
        <stp>61</stp>
        <stp>12/31/2013</stp>
        <stp>1</stp>
        <tr r="Q995" s="1"/>
      </tp>
      <tp>
        <v>68693533.810000002</v>
        <stp/>
        <stp>EM_S_STM07_IS</stp>
        <stp>4</stp>
        <stp>000525.SZ</stp>
        <stp>61</stp>
        <stp>12/31/2011</stp>
        <stp>1</stp>
        <tr r="O128" s="1"/>
      </tp>
      <tp>
        <v>34242076.159999996</v>
        <stp/>
        <stp>EM_S_STM07_IS</stp>
        <stp>4</stp>
        <stp>300515.SZ</stp>
        <stp>61</stp>
        <stp>12/31/2011</stp>
        <stp>1</stp>
        <tr r="O1806" s="1"/>
      </tp>
      <tp>
        <v>4451285.93</v>
        <stp/>
        <stp>EM_S_STM07_IS</stp>
        <stp>4</stp>
        <stp>000526.SZ</stp>
        <stp>61</stp>
        <stp>12/31/2011</stp>
        <stp>1</stp>
        <tr r="O129" s="1"/>
      </tp>
      <tp>
        <v>45824774.670000002</v>
        <stp/>
        <stp>EM_S_STM07_IS</stp>
        <stp>4</stp>
        <stp>002526.SZ</stp>
        <stp>61</stp>
        <stp>12/31/2013</stp>
        <stp>1</stp>
        <tr r="Q996" s="1"/>
      </tp>
      <tp>
        <v>42857271.030000001</v>
        <stp/>
        <stp>EM_S_STM07_IS</stp>
        <stp>4</stp>
        <stp>300516.SZ</stp>
        <stp>61</stp>
        <stp>12/31/2011</stp>
        <stp>1</stp>
        <tr r="O1807" s="1"/>
      </tp>
      <tp>
        <v>166109014.13</v>
        <stp/>
        <stp>EM_S_STM07_IS</stp>
        <stp>4</stp>
        <stp>002527.SZ</stp>
        <stp>61</stp>
        <stp>12/31/2013</stp>
        <stp>1</stp>
        <tr r="Q997" s="1"/>
      </tp>
      <tp>
        <v>24170111.41</v>
        <stp/>
        <stp>EM_S_STM07_IS</stp>
        <stp>4</stp>
        <stp>300517.SZ</stp>
        <stp>61</stp>
        <stp>12/31/2011</stp>
        <stp>1</stp>
        <tr r="O1808" s="1"/>
      </tp>
      <tp>
        <v>1321428070.3599999</v>
        <stp/>
        <stp>EM_S_STM07_IS</stp>
        <stp>4</stp>
        <stp>000528.SZ</stp>
        <stp>61</stp>
        <stp>12/31/2011</stp>
        <stp>1</stp>
        <tr r="O130" s="1"/>
      </tp>
      <tp>
        <v>61987588.770000003</v>
        <stp/>
        <stp>EM_S_STM07_IS</stp>
        <stp>4</stp>
        <stp>002528.SZ</stp>
        <stp>61</stp>
        <stp>12/31/2013</stp>
        <stp>1</stp>
        <tr r="Q998" s="1"/>
      </tp>
      <tp>
        <v>57221874.57</v>
        <stp/>
        <stp>EM_S_STM07_IS</stp>
        <stp>4</stp>
        <stp>300518.SZ</stp>
        <stp>61</stp>
        <stp>12/31/2011</stp>
        <stp>1</stp>
        <tr r="O1809" s="1"/>
      </tp>
      <tp>
        <v>67561563.569999993</v>
        <stp/>
        <stp>EM_S_STM07_IS</stp>
        <stp>4</stp>
        <stp>000529.SZ</stp>
        <stp>61</stp>
        <stp>12/31/2011</stp>
        <stp>1</stp>
        <tr r="O131" s="1"/>
      </tp>
      <tp>
        <v>8757428.5999999996</v>
        <stp/>
        <stp>EM_S_STM07_IS</stp>
        <stp>4</stp>
        <stp>002529.SZ</stp>
        <stp>61</stp>
        <stp>12/31/2013</stp>
        <stp>1</stp>
        <tr r="Q999" s="1"/>
      </tp>
      <tp>
        <v>46854089.960000001</v>
        <stp/>
        <stp>EM_S_STM07_IS</stp>
        <stp>4</stp>
        <stp>300519.SZ</stp>
        <stp>61</stp>
        <stp>12/31/2011</stp>
        <stp>1</stp>
        <tr r="O1810" s="1"/>
      </tp>
      <tp>
        <v>81621060.329999998</v>
        <stp/>
        <stp>EM_S_STM07_IS</stp>
        <stp>4</stp>
        <stp>000530.SZ</stp>
        <stp>61</stp>
        <stp>12/31/2011</stp>
        <stp>1</stp>
        <tr r="O132" s="1"/>
      </tp>
      <tp>
        <v>43053161.399999999</v>
        <stp/>
        <stp>EM_S_STM07_IS</stp>
        <stp>4</stp>
        <stp>002530.SZ</stp>
        <stp>61</stp>
        <stp>12/31/2013</stp>
        <stp>1</stp>
        <tr r="Q1000" s="1"/>
      </tp>
      <tp>
        <v>97936537.780000001</v>
        <stp/>
        <stp>EM_S_STM07_IS</stp>
        <stp>4</stp>
        <stp>300500.SZ</stp>
        <stp>61</stp>
        <stp>12/31/2011</stp>
        <stp>1</stp>
        <tr r="O1793" s="1"/>
      </tp>
      <tp>
        <v>70588475.849999994</v>
        <stp/>
        <stp>EM_S_STM07_IS</stp>
        <stp>4</stp>
        <stp>000531.SZ</stp>
        <stp>61</stp>
        <stp>12/31/2011</stp>
        <stp>1</stp>
        <tr r="O133" s="1"/>
      </tp>
      <tp>
        <v>172487083.12</v>
        <stp/>
        <stp>EM_S_STM07_IS</stp>
        <stp>4</stp>
        <stp>002531.SZ</stp>
        <stp>61</stp>
        <stp>12/31/2013</stp>
        <stp>1</stp>
        <tr r="Q1001" s="1"/>
      </tp>
      <tp>
        <v>19791067.34</v>
        <stp/>
        <stp>EM_S_STM07_IS</stp>
        <stp>4</stp>
        <stp>300501.SZ</stp>
        <stp>61</stp>
        <stp>12/31/2011</stp>
        <stp>1</stp>
        <tr r="O1794" s="1"/>
      </tp>
      <tp>
        <v>27512373.800000001</v>
        <stp/>
        <stp>EM_S_STM07_IS</stp>
        <stp>4</stp>
        <stp>000532.SZ</stp>
        <stp>61</stp>
        <stp>12/31/2011</stp>
        <stp>1</stp>
        <tr r="O134" s="1"/>
      </tp>
      <tp>
        <v>121169201.48</v>
        <stp/>
        <stp>EM_S_STM07_IS</stp>
        <stp>4</stp>
        <stp>002532.SZ</stp>
        <stp>61</stp>
        <stp>12/31/2013</stp>
        <stp>1</stp>
        <tr r="Q1002" s="1"/>
      </tp>
      <tp>
        <v>52574784.920000002</v>
        <stp/>
        <stp>EM_S_STM07_IS</stp>
        <stp>4</stp>
        <stp>300502.SZ</stp>
        <stp>61</stp>
        <stp>12/31/2011</stp>
        <stp>1</stp>
        <tr r="O1795" s="1"/>
      </tp>
      <tp>
        <v>70251003.519999996</v>
        <stp/>
        <stp>EM_S_STM07_IS</stp>
        <stp>4</stp>
        <stp>000533.SZ</stp>
        <stp>61</stp>
        <stp>12/31/2011</stp>
        <stp>1</stp>
        <tr r="O135" s="1"/>
      </tp>
      <tp>
        <v>113581964.93000001</v>
        <stp/>
        <stp>EM_S_STM07_IS</stp>
        <stp>4</stp>
        <stp>002533.SZ</stp>
        <stp>61</stp>
        <stp>12/31/2013</stp>
        <stp>1</stp>
        <tr r="Q1003" s="1"/>
      </tp>
      <tp>
        <v>47434775.420000002</v>
        <stp/>
        <stp>EM_S_STM07_IS</stp>
        <stp>4</stp>
        <stp>300503.SZ</stp>
        <stp>61</stp>
        <stp>12/31/2011</stp>
        <stp>1</stp>
        <tr r="O1796" s="1"/>
      </tp>
      <tp>
        <v>12184495.300000001</v>
        <stp/>
        <stp>EM_S_STM07_IS</stp>
        <stp>4</stp>
        <stp>000534.SZ</stp>
        <stp>61</stp>
        <stp>12/31/2011</stp>
        <stp>1</stp>
        <tr r="O136" s="1"/>
      </tp>
      <tp>
        <v>69596652.319999993</v>
        <stp/>
        <stp>EM_S_STM07_IS</stp>
        <stp>4</stp>
        <stp>002534.SZ</stp>
        <stp>61</stp>
        <stp>12/31/2013</stp>
        <stp>1</stp>
        <tr r="Q1004" s="1"/>
      </tp>
      <tp>
        <v>199241196.68000001</v>
        <stp/>
        <stp>EM_S_STM07_IS</stp>
        <stp>4</stp>
        <stp>002535.SZ</stp>
        <stp>61</stp>
        <stp>12/31/2013</stp>
        <stp>1</stp>
        <tr r="Q1005" s="1"/>
      </tp>
      <tp>
        <v>42301384.530000001</v>
        <stp/>
        <stp>EM_S_STM07_IS</stp>
        <stp>4</stp>
        <stp>300505.SZ</stp>
        <stp>61</stp>
        <stp>12/31/2011</stp>
        <stp>1</stp>
        <tr r="O1797" s="1"/>
      </tp>
      <tp>
        <v>346729158.79000002</v>
        <stp/>
        <stp>EM_S_STM07_IS</stp>
        <stp>4</stp>
        <stp>000536.SZ</stp>
        <stp>61</stp>
        <stp>12/31/2011</stp>
        <stp>1</stp>
        <tr r="O137" s="1"/>
      </tp>
      <tp>
        <v>25304046.370000001</v>
        <stp/>
        <stp>EM_S_STM07_IS</stp>
        <stp>4</stp>
        <stp>002536.SZ</stp>
        <stp>61</stp>
        <stp>12/31/2013</stp>
        <stp>1</stp>
        <tr r="Q1006" s="1"/>
      </tp>
      <tp>
        <v>29818692.289999999</v>
        <stp/>
        <stp>EM_S_STM07_IS</stp>
        <stp>4</stp>
        <stp>300506.SZ</stp>
        <stp>61</stp>
        <stp>12/31/2011</stp>
        <stp>1</stp>
        <tr r="O1798" s="1"/>
      </tp>
      <tp>
        <v>280408296.72000003</v>
        <stp/>
        <stp>EM_S_STM07_IS</stp>
        <stp>4</stp>
        <stp>000537.SZ</stp>
        <stp>61</stp>
        <stp>12/31/2011</stp>
        <stp>1</stp>
        <tr r="O138" s="1"/>
      </tp>
      <tp>
        <v>59033393.869999997</v>
        <stp/>
        <stp>EM_S_STM07_IS</stp>
        <stp>4</stp>
        <stp>002537.SZ</stp>
        <stp>61</stp>
        <stp>12/31/2013</stp>
        <stp>1</stp>
        <tr r="Q1007" s="1"/>
      </tp>
      <tp>
        <v>36432386.280000001</v>
        <stp/>
        <stp>EM_S_STM07_IS</stp>
        <stp>4</stp>
        <stp>300507.SZ</stp>
        <stp>61</stp>
        <stp>12/31/2011</stp>
        <stp>1</stp>
        <tr r="O1799" s="1"/>
      </tp>
      <tp>
        <v>1210908666.46</v>
        <stp/>
        <stp>EM_S_STM07_IS</stp>
        <stp>4</stp>
        <stp>000538.SZ</stp>
        <stp>61</stp>
        <stp>12/31/2011</stp>
        <stp>1</stp>
        <tr r="O139" s="1"/>
      </tp>
      <tp>
        <v>111603044.25</v>
        <stp/>
        <stp>EM_S_STM07_IS</stp>
        <stp>4</stp>
        <stp>002538.SZ</stp>
        <stp>61</stp>
        <stp>12/31/2013</stp>
        <stp>1</stp>
        <tr r="Q1008" s="1"/>
      </tp>
      <tp>
        <v>28058714.239999998</v>
        <stp/>
        <stp>EM_S_STM07_IS</stp>
        <stp>4</stp>
        <stp>300508.SZ</stp>
        <stp>61</stp>
        <stp>12/31/2011</stp>
        <stp>1</stp>
        <tr r="O1800" s="1"/>
      </tp>
      <tp>
        <v>356321879</v>
        <stp/>
        <stp>EM_S_STM07_IS</stp>
        <stp>4</stp>
        <stp>000539.SZ</stp>
        <stp>61</stp>
        <stp>12/31/2011</stp>
        <stp>1</stp>
        <tr r="O140" s="1"/>
      </tp>
      <tp>
        <v>106691883.23</v>
        <stp/>
        <stp>EM_S_STM07_IS</stp>
        <stp>4</stp>
        <stp>002539.SZ</stp>
        <stp>61</stp>
        <stp>12/31/2013</stp>
        <stp>1</stp>
        <tr r="Q1009" s="1"/>
      </tp>
      <tp>
        <v>25106487.5</v>
        <stp/>
        <stp>EM_S_STM07_IS</stp>
        <stp>4</stp>
        <stp>300509.SZ</stp>
        <stp>61</stp>
        <stp>12/31/2011</stp>
        <stp>1</stp>
        <tr r="O1801" s="1"/>
      </tp>
      <tp>
        <v>258580938</v>
        <stp/>
        <stp>EM_S_STM07_IS</stp>
        <stp>4</stp>
        <stp>002500.SZ</stp>
        <stp>61</stp>
        <stp>12/31/2013</stp>
        <stp>1</stp>
        <tr r="Q971" s="1"/>
      </tp>
      <tp>
        <v>30410525.670000002</v>
        <stp/>
        <stp>EM_S_STM07_IS</stp>
        <stp>4</stp>
        <stp>300530.SZ</stp>
        <stp>61</stp>
        <stp>12/31/2011</stp>
        <stp>1</stp>
        <tr r="O1820" s="1"/>
      </tp>
      <tp>
        <v>331290428.06999999</v>
        <stp/>
        <stp>EM_S_STM07_IS</stp>
        <stp>4</stp>
        <stp>000501.SZ</stp>
        <stp>61</stp>
        <stp>12/31/2011</stp>
        <stp>1</stp>
        <tr r="O108" s="1"/>
      </tp>
      <tp>
        <v>289953597.38</v>
        <stp/>
        <stp>EM_S_STM07_IS</stp>
        <stp>4</stp>
        <stp>002501.SZ</stp>
        <stp>61</stp>
        <stp>12/31/2013</stp>
        <stp>1</stp>
        <tr r="Q972" s="1"/>
      </tp>
      <tp>
        <v>38080767.659999996</v>
        <stp/>
        <stp>EM_S_STM07_IS</stp>
        <stp>4</stp>
        <stp>300531.SZ</stp>
        <stp>61</stp>
        <stp>12/31/2011</stp>
        <stp>1</stp>
        <tr r="O1821" s="1"/>
      </tp>
      <tp>
        <v>25562198.420000002</v>
        <stp/>
        <stp>EM_S_STM07_IS</stp>
        <stp>4</stp>
        <stp>000502.SZ</stp>
        <stp>61</stp>
        <stp>12/31/2011</stp>
        <stp>1</stp>
        <tr r="O109" s="1"/>
      </tp>
      <tp>
        <v>31931920.43</v>
        <stp/>
        <stp>EM_S_STM07_IS</stp>
        <stp>4</stp>
        <stp>002502.SZ</stp>
        <stp>61</stp>
        <stp>12/31/2013</stp>
        <stp>1</stp>
        <tr r="Q973" s="1"/>
      </tp>
      <tp>
        <v>51593386.969999999</v>
        <stp/>
        <stp>EM_S_STM07_IS</stp>
        <stp>4</stp>
        <stp>300532.SZ</stp>
        <stp>61</stp>
        <stp>12/31/2011</stp>
        <stp>1</stp>
        <tr r="O1822" s="1"/>
      </tp>
      <tp>
        <v>18000706.010000002</v>
        <stp/>
        <stp>EM_S_STM07_IS</stp>
        <stp>4</stp>
        <stp>000503.SZ</stp>
        <stp>61</stp>
        <stp>12/31/2011</stp>
        <stp>1</stp>
        <tr r="O110" s="1"/>
      </tp>
      <tp>
        <v>274193730.50999999</v>
        <stp/>
        <stp>EM_S_STM07_IS</stp>
        <stp>4</stp>
        <stp>002503.SZ</stp>
        <stp>61</stp>
        <stp>12/31/2013</stp>
        <stp>1</stp>
        <tr r="Q974" s="1"/>
      </tp>
      <tp>
        <v>115045077.38</v>
        <stp/>
        <stp>EM_S_STM07_IS</stp>
        <stp>4</stp>
        <stp>300533.SZ</stp>
        <stp>61</stp>
        <stp>12/31/2011</stp>
        <stp>1</stp>
        <tr r="O1823" s="1"/>
      </tp>
      <tp>
        <v>-29903147.399999999</v>
        <stp/>
        <stp>EM_S_STM07_IS</stp>
        <stp>4</stp>
        <stp>000504.SZ</stp>
        <stp>61</stp>
        <stp>12/31/2011</stp>
        <stp>1</stp>
        <tr r="O111" s="1"/>
      </tp>
      <tp>
        <v>-15926887.300000001</v>
        <stp/>
        <stp>EM_S_STM07_IS</stp>
        <stp>4</stp>
        <stp>002504.SZ</stp>
        <stp>61</stp>
        <stp>12/31/2013</stp>
        <stp>1</stp>
        <tr r="Q975" s="1"/>
      </tp>
      <tp>
        <v>13897072.48</v>
        <stp/>
        <stp>EM_S_STM07_IS</stp>
        <stp>4</stp>
        <stp>300534.SZ</stp>
        <stp>61</stp>
        <stp>12/31/2011</stp>
        <stp>1</stp>
        <tr r="O1824" s="1"/>
      </tp>
      <tp>
        <v>-49478157.240000002</v>
        <stp/>
        <stp>EM_S_STM07_IS</stp>
        <stp>4</stp>
        <stp>000505.SZ</stp>
        <stp>61</stp>
        <stp>12/31/2011</stp>
        <stp>1</stp>
        <tr r="O112" s="1"/>
      </tp>
      <tp>
        <v>2855123.04</v>
        <stp/>
        <stp>EM_S_STM07_IS</stp>
        <stp>4</stp>
        <stp>002505.SZ</stp>
        <stp>61</stp>
        <stp>12/31/2013</stp>
        <stp>1</stp>
        <tr r="Q976" s="1"/>
      </tp>
      <tp>
        <v>28551178.98</v>
        <stp/>
        <stp>EM_S_STM07_IS</stp>
        <stp>4</stp>
        <stp>300535.SZ</stp>
        <stp>61</stp>
        <stp>12/31/2011</stp>
        <stp>1</stp>
        <tr r="O1825" s="1"/>
      </tp>
      <tp>
        <v>223211139</v>
        <stp/>
        <stp>EM_S_STM07_IS</stp>
        <stp>4</stp>
        <stp>000506.SZ</stp>
        <stp>61</stp>
        <stp>12/31/2011</stp>
        <stp>1</stp>
        <tr r="O113" s="1"/>
      </tp>
      <tp>
        <v>-1452123592.9000001</v>
        <stp/>
        <stp>EM_S_STM07_IS</stp>
        <stp>4</stp>
        <stp>002506.SZ</stp>
        <stp>61</stp>
        <stp>12/31/2013</stp>
        <stp>1</stp>
        <tr r="Q977" s="1"/>
      </tp>
      <tp>
        <v>22431781.010000002</v>
        <stp/>
        <stp>EM_S_STM07_IS</stp>
        <stp>4</stp>
        <stp>300536.SZ</stp>
        <stp>61</stp>
        <stp>12/31/2011</stp>
        <stp>1</stp>
        <tr r="O1826" s="1"/>
      </tp>
      <tp>
        <v>291994171.36000001</v>
        <stp/>
        <stp>EM_S_STM07_IS</stp>
        <stp>4</stp>
        <stp>000507.SZ</stp>
        <stp>61</stp>
        <stp>12/31/2011</stp>
        <stp>1</stp>
        <tr r="O114" s="1"/>
      </tp>
      <tp>
        <v>140647110.24000001</v>
        <stp/>
        <stp>EM_S_STM07_IS</stp>
        <stp>4</stp>
        <stp>002507.SZ</stp>
        <stp>61</stp>
        <stp>12/31/2013</stp>
        <stp>1</stp>
        <tr r="Q978" s="1"/>
      </tp>
      <tp>
        <v>20430889.27</v>
        <stp/>
        <stp>EM_S_STM07_IS</stp>
        <stp>4</stp>
        <stp>300537.SZ</stp>
        <stp>61</stp>
        <stp>12/31/2011</stp>
        <stp>1</stp>
        <tr r="O1827" s="1"/>
      </tp>
      <tp>
        <v>385632347.97000003</v>
        <stp/>
        <stp>EM_S_STM07_IS</stp>
        <stp>4</stp>
        <stp>002508.SZ</stp>
        <stp>61</stp>
        <stp>12/31/2013</stp>
        <stp>1</stp>
        <tr r="Q979" s="1"/>
      </tp>
      <tp>
        <v>20280879.649999999</v>
        <stp/>
        <stp>EM_S_STM07_IS</stp>
        <stp>4</stp>
        <stp>300538.SZ</stp>
        <stp>61</stp>
        <stp>12/31/2011</stp>
        <stp>1</stp>
        <tr r="O1828" s="1"/>
      </tp>
      <tp>
        <v>-112870540.17</v>
        <stp/>
        <stp>EM_S_STM07_IS</stp>
        <stp>4</stp>
        <stp>000509.SZ</stp>
        <stp>61</stp>
        <stp>12/31/2011</stp>
        <stp>1</stp>
        <tr r="O115" s="1"/>
      </tp>
      <tp>
        <v>91071969.370000005</v>
        <stp/>
        <stp>EM_S_STM07_IS</stp>
        <stp>4</stp>
        <stp>002509.SZ</stp>
        <stp>61</stp>
        <stp>12/31/2013</stp>
        <stp>1</stp>
        <tr r="Q980" s="1"/>
      </tp>
      <tp>
        <v>29510381.280000001</v>
        <stp/>
        <stp>EM_S_STM07_IS</stp>
        <stp>4</stp>
        <stp>300539.SZ</stp>
        <stp>61</stp>
        <stp>12/31/2011</stp>
        <stp>1</stp>
        <tr r="O1829" s="1"/>
      </tp>
      <tp>
        <v>-115878485.56</v>
        <stp/>
        <stp>EM_S_STM07_IS</stp>
        <stp>4</stp>
        <stp>000510.SZ</stp>
        <stp>61</stp>
        <stp>12/31/2011</stp>
        <stp>1</stp>
        <tr r="O116" s="1"/>
      </tp>
      <tp>
        <v>122528891.12</v>
        <stp/>
        <stp>EM_S_STM07_IS</stp>
        <stp>4</stp>
        <stp>002510.SZ</stp>
        <stp>61</stp>
        <stp>12/31/2013</stp>
        <stp>1</stp>
        <tr r="Q981" s="1"/>
      </tp>
      <tp>
        <v>31935360.210000001</v>
        <stp/>
        <stp>EM_S_STM07_IS</stp>
        <stp>4</stp>
        <stp>300520.SZ</stp>
        <stp>61</stp>
        <stp>12/31/2011</stp>
        <stp>1</stp>
        <tr r="O1811" s="1"/>
      </tp>
      <tp>
        <v>32962037.789999999</v>
        <stp/>
        <stp>EM_S_STM07_IS</stp>
        <stp>4</stp>
        <stp>000511.SZ</stp>
        <stp>61</stp>
        <stp>12/31/2011</stp>
        <stp>1</stp>
        <tr r="O117" s="1"/>
      </tp>
      <tp>
        <v>115935221.89</v>
        <stp/>
        <stp>EM_S_STM07_IS</stp>
        <stp>4</stp>
        <stp>002511.SZ</stp>
        <stp>61</stp>
        <stp>12/31/2013</stp>
        <stp>1</stp>
        <tr r="Q982" s="1"/>
      </tp>
      <tp>
        <v>28874454.640000001</v>
        <stp/>
        <stp>EM_S_STM07_IS</stp>
        <stp>4</stp>
        <stp>300521.SZ</stp>
        <stp>61</stp>
        <stp>12/31/2011</stp>
        <stp>1</stp>
        <tr r="O1812" s="1"/>
      </tp>
      <tp>
        <v>87712094.569999993</v>
        <stp/>
        <stp>EM_S_STM07_IS</stp>
        <stp>4</stp>
        <stp>002512.SZ</stp>
        <stp>61</stp>
        <stp>12/31/2013</stp>
        <stp>1</stp>
        <tr r="Q983" s="1"/>
      </tp>
      <tp>
        <v>25029624.07</v>
        <stp/>
        <stp>EM_S_STM07_IS</stp>
        <stp>4</stp>
        <stp>300522.SZ</stp>
        <stp>61</stp>
        <stp>12/31/2011</stp>
        <stp>1</stp>
        <tr r="O1813" s="1"/>
      </tp>
      <tp>
        <v>359369880.94</v>
        <stp/>
        <stp>EM_S_STM07_IS</stp>
        <stp>4</stp>
        <stp>000513.SZ</stp>
        <stp>61</stp>
        <stp>12/31/2011</stp>
        <stp>1</stp>
        <tr r="O118" s="1"/>
      </tp>
      <tp>
        <v>21101734.199999999</v>
        <stp/>
        <stp>EM_S_STM07_IS</stp>
        <stp>4</stp>
        <stp>002513.SZ</stp>
        <stp>61</stp>
        <stp>12/31/2013</stp>
        <stp>1</stp>
        <tr r="Q984" s="1"/>
      </tp>
      <tp>
        <v>22395279.870000001</v>
        <stp/>
        <stp>EM_S_STM07_IS</stp>
        <stp>4</stp>
        <stp>300523.SZ</stp>
        <stp>61</stp>
        <stp>12/31/2011</stp>
        <stp>1</stp>
        <tr r="O1814" s="1"/>
      </tp>
      <tp>
        <v>160168289.03999999</v>
        <stp/>
        <stp>EM_S_STM07_IS</stp>
        <stp>4</stp>
        <stp>000514.SZ</stp>
        <stp>61</stp>
        <stp>12/31/2011</stp>
        <stp>1</stp>
        <tr r="O119" s="1"/>
      </tp>
      <tp>
        <v>20322988.550000001</v>
        <stp/>
        <stp>EM_S_STM07_IS</stp>
        <stp>4</stp>
        <stp>002514.SZ</stp>
        <stp>61</stp>
        <stp>12/31/2013</stp>
        <stp>1</stp>
        <tr r="Q985" s="1"/>
      </tp>
      <tp>
        <v>22591808.48</v>
        <stp/>
        <stp>EM_S_STM07_IS</stp>
        <stp>4</stp>
        <stp>002515.SZ</stp>
        <stp>61</stp>
        <stp>12/31/2013</stp>
        <stp>1</stp>
        <tr r="Q986" s="1"/>
      </tp>
      <tp>
        <v>23514364.41</v>
        <stp/>
        <stp>EM_S_STM07_IS</stp>
        <stp>4</stp>
        <stp>300525.SZ</stp>
        <stp>61</stp>
        <stp>12/31/2011</stp>
        <stp>1</stp>
        <tr r="O1815" s="1"/>
      </tp>
      <tp>
        <v>127253295.83</v>
        <stp/>
        <stp>EM_S_STM07_IS</stp>
        <stp>4</stp>
        <stp>000516.SZ</stp>
        <stp>61</stp>
        <stp>12/31/2011</stp>
        <stp>1</stp>
        <tr r="O120" s="1"/>
      </tp>
      <tp>
        <v>142616873.61000001</v>
        <stp/>
        <stp>EM_S_STM07_IS</stp>
        <stp>4</stp>
        <stp>002516.SZ</stp>
        <stp>61</stp>
        <stp>12/31/2013</stp>
        <stp>1</stp>
        <tr r="Q987" s="1"/>
      </tp>
      <tp>
        <v>34750335.140000001</v>
        <stp/>
        <stp>EM_S_STM07_IS</stp>
        <stp>4</stp>
        <stp>300526.SZ</stp>
        <stp>61</stp>
        <stp>12/31/2011</stp>
        <stp>1</stp>
        <tr r="O1816" s="1"/>
      </tp>
      <tp>
        <v>404750497.11000001</v>
        <stp/>
        <stp>EM_S_STM07_IS</stp>
        <stp>4</stp>
        <stp>000517.SZ</stp>
        <stp>61</stp>
        <stp>12/31/2011</stp>
        <stp>1</stp>
        <tr r="O121" s="1"/>
      </tp>
      <tp>
        <v>4578365.92</v>
        <stp/>
        <stp>EM_S_STM07_IS</stp>
        <stp>4</stp>
        <stp>002517.SZ</stp>
        <stp>61</stp>
        <stp>12/31/2013</stp>
        <stp>1</stp>
        <tr r="Q988" s="1"/>
      </tp>
      <tp>
        <v>39745565.25</v>
        <stp/>
        <stp>EM_S_STM07_IS</stp>
        <stp>4</stp>
        <stp>300527.SZ</stp>
        <stp>61</stp>
        <stp>12/31/2011</stp>
        <stp>1</stp>
        <tr r="O1817" s="1"/>
      </tp>
      <tp>
        <v>-5962563.9400000004</v>
        <stp/>
        <stp>EM_S_STM07_IS</stp>
        <stp>4</stp>
        <stp>000518.SZ</stp>
        <stp>61</stp>
        <stp>12/31/2011</stp>
        <stp>1</stp>
        <tr r="O122" s="1"/>
      </tp>
      <tp>
        <v>126682894.11</v>
        <stp/>
        <stp>EM_S_STM07_IS</stp>
        <stp>4</stp>
        <stp>002518.SZ</stp>
        <stp>61</stp>
        <stp>12/31/2013</stp>
        <stp>1</stp>
        <tr r="Q989" s="1"/>
      </tp>
      <tp>
        <v>81632300</v>
        <stp/>
        <stp>EM_S_STM07_IS</stp>
        <stp>4</stp>
        <stp>300528.SZ</stp>
        <stp>61</stp>
        <stp>12/31/2011</stp>
        <stp>1</stp>
        <tr r="O1818" s="1"/>
      </tp>
      <tp>
        <v>-11065279.77</v>
        <stp/>
        <stp>EM_S_STM07_IS</stp>
        <stp>4</stp>
        <stp>000519.SZ</stp>
        <stp>61</stp>
        <stp>12/31/2011</stp>
        <stp>1</stp>
        <tr r="O123" s="1"/>
      </tp>
      <tp>
        <v>111855193.94</v>
        <stp/>
        <stp>EM_S_STM07_IS</stp>
        <stp>4</stp>
        <stp>002519.SZ</stp>
        <stp>61</stp>
        <stp>12/31/2013</stp>
        <stp>1</stp>
        <tr r="Q990" s="1"/>
      </tp>
      <tp>
        <v>75762073.299999997</v>
        <stp/>
        <stp>EM_S_STM07_IS</stp>
        <stp>4</stp>
        <stp>300529.SZ</stp>
        <stp>61</stp>
        <stp>12/31/2011</stp>
        <stp>1</stp>
        <tr r="O1819" s="1"/>
      </tp>
      <tp>
        <v>82937425.700000003</v>
        <stp/>
        <stp>EM_S_STM07_IS</stp>
        <stp>4</stp>
        <stp>000560.SZ</stp>
        <stp>61</stp>
        <stp>12/31/2011</stp>
        <stp>1</stp>
        <tr r="O158" s="1"/>
      </tp>
      <tp>
        <v>59481850.170000002</v>
        <stp/>
        <stp>EM_S_STM07_IS</stp>
        <stp>4</stp>
        <stp>002560.SZ</stp>
        <stp>61</stp>
        <stp>12/31/2013</stp>
        <stp>1</stp>
        <tr r="Q1030" s="1"/>
      </tp>
      <tp>
        <v>-1520700</v>
        <stp/>
        <stp>EM_S_STM07_IS</stp>
        <stp>4</stp>
        <stp>300550.SZ</stp>
        <stp>61</stp>
        <stp>12/31/2011</stp>
        <stp>1</stp>
        <tr r="O1839" s="1"/>
      </tp>
      <tp>
        <v>110521088.41</v>
        <stp/>
        <stp>EM_S_STM07_IS</stp>
        <stp>4</stp>
        <stp>000561.SZ</stp>
        <stp>61</stp>
        <stp>12/31/2011</stp>
        <stp>1</stp>
        <tr r="O159" s="1"/>
      </tp>
      <tp>
        <v>244580502.02000001</v>
        <stp/>
        <stp>EM_S_STM07_IS</stp>
        <stp>4</stp>
        <stp>002561.SZ</stp>
        <stp>61</stp>
        <stp>12/31/2013</stp>
        <stp>1</stp>
        <tr r="Q1031" s="1"/>
      </tp>
      <tp>
        <v>12650678.210000001</v>
        <stp/>
        <stp>EM_S_STM07_IS</stp>
        <stp>4</stp>
        <stp>300551.SZ</stp>
        <stp>61</stp>
        <stp>12/31/2011</stp>
        <stp>1</stp>
        <tr r="O1840" s="1"/>
      </tp>
      <tp>
        <v>18428794.739999998</v>
        <stp/>
        <stp>EM_S_STM07_IS</stp>
        <stp>4</stp>
        <stp>002562.SZ</stp>
        <stp>61</stp>
        <stp>12/31/2013</stp>
        <stp>1</stp>
        <tr r="Q1032" s="1"/>
      </tp>
      <tp>
        <v>42369721.189999998</v>
        <stp/>
        <stp>EM_S_STM07_IS</stp>
        <stp>4</stp>
        <stp>300552.SZ</stp>
        <stp>61</stp>
        <stp>12/31/2011</stp>
        <stp>1</stp>
        <tr r="O1841" s="1"/>
      </tp>
      <tp>
        <v>154354276.22999999</v>
        <stp/>
        <stp>EM_S_STM07_IS</stp>
        <stp>4</stp>
        <stp>000563.SZ</stp>
        <stp>61</stp>
        <stp>12/31/2011</stp>
        <stp>1</stp>
        <tr r="O160" s="1"/>
      </tp>
      <tp>
        <v>902003762.01999998</v>
        <stp/>
        <stp>EM_S_STM07_IS</stp>
        <stp>4</stp>
        <stp>002563.SZ</stp>
        <stp>61</stp>
        <stp>12/31/2013</stp>
        <stp>1</stp>
        <tr r="Q1033" s="1"/>
      </tp>
      <tp>
        <v>29384451.41</v>
        <stp/>
        <stp>EM_S_STM07_IS</stp>
        <stp>4</stp>
        <stp>300553.SZ</stp>
        <stp>61</stp>
        <stp>12/31/2011</stp>
        <stp>1</stp>
        <tr r="O1842" s="1"/>
      </tp>
      <tp>
        <v>61449613.909999996</v>
        <stp/>
        <stp>EM_S_STM07_IS</stp>
        <stp>4</stp>
        <stp>000564.SZ</stp>
        <stp>61</stp>
        <stp>12/31/2011</stp>
        <stp>1</stp>
        <tr r="O161" s="1"/>
      </tp>
      <tp>
        <v>125501917.64</v>
        <stp/>
        <stp>EM_S_STM07_IS</stp>
        <stp>4</stp>
        <stp>002564.SZ</stp>
        <stp>61</stp>
        <stp>12/31/2013</stp>
        <stp>1</stp>
        <tr r="Q1034" s="1"/>
      </tp>
      <tp>
        <v>-159149548.03</v>
        <stp/>
        <stp>EM_S_STM07_IS</stp>
        <stp>4</stp>
        <stp>000565.SZ</stp>
        <stp>61</stp>
        <stp>12/31/2011</stp>
        <stp>1</stp>
        <tr r="O162" s="1"/>
      </tp>
      <tp>
        <v>229269128.31999999</v>
        <stp/>
        <stp>EM_S_STM07_IS</stp>
        <stp>4</stp>
        <stp>002565.SZ</stp>
        <stp>61</stp>
        <stp>12/31/2013</stp>
        <stp>1</stp>
        <tr r="Q1035" s="1"/>
      </tp>
      <tp>
        <v>15693145.279999999</v>
        <stp/>
        <stp>EM_S_STM07_IS</stp>
        <stp>4</stp>
        <stp>300555.SZ</stp>
        <stp>61</stp>
        <stp>12/31/2011</stp>
        <stp>1</stp>
        <tr r="O1843" s="1"/>
      </tp>
      <tp>
        <v>98261837.730000004</v>
        <stp/>
        <stp>EM_S_STM07_IS</stp>
        <stp>4</stp>
        <stp>000566.SZ</stp>
        <stp>61</stp>
        <stp>12/31/2011</stp>
        <stp>1</stp>
        <tr r="O163" s="1"/>
      </tp>
      <tp>
        <v>87319049.670000002</v>
        <stp/>
        <stp>EM_S_STM07_IS</stp>
        <stp>4</stp>
        <stp>002566.SZ</stp>
        <stp>61</stp>
        <stp>12/31/2013</stp>
        <stp>1</stp>
        <tr r="Q1036" s="1"/>
      </tp>
      <tp>
        <v>19862344.969999999</v>
        <stp/>
        <stp>EM_S_STM07_IS</stp>
        <stp>4</stp>
        <stp>300556.SZ</stp>
        <stp>61</stp>
        <stp>12/31/2011</stp>
        <stp>1</stp>
        <tr r="O1844" s="1"/>
      </tp>
      <tp>
        <v>1329948.4099999999</v>
        <stp/>
        <stp>EM_S_STM07_IS</stp>
        <stp>4</stp>
        <stp>000567.SZ</stp>
        <stp>61</stp>
        <stp>12/31/2011</stp>
        <stp>1</stp>
        <tr r="O164" s="1"/>
      </tp>
      <tp>
        <v>127197682.59999999</v>
        <stp/>
        <stp>EM_S_STM07_IS</stp>
        <stp>4</stp>
        <stp>002567.SZ</stp>
        <stp>61</stp>
        <stp>12/31/2013</stp>
        <stp>1</stp>
        <tr r="Q1037" s="1"/>
      </tp>
      <tp>
        <v>20536819.559999999</v>
        <stp/>
        <stp>EM_S_STM07_IS</stp>
        <stp>4</stp>
        <stp>300557.SZ</stp>
        <stp>61</stp>
        <stp>12/31/2011</stp>
        <stp>1</stp>
        <tr r="O1845" s="1"/>
      </tp>
      <tp>
        <v>2905027184.0300002</v>
        <stp/>
        <stp>EM_S_STM07_IS</stp>
        <stp>4</stp>
        <stp>000568.SZ</stp>
        <stp>61</stp>
        <stp>12/31/2011</stp>
        <stp>1</stp>
        <tr r="O165" s="1"/>
      </tp>
      <tp>
        <v>41875766.829999998</v>
        <stp/>
        <stp>EM_S_STM07_IS</stp>
        <stp>4</stp>
        <stp>002568.SZ</stp>
        <stp>61</stp>
        <stp>12/31/2013</stp>
        <stp>1</stp>
        <tr r="Q1038" s="1"/>
      </tp>
      <tp>
        <v>17557066.16</v>
        <stp/>
        <stp>EM_S_STM07_IS</stp>
        <stp>4</stp>
        <stp>300558.SZ</stp>
        <stp>61</stp>
        <stp>12/31/2011</stp>
        <stp>1</stp>
        <tr r="O1846" s="1"/>
      </tp>
      <tp>
        <v>6066274.9100000001</v>
        <stp/>
        <stp>EM_S_STM07_IS</stp>
        <stp>4</stp>
        <stp>002569.SZ</stp>
        <stp>61</stp>
        <stp>12/31/2013</stp>
        <stp>1</stp>
        <tr r="Q1039" s="1"/>
      </tp>
      <tp>
        <v>26785364.940000001</v>
        <stp/>
        <stp>EM_S_STM07_IS</stp>
        <stp>4</stp>
        <stp>300559.SZ</stp>
        <stp>61</stp>
        <stp>12/31/2011</stp>
        <stp>1</stp>
        <tr r="O1847" s="1"/>
      </tp>
      <tp>
        <v>52856879.07</v>
        <stp/>
        <stp>EM_S_STM07_IS</stp>
        <stp>4</stp>
        <stp>000570.SZ</stp>
        <stp>61</stp>
        <stp>12/31/2011</stp>
        <stp>1</stp>
        <tr r="O166" s="1"/>
      </tp>
      <tp>
        <v>721046392.12</v>
        <stp/>
        <stp>EM_S_STM07_IS</stp>
        <stp>4</stp>
        <stp>002570.SZ</stp>
        <stp>61</stp>
        <stp>12/31/2013</stp>
        <stp>1</stp>
        <tr r="Q1040" s="1"/>
      </tp>
      <tp>
        <v>29546000</v>
        <stp/>
        <stp>EM_S_STM07_IS</stp>
        <stp>4</stp>
        <stp>300540.SZ</stp>
        <stp>61</stp>
        <stp>12/31/2011</stp>
        <stp>1</stp>
        <tr r="O1830" s="1"/>
      </tp>
      <tp>
        <v>149285790.58000001</v>
        <stp/>
        <stp>EM_S_STM07_IS</stp>
        <stp>4</stp>
        <stp>000571.SZ</stp>
        <stp>61</stp>
        <stp>12/31/2011</stp>
        <stp>1</stp>
        <tr r="O167" s="1"/>
      </tp>
      <tp>
        <v>80112597.090000004</v>
        <stp/>
        <stp>EM_S_STM07_IS</stp>
        <stp>4</stp>
        <stp>002571.SZ</stp>
        <stp>61</stp>
        <stp>12/31/2013</stp>
        <stp>1</stp>
        <tr r="Q1041" s="1"/>
      </tp>
      <tp>
        <v>32862269.969999999</v>
        <stp/>
        <stp>EM_S_STM07_IS</stp>
        <stp>4</stp>
        <stp>300541.SZ</stp>
        <stp>61</stp>
        <stp>12/31/2011</stp>
        <stp>1</stp>
        <tr r="O1831" s="1"/>
      </tp>
      <tp>
        <v>335308777.36000001</v>
        <stp/>
        <stp>EM_S_STM07_IS</stp>
        <stp>4</stp>
        <stp>000572.SZ</stp>
        <stp>61</stp>
        <stp>12/31/2011</stp>
        <stp>1</stp>
        <tr r="O168" s="1"/>
      </tp>
      <tp>
        <v>244852889.41</v>
        <stp/>
        <stp>EM_S_STM07_IS</stp>
        <stp>4</stp>
        <stp>002572.SZ</stp>
        <stp>61</stp>
        <stp>12/31/2013</stp>
        <stp>1</stp>
        <tr r="Q1042" s="1"/>
      </tp>
      <tp>
        <v>39825674.030000001</v>
        <stp/>
        <stp>EM_S_STM07_IS</stp>
        <stp>4</stp>
        <stp>300542.SZ</stp>
        <stp>61</stp>
        <stp>12/31/2011</stp>
        <stp>1</stp>
        <tr r="O1832" s="1"/>
      </tp>
      <tp>
        <v>56954086.969999999</v>
        <stp/>
        <stp>EM_S_STM07_IS</stp>
        <stp>4</stp>
        <stp>000573.SZ</stp>
        <stp>61</stp>
        <stp>12/31/2011</stp>
        <stp>1</stp>
        <tr r="O169" s="1"/>
      </tp>
      <tp>
        <v>180022616.96000001</v>
        <stp/>
        <stp>EM_S_STM07_IS</stp>
        <stp>4</stp>
        <stp>002573.SZ</stp>
        <stp>61</stp>
        <stp>12/31/2013</stp>
        <stp>1</stp>
        <tr r="Q1043" s="1"/>
      </tp>
      <tp>
        <v>13488000</v>
        <stp/>
        <stp>EM_S_STM07_IS</stp>
        <stp>4</stp>
        <stp>300543.SZ</stp>
        <stp>61</stp>
        <stp>12/31/2011</stp>
        <stp>1</stp>
        <tr r="O1833" s="1"/>
      </tp>
      <tp>
        <v>83443387.829999998</v>
        <stp/>
        <stp>EM_S_STM07_IS</stp>
        <stp>4</stp>
        <stp>002574.SZ</stp>
        <stp>61</stp>
        <stp>12/31/2013</stp>
        <stp>1</stp>
        <tr r="Q1044" s="1"/>
      </tp>
      <tp>
        <v>24470802.600000001</v>
        <stp/>
        <stp>EM_S_STM07_IS</stp>
        <stp>4</stp>
        <stp>002575.SZ</stp>
        <stp>61</stp>
        <stp>12/31/2013</stp>
        <stp>1</stp>
        <tr r="Q1045" s="1"/>
      </tp>
      <tp>
        <v>20726213.129999999</v>
        <stp/>
        <stp>EM_S_STM07_IS</stp>
        <stp>4</stp>
        <stp>300545.SZ</stp>
        <stp>61</stp>
        <stp>12/31/2011</stp>
        <stp>1</stp>
        <tr r="O1834" s="1"/>
      </tp>
      <tp>
        <v>-195687279.22999999</v>
        <stp/>
        <stp>EM_S_STM07_IS</stp>
        <stp>4</stp>
        <stp>000576.SZ</stp>
        <stp>61</stp>
        <stp>12/31/2011</stp>
        <stp>1</stp>
        <tr r="O170" s="1"/>
      </tp>
      <tp>
        <v>10178331.15</v>
        <stp/>
        <stp>EM_S_STM07_IS</stp>
        <stp>4</stp>
        <stp>002576.SZ</stp>
        <stp>61</stp>
        <stp>12/31/2013</stp>
        <stp>1</stp>
        <tr r="Q1046" s="1"/>
      </tp>
      <tp>
        <v>33377045.690000001</v>
        <stp/>
        <stp>EM_S_STM07_IS</stp>
        <stp>4</stp>
        <stp>300546.SZ</stp>
        <stp>61</stp>
        <stp>12/31/2011</stp>
        <stp>1</stp>
        <tr r="O1835" s="1"/>
      </tp>
      <tp>
        <v>33330721.440000001</v>
        <stp/>
        <stp>EM_S_STM07_IS</stp>
        <stp>4</stp>
        <stp>002577.SZ</stp>
        <stp>61</stp>
        <stp>12/31/2013</stp>
        <stp>1</stp>
        <tr r="Q1047" s="1"/>
      </tp>
      <tp>
        <v>48790657.609999999</v>
        <stp/>
        <stp>EM_S_STM07_IS</stp>
        <stp>4</stp>
        <stp>300547.SZ</stp>
        <stp>61</stp>
        <stp>12/31/2011</stp>
        <stp>1</stp>
        <tr r="O1836" s="1"/>
      </tp>
      <tp>
        <v>46101405.380000003</v>
        <stp/>
        <stp>EM_S_STM07_IS</stp>
        <stp>4</stp>
        <stp>002578.SZ</stp>
        <stp>61</stp>
        <stp>12/31/2013</stp>
        <stp>1</stp>
        <tr r="Q1048" s="1"/>
      </tp>
      <tp>
        <v>37376199.829999998</v>
        <stp/>
        <stp>EM_S_STM07_IS</stp>
        <stp>4</stp>
        <stp>300548.SZ</stp>
        <stp>61</stp>
        <stp>12/31/2011</stp>
        <stp>1</stp>
        <tr r="O1837" s="1"/>
      </tp>
      <tp>
        <v>11825643.27</v>
        <stp/>
        <stp>EM_S_STM07_IS</stp>
        <stp>4</stp>
        <stp>002579.SZ</stp>
        <stp>61</stp>
        <stp>12/31/2013</stp>
        <stp>1</stp>
        <tr r="Q1049" s="1"/>
      </tp>
      <tp>
        <v>42259604.299999997</v>
        <stp/>
        <stp>EM_S_STM07_IS</stp>
        <stp>4</stp>
        <stp>300549.SZ</stp>
        <stp>61</stp>
        <stp>12/31/2011</stp>
        <stp>1</stp>
        <tr r="O1838" s="1"/>
      </tp>
      <tp>
        <v>525093863.12</v>
        <stp/>
        <stp>EM_S_STM07_IS</stp>
        <stp>4</stp>
        <stp>000540.SZ</stp>
        <stp>61</stp>
        <stp>12/31/2011</stp>
        <stp>1</stp>
        <tr r="O141" s="1"/>
      </tp>
      <tp>
        <v>147719837.44</v>
        <stp/>
        <stp>EM_S_STM07_IS</stp>
        <stp>4</stp>
        <stp>002540.SZ</stp>
        <stp>61</stp>
        <stp>12/31/2013</stp>
        <stp>1</stp>
        <tr r="Q1010" s="1"/>
      </tp>
      <tp>
        <v>39194274.469999999</v>
        <stp/>
        <stp>EM_S_STM07_IS</stp>
        <stp>4</stp>
        <stp>300570.SZ</stp>
        <stp>61</stp>
        <stp>12/31/2011</stp>
        <stp>1</stp>
        <tr r="O1857" s="1"/>
      </tp>
      <tp>
        <v>291660093.73000002</v>
        <stp/>
        <stp>EM_S_STM07_IS</stp>
        <stp>4</stp>
        <stp>000541.SZ</stp>
        <stp>61</stp>
        <stp>12/31/2011</stp>
        <stp>1</stp>
        <tr r="O142" s="1"/>
      </tp>
      <tp>
        <v>165519262.03</v>
        <stp/>
        <stp>EM_S_STM07_IS</stp>
        <stp>4</stp>
        <stp>002541.SZ</stp>
        <stp>61</stp>
        <stp>12/31/2013</stp>
        <stp>1</stp>
        <tr r="Q1011" s="1"/>
      </tp>
      <tp>
        <v>7839800</v>
        <stp/>
        <stp>EM_S_STM07_IS</stp>
        <stp>4</stp>
        <stp>300571.SZ</stp>
        <stp>61</stp>
        <stp>12/31/2011</stp>
        <stp>1</stp>
        <tr r="O1858" s="1"/>
      </tp>
      <tp>
        <v>70703158.739999995</v>
        <stp/>
        <stp>EM_S_STM07_IS</stp>
        <stp>4</stp>
        <stp>002542.SZ</stp>
        <stp>61</stp>
        <stp>12/31/2013</stp>
        <stp>1</stp>
        <tr r="Q1012" s="1"/>
      </tp>
      <tp>
        <v>21851936.949999999</v>
        <stp/>
        <stp>EM_S_STM07_IS</stp>
        <stp>4</stp>
        <stp>300572.SZ</stp>
        <stp>61</stp>
        <stp>12/31/2011</stp>
        <stp>1</stp>
        <tr r="O1859" s="1"/>
      </tp>
      <tp>
        <v>19267603.289999999</v>
        <stp/>
        <stp>EM_S_STM07_IS</stp>
        <stp>4</stp>
        <stp>000543.SZ</stp>
        <stp>61</stp>
        <stp>12/31/2011</stp>
        <stp>1</stp>
        <tr r="O143" s="1"/>
      </tp>
      <tp>
        <v>247717089.16999999</v>
        <stp/>
        <stp>EM_S_STM07_IS</stp>
        <stp>4</stp>
        <stp>002543.SZ</stp>
        <stp>61</stp>
        <stp>12/31/2013</stp>
        <stp>1</stp>
        <tr r="Q1013" s="1"/>
      </tp>
      <tp>
        <v>35636559.479999997</v>
        <stp/>
        <stp>EM_S_STM07_IS</stp>
        <stp>4</stp>
        <stp>300573.SZ</stp>
        <stp>61</stp>
        <stp>12/31/2011</stp>
        <stp>1</stp>
        <tr r="O1860" s="1"/>
      </tp>
      <tp>
        <v>81696197.299999997</v>
        <stp/>
        <stp>EM_S_STM07_IS</stp>
        <stp>4</stp>
        <stp>000544.SZ</stp>
        <stp>61</stp>
        <stp>12/31/2011</stp>
        <stp>1</stp>
        <tr r="O144" s="1"/>
      </tp>
      <tp>
        <v>96985795.549999997</v>
        <stp/>
        <stp>EM_S_STM07_IS</stp>
        <stp>4</stp>
        <stp>002544.SZ</stp>
        <stp>61</stp>
        <stp>12/31/2013</stp>
        <stp>1</stp>
        <tr r="Q1014" s="1"/>
      </tp>
      <tp>
        <v>-5560328.3499999996</v>
        <stp/>
        <stp>EM_S_STM07_IS</stp>
        <stp>4</stp>
        <stp>000545.SZ</stp>
        <stp>61</stp>
        <stp>12/31/2011</stp>
        <stp>1</stp>
        <tr r="O145" s="1"/>
      </tp>
      <tp>
        <v>168805522.91</v>
        <stp/>
        <stp>EM_S_STM07_IS</stp>
        <stp>4</stp>
        <stp>002545.SZ</stp>
        <stp>61</stp>
        <stp>12/31/2013</stp>
        <stp>1</stp>
        <tr r="Q1015" s="1"/>
      </tp>
      <tp>
        <v>43033800</v>
        <stp/>
        <stp>EM_S_STM07_IS</stp>
        <stp>4</stp>
        <stp>300575.SZ</stp>
        <stp>61</stp>
        <stp>12/31/2011</stp>
        <stp>1</stp>
        <tr r="O1861" s="1"/>
      </tp>
      <tp>
        <v>19650308.879999999</v>
        <stp/>
        <stp>EM_S_STM07_IS</stp>
        <stp>4</stp>
        <stp>000546.SZ</stp>
        <stp>61</stp>
        <stp>12/31/2011</stp>
        <stp>1</stp>
        <tr r="O146" s="1"/>
      </tp>
      <tp>
        <v>148303861.12</v>
        <stp/>
        <stp>EM_S_STM07_IS</stp>
        <stp>4</stp>
        <stp>002546.SZ</stp>
        <stp>61</stp>
        <stp>12/31/2013</stp>
        <stp>1</stp>
        <tr r="Q1016" s="1"/>
      </tp>
      <tp>
        <v>21679988.539999999</v>
        <stp/>
        <stp>EM_S_STM07_IS</stp>
        <stp>4</stp>
        <stp>300576.SZ</stp>
        <stp>61</stp>
        <stp>12/31/2011</stp>
        <stp>1</stp>
        <tr r="O1862" s="1"/>
      </tp>
      <tp>
        <v>107137035.02</v>
        <stp/>
        <stp>EM_S_STM07_IS</stp>
        <stp>4</stp>
        <stp>000547.SZ</stp>
        <stp>61</stp>
        <stp>12/31/2011</stp>
        <stp>1</stp>
        <tr r="O147" s="1"/>
      </tp>
      <tp>
        <v>31457912.100000001</v>
        <stp/>
        <stp>EM_S_STM07_IS</stp>
        <stp>4</stp>
        <stp>002547.SZ</stp>
        <stp>61</stp>
        <stp>12/31/2013</stp>
        <stp>1</stp>
        <tr r="Q1017" s="1"/>
      </tp>
      <tp t="s">
        <v/>
        <stp/>
        <stp>EM_S_STM07_IS</stp>
        <stp>4</stp>
        <stp>300577.SZ</stp>
        <stp>61</stp>
        <stp>12/31/2011</stp>
        <stp>1</stp>
        <tr r="O1863" s="1"/>
      </tp>
      <tp>
        <v>52467648.130000003</v>
        <stp/>
        <stp>EM_S_STM07_IS</stp>
        <stp>4</stp>
        <stp>000548.SZ</stp>
        <stp>61</stp>
        <stp>12/31/2011</stp>
        <stp>1</stp>
        <tr r="O148" s="1"/>
      </tp>
      <tp>
        <v>42123647.630000003</v>
        <stp/>
        <stp>EM_S_STM07_IS</stp>
        <stp>4</stp>
        <stp>002548.SZ</stp>
        <stp>61</stp>
        <stp>12/31/2013</stp>
        <stp>1</stp>
        <tr r="Q1018" s="1"/>
      </tp>
      <tp>
        <v>58823762.579999998</v>
        <stp/>
        <stp>EM_S_STM07_IS</stp>
        <stp>4</stp>
        <stp>002549.SZ</stp>
        <stp>61</stp>
        <stp>12/31/2013</stp>
        <stp>1</stp>
        <tr r="Q1019" s="1"/>
      </tp>
      <tp>
        <v>26148821.68</v>
        <stp/>
        <stp>EM_S_STM07_IS</stp>
        <stp>4</stp>
        <stp>300579.SZ</stp>
        <stp>61</stp>
        <stp>12/31/2011</stp>
        <stp>1</stp>
        <tr r="O1864" s="1"/>
      </tp>
      <tp>
        <v>1870918343</v>
        <stp/>
        <stp>EM_S_STM07_IS</stp>
        <stp>4</stp>
        <stp>000550.SZ</stp>
        <stp>61</stp>
        <stp>12/31/2011</stp>
        <stp>1</stp>
        <tr r="O149" s="1"/>
      </tp>
      <tp>
        <v>187021741.19</v>
        <stp/>
        <stp>EM_S_STM07_IS</stp>
        <stp>4</stp>
        <stp>002550.SZ</stp>
        <stp>61</stp>
        <stp>12/31/2013</stp>
        <stp>1</stp>
        <tr r="Q1020" s="1"/>
      </tp>
      <tp>
        <v>30188050.640000001</v>
        <stp/>
        <stp>EM_S_STM07_IS</stp>
        <stp>4</stp>
        <stp>300560.SZ</stp>
        <stp>61</stp>
        <stp>12/31/2011</stp>
        <stp>1</stp>
        <tr r="O1848" s="1"/>
      </tp>
      <tp>
        <v>37259763.75</v>
        <stp/>
        <stp>EM_S_STM07_IS</stp>
        <stp>4</stp>
        <stp>000551.SZ</stp>
        <stp>61</stp>
        <stp>12/31/2011</stp>
        <stp>1</stp>
        <tr r="O150" s="1"/>
      </tp>
      <tp>
        <v>73755530.069999993</v>
        <stp/>
        <stp>EM_S_STM07_IS</stp>
        <stp>4</stp>
        <stp>002551.SZ</stp>
        <stp>61</stp>
        <stp>12/31/2013</stp>
        <stp>1</stp>
        <tr r="Q1021" s="1"/>
      </tp>
      <tp>
        <v>22236545.48</v>
        <stp/>
        <stp>EM_S_STM07_IS</stp>
        <stp>4</stp>
        <stp>300561.SZ</stp>
        <stp>61</stp>
        <stp>12/31/2011</stp>
        <stp>1</stp>
        <tr r="O1849" s="1"/>
      </tp>
      <tp>
        <v>70813359.510000005</v>
        <stp/>
        <stp>EM_S_STM07_IS</stp>
        <stp>4</stp>
        <stp>000552.SZ</stp>
        <stp>61</stp>
        <stp>12/31/2011</stp>
        <stp>1</stp>
        <tr r="O151" s="1"/>
      </tp>
      <tp>
        <v>12144549.32</v>
        <stp/>
        <stp>EM_S_STM07_IS</stp>
        <stp>4</stp>
        <stp>002552.SZ</stp>
        <stp>61</stp>
        <stp>12/31/2013</stp>
        <stp>1</stp>
        <tr r="Q1022" s="1"/>
      </tp>
      <tp>
        <v>22257258.829999998</v>
        <stp/>
        <stp>EM_S_STM07_IS</stp>
        <stp>4</stp>
        <stp>300562.SZ</stp>
        <stp>61</stp>
        <stp>12/31/2011</stp>
        <stp>1</stp>
        <tr r="O1850" s="1"/>
      </tp>
      <tp>
        <v>52863980.460000001</v>
        <stp/>
        <stp>EM_S_STM07_IS</stp>
        <stp>4</stp>
        <stp>000553.SZ</stp>
        <stp>61</stp>
        <stp>12/31/2011</stp>
        <stp>1</stp>
        <tr r="O152" s="1"/>
      </tp>
      <tp>
        <v>47194915.850000001</v>
        <stp/>
        <stp>EM_S_STM07_IS</stp>
        <stp>4</stp>
        <stp>002553.SZ</stp>
        <stp>61</stp>
        <stp>12/31/2013</stp>
        <stp>1</stp>
        <tr r="Q1023" s="1"/>
      </tp>
      <tp>
        <v>17122122.09</v>
        <stp/>
        <stp>EM_S_STM07_IS</stp>
        <stp>4</stp>
        <stp>300563.SZ</stp>
        <stp>61</stp>
        <stp>12/31/2011</stp>
        <stp>1</stp>
        <tr r="O1851" s="1"/>
      </tp>
      <tp>
        <v>9207283.7300000004</v>
        <stp/>
        <stp>EM_S_STM07_IS</stp>
        <stp>4</stp>
        <stp>000554.SZ</stp>
        <stp>61</stp>
        <stp>12/31/2011</stp>
        <stp>1</stp>
        <tr r="O153" s="1"/>
      </tp>
      <tp>
        <v>102975589.72</v>
        <stp/>
        <stp>EM_S_STM07_IS</stp>
        <stp>4</stp>
        <stp>002554.SZ</stp>
        <stp>61</stp>
        <stp>12/31/2013</stp>
        <stp>1</stp>
        <tr r="Q1024" s="1"/>
      </tp>
      <tp>
        <v>618390.16</v>
        <stp/>
        <stp>EM_S_STM07_IS</stp>
        <stp>4</stp>
        <stp>000555.SZ</stp>
        <stp>61</stp>
        <stp>12/31/2011</stp>
        <stp>1</stp>
        <tr r="O154" s="1"/>
      </tp>
      <tp>
        <v>3681162.93</v>
        <stp/>
        <stp>EM_S_STM07_IS</stp>
        <stp>4</stp>
        <stp>002555.SZ</stp>
        <stp>61</stp>
        <stp>12/31/2013</stp>
        <stp>1</stp>
        <tr r="Q1025" s="1"/>
      </tp>
      <tp>
        <v>21501209.789999999</v>
        <stp/>
        <stp>EM_S_STM07_IS</stp>
        <stp>4</stp>
        <stp>300565.SZ</stp>
        <stp>61</stp>
        <stp>12/31/2011</stp>
        <stp>1</stp>
        <tr r="O1852" s="1"/>
      </tp>
      <tp>
        <v>90276171.640000001</v>
        <stp/>
        <stp>EM_S_STM07_IS</stp>
        <stp>4</stp>
        <stp>002556.SZ</stp>
        <stp>61</stp>
        <stp>12/31/2013</stp>
        <stp>1</stp>
        <tr r="Q1026" s="1"/>
      </tp>
      <tp>
        <v>3336141.67</v>
        <stp/>
        <stp>EM_S_STM07_IS</stp>
        <stp>4</stp>
        <stp>300566.SZ</stp>
        <stp>61</stp>
        <stp>12/31/2011</stp>
        <stp>1</stp>
        <tr r="O1853" s="1"/>
      </tp>
      <tp>
        <v>-230636298.88999999</v>
        <stp/>
        <stp>EM_S_STM07_IS</stp>
        <stp>4</stp>
        <stp>000557.SZ</stp>
        <stp>61</stp>
        <stp>12/31/2011</stp>
        <stp>1</stp>
        <tr r="O155" s="1"/>
      </tp>
      <tp>
        <v>255181899.37</v>
        <stp/>
        <stp>EM_S_STM07_IS</stp>
        <stp>4</stp>
        <stp>002557.SZ</stp>
        <stp>61</stp>
        <stp>12/31/2013</stp>
        <stp>1</stp>
        <tr r="Q1027" s="1"/>
      </tp>
      <tp>
        <v>13753526.439999999</v>
        <stp/>
        <stp>EM_S_STM07_IS</stp>
        <stp>4</stp>
        <stp>300567.SZ</stp>
        <stp>61</stp>
        <stp>12/31/2011</stp>
        <stp>1</stp>
        <tr r="O1854" s="1"/>
      </tp>
      <tp>
        <v>61624202.079999998</v>
        <stp/>
        <stp>EM_S_STM07_IS</stp>
        <stp>4</stp>
        <stp>000558.SZ</stp>
        <stp>61</stp>
        <stp>12/31/2011</stp>
        <stp>1</stp>
        <tr r="O156" s="1"/>
      </tp>
      <tp>
        <v>5047698.01</v>
        <stp/>
        <stp>EM_S_STM07_IS</stp>
        <stp>4</stp>
        <stp>002558.SZ</stp>
        <stp>61</stp>
        <stp>12/31/2013</stp>
        <stp>1</stp>
        <tr r="Q1028" s="1"/>
      </tp>
      <tp t="s">
        <v/>
        <stp/>
        <stp>EM_S_STM07_IS</stp>
        <stp>4</stp>
        <stp>300568.SZ</stp>
        <stp>61</stp>
        <stp>12/31/2011</stp>
        <stp>1</stp>
        <tr r="O1855" s="1"/>
      </tp>
      <tp>
        <v>465393589.19</v>
        <stp/>
        <stp>EM_S_STM07_IS</stp>
        <stp>4</stp>
        <stp>000559.SZ</stp>
        <stp>61</stp>
        <stp>12/31/2011</stp>
        <stp>1</stp>
        <tr r="O157" s="1"/>
      </tp>
      <tp>
        <v>81786430.680000007</v>
        <stp/>
        <stp>EM_S_STM07_IS</stp>
        <stp>4</stp>
        <stp>002559.SZ</stp>
        <stp>61</stp>
        <stp>12/31/2013</stp>
        <stp>1</stp>
        <tr r="Q1029" s="1"/>
      </tp>
      <tp>
        <v>21245967.940000001</v>
        <stp/>
        <stp>EM_S_STM07_IS</stp>
        <stp>4</stp>
        <stp>300569.SZ</stp>
        <stp>61</stp>
        <stp>12/31/2011</stp>
        <stp>1</stp>
        <tr r="O1856" s="1"/>
      </tp>
      <tp>
        <v>111015036.61</v>
        <stp/>
        <stp>EM_S_STM07_IS</stp>
        <stp>4</stp>
        <stp>600580.SH</stp>
        <stp>61</stp>
        <stp>12/31/2011</stp>
        <stp>1</stp>
        <tr r="O2353" s="1"/>
      </tp>
      <tp>
        <v>481555061.07999998</v>
        <stp/>
        <stp>EM_S_STM07_IS</stp>
        <stp>4</stp>
        <stp>600581.SH</stp>
        <stp>61</stp>
        <stp>12/31/2011</stp>
        <stp>1</stp>
        <tr r="O2354" s="1"/>
      </tp>
      <tp>
        <v>911662354.44000006</v>
        <stp/>
        <stp>EM_S_STM07_IS</stp>
        <stp>4</stp>
        <stp>600582.SH</stp>
        <stp>61</stp>
        <stp>12/31/2011</stp>
        <stp>1</stp>
        <tr r="O2355" s="1"/>
      </tp>
      <tp>
        <v>180958382.75</v>
        <stp/>
        <stp>EM_S_STM07_IS</stp>
        <stp>4</stp>
        <stp>600583.SH</stp>
        <stp>61</stp>
        <stp>12/31/2011</stp>
        <stp>1</stp>
        <tr r="O2356" s="1"/>
      </tp>
      <tp>
        <v>67317066.5</v>
        <stp/>
        <stp>EM_S_STM07_IS</stp>
        <stp>4</stp>
        <stp>600584.SH</stp>
        <stp>61</stp>
        <stp>12/31/2011</stp>
        <stp>1</stp>
        <tr r="O2357" s="1"/>
      </tp>
      <tp>
        <v>11589826905</v>
        <stp/>
        <stp>EM_S_STM07_IS</stp>
        <stp>4</stp>
        <stp>600585.SH</stp>
        <stp>61</stp>
        <stp>12/31/2011</stp>
        <stp>1</stp>
        <tr r="O2358" s="1"/>
      </tp>
      <tp>
        <v>60076743.18</v>
        <stp/>
        <stp>EM_S_STM07_IS</stp>
        <stp>4</stp>
        <stp>603585.SH</stp>
        <stp>61</stp>
        <stp>12/31/2012</stp>
        <stp>1</stp>
        <tr r="P2970" s="1"/>
      </tp>
      <tp>
        <v>187693390.81</v>
        <stp/>
        <stp>EM_S_STM07_IS</stp>
        <stp>4</stp>
        <stp>600586.SH</stp>
        <stp>61</stp>
        <stp>12/31/2011</stp>
        <stp>1</stp>
        <tr r="O2359" s="1"/>
      </tp>
      <tp>
        <v>107257530.27</v>
        <stp/>
        <stp>EM_S_STM07_IS</stp>
        <stp>4</stp>
        <stp>600587.SH</stp>
        <stp>61</stp>
        <stp>12/31/2011</stp>
        <stp>1</stp>
        <tr r="O2360" s="1"/>
      </tp>
      <tp>
        <v>536784549</v>
        <stp/>
        <stp>EM_S_STM07_IS</stp>
        <stp>4</stp>
        <stp>600588.SH</stp>
        <stp>61</stp>
        <stp>12/31/2011</stp>
        <stp>1</stp>
        <tr r="O2361" s="1"/>
      </tp>
      <tp>
        <v>203058165</v>
        <stp/>
        <stp>EM_S_STM07_IS</stp>
        <stp>4</stp>
        <stp>601588.SH</stp>
        <stp>61</stp>
        <stp>12/31/2010</stp>
        <stp>1</stp>
        <tr r="N2773" s="1"/>
      </tp>
      <tp>
        <v>143055430.97999999</v>
        <stp/>
        <stp>EM_S_STM07_IS</stp>
        <stp>4</stp>
        <stp>603588.SH</stp>
        <stp>61</stp>
        <stp>12/31/2012</stp>
        <stp>1</stp>
        <tr r="P2971" s="1"/>
      </tp>
      <tp>
        <v>85236947.980000004</v>
        <stp/>
        <stp>EM_S_STM07_IS</stp>
        <stp>4</stp>
        <stp>600589.SH</stp>
        <stp>61</stp>
        <stp>12/31/2011</stp>
        <stp>1</stp>
        <tr r="O2362" s="1"/>
      </tp>
      <tp>
        <v>455973269.44999999</v>
        <stp/>
        <stp>EM_S_STM07_IS</stp>
        <stp>4</stp>
        <stp>603589.SH</stp>
        <stp>61</stp>
        <stp>12/31/2012</stp>
        <stp>1</stp>
        <tr r="P2972" s="1"/>
      </tp>
      <tp>
        <v>53976323.210000001</v>
        <stp/>
        <stp>EM_S_STM07_IS</stp>
        <stp>4</stp>
        <stp>600590.SH</stp>
        <stp>61</stp>
        <stp>12/31/2011</stp>
        <stp>1</stp>
        <tr r="O2363" s="1"/>
      </tp>
      <tp>
        <v>109603974.40000001</v>
        <stp/>
        <stp>EM_S_STM07_IS</stp>
        <stp>4</stp>
        <stp>600592.SH</stp>
        <stp>61</stp>
        <stp>12/31/2011</stp>
        <stp>1</stp>
        <tr r="O2364" s="1"/>
      </tp>
      <tp>
        <v>4644999.1900000004</v>
        <stp/>
        <stp>EM_S_STM07_IS</stp>
        <stp>4</stp>
        <stp>600593.SH</stp>
        <stp>61</stp>
        <stp>12/31/2011</stp>
        <stp>1</stp>
        <tr r="O2365" s="1"/>
      </tp>
      <tp>
        <v>265483488.84</v>
        <stp/>
        <stp>EM_S_STM07_IS</stp>
        <stp>4</stp>
        <stp>600594.SH</stp>
        <stp>61</stp>
        <stp>12/31/2011</stp>
        <stp>1</stp>
        <tr r="O2366" s="1"/>
      </tp>
      <tp>
        <v>201253415.88</v>
        <stp/>
        <stp>EM_S_STM07_IS</stp>
        <stp>4</stp>
        <stp>600595.SH</stp>
        <stp>61</stp>
        <stp>12/31/2011</stp>
        <stp>1</stp>
        <tr r="O2367" s="1"/>
      </tp>
      <tp t="s">
        <v/>
        <stp/>
        <stp>EM_S_STM07_IS</stp>
        <stp>4</stp>
        <stp>601595.SH</stp>
        <stp>61</stp>
        <stp>12/31/2010</stp>
        <stp>1</stp>
        <tr r="N2774" s="1"/>
      </tp>
      <tp>
        <v>17347498.41</v>
        <stp/>
        <stp>EM_S_STM07_IS</stp>
        <stp>4</stp>
        <stp>600596.SH</stp>
        <stp>61</stp>
        <stp>12/31/2011</stp>
        <stp>1</stp>
        <tr r="O2368" s="1"/>
      </tp>
      <tp>
        <v>237841618</v>
        <stp/>
        <stp>EM_S_STM07_IS</stp>
        <stp>4</stp>
        <stp>600597.SH</stp>
        <stp>61</stp>
        <stp>12/31/2011</stp>
        <stp>1</stp>
        <tr r="O2369" s="1"/>
      </tp>
      <tp>
        <v>440851494.68000001</v>
        <stp/>
        <stp>EM_S_STM07_IS</stp>
        <stp>4</stp>
        <stp>600598.SH</stp>
        <stp>61</stp>
        <stp>12/31/2011</stp>
        <stp>1</stp>
        <tr r="O2370" s="1"/>
      </tp>
      <tp>
        <v>44301110.869999997</v>
        <stp/>
        <stp>EM_S_STM07_IS</stp>
        <stp>4</stp>
        <stp>603598.SH</stp>
        <stp>61</stp>
        <stp>12/31/2012</stp>
        <stp>1</stp>
        <tr r="P2973" s="1"/>
      </tp>
      <tp>
        <v>8637803.0700000003</v>
        <stp/>
        <stp>EM_S_STM07_IS</stp>
        <stp>4</stp>
        <stp>600599.SH</stp>
        <stp>61</stp>
        <stp>12/31/2011</stp>
        <stp>1</stp>
        <tr r="O2371" s="1"/>
      </tp>
      <tp>
        <v>89281990.189999998</v>
        <stp/>
        <stp>EM_S_STM07_IS</stp>
        <stp>4</stp>
        <stp>601599.SH</stp>
        <stp>61</stp>
        <stp>12/31/2010</stp>
        <stp>1</stp>
        <tr r="N2775" s="1"/>
      </tp>
      <tp>
        <v>159405349.72</v>
        <stp/>
        <stp>EM_S_STM07_IS</stp>
        <stp>4</stp>
        <stp>603599.SH</stp>
        <stp>61</stp>
        <stp>12/31/2012</stp>
        <stp>1</stp>
        <tr r="P2974" s="1"/>
      </tp>
      <tp>
        <v>70793887.109999999</v>
        <stp/>
        <stp>EM_S_STM07_IS</stp>
        <stp>4</stp>
        <stp>600560.SH</stp>
        <stp>61</stp>
        <stp>12/31/2011</stp>
        <stp>1</stp>
        <tr r="O2335" s="1"/>
      </tp>
      <tp>
        <v>125583061.59999999</v>
        <stp/>
        <stp>EM_S_STM07_IS</stp>
        <stp>4</stp>
        <stp>600561.SH</stp>
        <stp>61</stp>
        <stp>12/31/2011</stp>
        <stp>1</stp>
        <tr r="O2336" s="1"/>
      </tp>
      <tp>
        <v>16828101.18</v>
        <stp/>
        <stp>EM_S_STM07_IS</stp>
        <stp>4</stp>
        <stp>600562.SH</stp>
        <stp>61</stp>
        <stp>12/31/2011</stp>
        <stp>1</stp>
        <tr r="O2337" s="1"/>
      </tp>
      <tp>
        <v>280660383.72000003</v>
        <stp/>
        <stp>EM_S_STM07_IS</stp>
        <stp>4</stp>
        <stp>600563.SH</stp>
        <stp>61</stp>
        <stp>12/31/2011</stp>
        <stp>1</stp>
        <tr r="O2338" s="1"/>
      </tp>
      <tp>
        <v>73743768.049999997</v>
        <stp/>
        <stp>EM_S_STM07_IS</stp>
        <stp>4</stp>
        <stp>600565.SH</stp>
        <stp>61</stp>
        <stp>12/31/2011</stp>
        <stp>1</stp>
        <tr r="O2339" s="1"/>
      </tp>
      <tp>
        <v>7916482.3499999996</v>
        <stp/>
        <stp>EM_S_STM07_IS</stp>
        <stp>4</stp>
        <stp>600566.SH</stp>
        <stp>61</stp>
        <stp>12/31/2011</stp>
        <stp>1</stp>
        <tr r="O2340" s="1"/>
      </tp>
      <tp>
        <v>360325263.79000002</v>
        <stp/>
        <stp>EM_S_STM07_IS</stp>
        <stp>4</stp>
        <stp>601566.SH</stp>
        <stp>61</stp>
        <stp>12/31/2010</stp>
        <stp>1</stp>
        <tr r="N2770" s="1"/>
      </tp>
      <tp>
        <v>129212279.51000001</v>
        <stp/>
        <stp>EM_S_STM07_IS</stp>
        <stp>4</stp>
        <stp>603566.SH</stp>
        <stp>61</stp>
        <stp>12/31/2012</stp>
        <stp>1</stp>
        <tr r="P2964" s="1"/>
      </tp>
      <tp>
        <v>36217840.409999996</v>
        <stp/>
        <stp>EM_S_STM07_IS</stp>
        <stp>4</stp>
        <stp>600567.SH</stp>
        <stp>61</stp>
        <stp>12/31/2011</stp>
        <stp>1</stp>
        <tr r="O2341" s="1"/>
      </tp>
      <tp>
        <v>198882713.75</v>
        <stp/>
        <stp>EM_S_STM07_IS</stp>
        <stp>4</stp>
        <stp>601567.SH</stp>
        <stp>61</stp>
        <stp>12/31/2010</stp>
        <stp>1</stp>
        <tr r="N2771" s="1"/>
      </tp>
      <tp>
        <v>389646158.23000002</v>
        <stp/>
        <stp>EM_S_STM07_IS</stp>
        <stp>4</stp>
        <stp>603567.SH</stp>
        <stp>61</stp>
        <stp>12/31/2012</stp>
        <stp>1</stp>
        <tr r="P2965" s="1"/>
      </tp>
      <tp>
        <v>183057414.56</v>
        <stp/>
        <stp>EM_S_STM07_IS</stp>
        <stp>4</stp>
        <stp>600568.SH</stp>
        <stp>61</stp>
        <stp>12/31/2011</stp>
        <stp>1</stp>
        <tr r="O2342" s="1"/>
      </tp>
      <tp>
        <v>116631786.73999999</v>
        <stp/>
        <stp>EM_S_STM07_IS</stp>
        <stp>4</stp>
        <stp>603568.SH</stp>
        <stp>61</stp>
        <stp>12/31/2012</stp>
        <stp>1</stp>
        <tr r="P2966" s="1"/>
      </tp>
      <tp>
        <v>37860723.840000004</v>
        <stp/>
        <stp>EM_S_STM07_IS</stp>
        <stp>4</stp>
        <stp>600569.SH</stp>
        <stp>61</stp>
        <stp>12/31/2011</stp>
        <stp>1</stp>
        <tr r="O2343" s="1"/>
      </tp>
      <tp>
        <v>143213665.40000001</v>
        <stp/>
        <stp>EM_S_STM07_IS</stp>
        <stp>4</stp>
        <stp>603569.SH</stp>
        <stp>61</stp>
        <stp>12/31/2012</stp>
        <stp>1</stp>
        <tr r="P2967" s="1"/>
      </tp>
      <tp>
        <v>254410470.99000001</v>
        <stp/>
        <stp>EM_S_STM07_IS</stp>
        <stp>4</stp>
        <stp>600570.SH</stp>
        <stp>61</stp>
        <stp>12/31/2011</stp>
        <stp>1</stp>
        <tr r="O2344" s="1"/>
      </tp>
      <tp>
        <v>52966425.880000003</v>
        <stp/>
        <stp>EM_S_STM07_IS</stp>
        <stp>4</stp>
        <stp>600571.SH</stp>
        <stp>61</stp>
        <stp>12/31/2011</stp>
        <stp>1</stp>
        <tr r="O2345" s="1"/>
      </tp>
      <tp>
        <v>280227613.04000002</v>
        <stp/>
        <stp>EM_S_STM07_IS</stp>
        <stp>4</stp>
        <stp>600572.SH</stp>
        <stp>61</stp>
        <stp>12/31/2011</stp>
        <stp>1</stp>
        <tr r="O2346" s="1"/>
      </tp>
      <tp>
        <v>33434772.23</v>
        <stp/>
        <stp>EM_S_STM07_IS</stp>
        <stp>4</stp>
        <stp>600573.SH</stp>
        <stp>61</stp>
        <stp>12/31/2011</stp>
        <stp>1</stp>
        <tr r="O2347" s="1"/>
      </tp>
      <tp>
        <v>331140214.20999998</v>
        <stp/>
        <stp>EM_S_STM07_IS</stp>
        <stp>4</stp>
        <stp>600575.SH</stp>
        <stp>61</stp>
        <stp>12/31/2011</stp>
        <stp>1</stp>
        <tr r="O2348" s="1"/>
      </tp>
      <tp>
        <v>19445008.120000001</v>
        <stp/>
        <stp>EM_S_STM07_IS</stp>
        <stp>4</stp>
        <stp>600576.SH</stp>
        <stp>61</stp>
        <stp>12/31/2011</stp>
        <stp>1</stp>
        <tr r="O2349" s="1"/>
      </tp>
      <tp>
        <v>108637568.42</v>
        <stp/>
        <stp>EM_S_STM07_IS</stp>
        <stp>4</stp>
        <stp>600577.SH</stp>
        <stp>61</stp>
        <stp>12/31/2011</stp>
        <stp>1</stp>
        <tr r="O2350" s="1"/>
      </tp>
      <tp>
        <v>42398917.560000002</v>
        <stp/>
        <stp>EM_S_STM07_IS</stp>
        <stp>4</stp>
        <stp>603577.SH</stp>
        <stp>61</stp>
        <stp>12/31/2012</stp>
        <stp>1</stp>
        <tr r="P2968" s="1"/>
      </tp>
      <tp>
        <v>287435575.30000001</v>
        <stp/>
        <stp>EM_S_STM07_IS</stp>
        <stp>4</stp>
        <stp>600578.SH</stp>
        <stp>61</stp>
        <stp>12/31/2011</stp>
        <stp>1</stp>
        <tr r="O2351" s="1"/>
      </tp>
      <tp>
        <v>-319323602.5</v>
        <stp/>
        <stp>EM_S_STM07_IS</stp>
        <stp>4</stp>
        <stp>600579.SH</stp>
        <stp>61</stp>
        <stp>12/31/2011</stp>
        <stp>1</stp>
        <tr r="O2352" s="1"/>
      </tp>
      <tp>
        <v>60805691.840000004</v>
        <stp/>
        <stp>EM_S_STM07_IS</stp>
        <stp>4</stp>
        <stp>601579.SH</stp>
        <stp>61</stp>
        <stp>12/31/2010</stp>
        <stp>1</stp>
        <tr r="N2772" s="1"/>
      </tp>
      <tp>
        <v>6763510.3700000001</v>
        <stp/>
        <stp>EM_S_STM07_IS</stp>
        <stp>4</stp>
        <stp>603579.SH</stp>
        <stp>61</stp>
        <stp>12/31/2012</stp>
        <stp>1</stp>
        <tr r="P2969" s="1"/>
      </tp>
      <tp>
        <v>-240533086.31999999</v>
        <stp/>
        <stp>EM_S_STM07_IS</stp>
        <stp>4</stp>
        <stp>600540.SH</stp>
        <stp>61</stp>
        <stp>12/31/2011</stp>
        <stp>1</stp>
        <tr r="O2320" s="1"/>
      </tp>
      <tp>
        <v>47784879.689999998</v>
        <stp/>
        <stp>EM_S_STM07_IS</stp>
        <stp>4</stp>
        <stp>600543.SH</stp>
        <stp>61</stp>
        <stp>12/31/2011</stp>
        <stp>1</stp>
        <tr r="O2321" s="1"/>
      </tp>
      <tp>
        <v>160503421.84</v>
        <stp/>
        <stp>EM_S_STM07_IS</stp>
        <stp>4</stp>
        <stp>600545.SH</stp>
        <stp>61</stp>
        <stp>12/31/2011</stp>
        <stp>1</stp>
        <tr r="O2322" s="1"/>
      </tp>
      <tp>
        <v>1116241681.27</v>
        <stp/>
        <stp>EM_S_STM07_IS</stp>
        <stp>4</stp>
        <stp>600546.SH</stp>
        <stp>61</stp>
        <stp>12/31/2011</stp>
        <stp>1</stp>
        <tr r="O2323" s="1"/>
      </tp>
      <tp>
        <v>1902438769.95</v>
        <stp/>
        <stp>EM_S_STM07_IS</stp>
        <stp>4</stp>
        <stp>600547.SH</stp>
        <stp>61</stp>
        <stp>12/31/2011</stp>
        <stp>1</stp>
        <tr r="O2324" s="1"/>
      </tp>
      <tp>
        <v>875146104.55999994</v>
        <stp/>
        <stp>EM_S_STM07_IS</stp>
        <stp>4</stp>
        <stp>600548.SH</stp>
        <stp>61</stp>
        <stp>12/31/2011</stp>
        <stp>1</stp>
        <tr r="O2325" s="1"/>
      </tp>
      <tp>
        <v>1020818300.66</v>
        <stp/>
        <stp>EM_S_STM07_IS</stp>
        <stp>4</stp>
        <stp>600549.SH</stp>
        <stp>61</stp>
        <stp>12/31/2011</stp>
        <stp>1</stp>
        <tr r="O2326" s="1"/>
      </tp>
      <tp>
        <v>35159385.649999999</v>
        <stp/>
        <stp>EM_S_STM07_IS</stp>
        <stp>4</stp>
        <stp>600550.SH</stp>
        <stp>61</stp>
        <stp>12/31/2011</stp>
        <stp>1</stp>
        <tr r="O2327" s="1"/>
      </tp>
      <tp>
        <v>272712042.91000003</v>
        <stp/>
        <stp>EM_S_STM07_IS</stp>
        <stp>4</stp>
        <stp>600551.SH</stp>
        <stp>61</stp>
        <stp>12/31/2011</stp>
        <stp>1</stp>
        <tr r="O2328" s="1"/>
      </tp>
      <tp>
        <v>63887243.399999999</v>
        <stp/>
        <stp>EM_S_STM07_IS</stp>
        <stp>4</stp>
        <stp>600552.SH</stp>
        <stp>61</stp>
        <stp>12/31/2011</stp>
        <stp>1</stp>
        <tr r="O2329" s="1"/>
      </tp>
      <tp>
        <v>74674506.709999993</v>
        <stp/>
        <stp>EM_S_STM07_IS</stp>
        <stp>4</stp>
        <stp>600555.SH</stp>
        <stp>61</stp>
        <stp>12/31/2011</stp>
        <stp>1</stp>
        <tr r="O2330" s="1"/>
      </tp>
      <tp>
        <v>575794820.13999999</v>
        <stp/>
        <stp>EM_S_STM07_IS</stp>
        <stp>4</stp>
        <stp>601555.SH</stp>
        <stp>61</stp>
        <stp>12/31/2010</stp>
        <stp>1</stp>
        <tr r="N2768" s="1"/>
      </tp>
      <tp>
        <v>527973372.89999998</v>
        <stp/>
        <stp>EM_S_STM07_IS</stp>
        <stp>4</stp>
        <stp>603555.SH</stp>
        <stp>61</stp>
        <stp>12/31/2012</stp>
        <stp>1</stp>
        <tr r="P2960" s="1"/>
      </tp>
      <tp>
        <v>17742120.870000001</v>
        <stp/>
        <stp>EM_S_STM07_IS</stp>
        <stp>4</stp>
        <stp>600556.SH</stp>
        <stp>61</stp>
        <stp>12/31/2011</stp>
        <stp>1</stp>
        <tr r="O2331" s="1"/>
      </tp>
      <tp>
        <v>255239447.93000001</v>
        <stp/>
        <stp>EM_S_STM07_IS</stp>
        <stp>4</stp>
        <stp>603556.SH</stp>
        <stp>61</stp>
        <stp>12/31/2012</stp>
        <stp>1</stp>
        <tr r="P2961" s="1"/>
      </tp>
      <tp>
        <v>182508139.38999999</v>
        <stp/>
        <stp>EM_S_STM07_IS</stp>
        <stp>4</stp>
        <stp>600557.SH</stp>
        <stp>61</stp>
        <stp>12/31/2011</stp>
        <stp>1</stp>
        <tr r="O2332" s="1"/>
      </tp>
      <tp>
        <v>42430126.240000002</v>
        <stp/>
        <stp>EM_S_STM07_IS</stp>
        <stp>4</stp>
        <stp>600558.SH</stp>
        <stp>61</stp>
        <stp>12/31/2011</stp>
        <stp>1</stp>
        <tr r="O2333" s="1"/>
      </tp>
      <tp>
        <v>2855686243.5</v>
        <stp/>
        <stp>EM_S_STM07_IS</stp>
        <stp>4</stp>
        <stp>601558.SH</stp>
        <stp>61</stp>
        <stp>12/31/2010</stp>
        <stp>1</stp>
        <tr r="N2769" s="1"/>
      </tp>
      <tp>
        <v>65305530.710000001</v>
        <stp/>
        <stp>EM_S_STM07_IS</stp>
        <stp>4</stp>
        <stp>603558.SH</stp>
        <stp>61</stp>
        <stp>12/31/2012</stp>
        <stp>1</stp>
        <tr r="P2962" s="1"/>
      </tp>
      <tp>
        <v>92131389.519999996</v>
        <stp/>
        <stp>EM_S_STM07_IS</stp>
        <stp>4</stp>
        <stp>600559.SH</stp>
        <stp>61</stp>
        <stp>12/31/2011</stp>
        <stp>1</stp>
        <tr r="O2334" s="1"/>
      </tp>
      <tp>
        <v>40550420.119999997</v>
        <stp/>
        <stp>EM_S_STM07_IS</stp>
        <stp>4</stp>
        <stp>603559.SH</stp>
        <stp>61</stp>
        <stp>12/31/2012</stp>
        <stp>1</stp>
        <tr r="P2963" s="1"/>
      </tp>
      <tp>
        <v>2985926.39</v>
        <stp/>
        <stp>EM_S_STM07_IS</stp>
        <stp>4</stp>
        <stp>600520.SH</stp>
        <stp>61</stp>
        <stp>12/31/2011</stp>
        <stp>1</stp>
        <tr r="O2302" s="1"/>
      </tp>
      <tp>
        <v>35784636.25</v>
        <stp/>
        <stp>EM_S_STM07_IS</stp>
        <stp>4</stp>
        <stp>603520.SH</stp>
        <stp>61</stp>
        <stp>12/31/2012</stp>
        <stp>1</stp>
        <tr r="P2958" s="1"/>
      </tp>
      <tp>
        <v>216905530.38</v>
        <stp/>
        <stp>EM_S_STM07_IS</stp>
        <stp>4</stp>
        <stp>600521.SH</stp>
        <stp>61</stp>
        <stp>12/31/2011</stp>
        <stp>1</stp>
        <tr r="O2303" s="1"/>
      </tp>
      <tp>
        <v>352364972.12</v>
        <stp/>
        <stp>EM_S_STM07_IS</stp>
        <stp>4</stp>
        <stp>600522.SH</stp>
        <stp>61</stp>
        <stp>12/31/2011</stp>
        <stp>1</stp>
        <tr r="O2304" s="1"/>
      </tp>
      <tp>
        <v>111829102.16</v>
        <stp/>
        <stp>EM_S_STM07_IS</stp>
        <stp>4</stp>
        <stp>600523.SH</stp>
        <stp>61</stp>
        <stp>12/31/2011</stp>
        <stp>1</stp>
        <tr r="O2305" s="1"/>
      </tp>
      <tp>
        <v>664863278.73000002</v>
        <stp/>
        <stp>EM_S_STM07_IS</stp>
        <stp>4</stp>
        <stp>600525.SH</stp>
        <stp>61</stp>
        <stp>12/31/2011</stp>
        <stp>1</stp>
        <tr r="O2306" s="1"/>
      </tp>
      <tp>
        <v>16114968.33</v>
        <stp/>
        <stp>EM_S_STM07_IS</stp>
        <stp>4</stp>
        <stp>600526.SH</stp>
        <stp>61</stp>
        <stp>12/31/2011</stp>
        <stp>1</stp>
        <tr r="O2307" s="1"/>
      </tp>
      <tp>
        <v>162703343.59999999</v>
        <stp/>
        <stp>EM_S_STM07_IS</stp>
        <stp>4</stp>
        <stp>600527.SH</stp>
        <stp>61</stp>
        <stp>12/31/2011</stp>
        <stp>1</stp>
        <tr r="O2308" s="1"/>
      </tp>
      <tp>
        <v>523303830.70999998</v>
        <stp/>
        <stp>EM_S_STM07_IS</stp>
        <stp>4</stp>
        <stp>600528.SH</stp>
        <stp>61</stp>
        <stp>12/31/2011</stp>
        <stp>1</stp>
        <tr r="O2309" s="1"/>
      </tp>
      <tp>
        <v>75349267.469999999</v>
        <stp/>
        <stp>EM_S_STM07_IS</stp>
        <stp>4</stp>
        <stp>603528.SH</stp>
        <stp>61</stp>
        <stp>12/31/2012</stp>
        <stp>1</stp>
        <tr r="P2959" s="1"/>
      </tp>
      <tp>
        <v>132532983.06999999</v>
        <stp/>
        <stp>EM_S_STM07_IS</stp>
        <stp>4</stp>
        <stp>600529.SH</stp>
        <stp>61</stp>
        <stp>12/31/2011</stp>
        <stp>1</stp>
        <tr r="O2310" s="1"/>
      </tp>
      <tp>
        <v>55602502.719999999</v>
        <stp/>
        <stp>EM_S_STM07_IS</stp>
        <stp>4</stp>
        <stp>600530.SH</stp>
        <stp>61</stp>
        <stp>12/31/2011</stp>
        <stp>1</stp>
        <tr r="O2311" s="1"/>
      </tp>
      <tp>
        <v>88042663.400000006</v>
        <stp/>
        <stp>EM_S_STM07_IS</stp>
        <stp>4</stp>
        <stp>600531.SH</stp>
        <stp>61</stp>
        <stp>12/31/2011</stp>
        <stp>1</stp>
        <tr r="O2312" s="1"/>
      </tp>
      <tp>
        <v>-60085359.469999999</v>
        <stp/>
        <stp>EM_S_STM07_IS</stp>
        <stp>4</stp>
        <stp>600532.SH</stp>
        <stp>61</stp>
        <stp>12/31/2011</stp>
        <stp>1</stp>
        <tr r="O2313" s="1"/>
      </tp>
      <tp>
        <v>273852292.89999998</v>
        <stp/>
        <stp>EM_S_STM07_IS</stp>
        <stp>4</stp>
        <stp>600533.SH</stp>
        <stp>61</stp>
        <stp>12/31/2011</stp>
        <stp>1</stp>
        <tr r="O2314" s="1"/>
      </tp>
      <tp>
        <v>610811248.33000004</v>
        <stp/>
        <stp>EM_S_STM07_IS</stp>
        <stp>4</stp>
        <stp>600535.SH</stp>
        <stp>61</stp>
        <stp>12/31/2011</stp>
        <stp>1</stp>
        <tr r="O2315" s="1"/>
      </tp>
      <tp>
        <v>130244123.39</v>
        <stp/>
        <stp>EM_S_STM07_IS</stp>
        <stp>4</stp>
        <stp>600536.SH</stp>
        <stp>61</stp>
        <stp>12/31/2011</stp>
        <stp>1</stp>
        <tr r="O2316" s="1"/>
      </tp>
      <tp>
        <v>105824298.81</v>
        <stp/>
        <stp>EM_S_STM07_IS</stp>
        <stp>4</stp>
        <stp>600537.SH</stp>
        <stp>61</stp>
        <stp>12/31/2011</stp>
        <stp>1</stp>
        <tr r="O2317" s="1"/>
      </tp>
      <tp>
        <v>-39041807.560000002</v>
        <stp/>
        <stp>EM_S_STM07_IS</stp>
        <stp>4</stp>
        <stp>600538.SH</stp>
        <stp>61</stp>
        <stp>12/31/2011</stp>
        <stp>1</stp>
        <tr r="O2318" s="1"/>
      </tp>
      <tp>
        <v>-277605769.44</v>
        <stp/>
        <stp>EM_S_STM07_IS</stp>
        <stp>4</stp>
        <stp>600539.SH</stp>
        <stp>61</stp>
        <stp>12/31/2011</stp>
        <stp>1</stp>
        <tr r="O2319" s="1"/>
      </tp>
      <tp>
        <v>775188641.75999999</v>
        <stp/>
        <stp>EM_S_STM07_IS</stp>
        <stp>4</stp>
        <stp>600500.SH</stp>
        <stp>61</stp>
        <stp>12/31/2011</stp>
        <stp>1</stp>
        <tr r="O2284" s="1"/>
      </tp>
      <tp t="s">
        <v/>
        <stp/>
        <stp>EM_S_STM07_IS</stp>
        <stp>4</stp>
        <stp>601500.SH</stp>
        <stp>61</stp>
        <stp>12/31/2010</stp>
        <stp>1</stp>
        <tr r="N2764" s="1"/>
      </tp>
      <tp>
        <v>76415029.799999997</v>
        <stp/>
        <stp>EM_S_STM07_IS</stp>
        <stp>4</stp>
        <stp>600501.SH</stp>
        <stp>61</stp>
        <stp>12/31/2011</stp>
        <stp>1</stp>
        <tr r="O2285" s="1"/>
      </tp>
      <tp>
        <v>252604975.5</v>
        <stp/>
        <stp>EM_S_STM07_IS</stp>
        <stp>4</stp>
        <stp>600502.SH</stp>
        <stp>61</stp>
        <stp>12/31/2011</stp>
        <stp>1</stp>
        <tr r="O2286" s="1"/>
      </tp>
      <tp>
        <v>598364821.05999994</v>
        <stp/>
        <stp>EM_S_STM07_IS</stp>
        <stp>4</stp>
        <stp>600503.SH</stp>
        <stp>61</stp>
        <stp>12/31/2011</stp>
        <stp>1</stp>
        <tr r="O2287" s="1"/>
      </tp>
      <tp>
        <v>183678851.68000001</v>
        <stp/>
        <stp>EM_S_STM07_IS</stp>
        <stp>4</stp>
        <stp>600505.SH</stp>
        <stp>61</stp>
        <stp>12/31/2011</stp>
        <stp>1</stp>
        <tr r="O2288" s="1"/>
      </tp>
      <tp>
        <v>5083872.8099999996</v>
        <stp/>
        <stp>EM_S_STM07_IS</stp>
        <stp>4</stp>
        <stp>600506.SH</stp>
        <stp>61</stp>
        <stp>12/31/2011</stp>
        <stp>1</stp>
        <tr r="O2289" s="1"/>
      </tp>
      <tp>
        <v>723086867.79999995</v>
        <stp/>
        <stp>EM_S_STM07_IS</stp>
        <stp>4</stp>
        <stp>600507.SH</stp>
        <stp>61</stp>
        <stp>12/31/2011</stp>
        <stp>1</stp>
        <tr r="O2290" s="1"/>
      </tp>
      <tp>
        <v>1417845555.0599999</v>
        <stp/>
        <stp>EM_S_STM07_IS</stp>
        <stp>4</stp>
        <stp>600508.SH</stp>
        <stp>61</stp>
        <stp>12/31/2011</stp>
        <stp>1</stp>
        <tr r="O2291" s="1"/>
      </tp>
      <tp>
        <v>131958565.93000001</v>
        <stp/>
        <stp>EM_S_STM07_IS</stp>
        <stp>4</stp>
        <stp>603508.SH</stp>
        <stp>61</stp>
        <stp>12/31/2012</stp>
        <stp>1</stp>
        <tr r="P2954" s="1"/>
      </tp>
      <tp>
        <v>399062545.69999999</v>
        <stp/>
        <stp>EM_S_STM07_IS</stp>
        <stp>4</stp>
        <stp>600509.SH</stp>
        <stp>61</stp>
        <stp>12/31/2011</stp>
        <stp>1</stp>
        <tr r="O2292" s="1"/>
      </tp>
      <tp>
        <v>253444585.68000001</v>
        <stp/>
        <stp>EM_S_STM07_IS</stp>
        <stp>4</stp>
        <stp>600510.SH</stp>
        <stp>61</stp>
        <stp>12/31/2011</stp>
        <stp>1</stp>
        <tr r="O2293" s="1"/>
      </tp>
      <tp>
        <v>271261168.08999997</v>
        <stp/>
        <stp>EM_S_STM07_IS</stp>
        <stp>4</stp>
        <stp>600511.SH</stp>
        <stp>61</stp>
        <stp>12/31/2011</stp>
        <stp>1</stp>
        <tr r="O2294" s="1"/>
      </tp>
      <tp>
        <v>25028724.109999999</v>
        <stp/>
        <stp>EM_S_STM07_IS</stp>
        <stp>4</stp>
        <stp>600512.SH</stp>
        <stp>61</stp>
        <stp>12/31/2011</stp>
        <stp>1</stp>
        <tr r="O2295" s="1"/>
      </tp>
      <tp>
        <v>24507894.219999999</v>
        <stp/>
        <stp>EM_S_STM07_IS</stp>
        <stp>4</stp>
        <stp>600513.SH</stp>
        <stp>61</stp>
        <stp>12/31/2011</stp>
        <stp>1</stp>
        <tr r="O2296" s="1"/>
      </tp>
      <tp>
        <v>-90221431.269999996</v>
        <stp/>
        <stp>EM_S_STM07_IS</stp>
        <stp>4</stp>
        <stp>600515.SH</stp>
        <stp>61</stp>
        <stp>12/31/2011</stp>
        <stp>1</stp>
        <tr r="O2297" s="1"/>
      </tp>
      <tp>
        <v>507920559.49000001</v>
        <stp/>
        <stp>EM_S_STM07_IS</stp>
        <stp>4</stp>
        <stp>601515.SH</stp>
        <stp>61</stp>
        <stp>12/31/2010</stp>
        <stp>1</stp>
        <tr r="N2765" s="1"/>
      </tp>
      <tp>
        <v>427193434.97000003</v>
        <stp/>
        <stp>EM_S_STM07_IS</stp>
        <stp>4</stp>
        <stp>603515.SH</stp>
        <stp>61</stp>
        <stp>12/31/2012</stp>
        <stp>1</stp>
        <tr r="P2955" s="1"/>
      </tp>
      <tp>
        <v>614043880.22000003</v>
        <stp/>
        <stp>EM_S_STM07_IS</stp>
        <stp>4</stp>
        <stp>600516.SH</stp>
        <stp>61</stp>
        <stp>12/31/2011</stp>
        <stp>1</stp>
        <tr r="O2298" s="1"/>
      </tp>
      <tp>
        <v>164192646.62</v>
        <stp/>
        <stp>EM_S_STM07_IS</stp>
        <stp>4</stp>
        <stp>600517.SH</stp>
        <stp>61</stp>
        <stp>12/31/2011</stp>
        <stp>1</stp>
        <tr r="O2299" s="1"/>
      </tp>
      <tp>
        <v>1005031018.55</v>
        <stp/>
        <stp>EM_S_STM07_IS</stp>
        <stp>4</stp>
        <stp>600518.SH</stp>
        <stp>61</stp>
        <stp>12/31/2011</stp>
        <stp>1</stp>
        <tr r="O2300" s="1"/>
      </tp>
      <tp>
        <v>136871947.16999999</v>
        <stp/>
        <stp>EM_S_STM07_IS</stp>
        <stp>4</stp>
        <stp>601518.SH</stp>
        <stp>61</stp>
        <stp>12/31/2010</stp>
        <stp>1</stp>
        <tr r="N2766" s="1"/>
      </tp>
      <tp>
        <v>94789480.219999999</v>
        <stp/>
        <stp>EM_S_STM07_IS</stp>
        <stp>4</stp>
        <stp>603518.SH</stp>
        <stp>61</stp>
        <stp>12/31/2012</stp>
        <stp>1</stp>
        <tr r="P2956" s="1"/>
      </tp>
      <tp>
        <v>8763145910.2299995</v>
        <stp/>
        <stp>EM_S_STM07_IS</stp>
        <stp>4</stp>
        <stp>600519.SH</stp>
        <stp>61</stp>
        <stp>12/31/2011</stp>
        <stp>1</stp>
        <tr r="O2301" s="1"/>
      </tp>
      <tp>
        <v>160704918.77000001</v>
        <stp/>
        <stp>EM_S_STM07_IS</stp>
        <stp>4</stp>
        <stp>601519.SH</stp>
        <stp>61</stp>
        <stp>12/31/2010</stp>
        <stp>1</stp>
        <tr r="N2767" s="1"/>
      </tp>
      <tp>
        <v>44199276.280000001</v>
        <stp/>
        <stp>EM_S_STM07_IS</stp>
        <stp>4</stp>
        <stp>603519.SH</stp>
        <stp>61</stp>
        <stp>12/31/2012</stp>
        <stp>1</stp>
        <tr r="P2957" s="1"/>
      </tp>
      <tp>
        <v>28248929.539999999</v>
        <stp/>
        <stp>EM_S_STM07_IS</stp>
        <stp>4</stp>
        <stp>300490.SZ</stp>
        <stp>61</stp>
        <stp>12/31/2011</stp>
        <stp>1</stp>
        <tr r="O1783" s="1"/>
      </tp>
      <tp>
        <v>24818686.25</v>
        <stp/>
        <stp>EM_S_STM07_IS</stp>
        <stp>4</stp>
        <stp>300491.SZ</stp>
        <stp>61</stp>
        <stp>12/31/2011</stp>
        <stp>1</stp>
        <tr r="O1784" s="1"/>
      </tp>
      <tp>
        <v>32261500</v>
        <stp/>
        <stp>EM_S_STM07_IS</stp>
        <stp>4</stp>
        <stp>300492.SZ</stp>
        <stp>61</stp>
        <stp>12/31/2011</stp>
        <stp>1</stp>
        <tr r="O1785" s="1"/>
      </tp>
      <tp>
        <v>38589899.189999998</v>
        <stp/>
        <stp>EM_S_STM07_IS</stp>
        <stp>4</stp>
        <stp>300493.SZ</stp>
        <stp>61</stp>
        <stp>12/31/2011</stp>
        <stp>1</stp>
        <tr r="O1786" s="1"/>
      </tp>
      <tp>
        <v>54188643.630000003</v>
        <stp/>
        <stp>EM_S_STM07_IS</stp>
        <stp>4</stp>
        <stp>300494.SZ</stp>
        <stp>61</stp>
        <stp>12/31/2011</stp>
        <stp>1</stp>
        <tr r="O1787" s="1"/>
      </tp>
      <tp>
        <v>42053967.789999999</v>
        <stp/>
        <stp>EM_S_STM07_IS</stp>
        <stp>4</stp>
        <stp>300495.SZ</stp>
        <stp>61</stp>
        <stp>12/31/2011</stp>
        <stp>1</stp>
        <tr r="O1788" s="1"/>
      </tp>
      <tp>
        <v>6528418.5800000001</v>
        <stp/>
        <stp>EM_S_STM07_IS</stp>
        <stp>4</stp>
        <stp>300496.SZ</stp>
        <stp>61</stp>
        <stp>12/31/2011</stp>
        <stp>1</stp>
        <tr r="O1789" s="1"/>
      </tp>
      <tp>
        <v>35847268.939999998</v>
        <stp/>
        <stp>EM_S_STM07_IS</stp>
        <stp>4</stp>
        <stp>300497.SZ</stp>
        <stp>61</stp>
        <stp>12/31/2011</stp>
        <stp>1</stp>
        <tr r="O1790" s="1"/>
      </tp>
      <tp>
        <v>4638247883.1000004</v>
        <stp/>
        <stp>EM_S_STM07_IS</stp>
        <stp>4</stp>
        <stp>300498.SZ</stp>
        <stp>61</stp>
        <stp>12/31/2011</stp>
        <stp>1</stp>
        <tr r="O1791" s="1"/>
      </tp>
      <tp>
        <v>32037900</v>
        <stp/>
        <stp>EM_S_STM07_IS</stp>
        <stp>4</stp>
        <stp>300499.SZ</stp>
        <stp>61</stp>
        <stp>12/31/2011</stp>
        <stp>1</stp>
        <tr r="O1792" s="1"/>
      </tp>
      <tp>
        <v>38770307.119999997</v>
        <stp/>
        <stp>EM_S_STM07_IS</stp>
        <stp>4</stp>
        <stp>300480.SZ</stp>
        <stp>61</stp>
        <stp>12/31/2011</stp>
        <stp>1</stp>
        <tr r="O1773" s="1"/>
      </tp>
      <tp>
        <v>31292909.350000001</v>
        <stp/>
        <stp>EM_S_STM07_IS</stp>
        <stp>4</stp>
        <stp>300481.SZ</stp>
        <stp>61</stp>
        <stp>12/31/2011</stp>
        <stp>1</stp>
        <tr r="O1774" s="1"/>
      </tp>
      <tp>
        <v>31672400</v>
        <stp/>
        <stp>EM_S_STM07_IS</stp>
        <stp>4</stp>
        <stp>300482.SZ</stp>
        <stp>61</stp>
        <stp>12/31/2011</stp>
        <stp>1</stp>
        <tr r="O1775" s="1"/>
      </tp>
      <tp>
        <v>28758071.170000002</v>
        <stp/>
        <stp>EM_S_STM07_IS</stp>
        <stp>4</stp>
        <stp>300483.SZ</stp>
        <stp>61</stp>
        <stp>12/31/2011</stp>
        <stp>1</stp>
        <tr r="O1776" s="1"/>
      </tp>
      <tp>
        <v>28585484.649999999</v>
        <stp/>
        <stp>EM_S_STM07_IS</stp>
        <stp>4</stp>
        <stp>300484.SZ</stp>
        <stp>61</stp>
        <stp>12/31/2011</stp>
        <stp>1</stp>
        <tr r="O1777" s="1"/>
      </tp>
      <tp>
        <v>84659947.709999993</v>
        <stp/>
        <stp>EM_S_STM07_IS</stp>
        <stp>4</stp>
        <stp>300485.SZ</stp>
        <stp>61</stp>
        <stp>12/31/2011</stp>
        <stp>1</stp>
        <tr r="O1778" s="1"/>
      </tp>
      <tp>
        <v>46555102.560000002</v>
        <stp/>
        <stp>EM_S_STM07_IS</stp>
        <stp>4</stp>
        <stp>300486.SZ</stp>
        <stp>61</stp>
        <stp>12/31/2011</stp>
        <stp>1</stp>
        <tr r="O1779" s="1"/>
      </tp>
      <tp>
        <v>47319119.5</v>
        <stp/>
        <stp>EM_S_STM07_IS</stp>
        <stp>4</stp>
        <stp>300487.SZ</stp>
        <stp>61</stp>
        <stp>12/31/2011</stp>
        <stp>1</stp>
        <tr r="O1780" s="1"/>
      </tp>
      <tp>
        <v>65540596.640000001</v>
        <stp/>
        <stp>EM_S_STM07_IS</stp>
        <stp>4</stp>
        <stp>300488.SZ</stp>
        <stp>61</stp>
        <stp>12/31/2011</stp>
        <stp>1</stp>
        <tr r="O1781" s="1"/>
      </tp>
      <tp>
        <v>27849718.260000002</v>
        <stp/>
        <stp>EM_S_STM07_IS</stp>
        <stp>4</stp>
        <stp>300489.SZ</stp>
        <stp>61</stp>
        <stp>12/31/2011</stp>
        <stp>1</stp>
        <tr r="O1782" s="1"/>
      </tp>
      <tp>
        <v>9784725.8900000006</v>
        <stp/>
        <stp>EM_S_STM07_IS</stp>
        <stp>4</stp>
        <stp>002480.SZ</stp>
        <stp>61</stp>
        <stp>12/31/2013</stp>
        <stp>1</stp>
        <tr r="Q951" s="1"/>
      </tp>
      <tp>
        <v>113041882.56999999</v>
        <stp/>
        <stp>EM_S_STM07_IS</stp>
        <stp>4</stp>
        <stp>002481.SZ</stp>
        <stp>61</stp>
        <stp>12/31/2013</stp>
        <stp>1</stp>
        <tr r="Q952" s="1"/>
      </tp>
      <tp>
        <v>522926652.37</v>
        <stp/>
        <stp>EM_S_STM07_IS</stp>
        <stp>4</stp>
        <stp>002482.SZ</stp>
        <stp>61</stp>
        <stp>12/31/2013</stp>
        <stp>1</stp>
        <tr r="Q953" s="1"/>
      </tp>
      <tp>
        <v>100885981.98999999</v>
        <stp/>
        <stp>EM_S_STM07_IS</stp>
        <stp>4</stp>
        <stp>002483.SZ</stp>
        <stp>61</stp>
        <stp>12/31/2013</stp>
        <stp>1</stp>
        <tr r="Q954" s="1"/>
      </tp>
      <tp>
        <v>129174258.19</v>
        <stp/>
        <stp>EM_S_STM07_IS</stp>
        <stp>4</stp>
        <stp>002484.SZ</stp>
        <stp>61</stp>
        <stp>12/31/2013</stp>
        <stp>1</stp>
        <tr r="Q955" s="1"/>
      </tp>
      <tp>
        <v>71391055.969999999</v>
        <stp/>
        <stp>EM_S_STM07_IS</stp>
        <stp>4</stp>
        <stp>002485.SZ</stp>
        <stp>61</stp>
        <stp>12/31/2013</stp>
        <stp>1</stp>
        <tr r="Q956" s="1"/>
      </tp>
      <tp>
        <v>98618288.370000005</v>
        <stp/>
        <stp>EM_S_STM07_IS</stp>
        <stp>4</stp>
        <stp>002486.SZ</stp>
        <stp>61</stp>
        <stp>12/31/2013</stp>
        <stp>1</stp>
        <tr r="Q957" s="1"/>
      </tp>
      <tp>
        <v>36464158.969999999</v>
        <stp/>
        <stp>EM_S_STM07_IS</stp>
        <stp>4</stp>
        <stp>002487.SZ</stp>
        <stp>61</stp>
        <stp>12/31/2013</stp>
        <stp>1</stp>
        <tr r="Q958" s="1"/>
      </tp>
      <tp>
        <v>608271256.28999996</v>
        <stp/>
        <stp>EM_S_STM07_IS</stp>
        <stp>4</stp>
        <stp>000488.SZ</stp>
        <stp>61</stp>
        <stp>12/31/2011</stp>
        <stp>1</stp>
        <tr r="O106" s="1"/>
      </tp>
      <tp>
        <v>45064602.289999999</v>
        <stp/>
        <stp>EM_S_STM07_IS</stp>
        <stp>4</stp>
        <stp>002488.SZ</stp>
        <stp>61</stp>
        <stp>12/31/2013</stp>
        <stp>1</stp>
        <tr r="Q959" s="1"/>
      </tp>
      <tp>
        <v>261867110.15000001</v>
        <stp/>
        <stp>EM_S_STM07_IS</stp>
        <stp>4</stp>
        <stp>002489.SZ</stp>
        <stp>61</stp>
        <stp>12/31/2013</stp>
        <stp>1</stp>
        <tr r="Q960" s="1"/>
      </tp>
      <tp>
        <v>-175722248.47</v>
        <stp/>
        <stp>EM_S_STM07_IS</stp>
        <stp>4</stp>
        <stp>002490.SZ</stp>
        <stp>61</stp>
        <stp>12/31/2013</stp>
        <stp>1</stp>
        <tr r="Q961" s="1"/>
      </tp>
      <tp>
        <v>218495675.16</v>
        <stp/>
        <stp>EM_S_STM07_IS</stp>
        <stp>4</stp>
        <stp>002491.SZ</stp>
        <stp>61</stp>
        <stp>12/31/2013</stp>
        <stp>1</stp>
        <tr r="Q962" s="1"/>
      </tp>
      <tp>
        <v>48670358.619999997</v>
        <stp/>
        <stp>EM_S_STM07_IS</stp>
        <stp>4</stp>
        <stp>002492.SZ</stp>
        <stp>61</stp>
        <stp>12/31/2013</stp>
        <stp>1</stp>
        <tr r="Q963" s="1"/>
      </tp>
      <tp>
        <v>230166707.34</v>
        <stp/>
        <stp>EM_S_STM07_IS</stp>
        <stp>4</stp>
        <stp>002493.SZ</stp>
        <stp>61</stp>
        <stp>12/31/2013</stp>
        <stp>1</stp>
        <tr r="Q964" s="1"/>
      </tp>
      <tp>
        <v>84232763.299999997</v>
        <stp/>
        <stp>EM_S_STM07_IS</stp>
        <stp>4</stp>
        <stp>002494.SZ</stp>
        <stp>61</stp>
        <stp>12/31/2013</stp>
        <stp>1</stp>
        <tr r="Q965" s="1"/>
      </tp>
      <tp>
        <v>35082271.649999999</v>
        <stp/>
        <stp>EM_S_STM07_IS</stp>
        <stp>4</stp>
        <stp>002495.SZ</stp>
        <stp>61</stp>
        <stp>12/31/2013</stp>
        <stp>1</stp>
        <tr r="Q966" s="1"/>
      </tp>
      <tp>
        <v>163139561.19</v>
        <stp/>
        <stp>EM_S_STM07_IS</stp>
        <stp>4</stp>
        <stp>002496.SZ</stp>
        <stp>61</stp>
        <stp>12/31/2013</stp>
        <stp>1</stp>
        <tr r="Q967" s="1"/>
      </tp>
      <tp>
        <v>222046933.69999999</v>
        <stp/>
        <stp>EM_S_STM07_IS</stp>
        <stp>4</stp>
        <stp>002497.SZ</stp>
        <stp>61</stp>
        <stp>12/31/2013</stp>
        <stp>1</stp>
        <tr r="Q968" s="1"/>
      </tp>
      <tp>
        <v>467182.63</v>
        <stp/>
        <stp>EM_S_STM07_IS</stp>
        <stp>4</stp>
        <stp>000498.SZ</stp>
        <stp>61</stp>
        <stp>12/31/2011</stp>
        <stp>1</stp>
        <tr r="O107" s="1"/>
      </tp>
      <tp>
        <v>433830145.74000001</v>
        <stp/>
        <stp>EM_S_STM07_IS</stp>
        <stp>4</stp>
        <stp>002498.SZ</stp>
        <stp>61</stp>
        <stp>12/31/2013</stp>
        <stp>1</stp>
        <tr r="Q969" s="1"/>
      </tp>
      <tp>
        <v>13396955.050000001</v>
        <stp/>
        <stp>EM_S_STM07_IS</stp>
        <stp>4</stp>
        <stp>002499.SZ</stp>
        <stp>61</stp>
        <stp>12/31/2013</stp>
        <stp>1</stp>
        <tr r="Q970" s="1"/>
      </tp>
      <tp>
        <v>-293974617.24000001</v>
        <stp/>
        <stp>EM_S_STM07_IS</stp>
        <stp>4</stp>
        <stp>000420.SZ</stp>
        <stp>61</stp>
        <stp>12/31/2011</stp>
        <stp>1</stp>
        <tr r="O97" s="1"/>
      </tp>
      <tp>
        <v>-55152232.539999999</v>
        <stp/>
        <stp>EM_S_STM07_IS</stp>
        <stp>4</stp>
        <stp>002420.SZ</stp>
        <stp>61</stp>
        <stp>12/31/2013</stp>
        <stp>1</stp>
        <tr r="Q891" s="1"/>
      </tp>
      <tp>
        <v>38093795.539999999</v>
        <stp/>
        <stp>EM_S_STM07_IS</stp>
        <stp>4</stp>
        <stp>300410.SZ</stp>
        <stp>61</stp>
        <stp>12/31/2011</stp>
        <stp>1</stp>
        <tr r="O1704" s="1"/>
      </tp>
      <tp>
        <v>88641953.650000006</v>
        <stp/>
        <stp>EM_S_STM07_IS</stp>
        <stp>4</stp>
        <stp>000421.SZ</stp>
        <stp>61</stp>
        <stp>12/31/2011</stp>
        <stp>1</stp>
        <tr r="O98" s="1"/>
      </tp>
      <tp>
        <v>82294209.870000005</v>
        <stp/>
        <stp>EM_S_STM07_IS</stp>
        <stp>4</stp>
        <stp>002421.SZ</stp>
        <stp>61</stp>
        <stp>12/31/2013</stp>
        <stp>1</stp>
        <tr r="Q892" s="1"/>
      </tp>
      <tp>
        <v>36089308.450000003</v>
        <stp/>
        <stp>EM_S_STM07_IS</stp>
        <stp>4</stp>
        <stp>300411.SZ</stp>
        <stp>61</stp>
        <stp>12/31/2011</stp>
        <stp>1</stp>
        <tr r="O1705" s="1"/>
      </tp>
      <tp>
        <v>817717336.94000006</v>
        <stp/>
        <stp>EM_S_STM07_IS</stp>
        <stp>4</stp>
        <stp>000422.SZ</stp>
        <stp>61</stp>
        <stp>12/31/2011</stp>
        <stp>1</stp>
        <tr r="O99" s="1"/>
      </tp>
      <tp>
        <v>1079521586</v>
        <stp/>
        <stp>EM_S_STM07_IS</stp>
        <stp>4</stp>
        <stp>002422.SZ</stp>
        <stp>61</stp>
        <stp>12/31/2013</stp>
        <stp>1</stp>
        <tr r="Q893" s="1"/>
      </tp>
      <tp>
        <v>33635215.859999999</v>
        <stp/>
        <stp>EM_S_STM07_IS</stp>
        <stp>4</stp>
        <stp>300412.SZ</stp>
        <stp>61</stp>
        <stp>12/31/2011</stp>
        <stp>1</stp>
        <tr r="O1706" s="1"/>
      </tp>
      <tp>
        <v>856166170</v>
        <stp/>
        <stp>EM_S_STM07_IS</stp>
        <stp>4</stp>
        <stp>000423.SZ</stp>
        <stp>61</stp>
        <stp>12/31/2011</stp>
        <stp>1</stp>
        <tr r="O100" s="1"/>
      </tp>
      <tp>
        <v>2315151.59</v>
        <stp/>
        <stp>EM_S_STM07_IS</stp>
        <stp>4</stp>
        <stp>002423.SZ</stp>
        <stp>61</stp>
        <stp>12/31/2013</stp>
        <stp>1</stp>
        <tr r="Q894" s="1"/>
      </tp>
      <tp>
        <v>108058344.06</v>
        <stp/>
        <stp>EM_S_STM07_IS</stp>
        <stp>4</stp>
        <stp>300413.SZ</stp>
        <stp>61</stp>
        <stp>12/31/2011</stp>
        <stp>1</stp>
        <tr r="O1707" s="1"/>
      </tp>
      <tp>
        <v>269604476.32999998</v>
        <stp/>
        <stp>EM_S_STM07_IS</stp>
        <stp>4</stp>
        <stp>002424.SZ</stp>
        <stp>61</stp>
        <stp>12/31/2013</stp>
        <stp>1</stp>
        <tr r="Q895" s="1"/>
      </tp>
      <tp>
        <v>35221960.840000004</v>
        <stp/>
        <stp>EM_S_STM07_IS</stp>
        <stp>4</stp>
        <stp>300414.SZ</stp>
        <stp>61</stp>
        <stp>12/31/2011</stp>
        <stp>1</stp>
        <tr r="O1708" s="1"/>
      </tp>
      <tp>
        <v>3378628483.5100002</v>
        <stp/>
        <stp>EM_S_STM07_IS</stp>
        <stp>4</stp>
        <stp>000425.SZ</stp>
        <stp>61</stp>
        <stp>12/31/2011</stp>
        <stp>1</stp>
        <tr r="O101" s="1"/>
      </tp>
      <tp>
        <v>25400234.239999998</v>
        <stp/>
        <stp>EM_S_STM07_IS</stp>
        <stp>4</stp>
        <stp>002425.SZ</stp>
        <stp>61</stp>
        <stp>12/31/2013</stp>
        <stp>1</stp>
        <tr r="Q896" s="1"/>
      </tp>
      <tp>
        <v>64076122.18</v>
        <stp/>
        <stp>EM_S_STM07_IS</stp>
        <stp>4</stp>
        <stp>300415.SZ</stp>
        <stp>61</stp>
        <stp>12/31/2011</stp>
        <stp>1</stp>
        <tr r="O1709" s="1"/>
      </tp>
      <tp>
        <v>187398491.18000001</v>
        <stp/>
        <stp>EM_S_STM07_IS</stp>
        <stp>4</stp>
        <stp>000426.SZ</stp>
        <stp>61</stp>
        <stp>12/31/2011</stp>
        <stp>1</stp>
        <tr r="O102" s="1"/>
      </tp>
      <tp>
        <v>115513211.29000001</v>
        <stp/>
        <stp>EM_S_STM07_IS</stp>
        <stp>4</stp>
        <stp>002426.SZ</stp>
        <stp>61</stp>
        <stp>12/31/2013</stp>
        <stp>1</stp>
        <tr r="Q897" s="1"/>
      </tp>
      <tp>
        <v>32446224.07</v>
        <stp/>
        <stp>EM_S_STM07_IS</stp>
        <stp>4</stp>
        <stp>300416.SZ</stp>
        <stp>61</stp>
        <stp>12/31/2011</stp>
        <stp>1</stp>
        <tr r="O1710" s="1"/>
      </tp>
      <tp>
        <v>17129577.59</v>
        <stp/>
        <stp>EM_S_STM07_IS</stp>
        <stp>4</stp>
        <stp>002427.SZ</stp>
        <stp>61</stp>
        <stp>12/31/2013</stp>
        <stp>1</stp>
        <tr r="Q898" s="1"/>
      </tp>
      <tp>
        <v>24026842.379999999</v>
        <stp/>
        <stp>EM_S_STM07_IS</stp>
        <stp>4</stp>
        <stp>300417.SZ</stp>
        <stp>61</stp>
        <stp>12/31/2011</stp>
        <stp>1</stp>
        <tr r="O1711" s="1"/>
      </tp>
      <tp>
        <v>117861652.17</v>
        <stp/>
        <stp>EM_S_STM07_IS</stp>
        <stp>4</stp>
        <stp>000428.SZ</stp>
        <stp>61</stp>
        <stp>12/31/2011</stp>
        <stp>1</stp>
        <tr r="O103" s="1"/>
      </tp>
      <tp>
        <v>123110596.94</v>
        <stp/>
        <stp>EM_S_STM07_IS</stp>
        <stp>4</stp>
        <stp>002428.SZ</stp>
        <stp>61</stp>
        <stp>12/31/2013</stp>
        <stp>1</stp>
        <tr r="Q899" s="1"/>
      </tp>
      <tp>
        <v>181663360.90000001</v>
        <stp/>
        <stp>EM_S_STM07_IS</stp>
        <stp>4</stp>
        <stp>300418.SZ</stp>
        <stp>61</stp>
        <stp>12/31/2011</stp>
        <stp>1</stp>
        <tr r="O1712" s="1"/>
      </tp>
      <tp>
        <v>216786205.90000001</v>
        <stp/>
        <stp>EM_S_STM07_IS</stp>
        <stp>4</stp>
        <stp>000429.SZ</stp>
        <stp>61</stp>
        <stp>12/31/2011</stp>
        <stp>1</stp>
        <tr r="O104" s="1"/>
      </tp>
      <tp>
        <v>635885520.22000003</v>
        <stp/>
        <stp>EM_S_STM07_IS</stp>
        <stp>4</stp>
        <stp>002429.SZ</stp>
        <stp>61</stp>
        <stp>12/31/2013</stp>
        <stp>1</stp>
        <tr r="Q900" s="1"/>
      </tp>
      <tp>
        <v>38138394.25</v>
        <stp/>
        <stp>EM_S_STM07_IS</stp>
        <stp>4</stp>
        <stp>300419.SZ</stp>
        <stp>61</stp>
        <stp>12/31/2011</stp>
        <stp>1</stp>
        <tr r="O1713" s="1"/>
      </tp>
      <tp>
        <v>89647968.280000001</v>
        <stp/>
        <stp>EM_S_STM07_IS</stp>
        <stp>4</stp>
        <stp>000430.SZ</stp>
        <stp>61</stp>
        <stp>12/31/2011</stp>
        <stp>1</stp>
        <tr r="O105" s="1"/>
      </tp>
      <tp>
        <v>231644287.03999999</v>
        <stp/>
        <stp>EM_S_STM07_IS</stp>
        <stp>4</stp>
        <stp>002430.SZ</stp>
        <stp>61</stp>
        <stp>12/31/2013</stp>
        <stp>1</stp>
        <tr r="Q901" s="1"/>
      </tp>
      <tp>
        <v>40772122.229999997</v>
        <stp/>
        <stp>EM_S_STM07_IS</stp>
        <stp>4</stp>
        <stp>300400.SZ</stp>
        <stp>61</stp>
        <stp>12/31/2011</stp>
        <stp>1</stp>
        <tr r="O1694" s="1"/>
      </tp>
      <tp>
        <v>398757939.88</v>
        <stp/>
        <stp>EM_S_STM07_IS</stp>
        <stp>4</stp>
        <stp>002431.SZ</stp>
        <stp>61</stp>
        <stp>12/31/2013</stp>
        <stp>1</stp>
        <tr r="Q902" s="1"/>
      </tp>
      <tp>
        <v>147685230.09999999</v>
        <stp/>
        <stp>EM_S_STM07_IS</stp>
        <stp>4</stp>
        <stp>300401.SZ</stp>
        <stp>61</stp>
        <stp>12/31/2011</stp>
        <stp>1</stp>
        <tr r="O1695" s="1"/>
      </tp>
      <tp>
        <v>-9168312.7100000009</v>
        <stp/>
        <stp>EM_S_STM07_IS</stp>
        <stp>4</stp>
        <stp>002432.SZ</stp>
        <stp>61</stp>
        <stp>12/31/2013</stp>
        <stp>1</stp>
        <tr r="Q903" s="1"/>
      </tp>
      <tp>
        <v>55883612.409999996</v>
        <stp/>
        <stp>EM_S_STM07_IS</stp>
        <stp>4</stp>
        <stp>300402.SZ</stp>
        <stp>61</stp>
        <stp>12/31/2011</stp>
        <stp>1</stp>
        <tr r="O1696" s="1"/>
      </tp>
      <tp>
        <v>132896599.63</v>
        <stp/>
        <stp>EM_S_STM07_IS</stp>
        <stp>4</stp>
        <stp>002433.SZ</stp>
        <stp>61</stp>
        <stp>12/31/2013</stp>
        <stp>1</stp>
        <tr r="Q904" s="1"/>
      </tp>
      <tp>
        <v>80238138.280000001</v>
        <stp/>
        <stp>EM_S_STM07_IS</stp>
        <stp>4</stp>
        <stp>300403.SZ</stp>
        <stp>61</stp>
        <stp>12/31/2011</stp>
        <stp>1</stp>
        <tr r="O1697" s="1"/>
      </tp>
      <tp>
        <v>145561528.38</v>
        <stp/>
        <stp>EM_S_STM07_IS</stp>
        <stp>4</stp>
        <stp>002434.SZ</stp>
        <stp>61</stp>
        <stp>12/31/2013</stp>
        <stp>1</stp>
        <tr r="Q905" s="1"/>
      </tp>
      <tp>
        <v>26440752.48</v>
        <stp/>
        <stp>EM_S_STM07_IS</stp>
        <stp>4</stp>
        <stp>300404.SZ</stp>
        <stp>61</stp>
        <stp>12/31/2011</stp>
        <stp>1</stp>
        <tr r="O1698" s="1"/>
      </tp>
      <tp>
        <v>51589401.789999999</v>
        <stp/>
        <stp>EM_S_STM07_IS</stp>
        <stp>4</stp>
        <stp>002435.SZ</stp>
        <stp>61</stp>
        <stp>12/31/2013</stp>
        <stp>1</stp>
        <tr r="Q906" s="1"/>
      </tp>
      <tp>
        <v>64301427.770000003</v>
        <stp/>
        <stp>EM_S_STM07_IS</stp>
        <stp>4</stp>
        <stp>300405.SZ</stp>
        <stp>61</stp>
        <stp>12/31/2011</stp>
        <stp>1</stp>
        <tr r="O1699" s="1"/>
      </tp>
      <tp>
        <v>114485406.06</v>
        <stp/>
        <stp>EM_S_STM07_IS</stp>
        <stp>4</stp>
        <stp>002436.SZ</stp>
        <stp>61</stp>
        <stp>12/31/2013</stp>
        <stp>1</stp>
        <tr r="Q907" s="1"/>
      </tp>
      <tp>
        <v>100782568.19</v>
        <stp/>
        <stp>EM_S_STM07_IS</stp>
        <stp>4</stp>
        <stp>300406.SZ</stp>
        <stp>61</stp>
        <stp>12/31/2011</stp>
        <stp>1</stp>
        <tr r="O1700" s="1"/>
      </tp>
      <tp>
        <v>226737497.99000001</v>
        <stp/>
        <stp>EM_S_STM07_IS</stp>
        <stp>4</stp>
        <stp>002437.SZ</stp>
        <stp>61</stp>
        <stp>12/31/2013</stp>
        <stp>1</stp>
        <tr r="Q908" s="1"/>
      </tp>
      <tp>
        <v>60638010.710000001</v>
        <stp/>
        <stp>EM_S_STM07_IS</stp>
        <stp>4</stp>
        <stp>300407.SZ</stp>
        <stp>61</stp>
        <stp>12/31/2011</stp>
        <stp>1</stp>
        <tr r="O1701" s="1"/>
      </tp>
      <tp>
        <v>65894561.229999997</v>
        <stp/>
        <stp>EM_S_STM07_IS</stp>
        <stp>4</stp>
        <stp>002438.SZ</stp>
        <stp>61</stp>
        <stp>12/31/2013</stp>
        <stp>1</stp>
        <tr r="Q909" s="1"/>
      </tp>
      <tp>
        <v>413694676.13</v>
        <stp/>
        <stp>EM_S_STM07_IS</stp>
        <stp>4</stp>
        <stp>300408.SZ</stp>
        <stp>61</stp>
        <stp>12/31/2011</stp>
        <stp>1</stp>
        <tr r="O1702" s="1"/>
      </tp>
      <tp>
        <v>122395519.06999999</v>
        <stp/>
        <stp>EM_S_STM07_IS</stp>
        <stp>4</stp>
        <stp>002439.SZ</stp>
        <stp>61</stp>
        <stp>12/31/2013</stp>
        <stp>1</stp>
        <tr r="Q910" s="1"/>
      </tp>
      <tp>
        <v>41405430.229999997</v>
        <stp/>
        <stp>EM_S_STM07_IS</stp>
        <stp>4</stp>
        <stp>300409.SZ</stp>
        <stp>61</stp>
        <stp>12/31/2011</stp>
        <stp>1</stp>
        <tr r="O1703" s="1"/>
      </tp>
      <tp>
        <v>156502890.47</v>
        <stp/>
        <stp>EM_S_STM07_IS</stp>
        <stp>4</stp>
        <stp>000400.SZ</stp>
        <stp>61</stp>
        <stp>12/31/2011</stp>
        <stp>1</stp>
        <tr r="O81" s="1"/>
      </tp>
      <tp>
        <v>287557413.42000002</v>
        <stp/>
        <stp>EM_S_STM07_IS</stp>
        <stp>4</stp>
        <stp>002400.SZ</stp>
        <stp>61</stp>
        <stp>12/31/2013</stp>
        <stp>1</stp>
        <tr r="Q871" s="1"/>
      </tp>
      <tp>
        <v>38769661.009999998</v>
        <stp/>
        <stp>EM_S_STM07_IS</stp>
        <stp>4</stp>
        <stp>300430.SZ</stp>
        <stp>61</stp>
        <stp>12/31/2011</stp>
        <stp>1</stp>
        <tr r="O1724" s="1"/>
      </tp>
      <tp>
        <v>1525410390.26</v>
        <stp/>
        <stp>EM_S_STM07_IS</stp>
        <stp>4</stp>
        <stp>000401.SZ</stp>
        <stp>61</stp>
        <stp>12/31/2011</stp>
        <stp>1</stp>
        <tr r="O82" s="1"/>
      </tp>
      <tp>
        <v>46989926.880000003</v>
        <stp/>
        <stp>EM_S_STM07_IS</stp>
        <stp>4</stp>
        <stp>002401.SZ</stp>
        <stp>61</stp>
        <stp>12/31/2013</stp>
        <stp>1</stp>
        <tr r="Q872" s="1"/>
      </tp>
      <tp>
        <v>49280512.939999998</v>
        <stp/>
        <stp>EM_S_STM07_IS</stp>
        <stp>4</stp>
        <stp>300431.SZ</stp>
        <stp>61</stp>
        <stp>12/31/2011</stp>
        <stp>1</stp>
        <tr r="O1725" s="1"/>
      </tp>
      <tp>
        <v>2017512321.5799999</v>
        <stp/>
        <stp>EM_S_STM07_IS</stp>
        <stp>4</stp>
        <stp>000402.SZ</stp>
        <stp>61</stp>
        <stp>12/31/2011</stp>
        <stp>1</stp>
        <tr r="O83" s="1"/>
      </tp>
      <tp>
        <v>35174945.25</v>
        <stp/>
        <stp>EM_S_STM07_IS</stp>
        <stp>4</stp>
        <stp>002402.SZ</stp>
        <stp>61</stp>
        <stp>12/31/2013</stp>
        <stp>1</stp>
        <tr r="Q873" s="1"/>
      </tp>
      <tp>
        <v>40857022.159999996</v>
        <stp/>
        <stp>EM_S_STM07_IS</stp>
        <stp>4</stp>
        <stp>300432.SZ</stp>
        <stp>61</stp>
        <stp>12/31/2011</stp>
        <stp>1</stp>
        <tr r="O1726" s="1"/>
      </tp>
      <tp>
        <v>40706459.509999998</v>
        <stp/>
        <stp>EM_S_STM07_IS</stp>
        <stp>4</stp>
        <stp>000403.SZ</stp>
        <stp>61</stp>
        <stp>12/31/2011</stp>
        <stp>1</stp>
        <tr r="O84" s="1"/>
      </tp>
      <tp>
        <v>42876135.460000001</v>
        <stp/>
        <stp>EM_S_STM07_IS</stp>
        <stp>4</stp>
        <stp>002403.SZ</stp>
        <stp>61</stp>
        <stp>12/31/2013</stp>
        <stp>1</stp>
        <tr r="Q874" s="1"/>
      </tp>
      <tp>
        <v>1235849497.4100001</v>
        <stp/>
        <stp>EM_S_STM07_IS</stp>
        <stp>4</stp>
        <stp>300433.SZ</stp>
        <stp>61</stp>
        <stp>12/31/2011</stp>
        <stp>1</stp>
        <tr r="O1727" s="1"/>
      </tp>
      <tp>
        <v>30603981.190000001</v>
        <stp/>
        <stp>EM_S_STM07_IS</stp>
        <stp>4</stp>
        <stp>000404.SZ</stp>
        <stp>61</stp>
        <stp>12/31/2011</stp>
        <stp>1</stp>
        <tr r="O85" s="1"/>
      </tp>
      <tp>
        <v>80081560.109999999</v>
        <stp/>
        <stp>EM_S_STM07_IS</stp>
        <stp>4</stp>
        <stp>002404.SZ</stp>
        <stp>61</stp>
        <stp>12/31/2013</stp>
        <stp>1</stp>
        <tr r="Q875" s="1"/>
      </tp>
      <tp>
        <v>53970583.079999998</v>
        <stp/>
        <stp>EM_S_STM07_IS</stp>
        <stp>4</stp>
        <stp>300434.SZ</stp>
        <stp>61</stp>
        <stp>12/31/2011</stp>
        <stp>1</stp>
        <tr r="O1728" s="1"/>
      </tp>
      <tp>
        <v>105326522.08</v>
        <stp/>
        <stp>EM_S_STM07_IS</stp>
        <stp>4</stp>
        <stp>002405.SZ</stp>
        <stp>61</stp>
        <stp>12/31/2013</stp>
        <stp>1</stp>
        <tr r="Q876" s="1"/>
      </tp>
      <tp>
        <v>36374545.359999999</v>
        <stp/>
        <stp>EM_S_STM07_IS</stp>
        <stp>4</stp>
        <stp>300435.SZ</stp>
        <stp>61</stp>
        <stp>12/31/2011</stp>
        <stp>1</stp>
        <tr r="O1729" s="1"/>
      </tp>
      <tp>
        <v>125582499.19</v>
        <stp/>
        <stp>EM_S_STM07_IS</stp>
        <stp>4</stp>
        <stp>002406.SZ</stp>
        <stp>61</stp>
        <stp>12/31/2013</stp>
        <stp>1</stp>
        <tr r="Q877" s="1"/>
      </tp>
      <tp>
        <v>33824433.109999999</v>
        <stp/>
        <stp>EM_S_STM07_IS</stp>
        <stp>4</stp>
        <stp>300436.SZ</stp>
        <stp>61</stp>
        <stp>12/31/2011</stp>
        <stp>1</stp>
        <tr r="O1730" s="1"/>
      </tp>
      <tp>
        <v>7273378.2800000003</v>
        <stp/>
        <stp>EM_S_STM07_IS</stp>
        <stp>4</stp>
        <stp>000407.SZ</stp>
        <stp>61</stp>
        <stp>12/31/2011</stp>
        <stp>1</stp>
        <tr r="O86" s="1"/>
      </tp>
      <tp>
        <v>16358947.35</v>
        <stp/>
        <stp>EM_S_STM07_IS</stp>
        <stp>4</stp>
        <stp>002407.SZ</stp>
        <stp>61</stp>
        <stp>12/31/2013</stp>
        <stp>1</stp>
        <tr r="Q878" s="1"/>
      </tp>
      <tp>
        <v>31855629.809999999</v>
        <stp/>
        <stp>EM_S_STM07_IS</stp>
        <stp>4</stp>
        <stp>300437.SZ</stp>
        <stp>61</stp>
        <stp>12/31/2011</stp>
        <stp>1</stp>
        <tr r="O1731" s="1"/>
      </tp>
      <tp>
        <v>7348535.1100000003</v>
        <stp/>
        <stp>EM_S_STM07_IS</stp>
        <stp>4</stp>
        <stp>000408.SZ</stp>
        <stp>61</stp>
        <stp>12/31/2011</stp>
        <stp>1</stp>
        <tr r="O87" s="1"/>
      </tp>
      <tp>
        <v>346076871.47000003</v>
        <stp/>
        <stp>EM_S_STM07_IS</stp>
        <stp>4</stp>
        <stp>002408.SZ</stp>
        <stp>61</stp>
        <stp>12/31/2013</stp>
        <stp>1</stp>
        <tr r="Q879" s="1"/>
      </tp>
      <tp>
        <v>47246400</v>
        <stp/>
        <stp>EM_S_STM07_IS</stp>
        <stp>4</stp>
        <stp>300438.SZ</stp>
        <stp>61</stp>
        <stp>12/31/2011</stp>
        <stp>1</stp>
        <tr r="O1732" s="1"/>
      </tp>
      <tp>
        <v>5605807.75</v>
        <stp/>
        <stp>EM_S_STM07_IS</stp>
        <stp>4</stp>
        <stp>000409.SZ</stp>
        <stp>61</stp>
        <stp>12/31/2011</stp>
        <stp>1</stp>
        <tr r="O88" s="1"/>
      </tp>
      <tp>
        <v>78681400.060000002</v>
        <stp/>
        <stp>EM_S_STM07_IS</stp>
        <stp>4</stp>
        <stp>002409.SZ</stp>
        <stp>61</stp>
        <stp>12/31/2013</stp>
        <stp>1</stp>
        <tr r="Q880" s="1"/>
      </tp>
      <tp>
        <v>53328068.960000001</v>
        <stp/>
        <stp>EM_S_STM07_IS</stp>
        <stp>4</stp>
        <stp>300439.SZ</stp>
        <stp>61</stp>
        <stp>12/31/2011</stp>
        <stp>1</stp>
        <tr r="O1733" s="1"/>
      </tp>
      <tp>
        <v>104771715.45999999</v>
        <stp/>
        <stp>EM_S_STM07_IS</stp>
        <stp>4</stp>
        <stp>000410.SZ</stp>
        <stp>61</stp>
        <stp>12/31/2011</stp>
        <stp>1</stp>
        <tr r="O89" s="1"/>
      </tp>
      <tp>
        <v>488354757.64999998</v>
        <stp/>
        <stp>EM_S_STM07_IS</stp>
        <stp>4</stp>
        <stp>002410.SZ</stp>
        <stp>61</stp>
        <stp>12/31/2013</stp>
        <stp>1</stp>
        <tr r="Q881" s="1"/>
      </tp>
      <tp>
        <v>34154468.469999999</v>
        <stp/>
        <stp>EM_S_STM07_IS</stp>
        <stp>4</stp>
        <stp>300420.SZ</stp>
        <stp>61</stp>
        <stp>12/31/2011</stp>
        <stp>1</stp>
        <tr r="O1714" s="1"/>
      </tp>
      <tp>
        <v>187272544.11000001</v>
        <stp/>
        <stp>EM_S_STM07_IS</stp>
        <stp>4</stp>
        <stp>000411.SZ</stp>
        <stp>61</stp>
        <stp>12/31/2011</stp>
        <stp>1</stp>
        <tr r="O90" s="1"/>
      </tp>
      <tp>
        <v>26887090.609999999</v>
        <stp/>
        <stp>EM_S_STM07_IS</stp>
        <stp>4</stp>
        <stp>002411.SZ</stp>
        <stp>61</stp>
        <stp>12/31/2013</stp>
        <stp>1</stp>
        <tr r="Q882" s="1"/>
      </tp>
      <tp>
        <v>46468260.140000001</v>
        <stp/>
        <stp>EM_S_STM07_IS</stp>
        <stp>4</stp>
        <stp>300421.SZ</stp>
        <stp>61</stp>
        <stp>12/31/2011</stp>
        <stp>1</stp>
        <tr r="O1715" s="1"/>
      </tp>
      <tp>
        <v>110832646.34</v>
        <stp/>
        <stp>EM_S_STM07_IS</stp>
        <stp>4</stp>
        <stp>002412.SZ</stp>
        <stp>61</stp>
        <stp>12/31/2013</stp>
        <stp>1</stp>
        <tr r="Q883" s="1"/>
      </tp>
      <tp>
        <v>30944862.300000001</v>
        <stp/>
        <stp>EM_S_STM07_IS</stp>
        <stp>4</stp>
        <stp>300422.SZ</stp>
        <stp>61</stp>
        <stp>12/31/2011</stp>
        <stp>1</stp>
        <tr r="O1716" s="1"/>
      </tp>
      <tp>
        <v>11850352.65</v>
        <stp/>
        <stp>EM_S_STM07_IS</stp>
        <stp>4</stp>
        <stp>000413.SZ</stp>
        <stp>61</stp>
        <stp>12/31/2011</stp>
        <stp>1</stp>
        <tr r="O91" s="1"/>
      </tp>
      <tp>
        <v>25515179.800000001</v>
        <stp/>
        <stp>EM_S_STM07_IS</stp>
        <stp>4</stp>
        <stp>002413.SZ</stp>
        <stp>61</stp>
        <stp>12/31/2013</stp>
        <stp>1</stp>
        <tr r="Q884" s="1"/>
      </tp>
      <tp>
        <v>28585325.800000001</v>
        <stp/>
        <stp>EM_S_STM07_IS</stp>
        <stp>4</stp>
        <stp>300423.SZ</stp>
        <stp>61</stp>
        <stp>12/31/2011</stp>
        <stp>1</stp>
        <tr r="O1717" s="1"/>
      </tp>
      <tp>
        <v>61508780.579999998</v>
        <stp/>
        <stp>EM_S_STM07_IS</stp>
        <stp>4</stp>
        <stp>002414.SZ</stp>
        <stp>61</stp>
        <stp>12/31/2013</stp>
        <stp>1</stp>
        <tr r="Q885" s="1"/>
      </tp>
      <tp>
        <v>60301346.460000001</v>
        <stp/>
        <stp>EM_S_STM07_IS</stp>
        <stp>4</stp>
        <stp>300424.SZ</stp>
        <stp>61</stp>
        <stp>12/31/2011</stp>
        <stp>1</stp>
        <tr r="O1718" s="1"/>
      </tp>
      <tp>
        <v>366930840.08999997</v>
        <stp/>
        <stp>EM_S_STM07_IS</stp>
        <stp>4</stp>
        <stp>000415.SZ</stp>
        <stp>61</stp>
        <stp>12/31/2011</stp>
        <stp>1</stp>
        <tr r="O92" s="1"/>
      </tp>
      <tp>
        <v>3066648532.9000001</v>
        <stp/>
        <stp>EM_S_STM07_IS</stp>
        <stp>4</stp>
        <stp>002415.SZ</stp>
        <stp>61</stp>
        <stp>12/31/2013</stp>
        <stp>1</stp>
        <tr r="Q886" s="1"/>
      </tp>
      <tp>
        <v>46307719.130000003</v>
        <stp/>
        <stp>EM_S_STM07_IS</stp>
        <stp>4</stp>
        <stp>300425.SZ</stp>
        <stp>61</stp>
        <stp>12/31/2011</stp>
        <stp>1</stp>
        <tr r="O1719" s="1"/>
      </tp>
      <tp>
        <v>31897986.440000001</v>
        <stp/>
        <stp>EM_S_STM07_IS</stp>
        <stp>4</stp>
        <stp>000416.SZ</stp>
        <stp>61</stp>
        <stp>12/31/2011</stp>
        <stp>1</stp>
        <tr r="O93" s="1"/>
      </tp>
      <tp>
        <v>754479089.16999996</v>
        <stp/>
        <stp>EM_S_STM07_IS</stp>
        <stp>4</stp>
        <stp>002416.SZ</stp>
        <stp>61</stp>
        <stp>12/31/2013</stp>
        <stp>1</stp>
        <tr r="Q887" s="1"/>
      </tp>
      <tp>
        <v>39578622.030000001</v>
        <stp/>
        <stp>EM_S_STM07_IS</stp>
        <stp>4</stp>
        <stp>300426.SZ</stp>
        <stp>61</stp>
        <stp>12/31/2011</stp>
        <stp>1</stp>
        <tr r="O1720" s="1"/>
      </tp>
      <tp>
        <v>504651543.12</v>
        <stp/>
        <stp>EM_S_STM07_IS</stp>
        <stp>4</stp>
        <stp>000417.SZ</stp>
        <stp>61</stp>
        <stp>12/31/2011</stp>
        <stp>1</stp>
        <tr r="O94" s="1"/>
      </tp>
      <tp>
        <v>-132024989.31999999</v>
        <stp/>
        <stp>EM_S_STM07_IS</stp>
        <stp>4</stp>
        <stp>002417.SZ</stp>
        <stp>61</stp>
        <stp>12/31/2013</stp>
        <stp>1</stp>
        <tr r="Q888" s="1"/>
      </tp>
      <tp>
        <v>47032423.409999996</v>
        <stp/>
        <stp>EM_S_STM07_IS</stp>
        <stp>4</stp>
        <stp>300427.SZ</stp>
        <stp>61</stp>
        <stp>12/31/2011</stp>
        <stp>1</stp>
        <tr r="O1721" s="1"/>
      </tp>
      <tp>
        <v>453327963.81</v>
        <stp/>
        <stp>EM_S_STM07_IS</stp>
        <stp>4</stp>
        <stp>000418.SZ</stp>
        <stp>61</stp>
        <stp>12/31/2011</stp>
        <stp>1</stp>
        <tr r="O95" s="1"/>
      </tp>
      <tp>
        <v>14674957.359999999</v>
        <stp/>
        <stp>EM_S_STM07_IS</stp>
        <stp>4</stp>
        <stp>002418.SZ</stp>
        <stp>61</stp>
        <stp>12/31/2013</stp>
        <stp>1</stp>
        <tr r="Q889" s="1"/>
      </tp>
      <tp>
        <v>35862649.93</v>
        <stp/>
        <stp>EM_S_STM07_IS</stp>
        <stp>4</stp>
        <stp>300428.SZ</stp>
        <stp>61</stp>
        <stp>12/31/2011</stp>
        <stp>1</stp>
        <tr r="O1722" s="1"/>
      </tp>
      <tp>
        <v>216298201.34</v>
        <stp/>
        <stp>EM_S_STM07_IS</stp>
        <stp>4</stp>
        <stp>000419.SZ</stp>
        <stp>61</stp>
        <stp>12/31/2011</stp>
        <stp>1</stp>
        <tr r="O96" s="1"/>
      </tp>
      <tp>
        <v>615443104.26999998</v>
        <stp/>
        <stp>EM_S_STM07_IS</stp>
        <stp>4</stp>
        <stp>002419.SZ</stp>
        <stp>61</stp>
        <stp>12/31/2013</stp>
        <stp>1</stp>
        <tr r="Q890" s="1"/>
      </tp>
      <tp>
        <v>33172175.129999999</v>
        <stp/>
        <stp>EM_S_STM07_IS</stp>
        <stp>4</stp>
        <stp>300429.SZ</stp>
        <stp>61</stp>
        <stp>12/31/2011</stp>
        <stp>1</stp>
        <tr r="O1723" s="1"/>
      </tp>
      <tp>
        <v>74123526.670000002</v>
        <stp/>
        <stp>EM_S_STM07_IS</stp>
        <stp>4</stp>
        <stp>002460.SZ</stp>
        <stp>61</stp>
        <stp>12/31/2013</stp>
        <stp>1</stp>
        <tr r="Q931" s="1"/>
      </tp>
      <tp>
        <v>39280410.990000002</v>
        <stp/>
        <stp>EM_S_STM07_IS</stp>
        <stp>4</stp>
        <stp>300450.SZ</stp>
        <stp>61</stp>
        <stp>12/31/2011</stp>
        <stp>1</stp>
        <tr r="O1744" s="1"/>
      </tp>
      <tp>
        <v>41237683.909999996</v>
        <stp/>
        <stp>EM_S_STM07_IS</stp>
        <stp>4</stp>
        <stp>002461.SZ</stp>
        <stp>61</stp>
        <stp>12/31/2013</stp>
        <stp>1</stp>
        <tr r="Q932" s="1"/>
      </tp>
      <tp>
        <v>47162539.090000004</v>
        <stp/>
        <stp>EM_S_STM07_IS</stp>
        <stp>4</stp>
        <stp>300451.SZ</stp>
        <stp>61</stp>
        <stp>12/31/2011</stp>
        <stp>1</stp>
        <tr r="O1745" s="1"/>
      </tp>
      <tp>
        <v>130168774.06</v>
        <stp/>
        <stp>EM_S_STM07_IS</stp>
        <stp>4</stp>
        <stp>002462.SZ</stp>
        <stp>61</stp>
        <stp>12/31/2013</stp>
        <stp>1</stp>
        <tr r="Q933" s="1"/>
      </tp>
      <tp>
        <v>21844998.120000001</v>
        <stp/>
        <stp>EM_S_STM07_IS</stp>
        <stp>4</stp>
        <stp>300452.SZ</stp>
        <stp>61</stp>
        <stp>12/31/2011</stp>
        <stp>1</stp>
        <tr r="O1746" s="1"/>
      </tp>
      <tp>
        <v>179991985</v>
        <stp/>
        <stp>EM_S_STM07_IS</stp>
        <stp>4</stp>
        <stp>002463.SZ</stp>
        <stp>61</stp>
        <stp>12/31/2013</stp>
        <stp>1</stp>
        <tr r="Q934" s="1"/>
      </tp>
      <tp>
        <v>35026821.170000002</v>
        <stp/>
        <stp>EM_S_STM07_IS</stp>
        <stp>4</stp>
        <stp>300453.SZ</stp>
        <stp>61</stp>
        <stp>12/31/2011</stp>
        <stp>1</stp>
        <tr r="O1747" s="1"/>
      </tp>
      <tp>
        <v>37598146.07</v>
        <stp/>
        <stp>EM_S_STM07_IS</stp>
        <stp>4</stp>
        <stp>002464.SZ</stp>
        <stp>61</stp>
        <stp>12/31/2013</stp>
        <stp>1</stp>
        <tr r="Q935" s="1"/>
      </tp>
      <tp>
        <v>326198498.83999997</v>
        <stp/>
        <stp>EM_S_STM07_IS</stp>
        <stp>4</stp>
        <stp>002465.SZ</stp>
        <stp>61</stp>
        <stp>12/31/2013</stp>
        <stp>1</stp>
        <tr r="Q936" s="1"/>
      </tp>
      <tp>
        <v>52379019.039999999</v>
        <stp/>
        <stp>EM_S_STM07_IS</stp>
        <stp>4</stp>
        <stp>300455.SZ</stp>
        <stp>61</stp>
        <stp>12/31/2011</stp>
        <stp>1</stp>
        <tr r="O1748" s="1"/>
      </tp>
      <tp>
        <v>-132361442.45</v>
        <stp/>
        <stp>EM_S_STM07_IS</stp>
        <stp>4</stp>
        <stp>002466.SZ</stp>
        <stp>61</stp>
        <stp>12/31/2013</stp>
        <stp>1</stp>
        <tr r="Q937" s="1"/>
      </tp>
      <tp>
        <v>46500000</v>
        <stp/>
        <stp>EM_S_STM07_IS</stp>
        <stp>4</stp>
        <stp>300456.SZ</stp>
        <stp>61</stp>
        <stp>12/31/2011</stp>
        <stp>1</stp>
        <tr r="O1749" s="1"/>
      </tp>
      <tp>
        <v>137791122.41</v>
        <stp/>
        <stp>EM_S_STM07_IS</stp>
        <stp>4</stp>
        <stp>002467.SZ</stp>
        <stp>61</stp>
        <stp>12/31/2013</stp>
        <stp>1</stp>
        <tr r="Q938" s="1"/>
      </tp>
      <tp>
        <v>31945165</v>
        <stp/>
        <stp>EM_S_STM07_IS</stp>
        <stp>4</stp>
        <stp>300457.SZ</stp>
        <stp>61</stp>
        <stp>12/31/2011</stp>
        <stp>1</stp>
        <tr r="O1750" s="1"/>
      </tp>
      <tp>
        <v>8931403.3399999999</v>
        <stp/>
        <stp>EM_S_STM07_IS</stp>
        <stp>4</stp>
        <stp>002468.SZ</stp>
        <stp>61</stp>
        <stp>12/31/2013</stp>
        <stp>1</stp>
        <tr r="Q939" s="1"/>
      </tp>
      <tp>
        <v>58915067.229999997</v>
        <stp/>
        <stp>EM_S_STM07_IS</stp>
        <stp>4</stp>
        <stp>300458.SZ</stp>
        <stp>61</stp>
        <stp>12/31/2011</stp>
        <stp>1</stp>
        <tr r="O1751" s="1"/>
      </tp>
      <tp>
        <v>121612504.33</v>
        <stp/>
        <stp>EM_S_STM07_IS</stp>
        <stp>4</stp>
        <stp>002469.SZ</stp>
        <stp>61</stp>
        <stp>12/31/2013</stp>
        <stp>1</stp>
        <tr r="Q940" s="1"/>
      </tp>
      <tp>
        <v>45656184.229999997</v>
        <stp/>
        <stp>EM_S_STM07_IS</stp>
        <stp>4</stp>
        <stp>300459.SZ</stp>
        <stp>61</stp>
        <stp>12/31/2011</stp>
        <stp>1</stp>
        <tr r="O1752" s="1"/>
      </tp>
      <tp>
        <v>663936001.69000006</v>
        <stp/>
        <stp>EM_S_STM07_IS</stp>
        <stp>4</stp>
        <stp>002470.SZ</stp>
        <stp>61</stp>
        <stp>12/31/2013</stp>
        <stp>1</stp>
        <tr r="Q941" s="1"/>
      </tp>
      <tp>
        <v>76055355.189999998</v>
        <stp/>
        <stp>EM_S_STM07_IS</stp>
        <stp>4</stp>
        <stp>300440.SZ</stp>
        <stp>61</stp>
        <stp>12/31/2011</stp>
        <stp>1</stp>
        <tr r="O1734" s="1"/>
      </tp>
      <tp>
        <v>165008263.72999999</v>
        <stp/>
        <stp>EM_S_STM07_IS</stp>
        <stp>4</stp>
        <stp>002471.SZ</stp>
        <stp>61</stp>
        <stp>12/31/2013</stp>
        <stp>1</stp>
        <tr r="Q942" s="1"/>
      </tp>
      <tp>
        <v>40123473.590000004</v>
        <stp/>
        <stp>EM_S_STM07_IS</stp>
        <stp>4</stp>
        <stp>300441.SZ</stp>
        <stp>61</stp>
        <stp>12/31/2011</stp>
        <stp>1</stp>
        <tr r="O1735" s="1"/>
      </tp>
      <tp>
        <v>67295686.269999996</v>
        <stp/>
        <stp>EM_S_STM07_IS</stp>
        <stp>4</stp>
        <stp>002472.SZ</stp>
        <stp>61</stp>
        <stp>12/31/2013</stp>
        <stp>1</stp>
        <tr r="Q943" s="1"/>
      </tp>
      <tp>
        <v>56172780.82</v>
        <stp/>
        <stp>EM_S_STM07_IS</stp>
        <stp>4</stp>
        <stp>300442.SZ</stp>
        <stp>61</stp>
        <stp>12/31/2011</stp>
        <stp>1</stp>
        <tr r="O1736" s="1"/>
      </tp>
      <tp>
        <v>2588522.84</v>
        <stp/>
        <stp>EM_S_STM07_IS</stp>
        <stp>4</stp>
        <stp>002473.SZ</stp>
        <stp>61</stp>
        <stp>12/31/2013</stp>
        <stp>1</stp>
        <tr r="Q944" s="1"/>
      </tp>
      <tp>
        <v>40885336.100000001</v>
        <stp/>
        <stp>EM_S_STM07_IS</stp>
        <stp>4</stp>
        <stp>300443.SZ</stp>
        <stp>61</stp>
        <stp>12/31/2011</stp>
        <stp>1</stp>
        <tr r="O1737" s="1"/>
      </tp>
      <tp>
        <v>62838706.640000001</v>
        <stp/>
        <stp>EM_S_STM07_IS</stp>
        <stp>4</stp>
        <stp>002474.SZ</stp>
        <stp>61</stp>
        <stp>12/31/2013</stp>
        <stp>1</stp>
        <tr r="Q945" s="1"/>
      </tp>
      <tp>
        <v>49747492.210000001</v>
        <stp/>
        <stp>EM_S_STM07_IS</stp>
        <stp>4</stp>
        <stp>300444.SZ</stp>
        <stp>61</stp>
        <stp>12/31/2011</stp>
        <stp>1</stp>
        <tr r="O1738" s="1"/>
      </tp>
      <tp>
        <v>339775798.81999999</v>
        <stp/>
        <stp>EM_S_STM07_IS</stp>
        <stp>4</stp>
        <stp>002475.SZ</stp>
        <stp>61</stp>
        <stp>12/31/2013</stp>
        <stp>1</stp>
        <tr r="Q946" s="1"/>
      </tp>
      <tp>
        <v>23274748.309999999</v>
        <stp/>
        <stp>EM_S_STM07_IS</stp>
        <stp>4</stp>
        <stp>300445.SZ</stp>
        <stp>61</stp>
        <stp>12/31/2011</stp>
        <stp>1</stp>
        <tr r="O1739" s="1"/>
      </tp>
      <tp>
        <v>46932205.229999997</v>
        <stp/>
        <stp>EM_S_STM07_IS</stp>
        <stp>4</stp>
        <stp>002476.SZ</stp>
        <stp>61</stp>
        <stp>12/31/2013</stp>
        <stp>1</stp>
        <tr r="Q947" s="1"/>
      </tp>
      <tp>
        <v>31654493.239999998</v>
        <stp/>
        <stp>EM_S_STM07_IS</stp>
        <stp>4</stp>
        <stp>300446.SZ</stp>
        <stp>61</stp>
        <stp>12/31/2011</stp>
        <stp>1</stp>
        <tr r="O1740" s="1"/>
      </tp>
      <tp>
        <v>75621118.090000004</v>
        <stp/>
        <stp>EM_S_STM07_IS</stp>
        <stp>4</stp>
        <stp>002477.SZ</stp>
        <stp>61</stp>
        <stp>12/31/2013</stp>
        <stp>1</stp>
        <tr r="Q948" s="1"/>
      </tp>
      <tp>
        <v>37117308.380000003</v>
        <stp/>
        <stp>EM_S_STM07_IS</stp>
        <stp>4</stp>
        <stp>300447.SZ</stp>
        <stp>61</stp>
        <stp>12/31/2011</stp>
        <stp>1</stp>
        <tr r="O1741" s="1"/>
      </tp>
      <tp>
        <v>227003692.66</v>
        <stp/>
        <stp>EM_S_STM07_IS</stp>
        <stp>4</stp>
        <stp>002478.SZ</stp>
        <stp>61</stp>
        <stp>12/31/2013</stp>
        <stp>1</stp>
        <tr r="Q949" s="1"/>
      </tp>
      <tp>
        <v>34177817.850000001</v>
        <stp/>
        <stp>EM_S_STM07_IS</stp>
        <stp>4</stp>
        <stp>300448.SZ</stp>
        <stp>61</stp>
        <stp>12/31/2011</stp>
        <stp>1</stp>
        <tr r="O1742" s="1"/>
      </tp>
      <tp>
        <v>142977476.19999999</v>
        <stp/>
        <stp>EM_S_STM07_IS</stp>
        <stp>4</stp>
        <stp>002479.SZ</stp>
        <stp>61</stp>
        <stp>12/31/2013</stp>
        <stp>1</stp>
        <tr r="Q950" s="1"/>
      </tp>
      <tp>
        <v>42143894.170000002</v>
        <stp/>
        <stp>EM_S_STM07_IS</stp>
        <stp>4</stp>
        <stp>300449.SZ</stp>
        <stp>61</stp>
        <stp>12/31/2011</stp>
        <stp>1</stp>
        <tr r="O1743" s="1"/>
      </tp>
      <tp>
        <v>827683459.23000002</v>
        <stp/>
        <stp>EM_S_STM07_IS</stp>
        <stp>4</stp>
        <stp>002440.SZ</stp>
        <stp>61</stp>
        <stp>12/31/2013</stp>
        <stp>1</stp>
        <tr r="Q911" s="1"/>
      </tp>
      <tp>
        <v>48973745.939999998</v>
        <stp/>
        <stp>EM_S_STM07_IS</stp>
        <stp>4</stp>
        <stp>300470.SZ</stp>
        <stp>61</stp>
        <stp>12/31/2011</stp>
        <stp>1</stp>
        <tr r="O1763" s="1"/>
      </tp>
      <tp>
        <v>182692741.33000001</v>
        <stp/>
        <stp>EM_S_STM07_IS</stp>
        <stp>4</stp>
        <stp>002441.SZ</stp>
        <stp>61</stp>
        <stp>12/31/2013</stp>
        <stp>1</stp>
        <tr r="Q912" s="1"/>
      </tp>
      <tp>
        <v>73533409.560000002</v>
        <stp/>
        <stp>EM_S_STM07_IS</stp>
        <stp>4</stp>
        <stp>300471.SZ</stp>
        <stp>61</stp>
        <stp>12/31/2011</stp>
        <stp>1</stp>
        <tr r="O1764" s="1"/>
      </tp>
      <tp>
        <v>19510469.530000001</v>
        <stp/>
        <stp>EM_S_STM07_IS</stp>
        <stp>4</stp>
        <stp>002442.SZ</stp>
        <stp>61</stp>
        <stp>12/31/2013</stp>
        <stp>1</stp>
        <tr r="Q913" s="1"/>
      </tp>
      <tp>
        <v>23738258.91</v>
        <stp/>
        <stp>EM_S_STM07_IS</stp>
        <stp>4</stp>
        <stp>300472.SZ</stp>
        <stp>61</stp>
        <stp>12/31/2011</stp>
        <stp>1</stp>
        <tr r="O1765" s="1"/>
      </tp>
      <tp>
        <v>110730125.3</v>
        <stp/>
        <stp>EM_S_STM07_IS</stp>
        <stp>4</stp>
        <stp>002443.SZ</stp>
        <stp>61</stp>
        <stp>12/31/2013</stp>
        <stp>1</stp>
        <tr r="Q914" s="1"/>
      </tp>
      <tp>
        <v>117744587.09999999</v>
        <stp/>
        <stp>EM_S_STM07_IS</stp>
        <stp>4</stp>
        <stp>300473.SZ</stp>
        <stp>61</stp>
        <stp>12/31/2011</stp>
        <stp>1</stp>
        <tr r="O1766" s="1"/>
      </tp>
      <tp>
        <v>427608984.37</v>
        <stp/>
        <stp>EM_S_STM07_IS</stp>
        <stp>4</stp>
        <stp>002444.SZ</stp>
        <stp>61</stp>
        <stp>12/31/2013</stp>
        <stp>1</stp>
        <tr r="Q915" s="1"/>
      </tp>
      <tp>
        <v>53772094.829999998</v>
        <stp/>
        <stp>EM_S_STM07_IS</stp>
        <stp>4</stp>
        <stp>300474.SZ</stp>
        <stp>61</stp>
        <stp>12/31/2011</stp>
        <stp>1</stp>
        <tr r="O1767" s="1"/>
      </tp>
      <tp>
        <v>50353276.270000003</v>
        <stp/>
        <stp>EM_S_STM07_IS</stp>
        <stp>4</stp>
        <stp>002445.SZ</stp>
        <stp>61</stp>
        <stp>12/31/2013</stp>
        <stp>1</stp>
        <tr r="Q916" s="1"/>
      </tp>
      <tp>
        <v>73172500</v>
        <stp/>
        <stp>EM_S_STM07_IS</stp>
        <stp>4</stp>
        <stp>300475.SZ</stp>
        <stp>61</stp>
        <stp>12/31/2011</stp>
        <stp>1</stp>
        <tr r="O1768" s="1"/>
      </tp>
      <tp>
        <v>4525686.59</v>
        <stp/>
        <stp>EM_S_STM07_IS</stp>
        <stp>4</stp>
        <stp>002446.SZ</stp>
        <stp>61</stp>
        <stp>12/31/2013</stp>
        <stp>1</stp>
        <tr r="Q917" s="1"/>
      </tp>
      <tp>
        <v>59358694.490000002</v>
        <stp/>
        <stp>EM_S_STM07_IS</stp>
        <stp>4</stp>
        <stp>300476.SZ</stp>
        <stp>61</stp>
        <stp>12/31/2011</stp>
        <stp>1</stp>
        <tr r="O1769" s="1"/>
      </tp>
      <tp>
        <v>162531077.02000001</v>
        <stp/>
        <stp>EM_S_STM07_IS</stp>
        <stp>4</stp>
        <stp>002447.SZ</stp>
        <stp>61</stp>
        <stp>12/31/2013</stp>
        <stp>1</stp>
        <tr r="Q918" s="1"/>
      </tp>
      <tp>
        <v>55120358.399999999</v>
        <stp/>
        <stp>EM_S_STM07_IS</stp>
        <stp>4</stp>
        <stp>300477.SZ</stp>
        <stp>61</stp>
        <stp>12/31/2011</stp>
        <stp>1</stp>
        <tr r="O1770" s="1"/>
      </tp>
      <tp>
        <v>162404590.44</v>
        <stp/>
        <stp>EM_S_STM07_IS</stp>
        <stp>4</stp>
        <stp>002448.SZ</stp>
        <stp>61</stp>
        <stp>12/31/2013</stp>
        <stp>1</stp>
        <tr r="Q919" s="1"/>
      </tp>
      <tp>
        <v>33294980.920000002</v>
        <stp/>
        <stp>EM_S_STM07_IS</stp>
        <stp>4</stp>
        <stp>300478.SZ</stp>
        <stp>61</stp>
        <stp>12/31/2011</stp>
        <stp>1</stp>
        <tr r="O1771" s="1"/>
      </tp>
      <tp>
        <v>112977176.43000001</v>
        <stp/>
        <stp>EM_S_STM07_IS</stp>
        <stp>4</stp>
        <stp>002449.SZ</stp>
        <stp>61</stp>
        <stp>12/31/2013</stp>
        <stp>1</stp>
        <tr r="Q920" s="1"/>
      </tp>
      <tp>
        <v>32667048.469999999</v>
        <stp/>
        <stp>EM_S_STM07_IS</stp>
        <stp>4</stp>
        <stp>300479.SZ</stp>
        <stp>61</stp>
        <stp>12/31/2011</stp>
        <stp>1</stp>
        <tr r="O1772" s="1"/>
      </tp>
      <tp>
        <v>658620360</v>
        <stp/>
        <stp>EM_S_STM07_IS</stp>
        <stp>4</stp>
        <stp>002450.SZ</stp>
        <stp>61</stp>
        <stp>12/31/2013</stp>
        <stp>1</stp>
        <tr r="Q921" s="1"/>
      </tp>
      <tp>
        <v>45265249.130000003</v>
        <stp/>
        <stp>EM_S_STM07_IS</stp>
        <stp>4</stp>
        <stp>300460.SZ</stp>
        <stp>61</stp>
        <stp>12/31/2011</stp>
        <stp>1</stp>
        <tr r="O1753" s="1"/>
      </tp>
      <tp>
        <v>16992099.66</v>
        <stp/>
        <stp>EM_S_STM07_IS</stp>
        <stp>4</stp>
        <stp>002451.SZ</stp>
        <stp>61</stp>
        <stp>12/31/2013</stp>
        <stp>1</stp>
        <tr r="Q922" s="1"/>
      </tp>
      <tp>
        <v>41330573.149999999</v>
        <stp/>
        <stp>EM_S_STM07_IS</stp>
        <stp>4</stp>
        <stp>300461.SZ</stp>
        <stp>61</stp>
        <stp>12/31/2011</stp>
        <stp>1</stp>
        <tr r="O1754" s="1"/>
      </tp>
      <tp>
        <v>76600392.359999999</v>
        <stp/>
        <stp>EM_S_STM07_IS</stp>
        <stp>4</stp>
        <stp>002452.SZ</stp>
        <stp>61</stp>
        <stp>12/31/2013</stp>
        <stp>1</stp>
        <tr r="Q923" s="1"/>
      </tp>
      <tp>
        <v>35736008.57</v>
        <stp/>
        <stp>EM_S_STM07_IS</stp>
        <stp>4</stp>
        <stp>300462.SZ</stp>
        <stp>61</stp>
        <stp>12/31/2011</stp>
        <stp>1</stp>
        <tr r="O1755" s="1"/>
      </tp>
      <tp>
        <v>47025259.850000001</v>
        <stp/>
        <stp>EM_S_STM07_IS</stp>
        <stp>4</stp>
        <stp>002453.SZ</stp>
        <stp>61</stp>
        <stp>12/31/2013</stp>
        <stp>1</stp>
        <tr r="Q924" s="1"/>
      </tp>
      <tp>
        <v>120415498.59</v>
        <stp/>
        <stp>EM_S_STM07_IS</stp>
        <stp>4</stp>
        <stp>300463.SZ</stp>
        <stp>61</stp>
        <stp>12/31/2011</stp>
        <stp>1</stp>
        <tr r="O1756" s="1"/>
      </tp>
      <tp>
        <v>239518409.99000001</v>
        <stp/>
        <stp>EM_S_STM07_IS</stp>
        <stp>4</stp>
        <stp>002454.SZ</stp>
        <stp>61</stp>
        <stp>12/31/2013</stp>
        <stp>1</stp>
        <tr r="Q925" s="1"/>
      </tp>
      <tp>
        <v>30825959.57</v>
        <stp/>
        <stp>EM_S_STM07_IS</stp>
        <stp>4</stp>
        <stp>300464.SZ</stp>
        <stp>61</stp>
        <stp>12/31/2011</stp>
        <stp>1</stp>
        <tr r="O1757" s="1"/>
      </tp>
      <tp>
        <v>40034858.359999999</v>
        <stp/>
        <stp>EM_S_STM07_IS</stp>
        <stp>4</stp>
        <stp>002455.SZ</stp>
        <stp>61</stp>
        <stp>12/31/2013</stp>
        <stp>1</stp>
        <tr r="Q926" s="1"/>
      </tp>
      <tp>
        <v>51217140.490000002</v>
        <stp/>
        <stp>EM_S_STM07_IS</stp>
        <stp>4</stp>
        <stp>300465.SZ</stp>
        <stp>61</stp>
        <stp>12/31/2011</stp>
        <stp>1</stp>
        <tr r="O1758" s="1"/>
      </tp>
      <tp>
        <v>571335455.77999997</v>
        <stp/>
        <stp>EM_S_STM07_IS</stp>
        <stp>4</stp>
        <stp>002456.SZ</stp>
        <stp>61</stp>
        <stp>12/31/2013</stp>
        <stp>1</stp>
        <tr r="Q927" s="1"/>
      </tp>
      <tp>
        <v>35820014.310000002</v>
        <stp/>
        <stp>EM_S_STM07_IS</stp>
        <stp>4</stp>
        <stp>300466.SZ</stp>
        <stp>61</stp>
        <stp>12/31/2011</stp>
        <stp>1</stp>
        <tr r="O1759" s="1"/>
      </tp>
      <tp>
        <v>113442251.69</v>
        <stp/>
        <stp>EM_S_STM07_IS</stp>
        <stp>4</stp>
        <stp>002457.SZ</stp>
        <stp>61</stp>
        <stp>12/31/2013</stp>
        <stp>1</stp>
        <tr r="Q928" s="1"/>
      </tp>
      <tp>
        <v>20274628.32</v>
        <stp/>
        <stp>EM_S_STM07_IS</stp>
        <stp>4</stp>
        <stp>300467.SZ</stp>
        <stp>61</stp>
        <stp>12/31/2011</stp>
        <stp>1</stp>
        <tr r="O1760" s="1"/>
      </tp>
      <tp>
        <v>-288733368.79000002</v>
        <stp/>
        <stp>EM_S_STM07_IS</stp>
        <stp>4</stp>
        <stp>002458.SZ</stp>
        <stp>61</stp>
        <stp>12/31/2013</stp>
        <stp>1</stp>
        <tr r="Q929" s="1"/>
      </tp>
      <tp>
        <v>71668344.629999995</v>
        <stp/>
        <stp>EM_S_STM07_IS</stp>
        <stp>4</stp>
        <stp>300468.SZ</stp>
        <stp>61</stp>
        <stp>12/31/2011</stp>
        <stp>1</stp>
        <tr r="O1761" s="1"/>
      </tp>
      <tp>
        <v>-429195777.81999999</v>
        <stp/>
        <stp>EM_S_STM07_IS</stp>
        <stp>4</stp>
        <stp>002459.SZ</stp>
        <stp>61</stp>
        <stp>12/31/2013</stp>
        <stp>1</stp>
        <tr r="Q930" s="1"/>
      </tp>
      <tp>
        <v>21496396.370000001</v>
        <stp/>
        <stp>EM_S_STM07_IS</stp>
        <stp>4</stp>
        <stp>300469.SZ</stp>
        <stp>61</stp>
        <stp>12/31/2011</stp>
        <stp>1</stp>
        <tr r="O1762" s="1"/>
      </tp>
      <tp>
        <v>198630585.49000001</v>
        <stp/>
        <stp>EM_S_STM07_IS</stp>
        <stp>4</stp>
        <stp>600480.SH</stp>
        <stp>61</stp>
        <stp>12/31/2011</stp>
        <stp>1</stp>
        <tr r="O2267" s="1"/>
      </tp>
      <tp>
        <v>154882905.94</v>
        <stp/>
        <stp>EM_S_STM07_IS</stp>
        <stp>4</stp>
        <stp>600481.SH</stp>
        <stp>61</stp>
        <stp>12/31/2011</stp>
        <stp>1</stp>
        <tr r="O2268" s="1"/>
      </tp>
      <tp>
        <v>69378450.010000005</v>
        <stp/>
        <stp>EM_S_STM07_IS</stp>
        <stp>4</stp>
        <stp>600482.SH</stp>
        <stp>61</stp>
        <stp>12/31/2011</stp>
        <stp>1</stp>
        <tr r="O2269" s="1"/>
      </tp>
      <tp>
        <v>53429822.280000001</v>
        <stp/>
        <stp>EM_S_STM07_IS</stp>
        <stp>4</stp>
        <stp>600483.SH</stp>
        <stp>61</stp>
        <stp>12/31/2011</stp>
        <stp>1</stp>
        <tr r="O2270" s="1"/>
      </tp>
      <tp>
        <v>21485502.120000001</v>
        <stp/>
        <stp>EM_S_STM07_IS</stp>
        <stp>4</stp>
        <stp>600485.SH</stp>
        <stp>61</stp>
        <stp>12/31/2011</stp>
        <stp>1</stp>
        <tr r="O2271" s="1"/>
      </tp>
      <tp>
        <v>153705091.18000001</v>
        <stp/>
        <stp>EM_S_STM07_IS</stp>
        <stp>4</stp>
        <stp>600486.SH</stp>
        <stp>61</stp>
        <stp>12/31/2011</stp>
        <stp>1</stp>
        <tr r="O2272" s="1"/>
      </tp>
      <tp>
        <v>243468947.13</v>
        <stp/>
        <stp>EM_S_STM07_IS</stp>
        <stp>4</stp>
        <stp>600487.SH</stp>
        <stp>61</stp>
        <stp>12/31/2011</stp>
        <stp>1</stp>
        <tr r="O2273" s="1"/>
      </tp>
      <tp>
        <v>93198003.900000006</v>
        <stp/>
        <stp>EM_S_STM07_IS</stp>
        <stp>4</stp>
        <stp>600488.SH</stp>
        <stp>61</stp>
        <stp>12/31/2011</stp>
        <stp>1</stp>
        <tr r="O2274" s="1"/>
      </tp>
      <tp>
        <v>1816650505.8</v>
        <stp/>
        <stp>EM_S_STM07_IS</stp>
        <stp>4</stp>
        <stp>600489.SH</stp>
        <stp>61</stp>
        <stp>12/31/2011</stp>
        <stp>1</stp>
        <tr r="O2275" s="1"/>
      </tp>
      <tp>
        <v>5074024.68</v>
        <stp/>
        <stp>EM_S_STM07_IS</stp>
        <stp>4</stp>
        <stp>600490.SH</stp>
        <stp>61</stp>
        <stp>12/31/2011</stp>
        <stp>1</stp>
        <tr r="O2276" s="1"/>
      </tp>
      <tp>
        <v>278986981.81</v>
        <stp/>
        <stp>EM_S_STM07_IS</stp>
        <stp>4</stp>
        <stp>600491.SH</stp>
        <stp>61</stp>
        <stp>12/31/2011</stp>
        <stp>1</stp>
        <tr r="O2277" s="1"/>
      </tp>
      <tp>
        <v>-16777808.16</v>
        <stp/>
        <stp>EM_S_STM07_IS</stp>
        <stp>4</stp>
        <stp>600493.SH</stp>
        <stp>61</stp>
        <stp>12/31/2011</stp>
        <stp>1</stp>
        <tr r="O2278" s="1"/>
      </tp>
      <tp>
        <v>99717763.390000001</v>
        <stp/>
        <stp>EM_S_STM07_IS</stp>
        <stp>4</stp>
        <stp>600495.SH</stp>
        <stp>61</stp>
        <stp>12/31/2011</stp>
        <stp>1</stp>
        <tr r="O2279" s="1"/>
      </tp>
      <tp>
        <v>279794147.47000003</v>
        <stp/>
        <stp>EM_S_STM07_IS</stp>
        <stp>4</stp>
        <stp>600496.SH</stp>
        <stp>61</stp>
        <stp>12/31/2011</stp>
        <stp>1</stp>
        <tr r="O2280" s="1"/>
      </tp>
      <tp>
        <v>359077427.52999997</v>
        <stp/>
        <stp>EM_S_STM07_IS</stp>
        <stp>4</stp>
        <stp>600497.SH</stp>
        <stp>61</stp>
        <stp>12/31/2011</stp>
        <stp>1</stp>
        <tr r="O2281" s="1"/>
      </tp>
      <tp>
        <v>445540225.94999999</v>
        <stp/>
        <stp>EM_S_STM07_IS</stp>
        <stp>4</stp>
        <stp>600498.SH</stp>
        <stp>61</stp>
        <stp>12/31/2011</stp>
        <stp>1</stp>
        <tr r="O2282" s="1"/>
      </tp>
      <tp>
        <v>356138309.02999997</v>
        <stp/>
        <stp>EM_S_STM07_IS</stp>
        <stp>4</stp>
        <stp>600499.SH</stp>
        <stp>61</stp>
        <stp>12/31/2011</stp>
        <stp>1</stp>
        <tr r="O2283" s="1"/>
      </tp>
      <tp>
        <v>153221469.72</v>
        <stp/>
        <stp>EM_S_STM07_IS</stp>
        <stp>4</stp>
        <stp>600460.SH</stp>
        <stp>61</stp>
        <stp>12/31/2011</stp>
        <stp>1</stp>
        <tr r="O2253" s="1"/>
      </tp>
      <tp>
        <v>98710289.469999999</v>
        <stp/>
        <stp>EM_S_STM07_IS</stp>
        <stp>4</stp>
        <stp>600461.SH</stp>
        <stp>61</stp>
        <stp>12/31/2011</stp>
        <stp>1</stp>
        <tr r="O2254" s="1"/>
      </tp>
      <tp>
        <v>-760228234.80999994</v>
        <stp/>
        <stp>EM_S_STM07_IS</stp>
        <stp>4</stp>
        <stp>600462.SH</stp>
        <stp>61</stp>
        <stp>12/31/2011</stp>
        <stp>1</stp>
        <tr r="O2255" s="1"/>
      </tp>
      <tp>
        <v>73336973.090000004</v>
        <stp/>
        <stp>EM_S_STM07_IS</stp>
        <stp>4</stp>
        <stp>600463.SH</stp>
        <stp>61</stp>
        <stp>12/31/2011</stp>
        <stp>1</stp>
        <tr r="O2256" s="1"/>
      </tp>
      <tp>
        <v>23582570.82</v>
        <stp/>
        <stp>EM_S_STM07_IS</stp>
        <stp>4</stp>
        <stp>600466.SH</stp>
        <stp>61</stp>
        <stp>12/31/2011</stp>
        <stp>1</stp>
        <tr r="O2257" s="1"/>
      </tp>
      <tp>
        <v>207490349.22999999</v>
        <stp/>
        <stp>EM_S_STM07_IS</stp>
        <stp>4</stp>
        <stp>600467.SH</stp>
        <stp>61</stp>
        <stp>12/31/2011</stp>
        <stp>1</stp>
        <tr r="O2258" s="1"/>
      </tp>
      <tp>
        <v>49770436.600000001</v>
        <stp/>
        <stp>EM_S_STM07_IS</stp>
        <stp>4</stp>
        <stp>600468.SH</stp>
        <stp>61</stp>
        <stp>12/31/2011</stp>
        <stp>1</stp>
        <tr r="O2259" s="1"/>
      </tp>
      <tp>
        <v>234102085.31999999</v>
        <stp/>
        <stp>EM_S_STM07_IS</stp>
        <stp>4</stp>
        <stp>600469.SH</stp>
        <stp>61</stp>
        <stp>12/31/2011</stp>
        <stp>1</stp>
        <tr r="O2260" s="1"/>
      </tp>
      <tp>
        <v>133311322.75</v>
        <stp/>
        <stp>EM_S_STM07_IS</stp>
        <stp>4</stp>
        <stp>600470.SH</stp>
        <stp>61</stp>
        <stp>12/31/2011</stp>
        <stp>1</stp>
        <tr r="O2261" s="1"/>
      </tp>
      <tp>
        <v>136384154.56999999</v>
        <stp/>
        <stp>EM_S_STM07_IS</stp>
        <stp>4</stp>
        <stp>600475.SH</stp>
        <stp>61</stp>
        <stp>12/31/2011</stp>
        <stp>1</stp>
        <tr r="O2262" s="1"/>
      </tp>
      <tp>
        <v>6587270.6100000003</v>
        <stp/>
        <stp>EM_S_STM07_IS</stp>
        <stp>4</stp>
        <stp>600476.SH</stp>
        <stp>61</stp>
        <stp>12/31/2011</stp>
        <stp>1</stp>
        <tr r="O2263" s="1"/>
      </tp>
      <tp>
        <v>70644198.689999998</v>
        <stp/>
        <stp>EM_S_STM07_IS</stp>
        <stp>4</stp>
        <stp>600477.SH</stp>
        <stp>61</stp>
        <stp>12/31/2011</stp>
        <stp>1</stp>
        <tr r="O2264" s="1"/>
      </tp>
      <tp>
        <v>16452106.1</v>
        <stp/>
        <stp>EM_S_STM07_IS</stp>
        <stp>4</stp>
        <stp>600478.SH</stp>
        <stp>61</stp>
        <stp>12/31/2011</stp>
        <stp>1</stp>
        <tr r="O2265" s="1"/>
      </tp>
      <tp>
        <v>82821345.840000004</v>
        <stp/>
        <stp>EM_S_STM07_IS</stp>
        <stp>4</stp>
        <stp>600479.SH</stp>
        <stp>61</stp>
        <stp>12/31/2011</stp>
        <stp>1</stp>
        <tr r="O2266" s="1"/>
      </tp>
      <tp>
        <v>-74220365.060000002</v>
        <stp/>
        <stp>EM_S_STM07_IS</stp>
        <stp>4</stp>
        <stp>600444.SH</stp>
        <stp>61</stp>
        <stp>12/31/2011</stp>
        <stp>1</stp>
        <tr r="O2244" s="1"/>
      </tp>
      <tp>
        <v>160398890.28999999</v>
        <stp/>
        <stp>EM_S_STM07_IS</stp>
        <stp>4</stp>
        <stp>603444.SH</stp>
        <stp>61</stp>
        <stp>12/31/2012</stp>
        <stp>1</stp>
        <tr r="P2952" s="1"/>
      </tp>
      <tp>
        <v>53072078.630000003</v>
        <stp/>
        <stp>EM_S_STM07_IS</stp>
        <stp>4</stp>
        <stp>600446.SH</stp>
        <stp>61</stp>
        <stp>12/31/2011</stp>
        <stp>1</stp>
        <tr r="O2245" s="1"/>
      </tp>
      <tp>
        <v>15524237.720000001</v>
        <stp/>
        <stp>EM_S_STM07_IS</stp>
        <stp>4</stp>
        <stp>600448.SH</stp>
        <stp>61</stp>
        <stp>12/31/2011</stp>
        <stp>1</stp>
        <tr r="O2246" s="1"/>
      </tp>
      <tp>
        <v>353304974.92000002</v>
        <stp/>
        <stp>EM_S_STM07_IS</stp>
        <stp>4</stp>
        <stp>600449.SH</stp>
        <stp>61</stp>
        <stp>12/31/2011</stp>
        <stp>1</stp>
        <tr r="O2247" s="1"/>
      </tp>
      <tp>
        <v>10015172.890000001</v>
        <stp/>
        <stp>EM_S_STM07_IS</stp>
        <stp>4</stp>
        <stp>600452.SH</stp>
        <stp>61</stp>
        <stp>12/31/2011</stp>
        <stp>1</stp>
        <tr r="O2248" s="1"/>
      </tp>
      <tp>
        <v>14872819.970000001</v>
        <stp/>
        <stp>EM_S_STM07_IS</stp>
        <stp>4</stp>
        <stp>600455.SH</stp>
        <stp>61</stp>
        <stp>12/31/2011</stp>
        <stp>1</stp>
        <tr r="O2249" s="1"/>
      </tp>
      <tp>
        <v>61694435.609999999</v>
        <stp/>
        <stp>EM_S_STM07_IS</stp>
        <stp>4</stp>
        <stp>600456.SH</stp>
        <stp>61</stp>
        <stp>12/31/2011</stp>
        <stp>1</stp>
        <tr r="O2250" s="1"/>
      </tp>
      <tp>
        <v>136256784.90000001</v>
        <stp/>
        <stp>EM_S_STM07_IS</stp>
        <stp>4</stp>
        <stp>603456.SH</stp>
        <stp>61</stp>
        <stp>12/31/2012</stp>
        <stp>1</stp>
        <tr r="P2953" s="1"/>
      </tp>
      <tp>
        <v>233152782.33000001</v>
        <stp/>
        <stp>EM_S_STM07_IS</stp>
        <stp>4</stp>
        <stp>600458.SH</stp>
        <stp>61</stp>
        <stp>12/31/2011</stp>
        <stp>1</stp>
        <tr r="O2251" s="1"/>
      </tp>
      <tp>
        <v>37189231.899999999</v>
        <stp/>
        <stp>EM_S_STM07_IS</stp>
        <stp>4</stp>
        <stp>600459.SH</stp>
        <stp>61</stp>
        <stp>12/31/2011</stp>
        <stp>1</stp>
        <tr r="O2252" s="1"/>
      </tp>
      <tp>
        <v>120032511.26000001</v>
        <stp/>
        <stp>EM_S_STM07_IS</stp>
        <stp>4</stp>
        <stp>600420.SH</stp>
        <stp>61</stp>
        <stp>12/31/2011</stp>
        <stp>1</stp>
        <tr r="O2230" s="1"/>
      </tp>
      <tp>
        <v>-20173311.530000001</v>
        <stp/>
        <stp>EM_S_STM07_IS</stp>
        <stp>4</stp>
        <stp>600421.SH</stp>
        <stp>61</stp>
        <stp>12/31/2011</stp>
        <stp>1</stp>
        <tr r="O2231" s="1"/>
      </tp>
      <tp>
        <v>195949335.94</v>
        <stp/>
        <stp>EM_S_STM07_IS</stp>
        <stp>4</stp>
        <stp>603421.SH</stp>
        <stp>61</stp>
        <stp>12/31/2012</stp>
        <stp>1</stp>
        <tr r="P2951" s="1"/>
      </tp>
      <tp>
        <v>130122930.7</v>
        <stp/>
        <stp>EM_S_STM07_IS</stp>
        <stp>4</stp>
        <stp>600422.SH</stp>
        <stp>61</stp>
        <stp>12/31/2011</stp>
        <stp>1</stp>
        <tr r="O2232" s="1"/>
      </tp>
      <tp>
        <v>67252845.599999994</v>
        <stp/>
        <stp>EM_S_STM07_IS</stp>
        <stp>4</stp>
        <stp>600423.SH</stp>
        <stp>61</stp>
        <stp>12/31/2011</stp>
        <stp>1</stp>
        <tr r="O2233" s="1"/>
      </tp>
      <tp>
        <v>465163880.35000002</v>
        <stp/>
        <stp>EM_S_STM07_IS</stp>
        <stp>4</stp>
        <stp>600425.SH</stp>
        <stp>61</stp>
        <stp>12/31/2011</stp>
        <stp>1</stp>
        <tr r="O2234" s="1"/>
      </tp>
      <tp>
        <v>354696581.25</v>
        <stp/>
        <stp>EM_S_STM07_IS</stp>
        <stp>4</stp>
        <stp>600426.SH</stp>
        <stp>61</stp>
        <stp>12/31/2011</stp>
        <stp>1</stp>
        <tr r="O2235" s="1"/>
      </tp>
      <tp>
        <v>151877238.13999999</v>
        <stp/>
        <stp>EM_S_STM07_IS</stp>
        <stp>4</stp>
        <stp>600428.SH</stp>
        <stp>61</stp>
        <stp>12/31/2011</stp>
        <stp>1</stp>
        <tr r="O2236" s="1"/>
      </tp>
      <tp>
        <v>48715523.640000001</v>
        <stp/>
        <stp>EM_S_STM07_IS</stp>
        <stp>4</stp>
        <stp>600429.SH</stp>
        <stp>61</stp>
        <stp>12/31/2011</stp>
        <stp>1</stp>
        <tr r="O2237" s="1"/>
      </tp>
      <tp>
        <v>32449555.079999998</v>
        <stp/>
        <stp>EM_S_STM07_IS</stp>
        <stp>4</stp>
        <stp>600432.SH</stp>
        <stp>61</stp>
        <stp>12/31/2011</stp>
        <stp>1</stp>
        <tr r="O2238" s="1"/>
      </tp>
      <tp>
        <v>85264930.569999993</v>
        <stp/>
        <stp>EM_S_STM07_IS</stp>
        <stp>4</stp>
        <stp>600433.SH</stp>
        <stp>61</stp>
        <stp>12/31/2011</stp>
        <stp>1</stp>
        <tr r="O2239" s="1"/>
      </tp>
      <tp>
        <v>11546747.449999999</v>
        <stp/>
        <stp>EM_S_STM07_IS</stp>
        <stp>4</stp>
        <stp>600435.SH</stp>
        <stp>61</stp>
        <stp>12/31/2011</stp>
        <stp>1</stp>
        <tr r="O2240" s="1"/>
      </tp>
      <tp>
        <v>254867961.47999999</v>
        <stp/>
        <stp>EM_S_STM07_IS</stp>
        <stp>4</stp>
        <stp>600436.SH</stp>
        <stp>61</stp>
        <stp>12/31/2011</stp>
        <stp>1</stp>
        <tr r="O2241" s="1"/>
      </tp>
      <tp>
        <v>83711448.760000005</v>
        <stp/>
        <stp>EM_S_STM07_IS</stp>
        <stp>4</stp>
        <stp>600438.SH</stp>
        <stp>61</stp>
        <stp>12/31/2011</stp>
        <stp>1</stp>
        <tr r="O2242" s="1"/>
      </tp>
      <tp>
        <v>246258927.88999999</v>
        <stp/>
        <stp>EM_S_STM07_IS</stp>
        <stp>4</stp>
        <stp>600439.SH</stp>
        <stp>61</stp>
        <stp>12/31/2011</stp>
        <stp>1</stp>
        <tr r="O2243" s="1"/>
      </tp>
      <tp>
        <v>34830003.060000002</v>
        <stp/>
        <stp>EM_S_STM07_IS</stp>
        <stp>4</stp>
        <stp>600400.SH</stp>
        <stp>61</stp>
        <stp>12/31/2011</stp>
        <stp>1</stp>
        <tr r="O2218" s="1"/>
      </tp>
      <tp>
        <v>401656078.72000003</v>
        <stp/>
        <stp>EM_S_STM07_IS</stp>
        <stp>4</stp>
        <stp>600401.SH</stp>
        <stp>61</stp>
        <stp>12/31/2011</stp>
        <stp>1</stp>
        <tr r="O2219" s="1"/>
      </tp>
      <tp>
        <v>1282541679.1500001</v>
        <stp/>
        <stp>EM_S_STM07_IS</stp>
        <stp>4</stp>
        <stp>600403.SH</stp>
        <stp>61</stp>
        <stp>12/31/2011</stp>
        <stp>1</stp>
        <tr r="O2220" s="1"/>
      </tp>
      <tp>
        <v>-4944733.4000000004</v>
        <stp/>
        <stp>EM_S_STM07_IS</stp>
        <stp>4</stp>
        <stp>600405.SH</stp>
        <stp>61</stp>
        <stp>12/31/2011</stp>
        <stp>1</stp>
        <tr r="O2221" s="1"/>
      </tp>
      <tp>
        <v>854767556.65999997</v>
        <stp/>
        <stp>EM_S_STM07_IS</stp>
        <stp>4</stp>
        <stp>600406.SH</stp>
        <stp>61</stp>
        <stp>12/31/2011</stp>
        <stp>1</stp>
        <tr r="O2222" s="1"/>
      </tp>
      <tp>
        <v>-382891716.95999998</v>
        <stp/>
        <stp>EM_S_STM07_IS</stp>
        <stp>4</stp>
        <stp>600408.SH</stp>
        <stp>61</stp>
        <stp>12/31/2011</stp>
        <stp>1</stp>
        <tr r="O2223" s="1"/>
      </tp>
      <tp>
        <v>586665330.47000003</v>
        <stp/>
        <stp>EM_S_STM07_IS</stp>
        <stp>4</stp>
        <stp>600409.SH</stp>
        <stp>61</stp>
        <stp>12/31/2011</stp>
        <stp>1</stp>
        <tr r="O2224" s="1"/>
      </tp>
      <tp>
        <v>229209331</v>
        <stp/>
        <stp>EM_S_STM07_IS</stp>
        <stp>4</stp>
        <stp>600410.SH</stp>
        <stp>61</stp>
        <stp>12/31/2011</stp>
        <stp>1</stp>
        <tr r="O2225" s="1"/>
      </tp>
      <tp>
        <v>646033562.84000003</v>
        <stp/>
        <stp>EM_S_STM07_IS</stp>
        <stp>4</stp>
        <stp>600415.SH</stp>
        <stp>61</stp>
        <stp>12/31/2011</stp>
        <stp>1</stp>
        <tr r="O2226" s="1"/>
      </tp>
      <tp>
        <v>139010551</v>
        <stp/>
        <stp>EM_S_STM07_IS</stp>
        <stp>4</stp>
        <stp>600416.SH</stp>
        <stp>61</stp>
        <stp>12/31/2011</stp>
        <stp>1</stp>
        <tr r="O2227" s="1"/>
      </tp>
      <tp>
        <v>46172600</v>
        <stp/>
        <stp>EM_S_STM07_IS</stp>
        <stp>4</stp>
        <stp>603416.SH</stp>
        <stp>61</stp>
        <stp>12/31/2012</stp>
        <stp>1</stp>
        <tr r="P2950" s="1"/>
      </tp>
      <tp>
        <v>617638173.41999996</v>
        <stp/>
        <stp>EM_S_STM07_IS</stp>
        <stp>4</stp>
        <stp>600418.SH</stp>
        <stp>61</stp>
        <stp>12/31/2011</stp>
        <stp>1</stp>
        <tr r="O2228" s="1"/>
      </tp>
      <tp>
        <v>3750261</v>
        <stp/>
        <stp>EM_S_STM07_IS</stp>
        <stp>4</stp>
        <stp>600419.SH</stp>
        <stp>61</stp>
        <stp>12/31/2011</stp>
        <stp>1</stp>
        <tr r="O2229" s="1"/>
      </tp>
      <tp>
        <v>902357500.75</v>
        <stp/>
        <stp>EM_S_STM07_IS</stp>
        <stp>4</stp>
        <stp>000780.SZ</stp>
        <stp>61</stp>
        <stp>12/31/2011</stp>
        <stp>1</stp>
        <tr r="O312" s="1"/>
      </tp>
      <tp>
        <v>32585533.190000001</v>
        <stp/>
        <stp>EM_S_STM07_IS</stp>
        <stp>4</stp>
        <stp>002780.SZ</stp>
        <stp>61</stp>
        <stp>12/31/2013</stp>
        <stp>1</stp>
        <tr r="Q1243" s="1"/>
      </tp>
      <tp>
        <v>126749191.95</v>
        <stp/>
        <stp>EM_S_STM07_IS</stp>
        <stp>4</stp>
        <stp>002781.SZ</stp>
        <stp>61</stp>
        <stp>12/31/2013</stp>
        <stp>1</stp>
        <tr r="Q1244" s="1"/>
      </tp>
      <tp>
        <v>130113424.81999999</v>
        <stp/>
        <stp>EM_S_STM07_IS</stp>
        <stp>4</stp>
        <stp>000782.SZ</stp>
        <stp>61</stp>
        <stp>12/31/2011</stp>
        <stp>1</stp>
        <tr r="O313" s="1"/>
      </tp>
      <tp>
        <v>53072679.880000003</v>
        <stp/>
        <stp>EM_S_STM07_IS</stp>
        <stp>4</stp>
        <stp>002782.SZ</stp>
        <stp>61</stp>
        <stp>12/31/2013</stp>
        <stp>1</stp>
        <tr r="Q1245" s="1"/>
      </tp>
      <tp>
        <v>434982780.88999999</v>
        <stp/>
        <stp>EM_S_STM07_IS</stp>
        <stp>4</stp>
        <stp>000783.SZ</stp>
        <stp>61</stp>
        <stp>12/31/2011</stp>
        <stp>1</stp>
        <tr r="O314" s="1"/>
      </tp>
      <tp>
        <v>121612228.27</v>
        <stp/>
        <stp>EM_S_STM07_IS</stp>
        <stp>4</stp>
        <stp>002783.SZ</stp>
        <stp>61</stp>
        <stp>12/31/2013</stp>
        <stp>1</stp>
        <tr r="Q1246" s="1"/>
      </tp>
      <tp>
        <v>81464516.170000002</v>
        <stp/>
        <stp>EM_S_STM07_IS</stp>
        <stp>4</stp>
        <stp>000785.SZ</stp>
        <stp>61</stp>
        <stp>12/31/2011</stp>
        <stp>1</stp>
        <tr r="O315" s="1"/>
      </tp>
      <tp>
        <v>37764555.539999999</v>
        <stp/>
        <stp>EM_S_STM07_IS</stp>
        <stp>4</stp>
        <stp>002785.SZ</stp>
        <stp>61</stp>
        <stp>12/31/2013</stp>
        <stp>1</stp>
        <tr r="Q1247" s="1"/>
      </tp>
      <tp>
        <v>522664819.25</v>
        <stp/>
        <stp>EM_S_STM07_IS</stp>
        <stp>4</stp>
        <stp>000786.SZ</stp>
        <stp>61</stp>
        <stp>12/31/2011</stp>
        <stp>1</stp>
        <tr r="O316" s="1"/>
      </tp>
      <tp>
        <v>89553762.620000005</v>
        <stp/>
        <stp>EM_S_STM07_IS</stp>
        <stp>4</stp>
        <stp>002786.SZ</stp>
        <stp>61</stp>
        <stp>12/31/2013</stp>
        <stp>1</stp>
        <tr r="Q1248" s="1"/>
      </tp>
      <tp>
        <v>69334414.319999993</v>
        <stp/>
        <stp>EM_S_STM07_IS</stp>
        <stp>4</stp>
        <stp>002787.SZ</stp>
        <stp>61</stp>
        <stp>12/31/2013</stp>
        <stp>1</stp>
        <tr r="Q1249" s="1"/>
      </tp>
      <tp>
        <v>115198061.63</v>
        <stp/>
        <stp>EM_S_STM07_IS</stp>
        <stp>4</stp>
        <stp>000788.SZ</stp>
        <stp>61</stp>
        <stp>12/31/2011</stp>
        <stp>1</stp>
        <tr r="O317" s="1"/>
      </tp>
      <tp>
        <v>108283121.41</v>
        <stp/>
        <stp>EM_S_STM07_IS</stp>
        <stp>4</stp>
        <stp>002788.SZ</stp>
        <stp>61</stp>
        <stp>12/31/2013</stp>
        <stp>1</stp>
        <tr r="Q1250" s="1"/>
      </tp>
      <tp>
        <v>505555023.76999998</v>
        <stp/>
        <stp>EM_S_STM07_IS</stp>
        <stp>4</stp>
        <stp>000789.SZ</stp>
        <stp>61</stp>
        <stp>12/31/2011</stp>
        <stp>1</stp>
        <tr r="O318" s="1"/>
      </tp>
      <tp>
        <v>88438683.239999995</v>
        <stp/>
        <stp>EM_S_STM07_IS</stp>
        <stp>4</stp>
        <stp>002789.SZ</stp>
        <stp>61</stp>
        <stp>12/31/2013</stp>
        <stp>1</stp>
        <tr r="Q1251" s="1"/>
      </tp>
      <tp>
        <v>20841543.850000001</v>
        <stp/>
        <stp>EM_S_STM07_IS</stp>
        <stp>4</stp>
        <stp>000790.SZ</stp>
        <stp>61</stp>
        <stp>12/31/2011</stp>
        <stp>1</stp>
        <tr r="O319" s="1"/>
      </tp>
      <tp>
        <v>134223343.90000001</v>
        <stp/>
        <stp>EM_S_STM07_IS</stp>
        <stp>4</stp>
        <stp>002790.SZ</stp>
        <stp>61</stp>
        <stp>12/31/2013</stp>
        <stp>1</stp>
        <tr r="Q1252" s="1"/>
      </tp>
      <tp>
        <v>-7528157.7999999998</v>
        <stp/>
        <stp>EM_S_STM07_IS</stp>
        <stp>4</stp>
        <stp>000791.SZ</stp>
        <stp>61</stp>
        <stp>12/31/2011</stp>
        <stp>1</stp>
        <tr r="O320" s="1"/>
      </tp>
      <tp>
        <v>228957525.50999999</v>
        <stp/>
        <stp>EM_S_STM07_IS</stp>
        <stp>4</stp>
        <stp>002791.SZ</stp>
        <stp>61</stp>
        <stp>12/31/2013</stp>
        <stp>1</stp>
        <tr r="Q1253" s="1"/>
      </tp>
      <tp>
        <v>2481131054.3200002</v>
        <stp/>
        <stp>EM_S_STM07_IS</stp>
        <stp>4</stp>
        <stp>000792.SZ</stp>
        <stp>61</stp>
        <stp>12/31/2011</stp>
        <stp>1</stp>
        <tr r="O321" s="1"/>
      </tp>
      <tp>
        <v>68162838.430000007</v>
        <stp/>
        <stp>EM_S_STM07_IS</stp>
        <stp>4</stp>
        <stp>002792.SZ</stp>
        <stp>61</stp>
        <stp>12/31/2013</stp>
        <stp>1</stp>
        <tr r="Q1254" s="1"/>
      </tp>
      <tp>
        <v>255775436.21000001</v>
        <stp/>
        <stp>EM_S_STM07_IS</stp>
        <stp>4</stp>
        <stp>000793.SZ</stp>
        <stp>61</stp>
        <stp>12/31/2011</stp>
        <stp>1</stp>
        <tr r="O322" s="1"/>
      </tp>
      <tp>
        <v>45964134.859999999</v>
        <stp/>
        <stp>EM_S_STM07_IS</stp>
        <stp>4</stp>
        <stp>002793.SZ</stp>
        <stp>61</stp>
        <stp>12/31/2013</stp>
        <stp>1</stp>
        <tr r="Q1255" s="1"/>
      </tp>
      <tp>
        <v>112600069.97</v>
        <stp/>
        <stp>EM_S_STM07_IS</stp>
        <stp>4</stp>
        <stp>000795.SZ</stp>
        <stp>61</stp>
        <stp>12/31/2011</stp>
        <stp>1</stp>
        <tr r="O323" s="1"/>
      </tp>
      <tp>
        <v>51977413.700000003</v>
        <stp/>
        <stp>EM_S_STM07_IS</stp>
        <stp>4</stp>
        <stp>002795.SZ</stp>
        <stp>61</stp>
        <stp>12/31/2013</stp>
        <stp>1</stp>
        <tr r="Q1256" s="1"/>
      </tp>
      <tp>
        <v>16334701.199999999</v>
        <stp/>
        <stp>EM_S_STM07_IS</stp>
        <stp>4</stp>
        <stp>000796.SZ</stp>
        <stp>61</stp>
        <stp>12/31/2011</stp>
        <stp>1</stp>
        <tr r="O324" s="1"/>
      </tp>
      <tp>
        <v>51733993.460000001</v>
        <stp/>
        <stp>EM_S_STM07_IS</stp>
        <stp>4</stp>
        <stp>002796.SZ</stp>
        <stp>61</stp>
        <stp>12/31/2013</stp>
        <stp>1</stp>
        <tr r="Q1257" s="1"/>
      </tp>
      <tp>
        <v>77600064.390000001</v>
        <stp/>
        <stp>EM_S_STM07_IS</stp>
        <stp>4</stp>
        <stp>000797.SZ</stp>
        <stp>61</stp>
        <stp>12/31/2011</stp>
        <stp>1</stp>
        <tr r="O325" s="1"/>
      </tp>
      <tp>
        <v>162774150.75999999</v>
        <stp/>
        <stp>EM_S_STM07_IS</stp>
        <stp>4</stp>
        <stp>002797.SZ</stp>
        <stp>61</stp>
        <stp>12/31/2013</stp>
        <stp>1</stp>
        <tr r="Q1258" s="1"/>
      </tp>
      <tp>
        <v>61792470.280000001</v>
        <stp/>
        <stp>EM_S_STM07_IS</stp>
        <stp>4</stp>
        <stp>000798.SZ</stp>
        <stp>61</stp>
        <stp>12/31/2011</stp>
        <stp>1</stp>
        <tr r="O326" s="1"/>
      </tp>
      <tp>
        <v>52162464.829999998</v>
        <stp/>
        <stp>EM_S_STM07_IS</stp>
        <stp>4</stp>
        <stp>002798.SZ</stp>
        <stp>61</stp>
        <stp>12/31/2013</stp>
        <stp>1</stp>
        <tr r="Q1259" s="1"/>
      </tp>
      <tp>
        <v>192618664.80000001</v>
        <stp/>
        <stp>EM_S_STM07_IS</stp>
        <stp>4</stp>
        <stp>000799.SZ</stp>
        <stp>61</stp>
        <stp>12/31/2011</stp>
        <stp>1</stp>
        <tr r="O327" s="1"/>
      </tp>
      <tp>
        <v>36015609.450000003</v>
        <stp/>
        <stp>EM_S_STM07_IS</stp>
        <stp>4</stp>
        <stp>002799.SZ</stp>
        <stp>61</stp>
        <stp>12/31/2013</stp>
        <stp>1</stp>
        <tr r="Q1260" s="1"/>
      </tp>
      <tp>
        <v>-176934342.36000001</v>
        <stp/>
        <stp>EM_S_STM07_IS</stp>
        <stp>4</stp>
        <stp>000720.SZ</stp>
        <stp>61</stp>
        <stp>12/31/2011</stp>
        <stp>1</stp>
        <tr r="O275" s="1"/>
      </tp>
      <tp>
        <v>35762069.960000001</v>
        <stp/>
        <stp>EM_S_STM07_IS</stp>
        <stp>4</stp>
        <stp>000721.SZ</stp>
        <stp>61</stp>
        <stp>12/31/2011</stp>
        <stp>1</stp>
        <tr r="O276" s="1"/>
      </tp>
      <tp>
        <v>103828946.22</v>
        <stp/>
        <stp>EM_S_STM07_IS</stp>
        <stp>4</stp>
        <stp>002721.SZ</stp>
        <stp>61</stp>
        <stp>12/31/2013</stp>
        <stp>1</stp>
        <tr r="Q1188" s="1"/>
      </tp>
      <tp>
        <v>82895788.780000001</v>
        <stp/>
        <stp>EM_S_STM07_IS</stp>
        <stp>4</stp>
        <stp>000722.SZ</stp>
        <stp>61</stp>
        <stp>12/31/2011</stp>
        <stp>1</stp>
        <tr r="O277" s="1"/>
      </tp>
      <tp>
        <v>48279448.420000002</v>
        <stp/>
        <stp>EM_S_STM07_IS</stp>
        <stp>4</stp>
        <stp>002722.SZ</stp>
        <stp>61</stp>
        <stp>12/31/2013</stp>
        <stp>1</stp>
        <tr r="Q1189" s="1"/>
      </tp>
      <tp>
        <v>18972313.739999998</v>
        <stp/>
        <stp>EM_S_STM07_IS</stp>
        <stp>4</stp>
        <stp>000723.SZ</stp>
        <stp>61</stp>
        <stp>12/31/2011</stp>
        <stp>1</stp>
        <tr r="O278" s="1"/>
      </tp>
      <tp>
        <v>40479300.759999998</v>
        <stp/>
        <stp>EM_S_STM07_IS</stp>
        <stp>4</stp>
        <stp>002723.SZ</stp>
        <stp>61</stp>
        <stp>12/31/2013</stp>
        <stp>1</stp>
        <tr r="Q1190" s="1"/>
      </tp>
      <tp>
        <v>172482038.19999999</v>
        <stp/>
        <stp>EM_S_STM07_IS</stp>
        <stp>4</stp>
        <stp>002724.SZ</stp>
        <stp>61</stp>
        <stp>12/31/2013</stp>
        <stp>1</stp>
        <tr r="Q1191" s="1"/>
      </tp>
      <tp>
        <v>560866477</v>
        <stp/>
        <stp>EM_S_STM07_IS</stp>
        <stp>4</stp>
        <stp>000725.SZ</stp>
        <stp>61</stp>
        <stp>12/31/2011</stp>
        <stp>1</stp>
        <tr r="O279" s="1"/>
      </tp>
      <tp>
        <v>102828055.83</v>
        <stp/>
        <stp>EM_S_STM07_IS</stp>
        <stp>4</stp>
        <stp>002725.SZ</stp>
        <stp>61</stp>
        <stp>12/31/2013</stp>
        <stp>1</stp>
        <tr r="Q1192" s="1"/>
      </tp>
      <tp>
        <v>848528065.19000006</v>
        <stp/>
        <stp>EM_S_STM07_IS</stp>
        <stp>4</stp>
        <stp>000726.SZ</stp>
        <stp>61</stp>
        <stp>12/31/2011</stp>
        <stp>1</stp>
        <tr r="O280" s="1"/>
      </tp>
      <tp>
        <v>116246562.92</v>
        <stp/>
        <stp>EM_S_STM07_IS</stp>
        <stp>4</stp>
        <stp>002726.SZ</stp>
        <stp>61</stp>
        <stp>12/31/2013</stp>
        <stp>1</stp>
        <tr r="Q1193" s="1"/>
      </tp>
      <tp>
        <v>9252581.0500000007</v>
        <stp/>
        <stp>EM_S_STM07_IS</stp>
        <stp>4</stp>
        <stp>000727.SZ</stp>
        <stp>61</stp>
        <stp>12/31/2011</stp>
        <stp>1</stp>
        <tr r="O281" s="1"/>
      </tp>
      <tp>
        <v>240853271.47</v>
        <stp/>
        <stp>EM_S_STM07_IS</stp>
        <stp>4</stp>
        <stp>002727.SZ</stp>
        <stp>61</stp>
        <stp>12/31/2013</stp>
        <stp>1</stp>
        <tr r="Q1194" s="1"/>
      </tp>
      <tp>
        <v>562713826.03999996</v>
        <stp/>
        <stp>EM_S_STM07_IS</stp>
        <stp>4</stp>
        <stp>000728.SZ</stp>
        <stp>61</stp>
        <stp>12/31/2011</stp>
        <stp>1</stp>
        <tr r="O282" s="1"/>
      </tp>
      <tp>
        <v>80554678.810000002</v>
        <stp/>
        <stp>EM_S_STM07_IS</stp>
        <stp>4</stp>
        <stp>002728.SZ</stp>
        <stp>61</stp>
        <stp>12/31/2013</stp>
        <stp>1</stp>
        <tr r="Q1195" s="1"/>
      </tp>
      <tp>
        <v>817217291.47000003</v>
        <stp/>
        <stp>EM_S_STM07_IS</stp>
        <stp>4</stp>
        <stp>000729.SZ</stp>
        <stp>61</stp>
        <stp>12/31/2011</stp>
        <stp>1</stp>
        <tr r="O283" s="1"/>
      </tp>
      <tp>
        <v>41625604.850000001</v>
        <stp/>
        <stp>EM_S_STM07_IS</stp>
        <stp>4</stp>
        <stp>002729.SZ</stp>
        <stp>61</stp>
        <stp>12/31/2013</stp>
        <stp>1</stp>
        <tr r="Q1196" s="1"/>
      </tp>
      <tp>
        <v>62806297.549999997</v>
        <stp/>
        <stp>EM_S_STM07_IS</stp>
        <stp>4</stp>
        <stp>002730.SZ</stp>
        <stp>61</stp>
        <stp>12/31/2013</stp>
        <stp>1</stp>
        <tr r="Q1197" s="1"/>
      </tp>
      <tp>
        <v>284132502.30000001</v>
        <stp/>
        <stp>EM_S_STM07_IS</stp>
        <stp>4</stp>
        <stp>000731.SZ</stp>
        <stp>61</stp>
        <stp>12/31/2011</stp>
        <stp>1</stp>
        <tr r="O284" s="1"/>
      </tp>
      <tp>
        <v>110825246.53</v>
        <stp/>
        <stp>EM_S_STM07_IS</stp>
        <stp>4</stp>
        <stp>002731.SZ</stp>
        <stp>61</stp>
        <stp>12/31/2013</stp>
        <stp>1</stp>
        <tr r="Q1198" s="1"/>
      </tp>
      <tp>
        <v>366900299.72000003</v>
        <stp/>
        <stp>EM_S_STM07_IS</stp>
        <stp>4</stp>
        <stp>000732.SZ</stp>
        <stp>61</stp>
        <stp>12/31/2011</stp>
        <stp>1</stp>
        <tr r="O285" s="1"/>
      </tp>
      <tp>
        <v>69731701.370000005</v>
        <stp/>
        <stp>EM_S_STM07_IS</stp>
        <stp>4</stp>
        <stp>002732.SZ</stp>
        <stp>61</stp>
        <stp>12/31/2013</stp>
        <stp>1</stp>
        <tr r="Q1199" s="1"/>
      </tp>
      <tp>
        <v>42250210.890000001</v>
        <stp/>
        <stp>EM_S_STM07_IS</stp>
        <stp>4</stp>
        <stp>000733.SZ</stp>
        <stp>61</stp>
        <stp>12/31/2011</stp>
        <stp>1</stp>
        <tr r="O286" s="1"/>
      </tp>
      <tp>
        <v>83950681.150000006</v>
        <stp/>
        <stp>EM_S_STM07_IS</stp>
        <stp>4</stp>
        <stp>002733.SZ</stp>
        <stp>61</stp>
        <stp>12/31/2013</stp>
        <stp>1</stp>
        <tr r="Q1200" s="1"/>
      </tp>
      <tp>
        <v>52440451.909999996</v>
        <stp/>
        <stp>EM_S_STM07_IS</stp>
        <stp>4</stp>
        <stp>002734.SZ</stp>
        <stp>61</stp>
        <stp>12/31/2013</stp>
        <stp>1</stp>
        <tr r="Q1201" s="1"/>
      </tp>
      <tp>
        <v>59955765.469999999</v>
        <stp/>
        <stp>EM_S_STM07_IS</stp>
        <stp>4</stp>
        <stp>000735.SZ</stp>
        <stp>61</stp>
        <stp>12/31/2011</stp>
        <stp>1</stp>
        <tr r="O287" s="1"/>
      </tp>
      <tp>
        <v>39325755.039999999</v>
        <stp/>
        <stp>EM_S_STM07_IS</stp>
        <stp>4</stp>
        <stp>002735.SZ</stp>
        <stp>61</stp>
        <stp>12/31/2013</stp>
        <stp>1</stp>
        <tr r="Q1202" s="1"/>
      </tp>
      <tp>
        <v>72292270.609999999</v>
        <stp/>
        <stp>EM_S_STM07_IS</stp>
        <stp>4</stp>
        <stp>000736.SZ</stp>
        <stp>61</stp>
        <stp>12/31/2011</stp>
        <stp>1</stp>
        <tr r="O288" s="1"/>
      </tp>
      <tp>
        <v>2108009570.5699999</v>
        <stp/>
        <stp>EM_S_STM07_IS</stp>
        <stp>4</stp>
        <stp>002736.SZ</stp>
        <stp>61</stp>
        <stp>12/31/2013</stp>
        <stp>1</stp>
        <tr r="Q1203" s="1"/>
      </tp>
      <tp>
        <v>53425530.689999998</v>
        <stp/>
        <stp>EM_S_STM07_IS</stp>
        <stp>4</stp>
        <stp>000737.SZ</stp>
        <stp>61</stp>
        <stp>12/31/2011</stp>
        <stp>1</stp>
        <tr r="O289" s="1"/>
      </tp>
      <tp>
        <v>262935148.03</v>
        <stp/>
        <stp>EM_S_STM07_IS</stp>
        <stp>4</stp>
        <stp>002737.SZ</stp>
        <stp>61</stp>
        <stp>12/31/2013</stp>
        <stp>1</stp>
        <tr r="Q1204" s="1"/>
      </tp>
      <tp>
        <v>181224423.33000001</v>
        <stp/>
        <stp>EM_S_STM07_IS</stp>
        <stp>4</stp>
        <stp>000738.SZ</stp>
        <stp>61</stp>
        <stp>12/31/2011</stp>
        <stp>1</stp>
        <tr r="O290" s="1"/>
      </tp>
      <tp>
        <v>49009135.270000003</v>
        <stp/>
        <stp>EM_S_STM07_IS</stp>
        <stp>4</stp>
        <stp>002738.SZ</stp>
        <stp>61</stp>
        <stp>12/31/2013</stp>
        <stp>1</stp>
        <tr r="Q1205" s="1"/>
      </tp>
      <tp>
        <v>8249414.7400000002</v>
        <stp/>
        <stp>EM_S_STM07_IS</stp>
        <stp>4</stp>
        <stp>000739.SZ</stp>
        <stp>61</stp>
        <stp>12/31/2011</stp>
        <stp>1</stp>
        <tr r="O291" s="1"/>
      </tp>
      <tp>
        <v>602533510.03999996</v>
        <stp/>
        <stp>EM_S_STM07_IS</stp>
        <stp>4</stp>
        <stp>002739.SZ</stp>
        <stp>61</stp>
        <stp>12/31/2013</stp>
        <stp>1</stp>
        <tr r="Q1206" s="1"/>
      </tp>
      <tp>
        <v>75872340.579999998</v>
        <stp/>
        <stp>EM_S_STM07_IS</stp>
        <stp>4</stp>
        <stp>000700.SZ</stp>
        <stp>61</stp>
        <stp>12/31/2011</stp>
        <stp>1</stp>
        <tr r="O258" s="1"/>
      </tp>
      <tp>
        <v>82264840.370000005</v>
        <stp/>
        <stp>EM_S_STM07_IS</stp>
        <stp>4</stp>
        <stp>002700.SZ</stp>
        <stp>61</stp>
        <stp>12/31/2013</stp>
        <stp>1</stp>
        <tr r="Q1170" s="1"/>
      </tp>
      <tp>
        <v>70630241.260000005</v>
        <stp/>
        <stp>EM_S_STM07_IS</stp>
        <stp>4</stp>
        <stp>000701.SZ</stp>
        <stp>61</stp>
        <stp>12/31/2011</stp>
        <stp>1</stp>
        <tr r="O259" s="1"/>
      </tp>
      <tp>
        <v>613523472</v>
        <stp/>
        <stp>EM_S_STM07_IS</stp>
        <stp>4</stp>
        <stp>002701.SZ</stp>
        <stp>61</stp>
        <stp>12/31/2013</stp>
        <stp>1</stp>
        <tr r="Q1171" s="1"/>
      </tp>
      <tp>
        <v>5025024.25</v>
        <stp/>
        <stp>EM_S_STM07_IS</stp>
        <stp>4</stp>
        <stp>000702.SZ</stp>
        <stp>61</stp>
        <stp>12/31/2011</stp>
        <stp>1</stp>
        <tr r="O260" s="1"/>
      </tp>
      <tp>
        <v>33753902.770000003</v>
        <stp/>
        <stp>EM_S_STM07_IS</stp>
        <stp>4</stp>
        <stp>002702.SZ</stp>
        <stp>61</stp>
        <stp>12/31/2013</stp>
        <stp>1</stp>
        <tr r="Q1172" s="1"/>
      </tp>
      <tp>
        <v>1919555193.53</v>
        <stp/>
        <stp>EM_S_STM07_IS</stp>
        <stp>4</stp>
        <stp>000703.SZ</stp>
        <stp>61</stp>
        <stp>12/31/2011</stp>
        <stp>1</stp>
        <tr r="O261" s="1"/>
      </tp>
      <tp>
        <v>48823967.719999999</v>
        <stp/>
        <stp>EM_S_STM07_IS</stp>
        <stp>4</stp>
        <stp>002703.SZ</stp>
        <stp>61</stp>
        <stp>12/31/2013</stp>
        <stp>1</stp>
        <tr r="Q1173" s="1"/>
      </tp>
      <tp>
        <v>31536133.940000001</v>
        <stp/>
        <stp>EM_S_STM07_IS</stp>
        <stp>4</stp>
        <stp>000705.SZ</stp>
        <stp>61</stp>
        <stp>12/31/2011</stp>
        <stp>1</stp>
        <tr r="O262" s="1"/>
      </tp>
      <tp>
        <v>192205546.33000001</v>
        <stp/>
        <stp>EM_S_STM07_IS</stp>
        <stp>4</stp>
        <stp>002705.SZ</stp>
        <stp>61</stp>
        <stp>12/31/2013</stp>
        <stp>1</stp>
        <tr r="Q1174" s="1"/>
      </tp>
      <tp>
        <v>81035139.799999997</v>
        <stp/>
        <stp>EM_S_STM07_IS</stp>
        <stp>4</stp>
        <stp>002706.SZ</stp>
        <stp>61</stp>
        <stp>12/31/2013</stp>
        <stp>1</stp>
        <tr r="Q1175" s="1"/>
      </tp>
      <tp>
        <v>353852538.89999998</v>
        <stp/>
        <stp>EM_S_STM07_IS</stp>
        <stp>4</stp>
        <stp>000707.SZ</stp>
        <stp>61</stp>
        <stp>12/31/2011</stp>
        <stp>1</stp>
        <tr r="O263" s="1"/>
      </tp>
      <tp>
        <v>87468779.189999998</v>
        <stp/>
        <stp>EM_S_STM07_IS</stp>
        <stp>4</stp>
        <stp>002707.SZ</stp>
        <stp>61</stp>
        <stp>12/31/2013</stp>
        <stp>1</stp>
        <tr r="Q1176" s="1"/>
      </tp>
      <tp>
        <v>584931442</v>
        <stp/>
        <stp>EM_S_STM07_IS</stp>
        <stp>4</stp>
        <stp>000708.SZ</stp>
        <stp>61</stp>
        <stp>12/31/2011</stp>
        <stp>1</stp>
        <tr r="O264" s="1"/>
      </tp>
      <tp>
        <v>53388802.399999999</v>
        <stp/>
        <stp>EM_S_STM07_IS</stp>
        <stp>4</stp>
        <stp>002708.SZ</stp>
        <stp>61</stp>
        <stp>12/31/2013</stp>
        <stp>1</stp>
        <tr r="Q1177" s="1"/>
      </tp>
      <tp>
        <v>1383016533.3699999</v>
        <stp/>
        <stp>EM_S_STM07_IS</stp>
        <stp>4</stp>
        <stp>000709.SZ</stp>
        <stp>61</stp>
        <stp>12/31/2011</stp>
        <stp>1</stp>
        <tr r="O265" s="1"/>
      </tp>
      <tp>
        <v>81325752.810000002</v>
        <stp/>
        <stp>EM_S_STM07_IS</stp>
        <stp>4</stp>
        <stp>002709.SZ</stp>
        <stp>61</stp>
        <stp>12/31/2013</stp>
        <stp>1</stp>
        <tr r="Q1178" s="1"/>
      </tp>
      <tp>
        <v>500761.65</v>
        <stp/>
        <stp>EM_S_STM07_IS</stp>
        <stp>4</stp>
        <stp>000710.SZ</stp>
        <stp>61</stp>
        <stp>12/31/2011</stp>
        <stp>1</stp>
        <tr r="O266" s="1"/>
      </tp>
      <tp>
        <v>18632180.09</v>
        <stp/>
        <stp>EM_S_STM07_IS</stp>
        <stp>4</stp>
        <stp>000711.SZ</stp>
        <stp>61</stp>
        <stp>12/31/2011</stp>
        <stp>1</stp>
        <tr r="O267" s="1"/>
      </tp>
      <tp>
        <v>117080830.67</v>
        <stp/>
        <stp>EM_S_STM07_IS</stp>
        <stp>4</stp>
        <stp>002711.SZ</stp>
        <stp>61</stp>
        <stp>12/31/2013</stp>
        <stp>1</stp>
        <tr r="Q1179" s="1"/>
      </tp>
      <tp>
        <v>21832527.510000002</v>
        <stp/>
        <stp>EM_S_STM07_IS</stp>
        <stp>4</stp>
        <stp>000712.SZ</stp>
        <stp>61</stp>
        <stp>12/31/2011</stp>
        <stp>1</stp>
        <tr r="O268" s="1"/>
      </tp>
      <tp>
        <v>84088324.280000001</v>
        <stp/>
        <stp>EM_S_STM07_IS</stp>
        <stp>4</stp>
        <stp>002712.SZ</stp>
        <stp>61</stp>
        <stp>12/31/2013</stp>
        <stp>1</stp>
        <tr r="Q1180" s="1"/>
      </tp>
      <tp>
        <v>54761293.619999997</v>
        <stp/>
        <stp>EM_S_STM07_IS</stp>
        <stp>4</stp>
        <stp>000713.SZ</stp>
        <stp>61</stp>
        <stp>12/31/2011</stp>
        <stp>1</stp>
        <tr r="O269" s="1"/>
      </tp>
      <tp>
        <v>105606580.11</v>
        <stp/>
        <stp>EM_S_STM07_IS</stp>
        <stp>4</stp>
        <stp>002713.SZ</stp>
        <stp>61</stp>
        <stp>12/31/2013</stp>
        <stp>1</stp>
        <tr r="Q1181" s="1"/>
      </tp>
      <tp>
        <v>303829476.61000001</v>
        <stp/>
        <stp>EM_S_STM07_IS</stp>
        <stp>4</stp>
        <stp>002714.SZ</stp>
        <stp>61</stp>
        <stp>12/31/2013</stp>
        <stp>1</stp>
        <tr r="Q1182" s="1"/>
      </tp>
      <tp>
        <v>124220349.79000001</v>
        <stp/>
        <stp>EM_S_STM07_IS</stp>
        <stp>4</stp>
        <stp>000715.SZ</stp>
        <stp>61</stp>
        <stp>12/31/2011</stp>
        <stp>1</stp>
        <tr r="O270" s="1"/>
      </tp>
      <tp>
        <v>33851956.43</v>
        <stp/>
        <stp>EM_S_STM07_IS</stp>
        <stp>4</stp>
        <stp>002715.SZ</stp>
        <stp>61</stp>
        <stp>12/31/2013</stp>
        <stp>1</stp>
        <tr r="Q1183" s="1"/>
      </tp>
      <tp>
        <v>12321564.609999999</v>
        <stp/>
        <stp>EM_S_STM07_IS</stp>
        <stp>4</stp>
        <stp>000716.SZ</stp>
        <stp>61</stp>
        <stp>12/31/2011</stp>
        <stp>1</stp>
        <tr r="O271" s="1"/>
      </tp>
      <tp>
        <v>159797734.96000001</v>
        <stp/>
        <stp>EM_S_STM07_IS</stp>
        <stp>4</stp>
        <stp>002716.SZ</stp>
        <stp>61</stp>
        <stp>12/31/2013</stp>
        <stp>1</stp>
        <tr r="Q1184" s="1"/>
      </tp>
      <tp>
        <v>-1138215621.8199999</v>
        <stp/>
        <stp>EM_S_STM07_IS</stp>
        <stp>4</stp>
        <stp>000717.SZ</stp>
        <stp>61</stp>
        <stp>12/31/2011</stp>
        <stp>1</stp>
        <tr r="O272" s="1"/>
      </tp>
      <tp>
        <v>96630043.109999999</v>
        <stp/>
        <stp>EM_S_STM07_IS</stp>
        <stp>4</stp>
        <stp>002717.SZ</stp>
        <stp>61</stp>
        <stp>12/31/2013</stp>
        <stp>1</stp>
        <tr r="Q1185" s="1"/>
      </tp>
      <tp>
        <v>787003011.5</v>
        <stp/>
        <stp>EM_S_STM07_IS</stp>
        <stp>4</stp>
        <stp>000718.SZ</stp>
        <stp>61</stp>
        <stp>12/31/2011</stp>
        <stp>1</stp>
        <tr r="O273" s="1"/>
      </tp>
      <tp>
        <v>86051188.510000005</v>
        <stp/>
        <stp>EM_S_STM07_IS</stp>
        <stp>4</stp>
        <stp>002718.SZ</stp>
        <stp>61</stp>
        <stp>12/31/2013</stp>
        <stp>1</stp>
        <tr r="Q1186" s="1"/>
      </tp>
      <tp>
        <v>143604279.75</v>
        <stp/>
        <stp>EM_S_STM07_IS</stp>
        <stp>4</stp>
        <stp>000719.SZ</stp>
        <stp>61</stp>
        <stp>12/31/2011</stp>
        <stp>1</stp>
        <tr r="O274" s="1"/>
      </tp>
      <tp>
        <v>57752438.229999997</v>
        <stp/>
        <stp>EM_S_STM07_IS</stp>
        <stp>4</stp>
        <stp>002719.SZ</stp>
        <stp>61</stp>
        <stp>12/31/2013</stp>
        <stp>1</stp>
        <tr r="Q1187" s="1"/>
      </tp>
      <tp>
        <v>3696380.69</v>
        <stp/>
        <stp>EM_S_STM07_IS</stp>
        <stp>4</stp>
        <stp>000760.SZ</stp>
        <stp>61</stp>
        <stp>12/31/2011</stp>
        <stp>1</stp>
        <tr r="O302" s="1"/>
      </tp>
      <tp>
        <v>42707443.5</v>
        <stp/>
        <stp>EM_S_STM07_IS</stp>
        <stp>4</stp>
        <stp>002760.SZ</stp>
        <stp>61</stp>
        <stp>12/31/2013</stp>
        <stp>1</stp>
        <tr r="Q1225" s="1"/>
      </tp>
      <tp>
        <v>795825189.21000004</v>
        <stp/>
        <stp>EM_S_STM07_IS</stp>
        <stp>4</stp>
        <stp>000761.SZ</stp>
        <stp>61</stp>
        <stp>12/31/2011</stp>
        <stp>1</stp>
        <tr r="O303" s="1"/>
      </tp>
      <tp>
        <v>60412863.420000002</v>
        <stp/>
        <stp>EM_S_STM07_IS</stp>
        <stp>4</stp>
        <stp>002761.SZ</stp>
        <stp>61</stp>
        <stp>12/31/2013</stp>
        <stp>1</stp>
        <tr r="Q1226" s="1"/>
      </tp>
      <tp>
        <v>34330763.090000004</v>
        <stp/>
        <stp>EM_S_STM07_IS</stp>
        <stp>4</stp>
        <stp>000762.SZ</stp>
        <stp>61</stp>
        <stp>12/31/2011</stp>
        <stp>1</stp>
        <tr r="O304" s="1"/>
      </tp>
      <tp>
        <v>87371877.680000007</v>
        <stp/>
        <stp>EM_S_STM07_IS</stp>
        <stp>4</stp>
        <stp>002762.SZ</stp>
        <stp>61</stp>
        <stp>12/31/2013</stp>
        <stp>1</stp>
        <tr r="Q1227" s="1"/>
      </tp>
      <tp>
        <v>108776454.25</v>
        <stp/>
        <stp>EM_S_STM07_IS</stp>
        <stp>4</stp>
        <stp>002763.SZ</stp>
        <stp>61</stp>
        <stp>12/31/2013</stp>
        <stp>1</stp>
        <tr r="Q1228" s="1"/>
      </tp>
      <tp>
        <v>53932793.649999999</v>
        <stp/>
        <stp>EM_S_STM07_IS</stp>
        <stp>4</stp>
        <stp>002765.SZ</stp>
        <stp>61</stp>
        <stp>12/31/2013</stp>
        <stp>1</stp>
        <tr r="Q1229" s="1"/>
      </tp>
      <tp>
        <v>11241426.789999999</v>
        <stp/>
        <stp>EM_S_STM07_IS</stp>
        <stp>4</stp>
        <stp>000766.SZ</stp>
        <stp>61</stp>
        <stp>12/31/2011</stp>
        <stp>1</stp>
        <tr r="O305" s="1"/>
      </tp>
      <tp>
        <v>62264786.549999997</v>
        <stp/>
        <stp>EM_S_STM07_IS</stp>
        <stp>4</stp>
        <stp>002766.SZ</stp>
        <stp>61</stp>
        <stp>12/31/2013</stp>
        <stp>1</stp>
        <tr r="Q1230" s="1"/>
      </tp>
      <tp>
        <v>-780879913.49000001</v>
        <stp/>
        <stp>EM_S_STM07_IS</stp>
        <stp>4</stp>
        <stp>000767.SZ</stp>
        <stp>61</stp>
        <stp>12/31/2011</stp>
        <stp>1</stp>
        <tr r="O306" s="1"/>
      </tp>
      <tp>
        <v>64659145.289999999</v>
        <stp/>
        <stp>EM_S_STM07_IS</stp>
        <stp>4</stp>
        <stp>002767.SZ</stp>
        <stp>61</stp>
        <stp>12/31/2013</stp>
        <stp>1</stp>
        <tr r="Q1231" s="1"/>
      </tp>
      <tp>
        <v>107877597.39</v>
        <stp/>
        <stp>EM_S_STM07_IS</stp>
        <stp>4</stp>
        <stp>000768.SZ</stp>
        <stp>61</stp>
        <stp>12/31/2011</stp>
        <stp>1</stp>
        <tr r="O307" s="1"/>
      </tp>
      <tp>
        <v>51886070.549999997</v>
        <stp/>
        <stp>EM_S_STM07_IS</stp>
        <stp>4</stp>
        <stp>002768.SZ</stp>
        <stp>61</stp>
        <stp>12/31/2013</stp>
        <stp>1</stp>
        <tr r="Q1232" s="1"/>
      </tp>
      <tp>
        <v>50972858.439999998</v>
        <stp/>
        <stp>EM_S_STM07_IS</stp>
        <stp>4</stp>
        <stp>002769.SZ</stp>
        <stp>61</stp>
        <stp>12/31/2013</stp>
        <stp>1</stp>
        <tr r="Q1233" s="1"/>
      </tp>
      <tp>
        <v>76916083.260000005</v>
        <stp/>
        <stp>EM_S_STM07_IS</stp>
        <stp>4</stp>
        <stp>002770.SZ</stp>
        <stp>61</stp>
        <stp>12/31/2013</stp>
        <stp>1</stp>
        <tr r="Q1234" s="1"/>
      </tp>
      <tp>
        <v>59388855.479999997</v>
        <stp/>
        <stp>EM_S_STM07_IS</stp>
        <stp>4</stp>
        <stp>002771.SZ</stp>
        <stp>61</stp>
        <stp>12/31/2013</stp>
        <stp>1</stp>
        <tr r="Q1235" s="1"/>
      </tp>
      <tp>
        <v>54750394.380000003</v>
        <stp/>
        <stp>EM_S_STM07_IS</stp>
        <stp>4</stp>
        <stp>002772.SZ</stp>
        <stp>61</stp>
        <stp>12/31/2013</stp>
        <stp>1</stp>
        <tr r="Q1236" s="1"/>
      </tp>
      <tp>
        <v>315712938.51999998</v>
        <stp/>
        <stp>EM_S_STM07_IS</stp>
        <stp>4</stp>
        <stp>002773.SZ</stp>
        <stp>61</stp>
        <stp>12/31/2013</stp>
        <stp>1</stp>
        <tr r="Q1237" s="1"/>
      </tp>
      <tp>
        <v>97633443.109999999</v>
        <stp/>
        <stp>EM_S_STM07_IS</stp>
        <stp>4</stp>
        <stp>002775.SZ</stp>
        <stp>61</stp>
        <stp>12/31/2013</stp>
        <stp>1</stp>
        <tr r="Q1238" s="1"/>
      </tp>
      <tp>
        <v>2063678470.0899999</v>
        <stp/>
        <stp>EM_S_STM07_IS</stp>
        <stp>4</stp>
        <stp>000776.SZ</stp>
        <stp>61</stp>
        <stp>12/31/2011</stp>
        <stp>1</stp>
        <tr r="O308" s="1"/>
      </tp>
      <tp>
        <v>101887525.09999999</v>
        <stp/>
        <stp>EM_S_STM07_IS</stp>
        <stp>4</stp>
        <stp>002776.SZ</stp>
        <stp>61</stp>
        <stp>12/31/2013</stp>
        <stp>1</stp>
        <tr r="Q1239" s="1"/>
      </tp>
      <tp>
        <v>57816080.420000002</v>
        <stp/>
        <stp>EM_S_STM07_IS</stp>
        <stp>4</stp>
        <stp>000777.SZ</stp>
        <stp>61</stp>
        <stp>12/31/2011</stp>
        <stp>1</stp>
        <tr r="O309" s="1"/>
      </tp>
      <tp>
        <v>54095834.530000001</v>
        <stp/>
        <stp>EM_S_STM07_IS</stp>
        <stp>4</stp>
        <stp>002777.SZ</stp>
        <stp>61</stp>
        <stp>12/31/2013</stp>
        <stp>1</stp>
        <tr r="Q1240" s="1"/>
      </tp>
      <tp>
        <v>1464948735.1600001</v>
        <stp/>
        <stp>EM_S_STM07_IS</stp>
        <stp>4</stp>
        <stp>000778.SZ</stp>
        <stp>61</stp>
        <stp>12/31/2011</stp>
        <stp>1</stp>
        <tr r="O310" s="1"/>
      </tp>
      <tp>
        <v>31148879.300000001</v>
        <stp/>
        <stp>EM_S_STM07_IS</stp>
        <stp>4</stp>
        <stp>002778.SZ</stp>
        <stp>61</stp>
        <stp>12/31/2013</stp>
        <stp>1</stp>
        <tr r="Q1241" s="1"/>
      </tp>
      <tp>
        <v>7497814.3200000003</v>
        <stp/>
        <stp>EM_S_STM07_IS</stp>
        <stp>4</stp>
        <stp>000779.SZ</stp>
        <stp>61</stp>
        <stp>12/31/2011</stp>
        <stp>1</stp>
        <tr r="O311" s="1"/>
      </tp>
      <tp>
        <v>45955778.409999996</v>
        <stp/>
        <stp>EM_S_STM07_IS</stp>
        <stp>4</stp>
        <stp>002779.SZ</stp>
        <stp>61</stp>
        <stp>12/31/2013</stp>
        <stp>1</stp>
        <tr r="Q1242" s="1"/>
      </tp>
      <tp>
        <v>90980310.030000001</v>
        <stp/>
        <stp>EM_S_STM07_IS</stp>
        <stp>4</stp>
        <stp>002740.SZ</stp>
        <stp>61</stp>
        <stp>12/31/2013</stp>
        <stp>1</stp>
        <tr r="Q1207" s="1"/>
      </tp>
      <tp>
        <v>60086709.810000002</v>
        <stp/>
        <stp>EM_S_STM07_IS</stp>
        <stp>4</stp>
        <stp>002741.SZ</stp>
        <stp>61</stp>
        <stp>12/31/2013</stp>
        <stp>1</stp>
        <tr r="Q1208" s="1"/>
      </tp>
      <tp>
        <v>102549383.23999999</v>
        <stp/>
        <stp>EM_S_STM07_IS</stp>
        <stp>4</stp>
        <stp>002742.SZ</stp>
        <stp>61</stp>
        <stp>12/31/2013</stp>
        <stp>1</stp>
        <tr r="Q1209" s="1"/>
      </tp>
      <tp>
        <v>40830706.689999998</v>
        <stp/>
        <stp>EM_S_STM07_IS</stp>
        <stp>4</stp>
        <stp>002743.SZ</stp>
        <stp>61</stp>
        <stp>12/31/2013</stp>
        <stp>1</stp>
        <tr r="Q1210" s="1"/>
      </tp>
      <tp>
        <v>432682214.24000001</v>
        <stp/>
        <stp>EM_S_STM07_IS</stp>
        <stp>4</stp>
        <stp>002745.SZ</stp>
        <stp>61</stp>
        <stp>12/31/2013</stp>
        <stp>1</stp>
        <tr r="Q1211" s="1"/>
      </tp>
      <tp>
        <v>47616092.530000001</v>
        <stp/>
        <stp>EM_S_STM07_IS</stp>
        <stp>4</stp>
        <stp>002746.SZ</stp>
        <stp>61</stp>
        <stp>12/31/2013</stp>
        <stp>1</stp>
        <tr r="Q1212" s="1"/>
      </tp>
      <tp>
        <v>53899867.18</v>
        <stp/>
        <stp>EM_S_STM07_IS</stp>
        <stp>4</stp>
        <stp>002747.SZ</stp>
        <stp>61</stp>
        <stp>12/31/2013</stp>
        <stp>1</stp>
        <tr r="Q1213" s="1"/>
      </tp>
      <tp>
        <v>43327754.299999997</v>
        <stp/>
        <stp>EM_S_STM07_IS</stp>
        <stp>4</stp>
        <stp>000748.SZ</stp>
        <stp>61</stp>
        <stp>12/31/2011</stp>
        <stp>1</stp>
        <tr r="O292" s="1"/>
      </tp>
      <tp>
        <v>96402198.620000005</v>
        <stp/>
        <stp>EM_S_STM07_IS</stp>
        <stp>4</stp>
        <stp>002748.SZ</stp>
        <stp>61</stp>
        <stp>12/31/2013</stp>
        <stp>1</stp>
        <tr r="Q1214" s="1"/>
      </tp>
      <tp>
        <v>128036508.78</v>
        <stp/>
        <stp>EM_S_STM07_IS</stp>
        <stp>4</stp>
        <stp>002749.SZ</stp>
        <stp>61</stp>
        <stp>12/31/2013</stp>
        <stp>1</stp>
        <tr r="Q1215" s="1"/>
      </tp>
      <tp>
        <v>75528733.670000002</v>
        <stp/>
        <stp>EM_S_STM07_IS</stp>
        <stp>4</stp>
        <stp>000750.SZ</stp>
        <stp>61</stp>
        <stp>12/31/2011</stp>
        <stp>1</stp>
        <tr r="O293" s="1"/>
      </tp>
      <tp>
        <v>75055879.469999999</v>
        <stp/>
        <stp>EM_S_STM07_IS</stp>
        <stp>4</stp>
        <stp>002750.SZ</stp>
        <stp>61</stp>
        <stp>12/31/2013</stp>
        <stp>1</stp>
        <tr r="Q1216" s="1"/>
      </tp>
      <tp>
        <v>-1085153600.48</v>
        <stp/>
        <stp>EM_S_STM07_IS</stp>
        <stp>4</stp>
        <stp>000751.SZ</stp>
        <stp>61</stp>
        <stp>12/31/2011</stp>
        <stp>1</stp>
        <tr r="O294" s="1"/>
      </tp>
      <tp>
        <v>55460909.93</v>
        <stp/>
        <stp>EM_S_STM07_IS</stp>
        <stp>4</stp>
        <stp>002751.SZ</stp>
        <stp>61</stp>
        <stp>12/31/2013</stp>
        <stp>1</stp>
        <tr r="Q1217" s="1"/>
      </tp>
      <tp>
        <v>37379402.380000003</v>
        <stp/>
        <stp>EM_S_STM07_IS</stp>
        <stp>4</stp>
        <stp>000752.SZ</stp>
        <stp>61</stp>
        <stp>12/31/2011</stp>
        <stp>1</stp>
        <tr r="O295" s="1"/>
      </tp>
      <tp>
        <v>115753508.93000001</v>
        <stp/>
        <stp>EM_S_STM07_IS</stp>
        <stp>4</stp>
        <stp>002752.SZ</stp>
        <stp>61</stp>
        <stp>12/31/2013</stp>
        <stp>1</stp>
        <tr r="Q1218" s="1"/>
      </tp>
      <tp>
        <v>76792655.689999998</v>
        <stp/>
        <stp>EM_S_STM07_IS</stp>
        <stp>4</stp>
        <stp>000753.SZ</stp>
        <stp>61</stp>
        <stp>12/31/2011</stp>
        <stp>1</stp>
        <tr r="O296" s="1"/>
      </tp>
      <tp>
        <v>50143443.159999996</v>
        <stp/>
        <stp>EM_S_STM07_IS</stp>
        <stp>4</stp>
        <stp>002753.SZ</stp>
        <stp>61</stp>
        <stp>12/31/2013</stp>
        <stp>1</stp>
        <tr r="Q1219" s="1"/>
      </tp>
      <tp>
        <v>32119863.079999998</v>
        <stp/>
        <stp>EM_S_STM07_IS</stp>
        <stp>4</stp>
        <stp>000755.SZ</stp>
        <stp>61</stp>
        <stp>12/31/2011</stp>
        <stp>1</stp>
        <tr r="O297" s="1"/>
      </tp>
      <tp>
        <v>55521025.530000001</v>
        <stp/>
        <stp>EM_S_STM07_IS</stp>
        <stp>4</stp>
        <stp>002755.SZ</stp>
        <stp>61</stp>
        <stp>12/31/2013</stp>
        <stp>1</stp>
        <tr r="Q1220" s="1"/>
      </tp>
      <tp>
        <v>76023665.569999993</v>
        <stp/>
        <stp>EM_S_STM07_IS</stp>
        <stp>4</stp>
        <stp>000756.SZ</stp>
        <stp>61</stp>
        <stp>12/31/2011</stp>
        <stp>1</stp>
        <tr r="O298" s="1"/>
      </tp>
      <tp>
        <v>231731775.77000001</v>
        <stp/>
        <stp>EM_S_STM07_IS</stp>
        <stp>4</stp>
        <stp>002756.SZ</stp>
        <stp>61</stp>
        <stp>12/31/2013</stp>
        <stp>1</stp>
        <tr r="Q1221" s="1"/>
      </tp>
      <tp>
        <v>409088593.50999999</v>
        <stp/>
        <stp>EM_S_STM07_IS</stp>
        <stp>4</stp>
        <stp>000757.SZ</stp>
        <stp>61</stp>
        <stp>12/31/2011</stp>
        <stp>1</stp>
        <tr r="O299" s="1"/>
      </tp>
      <tp>
        <v>50035950.350000001</v>
        <stp/>
        <stp>EM_S_STM07_IS</stp>
        <stp>4</stp>
        <stp>002757.SZ</stp>
        <stp>61</stp>
        <stp>12/31/2013</stp>
        <stp>1</stp>
        <tr r="Q1222" s="1"/>
      </tp>
      <tp>
        <v>383640688.51999998</v>
        <stp/>
        <stp>EM_S_STM07_IS</stp>
        <stp>4</stp>
        <stp>000758.SZ</stp>
        <stp>61</stp>
        <stp>12/31/2011</stp>
        <stp>1</stp>
        <tr r="O300" s="1"/>
      </tp>
      <tp>
        <v>45411596.57</v>
        <stp/>
        <stp>EM_S_STM07_IS</stp>
        <stp>4</stp>
        <stp>002758.SZ</stp>
        <stp>61</stp>
        <stp>12/31/2013</stp>
        <stp>1</stp>
        <tr r="Q1223" s="1"/>
      </tp>
      <tp>
        <v>266782380.69999999</v>
        <stp/>
        <stp>EM_S_STM07_IS</stp>
        <stp>4</stp>
        <stp>000759.SZ</stp>
        <stp>61</stp>
        <stp>12/31/2011</stp>
        <stp>1</stp>
        <tr r="O301" s="1"/>
      </tp>
      <tp>
        <v>56280467.439999998</v>
        <stp/>
        <stp>EM_S_STM07_IS</stp>
        <stp>4</stp>
        <stp>002759.SZ</stp>
        <stp>61</stp>
        <stp>12/31/2013</stp>
        <stp>1</stp>
        <tr r="Q1224" s="1"/>
      </tp>
      <tp>
        <v>372975040.5</v>
        <stp/>
        <stp>EM_S_STM07_IS</stp>
        <stp>4</stp>
        <stp>600780.SH</stp>
        <stp>61</stp>
        <stp>12/31/2011</stp>
        <stp>1</stp>
        <tr r="O2536" s="1"/>
      </tp>
      <tp>
        <v>20195462.949999999</v>
        <stp/>
        <stp>EM_S_STM07_IS</stp>
        <stp>4</stp>
        <stp>600781.SH</stp>
        <stp>61</stp>
        <stp>12/31/2011</stp>
        <stp>1</stp>
        <tr r="O2537" s="1"/>
      </tp>
      <tp>
        <v>170409881.28</v>
        <stp/>
        <stp>EM_S_STM07_IS</stp>
        <stp>4</stp>
        <stp>600782.SH</stp>
        <stp>61</stp>
        <stp>12/31/2011</stp>
        <stp>1</stp>
        <tr r="O2538" s="1"/>
      </tp>
      <tp>
        <v>661183959.24000001</v>
        <stp/>
        <stp>EM_S_STM07_IS</stp>
        <stp>4</stp>
        <stp>600783.SH</stp>
        <stp>61</stp>
        <stp>12/31/2011</stp>
        <stp>1</stp>
        <tr r="O2539" s="1"/>
      </tp>
      <tp>
        <v>295143847.23000002</v>
        <stp/>
        <stp>EM_S_STM07_IS</stp>
        <stp>4</stp>
        <stp>600784.SH</stp>
        <stp>61</stp>
        <stp>12/31/2011</stp>
        <stp>1</stp>
        <tr r="O2540" s="1"/>
      </tp>
      <tp>
        <v>252335895.97999999</v>
        <stp/>
        <stp>EM_S_STM07_IS</stp>
        <stp>4</stp>
        <stp>600785.SH</stp>
        <stp>61</stp>
        <stp>12/31/2011</stp>
        <stp>1</stp>
        <tr r="O2541" s="1"/>
      </tp>
      <tp>
        <v>398756104.20999998</v>
        <stp/>
        <stp>EM_S_STM07_IS</stp>
        <stp>4</stp>
        <stp>600787.SH</stp>
        <stp>61</stp>
        <stp>12/31/2011</stp>
        <stp>1</stp>
        <tr r="O2542" s="1"/>
      </tp>
      <tp>
        <v>2200063104.71</v>
        <stp/>
        <stp>EM_S_STM07_IS</stp>
        <stp>4</stp>
        <stp>601788.SH</stp>
        <stp>61</stp>
        <stp>12/31/2010</stp>
        <stp>1</stp>
        <tr r="N2800" s="1"/>
      </tp>
      <tp>
        <v>55267969.719999999</v>
        <stp/>
        <stp>EM_S_STM07_IS</stp>
        <stp>4</stp>
        <stp>603788.SH</stp>
        <stp>61</stp>
        <stp>12/31/2012</stp>
        <stp>1</stp>
        <tr r="P3015" s="1"/>
      </tp>
      <tp>
        <v>15013068.279999999</v>
        <stp/>
        <stp>EM_S_STM07_IS</stp>
        <stp>4</stp>
        <stp>600789.SH</stp>
        <stp>61</stp>
        <stp>12/31/2011</stp>
        <stp>1</stp>
        <tr r="O2543" s="1"/>
      </tp>
      <tp>
        <v>98246385.349999994</v>
        <stp/>
        <stp>EM_S_STM07_IS</stp>
        <stp>4</stp>
        <stp>601789.SH</stp>
        <stp>61</stp>
        <stp>12/31/2010</stp>
        <stp>1</stp>
        <tr r="N2801" s="1"/>
      </tp>
      <tp>
        <v>176208002.31</v>
        <stp/>
        <stp>EM_S_STM07_IS</stp>
        <stp>4</stp>
        <stp>603789.SH</stp>
        <stp>61</stp>
        <stp>12/31/2012</stp>
        <stp>1</stp>
        <tr r="P3016" s="1"/>
      </tp>
      <tp>
        <v>123498658.56999999</v>
        <stp/>
        <stp>EM_S_STM07_IS</stp>
        <stp>4</stp>
        <stp>600790.SH</stp>
        <stp>61</stp>
        <stp>12/31/2011</stp>
        <stp>1</stp>
        <tr r="O2544" s="1"/>
      </tp>
      <tp>
        <v>200136982.41</v>
        <stp/>
        <stp>EM_S_STM07_IS</stp>
        <stp>4</stp>
        <stp>600791.SH</stp>
        <stp>61</stp>
        <stp>12/31/2011</stp>
        <stp>1</stp>
        <tr r="O2545" s="1"/>
      </tp>
      <tp>
        <v>188371780.41999999</v>
        <stp/>
        <stp>EM_S_STM07_IS</stp>
        <stp>4</stp>
        <stp>600792.SH</stp>
        <stp>61</stp>
        <stp>12/31/2011</stp>
        <stp>1</stp>
        <tr r="O2546" s="1"/>
      </tp>
      <tp>
        <v>-45187864.109999999</v>
        <stp/>
        <stp>EM_S_STM07_IS</stp>
        <stp>4</stp>
        <stp>600793.SH</stp>
        <stp>61</stp>
        <stp>12/31/2011</stp>
        <stp>1</stp>
        <tr r="O2547" s="1"/>
      </tp>
      <tp>
        <v>144513382.31999999</v>
        <stp/>
        <stp>EM_S_STM07_IS</stp>
        <stp>4</stp>
        <stp>600794.SH</stp>
        <stp>61</stp>
        <stp>12/31/2011</stp>
        <stp>1</stp>
        <tr r="O2548" s="1"/>
      </tp>
      <tp>
        <v>3647367405.0799999</v>
        <stp/>
        <stp>EM_S_STM07_IS</stp>
        <stp>4</stp>
        <stp>600795.SH</stp>
        <stp>61</stp>
        <stp>12/31/2011</stp>
        <stp>1</stp>
        <tr r="O2549" s="1"/>
      </tp>
      <tp>
        <v>10036872.15</v>
        <stp/>
        <stp>EM_S_STM07_IS</stp>
        <stp>4</stp>
        <stp>600796.SH</stp>
        <stp>61</stp>
        <stp>12/31/2011</stp>
        <stp>1</stp>
        <tr r="O2550" s="1"/>
      </tp>
      <tp>
        <v>123497417.69</v>
        <stp/>
        <stp>EM_S_STM07_IS</stp>
        <stp>4</stp>
        <stp>600797.SH</stp>
        <stp>61</stp>
        <stp>12/31/2011</stp>
        <stp>1</stp>
        <tr r="O2551" s="1"/>
      </tp>
      <tp>
        <v>51689067.659999996</v>
        <stp/>
        <stp>EM_S_STM07_IS</stp>
        <stp>4</stp>
        <stp>600798.SH</stp>
        <stp>61</stp>
        <stp>12/31/2011</stp>
        <stp>1</stp>
        <tr r="O2552" s="1"/>
      </tp>
      <tp>
        <v>112163222.63</v>
        <stp/>
        <stp>EM_S_STM07_IS</stp>
        <stp>4</stp>
        <stp>601798.SH</stp>
        <stp>61</stp>
        <stp>12/31/2010</stp>
        <stp>1</stp>
        <tr r="N2802" s="1"/>
      </tp>
      <tp>
        <v>50624805.770000003</v>
        <stp/>
        <stp>EM_S_STM07_IS</stp>
        <stp>4</stp>
        <stp>603798.SH</stp>
        <stp>61</stp>
        <stp>12/31/2012</stp>
        <stp>1</stp>
        <tr r="P3017" s="1"/>
      </tp>
      <tp>
        <v>136359041.68000001</v>
        <stp/>
        <stp>EM_S_STM07_IS</stp>
        <stp>4</stp>
        <stp>601799.SH</stp>
        <stp>61</stp>
        <stp>12/31/2010</stp>
        <stp>1</stp>
        <tr r="N2803" s="1"/>
      </tp>
      <tp>
        <v>163814882.84</v>
        <stp/>
        <stp>EM_S_STM07_IS</stp>
        <stp>4</stp>
        <stp>603799.SH</stp>
        <stp>61</stp>
        <stp>12/31/2012</stp>
        <stp>1</stp>
        <tr r="P3018" s="1"/>
      </tp>
      <tp>
        <v>-197233035.87</v>
        <stp/>
        <stp>EM_S_STM07_IS</stp>
        <stp>4</stp>
        <stp>600760.SH</stp>
        <stp>61</stp>
        <stp>12/31/2011</stp>
        <stp>1</stp>
        <tr r="O2518" s="1"/>
      </tp>
      <tp>
        <v>385866350.75</v>
        <stp/>
        <stp>EM_S_STM07_IS</stp>
        <stp>4</stp>
        <stp>600761.SH</stp>
        <stp>61</stp>
        <stp>12/31/2011</stp>
        <stp>1</stp>
        <tr r="O2519" s="1"/>
      </tp>
      <tp>
        <v>70002496.569999993</v>
        <stp/>
        <stp>EM_S_STM07_IS</stp>
        <stp>4</stp>
        <stp>600763.SH</stp>
        <stp>61</stp>
        <stp>12/31/2011</stp>
        <stp>1</stp>
        <tr r="O2520" s="1"/>
      </tp>
      <tp>
        <v>10477522.4</v>
        <stp/>
        <stp>EM_S_STM07_IS</stp>
        <stp>4</stp>
        <stp>600764.SH</stp>
        <stp>61</stp>
        <stp>12/31/2011</stp>
        <stp>1</stp>
        <tr r="O2521" s="1"/>
      </tp>
      <tp>
        <v>146144995.61000001</v>
        <stp/>
        <stp>EM_S_STM07_IS</stp>
        <stp>4</stp>
        <stp>600765.SH</stp>
        <stp>61</stp>
        <stp>12/31/2011</stp>
        <stp>1</stp>
        <tr r="O2522" s="1"/>
      </tp>
      <tp>
        <v>-5897924.6500000004</v>
        <stp/>
        <stp>EM_S_STM07_IS</stp>
        <stp>4</stp>
        <stp>600766.SH</stp>
        <stp>61</stp>
        <stp>12/31/2011</stp>
        <stp>1</stp>
        <tr r="O2523" s="1"/>
      </tp>
      <tp>
        <v>2531436557</v>
        <stp/>
        <stp>EM_S_STM07_IS</stp>
        <stp>4</stp>
        <stp>601766.SH</stp>
        <stp>61</stp>
        <stp>12/31/2010</stp>
        <stp>1</stp>
        <tr r="N2798" s="1"/>
      </tp>
      <tp>
        <v>461798326.01999998</v>
        <stp/>
        <stp>EM_S_STM07_IS</stp>
        <stp>4</stp>
        <stp>603766.SH</stp>
        <stp>61</stp>
        <stp>12/31/2012</stp>
        <stp>1</stp>
        <tr r="P3011" s="1"/>
      </tp>
      <tp>
        <v>23190099.23</v>
        <stp/>
        <stp>EM_S_STM07_IS</stp>
        <stp>4</stp>
        <stp>600767.SH</stp>
        <stp>61</stp>
        <stp>12/31/2011</stp>
        <stp>1</stp>
        <tr r="O2524" s="1"/>
      </tp>
      <tp>
        <v>-4925756.12</v>
        <stp/>
        <stp>EM_S_STM07_IS</stp>
        <stp>4</stp>
        <stp>600768.SH</stp>
        <stp>61</stp>
        <stp>12/31/2011</stp>
        <stp>1</stp>
        <tr r="O2525" s="1"/>
      </tp>
      <tp>
        <v>-223088952.28</v>
        <stp/>
        <stp>EM_S_STM07_IS</stp>
        <stp>4</stp>
        <stp>600769.SH</stp>
        <stp>61</stp>
        <stp>12/31/2011</stp>
        <stp>1</stp>
        <tr r="O2526" s="1"/>
      </tp>
      <tp>
        <v>316155477.31</v>
        <stp/>
        <stp>EM_S_STM07_IS</stp>
        <stp>4</stp>
        <stp>600770.SH</stp>
        <stp>61</stp>
        <stp>12/31/2011</stp>
        <stp>1</stp>
        <tr r="O2527" s="1"/>
      </tp>
      <tp>
        <v>299716482.91000003</v>
        <stp/>
        <stp>EM_S_STM07_IS</stp>
        <stp>4</stp>
        <stp>600771.SH</stp>
        <stp>61</stp>
        <stp>12/31/2011</stp>
        <stp>1</stp>
        <tr r="O2528" s="1"/>
      </tp>
      <tp>
        <v>292448621.27999997</v>
        <stp/>
        <stp>EM_S_STM07_IS</stp>
        <stp>4</stp>
        <stp>600773.SH</stp>
        <stp>61</stp>
        <stp>12/31/2011</stp>
        <stp>1</stp>
        <tr r="O2529" s="1"/>
      </tp>
      <tp>
        <v>15661319.6</v>
        <stp/>
        <stp>EM_S_STM07_IS</stp>
        <stp>4</stp>
        <stp>600774.SH</stp>
        <stp>61</stp>
        <stp>12/31/2011</stp>
        <stp>1</stp>
        <tr r="O2530" s="1"/>
      </tp>
      <tp>
        <v>110070234.90000001</v>
        <stp/>
        <stp>EM_S_STM07_IS</stp>
        <stp>4</stp>
        <stp>600775.SH</stp>
        <stp>61</stp>
        <stp>12/31/2011</stp>
        <stp>1</stp>
        <tr r="O2531" s="1"/>
      </tp>
      <tp>
        <v>187807447.69</v>
        <stp/>
        <stp>EM_S_STM07_IS</stp>
        <stp>4</stp>
        <stp>600776.SH</stp>
        <stp>61</stp>
        <stp>12/31/2011</stp>
        <stp>1</stp>
        <tr r="O2532" s="1"/>
      </tp>
      <tp>
        <v>13749631.109999999</v>
        <stp/>
        <stp>EM_S_STM07_IS</stp>
        <stp>4</stp>
        <stp>600777.SH</stp>
        <stp>61</stp>
        <stp>12/31/2011</stp>
        <stp>1</stp>
        <tr r="O2533" s="1"/>
      </tp>
      <tp>
        <v>381906415.24000001</v>
        <stp/>
        <stp>EM_S_STM07_IS</stp>
        <stp>4</stp>
        <stp>601777.SH</stp>
        <stp>61</stp>
        <stp>12/31/2010</stp>
        <stp>1</stp>
        <tr r="N2799" s="1"/>
      </tp>
      <tp>
        <v>30998200</v>
        <stp/>
        <stp>EM_S_STM07_IS</stp>
        <stp>4</stp>
        <stp>603777.SH</stp>
        <stp>61</stp>
        <stp>12/31/2012</stp>
        <stp>1</stp>
        <tr r="P3012" s="1"/>
      </tp>
      <tp>
        <v>143107235.22999999</v>
        <stp/>
        <stp>EM_S_STM07_IS</stp>
        <stp>4</stp>
        <stp>600778.SH</stp>
        <stp>61</stp>
        <stp>12/31/2011</stp>
        <stp>1</stp>
        <tr r="O2534" s="1"/>
      </tp>
      <tp>
        <v>62121817.289999999</v>
        <stp/>
        <stp>EM_S_STM07_IS</stp>
        <stp>4</stp>
        <stp>603778.SH</stp>
        <stp>61</stp>
        <stp>12/31/2012</stp>
        <stp>1</stp>
        <tr r="P3013" s="1"/>
      </tp>
      <tp>
        <v>320473401.81</v>
        <stp/>
        <stp>EM_S_STM07_IS</stp>
        <stp>4</stp>
        <stp>600779.SH</stp>
        <stp>61</stp>
        <stp>12/31/2011</stp>
        <stp>1</stp>
        <tr r="O2535" s="1"/>
      </tp>
      <tp>
        <v>84975354.390000001</v>
        <stp/>
        <stp>EM_S_STM07_IS</stp>
        <stp>4</stp>
        <stp>603779.SH</stp>
        <stp>61</stp>
        <stp>12/31/2012</stp>
        <stp>1</stp>
        <tr r="P3014" s="1"/>
      </tp>
      <tp>
        <v>53280259.729999997</v>
        <stp/>
        <stp>EM_S_STM07_IS</stp>
        <stp>4</stp>
        <stp>600740.SH</stp>
        <stp>61</stp>
        <stp>12/31/2011</stp>
        <stp>1</stp>
        <tr r="O2499" s="1"/>
      </tp>
      <tp>
        <v>2990449886.7600002</v>
        <stp/>
        <stp>EM_S_STM07_IS</stp>
        <stp>4</stp>
        <stp>600741.SH</stp>
        <stp>61</stp>
        <stp>12/31/2011</stp>
        <stp>1</stp>
        <tr r="O2500" s="1"/>
      </tp>
      <tp>
        <v>428092030.47000003</v>
        <stp/>
        <stp>EM_S_STM07_IS</stp>
        <stp>4</stp>
        <stp>600742.SH</stp>
        <stp>61</stp>
        <stp>12/31/2011</stp>
        <stp>1</stp>
        <tr r="O2501" s="1"/>
      </tp>
      <tp>
        <v>466581150.30000001</v>
        <stp/>
        <stp>EM_S_STM07_IS</stp>
        <stp>4</stp>
        <stp>600743.SH</stp>
        <stp>61</stp>
        <stp>12/31/2011</stp>
        <stp>1</stp>
        <tr r="O2502" s="1"/>
      </tp>
      <tp>
        <v>-195314820.93000001</v>
        <stp/>
        <stp>EM_S_STM07_IS</stp>
        <stp>4</stp>
        <stp>600744.SH</stp>
        <stp>61</stp>
        <stp>12/31/2011</stp>
        <stp>1</stp>
        <tr r="O2503" s="1"/>
      </tp>
      <tp>
        <v>178023658.09999999</v>
        <stp/>
        <stp>EM_S_STM07_IS</stp>
        <stp>4</stp>
        <stp>600745.SH</stp>
        <stp>61</stp>
        <stp>12/31/2011</stp>
        <stp>1</stp>
        <tr r="O2504" s="1"/>
      </tp>
      <tp>
        <v>20181113.59</v>
        <stp/>
        <stp>EM_S_STM07_IS</stp>
        <stp>4</stp>
        <stp>600746.SH</stp>
        <stp>61</stp>
        <stp>12/31/2011</stp>
        <stp>1</stp>
        <tr r="O2505" s="1"/>
      </tp>
      <tp>
        <v>16364326.630000001</v>
        <stp/>
        <stp>EM_S_STM07_IS</stp>
        <stp>4</stp>
        <stp>600747.SH</stp>
        <stp>61</stp>
        <stp>12/31/2011</stp>
        <stp>1</stp>
        <tr r="O2506" s="1"/>
      </tp>
      <tp>
        <v>454849694.22000003</v>
        <stp/>
        <stp>EM_S_STM07_IS</stp>
        <stp>4</stp>
        <stp>600748.SH</stp>
        <stp>61</stp>
        <stp>12/31/2011</stp>
        <stp>1</stp>
        <tr r="O2507" s="1"/>
      </tp>
      <tp>
        <v>10670068.779999999</v>
        <stp/>
        <stp>EM_S_STM07_IS</stp>
        <stp>4</stp>
        <stp>600749.SH</stp>
        <stp>61</stp>
        <stp>12/31/2011</stp>
        <stp>1</stp>
        <tr r="O2508" s="1"/>
      </tp>
      <tp>
        <v>227818447.69999999</v>
        <stp/>
        <stp>EM_S_STM07_IS</stp>
        <stp>4</stp>
        <stp>600750.SH</stp>
        <stp>61</stp>
        <stp>12/31/2011</stp>
        <stp>1</stp>
        <tr r="O2509" s="1"/>
      </tp>
      <tp>
        <v>-156801796.49000001</v>
        <stp/>
        <stp>EM_S_STM07_IS</stp>
        <stp>4</stp>
        <stp>600751.SH</stp>
        <stp>61</stp>
        <stp>12/31/2011</stp>
        <stp>1</stp>
        <tr r="O2510" s="1"/>
      </tp>
      <tp>
        <v>-11505418.369999999</v>
        <stp/>
        <stp>EM_S_STM07_IS</stp>
        <stp>4</stp>
        <stp>600753.SH</stp>
        <stp>61</stp>
        <stp>12/31/2011</stp>
        <stp>1</stp>
        <tr r="O2511" s="1"/>
      </tp>
      <tp>
        <v>320481415.32999998</v>
        <stp/>
        <stp>EM_S_STM07_IS</stp>
        <stp>4</stp>
        <stp>600754.SH</stp>
        <stp>61</stp>
        <stp>12/31/2011</stp>
        <stp>1</stp>
        <tr r="O2512" s="1"/>
      </tp>
      <tp>
        <v>541105428.86000001</v>
        <stp/>
        <stp>EM_S_STM07_IS</stp>
        <stp>4</stp>
        <stp>600755.SH</stp>
        <stp>61</stp>
        <stp>12/31/2011</stp>
        <stp>1</stp>
        <tr r="O2513" s="1"/>
      </tp>
      <tp>
        <v>12153482.220000001</v>
        <stp/>
        <stp>EM_S_STM07_IS</stp>
        <stp>4</stp>
        <stp>600756.SH</stp>
        <stp>61</stp>
        <stp>12/31/2011</stp>
        <stp>1</stp>
        <tr r="O2514" s="1"/>
      </tp>
      <tp>
        <v>280110852.73000002</v>
        <stp/>
        <stp>EM_S_STM07_IS</stp>
        <stp>4</stp>
        <stp>600757.SH</stp>
        <stp>61</stp>
        <stp>12/31/2011</stp>
        <stp>1</stp>
        <tr r="O2515" s="1"/>
      </tp>
      <tp>
        <v>16651770.48</v>
        <stp/>
        <stp>EM_S_STM07_IS</stp>
        <stp>4</stp>
        <stp>600758.SH</stp>
        <stp>61</stp>
        <stp>12/31/2011</stp>
        <stp>1</stp>
        <tr r="O2516" s="1"/>
      </tp>
      <tp>
        <v>117419445.12</v>
        <stp/>
        <stp>EM_S_STM07_IS</stp>
        <stp>4</stp>
        <stp>600759.SH</stp>
        <stp>61</stp>
        <stp>12/31/2011</stp>
        <stp>1</stp>
        <tr r="O2517" s="1"/>
      </tp>
      <tp>
        <v>332488263</v>
        <stp/>
        <stp>EM_S_STM07_IS</stp>
        <stp>4</stp>
        <stp>600720.SH</stp>
        <stp>61</stp>
        <stp>12/31/2011</stp>
        <stp>1</stp>
        <tr r="O2479" s="1"/>
      </tp>
      <tp>
        <v>75539094.840000004</v>
        <stp/>
        <stp>EM_S_STM07_IS</stp>
        <stp>4</stp>
        <stp>600721.SH</stp>
        <stp>61</stp>
        <stp>12/31/2011</stp>
        <stp>1</stp>
        <tr r="O2480" s="1"/>
      </tp>
      <tp>
        <v>-246624671.81</v>
        <stp/>
        <stp>EM_S_STM07_IS</stp>
        <stp>4</stp>
        <stp>600722.SH</stp>
        <stp>61</stp>
        <stp>12/31/2011</stp>
        <stp>1</stp>
        <tr r="O2481" s="1"/>
      </tp>
      <tp>
        <v>345674318.47000003</v>
        <stp/>
        <stp>EM_S_STM07_IS</stp>
        <stp>4</stp>
        <stp>600723.SH</stp>
        <stp>61</stp>
        <stp>12/31/2011</stp>
        <stp>1</stp>
        <tr r="O2482" s="1"/>
      </tp>
      <tp>
        <v>638075858.40999997</v>
        <stp/>
        <stp>EM_S_STM07_IS</stp>
        <stp>4</stp>
        <stp>600724.SH</stp>
        <stp>61</stp>
        <stp>12/31/2011</stp>
        <stp>1</stp>
        <tr r="O2483" s="1"/>
      </tp>
      <tp>
        <v>18339326.66</v>
        <stp/>
        <stp>EM_S_STM07_IS</stp>
        <stp>4</stp>
        <stp>600725.SH</stp>
        <stp>61</stp>
        <stp>12/31/2011</stp>
        <stp>1</stp>
        <tr r="O2484" s="1"/>
      </tp>
      <tp>
        <v>8243514.0899999999</v>
        <stp/>
        <stp>EM_S_STM07_IS</stp>
        <stp>4</stp>
        <stp>600726.SH</stp>
        <stp>61</stp>
        <stp>12/31/2011</stp>
        <stp>1</stp>
        <tr r="O2485" s="1"/>
      </tp>
      <tp>
        <v>40856482.130000003</v>
        <stp/>
        <stp>EM_S_STM07_IS</stp>
        <stp>4</stp>
        <stp>603726.SH</stp>
        <stp>61</stp>
        <stp>12/31/2012</stp>
        <stp>1</stp>
        <tr r="P3006" s="1"/>
      </tp>
      <tp>
        <v>18234001.649999999</v>
        <stp/>
        <stp>EM_S_STM07_IS</stp>
        <stp>4</stp>
        <stp>600727.SH</stp>
        <stp>61</stp>
        <stp>12/31/2011</stp>
        <stp>1</stp>
        <tr r="O2486" s="1"/>
      </tp>
      <tp>
        <v>2819499000</v>
        <stp/>
        <stp>EM_S_STM07_IS</stp>
        <stp>4</stp>
        <stp>601727.SH</stp>
        <stp>61</stp>
        <stp>12/31/2010</stp>
        <stp>1</stp>
        <tr r="N2797" s="1"/>
      </tp>
      <tp>
        <v>67945246.810000002</v>
        <stp/>
        <stp>EM_S_STM07_IS</stp>
        <stp>4</stp>
        <stp>603727.SH</stp>
        <stp>61</stp>
        <stp>12/31/2012</stp>
        <stp>1</stp>
        <tr r="P3007" s="1"/>
      </tp>
      <tp>
        <v>46740408.289999999</v>
        <stp/>
        <stp>EM_S_STM07_IS</stp>
        <stp>4</stp>
        <stp>600728.SH</stp>
        <stp>61</stp>
        <stp>12/31/2011</stp>
        <stp>1</stp>
        <tr r="O2487" s="1"/>
      </tp>
      <tp>
        <v>604698358.67999995</v>
        <stp/>
        <stp>EM_S_STM07_IS</stp>
        <stp>4</stp>
        <stp>600729.SH</stp>
        <stp>61</stp>
        <stp>12/31/2011</stp>
        <stp>1</stp>
        <tr r="O2488" s="1"/>
      </tp>
      <tp>
        <v>85891399.079999998</v>
        <stp/>
        <stp>EM_S_STM07_IS</stp>
        <stp>4</stp>
        <stp>603729.SH</stp>
        <stp>61</stp>
        <stp>12/31/2012</stp>
        <stp>1</stp>
        <tr r="P3008" s="1"/>
      </tp>
      <tp>
        <v>-5862643.25</v>
        <stp/>
        <stp>EM_S_STM07_IS</stp>
        <stp>4</stp>
        <stp>600730.SH</stp>
        <stp>61</stp>
        <stp>12/31/2011</stp>
        <stp>1</stp>
        <tr r="O2489" s="1"/>
      </tp>
      <tp>
        <v>4331588.9400000004</v>
        <stp/>
        <stp>EM_S_STM07_IS</stp>
        <stp>4</stp>
        <stp>600731.SH</stp>
        <stp>61</stp>
        <stp>12/31/2011</stp>
        <stp>1</stp>
        <tr r="O2490" s="1"/>
      </tp>
      <tp>
        <v>25678086.07</v>
        <stp/>
        <stp>EM_S_STM07_IS</stp>
        <stp>4</stp>
        <stp>600732.SH</stp>
        <stp>61</stp>
        <stp>12/31/2011</stp>
        <stp>1</stp>
        <tr r="O2491" s="1"/>
      </tp>
      <tp>
        <v>-36868807.93</v>
        <stp/>
        <stp>EM_S_STM07_IS</stp>
        <stp>4</stp>
        <stp>600733.SH</stp>
        <stp>61</stp>
        <stp>12/31/2011</stp>
        <stp>1</stp>
        <tr r="O2492" s="1"/>
      </tp>
      <tp>
        <v>139693890</v>
        <stp/>
        <stp>EM_S_STM07_IS</stp>
        <stp>4</stp>
        <stp>600734.SH</stp>
        <stp>61</stp>
        <stp>12/31/2011</stp>
        <stp>1</stp>
        <tr r="O2493" s="1"/>
      </tp>
      <tp>
        <v>12060227.189999999</v>
        <stp/>
        <stp>EM_S_STM07_IS</stp>
        <stp>4</stp>
        <stp>600735.SH</stp>
        <stp>61</stp>
        <stp>12/31/2011</stp>
        <stp>1</stp>
        <tr r="O2494" s="1"/>
      </tp>
      <tp>
        <v>258092997.68000001</v>
        <stp/>
        <stp>EM_S_STM07_IS</stp>
        <stp>4</stp>
        <stp>600736.SH</stp>
        <stp>61</stp>
        <stp>12/31/2011</stp>
        <stp>1</stp>
        <tr r="O2495" s="1"/>
      </tp>
      <tp>
        <v>32378217.98</v>
        <stp/>
        <stp>EM_S_STM07_IS</stp>
        <stp>4</stp>
        <stp>600737.SH</stp>
        <stp>61</stp>
        <stp>12/31/2011</stp>
        <stp>1</stp>
        <tr r="O2496" s="1"/>
      </tp>
      <tp>
        <v>77733349.930000007</v>
        <stp/>
        <stp>EM_S_STM07_IS</stp>
        <stp>4</stp>
        <stp>603737.SH</stp>
        <stp>61</stp>
        <stp>12/31/2012</stp>
        <stp>1</stp>
        <tr r="P3009" s="1"/>
      </tp>
      <tp>
        <v>47015070.649999999</v>
        <stp/>
        <stp>EM_S_STM07_IS</stp>
        <stp>4</stp>
        <stp>600738.SH</stp>
        <stp>61</stp>
        <stp>12/31/2011</stp>
        <stp>1</stp>
        <tr r="O2497" s="1"/>
      </tp>
      <tp>
        <v>38804434.289999999</v>
        <stp/>
        <stp>EM_S_STM07_IS</stp>
        <stp>4</stp>
        <stp>603738.SH</stp>
        <stp>61</stp>
        <stp>12/31/2012</stp>
        <stp>1</stp>
        <tr r="P3010" s="1"/>
      </tp>
      <tp>
        <v>2253984320.4400001</v>
        <stp/>
        <stp>EM_S_STM07_IS</stp>
        <stp>4</stp>
        <stp>600739.SH</stp>
        <stp>61</stp>
        <stp>12/31/2011</stp>
        <stp>1</stp>
        <tr r="O2498" s="1"/>
      </tp>
      <tp>
        <v>165537632.74000001</v>
        <stp/>
        <stp>EM_S_STM07_IS</stp>
        <stp>4</stp>
        <stp>601700.SH</stp>
        <stp>61</stp>
        <stp>12/31/2010</stp>
        <stp>1</stp>
        <tr r="N2794" s="1"/>
      </tp>
      <tp>
        <v>34035680.509999998</v>
        <stp/>
        <stp>EM_S_STM07_IS</stp>
        <stp>4</stp>
        <stp>600701.SH</stp>
        <stp>61</stp>
        <stp>12/31/2011</stp>
        <stp>1</stp>
        <tr r="O2461" s="1"/>
      </tp>
      <tp>
        <v>36657624.32</v>
        <stp/>
        <stp>EM_S_STM07_IS</stp>
        <stp>4</stp>
        <stp>603701.SH</stp>
        <stp>61</stp>
        <stp>12/31/2012</stp>
        <stp>1</stp>
        <tr r="P3001" s="1"/>
      </tp>
      <tp>
        <v>195208674.06</v>
        <stp/>
        <stp>EM_S_STM07_IS</stp>
        <stp>4</stp>
        <stp>600702.SH</stp>
        <stp>61</stp>
        <stp>12/31/2011</stp>
        <stp>1</stp>
        <tr r="O2462" s="1"/>
      </tp>
      <tp>
        <v>936171002.72000003</v>
        <stp/>
        <stp>EM_S_STM07_IS</stp>
        <stp>4</stp>
        <stp>600703.SH</stp>
        <stp>61</stp>
        <stp>12/31/2011</stp>
        <stp>1</stp>
        <tr r="O2463" s="1"/>
      </tp>
      <tp>
        <v>40046894</v>
        <stp/>
        <stp>EM_S_STM07_IS</stp>
        <stp>4</stp>
        <stp>603703.SH</stp>
        <stp>61</stp>
        <stp>12/31/2012</stp>
        <stp>1</stp>
        <tr r="P3002" s="1"/>
      </tp>
      <tp>
        <v>527632499.60000002</v>
        <stp/>
        <stp>EM_S_STM07_IS</stp>
        <stp>4</stp>
        <stp>600704.SH</stp>
        <stp>61</stp>
        <stp>12/31/2011</stp>
        <stp>1</stp>
        <tr r="O2464" s="1"/>
      </tp>
      <tp>
        <v>4402661.41</v>
        <stp/>
        <stp>EM_S_STM07_IS</stp>
        <stp>4</stp>
        <stp>600705.SH</stp>
        <stp>61</stp>
        <stp>12/31/2011</stp>
        <stp>1</stp>
        <tr r="O2465" s="1"/>
      </tp>
      <tp>
        <v>-21880012.149999999</v>
        <stp/>
        <stp>EM_S_STM07_IS</stp>
        <stp>4</stp>
        <stp>600706.SH</stp>
        <stp>61</stp>
        <stp>12/31/2011</stp>
        <stp>1</stp>
        <tr r="O2466" s="1"/>
      </tp>
      <tp>
        <v>-517713940.31</v>
        <stp/>
        <stp>EM_S_STM07_IS</stp>
        <stp>4</stp>
        <stp>600707.SH</stp>
        <stp>61</stp>
        <stp>12/31/2011</stp>
        <stp>1</stp>
        <tr r="O2467" s="1"/>
      </tp>
      <tp>
        <v>127018278.66</v>
        <stp/>
        <stp>EM_S_STM07_IS</stp>
        <stp>4</stp>
        <stp>600708.SH</stp>
        <stp>61</stp>
        <stp>12/31/2011</stp>
        <stp>1</stp>
        <tr r="O2468" s="1"/>
      </tp>
      <tp>
        <v>245424938.78999999</v>
        <stp/>
        <stp>EM_S_STM07_IS</stp>
        <stp>4</stp>
        <stp>603708.SH</stp>
        <stp>61</stp>
        <stp>12/31/2012</stp>
        <stp>1</stp>
        <tr r="P3003" s="1"/>
      </tp>
      <tp>
        <v>168105747.00999999</v>
        <stp/>
        <stp>EM_S_STM07_IS</stp>
        <stp>4</stp>
        <stp>600710.SH</stp>
        <stp>61</stp>
        <stp>12/31/2011</stp>
        <stp>1</stp>
        <tr r="O2469" s="1"/>
      </tp>
      <tp>
        <v>27325632.850000001</v>
        <stp/>
        <stp>EM_S_STM07_IS</stp>
        <stp>4</stp>
        <stp>600711.SH</stp>
        <stp>61</stp>
        <stp>12/31/2011</stp>
        <stp>1</stp>
        <tr r="O2470" s="1"/>
      </tp>
      <tp>
        <v>58337815.259999998</v>
        <stp/>
        <stp>EM_S_STM07_IS</stp>
        <stp>4</stp>
        <stp>600712.SH</stp>
        <stp>61</stp>
        <stp>12/31/2011</stp>
        <stp>1</stp>
        <tr r="O2471" s="1"/>
      </tp>
      <tp>
        <v>-182616734.08000001</v>
        <stp/>
        <stp>EM_S_STM07_IS</stp>
        <stp>4</stp>
        <stp>600713.SH</stp>
        <stp>61</stp>
        <stp>12/31/2011</stp>
        <stp>1</stp>
        <tr r="O2472" s="1"/>
      </tp>
      <tp>
        <v>31177974.609999999</v>
        <stp/>
        <stp>EM_S_STM07_IS</stp>
        <stp>4</stp>
        <stp>600714.SH</stp>
        <stp>61</stp>
        <stp>12/31/2011</stp>
        <stp>1</stp>
        <tr r="O2473" s="1"/>
      </tp>
      <tp>
        <v>14233260.710000001</v>
        <stp/>
        <stp>EM_S_STM07_IS</stp>
        <stp>4</stp>
        <stp>600715.SH</stp>
        <stp>61</stp>
        <stp>12/31/2011</stp>
        <stp>1</stp>
        <tr r="O2474" s="1"/>
      </tp>
      <tp>
        <v>234372933.81</v>
        <stp/>
        <stp>EM_S_STM07_IS</stp>
        <stp>4</stp>
        <stp>600716.SH</stp>
        <stp>61</stp>
        <stp>12/31/2011</stp>
        <stp>1</stp>
        <tr r="O2475" s="1"/>
      </tp>
      <tp>
        <v>38330980.340000004</v>
        <stp/>
        <stp>EM_S_STM07_IS</stp>
        <stp>4</stp>
        <stp>603716.SH</stp>
        <stp>61</stp>
        <stp>12/31/2012</stp>
        <stp>1</stp>
        <tr r="P3004" s="1"/>
      </tp>
      <tp>
        <v>929903482.45000005</v>
        <stp/>
        <stp>EM_S_STM07_IS</stp>
        <stp>4</stp>
        <stp>600717.SH</stp>
        <stp>61</stp>
        <stp>12/31/2011</stp>
        <stp>1</stp>
        <tr r="O2476" s="1"/>
      </tp>
      <tp>
        <v>882570030.17999995</v>
        <stp/>
        <stp>EM_S_STM07_IS</stp>
        <stp>4</stp>
        <stp>601717.SH</stp>
        <stp>61</stp>
        <stp>12/31/2010</stp>
        <stp>1</stp>
        <tr r="N2795" s="1"/>
      </tp>
      <tp>
        <v>417068980</v>
        <stp/>
        <stp>EM_S_STM07_IS</stp>
        <stp>4</stp>
        <stp>600718.SH</stp>
        <stp>61</stp>
        <stp>12/31/2011</stp>
        <stp>1</stp>
        <tr r="O2477" s="1"/>
      </tp>
      <tp>
        <v>509549788.37</v>
        <stp/>
        <stp>EM_S_STM07_IS</stp>
        <stp>4</stp>
        <stp>601718.SH</stp>
        <stp>61</stp>
        <stp>12/31/2010</stp>
        <stp>1</stp>
        <tr r="N2796" s="1"/>
      </tp>
      <tp>
        <v>112545779.70999999</v>
        <stp/>
        <stp>EM_S_STM07_IS</stp>
        <stp>4</stp>
        <stp>603718.SH</stp>
        <stp>61</stp>
        <stp>12/31/2012</stp>
        <stp>1</stp>
        <tr r="P3005" s="1"/>
      </tp>
      <tp>
        <v>-34512441.829999998</v>
        <stp/>
        <stp>EM_S_STM07_IS</stp>
        <stp>4</stp>
        <stp>600719.SH</stp>
        <stp>61</stp>
        <stp>12/31/2011</stp>
        <stp>1</stp>
        <tr r="O2478" s="1"/>
      </tp>
      <tp>
        <v>479339600.64999998</v>
        <stp/>
        <stp>EM_S_STM07_IS</stp>
        <stp>4</stp>
        <stp>000680.SZ</stp>
        <stp>61</stp>
        <stp>12/31/2011</stp>
        <stp>1</stp>
        <tr r="O243" s="1"/>
      </tp>
      <tp>
        <v>35736160.229999997</v>
        <stp/>
        <stp>EM_S_STM07_IS</stp>
        <stp>4</stp>
        <stp>002680.SZ</stp>
        <stp>61</stp>
        <stp>12/31/2013</stp>
        <stp>1</stp>
        <tr r="Q1150" s="1"/>
      </tp>
      <tp>
        <v>5629285.46</v>
        <stp/>
        <stp>EM_S_STM07_IS</stp>
        <stp>4</stp>
        <stp>000681.SZ</stp>
        <stp>61</stp>
        <stp>12/31/2011</stp>
        <stp>1</stp>
        <tr r="O244" s="1"/>
      </tp>
      <tp>
        <v>130693093.62</v>
        <stp/>
        <stp>EM_S_STM07_IS</stp>
        <stp>4</stp>
        <stp>002681.SZ</stp>
        <stp>61</stp>
        <stp>12/31/2013</stp>
        <stp>1</stp>
        <tr r="Q1151" s="1"/>
      </tp>
      <tp>
        <v>21756901.75</v>
        <stp/>
        <stp>EM_S_STM07_IS</stp>
        <stp>4</stp>
        <stp>000682.SZ</stp>
        <stp>61</stp>
        <stp>12/31/2011</stp>
        <stp>1</stp>
        <tr r="O245" s="1"/>
      </tp>
      <tp>
        <v>72302161.540000007</v>
        <stp/>
        <stp>EM_S_STM07_IS</stp>
        <stp>4</stp>
        <stp>002682.SZ</stp>
        <stp>61</stp>
        <stp>12/31/2013</stp>
        <stp>1</stp>
        <tr r="Q1152" s="1"/>
      </tp>
      <tp>
        <v>172767831.99000001</v>
        <stp/>
        <stp>EM_S_STM07_IS</stp>
        <stp>4</stp>
        <stp>000683.SZ</stp>
        <stp>61</stp>
        <stp>12/31/2011</stp>
        <stp>1</stp>
        <tr r="O246" s="1"/>
      </tp>
      <tp>
        <v>163988522.19</v>
        <stp/>
        <stp>EM_S_STM07_IS</stp>
        <stp>4</stp>
        <stp>002683.SZ</stp>
        <stp>61</stp>
        <stp>12/31/2013</stp>
        <stp>1</stp>
        <tr r="Q1153" s="1"/>
      </tp>
      <tp>
        <v>-16345250.6</v>
        <stp/>
        <stp>EM_S_STM07_IS</stp>
        <stp>4</stp>
        <stp>002684.SZ</stp>
        <stp>61</stp>
        <stp>12/31/2013</stp>
        <stp>1</stp>
        <tr r="Q1154" s="1"/>
      </tp>
      <tp>
        <v>1094139123.24</v>
        <stp/>
        <stp>EM_S_STM07_IS</stp>
        <stp>4</stp>
        <stp>000685.SZ</stp>
        <stp>61</stp>
        <stp>12/31/2011</stp>
        <stp>1</stp>
        <tr r="O247" s="1"/>
      </tp>
      <tp>
        <v>10127208.07</v>
        <stp/>
        <stp>EM_S_STM07_IS</stp>
        <stp>4</stp>
        <stp>002685.SZ</stp>
        <stp>61</stp>
        <stp>12/31/2013</stp>
        <stp>1</stp>
        <tr r="Q1155" s="1"/>
      </tp>
      <tp>
        <v>-151553964.49000001</v>
        <stp/>
        <stp>EM_S_STM07_IS</stp>
        <stp>4</stp>
        <stp>000686.SZ</stp>
        <stp>61</stp>
        <stp>12/31/2011</stp>
        <stp>1</stp>
        <tr r="O248" s="1"/>
      </tp>
      <tp>
        <v>87896114.390000001</v>
        <stp/>
        <stp>EM_S_STM07_IS</stp>
        <stp>4</stp>
        <stp>002686.SZ</stp>
        <stp>61</stp>
        <stp>12/31/2013</stp>
        <stp>1</stp>
        <tr r="Q1156" s="1"/>
      </tp>
      <tp>
        <v>73633577.939999998</v>
        <stp/>
        <stp>EM_S_STM07_IS</stp>
        <stp>4</stp>
        <stp>000687.SZ</stp>
        <stp>61</stp>
        <stp>12/31/2011</stp>
        <stp>1</stp>
        <tr r="O249" s="1"/>
      </tp>
      <tp>
        <v>65469420.939999998</v>
        <stp/>
        <stp>EM_S_STM07_IS</stp>
        <stp>4</stp>
        <stp>002687.SZ</stp>
        <stp>61</stp>
        <stp>12/31/2013</stp>
        <stp>1</stp>
        <tr r="Q1157" s="1"/>
      </tp>
      <tp>
        <v>1885583.87</v>
        <stp/>
        <stp>EM_S_STM07_IS</stp>
        <stp>4</stp>
        <stp>000688.SZ</stp>
        <stp>61</stp>
        <stp>12/31/2011</stp>
        <stp>1</stp>
        <tr r="O250" s="1"/>
      </tp>
      <tp>
        <v>90432470.200000003</v>
        <stp/>
        <stp>EM_S_STM07_IS</stp>
        <stp>4</stp>
        <stp>002688.SZ</stp>
        <stp>61</stp>
        <stp>12/31/2013</stp>
        <stp>1</stp>
        <tr r="Q1158" s="1"/>
      </tp>
      <tp>
        <v>156664742.53999999</v>
        <stp/>
        <stp>EM_S_STM07_IS</stp>
        <stp>4</stp>
        <stp>002689.SZ</stp>
        <stp>61</stp>
        <stp>12/31/2013</stp>
        <stp>1</stp>
        <tr r="Q1159" s="1"/>
      </tp>
      <tp>
        <v>170022527.16999999</v>
        <stp/>
        <stp>EM_S_STM07_IS</stp>
        <stp>4</stp>
        <stp>000690.SZ</stp>
        <stp>61</stp>
        <stp>12/31/2011</stp>
        <stp>1</stp>
        <tr r="O251" s="1"/>
      </tp>
      <tp>
        <v>207998425.52000001</v>
        <stp/>
        <stp>EM_S_STM07_IS</stp>
        <stp>4</stp>
        <stp>002690.SZ</stp>
        <stp>61</stp>
        <stp>12/31/2013</stp>
        <stp>1</stp>
        <tr r="Q1160" s="1"/>
      </tp>
      <tp>
        <v>4166628.71</v>
        <stp/>
        <stp>EM_S_STM07_IS</stp>
        <stp>4</stp>
        <stp>000691.SZ</stp>
        <stp>61</stp>
        <stp>12/31/2011</stp>
        <stp>1</stp>
        <tr r="O252" s="1"/>
      </tp>
      <tp>
        <v>41659706.380000003</v>
        <stp/>
        <stp>EM_S_STM07_IS</stp>
        <stp>4</stp>
        <stp>002691.SZ</stp>
        <stp>61</stp>
        <stp>12/31/2013</stp>
        <stp>1</stp>
        <tr r="Q1161" s="1"/>
      </tp>
      <tp>
        <v>44183172.060000002</v>
        <stp/>
        <stp>EM_S_STM07_IS</stp>
        <stp>4</stp>
        <stp>000692.SZ</stp>
        <stp>61</stp>
        <stp>12/31/2011</stp>
        <stp>1</stp>
        <tr r="O253" s="1"/>
      </tp>
      <tp>
        <v>130900851.08</v>
        <stp/>
        <stp>EM_S_STM07_IS</stp>
        <stp>4</stp>
        <stp>002692.SZ</stp>
        <stp>61</stp>
        <stp>12/31/2013</stp>
        <stp>1</stp>
        <tr r="Q1162" s="1"/>
      </tp>
      <tp>
        <v>-60658460.18</v>
        <stp/>
        <stp>EM_S_STM07_IS</stp>
        <stp>4</stp>
        <stp>000693.SZ</stp>
        <stp>61</stp>
        <stp>12/31/2011</stp>
        <stp>1</stp>
        <tr r="O254" s="1"/>
      </tp>
      <tp>
        <v>66771919.460000001</v>
        <stp/>
        <stp>EM_S_STM07_IS</stp>
        <stp>4</stp>
        <stp>002693.SZ</stp>
        <stp>61</stp>
        <stp>12/31/2013</stp>
        <stp>1</stp>
        <tr r="Q1163" s="1"/>
      </tp>
      <tp>
        <v>92333312.400000006</v>
        <stp/>
        <stp>EM_S_STM07_IS</stp>
        <stp>4</stp>
        <stp>002694.SZ</stp>
        <stp>61</stp>
        <stp>12/31/2013</stp>
        <stp>1</stp>
        <tr r="Q1164" s="1"/>
      </tp>
      <tp>
        <v>4905452.17</v>
        <stp/>
        <stp>EM_S_STM07_IS</stp>
        <stp>4</stp>
        <stp>000695.SZ</stp>
        <stp>61</stp>
        <stp>12/31/2011</stp>
        <stp>1</stp>
        <tr r="O255" s="1"/>
      </tp>
      <tp>
        <v>121602350.65000001</v>
        <stp/>
        <stp>EM_S_STM07_IS</stp>
        <stp>4</stp>
        <stp>002695.SZ</stp>
        <stp>61</stp>
        <stp>12/31/2013</stp>
        <stp>1</stp>
        <tr r="Q1165" s="1"/>
      </tp>
      <tp>
        <v>344747718.80000001</v>
        <stp/>
        <stp>EM_S_STM07_IS</stp>
        <stp>4</stp>
        <stp>001696.SZ</stp>
        <stp>61</stp>
        <stp>12/31/2010</stp>
        <stp>1</stp>
        <tr r="N470" s="1"/>
      </tp>
      <tp>
        <v>56876819.329999998</v>
        <stp/>
        <stp>EM_S_STM07_IS</stp>
        <stp>4</stp>
        <stp>002696.SZ</stp>
        <stp>61</stp>
        <stp>12/31/2013</stp>
        <stp>1</stp>
        <tr r="Q1166" s="1"/>
      </tp>
      <tp>
        <v>-47474969.93</v>
        <stp/>
        <stp>EM_S_STM07_IS</stp>
        <stp>4</stp>
        <stp>000697.SZ</stp>
        <stp>61</stp>
        <stp>12/31/2011</stp>
        <stp>1</stp>
        <tr r="O256" s="1"/>
      </tp>
      <tp>
        <v>157024474.99000001</v>
        <stp/>
        <stp>EM_S_STM07_IS</stp>
        <stp>4</stp>
        <stp>002697.SZ</stp>
        <stp>61</stp>
        <stp>12/31/2013</stp>
        <stp>1</stp>
        <tr r="Q1167" s="1"/>
      </tp>
      <tp>
        <v>209652969.06999999</v>
        <stp/>
        <stp>EM_S_STM07_IS</stp>
        <stp>4</stp>
        <stp>000698.SZ</stp>
        <stp>61</stp>
        <stp>12/31/2011</stp>
        <stp>1</stp>
        <tr r="O257" s="1"/>
      </tp>
      <tp>
        <v>207282906.84999999</v>
        <stp/>
        <stp>EM_S_STM07_IS</stp>
        <stp>4</stp>
        <stp>002698.SZ</stp>
        <stp>61</stp>
        <stp>12/31/2013</stp>
        <stp>1</stp>
        <tr r="Q1168" s="1"/>
      </tp>
      <tp>
        <v>41730227.18</v>
        <stp/>
        <stp>EM_S_STM07_IS</stp>
        <stp>4</stp>
        <stp>002699.SZ</stp>
        <stp>61</stp>
        <stp>12/31/2013</stp>
        <stp>1</stp>
        <tr r="Q1169" s="1"/>
      </tp>
      <tp>
        <v>606703419.90999997</v>
        <stp/>
        <stp>EM_S_STM07_IS</stp>
        <stp>4</stp>
        <stp>000620.SZ</stp>
        <stp>61</stp>
        <stp>12/31/2011</stp>
        <stp>1</stp>
        <tr r="O203" s="1"/>
      </tp>
      <tp>
        <v>80987526.709999993</v>
        <stp/>
        <stp>EM_S_STM07_IS</stp>
        <stp>4</stp>
        <stp>002620.SZ</stp>
        <stp>61</stp>
        <stp>12/31/2013</stp>
        <stp>1</stp>
        <tr r="Q1090" s="1"/>
      </tp>
      <tp>
        <v>49546380.630000003</v>
        <stp/>
        <stp>EM_S_STM07_IS</stp>
        <stp>4</stp>
        <stp>002621.SZ</stp>
        <stp>61</stp>
        <stp>12/31/2013</stp>
        <stp>1</stp>
        <tr r="Q1091" s="1"/>
      </tp>
      <tp>
        <v>-34350561</v>
        <stp/>
        <stp>EM_S_STM07_IS</stp>
        <stp>4</stp>
        <stp>000622.SZ</stp>
        <stp>61</stp>
        <stp>12/31/2011</stp>
        <stp>1</stp>
        <tr r="O204" s="1"/>
      </tp>
      <tp>
        <v>38671545.509999998</v>
        <stp/>
        <stp>EM_S_STM07_IS</stp>
        <stp>4</stp>
        <stp>002622.SZ</stp>
        <stp>61</stp>
        <stp>12/31/2013</stp>
        <stp>1</stp>
        <tr r="Q1092" s="1"/>
      </tp>
      <tp>
        <v>1982049203.74</v>
        <stp/>
        <stp>EM_S_STM07_IS</stp>
        <stp>4</stp>
        <stp>000623.SZ</stp>
        <stp>61</stp>
        <stp>12/31/2011</stp>
        <stp>1</stp>
        <tr r="O205" s="1"/>
      </tp>
      <tp>
        <v>61597939.420000002</v>
        <stp/>
        <stp>EM_S_STM07_IS</stp>
        <stp>4</stp>
        <stp>002623.SZ</stp>
        <stp>61</stp>
        <stp>12/31/2013</stp>
        <stp>1</stp>
        <tr r="Q1093" s="1"/>
      </tp>
      <tp>
        <v>16700775.949999999</v>
        <stp/>
        <stp>EM_S_STM07_IS</stp>
        <stp>4</stp>
        <stp>002624.SZ</stp>
        <stp>61</stp>
        <stp>12/31/2013</stp>
        <stp>1</stp>
        <tr r="Q1094" s="1"/>
      </tp>
      <tp>
        <v>967940639.48000002</v>
        <stp/>
        <stp>EM_S_STM07_IS</stp>
        <stp>4</stp>
        <stp>000625.SZ</stp>
        <stp>61</stp>
        <stp>12/31/2011</stp>
        <stp>1</stp>
        <tr r="O206" s="1"/>
      </tp>
      <tp>
        <v>31278180.25</v>
        <stp/>
        <stp>EM_S_STM07_IS</stp>
        <stp>4</stp>
        <stp>002625.SZ</stp>
        <stp>61</stp>
        <stp>12/31/2013</stp>
        <stp>1</stp>
        <tr r="Q1095" s="1"/>
      </tp>
      <tp>
        <v>30348079.079999998</v>
        <stp/>
        <stp>EM_S_STM07_IS</stp>
        <stp>4</stp>
        <stp>000626.SZ</stp>
        <stp>61</stp>
        <stp>12/31/2011</stp>
        <stp>1</stp>
        <tr r="O207" s="1"/>
      </tp>
      <tp>
        <v>102130623.36</v>
        <stp/>
        <stp>EM_S_STM07_IS</stp>
        <stp>4</stp>
        <stp>002626.SZ</stp>
        <stp>61</stp>
        <stp>12/31/2013</stp>
        <stp>1</stp>
        <tr r="Q1096" s="1"/>
      </tp>
      <tp>
        <v>-101683901.81</v>
        <stp/>
        <stp>EM_S_STM07_IS</stp>
        <stp>4</stp>
        <stp>000627.SZ</stp>
        <stp>61</stp>
        <stp>12/31/2011</stp>
        <stp>1</stp>
        <tr r="O208" s="1"/>
      </tp>
      <tp>
        <v>60227521.590000004</v>
        <stp/>
        <stp>EM_S_STM07_IS</stp>
        <stp>4</stp>
        <stp>002627.SZ</stp>
        <stp>61</stp>
        <stp>12/31/2013</stp>
        <stp>1</stp>
        <tr r="Q1097" s="1"/>
      </tp>
      <tp>
        <v>6027200.2599999998</v>
        <stp/>
        <stp>EM_S_STM07_IS</stp>
        <stp>4</stp>
        <stp>000628.SZ</stp>
        <stp>61</stp>
        <stp>12/31/2011</stp>
        <stp>1</stp>
        <tr r="O209" s="1"/>
      </tp>
      <tp>
        <v>314942841.04000002</v>
        <stp/>
        <stp>EM_S_STM07_IS</stp>
        <stp>4</stp>
        <stp>002628.SZ</stp>
        <stp>61</stp>
        <stp>12/31/2013</stp>
        <stp>1</stp>
        <tr r="Q1098" s="1"/>
      </tp>
      <tp>
        <v>1686034.79</v>
        <stp/>
        <stp>EM_S_STM07_IS</stp>
        <stp>4</stp>
        <stp>000629.SZ</stp>
        <stp>61</stp>
        <stp>12/31/2011</stp>
        <stp>1</stp>
        <tr r="O210" s="1"/>
      </tp>
      <tp>
        <v>33157523</v>
        <stp/>
        <stp>EM_S_STM07_IS</stp>
        <stp>4</stp>
        <stp>002629.SZ</stp>
        <stp>61</stp>
        <stp>12/31/2013</stp>
        <stp>1</stp>
        <tr r="Q1099" s="1"/>
      </tp>
      <tp>
        <v>1432084096.8599999</v>
        <stp/>
        <stp>EM_S_STM07_IS</stp>
        <stp>4</stp>
        <stp>000630.SZ</stp>
        <stp>61</stp>
        <stp>12/31/2011</stp>
        <stp>1</stp>
        <tr r="O211" s="1"/>
      </tp>
      <tp>
        <v>131424853.86</v>
        <stp/>
        <stp>EM_S_STM07_IS</stp>
        <stp>4</stp>
        <stp>002630.SZ</stp>
        <stp>61</stp>
        <stp>12/31/2013</stp>
        <stp>1</stp>
        <tr r="Q1100" s="1"/>
      </tp>
      <tp>
        <v>522373150</v>
        <stp/>
        <stp>EM_S_STM07_IS</stp>
        <stp>4</stp>
        <stp>000631.SZ</stp>
        <stp>61</stp>
        <stp>12/31/2011</stp>
        <stp>1</stp>
        <tr r="O212" s="1"/>
      </tp>
      <tp>
        <v>91935174.450000003</v>
        <stp/>
        <stp>EM_S_STM07_IS</stp>
        <stp>4</stp>
        <stp>002631.SZ</stp>
        <stp>61</stp>
        <stp>12/31/2013</stp>
        <stp>1</stp>
        <tr r="Q1101" s="1"/>
      </tp>
      <tp>
        <v>11379378.689999999</v>
        <stp/>
        <stp>EM_S_STM07_IS</stp>
        <stp>4</stp>
        <stp>000632.SZ</stp>
        <stp>61</stp>
        <stp>12/31/2011</stp>
        <stp>1</stp>
        <tr r="O213" s="1"/>
      </tp>
      <tp>
        <v>18374389.25</v>
        <stp/>
        <stp>EM_S_STM07_IS</stp>
        <stp>4</stp>
        <stp>002632.SZ</stp>
        <stp>61</stp>
        <stp>12/31/2013</stp>
        <stp>1</stp>
        <tr r="Q1102" s="1"/>
      </tp>
      <tp>
        <v>6871909.6399999997</v>
        <stp/>
        <stp>EM_S_STM07_IS</stp>
        <stp>4</stp>
        <stp>000633.SZ</stp>
        <stp>61</stp>
        <stp>12/31/2011</stp>
        <stp>1</stp>
        <tr r="O214" s="1"/>
      </tp>
      <tp>
        <v>-28540949.629999999</v>
        <stp/>
        <stp>EM_S_STM07_IS</stp>
        <stp>4</stp>
        <stp>002633.SZ</stp>
        <stp>61</stp>
        <stp>12/31/2013</stp>
        <stp>1</stp>
        <tr r="Q1103" s="1"/>
      </tp>
      <tp>
        <v>29011813.649999999</v>
        <stp/>
        <stp>EM_S_STM07_IS</stp>
        <stp>4</stp>
        <stp>002634.SZ</stp>
        <stp>61</stp>
        <stp>12/31/2013</stp>
        <stp>1</stp>
        <tr r="Q1104" s="1"/>
      </tp>
      <tp>
        <v>104418003.36</v>
        <stp/>
        <stp>EM_S_STM07_IS</stp>
        <stp>4</stp>
        <stp>000635.SZ</stp>
        <stp>61</stp>
        <stp>12/31/2011</stp>
        <stp>1</stp>
        <tr r="O215" s="1"/>
      </tp>
      <tp>
        <v>142551180.19</v>
        <stp/>
        <stp>EM_S_STM07_IS</stp>
        <stp>4</stp>
        <stp>002635.SZ</stp>
        <stp>61</stp>
        <stp>12/31/2013</stp>
        <stp>1</stp>
        <tr r="Q1105" s="1"/>
      </tp>
      <tp>
        <v>164569299.28999999</v>
        <stp/>
        <stp>EM_S_STM07_IS</stp>
        <stp>4</stp>
        <stp>000636.SZ</stp>
        <stp>61</stp>
        <stp>12/31/2011</stp>
        <stp>1</stp>
        <tr r="O216" s="1"/>
      </tp>
      <tp>
        <v>30065460.530000001</v>
        <stp/>
        <stp>EM_S_STM07_IS</stp>
        <stp>4</stp>
        <stp>002636.SZ</stp>
        <stp>61</stp>
        <stp>12/31/2013</stp>
        <stp>1</stp>
        <tr r="Q1106" s="1"/>
      </tp>
      <tp>
        <v>7391306.7699999996</v>
        <stp/>
        <stp>EM_S_STM07_IS</stp>
        <stp>4</stp>
        <stp>000637.SZ</stp>
        <stp>61</stp>
        <stp>12/31/2011</stp>
        <stp>1</stp>
        <tr r="O217" s="1"/>
      </tp>
      <tp>
        <v>56854763.009999998</v>
        <stp/>
        <stp>EM_S_STM07_IS</stp>
        <stp>4</stp>
        <stp>002637.SZ</stp>
        <stp>61</stp>
        <stp>12/31/2013</stp>
        <stp>1</stp>
        <tr r="Q1107" s="1"/>
      </tp>
      <tp>
        <v>4719940.88</v>
        <stp/>
        <stp>EM_S_STM07_IS</stp>
        <stp>4</stp>
        <stp>000638.SZ</stp>
        <stp>61</stp>
        <stp>12/31/2011</stp>
        <stp>1</stp>
        <tr r="O218" s="1"/>
      </tp>
      <tp>
        <v>103993487.19</v>
        <stp/>
        <stp>EM_S_STM07_IS</stp>
        <stp>4</stp>
        <stp>002638.SZ</stp>
        <stp>61</stp>
        <stp>12/31/2013</stp>
        <stp>1</stp>
        <tr r="Q1108" s="1"/>
      </tp>
      <tp>
        <v>114096383.5</v>
        <stp/>
        <stp>EM_S_STM07_IS</stp>
        <stp>4</stp>
        <stp>000639.SZ</stp>
        <stp>61</stp>
        <stp>12/31/2011</stp>
        <stp>1</stp>
        <tr r="O219" s="1"/>
      </tp>
      <tp>
        <v>43223915.140000001</v>
        <stp/>
        <stp>EM_S_STM07_IS</stp>
        <stp>4</stp>
        <stp>002639.SZ</stp>
        <stp>61</stp>
        <stp>12/31/2013</stp>
        <stp>1</stp>
        <tr r="Q1109" s="1"/>
      </tp>
      <tp>
        <v>14396561.470000001</v>
        <stp/>
        <stp>EM_S_STM07_IS</stp>
        <stp>4</stp>
        <stp>000600.SZ</stp>
        <stp>61</stp>
        <stp>12/31/2011</stp>
        <stp>1</stp>
        <tr r="O187" s="1"/>
      </tp>
      <tp>
        <v>17213451.93</v>
        <stp/>
        <stp>EM_S_STM07_IS</stp>
        <stp>4</stp>
        <stp>002600.SZ</stp>
        <stp>61</stp>
        <stp>12/31/2013</stp>
        <stp>1</stp>
        <tr r="Q1070" s="1"/>
      </tp>
      <tp>
        <v>85961940.549999997</v>
        <stp/>
        <stp>EM_S_STM07_IS</stp>
        <stp>4</stp>
        <stp>000601.SZ</stp>
        <stp>61</stp>
        <stp>12/31/2011</stp>
        <stp>1</stp>
        <tr r="O188" s="1"/>
      </tp>
      <tp>
        <v>23575840.309999999</v>
        <stp/>
        <stp>EM_S_STM07_IS</stp>
        <stp>4</stp>
        <stp>002601.SZ</stp>
        <stp>61</stp>
        <stp>12/31/2013</stp>
        <stp>1</stp>
        <tr r="Q1071" s="1"/>
      </tp>
      <tp>
        <v>81161049.109999999</v>
        <stp/>
        <stp>EM_S_STM07_IS</stp>
        <stp>4</stp>
        <stp>002602.SZ</stp>
        <stp>61</stp>
        <stp>12/31/2013</stp>
        <stp>1</stp>
        <tr r="Q1072" s="1"/>
      </tp>
      <tp>
        <v>351216150.38999999</v>
        <stp/>
        <stp>EM_S_STM07_IS</stp>
        <stp>4</stp>
        <stp>000603.SZ</stp>
        <stp>61</stp>
        <stp>12/31/2011</stp>
        <stp>1</stp>
        <tr r="O189" s="1"/>
      </tp>
      <tp>
        <v>244291460.56999999</v>
        <stp/>
        <stp>EM_S_STM07_IS</stp>
        <stp>4</stp>
        <stp>002603.SZ</stp>
        <stp>61</stp>
        <stp>12/31/2013</stp>
        <stp>1</stp>
        <tr r="Q1073" s="1"/>
      </tp>
      <tp>
        <v>72342016.680000007</v>
        <stp/>
        <stp>EM_S_STM07_IS</stp>
        <stp>4</stp>
        <stp>002604.SZ</stp>
        <stp>61</stp>
        <stp>12/31/2013</stp>
        <stp>1</stp>
        <tr r="Q1074" s="1"/>
      </tp>
      <tp>
        <v>-1833580.3</v>
        <stp/>
        <stp>EM_S_STM07_IS</stp>
        <stp>4</stp>
        <stp>000605.SZ</stp>
        <stp>61</stp>
        <stp>12/31/2011</stp>
        <stp>1</stp>
        <tr r="O190" s="1"/>
      </tp>
      <tp>
        <v>116982829.84999999</v>
        <stp/>
        <stp>EM_S_STM07_IS</stp>
        <stp>4</stp>
        <stp>002605.SZ</stp>
        <stp>61</stp>
        <stp>12/31/2013</stp>
        <stp>1</stp>
        <tr r="Q1075" s="1"/>
      </tp>
      <tp>
        <v>-15224092.619999999</v>
        <stp/>
        <stp>EM_S_STM07_IS</stp>
        <stp>4</stp>
        <stp>000606.SZ</stp>
        <stp>61</stp>
        <stp>12/31/2011</stp>
        <stp>1</stp>
        <tr r="O191" s="1"/>
      </tp>
      <tp>
        <v>30544681</v>
        <stp/>
        <stp>EM_S_STM07_IS</stp>
        <stp>4</stp>
        <stp>002606.SZ</stp>
        <stp>61</stp>
        <stp>12/31/2013</stp>
        <stp>1</stp>
        <tr r="Q1076" s="1"/>
      </tp>
      <tp>
        <v>24547725.960000001</v>
        <stp/>
        <stp>EM_S_STM07_IS</stp>
        <stp>4</stp>
        <stp>000607.SZ</stp>
        <stp>61</stp>
        <stp>12/31/2011</stp>
        <stp>1</stp>
        <tr r="O192" s="1"/>
      </tp>
      <tp>
        <v>47309079.439999998</v>
        <stp/>
        <stp>EM_S_STM07_IS</stp>
        <stp>4</stp>
        <stp>002607.SZ</stp>
        <stp>61</stp>
        <stp>12/31/2013</stp>
        <stp>1</stp>
        <tr r="Q1077" s="1"/>
      </tp>
      <tp>
        <v>173052000</v>
        <stp/>
        <stp>EM_S_STM07_IS</stp>
        <stp>4</stp>
        <stp>000608.SZ</stp>
        <stp>61</stp>
        <stp>12/31/2011</stp>
        <stp>1</stp>
        <tr r="O193" s="1"/>
      </tp>
      <tp>
        <v>123548304.87</v>
        <stp/>
        <stp>EM_S_STM07_IS</stp>
        <stp>4</stp>
        <stp>002608.SZ</stp>
        <stp>61</stp>
        <stp>12/31/2013</stp>
        <stp>1</stp>
        <tr r="Q1078" s="1"/>
      </tp>
      <tp>
        <v>165212940.81999999</v>
        <stp/>
        <stp>EM_S_STM07_IS</stp>
        <stp>4</stp>
        <stp>000609.SZ</stp>
        <stp>61</stp>
        <stp>12/31/2011</stp>
        <stp>1</stp>
        <tr r="O194" s="1"/>
      </tp>
      <tp>
        <v>72262852.189999998</v>
        <stp/>
        <stp>EM_S_STM07_IS</stp>
        <stp>4</stp>
        <stp>002609.SZ</stp>
        <stp>61</stp>
        <stp>12/31/2013</stp>
        <stp>1</stp>
        <tr r="Q1079" s="1"/>
      </tp>
      <tp>
        <v>27535771.620000001</v>
        <stp/>
        <stp>EM_S_STM07_IS</stp>
        <stp>4</stp>
        <stp>000610.SZ</stp>
        <stp>61</stp>
        <stp>12/31/2011</stp>
        <stp>1</stp>
        <tr r="O195" s="1"/>
      </tp>
      <tp>
        <v>8452947.2100000009</v>
        <stp/>
        <stp>EM_S_STM07_IS</stp>
        <stp>4</stp>
        <stp>002610.SZ</stp>
        <stp>61</stp>
        <stp>12/31/2013</stp>
        <stp>1</stp>
        <tr r="Q1080" s="1"/>
      </tp>
      <tp>
        <v>5848741.79</v>
        <stp/>
        <stp>EM_S_STM07_IS</stp>
        <stp>4</stp>
        <stp>000611.SZ</stp>
        <stp>61</stp>
        <stp>12/31/2011</stp>
        <stp>1</stp>
        <tr r="O196" s="1"/>
      </tp>
      <tp>
        <v>56129992.280000001</v>
        <stp/>
        <stp>EM_S_STM07_IS</stp>
        <stp>4</stp>
        <stp>002611.SZ</stp>
        <stp>61</stp>
        <stp>12/31/2013</stp>
        <stp>1</stp>
        <tr r="Q1081" s="1"/>
      </tp>
      <tp>
        <v>381283803.38999999</v>
        <stp/>
        <stp>EM_S_STM07_IS</stp>
        <stp>4</stp>
        <stp>000612.SZ</stp>
        <stp>61</stp>
        <stp>12/31/2011</stp>
        <stp>1</stp>
        <tr r="O197" s="1"/>
      </tp>
      <tp>
        <v>233737256.66999999</v>
        <stp/>
        <stp>EM_S_STM07_IS</stp>
        <stp>4</stp>
        <stp>002612.SZ</stp>
        <stp>61</stp>
        <stp>12/31/2013</stp>
        <stp>1</stp>
        <tr r="Q1082" s="1"/>
      </tp>
      <tp>
        <v>-5281228.5</v>
        <stp/>
        <stp>EM_S_STM07_IS</stp>
        <stp>4</stp>
        <stp>000613.SZ</stp>
        <stp>61</stp>
        <stp>12/31/2011</stp>
        <stp>1</stp>
        <tr r="O198" s="1"/>
      </tp>
      <tp>
        <v>43802231.810000002</v>
        <stp/>
        <stp>EM_S_STM07_IS</stp>
        <stp>4</stp>
        <stp>002613.SZ</stp>
        <stp>61</stp>
        <stp>12/31/2013</stp>
        <stp>1</stp>
        <tr r="Q1083" s="1"/>
      </tp>
      <tp>
        <v>104347429.40000001</v>
        <stp/>
        <stp>EM_S_STM07_IS</stp>
        <stp>4</stp>
        <stp>002614.SZ</stp>
        <stp>61</stp>
        <stp>12/31/2013</stp>
        <stp>1</stp>
        <tr r="Q1084" s="1"/>
      </tp>
      <tp>
        <v>-73063207.129999995</v>
        <stp/>
        <stp>EM_S_STM07_IS</stp>
        <stp>4</stp>
        <stp>000615.SZ</stp>
        <stp>61</stp>
        <stp>12/31/2011</stp>
        <stp>1</stp>
        <tr r="O199" s="1"/>
      </tp>
      <tp>
        <v>58475603.420000002</v>
        <stp/>
        <stp>EM_S_STM07_IS</stp>
        <stp>4</stp>
        <stp>002615.SZ</stp>
        <stp>61</stp>
        <stp>12/31/2013</stp>
        <stp>1</stp>
        <tr r="Q1085" s="1"/>
      </tp>
      <tp>
        <v>362412431.16000003</v>
        <stp/>
        <stp>EM_S_STM07_IS</stp>
        <stp>4</stp>
        <stp>000616.SZ</stp>
        <stp>61</stp>
        <stp>12/31/2011</stp>
        <stp>1</stp>
        <tr r="O200" s="1"/>
      </tp>
      <tp>
        <v>39844163.920000002</v>
        <stp/>
        <stp>EM_S_STM07_IS</stp>
        <stp>4</stp>
        <stp>002616.SZ</stp>
        <stp>61</stp>
        <stp>12/31/2013</stp>
        <stp>1</stp>
        <tr r="Q1086" s="1"/>
      </tp>
      <tp>
        <v>-96564934.549999997</v>
        <stp/>
        <stp>EM_S_STM07_IS</stp>
        <stp>4</stp>
        <stp>000617.SZ</stp>
        <stp>61</stp>
        <stp>12/31/2011</stp>
        <stp>1</stp>
        <tr r="O201" s="1"/>
      </tp>
      <tp>
        <v>38109921.140000001</v>
        <stp/>
        <stp>EM_S_STM07_IS</stp>
        <stp>4</stp>
        <stp>002617.SZ</stp>
        <stp>61</stp>
        <stp>12/31/2013</stp>
        <stp>1</stp>
        <tr r="Q1087" s="1"/>
      </tp>
      <tp>
        <v>52415182.07</v>
        <stp/>
        <stp>EM_S_STM07_IS</stp>
        <stp>4</stp>
        <stp>002618.SZ</stp>
        <stp>61</stp>
        <stp>12/31/2013</stp>
        <stp>1</stp>
        <tr r="Q1088" s="1"/>
      </tp>
      <tp>
        <v>89330733.840000004</v>
        <stp/>
        <stp>EM_S_STM07_IS</stp>
        <stp>4</stp>
        <stp>000619.SZ</stp>
        <stp>61</stp>
        <stp>12/31/2011</stp>
        <stp>1</stp>
        <tr r="O202" s="1"/>
      </tp>
      <tp>
        <v>29450209.440000001</v>
        <stp/>
        <stp>EM_S_STM07_IS</stp>
        <stp>4</stp>
        <stp>002619.SZ</stp>
        <stp>61</stp>
        <stp>12/31/2013</stp>
        <stp>1</stp>
        <tr r="Q1089" s="1"/>
      </tp>
      <tp>
        <v>24922433.329999998</v>
        <stp/>
        <stp>EM_S_STM07_IS</stp>
        <stp>4</stp>
        <stp>002660.SZ</stp>
        <stp>61</stp>
        <stp>12/31/2013</stp>
        <stp>1</stp>
        <tr r="Q1130" s="1"/>
      </tp>
      <tp>
        <v>109548646.81</v>
        <stp/>
        <stp>EM_S_STM07_IS</stp>
        <stp>4</stp>
        <stp>000661.SZ</stp>
        <stp>61</stp>
        <stp>12/31/2011</stp>
        <stp>1</stp>
        <tr r="O227" s="1"/>
      </tp>
      <tp>
        <v>87132277.099999994</v>
        <stp/>
        <stp>EM_S_STM07_IS</stp>
        <stp>4</stp>
        <stp>002661.SZ</stp>
        <stp>61</stp>
        <stp>12/31/2013</stp>
        <stp>1</stp>
        <tr r="Q1131" s="1"/>
      </tp>
      <tp>
        <v>-193184964.91</v>
        <stp/>
        <stp>EM_S_STM07_IS</stp>
        <stp>4</stp>
        <stp>000662.SZ</stp>
        <stp>61</stp>
        <stp>12/31/2011</stp>
        <stp>1</stp>
        <tr r="O228" s="1"/>
      </tp>
      <tp>
        <v>317031148.13</v>
        <stp/>
        <stp>EM_S_STM07_IS</stp>
        <stp>4</stp>
        <stp>002662.SZ</stp>
        <stp>61</stp>
        <stp>12/31/2013</stp>
        <stp>1</stp>
        <tr r="Q1132" s="1"/>
      </tp>
      <tp>
        <v>-47173689.490000002</v>
        <stp/>
        <stp>EM_S_STM07_IS</stp>
        <stp>4</stp>
        <stp>000663.SZ</stp>
        <stp>61</stp>
        <stp>12/31/2011</stp>
        <stp>1</stp>
        <tr r="O229" s="1"/>
      </tp>
      <tp>
        <v>304851255.85000002</v>
        <stp/>
        <stp>EM_S_STM07_IS</stp>
        <stp>4</stp>
        <stp>002663.SZ</stp>
        <stp>61</stp>
        <stp>12/31/2013</stp>
        <stp>1</stp>
        <tr r="Q1133" s="1"/>
      </tp>
      <tp>
        <v>144069308.72999999</v>
        <stp/>
        <stp>EM_S_STM07_IS</stp>
        <stp>4</stp>
        <stp>002664.SZ</stp>
        <stp>61</stp>
        <stp>12/31/2013</stp>
        <stp>1</stp>
        <tr r="Q1134" s="1"/>
      </tp>
      <tp>
        <v>17095743.77</v>
        <stp/>
        <stp>EM_S_STM07_IS</stp>
        <stp>4</stp>
        <stp>000665.SZ</stp>
        <stp>61</stp>
        <stp>12/31/2011</stp>
        <stp>1</stp>
        <tr r="O230" s="1"/>
      </tp>
      <tp>
        <v>159549139.5</v>
        <stp/>
        <stp>EM_S_STM07_IS</stp>
        <stp>4</stp>
        <stp>002665.SZ</stp>
        <stp>61</stp>
        <stp>12/31/2013</stp>
        <stp>1</stp>
        <tr r="Q1135" s="1"/>
      </tp>
      <tp>
        <v>490793393.00999999</v>
        <stp/>
        <stp>EM_S_STM07_IS</stp>
        <stp>4</stp>
        <stp>000666.SZ</stp>
        <stp>61</stp>
        <stp>12/31/2011</stp>
        <stp>1</stp>
        <tr r="O231" s="1"/>
      </tp>
      <tp>
        <v>159850669.63</v>
        <stp/>
        <stp>EM_S_STM07_IS</stp>
        <stp>4</stp>
        <stp>002666.SZ</stp>
        <stp>61</stp>
        <stp>12/31/2013</stp>
        <stp>1</stp>
        <tr r="Q1136" s="1"/>
      </tp>
      <tp>
        <v>166472064.36000001</v>
        <stp/>
        <stp>EM_S_STM07_IS</stp>
        <stp>4</stp>
        <stp>000667.SZ</stp>
        <stp>61</stp>
        <stp>12/31/2011</stp>
        <stp>1</stp>
        <tr r="O232" s="1"/>
      </tp>
      <tp>
        <v>58618579.979999997</v>
        <stp/>
        <stp>EM_S_STM07_IS</stp>
        <stp>4</stp>
        <stp>002667.SZ</stp>
        <stp>61</stp>
        <stp>12/31/2013</stp>
        <stp>1</stp>
        <tr r="Q1137" s="1"/>
      </tp>
      <tp>
        <v>3347093.99</v>
        <stp/>
        <stp>EM_S_STM07_IS</stp>
        <stp>4</stp>
        <stp>000668.SZ</stp>
        <stp>61</stp>
        <stp>12/31/2011</stp>
        <stp>1</stp>
        <tr r="O233" s="1"/>
      </tp>
      <tp>
        <v>195703234.94</v>
        <stp/>
        <stp>EM_S_STM07_IS</stp>
        <stp>4</stp>
        <stp>002668.SZ</stp>
        <stp>61</stp>
        <stp>12/31/2013</stp>
        <stp>1</stp>
        <tr r="Q1138" s="1"/>
      </tp>
      <tp>
        <v>-1040572.46</v>
        <stp/>
        <stp>EM_S_STM07_IS</stp>
        <stp>4</stp>
        <stp>000669.SZ</stp>
        <stp>61</stp>
        <stp>12/31/2011</stp>
        <stp>1</stp>
        <tr r="O234" s="1"/>
      </tp>
      <tp>
        <v>40236259.619999997</v>
        <stp/>
        <stp>EM_S_STM07_IS</stp>
        <stp>4</stp>
        <stp>002669.SZ</stp>
        <stp>61</stp>
        <stp>12/31/2013</stp>
        <stp>1</stp>
        <tr r="Q1139" s="1"/>
      </tp>
      <tp>
        <v>2148049.1800000002</v>
        <stp/>
        <stp>EM_S_STM07_IS</stp>
        <stp>4</stp>
        <stp>000670.SZ</stp>
        <stp>61</stp>
        <stp>12/31/2011</stp>
        <stp>1</stp>
        <tr r="O235" s="1"/>
      </tp>
      <tp>
        <v>90625042.030000001</v>
        <stp/>
        <stp>EM_S_STM07_IS</stp>
        <stp>4</stp>
        <stp>002670.SZ</stp>
        <stp>61</stp>
        <stp>12/31/2013</stp>
        <stp>1</stp>
        <tr r="Q1140" s="1"/>
      </tp>
      <tp>
        <v>312324585.24000001</v>
        <stp/>
        <stp>EM_S_STM07_IS</stp>
        <stp>4</stp>
        <stp>000671.SZ</stp>
        <stp>61</stp>
        <stp>12/31/2011</stp>
        <stp>1</stp>
        <tr r="O236" s="1"/>
      </tp>
      <tp>
        <v>122839873.31</v>
        <stp/>
        <stp>EM_S_STM07_IS</stp>
        <stp>4</stp>
        <stp>002671.SZ</stp>
        <stp>61</stp>
        <stp>12/31/2013</stp>
        <stp>1</stp>
        <tr r="Q1141" s="1"/>
      </tp>
      <tp>
        <v>3121152.08</v>
        <stp/>
        <stp>EM_S_STM07_IS</stp>
        <stp>4</stp>
        <stp>000672.SZ</stp>
        <stp>61</stp>
        <stp>12/31/2011</stp>
        <stp>1</stp>
        <tr r="O237" s="1"/>
      </tp>
      <tp>
        <v>208282106.18000001</v>
        <stp/>
        <stp>EM_S_STM07_IS</stp>
        <stp>4</stp>
        <stp>002672.SZ</stp>
        <stp>61</stp>
        <stp>12/31/2013</stp>
        <stp>1</stp>
        <tr r="Q1142" s="1"/>
      </tp>
      <tp>
        <v>-23970128.100000001</v>
        <stp/>
        <stp>EM_S_STM07_IS</stp>
        <stp>4</stp>
        <stp>000673.SZ</stp>
        <stp>61</stp>
        <stp>12/31/2011</stp>
        <stp>1</stp>
        <tr r="O238" s="1"/>
      </tp>
      <tp>
        <v>273902139.76999998</v>
        <stp/>
        <stp>EM_S_STM07_IS</stp>
        <stp>4</stp>
        <stp>002673.SZ</stp>
        <stp>61</stp>
        <stp>12/31/2013</stp>
        <stp>1</stp>
        <tr r="Q1143" s="1"/>
      </tp>
      <tp>
        <v>177476066.65000001</v>
        <stp/>
        <stp>EM_S_STM07_IS</stp>
        <stp>4</stp>
        <stp>002674.SZ</stp>
        <stp>61</stp>
        <stp>12/31/2013</stp>
        <stp>1</stp>
        <tr r="Q1144" s="1"/>
      </tp>
      <tp>
        <v>100849519.52</v>
        <stp/>
        <stp>EM_S_STM07_IS</stp>
        <stp>4</stp>
        <stp>002675.SZ</stp>
        <stp>61</stp>
        <stp>12/31/2013</stp>
        <stp>1</stp>
        <tr r="Q1145" s="1"/>
      </tp>
      <tp>
        <v>-79412942.480000004</v>
        <stp/>
        <stp>EM_S_STM07_IS</stp>
        <stp>4</stp>
        <stp>000676.SZ</stp>
        <stp>61</stp>
        <stp>12/31/2011</stp>
        <stp>1</stp>
        <tr r="O239" s="1"/>
      </tp>
      <tp>
        <v>43225886.729999997</v>
        <stp/>
        <stp>EM_S_STM07_IS</stp>
        <stp>4</stp>
        <stp>002676.SZ</stp>
        <stp>61</stp>
        <stp>12/31/2013</stp>
        <stp>1</stp>
        <tr r="Q1146" s="1"/>
      </tp>
      <tp>
        <v>-1012558403.1900001</v>
        <stp/>
        <stp>EM_S_STM07_IS</stp>
        <stp>4</stp>
        <stp>000677.SZ</stp>
        <stp>61</stp>
        <stp>12/31/2011</stp>
        <stp>1</stp>
        <tr r="O240" s="1"/>
      </tp>
      <tp>
        <v>107677271.87</v>
        <stp/>
        <stp>EM_S_STM07_IS</stp>
        <stp>4</stp>
        <stp>002677.SZ</stp>
        <stp>61</stp>
        <stp>12/31/2013</stp>
        <stp>1</stp>
        <tr r="Q1147" s="1"/>
      </tp>
      <tp>
        <v>25625634.789999999</v>
        <stp/>
        <stp>EM_S_STM07_IS</stp>
        <stp>4</stp>
        <stp>000678.SZ</stp>
        <stp>61</stp>
        <stp>12/31/2011</stp>
        <stp>1</stp>
        <tr r="O241" s="1"/>
      </tp>
      <tp>
        <v>196453389.49000001</v>
        <stp/>
        <stp>EM_S_STM07_IS</stp>
        <stp>4</stp>
        <stp>002678.SZ</stp>
        <stp>61</stp>
        <stp>12/31/2013</stp>
        <stp>1</stp>
        <tr r="Q1148" s="1"/>
      </tp>
      <tp>
        <v>175516738.09999999</v>
        <stp/>
        <stp>EM_S_STM07_IS</stp>
        <stp>4</stp>
        <stp>000679.SZ</stp>
        <stp>61</stp>
        <stp>12/31/2011</stp>
        <stp>1</stp>
        <tr r="O242" s="1"/>
      </tp>
      <tp>
        <v>48127480.630000003</v>
        <stp/>
        <stp>EM_S_STM07_IS</stp>
        <stp>4</stp>
        <stp>002679.SZ</stp>
        <stp>61</stp>
        <stp>12/31/2013</stp>
        <stp>1</stp>
        <tr r="Q1149" s="1"/>
      </tp>
      <tp>
        <v>31490685.690000001</v>
        <stp/>
        <stp>EM_S_STM07_IS</stp>
        <stp>4</stp>
        <stp>002640.SZ</stp>
        <stp>61</stp>
        <stp>12/31/2013</stp>
        <stp>1</stp>
        <tr r="Q1110" s="1"/>
      </tp>
      <tp>
        <v>242957335.19999999</v>
        <stp/>
        <stp>EM_S_STM07_IS</stp>
        <stp>4</stp>
        <stp>002641.SZ</stp>
        <stp>61</stp>
        <stp>12/31/2013</stp>
        <stp>1</stp>
        <tr r="Q1111" s="1"/>
      </tp>
      <tp>
        <v>115097566.70999999</v>
        <stp/>
        <stp>EM_S_STM07_IS</stp>
        <stp>4</stp>
        <stp>002642.SZ</stp>
        <stp>61</stp>
        <stp>12/31/2013</stp>
        <stp>1</stp>
        <tr r="Q1112" s="1"/>
      </tp>
      <tp>
        <v>123941593.45</v>
        <stp/>
        <stp>EM_S_STM07_IS</stp>
        <stp>4</stp>
        <stp>002643.SZ</stp>
        <stp>61</stp>
        <stp>12/31/2013</stp>
        <stp>1</stp>
        <tr r="Q1113" s="1"/>
      </tp>
      <tp>
        <v>30596427.5</v>
        <stp/>
        <stp>EM_S_STM07_IS</stp>
        <stp>4</stp>
        <stp>002644.SZ</stp>
        <stp>61</stp>
        <stp>12/31/2013</stp>
        <stp>1</stp>
        <tr r="Q1114" s="1"/>
      </tp>
      <tp>
        <v>36018663.539999999</v>
        <stp/>
        <stp>EM_S_STM07_IS</stp>
        <stp>4</stp>
        <stp>002645.SZ</stp>
        <stp>61</stp>
        <stp>12/31/2013</stp>
        <stp>1</stp>
        <tr r="Q1115" s="1"/>
      </tp>
      <tp>
        <v>373386786.88</v>
        <stp/>
        <stp>EM_S_STM07_IS</stp>
        <stp>4</stp>
        <stp>002646.SZ</stp>
        <stp>61</stp>
        <stp>12/31/2013</stp>
        <stp>1</stp>
        <tr r="Q1116" s="1"/>
      </tp>
      <tp>
        <v>75083156.379999995</v>
        <stp/>
        <stp>EM_S_STM07_IS</stp>
        <stp>4</stp>
        <stp>002647.SZ</stp>
        <stp>61</stp>
        <stp>12/31/2013</stp>
        <stp>1</stp>
        <tr r="Q1117" s="1"/>
      </tp>
      <tp>
        <v>500135991.94999999</v>
        <stp/>
        <stp>EM_S_STM07_IS</stp>
        <stp>4</stp>
        <stp>002648.SZ</stp>
        <stp>61</stp>
        <stp>12/31/2013</stp>
        <stp>1</stp>
        <tr r="Q1118" s="1"/>
      </tp>
      <tp>
        <v>127907426.65000001</v>
        <stp/>
        <stp>EM_S_STM07_IS</stp>
        <stp>4</stp>
        <stp>002649.SZ</stp>
        <stp>61</stp>
        <stp>12/31/2013</stp>
        <stp>1</stp>
        <tr r="Q1119" s="1"/>
      </tp>
      <tp>
        <v>300353372.77999997</v>
        <stp/>
        <stp>EM_S_STM07_IS</stp>
        <stp>4</stp>
        <stp>000650.SZ</stp>
        <stp>61</stp>
        <stp>12/31/2011</stp>
        <stp>1</stp>
        <tr r="O220" s="1"/>
      </tp>
      <tp>
        <v>161880507.84</v>
        <stp/>
        <stp>EM_S_STM07_IS</stp>
        <stp>4</stp>
        <stp>002650.SZ</stp>
        <stp>61</stp>
        <stp>12/31/2013</stp>
        <stp>1</stp>
        <tr r="Q1120" s="1"/>
      </tp>
      <tp>
        <v>5236938608.4300003</v>
        <stp/>
        <stp>EM_S_STM07_IS</stp>
        <stp>4</stp>
        <stp>000651.SZ</stp>
        <stp>61</stp>
        <stp>12/31/2011</stp>
        <stp>1</stp>
        <tr r="O221" s="1"/>
      </tp>
      <tp>
        <v>311161939.14999998</v>
        <stp/>
        <stp>EM_S_STM07_IS</stp>
        <stp>4</stp>
        <stp>002651.SZ</stp>
        <stp>61</stp>
        <stp>12/31/2013</stp>
        <stp>1</stp>
        <tr r="Q1121" s="1"/>
      </tp>
      <tp>
        <v>3561626.58</v>
        <stp/>
        <stp>EM_S_STM07_IS</stp>
        <stp>4</stp>
        <stp>000652.SZ</stp>
        <stp>61</stp>
        <stp>12/31/2011</stp>
        <stp>1</stp>
        <tr r="O222" s="1"/>
      </tp>
      <tp>
        <v>36198215.289999999</v>
        <stp/>
        <stp>EM_S_STM07_IS</stp>
        <stp>4</stp>
        <stp>002652.SZ</stp>
        <stp>61</stp>
        <stp>12/31/2013</stp>
        <stp>1</stp>
        <tr r="Q1122" s="1"/>
      </tp>
      <tp>
        <v>519218912.91000003</v>
        <stp/>
        <stp>EM_S_STM07_IS</stp>
        <stp>4</stp>
        <stp>002653.SZ</stp>
        <stp>61</stp>
        <stp>12/31/2013</stp>
        <stp>1</stp>
        <tr r="Q1123" s="1"/>
      </tp>
      <tp>
        <v>44449235.520000003</v>
        <stp/>
        <stp>EM_S_STM07_IS</stp>
        <stp>4</stp>
        <stp>002654.SZ</stp>
        <stp>61</stp>
        <stp>12/31/2013</stp>
        <stp>1</stp>
        <tr r="Q1124" s="1"/>
      </tp>
      <tp>
        <v>497805573.19999999</v>
        <stp/>
        <stp>EM_S_STM07_IS</stp>
        <stp>4</stp>
        <stp>000655.SZ</stp>
        <stp>61</stp>
        <stp>12/31/2011</stp>
        <stp>1</stp>
        <tr r="O223" s="1"/>
      </tp>
      <tp>
        <v>14134720.130000001</v>
        <stp/>
        <stp>EM_S_STM07_IS</stp>
        <stp>4</stp>
        <stp>002655.SZ</stp>
        <stp>61</stp>
        <stp>12/31/2013</stp>
        <stp>1</stp>
        <tr r="Q1125" s="1"/>
      </tp>
      <tp>
        <v>1069079365.5700001</v>
        <stp/>
        <stp>EM_S_STM07_IS</stp>
        <stp>4</stp>
        <stp>000656.SZ</stp>
        <stp>61</stp>
        <stp>12/31/2011</stp>
        <stp>1</stp>
        <tr r="O224" s="1"/>
      </tp>
      <tp>
        <v>149322289.97999999</v>
        <stp/>
        <stp>EM_S_STM07_IS</stp>
        <stp>4</stp>
        <stp>002656.SZ</stp>
        <stp>61</stp>
        <stp>12/31/2013</stp>
        <stp>1</stp>
        <tr r="Q1126" s="1"/>
      </tp>
      <tp>
        <v>4622150.58</v>
        <stp/>
        <stp>EM_S_STM07_IS</stp>
        <stp>4</stp>
        <stp>000657.SZ</stp>
        <stp>61</stp>
        <stp>12/31/2011</stp>
        <stp>1</stp>
        <tr r="O225" s="1"/>
      </tp>
      <tp>
        <v>56021607.579999998</v>
        <stp/>
        <stp>EM_S_STM07_IS</stp>
        <stp>4</stp>
        <stp>002657.SZ</stp>
        <stp>61</stp>
        <stp>12/31/2013</stp>
        <stp>1</stp>
        <tr r="Q1127" s="1"/>
      </tp>
      <tp>
        <v>134146672.61</v>
        <stp/>
        <stp>EM_S_STM07_IS</stp>
        <stp>4</stp>
        <stp>002658.SZ</stp>
        <stp>61</stp>
        <stp>12/31/2013</stp>
        <stp>1</stp>
        <tr r="Q1128" s="1"/>
      </tp>
      <tp>
        <v>45405253.439999998</v>
        <stp/>
        <stp>EM_S_STM07_IS</stp>
        <stp>4</stp>
        <stp>000659.SZ</stp>
        <stp>61</stp>
        <stp>12/31/2011</stp>
        <stp>1</stp>
        <tr r="O226" s="1"/>
      </tp>
      <tp>
        <v>-62815372.579999998</v>
        <stp/>
        <stp>EM_S_STM07_IS</stp>
        <stp>4</stp>
        <stp>002659.SZ</stp>
        <stp>61</stp>
        <stp>12/31/2013</stp>
        <stp>1</stp>
        <tr r="Q1129" s="1"/>
      </tp>
      <tp>
        <v>11152616.060000001</v>
        <stp/>
        <stp>EM_S_STM07_IS</stp>
        <stp>4</stp>
        <stp>600680.SH</stp>
        <stp>61</stp>
        <stp>12/31/2011</stp>
        <stp>1</stp>
        <tr r="O2441" s="1"/>
      </tp>
      <tp>
        <v>25011740.960000001</v>
        <stp/>
        <stp>EM_S_STM07_IS</stp>
        <stp>4</stp>
        <stp>600681.SH</stp>
        <stp>61</stp>
        <stp>12/31/2011</stp>
        <stp>1</stp>
        <tr r="O2442" s="1"/>
      </tp>
      <tp>
        <v>83390792.439999998</v>
        <stp/>
        <stp>EM_S_STM07_IS</stp>
        <stp>4</stp>
        <stp>600682.SH</stp>
        <stp>61</stp>
        <stp>12/31/2011</stp>
        <stp>1</stp>
        <tr r="O2443" s="1"/>
      </tp>
      <tp>
        <v>118911076.28</v>
        <stp/>
        <stp>EM_S_STM07_IS</stp>
        <stp>4</stp>
        <stp>600683.SH</stp>
        <stp>61</stp>
        <stp>12/31/2011</stp>
        <stp>1</stp>
        <tr r="O2444" s="1"/>
      </tp>
      <tp>
        <v>221903626.47</v>
        <stp/>
        <stp>EM_S_STM07_IS</stp>
        <stp>4</stp>
        <stp>600684.SH</stp>
        <stp>61</stp>
        <stp>12/31/2011</stp>
        <stp>1</stp>
        <tr r="O2445" s="1"/>
      </tp>
      <tp>
        <v>518333370.06999999</v>
        <stp/>
        <stp>EM_S_STM07_IS</stp>
        <stp>4</stp>
        <stp>600685.SH</stp>
        <stp>61</stp>
        <stp>12/31/2011</stp>
        <stp>1</stp>
        <tr r="O2446" s="1"/>
      </tp>
      <tp>
        <v>259100189.81</v>
        <stp/>
        <stp>EM_S_STM07_IS</stp>
        <stp>4</stp>
        <stp>600686.SH</stp>
        <stp>61</stp>
        <stp>12/31/2011</stp>
        <stp>1</stp>
        <tr r="O2447" s="1"/>
      </tp>
      <tp>
        <v>79460141.049999997</v>
        <stp/>
        <stp>EM_S_STM07_IS</stp>
        <stp>4</stp>
        <stp>603686.SH</stp>
        <stp>61</stp>
        <stp>12/31/2012</stp>
        <stp>1</stp>
        <tr r="P2994" s="1"/>
      </tp>
      <tp>
        <v>90353714.680000007</v>
        <stp/>
        <stp>EM_S_STM07_IS</stp>
        <stp>4</stp>
        <stp>600687.SH</stp>
        <stp>61</stp>
        <stp>12/31/2011</stp>
        <stp>1</stp>
        <tr r="O2448" s="1"/>
      </tp>
      <tp>
        <v>944414000</v>
        <stp/>
        <stp>EM_S_STM07_IS</stp>
        <stp>4</stp>
        <stp>600688.SH</stp>
        <stp>61</stp>
        <stp>12/31/2011</stp>
        <stp>1</stp>
        <tr r="O2449" s="1"/>
      </tp>
      <tp>
        <v>3425046334.6399999</v>
        <stp/>
        <stp>EM_S_STM07_IS</stp>
        <stp>4</stp>
        <stp>601688.SH</stp>
        <stp>61</stp>
        <stp>12/31/2010</stp>
        <stp>1</stp>
        <tr r="N2791" s="1"/>
      </tp>
      <tp>
        <v>93016650.760000005</v>
        <stp/>
        <stp>EM_S_STM07_IS</stp>
        <stp>4</stp>
        <stp>603688.SH</stp>
        <stp>61</stp>
        <stp>12/31/2012</stp>
        <stp>1</stp>
        <tr r="P2995" s="1"/>
      </tp>
      <tp>
        <v>18489278.210000001</v>
        <stp/>
        <stp>EM_S_STM07_IS</stp>
        <stp>4</stp>
        <stp>600689.SH</stp>
        <stp>61</stp>
        <stp>12/31/2011</stp>
        <stp>1</stp>
        <tr r="O2450" s="1"/>
      </tp>
      <tp t="s">
        <v/>
        <stp/>
        <stp>EM_S_STM07_IS</stp>
        <stp>4</stp>
        <stp>601689.SH</stp>
        <stp>61</stp>
        <stp>12/31/2010</stp>
        <stp>1</stp>
        <tr r="N2792" s="1"/>
      </tp>
      <tp>
        <v>68149368.719999999</v>
        <stp/>
        <stp>EM_S_STM07_IS</stp>
        <stp>4</stp>
        <stp>603689.SH</stp>
        <stp>61</stp>
        <stp>12/31/2012</stp>
        <stp>1</stp>
        <tr r="P2996" s="1"/>
      </tp>
      <tp>
        <v>2690022207.4099998</v>
        <stp/>
        <stp>EM_S_STM07_IS</stp>
        <stp>4</stp>
        <stp>600690.SH</stp>
        <stp>61</stp>
        <stp>12/31/2011</stp>
        <stp>1</stp>
        <tr r="O2451" s="1"/>
      </tp>
      <tp>
        <v>24462900</v>
        <stp/>
        <stp>EM_S_STM07_IS</stp>
        <stp>4</stp>
        <stp>603690.SH</stp>
        <stp>61</stp>
        <stp>12/31/2012</stp>
        <stp>1</stp>
        <tr r="P2997" s="1"/>
      </tp>
      <tp>
        <v>-50723495.869999997</v>
        <stp/>
        <stp>EM_S_STM07_IS</stp>
        <stp>4</stp>
        <stp>600691.SH</stp>
        <stp>61</stp>
        <stp>12/31/2011</stp>
        <stp>1</stp>
        <tr r="O2452" s="1"/>
      </tp>
      <tp>
        <v>3670643.49</v>
        <stp/>
        <stp>EM_S_STM07_IS</stp>
        <stp>4</stp>
        <stp>600692.SH</stp>
        <stp>61</stp>
        <stp>12/31/2011</stp>
        <stp>1</stp>
        <tr r="O2453" s="1"/>
      </tp>
      <tp>
        <v>321904343.39999998</v>
        <stp/>
        <stp>EM_S_STM07_IS</stp>
        <stp>4</stp>
        <stp>600693.SH</stp>
        <stp>61</stp>
        <stp>12/31/2011</stp>
        <stp>1</stp>
        <tr r="O2454" s="1"/>
      </tp>
      <tp>
        <v>273980548.31999999</v>
        <stp/>
        <stp>EM_S_STM07_IS</stp>
        <stp>4</stp>
        <stp>600694.SH</stp>
        <stp>61</stp>
        <stp>12/31/2011</stp>
        <stp>1</stp>
        <tr r="O2455" s="1"/>
      </tp>
      <tp>
        <v>52351050.229999997</v>
        <stp/>
        <stp>EM_S_STM07_IS</stp>
        <stp>4</stp>
        <stp>600695.SH</stp>
        <stp>61</stp>
        <stp>12/31/2011</stp>
        <stp>1</stp>
        <tr r="O2456" s="1"/>
      </tp>
      <tp>
        <v>20375618.82</v>
        <stp/>
        <stp>EM_S_STM07_IS</stp>
        <stp>4</stp>
        <stp>600696.SH</stp>
        <stp>61</stp>
        <stp>12/31/2011</stp>
        <stp>1</stp>
        <tr r="O2457" s="1"/>
      </tp>
      <tp>
        <v>62891228.259999998</v>
        <stp/>
        <stp>EM_S_STM07_IS</stp>
        <stp>4</stp>
        <stp>603696.SH</stp>
        <stp>61</stp>
        <stp>12/31/2012</stp>
        <stp>1</stp>
        <tr r="P2998" s="1"/>
      </tp>
      <tp>
        <v>161663116.81</v>
        <stp/>
        <stp>EM_S_STM07_IS</stp>
        <stp>4</stp>
        <stp>600697.SH</stp>
        <stp>61</stp>
        <stp>12/31/2011</stp>
        <stp>1</stp>
        <tr r="O2458" s="1"/>
      </tp>
      <tp>
        <v>-111825448.89</v>
        <stp/>
        <stp>EM_S_STM07_IS</stp>
        <stp>4</stp>
        <stp>600698.SH</stp>
        <stp>61</stp>
        <stp>12/31/2011</stp>
        <stp>1</stp>
        <tr r="O2459" s="1"/>
      </tp>
      <tp>
        <v>194046734.13</v>
        <stp/>
        <stp>EM_S_STM07_IS</stp>
        <stp>4</stp>
        <stp>603698.SH</stp>
        <stp>61</stp>
        <stp>12/31/2012</stp>
        <stp>1</stp>
        <tr r="P2999" s="1"/>
      </tp>
      <tp>
        <v>151644098.63</v>
        <stp/>
        <stp>EM_S_STM07_IS</stp>
        <stp>4</stp>
        <stp>600699.SH</stp>
        <stp>61</stp>
        <stp>12/31/2011</stp>
        <stp>1</stp>
        <tr r="O2460" s="1"/>
      </tp>
      <tp>
        <v>3436725799.98</v>
        <stp/>
        <stp>EM_S_STM07_IS</stp>
        <stp>4</stp>
        <stp>601699.SH</stp>
        <stp>61</stp>
        <stp>12/31/2010</stp>
        <stp>1</stp>
        <tr r="N2793" s="1"/>
      </tp>
      <tp>
        <v>291555170.52999997</v>
        <stp/>
        <stp>EM_S_STM07_IS</stp>
        <stp>4</stp>
        <stp>603699.SH</stp>
        <stp>61</stp>
        <stp>12/31/2012</stp>
        <stp>1</stp>
        <tr r="P3000" s="1"/>
      </tp>
      <tp>
        <v>1512606930</v>
        <stp/>
        <stp>EM_S_STM07_IS</stp>
        <stp>4</stp>
        <stp>600660.SH</stp>
        <stp>61</stp>
        <stp>12/31/2011</stp>
        <stp>1</stp>
        <tr r="O2424" s="1"/>
      </tp>
      <tp>
        <v>82382157.269999996</v>
        <stp/>
        <stp>EM_S_STM07_IS</stp>
        <stp>4</stp>
        <stp>603660.SH</stp>
        <stp>61</stp>
        <stp>12/31/2012</stp>
        <stp>1</stp>
        <tr r="P2988" s="1"/>
      </tp>
      <tp>
        <v>3529117.7</v>
        <stp/>
        <stp>EM_S_STM07_IS</stp>
        <stp>4</stp>
        <stp>600661.SH</stp>
        <stp>61</stp>
        <stp>12/31/2011</stp>
        <stp>1</stp>
        <tr r="O2425" s="1"/>
      </tp>
      <tp>
        <v>204691990.05000001</v>
        <stp/>
        <stp>EM_S_STM07_IS</stp>
        <stp>4</stp>
        <stp>600662.SH</stp>
        <stp>61</stp>
        <stp>12/31/2011</stp>
        <stp>1</stp>
        <tr r="O2426" s="1"/>
      </tp>
      <tp>
        <v>984929293.64999998</v>
        <stp/>
        <stp>EM_S_STM07_IS</stp>
        <stp>4</stp>
        <stp>600663.SH</stp>
        <stp>61</stp>
        <stp>12/31/2011</stp>
        <stp>1</stp>
        <tr r="O2427" s="1"/>
      </tp>
      <tp>
        <v>29503264.390000001</v>
        <stp/>
        <stp>EM_S_STM07_IS</stp>
        <stp>4</stp>
        <stp>603663.SH</stp>
        <stp>61</stp>
        <stp>12/31/2012</stp>
        <stp>1</stp>
        <tr r="P2989" s="1"/>
      </tp>
      <tp>
        <v>578658929.29999995</v>
        <stp/>
        <stp>EM_S_STM07_IS</stp>
        <stp>4</stp>
        <stp>600664.SH</stp>
        <stp>61</stp>
        <stp>12/31/2011</stp>
        <stp>1</stp>
        <tr r="O2428" s="1"/>
      </tp>
      <tp>
        <v>227864197.88</v>
        <stp/>
        <stp>EM_S_STM07_IS</stp>
        <stp>4</stp>
        <stp>600665.SH</stp>
        <stp>61</stp>
        <stp>12/31/2011</stp>
        <stp>1</stp>
        <tr r="O2429" s="1"/>
      </tp>
      <tp>
        <v>35752217.979999997</v>
        <stp/>
        <stp>EM_S_STM07_IS</stp>
        <stp>4</stp>
        <stp>600666.SH</stp>
        <stp>61</stp>
        <stp>12/31/2011</stp>
        <stp>1</stp>
        <tr r="O2430" s="1"/>
      </tp>
      <tp>
        <v>1849910949.73</v>
        <stp/>
        <stp>EM_S_STM07_IS</stp>
        <stp>4</stp>
        <stp>601666.SH</stp>
        <stp>61</stp>
        <stp>12/31/2010</stp>
        <stp>1</stp>
        <tr r="N2786" s="1"/>
      </tp>
      <tp>
        <v>73079370.170000002</v>
        <stp/>
        <stp>EM_S_STM07_IS</stp>
        <stp>4</stp>
        <stp>600667.SH</stp>
        <stp>61</stp>
        <stp>12/31/2011</stp>
        <stp>1</stp>
        <tr r="O2431" s="1"/>
      </tp>
      <tp>
        <v>75367200</v>
        <stp/>
        <stp>EM_S_STM07_IS</stp>
        <stp>4</stp>
        <stp>603667.SH</stp>
        <stp>61</stp>
        <stp>12/31/2012</stp>
        <stp>1</stp>
        <tr r="P2990" s="1"/>
      </tp>
      <tp>
        <v>268803858.07999998</v>
        <stp/>
        <stp>EM_S_STM07_IS</stp>
        <stp>4</stp>
        <stp>600668.SH</stp>
        <stp>61</stp>
        <stp>12/31/2011</stp>
        <stp>1</stp>
        <tr r="O2432" s="1"/>
      </tp>
      <tp>
        <v>9237293000</v>
        <stp/>
        <stp>EM_S_STM07_IS</stp>
        <stp>4</stp>
        <stp>601668.SH</stp>
        <stp>61</stp>
        <stp>12/31/2010</stp>
        <stp>1</stp>
        <tr r="N2787" s="1"/>
      </tp>
      <tp>
        <v>41572531.530000001</v>
        <stp/>
        <stp>EM_S_STM07_IS</stp>
        <stp>4</stp>
        <stp>603668.SH</stp>
        <stp>61</stp>
        <stp>12/31/2012</stp>
        <stp>1</stp>
        <tr r="P2991" s="1"/>
      </tp>
      <tp>
        <v>2911068980.6999998</v>
        <stp/>
        <stp>EM_S_STM07_IS</stp>
        <stp>4</stp>
        <stp>601669.SH</stp>
        <stp>61</stp>
        <stp>12/31/2010</stp>
        <stp>1</stp>
        <tr r="N2788" s="1"/>
      </tp>
      <tp>
        <v>95173483.75</v>
        <stp/>
        <stp>EM_S_STM07_IS</stp>
        <stp>4</stp>
        <stp>603669.SH</stp>
        <stp>61</stp>
        <stp>12/31/2012</stp>
        <stp>1</stp>
        <tr r="P2992" s="1"/>
      </tp>
      <tp>
        <v>26439207.050000001</v>
        <stp/>
        <stp>EM_S_STM07_IS</stp>
        <stp>4</stp>
        <stp>600671.SH</stp>
        <stp>61</stp>
        <stp>12/31/2011</stp>
        <stp>1</stp>
        <tr r="O2433" s="1"/>
      </tp>
      <tp>
        <v>287265335.19</v>
        <stp/>
        <stp>EM_S_STM07_IS</stp>
        <stp>4</stp>
        <stp>600673.SH</stp>
        <stp>61</stp>
        <stp>12/31/2011</stp>
        <stp>1</stp>
        <tr r="O2434" s="1"/>
      </tp>
      <tp>
        <v>349844887.50999999</v>
        <stp/>
        <stp>EM_S_STM07_IS</stp>
        <stp>4</stp>
        <stp>600674.SH</stp>
        <stp>61</stp>
        <stp>12/31/2011</stp>
        <stp>1</stp>
        <tr r="O2435" s="1"/>
      </tp>
      <tp>
        <v>753849561.34000003</v>
        <stp/>
        <stp>EM_S_STM07_IS</stp>
        <stp>4</stp>
        <stp>600675.SH</stp>
        <stp>61</stp>
        <stp>12/31/2011</stp>
        <stp>1</stp>
        <tr r="O2436" s="1"/>
      </tp>
      <tp>
        <v>190814336.75999999</v>
        <stp/>
        <stp>EM_S_STM07_IS</stp>
        <stp>4</stp>
        <stp>600676.SH</stp>
        <stp>61</stp>
        <stp>12/31/2011</stp>
        <stp>1</stp>
        <tr r="O2437" s="1"/>
      </tp>
      <tp>
        <v>150617283.93000001</v>
        <stp/>
        <stp>EM_S_STM07_IS</stp>
        <stp>4</stp>
        <stp>600677.SH</stp>
        <stp>61</stp>
        <stp>12/31/2011</stp>
        <stp>1</stp>
        <tr r="O2438" s="1"/>
      </tp>
      <tp>
        <v>240845065.11000001</v>
        <stp/>
        <stp>EM_S_STM07_IS</stp>
        <stp>4</stp>
        <stp>601677.SH</stp>
        <stp>61</stp>
        <stp>12/31/2010</stp>
        <stp>1</stp>
        <tr r="N2789" s="1"/>
      </tp>
      <tp>
        <v>34837020.18</v>
        <stp/>
        <stp>EM_S_STM07_IS</stp>
        <stp>4</stp>
        <stp>600678.SH</stp>
        <stp>61</stp>
        <stp>12/31/2011</stp>
        <stp>1</stp>
        <tr r="O2439" s="1"/>
      </tp>
      <tp>
        <v>337278910.85000002</v>
        <stp/>
        <stp>EM_S_STM07_IS</stp>
        <stp>4</stp>
        <stp>601678.SH</stp>
        <stp>61</stp>
        <stp>12/31/2010</stp>
        <stp>1</stp>
        <tr r="N2790" s="1"/>
      </tp>
      <tp>
        <v>113178117.3</v>
        <stp/>
        <stp>EM_S_STM07_IS</stp>
        <stp>4</stp>
        <stp>603678.SH</stp>
        <stp>61</stp>
        <stp>12/31/2012</stp>
        <stp>1</stp>
        <tr r="P2993" s="1"/>
      </tp>
      <tp>
        <v>4083303.69</v>
        <stp/>
        <stp>EM_S_STM07_IS</stp>
        <stp>4</stp>
        <stp>600679.SH</stp>
        <stp>61</stp>
        <stp>12/31/2011</stp>
        <stp>1</stp>
        <tr r="O2440" s="1"/>
      </tp>
      <tp>
        <v>3169731.5</v>
        <stp/>
        <stp>EM_S_STM07_IS</stp>
        <stp>4</stp>
        <stp>600640.SH</stp>
        <stp>61</stp>
        <stp>12/31/2011</stp>
        <stp>1</stp>
        <tr r="O2407" s="1"/>
      </tp>
      <tp>
        <v>151228662.34999999</v>
        <stp/>
        <stp>EM_S_STM07_IS</stp>
        <stp>4</stp>
        <stp>600641.SH</stp>
        <stp>61</stp>
        <stp>12/31/2011</stp>
        <stp>1</stp>
        <tr r="O2408" s="1"/>
      </tp>
      <tp>
        <v>1421855502.9100001</v>
        <stp/>
        <stp>EM_S_STM07_IS</stp>
        <stp>4</stp>
        <stp>600642.SH</stp>
        <stp>61</stp>
        <stp>12/31/2011</stp>
        <stp>1</stp>
        <tr r="O2409" s="1"/>
      </tp>
      <tp>
        <v>119527420.27</v>
        <stp/>
        <stp>EM_S_STM07_IS</stp>
        <stp>4</stp>
        <stp>600643.SH</stp>
        <stp>61</stp>
        <stp>12/31/2011</stp>
        <stp>1</stp>
        <tr r="O2410" s="1"/>
      </tp>
      <tp>
        <v>79613854.519999996</v>
        <stp/>
        <stp>EM_S_STM07_IS</stp>
        <stp>4</stp>
        <stp>600644.SH</stp>
        <stp>61</stp>
        <stp>12/31/2011</stp>
        <stp>1</stp>
        <tr r="O2411" s="1"/>
      </tp>
      <tp>
        <v>23426188.829999998</v>
        <stp/>
        <stp>EM_S_STM07_IS</stp>
        <stp>4</stp>
        <stp>600645.SH</stp>
        <stp>61</stp>
        <stp>12/31/2011</stp>
        <stp>1</stp>
        <tr r="O2412" s="1"/>
      </tp>
      <tp>
        <v>20941346.379999999</v>
        <stp/>
        <stp>EM_S_STM07_IS</stp>
        <stp>4</stp>
        <stp>600647.SH</stp>
        <stp>61</stp>
        <stp>12/31/2011</stp>
        <stp>1</stp>
        <tr r="O2413" s="1"/>
      </tp>
      <tp>
        <v>357131227.30000001</v>
        <stp/>
        <stp>EM_S_STM07_IS</stp>
        <stp>4</stp>
        <stp>600648.SH</stp>
        <stp>61</stp>
        <stp>12/31/2011</stp>
        <stp>1</stp>
        <tr r="O2414" s="1"/>
      </tp>
      <tp>
        <v>1099008212.48</v>
        <stp/>
        <stp>EM_S_STM07_IS</stp>
        <stp>4</stp>
        <stp>600649.SH</stp>
        <stp>61</stp>
        <stp>12/31/2011</stp>
        <stp>1</stp>
        <tr r="O2415" s="1"/>
      </tp>
      <tp>
        <v>243440537.37</v>
        <stp/>
        <stp>EM_S_STM07_IS</stp>
        <stp>4</stp>
        <stp>600650.SH</stp>
        <stp>61</stp>
        <stp>12/31/2011</stp>
        <stp>1</stp>
        <tr r="O2416" s="1"/>
      </tp>
      <tp>
        <v>151459695.13</v>
        <stp/>
        <stp>EM_S_STM07_IS</stp>
        <stp>4</stp>
        <stp>600651.SH</stp>
        <stp>61</stp>
        <stp>12/31/2011</stp>
        <stp>1</stp>
        <tr r="O2417" s="1"/>
      </tp>
      <tp>
        <v>22585350.73</v>
        <stp/>
        <stp>EM_S_STM07_IS</stp>
        <stp>4</stp>
        <stp>600652.SH</stp>
        <stp>61</stp>
        <stp>12/31/2011</stp>
        <stp>1</stp>
        <tr r="O2418" s="1"/>
      </tp>
      <tp>
        <v>90130217.780000001</v>
        <stp/>
        <stp>EM_S_STM07_IS</stp>
        <stp>4</stp>
        <stp>600653.SH</stp>
        <stp>61</stp>
        <stp>12/31/2011</stp>
        <stp>1</stp>
        <tr r="O2419" s="1"/>
      </tp>
      <tp>
        <v>102948525.28</v>
        <stp/>
        <stp>EM_S_STM07_IS</stp>
        <stp>4</stp>
        <stp>600654.SH</stp>
        <stp>61</stp>
        <stp>12/31/2011</stp>
        <stp>1</stp>
        <tr r="O2420" s="1"/>
      </tp>
      <tp>
        <v>854973940.01999998</v>
        <stp/>
        <stp>EM_S_STM07_IS</stp>
        <stp>4</stp>
        <stp>600655.SH</stp>
        <stp>61</stp>
        <stp>12/31/2011</stp>
        <stp>1</stp>
        <tr r="O2421" s="1"/>
      </tp>
      <tp>
        <v>562964189.42999995</v>
        <stp/>
        <stp>EM_S_STM07_IS</stp>
        <stp>4</stp>
        <stp>600657.SH</stp>
        <stp>61</stp>
        <stp>12/31/2011</stp>
        <stp>1</stp>
        <tr r="O2422" s="1"/>
      </tp>
      <tp>
        <v>312358613.98000002</v>
        <stp/>
        <stp>EM_S_STM07_IS</stp>
        <stp>4</stp>
        <stp>600658.SH</stp>
        <stp>61</stp>
        <stp>12/31/2011</stp>
        <stp>1</stp>
        <tr r="O2423" s="1"/>
      </tp>
      <tp>
        <v>96122497.409999996</v>
        <stp/>
        <stp>EM_S_STM07_IS</stp>
        <stp>4</stp>
        <stp>603658.SH</stp>
        <stp>61</stp>
        <stp>12/31/2012</stp>
        <stp>1</stp>
        <tr r="P2987" s="1"/>
      </tp>
      <tp>
        <v>13925727.640000001</v>
        <stp/>
        <stp>EM_S_STM07_IS</stp>
        <stp>4</stp>
        <stp>600620.SH</stp>
        <stp>61</stp>
        <stp>12/31/2011</stp>
        <stp>1</stp>
        <tr r="O2391" s="1"/>
      </tp>
      <tp>
        <v>136355904.31</v>
        <stp/>
        <stp>EM_S_STM07_IS</stp>
        <stp>4</stp>
        <stp>600621.SH</stp>
        <stp>61</stp>
        <stp>12/31/2011</stp>
        <stp>1</stp>
        <tr r="O2392" s="1"/>
      </tp>
      <tp>
        <v>266935639.41999999</v>
        <stp/>
        <stp>EM_S_STM07_IS</stp>
        <stp>4</stp>
        <stp>600622.SH</stp>
        <stp>61</stp>
        <stp>12/31/2011</stp>
        <stp>1</stp>
        <tr r="O2393" s="1"/>
      </tp>
      <tp>
        <v>176683033.34</v>
        <stp/>
        <stp>EM_S_STM07_IS</stp>
        <stp>4</stp>
        <stp>600623.SH</stp>
        <stp>61</stp>
        <stp>12/31/2011</stp>
        <stp>1</stp>
        <tr r="O2394" s="1"/>
      </tp>
      <tp>
        <v>23863226.100000001</v>
        <stp/>
        <stp>EM_S_STM07_IS</stp>
        <stp>4</stp>
        <stp>600624.SH</stp>
        <stp>61</stp>
        <stp>12/31/2011</stp>
        <stp>1</stp>
        <tr r="O2395" s="1"/>
      </tp>
      <tp>
        <v>215776639.21000001</v>
        <stp/>
        <stp>EM_S_STM07_IS</stp>
        <stp>4</stp>
        <stp>600626.SH</stp>
        <stp>61</stp>
        <stp>12/31/2011</stp>
        <stp>1</stp>
        <tr r="O2396" s="1"/>
      </tp>
      <tp>
        <v>213684137.83000001</v>
        <stp/>
        <stp>EM_S_STM07_IS</stp>
        <stp>4</stp>
        <stp>600628.SH</stp>
        <stp>61</stp>
        <stp>12/31/2011</stp>
        <stp>1</stp>
        <tr r="O2397" s="1"/>
      </tp>
      <tp>
        <v>33626000000</v>
        <stp/>
        <stp>EM_S_STM07_IS</stp>
        <stp>4</stp>
        <stp>601628.SH</stp>
        <stp>61</stp>
        <stp>12/31/2010</stp>
        <stp>1</stp>
        <tr r="N2783" s="1"/>
      </tp>
      <tp>
        <v>50192125.060000002</v>
        <stp/>
        <stp>EM_S_STM07_IS</stp>
        <stp>4</stp>
        <stp>603628.SH</stp>
        <stp>61</stp>
        <stp>12/31/2012</stp>
        <stp>1</stp>
        <tr r="P2983" s="1"/>
      </tp>
      <tp>
        <v>36798879.829999998</v>
        <stp/>
        <stp>EM_S_STM07_IS</stp>
        <stp>4</stp>
        <stp>600629.SH</stp>
        <stp>61</stp>
        <stp>12/31/2011</stp>
        <stp>1</stp>
        <tr r="O2398" s="1"/>
      </tp>
      <tp>
        <v>46153709.270000003</v>
        <stp/>
        <stp>EM_S_STM07_IS</stp>
        <stp>4</stp>
        <stp>600630.SH</stp>
        <stp>61</stp>
        <stp>12/31/2011</stp>
        <stp>1</stp>
        <tr r="O2399" s="1"/>
      </tp>
      <tp>
        <v>218078429.03999999</v>
        <stp/>
        <stp>EM_S_STM07_IS</stp>
        <stp>4</stp>
        <stp>600633.SH</stp>
        <stp>61</stp>
        <stp>12/31/2011</stp>
        <stp>1</stp>
        <tr r="O2400" s="1"/>
      </tp>
      <tp>
        <v>2700734577.0900002</v>
        <stp/>
        <stp>EM_S_STM07_IS</stp>
        <stp>4</stp>
        <stp>601633.SH</stp>
        <stp>61</stp>
        <stp>12/31/2010</stp>
        <stp>1</stp>
        <tr r="N2784" s="1"/>
      </tp>
      <tp>
        <v>47331408.140000001</v>
        <stp/>
        <stp>EM_S_STM07_IS</stp>
        <stp>4</stp>
        <stp>603633.SH</stp>
        <stp>61</stp>
        <stp>12/31/2012</stp>
        <stp>1</stp>
        <tr r="P2984" s="1"/>
      </tp>
      <tp>
        <v>5736029.8700000001</v>
        <stp/>
        <stp>EM_S_STM07_IS</stp>
        <stp>4</stp>
        <stp>600634.SH</stp>
        <stp>61</stp>
        <stp>12/31/2011</stp>
        <stp>1</stp>
        <tr r="O2401" s="1"/>
      </tp>
      <tp>
        <v>418603604.25</v>
        <stp/>
        <stp>EM_S_STM07_IS</stp>
        <stp>4</stp>
        <stp>600635.SH</stp>
        <stp>61</stp>
        <stp>12/31/2011</stp>
        <stp>1</stp>
        <tr r="O2402" s="1"/>
      </tp>
      <tp>
        <v>731479779.57000005</v>
        <stp/>
        <stp>EM_S_STM07_IS</stp>
        <stp>4</stp>
        <stp>600636.SH</stp>
        <stp>61</stp>
        <stp>12/31/2011</stp>
        <stp>1</stp>
        <tr r="O2403" s="1"/>
      </tp>
      <tp>
        <v>328275818.41000003</v>
        <stp/>
        <stp>EM_S_STM07_IS</stp>
        <stp>4</stp>
        <stp>601636.SH</stp>
        <stp>61</stp>
        <stp>12/31/2010</stp>
        <stp>1</stp>
        <tr r="N2785" s="1"/>
      </tp>
      <tp>
        <v>71072436.280000001</v>
        <stp/>
        <stp>EM_S_STM07_IS</stp>
        <stp>4</stp>
        <stp>603636.SH</stp>
        <stp>61</stp>
        <stp>12/31/2012</stp>
        <stp>1</stp>
        <tr r="P2985" s="1"/>
      </tp>
      <tp>
        <v>355100776.22000003</v>
        <stp/>
        <stp>EM_S_STM07_IS</stp>
        <stp>4</stp>
        <stp>600637.SH</stp>
        <stp>61</stp>
        <stp>12/31/2011</stp>
        <stp>1</stp>
        <tr r="O2404" s="1"/>
      </tp>
      <tp>
        <v>236531776.13</v>
        <stp/>
        <stp>EM_S_STM07_IS</stp>
        <stp>4</stp>
        <stp>600638.SH</stp>
        <stp>61</stp>
        <stp>12/31/2011</stp>
        <stp>1</stp>
        <tr r="O2405" s="1"/>
      </tp>
      <tp>
        <v>452594208.17000002</v>
        <stp/>
        <stp>EM_S_STM07_IS</stp>
        <stp>4</stp>
        <stp>600639.SH</stp>
        <stp>61</stp>
        <stp>12/31/2011</stp>
        <stp>1</stp>
        <tr r="O2406" s="1"/>
      </tp>
      <tp>
        <v>66046674.009999998</v>
        <stp/>
        <stp>EM_S_STM07_IS</stp>
        <stp>4</stp>
        <stp>603639.SH</stp>
        <stp>61</stp>
        <stp>12/31/2012</stp>
        <stp>1</stp>
        <tr r="P2986" s="1"/>
      </tp>
      <tp>
        <v>1737928034</v>
        <stp/>
        <stp>EM_S_STM07_IS</stp>
        <stp>4</stp>
        <stp>600600.SH</stp>
        <stp>61</stp>
        <stp>12/31/2011</stp>
        <stp>1</stp>
        <tr r="O2372" s="1"/>
      </tp>
      <tp>
        <v>778008000</v>
        <stp/>
        <stp>EM_S_STM07_IS</stp>
        <stp>4</stp>
        <stp>601600.SH</stp>
        <stp>61</stp>
        <stp>12/31/2010</stp>
        <stp>1</stp>
        <tr r="N2776" s="1"/>
      </tp>
      <tp>
        <v>57662793.380000003</v>
        <stp/>
        <stp>EM_S_STM07_IS</stp>
        <stp>4</stp>
        <stp>603600.SH</stp>
        <stp>61</stp>
        <stp>12/31/2012</stp>
        <stp>1</stp>
        <tr r="P2975" s="1"/>
      </tp>
      <tp>
        <v>152275751.91</v>
        <stp/>
        <stp>EM_S_STM07_IS</stp>
        <stp>4</stp>
        <stp>600601.SH</stp>
        <stp>61</stp>
        <stp>12/31/2011</stp>
        <stp>1</stp>
        <tr r="O2373" s="1"/>
      </tp>
      <tp>
        <v>8557000000</v>
        <stp/>
        <stp>EM_S_STM07_IS</stp>
        <stp>4</stp>
        <stp>601601.SH</stp>
        <stp>61</stp>
        <stp>12/31/2010</stp>
        <stp>1</stp>
        <tr r="N2777" s="1"/>
      </tp>
      <tp>
        <v>12705441.449999999</v>
        <stp/>
        <stp>EM_S_STM07_IS</stp>
        <stp>4</stp>
        <stp>603601.SH</stp>
        <stp>61</stp>
        <stp>12/31/2012</stp>
        <stp>1</stp>
        <tr r="P2976" s="1"/>
      </tp>
      <tp>
        <v>152031835.52000001</v>
        <stp/>
        <stp>EM_S_STM07_IS</stp>
        <stp>4</stp>
        <stp>600602.SH</stp>
        <stp>61</stp>
        <stp>12/31/2011</stp>
        <stp>1</stp>
        <tr r="O2374" s="1"/>
      </tp>
      <tp>
        <v>-21308870.390000001</v>
        <stp/>
        <stp>EM_S_STM07_IS</stp>
        <stp>4</stp>
        <stp>600603.SH</stp>
        <stp>61</stp>
        <stp>12/31/2011</stp>
        <stp>1</stp>
        <tr r="O2375" s="1"/>
      </tp>
      <tp>
        <v>15018551.859999999</v>
        <stp/>
        <stp>EM_S_STM07_IS</stp>
        <stp>4</stp>
        <stp>600604.SH</stp>
        <stp>61</stp>
        <stp>12/31/2011</stp>
        <stp>1</stp>
        <tr r="O2376" s="1"/>
      </tp>
      <tp>
        <v>5875382.1399999997</v>
        <stp/>
        <stp>EM_S_STM07_IS</stp>
        <stp>4</stp>
        <stp>600605.SH</stp>
        <stp>61</stp>
        <stp>12/31/2011</stp>
        <stp>1</stp>
        <tr r="O2377" s="1"/>
      </tp>
      <tp>
        <v>202386990.34999999</v>
        <stp/>
        <stp>EM_S_STM07_IS</stp>
        <stp>4</stp>
        <stp>600606.SH</stp>
        <stp>61</stp>
        <stp>12/31/2011</stp>
        <stp>1</stp>
        <tr r="O2378" s="1"/>
      </tp>
      <tp>
        <v>78060664.859999999</v>
        <stp/>
        <stp>EM_S_STM07_IS</stp>
        <stp>4</stp>
        <stp>603606.SH</stp>
        <stp>61</stp>
        <stp>12/31/2012</stp>
        <stp>1</stp>
        <tr r="P2977" s="1"/>
      </tp>
      <tp>
        <v>1368252869.3599999</v>
        <stp/>
        <stp>EM_S_STM07_IS</stp>
        <stp>4</stp>
        <stp>601607.SH</stp>
        <stp>61</stp>
        <stp>12/31/2010</stp>
        <stp>1</stp>
        <tr r="N2778" s="1"/>
      </tp>
      <tp>
        <v>16467157.17</v>
        <stp/>
        <stp>EM_S_STM07_IS</stp>
        <stp>4</stp>
        <stp>600608.SH</stp>
        <stp>61</stp>
        <stp>12/31/2011</stp>
        <stp>1</stp>
        <tr r="O2379" s="1"/>
      </tp>
      <tp>
        <v>642298081.21000004</v>
        <stp/>
        <stp>EM_S_STM07_IS</stp>
        <stp>4</stp>
        <stp>601608.SH</stp>
        <stp>61</stp>
        <stp>12/31/2010</stp>
        <stp>1</stp>
        <tr r="N2779" s="1"/>
      </tp>
      <tp>
        <v>119761412</v>
        <stp/>
        <stp>EM_S_STM07_IS</stp>
        <stp>4</stp>
        <stp>603608.SH</stp>
        <stp>61</stp>
        <stp>12/31/2012</stp>
        <stp>1</stp>
        <tr r="P2978" s="1"/>
      </tp>
      <tp>
        <v>31048112.120000001</v>
        <stp/>
        <stp>EM_S_STM07_IS</stp>
        <stp>4</stp>
        <stp>600609.SH</stp>
        <stp>61</stp>
        <stp>12/31/2011</stp>
        <stp>1</stp>
        <tr r="O2380" s="1"/>
      </tp>
      <tp>
        <v>238128088.13</v>
        <stp/>
        <stp>EM_S_STM07_IS</stp>
        <stp>4</stp>
        <stp>603609.SH</stp>
        <stp>61</stp>
        <stp>12/31/2012</stp>
        <stp>1</stp>
        <tr r="P2979" s="1"/>
      </tp>
      <tp>
        <v>5643303.5300000003</v>
        <stp/>
        <stp>EM_S_STM07_IS</stp>
        <stp>4</stp>
        <stp>600610.SH</stp>
        <stp>61</stp>
        <stp>12/31/2011</stp>
        <stp>1</stp>
        <tr r="O2381" s="1"/>
      </tp>
      <tp>
        <v>422492962.13999999</v>
        <stp/>
        <stp>EM_S_STM07_IS</stp>
        <stp>4</stp>
        <stp>600611.SH</stp>
        <stp>61</stp>
        <stp>12/31/2011</stp>
        <stp>1</stp>
        <tr r="O2382" s="1"/>
      </tp>
      <tp t="s">
        <v/>
        <stp/>
        <stp>EM_S_STM07_IS</stp>
        <stp>4</stp>
        <stp>601611.SH</stp>
        <stp>61</stp>
        <stp>12/31/2010</stp>
        <stp>1</stp>
        <tr r="N2780" s="1"/>
      </tp>
      <tp>
        <v>71989056.040000007</v>
        <stp/>
        <stp>EM_S_STM07_IS</stp>
        <stp>4</stp>
        <stp>603611.SH</stp>
        <stp>61</stp>
        <stp>12/31/2012</stp>
        <stp>1</stp>
        <tr r="P2980" s="1"/>
      </tp>
      <tp>
        <v>522942306.62</v>
        <stp/>
        <stp>EM_S_STM07_IS</stp>
        <stp>4</stp>
        <stp>600612.SH</stp>
        <stp>61</stp>
        <stp>12/31/2011</stp>
        <stp>1</stp>
        <tr r="O2383" s="1"/>
      </tp>
      <tp>
        <v>17554365.120000001</v>
        <stp/>
        <stp>EM_S_STM07_IS</stp>
        <stp>4</stp>
        <stp>600613.SH</stp>
        <stp>61</stp>
        <stp>12/31/2011</stp>
        <stp>1</stp>
        <tr r="O2384" s="1"/>
      </tp>
      <tp>
        <v>54033257.759999998</v>
        <stp/>
        <stp>EM_S_STM07_IS</stp>
        <stp>4</stp>
        <stp>600614.SH</stp>
        <stp>61</stp>
        <stp>12/31/2011</stp>
        <stp>1</stp>
        <tr r="O2385" s="1"/>
      </tp>
      <tp>
        <v>-15087074.18</v>
        <stp/>
        <stp>EM_S_STM07_IS</stp>
        <stp>4</stp>
        <stp>600615.SH</stp>
        <stp>61</stp>
        <stp>12/31/2011</stp>
        <stp>1</stp>
        <tr r="O2386" s="1"/>
      </tp>
      <tp>
        <v>140967918.02000001</v>
        <stp/>
        <stp>EM_S_STM07_IS</stp>
        <stp>4</stp>
        <stp>600616.SH</stp>
        <stp>61</stp>
        <stp>12/31/2011</stp>
        <stp>1</stp>
        <tr r="O2387" s="1"/>
      </tp>
      <tp>
        <v>202933305.81999999</v>
        <stp/>
        <stp>EM_S_STM07_IS</stp>
        <stp>4</stp>
        <stp>601616.SH</stp>
        <stp>61</stp>
        <stp>12/31/2010</stp>
        <stp>1</stp>
        <tr r="N2781" s="1"/>
      </tp>
      <tp>
        <v>43604887.990000002</v>
        <stp/>
        <stp>EM_S_STM07_IS</stp>
        <stp>4</stp>
        <stp>603616.SH</stp>
        <stp>61</stp>
        <stp>12/31/2012</stp>
        <stp>1</stp>
        <tr r="P2981" s="1"/>
      </tp>
      <tp>
        <v>16513995.119999999</v>
        <stp/>
        <stp>EM_S_STM07_IS</stp>
        <stp>4</stp>
        <stp>600617.SH</stp>
        <stp>61</stp>
        <stp>12/31/2011</stp>
        <stp>1</stp>
        <tr r="O2388" s="1"/>
      </tp>
      <tp>
        <v>229773339.37</v>
        <stp/>
        <stp>EM_S_STM07_IS</stp>
        <stp>4</stp>
        <stp>600618.SH</stp>
        <stp>61</stp>
        <stp>12/31/2011</stp>
        <stp>1</stp>
        <tr r="O2389" s="1"/>
      </tp>
      <tp>
        <v>5320779000</v>
        <stp/>
        <stp>EM_S_STM07_IS</stp>
        <stp>4</stp>
        <stp>601618.SH</stp>
        <stp>61</stp>
        <stp>12/31/2010</stp>
        <stp>1</stp>
        <tr r="N2782" s="1"/>
      </tp>
      <tp>
        <v>104983331.73</v>
        <stp/>
        <stp>EM_S_STM07_IS</stp>
        <stp>4</stp>
        <stp>603618.SH</stp>
        <stp>61</stp>
        <stp>12/31/2012</stp>
        <stp>1</stp>
        <tr r="P2982" s="1"/>
      </tp>
      <tp>
        <v>174233998.08000001</v>
        <stp/>
        <stp>EM_S_STM07_IS</stp>
        <stp>4</stp>
        <stp>600619.SH</stp>
        <stp>61</stp>
        <stp>12/31/2011</stp>
        <stp>1</stp>
        <tr r="O2390" s="1"/>
      </tp>
      <tp>
        <v>43880345.780000001</v>
        <stp/>
        <stp>EM_S_STM07_IS</stp>
        <stp>4</stp>
        <stp>000980.SZ</stp>
        <stp>61</stp>
        <stp>12/31/2010</stp>
        <stp>1</stp>
        <tr r="N455" s="1"/>
      </tp>
      <tp>
        <v>5701965.1600000001</v>
        <stp/>
        <stp>EM_S_STM07_IS</stp>
        <stp>4</stp>
        <stp>000981.SZ</stp>
        <stp>61</stp>
        <stp>12/31/2010</stp>
        <stp>1</stp>
        <tr r="N456" s="1"/>
      </tp>
      <tp>
        <v>76768887.189999998</v>
        <stp/>
        <stp>EM_S_STM07_IS</stp>
        <stp>4</stp>
        <stp>000982.SZ</stp>
        <stp>61</stp>
        <stp>12/31/2010</stp>
        <stp>1</stp>
        <tr r="N457" s="1"/>
      </tp>
      <tp>
        <v>2644370135.5700002</v>
        <stp/>
        <stp>EM_S_STM07_IS</stp>
        <stp>4</stp>
        <stp>000983.SZ</stp>
        <stp>61</stp>
        <stp>12/31/2010</stp>
        <stp>1</stp>
        <tr r="N458" s="1"/>
      </tp>
      <tp>
        <v>26340355.350000001</v>
        <stp/>
        <stp>EM_S_STM07_IS</stp>
        <stp>4</stp>
        <stp>000985.SZ</stp>
        <stp>61</stp>
        <stp>12/31/2010</stp>
        <stp>1</stp>
        <tr r="N459" s="1"/>
      </tp>
      <tp>
        <v>327186923.31999999</v>
        <stp/>
        <stp>EM_S_STM07_IS</stp>
        <stp>4</stp>
        <stp>000987.SZ</stp>
        <stp>61</stp>
        <stp>12/31/2010</stp>
        <stp>1</stp>
        <tr r="N460" s="1"/>
      </tp>
      <tp>
        <v>251225284.91999999</v>
        <stp/>
        <stp>EM_S_STM07_IS</stp>
        <stp>4</stp>
        <stp>000988.SZ</stp>
        <stp>61</stp>
        <stp>12/31/2010</stp>
        <stp>1</stp>
        <tr r="N461" s="1"/>
      </tp>
      <tp>
        <v>162691134.56</v>
        <stp/>
        <stp>EM_S_STM07_IS</stp>
        <stp>4</stp>
        <stp>000989.SZ</stp>
        <stp>61</stp>
        <stp>12/31/2010</stp>
        <stp>1</stp>
        <tr r="N462" s="1"/>
      </tp>
      <tp>
        <v>21539623.879999999</v>
        <stp/>
        <stp>EM_S_STM07_IS</stp>
        <stp>4</stp>
        <stp>000990.SZ</stp>
        <stp>61</stp>
        <stp>12/31/2010</stp>
        <stp>1</stp>
        <tr r="N463" s="1"/>
      </tp>
      <tp>
        <v>103810851.3</v>
        <stp/>
        <stp>EM_S_STM07_IS</stp>
        <stp>4</stp>
        <stp>000993.SZ</stp>
        <stp>61</stp>
        <stp>12/31/2010</stp>
        <stp>1</stp>
        <tr r="N464" s="1"/>
      </tp>
      <tp>
        <v>-59399120.310000002</v>
        <stp/>
        <stp>EM_S_STM07_IS</stp>
        <stp>4</stp>
        <stp>000995.SZ</stp>
        <stp>61</stp>
        <stp>12/31/2010</stp>
        <stp>1</stp>
        <tr r="N465" s="1"/>
      </tp>
      <tp>
        <v>14315111.640000001</v>
        <stp/>
        <stp>EM_S_STM07_IS</stp>
        <stp>4</stp>
        <stp>000996.SZ</stp>
        <stp>61</stp>
        <stp>12/31/2010</stp>
        <stp>1</stp>
        <tr r="N466" s="1"/>
      </tp>
      <tp>
        <v>71298919.859999999</v>
        <stp/>
        <stp>EM_S_STM07_IS</stp>
        <stp>4</stp>
        <stp>000997.SZ</stp>
        <stp>61</stp>
        <stp>12/31/2010</stp>
        <stp>1</stp>
        <tr r="N467" s="1"/>
      </tp>
      <tp>
        <v>74603186.730000004</v>
        <stp/>
        <stp>EM_S_STM07_IS</stp>
        <stp>4</stp>
        <stp>000998.SZ</stp>
        <stp>61</stp>
        <stp>12/31/2010</stp>
        <stp>1</stp>
        <tr r="N468" s="1"/>
      </tp>
      <tp>
        <v>815984768.35000002</v>
        <stp/>
        <stp>EM_S_STM07_IS</stp>
        <stp>4</stp>
        <stp>000999.SZ</stp>
        <stp>61</stp>
        <stp>12/31/2010</stp>
        <stp>1</stp>
        <tr r="N469" s="1"/>
      </tp>
      <tp>
        <v>57765252.229999997</v>
        <stp/>
        <stp>EM_S_STM07_IS</stp>
        <stp>4</stp>
        <stp>000920.SZ</stp>
        <stp>61</stp>
        <stp>12/31/2010</stp>
        <stp>1</stp>
        <tr r="N409" s="1"/>
      </tp>
      <tp>
        <v>585277671.91999996</v>
        <stp/>
        <stp>EM_S_STM07_IS</stp>
        <stp>4</stp>
        <stp>000921.SZ</stp>
        <stp>61</stp>
        <stp>12/31/2010</stp>
        <stp>1</stp>
        <tr r="N410" s="1"/>
      </tp>
      <tp>
        <v>3331748.85</v>
        <stp/>
        <stp>EM_S_STM07_IS</stp>
        <stp>4</stp>
        <stp>000922.SZ</stp>
        <stp>61</stp>
        <stp>12/31/2010</stp>
        <stp>1</stp>
        <tr r="N411" s="1"/>
      </tp>
      <tp>
        <v>19837257</v>
        <stp/>
        <stp>EM_S_STM07_IS</stp>
        <stp>4</stp>
        <stp>000923.SZ</stp>
        <stp>61</stp>
        <stp>12/31/2010</stp>
        <stp>1</stp>
        <tr r="N412" s="1"/>
      </tp>
      <tp>
        <v>53698734.420000002</v>
        <stp/>
        <stp>EM_S_STM07_IS</stp>
        <stp>4</stp>
        <stp>000925.SZ</stp>
        <stp>61</stp>
        <stp>12/31/2010</stp>
        <stp>1</stp>
        <tr r="N413" s="1"/>
      </tp>
      <tp>
        <v>500795839.68000001</v>
        <stp/>
        <stp>EM_S_STM07_IS</stp>
        <stp>4</stp>
        <stp>000926.SZ</stp>
        <stp>61</stp>
        <stp>12/31/2010</stp>
        <stp>1</stp>
        <tr r="N414" s="1"/>
      </tp>
      <tp>
        <v>299682377.10000002</v>
        <stp/>
        <stp>EM_S_STM07_IS</stp>
        <stp>4</stp>
        <stp>000927.SZ</stp>
        <stp>61</stp>
        <stp>12/31/2010</stp>
        <stp>1</stp>
        <tr r="N415" s="1"/>
      </tp>
      <tp>
        <v>4908902.63</v>
        <stp/>
        <stp>EM_S_STM07_IS</stp>
        <stp>4</stp>
        <stp>000928.SZ</stp>
        <stp>61</stp>
        <stp>12/31/2010</stp>
        <stp>1</stp>
        <tr r="N416" s="1"/>
      </tp>
      <tp>
        <v>101721842.45999999</v>
        <stp/>
        <stp>EM_S_STM07_IS</stp>
        <stp>4</stp>
        <stp>000929.SZ</stp>
        <stp>61</stp>
        <stp>12/31/2010</stp>
        <stp>1</stp>
        <tr r="N417" s="1"/>
      </tp>
      <tp>
        <v>263882865.5</v>
        <stp/>
        <stp>EM_S_STM07_IS</stp>
        <stp>4</stp>
        <stp>000930.SZ</stp>
        <stp>61</stp>
        <stp>12/31/2010</stp>
        <stp>1</stp>
        <tr r="N418" s="1"/>
      </tp>
      <tp>
        <v>10461780.470000001</v>
        <stp/>
        <stp>EM_S_STM07_IS</stp>
        <stp>4</stp>
        <stp>000931.SZ</stp>
        <stp>61</stp>
        <stp>12/31/2010</stp>
        <stp>1</stp>
        <tr r="N419" s="1"/>
      </tp>
      <tp>
        <v>-2643626083.5100002</v>
        <stp/>
        <stp>EM_S_STM07_IS</stp>
        <stp>4</stp>
        <stp>000932.SZ</stp>
        <stp>61</stp>
        <stp>12/31/2010</stp>
        <stp>1</stp>
        <tr r="N420" s="1"/>
      </tp>
      <tp>
        <v>1158840495.55</v>
        <stp/>
        <stp>EM_S_STM07_IS</stp>
        <stp>4</stp>
        <stp>000933.SZ</stp>
        <stp>61</stp>
        <stp>12/31/2010</stp>
        <stp>1</stp>
        <tr r="N421" s="1"/>
      </tp>
      <tp>
        <v>33931078.950000003</v>
        <stp/>
        <stp>EM_S_STM07_IS</stp>
        <stp>4</stp>
        <stp>000935.SZ</stp>
        <stp>61</stp>
        <stp>12/31/2010</stp>
        <stp>1</stp>
        <tr r="N422" s="1"/>
      </tp>
      <tp>
        <v>181772989.81</v>
        <stp/>
        <stp>EM_S_STM07_IS</stp>
        <stp>4</stp>
        <stp>000936.SZ</stp>
        <stp>61</stp>
        <stp>12/31/2010</stp>
        <stp>1</stp>
        <tr r="N423" s="1"/>
      </tp>
      <tp>
        <v>2396163843</v>
        <stp/>
        <stp>EM_S_STM07_IS</stp>
        <stp>4</stp>
        <stp>000937.SZ</stp>
        <stp>61</stp>
        <stp>12/31/2010</stp>
        <stp>1</stp>
        <tr r="N424" s="1"/>
      </tp>
      <tp>
        <v>33221560.690000001</v>
        <stp/>
        <stp>EM_S_STM07_IS</stp>
        <stp>4</stp>
        <stp>000938.SZ</stp>
        <stp>61</stp>
        <stp>12/31/2010</stp>
        <stp>1</stp>
        <tr r="N425" s="1"/>
      </tp>
      <tp>
        <v>305919116.63</v>
        <stp/>
        <stp>EM_S_STM07_IS</stp>
        <stp>4</stp>
        <stp>000939.SZ</stp>
        <stp>61</stp>
        <stp>12/31/2010</stp>
        <stp>1</stp>
        <tr r="N426" s="1"/>
      </tp>
      <tp>
        <v>792680896.5</v>
        <stp/>
        <stp>EM_S_STM07_IS</stp>
        <stp>4</stp>
        <stp>000900.SZ</stp>
        <stp>61</stp>
        <stp>12/31/2010</stp>
        <stp>1</stp>
        <tr r="N392" s="1"/>
      </tp>
      <tp>
        <v>70261295.989999995</v>
        <stp/>
        <stp>EM_S_STM07_IS</stp>
        <stp>4</stp>
        <stp>000901.SZ</stp>
        <stp>61</stp>
        <stp>12/31/2010</stp>
        <stp>1</stp>
        <tr r="N393" s="1"/>
      </tp>
      <tp>
        <v>16057463.73</v>
        <stp/>
        <stp>EM_S_STM07_IS</stp>
        <stp>4</stp>
        <stp>000902.SZ</stp>
        <stp>61</stp>
        <stp>12/31/2010</stp>
        <stp>1</stp>
        <tr r="N394" s="1"/>
      </tp>
      <tp>
        <v>134491845.38</v>
        <stp/>
        <stp>EM_S_STM07_IS</stp>
        <stp>4</stp>
        <stp>000903.SZ</stp>
        <stp>61</stp>
        <stp>12/31/2010</stp>
        <stp>1</stp>
        <tr r="N395" s="1"/>
      </tp>
      <tp>
        <v>101150800.79000001</v>
        <stp/>
        <stp>EM_S_STM07_IS</stp>
        <stp>4</stp>
        <stp>000905.SZ</stp>
        <stp>61</stp>
        <stp>12/31/2010</stp>
        <stp>1</stp>
        <tr r="N396" s="1"/>
      </tp>
      <tp>
        <v>67091320.240000002</v>
        <stp/>
        <stp>EM_S_STM07_IS</stp>
        <stp>4</stp>
        <stp>000906.SZ</stp>
        <stp>61</stp>
        <stp>12/31/2010</stp>
        <stp>1</stp>
        <tr r="N397" s="1"/>
      </tp>
      <tp>
        <v>2991727.29</v>
        <stp/>
        <stp>EM_S_STM07_IS</stp>
        <stp>4</stp>
        <stp>000908.SZ</stp>
        <stp>61</stp>
        <stp>12/31/2010</stp>
        <stp>1</stp>
        <tr r="N398" s="1"/>
      </tp>
      <tp>
        <v>22882597.129999999</v>
        <stp/>
        <stp>EM_S_STM07_IS</stp>
        <stp>4</stp>
        <stp>000909.SZ</stp>
        <stp>61</stp>
        <stp>12/31/2010</stp>
        <stp>1</stp>
        <tr r="N399" s="1"/>
      </tp>
      <tp>
        <v>189069903.13</v>
        <stp/>
        <stp>EM_S_STM07_IS</stp>
        <stp>4</stp>
        <stp>000910.SZ</stp>
        <stp>61</stp>
        <stp>12/31/2010</stp>
        <stp>1</stp>
        <tr r="N400" s="1"/>
      </tp>
      <tp>
        <v>183857382.65000001</v>
        <stp/>
        <stp>EM_S_STM07_IS</stp>
        <stp>4</stp>
        <stp>000911.SZ</stp>
        <stp>61</stp>
        <stp>12/31/2010</stp>
        <stp>1</stp>
        <tr r="N401" s="1"/>
      </tp>
      <tp>
        <v>-167014044.34</v>
        <stp/>
        <stp>EM_S_STM07_IS</stp>
        <stp>4</stp>
        <stp>000912.SZ</stp>
        <stp>61</stp>
        <stp>12/31/2010</stp>
        <stp>1</stp>
        <tr r="N402" s="1"/>
      </tp>
      <tp>
        <v>69836926.950000003</v>
        <stp/>
        <stp>EM_S_STM07_IS</stp>
        <stp>4</stp>
        <stp>000913.SZ</stp>
        <stp>61</stp>
        <stp>12/31/2010</stp>
        <stp>1</stp>
        <tr r="N403" s="1"/>
      </tp>
      <tp>
        <v>70542056.629999995</v>
        <stp/>
        <stp>EM_S_STM07_IS</stp>
        <stp>4</stp>
        <stp>000915.SZ</stp>
        <stp>61</stp>
        <stp>12/31/2010</stp>
        <stp>1</stp>
        <tr r="N404" s="1"/>
      </tp>
      <tp>
        <v>242567068.06999999</v>
        <stp/>
        <stp>EM_S_STM07_IS</stp>
        <stp>4</stp>
        <stp>000916.SZ</stp>
        <stp>61</stp>
        <stp>12/31/2010</stp>
        <stp>1</stp>
        <tr r="N405" s="1"/>
      </tp>
      <tp>
        <v>410382708.73000002</v>
        <stp/>
        <stp>EM_S_STM07_IS</stp>
        <stp>4</stp>
        <stp>000917.SZ</stp>
        <stp>61</stp>
        <stp>12/31/2010</stp>
        <stp>1</stp>
        <tr r="N406" s="1"/>
      </tp>
      <tp>
        <v>1115203876.6600001</v>
        <stp/>
        <stp>EM_S_STM07_IS</stp>
        <stp>4</stp>
        <stp>000918.SZ</stp>
        <stp>61</stp>
        <stp>12/31/2010</stp>
        <stp>1</stp>
        <tr r="N407" s="1"/>
      </tp>
      <tp>
        <v>192731459.41999999</v>
        <stp/>
        <stp>EM_S_STM07_IS</stp>
        <stp>4</stp>
        <stp>000919.SZ</stp>
        <stp>61</stp>
        <stp>12/31/2010</stp>
        <stp>1</stp>
        <tr r="N408" s="1"/>
      </tp>
      <tp>
        <v>366473734.14999998</v>
        <stp/>
        <stp>EM_S_STM07_IS</stp>
        <stp>4</stp>
        <stp>000960.SZ</stp>
        <stp>61</stp>
        <stp>12/31/2010</stp>
        <stp>1</stp>
        <tr r="N437" s="1"/>
      </tp>
      <tp>
        <v>741151861.83000004</v>
        <stp/>
        <stp>EM_S_STM07_IS</stp>
        <stp>4</stp>
        <stp>000961.SZ</stp>
        <stp>61</stp>
        <stp>12/31/2010</stp>
        <stp>1</stp>
        <tr r="N438" s="1"/>
      </tp>
      <tp>
        <v>82185402.069999993</v>
        <stp/>
        <stp>EM_S_STM07_IS</stp>
        <stp>4</stp>
        <stp>000962.SZ</stp>
        <stp>61</stp>
        <stp>12/31/2010</stp>
        <stp>1</stp>
        <tr r="N439" s="1"/>
      </tp>
      <tp>
        <v>317306761.68000001</v>
        <stp/>
        <stp>EM_S_STM07_IS</stp>
        <stp>4</stp>
        <stp>000963.SZ</stp>
        <stp>61</stp>
        <stp>12/31/2010</stp>
        <stp>1</stp>
        <tr r="N440" s="1"/>
      </tp>
      <tp>
        <v>214163229.08000001</v>
        <stp/>
        <stp>EM_S_STM07_IS</stp>
        <stp>4</stp>
        <stp>000965.SZ</stp>
        <stp>61</stp>
        <stp>12/31/2010</stp>
        <stp>1</stp>
        <tr r="N441" s="1"/>
      </tp>
      <tp>
        <v>-311891110.75</v>
        <stp/>
        <stp>EM_S_STM07_IS</stp>
        <stp>4</stp>
        <stp>000966.SZ</stp>
        <stp>61</stp>
        <stp>12/31/2010</stp>
        <stp>1</stp>
        <tr r="N442" s="1"/>
      </tp>
      <tp>
        <v>9597907.8200000003</v>
        <stp/>
        <stp>EM_S_STM07_IS</stp>
        <stp>4</stp>
        <stp>000967.SZ</stp>
        <stp>61</stp>
        <stp>12/31/2010</stp>
        <stp>1</stp>
        <tr r="N443" s="1"/>
      </tp>
      <tp>
        <v>234871704.74000001</v>
        <stp/>
        <stp>EM_S_STM07_IS</stp>
        <stp>4</stp>
        <stp>000968.SZ</stp>
        <stp>61</stp>
        <stp>12/31/2010</stp>
        <stp>1</stp>
        <tr r="N444" s="1"/>
      </tp>
      <tp>
        <v>219240807.56</v>
        <stp/>
        <stp>EM_S_STM07_IS</stp>
        <stp>4</stp>
        <stp>000969.SZ</stp>
        <stp>61</stp>
        <stp>12/31/2010</stp>
        <stp>1</stp>
        <tr r="N445" s="1"/>
      </tp>
      <tp>
        <v>206778794.91999999</v>
        <stp/>
        <stp>EM_S_STM07_IS</stp>
        <stp>4</stp>
        <stp>000970.SZ</stp>
        <stp>61</stp>
        <stp>12/31/2010</stp>
        <stp>1</stp>
        <tr r="N446" s="1"/>
      </tp>
      <tp>
        <v>18220176.82</v>
        <stp/>
        <stp>EM_S_STM07_IS</stp>
        <stp>4</stp>
        <stp>000971.SZ</stp>
        <stp>61</stp>
        <stp>12/31/2010</stp>
        <stp>1</stp>
        <tr r="N447" s="1"/>
      </tp>
      <tp>
        <v>-348965305.19999999</v>
        <stp/>
        <stp>EM_S_STM07_IS</stp>
        <stp>4</stp>
        <stp>000972.SZ</stp>
        <stp>61</stp>
        <stp>12/31/2010</stp>
        <stp>1</stp>
        <tr r="N448" s="1"/>
      </tp>
      <tp>
        <v>173104203.97999999</v>
        <stp/>
        <stp>EM_S_STM07_IS</stp>
        <stp>4</stp>
        <stp>000973.SZ</stp>
        <stp>61</stp>
        <stp>12/31/2010</stp>
        <stp>1</stp>
        <tr r="N449" s="1"/>
      </tp>
      <tp>
        <v>-22856153.739999998</v>
        <stp/>
        <stp>EM_S_STM07_IS</stp>
        <stp>4</stp>
        <stp>000975.SZ</stp>
        <stp>61</stp>
        <stp>12/31/2010</stp>
        <stp>1</stp>
        <tr r="N450" s="1"/>
      </tp>
      <tp>
        <v>66826123.509999998</v>
        <stp/>
        <stp>EM_S_STM07_IS</stp>
        <stp>4</stp>
        <stp>000976.SZ</stp>
        <stp>61</stp>
        <stp>12/31/2010</stp>
        <stp>1</stp>
        <tr r="N451" s="1"/>
      </tp>
      <tp>
        <v>34304896.390000001</v>
        <stp/>
        <stp>EM_S_STM07_IS</stp>
        <stp>4</stp>
        <stp>000977.SZ</stp>
        <stp>61</stp>
        <stp>12/31/2010</stp>
        <stp>1</stp>
        <tr r="N452" s="1"/>
      </tp>
      <tp>
        <v>70441589.239999995</v>
        <stp/>
        <stp>EM_S_STM07_IS</stp>
        <stp>4</stp>
        <stp>000978.SZ</stp>
        <stp>61</stp>
        <stp>12/31/2010</stp>
        <stp>1</stp>
        <tr r="N453" s="1"/>
      </tp>
      <tp>
        <v>920978208.23000002</v>
        <stp/>
        <stp>EM_S_STM07_IS</stp>
        <stp>4</stp>
        <stp>000979.SZ</stp>
        <stp>61</stp>
        <stp>12/31/2010</stp>
        <stp>1</stp>
        <tr r="N454" s="1"/>
      </tp>
      <tp t="s">
        <v/>
        <stp/>
        <stp>EM_S_STM07_IS</stp>
        <stp>4</stp>
        <stp>001979.SZ</stp>
        <stp>61</stp>
        <stp>12/31/2011</stp>
        <stp>1</stp>
        <tr r="O472" s="1"/>
      </tp>
      <tp>
        <v>68943815.489999995</v>
        <stp/>
        <stp>EM_S_STM07_IS</stp>
        <stp>4</stp>
        <stp>000948.SZ</stp>
        <stp>61</stp>
        <stp>12/31/2010</stp>
        <stp>1</stp>
        <tr r="N427" s="1"/>
      </tp>
      <tp>
        <v>146449069.34</v>
        <stp/>
        <stp>EM_S_STM07_IS</stp>
        <stp>4</stp>
        <stp>000949.SZ</stp>
        <stp>61</stp>
        <stp>12/31/2010</stp>
        <stp>1</stp>
        <tr r="N428" s="1"/>
      </tp>
      <tp>
        <v>132338957.77</v>
        <stp/>
        <stp>EM_S_STM07_IS</stp>
        <stp>4</stp>
        <stp>000950.SZ</stp>
        <stp>61</stp>
        <stp>12/31/2010</stp>
        <stp>1</stp>
        <tr r="N429" s="1"/>
      </tp>
      <tp>
        <v>672689229.33000004</v>
        <stp/>
        <stp>EM_S_STM07_IS</stp>
        <stp>4</stp>
        <stp>000951.SZ</stp>
        <stp>61</stp>
        <stp>12/31/2010</stp>
        <stp>1</stp>
        <tr r="N430" s="1"/>
      </tp>
      <tp>
        <v>13979602.92</v>
        <stp/>
        <stp>EM_S_STM07_IS</stp>
        <stp>4</stp>
        <stp>000952.SZ</stp>
        <stp>61</stp>
        <stp>12/31/2010</stp>
        <stp>1</stp>
        <tr r="N431" s="1"/>
      </tp>
      <tp>
        <v>5460102.79</v>
        <stp/>
        <stp>EM_S_STM07_IS</stp>
        <stp>4</stp>
        <stp>000953.SZ</stp>
        <stp>61</stp>
        <stp>12/31/2010</stp>
        <stp>1</stp>
        <tr r="N432" s="1"/>
      </tp>
      <tp>
        <v>2958183.3</v>
        <stp/>
        <stp>EM_S_STM07_IS</stp>
        <stp>4</stp>
        <stp>000955.SZ</stp>
        <stp>61</stp>
        <stp>12/31/2010</stp>
        <stp>1</stp>
        <tr r="N433" s="1"/>
      </tp>
      <tp>
        <v>39566636.740000002</v>
        <stp/>
        <stp>EM_S_STM07_IS</stp>
        <stp>4</stp>
        <stp>000957.SZ</stp>
        <stp>61</stp>
        <stp>12/31/2010</stp>
        <stp>1</stp>
        <tr r="N434" s="1"/>
      </tp>
      <tp>
        <v>27632002.829999998</v>
        <stp/>
        <stp>EM_S_STM07_IS</stp>
        <stp>4</stp>
        <stp>000958.SZ</stp>
        <stp>61</stp>
        <stp>12/31/2010</stp>
        <stp>1</stp>
        <tr r="N435" s="1"/>
      </tp>
      <tp>
        <v>349670790.14999998</v>
        <stp/>
        <stp>EM_S_STM07_IS</stp>
        <stp>4</stp>
        <stp>000959.SZ</stp>
        <stp>61</stp>
        <stp>12/31/2010</stp>
        <stp>1</stp>
        <tr r="N436" s="1"/>
      </tp>
      <tp>
        <v>2908698.3</v>
        <stp/>
        <stp>EM_S_STM07_IS</stp>
        <stp>4</stp>
        <stp>600980.SH</stp>
        <stp>61</stp>
        <stp>12/31/2010</stp>
        <stp>1</stp>
        <tr r="N2670" s="1"/>
      </tp>
      <tp>
        <v>76421216.739999995</v>
        <stp/>
        <stp>EM_S_STM07_IS</stp>
        <stp>4</stp>
        <stp>600981.SH</stp>
        <stp>61</stp>
        <stp>12/31/2010</stp>
        <stp>1</stp>
        <tr r="N2671" s="1"/>
      </tp>
      <tp>
        <v>78326902.209999993</v>
        <stp/>
        <stp>EM_S_STM07_IS</stp>
        <stp>4</stp>
        <stp>600982.SH</stp>
        <stp>61</stp>
        <stp>12/31/2010</stp>
        <stp>1</stp>
        <tr r="N2672" s="1"/>
      </tp>
      <tp>
        <v>302061148.54000002</v>
        <stp/>
        <stp>EM_S_STM07_IS</stp>
        <stp>4</stp>
        <stp>600983.SH</stp>
        <stp>61</stp>
        <stp>12/31/2010</stp>
        <stp>1</stp>
        <tr r="N2673" s="1"/>
      </tp>
      <tp>
        <v>14796749.07</v>
        <stp/>
        <stp>EM_S_STM07_IS</stp>
        <stp>4</stp>
        <stp>600984.SH</stp>
        <stp>61</stp>
        <stp>12/31/2010</stp>
        <stp>1</stp>
        <tr r="N2674" s="1"/>
      </tp>
      <tp>
        <v>54430858.07</v>
        <stp/>
        <stp>EM_S_STM07_IS</stp>
        <stp>4</stp>
        <stp>600985.SH</stp>
        <stp>61</stp>
        <stp>12/31/2010</stp>
        <stp>1</stp>
        <tr r="N2675" s="1"/>
      </tp>
      <tp>
        <v>2126382016.22</v>
        <stp/>
        <stp>EM_S_STM07_IS</stp>
        <stp>4</stp>
        <stp>601985.SH</stp>
        <stp>61</stp>
        <stp>12/31/2011</stp>
        <stp>1</stp>
        <tr r="O2834" s="1"/>
      </tp>
      <tp>
        <v>12058602.16</v>
        <stp/>
        <stp>EM_S_STM07_IS</stp>
        <stp>4</stp>
        <stp>600986.SH</stp>
        <stp>61</stp>
        <stp>12/31/2010</stp>
        <stp>1</stp>
        <tr r="N2676" s="1"/>
      </tp>
      <tp>
        <v>67350441.920000002</v>
        <stp/>
        <stp>EM_S_STM07_IS</stp>
        <stp>4</stp>
        <stp>603986.SH</stp>
        <stp>61</stp>
        <stp>12/31/2013</stp>
        <stp>1</stp>
        <tr r="Q3061" s="1"/>
      </tp>
      <tp>
        <v>235161512.47</v>
        <stp/>
        <stp>EM_S_STM07_IS</stp>
        <stp>4</stp>
        <stp>600987.SH</stp>
        <stp>61</stp>
        <stp>12/31/2010</stp>
        <stp>1</stp>
        <tr r="N2677" s="1"/>
      </tp>
      <tp>
        <v>63305564.409999996</v>
        <stp/>
        <stp>EM_S_STM07_IS</stp>
        <stp>4</stp>
        <stp>603987.SH</stp>
        <stp>61</stp>
        <stp>12/31/2013</stp>
        <stp>1</stp>
        <tr r="Q3062" s="1"/>
      </tp>
      <tp>
        <v>13284480.93</v>
        <stp/>
        <stp>EM_S_STM07_IS</stp>
        <stp>4</stp>
        <stp>600988.SH</stp>
        <stp>61</stp>
        <stp>12/31/2010</stp>
        <stp>1</stp>
        <tr r="N2678" s="1"/>
      </tp>
      <tp>
        <v>124182000000</v>
        <stp/>
        <stp>EM_S_STM07_IS</stp>
        <stp>4</stp>
        <stp>601988.SH</stp>
        <stp>61</stp>
        <stp>12/31/2011</stp>
        <stp>1</stp>
        <tr r="O2835" s="1"/>
      </tp>
      <tp>
        <v>59843154.390000001</v>
        <stp/>
        <stp>EM_S_STM07_IS</stp>
        <stp>4</stp>
        <stp>603988.SH</stp>
        <stp>61</stp>
        <stp>12/31/2013</stp>
        <stp>1</stp>
        <tr r="Q3063" s="1"/>
      </tp>
      <tp>
        <v>4705641775.7200003</v>
        <stp/>
        <stp>EM_S_STM07_IS</stp>
        <stp>4</stp>
        <stp>601989.SH</stp>
        <stp>61</stp>
        <stp>12/31/2011</stp>
        <stp>1</stp>
        <tr r="O2836" s="1"/>
      </tp>
      <tp>
        <v>161214644.87</v>
        <stp/>
        <stp>EM_S_STM07_IS</stp>
        <stp>4</stp>
        <stp>603989.SH</stp>
        <stp>61</stp>
        <stp>12/31/2013</stp>
        <stp>1</stp>
        <tr r="Q3064" s="1"/>
      </tp>
      <tp>
        <v>44248103.619999997</v>
        <stp/>
        <stp>EM_S_STM07_IS</stp>
        <stp>4</stp>
        <stp>600990.SH</stp>
        <stp>61</stp>
        <stp>12/31/2010</stp>
        <stp>1</stp>
        <tr r="N2679" s="1"/>
      </tp>
      <tp>
        <v>31085136.969999999</v>
        <stp/>
        <stp>EM_S_STM07_IS</stp>
        <stp>4</stp>
        <stp>603990.SH</stp>
        <stp>61</stp>
        <stp>12/31/2013</stp>
        <stp>1</stp>
        <tr r="Q3065" s="1"/>
      </tp>
      <tp>
        <v>1910111000</v>
        <stp/>
        <stp>EM_S_STM07_IS</stp>
        <stp>4</stp>
        <stp>601991.SH</stp>
        <stp>61</stp>
        <stp>12/31/2011</stp>
        <stp>1</stp>
        <tr r="O2837" s="1"/>
      </tp>
      <tp>
        <v>31284887.280000001</v>
        <stp/>
        <stp>EM_S_STM07_IS</stp>
        <stp>4</stp>
        <stp>600992.SH</stp>
        <stp>61</stp>
        <stp>12/31/2010</stp>
        <stp>1</stp>
        <tr r="N2680" s="1"/>
      </tp>
      <tp>
        <v>3428644623.6199999</v>
        <stp/>
        <stp>EM_S_STM07_IS</stp>
        <stp>4</stp>
        <stp>601992.SH</stp>
        <stp>61</stp>
        <stp>12/31/2011</stp>
        <stp>1</stp>
        <tr r="O2838" s="1"/>
      </tp>
      <tp>
        <v>122538058.93000001</v>
        <stp/>
        <stp>EM_S_STM07_IS</stp>
        <stp>4</stp>
        <stp>600993.SH</stp>
        <stp>61</stp>
        <stp>12/31/2010</stp>
        <stp>1</stp>
        <tr r="N2681" s="1"/>
      </tp>
      <tp>
        <v>1174203715.5699999</v>
        <stp/>
        <stp>EM_S_STM07_IS</stp>
        <stp>4</stp>
        <stp>603993.SH</stp>
        <stp>61</stp>
        <stp>12/31/2013</stp>
        <stp>1</stp>
        <tr r="Q3066" s="1"/>
      </tp>
      <tp>
        <v>126700322.89</v>
        <stp/>
        <stp>EM_S_STM07_IS</stp>
        <stp>4</stp>
        <stp>600995.SH</stp>
        <stp>61</stp>
        <stp>12/31/2010</stp>
        <stp>1</stp>
        <tr r="N2682" s="1"/>
      </tp>
      <tp t="s">
        <v/>
        <stp/>
        <stp>EM_S_STM07_IS</stp>
        <stp>4</stp>
        <stp>600996.SH</stp>
        <stp>61</stp>
        <stp>12/31/2010</stp>
        <stp>1</stp>
        <tr r="N2683" s="1"/>
      </tp>
      <tp>
        <v>83120673.049999997</v>
        <stp/>
        <stp>EM_S_STM07_IS</stp>
        <stp>4</stp>
        <stp>601996.SH</stp>
        <stp>61</stp>
        <stp>12/31/2011</stp>
        <stp>1</stp>
        <tr r="O2839" s="1"/>
      </tp>
      <tp>
        <v>111194010.02</v>
        <stp/>
        <stp>EM_S_STM07_IS</stp>
        <stp>4</stp>
        <stp>603996.SH</stp>
        <stp>61</stp>
        <stp>12/31/2013</stp>
        <stp>1</stp>
        <tr r="Q3067" s="1"/>
      </tp>
      <tp>
        <v>868846571.28999996</v>
        <stp/>
        <stp>EM_S_STM07_IS</stp>
        <stp>4</stp>
        <stp>600997.SH</stp>
        <stp>61</stp>
        <stp>12/31/2010</stp>
        <stp>1</stp>
        <tr r="N2684" s="1"/>
      </tp>
      <tp>
        <v>1158472000</v>
        <stp/>
        <stp>EM_S_STM07_IS</stp>
        <stp>4</stp>
        <stp>601997.SH</stp>
        <stp>61</stp>
        <stp>12/31/2011</stp>
        <stp>1</stp>
        <tr r="O2840" s="1"/>
      </tp>
      <tp>
        <v>183989116.53999999</v>
        <stp/>
        <stp>EM_S_STM07_IS</stp>
        <stp>4</stp>
        <stp>603997.SH</stp>
        <stp>61</stp>
        <stp>12/31/2013</stp>
        <stp>1</stp>
        <tr r="Q3068" s="1"/>
      </tp>
      <tp>
        <v>353427258.60000002</v>
        <stp/>
        <stp>EM_S_STM07_IS</stp>
        <stp>4</stp>
        <stp>600998.SH</stp>
        <stp>61</stp>
        <stp>12/31/2010</stp>
        <stp>1</stp>
        <tr r="N2685" s="1"/>
      </tp>
      <tp>
        <v>30819000000</v>
        <stp/>
        <stp>EM_S_STM07_IS</stp>
        <stp>4</stp>
        <stp>601998.SH</stp>
        <stp>61</stp>
        <stp>12/31/2011</stp>
        <stp>1</stp>
        <tr r="O2841" s="1"/>
      </tp>
      <tp>
        <v>73435038.230000004</v>
        <stp/>
        <stp>EM_S_STM07_IS</stp>
        <stp>4</stp>
        <stp>603998.SH</stp>
        <stp>61</stp>
        <stp>12/31/2013</stp>
        <stp>1</stp>
        <tr r="Q3069" s="1"/>
      </tp>
      <tp>
        <v>3228860702.3299999</v>
        <stp/>
        <stp>EM_S_STM07_IS</stp>
        <stp>4</stp>
        <stp>600999.SH</stp>
        <stp>61</stp>
        <stp>12/31/2010</stp>
        <stp>1</stp>
        <tr r="N2686" s="1"/>
      </tp>
      <tp>
        <v>67583326.099999994</v>
        <stp/>
        <stp>EM_S_STM07_IS</stp>
        <stp>4</stp>
        <stp>601999.SH</stp>
        <stp>61</stp>
        <stp>12/31/2011</stp>
        <stp>1</stp>
        <tr r="O2842" s="1"/>
      </tp>
      <tp>
        <v>161266435.88</v>
        <stp/>
        <stp>EM_S_STM07_IS</stp>
        <stp>4</stp>
        <stp>603999.SH</stp>
        <stp>61</stp>
        <stp>12/31/2013</stp>
        <stp>1</stp>
        <tr r="Q3070" s="1"/>
      </tp>
      <tp>
        <v>122005427.27</v>
        <stp/>
        <stp>EM_S_STM07_IS</stp>
        <stp>4</stp>
        <stp>600960.SH</stp>
        <stp>61</stp>
        <stp>12/31/2010</stp>
        <stp>1</stp>
        <tr r="N2654" s="1"/>
      </tp>
      <tp>
        <v>17509223.5</v>
        <stp/>
        <stp>EM_S_STM07_IS</stp>
        <stp>4</stp>
        <stp>600961.SH</stp>
        <stp>61</stp>
        <stp>12/31/2010</stp>
        <stp>1</stp>
        <tr r="N2655" s="1"/>
      </tp>
      <tp>
        <v>-55795698.009999998</v>
        <stp/>
        <stp>EM_S_STM07_IS</stp>
        <stp>4</stp>
        <stp>600962.SH</stp>
        <stp>61</stp>
        <stp>12/31/2010</stp>
        <stp>1</stp>
        <tr r="N2656" s="1"/>
      </tp>
      <tp>
        <v>157270812.11000001</v>
        <stp/>
        <stp>EM_S_STM07_IS</stp>
        <stp>4</stp>
        <stp>600963.SH</stp>
        <stp>61</stp>
        <stp>12/31/2010</stp>
        <stp>1</stp>
        <tr r="N2657" s="1"/>
      </tp>
      <tp>
        <v>-33404753.960000001</v>
        <stp/>
        <stp>EM_S_STM07_IS</stp>
        <stp>4</stp>
        <stp>600965.SH</stp>
        <stp>61</stp>
        <stp>12/31/2010</stp>
        <stp>1</stp>
        <tr r="N2658" s="1"/>
      </tp>
      <tp>
        <v>200113408.68000001</v>
        <stp/>
        <stp>EM_S_STM07_IS</stp>
        <stp>4</stp>
        <stp>601965.SH</stp>
        <stp>61</stp>
        <stp>12/31/2011</stp>
        <stp>1</stp>
        <tr r="O2830" s="1"/>
      </tp>
      <tp>
        <v>163027394.09999999</v>
        <stp/>
        <stp>EM_S_STM07_IS</stp>
        <stp>4</stp>
        <stp>600966.SH</stp>
        <stp>61</stp>
        <stp>12/31/2010</stp>
        <stp>1</stp>
        <tr r="N2659" s="1"/>
      </tp>
      <tp>
        <v>364559036</v>
        <stp/>
        <stp>EM_S_STM07_IS</stp>
        <stp>4</stp>
        <stp>601966.SH</stp>
        <stp>61</stp>
        <stp>12/31/2011</stp>
        <stp>1</stp>
        <tr r="O2831" s="1"/>
      </tp>
      <tp>
        <v>57493704.770000003</v>
        <stp/>
        <stp>EM_S_STM07_IS</stp>
        <stp>4</stp>
        <stp>600967.SH</stp>
        <stp>61</stp>
        <stp>12/31/2010</stp>
        <stp>1</stp>
        <tr r="N2660" s="1"/>
      </tp>
      <tp>
        <v>111412880.5</v>
        <stp/>
        <stp>EM_S_STM07_IS</stp>
        <stp>4</stp>
        <stp>601968.SH</stp>
        <stp>61</stp>
        <stp>12/31/2011</stp>
        <stp>1</stp>
        <tr r="O2832" s="1"/>
      </tp>
      <tp>
        <v>62518819.460000001</v>
        <stp/>
        <stp>EM_S_STM07_IS</stp>
        <stp>4</stp>
        <stp>603968.SH</stp>
        <stp>61</stp>
        <stp>12/31/2013</stp>
        <stp>1</stp>
        <tr r="Q3057" s="1"/>
      </tp>
      <tp>
        <v>83416380.579999998</v>
        <stp/>
        <stp>EM_S_STM07_IS</stp>
        <stp>4</stp>
        <stp>600969.SH</stp>
        <stp>61</stp>
        <stp>12/31/2010</stp>
        <stp>1</stp>
        <tr r="N2661" s="1"/>
      </tp>
      <tp>
        <v>1235447362.02</v>
        <stp/>
        <stp>EM_S_STM07_IS</stp>
        <stp>4</stp>
        <stp>601969.SH</stp>
        <stp>61</stp>
        <stp>12/31/2011</stp>
        <stp>1</stp>
        <tr r="O2833" s="1"/>
      </tp>
      <tp>
        <v>121865690.42</v>
        <stp/>
        <stp>EM_S_STM07_IS</stp>
        <stp>4</stp>
        <stp>603969.SH</stp>
        <stp>61</stp>
        <stp>12/31/2013</stp>
        <stp>1</stp>
        <tr r="Q3058" s="1"/>
      </tp>
      <tp>
        <v>1425606800.1800001</v>
        <stp/>
        <stp>EM_S_STM07_IS</stp>
        <stp>4</stp>
        <stp>600970.SH</stp>
        <stp>61</stp>
        <stp>12/31/2010</stp>
        <stp>1</stp>
        <tr r="N2662" s="1"/>
      </tp>
      <tp>
        <v>951069512.62</v>
        <stp/>
        <stp>EM_S_STM07_IS</stp>
        <stp>4</stp>
        <stp>600971.SH</stp>
        <stp>61</stp>
        <stp>12/31/2010</stp>
        <stp>1</stp>
        <tr r="N2663" s="1"/>
      </tp>
      <tp>
        <v>94125813.760000005</v>
        <stp/>
        <stp>EM_S_STM07_IS</stp>
        <stp>4</stp>
        <stp>600973.SH</stp>
        <stp>61</stp>
        <stp>12/31/2010</stp>
        <stp>1</stp>
        <tr r="N2664" s="1"/>
      </tp>
      <tp>
        <v>14774079.9</v>
        <stp/>
        <stp>EM_S_STM07_IS</stp>
        <stp>4</stp>
        <stp>600975.SH</stp>
        <stp>61</stp>
        <stp>12/31/2010</stp>
        <stp>1</stp>
        <tr r="N2665" s="1"/>
      </tp>
      <tp>
        <v>71686222.069999993</v>
        <stp/>
        <stp>EM_S_STM07_IS</stp>
        <stp>4</stp>
        <stp>600976.SH</stp>
        <stp>61</stp>
        <stp>12/31/2010</stp>
        <stp>1</stp>
        <tr r="N2666" s="1"/>
      </tp>
      <tp t="s">
        <v/>
        <stp/>
        <stp>EM_S_STM07_IS</stp>
        <stp>4</stp>
        <stp>600977.SH</stp>
        <stp>61</stp>
        <stp>12/31/2010</stp>
        <stp>1</stp>
        <tr r="N2667" s="1"/>
      </tp>
      <tp>
        <v>101085251.54000001</v>
        <stp/>
        <stp>EM_S_STM07_IS</stp>
        <stp>4</stp>
        <stp>603977.SH</stp>
        <stp>61</stp>
        <stp>12/31/2013</stp>
        <stp>1</stp>
        <tr r="Q3059" s="1"/>
      </tp>
      <tp>
        <v>246011259.40000001</v>
        <stp/>
        <stp>EM_S_STM07_IS</stp>
        <stp>4</stp>
        <stp>600978.SH</stp>
        <stp>61</stp>
        <stp>12/31/2010</stp>
        <stp>1</stp>
        <tr r="N2668" s="1"/>
      </tp>
      <tp>
        <v>55526447.75</v>
        <stp/>
        <stp>EM_S_STM07_IS</stp>
        <stp>4</stp>
        <stp>600979.SH</stp>
        <stp>61</stp>
        <stp>12/31/2010</stp>
        <stp>1</stp>
        <tr r="N2669" s="1"/>
      </tp>
      <tp>
        <v>385482623.69</v>
        <stp/>
        <stp>EM_S_STM07_IS</stp>
        <stp>4</stp>
        <stp>603979.SH</stp>
        <stp>61</stp>
        <stp>12/31/2013</stp>
        <stp>1</stp>
        <tr r="Q3060" s="1"/>
      </tp>
      <tp>
        <v>1315286396.52</v>
        <stp/>
        <stp>EM_S_STM07_IS</stp>
        <stp>4</stp>
        <stp>600958.SH</stp>
        <stp>61</stp>
        <stp>12/31/2010</stp>
        <stp>1</stp>
        <tr r="N2652" s="1"/>
      </tp>
      <tp>
        <v>736126786.60000002</v>
        <stp/>
        <stp>EM_S_STM07_IS</stp>
        <stp>4</stp>
        <stp>601958.SH</stp>
        <stp>61</stp>
        <stp>12/31/2011</stp>
        <stp>1</stp>
        <tr r="O2829" s="1"/>
      </tp>
      <tp>
        <v>141736484.27000001</v>
        <stp/>
        <stp>EM_S_STM07_IS</stp>
        <stp>4</stp>
        <stp>603958.SH</stp>
        <stp>61</stp>
        <stp>12/31/2013</stp>
        <stp>1</stp>
        <tr r="Q3055" s="1"/>
      </tp>
      <tp>
        <v>426857595.72000003</v>
        <stp/>
        <stp>EM_S_STM07_IS</stp>
        <stp>4</stp>
        <stp>600959.SH</stp>
        <stp>61</stp>
        <stp>12/31/2010</stp>
        <stp>1</stp>
        <tr r="N2653" s="1"/>
      </tp>
      <tp>
        <v>85770070.75</v>
        <stp/>
        <stp>EM_S_STM07_IS</stp>
        <stp>4</stp>
        <stp>603959.SH</stp>
        <stp>61</stp>
        <stp>12/31/2013</stp>
        <stp>1</stp>
        <tr r="Q3056" s="1"/>
      </tp>
      <tp>
        <v>1911116000</v>
        <stp/>
        <stp>EM_S_STM07_IS</stp>
        <stp>4</stp>
        <stp>600926.SH</stp>
        <stp>61</stp>
        <stp>12/31/2010</stp>
        <stp>1</stp>
        <tr r="N2650" s="1"/>
      </tp>
      <tp>
        <v>741352588.00999999</v>
        <stp/>
        <stp>EM_S_STM07_IS</stp>
        <stp>4</stp>
        <stp>601928.SH</stp>
        <stp>61</stp>
        <stp>12/31/2011</stp>
        <stp>1</stp>
        <tr r="O2825" s="1"/>
      </tp>
      <tp>
        <v>73714642.019999996</v>
        <stp/>
        <stp>EM_S_STM07_IS</stp>
        <stp>4</stp>
        <stp>603928.SH</stp>
        <stp>61</stp>
        <stp>12/31/2013</stp>
        <stp>1</stp>
        <tr r="Q3051" s="1"/>
      </tp>
      <tp>
        <v>363893351.77999997</v>
        <stp/>
        <stp>EM_S_STM07_IS</stp>
        <stp>4</stp>
        <stp>601929.SH</stp>
        <stp>61</stp>
        <stp>12/31/2011</stp>
        <stp>1</stp>
        <tr r="O2826" s="1"/>
      </tp>
      <tp>
        <v>57814826.32</v>
        <stp/>
        <stp>EM_S_STM07_IS</stp>
        <stp>4</stp>
        <stp>603929.SH</stp>
        <stp>61</stp>
        <stp>12/31/2013</stp>
        <stp>1</stp>
        <tr r="Q3052" s="1"/>
      </tp>
      <tp>
        <v>466920162.01999998</v>
        <stp/>
        <stp>EM_S_STM07_IS</stp>
        <stp>4</stp>
        <stp>601933.SH</stp>
        <stp>61</stp>
        <stp>12/31/2011</stp>
        <stp>1</stp>
        <tr r="O2827" s="1"/>
      </tp>
      <tp t="s">
        <v/>
        <stp/>
        <stp>EM_S_STM07_IS</stp>
        <stp>4</stp>
        <stp>600936.SH</stp>
        <stp>61</stp>
        <stp>12/31/2010</stp>
        <stp>1</stp>
        <tr r="N2651" s="1"/>
      </tp>
      <tp>
        <v>71125113.569999993</v>
        <stp/>
        <stp>EM_S_STM07_IS</stp>
        <stp>4</stp>
        <stp>603936.SH</stp>
        <stp>61</stp>
        <stp>12/31/2013</stp>
        <stp>1</stp>
        <tr r="Q3053" s="1"/>
      </tp>
      <tp>
        <v>169258000000</v>
        <stp/>
        <stp>EM_S_STM07_IS</stp>
        <stp>4</stp>
        <stp>601939.SH</stp>
        <stp>61</stp>
        <stp>12/31/2011</stp>
        <stp>1</stp>
        <tr r="O2828" s="1"/>
      </tp>
      <tp>
        <v>99187742.519999996</v>
        <stp/>
        <stp>EM_S_STM07_IS</stp>
        <stp>4</stp>
        <stp>603939.SH</stp>
        <stp>61</stp>
        <stp>12/31/2013</stp>
        <stp>1</stp>
        <tr r="Q3054" s="1"/>
      </tp>
      <tp>
        <v>8225073922.0799999</v>
        <stp/>
        <stp>EM_S_STM07_IS</stp>
        <stp>4</stp>
        <stp>600900.SH</stp>
        <stp>61</stp>
        <stp>12/31/2010</stp>
        <stp>1</stp>
        <tr r="N2645" s="1"/>
      </tp>
      <tp>
        <v>230103200</v>
        <stp/>
        <stp>EM_S_STM07_IS</stp>
        <stp>4</stp>
        <stp>601900.SH</stp>
        <stp>61</stp>
        <stp>12/31/2011</stp>
        <stp>1</stp>
        <tr r="O2820" s="1"/>
      </tp>
      <tp>
        <v>116552980.14</v>
        <stp/>
        <stp>EM_S_STM07_IS</stp>
        <stp>4</stp>
        <stp>603900.SH</stp>
        <stp>61</stp>
        <stp>12/31/2013</stp>
        <stp>1</stp>
        <tr r="Q3046" s="1"/>
      </tp>
      <tp>
        <v>256917133.53999999</v>
        <stp/>
        <stp>EM_S_STM07_IS</stp>
        <stp>4</stp>
        <stp>601901.SH</stp>
        <stp>61</stp>
        <stp>12/31/2011</stp>
        <stp>1</stp>
        <tr r="O2821" s="1"/>
      </tp>
      <tp>
        <v>71493823.540000007</v>
        <stp/>
        <stp>EM_S_STM07_IS</stp>
        <stp>4</stp>
        <stp>603901.SH</stp>
        <stp>61</stp>
        <stp>12/31/2013</stp>
        <stp>1</stp>
        <tr r="Q3047" s="1"/>
      </tp>
      <tp t="s">
        <v/>
        <stp/>
        <stp>EM_S_STM07_IS</stp>
        <stp>4</stp>
        <stp>600908.SH</stp>
        <stp>61</stp>
        <stp>12/31/2010</stp>
        <stp>1</stp>
        <tr r="N2646" s="1"/>
      </tp>
      <tp>
        <v>454133840.38999999</v>
        <stp/>
        <stp>EM_S_STM07_IS</stp>
        <stp>4</stp>
        <stp>601908.SH</stp>
        <stp>61</stp>
        <stp>12/31/2011</stp>
        <stp>1</stp>
        <tr r="O2822" s="1"/>
      </tp>
      <tp>
        <v>550844903.53999996</v>
        <stp/>
        <stp>EM_S_STM07_IS</stp>
        <stp>4</stp>
        <stp>600909.SH</stp>
        <stp>61</stp>
        <stp>12/31/2010</stp>
        <stp>1</stp>
        <tr r="N2647" s="1"/>
      </tp>
      <tp>
        <v>47275018.009999998</v>
        <stp/>
        <stp>EM_S_STM07_IS</stp>
        <stp>4</stp>
        <stp>603909.SH</stp>
        <stp>61</stp>
        <stp>12/31/2013</stp>
        <stp>1</stp>
        <tr r="Q3048" s="1"/>
      </tp>
      <tp>
        <v>228328079.47</v>
        <stp/>
        <stp>EM_S_STM07_IS</stp>
        <stp>4</stp>
        <stp>600917.SH</stp>
        <stp>61</stp>
        <stp>12/31/2010</stp>
        <stp>1</stp>
        <tr r="N2648" s="1"/>
      </tp>
      <tp>
        <v>1347634920.2</v>
        <stp/>
        <stp>EM_S_STM07_IS</stp>
        <stp>4</stp>
        <stp>601918.SH</stp>
        <stp>61</stp>
        <stp>12/31/2011</stp>
        <stp>1</stp>
        <tr r="O2823" s="1"/>
      </tp>
      <tp>
        <v>37202557.840000004</v>
        <stp/>
        <stp>EM_S_STM07_IS</stp>
        <stp>4</stp>
        <stp>603918.SH</stp>
        <stp>61</stp>
        <stp>12/31/2013</stp>
        <stp>1</stp>
        <tr r="Q3049" s="1"/>
      </tp>
      <tp>
        <v>4185481000</v>
        <stp/>
        <stp>EM_S_STM07_IS</stp>
        <stp>4</stp>
        <stp>600919.SH</stp>
        <stp>61</stp>
        <stp>12/31/2010</stp>
        <stp>1</stp>
        <tr r="N2649" s="1"/>
      </tp>
      <tp>
        <v>-10448856161.200001</v>
        <stp/>
        <stp>EM_S_STM07_IS</stp>
        <stp>4</stp>
        <stp>601919.SH</stp>
        <stp>61</stp>
        <stp>12/31/2011</stp>
        <stp>1</stp>
        <tr r="O2824" s="1"/>
      </tp>
      <tp>
        <v>108447349.22</v>
        <stp/>
        <stp>EM_S_STM07_IS</stp>
        <stp>4</stp>
        <stp>603919.SH</stp>
        <stp>61</stp>
        <stp>12/31/2013</stp>
        <stp>1</stp>
        <tr r="Q3050" s="1"/>
      </tp>
      <tp>
        <v>217764068.38</v>
        <stp/>
        <stp>EM_S_STM07_IS</stp>
        <stp>4</stp>
        <stp>000880.SZ</stp>
        <stp>61</stp>
        <stp>12/31/2010</stp>
        <stp>1</stp>
        <tr r="N376" s="1"/>
      </tp>
      <tp>
        <v>203319714.41999999</v>
        <stp/>
        <stp>EM_S_STM07_IS</stp>
        <stp>4</stp>
        <stp>000881.SZ</stp>
        <stp>61</stp>
        <stp>12/31/2010</stp>
        <stp>1</stp>
        <tr r="N377" s="1"/>
      </tp>
      <tp>
        <v>49301745.399999999</v>
        <stp/>
        <stp>EM_S_STM07_IS</stp>
        <stp>4</stp>
        <stp>000882.SZ</stp>
        <stp>61</stp>
        <stp>12/31/2010</stp>
        <stp>1</stp>
        <tr r="N378" s="1"/>
      </tp>
      <tp>
        <v>1037316179.22</v>
        <stp/>
        <stp>EM_S_STM07_IS</stp>
        <stp>4</stp>
        <stp>000883.SZ</stp>
        <stp>61</stp>
        <stp>12/31/2010</stp>
        <stp>1</stp>
        <tr r="N379" s="1"/>
      </tp>
      <tp>
        <v>128494979.29000001</v>
        <stp/>
        <stp>EM_S_STM07_IS</stp>
        <stp>4</stp>
        <stp>000885.SZ</stp>
        <stp>61</stp>
        <stp>12/31/2010</stp>
        <stp>1</stp>
        <tr r="N380" s="1"/>
      </tp>
      <tp>
        <v>118142989.3</v>
        <stp/>
        <stp>EM_S_STM07_IS</stp>
        <stp>4</stp>
        <stp>000886.SZ</stp>
        <stp>61</stp>
        <stp>12/31/2010</stp>
        <stp>1</stp>
        <tr r="N381" s="1"/>
      </tp>
      <tp>
        <v>310706429.13999999</v>
        <stp/>
        <stp>EM_S_STM07_IS</stp>
        <stp>4</stp>
        <stp>000887.SZ</stp>
        <stp>61</stp>
        <stp>12/31/2010</stp>
        <stp>1</stp>
        <tr r="N382" s="1"/>
      </tp>
      <tp>
        <v>110289981.68000001</v>
        <stp/>
        <stp>EM_S_STM07_IS</stp>
        <stp>4</stp>
        <stp>000888.SZ</stp>
        <stp>61</stp>
        <stp>12/31/2010</stp>
        <stp>1</stp>
        <tr r="N383" s="1"/>
      </tp>
      <tp>
        <v>30534088.739999998</v>
        <stp/>
        <stp>EM_S_STM07_IS</stp>
        <stp>4</stp>
        <stp>000889.SZ</stp>
        <stp>61</stp>
        <stp>12/31/2010</stp>
        <stp>1</stp>
        <tr r="N384" s="1"/>
      </tp>
      <tp>
        <v>12871270.99</v>
        <stp/>
        <stp>EM_S_STM07_IS</stp>
        <stp>4</stp>
        <stp>000890.SZ</stp>
        <stp>61</stp>
        <stp>12/31/2010</stp>
        <stp>1</stp>
        <tr r="N385" s="1"/>
      </tp>
      <tp>
        <v>-3101647.07</v>
        <stp/>
        <stp>EM_S_STM07_IS</stp>
        <stp>4</stp>
        <stp>000892.SZ</stp>
        <stp>61</stp>
        <stp>12/31/2010</stp>
        <stp>1</stp>
        <tr r="N386" s="1"/>
      </tp>
      <tp>
        <v>191437548.74000001</v>
        <stp/>
        <stp>EM_S_STM07_IS</stp>
        <stp>4</stp>
        <stp>000893.SZ</stp>
        <stp>61</stp>
        <stp>12/31/2010</stp>
        <stp>1</stp>
        <tr r="N387" s="1"/>
      </tp>
      <tp>
        <v>1089281494.22</v>
        <stp/>
        <stp>EM_S_STM07_IS</stp>
        <stp>4</stp>
        <stp>000895.SZ</stp>
        <stp>61</stp>
        <stp>12/31/2010</stp>
        <stp>1</stp>
        <tr r="N388" s="1"/>
      </tp>
      <tp>
        <v>16353037.16</v>
        <stp/>
        <stp>EM_S_STM07_IS</stp>
        <stp>4</stp>
        <stp>001896.SZ</stp>
        <stp>61</stp>
        <stp>12/31/2011</stp>
        <stp>1</stp>
        <tr r="O471" s="1"/>
      </tp>
      <tp>
        <v>95784614.689999998</v>
        <stp/>
        <stp>EM_S_STM07_IS</stp>
        <stp>4</stp>
        <stp>000897.SZ</stp>
        <stp>61</stp>
        <stp>12/31/2010</stp>
        <stp>1</stp>
        <tr r="N389" s="1"/>
      </tp>
      <tp>
        <v>2039000000</v>
        <stp/>
        <stp>EM_S_STM07_IS</stp>
        <stp>4</stp>
        <stp>000898.SZ</stp>
        <stp>61</stp>
        <stp>12/31/2010</stp>
        <stp>1</stp>
        <tr r="N390" s="1"/>
      </tp>
      <tp>
        <v>-39561086.850000001</v>
        <stp/>
        <stp>EM_S_STM07_IS</stp>
        <stp>4</stp>
        <stp>000899.SZ</stp>
        <stp>61</stp>
        <stp>12/31/2010</stp>
        <stp>1</stp>
        <tr r="N391" s="1"/>
      </tp>
      <tp>
        <v>-714983820.48000002</v>
        <stp/>
        <stp>EM_S_STM07_IS</stp>
        <stp>4</stp>
        <stp>000820.SZ</stp>
        <stp>61</stp>
        <stp>12/31/2010</stp>
        <stp>1</stp>
        <tr r="N343" s="1"/>
      </tp>
      <tp>
        <v>56980713</v>
        <stp/>
        <stp>EM_S_STM07_IS</stp>
        <stp>4</stp>
        <stp>002820.SZ</stp>
        <stp>61</stp>
        <stp>12/31/2012</stp>
        <stp>1</stp>
        <tr r="P1279" s="1"/>
      </tp>
      <tp>
        <v>30919962.780000001</v>
        <stp/>
        <stp>EM_S_STM07_IS</stp>
        <stp>4</stp>
        <stp>000821.SZ</stp>
        <stp>61</stp>
        <stp>12/31/2010</stp>
        <stp>1</stp>
        <tr r="N344" s="1"/>
      </tp>
      <tp>
        <v>60251400</v>
        <stp/>
        <stp>EM_S_STM07_IS</stp>
        <stp>4</stp>
        <stp>002821.SZ</stp>
        <stp>61</stp>
        <stp>12/31/2012</stp>
        <stp>1</stp>
        <tr r="P1280" s="1"/>
      </tp>
      <tp>
        <v>43542409.140000001</v>
        <stp/>
        <stp>EM_S_STM07_IS</stp>
        <stp>4</stp>
        <stp>000822.SZ</stp>
        <stp>61</stp>
        <stp>12/31/2010</stp>
        <stp>1</stp>
        <tr r="N345" s="1"/>
      </tp>
      <tp>
        <v>117843100</v>
        <stp/>
        <stp>EM_S_STM07_IS</stp>
        <stp>4</stp>
        <stp>002822.SZ</stp>
        <stp>61</stp>
        <stp>12/31/2012</stp>
        <stp>1</stp>
        <tr r="P1281" s="1"/>
      </tp>
      <tp>
        <v>159556999.13</v>
        <stp/>
        <stp>EM_S_STM07_IS</stp>
        <stp>4</stp>
        <stp>000823.SZ</stp>
        <stp>61</stp>
        <stp>12/31/2010</stp>
        <stp>1</stp>
        <tr r="N346" s="1"/>
      </tp>
      <tp>
        <v>61575683.219999999</v>
        <stp/>
        <stp>EM_S_STM07_IS</stp>
        <stp>4</stp>
        <stp>002823.SZ</stp>
        <stp>61</stp>
        <stp>12/31/2012</stp>
        <stp>1</stp>
        <tr r="P1282" s="1"/>
      </tp>
      <tp>
        <v>45095600</v>
        <stp/>
        <stp>EM_S_STM07_IS</stp>
        <stp>4</stp>
        <stp>002824.SZ</stp>
        <stp>61</stp>
        <stp>12/31/2012</stp>
        <stp>1</stp>
        <tr r="P1283" s="1"/>
      </tp>
      <tp>
        <v>1372311225.4000001</v>
        <stp/>
        <stp>EM_S_STM07_IS</stp>
        <stp>4</stp>
        <stp>000825.SZ</stp>
        <stp>61</stp>
        <stp>12/31/2010</stp>
        <stp>1</stp>
        <tr r="N347" s="1"/>
      </tp>
      <tp>
        <v>42823415.310000002</v>
        <stp/>
        <stp>EM_S_STM07_IS</stp>
        <stp>4</stp>
        <stp>002825.SZ</stp>
        <stp>61</stp>
        <stp>12/31/2012</stp>
        <stp>1</stp>
        <tr r="P1284" s="1"/>
      </tp>
      <tp>
        <v>206992727.63</v>
        <stp/>
        <stp>EM_S_STM07_IS</stp>
        <stp>4</stp>
        <stp>000826.SZ</stp>
        <stp>61</stp>
        <stp>12/31/2010</stp>
        <stp>1</stp>
        <tr r="N348" s="1"/>
      </tp>
      <tp t="s">
        <v/>
        <stp/>
        <stp>EM_S_STM07_IS</stp>
        <stp>4</stp>
        <stp>002826.SZ</stp>
        <stp>61</stp>
        <stp>12/31/2012</stp>
        <stp>1</stp>
        <tr r="P1285" s="1"/>
      </tp>
      <tp>
        <v>46667091.710000001</v>
        <stp/>
        <stp>EM_S_STM07_IS</stp>
        <stp>4</stp>
        <stp>002827.SZ</stp>
        <stp>61</stp>
        <stp>12/31/2012</stp>
        <stp>1</stp>
        <tr r="P1286" s="1"/>
      </tp>
      <tp>
        <v>352076028.88</v>
        <stp/>
        <stp>EM_S_STM07_IS</stp>
        <stp>4</stp>
        <stp>000828.SZ</stp>
        <stp>61</stp>
        <stp>12/31/2010</stp>
        <stp>1</stp>
        <tr r="N349" s="1"/>
      </tp>
      <tp>
        <v>64844815.5</v>
        <stp/>
        <stp>EM_S_STM07_IS</stp>
        <stp>4</stp>
        <stp>002828.SZ</stp>
        <stp>61</stp>
        <stp>12/31/2012</stp>
        <stp>1</stp>
        <tr r="P1287" s="1"/>
      </tp>
      <tp>
        <v>310714674.94</v>
        <stp/>
        <stp>EM_S_STM07_IS</stp>
        <stp>4</stp>
        <stp>000829.SZ</stp>
        <stp>61</stp>
        <stp>12/31/2010</stp>
        <stp>1</stp>
        <tr r="N350" s="1"/>
      </tp>
      <tp>
        <v>38996732.560000002</v>
        <stp/>
        <stp>EM_S_STM07_IS</stp>
        <stp>4</stp>
        <stp>002829.SZ</stp>
        <stp>61</stp>
        <stp>12/31/2012</stp>
        <stp>1</stp>
        <tr r="P1288" s="1"/>
      </tp>
      <tp>
        <v>212025234.74000001</v>
        <stp/>
        <stp>EM_S_STM07_IS</stp>
        <stp>4</stp>
        <stp>000830.SZ</stp>
        <stp>61</stp>
        <stp>12/31/2010</stp>
        <stp>1</stp>
        <tr r="N351" s="1"/>
      </tp>
      <tp>
        <v>47878032.630000003</v>
        <stp/>
        <stp>EM_S_STM07_IS</stp>
        <stp>4</stp>
        <stp>002830.SZ</stp>
        <stp>61</stp>
        <stp>12/31/2012</stp>
        <stp>1</stp>
        <tr r="P1289" s="1"/>
      </tp>
      <tp>
        <v>-223006777.08000001</v>
        <stp/>
        <stp>EM_S_STM07_IS</stp>
        <stp>4</stp>
        <stp>000831.SZ</stp>
        <stp>61</stp>
        <stp>12/31/2010</stp>
        <stp>1</stp>
        <tr r="N352" s="1"/>
      </tp>
      <tp>
        <v>186928198.62</v>
        <stp/>
        <stp>EM_S_STM07_IS</stp>
        <stp>4</stp>
        <stp>002831.SZ</stp>
        <stp>61</stp>
        <stp>12/31/2012</stp>
        <stp>1</stp>
        <tr r="P1290" s="1"/>
      </tp>
      <tp>
        <v>82111025.689999998</v>
        <stp/>
        <stp>EM_S_STM07_IS</stp>
        <stp>4</stp>
        <stp>002832.SZ</stp>
        <stp>61</stp>
        <stp>12/31/2012</stp>
        <stp>1</stp>
        <tr r="P1291" s="1"/>
      </tp>
      <tp>
        <v>91629864.409999996</v>
        <stp/>
        <stp>EM_S_STM07_IS</stp>
        <stp>4</stp>
        <stp>000833.SZ</stp>
        <stp>61</stp>
        <stp>12/31/2010</stp>
        <stp>1</stp>
        <tr r="N353" s="1"/>
      </tp>
      <tp>
        <v>51694914.630000003</v>
        <stp/>
        <stp>EM_S_STM07_IS</stp>
        <stp>4</stp>
        <stp>002833.SZ</stp>
        <stp>61</stp>
        <stp>12/31/2012</stp>
        <stp>1</stp>
        <tr r="P1292" s="1"/>
      </tp>
      <tp>
        <v>18832189.18</v>
        <stp/>
        <stp>EM_S_STM07_IS</stp>
        <stp>4</stp>
        <stp>000835.SZ</stp>
        <stp>61</stp>
        <stp>12/31/2010</stp>
        <stp>1</stp>
        <tr r="N354" s="1"/>
      </tp>
      <tp>
        <v>56495800</v>
        <stp/>
        <stp>EM_S_STM07_IS</stp>
        <stp>4</stp>
        <stp>002835.SZ</stp>
        <stp>61</stp>
        <stp>12/31/2012</stp>
        <stp>1</stp>
        <tr r="P1293" s="1"/>
      </tp>
      <tp>
        <v>7007998.5</v>
        <stp/>
        <stp>EM_S_STM07_IS</stp>
        <stp>4</stp>
        <stp>000836.SZ</stp>
        <stp>61</stp>
        <stp>12/31/2010</stp>
        <stp>1</stp>
        <tr r="N355" s="1"/>
      </tp>
      <tp>
        <v>43406134.369999997</v>
        <stp/>
        <stp>EM_S_STM07_IS</stp>
        <stp>4</stp>
        <stp>002836.SZ</stp>
        <stp>61</stp>
        <stp>12/31/2012</stp>
        <stp>1</stp>
        <tr r="P1294" s="1"/>
      </tp>
      <tp>
        <v>106546857.97</v>
        <stp/>
        <stp>EM_S_STM07_IS</stp>
        <stp>4</stp>
        <stp>000837.SZ</stp>
        <stp>61</stp>
        <stp>12/31/2010</stp>
        <stp>1</stp>
        <tr r="N356" s="1"/>
      </tp>
      <tp>
        <v>26738275.649999999</v>
        <stp/>
        <stp>EM_S_STM07_IS</stp>
        <stp>4</stp>
        <stp>002837.SZ</stp>
        <stp>61</stp>
        <stp>12/31/2012</stp>
        <stp>1</stp>
        <tr r="P1295" s="1"/>
      </tp>
      <tp>
        <v>-24166308.93</v>
        <stp/>
        <stp>EM_S_STM07_IS</stp>
        <stp>4</stp>
        <stp>000838.SZ</stp>
        <stp>61</stp>
        <stp>12/31/2010</stp>
        <stp>1</stp>
        <tr r="N357" s="1"/>
      </tp>
      <tp>
        <v>36891436.619999997</v>
        <stp/>
        <stp>EM_S_STM07_IS</stp>
        <stp>4</stp>
        <stp>002838.SZ</stp>
        <stp>61</stp>
        <stp>12/31/2012</stp>
        <stp>1</stp>
        <tr r="P1296" s="1"/>
      </tp>
      <tp>
        <v>260219363.13</v>
        <stp/>
        <stp>EM_S_STM07_IS</stp>
        <stp>4</stp>
        <stp>000839.SZ</stp>
        <stp>61</stp>
        <stp>12/31/2010</stp>
        <stp>1</stp>
        <tr r="N358" s="1"/>
      </tp>
      <tp>
        <v>1844318782.9000001</v>
        <stp/>
        <stp>EM_S_STM07_IS</stp>
        <stp>4</stp>
        <stp>000800.SZ</stp>
        <stp>61</stp>
        <stp>12/31/2010</stp>
        <stp>1</stp>
        <tr r="N328" s="1"/>
      </tp>
      <tp>
        <v>31602330.390000001</v>
        <stp/>
        <stp>EM_S_STM07_IS</stp>
        <stp>4</stp>
        <stp>002800.SZ</stp>
        <stp>61</stp>
        <stp>12/31/2012</stp>
        <stp>1</stp>
        <tr r="P1261" s="1"/>
      </tp>
      <tp>
        <v>47074055.579999998</v>
        <stp/>
        <stp>EM_S_STM07_IS</stp>
        <stp>4</stp>
        <stp>000801.SZ</stp>
        <stp>61</stp>
        <stp>12/31/2010</stp>
        <stp>1</stp>
        <tr r="N329" s="1"/>
      </tp>
      <tp>
        <v>53718223.920000002</v>
        <stp/>
        <stp>EM_S_STM07_IS</stp>
        <stp>4</stp>
        <stp>002801.SZ</stp>
        <stp>61</stp>
        <stp>12/31/2012</stp>
        <stp>1</stp>
        <tr r="P1262" s="1"/>
      </tp>
      <tp>
        <v>4567226.16</v>
        <stp/>
        <stp>EM_S_STM07_IS</stp>
        <stp>4</stp>
        <stp>000802.SZ</stp>
        <stp>61</stp>
        <stp>12/31/2010</stp>
        <stp>1</stp>
        <tr r="N330" s="1"/>
      </tp>
      <tp>
        <v>58814556.159999996</v>
        <stp/>
        <stp>EM_S_STM07_IS</stp>
        <stp>4</stp>
        <stp>002802.SZ</stp>
        <stp>61</stp>
        <stp>12/31/2012</stp>
        <stp>1</stp>
        <tr r="P1263" s="1"/>
      </tp>
      <tp>
        <v>-17873712.98</v>
        <stp/>
        <stp>EM_S_STM07_IS</stp>
        <stp>4</stp>
        <stp>000803.SZ</stp>
        <stp>61</stp>
        <stp>12/31/2010</stp>
        <stp>1</stp>
        <tr r="N331" s="1"/>
      </tp>
      <tp>
        <v>35373628.700000003</v>
        <stp/>
        <stp>EM_S_STM07_IS</stp>
        <stp>4</stp>
        <stp>002803.SZ</stp>
        <stp>61</stp>
        <stp>12/31/2012</stp>
        <stp>1</stp>
        <tr r="P1264" s="1"/>
      </tp>
      <tp>
        <v>42881577.32</v>
        <stp/>
        <stp>EM_S_STM07_IS</stp>
        <stp>4</stp>
        <stp>002805.SZ</stp>
        <stp>61</stp>
        <stp>12/31/2012</stp>
        <stp>1</stp>
        <tr r="P1265" s="1"/>
      </tp>
      <tp>
        <v>-60590395.859999999</v>
        <stp/>
        <stp>EM_S_STM07_IS</stp>
        <stp>4</stp>
        <stp>000806.SZ</stp>
        <stp>61</stp>
        <stp>12/31/2010</stp>
        <stp>1</stp>
        <tr r="N332" s="1"/>
      </tp>
      <tp>
        <v>32073047.760000002</v>
        <stp/>
        <stp>EM_S_STM07_IS</stp>
        <stp>4</stp>
        <stp>002806.SZ</stp>
        <stp>61</stp>
        <stp>12/31/2012</stp>
        <stp>1</stp>
        <tr r="P1266" s="1"/>
      </tp>
      <tp>
        <v>30477878.210000001</v>
        <stp/>
        <stp>EM_S_STM07_IS</stp>
        <stp>4</stp>
        <stp>000807.SZ</stp>
        <stp>61</stp>
        <stp>12/31/2010</stp>
        <stp>1</stp>
        <tr r="N333" s="1"/>
      </tp>
      <tp>
        <v>985497000</v>
        <stp/>
        <stp>EM_S_STM07_IS</stp>
        <stp>4</stp>
        <stp>002807.SZ</stp>
        <stp>61</stp>
        <stp>12/31/2012</stp>
        <stp>1</stp>
        <tr r="P1267" s="1"/>
      </tp>
      <tp>
        <v>34549003.950000003</v>
        <stp/>
        <stp>EM_S_STM07_IS</stp>
        <stp>4</stp>
        <stp>002808.SZ</stp>
        <stp>61</stp>
        <stp>12/31/2012</stp>
        <stp>1</stp>
        <tr r="P1268" s="1"/>
      </tp>
      <tp>
        <v>2918018.4</v>
        <stp/>
        <stp>EM_S_STM07_IS</stp>
        <stp>4</stp>
        <stp>000809.SZ</stp>
        <stp>61</stp>
        <stp>12/31/2010</stp>
        <stp>1</stp>
        <tr r="N334" s="1"/>
      </tp>
      <tp>
        <v>45143092.920000002</v>
        <stp/>
        <stp>EM_S_STM07_IS</stp>
        <stp>4</stp>
        <stp>002809.SZ</stp>
        <stp>61</stp>
        <stp>12/31/2012</stp>
        <stp>1</stp>
        <tr r="P1269" s="1"/>
      </tp>
      <tp>
        <v>82043416.219999999</v>
        <stp/>
        <stp>EM_S_STM07_IS</stp>
        <stp>4</stp>
        <stp>000810.SZ</stp>
        <stp>61</stp>
        <stp>12/31/2010</stp>
        <stp>1</stp>
        <tr r="N335" s="1"/>
      </tp>
      <tp>
        <v>69040679.900000006</v>
        <stp/>
        <stp>EM_S_STM07_IS</stp>
        <stp>4</stp>
        <stp>002810.SZ</stp>
        <stp>61</stp>
        <stp>12/31/2012</stp>
        <stp>1</stp>
        <tr r="P1270" s="1"/>
      </tp>
      <tp>
        <v>140829901.93000001</v>
        <stp/>
        <stp>EM_S_STM07_IS</stp>
        <stp>4</stp>
        <stp>000811.SZ</stp>
        <stp>61</stp>
        <stp>12/31/2010</stp>
        <stp>1</stp>
        <tr r="N336" s="1"/>
      </tp>
      <tp>
        <v>83629109.629999995</v>
        <stp/>
        <stp>EM_S_STM07_IS</stp>
        <stp>4</stp>
        <stp>002811.SZ</stp>
        <stp>61</stp>
        <stp>12/31/2012</stp>
        <stp>1</stp>
        <tr r="P1271" s="1"/>
      </tp>
      <tp>
        <v>47330172.090000004</v>
        <stp/>
        <stp>EM_S_STM07_IS</stp>
        <stp>4</stp>
        <stp>000812.SZ</stp>
        <stp>61</stp>
        <stp>12/31/2010</stp>
        <stp>1</stp>
        <tr r="N337" s="1"/>
      </tp>
      <tp>
        <v>118877074.03</v>
        <stp/>
        <stp>EM_S_STM07_IS</stp>
        <stp>4</stp>
        <stp>002812.SZ</stp>
        <stp>61</stp>
        <stp>12/31/2012</stp>
        <stp>1</stp>
        <tr r="P1272" s="1"/>
      </tp>
      <tp>
        <v>6322783.25</v>
        <stp/>
        <stp>EM_S_STM07_IS</stp>
        <stp>4</stp>
        <stp>000813.SZ</stp>
        <stp>61</stp>
        <stp>12/31/2010</stp>
        <stp>1</stp>
        <tr r="N338" s="1"/>
      </tp>
      <tp>
        <v>101504630.68000001</v>
        <stp/>
        <stp>EM_S_STM07_IS</stp>
        <stp>4</stp>
        <stp>002813.SZ</stp>
        <stp>61</stp>
        <stp>12/31/2012</stp>
        <stp>1</stp>
        <tr r="P1273" s="1"/>
      </tp>
      <tp>
        <v>-117790825.7</v>
        <stp/>
        <stp>EM_S_STM07_IS</stp>
        <stp>4</stp>
        <stp>000815.SZ</stp>
        <stp>61</stp>
        <stp>12/31/2010</stp>
        <stp>1</stp>
        <tr r="N339" s="1"/>
      </tp>
      <tp>
        <v>136640893.62</v>
        <stp/>
        <stp>EM_S_STM07_IS</stp>
        <stp>4</stp>
        <stp>002815.SZ</stp>
        <stp>61</stp>
        <stp>12/31/2012</stp>
        <stp>1</stp>
        <tr r="P1274" s="1"/>
      </tp>
      <tp>
        <v>137944838</v>
        <stp/>
        <stp>EM_S_STM07_IS</stp>
        <stp>4</stp>
        <stp>000816.SZ</stp>
        <stp>61</stp>
        <stp>12/31/2010</stp>
        <stp>1</stp>
        <tr r="N340" s="1"/>
      </tp>
      <tp>
        <v>45184824.75</v>
        <stp/>
        <stp>EM_S_STM07_IS</stp>
        <stp>4</stp>
        <stp>002816.SZ</stp>
        <stp>61</stp>
        <stp>12/31/2012</stp>
        <stp>1</stp>
        <tr r="P1275" s="1"/>
      </tp>
      <tp>
        <v>47936678.210000001</v>
        <stp/>
        <stp>EM_S_STM07_IS</stp>
        <stp>4</stp>
        <stp>002817.SZ</stp>
        <stp>61</stp>
        <stp>12/31/2012</stp>
        <stp>1</stp>
        <tr r="P1276" s="1"/>
      </tp>
      <tp>
        <v>1159975067.03</v>
        <stp/>
        <stp>EM_S_STM07_IS</stp>
        <stp>4</stp>
        <stp>000818.SZ</stp>
        <stp>61</stp>
        <stp>12/31/2010</stp>
        <stp>1</stp>
        <tr r="N341" s="1"/>
      </tp>
      <tp>
        <v>332341485.58999997</v>
        <stp/>
        <stp>EM_S_STM07_IS</stp>
        <stp>4</stp>
        <stp>002818.SZ</stp>
        <stp>61</stp>
        <stp>12/31/2012</stp>
        <stp>1</stp>
        <tr r="P1277" s="1"/>
      </tp>
      <tp>
        <v>43413191.57</v>
        <stp/>
        <stp>EM_S_STM07_IS</stp>
        <stp>4</stp>
        <stp>000819.SZ</stp>
        <stp>61</stp>
        <stp>12/31/2010</stp>
        <stp>1</stp>
        <tr r="N342" s="1"/>
      </tp>
      <tp>
        <v>32591325.510000002</v>
        <stp/>
        <stp>EM_S_STM07_IS</stp>
        <stp>4</stp>
        <stp>002819.SZ</stp>
        <stp>61</stp>
        <stp>12/31/2012</stp>
        <stp>1</stp>
        <tr r="P1278" s="1"/>
      </tp>
      <tp>
        <v>265347362.55000001</v>
        <stp/>
        <stp>EM_S_STM07_IS</stp>
        <stp>4</stp>
        <stp>000860.SZ</stp>
        <stp>61</stp>
        <stp>12/31/2010</stp>
        <stp>1</stp>
        <tr r="N366" s="1"/>
      </tp>
      <tp>
        <v>257882378.72</v>
        <stp/>
        <stp>EM_S_STM07_IS</stp>
        <stp>4</stp>
        <stp>000861.SZ</stp>
        <stp>61</stp>
        <stp>12/31/2010</stp>
        <stp>1</stp>
        <tr r="N367" s="1"/>
      </tp>
      <tp>
        <v>31723520.309999999</v>
        <stp/>
        <stp>EM_S_STM07_IS</stp>
        <stp>4</stp>
        <stp>000862.SZ</stp>
        <stp>61</stp>
        <stp>12/31/2010</stp>
        <stp>1</stp>
        <tr r="N368" s="1"/>
      </tp>
      <tp>
        <v>5560682.8899999997</v>
        <stp/>
        <stp>EM_S_STM07_IS</stp>
        <stp>4</stp>
        <stp>000863.SZ</stp>
        <stp>61</stp>
        <stp>12/31/2010</stp>
        <stp>1</stp>
        <tr r="N369" s="1"/>
      </tp>
      <tp>
        <v>73335710.540000007</v>
        <stp/>
        <stp>EM_S_STM07_IS</stp>
        <stp>4</stp>
        <stp>000868.SZ</stp>
        <stp>61</stp>
        <stp>12/31/2010</stp>
        <stp>1</stp>
        <tr r="N370" s="1"/>
      </tp>
      <tp>
        <v>1434218328</v>
        <stp/>
        <stp>EM_S_STM07_IS</stp>
        <stp>4</stp>
        <stp>000869.SZ</stp>
        <stp>61</stp>
        <stp>12/31/2010</stp>
        <stp>1</stp>
        <tr r="N371" s="1"/>
      </tp>
      <tp>
        <v>13466397.199999999</v>
        <stp/>
        <stp>EM_S_STM07_IS</stp>
        <stp>4</stp>
        <stp>000875.SZ</stp>
        <stp>61</stp>
        <stp>12/31/2010</stp>
        <stp>1</stp>
        <tr r="N372" s="1"/>
      </tp>
      <tp>
        <v>579476821.54999995</v>
        <stp/>
        <stp>EM_S_STM07_IS</stp>
        <stp>4</stp>
        <stp>000876.SZ</stp>
        <stp>61</stp>
        <stp>12/31/2010</stp>
        <stp>1</stp>
        <tr r="N373" s="1"/>
      </tp>
      <tp>
        <v>505415260.19</v>
        <stp/>
        <stp>EM_S_STM07_IS</stp>
        <stp>4</stp>
        <stp>000877.SZ</stp>
        <stp>61</stp>
        <stp>12/31/2010</stp>
        <stp>1</stp>
        <tr r="N374" s="1"/>
      </tp>
      <tp>
        <v>431394968.36000001</v>
        <stp/>
        <stp>EM_S_STM07_IS</stp>
        <stp>4</stp>
        <stp>000878.SZ</stp>
        <stp>61</stp>
        <stp>12/31/2010</stp>
        <stp>1</stp>
        <tr r="N375" s="1"/>
      </tp>
      <tp>
        <v>57861516.549999997</v>
        <stp/>
        <stp>EM_S_STM07_IS</stp>
        <stp>4</stp>
        <stp>002840.SZ</stp>
        <stp>61</stp>
        <stp>12/31/2012</stp>
        <stp>1</stp>
        <tr r="P1297" s="1"/>
      </tp>
      <tp>
        <v>178461998.69</v>
        <stp/>
        <stp>EM_S_STM07_IS</stp>
        <stp>4</stp>
        <stp>000848.SZ</stp>
        <stp>61</stp>
        <stp>12/31/2010</stp>
        <stp>1</stp>
        <tr r="N359" s="1"/>
      </tp>
      <tp>
        <v>360031662.57999998</v>
        <stp/>
        <stp>EM_S_STM07_IS</stp>
        <stp>4</stp>
        <stp>000850.SZ</stp>
        <stp>61</stp>
        <stp>12/31/2010</stp>
        <stp>1</stp>
        <tr r="N360" s="1"/>
      </tp>
      <tp>
        <v>14154452.51</v>
        <stp/>
        <stp>EM_S_STM07_IS</stp>
        <stp>4</stp>
        <stp>000851.SZ</stp>
        <stp>61</stp>
        <stp>12/31/2010</stp>
        <stp>1</stp>
        <tr r="N361" s="1"/>
      </tp>
      <tp>
        <v>108372891.89</v>
        <stp/>
        <stp>EM_S_STM07_IS</stp>
        <stp>4</stp>
        <stp>000852.SZ</stp>
        <stp>61</stp>
        <stp>12/31/2010</stp>
        <stp>1</stp>
        <tr r="N362" s="1"/>
      </tp>
      <tp>
        <v>-82077987.890000001</v>
        <stp/>
        <stp>EM_S_STM07_IS</stp>
        <stp>4</stp>
        <stp>000856.SZ</stp>
        <stp>61</stp>
        <stp>12/31/2010</stp>
        <stp>1</stp>
        <tr r="N363" s="1"/>
      </tp>
      <tp>
        <v>4395355533.1700001</v>
        <stp/>
        <stp>EM_S_STM07_IS</stp>
        <stp>4</stp>
        <stp>000858.SZ</stp>
        <stp>61</stp>
        <stp>12/31/2010</stp>
        <stp>1</stp>
        <tr r="N364" s="1"/>
      </tp>
      <tp>
        <v>42305959.469999999</v>
        <stp/>
        <stp>EM_S_STM07_IS</stp>
        <stp>4</stp>
        <stp>000859.SZ</stp>
        <stp>61</stp>
        <stp>12/31/2010</stp>
        <stp>1</stp>
        <tr r="N365" s="1"/>
      </tp>
      <tp>
        <v>317485993.32999998</v>
        <stp/>
        <stp>EM_S_STM07_IS</stp>
        <stp>4</stp>
        <stp>600880.SH</stp>
        <stp>61</stp>
        <stp>12/31/2010</stp>
        <stp>1</stp>
        <tr r="N2626" s="1"/>
      </tp>
      <tp>
        <v>666337610.40999997</v>
        <stp/>
        <stp>EM_S_STM07_IS</stp>
        <stp>4</stp>
        <stp>601880.SH</stp>
        <stp>61</stp>
        <stp>12/31/2011</stp>
        <stp>1</stp>
        <tr r="O2813" s="1"/>
      </tp>
      <tp>
        <v>492030042.48000002</v>
        <stp/>
        <stp>EM_S_STM07_IS</stp>
        <stp>4</stp>
        <stp>600881.SH</stp>
        <stp>61</stp>
        <stp>12/31/2010</stp>
        <stp>1</stp>
        <tr r="N2627" s="1"/>
      </tp>
      <tp>
        <v>-71136834.370000005</v>
        <stp/>
        <stp>EM_S_STM07_IS</stp>
        <stp>4</stp>
        <stp>600882.SH</stp>
        <stp>61</stp>
        <stp>12/31/2010</stp>
        <stp>1</stp>
        <tr r="N2628" s="1"/>
      </tp>
      <tp>
        <v>41656188.710000001</v>
        <stp/>
        <stp>EM_S_STM07_IS</stp>
        <stp>4</stp>
        <stp>601882.SH</stp>
        <stp>61</stp>
        <stp>12/31/2011</stp>
        <stp>1</stp>
        <tr r="O2814" s="1"/>
      </tp>
      <tp>
        <v>79714109.359999999</v>
        <stp/>
        <stp>EM_S_STM07_IS</stp>
        <stp>4</stp>
        <stp>600883.SH</stp>
        <stp>61</stp>
        <stp>12/31/2010</stp>
        <stp>1</stp>
        <tr r="N2629" s="1"/>
      </tp>
      <tp>
        <v>160720726</v>
        <stp/>
        <stp>EM_S_STM07_IS</stp>
        <stp>4</stp>
        <stp>603883.SH</stp>
        <stp>61</stp>
        <stp>12/31/2013</stp>
        <stp>1</stp>
        <tr r="Q3038" s="1"/>
      </tp>
      <tp>
        <v>120730020.86</v>
        <stp/>
        <stp>EM_S_STM07_IS</stp>
        <stp>4</stp>
        <stp>600884.SH</stp>
        <stp>61</stp>
        <stp>12/31/2010</stp>
        <stp>1</stp>
        <tr r="N2630" s="1"/>
      </tp>
      <tp>
        <v>4292336.72</v>
        <stp/>
        <stp>EM_S_STM07_IS</stp>
        <stp>4</stp>
        <stp>600885.SH</stp>
        <stp>61</stp>
        <stp>12/31/2010</stp>
        <stp>1</stp>
        <tr r="N2631" s="1"/>
      </tp>
      <tp>
        <v>338638012.56</v>
        <stp/>
        <stp>EM_S_STM07_IS</stp>
        <stp>4</stp>
        <stp>603885.SH</stp>
        <stp>61</stp>
        <stp>12/31/2013</stp>
        <stp>1</stp>
        <tr r="Q3039" s="1"/>
      </tp>
      <tp>
        <v>494486645.79000002</v>
        <stp/>
        <stp>EM_S_STM07_IS</stp>
        <stp>4</stp>
        <stp>600886.SH</stp>
        <stp>61</stp>
        <stp>12/31/2010</stp>
        <stp>1</stp>
        <tr r="N2632" s="1"/>
      </tp>
      <tp>
        <v>340287274.01999998</v>
        <stp/>
        <stp>EM_S_STM07_IS</stp>
        <stp>4</stp>
        <stp>601886.SH</stp>
        <stp>61</stp>
        <stp>12/31/2011</stp>
        <stp>1</stp>
        <tr r="O2815" s="1"/>
      </tp>
      <tp>
        <v>123665239.17</v>
        <stp/>
        <stp>EM_S_STM07_IS</stp>
        <stp>4</stp>
        <stp>603886.SH</stp>
        <stp>61</stp>
        <stp>12/31/2013</stp>
        <stp>1</stp>
        <tr r="Q3040" s="1"/>
      </tp>
      <tp>
        <v>777196629.42999995</v>
        <stp/>
        <stp>EM_S_STM07_IS</stp>
        <stp>4</stp>
        <stp>600887.SH</stp>
        <stp>61</stp>
        <stp>12/31/2010</stp>
        <stp>1</stp>
        <tr r="N2633" s="1"/>
      </tp>
      <tp>
        <v>45209200</v>
        <stp/>
        <stp>EM_S_STM07_IS</stp>
        <stp>4</stp>
        <stp>603887.SH</stp>
        <stp>61</stp>
        <stp>12/31/2013</stp>
        <stp>1</stp>
        <tr r="Q3041" s="1"/>
      </tp>
      <tp>
        <v>291723583.75999999</v>
        <stp/>
        <stp>EM_S_STM07_IS</stp>
        <stp>4</stp>
        <stp>600888.SH</stp>
        <stp>61</stp>
        <stp>12/31/2010</stp>
        <stp>1</stp>
        <tr r="N2634" s="1"/>
      </tp>
      <tp>
        <v>684902978.63</v>
        <stp/>
        <stp>EM_S_STM07_IS</stp>
        <stp>4</stp>
        <stp>601888.SH</stp>
        <stp>61</stp>
        <stp>12/31/2011</stp>
        <stp>1</stp>
        <tr r="O2816" s="1"/>
      </tp>
      <tp>
        <v>167358388.71000001</v>
        <stp/>
        <stp>EM_S_STM07_IS</stp>
        <stp>4</stp>
        <stp>603888.SH</stp>
        <stp>61</stp>
        <stp>12/31/2013</stp>
        <stp>1</stp>
        <tr r="Q3042" s="1"/>
      </tp>
      <tp>
        <v>103938305.62</v>
        <stp/>
        <stp>EM_S_STM07_IS</stp>
        <stp>4</stp>
        <stp>600889.SH</stp>
        <stp>61</stp>
        <stp>12/31/2010</stp>
        <stp>1</stp>
        <tr r="N2635" s="1"/>
      </tp>
      <tp>
        <v>96764733.019999996</v>
        <stp/>
        <stp>EM_S_STM07_IS</stp>
        <stp>4</stp>
        <stp>603889.SH</stp>
        <stp>61</stp>
        <stp>12/31/2013</stp>
        <stp>1</stp>
        <tr r="Q3043" s="1"/>
      </tp>
      <tp>
        <v>-23551972.870000001</v>
        <stp/>
        <stp>EM_S_STM07_IS</stp>
        <stp>4</stp>
        <stp>600890.SH</stp>
        <stp>61</stp>
        <stp>12/31/2010</stp>
        <stp>1</stp>
        <tr r="N2636" s="1"/>
      </tp>
      <tp>
        <v>99968543</v>
        <stp/>
        <stp>EM_S_STM07_IS</stp>
        <stp>4</stp>
        <stp>601890.SH</stp>
        <stp>61</stp>
        <stp>12/31/2011</stp>
        <stp>1</stp>
        <tr r="O2817" s="1"/>
      </tp>
      <tp>
        <v>140505299.47999999</v>
        <stp/>
        <stp>EM_S_STM07_IS</stp>
        <stp>4</stp>
        <stp>600891.SH</stp>
        <stp>61</stp>
        <stp>12/31/2010</stp>
        <stp>1</stp>
        <tr r="N2637" s="1"/>
      </tp>
      <tp>
        <v>-12745126.9</v>
        <stp/>
        <stp>EM_S_STM07_IS</stp>
        <stp>4</stp>
        <stp>600892.SH</stp>
        <stp>61</stp>
        <stp>12/31/2010</stp>
        <stp>1</stp>
        <tr r="N2638" s="1"/>
      </tp>
      <tp>
        <v>209209085.72</v>
        <stp/>
        <stp>EM_S_STM07_IS</stp>
        <stp>4</stp>
        <stp>600893.SH</stp>
        <stp>61</stp>
        <stp>12/31/2010</stp>
        <stp>1</stp>
        <tr r="N2639" s="1"/>
      </tp>
      <tp>
        <v>-97891249.930000007</v>
        <stp/>
        <stp>EM_S_STM07_IS</stp>
        <stp>4</stp>
        <stp>600894.SH</stp>
        <stp>61</stp>
        <stp>12/31/2010</stp>
        <stp>1</stp>
        <tr r="N2640" s="1"/>
      </tp>
      <tp>
        <v>478497366.23000002</v>
        <stp/>
        <stp>EM_S_STM07_IS</stp>
        <stp>4</stp>
        <stp>600895.SH</stp>
        <stp>61</stp>
        <stp>12/31/2010</stp>
        <stp>1</stp>
        <tr r="N2641" s="1"/>
      </tp>
      <tp>
        <v>25318977.010000002</v>
        <stp/>
        <stp>EM_S_STM07_IS</stp>
        <stp>4</stp>
        <stp>600896.SH</stp>
        <stp>61</stp>
        <stp>12/31/2010</stp>
        <stp>1</stp>
        <tr r="N2642" s="1"/>
      </tp>
      <tp>
        <v>280120587.01999998</v>
        <stp/>
        <stp>EM_S_STM07_IS</stp>
        <stp>4</stp>
        <stp>600897.SH</stp>
        <stp>61</stp>
        <stp>12/31/2010</stp>
        <stp>1</stp>
        <tr r="N2643" s="1"/>
      </tp>
      <tp>
        <v>23303185.050000001</v>
        <stp/>
        <stp>EM_S_STM07_IS</stp>
        <stp>4</stp>
        <stp>600898.SH</stp>
        <stp>61</stp>
        <stp>12/31/2010</stp>
        <stp>1</stp>
        <tr r="N2644" s="1"/>
      </tp>
      <tp>
        <v>9503817000</v>
        <stp/>
        <stp>EM_S_STM07_IS</stp>
        <stp>4</stp>
        <stp>601898.SH</stp>
        <stp>61</stp>
        <stp>12/31/2011</stp>
        <stp>1</stp>
        <tr r="O2818" s="1"/>
      </tp>
      <tp>
        <v>100555470.86</v>
        <stp/>
        <stp>EM_S_STM07_IS</stp>
        <stp>4</stp>
        <stp>603898.SH</stp>
        <stp>61</stp>
        <stp>12/31/2013</stp>
        <stp>1</stp>
        <tr r="Q3044" s="1"/>
      </tp>
      <tp>
        <v>5712569100</v>
        <stp/>
        <stp>EM_S_STM07_IS</stp>
        <stp>4</stp>
        <stp>601899.SH</stp>
        <stp>61</stp>
        <stp>12/31/2011</stp>
        <stp>1</stp>
        <tr r="O2819" s="1"/>
      </tp>
      <tp>
        <v>280342711.47000003</v>
        <stp/>
        <stp>EM_S_STM07_IS</stp>
        <stp>4</stp>
        <stp>603899.SH</stp>
        <stp>61</stp>
        <stp>12/31/2013</stp>
        <stp>1</stp>
        <tr r="Q3045" s="1"/>
      </tp>
      <tp>
        <v>22279381.530000001</v>
        <stp/>
        <stp>EM_S_STM07_IS</stp>
        <stp>4</stp>
        <stp>600860.SH</stp>
        <stp>61</stp>
        <stp>12/31/2010</stp>
        <stp>1</stp>
        <tr r="N2607" s="1"/>
      </tp>
      <tp>
        <v>74278797.650000006</v>
        <stp/>
        <stp>EM_S_STM07_IS</stp>
        <stp>4</stp>
        <stp>600861.SH</stp>
        <stp>61</stp>
        <stp>12/31/2010</stp>
        <stp>1</stp>
        <tr r="N2608" s="1"/>
      </tp>
      <tp>
        <v>133286572.23</v>
        <stp/>
        <stp>EM_S_STM07_IS</stp>
        <stp>4</stp>
        <stp>603861.SH</stp>
        <stp>61</stp>
        <stp>12/31/2013</stp>
        <stp>1</stp>
        <tr r="Q3032" s="1"/>
      </tp>
      <tp>
        <v>110358111.31999999</v>
        <stp/>
        <stp>EM_S_STM07_IS</stp>
        <stp>4</stp>
        <stp>600862.SH</stp>
        <stp>61</stp>
        <stp>12/31/2010</stp>
        <stp>1</stp>
        <tr r="N2609" s="1"/>
      </tp>
      <tp>
        <v>653674305.54999995</v>
        <stp/>
        <stp>EM_S_STM07_IS</stp>
        <stp>4</stp>
        <stp>600863.SH</stp>
        <stp>61</stp>
        <stp>12/31/2010</stp>
        <stp>1</stp>
        <tr r="N2610" s="1"/>
      </tp>
      <tp>
        <v>274633082</v>
        <stp/>
        <stp>EM_S_STM07_IS</stp>
        <stp>4</stp>
        <stp>600864.SH</stp>
        <stp>61</stp>
        <stp>12/31/2010</stp>
        <stp>1</stp>
        <tr r="N2611" s="1"/>
      </tp>
      <tp>
        <v>78326186</v>
        <stp/>
        <stp>EM_S_STM07_IS</stp>
        <stp>4</stp>
        <stp>600865.SH</stp>
        <stp>61</stp>
        <stp>12/31/2010</stp>
        <stp>1</stp>
        <tr r="N2612" s="1"/>
      </tp>
      <tp>
        <v>284993439.14999998</v>
        <stp/>
        <stp>EM_S_STM07_IS</stp>
        <stp>4</stp>
        <stp>600866.SH</stp>
        <stp>61</stp>
        <stp>12/31/2010</stp>
        <stp>1</stp>
        <tr r="N2613" s="1"/>
      </tp>
      <tp>
        <v>-2743469277.0300002</v>
        <stp/>
        <stp>EM_S_STM07_IS</stp>
        <stp>4</stp>
        <stp>601866.SH</stp>
        <stp>61</stp>
        <stp>12/31/2011</stp>
        <stp>1</stp>
        <tr r="O2810" s="1"/>
      </tp>
      <tp>
        <v>254604346.72</v>
        <stp/>
        <stp>EM_S_STM07_IS</stp>
        <stp>4</stp>
        <stp>603866.SH</stp>
        <stp>61</stp>
        <stp>12/31/2013</stp>
        <stp>1</stp>
        <tr r="Q3033" s="1"/>
      </tp>
      <tp>
        <v>178365254.13999999</v>
        <stp/>
        <stp>EM_S_STM07_IS</stp>
        <stp>4</stp>
        <stp>600867.SH</stp>
        <stp>61</stp>
        <stp>12/31/2010</stp>
        <stp>1</stp>
        <tr r="N2614" s="1"/>
      </tp>
      <tp>
        <v>242400878.06999999</v>
        <stp/>
        <stp>EM_S_STM07_IS</stp>
        <stp>4</stp>
        <stp>600868.SH</stp>
        <stp>61</stp>
        <stp>12/31/2010</stp>
        <stp>1</stp>
        <tr r="N2615" s="1"/>
      </tp>
      <tp>
        <v>290581500</v>
        <stp/>
        <stp>EM_S_STM07_IS</stp>
        <stp>4</stp>
        <stp>603868.SH</stp>
        <stp>61</stp>
        <stp>12/31/2013</stp>
        <stp>1</stp>
        <tr r="Q3034" s="1"/>
      </tp>
      <tp>
        <v>302449656.62</v>
        <stp/>
        <stp>EM_S_STM07_IS</stp>
        <stp>4</stp>
        <stp>600869.SH</stp>
        <stp>61</stp>
        <stp>12/31/2010</stp>
        <stp>1</stp>
        <tr r="N2616" s="1"/>
      </tp>
      <tp>
        <v>48406998.090000004</v>
        <stp/>
        <stp>EM_S_STM07_IS</stp>
        <stp>4</stp>
        <stp>603869.SH</stp>
        <stp>61</stp>
        <stp>12/31/2013</stp>
        <stp>1</stp>
        <tr r="Q3035" s="1"/>
      </tp>
      <tp>
        <v>61416772.590000004</v>
        <stp/>
        <stp>EM_S_STM07_IS</stp>
        <stp>4</stp>
        <stp>600870.SH</stp>
        <stp>61</stp>
        <stp>12/31/2010</stp>
        <stp>1</stp>
        <tr r="N2617" s="1"/>
      </tp>
      <tp>
        <v>1226542000</v>
        <stp/>
        <stp>EM_S_STM07_IS</stp>
        <stp>4</stp>
        <stp>600871.SH</stp>
        <stp>61</stp>
        <stp>12/31/2010</stp>
        <stp>1</stp>
        <tr r="N2618" s="1"/>
      </tp>
      <tp>
        <v>98264700.579999998</v>
        <stp/>
        <stp>EM_S_STM07_IS</stp>
        <stp>4</stp>
        <stp>600872.SH</stp>
        <stp>61</stp>
        <stp>12/31/2010</stp>
        <stp>1</stp>
        <tr r="N2619" s="1"/>
      </tp>
      <tp>
        <v>162515627</v>
        <stp/>
        <stp>EM_S_STM07_IS</stp>
        <stp>4</stp>
        <stp>601872.SH</stp>
        <stp>61</stp>
        <stp>12/31/2011</stp>
        <stp>1</stp>
        <tr r="O2811" s="1"/>
      </tp>
      <tp>
        <v>790001983.94000006</v>
        <stp/>
        <stp>EM_S_STM07_IS</stp>
        <stp>4</stp>
        <stp>600873.SH</stp>
        <stp>61</stp>
        <stp>12/31/2010</stp>
        <stp>1</stp>
        <tr r="N2620" s="1"/>
      </tp>
      <tp>
        <v>271160000</v>
        <stp/>
        <stp>EM_S_STM07_IS</stp>
        <stp>4</stp>
        <stp>600874.SH</stp>
        <stp>61</stp>
        <stp>12/31/2010</stp>
        <stp>1</stp>
        <tr r="N2621" s="1"/>
      </tp>
      <tp>
        <v>2576974795.23</v>
        <stp/>
        <stp>EM_S_STM07_IS</stp>
        <stp>4</stp>
        <stp>600875.SH</stp>
        <stp>61</stp>
        <stp>12/31/2010</stp>
        <stp>1</stp>
        <tr r="N2622" s="1"/>
      </tp>
      <tp>
        <v>60787804.310000002</v>
        <stp/>
        <stp>EM_S_STM07_IS</stp>
        <stp>4</stp>
        <stp>600876.SH</stp>
        <stp>61</stp>
        <stp>12/31/2010</stp>
        <stp>1</stp>
        <tr r="N2623" s="1"/>
      </tp>
      <tp>
        <v>-275080880.43000001</v>
        <stp/>
        <stp>EM_S_STM07_IS</stp>
        <stp>4</stp>
        <stp>600877.SH</stp>
        <stp>61</stp>
        <stp>12/31/2010</stp>
        <stp>1</stp>
        <tr r="N2624" s="1"/>
      </tp>
      <tp>
        <v>824262831.82000005</v>
        <stp/>
        <stp>EM_S_STM07_IS</stp>
        <stp>4</stp>
        <stp>601877.SH</stp>
        <stp>61</stp>
        <stp>12/31/2011</stp>
        <stp>1</stp>
        <tr r="O2812" s="1"/>
      </tp>
      <tp>
        <v>212974080.27000001</v>
        <stp/>
        <stp>EM_S_STM07_IS</stp>
        <stp>4</stp>
        <stp>603877.SH</stp>
        <stp>61</stp>
        <stp>12/31/2013</stp>
        <stp>1</stp>
        <tr r="Q3036" s="1"/>
      </tp>
      <tp>
        <v>184056649.71000001</v>
        <stp/>
        <stp>EM_S_STM07_IS</stp>
        <stp>4</stp>
        <stp>603878.SH</stp>
        <stp>61</stp>
        <stp>12/31/2013</stp>
        <stp>1</stp>
        <tr r="Q3037" s="1"/>
      </tp>
      <tp>
        <v>162272723.68000001</v>
        <stp/>
        <stp>EM_S_STM07_IS</stp>
        <stp>4</stp>
        <stp>600879.SH</stp>
        <stp>61</stp>
        <stp>12/31/2010</stp>
        <stp>1</stp>
        <tr r="N2625" s="1"/>
      </tp>
      <tp>
        <v>136325336.38</v>
        <stp/>
        <stp>EM_S_STM07_IS</stp>
        <stp>4</stp>
        <stp>600841.SH</stp>
        <stp>61</stp>
        <stp>12/31/2010</stp>
        <stp>1</stp>
        <tr r="N2591" s="1"/>
      </tp>
      <tp>
        <v>45161949.710000001</v>
        <stp/>
        <stp>EM_S_STM07_IS</stp>
        <stp>4</stp>
        <stp>600843.SH</stp>
        <stp>61</stp>
        <stp>12/31/2010</stp>
        <stp>1</stp>
        <tr r="N2592" s="1"/>
      </tp>
      <tp>
        <v>82044480.620000005</v>
        <stp/>
        <stp>EM_S_STM07_IS</stp>
        <stp>4</stp>
        <stp>603843.SH</stp>
        <stp>61</stp>
        <stp>12/31/2013</stp>
        <stp>1</stp>
        <tr r="Q3029" s="1"/>
      </tp>
      <tp>
        <v>13588415.050000001</v>
        <stp/>
        <stp>EM_S_STM07_IS</stp>
        <stp>4</stp>
        <stp>600844.SH</stp>
        <stp>61</stp>
        <stp>12/31/2010</stp>
        <stp>1</stp>
        <tr r="N2593" s="1"/>
      </tp>
      <tp>
        <v>225700156.53999999</v>
        <stp/>
        <stp>EM_S_STM07_IS</stp>
        <stp>4</stp>
        <stp>600845.SH</stp>
        <stp>61</stp>
        <stp>12/31/2010</stp>
        <stp>1</stp>
        <tr r="N2594" s="1"/>
      </tp>
      <tp>
        <v>95758771.069999993</v>
        <stp/>
        <stp>EM_S_STM07_IS</stp>
        <stp>4</stp>
        <stp>600846.SH</stp>
        <stp>61</stp>
        <stp>12/31/2010</stp>
        <stp>1</stp>
        <tr r="N2595" s="1"/>
      </tp>
      <tp>
        <v>-13992134.16</v>
        <stp/>
        <stp>EM_S_STM07_IS</stp>
        <stp>4</stp>
        <stp>600847.SH</stp>
        <stp>61</stp>
        <stp>12/31/2010</stp>
        <stp>1</stp>
        <tr r="N2596" s="1"/>
      </tp>
      <tp>
        <v>5883576.0599999996</v>
        <stp/>
        <stp>EM_S_STM07_IS</stp>
        <stp>4</stp>
        <stp>600848.SH</stp>
        <stp>61</stp>
        <stp>12/31/2010</stp>
        <stp>1</stp>
        <tr r="N2597" s="1"/>
      </tp>
      <tp>
        <v>14223686.58</v>
        <stp/>
        <stp>EM_S_STM07_IS</stp>
        <stp>4</stp>
        <stp>600850.SH</stp>
        <stp>61</stp>
        <stp>12/31/2010</stp>
        <stp>1</stp>
        <tr r="N2598" s="1"/>
      </tp>
      <tp>
        <v>15238374.289999999</v>
        <stp/>
        <stp>EM_S_STM07_IS</stp>
        <stp>4</stp>
        <stp>600851.SH</stp>
        <stp>61</stp>
        <stp>12/31/2010</stp>
        <stp>1</stp>
        <tr r="N2599" s="1"/>
      </tp>
      <tp>
        <v>35386741.310000002</v>
        <stp/>
        <stp>EM_S_STM07_IS</stp>
        <stp>4</stp>
        <stp>600853.SH</stp>
        <stp>61</stp>
        <stp>12/31/2010</stp>
        <stp>1</stp>
        <tr r="N2600" s="1"/>
      </tp>
      <tp>
        <v>-328721379.12</v>
        <stp/>
        <stp>EM_S_STM07_IS</stp>
        <stp>4</stp>
        <stp>600854.SH</stp>
        <stp>61</stp>
        <stp>12/31/2010</stp>
        <stp>1</stp>
        <tr r="N2601" s="1"/>
      </tp>
      <tp>
        <v>-6292563.1600000001</v>
        <stp/>
        <stp>EM_S_STM07_IS</stp>
        <stp>4</stp>
        <stp>600855.SH</stp>
        <stp>61</stp>
        <stp>12/31/2010</stp>
        <stp>1</stp>
        <tr r="N2602" s="1"/>
      </tp>
      <tp>
        <v>-51463323</v>
        <stp/>
        <stp>EM_S_STM07_IS</stp>
        <stp>4</stp>
        <stp>600856.SH</stp>
        <stp>61</stp>
        <stp>12/31/2010</stp>
        <stp>1</stp>
        <tr r="N2603" s="1"/>
      </tp>
      <tp>
        <v>19414389.390000001</v>
        <stp/>
        <stp>EM_S_STM07_IS</stp>
        <stp>4</stp>
        <stp>600857.SH</stp>
        <stp>61</stp>
        <stp>12/31/2010</stp>
        <stp>1</stp>
        <tr r="N2604" s="1"/>
      </tp>
      <tp>
        <v>132984000000</v>
        <stp/>
        <stp>EM_S_STM07_IS</stp>
        <stp>4</stp>
        <stp>601857.SH</stp>
        <stp>61</stp>
        <stp>12/31/2011</stp>
        <stp>1</stp>
        <tr r="O2809" s="1"/>
      </tp>
      <tp>
        <v>110920995.2</v>
        <stp/>
        <stp>EM_S_STM07_IS</stp>
        <stp>4</stp>
        <stp>600858.SH</stp>
        <stp>61</stp>
        <stp>12/31/2010</stp>
        <stp>1</stp>
        <tr r="N2605" s="1"/>
      </tp>
      <tp>
        <v>1168574754.5899999</v>
        <stp/>
        <stp>EM_S_STM07_IS</stp>
        <stp>4</stp>
        <stp>603858.SH</stp>
        <stp>61</stp>
        <stp>12/31/2013</stp>
        <stp>1</stp>
        <tr r="Q3030" s="1"/>
      </tp>
      <tp>
        <v>376030727.48000002</v>
        <stp/>
        <stp>EM_S_STM07_IS</stp>
        <stp>4</stp>
        <stp>600859.SH</stp>
        <stp>61</stp>
        <stp>12/31/2010</stp>
        <stp>1</stp>
        <tr r="N2606" s="1"/>
      </tp>
      <tp>
        <v>47036961.240000002</v>
        <stp/>
        <stp>EM_S_STM07_IS</stp>
        <stp>4</stp>
        <stp>603859.SH</stp>
        <stp>61</stp>
        <stp>12/31/2013</stp>
        <stp>1</stp>
        <tr r="Q3031" s="1"/>
      </tp>
      <tp>
        <v>553214358.66999996</v>
        <stp/>
        <stp>EM_S_STM07_IS</stp>
        <stp>4</stp>
        <stp>600820.SH</stp>
        <stp>61</stp>
        <stp>12/31/2010</stp>
        <stp>1</stp>
        <tr r="N2572" s="1"/>
      </tp>
      <tp>
        <v>6718411.5300000003</v>
        <stp/>
        <stp>EM_S_STM07_IS</stp>
        <stp>4</stp>
        <stp>600821.SH</stp>
        <stp>61</stp>
        <stp>12/31/2010</stp>
        <stp>1</stp>
        <tr r="N2573" s="1"/>
      </tp>
      <tp>
        <v>102766375.94</v>
        <stp/>
        <stp>EM_S_STM07_IS</stp>
        <stp>4</stp>
        <stp>600822.SH</stp>
        <stp>61</stp>
        <stp>12/31/2010</stp>
        <stp>1</stp>
        <tr r="N2574" s="1"/>
      </tp>
      <tp>
        <v>32143099.98</v>
        <stp/>
        <stp>EM_S_STM07_IS</stp>
        <stp>4</stp>
        <stp>603822.SH</stp>
        <stp>61</stp>
        <stp>12/31/2013</stp>
        <stp>1</stp>
        <tr r="Q3025" s="1"/>
      </tp>
      <tp>
        <v>873925236.79999995</v>
        <stp/>
        <stp>EM_S_STM07_IS</stp>
        <stp>4</stp>
        <stp>600823.SH</stp>
        <stp>61</stp>
        <stp>12/31/2010</stp>
        <stp>1</stp>
        <tr r="N2575" s="1"/>
      </tp>
      <tp>
        <v>108520580.5</v>
        <stp/>
        <stp>EM_S_STM07_IS</stp>
        <stp>4</stp>
        <stp>603823.SH</stp>
        <stp>61</stp>
        <stp>12/31/2013</stp>
        <stp>1</stp>
        <tr r="Q3026" s="1"/>
      </tp>
      <tp>
        <v>123036691.19</v>
        <stp/>
        <stp>EM_S_STM07_IS</stp>
        <stp>4</stp>
        <stp>600824.SH</stp>
        <stp>61</stp>
        <stp>12/31/2010</stp>
        <stp>1</stp>
        <tr r="N2576" s="1"/>
      </tp>
      <tp>
        <v>200337683.66</v>
        <stp/>
        <stp>EM_S_STM07_IS</stp>
        <stp>4</stp>
        <stp>600825.SH</stp>
        <stp>61</stp>
        <stp>12/31/2010</stp>
        <stp>1</stp>
        <tr r="N2577" s="1"/>
      </tp>
      <tp>
        <v>92304506.689999998</v>
        <stp/>
        <stp>EM_S_STM07_IS</stp>
        <stp>4</stp>
        <stp>600826.SH</stp>
        <stp>61</stp>
        <stp>12/31/2010</stp>
        <stp>1</stp>
        <tr r="N2578" s="1"/>
      </tp>
      <tp>
        <v>297983887.89999998</v>
        <stp/>
        <stp>EM_S_STM07_IS</stp>
        <stp>4</stp>
        <stp>600827.SH</stp>
        <stp>61</stp>
        <stp>12/31/2010</stp>
        <stp>1</stp>
        <tr r="N2579" s="1"/>
      </tp>
      <tp>
        <v>138304086.65000001</v>
        <stp/>
        <stp>EM_S_STM07_IS</stp>
        <stp>4</stp>
        <stp>600828.SH</stp>
        <stp>61</stp>
        <stp>12/31/2010</stp>
        <stp>1</stp>
        <tr r="N2580" s="1"/>
      </tp>
      <tp>
        <v>96938100</v>
        <stp/>
        <stp>EM_S_STM07_IS</stp>
        <stp>4</stp>
        <stp>603828.SH</stp>
        <stp>61</stp>
        <stp>12/31/2013</stp>
        <stp>1</stp>
        <tr r="Q3027" s="1"/>
      </tp>
      <tp>
        <v>333817995.95999998</v>
        <stp/>
        <stp>EM_S_STM07_IS</stp>
        <stp>4</stp>
        <stp>600829.SH</stp>
        <stp>61</stp>
        <stp>12/31/2010</stp>
        <stp>1</stp>
        <tr r="N2581" s="1"/>
      </tp>
      <tp>
        <v>94464692.430000007</v>
        <stp/>
        <stp>EM_S_STM07_IS</stp>
        <stp>4</stp>
        <stp>600830.SH</stp>
        <stp>61</stp>
        <stp>12/31/2010</stp>
        <stp>1</stp>
        <tr r="N2582" s="1"/>
      </tp>
      <tp>
        <v>113110357.78</v>
        <stp/>
        <stp>EM_S_STM07_IS</stp>
        <stp>4</stp>
        <stp>600831.SH</stp>
        <stp>61</stp>
        <stp>12/31/2010</stp>
        <stp>1</stp>
        <tr r="N2583" s="1"/>
      </tp>
      <tp>
        <v>30324417.32</v>
        <stp/>
        <stp>EM_S_STM07_IS</stp>
        <stp>4</stp>
        <stp>600833.SH</stp>
        <stp>61</stp>
        <stp>12/31/2010</stp>
        <stp>1</stp>
        <tr r="N2584" s="1"/>
      </tp>
      <tp>
        <v>93674510.099999994</v>
        <stp/>
        <stp>EM_S_STM07_IS</stp>
        <stp>4</stp>
        <stp>600834.SH</stp>
        <stp>61</stp>
        <stp>12/31/2010</stp>
        <stp>1</stp>
        <tr r="N2585" s="1"/>
      </tp>
      <tp>
        <v>665718754.99000001</v>
        <stp/>
        <stp>EM_S_STM07_IS</stp>
        <stp>4</stp>
        <stp>600835.SH</stp>
        <stp>61</stp>
        <stp>12/31/2010</stp>
        <stp>1</stp>
        <tr r="N2586" s="1"/>
      </tp>
      <tp>
        <v>17075266.670000002</v>
        <stp/>
        <stp>EM_S_STM07_IS</stp>
        <stp>4</stp>
        <stp>600836.SH</stp>
        <stp>61</stp>
        <stp>12/31/2010</stp>
        <stp>1</stp>
        <tr r="N2587" s="1"/>
      </tp>
      <tp>
        <v>3686264237.25</v>
        <stp/>
        <stp>EM_S_STM07_IS</stp>
        <stp>4</stp>
        <stp>600837.SH</stp>
        <stp>61</stp>
        <stp>12/31/2010</stp>
        <stp>1</stp>
        <tr r="N2588" s="1"/>
      </tp>
      <tp>
        <v>28792367.16</v>
        <stp/>
        <stp>EM_S_STM07_IS</stp>
        <stp>4</stp>
        <stp>600838.SH</stp>
        <stp>61</stp>
        <stp>12/31/2010</stp>
        <stp>1</stp>
        <tr r="N2589" s="1"/>
      </tp>
      <tp>
        <v>47640127.090000004</v>
        <stp/>
        <stp>EM_S_STM07_IS</stp>
        <stp>4</stp>
        <stp>603838.SH</stp>
        <stp>61</stp>
        <stp>12/31/2013</stp>
        <stp>1</stp>
        <tr r="Q3028" s="1"/>
      </tp>
      <tp>
        <v>292253972.55000001</v>
        <stp/>
        <stp>EM_S_STM07_IS</stp>
        <stp>4</stp>
        <stp>600839.SH</stp>
        <stp>61</stp>
        <stp>12/31/2010</stp>
        <stp>1</stp>
        <tr r="N2590" s="1"/>
      </tp>
      <tp>
        <v>13200730.449999999</v>
        <stp/>
        <stp>EM_S_STM07_IS</stp>
        <stp>4</stp>
        <stp>600800.SH</stp>
        <stp>61</stp>
        <stp>12/31/2010</stp>
        <stp>1</stp>
        <tr r="N2553" s="1"/>
      </tp>
      <tp>
        <v>11601330895</v>
        <stp/>
        <stp>EM_S_STM07_IS</stp>
        <stp>4</stp>
        <stp>601800.SH</stp>
        <stp>61</stp>
        <stp>12/31/2011</stp>
        <stp>1</stp>
        <tr r="O2804" s="1"/>
      </tp>
      <tp>
        <v>60886906.640000001</v>
        <stp/>
        <stp>EM_S_STM07_IS</stp>
        <stp>4</stp>
        <stp>603800.SH</stp>
        <stp>61</stp>
        <stp>12/31/2013</stp>
        <stp>1</stp>
        <tr r="Q3019" s="1"/>
      </tp>
      <tp>
        <v>572579103</v>
        <stp/>
        <stp>EM_S_STM07_IS</stp>
        <stp>4</stp>
        <stp>600801.SH</stp>
        <stp>61</stp>
        <stp>12/31/2010</stp>
        <stp>1</stp>
        <tr r="N2554" s="1"/>
      </tp>
      <tp>
        <v>396600594.56</v>
        <stp/>
        <stp>EM_S_STM07_IS</stp>
        <stp>4</stp>
        <stp>601801.SH</stp>
        <stp>61</stp>
        <stp>12/31/2011</stp>
        <stp>1</stp>
        <tr r="O2805" s="1"/>
      </tp>
      <tp>
        <v>8136242.9100000001</v>
        <stp/>
        <stp>EM_S_STM07_IS</stp>
        <stp>4</stp>
        <stp>600802.SH</stp>
        <stp>61</stp>
        <stp>12/31/2010</stp>
        <stp>1</stp>
        <tr r="N2555" s="1"/>
      </tp>
      <tp>
        <v>4332878.55</v>
        <stp/>
        <stp>EM_S_STM07_IS</stp>
        <stp>4</stp>
        <stp>600803.SH</stp>
        <stp>61</stp>
        <stp>12/31/2010</stp>
        <stp>1</stp>
        <tr r="N2556" s="1"/>
      </tp>
      <tp>
        <v>151466177.88999999</v>
        <stp/>
        <stp>EM_S_STM07_IS</stp>
        <stp>4</stp>
        <stp>600804.SH</stp>
        <stp>61</stp>
        <stp>12/31/2010</stp>
        <stp>1</stp>
        <tr r="N2557" s="1"/>
      </tp>
      <tp>
        <v>717267205.75</v>
        <stp/>
        <stp>EM_S_STM07_IS</stp>
        <stp>4</stp>
        <stp>600805.SH</stp>
        <stp>61</stp>
        <stp>12/31/2010</stp>
        <stp>1</stp>
        <tr r="N2558" s="1"/>
      </tp>
      <tp>
        <v>178324801.52000001</v>
        <stp/>
        <stp>EM_S_STM07_IS</stp>
        <stp>4</stp>
        <stp>600806.SH</stp>
        <stp>61</stp>
        <stp>12/31/2010</stp>
        <stp>1</stp>
        <tr r="N2559" s="1"/>
      </tp>
      <tp>
        <v>595550423.97000003</v>
        <stp/>
        <stp>EM_S_STM07_IS</stp>
        <stp>4</stp>
        <stp>603806.SH</stp>
        <stp>61</stp>
        <stp>12/31/2013</stp>
        <stp>1</stp>
        <tr r="Q3020" s="1"/>
      </tp>
      <tp>
        <v>100115172.93000001</v>
        <stp/>
        <stp>EM_S_STM07_IS</stp>
        <stp>4</stp>
        <stp>600807.SH</stp>
        <stp>61</stp>
        <stp>12/31/2010</stp>
        <stp>1</stp>
        <tr r="N2560" s="1"/>
      </tp>
      <tp>
        <v>1101838516</v>
        <stp/>
        <stp>EM_S_STM07_IS</stp>
        <stp>4</stp>
        <stp>600808.SH</stp>
        <stp>61</stp>
        <stp>12/31/2010</stp>
        <stp>1</stp>
        <tr r="N2561" s="1"/>
      </tp>
      <tp>
        <v>4039277109</v>
        <stp/>
        <stp>EM_S_STM07_IS</stp>
        <stp>4</stp>
        <stp>601808.SH</stp>
        <stp>61</stp>
        <stp>12/31/2011</stp>
        <stp>1</stp>
        <tr r="O2806" s="1"/>
      </tp>
      <tp>
        <v>136653067.03999999</v>
        <stp/>
        <stp>EM_S_STM07_IS</stp>
        <stp>4</stp>
        <stp>603808.SH</stp>
        <stp>61</stp>
        <stp>12/31/2013</stp>
        <stp>1</stp>
        <tr r="Q3021" s="1"/>
      </tp>
      <tp>
        <v>494490329.5</v>
        <stp/>
        <stp>EM_S_STM07_IS</stp>
        <stp>4</stp>
        <stp>600809.SH</stp>
        <stp>61</stp>
        <stp>12/31/2010</stp>
        <stp>1</stp>
        <tr r="N2562" s="1"/>
      </tp>
      <tp>
        <v>45220293.109999999</v>
        <stp/>
        <stp>EM_S_STM07_IS</stp>
        <stp>4</stp>
        <stp>600810.SH</stp>
        <stp>61</stp>
        <stp>12/31/2010</stp>
        <stp>1</stp>
        <tr r="N2563" s="1"/>
      </tp>
      <tp>
        <v>283606027.33999997</v>
        <stp/>
        <stp>EM_S_STM07_IS</stp>
        <stp>4</stp>
        <stp>600811.SH</stp>
        <stp>61</stp>
        <stp>12/31/2010</stp>
        <stp>1</stp>
        <tr r="N2564" s="1"/>
      </tp>
      <tp>
        <v>516799800</v>
        <stp/>
        <stp>EM_S_STM07_IS</stp>
        <stp>4</stp>
        <stp>601811.SH</stp>
        <stp>61</stp>
        <stp>12/31/2011</stp>
        <stp>1</stp>
        <tr r="O2807" s="1"/>
      </tp>
      <tp>
        <v>241831473.97999999</v>
        <stp/>
        <stp>EM_S_STM07_IS</stp>
        <stp>4</stp>
        <stp>600812.SH</stp>
        <stp>61</stp>
        <stp>12/31/2010</stp>
        <stp>1</stp>
        <tr r="N2565" s="1"/>
      </tp>
      <tp>
        <v>70256611.269999996</v>
        <stp/>
        <stp>EM_S_STM07_IS</stp>
        <stp>4</stp>
        <stp>600814.SH</stp>
        <stp>61</stp>
        <stp>12/31/2010</stp>
        <stp>1</stp>
        <tr r="N2566" s="1"/>
      </tp>
      <tp>
        <v>613972950.23000002</v>
        <stp/>
        <stp>EM_S_STM07_IS</stp>
        <stp>4</stp>
        <stp>600815.SH</stp>
        <stp>61</stp>
        <stp>12/31/2010</stp>
        <stp>1</stp>
        <tr r="N2567" s="1"/>
      </tp>
      <tp>
        <v>92663762.599999994</v>
        <stp/>
        <stp>EM_S_STM07_IS</stp>
        <stp>4</stp>
        <stp>600816.SH</stp>
        <stp>61</stp>
        <stp>12/31/2010</stp>
        <stp>1</stp>
        <tr r="N2568" s="1"/>
      </tp>
      <tp>
        <v>403630545.55000001</v>
        <stp/>
        <stp>EM_S_STM07_IS</stp>
        <stp>4</stp>
        <stp>603816.SH</stp>
        <stp>61</stp>
        <stp>12/31/2013</stp>
        <stp>1</stp>
        <tr r="Q3022" s="1"/>
      </tp>
      <tp>
        <v>78903646.120000005</v>
        <stp/>
        <stp>EM_S_STM07_IS</stp>
        <stp>4</stp>
        <stp>600817.SH</stp>
        <stp>61</stp>
        <stp>12/31/2010</stp>
        <stp>1</stp>
        <tr r="N2569" s="1"/>
      </tp>
      <tp>
        <v>23110802.649999999</v>
        <stp/>
        <stp>EM_S_STM07_IS</stp>
        <stp>4</stp>
        <stp>600818.SH</stp>
        <stp>61</stp>
        <stp>12/31/2010</stp>
        <stp>1</stp>
        <tr r="N2570" s="1"/>
      </tp>
      <tp>
        <v>18067888000</v>
        <stp/>
        <stp>EM_S_STM07_IS</stp>
        <stp>4</stp>
        <stp>601818.SH</stp>
        <stp>61</stp>
        <stp>12/31/2011</stp>
        <stp>1</stp>
        <tr r="O2808" s="1"/>
      </tp>
      <tp>
        <v>113617908.19</v>
        <stp/>
        <stp>EM_S_STM07_IS</stp>
        <stp>4</stp>
        <stp>603818.SH</stp>
        <stp>61</stp>
        <stp>12/31/2013</stp>
        <stp>1</stp>
        <tr r="Q3023" s="1"/>
      </tp>
      <tp>
        <v>194158770.12</v>
        <stp/>
        <stp>EM_S_STM07_IS</stp>
        <stp>4</stp>
        <stp>600819.SH</stp>
        <stp>61</stp>
        <stp>12/31/2010</stp>
        <stp>1</stp>
        <tr r="N2571" s="1"/>
      </tp>
      <tp>
        <v>50031807.649999999</v>
        <stp/>
        <stp>EM_S_STM07_IS</stp>
        <stp>4</stp>
        <stp>603819.SH</stp>
        <stp>61</stp>
        <stp>12/31/2013</stp>
        <stp>1</stp>
        <tr r="Q3024" s="1"/>
      </tp>
      <tp>
        <v>45143297.100000001</v>
        <stp/>
        <stp>EM_S_STM07_IS</stp>
        <stp>4</stp>
        <stp>300190.SZ</stp>
        <stp>61</stp>
        <stp>12/31/2010</stp>
        <stp>1</stp>
        <tr r="N1485" s="1"/>
      </tp>
      <tp>
        <v>60365175.640000001</v>
        <stp/>
        <stp>EM_S_STM07_IS</stp>
        <stp>4</stp>
        <stp>300191.SZ</stp>
        <stp>61</stp>
        <stp>12/31/2010</stp>
        <stp>1</stp>
        <tr r="N1486" s="1"/>
      </tp>
      <tp>
        <v>35261368.549999997</v>
        <stp/>
        <stp>EM_S_STM07_IS</stp>
        <stp>4</stp>
        <stp>300192.SZ</stp>
        <stp>61</stp>
        <stp>12/31/2010</stp>
        <stp>1</stp>
        <tr r="N1487" s="1"/>
      </tp>
      <tp>
        <v>98012396.420000002</v>
        <stp/>
        <stp>EM_S_STM07_IS</stp>
        <stp>4</stp>
        <stp>300193.SZ</stp>
        <stp>61</stp>
        <stp>12/31/2010</stp>
        <stp>1</stp>
        <tr r="N1488" s="1"/>
      </tp>
      <tp>
        <v>123136915.33</v>
        <stp/>
        <stp>EM_S_STM07_IS</stp>
        <stp>4</stp>
        <stp>300194.SZ</stp>
        <stp>61</stp>
        <stp>12/31/2010</stp>
        <stp>1</stp>
        <tr r="N1489" s="1"/>
      </tp>
      <tp>
        <v>80094422.879999995</v>
        <stp/>
        <stp>EM_S_STM07_IS</stp>
        <stp>4</stp>
        <stp>300195.SZ</stp>
        <stp>61</stp>
        <stp>12/31/2010</stp>
        <stp>1</stp>
        <tr r="N1490" s="1"/>
      </tp>
      <tp>
        <v>49556739.399999999</v>
        <stp/>
        <stp>EM_S_STM07_IS</stp>
        <stp>4</stp>
        <stp>300196.SZ</stp>
        <stp>61</stp>
        <stp>12/31/2010</stp>
        <stp>1</stp>
        <tr r="N1491" s="1"/>
      </tp>
      <tp>
        <v>64592603.530000001</v>
        <stp/>
        <stp>EM_S_STM07_IS</stp>
        <stp>4</stp>
        <stp>300197.SZ</stp>
        <stp>61</stp>
        <stp>12/31/2010</stp>
        <stp>1</stp>
        <tr r="N1492" s="1"/>
      </tp>
      <tp>
        <v>56618292.670000002</v>
        <stp/>
        <stp>EM_S_STM07_IS</stp>
        <stp>4</stp>
        <stp>300198.SZ</stp>
        <stp>61</stp>
        <stp>12/31/2010</stp>
        <stp>1</stp>
        <tr r="N1493" s="1"/>
      </tp>
      <tp>
        <v>52847199.789999999</v>
        <stp/>
        <stp>EM_S_STM07_IS</stp>
        <stp>4</stp>
        <stp>300199.SZ</stp>
        <stp>61</stp>
        <stp>12/31/2010</stp>
        <stp>1</stp>
        <tr r="N1494" s="1"/>
      </tp>
      <tp>
        <v>81282003.040000007</v>
        <stp/>
        <stp>EM_S_STM07_IS</stp>
        <stp>4</stp>
        <stp>300180.SZ</stp>
        <stp>61</stp>
        <stp>12/31/2010</stp>
        <stp>1</stp>
        <tr r="N1476" s="1"/>
      </tp>
      <tp>
        <v>41476730.450000003</v>
        <stp/>
        <stp>EM_S_STM07_IS</stp>
        <stp>4</stp>
        <stp>300181.SZ</stp>
        <stp>61</stp>
        <stp>12/31/2010</stp>
        <stp>1</stp>
        <tr r="N1477" s="1"/>
      </tp>
      <tp>
        <v>67074039.700000003</v>
        <stp/>
        <stp>EM_S_STM07_IS</stp>
        <stp>4</stp>
        <stp>300182.SZ</stp>
        <stp>61</stp>
        <stp>12/31/2010</stp>
        <stp>1</stp>
        <tr r="N1478" s="1"/>
      </tp>
      <tp>
        <v>103621456.06999999</v>
        <stp/>
        <stp>EM_S_STM07_IS</stp>
        <stp>4</stp>
        <stp>300183.SZ</stp>
        <stp>61</stp>
        <stp>12/31/2010</stp>
        <stp>1</stp>
        <tr r="N1479" s="1"/>
      </tp>
      <tp>
        <v>29568904.739999998</v>
        <stp/>
        <stp>EM_S_STM07_IS</stp>
        <stp>4</stp>
        <stp>300184.SZ</stp>
        <stp>61</stp>
        <stp>12/31/2010</stp>
        <stp>1</stp>
        <tr r="N1480" s="1"/>
      </tp>
      <tp>
        <v>192647140.24000001</v>
        <stp/>
        <stp>EM_S_STM07_IS</stp>
        <stp>4</stp>
        <stp>300185.SZ</stp>
        <stp>61</stp>
        <stp>12/31/2010</stp>
        <stp>1</stp>
        <tr r="N1481" s="1"/>
      </tp>
      <tp>
        <v>41753478.520000003</v>
        <stp/>
        <stp>EM_S_STM07_IS</stp>
        <stp>4</stp>
        <stp>300187.SZ</stp>
        <stp>61</stp>
        <stp>12/31/2010</stp>
        <stp>1</stp>
        <tr r="N1482" s="1"/>
      </tp>
      <tp>
        <v>41045570.469999999</v>
        <stp/>
        <stp>EM_S_STM07_IS</stp>
        <stp>4</stp>
        <stp>300188.SZ</stp>
        <stp>61</stp>
        <stp>12/31/2010</stp>
        <stp>1</stp>
        <tr r="N1483" s="1"/>
      </tp>
      <tp>
        <v>61556558.799999997</v>
        <stp/>
        <stp>EM_S_STM07_IS</stp>
        <stp>4</stp>
        <stp>300189.SZ</stp>
        <stp>61</stp>
        <stp>12/31/2010</stp>
        <stp>1</stp>
        <tr r="N1484" s="1"/>
      </tp>
      <tp>
        <v>14326768.01</v>
        <stp/>
        <stp>EM_S_STM07_IS</stp>
        <stp>4</stp>
        <stp>002180.SZ</stp>
        <stp>61</stp>
        <stp>12/31/2012</stp>
        <stp>1</stp>
        <tr r="P652" s="1"/>
      </tp>
      <tp>
        <v>275682992.45999998</v>
        <stp/>
        <stp>EM_S_STM07_IS</stp>
        <stp>4</stp>
        <stp>002181.SZ</stp>
        <stp>61</stp>
        <stp>12/31/2012</stp>
        <stp>1</stp>
        <tr r="P653" s="1"/>
      </tp>
      <tp>
        <v>19837916.91</v>
        <stp/>
        <stp>EM_S_STM07_IS</stp>
        <stp>4</stp>
        <stp>002182.SZ</stp>
        <stp>61</stp>
        <stp>12/31/2012</stp>
        <stp>1</stp>
        <tr r="P654" s="1"/>
      </tp>
      <tp>
        <v>125481959</v>
        <stp/>
        <stp>EM_S_STM07_IS</stp>
        <stp>4</stp>
        <stp>002183.SZ</stp>
        <stp>61</stp>
        <stp>12/31/2012</stp>
        <stp>1</stp>
        <tr r="P655" s="1"/>
      </tp>
      <tp>
        <v>2200843.7599999998</v>
        <stp/>
        <stp>EM_S_STM07_IS</stp>
        <stp>4</stp>
        <stp>002184.SZ</stp>
        <stp>61</stp>
        <stp>12/31/2012</stp>
        <stp>1</stp>
        <tr r="P656" s="1"/>
      </tp>
      <tp>
        <v>121035150.15000001</v>
        <stp/>
        <stp>EM_S_STM07_IS</stp>
        <stp>4</stp>
        <stp>002185.SZ</stp>
        <stp>61</stp>
        <stp>12/31/2012</stp>
        <stp>1</stp>
        <tr r="P657" s="1"/>
      </tp>
      <tp>
        <v>152054225.81</v>
        <stp/>
        <stp>EM_S_STM07_IS</stp>
        <stp>4</stp>
        <stp>002186.SZ</stp>
        <stp>61</stp>
        <stp>12/31/2012</stp>
        <stp>1</stp>
        <tr r="P658" s="1"/>
      </tp>
      <tp>
        <v>192789797.86000001</v>
        <stp/>
        <stp>EM_S_STM07_IS</stp>
        <stp>4</stp>
        <stp>002187.SZ</stp>
        <stp>61</stp>
        <stp>12/31/2012</stp>
        <stp>1</stp>
        <tr r="P659" s="1"/>
      </tp>
      <tp>
        <v>-8720628.9600000009</v>
        <stp/>
        <stp>EM_S_STM07_IS</stp>
        <stp>4</stp>
        <stp>002188.SZ</stp>
        <stp>61</stp>
        <stp>12/31/2012</stp>
        <stp>1</stp>
        <tr r="P660" s="1"/>
      </tp>
      <tp>
        <v>10845786.48</v>
        <stp/>
        <stp>EM_S_STM07_IS</stp>
        <stp>4</stp>
        <stp>002189.SZ</stp>
        <stp>61</stp>
        <stp>12/31/2012</stp>
        <stp>1</stp>
        <tr r="P661" s="1"/>
      </tp>
      <tp>
        <v>54447150.93</v>
        <stp/>
        <stp>EM_S_STM07_IS</stp>
        <stp>4</stp>
        <stp>002190.SZ</stp>
        <stp>61</stp>
        <stp>12/31/2012</stp>
        <stp>1</stp>
        <tr r="P662" s="1"/>
      </tp>
      <tp>
        <v>432768984.04000002</v>
        <stp/>
        <stp>EM_S_STM07_IS</stp>
        <stp>4</stp>
        <stp>002191.SZ</stp>
        <stp>61</stp>
        <stp>12/31/2012</stp>
        <stp>1</stp>
        <tr r="P663" s="1"/>
      </tp>
      <tp>
        <v>4153919.8</v>
        <stp/>
        <stp>EM_S_STM07_IS</stp>
        <stp>4</stp>
        <stp>002192.SZ</stp>
        <stp>61</stp>
        <stp>12/31/2012</stp>
        <stp>1</stp>
        <tr r="P664" s="1"/>
      </tp>
      <tp>
        <v>2033681.76</v>
        <stp/>
        <stp>EM_S_STM07_IS</stp>
        <stp>4</stp>
        <stp>002193.SZ</stp>
        <stp>61</stp>
        <stp>12/31/2012</stp>
        <stp>1</stp>
        <tr r="P665" s="1"/>
      </tp>
      <tp>
        <v>39283941.380000003</v>
        <stp/>
        <stp>EM_S_STM07_IS</stp>
        <stp>4</stp>
        <stp>002194.SZ</stp>
        <stp>61</stp>
        <stp>12/31/2012</stp>
        <stp>1</stp>
        <tr r="P666" s="1"/>
      </tp>
      <tp>
        <v>66331138.420000002</v>
        <stp/>
        <stp>EM_S_STM07_IS</stp>
        <stp>4</stp>
        <stp>002195.SZ</stp>
        <stp>61</stp>
        <stp>12/31/2012</stp>
        <stp>1</stp>
        <tr r="P667" s="1"/>
      </tp>
      <tp>
        <v>20389322.530000001</v>
        <stp/>
        <stp>EM_S_STM07_IS</stp>
        <stp>4</stp>
        <stp>002196.SZ</stp>
        <stp>61</stp>
        <stp>12/31/2012</stp>
        <stp>1</stp>
        <tr r="P668" s="1"/>
      </tp>
      <tp>
        <v>42254458.219999999</v>
        <stp/>
        <stp>EM_S_STM07_IS</stp>
        <stp>4</stp>
        <stp>002197.SZ</stp>
        <stp>61</stp>
        <stp>12/31/2012</stp>
        <stp>1</stp>
        <tr r="P669" s="1"/>
      </tp>
      <tp>
        <v>7568064.7699999996</v>
        <stp/>
        <stp>EM_S_STM07_IS</stp>
        <stp>4</stp>
        <stp>002198.SZ</stp>
        <stp>61</stp>
        <stp>12/31/2012</stp>
        <stp>1</stp>
        <tr r="P670" s="1"/>
      </tp>
      <tp>
        <v>11438490.369999999</v>
        <stp/>
        <stp>EM_S_STM07_IS</stp>
        <stp>4</stp>
        <stp>002199.SZ</stp>
        <stp>61</stp>
        <stp>12/31/2012</stp>
        <stp>1</stp>
        <tr r="P671" s="1"/>
      </tp>
      <tp>
        <v>72704533.530000001</v>
        <stp/>
        <stp>EM_S_STM07_IS</stp>
        <stp>4</stp>
        <stp>002120.SZ</stp>
        <stp>61</stp>
        <stp>12/31/2012</stp>
        <stp>1</stp>
        <tr r="P592" s="1"/>
      </tp>
      <tp>
        <v>76319464.989999995</v>
        <stp/>
        <stp>EM_S_STM07_IS</stp>
        <stp>4</stp>
        <stp>300110.SZ</stp>
        <stp>61</stp>
        <stp>12/31/2010</stp>
        <stp>1</stp>
        <tr r="N1406" s="1"/>
      </tp>
      <tp>
        <v>84824977.799999997</v>
        <stp/>
        <stp>EM_S_STM07_IS</stp>
        <stp>4</stp>
        <stp>002121.SZ</stp>
        <stp>61</stp>
        <stp>12/31/2012</stp>
        <stp>1</stp>
        <tr r="P593" s="1"/>
      </tp>
      <tp>
        <v>251307982.81999999</v>
        <stp/>
        <stp>EM_S_STM07_IS</stp>
        <stp>4</stp>
        <stp>300111.SZ</stp>
        <stp>61</stp>
        <stp>12/31/2010</stp>
        <stp>1</stp>
        <tr r="N1407" s="1"/>
      </tp>
      <tp>
        <v>215961089.28999999</v>
        <stp/>
        <stp>EM_S_STM07_IS</stp>
        <stp>4</stp>
        <stp>002122.SZ</stp>
        <stp>61</stp>
        <stp>12/31/2012</stp>
        <stp>1</stp>
        <tr r="P594" s="1"/>
      </tp>
      <tp>
        <v>30790627.989999998</v>
        <stp/>
        <stp>EM_S_STM07_IS</stp>
        <stp>4</stp>
        <stp>300112.SZ</stp>
        <stp>61</stp>
        <stp>12/31/2010</stp>
        <stp>1</stp>
        <tr r="N1408" s="1"/>
      </tp>
      <tp>
        <v>115326193.41</v>
        <stp/>
        <stp>EM_S_STM07_IS</stp>
        <stp>4</stp>
        <stp>002123.SZ</stp>
        <stp>61</stp>
        <stp>12/31/2012</stp>
        <stp>1</stp>
        <tr r="P595" s="1"/>
      </tp>
      <tp>
        <v>45416224.530000001</v>
        <stp/>
        <stp>EM_S_STM07_IS</stp>
        <stp>4</stp>
        <stp>300113.SZ</stp>
        <stp>61</stp>
        <stp>12/31/2010</stp>
        <stp>1</stp>
        <tr r="N1409" s="1"/>
      </tp>
      <tp>
        <v>45184275.390000001</v>
        <stp/>
        <stp>EM_S_STM07_IS</stp>
        <stp>4</stp>
        <stp>002124.SZ</stp>
        <stp>61</stp>
        <stp>12/31/2012</stp>
        <stp>1</stp>
        <tr r="P596" s="1"/>
      </tp>
      <tp>
        <v>50813014.82</v>
        <stp/>
        <stp>EM_S_STM07_IS</stp>
        <stp>4</stp>
        <stp>300114.SZ</stp>
        <stp>61</stp>
        <stp>12/31/2010</stp>
        <stp>1</stp>
        <tr r="N1410" s="1"/>
      </tp>
      <tp>
        <v>-49239424.270000003</v>
        <stp/>
        <stp>EM_S_STM07_IS</stp>
        <stp>4</stp>
        <stp>002125.SZ</stp>
        <stp>61</stp>
        <stp>12/31/2012</stp>
        <stp>1</stp>
        <tr r="P597" s="1"/>
      </tp>
      <tp>
        <v>90761632.099999994</v>
        <stp/>
        <stp>EM_S_STM07_IS</stp>
        <stp>4</stp>
        <stp>300115.SZ</stp>
        <stp>61</stp>
        <stp>12/31/2010</stp>
        <stp>1</stp>
        <tr r="N1411" s="1"/>
      </tp>
      <tp>
        <v>41395885.619999997</v>
        <stp/>
        <stp>EM_S_STM07_IS</stp>
        <stp>4</stp>
        <stp>002126.SZ</stp>
        <stp>61</stp>
        <stp>12/31/2012</stp>
        <stp>1</stp>
        <tr r="P598" s="1"/>
      </tp>
      <tp>
        <v>23744736.899999999</v>
        <stp/>
        <stp>EM_S_STM07_IS</stp>
        <stp>4</stp>
        <stp>300116.SZ</stp>
        <stp>61</stp>
        <stp>12/31/2010</stp>
        <stp>1</stp>
        <tr r="N1412" s="1"/>
      </tp>
      <tp>
        <v>-178808399.93000001</v>
        <stp/>
        <stp>EM_S_STM07_IS</stp>
        <stp>4</stp>
        <stp>002127.SZ</stp>
        <stp>61</stp>
        <stp>12/31/2012</stp>
        <stp>1</stp>
        <tr r="P599" s="1"/>
      </tp>
      <tp>
        <v>71452018.340000004</v>
        <stp/>
        <stp>EM_S_STM07_IS</stp>
        <stp>4</stp>
        <stp>300117.SZ</stp>
        <stp>61</stp>
        <stp>12/31/2010</stp>
        <stp>1</stp>
        <tr r="N1413" s="1"/>
      </tp>
      <tp>
        <v>1572257729.8900001</v>
        <stp/>
        <stp>EM_S_STM07_IS</stp>
        <stp>4</stp>
        <stp>002128.SZ</stp>
        <stp>61</stp>
        <stp>12/31/2012</stp>
        <stp>1</stp>
        <tr r="P600" s="1"/>
      </tp>
      <tp>
        <v>275128477.79000002</v>
        <stp/>
        <stp>EM_S_STM07_IS</stp>
        <stp>4</stp>
        <stp>300118.SZ</stp>
        <stp>61</stp>
        <stp>12/31/2010</stp>
        <stp>1</stp>
        <tr r="N1414" s="1"/>
      </tp>
      <tp>
        <v>-98202515.640000001</v>
        <stp/>
        <stp>EM_S_STM07_IS</stp>
        <stp>4</stp>
        <stp>002129.SZ</stp>
        <stp>61</stp>
        <stp>12/31/2012</stp>
        <stp>1</stp>
        <tr r="P601" s="1"/>
      </tp>
      <tp>
        <v>82539811.700000003</v>
        <stp/>
        <stp>EM_S_STM07_IS</stp>
        <stp>4</stp>
        <stp>300119.SZ</stp>
        <stp>61</stp>
        <stp>12/31/2010</stp>
        <stp>1</stp>
        <tr r="N1415" s="1"/>
      </tp>
      <tp>
        <v>92015954.200000003</v>
        <stp/>
        <stp>EM_S_STM07_IS</stp>
        <stp>4</stp>
        <stp>002130.SZ</stp>
        <stp>61</stp>
        <stp>12/31/2012</stp>
        <stp>1</stp>
        <tr r="P602" s="1"/>
      </tp>
      <tp>
        <v>104133075.38</v>
        <stp/>
        <stp>EM_S_STM07_IS</stp>
        <stp>4</stp>
        <stp>300100.SZ</stp>
        <stp>61</stp>
        <stp>12/31/2010</stp>
        <stp>1</stp>
        <tr r="N1396" s="1"/>
      </tp>
      <tp>
        <v>47863340.850000001</v>
        <stp/>
        <stp>EM_S_STM07_IS</stp>
        <stp>4</stp>
        <stp>002131.SZ</stp>
        <stp>61</stp>
        <stp>12/31/2012</stp>
        <stp>1</stp>
        <tr r="P603" s="1"/>
      </tp>
      <tp>
        <v>56401518.549999997</v>
        <stp/>
        <stp>EM_S_STM07_IS</stp>
        <stp>4</stp>
        <stp>300101.SZ</stp>
        <stp>61</stp>
        <stp>12/31/2010</stp>
        <stp>1</stp>
        <tr r="N1397" s="1"/>
      </tp>
      <tp>
        <v>20367784.23</v>
        <stp/>
        <stp>EM_S_STM07_IS</stp>
        <stp>4</stp>
        <stp>002132.SZ</stp>
        <stp>61</stp>
        <stp>12/31/2012</stp>
        <stp>1</stp>
        <tr r="P604" s="1"/>
      </tp>
      <tp>
        <v>137112387.74000001</v>
        <stp/>
        <stp>EM_S_STM07_IS</stp>
        <stp>4</stp>
        <stp>300102.SZ</stp>
        <stp>61</stp>
        <stp>12/31/2010</stp>
        <stp>1</stp>
        <tr r="N1398" s="1"/>
      </tp>
      <tp>
        <v>248580967.56999999</v>
        <stp/>
        <stp>EM_S_STM07_IS</stp>
        <stp>4</stp>
        <stp>002133.SZ</stp>
        <stp>61</stp>
        <stp>12/31/2012</stp>
        <stp>1</stp>
        <tr r="P605" s="1"/>
      </tp>
      <tp>
        <v>52327816.850000001</v>
        <stp/>
        <stp>EM_S_STM07_IS</stp>
        <stp>4</stp>
        <stp>300103.SZ</stp>
        <stp>61</stp>
        <stp>12/31/2010</stp>
        <stp>1</stp>
        <tr r="N1399" s="1"/>
      </tp>
      <tp>
        <v>-88668148.159999996</v>
        <stp/>
        <stp>EM_S_STM07_IS</stp>
        <stp>4</stp>
        <stp>002134.SZ</stp>
        <stp>61</stp>
        <stp>12/31/2012</stp>
        <stp>1</stp>
        <tr r="P606" s="1"/>
      </tp>
      <tp>
        <v>70099429.370000005</v>
        <stp/>
        <stp>EM_S_STM07_IS</stp>
        <stp>4</stp>
        <stp>300104.SZ</stp>
        <stp>61</stp>
        <stp>12/31/2010</stp>
        <stp>1</stp>
        <tr r="N1400" s="1"/>
      </tp>
      <tp>
        <v>82369117.650000006</v>
        <stp/>
        <stp>EM_S_STM07_IS</stp>
        <stp>4</stp>
        <stp>002135.SZ</stp>
        <stp>61</stp>
        <stp>12/31/2012</stp>
        <stp>1</stp>
        <tr r="P607" s="1"/>
      </tp>
      <tp>
        <v>105024917.62</v>
        <stp/>
        <stp>EM_S_STM07_IS</stp>
        <stp>4</stp>
        <stp>300105.SZ</stp>
        <stp>61</stp>
        <stp>12/31/2010</stp>
        <stp>1</stp>
        <tr r="N1401" s="1"/>
      </tp>
      <tp>
        <v>21914727.34</v>
        <stp/>
        <stp>EM_S_STM07_IS</stp>
        <stp>4</stp>
        <stp>002136.SZ</stp>
        <stp>61</stp>
        <stp>12/31/2012</stp>
        <stp>1</stp>
        <tr r="P608" s="1"/>
      </tp>
      <tp>
        <v>34157041.670000002</v>
        <stp/>
        <stp>EM_S_STM07_IS</stp>
        <stp>4</stp>
        <stp>300106.SZ</stp>
        <stp>61</stp>
        <stp>12/31/2010</stp>
        <stp>1</stp>
        <tr r="N1402" s="1"/>
      </tp>
      <tp>
        <v>32171346.989999998</v>
        <stp/>
        <stp>EM_S_STM07_IS</stp>
        <stp>4</stp>
        <stp>002137.SZ</stp>
        <stp>61</stp>
        <stp>12/31/2012</stp>
        <stp>1</stp>
        <tr r="P609" s="1"/>
      </tp>
      <tp>
        <v>52280451.259999998</v>
        <stp/>
        <stp>EM_S_STM07_IS</stp>
        <stp>4</stp>
        <stp>300107.SZ</stp>
        <stp>61</stp>
        <stp>12/31/2010</stp>
        <stp>1</stp>
        <tr r="N1403" s="1"/>
      </tp>
      <tp>
        <v>122397616.72</v>
        <stp/>
        <stp>EM_S_STM07_IS</stp>
        <stp>4</stp>
        <stp>002138.SZ</stp>
        <stp>61</stp>
        <stp>12/31/2012</stp>
        <stp>1</stp>
        <tr r="P610" s="1"/>
      </tp>
      <tp>
        <v>24382113.829999998</v>
        <stp/>
        <stp>EM_S_STM07_IS</stp>
        <stp>4</stp>
        <stp>300108.SZ</stp>
        <stp>61</stp>
        <stp>12/31/2010</stp>
        <stp>1</stp>
        <tr r="N1404" s="1"/>
      </tp>
      <tp>
        <v>33422358.920000002</v>
        <stp/>
        <stp>EM_S_STM07_IS</stp>
        <stp>4</stp>
        <stp>002139.SZ</stp>
        <stp>61</stp>
        <stp>12/31/2012</stp>
        <stp>1</stp>
        <tr r="P611" s="1"/>
      </tp>
      <tp>
        <v>23026680.600000001</v>
        <stp/>
        <stp>EM_S_STM07_IS</stp>
        <stp>4</stp>
        <stp>300109.SZ</stp>
        <stp>61</stp>
        <stp>12/31/2010</stp>
        <stp>1</stp>
        <tr r="N1405" s="1"/>
      </tp>
      <tp>
        <v>432538470</v>
        <stp/>
        <stp>EM_S_STM07_IS</stp>
        <stp>4</stp>
        <stp>000100.SZ</stp>
        <stp>61</stp>
        <stp>12/31/2010</stp>
        <stp>1</stp>
        <tr r="N68" s="1"/>
      </tp>
      <tp>
        <v>108011991.72</v>
        <stp/>
        <stp>EM_S_STM07_IS</stp>
        <stp>4</stp>
        <stp>002100.SZ</stp>
        <stp>61</stp>
        <stp>12/31/2012</stp>
        <stp>1</stp>
        <tr r="P572" s="1"/>
      </tp>
      <tp>
        <v>57894445.259999998</v>
        <stp/>
        <stp>EM_S_STM07_IS</stp>
        <stp>4</stp>
        <stp>300130.SZ</stp>
        <stp>61</stp>
        <stp>12/31/2010</stp>
        <stp>1</stp>
        <tr r="N1426" s="1"/>
      </tp>
      <tp>
        <v>77721981.700000003</v>
        <stp/>
        <stp>EM_S_STM07_IS</stp>
        <stp>4</stp>
        <stp>002101.SZ</stp>
        <stp>61</stp>
        <stp>12/31/2012</stp>
        <stp>1</stp>
        <tr r="P573" s="1"/>
      </tp>
      <tp>
        <v>30495710.870000001</v>
        <stp/>
        <stp>EM_S_STM07_IS</stp>
        <stp>4</stp>
        <stp>300131.SZ</stp>
        <stp>61</stp>
        <stp>12/31/2010</stp>
        <stp>1</stp>
        <tr r="N1427" s="1"/>
      </tp>
      <tp>
        <v>20407281.420000002</v>
        <stp/>
        <stp>EM_S_STM07_IS</stp>
        <stp>4</stp>
        <stp>002102.SZ</stp>
        <stp>61</stp>
        <stp>12/31/2012</stp>
        <stp>1</stp>
        <tr r="P574" s="1"/>
      </tp>
      <tp>
        <v>42411662.93</v>
        <stp/>
        <stp>EM_S_STM07_IS</stp>
        <stp>4</stp>
        <stp>300132.SZ</stp>
        <stp>61</stp>
        <stp>12/31/2010</stp>
        <stp>1</stp>
        <tr r="N1428" s="1"/>
      </tp>
      <tp>
        <v>36609267.850000001</v>
        <stp/>
        <stp>EM_S_STM07_IS</stp>
        <stp>4</stp>
        <stp>002103.SZ</stp>
        <stp>61</stp>
        <stp>12/31/2012</stp>
        <stp>1</stp>
        <tr r="P575" s="1"/>
      </tp>
      <tp>
        <v>96177584.579999998</v>
        <stp/>
        <stp>EM_S_STM07_IS</stp>
        <stp>4</stp>
        <stp>300133.SZ</stp>
        <stp>61</stp>
        <stp>12/31/2010</stp>
        <stp>1</stp>
        <tr r="N1429" s="1"/>
      </tp>
      <tp>
        <v>127336103.79000001</v>
        <stp/>
        <stp>EM_S_STM07_IS</stp>
        <stp>4</stp>
        <stp>002104.SZ</stp>
        <stp>61</stp>
        <stp>12/31/2012</stp>
        <stp>1</stp>
        <tr r="P576" s="1"/>
      </tp>
      <tp>
        <v>250811127.71000001</v>
        <stp/>
        <stp>EM_S_STM07_IS</stp>
        <stp>4</stp>
        <stp>300134.SZ</stp>
        <stp>61</stp>
        <stp>12/31/2010</stp>
        <stp>1</stp>
        <tr r="N1430" s="1"/>
      </tp>
      <tp>
        <v>25287287.620000001</v>
        <stp/>
        <stp>EM_S_STM07_IS</stp>
        <stp>4</stp>
        <stp>002105.SZ</stp>
        <stp>61</stp>
        <stp>12/31/2012</stp>
        <stp>1</stp>
        <tr r="P577" s="1"/>
      </tp>
      <tp>
        <v>76793571.950000003</v>
        <stp/>
        <stp>EM_S_STM07_IS</stp>
        <stp>4</stp>
        <stp>300135.SZ</stp>
        <stp>61</stp>
        <stp>12/31/2010</stp>
        <stp>1</stp>
        <tr r="N1431" s="1"/>
      </tp>
      <tp>
        <v>140927776.38</v>
        <stp/>
        <stp>EM_S_STM07_IS</stp>
        <stp>4</stp>
        <stp>002106.SZ</stp>
        <stp>61</stp>
        <stp>12/31/2012</stp>
        <stp>1</stp>
        <tr r="P578" s="1"/>
      </tp>
      <tp>
        <v>48186377.799999997</v>
        <stp/>
        <stp>EM_S_STM07_IS</stp>
        <stp>4</stp>
        <stp>300136.SZ</stp>
        <stp>61</stp>
        <stp>12/31/2010</stp>
        <stp>1</stp>
        <tr r="N1432" s="1"/>
      </tp>
      <tp>
        <v>8340373.4400000004</v>
        <stp/>
        <stp>EM_S_STM07_IS</stp>
        <stp>4</stp>
        <stp>002107.SZ</stp>
        <stp>61</stp>
        <stp>12/31/2012</stp>
        <stp>1</stp>
        <tr r="P579" s="1"/>
      </tp>
      <tp>
        <v>46661426.100000001</v>
        <stp/>
        <stp>EM_S_STM07_IS</stp>
        <stp>4</stp>
        <stp>300137.SZ</stp>
        <stp>61</stp>
        <stp>12/31/2010</stp>
        <stp>1</stp>
        <tr r="N1433" s="1"/>
      </tp>
      <tp>
        <v>121702671</v>
        <stp/>
        <stp>EM_S_STM07_IS</stp>
        <stp>4</stp>
        <stp>002108.SZ</stp>
        <stp>61</stp>
        <stp>12/31/2012</stp>
        <stp>1</stp>
        <tr r="P580" s="1"/>
      </tp>
      <tp>
        <v>63525863.75</v>
        <stp/>
        <stp>EM_S_STM07_IS</stp>
        <stp>4</stp>
        <stp>300138.SZ</stp>
        <stp>61</stp>
        <stp>12/31/2010</stp>
        <stp>1</stp>
        <tr r="N1434" s="1"/>
      </tp>
      <tp>
        <v>128660034.08</v>
        <stp/>
        <stp>EM_S_STM07_IS</stp>
        <stp>4</stp>
        <stp>002109.SZ</stp>
        <stp>61</stp>
        <stp>12/31/2012</stp>
        <stp>1</stp>
        <tr r="P581" s="1"/>
      </tp>
      <tp>
        <v>60099177.259999998</v>
        <stp/>
        <stp>EM_S_STM07_IS</stp>
        <stp>4</stp>
        <stp>300139.SZ</stp>
        <stp>61</stp>
        <stp>12/31/2010</stp>
        <stp>1</stp>
        <tr r="N1435" s="1"/>
      </tp>
      <tp>
        <v>-215436447.15000001</v>
        <stp/>
        <stp>EM_S_STM07_IS</stp>
        <stp>4</stp>
        <stp>002110.SZ</stp>
        <stp>61</stp>
        <stp>12/31/2012</stp>
        <stp>1</stp>
        <tr r="P582" s="1"/>
      </tp>
      <tp>
        <v>40481983.219999999</v>
        <stp/>
        <stp>EM_S_STM07_IS</stp>
        <stp>4</stp>
        <stp>300120.SZ</stp>
        <stp>61</stp>
        <stp>12/31/2010</stp>
        <stp>1</stp>
        <tr r="N1416" s="1"/>
      </tp>
      <tp>
        <v>88880494.260000005</v>
        <stp/>
        <stp>EM_S_STM07_IS</stp>
        <stp>4</stp>
        <stp>002111.SZ</stp>
        <stp>61</stp>
        <stp>12/31/2012</stp>
        <stp>1</stp>
        <tr r="P583" s="1"/>
      </tp>
      <tp>
        <v>28818042.059999999</v>
        <stp/>
        <stp>EM_S_STM07_IS</stp>
        <stp>4</stp>
        <stp>300121.SZ</stp>
        <stp>61</stp>
        <stp>12/31/2010</stp>
        <stp>1</stp>
        <tr r="N1417" s="1"/>
      </tp>
      <tp>
        <v>5875371.7300000004</v>
        <stp/>
        <stp>EM_S_STM07_IS</stp>
        <stp>4</stp>
        <stp>002112.SZ</stp>
        <stp>61</stp>
        <stp>12/31/2012</stp>
        <stp>1</stp>
        <tr r="P584" s="1"/>
      </tp>
      <tp>
        <v>256788078.84999999</v>
        <stp/>
        <stp>EM_S_STM07_IS</stp>
        <stp>4</stp>
        <stp>300122.SZ</stp>
        <stp>61</stp>
        <stp>12/31/2010</stp>
        <stp>1</stp>
        <tr r="N1418" s="1"/>
      </tp>
      <tp>
        <v>4987266.66</v>
        <stp/>
        <stp>EM_S_STM07_IS</stp>
        <stp>4</stp>
        <stp>002113.SZ</stp>
        <stp>61</stp>
        <stp>12/31/2012</stp>
        <stp>1</stp>
        <tr r="P585" s="1"/>
      </tp>
      <tp>
        <v>31973874.420000002</v>
        <stp/>
        <stp>EM_S_STM07_IS</stp>
        <stp>4</stp>
        <stp>300123.SZ</stp>
        <stp>61</stp>
        <stp>12/31/2010</stp>
        <stp>1</stp>
        <tr r="N1419" s="1"/>
      </tp>
      <tp>
        <v>20863386.02</v>
        <stp/>
        <stp>EM_S_STM07_IS</stp>
        <stp>4</stp>
        <stp>002114.SZ</stp>
        <stp>61</stp>
        <stp>12/31/2012</stp>
        <stp>1</stp>
        <tr r="P586" s="1"/>
      </tp>
      <tp>
        <v>220330539.56999999</v>
        <stp/>
        <stp>EM_S_STM07_IS</stp>
        <stp>4</stp>
        <stp>300124.SZ</stp>
        <stp>61</stp>
        <stp>12/31/2010</stp>
        <stp>1</stp>
        <tr r="N1420" s="1"/>
      </tp>
      <tp>
        <v>90288340.780000001</v>
        <stp/>
        <stp>EM_S_STM07_IS</stp>
        <stp>4</stp>
        <stp>002115.SZ</stp>
        <stp>61</stp>
        <stp>12/31/2012</stp>
        <stp>1</stp>
        <tr r="P587" s="1"/>
      </tp>
      <tp>
        <v>66168024.810000002</v>
        <stp/>
        <stp>EM_S_STM07_IS</stp>
        <stp>4</stp>
        <stp>300125.SZ</stp>
        <stp>61</stp>
        <stp>12/31/2010</stp>
        <stp>1</stp>
        <tr r="N1421" s="1"/>
      </tp>
      <tp>
        <v>120578714.03</v>
        <stp/>
        <stp>EM_S_STM07_IS</stp>
        <stp>4</stp>
        <stp>002116.SZ</stp>
        <stp>61</stp>
        <stp>12/31/2012</stp>
        <stp>1</stp>
        <tr r="P588" s="1"/>
      </tp>
      <tp>
        <v>54139738.219999999</v>
        <stp/>
        <stp>EM_S_STM07_IS</stp>
        <stp>4</stp>
        <stp>300126.SZ</stp>
        <stp>61</stp>
        <stp>12/31/2010</stp>
        <stp>1</stp>
        <tr r="N1422" s="1"/>
      </tp>
      <tp>
        <v>103008617.89</v>
        <stp/>
        <stp>EM_S_STM07_IS</stp>
        <stp>4</stp>
        <stp>002117.SZ</stp>
        <stp>61</stp>
        <stp>12/31/2012</stp>
        <stp>1</stp>
        <tr r="P589" s="1"/>
      </tp>
      <tp>
        <v>53700768.479999997</v>
        <stp/>
        <stp>EM_S_STM07_IS</stp>
        <stp>4</stp>
        <stp>300127.SZ</stp>
        <stp>61</stp>
        <stp>12/31/2010</stp>
        <stp>1</stp>
        <tr r="N1423" s="1"/>
      </tp>
      <tp>
        <v>86311393.109999999</v>
        <stp/>
        <stp>EM_S_STM07_IS</stp>
        <stp>4</stp>
        <stp>002118.SZ</stp>
        <stp>61</stp>
        <stp>12/31/2012</stp>
        <stp>1</stp>
        <tr r="P590" s="1"/>
      </tp>
      <tp>
        <v>82955131.400000006</v>
        <stp/>
        <stp>EM_S_STM07_IS</stp>
        <stp>4</stp>
        <stp>300128.SZ</stp>
        <stp>61</stp>
        <stp>12/31/2010</stp>
        <stp>1</stp>
        <tr r="N1424" s="1"/>
      </tp>
      <tp>
        <v>8427328.6199999992</v>
        <stp/>
        <stp>EM_S_STM07_IS</stp>
        <stp>4</stp>
        <stp>002119.SZ</stp>
        <stp>61</stp>
        <stp>12/31/2012</stp>
        <stp>1</stp>
        <tr r="P591" s="1"/>
      </tp>
      <tp>
        <v>109217584.45999999</v>
        <stp/>
        <stp>EM_S_STM07_IS</stp>
        <stp>4</stp>
        <stp>300129.SZ</stp>
        <stp>61</stp>
        <stp>12/31/2010</stp>
        <stp>1</stp>
        <tr r="N1425" s="1"/>
      </tp>
      <tp>
        <v>-69254916.950000003</v>
        <stp/>
        <stp>EM_S_STM07_IS</stp>
        <stp>4</stp>
        <stp>002160.SZ</stp>
        <stp>61</stp>
        <stp>12/31/2012</stp>
        <stp>1</stp>
        <tr r="P632" s="1"/>
      </tp>
      <tp>
        <v>63427142.340000004</v>
        <stp/>
        <stp>EM_S_STM07_IS</stp>
        <stp>4</stp>
        <stp>300150.SZ</stp>
        <stp>61</stp>
        <stp>12/31/2010</stp>
        <stp>1</stp>
        <tr r="N1446" s="1"/>
      </tp>
      <tp>
        <v>121870491.63</v>
        <stp/>
        <stp>EM_S_STM07_IS</stp>
        <stp>4</stp>
        <stp>002161.SZ</stp>
        <stp>61</stp>
        <stp>12/31/2012</stp>
        <stp>1</stp>
        <tr r="P633" s="1"/>
      </tp>
      <tp>
        <v>40647166.829999998</v>
        <stp/>
        <stp>EM_S_STM07_IS</stp>
        <stp>4</stp>
        <stp>300151.SZ</stp>
        <stp>61</stp>
        <stp>12/31/2010</stp>
        <stp>1</stp>
        <tr r="N1447" s="1"/>
      </tp>
      <tp>
        <v>-206922550.78999999</v>
        <stp/>
        <stp>EM_S_STM07_IS</stp>
        <stp>4</stp>
        <stp>002162.SZ</stp>
        <stp>61</stp>
        <stp>12/31/2012</stp>
        <stp>1</stp>
        <tr r="P634" s="1"/>
      </tp>
      <tp>
        <v>62055558.109999999</v>
        <stp/>
        <stp>EM_S_STM07_IS</stp>
        <stp>4</stp>
        <stp>300152.SZ</stp>
        <stp>61</stp>
        <stp>12/31/2010</stp>
        <stp>1</stp>
        <tr r="N1448" s="1"/>
      </tp>
      <tp>
        <v>-130492846.17</v>
        <stp/>
        <stp>EM_S_STM07_IS</stp>
        <stp>4</stp>
        <stp>002163.SZ</stp>
        <stp>61</stp>
        <stp>12/31/2012</stp>
        <stp>1</stp>
        <tr r="P635" s="1"/>
      </tp>
      <tp>
        <v>50971057.880000003</v>
        <stp/>
        <stp>EM_S_STM07_IS</stp>
        <stp>4</stp>
        <stp>300153.SZ</stp>
        <stp>61</stp>
        <stp>12/31/2010</stp>
        <stp>1</stp>
        <tr r="N1449" s="1"/>
      </tp>
      <tp>
        <v>-54499524.789999999</v>
        <stp/>
        <stp>EM_S_STM07_IS</stp>
        <stp>4</stp>
        <stp>002164.SZ</stp>
        <stp>61</stp>
        <stp>12/31/2012</stp>
        <stp>1</stp>
        <tr r="P636" s="1"/>
      </tp>
      <tp>
        <v>88118873.260000005</v>
        <stp/>
        <stp>EM_S_STM07_IS</stp>
        <stp>4</stp>
        <stp>300154.SZ</stp>
        <stp>61</stp>
        <stp>12/31/2010</stp>
        <stp>1</stp>
        <tr r="N1450" s="1"/>
      </tp>
      <tp>
        <v>78408733.299999997</v>
        <stp/>
        <stp>EM_S_STM07_IS</stp>
        <stp>4</stp>
        <stp>002165.SZ</stp>
        <stp>61</stp>
        <stp>12/31/2012</stp>
        <stp>1</stp>
        <tr r="P637" s="1"/>
      </tp>
      <tp>
        <v>63250937.020000003</v>
        <stp/>
        <stp>EM_S_STM07_IS</stp>
        <stp>4</stp>
        <stp>300155.SZ</stp>
        <stp>61</stp>
        <stp>12/31/2010</stp>
        <stp>1</stp>
        <tr r="N1451" s="1"/>
      </tp>
      <tp>
        <v>2926581290.3400002</v>
        <stp/>
        <stp>EM_S_STM07_IS</stp>
        <stp>4</stp>
        <stp>000166.SZ</stp>
        <stp>61</stp>
        <stp>12/31/2010</stp>
        <stp>1</stp>
        <tr r="N77" s="1"/>
      </tp>
      <tp>
        <v>-65965364.630000003</v>
        <stp/>
        <stp>EM_S_STM07_IS</stp>
        <stp>4</stp>
        <stp>002166.SZ</stp>
        <stp>61</stp>
        <stp>12/31/2012</stp>
        <stp>1</stp>
        <tr r="P638" s="1"/>
      </tp>
      <tp>
        <v>95467891.959999993</v>
        <stp/>
        <stp>EM_S_STM07_IS</stp>
        <stp>4</stp>
        <stp>300156.SZ</stp>
        <stp>61</stp>
        <stp>12/31/2010</stp>
        <stp>1</stp>
        <tr r="N1452" s="1"/>
      </tp>
      <tp>
        <v>8781108.3699999992</v>
        <stp/>
        <stp>EM_S_STM07_IS</stp>
        <stp>4</stp>
        <stp>002167.SZ</stp>
        <stp>61</stp>
        <stp>12/31/2012</stp>
        <stp>1</stp>
        <tr r="P639" s="1"/>
      </tp>
      <tp>
        <v>71937127.519999996</v>
        <stp/>
        <stp>EM_S_STM07_IS</stp>
        <stp>4</stp>
        <stp>300157.SZ</stp>
        <stp>61</stp>
        <stp>12/31/2010</stp>
        <stp>1</stp>
        <tr r="N1453" s="1"/>
      </tp>
      <tp>
        <v>64202521.840000004</v>
        <stp/>
        <stp>EM_S_STM07_IS</stp>
        <stp>4</stp>
        <stp>002168.SZ</stp>
        <stp>61</stp>
        <stp>12/31/2012</stp>
        <stp>1</stp>
        <tr r="P640" s="1"/>
      </tp>
      <tp>
        <v>92088772.349999994</v>
        <stp/>
        <stp>EM_S_STM07_IS</stp>
        <stp>4</stp>
        <stp>300158.SZ</stp>
        <stp>61</stp>
        <stp>12/31/2010</stp>
        <stp>1</stp>
        <tr r="N1454" s="1"/>
      </tp>
      <tp>
        <v>-49538831.549999997</v>
        <stp/>
        <stp>EM_S_STM07_IS</stp>
        <stp>4</stp>
        <stp>002169.SZ</stp>
        <stp>61</stp>
        <stp>12/31/2012</stp>
        <stp>1</stp>
        <tr r="P641" s="1"/>
      </tp>
      <tp>
        <v>51666331.600000001</v>
        <stp/>
        <stp>EM_S_STM07_IS</stp>
        <stp>4</stp>
        <stp>300159.SZ</stp>
        <stp>61</stp>
        <stp>12/31/2010</stp>
        <stp>1</stp>
        <tr r="N1455" s="1"/>
      </tp>
      <tp>
        <v>89136445.319999993</v>
        <stp/>
        <stp>EM_S_STM07_IS</stp>
        <stp>4</stp>
        <stp>002170.SZ</stp>
        <stp>61</stp>
        <stp>12/31/2012</stp>
        <stp>1</stp>
        <tr r="P642" s="1"/>
      </tp>
      <tp>
        <v>49391450.770000003</v>
        <stp/>
        <stp>EM_S_STM07_IS</stp>
        <stp>4</stp>
        <stp>300140.SZ</stp>
        <stp>61</stp>
        <stp>12/31/2010</stp>
        <stp>1</stp>
        <tr r="N1436" s="1"/>
      </tp>
      <tp>
        <v>-56966051.719999999</v>
        <stp/>
        <stp>EM_S_STM07_IS</stp>
        <stp>4</stp>
        <stp>002171.SZ</stp>
        <stp>61</stp>
        <stp>12/31/2012</stp>
        <stp>1</stp>
        <tr r="P643" s="1"/>
      </tp>
      <tp>
        <v>34426815.049999997</v>
        <stp/>
        <stp>EM_S_STM07_IS</stp>
        <stp>4</stp>
        <stp>300141.SZ</stp>
        <stp>61</stp>
        <stp>12/31/2010</stp>
        <stp>1</stp>
        <tr r="N1437" s="1"/>
      </tp>
      <tp>
        <v>35652820.630000003</v>
        <stp/>
        <stp>EM_S_STM07_IS</stp>
        <stp>4</stp>
        <stp>002172.SZ</stp>
        <stp>61</stp>
        <stp>12/31/2012</stp>
        <stp>1</stp>
        <tr r="P644" s="1"/>
      </tp>
      <tp>
        <v>154416606.80000001</v>
        <stp/>
        <stp>EM_S_STM07_IS</stp>
        <stp>4</stp>
        <stp>300142.SZ</stp>
        <stp>61</stp>
        <stp>12/31/2010</stp>
        <stp>1</stp>
        <tr r="N1438" s="1"/>
      </tp>
      <tp>
        <v>38173977.75</v>
        <stp/>
        <stp>EM_S_STM07_IS</stp>
        <stp>4</stp>
        <stp>002173.SZ</stp>
        <stp>61</stp>
        <stp>12/31/2012</stp>
        <stp>1</stp>
        <tr r="P645" s="1"/>
      </tp>
      <tp>
        <v>42203515.030000001</v>
        <stp/>
        <stp>EM_S_STM07_IS</stp>
        <stp>4</stp>
        <stp>300143.SZ</stp>
        <stp>61</stp>
        <stp>12/31/2010</stp>
        <stp>1</stp>
        <tr r="N1439" s="1"/>
      </tp>
      <tp>
        <v>4929668.1900000004</v>
        <stp/>
        <stp>EM_S_STM07_IS</stp>
        <stp>4</stp>
        <stp>002174.SZ</stp>
        <stp>61</stp>
        <stp>12/31/2012</stp>
        <stp>1</stp>
        <tr r="P646" s="1"/>
      </tp>
      <tp>
        <v>163337928.84</v>
        <stp/>
        <stp>EM_S_STM07_IS</stp>
        <stp>4</stp>
        <stp>300144.SZ</stp>
        <stp>61</stp>
        <stp>12/31/2010</stp>
        <stp>1</stp>
        <tr r="N1440" s="1"/>
      </tp>
      <tp>
        <v>8720769.9199999999</v>
        <stp/>
        <stp>EM_S_STM07_IS</stp>
        <stp>4</stp>
        <stp>002175.SZ</stp>
        <stp>61</stp>
        <stp>12/31/2012</stp>
        <stp>1</stp>
        <tr r="P647" s="1"/>
      </tp>
      <tp>
        <v>67359789.120000005</v>
        <stp/>
        <stp>EM_S_STM07_IS</stp>
        <stp>4</stp>
        <stp>300145.SZ</stp>
        <stp>61</stp>
        <stp>12/31/2010</stp>
        <stp>1</stp>
        <tr r="N1441" s="1"/>
      </tp>
      <tp>
        <v>47244339.829999998</v>
        <stp/>
        <stp>EM_S_STM07_IS</stp>
        <stp>4</stp>
        <stp>002176.SZ</stp>
        <stp>61</stp>
        <stp>12/31/2012</stp>
        <stp>1</stp>
        <tr r="P648" s="1"/>
      </tp>
      <tp>
        <v>92105877.459999993</v>
        <stp/>
        <stp>EM_S_STM07_IS</stp>
        <stp>4</stp>
        <stp>300146.SZ</stp>
        <stp>61</stp>
        <stp>12/31/2010</stp>
        <stp>1</stp>
        <tr r="N1442" s="1"/>
      </tp>
      <tp>
        <v>124053846.73</v>
        <stp/>
        <stp>EM_S_STM07_IS</stp>
        <stp>4</stp>
        <stp>002177.SZ</stp>
        <stp>61</stp>
        <stp>12/31/2012</stp>
        <stp>1</stp>
        <tr r="P649" s="1"/>
      </tp>
      <tp>
        <v>74199468.530000001</v>
        <stp/>
        <stp>EM_S_STM07_IS</stp>
        <stp>4</stp>
        <stp>300147.SZ</stp>
        <stp>61</stp>
        <stp>12/31/2010</stp>
        <stp>1</stp>
        <tr r="N1443" s="1"/>
      </tp>
      <tp>
        <v>17562165.469999999</v>
        <stp/>
        <stp>EM_S_STM07_IS</stp>
        <stp>4</stp>
        <stp>002178.SZ</stp>
        <stp>61</stp>
        <stp>12/31/2012</stp>
        <stp>1</stp>
        <tr r="P650" s="1"/>
      </tp>
      <tp>
        <v>30829663.649999999</v>
        <stp/>
        <stp>EM_S_STM07_IS</stp>
        <stp>4</stp>
        <stp>300148.SZ</stp>
        <stp>61</stp>
        <stp>12/31/2010</stp>
        <stp>1</stp>
        <tr r="N1444" s="1"/>
      </tp>
      <tp>
        <v>202783952.93000001</v>
        <stp/>
        <stp>EM_S_STM07_IS</stp>
        <stp>4</stp>
        <stp>002179.SZ</stp>
        <stp>61</stp>
        <stp>12/31/2012</stp>
        <stp>1</stp>
        <tr r="P651" s="1"/>
      </tp>
      <tp>
        <v>33750390.189999998</v>
        <stp/>
        <stp>EM_S_STM07_IS</stp>
        <stp>4</stp>
        <stp>300149.SZ</stp>
        <stp>61</stp>
        <stp>12/31/2010</stp>
        <stp>1</stp>
        <tr r="N1445" s="1"/>
      </tp>
      <tp>
        <v>333354487.17000002</v>
        <stp/>
        <stp>EM_S_STM07_IS</stp>
        <stp>4</stp>
        <stp>002140.SZ</stp>
        <stp>61</stp>
        <stp>12/31/2012</stp>
        <stp>1</stp>
        <tr r="P612" s="1"/>
      </tp>
      <tp>
        <v>63278947.640000001</v>
        <stp/>
        <stp>EM_S_STM07_IS</stp>
        <stp>4</stp>
        <stp>300170.SZ</stp>
        <stp>61</stp>
        <stp>12/31/2010</stp>
        <stp>1</stp>
        <tr r="N1466" s="1"/>
      </tp>
      <tp>
        <v>3301284.01</v>
        <stp/>
        <stp>EM_S_STM07_IS</stp>
        <stp>4</stp>
        <stp>002141.SZ</stp>
        <stp>61</stp>
        <stp>12/31/2012</stp>
        <stp>1</stp>
        <tr r="P613" s="1"/>
      </tp>
      <tp>
        <v>142844836.38</v>
        <stp/>
        <stp>EM_S_STM07_IS</stp>
        <stp>4</stp>
        <stp>300171.SZ</stp>
        <stp>61</stp>
        <stp>12/31/2010</stp>
        <stp>1</stp>
        <tr r="N1467" s="1"/>
      </tp>
      <tp>
        <v>4068137000</v>
        <stp/>
        <stp>EM_S_STM07_IS</stp>
        <stp>4</stp>
        <stp>002142.SZ</stp>
        <stp>61</stp>
        <stp>12/31/2012</stp>
        <stp>1</stp>
        <tr r="P614" s="1"/>
      </tp>
      <tp>
        <v>45352849.450000003</v>
        <stp/>
        <stp>EM_S_STM07_IS</stp>
        <stp>4</stp>
        <stp>300172.SZ</stp>
        <stp>61</stp>
        <stp>12/31/2010</stp>
        <stp>1</stp>
        <tr r="N1468" s="1"/>
      </tp>
      <tp>
        <v>10330568.59</v>
        <stp/>
        <stp>EM_S_STM07_IS</stp>
        <stp>4</stp>
        <stp>002143.SZ</stp>
        <stp>61</stp>
        <stp>12/31/2012</stp>
        <stp>1</stp>
        <tr r="P615" s="1"/>
      </tp>
      <tp>
        <v>39364248.530000001</v>
        <stp/>
        <stp>EM_S_STM07_IS</stp>
        <stp>4</stp>
        <stp>300173.SZ</stp>
        <stp>61</stp>
        <stp>12/31/2010</stp>
        <stp>1</stp>
        <tr r="N1469" s="1"/>
      </tp>
      <tp>
        <v>114718979.33</v>
        <stp/>
        <stp>EM_S_STM07_IS</stp>
        <stp>4</stp>
        <stp>002144.SZ</stp>
        <stp>61</stp>
        <stp>12/31/2012</stp>
        <stp>1</stp>
        <tr r="P616" s="1"/>
      </tp>
      <tp>
        <v>26731685.190000001</v>
        <stp/>
        <stp>EM_S_STM07_IS</stp>
        <stp>4</stp>
        <stp>300174.SZ</stp>
        <stp>61</stp>
        <stp>12/31/2010</stp>
        <stp>1</stp>
        <tr r="N1470" s="1"/>
      </tp>
      <tp>
        <v>1838765.21</v>
        <stp/>
        <stp>EM_S_STM07_IS</stp>
        <stp>4</stp>
        <stp>002145.SZ</stp>
        <stp>61</stp>
        <stp>12/31/2012</stp>
        <stp>1</stp>
        <tr r="P617" s="1"/>
      </tp>
      <tp>
        <v>49119727.030000001</v>
        <stp/>
        <stp>EM_S_STM07_IS</stp>
        <stp>4</stp>
        <stp>300175.SZ</stp>
        <stp>61</stp>
        <stp>12/31/2010</stp>
        <stp>1</stp>
        <tr r="N1471" s="1"/>
      </tp>
      <tp>
        <v>2140136235.99</v>
        <stp/>
        <stp>EM_S_STM07_IS</stp>
        <stp>4</stp>
        <stp>002146.SZ</stp>
        <stp>61</stp>
        <stp>12/31/2012</stp>
        <stp>1</stp>
        <tr r="P618" s="1"/>
      </tp>
      <tp>
        <v>42549381.130000003</v>
        <stp/>
        <stp>EM_S_STM07_IS</stp>
        <stp>4</stp>
        <stp>300176.SZ</stp>
        <stp>61</stp>
        <stp>12/31/2010</stp>
        <stp>1</stp>
        <tr r="N1472" s="1"/>
      </tp>
      <tp>
        <v>5588091.3799999999</v>
        <stp/>
        <stp>EM_S_STM07_IS</stp>
        <stp>4</stp>
        <stp>002147.SZ</stp>
        <stp>61</stp>
        <stp>12/31/2012</stp>
        <stp>1</stp>
        <tr r="P619" s="1"/>
      </tp>
      <tp>
        <v>47266180.770000003</v>
        <stp/>
        <stp>EM_S_STM07_IS</stp>
        <stp>4</stp>
        <stp>300177.SZ</stp>
        <stp>61</stp>
        <stp>12/31/2010</stp>
        <stp>1</stp>
        <tr r="N1473" s="1"/>
      </tp>
      <tp>
        <v>45829370.609999999</v>
        <stp/>
        <stp>EM_S_STM07_IS</stp>
        <stp>4</stp>
        <stp>002148.SZ</stp>
        <stp>61</stp>
        <stp>12/31/2012</stp>
        <stp>1</stp>
        <tr r="P620" s="1"/>
      </tp>
      <tp>
        <v>81687895.430000007</v>
        <stp/>
        <stp>EM_S_STM07_IS</stp>
        <stp>4</stp>
        <stp>300178.SZ</stp>
        <stp>61</stp>
        <stp>12/31/2010</stp>
        <stp>1</stp>
        <tr r="N1474" s="1"/>
      </tp>
      <tp>
        <v>22484013.170000002</v>
        <stp/>
        <stp>EM_S_STM07_IS</stp>
        <stp>4</stp>
        <stp>002149.SZ</stp>
        <stp>61</stp>
        <stp>12/31/2012</stp>
        <stp>1</stp>
        <tr r="P621" s="1"/>
      </tp>
      <tp>
        <v>38473291.689999998</v>
        <stp/>
        <stp>EM_S_STM07_IS</stp>
        <stp>4</stp>
        <stp>300179.SZ</stp>
        <stp>61</stp>
        <stp>12/31/2010</stp>
        <stp>1</stp>
        <tr r="N1475" s="1"/>
      </tp>
      <tp>
        <v>9977414.9000000004</v>
        <stp/>
        <stp>EM_S_STM07_IS</stp>
        <stp>4</stp>
        <stp>000150.SZ</stp>
        <stp>61</stp>
        <stp>12/31/2010</stp>
        <stp>1</stp>
        <tr r="N69" s="1"/>
      </tp>
      <tp>
        <v>44409096.219999999</v>
        <stp/>
        <stp>EM_S_STM07_IS</stp>
        <stp>4</stp>
        <stp>002150.SZ</stp>
        <stp>61</stp>
        <stp>12/31/2012</stp>
        <stp>1</stp>
        <tr r="P622" s="1"/>
      </tp>
      <tp>
        <v>59501177.75</v>
        <stp/>
        <stp>EM_S_STM07_IS</stp>
        <stp>4</stp>
        <stp>300160.SZ</stp>
        <stp>61</stp>
        <stp>12/31/2010</stp>
        <stp>1</stp>
        <tr r="N1456" s="1"/>
      </tp>
      <tp>
        <v>7921901.9400000004</v>
        <stp/>
        <stp>EM_S_STM07_IS</stp>
        <stp>4</stp>
        <stp>000151.SZ</stp>
        <stp>61</stp>
        <stp>12/31/2010</stp>
        <stp>1</stp>
        <tr r="N70" s="1"/>
      </tp>
      <tp>
        <v>46111402.159999996</v>
        <stp/>
        <stp>EM_S_STM07_IS</stp>
        <stp>4</stp>
        <stp>002151.SZ</stp>
        <stp>61</stp>
        <stp>12/31/2012</stp>
        <stp>1</stp>
        <tr r="P623" s="1"/>
      </tp>
      <tp>
        <v>53366195.509999998</v>
        <stp/>
        <stp>EM_S_STM07_IS</stp>
        <stp>4</stp>
        <stp>300161.SZ</stp>
        <stp>61</stp>
        <stp>12/31/2010</stp>
        <stp>1</stp>
        <tr r="N1457" s="1"/>
      </tp>
      <tp>
        <v>578631983.99000001</v>
        <stp/>
        <stp>EM_S_STM07_IS</stp>
        <stp>4</stp>
        <stp>002152.SZ</stp>
        <stp>61</stp>
        <stp>12/31/2012</stp>
        <stp>1</stp>
        <tr r="P624" s="1"/>
      </tp>
      <tp>
        <v>38967799.979999997</v>
        <stp/>
        <stp>EM_S_STM07_IS</stp>
        <stp>4</stp>
        <stp>300162.SZ</stp>
        <stp>61</stp>
        <stp>12/31/2010</stp>
        <stp>1</stp>
        <tr r="N1458" s="1"/>
      </tp>
      <tp>
        <v>41625519.159999996</v>
        <stp/>
        <stp>EM_S_STM07_IS</stp>
        <stp>4</stp>
        <stp>000153.SZ</stp>
        <stp>61</stp>
        <stp>12/31/2010</stp>
        <stp>1</stp>
        <tr r="N71" s="1"/>
      </tp>
      <tp>
        <v>294778718.83999997</v>
        <stp/>
        <stp>EM_S_STM07_IS</stp>
        <stp>4</stp>
        <stp>002153.SZ</stp>
        <stp>61</stp>
        <stp>12/31/2012</stp>
        <stp>1</stp>
        <tr r="P625" s="1"/>
      </tp>
      <tp>
        <v>28855087.309999999</v>
        <stp/>
        <stp>EM_S_STM07_IS</stp>
        <stp>4</stp>
        <stp>300163.SZ</stp>
        <stp>61</stp>
        <stp>12/31/2010</stp>
        <stp>1</stp>
        <tr r="N1459" s="1"/>
      </tp>
      <tp>
        <v>477645675.25</v>
        <stp/>
        <stp>EM_S_STM07_IS</stp>
        <stp>4</stp>
        <stp>002154.SZ</stp>
        <stp>61</stp>
        <stp>12/31/2012</stp>
        <stp>1</stp>
        <tr r="P626" s="1"/>
      </tp>
      <tp>
        <v>61300939.789999999</v>
        <stp/>
        <stp>EM_S_STM07_IS</stp>
        <stp>4</stp>
        <stp>300164.SZ</stp>
        <stp>61</stp>
        <stp>12/31/2010</stp>
        <stp>1</stp>
        <tr r="N1460" s="1"/>
      </tp>
      <tp>
        <v>-209663064.28</v>
        <stp/>
        <stp>EM_S_STM07_IS</stp>
        <stp>4</stp>
        <stp>000155.SZ</stp>
        <stp>61</stp>
        <stp>12/31/2010</stp>
        <stp>1</stp>
        <tr r="N72" s="1"/>
      </tp>
      <tp>
        <v>536862092.95999998</v>
        <stp/>
        <stp>EM_S_STM07_IS</stp>
        <stp>4</stp>
        <stp>002155.SZ</stp>
        <stp>61</stp>
        <stp>12/31/2012</stp>
        <stp>1</stp>
        <tr r="P627" s="1"/>
      </tp>
      <tp>
        <v>77125959.030000001</v>
        <stp/>
        <stp>EM_S_STM07_IS</stp>
        <stp>4</stp>
        <stp>300165.SZ</stp>
        <stp>61</stp>
        <stp>12/31/2010</stp>
        <stp>1</stp>
        <tr r="N1461" s="1"/>
      </tp>
      <tp>
        <v>184374978.33000001</v>
        <stp/>
        <stp>EM_S_STM07_IS</stp>
        <stp>4</stp>
        <stp>000156.SZ</stp>
        <stp>61</stp>
        <stp>12/31/2010</stp>
        <stp>1</stp>
        <tr r="N73" s="1"/>
      </tp>
      <tp>
        <v>37840342.979999997</v>
        <stp/>
        <stp>EM_S_STM07_IS</stp>
        <stp>4</stp>
        <stp>002156.SZ</stp>
        <stp>61</stp>
        <stp>12/31/2012</stp>
        <stp>1</stp>
        <tr r="P628" s="1"/>
      </tp>
      <tp>
        <v>42172182.68</v>
        <stp/>
        <stp>EM_S_STM07_IS</stp>
        <stp>4</stp>
        <stp>300166.SZ</stp>
        <stp>61</stp>
        <stp>12/31/2010</stp>
        <stp>1</stp>
        <tr r="N1462" s="1"/>
      </tp>
      <tp>
        <v>4665589677.7399998</v>
        <stp/>
        <stp>EM_S_STM07_IS</stp>
        <stp>4</stp>
        <stp>000157.SZ</stp>
        <stp>61</stp>
        <stp>12/31/2010</stp>
        <stp>1</stp>
        <tr r="N74" s="1"/>
      </tp>
      <tp>
        <v>80334956.269999996</v>
        <stp/>
        <stp>EM_S_STM07_IS</stp>
        <stp>4</stp>
        <stp>002157.SZ</stp>
        <stp>61</stp>
        <stp>12/31/2012</stp>
        <stp>1</stp>
        <tr r="P629" s="1"/>
      </tp>
      <tp>
        <v>27274529.460000001</v>
        <stp/>
        <stp>EM_S_STM07_IS</stp>
        <stp>4</stp>
        <stp>300167.SZ</stp>
        <stp>61</stp>
        <stp>12/31/2010</stp>
        <stp>1</stp>
        <tr r="N1463" s="1"/>
      </tp>
      <tp>
        <v>54614304.399999999</v>
        <stp/>
        <stp>EM_S_STM07_IS</stp>
        <stp>4</stp>
        <stp>000158.SZ</stp>
        <stp>61</stp>
        <stp>12/31/2010</stp>
        <stp>1</stp>
        <tr r="N75" s="1"/>
      </tp>
      <tp>
        <v>106655178.52</v>
        <stp/>
        <stp>EM_S_STM07_IS</stp>
        <stp>4</stp>
        <stp>002158.SZ</stp>
        <stp>61</stp>
        <stp>12/31/2012</stp>
        <stp>1</stp>
        <tr r="P630" s="1"/>
      </tp>
      <tp>
        <v>53167734.770000003</v>
        <stp/>
        <stp>EM_S_STM07_IS</stp>
        <stp>4</stp>
        <stp>300168.SZ</stp>
        <stp>61</stp>
        <stp>12/31/2010</stp>
        <stp>1</stp>
        <tr r="N1464" s="1"/>
      </tp>
      <tp>
        <v>649989271.49000001</v>
        <stp/>
        <stp>EM_S_STM07_IS</stp>
        <stp>4</stp>
        <stp>000159.SZ</stp>
        <stp>61</stp>
        <stp>12/31/2010</stp>
        <stp>1</stp>
        <tr r="N76" s="1"/>
      </tp>
      <tp>
        <v>55211466.409999996</v>
        <stp/>
        <stp>EM_S_STM07_IS</stp>
        <stp>4</stp>
        <stp>002159.SZ</stp>
        <stp>61</stp>
        <stp>12/31/2012</stp>
        <stp>1</stp>
        <tr r="P631" s="1"/>
      </tp>
      <tp>
        <v>48713068.939999998</v>
        <stp/>
        <stp>EM_S_STM07_IS</stp>
        <stp>4</stp>
        <stp>300169.SZ</stp>
        <stp>61</stp>
        <stp>12/31/2010</stp>
        <stp>1</stp>
        <tr r="N1465" s="1"/>
      </tp>
      <tp>
        <v>925070.98</v>
        <stp/>
        <stp>EM_S_STM07_IS</stp>
        <stp>4</stp>
        <stp>600180.SH</stp>
        <stp>61</stp>
        <stp>12/31/2010</stp>
        <stp>1</stp>
        <tr r="N2028" s="1"/>
      </tp>
      <tp>
        <v>53757968.350000001</v>
        <stp/>
        <stp>EM_S_STM07_IS</stp>
        <stp>4</stp>
        <stp>600182.SH</stp>
        <stp>61</stp>
        <stp>12/31/2010</stp>
        <stp>1</stp>
        <tr r="N2029" s="1"/>
      </tp>
      <tp>
        <v>532621439.69</v>
        <stp/>
        <stp>EM_S_STM07_IS</stp>
        <stp>4</stp>
        <stp>600183.SH</stp>
        <stp>61</stp>
        <stp>12/31/2010</stp>
        <stp>1</stp>
        <tr r="N2030" s="1"/>
      </tp>
      <tp>
        <v>87863284.75</v>
        <stp/>
        <stp>EM_S_STM07_IS</stp>
        <stp>4</stp>
        <stp>600184.SH</stp>
        <stp>61</stp>
        <stp>12/31/2010</stp>
        <stp>1</stp>
        <tr r="N2031" s="1"/>
      </tp>
      <tp>
        <v>144098723.34</v>
        <stp/>
        <stp>EM_S_STM07_IS</stp>
        <stp>4</stp>
        <stp>600185.SH</stp>
        <stp>61</stp>
        <stp>12/31/2010</stp>
        <stp>1</stp>
        <tr r="N2032" s="1"/>
      </tp>
      <tp>
        <v>17584517.579999998</v>
        <stp/>
        <stp>EM_S_STM07_IS</stp>
        <stp>4</stp>
        <stp>600186.SH</stp>
        <stp>61</stp>
        <stp>12/31/2010</stp>
        <stp>1</stp>
        <tr r="N2033" s="1"/>
      </tp>
      <tp>
        <v>7854292000</v>
        <stp/>
        <stp>EM_S_STM07_IS</stp>
        <stp>4</stp>
        <stp>601186.SH</stp>
        <stp>61</stp>
        <stp>12/31/2011</stp>
        <stp>1</stp>
        <tr r="O2733" s="1"/>
      </tp>
      <tp>
        <v>35199660.390000001</v>
        <stp/>
        <stp>EM_S_STM07_IS</stp>
        <stp>4</stp>
        <stp>603186.SH</stp>
        <stp>61</stp>
        <stp>12/31/2013</stp>
        <stp>1</stp>
        <tr r="Q2907" s="1"/>
      </tp>
      <tp>
        <v>42525004.350000001</v>
        <stp/>
        <stp>EM_S_STM07_IS</stp>
        <stp>4</stp>
        <stp>600187.SH</stp>
        <stp>61</stp>
        <stp>12/31/2010</stp>
        <stp>1</stp>
        <tr r="N2034" s="1"/>
      </tp>
      <tp>
        <v>9008621227</v>
        <stp/>
        <stp>EM_S_STM07_IS</stp>
        <stp>4</stp>
        <stp>600188.SH</stp>
        <stp>61</stp>
        <stp>12/31/2010</stp>
        <stp>1</stp>
        <tr r="N2035" s="1"/>
      </tp>
      <tp>
        <v>130482760.29000001</v>
        <stp/>
        <stp>EM_S_STM07_IS</stp>
        <stp>4</stp>
        <stp>601188.SH</stp>
        <stp>61</stp>
        <stp>12/31/2011</stp>
        <stp>1</stp>
        <tr r="O2734" s="1"/>
      </tp>
      <tp>
        <v>259399019.08000001</v>
        <stp/>
        <stp>EM_S_STM07_IS</stp>
        <stp>4</stp>
        <stp>603188.SH</stp>
        <stp>61</stp>
        <stp>12/31/2013</stp>
        <stp>1</stp>
        <tr r="Q2908" s="1"/>
      </tp>
      <tp>
        <v>52321650.07</v>
        <stp/>
        <stp>EM_S_STM07_IS</stp>
        <stp>4</stp>
        <stp>600189.SH</stp>
        <stp>61</stp>
        <stp>12/31/2010</stp>
        <stp>1</stp>
        <tr r="N2036" s="1"/>
      </tp>
      <tp>
        <v>65094250.740000002</v>
        <stp/>
        <stp>EM_S_STM07_IS</stp>
        <stp>4</stp>
        <stp>603189.SH</stp>
        <stp>61</stp>
        <stp>12/31/2013</stp>
        <stp>1</stp>
        <tr r="Q2909" s="1"/>
      </tp>
      <tp>
        <v>217648251.53</v>
        <stp/>
        <stp>EM_S_STM07_IS</stp>
        <stp>4</stp>
        <stp>600190.SH</stp>
        <stp>61</stp>
        <stp>12/31/2010</stp>
        <stp>1</stp>
        <tr r="N2037" s="1"/>
      </tp>
      <tp>
        <v>-72496508.780000001</v>
        <stp/>
        <stp>EM_S_STM07_IS</stp>
        <stp>4</stp>
        <stp>600191.SH</stp>
        <stp>61</stp>
        <stp>12/31/2010</stp>
        <stp>1</stp>
        <tr r="N2038" s="1"/>
      </tp>
      <tp>
        <v>26827940.420000002</v>
        <stp/>
        <stp>EM_S_STM07_IS</stp>
        <stp>4</stp>
        <stp>600192.SH</stp>
        <stp>61</stp>
        <stp>12/31/2010</stp>
        <stp>1</stp>
        <tr r="N2039" s="1"/>
      </tp>
      <tp>
        <v>119040680.06999999</v>
        <stp/>
        <stp>EM_S_STM07_IS</stp>
        <stp>4</stp>
        <stp>600193.SH</stp>
        <stp>61</stp>
        <stp>12/31/2010</stp>
        <stp>1</stp>
        <tr r="N2040" s="1"/>
      </tp>
      <tp>
        <v>310151103.58999997</v>
        <stp/>
        <stp>EM_S_STM07_IS</stp>
        <stp>4</stp>
        <stp>600195.SH</stp>
        <stp>61</stp>
        <stp>12/31/2010</stp>
        <stp>1</stp>
        <tr r="N2041" s="1"/>
      </tp>
      <tp>
        <v>863653906.79999995</v>
        <stp/>
        <stp>EM_S_STM07_IS</stp>
        <stp>4</stp>
        <stp>600196.SH</stp>
        <stp>61</stp>
        <stp>12/31/2010</stp>
        <stp>1</stp>
        <tr r="N2042" s="1"/>
      </tp>
      <tp>
        <v>134131106.19</v>
        <stp/>
        <stp>EM_S_STM07_IS</stp>
        <stp>4</stp>
        <stp>600197.SH</stp>
        <stp>61</stp>
        <stp>12/31/2010</stp>
        <stp>1</stp>
        <tr r="N2043" s="1"/>
      </tp>
      <tp>
        <v>66044642.670000002</v>
        <stp/>
        <stp>EM_S_STM07_IS</stp>
        <stp>4</stp>
        <stp>600198.SH</stp>
        <stp>61</stp>
        <stp>12/31/2010</stp>
        <stp>1</stp>
        <tr r="N2044" s="1"/>
      </tp>
      <tp>
        <v>440740482.22000003</v>
        <stp/>
        <stp>EM_S_STM07_IS</stp>
        <stp>4</stp>
        <stp>601198.SH</stp>
        <stp>61</stp>
        <stp>12/31/2011</stp>
        <stp>1</stp>
        <tr r="O2735" s="1"/>
      </tp>
      <tp>
        <v>422247954.25999999</v>
        <stp/>
        <stp>EM_S_STM07_IS</stp>
        <stp>4</stp>
        <stp>603198.SH</stp>
        <stp>61</stp>
        <stp>12/31/2013</stp>
        <stp>1</stp>
        <tr r="Q2910" s="1"/>
      </tp>
      <tp>
        <v>168951439.08000001</v>
        <stp/>
        <stp>EM_S_STM07_IS</stp>
        <stp>4</stp>
        <stp>600199.SH</stp>
        <stp>61</stp>
        <stp>12/31/2010</stp>
        <stp>1</stp>
        <tr r="N2045" s="1"/>
      </tp>
      <tp>
        <v>119620703.18000001</v>
        <stp/>
        <stp>EM_S_STM07_IS</stp>
        <stp>4</stp>
        <stp>601199.SH</stp>
        <stp>61</stp>
        <stp>12/31/2011</stp>
        <stp>1</stp>
        <tr r="O2736" s="1"/>
      </tp>
      <tp>
        <v>62842735.259999998</v>
        <stp/>
        <stp>EM_S_STM07_IS</stp>
        <stp>4</stp>
        <stp>603199.SH</stp>
        <stp>61</stp>
        <stp>12/31/2013</stp>
        <stp>1</stp>
        <tr r="Q2911" s="1"/>
      </tp>
      <tp>
        <v>586477413.07000005</v>
        <stp/>
        <stp>EM_S_STM07_IS</stp>
        <stp>4</stp>
        <stp>600160.SH</stp>
        <stp>61</stp>
        <stp>12/31/2010</stp>
        <stp>1</stp>
        <tr r="N2010" s="1"/>
      </tp>
      <tp>
        <v>256636871.90000001</v>
        <stp/>
        <stp>EM_S_STM07_IS</stp>
        <stp>4</stp>
        <stp>603160.SH</stp>
        <stp>61</stp>
        <stp>12/31/2013</stp>
        <stp>1</stp>
        <tr r="Q2901" s="1"/>
      </tp>
      <tp>
        <v>174924348.30000001</v>
        <stp/>
        <stp>EM_S_STM07_IS</stp>
        <stp>4</stp>
        <stp>600161.SH</stp>
        <stp>61</stp>
        <stp>12/31/2010</stp>
        <stp>1</stp>
        <tr r="N2011" s="1"/>
      </tp>
      <tp>
        <v>144013386.31999999</v>
        <stp/>
        <stp>EM_S_STM07_IS</stp>
        <stp>4</stp>
        <stp>600162.SH</stp>
        <stp>61</stp>
        <stp>12/31/2010</stp>
        <stp>1</stp>
        <tr r="N2012" s="1"/>
      </tp>
      <tp>
        <v>10907129.800000001</v>
        <stp/>
        <stp>EM_S_STM07_IS</stp>
        <stp>4</stp>
        <stp>600163.SH</stp>
        <stp>61</stp>
        <stp>12/31/2010</stp>
        <stp>1</stp>
        <tr r="N2013" s="1"/>
      </tp>
      <tp>
        <v>490653114.79000002</v>
        <stp/>
        <stp>EM_S_STM07_IS</stp>
        <stp>4</stp>
        <stp>601163.SH</stp>
        <stp>61</stp>
        <stp>12/31/2011</stp>
        <stp>1</stp>
        <tr r="O2727" s="1"/>
      </tp>
      <tp>
        <v>-53856637.530000001</v>
        <stp/>
        <stp>EM_S_STM07_IS</stp>
        <stp>4</stp>
        <stp>600165.SH</stp>
        <stp>61</stp>
        <stp>12/31/2010</stp>
        <stp>1</stp>
        <tr r="N2014" s="1"/>
      </tp>
      <tp>
        <v>45307916.469999999</v>
        <stp/>
        <stp>EM_S_STM07_IS</stp>
        <stp>4</stp>
        <stp>603165.SH</stp>
        <stp>61</stp>
        <stp>12/31/2013</stp>
        <stp>1</stp>
        <tr r="Q2902" s="1"/>
      </tp>
      <tp>
        <v>1646011686.73</v>
        <stp/>
        <stp>EM_S_STM07_IS</stp>
        <stp>4</stp>
        <stp>600166.SH</stp>
        <stp>61</stp>
        <stp>12/31/2010</stp>
        <stp>1</stp>
        <tr r="N2015" s="1"/>
      </tp>
      <tp>
        <v>25505000000</v>
        <stp/>
        <stp>EM_S_STM07_IS</stp>
        <stp>4</stp>
        <stp>601166.SH</stp>
        <stp>61</stp>
        <stp>12/31/2011</stp>
        <stp>1</stp>
        <tr r="O2728" s="1"/>
      </tp>
      <tp>
        <v>135762347.52000001</v>
        <stp/>
        <stp>EM_S_STM07_IS</stp>
        <stp>4</stp>
        <stp>603166.SH</stp>
        <stp>61</stp>
        <stp>12/31/2013</stp>
        <stp>1</stp>
        <tr r="Q2903" s="1"/>
      </tp>
      <tp>
        <v>56485735.590000004</v>
        <stp/>
        <stp>EM_S_STM07_IS</stp>
        <stp>4</stp>
        <stp>600167.SH</stp>
        <stp>61</stp>
        <stp>12/31/2010</stp>
        <stp>1</stp>
        <tr r="N2016" s="1"/>
      </tp>
      <tp>
        <v>233536107.53</v>
        <stp/>
        <stp>EM_S_STM07_IS</stp>
        <stp>4</stp>
        <stp>603167.SH</stp>
        <stp>61</stp>
        <stp>12/31/2013</stp>
        <stp>1</stp>
        <tr r="Q2904" s="1"/>
      </tp>
      <tp>
        <v>110953374.31999999</v>
        <stp/>
        <stp>EM_S_STM07_IS</stp>
        <stp>4</stp>
        <stp>600168.SH</stp>
        <stp>61</stp>
        <stp>12/31/2010</stp>
        <stp>1</stp>
        <tr r="N2017" s="1"/>
      </tp>
      <tp>
        <v>858711709</v>
        <stp/>
        <stp>EM_S_STM07_IS</stp>
        <stp>4</stp>
        <stp>601168.SH</stp>
        <stp>61</stp>
        <stp>12/31/2011</stp>
        <stp>1</stp>
        <tr r="O2729" s="1"/>
      </tp>
      <tp>
        <v>104082434.63</v>
        <stp/>
        <stp>EM_S_STM07_IS</stp>
        <stp>4</stp>
        <stp>603168.SH</stp>
        <stp>61</stp>
        <stp>12/31/2013</stp>
        <stp>1</stp>
        <tr r="Q2905" s="1"/>
      </tp>
      <tp>
        <v>651775878.85000002</v>
        <stp/>
        <stp>EM_S_STM07_IS</stp>
        <stp>4</stp>
        <stp>600169.SH</stp>
        <stp>61</stp>
        <stp>12/31/2010</stp>
        <stp>1</stp>
        <tr r="N2018" s="1"/>
      </tp>
      <tp>
        <v>8946703000</v>
        <stp/>
        <stp>EM_S_STM07_IS</stp>
        <stp>4</stp>
        <stp>601169.SH</stp>
        <stp>61</stp>
        <stp>12/31/2011</stp>
        <stp>1</stp>
        <tr r="O2730" s="1"/>
      </tp>
      <tp>
        <v>49373464.869999997</v>
        <stp/>
        <stp>EM_S_STM07_IS</stp>
        <stp>4</stp>
        <stp>603169.SH</stp>
        <stp>61</stp>
        <stp>12/31/2013</stp>
        <stp>1</stp>
        <tr r="Q2906" s="1"/>
      </tp>
      <tp>
        <v>916140063.47000003</v>
        <stp/>
        <stp>EM_S_STM07_IS</stp>
        <stp>4</stp>
        <stp>600170.SH</stp>
        <stp>61</stp>
        <stp>12/31/2010</stp>
        <stp>1</stp>
        <tr r="N2019" s="1"/>
      </tp>
      <tp>
        <v>16692243.16</v>
        <stp/>
        <stp>EM_S_STM07_IS</stp>
        <stp>4</stp>
        <stp>600171.SH</stp>
        <stp>61</stp>
        <stp>12/31/2010</stp>
        <stp>1</stp>
        <tr r="N2020" s="1"/>
      </tp>
      <tp>
        <v>63244672.890000001</v>
        <stp/>
        <stp>EM_S_STM07_IS</stp>
        <stp>4</stp>
        <stp>600172.SH</stp>
        <stp>61</stp>
        <stp>12/31/2010</stp>
        <stp>1</stp>
        <tr r="N2021" s="1"/>
      </tp>
      <tp>
        <v>270259338.04000002</v>
        <stp/>
        <stp>EM_S_STM07_IS</stp>
        <stp>4</stp>
        <stp>600173.SH</stp>
        <stp>61</stp>
        <stp>12/31/2010</stp>
        <stp>1</stp>
        <tr r="N2022" s="1"/>
      </tp>
      <tp>
        <v>151174690.66999999</v>
        <stp/>
        <stp>EM_S_STM07_IS</stp>
        <stp>4</stp>
        <stp>600175.SH</stp>
        <stp>61</stp>
        <stp>12/31/2010</stp>
        <stp>1</stp>
        <tr r="N2023" s="1"/>
      </tp>
      <tp>
        <v>205961890.00999999</v>
        <stp/>
        <stp>EM_S_STM07_IS</stp>
        <stp>4</stp>
        <stp>600176.SH</stp>
        <stp>61</stp>
        <stp>12/31/2010</stp>
        <stp>1</stp>
        <tr r="N2024" s="1"/>
      </tp>
      <tp>
        <v>2672171883.1199999</v>
        <stp/>
        <stp>EM_S_STM07_IS</stp>
        <stp>4</stp>
        <stp>600177.SH</stp>
        <stp>61</stp>
        <stp>12/31/2010</stp>
        <stp>1</stp>
        <tr r="N2025" s="1"/>
      </tp>
      <tp>
        <v>149276637.66</v>
        <stp/>
        <stp>EM_S_STM07_IS</stp>
        <stp>4</stp>
        <stp>601177.SH</stp>
        <stp>61</stp>
        <stp>12/31/2011</stp>
        <stp>1</stp>
        <tr r="O2731" s="1"/>
      </tp>
      <tp>
        <v>134220900.36000001</v>
        <stp/>
        <stp>EM_S_STM07_IS</stp>
        <stp>4</stp>
        <stp>600178.SH</stp>
        <stp>61</stp>
        <stp>12/31/2010</stp>
        <stp>1</stp>
        <tr r="N2026" s="1"/>
      </tp>
      <tp>
        <v>16736905.5</v>
        <stp/>
        <stp>EM_S_STM07_IS</stp>
        <stp>4</stp>
        <stp>600179.SH</stp>
        <stp>61</stp>
        <stp>12/31/2010</stp>
        <stp>1</stp>
        <tr r="N2027" s="1"/>
      </tp>
      <tp>
        <v>-518120002.43000001</v>
        <stp/>
        <stp>EM_S_STM07_IS</stp>
        <stp>4</stp>
        <stp>601179.SH</stp>
        <stp>61</stp>
        <stp>12/31/2011</stp>
        <stp>1</stp>
        <tr r="O2732" s="1"/>
      </tp>
      <tp>
        <v>183286861.56999999</v>
        <stp/>
        <stp>EM_S_STM07_IS</stp>
        <stp>4</stp>
        <stp>600141.SH</stp>
        <stp>61</stp>
        <stp>12/31/2010</stp>
        <stp>1</stp>
        <tr r="N1995" s="1"/>
      </tp>
      <tp>
        <v>578290738.42999995</v>
        <stp/>
        <stp>EM_S_STM07_IS</stp>
        <stp>4</stp>
        <stp>600143.SH</stp>
        <stp>61</stp>
        <stp>12/31/2010</stp>
        <stp>1</stp>
        <tr r="N1996" s="1"/>
      </tp>
      <tp>
        <v>57972961.439999998</v>
        <stp/>
        <stp>EM_S_STM07_IS</stp>
        <stp>4</stp>
        <stp>600145.SH</stp>
        <stp>61</stp>
        <stp>12/31/2010</stp>
        <stp>1</stp>
        <tr r="N1997" s="1"/>
      </tp>
      <tp>
        <v>4006427.14</v>
        <stp/>
        <stp>EM_S_STM07_IS</stp>
        <stp>4</stp>
        <stp>600146.SH</stp>
        <stp>61</stp>
        <stp>12/31/2010</stp>
        <stp>1</stp>
        <tr r="N1998" s="1"/>
      </tp>
      <tp>
        <v>21123564.899999999</v>
        <stp/>
        <stp>EM_S_STM07_IS</stp>
        <stp>4</stp>
        <stp>600148.SH</stp>
        <stp>61</stp>
        <stp>12/31/2010</stp>
        <stp>1</stp>
        <tr r="N1999" s="1"/>
      </tp>
      <tp>
        <v>-337968728.13</v>
        <stp/>
        <stp>EM_S_STM07_IS</stp>
        <stp>4</stp>
        <stp>600149.SH</stp>
        <stp>61</stp>
        <stp>12/31/2010</stp>
        <stp>1</stp>
        <tr r="N2000" s="1"/>
      </tp>
      <tp>
        <v>2608525720.1500001</v>
        <stp/>
        <stp>EM_S_STM07_IS</stp>
        <stp>4</stp>
        <stp>600150.SH</stp>
        <stp>61</stp>
        <stp>12/31/2010</stp>
        <stp>1</stp>
        <tr r="N2001" s="1"/>
      </tp>
      <tp>
        <v>138554590.81</v>
        <stp/>
        <stp>EM_S_STM07_IS</stp>
        <stp>4</stp>
        <stp>600151.SH</stp>
        <stp>61</stp>
        <stp>12/31/2010</stp>
        <stp>1</stp>
        <tr r="N2002" s="1"/>
      </tp>
      <tp>
        <v>62275960.240000002</v>
        <stp/>
        <stp>EM_S_STM07_IS</stp>
        <stp>4</stp>
        <stp>600152.SH</stp>
        <stp>61</stp>
        <stp>12/31/2010</stp>
        <stp>1</stp>
        <tr r="N2003" s="1"/>
      </tp>
      <tp>
        <v>1754516115.6900001</v>
        <stp/>
        <stp>EM_S_STM07_IS</stp>
        <stp>4</stp>
        <stp>600153.SH</stp>
        <stp>61</stp>
        <stp>12/31/2010</stp>
        <stp>1</stp>
        <tr r="N2004" s="1"/>
      </tp>
      <tp>
        <v>5871930.1699999999</v>
        <stp/>
        <stp>EM_S_STM07_IS</stp>
        <stp>4</stp>
        <stp>600155.SH</stp>
        <stp>61</stp>
        <stp>12/31/2010</stp>
        <stp>1</stp>
        <tr r="N2005" s="1"/>
      </tp>
      <tp t="s">
        <v/>
        <stp/>
        <stp>EM_S_STM07_IS</stp>
        <stp>4</stp>
        <stp>601155.SH</stp>
        <stp>61</stp>
        <stp>12/31/2011</stp>
        <stp>1</stp>
        <tr r="O2725" s="1"/>
      </tp>
      <tp>
        <v>3619747.22</v>
        <stp/>
        <stp>EM_S_STM07_IS</stp>
        <stp>4</stp>
        <stp>600156.SH</stp>
        <stp>61</stp>
        <stp>12/31/2010</stp>
        <stp>1</stp>
        <tr r="N2006" s="1"/>
      </tp>
      <tp>
        <v>132064670.18000001</v>
        <stp/>
        <stp>EM_S_STM07_IS</stp>
        <stp>4</stp>
        <stp>600157.SH</stp>
        <stp>61</stp>
        <stp>12/31/2010</stp>
        <stp>1</stp>
        <tr r="N2007" s="1"/>
      </tp>
      <tp>
        <v>75261160.849999994</v>
        <stp/>
        <stp>EM_S_STM07_IS</stp>
        <stp>4</stp>
        <stp>600158.SH</stp>
        <stp>61</stp>
        <stp>12/31/2010</stp>
        <stp>1</stp>
        <tr r="N2008" s="1"/>
      </tp>
      <tp>
        <v>1609031580.5599999</v>
        <stp/>
        <stp>EM_S_STM07_IS</stp>
        <stp>4</stp>
        <stp>601158.SH</stp>
        <stp>61</stp>
        <stp>12/31/2011</stp>
        <stp>1</stp>
        <tr r="O2726" s="1"/>
      </tp>
      <tp>
        <v>69420760.409999996</v>
        <stp/>
        <stp>EM_S_STM07_IS</stp>
        <stp>4</stp>
        <stp>603158.SH</stp>
        <stp>61</stp>
        <stp>12/31/2013</stp>
        <stp>1</stp>
        <tr r="Q2899" s="1"/>
      </tp>
      <tp>
        <v>28712277.82</v>
        <stp/>
        <stp>EM_S_STM07_IS</stp>
        <stp>4</stp>
        <stp>600159.SH</stp>
        <stp>61</stp>
        <stp>12/31/2010</stp>
        <stp>1</stp>
        <tr r="N2009" s="1"/>
      </tp>
      <tp>
        <v>36588111.5</v>
        <stp/>
        <stp>EM_S_STM07_IS</stp>
        <stp>4</stp>
        <stp>603159.SH</stp>
        <stp>61</stp>
        <stp>12/31/2013</stp>
        <stp>1</stp>
        <tr r="Q2900" s="1"/>
      </tp>
      <tp>
        <v>207341438.69999999</v>
        <stp/>
        <stp>EM_S_STM07_IS</stp>
        <stp>4</stp>
        <stp>600120.SH</stp>
        <stp>61</stp>
        <stp>12/31/2010</stp>
        <stp>1</stp>
        <tr r="N1977" s="1"/>
      </tp>
      <tp>
        <v>129448518.44</v>
        <stp/>
        <stp>EM_S_STM07_IS</stp>
        <stp>4</stp>
        <stp>600121.SH</stp>
        <stp>61</stp>
        <stp>12/31/2010</stp>
        <stp>1</stp>
        <tr r="N1978" s="1"/>
      </tp>
      <tp>
        <v>246840111.99000001</v>
        <stp/>
        <stp>EM_S_STM07_IS</stp>
        <stp>4</stp>
        <stp>600122.SH</stp>
        <stp>61</stp>
        <stp>12/31/2010</stp>
        <stp>1</stp>
        <tr r="N1979" s="1"/>
      </tp>
      <tp>
        <v>1314234021.8</v>
        <stp/>
        <stp>EM_S_STM07_IS</stp>
        <stp>4</stp>
        <stp>600123.SH</stp>
        <stp>61</stp>
        <stp>12/31/2010</stp>
        <stp>1</stp>
        <tr r="N1980" s="1"/>
      </tp>
      <tp>
        <v>133402742.16</v>
        <stp/>
        <stp>EM_S_STM07_IS</stp>
        <stp>4</stp>
        <stp>603123.SH</stp>
        <stp>61</stp>
        <stp>12/31/2013</stp>
        <stp>1</stp>
        <tr r="Q2895" s="1"/>
      </tp>
      <tp>
        <v>476411231.02999997</v>
        <stp/>
        <stp>EM_S_STM07_IS</stp>
        <stp>4</stp>
        <stp>600125.SH</stp>
        <stp>61</stp>
        <stp>12/31/2010</stp>
        <stp>1</stp>
        <tr r="N1981" s="1"/>
      </tp>
      <tp>
        <v>348196933.60000002</v>
        <stp/>
        <stp>EM_S_STM07_IS</stp>
        <stp>4</stp>
        <stp>600126.SH</stp>
        <stp>61</stp>
        <stp>12/31/2010</stp>
        <stp>1</stp>
        <tr r="N1982" s="1"/>
      </tp>
      <tp>
        <v>216661454.99000001</v>
        <stp/>
        <stp>EM_S_STM07_IS</stp>
        <stp>4</stp>
        <stp>601126.SH</stp>
        <stp>61</stp>
        <stp>12/31/2011</stp>
        <stp>1</stp>
        <tr r="O2720" s="1"/>
      </tp>
      <tp>
        <v>90966758.629999995</v>
        <stp/>
        <stp>EM_S_STM07_IS</stp>
        <stp>4</stp>
        <stp>603126.SH</stp>
        <stp>61</stp>
        <stp>12/31/2013</stp>
        <stp>1</stp>
        <tr r="Q2896" s="1"/>
      </tp>
      <tp>
        <v>5640377.21</v>
        <stp/>
        <stp>EM_S_STM07_IS</stp>
        <stp>4</stp>
        <stp>600127.SH</stp>
        <stp>61</stp>
        <stp>12/31/2010</stp>
        <stp>1</stp>
        <tr r="N1983" s="1"/>
      </tp>
      <tp>
        <v>484189000</v>
        <stp/>
        <stp>EM_S_STM07_IS</stp>
        <stp>4</stp>
        <stp>601127.SH</stp>
        <stp>61</stp>
        <stp>12/31/2011</stp>
        <stp>1</stp>
        <tr r="O2721" s="1"/>
      </tp>
      <tp>
        <v>76626968.150000006</v>
        <stp/>
        <stp>EM_S_STM07_IS</stp>
        <stp>4</stp>
        <stp>600128.SH</stp>
        <stp>61</stp>
        <stp>12/31/2010</stp>
        <stp>1</stp>
        <tr r="N1984" s="1"/>
      </tp>
      <tp>
        <v>789503000</v>
        <stp/>
        <stp>EM_S_STM07_IS</stp>
        <stp>4</stp>
        <stp>601128.SH</stp>
        <stp>61</stp>
        <stp>12/31/2011</stp>
        <stp>1</stp>
        <tr r="O2722" s="1"/>
      </tp>
      <tp>
        <v>81315373.680000007</v>
        <stp/>
        <stp>EM_S_STM07_IS</stp>
        <stp>4</stp>
        <stp>603128.SH</stp>
        <stp>61</stp>
        <stp>12/31/2013</stp>
        <stp>1</stp>
        <tr r="Q2897" s="1"/>
      </tp>
      <tp>
        <v>-161585709.88999999</v>
        <stp/>
        <stp>EM_S_STM07_IS</stp>
        <stp>4</stp>
        <stp>600129.SH</stp>
        <stp>61</stp>
        <stp>12/31/2010</stp>
        <stp>1</stp>
        <tr r="N1985" s="1"/>
      </tp>
      <tp>
        <v>42259170.189999998</v>
        <stp/>
        <stp>EM_S_STM07_IS</stp>
        <stp>4</stp>
        <stp>600130.SH</stp>
        <stp>61</stp>
        <stp>12/31/2010</stp>
        <stp>1</stp>
        <tr r="N1986" s="1"/>
      </tp>
      <tp>
        <v>143514750.81</v>
        <stp/>
        <stp>EM_S_STM07_IS</stp>
        <stp>4</stp>
        <stp>600131.SH</stp>
        <stp>61</stp>
        <stp>12/31/2010</stp>
        <stp>1</stp>
        <tr r="N1987" s="1"/>
      </tp>
      <tp>
        <v>50533725.869999997</v>
        <stp/>
        <stp>EM_S_STM07_IS</stp>
        <stp>4</stp>
        <stp>603131.SH</stp>
        <stp>61</stp>
        <stp>12/31/2013</stp>
        <stp>1</stp>
        <tr r="Q2898" s="1"/>
      </tp>
      <tp>
        <v>361910683.49000001</v>
        <stp/>
        <stp>EM_S_STM07_IS</stp>
        <stp>4</stp>
        <stp>600132.SH</stp>
        <stp>61</stp>
        <stp>12/31/2010</stp>
        <stp>1</stp>
        <tr r="N1988" s="1"/>
      </tp>
      <tp>
        <v>17586379.09</v>
        <stp/>
        <stp>EM_S_STM07_IS</stp>
        <stp>4</stp>
        <stp>600133.SH</stp>
        <stp>61</stp>
        <stp>12/31/2010</stp>
        <stp>1</stp>
        <tr r="N1989" s="1"/>
      </tp>
      <tp>
        <v>3243232.55</v>
        <stp/>
        <stp>EM_S_STM07_IS</stp>
        <stp>4</stp>
        <stp>600135.SH</stp>
        <stp>61</stp>
        <stp>12/31/2010</stp>
        <stp>1</stp>
        <tr r="N1990" s="1"/>
      </tp>
      <tp>
        <v>10852284.5</v>
        <stp/>
        <stp>EM_S_STM07_IS</stp>
        <stp>4</stp>
        <stp>600136.SH</stp>
        <stp>61</stp>
        <stp>12/31/2010</stp>
        <stp>1</stp>
        <tr r="N1991" s="1"/>
      </tp>
      <tp>
        <v>43323312.009999998</v>
        <stp/>
        <stp>EM_S_STM07_IS</stp>
        <stp>4</stp>
        <stp>600137.SH</stp>
        <stp>61</stp>
        <stp>12/31/2010</stp>
        <stp>1</stp>
        <tr r="N1992" s="1"/>
      </tp>
      <tp>
        <v>134496837.93000001</v>
        <stp/>
        <stp>EM_S_STM07_IS</stp>
        <stp>4</stp>
        <stp>601137.SH</stp>
        <stp>61</stp>
        <stp>12/31/2011</stp>
        <stp>1</stp>
        <tr r="O2723" s="1"/>
      </tp>
      <tp>
        <v>265464558.81999999</v>
        <stp/>
        <stp>EM_S_STM07_IS</stp>
        <stp>4</stp>
        <stp>600138.SH</stp>
        <stp>61</stp>
        <stp>12/31/2010</stp>
        <stp>1</stp>
        <tr r="N1993" s="1"/>
      </tp>
      <tp>
        <v>135032199.84</v>
        <stp/>
        <stp>EM_S_STM07_IS</stp>
        <stp>4</stp>
        <stp>600139.SH</stp>
        <stp>61</stp>
        <stp>12/31/2010</stp>
        <stp>1</stp>
        <tr r="N1994" s="1"/>
      </tp>
      <tp>
        <v>405304276.85000002</v>
        <stp/>
        <stp>EM_S_STM07_IS</stp>
        <stp>4</stp>
        <stp>601139.SH</stp>
        <stp>61</stp>
        <stp>12/31/2011</stp>
        <stp>1</stp>
        <tr r="O2724" s="1"/>
      </tp>
      <tp>
        <v>479555528.80000001</v>
        <stp/>
        <stp>EM_S_STM07_IS</stp>
        <stp>4</stp>
        <stp>600100.SH</stp>
        <stp>61</stp>
        <stp>12/31/2010</stp>
        <stp>1</stp>
        <tr r="N1958" s="1"/>
      </tp>
      <tp>
        <v>324909580.44</v>
        <stp/>
        <stp>EM_S_STM07_IS</stp>
        <stp>4</stp>
        <stp>601100.SH</stp>
        <stp>61</stp>
        <stp>12/31/2011</stp>
        <stp>1</stp>
        <tr r="O2711" s="1"/>
      </tp>
      <tp>
        <v>141420410.22999999</v>
        <stp/>
        <stp>EM_S_STM07_IS</stp>
        <stp>4</stp>
        <stp>603100.SH</stp>
        <stp>61</stp>
        <stp>12/31/2013</stp>
        <stp>1</stp>
        <tr r="Q2888" s="1"/>
      </tp>
      <tp>
        <v>153273663.5</v>
        <stp/>
        <stp>EM_S_STM07_IS</stp>
        <stp>4</stp>
        <stp>600101.SH</stp>
        <stp>61</stp>
        <stp>12/31/2010</stp>
        <stp>1</stp>
        <tr r="N1959" s="1"/>
      </tp>
      <tp>
        <v>1301846986.96</v>
        <stp/>
        <stp>EM_S_STM07_IS</stp>
        <stp>4</stp>
        <stp>601101.SH</stp>
        <stp>61</stp>
        <stp>12/31/2011</stp>
        <stp>1</stp>
        <tr r="O2712" s="1"/>
      </tp>
      <tp>
        <v>89677737.340000004</v>
        <stp/>
        <stp>EM_S_STM07_IS</stp>
        <stp>4</stp>
        <stp>603101.SH</stp>
        <stp>61</stp>
        <stp>12/31/2013</stp>
        <stp>1</stp>
        <tr r="Q2889" s="1"/>
      </tp>
      <tp>
        <v>55377711.530000001</v>
        <stp/>
        <stp>EM_S_STM07_IS</stp>
        <stp>4</stp>
        <stp>600103.SH</stp>
        <stp>61</stp>
        <stp>12/31/2010</stp>
        <stp>1</stp>
        <tr r="N1960" s="1"/>
      </tp>
      <tp>
        <v>13728523479.01</v>
        <stp/>
        <stp>EM_S_STM07_IS</stp>
        <stp>4</stp>
        <stp>600104.SH</stp>
        <stp>61</stp>
        <stp>12/31/2010</stp>
        <stp>1</stp>
        <tr r="N1961" s="1"/>
      </tp>
      <tp>
        <v>199451708.88999999</v>
        <stp/>
        <stp>EM_S_STM07_IS</stp>
        <stp>4</stp>
        <stp>600105.SH</stp>
        <stp>61</stp>
        <stp>12/31/2010</stp>
        <stp>1</stp>
        <tr r="N1962" s="1"/>
      </tp>
      <tp>
        <v>133925584.09</v>
        <stp/>
        <stp>EM_S_STM07_IS</stp>
        <stp>4</stp>
        <stp>600106.SH</stp>
        <stp>61</stp>
        <stp>12/31/2010</stp>
        <stp>1</stp>
        <tr r="N1963" s="1"/>
      </tp>
      <tp>
        <v>422983670.68000001</v>
        <stp/>
        <stp>EM_S_STM07_IS</stp>
        <stp>4</stp>
        <stp>601106.SH</stp>
        <stp>61</stp>
        <stp>12/31/2011</stp>
        <stp>1</stp>
        <tr r="O2713" s="1"/>
      </tp>
      <tp>
        <v>15558350.470000001</v>
        <stp/>
        <stp>EM_S_STM07_IS</stp>
        <stp>4</stp>
        <stp>600107.SH</stp>
        <stp>61</stp>
        <stp>12/31/2010</stp>
        <stp>1</stp>
        <tr r="N1964" s="1"/>
      </tp>
      <tp>
        <v>1304163270.22</v>
        <stp/>
        <stp>EM_S_STM07_IS</stp>
        <stp>4</stp>
        <stp>601107.SH</stp>
        <stp>61</stp>
        <stp>12/31/2011</stp>
        <stp>1</stp>
        <tr r="O2714" s="1"/>
      </tp>
      <tp>
        <v>130137588.45999999</v>
        <stp/>
        <stp>EM_S_STM07_IS</stp>
        <stp>4</stp>
        <stp>600108.SH</stp>
        <stp>61</stp>
        <stp>12/31/2010</stp>
        <stp>1</stp>
        <tr r="N1965" s="1"/>
      </tp>
      <tp>
        <v>67940014.040000007</v>
        <stp/>
        <stp>EM_S_STM07_IS</stp>
        <stp>4</stp>
        <stp>603108.SH</stp>
        <stp>61</stp>
        <stp>12/31/2013</stp>
        <stp>1</stp>
        <tr r="Q2890" s="1"/>
      </tp>
      <tp>
        <v>438344489.06</v>
        <stp/>
        <stp>EM_S_STM07_IS</stp>
        <stp>4</stp>
        <stp>600109.SH</stp>
        <stp>61</stp>
        <stp>12/31/2010</stp>
        <stp>1</stp>
        <tr r="N1966" s="1"/>
      </tp>
      <tp>
        <v>29936025.699999999</v>
        <stp/>
        <stp>EM_S_STM07_IS</stp>
        <stp>4</stp>
        <stp>600110.SH</stp>
        <stp>61</stp>
        <stp>12/31/2010</stp>
        <stp>1</stp>
        <tr r="N1967" s="1"/>
      </tp>
      <tp>
        <v>750738777.04999995</v>
        <stp/>
        <stp>EM_S_STM07_IS</stp>
        <stp>4</stp>
        <stp>600111.SH</stp>
        <stp>61</stp>
        <stp>12/31/2010</stp>
        <stp>1</stp>
        <tr r="N1968" s="1"/>
      </tp>
      <tp>
        <v>7476855000</v>
        <stp/>
        <stp>EM_S_STM07_IS</stp>
        <stp>4</stp>
        <stp>601111.SH</stp>
        <stp>61</stp>
        <stp>12/31/2011</stp>
        <stp>1</stp>
        <tr r="O2715" s="1"/>
      </tp>
      <tp>
        <v>116990823.31</v>
        <stp/>
        <stp>EM_S_STM07_IS</stp>
        <stp>4</stp>
        <stp>603111.SH</stp>
        <stp>61</stp>
        <stp>12/31/2013</stp>
        <stp>1</stp>
        <tr r="Q2891" s="1"/>
      </tp>
      <tp>
        <v>81154495.950000003</v>
        <stp/>
        <stp>EM_S_STM07_IS</stp>
        <stp>4</stp>
        <stp>600112.SH</stp>
        <stp>61</stp>
        <stp>12/31/2010</stp>
        <stp>1</stp>
        <tr r="N1969" s="1"/>
      </tp>
      <tp>
        <v>58339007.810000002</v>
        <stp/>
        <stp>EM_S_STM07_IS</stp>
        <stp>4</stp>
        <stp>600113.SH</stp>
        <stp>61</stp>
        <stp>12/31/2010</stp>
        <stp>1</stp>
        <tr r="N1970" s="1"/>
      </tp>
      <tp>
        <v>138699949.80000001</v>
        <stp/>
        <stp>EM_S_STM07_IS</stp>
        <stp>4</stp>
        <stp>601113.SH</stp>
        <stp>61</stp>
        <stp>12/31/2011</stp>
        <stp>1</stp>
        <tr r="O2716" s="1"/>
      </tp>
      <tp>
        <v>47179931.57</v>
        <stp/>
        <stp>EM_S_STM07_IS</stp>
        <stp>4</stp>
        <stp>600114.SH</stp>
        <stp>61</stp>
        <stp>12/31/2010</stp>
        <stp>1</stp>
        <tr r="N1971" s="1"/>
      </tp>
      <tp>
        <v>5380375000</v>
        <stp/>
        <stp>EM_S_STM07_IS</stp>
        <stp>4</stp>
        <stp>600115.SH</stp>
        <stp>61</stp>
        <stp>12/31/2010</stp>
        <stp>1</stp>
        <tr r="N1972" s="1"/>
      </tp>
      <tp>
        <v>64397113.479999997</v>
        <stp/>
        <stp>EM_S_STM07_IS</stp>
        <stp>4</stp>
        <stp>600116.SH</stp>
        <stp>61</stp>
        <stp>12/31/2010</stp>
        <stp>1</stp>
        <tr r="N1973" s="1"/>
      </tp>
      <tp>
        <v>152938201.69</v>
        <stp/>
        <stp>EM_S_STM07_IS</stp>
        <stp>4</stp>
        <stp>601116.SH</stp>
        <stp>61</stp>
        <stp>12/31/2011</stp>
        <stp>1</stp>
        <tr r="O2717" s="1"/>
      </tp>
      <tp>
        <v>257587867.46000001</v>
        <stp/>
        <stp>EM_S_STM07_IS</stp>
        <stp>4</stp>
        <stp>603116.SH</stp>
        <stp>61</stp>
        <stp>12/31/2013</stp>
        <stp>1</stp>
        <tr r="Q2892" s="1"/>
      </tp>
      <tp>
        <v>233123441.81</v>
        <stp/>
        <stp>EM_S_STM07_IS</stp>
        <stp>4</stp>
        <stp>600117.SH</stp>
        <stp>61</stp>
        <stp>12/31/2010</stp>
        <stp>1</stp>
        <tr r="N1974" s="1"/>
      </tp>
      <tp>
        <v>2375778207.1700001</v>
        <stp/>
        <stp>EM_S_STM07_IS</stp>
        <stp>4</stp>
        <stp>601117.SH</stp>
        <stp>61</stp>
        <stp>12/31/2011</stp>
        <stp>1</stp>
        <tr r="O2718" s="1"/>
      </tp>
      <tp>
        <v>119963549.22</v>
        <stp/>
        <stp>EM_S_STM07_IS</stp>
        <stp>4</stp>
        <stp>603117.SH</stp>
        <stp>61</stp>
        <stp>12/31/2013</stp>
        <stp>1</stp>
        <tr r="Q2893" s="1"/>
      </tp>
      <tp>
        <v>209561787.83000001</v>
        <stp/>
        <stp>EM_S_STM07_IS</stp>
        <stp>4</stp>
        <stp>600118.SH</stp>
        <stp>61</stp>
        <stp>12/31/2010</stp>
        <stp>1</stp>
        <tr r="N1975" s="1"/>
      </tp>
      <tp>
        <v>761031979.00999999</v>
        <stp/>
        <stp>EM_S_STM07_IS</stp>
        <stp>4</stp>
        <stp>601118.SH</stp>
        <stp>61</stp>
        <stp>12/31/2011</stp>
        <stp>1</stp>
        <tr r="O2719" s="1"/>
      </tp>
      <tp>
        <v>168861011.77000001</v>
        <stp/>
        <stp>EM_S_STM07_IS</stp>
        <stp>4</stp>
        <stp>603118.SH</stp>
        <stp>61</stp>
        <stp>12/31/2013</stp>
        <stp>1</stp>
        <tr r="Q2894" s="1"/>
      </tp>
      <tp>
        <v>13007275.85</v>
        <stp/>
        <stp>EM_S_STM07_IS</stp>
        <stp>4</stp>
        <stp>600119.SH</stp>
        <stp>61</stp>
        <stp>12/31/2010</stp>
        <stp>1</stp>
        <tr r="N1976" s="1"/>
      </tp>
      <tp>
        <v>53417239.969999999</v>
        <stp/>
        <stp>EM_S_STM07_IS</stp>
        <stp>4</stp>
        <stp>300090.SZ</stp>
        <stp>61</stp>
        <stp>12/31/2010</stp>
        <stp>1</stp>
        <tr r="N1386" s="1"/>
      </tp>
      <tp>
        <v>60268154.969999999</v>
        <stp/>
        <stp>EM_S_STM07_IS</stp>
        <stp>4</stp>
        <stp>300091.SZ</stp>
        <stp>61</stp>
        <stp>12/31/2010</stp>
        <stp>1</stp>
        <tr r="N1387" s="1"/>
      </tp>
      <tp>
        <v>32648030.559999999</v>
        <stp/>
        <stp>EM_S_STM07_IS</stp>
        <stp>4</stp>
        <stp>300092.SZ</stp>
        <stp>61</stp>
        <stp>12/31/2010</stp>
        <stp>1</stp>
        <tr r="N1388" s="1"/>
      </tp>
      <tp>
        <v>43708950.420000002</v>
        <stp/>
        <stp>EM_S_STM07_IS</stp>
        <stp>4</stp>
        <stp>300093.SZ</stp>
        <stp>61</stp>
        <stp>12/31/2010</stp>
        <stp>1</stp>
        <tr r="N1389" s="1"/>
      </tp>
      <tp>
        <v>78775717.569999993</v>
        <stp/>
        <stp>EM_S_STM07_IS</stp>
        <stp>4</stp>
        <stp>300094.SZ</stp>
        <stp>61</stp>
        <stp>12/31/2010</stp>
        <stp>1</stp>
        <tr r="N1390" s="1"/>
      </tp>
      <tp>
        <v>33551469.48</v>
        <stp/>
        <stp>EM_S_STM07_IS</stp>
        <stp>4</stp>
        <stp>300095.SZ</stp>
        <stp>61</stp>
        <stp>12/31/2010</stp>
        <stp>1</stp>
        <tr r="N1391" s="1"/>
      </tp>
      <tp>
        <v>32512663.109999999</v>
        <stp/>
        <stp>EM_S_STM07_IS</stp>
        <stp>4</stp>
        <stp>300096.SZ</stp>
        <stp>61</stp>
        <stp>12/31/2010</stp>
        <stp>1</stp>
        <tr r="N1392" s="1"/>
      </tp>
      <tp>
        <v>27044782.010000002</v>
        <stp/>
        <stp>EM_S_STM07_IS</stp>
        <stp>4</stp>
        <stp>300097.SZ</stp>
        <stp>61</stp>
        <stp>12/31/2010</stp>
        <stp>1</stp>
        <tr r="N1393" s="1"/>
      </tp>
      <tp>
        <v>40482881.530000001</v>
        <stp/>
        <stp>EM_S_STM07_IS</stp>
        <stp>4</stp>
        <stp>300098.SZ</stp>
        <stp>61</stp>
        <stp>12/31/2010</stp>
        <stp>1</stp>
        <tr r="N1394" s="1"/>
      </tp>
      <tp>
        <v>62236450.509999998</v>
        <stp/>
        <stp>EM_S_STM07_IS</stp>
        <stp>4</stp>
        <stp>300099.SZ</stp>
        <stp>61</stp>
        <stp>12/31/2010</stp>
        <stp>1</stp>
        <tr r="N1395" s="1"/>
      </tp>
      <tp>
        <v>148607015.53</v>
        <stp/>
        <stp>EM_S_STM07_IS</stp>
        <stp>4</stp>
        <stp>300080.SZ</stp>
        <stp>61</stp>
        <stp>12/31/2010</stp>
        <stp>1</stp>
        <tr r="N1376" s="1"/>
      </tp>
      <tp>
        <v>23208743.289999999</v>
        <stp/>
        <stp>EM_S_STM07_IS</stp>
        <stp>4</stp>
        <stp>300081.SZ</stp>
        <stp>61</stp>
        <stp>12/31/2010</stp>
        <stp>1</stp>
        <tr r="N1377" s="1"/>
      </tp>
      <tp>
        <v>171986167.38</v>
        <stp/>
        <stp>EM_S_STM07_IS</stp>
        <stp>4</stp>
        <stp>300082.SZ</stp>
        <stp>61</stp>
        <stp>12/31/2010</stp>
        <stp>1</stp>
        <tr r="N1378" s="1"/>
      </tp>
      <tp>
        <v>75262457.519999996</v>
        <stp/>
        <stp>EM_S_STM07_IS</stp>
        <stp>4</stp>
        <stp>300083.SZ</stp>
        <stp>61</stp>
        <stp>12/31/2010</stp>
        <stp>1</stp>
        <tr r="N1379" s="1"/>
      </tp>
      <tp>
        <v>16932206.789999999</v>
        <stp/>
        <stp>EM_S_STM07_IS</stp>
        <stp>4</stp>
        <stp>300084.SZ</stp>
        <stp>61</stp>
        <stp>12/31/2010</stp>
        <stp>1</stp>
        <tr r="N1380" s="1"/>
      </tp>
      <tp>
        <v>33973521.32</v>
        <stp/>
        <stp>EM_S_STM07_IS</stp>
        <stp>4</stp>
        <stp>300085.SZ</stp>
        <stp>61</stp>
        <stp>12/31/2010</stp>
        <stp>1</stp>
        <tr r="N1381" s="1"/>
      </tp>
      <tp>
        <v>139317546.84999999</v>
        <stp/>
        <stp>EM_S_STM07_IS</stp>
        <stp>4</stp>
        <stp>300086.SZ</stp>
        <stp>61</stp>
        <stp>12/31/2010</stp>
        <stp>1</stp>
        <tr r="N1382" s="1"/>
      </tp>
      <tp>
        <v>32732885.190000001</v>
        <stp/>
        <stp>EM_S_STM07_IS</stp>
        <stp>4</stp>
        <stp>300087.SZ</stp>
        <stp>61</stp>
        <stp>12/31/2010</stp>
        <stp>1</stp>
        <tr r="N1383" s="1"/>
      </tp>
      <tp>
        <v>117147927.17</v>
        <stp/>
        <stp>EM_S_STM07_IS</stp>
        <stp>4</stp>
        <stp>300088.SZ</stp>
        <stp>61</stp>
        <stp>12/31/2010</stp>
        <stp>1</stp>
        <tr r="N1384" s="1"/>
      </tp>
      <tp>
        <v>32678522.199999999</v>
        <stp/>
        <stp>EM_S_STM07_IS</stp>
        <stp>4</stp>
        <stp>300089.SZ</stp>
        <stp>61</stp>
        <stp>12/31/2010</stp>
        <stp>1</stp>
        <tr r="N1385" s="1"/>
      </tp>
      <tp>
        <v>127932200.66</v>
        <stp/>
        <stp>EM_S_STM07_IS</stp>
        <stp>4</stp>
        <stp>002080.SZ</stp>
        <stp>61</stp>
        <stp>12/31/2012</stp>
        <stp>1</stp>
        <tr r="P552" s="1"/>
      </tp>
      <tp>
        <v>1111428660.6099999</v>
        <stp/>
        <stp>EM_S_STM07_IS</stp>
        <stp>4</stp>
        <stp>002081.SZ</stp>
        <stp>61</stp>
        <stp>12/31/2012</stp>
        <stp>1</stp>
        <tr r="P553" s="1"/>
      </tp>
      <tp>
        <v>86409313.579999998</v>
        <stp/>
        <stp>EM_S_STM07_IS</stp>
        <stp>4</stp>
        <stp>002082.SZ</stp>
        <stp>61</stp>
        <stp>12/31/2012</stp>
        <stp>1</stp>
        <tr r="P554" s="1"/>
      </tp>
      <tp>
        <v>11164863.699999999</v>
        <stp/>
        <stp>EM_S_STM07_IS</stp>
        <stp>4</stp>
        <stp>002083.SZ</stp>
        <stp>61</stp>
        <stp>12/31/2012</stp>
        <stp>1</stp>
        <tr r="P555" s="1"/>
      </tp>
      <tp>
        <v>35360802.009999998</v>
        <stp/>
        <stp>EM_S_STM07_IS</stp>
        <stp>4</stp>
        <stp>002084.SZ</stp>
        <stp>61</stp>
        <stp>12/31/2012</stp>
        <stp>1</stp>
        <tr r="P556" s="1"/>
      </tp>
      <tp>
        <v>248302420.81</v>
        <stp/>
        <stp>EM_S_STM07_IS</stp>
        <stp>4</stp>
        <stp>002085.SZ</stp>
        <stp>61</stp>
        <stp>12/31/2012</stp>
        <stp>1</stp>
        <tr r="P557" s="1"/>
      </tp>
      <tp>
        <v>99175680.620000005</v>
        <stp/>
        <stp>EM_S_STM07_IS</stp>
        <stp>4</stp>
        <stp>002086.SZ</stp>
        <stp>61</stp>
        <stp>12/31/2012</stp>
        <stp>1</stp>
        <tr r="P558" s="1"/>
      </tp>
      <tp>
        <v>79766454.030000001</v>
        <stp/>
        <stp>EM_S_STM07_IS</stp>
        <stp>4</stp>
        <stp>002087.SZ</stp>
        <stp>61</stp>
        <stp>12/31/2012</stp>
        <stp>1</stp>
        <tr r="P559" s="1"/>
      </tp>
      <tp>
        <v>410227038.69</v>
        <stp/>
        <stp>EM_S_STM07_IS</stp>
        <stp>4</stp>
        <stp>000088.SZ</stp>
        <stp>61</stp>
        <stp>12/31/2010</stp>
        <stp>1</stp>
        <tr r="N63" s="1"/>
      </tp>
      <tp>
        <v>84635607.180000007</v>
        <stp/>
        <stp>EM_S_STM07_IS</stp>
        <stp>4</stp>
        <stp>002088.SZ</stp>
        <stp>61</stp>
        <stp>12/31/2012</stp>
        <stp>1</stp>
        <tr r="P560" s="1"/>
      </tp>
      <tp>
        <v>714150167.35000002</v>
        <stp/>
        <stp>EM_S_STM07_IS</stp>
        <stp>4</stp>
        <stp>000089.SZ</stp>
        <stp>61</stp>
        <stp>12/31/2010</stp>
        <stp>1</stp>
        <tr r="N64" s="1"/>
      </tp>
      <tp>
        <v>110171360.53</v>
        <stp/>
        <stp>EM_S_STM07_IS</stp>
        <stp>4</stp>
        <stp>002089.SZ</stp>
        <stp>61</stp>
        <stp>12/31/2012</stp>
        <stp>1</stp>
        <tr r="P561" s="1"/>
      </tp>
      <tp>
        <v>110771388.56</v>
        <stp/>
        <stp>EM_S_STM07_IS</stp>
        <stp>4</stp>
        <stp>000090.SZ</stp>
        <stp>61</stp>
        <stp>12/31/2010</stp>
        <stp>1</stp>
        <tr r="N65" s="1"/>
      </tp>
      <tp>
        <v>41837174.229999997</v>
        <stp/>
        <stp>EM_S_STM07_IS</stp>
        <stp>4</stp>
        <stp>002090.SZ</stp>
        <stp>61</stp>
        <stp>12/31/2012</stp>
        <stp>1</stp>
        <tr r="P562" s="1"/>
      </tp>
      <tp>
        <v>191375776.94</v>
        <stp/>
        <stp>EM_S_STM07_IS</stp>
        <stp>4</stp>
        <stp>002091.SZ</stp>
        <stp>61</stp>
        <stp>12/31/2012</stp>
        <stp>1</stp>
        <tr r="P563" s="1"/>
      </tp>
      <tp>
        <v>270704017.38999999</v>
        <stp/>
        <stp>EM_S_STM07_IS</stp>
        <stp>4</stp>
        <stp>002092.SZ</stp>
        <stp>61</stp>
        <stp>12/31/2012</stp>
        <stp>1</stp>
        <tr r="P564" s="1"/>
      </tp>
      <tp>
        <v>71119057.950000003</v>
        <stp/>
        <stp>EM_S_STM07_IS</stp>
        <stp>4</stp>
        <stp>002093.SZ</stp>
        <stp>61</stp>
        <stp>12/31/2012</stp>
        <stp>1</stp>
        <tr r="P565" s="1"/>
      </tp>
      <tp>
        <v>52361444.939999998</v>
        <stp/>
        <stp>EM_S_STM07_IS</stp>
        <stp>4</stp>
        <stp>002094.SZ</stp>
        <stp>61</stp>
        <stp>12/31/2012</stp>
        <stp>1</stp>
        <tr r="P566" s="1"/>
      </tp>
      <tp>
        <v>36211255.840000004</v>
        <stp/>
        <stp>EM_S_STM07_IS</stp>
        <stp>4</stp>
        <stp>002095.SZ</stp>
        <stp>61</stp>
        <stp>12/31/2012</stp>
        <stp>1</stp>
        <tr r="P567" s="1"/>
      </tp>
      <tp>
        <v>86182071.049999997</v>
        <stp/>
        <stp>EM_S_STM07_IS</stp>
        <stp>4</stp>
        <stp>000096.SZ</stp>
        <stp>61</stp>
        <stp>12/31/2010</stp>
        <stp>1</stp>
        <tr r="N66" s="1"/>
      </tp>
      <tp>
        <v>177462874.47999999</v>
        <stp/>
        <stp>EM_S_STM07_IS</stp>
        <stp>4</stp>
        <stp>002096.SZ</stp>
        <stp>61</stp>
        <stp>12/31/2012</stp>
        <stp>1</stp>
        <tr r="P568" s="1"/>
      </tp>
      <tp>
        <v>9080703.0399999991</v>
        <stp/>
        <stp>EM_S_STM07_IS</stp>
        <stp>4</stp>
        <stp>002097.SZ</stp>
        <stp>61</stp>
        <stp>12/31/2012</stp>
        <stp>1</stp>
        <tr r="P569" s="1"/>
      </tp>
      <tp>
        <v>36228106.68</v>
        <stp/>
        <stp>EM_S_STM07_IS</stp>
        <stp>4</stp>
        <stp>002098.SZ</stp>
        <stp>61</stp>
        <stp>12/31/2012</stp>
        <stp>1</stp>
        <tr r="P570" s="1"/>
      </tp>
      <tp>
        <v>123072931.39</v>
        <stp/>
        <stp>EM_S_STM07_IS</stp>
        <stp>4</stp>
        <stp>000099.SZ</stp>
        <stp>61</stp>
        <stp>12/31/2010</stp>
        <stp>1</stp>
        <tr r="N67" s="1"/>
      </tp>
      <tp>
        <v>22780419.800000001</v>
        <stp/>
        <stp>EM_S_STM07_IS</stp>
        <stp>4</stp>
        <stp>002099.SZ</stp>
        <stp>61</stp>
        <stp>12/31/2012</stp>
        <stp>1</stp>
        <tr r="P571" s="1"/>
      </tp>
      <tp>
        <v>9177262.8100000005</v>
        <stp/>
        <stp>EM_S_STM07_IS</stp>
        <stp>4</stp>
        <stp>000020.SZ</stp>
        <stp>61</stp>
        <stp>12/31/2010</stp>
        <stp>1</stp>
        <tr r="N22" s="1"/>
      </tp>
      <tp>
        <v>31679040.579999998</v>
        <stp/>
        <stp>EM_S_STM07_IS</stp>
        <stp>4</stp>
        <stp>002020.SZ</stp>
        <stp>61</stp>
        <stp>12/31/2012</stp>
        <stp>1</stp>
        <tr r="P492" s="1"/>
      </tp>
      <tp>
        <v>60596174.060000002</v>
        <stp/>
        <stp>EM_S_STM07_IS</stp>
        <stp>4</stp>
        <stp>300010.SZ</stp>
        <stp>61</stp>
        <stp>12/31/2010</stp>
        <stp>1</stp>
        <tr r="N1307" s="1"/>
      </tp>
      <tp>
        <v>384257878.66000003</v>
        <stp/>
        <stp>EM_S_STM07_IS</stp>
        <stp>4</stp>
        <stp>000021.SZ</stp>
        <stp>61</stp>
        <stp>12/31/2010</stp>
        <stp>1</stp>
        <tr r="N23" s="1"/>
      </tp>
      <tp>
        <v>20126207.469999999</v>
        <stp/>
        <stp>EM_S_STM07_IS</stp>
        <stp>4</stp>
        <stp>002021.SZ</stp>
        <stp>61</stp>
        <stp>12/31/2012</stp>
        <stp>1</stp>
        <tr r="P493" s="1"/>
      </tp>
      <tp>
        <v>69381219.629999995</v>
        <stp/>
        <stp>EM_S_STM07_IS</stp>
        <stp>4</stp>
        <stp>300011.SZ</stp>
        <stp>61</stp>
        <stp>12/31/2010</stp>
        <stp>1</stp>
        <tr r="N1308" s="1"/>
      </tp>
      <tp>
        <v>596680156</v>
        <stp/>
        <stp>EM_S_STM07_IS</stp>
        <stp>4</stp>
        <stp>000022.SZ</stp>
        <stp>61</stp>
        <stp>12/31/2010</stp>
        <stp>1</stp>
        <tr r="N24" s="1"/>
      </tp>
      <tp>
        <v>239830021.83000001</v>
        <stp/>
        <stp>EM_S_STM07_IS</stp>
        <stp>4</stp>
        <stp>002022.SZ</stp>
        <stp>61</stp>
        <stp>12/31/2012</stp>
        <stp>1</stp>
        <tr r="P494" s="1"/>
      </tp>
      <tp>
        <v>68700902.109999999</v>
        <stp/>
        <stp>EM_S_STM07_IS</stp>
        <stp>4</stp>
        <stp>300012.SZ</stp>
        <stp>61</stp>
        <stp>12/31/2010</stp>
        <stp>1</stp>
        <tr r="N1309" s="1"/>
      </tp>
      <tp>
        <v>13148293.07</v>
        <stp/>
        <stp>EM_S_STM07_IS</stp>
        <stp>4</stp>
        <stp>000023.SZ</stp>
        <stp>61</stp>
        <stp>12/31/2010</stp>
        <stp>1</stp>
        <tr r="N25" s="1"/>
      </tp>
      <tp>
        <v>81092048.019999996</v>
        <stp/>
        <stp>EM_S_STM07_IS</stp>
        <stp>4</stp>
        <stp>002023.SZ</stp>
        <stp>61</stp>
        <stp>12/31/2012</stp>
        <stp>1</stp>
        <tr r="P495" s="1"/>
      </tp>
      <tp>
        <v>16946840.620000001</v>
        <stp/>
        <stp>EM_S_STM07_IS</stp>
        <stp>4</stp>
        <stp>300013.SZ</stp>
        <stp>61</stp>
        <stp>12/31/2010</stp>
        <stp>1</stp>
        <tr r="N1310" s="1"/>
      </tp>
      <tp>
        <v>2676119000</v>
        <stp/>
        <stp>EM_S_STM07_IS</stp>
        <stp>4</stp>
        <stp>002024.SZ</stp>
        <stp>61</stp>
        <stp>12/31/2012</stp>
        <stp>1</stp>
        <tr r="P496" s="1"/>
      </tp>
      <tp>
        <v>56618591.850000001</v>
        <stp/>
        <stp>EM_S_STM07_IS</stp>
        <stp>4</stp>
        <stp>300014.SZ</stp>
        <stp>61</stp>
        <stp>12/31/2010</stp>
        <stp>1</stp>
        <tr r="N1311" s="1"/>
      </tp>
      <tp>
        <v>3584445.78</v>
        <stp/>
        <stp>EM_S_STM07_IS</stp>
        <stp>4</stp>
        <stp>000025.SZ</stp>
        <stp>61</stp>
        <stp>12/31/2010</stp>
        <stp>1</stp>
        <tr r="N26" s="1"/>
      </tp>
      <tp>
        <v>153582956.53</v>
        <stp/>
        <stp>EM_S_STM07_IS</stp>
        <stp>4</stp>
        <stp>002025.SZ</stp>
        <stp>61</stp>
        <stp>12/31/2012</stp>
        <stp>1</stp>
        <tr r="P497" s="1"/>
      </tp>
      <tp>
        <v>120309791.94</v>
        <stp/>
        <stp>EM_S_STM07_IS</stp>
        <stp>4</stp>
        <stp>300015.SZ</stp>
        <stp>61</stp>
        <stp>12/31/2010</stp>
        <stp>1</stp>
        <tr r="N1312" s="1"/>
      </tp>
      <tp>
        <v>93990182.930000007</v>
        <stp/>
        <stp>EM_S_STM07_IS</stp>
        <stp>4</stp>
        <stp>000026.SZ</stp>
        <stp>61</stp>
        <stp>12/31/2010</stp>
        <stp>1</stp>
        <tr r="N27" s="1"/>
      </tp>
      <tp>
        <v>65545614.060000002</v>
        <stp/>
        <stp>EM_S_STM07_IS</stp>
        <stp>4</stp>
        <stp>002026.SZ</stp>
        <stp>61</stp>
        <stp>12/31/2012</stp>
        <stp>1</stp>
        <tr r="P498" s="1"/>
      </tp>
      <tp>
        <v>42772515.890000001</v>
        <stp/>
        <stp>EM_S_STM07_IS</stp>
        <stp>4</stp>
        <stp>300016.SZ</stp>
        <stp>61</stp>
        <stp>12/31/2010</stp>
        <stp>1</stp>
        <tr r="N1313" s="1"/>
      </tp>
      <tp>
        <v>1403740369.1800001</v>
        <stp/>
        <stp>EM_S_STM07_IS</stp>
        <stp>4</stp>
        <stp>000027.SZ</stp>
        <stp>61</stp>
        <stp>12/31/2010</stp>
        <stp>1</stp>
        <tr r="N28" s="1"/>
      </tp>
      <tp>
        <v>8196428.04</v>
        <stp/>
        <stp>EM_S_STM07_IS</stp>
        <stp>4</stp>
        <stp>002027.SZ</stp>
        <stp>61</stp>
        <stp>12/31/2012</stp>
        <stp>1</stp>
        <tr r="P499" s="1"/>
      </tp>
      <tp>
        <v>38274476.090000004</v>
        <stp/>
        <stp>EM_S_STM07_IS</stp>
        <stp>4</stp>
        <stp>300017.SZ</stp>
        <stp>61</stp>
        <stp>12/31/2010</stp>
        <stp>1</stp>
        <tr r="N1314" s="1"/>
      </tp>
      <tp>
        <v>261116656.69999999</v>
        <stp/>
        <stp>EM_S_STM07_IS</stp>
        <stp>4</stp>
        <stp>000028.SZ</stp>
        <stp>61</stp>
        <stp>12/31/2010</stp>
        <stp>1</stp>
        <tr r="N29" s="1"/>
      </tp>
      <tp>
        <v>248296703.63999999</v>
        <stp/>
        <stp>EM_S_STM07_IS</stp>
        <stp>4</stp>
        <stp>002028.SZ</stp>
        <stp>61</stp>
        <stp>12/31/2012</stp>
        <stp>1</stp>
        <tr r="P500" s="1"/>
      </tp>
      <tp>
        <v>44107856.689999998</v>
        <stp/>
        <stp>EM_S_STM07_IS</stp>
        <stp>4</stp>
        <stp>300018.SZ</stp>
        <stp>61</stp>
        <stp>12/31/2010</stp>
        <stp>1</stp>
        <tr r="N1315" s="1"/>
      </tp>
      <tp>
        <v>84760162.75</v>
        <stp/>
        <stp>EM_S_STM07_IS</stp>
        <stp>4</stp>
        <stp>000029.SZ</stp>
        <stp>61</stp>
        <stp>12/31/2010</stp>
        <stp>1</stp>
        <tr r="N30" s="1"/>
      </tp>
      <tp>
        <v>561116022.61000001</v>
        <stp/>
        <stp>EM_S_STM07_IS</stp>
        <stp>4</stp>
        <stp>002029.SZ</stp>
        <stp>61</stp>
        <stp>12/31/2012</stp>
        <stp>1</stp>
        <tr r="P501" s="1"/>
      </tp>
      <tp>
        <v>42814671.340000004</v>
        <stp/>
        <stp>EM_S_STM07_IS</stp>
        <stp>4</stp>
        <stp>300019.SZ</stp>
        <stp>61</stp>
        <stp>12/31/2010</stp>
        <stp>1</stp>
        <tr r="N1316" s="1"/>
      </tp>
      <tp>
        <v>-391658480</v>
        <stp/>
        <stp>EM_S_STM07_IS</stp>
        <stp>4</stp>
        <stp>000030.SZ</stp>
        <stp>61</stp>
        <stp>12/31/2010</stp>
        <stp>1</stp>
        <tr r="N31" s="1"/>
      </tp>
      <tp>
        <v>90165000.799999997</v>
        <stp/>
        <stp>EM_S_STM07_IS</stp>
        <stp>4</stp>
        <stp>002030.SZ</stp>
        <stp>61</stp>
        <stp>12/31/2012</stp>
        <stp>1</stp>
        <tr r="P502" s="1"/>
      </tp>
      <tp>
        <v>463975287.56</v>
        <stp/>
        <stp>EM_S_STM07_IS</stp>
        <stp>4</stp>
        <stp>000031.SZ</stp>
        <stp>61</stp>
        <stp>12/31/2010</stp>
        <stp>1</stp>
        <tr r="N32" s="1"/>
      </tp>
      <tp>
        <v>111563516.92</v>
        <stp/>
        <stp>EM_S_STM07_IS</stp>
        <stp>4</stp>
        <stp>002031.SZ</stp>
        <stp>61</stp>
        <stp>12/31/2012</stp>
        <stp>1</stp>
        <tr r="P503" s="1"/>
      </tp>
      <tp>
        <v>112950678.63</v>
        <stp/>
        <stp>EM_S_STM07_IS</stp>
        <stp>4</stp>
        <stp>300001.SZ</stp>
        <stp>61</stp>
        <stp>12/31/2010</stp>
        <stp>1</stp>
        <tr r="N1298" s="1"/>
      </tp>
      <tp>
        <v>28652205.059999999</v>
        <stp/>
        <stp>EM_S_STM07_IS</stp>
        <stp>4</stp>
        <stp>000032.SZ</stp>
        <stp>61</stp>
        <stp>12/31/2010</stp>
        <stp>1</stp>
        <tr r="N33" s="1"/>
      </tp>
      <tp>
        <v>469139044.47000003</v>
        <stp/>
        <stp>EM_S_STM07_IS</stp>
        <stp>4</stp>
        <stp>002032.SZ</stp>
        <stp>61</stp>
        <stp>12/31/2012</stp>
        <stp>1</stp>
        <tr r="P504" s="1"/>
      </tp>
      <tp>
        <v>327915598.63999999</v>
        <stp/>
        <stp>EM_S_STM07_IS</stp>
        <stp>4</stp>
        <stp>300002.SZ</stp>
        <stp>61</stp>
        <stp>12/31/2010</stp>
        <stp>1</stp>
        <tr r="N1299" s="1"/>
      </tp>
      <tp>
        <v>4169940.8</v>
        <stp/>
        <stp>EM_S_STM07_IS</stp>
        <stp>4</stp>
        <stp>000033.SZ</stp>
        <stp>61</stp>
        <stp>12/31/2010</stp>
        <stp>1</stp>
        <tr r="N34" s="1"/>
      </tp>
      <tp>
        <v>137178622.50999999</v>
        <stp/>
        <stp>EM_S_STM07_IS</stp>
        <stp>4</stp>
        <stp>002033.SZ</stp>
        <stp>61</stp>
        <stp>12/31/2012</stp>
        <stp>1</stp>
        <tr r="P505" s="1"/>
      </tp>
      <tp>
        <v>410482721.72000003</v>
        <stp/>
        <stp>EM_S_STM07_IS</stp>
        <stp>4</stp>
        <stp>300003.SZ</stp>
        <stp>61</stp>
        <stp>12/31/2010</stp>
        <stp>1</stp>
        <tr r="N1300" s="1"/>
      </tp>
      <tp>
        <v>498142241.73000002</v>
        <stp/>
        <stp>EM_S_STM07_IS</stp>
        <stp>4</stp>
        <stp>000034.SZ</stp>
        <stp>61</stp>
        <stp>12/31/2010</stp>
        <stp>1</stp>
        <tr r="N35" s="1"/>
      </tp>
      <tp>
        <v>20528891.289999999</v>
        <stp/>
        <stp>EM_S_STM07_IS</stp>
        <stp>4</stp>
        <stp>002034.SZ</stp>
        <stp>61</stp>
        <stp>12/31/2012</stp>
        <stp>1</stp>
        <tr r="P506" s="1"/>
      </tp>
      <tp>
        <v>62195883.490000002</v>
        <stp/>
        <stp>EM_S_STM07_IS</stp>
        <stp>4</stp>
        <stp>300004.SZ</stp>
        <stp>61</stp>
        <stp>12/31/2010</stp>
        <stp>1</stp>
        <tr r="N1301" s="1"/>
      </tp>
      <tp>
        <v>46782097.670000002</v>
        <stp/>
        <stp>EM_S_STM07_IS</stp>
        <stp>4</stp>
        <stp>000035.SZ</stp>
        <stp>61</stp>
        <stp>12/31/2010</stp>
        <stp>1</stp>
        <tr r="N36" s="1"/>
      </tp>
      <tp>
        <v>159189254.31999999</v>
        <stp/>
        <stp>EM_S_STM07_IS</stp>
        <stp>4</stp>
        <stp>002035.SZ</stp>
        <stp>61</stp>
        <stp>12/31/2012</stp>
        <stp>1</stp>
        <tr r="P507" s="1"/>
      </tp>
      <tp>
        <v>53895442.229999997</v>
        <stp/>
        <stp>EM_S_STM07_IS</stp>
        <stp>4</stp>
        <stp>300005.SZ</stp>
        <stp>61</stp>
        <stp>12/31/2010</stp>
        <stp>1</stp>
        <tr r="N1302" s="1"/>
      </tp>
      <tp>
        <v>230774988.91</v>
        <stp/>
        <stp>EM_S_STM07_IS</stp>
        <stp>4</stp>
        <stp>000036.SZ</stp>
        <stp>61</stp>
        <stp>12/31/2010</stp>
        <stp>1</stp>
        <tr r="N37" s="1"/>
      </tp>
      <tp>
        <v>14307064.35</v>
        <stp/>
        <stp>EM_S_STM07_IS</stp>
        <stp>4</stp>
        <stp>002036.SZ</stp>
        <stp>61</stp>
        <stp>12/31/2012</stp>
        <stp>1</stp>
        <tr r="P508" s="1"/>
      </tp>
      <tp>
        <v>43868643.409999996</v>
        <stp/>
        <stp>EM_S_STM07_IS</stp>
        <stp>4</stp>
        <stp>300006.SZ</stp>
        <stp>61</stp>
        <stp>12/31/2010</stp>
        <stp>1</stp>
        <tr r="N1303" s="1"/>
      </tp>
      <tp>
        <v>-114638678.2</v>
        <stp/>
        <stp>EM_S_STM07_IS</stp>
        <stp>4</stp>
        <stp>000037.SZ</stp>
        <stp>61</stp>
        <stp>12/31/2010</stp>
        <stp>1</stp>
        <tr r="N38" s="1"/>
      </tp>
      <tp>
        <v>200946074.5</v>
        <stp/>
        <stp>EM_S_STM07_IS</stp>
        <stp>4</stp>
        <stp>002037.SZ</stp>
        <stp>61</stp>
        <stp>12/31/2012</stp>
        <stp>1</stp>
        <tr r="P509" s="1"/>
      </tp>
      <tp>
        <v>42324462.280000001</v>
        <stp/>
        <stp>EM_S_STM07_IS</stp>
        <stp>4</stp>
        <stp>300007.SZ</stp>
        <stp>61</stp>
        <stp>12/31/2010</stp>
        <stp>1</stp>
        <tr r="N1304" s="1"/>
      </tp>
      <tp>
        <v>26716195.170000002</v>
        <stp/>
        <stp>EM_S_STM07_IS</stp>
        <stp>4</stp>
        <stp>000038.SZ</stp>
        <stp>61</stp>
        <stp>12/31/2010</stp>
        <stp>1</stp>
        <tr r="N39" s="1"/>
      </tp>
      <tp>
        <v>481011146.45999998</v>
        <stp/>
        <stp>EM_S_STM07_IS</stp>
        <stp>4</stp>
        <stp>002038.SZ</stp>
        <stp>61</stp>
        <stp>12/31/2012</stp>
        <stp>1</stp>
        <tr r="P510" s="1"/>
      </tp>
      <tp>
        <v>61880212.799999997</v>
        <stp/>
        <stp>EM_S_STM07_IS</stp>
        <stp>4</stp>
        <stp>300008.SZ</stp>
        <stp>61</stp>
        <stp>12/31/2010</stp>
        <stp>1</stp>
        <tr r="N1305" s="1"/>
      </tp>
      <tp>
        <v>3001851000</v>
        <stp/>
        <stp>EM_S_STM07_IS</stp>
        <stp>4</stp>
        <stp>000039.SZ</stp>
        <stp>61</stp>
        <stp>12/31/2010</stp>
        <stp>1</stp>
        <tr r="N40" s="1"/>
      </tp>
      <tp>
        <v>136892499.62</v>
        <stp/>
        <stp>EM_S_STM07_IS</stp>
        <stp>4</stp>
        <stp>002039.SZ</stp>
        <stp>61</stp>
        <stp>12/31/2012</stp>
        <stp>1</stp>
        <tr r="P511" s="1"/>
      </tp>
      <tp>
        <v>51983691.68</v>
        <stp/>
        <stp>EM_S_STM07_IS</stp>
        <stp>4</stp>
        <stp>300009.SZ</stp>
        <stp>61</stp>
        <stp>12/31/2010</stp>
        <stp>1</stp>
        <tr r="N1306" s="1"/>
      </tp>
      <tp>
        <v>29020721.460000001</v>
        <stp/>
        <stp>EM_S_STM07_IS</stp>
        <stp>4</stp>
        <stp>300030.SZ</stp>
        <stp>61</stp>
        <stp>12/31/2010</stp>
        <stp>1</stp>
        <tr r="N1327" s="1"/>
      </tp>
      <tp>
        <v>6283816000</v>
        <stp/>
        <stp>EM_S_STM07_IS</stp>
        <stp>4</stp>
        <stp>000001.SZ</stp>
        <stp>61</stp>
        <stp>12/31/2010</stp>
        <stp>1</stp>
        <tr r="N6" s="1"/>
      </tp>
      <tp>
        <v>850172805.13999999</v>
        <stp/>
        <stp>EM_S_STM07_IS</stp>
        <stp>4</stp>
        <stp>002001.SZ</stp>
        <stp>61</stp>
        <stp>12/31/2012</stp>
        <stp>1</stp>
        <tr r="P473" s="1"/>
      </tp>
      <tp>
        <v>44194045.649999999</v>
        <stp/>
        <stp>EM_S_STM07_IS</stp>
        <stp>4</stp>
        <stp>300031.SZ</stp>
        <stp>61</stp>
        <stp>12/31/2010</stp>
        <stp>1</stp>
        <tr r="N1328" s="1"/>
      </tp>
      <tp>
        <v>7283127039.1499996</v>
        <stp/>
        <stp>EM_S_STM07_IS</stp>
        <stp>4</stp>
        <stp>000002.SZ</stp>
        <stp>61</stp>
        <stp>12/31/2010</stp>
        <stp>1</stp>
        <tr r="N7" s="1"/>
      </tp>
      <tp>
        <v>2228182.08</v>
        <stp/>
        <stp>EM_S_STM07_IS</stp>
        <stp>4</stp>
        <stp>002002.SZ</stp>
        <stp>61</stp>
        <stp>12/31/2012</stp>
        <stp>1</stp>
        <tr r="P474" s="1"/>
      </tp>
      <tp>
        <v>40107975.390000001</v>
        <stp/>
        <stp>EM_S_STM07_IS</stp>
        <stp>4</stp>
        <stp>300032.SZ</stp>
        <stp>61</stp>
        <stp>12/31/2010</stp>
        <stp>1</stp>
        <tr r="N1329" s="1"/>
      </tp>
      <tp>
        <v>169028945.03</v>
        <stp/>
        <stp>EM_S_STM07_IS</stp>
        <stp>4</stp>
        <stp>002003.SZ</stp>
        <stp>61</stp>
        <stp>12/31/2012</stp>
        <stp>1</stp>
        <tr r="P475" s="1"/>
      </tp>
      <tp>
        <v>91266854.730000004</v>
        <stp/>
        <stp>EM_S_STM07_IS</stp>
        <stp>4</stp>
        <stp>300033.SZ</stp>
        <stp>61</stp>
        <stp>12/31/2010</stp>
        <stp>1</stp>
        <tr r="N1330" s="1"/>
      </tp>
      <tp>
        <v>11624092.32</v>
        <stp/>
        <stp>EM_S_STM07_IS</stp>
        <stp>4</stp>
        <stp>000004.SZ</stp>
        <stp>61</stp>
        <stp>12/31/2010</stp>
        <stp>1</stp>
        <tr r="N8" s="1"/>
      </tp>
      <tp>
        <v>332384323.12</v>
        <stp/>
        <stp>EM_S_STM07_IS</stp>
        <stp>4</stp>
        <stp>002004.SZ</stp>
        <stp>61</stp>
        <stp>12/31/2012</stp>
        <stp>1</stp>
        <tr r="P476" s="1"/>
      </tp>
      <tp>
        <v>46447380</v>
        <stp/>
        <stp>EM_S_STM07_IS</stp>
        <stp>4</stp>
        <stp>300034.SZ</stp>
        <stp>61</stp>
        <stp>12/31/2010</stp>
        <stp>1</stp>
        <tr r="N1331" s="1"/>
      </tp>
      <tp>
        <v>4888566.8600000003</v>
        <stp/>
        <stp>EM_S_STM07_IS</stp>
        <stp>4</stp>
        <stp>000005.SZ</stp>
        <stp>61</stp>
        <stp>12/31/2010</stp>
        <stp>1</stp>
        <tr r="N9" s="1"/>
      </tp>
      <tp>
        <v>161972418.21000001</v>
        <stp/>
        <stp>EM_S_STM07_IS</stp>
        <stp>4</stp>
        <stp>002005.SZ</stp>
        <stp>61</stp>
        <stp>12/31/2012</stp>
        <stp>1</stp>
        <tr r="P477" s="1"/>
      </tp>
      <tp>
        <v>44332576.509999998</v>
        <stp/>
        <stp>EM_S_STM07_IS</stp>
        <stp>4</stp>
        <stp>300035.SZ</stp>
        <stp>61</stp>
        <stp>12/31/2010</stp>
        <stp>1</stp>
        <tr r="N1332" s="1"/>
      </tp>
      <tp>
        <v>481552496.42000002</v>
        <stp/>
        <stp>EM_S_STM07_IS</stp>
        <stp>4</stp>
        <stp>000006.SZ</stp>
        <stp>61</stp>
        <stp>12/31/2010</stp>
        <stp>1</stp>
        <tr r="N10" s="1"/>
      </tp>
      <tp>
        <v>-194681423.78999999</v>
        <stp/>
        <stp>EM_S_STM07_IS</stp>
        <stp>4</stp>
        <stp>002006.SZ</stp>
        <stp>61</stp>
        <stp>12/31/2012</stp>
        <stp>1</stp>
        <tr r="P478" s="1"/>
      </tp>
      <tp>
        <v>45074544.68</v>
        <stp/>
        <stp>EM_S_STM07_IS</stp>
        <stp>4</stp>
        <stp>300036.SZ</stp>
        <stp>61</stp>
        <stp>12/31/2010</stp>
        <stp>1</stp>
        <tr r="N1333" s="1"/>
      </tp>
      <tp>
        <v>11856458.939999999</v>
        <stp/>
        <stp>EM_S_STM07_IS</stp>
        <stp>4</stp>
        <stp>000007.SZ</stp>
        <stp>61</stp>
        <stp>12/31/2010</stp>
        <stp>1</stp>
        <tr r="N11" s="1"/>
      </tp>
      <tp>
        <v>299787871.33999997</v>
        <stp/>
        <stp>EM_S_STM07_IS</stp>
        <stp>4</stp>
        <stp>002007.SZ</stp>
        <stp>61</stp>
        <stp>12/31/2012</stp>
        <stp>1</stp>
        <tr r="P479" s="1"/>
      </tp>
      <tp>
        <v>93925620.560000002</v>
        <stp/>
        <stp>EM_S_STM07_IS</stp>
        <stp>4</stp>
        <stp>300037.SZ</stp>
        <stp>61</stp>
        <stp>12/31/2010</stp>
        <stp>1</stp>
        <tr r="N1334" s="1"/>
      </tp>
      <tp>
        <v>888948.26</v>
        <stp/>
        <stp>EM_S_STM07_IS</stp>
        <stp>4</stp>
        <stp>000008.SZ</stp>
        <stp>61</stp>
        <stp>12/31/2010</stp>
        <stp>1</stp>
        <tr r="N12" s="1"/>
      </tp>
      <tp>
        <v>618553032.14999998</v>
        <stp/>
        <stp>EM_S_STM07_IS</stp>
        <stp>4</stp>
        <stp>002008.SZ</stp>
        <stp>61</stp>
        <stp>12/31/2012</stp>
        <stp>1</stp>
        <tr r="P480" s="1"/>
      </tp>
      <tp>
        <v>25693276.719999999</v>
        <stp/>
        <stp>EM_S_STM07_IS</stp>
        <stp>4</stp>
        <stp>300038.SZ</stp>
        <stp>61</stp>
        <stp>12/31/2010</stp>
        <stp>1</stp>
        <tr r="N1335" s="1"/>
      </tp>
      <tp>
        <v>325476083.38</v>
        <stp/>
        <stp>EM_S_STM07_IS</stp>
        <stp>4</stp>
        <stp>000009.SZ</stp>
        <stp>61</stp>
        <stp>12/31/2010</stp>
        <stp>1</stp>
        <tr r="N13" s="1"/>
      </tp>
      <tp>
        <v>48844097.280000001</v>
        <stp/>
        <stp>EM_S_STM07_IS</stp>
        <stp>4</stp>
        <stp>002009.SZ</stp>
        <stp>61</stp>
        <stp>12/31/2012</stp>
        <stp>1</stp>
        <tr r="P481" s="1"/>
      </tp>
      <tp>
        <v>123700058.7</v>
        <stp/>
        <stp>EM_S_STM07_IS</stp>
        <stp>4</stp>
        <stp>300039.SZ</stp>
        <stp>61</stp>
        <stp>12/31/2010</stp>
        <stp>1</stp>
        <tr r="N1336" s="1"/>
      </tp>
      <tp>
        <v>-1043054.39</v>
        <stp/>
        <stp>EM_S_STM07_IS</stp>
        <stp>4</stp>
        <stp>000010.SZ</stp>
        <stp>61</stp>
        <stp>12/31/2010</stp>
        <stp>1</stp>
        <tr r="N14" s="1"/>
      </tp>
      <tp>
        <v>154417912.40000001</v>
        <stp/>
        <stp>EM_S_STM07_IS</stp>
        <stp>4</stp>
        <stp>002010.SZ</stp>
        <stp>61</stp>
        <stp>12/31/2012</stp>
        <stp>1</stp>
        <tr r="P482" s="1"/>
      </tp>
      <tp>
        <v>64860266.57</v>
        <stp/>
        <stp>EM_S_STM07_IS</stp>
        <stp>4</stp>
        <stp>300020.SZ</stp>
        <stp>61</stp>
        <stp>12/31/2010</stp>
        <stp>1</stp>
        <tr r="N1317" s="1"/>
      </tp>
      <tp>
        <v>174998534.78999999</v>
        <stp/>
        <stp>EM_S_STM07_IS</stp>
        <stp>4</stp>
        <stp>000011.SZ</stp>
        <stp>61</stp>
        <stp>12/31/2010</stp>
        <stp>1</stp>
        <tr r="N15" s="1"/>
      </tp>
      <tp>
        <v>297519080.88</v>
        <stp/>
        <stp>EM_S_STM07_IS</stp>
        <stp>4</stp>
        <stp>002011.SZ</stp>
        <stp>61</stp>
        <stp>12/31/2012</stp>
        <stp>1</stp>
        <tr r="P483" s="1"/>
      </tp>
      <tp>
        <v>29289280.960000001</v>
        <stp/>
        <stp>EM_S_STM07_IS</stp>
        <stp>4</stp>
        <stp>300021.SZ</stp>
        <stp>61</stp>
        <stp>12/31/2010</stp>
        <stp>1</stp>
        <tr r="N1318" s="1"/>
      </tp>
      <tp>
        <v>1455209218</v>
        <stp/>
        <stp>EM_S_STM07_IS</stp>
        <stp>4</stp>
        <stp>000012.SZ</stp>
        <stp>61</stp>
        <stp>12/31/2010</stp>
        <stp>1</stp>
        <tr r="N16" s="1"/>
      </tp>
      <tp>
        <v>85981472.209999993</v>
        <stp/>
        <stp>EM_S_STM07_IS</stp>
        <stp>4</stp>
        <stp>002012.SZ</stp>
        <stp>61</stp>
        <stp>12/31/2012</stp>
        <stp>1</stp>
        <tr r="P484" s="1"/>
      </tp>
      <tp>
        <v>66418730.670000002</v>
        <stp/>
        <stp>EM_S_STM07_IS</stp>
        <stp>4</stp>
        <stp>300022.SZ</stp>
        <stp>61</stp>
        <stp>12/31/2010</stp>
        <stp>1</stp>
        <tr r="N1319" s="1"/>
      </tp>
      <tp>
        <v>371445136.5</v>
        <stp/>
        <stp>EM_S_STM07_IS</stp>
        <stp>4</stp>
        <stp>002013.SZ</stp>
        <stp>61</stp>
        <stp>12/31/2012</stp>
        <stp>1</stp>
        <tr r="P485" s="1"/>
      </tp>
      <tp>
        <v>13007048.33</v>
        <stp/>
        <stp>EM_S_STM07_IS</stp>
        <stp>4</stp>
        <stp>300023.SZ</stp>
        <stp>61</stp>
        <stp>12/31/2010</stp>
        <stp>1</stp>
        <tr r="N1320" s="1"/>
      </tp>
      <tp>
        <v>70599580.420000002</v>
        <stp/>
        <stp>EM_S_STM07_IS</stp>
        <stp>4</stp>
        <stp>000014.SZ</stp>
        <stp>61</stp>
        <stp>12/31/2010</stp>
        <stp>1</stp>
        <tr r="N17" s="1"/>
      </tp>
      <tp>
        <v>178770833.38</v>
        <stp/>
        <stp>EM_S_STM07_IS</stp>
        <stp>4</stp>
        <stp>002014.SZ</stp>
        <stp>61</stp>
        <stp>12/31/2012</stp>
        <stp>1</stp>
        <tr r="P486" s="1"/>
      </tp>
      <tp>
        <v>107903912.63</v>
        <stp/>
        <stp>EM_S_STM07_IS</stp>
        <stp>4</stp>
        <stp>300024.SZ</stp>
        <stp>61</stp>
        <stp>12/31/2010</stp>
        <stp>1</stp>
        <tr r="N1321" s="1"/>
      </tp>
      <tp>
        <v>6878990</v>
        <stp/>
        <stp>EM_S_STM07_IS</stp>
        <stp>4</stp>
        <stp>002015.SZ</stp>
        <stp>61</stp>
        <stp>12/31/2012</stp>
        <stp>1</stp>
        <tr r="P487" s="1"/>
      </tp>
      <tp>
        <v>39697473.340000004</v>
        <stp/>
        <stp>EM_S_STM07_IS</stp>
        <stp>4</stp>
        <stp>300025.SZ</stp>
        <stp>61</stp>
        <stp>12/31/2010</stp>
        <stp>1</stp>
        <tr r="N1322" s="1"/>
      </tp>
      <tp>
        <v>83947861.319999993</v>
        <stp/>
        <stp>EM_S_STM07_IS</stp>
        <stp>4</stp>
        <stp>000016.SZ</stp>
        <stp>61</stp>
        <stp>12/31/2010</stp>
        <stp>1</stp>
        <tr r="N18" s="1"/>
      </tp>
      <tp>
        <v>170118122.38999999</v>
        <stp/>
        <stp>EM_S_STM07_IS</stp>
        <stp>4</stp>
        <stp>002016.SZ</stp>
        <stp>61</stp>
        <stp>12/31/2012</stp>
        <stp>1</stp>
        <tr r="P488" s="1"/>
      </tp>
      <tp>
        <v>102028672.28</v>
        <stp/>
        <stp>EM_S_STM07_IS</stp>
        <stp>4</stp>
        <stp>300026.SZ</stp>
        <stp>61</stp>
        <stp>12/31/2010</stp>
        <stp>1</stp>
        <tr r="N1323" s="1"/>
      </tp>
      <tp>
        <v>64477414.439999998</v>
        <stp/>
        <stp>EM_S_STM07_IS</stp>
        <stp>4</stp>
        <stp>000017.SZ</stp>
        <stp>61</stp>
        <stp>12/31/2010</stp>
        <stp>1</stp>
        <tr r="N19" s="1"/>
      </tp>
      <tp>
        <v>38642309.039999999</v>
        <stp/>
        <stp>EM_S_STM07_IS</stp>
        <stp>4</stp>
        <stp>002017.SZ</stp>
        <stp>61</stp>
        <stp>12/31/2012</stp>
        <stp>1</stp>
        <tr r="P489" s="1"/>
      </tp>
      <tp>
        <v>149205362.61000001</v>
        <stp/>
        <stp>EM_S_STM07_IS</stp>
        <stp>4</stp>
        <stp>300027.SZ</stp>
        <stp>61</stp>
        <stp>12/31/2010</stp>
        <stp>1</stp>
        <tr r="N1324" s="1"/>
      </tp>
      <tp>
        <v>4102924</v>
        <stp/>
        <stp>EM_S_STM07_IS</stp>
        <stp>4</stp>
        <stp>000018.SZ</stp>
        <stp>61</stp>
        <stp>12/31/2010</stp>
        <stp>1</stp>
        <tr r="N20" s="1"/>
      </tp>
      <tp>
        <v>111908987.19</v>
        <stp/>
        <stp>EM_S_STM07_IS</stp>
        <stp>4</stp>
        <stp>002018.SZ</stp>
        <stp>61</stp>
        <stp>12/31/2012</stp>
        <stp>1</stp>
        <tr r="P490" s="1"/>
      </tp>
      <tp>
        <v>53792887.950000003</v>
        <stp/>
        <stp>EM_S_STM07_IS</stp>
        <stp>4</stp>
        <stp>300028.SZ</stp>
        <stp>61</stp>
        <stp>12/31/2010</stp>
        <stp>1</stp>
        <tr r="N1325" s="1"/>
      </tp>
      <tp>
        <v>5687644.79</v>
        <stp/>
        <stp>EM_S_STM07_IS</stp>
        <stp>4</stp>
        <stp>000019.SZ</stp>
        <stp>61</stp>
        <stp>12/31/2010</stp>
        <stp>1</stp>
        <tr r="N21" s="1"/>
      </tp>
      <tp>
        <v>14318692.09</v>
        <stp/>
        <stp>EM_S_STM07_IS</stp>
        <stp>4</stp>
        <stp>002019.SZ</stp>
        <stp>61</stp>
        <stp>12/31/2012</stp>
        <stp>1</stp>
        <tr r="P491" s="1"/>
      </tp>
      <tp>
        <v>85380244.230000004</v>
        <stp/>
        <stp>EM_S_STM07_IS</stp>
        <stp>4</stp>
        <stp>300029.SZ</stp>
        <stp>61</stp>
        <stp>12/31/2010</stp>
        <stp>1</stp>
        <tr r="N1326" s="1"/>
      </tp>
      <tp>
        <v>707007692.13</v>
        <stp/>
        <stp>EM_S_STM07_IS</stp>
        <stp>4</stp>
        <stp>000060.SZ</stp>
        <stp>61</stp>
        <stp>12/31/2010</stp>
        <stp>1</stp>
        <tr r="N53" s="1"/>
      </tp>
      <tp>
        <v>57118201.579999998</v>
        <stp/>
        <stp>EM_S_STM07_IS</stp>
        <stp>4</stp>
        <stp>002060.SZ</stp>
        <stp>61</stp>
        <stp>12/31/2012</stp>
        <stp>1</stp>
        <tr r="P532" s="1"/>
      </tp>
      <tp>
        <v>189449533.66999999</v>
        <stp/>
        <stp>EM_S_STM07_IS</stp>
        <stp>4</stp>
        <stp>300050.SZ</stp>
        <stp>61</stp>
        <stp>12/31/2010</stp>
        <stp>1</stp>
        <tr r="N1347" s="1"/>
      </tp>
      <tp>
        <v>276948019.61000001</v>
        <stp/>
        <stp>EM_S_STM07_IS</stp>
        <stp>4</stp>
        <stp>000061.SZ</stp>
        <stp>61</stp>
        <stp>12/31/2010</stp>
        <stp>1</stp>
        <tr r="N54" s="1"/>
      </tp>
      <tp>
        <v>71634334.769999996</v>
        <stp/>
        <stp>EM_S_STM07_IS</stp>
        <stp>4</stp>
        <stp>002061.SZ</stp>
        <stp>61</stp>
        <stp>12/31/2012</stp>
        <stp>1</stp>
        <tr r="P533" s="1"/>
      </tp>
      <tp>
        <v>35193259.049999997</v>
        <stp/>
        <stp>EM_S_STM07_IS</stp>
        <stp>4</stp>
        <stp>300051.SZ</stp>
        <stp>61</stp>
        <stp>12/31/2010</stp>
        <stp>1</stp>
        <tr r="N1348" s="1"/>
      </tp>
      <tp>
        <v>192448079.18000001</v>
        <stp/>
        <stp>EM_S_STM07_IS</stp>
        <stp>4</stp>
        <stp>000062.SZ</stp>
        <stp>61</stp>
        <stp>12/31/2010</stp>
        <stp>1</stp>
        <tr r="N55" s="1"/>
      </tp>
      <tp>
        <v>132101891.98</v>
        <stp/>
        <stp>EM_S_STM07_IS</stp>
        <stp>4</stp>
        <stp>002062.SZ</stp>
        <stp>61</stp>
        <stp>12/31/2012</stp>
        <stp>1</stp>
        <tr r="P534" s="1"/>
      </tp>
      <tp>
        <v>33107282.469999999</v>
        <stp/>
        <stp>EM_S_STM07_IS</stp>
        <stp>4</stp>
        <stp>300052.SZ</stp>
        <stp>61</stp>
        <stp>12/31/2010</stp>
        <stp>1</stp>
        <tr r="N1349" s="1"/>
      </tp>
      <tp>
        <v>3250247000</v>
        <stp/>
        <stp>EM_S_STM07_IS</stp>
        <stp>4</stp>
        <stp>000063.SZ</stp>
        <stp>61</stp>
        <stp>12/31/2010</stp>
        <stp>1</stp>
        <tr r="N56" s="1"/>
      </tp>
      <tp>
        <v>288004446.86000001</v>
        <stp/>
        <stp>EM_S_STM07_IS</stp>
        <stp>4</stp>
        <stp>002063.SZ</stp>
        <stp>61</stp>
        <stp>12/31/2012</stp>
        <stp>1</stp>
        <tr r="P535" s="1"/>
      </tp>
      <tp>
        <v>30012751.989999998</v>
        <stp/>
        <stp>EM_S_STM07_IS</stp>
        <stp>4</stp>
        <stp>300053.SZ</stp>
        <stp>61</stp>
        <stp>12/31/2010</stp>
        <stp>1</stp>
        <tr r="N1350" s="1"/>
      </tp>
      <tp>
        <v>18402908.879999999</v>
        <stp/>
        <stp>EM_S_STM07_IS</stp>
        <stp>4</stp>
        <stp>002064.SZ</stp>
        <stp>61</stp>
        <stp>12/31/2012</stp>
        <stp>1</stp>
        <tr r="P536" s="1"/>
      </tp>
      <tp>
        <v>43110841.939999998</v>
        <stp/>
        <stp>EM_S_STM07_IS</stp>
        <stp>4</stp>
        <stp>300054.SZ</stp>
        <stp>61</stp>
        <stp>12/31/2010</stp>
        <stp>1</stp>
        <tr r="N1351" s="1"/>
      </tp>
      <tp>
        <v>43860084.07</v>
        <stp/>
        <stp>EM_S_STM07_IS</stp>
        <stp>4</stp>
        <stp>000065.SZ</stp>
        <stp>61</stp>
        <stp>12/31/2010</stp>
        <stp>1</stp>
        <tr r="N57" s="1"/>
      </tp>
      <tp>
        <v>569175307.73000002</v>
        <stp/>
        <stp>EM_S_STM07_IS</stp>
        <stp>4</stp>
        <stp>002065.SZ</stp>
        <stp>61</stp>
        <stp>12/31/2012</stp>
        <stp>1</stp>
        <tr r="P537" s="1"/>
      </tp>
      <tp>
        <v>61524291.710000001</v>
        <stp/>
        <stp>EM_S_STM07_IS</stp>
        <stp>4</stp>
        <stp>300055.SZ</stp>
        <stp>61</stp>
        <stp>12/31/2010</stp>
        <stp>1</stp>
        <tr r="N1352" s="1"/>
      </tp>
      <tp>
        <v>198416841.80000001</v>
        <stp/>
        <stp>EM_S_STM07_IS</stp>
        <stp>4</stp>
        <stp>000066.SZ</stp>
        <stp>61</stp>
        <stp>12/31/2010</stp>
        <stp>1</stp>
        <tr r="N58" s="1"/>
      </tp>
      <tp>
        <v>3473942.21</v>
        <stp/>
        <stp>EM_S_STM07_IS</stp>
        <stp>4</stp>
        <stp>002066.SZ</stp>
        <stp>61</stp>
        <stp>12/31/2012</stp>
        <stp>1</stp>
        <tr r="P538" s="1"/>
      </tp>
      <tp>
        <v>21161350.969999999</v>
        <stp/>
        <stp>EM_S_STM07_IS</stp>
        <stp>4</stp>
        <stp>300056.SZ</stp>
        <stp>61</stp>
        <stp>12/31/2010</stp>
        <stp>1</stp>
        <tr r="N1353" s="1"/>
      </tp>
      <tp>
        <v>15008029.65</v>
        <stp/>
        <stp>EM_S_STM07_IS</stp>
        <stp>4</stp>
        <stp>002067.SZ</stp>
        <stp>61</stp>
        <stp>12/31/2012</stp>
        <stp>1</stp>
        <tr r="P539" s="1"/>
      </tp>
      <tp>
        <v>81769787.469999999</v>
        <stp/>
        <stp>EM_S_STM07_IS</stp>
        <stp>4</stp>
        <stp>300057.SZ</stp>
        <stp>61</stp>
        <stp>12/31/2010</stp>
        <stp>1</stp>
        <tr r="N1354" s="1"/>
      </tp>
      <tp>
        <v>35390336</v>
        <stp/>
        <stp>EM_S_STM07_IS</stp>
        <stp>4</stp>
        <stp>000068.SZ</stp>
        <stp>61</stp>
        <stp>12/31/2010</stp>
        <stp>1</stp>
        <tr r="N59" s="1"/>
      </tp>
      <tp>
        <v>103196083.98999999</v>
        <stp/>
        <stp>EM_S_STM07_IS</stp>
        <stp>4</stp>
        <stp>002068.SZ</stp>
        <stp>61</stp>
        <stp>12/31/2012</stp>
        <stp>1</stp>
        <tr r="P540" s="1"/>
      </tp>
      <tp>
        <v>60374564.990000002</v>
        <stp/>
        <stp>EM_S_STM07_IS</stp>
        <stp>4</stp>
        <stp>300058.SZ</stp>
        <stp>61</stp>
        <stp>12/31/2010</stp>
        <stp>1</stp>
        <tr r="N1355" s="1"/>
      </tp>
      <tp>
        <v>3039456390.71</v>
        <stp/>
        <stp>EM_S_STM07_IS</stp>
        <stp>4</stp>
        <stp>000069.SZ</stp>
        <stp>61</stp>
        <stp>12/31/2010</stp>
        <stp>1</stp>
        <tr r="N60" s="1"/>
      </tp>
      <tp>
        <v>105679345.98999999</v>
        <stp/>
        <stp>EM_S_STM07_IS</stp>
        <stp>4</stp>
        <stp>002069.SZ</stp>
        <stp>61</stp>
        <stp>12/31/2012</stp>
        <stp>1</stp>
        <tr r="P541" s="1"/>
      </tp>
      <tp>
        <v>66740512.880000003</v>
        <stp/>
        <stp>EM_S_STM07_IS</stp>
        <stp>4</stp>
        <stp>300059.SZ</stp>
        <stp>61</stp>
        <stp>12/31/2010</stp>
        <stp>1</stp>
        <tr r="N1356" s="1"/>
      </tp>
      <tp>
        <v>62757550.32</v>
        <stp/>
        <stp>EM_S_STM07_IS</stp>
        <stp>4</stp>
        <stp>000070.SZ</stp>
        <stp>61</stp>
        <stp>12/31/2010</stp>
        <stp>1</stp>
        <tr r="N61" s="1"/>
      </tp>
      <tp>
        <v>41467704.93</v>
        <stp/>
        <stp>EM_S_STM07_IS</stp>
        <stp>4</stp>
        <stp>002070.SZ</stp>
        <stp>61</stp>
        <stp>12/31/2012</stp>
        <stp>1</stp>
        <tr r="P542" s="1"/>
      </tp>
      <tp>
        <v>52175938.369999997</v>
        <stp/>
        <stp>EM_S_STM07_IS</stp>
        <stp>4</stp>
        <stp>300040.SZ</stp>
        <stp>61</stp>
        <stp>12/31/2010</stp>
        <stp>1</stp>
        <tr r="N1337" s="1"/>
      </tp>
      <tp>
        <v>-54872491.149999999</v>
        <stp/>
        <stp>EM_S_STM07_IS</stp>
        <stp>4</stp>
        <stp>002071.SZ</stp>
        <stp>61</stp>
        <stp>12/31/2012</stp>
        <stp>1</stp>
        <tr r="P543" s="1"/>
      </tp>
      <tp>
        <v>87807701.799999997</v>
        <stp/>
        <stp>EM_S_STM07_IS</stp>
        <stp>4</stp>
        <stp>300041.SZ</stp>
        <stp>61</stp>
        <stp>12/31/2010</stp>
        <stp>1</stp>
        <tr r="N1338" s="1"/>
      </tp>
      <tp>
        <v>5081193.13</v>
        <stp/>
        <stp>EM_S_STM07_IS</stp>
        <stp>4</stp>
        <stp>002072.SZ</stp>
        <stp>61</stp>
        <stp>12/31/2012</stp>
        <stp>1</stp>
        <tr r="P544" s="1"/>
      </tp>
      <tp>
        <v>14501141.369999999</v>
        <stp/>
        <stp>EM_S_STM07_IS</stp>
        <stp>4</stp>
        <stp>300042.SZ</stp>
        <stp>61</stp>
        <stp>12/31/2010</stp>
        <stp>1</stp>
        <tr r="N1339" s="1"/>
      </tp>
      <tp>
        <v>207220030.59</v>
        <stp/>
        <stp>EM_S_STM07_IS</stp>
        <stp>4</stp>
        <stp>002073.SZ</stp>
        <stp>61</stp>
        <stp>12/31/2012</stp>
        <stp>1</stp>
        <tr r="P545" s="1"/>
      </tp>
      <tp>
        <v>55845129.030000001</v>
        <stp/>
        <stp>EM_S_STM07_IS</stp>
        <stp>4</stp>
        <stp>300043.SZ</stp>
        <stp>61</stp>
        <stp>12/31/2010</stp>
        <stp>1</stp>
        <tr r="N1340" s="1"/>
      </tp>
      <tp>
        <v>36937242.840000004</v>
        <stp/>
        <stp>EM_S_STM07_IS</stp>
        <stp>4</stp>
        <stp>002074.SZ</stp>
        <stp>61</stp>
        <stp>12/31/2012</stp>
        <stp>1</stp>
        <tr r="P546" s="1"/>
      </tp>
      <tp>
        <v>25608391.050000001</v>
        <stp/>
        <stp>EM_S_STM07_IS</stp>
        <stp>4</stp>
        <stp>300044.SZ</stp>
        <stp>61</stp>
        <stp>12/31/2010</stp>
        <stp>1</stp>
        <tr r="N1341" s="1"/>
      </tp>
      <tp>
        <v>22703972.23</v>
        <stp/>
        <stp>EM_S_STM07_IS</stp>
        <stp>4</stp>
        <stp>002075.SZ</stp>
        <stp>61</stp>
        <stp>12/31/2012</stp>
        <stp>1</stp>
        <tr r="P547" s="1"/>
      </tp>
      <tp>
        <v>50358408.5</v>
        <stp/>
        <stp>EM_S_STM07_IS</stp>
        <stp>4</stp>
        <stp>300045.SZ</stp>
        <stp>61</stp>
        <stp>12/31/2010</stp>
        <stp>1</stp>
        <tr r="N1342" s="1"/>
      </tp>
      <tp>
        <v>15166062.789999999</v>
        <stp/>
        <stp>EM_S_STM07_IS</stp>
        <stp>4</stp>
        <stp>002076.SZ</stp>
        <stp>61</stp>
        <stp>12/31/2012</stp>
        <stp>1</stp>
        <tr r="P548" s="1"/>
      </tp>
      <tp>
        <v>80623377.590000004</v>
        <stp/>
        <stp>EM_S_STM07_IS</stp>
        <stp>4</stp>
        <stp>300046.SZ</stp>
        <stp>61</stp>
        <stp>12/31/2010</stp>
        <stp>1</stp>
        <tr r="N1343" s="1"/>
      </tp>
      <tp>
        <v>65870926.369999997</v>
        <stp/>
        <stp>EM_S_STM07_IS</stp>
        <stp>4</stp>
        <stp>002077.SZ</stp>
        <stp>61</stp>
        <stp>12/31/2012</stp>
        <stp>1</stp>
        <tr r="P549" s="1"/>
      </tp>
      <tp>
        <v>62187386.979999997</v>
        <stp/>
        <stp>EM_S_STM07_IS</stp>
        <stp>4</stp>
        <stp>300047.SZ</stp>
        <stp>61</stp>
        <stp>12/31/2010</stp>
        <stp>1</stp>
        <tr r="N1344" s="1"/>
      </tp>
      <tp>
        <v>46668563.75</v>
        <stp/>
        <stp>EM_S_STM07_IS</stp>
        <stp>4</stp>
        <stp>000078.SZ</stp>
        <stp>61</stp>
        <stp>12/31/2010</stp>
        <stp>1</stp>
        <tr r="N62" s="1"/>
      </tp>
      <tp>
        <v>176344856.53999999</v>
        <stp/>
        <stp>EM_S_STM07_IS</stp>
        <stp>4</stp>
        <stp>002078.SZ</stp>
        <stp>61</stp>
        <stp>12/31/2012</stp>
        <stp>1</stp>
        <tr r="P550" s="1"/>
      </tp>
      <tp>
        <v>100741490.22</v>
        <stp/>
        <stp>EM_S_STM07_IS</stp>
        <stp>4</stp>
        <stp>300048.SZ</stp>
        <stp>61</stp>
        <stp>12/31/2010</stp>
        <stp>1</stp>
        <tr r="N1345" s="1"/>
      </tp>
      <tp>
        <v>20294701.16</v>
        <stp/>
        <stp>EM_S_STM07_IS</stp>
        <stp>4</stp>
        <stp>002079.SZ</stp>
        <stp>61</stp>
        <stp>12/31/2012</stp>
        <stp>1</stp>
        <tr r="P551" s="1"/>
      </tp>
      <tp>
        <v>46853138.719999999</v>
        <stp/>
        <stp>EM_S_STM07_IS</stp>
        <stp>4</stp>
        <stp>300049.SZ</stp>
        <stp>61</stp>
        <stp>12/31/2010</stp>
        <stp>1</stp>
        <tr r="N1346" s="1"/>
      </tp>
      <tp>
        <v>96276320.090000004</v>
        <stp/>
        <stp>EM_S_STM07_IS</stp>
        <stp>4</stp>
        <stp>000040.SZ</stp>
        <stp>61</stp>
        <stp>12/31/2010</stp>
        <stp>1</stp>
        <tr r="N41" s="1"/>
      </tp>
      <tp>
        <v>28850026</v>
        <stp/>
        <stp>EM_S_STM07_IS</stp>
        <stp>4</stp>
        <stp>002040.SZ</stp>
        <stp>61</stp>
        <stp>12/31/2012</stp>
        <stp>1</stp>
        <tr r="P512" s="1"/>
      </tp>
      <tp>
        <v>176962990.97999999</v>
        <stp/>
        <stp>EM_S_STM07_IS</stp>
        <stp>4</stp>
        <stp>300070.SZ</stp>
        <stp>61</stp>
        <stp>12/31/2010</stp>
        <stp>1</stp>
        <tr r="N1366" s="1"/>
      </tp>
      <tp>
        <v>257767333.88</v>
        <stp/>
        <stp>EM_S_STM07_IS</stp>
        <stp>4</stp>
        <stp>002041.SZ</stp>
        <stp>61</stp>
        <stp>12/31/2012</stp>
        <stp>1</stp>
        <tr r="P513" s="1"/>
      </tp>
      <tp>
        <v>33417929.649999999</v>
        <stp/>
        <stp>EM_S_STM07_IS</stp>
        <stp>4</stp>
        <stp>300071.SZ</stp>
        <stp>61</stp>
        <stp>12/31/2010</stp>
        <stp>1</stp>
        <tr r="N1367" s="1"/>
      </tp>
      <tp>
        <v>361933160.04000002</v>
        <stp/>
        <stp>EM_S_STM07_IS</stp>
        <stp>4</stp>
        <stp>000042.SZ</stp>
        <stp>61</stp>
        <stp>12/31/2010</stp>
        <stp>1</stp>
        <tr r="N42" s="1"/>
      </tp>
      <tp>
        <v>90736438.25</v>
        <stp/>
        <stp>EM_S_STM07_IS</stp>
        <stp>4</stp>
        <stp>002042.SZ</stp>
        <stp>61</stp>
        <stp>12/31/2012</stp>
        <stp>1</stp>
        <tr r="P514" s="1"/>
      </tp>
      <tp>
        <v>57495317.200000003</v>
        <stp/>
        <stp>EM_S_STM07_IS</stp>
        <stp>4</stp>
        <stp>300072.SZ</stp>
        <stp>61</stp>
        <stp>12/31/2010</stp>
        <stp>1</stp>
        <tr r="N1368" s="1"/>
      </tp>
      <tp>
        <v>269281814.72000003</v>
        <stp/>
        <stp>EM_S_STM07_IS</stp>
        <stp>4</stp>
        <stp>000043.SZ</stp>
        <stp>61</stp>
        <stp>12/31/2010</stp>
        <stp>1</stp>
        <tr r="N43" s="1"/>
      </tp>
      <tp>
        <v>32678807.309999999</v>
        <stp/>
        <stp>EM_S_STM07_IS</stp>
        <stp>4</stp>
        <stp>002043.SZ</stp>
        <stp>61</stp>
        <stp>12/31/2012</stp>
        <stp>1</stp>
        <tr r="P515" s="1"/>
      </tp>
      <tp>
        <v>34629472.950000003</v>
        <stp/>
        <stp>EM_S_STM07_IS</stp>
        <stp>4</stp>
        <stp>300073.SZ</stp>
        <stp>61</stp>
        <stp>12/31/2010</stp>
        <stp>1</stp>
        <tr r="N1369" s="1"/>
      </tp>
      <tp>
        <v>60983292.909999996</v>
        <stp/>
        <stp>EM_S_STM07_IS</stp>
        <stp>4</stp>
        <stp>002044.SZ</stp>
        <stp>61</stp>
        <stp>12/31/2012</stp>
        <stp>1</stp>
        <tr r="P516" s="1"/>
      </tp>
      <tp>
        <v>48406551.299999997</v>
        <stp/>
        <stp>EM_S_STM07_IS</stp>
        <stp>4</stp>
        <stp>300074.SZ</stp>
        <stp>61</stp>
        <stp>12/31/2010</stp>
        <stp>1</stp>
        <tr r="N1370" s="1"/>
      </tp>
      <tp>
        <v>40709271.219999999</v>
        <stp/>
        <stp>EM_S_STM07_IS</stp>
        <stp>4</stp>
        <stp>000045.SZ</stp>
        <stp>61</stp>
        <stp>12/31/2010</stp>
        <stp>1</stp>
        <tr r="N44" s="1"/>
      </tp>
      <tp>
        <v>-181667322</v>
        <stp/>
        <stp>EM_S_STM07_IS</stp>
        <stp>4</stp>
        <stp>002045.SZ</stp>
        <stp>61</stp>
        <stp>12/31/2012</stp>
        <stp>1</stp>
        <tr r="P517" s="1"/>
      </tp>
      <tp>
        <v>51449622.880000003</v>
        <stp/>
        <stp>EM_S_STM07_IS</stp>
        <stp>4</stp>
        <stp>300075.SZ</stp>
        <stp>61</stp>
        <stp>12/31/2010</stp>
        <stp>1</stp>
        <tr r="N1371" s="1"/>
      </tp>
      <tp>
        <v>122844260.55</v>
        <stp/>
        <stp>EM_S_STM07_IS</stp>
        <stp>4</stp>
        <stp>000046.SZ</stp>
        <stp>61</stp>
        <stp>12/31/2010</stp>
        <stp>1</stp>
        <tr r="N45" s="1"/>
      </tp>
      <tp>
        <v>64778402.57</v>
        <stp/>
        <stp>EM_S_STM07_IS</stp>
        <stp>4</stp>
        <stp>002046.SZ</stp>
        <stp>61</stp>
        <stp>12/31/2012</stp>
        <stp>1</stp>
        <tr r="P518" s="1"/>
      </tp>
      <tp>
        <v>51683973.93</v>
        <stp/>
        <stp>EM_S_STM07_IS</stp>
        <stp>4</stp>
        <stp>300076.SZ</stp>
        <stp>61</stp>
        <stp>12/31/2010</stp>
        <stp>1</stp>
        <tr r="N1372" s="1"/>
      </tp>
      <tp>
        <v>-38518248.689999998</v>
        <stp/>
        <stp>EM_S_STM07_IS</stp>
        <stp>4</stp>
        <stp>002047.SZ</stp>
        <stp>61</stp>
        <stp>12/31/2012</stp>
        <stp>1</stp>
        <tr r="P519" s="1"/>
      </tp>
      <tp>
        <v>177017500.12</v>
        <stp/>
        <stp>EM_S_STM07_IS</stp>
        <stp>4</stp>
        <stp>300077.SZ</stp>
        <stp>61</stp>
        <stp>12/31/2010</stp>
        <stp>1</stp>
        <tr r="N1373" s="1"/>
      </tp>
      <tp>
        <v>-47184512.420000002</v>
        <stp/>
        <stp>EM_S_STM07_IS</stp>
        <stp>4</stp>
        <stp>000048.SZ</stp>
        <stp>61</stp>
        <stp>12/31/2010</stp>
        <stp>1</stp>
        <tr r="N46" s="1"/>
      </tp>
      <tp>
        <v>250666267.69</v>
        <stp/>
        <stp>EM_S_STM07_IS</stp>
        <stp>4</stp>
        <stp>002048.SZ</stp>
        <stp>61</stp>
        <stp>12/31/2012</stp>
        <stp>1</stp>
        <tr r="P520" s="1"/>
      </tp>
      <tp>
        <v>84860241.620000005</v>
        <stp/>
        <stp>EM_S_STM07_IS</stp>
        <stp>4</stp>
        <stp>300078.SZ</stp>
        <stp>61</stp>
        <stp>12/31/2010</stp>
        <stp>1</stp>
        <tr r="N1374" s="1"/>
      </tp>
      <tp>
        <v>71375662.409999996</v>
        <stp/>
        <stp>EM_S_STM07_IS</stp>
        <stp>4</stp>
        <stp>000049.SZ</stp>
        <stp>61</stp>
        <stp>12/31/2010</stp>
        <stp>1</stp>
        <tr r="N47" s="1"/>
      </tp>
      <tp>
        <v>141275120.00999999</v>
        <stp/>
        <stp>EM_S_STM07_IS</stp>
        <stp>4</stp>
        <stp>002049.SZ</stp>
        <stp>61</stp>
        <stp>12/31/2012</stp>
        <stp>1</stp>
        <tr r="P521" s="1"/>
      </tp>
      <tp>
        <v>149172855.19</v>
        <stp/>
        <stp>EM_S_STM07_IS</stp>
        <stp>4</stp>
        <stp>300079.SZ</stp>
        <stp>61</stp>
        <stp>12/31/2010</stp>
        <stp>1</stp>
        <tr r="N1375" s="1"/>
      </tp>
      <tp>
        <v>70381821</v>
        <stp/>
        <stp>EM_S_STM07_IS</stp>
        <stp>4</stp>
        <stp>000050.SZ</stp>
        <stp>61</stp>
        <stp>12/31/2010</stp>
        <stp>1</stp>
        <tr r="N48" s="1"/>
      </tp>
      <tp>
        <v>271295190.61000001</v>
        <stp/>
        <stp>EM_S_STM07_IS</stp>
        <stp>4</stp>
        <stp>002050.SZ</stp>
        <stp>61</stp>
        <stp>12/31/2012</stp>
        <stp>1</stp>
        <tr r="P522" s="1"/>
      </tp>
      <tp>
        <v>634968084.40999997</v>
        <stp/>
        <stp>EM_S_STM07_IS</stp>
        <stp>4</stp>
        <stp>002051.SZ</stp>
        <stp>61</stp>
        <stp>12/31/2012</stp>
        <stp>1</stp>
        <tr r="P523" s="1"/>
      </tp>
      <tp>
        <v>16012494.560000001</v>
        <stp/>
        <stp>EM_S_STM07_IS</stp>
        <stp>4</stp>
        <stp>300061.SZ</stp>
        <stp>61</stp>
        <stp>12/31/2010</stp>
        <stp>1</stp>
        <tr r="N1357" s="1"/>
      </tp>
      <tp>
        <v>193234130.25999999</v>
        <stp/>
        <stp>EM_S_STM07_IS</stp>
        <stp>4</stp>
        <stp>002052.SZ</stp>
        <stp>61</stp>
        <stp>12/31/2012</stp>
        <stp>1</stp>
        <tr r="P524" s="1"/>
      </tp>
      <tp>
        <v>48637125.229999997</v>
        <stp/>
        <stp>EM_S_STM07_IS</stp>
        <stp>4</stp>
        <stp>300062.SZ</stp>
        <stp>61</stp>
        <stp>12/31/2010</stp>
        <stp>1</stp>
        <tr r="N1358" s="1"/>
      </tp>
      <tp>
        <v>-165433631</v>
        <stp/>
        <stp>EM_S_STM07_IS</stp>
        <stp>4</stp>
        <stp>002053.SZ</stp>
        <stp>61</stp>
        <stp>12/31/2012</stp>
        <stp>1</stp>
        <tr r="P525" s="1"/>
      </tp>
      <tp>
        <v>25717344.719999999</v>
        <stp/>
        <stp>EM_S_STM07_IS</stp>
        <stp>4</stp>
        <stp>300063.SZ</stp>
        <stp>61</stp>
        <stp>12/31/2010</stp>
        <stp>1</stp>
        <tr r="N1359" s="1"/>
      </tp>
      <tp>
        <v>108655233.56</v>
        <stp/>
        <stp>EM_S_STM07_IS</stp>
        <stp>4</stp>
        <stp>002054.SZ</stp>
        <stp>61</stp>
        <stp>12/31/2012</stp>
        <stp>1</stp>
        <tr r="P526" s="1"/>
      </tp>
      <tp>
        <v>75984826.400000006</v>
        <stp/>
        <stp>EM_S_STM07_IS</stp>
        <stp>4</stp>
        <stp>300064.SZ</stp>
        <stp>61</stp>
        <stp>12/31/2010</stp>
        <stp>1</stp>
        <tr r="N1360" s="1"/>
      </tp>
      <tp>
        <v>55063374.25</v>
        <stp/>
        <stp>EM_S_STM07_IS</stp>
        <stp>4</stp>
        <stp>000055.SZ</stp>
        <stp>61</stp>
        <stp>12/31/2010</stp>
        <stp>1</stp>
        <tr r="N49" s="1"/>
      </tp>
      <tp>
        <v>102082255.12</v>
        <stp/>
        <stp>EM_S_STM07_IS</stp>
        <stp>4</stp>
        <stp>002055.SZ</stp>
        <stp>61</stp>
        <stp>12/31/2012</stp>
        <stp>1</stp>
        <tr r="P527" s="1"/>
      </tp>
      <tp>
        <v>31952733.98</v>
        <stp/>
        <stp>EM_S_STM07_IS</stp>
        <stp>4</stp>
        <stp>300065.SZ</stp>
        <stp>61</stp>
        <stp>12/31/2010</stp>
        <stp>1</stp>
        <tr r="N1361" s="1"/>
      </tp>
      <tp>
        <v>-167709712.71000001</v>
        <stp/>
        <stp>EM_S_STM07_IS</stp>
        <stp>4</stp>
        <stp>000056.SZ</stp>
        <stp>61</stp>
        <stp>12/31/2010</stp>
        <stp>1</stp>
        <tr r="N50" s="1"/>
      </tp>
      <tp>
        <v>-220439520.37</v>
        <stp/>
        <stp>EM_S_STM07_IS</stp>
        <stp>4</stp>
        <stp>002056.SZ</stp>
        <stp>61</stp>
        <stp>12/31/2012</stp>
        <stp>1</stp>
        <tr r="P528" s="1"/>
      </tp>
      <tp>
        <v>66012568.210000001</v>
        <stp/>
        <stp>EM_S_STM07_IS</stp>
        <stp>4</stp>
        <stp>300066.SZ</stp>
        <stp>61</stp>
        <stp>12/31/2010</stp>
        <stp>1</stp>
        <tr r="N1362" s="1"/>
      </tp>
      <tp>
        <v>-34515566.609999999</v>
        <stp/>
        <stp>EM_S_STM07_IS</stp>
        <stp>4</stp>
        <stp>002057.SZ</stp>
        <stp>61</stp>
        <stp>12/31/2012</stp>
        <stp>1</stp>
        <tr r="P529" s="1"/>
      </tp>
      <tp>
        <v>27100214.309999999</v>
        <stp/>
        <stp>EM_S_STM07_IS</stp>
        <stp>4</stp>
        <stp>300067.SZ</stp>
        <stp>61</stp>
        <stp>12/31/2010</stp>
        <stp>1</stp>
        <tr r="N1363" s="1"/>
      </tp>
      <tp>
        <v>59217701.049999997</v>
        <stp/>
        <stp>EM_S_STM07_IS</stp>
        <stp>4</stp>
        <stp>000058.SZ</stp>
        <stp>61</stp>
        <stp>12/31/2010</stp>
        <stp>1</stp>
        <tr r="N51" s="1"/>
      </tp>
      <tp>
        <v>5146686.42</v>
        <stp/>
        <stp>EM_S_STM07_IS</stp>
        <stp>4</stp>
        <stp>002058.SZ</stp>
        <stp>61</stp>
        <stp>12/31/2012</stp>
        <stp>1</stp>
        <tr r="P530" s="1"/>
      </tp>
      <tp>
        <v>81637800.650000006</v>
        <stp/>
        <stp>EM_S_STM07_IS</stp>
        <stp>4</stp>
        <stp>300068.SZ</stp>
        <stp>61</stp>
        <stp>12/31/2010</stp>
        <stp>1</stp>
        <tr r="N1364" s="1"/>
      </tp>
      <tp>
        <v>412657232.56999999</v>
        <stp/>
        <stp>EM_S_STM07_IS</stp>
        <stp>4</stp>
        <stp>000059.SZ</stp>
        <stp>61</stp>
        <stp>12/31/2010</stp>
        <stp>1</stp>
        <tr r="N52" s="1"/>
      </tp>
      <tp>
        <v>24364022.41</v>
        <stp/>
        <stp>EM_S_STM07_IS</stp>
        <stp>4</stp>
        <stp>002059.SZ</stp>
        <stp>61</stp>
        <stp>12/31/2012</stp>
        <stp>1</stp>
        <tr r="P531" s="1"/>
      </tp>
      <tp>
        <v>26205379.82</v>
        <stp/>
        <stp>EM_S_STM07_IS</stp>
        <stp>4</stp>
        <stp>300069.SZ</stp>
        <stp>61</stp>
        <stp>12/31/2010</stp>
        <stp>1</stp>
        <tr r="N1365" s="1"/>
      </tp>
      <tp>
        <v>33563388.350000001</v>
        <stp/>
        <stp>EM_S_STM07_IS</stp>
        <stp>4</stp>
        <stp>600080.SH</stp>
        <stp>61</stp>
        <stp>12/31/2010</stp>
        <stp>1</stp>
        <tr r="N1940" s="1"/>
      </tp>
      <tp>
        <v>163851035.99000001</v>
        <stp/>
        <stp>EM_S_STM07_IS</stp>
        <stp>4</stp>
        <stp>600081.SH</stp>
        <stp>61</stp>
        <stp>12/31/2010</stp>
        <stp>1</stp>
        <tr r="N1941" s="1"/>
      </tp>
      <tp>
        <v>66710484.280000001</v>
        <stp/>
        <stp>EM_S_STM07_IS</stp>
        <stp>4</stp>
        <stp>600082.SH</stp>
        <stp>61</stp>
        <stp>12/31/2010</stp>
        <stp>1</stp>
        <tr r="N1942" s="1"/>
      </tp>
      <tp>
        <v>-4505138.7</v>
        <stp/>
        <stp>EM_S_STM07_IS</stp>
        <stp>4</stp>
        <stp>600083.SH</stp>
        <stp>61</stp>
        <stp>12/31/2010</stp>
        <stp>1</stp>
        <tr r="N1943" s="1"/>
      </tp>
      <tp>
        <v>76375368.510000005</v>
        <stp/>
        <stp>EM_S_STM07_IS</stp>
        <stp>4</stp>
        <stp>600084.SH</stp>
        <stp>61</stp>
        <stp>12/31/2010</stp>
        <stp>1</stp>
        <tr r="N1944" s="1"/>
      </tp>
      <tp>
        <v>343233607.44999999</v>
        <stp/>
        <stp>EM_S_STM07_IS</stp>
        <stp>4</stp>
        <stp>600085.SH</stp>
        <stp>61</stp>
        <stp>12/31/2010</stp>
        <stp>1</stp>
        <tr r="N1945" s="1"/>
      </tp>
      <tp>
        <v>24108257.41</v>
        <stp/>
        <stp>EM_S_STM07_IS</stp>
        <stp>4</stp>
        <stp>603085.SH</stp>
        <stp>61</stp>
        <stp>12/31/2013</stp>
        <stp>1</stp>
        <tr r="Q2883" s="1"/>
      </tp>
      <tp>
        <v>57474584.460000001</v>
        <stp/>
        <stp>EM_S_STM07_IS</stp>
        <stp>4</stp>
        <stp>600086.SH</stp>
        <stp>61</stp>
        <stp>12/31/2010</stp>
        <stp>1</stp>
        <tr r="N1946" s="1"/>
      </tp>
      <tp>
        <v>79724486.439999998</v>
        <stp/>
        <stp>EM_S_STM07_IS</stp>
        <stp>4</stp>
        <stp>600088.SH</stp>
        <stp>61</stp>
        <stp>12/31/2010</stp>
        <stp>1</stp>
        <tr r="N1947" s="1"/>
      </tp>
      <tp>
        <v>44822000000</v>
        <stp/>
        <stp>EM_S_STM07_IS</stp>
        <stp>4</stp>
        <stp>601088.SH</stp>
        <stp>61</stp>
        <stp>12/31/2011</stp>
        <stp>1</stp>
        <tr r="O2708" s="1"/>
      </tp>
      <tp>
        <v>34952105.560000002</v>
        <stp/>
        <stp>EM_S_STM07_IS</stp>
        <stp>4</stp>
        <stp>603088.SH</stp>
        <stp>61</stp>
        <stp>12/31/2013</stp>
        <stp>1</stp>
        <tr r="Q2884" s="1"/>
      </tp>
      <tp>
        <v>1611304704.46</v>
        <stp/>
        <stp>EM_S_STM07_IS</stp>
        <stp>4</stp>
        <stp>600089.SH</stp>
        <stp>61</stp>
        <stp>12/31/2010</stp>
        <stp>1</stp>
        <tr r="N1948" s="1"/>
      </tp>
      <tp>
        <v>39358209.560000002</v>
        <stp/>
        <stp>EM_S_STM07_IS</stp>
        <stp>4</stp>
        <stp>600090.SH</stp>
        <stp>61</stp>
        <stp>12/31/2010</stp>
        <stp>1</stp>
        <tr r="N1949" s="1"/>
      </tp>
      <tp>
        <v>36159929.75</v>
        <stp/>
        <stp>EM_S_STM07_IS</stp>
        <stp>4</stp>
        <stp>603090.SH</stp>
        <stp>61</stp>
        <stp>12/31/2013</stp>
        <stp>1</stp>
        <tr r="Q2885" s="1"/>
      </tp>
      <tp>
        <v>14124887.32</v>
        <stp/>
        <stp>EM_S_STM07_IS</stp>
        <stp>4</stp>
        <stp>600091.SH</stp>
        <stp>61</stp>
        <stp>12/31/2010</stp>
        <stp>1</stp>
        <tr r="N1950" s="1"/>
      </tp>
      <tp>
        <v>2576433.06</v>
        <stp/>
        <stp>EM_S_STM07_IS</stp>
        <stp>4</stp>
        <stp>600093.SH</stp>
        <stp>61</stp>
        <stp>12/31/2010</stp>
        <stp>1</stp>
        <tr r="N1951" s="1"/>
      </tp>
      <tp>
        <v>1572873.7</v>
        <stp/>
        <stp>EM_S_STM07_IS</stp>
        <stp>4</stp>
        <stp>600094.SH</stp>
        <stp>61</stp>
        <stp>12/31/2010</stp>
        <stp>1</stp>
        <tr r="N1952" s="1"/>
      </tp>
      <tp>
        <v>13701124</v>
        <stp/>
        <stp>EM_S_STM07_IS</stp>
        <stp>4</stp>
        <stp>600095.SH</stp>
        <stp>61</stp>
        <stp>12/31/2010</stp>
        <stp>1</stp>
        <tr r="N1953" s="1"/>
      </tp>
      <tp>
        <v>181874434.56999999</v>
        <stp/>
        <stp>EM_S_STM07_IS</stp>
        <stp>4</stp>
        <stp>600096.SH</stp>
        <stp>61</stp>
        <stp>12/31/2010</stp>
        <stp>1</stp>
        <tr r="N1954" s="1"/>
      </tp>
      <tp>
        <v>27126154.02</v>
        <stp/>
        <stp>EM_S_STM07_IS</stp>
        <stp>4</stp>
        <stp>600097.SH</stp>
        <stp>61</stp>
        <stp>12/31/2010</stp>
        <stp>1</stp>
        <tr r="N1955" s="1"/>
      </tp>
      <tp>
        <v>746395555.80999994</v>
        <stp/>
        <stp>EM_S_STM07_IS</stp>
        <stp>4</stp>
        <stp>600098.SH</stp>
        <stp>61</stp>
        <stp>12/31/2010</stp>
        <stp>1</stp>
        <tr r="N1956" s="1"/>
      </tp>
      <tp>
        <v>802242301.29999995</v>
        <stp/>
        <stp>EM_S_STM07_IS</stp>
        <stp>4</stp>
        <stp>601098.SH</stp>
        <stp>61</stp>
        <stp>12/31/2011</stp>
        <stp>1</stp>
        <tr r="O2709" s="1"/>
      </tp>
      <tp>
        <v>236411267.87</v>
        <stp/>
        <stp>EM_S_STM07_IS</stp>
        <stp>4</stp>
        <stp>603098.SH</stp>
        <stp>61</stp>
        <stp>12/31/2013</stp>
        <stp>1</stp>
        <tr r="Q2886" s="1"/>
      </tp>
      <tp>
        <v>3288327.53</v>
        <stp/>
        <stp>EM_S_STM07_IS</stp>
        <stp>4</stp>
        <stp>600099.SH</stp>
        <stp>61</stp>
        <stp>12/31/2010</stp>
        <stp>1</stp>
        <tr r="N1957" s="1"/>
      </tp>
      <tp>
        <v>156680800.94999999</v>
        <stp/>
        <stp>EM_S_STM07_IS</stp>
        <stp>4</stp>
        <stp>601099.SH</stp>
        <stp>61</stp>
        <stp>12/31/2011</stp>
        <stp>1</stp>
        <tr r="O2710" s="1"/>
      </tp>
      <tp>
        <v>62256800</v>
        <stp/>
        <stp>EM_S_STM07_IS</stp>
        <stp>4</stp>
        <stp>603099.SH</stp>
        <stp>61</stp>
        <stp>12/31/2013</stp>
        <stp>1</stp>
        <tr r="Q2887" s="1"/>
      </tp>
      <tp>
        <v>834905362.38</v>
        <stp/>
        <stp>EM_S_STM07_IS</stp>
        <stp>4</stp>
        <stp>600060.SH</stp>
        <stp>61</stp>
        <stp>12/31/2010</stp>
        <stp>1</stp>
        <tr r="N1921" s="1"/>
      </tp>
      <tp>
        <v>77841809.030000001</v>
        <stp/>
        <stp>EM_S_STM07_IS</stp>
        <stp>4</stp>
        <stp>603060.SH</stp>
        <stp>61</stp>
        <stp>12/31/2013</stp>
        <stp>1</stp>
        <tr r="Q2878" s="1"/>
      </tp>
      <tp>
        <v>21114179.649999999</v>
        <stp/>
        <stp>EM_S_STM07_IS</stp>
        <stp>4</stp>
        <stp>600061.SH</stp>
        <stp>61</stp>
        <stp>12/31/2010</stp>
        <stp>1</stp>
        <tr r="N1922" s="1"/>
      </tp>
      <tp>
        <v>520094650.83999997</v>
        <stp/>
        <stp>EM_S_STM07_IS</stp>
        <stp>4</stp>
        <stp>600062.SH</stp>
        <stp>61</stp>
        <stp>12/31/2010</stp>
        <stp>1</stp>
        <tr r="N1923" s="1"/>
      </tp>
      <tp>
        <v>79802382.730000004</v>
        <stp/>
        <stp>EM_S_STM07_IS</stp>
        <stp>4</stp>
        <stp>600063.SH</stp>
        <stp>61</stp>
        <stp>12/31/2010</stp>
        <stp>1</stp>
        <tr r="N1924" s="1"/>
      </tp>
      <tp>
        <v>314129244.69999999</v>
        <stp/>
        <stp>EM_S_STM07_IS</stp>
        <stp>4</stp>
        <stp>600064.SH</stp>
        <stp>61</stp>
        <stp>12/31/2010</stp>
        <stp>1</stp>
        <tr r="N1925" s="1"/>
      </tp>
      <tp>
        <v>859664423.92999995</v>
        <stp/>
        <stp>EM_S_STM07_IS</stp>
        <stp>4</stp>
        <stp>600066.SH</stp>
        <stp>61</stp>
        <stp>12/31/2010</stp>
        <stp>1</stp>
        <tr r="N1926" s="1"/>
      </tp>
      <tp>
        <v>50604445.880000003</v>
        <stp/>
        <stp>EM_S_STM07_IS</stp>
        <stp>4</stp>
        <stp>603066.SH</stp>
        <stp>61</stp>
        <stp>12/31/2013</stp>
        <stp>1</stp>
        <tr r="Q2879" s="1"/>
      </tp>
      <tp>
        <v>518522679</v>
        <stp/>
        <stp>EM_S_STM07_IS</stp>
        <stp>4</stp>
        <stp>600067.SH</stp>
        <stp>61</stp>
        <stp>12/31/2010</stp>
        <stp>1</stp>
        <tr r="N1927" s="1"/>
      </tp>
      <tp>
        <v>72760604.060000002</v>
        <stp/>
        <stp>EM_S_STM07_IS</stp>
        <stp>4</stp>
        <stp>603067.SH</stp>
        <stp>61</stp>
        <stp>12/31/2013</stp>
        <stp>1</stp>
        <tr r="Q2880" s="1"/>
      </tp>
      <tp>
        <v>1376736142.9000001</v>
        <stp/>
        <stp>EM_S_STM07_IS</stp>
        <stp>4</stp>
        <stp>600068.SH</stp>
        <stp>61</stp>
        <stp>12/31/2010</stp>
        <stp>1</stp>
        <tr r="N1928" s="1"/>
      </tp>
      <tp>
        <v>33946733.57</v>
        <stp/>
        <stp>EM_S_STM07_IS</stp>
        <stp>4</stp>
        <stp>600069.SH</stp>
        <stp>61</stp>
        <stp>12/31/2010</stp>
        <stp>1</stp>
        <tr r="N1929" s="1"/>
      </tp>
      <tp>
        <v>308796182.83999997</v>
        <stp/>
        <stp>EM_S_STM07_IS</stp>
        <stp>4</stp>
        <stp>601069.SH</stp>
        <stp>61</stp>
        <stp>12/31/2011</stp>
        <stp>1</stp>
        <tr r="O2707" s="1"/>
      </tp>
      <tp>
        <v>58529197.590000004</v>
        <stp/>
        <stp>EM_S_STM07_IS</stp>
        <stp>4</stp>
        <stp>603069.SH</stp>
        <stp>61</stp>
        <stp>12/31/2013</stp>
        <stp>1</stp>
        <tr r="Q2881" s="1"/>
      </tp>
      <tp>
        <v>63650629.280000001</v>
        <stp/>
        <stp>EM_S_STM07_IS</stp>
        <stp>4</stp>
        <stp>600070.SH</stp>
        <stp>61</stp>
        <stp>12/31/2010</stp>
        <stp>1</stp>
        <tr r="N1930" s="1"/>
      </tp>
      <tp>
        <v>54861554.719999999</v>
        <stp/>
        <stp>EM_S_STM07_IS</stp>
        <stp>4</stp>
        <stp>600071.SH</stp>
        <stp>61</stp>
        <stp>12/31/2010</stp>
        <stp>1</stp>
        <tr r="N1931" s="1"/>
      </tp>
      <tp>
        <v>44273122.270000003</v>
        <stp/>
        <stp>EM_S_STM07_IS</stp>
        <stp>4</stp>
        <stp>600072.SH</stp>
        <stp>61</stp>
        <stp>12/31/2010</stp>
        <stp>1</stp>
        <tr r="N1932" s="1"/>
      </tp>
      <tp>
        <v>2686862.75</v>
        <stp/>
        <stp>EM_S_STM07_IS</stp>
        <stp>4</stp>
        <stp>600073.SH</stp>
        <stp>61</stp>
        <stp>12/31/2010</stp>
        <stp>1</stp>
        <tr r="N1933" s="1"/>
      </tp>
      <tp>
        <v>-256667318.49000001</v>
        <stp/>
        <stp>EM_S_STM07_IS</stp>
        <stp>4</stp>
        <stp>600074.SH</stp>
        <stp>61</stp>
        <stp>12/31/2010</stp>
        <stp>1</stp>
        <tr r="N1934" s="1"/>
      </tp>
      <tp>
        <v>111436506.23</v>
        <stp/>
        <stp>EM_S_STM07_IS</stp>
        <stp>4</stp>
        <stp>600075.SH</stp>
        <stp>61</stp>
        <stp>12/31/2010</stp>
        <stp>1</stp>
        <tr r="N1935" s="1"/>
      </tp>
      <tp>
        <v>-21385151.699999999</v>
        <stp/>
        <stp>EM_S_STM07_IS</stp>
        <stp>4</stp>
        <stp>600076.SH</stp>
        <stp>61</stp>
        <stp>12/31/2010</stp>
        <stp>1</stp>
        <tr r="N1936" s="1"/>
      </tp>
      <tp>
        <v>11071836.32</v>
        <stp/>
        <stp>EM_S_STM07_IS</stp>
        <stp>4</stp>
        <stp>600077.SH</stp>
        <stp>61</stp>
        <stp>12/31/2010</stp>
        <stp>1</stp>
        <tr r="N1937" s="1"/>
      </tp>
      <tp>
        <v>64437347.560000002</v>
        <stp/>
        <stp>EM_S_STM07_IS</stp>
        <stp>4</stp>
        <stp>603077.SH</stp>
        <stp>61</stp>
        <stp>12/31/2013</stp>
        <stp>1</stp>
        <tr r="Q2882" s="1"/>
      </tp>
      <tp>
        <v>48422566.75</v>
        <stp/>
        <stp>EM_S_STM07_IS</stp>
        <stp>4</stp>
        <stp>600078.SH</stp>
        <stp>61</stp>
        <stp>12/31/2010</stp>
        <stp>1</stp>
        <tr r="N1938" s="1"/>
      </tp>
      <tp>
        <v>216466205.72</v>
        <stp/>
        <stp>EM_S_STM07_IS</stp>
        <stp>4</stp>
        <stp>600079.SH</stp>
        <stp>61</stp>
        <stp>12/31/2010</stp>
        <stp>1</stp>
        <tr r="N1939" s="1"/>
      </tp>
      <tp>
        <v>4919983998.3699999</v>
        <stp/>
        <stp>EM_S_STM07_IS</stp>
        <stp>4</stp>
        <stp>600048.SH</stp>
        <stp>61</stp>
        <stp>12/31/2010</stp>
        <stp>1</stp>
        <tr r="N1910" s="1"/>
      </tp>
      <tp>
        <v>1227610009</v>
        <stp/>
        <stp>EM_S_STM07_IS</stp>
        <stp>4</stp>
        <stp>600050.SH</stp>
        <stp>61</stp>
        <stp>12/31/2010</stp>
        <stp>1</stp>
        <tr r="N1911" s="1"/>
      </tp>
      <tp>
        <v>170390346.41999999</v>
        <stp/>
        <stp>EM_S_STM07_IS</stp>
        <stp>4</stp>
        <stp>600051.SH</stp>
        <stp>61</stp>
        <stp>12/31/2010</stp>
        <stp>1</stp>
        <tr r="N1912" s="1"/>
      </tp>
      <tp>
        <v>127730211.63</v>
        <stp/>
        <stp>EM_S_STM07_IS</stp>
        <stp>4</stp>
        <stp>600052.SH</stp>
        <stp>61</stp>
        <stp>12/31/2010</stp>
        <stp>1</stp>
        <tr r="N1913" s="1"/>
      </tp>
      <tp>
        <v>6486572.2800000003</v>
        <stp/>
        <stp>EM_S_STM07_IS</stp>
        <stp>4</stp>
        <stp>600053.SH</stp>
        <stp>61</stp>
        <stp>12/31/2010</stp>
        <stp>1</stp>
        <tr r="N1914" s="1"/>
      </tp>
      <tp>
        <v>230993203.69</v>
        <stp/>
        <stp>EM_S_STM07_IS</stp>
        <stp>4</stp>
        <stp>600054.SH</stp>
        <stp>61</stp>
        <stp>12/31/2010</stp>
        <stp>1</stp>
        <tr r="N1915" s="1"/>
      </tp>
      <tp>
        <v>41945186.810000002</v>
        <stp/>
        <stp>EM_S_STM07_IS</stp>
        <stp>4</stp>
        <stp>600055.SH</stp>
        <stp>61</stp>
        <stp>12/31/2010</stp>
        <stp>1</stp>
        <tr r="N1916" s="1"/>
      </tp>
      <tp>
        <v>194938103.00999999</v>
        <stp/>
        <stp>EM_S_STM07_IS</stp>
        <stp>4</stp>
        <stp>600056.SH</stp>
        <stp>61</stp>
        <stp>12/31/2010</stp>
        <stp>1</stp>
        <tr r="N1917" s="1"/>
      </tp>
      <tp>
        <v>30180793.5</v>
        <stp/>
        <stp>EM_S_STM07_IS</stp>
        <stp>4</stp>
        <stp>600057.SH</stp>
        <stp>61</stp>
        <stp>12/31/2010</stp>
        <stp>1</stp>
        <tr r="N1918" s="1"/>
      </tp>
      <tp>
        <v>384795627.99000001</v>
        <stp/>
        <stp>EM_S_STM07_IS</stp>
        <stp>4</stp>
        <stp>600058.SH</stp>
        <stp>61</stp>
        <stp>12/31/2010</stp>
        <stp>1</stp>
        <tr r="N1919" s="1"/>
      </tp>
      <tp>
        <v>104952052.48999999</v>
        <stp/>
        <stp>EM_S_STM07_IS</stp>
        <stp>4</stp>
        <stp>601058.SH</stp>
        <stp>61</stp>
        <stp>12/31/2011</stp>
        <stp>1</stp>
        <tr r="O2706" s="1"/>
      </tp>
      <tp>
        <v>96712450.709999993</v>
        <stp/>
        <stp>EM_S_STM07_IS</stp>
        <stp>4</stp>
        <stp>603058.SH</stp>
        <stp>61</stp>
        <stp>12/31/2013</stp>
        <stp>1</stp>
        <tr r="Q2877" s="1"/>
      </tp>
      <tp>
        <v>124312298.2</v>
        <stp/>
        <stp>EM_S_STM07_IS</stp>
        <stp>4</stp>
        <stp>600059.SH</stp>
        <stp>61</stp>
        <stp>12/31/2010</stp>
        <stp>1</stp>
        <tr r="N1920" s="1"/>
      </tp>
      <tp>
        <v>526518379.06999999</v>
        <stp/>
        <stp>EM_S_STM07_IS</stp>
        <stp>4</stp>
        <stp>600020.SH</stp>
        <stp>61</stp>
        <stp>12/31/2010</stp>
        <stp>1</stp>
        <tr r="N1894" s="1"/>
      </tp>
      <tp>
        <v>192452570.25999999</v>
        <stp/>
        <stp>EM_S_STM07_IS</stp>
        <stp>4</stp>
        <stp>601020.SH</stp>
        <stp>61</stp>
        <stp>12/31/2011</stp>
        <stp>1</stp>
        <tr r="O2702" s="1"/>
      </tp>
      <tp>
        <v>150172892.75</v>
        <stp/>
        <stp>EM_S_STM07_IS</stp>
        <stp>4</stp>
        <stp>603020.SH</stp>
        <stp>61</stp>
        <stp>12/31/2013</stp>
        <stp>1</stp>
        <tr r="Q2860" s="1"/>
      </tp>
      <tp>
        <v>192805661.03999999</v>
        <stp/>
        <stp>EM_S_STM07_IS</stp>
        <stp>4</stp>
        <stp>600021.SH</stp>
        <stp>61</stp>
        <stp>12/31/2010</stp>
        <stp>1</stp>
        <tr r="N1895" s="1"/>
      </tp>
      <tp>
        <v>483186728</v>
        <stp/>
        <stp>EM_S_STM07_IS</stp>
        <stp>4</stp>
        <stp>601021.SH</stp>
        <stp>61</stp>
        <stp>12/31/2011</stp>
        <stp>1</stp>
        <tr r="O2703" s="1"/>
      </tp>
      <tp>
        <v>41395205.979999997</v>
        <stp/>
        <stp>EM_S_STM07_IS</stp>
        <stp>4</stp>
        <stp>603021.SH</stp>
        <stp>61</stp>
        <stp>12/31/2013</stp>
        <stp>1</stp>
        <tr r="Q2861" s="1"/>
      </tp>
      <tp>
        <v>84353520.469999999</v>
        <stp/>
        <stp>EM_S_STM07_IS</stp>
        <stp>4</stp>
        <stp>600022.SH</stp>
        <stp>61</stp>
        <stp>12/31/2010</stp>
        <stp>1</stp>
        <tr r="N1896" s="1"/>
      </tp>
      <tp>
        <v>51787932.060000002</v>
        <stp/>
        <stp>EM_S_STM07_IS</stp>
        <stp>4</stp>
        <stp>603022.SH</stp>
        <stp>61</stp>
        <stp>12/31/2013</stp>
        <stp>1</stp>
        <tr r="Q2862" s="1"/>
      </tp>
      <tp>
        <v>2489609097.77</v>
        <stp/>
        <stp>EM_S_STM07_IS</stp>
        <stp>4</stp>
        <stp>600023.SH</stp>
        <stp>61</stp>
        <stp>12/31/2010</stp>
        <stp>1</stp>
        <tr r="N1897" s="1"/>
      </tp>
      <tp>
        <v>70913892.890000001</v>
        <stp/>
        <stp>EM_S_STM07_IS</stp>
        <stp>4</stp>
        <stp>603023.SH</stp>
        <stp>61</stp>
        <stp>12/31/2013</stp>
        <stp>1</stp>
        <tr r="Q2863" s="1"/>
      </tp>
      <tp>
        <v>268715696.18000001</v>
        <stp/>
        <stp>EM_S_STM07_IS</stp>
        <stp>4</stp>
        <stp>603025.SH</stp>
        <stp>61</stp>
        <stp>12/31/2013</stp>
        <stp>1</stp>
        <tr r="Q2864" s="1"/>
      </tp>
      <tp>
        <v>1716522494.71</v>
        <stp/>
        <stp>EM_S_STM07_IS</stp>
        <stp>4</stp>
        <stp>600026.SH</stp>
        <stp>61</stp>
        <stp>12/31/2010</stp>
        <stp>1</stp>
        <tr r="N1898" s="1"/>
      </tp>
      <tp>
        <v>99312454.840000004</v>
        <stp/>
        <stp>EM_S_STM07_IS</stp>
        <stp>4</stp>
        <stp>603026.SH</stp>
        <stp>61</stp>
        <stp>12/31/2013</stp>
        <stp>1</stp>
        <tr r="Q2865" s="1"/>
      </tp>
      <tp>
        <v>207844000</v>
        <stp/>
        <stp>EM_S_STM07_IS</stp>
        <stp>4</stp>
        <stp>600027.SH</stp>
        <stp>61</stp>
        <stp>12/31/2010</stp>
        <stp>1</stp>
        <tr r="N1899" s="1"/>
      </tp>
      <tp>
        <v>70469172.599999994</v>
        <stp/>
        <stp>EM_S_STM07_IS</stp>
        <stp>4</stp>
        <stp>603027.SH</stp>
        <stp>61</stp>
        <stp>12/31/2013</stp>
        <stp>1</stp>
        <tr r="Q2866" s="1"/>
      </tp>
      <tp>
        <v>70713000000</v>
        <stp/>
        <stp>EM_S_STM07_IS</stp>
        <stp>4</stp>
        <stp>600028.SH</stp>
        <stp>61</stp>
        <stp>12/31/2010</stp>
        <stp>1</stp>
        <tr r="N1900" s="1"/>
      </tp>
      <tp>
        <v>141396277.27000001</v>
        <stp/>
        <stp>EM_S_STM07_IS</stp>
        <stp>4</stp>
        <stp>601028.SH</stp>
        <stp>61</stp>
        <stp>12/31/2011</stp>
        <stp>1</stp>
        <tr r="O2704" s="1"/>
      </tp>
      <tp>
        <v>44750393.619999997</v>
        <stp/>
        <stp>EM_S_STM07_IS</stp>
        <stp>4</stp>
        <stp>603028.SH</stp>
        <stp>61</stp>
        <stp>12/31/2013</stp>
        <stp>1</stp>
        <tr r="Q2867" s="1"/>
      </tp>
      <tp>
        <v>5805000000</v>
        <stp/>
        <stp>EM_S_STM07_IS</stp>
        <stp>4</stp>
        <stp>600029.SH</stp>
        <stp>61</stp>
        <stp>12/31/2010</stp>
        <stp>1</stp>
        <tr r="N1901" s="1"/>
      </tp>
      <tp>
        <v>49037934.439999998</v>
        <stp/>
        <stp>EM_S_STM07_IS</stp>
        <stp>4</stp>
        <stp>603029.SH</stp>
        <stp>61</stp>
        <stp>12/31/2013</stp>
        <stp>1</stp>
        <tr r="Q2868" s="1"/>
      </tp>
      <tp>
        <v>11311343211.09</v>
        <stp/>
        <stp>EM_S_STM07_IS</stp>
        <stp>4</stp>
        <stp>600030.SH</stp>
        <stp>61</stp>
        <stp>12/31/2010</stp>
        <stp>1</stp>
        <tr r="N1902" s="1"/>
      </tp>
      <tp>
        <v>66956432.560000002</v>
        <stp/>
        <stp>EM_S_STM07_IS</stp>
        <stp>4</stp>
        <stp>603030.SH</stp>
        <stp>61</stp>
        <stp>12/31/2013</stp>
        <stp>1</stp>
        <tr r="Q2869" s="1"/>
      </tp>
      <tp>
        <v>5615461622.8800001</v>
        <stp/>
        <stp>EM_S_STM07_IS</stp>
        <stp>4</stp>
        <stp>600031.SH</stp>
        <stp>61</stp>
        <stp>12/31/2010</stp>
        <stp>1</stp>
        <tr r="N1903" s="1"/>
      </tp>
      <tp>
        <v>53283428.289999999</v>
        <stp/>
        <stp>EM_S_STM07_IS</stp>
        <stp>4</stp>
        <stp>603031.SH</stp>
        <stp>61</stp>
        <stp>12/31/2013</stp>
        <stp>1</stp>
        <tr r="Q2870" s="1"/>
      </tp>
      <tp>
        <v>54551096.920000002</v>
        <stp/>
        <stp>EM_S_STM07_IS</stp>
        <stp>4</stp>
        <stp>603032.SH</stp>
        <stp>61</stp>
        <stp>12/31/2013</stp>
        <stp>1</stp>
        <tr r="Q2871" s="1"/>
      </tp>
      <tp>
        <v>528859103.17000002</v>
        <stp/>
        <stp>EM_S_STM07_IS</stp>
        <stp>4</stp>
        <stp>600033.SH</stp>
        <stp>61</stp>
        <stp>12/31/2010</stp>
        <stp>1</stp>
        <tr r="N1904" s="1"/>
      </tp>
      <tp>
        <v>126438016.81999999</v>
        <stp/>
        <stp>EM_S_STM07_IS</stp>
        <stp>4</stp>
        <stp>603033.SH</stp>
        <stp>61</stp>
        <stp>12/31/2013</stp>
        <stp>1</stp>
        <tr r="Q2872" s="1"/>
      </tp>
      <tp>
        <v>399851034.56999999</v>
        <stp/>
        <stp>EM_S_STM07_IS</stp>
        <stp>4</stp>
        <stp>600035.SH</stp>
        <stp>61</stp>
        <stp>12/31/2010</stp>
        <stp>1</stp>
        <tr r="N1905" s="1"/>
      </tp>
      <tp>
        <v>179271656.47</v>
        <stp/>
        <stp>EM_S_STM07_IS</stp>
        <stp>4</stp>
        <stp>603035.SH</stp>
        <stp>61</stp>
        <stp>12/31/2013</stp>
        <stp>1</stp>
        <tr r="Q2873" s="1"/>
      </tp>
      <tp>
        <v>25769000000</v>
        <stp/>
        <stp>EM_S_STM07_IS</stp>
        <stp>4</stp>
        <stp>600036.SH</stp>
        <stp>61</stp>
        <stp>12/31/2010</stp>
        <stp>1</stp>
        <tr r="N1906" s="1"/>
      </tp>
      <tp>
        <v>80743148.239999995</v>
        <stp/>
        <stp>EM_S_STM07_IS</stp>
        <stp>4</stp>
        <stp>603036.SH</stp>
        <stp>61</stp>
        <stp>12/31/2013</stp>
        <stp>1</stp>
        <tr r="Q2874" s="1"/>
      </tp>
      <tp>
        <v>345927006.31999999</v>
        <stp/>
        <stp>EM_S_STM07_IS</stp>
        <stp>4</stp>
        <stp>600037.SH</stp>
        <stp>61</stp>
        <stp>12/31/2010</stp>
        <stp>1</stp>
        <tr r="N1907" s="1"/>
      </tp>
      <tp>
        <v>119647850.84</v>
        <stp/>
        <stp>EM_S_STM07_IS</stp>
        <stp>4</stp>
        <stp>600038.SH</stp>
        <stp>61</stp>
        <stp>12/31/2010</stp>
        <stp>1</stp>
        <tr r="N1908" s="1"/>
      </tp>
      <tp>
        <v>410819157</v>
        <stp/>
        <stp>EM_S_STM07_IS</stp>
        <stp>4</stp>
        <stp>601038.SH</stp>
        <stp>61</stp>
        <stp>12/31/2011</stp>
        <stp>1</stp>
        <tr r="O2705" s="1"/>
      </tp>
      <tp>
        <v>68095308.329999998</v>
        <stp/>
        <stp>EM_S_STM07_IS</stp>
        <stp>4</stp>
        <stp>603038.SH</stp>
        <stp>61</stp>
        <stp>12/31/2013</stp>
        <stp>1</stp>
        <tr r="Q2875" s="1"/>
      </tp>
      <tp>
        <v>99471109.560000002</v>
        <stp/>
        <stp>EM_S_STM07_IS</stp>
        <stp>4</stp>
        <stp>600039.SH</stp>
        <stp>61</stp>
        <stp>12/31/2010</stp>
        <stp>1</stp>
        <tr r="N1909" s="1"/>
      </tp>
      <tp>
        <v>36047561.409999996</v>
        <stp/>
        <stp>EM_S_STM07_IS</stp>
        <stp>4</stp>
        <stp>603039.SH</stp>
        <stp>61</stp>
        <stp>12/31/2013</stp>
        <stp>1</stp>
        <tr r="Q2876" s="1"/>
      </tp>
      <tp>
        <v>19177210892.610001</v>
        <stp/>
        <stp>EM_S_STM07_IS</stp>
        <stp>4</stp>
        <stp>600000.SH</stp>
        <stp>61</stp>
        <stp>12/31/2010</stp>
        <stp>1</stp>
        <tr r="N1879" s="1"/>
      </tp>
      <tp>
        <v>461438268.18000001</v>
        <stp/>
        <stp>EM_S_STM07_IS</stp>
        <stp>4</stp>
        <stp>601000.SH</stp>
        <stp>61</stp>
        <stp>12/31/2011</stp>
        <stp>1</stp>
        <tr r="O2687" s="1"/>
      </tp>
      <tp>
        <v>272866529.27999997</v>
        <stp/>
        <stp>EM_S_STM07_IS</stp>
        <stp>4</stp>
        <stp>603000.SH</stp>
        <stp>61</stp>
        <stp>12/31/2013</stp>
        <stp>1</stp>
        <tr r="Q2843" s="1"/>
      </tp>
      <tp>
        <v>1088832327.29</v>
        <stp/>
        <stp>EM_S_STM07_IS</stp>
        <stp>4</stp>
        <stp>601001.SH</stp>
        <stp>61</stp>
        <stp>12/31/2011</stp>
        <stp>1</stp>
        <tr r="O2688" s="1"/>
      </tp>
      <tp>
        <v>274234726.91000003</v>
        <stp/>
        <stp>EM_S_STM07_IS</stp>
        <stp>4</stp>
        <stp>603001.SH</stp>
        <stp>61</stp>
        <stp>12/31/2013</stp>
        <stp>1</stp>
        <tr r="Q2844" s="1"/>
      </tp>
      <tp>
        <v>68830850.450000003</v>
        <stp/>
        <stp>EM_S_STM07_IS</stp>
        <stp>4</stp>
        <stp>601002.SH</stp>
        <stp>61</stp>
        <stp>12/31/2011</stp>
        <stp>1</stp>
        <tr r="O2689" s="1"/>
      </tp>
      <tp>
        <v>67310485.810000002</v>
        <stp/>
        <stp>EM_S_STM07_IS</stp>
        <stp>4</stp>
        <stp>603002.SH</stp>
        <stp>61</stp>
        <stp>12/31/2013</stp>
        <stp>1</stp>
        <tr r="Q2845" s="1"/>
      </tp>
      <tp>
        <v>362261196.67000002</v>
        <stp/>
        <stp>EM_S_STM07_IS</stp>
        <stp>4</stp>
        <stp>601003.SH</stp>
        <stp>61</stp>
        <stp>12/31/2011</stp>
        <stp>1</stp>
        <tr r="O2690" s="1"/>
      </tp>
      <tp>
        <v>-51933521.060000002</v>
        <stp/>
        <stp>EM_S_STM07_IS</stp>
        <stp>4</stp>
        <stp>603003.SH</stp>
        <stp>61</stp>
        <stp>12/31/2013</stp>
        <stp>1</stp>
        <tr r="Q2846" s="1"/>
      </tp>
      <tp>
        <v>587778570.53999996</v>
        <stp/>
        <stp>EM_S_STM07_IS</stp>
        <stp>4</stp>
        <stp>600004.SH</stp>
        <stp>61</stp>
        <stp>12/31/2010</stp>
        <stp>1</stp>
        <tr r="N1880" s="1"/>
      </tp>
      <tp>
        <v>1704265460.4300001</v>
        <stp/>
        <stp>EM_S_STM07_IS</stp>
        <stp>4</stp>
        <stp>600005.SH</stp>
        <stp>61</stp>
        <stp>12/31/2010</stp>
        <stp>1</stp>
        <tr r="N1881" s="1"/>
      </tp>
      <tp>
        <v>-1471082000</v>
        <stp/>
        <stp>EM_S_STM07_IS</stp>
        <stp>4</stp>
        <stp>601005.SH</stp>
        <stp>61</stp>
        <stp>12/31/2011</stp>
        <stp>1</stp>
        <tr r="O2691" s="1"/>
      </tp>
      <tp>
        <v>153732160.74000001</v>
        <stp/>
        <stp>EM_S_STM07_IS</stp>
        <stp>4</stp>
        <stp>603005.SH</stp>
        <stp>61</stp>
        <stp>12/31/2013</stp>
        <stp>1</stp>
        <tr r="Q2847" s="1"/>
      </tp>
      <tp>
        <v>570824784.85000002</v>
        <stp/>
        <stp>EM_S_STM07_IS</stp>
        <stp>4</stp>
        <stp>600006.SH</stp>
        <stp>61</stp>
        <stp>12/31/2010</stp>
        <stp>1</stp>
        <tr r="N1882" s="1"/>
      </tp>
      <tp>
        <v>11698642527</v>
        <stp/>
        <stp>EM_S_STM07_IS</stp>
        <stp>4</stp>
        <stp>601006.SH</stp>
        <stp>61</stp>
        <stp>12/31/2011</stp>
        <stp>1</stp>
        <tr r="O2692" s="1"/>
      </tp>
      <tp>
        <v>60297401.75</v>
        <stp/>
        <stp>EM_S_STM07_IS</stp>
        <stp>4</stp>
        <stp>603006.SH</stp>
        <stp>61</stp>
        <stp>12/31/2013</stp>
        <stp>1</stp>
        <tr r="Q2848" s="1"/>
      </tp>
      <tp>
        <v>120778328</v>
        <stp/>
        <stp>EM_S_STM07_IS</stp>
        <stp>4</stp>
        <stp>600007.SH</stp>
        <stp>61</stp>
        <stp>12/31/2010</stp>
        <stp>1</stp>
        <tr r="N1883" s="1"/>
      </tp>
      <tp>
        <v>117123459.62</v>
        <stp/>
        <stp>EM_S_STM07_IS</stp>
        <stp>4</stp>
        <stp>601007.SH</stp>
        <stp>61</stp>
        <stp>12/31/2011</stp>
        <stp>1</stp>
        <tr r="O2693" s="1"/>
      </tp>
      <tp>
        <v>57058317</v>
        <stp/>
        <stp>EM_S_STM07_IS</stp>
        <stp>4</stp>
        <stp>603007.SH</stp>
        <stp>61</stp>
        <stp>12/31/2013</stp>
        <stp>1</stp>
        <tr r="Q2849" s="1"/>
      </tp>
      <tp>
        <v>482668446.76999998</v>
        <stp/>
        <stp>EM_S_STM07_IS</stp>
        <stp>4</stp>
        <stp>600008.SH</stp>
        <stp>61</stp>
        <stp>12/31/2010</stp>
        <stp>1</stp>
        <tr r="N1884" s="1"/>
      </tp>
      <tp>
        <v>134281389.38</v>
        <stp/>
        <stp>EM_S_STM07_IS</stp>
        <stp>4</stp>
        <stp>601008.SH</stp>
        <stp>61</stp>
        <stp>12/31/2011</stp>
        <stp>1</stp>
        <tr r="O2694" s="1"/>
      </tp>
      <tp>
        <v>120213922.39</v>
        <stp/>
        <stp>EM_S_STM07_IS</stp>
        <stp>4</stp>
        <stp>603008.SH</stp>
        <stp>61</stp>
        <stp>12/31/2013</stp>
        <stp>1</stp>
        <tr r="Q2850" s="1"/>
      </tp>
      <tp>
        <v>1310708582.78</v>
        <stp/>
        <stp>EM_S_STM07_IS</stp>
        <stp>4</stp>
        <stp>600009.SH</stp>
        <stp>61</stp>
        <stp>12/31/2010</stp>
        <stp>1</stp>
        <tr r="N1885" s="1"/>
      </tp>
      <tp>
        <v>3211504000</v>
        <stp/>
        <stp>EM_S_STM07_IS</stp>
        <stp>4</stp>
        <stp>601009.SH</stp>
        <stp>61</stp>
        <stp>12/31/2011</stp>
        <stp>1</stp>
        <tr r="O2695" s="1"/>
      </tp>
      <tp>
        <v>40885416.939999998</v>
        <stp/>
        <stp>EM_S_STM07_IS</stp>
        <stp>4</stp>
        <stp>603009.SH</stp>
        <stp>61</stp>
        <stp>12/31/2013</stp>
        <stp>1</stp>
        <tr r="Q2851" s="1"/>
      </tp>
      <tp>
        <v>194098492.00999999</v>
        <stp/>
        <stp>EM_S_STM07_IS</stp>
        <stp>4</stp>
        <stp>600010.SH</stp>
        <stp>61</stp>
        <stp>12/31/2010</stp>
        <stp>1</stp>
        <tr r="N1886" s="1"/>
      </tp>
      <tp>
        <v>433658408.14999998</v>
        <stp/>
        <stp>EM_S_STM07_IS</stp>
        <stp>4</stp>
        <stp>601010.SH</stp>
        <stp>61</stp>
        <stp>12/31/2011</stp>
        <stp>1</stp>
        <tr r="O2696" s="1"/>
      </tp>
      <tp>
        <v>58831267.119999997</v>
        <stp/>
        <stp>EM_S_STM07_IS</stp>
        <stp>4</stp>
        <stp>603010.SH</stp>
        <stp>61</stp>
        <stp>12/31/2013</stp>
        <stp>1</stp>
        <tr r="Q2852" s="1"/>
      </tp>
      <tp>
        <v>3544304422</v>
        <stp/>
        <stp>EM_S_STM07_IS</stp>
        <stp>4</stp>
        <stp>600011.SH</stp>
        <stp>61</stp>
        <stp>12/31/2010</stp>
        <stp>1</stp>
        <tr r="N1887" s="1"/>
      </tp>
      <tp>
        <v>212702828.63</v>
        <stp/>
        <stp>EM_S_STM07_IS</stp>
        <stp>4</stp>
        <stp>601011.SH</stp>
        <stp>61</stp>
        <stp>12/31/2011</stp>
        <stp>1</stp>
        <tr r="O2697" s="1"/>
      </tp>
      <tp>
        <v>38136212.82</v>
        <stp/>
        <stp>EM_S_STM07_IS</stp>
        <stp>4</stp>
        <stp>603011.SH</stp>
        <stp>61</stp>
        <stp>12/31/2013</stp>
        <stp>1</stp>
        <tr r="Q2853" s="1"/>
      </tp>
      <tp>
        <v>782917338.44000006</v>
        <stp/>
        <stp>EM_S_STM07_IS</stp>
        <stp>4</stp>
        <stp>600012.SH</stp>
        <stp>61</stp>
        <stp>12/31/2010</stp>
        <stp>1</stp>
        <tr r="N1888" s="1"/>
      </tp>
      <tp>
        <v>284110301.79000002</v>
        <stp/>
        <stp>EM_S_STM07_IS</stp>
        <stp>4</stp>
        <stp>601012.SH</stp>
        <stp>61</stp>
        <stp>12/31/2011</stp>
        <stp>1</stp>
        <tr r="O2698" s="1"/>
      </tp>
      <tp>
        <v>248033669.66999999</v>
        <stp/>
        <stp>EM_S_STM07_IS</stp>
        <stp>4</stp>
        <stp>603012.SH</stp>
        <stp>61</stp>
        <stp>12/31/2013</stp>
        <stp>1</stp>
        <tr r="Q2854" s="1"/>
      </tp>
      <tp>
        <v>5989582489.7299995</v>
        <stp/>
        <stp>EM_S_STM07_IS</stp>
        <stp>4</stp>
        <stp>600015.SH</stp>
        <stp>61</stp>
        <stp>12/31/2010</stp>
        <stp>1</stp>
        <tr r="N1889" s="1"/>
      </tp>
      <tp>
        <v>291988938.33999997</v>
        <stp/>
        <stp>EM_S_STM07_IS</stp>
        <stp>4</stp>
        <stp>601015.SH</stp>
        <stp>61</stp>
        <stp>12/31/2011</stp>
        <stp>1</stp>
        <tr r="O2699" s="1"/>
      </tp>
      <tp>
        <v>94387512.920000002</v>
        <stp/>
        <stp>EM_S_STM07_IS</stp>
        <stp>4</stp>
        <stp>603015.SH</stp>
        <stp>61</stp>
        <stp>12/31/2013</stp>
        <stp>1</stp>
        <tr r="Q2855" s="1"/>
      </tp>
      <tp>
        <v>17581000000</v>
        <stp/>
        <stp>EM_S_STM07_IS</stp>
        <stp>4</stp>
        <stp>600016.SH</stp>
        <stp>61</stp>
        <stp>12/31/2010</stp>
        <stp>1</stp>
        <tr r="N1890" s="1"/>
      </tp>
      <tp>
        <v>161143184</v>
        <stp/>
        <stp>EM_S_STM07_IS</stp>
        <stp>4</stp>
        <stp>601016.SH</stp>
        <stp>61</stp>
        <stp>12/31/2011</stp>
        <stp>1</stp>
        <tr r="O2700" s="1"/>
      </tp>
      <tp>
        <v>70179354.829999998</v>
        <stp/>
        <stp>EM_S_STM07_IS</stp>
        <stp>4</stp>
        <stp>603016.SH</stp>
        <stp>61</stp>
        <stp>12/31/2013</stp>
        <stp>1</stp>
        <tr r="Q2856" s="1"/>
      </tp>
      <tp>
        <v>426676471.51999998</v>
        <stp/>
        <stp>EM_S_STM07_IS</stp>
        <stp>4</stp>
        <stp>600017.SH</stp>
        <stp>61</stp>
        <stp>12/31/2010</stp>
        <stp>1</stp>
        <tr r="N1891" s="1"/>
      </tp>
      <tp>
        <v>85069440.329999998</v>
        <stp/>
        <stp>EM_S_STM07_IS</stp>
        <stp>4</stp>
        <stp>603017.SH</stp>
        <stp>61</stp>
        <stp>12/31/2013</stp>
        <stp>1</stp>
        <tr r="Q2857" s="1"/>
      </tp>
      <tp>
        <v>5417122231.5799999</v>
        <stp/>
        <stp>EM_S_STM07_IS</stp>
        <stp>4</stp>
        <stp>600018.SH</stp>
        <stp>61</stp>
        <stp>12/31/2010</stp>
        <stp>1</stp>
        <tr r="N1892" s="1"/>
      </tp>
      <tp>
        <v>2468217000</v>
        <stp/>
        <stp>EM_S_STM07_IS</stp>
        <stp>4</stp>
        <stp>601018.SH</stp>
        <stp>61</stp>
        <stp>12/31/2011</stp>
        <stp>1</stp>
        <tr r="O2701" s="1"/>
      </tp>
      <tp>
        <v>149860500</v>
        <stp/>
        <stp>EM_S_STM07_IS</stp>
        <stp>4</stp>
        <stp>603018.SH</stp>
        <stp>61</stp>
        <stp>12/31/2013</stp>
        <stp>1</stp>
        <tr r="Q2858" s="1"/>
      </tp>
      <tp>
        <v>12889083319.120001</v>
        <stp/>
        <stp>EM_S_STM07_IS</stp>
        <stp>4</stp>
        <stp>600019.SH</stp>
        <stp>61</stp>
        <stp>12/31/2010</stp>
        <stp>1</stp>
        <tr r="N1893" s="1"/>
      </tp>
      <tp>
        <v>96687835.659999996</v>
        <stp/>
        <stp>EM_S_STM07_IS</stp>
        <stp>4</stp>
        <stp>603019.SH</stp>
        <stp>61</stp>
        <stp>12/31/2013</stp>
        <stp>1</stp>
        <tr r="Q2859" s="1"/>
      </tp>
      <tp>
        <v>17984374</v>
        <stp/>
        <stp>EM_S_STM07_IS</stp>
        <stp>4</stp>
        <stp>300390.SZ</stp>
        <stp>61</stp>
        <stp>12/31/2010</stp>
        <stp>1</stp>
        <tr r="N1684" s="1"/>
      </tp>
      <tp>
        <v>30808332.98</v>
        <stp/>
        <stp>EM_S_STM07_IS</stp>
        <stp>4</stp>
        <stp>300391.SZ</stp>
        <stp>61</stp>
        <stp>12/31/2010</stp>
        <stp>1</stp>
        <tr r="N1685" s="1"/>
      </tp>
      <tp t="s">
        <v/>
        <stp/>
        <stp>EM_S_STM07_IS</stp>
        <stp>4</stp>
        <stp>300392.SZ</stp>
        <stp>61</stp>
        <stp>12/31/2010</stp>
        <stp>1</stp>
        <tr r="N1686" s="1"/>
      </tp>
      <tp t="s">
        <v/>
        <stp/>
        <stp>EM_S_STM07_IS</stp>
        <stp>4</stp>
        <stp>300393.SZ</stp>
        <stp>61</stp>
        <stp>12/31/2010</stp>
        <stp>1</stp>
        <tr r="N1687" s="1"/>
      </tp>
      <tp t="s">
        <v/>
        <stp/>
        <stp>EM_S_STM07_IS</stp>
        <stp>4</stp>
        <stp>300394.SZ</stp>
        <stp>61</stp>
        <stp>12/31/2010</stp>
        <stp>1</stp>
        <tr r="N1688" s="1"/>
      </tp>
      <tp t="s">
        <v/>
        <stp/>
        <stp>EM_S_STM07_IS</stp>
        <stp>4</stp>
        <stp>300395.SZ</stp>
        <stp>61</stp>
        <stp>12/31/2010</stp>
        <stp>1</stp>
        <tr r="N1689" s="1"/>
      </tp>
      <tp>
        <v>60389015.380000003</v>
        <stp/>
        <stp>EM_S_STM07_IS</stp>
        <stp>4</stp>
        <stp>300396.SZ</stp>
        <stp>61</stp>
        <stp>12/31/2010</stp>
        <stp>1</stp>
        <tr r="N1690" s="1"/>
      </tp>
      <tp>
        <v>115320494.40000001</v>
        <stp/>
        <stp>EM_S_STM07_IS</stp>
        <stp>4</stp>
        <stp>300397.SZ</stp>
        <stp>61</stp>
        <stp>12/31/2010</stp>
        <stp>1</stp>
        <tr r="N1691" s="1"/>
      </tp>
      <tp t="s">
        <v/>
        <stp/>
        <stp>EM_S_STM07_IS</stp>
        <stp>4</stp>
        <stp>300398.SZ</stp>
        <stp>61</stp>
        <stp>12/31/2010</stp>
        <stp>1</stp>
        <tr r="N1692" s="1"/>
      </tp>
      <tp>
        <v>34295036.229999997</v>
        <stp/>
        <stp>EM_S_STM07_IS</stp>
        <stp>4</stp>
        <stp>300399.SZ</stp>
        <stp>61</stp>
        <stp>12/31/2010</stp>
        <stp>1</stp>
        <tr r="N1693" s="1"/>
      </tp>
      <tp>
        <v>35356185.25</v>
        <stp/>
        <stp>EM_S_STM07_IS</stp>
        <stp>4</stp>
        <stp>300380.SZ</stp>
        <stp>61</stp>
        <stp>12/31/2010</stp>
        <stp>1</stp>
        <tr r="N1674" s="1"/>
      </tp>
      <tp>
        <v>28184233.469999999</v>
        <stp/>
        <stp>EM_S_STM07_IS</stp>
        <stp>4</stp>
        <stp>300381.SZ</stp>
        <stp>61</stp>
        <stp>12/31/2010</stp>
        <stp>1</stp>
        <tr r="N1675" s="1"/>
      </tp>
      <tp>
        <v>36667640.200000003</v>
        <stp/>
        <stp>EM_S_STM07_IS</stp>
        <stp>4</stp>
        <stp>300382.SZ</stp>
        <stp>61</stp>
        <stp>12/31/2010</stp>
        <stp>1</stp>
        <tr r="N1676" s="1"/>
      </tp>
      <tp>
        <v>32317971.609999999</v>
        <stp/>
        <stp>EM_S_STM07_IS</stp>
        <stp>4</stp>
        <stp>300383.SZ</stp>
        <stp>61</stp>
        <stp>12/31/2010</stp>
        <stp>1</stp>
        <tr r="N1677" s="1"/>
      </tp>
      <tp t="s">
        <v/>
        <stp/>
        <stp>EM_S_STM07_IS</stp>
        <stp>4</stp>
        <stp>300384.SZ</stp>
        <stp>61</stp>
        <stp>12/31/2010</stp>
        <stp>1</stp>
        <tr r="N1678" s="1"/>
      </tp>
      <tp>
        <v>33018248.579999998</v>
        <stp/>
        <stp>EM_S_STM07_IS</stp>
        <stp>4</stp>
        <stp>300385.SZ</stp>
        <stp>61</stp>
        <stp>12/31/2010</stp>
        <stp>1</stp>
        <tr r="N1679" s="1"/>
      </tp>
      <tp>
        <v>38659575.530000001</v>
        <stp/>
        <stp>EM_S_STM07_IS</stp>
        <stp>4</stp>
        <stp>300386.SZ</stp>
        <stp>61</stp>
        <stp>12/31/2010</stp>
        <stp>1</stp>
        <tr r="N1680" s="1"/>
      </tp>
      <tp>
        <v>36189155.020000003</v>
        <stp/>
        <stp>EM_S_STM07_IS</stp>
        <stp>4</stp>
        <stp>300387.SZ</stp>
        <stp>61</stp>
        <stp>12/31/2010</stp>
        <stp>1</stp>
        <tr r="N1681" s="1"/>
      </tp>
      <tp>
        <v>51506749.289999999</v>
        <stp/>
        <stp>EM_S_STM07_IS</stp>
        <stp>4</stp>
        <stp>300388.SZ</stp>
        <stp>61</stp>
        <stp>12/31/2010</stp>
        <stp>1</stp>
        <tr r="N1682" s="1"/>
      </tp>
      <tp>
        <v>47239487.130000003</v>
        <stp/>
        <stp>EM_S_STM07_IS</stp>
        <stp>4</stp>
        <stp>300389.SZ</stp>
        <stp>61</stp>
        <stp>12/31/2010</stp>
        <stp>1</stp>
        <tr r="N1683" s="1"/>
      </tp>
      <tp>
        <v>29855575.260000002</v>
        <stp/>
        <stp>EM_S_STM07_IS</stp>
        <stp>4</stp>
        <stp>002380.SZ</stp>
        <stp>61</stp>
        <stp>12/31/2012</stp>
        <stp>1</stp>
        <tr r="P851" s="1"/>
      </tp>
      <tp>
        <v>102367060.88</v>
        <stp/>
        <stp>EM_S_STM07_IS</stp>
        <stp>4</stp>
        <stp>002381.SZ</stp>
        <stp>61</stp>
        <stp>12/31/2012</stp>
        <stp>1</stp>
        <tr r="P852" s="1"/>
      </tp>
      <tp>
        <v>51197414.289999999</v>
        <stp/>
        <stp>EM_S_STM07_IS</stp>
        <stp>4</stp>
        <stp>002382.SZ</stp>
        <stp>61</stp>
        <stp>12/31/2012</stp>
        <stp>1</stp>
        <tr r="P853" s="1"/>
      </tp>
      <tp>
        <v>-55130779.740000002</v>
        <stp/>
        <stp>EM_S_STM07_IS</stp>
        <stp>4</stp>
        <stp>002383.SZ</stp>
        <stp>61</stp>
        <stp>12/31/2012</stp>
        <stp>1</stp>
        <tr r="P854" s="1"/>
      </tp>
      <tp>
        <v>-110564359.98999999</v>
        <stp/>
        <stp>EM_S_STM07_IS</stp>
        <stp>4</stp>
        <stp>002384.SZ</stp>
        <stp>61</stp>
        <stp>12/31/2012</stp>
        <stp>1</stp>
        <tr r="P855" s="1"/>
      </tp>
      <tp>
        <v>675109971.65999997</v>
        <stp/>
        <stp>EM_S_STM07_IS</stp>
        <stp>4</stp>
        <stp>002385.SZ</stp>
        <stp>61</stp>
        <stp>12/31/2012</stp>
        <stp>1</stp>
        <tr r="P856" s="1"/>
      </tp>
      <tp>
        <v>65282898.840000004</v>
        <stp/>
        <stp>EM_S_STM07_IS</stp>
        <stp>4</stp>
        <stp>002386.SZ</stp>
        <stp>61</stp>
        <stp>12/31/2012</stp>
        <stp>1</stp>
        <tr r="P857" s="1"/>
      </tp>
      <tp>
        <v>55274081.420000002</v>
        <stp/>
        <stp>EM_S_STM07_IS</stp>
        <stp>4</stp>
        <stp>002387.SZ</stp>
        <stp>61</stp>
        <stp>12/31/2012</stp>
        <stp>1</stp>
        <tr r="P858" s="1"/>
      </tp>
      <tp>
        <v>14508468.449999999</v>
        <stp/>
        <stp>EM_S_STM07_IS</stp>
        <stp>4</stp>
        <stp>002388.SZ</stp>
        <stp>61</stp>
        <stp>12/31/2012</stp>
        <stp>1</stp>
        <tr r="P859" s="1"/>
      </tp>
      <tp>
        <v>61831870.729999997</v>
        <stp/>
        <stp>EM_S_STM07_IS</stp>
        <stp>4</stp>
        <stp>002389.SZ</stp>
        <stp>61</stp>
        <stp>12/31/2012</stp>
        <stp>1</stp>
        <tr r="P860" s="1"/>
      </tp>
      <tp>
        <v>47828990.380000003</v>
        <stp/>
        <stp>EM_S_STM07_IS</stp>
        <stp>4</stp>
        <stp>002390.SZ</stp>
        <stp>61</stp>
        <stp>12/31/2012</stp>
        <stp>1</stp>
        <tr r="P861" s="1"/>
      </tp>
      <tp>
        <v>159515759.50999999</v>
        <stp/>
        <stp>EM_S_STM07_IS</stp>
        <stp>4</stp>
        <stp>002391.SZ</stp>
        <stp>61</stp>
        <stp>12/31/2012</stp>
        <stp>1</stp>
        <tr r="P862" s="1"/>
      </tp>
      <tp>
        <v>111907216.43000001</v>
        <stp/>
        <stp>EM_S_STM07_IS</stp>
        <stp>4</stp>
        <stp>002392.SZ</stp>
        <stp>61</stp>
        <stp>12/31/2012</stp>
        <stp>1</stp>
        <tr r="P863" s="1"/>
      </tp>
      <tp>
        <v>297105384.38999999</v>
        <stp/>
        <stp>EM_S_STM07_IS</stp>
        <stp>4</stp>
        <stp>002393.SZ</stp>
        <stp>61</stp>
        <stp>12/31/2012</stp>
        <stp>1</stp>
        <tr r="P864" s="1"/>
      </tp>
      <tp>
        <v>229898836.55000001</v>
        <stp/>
        <stp>EM_S_STM07_IS</stp>
        <stp>4</stp>
        <stp>002394.SZ</stp>
        <stp>61</stp>
        <stp>12/31/2012</stp>
        <stp>1</stp>
        <tr r="P865" s="1"/>
      </tp>
      <tp>
        <v>28223796.809999999</v>
        <stp/>
        <stp>EM_S_STM07_IS</stp>
        <stp>4</stp>
        <stp>002395.SZ</stp>
        <stp>61</stp>
        <stp>12/31/2012</stp>
        <stp>1</stp>
        <tr r="P866" s="1"/>
      </tp>
      <tp>
        <v>223724460.25999999</v>
        <stp/>
        <stp>EM_S_STM07_IS</stp>
        <stp>4</stp>
        <stp>002396.SZ</stp>
        <stp>61</stp>
        <stp>12/31/2012</stp>
        <stp>1</stp>
        <tr r="P867" s="1"/>
      </tp>
      <tp>
        <v>57740096.490000002</v>
        <stp/>
        <stp>EM_S_STM07_IS</stp>
        <stp>4</stp>
        <stp>002397.SZ</stp>
        <stp>61</stp>
        <stp>12/31/2012</stp>
        <stp>1</stp>
        <tr r="P868" s="1"/>
      </tp>
      <tp>
        <v>194276139.02000001</v>
        <stp/>
        <stp>EM_S_STM07_IS</stp>
        <stp>4</stp>
        <stp>002398.SZ</stp>
        <stp>61</stp>
        <stp>12/31/2012</stp>
        <stp>1</stp>
        <tr r="P869" s="1"/>
      </tp>
      <tp>
        <v>624393334.37</v>
        <stp/>
        <stp>EM_S_STM07_IS</stp>
        <stp>4</stp>
        <stp>002399.SZ</stp>
        <stp>61</stp>
        <stp>12/31/2012</stp>
        <stp>1</stp>
        <tr r="P870" s="1"/>
      </tp>
      <tp>
        <v>132506039.16</v>
        <stp/>
        <stp>EM_S_STM07_IS</stp>
        <stp>4</stp>
        <stp>002320.SZ</stp>
        <stp>61</stp>
        <stp>12/31/2012</stp>
        <stp>1</stp>
        <tr r="P791" s="1"/>
      </tp>
      <tp>
        <v>50496025.240000002</v>
        <stp/>
        <stp>EM_S_STM07_IS</stp>
        <stp>4</stp>
        <stp>300310.SZ</stp>
        <stp>61</stp>
        <stp>12/31/2010</stp>
        <stp>1</stp>
        <tr r="N1605" s="1"/>
      </tp>
      <tp>
        <v>4303987.8</v>
        <stp/>
        <stp>EM_S_STM07_IS</stp>
        <stp>4</stp>
        <stp>002321.SZ</stp>
        <stp>61</stp>
        <stp>12/31/2012</stp>
        <stp>1</stp>
        <tr r="P792" s="1"/>
      </tp>
      <tp>
        <v>30144897.079999998</v>
        <stp/>
        <stp>EM_S_STM07_IS</stp>
        <stp>4</stp>
        <stp>300311.SZ</stp>
        <stp>61</stp>
        <stp>12/31/2010</stp>
        <stp>1</stp>
        <tr r="N1606" s="1"/>
      </tp>
      <tp>
        <v>106478227.44</v>
        <stp/>
        <stp>EM_S_STM07_IS</stp>
        <stp>4</stp>
        <stp>002322.SZ</stp>
        <stp>61</stp>
        <stp>12/31/2012</stp>
        <stp>1</stp>
        <tr r="P793" s="1"/>
      </tp>
      <tp>
        <v>55716550.640000001</v>
        <stp/>
        <stp>EM_S_STM07_IS</stp>
        <stp>4</stp>
        <stp>300312.SZ</stp>
        <stp>61</stp>
        <stp>12/31/2010</stp>
        <stp>1</stp>
        <tr r="N1607" s="1"/>
      </tp>
      <tp>
        <v>41624228.32</v>
        <stp/>
        <stp>EM_S_STM07_IS</stp>
        <stp>4</stp>
        <stp>002323.SZ</stp>
        <stp>61</stp>
        <stp>12/31/2012</stp>
        <stp>1</stp>
        <tr r="P794" s="1"/>
      </tp>
      <tp>
        <v>22439877.98</v>
        <stp/>
        <stp>EM_S_STM07_IS</stp>
        <stp>4</stp>
        <stp>300313.SZ</stp>
        <stp>61</stp>
        <stp>12/31/2010</stp>
        <stp>1</stp>
        <tr r="N1608" s="1"/>
      </tp>
      <tp>
        <v>158622279.56</v>
        <stp/>
        <stp>EM_S_STM07_IS</stp>
        <stp>4</stp>
        <stp>002324.SZ</stp>
        <stp>61</stp>
        <stp>12/31/2012</stp>
        <stp>1</stp>
        <tr r="P795" s="1"/>
      </tp>
      <tp>
        <v>38591784.810000002</v>
        <stp/>
        <stp>EM_S_STM07_IS</stp>
        <stp>4</stp>
        <stp>300314.SZ</stp>
        <stp>61</stp>
        <stp>12/31/2010</stp>
        <stp>1</stp>
        <tr r="N1609" s="1"/>
      </tp>
      <tp>
        <v>204470531.19</v>
        <stp/>
        <stp>EM_S_STM07_IS</stp>
        <stp>4</stp>
        <stp>002325.SZ</stp>
        <stp>61</stp>
        <stp>12/31/2012</stp>
        <stp>1</stp>
        <tr r="P796" s="1"/>
      </tp>
      <tp>
        <v>41334812.859999999</v>
        <stp/>
        <stp>EM_S_STM07_IS</stp>
        <stp>4</stp>
        <stp>300315.SZ</stp>
        <stp>61</stp>
        <stp>12/31/2010</stp>
        <stp>1</stp>
        <tr r="N1610" s="1"/>
      </tp>
      <tp>
        <v>64345318.049999997</v>
        <stp/>
        <stp>EM_S_STM07_IS</stp>
        <stp>4</stp>
        <stp>002326.SZ</stp>
        <stp>61</stp>
        <stp>12/31/2012</stp>
        <stp>1</stp>
        <tr r="P797" s="1"/>
      </tp>
      <tp>
        <v>126672741.75</v>
        <stp/>
        <stp>EM_S_STM07_IS</stp>
        <stp>4</stp>
        <stp>300316.SZ</stp>
        <stp>61</stp>
        <stp>12/31/2010</stp>
        <stp>1</stp>
        <tr r="N1611" s="1"/>
      </tp>
      <tp>
        <v>260283661.59999999</v>
        <stp/>
        <stp>EM_S_STM07_IS</stp>
        <stp>4</stp>
        <stp>002327.SZ</stp>
        <stp>61</stp>
        <stp>12/31/2012</stp>
        <stp>1</stp>
        <tr r="P798" s="1"/>
      </tp>
      <tp>
        <v>55675667.549999997</v>
        <stp/>
        <stp>EM_S_STM07_IS</stp>
        <stp>4</stp>
        <stp>300317.SZ</stp>
        <stp>61</stp>
        <stp>12/31/2010</stp>
        <stp>1</stp>
        <tr r="N1612" s="1"/>
      </tp>
      <tp>
        <v>32848470.960000001</v>
        <stp/>
        <stp>EM_S_STM07_IS</stp>
        <stp>4</stp>
        <stp>002328.SZ</stp>
        <stp>61</stp>
        <stp>12/31/2012</stp>
        <stp>1</stp>
        <tr r="P799" s="1"/>
      </tp>
      <tp>
        <v>33743606.68</v>
        <stp/>
        <stp>EM_S_STM07_IS</stp>
        <stp>4</stp>
        <stp>300318.SZ</stp>
        <stp>61</stp>
        <stp>12/31/2010</stp>
        <stp>1</stp>
        <tr r="N1613" s="1"/>
      </tp>
      <tp>
        <v>32644674.949999999</v>
        <stp/>
        <stp>EM_S_STM07_IS</stp>
        <stp>4</stp>
        <stp>002329.SZ</stp>
        <stp>61</stp>
        <stp>12/31/2012</stp>
        <stp>1</stp>
        <tr r="P800" s="1"/>
      </tp>
      <tp>
        <v>25644931.440000001</v>
        <stp/>
        <stp>EM_S_STM07_IS</stp>
        <stp>4</stp>
        <stp>300319.SZ</stp>
        <stp>61</stp>
        <stp>12/31/2010</stp>
        <stp>1</stp>
        <tr r="N1614" s="1"/>
      </tp>
      <tp>
        <v>48626573.880000003</v>
        <stp/>
        <stp>EM_S_STM07_IS</stp>
        <stp>4</stp>
        <stp>002330.SZ</stp>
        <stp>61</stp>
        <stp>12/31/2012</stp>
        <stp>1</stp>
        <tr r="P801" s="1"/>
      </tp>
      <tp>
        <v>33607997.420000002</v>
        <stp/>
        <stp>EM_S_STM07_IS</stp>
        <stp>4</stp>
        <stp>300300.SZ</stp>
        <stp>61</stp>
        <stp>12/31/2010</stp>
        <stp>1</stp>
        <tr r="N1595" s="1"/>
      </tp>
      <tp>
        <v>65669178.850000001</v>
        <stp/>
        <stp>EM_S_STM07_IS</stp>
        <stp>4</stp>
        <stp>002331.SZ</stp>
        <stp>61</stp>
        <stp>12/31/2012</stp>
        <stp>1</stp>
        <tr r="P802" s="1"/>
      </tp>
      <tp>
        <v>36125500.109999999</v>
        <stp/>
        <stp>EM_S_STM07_IS</stp>
        <stp>4</stp>
        <stp>300301.SZ</stp>
        <stp>61</stp>
        <stp>12/31/2010</stp>
        <stp>1</stp>
        <tr r="N1596" s="1"/>
      </tp>
      <tp>
        <v>120557254.13</v>
        <stp/>
        <stp>EM_S_STM07_IS</stp>
        <stp>4</stp>
        <stp>002332.SZ</stp>
        <stp>61</stp>
        <stp>12/31/2012</stp>
        <stp>1</stp>
        <tr r="P803" s="1"/>
      </tp>
      <tp>
        <v>31866626.109999999</v>
        <stp/>
        <stp>EM_S_STM07_IS</stp>
        <stp>4</stp>
        <stp>300302.SZ</stp>
        <stp>61</stp>
        <stp>12/31/2010</stp>
        <stp>1</stp>
        <tr r="N1597" s="1"/>
      </tp>
      <tp>
        <v>3705968984.7399998</v>
        <stp/>
        <stp>EM_S_STM07_IS</stp>
        <stp>4</stp>
        <stp>000333.SZ</stp>
        <stp>61</stp>
        <stp>12/31/2010</stp>
        <stp>1</stp>
        <tr r="N79" s="1"/>
      </tp>
      <tp>
        <v>84426880.939999998</v>
        <stp/>
        <stp>EM_S_STM07_IS</stp>
        <stp>4</stp>
        <stp>002333.SZ</stp>
        <stp>61</stp>
        <stp>12/31/2012</stp>
        <stp>1</stp>
        <tr r="P804" s="1"/>
      </tp>
      <tp>
        <v>65128655.560000002</v>
        <stp/>
        <stp>EM_S_STM07_IS</stp>
        <stp>4</stp>
        <stp>300303.SZ</stp>
        <stp>61</stp>
        <stp>12/31/2010</stp>
        <stp>1</stp>
        <tr r="N1598" s="1"/>
      </tp>
      <tp>
        <v>90422864.269999996</v>
        <stp/>
        <stp>EM_S_STM07_IS</stp>
        <stp>4</stp>
        <stp>002334.SZ</stp>
        <stp>61</stp>
        <stp>12/31/2012</stp>
        <stp>1</stp>
        <tr r="P805" s="1"/>
      </tp>
      <tp>
        <v>54982784.689999998</v>
        <stp/>
        <stp>EM_S_STM07_IS</stp>
        <stp>4</stp>
        <stp>300304.SZ</stp>
        <stp>61</stp>
        <stp>12/31/2010</stp>
        <stp>1</stp>
        <tr r="N1599" s="1"/>
      </tp>
      <tp>
        <v>94672071.400000006</v>
        <stp/>
        <stp>EM_S_STM07_IS</stp>
        <stp>4</stp>
        <stp>002335.SZ</stp>
        <stp>61</stp>
        <stp>12/31/2012</stp>
        <stp>1</stp>
        <tr r="P806" s="1"/>
      </tp>
      <tp>
        <v>103186191.53</v>
        <stp/>
        <stp>EM_S_STM07_IS</stp>
        <stp>4</stp>
        <stp>300305.SZ</stp>
        <stp>61</stp>
        <stp>12/31/2010</stp>
        <stp>1</stp>
        <tr r="N1600" s="1"/>
      </tp>
      <tp>
        <v>-89614800.989999995</v>
        <stp/>
        <stp>EM_S_STM07_IS</stp>
        <stp>4</stp>
        <stp>002336.SZ</stp>
        <stp>61</stp>
        <stp>12/31/2012</stp>
        <stp>1</stp>
        <tr r="P807" s="1"/>
      </tp>
      <tp>
        <v>54429366.710000001</v>
        <stp/>
        <stp>EM_S_STM07_IS</stp>
        <stp>4</stp>
        <stp>300306.SZ</stp>
        <stp>61</stp>
        <stp>12/31/2010</stp>
        <stp>1</stp>
        <tr r="N1601" s="1"/>
      </tp>
      <tp>
        <v>12614413.5</v>
        <stp/>
        <stp>EM_S_STM07_IS</stp>
        <stp>4</stp>
        <stp>002337.SZ</stp>
        <stp>61</stp>
        <stp>12/31/2012</stp>
        <stp>1</stp>
        <tr r="P808" s="1"/>
      </tp>
      <tp>
        <v>552445991.77999997</v>
        <stp/>
        <stp>EM_S_STM07_IS</stp>
        <stp>4</stp>
        <stp>300307.SZ</stp>
        <stp>61</stp>
        <stp>12/31/2010</stp>
        <stp>1</stp>
        <tr r="N1602" s="1"/>
      </tp>
      <tp>
        <v>6782145439.6300001</v>
        <stp/>
        <stp>EM_S_STM07_IS</stp>
        <stp>4</stp>
        <stp>000338.SZ</stp>
        <stp>61</stp>
        <stp>12/31/2010</stp>
        <stp>1</stp>
        <tr r="N80" s="1"/>
      </tp>
      <tp>
        <v>56570102.159999996</v>
        <stp/>
        <stp>EM_S_STM07_IS</stp>
        <stp>4</stp>
        <stp>002338.SZ</stp>
        <stp>61</stp>
        <stp>12/31/2012</stp>
        <stp>1</stp>
        <tr r="P809" s="1"/>
      </tp>
      <tp>
        <v>41915851.770000003</v>
        <stp/>
        <stp>EM_S_STM07_IS</stp>
        <stp>4</stp>
        <stp>300308.SZ</stp>
        <stp>61</stp>
        <stp>12/31/2010</stp>
        <stp>1</stp>
        <tr r="N1603" s="1"/>
      </tp>
      <tp>
        <v>102765584.69</v>
        <stp/>
        <stp>EM_S_STM07_IS</stp>
        <stp>4</stp>
        <stp>002339.SZ</stp>
        <stp>61</stp>
        <stp>12/31/2012</stp>
        <stp>1</stp>
        <tr r="P810" s="1"/>
      </tp>
      <tp>
        <v>61649363.100000001</v>
        <stp/>
        <stp>EM_S_STM07_IS</stp>
        <stp>4</stp>
        <stp>300309.SZ</stp>
        <stp>61</stp>
        <stp>12/31/2010</stp>
        <stp>1</stp>
        <tr r="N1604" s="1"/>
      </tp>
      <tp>
        <v>125016607.5</v>
        <stp/>
        <stp>EM_S_STM07_IS</stp>
        <stp>4</stp>
        <stp>002300.SZ</stp>
        <stp>61</stp>
        <stp>12/31/2012</stp>
        <stp>1</stp>
        <tr r="P771" s="1"/>
      </tp>
      <tp>
        <v>30191021.68</v>
        <stp/>
        <stp>EM_S_STM07_IS</stp>
        <stp>4</stp>
        <stp>300330.SZ</stp>
        <stp>61</stp>
        <stp>12/31/2010</stp>
        <stp>1</stp>
        <tr r="N1625" s="1"/>
      </tp>
      <tp>
        <v>76551437.099999994</v>
        <stp/>
        <stp>EM_S_STM07_IS</stp>
        <stp>4</stp>
        <stp>000301.SZ</stp>
        <stp>61</stp>
        <stp>12/31/2010</stp>
        <stp>1</stp>
        <tr r="N78" s="1"/>
      </tp>
      <tp>
        <v>70071585.430000007</v>
        <stp/>
        <stp>EM_S_STM07_IS</stp>
        <stp>4</stp>
        <stp>002301.SZ</stp>
        <stp>61</stp>
        <stp>12/31/2012</stp>
        <stp>1</stp>
        <tr r="P772" s="1"/>
      </tp>
      <tp>
        <v>34419156.539999999</v>
        <stp/>
        <stp>EM_S_STM07_IS</stp>
        <stp>4</stp>
        <stp>300331.SZ</stp>
        <stp>61</stp>
        <stp>12/31/2010</stp>
        <stp>1</stp>
        <tr r="N1626" s="1"/>
      </tp>
      <tp>
        <v>109653144.45</v>
        <stp/>
        <stp>EM_S_STM07_IS</stp>
        <stp>4</stp>
        <stp>002302.SZ</stp>
        <stp>61</stp>
        <stp>12/31/2012</stp>
        <stp>1</stp>
        <tr r="P773" s="1"/>
      </tp>
      <tp>
        <v>29711604.77</v>
        <stp/>
        <stp>EM_S_STM07_IS</stp>
        <stp>4</stp>
        <stp>300332.SZ</stp>
        <stp>61</stp>
        <stp>12/31/2010</stp>
        <stp>1</stp>
        <tr r="N1627" s="1"/>
      </tp>
      <tp>
        <v>107191947.89</v>
        <stp/>
        <stp>EM_S_STM07_IS</stp>
        <stp>4</stp>
        <stp>002303.SZ</stp>
        <stp>61</stp>
        <stp>12/31/2012</stp>
        <stp>1</stp>
        <tr r="P774" s="1"/>
      </tp>
      <tp>
        <v>41711042.469999999</v>
        <stp/>
        <stp>EM_S_STM07_IS</stp>
        <stp>4</stp>
        <stp>300333.SZ</stp>
        <stp>61</stp>
        <stp>12/31/2010</stp>
        <stp>1</stp>
        <tr r="N1628" s="1"/>
      </tp>
      <tp>
        <v>6154302874.5200005</v>
        <stp/>
        <stp>EM_S_STM07_IS</stp>
        <stp>4</stp>
        <stp>002304.SZ</stp>
        <stp>61</stp>
        <stp>12/31/2012</stp>
        <stp>1</stp>
        <tr r="P775" s="1"/>
      </tp>
      <tp>
        <v>36923532.130000003</v>
        <stp/>
        <stp>EM_S_STM07_IS</stp>
        <stp>4</stp>
        <stp>300334.SZ</stp>
        <stp>61</stp>
        <stp>12/31/2010</stp>
        <stp>1</stp>
        <tr r="N1629" s="1"/>
      </tp>
      <tp>
        <v>445508023.94999999</v>
        <stp/>
        <stp>EM_S_STM07_IS</stp>
        <stp>4</stp>
        <stp>002305.SZ</stp>
        <stp>61</stp>
        <stp>12/31/2012</stp>
        <stp>1</stp>
        <tr r="P776" s="1"/>
      </tp>
      <tp>
        <v>39219147.200000003</v>
        <stp/>
        <stp>EM_S_STM07_IS</stp>
        <stp>4</stp>
        <stp>300335.SZ</stp>
        <stp>61</stp>
        <stp>12/31/2010</stp>
        <stp>1</stp>
        <tr r="N1630" s="1"/>
      </tp>
      <tp>
        <v>81929873.019999996</v>
        <stp/>
        <stp>EM_S_STM07_IS</stp>
        <stp>4</stp>
        <stp>002306.SZ</stp>
        <stp>61</stp>
        <stp>12/31/2012</stp>
        <stp>1</stp>
        <tr r="P777" s="1"/>
      </tp>
      <tp>
        <v>31798619.219999999</v>
        <stp/>
        <stp>EM_S_STM07_IS</stp>
        <stp>4</stp>
        <stp>300336.SZ</stp>
        <stp>61</stp>
        <stp>12/31/2010</stp>
        <stp>1</stp>
        <tr r="N1631" s="1"/>
      </tp>
      <tp>
        <v>37538882.509999998</v>
        <stp/>
        <stp>EM_S_STM07_IS</stp>
        <stp>4</stp>
        <stp>002307.SZ</stp>
        <stp>61</stp>
        <stp>12/31/2012</stp>
        <stp>1</stp>
        <tr r="P778" s="1"/>
      </tp>
      <tp>
        <v>91498361.609999999</v>
        <stp/>
        <stp>EM_S_STM07_IS</stp>
        <stp>4</stp>
        <stp>300337.SZ</stp>
        <stp>61</stp>
        <stp>12/31/2010</stp>
        <stp>1</stp>
        <tr r="N1632" s="1"/>
      </tp>
      <tp>
        <v>338139825.61000001</v>
        <stp/>
        <stp>EM_S_STM07_IS</stp>
        <stp>4</stp>
        <stp>002308.SZ</stp>
        <stp>61</stp>
        <stp>12/31/2012</stp>
        <stp>1</stp>
        <tr r="P779" s="1"/>
      </tp>
      <tp>
        <v>39344340.399999999</v>
        <stp/>
        <stp>EM_S_STM07_IS</stp>
        <stp>4</stp>
        <stp>300338.SZ</stp>
        <stp>61</stp>
        <stp>12/31/2010</stp>
        <stp>1</stp>
        <tr r="N1633" s="1"/>
      </tp>
      <tp>
        <v>236040314.96000001</v>
        <stp/>
        <stp>EM_S_STM07_IS</stp>
        <stp>4</stp>
        <stp>002309.SZ</stp>
        <stp>61</stp>
        <stp>12/31/2012</stp>
        <stp>1</stp>
        <tr r="P780" s="1"/>
      </tp>
      <tp>
        <v>32779502.649999999</v>
        <stp/>
        <stp>EM_S_STM07_IS</stp>
        <stp>4</stp>
        <stp>300339.SZ</stp>
        <stp>61</stp>
        <stp>12/31/2010</stp>
        <stp>1</stp>
        <tr r="N1634" s="1"/>
      </tp>
      <tp>
        <v>688122933.46000004</v>
        <stp/>
        <stp>EM_S_STM07_IS</stp>
        <stp>4</stp>
        <stp>002310.SZ</stp>
        <stp>61</stp>
        <stp>12/31/2012</stp>
        <stp>1</stp>
        <tr r="P781" s="1"/>
      </tp>
      <tp>
        <v>44413885.630000003</v>
        <stp/>
        <stp>EM_S_STM07_IS</stp>
        <stp>4</stp>
        <stp>300320.SZ</stp>
        <stp>61</stp>
        <stp>12/31/2010</stp>
        <stp>1</stp>
        <tr r="N1615" s="1"/>
      </tp>
      <tp>
        <v>452337470.72000003</v>
        <stp/>
        <stp>EM_S_STM07_IS</stp>
        <stp>4</stp>
        <stp>002311.SZ</stp>
        <stp>61</stp>
        <stp>12/31/2012</stp>
        <stp>1</stp>
        <tr r="P782" s="1"/>
      </tp>
      <tp>
        <v>42383898.729999997</v>
        <stp/>
        <stp>EM_S_STM07_IS</stp>
        <stp>4</stp>
        <stp>300321.SZ</stp>
        <stp>61</stp>
        <stp>12/31/2010</stp>
        <stp>1</stp>
        <tr r="N1616" s="1"/>
      </tp>
      <tp>
        <v>56656033.740000002</v>
        <stp/>
        <stp>EM_S_STM07_IS</stp>
        <stp>4</stp>
        <stp>002312.SZ</stp>
        <stp>61</stp>
        <stp>12/31/2012</stp>
        <stp>1</stp>
        <tr r="P783" s="1"/>
      </tp>
      <tp>
        <v>23672404.07</v>
        <stp/>
        <stp>EM_S_STM07_IS</stp>
        <stp>4</stp>
        <stp>300322.SZ</stp>
        <stp>61</stp>
        <stp>12/31/2010</stp>
        <stp>1</stp>
        <tr r="N1617" s="1"/>
      </tp>
      <tp>
        <v>171428769.31</v>
        <stp/>
        <stp>EM_S_STM07_IS</stp>
        <stp>4</stp>
        <stp>002313.SZ</stp>
        <stp>61</stp>
        <stp>12/31/2012</stp>
        <stp>1</stp>
        <tr r="P784" s="1"/>
      </tp>
      <tp>
        <v>111813837.64</v>
        <stp/>
        <stp>EM_S_STM07_IS</stp>
        <stp>4</stp>
        <stp>300323.SZ</stp>
        <stp>61</stp>
        <stp>12/31/2010</stp>
        <stp>1</stp>
        <tr r="N1618" s="1"/>
      </tp>
      <tp>
        <v>-104619703.23</v>
        <stp/>
        <stp>EM_S_STM07_IS</stp>
        <stp>4</stp>
        <stp>002314.SZ</stp>
        <stp>61</stp>
        <stp>12/31/2012</stp>
        <stp>1</stp>
        <tr r="P785" s="1"/>
      </tp>
      <tp>
        <v>26852136.379999999</v>
        <stp/>
        <stp>EM_S_STM07_IS</stp>
        <stp>4</stp>
        <stp>300324.SZ</stp>
        <stp>61</stp>
        <stp>12/31/2010</stp>
        <stp>1</stp>
        <tr r="N1619" s="1"/>
      </tp>
      <tp>
        <v>125573209.83</v>
        <stp/>
        <stp>EM_S_STM07_IS</stp>
        <stp>4</stp>
        <stp>002315.SZ</stp>
        <stp>61</stp>
        <stp>12/31/2012</stp>
        <stp>1</stp>
        <tr r="P786" s="1"/>
      </tp>
      <tp>
        <v>47088521.859999999</v>
        <stp/>
        <stp>EM_S_STM07_IS</stp>
        <stp>4</stp>
        <stp>300325.SZ</stp>
        <stp>61</stp>
        <stp>12/31/2010</stp>
        <stp>1</stp>
        <tr r="N1620" s="1"/>
      </tp>
      <tp>
        <v>56249598.399999999</v>
        <stp/>
        <stp>EM_S_STM07_IS</stp>
        <stp>4</stp>
        <stp>002316.SZ</stp>
        <stp>61</stp>
        <stp>12/31/2012</stp>
        <stp>1</stp>
        <tr r="P787" s="1"/>
      </tp>
      <tp>
        <v>35602690.289999999</v>
        <stp/>
        <stp>EM_S_STM07_IS</stp>
        <stp>4</stp>
        <stp>300326.SZ</stp>
        <stp>61</stp>
        <stp>12/31/2010</stp>
        <stp>1</stp>
        <tr r="N1621" s="1"/>
      </tp>
      <tp>
        <v>181511696.96000001</v>
        <stp/>
        <stp>EM_S_STM07_IS</stp>
        <stp>4</stp>
        <stp>002317.SZ</stp>
        <stp>61</stp>
        <stp>12/31/2012</stp>
        <stp>1</stp>
        <tr r="P788" s="1"/>
      </tp>
      <tp>
        <v>59582644.170000002</v>
        <stp/>
        <stp>EM_S_STM07_IS</stp>
        <stp>4</stp>
        <stp>300327.SZ</stp>
        <stp>61</stp>
        <stp>12/31/2010</stp>
        <stp>1</stp>
        <tr r="N1622" s="1"/>
      </tp>
      <tp>
        <v>154895976.94999999</v>
        <stp/>
        <stp>EM_S_STM07_IS</stp>
        <stp>4</stp>
        <stp>002318.SZ</stp>
        <stp>61</stp>
        <stp>12/31/2012</stp>
        <stp>1</stp>
        <tr r="P789" s="1"/>
      </tp>
      <tp>
        <v>48818122.090000004</v>
        <stp/>
        <stp>EM_S_STM07_IS</stp>
        <stp>4</stp>
        <stp>300328.SZ</stp>
        <stp>61</stp>
        <stp>12/31/2010</stp>
        <stp>1</stp>
        <tr r="N1623" s="1"/>
      </tp>
      <tp>
        <v>19965945.489999998</v>
        <stp/>
        <stp>EM_S_STM07_IS</stp>
        <stp>4</stp>
        <stp>002319.SZ</stp>
        <stp>61</stp>
        <stp>12/31/2012</stp>
        <stp>1</stp>
        <tr r="P790" s="1"/>
      </tp>
      <tp>
        <v>33963568.439999998</v>
        <stp/>
        <stp>EM_S_STM07_IS</stp>
        <stp>4</stp>
        <stp>300329.SZ</stp>
        <stp>61</stp>
        <stp>12/31/2010</stp>
        <stp>1</stp>
        <tr r="N1624" s="1"/>
      </tp>
      <tp>
        <v>69265182.260000005</v>
        <stp/>
        <stp>EM_S_STM07_IS</stp>
        <stp>4</stp>
        <stp>002360.SZ</stp>
        <stp>61</stp>
        <stp>12/31/2012</stp>
        <stp>1</stp>
        <tr r="P831" s="1"/>
      </tp>
      <tp>
        <v>25316476.059999999</v>
        <stp/>
        <stp>EM_S_STM07_IS</stp>
        <stp>4</stp>
        <stp>300350.SZ</stp>
        <stp>61</stp>
        <stp>12/31/2010</stp>
        <stp>1</stp>
        <tr r="N1645" s="1"/>
      </tp>
      <tp>
        <v>59765745.579999998</v>
        <stp/>
        <stp>EM_S_STM07_IS</stp>
        <stp>4</stp>
        <stp>002361.SZ</stp>
        <stp>61</stp>
        <stp>12/31/2012</stp>
        <stp>1</stp>
        <tr r="P832" s="1"/>
      </tp>
      <tp>
        <v>62087823.369999997</v>
        <stp/>
        <stp>EM_S_STM07_IS</stp>
        <stp>4</stp>
        <stp>300351.SZ</stp>
        <stp>61</stp>
        <stp>12/31/2010</stp>
        <stp>1</stp>
        <tr r="N1646" s="1"/>
      </tp>
      <tp>
        <v>11527078.619999999</v>
        <stp/>
        <stp>EM_S_STM07_IS</stp>
        <stp>4</stp>
        <stp>002362.SZ</stp>
        <stp>61</stp>
        <stp>12/31/2012</stp>
        <stp>1</stp>
        <tr r="P833" s="1"/>
      </tp>
      <tp>
        <v>40284492.68</v>
        <stp/>
        <stp>EM_S_STM07_IS</stp>
        <stp>4</stp>
        <stp>300352.SZ</stp>
        <stp>61</stp>
        <stp>12/31/2010</stp>
        <stp>1</stp>
        <tr r="N1647" s="1"/>
      </tp>
      <tp>
        <v>38437096.850000001</v>
        <stp/>
        <stp>EM_S_STM07_IS</stp>
        <stp>4</stp>
        <stp>002363.SZ</stp>
        <stp>61</stp>
        <stp>12/31/2012</stp>
        <stp>1</stp>
        <tr r="P834" s="1"/>
      </tp>
      <tp>
        <v>24953145.219999999</v>
        <stp/>
        <stp>EM_S_STM07_IS</stp>
        <stp>4</stp>
        <stp>300353.SZ</stp>
        <stp>61</stp>
        <stp>12/31/2010</stp>
        <stp>1</stp>
        <tr r="N1648" s="1"/>
      </tp>
      <tp>
        <v>85641475.219999999</v>
        <stp/>
        <stp>EM_S_STM07_IS</stp>
        <stp>4</stp>
        <stp>002364.SZ</stp>
        <stp>61</stp>
        <stp>12/31/2012</stp>
        <stp>1</stp>
        <tr r="P835" s="1"/>
      </tp>
      <tp>
        <v>22057103.370000001</v>
        <stp/>
        <stp>EM_S_STM07_IS</stp>
        <stp>4</stp>
        <stp>300354.SZ</stp>
        <stp>61</stp>
        <stp>12/31/2010</stp>
        <stp>1</stp>
        <tr r="N1649" s="1"/>
      </tp>
      <tp>
        <v>75356029.310000002</v>
        <stp/>
        <stp>EM_S_STM07_IS</stp>
        <stp>4</stp>
        <stp>002365.SZ</stp>
        <stp>61</stp>
        <stp>12/31/2012</stp>
        <stp>1</stp>
        <tr r="P836" s="1"/>
      </tp>
      <tp>
        <v>65447787.43</v>
        <stp/>
        <stp>EM_S_STM07_IS</stp>
        <stp>4</stp>
        <stp>300355.SZ</stp>
        <stp>61</stp>
        <stp>12/31/2010</stp>
        <stp>1</stp>
        <tr r="N1650" s="1"/>
      </tp>
      <tp>
        <v>32185585.890000001</v>
        <stp/>
        <stp>EM_S_STM07_IS</stp>
        <stp>4</stp>
        <stp>002366.SZ</stp>
        <stp>61</stp>
        <stp>12/31/2012</stp>
        <stp>1</stp>
        <tr r="P837" s="1"/>
      </tp>
      <tp>
        <v>37664775.240000002</v>
        <stp/>
        <stp>EM_S_STM07_IS</stp>
        <stp>4</stp>
        <stp>300356.SZ</stp>
        <stp>61</stp>
        <stp>12/31/2010</stp>
        <stp>1</stp>
        <tr r="N1651" s="1"/>
      </tp>
      <tp>
        <v>186978749.5</v>
        <stp/>
        <stp>EM_S_STM07_IS</stp>
        <stp>4</stp>
        <stp>002367.SZ</stp>
        <stp>61</stp>
        <stp>12/31/2012</stp>
        <stp>1</stp>
        <tr r="P838" s="1"/>
      </tp>
      <tp>
        <v>18405879.370000001</v>
        <stp/>
        <stp>EM_S_STM07_IS</stp>
        <stp>4</stp>
        <stp>300357.SZ</stp>
        <stp>61</stp>
        <stp>12/31/2010</stp>
        <stp>1</stp>
        <tr r="N1652" s="1"/>
      </tp>
      <tp>
        <v>132227449.04000001</v>
        <stp/>
        <stp>EM_S_STM07_IS</stp>
        <stp>4</stp>
        <stp>002368.SZ</stp>
        <stp>61</stp>
        <stp>12/31/2012</stp>
        <stp>1</stp>
        <tr r="P839" s="1"/>
      </tp>
      <tp>
        <v>53175015.75</v>
        <stp/>
        <stp>EM_S_STM07_IS</stp>
        <stp>4</stp>
        <stp>300358.SZ</stp>
        <stp>61</stp>
        <stp>12/31/2010</stp>
        <stp>1</stp>
        <tr r="N1653" s="1"/>
      </tp>
      <tp>
        <v>84938989.299999997</v>
        <stp/>
        <stp>EM_S_STM07_IS</stp>
        <stp>4</stp>
        <stp>002369.SZ</stp>
        <stp>61</stp>
        <stp>12/31/2012</stp>
        <stp>1</stp>
        <tr r="P840" s="1"/>
      </tp>
      <tp>
        <v>27488892.280000001</v>
        <stp/>
        <stp>EM_S_STM07_IS</stp>
        <stp>4</stp>
        <stp>300359.SZ</stp>
        <stp>61</stp>
        <stp>12/31/2010</stp>
        <stp>1</stp>
        <tr r="N1654" s="1"/>
      </tp>
      <tp>
        <v>-25717528.390000001</v>
        <stp/>
        <stp>EM_S_STM07_IS</stp>
        <stp>4</stp>
        <stp>002370.SZ</stp>
        <stp>61</stp>
        <stp>12/31/2012</stp>
        <stp>1</stp>
        <tr r="P841" s="1"/>
      </tp>
      <tp>
        <v>35455076.119999997</v>
        <stp/>
        <stp>EM_S_STM07_IS</stp>
        <stp>4</stp>
        <stp>300340.SZ</stp>
        <stp>61</stp>
        <stp>12/31/2010</stp>
        <stp>1</stp>
        <tr r="N1635" s="1"/>
      </tp>
      <tp>
        <v>141160725.15000001</v>
        <stp/>
        <stp>EM_S_STM07_IS</stp>
        <stp>4</stp>
        <stp>002371.SZ</stp>
        <stp>61</stp>
        <stp>12/31/2012</stp>
        <stp>1</stp>
        <tr r="P842" s="1"/>
      </tp>
      <tp>
        <v>43366830</v>
        <stp/>
        <stp>EM_S_STM07_IS</stp>
        <stp>4</stp>
        <stp>300341.SZ</stp>
        <stp>61</stp>
        <stp>12/31/2010</stp>
        <stp>1</stp>
        <tr r="N1636" s="1"/>
      </tp>
      <tp>
        <v>235936331.31</v>
        <stp/>
        <stp>EM_S_STM07_IS</stp>
        <stp>4</stp>
        <stp>002372.SZ</stp>
        <stp>61</stp>
        <stp>12/31/2012</stp>
        <stp>1</stp>
        <tr r="P843" s="1"/>
      </tp>
      <tp>
        <v>59172423.060000002</v>
        <stp/>
        <stp>EM_S_STM07_IS</stp>
        <stp>4</stp>
        <stp>300342.SZ</stp>
        <stp>61</stp>
        <stp>12/31/2010</stp>
        <stp>1</stp>
        <tr r="N1637" s="1"/>
      </tp>
      <tp>
        <v>-59977088.219999999</v>
        <stp/>
        <stp>EM_S_STM07_IS</stp>
        <stp>4</stp>
        <stp>002373.SZ</stp>
        <stp>61</stp>
        <stp>12/31/2012</stp>
        <stp>1</stp>
        <tr r="P844" s="1"/>
      </tp>
      <tp>
        <v>32530103.16</v>
        <stp/>
        <stp>EM_S_STM07_IS</stp>
        <stp>4</stp>
        <stp>300343.SZ</stp>
        <stp>61</stp>
        <stp>12/31/2010</stp>
        <stp>1</stp>
        <tr r="N1638" s="1"/>
      </tp>
      <tp>
        <v>41175191.229999997</v>
        <stp/>
        <stp>EM_S_STM07_IS</stp>
        <stp>4</stp>
        <stp>002374.SZ</stp>
        <stp>61</stp>
        <stp>12/31/2012</stp>
        <stp>1</stp>
        <tr r="P845" s="1"/>
      </tp>
      <tp>
        <v>47630709.030000001</v>
        <stp/>
        <stp>EM_S_STM07_IS</stp>
        <stp>4</stp>
        <stp>300344.SZ</stp>
        <stp>61</stp>
        <stp>12/31/2010</stp>
        <stp>1</stp>
        <tr r="N1639" s="1"/>
      </tp>
      <tp>
        <v>634496804.10000002</v>
        <stp/>
        <stp>EM_S_STM07_IS</stp>
        <stp>4</stp>
        <stp>002375.SZ</stp>
        <stp>61</stp>
        <stp>12/31/2012</stp>
        <stp>1</stp>
        <tr r="P846" s="1"/>
      </tp>
      <tp>
        <v>46510732.840000004</v>
        <stp/>
        <stp>EM_S_STM07_IS</stp>
        <stp>4</stp>
        <stp>300345.SZ</stp>
        <stp>61</stp>
        <stp>12/31/2010</stp>
        <stp>1</stp>
        <tr r="N1640" s="1"/>
      </tp>
      <tp>
        <v>205289994.06999999</v>
        <stp/>
        <stp>EM_S_STM07_IS</stp>
        <stp>4</stp>
        <stp>002376.SZ</stp>
        <stp>61</stp>
        <stp>12/31/2012</stp>
        <stp>1</stp>
        <tr r="P847" s="1"/>
      </tp>
      <tp>
        <v>56119965.32</v>
        <stp/>
        <stp>EM_S_STM07_IS</stp>
        <stp>4</stp>
        <stp>300346.SZ</stp>
        <stp>61</stp>
        <stp>12/31/2010</stp>
        <stp>1</stp>
        <tr r="N1641" s="1"/>
      </tp>
      <tp>
        <v>21037918.34</v>
        <stp/>
        <stp>EM_S_STM07_IS</stp>
        <stp>4</stp>
        <stp>002377.SZ</stp>
        <stp>61</stp>
        <stp>12/31/2012</stp>
        <stp>1</stp>
        <tr r="P848" s="1"/>
      </tp>
      <tp>
        <v>31709272.77</v>
        <stp/>
        <stp>EM_S_STM07_IS</stp>
        <stp>4</stp>
        <stp>300347.SZ</stp>
        <stp>61</stp>
        <stp>12/31/2010</stp>
        <stp>1</stp>
        <tr r="N1642" s="1"/>
      </tp>
      <tp>
        <v>131662641.56999999</v>
        <stp/>
        <stp>EM_S_STM07_IS</stp>
        <stp>4</stp>
        <stp>002378.SZ</stp>
        <stp>61</stp>
        <stp>12/31/2012</stp>
        <stp>1</stp>
        <tr r="P849" s="1"/>
      </tp>
      <tp>
        <v>31044820.390000001</v>
        <stp/>
        <stp>EM_S_STM07_IS</stp>
        <stp>4</stp>
        <stp>300348.SZ</stp>
        <stp>61</stp>
        <stp>12/31/2010</stp>
        <stp>1</stp>
        <tr r="N1643" s="1"/>
      </tp>
      <tp>
        <v>20370278.879999999</v>
        <stp/>
        <stp>EM_S_STM07_IS</stp>
        <stp>4</stp>
        <stp>002379.SZ</stp>
        <stp>61</stp>
        <stp>12/31/2012</stp>
        <stp>1</stp>
        <tr r="P850" s="1"/>
      </tp>
      <tp>
        <v>31377078.760000002</v>
        <stp/>
        <stp>EM_S_STM07_IS</stp>
        <stp>4</stp>
        <stp>300349.SZ</stp>
        <stp>61</stp>
        <stp>12/31/2010</stp>
        <stp>1</stp>
        <tr r="N1644" s="1"/>
      </tp>
      <tp>
        <v>134635571.00999999</v>
        <stp/>
        <stp>EM_S_STM07_IS</stp>
        <stp>4</stp>
        <stp>002340.SZ</stp>
        <stp>61</stp>
        <stp>12/31/2012</stp>
        <stp>1</stp>
        <tr r="P811" s="1"/>
      </tp>
      <tp>
        <v>35568704.07</v>
        <stp/>
        <stp>EM_S_STM07_IS</stp>
        <stp>4</stp>
        <stp>300370.SZ</stp>
        <stp>61</stp>
        <stp>12/31/2010</stp>
        <stp>1</stp>
        <tr r="N1664" s="1"/>
      </tp>
      <tp>
        <v>94045628.430000007</v>
        <stp/>
        <stp>EM_S_STM07_IS</stp>
        <stp>4</stp>
        <stp>002341.SZ</stp>
        <stp>61</stp>
        <stp>12/31/2012</stp>
        <stp>1</stp>
        <tr r="P812" s="1"/>
      </tp>
      <tp>
        <v>36139817.219999999</v>
        <stp/>
        <stp>EM_S_STM07_IS</stp>
        <stp>4</stp>
        <stp>300371.SZ</stp>
        <stp>61</stp>
        <stp>12/31/2010</stp>
        <stp>1</stp>
        <tr r="N1665" s="1"/>
      </tp>
      <tp>
        <v>120673440.28</v>
        <stp/>
        <stp>EM_S_STM07_IS</stp>
        <stp>4</stp>
        <stp>002342.SZ</stp>
        <stp>61</stp>
        <stp>12/31/2012</stp>
        <stp>1</stp>
        <tr r="P813" s="1"/>
      </tp>
      <tp>
        <v>59031103.899999999</v>
        <stp/>
        <stp>EM_S_STM07_IS</stp>
        <stp>4</stp>
        <stp>300372.SZ</stp>
        <stp>61</stp>
        <stp>12/31/2010</stp>
        <stp>1</stp>
        <tr r="N1666" s="1"/>
      </tp>
      <tp>
        <v>72328806.900000006</v>
        <stp/>
        <stp>EM_S_STM07_IS</stp>
        <stp>4</stp>
        <stp>002343.SZ</stp>
        <stp>61</stp>
        <stp>12/31/2012</stp>
        <stp>1</stp>
        <tr r="P814" s="1"/>
      </tp>
      <tp>
        <v>45288282.780000001</v>
        <stp/>
        <stp>EM_S_STM07_IS</stp>
        <stp>4</stp>
        <stp>300373.SZ</stp>
        <stp>61</stp>
        <stp>12/31/2010</stp>
        <stp>1</stp>
        <tr r="N1667" s="1"/>
      </tp>
      <tp>
        <v>704558947.95000005</v>
        <stp/>
        <stp>EM_S_STM07_IS</stp>
        <stp>4</stp>
        <stp>002344.SZ</stp>
        <stp>61</stp>
        <stp>12/31/2012</stp>
        <stp>1</stp>
        <tr r="P815" s="1"/>
      </tp>
      <tp t="s">
        <v/>
        <stp/>
        <stp>EM_S_STM07_IS</stp>
        <stp>4</stp>
        <stp>300374.SZ</stp>
        <stp>61</stp>
        <stp>12/31/2010</stp>
        <stp>1</stp>
        <tr r="N1668" s="1"/>
      </tp>
      <tp>
        <v>130076582.28</v>
        <stp/>
        <stp>EM_S_STM07_IS</stp>
        <stp>4</stp>
        <stp>002345.SZ</stp>
        <stp>61</stp>
        <stp>12/31/2012</stp>
        <stp>1</stp>
        <tr r="P816" s="1"/>
      </tp>
      <tp>
        <v>63952556.18</v>
        <stp/>
        <stp>EM_S_STM07_IS</stp>
        <stp>4</stp>
        <stp>300375.SZ</stp>
        <stp>61</stp>
        <stp>12/31/2010</stp>
        <stp>1</stp>
        <tr r="N1669" s="1"/>
      </tp>
      <tp>
        <v>20920631.260000002</v>
        <stp/>
        <stp>EM_S_STM07_IS</stp>
        <stp>4</stp>
        <stp>002346.SZ</stp>
        <stp>61</stp>
        <stp>12/31/2012</stp>
        <stp>1</stp>
        <tr r="P817" s="1"/>
      </tp>
      <tp>
        <v>83232634.379999995</v>
        <stp/>
        <stp>EM_S_STM07_IS</stp>
        <stp>4</stp>
        <stp>300376.SZ</stp>
        <stp>61</stp>
        <stp>12/31/2010</stp>
        <stp>1</stp>
        <tr r="N1670" s="1"/>
      </tp>
      <tp>
        <v>42681862.07</v>
        <stp/>
        <stp>EM_S_STM07_IS</stp>
        <stp>4</stp>
        <stp>002347.SZ</stp>
        <stp>61</stp>
        <stp>12/31/2012</stp>
        <stp>1</stp>
        <tr r="P818" s="1"/>
      </tp>
      <tp>
        <v>31537773.93</v>
        <stp/>
        <stp>EM_S_STM07_IS</stp>
        <stp>4</stp>
        <stp>300377.SZ</stp>
        <stp>61</stp>
        <stp>12/31/2010</stp>
        <stp>1</stp>
        <tr r="N1671" s="1"/>
      </tp>
      <tp>
        <v>64429426.780000001</v>
        <stp/>
        <stp>EM_S_STM07_IS</stp>
        <stp>4</stp>
        <stp>002348.SZ</stp>
        <stp>61</stp>
        <stp>12/31/2012</stp>
        <stp>1</stp>
        <tr r="P819" s="1"/>
      </tp>
      <tp>
        <v>50372466.740000002</v>
        <stp/>
        <stp>EM_S_STM07_IS</stp>
        <stp>4</stp>
        <stp>300378.SZ</stp>
        <stp>61</stp>
        <stp>12/31/2010</stp>
        <stp>1</stp>
        <tr r="N1672" s="1"/>
      </tp>
      <tp>
        <v>49223171.460000001</v>
        <stp/>
        <stp>EM_S_STM07_IS</stp>
        <stp>4</stp>
        <stp>002349.SZ</stp>
        <stp>61</stp>
        <stp>12/31/2012</stp>
        <stp>1</stp>
        <tr r="P820" s="1"/>
      </tp>
      <tp>
        <v>29307557.850000001</v>
        <stp/>
        <stp>EM_S_STM07_IS</stp>
        <stp>4</stp>
        <stp>300379.SZ</stp>
        <stp>61</stp>
        <stp>12/31/2010</stp>
        <stp>1</stp>
        <tr r="N1673" s="1"/>
      </tp>
      <tp>
        <v>82156350.489999995</v>
        <stp/>
        <stp>EM_S_STM07_IS</stp>
        <stp>4</stp>
        <stp>002350.SZ</stp>
        <stp>61</stp>
        <stp>12/31/2012</stp>
        <stp>1</stp>
        <tr r="P821" s="1"/>
      </tp>
      <tp>
        <v>33216421.93</v>
        <stp/>
        <stp>EM_S_STM07_IS</stp>
        <stp>4</stp>
        <stp>300360.SZ</stp>
        <stp>61</stp>
        <stp>12/31/2010</stp>
        <stp>1</stp>
        <tr r="N1655" s="1"/>
      </tp>
      <tp>
        <v>97550834.170000002</v>
        <stp/>
        <stp>EM_S_STM07_IS</stp>
        <stp>4</stp>
        <stp>002351.SZ</stp>
        <stp>61</stp>
        <stp>12/31/2012</stp>
        <stp>1</stp>
        <tr r="P822" s="1"/>
      </tp>
      <tp>
        <v>47785243.969999999</v>
        <stp/>
        <stp>EM_S_STM07_IS</stp>
        <stp>4</stp>
        <stp>002352.SZ</stp>
        <stp>61</stp>
        <stp>12/31/2012</stp>
        <stp>1</stp>
        <tr r="P823" s="1"/>
      </tp>
      <tp>
        <v>28691148.02</v>
        <stp/>
        <stp>EM_S_STM07_IS</stp>
        <stp>4</stp>
        <stp>300362.SZ</stp>
        <stp>61</stp>
        <stp>12/31/2010</stp>
        <stp>1</stp>
        <tr r="N1656" s="1"/>
      </tp>
      <tp>
        <v>643202645.15999997</v>
        <stp/>
        <stp>EM_S_STM07_IS</stp>
        <stp>4</stp>
        <stp>002353.SZ</stp>
        <stp>61</stp>
        <stp>12/31/2012</stp>
        <stp>1</stp>
        <tr r="P824" s="1"/>
      </tp>
      <tp>
        <v>43049632.880000003</v>
        <stp/>
        <stp>EM_S_STM07_IS</stp>
        <stp>4</stp>
        <stp>300363.SZ</stp>
        <stp>61</stp>
        <stp>12/31/2010</stp>
        <stp>1</stp>
        <tr r="N1657" s="1"/>
      </tp>
      <tp>
        <v>21455102.149999999</v>
        <stp/>
        <stp>EM_S_STM07_IS</stp>
        <stp>4</stp>
        <stp>002354.SZ</stp>
        <stp>61</stp>
        <stp>12/31/2012</stp>
        <stp>1</stp>
        <tr r="P825" s="1"/>
      </tp>
      <tp t="s">
        <v/>
        <stp/>
        <stp>EM_S_STM07_IS</stp>
        <stp>4</stp>
        <stp>300364.SZ</stp>
        <stp>61</stp>
        <stp>12/31/2010</stp>
        <stp>1</stp>
        <tr r="N1658" s="1"/>
      </tp>
      <tp>
        <v>62990506.090000004</v>
        <stp/>
        <stp>EM_S_STM07_IS</stp>
        <stp>4</stp>
        <stp>002355.SZ</stp>
        <stp>61</stp>
        <stp>12/31/2012</stp>
        <stp>1</stp>
        <tr r="P826" s="1"/>
      </tp>
      <tp>
        <v>30107381.390000001</v>
        <stp/>
        <stp>EM_S_STM07_IS</stp>
        <stp>4</stp>
        <stp>300365.SZ</stp>
        <stp>61</stp>
        <stp>12/31/2010</stp>
        <stp>1</stp>
        <tr r="N1659" s="1"/>
      </tp>
      <tp>
        <v>21147193.670000002</v>
        <stp/>
        <stp>EM_S_STM07_IS</stp>
        <stp>4</stp>
        <stp>002356.SZ</stp>
        <stp>61</stp>
        <stp>12/31/2012</stp>
        <stp>1</stp>
        <tr r="P827" s="1"/>
      </tp>
      <tp>
        <v>24735579.260000002</v>
        <stp/>
        <stp>EM_S_STM07_IS</stp>
        <stp>4</stp>
        <stp>300366.SZ</stp>
        <stp>61</stp>
        <stp>12/31/2010</stp>
        <stp>1</stp>
        <tr r="N1660" s="1"/>
      </tp>
      <tp>
        <v>83483134.819999993</v>
        <stp/>
        <stp>EM_S_STM07_IS</stp>
        <stp>4</stp>
        <stp>002357.SZ</stp>
        <stp>61</stp>
        <stp>12/31/2012</stp>
        <stp>1</stp>
        <tr r="P828" s="1"/>
      </tp>
      <tp>
        <v>35818010.329999998</v>
        <stp/>
        <stp>EM_S_STM07_IS</stp>
        <stp>4</stp>
        <stp>300367.SZ</stp>
        <stp>61</stp>
        <stp>12/31/2010</stp>
        <stp>1</stp>
        <tr r="N1661" s="1"/>
      </tp>
      <tp>
        <v>192166473.87</v>
        <stp/>
        <stp>EM_S_STM07_IS</stp>
        <stp>4</stp>
        <stp>002358.SZ</stp>
        <stp>61</stp>
        <stp>12/31/2012</stp>
        <stp>1</stp>
        <tr r="P829" s="1"/>
      </tp>
      <tp>
        <v>33081089.850000001</v>
        <stp/>
        <stp>EM_S_STM07_IS</stp>
        <stp>4</stp>
        <stp>300368.SZ</stp>
        <stp>61</stp>
        <stp>12/31/2010</stp>
        <stp>1</stp>
        <tr r="N1662" s="1"/>
      </tp>
      <tp>
        <v>26008237.850000001</v>
        <stp/>
        <stp>EM_S_STM07_IS</stp>
        <stp>4</stp>
        <stp>002359.SZ</stp>
        <stp>61</stp>
        <stp>12/31/2012</stp>
        <stp>1</stp>
        <tr r="P830" s="1"/>
      </tp>
      <tp>
        <v>65744874.789999999</v>
        <stp/>
        <stp>EM_S_STM07_IS</stp>
        <stp>4</stp>
        <stp>300369.SZ</stp>
        <stp>61</stp>
        <stp>12/31/2010</stp>
        <stp>1</stp>
        <tr r="N1663" s="1"/>
      </tp>
      <tp>
        <v>740046667.72000003</v>
        <stp/>
        <stp>EM_S_STM07_IS</stp>
        <stp>4</stp>
        <stp>600380.SH</stp>
        <stp>61</stp>
        <stp>12/31/2010</stp>
        <stp>1</stp>
        <tr r="N2200" s="1"/>
      </tp>
      <tp>
        <v>53582585.240000002</v>
        <stp/>
        <stp>EM_S_STM07_IS</stp>
        <stp>4</stp>
        <stp>600381.SH</stp>
        <stp>61</stp>
        <stp>12/31/2010</stp>
        <stp>1</stp>
        <tr r="N2201" s="1"/>
      </tp>
      <tp>
        <v>172234854.28999999</v>
        <stp/>
        <stp>EM_S_STM07_IS</stp>
        <stp>4</stp>
        <stp>600382.SH</stp>
        <stp>61</stp>
        <stp>12/31/2010</stp>
        <stp>1</stp>
        <tr r="N2202" s="1"/>
      </tp>
      <tp>
        <v>2694043630.7800002</v>
        <stp/>
        <stp>EM_S_STM07_IS</stp>
        <stp>4</stp>
        <stp>600383.SH</stp>
        <stp>61</stp>
        <stp>12/31/2010</stp>
        <stp>1</stp>
        <tr r="N2203" s="1"/>
      </tp>
      <tp>
        <v>-16489583.84</v>
        <stp/>
        <stp>EM_S_STM07_IS</stp>
        <stp>4</stp>
        <stp>600385.SH</stp>
        <stp>61</stp>
        <stp>12/31/2010</stp>
        <stp>1</stp>
        <tr r="N2204" s="1"/>
      </tp>
      <tp>
        <v>135170439.69</v>
        <stp/>
        <stp>EM_S_STM07_IS</stp>
        <stp>4</stp>
        <stp>600386.SH</stp>
        <stp>61</stp>
        <stp>12/31/2010</stp>
        <stp>1</stp>
        <tr r="N2205" s="1"/>
      </tp>
      <tp>
        <v>59763789.57</v>
        <stp/>
        <stp>EM_S_STM07_IS</stp>
        <stp>4</stp>
        <stp>600387.SH</stp>
        <stp>61</stp>
        <stp>12/31/2010</stp>
        <stp>1</stp>
        <tr r="N2206" s="1"/>
      </tp>
      <tp>
        <v>228540792.77000001</v>
        <stp/>
        <stp>EM_S_STM07_IS</stp>
        <stp>4</stp>
        <stp>600388.SH</stp>
        <stp>61</stp>
        <stp>12/31/2010</stp>
        <stp>1</stp>
        <tr r="N2207" s="1"/>
      </tp>
      <tp>
        <v>305409496.99000001</v>
        <stp/>
        <stp>EM_S_STM07_IS</stp>
        <stp>4</stp>
        <stp>601388.SH</stp>
        <stp>61</stp>
        <stp>12/31/2011</stp>
        <stp>1</stp>
        <tr r="O2761" s="1"/>
      </tp>
      <tp>
        <v>30777879.800000001</v>
        <stp/>
        <stp>EM_S_STM07_IS</stp>
        <stp>4</stp>
        <stp>600389.SH</stp>
        <stp>61</stp>
        <stp>12/31/2010</stp>
        <stp>1</stp>
        <tr r="N2208" s="1"/>
      </tp>
      <tp>
        <v>78667150.670000002</v>
        <stp/>
        <stp>EM_S_STM07_IS</stp>
        <stp>4</stp>
        <stp>603389.SH</stp>
        <stp>61</stp>
        <stp>12/31/2013</stp>
        <stp>1</stp>
        <tr r="Q2946" s="1"/>
      </tp>
      <tp>
        <v>27942168.809999999</v>
        <stp/>
        <stp>EM_S_STM07_IS</stp>
        <stp>4</stp>
        <stp>600390.SH</stp>
        <stp>61</stp>
        <stp>12/31/2010</stp>
        <stp>1</stp>
        <tr r="N2209" s="1"/>
      </tp>
      <tp>
        <v>6690015000</v>
        <stp/>
        <stp>EM_S_STM07_IS</stp>
        <stp>4</stp>
        <stp>601390.SH</stp>
        <stp>61</stp>
        <stp>12/31/2011</stp>
        <stp>1</stp>
        <tr r="O2762" s="1"/>
      </tp>
      <tp>
        <v>46973403.32</v>
        <stp/>
        <stp>EM_S_STM07_IS</stp>
        <stp>4</stp>
        <stp>600391.SH</stp>
        <stp>61</stp>
        <stp>12/31/2010</stp>
        <stp>1</stp>
        <tr r="N2210" s="1"/>
      </tp>
      <tp>
        <v>-88191372.519999996</v>
        <stp/>
        <stp>EM_S_STM07_IS</stp>
        <stp>4</stp>
        <stp>600392.SH</stp>
        <stp>61</stp>
        <stp>12/31/2010</stp>
        <stp>1</stp>
        <tr r="N2211" s="1"/>
      </tp>
      <tp>
        <v>73817482.790000007</v>
        <stp/>
        <stp>EM_S_STM07_IS</stp>
        <stp>4</stp>
        <stp>600393.SH</stp>
        <stp>61</stp>
        <stp>12/31/2010</stp>
        <stp>1</stp>
        <tr r="N2212" s="1"/>
      </tp>
      <tp>
        <v>202091870.75999999</v>
        <stp/>
        <stp>EM_S_STM07_IS</stp>
        <stp>4</stp>
        <stp>603393.SH</stp>
        <stp>61</stp>
        <stp>12/31/2013</stp>
        <stp>1</stp>
        <tr r="Q2947" s="1"/>
      </tp>
      <tp>
        <v>1345216397.3599999</v>
        <stp/>
        <stp>EM_S_STM07_IS</stp>
        <stp>4</stp>
        <stp>600395.SH</stp>
        <stp>61</stp>
        <stp>12/31/2010</stp>
        <stp>1</stp>
        <tr r="N2213" s="1"/>
      </tp>
      <tp>
        <v>6115963.6500000004</v>
        <stp/>
        <stp>EM_S_STM07_IS</stp>
        <stp>4</stp>
        <stp>600396.SH</stp>
        <stp>61</stp>
        <stp>12/31/2010</stp>
        <stp>1</stp>
        <tr r="N2214" s="1"/>
      </tp>
      <tp>
        <v>42444770.5</v>
        <stp/>
        <stp>EM_S_STM07_IS</stp>
        <stp>4</stp>
        <stp>600397.SH</stp>
        <stp>61</stp>
        <stp>12/31/2010</stp>
        <stp>1</stp>
        <tr r="N2215" s="1"/>
      </tp>
      <tp>
        <v>86149107.590000004</v>
        <stp/>
        <stp>EM_S_STM07_IS</stp>
        <stp>4</stp>
        <stp>600398.SH</stp>
        <stp>61</stp>
        <stp>12/31/2010</stp>
        <stp>1</stp>
        <tr r="N2216" s="1"/>
      </tp>
      <tp>
        <v>208265000000</v>
        <stp/>
        <stp>EM_S_STM07_IS</stp>
        <stp>4</stp>
        <stp>601398.SH</stp>
        <stp>61</stp>
        <stp>12/31/2011</stp>
        <stp>1</stp>
        <tr r="O2763" s="1"/>
      </tp>
      <tp>
        <v>53728992.460000001</v>
        <stp/>
        <stp>EM_S_STM07_IS</stp>
        <stp>4</stp>
        <stp>603398.SH</stp>
        <stp>61</stp>
        <stp>12/31/2013</stp>
        <stp>1</stp>
        <tr r="Q2948" s="1"/>
      </tp>
      <tp>
        <v>31150281.789999999</v>
        <stp/>
        <stp>EM_S_STM07_IS</stp>
        <stp>4</stp>
        <stp>600399.SH</stp>
        <stp>61</stp>
        <stp>12/31/2010</stp>
        <stp>1</stp>
        <tr r="N2217" s="1"/>
      </tp>
      <tp>
        <v>54853208.469999999</v>
        <stp/>
        <stp>EM_S_STM07_IS</stp>
        <stp>4</stp>
        <stp>603399.SH</stp>
        <stp>61</stp>
        <stp>12/31/2013</stp>
        <stp>1</stp>
        <tr r="Q2949" s="1"/>
      </tp>
      <tp>
        <v>82490879.670000002</v>
        <stp/>
        <stp>EM_S_STM07_IS</stp>
        <stp>4</stp>
        <stp>600360.SH</stp>
        <stp>61</stp>
        <stp>12/31/2010</stp>
        <stp>1</stp>
        <tr r="N2182" s="1"/>
      </tp>
      <tp>
        <v>55052060.340000004</v>
        <stp/>
        <stp>EM_S_STM07_IS</stp>
        <stp>4</stp>
        <stp>600361.SH</stp>
        <stp>61</stp>
        <stp>12/31/2010</stp>
        <stp>1</stp>
        <tr r="N2183" s="1"/>
      </tp>
      <tp>
        <v>4907141378</v>
        <stp/>
        <stp>EM_S_STM07_IS</stp>
        <stp>4</stp>
        <stp>600362.SH</stp>
        <stp>61</stp>
        <stp>12/31/2010</stp>
        <stp>1</stp>
        <tr r="N2184" s="1"/>
      </tp>
      <tp>
        <v>51841204.880000003</v>
        <stp/>
        <stp>EM_S_STM07_IS</stp>
        <stp>4</stp>
        <stp>600363.SH</stp>
        <stp>61</stp>
        <stp>12/31/2010</stp>
        <stp>1</stp>
        <tr r="N2185" s="1"/>
      </tp>
      <tp>
        <v>-22864995.829999998</v>
        <stp/>
        <stp>EM_S_STM07_IS</stp>
        <stp>4</stp>
        <stp>600365.SH</stp>
        <stp>61</stp>
        <stp>12/31/2010</stp>
        <stp>1</stp>
        <tr r="N2186" s="1"/>
      </tp>
      <tp>
        <v>203648087.34999999</v>
        <stp/>
        <stp>EM_S_STM07_IS</stp>
        <stp>4</stp>
        <stp>600366.SH</stp>
        <stp>61</stp>
        <stp>12/31/2010</stp>
        <stp>1</stp>
        <tr r="N2187" s="1"/>
      </tp>
      <tp>
        <v>307890891.44999999</v>
        <stp/>
        <stp>EM_S_STM07_IS</stp>
        <stp>4</stp>
        <stp>603366.SH</stp>
        <stp>61</stp>
        <stp>12/31/2013</stp>
        <stp>1</stp>
        <tr r="Q2942" s="1"/>
      </tp>
      <tp>
        <v>28870553.640000001</v>
        <stp/>
        <stp>EM_S_STM07_IS</stp>
        <stp>4</stp>
        <stp>600367.SH</stp>
        <stp>61</stp>
        <stp>12/31/2010</stp>
        <stp>1</stp>
        <tr r="N2188" s="1"/>
      </tp>
      <tp>
        <v>213825337.63</v>
        <stp/>
        <stp>EM_S_STM07_IS</stp>
        <stp>4</stp>
        <stp>600368.SH</stp>
        <stp>61</stp>
        <stp>12/31/2010</stp>
        <stp>1</stp>
        <tr r="N2189" s="1"/>
      </tp>
      <tp>
        <v>148799371</v>
        <stp/>
        <stp>EM_S_STM07_IS</stp>
        <stp>4</stp>
        <stp>601368.SH</stp>
        <stp>61</stp>
        <stp>12/31/2011</stp>
        <stp>1</stp>
        <tr r="O2757" s="1"/>
      </tp>
      <tp>
        <v>149417374.83000001</v>
        <stp/>
        <stp>EM_S_STM07_IS</stp>
        <stp>4</stp>
        <stp>603368.SH</stp>
        <stp>61</stp>
        <stp>12/31/2013</stp>
        <stp>1</stp>
        <tr r="Q2943" s="1"/>
      </tp>
      <tp>
        <v>805283323.34000003</v>
        <stp/>
        <stp>EM_S_STM07_IS</stp>
        <stp>4</stp>
        <stp>600369.SH</stp>
        <stp>61</stp>
        <stp>12/31/2010</stp>
        <stp>1</stp>
        <tr r="N2190" s="1"/>
      </tp>
      <tp>
        <v>832721884.69000006</v>
        <stp/>
        <stp>EM_S_STM07_IS</stp>
        <stp>4</stp>
        <stp>601369.SH</stp>
        <stp>61</stp>
        <stp>12/31/2011</stp>
        <stp>1</stp>
        <tr r="O2758" s="1"/>
      </tp>
      <tp>
        <v>681297444.26999998</v>
        <stp/>
        <stp>EM_S_STM07_IS</stp>
        <stp>4</stp>
        <stp>603369.SH</stp>
        <stp>61</stp>
        <stp>12/31/2013</stp>
        <stp>1</stp>
        <tr r="Q2944" s="1"/>
      </tp>
      <tp>
        <v>60805008.170000002</v>
        <stp/>
        <stp>EM_S_STM07_IS</stp>
        <stp>4</stp>
        <stp>600370.SH</stp>
        <stp>61</stp>
        <stp>12/31/2010</stp>
        <stp>1</stp>
        <tr r="N2191" s="1"/>
      </tp>
      <tp>
        <v>41706444.700000003</v>
        <stp/>
        <stp>EM_S_STM07_IS</stp>
        <stp>4</stp>
        <stp>600371.SH</stp>
        <stp>61</stp>
        <stp>12/31/2010</stp>
        <stp>1</stp>
        <tr r="N2192" s="1"/>
      </tp>
      <tp>
        <v>134664897.65000001</v>
        <stp/>
        <stp>EM_S_STM07_IS</stp>
        <stp>4</stp>
        <stp>600372.SH</stp>
        <stp>61</stp>
        <stp>12/31/2010</stp>
        <stp>1</stp>
        <tr r="N2193" s="1"/>
      </tp>
      <tp>
        <v>352573825.38</v>
        <stp/>
        <stp>EM_S_STM07_IS</stp>
        <stp>4</stp>
        <stp>600373.SH</stp>
        <stp>61</stp>
        <stp>12/31/2010</stp>
        <stp>1</stp>
        <tr r="N2194" s="1"/>
      </tp>
      <tp>
        <v>267793997.19999999</v>
        <stp/>
        <stp>EM_S_STM07_IS</stp>
        <stp>4</stp>
        <stp>600375.SH</stp>
        <stp>61</stp>
        <stp>12/31/2010</stp>
        <stp>1</stp>
        <tr r="N2195" s="1"/>
      </tp>
      <tp>
        <v>105953781.69</v>
        <stp/>
        <stp>EM_S_STM07_IS</stp>
        <stp>4</stp>
        <stp>601375.SH</stp>
        <stp>61</stp>
        <stp>12/31/2011</stp>
        <stp>1</stp>
        <tr r="O2759" s="1"/>
      </tp>
      <tp>
        <v>1344539666.8599999</v>
        <stp/>
        <stp>EM_S_STM07_IS</stp>
        <stp>4</stp>
        <stp>600376.SH</stp>
        <stp>61</stp>
        <stp>12/31/2010</stp>
        <stp>1</stp>
        <tr r="N2196" s="1"/>
      </tp>
      <tp>
        <v>2484404028</v>
        <stp/>
        <stp>EM_S_STM07_IS</stp>
        <stp>4</stp>
        <stp>600377.SH</stp>
        <stp>61</stp>
        <stp>12/31/2010</stp>
        <stp>1</stp>
        <tr r="N2197" s="1"/>
      </tp>
      <tp>
        <v>435339610.68000001</v>
        <stp/>
        <stp>EM_S_STM07_IS</stp>
        <stp>4</stp>
        <stp>601377.SH</stp>
        <stp>61</stp>
        <stp>12/31/2011</stp>
        <stp>1</stp>
        <tr r="O2760" s="1"/>
      </tp>
      <tp>
        <v>266354818.81999999</v>
        <stp/>
        <stp>EM_S_STM07_IS</stp>
        <stp>4</stp>
        <stp>603377.SH</stp>
        <stp>61</stp>
        <stp>12/31/2013</stp>
        <stp>1</stp>
        <tr r="Q2945" s="1"/>
      </tp>
      <tp>
        <v>43610574.770000003</v>
        <stp/>
        <stp>EM_S_STM07_IS</stp>
        <stp>4</stp>
        <stp>600378.SH</stp>
        <stp>61</stp>
        <stp>12/31/2010</stp>
        <stp>1</stp>
        <tr r="N2198" s="1"/>
      </tp>
      <tp>
        <v>17181436.649999999</v>
        <stp/>
        <stp>EM_S_STM07_IS</stp>
        <stp>4</stp>
        <stp>600379.SH</stp>
        <stp>61</stp>
        <stp>12/31/2010</stp>
        <stp>1</stp>
        <tr r="N2199" s="1"/>
      </tp>
      <tp>
        <v>2214834.92</v>
        <stp/>
        <stp>EM_S_STM07_IS</stp>
        <stp>4</stp>
        <stp>600340.SH</stp>
        <stp>61</stp>
        <stp>12/31/2010</stp>
        <stp>1</stp>
        <tr r="N2168" s="1"/>
      </tp>
      <tp>
        <v>24136939.52</v>
        <stp/>
        <stp>EM_S_STM07_IS</stp>
        <stp>4</stp>
        <stp>600343.SH</stp>
        <stp>61</stp>
        <stp>12/31/2010</stp>
        <stp>1</stp>
        <tr r="N2169" s="1"/>
      </tp>
      <tp>
        <v>90835131.859999999</v>
        <stp/>
        <stp>EM_S_STM07_IS</stp>
        <stp>4</stp>
        <stp>600345.SH</stp>
        <stp>61</stp>
        <stp>12/31/2010</stp>
        <stp>1</stp>
        <tr r="N2170" s="1"/>
      </tp>
      <tp>
        <v>4211813.96</v>
        <stp/>
        <stp>EM_S_STM07_IS</stp>
        <stp>4</stp>
        <stp>600346.SH</stp>
        <stp>61</stp>
        <stp>12/31/2010</stp>
        <stp>1</stp>
        <tr r="N2171" s="1"/>
      </tp>
      <tp>
        <v>2412461647.9899998</v>
        <stp/>
        <stp>EM_S_STM07_IS</stp>
        <stp>4</stp>
        <stp>600348.SH</stp>
        <stp>61</stp>
        <stp>12/31/2010</stp>
        <stp>1</stp>
        <tr r="N2172" s="1"/>
      </tp>
      <tp>
        <v>1251040013</v>
        <stp/>
        <stp>EM_S_STM07_IS</stp>
        <stp>4</stp>
        <stp>600350.SH</stp>
        <stp>61</stp>
        <stp>12/31/2010</stp>
        <stp>1</stp>
        <tr r="N2173" s="1"/>
      </tp>
      <tp>
        <v>144301943.63999999</v>
        <stp/>
        <stp>EM_S_STM07_IS</stp>
        <stp>4</stp>
        <stp>600351.SH</stp>
        <stp>61</stp>
        <stp>12/31/2010</stp>
        <stp>1</stp>
        <tr r="N2174" s="1"/>
      </tp>
      <tp>
        <v>805085359.36000001</v>
        <stp/>
        <stp>EM_S_STM07_IS</stp>
        <stp>4</stp>
        <stp>600352.SH</stp>
        <stp>61</stp>
        <stp>12/31/2010</stp>
        <stp>1</stp>
        <tr r="N2175" s="1"/>
      </tp>
      <tp>
        <v>65220831.380000003</v>
        <stp/>
        <stp>EM_S_STM07_IS</stp>
        <stp>4</stp>
        <stp>600353.SH</stp>
        <stp>61</stp>
        <stp>12/31/2010</stp>
        <stp>1</stp>
        <tr r="N2176" s="1"/>
      </tp>
      <tp>
        <v>80687565.170000002</v>
        <stp/>
        <stp>EM_S_STM07_IS</stp>
        <stp>4</stp>
        <stp>600354.SH</stp>
        <stp>61</stp>
        <stp>12/31/2010</stp>
        <stp>1</stp>
        <tr r="N2177" s="1"/>
      </tp>
      <tp>
        <v>12701220.91</v>
        <stp/>
        <stp>EM_S_STM07_IS</stp>
        <stp>4</stp>
        <stp>600355.SH</stp>
        <stp>61</stp>
        <stp>12/31/2010</stp>
        <stp>1</stp>
        <tr r="N2178" s="1"/>
      </tp>
      <tp>
        <v>317220481.75999999</v>
        <stp/>
        <stp>EM_S_STM07_IS</stp>
        <stp>4</stp>
        <stp>603355.SH</stp>
        <stp>61</stp>
        <stp>12/31/2013</stp>
        <stp>1</stp>
        <tr r="Q2941" s="1"/>
      </tp>
      <tp>
        <v>81396643.310000002</v>
        <stp/>
        <stp>EM_S_STM07_IS</stp>
        <stp>4</stp>
        <stp>600356.SH</stp>
        <stp>61</stp>
        <stp>12/31/2010</stp>
        <stp>1</stp>
        <tr r="N2179" s="1"/>
      </tp>
      <tp>
        <v>22143214.620000001</v>
        <stp/>
        <stp>EM_S_STM07_IS</stp>
        <stp>4</stp>
        <stp>600358.SH</stp>
        <stp>61</stp>
        <stp>12/31/2010</stp>
        <stp>1</stp>
        <tr r="N2180" s="1"/>
      </tp>
      <tp>
        <v>-9958923.5299999993</v>
        <stp/>
        <stp>EM_S_STM07_IS</stp>
        <stp>4</stp>
        <stp>600359.SH</stp>
        <stp>61</stp>
        <stp>12/31/2010</stp>
        <stp>1</stp>
        <tr r="N2181" s="1"/>
      </tp>
      <tp>
        <v>-694837984</v>
        <stp/>
        <stp>EM_S_STM07_IS</stp>
        <stp>4</stp>
        <stp>600320.SH</stp>
        <stp>61</stp>
        <stp>12/31/2010</stp>
        <stp>1</stp>
        <tr r="N2150" s="1"/>
      </tp>
      <tp>
        <v>39753625.590000004</v>
        <stp/>
        <stp>EM_S_STM07_IS</stp>
        <stp>4</stp>
        <stp>600321.SH</stp>
        <stp>61</stp>
        <stp>12/31/2010</stp>
        <stp>1</stp>
        <tr r="N2151" s="1"/>
      </tp>
      <tp>
        <v>226184932.87</v>
        <stp/>
        <stp>EM_S_STM07_IS</stp>
        <stp>4</stp>
        <stp>600322.SH</stp>
        <stp>61</stp>
        <stp>12/31/2010</stp>
        <stp>1</stp>
        <tr r="N2152" s="1"/>
      </tp>
      <tp>
        <v>17164727.059999999</v>
        <stp/>
        <stp>EM_S_STM07_IS</stp>
        <stp>4</stp>
        <stp>603322.SH</stp>
        <stp>61</stp>
        <stp>12/31/2013</stp>
        <stp>1</stp>
        <tr r="Q2934" s="1"/>
      </tp>
      <tp>
        <v>558152922.50999999</v>
        <stp/>
        <stp>EM_S_STM07_IS</stp>
        <stp>4</stp>
        <stp>600323.SH</stp>
        <stp>61</stp>
        <stp>12/31/2010</stp>
        <stp>1</stp>
        <tr r="N2153" s="1"/>
      </tp>
      <tp>
        <v>964508000</v>
        <stp/>
        <stp>EM_S_STM07_IS</stp>
        <stp>4</stp>
        <stp>603323.SH</stp>
        <stp>61</stp>
        <stp>12/31/2013</stp>
        <stp>1</stp>
        <tr r="Q2935" s="1"/>
      </tp>
      <tp>
        <v>751805935.10000002</v>
        <stp/>
        <stp>EM_S_STM07_IS</stp>
        <stp>4</stp>
        <stp>600325.SH</stp>
        <stp>61</stp>
        <stp>12/31/2010</stp>
        <stp>1</stp>
        <tr r="N2154" s="1"/>
      </tp>
      <tp>
        <v>74621792.909999996</v>
        <stp/>
        <stp>EM_S_STM07_IS</stp>
        <stp>4</stp>
        <stp>600326.SH</stp>
        <stp>61</stp>
        <stp>12/31/2010</stp>
        <stp>1</stp>
        <tr r="N2155" s="1"/>
      </tp>
      <tp>
        <v>224318558.59</v>
        <stp/>
        <stp>EM_S_STM07_IS</stp>
        <stp>4</stp>
        <stp>600327.SH</stp>
        <stp>61</stp>
        <stp>12/31/2010</stp>
        <stp>1</stp>
        <tr r="N2156" s="1"/>
      </tp>
      <tp>
        <v>55310506.869999997</v>
        <stp/>
        <stp>EM_S_STM07_IS</stp>
        <stp>4</stp>
        <stp>600328.SH</stp>
        <stp>61</stp>
        <stp>12/31/2010</stp>
        <stp>1</stp>
        <tr r="N2157" s="1"/>
      </tp>
      <tp>
        <v>50735000000</v>
        <stp/>
        <stp>EM_S_STM07_IS</stp>
        <stp>4</stp>
        <stp>601328.SH</stp>
        <stp>61</stp>
        <stp>12/31/2011</stp>
        <stp>1</stp>
        <tr r="O2753" s="1"/>
      </tp>
      <tp>
        <v>321650431.14999998</v>
        <stp/>
        <stp>EM_S_STM07_IS</stp>
        <stp>4</stp>
        <stp>603328.SH</stp>
        <stp>61</stp>
        <stp>12/31/2013</stp>
        <stp>1</stp>
        <tr r="Q2936" s="1"/>
      </tp>
      <tp>
        <v>293287101.44999999</v>
        <stp/>
        <stp>EM_S_STM07_IS</stp>
        <stp>4</stp>
        <stp>600329.SH</stp>
        <stp>61</stp>
        <stp>12/31/2010</stp>
        <stp>1</stp>
        <tr r="N2158" s="1"/>
      </tp>
      <tp>
        <v>84429891.400000006</v>
        <stp/>
        <stp>EM_S_STM07_IS</stp>
        <stp>4</stp>
        <stp>600330.SH</stp>
        <stp>61</stp>
        <stp>12/31/2010</stp>
        <stp>1</stp>
        <tr r="N2159" s="1"/>
      </tp>
      <tp>
        <v>-358186210.32999998</v>
        <stp/>
        <stp>EM_S_STM07_IS</stp>
        <stp>4</stp>
        <stp>600331.SH</stp>
        <stp>61</stp>
        <stp>12/31/2010</stp>
        <stp>1</stp>
        <tr r="N2160" s="1"/>
      </tp>
      <tp>
        <v>267111879.75999999</v>
        <stp/>
        <stp>EM_S_STM07_IS</stp>
        <stp>4</stp>
        <stp>600332.SH</stp>
        <stp>61</stp>
        <stp>12/31/2010</stp>
        <stp>1</stp>
        <tr r="N2161" s="1"/>
      </tp>
      <tp>
        <v>83367075.840000004</v>
        <stp/>
        <stp>EM_S_STM07_IS</stp>
        <stp>4</stp>
        <stp>600333.SH</stp>
        <stp>61</stp>
        <stp>12/31/2010</stp>
        <stp>1</stp>
        <tr r="N2162" s="1"/>
      </tp>
      <tp>
        <v>1804107882</v>
        <stp/>
        <stp>EM_S_STM07_IS</stp>
        <stp>4</stp>
        <stp>601333.SH</stp>
        <stp>61</stp>
        <stp>12/31/2011</stp>
        <stp>1</stp>
        <tr r="O2754" s="1"/>
      </tp>
      <tp>
        <v>6467586.9900000002</v>
        <stp/>
        <stp>EM_S_STM07_IS</stp>
        <stp>4</stp>
        <stp>603333.SH</stp>
        <stp>61</stp>
        <stp>12/31/2013</stp>
        <stp>1</stp>
        <tr r="Q2937" s="1"/>
      </tp>
      <tp>
        <v>-32782648.93</v>
        <stp/>
        <stp>EM_S_STM07_IS</stp>
        <stp>4</stp>
        <stp>600335.SH</stp>
        <stp>61</stp>
        <stp>12/31/2010</stp>
        <stp>1</stp>
        <tr r="N2163" s="1"/>
      </tp>
      <tp>
        <v>69404683.650000006</v>
        <stp/>
        <stp>EM_S_STM07_IS</stp>
        <stp>4</stp>
        <stp>600336.SH</stp>
        <stp>61</stp>
        <stp>12/31/2010</stp>
        <stp>1</stp>
        <tr r="N2164" s="1"/>
      </tp>
      <tp>
        <v>2799000000</v>
        <stp/>
        <stp>EM_S_STM07_IS</stp>
        <stp>4</stp>
        <stp>601336.SH</stp>
        <stp>61</stp>
        <stp>12/31/2011</stp>
        <stp>1</stp>
        <tr r="O2755" s="1"/>
      </tp>
      <tp>
        <v>40584697.020000003</v>
        <stp/>
        <stp>EM_S_STM07_IS</stp>
        <stp>4</stp>
        <stp>603336.SH</stp>
        <stp>61</stp>
        <stp>12/31/2013</stp>
        <stp>1</stp>
        <tr r="Q2938" s="1"/>
      </tp>
      <tp>
        <v>91583134.299999997</v>
        <stp/>
        <stp>EM_S_STM07_IS</stp>
        <stp>4</stp>
        <stp>600337.SH</stp>
        <stp>61</stp>
        <stp>12/31/2010</stp>
        <stp>1</stp>
        <tr r="N2165" s="1"/>
      </tp>
      <tp>
        <v>-9273674.3000000007</v>
        <stp/>
        <stp>EM_S_STM07_IS</stp>
        <stp>4</stp>
        <stp>600338.SH</stp>
        <stp>61</stp>
        <stp>12/31/2010</stp>
        <stp>1</stp>
        <tr r="N2166" s="1"/>
      </tp>
      <tp>
        <v>83598632.969999999</v>
        <stp/>
        <stp>EM_S_STM07_IS</stp>
        <stp>4</stp>
        <stp>603338.SH</stp>
        <stp>61</stp>
        <stp>12/31/2013</stp>
        <stp>1</stp>
        <tr r="Q2939" s="1"/>
      </tp>
      <tp>
        <v>252973871.31999999</v>
        <stp/>
        <stp>EM_S_STM07_IS</stp>
        <stp>4</stp>
        <stp>600339.SH</stp>
        <stp>61</stp>
        <stp>12/31/2010</stp>
        <stp>1</stp>
        <tr r="N2167" s="1"/>
      </tp>
      <tp>
        <v>951484717.17999995</v>
        <stp/>
        <stp>EM_S_STM07_IS</stp>
        <stp>4</stp>
        <stp>601339.SH</stp>
        <stp>61</stp>
        <stp>12/31/2011</stp>
        <stp>1</stp>
        <tr r="O2756" s="1"/>
      </tp>
      <tp>
        <v>99653475.959999993</v>
        <stp/>
        <stp>EM_S_STM07_IS</stp>
        <stp>4</stp>
        <stp>603339.SH</stp>
        <stp>61</stp>
        <stp>12/31/2013</stp>
        <stp>1</stp>
        <tr r="Q2940" s="1"/>
      </tp>
      <tp>
        <v>150448048.08000001</v>
        <stp/>
        <stp>EM_S_STM07_IS</stp>
        <stp>4</stp>
        <stp>600300.SH</stp>
        <stp>61</stp>
        <stp>12/31/2010</stp>
        <stp>1</stp>
        <tr r="N2132" s="1"/>
      </tp>
      <tp>
        <v>75704354.140000001</v>
        <stp/>
        <stp>EM_S_STM07_IS</stp>
        <stp>4</stp>
        <stp>603300.SH</stp>
        <stp>61</stp>
        <stp>12/31/2013</stp>
        <stp>1</stp>
        <tr r="Q2925" s="1"/>
      </tp>
      <tp>
        <v>11706658.109999999</v>
        <stp/>
        <stp>EM_S_STM07_IS</stp>
        <stp>4</stp>
        <stp>600301.SH</stp>
        <stp>61</stp>
        <stp>12/31/2010</stp>
        <stp>1</stp>
        <tr r="N2133" s="1"/>
      </tp>
      <tp>
        <v>23496998.149999999</v>
        <stp/>
        <stp>EM_S_STM07_IS</stp>
        <stp>4</stp>
        <stp>600302.SH</stp>
        <stp>61</stp>
        <stp>12/31/2010</stp>
        <stp>1</stp>
        <tr r="N2134" s="1"/>
      </tp>
      <tp>
        <v>242787295.68000001</v>
        <stp/>
        <stp>EM_S_STM07_IS</stp>
        <stp>4</stp>
        <stp>600303.SH</stp>
        <stp>61</stp>
        <stp>12/31/2010</stp>
        <stp>1</stp>
        <tr r="N2135" s="1"/>
      </tp>
      <tp>
        <v>31841464.66</v>
        <stp/>
        <stp>EM_S_STM07_IS</stp>
        <stp>4</stp>
        <stp>600305.SH</stp>
        <stp>61</stp>
        <stp>12/31/2010</stp>
        <stp>1</stp>
        <tr r="N2136" s="1"/>
      </tp>
      <tp>
        <v>2757643.44</v>
        <stp/>
        <stp>EM_S_STM07_IS</stp>
        <stp>4</stp>
        <stp>600306.SH</stp>
        <stp>61</stp>
        <stp>12/31/2010</stp>
        <stp>1</stp>
        <tr r="N2137" s="1"/>
      </tp>
      <tp>
        <v>88999884.359999999</v>
        <stp/>
        <stp>EM_S_STM07_IS</stp>
        <stp>4</stp>
        <stp>603306.SH</stp>
        <stp>61</stp>
        <stp>12/31/2013</stp>
        <stp>1</stp>
        <tr r="Q2926" s="1"/>
      </tp>
      <tp>
        <v>939434791.39999998</v>
        <stp/>
        <stp>EM_S_STM07_IS</stp>
        <stp>4</stp>
        <stp>600307.SH</stp>
        <stp>61</stp>
        <stp>12/31/2010</stp>
        <stp>1</stp>
        <tr r="N2138" s="1"/>
      </tp>
      <tp>
        <v>92456789.799999997</v>
        <stp/>
        <stp>EM_S_STM07_IS</stp>
        <stp>4</stp>
        <stp>600308.SH</stp>
        <stp>61</stp>
        <stp>12/31/2010</stp>
        <stp>1</stp>
        <tr r="N2139" s="1"/>
      </tp>
      <tp>
        <v>162718011.25</v>
        <stp/>
        <stp>EM_S_STM07_IS</stp>
        <stp>4</stp>
        <stp>603308.SH</stp>
        <stp>61</stp>
        <stp>12/31/2013</stp>
        <stp>1</stp>
        <tr r="Q2927" s="1"/>
      </tp>
      <tp>
        <v>1530208250.53</v>
        <stp/>
        <stp>EM_S_STM07_IS</stp>
        <stp>4</stp>
        <stp>600309.SH</stp>
        <stp>61</stp>
        <stp>12/31/2010</stp>
        <stp>1</stp>
        <tr r="N2140" s="1"/>
      </tp>
      <tp>
        <v>63585726.329999998</v>
        <stp/>
        <stp>EM_S_STM07_IS</stp>
        <stp>4</stp>
        <stp>603309.SH</stp>
        <stp>61</stp>
        <stp>12/31/2013</stp>
        <stp>1</stp>
        <tr r="Q2928" s="1"/>
      </tp>
      <tp>
        <v>165604776.71000001</v>
        <stp/>
        <stp>EM_S_STM07_IS</stp>
        <stp>4</stp>
        <stp>600310.SH</stp>
        <stp>61</stp>
        <stp>12/31/2010</stp>
        <stp>1</stp>
        <tr r="N2141" s="1"/>
      </tp>
      <tp>
        <v>5838585.3499999996</v>
        <stp/>
        <stp>EM_S_STM07_IS</stp>
        <stp>4</stp>
        <stp>600311.SH</stp>
        <stp>61</stp>
        <stp>12/31/2010</stp>
        <stp>1</stp>
        <tr r="N2142" s="1"/>
      </tp>
      <tp>
        <v>320437125.57999998</v>
        <stp/>
        <stp>EM_S_STM07_IS</stp>
        <stp>4</stp>
        <stp>601311.SH</stp>
        <stp>61</stp>
        <stp>12/31/2011</stp>
        <stp>1</stp>
        <tr r="O2750" s="1"/>
      </tp>
      <tp>
        <v>39962233.780000001</v>
        <stp/>
        <stp>EM_S_STM07_IS</stp>
        <stp>4</stp>
        <stp>603311.SH</stp>
        <stp>61</stp>
        <stp>12/31/2013</stp>
        <stp>1</stp>
        <tr r="Q2929" s="1"/>
      </tp>
      <tp>
        <v>5397918.8399999999</v>
        <stp/>
        <stp>EM_S_STM07_IS</stp>
        <stp>4</stp>
        <stp>600312.SH</stp>
        <stp>61</stp>
        <stp>12/31/2010</stp>
        <stp>1</stp>
        <tr r="N2143" s="1"/>
      </tp>
      <tp>
        <v>49375438.549999997</v>
        <stp/>
        <stp>EM_S_STM07_IS</stp>
        <stp>4</stp>
        <stp>600313.SH</stp>
        <stp>61</stp>
        <stp>12/31/2010</stp>
        <stp>1</stp>
        <tr r="N2144" s="1"/>
      </tp>
      <tp>
        <v>130690306.53</v>
        <stp/>
        <stp>EM_S_STM07_IS</stp>
        <stp>4</stp>
        <stp>601313.SH</stp>
        <stp>61</stp>
        <stp>12/31/2011</stp>
        <stp>1</stp>
        <tr r="O2751" s="1"/>
      </tp>
      <tp>
        <v>108137304.76000001</v>
        <stp/>
        <stp>EM_S_STM07_IS</stp>
        <stp>4</stp>
        <stp>603313.SH</stp>
        <stp>61</stp>
        <stp>12/31/2013</stp>
        <stp>1</stp>
        <tr r="Q2930" s="1"/>
      </tp>
      <tp>
        <v>275630725.19</v>
        <stp/>
        <stp>EM_S_STM07_IS</stp>
        <stp>4</stp>
        <stp>600315.SH</stp>
        <stp>61</stp>
        <stp>12/31/2010</stp>
        <stp>1</stp>
        <tr r="N2145" s="1"/>
      </tp>
      <tp>
        <v>53105619.259999998</v>
        <stp/>
        <stp>EM_S_STM07_IS</stp>
        <stp>4</stp>
        <stp>603315.SH</stp>
        <stp>61</stp>
        <stp>12/31/2013</stp>
        <stp>1</stp>
        <tr r="Q2931" s="1"/>
      </tp>
      <tp>
        <v>146185730.91</v>
        <stp/>
        <stp>EM_S_STM07_IS</stp>
        <stp>4</stp>
        <stp>600316.SH</stp>
        <stp>61</stp>
        <stp>12/31/2010</stp>
        <stp>1</stp>
        <tr r="N2146" s="1"/>
      </tp>
      <tp>
        <v>215682079.93000001</v>
        <stp/>
        <stp>EM_S_STM07_IS</stp>
        <stp>4</stp>
        <stp>600317.SH</stp>
        <stp>61</stp>
        <stp>12/31/2010</stp>
        <stp>1</stp>
        <tr r="N2147" s="1"/>
      </tp>
      <tp>
        <v>65044542.100000001</v>
        <stp/>
        <stp>EM_S_STM07_IS</stp>
        <stp>4</stp>
        <stp>600318.SH</stp>
        <stp>61</stp>
        <stp>12/31/2010</stp>
        <stp>1</stp>
        <tr r="N2148" s="1"/>
      </tp>
      <tp>
        <v>19475000000</v>
        <stp/>
        <stp>EM_S_STM07_IS</stp>
        <stp>4</stp>
        <stp>601318.SH</stp>
        <stp>61</stp>
        <stp>12/31/2011</stp>
        <stp>1</stp>
        <tr r="O2752" s="1"/>
      </tp>
      <tp>
        <v>50157906.649999999</v>
        <stp/>
        <stp>EM_S_STM07_IS</stp>
        <stp>4</stp>
        <stp>603318.SH</stp>
        <stp>61</stp>
        <stp>12/31/2013</stp>
        <stp>1</stp>
        <tr r="Q2932" s="1"/>
      </tp>
      <tp>
        <v>7210072.7300000004</v>
        <stp/>
        <stp>EM_S_STM07_IS</stp>
        <stp>4</stp>
        <stp>600319.SH</stp>
        <stp>61</stp>
        <stp>12/31/2010</stp>
        <stp>1</stp>
        <tr r="N2149" s="1"/>
      </tp>
      <tp>
        <v>42965597.719999999</v>
        <stp/>
        <stp>EM_S_STM07_IS</stp>
        <stp>4</stp>
        <stp>603319.SH</stp>
        <stp>61</stp>
        <stp>12/31/2013</stp>
        <stp>1</stp>
        <tr r="Q2933" s="1"/>
      </tp>
      <tp>
        <v>35292031.420000002</v>
        <stp/>
        <stp>EM_S_STM07_IS</stp>
        <stp>4</stp>
        <stp>300290.SZ</stp>
        <stp>61</stp>
        <stp>12/31/2010</stp>
        <stp>1</stp>
        <tr r="N1585" s="1"/>
      </tp>
      <tp>
        <v>35772791.229999997</v>
        <stp/>
        <stp>EM_S_STM07_IS</stp>
        <stp>4</stp>
        <stp>300291.SZ</stp>
        <stp>61</stp>
        <stp>12/31/2010</stp>
        <stp>1</stp>
        <tr r="N1586" s="1"/>
      </tp>
      <tp>
        <v>28333436.84</v>
        <stp/>
        <stp>EM_S_STM07_IS</stp>
        <stp>4</stp>
        <stp>300292.SZ</stp>
        <stp>61</stp>
        <stp>12/31/2010</stp>
        <stp>1</stp>
        <tr r="N1587" s="1"/>
      </tp>
      <tp>
        <v>45766384.210000001</v>
        <stp/>
        <stp>EM_S_STM07_IS</stp>
        <stp>4</stp>
        <stp>300293.SZ</stp>
        <stp>61</stp>
        <stp>12/31/2010</stp>
        <stp>1</stp>
        <tr r="N1588" s="1"/>
      </tp>
      <tp>
        <v>49976470.030000001</v>
        <stp/>
        <stp>EM_S_STM07_IS</stp>
        <stp>4</stp>
        <stp>300294.SZ</stp>
        <stp>61</stp>
        <stp>12/31/2010</stp>
        <stp>1</stp>
        <tr r="N1589" s="1"/>
      </tp>
      <tp>
        <v>49022058.789999999</v>
        <stp/>
        <stp>EM_S_STM07_IS</stp>
        <stp>4</stp>
        <stp>300295.SZ</stp>
        <stp>61</stp>
        <stp>12/31/2010</stp>
        <stp>1</stp>
        <tr r="N1590" s="1"/>
      </tp>
      <tp>
        <v>41733864.710000001</v>
        <stp/>
        <stp>EM_S_STM07_IS</stp>
        <stp>4</stp>
        <stp>300296.SZ</stp>
        <stp>61</stp>
        <stp>12/31/2010</stp>
        <stp>1</stp>
        <tr r="N1591" s="1"/>
      </tp>
      <tp>
        <v>34409243.740000002</v>
        <stp/>
        <stp>EM_S_STM07_IS</stp>
        <stp>4</stp>
        <stp>300297.SZ</stp>
        <stp>61</stp>
        <stp>12/31/2010</stp>
        <stp>1</stp>
        <tr r="N1592" s="1"/>
      </tp>
      <tp>
        <v>54858760.100000001</v>
        <stp/>
        <stp>EM_S_STM07_IS</stp>
        <stp>4</stp>
        <stp>300298.SZ</stp>
        <stp>61</stp>
        <stp>12/31/2010</stp>
        <stp>1</stp>
        <tr r="N1593" s="1"/>
      </tp>
      <tp>
        <v>31040190.530000001</v>
        <stp/>
        <stp>EM_S_STM07_IS</stp>
        <stp>4</stp>
        <stp>300299.SZ</stp>
        <stp>61</stp>
        <stp>12/31/2010</stp>
        <stp>1</stp>
        <tr r="N1594" s="1"/>
      </tp>
      <tp>
        <v>52335422.350000001</v>
        <stp/>
        <stp>EM_S_STM07_IS</stp>
        <stp>4</stp>
        <stp>300280.SZ</stp>
        <stp>61</stp>
        <stp>12/31/2010</stp>
        <stp>1</stp>
        <tr r="N1575" s="1"/>
      </tp>
      <tp>
        <v>40712089.130000003</v>
        <stp/>
        <stp>EM_S_STM07_IS</stp>
        <stp>4</stp>
        <stp>300281.SZ</stp>
        <stp>61</stp>
        <stp>12/31/2010</stp>
        <stp>1</stp>
        <tr r="N1576" s="1"/>
      </tp>
      <tp>
        <v>28238908.949999999</v>
        <stp/>
        <stp>EM_S_STM07_IS</stp>
        <stp>4</stp>
        <stp>300282.SZ</stp>
        <stp>61</stp>
        <stp>12/31/2010</stp>
        <stp>1</stp>
        <tr r="N1577" s="1"/>
      </tp>
      <tp>
        <v>44324667.82</v>
        <stp/>
        <stp>EM_S_STM07_IS</stp>
        <stp>4</stp>
        <stp>300283.SZ</stp>
        <stp>61</stp>
        <stp>12/31/2010</stp>
        <stp>1</stp>
        <tr r="N1578" s="1"/>
      </tp>
      <tp>
        <v>94911827.510000005</v>
        <stp/>
        <stp>EM_S_STM07_IS</stp>
        <stp>4</stp>
        <stp>300284.SZ</stp>
        <stp>61</stp>
        <stp>12/31/2010</stp>
        <stp>1</stp>
        <tr r="N1579" s="1"/>
      </tp>
      <tp>
        <v>31261924.25</v>
        <stp/>
        <stp>EM_S_STM07_IS</stp>
        <stp>4</stp>
        <stp>300285.SZ</stp>
        <stp>61</stp>
        <stp>12/31/2010</stp>
        <stp>1</stp>
        <tr r="N1580" s="1"/>
      </tp>
      <tp>
        <v>38648669.109999999</v>
        <stp/>
        <stp>EM_S_STM07_IS</stp>
        <stp>4</stp>
        <stp>300286.SZ</stp>
        <stp>61</stp>
        <stp>12/31/2010</stp>
        <stp>1</stp>
        <tr r="N1581" s="1"/>
      </tp>
      <tp>
        <v>33475251.079999998</v>
        <stp/>
        <stp>EM_S_STM07_IS</stp>
        <stp>4</stp>
        <stp>300287.SZ</stp>
        <stp>61</stp>
        <stp>12/31/2010</stp>
        <stp>1</stp>
        <tr r="N1582" s="1"/>
      </tp>
      <tp>
        <v>36664325.170000002</v>
        <stp/>
        <stp>EM_S_STM07_IS</stp>
        <stp>4</stp>
        <stp>300288.SZ</stp>
        <stp>61</stp>
        <stp>12/31/2010</stp>
        <stp>1</stp>
        <tr r="N1583" s="1"/>
      </tp>
      <tp>
        <v>54398702.759999998</v>
        <stp/>
        <stp>EM_S_STM07_IS</stp>
        <stp>4</stp>
        <stp>300289.SZ</stp>
        <stp>61</stp>
        <stp>12/31/2010</stp>
        <stp>1</stp>
        <tr r="N1584" s="1"/>
      </tp>
      <tp>
        <v>4431085.96</v>
        <stp/>
        <stp>EM_S_STM07_IS</stp>
        <stp>4</stp>
        <stp>002280.SZ</stp>
        <stp>61</stp>
        <stp>12/31/2012</stp>
        <stp>1</stp>
        <tr r="P751" s="1"/>
      </tp>
      <tp>
        <v>160230389.47</v>
        <stp/>
        <stp>EM_S_STM07_IS</stp>
        <stp>4</stp>
        <stp>002281.SZ</stp>
        <stp>61</stp>
        <stp>12/31/2012</stp>
        <stp>1</stp>
        <tr r="P752" s="1"/>
      </tp>
      <tp>
        <v>7674387.9299999997</v>
        <stp/>
        <stp>EM_S_STM07_IS</stp>
        <stp>4</stp>
        <stp>002282.SZ</stp>
        <stp>61</stp>
        <stp>12/31/2012</stp>
        <stp>1</stp>
        <tr r="P753" s="1"/>
      </tp>
      <tp>
        <v>63478708.960000001</v>
        <stp/>
        <stp>EM_S_STM07_IS</stp>
        <stp>4</stp>
        <stp>002283.SZ</stp>
        <stp>61</stp>
        <stp>12/31/2012</stp>
        <stp>1</stp>
        <tr r="P754" s="1"/>
      </tp>
      <tp>
        <v>85077318.079999998</v>
        <stp/>
        <stp>EM_S_STM07_IS</stp>
        <stp>4</stp>
        <stp>002284.SZ</stp>
        <stp>61</stp>
        <stp>12/31/2012</stp>
        <stp>1</stp>
        <tr r="P755" s="1"/>
      </tp>
      <tp>
        <v>211291633.11000001</v>
        <stp/>
        <stp>EM_S_STM07_IS</stp>
        <stp>4</stp>
        <stp>002285.SZ</stp>
        <stp>61</stp>
        <stp>12/31/2012</stp>
        <stp>1</stp>
        <tr r="P756" s="1"/>
      </tp>
      <tp>
        <v>67325738.769999996</v>
        <stp/>
        <stp>EM_S_STM07_IS</stp>
        <stp>4</stp>
        <stp>002286.SZ</stp>
        <stp>61</stp>
        <stp>12/31/2012</stp>
        <stp>1</stp>
        <tr r="P757" s="1"/>
      </tp>
      <tp>
        <v>190179498</v>
        <stp/>
        <stp>EM_S_STM07_IS</stp>
        <stp>4</stp>
        <stp>002287.SZ</stp>
        <stp>61</stp>
        <stp>12/31/2012</stp>
        <stp>1</stp>
        <tr r="P758" s="1"/>
      </tp>
      <tp>
        <v>43314370.57</v>
        <stp/>
        <stp>EM_S_STM07_IS</stp>
        <stp>4</stp>
        <stp>002288.SZ</stp>
        <stp>61</stp>
        <stp>12/31/2012</stp>
        <stp>1</stp>
        <tr r="P759" s="1"/>
      </tp>
      <tp>
        <v>-125004195.73999999</v>
        <stp/>
        <stp>EM_S_STM07_IS</stp>
        <stp>4</stp>
        <stp>002289.SZ</stp>
        <stp>61</stp>
        <stp>12/31/2012</stp>
        <stp>1</stp>
        <tr r="P760" s="1"/>
      </tp>
      <tp>
        <v>24796463.039999999</v>
        <stp/>
        <stp>EM_S_STM07_IS</stp>
        <stp>4</stp>
        <stp>002290.SZ</stp>
        <stp>61</stp>
        <stp>12/31/2012</stp>
        <stp>1</stp>
        <tr r="P761" s="1"/>
      </tp>
      <tp>
        <v>55833539.060000002</v>
        <stp/>
        <stp>EM_S_STM07_IS</stp>
        <stp>4</stp>
        <stp>002291.SZ</stp>
        <stp>61</stp>
        <stp>12/31/2012</stp>
        <stp>1</stp>
        <tr r="P762" s="1"/>
      </tp>
      <tp>
        <v>181384196.09</v>
        <stp/>
        <stp>EM_S_STM07_IS</stp>
        <stp>4</stp>
        <stp>002292.SZ</stp>
        <stp>61</stp>
        <stp>12/31/2012</stp>
        <stp>1</stp>
        <tr r="P763" s="1"/>
      </tp>
      <tp>
        <v>382086766.75999999</v>
        <stp/>
        <stp>EM_S_STM07_IS</stp>
        <stp>4</stp>
        <stp>002293.SZ</stp>
        <stp>61</stp>
        <stp>12/31/2012</stp>
        <stp>1</stp>
        <tr r="P764" s="1"/>
      </tp>
      <tp>
        <v>635167523.74000001</v>
        <stp/>
        <stp>EM_S_STM07_IS</stp>
        <stp>4</stp>
        <stp>002294.SZ</stp>
        <stp>61</stp>
        <stp>12/31/2012</stp>
        <stp>1</stp>
        <tr r="P765" s="1"/>
      </tp>
      <tp>
        <v>5580830.5199999996</v>
        <stp/>
        <stp>EM_S_STM07_IS</stp>
        <stp>4</stp>
        <stp>002295.SZ</stp>
        <stp>61</stp>
        <stp>12/31/2012</stp>
        <stp>1</stp>
        <tr r="P766" s="1"/>
      </tp>
      <tp>
        <v>18136547.940000001</v>
        <stp/>
        <stp>EM_S_STM07_IS</stp>
        <stp>4</stp>
        <stp>002296.SZ</stp>
        <stp>61</stp>
        <stp>12/31/2012</stp>
        <stp>1</stp>
        <tr r="P767" s="1"/>
      </tp>
      <tp>
        <v>21250575.899999999</v>
        <stp/>
        <stp>EM_S_STM07_IS</stp>
        <stp>4</stp>
        <stp>002297.SZ</stp>
        <stp>61</stp>
        <stp>12/31/2012</stp>
        <stp>1</stp>
        <tr r="P768" s="1"/>
      </tp>
      <tp>
        <v>95341859.819999993</v>
        <stp/>
        <stp>EM_S_STM07_IS</stp>
        <stp>4</stp>
        <stp>002298.SZ</stp>
        <stp>61</stp>
        <stp>12/31/2012</stp>
        <stp>1</stp>
        <tr r="P769" s="1"/>
      </tp>
      <tp>
        <v>2634393.7000000002</v>
        <stp/>
        <stp>EM_S_STM07_IS</stp>
        <stp>4</stp>
        <stp>002299.SZ</stp>
        <stp>61</stp>
        <stp>12/31/2012</stp>
        <stp>1</stp>
        <tr r="P770" s="1"/>
      </tp>
      <tp>
        <v>151275526.88999999</v>
        <stp/>
        <stp>EM_S_STM07_IS</stp>
        <stp>4</stp>
        <stp>002220.SZ</stp>
        <stp>61</stp>
        <stp>12/31/2012</stp>
        <stp>1</stp>
        <tr r="P692" s="1"/>
      </tp>
      <tp>
        <v>38078482.159999996</v>
        <stp/>
        <stp>EM_S_STM07_IS</stp>
        <stp>4</stp>
        <stp>300210.SZ</stp>
        <stp>61</stp>
        <stp>12/31/2010</stp>
        <stp>1</stp>
        <tr r="N1505" s="1"/>
      </tp>
      <tp>
        <v>91799692.260000005</v>
        <stp/>
        <stp>EM_S_STM07_IS</stp>
        <stp>4</stp>
        <stp>002221.SZ</stp>
        <stp>61</stp>
        <stp>12/31/2012</stp>
        <stp>1</stp>
        <tr r="P693" s="1"/>
      </tp>
      <tp>
        <v>33124900.030000001</v>
        <stp/>
        <stp>EM_S_STM07_IS</stp>
        <stp>4</stp>
        <stp>300211.SZ</stp>
        <stp>61</stp>
        <stp>12/31/2010</stp>
        <stp>1</stp>
        <tr r="N1506" s="1"/>
      </tp>
      <tp>
        <v>40709748.329999998</v>
        <stp/>
        <stp>EM_S_STM07_IS</stp>
        <stp>4</stp>
        <stp>002222.SZ</stp>
        <stp>61</stp>
        <stp>12/31/2012</stp>
        <stp>1</stp>
        <tr r="P694" s="1"/>
      </tp>
      <tp>
        <v>38032397.340000004</v>
        <stp/>
        <stp>EM_S_STM07_IS</stp>
        <stp>4</stp>
        <stp>300212.SZ</stp>
        <stp>61</stp>
        <stp>12/31/2010</stp>
        <stp>1</stp>
        <tr r="N1507" s="1"/>
      </tp>
      <tp>
        <v>244101303.72999999</v>
        <stp/>
        <stp>EM_S_STM07_IS</stp>
        <stp>4</stp>
        <stp>002223.SZ</stp>
        <stp>61</stp>
        <stp>12/31/2012</stp>
        <stp>1</stp>
        <tr r="P695" s="1"/>
      </tp>
      <tp>
        <v>48726033.490000002</v>
        <stp/>
        <stp>EM_S_STM07_IS</stp>
        <stp>4</stp>
        <stp>300213.SZ</stp>
        <stp>61</stp>
        <stp>12/31/2010</stp>
        <stp>1</stp>
        <tr r="N1508" s="1"/>
      </tp>
      <tp>
        <v>67724436.75</v>
        <stp/>
        <stp>EM_S_STM07_IS</stp>
        <stp>4</stp>
        <stp>002224.SZ</stp>
        <stp>61</stp>
        <stp>12/31/2012</stp>
        <stp>1</stp>
        <tr r="P696" s="1"/>
      </tp>
      <tp>
        <v>81230604.959999993</v>
        <stp/>
        <stp>EM_S_STM07_IS</stp>
        <stp>4</stp>
        <stp>300214.SZ</stp>
        <stp>61</stp>
        <stp>12/31/2010</stp>
        <stp>1</stp>
        <tr r="N1509" s="1"/>
      </tp>
      <tp>
        <v>94120276.180000007</v>
        <stp/>
        <stp>EM_S_STM07_IS</stp>
        <stp>4</stp>
        <stp>002225.SZ</stp>
        <stp>61</stp>
        <stp>12/31/2012</stp>
        <stp>1</stp>
        <tr r="P697" s="1"/>
      </tp>
      <tp>
        <v>60971452.469999999</v>
        <stp/>
        <stp>EM_S_STM07_IS</stp>
        <stp>4</stp>
        <stp>300215.SZ</stp>
        <stp>61</stp>
        <stp>12/31/2010</stp>
        <stp>1</stp>
        <tr r="N1510" s="1"/>
      </tp>
      <tp>
        <v>260666027.74000001</v>
        <stp/>
        <stp>EM_S_STM07_IS</stp>
        <stp>4</stp>
        <stp>002226.SZ</stp>
        <stp>61</stp>
        <stp>12/31/2012</stp>
        <stp>1</stp>
        <tr r="P698" s="1"/>
      </tp>
      <tp>
        <v>45229474.259999998</v>
        <stp/>
        <stp>EM_S_STM07_IS</stp>
        <stp>4</stp>
        <stp>300216.SZ</stp>
        <stp>61</stp>
        <stp>12/31/2010</stp>
        <stp>1</stp>
        <tr r="N1511" s="1"/>
      </tp>
      <tp>
        <v>24350888.84</v>
        <stp/>
        <stp>EM_S_STM07_IS</stp>
        <stp>4</stp>
        <stp>002227.SZ</stp>
        <stp>61</stp>
        <stp>12/31/2012</stp>
        <stp>1</stp>
        <tr r="P699" s="1"/>
      </tp>
      <tp>
        <v>77165913.519999996</v>
        <stp/>
        <stp>EM_S_STM07_IS</stp>
        <stp>4</stp>
        <stp>300217.SZ</stp>
        <stp>61</stp>
        <stp>12/31/2010</stp>
        <stp>1</stp>
        <tr r="N1512" s="1"/>
      </tp>
      <tp>
        <v>60173114.700000003</v>
        <stp/>
        <stp>EM_S_STM07_IS</stp>
        <stp>4</stp>
        <stp>002228.SZ</stp>
        <stp>61</stp>
        <stp>12/31/2012</stp>
        <stp>1</stp>
        <tr r="P700" s="1"/>
      </tp>
      <tp>
        <v>70902690.75</v>
        <stp/>
        <stp>EM_S_STM07_IS</stp>
        <stp>4</stp>
        <stp>300218.SZ</stp>
        <stp>61</stp>
        <stp>12/31/2010</stp>
        <stp>1</stp>
        <tr r="N1513" s="1"/>
      </tp>
      <tp>
        <v>52124832.460000001</v>
        <stp/>
        <stp>EM_S_STM07_IS</stp>
        <stp>4</stp>
        <stp>002229.SZ</stp>
        <stp>61</stp>
        <stp>12/31/2012</stp>
        <stp>1</stp>
        <tr r="P701" s="1"/>
      </tp>
      <tp>
        <v>62902273.490000002</v>
        <stp/>
        <stp>EM_S_STM07_IS</stp>
        <stp>4</stp>
        <stp>300219.SZ</stp>
        <stp>61</stp>
        <stp>12/31/2010</stp>
        <stp>1</stp>
        <tr r="N1514" s="1"/>
      </tp>
      <tp>
        <v>182404875.88</v>
        <stp/>
        <stp>EM_S_STM07_IS</stp>
        <stp>4</stp>
        <stp>002230.SZ</stp>
        <stp>61</stp>
        <stp>12/31/2012</stp>
        <stp>1</stp>
        <tr r="P702" s="1"/>
      </tp>
      <tp>
        <v>39335685.289999999</v>
        <stp/>
        <stp>EM_S_STM07_IS</stp>
        <stp>4</stp>
        <stp>300200.SZ</stp>
        <stp>61</stp>
        <stp>12/31/2010</stp>
        <stp>1</stp>
        <tr r="N1495" s="1"/>
      </tp>
      <tp>
        <v>50908409.759999998</v>
        <stp/>
        <stp>EM_S_STM07_IS</stp>
        <stp>4</stp>
        <stp>002231.SZ</stp>
        <stp>61</stp>
        <stp>12/31/2012</stp>
        <stp>1</stp>
        <tr r="P703" s="1"/>
      </tp>
      <tp>
        <v>39438146.990000002</v>
        <stp/>
        <stp>EM_S_STM07_IS</stp>
        <stp>4</stp>
        <stp>300201.SZ</stp>
        <stp>61</stp>
        <stp>12/31/2010</stp>
        <stp>1</stp>
        <tr r="N1496" s="1"/>
      </tp>
      <tp>
        <v>42428977.990000002</v>
        <stp/>
        <stp>EM_S_STM07_IS</stp>
        <stp>4</stp>
        <stp>002232.SZ</stp>
        <stp>61</stp>
        <stp>12/31/2012</stp>
        <stp>1</stp>
        <tr r="P704" s="1"/>
      </tp>
      <tp>
        <v>40209698.380000003</v>
        <stp/>
        <stp>EM_S_STM07_IS</stp>
        <stp>4</stp>
        <stp>300202.SZ</stp>
        <stp>61</stp>
        <stp>12/31/2010</stp>
        <stp>1</stp>
        <tr r="N1497" s="1"/>
      </tp>
      <tp>
        <v>201780741.24000001</v>
        <stp/>
        <stp>EM_S_STM07_IS</stp>
        <stp>4</stp>
        <stp>002233.SZ</stp>
        <stp>61</stp>
        <stp>12/31/2012</stp>
        <stp>1</stp>
        <tr r="P705" s="1"/>
      </tp>
      <tp>
        <v>161883622.96000001</v>
        <stp/>
        <stp>EM_S_STM07_IS</stp>
        <stp>4</stp>
        <stp>300203.SZ</stp>
        <stp>61</stp>
        <stp>12/31/2010</stp>
        <stp>1</stp>
        <tr r="N1498" s="1"/>
      </tp>
      <tp>
        <v>-82346962.640000001</v>
        <stp/>
        <stp>EM_S_STM07_IS</stp>
        <stp>4</stp>
        <stp>002234.SZ</stp>
        <stp>61</stp>
        <stp>12/31/2012</stp>
        <stp>1</stp>
        <tr r="P706" s="1"/>
      </tp>
      <tp>
        <v>57498523.399999999</v>
        <stp/>
        <stp>EM_S_STM07_IS</stp>
        <stp>4</stp>
        <stp>300204.SZ</stp>
        <stp>61</stp>
        <stp>12/31/2010</stp>
        <stp>1</stp>
        <tr r="N1499" s="1"/>
      </tp>
      <tp>
        <v>10222932.17</v>
        <stp/>
        <stp>EM_S_STM07_IS</stp>
        <stp>4</stp>
        <stp>002235.SZ</stp>
        <stp>61</stp>
        <stp>12/31/2012</stp>
        <stp>1</stp>
        <tr r="P707" s="1"/>
      </tp>
      <tp>
        <v>52112525.369999997</v>
        <stp/>
        <stp>EM_S_STM07_IS</stp>
        <stp>4</stp>
        <stp>300205.SZ</stp>
        <stp>61</stp>
        <stp>12/31/2010</stp>
        <stp>1</stp>
        <tr r="N1500" s="1"/>
      </tp>
      <tp>
        <v>700155145.04999995</v>
        <stp/>
        <stp>EM_S_STM07_IS</stp>
        <stp>4</stp>
        <stp>002236.SZ</stp>
        <stp>61</stp>
        <stp>12/31/2012</stp>
        <stp>1</stp>
        <tr r="P708" s="1"/>
      </tp>
      <tp>
        <v>66015910.289999999</v>
        <stp/>
        <stp>EM_S_STM07_IS</stp>
        <stp>4</stp>
        <stp>300206.SZ</stp>
        <stp>61</stp>
        <stp>12/31/2010</stp>
        <stp>1</stp>
        <tr r="N1501" s="1"/>
      </tp>
      <tp>
        <v>290314087.83999997</v>
        <stp/>
        <stp>EM_S_STM07_IS</stp>
        <stp>4</stp>
        <stp>002237.SZ</stp>
        <stp>61</stp>
        <stp>12/31/2012</stp>
        <stp>1</stp>
        <tr r="P709" s="1"/>
      </tp>
      <tp>
        <v>62688704.619999997</v>
        <stp/>
        <stp>EM_S_STM07_IS</stp>
        <stp>4</stp>
        <stp>300207.SZ</stp>
        <stp>61</stp>
        <stp>12/31/2010</stp>
        <stp>1</stp>
        <tr r="N1502" s="1"/>
      </tp>
      <tp>
        <v>127693047.37</v>
        <stp/>
        <stp>EM_S_STM07_IS</stp>
        <stp>4</stp>
        <stp>002238.SZ</stp>
        <stp>61</stp>
        <stp>12/31/2012</stp>
        <stp>1</stp>
        <tr r="P710" s="1"/>
      </tp>
      <tp>
        <v>41204344.329999998</v>
        <stp/>
        <stp>EM_S_STM07_IS</stp>
        <stp>4</stp>
        <stp>300208.SZ</stp>
        <stp>61</stp>
        <stp>12/31/2010</stp>
        <stp>1</stp>
        <tr r="N1503" s="1"/>
      </tp>
      <tp>
        <v>10000172.119999999</v>
        <stp/>
        <stp>EM_S_STM07_IS</stp>
        <stp>4</stp>
        <stp>002239.SZ</stp>
        <stp>61</stp>
        <stp>12/31/2012</stp>
        <stp>1</stp>
        <tr r="P711" s="1"/>
      </tp>
      <tp>
        <v>48033079.210000001</v>
        <stp/>
        <stp>EM_S_STM07_IS</stp>
        <stp>4</stp>
        <stp>300209.SZ</stp>
        <stp>61</stp>
        <stp>12/31/2010</stp>
        <stp>1</stp>
        <tr r="N1504" s="1"/>
      </tp>
      <tp>
        <v>-3956574.13</v>
        <stp/>
        <stp>EM_S_STM07_IS</stp>
        <stp>4</stp>
        <stp>002200.SZ</stp>
        <stp>61</stp>
        <stp>12/31/2012</stp>
        <stp>1</stp>
        <tr r="P672" s="1"/>
      </tp>
      <tp>
        <v>36312664.990000002</v>
        <stp/>
        <stp>EM_S_STM07_IS</stp>
        <stp>4</stp>
        <stp>300230.SZ</stp>
        <stp>61</stp>
        <stp>12/31/2010</stp>
        <stp>1</stp>
        <tr r="N1525" s="1"/>
      </tp>
      <tp>
        <v>19879859.859999999</v>
        <stp/>
        <stp>EM_S_STM07_IS</stp>
        <stp>4</stp>
        <stp>002201.SZ</stp>
        <stp>61</stp>
        <stp>12/31/2012</stp>
        <stp>1</stp>
        <tr r="P673" s="1"/>
      </tp>
      <tp>
        <v>26782147.82</v>
        <stp/>
        <stp>EM_S_STM07_IS</stp>
        <stp>4</stp>
        <stp>300231.SZ</stp>
        <stp>61</stp>
        <stp>12/31/2010</stp>
        <stp>1</stp>
        <tr r="N1526" s="1"/>
      </tp>
      <tp>
        <v>153053831.00999999</v>
        <stp/>
        <stp>EM_S_STM07_IS</stp>
        <stp>4</stp>
        <stp>002202.SZ</stp>
        <stp>61</stp>
        <stp>12/31/2012</stp>
        <stp>1</stp>
        <tr r="P674" s="1"/>
      </tp>
      <tp>
        <v>56015499.380000003</v>
        <stp/>
        <stp>EM_S_STM07_IS</stp>
        <stp>4</stp>
        <stp>300232.SZ</stp>
        <stp>61</stp>
        <stp>12/31/2010</stp>
        <stp>1</stp>
        <tr r="N1527" s="1"/>
      </tp>
      <tp>
        <v>233529188.91999999</v>
        <stp/>
        <stp>EM_S_STM07_IS</stp>
        <stp>4</stp>
        <stp>002203.SZ</stp>
        <stp>61</stp>
        <stp>12/31/2012</stp>
        <stp>1</stp>
        <tr r="P675" s="1"/>
      </tp>
      <tp>
        <v>104624066</v>
        <stp/>
        <stp>EM_S_STM07_IS</stp>
        <stp>4</stp>
        <stp>300233.SZ</stp>
        <stp>61</stp>
        <stp>12/31/2010</stp>
        <stp>1</stp>
        <tr r="N1528" s="1"/>
      </tp>
      <tp>
        <v>369068781.51999998</v>
        <stp/>
        <stp>EM_S_STM07_IS</stp>
        <stp>4</stp>
        <stp>002204.SZ</stp>
        <stp>61</stp>
        <stp>12/31/2012</stp>
        <stp>1</stp>
        <tr r="P676" s="1"/>
      </tp>
      <tp>
        <v>32588153.66</v>
        <stp/>
        <stp>EM_S_STM07_IS</stp>
        <stp>4</stp>
        <stp>300234.SZ</stp>
        <stp>61</stp>
        <stp>12/31/2010</stp>
        <stp>1</stp>
        <tr r="N1529" s="1"/>
      </tp>
      <tp>
        <v>16078161.710000001</v>
        <stp/>
        <stp>EM_S_STM07_IS</stp>
        <stp>4</stp>
        <stp>002205.SZ</stp>
        <stp>61</stp>
        <stp>12/31/2012</stp>
        <stp>1</stp>
        <tr r="P677" s="1"/>
      </tp>
      <tp>
        <v>35403657.100000001</v>
        <stp/>
        <stp>EM_S_STM07_IS</stp>
        <stp>4</stp>
        <stp>300235.SZ</stp>
        <stp>61</stp>
        <stp>12/31/2010</stp>
        <stp>1</stp>
        <tr r="N1530" s="1"/>
      </tp>
      <tp>
        <v>87715508.019999996</v>
        <stp/>
        <stp>EM_S_STM07_IS</stp>
        <stp>4</stp>
        <stp>002206.SZ</stp>
        <stp>61</stp>
        <stp>12/31/2012</stp>
        <stp>1</stp>
        <tr r="P678" s="1"/>
      </tp>
      <tp>
        <v>35914564.310000002</v>
        <stp/>
        <stp>EM_S_STM07_IS</stp>
        <stp>4</stp>
        <stp>300236.SZ</stp>
        <stp>61</stp>
        <stp>12/31/2010</stp>
        <stp>1</stp>
        <tr r="N1531" s="1"/>
      </tp>
      <tp>
        <v>11329990.43</v>
        <stp/>
        <stp>EM_S_STM07_IS</stp>
        <stp>4</stp>
        <stp>002207.SZ</stp>
        <stp>61</stp>
        <stp>12/31/2012</stp>
        <stp>1</stp>
        <tr r="P679" s="1"/>
      </tp>
      <tp>
        <v>81212416.980000004</v>
        <stp/>
        <stp>EM_S_STM07_IS</stp>
        <stp>4</stp>
        <stp>300237.SZ</stp>
        <stp>61</stp>
        <stp>12/31/2010</stp>
        <stp>1</stp>
        <tr r="N1532" s="1"/>
      </tp>
      <tp>
        <v>154282933.37</v>
        <stp/>
        <stp>EM_S_STM07_IS</stp>
        <stp>4</stp>
        <stp>002208.SZ</stp>
        <stp>61</stp>
        <stp>12/31/2012</stp>
        <stp>1</stp>
        <tr r="P680" s="1"/>
      </tp>
      <tp>
        <v>32341059.649999999</v>
        <stp/>
        <stp>EM_S_STM07_IS</stp>
        <stp>4</stp>
        <stp>300238.SZ</stp>
        <stp>61</stp>
        <stp>12/31/2010</stp>
        <stp>1</stp>
        <tr r="N1533" s="1"/>
      </tp>
      <tp>
        <v>32529027.559999999</v>
        <stp/>
        <stp>EM_S_STM07_IS</stp>
        <stp>4</stp>
        <stp>002209.SZ</stp>
        <stp>61</stp>
        <stp>12/31/2012</stp>
        <stp>1</stp>
        <tr r="P681" s="1"/>
      </tp>
      <tp>
        <v>21624489.800000001</v>
        <stp/>
        <stp>EM_S_STM07_IS</stp>
        <stp>4</stp>
        <stp>300239.SZ</stp>
        <stp>61</stp>
        <stp>12/31/2010</stp>
        <stp>1</stp>
        <tr r="N1534" s="1"/>
      </tp>
      <tp>
        <v>82109512.019999996</v>
        <stp/>
        <stp>EM_S_STM07_IS</stp>
        <stp>4</stp>
        <stp>002210.SZ</stp>
        <stp>61</stp>
        <stp>12/31/2012</stp>
        <stp>1</stp>
        <tr r="P682" s="1"/>
      </tp>
      <tp>
        <v>26664457.84</v>
        <stp/>
        <stp>EM_S_STM07_IS</stp>
        <stp>4</stp>
        <stp>300220.SZ</stp>
        <stp>61</stp>
        <stp>12/31/2010</stp>
        <stp>1</stp>
        <tr r="N1515" s="1"/>
      </tp>
      <tp>
        <v>3684272.63</v>
        <stp/>
        <stp>EM_S_STM07_IS</stp>
        <stp>4</stp>
        <stp>002211.SZ</stp>
        <stp>61</stp>
        <stp>12/31/2012</stp>
        <stp>1</stp>
        <tr r="P683" s="1"/>
      </tp>
      <tp>
        <v>49989068.140000001</v>
        <stp/>
        <stp>EM_S_STM07_IS</stp>
        <stp>4</stp>
        <stp>300221.SZ</stp>
        <stp>61</stp>
        <stp>12/31/2010</stp>
        <stp>1</stp>
        <tr r="N1516" s="1"/>
      </tp>
      <tp>
        <v>93890976.150000006</v>
        <stp/>
        <stp>EM_S_STM07_IS</stp>
        <stp>4</stp>
        <stp>002212.SZ</stp>
        <stp>61</stp>
        <stp>12/31/2012</stp>
        <stp>1</stp>
        <tr r="P684" s="1"/>
      </tp>
      <tp>
        <v>49158488.509999998</v>
        <stp/>
        <stp>EM_S_STM07_IS</stp>
        <stp>4</stp>
        <stp>300222.SZ</stp>
        <stp>61</stp>
        <stp>12/31/2010</stp>
        <stp>1</stp>
        <tr r="N1517" s="1"/>
      </tp>
      <tp>
        <v>31288919.75</v>
        <stp/>
        <stp>EM_S_STM07_IS</stp>
        <stp>4</stp>
        <stp>002213.SZ</stp>
        <stp>61</stp>
        <stp>12/31/2012</stp>
        <stp>1</stp>
        <tr r="P685" s="1"/>
      </tp>
      <tp>
        <v>88814940.060000002</v>
        <stp/>
        <stp>EM_S_STM07_IS</stp>
        <stp>4</stp>
        <stp>300223.SZ</stp>
        <stp>61</stp>
        <stp>12/31/2010</stp>
        <stp>1</stp>
        <tr r="N1518" s="1"/>
      </tp>
      <tp>
        <v>33532192.18</v>
        <stp/>
        <stp>EM_S_STM07_IS</stp>
        <stp>4</stp>
        <stp>002214.SZ</stp>
        <stp>61</stp>
        <stp>12/31/2012</stp>
        <stp>1</stp>
        <tr r="P686" s="1"/>
      </tp>
      <tp>
        <v>105345345.25</v>
        <stp/>
        <stp>EM_S_STM07_IS</stp>
        <stp>4</stp>
        <stp>300224.SZ</stp>
        <stp>61</stp>
        <stp>12/31/2010</stp>
        <stp>1</stp>
        <tr r="N1519" s="1"/>
      </tp>
      <tp>
        <v>129376029.42</v>
        <stp/>
        <stp>EM_S_STM07_IS</stp>
        <stp>4</stp>
        <stp>002215.SZ</stp>
        <stp>61</stp>
        <stp>12/31/2012</stp>
        <stp>1</stp>
        <tr r="P687" s="1"/>
      </tp>
      <tp>
        <v>84542872.75</v>
        <stp/>
        <stp>EM_S_STM07_IS</stp>
        <stp>4</stp>
        <stp>300225.SZ</stp>
        <stp>61</stp>
        <stp>12/31/2010</stp>
        <stp>1</stp>
        <tr r="N1520" s="1"/>
      </tp>
      <tp>
        <v>139944162.53999999</v>
        <stp/>
        <stp>EM_S_STM07_IS</stp>
        <stp>4</stp>
        <stp>002216.SZ</stp>
        <stp>61</stp>
        <stp>12/31/2012</stp>
        <stp>1</stp>
        <tr r="P688" s="1"/>
      </tp>
      <tp>
        <v>26979875.289999999</v>
        <stp/>
        <stp>EM_S_STM07_IS</stp>
        <stp>4</stp>
        <stp>300226.SZ</stp>
        <stp>61</stp>
        <stp>12/31/2010</stp>
        <stp>1</stp>
        <tr r="N1521" s="1"/>
      </tp>
      <tp>
        <v>-11661487.710000001</v>
        <stp/>
        <stp>EM_S_STM07_IS</stp>
        <stp>4</stp>
        <stp>002217.SZ</stp>
        <stp>61</stp>
        <stp>12/31/2012</stp>
        <stp>1</stp>
        <tr r="P689" s="1"/>
      </tp>
      <tp>
        <v>20792575.489999998</v>
        <stp/>
        <stp>EM_S_STM07_IS</stp>
        <stp>4</stp>
        <stp>300227.SZ</stp>
        <stp>61</stp>
        <stp>12/31/2010</stp>
        <stp>1</stp>
        <tr r="N1522" s="1"/>
      </tp>
      <tp>
        <v>5324670.84</v>
        <stp/>
        <stp>EM_S_STM07_IS</stp>
        <stp>4</stp>
        <stp>002218.SZ</stp>
        <stp>61</stp>
        <stp>12/31/2012</stp>
        <stp>1</stp>
        <tr r="P690" s="1"/>
      </tp>
      <tp>
        <v>45298391.299999997</v>
        <stp/>
        <stp>EM_S_STM07_IS</stp>
        <stp>4</stp>
        <stp>300228.SZ</stp>
        <stp>61</stp>
        <stp>12/31/2010</stp>
        <stp>1</stp>
        <tr r="N1523" s="1"/>
      </tp>
      <tp>
        <v>73672375.129999995</v>
        <stp/>
        <stp>EM_S_STM07_IS</stp>
        <stp>4</stp>
        <stp>002219.SZ</stp>
        <stp>61</stp>
        <stp>12/31/2012</stp>
        <stp>1</stp>
        <tr r="P691" s="1"/>
      </tp>
      <tp>
        <v>60304630.710000001</v>
        <stp/>
        <stp>EM_S_STM07_IS</stp>
        <stp>4</stp>
        <stp>300229.SZ</stp>
        <stp>61</stp>
        <stp>12/31/2010</stp>
        <stp>1</stp>
        <tr r="N1524" s="1"/>
      </tp>
      <tp>
        <v>13536136.75</v>
        <stp/>
        <stp>EM_S_STM07_IS</stp>
        <stp>4</stp>
        <stp>002260.SZ</stp>
        <stp>61</stp>
        <stp>12/31/2012</stp>
        <stp>1</stp>
        <tr r="P731" s="1"/>
      </tp>
      <tp>
        <v>32672753.109999999</v>
        <stp/>
        <stp>EM_S_STM07_IS</stp>
        <stp>4</stp>
        <stp>300250.SZ</stp>
        <stp>61</stp>
        <stp>12/31/2010</stp>
        <stp>1</stp>
        <tr r="N1545" s="1"/>
      </tp>
      <tp>
        <v>36292118.979999997</v>
        <stp/>
        <stp>EM_S_STM07_IS</stp>
        <stp>4</stp>
        <stp>002261.SZ</stp>
        <stp>61</stp>
        <stp>12/31/2012</stp>
        <stp>1</stp>
        <tr r="P732" s="1"/>
      </tp>
      <tp>
        <v>112822134.92</v>
        <stp/>
        <stp>EM_S_STM07_IS</stp>
        <stp>4</stp>
        <stp>300251.SZ</stp>
        <stp>61</stp>
        <stp>12/31/2010</stp>
        <stp>1</stp>
        <tr r="N1546" s="1"/>
      </tp>
      <tp>
        <v>139697895.53</v>
        <stp/>
        <stp>EM_S_STM07_IS</stp>
        <stp>4</stp>
        <stp>002262.SZ</stp>
        <stp>61</stp>
        <stp>12/31/2012</stp>
        <stp>1</stp>
        <tr r="P733" s="1"/>
      </tp>
      <tp>
        <v>56259727.539999999</v>
        <stp/>
        <stp>EM_S_STM07_IS</stp>
        <stp>4</stp>
        <stp>300252.SZ</stp>
        <stp>61</stp>
        <stp>12/31/2010</stp>
        <stp>1</stp>
        <tr r="N1547" s="1"/>
      </tp>
      <tp>
        <v>-55539146.060000002</v>
        <stp/>
        <stp>EM_S_STM07_IS</stp>
        <stp>4</stp>
        <stp>002263.SZ</stp>
        <stp>61</stp>
        <stp>12/31/2012</stp>
        <stp>1</stp>
        <tr r="P734" s="1"/>
      </tp>
      <tp>
        <v>35346503.460000001</v>
        <stp/>
        <stp>EM_S_STM07_IS</stp>
        <stp>4</stp>
        <stp>300253.SZ</stp>
        <stp>61</stp>
        <stp>12/31/2010</stp>
        <stp>1</stp>
        <tr r="N1548" s="1"/>
      </tp>
      <tp>
        <v>159534137.24000001</v>
        <stp/>
        <stp>EM_S_STM07_IS</stp>
        <stp>4</stp>
        <stp>002264.SZ</stp>
        <stp>61</stp>
        <stp>12/31/2012</stp>
        <stp>1</stp>
        <tr r="P735" s="1"/>
      </tp>
      <tp>
        <v>47983622.619999997</v>
        <stp/>
        <stp>EM_S_STM07_IS</stp>
        <stp>4</stp>
        <stp>300254.SZ</stp>
        <stp>61</stp>
        <stp>12/31/2010</stp>
        <stp>1</stp>
        <tr r="N1549" s="1"/>
      </tp>
      <tp>
        <v>-51530836.549999997</v>
        <stp/>
        <stp>EM_S_STM07_IS</stp>
        <stp>4</stp>
        <stp>002265.SZ</stp>
        <stp>61</stp>
        <stp>12/31/2012</stp>
        <stp>1</stp>
        <tr r="P736" s="1"/>
      </tp>
      <tp>
        <v>60190526.799999997</v>
        <stp/>
        <stp>EM_S_STM07_IS</stp>
        <stp>4</stp>
        <stp>300255.SZ</stp>
        <stp>61</stp>
        <stp>12/31/2010</stp>
        <stp>1</stp>
        <tr r="N1550" s="1"/>
      </tp>
      <tp>
        <v>127713024.09999999</v>
        <stp/>
        <stp>EM_S_STM07_IS</stp>
        <stp>4</stp>
        <stp>002266.SZ</stp>
        <stp>61</stp>
        <stp>12/31/2012</stp>
        <stp>1</stp>
        <tr r="P737" s="1"/>
      </tp>
      <tp>
        <v>54176838.140000001</v>
        <stp/>
        <stp>EM_S_STM07_IS</stp>
        <stp>4</stp>
        <stp>300256.SZ</stp>
        <stp>61</stp>
        <stp>12/31/2010</stp>
        <stp>1</stp>
        <tr r="N1551" s="1"/>
      </tp>
      <tp>
        <v>335524984</v>
        <stp/>
        <stp>EM_S_STM07_IS</stp>
        <stp>4</stp>
        <stp>002267.SZ</stp>
        <stp>61</stp>
        <stp>12/31/2012</stp>
        <stp>1</stp>
        <tr r="P738" s="1"/>
      </tp>
      <tp>
        <v>203575617.49000001</v>
        <stp/>
        <stp>EM_S_STM07_IS</stp>
        <stp>4</stp>
        <stp>300257.SZ</stp>
        <stp>61</stp>
        <stp>12/31/2010</stp>
        <stp>1</stp>
        <tr r="N1552" s="1"/>
      </tp>
      <tp>
        <v>17872345.539999999</v>
        <stp/>
        <stp>EM_S_STM07_IS</stp>
        <stp>4</stp>
        <stp>002268.SZ</stp>
        <stp>61</stp>
        <stp>12/31/2012</stp>
        <stp>1</stp>
        <tr r="P739" s="1"/>
      </tp>
      <tp>
        <v>72620869.670000002</v>
        <stp/>
        <stp>EM_S_STM07_IS</stp>
        <stp>4</stp>
        <stp>300258.SZ</stp>
        <stp>61</stp>
        <stp>12/31/2010</stp>
        <stp>1</stp>
        <tr r="N1553" s="1"/>
      </tp>
      <tp>
        <v>849582393</v>
        <stp/>
        <stp>EM_S_STM07_IS</stp>
        <stp>4</stp>
        <stp>002269.SZ</stp>
        <stp>61</stp>
        <stp>12/31/2012</stp>
        <stp>1</stp>
        <tr r="P740" s="1"/>
      </tp>
      <tp>
        <v>39386814</v>
        <stp/>
        <stp>EM_S_STM07_IS</stp>
        <stp>4</stp>
        <stp>300259.SZ</stp>
        <stp>61</stp>
        <stp>12/31/2010</stp>
        <stp>1</stp>
        <tr r="N1554" s="1"/>
      </tp>
      <tp>
        <v>19057529.789999999</v>
        <stp/>
        <stp>EM_S_STM07_IS</stp>
        <stp>4</stp>
        <stp>002270.SZ</stp>
        <stp>61</stp>
        <stp>12/31/2012</stp>
        <stp>1</stp>
        <tr r="P741" s="1"/>
      </tp>
      <tp>
        <v>73399696.019999996</v>
        <stp/>
        <stp>EM_S_STM07_IS</stp>
        <stp>4</stp>
        <stp>300240.SZ</stp>
        <stp>61</stp>
        <stp>12/31/2010</stp>
        <stp>1</stp>
        <tr r="N1535" s="1"/>
      </tp>
      <tp>
        <v>188662710.94999999</v>
        <stp/>
        <stp>EM_S_STM07_IS</stp>
        <stp>4</stp>
        <stp>002271.SZ</stp>
        <stp>61</stp>
        <stp>12/31/2012</stp>
        <stp>1</stp>
        <tr r="P742" s="1"/>
      </tp>
      <tp>
        <v>43993060.390000001</v>
        <stp/>
        <stp>EM_S_STM07_IS</stp>
        <stp>4</stp>
        <stp>300241.SZ</stp>
        <stp>61</stp>
        <stp>12/31/2010</stp>
        <stp>1</stp>
        <tr r="N1536" s="1"/>
      </tp>
      <tp>
        <v>14133833.77</v>
        <stp/>
        <stp>EM_S_STM07_IS</stp>
        <stp>4</stp>
        <stp>002272.SZ</stp>
        <stp>61</stp>
        <stp>12/31/2012</stp>
        <stp>1</stp>
        <tr r="P743" s="1"/>
      </tp>
      <tp>
        <v>24463288.84</v>
        <stp/>
        <stp>EM_S_STM07_IS</stp>
        <stp>4</stp>
        <stp>300242.SZ</stp>
        <stp>61</stp>
        <stp>12/31/2010</stp>
        <stp>1</stp>
        <tr r="N1537" s="1"/>
      </tp>
      <tp>
        <v>147941781.87</v>
        <stp/>
        <stp>EM_S_STM07_IS</stp>
        <stp>4</stp>
        <stp>002273.SZ</stp>
        <stp>61</stp>
        <stp>12/31/2012</stp>
        <stp>1</stp>
        <tr r="P744" s="1"/>
      </tp>
      <tp>
        <v>43671666.539999999</v>
        <stp/>
        <stp>EM_S_STM07_IS</stp>
        <stp>4</stp>
        <stp>300243.SZ</stp>
        <stp>61</stp>
        <stp>12/31/2010</stp>
        <stp>1</stp>
        <tr r="N1538" s="1"/>
      </tp>
      <tp>
        <v>-79416116.219999999</v>
        <stp/>
        <stp>EM_S_STM07_IS</stp>
        <stp>4</stp>
        <stp>002274.SZ</stp>
        <stp>61</stp>
        <stp>12/31/2012</stp>
        <stp>1</stp>
        <tr r="P745" s="1"/>
      </tp>
      <tp>
        <v>32411256.440000001</v>
        <stp/>
        <stp>EM_S_STM07_IS</stp>
        <stp>4</stp>
        <stp>300244.SZ</stp>
        <stp>61</stp>
        <stp>12/31/2010</stp>
        <stp>1</stp>
        <tr r="N1539" s="1"/>
      </tp>
      <tp>
        <v>331151947.38999999</v>
        <stp/>
        <stp>EM_S_STM07_IS</stp>
        <stp>4</stp>
        <stp>002275.SZ</stp>
        <stp>61</stp>
        <stp>12/31/2012</stp>
        <stp>1</stp>
        <tr r="P746" s="1"/>
      </tp>
      <tp>
        <v>43661220.979999997</v>
        <stp/>
        <stp>EM_S_STM07_IS</stp>
        <stp>4</stp>
        <stp>300245.SZ</stp>
        <stp>61</stp>
        <stp>12/31/2010</stp>
        <stp>1</stp>
        <tr r="N1540" s="1"/>
      </tp>
      <tp>
        <v>177634694.50999999</v>
        <stp/>
        <stp>EM_S_STM07_IS</stp>
        <stp>4</stp>
        <stp>002276.SZ</stp>
        <stp>61</stp>
        <stp>12/31/2012</stp>
        <stp>1</stp>
        <tr r="P747" s="1"/>
      </tp>
      <tp>
        <v>32991289.699999999</v>
        <stp/>
        <stp>EM_S_STM07_IS</stp>
        <stp>4</stp>
        <stp>300246.SZ</stp>
        <stp>61</stp>
        <stp>12/31/2010</stp>
        <stp>1</stp>
        <tr r="N1541" s="1"/>
      </tp>
      <tp>
        <v>376005743.29000002</v>
        <stp/>
        <stp>EM_S_STM07_IS</stp>
        <stp>4</stp>
        <stp>002277.SZ</stp>
        <stp>61</stp>
        <stp>12/31/2012</stp>
        <stp>1</stp>
        <tr r="P748" s="1"/>
      </tp>
      <tp>
        <v>45412610.780000001</v>
        <stp/>
        <stp>EM_S_STM07_IS</stp>
        <stp>4</stp>
        <stp>300247.SZ</stp>
        <stp>61</stp>
        <stp>12/31/2010</stp>
        <stp>1</stp>
        <tr r="N1542" s="1"/>
      </tp>
      <tp>
        <v>51506192.439999998</v>
        <stp/>
        <stp>EM_S_STM07_IS</stp>
        <stp>4</stp>
        <stp>002278.SZ</stp>
        <stp>61</stp>
        <stp>12/31/2012</stp>
        <stp>1</stp>
        <tr r="P749" s="1"/>
      </tp>
      <tp>
        <v>34337155.990000002</v>
        <stp/>
        <stp>EM_S_STM07_IS</stp>
        <stp>4</stp>
        <stp>300248.SZ</stp>
        <stp>61</stp>
        <stp>12/31/2010</stp>
        <stp>1</stp>
        <tr r="N1543" s="1"/>
      </tp>
      <tp>
        <v>19533232.879999999</v>
        <stp/>
        <stp>EM_S_STM07_IS</stp>
        <stp>4</stp>
        <stp>002279.SZ</stp>
        <stp>61</stp>
        <stp>12/31/2012</stp>
        <stp>1</stp>
        <tr r="P750" s="1"/>
      </tp>
      <tp>
        <v>31014598.370000001</v>
        <stp/>
        <stp>EM_S_STM07_IS</stp>
        <stp>4</stp>
        <stp>300249.SZ</stp>
        <stp>61</stp>
        <stp>12/31/2010</stp>
        <stp>1</stp>
        <tr r="N1544" s="1"/>
      </tp>
      <tp>
        <v>-116875377.47</v>
        <stp/>
        <stp>EM_S_STM07_IS</stp>
        <stp>4</stp>
        <stp>002240.SZ</stp>
        <stp>61</stp>
        <stp>12/31/2012</stp>
        <stp>1</stp>
        <tr r="P712" s="1"/>
      </tp>
      <tp>
        <v>34494721.880000003</v>
        <stp/>
        <stp>EM_S_STM07_IS</stp>
        <stp>4</stp>
        <stp>300270.SZ</stp>
        <stp>61</stp>
        <stp>12/31/2010</stp>
        <stp>1</stp>
        <tr r="N1565" s="1"/>
      </tp>
      <tp>
        <v>908702693.12</v>
        <stp/>
        <stp>EM_S_STM07_IS</stp>
        <stp>4</stp>
        <stp>002241.SZ</stp>
        <stp>61</stp>
        <stp>12/31/2012</stp>
        <stp>1</stp>
        <tr r="P713" s="1"/>
      </tp>
      <tp>
        <v>70648166.079999998</v>
        <stp/>
        <stp>EM_S_STM07_IS</stp>
        <stp>4</stp>
        <stp>300271.SZ</stp>
        <stp>61</stp>
        <stp>12/31/2010</stp>
        <stp>1</stp>
        <tr r="N1566" s="1"/>
      </tp>
      <tp>
        <v>455238144.88</v>
        <stp/>
        <stp>EM_S_STM07_IS</stp>
        <stp>4</stp>
        <stp>002242.SZ</stp>
        <stp>61</stp>
        <stp>12/31/2012</stp>
        <stp>1</stp>
        <tr r="P714" s="1"/>
      </tp>
      <tp>
        <v>36481462.82</v>
        <stp/>
        <stp>EM_S_STM07_IS</stp>
        <stp>4</stp>
        <stp>300272.SZ</stp>
        <stp>61</stp>
        <stp>12/31/2010</stp>
        <stp>1</stp>
        <tr r="N1567" s="1"/>
      </tp>
      <tp>
        <v>75315580.400000006</v>
        <stp/>
        <stp>EM_S_STM07_IS</stp>
        <stp>4</stp>
        <stp>002243.SZ</stp>
        <stp>61</stp>
        <stp>12/31/2012</stp>
        <stp>1</stp>
        <tr r="P715" s="1"/>
      </tp>
      <tp>
        <v>45249858.530000001</v>
        <stp/>
        <stp>EM_S_STM07_IS</stp>
        <stp>4</stp>
        <stp>300273.SZ</stp>
        <stp>61</stp>
        <stp>12/31/2010</stp>
        <stp>1</stp>
        <tr r="N1568" s="1"/>
      </tp>
      <tp>
        <v>1265970943.23</v>
        <stp/>
        <stp>EM_S_STM07_IS</stp>
        <stp>4</stp>
        <stp>002244.SZ</stp>
        <stp>61</stp>
        <stp>12/31/2012</stp>
        <stp>1</stp>
        <tr r="P716" s="1"/>
      </tp>
      <tp>
        <v>148033017.16999999</v>
        <stp/>
        <stp>EM_S_STM07_IS</stp>
        <stp>4</stp>
        <stp>300274.SZ</stp>
        <stp>61</stp>
        <stp>12/31/2010</stp>
        <stp>1</stp>
        <tr r="N1569" s="1"/>
      </tp>
      <tp>
        <v>103715235.25</v>
        <stp/>
        <stp>EM_S_STM07_IS</stp>
        <stp>4</stp>
        <stp>002245.SZ</stp>
        <stp>61</stp>
        <stp>12/31/2012</stp>
        <stp>1</stp>
        <tr r="P717" s="1"/>
      </tp>
      <tp>
        <v>42550280.990000002</v>
        <stp/>
        <stp>EM_S_STM07_IS</stp>
        <stp>4</stp>
        <stp>300275.SZ</stp>
        <stp>61</stp>
        <stp>12/31/2010</stp>
        <stp>1</stp>
        <tr r="N1570" s="1"/>
      </tp>
      <tp>
        <v>12117702.83</v>
        <stp/>
        <stp>EM_S_STM07_IS</stp>
        <stp>4</stp>
        <stp>002246.SZ</stp>
        <stp>61</stp>
        <stp>12/31/2012</stp>
        <stp>1</stp>
        <tr r="P718" s="1"/>
      </tp>
      <tp>
        <v>36639846.030000001</v>
        <stp/>
        <stp>EM_S_STM07_IS</stp>
        <stp>4</stp>
        <stp>300276.SZ</stp>
        <stp>61</stp>
        <stp>12/31/2010</stp>
        <stp>1</stp>
        <tr r="N1571" s="1"/>
      </tp>
      <tp>
        <v>57648726.340000004</v>
        <stp/>
        <stp>EM_S_STM07_IS</stp>
        <stp>4</stp>
        <stp>002247.SZ</stp>
        <stp>61</stp>
        <stp>12/31/2012</stp>
        <stp>1</stp>
        <tr r="P719" s="1"/>
      </tp>
      <tp>
        <v>48462836.210000001</v>
        <stp/>
        <stp>EM_S_STM07_IS</stp>
        <stp>4</stp>
        <stp>300277.SZ</stp>
        <stp>61</stp>
        <stp>12/31/2010</stp>
        <stp>1</stp>
        <tr r="N1572" s="1"/>
      </tp>
      <tp>
        <v>-98658328.140000001</v>
        <stp/>
        <stp>EM_S_STM07_IS</stp>
        <stp>4</stp>
        <stp>002248.SZ</stp>
        <stp>61</stp>
        <stp>12/31/2012</stp>
        <stp>1</stp>
        <tr r="P720" s="1"/>
      </tp>
      <tp>
        <v>30784192.41</v>
        <stp/>
        <stp>EM_S_STM07_IS</stp>
        <stp>4</stp>
        <stp>300278.SZ</stp>
        <stp>61</stp>
        <stp>12/31/2010</stp>
        <stp>1</stp>
        <tr r="N1573" s="1"/>
      </tp>
      <tp>
        <v>184343232.11000001</v>
        <stp/>
        <stp>EM_S_STM07_IS</stp>
        <stp>4</stp>
        <stp>002249.SZ</stp>
        <stp>61</stp>
        <stp>12/31/2012</stp>
        <stp>1</stp>
        <tr r="P721" s="1"/>
      </tp>
      <tp>
        <v>30936681.93</v>
        <stp/>
        <stp>EM_S_STM07_IS</stp>
        <stp>4</stp>
        <stp>300279.SZ</stp>
        <stp>61</stp>
        <stp>12/31/2010</stp>
        <stp>1</stp>
        <tr r="N1574" s="1"/>
      </tp>
      <tp>
        <v>365665107.04000002</v>
        <stp/>
        <stp>EM_S_STM07_IS</stp>
        <stp>4</stp>
        <stp>002250.SZ</stp>
        <stp>61</stp>
        <stp>12/31/2012</stp>
        <stp>1</stp>
        <tr r="P722" s="1"/>
      </tp>
      <tp>
        <v>42450602.119999997</v>
        <stp/>
        <stp>EM_S_STM07_IS</stp>
        <stp>4</stp>
        <stp>300260.SZ</stp>
        <stp>61</stp>
        <stp>12/31/2010</stp>
        <stp>1</stp>
        <tr r="N1555" s="1"/>
      </tp>
      <tp>
        <v>342896031.63999999</v>
        <stp/>
        <stp>EM_S_STM07_IS</stp>
        <stp>4</stp>
        <stp>002251.SZ</stp>
        <stp>61</stp>
        <stp>12/31/2012</stp>
        <stp>1</stp>
        <tr r="P723" s="1"/>
      </tp>
      <tp>
        <v>39667007.43</v>
        <stp/>
        <stp>EM_S_STM07_IS</stp>
        <stp>4</stp>
        <stp>300261.SZ</stp>
        <stp>61</stp>
        <stp>12/31/2010</stp>
        <stp>1</stp>
        <tr r="N1556" s="1"/>
      </tp>
      <tp>
        <v>225013842.59999999</v>
        <stp/>
        <stp>EM_S_STM07_IS</stp>
        <stp>4</stp>
        <stp>002252.SZ</stp>
        <stp>61</stp>
        <stp>12/31/2012</stp>
        <stp>1</stp>
        <tr r="P724" s="1"/>
      </tp>
      <tp>
        <v>31135196.579999998</v>
        <stp/>
        <stp>EM_S_STM07_IS</stp>
        <stp>4</stp>
        <stp>300262.SZ</stp>
        <stp>61</stp>
        <stp>12/31/2010</stp>
        <stp>1</stp>
        <tr r="N1557" s="1"/>
      </tp>
      <tp>
        <v>61586320.710000001</v>
        <stp/>
        <stp>EM_S_STM07_IS</stp>
        <stp>4</stp>
        <stp>002253.SZ</stp>
        <stp>61</stp>
        <stp>12/31/2012</stp>
        <stp>1</stp>
        <tr r="P725" s="1"/>
      </tp>
      <tp>
        <v>50988619.039999999</v>
        <stp/>
        <stp>EM_S_STM07_IS</stp>
        <stp>4</stp>
        <stp>300263.SZ</stp>
        <stp>61</stp>
        <stp>12/31/2010</stp>
        <stp>1</stp>
        <tr r="N1558" s="1"/>
      </tp>
      <tp>
        <v>44447788.740000002</v>
        <stp/>
        <stp>EM_S_STM07_IS</stp>
        <stp>4</stp>
        <stp>002254.SZ</stp>
        <stp>61</stp>
        <stp>12/31/2012</stp>
        <stp>1</stp>
        <tr r="P726" s="1"/>
      </tp>
      <tp>
        <v>37198375.590000004</v>
        <stp/>
        <stp>EM_S_STM07_IS</stp>
        <stp>4</stp>
        <stp>300264.SZ</stp>
        <stp>61</stp>
        <stp>12/31/2010</stp>
        <stp>1</stp>
        <tr r="N1559" s="1"/>
      </tp>
      <tp>
        <v>151449727.71000001</v>
        <stp/>
        <stp>EM_S_STM07_IS</stp>
        <stp>4</stp>
        <stp>002255.SZ</stp>
        <stp>61</stp>
        <stp>12/31/2012</stp>
        <stp>1</stp>
        <tr r="P727" s="1"/>
      </tp>
      <tp>
        <v>48426224.020000003</v>
        <stp/>
        <stp>EM_S_STM07_IS</stp>
        <stp>4</stp>
        <stp>300265.SZ</stp>
        <stp>61</stp>
        <stp>12/31/2010</stp>
        <stp>1</stp>
        <tr r="N1560" s="1"/>
      </tp>
      <tp>
        <v>6971044.7400000002</v>
        <stp/>
        <stp>EM_S_STM07_IS</stp>
        <stp>4</stp>
        <stp>002256.SZ</stp>
        <stp>61</stp>
        <stp>12/31/2012</stp>
        <stp>1</stp>
        <tr r="P728" s="1"/>
      </tp>
      <tp>
        <v>39085642.549999997</v>
        <stp/>
        <stp>EM_S_STM07_IS</stp>
        <stp>4</stp>
        <stp>300266.SZ</stp>
        <stp>61</stp>
        <stp>12/31/2010</stp>
        <stp>1</stp>
        <tr r="N1561" s="1"/>
      </tp>
      <tp>
        <v>66462150.640000001</v>
        <stp/>
        <stp>EM_S_STM07_IS</stp>
        <stp>4</stp>
        <stp>300267.SZ</stp>
        <stp>61</stp>
        <stp>12/31/2010</stp>
        <stp>1</stp>
        <tr r="N1562" s="1"/>
      </tp>
      <tp>
        <v>87621131.599999994</v>
        <stp/>
        <stp>EM_S_STM07_IS</stp>
        <stp>4</stp>
        <stp>002258.SZ</stp>
        <stp>61</stp>
        <stp>12/31/2012</stp>
        <stp>1</stp>
        <tr r="P729" s="1"/>
      </tp>
      <tp>
        <v>55554035.840000004</v>
        <stp/>
        <stp>EM_S_STM07_IS</stp>
        <stp>4</stp>
        <stp>300268.SZ</stp>
        <stp>61</stp>
        <stp>12/31/2010</stp>
        <stp>1</stp>
        <tr r="N1563" s="1"/>
      </tp>
      <tp>
        <v>12207305.16</v>
        <stp/>
        <stp>EM_S_STM07_IS</stp>
        <stp>4</stp>
        <stp>002259.SZ</stp>
        <stp>61</stp>
        <stp>12/31/2012</stp>
        <stp>1</stp>
        <tr r="P730" s="1"/>
      </tp>
      <tp>
        <v>41045352.659999996</v>
        <stp/>
        <stp>EM_S_STM07_IS</stp>
        <stp>4</stp>
        <stp>300269.SZ</stp>
        <stp>61</stp>
        <stp>12/31/2010</stp>
        <stp>1</stp>
        <tr r="N1564" s="1"/>
      </tp>
      <tp>
        <v>46639623.520000003</v>
        <stp/>
        <stp>EM_S_STM07_IS</stp>
        <stp>4</stp>
        <stp>600280.SH</stp>
        <stp>61</stp>
        <stp>12/31/2010</stp>
        <stp>1</stp>
        <tr r="N2115" s="1"/>
      </tp>
      <tp>
        <v>-223107265.97</v>
        <stp/>
        <stp>EM_S_STM07_IS</stp>
        <stp>4</stp>
        <stp>600281.SH</stp>
        <stp>61</stp>
        <stp>12/31/2010</stp>
        <stp>1</stp>
        <tr r="N2116" s="1"/>
      </tp>
      <tp>
        <v>918703586.15999997</v>
        <stp/>
        <stp>EM_S_STM07_IS</stp>
        <stp>4</stp>
        <stp>600282.SH</stp>
        <stp>61</stp>
        <stp>12/31/2010</stp>
        <stp>1</stp>
        <tr r="N2117" s="1"/>
      </tp>
      <tp>
        <v>117685915.27</v>
        <stp/>
        <stp>EM_S_STM07_IS</stp>
        <stp>4</stp>
        <stp>600283.SH</stp>
        <stp>61</stp>
        <stp>12/31/2010</stp>
        <stp>1</stp>
        <tr r="N2118" s="1"/>
      </tp>
      <tp>
        <v>228312119.77000001</v>
        <stp/>
        <stp>EM_S_STM07_IS</stp>
        <stp>4</stp>
        <stp>600284.SH</stp>
        <stp>61</stp>
        <stp>12/31/2010</stp>
        <stp>1</stp>
        <tr r="N2119" s="1"/>
      </tp>
      <tp>
        <v>48557681.880000003</v>
        <stp/>
        <stp>EM_S_STM07_IS</stp>
        <stp>4</stp>
        <stp>600285.SH</stp>
        <stp>61</stp>
        <stp>12/31/2010</stp>
        <stp>1</stp>
        <tr r="N2120" s="1"/>
      </tp>
      <tp>
        <v>24392618.800000001</v>
        <stp/>
        <stp>EM_S_STM07_IS</stp>
        <stp>4</stp>
        <stp>600287.SH</stp>
        <stp>61</stp>
        <stp>12/31/2010</stp>
        <stp>1</stp>
        <tr r="N2121" s="1"/>
      </tp>
      <tp>
        <v>122812423.37</v>
        <stp/>
        <stp>EM_S_STM07_IS</stp>
        <stp>4</stp>
        <stp>600288.SH</stp>
        <stp>61</stp>
        <stp>12/31/2010</stp>
        <stp>1</stp>
        <tr r="N2122" s="1"/>
      </tp>
      <tp>
        <v>121927000000</v>
        <stp/>
        <stp>EM_S_STM07_IS</stp>
        <stp>4</stp>
        <stp>601288.SH</stp>
        <stp>61</stp>
        <stp>12/31/2011</stp>
        <stp>1</stp>
        <tr r="O2749" s="1"/>
      </tp>
      <tp>
        <v>1606418791.6700001</v>
        <stp/>
        <stp>EM_S_STM07_IS</stp>
        <stp>4</stp>
        <stp>603288.SH</stp>
        <stp>61</stp>
        <stp>12/31/2013</stp>
        <stp>1</stp>
        <tr r="Q2922" s="1"/>
      </tp>
      <tp>
        <v>83772383.280000001</v>
        <stp/>
        <stp>EM_S_STM07_IS</stp>
        <stp>4</stp>
        <stp>600289.SH</stp>
        <stp>61</stp>
        <stp>12/31/2010</stp>
        <stp>1</stp>
        <tr r="N2123" s="1"/>
      </tp>
      <tp>
        <v>116665970.92</v>
        <stp/>
        <stp>EM_S_STM07_IS</stp>
        <stp>4</stp>
        <stp>600290.SH</stp>
        <stp>61</stp>
        <stp>12/31/2010</stp>
        <stp>1</stp>
        <tr r="N2124" s="1"/>
      </tp>
      <tp>
        <v>16875495.329999998</v>
        <stp/>
        <stp>EM_S_STM07_IS</stp>
        <stp>4</stp>
        <stp>600291.SH</stp>
        <stp>61</stp>
        <stp>12/31/2010</stp>
        <stp>1</stp>
        <tr r="N2125" s="1"/>
      </tp>
      <tp>
        <v>26224838.23</v>
        <stp/>
        <stp>EM_S_STM07_IS</stp>
        <stp>4</stp>
        <stp>600292.SH</stp>
        <stp>61</stp>
        <stp>12/31/2010</stp>
        <stp>1</stp>
        <tr r="N2126" s="1"/>
      </tp>
      <tp>
        <v>48379562.880000003</v>
        <stp/>
        <stp>EM_S_STM07_IS</stp>
        <stp>4</stp>
        <stp>600293.SH</stp>
        <stp>61</stp>
        <stp>12/31/2010</stp>
        <stp>1</stp>
        <tr r="N2127" s="1"/>
      </tp>
      <tp>
        <v>840652124.34000003</v>
        <stp/>
        <stp>EM_S_STM07_IS</stp>
        <stp>4</stp>
        <stp>600295.SH</stp>
        <stp>61</stp>
        <stp>12/31/2010</stp>
        <stp>1</stp>
        <tr r="N2128" s="1"/>
      </tp>
      <tp>
        <v>13803029</v>
        <stp/>
        <stp>EM_S_STM07_IS</stp>
        <stp>4</stp>
        <stp>600297.SH</stp>
        <stp>61</stp>
        <stp>12/31/2010</stp>
        <stp>1</stp>
        <tr r="N2129" s="1"/>
      </tp>
      <tp>
        <v>284996015.10000002</v>
        <stp/>
        <stp>EM_S_STM07_IS</stp>
        <stp>4</stp>
        <stp>600298.SH</stp>
        <stp>61</stp>
        <stp>12/31/2010</stp>
        <stp>1</stp>
        <tr r="N2130" s="1"/>
      </tp>
      <tp>
        <v>304033481.99000001</v>
        <stp/>
        <stp>EM_S_STM07_IS</stp>
        <stp>4</stp>
        <stp>603298.SH</stp>
        <stp>61</stp>
        <stp>12/31/2013</stp>
        <stp>1</stp>
        <tr r="Q2923" s="1"/>
      </tp>
      <tp>
        <v>75491959</v>
        <stp/>
        <stp>EM_S_STM07_IS</stp>
        <stp>4</stp>
        <stp>600299.SH</stp>
        <stp>61</stp>
        <stp>12/31/2010</stp>
        <stp>1</stp>
        <tr r="N2131" s="1"/>
      </tp>
      <tp>
        <v>134734300.12</v>
        <stp/>
        <stp>EM_S_STM07_IS</stp>
        <stp>4</stp>
        <stp>603299.SH</stp>
        <stp>61</stp>
        <stp>12/31/2013</stp>
        <stp>1</stp>
        <tr r="Q2924" s="1"/>
      </tp>
      <tp>
        <v>45029972.380000003</v>
        <stp/>
        <stp>EM_S_STM07_IS</stp>
        <stp>4</stp>
        <stp>600260.SH</stp>
        <stp>61</stp>
        <stp>12/31/2010</stp>
        <stp>1</stp>
        <tr r="N2098" s="1"/>
      </tp>
      <tp>
        <v>181634611.19999999</v>
        <stp/>
        <stp>EM_S_STM07_IS</stp>
        <stp>4</stp>
        <stp>600261.SH</stp>
        <stp>61</stp>
        <stp>12/31/2010</stp>
        <stp>1</stp>
        <tr r="N2099" s="1"/>
      </tp>
      <tp>
        <v>73090804.010000005</v>
        <stp/>
        <stp>EM_S_STM07_IS</stp>
        <stp>4</stp>
        <stp>600262.SH</stp>
        <stp>61</stp>
        <stp>12/31/2010</stp>
        <stp>1</stp>
        <tr r="N2100" s="1"/>
      </tp>
      <tp>
        <v>8047718.4299999997</v>
        <stp/>
        <stp>EM_S_STM07_IS</stp>
        <stp>4</stp>
        <stp>600265.SH</stp>
        <stp>61</stp>
        <stp>12/31/2010</stp>
        <stp>1</stp>
        <tr r="N2101" s="1"/>
      </tp>
      <tp>
        <v>1201148140.1600001</v>
        <stp/>
        <stp>EM_S_STM07_IS</stp>
        <stp>4</stp>
        <stp>600266.SH</stp>
        <stp>61</stp>
        <stp>12/31/2010</stp>
        <stp>1</stp>
        <tr r="N2102" s="1"/>
      </tp>
      <tp>
        <v>68804397.719999999</v>
        <stp/>
        <stp>EM_S_STM07_IS</stp>
        <stp>4</stp>
        <stp>603266.SH</stp>
        <stp>61</stp>
        <stp>12/31/2013</stp>
        <stp>1</stp>
        <tr r="Q2920" s="1"/>
      </tp>
      <tp>
        <v>365761620.02999997</v>
        <stp/>
        <stp>EM_S_STM07_IS</stp>
        <stp>4</stp>
        <stp>600267.SH</stp>
        <stp>61</stp>
        <stp>12/31/2010</stp>
        <stp>1</stp>
        <tr r="N2103" s="1"/>
      </tp>
      <tp>
        <v>133405678.51000001</v>
        <stp/>
        <stp>EM_S_STM07_IS</stp>
        <stp>4</stp>
        <stp>600268.SH</stp>
        <stp>61</stp>
        <stp>12/31/2010</stp>
        <stp>1</stp>
        <tr r="N2104" s="1"/>
      </tp>
      <tp>
        <v>42918703.299999997</v>
        <stp/>
        <stp>EM_S_STM07_IS</stp>
        <stp>4</stp>
        <stp>603268.SH</stp>
        <stp>61</stp>
        <stp>12/31/2013</stp>
        <stp>1</stp>
        <tr r="Q2921" s="1"/>
      </tp>
      <tp>
        <v>1255997861.3399999</v>
        <stp/>
        <stp>EM_S_STM07_IS</stp>
        <stp>4</stp>
        <stp>600269.SH</stp>
        <stp>61</stp>
        <stp>12/31/2010</stp>
        <stp>1</stp>
        <tr r="N2105" s="1"/>
      </tp>
      <tp>
        <v>446117975.55000001</v>
        <stp/>
        <stp>EM_S_STM07_IS</stp>
        <stp>4</stp>
        <stp>600270.SH</stp>
        <stp>61</stp>
        <stp>12/31/2010</stp>
        <stp>1</stp>
        <tr r="N2106" s="1"/>
      </tp>
      <tp>
        <v>907881118.5</v>
        <stp/>
        <stp>EM_S_STM07_IS</stp>
        <stp>4</stp>
        <stp>600271.SH</stp>
        <stp>61</stp>
        <stp>12/31/2010</stp>
        <stp>1</stp>
        <tr r="N2107" s="1"/>
      </tp>
      <tp>
        <v>26703780.77</v>
        <stp/>
        <stp>EM_S_STM07_IS</stp>
        <stp>4</stp>
        <stp>600272.SH</stp>
        <stp>61</stp>
        <stp>12/31/2010</stp>
        <stp>1</stp>
        <tr r="N2108" s="1"/>
      </tp>
      <tp>
        <v>140046073.25</v>
        <stp/>
        <stp>EM_S_STM07_IS</stp>
        <stp>4</stp>
        <stp>600273.SH</stp>
        <stp>61</stp>
        <stp>12/31/2010</stp>
        <stp>1</stp>
        <tr r="N2109" s="1"/>
      </tp>
      <tp>
        <v>23016313.48</v>
        <stp/>
        <stp>EM_S_STM07_IS</stp>
        <stp>4</stp>
        <stp>600275.SH</stp>
        <stp>61</stp>
        <stp>12/31/2010</stp>
        <stp>1</stp>
        <tr r="N2110" s="1"/>
      </tp>
      <tp>
        <v>724173302.16999996</v>
        <stp/>
        <stp>EM_S_STM07_IS</stp>
        <stp>4</stp>
        <stp>600276.SH</stp>
        <stp>61</stp>
        <stp>12/31/2010</stp>
        <stp>1</stp>
        <tr r="N2111" s="1"/>
      </tp>
      <tp>
        <v>328333701.25</v>
        <stp/>
        <stp>EM_S_STM07_IS</stp>
        <stp>4</stp>
        <stp>600277.SH</stp>
        <stp>61</stp>
        <stp>12/31/2010</stp>
        <stp>1</stp>
        <tr r="N2112" s="1"/>
      </tp>
      <tp>
        <v>99654078.439999998</v>
        <stp/>
        <stp>EM_S_STM07_IS</stp>
        <stp>4</stp>
        <stp>600278.SH</stp>
        <stp>61</stp>
        <stp>12/31/2010</stp>
        <stp>1</stp>
        <tr r="N2113" s="1"/>
      </tp>
      <tp>
        <v>62511627.600000001</v>
        <stp/>
        <stp>EM_S_STM07_IS</stp>
        <stp>4</stp>
        <stp>600279.SH</stp>
        <stp>61</stp>
        <stp>12/31/2010</stp>
        <stp>1</stp>
        <tr r="N2114" s="1"/>
      </tp>
      <tp>
        <v>292106342.64999998</v>
        <stp/>
        <stp>EM_S_STM07_IS</stp>
        <stp>4</stp>
        <stp>600240.SH</stp>
        <stp>61</stp>
        <stp>12/31/2010</stp>
        <stp>1</stp>
        <tr r="N2082" s="1"/>
      </tp>
      <tp>
        <v>11064781.460000001</v>
        <stp/>
        <stp>EM_S_STM07_IS</stp>
        <stp>4</stp>
        <stp>600241.SH</stp>
        <stp>61</stp>
        <stp>12/31/2010</stp>
        <stp>1</stp>
        <tr r="N2083" s="1"/>
      </tp>
      <tp>
        <v>32180949.07</v>
        <stp/>
        <stp>EM_S_STM07_IS</stp>
        <stp>4</stp>
        <stp>600242.SH</stp>
        <stp>61</stp>
        <stp>12/31/2010</stp>
        <stp>1</stp>
        <tr r="N2084" s="1"/>
      </tp>
      <tp>
        <v>21549650.969999999</v>
        <stp/>
        <stp>EM_S_STM07_IS</stp>
        <stp>4</stp>
        <stp>600243.SH</stp>
        <stp>61</stp>
        <stp>12/31/2010</stp>
        <stp>1</stp>
        <tr r="N2085" s="1"/>
      </tp>
      <tp>
        <v>413608344</v>
        <stp/>
        <stp>EM_S_STM07_IS</stp>
        <stp>4</stp>
        <stp>600246.SH</stp>
        <stp>61</stp>
        <stp>12/31/2010</stp>
        <stp>1</stp>
        <tr r="N2086" s="1"/>
      </tp>
      <tp>
        <v>1955636.76</v>
        <stp/>
        <stp>EM_S_STM07_IS</stp>
        <stp>4</stp>
        <stp>600247.SH</stp>
        <stp>61</stp>
        <stp>12/31/2010</stp>
        <stp>1</stp>
        <tr r="N2087" s="1"/>
      </tp>
      <tp>
        <v>124088091.06999999</v>
        <stp/>
        <stp>EM_S_STM07_IS</stp>
        <stp>4</stp>
        <stp>600248.SH</stp>
        <stp>61</stp>
        <stp>12/31/2010</stp>
        <stp>1</stp>
        <tr r="N2088" s="1"/>
      </tp>
      <tp>
        <v>10829378.109999999</v>
        <stp/>
        <stp>EM_S_STM07_IS</stp>
        <stp>4</stp>
        <stp>600249.SH</stp>
        <stp>61</stp>
        <stp>12/31/2010</stp>
        <stp>1</stp>
        <tr r="N2089" s="1"/>
      </tp>
      <tp>
        <v>18682704.329999998</v>
        <stp/>
        <stp>EM_S_STM07_IS</stp>
        <stp>4</stp>
        <stp>600250.SH</stp>
        <stp>61</stp>
        <stp>12/31/2010</stp>
        <stp>1</stp>
        <tr r="N2090" s="1"/>
      </tp>
      <tp>
        <v>5929572.6399999997</v>
        <stp/>
        <stp>EM_S_STM07_IS</stp>
        <stp>4</stp>
        <stp>600251.SH</stp>
        <stp>61</stp>
        <stp>12/31/2010</stp>
        <stp>1</stp>
        <tr r="N2091" s="1"/>
      </tp>
      <tp>
        <v>398574986.26999998</v>
        <stp/>
        <stp>EM_S_STM07_IS</stp>
        <stp>4</stp>
        <stp>600252.SH</stp>
        <stp>61</stp>
        <stp>12/31/2010</stp>
        <stp>1</stp>
        <tr r="N2092" s="1"/>
      </tp>
      <tp>
        <v>54428135.100000001</v>
        <stp/>
        <stp>EM_S_STM07_IS</stp>
        <stp>4</stp>
        <stp>600255.SH</stp>
        <stp>61</stp>
        <stp>12/31/2010</stp>
        <stp>1</stp>
        <tr r="N2093" s="1"/>
      </tp>
      <tp>
        <v>688378485.22000003</v>
        <stp/>
        <stp>EM_S_STM07_IS</stp>
        <stp>4</stp>
        <stp>600256.SH</stp>
        <stp>61</stp>
        <stp>12/31/2010</stp>
        <stp>1</stp>
        <tr r="N2094" s="1"/>
      </tp>
      <tp>
        <v>73217753.129999995</v>
        <stp/>
        <stp>EM_S_STM07_IS</stp>
        <stp>4</stp>
        <stp>600257.SH</stp>
        <stp>61</stp>
        <stp>12/31/2010</stp>
        <stp>1</stp>
        <tr r="N2095" s="1"/>
      </tp>
      <tp>
        <v>187123849.96000001</v>
        <stp/>
        <stp>EM_S_STM07_IS</stp>
        <stp>4</stp>
        <stp>600258.SH</stp>
        <stp>61</stp>
        <stp>12/31/2010</stp>
        <stp>1</stp>
        <tr r="N2096" s="1"/>
      </tp>
      <tp>
        <v>649899231</v>
        <stp/>
        <stp>EM_S_STM07_IS</stp>
        <stp>4</stp>
        <stp>601258.SH</stp>
        <stp>61</stp>
        <stp>12/31/2011</stp>
        <stp>1</stp>
        <tr r="O2748" s="1"/>
      </tp>
      <tp>
        <v>303934527.69999999</v>
        <stp/>
        <stp>EM_S_STM07_IS</stp>
        <stp>4</stp>
        <stp>603258.SH</stp>
        <stp>61</stp>
        <stp>12/31/2013</stp>
        <stp>1</stp>
        <tr r="Q2919" s="1"/>
      </tp>
      <tp>
        <v>38121672.460000001</v>
        <stp/>
        <stp>EM_S_STM07_IS</stp>
        <stp>4</stp>
        <stp>600259.SH</stp>
        <stp>61</stp>
        <stp>12/31/2010</stp>
        <stp>1</stp>
        <tr r="N2097" s="1"/>
      </tp>
      <tp>
        <v>62508929.899999999</v>
        <stp/>
        <stp>EM_S_STM07_IS</stp>
        <stp>4</stp>
        <stp>600220.SH</stp>
        <stp>61</stp>
        <stp>12/31/2010</stp>
        <stp>1</stp>
        <tr r="N2063" s="1"/>
      </tp>
      <tp>
        <v>3013912000</v>
        <stp/>
        <stp>EM_S_STM07_IS</stp>
        <stp>4</stp>
        <stp>600221.SH</stp>
        <stp>61</stp>
        <stp>12/31/2010</stp>
        <stp>1</stp>
        <tr r="N2064" s="1"/>
      </tp>
      <tp>
        <v>24271596.73</v>
        <stp/>
        <stp>EM_S_STM07_IS</stp>
        <stp>4</stp>
        <stp>600222.SH</stp>
        <stp>61</stp>
        <stp>12/31/2010</stp>
        <stp>1</stp>
        <tr r="N2065" s="1"/>
      </tp>
      <tp>
        <v>187674008.97999999</v>
        <stp/>
        <stp>EM_S_STM07_IS</stp>
        <stp>4</stp>
        <stp>601222.SH</stp>
        <stp>61</stp>
        <stp>12/31/2011</stp>
        <stp>1</stp>
        <tr r="O2741" s="1"/>
      </tp>
      <tp>
        <v>81247756.900000006</v>
        <stp/>
        <stp>EM_S_STM07_IS</stp>
        <stp>4</stp>
        <stp>603222.SH</stp>
        <stp>61</stp>
        <stp>12/31/2013</stp>
        <stp>1</stp>
        <tr r="Q2914" s="1"/>
      </tp>
      <tp>
        <v>440981641.52999997</v>
        <stp/>
        <stp>EM_S_STM07_IS</stp>
        <stp>4</stp>
        <stp>600223.SH</stp>
        <stp>61</stp>
        <stp>12/31/2010</stp>
        <stp>1</stp>
        <tr r="N2066" s="1"/>
      </tp>
      <tp>
        <v>54178585.990000002</v>
        <stp/>
        <stp>EM_S_STM07_IS</stp>
        <stp>4</stp>
        <stp>603223.SH</stp>
        <stp>61</stp>
        <stp>12/31/2013</stp>
        <stp>1</stp>
        <tr r="Q2915" s="1"/>
      </tp>
      <tp>
        <v>185533818.08000001</v>
        <stp/>
        <stp>EM_S_STM07_IS</stp>
        <stp>4</stp>
        <stp>600225.SH</stp>
        <stp>61</stp>
        <stp>12/31/2010</stp>
        <stp>1</stp>
        <tr r="N2067" s="1"/>
      </tp>
      <tp>
        <v>9074118110.9699993</v>
        <stp/>
        <stp>EM_S_STM07_IS</stp>
        <stp>4</stp>
        <stp>601225.SH</stp>
        <stp>61</stp>
        <stp>12/31/2011</stp>
        <stp>1</stp>
        <tr r="O2742" s="1"/>
      </tp>
      <tp>
        <v>137449936.24000001</v>
        <stp/>
        <stp>EM_S_STM07_IS</stp>
        <stp>4</stp>
        <stp>600226.SH</stp>
        <stp>61</stp>
        <stp>12/31/2010</stp>
        <stp>1</stp>
        <tr r="N2068" s="1"/>
      </tp>
      <tp>
        <v>226970961.46000001</v>
        <stp/>
        <stp>EM_S_STM07_IS</stp>
        <stp>4</stp>
        <stp>601226.SH</stp>
        <stp>61</stp>
        <stp>12/31/2011</stp>
        <stp>1</stp>
        <tr r="O2743" s="1"/>
      </tp>
      <tp>
        <v>125298468.09</v>
        <stp/>
        <stp>EM_S_STM07_IS</stp>
        <stp>4</stp>
        <stp>600227.SH</stp>
        <stp>61</stp>
        <stp>12/31/2010</stp>
        <stp>1</stp>
        <tr r="N2069" s="1"/>
      </tp>
      <tp>
        <v>95692958.200000003</v>
        <stp/>
        <stp>EM_S_STM07_IS</stp>
        <stp>4</stp>
        <stp>603227.SH</stp>
        <stp>61</stp>
        <stp>12/31/2013</stp>
        <stp>1</stp>
        <tr r="Q2916" s="1"/>
      </tp>
      <tp>
        <v>-140542349.93000001</v>
        <stp/>
        <stp>EM_S_STM07_IS</stp>
        <stp>4</stp>
        <stp>600228.SH</stp>
        <stp>61</stp>
        <stp>12/31/2010</stp>
        <stp>1</stp>
        <tr r="N2070" s="1"/>
      </tp>
      <tp>
        <v>264395401.50999999</v>
        <stp/>
        <stp>EM_S_STM07_IS</stp>
        <stp>4</stp>
        <stp>603228.SH</stp>
        <stp>61</stp>
        <stp>12/31/2013</stp>
        <stp>1</stp>
        <tr r="Q2917" s="1"/>
      </tp>
      <tp>
        <v>11419340.779999999</v>
        <stp/>
        <stp>EM_S_STM07_IS</stp>
        <stp>4</stp>
        <stp>600229.SH</stp>
        <stp>61</stp>
        <stp>12/31/2010</stp>
        <stp>1</stp>
        <tr r="N2071" s="1"/>
      </tp>
      <tp>
        <v>5806148000</v>
        <stp/>
        <stp>EM_S_STM07_IS</stp>
        <stp>4</stp>
        <stp>601229.SH</stp>
        <stp>61</stp>
        <stp>12/31/2011</stp>
        <stp>1</stp>
        <tr r="O2744" s="1"/>
      </tp>
      <tp>
        <v>95477962.599999994</v>
        <stp/>
        <stp>EM_S_STM07_IS</stp>
        <stp>4</stp>
        <stp>600230.SH</stp>
        <stp>61</stp>
        <stp>12/31/2010</stp>
        <stp>1</stp>
        <tr r="N2072" s="1"/>
      </tp>
      <tp>
        <v>596262595.88</v>
        <stp/>
        <stp>EM_S_STM07_IS</stp>
        <stp>4</stp>
        <stp>600231.SH</stp>
        <stp>61</stp>
        <stp>12/31/2010</stp>
        <stp>1</stp>
        <tr r="N2073" s="1"/>
      </tp>
      <tp>
        <v>451759446.86000001</v>
        <stp/>
        <stp>EM_S_STM07_IS</stp>
        <stp>4</stp>
        <stp>601231.SH</stp>
        <stp>61</stp>
        <stp>12/31/2011</stp>
        <stp>1</stp>
        <tr r="O2745" s="1"/>
      </tp>
      <tp>
        <v>10154451.67</v>
        <stp/>
        <stp>EM_S_STM07_IS</stp>
        <stp>4</stp>
        <stp>600232.SH</stp>
        <stp>61</stp>
        <stp>12/31/2010</stp>
        <stp>1</stp>
        <tr r="N2074" s="1"/>
      </tp>
      <tp>
        <v>138185880.19</v>
        <stp/>
        <stp>EM_S_STM07_IS</stp>
        <stp>4</stp>
        <stp>600233.SH</stp>
        <stp>61</stp>
        <stp>12/31/2010</stp>
        <stp>1</stp>
        <tr r="N2075" s="1"/>
      </tp>
      <tp>
        <v>1120239990.6199999</v>
        <stp/>
        <stp>EM_S_STM07_IS</stp>
        <stp>4</stp>
        <stp>601233.SH</stp>
        <stp>61</stp>
        <stp>12/31/2011</stp>
        <stp>1</stp>
        <tr r="O2746" s="1"/>
      </tp>
      <tp>
        <v>-6393532.3600000003</v>
        <stp/>
        <stp>EM_S_STM07_IS</stp>
        <stp>4</stp>
        <stp>600234.SH</stp>
        <stp>61</stp>
        <stp>12/31/2010</stp>
        <stp>1</stp>
        <tr r="N2076" s="1"/>
      </tp>
      <tp>
        <v>67761708.450000003</v>
        <stp/>
        <stp>EM_S_STM07_IS</stp>
        <stp>4</stp>
        <stp>600235.SH</stp>
        <stp>61</stp>
        <stp>12/31/2010</stp>
        <stp>1</stp>
        <tr r="N2077" s="1"/>
      </tp>
      <tp>
        <v>662912203.34000003</v>
        <stp/>
        <stp>EM_S_STM07_IS</stp>
        <stp>4</stp>
        <stp>600236.SH</stp>
        <stp>61</stp>
        <stp>12/31/2010</stp>
        <stp>1</stp>
        <tr r="N2078" s="1"/>
      </tp>
      <tp>
        <v>30655746.41</v>
        <stp/>
        <stp>EM_S_STM07_IS</stp>
        <stp>4</stp>
        <stp>600237.SH</stp>
        <stp>61</stp>
        <stp>12/31/2010</stp>
        <stp>1</stp>
        <tr r="N2079" s="1"/>
      </tp>
      <tp>
        <v>196398899.28</v>
        <stp/>
        <stp>EM_S_STM07_IS</stp>
        <stp>4</stp>
        <stp>600238.SH</stp>
        <stp>61</stp>
        <stp>12/31/2010</stp>
        <stp>1</stp>
        <tr r="N2080" s="1"/>
      </tp>
      <tp>
        <v>4271618981</v>
        <stp/>
        <stp>EM_S_STM07_IS</stp>
        <stp>4</stp>
        <stp>601238.SH</stp>
        <stp>61</stp>
        <stp>12/31/2011</stp>
        <stp>1</stp>
        <tr r="O2747" s="1"/>
      </tp>
      <tp>
        <v>329140131.25999999</v>
        <stp/>
        <stp>EM_S_STM07_IS</stp>
        <stp>4</stp>
        <stp>600239.SH</stp>
        <stp>61</stp>
        <stp>12/31/2010</stp>
        <stp>1</stp>
        <tr r="N2081" s="1"/>
      </tp>
      <tp>
        <v>45635770.090000004</v>
        <stp/>
        <stp>EM_S_STM07_IS</stp>
        <stp>4</stp>
        <stp>603239.SH</stp>
        <stp>61</stp>
        <stp>12/31/2013</stp>
        <stp>1</stp>
        <tr r="Q2918" s="1"/>
      </tp>
      <tp>
        <v>29301594.829999998</v>
        <stp/>
        <stp>EM_S_STM07_IS</stp>
        <stp>4</stp>
        <stp>600200.SH</stp>
        <stp>61</stp>
        <stp>12/31/2010</stp>
        <stp>1</stp>
        <tr r="N2046" s="1"/>
      </tp>
      <tp>
        <v>115188976.95</v>
        <stp/>
        <stp>EM_S_STM07_IS</stp>
        <stp>4</stp>
        <stp>600201.SH</stp>
        <stp>61</stp>
        <stp>12/31/2010</stp>
        <stp>1</stp>
        <tr r="N2047" s="1"/>
      </tp>
      <tp>
        <v>108235471.19</v>
        <stp/>
        <stp>EM_S_STM07_IS</stp>
        <stp>4</stp>
        <stp>600202.SH</stp>
        <stp>61</stp>
        <stp>12/31/2010</stp>
        <stp>1</stp>
        <tr r="N2048" s="1"/>
      </tp>
      <tp>
        <v>-70113968.670000002</v>
        <stp/>
        <stp>EM_S_STM07_IS</stp>
        <stp>4</stp>
        <stp>600203.SH</stp>
        <stp>61</stp>
        <stp>12/31/2010</stp>
        <stp>1</stp>
        <tr r="N2049" s="1"/>
      </tp>
      <tp>
        <v>57935573.420000002</v>
        <stp/>
        <stp>EM_S_STM07_IS</stp>
        <stp>4</stp>
        <stp>603203.SH</stp>
        <stp>61</stp>
        <stp>12/31/2013</stp>
        <stp>1</stp>
        <tr r="Q2912" s="1"/>
      </tp>
      <tp>
        <v>5634056.5300000003</v>
        <stp/>
        <stp>EM_S_STM07_IS</stp>
        <stp>4</stp>
        <stp>600206.SH</stp>
        <stp>61</stp>
        <stp>12/31/2010</stp>
        <stp>1</stp>
        <tr r="N2050" s="1"/>
      </tp>
      <tp>
        <v>32609520.719999999</v>
        <stp/>
        <stp>EM_S_STM07_IS</stp>
        <stp>4</stp>
        <stp>600207.SH</stp>
        <stp>61</stp>
        <stp>12/31/2010</stp>
        <stp>1</stp>
        <tr r="N2051" s="1"/>
      </tp>
      <tp>
        <v>1559964145.5799999</v>
        <stp/>
        <stp>EM_S_STM07_IS</stp>
        <stp>4</stp>
        <stp>600208.SH</stp>
        <stp>61</stp>
        <stp>12/31/2010</stp>
        <stp>1</stp>
        <tr r="N2052" s="1"/>
      </tp>
      <tp>
        <v>220096802.74000001</v>
        <stp/>
        <stp>EM_S_STM07_IS</stp>
        <stp>4</stp>
        <stp>601208.SH</stp>
        <stp>61</stp>
        <stp>12/31/2011</stp>
        <stp>1</stp>
        <tr r="O2737" s="1"/>
      </tp>
      <tp>
        <v>20037665.52</v>
        <stp/>
        <stp>EM_S_STM07_IS</stp>
        <stp>4</stp>
        <stp>600209.SH</stp>
        <stp>61</stp>
        <stp>12/31/2010</stp>
        <stp>1</stp>
        <tr r="N2053" s="1"/>
      </tp>
      <tp>
        <v>678446969.53999996</v>
        <stp/>
        <stp>EM_S_STM07_IS</stp>
        <stp>4</stp>
        <stp>600210.SH</stp>
        <stp>61</stp>
        <stp>12/31/2010</stp>
        <stp>1</stp>
        <tr r="N2054" s="1"/>
      </tp>
      <tp>
        <v>23556576.260000002</v>
        <stp/>
        <stp>EM_S_STM07_IS</stp>
        <stp>4</stp>
        <stp>600211.SH</stp>
        <stp>61</stp>
        <stp>12/31/2010</stp>
        <stp>1</stp>
        <tr r="N2055" s="1"/>
      </tp>
      <tp>
        <v>2708796266</v>
        <stp/>
        <stp>EM_S_STM07_IS</stp>
        <stp>4</stp>
        <stp>601211.SH</stp>
        <stp>61</stp>
        <stp>12/31/2011</stp>
        <stp>1</stp>
        <tr r="O2738" s="1"/>
      </tp>
      <tp>
        <v>18154957.739999998</v>
        <stp/>
        <stp>EM_S_STM07_IS</stp>
        <stp>4</stp>
        <stp>600212.SH</stp>
        <stp>61</stp>
        <stp>12/31/2010</stp>
        <stp>1</stp>
        <tr r="N2056" s="1"/>
      </tp>
      <tp>
        <v>6588985.6600000001</v>
        <stp/>
        <stp>EM_S_STM07_IS</stp>
        <stp>4</stp>
        <stp>600213.SH</stp>
        <stp>61</stp>
        <stp>12/31/2010</stp>
        <stp>1</stp>
        <tr r="N2057" s="1"/>
      </tp>
      <tp>
        <v>100881735.62</v>
        <stp/>
        <stp>EM_S_STM07_IS</stp>
        <stp>4</stp>
        <stp>600215.SH</stp>
        <stp>61</stp>
        <stp>12/31/2010</stp>
        <stp>1</stp>
        <tr r="N2058" s="1"/>
      </tp>
      <tp>
        <v>1144708694.77</v>
        <stp/>
        <stp>EM_S_STM07_IS</stp>
        <stp>4</stp>
        <stp>600216.SH</stp>
        <stp>61</stp>
        <stp>12/31/2010</stp>
        <stp>1</stp>
        <tr r="N2059" s="1"/>
      </tp>
      <tp>
        <v>579054922.05999994</v>
        <stp/>
        <stp>EM_S_STM07_IS</stp>
        <stp>4</stp>
        <stp>601216.SH</stp>
        <stp>61</stp>
        <stp>12/31/2011</stp>
        <stp>1</stp>
        <tr r="O2739" s="1"/>
      </tp>
      <tp>
        <v>302415838.04000002</v>
        <stp/>
        <stp>EM_S_STM07_IS</stp>
        <stp>4</stp>
        <stp>600217.SH</stp>
        <stp>61</stp>
        <stp>12/31/2010</stp>
        <stp>1</stp>
        <tr r="N2060" s="1"/>
      </tp>
      <tp>
        <v>92567893.609999999</v>
        <stp/>
        <stp>EM_S_STM07_IS</stp>
        <stp>4</stp>
        <stp>600218.SH</stp>
        <stp>61</stp>
        <stp>12/31/2010</stp>
        <stp>1</stp>
        <tr r="N2061" s="1"/>
      </tp>
      <tp>
        <v>163581122.22</v>
        <stp/>
        <stp>EM_S_STM07_IS</stp>
        <stp>4</stp>
        <stp>601218.SH</stp>
        <stp>61</stp>
        <stp>12/31/2011</stp>
        <stp>1</stp>
        <tr r="O2740" s="1"/>
      </tp>
      <tp>
        <v>139530301.47</v>
        <stp/>
        <stp>EM_S_STM07_IS</stp>
        <stp>4</stp>
        <stp>603218.SH</stp>
        <stp>61</stp>
        <stp>12/31/2013</stp>
        <stp>1</stp>
        <tr r="Q2913" s="1"/>
      </tp>
      <tp>
        <v>781171175.86000001</v>
        <stp/>
        <stp>EM_S_STM07_IS</stp>
        <stp>4</stp>
        <stp>600219.SH</stp>
        <stp>61</stp>
        <stp>12/31/2010</stp>
        <stp>1</stp>
        <tr r="N2062" s="1"/>
      </tp>
      <tp t="s">
        <v/>
        <stp/>
        <stp>EM_S_STM07_IS</stp>
        <stp>4</stp>
        <stp>300590.SZ</stp>
        <stp>61</stp>
        <stp>12/31/2010</stp>
        <stp>1</stp>
        <tr r="N1875" s="1"/>
      </tp>
      <tp t="s">
        <v/>
        <stp/>
        <stp>EM_S_STM07_IS</stp>
        <stp>4</stp>
        <stp>300591.SZ</stp>
        <stp>61</stp>
        <stp>12/31/2010</stp>
        <stp>1</stp>
        <tr r="N1876" s="1"/>
      </tp>
      <tp>
        <v>32117190.510000002</v>
        <stp/>
        <stp>EM_S_STM07_IS</stp>
        <stp>4</stp>
        <stp>300593.SZ</stp>
        <stp>61</stp>
        <stp>12/31/2010</stp>
        <stp>1</stp>
        <tr r="N1877" s="1"/>
      </tp>
      <tp t="s">
        <v/>
        <stp/>
        <stp>EM_S_STM07_IS</stp>
        <stp>4</stp>
        <stp>300595.SZ</stp>
        <stp>61</stp>
        <stp>12/31/2010</stp>
        <stp>1</stp>
        <tr r="N1878" s="1"/>
      </tp>
      <tp t="s">
        <v/>
        <stp/>
        <stp>EM_S_STM07_IS</stp>
        <stp>4</stp>
        <stp>300580.SZ</stp>
        <stp>61</stp>
        <stp>12/31/2010</stp>
        <stp>1</stp>
        <tr r="N1865" s="1"/>
      </tp>
      <tp t="s">
        <v/>
        <stp/>
        <stp>EM_S_STM07_IS</stp>
        <stp>4</stp>
        <stp>300581.SZ</stp>
        <stp>61</stp>
        <stp>12/31/2010</stp>
        <stp>1</stp>
        <tr r="N1866" s="1"/>
      </tp>
      <tp t="s">
        <v/>
        <stp/>
        <stp>EM_S_STM07_IS</stp>
        <stp>4</stp>
        <stp>300582.SZ</stp>
        <stp>61</stp>
        <stp>12/31/2010</stp>
        <stp>1</stp>
        <tr r="N1867" s="1"/>
      </tp>
      <tp t="s">
        <v/>
        <stp/>
        <stp>EM_S_STM07_IS</stp>
        <stp>4</stp>
        <stp>300583.SZ</stp>
        <stp>61</stp>
        <stp>12/31/2010</stp>
        <stp>1</stp>
        <tr r="N1868" s="1"/>
      </tp>
      <tp t="s">
        <v/>
        <stp/>
        <stp>EM_S_STM07_IS</stp>
        <stp>4</stp>
        <stp>300584.SZ</stp>
        <stp>61</stp>
        <stp>12/31/2010</stp>
        <stp>1</stp>
        <tr r="N1869" s="1"/>
      </tp>
      <tp t="s">
        <v/>
        <stp/>
        <stp>EM_S_STM07_IS</stp>
        <stp>4</stp>
        <stp>300585.SZ</stp>
        <stp>61</stp>
        <stp>12/31/2010</stp>
        <stp>1</stp>
        <tr r="N1870" s="1"/>
      </tp>
      <tp t="s">
        <v/>
        <stp/>
        <stp>EM_S_STM07_IS</stp>
        <stp>4</stp>
        <stp>300586.SZ</stp>
        <stp>61</stp>
        <stp>12/31/2010</stp>
        <stp>1</stp>
        <tr r="N1871" s="1"/>
      </tp>
      <tp t="s">
        <v/>
        <stp/>
        <stp>EM_S_STM07_IS</stp>
        <stp>4</stp>
        <stp>300587.SZ</stp>
        <stp>61</stp>
        <stp>12/31/2010</stp>
        <stp>1</stp>
        <tr r="N1872" s="1"/>
      </tp>
      <tp t="s">
        <v/>
        <stp/>
        <stp>EM_S_STM07_IS</stp>
        <stp>4</stp>
        <stp>300588.SZ</stp>
        <stp>61</stp>
        <stp>12/31/2010</stp>
        <stp>1</stp>
        <tr r="N1873" s="1"/>
      </tp>
      <tp t="s">
        <v/>
        <stp/>
        <stp>EM_S_STM07_IS</stp>
        <stp>4</stp>
        <stp>300589.SZ</stp>
        <stp>61</stp>
        <stp>12/31/2010</stp>
        <stp>1</stp>
        <tr r="N1874" s="1"/>
      </tp>
      <tp>
        <v>52826070.890000001</v>
        <stp/>
        <stp>EM_S_STM07_IS</stp>
        <stp>4</stp>
        <stp>002580.SZ</stp>
        <stp>61</stp>
        <stp>12/31/2012</stp>
        <stp>1</stp>
        <tr r="P1050" s="1"/>
      </tp>
      <tp>
        <v>1340291115.79</v>
        <stp/>
        <stp>EM_S_STM07_IS</stp>
        <stp>4</stp>
        <stp>000581.SZ</stp>
        <stp>61</stp>
        <stp>12/31/2010</stp>
        <stp>1</stp>
        <tr r="N171" s="1"/>
      </tp>
      <tp>
        <v>86270938.319999993</v>
        <stp/>
        <stp>EM_S_STM07_IS</stp>
        <stp>4</stp>
        <stp>002581.SZ</stp>
        <stp>61</stp>
        <stp>12/31/2012</stp>
        <stp>1</stp>
        <tr r="P1051" s="1"/>
      </tp>
      <tp>
        <v>39892865.25</v>
        <stp/>
        <stp>EM_S_STM07_IS</stp>
        <stp>4</stp>
        <stp>000582.SZ</stp>
        <stp>61</stp>
        <stp>12/31/2010</stp>
        <stp>1</stp>
        <tr r="N172" s="1"/>
      </tp>
      <tp>
        <v>100427669.02</v>
        <stp/>
        <stp>EM_S_STM07_IS</stp>
        <stp>4</stp>
        <stp>002582.SZ</stp>
        <stp>61</stp>
        <stp>12/31/2012</stp>
        <stp>1</stp>
        <tr r="P1052" s="1"/>
      </tp>
      <tp>
        <v>33327669.82</v>
        <stp/>
        <stp>EM_S_STM07_IS</stp>
        <stp>4</stp>
        <stp>002583.SZ</stp>
        <stp>61</stp>
        <stp>12/31/2012</stp>
        <stp>1</stp>
        <tr r="P1053" s="1"/>
      </tp>
      <tp>
        <v>126430334.83</v>
        <stp/>
        <stp>EM_S_STM07_IS</stp>
        <stp>4</stp>
        <stp>000584.SZ</stp>
        <stp>61</stp>
        <stp>12/31/2010</stp>
        <stp>1</stp>
        <tr r="N173" s="1"/>
      </tp>
      <tp>
        <v>64301629.850000001</v>
        <stp/>
        <stp>EM_S_STM07_IS</stp>
        <stp>4</stp>
        <stp>002584.SZ</stp>
        <stp>61</stp>
        <stp>12/31/2012</stp>
        <stp>1</stp>
        <tr r="P1054" s="1"/>
      </tp>
      <tp>
        <v>-8559879.2400000002</v>
        <stp/>
        <stp>EM_S_STM07_IS</stp>
        <stp>4</stp>
        <stp>000585.SZ</stp>
        <stp>61</stp>
        <stp>12/31/2010</stp>
        <stp>1</stp>
        <tr r="N174" s="1"/>
      </tp>
      <tp>
        <v>118833435.2</v>
        <stp/>
        <stp>EM_S_STM07_IS</stp>
        <stp>4</stp>
        <stp>002585.SZ</stp>
        <stp>61</stp>
        <stp>12/31/2012</stp>
        <stp>1</stp>
        <tr r="P1055" s="1"/>
      </tp>
      <tp>
        <v>55465263.619999997</v>
        <stp/>
        <stp>EM_S_STM07_IS</stp>
        <stp>4</stp>
        <stp>000586.SZ</stp>
        <stp>61</stp>
        <stp>12/31/2010</stp>
        <stp>1</stp>
        <tr r="N175" s="1"/>
      </tp>
      <tp>
        <v>86859385.840000004</v>
        <stp/>
        <stp>EM_S_STM07_IS</stp>
        <stp>4</stp>
        <stp>002586.SZ</stp>
        <stp>61</stp>
        <stp>12/31/2012</stp>
        <stp>1</stp>
        <tr r="P1056" s="1"/>
      </tp>
      <tp>
        <v>-157015833.03999999</v>
        <stp/>
        <stp>EM_S_STM07_IS</stp>
        <stp>4</stp>
        <stp>000587.SZ</stp>
        <stp>61</stp>
        <stp>12/31/2010</stp>
        <stp>1</stp>
        <tr r="N176" s="1"/>
      </tp>
      <tp>
        <v>51856698.960000001</v>
        <stp/>
        <stp>EM_S_STM07_IS</stp>
        <stp>4</stp>
        <stp>002587.SZ</stp>
        <stp>61</stp>
        <stp>12/31/2012</stp>
        <stp>1</stp>
        <tr r="P1057" s="1"/>
      </tp>
      <tp>
        <v>291719036.01999998</v>
        <stp/>
        <stp>EM_S_STM07_IS</stp>
        <stp>4</stp>
        <stp>002588.SZ</stp>
        <stp>61</stp>
        <stp>12/31/2012</stp>
        <stp>1</stp>
        <tr r="P1058" s="1"/>
      </tp>
      <tp>
        <v>124756264.5</v>
        <stp/>
        <stp>EM_S_STM07_IS</stp>
        <stp>4</stp>
        <stp>000589.SZ</stp>
        <stp>61</stp>
        <stp>12/31/2010</stp>
        <stp>1</stp>
        <tr r="N177" s="1"/>
      </tp>
      <tp>
        <v>110651372.88</v>
        <stp/>
        <stp>EM_S_STM07_IS</stp>
        <stp>4</stp>
        <stp>002589.SZ</stp>
        <stp>61</stp>
        <stp>12/31/2012</stp>
        <stp>1</stp>
        <tr r="P1059" s="1"/>
      </tp>
      <tp>
        <v>47153713.609999999</v>
        <stp/>
        <stp>EM_S_STM07_IS</stp>
        <stp>4</stp>
        <stp>000590.SZ</stp>
        <stp>61</stp>
        <stp>12/31/2010</stp>
        <stp>1</stp>
        <tr r="N178" s="1"/>
      </tp>
      <tp>
        <v>11810026.689999999</v>
        <stp/>
        <stp>EM_S_STM07_IS</stp>
        <stp>4</stp>
        <stp>002590.SZ</stp>
        <stp>61</stp>
        <stp>12/31/2012</stp>
        <stp>1</stp>
        <tr r="P1060" s="1"/>
      </tp>
      <tp>
        <v>17414413.420000002</v>
        <stp/>
        <stp>EM_S_STM07_IS</stp>
        <stp>4</stp>
        <stp>000591.SZ</stp>
        <stp>61</stp>
        <stp>12/31/2010</stp>
        <stp>1</stp>
        <tr r="N179" s="1"/>
      </tp>
      <tp>
        <v>25443681.199999999</v>
        <stp/>
        <stp>EM_S_STM07_IS</stp>
        <stp>4</stp>
        <stp>002591.SZ</stp>
        <stp>61</stp>
        <stp>12/31/2012</stp>
        <stp>1</stp>
        <tr r="P1061" s="1"/>
      </tp>
      <tp>
        <v>69477943.819999993</v>
        <stp/>
        <stp>EM_S_STM07_IS</stp>
        <stp>4</stp>
        <stp>000592.SZ</stp>
        <stp>61</stp>
        <stp>12/31/2010</stp>
        <stp>1</stp>
        <tr r="N180" s="1"/>
      </tp>
      <tp>
        <v>86586685.719999999</v>
        <stp/>
        <stp>EM_S_STM07_IS</stp>
        <stp>4</stp>
        <stp>002592.SZ</stp>
        <stp>61</stp>
        <stp>12/31/2012</stp>
        <stp>1</stp>
        <tr r="P1062" s="1"/>
      </tp>
      <tp>
        <v>5972877.1100000003</v>
        <stp/>
        <stp>EM_S_STM07_IS</stp>
        <stp>4</stp>
        <stp>000593.SZ</stp>
        <stp>61</stp>
        <stp>12/31/2010</stp>
        <stp>1</stp>
        <tr r="N181" s="1"/>
      </tp>
      <tp>
        <v>46341030.869999997</v>
        <stp/>
        <stp>EM_S_STM07_IS</stp>
        <stp>4</stp>
        <stp>002593.SZ</stp>
        <stp>61</stp>
        <stp>12/31/2012</stp>
        <stp>1</stp>
        <tr r="P1063" s="1"/>
      </tp>
      <tp>
        <v>81377000</v>
        <stp/>
        <stp>EM_S_STM07_IS</stp>
        <stp>4</stp>
        <stp>002594.SZ</stp>
        <stp>61</stp>
        <stp>12/31/2012</stp>
        <stp>1</stp>
        <tr r="P1064" s="1"/>
      </tp>
      <tp>
        <v>-155763190.00999999</v>
        <stp/>
        <stp>EM_S_STM07_IS</stp>
        <stp>4</stp>
        <stp>000595.SZ</stp>
        <stp>61</stp>
        <stp>12/31/2010</stp>
        <stp>1</stp>
        <tr r="N182" s="1"/>
      </tp>
      <tp>
        <v>197790410.46000001</v>
        <stp/>
        <stp>EM_S_STM07_IS</stp>
        <stp>4</stp>
        <stp>002595.SZ</stp>
        <stp>61</stp>
        <stp>12/31/2012</stp>
        <stp>1</stp>
        <tr r="P1065" s="1"/>
      </tp>
      <tp>
        <v>313757556.93000001</v>
        <stp/>
        <stp>EM_S_STM07_IS</stp>
        <stp>4</stp>
        <stp>000596.SZ</stp>
        <stp>61</stp>
        <stp>12/31/2010</stp>
        <stp>1</stp>
        <tr r="N183" s="1"/>
      </tp>
      <tp>
        <v>63607338.659999996</v>
        <stp/>
        <stp>EM_S_STM07_IS</stp>
        <stp>4</stp>
        <stp>002596.SZ</stp>
        <stp>61</stp>
        <stp>12/31/2012</stp>
        <stp>1</stp>
        <tr r="P1066" s="1"/>
      </tp>
      <tp>
        <v>53444014.590000004</v>
        <stp/>
        <stp>EM_S_STM07_IS</stp>
        <stp>4</stp>
        <stp>000597.SZ</stp>
        <stp>61</stp>
        <stp>12/31/2010</stp>
        <stp>1</stp>
        <tr r="N184" s="1"/>
      </tp>
      <tp>
        <v>135509707.11000001</v>
        <stp/>
        <stp>EM_S_STM07_IS</stp>
        <stp>4</stp>
        <stp>002597.SZ</stp>
        <stp>61</stp>
        <stp>12/31/2012</stp>
        <stp>1</stp>
        <tr r="P1067" s="1"/>
      </tp>
      <tp>
        <v>235948550.31999999</v>
        <stp/>
        <stp>EM_S_STM07_IS</stp>
        <stp>4</stp>
        <stp>000598.SZ</stp>
        <stp>61</stp>
        <stp>12/31/2010</stp>
        <stp>1</stp>
        <tr r="N185" s="1"/>
      </tp>
      <tp>
        <v>87374665.620000005</v>
        <stp/>
        <stp>EM_S_STM07_IS</stp>
        <stp>4</stp>
        <stp>002598.SZ</stp>
        <stp>61</stp>
        <stp>12/31/2012</stp>
        <stp>1</stp>
        <tr r="P1068" s="1"/>
      </tp>
      <tp>
        <v>36432235.020000003</v>
        <stp/>
        <stp>EM_S_STM07_IS</stp>
        <stp>4</stp>
        <stp>000599.SZ</stp>
        <stp>61</stp>
        <stp>12/31/2010</stp>
        <stp>1</stp>
        <tr r="N186" s="1"/>
      </tp>
      <tp>
        <v>31169568.649999999</v>
        <stp/>
        <stp>EM_S_STM07_IS</stp>
        <stp>4</stp>
        <stp>002599.SZ</stp>
        <stp>61</stp>
        <stp>12/31/2012</stp>
        <stp>1</stp>
        <tr r="P1069" s="1"/>
      </tp>
      <tp>
        <v>11065162.199999999</v>
        <stp/>
        <stp>EM_S_STM07_IS</stp>
        <stp>4</stp>
        <stp>000520.SZ</stp>
        <stp>61</stp>
        <stp>12/31/2010</stp>
        <stp>1</stp>
        <tr r="N124" s="1"/>
      </tp>
      <tp>
        <v>67645983.290000007</v>
        <stp/>
        <stp>EM_S_STM07_IS</stp>
        <stp>4</stp>
        <stp>002520.SZ</stp>
        <stp>61</stp>
        <stp>12/31/2012</stp>
        <stp>1</stp>
        <tr r="P991" s="1"/>
      </tp>
      <tp t="s">
        <v/>
        <stp/>
        <stp>EM_S_STM07_IS</stp>
        <stp>4</stp>
        <stp>300510.SZ</stp>
        <stp>61</stp>
        <stp>12/31/2010</stp>
        <stp>1</stp>
        <tr r="N1802" s="1"/>
      </tp>
      <tp>
        <v>325850539.55000001</v>
        <stp/>
        <stp>EM_S_STM07_IS</stp>
        <stp>4</stp>
        <stp>000521.SZ</stp>
        <stp>61</stp>
        <stp>12/31/2010</stp>
        <stp>1</stp>
        <tr r="N125" s="1"/>
      </tp>
      <tp>
        <v>144108220.00999999</v>
        <stp/>
        <stp>EM_S_STM07_IS</stp>
        <stp>4</stp>
        <stp>002521.SZ</stp>
        <stp>61</stp>
        <stp>12/31/2012</stp>
        <stp>1</stp>
        <tr r="P992" s="1"/>
      </tp>
      <tp t="s">
        <v/>
        <stp/>
        <stp>EM_S_STM07_IS</stp>
        <stp>4</stp>
        <stp>300511.SZ</stp>
        <stp>61</stp>
        <stp>12/31/2010</stp>
        <stp>1</stp>
        <tr r="N1803" s="1"/>
      </tp>
      <tp>
        <v>102104753.58</v>
        <stp/>
        <stp>EM_S_STM07_IS</stp>
        <stp>4</stp>
        <stp>002522.SZ</stp>
        <stp>61</stp>
        <stp>12/31/2012</stp>
        <stp>1</stp>
        <tr r="P993" s="1"/>
      </tp>
      <tp t="s">
        <v/>
        <stp/>
        <stp>EM_S_STM07_IS</stp>
        <stp>4</stp>
        <stp>300512.SZ</stp>
        <stp>61</stp>
        <stp>12/31/2010</stp>
        <stp>1</stp>
        <tr r="N1804" s="1"/>
      </tp>
      <tp>
        <v>15036622.220000001</v>
        <stp/>
        <stp>EM_S_STM07_IS</stp>
        <stp>4</stp>
        <stp>000523.SZ</stp>
        <stp>61</stp>
        <stp>12/31/2010</stp>
        <stp>1</stp>
        <tr r="N126" s="1"/>
      </tp>
      <tp>
        <v>14678303.640000001</v>
        <stp/>
        <stp>EM_S_STM07_IS</stp>
        <stp>4</stp>
        <stp>002523.SZ</stp>
        <stp>61</stp>
        <stp>12/31/2012</stp>
        <stp>1</stp>
        <tr r="P994" s="1"/>
      </tp>
      <tp t="s">
        <v/>
        <stp/>
        <stp>EM_S_STM07_IS</stp>
        <stp>4</stp>
        <stp>300513.SZ</stp>
        <stp>61</stp>
        <stp>12/31/2010</stp>
        <stp>1</stp>
        <tr r="N1805" s="1"/>
      </tp>
      <tp>
        <v>6773465.0700000003</v>
        <stp/>
        <stp>EM_S_STM07_IS</stp>
        <stp>4</stp>
        <stp>000524.SZ</stp>
        <stp>61</stp>
        <stp>12/31/2010</stp>
        <stp>1</stp>
        <tr r="N127" s="1"/>
      </tp>
      <tp>
        <v>27875115.34</v>
        <stp/>
        <stp>EM_S_STM07_IS</stp>
        <stp>4</stp>
        <stp>002524.SZ</stp>
        <stp>61</stp>
        <stp>12/31/2012</stp>
        <stp>1</stp>
        <tr r="P995" s="1"/>
      </tp>
      <tp>
        <v>-11647236.91</v>
        <stp/>
        <stp>EM_S_STM07_IS</stp>
        <stp>4</stp>
        <stp>000525.SZ</stp>
        <stp>61</stp>
        <stp>12/31/2010</stp>
        <stp>1</stp>
        <tr r="N128" s="1"/>
      </tp>
      <tp t="s">
        <v/>
        <stp/>
        <stp>EM_S_STM07_IS</stp>
        <stp>4</stp>
        <stp>300515.SZ</stp>
        <stp>61</stp>
        <stp>12/31/2010</stp>
        <stp>1</stp>
        <tr r="N1806" s="1"/>
      </tp>
      <tp>
        <v>7032034.6699999999</v>
        <stp/>
        <stp>EM_S_STM07_IS</stp>
        <stp>4</stp>
        <stp>000526.SZ</stp>
        <stp>61</stp>
        <stp>12/31/2010</stp>
        <stp>1</stp>
        <tr r="N129" s="1"/>
      </tp>
      <tp>
        <v>44538025.729999997</v>
        <stp/>
        <stp>EM_S_STM07_IS</stp>
        <stp>4</stp>
        <stp>002526.SZ</stp>
        <stp>61</stp>
        <stp>12/31/2012</stp>
        <stp>1</stp>
        <tr r="P996" s="1"/>
      </tp>
      <tp t="s">
        <v/>
        <stp/>
        <stp>EM_S_STM07_IS</stp>
        <stp>4</stp>
        <stp>300516.SZ</stp>
        <stp>61</stp>
        <stp>12/31/2010</stp>
        <stp>1</stp>
        <tr r="N1807" s="1"/>
      </tp>
      <tp>
        <v>135393972.09</v>
        <stp/>
        <stp>EM_S_STM07_IS</stp>
        <stp>4</stp>
        <stp>002527.SZ</stp>
        <stp>61</stp>
        <stp>12/31/2012</stp>
        <stp>1</stp>
        <tr r="P997" s="1"/>
      </tp>
      <tp t="s">
        <v/>
        <stp/>
        <stp>EM_S_STM07_IS</stp>
        <stp>4</stp>
        <stp>300517.SZ</stp>
        <stp>61</stp>
        <stp>12/31/2010</stp>
        <stp>1</stp>
        <tr r="N1808" s="1"/>
      </tp>
      <tp>
        <v>1543821347.0999999</v>
        <stp/>
        <stp>EM_S_STM07_IS</stp>
        <stp>4</stp>
        <stp>000528.SZ</stp>
        <stp>61</stp>
        <stp>12/31/2010</stp>
        <stp>1</stp>
        <tr r="N130" s="1"/>
      </tp>
      <tp>
        <v>13461028.140000001</v>
        <stp/>
        <stp>EM_S_STM07_IS</stp>
        <stp>4</stp>
        <stp>002528.SZ</stp>
        <stp>61</stp>
        <stp>12/31/2012</stp>
        <stp>1</stp>
        <tr r="P998" s="1"/>
      </tp>
      <tp t="s">
        <v/>
        <stp/>
        <stp>EM_S_STM07_IS</stp>
        <stp>4</stp>
        <stp>300518.SZ</stp>
        <stp>61</stp>
        <stp>12/31/2010</stp>
        <stp>1</stp>
        <tr r="N1809" s="1"/>
      </tp>
      <tp>
        <v>57896290.549999997</v>
        <stp/>
        <stp>EM_S_STM07_IS</stp>
        <stp>4</stp>
        <stp>000529.SZ</stp>
        <stp>61</stp>
        <stp>12/31/2010</stp>
        <stp>1</stp>
        <tr r="N131" s="1"/>
      </tp>
      <tp>
        <v>7070659.1399999997</v>
        <stp/>
        <stp>EM_S_STM07_IS</stp>
        <stp>4</stp>
        <stp>002529.SZ</stp>
        <stp>61</stp>
        <stp>12/31/2012</stp>
        <stp>1</stp>
        <tr r="P999" s="1"/>
      </tp>
      <tp t="s">
        <v/>
        <stp/>
        <stp>EM_S_STM07_IS</stp>
        <stp>4</stp>
        <stp>300519.SZ</stp>
        <stp>61</stp>
        <stp>12/31/2010</stp>
        <stp>1</stp>
        <tr r="N1810" s="1"/>
      </tp>
      <tp>
        <v>99806352.769999996</v>
        <stp/>
        <stp>EM_S_STM07_IS</stp>
        <stp>4</stp>
        <stp>000530.SZ</stp>
        <stp>61</stp>
        <stp>12/31/2010</stp>
        <stp>1</stp>
        <tr r="N132" s="1"/>
      </tp>
      <tp>
        <v>50101739.390000001</v>
        <stp/>
        <stp>EM_S_STM07_IS</stp>
        <stp>4</stp>
        <stp>002530.SZ</stp>
        <stp>61</stp>
        <stp>12/31/2012</stp>
        <stp>1</stp>
        <tr r="P1000" s="1"/>
      </tp>
      <tp t="s">
        <v/>
        <stp/>
        <stp>EM_S_STM07_IS</stp>
        <stp>4</stp>
        <stp>300500.SZ</stp>
        <stp>61</stp>
        <stp>12/31/2010</stp>
        <stp>1</stp>
        <tr r="N1793" s="1"/>
      </tp>
      <tp>
        <v>135296910</v>
        <stp/>
        <stp>EM_S_STM07_IS</stp>
        <stp>4</stp>
        <stp>000531.SZ</stp>
        <stp>61</stp>
        <stp>12/31/2010</stp>
        <stp>1</stp>
        <tr r="N133" s="1"/>
      </tp>
      <tp>
        <v>171031200.5</v>
        <stp/>
        <stp>EM_S_STM07_IS</stp>
        <stp>4</stp>
        <stp>002531.SZ</stp>
        <stp>61</stp>
        <stp>12/31/2012</stp>
        <stp>1</stp>
        <tr r="P1001" s="1"/>
      </tp>
      <tp t="s">
        <v/>
        <stp/>
        <stp>EM_S_STM07_IS</stp>
        <stp>4</stp>
        <stp>300501.SZ</stp>
        <stp>61</stp>
        <stp>12/31/2010</stp>
        <stp>1</stp>
        <tr r="N1794" s="1"/>
      </tp>
      <tp>
        <v>23850362.34</v>
        <stp/>
        <stp>EM_S_STM07_IS</stp>
        <stp>4</stp>
        <stp>000532.SZ</stp>
        <stp>61</stp>
        <stp>12/31/2010</stp>
        <stp>1</stp>
        <tr r="N134" s="1"/>
      </tp>
      <tp>
        <v>86315541.480000004</v>
        <stp/>
        <stp>EM_S_STM07_IS</stp>
        <stp>4</stp>
        <stp>002532.SZ</stp>
        <stp>61</stp>
        <stp>12/31/2012</stp>
        <stp>1</stp>
        <tr r="P1002" s="1"/>
      </tp>
      <tp t="s">
        <v/>
        <stp/>
        <stp>EM_S_STM07_IS</stp>
        <stp>4</stp>
        <stp>300502.SZ</stp>
        <stp>61</stp>
        <stp>12/31/2010</stp>
        <stp>1</stp>
        <tr r="N1795" s="1"/>
      </tp>
      <tp>
        <v>130026721.73999999</v>
        <stp/>
        <stp>EM_S_STM07_IS</stp>
        <stp>4</stp>
        <stp>000533.SZ</stp>
        <stp>61</stp>
        <stp>12/31/2010</stp>
        <stp>1</stp>
        <tr r="N135" s="1"/>
      </tp>
      <tp>
        <v>116310215.54000001</v>
        <stp/>
        <stp>EM_S_STM07_IS</stp>
        <stp>4</stp>
        <stp>002533.SZ</stp>
        <stp>61</stp>
        <stp>12/31/2012</stp>
        <stp>1</stp>
        <tr r="P1003" s="1"/>
      </tp>
      <tp t="s">
        <v/>
        <stp/>
        <stp>EM_S_STM07_IS</stp>
        <stp>4</stp>
        <stp>300503.SZ</stp>
        <stp>61</stp>
        <stp>12/31/2010</stp>
        <stp>1</stp>
        <tr r="N1796" s="1"/>
      </tp>
      <tp>
        <v>12544079.390000001</v>
        <stp/>
        <stp>EM_S_STM07_IS</stp>
        <stp>4</stp>
        <stp>000534.SZ</stp>
        <stp>61</stp>
        <stp>12/31/2010</stp>
        <stp>1</stp>
        <tr r="N136" s="1"/>
      </tp>
      <tp>
        <v>338783601.99000001</v>
        <stp/>
        <stp>EM_S_STM07_IS</stp>
        <stp>4</stp>
        <stp>002534.SZ</stp>
        <stp>61</stp>
        <stp>12/31/2012</stp>
        <stp>1</stp>
        <tr r="P1004" s="1"/>
      </tp>
      <tp>
        <v>233571604.86000001</v>
        <stp/>
        <stp>EM_S_STM07_IS</stp>
        <stp>4</stp>
        <stp>002535.SZ</stp>
        <stp>61</stp>
        <stp>12/31/2012</stp>
        <stp>1</stp>
        <tr r="P1005" s="1"/>
      </tp>
      <tp>
        <v>29040556.539999999</v>
        <stp/>
        <stp>EM_S_STM07_IS</stp>
        <stp>4</stp>
        <stp>300505.SZ</stp>
        <stp>61</stp>
        <stp>12/31/2010</stp>
        <stp>1</stp>
        <tr r="N1797" s="1"/>
      </tp>
      <tp>
        <v>349382749.82999998</v>
        <stp/>
        <stp>EM_S_STM07_IS</stp>
        <stp>4</stp>
        <stp>000536.SZ</stp>
        <stp>61</stp>
        <stp>12/31/2010</stp>
        <stp>1</stp>
        <tr r="N137" s="1"/>
      </tp>
      <tp>
        <v>34848366.549999997</v>
        <stp/>
        <stp>EM_S_STM07_IS</stp>
        <stp>4</stp>
        <stp>002536.SZ</stp>
        <stp>61</stp>
        <stp>12/31/2012</stp>
        <stp>1</stp>
        <tr r="P1006" s="1"/>
      </tp>
      <tp t="s">
        <v/>
        <stp/>
        <stp>EM_S_STM07_IS</stp>
        <stp>4</stp>
        <stp>300506.SZ</stp>
        <stp>61</stp>
        <stp>12/31/2010</stp>
        <stp>1</stp>
        <tr r="N1798" s="1"/>
      </tp>
      <tp>
        <v>106682616.66</v>
        <stp/>
        <stp>EM_S_STM07_IS</stp>
        <stp>4</stp>
        <stp>000537.SZ</stp>
        <stp>61</stp>
        <stp>12/31/2010</stp>
        <stp>1</stp>
        <tr r="N138" s="1"/>
      </tp>
      <tp>
        <v>66180630.719999999</v>
        <stp/>
        <stp>EM_S_STM07_IS</stp>
        <stp>4</stp>
        <stp>002537.SZ</stp>
        <stp>61</stp>
        <stp>12/31/2012</stp>
        <stp>1</stp>
        <tr r="P1007" s="1"/>
      </tp>
      <tp>
        <v>31488287.379999999</v>
        <stp/>
        <stp>EM_S_STM07_IS</stp>
        <stp>4</stp>
        <stp>300507.SZ</stp>
        <stp>61</stp>
        <stp>12/31/2010</stp>
        <stp>1</stp>
        <tr r="N1799" s="1"/>
      </tp>
      <tp>
        <v>926168580.36000001</v>
        <stp/>
        <stp>EM_S_STM07_IS</stp>
        <stp>4</stp>
        <stp>000538.SZ</stp>
        <stp>61</stp>
        <stp>12/31/2010</stp>
        <stp>1</stp>
        <tr r="N139" s="1"/>
      </tp>
      <tp>
        <v>170684889.53</v>
        <stp/>
        <stp>EM_S_STM07_IS</stp>
        <stp>4</stp>
        <stp>002538.SZ</stp>
        <stp>61</stp>
        <stp>12/31/2012</stp>
        <stp>1</stp>
        <tr r="P1008" s="1"/>
      </tp>
      <tp t="s">
        <v/>
        <stp/>
        <stp>EM_S_STM07_IS</stp>
        <stp>4</stp>
        <stp>300508.SZ</stp>
        <stp>61</stp>
        <stp>12/31/2010</stp>
        <stp>1</stp>
        <tr r="N1800" s="1"/>
      </tp>
      <tp>
        <v>765806461</v>
        <stp/>
        <stp>EM_S_STM07_IS</stp>
        <stp>4</stp>
        <stp>000539.SZ</stp>
        <stp>61</stp>
        <stp>12/31/2010</stp>
        <stp>1</stp>
        <tr r="N140" s="1"/>
      </tp>
      <tp>
        <v>122405436.76000001</v>
        <stp/>
        <stp>EM_S_STM07_IS</stp>
        <stp>4</stp>
        <stp>002539.SZ</stp>
        <stp>61</stp>
        <stp>12/31/2012</stp>
        <stp>1</stp>
        <tr r="P1009" s="1"/>
      </tp>
      <tp t="s">
        <v/>
        <stp/>
        <stp>EM_S_STM07_IS</stp>
        <stp>4</stp>
        <stp>300509.SZ</stp>
        <stp>61</stp>
        <stp>12/31/2010</stp>
        <stp>1</stp>
        <tr r="N1801" s="1"/>
      </tp>
      <tp>
        <v>141798506</v>
        <stp/>
        <stp>EM_S_STM07_IS</stp>
        <stp>4</stp>
        <stp>002500.SZ</stp>
        <stp>61</stp>
        <stp>12/31/2012</stp>
        <stp>1</stp>
        <tr r="P971" s="1"/>
      </tp>
      <tp t="s">
        <v/>
        <stp/>
        <stp>EM_S_STM07_IS</stp>
        <stp>4</stp>
        <stp>300530.SZ</stp>
        <stp>61</stp>
        <stp>12/31/2010</stp>
        <stp>1</stp>
        <tr r="N1820" s="1"/>
      </tp>
      <tp>
        <v>293514997.56</v>
        <stp/>
        <stp>EM_S_STM07_IS</stp>
        <stp>4</stp>
        <stp>000501.SZ</stp>
        <stp>61</stp>
        <stp>12/31/2010</stp>
        <stp>1</stp>
        <tr r="N108" s="1"/>
      </tp>
      <tp>
        <v>202046970.09999999</v>
        <stp/>
        <stp>EM_S_STM07_IS</stp>
        <stp>4</stp>
        <stp>002501.SZ</stp>
        <stp>61</stp>
        <stp>12/31/2012</stp>
        <stp>1</stp>
        <tr r="P972" s="1"/>
      </tp>
      <tp t="s">
        <v/>
        <stp/>
        <stp>EM_S_STM07_IS</stp>
        <stp>4</stp>
        <stp>300531.SZ</stp>
        <stp>61</stp>
        <stp>12/31/2010</stp>
        <stp>1</stp>
        <tr r="N1821" s="1"/>
      </tp>
      <tp>
        <v>-49432411.859999999</v>
        <stp/>
        <stp>EM_S_STM07_IS</stp>
        <stp>4</stp>
        <stp>000502.SZ</stp>
        <stp>61</stp>
        <stp>12/31/2010</stp>
        <stp>1</stp>
        <tr r="N109" s="1"/>
      </tp>
      <tp>
        <v>42939817.219999999</v>
        <stp/>
        <stp>EM_S_STM07_IS</stp>
        <stp>4</stp>
        <stp>002502.SZ</stp>
        <stp>61</stp>
        <stp>12/31/2012</stp>
        <stp>1</stp>
        <tr r="P973" s="1"/>
      </tp>
      <tp>
        <v>44654684.159999996</v>
        <stp/>
        <stp>EM_S_STM07_IS</stp>
        <stp>4</stp>
        <stp>300532.SZ</stp>
        <stp>61</stp>
        <stp>12/31/2010</stp>
        <stp>1</stp>
        <tr r="N1822" s="1"/>
      </tp>
      <tp>
        <v>12164235.34</v>
        <stp/>
        <stp>EM_S_STM07_IS</stp>
        <stp>4</stp>
        <stp>000503.SZ</stp>
        <stp>61</stp>
        <stp>12/31/2010</stp>
        <stp>1</stp>
        <tr r="N110" s="1"/>
      </tp>
      <tp>
        <v>272837974.63</v>
        <stp/>
        <stp>EM_S_STM07_IS</stp>
        <stp>4</stp>
        <stp>002503.SZ</stp>
        <stp>61</stp>
        <stp>12/31/2012</stp>
        <stp>1</stp>
        <tr r="P974" s="1"/>
      </tp>
      <tp t="s">
        <v/>
        <stp/>
        <stp>EM_S_STM07_IS</stp>
        <stp>4</stp>
        <stp>300533.SZ</stp>
        <stp>61</stp>
        <stp>12/31/2010</stp>
        <stp>1</stp>
        <tr r="N1823" s="1"/>
      </tp>
      <tp>
        <v>6461335.1900000004</v>
        <stp/>
        <stp>EM_S_STM07_IS</stp>
        <stp>4</stp>
        <stp>000504.SZ</stp>
        <stp>61</stp>
        <stp>12/31/2010</stp>
        <stp>1</stp>
        <tr r="N111" s="1"/>
      </tp>
      <tp>
        <v>7579279.21</v>
        <stp/>
        <stp>EM_S_STM07_IS</stp>
        <stp>4</stp>
        <stp>002504.SZ</stp>
        <stp>61</stp>
        <stp>12/31/2012</stp>
        <stp>1</stp>
        <tr r="P975" s="1"/>
      </tp>
      <tp t="s">
        <v/>
        <stp/>
        <stp>EM_S_STM07_IS</stp>
        <stp>4</stp>
        <stp>300534.SZ</stp>
        <stp>61</stp>
        <stp>12/31/2010</stp>
        <stp>1</stp>
        <tr r="N1824" s="1"/>
      </tp>
      <tp>
        <v>27730981.170000002</v>
        <stp/>
        <stp>EM_S_STM07_IS</stp>
        <stp>4</stp>
        <stp>000505.SZ</stp>
        <stp>61</stp>
        <stp>12/31/2010</stp>
        <stp>1</stp>
        <tr r="N112" s="1"/>
      </tp>
      <tp>
        <v>-18976710.530000001</v>
        <stp/>
        <stp>EM_S_STM07_IS</stp>
        <stp>4</stp>
        <stp>002505.SZ</stp>
        <stp>61</stp>
        <stp>12/31/2012</stp>
        <stp>1</stp>
        <tr r="P976" s="1"/>
      </tp>
      <tp t="s">
        <v/>
        <stp/>
        <stp>EM_S_STM07_IS</stp>
        <stp>4</stp>
        <stp>300535.SZ</stp>
        <stp>61</stp>
        <stp>12/31/2010</stp>
        <stp>1</stp>
        <tr r="N1825" s="1"/>
      </tp>
      <tp>
        <v>283027309.56999999</v>
        <stp/>
        <stp>EM_S_STM07_IS</stp>
        <stp>4</stp>
        <stp>000506.SZ</stp>
        <stp>61</stp>
        <stp>12/31/2010</stp>
        <stp>1</stp>
        <tr r="N113" s="1"/>
      </tp>
      <tp>
        <v>-1675832036.77</v>
        <stp/>
        <stp>EM_S_STM07_IS</stp>
        <stp>4</stp>
        <stp>002506.SZ</stp>
        <stp>61</stp>
        <stp>12/31/2012</stp>
        <stp>1</stp>
        <tr r="P977" s="1"/>
      </tp>
      <tp t="s">
        <v/>
        <stp/>
        <stp>EM_S_STM07_IS</stp>
        <stp>4</stp>
        <stp>300536.SZ</stp>
        <stp>61</stp>
        <stp>12/31/2010</stp>
        <stp>1</stp>
        <tr r="N1826" s="1"/>
      </tp>
      <tp>
        <v>208236898.68000001</v>
        <stp/>
        <stp>EM_S_STM07_IS</stp>
        <stp>4</stp>
        <stp>000507.SZ</stp>
        <stp>61</stp>
        <stp>12/31/2010</stp>
        <stp>1</stp>
        <tr r="N114" s="1"/>
      </tp>
      <tp>
        <v>126453477.58</v>
        <stp/>
        <stp>EM_S_STM07_IS</stp>
        <stp>4</stp>
        <stp>002507.SZ</stp>
        <stp>61</stp>
        <stp>12/31/2012</stp>
        <stp>1</stp>
        <tr r="P978" s="1"/>
      </tp>
      <tp t="s">
        <v/>
        <stp/>
        <stp>EM_S_STM07_IS</stp>
        <stp>4</stp>
        <stp>300537.SZ</stp>
        <stp>61</stp>
        <stp>12/31/2010</stp>
        <stp>1</stp>
        <tr r="N1827" s="1"/>
      </tp>
      <tp>
        <v>268035997.68000001</v>
        <stp/>
        <stp>EM_S_STM07_IS</stp>
        <stp>4</stp>
        <stp>002508.SZ</stp>
        <stp>61</stp>
        <stp>12/31/2012</stp>
        <stp>1</stp>
        <tr r="P979" s="1"/>
      </tp>
      <tp t="s">
        <v/>
        <stp/>
        <stp>EM_S_STM07_IS</stp>
        <stp>4</stp>
        <stp>300538.SZ</stp>
        <stp>61</stp>
        <stp>12/31/2010</stp>
        <stp>1</stp>
        <tr r="N1828" s="1"/>
      </tp>
      <tp>
        <v>10160174.41</v>
        <stp/>
        <stp>EM_S_STM07_IS</stp>
        <stp>4</stp>
        <stp>000509.SZ</stp>
        <stp>61</stp>
        <stp>12/31/2010</stp>
        <stp>1</stp>
        <tr r="N115" s="1"/>
      </tp>
      <tp>
        <v>137183080.13</v>
        <stp/>
        <stp>EM_S_STM07_IS</stp>
        <stp>4</stp>
        <stp>002509.SZ</stp>
        <stp>61</stp>
        <stp>12/31/2012</stp>
        <stp>1</stp>
        <tr r="P980" s="1"/>
      </tp>
      <tp t="s">
        <v/>
        <stp/>
        <stp>EM_S_STM07_IS</stp>
        <stp>4</stp>
        <stp>300539.SZ</stp>
        <stp>61</stp>
        <stp>12/31/2010</stp>
        <stp>1</stp>
        <tr r="N1829" s="1"/>
      </tp>
      <tp>
        <v>81371977.620000005</v>
        <stp/>
        <stp>EM_S_STM07_IS</stp>
        <stp>4</stp>
        <stp>000510.SZ</stp>
        <stp>61</stp>
        <stp>12/31/2010</stp>
        <stp>1</stp>
        <tr r="N116" s="1"/>
      </tp>
      <tp>
        <v>98905499.930000007</v>
        <stp/>
        <stp>EM_S_STM07_IS</stp>
        <stp>4</stp>
        <stp>002510.SZ</stp>
        <stp>61</stp>
        <stp>12/31/2012</stp>
        <stp>1</stp>
        <tr r="P981" s="1"/>
      </tp>
      <tp t="s">
        <v/>
        <stp/>
        <stp>EM_S_STM07_IS</stp>
        <stp>4</stp>
        <stp>300520.SZ</stp>
        <stp>61</stp>
        <stp>12/31/2010</stp>
        <stp>1</stp>
        <tr r="N1811" s="1"/>
      </tp>
      <tp>
        <v>30847243.809999999</v>
        <stp/>
        <stp>EM_S_STM07_IS</stp>
        <stp>4</stp>
        <stp>000511.SZ</stp>
        <stp>61</stp>
        <stp>12/31/2010</stp>
        <stp>1</stp>
        <tr r="N117" s="1"/>
      </tp>
      <tp>
        <v>158908625.05000001</v>
        <stp/>
        <stp>EM_S_STM07_IS</stp>
        <stp>4</stp>
        <stp>002511.SZ</stp>
        <stp>61</stp>
        <stp>12/31/2012</stp>
        <stp>1</stp>
        <tr r="P982" s="1"/>
      </tp>
      <tp t="s">
        <v/>
        <stp/>
        <stp>EM_S_STM07_IS</stp>
        <stp>4</stp>
        <stp>300521.SZ</stp>
        <stp>61</stp>
        <stp>12/31/2010</stp>
        <stp>1</stp>
        <tr r="N1812" s="1"/>
      </tp>
      <tp>
        <v>57616909.390000001</v>
        <stp/>
        <stp>EM_S_STM07_IS</stp>
        <stp>4</stp>
        <stp>002512.SZ</stp>
        <stp>61</stp>
        <stp>12/31/2012</stp>
        <stp>1</stp>
        <tr r="P983" s="1"/>
      </tp>
      <tp t="s">
        <v/>
        <stp/>
        <stp>EM_S_STM07_IS</stp>
        <stp>4</stp>
        <stp>300522.SZ</stp>
        <stp>61</stp>
        <stp>12/31/2010</stp>
        <stp>1</stp>
        <tr r="N1813" s="1"/>
      </tp>
      <tp>
        <v>418180831.06</v>
        <stp/>
        <stp>EM_S_STM07_IS</stp>
        <stp>4</stp>
        <stp>000513.SZ</stp>
        <stp>61</stp>
        <stp>12/31/2010</stp>
        <stp>1</stp>
        <tr r="N118" s="1"/>
      </tp>
      <tp>
        <v>59230650.740000002</v>
        <stp/>
        <stp>EM_S_STM07_IS</stp>
        <stp>4</stp>
        <stp>002513.SZ</stp>
        <stp>61</stp>
        <stp>12/31/2012</stp>
        <stp>1</stp>
        <tr r="P984" s="1"/>
      </tp>
      <tp t="s">
        <v/>
        <stp/>
        <stp>EM_S_STM07_IS</stp>
        <stp>4</stp>
        <stp>300523.SZ</stp>
        <stp>61</stp>
        <stp>12/31/2010</stp>
        <stp>1</stp>
        <tr r="N1814" s="1"/>
      </tp>
      <tp>
        <v>134972092.88</v>
        <stp/>
        <stp>EM_S_STM07_IS</stp>
        <stp>4</stp>
        <stp>000514.SZ</stp>
        <stp>61</stp>
        <stp>12/31/2010</stp>
        <stp>1</stp>
        <tr r="N119" s="1"/>
      </tp>
      <tp>
        <v>24895095.140000001</v>
        <stp/>
        <stp>EM_S_STM07_IS</stp>
        <stp>4</stp>
        <stp>002514.SZ</stp>
        <stp>61</stp>
        <stp>12/31/2012</stp>
        <stp>1</stp>
        <tr r="P985" s="1"/>
      </tp>
      <tp>
        <v>35573940.990000002</v>
        <stp/>
        <stp>EM_S_STM07_IS</stp>
        <stp>4</stp>
        <stp>002515.SZ</stp>
        <stp>61</stp>
        <stp>12/31/2012</stp>
        <stp>1</stp>
        <tr r="P986" s="1"/>
      </tp>
      <tp t="s">
        <v/>
        <stp/>
        <stp>EM_S_STM07_IS</stp>
        <stp>4</stp>
        <stp>300525.SZ</stp>
        <stp>61</stp>
        <stp>12/31/2010</stp>
        <stp>1</stp>
        <tr r="N1815" s="1"/>
      </tp>
      <tp>
        <v>152209706.59</v>
        <stp/>
        <stp>EM_S_STM07_IS</stp>
        <stp>4</stp>
        <stp>000516.SZ</stp>
        <stp>61</stp>
        <stp>12/31/2010</stp>
        <stp>1</stp>
        <tr r="N120" s="1"/>
      </tp>
      <tp>
        <v>129193741.43000001</v>
        <stp/>
        <stp>EM_S_STM07_IS</stp>
        <stp>4</stp>
        <stp>002516.SZ</stp>
        <stp>61</stp>
        <stp>12/31/2012</stp>
        <stp>1</stp>
        <tr r="P987" s="1"/>
      </tp>
      <tp t="s">
        <v/>
        <stp/>
        <stp>EM_S_STM07_IS</stp>
        <stp>4</stp>
        <stp>300526.SZ</stp>
        <stp>61</stp>
        <stp>12/31/2010</stp>
        <stp>1</stp>
        <tr r="N1816" s="1"/>
      </tp>
      <tp>
        <v>246566355.37</v>
        <stp/>
        <stp>EM_S_STM07_IS</stp>
        <stp>4</stp>
        <stp>000517.SZ</stp>
        <stp>61</stp>
        <stp>12/31/2010</stp>
        <stp>1</stp>
        <tr r="N121" s="1"/>
      </tp>
      <tp>
        <v>62645360.329999998</v>
        <stp/>
        <stp>EM_S_STM07_IS</stp>
        <stp>4</stp>
        <stp>002517.SZ</stp>
        <stp>61</stp>
        <stp>12/31/2012</stp>
        <stp>1</stp>
        <tr r="P988" s="1"/>
      </tp>
      <tp t="s">
        <v/>
        <stp/>
        <stp>EM_S_STM07_IS</stp>
        <stp>4</stp>
        <stp>300527.SZ</stp>
        <stp>61</stp>
        <stp>12/31/2010</stp>
        <stp>1</stp>
        <tr r="N1817" s="1"/>
      </tp>
      <tp>
        <v>7653669.7300000004</v>
        <stp/>
        <stp>EM_S_STM07_IS</stp>
        <stp>4</stp>
        <stp>000518.SZ</stp>
        <stp>61</stp>
        <stp>12/31/2010</stp>
        <stp>1</stp>
        <tr r="N122" s="1"/>
      </tp>
      <tp>
        <v>91570021.239999995</v>
        <stp/>
        <stp>EM_S_STM07_IS</stp>
        <stp>4</stp>
        <stp>002518.SZ</stp>
        <stp>61</stp>
        <stp>12/31/2012</stp>
        <stp>1</stp>
        <tr r="P989" s="1"/>
      </tp>
      <tp t="s">
        <v/>
        <stp/>
        <stp>EM_S_STM07_IS</stp>
        <stp>4</stp>
        <stp>300528.SZ</stp>
        <stp>61</stp>
        <stp>12/31/2010</stp>
        <stp>1</stp>
        <tr r="N1818" s="1"/>
      </tp>
      <tp>
        <v>11473799.43</v>
        <stp/>
        <stp>EM_S_STM07_IS</stp>
        <stp>4</stp>
        <stp>000519.SZ</stp>
        <stp>61</stp>
        <stp>12/31/2010</stp>
        <stp>1</stp>
        <tr r="N123" s="1"/>
      </tp>
      <tp>
        <v>94332929.359999999</v>
        <stp/>
        <stp>EM_S_STM07_IS</stp>
        <stp>4</stp>
        <stp>002519.SZ</stp>
        <stp>61</stp>
        <stp>12/31/2012</stp>
        <stp>1</stp>
        <tr r="P990" s="1"/>
      </tp>
      <tp t="s">
        <v/>
        <stp/>
        <stp>EM_S_STM07_IS</stp>
        <stp>4</stp>
        <stp>300529.SZ</stp>
        <stp>61</stp>
        <stp>12/31/2010</stp>
        <stp>1</stp>
        <tr r="N1819" s="1"/>
      </tp>
      <tp>
        <v>28463779.370000001</v>
        <stp/>
        <stp>EM_S_STM07_IS</stp>
        <stp>4</stp>
        <stp>000560.SZ</stp>
        <stp>61</stp>
        <stp>12/31/2010</stp>
        <stp>1</stp>
        <tr r="N158" s="1"/>
      </tp>
      <tp>
        <v>56354134.909999996</v>
        <stp/>
        <stp>EM_S_STM07_IS</stp>
        <stp>4</stp>
        <stp>002560.SZ</stp>
        <stp>61</stp>
        <stp>12/31/2012</stp>
        <stp>1</stp>
        <tr r="P1030" s="1"/>
      </tp>
      <tp t="s">
        <v/>
        <stp/>
        <stp>EM_S_STM07_IS</stp>
        <stp>4</stp>
        <stp>300550.SZ</stp>
        <stp>61</stp>
        <stp>12/31/2010</stp>
        <stp>1</stp>
        <tr r="N1839" s="1"/>
      </tp>
      <tp>
        <v>83410319</v>
        <stp/>
        <stp>EM_S_STM07_IS</stp>
        <stp>4</stp>
        <stp>000561.SZ</stp>
        <stp>61</stp>
        <stp>12/31/2010</stp>
        <stp>1</stp>
        <tr r="N159" s="1"/>
      </tp>
      <tp>
        <v>241556961.91</v>
        <stp/>
        <stp>EM_S_STM07_IS</stp>
        <stp>4</stp>
        <stp>002561.SZ</stp>
        <stp>61</stp>
        <stp>12/31/2012</stp>
        <stp>1</stp>
        <tr r="P1031" s="1"/>
      </tp>
      <tp t="s">
        <v/>
        <stp/>
        <stp>EM_S_STM07_IS</stp>
        <stp>4</stp>
        <stp>300551.SZ</stp>
        <stp>61</stp>
        <stp>12/31/2010</stp>
        <stp>1</stp>
        <tr r="N1840" s="1"/>
      </tp>
      <tp>
        <v>-56722130.899999999</v>
        <stp/>
        <stp>EM_S_STM07_IS</stp>
        <stp>4</stp>
        <stp>002562.SZ</stp>
        <stp>61</stp>
        <stp>12/31/2012</stp>
        <stp>1</stp>
        <tr r="P1032" s="1"/>
      </tp>
      <tp t="s">
        <v/>
        <stp/>
        <stp>EM_S_STM07_IS</stp>
        <stp>4</stp>
        <stp>300552.SZ</stp>
        <stp>61</stp>
        <stp>12/31/2010</stp>
        <stp>1</stp>
        <tr r="N1841" s="1"/>
      </tp>
      <tp>
        <v>81517003.659999996</v>
        <stp/>
        <stp>EM_S_STM07_IS</stp>
        <stp>4</stp>
        <stp>000563.SZ</stp>
        <stp>61</stp>
        <stp>12/31/2010</stp>
        <stp>1</stp>
        <tr r="N160" s="1"/>
      </tp>
      <tp>
        <v>760804010.77999997</v>
        <stp/>
        <stp>EM_S_STM07_IS</stp>
        <stp>4</stp>
        <stp>002563.SZ</stp>
        <stp>61</stp>
        <stp>12/31/2012</stp>
        <stp>1</stp>
        <tr r="P1033" s="1"/>
      </tp>
      <tp t="s">
        <v/>
        <stp/>
        <stp>EM_S_STM07_IS</stp>
        <stp>4</stp>
        <stp>300553.SZ</stp>
        <stp>61</stp>
        <stp>12/31/2010</stp>
        <stp>1</stp>
        <tr r="N1842" s="1"/>
      </tp>
      <tp>
        <v>59388695.07</v>
        <stp/>
        <stp>EM_S_STM07_IS</stp>
        <stp>4</stp>
        <stp>000564.SZ</stp>
        <stp>61</stp>
        <stp>12/31/2010</stp>
        <stp>1</stp>
        <tr r="N161" s="1"/>
      </tp>
      <tp>
        <v>111708578.44</v>
        <stp/>
        <stp>EM_S_STM07_IS</stp>
        <stp>4</stp>
        <stp>002564.SZ</stp>
        <stp>61</stp>
        <stp>12/31/2012</stp>
        <stp>1</stp>
        <tr r="P1034" s="1"/>
      </tp>
      <tp>
        <v>35281183.090000004</v>
        <stp/>
        <stp>EM_S_STM07_IS</stp>
        <stp>4</stp>
        <stp>000565.SZ</stp>
        <stp>61</stp>
        <stp>12/31/2010</stp>
        <stp>1</stp>
        <tr r="N162" s="1"/>
      </tp>
      <tp>
        <v>164851333.41999999</v>
        <stp/>
        <stp>EM_S_STM07_IS</stp>
        <stp>4</stp>
        <stp>002565.SZ</stp>
        <stp>61</stp>
        <stp>12/31/2012</stp>
        <stp>1</stp>
        <tr r="P1035" s="1"/>
      </tp>
      <tp t="s">
        <v/>
        <stp/>
        <stp>EM_S_STM07_IS</stp>
        <stp>4</stp>
        <stp>300555.SZ</stp>
        <stp>61</stp>
        <stp>12/31/2010</stp>
        <stp>1</stp>
        <tr r="N1843" s="1"/>
      </tp>
      <tp>
        <v>33523828.609999999</v>
        <stp/>
        <stp>EM_S_STM07_IS</stp>
        <stp>4</stp>
        <stp>000566.SZ</stp>
        <stp>61</stp>
        <stp>12/31/2010</stp>
        <stp>1</stp>
        <tr r="N163" s="1"/>
      </tp>
      <tp>
        <v>96626830.209999993</v>
        <stp/>
        <stp>EM_S_STM07_IS</stp>
        <stp>4</stp>
        <stp>002566.SZ</stp>
        <stp>61</stp>
        <stp>12/31/2012</stp>
        <stp>1</stp>
        <tr r="P1036" s="1"/>
      </tp>
      <tp t="s">
        <v/>
        <stp/>
        <stp>EM_S_STM07_IS</stp>
        <stp>4</stp>
        <stp>300556.SZ</stp>
        <stp>61</stp>
        <stp>12/31/2010</stp>
        <stp>1</stp>
        <tr r="N1844" s="1"/>
      </tp>
      <tp>
        <v>25909441.210000001</v>
        <stp/>
        <stp>EM_S_STM07_IS</stp>
        <stp>4</stp>
        <stp>000567.SZ</stp>
        <stp>61</stp>
        <stp>12/31/2010</stp>
        <stp>1</stp>
        <tr r="N164" s="1"/>
      </tp>
      <tp>
        <v>176623450.38999999</v>
        <stp/>
        <stp>EM_S_STM07_IS</stp>
        <stp>4</stp>
        <stp>002567.SZ</stp>
        <stp>61</stp>
        <stp>12/31/2012</stp>
        <stp>1</stp>
        <tr r="P1037" s="1"/>
      </tp>
      <tp t="s">
        <v/>
        <stp/>
        <stp>EM_S_STM07_IS</stp>
        <stp>4</stp>
        <stp>300557.SZ</stp>
        <stp>61</stp>
        <stp>12/31/2010</stp>
        <stp>1</stp>
        <tr r="N1845" s="1"/>
      </tp>
      <tp>
        <v>2205243966.21</v>
        <stp/>
        <stp>EM_S_STM07_IS</stp>
        <stp>4</stp>
        <stp>000568.SZ</stp>
        <stp>61</stp>
        <stp>12/31/2010</stp>
        <stp>1</stp>
        <tr r="N165" s="1"/>
      </tp>
      <tp>
        <v>76987581.540000007</v>
        <stp/>
        <stp>EM_S_STM07_IS</stp>
        <stp>4</stp>
        <stp>002568.SZ</stp>
        <stp>61</stp>
        <stp>12/31/2012</stp>
        <stp>1</stp>
        <tr r="P1038" s="1"/>
      </tp>
      <tp t="s">
        <v/>
        <stp/>
        <stp>EM_S_STM07_IS</stp>
        <stp>4</stp>
        <stp>300558.SZ</stp>
        <stp>61</stp>
        <stp>12/31/2010</stp>
        <stp>1</stp>
        <tr r="N1846" s="1"/>
      </tp>
      <tp>
        <v>40163049.460000001</v>
        <stp/>
        <stp>EM_S_STM07_IS</stp>
        <stp>4</stp>
        <stp>002569.SZ</stp>
        <stp>61</stp>
        <stp>12/31/2012</stp>
        <stp>1</stp>
        <tr r="P1039" s="1"/>
      </tp>
      <tp t="s">
        <v/>
        <stp/>
        <stp>EM_S_STM07_IS</stp>
        <stp>4</stp>
        <stp>300559.SZ</stp>
        <stp>61</stp>
        <stp>12/31/2010</stp>
        <stp>1</stp>
        <tr r="N1847" s="1"/>
      </tp>
      <tp>
        <v>120541956.40000001</v>
        <stp/>
        <stp>EM_S_STM07_IS</stp>
        <stp>4</stp>
        <stp>000570.SZ</stp>
        <stp>61</stp>
        <stp>12/31/2010</stp>
        <stp>1</stp>
        <tr r="N166" s="1"/>
      </tp>
      <tp>
        <v>509424455.39999998</v>
        <stp/>
        <stp>EM_S_STM07_IS</stp>
        <stp>4</stp>
        <stp>002570.SZ</stp>
        <stp>61</stp>
        <stp>12/31/2012</stp>
        <stp>1</stp>
        <tr r="P1040" s="1"/>
      </tp>
      <tp t="s">
        <v/>
        <stp/>
        <stp>EM_S_STM07_IS</stp>
        <stp>4</stp>
        <stp>300540.SZ</stp>
        <stp>61</stp>
        <stp>12/31/2010</stp>
        <stp>1</stp>
        <tr r="N1830" s="1"/>
      </tp>
      <tp>
        <v>135780921.49000001</v>
        <stp/>
        <stp>EM_S_STM07_IS</stp>
        <stp>4</stp>
        <stp>000571.SZ</stp>
        <stp>61</stp>
        <stp>12/31/2010</stp>
        <stp>1</stp>
        <tr r="N167" s="1"/>
      </tp>
      <tp>
        <v>93466757.239999995</v>
        <stp/>
        <stp>EM_S_STM07_IS</stp>
        <stp>4</stp>
        <stp>002571.SZ</stp>
        <stp>61</stp>
        <stp>12/31/2012</stp>
        <stp>1</stp>
        <tr r="P1041" s="1"/>
      </tp>
      <tp t="s">
        <v/>
        <stp/>
        <stp>EM_S_STM07_IS</stp>
        <stp>4</stp>
        <stp>300541.SZ</stp>
        <stp>61</stp>
        <stp>12/31/2010</stp>
        <stp>1</stp>
        <tr r="N1831" s="1"/>
      </tp>
      <tp>
        <v>373668431.20999998</v>
        <stp/>
        <stp>EM_S_STM07_IS</stp>
        <stp>4</stp>
        <stp>000572.SZ</stp>
        <stp>61</stp>
        <stp>12/31/2010</stp>
        <stp>1</stp>
        <tr r="N168" s="1"/>
      </tp>
      <tp>
        <v>173199877.75999999</v>
        <stp/>
        <stp>EM_S_STM07_IS</stp>
        <stp>4</stp>
        <stp>002572.SZ</stp>
        <stp>61</stp>
        <stp>12/31/2012</stp>
        <stp>1</stp>
        <tr r="P1042" s="1"/>
      </tp>
      <tp t="s">
        <v/>
        <stp/>
        <stp>EM_S_STM07_IS</stp>
        <stp>4</stp>
        <stp>300542.SZ</stp>
        <stp>61</stp>
        <stp>12/31/2010</stp>
        <stp>1</stp>
        <tr r="N1832" s="1"/>
      </tp>
      <tp>
        <v>39795791.229999997</v>
        <stp/>
        <stp>EM_S_STM07_IS</stp>
        <stp>4</stp>
        <stp>000573.SZ</stp>
        <stp>61</stp>
        <stp>12/31/2010</stp>
        <stp>1</stp>
        <tr r="N169" s="1"/>
      </tp>
      <tp>
        <v>104524351.87</v>
        <stp/>
        <stp>EM_S_STM07_IS</stp>
        <stp>4</stp>
        <stp>002573.SZ</stp>
        <stp>61</stp>
        <stp>12/31/2012</stp>
        <stp>1</stp>
        <tr r="P1043" s="1"/>
      </tp>
      <tp t="s">
        <v/>
        <stp/>
        <stp>EM_S_STM07_IS</stp>
        <stp>4</stp>
        <stp>300543.SZ</stp>
        <stp>61</stp>
        <stp>12/31/2010</stp>
        <stp>1</stp>
        <tr r="N1833" s="1"/>
      </tp>
      <tp>
        <v>73810578.930000007</v>
        <stp/>
        <stp>EM_S_STM07_IS</stp>
        <stp>4</stp>
        <stp>002574.SZ</stp>
        <stp>61</stp>
        <stp>12/31/2012</stp>
        <stp>1</stp>
        <tr r="P1044" s="1"/>
      </tp>
      <tp>
        <v>43583081.130000003</v>
        <stp/>
        <stp>EM_S_STM07_IS</stp>
        <stp>4</stp>
        <stp>002575.SZ</stp>
        <stp>61</stp>
        <stp>12/31/2012</stp>
        <stp>1</stp>
        <tr r="P1045" s="1"/>
      </tp>
      <tp t="s">
        <v/>
        <stp/>
        <stp>EM_S_STM07_IS</stp>
        <stp>4</stp>
        <stp>300545.SZ</stp>
        <stp>61</stp>
        <stp>12/31/2010</stp>
        <stp>1</stp>
        <tr r="N1834" s="1"/>
      </tp>
      <tp>
        <v>-77212010.560000002</v>
        <stp/>
        <stp>EM_S_STM07_IS</stp>
        <stp>4</stp>
        <stp>000576.SZ</stp>
        <stp>61</stp>
        <stp>12/31/2010</stp>
        <stp>1</stp>
        <tr r="N170" s="1"/>
      </tp>
      <tp>
        <v>18286476.890000001</v>
        <stp/>
        <stp>EM_S_STM07_IS</stp>
        <stp>4</stp>
        <stp>002576.SZ</stp>
        <stp>61</stp>
        <stp>12/31/2012</stp>
        <stp>1</stp>
        <tr r="P1046" s="1"/>
      </tp>
      <tp>
        <v>26819129.780000001</v>
        <stp/>
        <stp>EM_S_STM07_IS</stp>
        <stp>4</stp>
        <stp>300546.SZ</stp>
        <stp>61</stp>
        <stp>12/31/2010</stp>
        <stp>1</stp>
        <tr r="N1835" s="1"/>
      </tp>
      <tp>
        <v>74383529.569999993</v>
        <stp/>
        <stp>EM_S_STM07_IS</stp>
        <stp>4</stp>
        <stp>002577.SZ</stp>
        <stp>61</stp>
        <stp>12/31/2012</stp>
        <stp>1</stp>
        <tr r="P1047" s="1"/>
      </tp>
      <tp t="s">
        <v/>
        <stp/>
        <stp>EM_S_STM07_IS</stp>
        <stp>4</stp>
        <stp>300547.SZ</stp>
        <stp>61</stp>
        <stp>12/31/2010</stp>
        <stp>1</stp>
        <tr r="N1836" s="1"/>
      </tp>
      <tp>
        <v>40393469.909999996</v>
        <stp/>
        <stp>EM_S_STM07_IS</stp>
        <stp>4</stp>
        <stp>002578.SZ</stp>
        <stp>61</stp>
        <stp>12/31/2012</stp>
        <stp>1</stp>
        <tr r="P1048" s="1"/>
      </tp>
      <tp t="s">
        <v/>
        <stp/>
        <stp>EM_S_STM07_IS</stp>
        <stp>4</stp>
        <stp>300548.SZ</stp>
        <stp>61</stp>
        <stp>12/31/2010</stp>
        <stp>1</stp>
        <tr r="N1837" s="1"/>
      </tp>
      <tp>
        <v>9449308.6899999995</v>
        <stp/>
        <stp>EM_S_STM07_IS</stp>
        <stp>4</stp>
        <stp>002579.SZ</stp>
        <stp>61</stp>
        <stp>12/31/2012</stp>
        <stp>1</stp>
        <tr r="P1049" s="1"/>
      </tp>
      <tp t="s">
        <v/>
        <stp/>
        <stp>EM_S_STM07_IS</stp>
        <stp>4</stp>
        <stp>300549.SZ</stp>
        <stp>61</stp>
        <stp>12/31/2010</stp>
        <stp>1</stp>
        <tr r="N1838" s="1"/>
      </tp>
      <tp>
        <v>554765226.75999999</v>
        <stp/>
        <stp>EM_S_STM07_IS</stp>
        <stp>4</stp>
        <stp>000540.SZ</stp>
        <stp>61</stp>
        <stp>12/31/2010</stp>
        <stp>1</stp>
        <tr r="N141" s="1"/>
      </tp>
      <tp>
        <v>99811450.299999997</v>
        <stp/>
        <stp>EM_S_STM07_IS</stp>
        <stp>4</stp>
        <stp>002540.SZ</stp>
        <stp>61</stp>
        <stp>12/31/2012</stp>
        <stp>1</stp>
        <tr r="P1010" s="1"/>
      </tp>
      <tp t="s">
        <v/>
        <stp/>
        <stp>EM_S_STM07_IS</stp>
        <stp>4</stp>
        <stp>300570.SZ</stp>
        <stp>61</stp>
        <stp>12/31/2010</stp>
        <stp>1</stp>
        <tr r="N1857" s="1"/>
      </tp>
      <tp>
        <v>263776242.97999999</v>
        <stp/>
        <stp>EM_S_STM07_IS</stp>
        <stp>4</stp>
        <stp>000541.SZ</stp>
        <stp>61</stp>
        <stp>12/31/2010</stp>
        <stp>1</stp>
        <tr r="N142" s="1"/>
      </tp>
      <tp>
        <v>161370299.24000001</v>
        <stp/>
        <stp>EM_S_STM07_IS</stp>
        <stp>4</stp>
        <stp>002541.SZ</stp>
        <stp>61</stp>
        <stp>12/31/2012</stp>
        <stp>1</stp>
        <tr r="P1011" s="1"/>
      </tp>
      <tp t="s">
        <v/>
        <stp/>
        <stp>EM_S_STM07_IS</stp>
        <stp>4</stp>
        <stp>300571.SZ</stp>
        <stp>61</stp>
        <stp>12/31/2010</stp>
        <stp>1</stp>
        <tr r="N1858" s="1"/>
      </tp>
      <tp>
        <v>63825845.020000003</v>
        <stp/>
        <stp>EM_S_STM07_IS</stp>
        <stp>4</stp>
        <stp>002542.SZ</stp>
        <stp>61</stp>
        <stp>12/31/2012</stp>
        <stp>1</stp>
        <tr r="P1012" s="1"/>
      </tp>
      <tp t="s">
        <v/>
        <stp/>
        <stp>EM_S_STM07_IS</stp>
        <stp>4</stp>
        <stp>300572.SZ</stp>
        <stp>61</stp>
        <stp>12/31/2010</stp>
        <stp>1</stp>
        <tr r="N1859" s="1"/>
      </tp>
      <tp>
        <v>218763762.13</v>
        <stp/>
        <stp>EM_S_STM07_IS</stp>
        <stp>4</stp>
        <stp>000543.SZ</stp>
        <stp>61</stp>
        <stp>12/31/2010</stp>
        <stp>1</stp>
        <tr r="N143" s="1"/>
      </tp>
      <tp>
        <v>216743526.55000001</v>
        <stp/>
        <stp>EM_S_STM07_IS</stp>
        <stp>4</stp>
        <stp>002543.SZ</stp>
        <stp>61</stp>
        <stp>12/31/2012</stp>
        <stp>1</stp>
        <tr r="P1013" s="1"/>
      </tp>
      <tp t="s">
        <v/>
        <stp/>
        <stp>EM_S_STM07_IS</stp>
        <stp>4</stp>
        <stp>300573.SZ</stp>
        <stp>61</stp>
        <stp>12/31/2010</stp>
        <stp>1</stp>
        <tr r="N1860" s="1"/>
      </tp>
      <tp>
        <v>73738567.120000005</v>
        <stp/>
        <stp>EM_S_STM07_IS</stp>
        <stp>4</stp>
        <stp>000544.SZ</stp>
        <stp>61</stp>
        <stp>12/31/2010</stp>
        <stp>1</stp>
        <tr r="N144" s="1"/>
      </tp>
      <tp>
        <v>85416053.379999995</v>
        <stp/>
        <stp>EM_S_STM07_IS</stp>
        <stp>4</stp>
        <stp>002544.SZ</stp>
        <stp>61</stp>
        <stp>12/31/2012</stp>
        <stp>1</stp>
        <tr r="P1014" s="1"/>
      </tp>
      <tp>
        <v>-47339068.799999997</v>
        <stp/>
        <stp>EM_S_STM07_IS</stp>
        <stp>4</stp>
        <stp>000545.SZ</stp>
        <stp>61</stp>
        <stp>12/31/2010</stp>
        <stp>1</stp>
        <tr r="N145" s="1"/>
      </tp>
      <tp>
        <v>192667563.02000001</v>
        <stp/>
        <stp>EM_S_STM07_IS</stp>
        <stp>4</stp>
        <stp>002545.SZ</stp>
        <stp>61</stp>
        <stp>12/31/2012</stp>
        <stp>1</stp>
        <tr r="P1015" s="1"/>
      </tp>
      <tp t="s">
        <v/>
        <stp/>
        <stp>EM_S_STM07_IS</stp>
        <stp>4</stp>
        <stp>300575.SZ</stp>
        <stp>61</stp>
        <stp>12/31/2010</stp>
        <stp>1</stp>
        <tr r="N1861" s="1"/>
      </tp>
      <tp>
        <v>2237807.4700000002</v>
        <stp/>
        <stp>EM_S_STM07_IS</stp>
        <stp>4</stp>
        <stp>000546.SZ</stp>
        <stp>61</stp>
        <stp>12/31/2010</stp>
        <stp>1</stp>
        <tr r="N146" s="1"/>
      </tp>
      <tp>
        <v>172492688.91999999</v>
        <stp/>
        <stp>EM_S_STM07_IS</stp>
        <stp>4</stp>
        <stp>002546.SZ</stp>
        <stp>61</stp>
        <stp>12/31/2012</stp>
        <stp>1</stp>
        <tr r="P1016" s="1"/>
      </tp>
      <tp t="s">
        <v/>
        <stp/>
        <stp>EM_S_STM07_IS</stp>
        <stp>4</stp>
        <stp>300576.SZ</stp>
        <stp>61</stp>
        <stp>12/31/2010</stp>
        <stp>1</stp>
        <tr r="N1862" s="1"/>
      </tp>
      <tp>
        <v>24566980.98</v>
        <stp/>
        <stp>EM_S_STM07_IS</stp>
        <stp>4</stp>
        <stp>000547.SZ</stp>
        <stp>61</stp>
        <stp>12/31/2010</stp>
        <stp>1</stp>
        <tr r="N147" s="1"/>
      </tp>
      <tp>
        <v>-89204486.290000007</v>
        <stp/>
        <stp>EM_S_STM07_IS</stp>
        <stp>4</stp>
        <stp>002547.SZ</stp>
        <stp>61</stp>
        <stp>12/31/2012</stp>
        <stp>1</stp>
        <tr r="P1017" s="1"/>
      </tp>
      <tp t="s">
        <v/>
        <stp/>
        <stp>EM_S_STM07_IS</stp>
        <stp>4</stp>
        <stp>300577.SZ</stp>
        <stp>61</stp>
        <stp>12/31/2010</stp>
        <stp>1</stp>
        <tr r="N1863" s="1"/>
      </tp>
      <tp>
        <v>87087147.329999998</v>
        <stp/>
        <stp>EM_S_STM07_IS</stp>
        <stp>4</stp>
        <stp>000548.SZ</stp>
        <stp>61</stp>
        <stp>12/31/2010</stp>
        <stp>1</stp>
        <tr r="N148" s="1"/>
      </tp>
      <tp>
        <v>53903232.659999996</v>
        <stp/>
        <stp>EM_S_STM07_IS</stp>
        <stp>4</stp>
        <stp>002548.SZ</stp>
        <stp>61</stp>
        <stp>12/31/2012</stp>
        <stp>1</stp>
        <tr r="P1018" s="1"/>
      </tp>
      <tp>
        <v>40781310.350000001</v>
        <stp/>
        <stp>EM_S_STM07_IS</stp>
        <stp>4</stp>
        <stp>002549.SZ</stp>
        <stp>61</stp>
        <stp>12/31/2012</stp>
        <stp>1</stp>
        <tr r="P1019" s="1"/>
      </tp>
      <tp t="s">
        <v/>
        <stp/>
        <stp>EM_S_STM07_IS</stp>
        <stp>4</stp>
        <stp>300579.SZ</stp>
        <stp>61</stp>
        <stp>12/31/2010</stp>
        <stp>1</stp>
        <tr r="N1864" s="1"/>
      </tp>
      <tp>
        <v>1711614409</v>
        <stp/>
        <stp>EM_S_STM07_IS</stp>
        <stp>4</stp>
        <stp>000550.SZ</stp>
        <stp>61</stp>
        <stp>12/31/2010</stp>
        <stp>1</stp>
        <tr r="N149" s="1"/>
      </tp>
      <tp>
        <v>161802960.31999999</v>
        <stp/>
        <stp>EM_S_STM07_IS</stp>
        <stp>4</stp>
        <stp>002550.SZ</stp>
        <stp>61</stp>
        <stp>12/31/2012</stp>
        <stp>1</stp>
        <tr r="P1020" s="1"/>
      </tp>
      <tp t="s">
        <v/>
        <stp/>
        <stp>EM_S_STM07_IS</stp>
        <stp>4</stp>
        <stp>300560.SZ</stp>
        <stp>61</stp>
        <stp>12/31/2010</stp>
        <stp>1</stp>
        <tr r="N1848" s="1"/>
      </tp>
      <tp>
        <v>63348103.539999999</v>
        <stp/>
        <stp>EM_S_STM07_IS</stp>
        <stp>4</stp>
        <stp>000551.SZ</stp>
        <stp>61</stp>
        <stp>12/31/2010</stp>
        <stp>1</stp>
        <tr r="N150" s="1"/>
      </tp>
      <tp>
        <v>58331527.43</v>
        <stp/>
        <stp>EM_S_STM07_IS</stp>
        <stp>4</stp>
        <stp>002551.SZ</stp>
        <stp>61</stp>
        <stp>12/31/2012</stp>
        <stp>1</stp>
        <tr r="P1021" s="1"/>
      </tp>
      <tp t="s">
        <v/>
        <stp/>
        <stp>EM_S_STM07_IS</stp>
        <stp>4</stp>
        <stp>300561.SZ</stp>
        <stp>61</stp>
        <stp>12/31/2010</stp>
        <stp>1</stp>
        <tr r="N1849" s="1"/>
      </tp>
      <tp>
        <v>56546206.039999999</v>
        <stp/>
        <stp>EM_S_STM07_IS</stp>
        <stp>4</stp>
        <stp>000552.SZ</stp>
        <stp>61</stp>
        <stp>12/31/2010</stp>
        <stp>1</stp>
        <tr r="N151" s="1"/>
      </tp>
      <tp>
        <v>45115219.649999999</v>
        <stp/>
        <stp>EM_S_STM07_IS</stp>
        <stp>4</stp>
        <stp>002552.SZ</stp>
        <stp>61</stp>
        <stp>12/31/2012</stp>
        <stp>1</stp>
        <tr r="P1022" s="1"/>
      </tp>
      <tp t="s">
        <v/>
        <stp/>
        <stp>EM_S_STM07_IS</stp>
        <stp>4</stp>
        <stp>300562.SZ</stp>
        <stp>61</stp>
        <stp>12/31/2010</stp>
        <stp>1</stp>
        <tr r="N1850" s="1"/>
      </tp>
      <tp>
        <v>23807551.48</v>
        <stp/>
        <stp>EM_S_STM07_IS</stp>
        <stp>4</stp>
        <stp>000553.SZ</stp>
        <stp>61</stp>
        <stp>12/31/2010</stp>
        <stp>1</stp>
        <tr r="N152" s="1"/>
      </tp>
      <tp>
        <v>39368474.25</v>
        <stp/>
        <stp>EM_S_STM07_IS</stp>
        <stp>4</stp>
        <stp>002553.SZ</stp>
        <stp>61</stp>
        <stp>12/31/2012</stp>
        <stp>1</stp>
        <tr r="P1023" s="1"/>
      </tp>
      <tp t="s">
        <v/>
        <stp/>
        <stp>EM_S_STM07_IS</stp>
        <stp>4</stp>
        <stp>300563.SZ</stp>
        <stp>61</stp>
        <stp>12/31/2010</stp>
        <stp>1</stp>
        <tr r="N1851" s="1"/>
      </tp>
      <tp>
        <v>7201952.5899999999</v>
        <stp/>
        <stp>EM_S_STM07_IS</stp>
        <stp>4</stp>
        <stp>000554.SZ</stp>
        <stp>61</stp>
        <stp>12/31/2010</stp>
        <stp>1</stp>
        <tr r="N153" s="1"/>
      </tp>
      <tp>
        <v>95728953.219999999</v>
        <stp/>
        <stp>EM_S_STM07_IS</stp>
        <stp>4</stp>
        <stp>002554.SZ</stp>
        <stp>61</stp>
        <stp>12/31/2012</stp>
        <stp>1</stp>
        <tr r="P1024" s="1"/>
      </tp>
      <tp>
        <v>3666740.27</v>
        <stp/>
        <stp>EM_S_STM07_IS</stp>
        <stp>4</stp>
        <stp>000555.SZ</stp>
        <stp>61</stp>
        <stp>12/31/2010</stp>
        <stp>1</stp>
        <tr r="N154" s="1"/>
      </tp>
      <tp>
        <v>12870512.02</v>
        <stp/>
        <stp>EM_S_STM07_IS</stp>
        <stp>4</stp>
        <stp>002555.SZ</stp>
        <stp>61</stp>
        <stp>12/31/2012</stp>
        <stp>1</stp>
        <tr r="P1025" s="1"/>
      </tp>
      <tp t="s">
        <v/>
        <stp/>
        <stp>EM_S_STM07_IS</stp>
        <stp>4</stp>
        <stp>300565.SZ</stp>
        <stp>61</stp>
        <stp>12/31/2010</stp>
        <stp>1</stp>
        <tr r="N1852" s="1"/>
      </tp>
      <tp>
        <v>69880120.349999994</v>
        <stp/>
        <stp>EM_S_STM07_IS</stp>
        <stp>4</stp>
        <stp>002556.SZ</stp>
        <stp>61</stp>
        <stp>12/31/2012</stp>
        <stp>1</stp>
        <tr r="P1026" s="1"/>
      </tp>
      <tp t="s">
        <v/>
        <stp/>
        <stp>EM_S_STM07_IS</stp>
        <stp>4</stp>
        <stp>300566.SZ</stp>
        <stp>61</stp>
        <stp>12/31/2010</stp>
        <stp>1</stp>
        <tr r="N1853" s="1"/>
      </tp>
      <tp>
        <v>-91541389.099999994</v>
        <stp/>
        <stp>EM_S_STM07_IS</stp>
        <stp>4</stp>
        <stp>000557.SZ</stp>
        <stp>61</stp>
        <stp>12/31/2010</stp>
        <stp>1</stp>
        <tr r="N155" s="1"/>
      </tp>
      <tp>
        <v>283147759.33999997</v>
        <stp/>
        <stp>EM_S_STM07_IS</stp>
        <stp>4</stp>
        <stp>002557.SZ</stp>
        <stp>61</stp>
        <stp>12/31/2012</stp>
        <stp>1</stp>
        <tr r="P1027" s="1"/>
      </tp>
      <tp>
        <v>7434334.0499999998</v>
        <stp/>
        <stp>EM_S_STM07_IS</stp>
        <stp>4</stp>
        <stp>300567.SZ</stp>
        <stp>61</stp>
        <stp>12/31/2010</stp>
        <stp>1</stp>
        <tr r="N1854" s="1"/>
      </tp>
      <tp>
        <v>169102594.34</v>
        <stp/>
        <stp>EM_S_STM07_IS</stp>
        <stp>4</stp>
        <stp>000558.SZ</stp>
        <stp>61</stp>
        <stp>12/31/2010</stp>
        <stp>1</stp>
        <tr r="N156" s="1"/>
      </tp>
      <tp>
        <v>40190472.359999999</v>
        <stp/>
        <stp>EM_S_STM07_IS</stp>
        <stp>4</stp>
        <stp>002558.SZ</stp>
        <stp>61</stp>
        <stp>12/31/2012</stp>
        <stp>1</stp>
        <tr r="P1028" s="1"/>
      </tp>
      <tp t="s">
        <v/>
        <stp/>
        <stp>EM_S_STM07_IS</stp>
        <stp>4</stp>
        <stp>300568.SZ</stp>
        <stp>61</stp>
        <stp>12/31/2010</stp>
        <stp>1</stp>
        <tr r="N1855" s="1"/>
      </tp>
      <tp>
        <v>425808640.97000003</v>
        <stp/>
        <stp>EM_S_STM07_IS</stp>
        <stp>4</stp>
        <stp>000559.SZ</stp>
        <stp>61</stp>
        <stp>12/31/2010</stp>
        <stp>1</stp>
        <tr r="N157" s="1"/>
      </tp>
      <tp>
        <v>78716352.25</v>
        <stp/>
        <stp>EM_S_STM07_IS</stp>
        <stp>4</stp>
        <stp>002559.SZ</stp>
        <stp>61</stp>
        <stp>12/31/2012</stp>
        <stp>1</stp>
        <tr r="P1029" s="1"/>
      </tp>
      <tp t="s">
        <v/>
        <stp/>
        <stp>EM_S_STM07_IS</stp>
        <stp>4</stp>
        <stp>300569.SZ</stp>
        <stp>61</stp>
        <stp>12/31/2010</stp>
        <stp>1</stp>
        <tr r="N1856" s="1"/>
      </tp>
      <tp>
        <v>210634192.25</v>
        <stp/>
        <stp>EM_S_STM07_IS</stp>
        <stp>4</stp>
        <stp>600580.SH</stp>
        <stp>61</stp>
        <stp>12/31/2010</stp>
        <stp>1</stp>
        <tr r="N2353" s="1"/>
      </tp>
      <tp>
        <v>525201325</v>
        <stp/>
        <stp>EM_S_STM07_IS</stp>
        <stp>4</stp>
        <stp>600581.SH</stp>
        <stp>61</stp>
        <stp>12/31/2010</stp>
        <stp>1</stp>
        <tr r="N2354" s="1"/>
      </tp>
      <tp>
        <v>853295294.38999999</v>
        <stp/>
        <stp>EM_S_STM07_IS</stp>
        <stp>4</stp>
        <stp>600582.SH</stp>
        <stp>61</stp>
        <stp>12/31/2010</stp>
        <stp>1</stp>
        <tr r="N2355" s="1"/>
      </tp>
      <tp>
        <v>84330237.670000002</v>
        <stp/>
        <stp>EM_S_STM07_IS</stp>
        <stp>4</stp>
        <stp>600583.SH</stp>
        <stp>61</stp>
        <stp>12/31/2010</stp>
        <stp>1</stp>
        <tr r="N2356" s="1"/>
      </tp>
      <tp>
        <v>207712102.97</v>
        <stp/>
        <stp>EM_S_STM07_IS</stp>
        <stp>4</stp>
        <stp>600584.SH</stp>
        <stp>61</stp>
        <stp>12/31/2010</stp>
        <stp>1</stp>
        <tr r="N2357" s="1"/>
      </tp>
      <tp>
        <v>6171402826</v>
        <stp/>
        <stp>EM_S_STM07_IS</stp>
        <stp>4</stp>
        <stp>600585.SH</stp>
        <stp>61</stp>
        <stp>12/31/2010</stp>
        <stp>1</stp>
        <tr r="N2358" s="1"/>
      </tp>
      <tp>
        <v>59427186.270000003</v>
        <stp/>
        <stp>EM_S_STM07_IS</stp>
        <stp>4</stp>
        <stp>603585.SH</stp>
        <stp>61</stp>
        <stp>12/31/2013</stp>
        <stp>1</stp>
        <tr r="Q2970" s="1"/>
      </tp>
      <tp>
        <v>360091717.33999997</v>
        <stp/>
        <stp>EM_S_STM07_IS</stp>
        <stp>4</stp>
        <stp>600586.SH</stp>
        <stp>61</stp>
        <stp>12/31/2010</stp>
        <stp>1</stp>
        <tr r="N2359" s="1"/>
      </tp>
      <tp>
        <v>60352282.710000001</v>
        <stp/>
        <stp>EM_S_STM07_IS</stp>
        <stp>4</stp>
        <stp>600587.SH</stp>
        <stp>61</stp>
        <stp>12/31/2010</stp>
        <stp>1</stp>
        <tr r="N2360" s="1"/>
      </tp>
      <tp>
        <v>332031113</v>
        <stp/>
        <stp>EM_S_STM07_IS</stp>
        <stp>4</stp>
        <stp>600588.SH</stp>
        <stp>61</stp>
        <stp>12/31/2010</stp>
        <stp>1</stp>
        <tr r="N2361" s="1"/>
      </tp>
      <tp>
        <v>468780243</v>
        <stp/>
        <stp>EM_S_STM07_IS</stp>
        <stp>4</stp>
        <stp>601588.SH</stp>
        <stp>61</stp>
        <stp>12/31/2011</stp>
        <stp>1</stp>
        <tr r="O2773" s="1"/>
      </tp>
      <tp>
        <v>139677956.58000001</v>
        <stp/>
        <stp>EM_S_STM07_IS</stp>
        <stp>4</stp>
        <stp>603588.SH</stp>
        <stp>61</stp>
        <stp>12/31/2013</stp>
        <stp>1</stp>
        <tr r="Q2971" s="1"/>
      </tp>
      <tp>
        <v>130998066.93000001</v>
        <stp/>
        <stp>EM_S_STM07_IS</stp>
        <stp>4</stp>
        <stp>600589.SH</stp>
        <stp>61</stp>
        <stp>12/31/2010</stp>
        <stp>1</stp>
        <tr r="N2362" s="1"/>
      </tp>
      <tp>
        <v>398167027.37</v>
        <stp/>
        <stp>EM_S_STM07_IS</stp>
        <stp>4</stp>
        <stp>603589.SH</stp>
        <stp>61</stp>
        <stp>12/31/2013</stp>
        <stp>1</stp>
        <tr r="Q2972" s="1"/>
      </tp>
      <tp>
        <v>54222293.359999999</v>
        <stp/>
        <stp>EM_S_STM07_IS</stp>
        <stp>4</stp>
        <stp>600590.SH</stp>
        <stp>61</stp>
        <stp>12/31/2010</stp>
        <stp>1</stp>
        <tr r="N2363" s="1"/>
      </tp>
      <tp>
        <v>93040426.120000005</v>
        <stp/>
        <stp>EM_S_STM07_IS</stp>
        <stp>4</stp>
        <stp>600592.SH</stp>
        <stp>61</stp>
        <stp>12/31/2010</stp>
        <stp>1</stp>
        <tr r="N2364" s="1"/>
      </tp>
      <tp>
        <v>5227455.41</v>
        <stp/>
        <stp>EM_S_STM07_IS</stp>
        <stp>4</stp>
        <stp>600593.SH</stp>
        <stp>61</stp>
        <stp>12/31/2010</stp>
        <stp>1</stp>
        <tr r="N2365" s="1"/>
      </tp>
      <tp>
        <v>195558577.72</v>
        <stp/>
        <stp>EM_S_STM07_IS</stp>
        <stp>4</stp>
        <stp>600594.SH</stp>
        <stp>61</stp>
        <stp>12/31/2010</stp>
        <stp>1</stp>
        <tr r="N2366" s="1"/>
      </tp>
      <tp>
        <v>221462660.13</v>
        <stp/>
        <stp>EM_S_STM07_IS</stp>
        <stp>4</stp>
        <stp>600595.SH</stp>
        <stp>61</stp>
        <stp>12/31/2010</stp>
        <stp>1</stp>
        <tr r="N2367" s="1"/>
      </tp>
      <tp>
        <v>84926068.170000002</v>
        <stp/>
        <stp>EM_S_STM07_IS</stp>
        <stp>4</stp>
        <stp>601595.SH</stp>
        <stp>61</stp>
        <stp>12/31/2011</stp>
        <stp>1</stp>
        <tr r="O2774" s="1"/>
      </tp>
      <tp>
        <v>167658225.72</v>
        <stp/>
        <stp>EM_S_STM07_IS</stp>
        <stp>4</stp>
        <stp>600596.SH</stp>
        <stp>61</stp>
        <stp>12/31/2010</stp>
        <stp>1</stp>
        <tr r="N2368" s="1"/>
      </tp>
      <tp>
        <v>194375554</v>
        <stp/>
        <stp>EM_S_STM07_IS</stp>
        <stp>4</stp>
        <stp>600597.SH</stp>
        <stp>61</stp>
        <stp>12/31/2010</stp>
        <stp>1</stp>
        <tr r="N2369" s="1"/>
      </tp>
      <tp>
        <v>356678466.32999998</v>
        <stp/>
        <stp>EM_S_STM07_IS</stp>
        <stp>4</stp>
        <stp>600598.SH</stp>
        <stp>61</stp>
        <stp>12/31/2010</stp>
        <stp>1</stp>
        <tr r="N2370" s="1"/>
      </tp>
      <tp>
        <v>63490809.520000003</v>
        <stp/>
        <stp>EM_S_STM07_IS</stp>
        <stp>4</stp>
        <stp>603598.SH</stp>
        <stp>61</stp>
        <stp>12/31/2013</stp>
        <stp>1</stp>
        <tr r="Q2973" s="1"/>
      </tp>
      <tp>
        <v>16239357.359999999</v>
        <stp/>
        <stp>EM_S_STM07_IS</stp>
        <stp>4</stp>
        <stp>600599.SH</stp>
        <stp>61</stp>
        <stp>12/31/2010</stp>
        <stp>1</stp>
        <tr r="N2371" s="1"/>
      </tp>
      <tp>
        <v>96003954.290000007</v>
        <stp/>
        <stp>EM_S_STM07_IS</stp>
        <stp>4</stp>
        <stp>601599.SH</stp>
        <stp>61</stp>
        <stp>12/31/2011</stp>
        <stp>1</stp>
        <tr r="O2775" s="1"/>
      </tp>
      <tp>
        <v>156302564.66999999</v>
        <stp/>
        <stp>EM_S_STM07_IS</stp>
        <stp>4</stp>
        <stp>603599.SH</stp>
        <stp>61</stp>
        <stp>12/31/2013</stp>
        <stp>1</stp>
        <tr r="Q2974" s="1"/>
      </tp>
      <tp>
        <v>49872292.219999999</v>
        <stp/>
        <stp>EM_S_STM07_IS</stp>
        <stp>4</stp>
        <stp>600560.SH</stp>
        <stp>61</stp>
        <stp>12/31/2010</stp>
        <stp>1</stp>
        <tr r="N2335" s="1"/>
      </tp>
      <tp>
        <v>113847096.09</v>
        <stp/>
        <stp>EM_S_STM07_IS</stp>
        <stp>4</stp>
        <stp>600561.SH</stp>
        <stp>61</stp>
        <stp>12/31/2010</stp>
        <stp>1</stp>
        <tr r="N2336" s="1"/>
      </tp>
      <tp>
        <v>15117669.310000001</v>
        <stp/>
        <stp>EM_S_STM07_IS</stp>
        <stp>4</stp>
        <stp>600562.SH</stp>
        <stp>61</stp>
        <stp>12/31/2010</stp>
        <stp>1</stp>
        <tr r="N2337" s="1"/>
      </tp>
      <tp>
        <v>244270458.31</v>
        <stp/>
        <stp>EM_S_STM07_IS</stp>
        <stp>4</stp>
        <stp>600563.SH</stp>
        <stp>61</stp>
        <stp>12/31/2010</stp>
        <stp>1</stp>
        <tr r="N2338" s="1"/>
      </tp>
      <tp>
        <v>56185033.299999997</v>
        <stp/>
        <stp>EM_S_STM07_IS</stp>
        <stp>4</stp>
        <stp>600565.SH</stp>
        <stp>61</stp>
        <stp>12/31/2010</stp>
        <stp>1</stp>
        <tr r="N2339" s="1"/>
      </tp>
      <tp>
        <v>8462699.0899999999</v>
        <stp/>
        <stp>EM_S_STM07_IS</stp>
        <stp>4</stp>
        <stp>600566.SH</stp>
        <stp>61</stp>
        <stp>12/31/2010</stp>
        <stp>1</stp>
        <tr r="N2340" s="1"/>
      </tp>
      <tp>
        <v>517893217.39999998</v>
        <stp/>
        <stp>EM_S_STM07_IS</stp>
        <stp>4</stp>
        <stp>601566.SH</stp>
        <stp>61</stp>
        <stp>12/31/2011</stp>
        <stp>1</stp>
        <tr r="O2770" s="1"/>
      </tp>
      <tp>
        <v>162862081.34</v>
        <stp/>
        <stp>EM_S_STM07_IS</stp>
        <stp>4</stp>
        <stp>603566.SH</stp>
        <stp>61</stp>
        <stp>12/31/2013</stp>
        <stp>1</stp>
        <tr r="Q2964" s="1"/>
      </tp>
      <tp>
        <v>184893193.18000001</v>
        <stp/>
        <stp>EM_S_STM07_IS</stp>
        <stp>4</stp>
        <stp>600567.SH</stp>
        <stp>61</stp>
        <stp>12/31/2010</stp>
        <stp>1</stp>
        <tr r="N2341" s="1"/>
      </tp>
      <tp>
        <v>207557538.61000001</v>
        <stp/>
        <stp>EM_S_STM07_IS</stp>
        <stp>4</stp>
        <stp>601567.SH</stp>
        <stp>61</stp>
        <stp>12/31/2011</stp>
        <stp>1</stp>
        <tr r="O2771" s="1"/>
      </tp>
      <tp>
        <v>436904115.63999999</v>
        <stp/>
        <stp>EM_S_STM07_IS</stp>
        <stp>4</stp>
        <stp>603567.SH</stp>
        <stp>61</stp>
        <stp>12/31/2013</stp>
        <stp>1</stp>
        <tr r="Q2965" s="1"/>
      </tp>
      <tp>
        <v>73765178.109999999</v>
        <stp/>
        <stp>EM_S_STM07_IS</stp>
        <stp>4</stp>
        <stp>600568.SH</stp>
        <stp>61</stp>
        <stp>12/31/2010</stp>
        <stp>1</stp>
        <tr r="N2342" s="1"/>
      </tp>
      <tp>
        <v>170967161.38999999</v>
        <stp/>
        <stp>EM_S_STM07_IS</stp>
        <stp>4</stp>
        <stp>603568.SH</stp>
        <stp>61</stp>
        <stp>12/31/2013</stp>
        <stp>1</stp>
        <tr r="Q2966" s="1"/>
      </tp>
      <tp>
        <v>69441170.950000003</v>
        <stp/>
        <stp>EM_S_STM07_IS</stp>
        <stp>4</stp>
        <stp>600569.SH</stp>
        <stp>61</stp>
        <stp>12/31/2010</stp>
        <stp>1</stp>
        <tr r="N2343" s="1"/>
      </tp>
      <tp>
        <v>174410581.47999999</v>
        <stp/>
        <stp>EM_S_STM07_IS</stp>
        <stp>4</stp>
        <stp>603569.SH</stp>
        <stp>61</stp>
        <stp>12/31/2013</stp>
        <stp>1</stp>
        <tr r="Q2967" s="1"/>
      </tp>
      <tp>
        <v>218666875.87</v>
        <stp/>
        <stp>EM_S_STM07_IS</stp>
        <stp>4</stp>
        <stp>600570.SH</stp>
        <stp>61</stp>
        <stp>12/31/2010</stp>
        <stp>1</stp>
        <tr r="N2344" s="1"/>
      </tp>
      <tp>
        <v>35992987.630000003</v>
        <stp/>
        <stp>EM_S_STM07_IS</stp>
        <stp>4</stp>
        <stp>600571.SH</stp>
        <stp>61</stp>
        <stp>12/31/2010</stp>
        <stp>1</stp>
        <tr r="N2345" s="1"/>
      </tp>
      <tp>
        <v>185527183</v>
        <stp/>
        <stp>EM_S_STM07_IS</stp>
        <stp>4</stp>
        <stp>600572.SH</stp>
        <stp>61</stp>
        <stp>12/31/2010</stp>
        <stp>1</stp>
        <tr r="N2346" s="1"/>
      </tp>
      <tp>
        <v>52887946.030000001</v>
        <stp/>
        <stp>EM_S_STM07_IS</stp>
        <stp>4</stp>
        <stp>600573.SH</stp>
        <stp>61</stp>
        <stp>12/31/2010</stp>
        <stp>1</stp>
        <tr r="N2347" s="1"/>
      </tp>
      <tp>
        <v>19116020.109999999</v>
        <stp/>
        <stp>EM_S_STM07_IS</stp>
        <stp>4</stp>
        <stp>600575.SH</stp>
        <stp>61</stp>
        <stp>12/31/2010</stp>
        <stp>1</stp>
        <tr r="N2348" s="1"/>
      </tp>
      <tp>
        <v>-26444793.329999998</v>
        <stp/>
        <stp>EM_S_STM07_IS</stp>
        <stp>4</stp>
        <stp>600576.SH</stp>
        <stp>61</stp>
        <stp>12/31/2010</stp>
        <stp>1</stp>
        <tr r="N2349" s="1"/>
      </tp>
      <tp>
        <v>108556545.68000001</v>
        <stp/>
        <stp>EM_S_STM07_IS</stp>
        <stp>4</stp>
        <stp>600577.SH</stp>
        <stp>61</stp>
        <stp>12/31/2010</stp>
        <stp>1</stp>
        <tr r="N2350" s="1"/>
      </tp>
      <tp>
        <v>51046088.789999999</v>
        <stp/>
        <stp>EM_S_STM07_IS</stp>
        <stp>4</stp>
        <stp>603577.SH</stp>
        <stp>61</stp>
        <stp>12/31/2013</stp>
        <stp>1</stp>
        <tr r="Q2968" s="1"/>
      </tp>
      <tp>
        <v>268694380.81999999</v>
        <stp/>
        <stp>EM_S_STM07_IS</stp>
        <stp>4</stp>
        <stp>600578.SH</stp>
        <stp>61</stp>
        <stp>12/31/2010</stp>
        <stp>1</stp>
        <tr r="N2351" s="1"/>
      </tp>
      <tp>
        <v>-98997112.180000007</v>
        <stp/>
        <stp>EM_S_STM07_IS</stp>
        <stp>4</stp>
        <stp>600579.SH</stp>
        <stp>61</stp>
        <stp>12/31/2010</stp>
        <stp>1</stp>
        <tr r="N2352" s="1"/>
      </tp>
      <tp>
        <v>111274378.59</v>
        <stp/>
        <stp>EM_S_STM07_IS</stp>
        <stp>4</stp>
        <stp>601579.SH</stp>
        <stp>61</stp>
        <stp>12/31/2011</stp>
        <stp>1</stp>
        <tr r="O2772" s="1"/>
      </tp>
      <tp>
        <v>25825044.629999999</v>
        <stp/>
        <stp>EM_S_STM07_IS</stp>
        <stp>4</stp>
        <stp>603579.SH</stp>
        <stp>61</stp>
        <stp>12/31/2013</stp>
        <stp>1</stp>
        <tr r="Q2969" s="1"/>
      </tp>
      <tp>
        <v>62240258.770000003</v>
        <stp/>
        <stp>EM_S_STM07_IS</stp>
        <stp>4</stp>
        <stp>600540.SH</stp>
        <stp>61</stp>
        <stp>12/31/2010</stp>
        <stp>1</stp>
        <tr r="N2320" s="1"/>
      </tp>
      <tp>
        <v>42138007.729999997</v>
        <stp/>
        <stp>EM_S_STM07_IS</stp>
        <stp>4</stp>
        <stp>600543.SH</stp>
        <stp>61</stp>
        <stp>12/31/2010</stp>
        <stp>1</stp>
        <tr r="N2321" s="1"/>
      </tp>
      <tp>
        <v>180286139.24000001</v>
        <stp/>
        <stp>EM_S_STM07_IS</stp>
        <stp>4</stp>
        <stp>600545.SH</stp>
        <stp>61</stp>
        <stp>12/31/2010</stp>
        <stp>1</stp>
        <tr r="N2322" s="1"/>
      </tp>
      <tp>
        <v>755765422.20000005</v>
        <stp/>
        <stp>EM_S_STM07_IS</stp>
        <stp>4</stp>
        <stp>600546.SH</stp>
        <stp>61</stp>
        <stp>12/31/2010</stp>
        <stp>1</stp>
        <tr r="N2323" s="1"/>
      </tp>
      <tp>
        <v>1223044991.3599999</v>
        <stp/>
        <stp>EM_S_STM07_IS</stp>
        <stp>4</stp>
        <stp>600547.SH</stp>
        <stp>61</stp>
        <stp>12/31/2010</stp>
        <stp>1</stp>
        <tr r="N2324" s="1"/>
      </tp>
      <tp>
        <v>745806530.62</v>
        <stp/>
        <stp>EM_S_STM07_IS</stp>
        <stp>4</stp>
        <stp>600548.SH</stp>
        <stp>61</stp>
        <stp>12/31/2010</stp>
        <stp>1</stp>
        <tr r="N2325" s="1"/>
      </tp>
      <tp>
        <v>349857676.61000001</v>
        <stp/>
        <stp>EM_S_STM07_IS</stp>
        <stp>4</stp>
        <stp>600549.SH</stp>
        <stp>61</stp>
        <stp>12/31/2010</stp>
        <stp>1</stp>
        <tr r="N2326" s="1"/>
      </tp>
      <tp>
        <v>618808051.05999994</v>
        <stp/>
        <stp>EM_S_STM07_IS</stp>
        <stp>4</stp>
        <stp>600550.SH</stp>
        <stp>61</stp>
        <stp>12/31/2010</stp>
        <stp>1</stp>
        <tr r="N2327" s="1"/>
      </tp>
      <tp>
        <v>247592581.72999999</v>
        <stp/>
        <stp>EM_S_STM07_IS</stp>
        <stp>4</stp>
        <stp>600551.SH</stp>
        <stp>61</stp>
        <stp>12/31/2010</stp>
        <stp>1</stp>
        <tr r="N2328" s="1"/>
      </tp>
      <tp>
        <v>36267136.609999999</v>
        <stp/>
        <stp>EM_S_STM07_IS</stp>
        <stp>4</stp>
        <stp>600552.SH</stp>
        <stp>61</stp>
        <stp>12/31/2010</stp>
        <stp>1</stp>
        <tr r="N2329" s="1"/>
      </tp>
      <tp>
        <v>11320022.550000001</v>
        <stp/>
        <stp>EM_S_STM07_IS</stp>
        <stp>4</stp>
        <stp>600555.SH</stp>
        <stp>61</stp>
        <stp>12/31/2010</stp>
        <stp>1</stp>
        <tr r="N2330" s="1"/>
      </tp>
      <tp>
        <v>231514459.75999999</v>
        <stp/>
        <stp>EM_S_STM07_IS</stp>
        <stp>4</stp>
        <stp>601555.SH</stp>
        <stp>61</stp>
        <stp>12/31/2011</stp>
        <stp>1</stp>
        <tr r="O2768" s="1"/>
      </tp>
      <tp>
        <v>423489914.47000003</v>
        <stp/>
        <stp>EM_S_STM07_IS</stp>
        <stp>4</stp>
        <stp>603555.SH</stp>
        <stp>61</stp>
        <stp>12/31/2013</stp>
        <stp>1</stp>
        <tr r="Q2960" s="1"/>
      </tp>
      <tp>
        <v>4850950.6900000004</v>
        <stp/>
        <stp>EM_S_STM07_IS</stp>
        <stp>4</stp>
        <stp>600556.SH</stp>
        <stp>61</stp>
        <stp>12/31/2010</stp>
        <stp>1</stp>
        <tr r="N2331" s="1"/>
      </tp>
      <tp>
        <v>285094029.33999997</v>
        <stp/>
        <stp>EM_S_STM07_IS</stp>
        <stp>4</stp>
        <stp>603556.SH</stp>
        <stp>61</stp>
        <stp>12/31/2013</stp>
        <stp>1</stp>
        <tr r="Q2961" s="1"/>
      </tp>
      <tp>
        <v>180728871.33000001</v>
        <stp/>
        <stp>EM_S_STM07_IS</stp>
        <stp>4</stp>
        <stp>600557.SH</stp>
        <stp>61</stp>
        <stp>12/31/2010</stp>
        <stp>1</stp>
        <tr r="N2332" s="1"/>
      </tp>
      <tp>
        <v>59836556.43</v>
        <stp/>
        <stp>EM_S_STM07_IS</stp>
        <stp>4</stp>
        <stp>600558.SH</stp>
        <stp>61</stp>
        <stp>12/31/2010</stp>
        <stp>1</stp>
        <tr r="N2333" s="1"/>
      </tp>
      <tp>
        <v>775721171.52999997</v>
        <stp/>
        <stp>EM_S_STM07_IS</stp>
        <stp>4</stp>
        <stp>601558.SH</stp>
        <stp>61</stp>
        <stp>12/31/2011</stp>
        <stp>1</stp>
        <tr r="O2769" s="1"/>
      </tp>
      <tp>
        <v>75436451.920000002</v>
        <stp/>
        <stp>EM_S_STM07_IS</stp>
        <stp>4</stp>
        <stp>603558.SH</stp>
        <stp>61</stp>
        <stp>12/31/2013</stp>
        <stp>1</stp>
        <tr r="Q2962" s="1"/>
      </tp>
      <tp>
        <v>41646279.390000001</v>
        <stp/>
        <stp>EM_S_STM07_IS</stp>
        <stp>4</stp>
        <stp>600559.SH</stp>
        <stp>61</stp>
        <stp>12/31/2010</stp>
        <stp>1</stp>
        <tr r="N2334" s="1"/>
      </tp>
      <tp>
        <v>36827316.850000001</v>
        <stp/>
        <stp>EM_S_STM07_IS</stp>
        <stp>4</stp>
        <stp>603559.SH</stp>
        <stp>61</stp>
        <stp>12/31/2013</stp>
        <stp>1</stp>
        <tr r="Q2963" s="1"/>
      </tp>
      <tp>
        <v>5685812.9800000004</v>
        <stp/>
        <stp>EM_S_STM07_IS</stp>
        <stp>4</stp>
        <stp>600520.SH</stp>
        <stp>61</stp>
        <stp>12/31/2010</stp>
        <stp>1</stp>
        <tr r="N2302" s="1"/>
      </tp>
      <tp>
        <v>63657744.030000001</v>
        <stp/>
        <stp>EM_S_STM07_IS</stp>
        <stp>4</stp>
        <stp>603520.SH</stp>
        <stp>61</stp>
        <stp>12/31/2013</stp>
        <stp>1</stp>
        <tr r="Q2958" s="1"/>
      </tp>
      <tp>
        <v>93586510.200000003</v>
        <stp/>
        <stp>EM_S_STM07_IS</stp>
        <stp>4</stp>
        <stp>600521.SH</stp>
        <stp>61</stp>
        <stp>12/31/2010</stp>
        <stp>1</stp>
        <tr r="N2303" s="1"/>
      </tp>
      <tp>
        <v>436916337.79000002</v>
        <stp/>
        <stp>EM_S_STM07_IS</stp>
        <stp>4</stp>
        <stp>600522.SH</stp>
        <stp>61</stp>
        <stp>12/31/2010</stp>
        <stp>1</stp>
        <tr r="N2304" s="1"/>
      </tp>
      <tp>
        <v>101074371.73999999</v>
        <stp/>
        <stp>EM_S_STM07_IS</stp>
        <stp>4</stp>
        <stp>600523.SH</stp>
        <stp>61</stp>
        <stp>12/31/2010</stp>
        <stp>1</stp>
        <tr r="N2305" s="1"/>
      </tp>
      <tp>
        <v>191852631.93000001</v>
        <stp/>
        <stp>EM_S_STM07_IS</stp>
        <stp>4</stp>
        <stp>600525.SH</stp>
        <stp>61</stp>
        <stp>12/31/2010</stp>
        <stp>1</stp>
        <tr r="N2306" s="1"/>
      </tp>
      <tp>
        <v>11311794.960000001</v>
        <stp/>
        <stp>EM_S_STM07_IS</stp>
        <stp>4</stp>
        <stp>600526.SH</stp>
        <stp>61</stp>
        <stp>12/31/2010</stp>
        <stp>1</stp>
        <tr r="N2307" s="1"/>
      </tp>
      <tp>
        <v>121080146.81999999</v>
        <stp/>
        <stp>EM_S_STM07_IS</stp>
        <stp>4</stp>
        <stp>600527.SH</stp>
        <stp>61</stp>
        <stp>12/31/2010</stp>
        <stp>1</stp>
        <tr r="N2308" s="1"/>
      </tp>
      <tp>
        <v>977120677.25</v>
        <stp/>
        <stp>EM_S_STM07_IS</stp>
        <stp>4</stp>
        <stp>600528.SH</stp>
        <stp>61</stp>
        <stp>12/31/2010</stp>
        <stp>1</stp>
        <tr r="N2309" s="1"/>
      </tp>
      <tp>
        <v>140798498.96000001</v>
        <stp/>
        <stp>EM_S_STM07_IS</stp>
        <stp>4</stp>
        <stp>603528.SH</stp>
        <stp>61</stp>
        <stp>12/31/2013</stp>
        <stp>1</stp>
        <tr r="Q2959" s="1"/>
      </tp>
      <tp>
        <v>171330127.88</v>
        <stp/>
        <stp>EM_S_STM07_IS</stp>
        <stp>4</stp>
        <stp>600529.SH</stp>
        <stp>61</stp>
        <stp>12/31/2010</stp>
        <stp>1</stp>
        <tr r="N2310" s="1"/>
      </tp>
      <tp>
        <v>58004741.659999996</v>
        <stp/>
        <stp>EM_S_STM07_IS</stp>
        <stp>4</stp>
        <stp>600530.SH</stp>
        <stp>61</stp>
        <stp>12/31/2010</stp>
        <stp>1</stp>
        <tr r="N2311" s="1"/>
      </tp>
      <tp>
        <v>152729296.40000001</v>
        <stp/>
        <stp>EM_S_STM07_IS</stp>
        <stp>4</stp>
        <stp>600531.SH</stp>
        <stp>61</stp>
        <stp>12/31/2010</stp>
        <stp>1</stp>
        <tr r="N2312" s="1"/>
      </tp>
      <tp>
        <v>-60234545.920000002</v>
        <stp/>
        <stp>EM_S_STM07_IS</stp>
        <stp>4</stp>
        <stp>600532.SH</stp>
        <stp>61</stp>
        <stp>12/31/2010</stp>
        <stp>1</stp>
        <tr r="N2313" s="1"/>
      </tp>
      <tp>
        <v>284321196.24000001</v>
        <stp/>
        <stp>EM_S_STM07_IS</stp>
        <stp>4</stp>
        <stp>600533.SH</stp>
        <stp>61</stp>
        <stp>12/31/2010</stp>
        <stp>1</stp>
        <tr r="N2314" s="1"/>
      </tp>
      <tp>
        <v>450301670.61000001</v>
        <stp/>
        <stp>EM_S_STM07_IS</stp>
        <stp>4</stp>
        <stp>600535.SH</stp>
        <stp>61</stp>
        <stp>12/31/2010</stp>
        <stp>1</stp>
        <tr r="N2315" s="1"/>
      </tp>
      <tp>
        <v>92838093.819999993</v>
        <stp/>
        <stp>EM_S_STM07_IS</stp>
        <stp>4</stp>
        <stp>600536.SH</stp>
        <stp>61</stp>
        <stp>12/31/2010</stp>
        <stp>1</stp>
        <tr r="N2316" s="1"/>
      </tp>
      <tp>
        <v>-39552811.009999998</v>
        <stp/>
        <stp>EM_S_STM07_IS</stp>
        <stp>4</stp>
        <stp>600537.SH</stp>
        <stp>61</stp>
        <stp>12/31/2010</stp>
        <stp>1</stp>
        <tr r="N2317" s="1"/>
      </tp>
      <tp>
        <v>16403146.4</v>
        <stp/>
        <stp>EM_S_STM07_IS</stp>
        <stp>4</stp>
        <stp>600538.SH</stp>
        <stp>61</stp>
        <stp>12/31/2010</stp>
        <stp>1</stp>
        <tr r="N2318" s="1"/>
      </tp>
      <tp>
        <v>1182845.6200000001</v>
        <stp/>
        <stp>EM_S_STM07_IS</stp>
        <stp>4</stp>
        <stp>600539.SH</stp>
        <stp>61</stp>
        <stp>12/31/2010</stp>
        <stp>1</stp>
        <tr r="N2319" s="1"/>
      </tp>
      <tp>
        <v>670086501.62</v>
        <stp/>
        <stp>EM_S_STM07_IS</stp>
        <stp>4</stp>
        <stp>600500.SH</stp>
        <stp>61</stp>
        <stp>12/31/2010</stp>
        <stp>1</stp>
        <tr r="N2284" s="1"/>
      </tp>
      <tp>
        <v>92638705.930000007</v>
        <stp/>
        <stp>EM_S_STM07_IS</stp>
        <stp>4</stp>
        <stp>601500.SH</stp>
        <stp>61</stp>
        <stp>12/31/2011</stp>
        <stp>1</stp>
        <tr r="O2764" s="1"/>
      </tp>
      <tp>
        <v>70417405.799999997</v>
        <stp/>
        <stp>EM_S_STM07_IS</stp>
        <stp>4</stp>
        <stp>600501.SH</stp>
        <stp>61</stp>
        <stp>12/31/2010</stp>
        <stp>1</stp>
        <tr r="N2285" s="1"/>
      </tp>
      <tp>
        <v>203105028.91999999</v>
        <stp/>
        <stp>EM_S_STM07_IS</stp>
        <stp>4</stp>
        <stp>600502.SH</stp>
        <stp>61</stp>
        <stp>12/31/2010</stp>
        <stp>1</stp>
        <tr r="N2286" s="1"/>
      </tp>
      <tp>
        <v>518972067.86000001</v>
        <stp/>
        <stp>EM_S_STM07_IS</stp>
        <stp>4</stp>
        <stp>600503.SH</stp>
        <stp>61</stp>
        <stp>12/31/2010</stp>
        <stp>1</stp>
        <tr r="N2287" s="1"/>
      </tp>
      <tp>
        <v>174595931.97999999</v>
        <stp/>
        <stp>EM_S_STM07_IS</stp>
        <stp>4</stp>
        <stp>600505.SH</stp>
        <stp>61</stp>
        <stp>12/31/2010</stp>
        <stp>1</stp>
        <tr r="N2288" s="1"/>
      </tp>
      <tp>
        <v>3117909.11</v>
        <stp/>
        <stp>EM_S_STM07_IS</stp>
        <stp>4</stp>
        <stp>600506.SH</stp>
        <stp>61</stp>
        <stp>12/31/2010</stp>
        <stp>1</stp>
        <tr r="N2289" s="1"/>
      </tp>
      <tp>
        <v>300759821.17000002</v>
        <stp/>
        <stp>EM_S_STM07_IS</stp>
        <stp>4</stp>
        <stp>600507.SH</stp>
        <stp>61</stp>
        <stp>12/31/2010</stp>
        <stp>1</stp>
        <tr r="N2290" s="1"/>
      </tp>
      <tp>
        <v>1332484529.5699999</v>
        <stp/>
        <stp>EM_S_STM07_IS</stp>
        <stp>4</stp>
        <stp>600508.SH</stp>
        <stp>61</stp>
        <stp>12/31/2010</stp>
        <stp>1</stp>
        <tr r="N2291" s="1"/>
      </tp>
      <tp>
        <v>152913905.75999999</v>
        <stp/>
        <stp>EM_S_STM07_IS</stp>
        <stp>4</stp>
        <stp>603508.SH</stp>
        <stp>61</stp>
        <stp>12/31/2013</stp>
        <stp>1</stp>
        <tr r="Q2954" s="1"/>
      </tp>
      <tp>
        <v>145440805.06</v>
        <stp/>
        <stp>EM_S_STM07_IS</stp>
        <stp>4</stp>
        <stp>600509.SH</stp>
        <stp>61</stp>
        <stp>12/31/2010</stp>
        <stp>1</stp>
        <tr r="N2292" s="1"/>
      </tp>
      <tp>
        <v>393938597.25999999</v>
        <stp/>
        <stp>EM_S_STM07_IS</stp>
        <stp>4</stp>
        <stp>600510.SH</stp>
        <stp>61</stp>
        <stp>12/31/2010</stp>
        <stp>1</stp>
        <tr r="N2293" s="1"/>
      </tp>
      <tp>
        <v>310019181.5</v>
        <stp/>
        <stp>EM_S_STM07_IS</stp>
        <stp>4</stp>
        <stp>600511.SH</stp>
        <stp>61</stp>
        <stp>12/31/2010</stp>
        <stp>1</stp>
        <tr r="N2294" s="1"/>
      </tp>
      <tp>
        <v>23600653.100000001</v>
        <stp/>
        <stp>EM_S_STM07_IS</stp>
        <stp>4</stp>
        <stp>600512.SH</stp>
        <stp>61</stp>
        <stp>12/31/2010</stp>
        <stp>1</stp>
        <tr r="N2295" s="1"/>
      </tp>
      <tp>
        <v>20334217.27</v>
        <stp/>
        <stp>EM_S_STM07_IS</stp>
        <stp>4</stp>
        <stp>600513.SH</stp>
        <stp>61</stp>
        <stp>12/31/2010</stp>
        <stp>1</stp>
        <tr r="N2296" s="1"/>
      </tp>
      <tp>
        <v>72576824.400000006</v>
        <stp/>
        <stp>EM_S_STM07_IS</stp>
        <stp>4</stp>
        <stp>600515.SH</stp>
        <stp>61</stp>
        <stp>12/31/2010</stp>
        <stp>1</stp>
        <tr r="N2297" s="1"/>
      </tp>
      <tp>
        <v>545914849.47000003</v>
        <stp/>
        <stp>EM_S_STM07_IS</stp>
        <stp>4</stp>
        <stp>601515.SH</stp>
        <stp>61</stp>
        <stp>12/31/2011</stp>
        <stp>1</stp>
        <tr r="O2765" s="1"/>
      </tp>
      <tp>
        <v>476122864.73000002</v>
        <stp/>
        <stp>EM_S_STM07_IS</stp>
        <stp>4</stp>
        <stp>603515.SH</stp>
        <stp>61</stp>
        <stp>12/31/2013</stp>
        <stp>1</stp>
        <tr r="Q2955" s="1"/>
      </tp>
      <tp>
        <v>405906871.81999999</v>
        <stp/>
        <stp>EM_S_STM07_IS</stp>
        <stp>4</stp>
        <stp>600516.SH</stp>
        <stp>61</stp>
        <stp>12/31/2010</stp>
        <stp>1</stp>
        <tr r="N2298" s="1"/>
      </tp>
      <tp>
        <v>319817669.00999999</v>
        <stp/>
        <stp>EM_S_STM07_IS</stp>
        <stp>4</stp>
        <stp>600517.SH</stp>
        <stp>61</stp>
        <stp>12/31/2010</stp>
        <stp>1</stp>
        <tr r="N2299" s="1"/>
      </tp>
      <tp>
        <v>715522712.50999999</v>
        <stp/>
        <stp>EM_S_STM07_IS</stp>
        <stp>4</stp>
        <stp>600518.SH</stp>
        <stp>61</stp>
        <stp>12/31/2010</stp>
        <stp>1</stp>
        <tr r="N2300" s="1"/>
      </tp>
      <tp>
        <v>214389038.91</v>
        <stp/>
        <stp>EM_S_STM07_IS</stp>
        <stp>4</stp>
        <stp>601518.SH</stp>
        <stp>61</stp>
        <stp>12/31/2011</stp>
        <stp>1</stp>
        <tr r="O2766" s="1"/>
      </tp>
      <tp>
        <v>135576839.38999999</v>
        <stp/>
        <stp>EM_S_STM07_IS</stp>
        <stp>4</stp>
        <stp>603518.SH</stp>
        <stp>61</stp>
        <stp>12/31/2013</stp>
        <stp>1</stp>
        <tr r="Q2956" s="1"/>
      </tp>
      <tp>
        <v>5051194218.2600002</v>
        <stp/>
        <stp>EM_S_STM07_IS</stp>
        <stp>4</stp>
        <stp>600519.SH</stp>
        <stp>61</stp>
        <stp>12/31/2010</stp>
        <stp>1</stp>
        <tr r="N2301" s="1"/>
      </tp>
      <tp>
        <v>105996570.44</v>
        <stp/>
        <stp>EM_S_STM07_IS</stp>
        <stp>4</stp>
        <stp>601519.SH</stp>
        <stp>61</stp>
        <stp>12/31/2011</stp>
        <stp>1</stp>
        <tr r="O2767" s="1"/>
      </tp>
      <tp>
        <v>49263839.810000002</v>
        <stp/>
        <stp>EM_S_STM07_IS</stp>
        <stp>4</stp>
        <stp>603519.SH</stp>
        <stp>61</stp>
        <stp>12/31/2013</stp>
        <stp>1</stp>
        <tr r="Q2957" s="1"/>
      </tp>
      <tp t="s">
        <v/>
        <stp/>
        <stp>EM_S_STM07_IS</stp>
        <stp>4</stp>
        <stp>300490.SZ</stp>
        <stp>61</stp>
        <stp>12/31/2010</stp>
        <stp>1</stp>
        <tr r="N1783" s="1"/>
      </tp>
      <tp t="s">
        <v/>
        <stp/>
        <stp>EM_S_STM07_IS</stp>
        <stp>4</stp>
        <stp>300491.SZ</stp>
        <stp>61</stp>
        <stp>12/31/2010</stp>
        <stp>1</stp>
        <tr r="N1784" s="1"/>
      </tp>
      <tp t="s">
        <v/>
        <stp/>
        <stp>EM_S_STM07_IS</stp>
        <stp>4</stp>
        <stp>300492.SZ</stp>
        <stp>61</stp>
        <stp>12/31/2010</stp>
        <stp>1</stp>
        <tr r="N1785" s="1"/>
      </tp>
      <tp t="s">
        <v/>
        <stp/>
        <stp>EM_S_STM07_IS</stp>
        <stp>4</stp>
        <stp>300493.SZ</stp>
        <stp>61</stp>
        <stp>12/31/2010</stp>
        <stp>1</stp>
        <tr r="N1786" s="1"/>
      </tp>
      <tp t="s">
        <v/>
        <stp/>
        <stp>EM_S_STM07_IS</stp>
        <stp>4</stp>
        <stp>300494.SZ</stp>
        <stp>61</stp>
        <stp>12/31/2010</stp>
        <stp>1</stp>
        <tr r="N1787" s="1"/>
      </tp>
      <tp t="s">
        <v/>
        <stp/>
        <stp>EM_S_STM07_IS</stp>
        <stp>4</stp>
        <stp>300495.SZ</stp>
        <stp>61</stp>
        <stp>12/31/2010</stp>
        <stp>1</stp>
        <tr r="N1788" s="1"/>
      </tp>
      <tp t="s">
        <v/>
        <stp/>
        <stp>EM_S_STM07_IS</stp>
        <stp>4</stp>
        <stp>300496.SZ</stp>
        <stp>61</stp>
        <stp>12/31/2010</stp>
        <stp>1</stp>
        <tr r="N1789" s="1"/>
      </tp>
      <tp t="s">
        <v/>
        <stp/>
        <stp>EM_S_STM07_IS</stp>
        <stp>4</stp>
        <stp>300497.SZ</stp>
        <stp>61</stp>
        <stp>12/31/2010</stp>
        <stp>1</stp>
        <tr r="N1790" s="1"/>
      </tp>
      <tp>
        <v>1920152777.03</v>
        <stp/>
        <stp>EM_S_STM07_IS</stp>
        <stp>4</stp>
        <stp>300498.SZ</stp>
        <stp>61</stp>
        <stp>12/31/2010</stp>
        <stp>1</stp>
        <tr r="N1791" s="1"/>
      </tp>
      <tp t="s">
        <v/>
        <stp/>
        <stp>EM_S_STM07_IS</stp>
        <stp>4</stp>
        <stp>300499.SZ</stp>
        <stp>61</stp>
        <stp>12/31/2010</stp>
        <stp>1</stp>
        <tr r="N1792" s="1"/>
      </tp>
      <tp t="s">
        <v/>
        <stp/>
        <stp>EM_S_STM07_IS</stp>
        <stp>4</stp>
        <stp>300480.SZ</stp>
        <stp>61</stp>
        <stp>12/31/2010</stp>
        <stp>1</stp>
        <tr r="N1773" s="1"/>
      </tp>
      <tp t="s">
        <v/>
        <stp/>
        <stp>EM_S_STM07_IS</stp>
        <stp>4</stp>
        <stp>300481.SZ</stp>
        <stp>61</stp>
        <stp>12/31/2010</stp>
        <stp>1</stp>
        <tr r="N1774" s="1"/>
      </tp>
      <tp t="s">
        <v/>
        <stp/>
        <stp>EM_S_STM07_IS</stp>
        <stp>4</stp>
        <stp>300482.SZ</stp>
        <stp>61</stp>
        <stp>12/31/2010</stp>
        <stp>1</stp>
        <tr r="N1775" s="1"/>
      </tp>
      <tp>
        <v>22606132.539999999</v>
        <stp/>
        <stp>EM_S_STM07_IS</stp>
        <stp>4</stp>
        <stp>300483.SZ</stp>
        <stp>61</stp>
        <stp>12/31/2010</stp>
        <stp>1</stp>
        <tr r="N1776" s="1"/>
      </tp>
      <tp t="s">
        <v/>
        <stp/>
        <stp>EM_S_STM07_IS</stp>
        <stp>4</stp>
        <stp>300484.SZ</stp>
        <stp>61</stp>
        <stp>12/31/2010</stp>
        <stp>1</stp>
        <tr r="N1777" s="1"/>
      </tp>
      <tp t="s">
        <v/>
        <stp/>
        <stp>EM_S_STM07_IS</stp>
        <stp>4</stp>
        <stp>300485.SZ</stp>
        <stp>61</stp>
        <stp>12/31/2010</stp>
        <stp>1</stp>
        <tr r="N1778" s="1"/>
      </tp>
      <tp t="s">
        <v/>
        <stp/>
        <stp>EM_S_STM07_IS</stp>
        <stp>4</stp>
        <stp>300486.SZ</stp>
        <stp>61</stp>
        <stp>12/31/2010</stp>
        <stp>1</stp>
        <tr r="N1779" s="1"/>
      </tp>
      <tp t="s">
        <v/>
        <stp/>
        <stp>EM_S_STM07_IS</stp>
        <stp>4</stp>
        <stp>300487.SZ</stp>
        <stp>61</stp>
        <stp>12/31/2010</stp>
        <stp>1</stp>
        <tr r="N1780" s="1"/>
      </tp>
      <tp t="s">
        <v/>
        <stp/>
        <stp>EM_S_STM07_IS</stp>
        <stp>4</stp>
        <stp>300488.SZ</stp>
        <stp>61</stp>
        <stp>12/31/2010</stp>
        <stp>1</stp>
        <tr r="N1781" s="1"/>
      </tp>
      <tp t="s">
        <v/>
        <stp/>
        <stp>EM_S_STM07_IS</stp>
        <stp>4</stp>
        <stp>300489.SZ</stp>
        <stp>61</stp>
        <stp>12/31/2010</stp>
        <stp>1</stp>
        <tr r="N1782" s="1"/>
      </tp>
      <tp>
        <v>-68668465.450000003</v>
        <stp/>
        <stp>EM_S_STM07_IS</stp>
        <stp>4</stp>
        <stp>002480.SZ</stp>
        <stp>61</stp>
        <stp>12/31/2012</stp>
        <stp>1</stp>
        <tr r="P951" s="1"/>
      </tp>
      <tp>
        <v>93492492.510000005</v>
        <stp/>
        <stp>EM_S_STM07_IS</stp>
        <stp>4</stp>
        <stp>002481.SZ</stp>
        <stp>61</stp>
        <stp>12/31/2012</stp>
        <stp>1</stp>
        <tr r="P952" s="1"/>
      </tp>
      <tp>
        <v>378511159.91000003</v>
        <stp/>
        <stp>EM_S_STM07_IS</stp>
        <stp>4</stp>
        <stp>002482.SZ</stp>
        <stp>61</stp>
        <stp>12/31/2012</stp>
        <stp>1</stp>
        <tr r="P953" s="1"/>
      </tp>
      <tp>
        <v>92194965.209999993</v>
        <stp/>
        <stp>EM_S_STM07_IS</stp>
        <stp>4</stp>
        <stp>002483.SZ</stp>
        <stp>61</stp>
        <stp>12/31/2012</stp>
        <stp>1</stp>
        <tr r="P954" s="1"/>
      </tp>
      <tp>
        <v>97778401.120000005</v>
        <stp/>
        <stp>EM_S_STM07_IS</stp>
        <stp>4</stp>
        <stp>002484.SZ</stp>
        <stp>61</stp>
        <stp>12/31/2012</stp>
        <stp>1</stp>
        <tr r="P955" s="1"/>
      </tp>
      <tp>
        <v>139850359.50999999</v>
        <stp/>
        <stp>EM_S_STM07_IS</stp>
        <stp>4</stp>
        <stp>002485.SZ</stp>
        <stp>61</stp>
        <stp>12/31/2012</stp>
        <stp>1</stp>
        <tr r="P956" s="1"/>
      </tp>
      <tp>
        <v>39660112.719999999</v>
        <stp/>
        <stp>EM_S_STM07_IS</stp>
        <stp>4</stp>
        <stp>002486.SZ</stp>
        <stp>61</stp>
        <stp>12/31/2012</stp>
        <stp>1</stp>
        <tr r="P957" s="1"/>
      </tp>
      <tp>
        <v>30463091.27</v>
        <stp/>
        <stp>EM_S_STM07_IS</stp>
        <stp>4</stp>
        <stp>002487.SZ</stp>
        <stp>61</stp>
        <stp>12/31/2012</stp>
        <stp>1</stp>
        <tr r="P958" s="1"/>
      </tp>
      <tp>
        <v>1163341066.21</v>
        <stp/>
        <stp>EM_S_STM07_IS</stp>
        <stp>4</stp>
        <stp>000488.SZ</stp>
        <stp>61</stp>
        <stp>12/31/2010</stp>
        <stp>1</stp>
        <tr r="N106" s="1"/>
      </tp>
      <tp>
        <v>57238123.039999999</v>
        <stp/>
        <stp>EM_S_STM07_IS</stp>
        <stp>4</stp>
        <stp>002488.SZ</stp>
        <stp>61</stp>
        <stp>12/31/2012</stp>
        <stp>1</stp>
        <tr r="P959" s="1"/>
      </tp>
      <tp>
        <v>191343004.87</v>
        <stp/>
        <stp>EM_S_STM07_IS</stp>
        <stp>4</stp>
        <stp>002489.SZ</stp>
        <stp>61</stp>
        <stp>12/31/2012</stp>
        <stp>1</stp>
        <tr r="P960" s="1"/>
      </tp>
      <tp>
        <v>134263035.30000001</v>
        <stp/>
        <stp>EM_S_STM07_IS</stp>
        <stp>4</stp>
        <stp>002490.SZ</stp>
        <stp>61</stp>
        <stp>12/31/2012</stp>
        <stp>1</stp>
        <tr r="P961" s="1"/>
      </tp>
      <tp>
        <v>178881114.22</v>
        <stp/>
        <stp>EM_S_STM07_IS</stp>
        <stp>4</stp>
        <stp>002491.SZ</stp>
        <stp>61</stp>
        <stp>12/31/2012</stp>
        <stp>1</stp>
        <tr r="P962" s="1"/>
      </tp>
      <tp>
        <v>64101456.899999999</v>
        <stp/>
        <stp>EM_S_STM07_IS</stp>
        <stp>4</stp>
        <stp>002492.SZ</stp>
        <stp>61</stp>
        <stp>12/31/2012</stp>
        <stp>1</stp>
        <tr r="P963" s="1"/>
      </tp>
      <tp>
        <v>252123620.72</v>
        <stp/>
        <stp>EM_S_STM07_IS</stp>
        <stp>4</stp>
        <stp>002493.SZ</stp>
        <stp>61</stp>
        <stp>12/31/2012</stp>
        <stp>1</stp>
        <tr r="P964" s="1"/>
      </tp>
      <tp>
        <v>72541959.060000002</v>
        <stp/>
        <stp>EM_S_STM07_IS</stp>
        <stp>4</stp>
        <stp>002494.SZ</stp>
        <stp>61</stp>
        <stp>12/31/2012</stp>
        <stp>1</stp>
        <tr r="P965" s="1"/>
      </tp>
      <tp>
        <v>48161182.829999998</v>
        <stp/>
        <stp>EM_S_STM07_IS</stp>
        <stp>4</stp>
        <stp>002495.SZ</stp>
        <stp>61</stp>
        <stp>12/31/2012</stp>
        <stp>1</stp>
        <tr r="P966" s="1"/>
      </tp>
      <tp>
        <v>115540309.14</v>
        <stp/>
        <stp>EM_S_STM07_IS</stp>
        <stp>4</stp>
        <stp>002496.SZ</stp>
        <stp>61</stp>
        <stp>12/31/2012</stp>
        <stp>1</stp>
        <tr r="P967" s="1"/>
      </tp>
      <tp>
        <v>209993214.03</v>
        <stp/>
        <stp>EM_S_STM07_IS</stp>
        <stp>4</stp>
        <stp>002497.SZ</stp>
        <stp>61</stp>
        <stp>12/31/2012</stp>
        <stp>1</stp>
        <tr r="P968" s="1"/>
      </tp>
      <tp>
        <v>597928.72</v>
        <stp/>
        <stp>EM_S_STM07_IS</stp>
        <stp>4</stp>
        <stp>000498.SZ</stp>
        <stp>61</stp>
        <stp>12/31/2010</stp>
        <stp>1</stp>
        <tr r="N107" s="1"/>
      </tp>
      <tp>
        <v>254689978.05000001</v>
        <stp/>
        <stp>EM_S_STM07_IS</stp>
        <stp>4</stp>
        <stp>002498.SZ</stp>
        <stp>61</stp>
        <stp>12/31/2012</stp>
        <stp>1</stp>
        <tr r="P969" s="1"/>
      </tp>
      <tp>
        <v>23636848.940000001</v>
        <stp/>
        <stp>EM_S_STM07_IS</stp>
        <stp>4</stp>
        <stp>002499.SZ</stp>
        <stp>61</stp>
        <stp>12/31/2012</stp>
        <stp>1</stp>
        <tr r="P970" s="1"/>
      </tp>
      <tp>
        <v>-78984181.260000005</v>
        <stp/>
        <stp>EM_S_STM07_IS</stp>
        <stp>4</stp>
        <stp>000420.SZ</stp>
        <stp>61</stp>
        <stp>12/31/2010</stp>
        <stp>1</stp>
        <tr r="N97" s="1"/>
      </tp>
      <tp>
        <v>36826161.770000003</v>
        <stp/>
        <stp>EM_S_STM07_IS</stp>
        <stp>4</stp>
        <stp>002420.SZ</stp>
        <stp>61</stp>
        <stp>12/31/2012</stp>
        <stp>1</stp>
        <tr r="P891" s="1"/>
      </tp>
      <tp t="s">
        <v/>
        <stp/>
        <stp>EM_S_STM07_IS</stp>
        <stp>4</stp>
        <stp>300410.SZ</stp>
        <stp>61</stp>
        <stp>12/31/2010</stp>
        <stp>1</stp>
        <tr r="N1704" s="1"/>
      </tp>
      <tp>
        <v>58447662.329999998</v>
        <stp/>
        <stp>EM_S_STM07_IS</stp>
        <stp>4</stp>
        <stp>000421.SZ</stp>
        <stp>61</stp>
        <stp>12/31/2010</stp>
        <stp>1</stp>
        <tr r="N98" s="1"/>
      </tp>
      <tp>
        <v>77801320.400000006</v>
        <stp/>
        <stp>EM_S_STM07_IS</stp>
        <stp>4</stp>
        <stp>002421.SZ</stp>
        <stp>61</stp>
        <stp>12/31/2012</stp>
        <stp>1</stp>
        <tr r="P892" s="1"/>
      </tp>
      <tp t="s">
        <v/>
        <stp/>
        <stp>EM_S_STM07_IS</stp>
        <stp>4</stp>
        <stp>300411.SZ</stp>
        <stp>61</stp>
        <stp>12/31/2010</stp>
        <stp>1</stp>
        <tr r="N1705" s="1"/>
      </tp>
      <tp>
        <v>572531337.07000005</v>
        <stp/>
        <stp>EM_S_STM07_IS</stp>
        <stp>4</stp>
        <stp>000422.SZ</stp>
        <stp>61</stp>
        <stp>12/31/2010</stp>
        <stp>1</stp>
        <tr r="N99" s="1"/>
      </tp>
      <tp>
        <v>1087515748</v>
        <stp/>
        <stp>EM_S_STM07_IS</stp>
        <stp>4</stp>
        <stp>002422.SZ</stp>
        <stp>61</stp>
        <stp>12/31/2012</stp>
        <stp>1</stp>
        <tr r="P893" s="1"/>
      </tp>
      <tp t="s">
        <v/>
        <stp/>
        <stp>EM_S_STM07_IS</stp>
        <stp>4</stp>
        <stp>300412.SZ</stp>
        <stp>61</stp>
        <stp>12/31/2010</stp>
        <stp>1</stp>
        <tr r="N1706" s="1"/>
      </tp>
      <tp>
        <v>582224299.32000005</v>
        <stp/>
        <stp>EM_S_STM07_IS</stp>
        <stp>4</stp>
        <stp>000423.SZ</stp>
        <stp>61</stp>
        <stp>12/31/2010</stp>
        <stp>1</stp>
        <tr r="N100" s="1"/>
      </tp>
      <tp>
        <v>71498169.170000002</v>
        <stp/>
        <stp>EM_S_STM07_IS</stp>
        <stp>4</stp>
        <stp>002423.SZ</stp>
        <stp>61</stp>
        <stp>12/31/2012</stp>
        <stp>1</stp>
        <tr r="P894" s="1"/>
      </tp>
      <tp t="s">
        <v/>
        <stp/>
        <stp>EM_S_STM07_IS</stp>
        <stp>4</stp>
        <stp>300413.SZ</stp>
        <stp>61</stp>
        <stp>12/31/2010</stp>
        <stp>1</stp>
        <tr r="N1707" s="1"/>
      </tp>
      <tp>
        <v>221752172.21000001</v>
        <stp/>
        <stp>EM_S_STM07_IS</stp>
        <stp>4</stp>
        <stp>002424.SZ</stp>
        <stp>61</stp>
        <stp>12/31/2012</stp>
        <stp>1</stp>
        <tr r="P895" s="1"/>
      </tp>
      <tp t="s">
        <v/>
        <stp/>
        <stp>EM_S_STM07_IS</stp>
        <stp>4</stp>
        <stp>300414.SZ</stp>
        <stp>61</stp>
        <stp>12/31/2010</stp>
        <stp>1</stp>
        <tr r="N1708" s="1"/>
      </tp>
      <tp>
        <v>2926092014.1399999</v>
        <stp/>
        <stp>EM_S_STM07_IS</stp>
        <stp>4</stp>
        <stp>000425.SZ</stp>
        <stp>61</stp>
        <stp>12/31/2010</stp>
        <stp>1</stp>
        <tr r="N101" s="1"/>
      </tp>
      <tp>
        <v>37309537.82</v>
        <stp/>
        <stp>EM_S_STM07_IS</stp>
        <stp>4</stp>
        <stp>002425.SZ</stp>
        <stp>61</stp>
        <stp>12/31/2012</stp>
        <stp>1</stp>
        <tr r="P896" s="1"/>
      </tp>
      <tp t="s">
        <v/>
        <stp/>
        <stp>EM_S_STM07_IS</stp>
        <stp>4</stp>
        <stp>300415.SZ</stp>
        <stp>61</stp>
        <stp>12/31/2010</stp>
        <stp>1</stp>
        <tr r="N1709" s="1"/>
      </tp>
      <tp>
        <v>-50741890.200000003</v>
        <stp/>
        <stp>EM_S_STM07_IS</stp>
        <stp>4</stp>
        <stp>000426.SZ</stp>
        <stp>61</stp>
        <stp>12/31/2010</stp>
        <stp>1</stp>
        <tr r="N102" s="1"/>
      </tp>
      <tp>
        <v>61106866.420000002</v>
        <stp/>
        <stp>EM_S_STM07_IS</stp>
        <stp>4</stp>
        <stp>002426.SZ</stp>
        <stp>61</stp>
        <stp>12/31/2012</stp>
        <stp>1</stp>
        <tr r="P897" s="1"/>
      </tp>
      <tp t="s">
        <v/>
        <stp/>
        <stp>EM_S_STM07_IS</stp>
        <stp>4</stp>
        <stp>300416.SZ</stp>
        <stp>61</stp>
        <stp>12/31/2010</stp>
        <stp>1</stp>
        <tr r="N1710" s="1"/>
      </tp>
      <tp>
        <v>13375288.98</v>
        <stp/>
        <stp>EM_S_STM07_IS</stp>
        <stp>4</stp>
        <stp>002427.SZ</stp>
        <stp>61</stp>
        <stp>12/31/2012</stp>
        <stp>1</stp>
        <tr r="P898" s="1"/>
      </tp>
      <tp t="s">
        <v/>
        <stp/>
        <stp>EM_S_STM07_IS</stp>
        <stp>4</stp>
        <stp>300417.SZ</stp>
        <stp>61</stp>
        <stp>12/31/2010</stp>
        <stp>1</stp>
        <tr r="N1711" s="1"/>
      </tp>
      <tp>
        <v>136017915.96000001</v>
        <stp/>
        <stp>EM_S_STM07_IS</stp>
        <stp>4</stp>
        <stp>000428.SZ</stp>
        <stp>61</stp>
        <stp>12/31/2010</stp>
        <stp>1</stp>
        <tr r="N103" s="1"/>
      </tp>
      <tp>
        <v>100240406.78</v>
        <stp/>
        <stp>EM_S_STM07_IS</stp>
        <stp>4</stp>
        <stp>002428.SZ</stp>
        <stp>61</stp>
        <stp>12/31/2012</stp>
        <stp>1</stp>
        <tr r="P899" s="1"/>
      </tp>
      <tp t="s">
        <v/>
        <stp/>
        <stp>EM_S_STM07_IS</stp>
        <stp>4</stp>
        <stp>300418.SZ</stp>
        <stp>61</stp>
        <stp>12/31/2010</stp>
        <stp>1</stp>
        <tr r="N1712" s="1"/>
      </tp>
      <tp>
        <v>388478016.27999997</v>
        <stp/>
        <stp>EM_S_STM07_IS</stp>
        <stp>4</stp>
        <stp>000429.SZ</stp>
        <stp>61</stp>
        <stp>12/31/2010</stp>
        <stp>1</stp>
        <tr r="N104" s="1"/>
      </tp>
      <tp>
        <v>536320658.54000002</v>
        <stp/>
        <stp>EM_S_STM07_IS</stp>
        <stp>4</stp>
        <stp>002429.SZ</stp>
        <stp>61</stp>
        <stp>12/31/2012</stp>
        <stp>1</stp>
        <tr r="P900" s="1"/>
      </tp>
      <tp>
        <v>26786417.43</v>
        <stp/>
        <stp>EM_S_STM07_IS</stp>
        <stp>4</stp>
        <stp>300419.SZ</stp>
        <stp>61</stp>
        <stp>12/31/2010</stp>
        <stp>1</stp>
        <tr r="N1713" s="1"/>
      </tp>
      <tp>
        <v>20127518.890000001</v>
        <stp/>
        <stp>EM_S_STM07_IS</stp>
        <stp>4</stp>
        <stp>000430.SZ</stp>
        <stp>61</stp>
        <stp>12/31/2010</stp>
        <stp>1</stp>
        <tr r="N105" s="1"/>
      </tp>
      <tp>
        <v>452268410.55000001</v>
        <stp/>
        <stp>EM_S_STM07_IS</stp>
        <stp>4</stp>
        <stp>002430.SZ</stp>
        <stp>61</stp>
        <stp>12/31/2012</stp>
        <stp>1</stp>
        <tr r="P901" s="1"/>
      </tp>
      <tp>
        <v>35266463.270000003</v>
        <stp/>
        <stp>EM_S_STM07_IS</stp>
        <stp>4</stp>
        <stp>300400.SZ</stp>
        <stp>61</stp>
        <stp>12/31/2010</stp>
        <stp>1</stp>
        <tr r="N1694" s="1"/>
      </tp>
      <tp>
        <v>297643871.55000001</v>
        <stp/>
        <stp>EM_S_STM07_IS</stp>
        <stp>4</stp>
        <stp>002431.SZ</stp>
        <stp>61</stp>
        <stp>12/31/2012</stp>
        <stp>1</stp>
        <tr r="P902" s="1"/>
      </tp>
      <tp t="s">
        <v/>
        <stp/>
        <stp>EM_S_STM07_IS</stp>
        <stp>4</stp>
        <stp>300401.SZ</stp>
        <stp>61</stp>
        <stp>12/31/2010</stp>
        <stp>1</stp>
        <tr r="N1695" s="1"/>
      </tp>
      <tp>
        <v>6982945.7800000003</v>
        <stp/>
        <stp>EM_S_STM07_IS</stp>
        <stp>4</stp>
        <stp>002432.SZ</stp>
        <stp>61</stp>
        <stp>12/31/2012</stp>
        <stp>1</stp>
        <tr r="P903" s="1"/>
      </tp>
      <tp>
        <v>41831400</v>
        <stp/>
        <stp>EM_S_STM07_IS</stp>
        <stp>4</stp>
        <stp>300402.SZ</stp>
        <stp>61</stp>
        <stp>12/31/2010</stp>
        <stp>1</stp>
        <tr r="N1696" s="1"/>
      </tp>
      <tp>
        <v>88053503.579999998</v>
        <stp/>
        <stp>EM_S_STM07_IS</stp>
        <stp>4</stp>
        <stp>002433.SZ</stp>
        <stp>61</stp>
        <stp>12/31/2012</stp>
        <stp>1</stp>
        <tr r="P904" s="1"/>
      </tp>
      <tp>
        <v>45385763.539999999</v>
        <stp/>
        <stp>EM_S_STM07_IS</stp>
        <stp>4</stp>
        <stp>300403.SZ</stp>
        <stp>61</stp>
        <stp>12/31/2010</stp>
        <stp>1</stp>
        <tr r="N1697" s="1"/>
      </tp>
      <tp>
        <v>92103329.859999999</v>
        <stp/>
        <stp>EM_S_STM07_IS</stp>
        <stp>4</stp>
        <stp>002434.SZ</stp>
        <stp>61</stp>
        <stp>12/31/2012</stp>
        <stp>1</stp>
        <tr r="P905" s="1"/>
      </tp>
      <tp t="s">
        <v/>
        <stp/>
        <stp>EM_S_STM07_IS</stp>
        <stp>4</stp>
        <stp>300404.SZ</stp>
        <stp>61</stp>
        <stp>12/31/2010</stp>
        <stp>1</stp>
        <tr r="N1698" s="1"/>
      </tp>
      <tp>
        <v>42425303.609999999</v>
        <stp/>
        <stp>EM_S_STM07_IS</stp>
        <stp>4</stp>
        <stp>002435.SZ</stp>
        <stp>61</stp>
        <stp>12/31/2012</stp>
        <stp>1</stp>
        <tr r="P906" s="1"/>
      </tp>
      <tp>
        <v>52433249.57</v>
        <stp/>
        <stp>EM_S_STM07_IS</stp>
        <stp>4</stp>
        <stp>300405.SZ</stp>
        <stp>61</stp>
        <stp>12/31/2010</stp>
        <stp>1</stp>
        <tr r="N1699" s="1"/>
      </tp>
      <tp>
        <v>148835113.68000001</v>
        <stp/>
        <stp>EM_S_STM07_IS</stp>
        <stp>4</stp>
        <stp>002436.SZ</stp>
        <stp>61</stp>
        <stp>12/31/2012</stp>
        <stp>1</stp>
        <tr r="P907" s="1"/>
      </tp>
      <tp t="s">
        <v/>
        <stp/>
        <stp>EM_S_STM07_IS</stp>
        <stp>4</stp>
        <stp>300406.SZ</stp>
        <stp>61</stp>
        <stp>12/31/2010</stp>
        <stp>1</stp>
        <tr r="N1700" s="1"/>
      </tp>
      <tp>
        <v>164769964.66</v>
        <stp/>
        <stp>EM_S_STM07_IS</stp>
        <stp>4</stp>
        <stp>002437.SZ</stp>
        <stp>61</stp>
        <stp>12/31/2012</stp>
        <stp>1</stp>
        <tr r="P908" s="1"/>
      </tp>
      <tp t="s">
        <v/>
        <stp/>
        <stp>EM_S_STM07_IS</stp>
        <stp>4</stp>
        <stp>300407.SZ</stp>
        <stp>61</stp>
        <stp>12/31/2010</stp>
        <stp>1</stp>
        <tr r="N1701" s="1"/>
      </tp>
      <tp>
        <v>65004509.049999997</v>
        <stp/>
        <stp>EM_S_STM07_IS</stp>
        <stp>4</stp>
        <stp>002438.SZ</stp>
        <stp>61</stp>
        <stp>12/31/2012</stp>
        <stp>1</stp>
        <tr r="P909" s="1"/>
      </tp>
      <tp t="s">
        <v/>
        <stp/>
        <stp>EM_S_STM07_IS</stp>
        <stp>4</stp>
        <stp>300408.SZ</stp>
        <stp>61</stp>
        <stp>12/31/2010</stp>
        <stp>1</stp>
        <tr r="N1702" s="1"/>
      </tp>
      <tp>
        <v>73645974.760000005</v>
        <stp/>
        <stp>EM_S_STM07_IS</stp>
        <stp>4</stp>
        <stp>002439.SZ</stp>
        <stp>61</stp>
        <stp>12/31/2012</stp>
        <stp>1</stp>
        <tr r="P910" s="1"/>
      </tp>
      <tp t="s">
        <v/>
        <stp/>
        <stp>EM_S_STM07_IS</stp>
        <stp>4</stp>
        <stp>300409.SZ</stp>
        <stp>61</stp>
        <stp>12/31/2010</stp>
        <stp>1</stp>
        <tr r="N1703" s="1"/>
      </tp>
      <tp>
        <v>146671788.72999999</v>
        <stp/>
        <stp>EM_S_STM07_IS</stp>
        <stp>4</stp>
        <stp>000400.SZ</stp>
        <stp>61</stp>
        <stp>12/31/2010</stp>
        <stp>1</stp>
        <tr r="N81" s="1"/>
      </tp>
      <tp>
        <v>180911486.88</v>
        <stp/>
        <stp>EM_S_STM07_IS</stp>
        <stp>4</stp>
        <stp>002400.SZ</stp>
        <stp>61</stp>
        <stp>12/31/2012</stp>
        <stp>1</stp>
        <tr r="P871" s="1"/>
      </tp>
      <tp t="s">
        <v/>
        <stp/>
        <stp>EM_S_STM07_IS</stp>
        <stp>4</stp>
        <stp>300430.SZ</stp>
        <stp>61</stp>
        <stp>12/31/2010</stp>
        <stp>1</stp>
        <tr r="N1724" s="1"/>
      </tp>
      <tp>
        <v>1398175025.52</v>
        <stp/>
        <stp>EM_S_STM07_IS</stp>
        <stp>4</stp>
        <stp>000401.SZ</stp>
        <stp>61</stp>
        <stp>12/31/2010</stp>
        <stp>1</stp>
        <tr r="N82" s="1"/>
      </tp>
      <tp>
        <v>45541071.869999997</v>
        <stp/>
        <stp>EM_S_STM07_IS</stp>
        <stp>4</stp>
        <stp>002401.SZ</stp>
        <stp>61</stp>
        <stp>12/31/2012</stp>
        <stp>1</stp>
        <tr r="P872" s="1"/>
      </tp>
      <tp t="s">
        <v/>
        <stp/>
        <stp>EM_S_STM07_IS</stp>
        <stp>4</stp>
        <stp>300431.SZ</stp>
        <stp>61</stp>
        <stp>12/31/2010</stp>
        <stp>1</stp>
        <tr r="N1725" s="1"/>
      </tp>
      <tp>
        <v>1782442799.26</v>
        <stp/>
        <stp>EM_S_STM07_IS</stp>
        <stp>4</stp>
        <stp>000402.SZ</stp>
        <stp>61</stp>
        <stp>12/31/2010</stp>
        <stp>1</stp>
        <tr r="N83" s="1"/>
      </tp>
      <tp>
        <v>26226222.73</v>
        <stp/>
        <stp>EM_S_STM07_IS</stp>
        <stp>4</stp>
        <stp>002402.SZ</stp>
        <stp>61</stp>
        <stp>12/31/2012</stp>
        <stp>1</stp>
        <tr r="P873" s="1"/>
      </tp>
      <tp t="s">
        <v/>
        <stp/>
        <stp>EM_S_STM07_IS</stp>
        <stp>4</stp>
        <stp>300432.SZ</stp>
        <stp>61</stp>
        <stp>12/31/2010</stp>
        <stp>1</stp>
        <tr r="N1726" s="1"/>
      </tp>
      <tp>
        <v>29226740.609999999</v>
        <stp/>
        <stp>EM_S_STM07_IS</stp>
        <stp>4</stp>
        <stp>000403.SZ</stp>
        <stp>61</stp>
        <stp>12/31/2010</stp>
        <stp>1</stp>
        <tr r="N84" s="1"/>
      </tp>
      <tp>
        <v>30959137.25</v>
        <stp/>
        <stp>EM_S_STM07_IS</stp>
        <stp>4</stp>
        <stp>002403.SZ</stp>
        <stp>61</stp>
        <stp>12/31/2012</stp>
        <stp>1</stp>
        <tr r="P874" s="1"/>
      </tp>
      <tp t="s">
        <v/>
        <stp/>
        <stp>EM_S_STM07_IS</stp>
        <stp>4</stp>
        <stp>300433.SZ</stp>
        <stp>61</stp>
        <stp>12/31/2010</stp>
        <stp>1</stp>
        <tr r="N1727" s="1"/>
      </tp>
      <tp>
        <v>19076927.16</v>
        <stp/>
        <stp>EM_S_STM07_IS</stp>
        <stp>4</stp>
        <stp>000404.SZ</stp>
        <stp>61</stp>
        <stp>12/31/2010</stp>
        <stp>1</stp>
        <tr r="N85" s="1"/>
      </tp>
      <tp>
        <v>91600194.370000005</v>
        <stp/>
        <stp>EM_S_STM07_IS</stp>
        <stp>4</stp>
        <stp>002404.SZ</stp>
        <stp>61</stp>
        <stp>12/31/2012</stp>
        <stp>1</stp>
        <tr r="P875" s="1"/>
      </tp>
      <tp t="s">
        <v/>
        <stp/>
        <stp>EM_S_STM07_IS</stp>
        <stp>4</stp>
        <stp>300434.SZ</stp>
        <stp>61</stp>
        <stp>12/31/2010</stp>
        <stp>1</stp>
        <tr r="N1728" s="1"/>
      </tp>
      <tp>
        <v>143948009.36000001</v>
        <stp/>
        <stp>EM_S_STM07_IS</stp>
        <stp>4</stp>
        <stp>002405.SZ</stp>
        <stp>61</stp>
        <stp>12/31/2012</stp>
        <stp>1</stp>
        <tr r="P876" s="1"/>
      </tp>
      <tp t="s">
        <v/>
        <stp/>
        <stp>EM_S_STM07_IS</stp>
        <stp>4</stp>
        <stp>300435.SZ</stp>
        <stp>61</stp>
        <stp>12/31/2010</stp>
        <stp>1</stp>
        <tr r="N1729" s="1"/>
      </tp>
      <tp>
        <v>119978724.78</v>
        <stp/>
        <stp>EM_S_STM07_IS</stp>
        <stp>4</stp>
        <stp>002406.SZ</stp>
        <stp>61</stp>
        <stp>12/31/2012</stp>
        <stp>1</stp>
        <tr r="P877" s="1"/>
      </tp>
      <tp t="s">
        <v/>
        <stp/>
        <stp>EM_S_STM07_IS</stp>
        <stp>4</stp>
        <stp>300436.SZ</stp>
        <stp>61</stp>
        <stp>12/31/2010</stp>
        <stp>1</stp>
        <tr r="N1730" s="1"/>
      </tp>
      <tp>
        <v>250656773.12</v>
        <stp/>
        <stp>EM_S_STM07_IS</stp>
        <stp>4</stp>
        <stp>000407.SZ</stp>
        <stp>61</stp>
        <stp>12/31/2010</stp>
        <stp>1</stp>
        <tr r="N86" s="1"/>
      </tp>
      <tp>
        <v>42053070.979999997</v>
        <stp/>
        <stp>EM_S_STM07_IS</stp>
        <stp>4</stp>
        <stp>002407.SZ</stp>
        <stp>61</stp>
        <stp>12/31/2012</stp>
        <stp>1</stp>
        <tr r="P878" s="1"/>
      </tp>
      <tp t="s">
        <v/>
        <stp/>
        <stp>EM_S_STM07_IS</stp>
        <stp>4</stp>
        <stp>300437.SZ</stp>
        <stp>61</stp>
        <stp>12/31/2010</stp>
        <stp>1</stp>
        <tr r="N1731" s="1"/>
      </tp>
      <tp>
        <v>34757448.409999996</v>
        <stp/>
        <stp>EM_S_STM07_IS</stp>
        <stp>4</stp>
        <stp>000408.SZ</stp>
        <stp>61</stp>
        <stp>12/31/2010</stp>
        <stp>1</stp>
        <tr r="N87" s="1"/>
      </tp>
      <tp>
        <v>316970719.94</v>
        <stp/>
        <stp>EM_S_STM07_IS</stp>
        <stp>4</stp>
        <stp>002408.SZ</stp>
        <stp>61</stp>
        <stp>12/31/2012</stp>
        <stp>1</stp>
        <tr r="P879" s="1"/>
      </tp>
      <tp t="s">
        <v/>
        <stp/>
        <stp>EM_S_STM07_IS</stp>
        <stp>4</stp>
        <stp>300438.SZ</stp>
        <stp>61</stp>
        <stp>12/31/2010</stp>
        <stp>1</stp>
        <tr r="N1732" s="1"/>
      </tp>
      <tp>
        <v>-5654760.2000000002</v>
        <stp/>
        <stp>EM_S_STM07_IS</stp>
        <stp>4</stp>
        <stp>000409.SZ</stp>
        <stp>61</stp>
        <stp>12/31/2010</stp>
        <stp>1</stp>
        <tr r="N88" s="1"/>
      </tp>
      <tp>
        <v>83121706.890000001</v>
        <stp/>
        <stp>EM_S_STM07_IS</stp>
        <stp>4</stp>
        <stp>002409.SZ</stp>
        <stp>61</stp>
        <stp>12/31/2012</stp>
        <stp>1</stp>
        <tr r="P880" s="1"/>
      </tp>
      <tp t="s">
        <v/>
        <stp/>
        <stp>EM_S_STM07_IS</stp>
        <stp>4</stp>
        <stp>300439.SZ</stp>
        <stp>61</stp>
        <stp>12/31/2010</stp>
        <stp>1</stp>
        <tr r="N1733" s="1"/>
      </tp>
      <tp>
        <v>141649417.83000001</v>
        <stp/>
        <stp>EM_S_STM07_IS</stp>
        <stp>4</stp>
        <stp>000410.SZ</stp>
        <stp>61</stp>
        <stp>12/31/2010</stp>
        <stp>1</stp>
        <tr r="N89" s="1"/>
      </tp>
      <tp>
        <v>308754551.56999999</v>
        <stp/>
        <stp>EM_S_STM07_IS</stp>
        <stp>4</stp>
        <stp>002410.SZ</stp>
        <stp>61</stp>
        <stp>12/31/2012</stp>
        <stp>1</stp>
        <tr r="P881" s="1"/>
      </tp>
      <tp t="s">
        <v/>
        <stp/>
        <stp>EM_S_STM07_IS</stp>
        <stp>4</stp>
        <stp>300420.SZ</stp>
        <stp>61</stp>
        <stp>12/31/2010</stp>
        <stp>1</stp>
        <tr r="N1714" s="1"/>
      </tp>
      <tp>
        <v>42402087.020000003</v>
        <stp/>
        <stp>EM_S_STM07_IS</stp>
        <stp>4</stp>
        <stp>000411.SZ</stp>
        <stp>61</stp>
        <stp>12/31/2010</stp>
        <stp>1</stp>
        <tr r="N90" s="1"/>
      </tp>
      <tp>
        <v>61599207.649999999</v>
        <stp/>
        <stp>EM_S_STM07_IS</stp>
        <stp>4</stp>
        <stp>002411.SZ</stp>
        <stp>61</stp>
        <stp>12/31/2012</stp>
        <stp>1</stp>
        <tr r="P882" s="1"/>
      </tp>
      <tp t="s">
        <v/>
        <stp/>
        <stp>EM_S_STM07_IS</stp>
        <stp>4</stp>
        <stp>300421.SZ</stp>
        <stp>61</stp>
        <stp>12/31/2010</stp>
        <stp>1</stp>
        <tr r="N1715" s="1"/>
      </tp>
      <tp>
        <v>81459377.719999999</v>
        <stp/>
        <stp>EM_S_STM07_IS</stp>
        <stp>4</stp>
        <stp>002412.SZ</stp>
        <stp>61</stp>
        <stp>12/31/2012</stp>
        <stp>1</stp>
        <tr r="P883" s="1"/>
      </tp>
      <tp t="s">
        <v/>
        <stp/>
        <stp>EM_S_STM07_IS</stp>
        <stp>4</stp>
        <stp>300422.SZ</stp>
        <stp>61</stp>
        <stp>12/31/2010</stp>
        <stp>1</stp>
        <tr r="N1716" s="1"/>
      </tp>
      <tp>
        <v>1519255.13</v>
        <stp/>
        <stp>EM_S_STM07_IS</stp>
        <stp>4</stp>
        <stp>000413.SZ</stp>
        <stp>61</stp>
        <stp>12/31/2010</stp>
        <stp>1</stp>
        <tr r="N91" s="1"/>
      </tp>
      <tp>
        <v>48448389.170000002</v>
        <stp/>
        <stp>EM_S_STM07_IS</stp>
        <stp>4</stp>
        <stp>002413.SZ</stp>
        <stp>61</stp>
        <stp>12/31/2012</stp>
        <stp>1</stp>
        <tr r="P884" s="1"/>
      </tp>
      <tp t="s">
        <v/>
        <stp/>
        <stp>EM_S_STM07_IS</stp>
        <stp>4</stp>
        <stp>300423.SZ</stp>
        <stp>61</stp>
        <stp>12/31/2010</stp>
        <stp>1</stp>
        <tr r="N1717" s="1"/>
      </tp>
      <tp>
        <v>60178000.689999998</v>
        <stp/>
        <stp>EM_S_STM07_IS</stp>
        <stp>4</stp>
        <stp>002414.SZ</stp>
        <stp>61</stp>
        <stp>12/31/2012</stp>
        <stp>1</stp>
        <tr r="P885" s="1"/>
      </tp>
      <tp t="s">
        <v/>
        <stp/>
        <stp>EM_S_STM07_IS</stp>
        <stp>4</stp>
        <stp>300424.SZ</stp>
        <stp>61</stp>
        <stp>12/31/2010</stp>
        <stp>1</stp>
        <tr r="N1718" s="1"/>
      </tp>
      <tp>
        <v>3021707.03</v>
        <stp/>
        <stp>EM_S_STM07_IS</stp>
        <stp>4</stp>
        <stp>000415.SZ</stp>
        <stp>61</stp>
        <stp>12/31/2010</stp>
        <stp>1</stp>
        <tr r="N92" s="1"/>
      </tp>
      <tp>
        <v>2136873134.55</v>
        <stp/>
        <stp>EM_S_STM07_IS</stp>
        <stp>4</stp>
        <stp>002415.SZ</stp>
        <stp>61</stp>
        <stp>12/31/2012</stp>
        <stp>1</stp>
        <tr r="P886" s="1"/>
      </tp>
      <tp t="s">
        <v/>
        <stp/>
        <stp>EM_S_STM07_IS</stp>
        <stp>4</stp>
        <stp>300425.SZ</stp>
        <stp>61</stp>
        <stp>12/31/2010</stp>
        <stp>1</stp>
        <tr r="N1719" s="1"/>
      </tp>
      <tp>
        <v>14333735.689999999</v>
        <stp/>
        <stp>EM_S_STM07_IS</stp>
        <stp>4</stp>
        <stp>000416.SZ</stp>
        <stp>61</stp>
        <stp>12/31/2010</stp>
        <stp>1</stp>
        <tr r="N93" s="1"/>
      </tp>
      <tp>
        <v>-259798822.47999999</v>
        <stp/>
        <stp>EM_S_STM07_IS</stp>
        <stp>4</stp>
        <stp>002416.SZ</stp>
        <stp>61</stp>
        <stp>12/31/2012</stp>
        <stp>1</stp>
        <tr r="P887" s="1"/>
      </tp>
      <tp t="s">
        <v/>
        <stp/>
        <stp>EM_S_STM07_IS</stp>
        <stp>4</stp>
        <stp>300426.SZ</stp>
        <stp>61</stp>
        <stp>12/31/2010</stp>
        <stp>1</stp>
        <tr r="N1720" s="1"/>
      </tp>
      <tp>
        <v>285742359.06999999</v>
        <stp/>
        <stp>EM_S_STM07_IS</stp>
        <stp>4</stp>
        <stp>000417.SZ</stp>
        <stp>61</stp>
        <stp>12/31/2010</stp>
        <stp>1</stp>
        <tr r="N94" s="1"/>
      </tp>
      <tp>
        <v>34154299.490000002</v>
        <stp/>
        <stp>EM_S_STM07_IS</stp>
        <stp>4</stp>
        <stp>002417.SZ</stp>
        <stp>61</stp>
        <stp>12/31/2012</stp>
        <stp>1</stp>
        <tr r="P888" s="1"/>
      </tp>
      <tp t="s">
        <v/>
        <stp/>
        <stp>EM_S_STM07_IS</stp>
        <stp>4</stp>
        <stp>300427.SZ</stp>
        <stp>61</stp>
        <stp>12/31/2010</stp>
        <stp>1</stp>
        <tr r="N1721" s="1"/>
      </tp>
      <tp>
        <v>506917078.13</v>
        <stp/>
        <stp>EM_S_STM07_IS</stp>
        <stp>4</stp>
        <stp>000418.SZ</stp>
        <stp>61</stp>
        <stp>12/31/2010</stp>
        <stp>1</stp>
        <tr r="N95" s="1"/>
      </tp>
      <tp>
        <v>56385566.939999998</v>
        <stp/>
        <stp>EM_S_STM07_IS</stp>
        <stp>4</stp>
        <stp>002418.SZ</stp>
        <stp>61</stp>
        <stp>12/31/2012</stp>
        <stp>1</stp>
        <tr r="P889" s="1"/>
      </tp>
      <tp t="s">
        <v/>
        <stp/>
        <stp>EM_S_STM07_IS</stp>
        <stp>4</stp>
        <stp>300428.SZ</stp>
        <stp>61</stp>
        <stp>12/31/2010</stp>
        <stp>1</stp>
        <tr r="N1722" s="1"/>
      </tp>
      <tp>
        <v>105358979.8</v>
        <stp/>
        <stp>EM_S_STM07_IS</stp>
        <stp>4</stp>
        <stp>000419.SZ</stp>
        <stp>61</stp>
        <stp>12/31/2010</stp>
        <stp>1</stp>
        <tr r="N96" s="1"/>
      </tp>
      <tp>
        <v>587663645.92999995</v>
        <stp/>
        <stp>EM_S_STM07_IS</stp>
        <stp>4</stp>
        <stp>002419.SZ</stp>
        <stp>61</stp>
        <stp>12/31/2012</stp>
        <stp>1</stp>
        <tr r="P890" s="1"/>
      </tp>
      <tp t="s">
        <v/>
        <stp/>
        <stp>EM_S_STM07_IS</stp>
        <stp>4</stp>
        <stp>300429.SZ</stp>
        <stp>61</stp>
        <stp>12/31/2010</stp>
        <stp>1</stp>
        <tr r="N1723" s="1"/>
      </tp>
      <tp>
        <v>69644692.680000007</v>
        <stp/>
        <stp>EM_S_STM07_IS</stp>
        <stp>4</stp>
        <stp>002460.SZ</stp>
        <stp>61</stp>
        <stp>12/31/2012</stp>
        <stp>1</stp>
        <tr r="P931" s="1"/>
      </tp>
      <tp t="s">
        <v/>
        <stp/>
        <stp>EM_S_STM07_IS</stp>
        <stp>4</stp>
        <stp>300450.SZ</stp>
        <stp>61</stp>
        <stp>12/31/2010</stp>
        <stp>1</stp>
        <tr r="N1744" s="1"/>
      </tp>
      <tp>
        <v>50961172.210000001</v>
        <stp/>
        <stp>EM_S_STM07_IS</stp>
        <stp>4</stp>
        <stp>002461.SZ</stp>
        <stp>61</stp>
        <stp>12/31/2012</stp>
        <stp>1</stp>
        <tr r="P932" s="1"/>
      </tp>
      <tp t="s">
        <v/>
        <stp/>
        <stp>EM_S_STM07_IS</stp>
        <stp>4</stp>
        <stp>300451.SZ</stp>
        <stp>61</stp>
        <stp>12/31/2010</stp>
        <stp>1</stp>
        <tr r="N1745" s="1"/>
      </tp>
      <tp>
        <v>65209640.979999997</v>
        <stp/>
        <stp>EM_S_STM07_IS</stp>
        <stp>4</stp>
        <stp>002462.SZ</stp>
        <stp>61</stp>
        <stp>12/31/2012</stp>
        <stp>1</stp>
        <tr r="P933" s="1"/>
      </tp>
      <tp t="s">
        <v/>
        <stp/>
        <stp>EM_S_STM07_IS</stp>
        <stp>4</stp>
        <stp>300452.SZ</stp>
        <stp>61</stp>
        <stp>12/31/2010</stp>
        <stp>1</stp>
        <tr r="N1746" s="1"/>
      </tp>
      <tp>
        <v>296446285</v>
        <stp/>
        <stp>EM_S_STM07_IS</stp>
        <stp>4</stp>
        <stp>002463.SZ</stp>
        <stp>61</stp>
        <stp>12/31/2012</stp>
        <stp>1</stp>
        <tr r="P934" s="1"/>
      </tp>
      <tp t="s">
        <v/>
        <stp/>
        <stp>EM_S_STM07_IS</stp>
        <stp>4</stp>
        <stp>300453.SZ</stp>
        <stp>61</stp>
        <stp>12/31/2010</stp>
        <stp>1</stp>
        <tr r="N1747" s="1"/>
      </tp>
      <tp>
        <v>47437735.259999998</v>
        <stp/>
        <stp>EM_S_STM07_IS</stp>
        <stp>4</stp>
        <stp>002464.SZ</stp>
        <stp>61</stp>
        <stp>12/31/2012</stp>
        <stp>1</stp>
        <tr r="P935" s="1"/>
      </tp>
      <tp>
        <v>263236650.74000001</v>
        <stp/>
        <stp>EM_S_STM07_IS</stp>
        <stp>4</stp>
        <stp>002465.SZ</stp>
        <stp>61</stp>
        <stp>12/31/2012</stp>
        <stp>1</stp>
        <tr r="P936" s="1"/>
      </tp>
      <tp t="s">
        <v/>
        <stp/>
        <stp>EM_S_STM07_IS</stp>
        <stp>4</stp>
        <stp>300455.SZ</stp>
        <stp>61</stp>
        <stp>12/31/2010</stp>
        <stp>1</stp>
        <tr r="N1748" s="1"/>
      </tp>
      <tp>
        <v>41734190.530000001</v>
        <stp/>
        <stp>EM_S_STM07_IS</stp>
        <stp>4</stp>
        <stp>002466.SZ</stp>
        <stp>61</stp>
        <stp>12/31/2012</stp>
        <stp>1</stp>
        <tr r="P937" s="1"/>
      </tp>
      <tp t="s">
        <v/>
        <stp/>
        <stp>EM_S_STM07_IS</stp>
        <stp>4</stp>
        <stp>300456.SZ</stp>
        <stp>61</stp>
        <stp>12/31/2010</stp>
        <stp>1</stp>
        <tr r="N1749" s="1"/>
      </tp>
      <tp>
        <v>265579660.83000001</v>
        <stp/>
        <stp>EM_S_STM07_IS</stp>
        <stp>4</stp>
        <stp>002467.SZ</stp>
        <stp>61</stp>
        <stp>12/31/2012</stp>
        <stp>1</stp>
        <tr r="P938" s="1"/>
      </tp>
      <tp t="s">
        <v/>
        <stp/>
        <stp>EM_S_STM07_IS</stp>
        <stp>4</stp>
        <stp>300457.SZ</stp>
        <stp>61</stp>
        <stp>12/31/2010</stp>
        <stp>1</stp>
        <tr r="N1750" s="1"/>
      </tp>
      <tp>
        <v>7975240.6799999997</v>
        <stp/>
        <stp>EM_S_STM07_IS</stp>
        <stp>4</stp>
        <stp>002468.SZ</stp>
        <stp>61</stp>
        <stp>12/31/2012</stp>
        <stp>1</stp>
        <tr r="P939" s="1"/>
      </tp>
      <tp t="s">
        <v/>
        <stp/>
        <stp>EM_S_STM07_IS</stp>
        <stp>4</stp>
        <stp>300458.SZ</stp>
        <stp>61</stp>
        <stp>12/31/2010</stp>
        <stp>1</stp>
        <tr r="N1751" s="1"/>
      </tp>
      <tp>
        <v>91497613.700000003</v>
        <stp/>
        <stp>EM_S_STM07_IS</stp>
        <stp>4</stp>
        <stp>002469.SZ</stp>
        <stp>61</stp>
        <stp>12/31/2012</stp>
        <stp>1</stp>
        <tr r="P940" s="1"/>
      </tp>
      <tp t="s">
        <v/>
        <stp/>
        <stp>EM_S_STM07_IS</stp>
        <stp>4</stp>
        <stp>300459.SZ</stp>
        <stp>61</stp>
        <stp>12/31/2010</stp>
        <stp>1</stp>
        <tr r="N1752" s="1"/>
      </tp>
      <tp>
        <v>546938067.14999998</v>
        <stp/>
        <stp>EM_S_STM07_IS</stp>
        <stp>4</stp>
        <stp>002470.SZ</stp>
        <stp>61</stp>
        <stp>12/31/2012</stp>
        <stp>1</stp>
        <tr r="P941" s="1"/>
      </tp>
      <tp t="s">
        <v/>
        <stp/>
        <stp>EM_S_STM07_IS</stp>
        <stp>4</stp>
        <stp>300440.SZ</stp>
        <stp>61</stp>
        <stp>12/31/2010</stp>
        <stp>1</stp>
        <tr r="N1734" s="1"/>
      </tp>
      <tp>
        <v>53928067.619999997</v>
        <stp/>
        <stp>EM_S_STM07_IS</stp>
        <stp>4</stp>
        <stp>002471.SZ</stp>
        <stp>61</stp>
        <stp>12/31/2012</stp>
        <stp>1</stp>
        <tr r="P942" s="1"/>
      </tp>
      <tp t="s">
        <v/>
        <stp/>
        <stp>EM_S_STM07_IS</stp>
        <stp>4</stp>
        <stp>300441.SZ</stp>
        <stp>61</stp>
        <stp>12/31/2010</stp>
        <stp>1</stp>
        <tr r="N1735" s="1"/>
      </tp>
      <tp>
        <v>112335861.98999999</v>
        <stp/>
        <stp>EM_S_STM07_IS</stp>
        <stp>4</stp>
        <stp>002472.SZ</stp>
        <stp>61</stp>
        <stp>12/31/2012</stp>
        <stp>1</stp>
        <tr r="P943" s="1"/>
      </tp>
      <tp t="s">
        <v/>
        <stp/>
        <stp>EM_S_STM07_IS</stp>
        <stp>4</stp>
        <stp>300442.SZ</stp>
        <stp>61</stp>
        <stp>12/31/2010</stp>
        <stp>1</stp>
        <tr r="N1736" s="1"/>
      </tp>
      <tp>
        <v>21024600.25</v>
        <stp/>
        <stp>EM_S_STM07_IS</stp>
        <stp>4</stp>
        <stp>002473.SZ</stp>
        <stp>61</stp>
        <stp>12/31/2012</stp>
        <stp>1</stp>
        <tr r="P944" s="1"/>
      </tp>
      <tp t="s">
        <v/>
        <stp/>
        <stp>EM_S_STM07_IS</stp>
        <stp>4</stp>
        <stp>300443.SZ</stp>
        <stp>61</stp>
        <stp>12/31/2010</stp>
        <stp>1</stp>
        <tr r="N1737" s="1"/>
      </tp>
      <tp>
        <v>124344607.19</v>
        <stp/>
        <stp>EM_S_STM07_IS</stp>
        <stp>4</stp>
        <stp>002474.SZ</stp>
        <stp>61</stp>
        <stp>12/31/2012</stp>
        <stp>1</stp>
        <tr r="P945" s="1"/>
      </tp>
      <tp>
        <v>31077317.48</v>
        <stp/>
        <stp>EM_S_STM07_IS</stp>
        <stp>4</stp>
        <stp>300444.SZ</stp>
        <stp>61</stp>
        <stp>12/31/2010</stp>
        <stp>1</stp>
        <tr r="N1738" s="1"/>
      </tp>
      <tp>
        <v>263091913.13</v>
        <stp/>
        <stp>EM_S_STM07_IS</stp>
        <stp>4</stp>
        <stp>002475.SZ</stp>
        <stp>61</stp>
        <stp>12/31/2012</stp>
        <stp>1</stp>
        <tr r="P946" s="1"/>
      </tp>
      <tp>
        <v>19674796.07</v>
        <stp/>
        <stp>EM_S_STM07_IS</stp>
        <stp>4</stp>
        <stp>300445.SZ</stp>
        <stp>61</stp>
        <stp>12/31/2010</stp>
        <stp>1</stp>
        <tr r="N1739" s="1"/>
      </tp>
      <tp>
        <v>51248661.780000001</v>
        <stp/>
        <stp>EM_S_STM07_IS</stp>
        <stp>4</stp>
        <stp>002476.SZ</stp>
        <stp>61</stp>
        <stp>12/31/2012</stp>
        <stp>1</stp>
        <tr r="P947" s="1"/>
      </tp>
      <tp t="s">
        <v/>
        <stp/>
        <stp>EM_S_STM07_IS</stp>
        <stp>4</stp>
        <stp>300446.SZ</stp>
        <stp>61</stp>
        <stp>12/31/2010</stp>
        <stp>1</stp>
        <tr r="N1740" s="1"/>
      </tp>
      <tp>
        <v>302713988.44</v>
        <stp/>
        <stp>EM_S_STM07_IS</stp>
        <stp>4</stp>
        <stp>002477.SZ</stp>
        <stp>61</stp>
        <stp>12/31/2012</stp>
        <stp>1</stp>
        <tr r="P948" s="1"/>
      </tp>
      <tp t="s">
        <v/>
        <stp/>
        <stp>EM_S_STM07_IS</stp>
        <stp>4</stp>
        <stp>300447.SZ</stp>
        <stp>61</stp>
        <stp>12/31/2010</stp>
        <stp>1</stp>
        <tr r="N1741" s="1"/>
      </tp>
      <tp>
        <v>206413137.91</v>
        <stp/>
        <stp>EM_S_STM07_IS</stp>
        <stp>4</stp>
        <stp>002478.SZ</stp>
        <stp>61</stp>
        <stp>12/31/2012</stp>
        <stp>1</stp>
        <tr r="P949" s="1"/>
      </tp>
      <tp t="s">
        <v/>
        <stp/>
        <stp>EM_S_STM07_IS</stp>
        <stp>4</stp>
        <stp>300448.SZ</stp>
        <stp>61</stp>
        <stp>12/31/2010</stp>
        <stp>1</stp>
        <tr r="N1742" s="1"/>
      </tp>
      <tp>
        <v>233769016.94</v>
        <stp/>
        <stp>EM_S_STM07_IS</stp>
        <stp>4</stp>
        <stp>002479.SZ</stp>
        <stp>61</stp>
        <stp>12/31/2012</stp>
        <stp>1</stp>
        <tr r="P950" s="1"/>
      </tp>
      <tp t="s">
        <v/>
        <stp/>
        <stp>EM_S_STM07_IS</stp>
        <stp>4</stp>
        <stp>300449.SZ</stp>
        <stp>61</stp>
        <stp>12/31/2010</stp>
        <stp>1</stp>
        <tr r="N1743" s="1"/>
      </tp>
      <tp>
        <v>303669760.38</v>
        <stp/>
        <stp>EM_S_STM07_IS</stp>
        <stp>4</stp>
        <stp>002440.SZ</stp>
        <stp>61</stp>
        <stp>12/31/2012</stp>
        <stp>1</stp>
        <tr r="P911" s="1"/>
      </tp>
      <tp t="s">
        <v/>
        <stp/>
        <stp>EM_S_STM07_IS</stp>
        <stp>4</stp>
        <stp>300470.SZ</stp>
        <stp>61</stp>
        <stp>12/31/2010</stp>
        <stp>1</stp>
        <tr r="N1763" s="1"/>
      </tp>
      <tp>
        <v>196838179.44</v>
        <stp/>
        <stp>EM_S_STM07_IS</stp>
        <stp>4</stp>
        <stp>002441.SZ</stp>
        <stp>61</stp>
        <stp>12/31/2012</stp>
        <stp>1</stp>
        <tr r="P912" s="1"/>
      </tp>
      <tp t="s">
        <v/>
        <stp/>
        <stp>EM_S_STM07_IS</stp>
        <stp>4</stp>
        <stp>300471.SZ</stp>
        <stp>61</stp>
        <stp>12/31/2010</stp>
        <stp>1</stp>
        <tr r="N1764" s="1"/>
      </tp>
      <tp>
        <v>44047283.009999998</v>
        <stp/>
        <stp>EM_S_STM07_IS</stp>
        <stp>4</stp>
        <stp>002442.SZ</stp>
        <stp>61</stp>
        <stp>12/31/2012</stp>
        <stp>1</stp>
        <tr r="P913" s="1"/>
      </tp>
      <tp t="s">
        <v/>
        <stp/>
        <stp>EM_S_STM07_IS</stp>
        <stp>4</stp>
        <stp>300472.SZ</stp>
        <stp>61</stp>
        <stp>12/31/2010</stp>
        <stp>1</stp>
        <tr r="N1765" s="1"/>
      </tp>
      <tp>
        <v>101339843.95</v>
        <stp/>
        <stp>EM_S_STM07_IS</stp>
        <stp>4</stp>
        <stp>002443.SZ</stp>
        <stp>61</stp>
        <stp>12/31/2012</stp>
        <stp>1</stp>
        <tr r="P914" s="1"/>
      </tp>
      <tp t="s">
        <v/>
        <stp/>
        <stp>EM_S_STM07_IS</stp>
        <stp>4</stp>
        <stp>300473.SZ</stp>
        <stp>61</stp>
        <stp>12/31/2010</stp>
        <stp>1</stp>
        <tr r="N1766" s="1"/>
      </tp>
      <tp>
        <v>281628465.95999998</v>
        <stp/>
        <stp>EM_S_STM07_IS</stp>
        <stp>4</stp>
        <stp>002444.SZ</stp>
        <stp>61</stp>
        <stp>12/31/2012</stp>
        <stp>1</stp>
        <tr r="P915" s="1"/>
      </tp>
      <tp t="s">
        <v/>
        <stp/>
        <stp>EM_S_STM07_IS</stp>
        <stp>4</stp>
        <stp>300474.SZ</stp>
        <stp>61</stp>
        <stp>12/31/2010</stp>
        <stp>1</stp>
        <tr r="N1767" s="1"/>
      </tp>
      <tp>
        <v>35439278.079999998</v>
        <stp/>
        <stp>EM_S_STM07_IS</stp>
        <stp>4</stp>
        <stp>002445.SZ</stp>
        <stp>61</stp>
        <stp>12/31/2012</stp>
        <stp>1</stp>
        <tr r="P916" s="1"/>
      </tp>
      <tp t="s">
        <v/>
        <stp/>
        <stp>EM_S_STM07_IS</stp>
        <stp>4</stp>
        <stp>300475.SZ</stp>
        <stp>61</stp>
        <stp>12/31/2010</stp>
        <stp>1</stp>
        <tr r="N1768" s="1"/>
      </tp>
      <tp>
        <v>9992074.0099999998</v>
        <stp/>
        <stp>EM_S_STM07_IS</stp>
        <stp>4</stp>
        <stp>002446.SZ</stp>
        <stp>61</stp>
        <stp>12/31/2012</stp>
        <stp>1</stp>
        <tr r="P917" s="1"/>
      </tp>
      <tp t="s">
        <v/>
        <stp/>
        <stp>EM_S_STM07_IS</stp>
        <stp>4</stp>
        <stp>300476.SZ</stp>
        <stp>61</stp>
        <stp>12/31/2010</stp>
        <stp>1</stp>
        <tr r="N1769" s="1"/>
      </tp>
      <tp>
        <v>160921815.65000001</v>
        <stp/>
        <stp>EM_S_STM07_IS</stp>
        <stp>4</stp>
        <stp>002447.SZ</stp>
        <stp>61</stp>
        <stp>12/31/2012</stp>
        <stp>1</stp>
        <tr r="P918" s="1"/>
      </tp>
      <tp>
        <v>40877859.299999997</v>
        <stp/>
        <stp>EM_S_STM07_IS</stp>
        <stp>4</stp>
        <stp>300477.SZ</stp>
        <stp>61</stp>
        <stp>12/31/2010</stp>
        <stp>1</stp>
        <tr r="N1770" s="1"/>
      </tp>
      <tp>
        <v>143095539.66</v>
        <stp/>
        <stp>EM_S_STM07_IS</stp>
        <stp>4</stp>
        <stp>002448.SZ</stp>
        <stp>61</stp>
        <stp>12/31/2012</stp>
        <stp>1</stp>
        <tr r="P919" s="1"/>
      </tp>
      <tp t="s">
        <v/>
        <stp/>
        <stp>EM_S_STM07_IS</stp>
        <stp>4</stp>
        <stp>300478.SZ</stp>
        <stp>61</stp>
        <stp>12/31/2010</stp>
        <stp>1</stp>
        <tr r="N1771" s="1"/>
      </tp>
      <tp>
        <v>39332841.130000003</v>
        <stp/>
        <stp>EM_S_STM07_IS</stp>
        <stp>4</stp>
        <stp>002449.SZ</stp>
        <stp>61</stp>
        <stp>12/31/2012</stp>
        <stp>1</stp>
        <tr r="P920" s="1"/>
      </tp>
      <tp t="s">
        <v/>
        <stp/>
        <stp>EM_S_STM07_IS</stp>
        <stp>4</stp>
        <stp>300479.SZ</stp>
        <stp>61</stp>
        <stp>12/31/2010</stp>
        <stp>1</stp>
        <tr r="N1772" s="1"/>
      </tp>
      <tp>
        <v>423012609.08999997</v>
        <stp/>
        <stp>EM_S_STM07_IS</stp>
        <stp>4</stp>
        <stp>002450.SZ</stp>
        <stp>61</stp>
        <stp>12/31/2012</stp>
        <stp>1</stp>
        <tr r="P921" s="1"/>
      </tp>
      <tp t="s">
        <v/>
        <stp/>
        <stp>EM_S_STM07_IS</stp>
        <stp>4</stp>
        <stp>300460.SZ</stp>
        <stp>61</stp>
        <stp>12/31/2010</stp>
        <stp>1</stp>
        <tr r="N1753" s="1"/>
      </tp>
      <tp>
        <v>7132812.4400000004</v>
        <stp/>
        <stp>EM_S_STM07_IS</stp>
        <stp>4</stp>
        <stp>002451.SZ</stp>
        <stp>61</stp>
        <stp>12/31/2012</stp>
        <stp>1</stp>
        <tr r="P922" s="1"/>
      </tp>
      <tp t="s">
        <v/>
        <stp/>
        <stp>EM_S_STM07_IS</stp>
        <stp>4</stp>
        <stp>300461.SZ</stp>
        <stp>61</stp>
        <stp>12/31/2010</stp>
        <stp>1</stp>
        <tr r="N1754" s="1"/>
      </tp>
      <tp>
        <v>54856601.530000001</v>
        <stp/>
        <stp>EM_S_STM07_IS</stp>
        <stp>4</stp>
        <stp>002452.SZ</stp>
        <stp>61</stp>
        <stp>12/31/2012</stp>
        <stp>1</stp>
        <tr r="P923" s="1"/>
      </tp>
      <tp t="s">
        <v/>
        <stp/>
        <stp>EM_S_STM07_IS</stp>
        <stp>4</stp>
        <stp>300462.SZ</stp>
        <stp>61</stp>
        <stp>12/31/2010</stp>
        <stp>1</stp>
        <tr r="N1755" s="1"/>
      </tp>
      <tp>
        <v>72873412.420000002</v>
        <stp/>
        <stp>EM_S_STM07_IS</stp>
        <stp>4</stp>
        <stp>002453.SZ</stp>
        <stp>61</stp>
        <stp>12/31/2012</stp>
        <stp>1</stp>
        <tr r="P924" s="1"/>
      </tp>
      <tp t="s">
        <v/>
        <stp/>
        <stp>EM_S_STM07_IS</stp>
        <stp>4</stp>
        <stp>300463.SZ</stp>
        <stp>61</stp>
        <stp>12/31/2010</stp>
        <stp>1</stp>
        <tr r="N1756" s="1"/>
      </tp>
      <tp>
        <v>146003777.97</v>
        <stp/>
        <stp>EM_S_STM07_IS</stp>
        <stp>4</stp>
        <stp>002454.SZ</stp>
        <stp>61</stp>
        <stp>12/31/2012</stp>
        <stp>1</stp>
        <tr r="P925" s="1"/>
      </tp>
      <tp t="s">
        <v/>
        <stp/>
        <stp>EM_S_STM07_IS</stp>
        <stp>4</stp>
        <stp>300464.SZ</stp>
        <stp>61</stp>
        <stp>12/31/2010</stp>
        <stp>1</stp>
        <tr r="N1757" s="1"/>
      </tp>
      <tp>
        <v>39854672.590000004</v>
        <stp/>
        <stp>EM_S_STM07_IS</stp>
        <stp>4</stp>
        <stp>002455.SZ</stp>
        <stp>61</stp>
        <stp>12/31/2012</stp>
        <stp>1</stp>
        <tr r="P926" s="1"/>
      </tp>
      <tp t="s">
        <v/>
        <stp/>
        <stp>EM_S_STM07_IS</stp>
        <stp>4</stp>
        <stp>300465.SZ</stp>
        <stp>61</stp>
        <stp>12/31/2010</stp>
        <stp>1</stp>
        <tr r="N1758" s="1"/>
      </tp>
      <tp>
        <v>321069699.64999998</v>
        <stp/>
        <stp>EM_S_STM07_IS</stp>
        <stp>4</stp>
        <stp>002456.SZ</stp>
        <stp>61</stp>
        <stp>12/31/2012</stp>
        <stp>1</stp>
        <tr r="P927" s="1"/>
      </tp>
      <tp t="s">
        <v/>
        <stp/>
        <stp>EM_S_STM07_IS</stp>
        <stp>4</stp>
        <stp>300466.SZ</stp>
        <stp>61</stp>
        <stp>12/31/2010</stp>
        <stp>1</stp>
        <tr r="N1759" s="1"/>
      </tp>
      <tp>
        <v>75903333.719999999</v>
        <stp/>
        <stp>EM_S_STM07_IS</stp>
        <stp>4</stp>
        <stp>002457.SZ</stp>
        <stp>61</stp>
        <stp>12/31/2012</stp>
        <stp>1</stp>
        <tr r="P928" s="1"/>
      </tp>
      <tp t="s">
        <v/>
        <stp/>
        <stp>EM_S_STM07_IS</stp>
        <stp>4</stp>
        <stp>300467.SZ</stp>
        <stp>61</stp>
        <stp>12/31/2010</stp>
        <stp>1</stp>
        <tr r="N1760" s="1"/>
      </tp>
      <tp>
        <v>11160268.699999999</v>
        <stp/>
        <stp>EM_S_STM07_IS</stp>
        <stp>4</stp>
        <stp>002458.SZ</stp>
        <stp>61</stp>
        <stp>12/31/2012</stp>
        <stp>1</stp>
        <tr r="P929" s="1"/>
      </tp>
      <tp t="s">
        <v/>
        <stp/>
        <stp>EM_S_STM07_IS</stp>
        <stp>4</stp>
        <stp>300468.SZ</stp>
        <stp>61</stp>
        <stp>12/31/2010</stp>
        <stp>1</stp>
        <tr r="N1761" s="1"/>
      </tp>
      <tp>
        <v>-317996736.85000002</v>
        <stp/>
        <stp>EM_S_STM07_IS</stp>
        <stp>4</stp>
        <stp>002459.SZ</stp>
        <stp>61</stp>
        <stp>12/31/2012</stp>
        <stp>1</stp>
        <tr r="P930" s="1"/>
      </tp>
      <tp t="s">
        <v/>
        <stp/>
        <stp>EM_S_STM07_IS</stp>
        <stp>4</stp>
        <stp>300469.SZ</stp>
        <stp>61</stp>
        <stp>12/31/2010</stp>
        <stp>1</stp>
        <tr r="N1762" s="1"/>
      </tp>
      <tp>
        <v>251943664.88999999</v>
        <stp/>
        <stp>EM_S_STM07_IS</stp>
        <stp>4</stp>
        <stp>600480.SH</stp>
        <stp>61</stp>
        <stp>12/31/2010</stp>
        <stp>1</stp>
        <tr r="N2267" s="1"/>
      </tp>
      <tp>
        <v>231253042.08000001</v>
        <stp/>
        <stp>EM_S_STM07_IS</stp>
        <stp>4</stp>
        <stp>600481.SH</stp>
        <stp>61</stp>
        <stp>12/31/2010</stp>
        <stp>1</stp>
        <tr r="N2268" s="1"/>
      </tp>
      <tp>
        <v>48730455.619999997</v>
        <stp/>
        <stp>EM_S_STM07_IS</stp>
        <stp>4</stp>
        <stp>600482.SH</stp>
        <stp>61</stp>
        <stp>12/31/2010</stp>
        <stp>1</stp>
        <tr r="N2269" s="1"/>
      </tp>
      <tp>
        <v>25468083.68</v>
        <stp/>
        <stp>EM_S_STM07_IS</stp>
        <stp>4</stp>
        <stp>600483.SH</stp>
        <stp>61</stp>
        <stp>12/31/2010</stp>
        <stp>1</stp>
        <tr r="N2270" s="1"/>
      </tp>
      <tp>
        <v>39294492.380000003</v>
        <stp/>
        <stp>EM_S_STM07_IS</stp>
        <stp>4</stp>
        <stp>600485.SH</stp>
        <stp>61</stp>
        <stp>12/31/2010</stp>
        <stp>1</stp>
        <tr r="N2271" s="1"/>
      </tp>
      <tp>
        <v>134058679.65000001</v>
        <stp/>
        <stp>EM_S_STM07_IS</stp>
        <stp>4</stp>
        <stp>600486.SH</stp>
        <stp>61</stp>
        <stp>12/31/2010</stp>
        <stp>1</stp>
        <tr r="N2272" s="1"/>
      </tp>
      <tp>
        <v>162744851</v>
        <stp/>
        <stp>EM_S_STM07_IS</stp>
        <stp>4</stp>
        <stp>600487.SH</stp>
        <stp>61</stp>
        <stp>12/31/2010</stp>
        <stp>1</stp>
        <tr r="N2273" s="1"/>
      </tp>
      <tp>
        <v>90828633.359999999</v>
        <stp/>
        <stp>EM_S_STM07_IS</stp>
        <stp>4</stp>
        <stp>600488.SH</stp>
        <stp>61</stp>
        <stp>12/31/2010</stp>
        <stp>1</stp>
        <tr r="N2274" s="1"/>
      </tp>
      <tp>
        <v>1124834711.48</v>
        <stp/>
        <stp>EM_S_STM07_IS</stp>
        <stp>4</stp>
        <stp>600489.SH</stp>
        <stp>61</stp>
        <stp>12/31/2010</stp>
        <stp>1</stp>
        <tr r="N2275" s="1"/>
      </tp>
      <tp>
        <v>11285338.18</v>
        <stp/>
        <stp>EM_S_STM07_IS</stp>
        <stp>4</stp>
        <stp>600490.SH</stp>
        <stp>61</stp>
        <stp>12/31/2010</stp>
        <stp>1</stp>
        <tr r="N2276" s="1"/>
      </tp>
      <tp>
        <v>184396764.65000001</v>
        <stp/>
        <stp>EM_S_STM07_IS</stp>
        <stp>4</stp>
        <stp>600491.SH</stp>
        <stp>61</stp>
        <stp>12/31/2010</stp>
        <stp>1</stp>
        <tr r="N2277" s="1"/>
      </tp>
      <tp>
        <v>93572919.230000004</v>
        <stp/>
        <stp>EM_S_STM07_IS</stp>
        <stp>4</stp>
        <stp>600493.SH</stp>
        <stp>61</stp>
        <stp>12/31/2010</stp>
        <stp>1</stp>
        <tr r="N2278" s="1"/>
      </tp>
      <tp>
        <v>43706787.530000001</v>
        <stp/>
        <stp>EM_S_STM07_IS</stp>
        <stp>4</stp>
        <stp>600495.SH</stp>
        <stp>61</stp>
        <stp>12/31/2010</stp>
        <stp>1</stp>
        <tr r="N2279" s="1"/>
      </tp>
      <tp>
        <v>223139006.66</v>
        <stp/>
        <stp>EM_S_STM07_IS</stp>
        <stp>4</stp>
        <stp>600496.SH</stp>
        <stp>61</stp>
        <stp>12/31/2010</stp>
        <stp>1</stp>
        <tr r="N2280" s="1"/>
      </tp>
      <tp>
        <v>461092498.37</v>
        <stp/>
        <stp>EM_S_STM07_IS</stp>
        <stp>4</stp>
        <stp>600497.SH</stp>
        <stp>61</stp>
        <stp>12/31/2010</stp>
        <stp>1</stp>
        <tr r="N2281" s="1"/>
      </tp>
      <tp>
        <v>377361058.51999998</v>
        <stp/>
        <stp>EM_S_STM07_IS</stp>
        <stp>4</stp>
        <stp>600498.SH</stp>
        <stp>61</stp>
        <stp>12/31/2010</stp>
        <stp>1</stp>
        <tr r="N2282" s="1"/>
      </tp>
      <tp>
        <v>241011084.88999999</v>
        <stp/>
        <stp>EM_S_STM07_IS</stp>
        <stp>4</stp>
        <stp>600499.SH</stp>
        <stp>61</stp>
        <stp>12/31/2010</stp>
        <stp>1</stp>
        <tr r="N2283" s="1"/>
      </tp>
      <tp>
        <v>255858649.94999999</v>
        <stp/>
        <stp>EM_S_STM07_IS</stp>
        <stp>4</stp>
        <stp>600460.SH</stp>
        <stp>61</stp>
        <stp>12/31/2010</stp>
        <stp>1</stp>
        <tr r="N2253" s="1"/>
      </tp>
      <tp>
        <v>93289749.629999995</v>
        <stp/>
        <stp>EM_S_STM07_IS</stp>
        <stp>4</stp>
        <stp>600461.SH</stp>
        <stp>61</stp>
        <stp>12/31/2010</stp>
        <stp>1</stp>
        <tr r="N2254" s="1"/>
      </tp>
      <tp>
        <v>7400513.4800000004</v>
        <stp/>
        <stp>EM_S_STM07_IS</stp>
        <stp>4</stp>
        <stp>600462.SH</stp>
        <stp>61</stp>
        <stp>12/31/2010</stp>
        <stp>1</stp>
        <tr r="N2255" s="1"/>
      </tp>
      <tp>
        <v>60819962.780000001</v>
        <stp/>
        <stp>EM_S_STM07_IS</stp>
        <stp>4</stp>
        <stp>600463.SH</stp>
        <stp>61</stp>
        <stp>12/31/2010</stp>
        <stp>1</stp>
        <tr r="N2256" s="1"/>
      </tp>
      <tp>
        <v>30966585.379999999</v>
        <stp/>
        <stp>EM_S_STM07_IS</stp>
        <stp>4</stp>
        <stp>600466.SH</stp>
        <stp>61</stp>
        <stp>12/31/2010</stp>
        <stp>1</stp>
        <tr r="N2257" s="1"/>
      </tp>
      <tp>
        <v>142787727.93000001</v>
        <stp/>
        <stp>EM_S_STM07_IS</stp>
        <stp>4</stp>
        <stp>600467.SH</stp>
        <stp>61</stp>
        <stp>12/31/2010</stp>
        <stp>1</stp>
        <tr r="N2258" s="1"/>
      </tp>
      <tp>
        <v>36386487.350000001</v>
        <stp/>
        <stp>EM_S_STM07_IS</stp>
        <stp>4</stp>
        <stp>600468.SH</stp>
        <stp>61</stp>
        <stp>12/31/2010</stp>
        <stp>1</stp>
        <tr r="N2259" s="1"/>
      </tp>
      <tp>
        <v>152628320.97999999</v>
        <stp/>
        <stp>EM_S_STM07_IS</stp>
        <stp>4</stp>
        <stp>600469.SH</stp>
        <stp>61</stp>
        <stp>12/31/2010</stp>
        <stp>1</stp>
        <tr r="N2260" s="1"/>
      </tp>
      <tp>
        <v>81700305.049999997</v>
        <stp/>
        <stp>EM_S_STM07_IS</stp>
        <stp>4</stp>
        <stp>600470.SH</stp>
        <stp>61</stp>
        <stp>12/31/2010</stp>
        <stp>1</stp>
        <tr r="N2261" s="1"/>
      </tp>
      <tp>
        <v>141934680.81999999</v>
        <stp/>
        <stp>EM_S_STM07_IS</stp>
        <stp>4</stp>
        <stp>600475.SH</stp>
        <stp>61</stp>
        <stp>12/31/2010</stp>
        <stp>1</stp>
        <tr r="N2262" s="1"/>
      </tp>
      <tp>
        <v>5775159.2800000003</v>
        <stp/>
        <stp>EM_S_STM07_IS</stp>
        <stp>4</stp>
        <stp>600476.SH</stp>
        <stp>61</stp>
        <stp>12/31/2010</stp>
        <stp>1</stp>
        <tr r="N2263" s="1"/>
      </tp>
      <tp>
        <v>94179026.120000005</v>
        <stp/>
        <stp>EM_S_STM07_IS</stp>
        <stp>4</stp>
        <stp>600477.SH</stp>
        <stp>61</stp>
        <stp>12/31/2010</stp>
        <stp>1</stp>
        <tr r="N2264" s="1"/>
      </tp>
      <tp>
        <v>19484878.390000001</v>
        <stp/>
        <stp>EM_S_STM07_IS</stp>
        <stp>4</stp>
        <stp>600478.SH</stp>
        <stp>61</stp>
        <stp>12/31/2010</stp>
        <stp>1</stp>
        <tr r="N2265" s="1"/>
      </tp>
      <tp>
        <v>86382779.739999995</v>
        <stp/>
        <stp>EM_S_STM07_IS</stp>
        <stp>4</stp>
        <stp>600479.SH</stp>
        <stp>61</stp>
        <stp>12/31/2010</stp>
        <stp>1</stp>
        <tr r="N2266" s="1"/>
      </tp>
      <tp>
        <v>5253760.54</v>
        <stp/>
        <stp>EM_S_STM07_IS</stp>
        <stp>4</stp>
        <stp>600444.SH</stp>
        <stp>61</stp>
        <stp>12/31/2010</stp>
        <stp>1</stp>
        <tr r="N2244" s="1"/>
      </tp>
      <tp>
        <v>157538898.37</v>
        <stp/>
        <stp>EM_S_STM07_IS</stp>
        <stp>4</stp>
        <stp>603444.SH</stp>
        <stp>61</stp>
        <stp>12/31/2013</stp>
        <stp>1</stp>
        <tr r="Q2952" s="1"/>
      </tp>
      <tp>
        <v>38864682.670000002</v>
        <stp/>
        <stp>EM_S_STM07_IS</stp>
        <stp>4</stp>
        <stp>600446.SH</stp>
        <stp>61</stp>
        <stp>12/31/2010</stp>
        <stp>1</stp>
        <tr r="N2245" s="1"/>
      </tp>
      <tp>
        <v>20209069.649999999</v>
        <stp/>
        <stp>EM_S_STM07_IS</stp>
        <stp>4</stp>
        <stp>600448.SH</stp>
        <stp>61</stp>
        <stp>12/31/2010</stp>
        <stp>1</stp>
        <tr r="N2246" s="1"/>
      </tp>
      <tp>
        <v>561785277.78999996</v>
        <stp/>
        <stp>EM_S_STM07_IS</stp>
        <stp>4</stp>
        <stp>600449.SH</stp>
        <stp>61</stp>
        <stp>12/31/2010</stp>
        <stp>1</stp>
        <tr r="N2247" s="1"/>
      </tp>
      <tp>
        <v>-143127644.69</v>
        <stp/>
        <stp>EM_S_STM07_IS</stp>
        <stp>4</stp>
        <stp>600452.SH</stp>
        <stp>61</stp>
        <stp>12/31/2010</stp>
        <stp>1</stp>
        <tr r="N2248" s="1"/>
      </tp>
      <tp>
        <v>-4324071.91</v>
        <stp/>
        <stp>EM_S_STM07_IS</stp>
        <stp>4</stp>
        <stp>600455.SH</stp>
        <stp>61</stp>
        <stp>12/31/2010</stp>
        <stp>1</stp>
        <tr r="N2249" s="1"/>
      </tp>
      <tp>
        <v>3456924.93</v>
        <stp/>
        <stp>EM_S_STM07_IS</stp>
        <stp>4</stp>
        <stp>600456.SH</stp>
        <stp>61</stp>
        <stp>12/31/2010</stp>
        <stp>1</stp>
        <tr r="N2250" s="1"/>
      </tp>
      <tp>
        <v>166240814.33000001</v>
        <stp/>
        <stp>EM_S_STM07_IS</stp>
        <stp>4</stp>
        <stp>603456.SH</stp>
        <stp>61</stp>
        <stp>12/31/2013</stp>
        <stp>1</stp>
        <tr r="Q2953" s="1"/>
      </tp>
      <tp>
        <v>199416530.18000001</v>
        <stp/>
        <stp>EM_S_STM07_IS</stp>
        <stp>4</stp>
        <stp>600458.SH</stp>
        <stp>61</stp>
        <stp>12/31/2010</stp>
        <stp>1</stp>
        <tr r="N2251" s="1"/>
      </tp>
      <tp>
        <v>50395487</v>
        <stp/>
        <stp>EM_S_STM07_IS</stp>
        <stp>4</stp>
        <stp>600459.SH</stp>
        <stp>61</stp>
        <stp>12/31/2010</stp>
        <stp>1</stp>
        <tr r="N2252" s="1"/>
      </tp>
      <tp>
        <v>108111439.29000001</v>
        <stp/>
        <stp>EM_S_STM07_IS</stp>
        <stp>4</stp>
        <stp>600420.SH</stp>
        <stp>61</stp>
        <stp>12/31/2010</stp>
        <stp>1</stp>
        <tr r="N2230" s="1"/>
      </tp>
      <tp>
        <v>-15816861.789999999</v>
        <stp/>
        <stp>EM_S_STM07_IS</stp>
        <stp>4</stp>
        <stp>600421.SH</stp>
        <stp>61</stp>
        <stp>12/31/2010</stp>
        <stp>1</stp>
        <tr r="N2231" s="1"/>
      </tp>
      <tp>
        <v>249215296.94999999</v>
        <stp/>
        <stp>EM_S_STM07_IS</stp>
        <stp>4</stp>
        <stp>603421.SH</stp>
        <stp>61</stp>
        <stp>12/31/2013</stp>
        <stp>1</stp>
        <tr r="Q2951" s="1"/>
      </tp>
      <tp>
        <v>85577950.709999993</v>
        <stp/>
        <stp>EM_S_STM07_IS</stp>
        <stp>4</stp>
        <stp>600422.SH</stp>
        <stp>61</stp>
        <stp>12/31/2010</stp>
        <stp>1</stp>
        <tr r="N2232" s="1"/>
      </tp>
      <tp>
        <v>56695654.609999999</v>
        <stp/>
        <stp>EM_S_STM07_IS</stp>
        <stp>4</stp>
        <stp>600423.SH</stp>
        <stp>61</stp>
        <stp>12/31/2010</stp>
        <stp>1</stp>
        <tr r="N2233" s="1"/>
      </tp>
      <tp>
        <v>304809993.10000002</v>
        <stp/>
        <stp>EM_S_STM07_IS</stp>
        <stp>4</stp>
        <stp>600425.SH</stp>
        <stp>61</stp>
        <stp>12/31/2010</stp>
        <stp>1</stp>
        <tr r="N2234" s="1"/>
      </tp>
      <tp>
        <v>254139516.78999999</v>
        <stp/>
        <stp>EM_S_STM07_IS</stp>
        <stp>4</stp>
        <stp>600426.SH</stp>
        <stp>61</stp>
        <stp>12/31/2010</stp>
        <stp>1</stp>
        <tr r="N2235" s="1"/>
      </tp>
      <tp>
        <v>339953999.44999999</v>
        <stp/>
        <stp>EM_S_STM07_IS</stp>
        <stp>4</stp>
        <stp>600428.SH</stp>
        <stp>61</stp>
        <stp>12/31/2010</stp>
        <stp>1</stp>
        <tr r="N2236" s="1"/>
      </tp>
      <tp>
        <v>51464612.109999999</v>
        <stp/>
        <stp>EM_S_STM07_IS</stp>
        <stp>4</stp>
        <stp>600429.SH</stp>
        <stp>61</stp>
        <stp>12/31/2010</stp>
        <stp>1</stp>
        <tr r="N2237" s="1"/>
      </tp>
      <tp>
        <v>107195593.02</v>
        <stp/>
        <stp>EM_S_STM07_IS</stp>
        <stp>4</stp>
        <stp>600432.SH</stp>
        <stp>61</stp>
        <stp>12/31/2010</stp>
        <stp>1</stp>
        <tr r="N2238" s="1"/>
      </tp>
      <tp>
        <v>38224609.240000002</v>
        <stp/>
        <stp>EM_S_STM07_IS</stp>
        <stp>4</stp>
        <stp>600433.SH</stp>
        <stp>61</stp>
        <stp>12/31/2010</stp>
        <stp>1</stp>
        <tr r="N2239" s="1"/>
      </tp>
      <tp>
        <v>198868828.66999999</v>
        <stp/>
        <stp>EM_S_STM07_IS</stp>
        <stp>4</stp>
        <stp>600435.SH</stp>
        <stp>61</stp>
        <stp>12/31/2010</stp>
        <stp>1</stp>
        <tr r="N2240" s="1"/>
      </tp>
      <tp>
        <v>194131768.50999999</v>
        <stp/>
        <stp>EM_S_STM07_IS</stp>
        <stp>4</stp>
        <stp>600436.SH</stp>
        <stp>61</stp>
        <stp>12/31/2010</stp>
        <stp>1</stp>
        <tr r="N2241" s="1"/>
      </tp>
      <tp>
        <v>160788660.96000001</v>
        <stp/>
        <stp>EM_S_STM07_IS</stp>
        <stp>4</stp>
        <stp>600438.SH</stp>
        <stp>61</stp>
        <stp>12/31/2010</stp>
        <stp>1</stp>
        <tr r="N2242" s="1"/>
      </tp>
      <tp>
        <v>177943860.91999999</v>
        <stp/>
        <stp>EM_S_STM07_IS</stp>
        <stp>4</stp>
        <stp>600439.SH</stp>
        <stp>61</stp>
        <stp>12/31/2010</stp>
        <stp>1</stp>
        <tr r="N2243" s="1"/>
      </tp>
      <tp>
        <v>59464521.5</v>
        <stp/>
        <stp>EM_S_STM07_IS</stp>
        <stp>4</stp>
        <stp>600400.SH</stp>
        <stp>61</stp>
        <stp>12/31/2010</stp>
        <stp>1</stp>
        <tr r="N2218" s="1"/>
      </tp>
      <tp>
        <v>8288977.9400000004</v>
        <stp/>
        <stp>EM_S_STM07_IS</stp>
        <stp>4</stp>
        <stp>600401.SH</stp>
        <stp>61</stp>
        <stp>12/31/2010</stp>
        <stp>1</stp>
        <tr r="N2219" s="1"/>
      </tp>
      <tp>
        <v>5088854.3499999996</v>
        <stp/>
        <stp>EM_S_STM07_IS</stp>
        <stp>4</stp>
        <stp>600403.SH</stp>
        <stp>61</stp>
        <stp>12/31/2010</stp>
        <stp>1</stp>
        <tr r="N2220" s="1"/>
      </tp>
      <tp>
        <v>51399839.390000001</v>
        <stp/>
        <stp>EM_S_STM07_IS</stp>
        <stp>4</stp>
        <stp>600405.SH</stp>
        <stp>61</stp>
        <stp>12/31/2010</stp>
        <stp>1</stp>
        <tr r="N2221" s="1"/>
      </tp>
      <tp>
        <v>474547373.13999999</v>
        <stp/>
        <stp>EM_S_STM07_IS</stp>
        <stp>4</stp>
        <stp>600406.SH</stp>
        <stp>61</stp>
        <stp>12/31/2010</stp>
        <stp>1</stp>
        <tr r="N2222" s="1"/>
      </tp>
      <tp>
        <v>39648926.899999999</v>
        <stp/>
        <stp>EM_S_STM07_IS</stp>
        <stp>4</stp>
        <stp>600408.SH</stp>
        <stp>61</stp>
        <stp>12/31/2010</stp>
        <stp>1</stp>
        <tr r="N2223" s="1"/>
      </tp>
      <tp>
        <v>288766637.44999999</v>
        <stp/>
        <stp>EM_S_STM07_IS</stp>
        <stp>4</stp>
        <stp>600409.SH</stp>
        <stp>61</stp>
        <stp>12/31/2010</stp>
        <stp>1</stp>
        <tr r="N2224" s="1"/>
      </tp>
      <tp>
        <v>207583295.19</v>
        <stp/>
        <stp>EM_S_STM07_IS</stp>
        <stp>4</stp>
        <stp>600410.SH</stp>
        <stp>61</stp>
        <stp>12/31/2010</stp>
        <stp>1</stp>
        <tr r="N2225" s="1"/>
      </tp>
      <tp>
        <v>808902743.11000001</v>
        <stp/>
        <stp>EM_S_STM07_IS</stp>
        <stp>4</stp>
        <stp>600415.SH</stp>
        <stp>61</stp>
        <stp>12/31/2010</stp>
        <stp>1</stp>
        <tr r="N2226" s="1"/>
      </tp>
      <tp>
        <v>217081455</v>
        <stp/>
        <stp>EM_S_STM07_IS</stp>
        <stp>4</stp>
        <stp>600416.SH</stp>
        <stp>61</stp>
        <stp>12/31/2010</stp>
        <stp>1</stp>
        <tr r="N2227" s="1"/>
      </tp>
      <tp>
        <v>62431807.520000003</v>
        <stp/>
        <stp>EM_S_STM07_IS</stp>
        <stp>4</stp>
        <stp>603416.SH</stp>
        <stp>61</stp>
        <stp>12/31/2013</stp>
        <stp>1</stp>
        <tr r="Q2950" s="1"/>
      </tp>
      <tp>
        <v>1162645394.4400001</v>
        <stp/>
        <stp>EM_S_STM07_IS</stp>
        <stp>4</stp>
        <stp>600418.SH</stp>
        <stp>61</stp>
        <stp>12/31/2010</stp>
        <stp>1</stp>
        <tr r="N2228" s="1"/>
      </tp>
      <tp>
        <v>9942447.7300000004</v>
        <stp/>
        <stp>EM_S_STM07_IS</stp>
        <stp>4</stp>
        <stp>600419.SH</stp>
        <stp>61</stp>
        <stp>12/31/2010</stp>
        <stp>1</stp>
        <tr r="N2229" s="1"/>
      </tp>
      <tp>
        <v>647754116.80999994</v>
        <stp/>
        <stp>EM_S_STM07_IS</stp>
        <stp>4</stp>
        <stp>000780.SZ</stp>
        <stp>61</stp>
        <stp>12/31/2010</stp>
        <stp>1</stp>
        <tr r="N312" s="1"/>
      </tp>
      <tp>
        <v>27783678.190000001</v>
        <stp/>
        <stp>EM_S_STM07_IS</stp>
        <stp>4</stp>
        <stp>002780.SZ</stp>
        <stp>61</stp>
        <stp>12/31/2012</stp>
        <stp>1</stp>
        <tr r="P1243" s="1"/>
      </tp>
      <tp>
        <v>120865968.41</v>
        <stp/>
        <stp>EM_S_STM07_IS</stp>
        <stp>4</stp>
        <stp>002781.SZ</stp>
        <stp>61</stp>
        <stp>12/31/2012</stp>
        <stp>1</stp>
        <tr r="P1244" s="1"/>
      </tp>
      <tp>
        <v>96359501.849999994</v>
        <stp/>
        <stp>EM_S_STM07_IS</stp>
        <stp>4</stp>
        <stp>000782.SZ</stp>
        <stp>61</stp>
        <stp>12/31/2010</stp>
        <stp>1</stp>
        <tr r="N313" s="1"/>
      </tp>
      <tp>
        <v>67451531.939999998</v>
        <stp/>
        <stp>EM_S_STM07_IS</stp>
        <stp>4</stp>
        <stp>002782.SZ</stp>
        <stp>61</stp>
        <stp>12/31/2012</stp>
        <stp>1</stp>
        <tr r="P1245" s="1"/>
      </tp>
      <tp>
        <v>1282992638.1900001</v>
        <stp/>
        <stp>EM_S_STM07_IS</stp>
        <stp>4</stp>
        <stp>000783.SZ</stp>
        <stp>61</stp>
        <stp>12/31/2010</stp>
        <stp>1</stp>
        <tr r="N314" s="1"/>
      </tp>
      <tp>
        <v>105347419.47</v>
        <stp/>
        <stp>EM_S_STM07_IS</stp>
        <stp>4</stp>
        <stp>002783.SZ</stp>
        <stp>61</stp>
        <stp>12/31/2012</stp>
        <stp>1</stp>
        <tr r="P1246" s="1"/>
      </tp>
      <tp>
        <v>67688114.819999993</v>
        <stp/>
        <stp>EM_S_STM07_IS</stp>
        <stp>4</stp>
        <stp>000785.SZ</stp>
        <stp>61</stp>
        <stp>12/31/2010</stp>
        <stp>1</stp>
        <tr r="N315" s="1"/>
      </tp>
      <tp>
        <v>33750206.189999998</v>
        <stp/>
        <stp>EM_S_STM07_IS</stp>
        <stp>4</stp>
        <stp>002785.SZ</stp>
        <stp>61</stp>
        <stp>12/31/2012</stp>
        <stp>1</stp>
        <tr r="P1247" s="1"/>
      </tp>
      <tp>
        <v>416694139.68000001</v>
        <stp/>
        <stp>EM_S_STM07_IS</stp>
        <stp>4</stp>
        <stp>000786.SZ</stp>
        <stp>61</stp>
        <stp>12/31/2010</stp>
        <stp>1</stp>
        <tr r="N316" s="1"/>
      </tp>
      <tp>
        <v>60414602.460000001</v>
        <stp/>
        <stp>EM_S_STM07_IS</stp>
        <stp>4</stp>
        <stp>002786.SZ</stp>
        <stp>61</stp>
        <stp>12/31/2012</stp>
        <stp>1</stp>
        <tr r="P1248" s="1"/>
      </tp>
      <tp>
        <v>57750385.07</v>
        <stp/>
        <stp>EM_S_STM07_IS</stp>
        <stp>4</stp>
        <stp>002787.SZ</stp>
        <stp>61</stp>
        <stp>12/31/2012</stp>
        <stp>1</stp>
        <tr r="P1249" s="1"/>
      </tp>
      <tp>
        <v>270041685.69</v>
        <stp/>
        <stp>EM_S_STM07_IS</stp>
        <stp>4</stp>
        <stp>000788.SZ</stp>
        <stp>61</stp>
        <stp>12/31/2010</stp>
        <stp>1</stp>
        <tr r="N317" s="1"/>
      </tp>
      <tp>
        <v>90513942.430000007</v>
        <stp/>
        <stp>EM_S_STM07_IS</stp>
        <stp>4</stp>
        <stp>002788.SZ</stp>
        <stp>61</stp>
        <stp>12/31/2012</stp>
        <stp>1</stp>
        <tr r="P1250" s="1"/>
      </tp>
      <tp>
        <v>153263348.83000001</v>
        <stp/>
        <stp>EM_S_STM07_IS</stp>
        <stp>4</stp>
        <stp>000789.SZ</stp>
        <stp>61</stp>
        <stp>12/31/2010</stp>
        <stp>1</stp>
        <tr r="N318" s="1"/>
      </tp>
      <tp>
        <v>66151146.850000001</v>
        <stp/>
        <stp>EM_S_STM07_IS</stp>
        <stp>4</stp>
        <stp>002789.SZ</stp>
        <stp>61</stp>
        <stp>12/31/2012</stp>
        <stp>1</stp>
        <tr r="P1251" s="1"/>
      </tp>
      <tp>
        <v>12479653.199999999</v>
        <stp/>
        <stp>EM_S_STM07_IS</stp>
        <stp>4</stp>
        <stp>000790.SZ</stp>
        <stp>61</stp>
        <stp>12/31/2010</stp>
        <stp>1</stp>
        <tr r="N319" s="1"/>
      </tp>
      <tp>
        <v>97650296.049999997</v>
        <stp/>
        <stp>EM_S_STM07_IS</stp>
        <stp>4</stp>
        <stp>002790.SZ</stp>
        <stp>61</stp>
        <stp>12/31/2012</stp>
        <stp>1</stp>
        <tr r="P1252" s="1"/>
      </tp>
      <tp>
        <v>7641206.1799999997</v>
        <stp/>
        <stp>EM_S_STM07_IS</stp>
        <stp>4</stp>
        <stp>000791.SZ</stp>
        <stp>61</stp>
        <stp>12/31/2010</stp>
        <stp>1</stp>
        <tr r="N320" s="1"/>
      </tp>
      <tp>
        <v>185928629.00999999</v>
        <stp/>
        <stp>EM_S_STM07_IS</stp>
        <stp>4</stp>
        <stp>002791.SZ</stp>
        <stp>61</stp>
        <stp>12/31/2012</stp>
        <stp>1</stp>
        <tr r="P1253" s="1"/>
      </tp>
      <tp>
        <v>1107934831.04</v>
        <stp/>
        <stp>EM_S_STM07_IS</stp>
        <stp>4</stp>
        <stp>000792.SZ</stp>
        <stp>61</stp>
        <stp>12/31/2010</stp>
        <stp>1</stp>
        <tr r="N321" s="1"/>
      </tp>
      <tp>
        <v>53121649.420000002</v>
        <stp/>
        <stp>EM_S_STM07_IS</stp>
        <stp>4</stp>
        <stp>002792.SZ</stp>
        <stp>61</stp>
        <stp>12/31/2012</stp>
        <stp>1</stp>
        <tr r="P1254" s="1"/>
      </tp>
      <tp>
        <v>231856479.27000001</v>
        <stp/>
        <stp>EM_S_STM07_IS</stp>
        <stp>4</stp>
        <stp>000793.SZ</stp>
        <stp>61</stp>
        <stp>12/31/2010</stp>
        <stp>1</stp>
        <tr r="N322" s="1"/>
      </tp>
      <tp>
        <v>53666215.490000002</v>
        <stp/>
        <stp>EM_S_STM07_IS</stp>
        <stp>4</stp>
        <stp>002793.SZ</stp>
        <stp>61</stp>
        <stp>12/31/2012</stp>
        <stp>1</stp>
        <tr r="P1255" s="1"/>
      </tp>
      <tp>
        <v>10078587.93</v>
        <stp/>
        <stp>EM_S_STM07_IS</stp>
        <stp>4</stp>
        <stp>000795.SZ</stp>
        <stp>61</stp>
        <stp>12/31/2010</stp>
        <stp>1</stp>
        <tr r="N323" s="1"/>
      </tp>
      <tp>
        <v>42920111.960000001</v>
        <stp/>
        <stp>EM_S_STM07_IS</stp>
        <stp>4</stp>
        <stp>002795.SZ</stp>
        <stp>61</stp>
        <stp>12/31/2012</stp>
        <stp>1</stp>
        <tr r="P1256" s="1"/>
      </tp>
      <tp>
        <v>29994735.859999999</v>
        <stp/>
        <stp>EM_S_STM07_IS</stp>
        <stp>4</stp>
        <stp>000796.SZ</stp>
        <stp>61</stp>
        <stp>12/31/2010</stp>
        <stp>1</stp>
        <tr r="N324" s="1"/>
      </tp>
      <tp>
        <v>40010515.259999998</v>
        <stp/>
        <stp>EM_S_STM07_IS</stp>
        <stp>4</stp>
        <stp>002796.SZ</stp>
        <stp>61</stp>
        <stp>12/31/2012</stp>
        <stp>1</stp>
        <tr r="P1257" s="1"/>
      </tp>
      <tp>
        <v>73725338.709999993</v>
        <stp/>
        <stp>EM_S_STM07_IS</stp>
        <stp>4</stp>
        <stp>000797.SZ</stp>
        <stp>61</stp>
        <stp>12/31/2010</stp>
        <stp>1</stp>
        <tr r="N325" s="1"/>
      </tp>
      <tp>
        <v>210018258.78999999</v>
        <stp/>
        <stp>EM_S_STM07_IS</stp>
        <stp>4</stp>
        <stp>002797.SZ</stp>
        <stp>61</stp>
        <stp>12/31/2012</stp>
        <stp>1</stp>
        <tr r="P1258" s="1"/>
      </tp>
      <tp>
        <v>50033215.189999998</v>
        <stp/>
        <stp>EM_S_STM07_IS</stp>
        <stp>4</stp>
        <stp>000798.SZ</stp>
        <stp>61</stp>
        <stp>12/31/2010</stp>
        <stp>1</stp>
        <tr r="N326" s="1"/>
      </tp>
      <tp>
        <v>54470257.579999998</v>
        <stp/>
        <stp>EM_S_STM07_IS</stp>
        <stp>4</stp>
        <stp>002798.SZ</stp>
        <stp>61</stp>
        <stp>12/31/2012</stp>
        <stp>1</stp>
        <tr r="P1259" s="1"/>
      </tp>
      <tp>
        <v>79417863.620000005</v>
        <stp/>
        <stp>EM_S_STM07_IS</stp>
        <stp>4</stp>
        <stp>000799.SZ</stp>
        <stp>61</stp>
        <stp>12/31/2010</stp>
        <stp>1</stp>
        <tr r="N327" s="1"/>
      </tp>
      <tp>
        <v>38005938.630000003</v>
        <stp/>
        <stp>EM_S_STM07_IS</stp>
        <stp>4</stp>
        <stp>002799.SZ</stp>
        <stp>61</stp>
        <stp>12/31/2012</stp>
        <stp>1</stp>
        <tr r="P1260" s="1"/>
      </tp>
      <tp>
        <v>-8689475.5299999993</v>
        <stp/>
        <stp>EM_S_STM07_IS</stp>
        <stp>4</stp>
        <stp>000720.SZ</stp>
        <stp>61</stp>
        <stp>12/31/2010</stp>
        <stp>1</stp>
        <tr r="N275" s="1"/>
      </tp>
      <tp>
        <v>34397421.770000003</v>
        <stp/>
        <stp>EM_S_STM07_IS</stp>
        <stp>4</stp>
        <stp>000721.SZ</stp>
        <stp>61</stp>
        <stp>12/31/2010</stp>
        <stp>1</stp>
        <tr r="N276" s="1"/>
      </tp>
      <tp>
        <v>78099245.950000003</v>
        <stp/>
        <stp>EM_S_STM07_IS</stp>
        <stp>4</stp>
        <stp>002721.SZ</stp>
        <stp>61</stp>
        <stp>12/31/2012</stp>
        <stp>1</stp>
        <tr r="P1188" s="1"/>
      </tp>
      <tp>
        <v>25140518.600000001</v>
        <stp/>
        <stp>EM_S_STM07_IS</stp>
        <stp>4</stp>
        <stp>000722.SZ</stp>
        <stp>61</stp>
        <stp>12/31/2010</stp>
        <stp>1</stp>
        <tr r="N277" s="1"/>
      </tp>
      <tp>
        <v>51667337.609999999</v>
        <stp/>
        <stp>EM_S_STM07_IS</stp>
        <stp>4</stp>
        <stp>002722.SZ</stp>
        <stp>61</stp>
        <stp>12/31/2012</stp>
        <stp>1</stp>
        <tr r="P1189" s="1"/>
      </tp>
      <tp>
        <v>8517388.7300000004</v>
        <stp/>
        <stp>EM_S_STM07_IS</stp>
        <stp>4</stp>
        <stp>000723.SZ</stp>
        <stp>61</stp>
        <stp>12/31/2010</stp>
        <stp>1</stp>
        <tr r="N278" s="1"/>
      </tp>
      <tp>
        <v>61998753.689999998</v>
        <stp/>
        <stp>EM_S_STM07_IS</stp>
        <stp>4</stp>
        <stp>002723.SZ</stp>
        <stp>61</stp>
        <stp>12/31/2012</stp>
        <stp>1</stp>
        <tr r="P1190" s="1"/>
      </tp>
      <tp>
        <v>168003564.88</v>
        <stp/>
        <stp>EM_S_STM07_IS</stp>
        <stp>4</stp>
        <stp>002724.SZ</stp>
        <stp>61</stp>
        <stp>12/31/2012</stp>
        <stp>1</stp>
        <tr r="P1191" s="1"/>
      </tp>
      <tp>
        <v>-2003813083</v>
        <stp/>
        <stp>EM_S_STM07_IS</stp>
        <stp>4</stp>
        <stp>000725.SZ</stp>
        <stp>61</stp>
        <stp>12/31/2010</stp>
        <stp>1</stp>
        <tr r="N279" s="1"/>
      </tp>
      <tp>
        <v>94726839.719999999</v>
        <stp/>
        <stp>EM_S_STM07_IS</stp>
        <stp>4</stp>
        <stp>002725.SZ</stp>
        <stp>61</stp>
        <stp>12/31/2012</stp>
        <stp>1</stp>
        <tr r="P1192" s="1"/>
      </tp>
      <tp>
        <v>739091623.5</v>
        <stp/>
        <stp>EM_S_STM07_IS</stp>
        <stp>4</stp>
        <stp>000726.SZ</stp>
        <stp>61</stp>
        <stp>12/31/2010</stp>
        <stp>1</stp>
        <tr r="N280" s="1"/>
      </tp>
      <tp>
        <v>106694517.28</v>
        <stp/>
        <stp>EM_S_STM07_IS</stp>
        <stp>4</stp>
        <stp>002726.SZ</stp>
        <stp>61</stp>
        <stp>12/31/2012</stp>
        <stp>1</stp>
        <tr r="P1193" s="1"/>
      </tp>
      <tp>
        <v>-10665447.27</v>
        <stp/>
        <stp>EM_S_STM07_IS</stp>
        <stp>4</stp>
        <stp>000727.SZ</stp>
        <stp>61</stp>
        <stp>12/31/2010</stp>
        <stp>1</stp>
        <tr r="N281" s="1"/>
      </tp>
      <tp>
        <v>182551396.94</v>
        <stp/>
        <stp>EM_S_STM07_IS</stp>
        <stp>4</stp>
        <stp>002727.SZ</stp>
        <stp>61</stp>
        <stp>12/31/2012</stp>
        <stp>1</stp>
        <tr r="P1194" s="1"/>
      </tp>
      <tp>
        <v>924981113.62</v>
        <stp/>
        <stp>EM_S_STM07_IS</stp>
        <stp>4</stp>
        <stp>000728.SZ</stp>
        <stp>61</stp>
        <stp>12/31/2010</stp>
        <stp>1</stp>
        <tr r="N282" s="1"/>
      </tp>
      <tp>
        <v>78578104.790000007</v>
        <stp/>
        <stp>EM_S_STM07_IS</stp>
        <stp>4</stp>
        <stp>002728.SZ</stp>
        <stp>61</stp>
        <stp>12/31/2012</stp>
        <stp>1</stp>
        <tr r="P1195" s="1"/>
      </tp>
      <tp>
        <v>769873257.54999995</v>
        <stp/>
        <stp>EM_S_STM07_IS</stp>
        <stp>4</stp>
        <stp>000729.SZ</stp>
        <stp>61</stp>
        <stp>12/31/2010</stp>
        <stp>1</stp>
        <tr r="N283" s="1"/>
      </tp>
      <tp>
        <v>38474107.409999996</v>
        <stp/>
        <stp>EM_S_STM07_IS</stp>
        <stp>4</stp>
        <stp>002729.SZ</stp>
        <stp>61</stp>
        <stp>12/31/2012</stp>
        <stp>1</stp>
        <tr r="P1196" s="1"/>
      </tp>
      <tp>
        <v>77431812.230000004</v>
        <stp/>
        <stp>EM_S_STM07_IS</stp>
        <stp>4</stp>
        <stp>002730.SZ</stp>
        <stp>61</stp>
        <stp>12/31/2012</stp>
        <stp>1</stp>
        <tr r="P1197" s="1"/>
      </tp>
      <tp>
        <v>100598033.89</v>
        <stp/>
        <stp>EM_S_STM07_IS</stp>
        <stp>4</stp>
        <stp>000731.SZ</stp>
        <stp>61</stp>
        <stp>12/31/2010</stp>
        <stp>1</stp>
        <tr r="N284" s="1"/>
      </tp>
      <tp>
        <v>87149535.620000005</v>
        <stp/>
        <stp>EM_S_STM07_IS</stp>
        <stp>4</stp>
        <stp>002731.SZ</stp>
        <stp>61</stp>
        <stp>12/31/2012</stp>
        <stp>1</stp>
        <tr r="P1198" s="1"/>
      </tp>
      <tp>
        <v>335623431.36000001</v>
        <stp/>
        <stp>EM_S_STM07_IS</stp>
        <stp>4</stp>
        <stp>000732.SZ</stp>
        <stp>61</stp>
        <stp>12/31/2010</stp>
        <stp>1</stp>
        <tr r="N285" s="1"/>
      </tp>
      <tp>
        <v>64433385.920000002</v>
        <stp/>
        <stp>EM_S_STM07_IS</stp>
        <stp>4</stp>
        <stp>002732.SZ</stp>
        <stp>61</stp>
        <stp>12/31/2012</stp>
        <stp>1</stp>
        <tr r="P1199" s="1"/>
      </tp>
      <tp>
        <v>37319015.039999999</v>
        <stp/>
        <stp>EM_S_STM07_IS</stp>
        <stp>4</stp>
        <stp>000733.SZ</stp>
        <stp>61</stp>
        <stp>12/31/2010</stp>
        <stp>1</stp>
        <tr r="N286" s="1"/>
      </tp>
      <tp>
        <v>84435143.579999998</v>
        <stp/>
        <stp>EM_S_STM07_IS</stp>
        <stp>4</stp>
        <stp>002733.SZ</stp>
        <stp>61</stp>
        <stp>12/31/2012</stp>
        <stp>1</stp>
        <tr r="P1200" s="1"/>
      </tp>
      <tp>
        <v>63078848.710000001</v>
        <stp/>
        <stp>EM_S_STM07_IS</stp>
        <stp>4</stp>
        <stp>002734.SZ</stp>
        <stp>61</stp>
        <stp>12/31/2012</stp>
        <stp>1</stp>
        <tr r="P1201" s="1"/>
      </tp>
      <tp>
        <v>29177481.129999999</v>
        <stp/>
        <stp>EM_S_STM07_IS</stp>
        <stp>4</stp>
        <stp>000735.SZ</stp>
        <stp>61</stp>
        <stp>12/31/2010</stp>
        <stp>1</stp>
        <tr r="N287" s="1"/>
      </tp>
      <tp>
        <v>41586469.090000004</v>
        <stp/>
        <stp>EM_S_STM07_IS</stp>
        <stp>4</stp>
        <stp>002735.SZ</stp>
        <stp>61</stp>
        <stp>12/31/2012</stp>
        <stp>1</stp>
        <tr r="P1202" s="1"/>
      </tp>
      <tp>
        <v>128634272.69</v>
        <stp/>
        <stp>EM_S_STM07_IS</stp>
        <stp>4</stp>
        <stp>000736.SZ</stp>
        <stp>61</stp>
        <stp>12/31/2010</stp>
        <stp>1</stp>
        <tr r="N288" s="1"/>
      </tp>
      <tp>
        <v>1848241788.0799999</v>
        <stp/>
        <stp>EM_S_STM07_IS</stp>
        <stp>4</stp>
        <stp>002736.SZ</stp>
        <stp>61</stp>
        <stp>12/31/2012</stp>
        <stp>1</stp>
        <tr r="P1203" s="1"/>
      </tp>
      <tp>
        <v>-511284915.33999997</v>
        <stp/>
        <stp>EM_S_STM07_IS</stp>
        <stp>4</stp>
        <stp>000737.SZ</stp>
        <stp>61</stp>
        <stp>12/31/2010</stp>
        <stp>1</stp>
        <tr r="N289" s="1"/>
      </tp>
      <tp>
        <v>234241117.00999999</v>
        <stp/>
        <stp>EM_S_STM07_IS</stp>
        <stp>4</stp>
        <stp>002737.SZ</stp>
        <stp>61</stp>
        <stp>12/31/2012</stp>
        <stp>1</stp>
        <tr r="P1204" s="1"/>
      </tp>
      <tp>
        <v>169057723.56</v>
        <stp/>
        <stp>EM_S_STM07_IS</stp>
        <stp>4</stp>
        <stp>000738.SZ</stp>
        <stp>61</stp>
        <stp>12/31/2010</stp>
        <stp>1</stp>
        <tr r="N290" s="1"/>
      </tp>
      <tp>
        <v>67370930.269999996</v>
        <stp/>
        <stp>EM_S_STM07_IS</stp>
        <stp>4</stp>
        <stp>002738.SZ</stp>
        <stp>61</stp>
        <stp>12/31/2012</stp>
        <stp>1</stp>
        <tr r="P1205" s="1"/>
      </tp>
      <tp>
        <v>23789279.699999999</v>
        <stp/>
        <stp>EM_S_STM07_IS</stp>
        <stp>4</stp>
        <stp>000739.SZ</stp>
        <stp>61</stp>
        <stp>12/31/2010</stp>
        <stp>1</stp>
        <tr r="N291" s="1"/>
      </tp>
      <tp>
        <v>388273193.22000003</v>
        <stp/>
        <stp>EM_S_STM07_IS</stp>
        <stp>4</stp>
        <stp>002739.SZ</stp>
        <stp>61</stp>
        <stp>12/31/2012</stp>
        <stp>1</stp>
        <tr r="P1206" s="1"/>
      </tp>
      <tp>
        <v>33180729</v>
        <stp/>
        <stp>EM_S_STM07_IS</stp>
        <stp>4</stp>
        <stp>000700.SZ</stp>
        <stp>61</stp>
        <stp>12/31/2010</stp>
        <stp>1</stp>
        <tr r="N258" s="1"/>
      </tp>
      <tp>
        <v>64785083.899999999</v>
        <stp/>
        <stp>EM_S_STM07_IS</stp>
        <stp>4</stp>
        <stp>002700.SZ</stp>
        <stp>61</stp>
        <stp>12/31/2012</stp>
        <stp>1</stp>
        <tr r="P1170" s="1"/>
      </tp>
      <tp>
        <v>57180302.100000001</v>
        <stp/>
        <stp>EM_S_STM07_IS</stp>
        <stp>4</stp>
        <stp>000701.SZ</stp>
        <stp>61</stp>
        <stp>12/31/2010</stp>
        <stp>1</stp>
        <tr r="N259" s="1"/>
      </tp>
      <tp>
        <v>404877056</v>
        <stp/>
        <stp>EM_S_STM07_IS</stp>
        <stp>4</stp>
        <stp>002701.SZ</stp>
        <stp>61</stp>
        <stp>12/31/2012</stp>
        <stp>1</stp>
        <tr r="P1171" s="1"/>
      </tp>
      <tp>
        <v>7019465.6799999997</v>
        <stp/>
        <stp>EM_S_STM07_IS</stp>
        <stp>4</stp>
        <stp>000702.SZ</stp>
        <stp>61</stp>
        <stp>12/31/2010</stp>
        <stp>1</stp>
        <tr r="N260" s="1"/>
      </tp>
      <tp>
        <v>65826190.07</v>
        <stp/>
        <stp>EM_S_STM07_IS</stp>
        <stp>4</stp>
        <stp>002702.SZ</stp>
        <stp>61</stp>
        <stp>12/31/2012</stp>
        <stp>1</stp>
        <tr r="P1172" s="1"/>
      </tp>
      <tp>
        <v>2416254.5099999998</v>
        <stp/>
        <stp>EM_S_STM07_IS</stp>
        <stp>4</stp>
        <stp>000703.SZ</stp>
        <stp>61</stp>
        <stp>12/31/2010</stp>
        <stp>1</stp>
        <tr r="N261" s="1"/>
      </tp>
      <tp>
        <v>72127189.719999999</v>
        <stp/>
        <stp>EM_S_STM07_IS</stp>
        <stp>4</stp>
        <stp>002703.SZ</stp>
        <stp>61</stp>
        <stp>12/31/2012</stp>
        <stp>1</stp>
        <tr r="P1173" s="1"/>
      </tp>
      <tp>
        <v>21072405.420000002</v>
        <stp/>
        <stp>EM_S_STM07_IS</stp>
        <stp>4</stp>
        <stp>000705.SZ</stp>
        <stp>61</stp>
        <stp>12/31/2010</stp>
        <stp>1</stp>
        <tr r="N262" s="1"/>
      </tp>
      <tp>
        <v>179772331.65000001</v>
        <stp/>
        <stp>EM_S_STM07_IS</stp>
        <stp>4</stp>
        <stp>002705.SZ</stp>
        <stp>61</stp>
        <stp>12/31/2012</stp>
        <stp>1</stp>
        <tr r="P1174" s="1"/>
      </tp>
      <tp>
        <v>73264823.129999995</v>
        <stp/>
        <stp>EM_S_STM07_IS</stp>
        <stp>4</stp>
        <stp>002706.SZ</stp>
        <stp>61</stp>
        <stp>12/31/2012</stp>
        <stp>1</stp>
        <tr r="P1175" s="1"/>
      </tp>
      <tp>
        <v>63614966.390000001</v>
        <stp/>
        <stp>EM_S_STM07_IS</stp>
        <stp>4</stp>
        <stp>000707.SZ</stp>
        <stp>61</stp>
        <stp>12/31/2010</stp>
        <stp>1</stp>
        <tr r="N263" s="1"/>
      </tp>
      <tp>
        <v>61803716.93</v>
        <stp/>
        <stp>EM_S_STM07_IS</stp>
        <stp>4</stp>
        <stp>002707.SZ</stp>
        <stp>61</stp>
        <stp>12/31/2012</stp>
        <stp>1</stp>
        <tr r="P1176" s="1"/>
      </tp>
      <tp>
        <v>561883303</v>
        <stp/>
        <stp>EM_S_STM07_IS</stp>
        <stp>4</stp>
        <stp>000708.SZ</stp>
        <stp>61</stp>
        <stp>12/31/2010</stp>
        <stp>1</stp>
        <tr r="N264" s="1"/>
      </tp>
      <tp>
        <v>58937608.909999996</v>
        <stp/>
        <stp>EM_S_STM07_IS</stp>
        <stp>4</stp>
        <stp>002708.SZ</stp>
        <stp>61</stp>
        <stp>12/31/2012</stp>
        <stp>1</stp>
        <tr r="P1177" s="1"/>
      </tp>
      <tp>
        <v>1410831032.2</v>
        <stp/>
        <stp>EM_S_STM07_IS</stp>
        <stp>4</stp>
        <stp>000709.SZ</stp>
        <stp>61</stp>
        <stp>12/31/2010</stp>
        <stp>1</stp>
        <tr r="N265" s="1"/>
      </tp>
      <tp>
        <v>63064375.539999999</v>
        <stp/>
        <stp>EM_S_STM07_IS</stp>
        <stp>4</stp>
        <stp>002709.SZ</stp>
        <stp>61</stp>
        <stp>12/31/2012</stp>
        <stp>1</stp>
        <tr r="P1178" s="1"/>
      </tp>
      <tp>
        <v>8076488.2800000003</v>
        <stp/>
        <stp>EM_S_STM07_IS</stp>
        <stp>4</stp>
        <stp>000710.SZ</stp>
        <stp>61</stp>
        <stp>12/31/2010</stp>
        <stp>1</stp>
        <tr r="N266" s="1"/>
      </tp>
      <tp>
        <v>9475388.2100000009</v>
        <stp/>
        <stp>EM_S_STM07_IS</stp>
        <stp>4</stp>
        <stp>000711.SZ</stp>
        <stp>61</stp>
        <stp>12/31/2010</stp>
        <stp>1</stp>
        <tr r="N267" s="1"/>
      </tp>
      <tp>
        <v>119447421.7</v>
        <stp/>
        <stp>EM_S_STM07_IS</stp>
        <stp>4</stp>
        <stp>002711.SZ</stp>
        <stp>61</stp>
        <stp>12/31/2012</stp>
        <stp>1</stp>
        <tr r="P1179" s="1"/>
      </tp>
      <tp>
        <v>154664065</v>
        <stp/>
        <stp>EM_S_STM07_IS</stp>
        <stp>4</stp>
        <stp>000712.SZ</stp>
        <stp>61</stp>
        <stp>12/31/2010</stp>
        <stp>1</stp>
        <tr r="N268" s="1"/>
      </tp>
      <tp>
        <v>94520502.650000006</v>
        <stp/>
        <stp>EM_S_STM07_IS</stp>
        <stp>4</stp>
        <stp>002712.SZ</stp>
        <stp>61</stp>
        <stp>12/31/2012</stp>
        <stp>1</stp>
        <tr r="P1180" s="1"/>
      </tp>
      <tp>
        <v>96315488.900000006</v>
        <stp/>
        <stp>EM_S_STM07_IS</stp>
        <stp>4</stp>
        <stp>000713.SZ</stp>
        <stp>61</stp>
        <stp>12/31/2010</stp>
        <stp>1</stp>
        <tr r="N269" s="1"/>
      </tp>
      <tp>
        <v>73233630.620000005</v>
        <stp/>
        <stp>EM_S_STM07_IS</stp>
        <stp>4</stp>
        <stp>002713.SZ</stp>
        <stp>61</stp>
        <stp>12/31/2012</stp>
        <stp>1</stp>
        <tr r="P1181" s="1"/>
      </tp>
      <tp>
        <v>330207864.48000002</v>
        <stp/>
        <stp>EM_S_STM07_IS</stp>
        <stp>4</stp>
        <stp>002714.SZ</stp>
        <stp>61</stp>
        <stp>12/31/2012</stp>
        <stp>1</stp>
        <tr r="P1182" s="1"/>
      </tp>
      <tp>
        <v>66406775.740000002</v>
        <stp/>
        <stp>EM_S_STM07_IS</stp>
        <stp>4</stp>
        <stp>000715.SZ</stp>
        <stp>61</stp>
        <stp>12/31/2010</stp>
        <stp>1</stp>
        <tr r="N270" s="1"/>
      </tp>
      <tp>
        <v>39456899.600000001</v>
        <stp/>
        <stp>EM_S_STM07_IS</stp>
        <stp>4</stp>
        <stp>002715.SZ</stp>
        <stp>61</stp>
        <stp>12/31/2012</stp>
        <stp>1</stp>
        <tr r="P1183" s="1"/>
      </tp>
      <tp>
        <v>161988507.66999999</v>
        <stp/>
        <stp>EM_S_STM07_IS</stp>
        <stp>4</stp>
        <stp>000716.SZ</stp>
        <stp>61</stp>
        <stp>12/31/2010</stp>
        <stp>1</stp>
        <tr r="N271" s="1"/>
      </tp>
      <tp>
        <v>169733584.13999999</v>
        <stp/>
        <stp>EM_S_STM07_IS</stp>
        <stp>4</stp>
        <stp>002716.SZ</stp>
        <stp>61</stp>
        <stp>12/31/2012</stp>
        <stp>1</stp>
        <tr r="P1184" s="1"/>
      </tp>
      <tp>
        <v>20944952.07</v>
        <stp/>
        <stp>EM_S_STM07_IS</stp>
        <stp>4</stp>
        <stp>000717.SZ</stp>
        <stp>61</stp>
        <stp>12/31/2010</stp>
        <stp>1</stp>
        <tr r="N272" s="1"/>
      </tp>
      <tp>
        <v>82529931.760000005</v>
        <stp/>
        <stp>EM_S_STM07_IS</stp>
        <stp>4</stp>
        <stp>002717.SZ</stp>
        <stp>61</stp>
        <stp>12/31/2012</stp>
        <stp>1</stp>
        <tr r="P1185" s="1"/>
      </tp>
      <tp>
        <v>771607255.53999996</v>
        <stp/>
        <stp>EM_S_STM07_IS</stp>
        <stp>4</stp>
        <stp>000718.SZ</stp>
        <stp>61</stp>
        <stp>12/31/2010</stp>
        <stp>1</stp>
        <tr r="N273" s="1"/>
      </tp>
      <tp>
        <v>61211589.189999998</v>
        <stp/>
        <stp>EM_S_STM07_IS</stp>
        <stp>4</stp>
        <stp>002718.SZ</stp>
        <stp>61</stp>
        <stp>12/31/2012</stp>
        <stp>1</stp>
        <tr r="P1186" s="1"/>
      </tp>
      <tp>
        <v>377331.05</v>
        <stp/>
        <stp>EM_S_STM07_IS</stp>
        <stp>4</stp>
        <stp>000719.SZ</stp>
        <stp>61</stp>
        <stp>12/31/2010</stp>
        <stp>1</stp>
        <tr r="N274" s="1"/>
      </tp>
      <tp>
        <v>60092920.549999997</v>
        <stp/>
        <stp>EM_S_STM07_IS</stp>
        <stp>4</stp>
        <stp>002719.SZ</stp>
        <stp>61</stp>
        <stp>12/31/2012</stp>
        <stp>1</stp>
        <tr r="P1187" s="1"/>
      </tp>
      <tp>
        <v>4247156.9800000004</v>
        <stp/>
        <stp>EM_S_STM07_IS</stp>
        <stp>4</stp>
        <stp>000760.SZ</stp>
        <stp>61</stp>
        <stp>12/31/2010</stp>
        <stp>1</stp>
        <tr r="N302" s="1"/>
      </tp>
      <tp>
        <v>45080996.850000001</v>
        <stp/>
        <stp>EM_S_STM07_IS</stp>
        <stp>4</stp>
        <stp>002760.SZ</stp>
        <stp>61</stp>
        <stp>12/31/2012</stp>
        <stp>1</stp>
        <tr r="P1225" s="1"/>
      </tp>
      <tp>
        <v>925366759.73000002</v>
        <stp/>
        <stp>EM_S_STM07_IS</stp>
        <stp>4</stp>
        <stp>000761.SZ</stp>
        <stp>61</stp>
        <stp>12/31/2010</stp>
        <stp>1</stp>
        <tr r="N303" s="1"/>
      </tp>
      <tp>
        <v>80676739.819999993</v>
        <stp/>
        <stp>EM_S_STM07_IS</stp>
        <stp>4</stp>
        <stp>002761.SZ</stp>
        <stp>61</stp>
        <stp>12/31/2012</stp>
        <stp>1</stp>
        <tr r="P1226" s="1"/>
      </tp>
      <tp>
        <v>32602031.350000001</v>
        <stp/>
        <stp>EM_S_STM07_IS</stp>
        <stp>4</stp>
        <stp>000762.SZ</stp>
        <stp>61</stp>
        <stp>12/31/2010</stp>
        <stp>1</stp>
        <tr r="N304" s="1"/>
      </tp>
      <tp>
        <v>69017194.459999993</v>
        <stp/>
        <stp>EM_S_STM07_IS</stp>
        <stp>4</stp>
        <stp>002762.SZ</stp>
        <stp>61</stp>
        <stp>12/31/2012</stp>
        <stp>1</stp>
        <tr r="P1227" s="1"/>
      </tp>
      <tp>
        <v>100563755.31999999</v>
        <stp/>
        <stp>EM_S_STM07_IS</stp>
        <stp>4</stp>
        <stp>002763.SZ</stp>
        <stp>61</stp>
        <stp>12/31/2012</stp>
        <stp>1</stp>
        <tr r="P1228" s="1"/>
      </tp>
      <tp>
        <v>75788858.069999993</v>
        <stp/>
        <stp>EM_S_STM07_IS</stp>
        <stp>4</stp>
        <stp>002765.SZ</stp>
        <stp>61</stp>
        <stp>12/31/2012</stp>
        <stp>1</stp>
        <tr r="P1229" s="1"/>
      </tp>
      <tp>
        <v>12018506.199999999</v>
        <stp/>
        <stp>EM_S_STM07_IS</stp>
        <stp>4</stp>
        <stp>000766.SZ</stp>
        <stp>61</stp>
        <stp>12/31/2010</stp>
        <stp>1</stp>
        <tr r="N305" s="1"/>
      </tp>
      <tp>
        <v>66693256.380000003</v>
        <stp/>
        <stp>EM_S_STM07_IS</stp>
        <stp>4</stp>
        <stp>002766.SZ</stp>
        <stp>61</stp>
        <stp>12/31/2012</stp>
        <stp>1</stp>
        <tr r="P1230" s="1"/>
      </tp>
      <tp>
        <v>-749216475.25</v>
        <stp/>
        <stp>EM_S_STM07_IS</stp>
        <stp>4</stp>
        <stp>000767.SZ</stp>
        <stp>61</stp>
        <stp>12/31/2010</stp>
        <stp>1</stp>
        <tr r="N306" s="1"/>
      </tp>
      <tp>
        <v>60428039.409999996</v>
        <stp/>
        <stp>EM_S_STM07_IS</stp>
        <stp>4</stp>
        <stp>002767.SZ</stp>
        <stp>61</stp>
        <stp>12/31/2012</stp>
        <stp>1</stp>
        <tr r="P1231" s="1"/>
      </tp>
      <tp>
        <v>345559842.00999999</v>
        <stp/>
        <stp>EM_S_STM07_IS</stp>
        <stp>4</stp>
        <stp>000768.SZ</stp>
        <stp>61</stp>
        <stp>12/31/2010</stp>
        <stp>1</stp>
        <tr r="N307" s="1"/>
      </tp>
      <tp>
        <v>45495880.5</v>
        <stp/>
        <stp>EM_S_STM07_IS</stp>
        <stp>4</stp>
        <stp>002768.SZ</stp>
        <stp>61</stp>
        <stp>12/31/2012</stp>
        <stp>1</stp>
        <tr r="P1232" s="1"/>
      </tp>
      <tp>
        <v>46604567.07</v>
        <stp/>
        <stp>EM_S_STM07_IS</stp>
        <stp>4</stp>
        <stp>002769.SZ</stp>
        <stp>61</stp>
        <stp>12/31/2012</stp>
        <stp>1</stp>
        <tr r="P1233" s="1"/>
      </tp>
      <tp>
        <v>84001684.450000003</v>
        <stp/>
        <stp>EM_S_STM07_IS</stp>
        <stp>4</stp>
        <stp>002770.SZ</stp>
        <stp>61</stp>
        <stp>12/31/2012</stp>
        <stp>1</stp>
        <tr r="P1234" s="1"/>
      </tp>
      <tp>
        <v>58917784.969999999</v>
        <stp/>
        <stp>EM_S_STM07_IS</stp>
        <stp>4</stp>
        <stp>002771.SZ</stp>
        <stp>61</stp>
        <stp>12/31/2012</stp>
        <stp>1</stp>
        <tr r="P1235" s="1"/>
      </tp>
      <tp>
        <v>63991714.060000002</v>
        <stp/>
        <stp>EM_S_STM07_IS</stp>
        <stp>4</stp>
        <stp>002772.SZ</stp>
        <stp>61</stp>
        <stp>12/31/2012</stp>
        <stp>1</stp>
        <tr r="P1236" s="1"/>
      </tp>
      <tp>
        <v>202745559.15000001</v>
        <stp/>
        <stp>EM_S_STM07_IS</stp>
        <stp>4</stp>
        <stp>002773.SZ</stp>
        <stp>61</stp>
        <stp>12/31/2012</stp>
        <stp>1</stp>
        <tr r="P1237" s="1"/>
      </tp>
      <tp>
        <v>87197854.969999999</v>
        <stp/>
        <stp>EM_S_STM07_IS</stp>
        <stp>4</stp>
        <stp>002775.SZ</stp>
        <stp>61</stp>
        <stp>12/31/2012</stp>
        <stp>1</stp>
        <tr r="P1238" s="1"/>
      </tp>
      <tp>
        <v>4026999525.3499999</v>
        <stp/>
        <stp>EM_S_STM07_IS</stp>
        <stp>4</stp>
        <stp>000776.SZ</stp>
        <stp>61</stp>
        <stp>12/31/2010</stp>
        <stp>1</stp>
        <tr r="N308" s="1"/>
      </tp>
      <tp>
        <v>90334375.840000004</v>
        <stp/>
        <stp>EM_S_STM07_IS</stp>
        <stp>4</stp>
        <stp>002776.SZ</stp>
        <stp>61</stp>
        <stp>12/31/2012</stp>
        <stp>1</stp>
        <tr r="P1239" s="1"/>
      </tp>
      <tp>
        <v>52310641.920000002</v>
        <stp/>
        <stp>EM_S_STM07_IS</stp>
        <stp>4</stp>
        <stp>000777.SZ</stp>
        <stp>61</stp>
        <stp>12/31/2010</stp>
        <stp>1</stp>
        <tr r="N309" s="1"/>
      </tp>
      <tp>
        <v>44997765.390000001</v>
        <stp/>
        <stp>EM_S_STM07_IS</stp>
        <stp>4</stp>
        <stp>002777.SZ</stp>
        <stp>61</stp>
        <stp>12/31/2012</stp>
        <stp>1</stp>
        <tr r="P1240" s="1"/>
      </tp>
      <tp>
        <v>1350680719.8099999</v>
        <stp/>
        <stp>EM_S_STM07_IS</stp>
        <stp>4</stp>
        <stp>000778.SZ</stp>
        <stp>61</stp>
        <stp>12/31/2010</stp>
        <stp>1</stp>
        <tr r="N310" s="1"/>
      </tp>
      <tp>
        <v>45680287.649999999</v>
        <stp/>
        <stp>EM_S_STM07_IS</stp>
        <stp>4</stp>
        <stp>002778.SZ</stp>
        <stp>61</stp>
        <stp>12/31/2012</stp>
        <stp>1</stp>
        <tr r="P1241" s="1"/>
      </tp>
      <tp>
        <v>6139844.6900000004</v>
        <stp/>
        <stp>EM_S_STM07_IS</stp>
        <stp>4</stp>
        <stp>000779.SZ</stp>
        <stp>61</stp>
        <stp>12/31/2010</stp>
        <stp>1</stp>
        <tr r="N311" s="1"/>
      </tp>
      <tp>
        <v>47728660.149999999</v>
        <stp/>
        <stp>EM_S_STM07_IS</stp>
        <stp>4</stp>
        <stp>002779.SZ</stp>
        <stp>61</stp>
        <stp>12/31/2012</stp>
        <stp>1</stp>
        <tr r="P1242" s="1"/>
      </tp>
      <tp>
        <v>73353519.680000007</v>
        <stp/>
        <stp>EM_S_STM07_IS</stp>
        <stp>4</stp>
        <stp>002740.SZ</stp>
        <stp>61</stp>
        <stp>12/31/2012</stp>
        <stp>1</stp>
        <tr r="P1207" s="1"/>
      </tp>
      <tp>
        <v>57677401.729999997</v>
        <stp/>
        <stp>EM_S_STM07_IS</stp>
        <stp>4</stp>
        <stp>002741.SZ</stp>
        <stp>61</stp>
        <stp>12/31/2012</stp>
        <stp>1</stp>
        <tr r="P1208" s="1"/>
      </tp>
      <tp>
        <v>102480873.98999999</v>
        <stp/>
        <stp>EM_S_STM07_IS</stp>
        <stp>4</stp>
        <stp>002742.SZ</stp>
        <stp>61</stp>
        <stp>12/31/2012</stp>
        <stp>1</stp>
        <tr r="P1209" s="1"/>
      </tp>
      <tp>
        <v>53973259.299999997</v>
        <stp/>
        <stp>EM_S_STM07_IS</stp>
        <stp>4</stp>
        <stp>002743.SZ</stp>
        <stp>61</stp>
        <stp>12/31/2012</stp>
        <stp>1</stp>
        <tr r="P1210" s="1"/>
      </tp>
      <tp>
        <v>161539148.59999999</v>
        <stp/>
        <stp>EM_S_STM07_IS</stp>
        <stp>4</stp>
        <stp>002745.SZ</stp>
        <stp>61</stp>
        <stp>12/31/2012</stp>
        <stp>1</stp>
        <tr r="P1211" s="1"/>
      </tp>
      <tp>
        <v>86778445.319999993</v>
        <stp/>
        <stp>EM_S_STM07_IS</stp>
        <stp>4</stp>
        <stp>002746.SZ</stp>
        <stp>61</stp>
        <stp>12/31/2012</stp>
        <stp>1</stp>
        <tr r="P1212" s="1"/>
      </tp>
      <tp>
        <v>43076878.020000003</v>
        <stp/>
        <stp>EM_S_STM07_IS</stp>
        <stp>4</stp>
        <stp>002747.SZ</stp>
        <stp>61</stp>
        <stp>12/31/2012</stp>
        <stp>1</stp>
        <tr r="P1213" s="1"/>
      </tp>
      <tp>
        <v>34840055.32</v>
        <stp/>
        <stp>EM_S_STM07_IS</stp>
        <stp>4</stp>
        <stp>000748.SZ</stp>
        <stp>61</stp>
        <stp>12/31/2010</stp>
        <stp>1</stp>
        <tr r="N292" s="1"/>
      </tp>
      <tp>
        <v>80821747.730000004</v>
        <stp/>
        <stp>EM_S_STM07_IS</stp>
        <stp>4</stp>
        <stp>002748.SZ</stp>
        <stp>61</stp>
        <stp>12/31/2012</stp>
        <stp>1</stp>
        <tr r="P1214" s="1"/>
      </tp>
      <tp>
        <v>115252417.17</v>
        <stp/>
        <stp>EM_S_STM07_IS</stp>
        <stp>4</stp>
        <stp>002749.SZ</stp>
        <stp>61</stp>
        <stp>12/31/2012</stp>
        <stp>1</stp>
        <tr r="P1215" s="1"/>
      </tp>
      <tp>
        <v>-18494311.809999999</v>
        <stp/>
        <stp>EM_S_STM07_IS</stp>
        <stp>4</stp>
        <stp>000750.SZ</stp>
        <stp>61</stp>
        <stp>12/31/2010</stp>
        <stp>1</stp>
        <tr r="N293" s="1"/>
      </tp>
      <tp>
        <v>100200384.01000001</v>
        <stp/>
        <stp>EM_S_STM07_IS</stp>
        <stp>4</stp>
        <stp>002750.SZ</stp>
        <stp>61</stp>
        <stp>12/31/2012</stp>
        <stp>1</stp>
        <tr r="P1216" s="1"/>
      </tp>
      <tp>
        <v>-583167840.87</v>
        <stp/>
        <stp>EM_S_STM07_IS</stp>
        <stp>4</stp>
        <stp>000751.SZ</stp>
        <stp>61</stp>
        <stp>12/31/2010</stp>
        <stp>1</stp>
        <tr r="N294" s="1"/>
      </tp>
      <tp>
        <v>59356970.240000002</v>
        <stp/>
        <stp>EM_S_STM07_IS</stp>
        <stp>4</stp>
        <stp>002751.SZ</stp>
        <stp>61</stp>
        <stp>12/31/2012</stp>
        <stp>1</stp>
        <tr r="P1217" s="1"/>
      </tp>
      <tp>
        <v>15104495.939999999</v>
        <stp/>
        <stp>EM_S_STM07_IS</stp>
        <stp>4</stp>
        <stp>000752.SZ</stp>
        <stp>61</stp>
        <stp>12/31/2010</stp>
        <stp>1</stp>
        <tr r="N295" s="1"/>
      </tp>
      <tp>
        <v>109183788.23</v>
        <stp/>
        <stp>EM_S_STM07_IS</stp>
        <stp>4</stp>
        <stp>002752.SZ</stp>
        <stp>61</stp>
        <stp>12/31/2012</stp>
        <stp>1</stp>
        <tr r="P1218" s="1"/>
      </tp>
      <tp>
        <v>62977431.090000004</v>
        <stp/>
        <stp>EM_S_STM07_IS</stp>
        <stp>4</stp>
        <stp>000753.SZ</stp>
        <stp>61</stp>
        <stp>12/31/2010</stp>
        <stp>1</stp>
        <tr r="N296" s="1"/>
      </tp>
      <tp>
        <v>59680213.259999998</v>
        <stp/>
        <stp>EM_S_STM07_IS</stp>
        <stp>4</stp>
        <stp>002753.SZ</stp>
        <stp>61</stp>
        <stp>12/31/2012</stp>
        <stp>1</stp>
        <tr r="P1219" s="1"/>
      </tp>
      <tp>
        <v>33383434.32</v>
        <stp/>
        <stp>EM_S_STM07_IS</stp>
        <stp>4</stp>
        <stp>000755.SZ</stp>
        <stp>61</stp>
        <stp>12/31/2010</stp>
        <stp>1</stp>
        <tr r="N297" s="1"/>
      </tp>
      <tp>
        <v>59954112.719999999</v>
        <stp/>
        <stp>EM_S_STM07_IS</stp>
        <stp>4</stp>
        <stp>002755.SZ</stp>
        <stp>61</stp>
        <stp>12/31/2012</stp>
        <stp>1</stp>
        <tr r="P1220" s="1"/>
      </tp>
      <tp>
        <v>97256602.75</v>
        <stp/>
        <stp>EM_S_STM07_IS</stp>
        <stp>4</stp>
        <stp>000756.SZ</stp>
        <stp>61</stp>
        <stp>12/31/2010</stp>
        <stp>1</stp>
        <tr r="N298" s="1"/>
      </tp>
      <tp>
        <v>226062790.21000001</v>
        <stp/>
        <stp>EM_S_STM07_IS</stp>
        <stp>4</stp>
        <stp>002756.SZ</stp>
        <stp>61</stp>
        <stp>12/31/2012</stp>
        <stp>1</stp>
        <tr r="P1221" s="1"/>
      </tp>
      <tp>
        <v>-123641805.5</v>
        <stp/>
        <stp>EM_S_STM07_IS</stp>
        <stp>4</stp>
        <stp>000757.SZ</stp>
        <stp>61</stp>
        <stp>12/31/2010</stp>
        <stp>1</stp>
        <tr r="N299" s="1"/>
      </tp>
      <tp>
        <v>41195878.890000001</v>
        <stp/>
        <stp>EM_S_STM07_IS</stp>
        <stp>4</stp>
        <stp>002757.SZ</stp>
        <stp>61</stp>
        <stp>12/31/2012</stp>
        <stp>1</stp>
        <tr r="P1222" s="1"/>
      </tp>
      <tp>
        <v>49231119.82</v>
        <stp/>
        <stp>EM_S_STM07_IS</stp>
        <stp>4</stp>
        <stp>000758.SZ</stp>
        <stp>61</stp>
        <stp>12/31/2010</stp>
        <stp>1</stp>
        <tr r="N300" s="1"/>
      </tp>
      <tp>
        <v>42359285.079999998</v>
        <stp/>
        <stp>EM_S_STM07_IS</stp>
        <stp>4</stp>
        <stp>002758.SZ</stp>
        <stp>61</stp>
        <stp>12/31/2012</stp>
        <stp>1</stp>
        <tr r="P1223" s="1"/>
      </tp>
      <tp>
        <v>250928559.55000001</v>
        <stp/>
        <stp>EM_S_STM07_IS</stp>
        <stp>4</stp>
        <stp>000759.SZ</stp>
        <stp>61</stp>
        <stp>12/31/2010</stp>
        <stp>1</stp>
        <tr r="N301" s="1"/>
      </tp>
      <tp>
        <v>50101527.719999999</v>
        <stp/>
        <stp>EM_S_STM07_IS</stp>
        <stp>4</stp>
        <stp>002759.SZ</stp>
        <stp>61</stp>
        <stp>12/31/2012</stp>
        <stp>1</stp>
        <tr r="P1224" s="1"/>
      </tp>
      <tp>
        <v>30992658.219999999</v>
        <stp/>
        <stp>EM_S_STM07_IS</stp>
        <stp>4</stp>
        <stp>600780.SH</stp>
        <stp>61</stp>
        <stp>12/31/2010</stp>
        <stp>1</stp>
        <tr r="N2536" s="1"/>
      </tp>
      <tp>
        <v>22430519.800000001</v>
        <stp/>
        <stp>EM_S_STM07_IS</stp>
        <stp>4</stp>
        <stp>600781.SH</stp>
        <stp>61</stp>
        <stp>12/31/2010</stp>
        <stp>1</stp>
        <tr r="N2537" s="1"/>
      </tp>
      <tp>
        <v>366076727.87</v>
        <stp/>
        <stp>EM_S_STM07_IS</stp>
        <stp>4</stp>
        <stp>600782.SH</stp>
        <stp>61</stp>
        <stp>12/31/2010</stp>
        <stp>1</stp>
        <tr r="N2538" s="1"/>
      </tp>
      <tp>
        <v>436573906.16000003</v>
        <stp/>
        <stp>EM_S_STM07_IS</stp>
        <stp>4</stp>
        <stp>600783.SH</stp>
        <stp>61</stp>
        <stp>12/31/2010</stp>
        <stp>1</stp>
        <tr r="N2539" s="1"/>
      </tp>
      <tp>
        <v>105540327.75</v>
        <stp/>
        <stp>EM_S_STM07_IS</stp>
        <stp>4</stp>
        <stp>600784.SH</stp>
        <stp>61</stp>
        <stp>12/31/2010</stp>
        <stp>1</stp>
        <tr r="N2540" s="1"/>
      </tp>
      <tp>
        <v>215218047.58000001</v>
        <stp/>
        <stp>EM_S_STM07_IS</stp>
        <stp>4</stp>
        <stp>600785.SH</stp>
        <stp>61</stp>
        <stp>12/31/2010</stp>
        <stp>1</stp>
        <tr r="N2541" s="1"/>
      </tp>
      <tp>
        <v>277726784.5</v>
        <stp/>
        <stp>EM_S_STM07_IS</stp>
        <stp>4</stp>
        <stp>600787.SH</stp>
        <stp>61</stp>
        <stp>12/31/2010</stp>
        <stp>1</stp>
        <tr r="N2542" s="1"/>
      </tp>
      <tp>
        <v>1544473548.0599999</v>
        <stp/>
        <stp>EM_S_STM07_IS</stp>
        <stp>4</stp>
        <stp>601788.SH</stp>
        <stp>61</stp>
        <stp>12/31/2011</stp>
        <stp>1</stp>
        <tr r="O2800" s="1"/>
      </tp>
      <tp>
        <v>79617692.219999999</v>
        <stp/>
        <stp>EM_S_STM07_IS</stp>
        <stp>4</stp>
        <stp>603788.SH</stp>
        <stp>61</stp>
        <stp>12/31/2013</stp>
        <stp>1</stp>
        <tr r="Q3015" s="1"/>
      </tp>
      <tp>
        <v>129611333.19</v>
        <stp/>
        <stp>EM_S_STM07_IS</stp>
        <stp>4</stp>
        <stp>600789.SH</stp>
        <stp>61</stp>
        <stp>12/31/2010</stp>
        <stp>1</stp>
        <tr r="N2543" s="1"/>
      </tp>
      <tp>
        <v>115994167.31</v>
        <stp/>
        <stp>EM_S_STM07_IS</stp>
        <stp>4</stp>
        <stp>601789.SH</stp>
        <stp>61</stp>
        <stp>12/31/2011</stp>
        <stp>1</stp>
        <tr r="O2801" s="1"/>
      </tp>
      <tp>
        <v>151734314</v>
        <stp/>
        <stp>EM_S_STM07_IS</stp>
        <stp>4</stp>
        <stp>603789.SH</stp>
        <stp>61</stp>
        <stp>12/31/2013</stp>
        <stp>1</stp>
        <tr r="Q3016" s="1"/>
      </tp>
      <tp>
        <v>40427197.549999997</v>
        <stp/>
        <stp>EM_S_STM07_IS</stp>
        <stp>4</stp>
        <stp>600790.SH</stp>
        <stp>61</stp>
        <stp>12/31/2010</stp>
        <stp>1</stp>
        <tr r="N2544" s="1"/>
      </tp>
      <tp>
        <v>125007517.53</v>
        <stp/>
        <stp>EM_S_STM07_IS</stp>
        <stp>4</stp>
        <stp>600791.SH</stp>
        <stp>61</stp>
        <stp>12/31/2010</stp>
        <stp>1</stp>
        <tr r="N2545" s="1"/>
      </tp>
      <tp>
        <v>-144426481.34999999</v>
        <stp/>
        <stp>EM_S_STM07_IS</stp>
        <stp>4</stp>
        <stp>600792.SH</stp>
        <stp>61</stp>
        <stp>12/31/2010</stp>
        <stp>1</stp>
        <tr r="N2546" s="1"/>
      </tp>
      <tp>
        <v>10270544.99</v>
        <stp/>
        <stp>EM_S_STM07_IS</stp>
        <stp>4</stp>
        <stp>600793.SH</stp>
        <stp>61</stp>
        <stp>12/31/2010</stp>
        <stp>1</stp>
        <tr r="N2547" s="1"/>
      </tp>
      <tp>
        <v>76346452.549999997</v>
        <stp/>
        <stp>EM_S_STM07_IS</stp>
        <stp>4</stp>
        <stp>600794.SH</stp>
        <stp>61</stp>
        <stp>12/31/2010</stp>
        <stp>1</stp>
        <tr r="N2548" s="1"/>
      </tp>
      <tp>
        <v>2401279533.8899999</v>
        <stp/>
        <stp>EM_S_STM07_IS</stp>
        <stp>4</stp>
        <stp>600795.SH</stp>
        <stp>61</stp>
        <stp>12/31/2010</stp>
        <stp>1</stp>
        <tr r="N2549" s="1"/>
      </tp>
      <tp>
        <v>49678935.659999996</v>
        <stp/>
        <stp>EM_S_STM07_IS</stp>
        <stp>4</stp>
        <stp>600796.SH</stp>
        <stp>61</stp>
        <stp>12/31/2010</stp>
        <stp>1</stp>
        <tr r="N2550" s="1"/>
      </tp>
      <tp>
        <v>68223512.519999996</v>
        <stp/>
        <stp>EM_S_STM07_IS</stp>
        <stp>4</stp>
        <stp>600797.SH</stp>
        <stp>61</stp>
        <stp>12/31/2010</stp>
        <stp>1</stp>
        <tr r="N2551" s="1"/>
      </tp>
      <tp>
        <v>55221594.399999999</v>
        <stp/>
        <stp>EM_S_STM07_IS</stp>
        <stp>4</stp>
        <stp>600798.SH</stp>
        <stp>61</stp>
        <stp>12/31/2010</stp>
        <stp>1</stp>
        <tr r="N2552" s="1"/>
      </tp>
      <tp>
        <v>121044647.69</v>
        <stp/>
        <stp>EM_S_STM07_IS</stp>
        <stp>4</stp>
        <stp>601798.SH</stp>
        <stp>61</stp>
        <stp>12/31/2011</stp>
        <stp>1</stp>
        <tr r="O2802" s="1"/>
      </tp>
      <tp>
        <v>59520366.450000003</v>
        <stp/>
        <stp>EM_S_STM07_IS</stp>
        <stp>4</stp>
        <stp>603798.SH</stp>
        <stp>61</stp>
        <stp>12/31/2013</stp>
        <stp>1</stp>
        <tr r="Q3017" s="1"/>
      </tp>
      <tp>
        <v>167162814.84999999</v>
        <stp/>
        <stp>EM_S_STM07_IS</stp>
        <stp>4</stp>
        <stp>601799.SH</stp>
        <stp>61</stp>
        <stp>12/31/2011</stp>
        <stp>1</stp>
        <tr r="O2803" s="1"/>
      </tp>
      <tp>
        <v>122672800</v>
        <stp/>
        <stp>EM_S_STM07_IS</stp>
        <stp>4</stp>
        <stp>603799.SH</stp>
        <stp>61</stp>
        <stp>12/31/2013</stp>
        <stp>1</stp>
        <tr r="Q3018" s="1"/>
      </tp>
      <tp>
        <v>37833929.549999997</v>
        <stp/>
        <stp>EM_S_STM07_IS</stp>
        <stp>4</stp>
        <stp>600760.SH</stp>
        <stp>61</stp>
        <stp>12/31/2010</stp>
        <stp>1</stp>
        <tr r="N2518" s="1"/>
      </tp>
      <tp>
        <v>362131355.41000003</v>
        <stp/>
        <stp>EM_S_STM07_IS</stp>
        <stp>4</stp>
        <stp>600761.SH</stp>
        <stp>61</stp>
        <stp>12/31/2010</stp>
        <stp>1</stp>
        <tr r="N2519" s="1"/>
      </tp>
      <tp>
        <v>49309169.109999999</v>
        <stp/>
        <stp>EM_S_STM07_IS</stp>
        <stp>4</stp>
        <stp>600763.SH</stp>
        <stp>61</stp>
        <stp>12/31/2010</stp>
        <stp>1</stp>
        <tr r="N2520" s="1"/>
      </tp>
      <tp>
        <v>3793779.67</v>
        <stp/>
        <stp>EM_S_STM07_IS</stp>
        <stp>4</stp>
        <stp>600764.SH</stp>
        <stp>61</stp>
        <stp>12/31/2010</stp>
        <stp>1</stp>
        <tr r="N2521" s="1"/>
      </tp>
      <tp>
        <v>230190416.00999999</v>
        <stp/>
        <stp>EM_S_STM07_IS</stp>
        <stp>4</stp>
        <stp>600765.SH</stp>
        <stp>61</stp>
        <stp>12/31/2010</stp>
        <stp>1</stp>
        <tr r="N2522" s="1"/>
      </tp>
      <tp>
        <v>-97351372.239999995</v>
        <stp/>
        <stp>EM_S_STM07_IS</stp>
        <stp>4</stp>
        <stp>600766.SH</stp>
        <stp>61</stp>
        <stp>12/31/2010</stp>
        <stp>1</stp>
        <tr r="N2523" s="1"/>
      </tp>
      <tp>
        <v>3864152539</v>
        <stp/>
        <stp>EM_S_STM07_IS</stp>
        <stp>4</stp>
        <stp>601766.SH</stp>
        <stp>61</stp>
        <stp>12/31/2011</stp>
        <stp>1</stp>
        <tr r="O2798" s="1"/>
      </tp>
      <tp>
        <v>552326718.87</v>
        <stp/>
        <stp>EM_S_STM07_IS</stp>
        <stp>4</stp>
        <stp>603766.SH</stp>
        <stp>61</stp>
        <stp>12/31/2013</stp>
        <stp>1</stp>
        <tr r="Q3011" s="1"/>
      </tp>
      <tp>
        <v>-31267332.640000001</v>
        <stp/>
        <stp>EM_S_STM07_IS</stp>
        <stp>4</stp>
        <stp>600767.SH</stp>
        <stp>61</stp>
        <stp>12/31/2010</stp>
        <stp>1</stp>
        <tr r="N2524" s="1"/>
      </tp>
      <tp>
        <v>20869460.98</v>
        <stp/>
        <stp>EM_S_STM07_IS</stp>
        <stp>4</stp>
        <stp>600768.SH</stp>
        <stp>61</stp>
        <stp>12/31/2010</stp>
        <stp>1</stp>
        <tr r="N2525" s="1"/>
      </tp>
      <tp>
        <v>3937635.73</v>
        <stp/>
        <stp>EM_S_STM07_IS</stp>
        <stp>4</stp>
        <stp>600769.SH</stp>
        <stp>61</stp>
        <stp>12/31/2010</stp>
        <stp>1</stp>
        <tr r="N2526" s="1"/>
      </tp>
      <tp>
        <v>272172627.52999997</v>
        <stp/>
        <stp>EM_S_STM07_IS</stp>
        <stp>4</stp>
        <stp>600770.SH</stp>
        <stp>61</stp>
        <stp>12/31/2010</stp>
        <stp>1</stp>
        <tr r="N2527" s="1"/>
      </tp>
      <tp>
        <v>193629030.63</v>
        <stp/>
        <stp>EM_S_STM07_IS</stp>
        <stp>4</stp>
        <stp>600771.SH</stp>
        <stp>61</stp>
        <stp>12/31/2010</stp>
        <stp>1</stp>
        <tr r="N2528" s="1"/>
      </tp>
      <tp>
        <v>115227172.52</v>
        <stp/>
        <stp>EM_S_STM07_IS</stp>
        <stp>4</stp>
        <stp>600773.SH</stp>
        <stp>61</stp>
        <stp>12/31/2010</stp>
        <stp>1</stp>
        <tr r="N2529" s="1"/>
      </tp>
      <tp>
        <v>13258996.84</v>
        <stp/>
        <stp>EM_S_STM07_IS</stp>
        <stp>4</stp>
        <stp>600774.SH</stp>
        <stp>61</stp>
        <stp>12/31/2010</stp>
        <stp>1</stp>
        <tr r="N2530" s="1"/>
      </tp>
      <tp>
        <v>9192395.4299999997</v>
        <stp/>
        <stp>EM_S_STM07_IS</stp>
        <stp>4</stp>
        <stp>600775.SH</stp>
        <stp>61</stp>
        <stp>12/31/2010</stp>
        <stp>1</stp>
        <tr r="N2531" s="1"/>
      </tp>
      <tp>
        <v>144938072.59999999</v>
        <stp/>
        <stp>EM_S_STM07_IS</stp>
        <stp>4</stp>
        <stp>600776.SH</stp>
        <stp>61</stp>
        <stp>12/31/2010</stp>
        <stp>1</stp>
        <tr r="N2532" s="1"/>
      </tp>
      <tp>
        <v>-105341223.12</v>
        <stp/>
        <stp>EM_S_STM07_IS</stp>
        <stp>4</stp>
        <stp>600777.SH</stp>
        <stp>61</stp>
        <stp>12/31/2010</stp>
        <stp>1</stp>
        <tr r="N2533" s="1"/>
      </tp>
      <tp>
        <v>390263235</v>
        <stp/>
        <stp>EM_S_STM07_IS</stp>
        <stp>4</stp>
        <stp>601777.SH</stp>
        <stp>61</stp>
        <stp>12/31/2011</stp>
        <stp>1</stp>
        <tr r="O2799" s="1"/>
      </tp>
      <tp>
        <v>97861000</v>
        <stp/>
        <stp>EM_S_STM07_IS</stp>
        <stp>4</stp>
        <stp>603777.SH</stp>
        <stp>61</stp>
        <stp>12/31/2013</stp>
        <stp>1</stp>
        <tr r="Q3012" s="1"/>
      </tp>
      <tp>
        <v>105106917.81999999</v>
        <stp/>
        <stp>EM_S_STM07_IS</stp>
        <stp>4</stp>
        <stp>600778.SH</stp>
        <stp>61</stp>
        <stp>12/31/2010</stp>
        <stp>1</stp>
        <tr r="N2534" s="1"/>
      </tp>
      <tp>
        <v>75591328.090000004</v>
        <stp/>
        <stp>EM_S_STM07_IS</stp>
        <stp>4</stp>
        <stp>603778.SH</stp>
        <stp>61</stp>
        <stp>12/31/2013</stp>
        <stp>1</stp>
        <tr r="Q3013" s="1"/>
      </tp>
      <tp>
        <v>235394765.80000001</v>
        <stp/>
        <stp>EM_S_STM07_IS</stp>
        <stp>4</stp>
        <stp>600779.SH</stp>
        <stp>61</stp>
        <stp>12/31/2010</stp>
        <stp>1</stp>
        <tr r="N2535" s="1"/>
      </tp>
      <tp>
        <v>35410702.420000002</v>
        <stp/>
        <stp>EM_S_STM07_IS</stp>
        <stp>4</stp>
        <stp>603779.SH</stp>
        <stp>61</stp>
        <stp>12/31/2013</stp>
        <stp>1</stp>
        <tr r="Q3014" s="1"/>
      </tp>
      <tp>
        <v>64211559.909999996</v>
        <stp/>
        <stp>EM_S_STM07_IS</stp>
        <stp>4</stp>
        <stp>600740.SH</stp>
        <stp>61</stp>
        <stp>12/31/2010</stp>
        <stp>1</stp>
        <tr r="N2499" s="1"/>
      </tp>
      <tp>
        <v>2513433666.3200002</v>
        <stp/>
        <stp>EM_S_STM07_IS</stp>
        <stp>4</stp>
        <stp>600741.SH</stp>
        <stp>61</stp>
        <stp>12/31/2010</stp>
        <stp>1</stp>
        <tr r="N2500" s="1"/>
      </tp>
      <tp>
        <v>570563961.47000003</v>
        <stp/>
        <stp>EM_S_STM07_IS</stp>
        <stp>4</stp>
        <stp>600742.SH</stp>
        <stp>61</stp>
        <stp>12/31/2010</stp>
        <stp>1</stp>
        <tr r="N2501" s="1"/>
      </tp>
      <tp>
        <v>401059082.25999999</v>
        <stp/>
        <stp>EM_S_STM07_IS</stp>
        <stp>4</stp>
        <stp>600743.SH</stp>
        <stp>61</stp>
        <stp>12/31/2010</stp>
        <stp>1</stp>
        <tr r="N2502" s="1"/>
      </tp>
      <tp>
        <v>20507276.129999999</v>
        <stp/>
        <stp>EM_S_STM07_IS</stp>
        <stp>4</stp>
        <stp>600744.SH</stp>
        <stp>61</stp>
        <stp>12/31/2010</stp>
        <stp>1</stp>
        <tr r="N2503" s="1"/>
      </tp>
      <tp>
        <v>111469300.28</v>
        <stp/>
        <stp>EM_S_STM07_IS</stp>
        <stp>4</stp>
        <stp>600745.SH</stp>
        <stp>61</stp>
        <stp>12/31/2010</stp>
        <stp>1</stp>
        <tr r="N2504" s="1"/>
      </tp>
      <tp>
        <v>14985210.470000001</v>
        <stp/>
        <stp>EM_S_STM07_IS</stp>
        <stp>4</stp>
        <stp>600746.SH</stp>
        <stp>61</stp>
        <stp>12/31/2010</stp>
        <stp>1</stp>
        <tr r="N2505" s="1"/>
      </tp>
      <tp>
        <v>-179873235.06</v>
        <stp/>
        <stp>EM_S_STM07_IS</stp>
        <stp>4</stp>
        <stp>600747.SH</stp>
        <stp>61</stp>
        <stp>12/31/2010</stp>
        <stp>1</stp>
        <tr r="N2506" s="1"/>
      </tp>
      <tp>
        <v>329050811.30000001</v>
        <stp/>
        <stp>EM_S_STM07_IS</stp>
        <stp>4</stp>
        <stp>600748.SH</stp>
        <stp>61</stp>
        <stp>12/31/2010</stp>
        <stp>1</stp>
        <tr r="N2507" s="1"/>
      </tp>
      <tp>
        <v>21234720.960000001</v>
        <stp/>
        <stp>EM_S_STM07_IS</stp>
        <stp>4</stp>
        <stp>600749.SH</stp>
        <stp>61</stp>
        <stp>12/31/2010</stp>
        <stp>1</stp>
        <tr r="N2508" s="1"/>
      </tp>
      <tp>
        <v>261203025</v>
        <stp/>
        <stp>EM_S_STM07_IS</stp>
        <stp>4</stp>
        <stp>600750.SH</stp>
        <stp>61</stp>
        <stp>12/31/2010</stp>
        <stp>1</stp>
        <tr r="N2509" s="1"/>
      </tp>
      <tp>
        <v>29401608.690000001</v>
        <stp/>
        <stp>EM_S_STM07_IS</stp>
        <stp>4</stp>
        <stp>600751.SH</stp>
        <stp>61</stp>
        <stp>12/31/2010</stp>
        <stp>1</stp>
        <tr r="N2510" s="1"/>
      </tp>
      <tp>
        <v>1079791.8700000001</v>
        <stp/>
        <stp>EM_S_STM07_IS</stp>
        <stp>4</stp>
        <stp>600753.SH</stp>
        <stp>61</stp>
        <stp>12/31/2010</stp>
        <stp>1</stp>
        <tr r="N2511" s="1"/>
      </tp>
      <tp>
        <v>380614642.38999999</v>
        <stp/>
        <stp>EM_S_STM07_IS</stp>
        <stp>4</stp>
        <stp>600754.SH</stp>
        <stp>61</stp>
        <stp>12/31/2010</stp>
        <stp>1</stp>
        <tr r="N2512" s="1"/>
      </tp>
      <tp>
        <v>525553678.23000002</v>
        <stp/>
        <stp>EM_S_STM07_IS</stp>
        <stp>4</stp>
        <stp>600755.SH</stp>
        <stp>61</stp>
        <stp>12/31/2010</stp>
        <stp>1</stp>
        <tr r="N2513" s="1"/>
      </tp>
      <tp>
        <v>30184450.399999999</v>
        <stp/>
        <stp>EM_S_STM07_IS</stp>
        <stp>4</stp>
        <stp>600756.SH</stp>
        <stp>61</stp>
        <stp>12/31/2010</stp>
        <stp>1</stp>
        <tr r="N2514" s="1"/>
      </tp>
      <tp>
        <v>851925956.04999995</v>
        <stp/>
        <stp>EM_S_STM07_IS</stp>
        <stp>4</stp>
        <stp>600757.SH</stp>
        <stp>61</stp>
        <stp>12/31/2010</stp>
        <stp>1</stp>
        <tr r="N2515" s="1"/>
      </tp>
      <tp>
        <v>18474611.940000001</v>
        <stp/>
        <stp>EM_S_STM07_IS</stp>
        <stp>4</stp>
        <stp>600758.SH</stp>
        <stp>61</stp>
        <stp>12/31/2010</stp>
        <stp>1</stp>
        <tr r="N2516" s="1"/>
      </tp>
      <tp>
        <v>183563337.81</v>
        <stp/>
        <stp>EM_S_STM07_IS</stp>
        <stp>4</stp>
        <stp>600759.SH</stp>
        <stp>61</stp>
        <stp>12/31/2010</stp>
        <stp>1</stp>
        <tr r="N2517" s="1"/>
      </tp>
      <tp>
        <v>491328101.79000002</v>
        <stp/>
        <stp>EM_S_STM07_IS</stp>
        <stp>4</stp>
        <stp>600720.SH</stp>
        <stp>61</stp>
        <stp>12/31/2010</stp>
        <stp>1</stp>
        <tr r="N2479" s="1"/>
      </tp>
      <tp>
        <v>41038765.670000002</v>
        <stp/>
        <stp>EM_S_STM07_IS</stp>
        <stp>4</stp>
        <stp>600721.SH</stp>
        <stp>61</stp>
        <stp>12/31/2010</stp>
        <stp>1</stp>
        <tr r="N2480" s="1"/>
      </tp>
      <tp>
        <v>1102114386.02</v>
        <stp/>
        <stp>EM_S_STM07_IS</stp>
        <stp>4</stp>
        <stp>600722.SH</stp>
        <stp>61</stp>
        <stp>12/31/2010</stp>
        <stp>1</stp>
        <tr r="N2481" s="1"/>
      </tp>
      <tp>
        <v>39732742.659999996</v>
        <stp/>
        <stp>EM_S_STM07_IS</stp>
        <stp>4</stp>
        <stp>600723.SH</stp>
        <stp>61</stp>
        <stp>12/31/2010</stp>
        <stp>1</stp>
        <tr r="N2482" s="1"/>
      </tp>
      <tp>
        <v>339021174.25999999</v>
        <stp/>
        <stp>EM_S_STM07_IS</stp>
        <stp>4</stp>
        <stp>600724.SH</stp>
        <stp>61</stp>
        <stp>12/31/2010</stp>
        <stp>1</stp>
        <tr r="N2483" s="1"/>
      </tp>
      <tp>
        <v>185022633.80000001</v>
        <stp/>
        <stp>EM_S_STM07_IS</stp>
        <stp>4</stp>
        <stp>600725.SH</stp>
        <stp>61</stp>
        <stp>12/31/2010</stp>
        <stp>1</stp>
        <tr r="N2484" s="1"/>
      </tp>
      <tp>
        <v>43787405.460000001</v>
        <stp/>
        <stp>EM_S_STM07_IS</stp>
        <stp>4</stp>
        <stp>600726.SH</stp>
        <stp>61</stp>
        <stp>12/31/2010</stp>
        <stp>1</stp>
        <tr r="N2485" s="1"/>
      </tp>
      <tp>
        <v>54550975.939999998</v>
        <stp/>
        <stp>EM_S_STM07_IS</stp>
        <stp>4</stp>
        <stp>603726.SH</stp>
        <stp>61</stp>
        <stp>12/31/2013</stp>
        <stp>1</stp>
        <tr r="Q3006" s="1"/>
      </tp>
      <tp>
        <v>15692637.67</v>
        <stp/>
        <stp>EM_S_STM07_IS</stp>
        <stp>4</stp>
        <stp>600727.SH</stp>
        <stp>61</stp>
        <stp>12/31/2010</stp>
        <stp>1</stp>
        <tr r="N2486" s="1"/>
      </tp>
      <tp>
        <v>3310083000</v>
        <stp/>
        <stp>EM_S_STM07_IS</stp>
        <stp>4</stp>
        <stp>601727.SH</stp>
        <stp>61</stp>
        <stp>12/31/2011</stp>
        <stp>1</stp>
        <tr r="O2797" s="1"/>
      </tp>
      <tp>
        <v>77525420.519999996</v>
        <stp/>
        <stp>EM_S_STM07_IS</stp>
        <stp>4</stp>
        <stp>603727.SH</stp>
        <stp>61</stp>
        <stp>12/31/2013</stp>
        <stp>1</stp>
        <tr r="Q3007" s="1"/>
      </tp>
      <tp>
        <v>242535329.78</v>
        <stp/>
        <stp>EM_S_STM07_IS</stp>
        <stp>4</stp>
        <stp>600728.SH</stp>
        <stp>61</stp>
        <stp>12/31/2010</stp>
        <stp>1</stp>
        <tr r="N2487" s="1"/>
      </tp>
      <tp>
        <v>527247880.07999998</v>
        <stp/>
        <stp>EM_S_STM07_IS</stp>
        <stp>4</stp>
        <stp>600729.SH</stp>
        <stp>61</stp>
        <stp>12/31/2010</stp>
        <stp>1</stp>
        <tr r="N2488" s="1"/>
      </tp>
      <tp>
        <v>83213461.790000007</v>
        <stp/>
        <stp>EM_S_STM07_IS</stp>
        <stp>4</stp>
        <stp>603729.SH</stp>
        <stp>61</stp>
        <stp>12/31/2013</stp>
        <stp>1</stp>
        <tr r="Q3008" s="1"/>
      </tp>
      <tp>
        <v>22126910</v>
        <stp/>
        <stp>EM_S_STM07_IS</stp>
        <stp>4</stp>
        <stp>600730.SH</stp>
        <stp>61</stp>
        <stp>12/31/2010</stp>
        <stp>1</stp>
        <tr r="N2489" s="1"/>
      </tp>
      <tp>
        <v>4201763.09</v>
        <stp/>
        <stp>EM_S_STM07_IS</stp>
        <stp>4</stp>
        <stp>600731.SH</stp>
        <stp>61</stp>
        <stp>12/31/2010</stp>
        <stp>1</stp>
        <tr r="N2490" s="1"/>
      </tp>
      <tp>
        <v>9546576.5399999991</v>
        <stp/>
        <stp>EM_S_STM07_IS</stp>
        <stp>4</stp>
        <stp>600732.SH</stp>
        <stp>61</stp>
        <stp>12/31/2010</stp>
        <stp>1</stp>
        <tr r="N2491" s="1"/>
      </tp>
      <tp>
        <v>-7741526.8399999999</v>
        <stp/>
        <stp>EM_S_STM07_IS</stp>
        <stp>4</stp>
        <stp>600733.SH</stp>
        <stp>61</stp>
        <stp>12/31/2010</stp>
        <stp>1</stp>
        <tr r="N2492" s="1"/>
      </tp>
      <tp>
        <v>26679051.920000002</v>
        <stp/>
        <stp>EM_S_STM07_IS</stp>
        <stp>4</stp>
        <stp>600734.SH</stp>
        <stp>61</stp>
        <stp>12/31/2010</stp>
        <stp>1</stp>
        <tr r="N2493" s="1"/>
      </tp>
      <tp>
        <v>-13674730.25</v>
        <stp/>
        <stp>EM_S_STM07_IS</stp>
        <stp>4</stp>
        <stp>600735.SH</stp>
        <stp>61</stp>
        <stp>12/31/2010</stp>
        <stp>1</stp>
        <tr r="N2494" s="1"/>
      </tp>
      <tp>
        <v>313020464.66000003</v>
        <stp/>
        <stp>EM_S_STM07_IS</stp>
        <stp>4</stp>
        <stp>600736.SH</stp>
        <stp>61</stp>
        <stp>12/31/2010</stp>
        <stp>1</stp>
        <tr r="N2495" s="1"/>
      </tp>
      <tp>
        <v>-55149388.530000001</v>
        <stp/>
        <stp>EM_S_STM07_IS</stp>
        <stp>4</stp>
        <stp>600737.SH</stp>
        <stp>61</stp>
        <stp>12/31/2010</stp>
        <stp>1</stp>
        <tr r="N2496" s="1"/>
      </tp>
      <tp>
        <v>100035404.73999999</v>
        <stp/>
        <stp>EM_S_STM07_IS</stp>
        <stp>4</stp>
        <stp>603737.SH</stp>
        <stp>61</stp>
        <stp>12/31/2013</stp>
        <stp>1</stp>
        <tr r="Q3009" s="1"/>
      </tp>
      <tp>
        <v>37955888.5</v>
        <stp/>
        <stp>EM_S_STM07_IS</stp>
        <stp>4</stp>
        <stp>600738.SH</stp>
        <stp>61</stp>
        <stp>12/31/2010</stp>
        <stp>1</stp>
        <tr r="N2497" s="1"/>
      </tp>
      <tp>
        <v>44002717.210000001</v>
        <stp/>
        <stp>EM_S_STM07_IS</stp>
        <stp>4</stp>
        <stp>603738.SH</stp>
        <stp>61</stp>
        <stp>12/31/2013</stp>
        <stp>1</stp>
        <tr r="Q3010" s="1"/>
      </tp>
      <tp>
        <v>1258753161.5599999</v>
        <stp/>
        <stp>EM_S_STM07_IS</stp>
        <stp>4</stp>
        <stp>600739.SH</stp>
        <stp>61</stp>
        <stp>12/31/2010</stp>
        <stp>1</stp>
        <tr r="N2498" s="1"/>
      </tp>
      <tp>
        <v>108940838.98999999</v>
        <stp/>
        <stp>EM_S_STM07_IS</stp>
        <stp>4</stp>
        <stp>601700.SH</stp>
        <stp>61</stp>
        <stp>12/31/2011</stp>
        <stp>1</stp>
        <tr r="O2794" s="1"/>
      </tp>
      <tp>
        <v>19342184.140000001</v>
        <stp/>
        <stp>EM_S_STM07_IS</stp>
        <stp>4</stp>
        <stp>600701.SH</stp>
        <stp>61</stp>
        <stp>12/31/2010</stp>
        <stp>1</stp>
        <tr r="N2461" s="1"/>
      </tp>
      <tp>
        <v>43728750.270000003</v>
        <stp/>
        <stp>EM_S_STM07_IS</stp>
        <stp>4</stp>
        <stp>603701.SH</stp>
        <stp>61</stp>
        <stp>12/31/2013</stp>
        <stp>1</stp>
        <tr r="Q3001" s="1"/>
      </tp>
      <tp>
        <v>76478810.829999998</v>
        <stp/>
        <stp>EM_S_STM07_IS</stp>
        <stp>4</stp>
        <stp>600702.SH</stp>
        <stp>61</stp>
        <stp>12/31/2010</stp>
        <stp>1</stp>
        <tr r="N2462" s="1"/>
      </tp>
      <tp>
        <v>419264954.91000003</v>
        <stp/>
        <stp>EM_S_STM07_IS</stp>
        <stp>4</stp>
        <stp>600703.SH</stp>
        <stp>61</stp>
        <stp>12/31/2010</stp>
        <stp>1</stp>
        <tr r="N2463" s="1"/>
      </tp>
      <tp>
        <v>40119441.130000003</v>
        <stp/>
        <stp>EM_S_STM07_IS</stp>
        <stp>4</stp>
        <stp>603703.SH</stp>
        <stp>61</stp>
        <stp>12/31/2013</stp>
        <stp>1</stp>
        <tr r="Q3002" s="1"/>
      </tp>
      <tp>
        <v>500706488.91000003</v>
        <stp/>
        <stp>EM_S_STM07_IS</stp>
        <stp>4</stp>
        <stp>600704.SH</stp>
        <stp>61</stp>
        <stp>12/31/2010</stp>
        <stp>1</stp>
        <tr r="N2464" s="1"/>
      </tp>
      <tp>
        <v>883017869.21000004</v>
        <stp/>
        <stp>EM_S_STM07_IS</stp>
        <stp>4</stp>
        <stp>600705.SH</stp>
        <stp>61</stp>
        <stp>12/31/2010</stp>
        <stp>1</stp>
        <tr r="N2465" s="1"/>
      </tp>
      <tp>
        <v>2738030.51</v>
        <stp/>
        <stp>EM_S_STM07_IS</stp>
        <stp>4</stp>
        <stp>600706.SH</stp>
        <stp>61</stp>
        <stp>12/31/2010</stp>
        <stp>1</stp>
        <tr r="N2466" s="1"/>
      </tp>
      <tp>
        <v>12137333.18</v>
        <stp/>
        <stp>EM_S_STM07_IS</stp>
        <stp>4</stp>
        <stp>600707.SH</stp>
        <stp>61</stp>
        <stp>12/31/2010</stp>
        <stp>1</stp>
        <tr r="N2467" s="1"/>
      </tp>
      <tp>
        <v>162018352.05000001</v>
        <stp/>
        <stp>EM_S_STM07_IS</stp>
        <stp>4</stp>
        <stp>600708.SH</stp>
        <stp>61</stp>
        <stp>12/31/2010</stp>
        <stp>1</stp>
        <tr r="N2468" s="1"/>
      </tp>
      <tp>
        <v>219042233.16</v>
        <stp/>
        <stp>EM_S_STM07_IS</stp>
        <stp>4</stp>
        <stp>603708.SH</stp>
        <stp>61</stp>
        <stp>12/31/2013</stp>
        <stp>1</stp>
        <tr r="Q3003" s="1"/>
      </tp>
      <tp>
        <v>279785945.05000001</v>
        <stp/>
        <stp>EM_S_STM07_IS</stp>
        <stp>4</stp>
        <stp>600710.SH</stp>
        <stp>61</stp>
        <stp>12/31/2010</stp>
        <stp>1</stp>
        <tr r="N2469" s="1"/>
      </tp>
      <tp>
        <v>20854233.699999999</v>
        <stp/>
        <stp>EM_S_STM07_IS</stp>
        <stp>4</stp>
        <stp>600711.SH</stp>
        <stp>61</stp>
        <stp>12/31/2010</stp>
        <stp>1</stp>
        <tr r="N2470" s="1"/>
      </tp>
      <tp>
        <v>97599469.159999996</v>
        <stp/>
        <stp>EM_S_STM07_IS</stp>
        <stp>4</stp>
        <stp>600712.SH</stp>
        <stp>61</stp>
        <stp>12/31/2010</stp>
        <stp>1</stp>
        <tr r="N2471" s="1"/>
      </tp>
      <tp>
        <v>9373643.9900000002</v>
        <stp/>
        <stp>EM_S_STM07_IS</stp>
        <stp>4</stp>
        <stp>600713.SH</stp>
        <stp>61</stp>
        <stp>12/31/2010</stp>
        <stp>1</stp>
        <tr r="N2472" s="1"/>
      </tp>
      <tp>
        <v>34809599.5</v>
        <stp/>
        <stp>EM_S_STM07_IS</stp>
        <stp>4</stp>
        <stp>600714.SH</stp>
        <stp>61</stp>
        <stp>12/31/2010</stp>
        <stp>1</stp>
        <tr r="N2473" s="1"/>
      </tp>
      <tp>
        <v>-49919055.509999998</v>
        <stp/>
        <stp>EM_S_STM07_IS</stp>
        <stp>4</stp>
        <stp>600715.SH</stp>
        <stp>61</stp>
        <stp>12/31/2010</stp>
        <stp>1</stp>
        <tr r="N2474" s="1"/>
      </tp>
      <tp>
        <v>185954649.94</v>
        <stp/>
        <stp>EM_S_STM07_IS</stp>
        <stp>4</stp>
        <stp>600716.SH</stp>
        <stp>61</stp>
        <stp>12/31/2010</stp>
        <stp>1</stp>
        <tr r="N2475" s="1"/>
      </tp>
      <tp>
        <v>49064424.170000002</v>
        <stp/>
        <stp>EM_S_STM07_IS</stp>
        <stp>4</stp>
        <stp>603716.SH</stp>
        <stp>61</stp>
        <stp>12/31/2013</stp>
        <stp>1</stp>
        <tr r="Q3004" s="1"/>
      </tp>
      <tp>
        <v>803277454.48000002</v>
        <stp/>
        <stp>EM_S_STM07_IS</stp>
        <stp>4</stp>
        <stp>600717.SH</stp>
        <stp>61</stp>
        <stp>12/31/2010</stp>
        <stp>1</stp>
        <tr r="N2476" s="1"/>
      </tp>
      <tp>
        <v>1194058818.6500001</v>
        <stp/>
        <stp>EM_S_STM07_IS</stp>
        <stp>4</stp>
        <stp>601717.SH</stp>
        <stp>61</stp>
        <stp>12/31/2011</stp>
        <stp>1</stp>
        <tr r="O2795" s="1"/>
      </tp>
      <tp>
        <v>484675178</v>
        <stp/>
        <stp>EM_S_STM07_IS</stp>
        <stp>4</stp>
        <stp>600718.SH</stp>
        <stp>61</stp>
        <stp>12/31/2010</stp>
        <stp>1</stp>
        <tr r="N2477" s="1"/>
      </tp>
      <tp>
        <v>622682397.73000002</v>
        <stp/>
        <stp>EM_S_STM07_IS</stp>
        <stp>4</stp>
        <stp>601718.SH</stp>
        <stp>61</stp>
        <stp>12/31/2011</stp>
        <stp>1</stp>
        <tr r="O2796" s="1"/>
      </tp>
      <tp>
        <v>118789524.48</v>
        <stp/>
        <stp>EM_S_STM07_IS</stp>
        <stp>4</stp>
        <stp>603718.SH</stp>
        <stp>61</stp>
        <stp>12/31/2013</stp>
        <stp>1</stp>
        <tr r="Q3005" s="1"/>
      </tp>
      <tp>
        <v>12511929.41</v>
        <stp/>
        <stp>EM_S_STM07_IS</stp>
        <stp>4</stp>
        <stp>600719.SH</stp>
        <stp>61</stp>
        <stp>12/31/2010</stp>
        <stp>1</stp>
        <tr r="N2478" s="1"/>
      </tp>
      <tp>
        <v>839644979.82000005</v>
        <stp/>
        <stp>EM_S_STM07_IS</stp>
        <stp>4</stp>
        <stp>000680.SZ</stp>
        <stp>61</stp>
        <stp>12/31/2010</stp>
        <stp>1</stp>
        <tr r="N243" s="1"/>
      </tp>
      <tp>
        <v>68803995.560000002</v>
        <stp/>
        <stp>EM_S_STM07_IS</stp>
        <stp>4</stp>
        <stp>002680.SZ</stp>
        <stp>61</stp>
        <stp>12/31/2012</stp>
        <stp>1</stp>
        <tr r="P1150" s="1"/>
      </tp>
      <tp>
        <v>631360.01</v>
        <stp/>
        <stp>EM_S_STM07_IS</stp>
        <stp>4</stp>
        <stp>000681.SZ</stp>
        <stp>61</stp>
        <stp>12/31/2010</stp>
        <stp>1</stp>
        <tr r="N244" s="1"/>
      </tp>
      <tp>
        <v>75703760.319999993</v>
        <stp/>
        <stp>EM_S_STM07_IS</stp>
        <stp>4</stp>
        <stp>002681.SZ</stp>
        <stp>61</stp>
        <stp>12/31/2012</stp>
        <stp>1</stp>
        <tr r="P1151" s="1"/>
      </tp>
      <tp>
        <v>20112930.609999999</v>
        <stp/>
        <stp>EM_S_STM07_IS</stp>
        <stp>4</stp>
        <stp>000682.SZ</stp>
        <stp>61</stp>
        <stp>12/31/2010</stp>
        <stp>1</stp>
        <tr r="N245" s="1"/>
      </tp>
      <tp>
        <v>108311950.22</v>
        <stp/>
        <stp>EM_S_STM07_IS</stp>
        <stp>4</stp>
        <stp>002682.SZ</stp>
        <stp>61</stp>
        <stp>12/31/2012</stp>
        <stp>1</stp>
        <tr r="P1152" s="1"/>
      </tp>
      <tp>
        <v>111081477.62</v>
        <stp/>
        <stp>EM_S_STM07_IS</stp>
        <stp>4</stp>
        <stp>000683.SZ</stp>
        <stp>61</stp>
        <stp>12/31/2010</stp>
        <stp>1</stp>
        <tr r="N246" s="1"/>
      </tp>
      <tp>
        <v>83503165.400000006</v>
        <stp/>
        <stp>EM_S_STM07_IS</stp>
        <stp>4</stp>
        <stp>002683.SZ</stp>
        <stp>61</stp>
        <stp>12/31/2012</stp>
        <stp>1</stp>
        <tr r="P1153" s="1"/>
      </tp>
      <tp>
        <v>41744611.299999997</v>
        <stp/>
        <stp>EM_S_STM07_IS</stp>
        <stp>4</stp>
        <stp>002684.SZ</stp>
        <stp>61</stp>
        <stp>12/31/2012</stp>
        <stp>1</stp>
        <tr r="P1154" s="1"/>
      </tp>
      <tp>
        <v>666787758.88999999</v>
        <stp/>
        <stp>EM_S_STM07_IS</stp>
        <stp>4</stp>
        <stp>000685.SZ</stp>
        <stp>61</stp>
        <stp>12/31/2010</stp>
        <stp>1</stp>
        <tr r="N247" s="1"/>
      </tp>
      <tp>
        <v>44988659.350000001</v>
        <stp/>
        <stp>EM_S_STM07_IS</stp>
        <stp>4</stp>
        <stp>002685.SZ</stp>
        <stp>61</stp>
        <stp>12/31/2012</stp>
        <stp>1</stp>
        <tr r="P1155" s="1"/>
      </tp>
      <tp>
        <v>527133155.88</v>
        <stp/>
        <stp>EM_S_STM07_IS</stp>
        <stp>4</stp>
        <stp>000686.SZ</stp>
        <stp>61</stp>
        <stp>12/31/2010</stp>
        <stp>1</stp>
        <tr r="N248" s="1"/>
      </tp>
      <tp>
        <v>74081052.700000003</v>
        <stp/>
        <stp>EM_S_STM07_IS</stp>
        <stp>4</stp>
        <stp>002686.SZ</stp>
        <stp>61</stp>
        <stp>12/31/2012</stp>
        <stp>1</stp>
        <tr r="P1156" s="1"/>
      </tp>
      <tp>
        <v>56258173.689999998</v>
        <stp/>
        <stp>EM_S_STM07_IS</stp>
        <stp>4</stp>
        <stp>000687.SZ</stp>
        <stp>61</stp>
        <stp>12/31/2010</stp>
        <stp>1</stp>
        <tr r="N249" s="1"/>
      </tp>
      <tp>
        <v>95501665.730000004</v>
        <stp/>
        <stp>EM_S_STM07_IS</stp>
        <stp>4</stp>
        <stp>002687.SZ</stp>
        <stp>61</stp>
        <stp>12/31/2012</stp>
        <stp>1</stp>
        <tr r="P1157" s="1"/>
      </tp>
      <tp>
        <v>-21730711.949999999</v>
        <stp/>
        <stp>EM_S_STM07_IS</stp>
        <stp>4</stp>
        <stp>000688.SZ</stp>
        <stp>61</stp>
        <stp>12/31/2010</stp>
        <stp>1</stp>
        <tr r="N250" s="1"/>
      </tp>
      <tp>
        <v>89576880.829999998</v>
        <stp/>
        <stp>EM_S_STM07_IS</stp>
        <stp>4</stp>
        <stp>002688.SZ</stp>
        <stp>61</stp>
        <stp>12/31/2012</stp>
        <stp>1</stp>
        <tr r="P1158" s="1"/>
      </tp>
      <tp>
        <v>123820521.41</v>
        <stp/>
        <stp>EM_S_STM07_IS</stp>
        <stp>4</stp>
        <stp>002689.SZ</stp>
        <stp>61</stp>
        <stp>12/31/2012</stp>
        <stp>1</stp>
        <tr r="P1159" s="1"/>
      </tp>
      <tp>
        <v>330572789.36000001</v>
        <stp/>
        <stp>EM_S_STM07_IS</stp>
        <stp>4</stp>
        <stp>000690.SZ</stp>
        <stp>61</stp>
        <stp>12/31/2010</stp>
        <stp>1</stp>
        <tr r="N251" s="1"/>
      </tp>
      <tp>
        <v>168576283.19</v>
        <stp/>
        <stp>EM_S_STM07_IS</stp>
        <stp>4</stp>
        <stp>002690.SZ</stp>
        <stp>61</stp>
        <stp>12/31/2012</stp>
        <stp>1</stp>
        <tr r="P1160" s="1"/>
      </tp>
      <tp>
        <v>9843638.1999999993</v>
        <stp/>
        <stp>EM_S_STM07_IS</stp>
        <stp>4</stp>
        <stp>000691.SZ</stp>
        <stp>61</stp>
        <stp>12/31/2010</stp>
        <stp>1</stp>
        <tr r="N252" s="1"/>
      </tp>
      <tp>
        <v>72138270.439999998</v>
        <stp/>
        <stp>EM_S_STM07_IS</stp>
        <stp>4</stp>
        <stp>002691.SZ</stp>
        <stp>61</stp>
        <stp>12/31/2012</stp>
        <stp>1</stp>
        <tr r="P1161" s="1"/>
      </tp>
      <tp>
        <v>31066529.760000002</v>
        <stp/>
        <stp>EM_S_STM07_IS</stp>
        <stp>4</stp>
        <stp>000692.SZ</stp>
        <stp>61</stp>
        <stp>12/31/2010</stp>
        <stp>1</stp>
        <tr r="N253" s="1"/>
      </tp>
      <tp>
        <v>132455888.78</v>
        <stp/>
        <stp>EM_S_STM07_IS</stp>
        <stp>4</stp>
        <stp>002692.SZ</stp>
        <stp>61</stp>
        <stp>12/31/2012</stp>
        <stp>1</stp>
        <tr r="P1162" s="1"/>
      </tp>
      <tp>
        <v>6644224.0099999998</v>
        <stp/>
        <stp>EM_S_STM07_IS</stp>
        <stp>4</stp>
        <stp>000693.SZ</stp>
        <stp>61</stp>
        <stp>12/31/2010</stp>
        <stp>1</stp>
        <tr r="N254" s="1"/>
      </tp>
      <tp>
        <v>67998622.560000002</v>
        <stp/>
        <stp>EM_S_STM07_IS</stp>
        <stp>4</stp>
        <stp>002693.SZ</stp>
        <stp>61</stp>
        <stp>12/31/2012</stp>
        <stp>1</stp>
        <tr r="P1163" s="1"/>
      </tp>
      <tp>
        <v>113201003.34</v>
        <stp/>
        <stp>EM_S_STM07_IS</stp>
        <stp>4</stp>
        <stp>002694.SZ</stp>
        <stp>61</stp>
        <stp>12/31/2012</stp>
        <stp>1</stp>
        <tr r="P1164" s="1"/>
      </tp>
      <tp>
        <v>5382038.8899999997</v>
        <stp/>
        <stp>EM_S_STM07_IS</stp>
        <stp>4</stp>
        <stp>000695.SZ</stp>
        <stp>61</stp>
        <stp>12/31/2010</stp>
        <stp>1</stp>
        <tr r="N255" s="1"/>
      </tp>
      <tp>
        <v>97407151.590000004</v>
        <stp/>
        <stp>EM_S_STM07_IS</stp>
        <stp>4</stp>
        <stp>002695.SZ</stp>
        <stp>61</stp>
        <stp>12/31/2012</stp>
        <stp>1</stp>
        <tr r="P1165" s="1"/>
      </tp>
      <tp>
        <v>342081963.56</v>
        <stp/>
        <stp>EM_S_STM07_IS</stp>
        <stp>4</stp>
        <stp>001696.SZ</stp>
        <stp>61</stp>
        <stp>12/31/2011</stp>
        <stp>1</stp>
        <tr r="O470" s="1"/>
      </tp>
      <tp>
        <v>84644688.060000002</v>
        <stp/>
        <stp>EM_S_STM07_IS</stp>
        <stp>4</stp>
        <stp>002696.SZ</stp>
        <stp>61</stp>
        <stp>12/31/2012</stp>
        <stp>1</stp>
        <tr r="P1166" s="1"/>
      </tp>
      <tp>
        <v>-73732891.040000007</v>
        <stp/>
        <stp>EM_S_STM07_IS</stp>
        <stp>4</stp>
        <stp>000697.SZ</stp>
        <stp>61</stp>
        <stp>12/31/2010</stp>
        <stp>1</stp>
        <tr r="N256" s="1"/>
      </tp>
      <tp>
        <v>173490366.03999999</v>
        <stp/>
        <stp>EM_S_STM07_IS</stp>
        <stp>4</stp>
        <stp>002697.SZ</stp>
        <stp>61</stp>
        <stp>12/31/2012</stp>
        <stp>1</stp>
        <tr r="P1167" s="1"/>
      </tp>
      <tp>
        <v>214838534.53</v>
        <stp/>
        <stp>EM_S_STM07_IS</stp>
        <stp>4</stp>
        <stp>000698.SZ</stp>
        <stp>61</stp>
        <stp>12/31/2010</stp>
        <stp>1</stp>
        <tr r="N257" s="1"/>
      </tp>
      <tp>
        <v>175342321.91999999</v>
        <stp/>
        <stp>EM_S_STM07_IS</stp>
        <stp>4</stp>
        <stp>002698.SZ</stp>
        <stp>61</stp>
        <stp>12/31/2012</stp>
        <stp>1</stp>
        <tr r="P1168" s="1"/>
      </tp>
      <tp>
        <v>49015839.490000002</v>
        <stp/>
        <stp>EM_S_STM07_IS</stp>
        <stp>4</stp>
        <stp>002699.SZ</stp>
        <stp>61</stp>
        <stp>12/31/2012</stp>
        <stp>1</stp>
        <tr r="P1169" s="1"/>
      </tp>
      <tp>
        <v>595023.73</v>
        <stp/>
        <stp>EM_S_STM07_IS</stp>
        <stp>4</stp>
        <stp>000620.SZ</stp>
        <stp>61</stp>
        <stp>12/31/2010</stp>
        <stp>1</stp>
        <tr r="N203" s="1"/>
      </tp>
      <tp>
        <v>73572692.310000002</v>
        <stp/>
        <stp>EM_S_STM07_IS</stp>
        <stp>4</stp>
        <stp>002620.SZ</stp>
        <stp>61</stp>
        <stp>12/31/2012</stp>
        <stp>1</stp>
        <tr r="P1090" s="1"/>
      </tp>
      <tp>
        <v>57563636.200000003</v>
        <stp/>
        <stp>EM_S_STM07_IS</stp>
        <stp>4</stp>
        <stp>002621.SZ</stp>
        <stp>61</stp>
        <stp>12/31/2012</stp>
        <stp>1</stp>
        <tr r="P1091" s="1"/>
      </tp>
      <tp>
        <v>-29632266.920000002</v>
        <stp/>
        <stp>EM_S_STM07_IS</stp>
        <stp>4</stp>
        <stp>000622.SZ</stp>
        <stp>61</stp>
        <stp>12/31/2010</stp>
        <stp>1</stp>
        <tr r="N204" s="1"/>
      </tp>
      <tp>
        <v>54429110.950000003</v>
        <stp/>
        <stp>EM_S_STM07_IS</stp>
        <stp>4</stp>
        <stp>002622.SZ</stp>
        <stp>61</stp>
        <stp>12/31/2012</stp>
        <stp>1</stp>
        <tr r="P1092" s="1"/>
      </tp>
      <tp>
        <v>1237656465.8800001</v>
        <stp/>
        <stp>EM_S_STM07_IS</stp>
        <stp>4</stp>
        <stp>000623.SZ</stp>
        <stp>61</stp>
        <stp>12/31/2010</stp>
        <stp>1</stp>
        <tr r="N205" s="1"/>
      </tp>
      <tp>
        <v>73339551.439999998</v>
        <stp/>
        <stp>EM_S_STM07_IS</stp>
        <stp>4</stp>
        <stp>002623.SZ</stp>
        <stp>61</stp>
        <stp>12/31/2012</stp>
        <stp>1</stp>
        <tr r="P1093" s="1"/>
      </tp>
      <tp>
        <v>29641783.27</v>
        <stp/>
        <stp>EM_S_STM07_IS</stp>
        <stp>4</stp>
        <stp>002624.SZ</stp>
        <stp>61</stp>
        <stp>12/31/2012</stp>
        <stp>1</stp>
        <tr r="P1094" s="1"/>
      </tp>
      <tp>
        <v>2026986470.02</v>
        <stp/>
        <stp>EM_S_STM07_IS</stp>
        <stp>4</stp>
        <stp>000625.SZ</stp>
        <stp>61</stp>
        <stp>12/31/2010</stp>
        <stp>1</stp>
        <tr r="N206" s="1"/>
      </tp>
      <tp>
        <v>34389083.990000002</v>
        <stp/>
        <stp>EM_S_STM07_IS</stp>
        <stp>4</stp>
        <stp>002625.SZ</stp>
        <stp>61</stp>
        <stp>12/31/2012</stp>
        <stp>1</stp>
        <tr r="P1095" s="1"/>
      </tp>
      <tp>
        <v>58772755.740000002</v>
        <stp/>
        <stp>EM_S_STM07_IS</stp>
        <stp>4</stp>
        <stp>000626.SZ</stp>
        <stp>61</stp>
        <stp>12/31/2010</stp>
        <stp>1</stp>
        <tr r="N207" s="1"/>
      </tp>
      <tp>
        <v>101690559.58</v>
        <stp/>
        <stp>EM_S_STM07_IS</stp>
        <stp>4</stp>
        <stp>002626.SZ</stp>
        <stp>61</stp>
        <stp>12/31/2012</stp>
        <stp>1</stp>
        <tr r="P1096" s="1"/>
      </tp>
      <tp>
        <v>28322248.510000002</v>
        <stp/>
        <stp>EM_S_STM07_IS</stp>
        <stp>4</stp>
        <stp>000627.SZ</stp>
        <stp>61</stp>
        <stp>12/31/2010</stp>
        <stp>1</stp>
        <tr r="N208" s="1"/>
      </tp>
      <tp>
        <v>78329858</v>
        <stp/>
        <stp>EM_S_STM07_IS</stp>
        <stp>4</stp>
        <stp>002627.SZ</stp>
        <stp>61</stp>
        <stp>12/31/2012</stp>
        <stp>1</stp>
        <tr r="P1097" s="1"/>
      </tp>
      <tp>
        <v>15267591.52</v>
        <stp/>
        <stp>EM_S_STM07_IS</stp>
        <stp>4</stp>
        <stp>000628.SZ</stp>
        <stp>61</stp>
        <stp>12/31/2010</stp>
        <stp>1</stp>
        <tr r="N209" s="1"/>
      </tp>
      <tp>
        <v>260355939.19</v>
        <stp/>
        <stp>EM_S_STM07_IS</stp>
        <stp>4</stp>
        <stp>002628.SZ</stp>
        <stp>61</stp>
        <stp>12/31/2012</stp>
        <stp>1</stp>
        <tr r="P1098" s="1"/>
      </tp>
      <tp>
        <v>1060623590.05</v>
        <stp/>
        <stp>EM_S_STM07_IS</stp>
        <stp>4</stp>
        <stp>000629.SZ</stp>
        <stp>61</stp>
        <stp>12/31/2010</stp>
        <stp>1</stp>
        <tr r="N210" s="1"/>
      </tp>
      <tp>
        <v>81686220.930000007</v>
        <stp/>
        <stp>EM_S_STM07_IS</stp>
        <stp>4</stp>
        <stp>002629.SZ</stp>
        <stp>61</stp>
        <stp>12/31/2012</stp>
        <stp>1</stp>
        <tr r="P1099" s="1"/>
      </tp>
      <tp>
        <v>899210704.48000002</v>
        <stp/>
        <stp>EM_S_STM07_IS</stp>
        <stp>4</stp>
        <stp>000630.SZ</stp>
        <stp>61</stp>
        <stp>12/31/2010</stp>
        <stp>1</stp>
        <tr r="N211" s="1"/>
      </tp>
      <tp>
        <v>103459141.03</v>
        <stp/>
        <stp>EM_S_STM07_IS</stp>
        <stp>4</stp>
        <stp>002630.SZ</stp>
        <stp>61</stp>
        <stp>12/31/2012</stp>
        <stp>1</stp>
        <tr r="P1100" s="1"/>
      </tp>
      <tp>
        <v>423891094.75</v>
        <stp/>
        <stp>EM_S_STM07_IS</stp>
        <stp>4</stp>
        <stp>000631.SZ</stp>
        <stp>61</stp>
        <stp>12/31/2010</stp>
        <stp>1</stp>
        <tr r="N212" s="1"/>
      </tp>
      <tp>
        <v>72730947.590000004</v>
        <stp/>
        <stp>EM_S_STM07_IS</stp>
        <stp>4</stp>
        <stp>002631.SZ</stp>
        <stp>61</stp>
        <stp>12/31/2012</stp>
        <stp>1</stp>
        <tr r="P1101" s="1"/>
      </tp>
      <tp>
        <v>15749388.880000001</v>
        <stp/>
        <stp>EM_S_STM07_IS</stp>
        <stp>4</stp>
        <stp>000632.SZ</stp>
        <stp>61</stp>
        <stp>12/31/2010</stp>
        <stp>1</stp>
        <tr r="N213" s="1"/>
      </tp>
      <tp>
        <v>38978014.140000001</v>
        <stp/>
        <stp>EM_S_STM07_IS</stp>
        <stp>4</stp>
        <stp>002632.SZ</stp>
        <stp>61</stp>
        <stp>12/31/2012</stp>
        <stp>1</stp>
        <tr r="P1102" s="1"/>
      </tp>
      <tp>
        <v>3180881.08</v>
        <stp/>
        <stp>EM_S_STM07_IS</stp>
        <stp>4</stp>
        <stp>000633.SZ</stp>
        <stp>61</stp>
        <stp>12/31/2010</stp>
        <stp>1</stp>
        <tr r="N214" s="1"/>
      </tp>
      <tp>
        <v>6362040.7400000002</v>
        <stp/>
        <stp>EM_S_STM07_IS</stp>
        <stp>4</stp>
        <stp>002633.SZ</stp>
        <stp>61</stp>
        <stp>12/31/2012</stp>
        <stp>1</stp>
        <tr r="P1103" s="1"/>
      </tp>
      <tp>
        <v>39857994.079999998</v>
        <stp/>
        <stp>EM_S_STM07_IS</stp>
        <stp>4</stp>
        <stp>002634.SZ</stp>
        <stp>61</stp>
        <stp>12/31/2012</stp>
        <stp>1</stp>
        <tr r="P1104" s="1"/>
      </tp>
      <tp>
        <v>127796895.77</v>
        <stp/>
        <stp>EM_S_STM07_IS</stp>
        <stp>4</stp>
        <stp>000635.SZ</stp>
        <stp>61</stp>
        <stp>12/31/2010</stp>
        <stp>1</stp>
        <tr r="N215" s="1"/>
      </tp>
      <tp>
        <v>186750063.56999999</v>
        <stp/>
        <stp>EM_S_STM07_IS</stp>
        <stp>4</stp>
        <stp>002635.SZ</stp>
        <stp>61</stp>
        <stp>12/31/2012</stp>
        <stp>1</stp>
        <tr r="P1105" s="1"/>
      </tp>
      <tp>
        <v>221348058.25</v>
        <stp/>
        <stp>EM_S_STM07_IS</stp>
        <stp>4</stp>
        <stp>000636.SZ</stp>
        <stp>61</stp>
        <stp>12/31/2010</stp>
        <stp>1</stp>
        <tr r="N216" s="1"/>
      </tp>
      <tp>
        <v>46060659</v>
        <stp/>
        <stp>EM_S_STM07_IS</stp>
        <stp>4</stp>
        <stp>002636.SZ</stp>
        <stp>61</stp>
        <stp>12/31/2012</stp>
        <stp>1</stp>
        <tr r="P1106" s="1"/>
      </tp>
      <tp>
        <v>89197971.239999995</v>
        <stp/>
        <stp>EM_S_STM07_IS</stp>
        <stp>4</stp>
        <stp>000637.SZ</stp>
        <stp>61</stp>
        <stp>12/31/2010</stp>
        <stp>1</stp>
        <tr r="N217" s="1"/>
      </tp>
      <tp>
        <v>7303708.1399999997</v>
        <stp/>
        <stp>EM_S_STM07_IS</stp>
        <stp>4</stp>
        <stp>002637.SZ</stp>
        <stp>61</stp>
        <stp>12/31/2012</stp>
        <stp>1</stp>
        <tr r="P1107" s="1"/>
      </tp>
      <tp>
        <v>48920271.990000002</v>
        <stp/>
        <stp>EM_S_STM07_IS</stp>
        <stp>4</stp>
        <stp>000638.SZ</stp>
        <stp>61</stp>
        <stp>12/31/2010</stp>
        <stp>1</stp>
        <tr r="N218" s="1"/>
      </tp>
      <tp>
        <v>105227196.43000001</v>
        <stp/>
        <stp>EM_S_STM07_IS</stp>
        <stp>4</stp>
        <stp>002638.SZ</stp>
        <stp>61</stp>
        <stp>12/31/2012</stp>
        <stp>1</stp>
        <tr r="P1108" s="1"/>
      </tp>
      <tp>
        <v>83734975.799999997</v>
        <stp/>
        <stp>EM_S_STM07_IS</stp>
        <stp>4</stp>
        <stp>000639.SZ</stp>
        <stp>61</stp>
        <stp>12/31/2010</stp>
        <stp>1</stp>
        <tr r="N219" s="1"/>
      </tp>
      <tp>
        <v>68890167.390000001</v>
        <stp/>
        <stp>EM_S_STM07_IS</stp>
        <stp>4</stp>
        <stp>002639.SZ</stp>
        <stp>61</stp>
        <stp>12/31/2012</stp>
        <stp>1</stp>
        <tr r="P1109" s="1"/>
      </tp>
      <tp>
        <v>10376641.619999999</v>
        <stp/>
        <stp>EM_S_STM07_IS</stp>
        <stp>4</stp>
        <stp>000600.SZ</stp>
        <stp>61</stp>
        <stp>12/31/2010</stp>
        <stp>1</stp>
        <tr r="N187" s="1"/>
      </tp>
      <tp>
        <v>49253879</v>
        <stp/>
        <stp>EM_S_STM07_IS</stp>
        <stp>4</stp>
        <stp>002600.SZ</stp>
        <stp>61</stp>
        <stp>12/31/2012</stp>
        <stp>1</stp>
        <tr r="P1070" s="1"/>
      </tp>
      <tp>
        <v>74267494.280000001</v>
        <stp/>
        <stp>EM_S_STM07_IS</stp>
        <stp>4</stp>
        <stp>000601.SZ</stp>
        <stp>61</stp>
        <stp>12/31/2010</stp>
        <stp>1</stp>
        <tr r="N188" s="1"/>
      </tp>
      <tp>
        <v>184476191.47</v>
        <stp/>
        <stp>EM_S_STM07_IS</stp>
        <stp>4</stp>
        <stp>002601.SZ</stp>
        <stp>61</stp>
        <stp>12/31/2012</stp>
        <stp>1</stp>
        <tr r="P1071" s="1"/>
      </tp>
      <tp>
        <v>93397547.159999996</v>
        <stp/>
        <stp>EM_S_STM07_IS</stp>
        <stp>4</stp>
        <stp>002602.SZ</stp>
        <stp>61</stp>
        <stp>12/31/2012</stp>
        <stp>1</stp>
        <tr r="P1072" s="1"/>
      </tp>
      <tp>
        <v>3232644.84</v>
        <stp/>
        <stp>EM_S_STM07_IS</stp>
        <stp>4</stp>
        <stp>000603.SZ</stp>
        <stp>61</stp>
        <stp>12/31/2010</stp>
        <stp>1</stp>
        <tr r="N189" s="1"/>
      </tp>
      <tp>
        <v>185806390.13</v>
        <stp/>
        <stp>EM_S_STM07_IS</stp>
        <stp>4</stp>
        <stp>002603.SZ</stp>
        <stp>61</stp>
        <stp>12/31/2012</stp>
        <stp>1</stp>
        <tr r="P1073" s="1"/>
      </tp>
      <tp>
        <v>72115002.319999993</v>
        <stp/>
        <stp>EM_S_STM07_IS</stp>
        <stp>4</stp>
        <stp>002604.SZ</stp>
        <stp>61</stp>
        <stp>12/31/2012</stp>
        <stp>1</stp>
        <tr r="P1074" s="1"/>
      </tp>
      <tp>
        <v>-6539847.6200000001</v>
        <stp/>
        <stp>EM_S_STM07_IS</stp>
        <stp>4</stp>
        <stp>000605.SZ</stp>
        <stp>61</stp>
        <stp>12/31/2010</stp>
        <stp>1</stp>
        <tr r="N190" s="1"/>
      </tp>
      <tp>
        <v>95823630.189999998</v>
        <stp/>
        <stp>EM_S_STM07_IS</stp>
        <stp>4</stp>
        <stp>002605.SZ</stp>
        <stp>61</stp>
        <stp>12/31/2012</stp>
        <stp>1</stp>
        <tr r="P1075" s="1"/>
      </tp>
      <tp>
        <v>554228.12</v>
        <stp/>
        <stp>EM_S_STM07_IS</stp>
        <stp>4</stp>
        <stp>000606.SZ</stp>
        <stp>61</stp>
        <stp>12/31/2010</stp>
        <stp>1</stp>
        <tr r="N191" s="1"/>
      </tp>
      <tp>
        <v>38666336.590000004</v>
        <stp/>
        <stp>EM_S_STM07_IS</stp>
        <stp>4</stp>
        <stp>002606.SZ</stp>
        <stp>61</stp>
        <stp>12/31/2012</stp>
        <stp>1</stp>
        <tr r="P1076" s="1"/>
      </tp>
      <tp>
        <v>-166308328.16</v>
        <stp/>
        <stp>EM_S_STM07_IS</stp>
        <stp>4</stp>
        <stp>000607.SZ</stp>
        <stp>61</stp>
        <stp>12/31/2010</stp>
        <stp>1</stp>
        <tr r="N192" s="1"/>
      </tp>
      <tp>
        <v>77092438.599999994</v>
        <stp/>
        <stp>EM_S_STM07_IS</stp>
        <stp>4</stp>
        <stp>002607.SZ</stp>
        <stp>61</stp>
        <stp>12/31/2012</stp>
        <stp>1</stp>
        <tr r="P1077" s="1"/>
      </tp>
      <tp>
        <v>435392000</v>
        <stp/>
        <stp>EM_S_STM07_IS</stp>
        <stp>4</stp>
        <stp>000608.SZ</stp>
        <stp>61</stp>
        <stp>12/31/2010</stp>
        <stp>1</stp>
        <tr r="N193" s="1"/>
      </tp>
      <tp>
        <v>80670702.780000001</v>
        <stp/>
        <stp>EM_S_STM07_IS</stp>
        <stp>4</stp>
        <stp>002608.SZ</stp>
        <stp>61</stp>
        <stp>12/31/2012</stp>
        <stp>1</stp>
        <tr r="P1078" s="1"/>
      </tp>
      <tp>
        <v>35030537.990000002</v>
        <stp/>
        <stp>EM_S_STM07_IS</stp>
        <stp>4</stp>
        <stp>000609.SZ</stp>
        <stp>61</stp>
        <stp>12/31/2010</stp>
        <stp>1</stp>
        <tr r="N194" s="1"/>
      </tp>
      <tp>
        <v>55604219.82</v>
        <stp/>
        <stp>EM_S_STM07_IS</stp>
        <stp>4</stp>
        <stp>002609.SZ</stp>
        <stp>61</stp>
        <stp>12/31/2012</stp>
        <stp>1</stp>
        <tr r="P1079" s="1"/>
      </tp>
      <tp>
        <v>26955497.289999999</v>
        <stp/>
        <stp>EM_S_STM07_IS</stp>
        <stp>4</stp>
        <stp>000610.SZ</stp>
        <stp>61</stp>
        <stp>12/31/2010</stp>
        <stp>1</stp>
        <tr r="N195" s="1"/>
      </tp>
      <tp>
        <v>-56039723.850000001</v>
        <stp/>
        <stp>EM_S_STM07_IS</stp>
        <stp>4</stp>
        <stp>002610.SZ</stp>
        <stp>61</stp>
        <stp>12/31/2012</stp>
        <stp>1</stp>
        <tr r="P1080" s="1"/>
      </tp>
      <tp>
        <v>22580805.809999999</v>
        <stp/>
        <stp>EM_S_STM07_IS</stp>
        <stp>4</stp>
        <stp>000611.SZ</stp>
        <stp>61</stp>
        <stp>12/31/2010</stp>
        <stp>1</stp>
        <tr r="N196" s="1"/>
      </tp>
      <tp>
        <v>63907484</v>
        <stp/>
        <stp>EM_S_STM07_IS</stp>
        <stp>4</stp>
        <stp>002611.SZ</stp>
        <stp>61</stp>
        <stp>12/31/2012</stp>
        <stp>1</stp>
        <tr r="P1081" s="1"/>
      </tp>
      <tp>
        <v>115773109.67</v>
        <stp/>
        <stp>EM_S_STM07_IS</stp>
        <stp>4</stp>
        <stp>000612.SZ</stp>
        <stp>61</stp>
        <stp>12/31/2010</stp>
        <stp>1</stp>
        <tr r="N197" s="1"/>
      </tp>
      <tp>
        <v>231290677.02000001</v>
        <stp/>
        <stp>EM_S_STM07_IS</stp>
        <stp>4</stp>
        <stp>002612.SZ</stp>
        <stp>61</stp>
        <stp>12/31/2012</stp>
        <stp>1</stp>
        <tr r="P1082" s="1"/>
      </tp>
      <tp>
        <v>680955.65</v>
        <stp/>
        <stp>EM_S_STM07_IS</stp>
        <stp>4</stp>
        <stp>000613.SZ</stp>
        <stp>61</stp>
        <stp>12/31/2010</stp>
        <stp>1</stp>
        <tr r="N198" s="1"/>
      </tp>
      <tp>
        <v>60829978.090000004</v>
        <stp/>
        <stp>EM_S_STM07_IS</stp>
        <stp>4</stp>
        <stp>002613.SZ</stp>
        <stp>61</stp>
        <stp>12/31/2012</stp>
        <stp>1</stp>
        <tr r="P1083" s="1"/>
      </tp>
      <tp>
        <v>27390800</v>
        <stp/>
        <stp>EM_S_STM07_IS</stp>
        <stp>4</stp>
        <stp>002614.SZ</stp>
        <stp>61</stp>
        <stp>12/31/2012</stp>
        <stp>1</stp>
        <tr r="P1084" s="1"/>
      </tp>
      <tp>
        <v>3365829.31</v>
        <stp/>
        <stp>EM_S_STM07_IS</stp>
        <stp>4</stp>
        <stp>000615.SZ</stp>
        <stp>61</stp>
        <stp>12/31/2010</stp>
        <stp>1</stp>
        <tr r="N199" s="1"/>
      </tp>
      <tp>
        <v>40758551.460000001</v>
        <stp/>
        <stp>EM_S_STM07_IS</stp>
        <stp>4</stp>
        <stp>002615.SZ</stp>
        <stp>61</stp>
        <stp>12/31/2012</stp>
        <stp>1</stp>
        <tr r="P1085" s="1"/>
      </tp>
      <tp>
        <v>546588947.10000002</v>
        <stp/>
        <stp>EM_S_STM07_IS</stp>
        <stp>4</stp>
        <stp>000616.SZ</stp>
        <stp>61</stp>
        <stp>12/31/2010</stp>
        <stp>1</stp>
        <tr r="N200" s="1"/>
      </tp>
      <tp>
        <v>60016400.939999998</v>
        <stp/>
        <stp>EM_S_STM07_IS</stp>
        <stp>4</stp>
        <stp>002616.SZ</stp>
        <stp>61</stp>
        <stp>12/31/2012</stp>
        <stp>1</stp>
        <tr r="P1086" s="1"/>
      </tp>
      <tp>
        <v>16828341.690000001</v>
        <stp/>
        <stp>EM_S_STM07_IS</stp>
        <stp>4</stp>
        <stp>000617.SZ</stp>
        <stp>61</stp>
        <stp>12/31/2010</stp>
        <stp>1</stp>
        <tr r="N201" s="1"/>
      </tp>
      <tp>
        <v>37530760.969999999</v>
        <stp/>
        <stp>EM_S_STM07_IS</stp>
        <stp>4</stp>
        <stp>002617.SZ</stp>
        <stp>61</stp>
        <stp>12/31/2012</stp>
        <stp>1</stp>
        <tr r="P1087" s="1"/>
      </tp>
      <tp>
        <v>55631794.719999999</v>
        <stp/>
        <stp>EM_S_STM07_IS</stp>
        <stp>4</stp>
        <stp>002618.SZ</stp>
        <stp>61</stp>
        <stp>12/31/2012</stp>
        <stp>1</stp>
        <tr r="P1088" s="1"/>
      </tp>
      <tp>
        <v>162586202.81999999</v>
        <stp/>
        <stp>EM_S_STM07_IS</stp>
        <stp>4</stp>
        <stp>000619.SZ</stp>
        <stp>61</stp>
        <stp>12/31/2010</stp>
        <stp>1</stp>
        <tr r="N202" s="1"/>
      </tp>
      <tp>
        <v>23983900.699999999</v>
        <stp/>
        <stp>EM_S_STM07_IS</stp>
        <stp>4</stp>
        <stp>002619.SZ</stp>
        <stp>61</stp>
        <stp>12/31/2012</stp>
        <stp>1</stp>
        <tr r="P1089" s="1"/>
      </tp>
      <tp>
        <v>47516095.880000003</v>
        <stp/>
        <stp>EM_S_STM07_IS</stp>
        <stp>4</stp>
        <stp>002660.SZ</stp>
        <stp>61</stp>
        <stp>12/31/2012</stp>
        <stp>1</stp>
        <tr r="P1130" s="1"/>
      </tp>
      <tp>
        <v>86461380.439999998</v>
        <stp/>
        <stp>EM_S_STM07_IS</stp>
        <stp>4</stp>
        <stp>000661.SZ</stp>
        <stp>61</stp>
        <stp>12/31/2010</stp>
        <stp>1</stp>
        <tr r="N227" s="1"/>
      </tp>
      <tp>
        <v>80408998.359999999</v>
        <stp/>
        <stp>EM_S_STM07_IS</stp>
        <stp>4</stp>
        <stp>002661.SZ</stp>
        <stp>61</stp>
        <stp>12/31/2012</stp>
        <stp>1</stp>
        <tr r="P1131" s="1"/>
      </tp>
      <tp>
        <v>-86127586.299999997</v>
        <stp/>
        <stp>EM_S_STM07_IS</stp>
        <stp>4</stp>
        <stp>000662.SZ</stp>
        <stp>61</stp>
        <stp>12/31/2010</stp>
        <stp>1</stp>
        <tr r="N228" s="1"/>
      </tp>
      <tp>
        <v>371888144.10000002</v>
        <stp/>
        <stp>EM_S_STM07_IS</stp>
        <stp>4</stp>
        <stp>002662.SZ</stp>
        <stp>61</stp>
        <stp>12/31/2012</stp>
        <stp>1</stp>
        <tr r="P1132" s="1"/>
      </tp>
      <tp>
        <v>8301980.04</v>
        <stp/>
        <stp>EM_S_STM07_IS</stp>
        <stp>4</stp>
        <stp>000663.SZ</stp>
        <stp>61</stp>
        <stp>12/31/2010</stp>
        <stp>1</stp>
        <tr r="N229" s="1"/>
      </tp>
      <tp>
        <v>240187260.50999999</v>
        <stp/>
        <stp>EM_S_STM07_IS</stp>
        <stp>4</stp>
        <stp>002663.SZ</stp>
        <stp>61</stp>
        <stp>12/31/2012</stp>
        <stp>1</stp>
        <tr r="P1133" s="1"/>
      </tp>
      <tp>
        <v>109975322.17</v>
        <stp/>
        <stp>EM_S_STM07_IS</stp>
        <stp>4</stp>
        <stp>002664.SZ</stp>
        <stp>61</stp>
        <stp>12/31/2012</stp>
        <stp>1</stp>
        <tr r="P1134" s="1"/>
      </tp>
      <tp>
        <v>10177538.130000001</v>
        <stp/>
        <stp>EM_S_STM07_IS</stp>
        <stp>4</stp>
        <stp>000665.SZ</stp>
        <stp>61</stp>
        <stp>12/31/2010</stp>
        <stp>1</stp>
        <tr r="N230" s="1"/>
      </tp>
      <tp>
        <v>176202712.09999999</v>
        <stp/>
        <stp>EM_S_STM07_IS</stp>
        <stp>4</stp>
        <stp>002665.SZ</stp>
        <stp>61</stp>
        <stp>12/31/2012</stp>
        <stp>1</stp>
        <tr r="P1135" s="1"/>
      </tp>
      <tp>
        <v>244716850.09</v>
        <stp/>
        <stp>EM_S_STM07_IS</stp>
        <stp>4</stp>
        <stp>000666.SZ</stp>
        <stp>61</stp>
        <stp>12/31/2010</stp>
        <stp>1</stp>
        <tr r="N231" s="1"/>
      </tp>
      <tp>
        <v>143659446.16999999</v>
        <stp/>
        <stp>EM_S_STM07_IS</stp>
        <stp>4</stp>
        <stp>002666.SZ</stp>
        <stp>61</stp>
        <stp>12/31/2012</stp>
        <stp>1</stp>
        <tr r="P1136" s="1"/>
      </tp>
      <tp>
        <v>200521910.84</v>
        <stp/>
        <stp>EM_S_STM07_IS</stp>
        <stp>4</stp>
        <stp>000667.SZ</stp>
        <stp>61</stp>
        <stp>12/31/2010</stp>
        <stp>1</stp>
        <tr r="N232" s="1"/>
      </tp>
      <tp>
        <v>66375472.43</v>
        <stp/>
        <stp>EM_S_STM07_IS</stp>
        <stp>4</stp>
        <stp>002667.SZ</stp>
        <stp>61</stp>
        <stp>12/31/2012</stp>
        <stp>1</stp>
        <tr r="P1137" s="1"/>
      </tp>
      <tp>
        <v>57934877.280000001</v>
        <stp/>
        <stp>EM_S_STM07_IS</stp>
        <stp>4</stp>
        <stp>000668.SZ</stp>
        <stp>61</stp>
        <stp>12/31/2010</stp>
        <stp>1</stp>
        <tr r="N233" s="1"/>
      </tp>
      <tp>
        <v>163517579.02000001</v>
        <stp/>
        <stp>EM_S_STM07_IS</stp>
        <stp>4</stp>
        <stp>002668.SZ</stp>
        <stp>61</stp>
        <stp>12/31/2012</stp>
        <stp>1</stp>
        <tr r="P1138" s="1"/>
      </tp>
      <tp>
        <v>-37274792.670000002</v>
        <stp/>
        <stp>EM_S_STM07_IS</stp>
        <stp>4</stp>
        <stp>000669.SZ</stp>
        <stp>61</stp>
        <stp>12/31/2010</stp>
        <stp>1</stp>
        <tr r="N234" s="1"/>
      </tp>
      <tp>
        <v>32474567.120000001</v>
        <stp/>
        <stp>EM_S_STM07_IS</stp>
        <stp>4</stp>
        <stp>002669.SZ</stp>
        <stp>61</stp>
        <stp>12/31/2012</stp>
        <stp>1</stp>
        <tr r="P1139" s="1"/>
      </tp>
      <tp>
        <v>10550682.17</v>
        <stp/>
        <stp>EM_S_STM07_IS</stp>
        <stp>4</stp>
        <stp>000670.SZ</stp>
        <stp>61</stp>
        <stp>12/31/2010</stp>
        <stp>1</stp>
        <tr r="N235" s="1"/>
      </tp>
      <tp>
        <v>65553926.280000001</v>
        <stp/>
        <stp>EM_S_STM07_IS</stp>
        <stp>4</stp>
        <stp>002670.SZ</stp>
        <stp>61</stp>
        <stp>12/31/2012</stp>
        <stp>1</stp>
        <tr r="P1140" s="1"/>
      </tp>
      <tp>
        <v>560829275.63999999</v>
        <stp/>
        <stp>EM_S_STM07_IS</stp>
        <stp>4</stp>
        <stp>000671.SZ</stp>
        <stp>61</stp>
        <stp>12/31/2010</stp>
        <stp>1</stp>
        <tr r="N236" s="1"/>
      </tp>
      <tp>
        <v>79781135.329999998</v>
        <stp/>
        <stp>EM_S_STM07_IS</stp>
        <stp>4</stp>
        <stp>002671.SZ</stp>
        <stp>61</stp>
        <stp>12/31/2012</stp>
        <stp>1</stp>
        <tr r="P1141" s="1"/>
      </tp>
      <tp>
        <v>4636070.76</v>
        <stp/>
        <stp>EM_S_STM07_IS</stp>
        <stp>4</stp>
        <stp>000672.SZ</stp>
        <stp>61</stp>
        <stp>12/31/2010</stp>
        <stp>1</stp>
        <tr r="N237" s="1"/>
      </tp>
      <tp>
        <v>266705803.99000001</v>
        <stp/>
        <stp>EM_S_STM07_IS</stp>
        <stp>4</stp>
        <stp>002672.SZ</stp>
        <stp>61</stp>
        <stp>12/31/2012</stp>
        <stp>1</stp>
        <tr r="P1142" s="1"/>
      </tp>
      <tp>
        <v>5762381.75</v>
        <stp/>
        <stp>EM_S_STM07_IS</stp>
        <stp>4</stp>
        <stp>000673.SZ</stp>
        <stp>61</stp>
        <stp>12/31/2010</stp>
        <stp>1</stp>
        <tr r="N238" s="1"/>
      </tp>
      <tp>
        <v>118899060.31999999</v>
        <stp/>
        <stp>EM_S_STM07_IS</stp>
        <stp>4</stp>
        <stp>002673.SZ</stp>
        <stp>61</stp>
        <stp>12/31/2012</stp>
        <stp>1</stp>
        <tr r="P1143" s="1"/>
      </tp>
      <tp>
        <v>145429012.75</v>
        <stp/>
        <stp>EM_S_STM07_IS</stp>
        <stp>4</stp>
        <stp>002674.SZ</stp>
        <stp>61</stp>
        <stp>12/31/2012</stp>
        <stp>1</stp>
        <tr r="P1144" s="1"/>
      </tp>
      <tp>
        <v>105057604.18000001</v>
        <stp/>
        <stp>EM_S_STM07_IS</stp>
        <stp>4</stp>
        <stp>002675.SZ</stp>
        <stp>61</stp>
        <stp>12/31/2012</stp>
        <stp>1</stp>
        <tr r="P1145" s="1"/>
      </tp>
      <tp>
        <v>11853641.65</v>
        <stp/>
        <stp>EM_S_STM07_IS</stp>
        <stp>4</stp>
        <stp>000676.SZ</stp>
        <stp>61</stp>
        <stp>12/31/2010</stp>
        <stp>1</stp>
        <tr r="N239" s="1"/>
      </tp>
      <tp>
        <v>65954449.189999998</v>
        <stp/>
        <stp>EM_S_STM07_IS</stp>
        <stp>4</stp>
        <stp>002676.SZ</stp>
        <stp>61</stp>
        <stp>12/31/2012</stp>
        <stp>1</stp>
        <tr r="P1146" s="1"/>
      </tp>
      <tp>
        <v>-407683436.77999997</v>
        <stp/>
        <stp>EM_S_STM07_IS</stp>
        <stp>4</stp>
        <stp>000677.SZ</stp>
        <stp>61</stp>
        <stp>12/31/2010</stp>
        <stp>1</stp>
        <tr r="N240" s="1"/>
      </tp>
      <tp>
        <v>88048589.819999993</v>
        <stp/>
        <stp>EM_S_STM07_IS</stp>
        <stp>4</stp>
        <stp>002677.SZ</stp>
        <stp>61</stp>
        <stp>12/31/2012</stp>
        <stp>1</stp>
        <tr r="P1147" s="1"/>
      </tp>
      <tp>
        <v>25161334.48</v>
        <stp/>
        <stp>EM_S_STM07_IS</stp>
        <stp>4</stp>
        <stp>000678.SZ</stp>
        <stp>61</stp>
        <stp>12/31/2010</stp>
        <stp>1</stp>
        <tr r="N241" s="1"/>
      </tp>
      <tp>
        <v>182497272.27000001</v>
        <stp/>
        <stp>EM_S_STM07_IS</stp>
        <stp>4</stp>
        <stp>002678.SZ</stp>
        <stp>61</stp>
        <stp>12/31/2012</stp>
        <stp>1</stp>
        <tr r="P1148" s="1"/>
      </tp>
      <tp>
        <v>248831702.22999999</v>
        <stp/>
        <stp>EM_S_STM07_IS</stp>
        <stp>4</stp>
        <stp>000679.SZ</stp>
        <stp>61</stp>
        <stp>12/31/2010</stp>
        <stp>1</stp>
        <tr r="N242" s="1"/>
      </tp>
      <tp>
        <v>55207761.439999998</v>
        <stp/>
        <stp>EM_S_STM07_IS</stp>
        <stp>4</stp>
        <stp>002679.SZ</stp>
        <stp>61</stp>
        <stp>12/31/2012</stp>
        <stp>1</stp>
        <tr r="P1149" s="1"/>
      </tp>
      <tp>
        <v>52366299.219999999</v>
        <stp/>
        <stp>EM_S_STM07_IS</stp>
        <stp>4</stp>
        <stp>002640.SZ</stp>
        <stp>61</stp>
        <stp>12/31/2012</stp>
        <stp>1</stp>
        <tr r="P1110" s="1"/>
      </tp>
      <tp>
        <v>271082240.93000001</v>
        <stp/>
        <stp>EM_S_STM07_IS</stp>
        <stp>4</stp>
        <stp>002641.SZ</stp>
        <stp>61</stp>
        <stp>12/31/2012</stp>
        <stp>1</stp>
        <tr r="P1111" s="1"/>
      </tp>
      <tp>
        <v>86022911.450000003</v>
        <stp/>
        <stp>EM_S_STM07_IS</stp>
        <stp>4</stp>
        <stp>002642.SZ</stp>
        <stp>61</stp>
        <stp>12/31/2012</stp>
        <stp>1</stp>
        <tr r="P1112" s="1"/>
      </tp>
      <tp>
        <v>109249088.89</v>
        <stp/>
        <stp>EM_S_STM07_IS</stp>
        <stp>4</stp>
        <stp>002643.SZ</stp>
        <stp>61</stp>
        <stp>12/31/2012</stp>
        <stp>1</stp>
        <tr r="P1113" s="1"/>
      </tp>
      <tp>
        <v>30356204.699999999</v>
        <stp/>
        <stp>EM_S_STM07_IS</stp>
        <stp>4</stp>
        <stp>002644.SZ</stp>
        <stp>61</stp>
        <stp>12/31/2012</stp>
        <stp>1</stp>
        <tr r="P1114" s="1"/>
      </tp>
      <tp>
        <v>42870097.759999998</v>
        <stp/>
        <stp>EM_S_STM07_IS</stp>
        <stp>4</stp>
        <stp>002645.SZ</stp>
        <stp>61</stp>
        <stp>12/31/2012</stp>
        <stp>1</stp>
        <tr r="P1115" s="1"/>
      </tp>
      <tp>
        <v>301445707.06</v>
        <stp/>
        <stp>EM_S_STM07_IS</stp>
        <stp>4</stp>
        <stp>002646.SZ</stp>
        <stp>61</stp>
        <stp>12/31/2012</stp>
        <stp>1</stp>
        <tr r="P1116" s="1"/>
      </tp>
      <tp>
        <v>31616376.289999999</v>
        <stp/>
        <stp>EM_S_STM07_IS</stp>
        <stp>4</stp>
        <stp>002647.SZ</stp>
        <stp>61</stp>
        <stp>12/31/2012</stp>
        <stp>1</stp>
        <tr r="P1117" s="1"/>
      </tp>
      <tp>
        <v>422182300.11000001</v>
        <stp/>
        <stp>EM_S_STM07_IS</stp>
        <stp>4</stp>
        <stp>002648.SZ</stp>
        <stp>61</stp>
        <stp>12/31/2012</stp>
        <stp>1</stp>
        <tr r="P1118" s="1"/>
      </tp>
      <tp>
        <v>95741550.480000004</v>
        <stp/>
        <stp>EM_S_STM07_IS</stp>
        <stp>4</stp>
        <stp>002649.SZ</stp>
        <stp>61</stp>
        <stp>12/31/2012</stp>
        <stp>1</stp>
        <tr r="P1119" s="1"/>
      </tp>
      <tp>
        <v>219530952.91</v>
        <stp/>
        <stp>EM_S_STM07_IS</stp>
        <stp>4</stp>
        <stp>000650.SZ</stp>
        <stp>61</stp>
        <stp>12/31/2010</stp>
        <stp>1</stp>
        <tr r="N220" s="1"/>
      </tp>
      <tp>
        <v>175837832.96000001</v>
        <stp/>
        <stp>EM_S_STM07_IS</stp>
        <stp>4</stp>
        <stp>002650.SZ</stp>
        <stp>61</stp>
        <stp>12/31/2012</stp>
        <stp>1</stp>
        <tr r="P1120" s="1"/>
      </tp>
      <tp>
        <v>4275721624.27</v>
        <stp/>
        <stp>EM_S_STM07_IS</stp>
        <stp>4</stp>
        <stp>000651.SZ</stp>
        <stp>61</stp>
        <stp>12/31/2010</stp>
        <stp>1</stp>
        <tr r="N221" s="1"/>
      </tp>
      <tp>
        <v>292989114.14999998</v>
        <stp/>
        <stp>EM_S_STM07_IS</stp>
        <stp>4</stp>
        <stp>002651.SZ</stp>
        <stp>61</stp>
        <stp>12/31/2012</stp>
        <stp>1</stp>
        <tr r="P1121" s="1"/>
      </tp>
      <tp>
        <v>286430328.25</v>
        <stp/>
        <stp>EM_S_STM07_IS</stp>
        <stp>4</stp>
        <stp>000652.SZ</stp>
        <stp>61</stp>
        <stp>12/31/2010</stp>
        <stp>1</stp>
        <tr r="N222" s="1"/>
      </tp>
      <tp>
        <v>41246963.609999999</v>
        <stp/>
        <stp>EM_S_STM07_IS</stp>
        <stp>4</stp>
        <stp>002652.SZ</stp>
        <stp>61</stp>
        <stp>12/31/2012</stp>
        <stp>1</stp>
        <tr r="P1122" s="1"/>
      </tp>
      <tp>
        <v>443060913.74000001</v>
        <stp/>
        <stp>EM_S_STM07_IS</stp>
        <stp>4</stp>
        <stp>002653.SZ</stp>
        <stp>61</stp>
        <stp>12/31/2012</stp>
        <stp>1</stp>
        <tr r="P1123" s="1"/>
      </tp>
      <tp>
        <v>38485550.700000003</v>
        <stp/>
        <stp>EM_S_STM07_IS</stp>
        <stp>4</stp>
        <stp>002654.SZ</stp>
        <stp>61</stp>
        <stp>12/31/2012</stp>
        <stp>1</stp>
        <tr r="P1124" s="1"/>
      </tp>
      <tp>
        <v>491491234.12</v>
        <stp/>
        <stp>EM_S_STM07_IS</stp>
        <stp>4</stp>
        <stp>000655.SZ</stp>
        <stp>61</stp>
        <stp>12/31/2010</stp>
        <stp>1</stp>
        <tr r="N223" s="1"/>
      </tp>
      <tp>
        <v>43585883.119999997</v>
        <stp/>
        <stp>EM_S_STM07_IS</stp>
        <stp>4</stp>
        <stp>002655.SZ</stp>
        <stp>61</stp>
        <stp>12/31/2012</stp>
        <stp>1</stp>
        <tr r="P1125" s="1"/>
      </tp>
      <tp>
        <v>23848478.93</v>
        <stp/>
        <stp>EM_S_STM07_IS</stp>
        <stp>4</stp>
        <stp>000656.SZ</stp>
        <stp>61</stp>
        <stp>12/31/2010</stp>
        <stp>1</stp>
        <tr r="N224" s="1"/>
      </tp>
      <tp>
        <v>176843122.22999999</v>
        <stp/>
        <stp>EM_S_STM07_IS</stp>
        <stp>4</stp>
        <stp>002656.SZ</stp>
        <stp>61</stp>
        <stp>12/31/2012</stp>
        <stp>1</stp>
        <tr r="P1126" s="1"/>
      </tp>
      <tp>
        <v>7656533.7300000004</v>
        <stp/>
        <stp>EM_S_STM07_IS</stp>
        <stp>4</stp>
        <stp>000657.SZ</stp>
        <stp>61</stp>
        <stp>12/31/2010</stp>
        <stp>1</stp>
        <tr r="N225" s="1"/>
      </tp>
      <tp>
        <v>63372945.759999998</v>
        <stp/>
        <stp>EM_S_STM07_IS</stp>
        <stp>4</stp>
        <stp>002657.SZ</stp>
        <stp>61</stp>
        <stp>12/31/2012</stp>
        <stp>1</stp>
        <tr r="P1127" s="1"/>
      </tp>
      <tp>
        <v>99858615.730000004</v>
        <stp/>
        <stp>EM_S_STM07_IS</stp>
        <stp>4</stp>
        <stp>002658.SZ</stp>
        <stp>61</stp>
        <stp>12/31/2012</stp>
        <stp>1</stp>
        <tr r="P1128" s="1"/>
      </tp>
      <tp>
        <v>144853992.99000001</v>
        <stp/>
        <stp>EM_S_STM07_IS</stp>
        <stp>4</stp>
        <stp>000659.SZ</stp>
        <stp>61</stp>
        <stp>12/31/2010</stp>
        <stp>1</stp>
        <tr r="N226" s="1"/>
      </tp>
      <tp>
        <v>44873565.490000002</v>
        <stp/>
        <stp>EM_S_STM07_IS</stp>
        <stp>4</stp>
        <stp>002659.SZ</stp>
        <stp>61</stp>
        <stp>12/31/2012</stp>
        <stp>1</stp>
        <tr r="P1129" s="1"/>
      </tp>
      <tp>
        <v>-87760205.150000006</v>
        <stp/>
        <stp>EM_S_STM07_IS</stp>
        <stp>4</stp>
        <stp>600680.SH</stp>
        <stp>61</stp>
        <stp>12/31/2010</stp>
        <stp>1</stp>
        <tr r="N2441" s="1"/>
      </tp>
      <tp>
        <v>29201802.199999999</v>
        <stp/>
        <stp>EM_S_STM07_IS</stp>
        <stp>4</stp>
        <stp>600681.SH</stp>
        <stp>61</stp>
        <stp>12/31/2010</stp>
        <stp>1</stp>
        <tr r="N2442" s="1"/>
      </tp>
      <tp>
        <v>72511743.329999998</v>
        <stp/>
        <stp>EM_S_STM07_IS</stp>
        <stp>4</stp>
        <stp>600682.SH</stp>
        <stp>61</stp>
        <stp>12/31/2010</stp>
        <stp>1</stp>
        <tr r="N2443" s="1"/>
      </tp>
      <tp>
        <v>268866139.72000003</v>
        <stp/>
        <stp>EM_S_STM07_IS</stp>
        <stp>4</stp>
        <stp>600683.SH</stp>
        <stp>61</stp>
        <stp>12/31/2010</stp>
        <stp>1</stp>
        <tr r="N2444" s="1"/>
      </tp>
      <tp>
        <v>131679017.93000001</v>
        <stp/>
        <stp>EM_S_STM07_IS</stp>
        <stp>4</stp>
        <stp>600684.SH</stp>
        <stp>61</stp>
        <stp>12/31/2010</stp>
        <stp>1</stp>
        <tr r="N2445" s="1"/>
      </tp>
      <tp>
        <v>707736792.52999997</v>
        <stp/>
        <stp>EM_S_STM07_IS</stp>
        <stp>4</stp>
        <stp>600685.SH</stp>
        <stp>61</stp>
        <stp>12/31/2010</stp>
        <stp>1</stp>
        <tr r="N2446" s="1"/>
      </tp>
      <tp>
        <v>234655481.99000001</v>
        <stp/>
        <stp>EM_S_STM07_IS</stp>
        <stp>4</stp>
        <stp>600686.SH</stp>
        <stp>61</stp>
        <stp>12/31/2010</stp>
        <stp>1</stp>
        <tr r="N2447" s="1"/>
      </tp>
      <tp>
        <v>96010820.159999996</v>
        <stp/>
        <stp>EM_S_STM07_IS</stp>
        <stp>4</stp>
        <stp>603686.SH</stp>
        <stp>61</stp>
        <stp>12/31/2013</stp>
        <stp>1</stp>
        <tr r="Q2994" s="1"/>
      </tp>
      <tp>
        <v>2073113.69</v>
        <stp/>
        <stp>EM_S_STM07_IS</stp>
        <stp>4</stp>
        <stp>600687.SH</stp>
        <stp>61</stp>
        <stp>12/31/2010</stp>
        <stp>1</stp>
        <tr r="N2448" s="1"/>
      </tp>
      <tp>
        <v>2703734000</v>
        <stp/>
        <stp>EM_S_STM07_IS</stp>
        <stp>4</stp>
        <stp>600688.SH</stp>
        <stp>61</stp>
        <stp>12/31/2010</stp>
        <stp>1</stp>
        <tr r="N2449" s="1"/>
      </tp>
      <tp>
        <v>1784428782.8800001</v>
        <stp/>
        <stp>EM_S_STM07_IS</stp>
        <stp>4</stp>
        <stp>601688.SH</stp>
        <stp>61</stp>
        <stp>12/31/2011</stp>
        <stp>1</stp>
        <tr r="O2791" s="1"/>
      </tp>
      <tp>
        <v>78240677.150000006</v>
        <stp/>
        <stp>EM_S_STM07_IS</stp>
        <stp>4</stp>
        <stp>603688.SH</stp>
        <stp>61</stp>
        <stp>12/31/2013</stp>
        <stp>1</stp>
        <tr r="Q2995" s="1"/>
      </tp>
      <tp>
        <v>15614452.210000001</v>
        <stp/>
        <stp>EM_S_STM07_IS</stp>
        <stp>4</stp>
        <stp>600689.SH</stp>
        <stp>61</stp>
        <stp>12/31/2010</stp>
        <stp>1</stp>
        <tr r="N2450" s="1"/>
      </tp>
      <tp>
        <v>205693018.16</v>
        <stp/>
        <stp>EM_S_STM07_IS</stp>
        <stp>4</stp>
        <stp>601689.SH</stp>
        <stp>61</stp>
        <stp>12/31/2011</stp>
        <stp>1</stp>
        <tr r="O2792" s="1"/>
      </tp>
      <tp>
        <v>95407398.189999998</v>
        <stp/>
        <stp>EM_S_STM07_IS</stp>
        <stp>4</stp>
        <stp>603689.SH</stp>
        <stp>61</stp>
        <stp>12/31/2013</stp>
        <stp>1</stp>
        <tr r="Q2996" s="1"/>
      </tp>
      <tp>
        <v>2034594665.8399999</v>
        <stp/>
        <stp>EM_S_STM07_IS</stp>
        <stp>4</stp>
        <stp>600690.SH</stp>
        <stp>61</stp>
        <stp>12/31/2010</stp>
        <stp>1</stp>
        <tr r="N2451" s="1"/>
      </tp>
      <tp>
        <v>24945984.989999998</v>
        <stp/>
        <stp>EM_S_STM07_IS</stp>
        <stp>4</stp>
        <stp>603690.SH</stp>
        <stp>61</stp>
        <stp>12/31/2013</stp>
        <stp>1</stp>
        <tr r="Q2997" s="1"/>
      </tp>
      <tp>
        <v>2732811.88</v>
        <stp/>
        <stp>EM_S_STM07_IS</stp>
        <stp>4</stp>
        <stp>600691.SH</stp>
        <stp>61</stp>
        <stp>12/31/2010</stp>
        <stp>1</stp>
        <tr r="N2452" s="1"/>
      </tp>
      <tp>
        <v>-70716606.099999994</v>
        <stp/>
        <stp>EM_S_STM07_IS</stp>
        <stp>4</stp>
        <stp>600692.SH</stp>
        <stp>61</stp>
        <stp>12/31/2010</stp>
        <stp>1</stp>
        <tr r="N2453" s="1"/>
      </tp>
      <tp>
        <v>100893743.15000001</v>
        <stp/>
        <stp>EM_S_STM07_IS</stp>
        <stp>4</stp>
        <stp>600693.SH</stp>
        <stp>61</stp>
        <stp>12/31/2010</stp>
        <stp>1</stp>
        <tr r="N2454" s="1"/>
      </tp>
      <tp>
        <v>121782154.45</v>
        <stp/>
        <stp>EM_S_STM07_IS</stp>
        <stp>4</stp>
        <stp>600694.SH</stp>
        <stp>61</stp>
        <stp>12/31/2010</stp>
        <stp>1</stp>
        <tr r="N2455" s="1"/>
      </tp>
      <tp>
        <v>12769178.970000001</v>
        <stp/>
        <stp>EM_S_STM07_IS</stp>
        <stp>4</stp>
        <stp>600695.SH</stp>
        <stp>61</stp>
        <stp>12/31/2010</stp>
        <stp>1</stp>
        <tr r="N2456" s="1"/>
      </tp>
      <tp>
        <v>5702986.21</v>
        <stp/>
        <stp>EM_S_STM07_IS</stp>
        <stp>4</stp>
        <stp>600696.SH</stp>
        <stp>61</stp>
        <stp>12/31/2010</stp>
        <stp>1</stp>
        <tr r="N2457" s="1"/>
      </tp>
      <tp>
        <v>52691870.109999999</v>
        <stp/>
        <stp>EM_S_STM07_IS</stp>
        <stp>4</stp>
        <stp>603696.SH</stp>
        <stp>61</stp>
        <stp>12/31/2013</stp>
        <stp>1</stp>
        <tr r="Q2998" s="1"/>
      </tp>
      <tp>
        <v>131912742.38</v>
        <stp/>
        <stp>EM_S_STM07_IS</stp>
        <stp>4</stp>
        <stp>600697.SH</stp>
        <stp>61</stp>
        <stp>12/31/2010</stp>
        <stp>1</stp>
        <tr r="N2458" s="1"/>
      </tp>
      <tp>
        <v>-66346880.689999998</v>
        <stp/>
        <stp>EM_S_STM07_IS</stp>
        <stp>4</stp>
        <stp>600698.SH</stp>
        <stp>61</stp>
        <stp>12/31/2010</stp>
        <stp>1</stp>
        <tr r="N2459" s="1"/>
      </tp>
      <tp>
        <v>228337755.94</v>
        <stp/>
        <stp>EM_S_STM07_IS</stp>
        <stp>4</stp>
        <stp>603698.SH</stp>
        <stp>61</stp>
        <stp>12/31/2013</stp>
        <stp>1</stp>
        <tr r="Q2999" s="1"/>
      </tp>
      <tp>
        <v>112178837.11</v>
        <stp/>
        <stp>EM_S_STM07_IS</stp>
        <stp>4</stp>
        <stp>600699.SH</stp>
        <stp>61</stp>
        <stp>12/31/2010</stp>
        <stp>1</stp>
        <tr r="N2460" s="1"/>
      </tp>
      <tp>
        <v>3835932001.52</v>
        <stp/>
        <stp>EM_S_STM07_IS</stp>
        <stp>4</stp>
        <stp>601699.SH</stp>
        <stp>61</stp>
        <stp>12/31/2011</stp>
        <stp>1</stp>
        <tr r="O2793" s="1"/>
      </tp>
      <tp>
        <v>471532258.04000002</v>
        <stp/>
        <stp>EM_S_STM07_IS</stp>
        <stp>4</stp>
        <stp>603699.SH</stp>
        <stp>61</stp>
        <stp>12/31/2013</stp>
        <stp>1</stp>
        <tr r="Q3000" s="1"/>
      </tp>
      <tp>
        <v>1787757947</v>
        <stp/>
        <stp>EM_S_STM07_IS</stp>
        <stp>4</stp>
        <stp>600660.SH</stp>
        <stp>61</stp>
        <stp>12/31/2010</stp>
        <stp>1</stp>
        <tr r="N2424" s="1"/>
      </tp>
      <tp>
        <v>93817879.510000005</v>
        <stp/>
        <stp>EM_S_STM07_IS</stp>
        <stp>4</stp>
        <stp>603660.SH</stp>
        <stp>61</stp>
        <stp>12/31/2013</stp>
        <stp>1</stp>
        <tr r="Q2988" s="1"/>
      </tp>
      <tp>
        <v>6502023.9000000004</v>
        <stp/>
        <stp>EM_S_STM07_IS</stp>
        <stp>4</stp>
        <stp>600661.SH</stp>
        <stp>61</stp>
        <stp>12/31/2010</stp>
        <stp>1</stp>
        <tr r="N2425" s="1"/>
      </tp>
      <tp>
        <v>110142173.18000001</v>
        <stp/>
        <stp>EM_S_STM07_IS</stp>
        <stp>4</stp>
        <stp>600662.SH</stp>
        <stp>61</stp>
        <stp>12/31/2010</stp>
        <stp>1</stp>
        <tr r="N2426" s="1"/>
      </tp>
      <tp>
        <v>1191710282.22</v>
        <stp/>
        <stp>EM_S_STM07_IS</stp>
        <stp>4</stp>
        <stp>600663.SH</stp>
        <stp>61</stp>
        <stp>12/31/2010</stp>
        <stp>1</stp>
        <tr r="N2427" s="1"/>
      </tp>
      <tp>
        <v>35640748.549999997</v>
        <stp/>
        <stp>EM_S_STM07_IS</stp>
        <stp>4</stp>
        <stp>603663.SH</stp>
        <stp>61</stp>
        <stp>12/31/2013</stp>
        <stp>1</stp>
        <tr r="Q2989" s="1"/>
      </tp>
      <tp>
        <v>1130244886.4300001</v>
        <stp/>
        <stp>EM_S_STM07_IS</stp>
        <stp>4</stp>
        <stp>600664.SH</stp>
        <stp>61</stp>
        <stp>12/31/2010</stp>
        <stp>1</stp>
        <tr r="N2428" s="1"/>
      </tp>
      <tp>
        <v>189550086.63</v>
        <stp/>
        <stp>EM_S_STM07_IS</stp>
        <stp>4</stp>
        <stp>600665.SH</stp>
        <stp>61</stp>
        <stp>12/31/2010</stp>
        <stp>1</stp>
        <tr r="N2429" s="1"/>
      </tp>
      <tp>
        <v>41757341.700000003</v>
        <stp/>
        <stp>EM_S_STM07_IS</stp>
        <stp>4</stp>
        <stp>600666.SH</stp>
        <stp>61</stp>
        <stp>12/31/2010</stp>
        <stp>1</stp>
        <tr r="N2430" s="1"/>
      </tp>
      <tp>
        <v>1846533699.3800001</v>
        <stp/>
        <stp>EM_S_STM07_IS</stp>
        <stp>4</stp>
        <stp>601666.SH</stp>
        <stp>61</stp>
        <stp>12/31/2011</stp>
        <stp>1</stp>
        <tr r="O2786" s="1"/>
      </tp>
      <tp>
        <v>85773318.390000001</v>
        <stp/>
        <stp>EM_S_STM07_IS</stp>
        <stp>4</stp>
        <stp>600667.SH</stp>
        <stp>61</stp>
        <stp>12/31/2010</stp>
        <stp>1</stp>
        <tr r="N2431" s="1"/>
      </tp>
      <tp>
        <v>79869280.010000005</v>
        <stp/>
        <stp>EM_S_STM07_IS</stp>
        <stp>4</stp>
        <stp>603667.SH</stp>
        <stp>61</stp>
        <stp>12/31/2013</stp>
        <stp>1</stp>
        <tr r="Q2990" s="1"/>
      </tp>
      <tp>
        <v>132795774.05</v>
        <stp/>
        <stp>EM_S_STM07_IS</stp>
        <stp>4</stp>
        <stp>600668.SH</stp>
        <stp>61</stp>
        <stp>12/31/2010</stp>
        <stp>1</stp>
        <tr r="N2432" s="1"/>
      </tp>
      <tp>
        <v>13536971000</v>
        <stp/>
        <stp>EM_S_STM07_IS</stp>
        <stp>4</stp>
        <stp>601668.SH</stp>
        <stp>61</stp>
        <stp>12/31/2011</stp>
        <stp>1</stp>
        <tr r="O2787" s="1"/>
      </tp>
      <tp>
        <v>47316537.5</v>
        <stp/>
        <stp>EM_S_STM07_IS</stp>
        <stp>4</stp>
        <stp>603668.SH</stp>
        <stp>61</stp>
        <stp>12/31/2013</stp>
        <stp>1</stp>
        <tr r="Q2991" s="1"/>
      </tp>
      <tp>
        <v>3619081683.5700002</v>
        <stp/>
        <stp>EM_S_STM07_IS</stp>
        <stp>4</stp>
        <stp>601669.SH</stp>
        <stp>61</stp>
        <stp>12/31/2011</stp>
        <stp>1</stp>
        <tr r="O2788" s="1"/>
      </tp>
      <tp>
        <v>114798522.2</v>
        <stp/>
        <stp>EM_S_STM07_IS</stp>
        <stp>4</stp>
        <stp>603669.SH</stp>
        <stp>61</stp>
        <stp>12/31/2013</stp>
        <stp>1</stp>
        <tr r="Q2992" s="1"/>
      </tp>
      <tp>
        <v>-8829625.0500000007</v>
        <stp/>
        <stp>EM_S_STM07_IS</stp>
        <stp>4</stp>
        <stp>600671.SH</stp>
        <stp>61</stp>
        <stp>12/31/2010</stp>
        <stp>1</stp>
        <tr r="N2433" s="1"/>
      </tp>
      <tp>
        <v>248164035.44</v>
        <stp/>
        <stp>EM_S_STM07_IS</stp>
        <stp>4</stp>
        <stp>600673.SH</stp>
        <stp>61</stp>
        <stp>12/31/2010</stp>
        <stp>1</stp>
        <tr r="N2434" s="1"/>
      </tp>
      <tp>
        <v>340490409.04000002</v>
        <stp/>
        <stp>EM_S_STM07_IS</stp>
        <stp>4</stp>
        <stp>600674.SH</stp>
        <stp>61</stp>
        <stp>12/31/2010</stp>
        <stp>1</stp>
        <tr r="N2435" s="1"/>
      </tp>
      <tp>
        <v>704548146.75</v>
        <stp/>
        <stp>EM_S_STM07_IS</stp>
        <stp>4</stp>
        <stp>600675.SH</stp>
        <stp>61</stp>
        <stp>12/31/2010</stp>
        <stp>1</stp>
        <tr r="N2436" s="1"/>
      </tp>
      <tp>
        <v>173325426.03999999</v>
        <stp/>
        <stp>EM_S_STM07_IS</stp>
        <stp>4</stp>
        <stp>600676.SH</stp>
        <stp>61</stp>
        <stp>12/31/2010</stp>
        <stp>1</stp>
        <tr r="N2437" s="1"/>
      </tp>
      <tp>
        <v>115953551.66</v>
        <stp/>
        <stp>EM_S_STM07_IS</stp>
        <stp>4</stp>
        <stp>600677.SH</stp>
        <stp>61</stp>
        <stp>12/31/2010</stp>
        <stp>1</stp>
        <tr r="N2438" s="1"/>
      </tp>
      <tp>
        <v>256174341.53</v>
        <stp/>
        <stp>EM_S_STM07_IS</stp>
        <stp>4</stp>
        <stp>601677.SH</stp>
        <stp>61</stp>
        <stp>12/31/2011</stp>
        <stp>1</stp>
        <tr r="O2789" s="1"/>
      </tp>
      <tp>
        <v>-587343990.94000006</v>
        <stp/>
        <stp>EM_S_STM07_IS</stp>
        <stp>4</stp>
        <stp>600678.SH</stp>
        <stp>61</stp>
        <stp>12/31/2010</stp>
        <stp>1</stp>
        <tr r="N2439" s="1"/>
      </tp>
      <tp>
        <v>608806138.88</v>
        <stp/>
        <stp>EM_S_STM07_IS</stp>
        <stp>4</stp>
        <stp>601678.SH</stp>
        <stp>61</stp>
        <stp>12/31/2011</stp>
        <stp>1</stp>
        <tr r="O2790" s="1"/>
      </tp>
      <tp>
        <v>120897306.28</v>
        <stp/>
        <stp>EM_S_STM07_IS</stp>
        <stp>4</stp>
        <stp>603678.SH</stp>
        <stp>61</stp>
        <stp>12/31/2013</stp>
        <stp>1</stp>
        <tr r="Q2993" s="1"/>
      </tp>
      <tp>
        <v>7464372.2300000004</v>
        <stp/>
        <stp>EM_S_STM07_IS</stp>
        <stp>4</stp>
        <stp>600679.SH</stp>
        <stp>61</stp>
        <stp>12/31/2010</stp>
        <stp>1</stp>
        <tr r="N2440" s="1"/>
      </tp>
      <tp>
        <v>-14494056.210000001</v>
        <stp/>
        <stp>EM_S_STM07_IS</stp>
        <stp>4</stp>
        <stp>600640.SH</stp>
        <stp>61</stp>
        <stp>12/31/2010</stp>
        <stp>1</stp>
        <tr r="N2407" s="1"/>
      </tp>
      <tp>
        <v>243087313.52000001</v>
        <stp/>
        <stp>EM_S_STM07_IS</stp>
        <stp>4</stp>
        <stp>600641.SH</stp>
        <stp>61</stp>
        <stp>12/31/2010</stp>
        <stp>1</stp>
        <tr r="N2408" s="1"/>
      </tp>
      <tp>
        <v>1371603872.1400001</v>
        <stp/>
        <stp>EM_S_STM07_IS</stp>
        <stp>4</stp>
        <stp>600642.SH</stp>
        <stp>61</stp>
        <stp>12/31/2010</stp>
        <stp>1</stp>
        <tr r="N2409" s="1"/>
      </tp>
      <tp>
        <v>104916836.37</v>
        <stp/>
        <stp>EM_S_STM07_IS</stp>
        <stp>4</stp>
        <stp>600643.SH</stp>
        <stp>61</stp>
        <stp>12/31/2010</stp>
        <stp>1</stp>
        <tr r="N2410" s="1"/>
      </tp>
      <tp>
        <v>62665371.159999996</v>
        <stp/>
        <stp>EM_S_STM07_IS</stp>
        <stp>4</stp>
        <stp>600644.SH</stp>
        <stp>61</stp>
        <stp>12/31/2010</stp>
        <stp>1</stp>
        <tr r="N2411" s="1"/>
      </tp>
      <tp>
        <v>8380451.2800000003</v>
        <stp/>
        <stp>EM_S_STM07_IS</stp>
        <stp>4</stp>
        <stp>600645.SH</stp>
        <stp>61</stp>
        <stp>12/31/2010</stp>
        <stp>1</stp>
        <tr r="N2412" s="1"/>
      </tp>
      <tp>
        <v>18938223.120000001</v>
        <stp/>
        <stp>EM_S_STM07_IS</stp>
        <stp>4</stp>
        <stp>600647.SH</stp>
        <stp>61</stp>
        <stp>12/31/2010</stp>
        <stp>1</stp>
        <tr r="N2413" s="1"/>
      </tp>
      <tp>
        <v>662375094.67999995</v>
        <stp/>
        <stp>EM_S_STM07_IS</stp>
        <stp>4</stp>
        <stp>600648.SH</stp>
        <stp>61</stp>
        <stp>12/31/2010</stp>
        <stp>1</stp>
        <tr r="N2414" s="1"/>
      </tp>
      <tp>
        <v>849206611.66999996</v>
        <stp/>
        <stp>EM_S_STM07_IS</stp>
        <stp>4</stp>
        <stp>600649.SH</stp>
        <stp>61</stp>
        <stp>12/31/2010</stp>
        <stp>1</stp>
        <tr r="N2415" s="1"/>
      </tp>
      <tp>
        <v>284207585.88999999</v>
        <stp/>
        <stp>EM_S_STM07_IS</stp>
        <stp>4</stp>
        <stp>600650.SH</stp>
        <stp>61</stp>
        <stp>12/31/2010</stp>
        <stp>1</stp>
        <tr r="N2416" s="1"/>
      </tp>
      <tp>
        <v>92965117.079999998</v>
        <stp/>
        <stp>EM_S_STM07_IS</stp>
        <stp>4</stp>
        <stp>600651.SH</stp>
        <stp>61</stp>
        <stp>12/31/2010</stp>
        <stp>1</stp>
        <tr r="N2417" s="1"/>
      </tp>
      <tp>
        <v>22349165.890000001</v>
        <stp/>
        <stp>EM_S_STM07_IS</stp>
        <stp>4</stp>
        <stp>600652.SH</stp>
        <stp>61</stp>
        <stp>12/31/2010</stp>
        <stp>1</stp>
        <tr r="N2418" s="1"/>
      </tp>
      <tp>
        <v>61176012.210000001</v>
        <stp/>
        <stp>EM_S_STM07_IS</stp>
        <stp>4</stp>
        <stp>600653.SH</stp>
        <stp>61</stp>
        <stp>12/31/2010</stp>
        <stp>1</stp>
        <tr r="N2419" s="1"/>
      </tp>
      <tp>
        <v>108058290.93000001</v>
        <stp/>
        <stp>EM_S_STM07_IS</stp>
        <stp>4</stp>
        <stp>600654.SH</stp>
        <stp>61</stp>
        <stp>12/31/2010</stp>
        <stp>1</stp>
        <tr r="N2420" s="1"/>
      </tp>
      <tp>
        <v>672732852.69000006</v>
        <stp/>
        <stp>EM_S_STM07_IS</stp>
        <stp>4</stp>
        <stp>600655.SH</stp>
        <stp>61</stp>
        <stp>12/31/2010</stp>
        <stp>1</stp>
        <tr r="N2421" s="1"/>
      </tp>
      <tp>
        <v>418445650.06999999</v>
        <stp/>
        <stp>EM_S_STM07_IS</stp>
        <stp>4</stp>
        <stp>600657.SH</stp>
        <stp>61</stp>
        <stp>12/31/2010</stp>
        <stp>1</stp>
        <tr r="N2422" s="1"/>
      </tp>
      <tp>
        <v>365147580.44</v>
        <stp/>
        <stp>EM_S_STM07_IS</stp>
        <stp>4</stp>
        <stp>600658.SH</stp>
        <stp>61</stp>
        <stp>12/31/2010</stp>
        <stp>1</stp>
        <tr r="N2423" s="1"/>
      </tp>
      <tp>
        <v>124075188.27</v>
        <stp/>
        <stp>EM_S_STM07_IS</stp>
        <stp>4</stp>
        <stp>603658.SH</stp>
        <stp>61</stp>
        <stp>12/31/2013</stp>
        <stp>1</stp>
        <tr r="Q2987" s="1"/>
      </tp>
      <tp>
        <v>165054964.93000001</v>
        <stp/>
        <stp>EM_S_STM07_IS</stp>
        <stp>4</stp>
        <stp>600620.SH</stp>
        <stp>61</stp>
        <stp>12/31/2010</stp>
        <stp>1</stp>
        <tr r="N2391" s="1"/>
      </tp>
      <tp>
        <v>112669298.45</v>
        <stp/>
        <stp>EM_S_STM07_IS</stp>
        <stp>4</stp>
        <stp>600621.SH</stp>
        <stp>61</stp>
        <stp>12/31/2010</stp>
        <stp>1</stp>
        <tr r="N2392" s="1"/>
      </tp>
      <tp>
        <v>337944170.38999999</v>
        <stp/>
        <stp>EM_S_STM07_IS</stp>
        <stp>4</stp>
        <stp>600622.SH</stp>
        <stp>61</stp>
        <stp>12/31/2010</stp>
        <stp>1</stp>
        <tr r="N2393" s="1"/>
      </tp>
      <tp>
        <v>290591993.18000001</v>
        <stp/>
        <stp>EM_S_STM07_IS</stp>
        <stp>4</stp>
        <stp>600623.SH</stp>
        <stp>61</stp>
        <stp>12/31/2010</stp>
        <stp>1</stp>
        <tr r="N2394" s="1"/>
      </tp>
      <tp>
        <v>20439569.050000001</v>
        <stp/>
        <stp>EM_S_STM07_IS</stp>
        <stp>4</stp>
        <stp>600624.SH</stp>
        <stp>61</stp>
        <stp>12/31/2010</stp>
        <stp>1</stp>
        <tr r="N2395" s="1"/>
      </tp>
      <tp>
        <v>201394351.71000001</v>
        <stp/>
        <stp>EM_S_STM07_IS</stp>
        <stp>4</stp>
        <stp>600626.SH</stp>
        <stp>61</stp>
        <stp>12/31/2010</stp>
        <stp>1</stp>
        <tr r="N2396" s="1"/>
      </tp>
      <tp>
        <v>198648517.88</v>
        <stp/>
        <stp>EM_S_STM07_IS</stp>
        <stp>4</stp>
        <stp>600628.SH</stp>
        <stp>61</stp>
        <stp>12/31/2010</stp>
        <stp>1</stp>
        <tr r="N2397" s="1"/>
      </tp>
      <tp>
        <v>18331000000</v>
        <stp/>
        <stp>EM_S_STM07_IS</stp>
        <stp>4</stp>
        <stp>601628.SH</stp>
        <stp>61</stp>
        <stp>12/31/2011</stp>
        <stp>1</stp>
        <tr r="O2783" s="1"/>
      </tp>
      <tp>
        <v>40056084.399999999</v>
        <stp/>
        <stp>EM_S_STM07_IS</stp>
        <stp>4</stp>
        <stp>603628.SH</stp>
        <stp>61</stp>
        <stp>12/31/2013</stp>
        <stp>1</stp>
        <tr r="Q2983" s="1"/>
      </tp>
      <tp>
        <v>72164726.219999999</v>
        <stp/>
        <stp>EM_S_STM07_IS</stp>
        <stp>4</stp>
        <stp>600629.SH</stp>
        <stp>61</stp>
        <stp>12/31/2010</stp>
        <stp>1</stp>
        <tr r="N2398" s="1"/>
      </tp>
      <tp>
        <v>57541669.399999999</v>
        <stp/>
        <stp>EM_S_STM07_IS</stp>
        <stp>4</stp>
        <stp>600630.SH</stp>
        <stp>61</stp>
        <stp>12/31/2010</stp>
        <stp>1</stp>
        <tr r="N2399" s="1"/>
      </tp>
      <tp>
        <v>2484359.1</v>
        <stp/>
        <stp>EM_S_STM07_IS</stp>
        <stp>4</stp>
        <stp>600633.SH</stp>
        <stp>61</stp>
        <stp>12/31/2010</stp>
        <stp>1</stp>
        <tr r="N2400" s="1"/>
      </tp>
      <tp>
        <v>3426195112.7800002</v>
        <stp/>
        <stp>EM_S_STM07_IS</stp>
        <stp>4</stp>
        <stp>601633.SH</stp>
        <stp>61</stp>
        <stp>12/31/2011</stp>
        <stp>1</stp>
        <tr r="O2784" s="1"/>
      </tp>
      <tp>
        <v>48841482.060000002</v>
        <stp/>
        <stp>EM_S_STM07_IS</stp>
        <stp>4</stp>
        <stp>603633.SH</stp>
        <stp>61</stp>
        <stp>12/31/2013</stp>
        <stp>1</stp>
        <tr r="Q2984" s="1"/>
      </tp>
      <tp>
        <v>-1388341.28</v>
        <stp/>
        <stp>EM_S_STM07_IS</stp>
        <stp>4</stp>
        <stp>600634.SH</stp>
        <stp>61</stp>
        <stp>12/31/2010</stp>
        <stp>1</stp>
        <tr r="N2401" s="1"/>
      </tp>
      <tp>
        <v>314882157.56999999</v>
        <stp/>
        <stp>EM_S_STM07_IS</stp>
        <stp>4</stp>
        <stp>600635.SH</stp>
        <stp>61</stp>
        <stp>12/31/2010</stp>
        <stp>1</stp>
        <tr r="N2402" s="1"/>
      </tp>
      <tp>
        <v>45988931.979999997</v>
        <stp/>
        <stp>EM_S_STM07_IS</stp>
        <stp>4</stp>
        <stp>600636.SH</stp>
        <stp>61</stp>
        <stp>12/31/2010</stp>
        <stp>1</stp>
        <tr r="N2403" s="1"/>
      </tp>
      <tp>
        <v>208236246.80000001</v>
        <stp/>
        <stp>EM_S_STM07_IS</stp>
        <stp>4</stp>
        <stp>601636.SH</stp>
        <stp>61</stp>
        <stp>12/31/2011</stp>
        <stp>1</stp>
        <tr r="O2785" s="1"/>
      </tp>
      <tp>
        <v>79494630.510000005</v>
        <stp/>
        <stp>EM_S_STM07_IS</stp>
        <stp>4</stp>
        <stp>603636.SH</stp>
        <stp>61</stp>
        <stp>12/31/2013</stp>
        <stp>1</stp>
        <tr r="Q2985" s="1"/>
      </tp>
      <tp>
        <v>106181658.25</v>
        <stp/>
        <stp>EM_S_STM07_IS</stp>
        <stp>4</stp>
        <stp>600637.SH</stp>
        <stp>61</stp>
        <stp>12/31/2010</stp>
        <stp>1</stp>
        <tr r="N2404" s="1"/>
      </tp>
      <tp>
        <v>213085596.37</v>
        <stp/>
        <stp>EM_S_STM07_IS</stp>
        <stp>4</stp>
        <stp>600638.SH</stp>
        <stp>61</stp>
        <stp>12/31/2010</stp>
        <stp>1</stp>
        <tr r="N2405" s="1"/>
      </tp>
      <tp>
        <v>529584610.20999998</v>
        <stp/>
        <stp>EM_S_STM07_IS</stp>
        <stp>4</stp>
        <stp>600639.SH</stp>
        <stp>61</stp>
        <stp>12/31/2010</stp>
        <stp>1</stp>
        <tr r="N2406" s="1"/>
      </tp>
      <tp>
        <v>91877774.780000001</v>
        <stp/>
        <stp>EM_S_STM07_IS</stp>
        <stp>4</stp>
        <stp>603639.SH</stp>
        <stp>61</stp>
        <stp>12/31/2013</stp>
        <stp>1</stp>
        <tr r="Q2986" s="1"/>
      </tp>
      <tp>
        <v>1520484350</v>
        <stp/>
        <stp>EM_S_STM07_IS</stp>
        <stp>4</stp>
        <stp>600600.SH</stp>
        <stp>61</stp>
        <stp>12/31/2010</stp>
        <stp>1</stp>
        <tr r="N2372" s="1"/>
      </tp>
      <tp>
        <v>237974000</v>
        <stp/>
        <stp>EM_S_STM07_IS</stp>
        <stp>4</stp>
        <stp>601600.SH</stp>
        <stp>61</stp>
        <stp>12/31/2011</stp>
        <stp>1</stp>
        <tr r="O2776" s="1"/>
      </tp>
      <tp>
        <v>59196397.840000004</v>
        <stp/>
        <stp>EM_S_STM07_IS</stp>
        <stp>4</stp>
        <stp>603600.SH</stp>
        <stp>61</stp>
        <stp>12/31/2013</stp>
        <stp>1</stp>
        <tr r="Q2975" s="1"/>
      </tp>
      <tp>
        <v>240854661.38</v>
        <stp/>
        <stp>EM_S_STM07_IS</stp>
        <stp>4</stp>
        <stp>600601.SH</stp>
        <stp>61</stp>
        <stp>12/31/2010</stp>
        <stp>1</stp>
        <tr r="N2373" s="1"/>
      </tp>
      <tp>
        <v>8313000000</v>
        <stp/>
        <stp>EM_S_STM07_IS</stp>
        <stp>4</stp>
        <stp>601601.SH</stp>
        <stp>61</stp>
        <stp>12/31/2011</stp>
        <stp>1</stp>
        <tr r="O2777" s="1"/>
      </tp>
      <tp>
        <v>25586450.510000002</v>
        <stp/>
        <stp>EM_S_STM07_IS</stp>
        <stp>4</stp>
        <stp>603601.SH</stp>
        <stp>61</stp>
        <stp>12/31/2013</stp>
        <stp>1</stp>
        <tr r="Q2976" s="1"/>
      </tp>
      <tp>
        <v>151726888.19999999</v>
        <stp/>
        <stp>EM_S_STM07_IS</stp>
        <stp>4</stp>
        <stp>600602.SH</stp>
        <stp>61</stp>
        <stp>12/31/2010</stp>
        <stp>1</stp>
        <tr r="N2374" s="1"/>
      </tp>
      <tp>
        <v>-5239425.4800000004</v>
        <stp/>
        <stp>EM_S_STM07_IS</stp>
        <stp>4</stp>
        <stp>600603.SH</stp>
        <stp>61</stp>
        <stp>12/31/2010</stp>
        <stp>1</stp>
        <tr r="N2375" s="1"/>
      </tp>
      <tp>
        <v>-91035784.150000006</v>
        <stp/>
        <stp>EM_S_STM07_IS</stp>
        <stp>4</stp>
        <stp>600604.SH</stp>
        <stp>61</stp>
        <stp>12/31/2010</stp>
        <stp>1</stp>
        <tr r="N2376" s="1"/>
      </tp>
      <tp>
        <v>4160596.52</v>
        <stp/>
        <stp>EM_S_STM07_IS</stp>
        <stp>4</stp>
        <stp>600605.SH</stp>
        <stp>61</stp>
        <stp>12/31/2010</stp>
        <stp>1</stp>
        <tr r="N2377" s="1"/>
      </tp>
      <tp>
        <v>225351705.88</v>
        <stp/>
        <stp>EM_S_STM07_IS</stp>
        <stp>4</stp>
        <stp>600606.SH</stp>
        <stp>61</stp>
        <stp>12/31/2010</stp>
        <stp>1</stp>
        <tr r="N2378" s="1"/>
      </tp>
      <tp>
        <v>62565749.420000002</v>
        <stp/>
        <stp>EM_S_STM07_IS</stp>
        <stp>4</stp>
        <stp>603606.SH</stp>
        <stp>61</stp>
        <stp>12/31/2013</stp>
        <stp>1</stp>
        <tr r="Q2977" s="1"/>
      </tp>
      <tp>
        <v>2042238482.8399999</v>
        <stp/>
        <stp>EM_S_STM07_IS</stp>
        <stp>4</stp>
        <stp>601607.SH</stp>
        <stp>61</stp>
        <stp>12/31/2011</stp>
        <stp>1</stp>
        <tr r="O2778" s="1"/>
      </tp>
      <tp>
        <v>21171374.539999999</v>
        <stp/>
        <stp>EM_S_STM07_IS</stp>
        <stp>4</stp>
        <stp>600608.SH</stp>
        <stp>61</stp>
        <stp>12/31/2010</stp>
        <stp>1</stp>
        <tr r="N2379" s="1"/>
      </tp>
      <tp>
        <v>817503690.17999995</v>
        <stp/>
        <stp>EM_S_STM07_IS</stp>
        <stp>4</stp>
        <stp>601608.SH</stp>
        <stp>61</stp>
        <stp>12/31/2011</stp>
        <stp>1</stp>
        <tr r="O2779" s="1"/>
      </tp>
      <tp>
        <v>104054358</v>
        <stp/>
        <stp>EM_S_STM07_IS</stp>
        <stp>4</stp>
        <stp>603608.SH</stp>
        <stp>61</stp>
        <stp>12/31/2013</stp>
        <stp>1</stp>
        <tr r="Q2978" s="1"/>
      </tp>
      <tp>
        <v>281307630.89999998</v>
        <stp/>
        <stp>EM_S_STM07_IS</stp>
        <stp>4</stp>
        <stp>600609.SH</stp>
        <stp>61</stp>
        <stp>12/31/2010</stp>
        <stp>1</stp>
        <tr r="N2380" s="1"/>
      </tp>
      <tp>
        <v>174178819.34</v>
        <stp/>
        <stp>EM_S_STM07_IS</stp>
        <stp>4</stp>
        <stp>603609.SH</stp>
        <stp>61</stp>
        <stp>12/31/2013</stp>
        <stp>1</stp>
        <tr r="Q2979" s="1"/>
      </tp>
      <tp>
        <v>8869398.3599999994</v>
        <stp/>
        <stp>EM_S_STM07_IS</stp>
        <stp>4</stp>
        <stp>600610.SH</stp>
        <stp>61</stp>
        <stp>12/31/2010</stp>
        <stp>1</stp>
        <tr r="N2381" s="1"/>
      </tp>
      <tp>
        <v>530039770.83999997</v>
        <stp/>
        <stp>EM_S_STM07_IS</stp>
        <stp>4</stp>
        <stp>600611.SH</stp>
        <stp>61</stp>
        <stp>12/31/2010</stp>
        <stp>1</stp>
        <tr r="N2382" s="1"/>
      </tp>
      <tp>
        <v>385981959.36000001</v>
        <stp/>
        <stp>EM_S_STM07_IS</stp>
        <stp>4</stp>
        <stp>601611.SH</stp>
        <stp>61</stp>
        <stp>12/31/2011</stp>
        <stp>1</stp>
        <tr r="O2780" s="1"/>
      </tp>
      <tp>
        <v>85945864.069999993</v>
        <stp/>
        <stp>EM_S_STM07_IS</stp>
        <stp>4</stp>
        <stp>603611.SH</stp>
        <stp>61</stp>
        <stp>12/31/2013</stp>
        <stp>1</stp>
        <tr r="Q2980" s="1"/>
      </tp>
      <tp>
        <v>292194058.10000002</v>
        <stp/>
        <stp>EM_S_STM07_IS</stp>
        <stp>4</stp>
        <stp>600612.SH</stp>
        <stp>61</stp>
        <stp>12/31/2010</stp>
        <stp>1</stp>
        <tr r="N2383" s="1"/>
      </tp>
      <tp>
        <v>5674003.2300000004</v>
        <stp/>
        <stp>EM_S_STM07_IS</stp>
        <stp>4</stp>
        <stp>600613.SH</stp>
        <stp>61</stp>
        <stp>12/31/2010</stp>
        <stp>1</stp>
        <tr r="N2384" s="1"/>
      </tp>
      <tp>
        <v>64675313.030000001</v>
        <stp/>
        <stp>EM_S_STM07_IS</stp>
        <stp>4</stp>
        <stp>600614.SH</stp>
        <stp>61</stp>
        <stp>12/31/2010</stp>
        <stp>1</stp>
        <tr r="N2385" s="1"/>
      </tp>
      <tp>
        <v>30194899</v>
        <stp/>
        <stp>EM_S_STM07_IS</stp>
        <stp>4</stp>
        <stp>600615.SH</stp>
        <stp>61</stp>
        <stp>12/31/2010</stp>
        <stp>1</stp>
        <tr r="N2386" s="1"/>
      </tp>
      <tp>
        <v>131388815.51000001</v>
        <stp/>
        <stp>EM_S_STM07_IS</stp>
        <stp>4</stp>
        <stp>600616.SH</stp>
        <stp>61</stp>
        <stp>12/31/2010</stp>
        <stp>1</stp>
        <tr r="N2387" s="1"/>
      </tp>
      <tp>
        <v>211098610.33000001</v>
        <stp/>
        <stp>EM_S_STM07_IS</stp>
        <stp>4</stp>
        <stp>601616.SH</stp>
        <stp>61</stp>
        <stp>12/31/2011</stp>
        <stp>1</stp>
        <tr r="O2781" s="1"/>
      </tp>
      <tp>
        <v>77678944.049999997</v>
        <stp/>
        <stp>EM_S_STM07_IS</stp>
        <stp>4</stp>
        <stp>603616.SH</stp>
        <stp>61</stp>
        <stp>12/31/2013</stp>
        <stp>1</stp>
        <tr r="Q2981" s="1"/>
      </tp>
      <tp>
        <v>16743315.35</v>
        <stp/>
        <stp>EM_S_STM07_IS</stp>
        <stp>4</stp>
        <stp>600617.SH</stp>
        <stp>61</stp>
        <stp>12/31/2010</stp>
        <stp>1</stp>
        <tr r="N2388" s="1"/>
      </tp>
      <tp>
        <v>141371791.68000001</v>
        <stp/>
        <stp>EM_S_STM07_IS</stp>
        <stp>4</stp>
        <stp>600618.SH</stp>
        <stp>61</stp>
        <stp>12/31/2010</stp>
        <stp>1</stp>
        <tr r="N2389" s="1"/>
      </tp>
      <tp>
        <v>4243424000</v>
        <stp/>
        <stp>EM_S_STM07_IS</stp>
        <stp>4</stp>
        <stp>601618.SH</stp>
        <stp>61</stp>
        <stp>12/31/2011</stp>
        <stp>1</stp>
        <tr r="O2782" s="1"/>
      </tp>
      <tp>
        <v>96616042.049999997</v>
        <stp/>
        <stp>EM_S_STM07_IS</stp>
        <stp>4</stp>
        <stp>603618.SH</stp>
        <stp>61</stp>
        <stp>12/31/2013</stp>
        <stp>1</stp>
        <tr r="Q2982" s="1"/>
      </tp>
      <tp>
        <v>143882027.06999999</v>
        <stp/>
        <stp>EM_S_STM07_IS</stp>
        <stp>4</stp>
        <stp>600619.SH</stp>
        <stp>61</stp>
        <stp>12/31/2010</stp>
        <stp>1</stp>
        <tr r="N2390" s="1"/>
      </tp>
      <tp>
        <v>98122522.620000005</v>
        <stp/>
        <stp>EM_S_STM07_IS</stp>
        <stp>4</stp>
        <stp>603986.SH</stp>
        <stp>61</stp>
        <stp>12/31/2014</stp>
        <stp>1</stp>
        <tr r="R3061" s="1"/>
      </tp>
      <tp>
        <v>64477194.219999999</v>
        <stp/>
        <stp>EM_S_STM07_IS</stp>
        <stp>4</stp>
        <stp>603987.SH</stp>
        <stp>61</stp>
        <stp>12/31/2014</stp>
        <stp>1</stp>
        <tr r="R3062" s="1"/>
      </tp>
      <tp>
        <v>54340124.75</v>
        <stp/>
        <stp>EM_S_STM07_IS</stp>
        <stp>4</stp>
        <stp>603988.SH</stp>
        <stp>61</stp>
        <stp>12/31/2014</stp>
        <stp>1</stp>
        <tr r="R3063" s="1"/>
      </tp>
      <tp>
        <v>180445058.03999999</v>
        <stp/>
        <stp>EM_S_STM07_IS</stp>
        <stp>4</stp>
        <stp>603989.SH</stp>
        <stp>61</stp>
        <stp>12/31/2014</stp>
        <stp>1</stp>
        <tr r="R3064" s="1"/>
      </tp>
      <tp>
        <v>39246462.280000001</v>
        <stp/>
        <stp>EM_S_STM07_IS</stp>
        <stp>4</stp>
        <stp>603990.SH</stp>
        <stp>61</stp>
        <stp>12/31/2014</stp>
        <stp>1</stp>
        <tr r="R3065" s="1"/>
      </tp>
      <tp>
        <v>1824255286.97</v>
        <stp/>
        <stp>EM_S_STM07_IS</stp>
        <stp>4</stp>
        <stp>603993.SH</stp>
        <stp>61</stp>
        <stp>12/31/2014</stp>
        <stp>1</stp>
        <tr r="R3066" s="1"/>
      </tp>
      <tp>
        <v>102643387.29000001</v>
        <stp/>
        <stp>EM_S_STM07_IS</stp>
        <stp>4</stp>
        <stp>603996.SH</stp>
        <stp>61</stp>
        <stp>12/31/2014</stp>
        <stp>1</stp>
        <tr r="R3067" s="1"/>
      </tp>
      <tp>
        <v>201649299.49000001</v>
        <stp/>
        <stp>EM_S_STM07_IS</stp>
        <stp>4</stp>
        <stp>603997.SH</stp>
        <stp>61</stp>
        <stp>12/31/2014</stp>
        <stp>1</stp>
        <tr r="R3068" s="1"/>
      </tp>
      <tp>
        <v>80992591.390000001</v>
        <stp/>
        <stp>EM_S_STM07_IS</stp>
        <stp>4</stp>
        <stp>603998.SH</stp>
        <stp>61</stp>
        <stp>12/31/2014</stp>
        <stp>1</stp>
        <tr r="R3069" s="1"/>
      </tp>
      <tp>
        <v>141197186.27000001</v>
        <stp/>
        <stp>EM_S_STM07_IS</stp>
        <stp>4</stp>
        <stp>603999.SH</stp>
        <stp>61</stp>
        <stp>12/31/2014</stp>
        <stp>1</stp>
        <tr r="R3070" s="1"/>
      </tp>
      <tp>
        <v>99670814.079999998</v>
        <stp/>
        <stp>EM_S_STM07_IS</stp>
        <stp>4</stp>
        <stp>603968.SH</stp>
        <stp>61</stp>
        <stp>12/31/2014</stp>
        <stp>1</stp>
        <tr r="R3057" s="1"/>
      </tp>
      <tp>
        <v>131381022.76000001</v>
        <stp/>
        <stp>EM_S_STM07_IS</stp>
        <stp>4</stp>
        <stp>603969.SH</stp>
        <stp>61</stp>
        <stp>12/31/2014</stp>
        <stp>1</stp>
        <tr r="R3058" s="1"/>
      </tp>
      <tp>
        <v>107226841.3</v>
        <stp/>
        <stp>EM_S_STM07_IS</stp>
        <stp>4</stp>
        <stp>603977.SH</stp>
        <stp>61</stp>
        <stp>12/31/2014</stp>
        <stp>1</stp>
        <tr r="R3059" s="1"/>
      </tp>
      <tp>
        <v>283844300.51999998</v>
        <stp/>
        <stp>EM_S_STM07_IS</stp>
        <stp>4</stp>
        <stp>603979.SH</stp>
        <stp>61</stp>
        <stp>12/31/2014</stp>
        <stp>1</stp>
        <tr r="R3060" s="1"/>
      </tp>
      <tp>
        <v>104375077.42</v>
        <stp/>
        <stp>EM_S_STM07_IS</stp>
        <stp>4</stp>
        <stp>603958.SH</stp>
        <stp>61</stp>
        <stp>12/31/2014</stp>
        <stp>1</stp>
        <tr r="R3055" s="1"/>
      </tp>
      <tp>
        <v>71485574.239999995</v>
        <stp/>
        <stp>EM_S_STM07_IS</stp>
        <stp>4</stp>
        <stp>603959.SH</stp>
        <stp>61</stp>
        <stp>12/31/2014</stp>
        <stp>1</stp>
        <tr r="R3056" s="1"/>
      </tp>
      <tp>
        <v>88566538.859999999</v>
        <stp/>
        <stp>EM_S_STM07_IS</stp>
        <stp>4</stp>
        <stp>603928.SH</stp>
        <stp>61</stp>
        <stp>12/31/2014</stp>
        <stp>1</stp>
        <tr r="R3051" s="1"/>
      </tp>
      <tp>
        <v>41802357.659999996</v>
        <stp/>
        <stp>EM_S_STM07_IS</stp>
        <stp>4</stp>
        <stp>603929.SH</stp>
        <stp>61</stp>
        <stp>12/31/2014</stp>
        <stp>1</stp>
        <tr r="R3052" s="1"/>
      </tp>
      <tp>
        <v>69221557.049999997</v>
        <stp/>
        <stp>EM_S_STM07_IS</stp>
        <stp>4</stp>
        <stp>603936.SH</stp>
        <stp>61</stp>
        <stp>12/31/2014</stp>
        <stp>1</stp>
        <tr r="R3053" s="1"/>
      </tp>
      <tp>
        <v>140561204.15000001</v>
        <stp/>
        <stp>EM_S_STM07_IS</stp>
        <stp>4</stp>
        <stp>603939.SH</stp>
        <stp>61</stp>
        <stp>12/31/2014</stp>
        <stp>1</stp>
        <tr r="R3054" s="1"/>
      </tp>
      <tp>
        <v>171998126.19</v>
        <stp/>
        <stp>EM_S_STM07_IS</stp>
        <stp>4</stp>
        <stp>603900.SH</stp>
        <stp>61</stp>
        <stp>12/31/2014</stp>
        <stp>1</stp>
        <tr r="R3046" s="1"/>
      </tp>
      <tp>
        <v>74185899.189999998</v>
        <stp/>
        <stp>EM_S_STM07_IS</stp>
        <stp>4</stp>
        <stp>603901.SH</stp>
        <stp>61</stp>
        <stp>12/31/2014</stp>
        <stp>1</stp>
        <tr r="R3047" s="1"/>
      </tp>
      <tp>
        <v>49084692.460000001</v>
        <stp/>
        <stp>EM_S_STM07_IS</stp>
        <stp>4</stp>
        <stp>603909.SH</stp>
        <stp>61</stp>
        <stp>12/31/2014</stp>
        <stp>1</stp>
        <tr r="R3048" s="1"/>
      </tp>
      <tp>
        <v>38105926.420000002</v>
        <stp/>
        <stp>EM_S_STM07_IS</stp>
        <stp>4</stp>
        <stp>603918.SH</stp>
        <stp>61</stp>
        <stp>12/31/2014</stp>
        <stp>1</stp>
        <tr r="R3049" s="1"/>
      </tp>
      <tp>
        <v>124714095.23</v>
        <stp/>
        <stp>EM_S_STM07_IS</stp>
        <stp>4</stp>
        <stp>603919.SH</stp>
        <stp>61</stp>
        <stp>12/31/2014</stp>
        <stp>1</stp>
        <tr r="R3050" s="1"/>
      </tp>
      <tp>
        <v>94044642</v>
        <stp/>
        <stp>EM_S_STM07_IS</stp>
        <stp>4</stp>
        <stp>002820.SZ</stp>
        <stp>61</stp>
        <stp>12/31/2015</stp>
        <stp>1</stp>
        <tr r="S1279" s="1"/>
      </tp>
      <tp>
        <v>153545023.56</v>
        <stp/>
        <stp>EM_S_STM07_IS</stp>
        <stp>4</stp>
        <stp>002821.SZ</stp>
        <stp>61</stp>
        <stp>12/31/2015</stp>
        <stp>1</stp>
        <tr r="S1280" s="1"/>
      </tp>
      <tp>
        <v>153811235.88</v>
        <stp/>
        <stp>EM_S_STM07_IS</stp>
        <stp>4</stp>
        <stp>002822.SZ</stp>
        <stp>61</stp>
        <stp>12/31/2015</stp>
        <stp>1</stp>
        <tr r="S1281" s="1"/>
      </tp>
      <tp>
        <v>91254460.159999996</v>
        <stp/>
        <stp>EM_S_STM07_IS</stp>
        <stp>4</stp>
        <stp>002823.SZ</stp>
        <stp>61</stp>
        <stp>12/31/2015</stp>
        <stp>1</stp>
        <tr r="S1282" s="1"/>
      </tp>
      <tp>
        <v>51426106.299999997</v>
        <stp/>
        <stp>EM_S_STM07_IS</stp>
        <stp>4</stp>
        <stp>002824.SZ</stp>
        <stp>61</stp>
        <stp>12/31/2015</stp>
        <stp>1</stp>
        <tr r="S1283" s="1"/>
      </tp>
      <tp>
        <v>59441471.759999998</v>
        <stp/>
        <stp>EM_S_STM07_IS</stp>
        <stp>4</stp>
        <stp>002825.SZ</stp>
        <stp>61</stp>
        <stp>12/31/2015</stp>
        <stp>1</stp>
        <tr r="S1284" s="1"/>
      </tp>
      <tp>
        <v>50029904.380000003</v>
        <stp/>
        <stp>EM_S_STM07_IS</stp>
        <stp>4</stp>
        <stp>002826.SZ</stp>
        <stp>61</stp>
        <stp>12/31/2015</stp>
        <stp>1</stp>
        <tr r="S1285" s="1"/>
      </tp>
      <tp>
        <v>66283409.189999998</v>
        <stp/>
        <stp>EM_S_STM07_IS</stp>
        <stp>4</stp>
        <stp>002827.SZ</stp>
        <stp>61</stp>
        <stp>12/31/2015</stp>
        <stp>1</stp>
        <tr r="S1286" s="1"/>
      </tp>
      <tp>
        <v>65222936.399999999</v>
        <stp/>
        <stp>EM_S_STM07_IS</stp>
        <stp>4</stp>
        <stp>002828.SZ</stp>
        <stp>61</stp>
        <stp>12/31/2015</stp>
        <stp>1</stp>
        <tr r="S1287" s="1"/>
      </tp>
      <tp>
        <v>66721055.479999997</v>
        <stp/>
        <stp>EM_S_STM07_IS</stp>
        <stp>4</stp>
        <stp>002829.SZ</stp>
        <stp>61</stp>
        <stp>12/31/2015</stp>
        <stp>1</stp>
        <tr r="S1288" s="1"/>
      </tp>
      <tp>
        <v>48086886.189999998</v>
        <stp/>
        <stp>EM_S_STM07_IS</stp>
        <stp>4</stp>
        <stp>002830.SZ</stp>
        <stp>61</stp>
        <stp>12/31/2015</stp>
        <stp>1</stp>
        <tr r="S1289" s="1"/>
      </tp>
      <tp>
        <v>658199324.54999995</v>
        <stp/>
        <stp>EM_S_STM07_IS</stp>
        <stp>4</stp>
        <stp>002831.SZ</stp>
        <stp>61</stp>
        <stp>12/31/2015</stp>
        <stp>1</stp>
        <tr r="S1290" s="1"/>
      </tp>
      <tp>
        <v>123190162.20999999</v>
        <stp/>
        <stp>EM_S_STM07_IS</stp>
        <stp>4</stp>
        <stp>002832.SZ</stp>
        <stp>61</stp>
        <stp>12/31/2015</stp>
        <stp>1</stp>
        <tr r="S1291" s="1"/>
      </tp>
      <tp>
        <v>89147973.430000007</v>
        <stp/>
        <stp>EM_S_STM07_IS</stp>
        <stp>4</stp>
        <stp>002833.SZ</stp>
        <stp>61</stp>
        <stp>12/31/2015</stp>
        <stp>1</stp>
        <tr r="S1292" s="1"/>
      </tp>
      <tp>
        <v>60267090.729999997</v>
        <stp/>
        <stp>EM_S_STM07_IS</stp>
        <stp>4</stp>
        <stp>002835.SZ</stp>
        <stp>61</stp>
        <stp>12/31/2015</stp>
        <stp>1</stp>
        <tr r="S1293" s="1"/>
      </tp>
      <tp>
        <v>36540703.869999997</v>
        <stp/>
        <stp>EM_S_STM07_IS</stp>
        <stp>4</stp>
        <stp>002836.SZ</stp>
        <stp>61</stp>
        <stp>12/31/2015</stp>
        <stp>1</stp>
        <tr r="S1294" s="1"/>
      </tp>
      <tp>
        <v>67803918.769999996</v>
        <stp/>
        <stp>EM_S_STM07_IS</stp>
        <stp>4</stp>
        <stp>002837.SZ</stp>
        <stp>61</stp>
        <stp>12/31/2015</stp>
        <stp>1</stp>
        <tr r="S1295" s="1"/>
      </tp>
      <tp>
        <v>59892026.149999999</v>
        <stp/>
        <stp>EM_S_STM07_IS</stp>
        <stp>4</stp>
        <stp>002838.SZ</stp>
        <stp>61</stp>
        <stp>12/31/2015</stp>
        <stp>1</stp>
        <tr r="S1296" s="1"/>
      </tp>
      <tp>
        <v>32729102.850000001</v>
        <stp/>
        <stp>EM_S_STM07_IS</stp>
        <stp>4</stp>
        <stp>002800.SZ</stp>
        <stp>61</stp>
        <stp>12/31/2015</stp>
        <stp>1</stp>
        <tr r="S1261" s="1"/>
      </tp>
      <tp>
        <v>82224572.25</v>
        <stp/>
        <stp>EM_S_STM07_IS</stp>
        <stp>4</stp>
        <stp>002801.SZ</stp>
        <stp>61</stp>
        <stp>12/31/2015</stp>
        <stp>1</stp>
        <tr r="S1262" s="1"/>
      </tp>
      <tp>
        <v>45370116.869999997</v>
        <stp/>
        <stp>EM_S_STM07_IS</stp>
        <stp>4</stp>
        <stp>002802.SZ</stp>
        <stp>61</stp>
        <stp>12/31/2015</stp>
        <stp>1</stp>
        <tr r="S1263" s="1"/>
      </tp>
      <tp>
        <v>37384431.310000002</v>
        <stp/>
        <stp>EM_S_STM07_IS</stp>
        <stp>4</stp>
        <stp>002803.SZ</stp>
        <stp>61</stp>
        <stp>12/31/2015</stp>
        <stp>1</stp>
        <tr r="S1264" s="1"/>
      </tp>
      <tp>
        <v>26311140.890000001</v>
        <stp/>
        <stp>EM_S_STM07_IS</stp>
        <stp>4</stp>
        <stp>002805.SZ</stp>
        <stp>61</stp>
        <stp>12/31/2015</stp>
        <stp>1</stp>
        <tr r="S1265" s="1"/>
      </tp>
      <tp>
        <v>25641360.649999999</v>
        <stp/>
        <stp>EM_S_STM07_IS</stp>
        <stp>4</stp>
        <stp>002806.SZ</stp>
        <stp>61</stp>
        <stp>12/31/2015</stp>
        <stp>1</stp>
        <tr r="S1266" s="1"/>
      </tp>
      <tp>
        <v>814499000</v>
        <stp/>
        <stp>EM_S_STM07_IS</stp>
        <stp>4</stp>
        <stp>002807.SZ</stp>
        <stp>61</stp>
        <stp>12/31/2015</stp>
        <stp>1</stp>
        <tr r="S1267" s="1"/>
      </tp>
      <tp>
        <v>42207584.600000001</v>
        <stp/>
        <stp>EM_S_STM07_IS</stp>
        <stp>4</stp>
        <stp>002808.SZ</stp>
        <stp>61</stp>
        <stp>12/31/2015</stp>
        <stp>1</stp>
        <tr r="S1268" s="1"/>
      </tp>
      <tp>
        <v>82584202.359999999</v>
        <stp/>
        <stp>EM_S_STM07_IS</stp>
        <stp>4</stp>
        <stp>002809.SZ</stp>
        <stp>61</stp>
        <stp>12/31/2015</stp>
        <stp>1</stp>
        <tr r="S1269" s="1"/>
      </tp>
      <tp>
        <v>49285192</v>
        <stp/>
        <stp>EM_S_STM07_IS</stp>
        <stp>4</stp>
        <stp>002810.SZ</stp>
        <stp>61</stp>
        <stp>12/31/2015</stp>
        <stp>1</stp>
        <tr r="S1270" s="1"/>
      </tp>
      <tp>
        <v>109576537.17</v>
        <stp/>
        <stp>EM_S_STM07_IS</stp>
        <stp>4</stp>
        <stp>002811.SZ</stp>
        <stp>61</stp>
        <stp>12/31/2015</stp>
        <stp>1</stp>
        <tr r="S1271" s="1"/>
      </tp>
      <tp>
        <v>150052494.66999999</v>
        <stp/>
        <stp>EM_S_STM07_IS</stp>
        <stp>4</stp>
        <stp>002812.SZ</stp>
        <stp>61</stp>
        <stp>12/31/2015</stp>
        <stp>1</stp>
        <tr r="S1272" s="1"/>
      </tp>
      <tp>
        <v>46315063.799999997</v>
        <stp/>
        <stp>EM_S_STM07_IS</stp>
        <stp>4</stp>
        <stp>002813.SZ</stp>
        <stp>61</stp>
        <stp>12/31/2015</stp>
        <stp>1</stp>
        <tr r="S1273" s="1"/>
      </tp>
      <tp>
        <v>300882339.66000003</v>
        <stp/>
        <stp>EM_S_STM07_IS</stp>
        <stp>4</stp>
        <stp>002815.SZ</stp>
        <stp>61</stp>
        <stp>12/31/2015</stp>
        <stp>1</stp>
        <tr r="S1274" s="1"/>
      </tp>
      <tp>
        <v>39503950.479999997</v>
        <stp/>
        <stp>EM_S_STM07_IS</stp>
        <stp>4</stp>
        <stp>002816.SZ</stp>
        <stp>61</stp>
        <stp>12/31/2015</stp>
        <stp>1</stp>
        <tr r="S1275" s="1"/>
      </tp>
      <tp>
        <v>54890458.039999999</v>
        <stp/>
        <stp>EM_S_STM07_IS</stp>
        <stp>4</stp>
        <stp>002817.SZ</stp>
        <stp>61</stp>
        <stp>12/31/2015</stp>
        <stp>1</stp>
        <tr r="S1276" s="1"/>
      </tp>
      <tp>
        <v>452671465.31</v>
        <stp/>
        <stp>EM_S_STM07_IS</stp>
        <stp>4</stp>
        <stp>002818.SZ</stp>
        <stp>61</stp>
        <stp>12/31/2015</stp>
        <stp>1</stp>
        <tr r="S1277" s="1"/>
      </tp>
      <tp>
        <v>31048697.75</v>
        <stp/>
        <stp>EM_S_STM07_IS</stp>
        <stp>4</stp>
        <stp>002819.SZ</stp>
        <stp>61</stp>
        <stp>12/31/2015</stp>
        <stp>1</stp>
        <tr r="S1278" s="1"/>
      </tp>
      <tp>
        <v>75183905.299999997</v>
        <stp/>
        <stp>EM_S_STM07_IS</stp>
        <stp>4</stp>
        <stp>002840.SZ</stp>
        <stp>61</stp>
        <stp>12/31/2015</stp>
        <stp>1</stp>
        <tr r="S1297" s="1"/>
      </tp>
      <tp>
        <v>202382081</v>
        <stp/>
        <stp>EM_S_STM07_IS</stp>
        <stp>4</stp>
        <stp>603883.SH</stp>
        <stp>61</stp>
        <stp>12/31/2014</stp>
        <stp>1</stp>
        <tr r="R3038" s="1"/>
      </tp>
      <tp>
        <v>427685746.55000001</v>
        <stp/>
        <stp>EM_S_STM07_IS</stp>
        <stp>4</stp>
        <stp>603885.SH</stp>
        <stp>61</stp>
        <stp>12/31/2014</stp>
        <stp>1</stp>
        <tr r="R3039" s="1"/>
      </tp>
      <tp>
        <v>81550998.840000004</v>
        <stp/>
        <stp>EM_S_STM07_IS</stp>
        <stp>4</stp>
        <stp>603886.SH</stp>
        <stp>61</stp>
        <stp>12/31/2014</stp>
        <stp>1</stp>
        <tr r="R3040" s="1"/>
      </tp>
      <tp>
        <v>49532300</v>
        <stp/>
        <stp>EM_S_STM07_IS</stp>
        <stp>4</stp>
        <stp>603887.SH</stp>
        <stp>61</stp>
        <stp>12/31/2014</stp>
        <stp>1</stp>
        <tr r="R3041" s="1"/>
      </tp>
      <tp>
        <v>187930169.21000001</v>
        <stp/>
        <stp>EM_S_STM07_IS</stp>
        <stp>4</stp>
        <stp>603888.SH</stp>
        <stp>61</stp>
        <stp>12/31/2014</stp>
        <stp>1</stp>
        <tr r="R3042" s="1"/>
      </tp>
      <tp>
        <v>113623433.98999999</v>
        <stp/>
        <stp>EM_S_STM07_IS</stp>
        <stp>4</stp>
        <stp>603889.SH</stp>
        <stp>61</stp>
        <stp>12/31/2014</stp>
        <stp>1</stp>
        <tr r="R3043" s="1"/>
      </tp>
      <tp>
        <v>141326697.11000001</v>
        <stp/>
        <stp>EM_S_STM07_IS</stp>
        <stp>4</stp>
        <stp>603898.SH</stp>
        <stp>61</stp>
        <stp>12/31/2014</stp>
        <stp>1</stp>
        <tr r="R3044" s="1"/>
      </tp>
      <tp>
        <v>339570007.08999997</v>
        <stp/>
        <stp>EM_S_STM07_IS</stp>
        <stp>4</stp>
        <stp>603899.SH</stp>
        <stp>61</stp>
        <stp>12/31/2014</stp>
        <stp>1</stp>
        <tr r="R3045" s="1"/>
      </tp>
      <tp>
        <v>134343299.37</v>
        <stp/>
        <stp>EM_S_STM07_IS</stp>
        <stp>4</stp>
        <stp>603861.SH</stp>
        <stp>61</stp>
        <stp>12/31/2014</stp>
        <stp>1</stp>
        <tr r="R3032" s="1"/>
      </tp>
      <tp>
        <v>272954493.75999999</v>
        <stp/>
        <stp>EM_S_STM07_IS</stp>
        <stp>4</stp>
        <stp>603866.SH</stp>
        <stp>61</stp>
        <stp>12/31/2014</stp>
        <stp>1</stp>
        <tr r="R3033" s="1"/>
      </tp>
      <tp>
        <v>370723300</v>
        <stp/>
        <stp>EM_S_STM07_IS</stp>
        <stp>4</stp>
        <stp>603868.SH</stp>
        <stp>61</stp>
        <stp>12/31/2014</stp>
        <stp>1</stp>
        <tr r="R3034" s="1"/>
      </tp>
      <tp>
        <v>51888854.270000003</v>
        <stp/>
        <stp>EM_S_STM07_IS</stp>
        <stp>4</stp>
        <stp>603869.SH</stp>
        <stp>61</stp>
        <stp>12/31/2014</stp>
        <stp>1</stp>
        <tr r="R3035" s="1"/>
      </tp>
      <tp>
        <v>436926736.67000002</v>
        <stp/>
        <stp>EM_S_STM07_IS</stp>
        <stp>4</stp>
        <stp>603877.SH</stp>
        <stp>61</stp>
        <stp>12/31/2014</stp>
        <stp>1</stp>
        <tr r="R3036" s="1"/>
      </tp>
      <tp>
        <v>146884003.53999999</v>
        <stp/>
        <stp>EM_S_STM07_IS</stp>
        <stp>4</stp>
        <stp>603878.SH</stp>
        <stp>61</stp>
        <stp>12/31/2014</stp>
        <stp>1</stp>
        <tr r="R3037" s="1"/>
      </tp>
      <tp>
        <v>117065934.17</v>
        <stp/>
        <stp>EM_S_STM07_IS</stp>
        <stp>4</stp>
        <stp>603843.SH</stp>
        <stp>61</stp>
        <stp>12/31/2014</stp>
        <stp>1</stp>
        <tr r="R3029" s="1"/>
      </tp>
      <tp>
        <v>1323627300.4300001</v>
        <stp/>
        <stp>EM_S_STM07_IS</stp>
        <stp>4</stp>
        <stp>603858.SH</stp>
        <stp>61</stp>
        <stp>12/31/2014</stp>
        <stp>1</stp>
        <tr r="R3030" s="1"/>
      </tp>
      <tp>
        <v>41861290.049999997</v>
        <stp/>
        <stp>EM_S_STM07_IS</stp>
        <stp>4</stp>
        <stp>603859.SH</stp>
        <stp>61</stp>
        <stp>12/31/2014</stp>
        <stp>1</stp>
        <tr r="R3031" s="1"/>
      </tp>
      <tp>
        <v>36161578</v>
        <stp/>
        <stp>EM_S_STM07_IS</stp>
        <stp>4</stp>
        <stp>603822.SH</stp>
        <stp>61</stp>
        <stp>12/31/2014</stp>
        <stp>1</stp>
        <tr r="R3025" s="1"/>
      </tp>
      <tp>
        <v>117700373.43000001</v>
        <stp/>
        <stp>EM_S_STM07_IS</stp>
        <stp>4</stp>
        <stp>603823.SH</stp>
        <stp>61</stp>
        <stp>12/31/2014</stp>
        <stp>1</stp>
        <tr r="R3026" s="1"/>
      </tp>
      <tp>
        <v>95219010.849999994</v>
        <stp/>
        <stp>EM_S_STM07_IS</stp>
        <stp>4</stp>
        <stp>603828.SH</stp>
        <stp>61</stp>
        <stp>12/31/2014</stp>
        <stp>1</stp>
        <tr r="R3027" s="1"/>
      </tp>
      <tp>
        <v>49808254.149999999</v>
        <stp/>
        <stp>EM_S_STM07_IS</stp>
        <stp>4</stp>
        <stp>603838.SH</stp>
        <stp>61</stp>
        <stp>12/31/2014</stp>
        <stp>1</stp>
        <tr r="R3028" s="1"/>
      </tp>
      <tp>
        <v>107677667.34999999</v>
        <stp/>
        <stp>EM_S_STM07_IS</stp>
        <stp>4</stp>
        <stp>603800.SH</stp>
        <stp>61</stp>
        <stp>12/31/2014</stp>
        <stp>1</stp>
        <tr r="R3019" s="1"/>
      </tp>
      <tp>
        <v>432093782.27999997</v>
        <stp/>
        <stp>EM_S_STM07_IS</stp>
        <stp>4</stp>
        <stp>603806.SH</stp>
        <stp>61</stp>
        <stp>12/31/2014</stp>
        <stp>1</stp>
        <tr r="R3020" s="1"/>
      </tp>
      <tp>
        <v>138015250.58000001</v>
        <stp/>
        <stp>EM_S_STM07_IS</stp>
        <stp>4</stp>
        <stp>603808.SH</stp>
        <stp>61</stp>
        <stp>12/31/2014</stp>
        <stp>1</stp>
        <tr r="R3021" s="1"/>
      </tp>
      <tp>
        <v>424370483.20999998</v>
        <stp/>
        <stp>EM_S_STM07_IS</stp>
        <stp>4</stp>
        <stp>603816.SH</stp>
        <stp>61</stp>
        <stp>12/31/2014</stp>
        <stp>1</stp>
        <tr r="R3022" s="1"/>
      </tp>
      <tp>
        <v>100461838.20999999</v>
        <stp/>
        <stp>EM_S_STM07_IS</stp>
        <stp>4</stp>
        <stp>603818.SH</stp>
        <stp>61</stp>
        <stp>12/31/2014</stp>
        <stp>1</stp>
        <tr r="R3023" s="1"/>
      </tp>
      <tp>
        <v>34046559.289999999</v>
        <stp/>
        <stp>EM_S_STM07_IS</stp>
        <stp>4</stp>
        <stp>603819.SH</stp>
        <stp>61</stp>
        <stp>12/31/2014</stp>
        <stp>1</stp>
        <tr r="R3024" s="1"/>
      </tp>
      <tp>
        <v>281260845.30000001</v>
        <stp/>
        <stp>EM_S_STM07_IS</stp>
        <stp>4</stp>
        <stp>002180.SZ</stp>
        <stp>61</stp>
        <stp>12/31/2015</stp>
        <stp>1</stp>
        <tr r="S652" s="1"/>
      </tp>
      <tp>
        <v>-445421798.66000003</v>
        <stp/>
        <stp>EM_S_STM07_IS</stp>
        <stp>4</stp>
        <stp>002181.SZ</stp>
        <stp>61</stp>
        <stp>12/31/2015</stp>
        <stp>1</stp>
        <tr r="S653" s="1"/>
      </tp>
      <tp>
        <v>30136402.5</v>
        <stp/>
        <stp>EM_S_STM07_IS</stp>
        <stp>4</stp>
        <stp>002182.SZ</stp>
        <stp>61</stp>
        <stp>12/31/2015</stp>
        <stp>1</stp>
        <tr r="S654" s="1"/>
      </tp>
      <tp>
        <v>492433383</v>
        <stp/>
        <stp>EM_S_STM07_IS</stp>
        <stp>4</stp>
        <stp>002183.SZ</stp>
        <stp>61</stp>
        <stp>12/31/2015</stp>
        <stp>1</stp>
        <tr r="S655" s="1"/>
      </tp>
      <tp>
        <v>77860426.590000004</v>
        <stp/>
        <stp>EM_S_STM07_IS</stp>
        <stp>4</stp>
        <stp>002184.SZ</stp>
        <stp>61</stp>
        <stp>12/31/2015</stp>
        <stp>1</stp>
        <tr r="S656" s="1"/>
      </tp>
      <tp>
        <v>318516127.68000001</v>
        <stp/>
        <stp>EM_S_STM07_IS</stp>
        <stp>4</stp>
        <stp>002185.SZ</stp>
        <stp>61</stp>
        <stp>12/31/2015</stp>
        <stp>1</stp>
        <tr r="S657" s="1"/>
      </tp>
      <tp>
        <v>131138526.59999999</v>
        <stp/>
        <stp>EM_S_STM07_IS</stp>
        <stp>4</stp>
        <stp>002186.SZ</stp>
        <stp>61</stp>
        <stp>12/31/2015</stp>
        <stp>1</stp>
        <tr r="S658" s="1"/>
      </tp>
      <tp>
        <v>250637305.61000001</v>
        <stp/>
        <stp>EM_S_STM07_IS</stp>
        <stp>4</stp>
        <stp>002187.SZ</stp>
        <stp>61</stp>
        <stp>12/31/2015</stp>
        <stp>1</stp>
        <tr r="S659" s="1"/>
      </tp>
      <tp>
        <v>10867310.060000001</v>
        <stp/>
        <stp>EM_S_STM07_IS</stp>
        <stp>4</stp>
        <stp>002188.SZ</stp>
        <stp>61</stp>
        <stp>12/31/2015</stp>
        <stp>1</stp>
        <tr r="S660" s="1"/>
      </tp>
      <tp>
        <v>15784614.949999999</v>
        <stp/>
        <stp>EM_S_STM07_IS</stp>
        <stp>4</stp>
        <stp>002189.SZ</stp>
        <stp>61</stp>
        <stp>12/31/2015</stp>
        <stp>1</stp>
        <tr r="S661" s="1"/>
      </tp>
      <tp>
        <v>88109762.469999999</v>
        <stp/>
        <stp>EM_S_STM07_IS</stp>
        <stp>4</stp>
        <stp>002190.SZ</stp>
        <stp>61</stp>
        <stp>12/31/2015</stp>
        <stp>1</stp>
        <tr r="S662" s="1"/>
      </tp>
      <tp>
        <v>720729704.99000001</v>
        <stp/>
        <stp>EM_S_STM07_IS</stp>
        <stp>4</stp>
        <stp>002191.SZ</stp>
        <stp>61</stp>
        <stp>12/31/2015</stp>
        <stp>1</stp>
        <tr r="S663" s="1"/>
      </tp>
      <tp>
        <v>8903994.5299999993</v>
        <stp/>
        <stp>EM_S_STM07_IS</stp>
        <stp>4</stp>
        <stp>002192.SZ</stp>
        <stp>61</stp>
        <stp>12/31/2015</stp>
        <stp>1</stp>
        <tr r="S664" s="1"/>
      </tp>
      <tp>
        <v>17118360.960000001</v>
        <stp/>
        <stp>EM_S_STM07_IS</stp>
        <stp>4</stp>
        <stp>002193.SZ</stp>
        <stp>61</stp>
        <stp>12/31/2015</stp>
        <stp>1</stp>
        <tr r="S665" s="1"/>
      </tp>
      <tp>
        <v>75034095.599999994</v>
        <stp/>
        <stp>EM_S_STM07_IS</stp>
        <stp>4</stp>
        <stp>002194.SZ</stp>
        <stp>61</stp>
        <stp>12/31/2015</stp>
        <stp>1</stp>
        <tr r="S666" s="1"/>
      </tp>
      <tp>
        <v>417183377.13</v>
        <stp/>
        <stp>EM_S_STM07_IS</stp>
        <stp>4</stp>
        <stp>002195.SZ</stp>
        <stp>61</stp>
        <stp>12/31/2015</stp>
        <stp>1</stp>
        <tr r="S667" s="1"/>
      </tp>
      <tp>
        <v>59037279.640000001</v>
        <stp/>
        <stp>EM_S_STM07_IS</stp>
        <stp>4</stp>
        <stp>002196.SZ</stp>
        <stp>61</stp>
        <stp>12/31/2015</stp>
        <stp>1</stp>
        <tr r="S668" s="1"/>
      </tp>
      <tp>
        <v>81593007.590000004</v>
        <stp/>
        <stp>EM_S_STM07_IS</stp>
        <stp>4</stp>
        <stp>002197.SZ</stp>
        <stp>61</stp>
        <stp>12/31/2015</stp>
        <stp>1</stp>
        <tr r="S669" s="1"/>
      </tp>
      <tp>
        <v>66354921.060000002</v>
        <stp/>
        <stp>EM_S_STM07_IS</stp>
        <stp>4</stp>
        <stp>002198.SZ</stp>
        <stp>61</stp>
        <stp>12/31/2015</stp>
        <stp>1</stp>
        <tr r="S670" s="1"/>
      </tp>
      <tp>
        <v>-274685790.29000002</v>
        <stp/>
        <stp>EM_S_STM07_IS</stp>
        <stp>4</stp>
        <stp>002199.SZ</stp>
        <stp>61</stp>
        <stp>12/31/2015</stp>
        <stp>1</stp>
        <tr r="S671" s="1"/>
      </tp>
      <tp>
        <v>49817891.07</v>
        <stp/>
        <stp>EM_S_STM07_IS</stp>
        <stp>4</stp>
        <stp>002120.SZ</stp>
        <stp>61</stp>
        <stp>12/31/2015</stp>
        <stp>1</stp>
        <tr r="S592" s="1"/>
      </tp>
      <tp>
        <v>196195952.78</v>
        <stp/>
        <stp>EM_S_STM07_IS</stp>
        <stp>4</stp>
        <stp>002121.SZ</stp>
        <stp>61</stp>
        <stp>12/31/2015</stp>
        <stp>1</stp>
        <tr r="S593" s="1"/>
      </tp>
      <tp>
        <v>47213029.270000003</v>
        <stp/>
        <stp>EM_S_STM07_IS</stp>
        <stp>4</stp>
        <stp>002122.SZ</stp>
        <stp>61</stp>
        <stp>12/31/2015</stp>
        <stp>1</stp>
        <tr r="S594" s="1"/>
      </tp>
      <tp>
        <v>98559203.950000003</v>
        <stp/>
        <stp>EM_S_STM07_IS</stp>
        <stp>4</stp>
        <stp>002123.SZ</stp>
        <stp>61</stp>
        <stp>12/31/2015</stp>
        <stp>1</stp>
        <tr r="S595" s="1"/>
      </tp>
      <tp>
        <v>110264908.87</v>
        <stp/>
        <stp>EM_S_STM07_IS</stp>
        <stp>4</stp>
        <stp>002124.SZ</stp>
        <stp>61</stp>
        <stp>12/31/2015</stp>
        <stp>1</stp>
        <tr r="S596" s="1"/>
      </tp>
      <tp>
        <v>11435175.85</v>
        <stp/>
        <stp>EM_S_STM07_IS</stp>
        <stp>4</stp>
        <stp>002125.SZ</stp>
        <stp>61</stp>
        <stp>12/31/2015</stp>
        <stp>1</stp>
        <tr r="S597" s="1"/>
      </tp>
      <tp>
        <v>200396980.22999999</v>
        <stp/>
        <stp>EM_S_STM07_IS</stp>
        <stp>4</stp>
        <stp>002126.SZ</stp>
        <stp>61</stp>
        <stp>12/31/2015</stp>
        <stp>1</stp>
        <tr r="S598" s="1"/>
      </tp>
      <tp>
        <v>171819355.12</v>
        <stp/>
        <stp>EM_S_STM07_IS</stp>
        <stp>4</stp>
        <stp>002127.SZ</stp>
        <stp>61</stp>
        <stp>12/31/2015</stp>
        <stp>1</stp>
        <tr r="S599" s="1"/>
      </tp>
      <tp>
        <v>533844485.13999999</v>
        <stp/>
        <stp>EM_S_STM07_IS</stp>
        <stp>4</stp>
        <stp>002128.SZ</stp>
        <stp>61</stp>
        <stp>12/31/2015</stp>
        <stp>1</stp>
        <tr r="S600" s="1"/>
      </tp>
      <tp>
        <v>202076934.19999999</v>
        <stp/>
        <stp>EM_S_STM07_IS</stp>
        <stp>4</stp>
        <stp>002129.SZ</stp>
        <stp>61</stp>
        <stp>12/31/2015</stp>
        <stp>1</stp>
        <tr r="S601" s="1"/>
      </tp>
      <tp>
        <v>569873295.24000001</v>
        <stp/>
        <stp>EM_S_STM07_IS</stp>
        <stp>4</stp>
        <stp>002130.SZ</stp>
        <stp>61</stp>
        <stp>12/31/2015</stp>
        <stp>1</stp>
        <tr r="S602" s="1"/>
      </tp>
      <tp>
        <v>225410543.63</v>
        <stp/>
        <stp>EM_S_STM07_IS</stp>
        <stp>4</stp>
        <stp>002131.SZ</stp>
        <stp>61</stp>
        <stp>12/31/2015</stp>
        <stp>1</stp>
        <tr r="S603" s="1"/>
      </tp>
      <tp>
        <v>39491425.670000002</v>
        <stp/>
        <stp>EM_S_STM07_IS</stp>
        <stp>4</stp>
        <stp>002132.SZ</stp>
        <stp>61</stp>
        <stp>12/31/2015</stp>
        <stp>1</stp>
        <tr r="S604" s="1"/>
      </tp>
      <tp>
        <v>-64401603.369999997</v>
        <stp/>
        <stp>EM_S_STM07_IS</stp>
        <stp>4</stp>
        <stp>002133.SZ</stp>
        <stp>61</stp>
        <stp>12/31/2015</stp>
        <stp>1</stp>
        <tr r="S605" s="1"/>
      </tp>
      <tp>
        <v>-48257774.479999997</v>
        <stp/>
        <stp>EM_S_STM07_IS</stp>
        <stp>4</stp>
        <stp>002134.SZ</stp>
        <stp>61</stp>
        <stp>12/31/2015</stp>
        <stp>1</stp>
        <tr r="S606" s="1"/>
      </tp>
      <tp>
        <v>34583536.390000001</v>
        <stp/>
        <stp>EM_S_STM07_IS</stp>
        <stp>4</stp>
        <stp>002135.SZ</stp>
        <stp>61</stp>
        <stp>12/31/2015</stp>
        <stp>1</stp>
        <tr r="S607" s="1"/>
      </tp>
      <tp>
        <v>-133601274.09999999</v>
        <stp/>
        <stp>EM_S_STM07_IS</stp>
        <stp>4</stp>
        <stp>002136.SZ</stp>
        <stp>61</stp>
        <stp>12/31/2015</stp>
        <stp>1</stp>
        <tr r="S608" s="1"/>
      </tp>
      <tp>
        <v>18172467.25</v>
        <stp/>
        <stp>EM_S_STM07_IS</stp>
        <stp>4</stp>
        <stp>002137.SZ</stp>
        <stp>61</stp>
        <stp>12/31/2015</stp>
        <stp>1</stp>
        <tr r="S609" s="1"/>
      </tp>
      <tp>
        <v>263377922.25</v>
        <stp/>
        <stp>EM_S_STM07_IS</stp>
        <stp>4</stp>
        <stp>002138.SZ</stp>
        <stp>61</stp>
        <stp>12/31/2015</stp>
        <stp>1</stp>
        <tr r="S610" s="1"/>
      </tp>
      <tp>
        <v>80629442.510000005</v>
        <stp/>
        <stp>EM_S_STM07_IS</stp>
        <stp>4</stp>
        <stp>002139.SZ</stp>
        <stp>61</stp>
        <stp>12/31/2015</stp>
        <stp>1</stp>
        <tr r="S611" s="1"/>
      </tp>
      <tp>
        <v>245793190.34999999</v>
        <stp/>
        <stp>EM_S_STM07_IS</stp>
        <stp>4</stp>
        <stp>002100.SZ</stp>
        <stp>61</stp>
        <stp>12/31/2015</stp>
        <stp>1</stp>
        <tr r="S572" s="1"/>
      </tp>
      <tp>
        <v>128684977.59</v>
        <stp/>
        <stp>EM_S_STM07_IS</stp>
        <stp>4</stp>
        <stp>002101.SZ</stp>
        <stp>61</stp>
        <stp>12/31/2015</stp>
        <stp>1</stp>
        <tr r="S573" s="1"/>
      </tp>
      <tp>
        <v>193289904.47</v>
        <stp/>
        <stp>EM_S_STM07_IS</stp>
        <stp>4</stp>
        <stp>002102.SZ</stp>
        <stp>61</stp>
        <stp>12/31/2015</stp>
        <stp>1</stp>
        <tr r="S574" s="1"/>
      </tp>
      <tp>
        <v>82373062.109999999</v>
        <stp/>
        <stp>EM_S_STM07_IS</stp>
        <stp>4</stp>
        <stp>002103.SZ</stp>
        <stp>61</stp>
        <stp>12/31/2015</stp>
        <stp>1</stp>
        <tr r="S575" s="1"/>
      </tp>
      <tp>
        <v>370934191.01999998</v>
        <stp/>
        <stp>EM_S_STM07_IS</stp>
        <stp>4</stp>
        <stp>002104.SZ</stp>
        <stp>61</stp>
        <stp>12/31/2015</stp>
        <stp>1</stp>
        <tr r="S576" s="1"/>
      </tp>
      <tp>
        <v>-54831393.869999997</v>
        <stp/>
        <stp>EM_S_STM07_IS</stp>
        <stp>4</stp>
        <stp>002105.SZ</stp>
        <stp>61</stp>
        <stp>12/31/2015</stp>
        <stp>1</stp>
        <tr r="S577" s="1"/>
      </tp>
      <tp>
        <v>-597523482.25</v>
        <stp/>
        <stp>EM_S_STM07_IS</stp>
        <stp>4</stp>
        <stp>002106.SZ</stp>
        <stp>61</stp>
        <stp>12/31/2015</stp>
        <stp>1</stp>
        <tr r="S578" s="1"/>
      </tp>
      <tp>
        <v>71365669.719999999</v>
        <stp/>
        <stp>EM_S_STM07_IS</stp>
        <stp>4</stp>
        <stp>002107.SZ</stp>
        <stp>61</stp>
        <stp>12/31/2015</stp>
        <stp>1</stp>
        <tr r="S579" s="1"/>
      </tp>
      <tp>
        <v>214632809.65000001</v>
        <stp/>
        <stp>EM_S_STM07_IS</stp>
        <stp>4</stp>
        <stp>002108.SZ</stp>
        <stp>61</stp>
        <stp>12/31/2015</stp>
        <stp>1</stp>
        <tr r="S580" s="1"/>
      </tp>
      <tp>
        <v>-134650538.28999999</v>
        <stp/>
        <stp>EM_S_STM07_IS</stp>
        <stp>4</stp>
        <stp>002109.SZ</stp>
        <stp>61</stp>
        <stp>12/31/2015</stp>
        <stp>1</stp>
        <tr r="S581" s="1"/>
      </tp>
      <tp>
        <v>-928636422.39999998</v>
        <stp/>
        <stp>EM_S_STM07_IS</stp>
        <stp>4</stp>
        <stp>002110.SZ</stp>
        <stp>61</stp>
        <stp>12/31/2015</stp>
        <stp>1</stp>
        <tr r="S582" s="1"/>
      </tp>
      <tp>
        <v>166811265.93000001</v>
        <stp/>
        <stp>EM_S_STM07_IS</stp>
        <stp>4</stp>
        <stp>002111.SZ</stp>
        <stp>61</stp>
        <stp>12/31/2015</stp>
        <stp>1</stp>
        <tr r="S583" s="1"/>
      </tp>
      <tp>
        <v>9661892.4399999995</v>
        <stp/>
        <stp>EM_S_STM07_IS</stp>
        <stp>4</stp>
        <stp>002112.SZ</stp>
        <stp>61</stp>
        <stp>12/31/2015</stp>
        <stp>1</stp>
        <tr r="S584" s="1"/>
      </tp>
      <tp>
        <v>-4388218.1399999997</v>
        <stp/>
        <stp>EM_S_STM07_IS</stp>
        <stp>4</stp>
        <stp>002113.SZ</stp>
        <stp>61</stp>
        <stp>12/31/2015</stp>
        <stp>1</stp>
        <tr r="S585" s="1"/>
      </tp>
      <tp>
        <v>17729192.98</v>
        <stp/>
        <stp>EM_S_STM07_IS</stp>
        <stp>4</stp>
        <stp>002114.SZ</stp>
        <stp>61</stp>
        <stp>12/31/2015</stp>
        <stp>1</stp>
        <tr r="S586" s="1"/>
      </tp>
      <tp>
        <v>18985743.489999998</v>
        <stp/>
        <stp>EM_S_STM07_IS</stp>
        <stp>4</stp>
        <stp>002115.SZ</stp>
        <stp>61</stp>
        <stp>12/31/2015</stp>
        <stp>1</stp>
        <tr r="S587" s="1"/>
      </tp>
      <tp>
        <v>228000297.84</v>
        <stp/>
        <stp>EM_S_STM07_IS</stp>
        <stp>4</stp>
        <stp>002116.SZ</stp>
        <stp>61</stp>
        <stp>12/31/2015</stp>
        <stp>1</stp>
        <tr r="S588" s="1"/>
      </tp>
      <tp>
        <v>216223017.19999999</v>
        <stp/>
        <stp>EM_S_STM07_IS</stp>
        <stp>4</stp>
        <stp>002117.SZ</stp>
        <stp>61</stp>
        <stp>12/31/2015</stp>
        <stp>1</stp>
        <tr r="S589" s="1"/>
      </tp>
      <tp>
        <v>39591514.07</v>
        <stp/>
        <stp>EM_S_STM07_IS</stp>
        <stp>4</stp>
        <stp>002118.SZ</stp>
        <stp>61</stp>
        <stp>12/31/2015</stp>
        <stp>1</stp>
        <tr r="S590" s="1"/>
      </tp>
      <tp>
        <v>-57279608.93</v>
        <stp/>
        <stp>EM_S_STM07_IS</stp>
        <stp>4</stp>
        <stp>002119.SZ</stp>
        <stp>61</stp>
        <stp>12/31/2015</stp>
        <stp>1</stp>
        <tr r="S591" s="1"/>
      </tp>
      <tp>
        <v>118418826.56999999</v>
        <stp/>
        <stp>EM_S_STM07_IS</stp>
        <stp>4</stp>
        <stp>002160.SZ</stp>
        <stp>61</stp>
        <stp>12/31/2015</stp>
        <stp>1</stp>
        <tr r="S632" s="1"/>
      </tp>
      <tp>
        <v>17260270.629999999</v>
        <stp/>
        <stp>EM_S_STM07_IS</stp>
        <stp>4</stp>
        <stp>002161.SZ</stp>
        <stp>61</stp>
        <stp>12/31/2015</stp>
        <stp>1</stp>
        <tr r="S633" s="1"/>
      </tp>
      <tp>
        <v>14434065.210000001</v>
        <stp/>
        <stp>EM_S_STM07_IS</stp>
        <stp>4</stp>
        <stp>002162.SZ</stp>
        <stp>61</stp>
        <stp>12/31/2015</stp>
        <stp>1</stp>
        <tr r="S634" s="1"/>
      </tp>
      <tp>
        <v>-230022266.58000001</v>
        <stp/>
        <stp>EM_S_STM07_IS</stp>
        <stp>4</stp>
        <stp>002163.SZ</stp>
        <stp>61</stp>
        <stp>12/31/2015</stp>
        <stp>1</stp>
        <tr r="S635" s="1"/>
      </tp>
      <tp>
        <v>11152624.970000001</v>
        <stp/>
        <stp>EM_S_STM07_IS</stp>
        <stp>4</stp>
        <stp>002164.SZ</stp>
        <stp>61</stp>
        <stp>12/31/2015</stp>
        <stp>1</stp>
        <tr r="S636" s="1"/>
      </tp>
      <tp>
        <v>102601964.69</v>
        <stp/>
        <stp>EM_S_STM07_IS</stp>
        <stp>4</stp>
        <stp>002165.SZ</stp>
        <stp>61</stp>
        <stp>12/31/2015</stp>
        <stp>1</stp>
        <tr r="S637" s="1"/>
      </tp>
      <tp>
        <v>75299237.870000005</v>
        <stp/>
        <stp>EM_S_STM07_IS</stp>
        <stp>4</stp>
        <stp>002166.SZ</stp>
        <stp>61</stp>
        <stp>12/31/2015</stp>
        <stp>1</stp>
        <tr r="S638" s="1"/>
      </tp>
      <tp>
        <v>-276663888.52999997</v>
        <stp/>
        <stp>EM_S_STM07_IS</stp>
        <stp>4</stp>
        <stp>002167.SZ</stp>
        <stp>61</stp>
        <stp>12/31/2015</stp>
        <stp>1</stp>
        <tr r="S639" s="1"/>
      </tp>
      <tp>
        <v>128331538.12</v>
        <stp/>
        <stp>EM_S_STM07_IS</stp>
        <stp>4</stp>
        <stp>002168.SZ</stp>
        <stp>61</stp>
        <stp>12/31/2015</stp>
        <stp>1</stp>
        <tr r="S640" s="1"/>
      </tp>
      <tp>
        <v>108016771.37</v>
        <stp/>
        <stp>EM_S_STM07_IS</stp>
        <stp>4</stp>
        <stp>002169.SZ</stp>
        <stp>61</stp>
        <stp>12/31/2015</stp>
        <stp>1</stp>
        <tr r="S641" s="1"/>
      </tp>
      <tp>
        <v>158811211.28999999</v>
        <stp/>
        <stp>EM_S_STM07_IS</stp>
        <stp>4</stp>
        <stp>002170.SZ</stp>
        <stp>61</stp>
        <stp>12/31/2015</stp>
        <stp>1</stp>
        <tr r="S642" s="1"/>
      </tp>
      <tp>
        <v>70449163.609999999</v>
        <stp/>
        <stp>EM_S_STM07_IS</stp>
        <stp>4</stp>
        <stp>002171.SZ</stp>
        <stp>61</stp>
        <stp>12/31/2015</stp>
        <stp>1</stp>
        <tr r="S643" s="1"/>
      </tp>
      <tp>
        <v>135862289.25999999</v>
        <stp/>
        <stp>EM_S_STM07_IS</stp>
        <stp>4</stp>
        <stp>002172.SZ</stp>
        <stp>61</stp>
        <stp>12/31/2015</stp>
        <stp>1</stp>
        <tr r="S644" s="1"/>
      </tp>
      <tp>
        <v>-65337653.100000001</v>
        <stp/>
        <stp>EM_S_STM07_IS</stp>
        <stp>4</stp>
        <stp>002173.SZ</stp>
        <stp>61</stp>
        <stp>12/31/2015</stp>
        <stp>1</stp>
        <tr r="S645" s="1"/>
      </tp>
      <tp>
        <v>515566574.57999998</v>
        <stp/>
        <stp>EM_S_STM07_IS</stp>
        <stp>4</stp>
        <stp>002174.SZ</stp>
        <stp>61</stp>
        <stp>12/31/2015</stp>
        <stp>1</stp>
        <tr r="S646" s="1"/>
      </tp>
      <tp>
        <v>53364864.859999999</v>
        <stp/>
        <stp>EM_S_STM07_IS</stp>
        <stp>4</stp>
        <stp>002175.SZ</stp>
        <stp>61</stp>
        <stp>12/31/2015</stp>
        <stp>1</stp>
        <tr r="S647" s="1"/>
      </tp>
      <tp>
        <v>39387767.770000003</v>
        <stp/>
        <stp>EM_S_STM07_IS</stp>
        <stp>4</stp>
        <stp>002176.SZ</stp>
        <stp>61</stp>
        <stp>12/31/2015</stp>
        <stp>1</stp>
        <tr r="S648" s="1"/>
      </tp>
      <tp>
        <v>69446758.010000005</v>
        <stp/>
        <stp>EM_S_STM07_IS</stp>
        <stp>4</stp>
        <stp>002177.SZ</stp>
        <stp>61</stp>
        <stp>12/31/2015</stp>
        <stp>1</stp>
        <tr r="S649" s="1"/>
      </tp>
      <tp>
        <v>102223874.51000001</v>
        <stp/>
        <stp>EM_S_STM07_IS</stp>
        <stp>4</stp>
        <stp>002178.SZ</stp>
        <stp>61</stp>
        <stp>12/31/2015</stp>
        <stp>1</stp>
        <tr r="S650" s="1"/>
      </tp>
      <tp>
        <v>568357284.40999997</v>
        <stp/>
        <stp>EM_S_STM07_IS</stp>
        <stp>4</stp>
        <stp>002179.SZ</stp>
        <stp>61</stp>
        <stp>12/31/2015</stp>
        <stp>1</stp>
        <tr r="S651" s="1"/>
      </tp>
      <tp>
        <v>179073368.93000001</v>
        <stp/>
        <stp>EM_S_STM07_IS</stp>
        <stp>4</stp>
        <stp>002140.SZ</stp>
        <stp>61</stp>
        <stp>12/31/2015</stp>
        <stp>1</stp>
        <tr r="S612" s="1"/>
      </tp>
      <tp>
        <v>6884611.2199999997</v>
        <stp/>
        <stp>EM_S_STM07_IS</stp>
        <stp>4</stp>
        <stp>002141.SZ</stp>
        <stp>61</stp>
        <stp>12/31/2015</stp>
        <stp>1</stp>
        <tr r="S613" s="1"/>
      </tp>
      <tp>
        <v>6544333000</v>
        <stp/>
        <stp>EM_S_STM07_IS</stp>
        <stp>4</stp>
        <stp>002142.SZ</stp>
        <stp>61</stp>
        <stp>12/31/2015</stp>
        <stp>1</stp>
        <tr r="S614" s="1"/>
      </tp>
      <tp>
        <v>574336623.83000004</v>
        <stp/>
        <stp>EM_S_STM07_IS</stp>
        <stp>4</stp>
        <stp>002143.SZ</stp>
        <stp>61</stp>
        <stp>12/31/2015</stp>
        <stp>1</stp>
        <tr r="S615" s="1"/>
      </tp>
      <tp>
        <v>124793877.83</v>
        <stp/>
        <stp>EM_S_STM07_IS</stp>
        <stp>4</stp>
        <stp>002144.SZ</stp>
        <stp>61</stp>
        <stp>12/31/2015</stp>
        <stp>1</stp>
        <tr r="S616" s="1"/>
      </tp>
      <tp>
        <v>-126366504.44</v>
        <stp/>
        <stp>EM_S_STM07_IS</stp>
        <stp>4</stp>
        <stp>002145.SZ</stp>
        <stp>61</stp>
        <stp>12/31/2015</stp>
        <stp>1</stp>
        <tr r="S617" s="1"/>
      </tp>
      <tp>
        <v>2428235122.1300001</v>
        <stp/>
        <stp>EM_S_STM07_IS</stp>
        <stp>4</stp>
        <stp>002146.SZ</stp>
        <stp>61</stp>
        <stp>12/31/2015</stp>
        <stp>1</stp>
        <tr r="S618" s="1"/>
      </tp>
      <tp>
        <v>3399991.83</v>
        <stp/>
        <stp>EM_S_STM07_IS</stp>
        <stp>4</stp>
        <stp>002147.SZ</stp>
        <stp>61</stp>
        <stp>12/31/2015</stp>
        <stp>1</stp>
        <tr r="S619" s="1"/>
      </tp>
      <tp>
        <v>-19098211.289999999</v>
        <stp/>
        <stp>EM_S_STM07_IS</stp>
        <stp>4</stp>
        <stp>002148.SZ</stp>
        <stp>61</stp>
        <stp>12/31/2015</stp>
        <stp>1</stp>
        <tr r="S620" s="1"/>
      </tp>
      <tp>
        <v>-132311026.66</v>
        <stp/>
        <stp>EM_S_STM07_IS</stp>
        <stp>4</stp>
        <stp>002149.SZ</stp>
        <stp>61</stp>
        <stp>12/31/2015</stp>
        <stp>1</stp>
        <tr r="S621" s="1"/>
      </tp>
      <tp>
        <v>66320452.280000001</v>
        <stp/>
        <stp>EM_S_STM07_IS</stp>
        <stp>4</stp>
        <stp>002150.SZ</stp>
        <stp>61</stp>
        <stp>12/31/2015</stp>
        <stp>1</stp>
        <tr r="S622" s="1"/>
      </tp>
      <tp>
        <v>50692968.93</v>
        <stp/>
        <stp>EM_S_STM07_IS</stp>
        <stp>4</stp>
        <stp>002151.SZ</stp>
        <stp>61</stp>
        <stp>12/31/2015</stp>
        <stp>1</stp>
        <tr r="S623" s="1"/>
      </tp>
      <tp>
        <v>898465097.07000005</v>
        <stp/>
        <stp>EM_S_STM07_IS</stp>
        <stp>4</stp>
        <stp>002152.SZ</stp>
        <stp>61</stp>
        <stp>12/31/2015</stp>
        <stp>1</stp>
        <tr r="S624" s="1"/>
      </tp>
      <tp>
        <v>360995723.54000002</v>
        <stp/>
        <stp>EM_S_STM07_IS</stp>
        <stp>4</stp>
        <stp>002153.SZ</stp>
        <stp>61</stp>
        <stp>12/31/2015</stp>
        <stp>1</stp>
        <tr r="S625" s="1"/>
      </tp>
      <tp>
        <v>100017098.36</v>
        <stp/>
        <stp>EM_S_STM07_IS</stp>
        <stp>4</stp>
        <stp>002154.SZ</stp>
        <stp>61</stp>
        <stp>12/31/2015</stp>
        <stp>1</stp>
        <tr r="S626" s="1"/>
      </tp>
      <tp>
        <v>28650428.850000001</v>
        <stp/>
        <stp>EM_S_STM07_IS</stp>
        <stp>4</stp>
        <stp>002155.SZ</stp>
        <stp>61</stp>
        <stp>12/31/2015</stp>
        <stp>1</stp>
        <tr r="S627" s="1"/>
      </tp>
      <tp>
        <v>147325358.31999999</v>
        <stp/>
        <stp>EM_S_STM07_IS</stp>
        <stp>4</stp>
        <stp>002156.SZ</stp>
        <stp>61</stp>
        <stp>12/31/2015</stp>
        <stp>1</stp>
        <tr r="S628" s="1"/>
      </tp>
      <tp>
        <v>311434963.37</v>
        <stp/>
        <stp>EM_S_STM07_IS</stp>
        <stp>4</stp>
        <stp>002157.SZ</stp>
        <stp>61</stp>
        <stp>12/31/2015</stp>
        <stp>1</stp>
        <tr r="S629" s="1"/>
      </tp>
      <tp>
        <v>156712908.84</v>
        <stp/>
        <stp>EM_S_STM07_IS</stp>
        <stp>4</stp>
        <stp>002158.SZ</stp>
        <stp>61</stp>
        <stp>12/31/2015</stp>
        <stp>1</stp>
        <tr r="S630" s="1"/>
      </tp>
      <tp>
        <v>43007066.329999998</v>
        <stp/>
        <stp>EM_S_STM07_IS</stp>
        <stp>4</stp>
        <stp>002159.SZ</stp>
        <stp>61</stp>
        <stp>12/31/2015</stp>
        <stp>1</stp>
        <tr r="S631" s="1"/>
      </tp>
      <tp>
        <v>23157476.760000002</v>
        <stp/>
        <stp>EM_S_STM07_IS</stp>
        <stp>4</stp>
        <stp>603186.SH</stp>
        <stp>61</stp>
        <stp>12/31/2014</stp>
        <stp>1</stp>
        <tr r="R2907" s="1"/>
      </tp>
      <tp>
        <v>626477672.61000001</v>
        <stp/>
        <stp>EM_S_STM07_IS</stp>
        <stp>4</stp>
        <stp>603188.SH</stp>
        <stp>61</stp>
        <stp>12/31/2014</stp>
        <stp>1</stp>
        <tr r="R2908" s="1"/>
      </tp>
      <tp>
        <v>67152121.180000007</v>
        <stp/>
        <stp>EM_S_STM07_IS</stp>
        <stp>4</stp>
        <stp>603189.SH</stp>
        <stp>61</stp>
        <stp>12/31/2014</stp>
        <stp>1</stp>
        <tr r="R2909" s="1"/>
      </tp>
      <tp>
        <v>486556453.60000002</v>
        <stp/>
        <stp>EM_S_STM07_IS</stp>
        <stp>4</stp>
        <stp>603198.SH</stp>
        <stp>61</stp>
        <stp>12/31/2014</stp>
        <stp>1</stp>
        <tr r="R2910" s="1"/>
      </tp>
      <tp>
        <v>65986767.990000002</v>
        <stp/>
        <stp>EM_S_STM07_IS</stp>
        <stp>4</stp>
        <stp>603199.SH</stp>
        <stp>61</stp>
        <stp>12/31/2014</stp>
        <stp>1</stp>
        <tr r="R2911" s="1"/>
      </tp>
      <tp>
        <v>383575461.89999998</v>
        <stp/>
        <stp>EM_S_STM07_IS</stp>
        <stp>4</stp>
        <stp>603160.SH</stp>
        <stp>61</stp>
        <stp>12/31/2014</stp>
        <stp>1</stp>
        <tr r="R2901" s="1"/>
      </tp>
      <tp>
        <v>54332574.200000003</v>
        <stp/>
        <stp>EM_S_STM07_IS</stp>
        <stp>4</stp>
        <stp>603165.SH</stp>
        <stp>61</stp>
        <stp>12/31/2014</stp>
        <stp>1</stp>
        <tr r="R2902" s="1"/>
      </tp>
      <tp>
        <v>109296198.5</v>
        <stp/>
        <stp>EM_S_STM07_IS</stp>
        <stp>4</stp>
        <stp>603166.SH</stp>
        <stp>61</stp>
        <stp>12/31/2014</stp>
        <stp>1</stp>
        <tr r="R2903" s="1"/>
      </tp>
      <tp>
        <v>199007323.36000001</v>
        <stp/>
        <stp>EM_S_STM07_IS</stp>
        <stp>4</stp>
        <stp>603167.SH</stp>
        <stp>61</stp>
        <stp>12/31/2014</stp>
        <stp>1</stp>
        <tr r="R2904" s="1"/>
      </tp>
      <tp>
        <v>131269854.38</v>
        <stp/>
        <stp>EM_S_STM07_IS</stp>
        <stp>4</stp>
        <stp>603168.SH</stp>
        <stp>61</stp>
        <stp>12/31/2014</stp>
        <stp>1</stp>
        <tr r="R2905" s="1"/>
      </tp>
      <tp>
        <v>432802555.88999999</v>
        <stp/>
        <stp>EM_S_STM07_IS</stp>
        <stp>4</stp>
        <stp>603169.SH</stp>
        <stp>61</stp>
        <stp>12/31/2014</stp>
        <stp>1</stp>
        <tr r="R2906" s="1"/>
      </tp>
      <tp>
        <v>89315692.140000001</v>
        <stp/>
        <stp>EM_S_STM07_IS</stp>
        <stp>4</stp>
        <stp>603158.SH</stp>
        <stp>61</stp>
        <stp>12/31/2014</stp>
        <stp>1</stp>
        <tr r="R2899" s="1"/>
      </tp>
      <tp>
        <v>21118033.350000001</v>
        <stp/>
        <stp>EM_S_STM07_IS</stp>
        <stp>4</stp>
        <stp>603159.SH</stp>
        <stp>61</stp>
        <stp>12/31/2014</stp>
        <stp>1</stp>
        <tr r="R2900" s="1"/>
      </tp>
      <tp>
        <v>166090202.05000001</v>
        <stp/>
        <stp>EM_S_STM07_IS</stp>
        <stp>4</stp>
        <stp>603123.SH</stp>
        <stp>61</stp>
        <stp>12/31/2014</stp>
        <stp>1</stp>
        <tr r="R2895" s="1"/>
      </tp>
      <tp>
        <v>106413625.45</v>
        <stp/>
        <stp>EM_S_STM07_IS</stp>
        <stp>4</stp>
        <stp>603126.SH</stp>
        <stp>61</stp>
        <stp>12/31/2014</stp>
        <stp>1</stp>
        <tr r="R2896" s="1"/>
      </tp>
      <tp>
        <v>115955107.81999999</v>
        <stp/>
        <stp>EM_S_STM07_IS</stp>
        <stp>4</stp>
        <stp>603128.SH</stp>
        <stp>61</stp>
        <stp>12/31/2014</stp>
        <stp>1</stp>
        <tr r="R2897" s="1"/>
      </tp>
      <tp>
        <v>50735703.079999998</v>
        <stp/>
        <stp>EM_S_STM07_IS</stp>
        <stp>4</stp>
        <stp>603131.SH</stp>
        <stp>61</stp>
        <stp>12/31/2014</stp>
        <stp>1</stp>
        <tr r="R2898" s="1"/>
      </tp>
      <tp>
        <v>159435624.86000001</v>
        <stp/>
        <stp>EM_S_STM07_IS</stp>
        <stp>4</stp>
        <stp>603100.SH</stp>
        <stp>61</stp>
        <stp>12/31/2014</stp>
        <stp>1</stp>
        <tr r="R2888" s="1"/>
      </tp>
      <tp>
        <v>105953859.59</v>
        <stp/>
        <stp>EM_S_STM07_IS</stp>
        <stp>4</stp>
        <stp>603101.SH</stp>
        <stp>61</stp>
        <stp>12/31/2014</stp>
        <stp>1</stp>
        <tr r="R2889" s="1"/>
      </tp>
      <tp>
        <v>75162104.280000001</v>
        <stp/>
        <stp>EM_S_STM07_IS</stp>
        <stp>4</stp>
        <stp>603108.SH</stp>
        <stp>61</stp>
        <stp>12/31/2014</stp>
        <stp>1</stp>
        <tr r="R2890" s="1"/>
      </tp>
      <tp>
        <v>140963932.53</v>
        <stp/>
        <stp>EM_S_STM07_IS</stp>
        <stp>4</stp>
        <stp>603111.SH</stp>
        <stp>61</stp>
        <stp>12/31/2014</stp>
        <stp>1</stp>
        <tr r="R2891" s="1"/>
      </tp>
      <tp>
        <v>327630846.37</v>
        <stp/>
        <stp>EM_S_STM07_IS</stp>
        <stp>4</stp>
        <stp>603116.SH</stp>
        <stp>61</stp>
        <stp>12/31/2014</stp>
        <stp>1</stp>
        <tr r="R2892" s="1"/>
      </tp>
      <tp>
        <v>111090277.97</v>
        <stp/>
        <stp>EM_S_STM07_IS</stp>
        <stp>4</stp>
        <stp>603117.SH</stp>
        <stp>61</stp>
        <stp>12/31/2014</stp>
        <stp>1</stp>
        <tr r="R2893" s="1"/>
      </tp>
      <tp>
        <v>193773344.31</v>
        <stp/>
        <stp>EM_S_STM07_IS</stp>
        <stp>4</stp>
        <stp>603118.SH</stp>
        <stp>61</stp>
        <stp>12/31/2014</stp>
        <stp>1</stp>
        <tr r="R2894" s="1"/>
      </tp>
      <tp>
        <v>300302631.13999999</v>
        <stp/>
        <stp>EM_S_STM07_IS</stp>
        <stp>4</stp>
        <stp>002080.SZ</stp>
        <stp>61</stp>
        <stp>12/31/2015</stp>
        <stp>1</stp>
        <tr r="S552" s="1"/>
      </tp>
      <tp>
        <v>1602337785.0599999</v>
        <stp/>
        <stp>EM_S_STM07_IS</stp>
        <stp>4</stp>
        <stp>002081.SZ</stp>
        <stp>61</stp>
        <stp>12/31/2015</stp>
        <stp>1</stp>
        <tr r="S553" s="1"/>
      </tp>
      <tp>
        <v>63024597.020000003</v>
        <stp/>
        <stp>EM_S_STM07_IS</stp>
        <stp>4</stp>
        <stp>002082.SZ</stp>
        <stp>61</stp>
        <stp>12/31/2015</stp>
        <stp>1</stp>
        <tr r="S554" s="1"/>
      </tp>
      <tp>
        <v>310796437.51999998</v>
        <stp/>
        <stp>EM_S_STM07_IS</stp>
        <stp>4</stp>
        <stp>002083.SZ</stp>
        <stp>61</stp>
        <stp>12/31/2015</stp>
        <stp>1</stp>
        <tr r="S555" s="1"/>
      </tp>
      <tp>
        <v>46136545.869999997</v>
        <stp/>
        <stp>EM_S_STM07_IS</stp>
        <stp>4</stp>
        <stp>002084.SZ</stp>
        <stp>61</stp>
        <stp>12/31/2015</stp>
        <stp>1</stp>
        <tr r="S556" s="1"/>
      </tp>
      <tp>
        <v>797575720.02999997</v>
        <stp/>
        <stp>EM_S_STM07_IS</stp>
        <stp>4</stp>
        <stp>002085.SZ</stp>
        <stp>61</stp>
        <stp>12/31/2015</stp>
        <stp>1</stp>
        <tr r="S557" s="1"/>
      </tp>
      <tp>
        <v>49960214.399999999</v>
        <stp/>
        <stp>EM_S_STM07_IS</stp>
        <stp>4</stp>
        <stp>002086.SZ</stp>
        <stp>61</stp>
        <stp>12/31/2015</stp>
        <stp>1</stp>
        <tr r="S558" s="1"/>
      </tp>
      <tp>
        <v>117224680.09</v>
        <stp/>
        <stp>EM_S_STM07_IS</stp>
        <stp>4</stp>
        <stp>002087.SZ</stp>
        <stp>61</stp>
        <stp>12/31/2015</stp>
        <stp>1</stp>
        <tr r="S559" s="1"/>
      </tp>
      <tp>
        <v>57545660.18</v>
        <stp/>
        <stp>EM_S_STM07_IS</stp>
        <stp>4</stp>
        <stp>002088.SZ</stp>
        <stp>61</stp>
        <stp>12/31/2015</stp>
        <stp>1</stp>
        <tr r="S560" s="1"/>
      </tp>
      <tp>
        <v>137843448.31</v>
        <stp/>
        <stp>EM_S_STM07_IS</stp>
        <stp>4</stp>
        <stp>002089.SZ</stp>
        <stp>61</stp>
        <stp>12/31/2015</stp>
        <stp>1</stp>
        <tr r="S561" s="1"/>
      </tp>
      <tp>
        <v>130296222.42</v>
        <stp/>
        <stp>EM_S_STM07_IS</stp>
        <stp>4</stp>
        <stp>002090.SZ</stp>
        <stp>61</stp>
        <stp>12/31/2015</stp>
        <stp>1</stp>
        <tr r="S562" s="1"/>
      </tp>
      <tp>
        <v>240024499.94</v>
        <stp/>
        <stp>EM_S_STM07_IS</stp>
        <stp>4</stp>
        <stp>002091.SZ</stp>
        <stp>61</stp>
        <stp>12/31/2015</stp>
        <stp>1</stp>
        <tr r="S563" s="1"/>
      </tp>
      <tp>
        <v>7676382.2999999998</v>
        <stp/>
        <stp>EM_S_STM07_IS</stp>
        <stp>4</stp>
        <stp>002092.SZ</stp>
        <stp>61</stp>
        <stp>12/31/2015</stp>
        <stp>1</stp>
        <tr r="S564" s="1"/>
      </tp>
      <tp>
        <v>41993753.380000003</v>
        <stp/>
        <stp>EM_S_STM07_IS</stp>
        <stp>4</stp>
        <stp>002093.SZ</stp>
        <stp>61</stp>
        <stp>12/31/2015</stp>
        <stp>1</stp>
        <tr r="S565" s="1"/>
      </tp>
      <tp>
        <v>90573647.859999999</v>
        <stp/>
        <stp>EM_S_STM07_IS</stp>
        <stp>4</stp>
        <stp>002094.SZ</stp>
        <stp>61</stp>
        <stp>12/31/2015</stp>
        <stp>1</stp>
        <tr r="S566" s="1"/>
      </tp>
      <tp>
        <v>18101027.82</v>
        <stp/>
        <stp>EM_S_STM07_IS</stp>
        <stp>4</stp>
        <stp>002095.SZ</stp>
        <stp>61</stp>
        <stp>12/31/2015</stp>
        <stp>1</stp>
        <tr r="S567" s="1"/>
      </tp>
      <tp>
        <v>109440694.58</v>
        <stp/>
        <stp>EM_S_STM07_IS</stp>
        <stp>4</stp>
        <stp>002096.SZ</stp>
        <stp>61</stp>
        <stp>12/31/2015</stp>
        <stp>1</stp>
        <tr r="S568" s="1"/>
      </tp>
      <tp>
        <v>-29239990.760000002</v>
        <stp/>
        <stp>EM_S_STM07_IS</stp>
        <stp>4</stp>
        <stp>002097.SZ</stp>
        <stp>61</stp>
        <stp>12/31/2015</stp>
        <stp>1</stp>
        <tr r="S569" s="1"/>
      </tp>
      <tp>
        <v>71968330.700000003</v>
        <stp/>
        <stp>EM_S_STM07_IS</stp>
        <stp>4</stp>
        <stp>002098.SZ</stp>
        <stp>61</stp>
        <stp>12/31/2015</stp>
        <stp>1</stp>
        <tr r="S570" s="1"/>
      </tp>
      <tp>
        <v>516587190.94</v>
        <stp/>
        <stp>EM_S_STM07_IS</stp>
        <stp>4</stp>
        <stp>002099.SZ</stp>
        <stp>61</stp>
        <stp>12/31/2015</stp>
        <stp>1</stp>
        <tr r="S571" s="1"/>
      </tp>
      <tp>
        <v>166044367.62</v>
        <stp/>
        <stp>EM_S_STM07_IS</stp>
        <stp>4</stp>
        <stp>002020.SZ</stp>
        <stp>61</stp>
        <stp>12/31/2015</stp>
        <stp>1</stp>
        <tr r="S492" s="1"/>
      </tp>
      <tp>
        <v>-428028337.44</v>
        <stp/>
        <stp>EM_S_STM07_IS</stp>
        <stp>4</stp>
        <stp>002021.SZ</stp>
        <stp>61</stp>
        <stp>12/31/2015</stp>
        <stp>1</stp>
        <tr r="S493" s="1"/>
      </tp>
      <tp>
        <v>210624935.56999999</v>
        <stp/>
        <stp>EM_S_STM07_IS</stp>
        <stp>4</stp>
        <stp>002022.SZ</stp>
        <stp>61</stp>
        <stp>12/31/2015</stp>
        <stp>1</stp>
        <tr r="S494" s="1"/>
      </tp>
      <tp>
        <v>39653205.219999999</v>
        <stp/>
        <stp>EM_S_STM07_IS</stp>
        <stp>4</stp>
        <stp>002023.SZ</stp>
        <stp>61</stp>
        <stp>12/31/2015</stp>
        <stp>1</stp>
        <tr r="S495" s="1"/>
      </tp>
      <tp>
        <v>872504000</v>
        <stp/>
        <stp>EM_S_STM07_IS</stp>
        <stp>4</stp>
        <stp>002024.SZ</stp>
        <stp>61</stp>
        <stp>12/31/2015</stp>
        <stp>1</stp>
        <tr r="S496" s="1"/>
      </tp>
      <tp>
        <v>233312860.47999999</v>
        <stp/>
        <stp>EM_S_STM07_IS</stp>
        <stp>4</stp>
        <stp>002025.SZ</stp>
        <stp>61</stp>
        <stp>12/31/2015</stp>
        <stp>1</stp>
        <tr r="S497" s="1"/>
      </tp>
      <tp>
        <v>80031758.099999994</v>
        <stp/>
        <stp>EM_S_STM07_IS</stp>
        <stp>4</stp>
        <stp>002026.SZ</stp>
        <stp>61</stp>
        <stp>12/31/2015</stp>
        <stp>1</stp>
        <tr r="S498" s="1"/>
      </tp>
      <tp>
        <v>3389142023.9400001</v>
        <stp/>
        <stp>EM_S_STM07_IS</stp>
        <stp>4</stp>
        <stp>002027.SZ</stp>
        <stp>61</stp>
        <stp>12/31/2015</stp>
        <stp>1</stp>
        <tr r="S499" s="1"/>
      </tp>
      <tp>
        <v>382115791.89999998</v>
        <stp/>
        <stp>EM_S_STM07_IS</stp>
        <stp>4</stp>
        <stp>002028.SZ</stp>
        <stp>61</stp>
        <stp>12/31/2015</stp>
        <stp>1</stp>
        <tr r="S500" s="1"/>
      </tp>
      <tp>
        <v>273030773.86000001</v>
        <stp/>
        <stp>EM_S_STM07_IS</stp>
        <stp>4</stp>
        <stp>002029.SZ</stp>
        <stp>61</stp>
        <stp>12/31/2015</stp>
        <stp>1</stp>
        <tr r="S501" s="1"/>
      </tp>
      <tp>
        <v>101237343.11</v>
        <stp/>
        <stp>EM_S_STM07_IS</stp>
        <stp>4</stp>
        <stp>002030.SZ</stp>
        <stp>61</stp>
        <stp>12/31/2015</stp>
        <stp>1</stp>
        <tr r="S502" s="1"/>
      </tp>
      <tp>
        <v>129336053.42</v>
        <stp/>
        <stp>EM_S_STM07_IS</stp>
        <stp>4</stp>
        <stp>002031.SZ</stp>
        <stp>61</stp>
        <stp>12/31/2015</stp>
        <stp>1</stp>
        <tr r="S503" s="1"/>
      </tp>
      <tp>
        <v>889004773.99000001</v>
        <stp/>
        <stp>EM_S_STM07_IS</stp>
        <stp>4</stp>
        <stp>002032.SZ</stp>
        <stp>61</stp>
        <stp>12/31/2015</stp>
        <stp>1</stp>
        <tr r="S504" s="1"/>
      </tp>
      <tp>
        <v>197250254.78</v>
        <stp/>
        <stp>EM_S_STM07_IS</stp>
        <stp>4</stp>
        <stp>002033.SZ</stp>
        <stp>61</stp>
        <stp>12/31/2015</stp>
        <stp>1</stp>
        <tr r="S505" s="1"/>
      </tp>
      <tp>
        <v>39235507.649999999</v>
        <stp/>
        <stp>EM_S_STM07_IS</stp>
        <stp>4</stp>
        <stp>002034.SZ</stp>
        <stp>61</stp>
        <stp>12/31/2015</stp>
        <stp>1</stp>
        <tr r="S506" s="1"/>
      </tp>
      <tp>
        <v>207724264.58000001</v>
        <stp/>
        <stp>EM_S_STM07_IS</stp>
        <stp>4</stp>
        <stp>002035.SZ</stp>
        <stp>61</stp>
        <stp>12/31/2015</stp>
        <stp>1</stp>
        <tr r="S507" s="1"/>
      </tp>
      <tp>
        <v>161898507.38999999</v>
        <stp/>
        <stp>EM_S_STM07_IS</stp>
        <stp>4</stp>
        <stp>002036.SZ</stp>
        <stp>61</stp>
        <stp>12/31/2015</stp>
        <stp>1</stp>
        <tr r="S508" s="1"/>
      </tp>
      <tp>
        <v>81204143.400000006</v>
        <stp/>
        <stp>EM_S_STM07_IS</stp>
        <stp>4</stp>
        <stp>002037.SZ</stp>
        <stp>61</stp>
        <stp>12/31/2015</stp>
        <stp>1</stp>
        <tr r="S509" s="1"/>
      </tp>
      <tp>
        <v>575049108.45000005</v>
        <stp/>
        <stp>EM_S_STM07_IS</stp>
        <stp>4</stp>
        <stp>002038.SZ</stp>
        <stp>61</stp>
        <stp>12/31/2015</stp>
        <stp>1</stp>
        <tr r="S510" s="1"/>
      </tp>
      <tp>
        <v>359475020.44999999</v>
        <stp/>
        <stp>EM_S_STM07_IS</stp>
        <stp>4</stp>
        <stp>002039.SZ</stp>
        <stp>61</stp>
        <stp>12/31/2015</stp>
        <stp>1</stp>
        <tr r="S511" s="1"/>
      </tp>
      <tp>
        <v>402067778.48000002</v>
        <stp/>
        <stp>EM_S_STM07_IS</stp>
        <stp>4</stp>
        <stp>002001.SZ</stp>
        <stp>61</stp>
        <stp>12/31/2015</stp>
        <stp>1</stp>
        <tr r="S473" s="1"/>
      </tp>
      <tp>
        <v>519085072.94</v>
        <stp/>
        <stp>EM_S_STM07_IS</stp>
        <stp>4</stp>
        <stp>002002.SZ</stp>
        <stp>61</stp>
        <stp>12/31/2015</stp>
        <stp>1</stp>
        <tr r="S474" s="1"/>
      </tp>
      <tp>
        <v>247581770.05000001</v>
        <stp/>
        <stp>EM_S_STM07_IS</stp>
        <stp>4</stp>
        <stp>002003.SZ</stp>
        <stp>61</stp>
        <stp>12/31/2015</stp>
        <stp>1</stp>
        <tr r="S475" s="1"/>
      </tp>
      <tp>
        <v>636625439.62</v>
        <stp/>
        <stp>EM_S_STM07_IS</stp>
        <stp>4</stp>
        <stp>002004.SZ</stp>
        <stp>61</stp>
        <stp>12/31/2015</stp>
        <stp>1</stp>
        <tr r="S476" s="1"/>
      </tp>
      <tp>
        <v>19862080.760000002</v>
        <stp/>
        <stp>EM_S_STM07_IS</stp>
        <stp>4</stp>
        <stp>002005.SZ</stp>
        <stp>61</stp>
        <stp>12/31/2015</stp>
        <stp>1</stp>
        <tr r="S477" s="1"/>
      </tp>
      <tp>
        <v>15863228.43</v>
        <stp/>
        <stp>EM_S_STM07_IS</stp>
        <stp>4</stp>
        <stp>002006.SZ</stp>
        <stp>61</stp>
        <stp>12/31/2015</stp>
        <stp>1</stp>
        <tr r="S478" s="1"/>
      </tp>
      <tp>
        <v>589118927.49000001</v>
        <stp/>
        <stp>EM_S_STM07_IS</stp>
        <stp>4</stp>
        <stp>002007.SZ</stp>
        <stp>61</stp>
        <stp>12/31/2015</stp>
        <stp>1</stp>
        <tr r="S479" s="1"/>
      </tp>
      <tp>
        <v>746951537.5</v>
        <stp/>
        <stp>EM_S_STM07_IS</stp>
        <stp>4</stp>
        <stp>002008.SZ</stp>
        <stp>61</stp>
        <stp>12/31/2015</stp>
        <stp>1</stp>
        <tr r="S480" s="1"/>
      </tp>
      <tp>
        <v>98646531.760000005</v>
        <stp/>
        <stp>EM_S_STM07_IS</stp>
        <stp>4</stp>
        <stp>002009.SZ</stp>
        <stp>61</stp>
        <stp>12/31/2015</stp>
        <stp>1</stp>
        <tr r="S481" s="1"/>
      </tp>
      <tp>
        <v>550629090.91999996</v>
        <stp/>
        <stp>EM_S_STM07_IS</stp>
        <stp>4</stp>
        <stp>002010.SZ</stp>
        <stp>61</stp>
        <stp>12/31/2015</stp>
        <stp>1</stp>
        <tr r="S482" s="1"/>
      </tp>
      <tp>
        <v>82130745.819999993</v>
        <stp/>
        <stp>EM_S_STM07_IS</stp>
        <stp>4</stp>
        <stp>002011.SZ</stp>
        <stp>61</stp>
        <stp>12/31/2015</stp>
        <stp>1</stp>
        <tr r="S483" s="1"/>
      </tp>
      <tp>
        <v>19300223.379999999</v>
        <stp/>
        <stp>EM_S_STM07_IS</stp>
        <stp>4</stp>
        <stp>002012.SZ</stp>
        <stp>61</stp>
        <stp>12/31/2015</stp>
        <stp>1</stp>
        <tr r="S484" s="1"/>
      </tp>
      <tp>
        <v>489206372.76999998</v>
        <stp/>
        <stp>EM_S_STM07_IS</stp>
        <stp>4</stp>
        <stp>002013.SZ</stp>
        <stp>61</stp>
        <stp>12/31/2015</stp>
        <stp>1</stp>
        <tr r="S485" s="1"/>
      </tp>
      <tp>
        <v>178539016.84999999</v>
        <stp/>
        <stp>EM_S_STM07_IS</stp>
        <stp>4</stp>
        <stp>002014.SZ</stp>
        <stp>61</stp>
        <stp>12/31/2015</stp>
        <stp>1</stp>
        <tr r="S486" s="1"/>
      </tp>
      <tp>
        <v>108881965.19</v>
        <stp/>
        <stp>EM_S_STM07_IS</stp>
        <stp>4</stp>
        <stp>002015.SZ</stp>
        <stp>61</stp>
        <stp>12/31/2015</stp>
        <stp>1</stp>
        <tr r="S487" s="1"/>
      </tp>
      <tp>
        <v>63879330.43</v>
        <stp/>
        <stp>EM_S_STM07_IS</stp>
        <stp>4</stp>
        <stp>002016.SZ</stp>
        <stp>61</stp>
        <stp>12/31/2015</stp>
        <stp>1</stp>
        <tr r="S488" s="1"/>
      </tp>
      <tp>
        <v>64317702.109999999</v>
        <stp/>
        <stp>EM_S_STM07_IS</stp>
        <stp>4</stp>
        <stp>002017.SZ</stp>
        <stp>61</stp>
        <stp>12/31/2015</stp>
        <stp>1</stp>
        <tr r="S489" s="1"/>
      </tp>
      <tp>
        <v>158131869.65000001</v>
        <stp/>
        <stp>EM_S_STM07_IS</stp>
        <stp>4</stp>
        <stp>002018.SZ</stp>
        <stp>61</stp>
        <stp>12/31/2015</stp>
        <stp>1</stp>
        <tr r="S490" s="1"/>
      </tp>
      <tp>
        <v>360573499.89999998</v>
        <stp/>
        <stp>EM_S_STM07_IS</stp>
        <stp>4</stp>
        <stp>002019.SZ</stp>
        <stp>61</stp>
        <stp>12/31/2015</stp>
        <stp>1</stp>
        <tr r="S491" s="1"/>
      </tp>
      <tp>
        <v>108422578.13</v>
        <stp/>
        <stp>EM_S_STM07_IS</stp>
        <stp>4</stp>
        <stp>002060.SZ</stp>
        <stp>61</stp>
        <stp>12/31/2015</stp>
        <stp>1</stp>
        <tr r="S532" s="1"/>
      </tp>
      <tp>
        <v>-183344270.25999999</v>
        <stp/>
        <stp>EM_S_STM07_IS</stp>
        <stp>4</stp>
        <stp>002061.SZ</stp>
        <stp>61</stp>
        <stp>12/31/2015</stp>
        <stp>1</stp>
        <tr r="S533" s="1"/>
      </tp>
      <tp>
        <v>211124042.02000001</v>
        <stp/>
        <stp>EM_S_STM07_IS</stp>
        <stp>4</stp>
        <stp>002062.SZ</stp>
        <stp>61</stp>
        <stp>12/31/2015</stp>
        <stp>1</stp>
        <tr r="S534" s="1"/>
      </tp>
      <tp>
        <v>121227460.02</v>
        <stp/>
        <stp>EM_S_STM07_IS</stp>
        <stp>4</stp>
        <stp>002063.SZ</stp>
        <stp>61</stp>
        <stp>12/31/2015</stp>
        <stp>1</stp>
        <tr r="S535" s="1"/>
      </tp>
      <tp>
        <v>254126518.03999999</v>
        <stp/>
        <stp>EM_S_STM07_IS</stp>
        <stp>4</stp>
        <stp>002064.SZ</stp>
        <stp>61</stp>
        <stp>12/31/2015</stp>
        <stp>1</stp>
        <tr r="S536" s="1"/>
      </tp>
      <tp>
        <v>1141878403.1800001</v>
        <stp/>
        <stp>EM_S_STM07_IS</stp>
        <stp>4</stp>
        <stp>002065.SZ</stp>
        <stp>61</stp>
        <stp>12/31/2015</stp>
        <stp>1</stp>
        <tr r="S537" s="1"/>
      </tp>
      <tp>
        <v>-79959839.079999998</v>
        <stp/>
        <stp>EM_S_STM07_IS</stp>
        <stp>4</stp>
        <stp>002066.SZ</stp>
        <stp>61</stp>
        <stp>12/31/2015</stp>
        <stp>1</stp>
        <tr r="S538" s="1"/>
      </tp>
      <tp>
        <v>11637780.470000001</v>
        <stp/>
        <stp>EM_S_STM07_IS</stp>
        <stp>4</stp>
        <stp>002067.SZ</stp>
        <stp>61</stp>
        <stp>12/31/2015</stp>
        <stp>1</stp>
        <tr r="S539" s="1"/>
      </tp>
      <tp>
        <v>16936542.890000001</v>
        <stp/>
        <stp>EM_S_STM07_IS</stp>
        <stp>4</stp>
        <stp>002068.SZ</stp>
        <stp>61</stp>
        <stp>12/31/2015</stp>
        <stp>1</stp>
        <tr r="S540" s="1"/>
      </tp>
      <tp>
        <v>-242936260.13999999</v>
        <stp/>
        <stp>EM_S_STM07_IS</stp>
        <stp>4</stp>
        <stp>002069.SZ</stp>
        <stp>61</stp>
        <stp>12/31/2015</stp>
        <stp>1</stp>
        <tr r="S541" s="1"/>
      </tp>
      <tp>
        <v>-146821093.47</v>
        <stp/>
        <stp>EM_S_STM07_IS</stp>
        <stp>4</stp>
        <stp>002070.SZ</stp>
        <stp>61</stp>
        <stp>12/31/2015</stp>
        <stp>1</stp>
        <tr r="S542" s="1"/>
      </tp>
      <tp>
        <v>231933721.13999999</v>
        <stp/>
        <stp>EM_S_STM07_IS</stp>
        <stp>4</stp>
        <stp>002071.SZ</stp>
        <stp>61</stp>
        <stp>12/31/2015</stp>
        <stp>1</stp>
        <tr r="S543" s="1"/>
      </tp>
      <tp>
        <v>-105895668.26000001</v>
        <stp/>
        <stp>EM_S_STM07_IS</stp>
        <stp>4</stp>
        <stp>002072.SZ</stp>
        <stp>61</stp>
        <stp>12/31/2015</stp>
        <stp>1</stp>
        <tr r="S544" s="1"/>
      </tp>
      <tp>
        <v>209589923.09999999</v>
        <stp/>
        <stp>EM_S_STM07_IS</stp>
        <stp>4</stp>
        <stp>002073.SZ</stp>
        <stp>61</stp>
        <stp>12/31/2015</stp>
        <stp>1</stp>
        <tr r="S545" s="1"/>
      </tp>
      <tp>
        <v>584612104.26999998</v>
        <stp/>
        <stp>EM_S_STM07_IS</stp>
        <stp>4</stp>
        <stp>002074.SZ</stp>
        <stp>61</stp>
        <stp>12/31/2015</stp>
        <stp>1</stp>
        <tr r="S546" s="1"/>
      </tp>
      <tp>
        <v>-80621844.209999993</v>
        <stp/>
        <stp>EM_S_STM07_IS</stp>
        <stp>4</stp>
        <stp>002075.SZ</stp>
        <stp>61</stp>
        <stp>12/31/2015</stp>
        <stp>1</stp>
        <tr r="S547" s="1"/>
      </tp>
      <tp>
        <v>56796351.640000001</v>
        <stp/>
        <stp>EM_S_STM07_IS</stp>
        <stp>4</stp>
        <stp>002076.SZ</stp>
        <stp>61</stp>
        <stp>12/31/2015</stp>
        <stp>1</stp>
        <tr r="S548" s="1"/>
      </tp>
      <tp>
        <v>-18425634.879999999</v>
        <stp/>
        <stp>EM_S_STM07_IS</stp>
        <stp>4</stp>
        <stp>002077.SZ</stp>
        <stp>61</stp>
        <stp>12/31/2015</stp>
        <stp>1</stp>
        <tr r="S549" s="1"/>
      </tp>
      <tp>
        <v>666655393.13</v>
        <stp/>
        <stp>EM_S_STM07_IS</stp>
        <stp>4</stp>
        <stp>002078.SZ</stp>
        <stp>61</stp>
        <stp>12/31/2015</stp>
        <stp>1</stp>
        <tr r="S550" s="1"/>
      </tp>
      <tp>
        <v>22833754.699999999</v>
        <stp/>
        <stp>EM_S_STM07_IS</stp>
        <stp>4</stp>
        <stp>002079.SZ</stp>
        <stp>61</stp>
        <stp>12/31/2015</stp>
        <stp>1</stp>
        <tr r="S551" s="1"/>
      </tp>
      <tp>
        <v>21687704</v>
        <stp/>
        <stp>EM_S_STM07_IS</stp>
        <stp>4</stp>
        <stp>002040.SZ</stp>
        <stp>61</stp>
        <stp>12/31/2015</stp>
        <stp>1</stp>
        <tr r="S512" s="1"/>
      </tp>
      <tp>
        <v>368387465.72000003</v>
        <stp/>
        <stp>EM_S_STM07_IS</stp>
        <stp>4</stp>
        <stp>002041.SZ</stp>
        <stp>61</stp>
        <stp>12/31/2015</stp>
        <stp>1</stp>
        <tr r="S513" s="1"/>
      </tp>
      <tp>
        <v>335932477.74000001</v>
        <stp/>
        <stp>EM_S_STM07_IS</stp>
        <stp>4</stp>
        <stp>002042.SZ</stp>
        <stp>61</stp>
        <stp>12/31/2015</stp>
        <stp>1</stp>
        <tr r="S514" s="1"/>
      </tp>
      <tp>
        <v>97490219.760000005</v>
        <stp/>
        <stp>EM_S_STM07_IS</stp>
        <stp>4</stp>
        <stp>002043.SZ</stp>
        <stp>61</stp>
        <stp>12/31/2015</stp>
        <stp>1</stp>
        <tr r="S515" s="1"/>
      </tp>
      <tp>
        <v>260273434.15000001</v>
        <stp/>
        <stp>EM_S_STM07_IS</stp>
        <stp>4</stp>
        <stp>002044.SZ</stp>
        <stp>61</stp>
        <stp>12/31/2015</stp>
        <stp>1</stp>
        <tr r="S516" s="1"/>
      </tp>
      <tp>
        <v>47964842</v>
        <stp/>
        <stp>EM_S_STM07_IS</stp>
        <stp>4</stp>
        <stp>002045.SZ</stp>
        <stp>61</stp>
        <stp>12/31/2015</stp>
        <stp>1</stp>
        <tr r="S517" s="1"/>
      </tp>
      <tp>
        <v>-178328537.58000001</v>
        <stp/>
        <stp>EM_S_STM07_IS</stp>
        <stp>4</stp>
        <stp>002046.SZ</stp>
        <stp>61</stp>
        <stp>12/31/2015</stp>
        <stp>1</stp>
        <tr r="S518" s="1"/>
      </tp>
      <tp>
        <v>335415475.47000003</v>
        <stp/>
        <stp>EM_S_STM07_IS</stp>
        <stp>4</stp>
        <stp>002047.SZ</stp>
        <stp>61</stp>
        <stp>12/31/2015</stp>
        <stp>1</stp>
        <tr r="S519" s="1"/>
      </tp>
      <tp>
        <v>160494024.86000001</v>
        <stp/>
        <stp>EM_S_STM07_IS</stp>
        <stp>4</stp>
        <stp>002048.SZ</stp>
        <stp>61</stp>
        <stp>12/31/2015</stp>
        <stp>1</stp>
        <tr r="S520" s="1"/>
      </tp>
      <tp>
        <v>335480068.17000002</v>
        <stp/>
        <stp>EM_S_STM07_IS</stp>
        <stp>4</stp>
        <stp>002049.SZ</stp>
        <stp>61</stp>
        <stp>12/31/2015</stp>
        <stp>1</stp>
        <tr r="S521" s="1"/>
      </tp>
      <tp>
        <v>605406896.32000005</v>
        <stp/>
        <stp>EM_S_STM07_IS</stp>
        <stp>4</stp>
        <stp>002050.SZ</stp>
        <stp>61</stp>
        <stp>12/31/2015</stp>
        <stp>1</stp>
        <tr r="S522" s="1"/>
      </tp>
      <tp>
        <v>1050873905</v>
        <stp/>
        <stp>EM_S_STM07_IS</stp>
        <stp>4</stp>
        <stp>002051.SZ</stp>
        <stp>61</stp>
        <stp>12/31/2015</stp>
        <stp>1</stp>
        <tr r="S523" s="1"/>
      </tp>
      <tp>
        <v>67136711.349999994</v>
        <stp/>
        <stp>EM_S_STM07_IS</stp>
        <stp>4</stp>
        <stp>002052.SZ</stp>
        <stp>61</stp>
        <stp>12/31/2015</stp>
        <stp>1</stp>
        <tr r="S524" s="1"/>
      </tp>
      <tp>
        <v>102528759.59</v>
        <stp/>
        <stp>EM_S_STM07_IS</stp>
        <stp>4</stp>
        <stp>002053.SZ</stp>
        <stp>61</stp>
        <stp>12/31/2015</stp>
        <stp>1</stp>
        <tr r="S525" s="1"/>
      </tp>
      <tp>
        <v>285068506.31999999</v>
        <stp/>
        <stp>EM_S_STM07_IS</stp>
        <stp>4</stp>
        <stp>002054.SZ</stp>
        <stp>61</stp>
        <stp>12/31/2015</stp>
        <stp>1</stp>
        <tr r="S526" s="1"/>
      </tp>
      <tp>
        <v>85183653.370000005</v>
        <stp/>
        <stp>EM_S_STM07_IS</stp>
        <stp>4</stp>
        <stp>002055.SZ</stp>
        <stp>61</stp>
        <stp>12/31/2015</stp>
        <stp>1</stp>
        <tr r="S527" s="1"/>
      </tp>
      <tp>
        <v>323173774.04000002</v>
        <stp/>
        <stp>EM_S_STM07_IS</stp>
        <stp>4</stp>
        <stp>002056.SZ</stp>
        <stp>61</stp>
        <stp>12/31/2015</stp>
        <stp>1</stp>
        <tr r="S528" s="1"/>
      </tp>
      <tp>
        <v>16408102.84</v>
        <stp/>
        <stp>EM_S_STM07_IS</stp>
        <stp>4</stp>
        <stp>002057.SZ</stp>
        <stp>61</stp>
        <stp>12/31/2015</stp>
        <stp>1</stp>
        <tr r="S529" s="1"/>
      </tp>
      <tp>
        <v>-11133204.98</v>
        <stp/>
        <stp>EM_S_STM07_IS</stp>
        <stp>4</stp>
        <stp>002058.SZ</stp>
        <stp>61</stp>
        <stp>12/31/2015</stp>
        <stp>1</stp>
        <tr r="S530" s="1"/>
      </tp>
      <tp>
        <v>83454749.75</v>
        <stp/>
        <stp>EM_S_STM07_IS</stp>
        <stp>4</stp>
        <stp>002059.SZ</stp>
        <stp>61</stp>
        <stp>12/31/2015</stp>
        <stp>1</stp>
        <tr r="S531" s="1"/>
      </tp>
      <tp>
        <v>32252420.449999999</v>
        <stp/>
        <stp>EM_S_STM07_IS</stp>
        <stp>4</stp>
        <stp>603085.SH</stp>
        <stp>61</stp>
        <stp>12/31/2014</stp>
        <stp>1</stp>
        <tr r="R2883" s="1"/>
      </tp>
      <tp>
        <v>37428822.159999996</v>
        <stp/>
        <stp>EM_S_STM07_IS</stp>
        <stp>4</stp>
        <stp>603088.SH</stp>
        <stp>61</stp>
        <stp>12/31/2014</stp>
        <stp>1</stp>
        <tr r="R2884" s="1"/>
      </tp>
      <tp>
        <v>34880685.310000002</v>
        <stp/>
        <stp>EM_S_STM07_IS</stp>
        <stp>4</stp>
        <stp>603090.SH</stp>
        <stp>61</stp>
        <stp>12/31/2014</stp>
        <stp>1</stp>
        <tr r="R2885" s="1"/>
      </tp>
      <tp>
        <v>257667283.21000001</v>
        <stp/>
        <stp>EM_S_STM07_IS</stp>
        <stp>4</stp>
        <stp>603098.SH</stp>
        <stp>61</stp>
        <stp>12/31/2014</stp>
        <stp>1</stp>
        <tr r="R2886" s="1"/>
      </tp>
      <tp>
        <v>79694861.310000002</v>
        <stp/>
        <stp>EM_S_STM07_IS</stp>
        <stp>4</stp>
        <stp>603099.SH</stp>
        <stp>61</stp>
        <stp>12/31/2014</stp>
        <stp>1</stp>
        <tr r="R2887" s="1"/>
      </tp>
      <tp>
        <v>85142112.980000004</v>
        <stp/>
        <stp>EM_S_STM07_IS</stp>
        <stp>4</stp>
        <stp>603060.SH</stp>
        <stp>61</stp>
        <stp>12/31/2014</stp>
        <stp>1</stp>
        <tr r="R2878" s="1"/>
      </tp>
      <tp>
        <v>61390400.109999999</v>
        <stp/>
        <stp>EM_S_STM07_IS</stp>
        <stp>4</stp>
        <stp>603066.SH</stp>
        <stp>61</stp>
        <stp>12/31/2014</stp>
        <stp>1</stp>
        <tr r="R2879" s="1"/>
      </tp>
      <tp>
        <v>92376735.420000002</v>
        <stp/>
        <stp>EM_S_STM07_IS</stp>
        <stp>4</stp>
        <stp>603067.SH</stp>
        <stp>61</stp>
        <stp>12/31/2014</stp>
        <stp>1</stp>
        <tr r="R2880" s="1"/>
      </tp>
      <tp>
        <v>65800969.350000001</v>
        <stp/>
        <stp>EM_S_STM07_IS</stp>
        <stp>4</stp>
        <stp>603069.SH</stp>
        <stp>61</stp>
        <stp>12/31/2014</stp>
        <stp>1</stp>
        <tr r="R2881" s="1"/>
      </tp>
      <tp>
        <v>671762995.96000004</v>
        <stp/>
        <stp>EM_S_STM07_IS</stp>
        <stp>4</stp>
        <stp>603077.SH</stp>
        <stp>61</stp>
        <stp>12/31/2014</stp>
        <stp>1</stp>
        <tr r="R2882" s="1"/>
      </tp>
      <tp>
        <v>92587836.030000001</v>
        <stp/>
        <stp>EM_S_STM07_IS</stp>
        <stp>4</stp>
        <stp>603058.SH</stp>
        <stp>61</stp>
        <stp>12/31/2014</stp>
        <stp>1</stp>
        <tr r="R2877" s="1"/>
      </tp>
      <tp>
        <v>154691302.25999999</v>
        <stp/>
        <stp>EM_S_STM07_IS</stp>
        <stp>4</stp>
        <stp>603020.SH</stp>
        <stp>61</stp>
        <stp>12/31/2014</stp>
        <stp>1</stp>
        <tr r="R2860" s="1"/>
      </tp>
      <tp>
        <v>57873257.32</v>
        <stp/>
        <stp>EM_S_STM07_IS</stp>
        <stp>4</stp>
        <stp>603021.SH</stp>
        <stp>61</stp>
        <stp>12/31/2014</stp>
        <stp>1</stp>
        <tr r="R2861" s="1"/>
      </tp>
      <tp>
        <v>52388595.560000002</v>
        <stp/>
        <stp>EM_S_STM07_IS</stp>
        <stp>4</stp>
        <stp>603022.SH</stp>
        <stp>61</stp>
        <stp>12/31/2014</stp>
        <stp>1</stp>
        <tr r="R2862" s="1"/>
      </tp>
      <tp>
        <v>84503267.920000002</v>
        <stp/>
        <stp>EM_S_STM07_IS</stp>
        <stp>4</stp>
        <stp>603023.SH</stp>
        <stp>61</stp>
        <stp>12/31/2014</stp>
        <stp>1</stp>
        <tr r="R2863" s="1"/>
      </tp>
      <tp>
        <v>218902325.47999999</v>
        <stp/>
        <stp>EM_S_STM07_IS</stp>
        <stp>4</stp>
        <stp>603025.SH</stp>
        <stp>61</stp>
        <stp>12/31/2014</stp>
        <stp>1</stp>
        <tr r="R2864" s="1"/>
      </tp>
      <tp>
        <v>42532089.409999996</v>
        <stp/>
        <stp>EM_S_STM07_IS</stp>
        <stp>4</stp>
        <stp>603026.SH</stp>
        <stp>61</stp>
        <stp>12/31/2014</stp>
        <stp>1</stp>
        <tr r="R2865" s="1"/>
      </tp>
      <tp>
        <v>52970324.689999998</v>
        <stp/>
        <stp>EM_S_STM07_IS</stp>
        <stp>4</stp>
        <stp>603027.SH</stp>
        <stp>61</stp>
        <stp>12/31/2014</stp>
        <stp>1</stp>
        <tr r="R2866" s="1"/>
      </tp>
      <tp>
        <v>44754408.590000004</v>
        <stp/>
        <stp>EM_S_STM07_IS</stp>
        <stp>4</stp>
        <stp>603028.SH</stp>
        <stp>61</stp>
        <stp>12/31/2014</stp>
        <stp>1</stp>
        <tr r="R2867" s="1"/>
      </tp>
      <tp>
        <v>48027326.93</v>
        <stp/>
        <stp>EM_S_STM07_IS</stp>
        <stp>4</stp>
        <stp>603029.SH</stp>
        <stp>61</stp>
        <stp>12/31/2014</stp>
        <stp>1</stp>
        <tr r="R2868" s="1"/>
      </tp>
      <tp>
        <v>75006336.599999994</v>
        <stp/>
        <stp>EM_S_STM07_IS</stp>
        <stp>4</stp>
        <stp>603030.SH</stp>
        <stp>61</stp>
        <stp>12/31/2014</stp>
        <stp>1</stp>
        <tr r="R2869" s="1"/>
      </tp>
      <tp>
        <v>36091882.460000001</v>
        <stp/>
        <stp>EM_S_STM07_IS</stp>
        <stp>4</stp>
        <stp>603031.SH</stp>
        <stp>61</stp>
        <stp>12/31/2014</stp>
        <stp>1</stp>
        <tr r="R2870" s="1"/>
      </tp>
      <tp>
        <v>54992518.560000002</v>
        <stp/>
        <stp>EM_S_STM07_IS</stp>
        <stp>4</stp>
        <stp>603032.SH</stp>
        <stp>61</stp>
        <stp>12/31/2014</stp>
        <stp>1</stp>
        <tr r="R2871" s="1"/>
      </tp>
      <tp>
        <v>121675625.48</v>
        <stp/>
        <stp>EM_S_STM07_IS</stp>
        <stp>4</stp>
        <stp>603033.SH</stp>
        <stp>61</stp>
        <stp>12/31/2014</stp>
        <stp>1</stp>
        <tr r="R2872" s="1"/>
      </tp>
      <tp>
        <v>201995365.05000001</v>
        <stp/>
        <stp>EM_S_STM07_IS</stp>
        <stp>4</stp>
        <stp>603035.SH</stp>
        <stp>61</stp>
        <stp>12/31/2014</stp>
        <stp>1</stp>
        <tr r="R2873" s="1"/>
      </tp>
      <tp>
        <v>81298245.659999996</v>
        <stp/>
        <stp>EM_S_STM07_IS</stp>
        <stp>4</stp>
        <stp>603036.SH</stp>
        <stp>61</stp>
        <stp>12/31/2014</stp>
        <stp>1</stp>
        <tr r="R2874" s="1"/>
      </tp>
      <tp>
        <v>71373171.609999999</v>
        <stp/>
        <stp>EM_S_STM07_IS</stp>
        <stp>4</stp>
        <stp>603038.SH</stp>
        <stp>61</stp>
        <stp>12/31/2014</stp>
        <stp>1</stp>
        <tr r="R2875" s="1"/>
      </tp>
      <tp>
        <v>43070526.590000004</v>
        <stp/>
        <stp>EM_S_STM07_IS</stp>
        <stp>4</stp>
        <stp>603039.SH</stp>
        <stp>61</stp>
        <stp>12/31/2014</stp>
        <stp>1</stp>
        <tr r="R2876" s="1"/>
      </tp>
      <tp>
        <v>330222551.16000003</v>
        <stp/>
        <stp>EM_S_STM07_IS</stp>
        <stp>4</stp>
        <stp>603000.SH</stp>
        <stp>61</stp>
        <stp>12/31/2014</stp>
        <stp>1</stp>
        <tr r="R2843" s="1"/>
      </tp>
      <tp>
        <v>258256285.18000001</v>
        <stp/>
        <stp>EM_S_STM07_IS</stp>
        <stp>4</stp>
        <stp>603001.SH</stp>
        <stp>61</stp>
        <stp>12/31/2014</stp>
        <stp>1</stp>
        <tr r="R2844" s="1"/>
      </tp>
      <tp>
        <v>62723368.68</v>
        <stp/>
        <stp>EM_S_STM07_IS</stp>
        <stp>4</stp>
        <stp>603002.SH</stp>
        <stp>61</stp>
        <stp>12/31/2014</stp>
        <stp>1</stp>
        <tr r="R2845" s="1"/>
      </tp>
      <tp>
        <v>7395097.0999999996</v>
        <stp/>
        <stp>EM_S_STM07_IS</stp>
        <stp>4</stp>
        <stp>603003.SH</stp>
        <stp>61</stp>
        <stp>12/31/2014</stp>
        <stp>1</stp>
        <tr r="R2846" s="1"/>
      </tp>
      <tp>
        <v>196310877.99000001</v>
        <stp/>
        <stp>EM_S_STM07_IS</stp>
        <stp>4</stp>
        <stp>603005.SH</stp>
        <stp>61</stp>
        <stp>12/31/2014</stp>
        <stp>1</stp>
        <tr r="R2847" s="1"/>
      </tp>
      <tp>
        <v>66277267.229999997</v>
        <stp/>
        <stp>EM_S_STM07_IS</stp>
        <stp>4</stp>
        <stp>603006.SH</stp>
        <stp>61</stp>
        <stp>12/31/2014</stp>
        <stp>1</stp>
        <tr r="R2848" s="1"/>
      </tp>
      <tp>
        <v>55626520.399999999</v>
        <stp/>
        <stp>EM_S_STM07_IS</stp>
        <stp>4</stp>
        <stp>603007.SH</stp>
        <stp>61</stp>
        <stp>12/31/2014</stp>
        <stp>1</stp>
        <tr r="R2849" s="1"/>
      </tp>
      <tp>
        <v>93910350.200000003</v>
        <stp/>
        <stp>EM_S_STM07_IS</stp>
        <stp>4</stp>
        <stp>603008.SH</stp>
        <stp>61</stp>
        <stp>12/31/2014</stp>
        <stp>1</stp>
        <tr r="R2850" s="1"/>
      </tp>
      <tp>
        <v>44091615.890000001</v>
        <stp/>
        <stp>EM_S_STM07_IS</stp>
        <stp>4</stp>
        <stp>603009.SH</stp>
        <stp>61</stp>
        <stp>12/31/2014</stp>
        <stp>1</stp>
        <tr r="R2851" s="1"/>
      </tp>
      <tp>
        <v>42056049.359999999</v>
        <stp/>
        <stp>EM_S_STM07_IS</stp>
        <stp>4</stp>
        <stp>603010.SH</stp>
        <stp>61</stp>
        <stp>12/31/2014</stp>
        <stp>1</stp>
        <tr r="R2852" s="1"/>
      </tp>
      <tp>
        <v>28621935.870000001</v>
        <stp/>
        <stp>EM_S_STM07_IS</stp>
        <stp>4</stp>
        <stp>603011.SH</stp>
        <stp>61</stp>
        <stp>12/31/2014</stp>
        <stp>1</stp>
        <tr r="R2853" s="1"/>
      </tp>
      <tp>
        <v>228425292.59</v>
        <stp/>
        <stp>EM_S_STM07_IS</stp>
        <stp>4</stp>
        <stp>603012.SH</stp>
        <stp>61</stp>
        <stp>12/31/2014</stp>
        <stp>1</stp>
        <tr r="R2854" s="1"/>
      </tp>
      <tp>
        <v>89804147.239999995</v>
        <stp/>
        <stp>EM_S_STM07_IS</stp>
        <stp>4</stp>
        <stp>603015.SH</stp>
        <stp>61</stp>
        <stp>12/31/2014</stp>
        <stp>1</stp>
        <tr r="R2855" s="1"/>
      </tp>
      <tp>
        <v>67750573.890000001</v>
        <stp/>
        <stp>EM_S_STM07_IS</stp>
        <stp>4</stp>
        <stp>603016.SH</stp>
        <stp>61</stp>
        <stp>12/31/2014</stp>
        <stp>1</stp>
        <tr r="R2856" s="1"/>
      </tp>
      <tp>
        <v>91422053.219999999</v>
        <stp/>
        <stp>EM_S_STM07_IS</stp>
        <stp>4</stp>
        <stp>603017.SH</stp>
        <stp>61</stp>
        <stp>12/31/2014</stp>
        <stp>1</stp>
        <tr r="R2857" s="1"/>
      </tp>
      <tp>
        <v>165925375.43000001</v>
        <stp/>
        <stp>EM_S_STM07_IS</stp>
        <stp>4</stp>
        <stp>603018.SH</stp>
        <stp>61</stp>
        <stp>12/31/2014</stp>
        <stp>1</stp>
        <tr r="R2858" s="1"/>
      </tp>
      <tp>
        <v>115844322.88</v>
        <stp/>
        <stp>EM_S_STM07_IS</stp>
        <stp>4</stp>
        <stp>603019.SH</stp>
        <stp>61</stp>
        <stp>12/31/2014</stp>
        <stp>1</stp>
        <tr r="R2859" s="1"/>
      </tp>
      <tp>
        <v>61273367.5</v>
        <stp/>
        <stp>EM_S_STM07_IS</stp>
        <stp>4</stp>
        <stp>002380.SZ</stp>
        <stp>61</stp>
        <stp>12/31/2015</stp>
        <stp>1</stp>
        <tr r="S851" s="1"/>
      </tp>
      <tp>
        <v>106812553.13</v>
        <stp/>
        <stp>EM_S_STM07_IS</stp>
        <stp>4</stp>
        <stp>002381.SZ</stp>
        <stp>61</stp>
        <stp>12/31/2015</stp>
        <stp>1</stp>
        <tr r="S852" s="1"/>
      </tp>
      <tp>
        <v>170211819.24000001</v>
        <stp/>
        <stp>EM_S_STM07_IS</stp>
        <stp>4</stp>
        <stp>002382.SZ</stp>
        <stp>61</stp>
        <stp>12/31/2015</stp>
        <stp>1</stp>
        <tr r="S853" s="1"/>
      </tp>
      <tp>
        <v>60577119.740000002</v>
        <stp/>
        <stp>EM_S_STM07_IS</stp>
        <stp>4</stp>
        <stp>002383.SZ</stp>
        <stp>61</stp>
        <stp>12/31/2015</stp>
        <stp>1</stp>
        <tr r="S854" s="1"/>
      </tp>
      <tp>
        <v>31713817.260000002</v>
        <stp/>
        <stp>EM_S_STM07_IS</stp>
        <stp>4</stp>
        <stp>002384.SZ</stp>
        <stp>61</stp>
        <stp>12/31/2015</stp>
        <stp>1</stp>
        <tr r="S855" s="1"/>
      </tp>
      <tp>
        <v>705546719.58000004</v>
        <stp/>
        <stp>EM_S_STM07_IS</stp>
        <stp>4</stp>
        <stp>002385.SZ</stp>
        <stp>61</stp>
        <stp>12/31/2015</stp>
        <stp>1</stp>
        <tr r="S856" s="1"/>
      </tp>
      <tp>
        <v>16361611.390000001</v>
        <stp/>
        <stp>EM_S_STM07_IS</stp>
        <stp>4</stp>
        <stp>002386.SZ</stp>
        <stp>61</stp>
        <stp>12/31/2015</stp>
        <stp>1</stp>
        <tr r="S857" s="1"/>
      </tp>
      <tp>
        <v>-641579645.84000003</v>
        <stp/>
        <stp>EM_S_STM07_IS</stp>
        <stp>4</stp>
        <stp>002387.SZ</stp>
        <stp>61</stp>
        <stp>12/31/2015</stp>
        <stp>1</stp>
        <tr r="S858" s="1"/>
      </tp>
      <tp>
        <v>4611591.34</v>
        <stp/>
        <stp>EM_S_STM07_IS</stp>
        <stp>4</stp>
        <stp>002388.SZ</stp>
        <stp>61</stp>
        <stp>12/31/2015</stp>
        <stp>1</stp>
        <tr r="S859" s="1"/>
      </tp>
      <tp>
        <v>100077895.95999999</v>
        <stp/>
        <stp>EM_S_STM07_IS</stp>
        <stp>4</stp>
        <stp>002389.SZ</stp>
        <stp>61</stp>
        <stp>12/31/2015</stp>
        <stp>1</stp>
        <tr r="S860" s="1"/>
      </tp>
      <tp>
        <v>174379440.52000001</v>
        <stp/>
        <stp>EM_S_STM07_IS</stp>
        <stp>4</stp>
        <stp>002390.SZ</stp>
        <stp>61</stp>
        <stp>12/31/2015</stp>
        <stp>1</stp>
        <tr r="S861" s="1"/>
      </tp>
      <tp>
        <v>237561333.55000001</v>
        <stp/>
        <stp>EM_S_STM07_IS</stp>
        <stp>4</stp>
        <stp>002391.SZ</stp>
        <stp>61</stp>
        <stp>12/31/2015</stp>
        <stp>1</stp>
        <tr r="S862" s="1"/>
      </tp>
      <tp>
        <v>-46337766.909999996</v>
        <stp/>
        <stp>EM_S_STM07_IS</stp>
        <stp>4</stp>
        <stp>002392.SZ</stp>
        <stp>61</stp>
        <stp>12/31/2015</stp>
        <stp>1</stp>
        <tr r="S863" s="1"/>
      </tp>
      <tp>
        <v>114214489.70999999</v>
        <stp/>
        <stp>EM_S_STM07_IS</stp>
        <stp>4</stp>
        <stp>002393.SZ</stp>
        <stp>61</stp>
        <stp>12/31/2015</stp>
        <stp>1</stp>
        <tr r="S864" s="1"/>
      </tp>
      <tp>
        <v>294489086.81</v>
        <stp/>
        <stp>EM_S_STM07_IS</stp>
        <stp>4</stp>
        <stp>002394.SZ</stp>
        <stp>61</stp>
        <stp>12/31/2015</stp>
        <stp>1</stp>
        <tr r="S865" s="1"/>
      </tp>
      <tp>
        <v>23153455.289999999</v>
        <stp/>
        <stp>EM_S_STM07_IS</stp>
        <stp>4</stp>
        <stp>002395.SZ</stp>
        <stp>61</stp>
        <stp>12/31/2015</stp>
        <stp>1</stp>
        <tr r="S866" s="1"/>
      </tp>
      <tp>
        <v>262340647.91999999</v>
        <stp/>
        <stp>EM_S_STM07_IS</stp>
        <stp>4</stp>
        <stp>002396.SZ</stp>
        <stp>61</stp>
        <stp>12/31/2015</stp>
        <stp>1</stp>
        <tr r="S867" s="1"/>
      </tp>
      <tp>
        <v>155333019.84999999</v>
        <stp/>
        <stp>EM_S_STM07_IS</stp>
        <stp>4</stp>
        <stp>002397.SZ</stp>
        <stp>61</stp>
        <stp>12/31/2015</stp>
        <stp>1</stp>
        <tr r="S868" s="1"/>
      </tp>
      <tp>
        <v>202058629.37</v>
        <stp/>
        <stp>EM_S_STM07_IS</stp>
        <stp>4</stp>
        <stp>002398.SZ</stp>
        <stp>61</stp>
        <stp>12/31/2015</stp>
        <stp>1</stp>
        <tr r="S869" s="1"/>
      </tp>
      <tp>
        <v>579776673.83000004</v>
        <stp/>
        <stp>EM_S_STM07_IS</stp>
        <stp>4</stp>
        <stp>002399.SZ</stp>
        <stp>61</stp>
        <stp>12/31/2015</stp>
        <stp>1</stp>
        <tr r="S870" s="1"/>
      </tp>
      <tp>
        <v>117278871.45</v>
        <stp/>
        <stp>EM_S_STM07_IS</stp>
        <stp>4</stp>
        <stp>002320.SZ</stp>
        <stp>61</stp>
        <stp>12/31/2015</stp>
        <stp>1</stp>
        <tr r="S791" s="1"/>
      </tp>
      <tp>
        <v>17482667.399999999</v>
        <stp/>
        <stp>EM_S_STM07_IS</stp>
        <stp>4</stp>
        <stp>002321.SZ</stp>
        <stp>61</stp>
        <stp>12/31/2015</stp>
        <stp>1</stp>
        <tr r="S792" s="1"/>
      </tp>
      <tp>
        <v>107872028.39</v>
        <stp/>
        <stp>EM_S_STM07_IS</stp>
        <stp>4</stp>
        <stp>002322.SZ</stp>
        <stp>61</stp>
        <stp>12/31/2015</stp>
        <stp>1</stp>
        <tr r="S793" s="1"/>
      </tp>
      <tp>
        <v>266190536.94</v>
        <stp/>
        <stp>EM_S_STM07_IS</stp>
        <stp>4</stp>
        <stp>002323.SZ</stp>
        <stp>61</stp>
        <stp>12/31/2015</stp>
        <stp>1</stp>
        <tr r="S794" s="1"/>
      </tp>
      <tp>
        <v>260394318.84999999</v>
        <stp/>
        <stp>EM_S_STM07_IS</stp>
        <stp>4</stp>
        <stp>002324.SZ</stp>
        <stp>61</stp>
        <stp>12/31/2015</stp>
        <stp>1</stp>
        <tr r="S795" s="1"/>
      </tp>
      <tp>
        <v>357503847.43000001</v>
        <stp/>
        <stp>EM_S_STM07_IS</stp>
        <stp>4</stp>
        <stp>002325.SZ</stp>
        <stp>61</stp>
        <stp>12/31/2015</stp>
        <stp>1</stp>
        <tr r="S796" s="1"/>
      </tp>
      <tp>
        <v>144265024.5</v>
        <stp/>
        <stp>EM_S_STM07_IS</stp>
        <stp>4</stp>
        <stp>002326.SZ</stp>
        <stp>61</stp>
        <stp>12/31/2015</stp>
        <stp>1</stp>
        <tr r="S797" s="1"/>
      </tp>
      <tp>
        <v>401225384.01999998</v>
        <stp/>
        <stp>EM_S_STM07_IS</stp>
        <stp>4</stp>
        <stp>002327.SZ</stp>
        <stp>61</stp>
        <stp>12/31/2015</stp>
        <stp>1</stp>
        <tr r="S798" s="1"/>
      </tp>
      <tp>
        <v>90816761.879999995</v>
        <stp/>
        <stp>EM_S_STM07_IS</stp>
        <stp>4</stp>
        <stp>002328.SZ</stp>
        <stp>61</stp>
        <stp>12/31/2015</stp>
        <stp>1</stp>
        <tr r="S799" s="1"/>
      </tp>
      <tp>
        <v>184617257.56</v>
        <stp/>
        <stp>EM_S_STM07_IS</stp>
        <stp>4</stp>
        <stp>002329.SZ</stp>
        <stp>61</stp>
        <stp>12/31/2015</stp>
        <stp>1</stp>
        <tr r="S800" s="1"/>
      </tp>
      <tp>
        <v>22608199.609999999</v>
        <stp/>
        <stp>EM_S_STM07_IS</stp>
        <stp>4</stp>
        <stp>002330.SZ</stp>
        <stp>61</stp>
        <stp>12/31/2015</stp>
        <stp>1</stp>
        <tr r="S801" s="1"/>
      </tp>
      <tp>
        <v>69494426.629999995</v>
        <stp/>
        <stp>EM_S_STM07_IS</stp>
        <stp>4</stp>
        <stp>002331.SZ</stp>
        <stp>61</stp>
        <stp>12/31/2015</stp>
        <stp>1</stp>
        <tr r="S802" s="1"/>
      </tp>
      <tp>
        <v>106551038.95</v>
        <stp/>
        <stp>EM_S_STM07_IS</stp>
        <stp>4</stp>
        <stp>002332.SZ</stp>
        <stp>61</stp>
        <stp>12/31/2015</stp>
        <stp>1</stp>
        <tr r="S803" s="1"/>
      </tp>
      <tp>
        <v>206127151.84999999</v>
        <stp/>
        <stp>EM_S_STM07_IS</stp>
        <stp>4</stp>
        <stp>002333.SZ</stp>
        <stp>61</stp>
        <stp>12/31/2015</stp>
        <stp>1</stp>
        <tr r="S804" s="1"/>
      </tp>
      <tp>
        <v>148880180.66</v>
        <stp/>
        <stp>EM_S_STM07_IS</stp>
        <stp>4</stp>
        <stp>002334.SZ</stp>
        <stp>61</stp>
        <stp>12/31/2015</stp>
        <stp>1</stp>
        <tr r="S805" s="1"/>
      </tp>
      <tp>
        <v>145929713.16999999</v>
        <stp/>
        <stp>EM_S_STM07_IS</stp>
        <stp>4</stp>
        <stp>002335.SZ</stp>
        <stp>61</stp>
        <stp>12/31/2015</stp>
        <stp>1</stp>
        <tr r="S806" s="1"/>
      </tp>
      <tp>
        <v>-474729556.88</v>
        <stp/>
        <stp>EM_S_STM07_IS</stp>
        <stp>4</stp>
        <stp>002336.SZ</stp>
        <stp>61</stp>
        <stp>12/31/2015</stp>
        <stp>1</stp>
        <tr r="S807" s="1"/>
      </tp>
      <tp>
        <v>-98836895.159999996</v>
        <stp/>
        <stp>EM_S_STM07_IS</stp>
        <stp>4</stp>
        <stp>002337.SZ</stp>
        <stp>61</stp>
        <stp>12/31/2015</stp>
        <stp>1</stp>
        <tr r="S808" s="1"/>
      </tp>
      <tp>
        <v>43701414.390000001</v>
        <stp/>
        <stp>EM_S_STM07_IS</stp>
        <stp>4</stp>
        <stp>002338.SZ</stp>
        <stp>61</stp>
        <stp>12/31/2015</stp>
        <stp>1</stp>
        <tr r="S809" s="1"/>
      </tp>
      <tp>
        <v>144105659.88</v>
        <stp/>
        <stp>EM_S_STM07_IS</stp>
        <stp>4</stp>
        <stp>002339.SZ</stp>
        <stp>61</stp>
        <stp>12/31/2015</stp>
        <stp>1</stp>
        <tr r="S810" s="1"/>
      </tp>
      <tp>
        <v>181099945.37</v>
        <stp/>
        <stp>EM_S_STM07_IS</stp>
        <stp>4</stp>
        <stp>002300.SZ</stp>
        <stp>61</stp>
        <stp>12/31/2015</stp>
        <stp>1</stp>
        <tr r="S771" s="1"/>
      </tp>
      <tp>
        <v>19708310.75</v>
        <stp/>
        <stp>EM_S_STM07_IS</stp>
        <stp>4</stp>
        <stp>002301.SZ</stp>
        <stp>61</stp>
        <stp>12/31/2015</stp>
        <stp>1</stp>
        <tr r="S772" s="1"/>
      </tp>
      <tp>
        <v>346790887.56</v>
        <stp/>
        <stp>EM_S_STM07_IS</stp>
        <stp>4</stp>
        <stp>002302.SZ</stp>
        <stp>61</stp>
        <stp>12/31/2015</stp>
        <stp>1</stp>
        <tr r="S773" s="1"/>
      </tp>
      <tp>
        <v>220482825.97</v>
        <stp/>
        <stp>EM_S_STM07_IS</stp>
        <stp>4</stp>
        <stp>002303.SZ</stp>
        <stp>61</stp>
        <stp>12/31/2015</stp>
        <stp>1</stp>
        <tr r="S774" s="1"/>
      </tp>
      <tp>
        <v>5365185534.9899998</v>
        <stp/>
        <stp>EM_S_STM07_IS</stp>
        <stp>4</stp>
        <stp>002304.SZ</stp>
        <stp>61</stp>
        <stp>12/31/2015</stp>
        <stp>1</stp>
        <tr r="S775" s="1"/>
      </tp>
      <tp>
        <v>30687210.02</v>
        <stp/>
        <stp>EM_S_STM07_IS</stp>
        <stp>4</stp>
        <stp>002305.SZ</stp>
        <stp>61</stp>
        <stp>12/31/2015</stp>
        <stp>1</stp>
        <tr r="S776" s="1"/>
      </tp>
      <tp>
        <v>65574042.659999996</v>
        <stp/>
        <stp>EM_S_STM07_IS</stp>
        <stp>4</stp>
        <stp>002306.SZ</stp>
        <stp>61</stp>
        <stp>12/31/2015</stp>
        <stp>1</stp>
        <tr r="S777" s="1"/>
      </tp>
      <tp>
        <v>33647942.469999999</v>
        <stp/>
        <stp>EM_S_STM07_IS</stp>
        <stp>4</stp>
        <stp>002307.SZ</stp>
        <stp>61</stp>
        <stp>12/31/2015</stp>
        <stp>1</stp>
        <tr r="S778" s="1"/>
      </tp>
      <tp>
        <v>119471450.39</v>
        <stp/>
        <stp>EM_S_STM07_IS</stp>
        <stp>4</stp>
        <stp>002308.SZ</stp>
        <stp>61</stp>
        <stp>12/31/2015</stp>
        <stp>1</stp>
        <tr r="S779" s="1"/>
      </tp>
      <tp>
        <v>415254990.79000002</v>
        <stp/>
        <stp>EM_S_STM07_IS</stp>
        <stp>4</stp>
        <stp>002309.SZ</stp>
        <stp>61</stp>
        <stp>12/31/2015</stp>
        <stp>1</stp>
        <tr r="S780" s="1"/>
      </tp>
      <tp>
        <v>601967096.38</v>
        <stp/>
        <stp>EM_S_STM07_IS</stp>
        <stp>4</stp>
        <stp>002310.SZ</stp>
        <stp>61</stp>
        <stp>12/31/2015</stp>
        <stp>1</stp>
        <tr r="S781" s="1"/>
      </tp>
      <tp>
        <v>779978258.89999998</v>
        <stp/>
        <stp>EM_S_STM07_IS</stp>
        <stp>4</stp>
        <stp>002311.SZ</stp>
        <stp>61</stp>
        <stp>12/31/2015</stp>
        <stp>1</stp>
        <tr r="S782" s="1"/>
      </tp>
      <tp>
        <v>-37927928</v>
        <stp/>
        <stp>EM_S_STM07_IS</stp>
        <stp>4</stp>
        <stp>002312.SZ</stp>
        <stp>61</stp>
        <stp>12/31/2015</stp>
        <stp>1</stp>
        <tr r="S783" s="1"/>
      </tp>
      <tp>
        <v>-28947583.170000002</v>
        <stp/>
        <stp>EM_S_STM07_IS</stp>
        <stp>4</stp>
        <stp>002313.SZ</stp>
        <stp>61</stp>
        <stp>12/31/2015</stp>
        <stp>1</stp>
        <tr r="S784" s="1"/>
      </tp>
      <tp>
        <v>221928079.53999999</v>
        <stp/>
        <stp>EM_S_STM07_IS</stp>
        <stp>4</stp>
        <stp>002314.SZ</stp>
        <stp>61</stp>
        <stp>12/31/2015</stp>
        <stp>1</stp>
        <tr r="S785" s="1"/>
      </tp>
      <tp>
        <v>157206159.34</v>
        <stp/>
        <stp>EM_S_STM07_IS</stp>
        <stp>4</stp>
        <stp>002315.SZ</stp>
        <stp>61</stp>
        <stp>12/31/2015</stp>
        <stp>1</stp>
        <tr r="S786" s="1"/>
      </tp>
      <tp>
        <v>23139733.68</v>
        <stp/>
        <stp>EM_S_STM07_IS</stp>
        <stp>4</stp>
        <stp>002316.SZ</stp>
        <stp>61</stp>
        <stp>12/31/2015</stp>
        <stp>1</stp>
        <tr r="S787" s="1"/>
      </tp>
      <tp>
        <v>296714725.50999999</v>
        <stp/>
        <stp>EM_S_STM07_IS</stp>
        <stp>4</stp>
        <stp>002317.SZ</stp>
        <stp>61</stp>
        <stp>12/31/2015</stp>
        <stp>1</stp>
        <tr r="S788" s="1"/>
      </tp>
      <tp>
        <v>122799128.64</v>
        <stp/>
        <stp>EM_S_STM07_IS</stp>
        <stp>4</stp>
        <stp>002318.SZ</stp>
        <stp>61</stp>
        <stp>12/31/2015</stp>
        <stp>1</stp>
        <tr r="S789" s="1"/>
      </tp>
      <tp>
        <v>2585189.42</v>
        <stp/>
        <stp>EM_S_STM07_IS</stp>
        <stp>4</stp>
        <stp>002319.SZ</stp>
        <stp>61</stp>
        <stp>12/31/2015</stp>
        <stp>1</stp>
        <tr r="S790" s="1"/>
      </tp>
      <tp>
        <v>81041957.849999994</v>
        <stp/>
        <stp>EM_S_STM07_IS</stp>
        <stp>4</stp>
        <stp>002360.SZ</stp>
        <stp>61</stp>
        <stp>12/31/2015</stp>
        <stp>1</stp>
        <tr r="S831" s="1"/>
      </tp>
      <tp>
        <v>116832482.31999999</v>
        <stp/>
        <stp>EM_S_STM07_IS</stp>
        <stp>4</stp>
        <stp>002361.SZ</stp>
        <stp>61</stp>
        <stp>12/31/2015</stp>
        <stp>1</stp>
        <tr r="S832" s="1"/>
      </tp>
      <tp>
        <v>4822277.05</v>
        <stp/>
        <stp>EM_S_STM07_IS</stp>
        <stp>4</stp>
        <stp>002362.SZ</stp>
        <stp>61</stp>
        <stp>12/31/2015</stp>
        <stp>1</stp>
        <tr r="S833" s="1"/>
      </tp>
      <tp>
        <v>55528466.979999997</v>
        <stp/>
        <stp>EM_S_STM07_IS</stp>
        <stp>4</stp>
        <stp>002363.SZ</stp>
        <stp>61</stp>
        <stp>12/31/2015</stp>
        <stp>1</stp>
        <tr r="S834" s="1"/>
      </tp>
      <tp>
        <v>143478328.19999999</v>
        <stp/>
        <stp>EM_S_STM07_IS</stp>
        <stp>4</stp>
        <stp>002364.SZ</stp>
        <stp>61</stp>
        <stp>12/31/2015</stp>
        <stp>1</stp>
        <tr r="S835" s="1"/>
      </tp>
      <tp>
        <v>17612603.350000001</v>
        <stp/>
        <stp>EM_S_STM07_IS</stp>
        <stp>4</stp>
        <stp>002365.SZ</stp>
        <stp>61</stp>
        <stp>12/31/2015</stp>
        <stp>1</stp>
        <tr r="S836" s="1"/>
      </tp>
      <tp>
        <v>17584436</v>
        <stp/>
        <stp>EM_S_STM07_IS</stp>
        <stp>4</stp>
        <stp>002366.SZ</stp>
        <stp>61</stp>
        <stp>12/31/2015</stp>
        <stp>1</stp>
        <tr r="S837" s="1"/>
      </tp>
      <tp>
        <v>488755265.91000003</v>
        <stp/>
        <stp>EM_S_STM07_IS</stp>
        <stp>4</stp>
        <stp>002367.SZ</stp>
        <stp>61</stp>
        <stp>12/31/2015</stp>
        <stp>1</stp>
        <tr r="S838" s="1"/>
      </tp>
      <tp>
        <v>201500262.30000001</v>
        <stp/>
        <stp>EM_S_STM07_IS</stp>
        <stp>4</stp>
        <stp>002368.SZ</stp>
        <stp>61</stp>
        <stp>12/31/2015</stp>
        <stp>1</stp>
        <tr r="S839" s="1"/>
      </tp>
      <tp>
        <v>-54229745</v>
        <stp/>
        <stp>EM_S_STM07_IS</stp>
        <stp>4</stp>
        <stp>002369.SZ</stp>
        <stp>61</stp>
        <stp>12/31/2015</stp>
        <stp>1</stp>
        <tr r="S840" s="1"/>
      </tp>
      <tp>
        <v>55499285.969999999</v>
        <stp/>
        <stp>EM_S_STM07_IS</stp>
        <stp>4</stp>
        <stp>002370.SZ</stp>
        <stp>61</stp>
        <stp>12/31/2015</stp>
        <stp>1</stp>
        <tr r="S841" s="1"/>
      </tp>
      <tp>
        <v>38647919.600000001</v>
        <stp/>
        <stp>EM_S_STM07_IS</stp>
        <stp>4</stp>
        <stp>002371.SZ</stp>
        <stp>61</stp>
        <stp>12/31/2015</stp>
        <stp>1</stp>
        <tr r="S842" s="1"/>
      </tp>
      <tp>
        <v>484410026.06999999</v>
        <stp/>
        <stp>EM_S_STM07_IS</stp>
        <stp>4</stp>
        <stp>002372.SZ</stp>
        <stp>61</stp>
        <stp>12/31/2015</stp>
        <stp>1</stp>
        <tr r="S843" s="1"/>
      </tp>
      <tp>
        <v>292947028.61000001</v>
        <stp/>
        <stp>EM_S_STM07_IS</stp>
        <stp>4</stp>
        <stp>002373.SZ</stp>
        <stp>61</stp>
        <stp>12/31/2015</stp>
        <stp>1</stp>
        <tr r="S844" s="1"/>
      </tp>
      <tp>
        <v>121304672.40000001</v>
        <stp/>
        <stp>EM_S_STM07_IS</stp>
        <stp>4</stp>
        <stp>002374.SZ</stp>
        <stp>61</stp>
        <stp>12/31/2015</stp>
        <stp>1</stp>
        <tr r="S845" s="1"/>
      </tp>
      <tp>
        <v>572226282.12</v>
        <stp/>
        <stp>EM_S_STM07_IS</stp>
        <stp>4</stp>
        <stp>002375.SZ</stp>
        <stp>61</stp>
        <stp>12/31/2015</stp>
        <stp>1</stp>
        <tr r="S846" s="1"/>
      </tp>
      <tp>
        <v>147278003.02000001</v>
        <stp/>
        <stp>EM_S_STM07_IS</stp>
        <stp>4</stp>
        <stp>002376.SZ</stp>
        <stp>61</stp>
        <stp>12/31/2015</stp>
        <stp>1</stp>
        <tr r="S847" s="1"/>
      </tp>
      <tp>
        <v>31147024.02</v>
        <stp/>
        <stp>EM_S_STM07_IS</stp>
        <stp>4</stp>
        <stp>002377.SZ</stp>
        <stp>61</stp>
        <stp>12/31/2015</stp>
        <stp>1</stp>
        <tr r="S848" s="1"/>
      </tp>
      <tp>
        <v>-159826559.41</v>
        <stp/>
        <stp>EM_S_STM07_IS</stp>
        <stp>4</stp>
        <stp>002378.SZ</stp>
        <stp>61</stp>
        <stp>12/31/2015</stp>
        <stp>1</stp>
        <tr r="S849" s="1"/>
      </tp>
      <tp>
        <v>-118385524.43000001</v>
        <stp/>
        <stp>EM_S_STM07_IS</stp>
        <stp>4</stp>
        <stp>002379.SZ</stp>
        <stp>61</stp>
        <stp>12/31/2015</stp>
        <stp>1</stp>
        <tr r="S850" s="1"/>
      </tp>
      <tp>
        <v>154210577.63999999</v>
        <stp/>
        <stp>EM_S_STM07_IS</stp>
        <stp>4</stp>
        <stp>002340.SZ</stp>
        <stp>61</stp>
        <stp>12/31/2015</stp>
        <stp>1</stp>
        <tr r="S811" s="1"/>
      </tp>
      <tp>
        <v>-106615187.76000001</v>
        <stp/>
        <stp>EM_S_STM07_IS</stp>
        <stp>4</stp>
        <stp>002341.SZ</stp>
        <stp>61</stp>
        <stp>12/31/2015</stp>
        <stp>1</stp>
        <tr r="S812" s="1"/>
      </tp>
      <tp>
        <v>27128617.609999999</v>
        <stp/>
        <stp>EM_S_STM07_IS</stp>
        <stp>4</stp>
        <stp>002342.SZ</stp>
        <stp>61</stp>
        <stp>12/31/2015</stp>
        <stp>1</stp>
        <tr r="S813" s="1"/>
      </tp>
      <tp>
        <v>199212571.21000001</v>
        <stp/>
        <stp>EM_S_STM07_IS</stp>
        <stp>4</stp>
        <stp>002343.SZ</stp>
        <stp>61</stp>
        <stp>12/31/2015</stp>
        <stp>1</stp>
        <tr r="S814" s="1"/>
      </tp>
      <tp>
        <v>548802740.63999999</v>
        <stp/>
        <stp>EM_S_STM07_IS</stp>
        <stp>4</stp>
        <stp>002344.SZ</stp>
        <stp>61</stp>
        <stp>12/31/2015</stp>
        <stp>1</stp>
        <tr r="S815" s="1"/>
      </tp>
      <tp>
        <v>255326936.83000001</v>
        <stp/>
        <stp>EM_S_STM07_IS</stp>
        <stp>4</stp>
        <stp>002345.SZ</stp>
        <stp>61</stp>
        <stp>12/31/2015</stp>
        <stp>1</stp>
        <tr r="S816" s="1"/>
      </tp>
      <tp>
        <v>115822267.61</v>
        <stp/>
        <stp>EM_S_STM07_IS</stp>
        <stp>4</stp>
        <stp>002346.SZ</stp>
        <stp>61</stp>
        <stp>12/31/2015</stp>
        <stp>1</stp>
        <tr r="S817" s="1"/>
      </tp>
      <tp>
        <v>11605375.43</v>
        <stp/>
        <stp>EM_S_STM07_IS</stp>
        <stp>4</stp>
        <stp>002347.SZ</stp>
        <stp>61</stp>
        <stp>12/31/2015</stp>
        <stp>1</stp>
        <tr r="S818" s="1"/>
      </tp>
      <tp>
        <v>55855800.200000003</v>
        <stp/>
        <stp>EM_S_STM07_IS</stp>
        <stp>4</stp>
        <stp>002348.SZ</stp>
        <stp>61</stp>
        <stp>12/31/2015</stp>
        <stp>1</stp>
        <tr r="S819" s="1"/>
      </tp>
      <tp>
        <v>78081130.489999995</v>
        <stp/>
        <stp>EM_S_STM07_IS</stp>
        <stp>4</stp>
        <stp>002349.SZ</stp>
        <stp>61</stp>
        <stp>12/31/2015</stp>
        <stp>1</stp>
        <tr r="S820" s="1"/>
      </tp>
      <tp>
        <v>42804306.609999999</v>
        <stp/>
        <stp>EM_S_STM07_IS</stp>
        <stp>4</stp>
        <stp>002350.SZ</stp>
        <stp>61</stp>
        <stp>12/31/2015</stp>
        <stp>1</stp>
        <tr r="S821" s="1"/>
      </tp>
      <tp>
        <v>100764621.06999999</v>
        <stp/>
        <stp>EM_S_STM07_IS</stp>
        <stp>4</stp>
        <stp>002351.SZ</stp>
        <stp>61</stp>
        <stp>12/31/2015</stp>
        <stp>1</stp>
        <tr r="S822" s="1"/>
      </tp>
      <tp>
        <v>25130574.02</v>
        <stp/>
        <stp>EM_S_STM07_IS</stp>
        <stp>4</stp>
        <stp>002352.SZ</stp>
        <stp>61</stp>
        <stp>12/31/2015</stp>
        <stp>1</stp>
        <tr r="S823" s="1"/>
      </tp>
      <tp>
        <v>144774755.41999999</v>
        <stp/>
        <stp>EM_S_STM07_IS</stp>
        <stp>4</stp>
        <stp>002353.SZ</stp>
        <stp>61</stp>
        <stp>12/31/2015</stp>
        <stp>1</stp>
        <tr r="S824" s="1"/>
      </tp>
      <tp>
        <v>362103070.95999998</v>
        <stp/>
        <stp>EM_S_STM07_IS</stp>
        <stp>4</stp>
        <stp>002354.SZ</stp>
        <stp>61</stp>
        <stp>12/31/2015</stp>
        <stp>1</stp>
        <tr r="S825" s="1"/>
      </tp>
      <tp>
        <v>27307483.149999999</v>
        <stp/>
        <stp>EM_S_STM07_IS</stp>
        <stp>4</stp>
        <stp>002355.SZ</stp>
        <stp>61</stp>
        <stp>12/31/2015</stp>
        <stp>1</stp>
        <tr r="S826" s="1"/>
      </tp>
      <tp>
        <v>105591486.86</v>
        <stp/>
        <stp>EM_S_STM07_IS</stp>
        <stp>4</stp>
        <stp>002356.SZ</stp>
        <stp>61</stp>
        <stp>12/31/2015</stp>
        <stp>1</stp>
        <tr r="S827" s="1"/>
      </tp>
      <tp>
        <v>179690817.36000001</v>
        <stp/>
        <stp>EM_S_STM07_IS</stp>
        <stp>4</stp>
        <stp>002357.SZ</stp>
        <stp>61</stp>
        <stp>12/31/2015</stp>
        <stp>1</stp>
        <tr r="S828" s="1"/>
      </tp>
      <tp>
        <v>182609567.03</v>
        <stp/>
        <stp>EM_S_STM07_IS</stp>
        <stp>4</stp>
        <stp>002358.SZ</stp>
        <stp>61</stp>
        <stp>12/31/2015</stp>
        <stp>1</stp>
        <tr r="S829" s="1"/>
      </tp>
      <tp>
        <v>11398259.66</v>
        <stp/>
        <stp>EM_S_STM07_IS</stp>
        <stp>4</stp>
        <stp>002359.SZ</stp>
        <stp>61</stp>
        <stp>12/31/2015</stp>
        <stp>1</stp>
        <tr r="S830" s="1"/>
      </tp>
      <tp>
        <v>72747286.629999995</v>
        <stp/>
        <stp>EM_S_STM07_IS</stp>
        <stp>4</stp>
        <stp>603389.SH</stp>
        <stp>61</stp>
        <stp>12/31/2014</stp>
        <stp>1</stp>
        <tr r="R2946" s="1"/>
      </tp>
      <tp>
        <v>216966357.38</v>
        <stp/>
        <stp>EM_S_STM07_IS</stp>
        <stp>4</stp>
        <stp>603393.SH</stp>
        <stp>61</stp>
        <stp>12/31/2014</stp>
        <stp>1</stp>
        <tr r="R2947" s="1"/>
      </tp>
      <tp>
        <v>58794929.840000004</v>
        <stp/>
        <stp>EM_S_STM07_IS</stp>
        <stp>4</stp>
        <stp>603398.SH</stp>
        <stp>61</stp>
        <stp>12/31/2014</stp>
        <stp>1</stp>
        <tr r="R2948" s="1"/>
      </tp>
      <tp>
        <v>55395943.689999998</v>
        <stp/>
        <stp>EM_S_STM07_IS</stp>
        <stp>4</stp>
        <stp>603399.SH</stp>
        <stp>61</stp>
        <stp>12/31/2014</stp>
        <stp>1</stp>
        <tr r="R2949" s="1"/>
      </tp>
      <tp>
        <v>214578949.66</v>
        <stp/>
        <stp>EM_S_STM07_IS</stp>
        <stp>4</stp>
        <stp>603366.SH</stp>
        <stp>61</stp>
        <stp>12/31/2014</stp>
        <stp>1</stp>
        <tr r="R2942" s="1"/>
      </tp>
      <tp>
        <v>169797276.63</v>
        <stp/>
        <stp>EM_S_STM07_IS</stp>
        <stp>4</stp>
        <stp>603368.SH</stp>
        <stp>61</stp>
        <stp>12/31/2014</stp>
        <stp>1</stp>
        <tr r="R2943" s="1"/>
      </tp>
      <tp>
        <v>645623331.99000001</v>
        <stp/>
        <stp>EM_S_STM07_IS</stp>
        <stp>4</stp>
        <stp>603369.SH</stp>
        <stp>61</stp>
        <stp>12/31/2014</stp>
        <stp>1</stp>
        <tr r="R2944" s="1"/>
      </tp>
      <tp>
        <v>326282837.72000003</v>
        <stp/>
        <stp>EM_S_STM07_IS</stp>
        <stp>4</stp>
        <stp>603377.SH</stp>
        <stp>61</stp>
        <stp>12/31/2014</stp>
        <stp>1</stp>
        <tr r="R2945" s="1"/>
      </tp>
      <tp>
        <v>344027579.56</v>
        <stp/>
        <stp>EM_S_STM07_IS</stp>
        <stp>4</stp>
        <stp>603355.SH</stp>
        <stp>61</stp>
        <stp>12/31/2014</stp>
        <stp>1</stp>
        <tr r="R2941" s="1"/>
      </tp>
      <tp>
        <v>28536747.010000002</v>
        <stp/>
        <stp>EM_S_STM07_IS</stp>
        <stp>4</stp>
        <stp>603322.SH</stp>
        <stp>61</stp>
        <stp>12/31/2014</stp>
        <stp>1</stp>
        <tr r="R2934" s="1"/>
      </tp>
      <tp>
        <v>767744000</v>
        <stp/>
        <stp>EM_S_STM07_IS</stp>
        <stp>4</stp>
        <stp>603323.SH</stp>
        <stp>61</stp>
        <stp>12/31/2014</stp>
        <stp>1</stp>
        <tr r="R2935" s="1"/>
      </tp>
      <tp>
        <v>360959077.19</v>
        <stp/>
        <stp>EM_S_STM07_IS</stp>
        <stp>4</stp>
        <stp>603328.SH</stp>
        <stp>61</stp>
        <stp>12/31/2014</stp>
        <stp>1</stp>
        <tr r="R2936" s="1"/>
      </tp>
      <tp>
        <v>-69201051.390000001</v>
        <stp/>
        <stp>EM_S_STM07_IS</stp>
        <stp>4</stp>
        <stp>603333.SH</stp>
        <stp>61</stp>
        <stp>12/31/2014</stp>
        <stp>1</stp>
        <tr r="R2937" s="1"/>
      </tp>
      <tp>
        <v>46252647.909999996</v>
        <stp/>
        <stp>EM_S_STM07_IS</stp>
        <stp>4</stp>
        <stp>603336.SH</stp>
        <stp>61</stp>
        <stp>12/31/2014</stp>
        <stp>1</stp>
        <tr r="R2938" s="1"/>
      </tp>
      <tp>
        <v>91964405.120000005</v>
        <stp/>
        <stp>EM_S_STM07_IS</stp>
        <stp>4</stp>
        <stp>603338.SH</stp>
        <stp>61</stp>
        <stp>12/31/2014</stp>
        <stp>1</stp>
        <tr r="R2939" s="1"/>
      </tp>
      <tp>
        <v>138062383.99000001</v>
        <stp/>
        <stp>EM_S_STM07_IS</stp>
        <stp>4</stp>
        <stp>603339.SH</stp>
        <stp>61</stp>
        <stp>12/31/2014</stp>
        <stp>1</stp>
        <tr r="R2940" s="1"/>
      </tp>
      <tp>
        <v>85393736.659999996</v>
        <stp/>
        <stp>EM_S_STM07_IS</stp>
        <stp>4</stp>
        <stp>603300.SH</stp>
        <stp>61</stp>
        <stp>12/31/2014</stp>
        <stp>1</stp>
        <tr r="R2925" s="1"/>
      </tp>
      <tp>
        <v>118505866.09999999</v>
        <stp/>
        <stp>EM_S_STM07_IS</stp>
        <stp>4</stp>
        <stp>603306.SH</stp>
        <stp>61</stp>
        <stp>12/31/2014</stp>
        <stp>1</stp>
        <tr r="R2926" s="1"/>
      </tp>
      <tp>
        <v>106300584.78</v>
        <stp/>
        <stp>EM_S_STM07_IS</stp>
        <stp>4</stp>
        <stp>603308.SH</stp>
        <stp>61</stp>
        <stp>12/31/2014</stp>
        <stp>1</stp>
        <tr r="R2927" s="1"/>
      </tp>
      <tp>
        <v>67819980.189999998</v>
        <stp/>
        <stp>EM_S_STM07_IS</stp>
        <stp>4</stp>
        <stp>603309.SH</stp>
        <stp>61</stp>
        <stp>12/31/2014</stp>
        <stp>1</stp>
        <tr r="R2928" s="1"/>
      </tp>
      <tp>
        <v>50894106.729999997</v>
        <stp/>
        <stp>EM_S_STM07_IS</stp>
        <stp>4</stp>
        <stp>603311.SH</stp>
        <stp>61</stp>
        <stp>12/31/2014</stp>
        <stp>1</stp>
        <tr r="R2929" s="1"/>
      </tp>
      <tp>
        <v>130824695.52</v>
        <stp/>
        <stp>EM_S_STM07_IS</stp>
        <stp>4</stp>
        <stp>603313.SH</stp>
        <stp>61</stp>
        <stp>12/31/2014</stp>
        <stp>1</stp>
        <tr r="R2930" s="1"/>
      </tp>
      <tp>
        <v>56264943.399999999</v>
        <stp/>
        <stp>EM_S_STM07_IS</stp>
        <stp>4</stp>
        <stp>603315.SH</stp>
        <stp>61</stp>
        <stp>12/31/2014</stp>
        <stp>1</stp>
        <tr r="R2931" s="1"/>
      </tp>
      <tp>
        <v>35842351.539999999</v>
        <stp/>
        <stp>EM_S_STM07_IS</stp>
        <stp>4</stp>
        <stp>603318.SH</stp>
        <stp>61</stp>
        <stp>12/31/2014</stp>
        <stp>1</stp>
        <tr r="R2932" s="1"/>
      </tp>
      <tp>
        <v>45003491.340000004</v>
        <stp/>
        <stp>EM_S_STM07_IS</stp>
        <stp>4</stp>
        <stp>603319.SH</stp>
        <stp>61</stp>
        <stp>12/31/2014</stp>
        <stp>1</stp>
        <tr r="R2933" s="1"/>
      </tp>
      <tp>
        <v>315965370.75</v>
        <stp/>
        <stp>EM_S_STM07_IS</stp>
        <stp>4</stp>
        <stp>002280.SZ</stp>
        <stp>61</stp>
        <stp>12/31/2015</stp>
        <stp>1</stp>
        <tr r="S751" s="1"/>
      </tp>
      <tp>
        <v>243261589.13999999</v>
        <stp/>
        <stp>EM_S_STM07_IS</stp>
        <stp>4</stp>
        <stp>002281.SZ</stp>
        <stp>61</stp>
        <stp>12/31/2015</stp>
        <stp>1</stp>
        <tr r="S752" s="1"/>
      </tp>
      <tp>
        <v>6596655.1600000001</v>
        <stp/>
        <stp>EM_S_STM07_IS</stp>
        <stp>4</stp>
        <stp>002282.SZ</stp>
        <stp>61</stp>
        <stp>12/31/2015</stp>
        <stp>1</stp>
        <tr r="S753" s="1"/>
      </tp>
      <tp>
        <v>150261172.81999999</v>
        <stp/>
        <stp>EM_S_STM07_IS</stp>
        <stp>4</stp>
        <stp>002283.SZ</stp>
        <stp>61</stp>
        <stp>12/31/2015</stp>
        <stp>1</stp>
        <tr r="S754" s="1"/>
      </tp>
      <tp>
        <v>141906273.52000001</v>
        <stp/>
        <stp>EM_S_STM07_IS</stp>
        <stp>4</stp>
        <stp>002284.SZ</stp>
        <stp>61</stp>
        <stp>12/31/2015</stp>
        <stp>1</stp>
        <tr r="S755" s="1"/>
      </tp>
      <tp>
        <v>509389237.73000002</v>
        <stp/>
        <stp>EM_S_STM07_IS</stp>
        <stp>4</stp>
        <stp>002285.SZ</stp>
        <stp>61</stp>
        <stp>12/31/2015</stp>
        <stp>1</stp>
        <tr r="S756" s="1"/>
      </tp>
      <tp>
        <v>40945993.82</v>
        <stp/>
        <stp>EM_S_STM07_IS</stp>
        <stp>4</stp>
        <stp>002286.SZ</stp>
        <stp>61</stp>
        <stp>12/31/2015</stp>
        <stp>1</stp>
        <tr r="S757" s="1"/>
      </tp>
      <tp>
        <v>264911033.56999999</v>
        <stp/>
        <stp>EM_S_STM07_IS</stp>
        <stp>4</stp>
        <stp>002287.SZ</stp>
        <stp>61</stp>
        <stp>12/31/2015</stp>
        <stp>1</stp>
        <tr r="S758" s="1"/>
      </tp>
      <tp>
        <v>25984138.239999998</v>
        <stp/>
        <stp>EM_S_STM07_IS</stp>
        <stp>4</stp>
        <stp>002288.SZ</stp>
        <stp>61</stp>
        <stp>12/31/2015</stp>
        <stp>1</stp>
        <tr r="S759" s="1"/>
      </tp>
      <tp>
        <v>-1098070059.75</v>
        <stp/>
        <stp>EM_S_STM07_IS</stp>
        <stp>4</stp>
        <stp>002289.SZ</stp>
        <stp>61</stp>
        <stp>12/31/2015</stp>
        <stp>1</stp>
        <tr r="S760" s="1"/>
      </tp>
      <tp>
        <v>28268059.59</v>
        <stp/>
        <stp>EM_S_STM07_IS</stp>
        <stp>4</stp>
        <stp>002290.SZ</stp>
        <stp>61</stp>
        <stp>12/31/2015</stp>
        <stp>1</stp>
        <tr r="S761" s="1"/>
      </tp>
      <tp>
        <v>22534566.969999999</v>
        <stp/>
        <stp>EM_S_STM07_IS</stp>
        <stp>4</stp>
        <stp>002291.SZ</stp>
        <stp>61</stp>
        <stp>12/31/2015</stp>
        <stp>1</stp>
        <tr r="S762" s="1"/>
      </tp>
      <tp>
        <v>489039975.91000003</v>
        <stp/>
        <stp>EM_S_STM07_IS</stp>
        <stp>4</stp>
        <stp>002292.SZ</stp>
        <stp>61</stp>
        <stp>12/31/2015</stp>
        <stp>1</stp>
        <tr r="S763" s="1"/>
      </tp>
      <tp>
        <v>410088318.56999999</v>
        <stp/>
        <stp>EM_S_STM07_IS</stp>
        <stp>4</stp>
        <stp>002293.SZ</stp>
        <stp>61</stp>
        <stp>12/31/2015</stp>
        <stp>1</stp>
        <tr r="S764" s="1"/>
      </tp>
      <tp>
        <v>1265920025.79</v>
        <stp/>
        <stp>EM_S_STM07_IS</stp>
        <stp>4</stp>
        <stp>002294.SZ</stp>
        <stp>61</stp>
        <stp>12/31/2015</stp>
        <stp>1</stp>
        <tr r="S765" s="1"/>
      </tp>
      <tp>
        <v>6366100.6500000004</v>
        <stp/>
        <stp>EM_S_STM07_IS</stp>
        <stp>4</stp>
        <stp>002295.SZ</stp>
        <stp>61</stp>
        <stp>12/31/2015</stp>
        <stp>1</stp>
        <tr r="S766" s="1"/>
      </tp>
      <tp>
        <v>74923796.859999999</v>
        <stp/>
        <stp>EM_S_STM07_IS</stp>
        <stp>4</stp>
        <stp>002296.SZ</stp>
        <stp>61</stp>
        <stp>12/31/2015</stp>
        <stp>1</stp>
        <tr r="S767" s="1"/>
      </tp>
      <tp>
        <v>-136148811.65000001</v>
        <stp/>
        <stp>EM_S_STM07_IS</stp>
        <stp>4</stp>
        <stp>002297.SZ</stp>
        <stp>61</stp>
        <stp>12/31/2015</stp>
        <stp>1</stp>
        <tr r="S768" s="1"/>
      </tp>
      <tp>
        <v>66348794.93</v>
        <stp/>
        <stp>EM_S_STM07_IS</stp>
        <stp>4</stp>
        <stp>002298.SZ</stp>
        <stp>61</stp>
        <stp>12/31/2015</stp>
        <stp>1</stp>
        <tr r="S769" s="1"/>
      </tp>
      <tp>
        <v>-387788828.20999998</v>
        <stp/>
        <stp>EM_S_STM07_IS</stp>
        <stp>4</stp>
        <stp>002299.SZ</stp>
        <stp>61</stp>
        <stp>12/31/2015</stp>
        <stp>1</stp>
        <tr r="S770" s="1"/>
      </tp>
      <tp>
        <v>155549571.08000001</v>
        <stp/>
        <stp>EM_S_STM07_IS</stp>
        <stp>4</stp>
        <stp>002220.SZ</stp>
        <stp>61</stp>
        <stp>12/31/2015</stp>
        <stp>1</stp>
        <tr r="S692" s="1"/>
      </tp>
      <tp>
        <v>411139044.47000003</v>
        <stp/>
        <stp>EM_S_STM07_IS</stp>
        <stp>4</stp>
        <stp>002221.SZ</stp>
        <stp>61</stp>
        <stp>12/31/2015</stp>
        <stp>1</stp>
        <tr r="S693" s="1"/>
      </tp>
      <tp>
        <v>35571941.640000001</v>
        <stp/>
        <stp>EM_S_STM07_IS</stp>
        <stp>4</stp>
        <stp>002222.SZ</stp>
        <stp>61</stp>
        <stp>12/31/2015</stp>
        <stp>1</stp>
        <tr r="S694" s="1"/>
      </tp>
      <tp>
        <v>364343527.24000001</v>
        <stp/>
        <stp>EM_S_STM07_IS</stp>
        <stp>4</stp>
        <stp>002223.SZ</stp>
        <stp>61</stp>
        <stp>12/31/2015</stp>
        <stp>1</stp>
        <tr r="S695" s="1"/>
      </tp>
      <tp>
        <v>246930054.34999999</v>
        <stp/>
        <stp>EM_S_STM07_IS</stp>
        <stp>4</stp>
        <stp>002224.SZ</stp>
        <stp>61</stp>
        <stp>12/31/2015</stp>
        <stp>1</stp>
        <tr r="S696" s="1"/>
      </tp>
      <tp>
        <v>84636450.530000001</v>
        <stp/>
        <stp>EM_S_STM07_IS</stp>
        <stp>4</stp>
        <stp>002225.SZ</stp>
        <stp>61</stp>
        <stp>12/31/2015</stp>
        <stp>1</stp>
        <tr r="S697" s="1"/>
      </tp>
      <tp>
        <v>35718578.920000002</v>
        <stp/>
        <stp>EM_S_STM07_IS</stp>
        <stp>4</stp>
        <stp>002226.SZ</stp>
        <stp>61</stp>
        <stp>12/31/2015</stp>
        <stp>1</stp>
        <tr r="S698" s="1"/>
      </tp>
      <tp>
        <v>9561757.0099999998</v>
        <stp/>
        <stp>EM_S_STM07_IS</stp>
        <stp>4</stp>
        <stp>002227.SZ</stp>
        <stp>61</stp>
        <stp>12/31/2015</stp>
        <stp>1</stp>
        <tr r="S699" s="1"/>
      </tp>
      <tp>
        <v>114738657.09</v>
        <stp/>
        <stp>EM_S_STM07_IS</stp>
        <stp>4</stp>
        <stp>002228.SZ</stp>
        <stp>61</stp>
        <stp>12/31/2015</stp>
        <stp>1</stp>
        <tr r="S700" s="1"/>
      </tp>
      <tp>
        <v>9173520.4199999999</v>
        <stp/>
        <stp>EM_S_STM07_IS</stp>
        <stp>4</stp>
        <stp>002229.SZ</stp>
        <stp>61</stp>
        <stp>12/31/2015</stp>
        <stp>1</stp>
        <tr r="S701" s="1"/>
      </tp>
      <tp>
        <v>425294489.50999999</v>
        <stp/>
        <stp>EM_S_STM07_IS</stp>
        <stp>4</stp>
        <stp>002230.SZ</stp>
        <stp>61</stp>
        <stp>12/31/2015</stp>
        <stp>1</stp>
        <tr r="S702" s="1"/>
      </tp>
      <tp>
        <v>8864498.6799999997</v>
        <stp/>
        <stp>EM_S_STM07_IS</stp>
        <stp>4</stp>
        <stp>002231.SZ</stp>
        <stp>61</stp>
        <stp>12/31/2015</stp>
        <stp>1</stp>
        <tr r="S703" s="1"/>
      </tp>
      <tp>
        <v>3129845.31</v>
        <stp/>
        <stp>EM_S_STM07_IS</stp>
        <stp>4</stp>
        <stp>002232.SZ</stp>
        <stp>61</stp>
        <stp>12/31/2015</stp>
        <stp>1</stp>
        <tr r="S704" s="1"/>
      </tp>
      <tp>
        <v>380986689.81999999</v>
        <stp/>
        <stp>EM_S_STM07_IS</stp>
        <stp>4</stp>
        <stp>002233.SZ</stp>
        <stp>61</stp>
        <stp>12/31/2015</stp>
        <stp>1</stp>
        <tr r="S705" s="1"/>
      </tp>
      <tp>
        <v>-315527313.76999998</v>
        <stp/>
        <stp>EM_S_STM07_IS</stp>
        <stp>4</stp>
        <stp>002234.SZ</stp>
        <stp>61</stp>
        <stp>12/31/2015</stp>
        <stp>1</stp>
        <tr r="S706" s="1"/>
      </tp>
      <tp>
        <v>10881889.82</v>
        <stp/>
        <stp>EM_S_STM07_IS</stp>
        <stp>4</stp>
        <stp>002235.SZ</stp>
        <stp>61</stp>
        <stp>12/31/2015</stp>
        <stp>1</stp>
        <tr r="S707" s="1"/>
      </tp>
      <tp>
        <v>1372301211.8699999</v>
        <stp/>
        <stp>EM_S_STM07_IS</stp>
        <stp>4</stp>
        <stp>002236.SZ</stp>
        <stp>61</stp>
        <stp>12/31/2015</stp>
        <stp>1</stp>
        <tr r="S708" s="1"/>
      </tp>
      <tp>
        <v>180719973.31999999</v>
        <stp/>
        <stp>EM_S_STM07_IS</stp>
        <stp>4</stp>
        <stp>002237.SZ</stp>
        <stp>61</stp>
        <stp>12/31/2015</stp>
        <stp>1</stp>
        <tr r="S709" s="1"/>
      </tp>
      <tp>
        <v>272231576.32999998</v>
        <stp/>
        <stp>EM_S_STM07_IS</stp>
        <stp>4</stp>
        <stp>002238.SZ</stp>
        <stp>61</stp>
        <stp>12/31/2015</stp>
        <stp>1</stp>
        <tr r="S710" s="1"/>
      </tp>
      <tp>
        <v>223284966.21000001</v>
        <stp/>
        <stp>EM_S_STM07_IS</stp>
        <stp>4</stp>
        <stp>002239.SZ</stp>
        <stp>61</stp>
        <stp>12/31/2015</stp>
        <stp>1</stp>
        <tr r="S711" s="1"/>
      </tp>
      <tp>
        <v>10248418.33</v>
        <stp/>
        <stp>EM_S_STM07_IS</stp>
        <stp>4</stp>
        <stp>002200.SZ</stp>
        <stp>61</stp>
        <stp>12/31/2015</stp>
        <stp>1</stp>
        <tr r="S672" s="1"/>
      </tp>
      <tp>
        <v>16019633.17</v>
        <stp/>
        <stp>EM_S_STM07_IS</stp>
        <stp>4</stp>
        <stp>002201.SZ</stp>
        <stp>61</stp>
        <stp>12/31/2015</stp>
        <stp>1</stp>
        <tr r="S673" s="1"/>
      </tp>
      <tp>
        <v>2849497034.0599999</v>
        <stp/>
        <stp>EM_S_STM07_IS</stp>
        <stp>4</stp>
        <stp>002202.SZ</stp>
        <stp>61</stp>
        <stp>12/31/2015</stp>
        <stp>1</stp>
        <tr r="S674" s="1"/>
      </tp>
      <tp>
        <v>456690307.64999998</v>
        <stp/>
        <stp>EM_S_STM07_IS</stp>
        <stp>4</stp>
        <stp>002203.SZ</stp>
        <stp>61</stp>
        <stp>12/31/2015</stp>
        <stp>1</stp>
        <tr r="S675" s="1"/>
      </tp>
      <tp>
        <v>21879386.57</v>
        <stp/>
        <stp>EM_S_STM07_IS</stp>
        <stp>4</stp>
        <stp>002204.SZ</stp>
        <stp>61</stp>
        <stp>12/31/2015</stp>
        <stp>1</stp>
        <tr r="S676" s="1"/>
      </tp>
      <tp>
        <v>-52924086.030000001</v>
        <stp/>
        <stp>EM_S_STM07_IS</stp>
        <stp>4</stp>
        <stp>002205.SZ</stp>
        <stp>61</stp>
        <stp>12/31/2015</stp>
        <stp>1</stp>
        <tr r="S677" s="1"/>
      </tp>
      <tp>
        <v>195466805.84999999</v>
        <stp/>
        <stp>EM_S_STM07_IS</stp>
        <stp>4</stp>
        <stp>002206.SZ</stp>
        <stp>61</stp>
        <stp>12/31/2015</stp>
        <stp>1</stp>
        <tr r="S678" s="1"/>
      </tp>
      <tp>
        <v>-184084188.94</v>
        <stp/>
        <stp>EM_S_STM07_IS</stp>
        <stp>4</stp>
        <stp>002207.SZ</stp>
        <stp>61</stp>
        <stp>12/31/2015</stp>
        <stp>1</stp>
        <tr r="S679" s="1"/>
      </tp>
      <tp>
        <v>91519553.629999995</v>
        <stp/>
        <stp>EM_S_STM07_IS</stp>
        <stp>4</stp>
        <stp>002208.SZ</stp>
        <stp>61</stp>
        <stp>12/31/2015</stp>
        <stp>1</stp>
        <tr r="S680" s="1"/>
      </tp>
      <tp>
        <v>12804241.74</v>
        <stp/>
        <stp>EM_S_STM07_IS</stp>
        <stp>4</stp>
        <stp>002209.SZ</stp>
        <stp>61</stp>
        <stp>12/31/2015</stp>
        <stp>1</stp>
        <tr r="S681" s="1"/>
      </tp>
      <tp>
        <v>174686914.65000001</v>
        <stp/>
        <stp>EM_S_STM07_IS</stp>
        <stp>4</stp>
        <stp>002210.SZ</stp>
        <stp>61</stp>
        <stp>12/31/2015</stp>
        <stp>1</stp>
        <tr r="S682" s="1"/>
      </tp>
      <tp>
        <v>-60652889.590000004</v>
        <stp/>
        <stp>EM_S_STM07_IS</stp>
        <stp>4</stp>
        <stp>002211.SZ</stp>
        <stp>61</stp>
        <stp>12/31/2015</stp>
        <stp>1</stp>
        <tr r="S683" s="1"/>
      </tp>
      <tp>
        <v>56380508.799999997</v>
        <stp/>
        <stp>EM_S_STM07_IS</stp>
        <stp>4</stp>
        <stp>002212.SZ</stp>
        <stp>61</stp>
        <stp>12/31/2015</stp>
        <stp>1</stp>
        <tr r="S684" s="1"/>
      </tp>
      <tp>
        <v>10922537.470000001</v>
        <stp/>
        <stp>EM_S_STM07_IS</stp>
        <stp>4</stp>
        <stp>002213.SZ</stp>
        <stp>61</stp>
        <stp>12/31/2015</stp>
        <stp>1</stp>
        <tr r="S685" s="1"/>
      </tp>
      <tp>
        <v>32450262.699999999</v>
        <stp/>
        <stp>EM_S_STM07_IS</stp>
        <stp>4</stp>
        <stp>002214.SZ</stp>
        <stp>61</stp>
        <stp>12/31/2015</stp>
        <stp>1</stp>
        <tr r="S686" s="1"/>
      </tp>
      <tp>
        <v>230862560.75999999</v>
        <stp/>
        <stp>EM_S_STM07_IS</stp>
        <stp>4</stp>
        <stp>002215.SZ</stp>
        <stp>61</stp>
        <stp>12/31/2015</stp>
        <stp>1</stp>
        <tr r="S687" s="1"/>
      </tp>
      <tp>
        <v>34902921.93</v>
        <stp/>
        <stp>EM_S_STM07_IS</stp>
        <stp>4</stp>
        <stp>002216.SZ</stp>
        <stp>61</stp>
        <stp>12/31/2015</stp>
        <stp>1</stp>
        <tr r="S688" s="1"/>
      </tp>
      <tp>
        <v>218105840.72</v>
        <stp/>
        <stp>EM_S_STM07_IS</stp>
        <stp>4</stp>
        <stp>002217.SZ</stp>
        <stp>61</stp>
        <stp>12/31/2015</stp>
        <stp>1</stp>
        <tr r="S689" s="1"/>
      </tp>
      <tp>
        <v>31061735.609999999</v>
        <stp/>
        <stp>EM_S_STM07_IS</stp>
        <stp>4</stp>
        <stp>002218.SZ</stp>
        <stp>61</stp>
        <stp>12/31/2015</stp>
        <stp>1</stp>
        <tr r="S690" s="1"/>
      </tp>
      <tp>
        <v>323626317.64999998</v>
        <stp/>
        <stp>EM_S_STM07_IS</stp>
        <stp>4</stp>
        <stp>002219.SZ</stp>
        <stp>61</stp>
        <stp>12/31/2015</stp>
        <stp>1</stp>
        <tr r="S691" s="1"/>
      </tp>
      <tp>
        <v>-21654470.059999999</v>
        <stp/>
        <stp>EM_S_STM07_IS</stp>
        <stp>4</stp>
        <stp>002260.SZ</stp>
        <stp>61</stp>
        <stp>12/31/2015</stp>
        <stp>1</stp>
        <tr r="S731" s="1"/>
      </tp>
      <tp>
        <v>209460152.81999999</v>
        <stp/>
        <stp>EM_S_STM07_IS</stp>
        <stp>4</stp>
        <stp>002261.SZ</stp>
        <stp>61</stp>
        <stp>12/31/2015</stp>
        <stp>1</stp>
        <tr r="S732" s="1"/>
      </tp>
      <tp>
        <v>258347050.63999999</v>
        <stp/>
        <stp>EM_S_STM07_IS</stp>
        <stp>4</stp>
        <stp>002262.SZ</stp>
        <stp>61</stp>
        <stp>12/31/2015</stp>
        <stp>1</stp>
        <tr r="S733" s="1"/>
      </tp>
      <tp>
        <v>15302484.99</v>
        <stp/>
        <stp>EM_S_STM07_IS</stp>
        <stp>4</stp>
        <stp>002263.SZ</stp>
        <stp>61</stp>
        <stp>12/31/2015</stp>
        <stp>1</stp>
        <tr r="S734" s="1"/>
      </tp>
      <tp>
        <v>-373935073.31999999</v>
        <stp/>
        <stp>EM_S_STM07_IS</stp>
        <stp>4</stp>
        <stp>002264.SZ</stp>
        <stp>61</stp>
        <stp>12/31/2015</stp>
        <stp>1</stp>
        <tr r="S735" s="1"/>
      </tp>
      <tp>
        <v>-31184835.039999999</v>
        <stp/>
        <stp>EM_S_STM07_IS</stp>
        <stp>4</stp>
        <stp>002265.SZ</stp>
        <stp>61</stp>
        <stp>12/31/2015</stp>
        <stp>1</stp>
        <tr r="S736" s="1"/>
      </tp>
      <tp>
        <v>70948609.689999998</v>
        <stp/>
        <stp>EM_S_STM07_IS</stp>
        <stp>4</stp>
        <stp>002266.SZ</stp>
        <stp>61</stp>
        <stp>12/31/2015</stp>
        <stp>1</stp>
        <tr r="S737" s="1"/>
      </tp>
      <tp>
        <v>586271654.28999996</v>
        <stp/>
        <stp>EM_S_STM07_IS</stp>
        <stp>4</stp>
        <stp>002267.SZ</stp>
        <stp>61</stp>
        <stp>12/31/2015</stp>
        <stp>1</stp>
        <tr r="S738" s="1"/>
      </tp>
      <tp>
        <v>148774526.88999999</v>
        <stp/>
        <stp>EM_S_STM07_IS</stp>
        <stp>4</stp>
        <stp>002268.SZ</stp>
        <stp>61</stp>
        <stp>12/31/2015</stp>
        <stp>1</stp>
        <tr r="S739" s="1"/>
      </tp>
      <tp>
        <v>-431921501</v>
        <stp/>
        <stp>EM_S_STM07_IS</stp>
        <stp>4</stp>
        <stp>002269.SZ</stp>
        <stp>61</stp>
        <stp>12/31/2015</stp>
        <stp>1</stp>
        <tr r="S740" s="1"/>
      </tp>
      <tp>
        <v>203303262.27000001</v>
        <stp/>
        <stp>EM_S_STM07_IS</stp>
        <stp>4</stp>
        <stp>002270.SZ</stp>
        <stp>61</stp>
        <stp>12/31/2015</stp>
        <stp>1</stp>
        <tr r="S741" s="1"/>
      </tp>
      <tp>
        <v>729715166.83000004</v>
        <stp/>
        <stp>EM_S_STM07_IS</stp>
        <stp>4</stp>
        <stp>002271.SZ</stp>
        <stp>61</stp>
        <stp>12/31/2015</stp>
        <stp>1</stp>
        <tr r="S742" s="1"/>
      </tp>
      <tp>
        <v>-67865903.670000002</v>
        <stp/>
        <stp>EM_S_STM07_IS</stp>
        <stp>4</stp>
        <stp>002272.SZ</stp>
        <stp>61</stp>
        <stp>12/31/2015</stp>
        <stp>1</stp>
        <tr r="S743" s="1"/>
      </tp>
      <tp>
        <v>149170752.56999999</v>
        <stp/>
        <stp>EM_S_STM07_IS</stp>
        <stp>4</stp>
        <stp>002273.SZ</stp>
        <stp>61</stp>
        <stp>12/31/2015</stp>
        <stp>1</stp>
        <tr r="S744" s="1"/>
      </tp>
      <tp>
        <v>29387270.59</v>
        <stp/>
        <stp>EM_S_STM07_IS</stp>
        <stp>4</stp>
        <stp>002274.SZ</stp>
        <stp>61</stp>
        <stp>12/31/2015</stp>
        <stp>1</stp>
        <tr r="S745" s="1"/>
      </tp>
      <tp>
        <v>376672835.42000002</v>
        <stp/>
        <stp>EM_S_STM07_IS</stp>
        <stp>4</stp>
        <stp>002275.SZ</stp>
        <stp>61</stp>
        <stp>12/31/2015</stp>
        <stp>1</stp>
        <tr r="S746" s="1"/>
      </tp>
      <tp>
        <v>271891782.75999999</v>
        <stp/>
        <stp>EM_S_STM07_IS</stp>
        <stp>4</stp>
        <stp>002276.SZ</stp>
        <stp>61</stp>
        <stp>12/31/2015</stp>
        <stp>1</stp>
        <tr r="S747" s="1"/>
      </tp>
      <tp>
        <v>310183069.92000002</v>
        <stp/>
        <stp>EM_S_STM07_IS</stp>
        <stp>4</stp>
        <stp>002277.SZ</stp>
        <stp>61</stp>
        <stp>12/31/2015</stp>
        <stp>1</stp>
        <tr r="S748" s="1"/>
      </tp>
      <tp>
        <v>11119055.07</v>
        <stp/>
        <stp>EM_S_STM07_IS</stp>
        <stp>4</stp>
        <stp>002278.SZ</stp>
        <stp>61</stp>
        <stp>12/31/2015</stp>
        <stp>1</stp>
        <tr r="S749" s="1"/>
      </tp>
      <tp>
        <v>134979385.41999999</v>
        <stp/>
        <stp>EM_S_STM07_IS</stp>
        <stp>4</stp>
        <stp>002279.SZ</stp>
        <stp>61</stp>
        <stp>12/31/2015</stp>
        <stp>1</stp>
        <tr r="S750" s="1"/>
      </tp>
      <tp>
        <v>-194828567.27000001</v>
        <stp/>
        <stp>EM_S_STM07_IS</stp>
        <stp>4</stp>
        <stp>002240.SZ</stp>
        <stp>61</stp>
        <stp>12/31/2015</stp>
        <stp>1</stp>
        <tr r="S712" s="1"/>
      </tp>
      <tp>
        <v>1251142078.8699999</v>
        <stp/>
        <stp>EM_S_STM07_IS</stp>
        <stp>4</stp>
        <stp>002241.SZ</stp>
        <stp>61</stp>
        <stp>12/31/2015</stp>
        <stp>1</stp>
        <tr r="S713" s="1"/>
      </tp>
      <tp>
        <v>620040924.13</v>
        <stp/>
        <stp>EM_S_STM07_IS</stp>
        <stp>4</stp>
        <stp>002242.SZ</stp>
        <stp>61</stp>
        <stp>12/31/2015</stp>
        <stp>1</stp>
        <tr r="S714" s="1"/>
      </tp>
      <tp>
        <v>7635415.3300000001</v>
        <stp/>
        <stp>EM_S_STM07_IS</stp>
        <stp>4</stp>
        <stp>002243.SZ</stp>
        <stp>61</stp>
        <stp>12/31/2015</stp>
        <stp>1</stp>
        <tr r="S715" s="1"/>
      </tp>
      <tp>
        <v>1002862807.1</v>
        <stp/>
        <stp>EM_S_STM07_IS</stp>
        <stp>4</stp>
        <stp>002244.SZ</stp>
        <stp>61</stp>
        <stp>12/31/2015</stp>
        <stp>1</stp>
        <tr r="S716" s="1"/>
      </tp>
      <tp>
        <v>241435441.94</v>
        <stp/>
        <stp>EM_S_STM07_IS</stp>
        <stp>4</stp>
        <stp>002245.SZ</stp>
        <stp>61</stp>
        <stp>12/31/2015</stp>
        <stp>1</stp>
        <tr r="S717" s="1"/>
      </tp>
      <tp>
        <v>54864865.590000004</v>
        <stp/>
        <stp>EM_S_STM07_IS</stp>
        <stp>4</stp>
        <stp>002246.SZ</stp>
        <stp>61</stp>
        <stp>12/31/2015</stp>
        <stp>1</stp>
        <tr r="S718" s="1"/>
      </tp>
      <tp>
        <v>85798529.329999998</v>
        <stp/>
        <stp>EM_S_STM07_IS</stp>
        <stp>4</stp>
        <stp>002247.SZ</stp>
        <stp>61</stp>
        <stp>12/31/2015</stp>
        <stp>1</stp>
        <tr r="S719" s="1"/>
      </tp>
      <tp>
        <v>-211753099.66999999</v>
        <stp/>
        <stp>EM_S_STM07_IS</stp>
        <stp>4</stp>
        <stp>002248.SZ</stp>
        <stp>61</stp>
        <stp>12/31/2015</stp>
        <stp>1</stp>
        <tr r="S720" s="1"/>
      </tp>
      <tp>
        <v>341173925.93000001</v>
        <stp/>
        <stp>EM_S_STM07_IS</stp>
        <stp>4</stp>
        <stp>002249.SZ</stp>
        <stp>61</stp>
        <stp>12/31/2015</stp>
        <stp>1</stp>
        <tr r="S721" s="1"/>
      </tp>
      <tp>
        <v>638072408.23000002</v>
        <stp/>
        <stp>EM_S_STM07_IS</stp>
        <stp>4</stp>
        <stp>002250.SZ</stp>
        <stp>61</stp>
        <stp>12/31/2015</stp>
        <stp>1</stp>
        <tr r="S722" s="1"/>
      </tp>
      <tp>
        <v>213822742.90000001</v>
        <stp/>
        <stp>EM_S_STM07_IS</stp>
        <stp>4</stp>
        <stp>002251.SZ</stp>
        <stp>61</stp>
        <stp>12/31/2015</stp>
        <stp>1</stp>
        <tr r="S723" s="1"/>
      </tp>
      <tp>
        <v>1442414301.23</v>
        <stp/>
        <stp>EM_S_STM07_IS</stp>
        <stp>4</stp>
        <stp>002252.SZ</stp>
        <stp>61</stp>
        <stp>12/31/2015</stp>
        <stp>1</stp>
        <tr r="S724" s="1"/>
      </tp>
      <tp>
        <v>33411877.760000002</v>
        <stp/>
        <stp>EM_S_STM07_IS</stp>
        <stp>4</stp>
        <stp>002253.SZ</stp>
        <stp>61</stp>
        <stp>12/31/2015</stp>
        <stp>1</stp>
        <tr r="S725" s="1"/>
      </tp>
      <tp>
        <v>95185841.939999998</v>
        <stp/>
        <stp>EM_S_STM07_IS</stp>
        <stp>4</stp>
        <stp>002254.SZ</stp>
        <stp>61</stp>
        <stp>12/31/2015</stp>
        <stp>1</stp>
        <tr r="S726" s="1"/>
      </tp>
      <tp>
        <v>84804685.950000003</v>
        <stp/>
        <stp>EM_S_STM07_IS</stp>
        <stp>4</stp>
        <stp>002255.SZ</stp>
        <stp>61</stp>
        <stp>12/31/2015</stp>
        <stp>1</stp>
        <tr r="S727" s="1"/>
      </tp>
      <tp>
        <v>51228296.18</v>
        <stp/>
        <stp>EM_S_STM07_IS</stp>
        <stp>4</stp>
        <stp>002256.SZ</stp>
        <stp>61</stp>
        <stp>12/31/2015</stp>
        <stp>1</stp>
        <tr r="S728" s="1"/>
      </tp>
      <tp>
        <v>138453579.30000001</v>
        <stp/>
        <stp>EM_S_STM07_IS</stp>
        <stp>4</stp>
        <stp>002258.SZ</stp>
        <stp>61</stp>
        <stp>12/31/2015</stp>
        <stp>1</stp>
        <tr r="S729" s="1"/>
      </tp>
      <tp>
        <v>13700512.01</v>
        <stp/>
        <stp>EM_S_STM07_IS</stp>
        <stp>4</stp>
        <stp>002259.SZ</stp>
        <stp>61</stp>
        <stp>12/31/2015</stp>
        <stp>1</stp>
        <tr r="S730" s="1"/>
      </tp>
      <tp>
        <v>2090275690.29</v>
        <stp/>
        <stp>EM_S_STM07_IS</stp>
        <stp>4</stp>
        <stp>603288.SH</stp>
        <stp>61</stp>
        <stp>12/31/2014</stp>
        <stp>1</stp>
        <tr r="R2922" s="1"/>
      </tp>
      <tp>
        <v>397784220.56</v>
        <stp/>
        <stp>EM_S_STM07_IS</stp>
        <stp>4</stp>
        <stp>603298.SH</stp>
        <stp>61</stp>
        <stp>12/31/2014</stp>
        <stp>1</stp>
        <tr r="R2923" s="1"/>
      </tp>
      <tp>
        <v>99251781.980000004</v>
        <stp/>
        <stp>EM_S_STM07_IS</stp>
        <stp>4</stp>
        <stp>603299.SH</stp>
        <stp>61</stp>
        <stp>12/31/2014</stp>
        <stp>1</stp>
        <tr r="R2924" s="1"/>
      </tp>
      <tp>
        <v>67781790.150000006</v>
        <stp/>
        <stp>EM_S_STM07_IS</stp>
        <stp>4</stp>
        <stp>603266.SH</stp>
        <stp>61</stp>
        <stp>12/31/2014</stp>
        <stp>1</stp>
        <tr r="R2920" s="1"/>
      </tp>
      <tp>
        <v>48680883.740000002</v>
        <stp/>
        <stp>EM_S_STM07_IS</stp>
        <stp>4</stp>
        <stp>603268.SH</stp>
        <stp>61</stp>
        <stp>12/31/2014</stp>
        <stp>1</stp>
        <tr r="R2921" s="1"/>
      </tp>
      <tp>
        <v>273254375.35000002</v>
        <stp/>
        <stp>EM_S_STM07_IS</stp>
        <stp>4</stp>
        <stp>603258.SH</stp>
        <stp>61</stp>
        <stp>12/31/2014</stp>
        <stp>1</stp>
        <tr r="R2919" s="1"/>
      </tp>
      <tp>
        <v>57583490.219999999</v>
        <stp/>
        <stp>EM_S_STM07_IS</stp>
        <stp>4</stp>
        <stp>603222.SH</stp>
        <stp>61</stp>
        <stp>12/31/2014</stp>
        <stp>1</stp>
        <tr r="R2914" s="1"/>
      </tp>
      <tp>
        <v>48920182.310000002</v>
        <stp/>
        <stp>EM_S_STM07_IS</stp>
        <stp>4</stp>
        <stp>603223.SH</stp>
        <stp>61</stp>
        <stp>12/31/2014</stp>
        <stp>1</stp>
        <tr r="R2915" s="1"/>
      </tp>
      <tp>
        <v>86772412.590000004</v>
        <stp/>
        <stp>EM_S_STM07_IS</stp>
        <stp>4</stp>
        <stp>603227.SH</stp>
        <stp>61</stp>
        <stp>12/31/2014</stp>
        <stp>1</stp>
        <tr r="R2916" s="1"/>
      </tp>
      <tp>
        <v>325561012.63</v>
        <stp/>
        <stp>EM_S_STM07_IS</stp>
        <stp>4</stp>
        <stp>603228.SH</stp>
        <stp>61</stp>
        <stp>12/31/2014</stp>
        <stp>1</stp>
        <tr r="R2917" s="1"/>
      </tp>
      <tp>
        <v>53149792.130000003</v>
        <stp/>
        <stp>EM_S_STM07_IS</stp>
        <stp>4</stp>
        <stp>603239.SH</stp>
        <stp>61</stp>
        <stp>12/31/2014</stp>
        <stp>1</stp>
        <tr r="R2918" s="1"/>
      </tp>
      <tp>
        <v>74296934.769999996</v>
        <stp/>
        <stp>EM_S_STM07_IS</stp>
        <stp>4</stp>
        <stp>603203.SH</stp>
        <stp>61</stp>
        <stp>12/31/2014</stp>
        <stp>1</stp>
        <tr r="R2912" s="1"/>
      </tp>
      <tp>
        <v>243179108.19999999</v>
        <stp/>
        <stp>EM_S_STM07_IS</stp>
        <stp>4</stp>
        <stp>603218.SH</stp>
        <stp>61</stp>
        <stp>12/31/2014</stp>
        <stp>1</stp>
        <tr r="R2913" s="1"/>
      </tp>
      <tp>
        <v>32903192.690000001</v>
        <stp/>
        <stp>EM_S_STM07_IS</stp>
        <stp>4</stp>
        <stp>002580.SZ</stp>
        <stp>61</stp>
        <stp>12/31/2015</stp>
        <stp>1</stp>
        <tr r="S1050" s="1"/>
      </tp>
      <tp>
        <v>250253848.66</v>
        <stp/>
        <stp>EM_S_STM07_IS</stp>
        <stp>4</stp>
        <stp>002581.SZ</stp>
        <stp>61</stp>
        <stp>12/31/2015</stp>
        <stp>1</stp>
        <tr r="S1051" s="1"/>
      </tp>
      <tp>
        <v>-3233122.39</v>
        <stp/>
        <stp>EM_S_STM07_IS</stp>
        <stp>4</stp>
        <stp>002582.SZ</stp>
        <stp>61</stp>
        <stp>12/31/2015</stp>
        <stp>1</stp>
        <tr r="S1052" s="1"/>
      </tp>
      <tp>
        <v>253183736.43000001</v>
        <stp/>
        <stp>EM_S_STM07_IS</stp>
        <stp>4</stp>
        <stp>002583.SZ</stp>
        <stp>61</stp>
        <stp>12/31/2015</stp>
        <stp>1</stp>
        <tr r="S1053" s="1"/>
      </tp>
      <tp>
        <v>90793421.260000005</v>
        <stp/>
        <stp>EM_S_STM07_IS</stp>
        <stp>4</stp>
        <stp>002584.SZ</stp>
        <stp>61</stp>
        <stp>12/31/2015</stp>
        <stp>1</stp>
        <tr r="S1054" s="1"/>
      </tp>
      <tp>
        <v>120507729.98</v>
        <stp/>
        <stp>EM_S_STM07_IS</stp>
        <stp>4</stp>
        <stp>002585.SZ</stp>
        <stp>61</stp>
        <stp>12/31/2015</stp>
        <stp>1</stp>
        <tr r="S1055" s="1"/>
      </tp>
      <tp>
        <v>63276609.009999998</v>
        <stp/>
        <stp>EM_S_STM07_IS</stp>
        <stp>4</stp>
        <stp>002586.SZ</stp>
        <stp>61</stp>
        <stp>12/31/2015</stp>
        <stp>1</stp>
        <tr r="S1056" s="1"/>
      </tp>
      <tp>
        <v>21416141.789999999</v>
        <stp/>
        <stp>EM_S_STM07_IS</stp>
        <stp>4</stp>
        <stp>002587.SZ</stp>
        <stp>61</stp>
        <stp>12/31/2015</stp>
        <stp>1</stp>
        <tr r="S1057" s="1"/>
      </tp>
      <tp>
        <v>620186688.15999997</v>
        <stp/>
        <stp>EM_S_STM07_IS</stp>
        <stp>4</stp>
        <stp>002588.SZ</stp>
        <stp>61</stp>
        <stp>12/31/2015</stp>
        <stp>1</stp>
        <tr r="S1058" s="1"/>
      </tp>
      <tp>
        <v>235938544.80000001</v>
        <stp/>
        <stp>EM_S_STM07_IS</stp>
        <stp>4</stp>
        <stp>002589.SZ</stp>
        <stp>61</stp>
        <stp>12/31/2015</stp>
        <stp>1</stp>
        <tr r="S1059" s="1"/>
      </tp>
      <tp>
        <v>91604019.560000002</v>
        <stp/>
        <stp>EM_S_STM07_IS</stp>
        <stp>4</stp>
        <stp>002590.SZ</stp>
        <stp>61</stp>
        <stp>12/31/2015</stp>
        <stp>1</stp>
        <tr r="S1060" s="1"/>
      </tp>
      <tp>
        <v>-66454598.920000002</v>
        <stp/>
        <stp>EM_S_STM07_IS</stp>
        <stp>4</stp>
        <stp>002591.SZ</stp>
        <stp>61</stp>
        <stp>12/31/2015</stp>
        <stp>1</stp>
        <tr r="S1061" s="1"/>
      </tp>
      <tp>
        <v>125302295.73</v>
        <stp/>
        <stp>EM_S_STM07_IS</stp>
        <stp>4</stp>
        <stp>002592.SZ</stp>
        <stp>61</stp>
        <stp>12/31/2015</stp>
        <stp>1</stp>
        <tr r="S1062" s="1"/>
      </tp>
      <tp>
        <v>35036379.469999999</v>
        <stp/>
        <stp>EM_S_STM07_IS</stp>
        <stp>4</stp>
        <stp>002593.SZ</stp>
        <stp>61</stp>
        <stp>12/31/2015</stp>
        <stp>1</stp>
        <tr r="S1063" s="1"/>
      </tp>
      <tp>
        <v>2823441000</v>
        <stp/>
        <stp>EM_S_STM07_IS</stp>
        <stp>4</stp>
        <stp>002594.SZ</stp>
        <stp>61</stp>
        <stp>12/31/2015</stp>
        <stp>1</stp>
        <tr r="S1064" s="1"/>
      </tp>
      <tp>
        <v>644456609.53999996</v>
        <stp/>
        <stp>EM_S_STM07_IS</stp>
        <stp>4</stp>
        <stp>002595.SZ</stp>
        <stp>61</stp>
        <stp>12/31/2015</stp>
        <stp>1</stp>
        <tr r="S1065" s="1"/>
      </tp>
      <tp>
        <v>78963867.319999993</v>
        <stp/>
        <stp>EM_S_STM07_IS</stp>
        <stp>4</stp>
        <stp>002596.SZ</stp>
        <stp>61</stp>
        <stp>12/31/2015</stp>
        <stp>1</stp>
        <tr r="S1066" s="1"/>
      </tp>
      <tp>
        <v>214449837.27000001</v>
        <stp/>
        <stp>EM_S_STM07_IS</stp>
        <stp>4</stp>
        <stp>002597.SZ</stp>
        <stp>61</stp>
        <stp>12/31/2015</stp>
        <stp>1</stp>
        <tr r="S1067" s="1"/>
      </tp>
      <tp>
        <v>54724653.899999999</v>
        <stp/>
        <stp>EM_S_STM07_IS</stp>
        <stp>4</stp>
        <stp>002598.SZ</stp>
        <stp>61</stp>
        <stp>12/31/2015</stp>
        <stp>1</stp>
        <tr r="S1068" s="1"/>
      </tp>
      <tp>
        <v>19519741.210000001</v>
        <stp/>
        <stp>EM_S_STM07_IS</stp>
        <stp>4</stp>
        <stp>002599.SZ</stp>
        <stp>61</stp>
        <stp>12/31/2015</stp>
        <stp>1</stp>
        <tr r="S1069" s="1"/>
      </tp>
      <tp>
        <v>39577995.780000001</v>
        <stp/>
        <stp>EM_S_STM07_IS</stp>
        <stp>4</stp>
        <stp>002520.SZ</stp>
        <stp>61</stp>
        <stp>12/31/2015</stp>
        <stp>1</stp>
        <tr r="S991" s="1"/>
      </tp>
      <tp>
        <v>270105893.73000002</v>
        <stp/>
        <stp>EM_S_STM07_IS</stp>
        <stp>4</stp>
        <stp>002521.SZ</stp>
        <stp>61</stp>
        <stp>12/31/2015</stp>
        <stp>1</stp>
        <tr r="S992" s="1"/>
      </tp>
      <tp>
        <v>67773661.180000007</v>
        <stp/>
        <stp>EM_S_STM07_IS</stp>
        <stp>4</stp>
        <stp>002522.SZ</stp>
        <stp>61</stp>
        <stp>12/31/2015</stp>
        <stp>1</stp>
        <tr r="S993" s="1"/>
      </tp>
      <tp>
        <v>81723842.969999999</v>
        <stp/>
        <stp>EM_S_STM07_IS</stp>
        <stp>4</stp>
        <stp>002523.SZ</stp>
        <stp>61</stp>
        <stp>12/31/2015</stp>
        <stp>1</stp>
        <tr r="S994" s="1"/>
      </tp>
      <tp>
        <v>6497280.96</v>
        <stp/>
        <stp>EM_S_STM07_IS</stp>
        <stp>4</stp>
        <stp>002524.SZ</stp>
        <stp>61</stp>
        <stp>12/31/2015</stp>
        <stp>1</stp>
        <tr r="S995" s="1"/>
      </tp>
      <tp>
        <v>-267654597.69999999</v>
        <stp/>
        <stp>EM_S_STM07_IS</stp>
        <stp>4</stp>
        <stp>002526.SZ</stp>
        <stp>61</stp>
        <stp>12/31/2015</stp>
        <stp>1</stp>
        <tr r="S996" s="1"/>
      </tp>
      <tp>
        <v>189641840.44</v>
        <stp/>
        <stp>EM_S_STM07_IS</stp>
        <stp>4</stp>
        <stp>002527.SZ</stp>
        <stp>61</stp>
        <stp>12/31/2015</stp>
        <stp>1</stp>
        <tr r="S997" s="1"/>
      </tp>
      <tp>
        <v>68366651.609999999</v>
        <stp/>
        <stp>EM_S_STM07_IS</stp>
        <stp>4</stp>
        <stp>002528.SZ</stp>
        <stp>61</stp>
        <stp>12/31/2015</stp>
        <stp>1</stp>
        <tr r="S998" s="1"/>
      </tp>
      <tp>
        <v>2806155.6</v>
        <stp/>
        <stp>EM_S_STM07_IS</stp>
        <stp>4</stp>
        <stp>002529.SZ</stp>
        <stp>61</stp>
        <stp>12/31/2015</stp>
        <stp>1</stp>
        <tr r="S999" s="1"/>
      </tp>
      <tp>
        <v>33841036.149999999</v>
        <stp/>
        <stp>EM_S_STM07_IS</stp>
        <stp>4</stp>
        <stp>002530.SZ</stp>
        <stp>61</stp>
        <stp>12/31/2015</stp>
        <stp>1</stp>
        <tr r="S1000" s="1"/>
      </tp>
      <tp>
        <v>303216598.49000001</v>
        <stp/>
        <stp>EM_S_STM07_IS</stp>
        <stp>4</stp>
        <stp>002531.SZ</stp>
        <stp>61</stp>
        <stp>12/31/2015</stp>
        <stp>1</stp>
        <tr r="S1001" s="1"/>
      </tp>
      <tp>
        <v>117822356.55</v>
        <stp/>
        <stp>EM_S_STM07_IS</stp>
        <stp>4</stp>
        <stp>002532.SZ</stp>
        <stp>61</stp>
        <stp>12/31/2015</stp>
        <stp>1</stp>
        <tr r="S1002" s="1"/>
      </tp>
      <tp>
        <v>146061620.59999999</v>
        <stp/>
        <stp>EM_S_STM07_IS</stp>
        <stp>4</stp>
        <stp>002533.SZ</stp>
        <stp>61</stp>
        <stp>12/31/2015</stp>
        <stp>1</stp>
        <tr r="S1003" s="1"/>
      </tp>
      <tp>
        <v>-154937394.72</v>
        <stp/>
        <stp>EM_S_STM07_IS</stp>
        <stp>4</stp>
        <stp>002534.SZ</stp>
        <stp>61</stp>
        <stp>12/31/2015</stp>
        <stp>1</stp>
        <tr r="S1004" s="1"/>
      </tp>
      <tp>
        <v>-296654134.77999997</v>
        <stp/>
        <stp>EM_S_STM07_IS</stp>
        <stp>4</stp>
        <stp>002535.SZ</stp>
        <stp>61</stp>
        <stp>12/31/2015</stp>
        <stp>1</stp>
        <tr r="S1005" s="1"/>
      </tp>
      <tp>
        <v>57143411.280000001</v>
        <stp/>
        <stp>EM_S_STM07_IS</stp>
        <stp>4</stp>
        <stp>002536.SZ</stp>
        <stp>61</stp>
        <stp>12/31/2015</stp>
        <stp>1</stp>
        <tr r="S1006" s="1"/>
      </tp>
      <tp>
        <v>73177703.670000002</v>
        <stp/>
        <stp>EM_S_STM07_IS</stp>
        <stp>4</stp>
        <stp>002537.SZ</stp>
        <stp>61</stp>
        <stp>12/31/2015</stp>
        <stp>1</stp>
        <tr r="S1007" s="1"/>
      </tp>
      <tp>
        <v>246688949.53</v>
        <stp/>
        <stp>EM_S_STM07_IS</stp>
        <stp>4</stp>
        <stp>002538.SZ</stp>
        <stp>61</stp>
        <stp>12/31/2015</stp>
        <stp>1</stp>
        <tr r="S1008" s="1"/>
      </tp>
      <tp>
        <v>200585990.25999999</v>
        <stp/>
        <stp>EM_S_STM07_IS</stp>
        <stp>4</stp>
        <stp>002539.SZ</stp>
        <stp>61</stp>
        <stp>12/31/2015</stp>
        <stp>1</stp>
        <tr r="S1009" s="1"/>
      </tp>
      <tp>
        <v>1438829425</v>
        <stp/>
        <stp>EM_S_STM07_IS</stp>
        <stp>4</stp>
        <stp>002500.SZ</stp>
        <stp>61</stp>
        <stp>12/31/2015</stp>
        <stp>1</stp>
        <tr r="S971" s="1"/>
      </tp>
      <tp>
        <v>478091748.43000001</v>
        <stp/>
        <stp>EM_S_STM07_IS</stp>
        <stp>4</stp>
        <stp>002501.SZ</stp>
        <stp>61</stp>
        <stp>12/31/2015</stp>
        <stp>1</stp>
        <tr r="S972" s="1"/>
      </tp>
      <tp>
        <v>120348656.52</v>
        <stp/>
        <stp>EM_S_STM07_IS</stp>
        <stp>4</stp>
        <stp>002502.SZ</stp>
        <stp>61</stp>
        <stp>12/31/2015</stp>
        <stp>1</stp>
        <tr r="S973" s="1"/>
      </tp>
      <tp>
        <v>193974843.40000001</v>
        <stp/>
        <stp>EM_S_STM07_IS</stp>
        <stp>4</stp>
        <stp>002503.SZ</stp>
        <stp>61</stp>
        <stp>12/31/2015</stp>
        <stp>1</stp>
        <tr r="S974" s="1"/>
      </tp>
      <tp>
        <v>270009331.60000002</v>
        <stp/>
        <stp>EM_S_STM07_IS</stp>
        <stp>4</stp>
        <stp>002504.SZ</stp>
        <stp>61</stp>
        <stp>12/31/2015</stp>
        <stp>1</stp>
        <tr r="S975" s="1"/>
      </tp>
      <tp>
        <v>2997241.89</v>
        <stp/>
        <stp>EM_S_STM07_IS</stp>
        <stp>4</stp>
        <stp>002505.SZ</stp>
        <stp>61</stp>
        <stp>12/31/2015</stp>
        <stp>1</stp>
        <tr r="S976" s="1"/>
      </tp>
      <tp>
        <v>638502181.58000004</v>
        <stp/>
        <stp>EM_S_STM07_IS</stp>
        <stp>4</stp>
        <stp>002506.SZ</stp>
        <stp>61</stp>
        <stp>12/31/2015</stp>
        <stp>1</stp>
        <tr r="S977" s="1"/>
      </tp>
      <tp>
        <v>157369576.68000001</v>
        <stp/>
        <stp>EM_S_STM07_IS</stp>
        <stp>4</stp>
        <stp>002507.SZ</stp>
        <stp>61</stp>
        <stp>12/31/2015</stp>
        <stp>1</stp>
        <tr r="S978" s="1"/>
      </tp>
      <tp>
        <v>830491187.40999997</v>
        <stp/>
        <stp>EM_S_STM07_IS</stp>
        <stp>4</stp>
        <stp>002508.SZ</stp>
        <stp>61</stp>
        <stp>12/31/2015</stp>
        <stp>1</stp>
        <tr r="S979" s="1"/>
      </tp>
      <tp>
        <v>105241152.55</v>
        <stp/>
        <stp>EM_S_STM07_IS</stp>
        <stp>4</stp>
        <stp>002509.SZ</stp>
        <stp>61</stp>
        <stp>12/31/2015</stp>
        <stp>1</stp>
        <tr r="S980" s="1"/>
      </tp>
      <tp>
        <v>164170753.81999999</v>
        <stp/>
        <stp>EM_S_STM07_IS</stp>
        <stp>4</stp>
        <stp>002510.SZ</stp>
        <stp>61</stp>
        <stp>12/31/2015</stp>
        <stp>1</stp>
        <tr r="S981" s="1"/>
      </tp>
      <tp>
        <v>88196116.469999999</v>
        <stp/>
        <stp>EM_S_STM07_IS</stp>
        <stp>4</stp>
        <stp>002511.SZ</stp>
        <stp>61</stp>
        <stp>12/31/2015</stp>
        <stp>1</stp>
        <tr r="S982" s="1"/>
      </tp>
      <tp>
        <v>128781073.81999999</v>
        <stp/>
        <stp>EM_S_STM07_IS</stp>
        <stp>4</stp>
        <stp>002512.SZ</stp>
        <stp>61</stp>
        <stp>12/31/2015</stp>
        <stp>1</stp>
        <tr r="S983" s="1"/>
      </tp>
      <tp>
        <v>-68769614.739999995</v>
        <stp/>
        <stp>EM_S_STM07_IS</stp>
        <stp>4</stp>
        <stp>002513.SZ</stp>
        <stp>61</stp>
        <stp>12/31/2015</stp>
        <stp>1</stp>
        <tr r="S984" s="1"/>
      </tp>
      <tp>
        <v>46760957.240000002</v>
        <stp/>
        <stp>EM_S_STM07_IS</stp>
        <stp>4</stp>
        <stp>002514.SZ</stp>
        <stp>61</stp>
        <stp>12/31/2015</stp>
        <stp>1</stp>
        <tr r="S985" s="1"/>
      </tp>
      <tp>
        <v>21913326.899999999</v>
        <stp/>
        <stp>EM_S_STM07_IS</stp>
        <stp>4</stp>
        <stp>002515.SZ</stp>
        <stp>61</stp>
        <stp>12/31/2015</stp>
        <stp>1</stp>
        <tr r="S986" s="1"/>
      </tp>
      <tp>
        <v>251304602.81999999</v>
        <stp/>
        <stp>EM_S_STM07_IS</stp>
        <stp>4</stp>
        <stp>002516.SZ</stp>
        <stp>61</stp>
        <stp>12/31/2015</stp>
        <stp>1</stp>
        <tr r="S987" s="1"/>
      </tp>
      <tp>
        <v>654798900.83000004</v>
        <stp/>
        <stp>EM_S_STM07_IS</stp>
        <stp>4</stp>
        <stp>002517.SZ</stp>
        <stp>61</stp>
        <stp>12/31/2015</stp>
        <stp>1</stp>
        <tr r="S988" s="1"/>
      </tp>
      <tp>
        <v>233415925.34999999</v>
        <stp/>
        <stp>EM_S_STM07_IS</stp>
        <stp>4</stp>
        <stp>002518.SZ</stp>
        <stp>61</stp>
        <stp>12/31/2015</stp>
        <stp>1</stp>
        <tr r="S989" s="1"/>
      </tp>
      <tp>
        <v>227727290.16</v>
        <stp/>
        <stp>EM_S_STM07_IS</stp>
        <stp>4</stp>
        <stp>002519.SZ</stp>
        <stp>61</stp>
        <stp>12/31/2015</stp>
        <stp>1</stp>
        <tr r="S990" s="1"/>
      </tp>
      <tp>
        <v>57959417.329999998</v>
        <stp/>
        <stp>EM_S_STM07_IS</stp>
        <stp>4</stp>
        <stp>002560.SZ</stp>
        <stp>61</stp>
        <stp>12/31/2015</stp>
        <stp>1</stp>
        <tr r="S1030" s="1"/>
      </tp>
      <tp>
        <v>253132526.22</v>
        <stp/>
        <stp>EM_S_STM07_IS</stp>
        <stp>4</stp>
        <stp>002561.SZ</stp>
        <stp>61</stp>
        <stp>12/31/2015</stp>
        <stp>1</stp>
        <tr r="S1031" s="1"/>
      </tp>
      <tp>
        <v>82244476.409999996</v>
        <stp/>
        <stp>EM_S_STM07_IS</stp>
        <stp>4</stp>
        <stp>002562.SZ</stp>
        <stp>61</stp>
        <stp>12/31/2015</stp>
        <stp>1</stp>
        <tr r="S1032" s="1"/>
      </tp>
      <tp>
        <v>1349240776.47</v>
        <stp/>
        <stp>EM_S_STM07_IS</stp>
        <stp>4</stp>
        <stp>002563.SZ</stp>
        <stp>61</stp>
        <stp>12/31/2015</stp>
        <stp>1</stp>
        <tr r="S1033" s="1"/>
      </tp>
      <tp>
        <v>15393837.68</v>
        <stp/>
        <stp>EM_S_STM07_IS</stp>
        <stp>4</stp>
        <stp>002564.SZ</stp>
        <stp>61</stp>
        <stp>12/31/2015</stp>
        <stp>1</stp>
        <tr r="S1034" s="1"/>
      </tp>
      <tp>
        <v>143475832.18000001</v>
        <stp/>
        <stp>EM_S_STM07_IS</stp>
        <stp>4</stp>
        <stp>002565.SZ</stp>
        <stp>61</stp>
        <stp>12/31/2015</stp>
        <stp>1</stp>
        <tr r="S1035" s="1"/>
      </tp>
      <tp>
        <v>10911485.65</v>
        <stp/>
        <stp>EM_S_STM07_IS</stp>
        <stp>4</stp>
        <stp>002566.SZ</stp>
        <stp>61</stp>
        <stp>12/31/2015</stp>
        <stp>1</stp>
        <tr r="S1036" s="1"/>
      </tp>
      <tp>
        <v>81798123.670000002</v>
        <stp/>
        <stp>EM_S_STM07_IS</stp>
        <stp>4</stp>
        <stp>002567.SZ</stp>
        <stp>61</stp>
        <stp>12/31/2015</stp>
        <stp>1</stp>
        <tr r="S1037" s="1"/>
      </tp>
      <tp>
        <v>500197668.22000003</v>
        <stp/>
        <stp>EM_S_STM07_IS</stp>
        <stp>4</stp>
        <stp>002568.SZ</stp>
        <stp>61</stp>
        <stp>12/31/2015</stp>
        <stp>1</stp>
        <tr r="S1038" s="1"/>
      </tp>
      <tp>
        <v>11504129.800000001</v>
        <stp/>
        <stp>EM_S_STM07_IS</stp>
        <stp>4</stp>
        <stp>002569.SZ</stp>
        <stp>61</stp>
        <stp>12/31/2015</stp>
        <stp>1</stp>
        <tr r="S1039" s="1"/>
      </tp>
      <tp>
        <v>103640387.36</v>
        <stp/>
        <stp>EM_S_STM07_IS</stp>
        <stp>4</stp>
        <stp>002570.SZ</stp>
        <stp>61</stp>
        <stp>12/31/2015</stp>
        <stp>1</stp>
        <tr r="S1040" s="1"/>
      </tp>
      <tp>
        <v>-62689923.219999999</v>
        <stp/>
        <stp>EM_S_STM07_IS</stp>
        <stp>4</stp>
        <stp>002571.SZ</stp>
        <stp>61</stp>
        <stp>12/31/2015</stp>
        <stp>1</stp>
        <tr r="S1041" s="1"/>
      </tp>
      <tp>
        <v>459015154.75</v>
        <stp/>
        <stp>EM_S_STM07_IS</stp>
        <stp>4</stp>
        <stp>002572.SZ</stp>
        <stp>61</stp>
        <stp>12/31/2015</stp>
        <stp>1</stp>
        <tr r="S1042" s="1"/>
      </tp>
      <tp>
        <v>507317725</v>
        <stp/>
        <stp>EM_S_STM07_IS</stp>
        <stp>4</stp>
        <stp>002573.SZ</stp>
        <stp>61</stp>
        <stp>12/31/2015</stp>
        <stp>1</stp>
        <tr r="S1043" s="1"/>
      </tp>
      <tp>
        <v>61298635.909999996</v>
        <stp/>
        <stp>EM_S_STM07_IS</stp>
        <stp>4</stp>
        <stp>002574.SZ</stp>
        <stp>61</stp>
        <stp>12/31/2015</stp>
        <stp>1</stp>
        <tr r="S1044" s="1"/>
      </tp>
      <tp>
        <v>18186393.350000001</v>
        <stp/>
        <stp>EM_S_STM07_IS</stp>
        <stp>4</stp>
        <stp>002575.SZ</stp>
        <stp>61</stp>
        <stp>12/31/2015</stp>
        <stp>1</stp>
        <tr r="S1045" s="1"/>
      </tp>
      <tp>
        <v>9457959.8100000005</v>
        <stp/>
        <stp>EM_S_STM07_IS</stp>
        <stp>4</stp>
        <stp>002576.SZ</stp>
        <stp>61</stp>
        <stp>12/31/2015</stp>
        <stp>1</stp>
        <tr r="S1046" s="1"/>
      </tp>
      <tp>
        <v>-448230152.73000002</v>
        <stp/>
        <stp>EM_S_STM07_IS</stp>
        <stp>4</stp>
        <stp>002577.SZ</stp>
        <stp>61</stp>
        <stp>12/31/2015</stp>
        <stp>1</stp>
        <tr r="S1047" s="1"/>
      </tp>
      <tp>
        <v>19073366.32</v>
        <stp/>
        <stp>EM_S_STM07_IS</stp>
        <stp>4</stp>
        <stp>002578.SZ</stp>
        <stp>61</stp>
        <stp>12/31/2015</stp>
        <stp>1</stp>
        <tr r="S1048" s="1"/>
      </tp>
      <tp>
        <v>29239963.34</v>
        <stp/>
        <stp>EM_S_STM07_IS</stp>
        <stp>4</stp>
        <stp>002579.SZ</stp>
        <stp>61</stp>
        <stp>12/31/2015</stp>
        <stp>1</stp>
        <tr r="S1049" s="1"/>
      </tp>
      <tp>
        <v>240802905.19</v>
        <stp/>
        <stp>EM_S_STM07_IS</stp>
        <stp>4</stp>
        <stp>002540.SZ</stp>
        <stp>61</stp>
        <stp>12/31/2015</stp>
        <stp>1</stp>
        <tr r="S1010" s="1"/>
      </tp>
      <tp>
        <v>176735167.56999999</v>
        <stp/>
        <stp>EM_S_STM07_IS</stp>
        <stp>4</stp>
        <stp>002541.SZ</stp>
        <stp>61</stp>
        <stp>12/31/2015</stp>
        <stp>1</stp>
        <tr r="S1011" s="1"/>
      </tp>
      <tp>
        <v>227060150.59999999</v>
        <stp/>
        <stp>EM_S_STM07_IS</stp>
        <stp>4</stp>
        <stp>002542.SZ</stp>
        <stp>61</stp>
        <stp>12/31/2015</stp>
        <stp>1</stp>
        <tr r="S1012" s="1"/>
      </tp>
      <tp>
        <v>319098684.92000002</v>
        <stp/>
        <stp>EM_S_STM07_IS</stp>
        <stp>4</stp>
        <stp>002543.SZ</stp>
        <stp>61</stp>
        <stp>12/31/2015</stp>
        <stp>1</stp>
        <tr r="S1013" s="1"/>
      </tp>
      <tp>
        <v>107308980.41</v>
        <stp/>
        <stp>EM_S_STM07_IS</stp>
        <stp>4</stp>
        <stp>002544.SZ</stp>
        <stp>61</stp>
        <stp>12/31/2015</stp>
        <stp>1</stp>
        <tr r="S1014" s="1"/>
      </tp>
      <tp>
        <v>60465879.729999997</v>
        <stp/>
        <stp>EM_S_STM07_IS</stp>
        <stp>4</stp>
        <stp>002545.SZ</stp>
        <stp>61</stp>
        <stp>12/31/2015</stp>
        <stp>1</stp>
        <tr r="S1015" s="1"/>
      </tp>
      <tp>
        <v>156443353.55000001</v>
        <stp/>
        <stp>EM_S_STM07_IS</stp>
        <stp>4</stp>
        <stp>002546.SZ</stp>
        <stp>61</stp>
        <stp>12/31/2015</stp>
        <stp>1</stp>
        <tr r="S1016" s="1"/>
      </tp>
      <tp>
        <v>181166261.12</v>
        <stp/>
        <stp>EM_S_STM07_IS</stp>
        <stp>4</stp>
        <stp>002547.SZ</stp>
        <stp>61</stp>
        <stp>12/31/2015</stp>
        <stp>1</stp>
        <tr r="S1017" s="1"/>
      </tp>
      <tp>
        <v>103547604.86</v>
        <stp/>
        <stp>EM_S_STM07_IS</stp>
        <stp>4</stp>
        <stp>002548.SZ</stp>
        <stp>61</stp>
        <stp>12/31/2015</stp>
        <stp>1</stp>
        <tr r="S1018" s="1"/>
      </tp>
      <tp>
        <v>-45516157.390000001</v>
        <stp/>
        <stp>EM_S_STM07_IS</stp>
        <stp>4</stp>
        <stp>002549.SZ</stp>
        <stp>61</stp>
        <stp>12/31/2015</stp>
        <stp>1</stp>
        <tr r="S1019" s="1"/>
      </tp>
      <tp>
        <v>267151247.02000001</v>
        <stp/>
        <stp>EM_S_STM07_IS</stp>
        <stp>4</stp>
        <stp>002550.SZ</stp>
        <stp>61</stp>
        <stp>12/31/2015</stp>
        <stp>1</stp>
        <tr r="S1020" s="1"/>
      </tp>
      <tp>
        <v>136060255.31</v>
        <stp/>
        <stp>EM_S_STM07_IS</stp>
        <stp>4</stp>
        <stp>002551.SZ</stp>
        <stp>61</stp>
        <stp>12/31/2015</stp>
        <stp>1</stp>
        <tr r="S1021" s="1"/>
      </tp>
      <tp>
        <v>4292974.6500000004</v>
        <stp/>
        <stp>EM_S_STM07_IS</stp>
        <stp>4</stp>
        <stp>002552.SZ</stp>
        <stp>61</stp>
        <stp>12/31/2015</stp>
        <stp>1</stp>
        <tr r="S1022" s="1"/>
      </tp>
      <tp>
        <v>65222165.030000001</v>
        <stp/>
        <stp>EM_S_STM07_IS</stp>
        <stp>4</stp>
        <stp>002553.SZ</stp>
        <stp>61</stp>
        <stp>12/31/2015</stp>
        <stp>1</stp>
        <tr r="S1023" s="1"/>
      </tp>
      <tp>
        <v>161496942.77000001</v>
        <stp/>
        <stp>EM_S_STM07_IS</stp>
        <stp>4</stp>
        <stp>002554.SZ</stp>
        <stp>61</stp>
        <stp>12/31/2015</stp>
        <stp>1</stp>
        <tr r="S1024" s="1"/>
      </tp>
      <tp>
        <v>506016504.77999997</v>
        <stp/>
        <stp>EM_S_STM07_IS</stp>
        <stp>4</stp>
        <stp>002555.SZ</stp>
        <stp>61</stp>
        <stp>12/31/2015</stp>
        <stp>1</stp>
        <tr r="S1025" s="1"/>
      </tp>
      <tp>
        <v>170393431.47999999</v>
        <stp/>
        <stp>EM_S_STM07_IS</stp>
        <stp>4</stp>
        <stp>002556.SZ</stp>
        <stp>61</stp>
        <stp>12/31/2015</stp>
        <stp>1</stp>
        <tr r="S1026" s="1"/>
      </tp>
      <tp>
        <v>363941844.17000002</v>
        <stp/>
        <stp>EM_S_STM07_IS</stp>
        <stp>4</stp>
        <stp>002557.SZ</stp>
        <stp>61</stp>
        <stp>12/31/2015</stp>
        <stp>1</stp>
        <tr r="S1027" s="1"/>
      </tp>
      <tp>
        <v>-32537790.789999999</v>
        <stp/>
        <stp>EM_S_STM07_IS</stp>
        <stp>4</stp>
        <stp>002558.SZ</stp>
        <stp>61</stp>
        <stp>12/31/2015</stp>
        <stp>1</stp>
        <tr r="S1028" s="1"/>
      </tp>
      <tp>
        <v>73569639.090000004</v>
        <stp/>
        <stp>EM_S_STM07_IS</stp>
        <stp>4</stp>
        <stp>002559.SZ</stp>
        <stp>61</stp>
        <stp>12/31/2015</stp>
        <stp>1</stp>
        <tr r="S1029" s="1"/>
      </tp>
      <tp>
        <v>68806432.700000003</v>
        <stp/>
        <stp>EM_S_STM07_IS</stp>
        <stp>4</stp>
        <stp>603585.SH</stp>
        <stp>61</stp>
        <stp>12/31/2014</stp>
        <stp>1</stp>
        <tr r="R2970" s="1"/>
      </tp>
      <tp>
        <v>115552642.66</v>
        <stp/>
        <stp>EM_S_STM07_IS</stp>
        <stp>4</stp>
        <stp>603588.SH</stp>
        <stp>61</stp>
        <stp>12/31/2014</stp>
        <stp>1</stp>
        <tr r="R2971" s="1"/>
      </tp>
      <tp>
        <v>422139613.29000002</v>
        <stp/>
        <stp>EM_S_STM07_IS</stp>
        <stp>4</stp>
        <stp>603589.SH</stp>
        <stp>61</stp>
        <stp>12/31/2014</stp>
        <stp>1</stp>
        <tr r="R2972" s="1"/>
      </tp>
      <tp>
        <v>50218130.289999999</v>
        <stp/>
        <stp>EM_S_STM07_IS</stp>
        <stp>4</stp>
        <stp>603598.SH</stp>
        <stp>61</stp>
        <stp>12/31/2014</stp>
        <stp>1</stp>
        <tr r="R2973" s="1"/>
      </tp>
      <tp>
        <v>153024308.02000001</v>
        <stp/>
        <stp>EM_S_STM07_IS</stp>
        <stp>4</stp>
        <stp>603599.SH</stp>
        <stp>61</stp>
        <stp>12/31/2014</stp>
        <stp>1</stp>
        <tr r="R2974" s="1"/>
      </tp>
      <tp>
        <v>140256921.25999999</v>
        <stp/>
        <stp>EM_S_STM07_IS</stp>
        <stp>4</stp>
        <stp>603566.SH</stp>
        <stp>61</stp>
        <stp>12/31/2014</stp>
        <stp>1</stp>
        <tr r="R2964" s="1"/>
      </tp>
      <tp>
        <v>477300085.31</v>
        <stp/>
        <stp>EM_S_STM07_IS</stp>
        <stp>4</stp>
        <stp>603567.SH</stp>
        <stp>61</stp>
        <stp>12/31/2014</stp>
        <stp>1</stp>
        <tr r="R2965" s="1"/>
      </tp>
      <tp>
        <v>222612055.53</v>
        <stp/>
        <stp>EM_S_STM07_IS</stp>
        <stp>4</stp>
        <stp>603568.SH</stp>
        <stp>61</stp>
        <stp>12/31/2014</stp>
        <stp>1</stp>
        <tr r="R2966" s="1"/>
      </tp>
      <tp>
        <v>264949490</v>
        <stp/>
        <stp>EM_S_STM07_IS</stp>
        <stp>4</stp>
        <stp>603569.SH</stp>
        <stp>61</stp>
        <stp>12/31/2014</stp>
        <stp>1</stp>
        <tr r="R2967" s="1"/>
      </tp>
      <tp>
        <v>41287638.280000001</v>
        <stp/>
        <stp>EM_S_STM07_IS</stp>
        <stp>4</stp>
        <stp>603577.SH</stp>
        <stp>61</stp>
        <stp>12/31/2014</stp>
        <stp>1</stp>
        <tr r="R2968" s="1"/>
      </tp>
      <tp>
        <v>61579226.759999998</v>
        <stp/>
        <stp>EM_S_STM07_IS</stp>
        <stp>4</stp>
        <stp>603579.SH</stp>
        <stp>61</stp>
        <stp>12/31/2014</stp>
        <stp>1</stp>
        <tr r="R2969" s="1"/>
      </tp>
      <tp>
        <v>312241847.24000001</v>
        <stp/>
        <stp>EM_S_STM07_IS</stp>
        <stp>4</stp>
        <stp>603555.SH</stp>
        <stp>61</stp>
        <stp>12/31/2014</stp>
        <stp>1</stp>
        <tr r="R2960" s="1"/>
      </tp>
      <tp>
        <v>354101758.64999998</v>
        <stp/>
        <stp>EM_S_STM07_IS</stp>
        <stp>4</stp>
        <stp>603556.SH</stp>
        <stp>61</stp>
        <stp>12/31/2014</stp>
        <stp>1</stp>
        <tr r="R2961" s="1"/>
      </tp>
      <tp>
        <v>77028401.269999996</v>
        <stp/>
        <stp>EM_S_STM07_IS</stp>
        <stp>4</stp>
        <stp>603558.SH</stp>
        <stp>61</stp>
        <stp>12/31/2014</stp>
        <stp>1</stp>
        <tr r="R2962" s="1"/>
      </tp>
      <tp>
        <v>37006098.289999999</v>
        <stp/>
        <stp>EM_S_STM07_IS</stp>
        <stp>4</stp>
        <stp>603559.SH</stp>
        <stp>61</stp>
        <stp>12/31/2014</stp>
        <stp>1</stp>
        <tr r="R2963" s="1"/>
      </tp>
      <tp>
        <v>67704208.079999998</v>
        <stp/>
        <stp>EM_S_STM07_IS</stp>
        <stp>4</stp>
        <stp>603520.SH</stp>
        <stp>61</stp>
        <stp>12/31/2014</stp>
        <stp>1</stp>
        <tr r="R2958" s="1"/>
      </tp>
      <tp>
        <v>262505279.34999999</v>
        <stp/>
        <stp>EM_S_STM07_IS</stp>
        <stp>4</stp>
        <stp>603528.SH</stp>
        <stp>61</stp>
        <stp>12/31/2014</stp>
        <stp>1</stp>
        <tr r="R2959" s="1"/>
      </tp>
      <tp>
        <v>238455579.84999999</v>
        <stp/>
        <stp>EM_S_STM07_IS</stp>
        <stp>4</stp>
        <stp>603508.SH</stp>
        <stp>61</stp>
        <stp>12/31/2014</stp>
        <stp>1</stp>
        <tr r="R2954" s="1"/>
      </tp>
      <tp>
        <v>293257120.41000003</v>
        <stp/>
        <stp>EM_S_STM07_IS</stp>
        <stp>4</stp>
        <stp>603515.SH</stp>
        <stp>61</stp>
        <stp>12/31/2014</stp>
        <stp>1</stp>
        <tr r="R2955" s="1"/>
      </tp>
      <tp>
        <v>138277877.52000001</v>
        <stp/>
        <stp>EM_S_STM07_IS</stp>
        <stp>4</stp>
        <stp>603518.SH</stp>
        <stp>61</stp>
        <stp>12/31/2014</stp>
        <stp>1</stp>
        <tr r="R2956" s="1"/>
      </tp>
      <tp>
        <v>54829218.829999998</v>
        <stp/>
        <stp>EM_S_STM07_IS</stp>
        <stp>4</stp>
        <stp>603519.SH</stp>
        <stp>61</stp>
        <stp>12/31/2014</stp>
        <stp>1</stp>
        <tr r="R2957" s="1"/>
      </tp>
      <tp>
        <v>-158020117.71000001</v>
        <stp/>
        <stp>EM_S_STM07_IS</stp>
        <stp>4</stp>
        <stp>002480.SZ</stp>
        <stp>61</stp>
        <stp>12/31/2015</stp>
        <stp>1</stp>
        <tr r="S951" s="1"/>
      </tp>
      <tp>
        <v>190577211.59999999</v>
        <stp/>
        <stp>EM_S_STM07_IS</stp>
        <stp>4</stp>
        <stp>002481.SZ</stp>
        <stp>61</stp>
        <stp>12/31/2015</stp>
        <stp>1</stp>
        <tr r="S952" s="1"/>
      </tp>
      <tp>
        <v>278921239.04000002</v>
        <stp/>
        <stp>EM_S_STM07_IS</stp>
        <stp>4</stp>
        <stp>002482.SZ</stp>
        <stp>61</stp>
        <stp>12/31/2015</stp>
        <stp>1</stp>
        <tr r="S953" s="1"/>
      </tp>
      <tp>
        <v>-460462805.81999999</v>
        <stp/>
        <stp>EM_S_STM07_IS</stp>
        <stp>4</stp>
        <stp>002483.SZ</stp>
        <stp>61</stp>
        <stp>12/31/2015</stp>
        <stp>1</stp>
        <tr r="S954" s="1"/>
      </tp>
      <tp>
        <v>129072823.15000001</v>
        <stp/>
        <stp>EM_S_STM07_IS</stp>
        <stp>4</stp>
        <stp>002484.SZ</stp>
        <stp>61</stp>
        <stp>12/31/2015</stp>
        <stp>1</stp>
        <tr r="S955" s="1"/>
      </tp>
      <tp>
        <v>22586065</v>
        <stp/>
        <stp>EM_S_STM07_IS</stp>
        <stp>4</stp>
        <stp>002485.SZ</stp>
        <stp>61</stp>
        <stp>12/31/2015</stp>
        <stp>1</stp>
        <tr r="S956" s="1"/>
      </tp>
      <tp>
        <v>-102319522.06</v>
        <stp/>
        <stp>EM_S_STM07_IS</stp>
        <stp>4</stp>
        <stp>002486.SZ</stp>
        <stp>61</stp>
        <stp>12/31/2015</stp>
        <stp>1</stp>
        <tr r="S957" s="1"/>
      </tp>
      <tp>
        <v>92669439.290000007</v>
        <stp/>
        <stp>EM_S_STM07_IS</stp>
        <stp>4</stp>
        <stp>002487.SZ</stp>
        <stp>61</stp>
        <stp>12/31/2015</stp>
        <stp>1</stp>
        <tr r="S958" s="1"/>
      </tp>
      <tp>
        <v>46951239.390000001</v>
        <stp/>
        <stp>EM_S_STM07_IS</stp>
        <stp>4</stp>
        <stp>002488.SZ</stp>
        <stp>61</stp>
        <stp>12/31/2015</stp>
        <stp>1</stp>
        <tr r="S959" s="1"/>
      </tp>
      <tp>
        <v>517233585.47000003</v>
        <stp/>
        <stp>EM_S_STM07_IS</stp>
        <stp>4</stp>
        <stp>002489.SZ</stp>
        <stp>61</stp>
        <stp>12/31/2015</stp>
        <stp>1</stp>
        <tr r="S960" s="1"/>
      </tp>
      <tp>
        <v>-259565004.31999999</v>
        <stp/>
        <stp>EM_S_STM07_IS</stp>
        <stp>4</stp>
        <stp>002490.SZ</stp>
        <stp>61</stp>
        <stp>12/31/2015</stp>
        <stp>1</stp>
        <tr r="S961" s="1"/>
      </tp>
      <tp>
        <v>183502888.28</v>
        <stp/>
        <stp>EM_S_STM07_IS</stp>
        <stp>4</stp>
        <stp>002491.SZ</stp>
        <stp>61</stp>
        <stp>12/31/2015</stp>
        <stp>1</stp>
        <tr r="S962" s="1"/>
      </tp>
      <tp>
        <v>32536289.75</v>
        <stp/>
        <stp>EM_S_STM07_IS</stp>
        <stp>4</stp>
        <stp>002492.SZ</stp>
        <stp>61</stp>
        <stp>12/31/2015</stp>
        <stp>1</stp>
        <tr r="S963" s="1"/>
      </tp>
      <tp>
        <v>352123334.57999998</v>
        <stp/>
        <stp>EM_S_STM07_IS</stp>
        <stp>4</stp>
        <stp>002493.SZ</stp>
        <stp>61</stp>
        <stp>12/31/2015</stp>
        <stp>1</stp>
        <tr r="S964" s="1"/>
      </tp>
      <tp>
        <v>18066889.18</v>
        <stp/>
        <stp>EM_S_STM07_IS</stp>
        <stp>4</stp>
        <stp>002494.SZ</stp>
        <stp>61</stp>
        <stp>12/31/2015</stp>
        <stp>1</stp>
        <tr r="S965" s="1"/>
      </tp>
      <tp>
        <v>39551541.390000001</v>
        <stp/>
        <stp>EM_S_STM07_IS</stp>
        <stp>4</stp>
        <stp>002495.SZ</stp>
        <stp>61</stp>
        <stp>12/31/2015</stp>
        <stp>1</stp>
        <tr r="S966" s="1"/>
      </tp>
      <tp>
        <v>172903253.18000001</v>
        <stp/>
        <stp>EM_S_STM07_IS</stp>
        <stp>4</stp>
        <stp>002496.SZ</stp>
        <stp>61</stp>
        <stp>12/31/2015</stp>
        <stp>1</stp>
        <tr r="S967" s="1"/>
      </tp>
      <tp>
        <v>118531828.98999999</v>
        <stp/>
        <stp>EM_S_STM07_IS</stp>
        <stp>4</stp>
        <stp>002497.SZ</stp>
        <stp>61</stp>
        <stp>12/31/2015</stp>
        <stp>1</stp>
        <tr r="S968" s="1"/>
      </tp>
      <tp>
        <v>349174894.87</v>
        <stp/>
        <stp>EM_S_STM07_IS</stp>
        <stp>4</stp>
        <stp>002498.SZ</stp>
        <stp>61</stp>
        <stp>12/31/2015</stp>
        <stp>1</stp>
        <tr r="S969" s="1"/>
      </tp>
      <tp>
        <v>27633912.539999999</v>
        <stp/>
        <stp>EM_S_STM07_IS</stp>
        <stp>4</stp>
        <stp>002499.SZ</stp>
        <stp>61</stp>
        <stp>12/31/2015</stp>
        <stp>1</stp>
        <tr r="S970" s="1"/>
      </tp>
      <tp>
        <v>47167706.25</v>
        <stp/>
        <stp>EM_S_STM07_IS</stp>
        <stp>4</stp>
        <stp>002420.SZ</stp>
        <stp>61</stp>
        <stp>12/31/2015</stp>
        <stp>1</stp>
        <tr r="S891" s="1"/>
      </tp>
      <tp>
        <v>152633303.66999999</v>
        <stp/>
        <stp>EM_S_STM07_IS</stp>
        <stp>4</stp>
        <stp>002421.SZ</stp>
        <stp>61</stp>
        <stp>12/31/2015</stp>
        <stp>1</stp>
        <tr r="S892" s="1"/>
      </tp>
      <tp>
        <v>645271323</v>
        <stp/>
        <stp>EM_S_STM07_IS</stp>
        <stp>4</stp>
        <stp>002422.SZ</stp>
        <stp>61</stp>
        <stp>12/31/2015</stp>
        <stp>1</stp>
        <tr r="S893" s="1"/>
      </tp>
      <tp>
        <v>-213352151.18000001</v>
        <stp/>
        <stp>EM_S_STM07_IS</stp>
        <stp>4</stp>
        <stp>002423.SZ</stp>
        <stp>61</stp>
        <stp>12/31/2015</stp>
        <stp>1</stp>
        <tr r="S894" s="1"/>
      </tp>
      <tp>
        <v>411374642.89999998</v>
        <stp/>
        <stp>EM_S_STM07_IS</stp>
        <stp>4</stp>
        <stp>002424.SZ</stp>
        <stp>61</stp>
        <stp>12/31/2015</stp>
        <stp>1</stp>
        <tr r="S895" s="1"/>
      </tp>
      <tp>
        <v>80914680.769999996</v>
        <stp/>
        <stp>EM_S_STM07_IS</stp>
        <stp>4</stp>
        <stp>002425.SZ</stp>
        <stp>61</stp>
        <stp>12/31/2015</stp>
        <stp>1</stp>
        <tr r="S896" s="1"/>
      </tp>
      <tp>
        <v>265164636.47</v>
        <stp/>
        <stp>EM_S_STM07_IS</stp>
        <stp>4</stp>
        <stp>002426.SZ</stp>
        <stp>61</stp>
        <stp>12/31/2015</stp>
        <stp>1</stp>
        <tr r="S897" s="1"/>
      </tp>
      <tp>
        <v>100044409.77</v>
        <stp/>
        <stp>EM_S_STM07_IS</stp>
        <stp>4</stp>
        <stp>002427.SZ</stp>
        <stp>61</stp>
        <stp>12/31/2015</stp>
        <stp>1</stp>
        <tr r="S898" s="1"/>
      </tp>
      <tp>
        <v>61069124.340000004</v>
        <stp/>
        <stp>EM_S_STM07_IS</stp>
        <stp>4</stp>
        <stp>002428.SZ</stp>
        <stp>61</stp>
        <stp>12/31/2015</stp>
        <stp>1</stp>
        <tr r="S899" s="1"/>
      </tp>
      <tp>
        <v>345651100.83999997</v>
        <stp/>
        <stp>EM_S_STM07_IS</stp>
        <stp>4</stp>
        <stp>002429.SZ</stp>
        <stp>61</stp>
        <stp>12/31/2015</stp>
        <stp>1</stp>
        <tr r="S900" s="1"/>
      </tp>
      <tp>
        <v>144105387.62</v>
        <stp/>
        <stp>EM_S_STM07_IS</stp>
        <stp>4</stp>
        <stp>002430.SZ</stp>
        <stp>61</stp>
        <stp>12/31/2015</stp>
        <stp>1</stp>
        <tr r="S901" s="1"/>
      </tp>
      <tp>
        <v>-211460990.34999999</v>
        <stp/>
        <stp>EM_S_STM07_IS</stp>
        <stp>4</stp>
        <stp>002431.SZ</stp>
        <stp>61</stp>
        <stp>12/31/2015</stp>
        <stp>1</stp>
        <tr r="S902" s="1"/>
      </tp>
      <tp>
        <v>-150761293.66</v>
        <stp/>
        <stp>EM_S_STM07_IS</stp>
        <stp>4</stp>
        <stp>002432.SZ</stp>
        <stp>61</stp>
        <stp>12/31/2015</stp>
        <stp>1</stp>
        <tr r="S903" s="1"/>
      </tp>
      <tp>
        <v>190123517.99000001</v>
        <stp/>
        <stp>EM_S_STM07_IS</stp>
        <stp>4</stp>
        <stp>002433.SZ</stp>
        <stp>61</stp>
        <stp>12/31/2015</stp>
        <stp>1</stp>
        <tr r="S904" s="1"/>
      </tp>
      <tp>
        <v>211648651.86000001</v>
        <stp/>
        <stp>EM_S_STM07_IS</stp>
        <stp>4</stp>
        <stp>002434.SZ</stp>
        <stp>61</stp>
        <stp>12/31/2015</stp>
        <stp>1</stp>
        <tr r="S905" s="1"/>
      </tp>
      <tp>
        <v>43673281.759999998</v>
        <stp/>
        <stp>EM_S_STM07_IS</stp>
        <stp>4</stp>
        <stp>002435.SZ</stp>
        <stp>61</stp>
        <stp>12/31/2015</stp>
        <stp>1</stp>
        <tr r="S906" s="1"/>
      </tp>
      <tp>
        <v>140209675.50999999</v>
        <stp/>
        <stp>EM_S_STM07_IS</stp>
        <stp>4</stp>
        <stp>002436.SZ</stp>
        <stp>61</stp>
        <stp>12/31/2015</stp>
        <stp>1</stp>
        <tr r="S907" s="1"/>
      </tp>
      <tp>
        <v>664808612.14999998</v>
        <stp/>
        <stp>EM_S_STM07_IS</stp>
        <stp>4</stp>
        <stp>002437.SZ</stp>
        <stp>61</stp>
        <stp>12/31/2015</stp>
        <stp>1</stp>
        <tr r="S908" s="1"/>
      </tp>
      <tp>
        <v>16576339.6</v>
        <stp/>
        <stp>EM_S_STM07_IS</stp>
        <stp>4</stp>
        <stp>002438.SZ</stp>
        <stp>61</stp>
        <stp>12/31/2015</stp>
        <stp>1</stp>
        <tr r="S909" s="1"/>
      </tp>
      <tp>
        <v>244127162.03</v>
        <stp/>
        <stp>EM_S_STM07_IS</stp>
        <stp>4</stp>
        <stp>002439.SZ</stp>
        <stp>61</stp>
        <stp>12/31/2015</stp>
        <stp>1</stp>
        <tr r="S910" s="1"/>
      </tp>
      <tp>
        <v>547643475.65999997</v>
        <stp/>
        <stp>EM_S_STM07_IS</stp>
        <stp>4</stp>
        <stp>002400.SZ</stp>
        <stp>61</stp>
        <stp>12/31/2015</stp>
        <stp>1</stp>
        <tr r="S871" s="1"/>
      </tp>
      <tp>
        <v>54842444.530000001</v>
        <stp/>
        <stp>EM_S_STM07_IS</stp>
        <stp>4</stp>
        <stp>002401.SZ</stp>
        <stp>61</stp>
        <stp>12/31/2015</stp>
        <stp>1</stp>
        <tr r="S872" s="1"/>
      </tp>
      <tp>
        <v>74946571.909999996</v>
        <stp/>
        <stp>EM_S_STM07_IS</stp>
        <stp>4</stp>
        <stp>002402.SZ</stp>
        <stp>61</stp>
        <stp>12/31/2015</stp>
        <stp>1</stp>
        <tr r="S873" s="1"/>
      </tp>
      <tp>
        <v>113394629.15000001</v>
        <stp/>
        <stp>EM_S_STM07_IS</stp>
        <stp>4</stp>
        <stp>002403.SZ</stp>
        <stp>61</stp>
        <stp>12/31/2015</stp>
        <stp>1</stp>
        <tr r="S874" s="1"/>
      </tp>
      <tp>
        <v>58420527.57</v>
        <stp/>
        <stp>EM_S_STM07_IS</stp>
        <stp>4</stp>
        <stp>002404.SZ</stp>
        <stp>61</stp>
        <stp>12/31/2015</stp>
        <stp>1</stp>
        <tr r="S875" s="1"/>
      </tp>
      <tp>
        <v>130160648.81999999</v>
        <stp/>
        <stp>EM_S_STM07_IS</stp>
        <stp>4</stp>
        <stp>002405.SZ</stp>
        <stp>61</stp>
        <stp>12/31/2015</stp>
        <stp>1</stp>
        <tr r="S876" s="1"/>
      </tp>
      <tp>
        <v>92481859.569999993</v>
        <stp/>
        <stp>EM_S_STM07_IS</stp>
        <stp>4</stp>
        <stp>002406.SZ</stp>
        <stp>61</stp>
        <stp>12/31/2015</stp>
        <stp>1</stp>
        <tr r="S877" s="1"/>
      </tp>
      <tp>
        <v>39191519.43</v>
        <stp/>
        <stp>EM_S_STM07_IS</stp>
        <stp>4</stp>
        <stp>002407.SZ</stp>
        <stp>61</stp>
        <stp>12/31/2015</stp>
        <stp>1</stp>
        <tr r="S878" s="1"/>
      </tp>
      <tp>
        <v>184187090</v>
        <stp/>
        <stp>EM_S_STM07_IS</stp>
        <stp>4</stp>
        <stp>002408.SZ</stp>
        <stp>61</stp>
        <stp>12/31/2015</stp>
        <stp>1</stp>
        <tr r="S879" s="1"/>
      </tp>
      <tp>
        <v>90280509.340000004</v>
        <stp/>
        <stp>EM_S_STM07_IS</stp>
        <stp>4</stp>
        <stp>002409.SZ</stp>
        <stp>61</stp>
        <stp>12/31/2015</stp>
        <stp>1</stp>
        <tr r="S880" s="1"/>
      </tp>
      <tp>
        <v>241970583.52000001</v>
        <stp/>
        <stp>EM_S_STM07_IS</stp>
        <stp>4</stp>
        <stp>002410.SZ</stp>
        <stp>61</stp>
        <stp>12/31/2015</stp>
        <stp>1</stp>
        <tr r="S881" s="1"/>
      </tp>
      <tp>
        <v>568286789.32000005</v>
        <stp/>
        <stp>EM_S_STM07_IS</stp>
        <stp>4</stp>
        <stp>002411.SZ</stp>
        <stp>61</stp>
        <stp>12/31/2015</stp>
        <stp>1</stp>
        <tr r="S882" s="1"/>
      </tp>
      <tp>
        <v>98077411.909999996</v>
        <stp/>
        <stp>EM_S_STM07_IS</stp>
        <stp>4</stp>
        <stp>002412.SZ</stp>
        <stp>61</stp>
        <stp>12/31/2015</stp>
        <stp>1</stp>
        <tr r="S883" s="1"/>
      </tp>
      <tp>
        <v>140553234.22999999</v>
        <stp/>
        <stp>EM_S_STM07_IS</stp>
        <stp>4</stp>
        <stp>002413.SZ</stp>
        <stp>61</stp>
        <stp>12/31/2015</stp>
        <stp>1</stp>
        <tr r="S884" s="1"/>
      </tp>
      <tp>
        <v>63395544.979999997</v>
        <stp/>
        <stp>EM_S_STM07_IS</stp>
        <stp>4</stp>
        <stp>002414.SZ</stp>
        <stp>61</stp>
        <stp>12/31/2015</stp>
        <stp>1</stp>
        <tr r="S885" s="1"/>
      </tp>
      <tp>
        <v>5869049646.2299995</v>
        <stp/>
        <stp>EM_S_STM07_IS</stp>
        <stp>4</stp>
        <stp>002415.SZ</stp>
        <stp>61</stp>
        <stp>12/31/2015</stp>
        <stp>1</stp>
        <tr r="S886" s="1"/>
      </tp>
      <tp>
        <v>140631298.55000001</v>
        <stp/>
        <stp>EM_S_STM07_IS</stp>
        <stp>4</stp>
        <stp>002416.SZ</stp>
        <stp>61</stp>
        <stp>12/31/2015</stp>
        <stp>1</stp>
        <tr r="S887" s="1"/>
      </tp>
      <tp>
        <v>29376743.699999999</v>
        <stp/>
        <stp>EM_S_STM07_IS</stp>
        <stp>4</stp>
        <stp>002417.SZ</stp>
        <stp>61</stp>
        <stp>12/31/2015</stp>
        <stp>1</stp>
        <tr r="S888" s="1"/>
      </tp>
      <tp>
        <v>90366129.060000002</v>
        <stp/>
        <stp>EM_S_STM07_IS</stp>
        <stp>4</stp>
        <stp>002418.SZ</stp>
        <stp>61</stp>
        <stp>12/31/2015</stp>
        <stp>1</stp>
        <tr r="S889" s="1"/>
      </tp>
      <tp>
        <v>1208412565.1199999</v>
        <stp/>
        <stp>EM_S_STM07_IS</stp>
        <stp>4</stp>
        <stp>002419.SZ</stp>
        <stp>61</stp>
        <stp>12/31/2015</stp>
        <stp>1</stp>
        <tr r="S890" s="1"/>
      </tp>
      <tp>
        <v>125154019.34</v>
        <stp/>
        <stp>EM_S_STM07_IS</stp>
        <stp>4</stp>
        <stp>002460.SZ</stp>
        <stp>61</stp>
        <stp>12/31/2015</stp>
        <stp>1</stp>
        <tr r="S931" s="1"/>
      </tp>
      <tp>
        <v>83155318.950000003</v>
        <stp/>
        <stp>EM_S_STM07_IS</stp>
        <stp>4</stp>
        <stp>002461.SZ</stp>
        <stp>61</stp>
        <stp>12/31/2015</stp>
        <stp>1</stp>
        <tr r="S932" s="1"/>
      </tp>
      <tp>
        <v>172976469.43000001</v>
        <stp/>
        <stp>EM_S_STM07_IS</stp>
        <stp>4</stp>
        <stp>002462.SZ</stp>
        <stp>61</stp>
        <stp>12/31/2015</stp>
        <stp>1</stp>
        <tr r="S933" s="1"/>
      </tp>
      <tp>
        <v>5537976</v>
        <stp/>
        <stp>EM_S_STM07_IS</stp>
        <stp>4</stp>
        <stp>002463.SZ</stp>
        <stp>61</stp>
        <stp>12/31/2015</stp>
        <stp>1</stp>
        <tr r="S934" s="1"/>
      </tp>
      <tp>
        <v>32348677.41</v>
        <stp/>
        <stp>EM_S_STM07_IS</stp>
        <stp>4</stp>
        <stp>002464.SZ</stp>
        <stp>61</stp>
        <stp>12/31/2015</stp>
        <stp>1</stp>
        <tr r="S935" s="1"/>
      </tp>
      <tp>
        <v>579586950</v>
        <stp/>
        <stp>EM_S_STM07_IS</stp>
        <stp>4</stp>
        <stp>002465.SZ</stp>
        <stp>61</stp>
        <stp>12/31/2015</stp>
        <stp>1</stp>
        <tr r="S936" s="1"/>
      </tp>
      <tp>
        <v>247863080.24000001</v>
        <stp/>
        <stp>EM_S_STM07_IS</stp>
        <stp>4</stp>
        <stp>002466.SZ</stp>
        <stp>61</stp>
        <stp>12/31/2015</stp>
        <stp>1</stp>
        <tr r="S937" s="1"/>
      </tp>
      <tp>
        <v>58918497.100000001</v>
        <stp/>
        <stp>EM_S_STM07_IS</stp>
        <stp>4</stp>
        <stp>002467.SZ</stp>
        <stp>61</stp>
        <stp>12/31/2015</stp>
        <stp>1</stp>
        <tr r="S938" s="1"/>
      </tp>
      <tp>
        <v>3866724.57</v>
        <stp/>
        <stp>EM_S_STM07_IS</stp>
        <stp>4</stp>
        <stp>002468.SZ</stp>
        <stp>61</stp>
        <stp>12/31/2015</stp>
        <stp>1</stp>
        <tr r="S939" s="1"/>
      </tp>
      <tp>
        <v>125750650.86</v>
        <stp/>
        <stp>EM_S_STM07_IS</stp>
        <stp>4</stp>
        <stp>002469.SZ</stp>
        <stp>61</stp>
        <stp>12/31/2015</stp>
        <stp>1</stp>
        <tr r="S940" s="1"/>
      </tp>
      <tp>
        <v>1112047405</v>
        <stp/>
        <stp>EM_S_STM07_IS</stp>
        <stp>4</stp>
        <stp>002470.SZ</stp>
        <stp>61</stp>
        <stp>12/31/2015</stp>
        <stp>1</stp>
        <tr r="S941" s="1"/>
      </tp>
      <tp>
        <v>111331809.40000001</v>
        <stp/>
        <stp>EM_S_STM07_IS</stp>
        <stp>4</stp>
        <stp>002471.SZ</stp>
        <stp>61</stp>
        <stp>12/31/2015</stp>
        <stp>1</stp>
        <tr r="S942" s="1"/>
      </tp>
      <tp>
        <v>136741446.40000001</v>
        <stp/>
        <stp>EM_S_STM07_IS</stp>
        <stp>4</stp>
        <stp>002472.SZ</stp>
        <stp>61</stp>
        <stp>12/31/2015</stp>
        <stp>1</stp>
        <tr r="S943" s="1"/>
      </tp>
      <tp>
        <v>4314341.38</v>
        <stp/>
        <stp>EM_S_STM07_IS</stp>
        <stp>4</stp>
        <stp>002473.SZ</stp>
        <stp>61</stp>
        <stp>12/31/2015</stp>
        <stp>1</stp>
        <tr r="S944" s="1"/>
      </tp>
      <tp>
        <v>15830627.57</v>
        <stp/>
        <stp>EM_S_STM07_IS</stp>
        <stp>4</stp>
        <stp>002474.SZ</stp>
        <stp>61</stp>
        <stp>12/31/2015</stp>
        <stp>1</stp>
        <tr r="S945" s="1"/>
      </tp>
      <tp>
        <v>1078508532.0799999</v>
        <stp/>
        <stp>EM_S_STM07_IS</stp>
        <stp>4</stp>
        <stp>002475.SZ</stp>
        <stp>61</stp>
        <stp>12/31/2015</stp>
        <stp>1</stp>
        <tr r="S946" s="1"/>
      </tp>
      <tp>
        <v>24138430.850000001</v>
        <stp/>
        <stp>EM_S_STM07_IS</stp>
        <stp>4</stp>
        <stp>002476.SZ</stp>
        <stp>61</stp>
        <stp>12/31/2015</stp>
        <stp>1</stp>
        <tr r="S947" s="1"/>
      </tp>
      <tp>
        <v>220422327.16</v>
        <stp/>
        <stp>EM_S_STM07_IS</stp>
        <stp>4</stp>
        <stp>002477.SZ</stp>
        <stp>61</stp>
        <stp>12/31/2015</stp>
        <stp>1</stp>
        <tr r="S948" s="1"/>
      </tp>
      <tp>
        <v>206061869.81</v>
        <stp/>
        <stp>EM_S_STM07_IS</stp>
        <stp>4</stp>
        <stp>002478.SZ</stp>
        <stp>61</stp>
        <stp>12/31/2015</stp>
        <stp>1</stp>
        <tr r="S949" s="1"/>
      </tp>
      <tp>
        <v>181392100.44</v>
        <stp/>
        <stp>EM_S_STM07_IS</stp>
        <stp>4</stp>
        <stp>002479.SZ</stp>
        <stp>61</stp>
        <stp>12/31/2015</stp>
        <stp>1</stp>
        <tr r="S950" s="1"/>
      </tp>
      <tp>
        <v>733781998</v>
        <stp/>
        <stp>EM_S_STM07_IS</stp>
        <stp>4</stp>
        <stp>002440.SZ</stp>
        <stp>61</stp>
        <stp>12/31/2015</stp>
        <stp>1</stp>
        <tr r="S911" s="1"/>
      </tp>
      <tp>
        <v>181376728.52000001</v>
        <stp/>
        <stp>EM_S_STM07_IS</stp>
        <stp>4</stp>
        <stp>002441.SZ</stp>
        <stp>61</stp>
        <stp>12/31/2015</stp>
        <stp>1</stp>
        <tr r="S912" s="1"/>
      </tp>
      <tp>
        <v>-82431971.019999996</v>
        <stp/>
        <stp>EM_S_STM07_IS</stp>
        <stp>4</stp>
        <stp>002442.SZ</stp>
        <stp>61</stp>
        <stp>12/31/2015</stp>
        <stp>1</stp>
        <tr r="S913" s="1"/>
      </tp>
      <tp>
        <v>95364225.019999996</v>
        <stp/>
        <stp>EM_S_STM07_IS</stp>
        <stp>4</stp>
        <stp>002443.SZ</stp>
        <stp>61</stp>
        <stp>12/31/2015</stp>
        <stp>1</stp>
        <tr r="S914" s="1"/>
      </tp>
      <tp>
        <v>479870336.02999997</v>
        <stp/>
        <stp>EM_S_STM07_IS</stp>
        <stp>4</stp>
        <stp>002444.SZ</stp>
        <stp>61</stp>
        <stp>12/31/2015</stp>
        <stp>1</stp>
        <tr r="S915" s="1"/>
      </tp>
      <tp>
        <v>139362685.09999999</v>
        <stp/>
        <stp>EM_S_STM07_IS</stp>
        <stp>4</stp>
        <stp>002445.SZ</stp>
        <stp>61</stp>
        <stp>12/31/2015</stp>
        <stp>1</stp>
        <tr r="S916" s="1"/>
      </tp>
      <tp>
        <v>121323321.93000001</v>
        <stp/>
        <stp>EM_S_STM07_IS</stp>
        <stp>4</stp>
        <stp>002446.SZ</stp>
        <stp>61</stp>
        <stp>12/31/2015</stp>
        <stp>1</stp>
        <tr r="S917" s="1"/>
      </tp>
      <tp>
        <v>248625838.33000001</v>
        <stp/>
        <stp>EM_S_STM07_IS</stp>
        <stp>4</stp>
        <stp>002447.SZ</stp>
        <stp>61</stp>
        <stp>12/31/2015</stp>
        <stp>1</stp>
        <tr r="S918" s="1"/>
      </tp>
      <tp>
        <v>193016413.63999999</v>
        <stp/>
        <stp>EM_S_STM07_IS</stp>
        <stp>4</stp>
        <stp>002448.SZ</stp>
        <stp>61</stp>
        <stp>12/31/2015</stp>
        <stp>1</stp>
        <tr r="S919" s="1"/>
      </tp>
      <tp>
        <v>160242488.86000001</v>
        <stp/>
        <stp>EM_S_STM07_IS</stp>
        <stp>4</stp>
        <stp>002449.SZ</stp>
        <stp>61</stp>
        <stp>12/31/2015</stp>
        <stp>1</stp>
        <tr r="S920" s="1"/>
      </tp>
      <tp>
        <v>1409457254.5999999</v>
        <stp/>
        <stp>EM_S_STM07_IS</stp>
        <stp>4</stp>
        <stp>002450.SZ</stp>
        <stp>61</stp>
        <stp>12/31/2015</stp>
        <stp>1</stp>
        <tr r="S921" s="1"/>
      </tp>
      <tp>
        <v>14564603.939999999</v>
        <stp/>
        <stp>EM_S_STM07_IS</stp>
        <stp>4</stp>
        <stp>002451.SZ</stp>
        <stp>61</stp>
        <stp>12/31/2015</stp>
        <stp>1</stp>
        <tr r="S922" s="1"/>
      </tp>
      <tp>
        <v>68117264.760000005</v>
        <stp/>
        <stp>EM_S_STM07_IS</stp>
        <stp>4</stp>
        <stp>002452.SZ</stp>
        <stp>61</stp>
        <stp>12/31/2015</stp>
        <stp>1</stp>
        <tr r="S923" s="1"/>
      </tp>
      <tp>
        <v>25354064.489999998</v>
        <stp/>
        <stp>EM_S_STM07_IS</stp>
        <stp>4</stp>
        <stp>002453.SZ</stp>
        <stp>61</stp>
        <stp>12/31/2015</stp>
        <stp>1</stp>
        <tr r="S924" s="1"/>
      </tp>
      <tp>
        <v>310196716.44999999</v>
        <stp/>
        <stp>EM_S_STM07_IS</stp>
        <stp>4</stp>
        <stp>002454.SZ</stp>
        <stp>61</stp>
        <stp>12/31/2015</stp>
        <stp>1</stp>
        <tr r="S925" s="1"/>
      </tp>
      <tp>
        <v>60126499.780000001</v>
        <stp/>
        <stp>EM_S_STM07_IS</stp>
        <stp>4</stp>
        <stp>002455.SZ</stp>
        <stp>61</stp>
        <stp>12/31/2015</stp>
        <stp>1</stp>
        <tr r="S926" s="1"/>
      </tp>
      <tp>
        <v>478450610.42000002</v>
        <stp/>
        <stp>EM_S_STM07_IS</stp>
        <stp>4</stp>
        <stp>002456.SZ</stp>
        <stp>61</stp>
        <stp>12/31/2015</stp>
        <stp>1</stp>
        <tr r="S927" s="1"/>
      </tp>
      <tp>
        <v>48551751.969999999</v>
        <stp/>
        <stp>EM_S_STM07_IS</stp>
        <stp>4</stp>
        <stp>002457.SZ</stp>
        <stp>61</stp>
        <stp>12/31/2015</stp>
        <stp>1</stp>
        <tr r="S928" s="1"/>
      </tp>
      <tp>
        <v>-400635604.24000001</v>
        <stp/>
        <stp>EM_S_STM07_IS</stp>
        <stp>4</stp>
        <stp>002458.SZ</stp>
        <stp>61</stp>
        <stp>12/31/2015</stp>
        <stp>1</stp>
        <tr r="S929" s="1"/>
      </tp>
      <tp>
        <v>-321891912.89999998</v>
        <stp/>
        <stp>EM_S_STM07_IS</stp>
        <stp>4</stp>
        <stp>002459.SZ</stp>
        <stp>61</stp>
        <stp>12/31/2015</stp>
        <stp>1</stp>
        <tr r="S930" s="1"/>
      </tp>
      <tp>
        <v>193532365.72</v>
        <stp/>
        <stp>EM_S_STM07_IS</stp>
        <stp>4</stp>
        <stp>603444.SH</stp>
        <stp>61</stp>
        <stp>12/31/2014</stp>
        <stp>1</stp>
        <tr r="R2952" s="1"/>
      </tp>
      <tp>
        <v>133278522.31</v>
        <stp/>
        <stp>EM_S_STM07_IS</stp>
        <stp>4</stp>
        <stp>603456.SH</stp>
        <stp>61</stp>
        <stp>12/31/2014</stp>
        <stp>1</stp>
        <tr r="R2953" s="1"/>
      </tp>
      <tp>
        <v>382914568.31999999</v>
        <stp/>
        <stp>EM_S_STM07_IS</stp>
        <stp>4</stp>
        <stp>603421.SH</stp>
        <stp>61</stp>
        <stp>12/31/2014</stp>
        <stp>1</stp>
        <tr r="R2951" s="1"/>
      </tp>
      <tp>
        <v>75656096.159999996</v>
        <stp/>
        <stp>EM_S_STM07_IS</stp>
        <stp>4</stp>
        <stp>603416.SH</stp>
        <stp>61</stp>
        <stp>12/31/2014</stp>
        <stp>1</stp>
        <tr r="R2950" s="1"/>
      </tp>
      <tp>
        <v>30802071.969999999</v>
        <stp/>
        <stp>EM_S_STM07_IS</stp>
        <stp>4</stp>
        <stp>002780.SZ</stp>
        <stp>61</stp>
        <stp>12/31/2015</stp>
        <stp>1</stp>
        <tr r="S1243" s="1"/>
      </tp>
      <tp>
        <v>130347934.28</v>
        <stp/>
        <stp>EM_S_STM07_IS</stp>
        <stp>4</stp>
        <stp>002781.SZ</stp>
        <stp>61</stp>
        <stp>12/31/2015</stp>
        <stp>1</stp>
        <tr r="S1244" s="1"/>
      </tp>
      <tp>
        <v>57186270.509999998</v>
        <stp/>
        <stp>EM_S_STM07_IS</stp>
        <stp>4</stp>
        <stp>002782.SZ</stp>
        <stp>61</stp>
        <stp>12/31/2015</stp>
        <stp>1</stp>
        <tr r="S1245" s="1"/>
      </tp>
      <tp>
        <v>97593761.010000005</v>
        <stp/>
        <stp>EM_S_STM07_IS</stp>
        <stp>4</stp>
        <stp>002783.SZ</stp>
        <stp>61</stp>
        <stp>12/31/2015</stp>
        <stp>1</stp>
        <tr r="S1246" s="1"/>
      </tp>
      <tp>
        <v>21079794.949999999</v>
        <stp/>
        <stp>EM_S_STM07_IS</stp>
        <stp>4</stp>
        <stp>002785.SZ</stp>
        <stp>61</stp>
        <stp>12/31/2015</stp>
        <stp>1</stp>
        <tr r="S1247" s="1"/>
      </tp>
      <tp>
        <v>76102470.510000005</v>
        <stp/>
        <stp>EM_S_STM07_IS</stp>
        <stp>4</stp>
        <stp>002786.SZ</stp>
        <stp>61</stp>
        <stp>12/31/2015</stp>
        <stp>1</stp>
        <tr r="S1248" s="1"/>
      </tp>
      <tp>
        <v>84137604.560000002</v>
        <stp/>
        <stp>EM_S_STM07_IS</stp>
        <stp>4</stp>
        <stp>002787.SZ</stp>
        <stp>61</stp>
        <stp>12/31/2015</stp>
        <stp>1</stp>
        <tr r="S1249" s="1"/>
      </tp>
      <tp>
        <v>113479743.58</v>
        <stp/>
        <stp>EM_S_STM07_IS</stp>
        <stp>4</stp>
        <stp>002788.SZ</stp>
        <stp>61</stp>
        <stp>12/31/2015</stp>
        <stp>1</stp>
        <tr r="S1250" s="1"/>
      </tp>
      <tp>
        <v>79565237.019999996</v>
        <stp/>
        <stp>EM_S_STM07_IS</stp>
        <stp>4</stp>
        <stp>002789.SZ</stp>
        <stp>61</stp>
        <stp>12/31/2015</stp>
        <stp>1</stp>
        <tr r="S1251" s="1"/>
      </tp>
      <tp>
        <v>154971075.50999999</v>
        <stp/>
        <stp>EM_S_STM07_IS</stp>
        <stp>4</stp>
        <stp>002790.SZ</stp>
        <stp>61</stp>
        <stp>12/31/2015</stp>
        <stp>1</stp>
        <tr r="S1252" s="1"/>
      </tp>
      <tp>
        <v>210747699.62</v>
        <stp/>
        <stp>EM_S_STM07_IS</stp>
        <stp>4</stp>
        <stp>002791.SZ</stp>
        <stp>61</stp>
        <stp>12/31/2015</stp>
        <stp>1</stp>
        <tr r="S1253" s="1"/>
      </tp>
      <tp>
        <v>247438456.77000001</v>
        <stp/>
        <stp>EM_S_STM07_IS</stp>
        <stp>4</stp>
        <stp>002792.SZ</stp>
        <stp>61</stp>
        <stp>12/31/2015</stp>
        <stp>1</stp>
        <tr r="S1254" s="1"/>
      </tp>
      <tp>
        <v>81787382.390000001</v>
        <stp/>
        <stp>EM_S_STM07_IS</stp>
        <stp>4</stp>
        <stp>002793.SZ</stp>
        <stp>61</stp>
        <stp>12/31/2015</stp>
        <stp>1</stp>
        <tr r="S1255" s="1"/>
      </tp>
      <tp>
        <v>66001772.049999997</v>
        <stp/>
        <stp>EM_S_STM07_IS</stp>
        <stp>4</stp>
        <stp>002795.SZ</stp>
        <stp>61</stp>
        <stp>12/31/2015</stp>
        <stp>1</stp>
        <tr r="S1256" s="1"/>
      </tp>
      <tp>
        <v>53891911</v>
        <stp/>
        <stp>EM_S_STM07_IS</stp>
        <stp>4</stp>
        <stp>002796.SZ</stp>
        <stp>61</stp>
        <stp>12/31/2015</stp>
        <stp>1</stp>
        <tr r="S1257" s="1"/>
      </tp>
      <tp>
        <v>1021272659.7</v>
        <stp/>
        <stp>EM_S_STM07_IS</stp>
        <stp>4</stp>
        <stp>002797.SZ</stp>
        <stp>61</stp>
        <stp>12/31/2015</stp>
        <stp>1</stp>
        <tr r="S1258" s="1"/>
      </tp>
      <tp>
        <v>53421877.049999997</v>
        <stp/>
        <stp>EM_S_STM07_IS</stp>
        <stp>4</stp>
        <stp>002798.SZ</stp>
        <stp>61</stp>
        <stp>12/31/2015</stp>
        <stp>1</stp>
        <tr r="S1259" s="1"/>
      </tp>
      <tp>
        <v>34841328.990000002</v>
        <stp/>
        <stp>EM_S_STM07_IS</stp>
        <stp>4</stp>
        <stp>002799.SZ</stp>
        <stp>61</stp>
        <stp>12/31/2015</stp>
        <stp>1</stp>
        <tr r="S1260" s="1"/>
      </tp>
      <tp>
        <v>152631889.99000001</v>
        <stp/>
        <stp>EM_S_STM07_IS</stp>
        <stp>4</stp>
        <stp>002721.SZ</stp>
        <stp>61</stp>
        <stp>12/31/2015</stp>
        <stp>1</stp>
        <tr r="S1188" s="1"/>
      </tp>
      <tp>
        <v>61592079.329999998</v>
        <stp/>
        <stp>EM_S_STM07_IS</stp>
        <stp>4</stp>
        <stp>002722.SZ</stp>
        <stp>61</stp>
        <stp>12/31/2015</stp>
        <stp>1</stp>
        <tr r="S1189" s="1"/>
      </tp>
      <tp>
        <v>42694855.630000003</v>
        <stp/>
        <stp>EM_S_STM07_IS</stp>
        <stp>4</stp>
        <stp>002723.SZ</stp>
        <stp>61</stp>
        <stp>12/31/2015</stp>
        <stp>1</stp>
        <tr r="S1190" s="1"/>
      </tp>
      <tp>
        <v>67225886.209999993</v>
        <stp/>
        <stp>EM_S_STM07_IS</stp>
        <stp>4</stp>
        <stp>002724.SZ</stp>
        <stp>61</stp>
        <stp>12/31/2015</stp>
        <stp>1</stp>
        <tr r="S1191" s="1"/>
      </tp>
      <tp>
        <v>55617109.82</v>
        <stp/>
        <stp>EM_S_STM07_IS</stp>
        <stp>4</stp>
        <stp>002725.SZ</stp>
        <stp>61</stp>
        <stp>12/31/2015</stp>
        <stp>1</stp>
        <tr r="S1192" s="1"/>
      </tp>
      <tp>
        <v>115833796.31999999</v>
        <stp/>
        <stp>EM_S_STM07_IS</stp>
        <stp>4</stp>
        <stp>002726.SZ</stp>
        <stp>61</stp>
        <stp>12/31/2015</stp>
        <stp>1</stp>
        <tr r="S1193" s="1"/>
      </tp>
      <tp>
        <v>346438643.77999997</v>
        <stp/>
        <stp>EM_S_STM07_IS</stp>
        <stp>4</stp>
        <stp>002727.SZ</stp>
        <stp>61</stp>
        <stp>12/31/2015</stp>
        <stp>1</stp>
        <tr r="S1194" s="1"/>
      </tp>
      <tp>
        <v>81105342.069999993</v>
        <stp/>
        <stp>EM_S_STM07_IS</stp>
        <stp>4</stp>
        <stp>002728.SZ</stp>
        <stp>61</stp>
        <stp>12/31/2015</stp>
        <stp>1</stp>
        <tr r="S1195" s="1"/>
      </tp>
      <tp>
        <v>29713484.52</v>
        <stp/>
        <stp>EM_S_STM07_IS</stp>
        <stp>4</stp>
        <stp>002729.SZ</stp>
        <stp>61</stp>
        <stp>12/31/2015</stp>
        <stp>1</stp>
        <tr r="S1196" s="1"/>
      </tp>
      <tp>
        <v>54170546.479999997</v>
        <stp/>
        <stp>EM_S_STM07_IS</stp>
        <stp>4</stp>
        <stp>002730.SZ</stp>
        <stp>61</stp>
        <stp>12/31/2015</stp>
        <stp>1</stp>
        <tr r="S1197" s="1"/>
      </tp>
      <tp>
        <v>60422789.530000001</v>
        <stp/>
        <stp>EM_S_STM07_IS</stp>
        <stp>4</stp>
        <stp>002731.SZ</stp>
        <stp>61</stp>
        <stp>12/31/2015</stp>
        <stp>1</stp>
        <tr r="S1198" s="1"/>
      </tp>
      <tp>
        <v>96057651.920000002</v>
        <stp/>
        <stp>EM_S_STM07_IS</stp>
        <stp>4</stp>
        <stp>002732.SZ</stp>
        <stp>61</stp>
        <stp>12/31/2015</stp>
        <stp>1</stp>
        <tr r="S1199" s="1"/>
      </tp>
      <tp>
        <v>132449744.15000001</v>
        <stp/>
        <stp>EM_S_STM07_IS</stp>
        <stp>4</stp>
        <stp>002733.SZ</stp>
        <stp>61</stp>
        <stp>12/31/2015</stp>
        <stp>1</stp>
        <tr r="S1200" s="1"/>
      </tp>
      <tp>
        <v>67439600</v>
        <stp/>
        <stp>EM_S_STM07_IS</stp>
        <stp>4</stp>
        <stp>002734.SZ</stp>
        <stp>61</stp>
        <stp>12/31/2015</stp>
        <stp>1</stp>
        <tr r="S1201" s="1"/>
      </tp>
      <tp>
        <v>26365994.050000001</v>
        <stp/>
        <stp>EM_S_STM07_IS</stp>
        <stp>4</stp>
        <stp>002735.SZ</stp>
        <stp>61</stp>
        <stp>12/31/2015</stp>
        <stp>1</stp>
        <tr r="S1202" s="1"/>
      </tp>
      <tp>
        <v>13949033996.790001</v>
        <stp/>
        <stp>EM_S_STM07_IS</stp>
        <stp>4</stp>
        <stp>002736.SZ</stp>
        <stp>61</stp>
        <stp>12/31/2015</stp>
        <stp>1</stp>
        <tr r="S1203" s="1"/>
      </tp>
      <tp>
        <v>306599997.87</v>
        <stp/>
        <stp>EM_S_STM07_IS</stp>
        <stp>4</stp>
        <stp>002737.SZ</stp>
        <stp>61</stp>
        <stp>12/31/2015</stp>
        <stp>1</stp>
        <tr r="S1204" s="1"/>
      </tp>
      <tp>
        <v>48971942.759999998</v>
        <stp/>
        <stp>EM_S_STM07_IS</stp>
        <stp>4</stp>
        <stp>002738.SZ</stp>
        <stp>61</stp>
        <stp>12/31/2015</stp>
        <stp>1</stp>
        <tr r="S1205" s="1"/>
      </tp>
      <tp>
        <v>1185827070.1900001</v>
        <stp/>
        <stp>EM_S_STM07_IS</stp>
        <stp>4</stp>
        <stp>002739.SZ</stp>
        <stp>61</stp>
        <stp>12/31/2015</stp>
        <stp>1</stp>
        <tr r="S1206" s="1"/>
      </tp>
      <tp>
        <v>110844429.92</v>
        <stp/>
        <stp>EM_S_STM07_IS</stp>
        <stp>4</stp>
        <stp>002700.SZ</stp>
        <stp>61</stp>
        <stp>12/31/2015</stp>
        <stp>1</stp>
        <tr r="S1170" s="1"/>
      </tp>
      <tp>
        <v>1016976779</v>
        <stp/>
        <stp>EM_S_STM07_IS</stp>
        <stp>4</stp>
        <stp>002701.SZ</stp>
        <stp>61</stp>
        <stp>12/31/2015</stp>
        <stp>1</stp>
        <tr r="S1171" s="1"/>
      </tp>
      <tp>
        <v>-39514111</v>
        <stp/>
        <stp>EM_S_STM07_IS</stp>
        <stp>4</stp>
        <stp>002702.SZ</stp>
        <stp>61</stp>
        <stp>12/31/2015</stp>
        <stp>1</stp>
        <tr r="S1172" s="1"/>
      </tp>
      <tp>
        <v>53540843.43</v>
        <stp/>
        <stp>EM_S_STM07_IS</stp>
        <stp>4</stp>
        <stp>002703.SZ</stp>
        <stp>61</stp>
        <stp>12/31/2015</stp>
        <stp>1</stp>
        <tr r="S1173" s="1"/>
      </tp>
      <tp>
        <v>283521834.07999998</v>
        <stp/>
        <stp>EM_S_STM07_IS</stp>
        <stp>4</stp>
        <stp>002705.SZ</stp>
        <stp>61</stp>
        <stp>12/31/2015</stp>
        <stp>1</stp>
        <tr r="S1174" s="1"/>
      </tp>
      <tp>
        <v>125135537.65000001</v>
        <stp/>
        <stp>EM_S_STM07_IS</stp>
        <stp>4</stp>
        <stp>002706.SZ</stp>
        <stp>61</stp>
        <stp>12/31/2015</stp>
        <stp>1</stp>
        <tr r="S1175" s="1"/>
      </tp>
      <tp>
        <v>186704704.40000001</v>
        <stp/>
        <stp>EM_S_STM07_IS</stp>
        <stp>4</stp>
        <stp>002707.SZ</stp>
        <stp>61</stp>
        <stp>12/31/2015</stp>
        <stp>1</stp>
        <tr r="S1176" s="1"/>
      </tp>
      <tp>
        <v>36503846.299999997</v>
        <stp/>
        <stp>EM_S_STM07_IS</stp>
        <stp>4</stp>
        <stp>002708.SZ</stp>
        <stp>61</stp>
        <stp>12/31/2015</stp>
        <stp>1</stp>
        <tr r="S1177" s="1"/>
      </tp>
      <tp>
        <v>99555957.769999996</v>
        <stp/>
        <stp>EM_S_STM07_IS</stp>
        <stp>4</stp>
        <stp>002709.SZ</stp>
        <stp>61</stp>
        <stp>12/31/2015</stp>
        <stp>1</stp>
        <tr r="S1178" s="1"/>
      </tp>
      <tp>
        <v>162439937.44999999</v>
        <stp/>
        <stp>EM_S_STM07_IS</stp>
        <stp>4</stp>
        <stp>002711.SZ</stp>
        <stp>61</stp>
        <stp>12/31/2015</stp>
        <stp>1</stp>
        <tr r="S1179" s="1"/>
      </tp>
      <tp>
        <v>88334018.370000005</v>
        <stp/>
        <stp>EM_S_STM07_IS</stp>
        <stp>4</stp>
        <stp>002712.SZ</stp>
        <stp>61</stp>
        <stp>12/31/2015</stp>
        <stp>1</stp>
        <tr r="S1180" s="1"/>
      </tp>
      <tp>
        <v>98366260.310000002</v>
        <stp/>
        <stp>EM_S_STM07_IS</stp>
        <stp>4</stp>
        <stp>002713.SZ</stp>
        <stp>61</stp>
        <stp>12/31/2015</stp>
        <stp>1</stp>
        <tr r="S1181" s="1"/>
      </tp>
      <tp>
        <v>595850841.55999994</v>
        <stp/>
        <stp>EM_S_STM07_IS</stp>
        <stp>4</stp>
        <stp>002714.SZ</stp>
        <stp>61</stp>
        <stp>12/31/2015</stp>
        <stp>1</stp>
        <tr r="S1182" s="1"/>
      </tp>
      <tp>
        <v>-53115562.909999996</v>
        <stp/>
        <stp>EM_S_STM07_IS</stp>
        <stp>4</stp>
        <stp>002715.SZ</stp>
        <stp>61</stp>
        <stp>12/31/2015</stp>
        <stp>1</stp>
        <tr r="S1183" s="1"/>
      </tp>
      <tp>
        <v>117788861.34999999</v>
        <stp/>
        <stp>EM_S_STM07_IS</stp>
        <stp>4</stp>
        <stp>002716.SZ</stp>
        <stp>61</stp>
        <stp>12/31/2015</stp>
        <stp>1</stp>
        <tr r="S1184" s="1"/>
      </tp>
      <tp>
        <v>167951055.81999999</v>
        <stp/>
        <stp>EM_S_STM07_IS</stp>
        <stp>4</stp>
        <stp>002717.SZ</stp>
        <stp>61</stp>
        <stp>12/31/2015</stp>
        <stp>1</stp>
        <tr r="S1185" s="1"/>
      </tp>
      <tp>
        <v>120785544.54000001</v>
        <stp/>
        <stp>EM_S_STM07_IS</stp>
        <stp>4</stp>
        <stp>002718.SZ</stp>
        <stp>61</stp>
        <stp>12/31/2015</stp>
        <stp>1</stp>
        <tr r="S1186" s="1"/>
      </tp>
      <tp>
        <v>71249832.579999998</v>
        <stp/>
        <stp>EM_S_STM07_IS</stp>
        <stp>4</stp>
        <stp>002719.SZ</stp>
        <stp>61</stp>
        <stp>12/31/2015</stp>
        <stp>1</stp>
        <tr r="S1187" s="1"/>
      </tp>
      <tp>
        <v>28908755.690000001</v>
        <stp/>
        <stp>EM_S_STM07_IS</stp>
        <stp>4</stp>
        <stp>002760.SZ</stp>
        <stp>61</stp>
        <stp>12/31/2015</stp>
        <stp>1</stp>
        <tr r="S1225" s="1"/>
      </tp>
      <tp>
        <v>37249648.600000001</v>
        <stp/>
        <stp>EM_S_STM07_IS</stp>
        <stp>4</stp>
        <stp>002761.SZ</stp>
        <stp>61</stp>
        <stp>12/31/2015</stp>
        <stp>1</stp>
        <tr r="S1226" s="1"/>
      </tp>
      <tp>
        <v>68763667.109999999</v>
        <stp/>
        <stp>EM_S_STM07_IS</stp>
        <stp>4</stp>
        <stp>002762.SZ</stp>
        <stp>61</stp>
        <stp>12/31/2015</stp>
        <stp>1</stp>
        <tr r="S1227" s="1"/>
      </tp>
      <tp>
        <v>165503235.94999999</v>
        <stp/>
        <stp>EM_S_STM07_IS</stp>
        <stp>4</stp>
        <stp>002763.SZ</stp>
        <stp>61</stp>
        <stp>12/31/2015</stp>
        <stp>1</stp>
        <tr r="S1228" s="1"/>
      </tp>
      <tp>
        <v>74043207.109999999</v>
        <stp/>
        <stp>EM_S_STM07_IS</stp>
        <stp>4</stp>
        <stp>002765.SZ</stp>
        <stp>61</stp>
        <stp>12/31/2015</stp>
        <stp>1</stp>
        <tr r="S1229" s="1"/>
      </tp>
      <tp>
        <v>65263569.950000003</v>
        <stp/>
        <stp>EM_S_STM07_IS</stp>
        <stp>4</stp>
        <stp>002766.SZ</stp>
        <stp>61</stp>
        <stp>12/31/2015</stp>
        <stp>1</stp>
        <tr r="S1230" s="1"/>
      </tp>
      <tp>
        <v>52639352.549999997</v>
        <stp/>
        <stp>EM_S_STM07_IS</stp>
        <stp>4</stp>
        <stp>002767.SZ</stp>
        <stp>61</stp>
        <stp>12/31/2015</stp>
        <stp>1</stp>
        <tr r="S1231" s="1"/>
      </tp>
      <tp>
        <v>72237516.920000002</v>
        <stp/>
        <stp>EM_S_STM07_IS</stp>
        <stp>4</stp>
        <stp>002768.SZ</stp>
        <stp>61</stp>
        <stp>12/31/2015</stp>
        <stp>1</stp>
        <tr r="S1232" s="1"/>
      </tp>
      <tp>
        <v>170939575.68000001</v>
        <stp/>
        <stp>EM_S_STM07_IS</stp>
        <stp>4</stp>
        <stp>002769.SZ</stp>
        <stp>61</stp>
        <stp>12/31/2015</stp>
        <stp>1</stp>
        <tr r="S1233" s="1"/>
      </tp>
      <tp>
        <v>96677112.469999999</v>
        <stp/>
        <stp>EM_S_STM07_IS</stp>
        <stp>4</stp>
        <stp>002770.SZ</stp>
        <stp>61</stp>
        <stp>12/31/2015</stp>
        <stp>1</stp>
        <tr r="S1234" s="1"/>
      </tp>
      <tp>
        <v>60039834.310000002</v>
        <stp/>
        <stp>EM_S_STM07_IS</stp>
        <stp>4</stp>
        <stp>002771.SZ</stp>
        <stp>61</stp>
        <stp>12/31/2015</stp>
        <stp>1</stp>
        <tr r="S1235" s="1"/>
      </tp>
      <tp>
        <v>114381357.81999999</v>
        <stp/>
        <stp>EM_S_STM07_IS</stp>
        <stp>4</stp>
        <stp>002772.SZ</stp>
        <stp>61</stp>
        <stp>12/31/2015</stp>
        <stp>1</stp>
        <tr r="S1236" s="1"/>
      </tp>
      <tp>
        <v>393813314.61000001</v>
        <stp/>
        <stp>EM_S_STM07_IS</stp>
        <stp>4</stp>
        <stp>002773.SZ</stp>
        <stp>61</stp>
        <stp>12/31/2015</stp>
        <stp>1</stp>
        <tr r="S1237" s="1"/>
      </tp>
      <tp>
        <v>96921835.409999996</v>
        <stp/>
        <stp>EM_S_STM07_IS</stp>
        <stp>4</stp>
        <stp>002775.SZ</stp>
        <stp>61</stp>
        <stp>12/31/2015</stp>
        <stp>1</stp>
        <tr r="S1238" s="1"/>
      </tp>
      <tp>
        <v>121332691.18000001</v>
        <stp/>
        <stp>EM_S_STM07_IS</stp>
        <stp>4</stp>
        <stp>002776.SZ</stp>
        <stp>61</stp>
        <stp>12/31/2015</stp>
        <stp>1</stp>
        <tr r="S1239" s="1"/>
      </tp>
      <tp>
        <v>57222712.490000002</v>
        <stp/>
        <stp>EM_S_STM07_IS</stp>
        <stp>4</stp>
        <stp>002777.SZ</stp>
        <stp>61</stp>
        <stp>12/31/2015</stp>
        <stp>1</stp>
        <tr r="S1240" s="1"/>
      </tp>
      <tp>
        <v>35364399.609999999</v>
        <stp/>
        <stp>EM_S_STM07_IS</stp>
        <stp>4</stp>
        <stp>002778.SZ</stp>
        <stp>61</stp>
        <stp>12/31/2015</stp>
        <stp>1</stp>
        <tr r="S1241" s="1"/>
      </tp>
      <tp>
        <v>48791860.700000003</v>
        <stp/>
        <stp>EM_S_STM07_IS</stp>
        <stp>4</stp>
        <stp>002779.SZ</stp>
        <stp>61</stp>
        <stp>12/31/2015</stp>
        <stp>1</stp>
        <tr r="S1242" s="1"/>
      </tp>
      <tp>
        <v>67378787.200000003</v>
        <stp/>
        <stp>EM_S_STM07_IS</stp>
        <stp>4</stp>
        <stp>002740.SZ</stp>
        <stp>61</stp>
        <stp>12/31/2015</stp>
        <stp>1</stp>
        <tr r="S1207" s="1"/>
      </tp>
      <tp>
        <v>57956503.850000001</v>
        <stp/>
        <stp>EM_S_STM07_IS</stp>
        <stp>4</stp>
        <stp>002741.SZ</stp>
        <stp>61</stp>
        <stp>12/31/2015</stp>
        <stp>1</stp>
        <tr r="S1208" s="1"/>
      </tp>
      <tp>
        <v>121762022.23</v>
        <stp/>
        <stp>EM_S_STM07_IS</stp>
        <stp>4</stp>
        <stp>002742.SZ</stp>
        <stp>61</stp>
        <stp>12/31/2015</stp>
        <stp>1</stp>
        <tr r="S1209" s="1"/>
      </tp>
      <tp>
        <v>30823997.32</v>
        <stp/>
        <stp>EM_S_STM07_IS</stp>
        <stp>4</stp>
        <stp>002743.SZ</stp>
        <stp>61</stp>
        <stp>12/31/2015</stp>
        <stp>1</stp>
        <tr r="S1210" s="1"/>
      </tp>
      <tp>
        <v>255546299.55000001</v>
        <stp/>
        <stp>EM_S_STM07_IS</stp>
        <stp>4</stp>
        <stp>002745.SZ</stp>
        <stp>61</stp>
        <stp>12/31/2015</stp>
        <stp>1</stp>
        <tr r="S1211" s="1"/>
      </tp>
      <tp>
        <v>22557355.379999999</v>
        <stp/>
        <stp>EM_S_STM07_IS</stp>
        <stp>4</stp>
        <stp>002746.SZ</stp>
        <stp>61</stp>
        <stp>12/31/2015</stp>
        <stp>1</stp>
        <tr r="S1212" s="1"/>
      </tp>
      <tp>
        <v>51190500.909999996</v>
        <stp/>
        <stp>EM_S_STM07_IS</stp>
        <stp>4</stp>
        <stp>002747.SZ</stp>
        <stp>61</stp>
        <stp>12/31/2015</stp>
        <stp>1</stp>
        <tr r="S1213" s="1"/>
      </tp>
      <tp>
        <v>36922249.93</v>
        <stp/>
        <stp>EM_S_STM07_IS</stp>
        <stp>4</stp>
        <stp>002748.SZ</stp>
        <stp>61</stp>
        <stp>12/31/2015</stp>
        <stp>1</stp>
        <tr r="S1214" s="1"/>
      </tp>
      <tp>
        <v>133813916.67</v>
        <stp/>
        <stp>EM_S_STM07_IS</stp>
        <stp>4</stp>
        <stp>002749.SZ</stp>
        <stp>61</stp>
        <stp>12/31/2015</stp>
        <stp>1</stp>
        <tr r="S1215" s="1"/>
      </tp>
      <tp>
        <v>61801111.869999997</v>
        <stp/>
        <stp>EM_S_STM07_IS</stp>
        <stp>4</stp>
        <stp>002750.SZ</stp>
        <stp>61</stp>
        <stp>12/31/2015</stp>
        <stp>1</stp>
        <tr r="S1216" s="1"/>
      </tp>
      <tp>
        <v>39454943.899999999</v>
        <stp/>
        <stp>EM_S_STM07_IS</stp>
        <stp>4</stp>
        <stp>002751.SZ</stp>
        <stp>61</stp>
        <stp>12/31/2015</stp>
        <stp>1</stp>
        <tr r="S1217" s="1"/>
      </tp>
      <tp>
        <v>131793651.47</v>
        <stp/>
        <stp>EM_S_STM07_IS</stp>
        <stp>4</stp>
        <stp>002752.SZ</stp>
        <stp>61</stp>
        <stp>12/31/2015</stp>
        <stp>1</stp>
        <tr r="S1218" s="1"/>
      </tp>
      <tp>
        <v>52530392.539999999</v>
        <stp/>
        <stp>EM_S_STM07_IS</stp>
        <stp>4</stp>
        <stp>002753.SZ</stp>
        <stp>61</stp>
        <stp>12/31/2015</stp>
        <stp>1</stp>
        <tr r="S1219" s="1"/>
      </tp>
      <tp>
        <v>18864536.34</v>
        <stp/>
        <stp>EM_S_STM07_IS</stp>
        <stp>4</stp>
        <stp>002755.SZ</stp>
        <stp>61</stp>
        <stp>12/31/2015</stp>
        <stp>1</stp>
        <tr r="S1220" s="1"/>
      </tp>
      <tp>
        <v>221595229.05000001</v>
        <stp/>
        <stp>EM_S_STM07_IS</stp>
        <stp>4</stp>
        <stp>002756.SZ</stp>
        <stp>61</stp>
        <stp>12/31/2015</stp>
        <stp>1</stp>
        <tr r="S1221" s="1"/>
      </tp>
      <tp>
        <v>50140892.890000001</v>
        <stp/>
        <stp>EM_S_STM07_IS</stp>
        <stp>4</stp>
        <stp>002757.SZ</stp>
        <stp>61</stp>
        <stp>12/31/2015</stp>
        <stp>1</stp>
        <tr r="S1222" s="1"/>
      </tp>
      <tp>
        <v>46950674.060000002</v>
        <stp/>
        <stp>EM_S_STM07_IS</stp>
        <stp>4</stp>
        <stp>002758.SZ</stp>
        <stp>61</stp>
        <stp>12/31/2015</stp>
        <stp>1</stp>
        <tr r="S1223" s="1"/>
      </tp>
      <tp>
        <v>59573788.880000003</v>
        <stp/>
        <stp>EM_S_STM07_IS</stp>
        <stp>4</stp>
        <stp>002759.SZ</stp>
        <stp>61</stp>
        <stp>12/31/2015</stp>
        <stp>1</stp>
        <tr r="S1224" s="1"/>
      </tp>
      <tp>
        <v>95920470.790000007</v>
        <stp/>
        <stp>EM_S_STM07_IS</stp>
        <stp>4</stp>
        <stp>603788.SH</stp>
        <stp>61</stp>
        <stp>12/31/2014</stp>
        <stp>1</stp>
        <tr r="R3015" s="1"/>
      </tp>
      <tp>
        <v>126104453.78</v>
        <stp/>
        <stp>EM_S_STM07_IS</stp>
        <stp>4</stp>
        <stp>603789.SH</stp>
        <stp>61</stp>
        <stp>12/31/2014</stp>
        <stp>1</stp>
        <tr r="R3016" s="1"/>
      </tp>
      <tp>
        <v>66728158.43</v>
        <stp/>
        <stp>EM_S_STM07_IS</stp>
        <stp>4</stp>
        <stp>603798.SH</stp>
        <stp>61</stp>
        <stp>12/31/2014</stp>
        <stp>1</stp>
        <tr r="R3017" s="1"/>
      </tp>
      <tp>
        <v>145375094.5</v>
        <stp/>
        <stp>EM_S_STM07_IS</stp>
        <stp>4</stp>
        <stp>603799.SH</stp>
        <stp>61</stp>
        <stp>12/31/2014</stp>
        <stp>1</stp>
        <tr r="R3018" s="1"/>
      </tp>
      <tp>
        <v>610358711.95000005</v>
        <stp/>
        <stp>EM_S_STM07_IS</stp>
        <stp>4</stp>
        <stp>603766.SH</stp>
        <stp>61</stp>
        <stp>12/31/2014</stp>
        <stp>1</stp>
        <tr r="R3011" s="1"/>
      </tp>
      <tp>
        <v>135756400</v>
        <stp/>
        <stp>EM_S_STM07_IS</stp>
        <stp>4</stp>
        <stp>603777.SH</stp>
        <stp>61</stp>
        <stp>12/31/2014</stp>
        <stp>1</stp>
        <tr r="R3012" s="1"/>
      </tp>
      <tp>
        <v>81292385.799999997</v>
        <stp/>
        <stp>EM_S_STM07_IS</stp>
        <stp>4</stp>
        <stp>603778.SH</stp>
        <stp>61</stp>
        <stp>12/31/2014</stp>
        <stp>1</stp>
        <tr r="R3013" s="1"/>
      </tp>
      <tp>
        <v>35290972.289999999</v>
        <stp/>
        <stp>EM_S_STM07_IS</stp>
        <stp>4</stp>
        <stp>603779.SH</stp>
        <stp>61</stp>
        <stp>12/31/2014</stp>
        <stp>1</stp>
        <tr r="R3014" s="1"/>
      </tp>
      <tp>
        <v>67914109.489999995</v>
        <stp/>
        <stp>EM_S_STM07_IS</stp>
        <stp>4</stp>
        <stp>603726.SH</stp>
        <stp>61</stp>
        <stp>12/31/2014</stp>
        <stp>1</stp>
        <tr r="R3006" s="1"/>
      </tp>
      <tp>
        <v>144716083.43000001</v>
        <stp/>
        <stp>EM_S_STM07_IS</stp>
        <stp>4</stp>
        <stp>603727.SH</stp>
        <stp>61</stp>
        <stp>12/31/2014</stp>
        <stp>1</stp>
        <tr r="R3007" s="1"/>
      </tp>
      <tp>
        <v>78341668.849999994</v>
        <stp/>
        <stp>EM_S_STM07_IS</stp>
        <stp>4</stp>
        <stp>603729.SH</stp>
        <stp>61</stp>
        <stp>12/31/2014</stp>
        <stp>1</stp>
        <tr r="R3008" s="1"/>
      </tp>
      <tp>
        <v>102665336.88</v>
        <stp/>
        <stp>EM_S_STM07_IS</stp>
        <stp>4</stp>
        <stp>603737.SH</stp>
        <stp>61</stp>
        <stp>12/31/2014</stp>
        <stp>1</stp>
        <tr r="R3009" s="1"/>
      </tp>
      <tp>
        <v>47958647.880000003</v>
        <stp/>
        <stp>EM_S_STM07_IS</stp>
        <stp>4</stp>
        <stp>603738.SH</stp>
        <stp>61</stp>
        <stp>12/31/2014</stp>
        <stp>1</stp>
        <tr r="R3010" s="1"/>
      </tp>
      <tp>
        <v>50717802.810000002</v>
        <stp/>
        <stp>EM_S_STM07_IS</stp>
        <stp>4</stp>
        <stp>603701.SH</stp>
        <stp>61</stp>
        <stp>12/31/2014</stp>
        <stp>1</stp>
        <tr r="R3001" s="1"/>
      </tp>
      <tp>
        <v>55005357.490000002</v>
        <stp/>
        <stp>EM_S_STM07_IS</stp>
        <stp>4</stp>
        <stp>603703.SH</stp>
        <stp>61</stp>
        <stp>12/31/2014</stp>
        <stp>1</stp>
        <tr r="R3002" s="1"/>
      </tp>
      <tp>
        <v>227797526.68000001</v>
        <stp/>
        <stp>EM_S_STM07_IS</stp>
        <stp>4</stp>
        <stp>603708.SH</stp>
        <stp>61</stp>
        <stp>12/31/2014</stp>
        <stp>1</stp>
        <tr r="R3003" s="1"/>
      </tp>
      <tp>
        <v>56518105.649999999</v>
        <stp/>
        <stp>EM_S_STM07_IS</stp>
        <stp>4</stp>
        <stp>603716.SH</stp>
        <stp>61</stp>
        <stp>12/31/2014</stp>
        <stp>1</stp>
        <tr r="R3004" s="1"/>
      </tp>
      <tp>
        <v>101221387.59</v>
        <stp/>
        <stp>EM_S_STM07_IS</stp>
        <stp>4</stp>
        <stp>603718.SH</stp>
        <stp>61</stp>
        <stp>12/31/2014</stp>
        <stp>1</stp>
        <tr r="R3005" s="1"/>
      </tp>
      <tp>
        <v>293059892.45999998</v>
        <stp/>
        <stp>EM_S_STM07_IS</stp>
        <stp>4</stp>
        <stp>002680.SZ</stp>
        <stp>61</stp>
        <stp>12/31/2015</stp>
        <stp>1</stp>
        <tr r="S1150" s="1"/>
      </tp>
      <tp>
        <v>293356711.04000002</v>
        <stp/>
        <stp>EM_S_STM07_IS</stp>
        <stp>4</stp>
        <stp>002681.SZ</stp>
        <stp>61</stp>
        <stp>12/31/2015</stp>
        <stp>1</stp>
        <tr r="S1151" s="1"/>
      </tp>
      <tp>
        <v>44782025.240000002</v>
        <stp/>
        <stp>EM_S_STM07_IS</stp>
        <stp>4</stp>
        <stp>002682.SZ</stp>
        <stp>61</stp>
        <stp>12/31/2015</stp>
        <stp>1</stp>
        <tr r="S1152" s="1"/>
      </tp>
      <tp>
        <v>101412509.84999999</v>
        <stp/>
        <stp>EM_S_STM07_IS</stp>
        <stp>4</stp>
        <stp>002683.SZ</stp>
        <stp>61</stp>
        <stp>12/31/2015</stp>
        <stp>1</stp>
        <tr r="S1153" s="1"/>
      </tp>
      <tp>
        <v>2783583.1</v>
        <stp/>
        <stp>EM_S_STM07_IS</stp>
        <stp>4</stp>
        <stp>002684.SZ</stp>
        <stp>61</stp>
        <stp>12/31/2015</stp>
        <stp>1</stp>
        <tr r="S1154" s="1"/>
      </tp>
      <tp>
        <v>21910761.170000002</v>
        <stp/>
        <stp>EM_S_STM07_IS</stp>
        <stp>4</stp>
        <stp>002685.SZ</stp>
        <stp>61</stp>
        <stp>12/31/2015</stp>
        <stp>1</stp>
        <tr r="S1155" s="1"/>
      </tp>
      <tp>
        <v>96196028.489999995</v>
        <stp/>
        <stp>EM_S_STM07_IS</stp>
        <stp>4</stp>
        <stp>002686.SZ</stp>
        <stp>61</stp>
        <stp>12/31/2015</stp>
        <stp>1</stp>
        <tr r="S1156" s="1"/>
      </tp>
      <tp>
        <v>61250289.57</v>
        <stp/>
        <stp>EM_S_STM07_IS</stp>
        <stp>4</stp>
        <stp>002687.SZ</stp>
        <stp>61</stp>
        <stp>12/31/2015</stp>
        <stp>1</stp>
        <tr r="S1157" s="1"/>
      </tp>
      <tp>
        <v>104652699.98999999</v>
        <stp/>
        <stp>EM_S_STM07_IS</stp>
        <stp>4</stp>
        <stp>002688.SZ</stp>
        <stp>61</stp>
        <stp>12/31/2015</stp>
        <stp>1</stp>
        <tr r="S1158" s="1"/>
      </tp>
      <tp>
        <v>118646290.33</v>
        <stp/>
        <stp>EM_S_STM07_IS</stp>
        <stp>4</stp>
        <stp>002689.SZ</stp>
        <stp>61</stp>
        <stp>12/31/2015</stp>
        <stp>1</stp>
        <tr r="S1159" s="1"/>
      </tp>
      <tp>
        <v>289423747.35000002</v>
        <stp/>
        <stp>EM_S_STM07_IS</stp>
        <stp>4</stp>
        <stp>002690.SZ</stp>
        <stp>61</stp>
        <stp>12/31/2015</stp>
        <stp>1</stp>
        <tr r="S1160" s="1"/>
      </tp>
      <tp>
        <v>24037669.41</v>
        <stp/>
        <stp>EM_S_STM07_IS</stp>
        <stp>4</stp>
        <stp>002691.SZ</stp>
        <stp>61</stp>
        <stp>12/31/2015</stp>
        <stp>1</stp>
        <tr r="S1161" s="1"/>
      </tp>
      <tp>
        <v>128050126.84999999</v>
        <stp/>
        <stp>EM_S_STM07_IS</stp>
        <stp>4</stp>
        <stp>002692.SZ</stp>
        <stp>61</stp>
        <stp>12/31/2015</stp>
        <stp>1</stp>
        <tr r="S1162" s="1"/>
      </tp>
      <tp>
        <v>52679055.469999999</v>
        <stp/>
        <stp>EM_S_STM07_IS</stp>
        <stp>4</stp>
        <stp>002693.SZ</stp>
        <stp>61</stp>
        <stp>12/31/2015</stp>
        <stp>1</stp>
        <tr r="S1163" s="1"/>
      </tp>
      <tp>
        <v>25043987.960000001</v>
        <stp/>
        <stp>EM_S_STM07_IS</stp>
        <stp>4</stp>
        <stp>002694.SZ</stp>
        <stp>61</stp>
        <stp>12/31/2015</stp>
        <stp>1</stp>
        <tr r="S1164" s="1"/>
      </tp>
      <tp>
        <v>60880585.420000002</v>
        <stp/>
        <stp>EM_S_STM07_IS</stp>
        <stp>4</stp>
        <stp>002695.SZ</stp>
        <stp>61</stp>
        <stp>12/31/2015</stp>
        <stp>1</stp>
        <tr r="S1165" s="1"/>
      </tp>
      <tp>
        <v>57078389.060000002</v>
        <stp/>
        <stp>EM_S_STM07_IS</stp>
        <stp>4</stp>
        <stp>002696.SZ</stp>
        <stp>61</stp>
        <stp>12/31/2015</stp>
        <stp>1</stp>
        <tr r="S1166" s="1"/>
      </tp>
      <tp>
        <v>179218600.19</v>
        <stp/>
        <stp>EM_S_STM07_IS</stp>
        <stp>4</stp>
        <stp>002697.SZ</stp>
        <stp>61</stp>
        <stp>12/31/2015</stp>
        <stp>1</stp>
        <tr r="S1167" s="1"/>
      </tp>
      <tp>
        <v>176792802.62</v>
        <stp/>
        <stp>EM_S_STM07_IS</stp>
        <stp>4</stp>
        <stp>002698.SZ</stp>
        <stp>61</stp>
        <stp>12/31/2015</stp>
        <stp>1</stp>
        <tr r="S1168" s="1"/>
      </tp>
      <tp>
        <v>126408340.12</v>
        <stp/>
        <stp>EM_S_STM07_IS</stp>
        <stp>4</stp>
        <stp>002699.SZ</stp>
        <stp>61</stp>
        <stp>12/31/2015</stp>
        <stp>1</stp>
        <tr r="S1169" s="1"/>
      </tp>
      <tp>
        <v>64808307.539999999</v>
        <stp/>
        <stp>EM_S_STM07_IS</stp>
        <stp>4</stp>
        <stp>002620.SZ</stp>
        <stp>61</stp>
        <stp>12/31/2015</stp>
        <stp>1</stp>
        <tr r="S1090" s="1"/>
      </tp>
      <tp>
        <v>55223031.509999998</v>
        <stp/>
        <stp>EM_S_STM07_IS</stp>
        <stp>4</stp>
        <stp>002621.SZ</stp>
        <stp>61</stp>
        <stp>12/31/2015</stp>
        <stp>1</stp>
        <tr r="S1091" s="1"/>
      </tp>
      <tp>
        <v>90365494.790000007</v>
        <stp/>
        <stp>EM_S_STM07_IS</stp>
        <stp>4</stp>
        <stp>002622.SZ</stp>
        <stp>61</stp>
        <stp>12/31/2015</stp>
        <stp>1</stp>
        <tr r="S1092" s="1"/>
      </tp>
      <tp>
        <v>54563509.68</v>
        <stp/>
        <stp>EM_S_STM07_IS</stp>
        <stp>4</stp>
        <stp>002623.SZ</stp>
        <stp>61</stp>
        <stp>12/31/2015</stp>
        <stp>1</stp>
        <tr r="S1093" s="1"/>
      </tp>
      <tp>
        <v>288447303.69</v>
        <stp/>
        <stp>EM_S_STM07_IS</stp>
        <stp>4</stp>
        <stp>002624.SZ</stp>
        <stp>61</stp>
        <stp>12/31/2015</stp>
        <stp>1</stp>
        <tr r="S1094" s="1"/>
      </tp>
      <tp>
        <v>40337026.240000002</v>
        <stp/>
        <stp>EM_S_STM07_IS</stp>
        <stp>4</stp>
        <stp>002625.SZ</stp>
        <stp>61</stp>
        <stp>12/31/2015</stp>
        <stp>1</stp>
        <tr r="S1095" s="1"/>
      </tp>
      <tp>
        <v>112572991.02</v>
        <stp/>
        <stp>EM_S_STM07_IS</stp>
        <stp>4</stp>
        <stp>002626.SZ</stp>
        <stp>61</stp>
        <stp>12/31/2015</stp>
        <stp>1</stp>
        <tr r="S1096" s="1"/>
      </tp>
      <tp>
        <v>47812735.100000001</v>
        <stp/>
        <stp>EM_S_STM07_IS</stp>
        <stp>4</stp>
        <stp>002627.SZ</stp>
        <stp>61</stp>
        <stp>12/31/2015</stp>
        <stp>1</stp>
        <tr r="S1097" s="1"/>
      </tp>
      <tp>
        <v>18744361.789999999</v>
        <stp/>
        <stp>EM_S_STM07_IS</stp>
        <stp>4</stp>
        <stp>002628.SZ</stp>
        <stp>61</stp>
        <stp>12/31/2015</stp>
        <stp>1</stp>
        <tr r="S1098" s="1"/>
      </tp>
      <tp>
        <v>-98218841.290000007</v>
        <stp/>
        <stp>EM_S_STM07_IS</stp>
        <stp>4</stp>
        <stp>002629.SZ</stp>
        <stp>61</stp>
        <stp>12/31/2015</stp>
        <stp>1</stp>
        <tr r="S1099" s="1"/>
      </tp>
      <tp>
        <v>198415773.56</v>
        <stp/>
        <stp>EM_S_STM07_IS</stp>
        <stp>4</stp>
        <stp>002630.SZ</stp>
        <stp>61</stp>
        <stp>12/31/2015</stp>
        <stp>1</stp>
        <tr r="S1100" s="1"/>
      </tp>
      <tp>
        <v>137219890.90000001</v>
        <stp/>
        <stp>EM_S_STM07_IS</stp>
        <stp>4</stp>
        <stp>002631.SZ</stp>
        <stp>61</stp>
        <stp>12/31/2015</stp>
        <stp>1</stp>
        <tr r="S1101" s="1"/>
      </tp>
      <tp>
        <v>44995214.82</v>
        <stp/>
        <stp>EM_S_STM07_IS</stp>
        <stp>4</stp>
        <stp>002632.SZ</stp>
        <stp>61</stp>
        <stp>12/31/2015</stp>
        <stp>1</stp>
        <tr r="S1102" s="1"/>
      </tp>
      <tp>
        <v>20865433.420000002</v>
        <stp/>
        <stp>EM_S_STM07_IS</stp>
        <stp>4</stp>
        <stp>002633.SZ</stp>
        <stp>61</stp>
        <stp>12/31/2015</stp>
        <stp>1</stp>
        <tr r="S1103" s="1"/>
      </tp>
      <tp>
        <v>36230022.310000002</v>
        <stp/>
        <stp>EM_S_STM07_IS</stp>
        <stp>4</stp>
        <stp>002634.SZ</stp>
        <stp>61</stp>
        <stp>12/31/2015</stp>
        <stp>1</stp>
        <tr r="S1104" s="1"/>
      </tp>
      <tp>
        <v>307044851.54000002</v>
        <stp/>
        <stp>EM_S_STM07_IS</stp>
        <stp>4</stp>
        <stp>002635.SZ</stp>
        <stp>61</stp>
        <stp>12/31/2015</stp>
        <stp>1</stp>
        <tr r="S1105" s="1"/>
      </tp>
      <tp>
        <v>54120575.030000001</v>
        <stp/>
        <stp>EM_S_STM07_IS</stp>
        <stp>4</stp>
        <stp>002636.SZ</stp>
        <stp>61</stp>
        <stp>12/31/2015</stp>
        <stp>1</stp>
        <tr r="S1106" s="1"/>
      </tp>
      <tp>
        <v>15668653.51</v>
        <stp/>
        <stp>EM_S_STM07_IS</stp>
        <stp>4</stp>
        <stp>002637.SZ</stp>
        <stp>61</stp>
        <stp>12/31/2015</stp>
        <stp>1</stp>
        <tr r="S1107" s="1"/>
      </tp>
      <tp>
        <v>20744641.59</v>
        <stp/>
        <stp>EM_S_STM07_IS</stp>
        <stp>4</stp>
        <stp>002638.SZ</stp>
        <stp>61</stp>
        <stp>12/31/2015</stp>
        <stp>1</stp>
        <tr r="S1108" s="1"/>
      </tp>
      <tp>
        <v>16575571.199999999</v>
        <stp/>
        <stp>EM_S_STM07_IS</stp>
        <stp>4</stp>
        <stp>002639.SZ</stp>
        <stp>61</stp>
        <stp>12/31/2015</stp>
        <stp>1</stp>
        <tr r="S1109" s="1"/>
      </tp>
      <tp>
        <v>46048212.079999998</v>
        <stp/>
        <stp>EM_S_STM07_IS</stp>
        <stp>4</stp>
        <stp>002600.SZ</stp>
        <stp>61</stp>
        <stp>12/31/2015</stp>
        <stp>1</stp>
        <tr r="S1070" s="1"/>
      </tp>
      <tp>
        <v>111435586.31</v>
        <stp/>
        <stp>EM_S_STM07_IS</stp>
        <stp>4</stp>
        <stp>002601.SZ</stp>
        <stp>61</stp>
        <stp>12/31/2015</stp>
        <stp>1</stp>
        <tr r="S1071" s="1"/>
      </tp>
      <tp>
        <v>407868081.72000003</v>
        <stp/>
        <stp>EM_S_STM07_IS</stp>
        <stp>4</stp>
        <stp>002602.SZ</stp>
        <stp>61</stp>
        <stp>12/31/2015</stp>
        <stp>1</stp>
        <tr r="S1072" s="1"/>
      </tp>
      <tp>
        <v>430491010.55000001</v>
        <stp/>
        <stp>EM_S_STM07_IS</stp>
        <stp>4</stp>
        <stp>002603.SZ</stp>
        <stp>61</stp>
        <stp>12/31/2015</stp>
        <stp>1</stp>
        <tr r="S1073" s="1"/>
      </tp>
      <tp>
        <v>49312145</v>
        <stp/>
        <stp>EM_S_STM07_IS</stp>
        <stp>4</stp>
        <stp>002604.SZ</stp>
        <stp>61</stp>
        <stp>12/31/2015</stp>
        <stp>1</stp>
        <tr r="S1074" s="1"/>
      </tp>
      <tp>
        <v>95041903.469999999</v>
        <stp/>
        <stp>EM_S_STM07_IS</stp>
        <stp>4</stp>
        <stp>002605.SZ</stp>
        <stp>61</stp>
        <stp>12/31/2015</stp>
        <stp>1</stp>
        <tr r="S1075" s="1"/>
      </tp>
      <tp>
        <v>36928385.939999998</v>
        <stp/>
        <stp>EM_S_STM07_IS</stp>
        <stp>4</stp>
        <stp>002606.SZ</stp>
        <stp>61</stp>
        <stp>12/31/2015</stp>
        <stp>1</stp>
        <tr r="S1076" s="1"/>
      </tp>
      <tp>
        <v>15096814.810000001</v>
        <stp/>
        <stp>EM_S_STM07_IS</stp>
        <stp>4</stp>
        <stp>002607.SZ</stp>
        <stp>61</stp>
        <stp>12/31/2015</stp>
        <stp>1</stp>
        <tr r="S1077" s="1"/>
      </tp>
      <tp>
        <v>-5450403350.6599998</v>
        <stp/>
        <stp>EM_S_STM07_IS</stp>
        <stp>4</stp>
        <stp>002608.SZ</stp>
        <stp>61</stp>
        <stp>12/31/2015</stp>
        <stp>1</stp>
        <tr r="S1078" s="1"/>
      </tp>
      <tp>
        <v>144295053.44</v>
        <stp/>
        <stp>EM_S_STM07_IS</stp>
        <stp>4</stp>
        <stp>002609.SZ</stp>
        <stp>61</stp>
        <stp>12/31/2015</stp>
        <stp>1</stp>
        <tr r="S1079" s="1"/>
      </tp>
      <tp>
        <v>111254565.52</v>
        <stp/>
        <stp>EM_S_STM07_IS</stp>
        <stp>4</stp>
        <stp>002610.SZ</stp>
        <stp>61</stp>
        <stp>12/31/2015</stp>
        <stp>1</stp>
        <tr r="S1080" s="1"/>
      </tp>
      <tp>
        <v>64838185.140000001</v>
        <stp/>
        <stp>EM_S_STM07_IS</stp>
        <stp>4</stp>
        <stp>002611.SZ</stp>
        <stp>61</stp>
        <stp>12/31/2015</stp>
        <stp>1</stp>
        <tr r="S1081" s="1"/>
      </tp>
      <tp>
        <v>74456433.329999998</v>
        <stp/>
        <stp>EM_S_STM07_IS</stp>
        <stp>4</stp>
        <stp>002612.SZ</stp>
        <stp>61</stp>
        <stp>12/31/2015</stp>
        <stp>1</stp>
        <tr r="S1082" s="1"/>
      </tp>
      <tp>
        <v>23173273.34</v>
        <stp/>
        <stp>EM_S_STM07_IS</stp>
        <stp>4</stp>
        <stp>002613.SZ</stp>
        <stp>61</stp>
        <stp>12/31/2015</stp>
        <stp>1</stp>
        <tr r="S1083" s="1"/>
      </tp>
      <tp>
        <v>180553948.25999999</v>
        <stp/>
        <stp>EM_S_STM07_IS</stp>
        <stp>4</stp>
        <stp>002614.SZ</stp>
        <stp>61</stp>
        <stp>12/31/2015</stp>
        <stp>1</stp>
        <tr r="S1084" s="1"/>
      </tp>
      <tp>
        <v>37197584.409999996</v>
        <stp/>
        <stp>EM_S_STM07_IS</stp>
        <stp>4</stp>
        <stp>002615.SZ</stp>
        <stp>61</stp>
        <stp>12/31/2015</stp>
        <stp>1</stp>
        <tr r="S1085" s="1"/>
      </tp>
      <tp>
        <v>109628966.14</v>
        <stp/>
        <stp>EM_S_STM07_IS</stp>
        <stp>4</stp>
        <stp>002616.SZ</stp>
        <stp>61</stp>
        <stp>12/31/2015</stp>
        <stp>1</stp>
        <tr r="S1086" s="1"/>
      </tp>
      <tp>
        <v>83203870.969999999</v>
        <stp/>
        <stp>EM_S_STM07_IS</stp>
        <stp>4</stp>
        <stp>002617.SZ</stp>
        <stp>61</stp>
        <stp>12/31/2015</stp>
        <stp>1</stp>
        <tr r="S1087" s="1"/>
      </tp>
      <tp>
        <v>66869539.329999998</v>
        <stp/>
        <stp>EM_S_STM07_IS</stp>
        <stp>4</stp>
        <stp>002618.SZ</stp>
        <stp>61</stp>
        <stp>12/31/2015</stp>
        <stp>1</stp>
        <tr r="S1088" s="1"/>
      </tp>
      <tp>
        <v>158749821.38999999</v>
        <stp/>
        <stp>EM_S_STM07_IS</stp>
        <stp>4</stp>
        <stp>002619.SZ</stp>
        <stp>61</stp>
        <stp>12/31/2015</stp>
        <stp>1</stp>
        <tr r="S1089" s="1"/>
      </tp>
      <tp>
        <v>16053060.51</v>
        <stp/>
        <stp>EM_S_STM07_IS</stp>
        <stp>4</stp>
        <stp>002660.SZ</stp>
        <stp>61</stp>
        <stp>12/31/2015</stp>
        <stp>1</stp>
        <tr r="S1130" s="1"/>
      </tp>
      <tp>
        <v>108178994.55</v>
        <stp/>
        <stp>EM_S_STM07_IS</stp>
        <stp>4</stp>
        <stp>002661.SZ</stp>
        <stp>61</stp>
        <stp>12/31/2015</stp>
        <stp>1</stp>
        <tr r="S1131" s="1"/>
      </tp>
      <tp>
        <v>453490119.73000002</v>
        <stp/>
        <stp>EM_S_STM07_IS</stp>
        <stp>4</stp>
        <stp>002662.SZ</stp>
        <stp>61</stp>
        <stp>12/31/2015</stp>
        <stp>1</stp>
        <tr r="S1132" s="1"/>
      </tp>
      <tp>
        <v>199416871.12</v>
        <stp/>
        <stp>EM_S_STM07_IS</stp>
        <stp>4</stp>
        <stp>002663.SZ</stp>
        <stp>61</stp>
        <stp>12/31/2015</stp>
        <stp>1</stp>
        <tr r="S1133" s="1"/>
      </tp>
      <tp>
        <v>202189241.72999999</v>
        <stp/>
        <stp>EM_S_STM07_IS</stp>
        <stp>4</stp>
        <stp>002664.SZ</stp>
        <stp>61</stp>
        <stp>12/31/2015</stp>
        <stp>1</stp>
        <tr r="S1134" s="1"/>
      </tp>
      <tp>
        <v>169286519.91</v>
        <stp/>
        <stp>EM_S_STM07_IS</stp>
        <stp>4</stp>
        <stp>002665.SZ</stp>
        <stp>61</stp>
        <stp>12/31/2015</stp>
        <stp>1</stp>
        <tr r="S1135" s="1"/>
      </tp>
      <tp>
        <v>178707515.81999999</v>
        <stp/>
        <stp>EM_S_STM07_IS</stp>
        <stp>4</stp>
        <stp>002666.SZ</stp>
        <stp>61</stp>
        <stp>12/31/2015</stp>
        <stp>1</stp>
        <tr r="S1136" s="1"/>
      </tp>
      <tp>
        <v>6228780.9800000004</v>
        <stp/>
        <stp>EM_S_STM07_IS</stp>
        <stp>4</stp>
        <stp>002667.SZ</stp>
        <stp>61</stp>
        <stp>12/31/2015</stp>
        <stp>1</stp>
        <tr r="S1137" s="1"/>
      </tp>
      <tp>
        <v>267033845.03</v>
        <stp/>
        <stp>EM_S_STM07_IS</stp>
        <stp>4</stp>
        <stp>002668.SZ</stp>
        <stp>61</stp>
        <stp>12/31/2015</stp>
        <stp>1</stp>
        <tr r="S1138" s="1"/>
      </tp>
      <tp>
        <v>112544189</v>
        <stp/>
        <stp>EM_S_STM07_IS</stp>
        <stp>4</stp>
        <stp>002669.SZ</stp>
        <stp>61</stp>
        <stp>12/31/2015</stp>
        <stp>1</stp>
        <tr r="S1139" s="1"/>
      </tp>
      <tp>
        <v>26163454.800000001</v>
        <stp/>
        <stp>EM_S_STM07_IS</stp>
        <stp>4</stp>
        <stp>002670.SZ</stp>
        <stp>61</stp>
        <stp>12/31/2015</stp>
        <stp>1</stp>
        <tr r="S1140" s="1"/>
      </tp>
      <tp>
        <v>25715741.75</v>
        <stp/>
        <stp>EM_S_STM07_IS</stp>
        <stp>4</stp>
        <stp>002671.SZ</stp>
        <stp>61</stp>
        <stp>12/31/2015</stp>
        <stp>1</stp>
        <tr r="S1141" s="1"/>
      </tp>
      <tp>
        <v>332534009.32999998</v>
        <stp/>
        <stp>EM_S_STM07_IS</stp>
        <stp>4</stp>
        <stp>002672.SZ</stp>
        <stp>61</stp>
        <stp>12/31/2015</stp>
        <stp>1</stp>
        <tr r="S1142" s="1"/>
      </tp>
      <tp>
        <v>1972662987.1600001</v>
        <stp/>
        <stp>EM_S_STM07_IS</stp>
        <stp>4</stp>
        <stp>002673.SZ</stp>
        <stp>61</stp>
        <stp>12/31/2015</stp>
        <stp>1</stp>
        <tr r="S1143" s="1"/>
      </tp>
      <tp>
        <v>13299906</v>
        <stp/>
        <stp>EM_S_STM07_IS</stp>
        <stp>4</stp>
        <stp>002674.SZ</stp>
        <stp>61</stp>
        <stp>12/31/2015</stp>
        <stp>1</stp>
        <tr r="S1144" s="1"/>
      </tp>
      <tp>
        <v>89745422.019999996</v>
        <stp/>
        <stp>EM_S_STM07_IS</stp>
        <stp>4</stp>
        <stp>002675.SZ</stp>
        <stp>61</stp>
        <stp>12/31/2015</stp>
        <stp>1</stp>
        <tr r="S1145" s="1"/>
      </tp>
      <tp>
        <v>2123192.23</v>
        <stp/>
        <stp>EM_S_STM07_IS</stp>
        <stp>4</stp>
        <stp>002676.SZ</stp>
        <stp>61</stp>
        <stp>12/31/2015</stp>
        <stp>1</stp>
        <tr r="S1146" s="1"/>
      </tp>
      <tp>
        <v>155641178.71000001</v>
        <stp/>
        <stp>EM_S_STM07_IS</stp>
        <stp>4</stp>
        <stp>002677.SZ</stp>
        <stp>61</stp>
        <stp>12/31/2015</stp>
        <stp>1</stp>
        <tr r="S1147" s="1"/>
      </tp>
      <tp>
        <v>145984885.66999999</v>
        <stp/>
        <stp>EM_S_STM07_IS</stp>
        <stp>4</stp>
        <stp>002678.SZ</stp>
        <stp>61</stp>
        <stp>12/31/2015</stp>
        <stp>1</stp>
        <tr r="S1148" s="1"/>
      </tp>
      <tp>
        <v>37052656.740000002</v>
        <stp/>
        <stp>EM_S_STM07_IS</stp>
        <stp>4</stp>
        <stp>002679.SZ</stp>
        <stp>61</stp>
        <stp>12/31/2015</stp>
        <stp>1</stp>
        <tr r="S1149" s="1"/>
      </tp>
      <tp>
        <v>168386725.94</v>
        <stp/>
        <stp>EM_S_STM07_IS</stp>
        <stp>4</stp>
        <stp>002640.SZ</stp>
        <stp>61</stp>
        <stp>12/31/2015</stp>
        <stp>1</stp>
        <tr r="S1110" s="1"/>
      </tp>
      <tp>
        <v>259411877.19</v>
        <stp/>
        <stp>EM_S_STM07_IS</stp>
        <stp>4</stp>
        <stp>002641.SZ</stp>
        <stp>61</stp>
        <stp>12/31/2015</stp>
        <stp>1</stp>
        <tr r="S1111" s="1"/>
      </tp>
      <tp>
        <v>208985815.33000001</v>
        <stp/>
        <stp>EM_S_STM07_IS</stp>
        <stp>4</stp>
        <stp>002642.SZ</stp>
        <stp>61</stp>
        <stp>12/31/2015</stp>
        <stp>1</stp>
        <tr r="S1112" s="1"/>
      </tp>
      <tp>
        <v>257847487.71000001</v>
        <stp/>
        <stp>EM_S_STM07_IS</stp>
        <stp>4</stp>
        <stp>002643.SZ</stp>
        <stp>61</stp>
        <stp>12/31/2015</stp>
        <stp>1</stp>
        <tr r="S1113" s="1"/>
      </tp>
      <tp>
        <v>42947621.75</v>
        <stp/>
        <stp>EM_S_STM07_IS</stp>
        <stp>4</stp>
        <stp>002644.SZ</stp>
        <stp>61</stp>
        <stp>12/31/2015</stp>
        <stp>1</stp>
        <tr r="S1114" s="1"/>
      </tp>
      <tp>
        <v>-8745036.6699999999</v>
        <stp/>
        <stp>EM_S_STM07_IS</stp>
        <stp>4</stp>
        <stp>002645.SZ</stp>
        <stp>61</stp>
        <stp>12/31/2015</stp>
        <stp>1</stp>
        <tr r="S1115" s="1"/>
      </tp>
      <tp>
        <v>231010972.56</v>
        <stp/>
        <stp>EM_S_STM07_IS</stp>
        <stp>4</stp>
        <stp>002646.SZ</stp>
        <stp>61</stp>
        <stp>12/31/2015</stp>
        <stp>1</stp>
        <tr r="S1116" s="1"/>
      </tp>
      <tp>
        <v>8662189.3599999994</v>
        <stp/>
        <stp>EM_S_STM07_IS</stp>
        <stp>4</stp>
        <stp>002647.SZ</stp>
        <stp>61</stp>
        <stp>12/31/2015</stp>
        <stp>1</stp>
        <tr r="S1117" s="1"/>
      </tp>
      <tp>
        <v>-436011182.19</v>
        <stp/>
        <stp>EM_S_STM07_IS</stp>
        <stp>4</stp>
        <stp>002648.SZ</stp>
        <stp>61</stp>
        <stp>12/31/2015</stp>
        <stp>1</stp>
        <tr r="S1118" s="1"/>
      </tp>
      <tp>
        <v>180921355.69999999</v>
        <stp/>
        <stp>EM_S_STM07_IS</stp>
        <stp>4</stp>
        <stp>002649.SZ</stp>
        <stp>61</stp>
        <stp>12/31/2015</stp>
        <stp>1</stp>
        <tr r="S1119" s="1"/>
      </tp>
      <tp>
        <v>147321769.46000001</v>
        <stp/>
        <stp>EM_S_STM07_IS</stp>
        <stp>4</stp>
        <stp>002650.SZ</stp>
        <stp>61</stp>
        <stp>12/31/2015</stp>
        <stp>1</stp>
        <tr r="S1120" s="1"/>
      </tp>
      <tp>
        <v>144842246.5</v>
        <stp/>
        <stp>EM_S_STM07_IS</stp>
        <stp>4</stp>
        <stp>002651.SZ</stp>
        <stp>61</stp>
        <stp>12/31/2015</stp>
        <stp>1</stp>
        <tr r="S1121" s="1"/>
      </tp>
      <tp>
        <v>41208282.560000002</v>
        <stp/>
        <stp>EM_S_STM07_IS</stp>
        <stp>4</stp>
        <stp>002652.SZ</stp>
        <stp>61</stp>
        <stp>12/31/2015</stp>
        <stp>1</stp>
        <tr r="S1122" s="1"/>
      </tp>
      <tp>
        <v>372157949.35000002</v>
        <stp/>
        <stp>EM_S_STM07_IS</stp>
        <stp>4</stp>
        <stp>002653.SZ</stp>
        <stp>61</stp>
        <stp>12/31/2015</stp>
        <stp>1</stp>
        <tr r="S1123" s="1"/>
      </tp>
      <tp>
        <v>56480116.030000001</v>
        <stp/>
        <stp>EM_S_STM07_IS</stp>
        <stp>4</stp>
        <stp>002654.SZ</stp>
        <stp>61</stp>
        <stp>12/31/2015</stp>
        <stp>1</stp>
        <tr r="S1124" s="1"/>
      </tp>
      <tp>
        <v>19219662.149999999</v>
        <stp/>
        <stp>EM_S_STM07_IS</stp>
        <stp>4</stp>
        <stp>002655.SZ</stp>
        <stp>61</stp>
        <stp>12/31/2015</stp>
        <stp>1</stp>
        <tr r="S1125" s="1"/>
      </tp>
      <tp>
        <v>10217097.029999999</v>
        <stp/>
        <stp>EM_S_STM07_IS</stp>
        <stp>4</stp>
        <stp>002656.SZ</stp>
        <stp>61</stp>
        <stp>12/31/2015</stp>
        <stp>1</stp>
        <tr r="S1126" s="1"/>
      </tp>
      <tp>
        <v>160334370.22</v>
        <stp/>
        <stp>EM_S_STM07_IS</stp>
        <stp>4</stp>
        <stp>002657.SZ</stp>
        <stp>61</stp>
        <stp>12/31/2015</stp>
        <stp>1</stp>
        <tr r="S1127" s="1"/>
      </tp>
      <tp>
        <v>262927492.09999999</v>
        <stp/>
        <stp>EM_S_STM07_IS</stp>
        <stp>4</stp>
        <stp>002658.SZ</stp>
        <stp>61</stp>
        <stp>12/31/2015</stp>
        <stp>1</stp>
        <tr r="S1128" s="1"/>
      </tp>
      <tp>
        <v>2863817.68</v>
        <stp/>
        <stp>EM_S_STM07_IS</stp>
        <stp>4</stp>
        <stp>002659.SZ</stp>
        <stp>61</stp>
        <stp>12/31/2015</stp>
        <stp>1</stp>
        <tr r="S1129" s="1"/>
      </tp>
      <tp>
        <v>129654443.29000001</v>
        <stp/>
        <stp>EM_S_STM07_IS</stp>
        <stp>4</stp>
        <stp>603686.SH</stp>
        <stp>61</stp>
        <stp>12/31/2014</stp>
        <stp>1</stp>
        <tr r="R2994" s="1"/>
      </tp>
      <tp>
        <v>64682572.219999999</v>
        <stp/>
        <stp>EM_S_STM07_IS</stp>
        <stp>4</stp>
        <stp>603688.SH</stp>
        <stp>61</stp>
        <stp>12/31/2014</stp>
        <stp>1</stp>
        <tr r="R2995" s="1"/>
      </tp>
      <tp>
        <v>108025747.77</v>
        <stp/>
        <stp>EM_S_STM07_IS</stp>
        <stp>4</stp>
        <stp>603689.SH</stp>
        <stp>61</stp>
        <stp>12/31/2014</stp>
        <stp>1</stp>
        <tr r="R2996" s="1"/>
      </tp>
      <tp>
        <v>26265895.41</v>
        <stp/>
        <stp>EM_S_STM07_IS</stp>
        <stp>4</stp>
        <stp>603690.SH</stp>
        <stp>61</stp>
        <stp>12/31/2014</stp>
        <stp>1</stp>
        <tr r="R2997" s="1"/>
      </tp>
      <tp>
        <v>56568886.859999999</v>
        <stp/>
        <stp>EM_S_STM07_IS</stp>
        <stp>4</stp>
        <stp>603696.SH</stp>
        <stp>61</stp>
        <stp>12/31/2014</stp>
        <stp>1</stp>
        <tr r="R2998" s="1"/>
      </tp>
      <tp>
        <v>281584500.12</v>
        <stp/>
        <stp>EM_S_STM07_IS</stp>
        <stp>4</stp>
        <stp>603698.SH</stp>
        <stp>61</stp>
        <stp>12/31/2014</stp>
        <stp>1</stp>
        <tr r="R2999" s="1"/>
      </tp>
      <tp>
        <v>563959403.80999994</v>
        <stp/>
        <stp>EM_S_STM07_IS</stp>
        <stp>4</stp>
        <stp>603699.SH</stp>
        <stp>61</stp>
        <stp>12/31/2014</stp>
        <stp>1</stp>
        <tr r="R3000" s="1"/>
      </tp>
      <tp>
        <v>53414398.759999998</v>
        <stp/>
        <stp>EM_S_STM07_IS</stp>
        <stp>4</stp>
        <stp>603660.SH</stp>
        <stp>61</stp>
        <stp>12/31/2014</stp>
        <stp>1</stp>
        <tr r="R2988" s="1"/>
      </tp>
      <tp>
        <v>30341286.18</v>
        <stp/>
        <stp>EM_S_STM07_IS</stp>
        <stp>4</stp>
        <stp>603663.SH</stp>
        <stp>61</stp>
        <stp>12/31/2014</stp>
        <stp>1</stp>
        <tr r="R2989" s="1"/>
      </tp>
      <tp>
        <v>86354583.549999997</v>
        <stp/>
        <stp>EM_S_STM07_IS</stp>
        <stp>4</stp>
        <stp>603667.SH</stp>
        <stp>61</stp>
        <stp>12/31/2014</stp>
        <stp>1</stp>
        <tr r="R2990" s="1"/>
      </tp>
      <tp>
        <v>59544391.770000003</v>
        <stp/>
        <stp>EM_S_STM07_IS</stp>
        <stp>4</stp>
        <stp>603668.SH</stp>
        <stp>61</stp>
        <stp>12/31/2014</stp>
        <stp>1</stp>
        <tr r="R2991" s="1"/>
      </tp>
      <tp>
        <v>149858216.94</v>
        <stp/>
        <stp>EM_S_STM07_IS</stp>
        <stp>4</stp>
        <stp>603669.SH</stp>
        <stp>61</stp>
        <stp>12/31/2014</stp>
        <stp>1</stp>
        <tr r="R2992" s="1"/>
      </tp>
      <tp>
        <v>137141205.72</v>
        <stp/>
        <stp>EM_S_STM07_IS</stp>
        <stp>4</stp>
        <stp>603678.SH</stp>
        <stp>61</stp>
        <stp>12/31/2014</stp>
        <stp>1</stp>
        <tr r="R2993" s="1"/>
      </tp>
      <tp>
        <v>208221070.66999999</v>
        <stp/>
        <stp>EM_S_STM07_IS</stp>
        <stp>4</stp>
        <stp>603658.SH</stp>
        <stp>61</stp>
        <stp>12/31/2014</stp>
        <stp>1</stp>
        <tr r="R2987" s="1"/>
      </tp>
      <tp>
        <v>44454816.950000003</v>
        <stp/>
        <stp>EM_S_STM07_IS</stp>
        <stp>4</stp>
        <stp>603628.SH</stp>
        <stp>61</stp>
        <stp>12/31/2014</stp>
        <stp>1</stp>
        <tr r="R2983" s="1"/>
      </tp>
      <tp>
        <v>49666583.659999996</v>
        <stp/>
        <stp>EM_S_STM07_IS</stp>
        <stp>4</stp>
        <stp>603633.SH</stp>
        <stp>61</stp>
        <stp>12/31/2014</stp>
        <stp>1</stp>
        <tr r="R2984" s="1"/>
      </tp>
      <tp>
        <v>86886642.290000007</v>
        <stp/>
        <stp>EM_S_STM07_IS</stp>
        <stp>4</stp>
        <stp>603636.SH</stp>
        <stp>61</stp>
        <stp>12/31/2014</stp>
        <stp>1</stp>
        <tr r="R2985" s="1"/>
      </tp>
      <tp>
        <v>132530773.19</v>
        <stp/>
        <stp>EM_S_STM07_IS</stp>
        <stp>4</stp>
        <stp>603639.SH</stp>
        <stp>61</stp>
        <stp>12/31/2014</stp>
        <stp>1</stp>
        <tr r="R2986" s="1"/>
      </tp>
      <tp>
        <v>54345461.149999999</v>
        <stp/>
        <stp>EM_S_STM07_IS</stp>
        <stp>4</stp>
        <stp>603600.SH</stp>
        <stp>61</stp>
        <stp>12/31/2014</stp>
        <stp>1</stp>
        <tr r="R2975" s="1"/>
      </tp>
      <tp>
        <v>36569954.530000001</v>
        <stp/>
        <stp>EM_S_STM07_IS</stp>
        <stp>4</stp>
        <stp>603601.SH</stp>
        <stp>61</stp>
        <stp>12/31/2014</stp>
        <stp>1</stp>
        <tr r="R2976" s="1"/>
      </tp>
      <tp>
        <v>65015725.100000001</v>
        <stp/>
        <stp>EM_S_STM07_IS</stp>
        <stp>4</stp>
        <stp>603606.SH</stp>
        <stp>61</stp>
        <stp>12/31/2014</stp>
        <stp>1</stp>
        <tr r="R2977" s="1"/>
      </tp>
      <tp>
        <v>120112313</v>
        <stp/>
        <stp>EM_S_STM07_IS</stp>
        <stp>4</stp>
        <stp>603608.SH</stp>
        <stp>61</stp>
        <stp>12/31/2014</stp>
        <stp>1</stp>
        <tr r="R2978" s="1"/>
      </tp>
      <tp>
        <v>248728245.11000001</v>
        <stp/>
        <stp>EM_S_STM07_IS</stp>
        <stp>4</stp>
        <stp>603609.SH</stp>
        <stp>61</stp>
        <stp>12/31/2014</stp>
        <stp>1</stp>
        <tr r="R2979" s="1"/>
      </tp>
      <tp>
        <v>82340141.859999999</v>
        <stp/>
        <stp>EM_S_STM07_IS</stp>
        <stp>4</stp>
        <stp>603611.SH</stp>
        <stp>61</stp>
        <stp>12/31/2014</stp>
        <stp>1</stp>
        <tr r="R2980" s="1"/>
      </tp>
      <tp>
        <v>80108140.900000006</v>
        <stp/>
        <stp>EM_S_STM07_IS</stp>
        <stp>4</stp>
        <stp>603616.SH</stp>
        <stp>61</stp>
        <stp>12/31/2014</stp>
        <stp>1</stp>
        <tr r="R2981" s="1"/>
      </tp>
      <tp>
        <v>117023125.41</v>
        <stp/>
        <stp>EM_S_STM07_IS</stp>
        <stp>4</stp>
        <stp>603618.SH</stp>
        <stp>61</stp>
        <stp>12/31/2014</stp>
        <stp>1</stp>
        <tr r="R2982" s="1"/>
      </tp>
      <tp>
        <v>157782607.18000001</v>
        <stp/>
        <stp>EM_S_STM07_IS</stp>
        <stp>4</stp>
        <stp>603986.SH</stp>
        <stp>61</stp>
        <stp>12/31/2015</stp>
        <stp>1</stp>
        <tr r="S3061" s="1"/>
      </tp>
      <tp>
        <v>94549522.450000003</v>
        <stp/>
        <stp>EM_S_STM07_IS</stp>
        <stp>4</stp>
        <stp>603987.SH</stp>
        <stp>61</stp>
        <stp>12/31/2015</stp>
        <stp>1</stp>
        <tr r="S3062" s="1"/>
      </tp>
      <tp>
        <v>42770470.899999999</v>
        <stp/>
        <stp>EM_S_STM07_IS</stp>
        <stp>4</stp>
        <stp>603988.SH</stp>
        <stp>61</stp>
        <stp>12/31/2015</stp>
        <stp>1</stp>
        <tr r="S3063" s="1"/>
      </tp>
      <tp>
        <v>225802284.13999999</v>
        <stp/>
        <stp>EM_S_STM07_IS</stp>
        <stp>4</stp>
        <stp>603989.SH</stp>
        <stp>61</stp>
        <stp>12/31/2015</stp>
        <stp>1</stp>
        <tr r="S3064" s="1"/>
      </tp>
      <tp>
        <v>38955976.640000001</v>
        <stp/>
        <stp>EM_S_STM07_IS</stp>
        <stp>4</stp>
        <stp>603990.SH</stp>
        <stp>61</stp>
        <stp>12/31/2015</stp>
        <stp>1</stp>
        <tr r="S3065" s="1"/>
      </tp>
      <tp>
        <v>761160070.17999995</v>
        <stp/>
        <stp>EM_S_STM07_IS</stp>
        <stp>4</stp>
        <stp>603993.SH</stp>
        <stp>61</stp>
        <stp>12/31/2015</stp>
        <stp>1</stp>
        <tr r="S3066" s="1"/>
      </tp>
      <tp>
        <v>107929918.02</v>
        <stp/>
        <stp>EM_S_STM07_IS</stp>
        <stp>4</stp>
        <stp>603996.SH</stp>
        <stp>61</stp>
        <stp>12/31/2015</stp>
        <stp>1</stp>
        <tr r="S3067" s="1"/>
      </tp>
      <tp>
        <v>176364572.13</v>
        <stp/>
        <stp>EM_S_STM07_IS</stp>
        <stp>4</stp>
        <stp>603997.SH</stp>
        <stp>61</stp>
        <stp>12/31/2015</stp>
        <stp>1</stp>
        <tr r="S3068" s="1"/>
      </tp>
      <tp>
        <v>90676324.030000001</v>
        <stp/>
        <stp>EM_S_STM07_IS</stp>
        <stp>4</stp>
        <stp>603998.SH</stp>
        <stp>61</stp>
        <stp>12/31/2015</stp>
        <stp>1</stp>
        <tr r="S3069" s="1"/>
      </tp>
      <tp>
        <v>101560206.77</v>
        <stp/>
        <stp>EM_S_STM07_IS</stp>
        <stp>4</stp>
        <stp>603999.SH</stp>
        <stp>61</stp>
        <stp>12/31/2015</stp>
        <stp>1</stp>
        <tr r="S3070" s="1"/>
      </tp>
      <tp>
        <v>103892892.33</v>
        <stp/>
        <stp>EM_S_STM07_IS</stp>
        <stp>4</stp>
        <stp>603968.SH</stp>
        <stp>61</stp>
        <stp>12/31/2015</stp>
        <stp>1</stp>
        <tr r="S3057" s="1"/>
      </tp>
      <tp>
        <v>128458355.79000001</v>
        <stp/>
        <stp>EM_S_STM07_IS</stp>
        <stp>4</stp>
        <stp>603969.SH</stp>
        <stp>61</stp>
        <stp>12/31/2015</stp>
        <stp>1</stp>
        <tr r="S3058" s="1"/>
      </tp>
      <tp>
        <v>97015267.989999995</v>
        <stp/>
        <stp>EM_S_STM07_IS</stp>
        <stp>4</stp>
        <stp>603977.SH</stp>
        <stp>61</stp>
        <stp>12/31/2015</stp>
        <stp>1</stp>
        <tr r="S3059" s="1"/>
      </tp>
      <tp>
        <v>204955153.5</v>
        <stp/>
        <stp>EM_S_STM07_IS</stp>
        <stp>4</stp>
        <stp>603979.SH</stp>
        <stp>61</stp>
        <stp>12/31/2015</stp>
        <stp>1</stp>
        <tr r="S3060" s="1"/>
      </tp>
      <tp>
        <v>119120843.56999999</v>
        <stp/>
        <stp>EM_S_STM07_IS</stp>
        <stp>4</stp>
        <stp>603958.SH</stp>
        <stp>61</stp>
        <stp>12/31/2015</stp>
        <stp>1</stp>
        <tr r="S3055" s="1"/>
      </tp>
      <tp>
        <v>74874464.590000004</v>
        <stp/>
        <stp>EM_S_STM07_IS</stp>
        <stp>4</stp>
        <stp>603959.SH</stp>
        <stp>61</stp>
        <stp>12/31/2015</stp>
        <stp>1</stp>
        <tr r="S3056" s="1"/>
      </tp>
      <tp>
        <v>108839973.91</v>
        <stp/>
        <stp>EM_S_STM07_IS</stp>
        <stp>4</stp>
        <stp>603928.SH</stp>
        <stp>61</stp>
        <stp>12/31/2015</stp>
        <stp>1</stp>
        <tr r="S3051" s="1"/>
      </tp>
      <tp>
        <v>79476590.980000004</v>
        <stp/>
        <stp>EM_S_STM07_IS</stp>
        <stp>4</stp>
        <stp>603929.SH</stp>
        <stp>61</stp>
        <stp>12/31/2015</stp>
        <stp>1</stp>
        <tr r="S3052" s="1"/>
      </tp>
      <tp>
        <v>60958524.909999996</v>
        <stp/>
        <stp>EM_S_STM07_IS</stp>
        <stp>4</stp>
        <stp>603936.SH</stp>
        <stp>61</stp>
        <stp>12/31/2015</stp>
        <stp>1</stp>
        <tr r="S3053" s="1"/>
      </tp>
      <tp>
        <v>175935962.99000001</v>
        <stp/>
        <stp>EM_S_STM07_IS</stp>
        <stp>4</stp>
        <stp>603939.SH</stp>
        <stp>61</stp>
        <stp>12/31/2015</stp>
        <stp>1</stp>
        <tr r="S3054" s="1"/>
      </tp>
      <tp>
        <v>181018697.66</v>
        <stp/>
        <stp>EM_S_STM07_IS</stp>
        <stp>4</stp>
        <stp>603900.SH</stp>
        <stp>61</stp>
        <stp>12/31/2015</stp>
        <stp>1</stp>
        <tr r="S3046" s="1"/>
      </tp>
      <tp>
        <v>76202240.540000007</v>
        <stp/>
        <stp>EM_S_STM07_IS</stp>
        <stp>4</stp>
        <stp>603901.SH</stp>
        <stp>61</stp>
        <stp>12/31/2015</stp>
        <stp>1</stp>
        <tr r="S3047" s="1"/>
      </tp>
      <tp>
        <v>53002421.009999998</v>
        <stp/>
        <stp>EM_S_STM07_IS</stp>
        <stp>4</stp>
        <stp>603909.SH</stp>
        <stp>61</stp>
        <stp>12/31/2015</stp>
        <stp>1</stp>
        <tr r="S3048" s="1"/>
      </tp>
      <tp>
        <v>36769363.990000002</v>
        <stp/>
        <stp>EM_S_STM07_IS</stp>
        <stp>4</stp>
        <stp>603918.SH</stp>
        <stp>61</stp>
        <stp>12/31/2015</stp>
        <stp>1</stp>
        <tr r="S3049" s="1"/>
      </tp>
      <tp>
        <v>165805813.63999999</v>
        <stp/>
        <stp>EM_S_STM07_IS</stp>
        <stp>4</stp>
        <stp>603919.SH</stp>
        <stp>61</stp>
        <stp>12/31/2015</stp>
        <stp>1</stp>
        <tr r="S3050" s="1"/>
      </tp>
      <tp>
        <v>86504587</v>
        <stp/>
        <stp>EM_S_STM07_IS</stp>
        <stp>4</stp>
        <stp>002820.SZ</stp>
        <stp>61</stp>
        <stp>12/31/2014</stp>
        <stp>1</stp>
        <tr r="R1279" s="1"/>
      </tp>
      <tp>
        <v>101791578.34999999</v>
        <stp/>
        <stp>EM_S_STM07_IS</stp>
        <stp>4</stp>
        <stp>002821.SZ</stp>
        <stp>61</stp>
        <stp>12/31/2014</stp>
        <stp>1</stp>
        <tr r="R1280" s="1"/>
      </tp>
      <tp>
        <v>127260605.04000001</v>
        <stp/>
        <stp>EM_S_STM07_IS</stp>
        <stp>4</stp>
        <stp>002822.SZ</stp>
        <stp>61</stp>
        <stp>12/31/2014</stp>
        <stp>1</stp>
        <tr r="R1281" s="1"/>
      </tp>
      <tp>
        <v>75958503.489999995</v>
        <stp/>
        <stp>EM_S_STM07_IS</stp>
        <stp>4</stp>
        <stp>002823.SZ</stp>
        <stp>61</stp>
        <stp>12/31/2014</stp>
        <stp>1</stp>
        <tr r="R1282" s="1"/>
      </tp>
      <tp>
        <v>42991622.969999999</v>
        <stp/>
        <stp>EM_S_STM07_IS</stp>
        <stp>4</stp>
        <stp>002824.SZ</stp>
        <stp>61</stp>
        <stp>12/31/2014</stp>
        <stp>1</stp>
        <tr r="R1283" s="1"/>
      </tp>
      <tp>
        <v>57590769.140000001</v>
        <stp/>
        <stp>EM_S_STM07_IS</stp>
        <stp>4</stp>
        <stp>002825.SZ</stp>
        <stp>61</stp>
        <stp>12/31/2014</stp>
        <stp>1</stp>
        <tr r="R1284" s="1"/>
      </tp>
      <tp>
        <v>32372671.66</v>
        <stp/>
        <stp>EM_S_STM07_IS</stp>
        <stp>4</stp>
        <stp>002826.SZ</stp>
        <stp>61</stp>
        <stp>12/31/2014</stp>
        <stp>1</stp>
        <tr r="R1285" s="1"/>
      </tp>
      <tp>
        <v>64286417.119999997</v>
        <stp/>
        <stp>EM_S_STM07_IS</stp>
        <stp>4</stp>
        <stp>002827.SZ</stp>
        <stp>61</stp>
        <stp>12/31/2014</stp>
        <stp>1</stp>
        <tr r="R1286" s="1"/>
      </tp>
      <tp>
        <v>69003593.5</v>
        <stp/>
        <stp>EM_S_STM07_IS</stp>
        <stp>4</stp>
        <stp>002828.SZ</stp>
        <stp>61</stp>
        <stp>12/31/2014</stp>
        <stp>1</stp>
        <tr r="R1287" s="1"/>
      </tp>
      <tp>
        <v>80226523.930000007</v>
        <stp/>
        <stp>EM_S_STM07_IS</stp>
        <stp>4</stp>
        <stp>002829.SZ</stp>
        <stp>61</stp>
        <stp>12/31/2014</stp>
        <stp>1</stp>
        <tr r="R1288" s="1"/>
      </tp>
      <tp>
        <v>50170177.219999999</v>
        <stp/>
        <stp>EM_S_STM07_IS</stp>
        <stp>4</stp>
        <stp>002830.SZ</stp>
        <stp>61</stp>
        <stp>12/31/2014</stp>
        <stp>1</stp>
        <tr r="R1289" s="1"/>
      </tp>
      <tp>
        <v>562032411.07000005</v>
        <stp/>
        <stp>EM_S_STM07_IS</stp>
        <stp>4</stp>
        <stp>002831.SZ</stp>
        <stp>61</stp>
        <stp>12/31/2014</stp>
        <stp>1</stp>
        <tr r="R1290" s="1"/>
      </tp>
      <tp>
        <v>107504629.69</v>
        <stp/>
        <stp>EM_S_STM07_IS</stp>
        <stp>4</stp>
        <stp>002832.SZ</stp>
        <stp>61</stp>
        <stp>12/31/2014</stp>
        <stp>1</stp>
        <tr r="R1291" s="1"/>
      </tp>
      <tp>
        <v>108283044.3</v>
        <stp/>
        <stp>EM_S_STM07_IS</stp>
        <stp>4</stp>
        <stp>002833.SZ</stp>
        <stp>61</stp>
        <stp>12/31/2014</stp>
        <stp>1</stp>
        <tr r="R1292" s="1"/>
      </tp>
      <tp>
        <v>41085308.659999996</v>
        <stp/>
        <stp>EM_S_STM07_IS</stp>
        <stp>4</stp>
        <stp>002835.SZ</stp>
        <stp>61</stp>
        <stp>12/31/2014</stp>
        <stp>1</stp>
        <tr r="R1293" s="1"/>
      </tp>
      <tp>
        <v>51889475.549999997</v>
        <stp/>
        <stp>EM_S_STM07_IS</stp>
        <stp>4</stp>
        <stp>002836.SZ</stp>
        <stp>61</stp>
        <stp>12/31/2014</stp>
        <stp>1</stp>
        <tr r="R1294" s="1"/>
      </tp>
      <tp>
        <v>42530592.619999997</v>
        <stp/>
        <stp>EM_S_STM07_IS</stp>
        <stp>4</stp>
        <stp>002837.SZ</stp>
        <stp>61</stp>
        <stp>12/31/2014</stp>
        <stp>1</stp>
        <tr r="R1295" s="1"/>
      </tp>
      <tp>
        <v>47183853.909999996</v>
        <stp/>
        <stp>EM_S_STM07_IS</stp>
        <stp>4</stp>
        <stp>002838.SZ</stp>
        <stp>61</stp>
        <stp>12/31/2014</stp>
        <stp>1</stp>
        <tr r="R1296" s="1"/>
      </tp>
      <tp>
        <v>32384332.149999999</v>
        <stp/>
        <stp>EM_S_STM07_IS</stp>
        <stp>4</stp>
        <stp>002800.SZ</stp>
        <stp>61</stp>
        <stp>12/31/2014</stp>
        <stp>1</stp>
        <tr r="R1261" s="1"/>
      </tp>
      <tp>
        <v>70878364.329999998</v>
        <stp/>
        <stp>EM_S_STM07_IS</stp>
        <stp>4</stp>
        <stp>002801.SZ</stp>
        <stp>61</stp>
        <stp>12/31/2014</stp>
        <stp>1</stp>
        <tr r="R1262" s="1"/>
      </tp>
      <tp>
        <v>30885858.170000002</v>
        <stp/>
        <stp>EM_S_STM07_IS</stp>
        <stp>4</stp>
        <stp>002802.SZ</stp>
        <stp>61</stp>
        <stp>12/31/2014</stp>
        <stp>1</stp>
        <tr r="R1263" s="1"/>
      </tp>
      <tp>
        <v>19083933.16</v>
        <stp/>
        <stp>EM_S_STM07_IS</stp>
        <stp>4</stp>
        <stp>002803.SZ</stp>
        <stp>61</stp>
        <stp>12/31/2014</stp>
        <stp>1</stp>
        <tr r="R1264" s="1"/>
      </tp>
      <tp>
        <v>34205071.43</v>
        <stp/>
        <stp>EM_S_STM07_IS</stp>
        <stp>4</stp>
        <stp>002805.SZ</stp>
        <stp>61</stp>
        <stp>12/31/2014</stp>
        <stp>1</stp>
        <tr r="R1265" s="1"/>
      </tp>
      <tp>
        <v>16200227.1</v>
        <stp/>
        <stp>EM_S_STM07_IS</stp>
        <stp>4</stp>
        <stp>002806.SZ</stp>
        <stp>61</stp>
        <stp>12/31/2014</stp>
        <stp>1</stp>
        <tr r="R1266" s="1"/>
      </tp>
      <tp>
        <v>817924000</v>
        <stp/>
        <stp>EM_S_STM07_IS</stp>
        <stp>4</stp>
        <stp>002807.SZ</stp>
        <stp>61</stp>
        <stp>12/31/2014</stp>
        <stp>1</stp>
        <tr r="R1267" s="1"/>
      </tp>
      <tp>
        <v>42052560.399999999</v>
        <stp/>
        <stp>EM_S_STM07_IS</stp>
        <stp>4</stp>
        <stp>002808.SZ</stp>
        <stp>61</stp>
        <stp>12/31/2014</stp>
        <stp>1</stp>
        <tr r="R1268" s="1"/>
      </tp>
      <tp>
        <v>80742291.760000005</v>
        <stp/>
        <stp>EM_S_STM07_IS</stp>
        <stp>4</stp>
        <stp>002809.SZ</stp>
        <stp>61</stp>
        <stp>12/31/2014</stp>
        <stp>1</stp>
        <tr r="R1269" s="1"/>
      </tp>
      <tp>
        <v>54988650.5</v>
        <stp/>
        <stp>EM_S_STM07_IS</stp>
        <stp>4</stp>
        <stp>002810.SZ</stp>
        <stp>61</stp>
        <stp>12/31/2014</stp>
        <stp>1</stp>
        <tr r="R1270" s="1"/>
      </tp>
      <tp>
        <v>112132475.81999999</v>
        <stp/>
        <stp>EM_S_STM07_IS</stp>
        <stp>4</stp>
        <stp>002811.SZ</stp>
        <stp>61</stp>
        <stp>12/31/2014</stp>
        <stp>1</stp>
        <tr r="R1271" s="1"/>
      </tp>
      <tp>
        <v>127809358.65000001</v>
        <stp/>
        <stp>EM_S_STM07_IS</stp>
        <stp>4</stp>
        <stp>002812.SZ</stp>
        <stp>61</stp>
        <stp>12/31/2014</stp>
        <stp>1</stp>
        <tr r="R1272" s="1"/>
      </tp>
      <tp>
        <v>88647233.370000005</v>
        <stp/>
        <stp>EM_S_STM07_IS</stp>
        <stp>4</stp>
        <stp>002813.SZ</stp>
        <stp>61</stp>
        <stp>12/31/2014</stp>
        <stp>1</stp>
        <tr r="R1273" s="1"/>
      </tp>
      <tp>
        <v>273538913.11000001</v>
        <stp/>
        <stp>EM_S_STM07_IS</stp>
        <stp>4</stp>
        <stp>002815.SZ</stp>
        <stp>61</stp>
        <stp>12/31/2014</stp>
        <stp>1</stp>
        <tr r="R1274" s="1"/>
      </tp>
      <tp>
        <v>38787864.130000003</v>
        <stp/>
        <stp>EM_S_STM07_IS</stp>
        <stp>4</stp>
        <stp>002816.SZ</stp>
        <stp>61</stp>
        <stp>12/31/2014</stp>
        <stp>1</stp>
        <tr r="R1275" s="1"/>
      </tp>
      <tp>
        <v>51761105.659999996</v>
        <stp/>
        <stp>EM_S_STM07_IS</stp>
        <stp>4</stp>
        <stp>002817.SZ</stp>
        <stp>61</stp>
        <stp>12/31/2014</stp>
        <stp>1</stp>
        <tr r="R1276" s="1"/>
      </tp>
      <tp>
        <v>330588933.76999998</v>
        <stp/>
        <stp>EM_S_STM07_IS</stp>
        <stp>4</stp>
        <stp>002818.SZ</stp>
        <stp>61</stp>
        <stp>12/31/2014</stp>
        <stp>1</stp>
        <tr r="R1277" s="1"/>
      </tp>
      <tp>
        <v>14271430.15</v>
        <stp/>
        <stp>EM_S_STM07_IS</stp>
        <stp>4</stp>
        <stp>002819.SZ</stp>
        <stp>61</stp>
        <stp>12/31/2014</stp>
        <stp>1</stp>
        <tr r="R1278" s="1"/>
      </tp>
      <tp>
        <v>81687076.680000007</v>
        <stp/>
        <stp>EM_S_STM07_IS</stp>
        <stp>4</stp>
        <stp>002840.SZ</stp>
        <stp>61</stp>
        <stp>12/31/2014</stp>
        <stp>1</stp>
        <tr r="R1297" s="1"/>
      </tp>
      <tp>
        <v>240501810</v>
        <stp/>
        <stp>EM_S_STM07_IS</stp>
        <stp>4</stp>
        <stp>603883.SH</stp>
        <stp>61</stp>
        <stp>12/31/2015</stp>
        <stp>1</stp>
        <tr r="S3038" s="1"/>
      </tp>
      <tp>
        <v>1047287568.99</v>
        <stp/>
        <stp>EM_S_STM07_IS</stp>
        <stp>4</stp>
        <stp>603885.SH</stp>
        <stp>61</stp>
        <stp>12/31/2015</stp>
        <stp>1</stp>
        <tr r="S3039" s="1"/>
      </tp>
      <tp>
        <v>114439430.90000001</v>
        <stp/>
        <stp>EM_S_STM07_IS</stp>
        <stp>4</stp>
        <stp>603886.SH</stp>
        <stp>61</stp>
        <stp>12/31/2015</stp>
        <stp>1</stp>
        <tr r="S3040" s="1"/>
      </tp>
      <tp>
        <v>55960900.299999997</v>
        <stp/>
        <stp>EM_S_STM07_IS</stp>
        <stp>4</stp>
        <stp>603887.SH</stp>
        <stp>61</stp>
        <stp>12/31/2015</stp>
        <stp>1</stp>
        <tr r="S3041" s="1"/>
      </tp>
      <tp>
        <v>262338152.53999999</v>
        <stp/>
        <stp>EM_S_STM07_IS</stp>
        <stp>4</stp>
        <stp>603888.SH</stp>
        <stp>61</stp>
        <stp>12/31/2015</stp>
        <stp>1</stp>
        <tr r="S3042" s="1"/>
      </tp>
      <tp>
        <v>132103590.45</v>
        <stp/>
        <stp>EM_S_STM07_IS</stp>
        <stp>4</stp>
        <stp>603889.SH</stp>
        <stp>61</stp>
        <stp>12/31/2015</stp>
        <stp>1</stp>
        <tr r="S3043" s="1"/>
      </tp>
      <tp>
        <v>162439675.09999999</v>
        <stp/>
        <stp>EM_S_STM07_IS</stp>
        <stp>4</stp>
        <stp>603898.SH</stp>
        <stp>61</stp>
        <stp>12/31/2015</stp>
        <stp>1</stp>
        <tr r="S3044" s="1"/>
      </tp>
      <tp>
        <v>422646726.85000002</v>
        <stp/>
        <stp>EM_S_STM07_IS</stp>
        <stp>4</stp>
        <stp>603899.SH</stp>
        <stp>61</stp>
        <stp>12/31/2015</stp>
        <stp>1</stp>
        <tr r="S3045" s="1"/>
      </tp>
      <tp>
        <v>172162141.44999999</v>
        <stp/>
        <stp>EM_S_STM07_IS</stp>
        <stp>4</stp>
        <stp>603861.SH</stp>
        <stp>61</stp>
        <stp>12/31/2015</stp>
        <stp>1</stp>
        <tr r="S3032" s="1"/>
      </tp>
      <tp>
        <v>346955066.27999997</v>
        <stp/>
        <stp>EM_S_STM07_IS</stp>
        <stp>4</stp>
        <stp>603866.SH</stp>
        <stp>61</stp>
        <stp>12/31/2015</stp>
        <stp>1</stp>
        <tr r="S3033" s="1"/>
      </tp>
      <tp>
        <v>501711378.49000001</v>
        <stp/>
        <stp>EM_S_STM07_IS</stp>
        <stp>4</stp>
        <stp>603868.SH</stp>
        <stp>61</stp>
        <stp>12/31/2015</stp>
        <stp>1</stp>
        <tr r="S3034" s="1"/>
      </tp>
      <tp>
        <v>71356202.909999996</v>
        <stp/>
        <stp>EM_S_STM07_IS</stp>
        <stp>4</stp>
        <stp>603869.SH</stp>
        <stp>61</stp>
        <stp>12/31/2015</stp>
        <stp>1</stp>
        <tr r="S3035" s="1"/>
      </tp>
      <tp>
        <v>535903513.20999998</v>
        <stp/>
        <stp>EM_S_STM07_IS</stp>
        <stp>4</stp>
        <stp>603877.SH</stp>
        <stp>61</stp>
        <stp>12/31/2015</stp>
        <stp>1</stp>
        <tr r="S3036" s="1"/>
      </tp>
      <tp>
        <v>135802971.22999999</v>
        <stp/>
        <stp>EM_S_STM07_IS</stp>
        <stp>4</stp>
        <stp>603878.SH</stp>
        <stp>61</stp>
        <stp>12/31/2015</stp>
        <stp>1</stp>
        <tr r="S3037" s="1"/>
      </tp>
      <tp>
        <v>88392139.049999997</v>
        <stp/>
        <stp>EM_S_STM07_IS</stp>
        <stp>4</stp>
        <stp>603843.SH</stp>
        <stp>61</stp>
        <stp>12/31/2015</stp>
        <stp>1</stp>
        <tr r="S3029" s="1"/>
      </tp>
      <tp>
        <v>3536764364.8200002</v>
        <stp/>
        <stp>EM_S_STM07_IS</stp>
        <stp>4</stp>
        <stp>603858.SH</stp>
        <stp>61</stp>
        <stp>12/31/2015</stp>
        <stp>1</stp>
        <tr r="S3030" s="1"/>
      </tp>
      <tp>
        <v>38702783.729999997</v>
        <stp/>
        <stp>EM_S_STM07_IS</stp>
        <stp>4</stp>
        <stp>603859.SH</stp>
        <stp>61</stp>
        <stp>12/31/2015</stp>
        <stp>1</stp>
        <tr r="S3031" s="1"/>
      </tp>
      <tp>
        <v>38855220.560000002</v>
        <stp/>
        <stp>EM_S_STM07_IS</stp>
        <stp>4</stp>
        <stp>603822.SH</stp>
        <stp>61</stp>
        <stp>12/31/2015</stp>
        <stp>1</stp>
        <tr r="S3025" s="1"/>
      </tp>
      <tp>
        <v>129782570.47</v>
        <stp/>
        <stp>EM_S_STM07_IS</stp>
        <stp>4</stp>
        <stp>603823.SH</stp>
        <stp>61</stp>
        <stp>12/31/2015</stp>
        <stp>1</stp>
        <tr r="S3026" s="1"/>
      </tp>
      <tp>
        <v>55147714.140000001</v>
        <stp/>
        <stp>EM_S_STM07_IS</stp>
        <stp>4</stp>
        <stp>603828.SH</stp>
        <stp>61</stp>
        <stp>12/31/2015</stp>
        <stp>1</stp>
        <tr r="S3027" s="1"/>
      </tp>
      <tp>
        <v>54691792.170000002</v>
        <stp/>
        <stp>EM_S_STM07_IS</stp>
        <stp>4</stp>
        <stp>603838.SH</stp>
        <stp>61</stp>
        <stp>12/31/2015</stp>
        <stp>1</stp>
        <tr r="S3028" s="1"/>
      </tp>
      <tp>
        <v>27608580.760000002</v>
        <stp/>
        <stp>EM_S_STM07_IS</stp>
        <stp>4</stp>
        <stp>603800.SH</stp>
        <stp>61</stp>
        <stp>12/31/2015</stp>
        <stp>1</stp>
        <tr r="S3019" s="1"/>
      </tp>
      <tp>
        <v>647294574.95000005</v>
        <stp/>
        <stp>EM_S_STM07_IS</stp>
        <stp>4</stp>
        <stp>603806.SH</stp>
        <stp>61</stp>
        <stp>12/31/2015</stp>
        <stp>1</stp>
        <tr r="S3020" s="1"/>
      </tp>
      <tp>
        <v>159843645.56999999</v>
        <stp/>
        <stp>EM_S_STM07_IS</stp>
        <stp>4</stp>
        <stp>603808.SH</stp>
        <stp>61</stp>
        <stp>12/31/2015</stp>
        <stp>1</stp>
        <tr r="S3021" s="1"/>
      </tp>
      <tp>
        <v>498311897</v>
        <stp/>
        <stp>EM_S_STM07_IS</stp>
        <stp>4</stp>
        <stp>603816.SH</stp>
        <stp>61</stp>
        <stp>12/31/2015</stp>
        <stp>1</stp>
        <tr r="S3022" s="1"/>
      </tp>
      <tp>
        <v>116940341.70999999</v>
        <stp/>
        <stp>EM_S_STM07_IS</stp>
        <stp>4</stp>
        <stp>603818.SH</stp>
        <stp>61</stp>
        <stp>12/31/2015</stp>
        <stp>1</stp>
        <tr r="S3023" s="1"/>
      </tp>
      <tp>
        <v>45798730.210000001</v>
        <stp/>
        <stp>EM_S_STM07_IS</stp>
        <stp>4</stp>
        <stp>603819.SH</stp>
        <stp>61</stp>
        <stp>12/31/2015</stp>
        <stp>1</stp>
        <tr r="S3024" s="1"/>
      </tp>
      <tp>
        <v>202277597.55000001</v>
        <stp/>
        <stp>EM_S_STM07_IS</stp>
        <stp>4</stp>
        <stp>002180.SZ</stp>
        <stp>61</stp>
        <stp>12/31/2014</stp>
        <stp>1</stp>
        <tr r="R652" s="1"/>
      </tp>
      <tp>
        <v>229642446.44</v>
        <stp/>
        <stp>EM_S_STM07_IS</stp>
        <stp>4</stp>
        <stp>002181.SZ</stp>
        <stp>61</stp>
        <stp>12/31/2014</stp>
        <stp>1</stp>
        <tr r="R653" s="1"/>
      </tp>
      <tp>
        <v>27637784.190000001</v>
        <stp/>
        <stp>EM_S_STM07_IS</stp>
        <stp>4</stp>
        <stp>002182.SZ</stp>
        <stp>61</stp>
        <stp>12/31/2014</stp>
        <stp>1</stp>
        <tr r="R654" s="1"/>
      </tp>
      <tp>
        <v>312275251</v>
        <stp/>
        <stp>EM_S_STM07_IS</stp>
        <stp>4</stp>
        <stp>002183.SZ</stp>
        <stp>61</stp>
        <stp>12/31/2014</stp>
        <stp>1</stp>
        <tr r="R655" s="1"/>
      </tp>
      <tp>
        <v>55437924.259999998</v>
        <stp/>
        <stp>EM_S_STM07_IS</stp>
        <stp>4</stp>
        <stp>002184.SZ</stp>
        <stp>61</stp>
        <stp>12/31/2014</stp>
        <stp>1</stp>
        <tr r="R656" s="1"/>
      </tp>
      <tp>
        <v>298183078.68000001</v>
        <stp/>
        <stp>EM_S_STM07_IS</stp>
        <stp>4</stp>
        <stp>002185.SZ</stp>
        <stp>61</stp>
        <stp>12/31/2014</stp>
        <stp>1</stp>
        <tr r="R657" s="1"/>
      </tp>
      <tp>
        <v>125512222.03</v>
        <stp/>
        <stp>EM_S_STM07_IS</stp>
        <stp>4</stp>
        <stp>002186.SZ</stp>
        <stp>61</stp>
        <stp>12/31/2014</stp>
        <stp>1</stp>
        <tr r="R658" s="1"/>
      </tp>
      <tp>
        <v>238236952.08000001</v>
        <stp/>
        <stp>EM_S_STM07_IS</stp>
        <stp>4</stp>
        <stp>002187.SZ</stp>
        <stp>61</stp>
        <stp>12/31/2014</stp>
        <stp>1</stp>
        <tr r="R659" s="1"/>
      </tp>
      <tp>
        <v>-19919969.010000002</v>
        <stp/>
        <stp>EM_S_STM07_IS</stp>
        <stp>4</stp>
        <stp>002188.SZ</stp>
        <stp>61</stp>
        <stp>12/31/2014</stp>
        <stp>1</stp>
        <tr r="R660" s="1"/>
      </tp>
      <tp>
        <v>13754544.189999999</v>
        <stp/>
        <stp>EM_S_STM07_IS</stp>
        <stp>4</stp>
        <stp>002189.SZ</stp>
        <stp>61</stp>
        <stp>12/31/2014</stp>
        <stp>1</stp>
        <tr r="R661" s="1"/>
      </tp>
      <tp>
        <v>41205775.649999999</v>
        <stp/>
        <stp>EM_S_STM07_IS</stp>
        <stp>4</stp>
        <stp>002190.SZ</stp>
        <stp>61</stp>
        <stp>12/31/2014</stp>
        <stp>1</stp>
        <tr r="R662" s="1"/>
      </tp>
      <tp>
        <v>578299328.23000002</v>
        <stp/>
        <stp>EM_S_STM07_IS</stp>
        <stp>4</stp>
        <stp>002191.SZ</stp>
        <stp>61</stp>
        <stp>12/31/2014</stp>
        <stp>1</stp>
        <tr r="R663" s="1"/>
      </tp>
      <tp>
        <v>-82461627.439999998</v>
        <stp/>
        <stp>EM_S_STM07_IS</stp>
        <stp>4</stp>
        <stp>002192.SZ</stp>
        <stp>61</stp>
        <stp>12/31/2014</stp>
        <stp>1</stp>
        <tr r="R664" s="1"/>
      </tp>
      <tp>
        <v>-1794184.68</v>
        <stp/>
        <stp>EM_S_STM07_IS</stp>
        <stp>4</stp>
        <stp>002193.SZ</stp>
        <stp>61</stp>
        <stp>12/31/2014</stp>
        <stp>1</stp>
        <tr r="R665" s="1"/>
      </tp>
      <tp>
        <v>136634834.41999999</v>
        <stp/>
        <stp>EM_S_STM07_IS</stp>
        <stp>4</stp>
        <stp>002194.SZ</stp>
        <stp>61</stp>
        <stp>12/31/2014</stp>
        <stp>1</stp>
        <tr r="R666" s="1"/>
      </tp>
      <tp>
        <v>118389761.41</v>
        <stp/>
        <stp>EM_S_STM07_IS</stp>
        <stp>4</stp>
        <stp>002195.SZ</stp>
        <stp>61</stp>
        <stp>12/31/2014</stp>
        <stp>1</stp>
        <tr r="R667" s="1"/>
      </tp>
      <tp>
        <v>10186790.52</v>
        <stp/>
        <stp>EM_S_STM07_IS</stp>
        <stp>4</stp>
        <stp>002196.SZ</stp>
        <stp>61</stp>
        <stp>12/31/2014</stp>
        <stp>1</stp>
        <tr r="R668" s="1"/>
      </tp>
      <tp>
        <v>62675976.219999999</v>
        <stp/>
        <stp>EM_S_STM07_IS</stp>
        <stp>4</stp>
        <stp>002197.SZ</stp>
        <stp>61</stp>
        <stp>12/31/2014</stp>
        <stp>1</stp>
        <tr r="R669" s="1"/>
      </tp>
      <tp>
        <v>73653927</v>
        <stp/>
        <stp>EM_S_STM07_IS</stp>
        <stp>4</stp>
        <stp>002198.SZ</stp>
        <stp>61</stp>
        <stp>12/31/2014</stp>
        <stp>1</stp>
        <tr r="R670" s="1"/>
      </tp>
      <tp>
        <v>-152659660.30000001</v>
        <stp/>
        <stp>EM_S_STM07_IS</stp>
        <stp>4</stp>
        <stp>002199.SZ</stp>
        <stp>61</stp>
        <stp>12/31/2014</stp>
        <stp>1</stp>
        <tr r="R671" s="1"/>
      </tp>
      <tp>
        <v>84578445.569999993</v>
        <stp/>
        <stp>EM_S_STM07_IS</stp>
        <stp>4</stp>
        <stp>002120.SZ</stp>
        <stp>61</stp>
        <stp>12/31/2014</stp>
        <stp>1</stp>
        <tr r="R592" s="1"/>
      </tp>
      <tp>
        <v>125694272.23999999</v>
        <stp/>
        <stp>EM_S_STM07_IS</stp>
        <stp>4</stp>
        <stp>002121.SZ</stp>
        <stp>61</stp>
        <stp>12/31/2014</stp>
        <stp>1</stp>
        <tr r="R593" s="1"/>
      </tp>
      <tp>
        <v>33793571.170000002</v>
        <stp/>
        <stp>EM_S_STM07_IS</stp>
        <stp>4</stp>
        <stp>002122.SZ</stp>
        <stp>61</stp>
        <stp>12/31/2014</stp>
        <stp>1</stp>
        <tr r="R594" s="1"/>
      </tp>
      <tp>
        <v>-257683938.81</v>
        <stp/>
        <stp>EM_S_STM07_IS</stp>
        <stp>4</stp>
        <stp>002123.SZ</stp>
        <stp>61</stp>
        <stp>12/31/2014</stp>
        <stp>1</stp>
        <tr r="R595" s="1"/>
      </tp>
      <tp>
        <v>32466874.379999999</v>
        <stp/>
        <stp>EM_S_STM07_IS</stp>
        <stp>4</stp>
        <stp>002124.SZ</stp>
        <stp>61</stp>
        <stp>12/31/2014</stp>
        <stp>1</stp>
        <tr r="R596" s="1"/>
      </tp>
      <tp>
        <v>-60525787.439999998</v>
        <stp/>
        <stp>EM_S_STM07_IS</stp>
        <stp>4</stp>
        <stp>002125.SZ</stp>
        <stp>61</stp>
        <stp>12/31/2014</stp>
        <stp>1</stp>
        <tr r="R597" s="1"/>
      </tp>
      <tp>
        <v>151954535.49000001</v>
        <stp/>
        <stp>EM_S_STM07_IS</stp>
        <stp>4</stp>
        <stp>002126.SZ</stp>
        <stp>61</stp>
        <stp>12/31/2014</stp>
        <stp>1</stp>
        <tr r="R598" s="1"/>
      </tp>
      <tp>
        <v>10417486.6</v>
        <stp/>
        <stp>EM_S_STM07_IS</stp>
        <stp>4</stp>
        <stp>002127.SZ</stp>
        <stp>61</stp>
        <stp>12/31/2014</stp>
        <stp>1</stp>
        <tr r="R599" s="1"/>
      </tp>
      <tp>
        <v>625316350.34000003</v>
        <stp/>
        <stp>EM_S_STM07_IS</stp>
        <stp>4</stp>
        <stp>002128.SZ</stp>
        <stp>61</stp>
        <stp>12/31/2014</stp>
        <stp>1</stp>
        <tr r="R600" s="1"/>
      </tp>
      <tp>
        <v>132107153.86</v>
        <stp/>
        <stp>EM_S_STM07_IS</stp>
        <stp>4</stp>
        <stp>002129.SZ</stp>
        <stp>61</stp>
        <stp>12/31/2014</stp>
        <stp>1</stp>
        <tr r="R601" s="1"/>
      </tp>
      <tp>
        <v>136665286.84</v>
        <stp/>
        <stp>EM_S_STM07_IS</stp>
        <stp>4</stp>
        <stp>002130.SZ</stp>
        <stp>61</stp>
        <stp>12/31/2014</stp>
        <stp>1</stp>
        <tr r="R602" s="1"/>
      </tp>
      <tp>
        <v>179916115.75</v>
        <stp/>
        <stp>EM_S_STM07_IS</stp>
        <stp>4</stp>
        <stp>002131.SZ</stp>
        <stp>61</stp>
        <stp>12/31/2014</stp>
        <stp>1</stp>
        <tr r="R603" s="1"/>
      </tp>
      <tp>
        <v>45483900.039999999</v>
        <stp/>
        <stp>EM_S_STM07_IS</stp>
        <stp>4</stp>
        <stp>002132.SZ</stp>
        <stp>61</stp>
        <stp>12/31/2014</stp>
        <stp>1</stp>
        <tr r="R604" s="1"/>
      </tp>
      <tp>
        <v>131296377.31999999</v>
        <stp/>
        <stp>EM_S_STM07_IS</stp>
        <stp>4</stp>
        <stp>002133.SZ</stp>
        <stp>61</stp>
        <stp>12/31/2014</stp>
        <stp>1</stp>
        <tr r="R605" s="1"/>
      </tp>
      <tp>
        <v>9748176.6699999999</v>
        <stp/>
        <stp>EM_S_STM07_IS</stp>
        <stp>4</stp>
        <stp>002134.SZ</stp>
        <stp>61</stp>
        <stp>12/31/2014</stp>
        <stp>1</stp>
        <tr r="R606" s="1"/>
      </tp>
      <tp>
        <v>64518374.020000003</v>
        <stp/>
        <stp>EM_S_STM07_IS</stp>
        <stp>4</stp>
        <stp>002135.SZ</stp>
        <stp>61</stp>
        <stp>12/31/2014</stp>
        <stp>1</stp>
        <tr r="R607" s="1"/>
      </tp>
      <tp>
        <v>3251952.1</v>
        <stp/>
        <stp>EM_S_STM07_IS</stp>
        <stp>4</stp>
        <stp>002136.SZ</stp>
        <stp>61</stp>
        <stp>12/31/2014</stp>
        <stp>1</stp>
        <tr r="R608" s="1"/>
      </tp>
      <tp>
        <v>14276265.68</v>
        <stp/>
        <stp>EM_S_STM07_IS</stp>
        <stp>4</stp>
        <stp>002137.SZ</stp>
        <stp>61</stp>
        <stp>12/31/2014</stp>
        <stp>1</stp>
        <tr r="R609" s="1"/>
      </tp>
      <tp>
        <v>212812739.65000001</v>
        <stp/>
        <stp>EM_S_STM07_IS</stp>
        <stp>4</stp>
        <stp>002138.SZ</stp>
        <stp>61</stp>
        <stp>12/31/2014</stp>
        <stp>1</stp>
        <tr r="R610" s="1"/>
      </tp>
      <tp>
        <v>65086621.32</v>
        <stp/>
        <stp>EM_S_STM07_IS</stp>
        <stp>4</stp>
        <stp>002139.SZ</stp>
        <stp>61</stp>
        <stp>12/31/2014</stp>
        <stp>1</stp>
        <tr r="R611" s="1"/>
      </tp>
      <tp>
        <v>207630270.00999999</v>
        <stp/>
        <stp>EM_S_STM07_IS</stp>
        <stp>4</stp>
        <stp>002100.SZ</stp>
        <stp>61</stp>
        <stp>12/31/2014</stp>
        <stp>1</stp>
        <tr r="R572" s="1"/>
      </tp>
      <tp>
        <v>117946885.28</v>
        <stp/>
        <stp>EM_S_STM07_IS</stp>
        <stp>4</stp>
        <stp>002101.SZ</stp>
        <stp>61</stp>
        <stp>12/31/2014</stp>
        <stp>1</stp>
        <tr r="R573" s="1"/>
      </tp>
      <tp>
        <v>5691152.8399999999</v>
        <stp/>
        <stp>EM_S_STM07_IS</stp>
        <stp>4</stp>
        <stp>002102.SZ</stp>
        <stp>61</stp>
        <stp>12/31/2014</stp>
        <stp>1</stp>
        <tr r="R574" s="1"/>
      </tp>
      <tp>
        <v>9287877.3900000006</v>
        <stp/>
        <stp>EM_S_STM07_IS</stp>
        <stp>4</stp>
        <stp>002103.SZ</stp>
        <stp>61</stp>
        <stp>12/31/2014</stp>
        <stp>1</stp>
        <tr r="R575" s="1"/>
      </tp>
      <tp>
        <v>292190795.17000002</v>
        <stp/>
        <stp>EM_S_STM07_IS</stp>
        <stp>4</stp>
        <stp>002104.SZ</stp>
        <stp>61</stp>
        <stp>12/31/2014</stp>
        <stp>1</stp>
        <tr r="R576" s="1"/>
      </tp>
      <tp>
        <v>5191568.33</v>
        <stp/>
        <stp>EM_S_STM07_IS</stp>
        <stp>4</stp>
        <stp>002105.SZ</stp>
        <stp>61</stp>
        <stp>12/31/2014</stp>
        <stp>1</stp>
        <tr r="R577" s="1"/>
      </tp>
      <tp>
        <v>13653903.609999999</v>
        <stp/>
        <stp>EM_S_STM07_IS</stp>
        <stp>4</stp>
        <stp>002106.SZ</stp>
        <stp>61</stp>
        <stp>12/31/2014</stp>
        <stp>1</stp>
        <tr r="R578" s="1"/>
      </tp>
      <tp>
        <v>36547999.82</v>
        <stp/>
        <stp>EM_S_STM07_IS</stp>
        <stp>4</stp>
        <stp>002107.SZ</stp>
        <stp>61</stp>
        <stp>12/31/2014</stp>
        <stp>1</stp>
        <tr r="R579" s="1"/>
      </tp>
      <tp>
        <v>167102025.47999999</v>
        <stp/>
        <stp>EM_S_STM07_IS</stp>
        <stp>4</stp>
        <stp>002108.SZ</stp>
        <stp>61</stp>
        <stp>12/31/2014</stp>
        <stp>1</stp>
        <tr r="R580" s="1"/>
      </tp>
      <tp>
        <v>-151079421.38999999</v>
        <stp/>
        <stp>EM_S_STM07_IS</stp>
        <stp>4</stp>
        <stp>002109.SZ</stp>
        <stp>61</stp>
        <stp>12/31/2014</stp>
        <stp>1</stp>
        <tr r="R581" s="1"/>
      </tp>
      <tp>
        <v>31952705.440000001</v>
        <stp/>
        <stp>EM_S_STM07_IS</stp>
        <stp>4</stp>
        <stp>002110.SZ</stp>
        <stp>61</stp>
        <stp>12/31/2014</stp>
        <stp>1</stp>
        <tr r="R582" s="1"/>
      </tp>
      <tp>
        <v>111117282.81999999</v>
        <stp/>
        <stp>EM_S_STM07_IS</stp>
        <stp>4</stp>
        <stp>002111.SZ</stp>
        <stp>61</stp>
        <stp>12/31/2014</stp>
        <stp>1</stp>
        <tr r="R583" s="1"/>
      </tp>
      <tp>
        <v>16709709.189999999</v>
        <stp/>
        <stp>EM_S_STM07_IS</stp>
        <stp>4</stp>
        <stp>002112.SZ</stp>
        <stp>61</stp>
        <stp>12/31/2014</stp>
        <stp>1</stp>
        <tr r="R584" s="1"/>
      </tp>
      <tp>
        <v>641274.38</v>
        <stp/>
        <stp>EM_S_STM07_IS</stp>
        <stp>4</stp>
        <stp>002113.SZ</stp>
        <stp>61</stp>
        <stp>12/31/2014</stp>
        <stp>1</stp>
        <tr r="R585" s="1"/>
      </tp>
      <tp>
        <v>26347745.559999999</v>
        <stp/>
        <stp>EM_S_STM07_IS</stp>
        <stp>4</stp>
        <stp>002114.SZ</stp>
        <stp>61</stp>
        <stp>12/31/2014</stp>
        <stp>1</stp>
        <tr r="R586" s="1"/>
      </tp>
      <tp>
        <v>13934435.140000001</v>
        <stp/>
        <stp>EM_S_STM07_IS</stp>
        <stp>4</stp>
        <stp>002115.SZ</stp>
        <stp>61</stp>
        <stp>12/31/2014</stp>
        <stp>1</stp>
        <tr r="R587" s="1"/>
      </tp>
      <tp>
        <v>199184506.06999999</v>
        <stp/>
        <stp>EM_S_STM07_IS</stp>
        <stp>4</stp>
        <stp>002116.SZ</stp>
        <stp>61</stp>
        <stp>12/31/2014</stp>
        <stp>1</stp>
        <tr r="R588" s="1"/>
      </tp>
      <tp>
        <v>168826144.61000001</v>
        <stp/>
        <stp>EM_S_STM07_IS</stp>
        <stp>4</stp>
        <stp>002117.SZ</stp>
        <stp>61</stp>
        <stp>12/31/2014</stp>
        <stp>1</stp>
        <tr r="R589" s="1"/>
      </tp>
      <tp>
        <v>47193156.399999999</v>
        <stp/>
        <stp>EM_S_STM07_IS</stp>
        <stp>4</stp>
        <stp>002118.SZ</stp>
        <stp>61</stp>
        <stp>12/31/2014</stp>
        <stp>1</stp>
        <tr r="R590" s="1"/>
      </tp>
      <tp>
        <v>2315477.44</v>
        <stp/>
        <stp>EM_S_STM07_IS</stp>
        <stp>4</stp>
        <stp>002119.SZ</stp>
        <stp>61</stp>
        <stp>12/31/2014</stp>
        <stp>1</stp>
        <tr r="R591" s="1"/>
      </tp>
      <tp>
        <v>21397299.170000002</v>
        <stp/>
        <stp>EM_S_STM07_IS</stp>
        <stp>4</stp>
        <stp>002160.SZ</stp>
        <stp>61</stp>
        <stp>12/31/2014</stp>
        <stp>1</stp>
        <tr r="R632" s="1"/>
      </tp>
      <tp>
        <v>46194999.289999999</v>
        <stp/>
        <stp>EM_S_STM07_IS</stp>
        <stp>4</stp>
        <stp>002161.SZ</stp>
        <stp>61</stp>
        <stp>12/31/2014</stp>
        <stp>1</stp>
        <tr r="R633" s="1"/>
      </tp>
      <tp>
        <v>14363276.060000001</v>
        <stp/>
        <stp>EM_S_STM07_IS</stp>
        <stp>4</stp>
        <stp>002162.SZ</stp>
        <stp>61</stp>
        <stp>12/31/2014</stp>
        <stp>1</stp>
        <tr r="R634" s="1"/>
      </tp>
      <tp>
        <v>19073653.84</v>
        <stp/>
        <stp>EM_S_STM07_IS</stp>
        <stp>4</stp>
        <stp>002163.SZ</stp>
        <stp>61</stp>
        <stp>12/31/2014</stp>
        <stp>1</stp>
        <tr r="R635" s="1"/>
      </tp>
      <tp>
        <v>23848709.210000001</v>
        <stp/>
        <stp>EM_S_STM07_IS</stp>
        <stp>4</stp>
        <stp>002164.SZ</stp>
        <stp>61</stp>
        <stp>12/31/2014</stp>
        <stp>1</stp>
        <tr r="R636" s="1"/>
      </tp>
      <tp>
        <v>93553647.939999998</v>
        <stp/>
        <stp>EM_S_STM07_IS</stp>
        <stp>4</stp>
        <stp>002165.SZ</stp>
        <stp>61</stp>
        <stp>12/31/2014</stp>
        <stp>1</stp>
        <tr r="R637" s="1"/>
      </tp>
      <tp>
        <v>41610798.329999998</v>
        <stp/>
        <stp>EM_S_STM07_IS</stp>
        <stp>4</stp>
        <stp>002166.SZ</stp>
        <stp>61</stp>
        <stp>12/31/2014</stp>
        <stp>1</stp>
        <tr r="R638" s="1"/>
      </tp>
      <tp>
        <v>3638401.92</v>
        <stp/>
        <stp>EM_S_STM07_IS</stp>
        <stp>4</stp>
        <stp>002167.SZ</stp>
        <stp>61</stp>
        <stp>12/31/2014</stp>
        <stp>1</stp>
        <tr r="R639" s="1"/>
      </tp>
      <tp>
        <v>-88852296.239999995</v>
        <stp/>
        <stp>EM_S_STM07_IS</stp>
        <stp>4</stp>
        <stp>002168.SZ</stp>
        <stp>61</stp>
        <stp>12/31/2014</stp>
        <stp>1</stp>
        <tr r="R640" s="1"/>
      </tp>
      <tp>
        <v>41747271</v>
        <stp/>
        <stp>EM_S_STM07_IS</stp>
        <stp>4</stp>
        <stp>002169.SZ</stp>
        <stp>61</stp>
        <stp>12/31/2014</stp>
        <stp>1</stp>
        <tr r="R641" s="1"/>
      </tp>
      <tp>
        <v>186132543.5</v>
        <stp/>
        <stp>EM_S_STM07_IS</stp>
        <stp>4</stp>
        <stp>002170.SZ</stp>
        <stp>61</stp>
        <stp>12/31/2014</stp>
        <stp>1</stp>
        <tr r="R642" s="1"/>
      </tp>
      <tp>
        <v>52398253.109999999</v>
        <stp/>
        <stp>EM_S_STM07_IS</stp>
        <stp>4</stp>
        <stp>002171.SZ</stp>
        <stp>61</stp>
        <stp>12/31/2014</stp>
        <stp>1</stp>
        <tr r="R643" s="1"/>
      </tp>
      <tp>
        <v>-104267461.75</v>
        <stp/>
        <stp>EM_S_STM07_IS</stp>
        <stp>4</stp>
        <stp>002172.SZ</stp>
        <stp>61</stp>
        <stp>12/31/2014</stp>
        <stp>1</stp>
        <tr r="R644" s="1"/>
      </tp>
      <tp>
        <v>-10841606.800000001</v>
        <stp/>
        <stp>EM_S_STM07_IS</stp>
        <stp>4</stp>
        <stp>002173.SZ</stp>
        <stp>61</stp>
        <stp>12/31/2014</stp>
        <stp>1</stp>
        <tr r="R645" s="1"/>
      </tp>
      <tp>
        <v>414593358.25999999</v>
        <stp/>
        <stp>EM_S_STM07_IS</stp>
        <stp>4</stp>
        <stp>002174.SZ</stp>
        <stp>61</stp>
        <stp>12/31/2014</stp>
        <stp>1</stp>
        <tr r="R646" s="1"/>
      </tp>
      <tp>
        <v>21738599.280000001</v>
        <stp/>
        <stp>EM_S_STM07_IS</stp>
        <stp>4</stp>
        <stp>002175.SZ</stp>
        <stp>61</stp>
        <stp>12/31/2014</stp>
        <stp>1</stp>
        <tr r="R647" s="1"/>
      </tp>
      <tp>
        <v>38739880.119999997</v>
        <stp/>
        <stp>EM_S_STM07_IS</stp>
        <stp>4</stp>
        <stp>002176.SZ</stp>
        <stp>61</stp>
        <stp>12/31/2014</stp>
        <stp>1</stp>
        <tr r="R648" s="1"/>
      </tp>
      <tp>
        <v>132007798.40000001</v>
        <stp/>
        <stp>EM_S_STM07_IS</stp>
        <stp>4</stp>
        <stp>002177.SZ</stp>
        <stp>61</stp>
        <stp>12/31/2014</stp>
        <stp>1</stp>
        <tr r="R649" s="1"/>
      </tp>
      <tp>
        <v>57909129.979999997</v>
        <stp/>
        <stp>EM_S_STM07_IS</stp>
        <stp>4</stp>
        <stp>002178.SZ</stp>
        <stp>61</stp>
        <stp>12/31/2014</stp>
        <stp>1</stp>
        <tr r="R650" s="1"/>
      </tp>
      <tp>
        <v>339597922.11000001</v>
        <stp/>
        <stp>EM_S_STM07_IS</stp>
        <stp>4</stp>
        <stp>002179.SZ</stp>
        <stp>61</stp>
        <stp>12/31/2014</stp>
        <stp>1</stp>
        <tr r="R651" s="1"/>
      </tp>
      <tp>
        <v>263166186.21000001</v>
        <stp/>
        <stp>EM_S_STM07_IS</stp>
        <stp>4</stp>
        <stp>002140.SZ</stp>
        <stp>61</stp>
        <stp>12/31/2014</stp>
        <stp>1</stp>
        <tr r="R612" s="1"/>
      </tp>
      <tp>
        <v>2244193.96</v>
        <stp/>
        <stp>EM_S_STM07_IS</stp>
        <stp>4</stp>
        <stp>002141.SZ</stp>
        <stp>61</stp>
        <stp>12/31/2014</stp>
        <stp>1</stp>
        <tr r="R613" s="1"/>
      </tp>
      <tp>
        <v>5627466000</v>
        <stp/>
        <stp>EM_S_STM07_IS</stp>
        <stp>4</stp>
        <stp>002142.SZ</stp>
        <stp>61</stp>
        <stp>12/31/2014</stp>
        <stp>1</stp>
        <tr r="R614" s="1"/>
      </tp>
      <tp>
        <v>436142796.42000002</v>
        <stp/>
        <stp>EM_S_STM07_IS</stp>
        <stp>4</stp>
        <stp>002143.SZ</stp>
        <stp>61</stp>
        <stp>12/31/2014</stp>
        <stp>1</stp>
        <tr r="R615" s="1"/>
      </tp>
      <tp>
        <v>117522009.40000001</v>
        <stp/>
        <stp>EM_S_STM07_IS</stp>
        <stp>4</stp>
        <stp>002144.SZ</stp>
        <stp>61</stp>
        <stp>12/31/2014</stp>
        <stp>1</stp>
        <tr r="R616" s="1"/>
      </tp>
      <tp>
        <v>30580309.27</v>
        <stp/>
        <stp>EM_S_STM07_IS</stp>
        <stp>4</stp>
        <stp>002145.SZ</stp>
        <stp>61</stp>
        <stp>12/31/2014</stp>
        <stp>1</stp>
        <tr r="R617" s="1"/>
      </tp>
      <tp>
        <v>3231977600.8099999</v>
        <stp/>
        <stp>EM_S_STM07_IS</stp>
        <stp>4</stp>
        <stp>002146.SZ</stp>
        <stp>61</stp>
        <stp>12/31/2014</stp>
        <stp>1</stp>
        <tr r="R618" s="1"/>
      </tp>
      <tp>
        <v>2080870.69</v>
        <stp/>
        <stp>EM_S_STM07_IS</stp>
        <stp>4</stp>
        <stp>002147.SZ</stp>
        <stp>61</stp>
        <stp>12/31/2014</stp>
        <stp>1</stp>
        <tr r="R619" s="1"/>
      </tp>
      <tp>
        <v>15262137.810000001</v>
        <stp/>
        <stp>EM_S_STM07_IS</stp>
        <stp>4</stp>
        <stp>002148.SZ</stp>
        <stp>61</stp>
        <stp>12/31/2014</stp>
        <stp>1</stp>
        <tr r="R620" s="1"/>
      </tp>
      <tp>
        <v>5473461.04</v>
        <stp/>
        <stp>EM_S_STM07_IS</stp>
        <stp>4</stp>
        <stp>002149.SZ</stp>
        <stp>61</stp>
        <stp>12/31/2014</stp>
        <stp>1</stp>
        <tr r="R621" s="1"/>
      </tp>
      <tp>
        <v>58420514.899999999</v>
        <stp/>
        <stp>EM_S_STM07_IS</stp>
        <stp>4</stp>
        <stp>002150.SZ</stp>
        <stp>61</stp>
        <stp>12/31/2014</stp>
        <stp>1</stp>
        <tr r="R622" s="1"/>
      </tp>
      <tp>
        <v>30738557.670000002</v>
        <stp/>
        <stp>EM_S_STM07_IS</stp>
        <stp>4</stp>
        <stp>002151.SZ</stp>
        <stp>61</stp>
        <stp>12/31/2014</stp>
        <stp>1</stp>
        <tr r="R623" s="1"/>
      </tp>
      <tp>
        <v>807445127.21000004</v>
        <stp/>
        <stp>EM_S_STM07_IS</stp>
        <stp>4</stp>
        <stp>002152.SZ</stp>
        <stp>61</stp>
        <stp>12/31/2014</stp>
        <stp>1</stp>
        <tr r="R624" s="1"/>
      </tp>
      <tp>
        <v>382047507.19</v>
        <stp/>
        <stp>EM_S_STM07_IS</stp>
        <stp>4</stp>
        <stp>002153.SZ</stp>
        <stp>61</stp>
        <stp>12/31/2014</stp>
        <stp>1</stp>
        <tr r="R625" s="1"/>
      </tp>
      <tp>
        <v>134058225.05</v>
        <stp/>
        <stp>EM_S_STM07_IS</stp>
        <stp>4</stp>
        <stp>002154.SZ</stp>
        <stp>61</stp>
        <stp>12/31/2014</stp>
        <stp>1</stp>
        <tr r="R626" s="1"/>
      </tp>
      <tp>
        <v>131783938.61</v>
        <stp/>
        <stp>EM_S_STM07_IS</stp>
        <stp>4</stp>
        <stp>002155.SZ</stp>
        <stp>61</stp>
        <stp>12/31/2014</stp>
        <stp>1</stp>
        <tr r="R627" s="1"/>
      </tp>
      <tp>
        <v>120824422.34</v>
        <stp/>
        <stp>EM_S_STM07_IS</stp>
        <stp>4</stp>
        <stp>002156.SZ</stp>
        <stp>61</stp>
        <stp>12/31/2014</stp>
        <stp>1</stp>
        <tr r="R628" s="1"/>
      </tp>
      <tp>
        <v>41109627.310000002</v>
        <stp/>
        <stp>EM_S_STM07_IS</stp>
        <stp>4</stp>
        <stp>002157.SZ</stp>
        <stp>61</stp>
        <stp>12/31/2014</stp>
        <stp>1</stp>
        <tr r="R629" s="1"/>
      </tp>
      <tp>
        <v>183347552.74000001</v>
        <stp/>
        <stp>EM_S_STM07_IS</stp>
        <stp>4</stp>
        <stp>002158.SZ</stp>
        <stp>61</stp>
        <stp>12/31/2014</stp>
        <stp>1</stp>
        <tr r="R630" s="1"/>
      </tp>
      <tp>
        <v>-37265309.719999999</v>
        <stp/>
        <stp>EM_S_STM07_IS</stp>
        <stp>4</stp>
        <stp>002159.SZ</stp>
        <stp>61</stp>
        <stp>12/31/2014</stp>
        <stp>1</stp>
        <tr r="R631" s="1"/>
      </tp>
      <tp>
        <v>40834810.119999997</v>
        <stp/>
        <stp>EM_S_STM07_IS</stp>
        <stp>4</stp>
        <stp>603186.SH</stp>
        <stp>61</stp>
        <stp>12/31/2015</stp>
        <stp>1</stp>
        <tr r="S2907" s="1"/>
      </tp>
      <tp>
        <v>665946763.38999999</v>
        <stp/>
        <stp>EM_S_STM07_IS</stp>
        <stp>4</stp>
        <stp>603188.SH</stp>
        <stp>61</stp>
        <stp>12/31/2015</stp>
        <stp>1</stp>
        <tr r="S2908" s="1"/>
      </tp>
      <tp>
        <v>73260697.590000004</v>
        <stp/>
        <stp>EM_S_STM07_IS</stp>
        <stp>4</stp>
        <stp>603189.SH</stp>
        <stp>61</stp>
        <stp>12/31/2015</stp>
        <stp>1</stp>
        <tr r="S2909" s="1"/>
      </tp>
      <tp>
        <v>530399115.17000002</v>
        <stp/>
        <stp>EM_S_STM07_IS</stp>
        <stp>4</stp>
        <stp>603198.SH</stp>
        <stp>61</stp>
        <stp>12/31/2015</stp>
        <stp>1</stp>
        <tr r="S2910" s="1"/>
      </tp>
      <tp>
        <v>70668192.040000007</v>
        <stp/>
        <stp>EM_S_STM07_IS</stp>
        <stp>4</stp>
        <stp>603199.SH</stp>
        <stp>61</stp>
        <stp>12/31/2015</stp>
        <stp>1</stp>
        <tr r="S2911" s="1"/>
      </tp>
      <tp>
        <v>378353104.13999999</v>
        <stp/>
        <stp>EM_S_STM07_IS</stp>
        <stp>4</stp>
        <stp>603160.SH</stp>
        <stp>61</stp>
        <stp>12/31/2015</stp>
        <stp>1</stp>
        <tr r="S2901" s="1"/>
      </tp>
      <tp>
        <v>77194446.859999999</v>
        <stp/>
        <stp>EM_S_STM07_IS</stp>
        <stp>4</stp>
        <stp>603165.SH</stp>
        <stp>61</stp>
        <stp>12/31/2015</stp>
        <stp>1</stp>
        <tr r="S2902" s="1"/>
      </tp>
      <tp>
        <v>50283187.130000003</v>
        <stp/>
        <stp>EM_S_STM07_IS</stp>
        <stp>4</stp>
        <stp>603166.SH</stp>
        <stp>61</stp>
        <stp>12/31/2015</stp>
        <stp>1</stp>
        <tr r="S2903" s="1"/>
      </tp>
      <tp>
        <v>170825891.31999999</v>
        <stp/>
        <stp>EM_S_STM07_IS</stp>
        <stp>4</stp>
        <stp>603167.SH</stp>
        <stp>61</stp>
        <stp>12/31/2015</stp>
        <stp>1</stp>
        <tr r="S2904" s="1"/>
      </tp>
      <tp>
        <v>176036262.18000001</v>
        <stp/>
        <stp>EM_S_STM07_IS</stp>
        <stp>4</stp>
        <stp>603168.SH</stp>
        <stp>61</stp>
        <stp>12/31/2015</stp>
        <stp>1</stp>
        <tr r="S2905" s="1"/>
      </tp>
      <tp>
        <v>646472551.91999996</v>
        <stp/>
        <stp>EM_S_STM07_IS</stp>
        <stp>4</stp>
        <stp>603169.SH</stp>
        <stp>61</stp>
        <stp>12/31/2015</stp>
        <stp>1</stp>
        <tr r="S2906" s="1"/>
      </tp>
      <tp>
        <v>92834637.450000003</v>
        <stp/>
        <stp>EM_S_STM07_IS</stp>
        <stp>4</stp>
        <stp>603158.SH</stp>
        <stp>61</stp>
        <stp>12/31/2015</stp>
        <stp>1</stp>
        <tr r="S2899" s="1"/>
      </tp>
      <tp>
        <v>38228719.229999997</v>
        <stp/>
        <stp>EM_S_STM07_IS</stp>
        <stp>4</stp>
        <stp>603159.SH</stp>
        <stp>61</stp>
        <stp>12/31/2015</stp>
        <stp>1</stp>
        <tr r="S2900" s="1"/>
      </tp>
      <tp>
        <v>166095512.41999999</v>
        <stp/>
        <stp>EM_S_STM07_IS</stp>
        <stp>4</stp>
        <stp>603123.SH</stp>
        <stp>61</stp>
        <stp>12/31/2015</stp>
        <stp>1</stp>
        <tr r="S2895" s="1"/>
      </tp>
      <tp>
        <v>107090371.97</v>
        <stp/>
        <stp>EM_S_STM07_IS</stp>
        <stp>4</stp>
        <stp>603126.SH</stp>
        <stp>61</stp>
        <stp>12/31/2015</stp>
        <stp>1</stp>
        <tr r="S2896" s="1"/>
      </tp>
      <tp>
        <v>143137258.97</v>
        <stp/>
        <stp>EM_S_STM07_IS</stp>
        <stp>4</stp>
        <stp>603128.SH</stp>
        <stp>61</stp>
        <stp>12/31/2015</stp>
        <stp>1</stp>
        <tr r="S2897" s="1"/>
      </tp>
      <tp>
        <v>48481416.770000003</v>
        <stp/>
        <stp>EM_S_STM07_IS</stp>
        <stp>4</stp>
        <stp>603131.SH</stp>
        <stp>61</stp>
        <stp>12/31/2015</stp>
        <stp>1</stp>
        <tr r="S2898" s="1"/>
      </tp>
      <tp>
        <v>152882284.84</v>
        <stp/>
        <stp>EM_S_STM07_IS</stp>
        <stp>4</stp>
        <stp>603100.SH</stp>
        <stp>61</stp>
        <stp>12/31/2015</stp>
        <stp>1</stp>
        <tr r="S2888" s="1"/>
      </tp>
      <tp>
        <v>103948119.84999999</v>
        <stp/>
        <stp>EM_S_STM07_IS</stp>
        <stp>4</stp>
        <stp>603101.SH</stp>
        <stp>61</stp>
        <stp>12/31/2015</stp>
        <stp>1</stp>
        <tr r="S2889" s="1"/>
      </tp>
      <tp>
        <v>91760316.75</v>
        <stp/>
        <stp>EM_S_STM07_IS</stp>
        <stp>4</stp>
        <stp>603108.SH</stp>
        <stp>61</stp>
        <stp>12/31/2015</stp>
        <stp>1</stp>
        <tr r="S2890" s="1"/>
      </tp>
      <tp>
        <v>183825660.72</v>
        <stp/>
        <stp>EM_S_STM07_IS</stp>
        <stp>4</stp>
        <stp>603111.SH</stp>
        <stp>61</stp>
        <stp>12/31/2015</stp>
        <stp>1</stp>
        <tr r="S2891" s="1"/>
      </tp>
      <tp>
        <v>300009542.01999998</v>
        <stp/>
        <stp>EM_S_STM07_IS</stp>
        <stp>4</stp>
        <stp>603116.SH</stp>
        <stp>61</stp>
        <stp>12/31/2015</stp>
        <stp>1</stp>
        <tr r="S2892" s="1"/>
      </tp>
      <tp>
        <v>73594130.329999998</v>
        <stp/>
        <stp>EM_S_STM07_IS</stp>
        <stp>4</stp>
        <stp>603117.SH</stp>
        <stp>61</stp>
        <stp>12/31/2015</stp>
        <stp>1</stp>
        <tr r="S2893" s="1"/>
      </tp>
      <tp>
        <v>252596630.80000001</v>
        <stp/>
        <stp>EM_S_STM07_IS</stp>
        <stp>4</stp>
        <stp>603118.SH</stp>
        <stp>61</stp>
        <stp>12/31/2015</stp>
        <stp>1</stp>
        <tr r="S2894" s="1"/>
      </tp>
      <tp>
        <v>152194786.21000001</v>
        <stp/>
        <stp>EM_S_STM07_IS</stp>
        <stp>4</stp>
        <stp>002080.SZ</stp>
        <stp>61</stp>
        <stp>12/31/2014</stp>
        <stp>1</stp>
        <tr r="R552" s="1"/>
      </tp>
      <tp>
        <v>1877264126.0799999</v>
        <stp/>
        <stp>EM_S_STM07_IS</stp>
        <stp>4</stp>
        <stp>002081.SZ</stp>
        <stp>61</stp>
        <stp>12/31/2014</stp>
        <stp>1</stp>
        <tr r="R553" s="1"/>
      </tp>
      <tp>
        <v>107530808.7</v>
        <stp/>
        <stp>EM_S_STM07_IS</stp>
        <stp>4</stp>
        <stp>002082.SZ</stp>
        <stp>61</stp>
        <stp>12/31/2014</stp>
        <stp>1</stp>
        <tr r="R554" s="1"/>
      </tp>
      <tp>
        <v>73120916.290000007</v>
        <stp/>
        <stp>EM_S_STM07_IS</stp>
        <stp>4</stp>
        <stp>002083.SZ</stp>
        <stp>61</stp>
        <stp>12/31/2014</stp>
        <stp>1</stp>
        <tr r="R555" s="1"/>
      </tp>
      <tp>
        <v>41146688.670000002</v>
        <stp/>
        <stp>EM_S_STM07_IS</stp>
        <stp>4</stp>
        <stp>002084.SZ</stp>
        <stp>61</stp>
        <stp>12/31/2014</stp>
        <stp>1</stp>
        <tr r="R556" s="1"/>
      </tp>
      <tp>
        <v>435155161.95999998</v>
        <stp/>
        <stp>EM_S_STM07_IS</stp>
        <stp>4</stp>
        <stp>002085.SZ</stp>
        <stp>61</stp>
        <stp>12/31/2014</stp>
        <stp>1</stp>
        <tr r="R557" s="1"/>
      </tp>
      <tp>
        <v>41598501.630000003</v>
        <stp/>
        <stp>EM_S_STM07_IS</stp>
        <stp>4</stp>
        <stp>002086.SZ</stp>
        <stp>61</stp>
        <stp>12/31/2014</stp>
        <stp>1</stp>
        <tr r="R558" s="1"/>
      </tp>
      <tp>
        <v>84435244.469999999</v>
        <stp/>
        <stp>EM_S_STM07_IS</stp>
        <stp>4</stp>
        <stp>002087.SZ</stp>
        <stp>61</stp>
        <stp>12/31/2014</stp>
        <stp>1</stp>
        <tr r="R559" s="1"/>
      </tp>
      <tp>
        <v>78485426.950000003</v>
        <stp/>
        <stp>EM_S_STM07_IS</stp>
        <stp>4</stp>
        <stp>002088.SZ</stp>
        <stp>61</stp>
        <stp>12/31/2014</stp>
        <stp>1</stp>
        <tr r="R560" s="1"/>
      </tp>
      <tp>
        <v>134144452.68000001</v>
        <stp/>
        <stp>EM_S_STM07_IS</stp>
        <stp>4</stp>
        <stp>002089.SZ</stp>
        <stp>61</stp>
        <stp>12/31/2014</stp>
        <stp>1</stp>
        <tr r="R561" s="1"/>
      </tp>
      <tp>
        <v>107455341.63</v>
        <stp/>
        <stp>EM_S_STM07_IS</stp>
        <stp>4</stp>
        <stp>002090.SZ</stp>
        <stp>61</stp>
        <stp>12/31/2014</stp>
        <stp>1</stp>
        <tr r="R562" s="1"/>
      </tp>
      <tp>
        <v>204422044.91</v>
        <stp/>
        <stp>EM_S_STM07_IS</stp>
        <stp>4</stp>
        <stp>002091.SZ</stp>
        <stp>61</stp>
        <stp>12/31/2014</stp>
        <stp>1</stp>
        <tr r="R563" s="1"/>
      </tp>
      <tp>
        <v>332178587.95999998</v>
        <stp/>
        <stp>EM_S_STM07_IS</stp>
        <stp>4</stp>
        <stp>002092.SZ</stp>
        <stp>61</stp>
        <stp>12/31/2014</stp>
        <stp>1</stp>
        <tr r="R564" s="1"/>
      </tp>
      <tp>
        <v>54617820.119999997</v>
        <stp/>
        <stp>EM_S_STM07_IS</stp>
        <stp>4</stp>
        <stp>002093.SZ</stp>
        <stp>61</stp>
        <stp>12/31/2014</stp>
        <stp>1</stp>
        <tr r="R565" s="1"/>
      </tp>
      <tp>
        <v>49054022.659999996</v>
        <stp/>
        <stp>EM_S_STM07_IS</stp>
        <stp>4</stp>
        <stp>002094.SZ</stp>
        <stp>61</stp>
        <stp>12/31/2014</stp>
        <stp>1</stp>
        <tr r="R566" s="1"/>
      </tp>
      <tp>
        <v>33370416.440000001</v>
        <stp/>
        <stp>EM_S_STM07_IS</stp>
        <stp>4</stp>
        <stp>002095.SZ</stp>
        <stp>61</stp>
        <stp>12/31/2014</stp>
        <stp>1</stp>
        <tr r="R567" s="1"/>
      </tp>
      <tp>
        <v>197906192.02000001</v>
        <stp/>
        <stp>EM_S_STM07_IS</stp>
        <stp>4</stp>
        <stp>002096.SZ</stp>
        <stp>61</stp>
        <stp>12/31/2014</stp>
        <stp>1</stp>
        <tr r="R568" s="1"/>
      </tp>
      <tp>
        <v>6535518.3499999996</v>
        <stp/>
        <stp>EM_S_STM07_IS</stp>
        <stp>4</stp>
        <stp>002097.SZ</stp>
        <stp>61</stp>
        <stp>12/31/2014</stp>
        <stp>1</stp>
        <tr r="R569" s="1"/>
      </tp>
      <tp>
        <v>78202504.819999993</v>
        <stp/>
        <stp>EM_S_STM07_IS</stp>
        <stp>4</stp>
        <stp>002098.SZ</stp>
        <stp>61</stp>
        <stp>12/31/2014</stp>
        <stp>1</stp>
        <tr r="R570" s="1"/>
      </tp>
      <tp>
        <v>53519259.170000002</v>
        <stp/>
        <stp>EM_S_STM07_IS</stp>
        <stp>4</stp>
        <stp>002099.SZ</stp>
        <stp>61</stp>
        <stp>12/31/2014</stp>
        <stp>1</stp>
        <tr r="R571" s="1"/>
      </tp>
      <tp>
        <v>107080366.23</v>
        <stp/>
        <stp>EM_S_STM07_IS</stp>
        <stp>4</stp>
        <stp>002020.SZ</stp>
        <stp>61</stp>
        <stp>12/31/2014</stp>
        <stp>1</stp>
        <tr r="R492" s="1"/>
      </tp>
      <tp>
        <v>3015627.71</v>
        <stp/>
        <stp>EM_S_STM07_IS</stp>
        <stp>4</stp>
        <stp>002021.SZ</stp>
        <stp>61</stp>
        <stp>12/31/2014</stp>
        <stp>1</stp>
        <tr r="R493" s="1"/>
      </tp>
      <tp>
        <v>291973949.89999998</v>
        <stp/>
        <stp>EM_S_STM07_IS</stp>
        <stp>4</stp>
        <stp>002022.SZ</stp>
        <stp>61</stp>
        <stp>12/31/2014</stp>
        <stp>1</stp>
        <tr r="R494" s="1"/>
      </tp>
      <tp>
        <v>157966787.43000001</v>
        <stp/>
        <stp>EM_S_STM07_IS</stp>
        <stp>4</stp>
        <stp>002023.SZ</stp>
        <stp>61</stp>
        <stp>12/31/2014</stp>
        <stp>1</stp>
        <tr r="R495" s="1"/>
      </tp>
      <tp>
        <v>866915000</v>
        <stp/>
        <stp>EM_S_STM07_IS</stp>
        <stp>4</stp>
        <stp>002024.SZ</stp>
        <stp>61</stp>
        <stp>12/31/2014</stp>
        <stp>1</stp>
        <tr r="R496" s="1"/>
      </tp>
      <tp>
        <v>203408626.55000001</v>
        <stp/>
        <stp>EM_S_STM07_IS</stp>
        <stp>4</stp>
        <stp>002025.SZ</stp>
        <stp>61</stp>
        <stp>12/31/2014</stp>
        <stp>1</stp>
        <tr r="R497" s="1"/>
      </tp>
      <tp>
        <v>99007572.469999999</v>
        <stp/>
        <stp>EM_S_STM07_IS</stp>
        <stp>4</stp>
        <stp>002026.SZ</stp>
        <stp>61</stp>
        <stp>12/31/2014</stp>
        <stp>1</stp>
        <tr r="R498" s="1"/>
      </tp>
      <tp>
        <v>6591281.0099999998</v>
        <stp/>
        <stp>EM_S_STM07_IS</stp>
        <stp>4</stp>
        <stp>002027.SZ</stp>
        <stp>61</stp>
        <stp>12/31/2014</stp>
        <stp>1</stp>
        <tr r="R499" s="1"/>
      </tp>
      <tp>
        <v>456288459.27999997</v>
        <stp/>
        <stp>EM_S_STM07_IS</stp>
        <stp>4</stp>
        <stp>002028.SZ</stp>
        <stp>61</stp>
        <stp>12/31/2014</stp>
        <stp>1</stp>
        <tr r="R500" s="1"/>
      </tp>
      <tp>
        <v>288707146.75</v>
        <stp/>
        <stp>EM_S_STM07_IS</stp>
        <stp>4</stp>
        <stp>002029.SZ</stp>
        <stp>61</stp>
        <stp>12/31/2014</stp>
        <stp>1</stp>
        <tr r="R501" s="1"/>
      </tp>
      <tp>
        <v>153055517.37</v>
        <stp/>
        <stp>EM_S_STM07_IS</stp>
        <stp>4</stp>
        <stp>002030.SZ</stp>
        <stp>61</stp>
        <stp>12/31/2014</stp>
        <stp>1</stp>
        <tr r="R502" s="1"/>
      </tp>
      <tp>
        <v>154472757.06</v>
        <stp/>
        <stp>EM_S_STM07_IS</stp>
        <stp>4</stp>
        <stp>002031.SZ</stp>
        <stp>61</stp>
        <stp>12/31/2014</stp>
        <stp>1</stp>
        <tr r="R503" s="1"/>
      </tp>
      <tp>
        <v>689892322.90999997</v>
        <stp/>
        <stp>EM_S_STM07_IS</stp>
        <stp>4</stp>
        <stp>002032.SZ</stp>
        <stp>61</stp>
        <stp>12/31/2014</stp>
        <stp>1</stp>
        <tr r="R504" s="1"/>
      </tp>
      <tp>
        <v>181066548.56</v>
        <stp/>
        <stp>EM_S_STM07_IS</stp>
        <stp>4</stp>
        <stp>002033.SZ</stp>
        <stp>61</stp>
        <stp>12/31/2014</stp>
        <stp>1</stp>
        <tr r="R505" s="1"/>
      </tp>
      <tp>
        <v>-16497697.02</v>
        <stp/>
        <stp>EM_S_STM07_IS</stp>
        <stp>4</stp>
        <stp>002034.SZ</stp>
        <stp>61</stp>
        <stp>12/31/2014</stp>
        <stp>1</stp>
        <tr r="R506" s="1"/>
      </tp>
      <tp>
        <v>281089270.25</v>
        <stp/>
        <stp>EM_S_STM07_IS</stp>
        <stp>4</stp>
        <stp>002035.SZ</stp>
        <stp>61</stp>
        <stp>12/31/2014</stp>
        <stp>1</stp>
        <tr r="R507" s="1"/>
      </tp>
      <tp>
        <v>12874102.35</v>
        <stp/>
        <stp>EM_S_STM07_IS</stp>
        <stp>4</stp>
        <stp>002036.SZ</stp>
        <stp>61</stp>
        <stp>12/31/2014</stp>
        <stp>1</stp>
        <tr r="R508" s="1"/>
      </tp>
      <tp>
        <v>219928991.30000001</v>
        <stp/>
        <stp>EM_S_STM07_IS</stp>
        <stp>4</stp>
        <stp>002037.SZ</stp>
        <stp>61</stp>
        <stp>12/31/2014</stp>
        <stp>1</stp>
        <tr r="R509" s="1"/>
      </tp>
      <tp>
        <v>695083054.88</v>
        <stp/>
        <stp>EM_S_STM07_IS</stp>
        <stp>4</stp>
        <stp>002038.SZ</stp>
        <stp>61</stp>
        <stp>12/31/2014</stp>
        <stp>1</stp>
        <tr r="R510" s="1"/>
      </tp>
      <tp>
        <v>294225409.75</v>
        <stp/>
        <stp>EM_S_STM07_IS</stp>
        <stp>4</stp>
        <stp>002039.SZ</stp>
        <stp>61</stp>
        <stp>12/31/2014</stp>
        <stp>1</stp>
        <tr r="R511" s="1"/>
      </tp>
      <tp>
        <v>808040363.79999995</v>
        <stp/>
        <stp>EM_S_STM07_IS</stp>
        <stp>4</stp>
        <stp>002001.SZ</stp>
        <stp>61</stp>
        <stp>12/31/2014</stp>
        <stp>1</stp>
        <tr r="R473" s="1"/>
      </tp>
      <tp>
        <v>347053097.73000002</v>
        <stp/>
        <stp>EM_S_STM07_IS</stp>
        <stp>4</stp>
        <stp>002002.SZ</stp>
        <stp>61</stp>
        <stp>12/31/2014</stp>
        <stp>1</stp>
        <tr r="R474" s="1"/>
      </tp>
      <tp>
        <v>236003955.5</v>
        <stp/>
        <stp>EM_S_STM07_IS</stp>
        <stp>4</stp>
        <stp>002003.SZ</stp>
        <stp>61</stp>
        <stp>12/31/2014</stp>
        <stp>1</stp>
        <tr r="R475" s="1"/>
      </tp>
      <tp>
        <v>429183616.88</v>
        <stp/>
        <stp>EM_S_STM07_IS</stp>
        <stp>4</stp>
        <stp>002004.SZ</stp>
        <stp>61</stp>
        <stp>12/31/2014</stp>
        <stp>1</stp>
        <tr r="R476" s="1"/>
      </tp>
      <tp>
        <v>13950995.189999999</v>
        <stp/>
        <stp>EM_S_STM07_IS</stp>
        <stp>4</stp>
        <stp>002005.SZ</stp>
        <stp>61</stp>
        <stp>12/31/2014</stp>
        <stp>1</stp>
        <tr r="R477" s="1"/>
      </tp>
      <tp>
        <v>12594713.880000001</v>
        <stp/>
        <stp>EM_S_STM07_IS</stp>
        <stp>4</stp>
        <stp>002006.SZ</stp>
        <stp>61</stp>
        <stp>12/31/2014</stp>
        <stp>1</stp>
        <tr r="R478" s="1"/>
      </tp>
      <tp>
        <v>538417396.74000001</v>
        <stp/>
        <stp>EM_S_STM07_IS</stp>
        <stp>4</stp>
        <stp>002007.SZ</stp>
        <stp>61</stp>
        <stp>12/31/2014</stp>
        <stp>1</stp>
        <tr r="R479" s="1"/>
      </tp>
      <tp>
        <v>707533039.10000002</v>
        <stp/>
        <stp>EM_S_STM07_IS</stp>
        <stp>4</stp>
        <stp>002008.SZ</stp>
        <stp>61</stp>
        <stp>12/31/2014</stp>
        <stp>1</stp>
        <tr r="R480" s="1"/>
      </tp>
      <tp>
        <v>95681623.129999995</v>
        <stp/>
        <stp>EM_S_STM07_IS</stp>
        <stp>4</stp>
        <stp>002009.SZ</stp>
        <stp>61</stp>
        <stp>12/31/2014</stp>
        <stp>1</stp>
        <tr r="R481" s="1"/>
      </tp>
      <tp>
        <v>212339713.66</v>
        <stp/>
        <stp>EM_S_STM07_IS</stp>
        <stp>4</stp>
        <stp>002010.SZ</stp>
        <stp>61</stp>
        <stp>12/31/2014</stp>
        <stp>1</stp>
        <tr r="R482" s="1"/>
      </tp>
      <tp>
        <v>126220487.7</v>
        <stp/>
        <stp>EM_S_STM07_IS</stp>
        <stp>4</stp>
        <stp>002011.SZ</stp>
        <stp>61</stp>
        <stp>12/31/2014</stp>
        <stp>1</stp>
        <tr r="R483" s="1"/>
      </tp>
      <tp>
        <v>40604966.659999996</v>
        <stp/>
        <stp>EM_S_STM07_IS</stp>
        <stp>4</stp>
        <stp>002012.SZ</stp>
        <stp>61</stp>
        <stp>12/31/2014</stp>
        <stp>1</stp>
        <tr r="R484" s="1"/>
      </tp>
      <tp>
        <v>381912125.08999997</v>
        <stp/>
        <stp>EM_S_STM07_IS</stp>
        <stp>4</stp>
        <stp>002013.SZ</stp>
        <stp>61</stp>
        <stp>12/31/2014</stp>
        <stp>1</stp>
        <tr r="R485" s="1"/>
      </tp>
      <tp>
        <v>154491070.53999999</v>
        <stp/>
        <stp>EM_S_STM07_IS</stp>
        <stp>4</stp>
        <stp>002014.SZ</stp>
        <stp>61</stp>
        <stp>12/31/2014</stp>
        <stp>1</stp>
        <tr r="R486" s="1"/>
      </tp>
      <tp>
        <v>-1036843344.62</v>
        <stp/>
        <stp>EM_S_STM07_IS</stp>
        <stp>4</stp>
        <stp>002015.SZ</stp>
        <stp>61</stp>
        <stp>12/31/2014</stp>
        <stp>1</stp>
        <tr r="R487" s="1"/>
      </tp>
      <tp>
        <v>14700684.710000001</v>
        <stp/>
        <stp>EM_S_STM07_IS</stp>
        <stp>4</stp>
        <stp>002016.SZ</stp>
        <stp>61</stp>
        <stp>12/31/2014</stp>
        <stp>1</stp>
        <tr r="R488" s="1"/>
      </tp>
      <tp>
        <v>57563768.25</v>
        <stp/>
        <stp>EM_S_STM07_IS</stp>
        <stp>4</stp>
        <stp>002017.SZ</stp>
        <stp>61</stp>
        <stp>12/31/2014</stp>
        <stp>1</stp>
        <tr r="R489" s="1"/>
      </tp>
      <tp>
        <v>106685685.51000001</v>
        <stp/>
        <stp>EM_S_STM07_IS</stp>
        <stp>4</stp>
        <stp>002018.SZ</stp>
        <stp>61</stp>
        <stp>12/31/2014</stp>
        <stp>1</stp>
        <tr r="R490" s="1"/>
      </tp>
      <tp>
        <v>237909176.44999999</v>
        <stp/>
        <stp>EM_S_STM07_IS</stp>
        <stp>4</stp>
        <stp>002019.SZ</stp>
        <stp>61</stp>
        <stp>12/31/2014</stp>
        <stp>1</stp>
        <tr r="R491" s="1"/>
      </tp>
      <tp>
        <v>98226883.109999999</v>
        <stp/>
        <stp>EM_S_STM07_IS</stp>
        <stp>4</stp>
        <stp>002060.SZ</stp>
        <stp>61</stp>
        <stp>12/31/2014</stp>
        <stp>1</stp>
        <tr r="R532" s="1"/>
      </tp>
      <tp>
        <v>-158331437.50999999</v>
        <stp/>
        <stp>EM_S_STM07_IS</stp>
        <stp>4</stp>
        <stp>002061.SZ</stp>
        <stp>61</stp>
        <stp>12/31/2014</stp>
        <stp>1</stp>
        <tr r="R533" s="1"/>
      </tp>
      <tp>
        <v>204518166.59</v>
        <stp/>
        <stp>EM_S_STM07_IS</stp>
        <stp>4</stp>
        <stp>002062.SZ</stp>
        <stp>61</stp>
        <stp>12/31/2014</stp>
        <stp>1</stp>
        <tr r="R534" s="1"/>
      </tp>
      <tp>
        <v>190570344.02000001</v>
        <stp/>
        <stp>EM_S_STM07_IS</stp>
        <stp>4</stp>
        <stp>002063.SZ</stp>
        <stp>61</stp>
        <stp>12/31/2014</stp>
        <stp>1</stp>
        <tr r="R535" s="1"/>
      </tp>
      <tp>
        <v>410670242.11000001</v>
        <stp/>
        <stp>EM_S_STM07_IS</stp>
        <stp>4</stp>
        <stp>002064.SZ</stp>
        <stp>61</stp>
        <stp>12/31/2014</stp>
        <stp>1</stp>
        <tr r="R536" s="1"/>
      </tp>
      <tp>
        <v>1038654013.5700001</v>
        <stp/>
        <stp>EM_S_STM07_IS</stp>
        <stp>4</stp>
        <stp>002065.SZ</stp>
        <stp>61</stp>
        <stp>12/31/2014</stp>
        <stp>1</stp>
        <tr r="R537" s="1"/>
      </tp>
      <tp>
        <v>6693901.2199999997</v>
        <stp/>
        <stp>EM_S_STM07_IS</stp>
        <stp>4</stp>
        <stp>002066.SZ</stp>
        <stp>61</stp>
        <stp>12/31/2014</stp>
        <stp>1</stp>
        <tr r="R538" s="1"/>
      </tp>
      <tp>
        <v>11400180.49</v>
        <stp/>
        <stp>EM_S_STM07_IS</stp>
        <stp>4</stp>
        <stp>002067.SZ</stp>
        <stp>61</stp>
        <stp>12/31/2014</stp>
        <stp>1</stp>
        <tr r="R539" s="1"/>
      </tp>
      <tp>
        <v>96634818.650000006</v>
        <stp/>
        <stp>EM_S_STM07_IS</stp>
        <stp>4</stp>
        <stp>002068.SZ</stp>
        <stp>61</stp>
        <stp>12/31/2014</stp>
        <stp>1</stp>
        <tr r="R540" s="1"/>
      </tp>
      <tp>
        <v>-1189327466.52</v>
        <stp/>
        <stp>EM_S_STM07_IS</stp>
        <stp>4</stp>
        <stp>002069.SZ</stp>
        <stp>61</stp>
        <stp>12/31/2014</stp>
        <stp>1</stp>
        <tr r="R541" s="1"/>
      </tp>
      <tp>
        <v>13343707.1</v>
        <stp/>
        <stp>EM_S_STM07_IS</stp>
        <stp>4</stp>
        <stp>002070.SZ</stp>
        <stp>61</stp>
        <stp>12/31/2014</stp>
        <stp>1</stp>
        <tr r="R542" s="1"/>
      </tp>
      <tp>
        <v>200514259.88</v>
        <stp/>
        <stp>EM_S_STM07_IS</stp>
        <stp>4</stp>
        <stp>002071.SZ</stp>
        <stp>61</stp>
        <stp>12/31/2014</stp>
        <stp>1</stp>
        <tr r="R543" s="1"/>
      </tp>
      <tp>
        <v>4592194.88</v>
        <stp/>
        <stp>EM_S_STM07_IS</stp>
        <stp>4</stp>
        <stp>002072.SZ</stp>
        <stp>61</stp>
        <stp>12/31/2014</stp>
        <stp>1</stp>
        <tr r="R544" s="1"/>
      </tp>
      <tp>
        <v>192151415.90000001</v>
        <stp/>
        <stp>EM_S_STM07_IS</stp>
        <stp>4</stp>
        <stp>002073.SZ</stp>
        <stp>61</stp>
        <stp>12/31/2014</stp>
        <stp>1</stp>
        <tr r="R545" s="1"/>
      </tp>
      <tp>
        <v>37641329.539999999</v>
        <stp/>
        <stp>EM_S_STM07_IS</stp>
        <stp>4</stp>
        <stp>002074.SZ</stp>
        <stp>61</stp>
        <stp>12/31/2014</stp>
        <stp>1</stp>
        <tr r="R546" s="1"/>
      </tp>
      <tp>
        <v>35216444.859999999</v>
        <stp/>
        <stp>EM_S_STM07_IS</stp>
        <stp>4</stp>
        <stp>002075.SZ</stp>
        <stp>61</stp>
        <stp>12/31/2014</stp>
        <stp>1</stp>
        <tr r="R547" s="1"/>
      </tp>
      <tp>
        <v>17259218.370000001</v>
        <stp/>
        <stp>EM_S_STM07_IS</stp>
        <stp>4</stp>
        <stp>002076.SZ</stp>
        <stp>61</stp>
        <stp>12/31/2014</stp>
        <stp>1</stp>
        <tr r="R548" s="1"/>
      </tp>
      <tp>
        <v>38527088.909999996</v>
        <stp/>
        <stp>EM_S_STM07_IS</stp>
        <stp>4</stp>
        <stp>002077.SZ</stp>
        <stp>61</stp>
        <stp>12/31/2014</stp>
        <stp>1</stp>
        <tr r="R549" s="1"/>
      </tp>
      <tp>
        <v>468814566.17000002</v>
        <stp/>
        <stp>EM_S_STM07_IS</stp>
        <stp>4</stp>
        <stp>002078.SZ</stp>
        <stp>61</stp>
        <stp>12/31/2014</stp>
        <stp>1</stp>
        <tr r="R550" s="1"/>
      </tp>
      <tp>
        <v>42515409.219999999</v>
        <stp/>
        <stp>EM_S_STM07_IS</stp>
        <stp>4</stp>
        <stp>002079.SZ</stp>
        <stp>61</stp>
        <stp>12/31/2014</stp>
        <stp>1</stp>
        <tr r="R551" s="1"/>
      </tp>
      <tp>
        <v>20450836</v>
        <stp/>
        <stp>EM_S_STM07_IS</stp>
        <stp>4</stp>
        <stp>002040.SZ</stp>
        <stp>61</stp>
        <stp>12/31/2014</stp>
        <stp>1</stp>
        <tr r="R512" s="1"/>
      </tp>
      <tp>
        <v>380371695.87</v>
        <stp/>
        <stp>EM_S_STM07_IS</stp>
        <stp>4</stp>
        <stp>002041.SZ</stp>
        <stp>61</stp>
        <stp>12/31/2014</stp>
        <stp>1</stp>
        <tr r="R513" s="1"/>
      </tp>
      <tp>
        <v>168469305.68000001</v>
        <stp/>
        <stp>EM_S_STM07_IS</stp>
        <stp>4</stp>
        <stp>002042.SZ</stp>
        <stp>61</stp>
        <stp>12/31/2014</stp>
        <stp>1</stp>
        <tr r="R514" s="1"/>
      </tp>
      <tp>
        <v>42791402.170000002</v>
        <stp/>
        <stp>EM_S_STM07_IS</stp>
        <stp>4</stp>
        <stp>002043.SZ</stp>
        <stp>61</stp>
        <stp>12/31/2014</stp>
        <stp>1</stp>
        <tr r="R515" s="1"/>
      </tp>
      <tp>
        <v>49513142.68</v>
        <stp/>
        <stp>EM_S_STM07_IS</stp>
        <stp>4</stp>
        <stp>002044.SZ</stp>
        <stp>61</stp>
        <stp>12/31/2014</stp>
        <stp>1</stp>
        <tr r="R516" s="1"/>
      </tp>
      <tp>
        <v>92564020</v>
        <stp/>
        <stp>EM_S_STM07_IS</stp>
        <stp>4</stp>
        <stp>002045.SZ</stp>
        <stp>61</stp>
        <stp>12/31/2014</stp>
        <stp>1</stp>
        <tr r="R517" s="1"/>
      </tp>
      <tp>
        <v>17572707.129999999</v>
        <stp/>
        <stp>EM_S_STM07_IS</stp>
        <stp>4</stp>
        <stp>002046.SZ</stp>
        <stp>61</stp>
        <stp>12/31/2014</stp>
        <stp>1</stp>
        <tr r="R518" s="1"/>
      </tp>
      <tp>
        <v>268789896.67000002</v>
        <stp/>
        <stp>EM_S_STM07_IS</stp>
        <stp>4</stp>
        <stp>002047.SZ</stp>
        <stp>61</stp>
        <stp>12/31/2014</stp>
        <stp>1</stp>
        <tr r="R519" s="1"/>
      </tp>
      <tp>
        <v>524171346.49000001</v>
        <stp/>
        <stp>EM_S_STM07_IS</stp>
        <stp>4</stp>
        <stp>002048.SZ</stp>
        <stp>61</stp>
        <stp>12/31/2014</stp>
        <stp>1</stp>
        <tr r="R520" s="1"/>
      </tp>
      <tp>
        <v>304356692.83999997</v>
        <stp/>
        <stp>EM_S_STM07_IS</stp>
        <stp>4</stp>
        <stp>002049.SZ</stp>
        <stp>61</stp>
        <stp>12/31/2014</stp>
        <stp>1</stp>
        <tr r="R521" s="1"/>
      </tp>
      <tp>
        <v>487721471.20999998</v>
        <stp/>
        <stp>EM_S_STM07_IS</stp>
        <stp>4</stp>
        <stp>002050.SZ</stp>
        <stp>61</stp>
        <stp>12/31/2014</stp>
        <stp>1</stp>
        <tr r="R522" s="1"/>
      </tp>
      <tp>
        <v>866772496.62</v>
        <stp/>
        <stp>EM_S_STM07_IS</stp>
        <stp>4</stp>
        <stp>002051.SZ</stp>
        <stp>61</stp>
        <stp>12/31/2014</stp>
        <stp>1</stp>
        <tr r="R523" s="1"/>
      </tp>
      <tp>
        <v>-416757631.14999998</v>
        <stp/>
        <stp>EM_S_STM07_IS</stp>
        <stp>4</stp>
        <stp>002052.SZ</stp>
        <stp>61</stp>
        <stp>12/31/2014</stp>
        <stp>1</stp>
        <tr r="R524" s="1"/>
      </tp>
      <tp>
        <v>55633060.75</v>
        <stp/>
        <stp>EM_S_STM07_IS</stp>
        <stp>4</stp>
        <stp>002053.SZ</stp>
        <stp>61</stp>
        <stp>12/31/2014</stp>
        <stp>1</stp>
        <tr r="R525" s="1"/>
      </tp>
      <tp>
        <v>95767549.280000001</v>
        <stp/>
        <stp>EM_S_STM07_IS</stp>
        <stp>4</stp>
        <stp>002054.SZ</stp>
        <stp>61</stp>
        <stp>12/31/2014</stp>
        <stp>1</stp>
        <tr r="R526" s="1"/>
      </tp>
      <tp>
        <v>98614072.769999996</v>
        <stp/>
        <stp>EM_S_STM07_IS</stp>
        <stp>4</stp>
        <stp>002055.SZ</stp>
        <stp>61</stp>
        <stp>12/31/2014</stp>
        <stp>1</stp>
        <tr r="R527" s="1"/>
      </tp>
      <tp>
        <v>381282244.93000001</v>
        <stp/>
        <stp>EM_S_STM07_IS</stp>
        <stp>4</stp>
        <stp>002056.SZ</stp>
        <stp>61</stp>
        <stp>12/31/2014</stp>
        <stp>1</stp>
        <tr r="R528" s="1"/>
      </tp>
      <tp>
        <v>19509377.91</v>
        <stp/>
        <stp>EM_S_STM07_IS</stp>
        <stp>4</stp>
        <stp>002057.SZ</stp>
        <stp>61</stp>
        <stp>12/31/2014</stp>
        <stp>1</stp>
        <tr r="R529" s="1"/>
      </tp>
      <tp>
        <v>5841680.1200000001</v>
        <stp/>
        <stp>EM_S_STM07_IS</stp>
        <stp>4</stp>
        <stp>002058.SZ</stp>
        <stp>61</stp>
        <stp>12/31/2014</stp>
        <stp>1</stp>
        <tr r="R530" s="1"/>
      </tp>
      <tp>
        <v>65021489.479999997</v>
        <stp/>
        <stp>EM_S_STM07_IS</stp>
        <stp>4</stp>
        <stp>002059.SZ</stp>
        <stp>61</stp>
        <stp>12/31/2014</stp>
        <stp>1</stp>
        <tr r="R531" s="1"/>
      </tp>
      <tp>
        <v>33408191.690000001</v>
        <stp/>
        <stp>EM_S_STM07_IS</stp>
        <stp>4</stp>
        <stp>603085.SH</stp>
        <stp>61</stp>
        <stp>12/31/2015</stp>
        <stp>1</stp>
        <tr r="S2883" s="1"/>
      </tp>
      <tp>
        <v>21907287.420000002</v>
        <stp/>
        <stp>EM_S_STM07_IS</stp>
        <stp>4</stp>
        <stp>603088.SH</stp>
        <stp>61</stp>
        <stp>12/31/2015</stp>
        <stp>1</stp>
        <tr r="S2884" s="1"/>
      </tp>
      <tp>
        <v>36860528.990000002</v>
        <stp/>
        <stp>EM_S_STM07_IS</stp>
        <stp>4</stp>
        <stp>603090.SH</stp>
        <stp>61</stp>
        <stp>12/31/2015</stp>
        <stp>1</stp>
        <tr r="S2885" s="1"/>
      </tp>
      <tp>
        <v>173193394.5</v>
        <stp/>
        <stp>EM_S_STM07_IS</stp>
        <stp>4</stp>
        <stp>603098.SH</stp>
        <stp>61</stp>
        <stp>12/31/2015</stp>
        <stp>1</stp>
        <tr r="S2886" s="1"/>
      </tp>
      <tp>
        <v>100555891.58</v>
        <stp/>
        <stp>EM_S_STM07_IS</stp>
        <stp>4</stp>
        <stp>603099.SH</stp>
        <stp>61</stp>
        <stp>12/31/2015</stp>
        <stp>1</stp>
        <tr r="S2887" s="1"/>
      </tp>
      <tp>
        <v>104879188.44</v>
        <stp/>
        <stp>EM_S_STM07_IS</stp>
        <stp>4</stp>
        <stp>603060.SH</stp>
        <stp>61</stp>
        <stp>12/31/2015</stp>
        <stp>1</stp>
        <tr r="S2878" s="1"/>
      </tp>
      <tp>
        <v>67893401.120000005</v>
        <stp/>
        <stp>EM_S_STM07_IS</stp>
        <stp>4</stp>
        <stp>603066.SH</stp>
        <stp>61</stp>
        <stp>12/31/2015</stp>
        <stp>1</stp>
        <tr r="S2879" s="1"/>
      </tp>
      <tp>
        <v>62488175.43</v>
        <stp/>
        <stp>EM_S_STM07_IS</stp>
        <stp>4</stp>
        <stp>603067.SH</stp>
        <stp>61</stp>
        <stp>12/31/2015</stp>
        <stp>1</stp>
        <tr r="S2880" s="1"/>
      </tp>
      <tp>
        <v>68887717.409999996</v>
        <stp/>
        <stp>EM_S_STM07_IS</stp>
        <stp>4</stp>
        <stp>603069.SH</stp>
        <stp>61</stp>
        <stp>12/31/2015</stp>
        <stp>1</stp>
        <tr r="S2881" s="1"/>
      </tp>
      <tp>
        <v>239865850.44999999</v>
        <stp/>
        <stp>EM_S_STM07_IS</stp>
        <stp>4</stp>
        <stp>603077.SH</stp>
        <stp>61</stp>
        <stp>12/31/2015</stp>
        <stp>1</stp>
        <tr r="S2882" s="1"/>
      </tp>
      <tp>
        <v>91249962.659999996</v>
        <stp/>
        <stp>EM_S_STM07_IS</stp>
        <stp>4</stp>
        <stp>603058.SH</stp>
        <stp>61</stp>
        <stp>12/31/2015</stp>
        <stp>1</stp>
        <tr r="S2877" s="1"/>
      </tp>
      <tp>
        <v>178434816.13</v>
        <stp/>
        <stp>EM_S_STM07_IS</stp>
        <stp>4</stp>
        <stp>603020.SH</stp>
        <stp>61</stp>
        <stp>12/31/2015</stp>
        <stp>1</stp>
        <tr r="S2860" s="1"/>
      </tp>
      <tp>
        <v>50086361.969999999</v>
        <stp/>
        <stp>EM_S_STM07_IS</stp>
        <stp>4</stp>
        <stp>603021.SH</stp>
        <stp>61</stp>
        <stp>12/31/2015</stp>
        <stp>1</stp>
        <tr r="S2861" s="1"/>
      </tp>
      <tp>
        <v>32268356.23</v>
        <stp/>
        <stp>EM_S_STM07_IS</stp>
        <stp>4</stp>
        <stp>603022.SH</stp>
        <stp>61</stp>
        <stp>12/31/2015</stp>
        <stp>1</stp>
        <tr r="S2862" s="1"/>
      </tp>
      <tp>
        <v>79980334.989999995</v>
        <stp/>
        <stp>EM_S_STM07_IS</stp>
        <stp>4</stp>
        <stp>603023.SH</stp>
        <stp>61</stp>
        <stp>12/31/2015</stp>
        <stp>1</stp>
        <tr r="S2863" s="1"/>
      </tp>
      <tp>
        <v>185317466.09</v>
        <stp/>
        <stp>EM_S_STM07_IS</stp>
        <stp>4</stp>
        <stp>603025.SH</stp>
        <stp>61</stp>
        <stp>12/31/2015</stp>
        <stp>1</stp>
        <tr r="S2864" s="1"/>
      </tp>
      <tp>
        <v>44118423.920000002</v>
        <stp/>
        <stp>EM_S_STM07_IS</stp>
        <stp>4</stp>
        <stp>603026.SH</stp>
        <stp>61</stp>
        <stp>12/31/2015</stp>
        <stp>1</stp>
        <tr r="S2865" s="1"/>
      </tp>
      <tp>
        <v>66531118.600000001</v>
        <stp/>
        <stp>EM_S_STM07_IS</stp>
        <stp>4</stp>
        <stp>603027.SH</stp>
        <stp>61</stp>
        <stp>12/31/2015</stp>
        <stp>1</stp>
        <tr r="S2866" s="1"/>
      </tp>
      <tp>
        <v>45795733.420000002</v>
        <stp/>
        <stp>EM_S_STM07_IS</stp>
        <stp>4</stp>
        <stp>603028.SH</stp>
        <stp>61</stp>
        <stp>12/31/2015</stp>
        <stp>1</stp>
        <tr r="S2867" s="1"/>
      </tp>
      <tp>
        <v>39924100.310000002</v>
        <stp/>
        <stp>EM_S_STM07_IS</stp>
        <stp>4</stp>
        <stp>603029.SH</stp>
        <stp>61</stp>
        <stp>12/31/2015</stp>
        <stp>1</stp>
        <tr r="S2868" s="1"/>
      </tp>
      <tp>
        <v>82532511.150000006</v>
        <stp/>
        <stp>EM_S_STM07_IS</stp>
        <stp>4</stp>
        <stp>603030.SH</stp>
        <stp>61</stp>
        <stp>12/31/2015</stp>
        <stp>1</stp>
        <tr r="S2869" s="1"/>
      </tp>
      <tp>
        <v>45690727.539999999</v>
        <stp/>
        <stp>EM_S_STM07_IS</stp>
        <stp>4</stp>
        <stp>603031.SH</stp>
        <stp>61</stp>
        <stp>12/31/2015</stp>
        <stp>1</stp>
        <tr r="S2870" s="1"/>
      </tp>
      <tp>
        <v>43015505.659999996</v>
        <stp/>
        <stp>EM_S_STM07_IS</stp>
        <stp>4</stp>
        <stp>603032.SH</stp>
        <stp>61</stp>
        <stp>12/31/2015</stp>
        <stp>1</stp>
        <tr r="S2871" s="1"/>
      </tp>
      <tp>
        <v>91011980.090000004</v>
        <stp/>
        <stp>EM_S_STM07_IS</stp>
        <stp>4</stp>
        <stp>603033.SH</stp>
        <stp>61</stp>
        <stp>12/31/2015</stp>
        <stp>1</stp>
        <tr r="S2872" s="1"/>
      </tp>
      <tp>
        <v>223490514.72</v>
        <stp/>
        <stp>EM_S_STM07_IS</stp>
        <stp>4</stp>
        <stp>603035.SH</stp>
        <stp>61</stp>
        <stp>12/31/2015</stp>
        <stp>1</stp>
        <tr r="S2873" s="1"/>
      </tp>
      <tp>
        <v>62894077.100000001</v>
        <stp/>
        <stp>EM_S_STM07_IS</stp>
        <stp>4</stp>
        <stp>603036.SH</stp>
        <stp>61</stp>
        <stp>12/31/2015</stp>
        <stp>1</stp>
        <tr r="S2874" s="1"/>
      </tp>
      <tp>
        <v>69778305.010000005</v>
        <stp/>
        <stp>EM_S_STM07_IS</stp>
        <stp>4</stp>
        <stp>603038.SH</stp>
        <stp>61</stp>
        <stp>12/31/2015</stp>
        <stp>1</stp>
        <tr r="S2875" s="1"/>
      </tp>
      <tp>
        <v>50396025.380000003</v>
        <stp/>
        <stp>EM_S_STM07_IS</stp>
        <stp>4</stp>
        <stp>603039.SH</stp>
        <stp>61</stp>
        <stp>12/31/2015</stp>
        <stp>1</stp>
        <tr r="S2876" s="1"/>
      </tp>
      <tp>
        <v>274280594.31</v>
        <stp/>
        <stp>EM_S_STM07_IS</stp>
        <stp>4</stp>
        <stp>603000.SH</stp>
        <stp>61</stp>
        <stp>12/31/2015</stp>
        <stp>1</stp>
        <tr r="S2843" s="1"/>
      </tp>
      <tp>
        <v>390227750.80000001</v>
        <stp/>
        <stp>EM_S_STM07_IS</stp>
        <stp>4</stp>
        <stp>603001.SH</stp>
        <stp>61</stp>
        <stp>12/31/2015</stp>
        <stp>1</stp>
        <tr r="S2844" s="1"/>
      </tp>
      <tp>
        <v>62219751.240000002</v>
        <stp/>
        <stp>EM_S_STM07_IS</stp>
        <stp>4</stp>
        <stp>603002.SH</stp>
        <stp>61</stp>
        <stp>12/31/2015</stp>
        <stp>1</stp>
        <tr r="S2845" s="1"/>
      </tp>
      <tp>
        <v>-160421427.88</v>
        <stp/>
        <stp>EM_S_STM07_IS</stp>
        <stp>4</stp>
        <stp>603003.SH</stp>
        <stp>61</stp>
        <stp>12/31/2015</stp>
        <stp>1</stp>
        <tr r="S2846" s="1"/>
      </tp>
      <tp>
        <v>113275303.59</v>
        <stp/>
        <stp>EM_S_STM07_IS</stp>
        <stp>4</stp>
        <stp>603005.SH</stp>
        <stp>61</stp>
        <stp>12/31/2015</stp>
        <stp>1</stp>
        <tr r="S2847" s="1"/>
      </tp>
      <tp>
        <v>97732822.840000004</v>
        <stp/>
        <stp>EM_S_STM07_IS</stp>
        <stp>4</stp>
        <stp>603006.SH</stp>
        <stp>61</stp>
        <stp>12/31/2015</stp>
        <stp>1</stp>
        <tr r="S2848" s="1"/>
      </tp>
      <tp>
        <v>67806103.519999996</v>
        <stp/>
        <stp>EM_S_STM07_IS</stp>
        <stp>4</stp>
        <stp>603007.SH</stp>
        <stp>61</stp>
        <stp>12/31/2015</stp>
        <stp>1</stp>
        <tr r="S2849" s="1"/>
      </tp>
      <tp>
        <v>190643681.41999999</v>
        <stp/>
        <stp>EM_S_STM07_IS</stp>
        <stp>4</stp>
        <stp>603008.SH</stp>
        <stp>61</stp>
        <stp>12/31/2015</stp>
        <stp>1</stp>
        <tr r="S2850" s="1"/>
      </tp>
      <tp>
        <v>46434289.630000003</v>
        <stp/>
        <stp>EM_S_STM07_IS</stp>
        <stp>4</stp>
        <stp>603009.SH</stp>
        <stp>61</stp>
        <stp>12/31/2015</stp>
        <stp>1</stp>
        <tr r="S2851" s="1"/>
      </tp>
      <tp>
        <v>85021739.379999995</v>
        <stp/>
        <stp>EM_S_STM07_IS</stp>
        <stp>4</stp>
        <stp>603010.SH</stp>
        <stp>61</stp>
        <stp>12/31/2015</stp>
        <stp>1</stp>
        <tr r="S2852" s="1"/>
      </tp>
      <tp>
        <v>27065526.98</v>
        <stp/>
        <stp>EM_S_STM07_IS</stp>
        <stp>4</stp>
        <stp>603011.SH</stp>
        <stp>61</stp>
        <stp>12/31/2015</stp>
        <stp>1</stp>
        <tr r="S2853" s="1"/>
      </tp>
      <tp>
        <v>126337496.43000001</v>
        <stp/>
        <stp>EM_S_STM07_IS</stp>
        <stp>4</stp>
        <stp>603012.SH</stp>
        <stp>61</stp>
        <stp>12/31/2015</stp>
        <stp>1</stp>
        <tr r="S2854" s="1"/>
      </tp>
      <tp>
        <v>67066501.670000002</v>
        <stp/>
        <stp>EM_S_STM07_IS</stp>
        <stp>4</stp>
        <stp>603015.SH</stp>
        <stp>61</stp>
        <stp>12/31/2015</stp>
        <stp>1</stp>
        <tr r="S2855" s="1"/>
      </tp>
      <tp>
        <v>65881674.460000001</v>
        <stp/>
        <stp>EM_S_STM07_IS</stp>
        <stp>4</stp>
        <stp>603016.SH</stp>
        <stp>61</stp>
        <stp>12/31/2015</stp>
        <stp>1</stp>
        <tr r="S2856" s="1"/>
      </tp>
      <tp>
        <v>67682239.549999997</v>
        <stp/>
        <stp>EM_S_STM07_IS</stp>
        <stp>4</stp>
        <stp>603017.SH</stp>
        <stp>61</stp>
        <stp>12/31/2015</stp>
        <stp>1</stp>
        <tr r="S2857" s="1"/>
      </tp>
      <tp>
        <v>160265232.97</v>
        <stp/>
        <stp>EM_S_STM07_IS</stp>
        <stp>4</stp>
        <stp>603018.SH</stp>
        <stp>61</stp>
        <stp>12/31/2015</stp>
        <stp>1</stp>
        <tr r="S2858" s="1"/>
      </tp>
      <tp>
        <v>176893348.41</v>
        <stp/>
        <stp>EM_S_STM07_IS</stp>
        <stp>4</stp>
        <stp>603019.SH</stp>
        <stp>61</stp>
        <stp>12/31/2015</stp>
        <stp>1</stp>
        <tr r="S2859" s="1"/>
      </tp>
      <tp>
        <v>42529328.149999999</v>
        <stp/>
        <stp>EM_S_STM07_IS</stp>
        <stp>4</stp>
        <stp>002380.SZ</stp>
        <stp>61</stp>
        <stp>12/31/2014</stp>
        <stp>1</stp>
        <tr r="R851" s="1"/>
      </tp>
      <tp>
        <v>133418117.20999999</v>
        <stp/>
        <stp>EM_S_STM07_IS</stp>
        <stp>4</stp>
        <stp>002381.SZ</stp>
        <stp>61</stp>
        <stp>12/31/2014</stp>
        <stp>1</stp>
        <tr r="R852" s="1"/>
      </tp>
      <tp>
        <v>61701864.090000004</v>
        <stp/>
        <stp>EM_S_STM07_IS</stp>
        <stp>4</stp>
        <stp>002382.SZ</stp>
        <stp>61</stp>
        <stp>12/31/2014</stp>
        <stp>1</stp>
        <tr r="R853" s="1"/>
      </tp>
      <tp>
        <v>40058071.960000001</v>
        <stp/>
        <stp>EM_S_STM07_IS</stp>
        <stp>4</stp>
        <stp>002383.SZ</stp>
        <stp>61</stp>
        <stp>12/31/2014</stp>
        <stp>1</stp>
        <tr r="R854" s="1"/>
      </tp>
      <tp>
        <v>43632842.600000001</v>
        <stp/>
        <stp>EM_S_STM07_IS</stp>
        <stp>4</stp>
        <stp>002384.SZ</stp>
        <stp>61</stp>
        <stp>12/31/2014</stp>
        <stp>1</stp>
        <tr r="R855" s="1"/>
      </tp>
      <tp>
        <v>795684667.47000003</v>
        <stp/>
        <stp>EM_S_STM07_IS</stp>
        <stp>4</stp>
        <stp>002385.SZ</stp>
        <stp>61</stp>
        <stp>12/31/2014</stp>
        <stp>1</stp>
        <tr r="R856" s="1"/>
      </tp>
      <tp>
        <v>60610261.5</v>
        <stp/>
        <stp>EM_S_STM07_IS</stp>
        <stp>4</stp>
        <stp>002386.SZ</stp>
        <stp>61</stp>
        <stp>12/31/2014</stp>
        <stp>1</stp>
        <tr r="R857" s="1"/>
      </tp>
      <tp>
        <v>12288682.529999999</v>
        <stp/>
        <stp>EM_S_STM07_IS</stp>
        <stp>4</stp>
        <stp>002387.SZ</stp>
        <stp>61</stp>
        <stp>12/31/2014</stp>
        <stp>1</stp>
        <tr r="R858" s="1"/>
      </tp>
      <tp>
        <v>11328546.640000001</v>
        <stp/>
        <stp>EM_S_STM07_IS</stp>
        <stp>4</stp>
        <stp>002388.SZ</stp>
        <stp>61</stp>
        <stp>12/31/2014</stp>
        <stp>1</stp>
        <tr r="R859" s="1"/>
      </tp>
      <tp>
        <v>48646859.43</v>
        <stp/>
        <stp>EM_S_STM07_IS</stp>
        <stp>4</stp>
        <stp>002389.SZ</stp>
        <stp>61</stp>
        <stp>12/31/2014</stp>
        <stp>1</stp>
        <tr r="R860" s="1"/>
      </tp>
      <tp>
        <v>144770445.74000001</v>
        <stp/>
        <stp>EM_S_STM07_IS</stp>
        <stp>4</stp>
        <stp>002390.SZ</stp>
        <stp>61</stp>
        <stp>12/31/2014</stp>
        <stp>1</stp>
        <tr r="R861" s="1"/>
      </tp>
      <tp>
        <v>234166645.81</v>
        <stp/>
        <stp>EM_S_STM07_IS</stp>
        <stp>4</stp>
        <stp>002391.SZ</stp>
        <stp>61</stp>
        <stp>12/31/2014</stp>
        <stp>1</stp>
        <tr r="R862" s="1"/>
      </tp>
      <tp>
        <v>202874253.38</v>
        <stp/>
        <stp>EM_S_STM07_IS</stp>
        <stp>4</stp>
        <stp>002392.SZ</stp>
        <stp>61</stp>
        <stp>12/31/2014</stp>
        <stp>1</stp>
        <tr r="R863" s="1"/>
      </tp>
      <tp>
        <v>92883574.659999996</v>
        <stp/>
        <stp>EM_S_STM07_IS</stp>
        <stp>4</stp>
        <stp>002393.SZ</stp>
        <stp>61</stp>
        <stp>12/31/2014</stp>
        <stp>1</stp>
        <tr r="R864" s="1"/>
      </tp>
      <tp>
        <v>303820398.76999998</v>
        <stp/>
        <stp>EM_S_STM07_IS</stp>
        <stp>4</stp>
        <stp>002394.SZ</stp>
        <stp>61</stp>
        <stp>12/31/2014</stp>
        <stp>1</stp>
        <tr r="R865" s="1"/>
      </tp>
      <tp>
        <v>7977466.2199999997</v>
        <stp/>
        <stp>EM_S_STM07_IS</stp>
        <stp>4</stp>
        <stp>002395.SZ</stp>
        <stp>61</stp>
        <stp>12/31/2014</stp>
        <stp>1</stp>
        <tr r="R866" s="1"/>
      </tp>
      <tp>
        <v>241752733.69</v>
        <stp/>
        <stp>EM_S_STM07_IS</stp>
        <stp>4</stp>
        <stp>002396.SZ</stp>
        <stp>61</stp>
        <stp>12/31/2014</stp>
        <stp>1</stp>
        <tr r="R867" s="1"/>
      </tp>
      <tp>
        <v>148296037.72999999</v>
        <stp/>
        <stp>EM_S_STM07_IS</stp>
        <stp>4</stp>
        <stp>002397.SZ</stp>
        <stp>61</stp>
        <stp>12/31/2014</stp>
        <stp>1</stp>
        <tr r="R868" s="1"/>
      </tp>
      <tp>
        <v>221901743.11000001</v>
        <stp/>
        <stp>EM_S_STM07_IS</stp>
        <stp>4</stp>
        <stp>002398.SZ</stp>
        <stp>61</stp>
        <stp>12/31/2014</stp>
        <stp>1</stp>
        <tr r="R869" s="1"/>
      </tp>
      <tp>
        <v>338278264.35000002</v>
        <stp/>
        <stp>EM_S_STM07_IS</stp>
        <stp>4</stp>
        <stp>002399.SZ</stp>
        <stp>61</stp>
        <stp>12/31/2014</stp>
        <stp>1</stp>
        <tr r="R870" s="1"/>
      </tp>
      <tp>
        <v>83777664.939999998</v>
        <stp/>
        <stp>EM_S_STM07_IS</stp>
        <stp>4</stp>
        <stp>002320.SZ</stp>
        <stp>61</stp>
        <stp>12/31/2014</stp>
        <stp>1</stp>
        <tr r="R791" s="1"/>
      </tp>
      <tp>
        <v>12579130.24</v>
        <stp/>
        <stp>EM_S_STM07_IS</stp>
        <stp>4</stp>
        <stp>002321.SZ</stp>
        <stp>61</stp>
        <stp>12/31/2014</stp>
        <stp>1</stp>
        <tr r="R792" s="1"/>
      </tp>
      <tp>
        <v>61562189.710000001</v>
        <stp/>
        <stp>EM_S_STM07_IS</stp>
        <stp>4</stp>
        <stp>002322.SZ</stp>
        <stp>61</stp>
        <stp>12/31/2014</stp>
        <stp>1</stp>
        <tr r="R793" s="1"/>
      </tp>
      <tp>
        <v>12552015.07</v>
        <stp/>
        <stp>EM_S_STM07_IS</stp>
        <stp>4</stp>
        <stp>002323.SZ</stp>
        <stp>61</stp>
        <stp>12/31/2014</stp>
        <stp>1</stp>
        <tr r="R794" s="1"/>
      </tp>
      <tp>
        <v>196045031.21000001</v>
        <stp/>
        <stp>EM_S_STM07_IS</stp>
        <stp>4</stp>
        <stp>002324.SZ</stp>
        <stp>61</stp>
        <stp>12/31/2014</stp>
        <stp>1</stp>
        <tr r="R795" s="1"/>
      </tp>
      <tp>
        <v>295443825.44</v>
        <stp/>
        <stp>EM_S_STM07_IS</stp>
        <stp>4</stp>
        <stp>002325.SZ</stp>
        <stp>61</stp>
        <stp>12/31/2014</stp>
        <stp>1</stp>
        <tr r="R796" s="1"/>
      </tp>
      <tp>
        <v>83342432.299999997</v>
        <stp/>
        <stp>EM_S_STM07_IS</stp>
        <stp>4</stp>
        <stp>002326.SZ</stp>
        <stp>61</stp>
        <stp>12/31/2014</stp>
        <stp>1</stp>
        <tr r="R797" s="1"/>
      </tp>
      <tp>
        <v>376552542.01999998</v>
        <stp/>
        <stp>EM_S_STM07_IS</stp>
        <stp>4</stp>
        <stp>002327.SZ</stp>
        <stp>61</stp>
        <stp>12/31/2014</stp>
        <stp>1</stp>
        <tr r="R798" s="1"/>
      </tp>
      <tp>
        <v>85827170.890000001</v>
        <stp/>
        <stp>EM_S_STM07_IS</stp>
        <stp>4</stp>
        <stp>002328.SZ</stp>
        <stp>61</stp>
        <stp>12/31/2014</stp>
        <stp>1</stp>
        <tr r="R799" s="1"/>
      </tp>
      <tp>
        <v>75468672.090000004</v>
        <stp/>
        <stp>EM_S_STM07_IS</stp>
        <stp>4</stp>
        <stp>002329.SZ</stp>
        <stp>61</stp>
        <stp>12/31/2014</stp>
        <stp>1</stp>
        <tr r="R800" s="1"/>
      </tp>
      <tp>
        <v>35195228.299999997</v>
        <stp/>
        <stp>EM_S_STM07_IS</stp>
        <stp>4</stp>
        <stp>002330.SZ</stp>
        <stp>61</stp>
        <stp>12/31/2014</stp>
        <stp>1</stp>
        <tr r="R801" s="1"/>
      </tp>
      <tp>
        <v>57132485.369999997</v>
        <stp/>
        <stp>EM_S_STM07_IS</stp>
        <stp>4</stp>
        <stp>002331.SZ</stp>
        <stp>61</stp>
        <stp>12/31/2014</stp>
        <stp>1</stp>
        <tr r="R802" s="1"/>
      </tp>
      <tp>
        <v>56695716.729999997</v>
        <stp/>
        <stp>EM_S_STM07_IS</stp>
        <stp>4</stp>
        <stp>002332.SZ</stp>
        <stp>61</stp>
        <stp>12/31/2014</stp>
        <stp>1</stp>
        <tr r="R803" s="1"/>
      </tp>
      <tp>
        <v>53705808.259999998</v>
        <stp/>
        <stp>EM_S_STM07_IS</stp>
        <stp>4</stp>
        <stp>002333.SZ</stp>
        <stp>61</stp>
        <stp>12/31/2014</stp>
        <stp>1</stp>
        <tr r="R804" s="1"/>
      </tp>
      <tp>
        <v>161914020.66999999</v>
        <stp/>
        <stp>EM_S_STM07_IS</stp>
        <stp>4</stp>
        <stp>002334.SZ</stp>
        <stp>61</stp>
        <stp>12/31/2014</stp>
        <stp>1</stp>
        <tr r="R805" s="1"/>
      </tp>
      <tp>
        <v>126960812.5</v>
        <stp/>
        <stp>EM_S_STM07_IS</stp>
        <stp>4</stp>
        <stp>002335.SZ</stp>
        <stp>61</stp>
        <stp>12/31/2014</stp>
        <stp>1</stp>
        <tr r="R806" s="1"/>
      </tp>
      <tp>
        <v>-460520283.81999999</v>
        <stp/>
        <stp>EM_S_STM07_IS</stp>
        <stp>4</stp>
        <stp>002336.SZ</stp>
        <stp>61</stp>
        <stp>12/31/2014</stp>
        <stp>1</stp>
        <tr r="R807" s="1"/>
      </tp>
      <tp>
        <v>50652795.780000001</v>
        <stp/>
        <stp>EM_S_STM07_IS</stp>
        <stp>4</stp>
        <stp>002337.SZ</stp>
        <stp>61</stp>
        <stp>12/31/2014</stp>
        <stp>1</stp>
        <tr r="R808" s="1"/>
      </tp>
      <tp>
        <v>58740066.490000002</v>
        <stp/>
        <stp>EM_S_STM07_IS</stp>
        <stp>4</stp>
        <stp>002338.SZ</stp>
        <stp>61</stp>
        <stp>12/31/2014</stp>
        <stp>1</stp>
        <tr r="R809" s="1"/>
      </tp>
      <tp>
        <v>129690268.70999999</v>
        <stp/>
        <stp>EM_S_STM07_IS</stp>
        <stp>4</stp>
        <stp>002339.SZ</stp>
        <stp>61</stp>
        <stp>12/31/2014</stp>
        <stp>1</stp>
        <tr r="R810" s="1"/>
      </tp>
      <tp>
        <v>166484273.30000001</v>
        <stp/>
        <stp>EM_S_STM07_IS</stp>
        <stp>4</stp>
        <stp>002300.SZ</stp>
        <stp>61</stp>
        <stp>12/31/2014</stp>
        <stp>1</stp>
        <tr r="R771" s="1"/>
      </tp>
      <tp>
        <v>29073364.050000001</v>
        <stp/>
        <stp>EM_S_STM07_IS</stp>
        <stp>4</stp>
        <stp>002301.SZ</stp>
        <stp>61</stp>
        <stp>12/31/2014</stp>
        <stp>1</stp>
        <tr r="R772" s="1"/>
      </tp>
      <tp>
        <v>332717520.94</v>
        <stp/>
        <stp>EM_S_STM07_IS</stp>
        <stp>4</stp>
        <stp>002302.SZ</stp>
        <stp>61</stp>
        <stp>12/31/2014</stp>
        <stp>1</stp>
        <tr r="R773" s="1"/>
      </tp>
      <tp>
        <v>261540481.25</v>
        <stp/>
        <stp>EM_S_STM07_IS</stp>
        <stp>4</stp>
        <stp>002303.SZ</stp>
        <stp>61</stp>
        <stp>12/31/2014</stp>
        <stp>1</stp>
        <tr r="R774" s="1"/>
      </tp>
      <tp>
        <v>4507497244.21</v>
        <stp/>
        <stp>EM_S_STM07_IS</stp>
        <stp>4</stp>
        <stp>002304.SZ</stp>
        <stp>61</stp>
        <stp>12/31/2014</stp>
        <stp>1</stp>
        <tr r="R775" s="1"/>
      </tp>
      <tp>
        <v>490901109.56999999</v>
        <stp/>
        <stp>EM_S_STM07_IS</stp>
        <stp>4</stp>
        <stp>002305.SZ</stp>
        <stp>61</stp>
        <stp>12/31/2014</stp>
        <stp>1</stp>
        <tr r="R776" s="1"/>
      </tp>
      <tp>
        <v>-683740518.04999995</v>
        <stp/>
        <stp>EM_S_STM07_IS</stp>
        <stp>4</stp>
        <stp>002306.SZ</stp>
        <stp>61</stp>
        <stp>12/31/2014</stp>
        <stp>1</stp>
        <tr r="R777" s="1"/>
      </tp>
      <tp>
        <v>30067368.039999999</v>
        <stp/>
        <stp>EM_S_STM07_IS</stp>
        <stp>4</stp>
        <stp>002307.SZ</stp>
        <stp>61</stp>
        <stp>12/31/2014</stp>
        <stp>1</stp>
        <tr r="R778" s="1"/>
      </tp>
      <tp>
        <v>105190067.91</v>
        <stp/>
        <stp>EM_S_STM07_IS</stp>
        <stp>4</stp>
        <stp>002308.SZ</stp>
        <stp>61</stp>
        <stp>12/31/2014</stp>
        <stp>1</stp>
        <tr r="R779" s="1"/>
      </tp>
      <tp>
        <v>285579512.94</v>
        <stp/>
        <stp>EM_S_STM07_IS</stp>
        <stp>4</stp>
        <stp>002309.SZ</stp>
        <stp>61</stp>
        <stp>12/31/2014</stp>
        <stp>1</stp>
        <tr r="R780" s="1"/>
      </tp>
      <tp>
        <v>647780244.26999998</v>
        <stp/>
        <stp>EM_S_STM07_IS</stp>
        <stp>4</stp>
        <stp>002310.SZ</stp>
        <stp>61</stp>
        <stp>12/31/2014</stp>
        <stp>1</stp>
        <tr r="R781" s="1"/>
      </tp>
      <tp>
        <v>538460542.98000002</v>
        <stp/>
        <stp>EM_S_STM07_IS</stp>
        <stp>4</stp>
        <stp>002311.SZ</stp>
        <stp>61</stp>
        <stp>12/31/2014</stp>
        <stp>1</stp>
        <tr r="R782" s="1"/>
      </tp>
      <tp>
        <v>94051097.409999996</v>
        <stp/>
        <stp>EM_S_STM07_IS</stp>
        <stp>4</stp>
        <stp>002312.SZ</stp>
        <stp>61</stp>
        <stp>12/31/2014</stp>
        <stp>1</stp>
        <tr r="R783" s="1"/>
      </tp>
      <tp>
        <v>12107220.289999999</v>
        <stp/>
        <stp>EM_S_STM07_IS</stp>
        <stp>4</stp>
        <stp>002313.SZ</stp>
        <stp>61</stp>
        <stp>12/31/2014</stp>
        <stp>1</stp>
        <tr r="R784" s="1"/>
      </tp>
      <tp>
        <v>-505777225.75</v>
        <stp/>
        <stp>EM_S_STM07_IS</stp>
        <stp>4</stp>
        <stp>002314.SZ</stp>
        <stp>61</stp>
        <stp>12/31/2014</stp>
        <stp>1</stp>
        <tr r="R785" s="1"/>
      </tp>
      <tp>
        <v>119334066.56</v>
        <stp/>
        <stp>EM_S_STM07_IS</stp>
        <stp>4</stp>
        <stp>002315.SZ</stp>
        <stp>61</stp>
        <stp>12/31/2014</stp>
        <stp>1</stp>
        <tr r="R786" s="1"/>
      </tp>
      <tp>
        <v>19014808.93</v>
        <stp/>
        <stp>EM_S_STM07_IS</stp>
        <stp>4</stp>
        <stp>002316.SZ</stp>
        <stp>61</stp>
        <stp>12/31/2014</stp>
        <stp>1</stp>
        <tr r="R787" s="1"/>
      </tp>
      <tp>
        <v>224562067.02000001</v>
        <stp/>
        <stp>EM_S_STM07_IS</stp>
        <stp>4</stp>
        <stp>002317.SZ</stp>
        <stp>61</stp>
        <stp>12/31/2014</stp>
        <stp>1</stp>
        <tr r="R788" s="1"/>
      </tp>
      <tp>
        <v>189944300.72</v>
        <stp/>
        <stp>EM_S_STM07_IS</stp>
        <stp>4</stp>
        <stp>002318.SZ</stp>
        <stp>61</stp>
        <stp>12/31/2014</stp>
        <stp>1</stp>
        <tr r="R789" s="1"/>
      </tp>
      <tp>
        <v>5464589.2300000004</v>
        <stp/>
        <stp>EM_S_STM07_IS</stp>
        <stp>4</stp>
        <stp>002319.SZ</stp>
        <stp>61</stp>
        <stp>12/31/2014</stp>
        <stp>1</stp>
        <tr r="R790" s="1"/>
      </tp>
      <tp>
        <v>123904960.37</v>
        <stp/>
        <stp>EM_S_STM07_IS</stp>
        <stp>4</stp>
        <stp>002360.SZ</stp>
        <stp>61</stp>
        <stp>12/31/2014</stp>
        <stp>1</stp>
        <tr r="R831" s="1"/>
      </tp>
      <tp>
        <v>86640624.739999995</v>
        <stp/>
        <stp>EM_S_STM07_IS</stp>
        <stp>4</stp>
        <stp>002361.SZ</stp>
        <stp>61</stp>
        <stp>12/31/2014</stp>
        <stp>1</stp>
        <tr r="R832" s="1"/>
      </tp>
      <tp>
        <v>10653180.199999999</v>
        <stp/>
        <stp>EM_S_STM07_IS</stp>
        <stp>4</stp>
        <stp>002362.SZ</stp>
        <stp>61</stp>
        <stp>12/31/2014</stp>
        <stp>1</stp>
        <tr r="R833" s="1"/>
      </tp>
      <tp>
        <v>45395298.799999997</v>
        <stp/>
        <stp>EM_S_STM07_IS</stp>
        <stp>4</stp>
        <stp>002363.SZ</stp>
        <stp>61</stp>
        <stp>12/31/2014</stp>
        <stp>1</stp>
        <tr r="R834" s="1"/>
      </tp>
      <tp>
        <v>125709264.47</v>
        <stp/>
        <stp>EM_S_STM07_IS</stp>
        <stp>4</stp>
        <stp>002364.SZ</stp>
        <stp>61</stp>
        <stp>12/31/2014</stp>
        <stp>1</stp>
        <tr r="R835" s="1"/>
      </tp>
      <tp>
        <v>31722305.93</v>
        <stp/>
        <stp>EM_S_STM07_IS</stp>
        <stp>4</stp>
        <stp>002365.SZ</stp>
        <stp>61</stp>
        <stp>12/31/2014</stp>
        <stp>1</stp>
        <tr r="R836" s="1"/>
      </tp>
      <tp>
        <v>35249351.479999997</v>
        <stp/>
        <stp>EM_S_STM07_IS</stp>
        <stp>4</stp>
        <stp>002366.SZ</stp>
        <stp>61</stp>
        <stp>12/31/2014</stp>
        <stp>1</stp>
        <tr r="R837" s="1"/>
      </tp>
      <tp>
        <v>402408003.31</v>
        <stp/>
        <stp>EM_S_STM07_IS</stp>
        <stp>4</stp>
        <stp>002367.SZ</stp>
        <stp>61</stp>
        <stp>12/31/2014</stp>
        <stp>1</stp>
        <tr r="R838" s="1"/>
      </tp>
      <tp>
        <v>195715505.34</v>
        <stp/>
        <stp>EM_S_STM07_IS</stp>
        <stp>4</stp>
        <stp>002368.SZ</stp>
        <stp>61</stp>
        <stp>12/31/2014</stp>
        <stp>1</stp>
        <tr r="R839" s="1"/>
      </tp>
      <tp>
        <v>44323268.609999999</v>
        <stp/>
        <stp>EM_S_STM07_IS</stp>
        <stp>4</stp>
        <stp>002369.SZ</stp>
        <stp>61</stp>
        <stp>12/31/2014</stp>
        <stp>1</stp>
        <tr r="R840" s="1"/>
      </tp>
      <tp>
        <v>40567979.109999999</v>
        <stp/>
        <stp>EM_S_STM07_IS</stp>
        <stp>4</stp>
        <stp>002370.SZ</stp>
        <stp>61</stp>
        <stp>12/31/2014</stp>
        <stp>1</stp>
        <tr r="R841" s="1"/>
      </tp>
      <tp>
        <v>41872386.280000001</v>
        <stp/>
        <stp>EM_S_STM07_IS</stp>
        <stp>4</stp>
        <stp>002371.SZ</stp>
        <stp>61</stp>
        <stp>12/31/2014</stp>
        <stp>1</stp>
        <tr r="R842" s="1"/>
      </tp>
      <tp>
        <v>387751586.73000002</v>
        <stp/>
        <stp>EM_S_STM07_IS</stp>
        <stp>4</stp>
        <stp>002372.SZ</stp>
        <stp>61</stp>
        <stp>12/31/2014</stp>
        <stp>1</stp>
        <tr r="R843" s="1"/>
      </tp>
      <tp>
        <v>249235995.19</v>
        <stp/>
        <stp>EM_S_STM07_IS</stp>
        <stp>4</stp>
        <stp>002373.SZ</stp>
        <stp>61</stp>
        <stp>12/31/2014</stp>
        <stp>1</stp>
        <tr r="R844" s="1"/>
      </tp>
      <tp>
        <v>31350531.969999999</v>
        <stp/>
        <stp>EM_S_STM07_IS</stp>
        <stp>4</stp>
        <stp>002374.SZ</stp>
        <stp>61</stp>
        <stp>12/31/2014</stp>
        <stp>1</stp>
        <tr r="R845" s="1"/>
      </tp>
      <tp>
        <v>1032621136.39</v>
        <stp/>
        <stp>EM_S_STM07_IS</stp>
        <stp>4</stp>
        <stp>002375.SZ</stp>
        <stp>61</stp>
        <stp>12/31/2014</stp>
        <stp>1</stp>
        <tr r="R846" s="1"/>
      </tp>
      <tp>
        <v>306435647.80000001</v>
        <stp/>
        <stp>EM_S_STM07_IS</stp>
        <stp>4</stp>
        <stp>002376.SZ</stp>
        <stp>61</stp>
        <stp>12/31/2014</stp>
        <stp>1</stp>
        <tr r="R847" s="1"/>
      </tp>
      <tp>
        <v>44695419.079999998</v>
        <stp/>
        <stp>EM_S_STM07_IS</stp>
        <stp>4</stp>
        <stp>002377.SZ</stp>
        <stp>61</stp>
        <stp>12/31/2014</stp>
        <stp>1</stp>
        <tr r="R848" s="1"/>
      </tp>
      <tp>
        <v>65116740.560000002</v>
        <stp/>
        <stp>EM_S_STM07_IS</stp>
        <stp>4</stp>
        <stp>002378.SZ</stp>
        <stp>61</stp>
        <stp>12/31/2014</stp>
        <stp>1</stp>
        <tr r="R849" s="1"/>
      </tp>
      <tp>
        <v>-345801581.98000002</v>
        <stp/>
        <stp>EM_S_STM07_IS</stp>
        <stp>4</stp>
        <stp>002379.SZ</stp>
        <stp>61</stp>
        <stp>12/31/2014</stp>
        <stp>1</stp>
        <tr r="R850" s="1"/>
      </tp>
      <tp>
        <v>211046918.91999999</v>
        <stp/>
        <stp>EM_S_STM07_IS</stp>
        <stp>4</stp>
        <stp>002340.SZ</stp>
        <stp>61</stp>
        <stp>12/31/2014</stp>
        <stp>1</stp>
        <tr r="R811" s="1"/>
      </tp>
      <tp>
        <v>87084354.099999994</v>
        <stp/>
        <stp>EM_S_STM07_IS</stp>
        <stp>4</stp>
        <stp>002341.SZ</stp>
        <stp>61</stp>
        <stp>12/31/2014</stp>
        <stp>1</stp>
        <tr r="R812" s="1"/>
      </tp>
      <tp>
        <v>32243308.34</v>
        <stp/>
        <stp>EM_S_STM07_IS</stp>
        <stp>4</stp>
        <stp>002342.SZ</stp>
        <stp>61</stp>
        <stp>12/31/2014</stp>
        <stp>1</stp>
        <tr r="R813" s="1"/>
      </tp>
      <tp>
        <v>54275286.670000002</v>
        <stp/>
        <stp>EM_S_STM07_IS</stp>
        <stp>4</stp>
        <stp>002343.SZ</stp>
        <stp>61</stp>
        <stp>12/31/2014</stp>
        <stp>1</stp>
        <tr r="R814" s="1"/>
      </tp>
      <tp>
        <v>936377829.53999996</v>
        <stp/>
        <stp>EM_S_STM07_IS</stp>
        <stp>4</stp>
        <stp>002344.SZ</stp>
        <stp>61</stp>
        <stp>12/31/2014</stp>
        <stp>1</stp>
        <tr r="R815" s="1"/>
      </tp>
      <tp>
        <v>220710336.41999999</v>
        <stp/>
        <stp>EM_S_STM07_IS</stp>
        <stp>4</stp>
        <stp>002345.SZ</stp>
        <stp>61</stp>
        <stp>12/31/2014</stp>
        <stp>1</stp>
        <tr r="R816" s="1"/>
      </tp>
      <tp>
        <v>84415105.989999995</v>
        <stp/>
        <stp>EM_S_STM07_IS</stp>
        <stp>4</stp>
        <stp>002346.SZ</stp>
        <stp>61</stp>
        <stp>12/31/2014</stp>
        <stp>1</stp>
        <tr r="R817" s="1"/>
      </tp>
      <tp>
        <v>8416718.2899999991</v>
        <stp/>
        <stp>EM_S_STM07_IS</stp>
        <stp>4</stp>
        <stp>002347.SZ</stp>
        <stp>61</stp>
        <stp>12/31/2014</stp>
        <stp>1</stp>
        <tr r="R818" s="1"/>
      </tp>
      <tp>
        <v>45797534.520000003</v>
        <stp/>
        <stp>EM_S_STM07_IS</stp>
        <stp>4</stp>
        <stp>002348.SZ</stp>
        <stp>61</stp>
        <stp>12/31/2014</stp>
        <stp>1</stp>
        <tr r="R819" s="1"/>
      </tp>
      <tp>
        <v>39467838.390000001</v>
        <stp/>
        <stp>EM_S_STM07_IS</stp>
        <stp>4</stp>
        <stp>002349.SZ</stp>
        <stp>61</stp>
        <stp>12/31/2014</stp>
        <stp>1</stp>
        <tr r="R820" s="1"/>
      </tp>
      <tp>
        <v>73629637.219999999</v>
        <stp/>
        <stp>EM_S_STM07_IS</stp>
        <stp>4</stp>
        <stp>002350.SZ</stp>
        <stp>61</stp>
        <stp>12/31/2014</stp>
        <stp>1</stp>
        <tr r="R821" s="1"/>
      </tp>
      <tp>
        <v>92496652.140000001</v>
        <stp/>
        <stp>EM_S_STM07_IS</stp>
        <stp>4</stp>
        <stp>002351.SZ</stp>
        <stp>61</stp>
        <stp>12/31/2014</stp>
        <stp>1</stp>
        <tr r="R822" s="1"/>
      </tp>
      <tp>
        <v>24124414.93</v>
        <stp/>
        <stp>EM_S_STM07_IS</stp>
        <stp>4</stp>
        <stp>002352.SZ</stp>
        <stp>61</stp>
        <stp>12/31/2014</stp>
        <stp>1</stp>
        <tr r="R823" s="1"/>
      </tp>
      <tp>
        <v>1200252280.0699999</v>
        <stp/>
        <stp>EM_S_STM07_IS</stp>
        <stp>4</stp>
        <stp>002353.SZ</stp>
        <stp>61</stp>
        <stp>12/31/2014</stp>
        <stp>1</stp>
        <tr r="R824" s="1"/>
      </tp>
      <tp>
        <v>231742460.63</v>
        <stp/>
        <stp>EM_S_STM07_IS</stp>
        <stp>4</stp>
        <stp>002354.SZ</stp>
        <stp>61</stp>
        <stp>12/31/2014</stp>
        <stp>1</stp>
        <tr r="R825" s="1"/>
      </tp>
      <tp>
        <v>49940443.299999997</v>
        <stp/>
        <stp>EM_S_STM07_IS</stp>
        <stp>4</stp>
        <stp>002355.SZ</stp>
        <stp>61</stp>
        <stp>12/31/2014</stp>
        <stp>1</stp>
        <tr r="R826" s="1"/>
      </tp>
      <tp>
        <v>43566191.920000002</v>
        <stp/>
        <stp>EM_S_STM07_IS</stp>
        <stp>4</stp>
        <stp>002356.SZ</stp>
        <stp>61</stp>
        <stp>12/31/2014</stp>
        <stp>1</stp>
        <tr r="R827" s="1"/>
      </tp>
      <tp>
        <v>117751891.38</v>
        <stp/>
        <stp>EM_S_STM07_IS</stp>
        <stp>4</stp>
        <stp>002357.SZ</stp>
        <stp>61</stp>
        <stp>12/31/2014</stp>
        <stp>1</stp>
        <tr r="R828" s="1"/>
      </tp>
      <tp>
        <v>259155434.61000001</v>
        <stp/>
        <stp>EM_S_STM07_IS</stp>
        <stp>4</stp>
        <stp>002358.SZ</stp>
        <stp>61</stp>
        <stp>12/31/2014</stp>
        <stp>1</stp>
        <tr r="R829" s="1"/>
      </tp>
      <tp>
        <v>-82247803.780000001</v>
        <stp/>
        <stp>EM_S_STM07_IS</stp>
        <stp>4</stp>
        <stp>002359.SZ</stp>
        <stp>61</stp>
        <stp>12/31/2014</stp>
        <stp>1</stp>
        <tr r="R830" s="1"/>
      </tp>
      <tp>
        <v>77204442.290000007</v>
        <stp/>
        <stp>EM_S_STM07_IS</stp>
        <stp>4</stp>
        <stp>603389.SH</stp>
        <stp>61</stp>
        <stp>12/31/2015</stp>
        <stp>1</stp>
        <tr r="S2946" s="1"/>
      </tp>
      <tp>
        <v>200404950.66999999</v>
        <stp/>
        <stp>EM_S_STM07_IS</stp>
        <stp>4</stp>
        <stp>603393.SH</stp>
        <stp>61</stp>
        <stp>12/31/2015</stp>
        <stp>1</stp>
        <tr r="S2947" s="1"/>
      </tp>
      <tp>
        <v>66173441.509999998</v>
        <stp/>
        <stp>EM_S_STM07_IS</stp>
        <stp>4</stp>
        <stp>603398.SH</stp>
        <stp>61</stp>
        <stp>12/31/2015</stp>
        <stp>1</stp>
        <tr r="S2948" s="1"/>
      </tp>
      <tp>
        <v>-352287320.17000002</v>
        <stp/>
        <stp>EM_S_STM07_IS</stp>
        <stp>4</stp>
        <stp>603399.SH</stp>
        <stp>61</stp>
        <stp>12/31/2015</stp>
        <stp>1</stp>
        <tr r="S2949" s="1"/>
      </tp>
      <tp>
        <v>269460145.5</v>
        <stp/>
        <stp>EM_S_STM07_IS</stp>
        <stp>4</stp>
        <stp>603366.SH</stp>
        <stp>61</stp>
        <stp>12/31/2015</stp>
        <stp>1</stp>
        <tr r="S2942" s="1"/>
      </tp>
      <tp>
        <v>208378346.74000001</v>
        <stp/>
        <stp>EM_S_STM07_IS</stp>
        <stp>4</stp>
        <stp>603368.SH</stp>
        <stp>61</stp>
        <stp>12/31/2015</stp>
        <stp>1</stp>
        <tr r="S2943" s="1"/>
      </tp>
      <tp>
        <v>685251481.96000004</v>
        <stp/>
        <stp>EM_S_STM07_IS</stp>
        <stp>4</stp>
        <stp>603369.SH</stp>
        <stp>61</stp>
        <stp>12/31/2015</stp>
        <stp>1</stp>
        <tr r="S2944" s="1"/>
      </tp>
      <tp>
        <v>329080010.73000002</v>
        <stp/>
        <stp>EM_S_STM07_IS</stp>
        <stp>4</stp>
        <stp>603377.SH</stp>
        <stp>61</stp>
        <stp>12/31/2015</stp>
        <stp>1</stp>
        <tr r="S2945" s="1"/>
      </tp>
      <tp>
        <v>363800264.68000001</v>
        <stp/>
        <stp>EM_S_STM07_IS</stp>
        <stp>4</stp>
        <stp>603355.SH</stp>
        <stp>61</stp>
        <stp>12/31/2015</stp>
        <stp>1</stp>
        <tr r="S2941" s="1"/>
      </tp>
      <tp>
        <v>42640771.700000003</v>
        <stp/>
        <stp>EM_S_STM07_IS</stp>
        <stp>4</stp>
        <stp>603322.SH</stp>
        <stp>61</stp>
        <stp>12/31/2015</stp>
        <stp>1</stp>
        <tr r="S2934" s="1"/>
      </tp>
      <tp>
        <v>604448000</v>
        <stp/>
        <stp>EM_S_STM07_IS</stp>
        <stp>4</stp>
        <stp>603323.SH</stp>
        <stp>61</stp>
        <stp>12/31/2015</stp>
        <stp>1</stp>
        <tr r="S2935" s="1"/>
      </tp>
      <tp>
        <v>467341391.73000002</v>
        <stp/>
        <stp>EM_S_STM07_IS</stp>
        <stp>4</stp>
        <stp>603328.SH</stp>
        <stp>61</stp>
        <stp>12/31/2015</stp>
        <stp>1</stp>
        <tr r="S2936" s="1"/>
      </tp>
      <tp>
        <v>3302769.66</v>
        <stp/>
        <stp>EM_S_STM07_IS</stp>
        <stp>4</stp>
        <stp>603333.SH</stp>
        <stp>61</stp>
        <stp>12/31/2015</stp>
        <stp>1</stp>
        <tr r="S2937" s="1"/>
      </tp>
      <tp>
        <v>62552233.909999996</v>
        <stp/>
        <stp>EM_S_STM07_IS</stp>
        <stp>4</stp>
        <stp>603336.SH</stp>
        <stp>61</stp>
        <stp>12/31/2015</stp>
        <stp>1</stp>
        <tr r="S2938" s="1"/>
      </tp>
      <tp>
        <v>125734226.29000001</v>
        <stp/>
        <stp>EM_S_STM07_IS</stp>
        <stp>4</stp>
        <stp>603338.SH</stp>
        <stp>61</stp>
        <stp>12/31/2015</stp>
        <stp>1</stp>
        <tr r="S2939" s="1"/>
      </tp>
      <tp>
        <v>125709966.47</v>
        <stp/>
        <stp>EM_S_STM07_IS</stp>
        <stp>4</stp>
        <stp>603339.SH</stp>
        <stp>61</stp>
        <stp>12/31/2015</stp>
        <stp>1</stp>
        <tr r="S2940" s="1"/>
      </tp>
      <tp>
        <v>69969644.370000005</v>
        <stp/>
        <stp>EM_S_STM07_IS</stp>
        <stp>4</stp>
        <stp>603300.SH</stp>
        <stp>61</stp>
        <stp>12/31/2015</stp>
        <stp>1</stp>
        <tr r="S2925" s="1"/>
      </tp>
      <tp>
        <v>174671806.72999999</v>
        <stp/>
        <stp>EM_S_STM07_IS</stp>
        <stp>4</stp>
        <stp>603306.SH</stp>
        <stp>61</stp>
        <stp>12/31/2015</stp>
        <stp>1</stp>
        <tr r="S2926" s="1"/>
      </tp>
      <tp>
        <v>75005291.079999998</v>
        <stp/>
        <stp>EM_S_STM07_IS</stp>
        <stp>4</stp>
        <stp>603308.SH</stp>
        <stp>61</stp>
        <stp>12/31/2015</stp>
        <stp>1</stp>
        <tr r="S2927" s="1"/>
      </tp>
      <tp>
        <v>91324898.670000002</v>
        <stp/>
        <stp>EM_S_STM07_IS</stp>
        <stp>4</stp>
        <stp>603309.SH</stp>
        <stp>61</stp>
        <stp>12/31/2015</stp>
        <stp>1</stp>
        <tr r="S2928" s="1"/>
      </tp>
      <tp>
        <v>51750217.979999997</v>
        <stp/>
        <stp>EM_S_STM07_IS</stp>
        <stp>4</stp>
        <stp>603311.SH</stp>
        <stp>61</stp>
        <stp>12/31/2015</stp>
        <stp>1</stp>
        <tr r="S2929" s="1"/>
      </tp>
      <tp>
        <v>164260798.65000001</v>
        <stp/>
        <stp>EM_S_STM07_IS</stp>
        <stp>4</stp>
        <stp>603313.SH</stp>
        <stp>61</stp>
        <stp>12/31/2015</stp>
        <stp>1</stp>
        <tr r="S2930" s="1"/>
      </tp>
      <tp>
        <v>55210697.159999996</v>
        <stp/>
        <stp>EM_S_STM07_IS</stp>
        <stp>4</stp>
        <stp>603315.SH</stp>
        <stp>61</stp>
        <stp>12/31/2015</stp>
        <stp>1</stp>
        <tr r="S2931" s="1"/>
      </tp>
      <tp>
        <v>19259410.239999998</v>
        <stp/>
        <stp>EM_S_STM07_IS</stp>
        <stp>4</stp>
        <stp>603318.SH</stp>
        <stp>61</stp>
        <stp>12/31/2015</stp>
        <stp>1</stp>
        <tr r="S2932" s="1"/>
      </tp>
      <tp>
        <v>38921547.859999999</v>
        <stp/>
        <stp>EM_S_STM07_IS</stp>
        <stp>4</stp>
        <stp>603319.SH</stp>
        <stp>61</stp>
        <stp>12/31/2015</stp>
        <stp>1</stp>
        <tr r="S2933" s="1"/>
      </tp>
      <tp>
        <v>165378593.88999999</v>
        <stp/>
        <stp>EM_S_STM07_IS</stp>
        <stp>4</stp>
        <stp>002280.SZ</stp>
        <stp>61</stp>
        <stp>12/31/2014</stp>
        <stp>1</stp>
        <tr r="R751" s="1"/>
      </tp>
      <tp>
        <v>144128493.62</v>
        <stp/>
        <stp>EM_S_STM07_IS</stp>
        <stp>4</stp>
        <stp>002281.SZ</stp>
        <stp>61</stp>
        <stp>12/31/2014</stp>
        <stp>1</stp>
        <tr r="R752" s="1"/>
      </tp>
      <tp>
        <v>30594378.800000001</v>
        <stp/>
        <stp>EM_S_STM07_IS</stp>
        <stp>4</stp>
        <stp>002282.SZ</stp>
        <stp>61</stp>
        <stp>12/31/2014</stp>
        <stp>1</stp>
        <tr r="R753" s="1"/>
      </tp>
      <tp>
        <v>133315408.95999999</v>
        <stp/>
        <stp>EM_S_STM07_IS</stp>
        <stp>4</stp>
        <stp>002283.SZ</stp>
        <stp>61</stp>
        <stp>12/31/2014</stp>
        <stp>1</stp>
        <tr r="R754" s="1"/>
      </tp>
      <tp>
        <v>175568004.28</v>
        <stp/>
        <stp>EM_S_STM07_IS</stp>
        <stp>4</stp>
        <stp>002284.SZ</stp>
        <stp>61</stp>
        <stp>12/31/2014</stp>
        <stp>1</stp>
        <tr r="R755" s="1"/>
      </tp>
      <tp>
        <v>394344162.94999999</v>
        <stp/>
        <stp>EM_S_STM07_IS</stp>
        <stp>4</stp>
        <stp>002285.SZ</stp>
        <stp>61</stp>
        <stp>12/31/2014</stp>
        <stp>1</stp>
        <tr r="R756" s="1"/>
      </tp>
      <tp>
        <v>23922426.219999999</v>
        <stp/>
        <stp>EM_S_STM07_IS</stp>
        <stp>4</stp>
        <stp>002286.SZ</stp>
        <stp>61</stp>
        <stp>12/31/2014</stp>
        <stp>1</stp>
        <tr r="R757" s="1"/>
      </tp>
      <tp>
        <v>237534133.86000001</v>
        <stp/>
        <stp>EM_S_STM07_IS</stp>
        <stp>4</stp>
        <stp>002287.SZ</stp>
        <stp>61</stp>
        <stp>12/31/2014</stp>
        <stp>1</stp>
        <tr r="R758" s="1"/>
      </tp>
      <tp>
        <v>6800912.8300000001</v>
        <stp/>
        <stp>EM_S_STM07_IS</stp>
        <stp>4</stp>
        <stp>002288.SZ</stp>
        <stp>61</stp>
        <stp>12/31/2014</stp>
        <stp>1</stp>
        <tr r="R759" s="1"/>
      </tp>
      <tp>
        <v>-327065654.94</v>
        <stp/>
        <stp>EM_S_STM07_IS</stp>
        <stp>4</stp>
        <stp>002289.SZ</stp>
        <stp>61</stp>
        <stp>12/31/2014</stp>
        <stp>1</stp>
        <tr r="R760" s="1"/>
      </tp>
      <tp>
        <v>-122223066.23999999</v>
        <stp/>
        <stp>EM_S_STM07_IS</stp>
        <stp>4</stp>
        <stp>002290.SZ</stp>
        <stp>61</stp>
        <stp>12/31/2014</stp>
        <stp>1</stp>
        <tr r="R761" s="1"/>
      </tp>
      <tp>
        <v>35951213.520000003</v>
        <stp/>
        <stp>EM_S_STM07_IS</stp>
        <stp>4</stp>
        <stp>002291.SZ</stp>
        <stp>61</stp>
        <stp>12/31/2014</stp>
        <stp>1</stp>
        <tr r="R762" s="1"/>
      </tp>
      <tp>
        <v>428012884.72000003</v>
        <stp/>
        <stp>EM_S_STM07_IS</stp>
        <stp>4</stp>
        <stp>002292.SZ</stp>
        <stp>61</stp>
        <stp>12/31/2014</stp>
        <stp>1</stp>
        <tr r="R763" s="1"/>
      </tp>
      <tp>
        <v>398089770.07999998</v>
        <stp/>
        <stp>EM_S_STM07_IS</stp>
        <stp>4</stp>
        <stp>002293.SZ</stp>
        <stp>61</stp>
        <stp>12/31/2014</stp>
        <stp>1</stp>
        <tr r="R764" s="1"/>
      </tp>
      <tp>
        <v>1042297082.8</v>
        <stp/>
        <stp>EM_S_STM07_IS</stp>
        <stp>4</stp>
        <stp>002294.SZ</stp>
        <stp>61</stp>
        <stp>12/31/2014</stp>
        <stp>1</stp>
        <tr r="R765" s="1"/>
      </tp>
      <tp>
        <v>-56003141.240000002</v>
        <stp/>
        <stp>EM_S_STM07_IS</stp>
        <stp>4</stp>
        <stp>002295.SZ</stp>
        <stp>61</stp>
        <stp>12/31/2014</stp>
        <stp>1</stp>
        <tr r="R766" s="1"/>
      </tp>
      <tp>
        <v>99007810.670000002</v>
        <stp/>
        <stp>EM_S_STM07_IS</stp>
        <stp>4</stp>
        <stp>002296.SZ</stp>
        <stp>61</stp>
        <stp>12/31/2014</stp>
        <stp>1</stp>
        <tr r="R767" s="1"/>
      </tp>
      <tp>
        <v>5212824.34</v>
        <stp/>
        <stp>EM_S_STM07_IS</stp>
        <stp>4</stp>
        <stp>002297.SZ</stp>
        <stp>61</stp>
        <stp>12/31/2014</stp>
        <stp>1</stp>
        <tr r="R768" s="1"/>
      </tp>
      <tp>
        <v>14998539.050000001</v>
        <stp/>
        <stp>EM_S_STM07_IS</stp>
        <stp>4</stp>
        <stp>002298.SZ</stp>
        <stp>61</stp>
        <stp>12/31/2014</stp>
        <stp>1</stp>
        <tr r="R769" s="1"/>
      </tp>
      <tp>
        <v>76178414.859999999</v>
        <stp/>
        <stp>EM_S_STM07_IS</stp>
        <stp>4</stp>
        <stp>002299.SZ</stp>
        <stp>61</stp>
        <stp>12/31/2014</stp>
        <stp>1</stp>
        <tr r="R770" s="1"/>
      </tp>
      <tp>
        <v>134917313.31999999</v>
        <stp/>
        <stp>EM_S_STM07_IS</stp>
        <stp>4</stp>
        <stp>002220.SZ</stp>
        <stp>61</stp>
        <stp>12/31/2014</stp>
        <stp>1</stp>
        <tr r="R692" s="1"/>
      </tp>
      <tp>
        <v>137470186.37</v>
        <stp/>
        <stp>EM_S_STM07_IS</stp>
        <stp>4</stp>
        <stp>002221.SZ</stp>
        <stp>61</stp>
        <stp>12/31/2014</stp>
        <stp>1</stp>
        <tr r="R693" s="1"/>
      </tp>
      <tp>
        <v>-15354984.029999999</v>
        <stp/>
        <stp>EM_S_STM07_IS</stp>
        <stp>4</stp>
        <stp>002222.SZ</stp>
        <stp>61</stp>
        <stp>12/31/2014</stp>
        <stp>1</stp>
        <tr r="R694" s="1"/>
      </tp>
      <tp>
        <v>297004572.82999998</v>
        <stp/>
        <stp>EM_S_STM07_IS</stp>
        <stp>4</stp>
        <stp>002223.SZ</stp>
        <stp>61</stp>
        <stp>12/31/2014</stp>
        <stp>1</stp>
        <tr r="R695" s="1"/>
      </tp>
      <tp>
        <v>197446765.47999999</v>
        <stp/>
        <stp>EM_S_STM07_IS</stp>
        <stp>4</stp>
        <stp>002224.SZ</stp>
        <stp>61</stp>
        <stp>12/31/2014</stp>
        <stp>1</stp>
        <tr r="R696" s="1"/>
      </tp>
      <tp>
        <v>162122124.91999999</v>
        <stp/>
        <stp>EM_S_STM07_IS</stp>
        <stp>4</stp>
        <stp>002225.SZ</stp>
        <stp>61</stp>
        <stp>12/31/2014</stp>
        <stp>1</stp>
        <tr r="R697" s="1"/>
      </tp>
      <tp>
        <v>161925922.63</v>
        <stp/>
        <stp>EM_S_STM07_IS</stp>
        <stp>4</stp>
        <stp>002226.SZ</stp>
        <stp>61</stp>
        <stp>12/31/2014</stp>
        <stp>1</stp>
        <tr r="R698" s="1"/>
      </tp>
      <tp>
        <v>81687808.079999998</v>
        <stp/>
        <stp>EM_S_STM07_IS</stp>
        <stp>4</stp>
        <stp>002227.SZ</stp>
        <stp>61</stp>
        <stp>12/31/2014</stp>
        <stp>1</stp>
        <tr r="R699" s="1"/>
      </tp>
      <tp>
        <v>125559001.11</v>
        <stp/>
        <stp>EM_S_STM07_IS</stp>
        <stp>4</stp>
        <stp>002228.SZ</stp>
        <stp>61</stp>
        <stp>12/31/2014</stp>
        <stp>1</stp>
        <tr r="R700" s="1"/>
      </tp>
      <tp>
        <v>27673025.399999999</v>
        <stp/>
        <stp>EM_S_STM07_IS</stp>
        <stp>4</stp>
        <stp>002229.SZ</stp>
        <stp>61</stp>
        <stp>12/31/2014</stp>
        <stp>1</stp>
        <tr r="R701" s="1"/>
      </tp>
      <tp>
        <v>379429886.55000001</v>
        <stp/>
        <stp>EM_S_STM07_IS</stp>
        <stp>4</stp>
        <stp>002230.SZ</stp>
        <stp>61</stp>
        <stp>12/31/2014</stp>
        <stp>1</stp>
        <tr r="R702" s="1"/>
      </tp>
      <tp>
        <v>7818073.8099999996</v>
        <stp/>
        <stp>EM_S_STM07_IS</stp>
        <stp>4</stp>
        <stp>002231.SZ</stp>
        <stp>61</stp>
        <stp>12/31/2014</stp>
        <stp>1</stp>
        <tr r="R703" s="1"/>
      </tp>
      <tp>
        <v>7687939.29</v>
        <stp/>
        <stp>EM_S_STM07_IS</stp>
        <stp>4</stp>
        <stp>002232.SZ</stp>
        <stp>61</stp>
        <stp>12/31/2014</stp>
        <stp>1</stp>
        <tr r="R704" s="1"/>
      </tp>
      <tp>
        <v>608224546.5</v>
        <stp/>
        <stp>EM_S_STM07_IS</stp>
        <stp>4</stp>
        <stp>002233.SZ</stp>
        <stp>61</stp>
        <stp>12/31/2014</stp>
        <stp>1</stp>
        <tr r="R705" s="1"/>
      </tp>
      <tp>
        <v>62688055.100000001</v>
        <stp/>
        <stp>EM_S_STM07_IS</stp>
        <stp>4</stp>
        <stp>002234.SZ</stp>
        <stp>61</stp>
        <stp>12/31/2014</stp>
        <stp>1</stp>
        <tr r="R706" s="1"/>
      </tp>
      <tp>
        <v>-92045672.239999995</v>
        <stp/>
        <stp>EM_S_STM07_IS</stp>
        <stp>4</stp>
        <stp>002235.SZ</stp>
        <stp>61</stp>
        <stp>12/31/2014</stp>
        <stp>1</stp>
        <tr r="R707" s="1"/>
      </tp>
      <tp>
        <v>1142678484.6099999</v>
        <stp/>
        <stp>EM_S_STM07_IS</stp>
        <stp>4</stp>
        <stp>002236.SZ</stp>
        <stp>61</stp>
        <stp>12/31/2014</stp>
        <stp>1</stp>
        <tr r="R708" s="1"/>
      </tp>
      <tp>
        <v>250403149.84999999</v>
        <stp/>
        <stp>EM_S_STM07_IS</stp>
        <stp>4</stp>
        <stp>002237.SZ</stp>
        <stp>61</stp>
        <stp>12/31/2014</stp>
        <stp>1</stp>
        <tr r="R709" s="1"/>
      </tp>
      <tp>
        <v>214877127.91</v>
        <stp/>
        <stp>EM_S_STM07_IS</stp>
        <stp>4</stp>
        <stp>002238.SZ</stp>
        <stp>61</stp>
        <stp>12/31/2014</stp>
        <stp>1</stp>
        <tr r="R710" s="1"/>
      </tp>
      <tp>
        <v>11462029.73</v>
        <stp/>
        <stp>EM_S_STM07_IS</stp>
        <stp>4</stp>
        <stp>002239.SZ</stp>
        <stp>61</stp>
        <stp>12/31/2014</stp>
        <stp>1</stp>
        <tr r="R711" s="1"/>
      </tp>
      <tp>
        <v>4605549.63</v>
        <stp/>
        <stp>EM_S_STM07_IS</stp>
        <stp>4</stp>
        <stp>002200.SZ</stp>
        <stp>61</stp>
        <stp>12/31/2014</stp>
        <stp>1</stp>
        <tr r="R672" s="1"/>
      </tp>
      <tp>
        <v>10554821.220000001</v>
        <stp/>
        <stp>EM_S_STM07_IS</stp>
        <stp>4</stp>
        <stp>002201.SZ</stp>
        <stp>61</stp>
        <stp>12/31/2014</stp>
        <stp>1</stp>
        <tr r="R673" s="1"/>
      </tp>
      <tp>
        <v>1829682290.4200001</v>
        <stp/>
        <stp>EM_S_STM07_IS</stp>
        <stp>4</stp>
        <stp>002202.SZ</stp>
        <stp>61</stp>
        <stp>12/31/2014</stp>
        <stp>1</stp>
        <tr r="R674" s="1"/>
      </tp>
      <tp>
        <v>451865018.63</v>
        <stp/>
        <stp>EM_S_STM07_IS</stp>
        <stp>4</stp>
        <stp>002203.SZ</stp>
        <stp>61</stp>
        <stp>12/31/2014</stp>
        <stp>1</stp>
        <tr r="R675" s="1"/>
      </tp>
      <tp>
        <v>21980609.829999998</v>
        <stp/>
        <stp>EM_S_STM07_IS</stp>
        <stp>4</stp>
        <stp>002204.SZ</stp>
        <stp>61</stp>
        <stp>12/31/2014</stp>
        <stp>1</stp>
        <tr r="R676" s="1"/>
      </tp>
      <tp>
        <v>67264431.700000003</v>
        <stp/>
        <stp>EM_S_STM07_IS</stp>
        <stp>4</stp>
        <stp>002205.SZ</stp>
        <stp>61</stp>
        <stp>12/31/2014</stp>
        <stp>1</stp>
        <tr r="R677" s="1"/>
      </tp>
      <tp>
        <v>143616640.31999999</v>
        <stp/>
        <stp>EM_S_STM07_IS</stp>
        <stp>4</stp>
        <stp>002206.SZ</stp>
        <stp>61</stp>
        <stp>12/31/2014</stp>
        <stp>1</stp>
        <tr r="R678" s="1"/>
      </tp>
      <tp>
        <v>9898031.7599999998</v>
        <stp/>
        <stp>EM_S_STM07_IS</stp>
        <stp>4</stp>
        <stp>002207.SZ</stp>
        <stp>61</stp>
        <stp>12/31/2014</stp>
        <stp>1</stp>
        <tr r="R679" s="1"/>
      </tp>
      <tp>
        <v>172629880.21000001</v>
        <stp/>
        <stp>EM_S_STM07_IS</stp>
        <stp>4</stp>
        <stp>002208.SZ</stp>
        <stp>61</stp>
        <stp>12/31/2014</stp>
        <stp>1</stp>
        <tr r="R680" s="1"/>
      </tp>
      <tp>
        <v>13235739.630000001</v>
        <stp/>
        <stp>EM_S_STM07_IS</stp>
        <stp>4</stp>
        <stp>002209.SZ</stp>
        <stp>61</stp>
        <stp>12/31/2014</stp>
        <stp>1</stp>
        <tr r="R681" s="1"/>
      </tp>
      <tp>
        <v>147790604.34999999</v>
        <stp/>
        <stp>EM_S_STM07_IS</stp>
        <stp>4</stp>
        <stp>002210.SZ</stp>
        <stp>61</stp>
        <stp>12/31/2014</stp>
        <stp>1</stp>
        <tr r="R682" s="1"/>
      </tp>
      <tp>
        <v>12440591.09</v>
        <stp/>
        <stp>EM_S_STM07_IS</stp>
        <stp>4</stp>
        <stp>002211.SZ</stp>
        <stp>61</stp>
        <stp>12/31/2014</stp>
        <stp>1</stp>
        <tr r="R683" s="1"/>
      </tp>
      <tp>
        <v>51790534.240000002</v>
        <stp/>
        <stp>EM_S_STM07_IS</stp>
        <stp>4</stp>
        <stp>002212.SZ</stp>
        <stp>61</stp>
        <stp>12/31/2014</stp>
        <stp>1</stp>
        <tr r="R684" s="1"/>
      </tp>
      <tp>
        <v>14210035.199999999</v>
        <stp/>
        <stp>EM_S_STM07_IS</stp>
        <stp>4</stp>
        <stp>002213.SZ</stp>
        <stp>61</stp>
        <stp>12/31/2014</stp>
        <stp>1</stp>
        <tr r="R685" s="1"/>
      </tp>
      <tp>
        <v>50788058.659999996</v>
        <stp/>
        <stp>EM_S_STM07_IS</stp>
        <stp>4</stp>
        <stp>002214.SZ</stp>
        <stp>61</stp>
        <stp>12/31/2014</stp>
        <stp>1</stp>
        <tr r="R686" s="1"/>
      </tp>
      <tp>
        <v>194479946.75</v>
        <stp/>
        <stp>EM_S_STM07_IS</stp>
        <stp>4</stp>
        <stp>002215.SZ</stp>
        <stp>61</stp>
        <stp>12/31/2014</stp>
        <stp>1</stp>
        <tr r="R687" s="1"/>
      </tp>
      <tp>
        <v>80856947.060000002</v>
        <stp/>
        <stp>EM_S_STM07_IS</stp>
        <stp>4</stp>
        <stp>002216.SZ</stp>
        <stp>61</stp>
        <stp>12/31/2014</stp>
        <stp>1</stp>
        <tr r="R688" s="1"/>
      </tp>
      <tp>
        <v>147224065.38999999</v>
        <stp/>
        <stp>EM_S_STM07_IS</stp>
        <stp>4</stp>
        <stp>002217.SZ</stp>
        <stp>61</stp>
        <stp>12/31/2014</stp>
        <stp>1</stp>
        <tr r="R689" s="1"/>
      </tp>
      <tp>
        <v>-5377433.6399999997</v>
        <stp/>
        <stp>EM_S_STM07_IS</stp>
        <stp>4</stp>
        <stp>002218.SZ</stp>
        <stp>61</stp>
        <stp>12/31/2014</stp>
        <stp>1</stp>
        <tr r="R690" s="1"/>
      </tp>
      <tp>
        <v>257332861.5</v>
        <stp/>
        <stp>EM_S_STM07_IS</stp>
        <stp>4</stp>
        <stp>002219.SZ</stp>
        <stp>61</stp>
        <stp>12/31/2014</stp>
        <stp>1</stp>
        <tr r="R691" s="1"/>
      </tp>
      <tp>
        <v>33128076</v>
        <stp/>
        <stp>EM_S_STM07_IS</stp>
        <stp>4</stp>
        <stp>002260.SZ</stp>
        <stp>61</stp>
        <stp>12/31/2014</stp>
        <stp>1</stp>
        <tr r="R731" s="1"/>
      </tp>
      <tp>
        <v>56301688.579999998</v>
        <stp/>
        <stp>EM_S_STM07_IS</stp>
        <stp>4</stp>
        <stp>002261.SZ</stp>
        <stp>61</stp>
        <stp>12/31/2014</stp>
        <stp>1</stp>
        <tr r="R732" s="1"/>
      </tp>
      <tp>
        <v>223271123.74000001</v>
        <stp/>
        <stp>EM_S_STM07_IS</stp>
        <stp>4</stp>
        <stp>002262.SZ</stp>
        <stp>61</stp>
        <stp>12/31/2014</stp>
        <stp>1</stp>
        <tr r="R733" s="1"/>
      </tp>
      <tp>
        <v>11575814.279999999</v>
        <stp/>
        <stp>EM_S_STM07_IS</stp>
        <stp>4</stp>
        <stp>002263.SZ</stp>
        <stp>61</stp>
        <stp>12/31/2014</stp>
        <stp>1</stp>
        <tr r="R734" s="1"/>
      </tp>
      <tp>
        <v>36693527.469999999</v>
        <stp/>
        <stp>EM_S_STM07_IS</stp>
        <stp>4</stp>
        <stp>002264.SZ</stp>
        <stp>61</stp>
        <stp>12/31/2014</stp>
        <stp>1</stp>
        <tr r="R735" s="1"/>
      </tp>
      <tp>
        <v>8271387.3399999999</v>
        <stp/>
        <stp>EM_S_STM07_IS</stp>
        <stp>4</stp>
        <stp>002265.SZ</stp>
        <stp>61</stp>
        <stp>12/31/2014</stp>
        <stp>1</stp>
        <tr r="R736" s="1"/>
      </tp>
      <tp>
        <v>101209401.28</v>
        <stp/>
        <stp>EM_S_STM07_IS</stp>
        <stp>4</stp>
        <stp>002266.SZ</stp>
        <stp>61</stp>
        <stp>12/31/2014</stp>
        <stp>1</stp>
        <tr r="R737" s="1"/>
      </tp>
      <tp>
        <v>512330157.93000001</v>
        <stp/>
        <stp>EM_S_STM07_IS</stp>
        <stp>4</stp>
        <stp>002267.SZ</stp>
        <stp>61</stp>
        <stp>12/31/2014</stp>
        <stp>1</stp>
        <tr r="R738" s="1"/>
      </tp>
      <tp>
        <v>119435881.98999999</v>
        <stp/>
        <stp>EM_S_STM07_IS</stp>
        <stp>4</stp>
        <stp>002268.SZ</stp>
        <stp>61</stp>
        <stp>12/31/2014</stp>
        <stp>1</stp>
        <tr r="R739" s="1"/>
      </tp>
      <tp>
        <v>145640513</v>
        <stp/>
        <stp>EM_S_STM07_IS</stp>
        <stp>4</stp>
        <stp>002269.SZ</stp>
        <stp>61</stp>
        <stp>12/31/2014</stp>
        <stp>1</stp>
        <tr r="R740" s="1"/>
      </tp>
      <tp>
        <v>18375032.52</v>
        <stp/>
        <stp>EM_S_STM07_IS</stp>
        <stp>4</stp>
        <stp>002270.SZ</stp>
        <stp>61</stp>
        <stp>12/31/2014</stp>
        <stp>1</stp>
        <tr r="R741" s="1"/>
      </tp>
      <tp>
        <v>576550564.08000004</v>
        <stp/>
        <stp>EM_S_STM07_IS</stp>
        <stp>4</stp>
        <stp>002271.SZ</stp>
        <stp>61</stp>
        <stp>12/31/2014</stp>
        <stp>1</stp>
        <tr r="R742" s="1"/>
      </tp>
      <tp>
        <v>10607301.470000001</v>
        <stp/>
        <stp>EM_S_STM07_IS</stp>
        <stp>4</stp>
        <stp>002272.SZ</stp>
        <stp>61</stp>
        <stp>12/31/2014</stp>
        <stp>1</stp>
        <tr r="R743" s="1"/>
      </tp>
      <tp>
        <v>153016707.58000001</v>
        <stp/>
        <stp>EM_S_STM07_IS</stp>
        <stp>4</stp>
        <stp>002273.SZ</stp>
        <stp>61</stp>
        <stp>12/31/2014</stp>
        <stp>1</stp>
        <tr r="R744" s="1"/>
      </tp>
      <tp>
        <v>-123866166.06999999</v>
        <stp/>
        <stp>EM_S_STM07_IS</stp>
        <stp>4</stp>
        <stp>002274.SZ</stp>
        <stp>61</stp>
        <stp>12/31/2014</stp>
        <stp>1</stp>
        <tr r="R745" s="1"/>
      </tp>
      <tp>
        <v>444866401.16000003</v>
        <stp/>
        <stp>EM_S_STM07_IS</stp>
        <stp>4</stp>
        <stp>002275.SZ</stp>
        <stp>61</stp>
        <stp>12/31/2014</stp>
        <stp>1</stp>
        <tr r="R746" s="1"/>
      </tp>
      <tp>
        <v>235406336.63</v>
        <stp/>
        <stp>EM_S_STM07_IS</stp>
        <stp>4</stp>
        <stp>002276.SZ</stp>
        <stp>61</stp>
        <stp>12/31/2014</stp>
        <stp>1</stp>
        <tr r="R747" s="1"/>
      </tp>
      <tp>
        <v>352392097.63999999</v>
        <stp/>
        <stp>EM_S_STM07_IS</stp>
        <stp>4</stp>
        <stp>002277.SZ</stp>
        <stp>61</stp>
        <stp>12/31/2014</stp>
        <stp>1</stp>
        <tr r="R748" s="1"/>
      </tp>
      <tp>
        <v>60840861.969999999</v>
        <stp/>
        <stp>EM_S_STM07_IS</stp>
        <stp>4</stp>
        <stp>002278.SZ</stp>
        <stp>61</stp>
        <stp>12/31/2014</stp>
        <stp>1</stp>
        <tr r="R749" s="1"/>
      </tp>
      <tp>
        <v>72679211.459999993</v>
        <stp/>
        <stp>EM_S_STM07_IS</stp>
        <stp>4</stp>
        <stp>002279.SZ</stp>
        <stp>61</stp>
        <stp>12/31/2014</stp>
        <stp>1</stp>
        <tr r="R750" s="1"/>
      </tp>
      <tp>
        <v>11410039.59</v>
        <stp/>
        <stp>EM_S_STM07_IS</stp>
        <stp>4</stp>
        <stp>002240.SZ</stp>
        <stp>61</stp>
        <stp>12/31/2014</stp>
        <stp>1</stp>
        <tr r="R712" s="1"/>
      </tp>
      <tp>
        <v>1657388259.0999999</v>
        <stp/>
        <stp>EM_S_STM07_IS</stp>
        <stp>4</stp>
        <stp>002241.SZ</stp>
        <stp>61</stp>
        <stp>12/31/2014</stp>
        <stp>1</stp>
        <tr r="R713" s="1"/>
      </tp>
      <tp>
        <v>531657356.97000003</v>
        <stp/>
        <stp>EM_S_STM07_IS</stp>
        <stp>4</stp>
        <stp>002242.SZ</stp>
        <stp>61</stp>
        <stp>12/31/2014</stp>
        <stp>1</stp>
        <tr r="R714" s="1"/>
      </tp>
      <tp>
        <v>-36359780.82</v>
        <stp/>
        <stp>EM_S_STM07_IS</stp>
        <stp>4</stp>
        <stp>002243.SZ</stp>
        <stp>61</stp>
        <stp>12/31/2014</stp>
        <stp>1</stp>
        <tr r="R715" s="1"/>
      </tp>
      <tp>
        <v>829044722</v>
        <stp/>
        <stp>EM_S_STM07_IS</stp>
        <stp>4</stp>
        <stp>002244.SZ</stp>
        <stp>61</stp>
        <stp>12/31/2014</stp>
        <stp>1</stp>
        <tr r="R716" s="1"/>
      </tp>
      <tp>
        <v>170746741.44999999</v>
        <stp/>
        <stp>EM_S_STM07_IS</stp>
        <stp>4</stp>
        <stp>002245.SZ</stp>
        <stp>61</stp>
        <stp>12/31/2014</stp>
        <stp>1</stp>
        <tr r="R717" s="1"/>
      </tp>
      <tp>
        <v>72889698.290000007</v>
        <stp/>
        <stp>EM_S_STM07_IS</stp>
        <stp>4</stp>
        <stp>002246.SZ</stp>
        <stp>61</stp>
        <stp>12/31/2014</stp>
        <stp>1</stp>
        <tr r="R718" s="1"/>
      </tp>
      <tp>
        <v>99048485.620000005</v>
        <stp/>
        <stp>EM_S_STM07_IS</stp>
        <stp>4</stp>
        <stp>002247.SZ</stp>
        <stp>61</stp>
        <stp>12/31/2014</stp>
        <stp>1</stp>
        <tr r="R719" s="1"/>
      </tp>
      <tp>
        <v>3890251.77</v>
        <stp/>
        <stp>EM_S_STM07_IS</stp>
        <stp>4</stp>
        <stp>002248.SZ</stp>
        <stp>61</stp>
        <stp>12/31/2014</stp>
        <stp>1</stp>
        <tr r="R720" s="1"/>
      </tp>
      <tp>
        <v>296877364.16000003</v>
        <stp/>
        <stp>EM_S_STM07_IS</stp>
        <stp>4</stp>
        <stp>002249.SZ</stp>
        <stp>61</stp>
        <stp>12/31/2014</stp>
        <stp>1</stp>
        <tr r="R721" s="1"/>
      </tp>
      <tp>
        <v>551050422.21000004</v>
        <stp/>
        <stp>EM_S_STM07_IS</stp>
        <stp>4</stp>
        <stp>002250.SZ</stp>
        <stp>61</stp>
        <stp>12/31/2014</stp>
        <stp>1</stp>
        <tr r="R722" s="1"/>
      </tp>
      <tp>
        <v>345295364.18000001</v>
        <stp/>
        <stp>EM_S_STM07_IS</stp>
        <stp>4</stp>
        <stp>002251.SZ</stp>
        <stp>61</stp>
        <stp>12/31/2014</stp>
        <stp>1</stp>
        <tr r="R723" s="1"/>
      </tp>
      <tp>
        <v>510854940.88999999</v>
        <stp/>
        <stp>EM_S_STM07_IS</stp>
        <stp>4</stp>
        <stp>002252.SZ</stp>
        <stp>61</stp>
        <stp>12/31/2014</stp>
        <stp>1</stp>
        <tr r="R724" s="1"/>
      </tp>
      <tp>
        <v>10975751.310000001</v>
        <stp/>
        <stp>EM_S_STM07_IS</stp>
        <stp>4</stp>
        <stp>002253.SZ</stp>
        <stp>61</stp>
        <stp>12/31/2014</stp>
        <stp>1</stp>
        <tr r="R725" s="1"/>
      </tp>
      <tp>
        <v>151218174.22</v>
        <stp/>
        <stp>EM_S_STM07_IS</stp>
        <stp>4</stp>
        <stp>002254.SZ</stp>
        <stp>61</stp>
        <stp>12/31/2014</stp>
        <stp>1</stp>
        <tr r="R726" s="1"/>
      </tp>
      <tp>
        <v>63503347.880000003</v>
        <stp/>
        <stp>EM_S_STM07_IS</stp>
        <stp>4</stp>
        <stp>002255.SZ</stp>
        <stp>61</stp>
        <stp>12/31/2014</stp>
        <stp>1</stp>
        <tr r="R727" s="1"/>
      </tp>
      <tp>
        <v>42195057.109999999</v>
        <stp/>
        <stp>EM_S_STM07_IS</stp>
        <stp>4</stp>
        <stp>002256.SZ</stp>
        <stp>61</stp>
        <stp>12/31/2014</stp>
        <stp>1</stp>
        <tr r="R728" s="1"/>
      </tp>
      <tp>
        <v>92412057.319999993</v>
        <stp/>
        <stp>EM_S_STM07_IS</stp>
        <stp>4</stp>
        <stp>002258.SZ</stp>
        <stp>61</stp>
        <stp>12/31/2014</stp>
        <stp>1</stp>
        <tr r="R729" s="1"/>
      </tp>
      <tp>
        <v>15367055.1</v>
        <stp/>
        <stp>EM_S_STM07_IS</stp>
        <stp>4</stp>
        <stp>002259.SZ</stp>
        <stp>61</stp>
        <stp>12/31/2014</stp>
        <stp>1</stp>
        <tr r="R730" s="1"/>
      </tp>
      <tp>
        <v>2509632367.3299999</v>
        <stp/>
        <stp>EM_S_STM07_IS</stp>
        <stp>4</stp>
        <stp>603288.SH</stp>
        <stp>61</stp>
        <stp>12/31/2015</stp>
        <stp>1</stp>
        <tr r="S2922" s="1"/>
      </tp>
      <tp>
        <v>357424843.00999999</v>
        <stp/>
        <stp>EM_S_STM07_IS</stp>
        <stp>4</stp>
        <stp>603298.SH</stp>
        <stp>61</stp>
        <stp>12/31/2015</stp>
        <stp>1</stp>
        <tr r="S2923" s="1"/>
      </tp>
      <tp>
        <v>61824175.25</v>
        <stp/>
        <stp>EM_S_STM07_IS</stp>
        <stp>4</stp>
        <stp>603299.SH</stp>
        <stp>61</stp>
        <stp>12/31/2015</stp>
        <stp>1</stp>
        <tr r="S2924" s="1"/>
      </tp>
      <tp>
        <v>67236497.930000007</v>
        <stp/>
        <stp>EM_S_STM07_IS</stp>
        <stp>4</stp>
        <stp>603266.SH</stp>
        <stp>61</stp>
        <stp>12/31/2015</stp>
        <stp>1</stp>
        <tr r="S2920" s="1"/>
      </tp>
      <tp>
        <v>36886523.549999997</v>
        <stp/>
        <stp>EM_S_STM07_IS</stp>
        <stp>4</stp>
        <stp>603268.SH</stp>
        <stp>61</stp>
        <stp>12/31/2015</stp>
        <stp>1</stp>
        <tr r="S2921" s="1"/>
      </tp>
      <tp>
        <v>217498698.88999999</v>
        <stp/>
        <stp>EM_S_STM07_IS</stp>
        <stp>4</stp>
        <stp>603258.SH</stp>
        <stp>61</stp>
        <stp>12/31/2015</stp>
        <stp>1</stp>
        <tr r="S2919" s="1"/>
      </tp>
      <tp>
        <v>51747103.43</v>
        <stp/>
        <stp>EM_S_STM07_IS</stp>
        <stp>4</stp>
        <stp>603222.SH</stp>
        <stp>61</stp>
        <stp>12/31/2015</stp>
        <stp>1</stp>
        <tr r="S2914" s="1"/>
      </tp>
      <tp>
        <v>43686229.579999998</v>
        <stp/>
        <stp>EM_S_STM07_IS</stp>
        <stp>4</stp>
        <stp>603223.SH</stp>
        <stp>61</stp>
        <stp>12/31/2015</stp>
        <stp>1</stp>
        <tr r="S2915" s="1"/>
      </tp>
      <tp>
        <v>94728505.790000007</v>
        <stp/>
        <stp>EM_S_STM07_IS</stp>
        <stp>4</stp>
        <stp>603227.SH</stp>
        <stp>61</stp>
        <stp>12/31/2015</stp>
        <stp>1</stp>
        <tr r="S2916" s="1"/>
      </tp>
      <tp>
        <v>422453388.75999999</v>
        <stp/>
        <stp>EM_S_STM07_IS</stp>
        <stp>4</stp>
        <stp>603228.SH</stp>
        <stp>61</stp>
        <stp>12/31/2015</stp>
        <stp>1</stp>
        <tr r="S2917" s="1"/>
      </tp>
      <tp>
        <v>87729015.140000001</v>
        <stp/>
        <stp>EM_S_STM07_IS</stp>
        <stp>4</stp>
        <stp>603239.SH</stp>
        <stp>61</stp>
        <stp>12/31/2015</stp>
        <stp>1</stp>
        <tr r="S2918" s="1"/>
      </tp>
      <tp>
        <v>81624046.819999993</v>
        <stp/>
        <stp>EM_S_STM07_IS</stp>
        <stp>4</stp>
        <stp>603203.SH</stp>
        <stp>61</stp>
        <stp>12/31/2015</stp>
        <stp>1</stp>
        <tr r="S2912" s="1"/>
      </tp>
      <tp>
        <v>423569018.18000001</v>
        <stp/>
        <stp>EM_S_STM07_IS</stp>
        <stp>4</stp>
        <stp>603218.SH</stp>
        <stp>61</stp>
        <stp>12/31/2015</stp>
        <stp>1</stp>
        <tr r="S2913" s="1"/>
      </tp>
      <tp>
        <v>19394777.359999999</v>
        <stp/>
        <stp>EM_S_STM07_IS</stp>
        <stp>4</stp>
        <stp>002580.SZ</stp>
        <stp>61</stp>
        <stp>12/31/2014</stp>
        <stp>1</stp>
        <tr r="R1050" s="1"/>
      </tp>
      <tp>
        <v>81478735.569999993</v>
        <stp/>
        <stp>EM_S_STM07_IS</stp>
        <stp>4</stp>
        <stp>002581.SZ</stp>
        <stp>61</stp>
        <stp>12/31/2014</stp>
        <stp>1</stp>
        <tr r="R1051" s="1"/>
      </tp>
      <tp>
        <v>53700787.670000002</v>
        <stp/>
        <stp>EM_S_STM07_IS</stp>
        <stp>4</stp>
        <stp>002582.SZ</stp>
        <stp>61</stp>
        <stp>12/31/2014</stp>
        <stp>1</stp>
        <tr r="R1052" s="1"/>
      </tp>
      <tp>
        <v>43265565.469999999</v>
        <stp/>
        <stp>EM_S_STM07_IS</stp>
        <stp>4</stp>
        <stp>002583.SZ</stp>
        <stp>61</stp>
        <stp>12/31/2014</stp>
        <stp>1</stp>
        <tr r="R1053" s="1"/>
      </tp>
      <tp>
        <v>77528168.400000006</v>
        <stp/>
        <stp>EM_S_STM07_IS</stp>
        <stp>4</stp>
        <stp>002584.SZ</stp>
        <stp>61</stp>
        <stp>12/31/2014</stp>
        <stp>1</stp>
        <tr r="R1054" s="1"/>
      </tp>
      <tp>
        <v>100384837.64</v>
        <stp/>
        <stp>EM_S_STM07_IS</stp>
        <stp>4</stp>
        <stp>002585.SZ</stp>
        <stp>61</stp>
        <stp>12/31/2014</stp>
        <stp>1</stp>
        <tr r="R1055" s="1"/>
      </tp>
      <tp>
        <v>102019178.75</v>
        <stp/>
        <stp>EM_S_STM07_IS</stp>
        <stp>4</stp>
        <stp>002586.SZ</stp>
        <stp>61</stp>
        <stp>12/31/2014</stp>
        <stp>1</stp>
        <tr r="R1056" s="1"/>
      </tp>
      <tp>
        <v>67312438.109999999</v>
        <stp/>
        <stp>EM_S_STM07_IS</stp>
        <stp>4</stp>
        <stp>002587.SZ</stp>
        <stp>61</stp>
        <stp>12/31/2014</stp>
        <stp>1</stp>
        <tr r="R1057" s="1"/>
      </tp>
      <tp>
        <v>495218857.07999998</v>
        <stp/>
        <stp>EM_S_STM07_IS</stp>
        <stp>4</stp>
        <stp>002588.SZ</stp>
        <stp>61</stp>
        <stp>12/31/2014</stp>
        <stp>1</stp>
        <tr r="R1058" s="1"/>
      </tp>
      <tp>
        <v>180986792.66999999</v>
        <stp/>
        <stp>EM_S_STM07_IS</stp>
        <stp>4</stp>
        <stp>002589.SZ</stp>
        <stp>61</stp>
        <stp>12/31/2014</stp>
        <stp>1</stp>
        <tr r="R1059" s="1"/>
      </tp>
      <tp>
        <v>74833964.709999993</v>
        <stp/>
        <stp>EM_S_STM07_IS</stp>
        <stp>4</stp>
        <stp>002590.SZ</stp>
        <stp>61</stp>
        <stp>12/31/2014</stp>
        <stp>1</stp>
        <tr r="R1060" s="1"/>
      </tp>
      <tp>
        <v>5910333.7599999998</v>
        <stp/>
        <stp>EM_S_STM07_IS</stp>
        <stp>4</stp>
        <stp>002591.SZ</stp>
        <stp>61</stp>
        <stp>12/31/2014</stp>
        <stp>1</stp>
        <tr r="R1061" s="1"/>
      </tp>
      <tp>
        <v>94603119.170000002</v>
        <stp/>
        <stp>EM_S_STM07_IS</stp>
        <stp>4</stp>
        <stp>002592.SZ</stp>
        <stp>61</stp>
        <stp>12/31/2014</stp>
        <stp>1</stp>
        <tr r="R1062" s="1"/>
      </tp>
      <tp>
        <v>39518210.609999999</v>
        <stp/>
        <stp>EM_S_STM07_IS</stp>
        <stp>4</stp>
        <stp>002593.SZ</stp>
        <stp>61</stp>
        <stp>12/31/2014</stp>
        <stp>1</stp>
        <tr r="R1063" s="1"/>
      </tp>
      <tp>
        <v>433525000</v>
        <stp/>
        <stp>EM_S_STM07_IS</stp>
        <stp>4</stp>
        <stp>002594.SZ</stp>
        <stp>61</stp>
        <stp>12/31/2014</stp>
        <stp>1</stp>
        <tr r="R1064" s="1"/>
      </tp>
      <tp>
        <v>502236167.00999999</v>
        <stp/>
        <stp>EM_S_STM07_IS</stp>
        <stp>4</stp>
        <stp>002595.SZ</stp>
        <stp>61</stp>
        <stp>12/31/2014</stp>
        <stp>1</stp>
        <tr r="R1065" s="1"/>
      </tp>
      <tp>
        <v>17765074.260000002</v>
        <stp/>
        <stp>EM_S_STM07_IS</stp>
        <stp>4</stp>
        <stp>002596.SZ</stp>
        <stp>61</stp>
        <stp>12/31/2014</stp>
        <stp>1</stp>
        <tr r="R1066" s="1"/>
      </tp>
      <tp>
        <v>166403976.13999999</v>
        <stp/>
        <stp>EM_S_STM07_IS</stp>
        <stp>4</stp>
        <stp>002597.SZ</stp>
        <stp>61</stp>
        <stp>12/31/2014</stp>
        <stp>1</stp>
        <tr r="R1067" s="1"/>
      </tp>
      <tp>
        <v>76047388.579999998</v>
        <stp/>
        <stp>EM_S_STM07_IS</stp>
        <stp>4</stp>
        <stp>002598.SZ</stp>
        <stp>61</stp>
        <stp>12/31/2014</stp>
        <stp>1</stp>
        <tr r="R1068" s="1"/>
      </tp>
      <tp>
        <v>11401630.68</v>
        <stp/>
        <stp>EM_S_STM07_IS</stp>
        <stp>4</stp>
        <stp>002599.SZ</stp>
        <stp>61</stp>
        <stp>12/31/2014</stp>
        <stp>1</stp>
        <tr r="R1069" s="1"/>
      </tp>
      <tp>
        <v>48558015.18</v>
        <stp/>
        <stp>EM_S_STM07_IS</stp>
        <stp>4</stp>
        <stp>002520.SZ</stp>
        <stp>61</stp>
        <stp>12/31/2014</stp>
        <stp>1</stp>
        <tr r="R991" s="1"/>
      </tp>
      <tp>
        <v>272874348.81</v>
        <stp/>
        <stp>EM_S_STM07_IS</stp>
        <stp>4</stp>
        <stp>002521.SZ</stp>
        <stp>61</stp>
        <stp>12/31/2014</stp>
        <stp>1</stp>
        <tr r="R992" s="1"/>
      </tp>
      <tp>
        <v>60209202.899999999</v>
        <stp/>
        <stp>EM_S_STM07_IS</stp>
        <stp>4</stp>
        <stp>002522.SZ</stp>
        <stp>61</stp>
        <stp>12/31/2014</stp>
        <stp>1</stp>
        <tr r="R993" s="1"/>
      </tp>
      <tp>
        <v>13700835.76</v>
        <stp/>
        <stp>EM_S_STM07_IS</stp>
        <stp>4</stp>
        <stp>002523.SZ</stp>
        <stp>61</stp>
        <stp>12/31/2014</stp>
        <stp>1</stp>
        <tr r="R994" s="1"/>
      </tp>
      <tp>
        <v>-87657169.760000005</v>
        <stp/>
        <stp>EM_S_STM07_IS</stp>
        <stp>4</stp>
        <stp>002524.SZ</stp>
        <stp>61</stp>
        <stp>12/31/2014</stp>
        <stp>1</stp>
        <tr r="R995" s="1"/>
      </tp>
      <tp>
        <v>2624276.39</v>
        <stp/>
        <stp>EM_S_STM07_IS</stp>
        <stp>4</stp>
        <stp>002526.SZ</stp>
        <stp>61</stp>
        <stp>12/31/2014</stp>
        <stp>1</stp>
        <tr r="R996" s="1"/>
      </tp>
      <tp>
        <v>203275115.80000001</v>
        <stp/>
        <stp>EM_S_STM07_IS</stp>
        <stp>4</stp>
        <stp>002527.SZ</stp>
        <stp>61</stp>
        <stp>12/31/2014</stp>
        <stp>1</stp>
        <tr r="R997" s="1"/>
      </tp>
      <tp>
        <v>33590011.270000003</v>
        <stp/>
        <stp>EM_S_STM07_IS</stp>
        <stp>4</stp>
        <stp>002528.SZ</stp>
        <stp>61</stp>
        <stp>12/31/2014</stp>
        <stp>1</stp>
        <tr r="R998" s="1"/>
      </tp>
      <tp>
        <v>3234950.39</v>
        <stp/>
        <stp>EM_S_STM07_IS</stp>
        <stp>4</stp>
        <stp>002529.SZ</stp>
        <stp>61</stp>
        <stp>12/31/2014</stp>
        <stp>1</stp>
        <tr r="R999" s="1"/>
      </tp>
      <tp>
        <v>32733440.800000001</v>
        <stp/>
        <stp>EM_S_STM07_IS</stp>
        <stp>4</stp>
        <stp>002530.SZ</stp>
        <stp>61</stp>
        <stp>12/31/2014</stp>
        <stp>1</stp>
        <tr r="R1000" s="1"/>
      </tp>
      <tp>
        <v>174886336.80000001</v>
        <stp/>
        <stp>EM_S_STM07_IS</stp>
        <stp>4</stp>
        <stp>002531.SZ</stp>
        <stp>61</stp>
        <stp>12/31/2014</stp>
        <stp>1</stp>
        <tr r="R1001" s="1"/>
      </tp>
      <tp>
        <v>87702586.099999994</v>
        <stp/>
        <stp>EM_S_STM07_IS</stp>
        <stp>4</stp>
        <stp>002532.SZ</stp>
        <stp>61</stp>
        <stp>12/31/2014</stp>
        <stp>1</stp>
        <tr r="R1002" s="1"/>
      </tp>
      <tp>
        <v>127904685.08</v>
        <stp/>
        <stp>EM_S_STM07_IS</stp>
        <stp>4</stp>
        <stp>002533.SZ</stp>
        <stp>61</stp>
        <stp>12/31/2014</stp>
        <stp>1</stp>
        <tr r="R1003" s="1"/>
      </tp>
      <tp>
        <v>70641727.939999998</v>
        <stp/>
        <stp>EM_S_STM07_IS</stp>
        <stp>4</stp>
        <stp>002534.SZ</stp>
        <stp>61</stp>
        <stp>12/31/2014</stp>
        <stp>1</stp>
        <tr r="R1004" s="1"/>
      </tp>
      <tp>
        <v>50935177.57</v>
        <stp/>
        <stp>EM_S_STM07_IS</stp>
        <stp>4</stp>
        <stp>002535.SZ</stp>
        <stp>61</stp>
        <stp>12/31/2014</stp>
        <stp>1</stp>
        <tr r="R1005" s="1"/>
      </tp>
      <tp>
        <v>40422924.280000001</v>
        <stp/>
        <stp>EM_S_STM07_IS</stp>
        <stp>4</stp>
        <stp>002536.SZ</stp>
        <stp>61</stp>
        <stp>12/31/2014</stp>
        <stp>1</stp>
        <tr r="R1006" s="1"/>
      </tp>
      <tp>
        <v>30101633.32</v>
        <stp/>
        <stp>EM_S_STM07_IS</stp>
        <stp>4</stp>
        <stp>002537.SZ</stp>
        <stp>61</stp>
        <stp>12/31/2014</stp>
        <stp>1</stp>
        <tr r="R1007" s="1"/>
      </tp>
      <tp>
        <v>144068485.5</v>
        <stp/>
        <stp>EM_S_STM07_IS</stp>
        <stp>4</stp>
        <stp>002538.SZ</stp>
        <stp>61</stp>
        <stp>12/31/2014</stp>
        <stp>1</stp>
        <tr r="R1008" s="1"/>
      </tp>
      <tp>
        <v>113515638.41</v>
        <stp/>
        <stp>EM_S_STM07_IS</stp>
        <stp>4</stp>
        <stp>002539.SZ</stp>
        <stp>61</stp>
        <stp>12/31/2014</stp>
        <stp>1</stp>
        <tr r="R1009" s="1"/>
      </tp>
      <tp>
        <v>586294710</v>
        <stp/>
        <stp>EM_S_STM07_IS</stp>
        <stp>4</stp>
        <stp>002500.SZ</stp>
        <stp>61</stp>
        <stp>12/31/2014</stp>
        <stp>1</stp>
        <tr r="R971" s="1"/>
      </tp>
      <tp>
        <v>397834728.07999998</v>
        <stp/>
        <stp>EM_S_STM07_IS</stp>
        <stp>4</stp>
        <stp>002501.SZ</stp>
        <stp>61</stp>
        <stp>12/31/2014</stp>
        <stp>1</stp>
        <tr r="R972" s="1"/>
      </tp>
      <tp>
        <v>34354842.460000001</v>
        <stp/>
        <stp>EM_S_STM07_IS</stp>
        <stp>4</stp>
        <stp>002502.SZ</stp>
        <stp>61</stp>
        <stp>12/31/2014</stp>
        <stp>1</stp>
        <tr r="R973" s="1"/>
      </tp>
      <tp>
        <v>123178940.34999999</v>
        <stp/>
        <stp>EM_S_STM07_IS</stp>
        <stp>4</stp>
        <stp>002503.SZ</stp>
        <stp>61</stp>
        <stp>12/31/2014</stp>
        <stp>1</stp>
        <tr r="R974" s="1"/>
      </tp>
      <tp>
        <v>206137983.56</v>
        <stp/>
        <stp>EM_S_STM07_IS</stp>
        <stp>4</stp>
        <stp>002504.SZ</stp>
        <stp>61</stp>
        <stp>12/31/2014</stp>
        <stp>1</stp>
        <tr r="R975" s="1"/>
      </tp>
      <tp>
        <v>15682844.32</v>
        <stp/>
        <stp>EM_S_STM07_IS</stp>
        <stp>4</stp>
        <stp>002505.SZ</stp>
        <stp>61</stp>
        <stp>12/31/2014</stp>
        <stp>1</stp>
        <tr r="R976" s="1"/>
      </tp>
      <tp>
        <v>2694316249.9299998</v>
        <stp/>
        <stp>EM_S_STM07_IS</stp>
        <stp>4</stp>
        <stp>002506.SZ</stp>
        <stp>61</stp>
        <stp>12/31/2014</stp>
        <stp>1</stp>
        <tr r="R977" s="1"/>
      </tp>
      <tp>
        <v>131992980.45</v>
        <stp/>
        <stp>EM_S_STM07_IS</stp>
        <stp>4</stp>
        <stp>002507.SZ</stp>
        <stp>61</stp>
        <stp>12/31/2014</stp>
        <stp>1</stp>
        <tr r="R978" s="1"/>
      </tp>
      <tp>
        <v>574401853.65999997</v>
        <stp/>
        <stp>EM_S_STM07_IS</stp>
        <stp>4</stp>
        <stp>002508.SZ</stp>
        <stp>61</stp>
        <stp>12/31/2014</stp>
        <stp>1</stp>
        <tr r="R979" s="1"/>
      </tp>
      <tp>
        <v>120245984.09</v>
        <stp/>
        <stp>EM_S_STM07_IS</stp>
        <stp>4</stp>
        <stp>002509.SZ</stp>
        <stp>61</stp>
        <stp>12/31/2014</stp>
        <stp>1</stp>
        <tr r="R980" s="1"/>
      </tp>
      <tp>
        <v>166423622.78999999</v>
        <stp/>
        <stp>EM_S_STM07_IS</stp>
        <stp>4</stp>
        <stp>002510.SZ</stp>
        <stp>61</stp>
        <stp>12/31/2014</stp>
        <stp>1</stp>
        <tr r="R981" s="1"/>
      </tp>
      <tp>
        <v>67502192.420000002</v>
        <stp/>
        <stp>EM_S_STM07_IS</stp>
        <stp>4</stp>
        <stp>002511.SZ</stp>
        <stp>61</stp>
        <stp>12/31/2014</stp>
        <stp>1</stp>
        <tr r="R982" s="1"/>
      </tp>
      <tp>
        <v>101793980.51000001</v>
        <stp/>
        <stp>EM_S_STM07_IS</stp>
        <stp>4</stp>
        <stp>002512.SZ</stp>
        <stp>61</stp>
        <stp>12/31/2014</stp>
        <stp>1</stp>
        <tr r="R983" s="1"/>
      </tp>
      <tp>
        <v>-37464394.960000001</v>
        <stp/>
        <stp>EM_S_STM07_IS</stp>
        <stp>4</stp>
        <stp>002513.SZ</stp>
        <stp>61</stp>
        <stp>12/31/2014</stp>
        <stp>1</stp>
        <tr r="R984" s="1"/>
      </tp>
      <tp>
        <v>16898603.219999999</v>
        <stp/>
        <stp>EM_S_STM07_IS</stp>
        <stp>4</stp>
        <stp>002514.SZ</stp>
        <stp>61</stp>
        <stp>12/31/2014</stp>
        <stp>1</stp>
        <tr r="R985" s="1"/>
      </tp>
      <tp>
        <v>19695752.399999999</v>
        <stp/>
        <stp>EM_S_STM07_IS</stp>
        <stp>4</stp>
        <stp>002515.SZ</stp>
        <stp>61</stp>
        <stp>12/31/2014</stp>
        <stp>1</stp>
        <tr r="R986" s="1"/>
      </tp>
      <tp>
        <v>168517623.40000001</v>
        <stp/>
        <stp>EM_S_STM07_IS</stp>
        <stp>4</stp>
        <stp>002516.SZ</stp>
        <stp>61</stp>
        <stp>12/31/2014</stp>
        <stp>1</stp>
        <tr r="R987" s="1"/>
      </tp>
      <tp>
        <v>-52782484.840000004</v>
        <stp/>
        <stp>EM_S_STM07_IS</stp>
        <stp>4</stp>
        <stp>002517.SZ</stp>
        <stp>61</stp>
        <stp>12/31/2014</stp>
        <stp>1</stp>
        <tr r="R988" s="1"/>
      </tp>
      <tp>
        <v>152558460.09999999</v>
        <stp/>
        <stp>EM_S_STM07_IS</stp>
        <stp>4</stp>
        <stp>002518.SZ</stp>
        <stp>61</stp>
        <stp>12/31/2014</stp>
        <stp>1</stp>
        <tr r="R989" s="1"/>
      </tp>
      <tp>
        <v>120609894.19</v>
        <stp/>
        <stp>EM_S_STM07_IS</stp>
        <stp>4</stp>
        <stp>002519.SZ</stp>
        <stp>61</stp>
        <stp>12/31/2014</stp>
        <stp>1</stp>
        <tr r="R990" s="1"/>
      </tp>
      <tp>
        <v>46882714.729999997</v>
        <stp/>
        <stp>EM_S_STM07_IS</stp>
        <stp>4</stp>
        <stp>002560.SZ</stp>
        <stp>61</stp>
        <stp>12/31/2014</stp>
        <stp>1</stp>
        <tr r="R1030" s="1"/>
      </tp>
      <tp>
        <v>258014620.09999999</v>
        <stp/>
        <stp>EM_S_STM07_IS</stp>
        <stp>4</stp>
        <stp>002561.SZ</stp>
        <stp>61</stp>
        <stp>12/31/2014</stp>
        <stp>1</stp>
        <tr r="R1031" s="1"/>
      </tp>
      <tp>
        <v>40033667.159999996</v>
        <stp/>
        <stp>EM_S_STM07_IS</stp>
        <stp>4</stp>
        <stp>002562.SZ</stp>
        <stp>61</stp>
        <stp>12/31/2014</stp>
        <stp>1</stp>
        <tr r="R1032" s="1"/>
      </tp>
      <tp>
        <v>1092260134.05</v>
        <stp/>
        <stp>EM_S_STM07_IS</stp>
        <stp>4</stp>
        <stp>002563.SZ</stp>
        <stp>61</stp>
        <stp>12/31/2014</stp>
        <stp>1</stp>
        <tr r="R1033" s="1"/>
      </tp>
      <tp>
        <v>70166566.430000007</v>
        <stp/>
        <stp>EM_S_STM07_IS</stp>
        <stp>4</stp>
        <stp>002564.SZ</stp>
        <stp>61</stp>
        <stp>12/31/2014</stp>
        <stp>1</stp>
        <tr r="R1034" s="1"/>
      </tp>
      <tp>
        <v>-51054535.5</v>
        <stp/>
        <stp>EM_S_STM07_IS</stp>
        <stp>4</stp>
        <stp>002565.SZ</stp>
        <stp>61</stp>
        <stp>12/31/2014</stp>
        <stp>1</stp>
        <tr r="R1035" s="1"/>
      </tp>
      <tp>
        <v>96408830.790000007</v>
        <stp/>
        <stp>EM_S_STM07_IS</stp>
        <stp>4</stp>
        <stp>002566.SZ</stp>
        <stp>61</stp>
        <stp>12/31/2014</stp>
        <stp>1</stp>
        <tr r="R1036" s="1"/>
      </tp>
      <tp>
        <v>81274260.379999995</v>
        <stp/>
        <stp>EM_S_STM07_IS</stp>
        <stp>4</stp>
        <stp>002567.SZ</stp>
        <stp>61</stp>
        <stp>12/31/2014</stp>
        <stp>1</stp>
        <tr r="R1037" s="1"/>
      </tp>
      <tp>
        <v>57004609.799999997</v>
        <stp/>
        <stp>EM_S_STM07_IS</stp>
        <stp>4</stp>
        <stp>002568.SZ</stp>
        <stp>61</stp>
        <stp>12/31/2014</stp>
        <stp>1</stp>
        <tr r="R1038" s="1"/>
      </tp>
      <tp>
        <v>-102657960.56999999</v>
        <stp/>
        <stp>EM_S_STM07_IS</stp>
        <stp>4</stp>
        <stp>002569.SZ</stp>
        <stp>61</stp>
        <stp>12/31/2014</stp>
        <stp>1</stp>
        <tr r="R1039" s="1"/>
      </tp>
      <tp>
        <v>68886234.390000001</v>
        <stp/>
        <stp>EM_S_STM07_IS</stp>
        <stp>4</stp>
        <stp>002570.SZ</stp>
        <stp>61</stp>
        <stp>12/31/2014</stp>
        <stp>1</stp>
        <tr r="R1040" s="1"/>
      </tp>
      <tp>
        <v>9599764.1199999992</v>
        <stp/>
        <stp>EM_S_STM07_IS</stp>
        <stp>4</stp>
        <stp>002571.SZ</stp>
        <stp>61</stp>
        <stp>12/31/2014</stp>
        <stp>1</stp>
        <tr r="R1041" s="1"/>
      </tp>
      <tp>
        <v>326896486.67000002</v>
        <stp/>
        <stp>EM_S_STM07_IS</stp>
        <stp>4</stp>
        <stp>002572.SZ</stp>
        <stp>61</stp>
        <stp>12/31/2014</stp>
        <stp>1</stp>
        <tr r="R1042" s="1"/>
      </tp>
      <tp>
        <v>270577581.68000001</v>
        <stp/>
        <stp>EM_S_STM07_IS</stp>
        <stp>4</stp>
        <stp>002573.SZ</stp>
        <stp>61</stp>
        <stp>12/31/2014</stp>
        <stp>1</stp>
        <tr r="R1043" s="1"/>
      </tp>
      <tp>
        <v>199643811.36000001</v>
        <stp/>
        <stp>EM_S_STM07_IS</stp>
        <stp>4</stp>
        <stp>002574.SZ</stp>
        <stp>61</stp>
        <stp>12/31/2014</stp>
        <stp>1</stp>
        <tr r="R1044" s="1"/>
      </tp>
      <tp>
        <v>14865866.869999999</v>
        <stp/>
        <stp>EM_S_STM07_IS</stp>
        <stp>4</stp>
        <stp>002575.SZ</stp>
        <stp>61</stp>
        <stp>12/31/2014</stp>
        <stp>1</stp>
        <tr r="R1045" s="1"/>
      </tp>
      <tp>
        <v>-16594800.779999999</v>
        <stp/>
        <stp>EM_S_STM07_IS</stp>
        <stp>4</stp>
        <stp>002576.SZ</stp>
        <stp>61</stp>
        <stp>12/31/2014</stp>
        <stp>1</stp>
        <tr r="R1046" s="1"/>
      </tp>
      <tp>
        <v>36503754.189999998</v>
        <stp/>
        <stp>EM_S_STM07_IS</stp>
        <stp>4</stp>
        <stp>002577.SZ</stp>
        <stp>61</stp>
        <stp>12/31/2014</stp>
        <stp>1</stp>
        <tr r="R1047" s="1"/>
      </tp>
      <tp>
        <v>35278294.520000003</v>
        <stp/>
        <stp>EM_S_STM07_IS</stp>
        <stp>4</stp>
        <stp>002578.SZ</stp>
        <stp>61</stp>
        <stp>12/31/2014</stp>
        <stp>1</stp>
        <tr r="R1048" s="1"/>
      </tp>
      <tp>
        <v>19358473.899999999</v>
        <stp/>
        <stp>EM_S_STM07_IS</stp>
        <stp>4</stp>
        <stp>002579.SZ</stp>
        <stp>61</stp>
        <stp>12/31/2014</stp>
        <stp>1</stp>
        <tr r="R1049" s="1"/>
      </tp>
      <tp>
        <v>221844448.59</v>
        <stp/>
        <stp>EM_S_STM07_IS</stp>
        <stp>4</stp>
        <stp>002540.SZ</stp>
        <stp>61</stp>
        <stp>12/31/2014</stp>
        <stp>1</stp>
        <tr r="R1010" s="1"/>
      </tp>
      <tp>
        <v>137963252.24000001</v>
        <stp/>
        <stp>EM_S_STM07_IS</stp>
        <stp>4</stp>
        <stp>002541.SZ</stp>
        <stp>61</stp>
        <stp>12/31/2014</stp>
        <stp>1</stp>
        <tr r="R1011" s="1"/>
      </tp>
      <tp>
        <v>130279725.72</v>
        <stp/>
        <stp>EM_S_STM07_IS</stp>
        <stp>4</stp>
        <stp>002542.SZ</stp>
        <stp>61</stp>
        <stp>12/31/2014</stp>
        <stp>1</stp>
        <tr r="R1012" s="1"/>
      </tp>
      <tp>
        <v>266886355.22</v>
        <stp/>
        <stp>EM_S_STM07_IS</stp>
        <stp>4</stp>
        <stp>002543.SZ</stp>
        <stp>61</stp>
        <stp>12/31/2014</stp>
        <stp>1</stp>
        <tr r="R1013" s="1"/>
      </tp>
      <tp>
        <v>91469202.569999993</v>
        <stp/>
        <stp>EM_S_STM07_IS</stp>
        <stp>4</stp>
        <stp>002544.SZ</stp>
        <stp>61</stp>
        <stp>12/31/2014</stp>
        <stp>1</stp>
        <tr r="R1014" s="1"/>
      </tp>
      <tp>
        <v>53579669.899999999</v>
        <stp/>
        <stp>EM_S_STM07_IS</stp>
        <stp>4</stp>
        <stp>002545.SZ</stp>
        <stp>61</stp>
        <stp>12/31/2014</stp>
        <stp>1</stp>
        <tr r="R1015" s="1"/>
      </tp>
      <tp>
        <v>153439755.13999999</v>
        <stp/>
        <stp>EM_S_STM07_IS</stp>
        <stp>4</stp>
        <stp>002546.SZ</stp>
        <stp>61</stp>
        <stp>12/31/2014</stp>
        <stp>1</stp>
        <tr r="R1016" s="1"/>
      </tp>
      <tp>
        <v>104213908.26000001</v>
        <stp/>
        <stp>EM_S_STM07_IS</stp>
        <stp>4</stp>
        <stp>002547.SZ</stp>
        <stp>61</stp>
        <stp>12/31/2014</stp>
        <stp>1</stp>
        <tr r="R1017" s="1"/>
      </tp>
      <tp>
        <v>61018109.950000003</v>
        <stp/>
        <stp>EM_S_STM07_IS</stp>
        <stp>4</stp>
        <stp>002548.SZ</stp>
        <stp>61</stp>
        <stp>12/31/2014</stp>
        <stp>1</stp>
        <tr r="R1018" s="1"/>
      </tp>
      <tp>
        <v>31460012.449999999</v>
        <stp/>
        <stp>EM_S_STM07_IS</stp>
        <stp>4</stp>
        <stp>002549.SZ</stp>
        <stp>61</stp>
        <stp>12/31/2014</stp>
        <stp>1</stp>
        <tr r="R1019" s="1"/>
      </tp>
      <tp>
        <v>245036732.81</v>
        <stp/>
        <stp>EM_S_STM07_IS</stp>
        <stp>4</stp>
        <stp>002550.SZ</stp>
        <stp>61</stp>
        <stp>12/31/2014</stp>
        <stp>1</stp>
        <tr r="R1020" s="1"/>
      </tp>
      <tp>
        <v>102156755.84</v>
        <stp/>
        <stp>EM_S_STM07_IS</stp>
        <stp>4</stp>
        <stp>002551.SZ</stp>
        <stp>61</stp>
        <stp>12/31/2014</stp>
        <stp>1</stp>
        <tr r="R1021" s="1"/>
      </tp>
      <tp>
        <v>14253273.210000001</v>
        <stp/>
        <stp>EM_S_STM07_IS</stp>
        <stp>4</stp>
        <stp>002552.SZ</stp>
        <stp>61</stp>
        <stp>12/31/2014</stp>
        <stp>1</stp>
        <tr r="R1022" s="1"/>
      </tp>
      <tp>
        <v>65268188.310000002</v>
        <stp/>
        <stp>EM_S_STM07_IS</stp>
        <stp>4</stp>
        <stp>002553.SZ</stp>
        <stp>61</stp>
        <stp>12/31/2014</stp>
        <stp>1</stp>
        <tr r="R1023" s="1"/>
      </tp>
      <tp>
        <v>155717055.19999999</v>
        <stp/>
        <stp>EM_S_STM07_IS</stp>
        <stp>4</stp>
        <stp>002554.SZ</stp>
        <stp>61</stp>
        <stp>12/31/2014</stp>
        <stp>1</stp>
        <tr r="R1024" s="1"/>
      </tp>
      <tp>
        <v>38213446.640000001</v>
        <stp/>
        <stp>EM_S_STM07_IS</stp>
        <stp>4</stp>
        <stp>002555.SZ</stp>
        <stp>61</stp>
        <stp>12/31/2014</stp>
        <stp>1</stp>
        <tr r="R1025" s="1"/>
      </tp>
      <tp>
        <v>140320831.93000001</v>
        <stp/>
        <stp>EM_S_STM07_IS</stp>
        <stp>4</stp>
        <stp>002556.SZ</stp>
        <stp>61</stp>
        <stp>12/31/2014</stp>
        <stp>1</stp>
        <tr r="R1026" s="1"/>
      </tp>
      <tp>
        <v>293452510.81</v>
        <stp/>
        <stp>EM_S_STM07_IS</stp>
        <stp>4</stp>
        <stp>002557.SZ</stp>
        <stp>61</stp>
        <stp>12/31/2014</stp>
        <stp>1</stp>
        <tr r="R1027" s="1"/>
      </tp>
      <tp>
        <v>10581485.699999999</v>
        <stp/>
        <stp>EM_S_STM07_IS</stp>
        <stp>4</stp>
        <stp>002558.SZ</stp>
        <stp>61</stp>
        <stp>12/31/2014</stp>
        <stp>1</stp>
        <tr r="R1028" s="1"/>
      </tp>
      <tp>
        <v>84633357.75</v>
        <stp/>
        <stp>EM_S_STM07_IS</stp>
        <stp>4</stp>
        <stp>002559.SZ</stp>
        <stp>61</stp>
        <stp>12/31/2014</stp>
        <stp>1</stp>
        <tr r="R1029" s="1"/>
      </tp>
      <tp>
        <v>118097531.72</v>
        <stp/>
        <stp>EM_S_STM07_IS</stp>
        <stp>4</stp>
        <stp>603585.SH</stp>
        <stp>61</stp>
        <stp>12/31/2015</stp>
        <stp>1</stp>
        <tr r="S2970" s="1"/>
      </tp>
      <tp>
        <v>106386203.68000001</v>
        <stp/>
        <stp>EM_S_STM07_IS</stp>
        <stp>4</stp>
        <stp>603588.SH</stp>
        <stp>61</stp>
        <stp>12/31/2015</stp>
        <stp>1</stp>
        <tr r="S2971" s="1"/>
      </tp>
      <tp>
        <v>605396944.88999999</v>
        <stp/>
        <stp>EM_S_STM07_IS</stp>
        <stp>4</stp>
        <stp>603589.SH</stp>
        <stp>61</stp>
        <stp>12/31/2015</stp>
        <stp>1</stp>
        <tr r="S2972" s="1"/>
      </tp>
      <tp>
        <v>27150261.039999999</v>
        <stp/>
        <stp>EM_S_STM07_IS</stp>
        <stp>4</stp>
        <stp>603598.SH</stp>
        <stp>61</stp>
        <stp>12/31/2015</stp>
        <stp>1</stp>
        <tr r="S2973" s="1"/>
      </tp>
      <tp>
        <v>130258216.13</v>
        <stp/>
        <stp>EM_S_STM07_IS</stp>
        <stp>4</stp>
        <stp>603599.SH</stp>
        <stp>61</stp>
        <stp>12/31/2015</stp>
        <stp>1</stp>
        <tr r="S2974" s="1"/>
      </tp>
      <tp>
        <v>141742152.53</v>
        <stp/>
        <stp>EM_S_STM07_IS</stp>
        <stp>4</stp>
        <stp>603566.SH</stp>
        <stp>61</stp>
        <stp>12/31/2015</stp>
        <stp>1</stp>
        <tr r="S2964" s="1"/>
      </tp>
      <tp>
        <v>585305007.62</v>
        <stp/>
        <stp>EM_S_STM07_IS</stp>
        <stp>4</stp>
        <stp>603567.SH</stp>
        <stp>61</stp>
        <stp>12/31/2015</stp>
        <stp>1</stp>
        <tr r="S2965" s="1"/>
      </tp>
      <tp>
        <v>291352594.92000002</v>
        <stp/>
        <stp>EM_S_STM07_IS</stp>
        <stp>4</stp>
        <stp>603568.SH</stp>
        <stp>61</stp>
        <stp>12/31/2015</stp>
        <stp>1</stp>
        <tr r="S2966" s="1"/>
      </tp>
      <tp>
        <v>306063434.19</v>
        <stp/>
        <stp>EM_S_STM07_IS</stp>
        <stp>4</stp>
        <stp>603569.SH</stp>
        <stp>61</stp>
        <stp>12/31/2015</stp>
        <stp>1</stp>
        <tr r="S2967" s="1"/>
      </tp>
      <tp>
        <v>56778268.560000002</v>
        <stp/>
        <stp>EM_S_STM07_IS</stp>
        <stp>4</stp>
        <stp>603577.SH</stp>
        <stp>61</stp>
        <stp>12/31/2015</stp>
        <stp>1</stp>
        <tr r="S2968" s="1"/>
      </tp>
      <tp>
        <v>142702372.58000001</v>
        <stp/>
        <stp>EM_S_STM07_IS</stp>
        <stp>4</stp>
        <stp>603579.SH</stp>
        <stp>61</stp>
        <stp>12/31/2015</stp>
        <stp>1</stp>
        <tr r="S2969" s="1"/>
      </tp>
      <tp>
        <v>331836966.49000001</v>
        <stp/>
        <stp>EM_S_STM07_IS</stp>
        <stp>4</stp>
        <stp>603555.SH</stp>
        <stp>61</stp>
        <stp>12/31/2015</stp>
        <stp>1</stp>
        <tr r="S2960" s="1"/>
      </tp>
      <tp>
        <v>433408646.44</v>
        <stp/>
        <stp>EM_S_STM07_IS</stp>
        <stp>4</stp>
        <stp>603556.SH</stp>
        <stp>61</stp>
        <stp>12/31/2015</stp>
        <stp>1</stp>
        <tr r="S2961" s="1"/>
      </tp>
      <tp>
        <v>101356344</v>
        <stp/>
        <stp>EM_S_STM07_IS</stp>
        <stp>4</stp>
        <stp>603558.SH</stp>
        <stp>61</stp>
        <stp>12/31/2015</stp>
        <stp>1</stp>
        <tr r="S2962" s="1"/>
      </tp>
      <tp>
        <v>40595081.520000003</v>
        <stp/>
        <stp>EM_S_STM07_IS</stp>
        <stp>4</stp>
        <stp>603559.SH</stp>
        <stp>61</stp>
        <stp>12/31/2015</stp>
        <stp>1</stp>
        <tr r="S2963" s="1"/>
      </tp>
      <tp>
        <v>68944118.120000005</v>
        <stp/>
        <stp>EM_S_STM07_IS</stp>
        <stp>4</stp>
        <stp>603520.SH</stp>
        <stp>61</stp>
        <stp>12/31/2015</stp>
        <stp>1</stp>
        <tr r="S2958" s="1"/>
      </tp>
      <tp>
        <v>304959921.42000002</v>
        <stp/>
        <stp>EM_S_STM07_IS</stp>
        <stp>4</stp>
        <stp>603528.SH</stp>
        <stp>61</stp>
        <stp>12/31/2015</stp>
        <stp>1</stp>
        <tr r="S2959" s="1"/>
      </tp>
      <tp>
        <v>270370698.24000001</v>
        <stp/>
        <stp>EM_S_STM07_IS</stp>
        <stp>4</stp>
        <stp>603508.SH</stp>
        <stp>61</stp>
        <stp>12/31/2015</stp>
        <stp>1</stp>
        <tr r="S2954" s="1"/>
      </tp>
      <tp>
        <v>435956331.13</v>
        <stp/>
        <stp>EM_S_STM07_IS</stp>
        <stp>4</stp>
        <stp>603515.SH</stp>
        <stp>61</stp>
        <stp>12/31/2015</stp>
        <stp>1</stp>
        <tr r="S2955" s="1"/>
      </tp>
      <tp>
        <v>112113103.33</v>
        <stp/>
        <stp>EM_S_STM07_IS</stp>
        <stp>4</stp>
        <stp>603518.SH</stp>
        <stp>61</stp>
        <stp>12/31/2015</stp>
        <stp>1</stp>
        <tr r="S2956" s="1"/>
      </tp>
      <tp>
        <v>63500333.719999999</v>
        <stp/>
        <stp>EM_S_STM07_IS</stp>
        <stp>4</stp>
        <stp>603519.SH</stp>
        <stp>61</stp>
        <stp>12/31/2015</stp>
        <stp>1</stp>
        <tr r="S2957" s="1"/>
      </tp>
      <tp>
        <v>11588953.15</v>
        <stp/>
        <stp>EM_S_STM07_IS</stp>
        <stp>4</stp>
        <stp>002480.SZ</stp>
        <stp>61</stp>
        <stp>12/31/2014</stp>
        <stp>1</stp>
        <tr r="R951" s="1"/>
      </tp>
      <tp>
        <v>148789907.80000001</v>
        <stp/>
        <stp>EM_S_STM07_IS</stp>
        <stp>4</stp>
        <stp>002481.SZ</stp>
        <stp>61</stp>
        <stp>12/31/2014</stp>
        <stp>1</stp>
        <tr r="R952" s="1"/>
      </tp>
      <tp>
        <v>536543757.01999998</v>
        <stp/>
        <stp>EM_S_STM07_IS</stp>
        <stp>4</stp>
        <stp>002482.SZ</stp>
        <stp>61</stp>
        <stp>12/31/2014</stp>
        <stp>1</stp>
        <tr r="R953" s="1"/>
      </tp>
      <tp>
        <v>103487160.98</v>
        <stp/>
        <stp>EM_S_STM07_IS</stp>
        <stp>4</stp>
        <stp>002483.SZ</stp>
        <stp>61</stp>
        <stp>12/31/2014</stp>
        <stp>1</stp>
        <tr r="R954" s="1"/>
      </tp>
      <tp>
        <v>153591317.06999999</v>
        <stp/>
        <stp>EM_S_STM07_IS</stp>
        <stp>4</stp>
        <stp>002484.SZ</stp>
        <stp>61</stp>
        <stp>12/31/2014</stp>
        <stp>1</stp>
        <tr r="R955" s="1"/>
      </tp>
      <tp>
        <v>-46590565.329999998</v>
        <stp/>
        <stp>EM_S_STM07_IS</stp>
        <stp>4</stp>
        <stp>002485.SZ</stp>
        <stp>61</stp>
        <stp>12/31/2014</stp>
        <stp>1</stp>
        <tr r="R956" s="1"/>
      </tp>
      <tp>
        <v>27629741.219999999</v>
        <stp/>
        <stp>EM_S_STM07_IS</stp>
        <stp>4</stp>
        <stp>002486.SZ</stp>
        <stp>61</stp>
        <stp>12/31/2014</stp>
        <stp>1</stp>
        <tr r="R957" s="1"/>
      </tp>
      <tp>
        <v>47262265.100000001</v>
        <stp/>
        <stp>EM_S_STM07_IS</stp>
        <stp>4</stp>
        <stp>002487.SZ</stp>
        <stp>61</stp>
        <stp>12/31/2014</stp>
        <stp>1</stp>
        <tr r="R958" s="1"/>
      </tp>
      <tp>
        <v>63569525.210000001</v>
        <stp/>
        <stp>EM_S_STM07_IS</stp>
        <stp>4</stp>
        <stp>002488.SZ</stp>
        <stp>61</stp>
        <stp>12/31/2014</stp>
        <stp>1</stp>
        <tr r="R959" s="1"/>
      </tp>
      <tp>
        <v>322626565.88999999</v>
        <stp/>
        <stp>EM_S_STM07_IS</stp>
        <stp>4</stp>
        <stp>002489.SZ</stp>
        <stp>61</stp>
        <stp>12/31/2014</stp>
        <stp>1</stp>
        <tr r="R960" s="1"/>
      </tp>
      <tp>
        <v>20233190.77</v>
        <stp/>
        <stp>EM_S_STM07_IS</stp>
        <stp>4</stp>
        <stp>002490.SZ</stp>
        <stp>61</stp>
        <stp>12/31/2014</stp>
        <stp>1</stp>
        <tr r="R961" s="1"/>
      </tp>
      <tp>
        <v>178720706.41</v>
        <stp/>
        <stp>EM_S_STM07_IS</stp>
        <stp>4</stp>
        <stp>002491.SZ</stp>
        <stp>61</stp>
        <stp>12/31/2014</stp>
        <stp>1</stp>
        <tr r="R962" s="1"/>
      </tp>
      <tp>
        <v>44338927.469999999</v>
        <stp/>
        <stp>EM_S_STM07_IS</stp>
        <stp>4</stp>
        <stp>002492.SZ</stp>
        <stp>61</stp>
        <stp>12/31/2014</stp>
        <stp>1</stp>
        <tr r="R963" s="1"/>
      </tp>
      <tp>
        <v>-347126866.37</v>
        <stp/>
        <stp>EM_S_STM07_IS</stp>
        <stp>4</stp>
        <stp>002493.SZ</stp>
        <stp>61</stp>
        <stp>12/31/2014</stp>
        <stp>1</stp>
        <tr r="R964" s="1"/>
      </tp>
      <tp>
        <v>94824397.709999993</v>
        <stp/>
        <stp>EM_S_STM07_IS</stp>
        <stp>4</stp>
        <stp>002494.SZ</stp>
        <stp>61</stp>
        <stp>12/31/2014</stp>
        <stp>1</stp>
        <tr r="R965" s="1"/>
      </tp>
      <tp>
        <v>36391936.109999999</v>
        <stp/>
        <stp>EM_S_STM07_IS</stp>
        <stp>4</stp>
        <stp>002495.SZ</stp>
        <stp>61</stp>
        <stp>12/31/2014</stp>
        <stp>1</stp>
        <tr r="R966" s="1"/>
      </tp>
      <tp>
        <v>201266848.75</v>
        <stp/>
        <stp>EM_S_STM07_IS</stp>
        <stp>4</stp>
        <stp>002496.SZ</stp>
        <stp>61</stp>
        <stp>12/31/2014</stp>
        <stp>1</stp>
        <tr r="R967" s="1"/>
      </tp>
      <tp>
        <v>227483219.52000001</v>
        <stp/>
        <stp>EM_S_STM07_IS</stp>
        <stp>4</stp>
        <stp>002497.SZ</stp>
        <stp>61</stp>
        <stp>12/31/2014</stp>
        <stp>1</stp>
        <tr r="R968" s="1"/>
      </tp>
      <tp>
        <v>237889972.84999999</v>
        <stp/>
        <stp>EM_S_STM07_IS</stp>
        <stp>4</stp>
        <stp>002498.SZ</stp>
        <stp>61</stp>
        <stp>12/31/2014</stp>
        <stp>1</stp>
        <tr r="R969" s="1"/>
      </tp>
      <tp>
        <v>10760740.09</v>
        <stp/>
        <stp>EM_S_STM07_IS</stp>
        <stp>4</stp>
        <stp>002499.SZ</stp>
        <stp>61</stp>
        <stp>12/31/2014</stp>
        <stp>1</stp>
        <tr r="R970" s="1"/>
      </tp>
      <tp>
        <v>42570279.840000004</v>
        <stp/>
        <stp>EM_S_STM07_IS</stp>
        <stp>4</stp>
        <stp>002420.SZ</stp>
        <stp>61</stp>
        <stp>12/31/2014</stp>
        <stp>1</stp>
        <tr r="R891" s="1"/>
      </tp>
      <tp>
        <v>112167858.11</v>
        <stp/>
        <stp>EM_S_STM07_IS</stp>
        <stp>4</stp>
        <stp>002421.SZ</stp>
        <stp>61</stp>
        <stp>12/31/2014</stp>
        <stp>1</stp>
        <tr r="R892" s="1"/>
      </tp>
      <tp>
        <v>1001902613</v>
        <stp/>
        <stp>EM_S_STM07_IS</stp>
        <stp>4</stp>
        <stp>002422.SZ</stp>
        <stp>61</stp>
        <stp>12/31/2014</stp>
        <stp>1</stp>
        <tr r="R893" s="1"/>
      </tp>
      <tp>
        <v>-46642245.020000003</v>
        <stp/>
        <stp>EM_S_STM07_IS</stp>
        <stp>4</stp>
        <stp>002423.SZ</stp>
        <stp>61</stp>
        <stp>12/31/2014</stp>
        <stp>1</stp>
        <tr r="R894" s="1"/>
      </tp>
      <tp>
        <v>310477902.81</v>
        <stp/>
        <stp>EM_S_STM07_IS</stp>
        <stp>4</stp>
        <stp>002424.SZ</stp>
        <stp>61</stp>
        <stp>12/31/2014</stp>
        <stp>1</stp>
        <tr r="R895" s="1"/>
      </tp>
      <tp>
        <v>6563968.21</v>
        <stp/>
        <stp>EM_S_STM07_IS</stp>
        <stp>4</stp>
        <stp>002425.SZ</stp>
        <stp>61</stp>
        <stp>12/31/2014</stp>
        <stp>1</stp>
        <tr r="R896" s="1"/>
      </tp>
      <tp>
        <v>140005834.56999999</v>
        <stp/>
        <stp>EM_S_STM07_IS</stp>
        <stp>4</stp>
        <stp>002426.SZ</stp>
        <stp>61</stp>
        <stp>12/31/2014</stp>
        <stp>1</stp>
        <tr r="R897" s="1"/>
      </tp>
      <tp>
        <v>94913543.739999995</v>
        <stp/>
        <stp>EM_S_STM07_IS</stp>
        <stp>4</stp>
        <stp>002427.SZ</stp>
        <stp>61</stp>
        <stp>12/31/2014</stp>
        <stp>1</stp>
        <tr r="R898" s="1"/>
      </tp>
      <tp>
        <v>125264152.90000001</v>
        <stp/>
        <stp>EM_S_STM07_IS</stp>
        <stp>4</stp>
        <stp>002428.SZ</stp>
        <stp>61</stp>
        <stp>12/31/2014</stp>
        <stp>1</stp>
        <tr r="R899" s="1"/>
      </tp>
      <tp>
        <v>665662378.32000005</v>
        <stp/>
        <stp>EM_S_STM07_IS</stp>
        <stp>4</stp>
        <stp>002429.SZ</stp>
        <stp>61</stp>
        <stp>12/31/2014</stp>
        <stp>1</stp>
        <tr r="R900" s="1"/>
      </tp>
      <tp>
        <v>135444947.91999999</v>
        <stp/>
        <stp>EM_S_STM07_IS</stp>
        <stp>4</stp>
        <stp>002430.SZ</stp>
        <stp>61</stp>
        <stp>12/31/2014</stp>
        <stp>1</stp>
        <tr r="R901" s="1"/>
      </tp>
      <tp>
        <v>428134264.01999998</v>
        <stp/>
        <stp>EM_S_STM07_IS</stp>
        <stp>4</stp>
        <stp>002431.SZ</stp>
        <stp>61</stp>
        <stp>12/31/2014</stp>
        <stp>1</stp>
        <tr r="R902" s="1"/>
      </tp>
      <tp>
        <v>10197500.529999999</v>
        <stp/>
        <stp>EM_S_STM07_IS</stp>
        <stp>4</stp>
        <stp>002432.SZ</stp>
        <stp>61</stp>
        <stp>12/31/2014</stp>
        <stp>1</stp>
        <tr r="R903" s="1"/>
      </tp>
      <tp>
        <v>186306922.84999999</v>
        <stp/>
        <stp>EM_S_STM07_IS</stp>
        <stp>4</stp>
        <stp>002433.SZ</stp>
        <stp>61</stp>
        <stp>12/31/2014</stp>
        <stp>1</stp>
        <tr r="R904" s="1"/>
      </tp>
      <tp>
        <v>191541840.69999999</v>
        <stp/>
        <stp>EM_S_STM07_IS</stp>
        <stp>4</stp>
        <stp>002434.SZ</stp>
        <stp>61</stp>
        <stp>12/31/2014</stp>
        <stp>1</stp>
        <tr r="R905" s="1"/>
      </tp>
      <tp>
        <v>48126963.390000001</v>
        <stp/>
        <stp>EM_S_STM07_IS</stp>
        <stp>4</stp>
        <stp>002435.SZ</stp>
        <stp>61</stp>
        <stp>12/31/2014</stp>
        <stp>1</stp>
        <tr r="R906" s="1"/>
      </tp>
      <tp>
        <v>125722065.39</v>
        <stp/>
        <stp>EM_S_STM07_IS</stp>
        <stp>4</stp>
        <stp>002436.SZ</stp>
        <stp>61</stp>
        <stp>12/31/2014</stp>
        <stp>1</stp>
        <tr r="R907" s="1"/>
      </tp>
      <tp>
        <v>443770001.20999998</v>
        <stp/>
        <stp>EM_S_STM07_IS</stp>
        <stp>4</stp>
        <stp>002437.SZ</stp>
        <stp>61</stp>
        <stp>12/31/2014</stp>
        <stp>1</stp>
        <tr r="R908" s="1"/>
      </tp>
      <tp>
        <v>53816510.82</v>
        <stp/>
        <stp>EM_S_STM07_IS</stp>
        <stp>4</stp>
        <stp>002438.SZ</stp>
        <stp>61</stp>
        <stp>12/31/2014</stp>
        <stp>1</stp>
        <tr r="R909" s="1"/>
      </tp>
      <tp>
        <v>170366658.53</v>
        <stp/>
        <stp>EM_S_STM07_IS</stp>
        <stp>4</stp>
        <stp>002439.SZ</stp>
        <stp>61</stp>
        <stp>12/31/2014</stp>
        <stp>1</stp>
        <tr r="R910" s="1"/>
      </tp>
      <tp>
        <v>425150507.93000001</v>
        <stp/>
        <stp>EM_S_STM07_IS</stp>
        <stp>4</stp>
        <stp>002400.SZ</stp>
        <stp>61</stp>
        <stp>12/31/2014</stp>
        <stp>1</stp>
        <tr r="R871" s="1"/>
      </tp>
      <tp>
        <v>51074435.109999999</v>
        <stp/>
        <stp>EM_S_STM07_IS</stp>
        <stp>4</stp>
        <stp>002401.SZ</stp>
        <stp>61</stp>
        <stp>12/31/2014</stp>
        <stp>1</stp>
        <tr r="R872" s="1"/>
      </tp>
      <tp>
        <v>45053892.479999997</v>
        <stp/>
        <stp>EM_S_STM07_IS</stp>
        <stp>4</stp>
        <stp>002402.SZ</stp>
        <stp>61</stp>
        <stp>12/31/2014</stp>
        <stp>1</stp>
        <tr r="R873" s="1"/>
      </tp>
      <tp>
        <v>81344022.599999994</v>
        <stp/>
        <stp>EM_S_STM07_IS</stp>
        <stp>4</stp>
        <stp>002403.SZ</stp>
        <stp>61</stp>
        <stp>12/31/2014</stp>
        <stp>1</stp>
        <tr r="R874" s="1"/>
      </tp>
      <tp>
        <v>77468644.780000001</v>
        <stp/>
        <stp>EM_S_STM07_IS</stp>
        <stp>4</stp>
        <stp>002404.SZ</stp>
        <stp>61</stp>
        <stp>12/31/2014</stp>
        <stp>1</stp>
        <tr r="R875" s="1"/>
      </tp>
      <tp>
        <v>117501997.72</v>
        <stp/>
        <stp>EM_S_STM07_IS</stp>
        <stp>4</stp>
        <stp>002405.SZ</stp>
        <stp>61</stp>
        <stp>12/31/2014</stp>
        <stp>1</stp>
        <tr r="R876" s="1"/>
      </tp>
      <tp>
        <v>129078071.41</v>
        <stp/>
        <stp>EM_S_STM07_IS</stp>
        <stp>4</stp>
        <stp>002406.SZ</stp>
        <stp>61</stp>
        <stp>12/31/2014</stp>
        <stp>1</stp>
        <tr r="R877" s="1"/>
      </tp>
      <tp>
        <v>4221969.4800000004</v>
        <stp/>
        <stp>EM_S_STM07_IS</stp>
        <stp>4</stp>
        <stp>002407.SZ</stp>
        <stp>61</stp>
        <stp>12/31/2014</stp>
        <stp>1</stp>
        <tr r="R878" s="1"/>
      </tp>
      <tp>
        <v>299402184.58999997</v>
        <stp/>
        <stp>EM_S_STM07_IS</stp>
        <stp>4</stp>
        <stp>002408.SZ</stp>
        <stp>61</stp>
        <stp>12/31/2014</stp>
        <stp>1</stp>
        <tr r="R879" s="1"/>
      </tp>
      <tp>
        <v>60275357.030000001</v>
        <stp/>
        <stp>EM_S_STM07_IS</stp>
        <stp>4</stp>
        <stp>002409.SZ</stp>
        <stp>61</stp>
        <stp>12/31/2014</stp>
        <stp>1</stp>
        <tr r="R880" s="1"/>
      </tp>
      <tp>
        <v>596096032.03999996</v>
        <stp/>
        <stp>EM_S_STM07_IS</stp>
        <stp>4</stp>
        <stp>002410.SZ</stp>
        <stp>61</stp>
        <stp>12/31/2014</stp>
        <stp>1</stp>
        <tr r="R881" s="1"/>
      </tp>
      <tp>
        <v>28397585.57</v>
        <stp/>
        <stp>EM_S_STM07_IS</stp>
        <stp>4</stp>
        <stp>002411.SZ</stp>
        <stp>61</stp>
        <stp>12/31/2014</stp>
        <stp>1</stp>
        <tr r="R882" s="1"/>
      </tp>
      <tp>
        <v>117587941.48</v>
        <stp/>
        <stp>EM_S_STM07_IS</stp>
        <stp>4</stp>
        <stp>002412.SZ</stp>
        <stp>61</stp>
        <stp>12/31/2014</stp>
        <stp>1</stp>
        <tr r="R883" s="1"/>
      </tp>
      <tp>
        <v>33397449.82</v>
        <stp/>
        <stp>EM_S_STM07_IS</stp>
        <stp>4</stp>
        <stp>002413.SZ</stp>
        <stp>61</stp>
        <stp>12/31/2014</stp>
        <stp>1</stp>
        <tr r="R884" s="1"/>
      </tp>
      <tp>
        <v>67959228.939999998</v>
        <stp/>
        <stp>EM_S_STM07_IS</stp>
        <stp>4</stp>
        <stp>002414.SZ</stp>
        <stp>61</stp>
        <stp>12/31/2014</stp>
        <stp>1</stp>
        <tr r="R885" s="1"/>
      </tp>
      <tp>
        <v>4665368689.9399996</v>
        <stp/>
        <stp>EM_S_STM07_IS</stp>
        <stp>4</stp>
        <stp>002415.SZ</stp>
        <stp>61</stp>
        <stp>12/31/2014</stp>
        <stp>1</stp>
        <tr r="R886" s="1"/>
      </tp>
      <tp>
        <v>29143960.41</v>
        <stp/>
        <stp>EM_S_STM07_IS</stp>
        <stp>4</stp>
        <stp>002416.SZ</stp>
        <stp>61</stp>
        <stp>12/31/2014</stp>
        <stp>1</stp>
        <tr r="R887" s="1"/>
      </tp>
      <tp>
        <v>-326480748.68000001</v>
        <stp/>
        <stp>EM_S_STM07_IS</stp>
        <stp>4</stp>
        <stp>002417.SZ</stp>
        <stp>61</stp>
        <stp>12/31/2014</stp>
        <stp>1</stp>
        <tr r="R888" s="1"/>
      </tp>
      <tp>
        <v>-30374553.059999999</v>
        <stp/>
        <stp>EM_S_STM07_IS</stp>
        <stp>4</stp>
        <stp>002418.SZ</stp>
        <stp>61</stp>
        <stp>12/31/2014</stp>
        <stp>1</stp>
        <tr r="R889" s="1"/>
      </tp>
      <tp>
        <v>538417036</v>
        <stp/>
        <stp>EM_S_STM07_IS</stp>
        <stp>4</stp>
        <stp>002419.SZ</stp>
        <stp>61</stp>
        <stp>12/31/2014</stp>
        <stp>1</stp>
        <tr r="R890" s="1"/>
      </tp>
      <tp>
        <v>85727369.950000003</v>
        <stp/>
        <stp>EM_S_STM07_IS</stp>
        <stp>4</stp>
        <stp>002460.SZ</stp>
        <stp>61</stp>
        <stp>12/31/2014</stp>
        <stp>1</stp>
        <tr r="R931" s="1"/>
      </tp>
      <tp>
        <v>60394478.009999998</v>
        <stp/>
        <stp>EM_S_STM07_IS</stp>
        <stp>4</stp>
        <stp>002461.SZ</stp>
        <stp>61</stp>
        <stp>12/31/2014</stp>
        <stp>1</stp>
        <tr r="R932" s="1"/>
      </tp>
      <tp>
        <v>228060085.91</v>
        <stp/>
        <stp>EM_S_STM07_IS</stp>
        <stp>4</stp>
        <stp>002462.SZ</stp>
        <stp>61</stp>
        <stp>12/31/2014</stp>
        <stp>1</stp>
        <tr r="R933" s="1"/>
      </tp>
      <tp>
        <v>-12109197</v>
        <stp/>
        <stp>EM_S_STM07_IS</stp>
        <stp>4</stp>
        <stp>002463.SZ</stp>
        <stp>61</stp>
        <stp>12/31/2014</stp>
        <stp>1</stp>
        <tr r="R934" s="1"/>
      </tp>
      <tp>
        <v>-129448884.78</v>
        <stp/>
        <stp>EM_S_STM07_IS</stp>
        <stp>4</stp>
        <stp>002464.SZ</stp>
        <stp>61</stp>
        <stp>12/31/2014</stp>
        <stp>1</stp>
        <tr r="R935" s="1"/>
      </tp>
      <tp>
        <v>442726581.35000002</v>
        <stp/>
        <stp>EM_S_STM07_IS</stp>
        <stp>4</stp>
        <stp>002465.SZ</stp>
        <stp>61</stp>
        <stp>12/31/2014</stp>
        <stp>1</stp>
        <tr r="R936" s="1"/>
      </tp>
      <tp>
        <v>130501471</v>
        <stp/>
        <stp>EM_S_STM07_IS</stp>
        <stp>4</stp>
        <stp>002466.SZ</stp>
        <stp>61</stp>
        <stp>12/31/2014</stp>
        <stp>1</stp>
        <tr r="R937" s="1"/>
      </tp>
      <tp>
        <v>147862351.00999999</v>
        <stp/>
        <stp>EM_S_STM07_IS</stp>
        <stp>4</stp>
        <stp>002467.SZ</stp>
        <stp>61</stp>
        <stp>12/31/2014</stp>
        <stp>1</stp>
        <tr r="R938" s="1"/>
      </tp>
      <tp>
        <v>8329998.2800000003</v>
        <stp/>
        <stp>EM_S_STM07_IS</stp>
        <stp>4</stp>
        <stp>002468.SZ</stp>
        <stp>61</stp>
        <stp>12/31/2014</stp>
        <stp>1</stp>
        <tr r="R939" s="1"/>
      </tp>
      <tp>
        <v>154581705.56</v>
        <stp/>
        <stp>EM_S_STM07_IS</stp>
        <stp>4</stp>
        <stp>002469.SZ</stp>
        <stp>61</stp>
        <stp>12/31/2014</stp>
        <stp>1</stp>
        <tr r="R940" s="1"/>
      </tp>
      <tp>
        <v>866391964.25999999</v>
        <stp/>
        <stp>EM_S_STM07_IS</stp>
        <stp>4</stp>
        <stp>002470.SZ</stp>
        <stp>61</stp>
        <stp>12/31/2014</stp>
        <stp>1</stp>
        <tr r="R941" s="1"/>
      </tp>
      <tp>
        <v>103829967.86</v>
        <stp/>
        <stp>EM_S_STM07_IS</stp>
        <stp>4</stp>
        <stp>002471.SZ</stp>
        <stp>61</stp>
        <stp>12/31/2014</stp>
        <stp>1</stp>
        <tr r="R942" s="1"/>
      </tp>
      <tp>
        <v>122297224.23999999</v>
        <stp/>
        <stp>EM_S_STM07_IS</stp>
        <stp>4</stp>
        <stp>002472.SZ</stp>
        <stp>61</stp>
        <stp>12/31/2014</stp>
        <stp>1</stp>
        <tr r="R943" s="1"/>
      </tp>
      <tp>
        <v>-9616259.6400000006</v>
        <stp/>
        <stp>EM_S_STM07_IS</stp>
        <stp>4</stp>
        <stp>002473.SZ</stp>
        <stp>61</stp>
        <stp>12/31/2014</stp>
        <stp>1</stp>
        <tr r="R944" s="1"/>
      </tp>
      <tp>
        <v>22250622.890000001</v>
        <stp/>
        <stp>EM_S_STM07_IS</stp>
        <stp>4</stp>
        <stp>002474.SZ</stp>
        <stp>61</stp>
        <stp>12/31/2014</stp>
        <stp>1</stp>
        <tr r="R945" s="1"/>
      </tp>
      <tp>
        <v>630046097.62</v>
        <stp/>
        <stp>EM_S_STM07_IS</stp>
        <stp>4</stp>
        <stp>002475.SZ</stp>
        <stp>61</stp>
        <stp>12/31/2014</stp>
        <stp>1</stp>
        <tr r="R946" s="1"/>
      </tp>
      <tp>
        <v>47909790.590000004</v>
        <stp/>
        <stp>EM_S_STM07_IS</stp>
        <stp>4</stp>
        <stp>002476.SZ</stp>
        <stp>61</stp>
        <stp>12/31/2014</stp>
        <stp>1</stp>
        <tr r="R947" s="1"/>
      </tp>
      <tp>
        <v>-189459863.49000001</v>
        <stp/>
        <stp>EM_S_STM07_IS</stp>
        <stp>4</stp>
        <stp>002477.SZ</stp>
        <stp>61</stp>
        <stp>12/31/2014</stp>
        <stp>1</stp>
        <tr r="R948" s="1"/>
      </tp>
      <tp>
        <v>245902250.65000001</v>
        <stp/>
        <stp>EM_S_STM07_IS</stp>
        <stp>4</stp>
        <stp>002478.SZ</stp>
        <stp>61</stp>
        <stp>12/31/2014</stp>
        <stp>1</stp>
        <tr r="R949" s="1"/>
      </tp>
      <tp>
        <v>172761205.49000001</v>
        <stp/>
        <stp>EM_S_STM07_IS</stp>
        <stp>4</stp>
        <stp>002479.SZ</stp>
        <stp>61</stp>
        <stp>12/31/2014</stp>
        <stp>1</stp>
        <tr r="R950" s="1"/>
      </tp>
      <tp>
        <v>1286611278.3099999</v>
        <stp/>
        <stp>EM_S_STM07_IS</stp>
        <stp>4</stp>
        <stp>002440.SZ</stp>
        <stp>61</stp>
        <stp>12/31/2014</stp>
        <stp>1</stp>
        <tr r="R911" s="1"/>
      </tp>
      <tp>
        <v>211686702.62</v>
        <stp/>
        <stp>EM_S_STM07_IS</stp>
        <stp>4</stp>
        <stp>002441.SZ</stp>
        <stp>61</stp>
        <stp>12/31/2014</stp>
        <stp>1</stp>
        <tr r="R912" s="1"/>
      </tp>
      <tp>
        <v>15002939.439999999</v>
        <stp/>
        <stp>EM_S_STM07_IS</stp>
        <stp>4</stp>
        <stp>002442.SZ</stp>
        <stp>61</stp>
        <stp>12/31/2014</stp>
        <stp>1</stp>
        <tr r="R913" s="1"/>
      </tp>
      <tp>
        <v>78436320.900000006</v>
        <stp/>
        <stp>EM_S_STM07_IS</stp>
        <stp>4</stp>
        <stp>002443.SZ</stp>
        <stp>61</stp>
        <stp>12/31/2014</stp>
        <stp>1</stp>
        <tr r="R914" s="1"/>
      </tp>
      <tp>
        <v>507926966.81999999</v>
        <stp/>
        <stp>EM_S_STM07_IS</stp>
        <stp>4</stp>
        <stp>002444.SZ</stp>
        <stp>61</stp>
        <stp>12/31/2014</stp>
        <stp>1</stp>
        <tr r="R915" s="1"/>
      </tp>
      <tp>
        <v>65605452.420000002</v>
        <stp/>
        <stp>EM_S_STM07_IS</stp>
        <stp>4</stp>
        <stp>002445.SZ</stp>
        <stp>61</stp>
        <stp>12/31/2014</stp>
        <stp>1</stp>
        <tr r="R916" s="1"/>
      </tp>
      <tp>
        <v>48214589.479999997</v>
        <stp/>
        <stp>EM_S_STM07_IS</stp>
        <stp>4</stp>
        <stp>002446.SZ</stp>
        <stp>61</stp>
        <stp>12/31/2014</stp>
        <stp>1</stp>
        <tr r="R917" s="1"/>
      </tp>
      <tp>
        <v>228731187.40000001</v>
        <stp/>
        <stp>EM_S_STM07_IS</stp>
        <stp>4</stp>
        <stp>002447.SZ</stp>
        <stp>61</stp>
        <stp>12/31/2014</stp>
        <stp>1</stp>
        <tr r="R918" s="1"/>
      </tp>
      <tp>
        <v>181199620.06</v>
        <stp/>
        <stp>EM_S_STM07_IS</stp>
        <stp>4</stp>
        <stp>002448.SZ</stp>
        <stp>61</stp>
        <stp>12/31/2014</stp>
        <stp>1</stp>
        <tr r="R919" s="1"/>
      </tp>
      <tp>
        <v>144759557.03</v>
        <stp/>
        <stp>EM_S_STM07_IS</stp>
        <stp>4</stp>
        <stp>002449.SZ</stp>
        <stp>61</stp>
        <stp>12/31/2014</stp>
        <stp>1</stp>
        <tr r="R920" s="1"/>
      </tp>
      <tp>
        <v>1002781183.88</v>
        <stp/>
        <stp>EM_S_STM07_IS</stp>
        <stp>4</stp>
        <stp>002450.SZ</stp>
        <stp>61</stp>
        <stp>12/31/2014</stp>
        <stp>1</stp>
        <tr r="R921" s="1"/>
      </tp>
      <tp>
        <v>26418165.640000001</v>
        <stp/>
        <stp>EM_S_STM07_IS</stp>
        <stp>4</stp>
        <stp>002451.SZ</stp>
        <stp>61</stp>
        <stp>12/31/2014</stp>
        <stp>1</stp>
        <tr r="R922" s="1"/>
      </tp>
      <tp>
        <v>90412467.870000005</v>
        <stp/>
        <stp>EM_S_STM07_IS</stp>
        <stp>4</stp>
        <stp>002452.SZ</stp>
        <stp>61</stp>
        <stp>12/31/2014</stp>
        <stp>1</stp>
        <tr r="R923" s="1"/>
      </tp>
      <tp>
        <v>36228495.759999998</v>
        <stp/>
        <stp>EM_S_STM07_IS</stp>
        <stp>4</stp>
        <stp>002453.SZ</stp>
        <stp>61</stp>
        <stp>12/31/2014</stp>
        <stp>1</stp>
        <tr r="R924" s="1"/>
      </tp>
      <tp>
        <v>276352737.19</v>
        <stp/>
        <stp>EM_S_STM07_IS</stp>
        <stp>4</stp>
        <stp>002454.SZ</stp>
        <stp>61</stp>
        <stp>12/31/2014</stp>
        <stp>1</stp>
        <tr r="R925" s="1"/>
      </tp>
      <tp>
        <v>54822776.109999999</v>
        <stp/>
        <stp>EM_S_STM07_IS</stp>
        <stp>4</stp>
        <stp>002455.SZ</stp>
        <stp>61</stp>
        <stp>12/31/2014</stp>
        <stp>1</stp>
        <tr r="R926" s="1"/>
      </tp>
      <tp>
        <v>681546528.79999995</v>
        <stp/>
        <stp>EM_S_STM07_IS</stp>
        <stp>4</stp>
        <stp>002456.SZ</stp>
        <stp>61</stp>
        <stp>12/31/2014</stp>
        <stp>1</stp>
        <tr r="R927" s="1"/>
      </tp>
      <tp>
        <v>57715971.530000001</v>
        <stp/>
        <stp>EM_S_STM07_IS</stp>
        <stp>4</stp>
        <stp>002457.SZ</stp>
        <stp>61</stp>
        <stp>12/31/2014</stp>
        <stp>1</stp>
        <tr r="R928" s="1"/>
      </tp>
      <tp>
        <v>23510039.579999998</v>
        <stp/>
        <stp>EM_S_STM07_IS</stp>
        <stp>4</stp>
        <stp>002458.SZ</stp>
        <stp>61</stp>
        <stp>12/31/2014</stp>
        <stp>1</stp>
        <tr r="R929" s="1"/>
      </tp>
      <tp>
        <v>26299646.350000001</v>
        <stp/>
        <stp>EM_S_STM07_IS</stp>
        <stp>4</stp>
        <stp>002459.SZ</stp>
        <stp>61</stp>
        <stp>12/31/2014</stp>
        <stp>1</stp>
        <tr r="R930" s="1"/>
      </tp>
      <tp>
        <v>174977726.30000001</v>
        <stp/>
        <stp>EM_S_STM07_IS</stp>
        <stp>4</stp>
        <stp>603444.SH</stp>
        <stp>61</stp>
        <stp>12/31/2015</stp>
        <stp>1</stp>
        <tr r="S2952" s="1"/>
      </tp>
      <tp>
        <v>200079304.52000001</v>
        <stp/>
        <stp>EM_S_STM07_IS</stp>
        <stp>4</stp>
        <stp>603456.SH</stp>
        <stp>61</stp>
        <stp>12/31/2015</stp>
        <stp>1</stp>
        <tr r="S2953" s="1"/>
      </tp>
      <tp>
        <v>270453333.41000003</v>
        <stp/>
        <stp>EM_S_STM07_IS</stp>
        <stp>4</stp>
        <stp>603421.SH</stp>
        <stp>61</stp>
        <stp>12/31/2015</stp>
        <stp>1</stp>
        <tr r="S2951" s="1"/>
      </tp>
      <tp>
        <v>81286228.790000007</v>
        <stp/>
        <stp>EM_S_STM07_IS</stp>
        <stp>4</stp>
        <stp>603416.SH</stp>
        <stp>61</stp>
        <stp>12/31/2015</stp>
        <stp>1</stp>
        <tr r="S2950" s="1"/>
      </tp>
      <tp>
        <v>27851001.23</v>
        <stp/>
        <stp>EM_S_STM07_IS</stp>
        <stp>4</stp>
        <stp>002780.SZ</stp>
        <stp>61</stp>
        <stp>12/31/2014</stp>
        <stp>1</stp>
        <tr r="R1243" s="1"/>
      </tp>
      <tp>
        <v>148946520.44</v>
        <stp/>
        <stp>EM_S_STM07_IS</stp>
        <stp>4</stp>
        <stp>002781.SZ</stp>
        <stp>61</stp>
        <stp>12/31/2014</stp>
        <stp>1</stp>
        <tr r="R1244" s="1"/>
      </tp>
      <tp>
        <v>58553244.659999996</v>
        <stp/>
        <stp>EM_S_STM07_IS</stp>
        <stp>4</stp>
        <stp>002782.SZ</stp>
        <stp>61</stp>
        <stp>12/31/2014</stp>
        <stp>1</stp>
        <tr r="R1245" s="1"/>
      </tp>
      <tp>
        <v>107152992.53</v>
        <stp/>
        <stp>EM_S_STM07_IS</stp>
        <stp>4</stp>
        <stp>002783.SZ</stp>
        <stp>61</stp>
        <stp>12/31/2014</stp>
        <stp>1</stp>
        <tr r="R1246" s="1"/>
      </tp>
      <tp>
        <v>20297830.350000001</v>
        <stp/>
        <stp>EM_S_STM07_IS</stp>
        <stp>4</stp>
        <stp>002785.SZ</stp>
        <stp>61</stp>
        <stp>12/31/2014</stp>
        <stp>1</stp>
        <tr r="R1247" s="1"/>
      </tp>
      <tp>
        <v>61143761.530000001</v>
        <stp/>
        <stp>EM_S_STM07_IS</stp>
        <stp>4</stp>
        <stp>002786.SZ</stp>
        <stp>61</stp>
        <stp>12/31/2014</stp>
        <stp>1</stp>
        <tr r="R1248" s="1"/>
      </tp>
      <tp>
        <v>72722686.090000004</v>
        <stp/>
        <stp>EM_S_STM07_IS</stp>
        <stp>4</stp>
        <stp>002787.SZ</stp>
        <stp>61</stp>
        <stp>12/31/2014</stp>
        <stp>1</stp>
        <tr r="R1249" s="1"/>
      </tp>
      <tp>
        <v>109327452.7</v>
        <stp/>
        <stp>EM_S_STM07_IS</stp>
        <stp>4</stp>
        <stp>002788.SZ</stp>
        <stp>61</stp>
        <stp>12/31/2014</stp>
        <stp>1</stp>
        <tr r="R1250" s="1"/>
      </tp>
      <tp>
        <v>87393116.849999994</v>
        <stp/>
        <stp>EM_S_STM07_IS</stp>
        <stp>4</stp>
        <stp>002789.SZ</stp>
        <stp>61</stp>
        <stp>12/31/2014</stp>
        <stp>1</stp>
        <tr r="R1251" s="1"/>
      </tp>
      <tp>
        <v>139547266.15000001</v>
        <stp/>
        <stp>EM_S_STM07_IS</stp>
        <stp>4</stp>
        <stp>002790.SZ</stp>
        <stp>61</stp>
        <stp>12/31/2014</stp>
        <stp>1</stp>
        <tr r="R1252" s="1"/>
      </tp>
      <tp>
        <v>215287093.15000001</v>
        <stp/>
        <stp>EM_S_STM07_IS</stp>
        <stp>4</stp>
        <stp>002791.SZ</stp>
        <stp>61</stp>
        <stp>12/31/2014</stp>
        <stp>1</stp>
        <tr r="R1253" s="1"/>
      </tp>
      <tp>
        <v>354119793.04000002</v>
        <stp/>
        <stp>EM_S_STM07_IS</stp>
        <stp>4</stp>
        <stp>002792.SZ</stp>
        <stp>61</stp>
        <stp>12/31/2014</stp>
        <stp>1</stp>
        <tr r="R1254" s="1"/>
      </tp>
      <tp>
        <v>63959352.740000002</v>
        <stp/>
        <stp>EM_S_STM07_IS</stp>
        <stp>4</stp>
        <stp>002793.SZ</stp>
        <stp>61</stp>
        <stp>12/31/2014</stp>
        <stp>1</stp>
        <tr r="R1255" s="1"/>
      </tp>
      <tp>
        <v>65017914.310000002</v>
        <stp/>
        <stp>EM_S_STM07_IS</stp>
        <stp>4</stp>
        <stp>002795.SZ</stp>
        <stp>61</stp>
        <stp>12/31/2014</stp>
        <stp>1</stp>
        <tr r="R1256" s="1"/>
      </tp>
      <tp>
        <v>57085077.869999997</v>
        <stp/>
        <stp>EM_S_STM07_IS</stp>
        <stp>4</stp>
        <stp>002796.SZ</stp>
        <stp>61</stp>
        <stp>12/31/2014</stp>
        <stp>1</stp>
        <tr r="R1257" s="1"/>
      </tp>
      <tp>
        <v>508166224.38</v>
        <stp/>
        <stp>EM_S_STM07_IS</stp>
        <stp>4</stp>
        <stp>002797.SZ</stp>
        <stp>61</stp>
        <stp>12/31/2014</stp>
        <stp>1</stp>
        <tr r="R1258" s="1"/>
      </tp>
      <tp>
        <v>44555112.700000003</v>
        <stp/>
        <stp>EM_S_STM07_IS</stp>
        <stp>4</stp>
        <stp>002798.SZ</stp>
        <stp>61</stp>
        <stp>12/31/2014</stp>
        <stp>1</stp>
        <tr r="R1259" s="1"/>
      </tp>
      <tp>
        <v>38142263.850000001</v>
        <stp/>
        <stp>EM_S_STM07_IS</stp>
        <stp>4</stp>
        <stp>002799.SZ</stp>
        <stp>61</stp>
        <stp>12/31/2014</stp>
        <stp>1</stp>
        <tr r="R1260" s="1"/>
      </tp>
      <tp>
        <v>68889410.299999997</v>
        <stp/>
        <stp>EM_S_STM07_IS</stp>
        <stp>4</stp>
        <stp>002721.SZ</stp>
        <stp>61</stp>
        <stp>12/31/2014</stp>
        <stp>1</stp>
        <tr r="R1188" s="1"/>
      </tp>
      <tp>
        <v>33941148.829999998</v>
        <stp/>
        <stp>EM_S_STM07_IS</stp>
        <stp>4</stp>
        <stp>002722.SZ</stp>
        <stp>61</stp>
        <stp>12/31/2014</stp>
        <stp>1</stp>
        <tr r="R1189" s="1"/>
      </tp>
      <tp>
        <v>40874966.219999999</v>
        <stp/>
        <stp>EM_S_STM07_IS</stp>
        <stp>4</stp>
        <stp>002723.SZ</stp>
        <stp>61</stp>
        <stp>12/31/2014</stp>
        <stp>1</stp>
        <tr r="R1190" s="1"/>
      </tp>
      <tp>
        <v>171628819.27000001</v>
        <stp/>
        <stp>EM_S_STM07_IS</stp>
        <stp>4</stp>
        <stp>002724.SZ</stp>
        <stp>61</stp>
        <stp>12/31/2014</stp>
        <stp>1</stp>
        <tr r="R1191" s="1"/>
      </tp>
      <tp>
        <v>93933718.390000001</v>
        <stp/>
        <stp>EM_S_STM07_IS</stp>
        <stp>4</stp>
        <stp>002725.SZ</stp>
        <stp>61</stp>
        <stp>12/31/2014</stp>
        <stp>1</stp>
        <tr r="R1192" s="1"/>
      </tp>
      <tp>
        <v>102361765.72</v>
        <stp/>
        <stp>EM_S_STM07_IS</stp>
        <stp>4</stp>
        <stp>002726.SZ</stp>
        <stp>61</stp>
        <stp>12/31/2014</stp>
        <stp>1</stp>
        <tr r="R1193" s="1"/>
      </tp>
      <tp>
        <v>297309133.91000003</v>
        <stp/>
        <stp>EM_S_STM07_IS</stp>
        <stp>4</stp>
        <stp>002727.SZ</stp>
        <stp>61</stp>
        <stp>12/31/2014</stp>
        <stp>1</stp>
        <tr r="R1194" s="1"/>
      </tp>
      <tp>
        <v>80193673.980000004</v>
        <stp/>
        <stp>EM_S_STM07_IS</stp>
        <stp>4</stp>
        <stp>002728.SZ</stp>
        <stp>61</stp>
        <stp>12/31/2014</stp>
        <stp>1</stp>
        <tr r="R1195" s="1"/>
      </tp>
      <tp>
        <v>34847824.109999999</v>
        <stp/>
        <stp>EM_S_STM07_IS</stp>
        <stp>4</stp>
        <stp>002729.SZ</stp>
        <stp>61</stp>
        <stp>12/31/2014</stp>
        <stp>1</stp>
        <tr r="R1196" s="1"/>
      </tp>
      <tp>
        <v>53239805.780000001</v>
        <stp/>
        <stp>EM_S_STM07_IS</stp>
        <stp>4</stp>
        <stp>002730.SZ</stp>
        <stp>61</stp>
        <stp>12/31/2014</stp>
        <stp>1</stp>
        <tr r="R1197" s="1"/>
      </tp>
      <tp>
        <v>98372076.650000006</v>
        <stp/>
        <stp>EM_S_STM07_IS</stp>
        <stp>4</stp>
        <stp>002731.SZ</stp>
        <stp>61</stp>
        <stp>12/31/2014</stp>
        <stp>1</stp>
        <tr r="R1198" s="1"/>
      </tp>
      <tp>
        <v>79059501.049999997</v>
        <stp/>
        <stp>EM_S_STM07_IS</stp>
        <stp>4</stp>
        <stp>002732.SZ</stp>
        <stp>61</stp>
        <stp>12/31/2014</stp>
        <stp>1</stp>
        <tr r="R1199" s="1"/>
      </tp>
      <tp>
        <v>98328094.489999995</v>
        <stp/>
        <stp>EM_S_STM07_IS</stp>
        <stp>4</stp>
        <stp>002733.SZ</stp>
        <stp>61</stp>
        <stp>12/31/2014</stp>
        <stp>1</stp>
        <tr r="R1200" s="1"/>
      </tp>
      <tp>
        <v>48366766.850000001</v>
        <stp/>
        <stp>EM_S_STM07_IS</stp>
        <stp>4</stp>
        <stp>002734.SZ</stp>
        <stp>61</stp>
        <stp>12/31/2014</stp>
        <stp>1</stp>
        <tr r="R1201" s="1"/>
      </tp>
      <tp>
        <v>32484421.059999999</v>
        <stp/>
        <stp>EM_S_STM07_IS</stp>
        <stp>4</stp>
        <stp>002735.SZ</stp>
        <stp>61</stp>
        <stp>12/31/2014</stp>
        <stp>1</stp>
        <tr r="R1202" s="1"/>
      </tp>
      <tp>
        <v>4927564849.4200001</v>
        <stp/>
        <stp>EM_S_STM07_IS</stp>
        <stp>4</stp>
        <stp>002736.SZ</stp>
        <stp>61</stp>
        <stp>12/31/2014</stp>
        <stp>1</stp>
        <tr r="R1203" s="1"/>
      </tp>
      <tp>
        <v>301127653.86000001</v>
        <stp/>
        <stp>EM_S_STM07_IS</stp>
        <stp>4</stp>
        <stp>002737.SZ</stp>
        <stp>61</stp>
        <stp>12/31/2014</stp>
        <stp>1</stp>
        <tr r="R1204" s="1"/>
      </tp>
      <tp>
        <v>44859798.340000004</v>
        <stp/>
        <stp>EM_S_STM07_IS</stp>
        <stp>4</stp>
        <stp>002738.SZ</stp>
        <stp>61</stp>
        <stp>12/31/2014</stp>
        <stp>1</stp>
        <tr r="R1205" s="1"/>
      </tp>
      <tp>
        <v>800950507.74000001</v>
        <stp/>
        <stp>EM_S_STM07_IS</stp>
        <stp>4</stp>
        <stp>002739.SZ</stp>
        <stp>61</stp>
        <stp>12/31/2014</stp>
        <stp>1</stp>
        <tr r="R1206" s="1"/>
      </tp>
      <tp>
        <v>104931812.59999999</v>
        <stp/>
        <stp>EM_S_STM07_IS</stp>
        <stp>4</stp>
        <stp>002700.SZ</stp>
        <stp>61</stp>
        <stp>12/31/2014</stp>
        <stp>1</stp>
        <tr r="R1170" s="1"/>
      </tp>
      <tp>
        <v>808991726</v>
        <stp/>
        <stp>EM_S_STM07_IS</stp>
        <stp>4</stp>
        <stp>002701.SZ</stp>
        <stp>61</stp>
        <stp>12/31/2014</stp>
        <stp>1</stp>
        <tr r="R1171" s="1"/>
      </tp>
      <tp>
        <v>18393285.859999999</v>
        <stp/>
        <stp>EM_S_STM07_IS</stp>
        <stp>4</stp>
        <stp>002702.SZ</stp>
        <stp>61</stp>
        <stp>12/31/2014</stp>
        <stp>1</stp>
        <tr r="R1172" s="1"/>
      </tp>
      <tp>
        <v>43374711.659999996</v>
        <stp/>
        <stp>EM_S_STM07_IS</stp>
        <stp>4</stp>
        <stp>002703.SZ</stp>
        <stp>61</stp>
        <stp>12/31/2014</stp>
        <stp>1</stp>
        <tr r="R1173" s="1"/>
      </tp>
      <tp>
        <v>213349316.08000001</v>
        <stp/>
        <stp>EM_S_STM07_IS</stp>
        <stp>4</stp>
        <stp>002705.SZ</stp>
        <stp>61</stp>
        <stp>12/31/2014</stp>
        <stp>1</stp>
        <tr r="R1174" s="1"/>
      </tp>
      <tp>
        <v>100274817.12</v>
        <stp/>
        <stp>EM_S_STM07_IS</stp>
        <stp>4</stp>
        <stp>002706.SZ</stp>
        <stp>61</stp>
        <stp>12/31/2014</stp>
        <stp>1</stp>
        <tr r="R1175" s="1"/>
      </tp>
      <tp>
        <v>108742724.89</v>
        <stp/>
        <stp>EM_S_STM07_IS</stp>
        <stp>4</stp>
        <stp>002707.SZ</stp>
        <stp>61</stp>
        <stp>12/31/2014</stp>
        <stp>1</stp>
        <tr r="R1176" s="1"/>
      </tp>
      <tp>
        <v>62981704.880000003</v>
        <stp/>
        <stp>EM_S_STM07_IS</stp>
        <stp>4</stp>
        <stp>002708.SZ</stp>
        <stp>61</stp>
        <stp>12/31/2014</stp>
        <stp>1</stp>
        <tr r="R1177" s="1"/>
      </tp>
      <tp>
        <v>61533270.82</v>
        <stp/>
        <stp>EM_S_STM07_IS</stp>
        <stp>4</stp>
        <stp>002709.SZ</stp>
        <stp>61</stp>
        <stp>12/31/2014</stp>
        <stp>1</stp>
        <tr r="R1178" s="1"/>
      </tp>
      <tp>
        <v>126389096.91</v>
        <stp/>
        <stp>EM_S_STM07_IS</stp>
        <stp>4</stp>
        <stp>002711.SZ</stp>
        <stp>61</stp>
        <stp>12/31/2014</stp>
        <stp>1</stp>
        <tr r="R1179" s="1"/>
      </tp>
      <tp>
        <v>70819286.340000004</v>
        <stp/>
        <stp>EM_S_STM07_IS</stp>
        <stp>4</stp>
        <stp>002712.SZ</stp>
        <stp>61</stp>
        <stp>12/31/2014</stp>
        <stp>1</stp>
        <tr r="R1180" s="1"/>
      </tp>
      <tp>
        <v>116304815.95</v>
        <stp/>
        <stp>EM_S_STM07_IS</stp>
        <stp>4</stp>
        <stp>002713.SZ</stp>
        <stp>61</stp>
        <stp>12/31/2014</stp>
        <stp>1</stp>
        <tr r="R1181" s="1"/>
      </tp>
      <tp>
        <v>80198054.819999993</v>
        <stp/>
        <stp>EM_S_STM07_IS</stp>
        <stp>4</stp>
        <stp>002714.SZ</stp>
        <stp>61</stp>
        <stp>12/31/2014</stp>
        <stp>1</stp>
        <tr r="R1182" s="1"/>
      </tp>
      <tp>
        <v>18624487.309999999</v>
        <stp/>
        <stp>EM_S_STM07_IS</stp>
        <stp>4</stp>
        <stp>002715.SZ</stp>
        <stp>61</stp>
        <stp>12/31/2014</stp>
        <stp>1</stp>
        <tr r="R1183" s="1"/>
      </tp>
      <tp>
        <v>117285162.37</v>
        <stp/>
        <stp>EM_S_STM07_IS</stp>
        <stp>4</stp>
        <stp>002716.SZ</stp>
        <stp>61</stp>
        <stp>12/31/2014</stp>
        <stp>1</stp>
        <tr r="R1184" s="1"/>
      </tp>
      <tp>
        <v>117011557.59999999</v>
        <stp/>
        <stp>EM_S_STM07_IS</stp>
        <stp>4</stp>
        <stp>002717.SZ</stp>
        <stp>61</stp>
        <stp>12/31/2014</stp>
        <stp>1</stp>
        <tr r="R1185" s="1"/>
      </tp>
      <tp>
        <v>104681526.41</v>
        <stp/>
        <stp>EM_S_STM07_IS</stp>
        <stp>4</stp>
        <stp>002718.SZ</stp>
        <stp>61</stp>
        <stp>12/31/2014</stp>
        <stp>1</stp>
        <tr r="R1186" s="1"/>
      </tp>
      <tp>
        <v>41434045.710000001</v>
        <stp/>
        <stp>EM_S_STM07_IS</stp>
        <stp>4</stp>
        <stp>002719.SZ</stp>
        <stp>61</stp>
        <stp>12/31/2014</stp>
        <stp>1</stp>
        <tr r="R1187" s="1"/>
      </tp>
      <tp>
        <v>37158876.609999999</v>
        <stp/>
        <stp>EM_S_STM07_IS</stp>
        <stp>4</stp>
        <stp>002760.SZ</stp>
        <stp>61</stp>
        <stp>12/31/2014</stp>
        <stp>1</stp>
        <tr r="R1225" s="1"/>
      </tp>
      <tp>
        <v>45204885.020000003</v>
        <stp/>
        <stp>EM_S_STM07_IS</stp>
        <stp>4</stp>
        <stp>002761.SZ</stp>
        <stp>61</stp>
        <stp>12/31/2014</stp>
        <stp>1</stp>
        <tr r="R1226" s="1"/>
      </tp>
      <tp>
        <v>94316704.650000006</v>
        <stp/>
        <stp>EM_S_STM07_IS</stp>
        <stp>4</stp>
        <stp>002762.SZ</stp>
        <stp>61</stp>
        <stp>12/31/2014</stp>
        <stp>1</stp>
        <tr r="R1227" s="1"/>
      </tp>
      <tp>
        <v>132797618.34</v>
        <stp/>
        <stp>EM_S_STM07_IS</stp>
        <stp>4</stp>
        <stp>002763.SZ</stp>
        <stp>61</stp>
        <stp>12/31/2014</stp>
        <stp>1</stp>
        <tr r="R1228" s="1"/>
      </tp>
      <tp>
        <v>81428310.719999999</v>
        <stp/>
        <stp>EM_S_STM07_IS</stp>
        <stp>4</stp>
        <stp>002765.SZ</stp>
        <stp>61</stp>
        <stp>12/31/2014</stp>
        <stp>1</stp>
        <tr r="R1229" s="1"/>
      </tp>
      <tp>
        <v>64506129.090000004</v>
        <stp/>
        <stp>EM_S_STM07_IS</stp>
        <stp>4</stp>
        <stp>002766.SZ</stp>
        <stp>61</stp>
        <stp>12/31/2014</stp>
        <stp>1</stp>
        <tr r="R1230" s="1"/>
      </tp>
      <tp>
        <v>66624294.25</v>
        <stp/>
        <stp>EM_S_STM07_IS</stp>
        <stp>4</stp>
        <stp>002767.SZ</stp>
        <stp>61</stp>
        <stp>12/31/2014</stp>
        <stp>1</stp>
        <tr r="R1231" s="1"/>
      </tp>
      <tp>
        <v>62807194.420000002</v>
        <stp/>
        <stp>EM_S_STM07_IS</stp>
        <stp>4</stp>
        <stp>002768.SZ</stp>
        <stp>61</stp>
        <stp>12/31/2014</stp>
        <stp>1</stp>
        <tr r="R1232" s="1"/>
      </tp>
      <tp>
        <v>107743342.20999999</v>
        <stp/>
        <stp>EM_S_STM07_IS</stp>
        <stp>4</stp>
        <stp>002769.SZ</stp>
        <stp>61</stp>
        <stp>12/31/2014</stp>
        <stp>1</stp>
        <tr r="R1233" s="1"/>
      </tp>
      <tp>
        <v>94463065.930000007</v>
        <stp/>
        <stp>EM_S_STM07_IS</stp>
        <stp>4</stp>
        <stp>002770.SZ</stp>
        <stp>61</stp>
        <stp>12/31/2014</stp>
        <stp>1</stp>
        <tr r="R1234" s="1"/>
      </tp>
      <tp>
        <v>46720243.950000003</v>
        <stp/>
        <stp>EM_S_STM07_IS</stp>
        <stp>4</stp>
        <stp>002771.SZ</stp>
        <stp>61</stp>
        <stp>12/31/2014</stp>
        <stp>1</stp>
        <tr r="R1235" s="1"/>
      </tp>
      <tp>
        <v>90880528.129999995</v>
        <stp/>
        <stp>EM_S_STM07_IS</stp>
        <stp>4</stp>
        <stp>002772.SZ</stp>
        <stp>61</stp>
        <stp>12/31/2014</stp>
        <stp>1</stp>
        <tr r="R1236" s="1"/>
      </tp>
      <tp>
        <v>273481710.77999997</v>
        <stp/>
        <stp>EM_S_STM07_IS</stp>
        <stp>4</stp>
        <stp>002773.SZ</stp>
        <stp>61</stp>
        <stp>12/31/2014</stp>
        <stp>1</stp>
        <tr r="R1237" s="1"/>
      </tp>
      <tp>
        <v>90153893.049999997</v>
        <stp/>
        <stp>EM_S_STM07_IS</stp>
        <stp>4</stp>
        <stp>002775.SZ</stp>
        <stp>61</stp>
        <stp>12/31/2014</stp>
        <stp>1</stp>
        <tr r="R1238" s="1"/>
      </tp>
      <tp>
        <v>107380664.06</v>
        <stp/>
        <stp>EM_S_STM07_IS</stp>
        <stp>4</stp>
        <stp>002776.SZ</stp>
        <stp>61</stp>
        <stp>12/31/2014</stp>
        <stp>1</stp>
        <tr r="R1239" s="1"/>
      </tp>
      <tp>
        <v>55768580.549999997</v>
        <stp/>
        <stp>EM_S_STM07_IS</stp>
        <stp>4</stp>
        <stp>002777.SZ</stp>
        <stp>61</stp>
        <stp>12/31/2014</stp>
        <stp>1</stp>
        <tr r="R1240" s="1"/>
      </tp>
      <tp>
        <v>35030815.619999997</v>
        <stp/>
        <stp>EM_S_STM07_IS</stp>
        <stp>4</stp>
        <stp>002778.SZ</stp>
        <stp>61</stp>
        <stp>12/31/2014</stp>
        <stp>1</stp>
        <tr r="R1241" s="1"/>
      </tp>
      <tp>
        <v>57033911.030000001</v>
        <stp/>
        <stp>EM_S_STM07_IS</stp>
        <stp>4</stp>
        <stp>002779.SZ</stp>
        <stp>61</stp>
        <stp>12/31/2014</stp>
        <stp>1</stp>
        <tr r="R1242" s="1"/>
      </tp>
      <tp>
        <v>87373694.769999996</v>
        <stp/>
        <stp>EM_S_STM07_IS</stp>
        <stp>4</stp>
        <stp>002740.SZ</stp>
        <stp>61</stp>
        <stp>12/31/2014</stp>
        <stp>1</stp>
        <tr r="R1207" s="1"/>
      </tp>
      <tp>
        <v>67838342.530000001</v>
        <stp/>
        <stp>EM_S_STM07_IS</stp>
        <stp>4</stp>
        <stp>002741.SZ</stp>
        <stp>61</stp>
        <stp>12/31/2014</stp>
        <stp>1</stp>
        <tr r="R1208" s="1"/>
      </tp>
      <tp>
        <v>101063981.7</v>
        <stp/>
        <stp>EM_S_STM07_IS</stp>
        <stp>4</stp>
        <stp>002742.SZ</stp>
        <stp>61</stp>
        <stp>12/31/2014</stp>
        <stp>1</stp>
        <tr r="R1209" s="1"/>
      </tp>
      <tp>
        <v>38908392.759999998</v>
        <stp/>
        <stp>EM_S_STM07_IS</stp>
        <stp>4</stp>
        <stp>002743.SZ</stp>
        <stp>61</stp>
        <stp>12/31/2014</stp>
        <stp>1</stp>
        <tr r="R1210" s="1"/>
      </tp>
      <tp>
        <v>433762332.68000001</v>
        <stp/>
        <stp>EM_S_STM07_IS</stp>
        <stp>4</stp>
        <stp>002745.SZ</stp>
        <stp>61</stp>
        <stp>12/31/2014</stp>
        <stp>1</stp>
        <tr r="R1211" s="1"/>
      </tp>
      <tp>
        <v>44340870.390000001</v>
        <stp/>
        <stp>EM_S_STM07_IS</stp>
        <stp>4</stp>
        <stp>002746.SZ</stp>
        <stp>61</stp>
        <stp>12/31/2014</stp>
        <stp>1</stp>
        <tr r="R1212" s="1"/>
      </tp>
      <tp>
        <v>43965784.630000003</v>
        <stp/>
        <stp>EM_S_STM07_IS</stp>
        <stp>4</stp>
        <stp>002747.SZ</stp>
        <stp>61</stp>
        <stp>12/31/2014</stp>
        <stp>1</stp>
        <tr r="R1213" s="1"/>
      </tp>
      <tp>
        <v>82071969.030000001</v>
        <stp/>
        <stp>EM_S_STM07_IS</stp>
        <stp>4</stp>
        <stp>002748.SZ</stp>
        <stp>61</stp>
        <stp>12/31/2014</stp>
        <stp>1</stp>
        <tr r="R1214" s="1"/>
      </tp>
      <tp>
        <v>123586806.61</v>
        <stp/>
        <stp>EM_S_STM07_IS</stp>
        <stp>4</stp>
        <stp>002749.SZ</stp>
        <stp>61</stp>
        <stp>12/31/2014</stp>
        <stp>1</stp>
        <tr r="R1215" s="1"/>
      </tp>
      <tp>
        <v>63572967.43</v>
        <stp/>
        <stp>EM_S_STM07_IS</stp>
        <stp>4</stp>
        <stp>002750.SZ</stp>
        <stp>61</stp>
        <stp>12/31/2014</stp>
        <stp>1</stp>
        <tr r="R1216" s="1"/>
      </tp>
      <tp>
        <v>35243519.850000001</v>
        <stp/>
        <stp>EM_S_STM07_IS</stp>
        <stp>4</stp>
        <stp>002751.SZ</stp>
        <stp>61</stp>
        <stp>12/31/2014</stp>
        <stp>1</stp>
        <tr r="R1217" s="1"/>
      </tp>
      <tp>
        <v>111067245.58</v>
        <stp/>
        <stp>EM_S_STM07_IS</stp>
        <stp>4</stp>
        <stp>002752.SZ</stp>
        <stp>61</stp>
        <stp>12/31/2014</stp>
        <stp>1</stp>
        <tr r="R1218" s="1"/>
      </tp>
      <tp>
        <v>59611232.130000003</v>
        <stp/>
        <stp>EM_S_STM07_IS</stp>
        <stp>4</stp>
        <stp>002753.SZ</stp>
        <stp>61</stp>
        <stp>12/31/2014</stp>
        <stp>1</stp>
        <tr r="R1219" s="1"/>
      </tp>
      <tp>
        <v>37504227.280000001</v>
        <stp/>
        <stp>EM_S_STM07_IS</stp>
        <stp>4</stp>
        <stp>002755.SZ</stp>
        <stp>61</stp>
        <stp>12/31/2014</stp>
        <stp>1</stp>
        <tr r="R1220" s="1"/>
      </tp>
      <tp>
        <v>264135464.87</v>
        <stp/>
        <stp>EM_S_STM07_IS</stp>
        <stp>4</stp>
        <stp>002756.SZ</stp>
        <stp>61</stp>
        <stp>12/31/2014</stp>
        <stp>1</stp>
        <tr r="R1221" s="1"/>
      </tp>
      <tp>
        <v>63414595.590000004</v>
        <stp/>
        <stp>EM_S_STM07_IS</stp>
        <stp>4</stp>
        <stp>002757.SZ</stp>
        <stp>61</stp>
        <stp>12/31/2014</stp>
        <stp>1</stp>
        <tr r="R1222" s="1"/>
      </tp>
      <tp>
        <v>45904831.93</v>
        <stp/>
        <stp>EM_S_STM07_IS</stp>
        <stp>4</stp>
        <stp>002758.SZ</stp>
        <stp>61</stp>
        <stp>12/31/2014</stp>
        <stp>1</stp>
        <tr r="R1223" s="1"/>
      </tp>
      <tp>
        <v>57971417.759999998</v>
        <stp/>
        <stp>EM_S_STM07_IS</stp>
        <stp>4</stp>
        <stp>002759.SZ</stp>
        <stp>61</stp>
        <stp>12/31/2014</stp>
        <stp>1</stp>
        <tr r="R1224" s="1"/>
      </tp>
      <tp>
        <v>112395588.66</v>
        <stp/>
        <stp>EM_S_STM07_IS</stp>
        <stp>4</stp>
        <stp>603788.SH</stp>
        <stp>61</stp>
        <stp>12/31/2015</stp>
        <stp>1</stp>
        <tr r="S3015" s="1"/>
      </tp>
      <tp>
        <v>79432579.730000004</v>
        <stp/>
        <stp>EM_S_STM07_IS</stp>
        <stp>4</stp>
        <stp>603789.SH</stp>
        <stp>61</stp>
        <stp>12/31/2015</stp>
        <stp>1</stp>
        <tr r="S3016" s="1"/>
      </tp>
      <tp>
        <v>83467558.590000004</v>
        <stp/>
        <stp>EM_S_STM07_IS</stp>
        <stp>4</stp>
        <stp>603798.SH</stp>
        <stp>61</stp>
        <stp>12/31/2015</stp>
        <stp>1</stp>
        <tr r="S3017" s="1"/>
      </tp>
      <tp>
        <v>-246003057.38</v>
        <stp/>
        <stp>EM_S_STM07_IS</stp>
        <stp>4</stp>
        <stp>603799.SH</stp>
        <stp>61</stp>
        <stp>12/31/2015</stp>
        <stp>1</stp>
        <tr r="S3018" s="1"/>
      </tp>
      <tp>
        <v>770258903.53999996</v>
        <stp/>
        <stp>EM_S_STM07_IS</stp>
        <stp>4</stp>
        <stp>603766.SH</stp>
        <stp>61</stp>
        <stp>12/31/2015</stp>
        <stp>1</stp>
        <tr r="S3011" s="1"/>
      </tp>
      <tp>
        <v>131588503.42</v>
        <stp/>
        <stp>EM_S_STM07_IS</stp>
        <stp>4</stp>
        <stp>603777.SH</stp>
        <stp>61</stp>
        <stp>12/31/2015</stp>
        <stp>1</stp>
        <tr r="S3012" s="1"/>
      </tp>
      <tp>
        <v>93325073.090000004</v>
        <stp/>
        <stp>EM_S_STM07_IS</stp>
        <stp>4</stp>
        <stp>603778.SH</stp>
        <stp>61</stp>
        <stp>12/31/2015</stp>
        <stp>1</stp>
        <tr r="S3013" s="1"/>
      </tp>
      <tp>
        <v>41808345.840000004</v>
        <stp/>
        <stp>EM_S_STM07_IS</stp>
        <stp>4</stp>
        <stp>603779.SH</stp>
        <stp>61</stp>
        <stp>12/31/2015</stp>
        <stp>1</stp>
        <tr r="S3014" s="1"/>
      </tp>
      <tp>
        <v>61392893.630000003</v>
        <stp/>
        <stp>EM_S_STM07_IS</stp>
        <stp>4</stp>
        <stp>603726.SH</stp>
        <stp>61</stp>
        <stp>12/31/2015</stp>
        <stp>1</stp>
        <tr r="S3006" s="1"/>
      </tp>
      <tp>
        <v>219211639.24000001</v>
        <stp/>
        <stp>EM_S_STM07_IS</stp>
        <stp>4</stp>
        <stp>603727.SH</stp>
        <stp>61</stp>
        <stp>12/31/2015</stp>
        <stp>1</stp>
        <tr r="S3007" s="1"/>
      </tp>
      <tp>
        <v>40660516.310000002</v>
        <stp/>
        <stp>EM_S_STM07_IS</stp>
        <stp>4</stp>
        <stp>603729.SH</stp>
        <stp>61</stp>
        <stp>12/31/2015</stp>
        <stp>1</stp>
        <tr r="S3008" s="1"/>
      </tp>
      <tp>
        <v>115509399.25</v>
        <stp/>
        <stp>EM_S_STM07_IS</stp>
        <stp>4</stp>
        <stp>603737.SH</stp>
        <stp>61</stp>
        <stp>12/31/2015</stp>
        <stp>1</stp>
        <tr r="S3009" s="1"/>
      </tp>
      <tp>
        <v>50178160.43</v>
        <stp/>
        <stp>EM_S_STM07_IS</stp>
        <stp>4</stp>
        <stp>603738.SH</stp>
        <stp>61</stp>
        <stp>12/31/2015</stp>
        <stp>1</stp>
        <tr r="S3010" s="1"/>
      </tp>
      <tp>
        <v>54661158.390000001</v>
        <stp/>
        <stp>EM_S_STM07_IS</stp>
        <stp>4</stp>
        <stp>603701.SH</stp>
        <stp>61</stp>
        <stp>12/31/2015</stp>
        <stp>1</stp>
        <tr r="S3001" s="1"/>
      </tp>
      <tp>
        <v>35013253.18</v>
        <stp/>
        <stp>EM_S_STM07_IS</stp>
        <stp>4</stp>
        <stp>603703.SH</stp>
        <stp>61</stp>
        <stp>12/31/2015</stp>
        <stp>1</stp>
        <tr r="S3002" s="1"/>
      </tp>
      <tp>
        <v>247255246.59</v>
        <stp/>
        <stp>EM_S_STM07_IS</stp>
        <stp>4</stp>
        <stp>603708.SH</stp>
        <stp>61</stp>
        <stp>12/31/2015</stp>
        <stp>1</stp>
        <tr r="S3003" s="1"/>
      </tp>
      <tp>
        <v>61459327.049999997</v>
        <stp/>
        <stp>EM_S_STM07_IS</stp>
        <stp>4</stp>
        <stp>603716.SH</stp>
        <stp>61</stp>
        <stp>12/31/2015</stp>
        <stp>1</stp>
        <tr r="S3004" s="1"/>
      </tp>
      <tp>
        <v>95402615.700000003</v>
        <stp/>
        <stp>EM_S_STM07_IS</stp>
        <stp>4</stp>
        <stp>603718.SH</stp>
        <stp>61</stp>
        <stp>12/31/2015</stp>
        <stp>1</stp>
        <tr r="S3005" s="1"/>
      </tp>
      <tp>
        <v>14182935.630000001</v>
        <stp/>
        <stp>EM_S_STM07_IS</stp>
        <stp>4</stp>
        <stp>002680.SZ</stp>
        <stp>61</stp>
        <stp>12/31/2014</stp>
        <stp>1</stp>
        <tr r="R1150" s="1"/>
      </tp>
      <tp>
        <v>145424510.55000001</v>
        <stp/>
        <stp>EM_S_STM07_IS</stp>
        <stp>4</stp>
        <stp>002681.SZ</stp>
        <stp>61</stp>
        <stp>12/31/2014</stp>
        <stp>1</stp>
        <tr r="R1151" s="1"/>
      </tp>
      <tp>
        <v>20595814.140000001</v>
        <stp/>
        <stp>EM_S_STM07_IS</stp>
        <stp>4</stp>
        <stp>002682.SZ</stp>
        <stp>61</stp>
        <stp>12/31/2014</stp>
        <stp>1</stp>
        <tr r="R1152" s="1"/>
      </tp>
      <tp>
        <v>165703503.56999999</v>
        <stp/>
        <stp>EM_S_STM07_IS</stp>
        <stp>4</stp>
        <stp>002683.SZ</stp>
        <stp>61</stp>
        <stp>12/31/2014</stp>
        <stp>1</stp>
        <tr r="R1153" s="1"/>
      </tp>
      <tp>
        <v>10725919.369999999</v>
        <stp/>
        <stp>EM_S_STM07_IS</stp>
        <stp>4</stp>
        <stp>002684.SZ</stp>
        <stp>61</stp>
        <stp>12/31/2014</stp>
        <stp>1</stp>
        <tr r="R1154" s="1"/>
      </tp>
      <tp>
        <v>11768387.73</v>
        <stp/>
        <stp>EM_S_STM07_IS</stp>
        <stp>4</stp>
        <stp>002685.SZ</stp>
        <stp>61</stp>
        <stp>12/31/2014</stp>
        <stp>1</stp>
        <tr r="R1155" s="1"/>
      </tp>
      <tp>
        <v>82432938.670000002</v>
        <stp/>
        <stp>EM_S_STM07_IS</stp>
        <stp>4</stp>
        <stp>002686.SZ</stp>
        <stp>61</stp>
        <stp>12/31/2014</stp>
        <stp>1</stp>
        <tr r="R1156" s="1"/>
      </tp>
      <tp>
        <v>81676160.609999999</v>
        <stp/>
        <stp>EM_S_STM07_IS</stp>
        <stp>4</stp>
        <stp>002687.SZ</stp>
        <stp>61</stp>
        <stp>12/31/2014</stp>
        <stp>1</stp>
        <tr r="R1157" s="1"/>
      </tp>
      <tp>
        <v>77209555.219999999</v>
        <stp/>
        <stp>EM_S_STM07_IS</stp>
        <stp>4</stp>
        <stp>002688.SZ</stp>
        <stp>61</stp>
        <stp>12/31/2014</stp>
        <stp>1</stp>
        <tr r="R1158" s="1"/>
      </tp>
      <tp>
        <v>189686907.38999999</v>
        <stp/>
        <stp>EM_S_STM07_IS</stp>
        <stp>4</stp>
        <stp>002689.SZ</stp>
        <stp>61</stp>
        <stp>12/31/2014</stp>
        <stp>1</stp>
        <tr r="R1159" s="1"/>
      </tp>
      <tp>
        <v>250983720.03999999</v>
        <stp/>
        <stp>EM_S_STM07_IS</stp>
        <stp>4</stp>
        <stp>002690.SZ</stp>
        <stp>61</stp>
        <stp>12/31/2014</stp>
        <stp>1</stp>
        <tr r="R1160" s="1"/>
      </tp>
      <tp>
        <v>37496937.439999998</v>
        <stp/>
        <stp>EM_S_STM07_IS</stp>
        <stp>4</stp>
        <stp>002691.SZ</stp>
        <stp>61</stp>
        <stp>12/31/2014</stp>
        <stp>1</stp>
        <tr r="R1161" s="1"/>
      </tp>
      <tp>
        <v>98572130.25</v>
        <stp/>
        <stp>EM_S_STM07_IS</stp>
        <stp>4</stp>
        <stp>002692.SZ</stp>
        <stp>61</stp>
        <stp>12/31/2014</stp>
        <stp>1</stp>
        <tr r="R1162" s="1"/>
      </tp>
      <tp>
        <v>58932803.039999999</v>
        <stp/>
        <stp>EM_S_STM07_IS</stp>
        <stp>4</stp>
        <stp>002693.SZ</stp>
        <stp>61</stp>
        <stp>12/31/2014</stp>
        <stp>1</stp>
        <tr r="R1163" s="1"/>
      </tp>
      <tp>
        <v>28135201.210000001</v>
        <stp/>
        <stp>EM_S_STM07_IS</stp>
        <stp>4</stp>
        <stp>002694.SZ</stp>
        <stp>61</stp>
        <stp>12/31/2014</stp>
        <stp>1</stp>
        <tr r="R1164" s="1"/>
      </tp>
      <tp>
        <v>98629108.769999996</v>
        <stp/>
        <stp>EM_S_STM07_IS</stp>
        <stp>4</stp>
        <stp>002695.SZ</stp>
        <stp>61</stp>
        <stp>12/31/2014</stp>
        <stp>1</stp>
        <tr r="R1165" s="1"/>
      </tp>
      <tp>
        <v>56403398.530000001</v>
        <stp/>
        <stp>EM_S_STM07_IS</stp>
        <stp>4</stp>
        <stp>002696.SZ</stp>
        <stp>61</stp>
        <stp>12/31/2014</stp>
        <stp>1</stp>
        <tr r="R1166" s="1"/>
      </tp>
      <tp>
        <v>170268510.41</v>
        <stp/>
        <stp>EM_S_STM07_IS</stp>
        <stp>4</stp>
        <stp>002697.SZ</stp>
        <stp>61</stp>
        <stp>12/31/2014</stp>
        <stp>1</stp>
        <tr r="R1167" s="1"/>
      </tp>
      <tp>
        <v>187323818.97</v>
        <stp/>
        <stp>EM_S_STM07_IS</stp>
        <stp>4</stp>
        <stp>002698.SZ</stp>
        <stp>61</stp>
        <stp>12/31/2014</stp>
        <stp>1</stp>
        <tr r="R1168" s="1"/>
      </tp>
      <tp>
        <v>97125358.480000004</v>
        <stp/>
        <stp>EM_S_STM07_IS</stp>
        <stp>4</stp>
        <stp>002699.SZ</stp>
        <stp>61</stp>
        <stp>12/31/2014</stp>
        <stp>1</stp>
        <tr r="R1169" s="1"/>
      </tp>
      <tp>
        <v>54793323.009999998</v>
        <stp/>
        <stp>EM_S_STM07_IS</stp>
        <stp>4</stp>
        <stp>002620.SZ</stp>
        <stp>61</stp>
        <stp>12/31/2014</stp>
        <stp>1</stp>
        <tr r="R1090" s="1"/>
      </tp>
      <tp>
        <v>60167319.600000001</v>
        <stp/>
        <stp>EM_S_STM07_IS</stp>
        <stp>4</stp>
        <stp>002621.SZ</stp>
        <stp>61</stp>
        <stp>12/31/2014</stp>
        <stp>1</stp>
        <tr r="R1091" s="1"/>
      </tp>
      <tp>
        <v>47253534.670000002</v>
        <stp/>
        <stp>EM_S_STM07_IS</stp>
        <stp>4</stp>
        <stp>002622.SZ</stp>
        <stp>61</stp>
        <stp>12/31/2014</stp>
        <stp>1</stp>
        <tr r="R1092" s="1"/>
      </tp>
      <tp>
        <v>37823936.530000001</v>
        <stp/>
        <stp>EM_S_STM07_IS</stp>
        <stp>4</stp>
        <stp>002623.SZ</stp>
        <stp>61</stp>
        <stp>12/31/2014</stp>
        <stp>1</stp>
        <tr r="R1093" s="1"/>
      </tp>
      <tp>
        <v>190190830.06</v>
        <stp/>
        <stp>EM_S_STM07_IS</stp>
        <stp>4</stp>
        <stp>002624.SZ</stp>
        <stp>61</stp>
        <stp>12/31/2014</stp>
        <stp>1</stp>
        <tr r="R1094" s="1"/>
      </tp>
      <tp>
        <v>39137603.289999999</v>
        <stp/>
        <stp>EM_S_STM07_IS</stp>
        <stp>4</stp>
        <stp>002625.SZ</stp>
        <stp>61</stp>
        <stp>12/31/2014</stp>
        <stp>1</stp>
        <tr r="R1095" s="1"/>
      </tp>
      <tp>
        <v>194536175.50999999</v>
        <stp/>
        <stp>EM_S_STM07_IS</stp>
        <stp>4</stp>
        <stp>002626.SZ</stp>
        <stp>61</stp>
        <stp>12/31/2014</stp>
        <stp>1</stp>
        <tr r="R1096" s="1"/>
      </tp>
      <tp>
        <v>63332758.560000002</v>
        <stp/>
        <stp>EM_S_STM07_IS</stp>
        <stp>4</stp>
        <stp>002627.SZ</stp>
        <stp>61</stp>
        <stp>12/31/2014</stp>
        <stp>1</stp>
        <tr r="R1097" s="1"/>
      </tp>
      <tp>
        <v>137900525.15000001</v>
        <stp/>
        <stp>EM_S_STM07_IS</stp>
        <stp>4</stp>
        <stp>002628.SZ</stp>
        <stp>61</stp>
        <stp>12/31/2014</stp>
        <stp>1</stp>
        <tr r="R1098" s="1"/>
      </tp>
      <tp>
        <v>5398124.04</v>
        <stp/>
        <stp>EM_S_STM07_IS</stp>
        <stp>4</stp>
        <stp>002629.SZ</stp>
        <stp>61</stp>
        <stp>12/31/2014</stp>
        <stp>1</stp>
        <tr r="R1099" s="1"/>
      </tp>
      <tp>
        <v>149122301.05000001</v>
        <stp/>
        <stp>EM_S_STM07_IS</stp>
        <stp>4</stp>
        <stp>002630.SZ</stp>
        <stp>61</stp>
        <stp>12/31/2014</stp>
        <stp>1</stp>
        <tr r="R1100" s="1"/>
      </tp>
      <tp>
        <v>128970493.36</v>
        <stp/>
        <stp>EM_S_STM07_IS</stp>
        <stp>4</stp>
        <stp>002631.SZ</stp>
        <stp>61</stp>
        <stp>12/31/2014</stp>
        <stp>1</stp>
        <tr r="R1101" s="1"/>
      </tp>
      <tp>
        <v>27611022.350000001</v>
        <stp/>
        <stp>EM_S_STM07_IS</stp>
        <stp>4</stp>
        <stp>002632.SZ</stp>
        <stp>61</stp>
        <stp>12/31/2014</stp>
        <stp>1</stp>
        <tr r="R1102" s="1"/>
      </tp>
      <tp>
        <v>-37999954.090000004</v>
        <stp/>
        <stp>EM_S_STM07_IS</stp>
        <stp>4</stp>
        <stp>002633.SZ</stp>
        <stp>61</stp>
        <stp>12/31/2014</stp>
        <stp>1</stp>
        <tr r="R1103" s="1"/>
      </tp>
      <tp>
        <v>33739382.049999997</v>
        <stp/>
        <stp>EM_S_STM07_IS</stp>
        <stp>4</stp>
        <stp>002634.SZ</stp>
        <stp>61</stp>
        <stp>12/31/2014</stp>
        <stp>1</stp>
        <tr r="R1104" s="1"/>
      </tp>
      <tp>
        <v>126180764.08</v>
        <stp/>
        <stp>EM_S_STM07_IS</stp>
        <stp>4</stp>
        <stp>002635.SZ</stp>
        <stp>61</stp>
        <stp>12/31/2014</stp>
        <stp>1</stp>
        <tr r="R1105" s="1"/>
      </tp>
      <tp>
        <v>42617151.890000001</v>
        <stp/>
        <stp>EM_S_STM07_IS</stp>
        <stp>4</stp>
        <stp>002636.SZ</stp>
        <stp>61</stp>
        <stp>12/31/2014</stp>
        <stp>1</stp>
        <tr r="R1106" s="1"/>
      </tp>
      <tp>
        <v>54567979.810000002</v>
        <stp/>
        <stp>EM_S_STM07_IS</stp>
        <stp>4</stp>
        <stp>002637.SZ</stp>
        <stp>61</stp>
        <stp>12/31/2014</stp>
        <stp>1</stp>
        <tr r="R1107" s="1"/>
      </tp>
      <tp>
        <v>12287786.689999999</v>
        <stp/>
        <stp>EM_S_STM07_IS</stp>
        <stp>4</stp>
        <stp>002638.SZ</stp>
        <stp>61</stp>
        <stp>12/31/2014</stp>
        <stp>1</stp>
        <tr r="R1108" s="1"/>
      </tp>
      <tp>
        <v>-8156152.0700000003</v>
        <stp/>
        <stp>EM_S_STM07_IS</stp>
        <stp>4</stp>
        <stp>002639.SZ</stp>
        <stp>61</stp>
        <stp>12/31/2014</stp>
        <stp>1</stp>
        <tr r="R1109" s="1"/>
      </tp>
      <tp>
        <v>3555296.31</v>
        <stp/>
        <stp>EM_S_STM07_IS</stp>
        <stp>4</stp>
        <stp>002600.SZ</stp>
        <stp>61</stp>
        <stp>12/31/2014</stp>
        <stp>1</stp>
        <tr r="R1070" s="1"/>
      </tp>
      <tp>
        <v>63140783.539999999</v>
        <stp/>
        <stp>EM_S_STM07_IS</stp>
        <stp>4</stp>
        <stp>002601.SZ</stp>
        <stp>61</stp>
        <stp>12/31/2014</stp>
        <stp>1</stp>
        <tr r="R1071" s="1"/>
      </tp>
      <tp>
        <v>209168105.56</v>
        <stp/>
        <stp>EM_S_STM07_IS</stp>
        <stp>4</stp>
        <stp>002602.SZ</stp>
        <stp>61</stp>
        <stp>12/31/2014</stp>
        <stp>1</stp>
        <tr r="R1072" s="1"/>
      </tp>
      <tp>
        <v>354495205.54000002</v>
        <stp/>
        <stp>EM_S_STM07_IS</stp>
        <stp>4</stp>
        <stp>002603.SZ</stp>
        <stp>61</stp>
        <stp>12/31/2014</stp>
        <stp>1</stp>
        <tr r="R1073" s="1"/>
      </tp>
      <tp>
        <v>85897807.090000004</v>
        <stp/>
        <stp>EM_S_STM07_IS</stp>
        <stp>4</stp>
        <stp>002604.SZ</stp>
        <stp>61</stp>
        <stp>12/31/2014</stp>
        <stp>1</stp>
        <tr r="R1074" s="1"/>
      </tp>
      <tp>
        <v>122307390.68000001</v>
        <stp/>
        <stp>EM_S_STM07_IS</stp>
        <stp>4</stp>
        <stp>002605.SZ</stp>
        <stp>61</stp>
        <stp>12/31/2014</stp>
        <stp>1</stp>
        <tr r="R1075" s="1"/>
      </tp>
      <tp>
        <v>25746484.16</v>
        <stp/>
        <stp>EM_S_STM07_IS</stp>
        <stp>4</stp>
        <stp>002606.SZ</stp>
        <stp>61</stp>
        <stp>12/31/2014</stp>
        <stp>1</stp>
        <tr r="R1076" s="1"/>
      </tp>
      <tp>
        <v>-56362382.509999998</v>
        <stp/>
        <stp>EM_S_STM07_IS</stp>
        <stp>4</stp>
        <stp>002607.SZ</stp>
        <stp>61</stp>
        <stp>12/31/2014</stp>
        <stp>1</stp>
        <tr r="R1077" s="1"/>
      </tp>
      <tp>
        <v>-1807900483.02</v>
        <stp/>
        <stp>EM_S_STM07_IS</stp>
        <stp>4</stp>
        <stp>002608.SZ</stp>
        <stp>61</stp>
        <stp>12/31/2014</stp>
        <stp>1</stp>
        <tr r="R1078" s="1"/>
      </tp>
      <tp>
        <v>99634831.189999998</v>
        <stp/>
        <stp>EM_S_STM07_IS</stp>
        <stp>4</stp>
        <stp>002609.SZ</stp>
        <stp>61</stp>
        <stp>12/31/2014</stp>
        <stp>1</stp>
        <tr r="R1079" s="1"/>
      </tp>
      <tp>
        <v>92016774.950000003</v>
        <stp/>
        <stp>EM_S_STM07_IS</stp>
        <stp>4</stp>
        <stp>002610.SZ</stp>
        <stp>61</stp>
        <stp>12/31/2014</stp>
        <stp>1</stp>
        <tr r="R1080" s="1"/>
      </tp>
      <tp>
        <v>84106447.120000005</v>
        <stp/>
        <stp>EM_S_STM07_IS</stp>
        <stp>4</stp>
        <stp>002611.SZ</stp>
        <stp>61</stp>
        <stp>12/31/2014</stp>
        <stp>1</stp>
        <tr r="R1081" s="1"/>
      </tp>
      <tp>
        <v>121224940.47</v>
        <stp/>
        <stp>EM_S_STM07_IS</stp>
        <stp>4</stp>
        <stp>002612.SZ</stp>
        <stp>61</stp>
        <stp>12/31/2014</stp>
        <stp>1</stp>
        <tr r="R1082" s="1"/>
      </tp>
      <tp>
        <v>18559927.550000001</v>
        <stp/>
        <stp>EM_S_STM07_IS</stp>
        <stp>4</stp>
        <stp>002613.SZ</stp>
        <stp>61</stp>
        <stp>12/31/2014</stp>
        <stp>1</stp>
        <tr r="R1083" s="1"/>
      </tp>
      <tp>
        <v>140218107.13999999</v>
        <stp/>
        <stp>EM_S_STM07_IS</stp>
        <stp>4</stp>
        <stp>002614.SZ</stp>
        <stp>61</stp>
        <stp>12/31/2014</stp>
        <stp>1</stp>
        <tr r="R1084" s="1"/>
      </tp>
      <tp>
        <v>70315799.159999996</v>
        <stp/>
        <stp>EM_S_STM07_IS</stp>
        <stp>4</stp>
        <stp>002615.SZ</stp>
        <stp>61</stp>
        <stp>12/31/2014</stp>
        <stp>1</stp>
        <tr r="R1085" s="1"/>
      </tp>
      <tp>
        <v>62786991.869999997</v>
        <stp/>
        <stp>EM_S_STM07_IS</stp>
        <stp>4</stp>
        <stp>002616.SZ</stp>
        <stp>61</stp>
        <stp>12/31/2014</stp>
        <stp>1</stp>
        <tr r="R1086" s="1"/>
      </tp>
      <tp>
        <v>-39138219.579999998</v>
        <stp/>
        <stp>EM_S_STM07_IS</stp>
        <stp>4</stp>
        <stp>002617.SZ</stp>
        <stp>61</stp>
        <stp>12/31/2014</stp>
        <stp>1</stp>
        <tr r="R1087" s="1"/>
      </tp>
      <tp>
        <v>90933697.379999995</v>
        <stp/>
        <stp>EM_S_STM07_IS</stp>
        <stp>4</stp>
        <stp>002618.SZ</stp>
        <stp>61</stp>
        <stp>12/31/2014</stp>
        <stp>1</stp>
        <tr r="R1088" s="1"/>
      </tp>
      <tp>
        <v>6965669.0700000003</v>
        <stp/>
        <stp>EM_S_STM07_IS</stp>
        <stp>4</stp>
        <stp>002619.SZ</stp>
        <stp>61</stp>
        <stp>12/31/2014</stp>
        <stp>1</stp>
        <tr r="R1089" s="1"/>
      </tp>
      <tp>
        <v>-47859425.18</v>
        <stp/>
        <stp>EM_S_STM07_IS</stp>
        <stp>4</stp>
        <stp>002660.SZ</stp>
        <stp>61</stp>
        <stp>12/31/2014</stp>
        <stp>1</stp>
        <tr r="R1130" s="1"/>
      </tp>
      <tp>
        <v>65799710.090000004</v>
        <stp/>
        <stp>EM_S_STM07_IS</stp>
        <stp>4</stp>
        <stp>002661.SZ</stp>
        <stp>61</stp>
        <stp>12/31/2014</stp>
        <stp>1</stp>
        <tr r="R1131" s="1"/>
      </tp>
      <tp>
        <v>430407911.72000003</v>
        <stp/>
        <stp>EM_S_STM07_IS</stp>
        <stp>4</stp>
        <stp>002662.SZ</stp>
        <stp>61</stp>
        <stp>12/31/2014</stp>
        <stp>1</stp>
        <tr r="R1132" s="1"/>
      </tp>
      <tp>
        <v>397902340.24000001</v>
        <stp/>
        <stp>EM_S_STM07_IS</stp>
        <stp>4</stp>
        <stp>002663.SZ</stp>
        <stp>61</stp>
        <stp>12/31/2014</stp>
        <stp>1</stp>
        <tr r="R1133" s="1"/>
      </tp>
      <tp>
        <v>185890711.99000001</v>
        <stp/>
        <stp>EM_S_STM07_IS</stp>
        <stp>4</stp>
        <stp>002664.SZ</stp>
        <stp>61</stp>
        <stp>12/31/2014</stp>
        <stp>1</stp>
        <tr r="R1134" s="1"/>
      </tp>
      <tp>
        <v>212752534.52000001</v>
        <stp/>
        <stp>EM_S_STM07_IS</stp>
        <stp>4</stp>
        <stp>002665.SZ</stp>
        <stp>61</stp>
        <stp>12/31/2014</stp>
        <stp>1</stp>
        <tr r="R1135" s="1"/>
      </tp>
      <tp>
        <v>161509469.77000001</v>
        <stp/>
        <stp>EM_S_STM07_IS</stp>
        <stp>4</stp>
        <stp>002666.SZ</stp>
        <stp>61</stp>
        <stp>12/31/2014</stp>
        <stp>1</stp>
        <tr r="R1136" s="1"/>
      </tp>
      <tp>
        <v>46825550.439999998</v>
        <stp/>
        <stp>EM_S_STM07_IS</stp>
        <stp>4</stp>
        <stp>002667.SZ</stp>
        <stp>61</stp>
        <stp>12/31/2014</stp>
        <stp>1</stp>
        <tr r="R1137" s="1"/>
      </tp>
      <tp>
        <v>203148039.71000001</v>
        <stp/>
        <stp>EM_S_STM07_IS</stp>
        <stp>4</stp>
        <stp>002668.SZ</stp>
        <stp>61</stp>
        <stp>12/31/2014</stp>
        <stp>1</stp>
        <tr r="R1138" s="1"/>
      </tp>
      <tp>
        <v>69908258.629999995</v>
        <stp/>
        <stp>EM_S_STM07_IS</stp>
        <stp>4</stp>
        <stp>002669.SZ</stp>
        <stp>61</stp>
        <stp>12/31/2014</stp>
        <stp>1</stp>
        <tr r="R1139" s="1"/>
      </tp>
      <tp>
        <v>93359166.049999997</v>
        <stp/>
        <stp>EM_S_STM07_IS</stp>
        <stp>4</stp>
        <stp>002670.SZ</stp>
        <stp>61</stp>
        <stp>12/31/2014</stp>
        <stp>1</stp>
        <tr r="R1140" s="1"/>
      </tp>
      <tp>
        <v>165349002.34</v>
        <stp/>
        <stp>EM_S_STM07_IS</stp>
        <stp>4</stp>
        <stp>002671.SZ</stp>
        <stp>61</stp>
        <stp>12/31/2014</stp>
        <stp>1</stp>
        <tr r="R1141" s="1"/>
      </tp>
      <tp>
        <v>251610695.08000001</v>
        <stp/>
        <stp>EM_S_STM07_IS</stp>
        <stp>4</stp>
        <stp>002672.SZ</stp>
        <stp>61</stp>
        <stp>12/31/2014</stp>
        <stp>1</stp>
        <tr r="R1142" s="1"/>
      </tp>
      <tp>
        <v>663854622.41999996</v>
        <stp/>
        <stp>EM_S_STM07_IS</stp>
        <stp>4</stp>
        <stp>002673.SZ</stp>
        <stp>61</stp>
        <stp>12/31/2014</stp>
        <stp>1</stp>
        <tr r="R1143" s="1"/>
      </tp>
      <tp>
        <v>119952386.98</v>
        <stp/>
        <stp>EM_S_STM07_IS</stp>
        <stp>4</stp>
        <stp>002674.SZ</stp>
        <stp>61</stp>
        <stp>12/31/2014</stp>
        <stp>1</stp>
        <tr r="R1144" s="1"/>
      </tp>
      <tp>
        <v>103957977.04000001</v>
        <stp/>
        <stp>EM_S_STM07_IS</stp>
        <stp>4</stp>
        <stp>002675.SZ</stp>
        <stp>61</stp>
        <stp>12/31/2014</stp>
        <stp>1</stp>
        <tr r="R1145" s="1"/>
      </tp>
      <tp>
        <v>48266951.93</v>
        <stp/>
        <stp>EM_S_STM07_IS</stp>
        <stp>4</stp>
        <stp>002676.SZ</stp>
        <stp>61</stp>
        <stp>12/31/2014</stp>
        <stp>1</stp>
        <tr r="R1146" s="1"/>
      </tp>
      <tp>
        <v>137733705</v>
        <stp/>
        <stp>EM_S_STM07_IS</stp>
        <stp>4</stp>
        <stp>002677.SZ</stp>
        <stp>61</stp>
        <stp>12/31/2014</stp>
        <stp>1</stp>
        <tr r="R1147" s="1"/>
      </tp>
      <tp>
        <v>141130426.31999999</v>
        <stp/>
        <stp>EM_S_STM07_IS</stp>
        <stp>4</stp>
        <stp>002678.SZ</stp>
        <stp>61</stp>
        <stp>12/31/2014</stp>
        <stp>1</stp>
        <tr r="R1148" s="1"/>
      </tp>
      <tp>
        <v>46985313.450000003</v>
        <stp/>
        <stp>EM_S_STM07_IS</stp>
        <stp>4</stp>
        <stp>002679.SZ</stp>
        <stp>61</stp>
        <stp>12/31/2014</stp>
        <stp>1</stp>
        <tr r="R1149" s="1"/>
      </tp>
      <tp>
        <v>33450804.050000001</v>
        <stp/>
        <stp>EM_S_STM07_IS</stp>
        <stp>4</stp>
        <stp>002640.SZ</stp>
        <stp>61</stp>
        <stp>12/31/2014</stp>
        <stp>1</stp>
        <tr r="R1110" s="1"/>
      </tp>
      <tp>
        <v>225039931.75</v>
        <stp/>
        <stp>EM_S_STM07_IS</stp>
        <stp>4</stp>
        <stp>002641.SZ</stp>
        <stp>61</stp>
        <stp>12/31/2014</stp>
        <stp>1</stp>
        <tr r="R1111" s="1"/>
      </tp>
      <tp>
        <v>165675604.00999999</v>
        <stp/>
        <stp>EM_S_STM07_IS</stp>
        <stp>4</stp>
        <stp>002642.SZ</stp>
        <stp>61</stp>
        <stp>12/31/2014</stp>
        <stp>1</stp>
        <tr r="R1112" s="1"/>
      </tp>
      <tp>
        <v>96532241.219999999</v>
        <stp/>
        <stp>EM_S_STM07_IS</stp>
        <stp>4</stp>
        <stp>002643.SZ</stp>
        <stp>61</stp>
        <stp>12/31/2014</stp>
        <stp>1</stp>
        <tr r="R1113" s="1"/>
      </tp>
      <tp>
        <v>34652864.060000002</v>
        <stp/>
        <stp>EM_S_STM07_IS</stp>
        <stp>4</stp>
        <stp>002644.SZ</stp>
        <stp>61</stp>
        <stp>12/31/2014</stp>
        <stp>1</stp>
        <tr r="R1114" s="1"/>
      </tp>
      <tp>
        <v>10141509.18</v>
        <stp/>
        <stp>EM_S_STM07_IS</stp>
        <stp>4</stp>
        <stp>002645.SZ</stp>
        <stp>61</stp>
        <stp>12/31/2014</stp>
        <stp>1</stp>
        <tr r="R1115" s="1"/>
      </tp>
      <tp>
        <v>317259987.99000001</v>
        <stp/>
        <stp>EM_S_STM07_IS</stp>
        <stp>4</stp>
        <stp>002646.SZ</stp>
        <stp>61</stp>
        <stp>12/31/2014</stp>
        <stp>1</stp>
        <tr r="R1116" s="1"/>
      </tp>
      <tp>
        <v>-47749752.939999998</v>
        <stp/>
        <stp>EM_S_STM07_IS</stp>
        <stp>4</stp>
        <stp>002647.SZ</stp>
        <stp>61</stp>
        <stp>12/31/2014</stp>
        <stp>1</stp>
        <tr r="R1117" s="1"/>
      </tp>
      <tp>
        <v>32555111.59</v>
        <stp/>
        <stp>EM_S_STM07_IS</stp>
        <stp>4</stp>
        <stp>002648.SZ</stp>
        <stp>61</stp>
        <stp>12/31/2014</stp>
        <stp>1</stp>
        <tr r="R1118" s="1"/>
      </tp>
      <tp>
        <v>170448824</v>
        <stp/>
        <stp>EM_S_STM07_IS</stp>
        <stp>4</stp>
        <stp>002649.SZ</stp>
        <stp>61</stp>
        <stp>12/31/2014</stp>
        <stp>1</stp>
        <tr r="R1119" s="1"/>
      </tp>
      <tp>
        <v>132890243.89</v>
        <stp/>
        <stp>EM_S_STM07_IS</stp>
        <stp>4</stp>
        <stp>002650.SZ</stp>
        <stp>61</stp>
        <stp>12/31/2014</stp>
        <stp>1</stp>
        <tr r="R1120" s="1"/>
      </tp>
      <tp>
        <v>260780407.78</v>
        <stp/>
        <stp>EM_S_STM07_IS</stp>
        <stp>4</stp>
        <stp>002651.SZ</stp>
        <stp>61</stp>
        <stp>12/31/2014</stp>
        <stp>1</stp>
        <tr r="R1121" s="1"/>
      </tp>
      <tp>
        <v>36852570.68</v>
        <stp/>
        <stp>EM_S_STM07_IS</stp>
        <stp>4</stp>
        <stp>002652.SZ</stp>
        <stp>61</stp>
        <stp>12/31/2014</stp>
        <stp>1</stp>
        <tr r="R1122" s="1"/>
      </tp>
      <tp>
        <v>450541060.66000003</v>
        <stp/>
        <stp>EM_S_STM07_IS</stp>
        <stp>4</stp>
        <stp>002653.SZ</stp>
        <stp>61</stp>
        <stp>12/31/2014</stp>
        <stp>1</stp>
        <tr r="R1123" s="1"/>
      </tp>
      <tp>
        <v>40404898.469999999</v>
        <stp/>
        <stp>EM_S_STM07_IS</stp>
        <stp>4</stp>
        <stp>002654.SZ</stp>
        <stp>61</stp>
        <stp>12/31/2014</stp>
        <stp>1</stp>
        <tr r="R1124" s="1"/>
      </tp>
      <tp>
        <v>24046699.149999999</v>
        <stp/>
        <stp>EM_S_STM07_IS</stp>
        <stp>4</stp>
        <stp>002655.SZ</stp>
        <stp>61</stp>
        <stp>12/31/2014</stp>
        <stp>1</stp>
        <tr r="R1125" s="1"/>
      </tp>
      <tp>
        <v>14924619.640000001</v>
        <stp/>
        <stp>EM_S_STM07_IS</stp>
        <stp>4</stp>
        <stp>002656.SZ</stp>
        <stp>61</stp>
        <stp>12/31/2014</stp>
        <stp>1</stp>
        <tr r="R1126" s="1"/>
      </tp>
      <tp>
        <v>77702908.859999999</v>
        <stp/>
        <stp>EM_S_STM07_IS</stp>
        <stp>4</stp>
        <stp>002657.SZ</stp>
        <stp>61</stp>
        <stp>12/31/2014</stp>
        <stp>1</stp>
        <tr r="R1127" s="1"/>
      </tp>
      <tp>
        <v>198841128.69999999</v>
        <stp/>
        <stp>EM_S_STM07_IS</stp>
        <stp>4</stp>
        <stp>002658.SZ</stp>
        <stp>61</stp>
        <stp>12/31/2014</stp>
        <stp>1</stp>
        <tr r="R1128" s="1"/>
      </tp>
      <tp>
        <v>12945833.59</v>
        <stp/>
        <stp>EM_S_STM07_IS</stp>
        <stp>4</stp>
        <stp>002659.SZ</stp>
        <stp>61</stp>
        <stp>12/31/2014</stp>
        <stp>1</stp>
        <tr r="R1129" s="1"/>
      </tp>
      <tp>
        <v>150776041.47999999</v>
        <stp/>
        <stp>EM_S_STM07_IS</stp>
        <stp>4</stp>
        <stp>603686.SH</stp>
        <stp>61</stp>
        <stp>12/31/2015</stp>
        <stp>1</stp>
        <tr r="S2994" s="1"/>
      </tp>
      <tp>
        <v>72248878.489999995</v>
        <stp/>
        <stp>EM_S_STM07_IS</stp>
        <stp>4</stp>
        <stp>603688.SH</stp>
        <stp>61</stp>
        <stp>12/31/2015</stp>
        <stp>1</stp>
        <tr r="S2995" s="1"/>
      </tp>
      <tp>
        <v>115887447.55</v>
        <stp/>
        <stp>EM_S_STM07_IS</stp>
        <stp>4</stp>
        <stp>603689.SH</stp>
        <stp>61</stp>
        <stp>12/31/2015</stp>
        <stp>1</stp>
        <tr r="S2996" s="1"/>
      </tp>
      <tp>
        <v>17698694.059999999</v>
        <stp/>
        <stp>EM_S_STM07_IS</stp>
        <stp>4</stp>
        <stp>603690.SH</stp>
        <stp>61</stp>
        <stp>12/31/2015</stp>
        <stp>1</stp>
        <tr r="S2997" s="1"/>
      </tp>
      <tp>
        <v>53163545.670000002</v>
        <stp/>
        <stp>EM_S_STM07_IS</stp>
        <stp>4</stp>
        <stp>603696.SH</stp>
        <stp>61</stp>
        <stp>12/31/2015</stp>
        <stp>1</stp>
        <tr r="S2998" s="1"/>
      </tp>
      <tp>
        <v>295964407.38999999</v>
        <stp/>
        <stp>EM_S_STM07_IS</stp>
        <stp>4</stp>
        <stp>603698.SH</stp>
        <stp>61</stp>
        <stp>12/31/2015</stp>
        <stp>1</stp>
        <tr r="S2999" s="1"/>
      </tp>
      <tp>
        <v>342143811.79000002</v>
        <stp/>
        <stp>EM_S_STM07_IS</stp>
        <stp>4</stp>
        <stp>603699.SH</stp>
        <stp>61</stp>
        <stp>12/31/2015</stp>
        <stp>1</stp>
        <tr r="S3000" s="1"/>
      </tp>
      <tp>
        <v>120278404.25</v>
        <stp/>
        <stp>EM_S_STM07_IS</stp>
        <stp>4</stp>
        <stp>603660.SH</stp>
        <stp>61</stp>
        <stp>12/31/2015</stp>
        <stp>1</stp>
        <tr r="S2988" s="1"/>
      </tp>
      <tp>
        <v>33096372.210000001</v>
        <stp/>
        <stp>EM_S_STM07_IS</stp>
        <stp>4</stp>
        <stp>603663.SH</stp>
        <stp>61</stp>
        <stp>12/31/2015</stp>
        <stp>1</stp>
        <tr r="S2989" s="1"/>
      </tp>
      <tp>
        <v>85104628.209999993</v>
        <stp/>
        <stp>EM_S_STM07_IS</stp>
        <stp>4</stp>
        <stp>603667.SH</stp>
        <stp>61</stp>
        <stp>12/31/2015</stp>
        <stp>1</stp>
        <tr r="S2990" s="1"/>
      </tp>
      <tp>
        <v>66046600.840000004</v>
        <stp/>
        <stp>EM_S_STM07_IS</stp>
        <stp>4</stp>
        <stp>603668.SH</stp>
        <stp>61</stp>
        <stp>12/31/2015</stp>
        <stp>1</stp>
        <tr r="S2991" s="1"/>
      </tp>
      <tp>
        <v>149694259.99000001</v>
        <stp/>
        <stp>EM_S_STM07_IS</stp>
        <stp>4</stp>
        <stp>603669.SH</stp>
        <stp>61</stp>
        <stp>12/31/2015</stp>
        <stp>1</stp>
        <tr r="S2992" s="1"/>
      </tp>
      <tp>
        <v>153521803.47</v>
        <stp/>
        <stp>EM_S_STM07_IS</stp>
        <stp>4</stp>
        <stp>603678.SH</stp>
        <stp>61</stp>
        <stp>12/31/2015</stp>
        <stp>1</stp>
        <tr r="S2993" s="1"/>
      </tp>
      <tp>
        <v>278026789.52999997</v>
        <stp/>
        <stp>EM_S_STM07_IS</stp>
        <stp>4</stp>
        <stp>603658.SH</stp>
        <stp>61</stp>
        <stp>12/31/2015</stp>
        <stp>1</stp>
        <tr r="S2987" s="1"/>
      </tp>
      <tp>
        <v>66328466.18</v>
        <stp/>
        <stp>EM_S_STM07_IS</stp>
        <stp>4</stp>
        <stp>603628.SH</stp>
        <stp>61</stp>
        <stp>12/31/2015</stp>
        <stp>1</stp>
        <tr r="S2983" s="1"/>
      </tp>
      <tp>
        <v>39101775.43</v>
        <stp/>
        <stp>EM_S_STM07_IS</stp>
        <stp>4</stp>
        <stp>603633.SH</stp>
        <stp>61</stp>
        <stp>12/31/2015</stp>
        <stp>1</stp>
        <tr r="S2984" s="1"/>
      </tp>
      <tp>
        <v>63140346.920000002</v>
        <stp/>
        <stp>EM_S_STM07_IS</stp>
        <stp>4</stp>
        <stp>603636.SH</stp>
        <stp>61</stp>
        <stp>12/31/2015</stp>
        <stp>1</stp>
        <tr r="S2985" s="1"/>
      </tp>
      <tp>
        <v>130461490.48999999</v>
        <stp/>
        <stp>EM_S_STM07_IS</stp>
        <stp>4</stp>
        <stp>603639.SH</stp>
        <stp>61</stp>
        <stp>12/31/2015</stp>
        <stp>1</stp>
        <tr r="S2986" s="1"/>
      </tp>
      <tp>
        <v>91199446.719999999</v>
        <stp/>
        <stp>EM_S_STM07_IS</stp>
        <stp>4</stp>
        <stp>603600.SH</stp>
        <stp>61</stp>
        <stp>12/31/2015</stp>
        <stp>1</stp>
        <tr r="S2975" s="1"/>
      </tp>
      <tp>
        <v>51093066.68</v>
        <stp/>
        <stp>EM_S_STM07_IS</stp>
        <stp>4</stp>
        <stp>603601.SH</stp>
        <stp>61</stp>
        <stp>12/31/2015</stp>
        <stp>1</stp>
        <tr r="S2976" s="1"/>
      </tp>
      <tp>
        <v>50384033.310000002</v>
        <stp/>
        <stp>EM_S_STM07_IS</stp>
        <stp>4</stp>
        <stp>603606.SH</stp>
        <stp>61</stp>
        <stp>12/31/2015</stp>
        <stp>1</stp>
        <tr r="S2977" s="1"/>
      </tp>
      <tp>
        <v>104279540</v>
        <stp/>
        <stp>EM_S_STM07_IS</stp>
        <stp>4</stp>
        <stp>603608.SH</stp>
        <stp>61</stp>
        <stp>12/31/2015</stp>
        <stp>1</stp>
        <tr r="S2978" s="1"/>
      </tp>
      <tp>
        <v>314180763.52999997</v>
        <stp/>
        <stp>EM_S_STM07_IS</stp>
        <stp>4</stp>
        <stp>603609.SH</stp>
        <stp>61</stp>
        <stp>12/31/2015</stp>
        <stp>1</stp>
        <tr r="S2979" s="1"/>
      </tp>
      <tp>
        <v>107196979.48</v>
        <stp/>
        <stp>EM_S_STM07_IS</stp>
        <stp>4</stp>
        <stp>603611.SH</stp>
        <stp>61</stp>
        <stp>12/31/2015</stp>
        <stp>1</stp>
        <tr r="S2980" s="1"/>
      </tp>
      <tp>
        <v>20903246.760000002</v>
        <stp/>
        <stp>EM_S_STM07_IS</stp>
        <stp>4</stp>
        <stp>603616.SH</stp>
        <stp>61</stp>
        <stp>12/31/2015</stp>
        <stp>1</stp>
        <tr r="S2981" s="1"/>
      </tp>
      <tp>
        <v>134968462.08000001</v>
        <stp/>
        <stp>EM_S_STM07_IS</stp>
        <stp>4</stp>
        <stp>603618.SH</stp>
        <stp>61</stp>
        <stp>12/31/2015</stp>
        <stp>1</stp>
        <tr r="S2982" s="1"/>
      </tp>
      <tp>
        <v>60329417.710000001</v>
        <stp/>
        <stp>EM_S_STM07_IS</stp>
        <stp>4</stp>
        <stp>000980.SZ</stp>
        <stp>61</stp>
        <stp>12/31/2015</stp>
        <stp>1</stp>
        <tr r="S455" s="1"/>
      </tp>
      <tp>
        <v>527117066.56</v>
        <stp/>
        <stp>EM_S_STM07_IS</stp>
        <stp>4</stp>
        <stp>000981.SZ</stp>
        <stp>61</stp>
        <stp>12/31/2015</stp>
        <stp>1</stp>
        <tr r="S456" s="1"/>
      </tp>
      <tp>
        <v>-874357184.97000003</v>
        <stp/>
        <stp>EM_S_STM07_IS</stp>
        <stp>4</stp>
        <stp>000982.SZ</stp>
        <stp>61</stp>
        <stp>12/31/2015</stp>
        <stp>1</stp>
        <tr r="S457" s="1"/>
      </tp>
      <tp>
        <v>141047720.88</v>
        <stp/>
        <stp>EM_S_STM07_IS</stp>
        <stp>4</stp>
        <stp>000983.SZ</stp>
        <stp>61</stp>
        <stp>12/31/2015</stp>
        <stp>1</stp>
        <tr r="S458" s="1"/>
      </tp>
      <tp>
        <v>-16630942.460000001</v>
        <stp/>
        <stp>EM_S_STM07_IS</stp>
        <stp>4</stp>
        <stp>000985.SZ</stp>
        <stp>61</stp>
        <stp>12/31/2015</stp>
        <stp>1</stp>
        <tr r="S459" s="1"/>
      </tp>
      <tp>
        <v>229064872.41</v>
        <stp/>
        <stp>EM_S_STM07_IS</stp>
        <stp>4</stp>
        <stp>000987.SZ</stp>
        <stp>61</stp>
        <stp>12/31/2015</stp>
        <stp>1</stp>
        <tr r="S460" s="1"/>
      </tp>
      <tp>
        <v>150830368.09999999</v>
        <stp/>
        <stp>EM_S_STM07_IS</stp>
        <stp>4</stp>
        <stp>000988.SZ</stp>
        <stp>61</stp>
        <stp>12/31/2015</stp>
        <stp>1</stp>
        <tr r="S461" s="1"/>
      </tp>
      <tp>
        <v>471031522.79000002</v>
        <stp/>
        <stp>EM_S_STM07_IS</stp>
        <stp>4</stp>
        <stp>000989.SZ</stp>
        <stp>61</stp>
        <stp>12/31/2015</stp>
        <stp>1</stp>
        <tr r="S462" s="1"/>
      </tp>
      <tp>
        <v>121078547.67</v>
        <stp/>
        <stp>EM_S_STM07_IS</stp>
        <stp>4</stp>
        <stp>000990.SZ</stp>
        <stp>61</stp>
        <stp>12/31/2015</stp>
        <stp>1</stp>
        <tr r="S463" s="1"/>
      </tp>
      <tp>
        <v>22905181.5</v>
        <stp/>
        <stp>EM_S_STM07_IS</stp>
        <stp>4</stp>
        <stp>000993.SZ</stp>
        <stp>61</stp>
        <stp>12/31/2015</stp>
        <stp>1</stp>
        <tr r="S464" s="1"/>
      </tp>
      <tp>
        <v>6344144.4699999997</v>
        <stp/>
        <stp>EM_S_STM07_IS</stp>
        <stp>4</stp>
        <stp>000995.SZ</stp>
        <stp>61</stp>
        <stp>12/31/2015</stp>
        <stp>1</stp>
        <tr r="S465" s="1"/>
      </tp>
      <tp>
        <v>9849228.5500000007</v>
        <stp/>
        <stp>EM_S_STM07_IS</stp>
        <stp>4</stp>
        <stp>000996.SZ</stp>
        <stp>61</stp>
        <stp>12/31/2015</stp>
        <stp>1</stp>
        <tr r="S466" s="1"/>
      </tp>
      <tp>
        <v>335924855.43000001</v>
        <stp/>
        <stp>EM_S_STM07_IS</stp>
        <stp>4</stp>
        <stp>000997.SZ</stp>
        <stp>61</stp>
        <stp>12/31/2015</stp>
        <stp>1</stp>
        <tr r="S467" s="1"/>
      </tp>
      <tp>
        <v>491066970.95999998</v>
        <stp/>
        <stp>EM_S_STM07_IS</stp>
        <stp>4</stp>
        <stp>000998.SZ</stp>
        <stp>61</stp>
        <stp>12/31/2015</stp>
        <stp>1</stp>
        <tr r="S468" s="1"/>
      </tp>
      <tp>
        <v>1249226535.6500001</v>
        <stp/>
        <stp>EM_S_STM07_IS</stp>
        <stp>4</stp>
        <stp>000999.SZ</stp>
        <stp>61</stp>
        <stp>12/31/2015</stp>
        <stp>1</stp>
        <tr r="S469" s="1"/>
      </tp>
      <tp>
        <v>84106180.040000007</v>
        <stp/>
        <stp>EM_S_STM07_IS</stp>
        <stp>4</stp>
        <stp>000920.SZ</stp>
        <stp>61</stp>
        <stp>12/31/2015</stp>
        <stp>1</stp>
        <tr r="S409" s="1"/>
      </tp>
      <tp>
        <v>580335074.17999995</v>
        <stp/>
        <stp>EM_S_STM07_IS</stp>
        <stp>4</stp>
        <stp>000921.SZ</stp>
        <stp>61</stp>
        <stp>12/31/2015</stp>
        <stp>1</stp>
        <tr r="S410" s="1"/>
      </tp>
      <tp>
        <v>-446970006.19999999</v>
        <stp/>
        <stp>EM_S_STM07_IS</stp>
        <stp>4</stp>
        <stp>000922.SZ</stp>
        <stp>61</stp>
        <stp>12/31/2015</stp>
        <stp>1</stp>
        <tr r="S411" s="1"/>
      </tp>
      <tp>
        <v>697627.82</v>
        <stp/>
        <stp>EM_S_STM07_IS</stp>
        <stp>4</stp>
        <stp>000923.SZ</stp>
        <stp>61</stp>
        <stp>12/31/2015</stp>
        <stp>1</stp>
        <tr r="S412" s="1"/>
      </tp>
      <tp>
        <v>34162405.359999999</v>
        <stp/>
        <stp>EM_S_STM07_IS</stp>
        <stp>4</stp>
        <stp>000925.SZ</stp>
        <stp>61</stp>
        <stp>12/31/2015</stp>
        <stp>1</stp>
        <tr r="S413" s="1"/>
      </tp>
      <tp>
        <v>468870301.25</v>
        <stp/>
        <stp>EM_S_STM07_IS</stp>
        <stp>4</stp>
        <stp>000926.SZ</stp>
        <stp>61</stp>
        <stp>12/31/2015</stp>
        <stp>1</stp>
        <tr r="S414" s="1"/>
      </tp>
      <tp>
        <v>18051860.600000001</v>
        <stp/>
        <stp>EM_S_STM07_IS</stp>
        <stp>4</stp>
        <stp>000927.SZ</stp>
        <stp>61</stp>
        <stp>12/31/2015</stp>
        <stp>1</stp>
        <tr r="S415" s="1"/>
      </tp>
      <tp>
        <v>470184207.94999999</v>
        <stp/>
        <stp>EM_S_STM07_IS</stp>
        <stp>4</stp>
        <stp>000928.SZ</stp>
        <stp>61</stp>
        <stp>12/31/2015</stp>
        <stp>1</stp>
        <tr r="S416" s="1"/>
      </tp>
      <tp>
        <v>68821573.879999995</v>
        <stp/>
        <stp>EM_S_STM07_IS</stp>
        <stp>4</stp>
        <stp>000929.SZ</stp>
        <stp>61</stp>
        <stp>12/31/2015</stp>
        <stp>1</stp>
        <tr r="S417" s="1"/>
      </tp>
      <tp>
        <v>-1418036825.77</v>
        <stp/>
        <stp>EM_S_STM07_IS</stp>
        <stp>4</stp>
        <stp>000930.SZ</stp>
        <stp>61</stp>
        <stp>12/31/2015</stp>
        <stp>1</stp>
        <tr r="S418" s="1"/>
      </tp>
      <tp>
        <v>152389929.50999999</v>
        <stp/>
        <stp>EM_S_STM07_IS</stp>
        <stp>4</stp>
        <stp>000931.SZ</stp>
        <stp>61</stp>
        <stp>12/31/2015</stp>
        <stp>1</stp>
        <tr r="S419" s="1"/>
      </tp>
      <tp>
        <v>-2958953781.7800002</v>
        <stp/>
        <stp>EM_S_STM07_IS</stp>
        <stp>4</stp>
        <stp>000932.SZ</stp>
        <stp>61</stp>
        <stp>12/31/2015</stp>
        <stp>1</stp>
        <tr r="S420" s="1"/>
      </tp>
      <tp>
        <v>-1672688634.99</v>
        <stp/>
        <stp>EM_S_STM07_IS</stp>
        <stp>4</stp>
        <stp>000933.SZ</stp>
        <stp>61</stp>
        <stp>12/31/2015</stp>
        <stp>1</stp>
        <tr r="S421" s="1"/>
      </tp>
      <tp>
        <v>-113724978.28</v>
        <stp/>
        <stp>EM_S_STM07_IS</stp>
        <stp>4</stp>
        <stp>000935.SZ</stp>
        <stp>61</stp>
        <stp>12/31/2015</stp>
        <stp>1</stp>
        <tr r="S422" s="1"/>
      </tp>
      <tp>
        <v>85803297.569999993</v>
        <stp/>
        <stp>EM_S_STM07_IS</stp>
        <stp>4</stp>
        <stp>000936.SZ</stp>
        <stp>61</stp>
        <stp>12/31/2015</stp>
        <stp>1</stp>
        <tr r="S423" s="1"/>
      </tp>
      <tp>
        <v>351812985.69999999</v>
        <stp/>
        <stp>EM_S_STM07_IS</stp>
        <stp>4</stp>
        <stp>000937.SZ</stp>
        <stp>61</stp>
        <stp>12/31/2015</stp>
        <stp>1</stp>
        <tr r="S424" s="1"/>
      </tp>
      <tp>
        <v>152155608.99000001</v>
        <stp/>
        <stp>EM_S_STM07_IS</stp>
        <stp>4</stp>
        <stp>000938.SZ</stp>
        <stp>61</stp>
        <stp>12/31/2015</stp>
        <stp>1</stp>
        <tr r="S425" s="1"/>
      </tp>
      <tp>
        <v>388579219.25999999</v>
        <stp/>
        <stp>EM_S_STM07_IS</stp>
        <stp>4</stp>
        <stp>000939.SZ</stp>
        <stp>61</stp>
        <stp>12/31/2015</stp>
        <stp>1</stp>
        <tr r="S426" s="1"/>
      </tp>
      <tp>
        <v>566854624.46000004</v>
        <stp/>
        <stp>EM_S_STM07_IS</stp>
        <stp>4</stp>
        <stp>000900.SZ</stp>
        <stp>61</stp>
        <stp>12/31/2015</stp>
        <stp>1</stp>
        <tr r="S392" s="1"/>
      </tp>
      <tp>
        <v>50809032.219999999</v>
        <stp/>
        <stp>EM_S_STM07_IS</stp>
        <stp>4</stp>
        <stp>000901.SZ</stp>
        <stp>61</stp>
        <stp>12/31/2015</stp>
        <stp>1</stp>
        <tr r="S393" s="1"/>
      </tp>
      <tp>
        <v>747628736</v>
        <stp/>
        <stp>EM_S_STM07_IS</stp>
        <stp>4</stp>
        <stp>000902.SZ</stp>
        <stp>61</stp>
        <stp>12/31/2015</stp>
        <stp>1</stp>
        <tr r="S394" s="1"/>
      </tp>
      <tp>
        <v>175515053.63</v>
        <stp/>
        <stp>EM_S_STM07_IS</stp>
        <stp>4</stp>
        <stp>000903.SZ</stp>
        <stp>61</stp>
        <stp>12/31/2015</stp>
        <stp>1</stp>
        <tr r="S395" s="1"/>
      </tp>
      <tp>
        <v>258089658.52000001</v>
        <stp/>
        <stp>EM_S_STM07_IS</stp>
        <stp>4</stp>
        <stp>000905.SZ</stp>
        <stp>61</stp>
        <stp>12/31/2015</stp>
        <stp>1</stp>
        <tr r="S396" s="1"/>
      </tp>
      <tp>
        <v>86149959.090000004</v>
        <stp/>
        <stp>EM_S_STM07_IS</stp>
        <stp>4</stp>
        <stp>000906.SZ</stp>
        <stp>61</stp>
        <stp>12/31/2015</stp>
        <stp>1</stp>
        <tr r="S397" s="1"/>
      </tp>
      <tp>
        <v>324101704.88</v>
        <stp/>
        <stp>EM_S_STM07_IS</stp>
        <stp>4</stp>
        <stp>000908.SZ</stp>
        <stp>61</stp>
        <stp>12/31/2015</stp>
        <stp>1</stp>
        <tr r="S398" s="1"/>
      </tp>
      <tp>
        <v>28180309.489999998</v>
        <stp/>
        <stp>EM_S_STM07_IS</stp>
        <stp>4</stp>
        <stp>000909.SZ</stp>
        <stp>61</stp>
        <stp>12/31/2015</stp>
        <stp>1</stp>
        <tr r="S399" s="1"/>
      </tp>
      <tp>
        <v>317897318.80000001</v>
        <stp/>
        <stp>EM_S_STM07_IS</stp>
        <stp>4</stp>
        <stp>000910.SZ</stp>
        <stp>61</stp>
        <stp>12/31/2015</stp>
        <stp>1</stp>
        <tr r="S400" s="1"/>
      </tp>
      <tp>
        <v>59853379.009999998</v>
        <stp/>
        <stp>EM_S_STM07_IS</stp>
        <stp>4</stp>
        <stp>000911.SZ</stp>
        <stp>61</stp>
        <stp>12/31/2015</stp>
        <stp>1</stp>
        <tr r="S401" s="1"/>
      </tp>
      <tp>
        <v>18271411.670000002</v>
        <stp/>
        <stp>EM_S_STM07_IS</stp>
        <stp>4</stp>
        <stp>000912.SZ</stp>
        <stp>61</stp>
        <stp>12/31/2015</stp>
        <stp>1</stp>
        <tr r="S402" s="1"/>
      </tp>
      <tp>
        <v>-130246436.97</v>
        <stp/>
        <stp>EM_S_STM07_IS</stp>
        <stp>4</stp>
        <stp>000913.SZ</stp>
        <stp>61</stp>
        <stp>12/31/2015</stp>
        <stp>1</stp>
        <tr r="S403" s="1"/>
      </tp>
      <tp>
        <v>152456087.77000001</v>
        <stp/>
        <stp>EM_S_STM07_IS</stp>
        <stp>4</stp>
        <stp>000915.SZ</stp>
        <stp>61</stp>
        <stp>12/31/2015</stp>
        <stp>1</stp>
        <tr r="S404" s="1"/>
      </tp>
      <tp>
        <v>135802898.44999999</v>
        <stp/>
        <stp>EM_S_STM07_IS</stp>
        <stp>4</stp>
        <stp>000916.SZ</stp>
        <stp>61</stp>
        <stp>12/31/2015</stp>
        <stp>1</stp>
        <tr r="S405" s="1"/>
      </tp>
      <tp>
        <v>381353233.76999998</v>
        <stp/>
        <stp>EM_S_STM07_IS</stp>
        <stp>4</stp>
        <stp>000917.SZ</stp>
        <stp>61</stp>
        <stp>12/31/2015</stp>
        <stp>1</stp>
        <tr r="S406" s="1"/>
      </tp>
      <tp>
        <v>-2343442826.9400001</v>
        <stp/>
        <stp>EM_S_STM07_IS</stp>
        <stp>4</stp>
        <stp>000918.SZ</stp>
        <stp>61</stp>
        <stp>12/31/2015</stp>
        <stp>1</stp>
        <tr r="S407" s="1"/>
      </tp>
      <tp>
        <v>208109272.30000001</v>
        <stp/>
        <stp>EM_S_STM07_IS</stp>
        <stp>4</stp>
        <stp>000919.SZ</stp>
        <stp>61</stp>
        <stp>12/31/2015</stp>
        <stp>1</stp>
        <tr r="S408" s="1"/>
      </tp>
      <tp>
        <v>-1968627346.8499999</v>
        <stp/>
        <stp>EM_S_STM07_IS</stp>
        <stp>4</stp>
        <stp>000960.SZ</stp>
        <stp>61</stp>
        <stp>12/31/2015</stp>
        <stp>1</stp>
        <tr r="S437" s="1"/>
      </tp>
      <tp>
        <v>351339698</v>
        <stp/>
        <stp>EM_S_STM07_IS</stp>
        <stp>4</stp>
        <stp>000961.SZ</stp>
        <stp>61</stp>
        <stp>12/31/2015</stp>
        <stp>1</stp>
        <tr r="S438" s="1"/>
      </tp>
      <tp>
        <v>-637134311.94000006</v>
        <stp/>
        <stp>EM_S_STM07_IS</stp>
        <stp>4</stp>
        <stp>000962.SZ</stp>
        <stp>61</stp>
        <stp>12/31/2015</stp>
        <stp>1</stp>
        <tr r="S439" s="1"/>
      </tp>
      <tp>
        <v>1096912432.0599999</v>
        <stp/>
        <stp>EM_S_STM07_IS</stp>
        <stp>4</stp>
        <stp>000963.SZ</stp>
        <stp>61</stp>
        <stp>12/31/2015</stp>
        <stp>1</stp>
        <tr r="S440" s="1"/>
      </tp>
      <tp>
        <v>186876400.00999999</v>
        <stp/>
        <stp>EM_S_STM07_IS</stp>
        <stp>4</stp>
        <stp>000965.SZ</stp>
        <stp>61</stp>
        <stp>12/31/2015</stp>
        <stp>1</stp>
        <tr r="S441" s="1"/>
      </tp>
      <tp>
        <v>952238801.63999999</v>
        <stp/>
        <stp>EM_S_STM07_IS</stp>
        <stp>4</stp>
        <stp>000966.SZ</stp>
        <stp>61</stp>
        <stp>12/31/2015</stp>
        <stp>1</stp>
        <tr r="S442" s="1"/>
      </tp>
      <tp>
        <v>112101485.48</v>
        <stp/>
        <stp>EM_S_STM07_IS</stp>
        <stp>4</stp>
        <stp>000967.SZ</stp>
        <stp>61</stp>
        <stp>12/31/2015</stp>
        <stp>1</stp>
        <tr r="S443" s="1"/>
      </tp>
      <tp>
        <v>-1565991153.22</v>
        <stp/>
        <stp>EM_S_STM07_IS</stp>
        <stp>4</stp>
        <stp>000968.SZ</stp>
        <stp>61</stp>
        <stp>12/31/2015</stp>
        <stp>1</stp>
        <tr r="S444" s="1"/>
      </tp>
      <tp>
        <v>87588021.209999993</v>
        <stp/>
        <stp>EM_S_STM07_IS</stp>
        <stp>4</stp>
        <stp>000969.SZ</stp>
        <stp>61</stp>
        <stp>12/31/2015</stp>
        <stp>1</stp>
        <tr r="S445" s="1"/>
      </tp>
      <tp>
        <v>274763529.25</v>
        <stp/>
        <stp>EM_S_STM07_IS</stp>
        <stp>4</stp>
        <stp>000970.SZ</stp>
        <stp>61</stp>
        <stp>12/31/2015</stp>
        <stp>1</stp>
        <tr r="S446" s="1"/>
      </tp>
      <tp>
        <v>2601929.41</v>
        <stp/>
        <stp>EM_S_STM07_IS</stp>
        <stp>4</stp>
        <stp>000971.SZ</stp>
        <stp>61</stp>
        <stp>12/31/2015</stp>
        <stp>1</stp>
        <tr r="S447" s="1"/>
      </tp>
      <tp>
        <v>-48308582.780000001</v>
        <stp/>
        <stp>EM_S_STM07_IS</stp>
        <stp>4</stp>
        <stp>000972.SZ</stp>
        <stp>61</stp>
        <stp>12/31/2015</stp>
        <stp>1</stp>
        <tr r="S448" s="1"/>
      </tp>
      <tp>
        <v>82701837.180000007</v>
        <stp/>
        <stp>EM_S_STM07_IS</stp>
        <stp>4</stp>
        <stp>000973.SZ</stp>
        <stp>61</stp>
        <stp>12/31/2015</stp>
        <stp>1</stp>
        <tr r="S449" s="1"/>
      </tp>
      <tp>
        <v>247913387.52000001</v>
        <stp/>
        <stp>EM_S_STM07_IS</stp>
        <stp>4</stp>
        <stp>000975.SZ</stp>
        <stp>61</stp>
        <stp>12/31/2015</stp>
        <stp>1</stp>
        <tr r="S450" s="1"/>
      </tp>
      <tp>
        <v>15533691.289999999</v>
        <stp/>
        <stp>EM_S_STM07_IS</stp>
        <stp>4</stp>
        <stp>000976.SZ</stp>
        <stp>61</stp>
        <stp>12/31/2015</stp>
        <stp>1</stp>
        <tr r="S451" s="1"/>
      </tp>
      <tp>
        <v>449201357.18000001</v>
        <stp/>
        <stp>EM_S_STM07_IS</stp>
        <stp>4</stp>
        <stp>000977.SZ</stp>
        <stp>61</stp>
        <stp>12/31/2015</stp>
        <stp>1</stp>
        <tr r="S452" s="1"/>
      </tp>
      <tp>
        <v>29887983.129999999</v>
        <stp/>
        <stp>EM_S_STM07_IS</stp>
        <stp>4</stp>
        <stp>000978.SZ</stp>
        <stp>61</stp>
        <stp>12/31/2015</stp>
        <stp>1</stp>
        <tr r="S453" s="1"/>
      </tp>
      <tp>
        <v>286986303.82999998</v>
        <stp/>
        <stp>EM_S_STM07_IS</stp>
        <stp>4</stp>
        <stp>000979.SZ</stp>
        <stp>61</stp>
        <stp>12/31/2015</stp>
        <stp>1</stp>
        <tr r="S454" s="1"/>
      </tp>
      <tp>
        <v>5255812014.0100002</v>
        <stp/>
        <stp>EM_S_STM07_IS</stp>
        <stp>4</stp>
        <stp>001979.SZ</stp>
        <stp>61</stp>
        <stp>12/31/2014</stp>
        <stp>1</stp>
        <tr r="R472" s="1"/>
      </tp>
      <tp>
        <v>18561982.18</v>
        <stp/>
        <stp>EM_S_STM07_IS</stp>
        <stp>4</stp>
        <stp>000948.SZ</stp>
        <stp>61</stp>
        <stp>12/31/2015</stp>
        <stp>1</stp>
        <tr r="S427" s="1"/>
      </tp>
      <tp>
        <v>138308430.69</v>
        <stp/>
        <stp>EM_S_STM07_IS</stp>
        <stp>4</stp>
        <stp>000949.SZ</stp>
        <stp>61</stp>
        <stp>12/31/2015</stp>
        <stp>1</stp>
        <tr r="S428" s="1"/>
      </tp>
      <tp>
        <v>-367224861.85000002</v>
        <stp/>
        <stp>EM_S_STM07_IS</stp>
        <stp>4</stp>
        <stp>000950.SZ</stp>
        <stp>61</stp>
        <stp>12/31/2015</stp>
        <stp>1</stp>
        <tr r="S429" s="1"/>
      </tp>
      <tp>
        <v>278519921.27999997</v>
        <stp/>
        <stp>EM_S_STM07_IS</stp>
        <stp>4</stp>
        <stp>000951.SZ</stp>
        <stp>61</stp>
        <stp>12/31/2015</stp>
        <stp>1</stp>
        <tr r="S430" s="1"/>
      </tp>
      <tp>
        <v>20921468.640000001</v>
        <stp/>
        <stp>EM_S_STM07_IS</stp>
        <stp>4</stp>
        <stp>000952.SZ</stp>
        <stp>61</stp>
        <stp>12/31/2015</stp>
        <stp>1</stp>
        <tr r="S431" s="1"/>
      </tp>
      <tp>
        <v>-107013484.34999999</v>
        <stp/>
        <stp>EM_S_STM07_IS</stp>
        <stp>4</stp>
        <stp>000953.SZ</stp>
        <stp>61</stp>
        <stp>12/31/2015</stp>
        <stp>1</stp>
        <tr r="S432" s="1"/>
      </tp>
      <tp>
        <v>-76858051.420000002</v>
        <stp/>
        <stp>EM_S_STM07_IS</stp>
        <stp>4</stp>
        <stp>000955.SZ</stp>
        <stp>61</stp>
        <stp>12/31/2015</stp>
        <stp>1</stp>
        <tr r="S433" s="1"/>
      </tp>
      <tp>
        <v>399269973.37</v>
        <stp/>
        <stp>EM_S_STM07_IS</stp>
        <stp>4</stp>
        <stp>000957.SZ</stp>
        <stp>61</stp>
        <stp>12/31/2015</stp>
        <stp>1</stp>
        <tr r="S434" s="1"/>
      </tp>
      <tp>
        <v>445345078.07999998</v>
        <stp/>
        <stp>EM_S_STM07_IS</stp>
        <stp>4</stp>
        <stp>000958.SZ</stp>
        <stp>61</stp>
        <stp>12/31/2015</stp>
        <stp>1</stp>
        <tr r="S435" s="1"/>
      </tp>
      <tp>
        <v>-1136621053.8800001</v>
        <stp/>
        <stp>EM_S_STM07_IS</stp>
        <stp>4</stp>
        <stp>000959.SZ</stp>
        <stp>61</stp>
        <stp>12/31/2015</stp>
        <stp>1</stp>
        <tr r="S436" s="1"/>
      </tp>
      <tp>
        <v>37749153.920000002</v>
        <stp/>
        <stp>EM_S_STM07_IS</stp>
        <stp>4</stp>
        <stp>600980.SH</stp>
        <stp>61</stp>
        <stp>12/31/2015</stp>
        <stp>1</stp>
        <tr r="S2670" s="1"/>
      </tp>
      <tp>
        <v>762577891.47000003</v>
        <stp/>
        <stp>EM_S_STM07_IS</stp>
        <stp>4</stp>
        <stp>600981.SH</stp>
        <stp>61</stp>
        <stp>12/31/2015</stp>
        <stp>1</stp>
        <tr r="S2671" s="1"/>
      </tp>
      <tp>
        <v>92021544.849999994</v>
        <stp/>
        <stp>EM_S_STM07_IS</stp>
        <stp>4</stp>
        <stp>600982.SH</stp>
        <stp>61</stp>
        <stp>12/31/2015</stp>
        <stp>1</stp>
        <tr r="S2672" s="1"/>
      </tp>
      <tp>
        <v>366726440.05000001</v>
        <stp/>
        <stp>EM_S_STM07_IS</stp>
        <stp>4</stp>
        <stp>600983.SH</stp>
        <stp>61</stp>
        <stp>12/31/2015</stp>
        <stp>1</stp>
        <tr r="S2673" s="1"/>
      </tp>
      <tp>
        <v>6086223.2800000003</v>
        <stp/>
        <stp>EM_S_STM07_IS</stp>
        <stp>4</stp>
        <stp>600984.SH</stp>
        <stp>61</stp>
        <stp>12/31/2015</stp>
        <stp>1</stp>
        <tr r="S2674" s="1"/>
      </tp>
      <tp>
        <v>116221367.62</v>
        <stp/>
        <stp>EM_S_STM07_IS</stp>
        <stp>4</stp>
        <stp>600985.SH</stp>
        <stp>61</stp>
        <stp>12/31/2015</stp>
        <stp>1</stp>
        <tr r="S2675" s="1"/>
      </tp>
      <tp>
        <v>2471741965.73</v>
        <stp/>
        <stp>EM_S_STM07_IS</stp>
        <stp>4</stp>
        <stp>601985.SH</stp>
        <stp>61</stp>
        <stp>12/31/2014</stp>
        <stp>1</stp>
        <tr r="R2834" s="1"/>
      </tp>
      <tp>
        <v>117148526.90000001</v>
        <stp/>
        <stp>EM_S_STM07_IS</stp>
        <stp>4</stp>
        <stp>600986.SH</stp>
        <stp>61</stp>
        <stp>12/31/2015</stp>
        <stp>1</stp>
        <tr r="S2676" s="1"/>
      </tp>
      <tp>
        <v>484333231.56999999</v>
        <stp/>
        <stp>EM_S_STM07_IS</stp>
        <stp>4</stp>
        <stp>600987.SH</stp>
        <stp>61</stp>
        <stp>12/31/2015</stp>
        <stp>1</stp>
        <tr r="S2677" s="1"/>
      </tp>
      <tp>
        <v>231245266.31999999</v>
        <stp/>
        <stp>EM_S_STM07_IS</stp>
        <stp>4</stp>
        <stp>600988.SH</stp>
        <stp>61</stp>
        <stp>12/31/2015</stp>
        <stp>1</stp>
        <tr r="S2678" s="1"/>
      </tp>
      <tp>
        <v>169595000000</v>
        <stp/>
        <stp>EM_S_STM07_IS</stp>
        <stp>4</stp>
        <stp>601988.SH</stp>
        <stp>61</stp>
        <stp>12/31/2014</stp>
        <stp>1</stp>
        <tr r="R2835" s="1"/>
      </tp>
      <tp>
        <v>2276172151.1500001</v>
        <stp/>
        <stp>EM_S_STM07_IS</stp>
        <stp>4</stp>
        <stp>601989.SH</stp>
        <stp>61</stp>
        <stp>12/31/2014</stp>
        <stp>1</stp>
        <tr r="R2836" s="1"/>
      </tp>
      <tp>
        <v>115300693.53</v>
        <stp/>
        <stp>EM_S_STM07_IS</stp>
        <stp>4</stp>
        <stp>600990.SH</stp>
        <stp>61</stp>
        <stp>12/31/2015</stp>
        <stp>1</stp>
        <tr r="S2679" s="1"/>
      </tp>
      <tp>
        <v>1798358000</v>
        <stp/>
        <stp>EM_S_STM07_IS</stp>
        <stp>4</stp>
        <stp>601991.SH</stp>
        <stp>61</stp>
        <stp>12/31/2014</stp>
        <stp>1</stp>
        <tr r="R2837" s="1"/>
      </tp>
      <tp>
        <v>18357731.539999999</v>
        <stp/>
        <stp>EM_S_STM07_IS</stp>
        <stp>4</stp>
        <stp>600992.SH</stp>
        <stp>61</stp>
        <stp>12/31/2015</stp>
        <stp>1</stp>
        <tr r="S2680" s="1"/>
      </tp>
      <tp>
        <v>2422721815.8299999</v>
        <stp/>
        <stp>EM_S_STM07_IS</stp>
        <stp>4</stp>
        <stp>601992.SH</stp>
        <stp>61</stp>
        <stp>12/31/2014</stp>
        <stp>1</stp>
        <tr r="R2838" s="1"/>
      </tp>
      <tp>
        <v>223256086.63</v>
        <stp/>
        <stp>EM_S_STM07_IS</stp>
        <stp>4</stp>
        <stp>600993.SH</stp>
        <stp>61</stp>
        <stp>12/31/2015</stp>
        <stp>1</stp>
        <tr r="S2681" s="1"/>
      </tp>
      <tp>
        <v>103159647.63</v>
        <stp/>
        <stp>EM_S_STM07_IS</stp>
        <stp>4</stp>
        <stp>600995.SH</stp>
        <stp>61</stp>
        <stp>12/31/2015</stp>
        <stp>1</stp>
        <tr r="S2682" s="1"/>
      </tp>
      <tp>
        <v>415407801.58999997</v>
        <stp/>
        <stp>EM_S_STM07_IS</stp>
        <stp>4</stp>
        <stp>600996.SH</stp>
        <stp>61</stp>
        <stp>12/31/2015</stp>
        <stp>1</stp>
        <tr r="S2683" s="1"/>
      </tp>
      <tp>
        <v>83443911.569999993</v>
        <stp/>
        <stp>EM_S_STM07_IS</stp>
        <stp>4</stp>
        <stp>601996.SH</stp>
        <stp>61</stp>
        <stp>12/31/2014</stp>
        <stp>1</stp>
        <tr r="R2839" s="1"/>
      </tp>
      <tp>
        <v>-416909917.64999998</v>
        <stp/>
        <stp>EM_S_STM07_IS</stp>
        <stp>4</stp>
        <stp>600997.SH</stp>
        <stp>61</stp>
        <stp>12/31/2015</stp>
        <stp>1</stp>
        <tr r="S2684" s="1"/>
      </tp>
      <tp>
        <v>2435736000</v>
        <stp/>
        <stp>EM_S_STM07_IS</stp>
        <stp>4</stp>
        <stp>601997.SH</stp>
        <stp>61</stp>
        <stp>12/31/2014</stp>
        <stp>1</stp>
        <tr r="R2840" s="1"/>
      </tp>
      <tp>
        <v>694534909.12</v>
        <stp/>
        <stp>EM_S_STM07_IS</stp>
        <stp>4</stp>
        <stp>600998.SH</stp>
        <stp>61</stp>
        <stp>12/31/2015</stp>
        <stp>1</stp>
        <tr r="S2685" s="1"/>
      </tp>
      <tp>
        <v>40692000000</v>
        <stp/>
        <stp>EM_S_STM07_IS</stp>
        <stp>4</stp>
        <stp>601998.SH</stp>
        <stp>61</stp>
        <stp>12/31/2014</stp>
        <stp>1</stp>
        <tr r="R2841" s="1"/>
      </tp>
      <tp>
        <v>10908748759.120001</v>
        <stp/>
        <stp>EM_S_STM07_IS</stp>
        <stp>4</stp>
        <stp>600999.SH</stp>
        <stp>61</stp>
        <stp>12/31/2015</stp>
        <stp>1</stp>
        <tr r="S2686" s="1"/>
      </tp>
      <tp>
        <v>75009247.640000001</v>
        <stp/>
        <stp>EM_S_STM07_IS</stp>
        <stp>4</stp>
        <stp>601999.SH</stp>
        <stp>61</stp>
        <stp>12/31/2014</stp>
        <stp>1</stp>
        <tr r="R2842" s="1"/>
      </tp>
      <tp>
        <v>22326106.219999999</v>
        <stp/>
        <stp>EM_S_STM07_IS</stp>
        <stp>4</stp>
        <stp>600960.SH</stp>
        <stp>61</stp>
        <stp>12/31/2015</stp>
        <stp>1</stp>
        <tr r="S2654" s="1"/>
      </tp>
      <tp>
        <v>-604625420.97000003</v>
        <stp/>
        <stp>EM_S_STM07_IS</stp>
        <stp>4</stp>
        <stp>600961.SH</stp>
        <stp>61</stp>
        <stp>12/31/2015</stp>
        <stp>1</stp>
        <tr r="S2655" s="1"/>
      </tp>
      <tp>
        <v>31973004.100000001</v>
        <stp/>
        <stp>EM_S_STM07_IS</stp>
        <stp>4</stp>
        <stp>600962.SH</stp>
        <stp>61</stp>
        <stp>12/31/2015</stp>
        <stp>1</stp>
        <tr r="S2656" s="1"/>
      </tp>
      <tp>
        <v>-389976738.82999998</v>
        <stp/>
        <stp>EM_S_STM07_IS</stp>
        <stp>4</stp>
        <stp>600963.SH</stp>
        <stp>61</stp>
        <stp>12/31/2015</stp>
        <stp>1</stp>
        <tr r="S2657" s="1"/>
      </tp>
      <tp>
        <v>166380400.38</v>
        <stp/>
        <stp>EM_S_STM07_IS</stp>
        <stp>4</stp>
        <stp>600965.SH</stp>
        <stp>61</stp>
        <stp>12/31/2015</stp>
        <stp>1</stp>
        <tr r="S2658" s="1"/>
      </tp>
      <tp>
        <v>413404059.25</v>
        <stp/>
        <stp>EM_S_STM07_IS</stp>
        <stp>4</stp>
        <stp>601965.SH</stp>
        <stp>61</stp>
        <stp>12/31/2014</stp>
        <stp>1</stp>
        <tr r="R2830" s="1"/>
      </tp>
      <tp>
        <v>38548056.289999999</v>
        <stp/>
        <stp>EM_S_STM07_IS</stp>
        <stp>4</stp>
        <stp>600966.SH</stp>
        <stp>61</stp>
        <stp>12/31/2015</stp>
        <stp>1</stp>
        <tr r="S2659" s="1"/>
      </tp>
      <tp>
        <v>834170744</v>
        <stp/>
        <stp>EM_S_STM07_IS</stp>
        <stp>4</stp>
        <stp>601966.SH</stp>
        <stp>61</stp>
        <stp>12/31/2014</stp>
        <stp>1</stp>
        <tr r="R2831" s="1"/>
      </tp>
      <tp>
        <v>-56656759.289999999</v>
        <stp/>
        <stp>EM_S_STM07_IS</stp>
        <stp>4</stp>
        <stp>600967.SH</stp>
        <stp>61</stp>
        <stp>12/31/2015</stp>
        <stp>1</stp>
        <tr r="S2660" s="1"/>
      </tp>
      <tp>
        <v>128623259.73999999</v>
        <stp/>
        <stp>EM_S_STM07_IS</stp>
        <stp>4</stp>
        <stp>601968.SH</stp>
        <stp>61</stp>
        <stp>12/31/2014</stp>
        <stp>1</stp>
        <tr r="R2832" s="1"/>
      </tp>
      <tp>
        <v>106334948.36</v>
        <stp/>
        <stp>EM_S_STM07_IS</stp>
        <stp>4</stp>
        <stp>600969.SH</stp>
        <stp>61</stp>
        <stp>12/31/2015</stp>
        <stp>1</stp>
        <tr r="S2661" s="1"/>
      </tp>
      <tp>
        <v>424050028.68000001</v>
        <stp/>
        <stp>EM_S_STM07_IS</stp>
        <stp>4</stp>
        <stp>601969.SH</stp>
        <stp>61</stp>
        <stp>12/31/2014</stp>
        <stp>1</stp>
        <tr r="R2833" s="1"/>
      </tp>
      <tp>
        <v>664275054.33000004</v>
        <stp/>
        <stp>EM_S_STM07_IS</stp>
        <stp>4</stp>
        <stp>600970.SH</stp>
        <stp>61</stp>
        <stp>12/31/2015</stp>
        <stp>1</stp>
        <tr r="S2662" s="1"/>
      </tp>
      <tp>
        <v>-1383291468.6300001</v>
        <stp/>
        <stp>EM_S_STM07_IS</stp>
        <stp>4</stp>
        <stp>600971.SH</stp>
        <stp>61</stp>
        <stp>12/31/2015</stp>
        <stp>1</stp>
        <tr r="S2663" s="1"/>
      </tp>
      <tp>
        <v>160501087.38</v>
        <stp/>
        <stp>EM_S_STM07_IS</stp>
        <stp>4</stp>
        <stp>600973.SH</stp>
        <stp>61</stp>
        <stp>12/31/2015</stp>
        <stp>1</stp>
        <tr r="S2664" s="1"/>
      </tp>
      <tp>
        <v>36962714.340000004</v>
        <stp/>
        <stp>EM_S_STM07_IS</stp>
        <stp>4</stp>
        <stp>600975.SH</stp>
        <stp>61</stp>
        <stp>12/31/2015</stp>
        <stp>1</stp>
        <tr r="S2665" s="1"/>
      </tp>
      <tp>
        <v>85500170.670000002</v>
        <stp/>
        <stp>EM_S_STM07_IS</stp>
        <stp>4</stp>
        <stp>600976.SH</stp>
        <stp>61</stp>
        <stp>12/31/2015</stp>
        <stp>1</stp>
        <tr r="S2666" s="1"/>
      </tp>
      <tp>
        <v>868317815.77999997</v>
        <stp/>
        <stp>EM_S_STM07_IS</stp>
        <stp>4</stp>
        <stp>600977.SH</stp>
        <stp>61</stp>
        <stp>12/31/2015</stp>
        <stp>1</stp>
        <tr r="S2667" s="1"/>
      </tp>
      <tp>
        <v>615933974.67999995</v>
        <stp/>
        <stp>EM_S_STM07_IS</stp>
        <stp>4</stp>
        <stp>600978.SH</stp>
        <stp>61</stp>
        <stp>12/31/2015</stp>
        <stp>1</stp>
        <tr r="S2668" s="1"/>
      </tp>
      <tp>
        <v>155353171.06999999</v>
        <stp/>
        <stp>EM_S_STM07_IS</stp>
        <stp>4</stp>
        <stp>600979.SH</stp>
        <stp>61</stp>
        <stp>12/31/2015</stp>
        <stp>1</stp>
        <tr r="S2669" s="1"/>
      </tp>
      <tp>
        <v>7325224517.5299997</v>
        <stp/>
        <stp>EM_S_STM07_IS</stp>
        <stp>4</stp>
        <stp>600958.SH</stp>
        <stp>61</stp>
        <stp>12/31/2015</stp>
        <stp>1</stp>
        <tr r="S2652" s="1"/>
      </tp>
      <tp>
        <v>192221920.38999999</v>
        <stp/>
        <stp>EM_S_STM07_IS</stp>
        <stp>4</stp>
        <stp>601958.SH</stp>
        <stp>61</stp>
        <stp>12/31/2014</stp>
        <stp>1</stp>
        <tr r="R2829" s="1"/>
      </tp>
      <tp>
        <v>774223833.48000002</v>
        <stp/>
        <stp>EM_S_STM07_IS</stp>
        <stp>4</stp>
        <stp>600959.SH</stp>
        <stp>61</stp>
        <stp>12/31/2015</stp>
        <stp>1</stp>
        <tr r="S2653" s="1"/>
      </tp>
      <tp>
        <v>3704479000</v>
        <stp/>
        <stp>EM_S_STM07_IS</stp>
        <stp>4</stp>
        <stp>600926.SH</stp>
        <stp>61</stp>
        <stp>12/31/2015</stp>
        <stp>1</stp>
        <tr r="S2650" s="1"/>
      </tp>
      <tp>
        <v>1205427437.3699999</v>
        <stp/>
        <stp>EM_S_STM07_IS</stp>
        <stp>4</stp>
        <stp>601928.SH</stp>
        <stp>61</stp>
        <stp>12/31/2014</stp>
        <stp>1</stp>
        <tr r="R2825" s="1"/>
      </tp>
      <tp>
        <v>409789183.36000001</v>
        <stp/>
        <stp>EM_S_STM07_IS</stp>
        <stp>4</stp>
        <stp>601929.SH</stp>
        <stp>61</stp>
        <stp>12/31/2014</stp>
        <stp>1</stp>
        <tr r="R2826" s="1"/>
      </tp>
      <tp>
        <v>851560411.19000006</v>
        <stp/>
        <stp>EM_S_STM07_IS</stp>
        <stp>4</stp>
        <stp>601933.SH</stp>
        <stp>61</stp>
        <stp>12/31/2014</stp>
        <stp>1</stp>
        <tr r="R2827" s="1"/>
      </tp>
      <tp>
        <v>380385095.98000002</v>
        <stp/>
        <stp>EM_S_STM07_IS</stp>
        <stp>4</stp>
        <stp>600936.SH</stp>
        <stp>61</stp>
        <stp>12/31/2015</stp>
        <stp>1</stp>
        <tr r="S2651" s="1"/>
      </tp>
      <tp>
        <v>227830000000</v>
        <stp/>
        <stp>EM_S_STM07_IS</stp>
        <stp>4</stp>
        <stp>601939.SH</stp>
        <stp>61</stp>
        <stp>12/31/2014</stp>
        <stp>1</stp>
        <tr r="R2828" s="1"/>
      </tp>
      <tp>
        <v>11519976416.610001</v>
        <stp/>
        <stp>EM_S_STM07_IS</stp>
        <stp>4</stp>
        <stp>600900.SH</stp>
        <stp>61</stp>
        <stp>12/31/2015</stp>
        <stp>1</stp>
        <tr r="S2645" s="1"/>
      </tp>
      <tp>
        <v>308763751.54000002</v>
        <stp/>
        <stp>EM_S_STM07_IS</stp>
        <stp>4</stp>
        <stp>601900.SH</stp>
        <stp>61</stp>
        <stp>12/31/2014</stp>
        <stp>1</stp>
        <tr r="R2820" s="1"/>
      </tp>
      <tp>
        <v>1796097769.6199999</v>
        <stp/>
        <stp>EM_S_STM07_IS</stp>
        <stp>4</stp>
        <stp>601901.SH</stp>
        <stp>61</stp>
        <stp>12/31/2014</stp>
        <stp>1</stp>
        <tr r="R2821" s="1"/>
      </tp>
      <tp>
        <v>833336413.27999997</v>
        <stp/>
        <stp>EM_S_STM07_IS</stp>
        <stp>4</stp>
        <stp>600908.SH</stp>
        <stp>61</stp>
        <stp>12/31/2015</stp>
        <stp>1</stp>
        <tr r="S2646" s="1"/>
      </tp>
      <tp>
        <v>114979295.37</v>
        <stp/>
        <stp>EM_S_STM07_IS</stp>
        <stp>4</stp>
        <stp>601908.SH</stp>
        <stp>61</stp>
        <stp>12/31/2014</stp>
        <stp>1</stp>
        <tr r="R2822" s="1"/>
      </tp>
      <tp>
        <v>1865072011.2</v>
        <stp/>
        <stp>EM_S_STM07_IS</stp>
        <stp>4</stp>
        <stp>600909.SH</stp>
        <stp>61</stp>
        <stp>12/31/2015</stp>
        <stp>1</stp>
        <tr r="S2647" s="1"/>
      </tp>
      <tp>
        <v>374901414.67000002</v>
        <stp/>
        <stp>EM_S_STM07_IS</stp>
        <stp>4</stp>
        <stp>600917.SH</stp>
        <stp>61</stp>
        <stp>12/31/2015</stp>
        <stp>1</stp>
        <tr r="S2648" s="1"/>
      </tp>
      <tp>
        <v>-1969256690.8900001</v>
        <stp/>
        <stp>EM_S_STM07_IS</stp>
        <stp>4</stp>
        <stp>601918.SH</stp>
        <stp>61</stp>
        <stp>12/31/2014</stp>
        <stp>1</stp>
        <tr r="R2823" s="1"/>
      </tp>
      <tp>
        <v>9497433000</v>
        <stp/>
        <stp>EM_S_STM07_IS</stp>
        <stp>4</stp>
        <stp>600919.SH</stp>
        <stp>61</stp>
        <stp>12/31/2015</stp>
        <stp>1</stp>
        <tr r="S2649" s="1"/>
      </tp>
      <tp>
        <v>362528625.88999999</v>
        <stp/>
        <stp>EM_S_STM07_IS</stp>
        <stp>4</stp>
        <stp>601919.SH</stp>
        <stp>61</stp>
        <stp>12/31/2014</stp>
        <stp>1</stp>
        <tr r="R2824" s="1"/>
      </tp>
      <tp>
        <v>29927610.329999998</v>
        <stp/>
        <stp>EM_S_STM07_IS</stp>
        <stp>4</stp>
        <stp>000880.SZ</stp>
        <stp>61</stp>
        <stp>12/31/2015</stp>
        <stp>1</stp>
        <tr r="S376" s="1"/>
      </tp>
      <tp>
        <v>-818591533.53999996</v>
        <stp/>
        <stp>EM_S_STM07_IS</stp>
        <stp>4</stp>
        <stp>000881.SZ</stp>
        <stp>61</stp>
        <stp>12/31/2015</stp>
        <stp>1</stp>
        <tr r="S377" s="1"/>
      </tp>
      <tp>
        <v>220892346.84999999</v>
        <stp/>
        <stp>EM_S_STM07_IS</stp>
        <stp>4</stp>
        <stp>000882.SZ</stp>
        <stp>61</stp>
        <stp>12/31/2015</stp>
        <stp>1</stp>
        <tr r="S378" s="1"/>
      </tp>
      <tp>
        <v>1577816764.75</v>
        <stp/>
        <stp>EM_S_STM07_IS</stp>
        <stp>4</stp>
        <stp>000883.SZ</stp>
        <stp>61</stp>
        <stp>12/31/2015</stp>
        <stp>1</stp>
        <tr r="S379" s="1"/>
      </tp>
      <tp>
        <v>36089312.039999999</v>
        <stp/>
        <stp>EM_S_STM07_IS</stp>
        <stp>4</stp>
        <stp>000885.SZ</stp>
        <stp>61</stp>
        <stp>12/31/2015</stp>
        <stp>1</stp>
        <tr r="S380" s="1"/>
      </tp>
      <tp>
        <v>-226783503.91</v>
        <stp/>
        <stp>EM_S_STM07_IS</stp>
        <stp>4</stp>
        <stp>000886.SZ</stp>
        <stp>61</stp>
        <stp>12/31/2015</stp>
        <stp>1</stp>
        <tr r="S381" s="1"/>
      </tp>
      <tp>
        <v>713705925.79999995</v>
        <stp/>
        <stp>EM_S_STM07_IS</stp>
        <stp>4</stp>
        <stp>000887.SZ</stp>
        <stp>61</stp>
        <stp>12/31/2015</stp>
        <stp>1</stp>
        <tr r="S382" s="1"/>
      </tp>
      <tp>
        <v>196248208.16</v>
        <stp/>
        <stp>EM_S_STM07_IS</stp>
        <stp>4</stp>
        <stp>000888.SZ</stp>
        <stp>61</stp>
        <stp>12/31/2015</stp>
        <stp>1</stp>
        <tr r="S383" s="1"/>
      </tp>
      <tp>
        <v>153603203.00999999</v>
        <stp/>
        <stp>EM_S_STM07_IS</stp>
        <stp>4</stp>
        <stp>000889.SZ</stp>
        <stp>61</stp>
        <stp>12/31/2015</stp>
        <stp>1</stp>
        <tr r="S384" s="1"/>
      </tp>
      <tp>
        <v>5528182.5700000003</v>
        <stp/>
        <stp>EM_S_STM07_IS</stp>
        <stp>4</stp>
        <stp>000890.SZ</stp>
        <stp>61</stp>
        <stp>12/31/2015</stp>
        <stp>1</stp>
        <tr r="S385" s="1"/>
      </tp>
      <tp>
        <v>1300260.75</v>
        <stp/>
        <stp>EM_S_STM07_IS</stp>
        <stp>4</stp>
        <stp>000892.SZ</stp>
        <stp>61</stp>
        <stp>12/31/2015</stp>
        <stp>1</stp>
        <tr r="S386" s="1"/>
      </tp>
      <tp>
        <v>42658582.93</v>
        <stp/>
        <stp>EM_S_STM07_IS</stp>
        <stp>4</stp>
        <stp>000893.SZ</stp>
        <stp>61</stp>
        <stp>12/31/2015</stp>
        <stp>1</stp>
        <tr r="S387" s="1"/>
      </tp>
      <tp>
        <v>4255541752.8400002</v>
        <stp/>
        <stp>EM_S_STM07_IS</stp>
        <stp>4</stp>
        <stp>000895.SZ</stp>
        <stp>61</stp>
        <stp>12/31/2015</stp>
        <stp>1</stp>
        <tr r="S388" s="1"/>
      </tp>
      <tp>
        <v>370360063.5</v>
        <stp/>
        <stp>EM_S_STM07_IS</stp>
        <stp>4</stp>
        <stp>001896.SZ</stp>
        <stp>61</stp>
        <stp>12/31/2014</stp>
        <stp>1</stp>
        <tr r="R471" s="1"/>
      </tp>
      <tp>
        <v>-187078904.94999999</v>
        <stp/>
        <stp>EM_S_STM07_IS</stp>
        <stp>4</stp>
        <stp>000897.SZ</stp>
        <stp>61</stp>
        <stp>12/31/2015</stp>
        <stp>1</stp>
        <tr r="S389" s="1"/>
      </tp>
      <tp>
        <v>-4593000000</v>
        <stp/>
        <stp>EM_S_STM07_IS</stp>
        <stp>4</stp>
        <stp>000898.SZ</stp>
        <stp>61</stp>
        <stp>12/31/2015</stp>
        <stp>1</stp>
        <tr r="S390" s="1"/>
      </tp>
      <tp>
        <v>574559004.76999998</v>
        <stp/>
        <stp>EM_S_STM07_IS</stp>
        <stp>4</stp>
        <stp>000899.SZ</stp>
        <stp>61</stp>
        <stp>12/31/2015</stp>
        <stp>1</stp>
        <tr r="S391" s="1"/>
      </tp>
      <tp>
        <v>11455169.58</v>
        <stp/>
        <stp>EM_S_STM07_IS</stp>
        <stp>4</stp>
        <stp>000820.SZ</stp>
        <stp>61</stp>
        <stp>12/31/2015</stp>
        <stp>1</stp>
        <tr r="S343" s="1"/>
      </tp>
      <tp>
        <v>50588314.799999997</v>
        <stp/>
        <stp>EM_S_STM07_IS</stp>
        <stp>4</stp>
        <stp>000821.SZ</stp>
        <stp>61</stp>
        <stp>12/31/2015</stp>
        <stp>1</stp>
        <tr r="S344" s="1"/>
      </tp>
      <tp>
        <v>122645951.61</v>
        <stp/>
        <stp>EM_S_STM07_IS</stp>
        <stp>4</stp>
        <stp>000822.SZ</stp>
        <stp>61</stp>
        <stp>12/31/2015</stp>
        <stp>1</stp>
        <tr r="S345" s="1"/>
      </tp>
      <tp>
        <v>91391794.680000007</v>
        <stp/>
        <stp>EM_S_STM07_IS</stp>
        <stp>4</stp>
        <stp>000823.SZ</stp>
        <stp>61</stp>
        <stp>12/31/2015</stp>
        <stp>1</stp>
        <tr r="S346" s="1"/>
      </tp>
      <tp>
        <v>-3711397609.0300002</v>
        <stp/>
        <stp>EM_S_STM07_IS</stp>
        <stp>4</stp>
        <stp>000825.SZ</stp>
        <stp>61</stp>
        <stp>12/31/2015</stp>
        <stp>1</stp>
        <tr r="S347" s="1"/>
      </tp>
      <tp>
        <v>930739577.21000004</v>
        <stp/>
        <stp>EM_S_STM07_IS</stp>
        <stp>4</stp>
        <stp>000826.SZ</stp>
        <stp>61</stp>
        <stp>12/31/2015</stp>
        <stp>1</stp>
        <tr r="S348" s="1"/>
      </tp>
      <tp>
        <v>816514176.34000003</v>
        <stp/>
        <stp>EM_S_STM07_IS</stp>
        <stp>4</stp>
        <stp>000828.SZ</stp>
        <stp>61</stp>
        <stp>12/31/2015</stp>
        <stp>1</stp>
        <tr r="S349" s="1"/>
      </tp>
      <tp>
        <v>-227493599.94999999</v>
        <stp/>
        <stp>EM_S_STM07_IS</stp>
        <stp>4</stp>
        <stp>000829.SZ</stp>
        <stp>61</stp>
        <stp>12/31/2015</stp>
        <stp>1</stp>
        <tr r="S350" s="1"/>
      </tp>
      <tp>
        <v>289313758.75999999</v>
        <stp/>
        <stp>EM_S_STM07_IS</stp>
        <stp>4</stp>
        <stp>000830.SZ</stp>
        <stp>61</stp>
        <stp>12/31/2015</stp>
        <stp>1</stp>
        <tr r="S351" s="1"/>
      </tp>
      <tp>
        <v>-397819988.20999998</v>
        <stp/>
        <stp>EM_S_STM07_IS</stp>
        <stp>4</stp>
        <stp>000831.SZ</stp>
        <stp>61</stp>
        <stp>12/31/2015</stp>
        <stp>1</stp>
        <tr r="S352" s="1"/>
      </tp>
      <tp>
        <v>134509172.34999999</v>
        <stp/>
        <stp>EM_S_STM07_IS</stp>
        <stp>4</stp>
        <stp>000833.SZ</stp>
        <stp>61</stp>
        <stp>12/31/2015</stp>
        <stp>1</stp>
        <tr r="S353" s="1"/>
      </tp>
      <tp>
        <v>18386520.100000001</v>
        <stp/>
        <stp>EM_S_STM07_IS</stp>
        <stp>4</stp>
        <stp>000835.SZ</stp>
        <stp>61</stp>
        <stp>12/31/2015</stp>
        <stp>1</stp>
        <tr r="S354" s="1"/>
      </tp>
      <tp>
        <v>137817404.05000001</v>
        <stp/>
        <stp>EM_S_STM07_IS</stp>
        <stp>4</stp>
        <stp>000836.SZ</stp>
        <stp>61</stp>
        <stp>12/31/2015</stp>
        <stp>1</stp>
        <tr r="S355" s="1"/>
      </tp>
      <tp>
        <v>-236241493.15000001</v>
        <stp/>
        <stp>EM_S_STM07_IS</stp>
        <stp>4</stp>
        <stp>000837.SZ</stp>
        <stp>61</stp>
        <stp>12/31/2015</stp>
        <stp>1</stp>
        <tr r="S356" s="1"/>
      </tp>
      <tp>
        <v>83877292.519999996</v>
        <stp/>
        <stp>EM_S_STM07_IS</stp>
        <stp>4</stp>
        <stp>000838.SZ</stp>
        <stp>61</stp>
        <stp>12/31/2015</stp>
        <stp>1</stp>
        <tr r="S357" s="1"/>
      </tp>
      <tp>
        <v>351469542.60000002</v>
        <stp/>
        <stp>EM_S_STM07_IS</stp>
        <stp>4</stp>
        <stp>000839.SZ</stp>
        <stp>61</stp>
        <stp>12/31/2015</stp>
        <stp>1</stp>
        <tr r="S358" s="1"/>
      </tp>
      <tp>
        <v>52948133.729999997</v>
        <stp/>
        <stp>EM_S_STM07_IS</stp>
        <stp>4</stp>
        <stp>000800.SZ</stp>
        <stp>61</stp>
        <stp>12/31/2015</stp>
        <stp>1</stp>
        <tr r="S328" s="1"/>
      </tp>
      <tp>
        <v>216602163.75999999</v>
        <stp/>
        <stp>EM_S_STM07_IS</stp>
        <stp>4</stp>
        <stp>000801.SZ</stp>
        <stp>61</stp>
        <stp>12/31/2015</stp>
        <stp>1</stp>
        <tr r="S329" s="1"/>
      </tp>
      <tp>
        <v>21224567.34</v>
        <stp/>
        <stp>EM_S_STM07_IS</stp>
        <stp>4</stp>
        <stp>000802.SZ</stp>
        <stp>61</stp>
        <stp>12/31/2015</stp>
        <stp>1</stp>
        <tr r="S330" s="1"/>
      </tp>
      <tp>
        <v>-33277876.789999999</v>
        <stp/>
        <stp>EM_S_STM07_IS</stp>
        <stp>4</stp>
        <stp>000803.SZ</stp>
        <stp>61</stp>
        <stp>12/31/2015</stp>
        <stp>1</stp>
        <tr r="S331" s="1"/>
      </tp>
      <tp>
        <v>102514788.16</v>
        <stp/>
        <stp>EM_S_STM07_IS</stp>
        <stp>4</stp>
        <stp>000806.SZ</stp>
        <stp>61</stp>
        <stp>12/31/2015</stp>
        <stp>1</stp>
        <tr r="S332" s="1"/>
      </tp>
      <tp>
        <v>29393534.949999999</v>
        <stp/>
        <stp>EM_S_STM07_IS</stp>
        <stp>4</stp>
        <stp>000807.SZ</stp>
        <stp>61</stp>
        <stp>12/31/2015</stp>
        <stp>1</stp>
        <tr r="S333" s="1"/>
      </tp>
      <tp>
        <v>-179339704.80000001</v>
        <stp/>
        <stp>EM_S_STM07_IS</stp>
        <stp>4</stp>
        <stp>000809.SZ</stp>
        <stp>61</stp>
        <stp>12/31/2015</stp>
        <stp>1</stp>
        <tr r="S334" s="1"/>
      </tp>
      <tp>
        <v>415495839.95999998</v>
        <stp/>
        <stp>EM_S_STM07_IS</stp>
        <stp>4</stp>
        <stp>000810.SZ</stp>
        <stp>61</stp>
        <stp>12/31/2015</stp>
        <stp>1</stp>
        <tr r="S335" s="1"/>
      </tp>
      <tp>
        <v>307564282.55000001</v>
        <stp/>
        <stp>EM_S_STM07_IS</stp>
        <stp>4</stp>
        <stp>000811.SZ</stp>
        <stp>61</stp>
        <stp>12/31/2015</stp>
        <stp>1</stp>
        <tr r="S336" s="1"/>
      </tp>
      <tp>
        <v>19799591.289999999</v>
        <stp/>
        <stp>EM_S_STM07_IS</stp>
        <stp>4</stp>
        <stp>000812.SZ</stp>
        <stp>61</stp>
        <stp>12/31/2015</stp>
        <stp>1</stp>
        <tr r="S337" s="1"/>
      </tp>
      <tp>
        <v>6159630.04</v>
        <stp/>
        <stp>EM_S_STM07_IS</stp>
        <stp>4</stp>
        <stp>000813.SZ</stp>
        <stp>61</stp>
        <stp>12/31/2015</stp>
        <stp>1</stp>
        <tr r="S338" s="1"/>
      </tp>
      <tp>
        <v>148079318.28999999</v>
        <stp/>
        <stp>EM_S_STM07_IS</stp>
        <stp>4</stp>
        <stp>000815.SZ</stp>
        <stp>61</stp>
        <stp>12/31/2015</stp>
        <stp>1</stp>
        <tr r="S339" s="1"/>
      </tp>
      <tp>
        <v>27411562</v>
        <stp/>
        <stp>EM_S_STM07_IS</stp>
        <stp>4</stp>
        <stp>000816.SZ</stp>
        <stp>61</stp>
        <stp>12/31/2015</stp>
        <stp>1</stp>
        <tr r="S340" s="1"/>
      </tp>
      <tp>
        <v>121486702.47</v>
        <stp/>
        <stp>EM_S_STM07_IS</stp>
        <stp>4</stp>
        <stp>000818.SZ</stp>
        <stp>61</stp>
        <stp>12/31/2015</stp>
        <stp>1</stp>
        <tr r="S341" s="1"/>
      </tp>
      <tp>
        <v>48604106.469999999</v>
        <stp/>
        <stp>EM_S_STM07_IS</stp>
        <stp>4</stp>
        <stp>000819.SZ</stp>
        <stp>61</stp>
        <stp>12/31/2015</stp>
        <stp>1</stp>
        <tr r="S342" s="1"/>
      </tp>
      <tp>
        <v>376270975.83999997</v>
        <stp/>
        <stp>EM_S_STM07_IS</stp>
        <stp>4</stp>
        <stp>000860.SZ</stp>
        <stp>61</stp>
        <stp>12/31/2015</stp>
        <stp>1</stp>
        <tr r="S366" s="1"/>
      </tp>
      <tp>
        <v>195924245.58000001</v>
        <stp/>
        <stp>EM_S_STM07_IS</stp>
        <stp>4</stp>
        <stp>000861.SZ</stp>
        <stp>61</stp>
        <stp>12/31/2015</stp>
        <stp>1</stp>
        <tr r="S367" s="1"/>
      </tp>
      <tp>
        <v>-117031598.56</v>
        <stp/>
        <stp>EM_S_STM07_IS</stp>
        <stp>4</stp>
        <stp>000862.SZ</stp>
        <stp>61</stp>
        <stp>12/31/2015</stp>
        <stp>1</stp>
        <tr r="S368" s="1"/>
      </tp>
      <tp>
        <v>104636629.84999999</v>
        <stp/>
        <stp>EM_S_STM07_IS</stp>
        <stp>4</stp>
        <stp>000863.SZ</stp>
        <stp>61</stp>
        <stp>12/31/2015</stp>
        <stp>1</stp>
        <tr r="S369" s="1"/>
      </tp>
      <tp>
        <v>40236605.729999997</v>
        <stp/>
        <stp>EM_S_STM07_IS</stp>
        <stp>4</stp>
        <stp>000868.SZ</stp>
        <stp>61</stp>
        <stp>12/31/2015</stp>
        <stp>1</stp>
        <tr r="S370" s="1"/>
      </tp>
      <tp>
        <v>1030073860</v>
        <stp/>
        <stp>EM_S_STM07_IS</stp>
        <stp>4</stp>
        <stp>000869.SZ</stp>
        <stp>61</stp>
        <stp>12/31/2015</stp>
        <stp>1</stp>
        <tr r="S371" s="1"/>
      </tp>
      <tp>
        <v>117754467.69</v>
        <stp/>
        <stp>EM_S_STM07_IS</stp>
        <stp>4</stp>
        <stp>000875.SZ</stp>
        <stp>61</stp>
        <stp>12/31/2015</stp>
        <stp>1</stp>
        <tr r="S372" s="1"/>
      </tp>
      <tp>
        <v>2211047661.6999998</v>
        <stp/>
        <stp>EM_S_STM07_IS</stp>
        <stp>4</stp>
        <stp>000876.SZ</stp>
        <stp>61</stp>
        <stp>12/31/2015</stp>
        <stp>1</stp>
        <tr r="S373" s="1"/>
      </tp>
      <tp>
        <v>-525050689.20999998</v>
        <stp/>
        <stp>EM_S_STM07_IS</stp>
        <stp>4</stp>
        <stp>000877.SZ</stp>
        <stp>61</stp>
        <stp>12/31/2015</stp>
        <stp>1</stp>
        <tr r="S374" s="1"/>
      </tp>
      <tp>
        <v>25954307.48</v>
        <stp/>
        <stp>EM_S_STM07_IS</stp>
        <stp>4</stp>
        <stp>000878.SZ</stp>
        <stp>61</stp>
        <stp>12/31/2015</stp>
        <stp>1</stp>
        <tr r="S375" s="1"/>
      </tp>
      <tp>
        <v>463234690.63999999</v>
        <stp/>
        <stp>EM_S_STM07_IS</stp>
        <stp>4</stp>
        <stp>000848.SZ</stp>
        <stp>61</stp>
        <stp>12/31/2015</stp>
        <stp>1</stp>
        <tr r="S359" s="1"/>
      </tp>
      <tp>
        <v>80989561.790000007</v>
        <stp/>
        <stp>EM_S_STM07_IS</stp>
        <stp>4</stp>
        <stp>000850.SZ</stp>
        <stp>61</stp>
        <stp>12/31/2015</stp>
        <stp>1</stp>
        <tr r="S360" s="1"/>
      </tp>
      <tp>
        <v>85388001.609999999</v>
        <stp/>
        <stp>EM_S_STM07_IS</stp>
        <stp>4</stp>
        <stp>000851.SZ</stp>
        <stp>61</stp>
        <stp>12/31/2015</stp>
        <stp>1</stp>
        <tr r="S361" s="1"/>
      </tp>
      <tp>
        <v>5837230.21</v>
        <stp/>
        <stp>EM_S_STM07_IS</stp>
        <stp>4</stp>
        <stp>000852.SZ</stp>
        <stp>61</stp>
        <stp>12/31/2015</stp>
        <stp>1</stp>
        <tr r="S362" s="1"/>
      </tp>
      <tp>
        <v>-203109864.05000001</v>
        <stp/>
        <stp>EM_S_STM07_IS</stp>
        <stp>4</stp>
        <stp>000856.SZ</stp>
        <stp>61</stp>
        <stp>12/31/2015</stp>
        <stp>1</stp>
        <tr r="S363" s="1"/>
      </tp>
      <tp>
        <v>6176119256.1800003</v>
        <stp/>
        <stp>EM_S_STM07_IS</stp>
        <stp>4</stp>
        <stp>000858.SZ</stp>
        <stp>61</stp>
        <stp>12/31/2015</stp>
        <stp>1</stp>
        <tr r="S364" s="1"/>
      </tp>
      <tp>
        <v>9531057.9499999993</v>
        <stp/>
        <stp>EM_S_STM07_IS</stp>
        <stp>4</stp>
        <stp>000859.SZ</stp>
        <stp>61</stp>
        <stp>12/31/2015</stp>
        <stp>1</stp>
        <tr r="S365" s="1"/>
      </tp>
      <tp>
        <v>74662171.590000004</v>
        <stp/>
        <stp>EM_S_STM07_IS</stp>
        <stp>4</stp>
        <stp>600880.SH</stp>
        <stp>61</stp>
        <stp>12/31/2015</stp>
        <stp>1</stp>
        <tr r="S2626" s="1"/>
      </tp>
      <tp>
        <v>520669972.55000001</v>
        <stp/>
        <stp>EM_S_STM07_IS</stp>
        <stp>4</stp>
        <stp>601880.SH</stp>
        <stp>61</stp>
        <stp>12/31/2014</stp>
        <stp>1</stp>
        <tr r="R2813" s="1"/>
      </tp>
      <tp>
        <v>-189591066.22999999</v>
        <stp/>
        <stp>EM_S_STM07_IS</stp>
        <stp>4</stp>
        <stp>600881.SH</stp>
        <stp>61</stp>
        <stp>12/31/2015</stp>
        <stp>1</stp>
        <tr r="S2627" s="1"/>
      </tp>
      <tp>
        <v>-274910635.75</v>
        <stp/>
        <stp>EM_S_STM07_IS</stp>
        <stp>4</stp>
        <stp>600882.SH</stp>
        <stp>61</stp>
        <stp>12/31/2015</stp>
        <stp>1</stp>
        <tr r="S2628" s="1"/>
      </tp>
      <tp>
        <v>81573895.629999995</v>
        <stp/>
        <stp>EM_S_STM07_IS</stp>
        <stp>4</stp>
        <stp>601882.SH</stp>
        <stp>61</stp>
        <stp>12/31/2014</stp>
        <stp>1</stp>
        <tr r="R2814" s="1"/>
      </tp>
      <tp>
        <v>73753625.849999994</v>
        <stp/>
        <stp>EM_S_STM07_IS</stp>
        <stp>4</stp>
        <stp>600883.SH</stp>
        <stp>61</stp>
        <stp>12/31/2015</stp>
        <stp>1</stp>
        <tr r="S2629" s="1"/>
      </tp>
      <tp>
        <v>664813788.54999995</v>
        <stp/>
        <stp>EM_S_STM07_IS</stp>
        <stp>4</stp>
        <stp>600884.SH</stp>
        <stp>61</stp>
        <stp>12/31/2015</stp>
        <stp>1</stp>
        <tr r="S2630" s="1"/>
      </tp>
      <tp>
        <v>472302442.70999998</v>
        <stp/>
        <stp>EM_S_STM07_IS</stp>
        <stp>4</stp>
        <stp>600885.SH</stp>
        <stp>61</stp>
        <stp>12/31/2015</stp>
        <stp>1</stp>
        <tr r="S2631" s="1"/>
      </tp>
      <tp>
        <v>5427522203.8400002</v>
        <stp/>
        <stp>EM_S_STM07_IS</stp>
        <stp>4</stp>
        <stp>600886.SH</stp>
        <stp>61</stp>
        <stp>12/31/2015</stp>
        <stp>1</stp>
        <tr r="S2632" s="1"/>
      </tp>
      <tp>
        <v>276900851.19999999</v>
        <stp/>
        <stp>EM_S_STM07_IS</stp>
        <stp>4</stp>
        <stp>601886.SH</stp>
        <stp>61</stp>
        <stp>12/31/2014</stp>
        <stp>1</stp>
        <tr r="R2815" s="1"/>
      </tp>
      <tp>
        <v>4631791823.0500002</v>
        <stp/>
        <stp>EM_S_STM07_IS</stp>
        <stp>4</stp>
        <stp>600887.SH</stp>
        <stp>61</stp>
        <stp>12/31/2015</stp>
        <stp>1</stp>
        <tr r="S2633" s="1"/>
      </tp>
      <tp>
        <v>24669706.829999998</v>
        <stp/>
        <stp>EM_S_STM07_IS</stp>
        <stp>4</stp>
        <stp>600888.SH</stp>
        <stp>61</stp>
        <stp>12/31/2015</stp>
        <stp>1</stp>
        <tr r="S2634" s="1"/>
      </tp>
      <tp>
        <v>1470282260.4100001</v>
        <stp/>
        <stp>EM_S_STM07_IS</stp>
        <stp>4</stp>
        <stp>601888.SH</stp>
        <stp>61</stp>
        <stp>12/31/2014</stp>
        <stp>1</stp>
        <tr r="R2816" s="1"/>
      </tp>
      <tp>
        <v>457506436.22000003</v>
        <stp/>
        <stp>EM_S_STM07_IS</stp>
        <stp>4</stp>
        <stp>600889.SH</stp>
        <stp>61</stp>
        <stp>12/31/2015</stp>
        <stp>1</stp>
        <tr r="S2635" s="1"/>
      </tp>
      <tp>
        <v>12133533.810000001</v>
        <stp/>
        <stp>EM_S_STM07_IS</stp>
        <stp>4</stp>
        <stp>600890.SH</stp>
        <stp>61</stp>
        <stp>12/31/2015</stp>
        <stp>1</stp>
        <tr r="S2636" s="1"/>
      </tp>
      <tp>
        <v>29884057.100000001</v>
        <stp/>
        <stp>EM_S_STM07_IS</stp>
        <stp>4</stp>
        <stp>601890.SH</stp>
        <stp>61</stp>
        <stp>12/31/2014</stp>
        <stp>1</stp>
        <tr r="R2817" s="1"/>
      </tp>
      <tp>
        <v>233541677.25</v>
        <stp/>
        <stp>EM_S_STM07_IS</stp>
        <stp>4</stp>
        <stp>600891.SH</stp>
        <stp>61</stp>
        <stp>12/31/2015</stp>
        <stp>1</stp>
        <tr r="S2637" s="1"/>
      </tp>
      <tp>
        <v>-980283.42</v>
        <stp/>
        <stp>EM_S_STM07_IS</stp>
        <stp>4</stp>
        <stp>600892.SH</stp>
        <stp>61</stp>
        <stp>12/31/2015</stp>
        <stp>1</stp>
        <tr r="S2638" s="1"/>
      </tp>
      <tp>
        <v>1033337928.03</v>
        <stp/>
        <stp>EM_S_STM07_IS</stp>
        <stp>4</stp>
        <stp>600893.SH</stp>
        <stp>61</stp>
        <stp>12/31/2015</stp>
        <stp>1</stp>
        <tr r="S2639" s="1"/>
      </tp>
      <tp>
        <v>2144723039.95</v>
        <stp/>
        <stp>EM_S_STM07_IS</stp>
        <stp>4</stp>
        <stp>600894.SH</stp>
        <stp>61</stp>
        <stp>12/31/2015</stp>
        <stp>1</stp>
        <tr r="S2640" s="1"/>
      </tp>
      <tp>
        <v>481608305.83999997</v>
        <stp/>
        <stp>EM_S_STM07_IS</stp>
        <stp>4</stp>
        <stp>600895.SH</stp>
        <stp>61</stp>
        <stp>12/31/2015</stp>
        <stp>1</stp>
        <tr r="S2641" s="1"/>
      </tp>
      <tp>
        <v>24140348.719999999</v>
        <stp/>
        <stp>EM_S_STM07_IS</stp>
        <stp>4</stp>
        <stp>600896.SH</stp>
        <stp>61</stp>
        <stp>12/31/2015</stp>
        <stp>1</stp>
        <tr r="S2642" s="1"/>
      </tp>
      <tp>
        <v>369523241.35000002</v>
        <stp/>
        <stp>EM_S_STM07_IS</stp>
        <stp>4</stp>
        <stp>600897.SH</stp>
        <stp>61</stp>
        <stp>12/31/2015</stp>
        <stp>1</stp>
        <tr r="S2643" s="1"/>
      </tp>
      <tp>
        <v>23408784.149999999</v>
        <stp/>
        <stp>EM_S_STM07_IS</stp>
        <stp>4</stp>
        <stp>600898.SH</stp>
        <stp>61</stp>
        <stp>12/31/2015</stp>
        <stp>1</stp>
        <tr r="S2644" s="1"/>
      </tp>
      <tp>
        <v>766681000</v>
        <stp/>
        <stp>EM_S_STM07_IS</stp>
        <stp>4</stp>
        <stp>601898.SH</stp>
        <stp>61</stp>
        <stp>12/31/2014</stp>
        <stp>1</stp>
        <tr r="R2818" s="1"/>
      </tp>
      <tp>
        <v>2345062669</v>
        <stp/>
        <stp>EM_S_STM07_IS</stp>
        <stp>4</stp>
        <stp>601899.SH</stp>
        <stp>61</stp>
        <stp>12/31/2014</stp>
        <stp>1</stp>
        <tr r="R2819" s="1"/>
      </tp>
      <tp>
        <v>-207817373.56</v>
        <stp/>
        <stp>EM_S_STM07_IS</stp>
        <stp>4</stp>
        <stp>600860.SH</stp>
        <stp>61</stp>
        <stp>12/31/2015</stp>
        <stp>1</stp>
        <tr r="S2607" s="1"/>
      </tp>
      <tp>
        <v>108074382.73</v>
        <stp/>
        <stp>EM_S_STM07_IS</stp>
        <stp>4</stp>
        <stp>600861.SH</stp>
        <stp>61</stp>
        <stp>12/31/2015</stp>
        <stp>1</stp>
        <tr r="S2608" s="1"/>
      </tp>
      <tp>
        <v>144605857.34</v>
        <stp/>
        <stp>EM_S_STM07_IS</stp>
        <stp>4</stp>
        <stp>600862.SH</stp>
        <stp>61</stp>
        <stp>12/31/2015</stp>
        <stp>1</stp>
        <tr r="S2609" s="1"/>
      </tp>
      <tp>
        <v>699146530.38999999</v>
        <stp/>
        <stp>EM_S_STM07_IS</stp>
        <stp>4</stp>
        <stp>600863.SH</stp>
        <stp>61</stp>
        <stp>12/31/2015</stp>
        <stp>1</stp>
        <tr r="S2610" s="1"/>
      </tp>
      <tp>
        <v>108266601.34999999</v>
        <stp/>
        <stp>EM_S_STM07_IS</stp>
        <stp>4</stp>
        <stp>600864.SH</stp>
        <stp>61</stp>
        <stp>12/31/2015</stp>
        <stp>1</stp>
        <tr r="S2611" s="1"/>
      </tp>
      <tp>
        <v>140631392.81999999</v>
        <stp/>
        <stp>EM_S_STM07_IS</stp>
        <stp>4</stp>
        <stp>600865.SH</stp>
        <stp>61</stp>
        <stp>12/31/2015</stp>
        <stp>1</stp>
        <tr r="S2612" s="1"/>
      </tp>
      <tp>
        <v>-422354419.31999999</v>
        <stp/>
        <stp>EM_S_STM07_IS</stp>
        <stp>4</stp>
        <stp>600866.SH</stp>
        <stp>61</stp>
        <stp>12/31/2015</stp>
        <stp>1</stp>
        <tr r="S2613" s="1"/>
      </tp>
      <tp>
        <v>1061282024.72</v>
        <stp/>
        <stp>EM_S_STM07_IS</stp>
        <stp>4</stp>
        <stp>601866.SH</stp>
        <stp>61</stp>
        <stp>12/31/2014</stp>
        <stp>1</stp>
        <tr r="R2810" s="1"/>
      </tp>
      <tp>
        <v>492958977.12</v>
        <stp/>
        <stp>EM_S_STM07_IS</stp>
        <stp>4</stp>
        <stp>600867.SH</stp>
        <stp>61</stp>
        <stp>12/31/2015</stp>
        <stp>1</stp>
        <tr r="S2614" s="1"/>
      </tp>
      <tp>
        <v>19768336.75</v>
        <stp/>
        <stp>EM_S_STM07_IS</stp>
        <stp>4</stp>
        <stp>600868.SH</stp>
        <stp>61</stp>
        <stp>12/31/2015</stp>
        <stp>1</stp>
        <tr r="S2615" s="1"/>
      </tp>
      <tp>
        <v>422276884.64999998</v>
        <stp/>
        <stp>EM_S_STM07_IS</stp>
        <stp>4</stp>
        <stp>600869.SH</stp>
        <stp>61</stp>
        <stp>12/31/2015</stp>
        <stp>1</stp>
        <tr r="S2616" s="1"/>
      </tp>
      <tp>
        <v>13990274.449999999</v>
        <stp/>
        <stp>EM_S_STM07_IS</stp>
        <stp>4</stp>
        <stp>600870.SH</stp>
        <stp>61</stp>
        <stp>12/31/2015</stp>
        <stp>1</stp>
        <tr r="S2617" s="1"/>
      </tp>
      <tp>
        <v>24478000</v>
        <stp/>
        <stp>EM_S_STM07_IS</stp>
        <stp>4</stp>
        <stp>600871.SH</stp>
        <stp>61</stp>
        <stp>12/31/2015</stp>
        <stp>1</stp>
        <tr r="S2618" s="1"/>
      </tp>
      <tp>
        <v>247270302.94</v>
        <stp/>
        <stp>EM_S_STM07_IS</stp>
        <stp>4</stp>
        <stp>600872.SH</stp>
        <stp>61</stp>
        <stp>12/31/2015</stp>
        <stp>1</stp>
        <tr r="S2619" s="1"/>
      </tp>
      <tp>
        <v>200264205.25999999</v>
        <stp/>
        <stp>EM_S_STM07_IS</stp>
        <stp>4</stp>
        <stp>601872.SH</stp>
        <stp>61</stp>
        <stp>12/31/2014</stp>
        <stp>1</stp>
        <tr r="R2811" s="1"/>
      </tp>
      <tp>
        <v>425456765.94</v>
        <stp/>
        <stp>EM_S_STM07_IS</stp>
        <stp>4</stp>
        <stp>600873.SH</stp>
        <stp>61</stp>
        <stp>12/31/2015</stp>
        <stp>1</stp>
        <tr r="S2620" s="1"/>
      </tp>
      <tp>
        <v>330537000</v>
        <stp/>
        <stp>EM_S_STM07_IS</stp>
        <stp>4</stp>
        <stp>600874.SH</stp>
        <stp>61</stp>
        <stp>12/31/2015</stp>
        <stp>1</stp>
        <tr r="S2621" s="1"/>
      </tp>
      <tp>
        <v>439072644.81999999</v>
        <stp/>
        <stp>EM_S_STM07_IS</stp>
        <stp>4</stp>
        <stp>600875.SH</stp>
        <stp>61</stp>
        <stp>12/31/2015</stp>
        <stp>1</stp>
        <tr r="S2622" s="1"/>
      </tp>
      <tp>
        <v>-184755120.74000001</v>
        <stp/>
        <stp>EM_S_STM07_IS</stp>
        <stp>4</stp>
        <stp>600876.SH</stp>
        <stp>61</stp>
        <stp>12/31/2015</stp>
        <stp>1</stp>
        <tr r="S2623" s="1"/>
      </tp>
      <tp>
        <v>-159886387.22999999</v>
        <stp/>
        <stp>EM_S_STM07_IS</stp>
        <stp>4</stp>
        <stp>600877.SH</stp>
        <stp>61</stp>
        <stp>12/31/2015</stp>
        <stp>1</stp>
        <tr r="S2624" s="1"/>
      </tp>
      <tp>
        <v>1832778107.4400001</v>
        <stp/>
        <stp>EM_S_STM07_IS</stp>
        <stp>4</stp>
        <stp>601877.SH</stp>
        <stp>61</stp>
        <stp>12/31/2014</stp>
        <stp>1</stp>
        <tr r="R2812" s="1"/>
      </tp>
      <tp>
        <v>265370482.11000001</v>
        <stp/>
        <stp>EM_S_STM07_IS</stp>
        <stp>4</stp>
        <stp>600879.SH</stp>
        <stp>61</stp>
        <stp>12/31/2015</stp>
        <stp>1</stp>
        <tr r="S2625" s="1"/>
      </tp>
      <tp>
        <v>92932886.540000007</v>
        <stp/>
        <stp>EM_S_STM07_IS</stp>
        <stp>4</stp>
        <stp>600841.SH</stp>
        <stp>61</stp>
        <stp>12/31/2015</stp>
        <stp>1</stp>
        <tr r="S2591" s="1"/>
      </tp>
      <tp>
        <v>157417087.47999999</v>
        <stp/>
        <stp>EM_S_STM07_IS</stp>
        <stp>4</stp>
        <stp>600843.SH</stp>
        <stp>61</stp>
        <stp>12/31/2015</stp>
        <stp>1</stp>
        <tr r="S2592" s="1"/>
      </tp>
      <tp>
        <v>-30667760.800000001</v>
        <stp/>
        <stp>EM_S_STM07_IS</stp>
        <stp>4</stp>
        <stp>600844.SH</stp>
        <stp>61</stp>
        <stp>12/31/2015</stp>
        <stp>1</stp>
        <tr r="S2593" s="1"/>
      </tp>
      <tp>
        <v>312382171.30000001</v>
        <stp/>
        <stp>EM_S_STM07_IS</stp>
        <stp>4</stp>
        <stp>600845.SH</stp>
        <stp>61</stp>
        <stp>12/31/2015</stp>
        <stp>1</stp>
        <tr r="S2594" s="1"/>
      </tp>
      <tp>
        <v>160253316.97</v>
        <stp/>
        <stp>EM_S_STM07_IS</stp>
        <stp>4</stp>
        <stp>600846.SH</stp>
        <stp>61</stp>
        <stp>12/31/2015</stp>
        <stp>1</stp>
        <tr r="S2595" s="1"/>
      </tp>
      <tp>
        <v>-19812531.920000002</v>
        <stp/>
        <stp>EM_S_STM07_IS</stp>
        <stp>4</stp>
        <stp>600847.SH</stp>
        <stp>61</stp>
        <stp>12/31/2015</stp>
        <stp>1</stp>
        <tr r="S2596" s="1"/>
      </tp>
      <tp>
        <v>239355613.63999999</v>
        <stp/>
        <stp>EM_S_STM07_IS</stp>
        <stp>4</stp>
        <stp>600848.SH</stp>
        <stp>61</stp>
        <stp>12/31/2015</stp>
        <stp>1</stp>
        <tr r="S2597" s="1"/>
      </tp>
      <tp>
        <v>306203912.05000001</v>
        <stp/>
        <stp>EM_S_STM07_IS</stp>
        <stp>4</stp>
        <stp>600850.SH</stp>
        <stp>61</stp>
        <stp>12/31/2015</stp>
        <stp>1</stp>
        <tr r="S2598" s="1"/>
      </tp>
      <tp>
        <v>157430118.58000001</v>
        <stp/>
        <stp>EM_S_STM07_IS</stp>
        <stp>4</stp>
        <stp>600851.SH</stp>
        <stp>61</stp>
        <stp>12/31/2015</stp>
        <stp>1</stp>
        <tr r="S2599" s="1"/>
      </tp>
      <tp>
        <v>19914699.079999998</v>
        <stp/>
        <stp>EM_S_STM07_IS</stp>
        <stp>4</stp>
        <stp>600853.SH</stp>
        <stp>61</stp>
        <stp>12/31/2015</stp>
        <stp>1</stp>
        <tr r="S2600" s="1"/>
      </tp>
      <tp>
        <v>11191282.52</v>
        <stp/>
        <stp>EM_S_STM07_IS</stp>
        <stp>4</stp>
        <stp>600854.SH</stp>
        <stp>61</stp>
        <stp>12/31/2015</stp>
        <stp>1</stp>
        <tr r="S2601" s="1"/>
      </tp>
      <tp>
        <v>29268906.149999999</v>
        <stp/>
        <stp>EM_S_STM07_IS</stp>
        <stp>4</stp>
        <stp>600855.SH</stp>
        <stp>61</stp>
        <stp>12/31/2015</stp>
        <stp>1</stp>
        <tr r="S2602" s="1"/>
      </tp>
      <tp>
        <v>284148849.93000001</v>
        <stp/>
        <stp>EM_S_STM07_IS</stp>
        <stp>4</stp>
        <stp>600856.SH</stp>
        <stp>61</stp>
        <stp>12/31/2015</stp>
        <stp>1</stp>
        <tr r="S2603" s="1"/>
      </tp>
      <tp>
        <v>43092612.880000003</v>
        <stp/>
        <stp>EM_S_STM07_IS</stp>
        <stp>4</stp>
        <stp>600857.SH</stp>
        <stp>61</stp>
        <stp>12/31/2015</stp>
        <stp>1</stp>
        <tr r="S2604" s="1"/>
      </tp>
      <tp>
        <v>107173000000</v>
        <stp/>
        <stp>EM_S_STM07_IS</stp>
        <stp>4</stp>
        <stp>601857.SH</stp>
        <stp>61</stp>
        <stp>12/31/2014</stp>
        <stp>1</stp>
        <tr r="R2809" s="1"/>
      </tp>
      <tp>
        <v>103719038.29000001</v>
        <stp/>
        <stp>EM_S_STM07_IS</stp>
        <stp>4</stp>
        <stp>600858.SH</stp>
        <stp>61</stp>
        <stp>12/31/2015</stp>
        <stp>1</stp>
        <tr r="S2605" s="1"/>
      </tp>
      <tp>
        <v>661245328.11000001</v>
        <stp/>
        <stp>EM_S_STM07_IS</stp>
        <stp>4</stp>
        <stp>600859.SH</stp>
        <stp>61</stp>
        <stp>12/31/2015</stp>
        <stp>1</stp>
        <tr r="S2606" s="1"/>
      </tp>
      <tp>
        <v>1480636569.3199999</v>
        <stp/>
        <stp>EM_S_STM07_IS</stp>
        <stp>4</stp>
        <stp>600820.SH</stp>
        <stp>61</stp>
        <stp>12/31/2015</stp>
        <stp>1</stp>
        <tr r="S2572" s="1"/>
      </tp>
      <tp>
        <v>5094964.07</v>
        <stp/>
        <stp>EM_S_STM07_IS</stp>
        <stp>4</stp>
        <stp>600821.SH</stp>
        <stp>61</stp>
        <stp>12/31/2015</stp>
        <stp>1</stp>
        <tr r="S2573" s="1"/>
      </tp>
      <tp>
        <v>-1584404718.4000001</v>
        <stp/>
        <stp>EM_S_STM07_IS</stp>
        <stp>4</stp>
        <stp>600822.SH</stp>
        <stp>61</stp>
        <stp>12/31/2015</stp>
        <stp>1</stp>
        <tr r="S2574" s="1"/>
      </tp>
      <tp>
        <v>2045633988.21</v>
        <stp/>
        <stp>EM_S_STM07_IS</stp>
        <stp>4</stp>
        <stp>600823.SH</stp>
        <stp>61</stp>
        <stp>12/31/2015</stp>
        <stp>1</stp>
        <tr r="S2575" s="1"/>
      </tp>
      <tp>
        <v>193019956.56999999</v>
        <stp/>
        <stp>EM_S_STM07_IS</stp>
        <stp>4</stp>
        <stp>600824.SH</stp>
        <stp>61</stp>
        <stp>12/31/2015</stp>
        <stp>1</stp>
        <tr r="S2576" s="1"/>
      </tp>
      <tp>
        <v>57794772.07</v>
        <stp/>
        <stp>EM_S_STM07_IS</stp>
        <stp>4</stp>
        <stp>600825.SH</stp>
        <stp>61</stp>
        <stp>12/31/2015</stp>
        <stp>1</stp>
        <tr r="S2577" s="1"/>
      </tp>
      <tp>
        <v>510927003.70999998</v>
        <stp/>
        <stp>EM_S_STM07_IS</stp>
        <stp>4</stp>
        <stp>600826.SH</stp>
        <stp>61</stp>
        <stp>12/31/2015</stp>
        <stp>1</stp>
        <tr r="S2578" s="1"/>
      </tp>
      <tp>
        <v>1275461576.3299999</v>
        <stp/>
        <stp>EM_S_STM07_IS</stp>
        <stp>4</stp>
        <stp>600827.SH</stp>
        <stp>61</stp>
        <stp>12/31/2015</stp>
        <stp>1</stp>
        <tr r="S2579" s="1"/>
      </tp>
      <tp>
        <v>76962143.090000004</v>
        <stp/>
        <stp>EM_S_STM07_IS</stp>
        <stp>4</stp>
        <stp>600828.SH</stp>
        <stp>61</stp>
        <stp>12/31/2015</stp>
        <stp>1</stp>
        <tr r="S2580" s="1"/>
      </tp>
      <tp>
        <v>138916248.94999999</v>
        <stp/>
        <stp>EM_S_STM07_IS</stp>
        <stp>4</stp>
        <stp>600829.SH</stp>
        <stp>61</stp>
        <stp>12/31/2015</stp>
        <stp>1</stp>
        <tr r="S2581" s="1"/>
      </tp>
      <tp>
        <v>141707550.24000001</v>
        <stp/>
        <stp>EM_S_STM07_IS</stp>
        <stp>4</stp>
        <stp>600830.SH</stp>
        <stp>61</stp>
        <stp>12/31/2015</stp>
        <stp>1</stp>
        <tr r="S2582" s="1"/>
      </tp>
      <tp>
        <v>133228408.29000001</v>
        <stp/>
        <stp>EM_S_STM07_IS</stp>
        <stp>4</stp>
        <stp>600831.SH</stp>
        <stp>61</stp>
        <stp>12/31/2015</stp>
        <stp>1</stp>
        <tr r="S2583" s="1"/>
      </tp>
      <tp>
        <v>41168494.780000001</v>
        <stp/>
        <stp>EM_S_STM07_IS</stp>
        <stp>4</stp>
        <stp>600833.SH</stp>
        <stp>61</stp>
        <stp>12/31/2015</stp>
        <stp>1</stp>
        <tr r="S2584" s="1"/>
      </tp>
      <tp>
        <v>68965233.430000007</v>
        <stp/>
        <stp>EM_S_STM07_IS</stp>
        <stp>4</stp>
        <stp>600834.SH</stp>
        <stp>61</stp>
        <stp>12/31/2015</stp>
        <stp>1</stp>
        <tr r="S2585" s="1"/>
      </tp>
      <tp>
        <v>1834572111.9300001</v>
        <stp/>
        <stp>EM_S_STM07_IS</stp>
        <stp>4</stp>
        <stp>600835.SH</stp>
        <stp>61</stp>
        <stp>12/31/2015</stp>
        <stp>1</stp>
        <tr r="S2586" s="1"/>
      </tp>
      <tp>
        <v>18253365.129999999</v>
        <stp/>
        <stp>EM_S_STM07_IS</stp>
        <stp>4</stp>
        <stp>600836.SH</stp>
        <stp>61</stp>
        <stp>12/31/2015</stp>
        <stp>1</stp>
        <tr r="S2587" s="1"/>
      </tp>
      <tp>
        <v>15838850897.610001</v>
        <stp/>
        <stp>EM_S_STM07_IS</stp>
        <stp>4</stp>
        <stp>600837.SH</stp>
        <stp>61</stp>
        <stp>12/31/2015</stp>
        <stp>1</stp>
        <tr r="S2588" s="1"/>
      </tp>
      <tp>
        <v>92303883.450000003</v>
        <stp/>
        <stp>EM_S_STM07_IS</stp>
        <stp>4</stp>
        <stp>600838.SH</stp>
        <stp>61</stp>
        <stp>12/31/2015</stp>
        <stp>1</stp>
        <tr r="S2589" s="1"/>
      </tp>
      <tp>
        <v>-1975865687.1099999</v>
        <stp/>
        <stp>EM_S_STM07_IS</stp>
        <stp>4</stp>
        <stp>600839.SH</stp>
        <stp>61</stp>
        <stp>12/31/2015</stp>
        <stp>1</stp>
        <tr r="S2590" s="1"/>
      </tp>
      <tp>
        <v>-21840403.899999999</v>
        <stp/>
        <stp>EM_S_STM07_IS</stp>
        <stp>4</stp>
        <stp>600800.SH</stp>
        <stp>61</stp>
        <stp>12/31/2015</stp>
        <stp>1</stp>
        <tr r="S2553" s="1"/>
      </tp>
      <tp>
        <v>13887498903</v>
        <stp/>
        <stp>EM_S_STM07_IS</stp>
        <stp>4</stp>
        <stp>601800.SH</stp>
        <stp>61</stp>
        <stp>12/31/2014</stp>
        <stp>1</stp>
        <tr r="R2804" s="1"/>
      </tp>
      <tp>
        <v>102756044</v>
        <stp/>
        <stp>EM_S_STM07_IS</stp>
        <stp>4</stp>
        <stp>600801.SH</stp>
        <stp>61</stp>
        <stp>12/31/2015</stp>
        <stp>1</stp>
        <tr r="S2554" s="1"/>
      </tp>
      <tp>
        <v>694234276.59000003</v>
        <stp/>
        <stp>EM_S_STM07_IS</stp>
        <stp>4</stp>
        <stp>601801.SH</stp>
        <stp>61</stp>
        <stp>12/31/2014</stp>
        <stp>1</stp>
        <tr r="R2805" s="1"/>
      </tp>
      <tp>
        <v>-390426509.19999999</v>
        <stp/>
        <stp>EM_S_STM07_IS</stp>
        <stp>4</stp>
        <stp>600802.SH</stp>
        <stp>61</stp>
        <stp>12/31/2015</stp>
        <stp>1</stp>
        <tr r="S2555" s="1"/>
      </tp>
      <tp>
        <v>805650096.73000002</v>
        <stp/>
        <stp>EM_S_STM07_IS</stp>
        <stp>4</stp>
        <stp>600803.SH</stp>
        <stp>61</stp>
        <stp>12/31/2015</stp>
        <stp>1</stp>
        <tr r="S2556" s="1"/>
      </tp>
      <tp>
        <v>716574660.49000001</v>
        <stp/>
        <stp>EM_S_STM07_IS</stp>
        <stp>4</stp>
        <stp>600804.SH</stp>
        <stp>61</stp>
        <stp>12/31/2015</stp>
        <stp>1</stp>
        <tr r="S2557" s="1"/>
      </tp>
      <tp>
        <v>129822707.92</v>
        <stp/>
        <stp>EM_S_STM07_IS</stp>
        <stp>4</stp>
        <stp>600805.SH</stp>
        <stp>61</stp>
        <stp>12/31/2015</stp>
        <stp>1</stp>
        <tr r="S2558" s="1"/>
      </tp>
      <tp>
        <v>-196385215.66</v>
        <stp/>
        <stp>EM_S_STM07_IS</stp>
        <stp>4</stp>
        <stp>600806.SH</stp>
        <stp>61</stp>
        <stp>12/31/2015</stp>
        <stp>1</stp>
        <tr r="S2559" s="1"/>
      </tp>
      <tp>
        <v>112137070.84</v>
        <stp/>
        <stp>EM_S_STM07_IS</stp>
        <stp>4</stp>
        <stp>600807.SH</stp>
        <stp>61</stp>
        <stp>12/31/2015</stp>
        <stp>1</stp>
        <tr r="S2560" s="1"/>
      </tp>
      <tp>
        <v>-4804299674</v>
        <stp/>
        <stp>EM_S_STM07_IS</stp>
        <stp>4</stp>
        <stp>600808.SH</stp>
        <stp>61</stp>
        <stp>12/31/2015</stp>
        <stp>1</stp>
        <tr r="S2561" s="1"/>
      </tp>
      <tp>
        <v>7492057527</v>
        <stp/>
        <stp>EM_S_STM07_IS</stp>
        <stp>4</stp>
        <stp>601808.SH</stp>
        <stp>61</stp>
        <stp>12/31/2014</stp>
        <stp>1</stp>
        <tr r="R2806" s="1"/>
      </tp>
      <tp>
        <v>520602935.56</v>
        <stp/>
        <stp>EM_S_STM07_IS</stp>
        <stp>4</stp>
        <stp>600809.SH</stp>
        <stp>61</stp>
        <stp>12/31/2015</stp>
        <stp>1</stp>
        <tr r="S2562" s="1"/>
      </tp>
      <tp>
        <v>63129603.969999999</v>
        <stp/>
        <stp>EM_S_STM07_IS</stp>
        <stp>4</stp>
        <stp>600810.SH</stp>
        <stp>61</stp>
        <stp>12/31/2015</stp>
        <stp>1</stp>
        <tr r="S2563" s="1"/>
      </tp>
      <tp>
        <v>642407388.32000005</v>
        <stp/>
        <stp>EM_S_STM07_IS</stp>
        <stp>4</stp>
        <stp>600811.SH</stp>
        <stp>61</stp>
        <stp>12/31/2015</stp>
        <stp>1</stp>
        <tr r="S2564" s="1"/>
      </tp>
      <tp>
        <v>632787369.13</v>
        <stp/>
        <stp>EM_S_STM07_IS</stp>
        <stp>4</stp>
        <stp>601811.SH</stp>
        <stp>61</stp>
        <stp>12/31/2014</stp>
        <stp>1</stp>
        <tr r="R2807" s="1"/>
      </tp>
      <tp>
        <v>62848317.649999999</v>
        <stp/>
        <stp>EM_S_STM07_IS</stp>
        <stp>4</stp>
        <stp>600812.SH</stp>
        <stp>61</stp>
        <stp>12/31/2015</stp>
        <stp>1</stp>
        <tr r="S2565" s="1"/>
      </tp>
      <tp>
        <v>226207545.91</v>
        <stp/>
        <stp>EM_S_STM07_IS</stp>
        <stp>4</stp>
        <stp>600814.SH</stp>
        <stp>61</stp>
        <stp>12/31/2015</stp>
        <stp>1</stp>
        <tr r="S2566" s="1"/>
      </tp>
      <tp>
        <v>-999781892.17999995</v>
        <stp/>
        <stp>EM_S_STM07_IS</stp>
        <stp>4</stp>
        <stp>600815.SH</stp>
        <stp>61</stp>
        <stp>12/31/2015</stp>
        <stp>1</stp>
        <tr r="S2567" s="1"/>
      </tp>
      <tp>
        <v>1722148466.8099999</v>
        <stp/>
        <stp>EM_S_STM07_IS</stp>
        <stp>4</stp>
        <stp>600816.SH</stp>
        <stp>61</stp>
        <stp>12/31/2015</stp>
        <stp>1</stp>
        <tr r="S2568" s="1"/>
      </tp>
      <tp>
        <v>-13417971.970000001</v>
        <stp/>
        <stp>EM_S_STM07_IS</stp>
        <stp>4</stp>
        <stp>600817.SH</stp>
        <stp>61</stp>
        <stp>12/31/2015</stp>
        <stp>1</stp>
        <tr r="S2569" s="1"/>
      </tp>
      <tp>
        <v>51927140</v>
        <stp/>
        <stp>EM_S_STM07_IS</stp>
        <stp>4</stp>
        <stp>600818.SH</stp>
        <stp>61</stp>
        <stp>12/31/2015</stp>
        <stp>1</stp>
        <tr r="S2570" s="1"/>
      </tp>
      <tp>
        <v>28883000000</v>
        <stp/>
        <stp>EM_S_STM07_IS</stp>
        <stp>4</stp>
        <stp>601818.SH</stp>
        <stp>61</stp>
        <stp>12/31/2014</stp>
        <stp>1</stp>
        <tr r="R2808" s="1"/>
      </tp>
      <tp>
        <v>-364267244.38999999</v>
        <stp/>
        <stp>EM_S_STM07_IS</stp>
        <stp>4</stp>
        <stp>600819.SH</stp>
        <stp>61</stp>
        <stp>12/31/2015</stp>
        <stp>1</stp>
        <tr r="S2571" s="1"/>
      </tp>
      <tp>
        <v>120559675.81</v>
        <stp/>
        <stp>EM_S_STM07_IS</stp>
        <stp>4</stp>
        <stp>300190.SZ</stp>
        <stp>61</stp>
        <stp>12/31/2015</stp>
        <stp>1</stp>
        <tr r="S1485" s="1"/>
      </tp>
      <tp>
        <v>-47701442.869999997</v>
        <stp/>
        <stp>EM_S_STM07_IS</stp>
        <stp>4</stp>
        <stp>300191.SZ</stp>
        <stp>61</stp>
        <stp>12/31/2015</stp>
        <stp>1</stp>
        <tr r="S1486" s="1"/>
      </tp>
      <tp>
        <v>34722104.859999999</v>
        <stp/>
        <stp>EM_S_STM07_IS</stp>
        <stp>4</stp>
        <stp>300192.SZ</stp>
        <stp>61</stp>
        <stp>12/31/2015</stp>
        <stp>1</stp>
        <tr r="S1487" s="1"/>
      </tp>
      <tp>
        <v>77293126.129999995</v>
        <stp/>
        <stp>EM_S_STM07_IS</stp>
        <stp>4</stp>
        <stp>300193.SZ</stp>
        <stp>61</stp>
        <stp>12/31/2015</stp>
        <stp>1</stp>
        <tr r="S1488" s="1"/>
      </tp>
      <tp>
        <v>64899360.390000001</v>
        <stp/>
        <stp>EM_S_STM07_IS</stp>
        <stp>4</stp>
        <stp>300194.SZ</stp>
        <stp>61</stp>
        <stp>12/31/2015</stp>
        <stp>1</stp>
        <tr r="S1489" s="1"/>
      </tp>
      <tp>
        <v>164770874.53999999</v>
        <stp/>
        <stp>EM_S_STM07_IS</stp>
        <stp>4</stp>
        <stp>300195.SZ</stp>
        <stp>61</stp>
        <stp>12/31/2015</stp>
        <stp>1</stp>
        <tr r="S1490" s="1"/>
      </tp>
      <tp>
        <v>213544204.87</v>
        <stp/>
        <stp>EM_S_STM07_IS</stp>
        <stp>4</stp>
        <stp>300196.SZ</stp>
        <stp>61</stp>
        <stp>12/31/2015</stp>
        <stp>1</stp>
        <tr r="S1491" s="1"/>
      </tp>
      <tp>
        <v>306042838.29000002</v>
        <stp/>
        <stp>EM_S_STM07_IS</stp>
        <stp>4</stp>
        <stp>300197.SZ</stp>
        <stp>61</stp>
        <stp>12/31/2015</stp>
        <stp>1</stp>
        <tr r="S1492" s="1"/>
      </tp>
      <tp>
        <v>26760368.719999999</v>
        <stp/>
        <stp>EM_S_STM07_IS</stp>
        <stp>4</stp>
        <stp>300198.SZ</stp>
        <stp>61</stp>
        <stp>12/31/2015</stp>
        <stp>1</stp>
        <tr r="S1493" s="1"/>
      </tp>
      <tp>
        <v>305342048.44</v>
        <stp/>
        <stp>EM_S_STM07_IS</stp>
        <stp>4</stp>
        <stp>300199.SZ</stp>
        <stp>61</stp>
        <stp>12/31/2015</stp>
        <stp>1</stp>
        <tr r="S1494" s="1"/>
      </tp>
      <tp>
        <v>118936497.53</v>
        <stp/>
        <stp>EM_S_STM07_IS</stp>
        <stp>4</stp>
        <stp>300180.SZ</stp>
        <stp>61</stp>
        <stp>12/31/2015</stp>
        <stp>1</stp>
        <tr r="S1476" s="1"/>
      </tp>
      <tp>
        <v>84772991.200000003</v>
        <stp/>
        <stp>EM_S_STM07_IS</stp>
        <stp>4</stp>
        <stp>300181.SZ</stp>
        <stp>61</stp>
        <stp>12/31/2015</stp>
        <stp>1</stp>
        <tr r="S1477" s="1"/>
      </tp>
      <tp>
        <v>533006549.97000003</v>
        <stp/>
        <stp>EM_S_STM07_IS</stp>
        <stp>4</stp>
        <stp>300182.SZ</stp>
        <stp>61</stp>
        <stp>12/31/2015</stp>
        <stp>1</stp>
        <tr r="S1478" s="1"/>
      </tp>
      <tp>
        <v>275992146.87</v>
        <stp/>
        <stp>EM_S_STM07_IS</stp>
        <stp>4</stp>
        <stp>300183.SZ</stp>
        <stp>61</stp>
        <stp>12/31/2015</stp>
        <stp>1</stp>
        <tr r="S1479" s="1"/>
      </tp>
      <tp>
        <v>37022206.240000002</v>
        <stp/>
        <stp>EM_S_STM07_IS</stp>
        <stp>4</stp>
        <stp>300184.SZ</stp>
        <stp>61</stp>
        <stp>12/31/2015</stp>
        <stp>1</stp>
        <tr r="S1480" s="1"/>
      </tp>
      <tp>
        <v>120625882.94</v>
        <stp/>
        <stp>EM_S_STM07_IS</stp>
        <stp>4</stp>
        <stp>300185.SZ</stp>
        <stp>61</stp>
        <stp>12/31/2015</stp>
        <stp>1</stp>
        <tr r="S1481" s="1"/>
      </tp>
      <tp>
        <v>112896435.51000001</v>
        <stp/>
        <stp>EM_S_STM07_IS</stp>
        <stp>4</stp>
        <stp>300187.SZ</stp>
        <stp>61</stp>
        <stp>12/31/2015</stp>
        <stp>1</stp>
        <tr r="S1482" s="1"/>
      </tp>
      <tp>
        <v>133165026.62</v>
        <stp/>
        <stp>EM_S_STM07_IS</stp>
        <stp>4</stp>
        <stp>300188.SZ</stp>
        <stp>61</stp>
        <stp>12/31/2015</stp>
        <stp>1</stp>
        <tr r="S1483" s="1"/>
      </tp>
      <tp>
        <v>7477464.6399999997</v>
        <stp/>
        <stp>EM_S_STM07_IS</stp>
        <stp>4</stp>
        <stp>300189.SZ</stp>
        <stp>61</stp>
        <stp>12/31/2015</stp>
        <stp>1</stp>
        <tr r="S1484" s="1"/>
      </tp>
      <tp>
        <v>22936498.879999999</v>
        <stp/>
        <stp>EM_S_STM07_IS</stp>
        <stp>4</stp>
        <stp>300110.SZ</stp>
        <stp>61</stp>
        <stp>12/31/2015</stp>
        <stp>1</stp>
        <tr r="S1406" s="1"/>
      </tp>
      <tp>
        <v>87634182.680000007</v>
        <stp/>
        <stp>EM_S_STM07_IS</stp>
        <stp>4</stp>
        <stp>300111.SZ</stp>
        <stp>61</stp>
        <stp>12/31/2015</stp>
        <stp>1</stp>
        <tr r="S1407" s="1"/>
      </tp>
      <tp>
        <v>12718476.300000001</v>
        <stp/>
        <stp>EM_S_STM07_IS</stp>
        <stp>4</stp>
        <stp>300112.SZ</stp>
        <stp>61</stp>
        <stp>12/31/2015</stp>
        <stp>1</stp>
        <tr r="S1408" s="1"/>
      </tp>
      <tp>
        <v>285599666.88</v>
        <stp/>
        <stp>EM_S_STM07_IS</stp>
        <stp>4</stp>
        <stp>300113.SZ</stp>
        <stp>61</stp>
        <stp>12/31/2015</stp>
        <stp>1</stp>
        <tr r="S1409" s="1"/>
      </tp>
      <tp>
        <v>100323076.70999999</v>
        <stp/>
        <stp>EM_S_STM07_IS</stp>
        <stp>4</stp>
        <stp>300114.SZ</stp>
        <stp>61</stp>
        <stp>12/31/2015</stp>
        <stp>1</stp>
        <tr r="S1410" s="1"/>
      </tp>
      <tp>
        <v>449770205.82999998</v>
        <stp/>
        <stp>EM_S_STM07_IS</stp>
        <stp>4</stp>
        <stp>300115.SZ</stp>
        <stp>61</stp>
        <stp>12/31/2015</stp>
        <stp>1</stp>
        <tr r="S1411" s="1"/>
      </tp>
      <tp>
        <v>35367000.609999999</v>
        <stp/>
        <stp>EM_S_STM07_IS</stp>
        <stp>4</stp>
        <stp>300116.SZ</stp>
        <stp>61</stp>
        <stp>12/31/2015</stp>
        <stp>1</stp>
        <tr r="S1412" s="1"/>
      </tp>
      <tp>
        <v>67883880.150000006</v>
        <stp/>
        <stp>EM_S_STM07_IS</stp>
        <stp>4</stp>
        <stp>300117.SZ</stp>
        <stp>61</stp>
        <stp>12/31/2015</stp>
        <stp>1</stp>
        <tr r="S1413" s="1"/>
      </tp>
      <tp>
        <v>322387873.91000003</v>
        <stp/>
        <stp>EM_S_STM07_IS</stp>
        <stp>4</stp>
        <stp>300118.SZ</stp>
        <stp>61</stp>
        <stp>12/31/2015</stp>
        <stp>1</stp>
        <tr r="S1414" s="1"/>
      </tp>
      <tp>
        <v>110310755.61</v>
        <stp/>
        <stp>EM_S_STM07_IS</stp>
        <stp>4</stp>
        <stp>300119.SZ</stp>
        <stp>61</stp>
        <stp>12/31/2015</stp>
        <stp>1</stp>
        <tr r="S1415" s="1"/>
      </tp>
      <tp>
        <v>243347385.99000001</v>
        <stp/>
        <stp>EM_S_STM07_IS</stp>
        <stp>4</stp>
        <stp>300100.SZ</stp>
        <stp>61</stp>
        <stp>12/31/2015</stp>
        <stp>1</stp>
        <tr r="S1396" s="1"/>
      </tp>
      <tp>
        <v>78271817.140000001</v>
        <stp/>
        <stp>EM_S_STM07_IS</stp>
        <stp>4</stp>
        <stp>300101.SZ</stp>
        <stp>61</stp>
        <stp>12/31/2015</stp>
        <stp>1</stp>
        <tr r="S1397" s="1"/>
      </tp>
      <tp>
        <v>-90211299.049999997</v>
        <stp/>
        <stp>EM_S_STM07_IS</stp>
        <stp>4</stp>
        <stp>300102.SZ</stp>
        <stp>61</stp>
        <stp>12/31/2015</stp>
        <stp>1</stp>
        <tr r="S1398" s="1"/>
      </tp>
      <tp>
        <v>37652142.859999999</v>
        <stp/>
        <stp>EM_S_STM07_IS</stp>
        <stp>4</stp>
        <stp>300103.SZ</stp>
        <stp>61</stp>
        <stp>12/31/2015</stp>
        <stp>1</stp>
        <tr r="S1399" s="1"/>
      </tp>
      <tp>
        <v>573027173.33000004</v>
        <stp/>
        <stp>EM_S_STM07_IS</stp>
        <stp>4</stp>
        <stp>300104.SZ</stp>
        <stp>61</stp>
        <stp>12/31/2015</stp>
        <stp>1</stp>
        <tr r="S1400" s="1"/>
      </tp>
      <tp>
        <v>-47822654.530000001</v>
        <stp/>
        <stp>EM_S_STM07_IS</stp>
        <stp>4</stp>
        <stp>300105.SZ</stp>
        <stp>61</stp>
        <stp>12/31/2015</stp>
        <stp>1</stp>
        <tr r="S1401" s="1"/>
      </tp>
      <tp>
        <v>23112793.829999998</v>
        <stp/>
        <stp>EM_S_STM07_IS</stp>
        <stp>4</stp>
        <stp>300106.SZ</stp>
        <stp>61</stp>
        <stp>12/31/2015</stp>
        <stp>1</stp>
        <tr r="S1402" s="1"/>
      </tp>
      <tp>
        <v>23150722.559999999</v>
        <stp/>
        <stp>EM_S_STM07_IS</stp>
        <stp>4</stp>
        <stp>300107.SZ</stp>
        <stp>61</stp>
        <stp>12/31/2015</stp>
        <stp>1</stp>
        <tr r="S1403" s="1"/>
      </tp>
      <tp>
        <v>135641226.86000001</v>
        <stp/>
        <stp>EM_S_STM07_IS</stp>
        <stp>4</stp>
        <stp>300108.SZ</stp>
        <stp>61</stp>
        <stp>12/31/2015</stp>
        <stp>1</stp>
        <tr r="S1404" s="1"/>
      </tp>
      <tp>
        <v>56985659.479999997</v>
        <stp/>
        <stp>EM_S_STM07_IS</stp>
        <stp>4</stp>
        <stp>300109.SZ</stp>
        <stp>61</stp>
        <stp>12/31/2015</stp>
        <stp>1</stp>
        <tr r="S1405" s="1"/>
      </tp>
      <tp>
        <v>2567001000</v>
        <stp/>
        <stp>EM_S_STM07_IS</stp>
        <stp>4</stp>
        <stp>000100.SZ</stp>
        <stp>61</stp>
        <stp>12/31/2015</stp>
        <stp>1</stp>
        <tr r="S68" s="1"/>
      </tp>
      <tp>
        <v>85495853.969999999</v>
        <stp/>
        <stp>EM_S_STM07_IS</stp>
        <stp>4</stp>
        <stp>300130.SZ</stp>
        <stp>61</stp>
        <stp>12/31/2015</stp>
        <stp>1</stp>
        <tr r="S1426" s="1"/>
      </tp>
      <tp>
        <v>37615641.950000003</v>
        <stp/>
        <stp>EM_S_STM07_IS</stp>
        <stp>4</stp>
        <stp>300131.SZ</stp>
        <stp>61</stp>
        <stp>12/31/2015</stp>
        <stp>1</stp>
        <tr r="S1427" s="1"/>
      </tp>
      <tp>
        <v>10900388.779999999</v>
        <stp/>
        <stp>EM_S_STM07_IS</stp>
        <stp>4</stp>
        <stp>300132.SZ</stp>
        <stp>61</stp>
        <stp>12/31/2015</stp>
        <stp>1</stp>
        <tr r="S1428" s="1"/>
      </tp>
      <tp>
        <v>475481411.18000001</v>
        <stp/>
        <stp>EM_S_STM07_IS</stp>
        <stp>4</stp>
        <stp>300133.SZ</stp>
        <stp>61</stp>
        <stp>12/31/2015</stp>
        <stp>1</stp>
        <tr r="S1429" s="1"/>
      </tp>
      <tp>
        <v>96035192.680000007</v>
        <stp/>
        <stp>EM_S_STM07_IS</stp>
        <stp>4</stp>
        <stp>300134.SZ</stp>
        <stp>61</stp>
        <stp>12/31/2015</stp>
        <stp>1</stp>
        <tr r="S1430" s="1"/>
      </tp>
      <tp>
        <v>26830599.710000001</v>
        <stp/>
        <stp>EM_S_STM07_IS</stp>
        <stp>4</stp>
        <stp>300135.SZ</stp>
        <stp>61</stp>
        <stp>12/31/2015</stp>
        <stp>1</stp>
        <tr r="S1431" s="1"/>
      </tp>
      <tp>
        <v>221368786.81999999</v>
        <stp/>
        <stp>EM_S_STM07_IS</stp>
        <stp>4</stp>
        <stp>300136.SZ</stp>
        <stp>61</stp>
        <stp>12/31/2015</stp>
        <stp>1</stp>
        <tr r="S1432" s="1"/>
      </tp>
      <tp>
        <v>86731399.540000007</v>
        <stp/>
        <stp>EM_S_STM07_IS</stp>
        <stp>4</stp>
        <stp>300137.SZ</stp>
        <stp>61</stp>
        <stp>12/31/2015</stp>
        <stp>1</stp>
        <tr r="S1433" s="1"/>
      </tp>
      <tp>
        <v>68862534.010000005</v>
        <stp/>
        <stp>EM_S_STM07_IS</stp>
        <stp>4</stp>
        <stp>300138.SZ</stp>
        <stp>61</stp>
        <stp>12/31/2015</stp>
        <stp>1</stp>
        <tr r="S1434" s="1"/>
      </tp>
      <tp>
        <v>34976510.719999999</v>
        <stp/>
        <stp>EM_S_STM07_IS</stp>
        <stp>4</stp>
        <stp>300139.SZ</stp>
        <stp>61</stp>
        <stp>12/31/2015</stp>
        <stp>1</stp>
        <tr r="S1435" s="1"/>
      </tp>
      <tp>
        <v>6692436.6699999999</v>
        <stp/>
        <stp>EM_S_STM07_IS</stp>
        <stp>4</stp>
        <stp>300120.SZ</stp>
        <stp>61</stp>
        <stp>12/31/2015</stp>
        <stp>1</stp>
        <tr r="S1416" s="1"/>
      </tp>
      <tp>
        <v>39312943.240000002</v>
        <stp/>
        <stp>EM_S_STM07_IS</stp>
        <stp>4</stp>
        <stp>300121.SZ</stp>
        <stp>61</stp>
        <stp>12/31/2015</stp>
        <stp>1</stp>
        <tr r="S1417" s="1"/>
      </tp>
      <tp>
        <v>197401922.59</v>
        <stp/>
        <stp>EM_S_STM07_IS</stp>
        <stp>4</stp>
        <stp>300122.SZ</stp>
        <stp>61</stp>
        <stp>12/31/2015</stp>
        <stp>1</stp>
        <tr r="S1418" s="1"/>
      </tp>
      <tp>
        <v>13483867.5</v>
        <stp/>
        <stp>EM_S_STM07_IS</stp>
        <stp>4</stp>
        <stp>300123.SZ</stp>
        <stp>61</stp>
        <stp>12/31/2015</stp>
        <stp>1</stp>
        <tr r="S1419" s="1"/>
      </tp>
      <tp>
        <v>809281375.88</v>
        <stp/>
        <stp>EM_S_STM07_IS</stp>
        <stp>4</stp>
        <stp>300124.SZ</stp>
        <stp>61</stp>
        <stp>12/31/2015</stp>
        <stp>1</stp>
        <tr r="S1420" s="1"/>
      </tp>
      <tp>
        <v>8029023.7300000004</v>
        <stp/>
        <stp>EM_S_STM07_IS</stp>
        <stp>4</stp>
        <stp>300125.SZ</stp>
        <stp>61</stp>
        <stp>12/31/2015</stp>
        <stp>1</stp>
        <tr r="S1421" s="1"/>
      </tp>
      <tp>
        <v>7678884.5599999996</v>
        <stp/>
        <stp>EM_S_STM07_IS</stp>
        <stp>4</stp>
        <stp>300126.SZ</stp>
        <stp>61</stp>
        <stp>12/31/2015</stp>
        <stp>1</stp>
        <tr r="S1422" s="1"/>
      </tp>
      <tp>
        <v>92923921.329999998</v>
        <stp/>
        <stp>EM_S_STM07_IS</stp>
        <stp>4</stp>
        <stp>300127.SZ</stp>
        <stp>61</stp>
        <stp>12/31/2015</stp>
        <stp>1</stp>
        <tr r="S1423" s="1"/>
      </tp>
      <tp>
        <v>21582475.280000001</v>
        <stp/>
        <stp>EM_S_STM07_IS</stp>
        <stp>4</stp>
        <stp>300128.SZ</stp>
        <stp>61</stp>
        <stp>12/31/2015</stp>
        <stp>1</stp>
        <tr r="S1424" s="1"/>
      </tp>
      <tp>
        <v>169405196.13</v>
        <stp/>
        <stp>EM_S_STM07_IS</stp>
        <stp>4</stp>
        <stp>300129.SZ</stp>
        <stp>61</stp>
        <stp>12/31/2015</stp>
        <stp>1</stp>
        <tr r="S1425" s="1"/>
      </tp>
      <tp>
        <v>113782600.59</v>
        <stp/>
        <stp>EM_S_STM07_IS</stp>
        <stp>4</stp>
        <stp>300150.SZ</stp>
        <stp>61</stp>
        <stp>12/31/2015</stp>
        <stp>1</stp>
        <tr r="S1446" s="1"/>
      </tp>
      <tp>
        <v>29658791.460000001</v>
        <stp/>
        <stp>EM_S_STM07_IS</stp>
        <stp>4</stp>
        <stp>300151.SZ</stp>
        <stp>61</stp>
        <stp>12/31/2015</stp>
        <stp>1</stp>
        <tr r="S1447" s="1"/>
      </tp>
      <tp>
        <v>25923747.420000002</v>
        <stp/>
        <stp>EM_S_STM07_IS</stp>
        <stp>4</stp>
        <stp>300152.SZ</stp>
        <stp>61</stp>
        <stp>12/31/2015</stp>
        <stp>1</stp>
        <tr r="S1448" s="1"/>
      </tp>
      <tp>
        <v>41214903.490000002</v>
        <stp/>
        <stp>EM_S_STM07_IS</stp>
        <stp>4</stp>
        <stp>300153.SZ</stp>
        <stp>61</stp>
        <stp>12/31/2015</stp>
        <stp>1</stp>
        <tr r="S1449" s="1"/>
      </tp>
      <tp>
        <v>81440135.25</v>
        <stp/>
        <stp>EM_S_STM07_IS</stp>
        <stp>4</stp>
        <stp>300154.SZ</stp>
        <stp>61</stp>
        <stp>12/31/2015</stp>
        <stp>1</stp>
        <tr r="S1450" s="1"/>
      </tp>
      <tp>
        <v>35162669.82</v>
        <stp/>
        <stp>EM_S_STM07_IS</stp>
        <stp>4</stp>
        <stp>300155.SZ</stp>
        <stp>61</stp>
        <stp>12/31/2015</stp>
        <stp>1</stp>
        <tr r="S1451" s="1"/>
      </tp>
      <tp>
        <v>12154187940.610001</v>
        <stp/>
        <stp>EM_S_STM07_IS</stp>
        <stp>4</stp>
        <stp>000166.SZ</stp>
        <stp>61</stp>
        <stp>12/31/2015</stp>
        <stp>1</stp>
        <tr r="S77" s="1"/>
      </tp>
      <tp>
        <v>181211700.12</v>
        <stp/>
        <stp>EM_S_STM07_IS</stp>
        <stp>4</stp>
        <stp>300156.SZ</stp>
        <stp>61</stp>
        <stp>12/31/2015</stp>
        <stp>1</stp>
        <tr r="S1452" s="1"/>
      </tp>
      <tp>
        <v>75051661.180000007</v>
        <stp/>
        <stp>EM_S_STM07_IS</stp>
        <stp>4</stp>
        <stp>300157.SZ</stp>
        <stp>61</stp>
        <stp>12/31/2015</stp>
        <stp>1</stp>
        <tr r="S1453" s="1"/>
      </tp>
      <tp>
        <v>64646180.07</v>
        <stp/>
        <stp>EM_S_STM07_IS</stp>
        <stp>4</stp>
        <stp>300158.SZ</stp>
        <stp>61</stp>
        <stp>12/31/2015</stp>
        <stp>1</stp>
        <tr r="S1454" s="1"/>
      </tp>
      <tp>
        <v>300754807.68000001</v>
        <stp/>
        <stp>EM_S_STM07_IS</stp>
        <stp>4</stp>
        <stp>300159.SZ</stp>
        <stp>61</stp>
        <stp>12/31/2015</stp>
        <stp>1</stp>
        <tr r="S1455" s="1"/>
      </tp>
      <tp>
        <v>6687873.2300000004</v>
        <stp/>
        <stp>EM_S_STM07_IS</stp>
        <stp>4</stp>
        <stp>300140.SZ</stp>
        <stp>61</stp>
        <stp>12/31/2015</stp>
        <stp>1</stp>
        <tr r="S1436" s="1"/>
      </tp>
      <tp>
        <v>22597901.600000001</v>
        <stp/>
        <stp>EM_S_STM07_IS</stp>
        <stp>4</stp>
        <stp>300141.SZ</stp>
        <stp>61</stp>
        <stp>12/31/2015</stp>
        <stp>1</stp>
        <tr r="S1437" s="1"/>
      </tp>
      <tp>
        <v>-840895299.33000004</v>
        <stp/>
        <stp>EM_S_STM07_IS</stp>
        <stp>4</stp>
        <stp>300142.SZ</stp>
        <stp>61</stp>
        <stp>12/31/2015</stp>
        <stp>1</stp>
        <tr r="S1438" s="1"/>
      </tp>
      <tp>
        <v>10576605.27</v>
        <stp/>
        <stp>EM_S_STM07_IS</stp>
        <stp>4</stp>
        <stp>300143.SZ</stp>
        <stp>61</stp>
        <stp>12/31/2015</stp>
        <stp>1</stp>
        <tr r="S1439" s="1"/>
      </tp>
      <tp>
        <v>630560934.01999998</v>
        <stp/>
        <stp>EM_S_STM07_IS</stp>
        <stp>4</stp>
        <stp>300144.SZ</stp>
        <stp>61</stp>
        <stp>12/31/2015</stp>
        <stp>1</stp>
        <tr r="S1440" s="1"/>
      </tp>
      <tp>
        <v>283834065.06</v>
        <stp/>
        <stp>EM_S_STM07_IS</stp>
        <stp>4</stp>
        <stp>300145.SZ</stp>
        <stp>61</stp>
        <stp>12/31/2015</stp>
        <stp>1</stp>
        <tr r="S1441" s="1"/>
      </tp>
      <tp>
        <v>635496096.73000002</v>
        <stp/>
        <stp>EM_S_STM07_IS</stp>
        <stp>4</stp>
        <stp>300146.SZ</stp>
        <stp>61</stp>
        <stp>12/31/2015</stp>
        <stp>1</stp>
        <tr r="S1442" s="1"/>
      </tp>
      <tp>
        <v>177297884.62</v>
        <stp/>
        <stp>EM_S_STM07_IS</stp>
        <stp>4</stp>
        <stp>300147.SZ</stp>
        <stp>61</stp>
        <stp>12/31/2015</stp>
        <stp>1</stp>
        <tr r="S1443" s="1"/>
      </tp>
      <tp>
        <v>176217902.06</v>
        <stp/>
        <stp>EM_S_STM07_IS</stp>
        <stp>4</stp>
        <stp>300148.SZ</stp>
        <stp>61</stp>
        <stp>12/31/2015</stp>
        <stp>1</stp>
        <tr r="S1444" s="1"/>
      </tp>
      <tp>
        <v>59469455.109999999</v>
        <stp/>
        <stp>EM_S_STM07_IS</stp>
        <stp>4</stp>
        <stp>300149.SZ</stp>
        <stp>61</stp>
        <stp>12/31/2015</stp>
        <stp>1</stp>
        <tr r="S1445" s="1"/>
      </tp>
      <tp>
        <v>214240021.65000001</v>
        <stp/>
        <stp>EM_S_STM07_IS</stp>
        <stp>4</stp>
        <stp>300170.SZ</stp>
        <stp>61</stp>
        <stp>12/31/2015</stp>
        <stp>1</stp>
        <tr r="S1466" s="1"/>
      </tp>
      <tp>
        <v>386685252.56</v>
        <stp/>
        <stp>EM_S_STM07_IS</stp>
        <stp>4</stp>
        <stp>300171.SZ</stp>
        <stp>61</stp>
        <stp>12/31/2015</stp>
        <stp>1</stp>
        <tr r="S1467" s="1"/>
      </tp>
      <tp>
        <v>100890849.43000001</v>
        <stp/>
        <stp>EM_S_STM07_IS</stp>
        <stp>4</stp>
        <stp>300172.SZ</stp>
        <stp>61</stp>
        <stp>12/31/2015</stp>
        <stp>1</stp>
        <tr r="S1468" s="1"/>
      </tp>
      <tp>
        <v>73596815.939999998</v>
        <stp/>
        <stp>EM_S_STM07_IS</stp>
        <stp>4</stp>
        <stp>300173.SZ</stp>
        <stp>61</stp>
        <stp>12/31/2015</stp>
        <stp>1</stp>
        <tr r="S1469" s="1"/>
      </tp>
      <tp>
        <v>30878217.550000001</v>
        <stp/>
        <stp>EM_S_STM07_IS</stp>
        <stp>4</stp>
        <stp>300174.SZ</stp>
        <stp>61</stp>
        <stp>12/31/2015</stp>
        <stp>1</stp>
        <tr r="S1470" s="1"/>
      </tp>
      <tp>
        <v>35565372.329999998</v>
        <stp/>
        <stp>EM_S_STM07_IS</stp>
        <stp>4</stp>
        <stp>300175.SZ</stp>
        <stp>61</stp>
        <stp>12/31/2015</stp>
        <stp>1</stp>
        <tr r="S1471" s="1"/>
      </tp>
      <tp>
        <v>38265054</v>
        <stp/>
        <stp>EM_S_STM07_IS</stp>
        <stp>4</stp>
        <stp>300176.SZ</stp>
        <stp>61</stp>
        <stp>12/31/2015</stp>
        <stp>1</stp>
        <tr r="S1472" s="1"/>
      </tp>
      <tp>
        <v>1552554.97</v>
        <stp/>
        <stp>EM_S_STM07_IS</stp>
        <stp>4</stp>
        <stp>300177.SZ</stp>
        <stp>61</stp>
        <stp>12/31/2015</stp>
        <stp>1</stp>
        <tr r="S1473" s="1"/>
      </tp>
      <tp>
        <v>145514439.78999999</v>
        <stp/>
        <stp>EM_S_STM07_IS</stp>
        <stp>4</stp>
        <stp>300178.SZ</stp>
        <stp>61</stp>
        <stp>12/31/2015</stp>
        <stp>1</stp>
        <tr r="S1474" s="1"/>
      </tp>
      <tp>
        <v>46127011.130000003</v>
        <stp/>
        <stp>EM_S_STM07_IS</stp>
        <stp>4</stp>
        <stp>300179.SZ</stp>
        <stp>61</stp>
        <stp>12/31/2015</stp>
        <stp>1</stp>
        <tr r="S1475" s="1"/>
      </tp>
      <tp>
        <v>51612681.25</v>
        <stp/>
        <stp>EM_S_STM07_IS</stp>
        <stp>4</stp>
        <stp>000150.SZ</stp>
        <stp>61</stp>
        <stp>12/31/2015</stp>
        <stp>1</stp>
        <tr r="S69" s="1"/>
      </tp>
      <tp>
        <v>60450211.079999998</v>
        <stp/>
        <stp>EM_S_STM07_IS</stp>
        <stp>4</stp>
        <stp>300160.SZ</stp>
        <stp>61</stp>
        <stp>12/31/2015</stp>
        <stp>1</stp>
        <tr r="S1456" s="1"/>
      </tp>
      <tp>
        <v>134586529.25</v>
        <stp/>
        <stp>EM_S_STM07_IS</stp>
        <stp>4</stp>
        <stp>000151.SZ</stp>
        <stp>61</stp>
        <stp>12/31/2015</stp>
        <stp>1</stp>
        <tr r="S70" s="1"/>
      </tp>
      <tp>
        <v>-41358974.020000003</v>
        <stp/>
        <stp>EM_S_STM07_IS</stp>
        <stp>4</stp>
        <stp>300161.SZ</stp>
        <stp>61</stp>
        <stp>12/31/2015</stp>
        <stp>1</stp>
        <tr r="S1457" s="1"/>
      </tp>
      <tp>
        <v>20194617.43</v>
        <stp/>
        <stp>EM_S_STM07_IS</stp>
        <stp>4</stp>
        <stp>300162.SZ</stp>
        <stp>61</stp>
        <stp>12/31/2015</stp>
        <stp>1</stp>
        <tr r="S1458" s="1"/>
      </tp>
      <tp>
        <v>32389557.210000001</v>
        <stp/>
        <stp>EM_S_STM07_IS</stp>
        <stp>4</stp>
        <stp>000153.SZ</stp>
        <stp>61</stp>
        <stp>12/31/2015</stp>
        <stp>1</stp>
        <tr r="S71" s="1"/>
      </tp>
      <tp>
        <v>31751857.98</v>
        <stp/>
        <stp>EM_S_STM07_IS</stp>
        <stp>4</stp>
        <stp>300163.SZ</stp>
        <stp>61</stp>
        <stp>12/31/2015</stp>
        <stp>1</stp>
        <tr r="S1459" s="1"/>
      </tp>
      <tp>
        <v>-46438132.140000001</v>
        <stp/>
        <stp>EM_S_STM07_IS</stp>
        <stp>4</stp>
        <stp>300164.SZ</stp>
        <stp>61</stp>
        <stp>12/31/2015</stp>
        <stp>1</stp>
        <tr r="S1460" s="1"/>
      </tp>
      <tp>
        <v>-565351415.24000001</v>
        <stp/>
        <stp>EM_S_STM07_IS</stp>
        <stp>4</stp>
        <stp>000155.SZ</stp>
        <stp>61</stp>
        <stp>12/31/2015</stp>
        <stp>1</stp>
        <tr r="S72" s="1"/>
      </tp>
      <tp>
        <v>45437285.509999998</v>
        <stp/>
        <stp>EM_S_STM07_IS</stp>
        <stp>4</stp>
        <stp>300165.SZ</stp>
        <stp>61</stp>
        <stp>12/31/2015</stp>
        <stp>1</stp>
        <tr r="S1461" s="1"/>
      </tp>
      <tp>
        <v>533552127.44999999</v>
        <stp/>
        <stp>EM_S_STM07_IS</stp>
        <stp>4</stp>
        <stp>000156.SZ</stp>
        <stp>61</stp>
        <stp>12/31/2015</stp>
        <stp>1</stp>
        <tr r="S73" s="1"/>
      </tp>
      <tp>
        <v>228515533.05000001</v>
        <stp/>
        <stp>EM_S_STM07_IS</stp>
        <stp>4</stp>
        <stp>300166.SZ</stp>
        <stp>61</stp>
        <stp>12/31/2015</stp>
        <stp>1</stp>
        <tr r="S1462" s="1"/>
      </tp>
      <tp>
        <v>83467424.870000005</v>
        <stp/>
        <stp>EM_S_STM07_IS</stp>
        <stp>4</stp>
        <stp>000157.SZ</stp>
        <stp>61</stp>
        <stp>12/31/2015</stp>
        <stp>1</stp>
        <tr r="S74" s="1"/>
      </tp>
      <tp>
        <v>10013398.859999999</v>
        <stp/>
        <stp>EM_S_STM07_IS</stp>
        <stp>4</stp>
        <stp>300167.SZ</stp>
        <stp>61</stp>
        <stp>12/31/2015</stp>
        <stp>1</stp>
        <tr r="S1463" s="1"/>
      </tp>
      <tp>
        <v>249373393.47</v>
        <stp/>
        <stp>EM_S_STM07_IS</stp>
        <stp>4</stp>
        <stp>000158.SZ</stp>
        <stp>61</stp>
        <stp>12/31/2015</stp>
        <stp>1</stp>
        <tr r="S75" s="1"/>
      </tp>
      <tp>
        <v>230820458.65000001</v>
        <stp/>
        <stp>EM_S_STM07_IS</stp>
        <stp>4</stp>
        <stp>300168.SZ</stp>
        <stp>61</stp>
        <stp>12/31/2015</stp>
        <stp>1</stp>
        <tr r="S1464" s="1"/>
      </tp>
      <tp>
        <v>56021535.25</v>
        <stp/>
        <stp>EM_S_STM07_IS</stp>
        <stp>4</stp>
        <stp>000159.SZ</stp>
        <stp>61</stp>
        <stp>12/31/2015</stp>
        <stp>1</stp>
        <tr r="S76" s="1"/>
      </tp>
      <tp>
        <v>23448695.98</v>
        <stp/>
        <stp>EM_S_STM07_IS</stp>
        <stp>4</stp>
        <stp>300169.SZ</stp>
        <stp>61</stp>
        <stp>12/31/2015</stp>
        <stp>1</stp>
        <tr r="S1465" s="1"/>
      </tp>
      <tp>
        <v>427573202.57999998</v>
        <stp/>
        <stp>EM_S_STM07_IS</stp>
        <stp>4</stp>
        <stp>600180.SH</stp>
        <stp>61</stp>
        <stp>12/31/2015</stp>
        <stp>1</stp>
        <tr r="S2028" s="1"/>
      </tp>
      <tp>
        <v>202304649</v>
        <stp/>
        <stp>EM_S_STM07_IS</stp>
        <stp>4</stp>
        <stp>600182.SH</stp>
        <stp>61</stp>
        <stp>12/31/2015</stp>
        <stp>1</stp>
        <tr r="S2029" s="1"/>
      </tp>
      <tp>
        <v>544227556.38999999</v>
        <stp/>
        <stp>EM_S_STM07_IS</stp>
        <stp>4</stp>
        <stp>600183.SH</stp>
        <stp>61</stp>
        <stp>12/31/2015</stp>
        <stp>1</stp>
        <tr r="S2030" s="1"/>
      </tp>
      <tp>
        <v>47242506.119999997</v>
        <stp/>
        <stp>EM_S_STM07_IS</stp>
        <stp>4</stp>
        <stp>600184.SH</stp>
        <stp>61</stp>
        <stp>12/31/2015</stp>
        <stp>1</stp>
        <tr r="S2031" s="1"/>
      </tp>
      <tp>
        <v>1370765032.99</v>
        <stp/>
        <stp>EM_S_STM07_IS</stp>
        <stp>4</stp>
        <stp>600185.SH</stp>
        <stp>61</stp>
        <stp>12/31/2015</stp>
        <stp>1</stp>
        <tr r="S2032" s="1"/>
      </tp>
      <tp>
        <v>-508487024.61000001</v>
        <stp/>
        <stp>EM_S_STM07_IS</stp>
        <stp>4</stp>
        <stp>600186.SH</stp>
        <stp>61</stp>
        <stp>12/31/2015</stp>
        <stp>1</stp>
        <tr r="S2033" s="1"/>
      </tp>
      <tp>
        <v>11343265000</v>
        <stp/>
        <stp>EM_S_STM07_IS</stp>
        <stp>4</stp>
        <stp>601186.SH</stp>
        <stp>61</stp>
        <stp>12/31/2014</stp>
        <stp>1</stp>
        <tr r="R2733" s="1"/>
      </tp>
      <tp>
        <v>-117874328.06</v>
        <stp/>
        <stp>EM_S_STM07_IS</stp>
        <stp>4</stp>
        <stp>600187.SH</stp>
        <stp>61</stp>
        <stp>12/31/2015</stp>
        <stp>1</stp>
        <tr r="S2034" s="1"/>
      </tp>
      <tp>
        <v>859514000</v>
        <stp/>
        <stp>EM_S_STM07_IS</stp>
        <stp>4</stp>
        <stp>600188.SH</stp>
        <stp>61</stp>
        <stp>12/31/2015</stp>
        <stp>1</stp>
        <tr r="S2035" s="1"/>
      </tp>
      <tp>
        <v>302536873.08999997</v>
        <stp/>
        <stp>EM_S_STM07_IS</stp>
        <stp>4</stp>
        <stp>601188.SH</stp>
        <stp>61</stp>
        <stp>12/31/2014</stp>
        <stp>1</stp>
        <tr r="R2734" s="1"/>
      </tp>
      <tp>
        <v>44706447.810000002</v>
        <stp/>
        <stp>EM_S_STM07_IS</stp>
        <stp>4</stp>
        <stp>600189.SH</stp>
        <stp>61</stp>
        <stp>12/31/2015</stp>
        <stp>1</stp>
        <tr r="S2036" s="1"/>
      </tp>
      <tp>
        <v>129065845.77</v>
        <stp/>
        <stp>EM_S_STM07_IS</stp>
        <stp>4</stp>
        <stp>600190.SH</stp>
        <stp>61</stp>
        <stp>12/31/2015</stp>
        <stp>1</stp>
        <tr r="S2037" s="1"/>
      </tp>
      <tp>
        <v>147625080.09</v>
        <stp/>
        <stp>EM_S_STM07_IS</stp>
        <stp>4</stp>
        <stp>600191.SH</stp>
        <stp>61</stp>
        <stp>12/31/2015</stp>
        <stp>1</stp>
        <tr r="S2038" s="1"/>
      </tp>
      <tp>
        <v>40470302.979999997</v>
        <stp/>
        <stp>EM_S_STM07_IS</stp>
        <stp>4</stp>
        <stp>600192.SH</stp>
        <stp>61</stp>
        <stp>12/31/2015</stp>
        <stp>1</stp>
        <tr r="S2039" s="1"/>
      </tp>
      <tp>
        <v>64364934.810000002</v>
        <stp/>
        <stp>EM_S_STM07_IS</stp>
        <stp>4</stp>
        <stp>600193.SH</stp>
        <stp>61</stp>
        <stp>12/31/2015</stp>
        <stp>1</stp>
        <tr r="S2040" s="1"/>
      </tp>
      <tp>
        <v>275666868.56999999</v>
        <stp/>
        <stp>EM_S_STM07_IS</stp>
        <stp>4</stp>
        <stp>600195.SH</stp>
        <stp>61</stp>
        <stp>12/31/2015</stp>
        <stp>1</stp>
        <tr r="S2041" s="1"/>
      </tp>
      <tp>
        <v>2460093583.5799999</v>
        <stp/>
        <stp>EM_S_STM07_IS</stp>
        <stp>4</stp>
        <stp>600196.SH</stp>
        <stp>61</stp>
        <stp>12/31/2015</stp>
        <stp>1</stp>
        <tr r="S2042" s="1"/>
      </tp>
      <tp>
        <v>281927822.19999999</v>
        <stp/>
        <stp>EM_S_STM07_IS</stp>
        <stp>4</stp>
        <stp>600197.SH</stp>
        <stp>61</stp>
        <stp>12/31/2015</stp>
        <stp>1</stp>
        <tr r="S2043" s="1"/>
      </tp>
      <tp>
        <v>28443877.59</v>
        <stp/>
        <stp>EM_S_STM07_IS</stp>
        <stp>4</stp>
        <stp>600198.SH</stp>
        <stp>61</stp>
        <stp>12/31/2015</stp>
        <stp>1</stp>
        <tr r="S2044" s="1"/>
      </tp>
      <tp>
        <v>1040597699.34</v>
        <stp/>
        <stp>EM_S_STM07_IS</stp>
        <stp>4</stp>
        <stp>601198.SH</stp>
        <stp>61</stp>
        <stp>12/31/2014</stp>
        <stp>1</stp>
        <tr r="R2735" s="1"/>
      </tp>
      <tp>
        <v>52082291.049999997</v>
        <stp/>
        <stp>EM_S_STM07_IS</stp>
        <stp>4</stp>
        <stp>600199.SH</stp>
        <stp>61</stp>
        <stp>12/31/2015</stp>
        <stp>1</stp>
        <tr r="S2045" s="1"/>
      </tp>
      <tp>
        <v>177289947.41999999</v>
        <stp/>
        <stp>EM_S_STM07_IS</stp>
        <stp>4</stp>
        <stp>601199.SH</stp>
        <stp>61</stp>
        <stp>12/31/2014</stp>
        <stp>1</stp>
        <tr r="R2736" s="1"/>
      </tp>
      <tp>
        <v>161777868.34999999</v>
        <stp/>
        <stp>EM_S_STM07_IS</stp>
        <stp>4</stp>
        <stp>600160.SH</stp>
        <stp>61</stp>
        <stp>12/31/2015</stp>
        <stp>1</stp>
        <tr r="S2010" s="1"/>
      </tp>
      <tp>
        <v>9977207.4399999995</v>
        <stp/>
        <stp>EM_S_STM07_IS</stp>
        <stp>4</stp>
        <stp>600161.SH</stp>
        <stp>61</stp>
        <stp>12/31/2015</stp>
        <stp>1</stp>
        <tr r="S2011" s="1"/>
      </tp>
      <tp>
        <v>389717521.48000002</v>
        <stp/>
        <stp>EM_S_STM07_IS</stp>
        <stp>4</stp>
        <stp>600162.SH</stp>
        <stp>61</stp>
        <stp>12/31/2015</stp>
        <stp>1</stp>
        <tr r="S2012" s="1"/>
      </tp>
      <tp>
        <v>5784748.6399999997</v>
        <stp/>
        <stp>EM_S_STM07_IS</stp>
        <stp>4</stp>
        <stp>600163.SH</stp>
        <stp>61</stp>
        <stp>12/31/2015</stp>
        <stp>1</stp>
        <tr r="S2013" s="1"/>
      </tp>
      <tp>
        <v>1013126679.73</v>
        <stp/>
        <stp>EM_S_STM07_IS</stp>
        <stp>4</stp>
        <stp>601163.SH</stp>
        <stp>61</stp>
        <stp>12/31/2014</stp>
        <stp>1</stp>
        <tr r="R2727" s="1"/>
      </tp>
      <tp>
        <v>46088660.780000001</v>
        <stp/>
        <stp>EM_S_STM07_IS</stp>
        <stp>4</stp>
        <stp>600165.SH</stp>
        <stp>61</stp>
        <stp>12/31/2015</stp>
        <stp>1</stp>
        <tr r="S2014" s="1"/>
      </tp>
      <tp>
        <v>406414030.22000003</v>
        <stp/>
        <stp>EM_S_STM07_IS</stp>
        <stp>4</stp>
        <stp>600166.SH</stp>
        <stp>61</stp>
        <stp>12/31/2015</stp>
        <stp>1</stp>
        <tr r="S2015" s="1"/>
      </tp>
      <tp>
        <v>47138000000</v>
        <stp/>
        <stp>EM_S_STM07_IS</stp>
        <stp>4</stp>
        <stp>601166.SH</stp>
        <stp>61</stp>
        <stp>12/31/2014</stp>
        <stp>1</stp>
        <tr r="R2728" s="1"/>
      </tp>
      <tp>
        <v>176602940.52000001</v>
        <stp/>
        <stp>EM_S_STM07_IS</stp>
        <stp>4</stp>
        <stp>600167.SH</stp>
        <stp>61</stp>
        <stp>12/31/2015</stp>
        <stp>1</stp>
        <tr r="S2016" s="1"/>
      </tp>
      <tp>
        <v>336177179.39999998</v>
        <stp/>
        <stp>EM_S_STM07_IS</stp>
        <stp>4</stp>
        <stp>600168.SH</stp>
        <stp>61</stp>
        <stp>12/31/2015</stp>
        <stp>1</stp>
        <tr r="S2017" s="1"/>
      </tp>
      <tp>
        <v>290110997</v>
        <stp/>
        <stp>EM_S_STM07_IS</stp>
        <stp>4</stp>
        <stp>601168.SH</stp>
        <stp>61</stp>
        <stp>12/31/2014</stp>
        <stp>1</stp>
        <tr r="R2729" s="1"/>
      </tp>
      <tp>
        <v>22112021.449999999</v>
        <stp/>
        <stp>EM_S_STM07_IS</stp>
        <stp>4</stp>
        <stp>600169.SH</stp>
        <stp>61</stp>
        <stp>12/31/2015</stp>
        <stp>1</stp>
        <tr r="S2018" s="1"/>
      </tp>
      <tp>
        <v>15623000000</v>
        <stp/>
        <stp>EM_S_STM07_IS</stp>
        <stp>4</stp>
        <stp>601169.SH</stp>
        <stp>61</stp>
        <stp>12/31/2014</stp>
        <stp>1</stp>
        <tr r="R2730" s="1"/>
      </tp>
      <tp>
        <v>1870536392.52</v>
        <stp/>
        <stp>EM_S_STM07_IS</stp>
        <stp>4</stp>
        <stp>600170.SH</stp>
        <stp>61</stp>
        <stp>12/31/2015</stp>
        <stp>1</stp>
        <tr r="S2019" s="1"/>
      </tp>
      <tp>
        <v>51143312.409999996</v>
        <stp/>
        <stp>EM_S_STM07_IS</stp>
        <stp>4</stp>
        <stp>600171.SH</stp>
        <stp>61</stp>
        <stp>12/31/2015</stp>
        <stp>1</stp>
        <tr r="S2020" s="1"/>
      </tp>
      <tp>
        <v>274870323.10000002</v>
        <stp/>
        <stp>EM_S_STM07_IS</stp>
        <stp>4</stp>
        <stp>600172.SH</stp>
        <stp>61</stp>
        <stp>12/31/2015</stp>
        <stp>1</stp>
        <tr r="S2021" s="1"/>
      </tp>
      <tp>
        <v>60405167.700000003</v>
        <stp/>
        <stp>EM_S_STM07_IS</stp>
        <stp>4</stp>
        <stp>600173.SH</stp>
        <stp>61</stp>
        <stp>12/31/2015</stp>
        <stp>1</stp>
        <tr r="S2022" s="1"/>
      </tp>
      <tp>
        <v>49927406.740000002</v>
        <stp/>
        <stp>EM_S_STM07_IS</stp>
        <stp>4</stp>
        <stp>600175.SH</stp>
        <stp>61</stp>
        <stp>12/31/2015</stp>
        <stp>1</stp>
        <tr r="S2023" s="1"/>
      </tp>
      <tp>
        <v>983047101.64999998</v>
        <stp/>
        <stp>EM_S_STM07_IS</stp>
        <stp>4</stp>
        <stp>600176.SH</stp>
        <stp>61</stp>
        <stp>12/31/2015</stp>
        <stp>1</stp>
        <tr r="S2024" s="1"/>
      </tp>
      <tp>
        <v>4371497355.1999998</v>
        <stp/>
        <stp>EM_S_STM07_IS</stp>
        <stp>4</stp>
        <stp>600177.SH</stp>
        <stp>61</stp>
        <stp>12/31/2015</stp>
        <stp>1</stp>
        <tr r="S2025" s="1"/>
      </tp>
      <tp>
        <v>20252430.16</v>
        <stp/>
        <stp>EM_S_STM07_IS</stp>
        <stp>4</stp>
        <stp>601177.SH</stp>
        <stp>61</stp>
        <stp>12/31/2014</stp>
        <stp>1</stp>
        <tr r="R2731" s="1"/>
      </tp>
      <tp>
        <v>23435894.870000001</v>
        <stp/>
        <stp>EM_S_STM07_IS</stp>
        <stp>4</stp>
        <stp>600178.SH</stp>
        <stp>61</stp>
        <stp>12/31/2015</stp>
        <stp>1</stp>
        <tr r="S2026" s="1"/>
      </tp>
      <tp>
        <v>-267786704.55000001</v>
        <stp/>
        <stp>EM_S_STM07_IS</stp>
        <stp>4</stp>
        <stp>600179.SH</stp>
        <stp>61</stp>
        <stp>12/31/2015</stp>
        <stp>1</stp>
        <tr r="S2027" s="1"/>
      </tp>
      <tp>
        <v>684129128.35000002</v>
        <stp/>
        <stp>EM_S_STM07_IS</stp>
        <stp>4</stp>
        <stp>601179.SH</stp>
        <stp>61</stp>
        <stp>12/31/2014</stp>
        <stp>1</stp>
        <tr r="R2732" s="1"/>
      </tp>
      <tp>
        <v>77273667.200000003</v>
        <stp/>
        <stp>EM_S_STM07_IS</stp>
        <stp>4</stp>
        <stp>600141.SH</stp>
        <stp>61</stp>
        <stp>12/31/2015</stp>
        <stp>1</stp>
        <tr r="S1995" s="1"/>
      </tp>
      <tp>
        <v>711715334.21000004</v>
        <stp/>
        <stp>EM_S_STM07_IS</stp>
        <stp>4</stp>
        <stp>600143.SH</stp>
        <stp>61</stp>
        <stp>12/31/2015</stp>
        <stp>1</stp>
        <tr r="S1996" s="1"/>
      </tp>
      <tp>
        <v>61776353.200000003</v>
        <stp/>
        <stp>EM_S_STM07_IS</stp>
        <stp>4</stp>
        <stp>600145.SH</stp>
        <stp>61</stp>
        <stp>12/31/2015</stp>
        <stp>1</stp>
        <tr r="S1997" s="1"/>
      </tp>
      <tp>
        <v>-61072887.799999997</v>
        <stp/>
        <stp>EM_S_STM07_IS</stp>
        <stp>4</stp>
        <stp>600146.SH</stp>
        <stp>61</stp>
        <stp>12/31/2015</stp>
        <stp>1</stp>
        <tr r="S1998" s="1"/>
      </tp>
      <tp>
        <v>1117748.8899999999</v>
        <stp/>
        <stp>EM_S_STM07_IS</stp>
        <stp>4</stp>
        <stp>600148.SH</stp>
        <stp>61</stp>
        <stp>12/31/2015</stp>
        <stp>1</stp>
        <tr r="S1999" s="1"/>
      </tp>
      <tp>
        <v>-64151326.840000004</v>
        <stp/>
        <stp>EM_S_STM07_IS</stp>
        <stp>4</stp>
        <stp>600149.SH</stp>
        <stp>61</stp>
        <stp>12/31/2015</stp>
        <stp>1</stp>
        <tr r="S2000" s="1"/>
      </tp>
      <tp>
        <v>61849497.969999999</v>
        <stp/>
        <stp>EM_S_STM07_IS</stp>
        <stp>4</stp>
        <stp>600150.SH</stp>
        <stp>61</stp>
        <stp>12/31/2015</stp>
        <stp>1</stp>
        <tr r="S2001" s="1"/>
      </tp>
      <tp>
        <v>172615475.77000001</v>
        <stp/>
        <stp>EM_S_STM07_IS</stp>
        <stp>4</stp>
        <stp>600151.SH</stp>
        <stp>61</stp>
        <stp>12/31/2015</stp>
        <stp>1</stp>
        <tr r="S2002" s="1"/>
      </tp>
      <tp>
        <v>44232710.859999999</v>
        <stp/>
        <stp>EM_S_STM07_IS</stp>
        <stp>4</stp>
        <stp>600152.SH</stp>
        <stp>61</stp>
        <stp>12/31/2015</stp>
        <stp>1</stp>
        <tr r="S2003" s="1"/>
      </tp>
      <tp>
        <v>2641350412.2600002</v>
        <stp/>
        <stp>EM_S_STM07_IS</stp>
        <stp>4</stp>
        <stp>600153.SH</stp>
        <stp>61</stp>
        <stp>12/31/2015</stp>
        <stp>1</stp>
        <tr r="S2004" s="1"/>
      </tp>
      <tp>
        <v>225716806.50999999</v>
        <stp/>
        <stp>EM_S_STM07_IS</stp>
        <stp>4</stp>
        <stp>600155.SH</stp>
        <stp>61</stp>
        <stp>12/31/2015</stp>
        <stp>1</stp>
        <tr r="S2005" s="1"/>
      </tp>
      <tp>
        <v>1167206742</v>
        <stp/>
        <stp>EM_S_STM07_IS</stp>
        <stp>4</stp>
        <stp>601155.SH</stp>
        <stp>61</stp>
        <stp>12/31/2014</stp>
        <stp>1</stp>
        <tr r="R2725" s="1"/>
      </tp>
      <tp>
        <v>9361908.7300000004</v>
        <stp/>
        <stp>EM_S_STM07_IS</stp>
        <stp>4</stp>
        <stp>600156.SH</stp>
        <stp>61</stp>
        <stp>12/31/2015</stp>
        <stp>1</stp>
        <tr r="S2006" s="1"/>
      </tp>
      <tp>
        <v>603015698.88</v>
        <stp/>
        <stp>EM_S_STM07_IS</stp>
        <stp>4</stp>
        <stp>600157.SH</stp>
        <stp>61</stp>
        <stp>12/31/2015</stp>
        <stp>1</stp>
        <tr r="S2007" s="1"/>
      </tp>
      <tp>
        <v>77592111.680000007</v>
        <stp/>
        <stp>EM_S_STM07_IS</stp>
        <stp>4</stp>
        <stp>600158.SH</stp>
        <stp>61</stp>
        <stp>12/31/2015</stp>
        <stp>1</stp>
        <tr r="S2008" s="1"/>
      </tp>
      <tp>
        <v>1450004306.75</v>
        <stp/>
        <stp>EM_S_STM07_IS</stp>
        <stp>4</stp>
        <stp>601158.SH</stp>
        <stp>61</stp>
        <stp>12/31/2014</stp>
        <stp>1</stp>
        <tr r="R2726" s="1"/>
      </tp>
      <tp>
        <v>59633523.82</v>
        <stp/>
        <stp>EM_S_STM07_IS</stp>
        <stp>4</stp>
        <stp>600159.SH</stp>
        <stp>61</stp>
        <stp>12/31/2015</stp>
        <stp>1</stp>
        <tr r="S2009" s="1"/>
      </tp>
      <tp>
        <v>588865043.39999998</v>
        <stp/>
        <stp>EM_S_STM07_IS</stp>
        <stp>4</stp>
        <stp>600120.SH</stp>
        <stp>61</stp>
        <stp>12/31/2015</stp>
        <stp>1</stp>
        <tr r="S1977" s="1"/>
      </tp>
      <tp>
        <v>-544250806.33000004</v>
        <stp/>
        <stp>EM_S_STM07_IS</stp>
        <stp>4</stp>
        <stp>600121.SH</stp>
        <stp>61</stp>
        <stp>12/31/2015</stp>
        <stp>1</stp>
        <tr r="S1978" s="1"/>
      </tp>
      <tp>
        <v>421656584.52999997</v>
        <stp/>
        <stp>EM_S_STM07_IS</stp>
        <stp>4</stp>
        <stp>600122.SH</stp>
        <stp>61</stp>
        <stp>12/31/2015</stp>
        <stp>1</stp>
        <tr r="S1979" s="1"/>
      </tp>
      <tp>
        <v>13725476.99</v>
        <stp/>
        <stp>EM_S_STM07_IS</stp>
        <stp>4</stp>
        <stp>600123.SH</stp>
        <stp>61</stp>
        <stp>12/31/2015</stp>
        <stp>1</stp>
        <tr r="S1980" s="1"/>
      </tp>
      <tp>
        <v>281121967.30000001</v>
        <stp/>
        <stp>EM_S_STM07_IS</stp>
        <stp>4</stp>
        <stp>600125.SH</stp>
        <stp>61</stp>
        <stp>12/31/2015</stp>
        <stp>1</stp>
        <tr r="S1981" s="1"/>
      </tp>
      <tp>
        <v>-1088908867.8499999</v>
        <stp/>
        <stp>EM_S_STM07_IS</stp>
        <stp>4</stp>
        <stp>600126.SH</stp>
        <stp>61</stp>
        <stp>12/31/2015</stp>
        <stp>1</stp>
        <tr r="S1982" s="1"/>
      </tp>
      <tp>
        <v>340779138.19999999</v>
        <stp/>
        <stp>EM_S_STM07_IS</stp>
        <stp>4</stp>
        <stp>601126.SH</stp>
        <stp>61</stp>
        <stp>12/31/2014</stp>
        <stp>1</stp>
        <tr r="R2720" s="1"/>
      </tp>
      <tp>
        <v>-172662868.25</v>
        <stp/>
        <stp>EM_S_STM07_IS</stp>
        <stp>4</stp>
        <stp>600127.SH</stp>
        <stp>61</stp>
        <stp>12/31/2015</stp>
        <stp>1</stp>
        <tr r="S1983" s="1"/>
      </tp>
      <tp>
        <v>300465460.57999998</v>
        <stp/>
        <stp>EM_S_STM07_IS</stp>
        <stp>4</stp>
        <stp>601127.SH</stp>
        <stp>61</stp>
        <stp>12/31/2014</stp>
        <stp>1</stp>
        <tr r="R2721" s="1"/>
      </tp>
      <tp>
        <v>66216404.920000002</v>
        <stp/>
        <stp>EM_S_STM07_IS</stp>
        <stp>4</stp>
        <stp>600128.SH</stp>
        <stp>61</stp>
        <stp>12/31/2015</stp>
        <stp>1</stp>
        <tr r="S1984" s="1"/>
      </tp>
      <tp>
        <v>998775941.59000003</v>
        <stp/>
        <stp>EM_S_STM07_IS</stp>
        <stp>4</stp>
        <stp>601128.SH</stp>
        <stp>61</stp>
        <stp>12/31/2014</stp>
        <stp>1</stp>
        <tr r="R2722" s="1"/>
      </tp>
      <tp>
        <v>231980898.03999999</v>
        <stp/>
        <stp>EM_S_STM07_IS</stp>
        <stp>4</stp>
        <stp>600129.SH</stp>
        <stp>61</stp>
        <stp>12/31/2015</stp>
        <stp>1</stp>
        <tr r="S1985" s="1"/>
      </tp>
      <tp>
        <v>60982353.619999997</v>
        <stp/>
        <stp>EM_S_STM07_IS</stp>
        <stp>4</stp>
        <stp>600130.SH</stp>
        <stp>61</stp>
        <stp>12/31/2015</stp>
        <stp>1</stp>
        <tr r="S1986" s="1"/>
      </tp>
      <tp>
        <v>126651326.56999999</v>
        <stp/>
        <stp>EM_S_STM07_IS</stp>
        <stp>4</stp>
        <stp>600131.SH</stp>
        <stp>61</stp>
        <stp>12/31/2015</stp>
        <stp>1</stp>
        <tr r="S1987" s="1"/>
      </tp>
      <tp>
        <v>-65678423.460000001</v>
        <stp/>
        <stp>EM_S_STM07_IS</stp>
        <stp>4</stp>
        <stp>600132.SH</stp>
        <stp>61</stp>
        <stp>12/31/2015</stp>
        <stp>1</stp>
        <tr r="S1988" s="1"/>
      </tp>
      <tp>
        <v>142009189.84</v>
        <stp/>
        <stp>EM_S_STM07_IS</stp>
        <stp>4</stp>
        <stp>600133.SH</stp>
        <stp>61</stp>
        <stp>12/31/2015</stp>
        <stp>1</stp>
        <tr r="S1989" s="1"/>
      </tp>
      <tp>
        <v>36650686</v>
        <stp/>
        <stp>EM_S_STM07_IS</stp>
        <stp>4</stp>
        <stp>600135.SH</stp>
        <stp>61</stp>
        <stp>12/31/2015</stp>
        <stp>1</stp>
        <tr r="S1990" s="1"/>
      </tp>
      <tp>
        <v>53470919.009999998</v>
        <stp/>
        <stp>EM_S_STM07_IS</stp>
        <stp>4</stp>
        <stp>600136.SH</stp>
        <stp>61</stp>
        <stp>12/31/2015</stp>
        <stp>1</stp>
        <tr r="S1991" s="1"/>
      </tp>
      <tp>
        <v>-20683148.98</v>
        <stp/>
        <stp>EM_S_STM07_IS</stp>
        <stp>4</stp>
        <stp>600137.SH</stp>
        <stp>61</stp>
        <stp>12/31/2015</stp>
        <stp>1</stp>
        <tr r="S1992" s="1"/>
      </tp>
      <tp>
        <v>69346077.900000006</v>
        <stp/>
        <stp>EM_S_STM07_IS</stp>
        <stp>4</stp>
        <stp>601137.SH</stp>
        <stp>61</stp>
        <stp>12/31/2014</stp>
        <stp>1</stp>
        <tr r="R2723" s="1"/>
      </tp>
      <tp>
        <v>295133922.04000002</v>
        <stp/>
        <stp>EM_S_STM07_IS</stp>
        <stp>4</stp>
        <stp>600138.SH</stp>
        <stp>61</stp>
        <stp>12/31/2015</stp>
        <stp>1</stp>
        <tr r="S1993" s="1"/>
      </tp>
      <tp>
        <v>-269610392.56</v>
        <stp/>
        <stp>EM_S_STM07_IS</stp>
        <stp>4</stp>
        <stp>600139.SH</stp>
        <stp>61</stp>
        <stp>12/31/2015</stp>
        <stp>1</stp>
        <tr r="S1994" s="1"/>
      </tp>
      <tp>
        <v>721129885.11000001</v>
        <stp/>
        <stp>EM_S_STM07_IS</stp>
        <stp>4</stp>
        <stp>601139.SH</stp>
        <stp>61</stp>
        <stp>12/31/2014</stp>
        <stp>1</stp>
        <tr r="R2724" s="1"/>
      </tp>
      <tp>
        <v>1261593370.02</v>
        <stp/>
        <stp>EM_S_STM07_IS</stp>
        <stp>4</stp>
        <stp>600100.SH</stp>
        <stp>61</stp>
        <stp>12/31/2015</stp>
        <stp>1</stp>
        <tr r="S1958" s="1"/>
      </tp>
      <tp>
        <v>91907176.790000007</v>
        <stp/>
        <stp>EM_S_STM07_IS</stp>
        <stp>4</stp>
        <stp>601100.SH</stp>
        <stp>61</stp>
        <stp>12/31/2014</stp>
        <stp>1</stp>
        <tr r="R2711" s="1"/>
      </tp>
      <tp>
        <v>89085163.640000001</v>
        <stp/>
        <stp>EM_S_STM07_IS</stp>
        <stp>4</stp>
        <stp>600101.SH</stp>
        <stp>61</stp>
        <stp>12/31/2015</stp>
        <stp>1</stp>
        <tr r="S1959" s="1"/>
      </tp>
      <tp>
        <v>182826791.09</v>
        <stp/>
        <stp>EM_S_STM07_IS</stp>
        <stp>4</stp>
        <stp>601101.SH</stp>
        <stp>61</stp>
        <stp>12/31/2014</stp>
        <stp>1</stp>
        <tr r="R2712" s="1"/>
      </tp>
      <tp>
        <v>-146515756.34</v>
        <stp/>
        <stp>EM_S_STM07_IS</stp>
        <stp>4</stp>
        <stp>600103.SH</stp>
        <stp>61</stp>
        <stp>12/31/2015</stp>
        <stp>1</stp>
        <tr r="S1960" s="1"/>
      </tp>
      <tp>
        <v>29793790723.650002</v>
        <stp/>
        <stp>EM_S_STM07_IS</stp>
        <stp>4</stp>
        <stp>600104.SH</stp>
        <stp>61</stp>
        <stp>12/31/2015</stp>
        <stp>1</stp>
        <tr r="S1961" s="1"/>
      </tp>
      <tp>
        <v>180735133.71000001</v>
        <stp/>
        <stp>EM_S_STM07_IS</stp>
        <stp>4</stp>
        <stp>600105.SH</stp>
        <stp>61</stp>
        <stp>12/31/2015</stp>
        <stp>1</stp>
        <tr r="S1962" s="1"/>
      </tp>
      <tp>
        <v>224749854.22</v>
        <stp/>
        <stp>EM_S_STM07_IS</stp>
        <stp>4</stp>
        <stp>600106.SH</stp>
        <stp>61</stp>
        <stp>12/31/2015</stp>
        <stp>1</stp>
        <tr r="S1963" s="1"/>
      </tp>
      <tp>
        <v>25679259.890000001</v>
        <stp/>
        <stp>EM_S_STM07_IS</stp>
        <stp>4</stp>
        <stp>601106.SH</stp>
        <stp>61</stp>
        <stp>12/31/2014</stp>
        <stp>1</stp>
        <tr r="R2713" s="1"/>
      </tp>
      <tp>
        <v>3438851.94</v>
        <stp/>
        <stp>EM_S_STM07_IS</stp>
        <stp>4</stp>
        <stp>600107.SH</stp>
        <stp>61</stp>
        <stp>12/31/2015</stp>
        <stp>1</stp>
        <tr r="S1964" s="1"/>
      </tp>
      <tp>
        <v>969214081.46000004</v>
        <stp/>
        <stp>EM_S_STM07_IS</stp>
        <stp>4</stp>
        <stp>601107.SH</stp>
        <stp>61</stp>
        <stp>12/31/2014</stp>
        <stp>1</stp>
        <tr r="R2714" s="1"/>
      </tp>
      <tp>
        <v>123086770.66</v>
        <stp/>
        <stp>EM_S_STM07_IS</stp>
        <stp>4</stp>
        <stp>600108.SH</stp>
        <stp>61</stp>
        <stp>12/31/2015</stp>
        <stp>1</stp>
        <tr r="S1965" s="1"/>
      </tp>
      <tp>
        <v>2359776226.1300001</v>
        <stp/>
        <stp>EM_S_STM07_IS</stp>
        <stp>4</stp>
        <stp>600109.SH</stp>
        <stp>61</stp>
        <stp>12/31/2015</stp>
        <stp>1</stp>
        <tr r="S1966" s="1"/>
      </tp>
      <tp>
        <v>144540477.06</v>
        <stp/>
        <stp>EM_S_STM07_IS</stp>
        <stp>4</stp>
        <stp>600110.SH</stp>
        <stp>61</stp>
        <stp>12/31/2015</stp>
        <stp>1</stp>
        <tr r="S1967" s="1"/>
      </tp>
      <tp>
        <v>325715421.38999999</v>
        <stp/>
        <stp>EM_S_STM07_IS</stp>
        <stp>4</stp>
        <stp>600111.SH</stp>
        <stp>61</stp>
        <stp>12/31/2015</stp>
        <stp>1</stp>
        <tr r="S1968" s="1"/>
      </tp>
      <tp>
        <v>3782388000</v>
        <stp/>
        <stp>EM_S_STM07_IS</stp>
        <stp>4</stp>
        <stp>601111.SH</stp>
        <stp>61</stp>
        <stp>12/31/2014</stp>
        <stp>1</stp>
        <tr r="R2715" s="1"/>
      </tp>
      <tp>
        <v>-176590955.25</v>
        <stp/>
        <stp>EM_S_STM07_IS</stp>
        <stp>4</stp>
        <stp>600112.SH</stp>
        <stp>61</stp>
        <stp>12/31/2015</stp>
        <stp>1</stp>
        <tr r="S1969" s="1"/>
      </tp>
      <tp>
        <v>92460104.219999999</v>
        <stp/>
        <stp>EM_S_STM07_IS</stp>
        <stp>4</stp>
        <stp>600113.SH</stp>
        <stp>61</stp>
        <stp>12/31/2015</stp>
        <stp>1</stp>
        <tr r="S1970" s="1"/>
      </tp>
      <tp>
        <v>-73992254.930000007</v>
        <stp/>
        <stp>EM_S_STM07_IS</stp>
        <stp>4</stp>
        <stp>601113.SH</stp>
        <stp>61</stp>
        <stp>12/31/2014</stp>
        <stp>1</stp>
        <tr r="R2716" s="1"/>
      </tp>
      <tp>
        <v>160386061.31</v>
        <stp/>
        <stp>EM_S_STM07_IS</stp>
        <stp>4</stp>
        <stp>600114.SH</stp>
        <stp>61</stp>
        <stp>12/31/2015</stp>
        <stp>1</stp>
        <tr r="S1971" s="1"/>
      </tp>
      <tp>
        <v>4541000000</v>
        <stp/>
        <stp>EM_S_STM07_IS</stp>
        <stp>4</stp>
        <stp>600115.SH</stp>
        <stp>61</stp>
        <stp>12/31/2015</stp>
        <stp>1</stp>
        <tr r="S1972" s="1"/>
      </tp>
      <tp>
        <v>207183529.37</v>
        <stp/>
        <stp>EM_S_STM07_IS</stp>
        <stp>4</stp>
        <stp>600116.SH</stp>
        <stp>61</stp>
        <stp>12/31/2015</stp>
        <stp>1</stp>
        <tr r="S1973" s="1"/>
      </tp>
      <tp>
        <v>109806310.98999999</v>
        <stp/>
        <stp>EM_S_STM07_IS</stp>
        <stp>4</stp>
        <stp>601116.SH</stp>
        <stp>61</stp>
        <stp>12/31/2014</stp>
        <stp>1</stp>
        <tr r="R2717" s="1"/>
      </tp>
      <tp>
        <v>-1618941004.72</v>
        <stp/>
        <stp>EM_S_STM07_IS</stp>
        <stp>4</stp>
        <stp>600117.SH</stp>
        <stp>61</stp>
        <stp>12/31/2015</stp>
        <stp>1</stp>
        <tr r="S1974" s="1"/>
      </tp>
      <tp>
        <v>3166047962.9400001</v>
        <stp/>
        <stp>EM_S_STM07_IS</stp>
        <stp>4</stp>
        <stp>601117.SH</stp>
        <stp>61</stp>
        <stp>12/31/2014</stp>
        <stp>1</stp>
        <tr r="R2718" s="1"/>
      </tp>
      <tp>
        <v>383497724.45999998</v>
        <stp/>
        <stp>EM_S_STM07_IS</stp>
        <stp>4</stp>
        <stp>600118.SH</stp>
        <stp>61</stp>
        <stp>12/31/2015</stp>
        <stp>1</stp>
        <tr r="S1975" s="1"/>
      </tp>
      <tp>
        <v>22380970.739999998</v>
        <stp/>
        <stp>EM_S_STM07_IS</stp>
        <stp>4</stp>
        <stp>601118.SH</stp>
        <stp>61</stp>
        <stp>12/31/2014</stp>
        <stp>1</stp>
        <tr r="R2719" s="1"/>
      </tp>
      <tp>
        <v>85020919.260000005</v>
        <stp/>
        <stp>EM_S_STM07_IS</stp>
        <stp>4</stp>
        <stp>600119.SH</stp>
        <stp>61</stp>
        <stp>12/31/2015</stp>
        <stp>1</stp>
        <tr r="S1976" s="1"/>
      </tp>
      <tp>
        <v>739657695.57000005</v>
        <stp/>
        <stp>EM_S_STM07_IS</stp>
        <stp>4</stp>
        <stp>300090.SZ</stp>
        <stp>61</stp>
        <stp>12/31/2015</stp>
        <stp>1</stp>
        <tr r="S1386" s="1"/>
      </tp>
      <tp>
        <v>33273964.129999999</v>
        <stp/>
        <stp>EM_S_STM07_IS</stp>
        <stp>4</stp>
        <stp>300091.SZ</stp>
        <stp>61</stp>
        <stp>12/31/2015</stp>
        <stp>1</stp>
        <tr r="S1387" s="1"/>
      </tp>
      <tp>
        <v>-40988622.460000001</v>
        <stp/>
        <stp>EM_S_STM07_IS</stp>
        <stp>4</stp>
        <stp>300092.SZ</stp>
        <stp>61</stp>
        <stp>12/31/2015</stp>
        <stp>1</stp>
        <tr r="S1388" s="1"/>
      </tp>
      <tp>
        <v>4621281.0599999996</v>
        <stp/>
        <stp>EM_S_STM07_IS</stp>
        <stp>4</stp>
        <stp>300093.SZ</stp>
        <stp>61</stp>
        <stp>12/31/2015</stp>
        <stp>1</stp>
        <tr r="S1389" s="1"/>
      </tp>
      <tp>
        <v>22765728.300000001</v>
        <stp/>
        <stp>EM_S_STM07_IS</stp>
        <stp>4</stp>
        <stp>300094.SZ</stp>
        <stp>61</stp>
        <stp>12/31/2015</stp>
        <stp>1</stp>
        <tr r="S1390" s="1"/>
      </tp>
      <tp>
        <v>52100327.729999997</v>
        <stp/>
        <stp>EM_S_STM07_IS</stp>
        <stp>4</stp>
        <stp>300095.SZ</stp>
        <stp>61</stp>
        <stp>12/31/2015</stp>
        <stp>1</stp>
        <tr r="S1391" s="1"/>
      </tp>
      <tp>
        <v>23427972.609999999</v>
        <stp/>
        <stp>EM_S_STM07_IS</stp>
        <stp>4</stp>
        <stp>300096.SZ</stp>
        <stp>61</stp>
        <stp>12/31/2015</stp>
        <stp>1</stp>
        <tr r="S1392" s="1"/>
      </tp>
      <tp>
        <v>53690195.909999996</v>
        <stp/>
        <stp>EM_S_STM07_IS</stp>
        <stp>4</stp>
        <stp>300097.SZ</stp>
        <stp>61</stp>
        <stp>12/31/2015</stp>
        <stp>1</stp>
        <tr r="S1393" s="1"/>
      </tp>
      <tp>
        <v>140138392.08000001</v>
        <stp/>
        <stp>EM_S_STM07_IS</stp>
        <stp>4</stp>
        <stp>300098.SZ</stp>
        <stp>61</stp>
        <stp>12/31/2015</stp>
        <stp>1</stp>
        <tr r="S1394" s="1"/>
      </tp>
      <tp>
        <v>23393455.210000001</v>
        <stp/>
        <stp>EM_S_STM07_IS</stp>
        <stp>4</stp>
        <stp>300099.SZ</stp>
        <stp>61</stp>
        <stp>12/31/2015</stp>
        <stp>1</stp>
        <tr r="S1395" s="1"/>
      </tp>
      <tp>
        <v>6401195.9699999997</v>
        <stp/>
        <stp>EM_S_STM07_IS</stp>
        <stp>4</stp>
        <stp>300080.SZ</stp>
        <stp>61</stp>
        <stp>12/31/2015</stp>
        <stp>1</stp>
        <tr r="S1376" s="1"/>
      </tp>
      <tp>
        <v>10588462.91</v>
        <stp/>
        <stp>EM_S_STM07_IS</stp>
        <stp>4</stp>
        <stp>300081.SZ</stp>
        <stp>61</stp>
        <stp>12/31/2015</stp>
        <stp>1</stp>
        <tr r="S1377" s="1"/>
      </tp>
      <tp>
        <v>-210169473.91</v>
        <stp/>
        <stp>EM_S_STM07_IS</stp>
        <stp>4</stp>
        <stp>300082.SZ</stp>
        <stp>61</stp>
        <stp>12/31/2015</stp>
        <stp>1</stp>
        <tr r="S1378" s="1"/>
      </tp>
      <tp>
        <v>-470501953.20999998</v>
        <stp/>
        <stp>EM_S_STM07_IS</stp>
        <stp>4</stp>
        <stp>300083.SZ</stp>
        <stp>61</stp>
        <stp>12/31/2015</stp>
        <stp>1</stp>
        <tr r="S1379" s="1"/>
      </tp>
      <tp>
        <v>10407949.210000001</v>
        <stp/>
        <stp>EM_S_STM07_IS</stp>
        <stp>4</stp>
        <stp>300084.SZ</stp>
        <stp>61</stp>
        <stp>12/31/2015</stp>
        <stp>1</stp>
        <tr r="S1380" s="1"/>
      </tp>
      <tp>
        <v>72960653.409999996</v>
        <stp/>
        <stp>EM_S_STM07_IS</stp>
        <stp>4</stp>
        <stp>300085.SZ</stp>
        <stp>61</stp>
        <stp>12/31/2015</stp>
        <stp>1</stp>
        <tr r="S1381" s="1"/>
      </tp>
      <tp>
        <v>68311105.829999998</v>
        <stp/>
        <stp>EM_S_STM07_IS</stp>
        <stp>4</stp>
        <stp>300086.SZ</stp>
        <stp>61</stp>
        <stp>12/31/2015</stp>
        <stp>1</stp>
        <tr r="S1382" s="1"/>
      </tp>
      <tp>
        <v>22136404.039999999</v>
        <stp/>
        <stp>EM_S_STM07_IS</stp>
        <stp>4</stp>
        <stp>300087.SZ</stp>
        <stp>61</stp>
        <stp>12/31/2015</stp>
        <stp>1</stp>
        <tr r="S1383" s="1"/>
      </tp>
      <tp>
        <v>237714531.06</v>
        <stp/>
        <stp>EM_S_STM07_IS</stp>
        <stp>4</stp>
        <stp>300088.SZ</stp>
        <stp>61</stp>
        <stp>12/31/2015</stp>
        <stp>1</stp>
        <tr r="S1384" s="1"/>
      </tp>
      <tp>
        <v>12390096.67</v>
        <stp/>
        <stp>EM_S_STM07_IS</stp>
        <stp>4</stp>
        <stp>300089.SZ</stp>
        <stp>61</stp>
        <stp>12/31/2015</stp>
        <stp>1</stp>
        <tr r="S1385" s="1"/>
      </tp>
      <tp>
        <v>435588240.13</v>
        <stp/>
        <stp>EM_S_STM07_IS</stp>
        <stp>4</stp>
        <stp>000088.SZ</stp>
        <stp>61</stp>
        <stp>12/31/2015</stp>
        <stp>1</stp>
        <tr r="S63" s="1"/>
      </tp>
      <tp>
        <v>521784194.18000001</v>
        <stp/>
        <stp>EM_S_STM07_IS</stp>
        <stp>4</stp>
        <stp>000089.SZ</stp>
        <stp>61</stp>
        <stp>12/31/2015</stp>
        <stp>1</stp>
        <tr r="S64" s="1"/>
      </tp>
      <tp>
        <v>392732659.08999997</v>
        <stp/>
        <stp>EM_S_STM07_IS</stp>
        <stp>4</stp>
        <stp>000090.SZ</stp>
        <stp>61</stp>
        <stp>12/31/2015</stp>
        <stp>1</stp>
        <tr r="S65" s="1"/>
      </tp>
      <tp>
        <v>147252926.03</v>
        <stp/>
        <stp>EM_S_STM07_IS</stp>
        <stp>4</stp>
        <stp>000096.SZ</stp>
        <stp>61</stp>
        <stp>12/31/2015</stp>
        <stp>1</stp>
        <tr r="S66" s="1"/>
      </tp>
      <tp>
        <v>169411629.16999999</v>
        <stp/>
        <stp>EM_S_STM07_IS</stp>
        <stp>4</stp>
        <stp>000099.SZ</stp>
        <stp>61</stp>
        <stp>12/31/2015</stp>
        <stp>1</stp>
        <tr r="S67" s="1"/>
      </tp>
      <tp>
        <v>-6731513.1100000003</v>
        <stp/>
        <stp>EM_S_STM07_IS</stp>
        <stp>4</stp>
        <stp>000020.SZ</stp>
        <stp>61</stp>
        <stp>12/31/2015</stp>
        <stp>1</stp>
        <tr r="S22" s="1"/>
      </tp>
      <tp>
        <v>130148791.79000001</v>
        <stp/>
        <stp>EM_S_STM07_IS</stp>
        <stp>4</stp>
        <stp>300010.SZ</stp>
        <stp>61</stp>
        <stp>12/31/2015</stp>
        <stp>1</stp>
        <tr r="S1307" s="1"/>
      </tp>
      <tp>
        <v>180660277.50999999</v>
        <stp/>
        <stp>EM_S_STM07_IS</stp>
        <stp>4</stp>
        <stp>000021.SZ</stp>
        <stp>61</stp>
        <stp>12/31/2015</stp>
        <stp>1</stp>
        <tr r="S23" s="1"/>
      </tp>
      <tp>
        <v>262851339.13999999</v>
        <stp/>
        <stp>EM_S_STM07_IS</stp>
        <stp>4</stp>
        <stp>300011.SZ</stp>
        <stp>61</stp>
        <stp>12/31/2015</stp>
        <stp>1</stp>
        <tr r="S1308" s="1"/>
      </tp>
      <tp>
        <v>527751492.42000002</v>
        <stp/>
        <stp>EM_S_STM07_IS</stp>
        <stp>4</stp>
        <stp>000022.SZ</stp>
        <stp>61</stp>
        <stp>12/31/2015</stp>
        <stp>1</stp>
        <tr r="S24" s="1"/>
      </tp>
      <tp>
        <v>180574725.06999999</v>
        <stp/>
        <stp>EM_S_STM07_IS</stp>
        <stp>4</stp>
        <stp>300012.SZ</stp>
        <stp>61</stp>
        <stp>12/31/2015</stp>
        <stp>1</stp>
        <tr r="S1309" s="1"/>
      </tp>
      <tp>
        <v>26730737.510000002</v>
        <stp/>
        <stp>EM_S_STM07_IS</stp>
        <stp>4</stp>
        <stp>000023.SZ</stp>
        <stp>61</stp>
        <stp>12/31/2015</stp>
        <stp>1</stp>
        <tr r="S25" s="1"/>
      </tp>
      <tp>
        <v>-109745682.87</v>
        <stp/>
        <stp>EM_S_STM07_IS</stp>
        <stp>4</stp>
        <stp>300013.SZ</stp>
        <stp>61</stp>
        <stp>12/31/2015</stp>
        <stp>1</stp>
        <tr r="S1310" s="1"/>
      </tp>
      <tp>
        <v>151302560.81</v>
        <stp/>
        <stp>EM_S_STM07_IS</stp>
        <stp>4</stp>
        <stp>300014.SZ</stp>
        <stp>61</stp>
        <stp>12/31/2015</stp>
        <stp>1</stp>
        <tr r="S1311" s="1"/>
      </tp>
      <tp>
        <v>42768789.520000003</v>
        <stp/>
        <stp>EM_S_STM07_IS</stp>
        <stp>4</stp>
        <stp>000025.SZ</stp>
        <stp>61</stp>
        <stp>12/31/2015</stp>
        <stp>1</stp>
        <tr r="S26" s="1"/>
      </tp>
      <tp>
        <v>428043981.61000001</v>
        <stp/>
        <stp>EM_S_STM07_IS</stp>
        <stp>4</stp>
        <stp>300015.SZ</stp>
        <stp>61</stp>
        <stp>12/31/2015</stp>
        <stp>1</stp>
        <tr r="S1312" s="1"/>
      </tp>
      <tp>
        <v>121702057.44</v>
        <stp/>
        <stp>EM_S_STM07_IS</stp>
        <stp>4</stp>
        <stp>000026.SZ</stp>
        <stp>61</stp>
        <stp>12/31/2015</stp>
        <stp>1</stp>
        <tr r="S27" s="1"/>
      </tp>
      <tp>
        <v>32579244.190000001</v>
        <stp/>
        <stp>EM_S_STM07_IS</stp>
        <stp>4</stp>
        <stp>300016.SZ</stp>
        <stp>61</stp>
        <stp>12/31/2015</stp>
        <stp>1</stp>
        <tr r="S1313" s="1"/>
      </tp>
      <tp>
        <v>1790384596.1700001</v>
        <stp/>
        <stp>EM_S_STM07_IS</stp>
        <stp>4</stp>
        <stp>000027.SZ</stp>
        <stp>61</stp>
        <stp>12/31/2015</stp>
        <stp>1</stp>
        <tr r="S28" s="1"/>
      </tp>
      <tp>
        <v>831348099.65999997</v>
        <stp/>
        <stp>EM_S_STM07_IS</stp>
        <stp>4</stp>
        <stp>300017.SZ</stp>
        <stp>61</stp>
        <stp>12/31/2015</stp>
        <stp>1</stp>
        <tr r="S1314" s="1"/>
      </tp>
      <tp>
        <v>761312261.05999994</v>
        <stp/>
        <stp>EM_S_STM07_IS</stp>
        <stp>4</stp>
        <stp>000028.SZ</stp>
        <stp>61</stp>
        <stp>12/31/2015</stp>
        <stp>1</stp>
        <tr r="S29" s="1"/>
      </tp>
      <tp>
        <v>75153078.609999999</v>
        <stp/>
        <stp>EM_S_STM07_IS</stp>
        <stp>4</stp>
        <stp>300018.SZ</stp>
        <stp>61</stp>
        <stp>12/31/2015</stp>
        <stp>1</stp>
        <tr r="S1315" s="1"/>
      </tp>
      <tp>
        <v>301129840.83999997</v>
        <stp/>
        <stp>EM_S_STM07_IS</stp>
        <stp>4</stp>
        <stp>000029.SZ</stp>
        <stp>61</stp>
        <stp>12/31/2015</stp>
        <stp>1</stp>
        <tr r="S30" s="1"/>
      </tp>
      <tp>
        <v>89299191.390000001</v>
        <stp/>
        <stp>EM_S_STM07_IS</stp>
        <stp>4</stp>
        <stp>300019.SZ</stp>
        <stp>61</stp>
        <stp>12/31/2015</stp>
        <stp>1</stp>
        <tr r="S1316" s="1"/>
      </tp>
      <tp>
        <v>503221359.52999997</v>
        <stp/>
        <stp>EM_S_STM07_IS</stp>
        <stp>4</stp>
        <stp>000030.SZ</stp>
        <stp>61</stp>
        <stp>12/31/2015</stp>
        <stp>1</stp>
        <tr r="S31" s="1"/>
      </tp>
      <tp>
        <v>721812207.59000003</v>
        <stp/>
        <stp>EM_S_STM07_IS</stp>
        <stp>4</stp>
        <stp>000031.SZ</stp>
        <stp>61</stp>
        <stp>12/31/2015</stp>
        <stp>1</stp>
        <tr r="S32" s="1"/>
      </tp>
      <tp>
        <v>145609756.44</v>
        <stp/>
        <stp>EM_S_STM07_IS</stp>
        <stp>4</stp>
        <stp>300001.SZ</stp>
        <stp>61</stp>
        <stp>12/31/2015</stp>
        <stp>1</stp>
        <tr r="S1298" s="1"/>
      </tp>
      <tp>
        <v>54591453.759999998</v>
        <stp/>
        <stp>EM_S_STM07_IS</stp>
        <stp>4</stp>
        <stp>000032.SZ</stp>
        <stp>61</stp>
        <stp>12/31/2015</stp>
        <stp>1</stp>
        <tr r="S33" s="1"/>
      </tp>
      <tp>
        <v>351341166.79000002</v>
        <stp/>
        <stp>EM_S_STM07_IS</stp>
        <stp>4</stp>
        <stp>300002.SZ</stp>
        <stp>61</stp>
        <stp>12/31/2015</stp>
        <stp>1</stp>
        <tr r="S1299" s="1"/>
      </tp>
      <tp>
        <v>69712636.989999995</v>
        <stp/>
        <stp>EM_S_STM07_IS</stp>
        <stp>4</stp>
        <stp>000033.SZ</stp>
        <stp>61</stp>
        <stp>12/31/2015</stp>
        <stp>1</stp>
        <tr r="S34" s="1"/>
      </tp>
      <tp>
        <v>520890606.56999999</v>
        <stp/>
        <stp>EM_S_STM07_IS</stp>
        <stp>4</stp>
        <stp>300003.SZ</stp>
        <stp>61</stp>
        <stp>12/31/2015</stp>
        <stp>1</stp>
        <tr r="S1300" s="1"/>
      </tp>
      <tp>
        <v>21363244.02</v>
        <stp/>
        <stp>EM_S_STM07_IS</stp>
        <stp>4</stp>
        <stp>000034.SZ</stp>
        <stp>61</stp>
        <stp>12/31/2015</stp>
        <stp>1</stp>
        <tr r="S35" s="1"/>
      </tp>
      <tp>
        <v>44444185.75</v>
        <stp/>
        <stp>EM_S_STM07_IS</stp>
        <stp>4</stp>
        <stp>300004.SZ</stp>
        <stp>61</stp>
        <stp>12/31/2015</stp>
        <stp>1</stp>
        <tr r="S1301" s="1"/>
      </tp>
      <tp>
        <v>228195230.21000001</v>
        <stp/>
        <stp>EM_S_STM07_IS</stp>
        <stp>4</stp>
        <stp>000035.SZ</stp>
        <stp>61</stp>
        <stp>12/31/2015</stp>
        <stp>1</stp>
        <tr r="S36" s="1"/>
      </tp>
      <tp>
        <v>263396208.91</v>
        <stp/>
        <stp>EM_S_STM07_IS</stp>
        <stp>4</stp>
        <stp>300005.SZ</stp>
        <stp>61</stp>
        <stp>12/31/2015</stp>
        <stp>1</stp>
        <tr r="S1302" s="1"/>
      </tp>
      <tp>
        <v>69305919.060000002</v>
        <stp/>
        <stp>EM_S_STM07_IS</stp>
        <stp>4</stp>
        <stp>000036.SZ</stp>
        <stp>61</stp>
        <stp>12/31/2015</stp>
        <stp>1</stp>
        <tr r="S37" s="1"/>
      </tp>
      <tp>
        <v>20612389.399999999</v>
        <stp/>
        <stp>EM_S_STM07_IS</stp>
        <stp>4</stp>
        <stp>300006.SZ</stp>
        <stp>61</stp>
        <stp>12/31/2015</stp>
        <stp>1</stp>
        <tr r="S1303" s="1"/>
      </tp>
      <tp>
        <v>-634623667.05999994</v>
        <stp/>
        <stp>EM_S_STM07_IS</stp>
        <stp>4</stp>
        <stp>000037.SZ</stp>
        <stp>61</stp>
        <stp>12/31/2015</stp>
        <stp>1</stp>
        <tr r="S38" s="1"/>
      </tp>
      <tp>
        <v>78646513.400000006</v>
        <stp/>
        <stp>EM_S_STM07_IS</stp>
        <stp>4</stp>
        <stp>300007.SZ</stp>
        <stp>61</stp>
        <stp>12/31/2015</stp>
        <stp>1</stp>
        <tr r="S1304" s="1"/>
      </tp>
      <tp>
        <v>5933910.6500000004</v>
        <stp/>
        <stp>EM_S_STM07_IS</stp>
        <stp>4</stp>
        <stp>000038.SZ</stp>
        <stp>61</stp>
        <stp>12/31/2015</stp>
        <stp>1</stp>
        <tr r="S39" s="1"/>
      </tp>
      <tp>
        <v>55535541.68</v>
        <stp/>
        <stp>EM_S_STM07_IS</stp>
        <stp>4</stp>
        <stp>300008.SZ</stp>
        <stp>61</stp>
        <stp>12/31/2015</stp>
        <stp>1</stp>
        <tr r="S1305" s="1"/>
      </tp>
      <tp>
        <v>1974005000</v>
        <stp/>
        <stp>EM_S_STM07_IS</stp>
        <stp>4</stp>
        <stp>000039.SZ</stp>
        <stp>61</stp>
        <stp>12/31/2015</stp>
        <stp>1</stp>
        <tr r="S40" s="1"/>
      </tp>
      <tp>
        <v>136254700.53999999</v>
        <stp/>
        <stp>EM_S_STM07_IS</stp>
        <stp>4</stp>
        <stp>300009.SZ</stp>
        <stp>61</stp>
        <stp>12/31/2015</stp>
        <stp>1</stp>
        <tr r="S1306" s="1"/>
      </tp>
      <tp>
        <v>39835209.119999997</v>
        <stp/>
        <stp>EM_S_STM07_IS</stp>
        <stp>4</stp>
        <stp>300030.SZ</stp>
        <stp>61</stp>
        <stp>12/31/2015</stp>
        <stp>1</stp>
        <tr r="S1327" s="1"/>
      </tp>
      <tp>
        <v>21865000000</v>
        <stp/>
        <stp>EM_S_STM07_IS</stp>
        <stp>4</stp>
        <stp>000001.SZ</stp>
        <stp>61</stp>
        <stp>12/31/2015</stp>
        <stp>1</stp>
        <tr r="S6" s="1"/>
      </tp>
      <tp>
        <v>68298235.680000007</v>
        <stp/>
        <stp>EM_S_STM07_IS</stp>
        <stp>4</stp>
        <stp>300031.SZ</stp>
        <stp>61</stp>
        <stp>12/31/2015</stp>
        <stp>1</stp>
        <tr r="S1328" s="1"/>
      </tp>
      <tp>
        <v>18119406249.27</v>
        <stp/>
        <stp>EM_S_STM07_IS</stp>
        <stp>4</stp>
        <stp>000002.SZ</stp>
        <stp>61</stp>
        <stp>12/31/2015</stp>
        <stp>1</stp>
        <tr r="S7" s="1"/>
      </tp>
      <tp>
        <v>327036862.83999997</v>
        <stp/>
        <stp>EM_S_STM07_IS</stp>
        <stp>4</stp>
        <stp>300032.SZ</stp>
        <stp>61</stp>
        <stp>12/31/2015</stp>
        <stp>1</stp>
        <tr r="S1329" s="1"/>
      </tp>
      <tp>
        <v>957222809.96000004</v>
        <stp/>
        <stp>EM_S_STM07_IS</stp>
        <stp>4</stp>
        <stp>300033.SZ</stp>
        <stp>61</stp>
        <stp>12/31/2015</stp>
        <stp>1</stp>
        <tr r="S1330" s="1"/>
      </tp>
      <tp>
        <v>1247118.29</v>
        <stp/>
        <stp>EM_S_STM07_IS</stp>
        <stp>4</stp>
        <stp>000004.SZ</stp>
        <stp>61</stp>
        <stp>12/31/2015</stp>
        <stp>1</stp>
        <tr r="S8" s="1"/>
      </tp>
      <tp>
        <v>124287968.72</v>
        <stp/>
        <stp>EM_S_STM07_IS</stp>
        <stp>4</stp>
        <stp>300034.SZ</stp>
        <stp>61</stp>
        <stp>12/31/2015</stp>
        <stp>1</stp>
        <tr r="S1331" s="1"/>
      </tp>
      <tp>
        <v>-55239327.369999997</v>
        <stp/>
        <stp>EM_S_STM07_IS</stp>
        <stp>4</stp>
        <stp>000005.SZ</stp>
        <stp>61</stp>
        <stp>12/31/2015</stp>
        <stp>1</stp>
        <tr r="S9" s="1"/>
      </tp>
      <tp>
        <v>15326421.98</v>
        <stp/>
        <stp>EM_S_STM07_IS</stp>
        <stp>4</stp>
        <stp>300035.SZ</stp>
        <stp>61</stp>
        <stp>12/31/2015</stp>
        <stp>1</stp>
        <tr r="S1332" s="1"/>
      </tp>
      <tp>
        <v>416752839.51999998</v>
        <stp/>
        <stp>EM_S_STM07_IS</stp>
        <stp>4</stp>
        <stp>000006.SZ</stp>
        <stp>61</stp>
        <stp>12/31/2015</stp>
        <stp>1</stp>
        <tr r="S10" s="1"/>
      </tp>
      <tp>
        <v>58778892.5</v>
        <stp/>
        <stp>EM_S_STM07_IS</stp>
        <stp>4</stp>
        <stp>300036.SZ</stp>
        <stp>61</stp>
        <stp>12/31/2015</stp>
        <stp>1</stp>
        <tr r="S1333" s="1"/>
      </tp>
      <tp>
        <v>13996195.460000001</v>
        <stp/>
        <stp>EM_S_STM07_IS</stp>
        <stp>4</stp>
        <stp>000007.SZ</stp>
        <stp>61</stp>
        <stp>12/31/2015</stp>
        <stp>1</stp>
        <tr r="S11" s="1"/>
      </tp>
      <tp>
        <v>127671879.48</v>
        <stp/>
        <stp>EM_S_STM07_IS</stp>
        <stp>4</stp>
        <stp>300037.SZ</stp>
        <stp>61</stp>
        <stp>12/31/2015</stp>
        <stp>1</stp>
        <tr r="S1334" s="1"/>
      </tp>
      <tp>
        <v>185671528.19</v>
        <stp/>
        <stp>EM_S_STM07_IS</stp>
        <stp>4</stp>
        <stp>000008.SZ</stp>
        <stp>61</stp>
        <stp>12/31/2015</stp>
        <stp>1</stp>
        <tr r="S12" s="1"/>
      </tp>
      <tp>
        <v>56496383.859999999</v>
        <stp/>
        <stp>EM_S_STM07_IS</stp>
        <stp>4</stp>
        <stp>300038.SZ</stp>
        <stp>61</stp>
        <stp>12/31/2015</stp>
        <stp>1</stp>
        <tr r="S1335" s="1"/>
      </tp>
      <tp>
        <v>789010592.16999996</v>
        <stp/>
        <stp>EM_S_STM07_IS</stp>
        <stp>4</stp>
        <stp>000009.SZ</stp>
        <stp>61</stp>
        <stp>12/31/2015</stp>
        <stp>1</stp>
        <tr r="S13" s="1"/>
      </tp>
      <tp>
        <v>281648520.79000002</v>
        <stp/>
        <stp>EM_S_STM07_IS</stp>
        <stp>4</stp>
        <stp>300039.SZ</stp>
        <stp>61</stp>
        <stp>12/31/2015</stp>
        <stp>1</stp>
        <tr r="S1336" s="1"/>
      </tp>
      <tp>
        <v>33443593.489999998</v>
        <stp/>
        <stp>EM_S_STM07_IS</stp>
        <stp>4</stp>
        <stp>000010.SZ</stp>
        <stp>61</stp>
        <stp>12/31/2015</stp>
        <stp>1</stp>
        <tr r="S14" s="1"/>
      </tp>
      <tp>
        <v>111209966.75</v>
        <stp/>
        <stp>EM_S_STM07_IS</stp>
        <stp>4</stp>
        <stp>300020.SZ</stp>
        <stp>61</stp>
        <stp>12/31/2015</stp>
        <stp>1</stp>
        <tr r="S1317" s="1"/>
      </tp>
      <tp>
        <v>156819966.71000001</v>
        <stp/>
        <stp>EM_S_STM07_IS</stp>
        <stp>4</stp>
        <stp>000011.SZ</stp>
        <stp>61</stp>
        <stp>12/31/2015</stp>
        <stp>1</stp>
        <tr r="S15" s="1"/>
      </tp>
      <tp>
        <v>61387864.539999999</v>
        <stp/>
        <stp>EM_S_STM07_IS</stp>
        <stp>4</stp>
        <stp>300021.SZ</stp>
        <stp>61</stp>
        <stp>12/31/2015</stp>
        <stp>1</stp>
        <tr r="S1318" s="1"/>
      </tp>
      <tp>
        <v>624753110</v>
        <stp/>
        <stp>EM_S_STM07_IS</stp>
        <stp>4</stp>
        <stp>000012.SZ</stp>
        <stp>61</stp>
        <stp>12/31/2015</stp>
        <stp>1</stp>
        <tr r="S16" s="1"/>
      </tp>
      <tp>
        <v>12691398.15</v>
        <stp/>
        <stp>EM_S_STM07_IS</stp>
        <stp>4</stp>
        <stp>300022.SZ</stp>
        <stp>61</stp>
        <stp>12/31/2015</stp>
        <stp>1</stp>
        <tr r="S1319" s="1"/>
      </tp>
      <tp>
        <v>53604741.729999997</v>
        <stp/>
        <stp>EM_S_STM07_IS</stp>
        <stp>4</stp>
        <stp>300023.SZ</stp>
        <stp>61</stp>
        <stp>12/31/2015</stp>
        <stp>1</stp>
        <tr r="S1320" s="1"/>
      </tp>
      <tp>
        <v>52963507.189999998</v>
        <stp/>
        <stp>EM_S_STM07_IS</stp>
        <stp>4</stp>
        <stp>000014.SZ</stp>
        <stp>61</stp>
        <stp>12/31/2015</stp>
        <stp>1</stp>
        <tr r="S17" s="1"/>
      </tp>
      <tp>
        <v>394823483.47000003</v>
        <stp/>
        <stp>EM_S_STM07_IS</stp>
        <stp>4</stp>
        <stp>300024.SZ</stp>
        <stp>61</stp>
        <stp>12/31/2015</stp>
        <stp>1</stp>
        <tr r="S1321" s="1"/>
      </tp>
      <tp>
        <v>108493890.5</v>
        <stp/>
        <stp>EM_S_STM07_IS</stp>
        <stp>4</stp>
        <stp>300025.SZ</stp>
        <stp>61</stp>
        <stp>12/31/2015</stp>
        <stp>1</stp>
        <tr r="S1322" s="1"/>
      </tp>
      <tp>
        <v>-1256819314.51</v>
        <stp/>
        <stp>EM_S_STM07_IS</stp>
        <stp>4</stp>
        <stp>000016.SZ</stp>
        <stp>61</stp>
        <stp>12/31/2015</stp>
        <stp>1</stp>
        <tr r="S18" s="1"/>
      </tp>
      <tp>
        <v>534903487.91000003</v>
        <stp/>
        <stp>EM_S_STM07_IS</stp>
        <stp>4</stp>
        <stp>300026.SZ</stp>
        <stp>61</stp>
        <stp>12/31/2015</stp>
        <stp>1</stp>
        <tr r="S1323" s="1"/>
      </tp>
      <tp>
        <v>-138355.57999999999</v>
        <stp/>
        <stp>EM_S_STM07_IS</stp>
        <stp>4</stp>
        <stp>000017.SZ</stp>
        <stp>61</stp>
        <stp>12/31/2015</stp>
        <stp>1</stp>
        <tr r="S19" s="1"/>
      </tp>
      <tp>
        <v>976143690.79999995</v>
        <stp/>
        <stp>EM_S_STM07_IS</stp>
        <stp>4</stp>
        <stp>300027.SZ</stp>
        <stp>61</stp>
        <stp>12/31/2015</stp>
        <stp>1</stp>
        <tr r="S1324" s="1"/>
      </tp>
      <tp>
        <v>346648651.48000002</v>
        <stp/>
        <stp>EM_S_STM07_IS</stp>
        <stp>4</stp>
        <stp>000018.SZ</stp>
        <stp>61</stp>
        <stp>12/31/2015</stp>
        <stp>1</stp>
        <tr r="S20" s="1"/>
      </tp>
      <tp>
        <v>12807486.310000001</v>
        <stp/>
        <stp>EM_S_STM07_IS</stp>
        <stp>4</stp>
        <stp>300028.SZ</stp>
        <stp>61</stp>
        <stp>12/31/2015</stp>
        <stp>1</stp>
        <tr r="S1325" s="1"/>
      </tp>
      <tp>
        <v>-35256169.100000001</v>
        <stp/>
        <stp>EM_S_STM07_IS</stp>
        <stp>4</stp>
        <stp>000019.SZ</stp>
        <stp>61</stp>
        <stp>12/31/2015</stp>
        <stp>1</stp>
        <tr r="S21" s="1"/>
      </tp>
      <tp>
        <v>-358496412.66000003</v>
        <stp/>
        <stp>EM_S_STM07_IS</stp>
        <stp>4</stp>
        <stp>300029.SZ</stp>
        <stp>61</stp>
        <stp>12/31/2015</stp>
        <stp>1</stp>
        <tr r="S1326" s="1"/>
      </tp>
      <tp>
        <v>200946689.36000001</v>
        <stp/>
        <stp>EM_S_STM07_IS</stp>
        <stp>4</stp>
        <stp>000060.SZ</stp>
        <stp>61</stp>
        <stp>12/31/2015</stp>
        <stp>1</stp>
        <tr r="S53" s="1"/>
      </tp>
      <tp>
        <v>114433558.12</v>
        <stp/>
        <stp>EM_S_STM07_IS</stp>
        <stp>4</stp>
        <stp>300050.SZ</stp>
        <stp>61</stp>
        <stp>12/31/2015</stp>
        <stp>1</stp>
        <tr r="S1347" s="1"/>
      </tp>
      <tp>
        <v>20555123.719999999</v>
        <stp/>
        <stp>EM_S_STM07_IS</stp>
        <stp>4</stp>
        <stp>000061.SZ</stp>
        <stp>61</stp>
        <stp>12/31/2015</stp>
        <stp>1</stp>
        <tr r="S54" s="1"/>
      </tp>
      <tp>
        <v>-79745174.150000006</v>
        <stp/>
        <stp>EM_S_STM07_IS</stp>
        <stp>4</stp>
        <stp>300051.SZ</stp>
        <stp>61</stp>
        <stp>12/31/2015</stp>
        <stp>1</stp>
        <tr r="S1348" s="1"/>
      </tp>
      <tp>
        <v>375580098.56999999</v>
        <stp/>
        <stp>EM_S_STM07_IS</stp>
        <stp>4</stp>
        <stp>000062.SZ</stp>
        <stp>61</stp>
        <stp>12/31/2015</stp>
        <stp>1</stp>
        <tr r="S55" s="1"/>
      </tp>
      <tp>
        <v>65202765.479999997</v>
        <stp/>
        <stp>EM_S_STM07_IS</stp>
        <stp>4</stp>
        <stp>300052.SZ</stp>
        <stp>61</stp>
        <stp>12/31/2015</stp>
        <stp>1</stp>
        <tr r="S1349" s="1"/>
      </tp>
      <tp>
        <v>3207885000</v>
        <stp/>
        <stp>EM_S_STM07_IS</stp>
        <stp>4</stp>
        <stp>000063.SZ</stp>
        <stp>61</stp>
        <stp>12/31/2015</stp>
        <stp>1</stp>
        <tr r="S56" s="1"/>
      </tp>
      <tp>
        <v>57833661.609999999</v>
        <stp/>
        <stp>EM_S_STM07_IS</stp>
        <stp>4</stp>
        <stp>300053.SZ</stp>
        <stp>61</stp>
        <stp>12/31/2015</stp>
        <stp>1</stp>
        <tr r="S1350" s="1"/>
      </tp>
      <tp>
        <v>158835694.09</v>
        <stp/>
        <stp>EM_S_STM07_IS</stp>
        <stp>4</stp>
        <stp>300054.SZ</stp>
        <stp>61</stp>
        <stp>12/31/2015</stp>
        <stp>1</stp>
        <tr r="S1351" s="1"/>
      </tp>
      <tp>
        <v>218852205</v>
        <stp/>
        <stp>EM_S_STM07_IS</stp>
        <stp>4</stp>
        <stp>000065.SZ</stp>
        <stp>61</stp>
        <stp>12/31/2015</stp>
        <stp>1</stp>
        <tr r="S57" s="1"/>
      </tp>
      <tp>
        <v>290016924.10000002</v>
        <stp/>
        <stp>EM_S_STM07_IS</stp>
        <stp>4</stp>
        <stp>300055.SZ</stp>
        <stp>61</stp>
        <stp>12/31/2015</stp>
        <stp>1</stp>
        <tr r="S1352" s="1"/>
      </tp>
      <tp>
        <v>-35666709.390000001</v>
        <stp/>
        <stp>EM_S_STM07_IS</stp>
        <stp>4</stp>
        <stp>000066.SZ</stp>
        <stp>61</stp>
        <stp>12/31/2015</stp>
        <stp>1</stp>
        <tr r="S58" s="1"/>
      </tp>
      <tp>
        <v>68873239.969999999</v>
        <stp/>
        <stp>EM_S_STM07_IS</stp>
        <stp>4</stp>
        <stp>300056.SZ</stp>
        <stp>61</stp>
        <stp>12/31/2015</stp>
        <stp>1</stp>
        <tr r="S1353" s="1"/>
      </tp>
      <tp>
        <v>64595946.350000001</v>
        <stp/>
        <stp>EM_S_STM07_IS</stp>
        <stp>4</stp>
        <stp>300057.SZ</stp>
        <stp>61</stp>
        <stp>12/31/2015</stp>
        <stp>1</stp>
        <tr r="S1354" s="1"/>
      </tp>
      <tp>
        <v>7005520.5199999996</v>
        <stp/>
        <stp>EM_S_STM07_IS</stp>
        <stp>4</stp>
        <stp>000068.SZ</stp>
        <stp>61</stp>
        <stp>12/31/2015</stp>
        <stp>1</stp>
        <tr r="S59" s="1"/>
      </tp>
      <tp>
        <v>67702211.390000001</v>
        <stp/>
        <stp>EM_S_STM07_IS</stp>
        <stp>4</stp>
        <stp>300058.SZ</stp>
        <stp>61</stp>
        <stp>12/31/2015</stp>
        <stp>1</stp>
        <tr r="S1355" s="1"/>
      </tp>
      <tp>
        <v>4640665057.21</v>
        <stp/>
        <stp>EM_S_STM07_IS</stp>
        <stp>4</stp>
        <stp>000069.SZ</stp>
        <stp>61</stp>
        <stp>12/31/2015</stp>
        <stp>1</stp>
        <tr r="S60" s="1"/>
      </tp>
      <tp>
        <v>1848571186.4200001</v>
        <stp/>
        <stp>EM_S_STM07_IS</stp>
        <stp>4</stp>
        <stp>300059.SZ</stp>
        <stp>61</stp>
        <stp>12/31/2015</stp>
        <stp>1</stp>
        <tr r="S1356" s="1"/>
      </tp>
      <tp>
        <v>91941947.819999993</v>
        <stp/>
        <stp>EM_S_STM07_IS</stp>
        <stp>4</stp>
        <stp>000070.SZ</stp>
        <stp>61</stp>
        <stp>12/31/2015</stp>
        <stp>1</stp>
        <tr r="S61" s="1"/>
      </tp>
      <tp>
        <v>20098885.600000001</v>
        <stp/>
        <stp>EM_S_STM07_IS</stp>
        <stp>4</stp>
        <stp>300040.SZ</stp>
        <stp>61</stp>
        <stp>12/31/2015</stp>
        <stp>1</stp>
        <tr r="S1337" s="1"/>
      </tp>
      <tp>
        <v>83852088.969999999</v>
        <stp/>
        <stp>EM_S_STM07_IS</stp>
        <stp>4</stp>
        <stp>300041.SZ</stp>
        <stp>61</stp>
        <stp>12/31/2015</stp>
        <stp>1</stp>
        <tr r="S1338" s="1"/>
      </tp>
      <tp>
        <v>24287211.190000001</v>
        <stp/>
        <stp>EM_S_STM07_IS</stp>
        <stp>4</stp>
        <stp>300042.SZ</stp>
        <stp>61</stp>
        <stp>12/31/2015</stp>
        <stp>1</stp>
        <tr r="S1339" s="1"/>
      </tp>
      <tp>
        <v>351933633.93000001</v>
        <stp/>
        <stp>EM_S_STM07_IS</stp>
        <stp>4</stp>
        <stp>300043.SZ</stp>
        <stp>61</stp>
        <stp>12/31/2015</stp>
        <stp>1</stp>
        <tr r="S1340" s="1"/>
      </tp>
      <tp>
        <v>77457224.549999997</v>
        <stp/>
        <stp>EM_S_STM07_IS</stp>
        <stp>4</stp>
        <stp>300044.SZ</stp>
        <stp>61</stp>
        <stp>12/31/2015</stp>
        <stp>1</stp>
        <tr r="S1341" s="1"/>
      </tp>
      <tp>
        <v>31311981.809999999</v>
        <stp/>
        <stp>EM_S_STM07_IS</stp>
        <stp>4</stp>
        <stp>300045.SZ</stp>
        <stp>61</stp>
        <stp>12/31/2015</stp>
        <stp>1</stp>
        <tr r="S1342" s="1"/>
      </tp>
      <tp>
        <v>28735996.199999999</v>
        <stp/>
        <stp>EM_S_STM07_IS</stp>
        <stp>4</stp>
        <stp>300046.SZ</stp>
        <stp>61</stp>
        <stp>12/31/2015</stp>
        <stp>1</stp>
        <tr r="S1343" s="1"/>
      </tp>
      <tp>
        <v>63050115.109999999</v>
        <stp/>
        <stp>EM_S_STM07_IS</stp>
        <stp>4</stp>
        <stp>300047.SZ</stp>
        <stp>61</stp>
        <stp>12/31/2015</stp>
        <stp>1</stp>
        <tr r="S1344" s="1"/>
      </tp>
      <tp>
        <v>474732125.77999997</v>
        <stp/>
        <stp>EM_S_STM07_IS</stp>
        <stp>4</stp>
        <stp>000078.SZ</stp>
        <stp>61</stp>
        <stp>12/31/2015</stp>
        <stp>1</stp>
        <tr r="S62" s="1"/>
      </tp>
      <tp>
        <v>51924296.219999999</v>
        <stp/>
        <stp>EM_S_STM07_IS</stp>
        <stp>4</stp>
        <stp>300048.SZ</stp>
        <stp>61</stp>
        <stp>12/31/2015</stp>
        <stp>1</stp>
        <tr r="S1345" s="1"/>
      </tp>
      <tp>
        <v>91685239.430000007</v>
        <stp/>
        <stp>EM_S_STM07_IS</stp>
        <stp>4</stp>
        <stp>300049.SZ</stp>
        <stp>61</stp>
        <stp>12/31/2015</stp>
        <stp>1</stp>
        <tr r="S1346" s="1"/>
      </tp>
      <tp>
        <v>62049579.759999998</v>
        <stp/>
        <stp>EM_S_STM07_IS</stp>
        <stp>4</stp>
        <stp>000040.SZ</stp>
        <stp>61</stp>
        <stp>12/31/2015</stp>
        <stp>1</stp>
        <tr r="S41" s="1"/>
      </tp>
      <tp>
        <v>1361697953.99</v>
        <stp/>
        <stp>EM_S_STM07_IS</stp>
        <stp>4</stp>
        <stp>300070.SZ</stp>
        <stp>61</stp>
        <stp>12/31/2015</stp>
        <stp>1</stp>
        <tr r="S1366" s="1"/>
      </tp>
      <tp>
        <v>127662468.33</v>
        <stp/>
        <stp>EM_S_STM07_IS</stp>
        <stp>4</stp>
        <stp>300071.SZ</stp>
        <stp>61</stp>
        <stp>12/31/2015</stp>
        <stp>1</stp>
        <tr r="S1367" s="1"/>
      </tp>
      <tp>
        <v>401177291.16000003</v>
        <stp/>
        <stp>EM_S_STM07_IS</stp>
        <stp>4</stp>
        <stp>000042.SZ</stp>
        <stp>61</stp>
        <stp>12/31/2015</stp>
        <stp>1</stp>
        <tr r="S42" s="1"/>
      </tp>
      <tp>
        <v>820564804.01999998</v>
        <stp/>
        <stp>EM_S_STM07_IS</stp>
        <stp>4</stp>
        <stp>300072.SZ</stp>
        <stp>61</stp>
        <stp>12/31/2015</stp>
        <stp>1</stp>
        <tr r="S1368" s="1"/>
      </tp>
      <tp>
        <v>401218869.17000002</v>
        <stp/>
        <stp>EM_S_STM07_IS</stp>
        <stp>4</stp>
        <stp>000043.SZ</stp>
        <stp>61</stp>
        <stp>12/31/2015</stp>
        <stp>1</stp>
        <tr r="S43" s="1"/>
      </tp>
      <tp>
        <v>13281560.550000001</v>
        <stp/>
        <stp>EM_S_STM07_IS</stp>
        <stp>4</stp>
        <stp>300073.SZ</stp>
        <stp>61</stp>
        <stp>12/31/2015</stp>
        <stp>1</stp>
        <tr r="S1369" s="1"/>
      </tp>
      <tp>
        <v>33505012.789999999</v>
        <stp/>
        <stp>EM_S_STM07_IS</stp>
        <stp>4</stp>
        <stp>300074.SZ</stp>
        <stp>61</stp>
        <stp>12/31/2015</stp>
        <stp>1</stp>
        <tr r="S1370" s="1"/>
      </tp>
      <tp>
        <v>8497227.4000000004</v>
        <stp/>
        <stp>EM_S_STM07_IS</stp>
        <stp>4</stp>
        <stp>000045.SZ</stp>
        <stp>61</stp>
        <stp>12/31/2015</stp>
        <stp>1</stp>
        <tr r="S44" s="1"/>
      </tp>
      <tp>
        <v>121333706.22</v>
        <stp/>
        <stp>EM_S_STM07_IS</stp>
        <stp>4</stp>
        <stp>300075.SZ</stp>
        <stp>61</stp>
        <stp>12/31/2015</stp>
        <stp>1</stp>
        <tr r="S1371" s="1"/>
      </tp>
      <tp>
        <v>2020171828.48</v>
        <stp/>
        <stp>EM_S_STM07_IS</stp>
        <stp>4</stp>
        <stp>000046.SZ</stp>
        <stp>61</stp>
        <stp>12/31/2015</stp>
        <stp>1</stp>
        <tr r="S45" s="1"/>
      </tp>
      <tp>
        <v>4899557.4000000004</v>
        <stp/>
        <stp>EM_S_STM07_IS</stp>
        <stp>4</stp>
        <stp>300076.SZ</stp>
        <stp>61</stp>
        <stp>12/31/2015</stp>
        <stp>1</stp>
        <tr r="S1372" s="1"/>
      </tp>
      <tp>
        <v>86006337.150000006</v>
        <stp/>
        <stp>EM_S_STM07_IS</stp>
        <stp>4</stp>
        <stp>300077.SZ</stp>
        <stp>61</stp>
        <stp>12/31/2015</stp>
        <stp>1</stp>
        <tr r="S1373" s="1"/>
      </tp>
      <tp>
        <v>203984396.41</v>
        <stp/>
        <stp>EM_S_STM07_IS</stp>
        <stp>4</stp>
        <stp>000048.SZ</stp>
        <stp>61</stp>
        <stp>12/31/2015</stp>
        <stp>1</stp>
        <tr r="S46" s="1"/>
      </tp>
      <tp>
        <v>140968241.50999999</v>
        <stp/>
        <stp>EM_S_STM07_IS</stp>
        <stp>4</stp>
        <stp>300078.SZ</stp>
        <stp>61</stp>
        <stp>12/31/2015</stp>
        <stp>1</stp>
        <tr r="S1374" s="1"/>
      </tp>
      <tp>
        <v>230223375.37</v>
        <stp/>
        <stp>EM_S_STM07_IS</stp>
        <stp>4</stp>
        <stp>000049.SZ</stp>
        <stp>61</stp>
        <stp>12/31/2015</stp>
        <stp>1</stp>
        <tr r="S47" s="1"/>
      </tp>
      <tp>
        <v>218866280.31999999</v>
        <stp/>
        <stp>EM_S_STM07_IS</stp>
        <stp>4</stp>
        <stp>300079.SZ</stp>
        <stp>61</stp>
        <stp>12/31/2015</stp>
        <stp>1</stp>
        <tr r="S1375" s="1"/>
      </tp>
      <tp>
        <v>554675491</v>
        <stp/>
        <stp>EM_S_STM07_IS</stp>
        <stp>4</stp>
        <stp>000050.SZ</stp>
        <stp>61</stp>
        <stp>12/31/2015</stp>
        <stp>1</stp>
        <tr r="S48" s="1"/>
      </tp>
      <tp>
        <v>51213292.380000003</v>
        <stp/>
        <stp>EM_S_STM07_IS</stp>
        <stp>4</stp>
        <stp>300061.SZ</stp>
        <stp>61</stp>
        <stp>12/31/2015</stp>
        <stp>1</stp>
        <tr r="S1357" s="1"/>
      </tp>
      <tp>
        <v>20356231.579999998</v>
        <stp/>
        <stp>EM_S_STM07_IS</stp>
        <stp>4</stp>
        <stp>300062.SZ</stp>
        <stp>61</stp>
        <stp>12/31/2015</stp>
        <stp>1</stp>
        <tr r="S1358" s="1"/>
      </tp>
      <tp>
        <v>46556733.43</v>
        <stp/>
        <stp>EM_S_STM07_IS</stp>
        <stp>4</stp>
        <stp>300063.SZ</stp>
        <stp>61</stp>
        <stp>12/31/2015</stp>
        <stp>1</stp>
        <tr r="S1359" s="1"/>
      </tp>
      <tp>
        <v>100210116.62</v>
        <stp/>
        <stp>EM_S_STM07_IS</stp>
        <stp>4</stp>
        <stp>300064.SZ</stp>
        <stp>61</stp>
        <stp>12/31/2015</stp>
        <stp>1</stp>
        <tr r="S1360" s="1"/>
      </tp>
      <tp>
        <v>107272369.77</v>
        <stp/>
        <stp>EM_S_STM07_IS</stp>
        <stp>4</stp>
        <stp>000055.SZ</stp>
        <stp>61</stp>
        <stp>12/31/2015</stp>
        <stp>1</stp>
        <tr r="S49" s="1"/>
      </tp>
      <tp>
        <v>35429529.710000001</v>
        <stp/>
        <stp>EM_S_STM07_IS</stp>
        <stp>4</stp>
        <stp>300065.SZ</stp>
        <stp>61</stp>
        <stp>12/31/2015</stp>
        <stp>1</stp>
        <tr r="S1361" s="1"/>
      </tp>
      <tp>
        <v>38345035.200000003</v>
        <stp/>
        <stp>EM_S_STM07_IS</stp>
        <stp>4</stp>
        <stp>000056.SZ</stp>
        <stp>61</stp>
        <stp>12/31/2015</stp>
        <stp>1</stp>
        <tr r="S50" s="1"/>
      </tp>
      <tp>
        <v>139207716.09</v>
        <stp/>
        <stp>EM_S_STM07_IS</stp>
        <stp>4</stp>
        <stp>300066.SZ</stp>
        <stp>61</stp>
        <stp>12/31/2015</stp>
        <stp>1</stp>
        <tr r="S1362" s="1"/>
      </tp>
      <tp>
        <v>61956703.109999999</v>
        <stp/>
        <stp>EM_S_STM07_IS</stp>
        <stp>4</stp>
        <stp>300067.SZ</stp>
        <stp>61</stp>
        <stp>12/31/2015</stp>
        <stp>1</stp>
        <tr r="S1363" s="1"/>
      </tp>
      <tp>
        <v>74242090.489999995</v>
        <stp/>
        <stp>EM_S_STM07_IS</stp>
        <stp>4</stp>
        <stp>000058.SZ</stp>
        <stp>61</stp>
        <stp>12/31/2015</stp>
        <stp>1</stp>
        <tr r="S51" s="1"/>
      </tp>
      <tp>
        <v>203302908.28999999</v>
        <stp/>
        <stp>EM_S_STM07_IS</stp>
        <stp>4</stp>
        <stp>300068.SZ</stp>
        <stp>61</stp>
        <stp>12/31/2015</stp>
        <stp>1</stp>
        <tr r="S1364" s="1"/>
      </tp>
      <tp>
        <v>328685540.04000002</v>
        <stp/>
        <stp>EM_S_STM07_IS</stp>
        <stp>4</stp>
        <stp>000059.SZ</stp>
        <stp>61</stp>
        <stp>12/31/2015</stp>
        <stp>1</stp>
        <tr r="S52" s="1"/>
      </tp>
      <tp>
        <v>10547389.08</v>
        <stp/>
        <stp>EM_S_STM07_IS</stp>
        <stp>4</stp>
        <stp>300069.SZ</stp>
        <stp>61</stp>
        <stp>12/31/2015</stp>
        <stp>1</stp>
        <tr r="S1365" s="1"/>
      </tp>
      <tp>
        <v>25384136.050000001</v>
        <stp/>
        <stp>EM_S_STM07_IS</stp>
        <stp>4</stp>
        <stp>600080.SH</stp>
        <stp>61</stp>
        <stp>12/31/2015</stp>
        <stp>1</stp>
        <tr r="S1940" s="1"/>
      </tp>
      <tp>
        <v>153154405.84</v>
        <stp/>
        <stp>EM_S_STM07_IS</stp>
        <stp>4</stp>
        <stp>600081.SH</stp>
        <stp>61</stp>
        <stp>12/31/2015</stp>
        <stp>1</stp>
        <tr r="S1941" s="1"/>
      </tp>
      <tp>
        <v>10383485.59</v>
        <stp/>
        <stp>EM_S_STM07_IS</stp>
        <stp>4</stp>
        <stp>600082.SH</stp>
        <stp>61</stp>
        <stp>12/31/2015</stp>
        <stp>1</stp>
        <tr r="S1942" s="1"/>
      </tp>
      <tp>
        <v>11357751.98</v>
        <stp/>
        <stp>EM_S_STM07_IS</stp>
        <stp>4</stp>
        <stp>600083.SH</stp>
        <stp>61</stp>
        <stp>12/31/2015</stp>
        <stp>1</stp>
        <tr r="S1943" s="1"/>
      </tp>
      <tp>
        <v>15510274.869999999</v>
        <stp/>
        <stp>EM_S_STM07_IS</stp>
        <stp>4</stp>
        <stp>600084.SH</stp>
        <stp>61</stp>
        <stp>12/31/2015</stp>
        <stp>1</stp>
        <tr r="S1944" s="1"/>
      </tp>
      <tp>
        <v>875179501.87</v>
        <stp/>
        <stp>EM_S_STM07_IS</stp>
        <stp>4</stp>
        <stp>600085.SH</stp>
        <stp>61</stp>
        <stp>12/31/2015</stp>
        <stp>1</stp>
        <tr r="S1945" s="1"/>
      </tp>
      <tp>
        <v>300286987.44999999</v>
        <stp/>
        <stp>EM_S_STM07_IS</stp>
        <stp>4</stp>
        <stp>600086.SH</stp>
        <stp>61</stp>
        <stp>12/31/2015</stp>
        <stp>1</stp>
        <tr r="S1946" s="1"/>
      </tp>
      <tp>
        <v>26380094.309999999</v>
        <stp/>
        <stp>EM_S_STM07_IS</stp>
        <stp>4</stp>
        <stp>600088.SH</stp>
        <stp>61</stp>
        <stp>12/31/2015</stp>
        <stp>1</stp>
        <tr r="S1947" s="1"/>
      </tp>
      <tp>
        <v>36807000000</v>
        <stp/>
        <stp>EM_S_STM07_IS</stp>
        <stp>4</stp>
        <stp>601088.SH</stp>
        <stp>61</stp>
        <stp>12/31/2014</stp>
        <stp>1</stp>
        <tr r="R2708" s="1"/>
      </tp>
      <tp>
        <v>1887546657.25</v>
        <stp/>
        <stp>EM_S_STM07_IS</stp>
        <stp>4</stp>
        <stp>600089.SH</stp>
        <stp>61</stp>
        <stp>12/31/2015</stp>
        <stp>1</stp>
        <tr r="S1948" s="1"/>
      </tp>
      <tp>
        <v>12815297.779999999</v>
        <stp/>
        <stp>EM_S_STM07_IS</stp>
        <stp>4</stp>
        <stp>600090.SH</stp>
        <stp>61</stp>
        <stp>12/31/2015</stp>
        <stp>1</stp>
        <tr r="S1949" s="1"/>
      </tp>
      <tp>
        <v>33842128.270000003</v>
        <stp/>
        <stp>EM_S_STM07_IS</stp>
        <stp>4</stp>
        <stp>600091.SH</stp>
        <stp>61</stp>
        <stp>12/31/2015</stp>
        <stp>1</stp>
        <tr r="S1950" s="1"/>
      </tp>
      <tp>
        <v>334572306.93000001</v>
        <stp/>
        <stp>EM_S_STM07_IS</stp>
        <stp>4</stp>
        <stp>600093.SH</stp>
        <stp>61</stp>
        <stp>12/31/2015</stp>
        <stp>1</stp>
        <tr r="S1951" s="1"/>
      </tp>
      <tp>
        <v>457241571.49000001</v>
        <stp/>
        <stp>EM_S_STM07_IS</stp>
        <stp>4</stp>
        <stp>600094.SH</stp>
        <stp>61</stp>
        <stp>12/31/2015</stp>
        <stp>1</stp>
        <tr r="S1952" s="1"/>
      </tp>
      <tp>
        <v>14577217.42</v>
        <stp/>
        <stp>EM_S_STM07_IS</stp>
        <stp>4</stp>
        <stp>600095.SH</stp>
        <stp>61</stp>
        <stp>12/31/2015</stp>
        <stp>1</stp>
        <tr r="S1953" s="1"/>
      </tp>
      <tp>
        <v>101191532.06</v>
        <stp/>
        <stp>EM_S_STM07_IS</stp>
        <stp>4</stp>
        <stp>600096.SH</stp>
        <stp>61</stp>
        <stp>12/31/2015</stp>
        <stp>1</stp>
        <tr r="S1954" s="1"/>
      </tp>
      <tp>
        <v>-110809811.5</v>
        <stp/>
        <stp>EM_S_STM07_IS</stp>
        <stp>4</stp>
        <stp>600097.SH</stp>
        <stp>61</stp>
        <stp>12/31/2015</stp>
        <stp>1</stp>
        <tr r="S1955" s="1"/>
      </tp>
      <tp>
        <v>1302614913.21</v>
        <stp/>
        <stp>EM_S_STM07_IS</stp>
        <stp>4</stp>
        <stp>600098.SH</stp>
        <stp>61</stp>
        <stp>12/31/2015</stp>
        <stp>1</stp>
        <tr r="S1956" s="1"/>
      </tp>
      <tp>
        <v>1468756576.54</v>
        <stp/>
        <stp>EM_S_STM07_IS</stp>
        <stp>4</stp>
        <stp>601098.SH</stp>
        <stp>61</stp>
        <stp>12/31/2014</stp>
        <stp>1</stp>
        <tr r="R2709" s="1"/>
      </tp>
      <tp>
        <v>2360275.27</v>
        <stp/>
        <stp>EM_S_STM07_IS</stp>
        <stp>4</stp>
        <stp>600099.SH</stp>
        <stp>61</stp>
        <stp>12/31/2015</stp>
        <stp>1</stp>
        <tr r="S1957" s="1"/>
      </tp>
      <tp>
        <v>543319759.02999997</v>
        <stp/>
        <stp>EM_S_STM07_IS</stp>
        <stp>4</stp>
        <stp>601099.SH</stp>
        <stp>61</stp>
        <stp>12/31/2014</stp>
        <stp>1</stp>
        <tr r="R2710" s="1"/>
      </tp>
      <tp>
        <v>1488782382.6700001</v>
        <stp/>
        <stp>EM_S_STM07_IS</stp>
        <stp>4</stp>
        <stp>600060.SH</stp>
        <stp>61</stp>
        <stp>12/31/2015</stp>
        <stp>1</stp>
        <tr r="S1921" s="1"/>
      </tp>
      <tp>
        <v>4522592742.7299995</v>
        <stp/>
        <stp>EM_S_STM07_IS</stp>
        <stp>4</stp>
        <stp>600061.SH</stp>
        <stp>61</stp>
        <stp>12/31/2015</stp>
        <stp>1</stp>
        <tr r="S1922" s="1"/>
      </tp>
      <tp>
        <v>661063516.94000006</v>
        <stp/>
        <stp>EM_S_STM07_IS</stp>
        <stp>4</stp>
        <stp>600062.SH</stp>
        <stp>61</stp>
        <stp>12/31/2015</stp>
        <stp>1</stp>
        <tr r="S1923" s="1"/>
      </tp>
      <tp>
        <v>109231224.98999999</v>
        <stp/>
        <stp>EM_S_STM07_IS</stp>
        <stp>4</stp>
        <stp>600063.SH</stp>
        <stp>61</stp>
        <stp>12/31/2015</stp>
        <stp>1</stp>
        <tr r="S1924" s="1"/>
      </tp>
      <tp>
        <v>848201705.11000001</v>
        <stp/>
        <stp>EM_S_STM07_IS</stp>
        <stp>4</stp>
        <stp>600064.SH</stp>
        <stp>61</stp>
        <stp>12/31/2015</stp>
        <stp>1</stp>
        <tr r="S1925" s="1"/>
      </tp>
      <tp>
        <v>3535215876.0100002</v>
        <stp/>
        <stp>EM_S_STM07_IS</stp>
        <stp>4</stp>
        <stp>600066.SH</stp>
        <stp>61</stp>
        <stp>12/31/2015</stp>
        <stp>1</stp>
        <tr r="S1926" s="1"/>
      </tp>
      <tp>
        <v>212450534.53</v>
        <stp/>
        <stp>EM_S_STM07_IS</stp>
        <stp>4</stp>
        <stp>600067.SH</stp>
        <stp>61</stp>
        <stp>12/31/2015</stp>
        <stp>1</stp>
        <tr r="S1927" s="1"/>
      </tp>
      <tp>
        <v>2683050048.9299998</v>
        <stp/>
        <stp>EM_S_STM07_IS</stp>
        <stp>4</stp>
        <stp>600068.SH</stp>
        <stp>61</stp>
        <stp>12/31/2015</stp>
        <stp>1</stp>
        <tr r="S1928" s="1"/>
      </tp>
      <tp>
        <v>46776411.149999999</v>
        <stp/>
        <stp>EM_S_STM07_IS</stp>
        <stp>4</stp>
        <stp>600069.SH</stp>
        <stp>61</stp>
        <stp>12/31/2015</stp>
        <stp>1</stp>
        <tr r="S1929" s="1"/>
      </tp>
      <tp>
        <v>78417225.120000005</v>
        <stp/>
        <stp>EM_S_STM07_IS</stp>
        <stp>4</stp>
        <stp>601069.SH</stp>
        <stp>61</stp>
        <stp>12/31/2014</stp>
        <stp>1</stp>
        <tr r="R2707" s="1"/>
      </tp>
      <tp>
        <v>23878898.34</v>
        <stp/>
        <stp>EM_S_STM07_IS</stp>
        <stp>4</stp>
        <stp>600070.SH</stp>
        <stp>61</stp>
        <stp>12/31/2015</stp>
        <stp>1</stp>
        <tr r="S1930" s="1"/>
      </tp>
      <tp>
        <v>19838537.280000001</v>
        <stp/>
        <stp>EM_S_STM07_IS</stp>
        <stp>4</stp>
        <stp>600071.SH</stp>
        <stp>61</stp>
        <stp>12/31/2015</stp>
        <stp>1</stp>
        <tr r="S1931" s="1"/>
      </tp>
      <tp>
        <v>22457170.879999999</v>
        <stp/>
        <stp>EM_S_STM07_IS</stp>
        <stp>4</stp>
        <stp>600072.SH</stp>
        <stp>61</stp>
        <stp>12/31/2015</stp>
        <stp>1</stp>
        <tr r="S1932" s="1"/>
      </tp>
      <tp>
        <v>163498388.74000001</v>
        <stp/>
        <stp>EM_S_STM07_IS</stp>
        <stp>4</stp>
        <stp>600073.SH</stp>
        <stp>61</stp>
        <stp>12/31/2015</stp>
        <stp>1</stp>
        <tr r="S1933" s="1"/>
      </tp>
      <tp>
        <v>373475409.26999998</v>
        <stp/>
        <stp>EM_S_STM07_IS</stp>
        <stp>4</stp>
        <stp>600074.SH</stp>
        <stp>61</stp>
        <stp>12/31/2015</stp>
        <stp>1</stp>
        <tr r="S1934" s="1"/>
      </tp>
      <tp>
        <v>41118886.630000003</v>
        <stp/>
        <stp>EM_S_STM07_IS</stp>
        <stp>4</stp>
        <stp>600075.SH</stp>
        <stp>61</stp>
        <stp>12/31/2015</stp>
        <stp>1</stp>
        <tr r="S1935" s="1"/>
      </tp>
      <tp>
        <v>269411164.76999998</v>
        <stp/>
        <stp>EM_S_STM07_IS</stp>
        <stp>4</stp>
        <stp>600076.SH</stp>
        <stp>61</stp>
        <stp>12/31/2015</stp>
        <stp>1</stp>
        <tr r="S1936" s="1"/>
      </tp>
      <tp>
        <v>77542312.689999998</v>
        <stp/>
        <stp>EM_S_STM07_IS</stp>
        <stp>4</stp>
        <stp>600077.SH</stp>
        <stp>61</stp>
        <stp>12/31/2015</stp>
        <stp>1</stp>
        <tr r="S1937" s="1"/>
      </tp>
      <tp>
        <v>17930566.109999999</v>
        <stp/>
        <stp>EM_S_STM07_IS</stp>
        <stp>4</stp>
        <stp>600078.SH</stp>
        <stp>61</stp>
        <stp>12/31/2015</stp>
        <stp>1</stp>
        <tr r="S1938" s="1"/>
      </tp>
      <tp>
        <v>653823533.16999996</v>
        <stp/>
        <stp>EM_S_STM07_IS</stp>
        <stp>4</stp>
        <stp>600079.SH</stp>
        <stp>61</stp>
        <stp>12/31/2015</stp>
        <stp>1</stp>
        <tr r="S1939" s="1"/>
      </tp>
      <tp>
        <v>12347579022.33</v>
        <stp/>
        <stp>EM_S_STM07_IS</stp>
        <stp>4</stp>
        <stp>600048.SH</stp>
        <stp>61</stp>
        <stp>12/31/2015</stp>
        <stp>1</stp>
        <tr r="S1910" s="1"/>
      </tp>
      <tp>
        <v>3471590902</v>
        <stp/>
        <stp>EM_S_STM07_IS</stp>
        <stp>4</stp>
        <stp>600050.SH</stp>
        <stp>61</stp>
        <stp>12/31/2015</stp>
        <stp>1</stp>
        <tr r="S1911" s="1"/>
      </tp>
      <tp>
        <v>127217784.89</v>
        <stp/>
        <stp>EM_S_STM07_IS</stp>
        <stp>4</stp>
        <stp>600051.SH</stp>
        <stp>61</stp>
        <stp>12/31/2015</stp>
        <stp>1</stp>
        <tr r="S1912" s="1"/>
      </tp>
      <tp>
        <v>-656112599.80999994</v>
        <stp/>
        <stp>EM_S_STM07_IS</stp>
        <stp>4</stp>
        <stp>600052.SH</stp>
        <stp>61</stp>
        <stp>12/31/2015</stp>
        <stp>1</stp>
        <tr r="S1913" s="1"/>
      </tp>
      <tp>
        <v>286535708.62</v>
        <stp/>
        <stp>EM_S_STM07_IS</stp>
        <stp>4</stp>
        <stp>600053.SH</stp>
        <stp>61</stp>
        <stp>12/31/2015</stp>
        <stp>1</stp>
        <tr r="S1914" s="1"/>
      </tp>
      <tp>
        <v>295790789.33999997</v>
        <stp/>
        <stp>EM_S_STM07_IS</stp>
        <stp>4</stp>
        <stp>600054.SH</stp>
        <stp>61</stp>
        <stp>12/31/2015</stp>
        <stp>1</stp>
        <tr r="S1915" s="1"/>
      </tp>
      <tp>
        <v>40298124.020000003</v>
        <stp/>
        <stp>EM_S_STM07_IS</stp>
        <stp>4</stp>
        <stp>600055.SH</stp>
        <stp>61</stp>
        <stp>12/31/2015</stp>
        <stp>1</stp>
        <tr r="S1916" s="1"/>
      </tp>
      <tp>
        <v>614453640.44000006</v>
        <stp/>
        <stp>EM_S_STM07_IS</stp>
        <stp>4</stp>
        <stp>600056.SH</stp>
        <stp>61</stp>
        <stp>12/31/2015</stp>
        <stp>1</stp>
        <tr r="S1917" s="1"/>
      </tp>
      <tp>
        <v>288854825.97000003</v>
        <stp/>
        <stp>EM_S_STM07_IS</stp>
        <stp>4</stp>
        <stp>600057.SH</stp>
        <stp>61</stp>
        <stp>12/31/2015</stp>
        <stp>1</stp>
        <tr r="S1918" s="1"/>
      </tp>
      <tp>
        <v>-3953004015.3899999</v>
        <stp/>
        <stp>EM_S_STM07_IS</stp>
        <stp>4</stp>
        <stp>600058.SH</stp>
        <stp>61</stp>
        <stp>12/31/2015</stp>
        <stp>1</stp>
        <tr r="S1919" s="1"/>
      </tp>
      <tp>
        <v>333318482.61000001</v>
        <stp/>
        <stp>EM_S_STM07_IS</stp>
        <stp>4</stp>
        <stp>601058.SH</stp>
        <stp>61</stp>
        <stp>12/31/2014</stp>
        <stp>1</stp>
        <tr r="R2706" s="1"/>
      </tp>
      <tp>
        <v>133293030.33</v>
        <stp/>
        <stp>EM_S_STM07_IS</stp>
        <stp>4</stp>
        <stp>600059.SH</stp>
        <stp>61</stp>
        <stp>12/31/2015</stp>
        <stp>1</stp>
        <tr r="S1920" s="1"/>
      </tp>
      <tp>
        <v>1144538404.98</v>
        <stp/>
        <stp>EM_S_STM07_IS</stp>
        <stp>4</stp>
        <stp>600020.SH</stp>
        <stp>61</stp>
        <stp>12/31/2015</stp>
        <stp>1</stp>
        <tr r="S1894" s="1"/>
      </tp>
      <tp>
        <v>204101630.24000001</v>
        <stp/>
        <stp>EM_S_STM07_IS</stp>
        <stp>4</stp>
        <stp>601020.SH</stp>
        <stp>61</stp>
        <stp>12/31/2014</stp>
        <stp>1</stp>
        <tr r="R2702" s="1"/>
      </tp>
      <tp>
        <v>1332442623.4400001</v>
        <stp/>
        <stp>EM_S_STM07_IS</stp>
        <stp>4</stp>
        <stp>600021.SH</stp>
        <stp>61</stp>
        <stp>12/31/2015</stp>
        <stp>1</stp>
        <tr r="S1895" s="1"/>
      </tp>
      <tp>
        <v>884181886</v>
        <stp/>
        <stp>EM_S_STM07_IS</stp>
        <stp>4</stp>
        <stp>601021.SH</stp>
        <stp>61</stp>
        <stp>12/31/2014</stp>
        <stp>1</stp>
        <tr r="R2703" s="1"/>
      </tp>
      <tp>
        <v>75929902.140000001</v>
        <stp/>
        <stp>EM_S_STM07_IS</stp>
        <stp>4</stp>
        <stp>600022.SH</stp>
        <stp>61</stp>
        <stp>12/31/2015</stp>
        <stp>1</stp>
        <tr r="S1896" s="1"/>
      </tp>
      <tp>
        <v>6976475852.8999996</v>
        <stp/>
        <stp>EM_S_STM07_IS</stp>
        <stp>4</stp>
        <stp>600023.SH</stp>
        <stp>61</stp>
        <stp>12/31/2015</stp>
        <stp>1</stp>
        <tr r="S1897" s="1"/>
      </tp>
      <tp>
        <v>389685678.19999999</v>
        <stp/>
        <stp>EM_S_STM07_IS</stp>
        <stp>4</stp>
        <stp>600026.SH</stp>
        <stp>61</stp>
        <stp>12/31/2015</stp>
        <stp>1</stp>
        <tr r="S1898" s="1"/>
      </tp>
      <tp>
        <v>7693880000</v>
        <stp/>
        <stp>EM_S_STM07_IS</stp>
        <stp>4</stp>
        <stp>600027.SH</stp>
        <stp>61</stp>
        <stp>12/31/2015</stp>
        <stp>1</stp>
        <tr r="S1899" s="1"/>
      </tp>
      <tp>
        <v>32207000000</v>
        <stp/>
        <stp>EM_S_STM07_IS</stp>
        <stp>4</stp>
        <stp>600028.SH</stp>
        <stp>61</stp>
        <stp>12/31/2015</stp>
        <stp>1</stp>
        <tr r="S1900" s="1"/>
      </tp>
      <tp>
        <v>116266338.73999999</v>
        <stp/>
        <stp>EM_S_STM07_IS</stp>
        <stp>4</stp>
        <stp>601028.SH</stp>
        <stp>61</stp>
        <stp>12/31/2014</stp>
        <stp>1</stp>
        <tr r="R2704" s="1"/>
      </tp>
      <tp>
        <v>3851000000</v>
        <stp/>
        <stp>EM_S_STM07_IS</stp>
        <stp>4</stp>
        <stp>600029.SH</stp>
        <stp>61</stp>
        <stp>12/31/2015</stp>
        <stp>1</stp>
        <tr r="S1901" s="1"/>
      </tp>
      <tp>
        <v>19799793374.330002</v>
        <stp/>
        <stp>EM_S_STM07_IS</stp>
        <stp>4</stp>
        <stp>600030.SH</stp>
        <stp>61</stp>
        <stp>12/31/2015</stp>
        <stp>1</stp>
        <tr r="S1902" s="1"/>
      </tp>
      <tp>
        <v>138586000</v>
        <stp/>
        <stp>EM_S_STM07_IS</stp>
        <stp>4</stp>
        <stp>600031.SH</stp>
        <stp>61</stp>
        <stp>12/31/2015</stp>
        <stp>1</stp>
        <tr r="S1903" s="1"/>
      </tp>
      <tp>
        <v>550785168.20000005</v>
        <stp/>
        <stp>EM_S_STM07_IS</stp>
        <stp>4</stp>
        <stp>600033.SH</stp>
        <stp>61</stp>
        <stp>12/31/2015</stp>
        <stp>1</stp>
        <tr r="S1904" s="1"/>
      </tp>
      <tp>
        <v>429651790</v>
        <stp/>
        <stp>EM_S_STM07_IS</stp>
        <stp>4</stp>
        <stp>600035.SH</stp>
        <stp>61</stp>
        <stp>12/31/2015</stp>
        <stp>1</stp>
        <tr r="S1905" s="1"/>
      </tp>
      <tp>
        <v>57696000000</v>
        <stp/>
        <stp>EM_S_STM07_IS</stp>
        <stp>4</stp>
        <stp>600036.SH</stp>
        <stp>61</stp>
        <stp>12/31/2015</stp>
        <stp>1</stp>
        <tr r="S1906" s="1"/>
      </tp>
      <tp>
        <v>672760782.13999999</v>
        <stp/>
        <stp>EM_S_STM07_IS</stp>
        <stp>4</stp>
        <stp>600037.SH</stp>
        <stp>61</stp>
        <stp>12/31/2015</stp>
        <stp>1</stp>
        <tr r="S1907" s="1"/>
      </tp>
      <tp>
        <v>437050786.64999998</v>
        <stp/>
        <stp>EM_S_STM07_IS</stp>
        <stp>4</stp>
        <stp>600038.SH</stp>
        <stp>61</stp>
        <stp>12/31/2015</stp>
        <stp>1</stp>
        <tr r="S1908" s="1"/>
      </tp>
      <tp>
        <v>167698247.34999999</v>
        <stp/>
        <stp>EM_S_STM07_IS</stp>
        <stp>4</stp>
        <stp>601038.SH</stp>
        <stp>61</stp>
        <stp>12/31/2014</stp>
        <stp>1</stp>
        <tr r="R2705" s="1"/>
      </tp>
      <tp>
        <v>1025096868.77</v>
        <stp/>
        <stp>EM_S_STM07_IS</stp>
        <stp>4</stp>
        <stp>600039.SH</stp>
        <stp>61</stp>
        <stp>12/31/2015</stp>
        <stp>1</stp>
        <tr r="S1909" s="1"/>
      </tp>
      <tp>
        <v>50604000000</v>
        <stp/>
        <stp>EM_S_STM07_IS</stp>
        <stp>4</stp>
        <stp>600000.SH</stp>
        <stp>61</stp>
        <stp>12/31/2015</stp>
        <stp>1</stp>
        <tr r="S1879" s="1"/>
      </tp>
      <tp>
        <v>1088987910.6700001</v>
        <stp/>
        <stp>EM_S_STM07_IS</stp>
        <stp>4</stp>
        <stp>601000.SH</stp>
        <stp>61</stp>
        <stp>12/31/2014</stp>
        <stp>1</stp>
        <tr r="R2687" s="1"/>
      </tp>
      <tp>
        <v>148993873.37</v>
        <stp/>
        <stp>EM_S_STM07_IS</stp>
        <stp>4</stp>
        <stp>601001.SH</stp>
        <stp>61</stp>
        <stp>12/31/2014</stp>
        <stp>1</stp>
        <tr r="R2688" s="1"/>
      </tp>
      <tp>
        <v>137245905.34</v>
        <stp/>
        <stp>EM_S_STM07_IS</stp>
        <stp>4</stp>
        <stp>601002.SH</stp>
        <stp>61</stp>
        <stp>12/31/2014</stp>
        <stp>1</stp>
        <tr r="R2689" s="1"/>
      </tp>
      <tp>
        <v>168725791.16999999</v>
        <stp/>
        <stp>EM_S_STM07_IS</stp>
        <stp>4</stp>
        <stp>601003.SH</stp>
        <stp>61</stp>
        <stp>12/31/2014</stp>
        <stp>1</stp>
        <tr r="R2690" s="1"/>
      </tp>
      <tp>
        <v>1253091059.71</v>
        <stp/>
        <stp>EM_S_STM07_IS</stp>
        <stp>4</stp>
        <stp>600004.SH</stp>
        <stp>61</stp>
        <stp>12/31/2015</stp>
        <stp>1</stp>
        <tr r="S1880" s="1"/>
      </tp>
      <tp>
        <v>-7514801773.8800001</v>
        <stp/>
        <stp>EM_S_STM07_IS</stp>
        <stp>4</stp>
        <stp>600005.SH</stp>
        <stp>61</stp>
        <stp>12/31/2015</stp>
        <stp>1</stp>
        <tr r="S1881" s="1"/>
      </tp>
      <tp>
        <v>51431000</v>
        <stp/>
        <stp>EM_S_STM07_IS</stp>
        <stp>4</stp>
        <stp>601005.SH</stp>
        <stp>61</stp>
        <stp>12/31/2014</stp>
        <stp>1</stp>
        <tr r="R2691" s="1"/>
      </tp>
      <tp>
        <v>344379885.07999998</v>
        <stp/>
        <stp>EM_S_STM07_IS</stp>
        <stp>4</stp>
        <stp>600006.SH</stp>
        <stp>61</stp>
        <stp>12/31/2015</stp>
        <stp>1</stp>
        <tr r="S1882" s="1"/>
      </tp>
      <tp>
        <v>14184736024</v>
        <stp/>
        <stp>EM_S_STM07_IS</stp>
        <stp>4</stp>
        <stp>601006.SH</stp>
        <stp>61</stp>
        <stp>12/31/2014</stp>
        <stp>1</stp>
        <tr r="R2692" s="1"/>
      </tp>
      <tp>
        <v>627598722</v>
        <stp/>
        <stp>EM_S_STM07_IS</stp>
        <stp>4</stp>
        <stp>600007.SH</stp>
        <stp>61</stp>
        <stp>12/31/2015</stp>
        <stp>1</stp>
        <tr r="S1883" s="1"/>
      </tp>
      <tp>
        <v>39852369.619999997</v>
        <stp/>
        <stp>EM_S_STM07_IS</stp>
        <stp>4</stp>
        <stp>601007.SH</stp>
        <stp>61</stp>
        <stp>12/31/2014</stp>
        <stp>1</stp>
        <tr r="R2693" s="1"/>
      </tp>
      <tp>
        <v>536253358.92000002</v>
        <stp/>
        <stp>EM_S_STM07_IS</stp>
        <stp>4</stp>
        <stp>600008.SH</stp>
        <stp>61</stp>
        <stp>12/31/2015</stp>
        <stp>1</stp>
        <tr r="S1884" s="1"/>
      </tp>
      <tp>
        <v>103710360.40000001</v>
        <stp/>
        <stp>EM_S_STM07_IS</stp>
        <stp>4</stp>
        <stp>601008.SH</stp>
        <stp>61</stp>
        <stp>12/31/2014</stp>
        <stp>1</stp>
        <tr r="R2694" s="1"/>
      </tp>
      <tp>
        <v>2531433048.6999998</v>
        <stp/>
        <stp>EM_S_STM07_IS</stp>
        <stp>4</stp>
        <stp>600009.SH</stp>
        <stp>61</stp>
        <stp>12/31/2015</stp>
        <stp>1</stp>
        <tr r="S1885" s="1"/>
      </tp>
      <tp>
        <v>5608621000</v>
        <stp/>
        <stp>EM_S_STM07_IS</stp>
        <stp>4</stp>
        <stp>601009.SH</stp>
        <stp>61</stp>
        <stp>12/31/2014</stp>
        <stp>1</stp>
        <tr r="R2695" s="1"/>
      </tp>
      <tp>
        <v>-3306329115.3499999</v>
        <stp/>
        <stp>EM_S_STM07_IS</stp>
        <stp>4</stp>
        <stp>600010.SH</stp>
        <stp>61</stp>
        <stp>12/31/2015</stp>
        <stp>1</stp>
        <tr r="S1886" s="1"/>
      </tp>
      <tp>
        <v>443695029.56999999</v>
        <stp/>
        <stp>EM_S_STM07_IS</stp>
        <stp>4</stp>
        <stp>601010.SH</stp>
        <stp>61</stp>
        <stp>12/31/2014</stp>
        <stp>1</stp>
        <tr r="R2696" s="1"/>
      </tp>
      <tp>
        <v>13786050131</v>
        <stp/>
        <stp>EM_S_STM07_IS</stp>
        <stp>4</stp>
        <stp>600011.SH</stp>
        <stp>61</stp>
        <stp>12/31/2015</stp>
        <stp>1</stp>
        <tr r="S1887" s="1"/>
      </tp>
      <tp>
        <v>70443923.980000004</v>
        <stp/>
        <stp>EM_S_STM07_IS</stp>
        <stp>4</stp>
        <stp>601011.SH</stp>
        <stp>61</stp>
        <stp>12/31/2014</stp>
        <stp>1</stp>
        <tr r="R2697" s="1"/>
      </tp>
      <tp>
        <v>937866859.94000006</v>
        <stp/>
        <stp>EM_S_STM07_IS</stp>
        <stp>4</stp>
        <stp>600012.SH</stp>
        <stp>61</stp>
        <stp>12/31/2015</stp>
        <stp>1</stp>
        <tr r="S1888" s="1"/>
      </tp>
      <tp>
        <v>293553941.30000001</v>
        <stp/>
        <stp>EM_S_STM07_IS</stp>
        <stp>4</stp>
        <stp>601012.SH</stp>
        <stp>61</stp>
        <stp>12/31/2014</stp>
        <stp>1</stp>
        <tr r="R2698" s="1"/>
      </tp>
      <tp>
        <v>18883000000</v>
        <stp/>
        <stp>EM_S_STM07_IS</stp>
        <stp>4</stp>
        <stp>600015.SH</stp>
        <stp>61</stp>
        <stp>12/31/2015</stp>
        <stp>1</stp>
        <tr r="S1889" s="1"/>
      </tp>
      <tp>
        <v>191322139.53</v>
        <stp/>
        <stp>EM_S_STM07_IS</stp>
        <stp>4</stp>
        <stp>601015.SH</stp>
        <stp>61</stp>
        <stp>12/31/2014</stp>
        <stp>1</stp>
        <tr r="R2699" s="1"/>
      </tp>
      <tp>
        <v>46111000000</v>
        <stp/>
        <stp>EM_S_STM07_IS</stp>
        <stp>4</stp>
        <stp>600016.SH</stp>
        <stp>61</stp>
        <stp>12/31/2015</stp>
        <stp>1</stp>
        <tr r="S1890" s="1"/>
      </tp>
      <tp>
        <v>182042215.69</v>
        <stp/>
        <stp>EM_S_STM07_IS</stp>
        <stp>4</stp>
        <stp>601016.SH</stp>
        <stp>61</stp>
        <stp>12/31/2014</stp>
        <stp>1</stp>
        <tr r="R2700" s="1"/>
      </tp>
      <tp>
        <v>308158527.08999997</v>
        <stp/>
        <stp>EM_S_STM07_IS</stp>
        <stp>4</stp>
        <stp>600017.SH</stp>
        <stp>61</stp>
        <stp>12/31/2015</stp>
        <stp>1</stp>
        <tr r="S1891" s="1"/>
      </tp>
      <tp>
        <v>6562453504.5100002</v>
        <stp/>
        <stp>EM_S_STM07_IS</stp>
        <stp>4</stp>
        <stp>600018.SH</stp>
        <stp>61</stp>
        <stp>12/31/2015</stp>
        <stp>1</stp>
        <tr r="S1892" s="1"/>
      </tp>
      <tp>
        <v>2818632000</v>
        <stp/>
        <stp>EM_S_STM07_IS</stp>
        <stp>4</stp>
        <stp>601018.SH</stp>
        <stp>61</stp>
        <stp>12/31/2014</stp>
        <stp>1</stp>
        <tr r="R2701" s="1"/>
      </tp>
      <tp>
        <v>1012871715.2</v>
        <stp/>
        <stp>EM_S_STM07_IS</stp>
        <stp>4</stp>
        <stp>600019.SH</stp>
        <stp>61</stp>
        <stp>12/31/2015</stp>
        <stp>1</stp>
        <tr r="S1893" s="1"/>
      </tp>
      <tp>
        <v>47071472.100000001</v>
        <stp/>
        <stp>EM_S_STM07_IS</stp>
        <stp>4</stp>
        <stp>300390.SZ</stp>
        <stp>61</stp>
        <stp>12/31/2015</stp>
        <stp>1</stp>
        <tr r="S1684" s="1"/>
      </tp>
      <tp>
        <v>5027997.87</v>
        <stp/>
        <stp>EM_S_STM07_IS</stp>
        <stp>4</stp>
        <stp>300391.SZ</stp>
        <stp>61</stp>
        <stp>12/31/2015</stp>
        <stp>1</stp>
        <tr r="S1685" s="1"/>
      </tp>
      <tp>
        <v>147190942.03</v>
        <stp/>
        <stp>EM_S_STM07_IS</stp>
        <stp>4</stp>
        <stp>300392.SZ</stp>
        <stp>61</stp>
        <stp>12/31/2015</stp>
        <stp>1</stp>
        <tr r="S1686" s="1"/>
      </tp>
      <tp>
        <v>107689907.69</v>
        <stp/>
        <stp>EM_S_STM07_IS</stp>
        <stp>4</stp>
        <stp>300393.SZ</stp>
        <stp>61</stp>
        <stp>12/31/2015</stp>
        <stp>1</stp>
        <tr r="S1687" s="1"/>
      </tp>
      <tp>
        <v>103265623.65000001</v>
        <stp/>
        <stp>EM_S_STM07_IS</stp>
        <stp>4</stp>
        <stp>300394.SZ</stp>
        <stp>61</stp>
        <stp>12/31/2015</stp>
        <stp>1</stp>
        <tr r="S1688" s="1"/>
      </tp>
      <tp>
        <v>84177980.120000005</v>
        <stp/>
        <stp>EM_S_STM07_IS</stp>
        <stp>4</stp>
        <stp>300395.SZ</stp>
        <stp>61</stp>
        <stp>12/31/2015</stp>
        <stp>1</stp>
        <tr r="S1689" s="1"/>
      </tp>
      <tp>
        <v>108278048.69</v>
        <stp/>
        <stp>EM_S_STM07_IS</stp>
        <stp>4</stp>
        <stp>300396.SZ</stp>
        <stp>61</stp>
        <stp>12/31/2015</stp>
        <stp>1</stp>
        <tr r="S1690" s="1"/>
      </tp>
      <tp>
        <v>-55327063.100000001</v>
        <stp/>
        <stp>EM_S_STM07_IS</stp>
        <stp>4</stp>
        <stp>300397.SZ</stp>
        <stp>61</stp>
        <stp>12/31/2015</stp>
        <stp>1</stp>
        <tr r="S1691" s="1"/>
      </tp>
      <tp>
        <v>105213360.14</v>
        <stp/>
        <stp>EM_S_STM07_IS</stp>
        <stp>4</stp>
        <stp>300398.SZ</stp>
        <stp>61</stp>
        <stp>12/31/2015</stp>
        <stp>1</stp>
        <tr r="S1692" s="1"/>
      </tp>
      <tp>
        <v>34002279.509999998</v>
        <stp/>
        <stp>EM_S_STM07_IS</stp>
        <stp>4</stp>
        <stp>300399.SZ</stp>
        <stp>61</stp>
        <stp>12/31/2015</stp>
        <stp>1</stp>
        <tr r="S1693" s="1"/>
      </tp>
      <tp>
        <v>21389707.469999999</v>
        <stp/>
        <stp>EM_S_STM07_IS</stp>
        <stp>4</stp>
        <stp>300380.SZ</stp>
        <stp>61</stp>
        <stp>12/31/2015</stp>
        <stp>1</stp>
        <tr r="S1674" s="1"/>
      </tp>
      <tp>
        <v>71829414.099999994</v>
        <stp/>
        <stp>EM_S_STM07_IS</stp>
        <stp>4</stp>
        <stp>300381.SZ</stp>
        <stp>61</stp>
        <stp>12/31/2015</stp>
        <stp>1</stp>
        <tr r="S1675" s="1"/>
      </tp>
      <tp>
        <v>97838505.090000004</v>
        <stp/>
        <stp>EM_S_STM07_IS</stp>
        <stp>4</stp>
        <stp>300382.SZ</stp>
        <stp>61</stp>
        <stp>12/31/2015</stp>
        <stp>1</stp>
        <tr r="S1676" s="1"/>
      </tp>
      <tp>
        <v>113588409.62</v>
        <stp/>
        <stp>EM_S_STM07_IS</stp>
        <stp>4</stp>
        <stp>300383.SZ</stp>
        <stp>61</stp>
        <stp>12/31/2015</stp>
        <stp>1</stp>
        <tr r="S1677" s="1"/>
      </tp>
      <tp>
        <v>115083839.2</v>
        <stp/>
        <stp>EM_S_STM07_IS</stp>
        <stp>4</stp>
        <stp>300384.SZ</stp>
        <stp>61</stp>
        <stp>12/31/2015</stp>
        <stp>1</stp>
        <tr r="S1678" s="1"/>
      </tp>
      <tp>
        <v>56559343.039999999</v>
        <stp/>
        <stp>EM_S_STM07_IS</stp>
        <stp>4</stp>
        <stp>300385.SZ</stp>
        <stp>61</stp>
        <stp>12/31/2015</stp>
        <stp>1</stp>
        <tr r="S1679" s="1"/>
      </tp>
      <tp>
        <v>183582704.27000001</v>
        <stp/>
        <stp>EM_S_STM07_IS</stp>
        <stp>4</stp>
        <stp>300386.SZ</stp>
        <stp>61</stp>
        <stp>12/31/2015</stp>
        <stp>1</stp>
        <tr r="S1680" s="1"/>
      </tp>
      <tp>
        <v>63585882.590000004</v>
        <stp/>
        <stp>EM_S_STM07_IS</stp>
        <stp>4</stp>
        <stp>300387.SZ</stp>
        <stp>61</stp>
        <stp>12/31/2015</stp>
        <stp>1</stp>
        <tr r="S1681" s="1"/>
      </tp>
      <tp>
        <v>74967882.439999998</v>
        <stp/>
        <stp>EM_S_STM07_IS</stp>
        <stp>4</stp>
        <stp>300388.SZ</stp>
        <stp>61</stp>
        <stp>12/31/2015</stp>
        <stp>1</stp>
        <tr r="S1682" s="1"/>
      </tp>
      <tp>
        <v>125534849.97</v>
        <stp/>
        <stp>EM_S_STM07_IS</stp>
        <stp>4</stp>
        <stp>300389.SZ</stp>
        <stp>61</stp>
        <stp>12/31/2015</stp>
        <stp>1</stp>
        <tr r="S1683" s="1"/>
      </tp>
      <tp>
        <v>62585818.009999998</v>
        <stp/>
        <stp>EM_S_STM07_IS</stp>
        <stp>4</stp>
        <stp>300310.SZ</stp>
        <stp>61</stp>
        <stp>12/31/2015</stp>
        <stp>1</stp>
        <tr r="S1605" s="1"/>
      </tp>
      <tp>
        <v>65371071.240000002</v>
        <stp/>
        <stp>EM_S_STM07_IS</stp>
        <stp>4</stp>
        <stp>300311.SZ</stp>
        <stp>61</stp>
        <stp>12/31/2015</stp>
        <stp>1</stp>
        <tr r="S1606" s="1"/>
      </tp>
      <tp>
        <v>9124369.9600000009</v>
        <stp/>
        <stp>EM_S_STM07_IS</stp>
        <stp>4</stp>
        <stp>300312.SZ</stp>
        <stp>61</stp>
        <stp>12/31/2015</stp>
        <stp>1</stp>
        <tr r="S1607" s="1"/>
      </tp>
      <tp>
        <v>-35659960.100000001</v>
        <stp/>
        <stp>EM_S_STM07_IS</stp>
        <stp>4</stp>
        <stp>300313.SZ</stp>
        <stp>61</stp>
        <stp>12/31/2015</stp>
        <stp>1</stp>
        <tr r="S1608" s="1"/>
      </tp>
      <tp>
        <v>44934202.43</v>
        <stp/>
        <stp>EM_S_STM07_IS</stp>
        <stp>4</stp>
        <stp>300314.SZ</stp>
        <stp>61</stp>
        <stp>12/31/2015</stp>
        <stp>1</stp>
        <tr r="S1609" s="1"/>
      </tp>
      <tp>
        <v>470408837.56999999</v>
        <stp/>
        <stp>EM_S_STM07_IS</stp>
        <stp>4</stp>
        <stp>300315.SZ</stp>
        <stp>61</stp>
        <stp>12/31/2015</stp>
        <stp>1</stp>
        <tr r="S1610" s="1"/>
      </tp>
      <tp>
        <v>104614895.90000001</v>
        <stp/>
        <stp>EM_S_STM07_IS</stp>
        <stp>4</stp>
        <stp>300316.SZ</stp>
        <stp>61</stp>
        <stp>12/31/2015</stp>
        <stp>1</stp>
        <tr r="S1611" s="1"/>
      </tp>
      <tp>
        <v>136915960.52000001</v>
        <stp/>
        <stp>EM_S_STM07_IS</stp>
        <stp>4</stp>
        <stp>300317.SZ</stp>
        <stp>61</stp>
        <stp>12/31/2015</stp>
        <stp>1</stp>
        <tr r="S1612" s="1"/>
      </tp>
      <tp>
        <v>11882008.300000001</v>
        <stp/>
        <stp>EM_S_STM07_IS</stp>
        <stp>4</stp>
        <stp>300318.SZ</stp>
        <stp>61</stp>
        <stp>12/31/2015</stp>
        <stp>1</stp>
        <tr r="S1613" s="1"/>
      </tp>
      <tp>
        <v>76936260.090000004</v>
        <stp/>
        <stp>EM_S_STM07_IS</stp>
        <stp>4</stp>
        <stp>300319.SZ</stp>
        <stp>61</stp>
        <stp>12/31/2015</stp>
        <stp>1</stp>
        <tr r="S1614" s="1"/>
      </tp>
      <tp>
        <v>78693807.280000001</v>
        <stp/>
        <stp>EM_S_STM07_IS</stp>
        <stp>4</stp>
        <stp>300300.SZ</stp>
        <stp>61</stp>
        <stp>12/31/2015</stp>
        <stp>1</stp>
        <tr r="S1595" s="1"/>
      </tp>
      <tp>
        <v>100865663.75</v>
        <stp/>
        <stp>EM_S_STM07_IS</stp>
        <stp>4</stp>
        <stp>300301.SZ</stp>
        <stp>61</stp>
        <stp>12/31/2015</stp>
        <stp>1</stp>
        <tr r="S1596" s="1"/>
      </tp>
      <tp>
        <v>65896902.530000001</v>
        <stp/>
        <stp>EM_S_STM07_IS</stp>
        <stp>4</stp>
        <stp>300302.SZ</stp>
        <stp>61</stp>
        <stp>12/31/2015</stp>
        <stp>1</stp>
        <tr r="S1597" s="1"/>
      </tp>
      <tp>
        <v>12706725000</v>
        <stp/>
        <stp>EM_S_STM07_IS</stp>
        <stp>4</stp>
        <stp>000333.SZ</stp>
        <stp>61</stp>
        <stp>12/31/2015</stp>
        <stp>1</stp>
        <tr r="S79" s="1"/>
      </tp>
      <tp>
        <v>102368179.27</v>
        <stp/>
        <stp>EM_S_STM07_IS</stp>
        <stp>4</stp>
        <stp>300303.SZ</stp>
        <stp>61</stp>
        <stp>12/31/2015</stp>
        <stp>1</stp>
        <tr r="S1598" s="1"/>
      </tp>
      <tp>
        <v>70676478.219999999</v>
        <stp/>
        <stp>EM_S_STM07_IS</stp>
        <stp>4</stp>
        <stp>300304.SZ</stp>
        <stp>61</stp>
        <stp>12/31/2015</stp>
        <stp>1</stp>
        <tr r="S1599" s="1"/>
      </tp>
      <tp>
        <v>82043655.900000006</v>
        <stp/>
        <stp>EM_S_STM07_IS</stp>
        <stp>4</stp>
        <stp>300305.SZ</stp>
        <stp>61</stp>
        <stp>12/31/2015</stp>
        <stp>1</stp>
        <tr r="S1600" s="1"/>
      </tp>
      <tp>
        <v>55740588.799999997</v>
        <stp/>
        <stp>EM_S_STM07_IS</stp>
        <stp>4</stp>
        <stp>300306.SZ</stp>
        <stp>61</stp>
        <stp>12/31/2015</stp>
        <stp>1</stp>
        <tr r="S1601" s="1"/>
      </tp>
      <tp>
        <v>102681294.84999999</v>
        <stp/>
        <stp>EM_S_STM07_IS</stp>
        <stp>4</stp>
        <stp>300307.SZ</stp>
        <stp>61</stp>
        <stp>12/31/2015</stp>
        <stp>1</stp>
        <tr r="S1602" s="1"/>
      </tp>
      <tp>
        <v>1390576941.23</v>
        <stp/>
        <stp>EM_S_STM07_IS</stp>
        <stp>4</stp>
        <stp>000338.SZ</stp>
        <stp>61</stp>
        <stp>12/31/2015</stp>
        <stp>1</stp>
        <tr r="S80" s="1"/>
      </tp>
      <tp>
        <v>5593969</v>
        <stp/>
        <stp>EM_S_STM07_IS</stp>
        <stp>4</stp>
        <stp>300308.SZ</stp>
        <stp>61</stp>
        <stp>12/31/2015</stp>
        <stp>1</stp>
        <tr r="S1603" s="1"/>
      </tp>
      <tp>
        <v>74393538.459999993</v>
        <stp/>
        <stp>EM_S_STM07_IS</stp>
        <stp>4</stp>
        <stp>300309.SZ</stp>
        <stp>61</stp>
        <stp>12/31/2015</stp>
        <stp>1</stp>
        <tr r="S1604" s="1"/>
      </tp>
      <tp>
        <v>-13614806.460000001</v>
        <stp/>
        <stp>EM_S_STM07_IS</stp>
        <stp>4</stp>
        <stp>300330.SZ</stp>
        <stp>61</stp>
        <stp>12/31/2015</stp>
        <stp>1</stp>
        <tr r="S1625" s="1"/>
      </tp>
      <tp>
        <v>167078436.77000001</v>
        <stp/>
        <stp>EM_S_STM07_IS</stp>
        <stp>4</stp>
        <stp>000301.SZ</stp>
        <stp>61</stp>
        <stp>12/31/2015</stp>
        <stp>1</stp>
        <tr r="S78" s="1"/>
      </tp>
      <tp>
        <v>9580668.1199999992</v>
        <stp/>
        <stp>EM_S_STM07_IS</stp>
        <stp>4</stp>
        <stp>300331.SZ</stp>
        <stp>61</stp>
        <stp>12/31/2015</stp>
        <stp>1</stp>
        <tr r="S1626" s="1"/>
      </tp>
      <tp>
        <v>140445459.65000001</v>
        <stp/>
        <stp>EM_S_STM07_IS</stp>
        <stp>4</stp>
        <stp>300332.SZ</stp>
        <stp>61</stp>
        <stp>12/31/2015</stp>
        <stp>1</stp>
        <tr r="S1627" s="1"/>
      </tp>
      <tp>
        <v>41630491.670000002</v>
        <stp/>
        <stp>EM_S_STM07_IS</stp>
        <stp>4</stp>
        <stp>300333.SZ</stp>
        <stp>61</stp>
        <stp>12/31/2015</stp>
        <stp>1</stp>
        <tr r="S1628" s="1"/>
      </tp>
      <tp>
        <v>52890539.880000003</v>
        <stp/>
        <stp>EM_S_STM07_IS</stp>
        <stp>4</stp>
        <stp>300334.SZ</stp>
        <stp>61</stp>
        <stp>12/31/2015</stp>
        <stp>1</stp>
        <tr r="S1629" s="1"/>
      </tp>
      <tp>
        <v>43320285.520000003</v>
        <stp/>
        <stp>EM_S_STM07_IS</stp>
        <stp>4</stp>
        <stp>300335.SZ</stp>
        <stp>61</stp>
        <stp>12/31/2015</stp>
        <stp>1</stp>
        <tr r="S1630" s="1"/>
      </tp>
      <tp>
        <v>248170703.09999999</v>
        <stp/>
        <stp>EM_S_STM07_IS</stp>
        <stp>4</stp>
        <stp>300336.SZ</stp>
        <stp>61</stp>
        <stp>12/31/2015</stp>
        <stp>1</stp>
        <tr r="S1631" s="1"/>
      </tp>
      <tp>
        <v>-186790317.71000001</v>
        <stp/>
        <stp>EM_S_STM07_IS</stp>
        <stp>4</stp>
        <stp>300337.SZ</stp>
        <stp>61</stp>
        <stp>12/31/2015</stp>
        <stp>1</stp>
        <tr r="S1632" s="1"/>
      </tp>
      <tp>
        <v>3793549.06</v>
        <stp/>
        <stp>EM_S_STM07_IS</stp>
        <stp>4</stp>
        <stp>300338.SZ</stp>
        <stp>61</stp>
        <stp>12/31/2015</stp>
        <stp>1</stp>
        <tr r="S1633" s="1"/>
      </tp>
      <tp>
        <v>194690096.58000001</v>
        <stp/>
        <stp>EM_S_STM07_IS</stp>
        <stp>4</stp>
        <stp>300339.SZ</stp>
        <stp>61</stp>
        <stp>12/31/2015</stp>
        <stp>1</stp>
        <tr r="S1634" s="1"/>
      </tp>
      <tp>
        <v>65762884.939999998</v>
        <stp/>
        <stp>EM_S_STM07_IS</stp>
        <stp>4</stp>
        <stp>300320.SZ</stp>
        <stp>61</stp>
        <stp>12/31/2015</stp>
        <stp>1</stp>
        <tr r="S1615" s="1"/>
      </tp>
      <tp>
        <v>34593358.590000004</v>
        <stp/>
        <stp>EM_S_STM07_IS</stp>
        <stp>4</stp>
        <stp>300321.SZ</stp>
        <stp>61</stp>
        <stp>12/31/2015</stp>
        <stp>1</stp>
        <tr r="S1616" s="1"/>
      </tp>
      <tp>
        <v>-103705652.09</v>
        <stp/>
        <stp>EM_S_STM07_IS</stp>
        <stp>4</stp>
        <stp>300322.SZ</stp>
        <stp>61</stp>
        <stp>12/31/2015</stp>
        <stp>1</stp>
        <tr r="S1617" s="1"/>
      </tp>
      <tp>
        <v>-95963887.709999993</v>
        <stp/>
        <stp>EM_S_STM07_IS</stp>
        <stp>4</stp>
        <stp>300323.SZ</stp>
        <stp>61</stp>
        <stp>12/31/2015</stp>
        <stp>1</stp>
        <tr r="S1618" s="1"/>
      </tp>
      <tp>
        <v>103181045.86</v>
        <stp/>
        <stp>EM_S_STM07_IS</stp>
        <stp>4</stp>
        <stp>300324.SZ</stp>
        <stp>61</stp>
        <stp>12/31/2015</stp>
        <stp>1</stp>
        <tr r="S1619" s="1"/>
      </tp>
      <tp>
        <v>63235746.310000002</v>
        <stp/>
        <stp>EM_S_STM07_IS</stp>
        <stp>4</stp>
        <stp>300325.SZ</stp>
        <stp>61</stp>
        <stp>12/31/2015</stp>
        <stp>1</stp>
        <tr r="S1620" s="1"/>
      </tp>
      <tp>
        <v>120648081.01000001</v>
        <stp/>
        <stp>EM_S_STM07_IS</stp>
        <stp>4</stp>
        <stp>300326.SZ</stp>
        <stp>61</stp>
        <stp>12/31/2015</stp>
        <stp>1</stp>
        <tr r="S1621" s="1"/>
      </tp>
      <tp>
        <v>49783179.5</v>
        <stp/>
        <stp>EM_S_STM07_IS</stp>
        <stp>4</stp>
        <stp>300327.SZ</stp>
        <stp>61</stp>
        <stp>12/31/2015</stp>
        <stp>1</stp>
        <tr r="S1622" s="1"/>
      </tp>
      <tp>
        <v>53769603.549999997</v>
        <stp/>
        <stp>EM_S_STM07_IS</stp>
        <stp>4</stp>
        <stp>300328.SZ</stp>
        <stp>61</stp>
        <stp>12/31/2015</stp>
        <stp>1</stp>
        <tr r="S1623" s="1"/>
      </tp>
      <tp>
        <v>30993823.550000001</v>
        <stp/>
        <stp>EM_S_STM07_IS</stp>
        <stp>4</stp>
        <stp>300329.SZ</stp>
        <stp>61</stp>
        <stp>12/31/2015</stp>
        <stp>1</stp>
        <tr r="S1624" s="1"/>
      </tp>
      <tp>
        <v>85326446.620000005</v>
        <stp/>
        <stp>EM_S_STM07_IS</stp>
        <stp>4</stp>
        <stp>300350.SZ</stp>
        <stp>61</stp>
        <stp>12/31/2015</stp>
        <stp>1</stp>
        <tr r="S1645" s="1"/>
      </tp>
      <tp>
        <v>114783273.83</v>
        <stp/>
        <stp>EM_S_STM07_IS</stp>
        <stp>4</stp>
        <stp>300351.SZ</stp>
        <stp>61</stp>
        <stp>12/31/2015</stp>
        <stp>1</stp>
        <tr r="S1646" s="1"/>
      </tp>
      <tp>
        <v>70719566.590000004</v>
        <stp/>
        <stp>EM_S_STM07_IS</stp>
        <stp>4</stp>
        <stp>300352.SZ</stp>
        <stp>61</stp>
        <stp>12/31/2015</stp>
        <stp>1</stp>
        <tr r="S1647" s="1"/>
      </tp>
      <tp>
        <v>60240856.789999999</v>
        <stp/>
        <stp>EM_S_STM07_IS</stp>
        <stp>4</stp>
        <stp>300353.SZ</stp>
        <stp>61</stp>
        <stp>12/31/2015</stp>
        <stp>1</stp>
        <tr r="S1648" s="1"/>
      </tp>
      <tp>
        <v>8165374.6799999997</v>
        <stp/>
        <stp>EM_S_STM07_IS</stp>
        <stp>4</stp>
        <stp>300354.SZ</stp>
        <stp>61</stp>
        <stp>12/31/2015</stp>
        <stp>1</stp>
        <tr r="S1649" s="1"/>
      </tp>
      <tp>
        <v>159206210.77000001</v>
        <stp/>
        <stp>EM_S_STM07_IS</stp>
        <stp>4</stp>
        <stp>300355.SZ</stp>
        <stp>61</stp>
        <stp>12/31/2015</stp>
        <stp>1</stp>
        <tr r="S1650" s="1"/>
      </tp>
      <tp>
        <v>39557927.159999996</v>
        <stp/>
        <stp>EM_S_STM07_IS</stp>
        <stp>4</stp>
        <stp>300356.SZ</stp>
        <stp>61</stp>
        <stp>12/31/2015</stp>
        <stp>1</stp>
        <tr r="S1651" s="1"/>
      </tp>
      <tp>
        <v>117820024.51000001</v>
        <stp/>
        <stp>EM_S_STM07_IS</stp>
        <stp>4</stp>
        <stp>300357.SZ</stp>
        <stp>61</stp>
        <stp>12/31/2015</stp>
        <stp>1</stp>
        <tr r="S1652" s="1"/>
      </tp>
      <tp>
        <v>153389016.72999999</v>
        <stp/>
        <stp>EM_S_STM07_IS</stp>
        <stp>4</stp>
        <stp>300358.SZ</stp>
        <stp>61</stp>
        <stp>12/31/2015</stp>
        <stp>1</stp>
        <tr r="S1653" s="1"/>
      </tp>
      <tp>
        <v>93595640.650000006</v>
        <stp/>
        <stp>EM_S_STM07_IS</stp>
        <stp>4</stp>
        <stp>300359.SZ</stp>
        <stp>61</stp>
        <stp>12/31/2015</stp>
        <stp>1</stp>
        <tr r="S1654" s="1"/>
      </tp>
      <tp>
        <v>-74326183.879999995</v>
        <stp/>
        <stp>EM_S_STM07_IS</stp>
        <stp>4</stp>
        <stp>300340.SZ</stp>
        <stp>61</stp>
        <stp>12/31/2015</stp>
        <stp>1</stp>
        <tr r="S1635" s="1"/>
      </tp>
      <tp>
        <v>94755157.810000002</v>
        <stp/>
        <stp>EM_S_STM07_IS</stp>
        <stp>4</stp>
        <stp>300341.SZ</stp>
        <stp>61</stp>
        <stp>12/31/2015</stp>
        <stp>1</stp>
        <tr r="S1636" s="1"/>
      </tp>
      <tp>
        <v>109602870.48999999</v>
        <stp/>
        <stp>EM_S_STM07_IS</stp>
        <stp>4</stp>
        <stp>300342.SZ</stp>
        <stp>61</stp>
        <stp>12/31/2015</stp>
        <stp>1</stp>
        <tr r="S1637" s="1"/>
      </tp>
      <tp>
        <v>30814621.600000001</v>
        <stp/>
        <stp>EM_S_STM07_IS</stp>
        <stp>4</stp>
        <stp>300343.SZ</stp>
        <stp>61</stp>
        <stp>12/31/2015</stp>
        <stp>1</stp>
        <tr r="S1638" s="1"/>
      </tp>
      <tp>
        <v>-65349758.119999997</v>
        <stp/>
        <stp>EM_S_STM07_IS</stp>
        <stp>4</stp>
        <stp>300344.SZ</stp>
        <stp>61</stp>
        <stp>12/31/2015</stp>
        <stp>1</stp>
        <tr r="S1639" s="1"/>
      </tp>
      <tp>
        <v>30218447.75</v>
        <stp/>
        <stp>EM_S_STM07_IS</stp>
        <stp>4</stp>
        <stp>300345.SZ</stp>
        <stp>61</stp>
        <stp>12/31/2015</stp>
        <stp>1</stp>
        <tr r="S1640" s="1"/>
      </tp>
      <tp>
        <v>44470006.68</v>
        <stp/>
        <stp>EM_S_STM07_IS</stp>
        <stp>4</stp>
        <stp>300346.SZ</stp>
        <stp>61</stp>
        <stp>12/31/2015</stp>
        <stp>1</stp>
        <tr r="S1641" s="1"/>
      </tp>
      <tp>
        <v>156277965.91</v>
        <stp/>
        <stp>EM_S_STM07_IS</stp>
        <stp>4</stp>
        <stp>300347.SZ</stp>
        <stp>61</stp>
        <stp>12/31/2015</stp>
        <stp>1</stp>
        <tr r="S1642" s="1"/>
      </tp>
      <tp>
        <v>36955194.119999997</v>
        <stp/>
        <stp>EM_S_STM07_IS</stp>
        <stp>4</stp>
        <stp>300348.SZ</stp>
        <stp>61</stp>
        <stp>12/31/2015</stp>
        <stp>1</stp>
        <tr r="S1643" s="1"/>
      </tp>
      <tp>
        <v>82269255.079999998</v>
        <stp/>
        <stp>EM_S_STM07_IS</stp>
        <stp>4</stp>
        <stp>300349.SZ</stp>
        <stp>61</stp>
        <stp>12/31/2015</stp>
        <stp>1</stp>
        <tr r="S1644" s="1"/>
      </tp>
      <tp>
        <v>80162555.319999993</v>
        <stp/>
        <stp>EM_S_STM07_IS</stp>
        <stp>4</stp>
        <stp>300370.SZ</stp>
        <stp>61</stp>
        <stp>12/31/2015</stp>
        <stp>1</stp>
        <tr r="S1664" s="1"/>
      </tp>
      <tp>
        <v>67157891.760000005</v>
        <stp/>
        <stp>EM_S_STM07_IS</stp>
        <stp>4</stp>
        <stp>300371.SZ</stp>
        <stp>61</stp>
        <stp>12/31/2015</stp>
        <stp>1</stp>
        <tr r="S1665" s="1"/>
      </tp>
      <tp>
        <v>5862418.4800000004</v>
        <stp/>
        <stp>EM_S_STM07_IS</stp>
        <stp>4</stp>
        <stp>300372.SZ</stp>
        <stp>61</stp>
        <stp>12/31/2015</stp>
        <stp>1</stp>
        <tr r="S1666" s="1"/>
      </tp>
      <tp>
        <v>137802662.30000001</v>
        <stp/>
        <stp>EM_S_STM07_IS</stp>
        <stp>4</stp>
        <stp>300373.SZ</stp>
        <stp>61</stp>
        <stp>12/31/2015</stp>
        <stp>1</stp>
        <tr r="S1667" s="1"/>
      </tp>
      <tp>
        <v>43482891.130000003</v>
        <stp/>
        <stp>EM_S_STM07_IS</stp>
        <stp>4</stp>
        <stp>300374.SZ</stp>
        <stp>61</stp>
        <stp>12/31/2015</stp>
        <stp>1</stp>
        <tr r="S1668" s="1"/>
      </tp>
      <tp>
        <v>124754490.65000001</v>
        <stp/>
        <stp>EM_S_STM07_IS</stp>
        <stp>4</stp>
        <stp>300375.SZ</stp>
        <stp>61</stp>
        <stp>12/31/2015</stp>
        <stp>1</stp>
        <tr r="S1669" s="1"/>
      </tp>
      <tp>
        <v>279083010.29000002</v>
        <stp/>
        <stp>EM_S_STM07_IS</stp>
        <stp>4</stp>
        <stp>300376.SZ</stp>
        <stp>61</stp>
        <stp>12/31/2015</stp>
        <stp>1</stp>
        <tr r="S1670" s="1"/>
      </tp>
      <tp>
        <v>58418012.530000001</v>
        <stp/>
        <stp>EM_S_STM07_IS</stp>
        <stp>4</stp>
        <stp>300377.SZ</stp>
        <stp>61</stp>
        <stp>12/31/2015</stp>
        <stp>1</stp>
        <tr r="S1671" s="1"/>
      </tp>
      <tp>
        <v>11663484.640000001</v>
        <stp/>
        <stp>EM_S_STM07_IS</stp>
        <stp>4</stp>
        <stp>300378.SZ</stp>
        <stp>61</stp>
        <stp>12/31/2015</stp>
        <stp>1</stp>
        <tr r="S1672" s="1"/>
      </tp>
      <tp>
        <v>70686419.859999999</v>
        <stp/>
        <stp>EM_S_STM07_IS</stp>
        <stp>4</stp>
        <stp>300379.SZ</stp>
        <stp>61</stp>
        <stp>12/31/2015</stp>
        <stp>1</stp>
        <tr r="S1673" s="1"/>
      </tp>
      <tp>
        <v>236132955.72</v>
        <stp/>
        <stp>EM_S_STM07_IS</stp>
        <stp>4</stp>
        <stp>300360.SZ</stp>
        <stp>61</stp>
        <stp>12/31/2015</stp>
        <stp>1</stp>
        <tr r="S1655" s="1"/>
      </tp>
      <tp>
        <v>47399165.409999996</v>
        <stp/>
        <stp>EM_S_STM07_IS</stp>
        <stp>4</stp>
        <stp>300362.SZ</stp>
        <stp>61</stp>
        <stp>12/31/2015</stp>
        <stp>1</stp>
        <tr r="S1656" s="1"/>
      </tp>
      <tp>
        <v>110394837.59999999</v>
        <stp/>
        <stp>EM_S_STM07_IS</stp>
        <stp>4</stp>
        <stp>300363.SZ</stp>
        <stp>61</stp>
        <stp>12/31/2015</stp>
        <stp>1</stp>
        <tr r="S1657" s="1"/>
      </tp>
      <tp>
        <v>31254698.390000001</v>
        <stp/>
        <stp>EM_S_STM07_IS</stp>
        <stp>4</stp>
        <stp>300364.SZ</stp>
        <stp>61</stp>
        <stp>12/31/2015</stp>
        <stp>1</stp>
        <tr r="S1658" s="1"/>
      </tp>
      <tp>
        <v>80666582.760000005</v>
        <stp/>
        <stp>EM_S_STM07_IS</stp>
        <stp>4</stp>
        <stp>300365.SZ</stp>
        <stp>61</stp>
        <stp>12/31/2015</stp>
        <stp>1</stp>
        <tr r="S1659" s="1"/>
      </tp>
      <tp>
        <v>98058470.739999995</v>
        <stp/>
        <stp>EM_S_STM07_IS</stp>
        <stp>4</stp>
        <stp>300366.SZ</stp>
        <stp>61</stp>
        <stp>12/31/2015</stp>
        <stp>1</stp>
        <tr r="S1660" s="1"/>
      </tp>
      <tp>
        <v>248501773.31</v>
        <stp/>
        <stp>EM_S_STM07_IS</stp>
        <stp>4</stp>
        <stp>300367.SZ</stp>
        <stp>61</stp>
        <stp>12/31/2015</stp>
        <stp>1</stp>
        <tr r="S1661" s="1"/>
      </tp>
      <tp>
        <v>53362089.460000001</v>
        <stp/>
        <stp>EM_S_STM07_IS</stp>
        <stp>4</stp>
        <stp>300368.SZ</stp>
        <stp>61</stp>
        <stp>12/31/2015</stp>
        <stp>1</stp>
        <tr r="S1662" s="1"/>
      </tp>
      <tp>
        <v>194323894.16999999</v>
        <stp/>
        <stp>EM_S_STM07_IS</stp>
        <stp>4</stp>
        <stp>300369.SZ</stp>
        <stp>61</stp>
        <stp>12/31/2015</stp>
        <stp>1</stp>
        <tr r="S1663" s="1"/>
      </tp>
      <tp>
        <v>412469700.07999998</v>
        <stp/>
        <stp>EM_S_STM07_IS</stp>
        <stp>4</stp>
        <stp>600380.SH</stp>
        <stp>61</stp>
        <stp>12/31/2015</stp>
        <stp>1</stp>
        <tr r="S2200" s="1"/>
      </tp>
      <tp>
        <v>357575992.44999999</v>
        <stp/>
        <stp>EM_S_STM07_IS</stp>
        <stp>4</stp>
        <stp>600381.SH</stp>
        <stp>61</stp>
        <stp>12/31/2015</stp>
        <stp>1</stp>
        <tr r="S2201" s="1"/>
      </tp>
      <tp>
        <v>157172576.56999999</v>
        <stp/>
        <stp>EM_S_STM07_IS</stp>
        <stp>4</stp>
        <stp>600382.SH</stp>
        <stp>61</stp>
        <stp>12/31/2015</stp>
        <stp>1</stp>
        <tr r="S2202" s="1"/>
      </tp>
      <tp>
        <v>3200350433.5100002</v>
        <stp/>
        <stp>EM_S_STM07_IS</stp>
        <stp>4</stp>
        <stp>600383.SH</stp>
        <stp>61</stp>
        <stp>12/31/2015</stp>
        <stp>1</stp>
        <tr r="S2203" s="1"/>
      </tp>
      <tp>
        <v>5662049.6500000004</v>
        <stp/>
        <stp>EM_S_STM07_IS</stp>
        <stp>4</stp>
        <stp>600385.SH</stp>
        <stp>61</stp>
        <stp>12/31/2015</stp>
        <stp>1</stp>
        <tr r="S2204" s="1"/>
      </tp>
      <tp>
        <v>146129433.88999999</v>
        <stp/>
        <stp>EM_S_STM07_IS</stp>
        <stp>4</stp>
        <stp>600386.SH</stp>
        <stp>61</stp>
        <stp>12/31/2015</stp>
        <stp>1</stp>
        <tr r="S2205" s="1"/>
      </tp>
      <tp>
        <v>22997449.780000001</v>
        <stp/>
        <stp>EM_S_STM07_IS</stp>
        <stp>4</stp>
        <stp>600387.SH</stp>
        <stp>61</stp>
        <stp>12/31/2015</stp>
        <stp>1</stp>
        <tr r="S2206" s="1"/>
      </tp>
      <tp>
        <v>560148716.63999999</v>
        <stp/>
        <stp>EM_S_STM07_IS</stp>
        <stp>4</stp>
        <stp>600388.SH</stp>
        <stp>61</stp>
        <stp>12/31/2015</stp>
        <stp>1</stp>
        <tr r="S2207" s="1"/>
      </tp>
      <tp>
        <v>30090245.73</v>
        <stp/>
        <stp>EM_S_STM07_IS</stp>
        <stp>4</stp>
        <stp>601388.SH</stp>
        <stp>61</stp>
        <stp>12/31/2014</stp>
        <stp>1</stp>
        <tr r="R2761" s="1"/>
      </tp>
      <tp>
        <v>10570758.9</v>
        <stp/>
        <stp>EM_S_STM07_IS</stp>
        <stp>4</stp>
        <stp>600389.SH</stp>
        <stp>61</stp>
        <stp>12/31/2015</stp>
        <stp>1</stp>
        <tr r="S2208" s="1"/>
      </tp>
      <tp>
        <v>-370387270.02999997</v>
        <stp/>
        <stp>EM_S_STM07_IS</stp>
        <stp>4</stp>
        <stp>600390.SH</stp>
        <stp>61</stp>
        <stp>12/31/2015</stp>
        <stp>1</stp>
        <tr r="S2209" s="1"/>
      </tp>
      <tp>
        <v>10359972000</v>
        <stp/>
        <stp>EM_S_STM07_IS</stp>
        <stp>4</stp>
        <stp>601390.SH</stp>
        <stp>61</stp>
        <stp>12/31/2014</stp>
        <stp>1</stp>
        <tr r="R2762" s="1"/>
      </tp>
      <tp>
        <v>31625473.420000002</v>
        <stp/>
        <stp>EM_S_STM07_IS</stp>
        <stp>4</stp>
        <stp>600391.SH</stp>
        <stp>61</stp>
        <stp>12/31/2015</stp>
        <stp>1</stp>
        <tr r="S2210" s="1"/>
      </tp>
      <tp>
        <v>19328553.190000001</v>
        <stp/>
        <stp>EM_S_STM07_IS</stp>
        <stp>4</stp>
        <stp>600392.SH</stp>
        <stp>61</stp>
        <stp>12/31/2015</stp>
        <stp>1</stp>
        <tr r="S2211" s="1"/>
      </tp>
      <tp>
        <v>64509465.969999999</v>
        <stp/>
        <stp>EM_S_STM07_IS</stp>
        <stp>4</stp>
        <stp>600393.SH</stp>
        <stp>61</stp>
        <stp>12/31/2015</stp>
        <stp>1</stp>
        <tr r="S2212" s="1"/>
      </tp>
      <tp>
        <v>23205000</v>
        <stp/>
        <stp>EM_S_STM07_IS</stp>
        <stp>4</stp>
        <stp>600395.SH</stp>
        <stp>61</stp>
        <stp>12/31/2015</stp>
        <stp>1</stp>
        <tr r="S2213" s="1"/>
      </tp>
      <tp>
        <v>258622715.66999999</v>
        <stp/>
        <stp>EM_S_STM07_IS</stp>
        <stp>4</stp>
        <stp>600396.SH</stp>
        <stp>61</stp>
        <stp>12/31/2015</stp>
        <stp>1</stp>
        <tr r="S2214" s="1"/>
      </tp>
      <tp>
        <v>27866101.120000001</v>
        <stp/>
        <stp>EM_S_STM07_IS</stp>
        <stp>4</stp>
        <stp>600397.SH</stp>
        <stp>61</stp>
        <stp>12/31/2015</stp>
        <stp>1</stp>
        <tr r="S2215" s="1"/>
      </tp>
      <tp>
        <v>2953131679.3000002</v>
        <stp/>
        <stp>EM_S_STM07_IS</stp>
        <stp>4</stp>
        <stp>600398.SH</stp>
        <stp>61</stp>
        <stp>12/31/2015</stp>
        <stp>1</stp>
        <tr r="S2216" s="1"/>
      </tp>
      <tp>
        <v>275811000000</v>
        <stp/>
        <stp>EM_S_STM07_IS</stp>
        <stp>4</stp>
        <stp>601398.SH</stp>
        <stp>61</stp>
        <stp>12/31/2014</stp>
        <stp>1</stp>
        <tr r="R2763" s="1"/>
      </tp>
      <tp>
        <v>196732775.08000001</v>
        <stp/>
        <stp>EM_S_STM07_IS</stp>
        <stp>4</stp>
        <stp>600399.SH</stp>
        <stp>61</stp>
        <stp>12/31/2015</stp>
        <stp>1</stp>
        <tr r="S2217" s="1"/>
      </tp>
      <tp>
        <v>43007734.350000001</v>
        <stp/>
        <stp>EM_S_STM07_IS</stp>
        <stp>4</stp>
        <stp>600360.SH</stp>
        <stp>61</stp>
        <stp>12/31/2015</stp>
        <stp>1</stp>
        <tr r="S2182" s="1"/>
      </tp>
      <tp>
        <v>53129734.649999999</v>
        <stp/>
        <stp>EM_S_STM07_IS</stp>
        <stp>4</stp>
        <stp>600361.SH</stp>
        <stp>61</stp>
        <stp>12/31/2015</stp>
        <stp>1</stp>
        <tr r="S2183" s="1"/>
      </tp>
      <tp>
        <v>637218130</v>
        <stp/>
        <stp>EM_S_STM07_IS</stp>
        <stp>4</stp>
        <stp>600362.SH</stp>
        <stp>61</stp>
        <stp>12/31/2015</stp>
        <stp>1</stp>
        <tr r="S2184" s="1"/>
      </tp>
      <tp>
        <v>142478743.37</v>
        <stp/>
        <stp>EM_S_STM07_IS</stp>
        <stp>4</stp>
        <stp>600363.SH</stp>
        <stp>61</stp>
        <stp>12/31/2015</stp>
        <stp>1</stp>
        <tr r="S2185" s="1"/>
      </tp>
      <tp>
        <v>476251.91</v>
        <stp/>
        <stp>EM_S_STM07_IS</stp>
        <stp>4</stp>
        <stp>600365.SH</stp>
        <stp>61</stp>
        <stp>12/31/2015</stp>
        <stp>1</stp>
        <tr r="S2186" s="1"/>
      </tp>
      <tp>
        <v>340620596.12</v>
        <stp/>
        <stp>EM_S_STM07_IS</stp>
        <stp>4</stp>
        <stp>600366.SH</stp>
        <stp>61</stp>
        <stp>12/31/2015</stp>
        <stp>1</stp>
        <tr r="S2187" s="1"/>
      </tp>
      <tp>
        <v>-190391010.34999999</v>
        <stp/>
        <stp>EM_S_STM07_IS</stp>
        <stp>4</stp>
        <stp>600367.SH</stp>
        <stp>61</stp>
        <stp>12/31/2015</stp>
        <stp>1</stp>
        <tr r="S2188" s="1"/>
      </tp>
      <tp>
        <v>-95648328.299999997</v>
        <stp/>
        <stp>EM_S_STM07_IS</stp>
        <stp>4</stp>
        <stp>600368.SH</stp>
        <stp>61</stp>
        <stp>12/31/2015</stp>
        <stp>1</stp>
        <tr r="S2189" s="1"/>
      </tp>
      <tp>
        <v>235043616</v>
        <stp/>
        <stp>EM_S_STM07_IS</stp>
        <stp>4</stp>
        <stp>601368.SH</stp>
        <stp>61</stp>
        <stp>12/31/2014</stp>
        <stp>1</stp>
        <tr r="R2757" s="1"/>
      </tp>
      <tp>
        <v>3554650541.8899999</v>
        <stp/>
        <stp>EM_S_STM07_IS</stp>
        <stp>4</stp>
        <stp>600369.SH</stp>
        <stp>61</stp>
        <stp>12/31/2015</stp>
        <stp>1</stp>
        <tr r="S2190" s="1"/>
      </tp>
      <tp>
        <v>523700628.75</v>
        <stp/>
        <stp>EM_S_STM07_IS</stp>
        <stp>4</stp>
        <stp>601369.SH</stp>
        <stp>61</stp>
        <stp>12/31/2014</stp>
        <stp>1</stp>
        <tr r="R2758" s="1"/>
      </tp>
      <tp>
        <v>18558057.489999998</v>
        <stp/>
        <stp>EM_S_STM07_IS</stp>
        <stp>4</stp>
        <stp>600370.SH</stp>
        <stp>61</stp>
        <stp>12/31/2015</stp>
        <stp>1</stp>
        <tr r="S2191" s="1"/>
      </tp>
      <tp>
        <v>5678124.4199999999</v>
        <stp/>
        <stp>EM_S_STM07_IS</stp>
        <stp>4</stp>
        <stp>600371.SH</stp>
        <stp>61</stp>
        <stp>12/31/2015</stp>
        <stp>1</stp>
        <tr r="S2192" s="1"/>
      </tp>
      <tp>
        <v>477011170.74000001</v>
        <stp/>
        <stp>EM_S_STM07_IS</stp>
        <stp>4</stp>
        <stp>600372.SH</stp>
        <stp>61</stp>
        <stp>12/31/2015</stp>
        <stp>1</stp>
        <tr r="S2193" s="1"/>
      </tp>
      <tp>
        <v>1057955229.8</v>
        <stp/>
        <stp>EM_S_STM07_IS</stp>
        <stp>4</stp>
        <stp>600373.SH</stp>
        <stp>61</stp>
        <stp>12/31/2015</stp>
        <stp>1</stp>
        <tr r="S2194" s="1"/>
      </tp>
      <tp>
        <v>-942996397.61000001</v>
        <stp/>
        <stp>EM_S_STM07_IS</stp>
        <stp>4</stp>
        <stp>600375.SH</stp>
        <stp>61</stp>
        <stp>12/31/2015</stp>
        <stp>1</stp>
        <tr r="S2195" s="1"/>
      </tp>
      <tp>
        <v>562290151.77999997</v>
        <stp/>
        <stp>EM_S_STM07_IS</stp>
        <stp>4</stp>
        <stp>601375.SH</stp>
        <stp>61</stp>
        <stp>12/31/2014</stp>
        <stp>1</stp>
        <tr r="R2759" s="1"/>
      </tp>
      <tp>
        <v>2083492751.1900001</v>
        <stp/>
        <stp>EM_S_STM07_IS</stp>
        <stp>4</stp>
        <stp>600376.SH</stp>
        <stp>61</stp>
        <stp>12/31/2015</stp>
        <stp>1</stp>
        <tr r="S2196" s="1"/>
      </tp>
      <tp>
        <v>2506629408</v>
        <stp/>
        <stp>EM_S_STM07_IS</stp>
        <stp>4</stp>
        <stp>600377.SH</stp>
        <stp>61</stp>
        <stp>12/31/2015</stp>
        <stp>1</stp>
        <tr r="S2197" s="1"/>
      </tp>
      <tp>
        <v>1781589789.1400001</v>
        <stp/>
        <stp>EM_S_STM07_IS</stp>
        <stp>4</stp>
        <stp>601377.SH</stp>
        <stp>61</stp>
        <stp>12/31/2014</stp>
        <stp>1</stp>
        <tr r="R2760" s="1"/>
      </tp>
      <tp>
        <v>43213075.539999999</v>
        <stp/>
        <stp>EM_S_STM07_IS</stp>
        <stp>4</stp>
        <stp>600378.SH</stp>
        <stp>61</stp>
        <stp>12/31/2015</stp>
        <stp>1</stp>
        <tr r="S2198" s="1"/>
      </tp>
      <tp>
        <v>27457042.440000001</v>
        <stp/>
        <stp>EM_S_STM07_IS</stp>
        <stp>4</stp>
        <stp>600379.SH</stp>
        <stp>61</stp>
        <stp>12/31/2015</stp>
        <stp>1</stp>
        <tr r="S2199" s="1"/>
      </tp>
      <tp>
        <v>4800773031.3900003</v>
        <stp/>
        <stp>EM_S_STM07_IS</stp>
        <stp>4</stp>
        <stp>600340.SH</stp>
        <stp>61</stp>
        <stp>12/31/2015</stp>
        <stp>1</stp>
        <tr r="S2168" s="1"/>
      </tp>
      <tp>
        <v>49884032.479999997</v>
        <stp/>
        <stp>EM_S_STM07_IS</stp>
        <stp>4</stp>
        <stp>600343.SH</stp>
        <stp>61</stp>
        <stp>12/31/2015</stp>
        <stp>1</stp>
        <tr r="S2169" s="1"/>
      </tp>
      <tp>
        <v>73356300.439999998</v>
        <stp/>
        <stp>EM_S_STM07_IS</stp>
        <stp>4</stp>
        <stp>600345.SH</stp>
        <stp>61</stp>
        <stp>12/31/2015</stp>
        <stp>1</stp>
        <tr r="S2170" s="1"/>
      </tp>
      <tp>
        <v>-243101662.66</v>
        <stp/>
        <stp>EM_S_STM07_IS</stp>
        <stp>4</stp>
        <stp>600346.SH</stp>
        <stp>61</stp>
        <stp>12/31/2015</stp>
        <stp>1</stp>
        <tr r="S2171" s="1"/>
      </tp>
      <tp>
        <v>83392235.680000007</v>
        <stp/>
        <stp>EM_S_STM07_IS</stp>
        <stp>4</stp>
        <stp>600348.SH</stp>
        <stp>61</stp>
        <stp>12/31/2015</stp>
        <stp>1</stp>
        <tr r="S2172" s="1"/>
      </tp>
      <tp>
        <v>2757874509</v>
        <stp/>
        <stp>EM_S_STM07_IS</stp>
        <stp>4</stp>
        <stp>600350.SH</stp>
        <stp>61</stp>
        <stp>12/31/2015</stp>
        <stp>1</stp>
        <tr r="S2173" s="1"/>
      </tp>
      <tp>
        <v>222090410.66999999</v>
        <stp/>
        <stp>EM_S_STM07_IS</stp>
        <stp>4</stp>
        <stp>600351.SH</stp>
        <stp>61</stp>
        <stp>12/31/2015</stp>
        <stp>1</stp>
        <tr r="S2174" s="1"/>
      </tp>
      <tp>
        <v>2541332983.4499998</v>
        <stp/>
        <stp>EM_S_STM07_IS</stp>
        <stp>4</stp>
        <stp>600352.SH</stp>
        <stp>61</stp>
        <stp>12/31/2015</stp>
        <stp>1</stp>
        <tr r="S2175" s="1"/>
      </tp>
      <tp>
        <v>48554933.799999997</v>
        <stp/>
        <stp>EM_S_STM07_IS</stp>
        <stp>4</stp>
        <stp>600353.SH</stp>
        <stp>61</stp>
        <stp>12/31/2015</stp>
        <stp>1</stp>
        <tr r="S2176" s="1"/>
      </tp>
      <tp>
        <v>22345246.140000001</v>
        <stp/>
        <stp>EM_S_STM07_IS</stp>
        <stp>4</stp>
        <stp>600354.SH</stp>
        <stp>61</stp>
        <stp>12/31/2015</stp>
        <stp>1</stp>
        <tr r="S2177" s="1"/>
      </tp>
      <tp>
        <v>-89875310.120000005</v>
        <stp/>
        <stp>EM_S_STM07_IS</stp>
        <stp>4</stp>
        <stp>600355.SH</stp>
        <stp>61</stp>
        <stp>12/31/2015</stp>
        <stp>1</stp>
        <tr r="S2178" s="1"/>
      </tp>
      <tp>
        <v>87968052.930000007</v>
        <stp/>
        <stp>EM_S_STM07_IS</stp>
        <stp>4</stp>
        <stp>600356.SH</stp>
        <stp>61</stp>
        <stp>12/31/2015</stp>
        <stp>1</stp>
        <tr r="S2179" s="1"/>
      </tp>
      <tp>
        <v>12731772.26</v>
        <stp/>
        <stp>EM_S_STM07_IS</stp>
        <stp>4</stp>
        <stp>600358.SH</stp>
        <stp>61</stp>
        <stp>12/31/2015</stp>
        <stp>1</stp>
        <tr r="S2180" s="1"/>
      </tp>
      <tp>
        <v>13429486.810000001</v>
        <stp/>
        <stp>EM_S_STM07_IS</stp>
        <stp>4</stp>
        <stp>600359.SH</stp>
        <stp>61</stp>
        <stp>12/31/2015</stp>
        <stp>1</stp>
        <tr r="S2181" s="1"/>
      </tp>
      <tp>
        <v>212411967</v>
        <stp/>
        <stp>EM_S_STM07_IS</stp>
        <stp>4</stp>
        <stp>600320.SH</stp>
        <stp>61</stp>
        <stp>12/31/2015</stp>
        <stp>1</stp>
        <tr r="S2150" s="1"/>
      </tp>
      <tp>
        <v>-57109858.140000001</v>
        <stp/>
        <stp>EM_S_STM07_IS</stp>
        <stp>4</stp>
        <stp>600321.SH</stp>
        <stp>61</stp>
        <stp>12/31/2015</stp>
        <stp>1</stp>
        <tr r="S2151" s="1"/>
      </tp>
      <tp>
        <v>4494808.0999999996</v>
        <stp/>
        <stp>EM_S_STM07_IS</stp>
        <stp>4</stp>
        <stp>600322.SH</stp>
        <stp>61</stp>
        <stp>12/31/2015</stp>
        <stp>1</stp>
        <tr r="S2152" s="1"/>
      </tp>
      <tp>
        <v>402901796.75999999</v>
        <stp/>
        <stp>EM_S_STM07_IS</stp>
        <stp>4</stp>
        <stp>600323.SH</stp>
        <stp>61</stp>
        <stp>12/31/2015</stp>
        <stp>1</stp>
        <tr r="S2153" s="1"/>
      </tp>
      <tp>
        <v>708014186.77999997</v>
        <stp/>
        <stp>EM_S_STM07_IS</stp>
        <stp>4</stp>
        <stp>600325.SH</stp>
        <stp>61</stp>
        <stp>12/31/2015</stp>
        <stp>1</stp>
        <tr r="S2154" s="1"/>
      </tp>
      <tp>
        <v>146267456.37</v>
        <stp/>
        <stp>EM_S_STM07_IS</stp>
        <stp>4</stp>
        <stp>600326.SH</stp>
        <stp>61</stp>
        <stp>12/31/2015</stp>
        <stp>1</stp>
        <tr r="S2155" s="1"/>
      </tp>
      <tp>
        <v>177225458.93000001</v>
        <stp/>
        <stp>EM_S_STM07_IS</stp>
        <stp>4</stp>
        <stp>600327.SH</stp>
        <stp>61</stp>
        <stp>12/31/2015</stp>
        <stp>1</stp>
        <tr r="S2156" s="1"/>
      </tp>
      <tp>
        <v>-33116444.640000001</v>
        <stp/>
        <stp>EM_S_STM07_IS</stp>
        <stp>4</stp>
        <stp>600328.SH</stp>
        <stp>61</stp>
        <stp>12/31/2015</stp>
        <stp>1</stp>
        <tr r="S2157" s="1"/>
      </tp>
      <tp>
        <v>65850000000</v>
        <stp/>
        <stp>EM_S_STM07_IS</stp>
        <stp>4</stp>
        <stp>601328.SH</stp>
        <stp>61</stp>
        <stp>12/31/2014</stp>
        <stp>1</stp>
        <tr r="R2753" s="1"/>
      </tp>
      <tp>
        <v>451442939.01999998</v>
        <stp/>
        <stp>EM_S_STM07_IS</stp>
        <stp>4</stp>
        <stp>600329.SH</stp>
        <stp>61</stp>
        <stp>12/31/2015</stp>
        <stp>1</stp>
        <tr r="S2158" s="1"/>
      </tp>
      <tp>
        <v>73182379.700000003</v>
        <stp/>
        <stp>EM_S_STM07_IS</stp>
        <stp>4</stp>
        <stp>600330.SH</stp>
        <stp>61</stp>
        <stp>12/31/2015</stp>
        <stp>1</stp>
        <tr r="S2159" s="1"/>
      </tp>
      <tp>
        <v>39469843.25</v>
        <stp/>
        <stp>EM_S_STM07_IS</stp>
        <stp>4</stp>
        <stp>600331.SH</stp>
        <stp>61</stp>
        <stp>12/31/2015</stp>
        <stp>1</stp>
        <tr r="S2160" s="1"/>
      </tp>
      <tp>
        <v>1300351292.5899999</v>
        <stp/>
        <stp>EM_S_STM07_IS</stp>
        <stp>4</stp>
        <stp>600332.SH</stp>
        <stp>61</stp>
        <stp>12/31/2015</stp>
        <stp>1</stp>
        <tr r="S2161" s="1"/>
      </tp>
      <tp>
        <v>-326987472.56</v>
        <stp/>
        <stp>EM_S_STM07_IS</stp>
        <stp>4</stp>
        <stp>600333.SH</stp>
        <stp>61</stp>
        <stp>12/31/2015</stp>
        <stp>1</stp>
        <tr r="S2162" s="1"/>
      </tp>
      <tp>
        <v>662020979</v>
        <stp/>
        <stp>EM_S_STM07_IS</stp>
        <stp>4</stp>
        <stp>601333.SH</stp>
        <stp>61</stp>
        <stp>12/31/2014</stp>
        <stp>1</stp>
        <tr r="R2754" s="1"/>
      </tp>
      <tp>
        <v>480637028.24000001</v>
        <stp/>
        <stp>EM_S_STM07_IS</stp>
        <stp>4</stp>
        <stp>600335.SH</stp>
        <stp>61</stp>
        <stp>12/31/2015</stp>
        <stp>1</stp>
        <tr r="S2163" s="1"/>
      </tp>
      <tp>
        <v>19220024.600000001</v>
        <stp/>
        <stp>EM_S_STM07_IS</stp>
        <stp>4</stp>
        <stp>600336.SH</stp>
        <stp>61</stp>
        <stp>12/31/2015</stp>
        <stp>1</stp>
        <tr r="S2164" s="1"/>
      </tp>
      <tp>
        <v>6406000000</v>
        <stp/>
        <stp>EM_S_STM07_IS</stp>
        <stp>4</stp>
        <stp>601336.SH</stp>
        <stp>61</stp>
        <stp>12/31/2014</stp>
        <stp>1</stp>
        <tr r="R2755" s="1"/>
      </tp>
      <tp>
        <v>300615202.88999999</v>
        <stp/>
        <stp>EM_S_STM07_IS</stp>
        <stp>4</stp>
        <stp>600337.SH</stp>
        <stp>61</stp>
        <stp>12/31/2015</stp>
        <stp>1</stp>
        <tr r="S2165" s="1"/>
      </tp>
      <tp>
        <v>160038790.56</v>
        <stp/>
        <stp>EM_S_STM07_IS</stp>
        <stp>4</stp>
        <stp>600338.SH</stp>
        <stp>61</stp>
        <stp>12/31/2015</stp>
        <stp>1</stp>
        <tr r="S2166" s="1"/>
      </tp>
      <tp>
        <v>-947615177.49000001</v>
        <stp/>
        <stp>EM_S_STM07_IS</stp>
        <stp>4</stp>
        <stp>600339.SH</stp>
        <stp>61</stp>
        <stp>12/31/2015</stp>
        <stp>1</stp>
        <tr r="S2167" s="1"/>
      </tp>
      <tp>
        <v>473514469.88</v>
        <stp/>
        <stp>EM_S_STM07_IS</stp>
        <stp>4</stp>
        <stp>601339.SH</stp>
        <stp>61</stp>
        <stp>12/31/2014</stp>
        <stp>1</stp>
        <tr r="R2756" s="1"/>
      </tp>
      <tp>
        <v>101504767.62</v>
        <stp/>
        <stp>EM_S_STM07_IS</stp>
        <stp>4</stp>
        <stp>600300.SH</stp>
        <stp>61</stp>
        <stp>12/31/2015</stp>
        <stp>1</stp>
        <tr r="S2132" s="1"/>
      </tp>
      <tp>
        <v>-41835182.390000001</v>
        <stp/>
        <stp>EM_S_STM07_IS</stp>
        <stp>4</stp>
        <stp>600301.SH</stp>
        <stp>61</stp>
        <stp>12/31/2015</stp>
        <stp>1</stp>
        <tr r="S2133" s="1"/>
      </tp>
      <tp>
        <v>47344131.579999998</v>
        <stp/>
        <stp>EM_S_STM07_IS</stp>
        <stp>4</stp>
        <stp>600302.SH</stp>
        <stp>61</stp>
        <stp>12/31/2015</stp>
        <stp>1</stp>
        <tr r="S2134" s="1"/>
      </tp>
      <tp>
        <v>103414970.33</v>
        <stp/>
        <stp>EM_S_STM07_IS</stp>
        <stp>4</stp>
        <stp>600303.SH</stp>
        <stp>61</stp>
        <stp>12/31/2015</stp>
        <stp>1</stp>
        <tr r="S2135" s="1"/>
      </tp>
      <tp>
        <v>239645400.88</v>
        <stp/>
        <stp>EM_S_STM07_IS</stp>
        <stp>4</stp>
        <stp>600305.SH</stp>
        <stp>61</stp>
        <stp>12/31/2015</stp>
        <stp>1</stp>
        <tr r="S2136" s="1"/>
      </tp>
      <tp>
        <v>-163268849.56999999</v>
        <stp/>
        <stp>EM_S_STM07_IS</stp>
        <stp>4</stp>
        <stp>600306.SH</stp>
        <stp>61</stp>
        <stp>12/31/2015</stp>
        <stp>1</stp>
        <tr r="S2137" s="1"/>
      </tp>
      <tp>
        <v>-7363873554.6000004</v>
        <stp/>
        <stp>EM_S_STM07_IS</stp>
        <stp>4</stp>
        <stp>600307.SH</stp>
        <stp>61</stp>
        <stp>12/31/2015</stp>
        <stp>1</stp>
        <tr r="S2138" s="1"/>
      </tp>
      <tp>
        <v>64574917.200000003</v>
        <stp/>
        <stp>EM_S_STM07_IS</stp>
        <stp>4</stp>
        <stp>600308.SH</stp>
        <stp>61</stp>
        <stp>12/31/2015</stp>
        <stp>1</stp>
        <tr r="S2139" s="1"/>
      </tp>
      <tp>
        <v>1609743609.5899999</v>
        <stp/>
        <stp>EM_S_STM07_IS</stp>
        <stp>4</stp>
        <stp>600309.SH</stp>
        <stp>61</stp>
        <stp>12/31/2015</stp>
        <stp>1</stp>
        <tr r="S2140" s="1"/>
      </tp>
      <tp>
        <v>375913541.76999998</v>
        <stp/>
        <stp>EM_S_STM07_IS</stp>
        <stp>4</stp>
        <stp>600310.SH</stp>
        <stp>61</stp>
        <stp>12/31/2015</stp>
        <stp>1</stp>
        <tr r="S2141" s="1"/>
      </tp>
      <tp>
        <v>4300919.71</v>
        <stp/>
        <stp>EM_S_STM07_IS</stp>
        <stp>4</stp>
        <stp>600311.SH</stp>
        <stp>61</stp>
        <stp>12/31/2015</stp>
        <stp>1</stp>
        <tr r="S2142" s="1"/>
      </tp>
      <tp>
        <v>671240747</v>
        <stp/>
        <stp>EM_S_STM07_IS</stp>
        <stp>4</stp>
        <stp>601311.SH</stp>
        <stp>61</stp>
        <stp>12/31/2014</stp>
        <stp>1</stp>
        <tr r="R2750" s="1"/>
      </tp>
      <tp>
        <v>826756273.59000003</v>
        <stp/>
        <stp>EM_S_STM07_IS</stp>
        <stp>4</stp>
        <stp>600312.SH</stp>
        <stp>61</stp>
        <stp>12/31/2015</stp>
        <stp>1</stp>
        <tr r="S2143" s="1"/>
      </tp>
      <tp>
        <v>84516259.730000004</v>
        <stp/>
        <stp>EM_S_STM07_IS</stp>
        <stp>4</stp>
        <stp>600313.SH</stp>
        <stp>61</stp>
        <stp>12/31/2015</stp>
        <stp>1</stp>
        <tr r="S2144" s="1"/>
      </tp>
      <tp>
        <v>233554219.19</v>
        <stp/>
        <stp>EM_S_STM07_IS</stp>
        <stp>4</stp>
        <stp>601313.SH</stp>
        <stp>61</stp>
        <stp>12/31/2014</stp>
        <stp>1</stp>
        <tr r="R2751" s="1"/>
      </tp>
      <tp>
        <v>2209961017.27</v>
        <stp/>
        <stp>EM_S_STM07_IS</stp>
        <stp>4</stp>
        <stp>600315.SH</stp>
        <stp>61</stp>
        <stp>12/31/2015</stp>
        <stp>1</stp>
        <tr r="S2145" s="1"/>
      </tp>
      <tp>
        <v>78165196.439999998</v>
        <stp/>
        <stp>EM_S_STM07_IS</stp>
        <stp>4</stp>
        <stp>600316.SH</stp>
        <stp>61</stp>
        <stp>12/31/2015</stp>
        <stp>1</stp>
        <tr r="S2146" s="1"/>
      </tp>
      <tp>
        <v>500107431.38</v>
        <stp/>
        <stp>EM_S_STM07_IS</stp>
        <stp>4</stp>
        <stp>600317.SH</stp>
        <stp>61</stp>
        <stp>12/31/2015</stp>
        <stp>1</stp>
        <tr r="S2147" s="1"/>
      </tp>
      <tp>
        <v>76000030.959999993</v>
        <stp/>
        <stp>EM_S_STM07_IS</stp>
        <stp>4</stp>
        <stp>600318.SH</stp>
        <stp>61</stp>
        <stp>12/31/2015</stp>
        <stp>1</stp>
        <tr r="S2148" s="1"/>
      </tp>
      <tp>
        <v>39279000000</v>
        <stp/>
        <stp>EM_S_STM07_IS</stp>
        <stp>4</stp>
        <stp>601318.SH</stp>
        <stp>61</stp>
        <stp>12/31/2014</stp>
        <stp>1</stp>
        <tr r="R2752" s="1"/>
      </tp>
      <tp>
        <v>-331753096.73000002</v>
        <stp/>
        <stp>EM_S_STM07_IS</stp>
        <stp>4</stp>
        <stp>600319.SH</stp>
        <stp>61</stp>
        <stp>12/31/2015</stp>
        <stp>1</stp>
        <tr r="S2149" s="1"/>
      </tp>
      <tp>
        <v>50635453.880000003</v>
        <stp/>
        <stp>EM_S_STM07_IS</stp>
        <stp>4</stp>
        <stp>300290.SZ</stp>
        <stp>61</stp>
        <stp>12/31/2015</stp>
        <stp>1</stp>
        <tr r="S1585" s="1"/>
      </tp>
      <tp>
        <v>266902260.36000001</v>
        <stp/>
        <stp>EM_S_STM07_IS</stp>
        <stp>4</stp>
        <stp>300291.SZ</stp>
        <stp>61</stp>
        <stp>12/31/2015</stp>
        <stp>1</stp>
        <tr r="S1586" s="1"/>
      </tp>
      <tp>
        <v>167425245.00999999</v>
        <stp/>
        <stp>EM_S_STM07_IS</stp>
        <stp>4</stp>
        <stp>300292.SZ</stp>
        <stp>61</stp>
        <stp>12/31/2015</stp>
        <stp>1</stp>
        <tr r="S1587" s="1"/>
      </tp>
      <tp>
        <v>10859531.449999999</v>
        <stp/>
        <stp>EM_S_STM07_IS</stp>
        <stp>4</stp>
        <stp>300293.SZ</stp>
        <stp>61</stp>
        <stp>12/31/2015</stp>
        <stp>1</stp>
        <tr r="S1588" s="1"/>
      </tp>
      <tp>
        <v>151798745.00999999</v>
        <stp/>
        <stp>EM_S_STM07_IS</stp>
        <stp>4</stp>
        <stp>300294.SZ</stp>
        <stp>61</stp>
        <stp>12/31/2015</stp>
        <stp>1</stp>
        <tr r="S1589" s="1"/>
      </tp>
      <tp>
        <v>126343677.78</v>
        <stp/>
        <stp>EM_S_STM07_IS</stp>
        <stp>4</stp>
        <stp>300295.SZ</stp>
        <stp>61</stp>
        <stp>12/31/2015</stp>
        <stp>1</stp>
        <tr r="S1590" s="1"/>
      </tp>
      <tp>
        <v>330789116.80000001</v>
        <stp/>
        <stp>EM_S_STM07_IS</stp>
        <stp>4</stp>
        <stp>300296.SZ</stp>
        <stp>61</stp>
        <stp>12/31/2015</stp>
        <stp>1</stp>
        <tr r="S1591" s="1"/>
      </tp>
      <tp>
        <v>119452531.65000001</v>
        <stp/>
        <stp>EM_S_STM07_IS</stp>
        <stp>4</stp>
        <stp>300297.SZ</stp>
        <stp>61</stp>
        <stp>12/31/2015</stp>
        <stp>1</stp>
        <tr r="S1592" s="1"/>
      </tp>
      <tp>
        <v>143662991.43000001</v>
        <stp/>
        <stp>EM_S_STM07_IS</stp>
        <stp>4</stp>
        <stp>300298.SZ</stp>
        <stp>61</stp>
        <stp>12/31/2015</stp>
        <stp>1</stp>
        <tr r="S1593" s="1"/>
      </tp>
      <tp>
        <v>69950870.920000002</v>
        <stp/>
        <stp>EM_S_STM07_IS</stp>
        <stp>4</stp>
        <stp>300299.SZ</stp>
        <stp>61</stp>
        <stp>12/31/2015</stp>
        <stp>1</stp>
        <tr r="S1594" s="1"/>
      </tp>
      <tp>
        <v>6281059.4400000004</v>
        <stp/>
        <stp>EM_S_STM07_IS</stp>
        <stp>4</stp>
        <stp>300280.SZ</stp>
        <stp>61</stp>
        <stp>12/31/2015</stp>
        <stp>1</stp>
        <tr r="S1575" s="1"/>
      </tp>
      <tp>
        <v>29303345.710000001</v>
        <stp/>
        <stp>EM_S_STM07_IS</stp>
        <stp>4</stp>
        <stp>300281.SZ</stp>
        <stp>61</stp>
        <stp>12/31/2015</stp>
        <stp>1</stp>
        <tr r="S1576" s="1"/>
      </tp>
      <tp>
        <v>-111463747.5</v>
        <stp/>
        <stp>EM_S_STM07_IS</stp>
        <stp>4</stp>
        <stp>300282.SZ</stp>
        <stp>61</stp>
        <stp>12/31/2015</stp>
        <stp>1</stp>
        <tr r="S1577" s="1"/>
      </tp>
      <tp>
        <v>5717519.1600000001</v>
        <stp/>
        <stp>EM_S_STM07_IS</stp>
        <stp>4</stp>
        <stp>300283.SZ</stp>
        <stp>61</stp>
        <stp>12/31/2015</stp>
        <stp>1</stp>
        <tr r="S1578" s="1"/>
      </tp>
      <tp>
        <v>310633480.19</v>
        <stp/>
        <stp>EM_S_STM07_IS</stp>
        <stp>4</stp>
        <stp>300284.SZ</stp>
        <stp>61</stp>
        <stp>12/31/2015</stp>
        <stp>1</stp>
        <tr r="S1579" s="1"/>
      </tp>
      <tp>
        <v>85922268.989999995</v>
        <stp/>
        <stp>EM_S_STM07_IS</stp>
        <stp>4</stp>
        <stp>300285.SZ</stp>
        <stp>61</stp>
        <stp>12/31/2015</stp>
        <stp>1</stp>
        <tr r="S1580" s="1"/>
      </tp>
      <tp>
        <v>64124142.259999998</v>
        <stp/>
        <stp>EM_S_STM07_IS</stp>
        <stp>4</stp>
        <stp>300286.SZ</stp>
        <stp>61</stp>
        <stp>12/31/2015</stp>
        <stp>1</stp>
        <tr r="S1581" s="1"/>
      </tp>
      <tp>
        <v>180632166.09</v>
        <stp/>
        <stp>EM_S_STM07_IS</stp>
        <stp>4</stp>
        <stp>300287.SZ</stp>
        <stp>61</stp>
        <stp>12/31/2015</stp>
        <stp>1</stp>
        <tr r="S1582" s="1"/>
      </tp>
      <tp>
        <v>98398622.260000005</v>
        <stp/>
        <stp>EM_S_STM07_IS</stp>
        <stp>4</stp>
        <stp>300288.SZ</stp>
        <stp>61</stp>
        <stp>12/31/2015</stp>
        <stp>1</stp>
        <tr r="S1583" s="1"/>
      </tp>
      <tp>
        <v>157219571.78999999</v>
        <stp/>
        <stp>EM_S_STM07_IS</stp>
        <stp>4</stp>
        <stp>300289.SZ</stp>
        <stp>61</stp>
        <stp>12/31/2015</stp>
        <stp>1</stp>
        <tr r="S1584" s="1"/>
      </tp>
      <tp>
        <v>89712660.430000007</v>
        <stp/>
        <stp>EM_S_STM07_IS</stp>
        <stp>4</stp>
        <stp>300210.SZ</stp>
        <stp>61</stp>
        <stp>12/31/2015</stp>
        <stp>1</stp>
        <tr r="S1505" s="1"/>
      </tp>
      <tp>
        <v>11733075.25</v>
        <stp/>
        <stp>EM_S_STM07_IS</stp>
        <stp>4</stp>
        <stp>300211.SZ</stp>
        <stp>61</stp>
        <stp>12/31/2015</stp>
        <stp>1</stp>
        <tr r="S1506" s="1"/>
      </tp>
      <tp>
        <v>124922201.26000001</v>
        <stp/>
        <stp>EM_S_STM07_IS</stp>
        <stp>4</stp>
        <stp>300212.SZ</stp>
        <stp>61</stp>
        <stp>12/31/2015</stp>
        <stp>1</stp>
        <tr r="S1507" s="1"/>
      </tp>
      <tp>
        <v>82928840.489999995</v>
        <stp/>
        <stp>EM_S_STM07_IS</stp>
        <stp>4</stp>
        <stp>300213.SZ</stp>
        <stp>61</stp>
        <stp>12/31/2015</stp>
        <stp>1</stp>
        <tr r="S1508" s="1"/>
      </tp>
      <tp>
        <v>107218366.65000001</v>
        <stp/>
        <stp>EM_S_STM07_IS</stp>
        <stp>4</stp>
        <stp>300214.SZ</stp>
        <stp>61</stp>
        <stp>12/31/2015</stp>
        <stp>1</stp>
        <tr r="S1509" s="1"/>
      </tp>
      <tp>
        <v>26205273.48</v>
        <stp/>
        <stp>EM_S_STM07_IS</stp>
        <stp>4</stp>
        <stp>300215.SZ</stp>
        <stp>61</stp>
        <stp>12/31/2015</stp>
        <stp>1</stp>
        <tr r="S1510" s="1"/>
      </tp>
      <tp>
        <v>59767009.670000002</v>
        <stp/>
        <stp>EM_S_STM07_IS</stp>
        <stp>4</stp>
        <stp>300216.SZ</stp>
        <stp>61</stp>
        <stp>12/31/2015</stp>
        <stp>1</stp>
        <tr r="S1511" s="1"/>
      </tp>
      <tp>
        <v>75308398.480000004</v>
        <stp/>
        <stp>EM_S_STM07_IS</stp>
        <stp>4</stp>
        <stp>300217.SZ</stp>
        <stp>61</stp>
        <stp>12/31/2015</stp>
        <stp>1</stp>
        <tr r="S1512" s="1"/>
      </tp>
      <tp>
        <v>55302306.630000003</v>
        <stp/>
        <stp>EM_S_STM07_IS</stp>
        <stp>4</stp>
        <stp>300218.SZ</stp>
        <stp>61</stp>
        <stp>12/31/2015</stp>
        <stp>1</stp>
        <tr r="S1513" s="1"/>
      </tp>
      <tp>
        <v>152186180.41999999</v>
        <stp/>
        <stp>EM_S_STM07_IS</stp>
        <stp>4</stp>
        <stp>300219.SZ</stp>
        <stp>61</stp>
        <stp>12/31/2015</stp>
        <stp>1</stp>
        <tr r="S1514" s="1"/>
      </tp>
      <tp>
        <v>53534739.340000004</v>
        <stp/>
        <stp>EM_S_STM07_IS</stp>
        <stp>4</stp>
        <stp>300200.SZ</stp>
        <stp>61</stp>
        <stp>12/31/2015</stp>
        <stp>1</stp>
        <tr r="S1495" s="1"/>
      </tp>
      <tp>
        <v>25568153.98</v>
        <stp/>
        <stp>EM_S_STM07_IS</stp>
        <stp>4</stp>
        <stp>300201.SZ</stp>
        <stp>61</stp>
        <stp>12/31/2015</stp>
        <stp>1</stp>
        <tr r="S1496" s="1"/>
      </tp>
      <tp>
        <v>259528176.63999999</v>
        <stp/>
        <stp>EM_S_STM07_IS</stp>
        <stp>4</stp>
        <stp>300202.SZ</stp>
        <stp>61</stp>
        <stp>12/31/2015</stp>
        <stp>1</stp>
        <tr r="S1497" s="1"/>
      </tp>
      <tp>
        <v>247041019.72999999</v>
        <stp/>
        <stp>EM_S_STM07_IS</stp>
        <stp>4</stp>
        <stp>300203.SZ</stp>
        <stp>61</stp>
        <stp>12/31/2015</stp>
        <stp>1</stp>
        <tr r="S1498" s="1"/>
      </tp>
      <tp>
        <v>211077190.87</v>
        <stp/>
        <stp>EM_S_STM07_IS</stp>
        <stp>4</stp>
        <stp>300204.SZ</stp>
        <stp>61</stp>
        <stp>12/31/2015</stp>
        <stp>1</stp>
        <tr r="S1499" s="1"/>
      </tp>
      <tp>
        <v>6994961.0700000003</v>
        <stp/>
        <stp>EM_S_STM07_IS</stp>
        <stp>4</stp>
        <stp>300205.SZ</stp>
        <stp>61</stp>
        <stp>12/31/2015</stp>
        <stp>1</stp>
        <tr r="S1500" s="1"/>
      </tp>
      <tp>
        <v>103209227.70999999</v>
        <stp/>
        <stp>EM_S_STM07_IS</stp>
        <stp>4</stp>
        <stp>300206.SZ</stp>
        <stp>61</stp>
        <stp>12/31/2015</stp>
        <stp>1</stp>
        <tr r="S1501" s="1"/>
      </tp>
      <tp>
        <v>325010944.82999998</v>
        <stp/>
        <stp>EM_S_STM07_IS</stp>
        <stp>4</stp>
        <stp>300207.SZ</stp>
        <stp>61</stp>
        <stp>12/31/2015</stp>
        <stp>1</stp>
        <tr r="S1502" s="1"/>
      </tp>
      <tp>
        <v>338648755.97000003</v>
        <stp/>
        <stp>EM_S_STM07_IS</stp>
        <stp>4</stp>
        <stp>300208.SZ</stp>
        <stp>61</stp>
        <stp>12/31/2015</stp>
        <stp>1</stp>
        <tr r="S1503" s="1"/>
      </tp>
      <tp>
        <v>1758628.96</v>
        <stp/>
        <stp>EM_S_STM07_IS</stp>
        <stp>4</stp>
        <stp>300209.SZ</stp>
        <stp>61</stp>
        <stp>12/31/2015</stp>
        <stp>1</stp>
        <tr r="S1504" s="1"/>
      </tp>
      <tp>
        <v>93922573.939999998</v>
        <stp/>
        <stp>EM_S_STM07_IS</stp>
        <stp>4</stp>
        <stp>300230.SZ</stp>
        <stp>61</stp>
        <stp>12/31/2015</stp>
        <stp>1</stp>
        <tr r="S1525" s="1"/>
      </tp>
      <tp>
        <v>83309436.230000004</v>
        <stp/>
        <stp>EM_S_STM07_IS</stp>
        <stp>4</stp>
        <stp>300231.SZ</stp>
        <stp>61</stp>
        <stp>12/31/2015</stp>
        <stp>1</stp>
        <tr r="S1526" s="1"/>
      </tp>
      <tp>
        <v>113568129.98999999</v>
        <stp/>
        <stp>EM_S_STM07_IS</stp>
        <stp>4</stp>
        <stp>300232.SZ</stp>
        <stp>61</stp>
        <stp>12/31/2015</stp>
        <stp>1</stp>
        <tr r="S1527" s="1"/>
      </tp>
      <tp>
        <v>170977251.00999999</v>
        <stp/>
        <stp>EM_S_STM07_IS</stp>
        <stp>4</stp>
        <stp>300233.SZ</stp>
        <stp>61</stp>
        <stp>12/31/2015</stp>
        <stp>1</stp>
        <tr r="S1528" s="1"/>
      </tp>
      <tp>
        <v>66175131.43</v>
        <stp/>
        <stp>EM_S_STM07_IS</stp>
        <stp>4</stp>
        <stp>300234.SZ</stp>
        <stp>61</stp>
        <stp>12/31/2015</stp>
        <stp>1</stp>
        <tr r="S1529" s="1"/>
      </tp>
      <tp>
        <v>22228072.579999998</v>
        <stp/>
        <stp>EM_S_STM07_IS</stp>
        <stp>4</stp>
        <stp>300235.SZ</stp>
        <stp>61</stp>
        <stp>12/31/2015</stp>
        <stp>1</stp>
        <tr r="S1530" s="1"/>
      </tp>
      <tp>
        <v>42326336.960000001</v>
        <stp/>
        <stp>EM_S_STM07_IS</stp>
        <stp>4</stp>
        <stp>300236.SZ</stp>
        <stp>61</stp>
        <stp>12/31/2015</stp>
        <stp>1</stp>
        <tr r="S1531" s="1"/>
      </tp>
      <tp>
        <v>209111146.16999999</v>
        <stp/>
        <stp>EM_S_STM07_IS</stp>
        <stp>4</stp>
        <stp>300237.SZ</stp>
        <stp>61</stp>
        <stp>12/31/2015</stp>
        <stp>1</stp>
        <tr r="S1532" s="1"/>
      </tp>
      <tp>
        <v>63366042.789999999</v>
        <stp/>
        <stp>EM_S_STM07_IS</stp>
        <stp>4</stp>
        <stp>300238.SZ</stp>
        <stp>61</stp>
        <stp>12/31/2015</stp>
        <stp>1</stp>
        <tr r="S1533" s="1"/>
      </tp>
      <tp>
        <v>5889584.5300000003</v>
        <stp/>
        <stp>EM_S_STM07_IS</stp>
        <stp>4</stp>
        <stp>300239.SZ</stp>
        <stp>61</stp>
        <stp>12/31/2015</stp>
        <stp>1</stp>
        <tr r="S1534" s="1"/>
      </tp>
      <tp>
        <v>-14868001.4</v>
        <stp/>
        <stp>EM_S_STM07_IS</stp>
        <stp>4</stp>
        <stp>300220.SZ</stp>
        <stp>61</stp>
        <stp>12/31/2015</stp>
        <stp>1</stp>
        <tr r="S1515" s="1"/>
      </tp>
      <tp>
        <v>40191874.549999997</v>
        <stp/>
        <stp>EM_S_STM07_IS</stp>
        <stp>4</stp>
        <stp>300221.SZ</stp>
        <stp>61</stp>
        <stp>12/31/2015</stp>
        <stp>1</stp>
        <tr r="S1516" s="1"/>
      </tp>
      <tp>
        <v>136688696.55000001</v>
        <stp/>
        <stp>EM_S_STM07_IS</stp>
        <stp>4</stp>
        <stp>300222.SZ</stp>
        <stp>61</stp>
        <stp>12/31/2015</stp>
        <stp>1</stp>
        <tr r="S1517" s="1"/>
      </tp>
      <tp>
        <v>32048918.719999999</v>
        <stp/>
        <stp>EM_S_STM07_IS</stp>
        <stp>4</stp>
        <stp>300223.SZ</stp>
        <stp>61</stp>
        <stp>12/31/2015</stp>
        <stp>1</stp>
        <tr r="S1518" s="1"/>
      </tp>
      <tp>
        <v>157679507.53</v>
        <stp/>
        <stp>EM_S_STM07_IS</stp>
        <stp>4</stp>
        <stp>300224.SZ</stp>
        <stp>61</stp>
        <stp>12/31/2015</stp>
        <stp>1</stp>
        <tr r="S1519" s="1"/>
      </tp>
      <tp>
        <v>69240175.180000007</v>
        <stp/>
        <stp>EM_S_STM07_IS</stp>
        <stp>4</stp>
        <stp>300225.SZ</stp>
        <stp>61</stp>
        <stp>12/31/2015</stp>
        <stp>1</stp>
        <tr r="S1520" s="1"/>
      </tp>
      <tp>
        <v>-250385277.59</v>
        <stp/>
        <stp>EM_S_STM07_IS</stp>
        <stp>4</stp>
        <stp>300226.SZ</stp>
        <stp>61</stp>
        <stp>12/31/2015</stp>
        <stp>1</stp>
        <tr r="S1521" s="1"/>
      </tp>
      <tp>
        <v>26154796.93</v>
        <stp/>
        <stp>EM_S_STM07_IS</stp>
        <stp>4</stp>
        <stp>300227.SZ</stp>
        <stp>61</stp>
        <stp>12/31/2015</stp>
        <stp>1</stp>
        <tr r="S1522" s="1"/>
      </tp>
      <tp>
        <v>16375029.27</v>
        <stp/>
        <stp>EM_S_STM07_IS</stp>
        <stp>4</stp>
        <stp>300228.SZ</stp>
        <stp>61</stp>
        <stp>12/31/2015</stp>
        <stp>1</stp>
        <tr r="S1523" s="1"/>
      </tp>
      <tp>
        <v>121016868.27</v>
        <stp/>
        <stp>EM_S_STM07_IS</stp>
        <stp>4</stp>
        <stp>300229.SZ</stp>
        <stp>61</stp>
        <stp>12/31/2015</stp>
        <stp>1</stp>
        <tr r="S1524" s="1"/>
      </tp>
      <tp>
        <v>71613308.969999999</v>
        <stp/>
        <stp>EM_S_STM07_IS</stp>
        <stp>4</stp>
        <stp>300250.SZ</stp>
        <stp>61</stp>
        <stp>12/31/2015</stp>
        <stp>1</stp>
        <tr r="S1545" s="1"/>
      </tp>
      <tp>
        <v>402085893.55000001</v>
        <stp/>
        <stp>EM_S_STM07_IS</stp>
        <stp>4</stp>
        <stp>300251.SZ</stp>
        <stp>61</stp>
        <stp>12/31/2015</stp>
        <stp>1</stp>
        <tr r="S1546" s="1"/>
      </tp>
      <tp>
        <v>138536607.47</v>
        <stp/>
        <stp>EM_S_STM07_IS</stp>
        <stp>4</stp>
        <stp>300252.SZ</stp>
        <stp>61</stp>
        <stp>12/31/2015</stp>
        <stp>1</stp>
        <tr r="S1547" s="1"/>
      </tp>
      <tp>
        <v>152503714.77000001</v>
        <stp/>
        <stp>EM_S_STM07_IS</stp>
        <stp>4</stp>
        <stp>300253.SZ</stp>
        <stp>61</stp>
        <stp>12/31/2015</stp>
        <stp>1</stp>
        <tr r="S1548" s="1"/>
      </tp>
      <tp>
        <v>22900029.859999999</v>
        <stp/>
        <stp>EM_S_STM07_IS</stp>
        <stp>4</stp>
        <stp>300254.SZ</stp>
        <stp>61</stp>
        <stp>12/31/2015</stp>
        <stp>1</stp>
        <tr r="S1549" s="1"/>
      </tp>
      <tp>
        <v>156297275.36000001</v>
        <stp/>
        <stp>EM_S_STM07_IS</stp>
        <stp>4</stp>
        <stp>300255.SZ</stp>
        <stp>61</stp>
        <stp>12/31/2015</stp>
        <stp>1</stp>
        <tr r="S1550" s="1"/>
      </tp>
      <tp>
        <v>65078414.950000003</v>
        <stp/>
        <stp>EM_S_STM07_IS</stp>
        <stp>4</stp>
        <stp>300256.SZ</stp>
        <stp>61</stp>
        <stp>12/31/2015</stp>
        <stp>1</stp>
        <tr r="S1551" s="1"/>
      </tp>
      <tp>
        <v>175962281.13999999</v>
        <stp/>
        <stp>EM_S_STM07_IS</stp>
        <stp>4</stp>
        <stp>300257.SZ</stp>
        <stp>61</stp>
        <stp>12/31/2015</stp>
        <stp>1</stp>
        <tr r="S1552" s="1"/>
      </tp>
      <tp>
        <v>139923382.47999999</v>
        <stp/>
        <stp>EM_S_STM07_IS</stp>
        <stp>4</stp>
        <stp>300258.SZ</stp>
        <stp>61</stp>
        <stp>12/31/2015</stp>
        <stp>1</stp>
        <tr r="S1553" s="1"/>
      </tp>
      <tp>
        <v>79502701.840000004</v>
        <stp/>
        <stp>EM_S_STM07_IS</stp>
        <stp>4</stp>
        <stp>300259.SZ</stp>
        <stp>61</stp>
        <stp>12/31/2015</stp>
        <stp>1</stp>
        <tr r="S1554" s="1"/>
      </tp>
      <tp>
        <v>43102039.509999998</v>
        <stp/>
        <stp>EM_S_STM07_IS</stp>
        <stp>4</stp>
        <stp>300240.SZ</stp>
        <stp>61</stp>
        <stp>12/31/2015</stp>
        <stp>1</stp>
        <tr r="S1535" s="1"/>
      </tp>
      <tp>
        <v>33198655.609999999</v>
        <stp/>
        <stp>EM_S_STM07_IS</stp>
        <stp>4</stp>
        <stp>300241.SZ</stp>
        <stp>61</stp>
        <stp>12/31/2015</stp>
        <stp>1</stp>
        <tr r="S1536" s="1"/>
      </tp>
      <tp>
        <v>55337575.68</v>
        <stp/>
        <stp>EM_S_STM07_IS</stp>
        <stp>4</stp>
        <stp>300242.SZ</stp>
        <stp>61</stp>
        <stp>12/31/2015</stp>
        <stp>1</stp>
        <tr r="S1537" s="1"/>
      </tp>
      <tp>
        <v>47309546.57</v>
        <stp/>
        <stp>EM_S_STM07_IS</stp>
        <stp>4</stp>
        <stp>300243.SZ</stp>
        <stp>61</stp>
        <stp>12/31/2015</stp>
        <stp>1</stp>
        <tr r="S1538" s="1"/>
      </tp>
      <tp>
        <v>174794712.56999999</v>
        <stp/>
        <stp>EM_S_STM07_IS</stp>
        <stp>4</stp>
        <stp>300244.SZ</stp>
        <stp>61</stp>
        <stp>12/31/2015</stp>
        <stp>1</stp>
        <tr r="S1539" s="1"/>
      </tp>
      <tp>
        <v>45302096.369999997</v>
        <stp/>
        <stp>EM_S_STM07_IS</stp>
        <stp>4</stp>
        <stp>300245.SZ</stp>
        <stp>61</stp>
        <stp>12/31/2015</stp>
        <stp>1</stp>
        <tr r="S1540" s="1"/>
      </tp>
      <tp>
        <v>23918992.789999999</v>
        <stp/>
        <stp>EM_S_STM07_IS</stp>
        <stp>4</stp>
        <stp>300246.SZ</stp>
        <stp>61</stp>
        <stp>12/31/2015</stp>
        <stp>1</stp>
        <tr r="S1541" s="1"/>
      </tp>
      <tp>
        <v>40837123.039999999</v>
        <stp/>
        <stp>EM_S_STM07_IS</stp>
        <stp>4</stp>
        <stp>300247.SZ</stp>
        <stp>61</stp>
        <stp>12/31/2015</stp>
        <stp>1</stp>
        <tr r="S1542" s="1"/>
      </tp>
      <tp>
        <v>60401993.079999998</v>
        <stp/>
        <stp>EM_S_STM07_IS</stp>
        <stp>4</stp>
        <stp>300248.SZ</stp>
        <stp>61</stp>
        <stp>12/31/2015</stp>
        <stp>1</stp>
        <tr r="S1543" s="1"/>
      </tp>
      <tp>
        <v>14655249.300000001</v>
        <stp/>
        <stp>EM_S_STM07_IS</stp>
        <stp>4</stp>
        <stp>300249.SZ</stp>
        <stp>61</stp>
        <stp>12/31/2015</stp>
        <stp>1</stp>
        <tr r="S1544" s="1"/>
      </tp>
      <tp>
        <v>42570687.649999999</v>
        <stp/>
        <stp>EM_S_STM07_IS</stp>
        <stp>4</stp>
        <stp>300270.SZ</stp>
        <stp>61</stp>
        <stp>12/31/2015</stp>
        <stp>1</stp>
        <tr r="S1565" s="1"/>
      </tp>
      <tp>
        <v>208457095.28999999</v>
        <stp/>
        <stp>EM_S_STM07_IS</stp>
        <stp>4</stp>
        <stp>300271.SZ</stp>
        <stp>61</stp>
        <stp>12/31/2015</stp>
        <stp>1</stp>
        <tr r="S1566" s="1"/>
      </tp>
      <tp>
        <v>76012570.019999996</v>
        <stp/>
        <stp>EM_S_STM07_IS</stp>
        <stp>4</stp>
        <stp>300272.SZ</stp>
        <stp>61</stp>
        <stp>12/31/2015</stp>
        <stp>1</stp>
        <tr r="S1567" s="1"/>
      </tp>
      <tp>
        <v>105818948.56999999</v>
        <stp/>
        <stp>EM_S_STM07_IS</stp>
        <stp>4</stp>
        <stp>300273.SZ</stp>
        <stp>61</stp>
        <stp>12/31/2015</stp>
        <stp>1</stp>
        <tr r="S1568" s="1"/>
      </tp>
      <tp>
        <v>425402044.47000003</v>
        <stp/>
        <stp>EM_S_STM07_IS</stp>
        <stp>4</stp>
        <stp>300274.SZ</stp>
        <stp>61</stp>
        <stp>12/31/2015</stp>
        <stp>1</stp>
        <tr r="S1569" s="1"/>
      </tp>
      <tp>
        <v>-66431927.600000001</v>
        <stp/>
        <stp>EM_S_STM07_IS</stp>
        <stp>4</stp>
        <stp>300275.SZ</stp>
        <stp>61</stp>
        <stp>12/31/2015</stp>
        <stp>1</stp>
        <tr r="S1570" s="1"/>
      </tp>
      <tp>
        <v>23040582.239999998</v>
        <stp/>
        <stp>EM_S_STM07_IS</stp>
        <stp>4</stp>
        <stp>300276.SZ</stp>
        <stp>61</stp>
        <stp>12/31/2015</stp>
        <stp>1</stp>
        <tr r="S1571" s="1"/>
      </tp>
      <tp>
        <v>7681561.8899999997</v>
        <stp/>
        <stp>EM_S_STM07_IS</stp>
        <stp>4</stp>
        <stp>300277.SZ</stp>
        <stp>61</stp>
        <stp>12/31/2015</stp>
        <stp>1</stp>
        <tr r="S1572" s="1"/>
      </tp>
      <tp>
        <v>100660655.23</v>
        <stp/>
        <stp>EM_S_STM07_IS</stp>
        <stp>4</stp>
        <stp>300278.SZ</stp>
        <stp>61</stp>
        <stp>12/31/2015</stp>
        <stp>1</stp>
        <tr r="S1573" s="1"/>
      </tp>
      <tp>
        <v>24029002.23</v>
        <stp/>
        <stp>EM_S_STM07_IS</stp>
        <stp>4</stp>
        <stp>300279.SZ</stp>
        <stp>61</stp>
        <stp>12/31/2015</stp>
        <stp>1</stp>
        <tr r="S1574" s="1"/>
      </tp>
      <tp>
        <v>2085632.87</v>
        <stp/>
        <stp>EM_S_STM07_IS</stp>
        <stp>4</stp>
        <stp>300260.SZ</stp>
        <stp>61</stp>
        <stp>12/31/2015</stp>
        <stp>1</stp>
        <tr r="S1555" s="1"/>
      </tp>
      <tp>
        <v>61230970.079999998</v>
        <stp/>
        <stp>EM_S_STM07_IS</stp>
        <stp>4</stp>
        <stp>300261.SZ</stp>
        <stp>61</stp>
        <stp>12/31/2015</stp>
        <stp>1</stp>
        <tr r="S1556" s="1"/>
      </tp>
      <tp>
        <v>77102596.489999995</v>
        <stp/>
        <stp>EM_S_STM07_IS</stp>
        <stp>4</stp>
        <stp>300262.SZ</stp>
        <stp>61</stp>
        <stp>12/31/2015</stp>
        <stp>1</stp>
        <tr r="S1557" s="1"/>
      </tp>
      <tp>
        <v>178650719.72999999</v>
        <stp/>
        <stp>EM_S_STM07_IS</stp>
        <stp>4</stp>
        <stp>300263.SZ</stp>
        <stp>61</stp>
        <stp>12/31/2015</stp>
        <stp>1</stp>
        <tr r="S1558" s="1"/>
      </tp>
      <tp>
        <v>7166899.0199999996</v>
        <stp/>
        <stp>EM_S_STM07_IS</stp>
        <stp>4</stp>
        <stp>300264.SZ</stp>
        <stp>61</stp>
        <stp>12/31/2015</stp>
        <stp>1</stp>
        <tr r="S1559" s="1"/>
      </tp>
      <tp>
        <v>90480093.769999996</v>
        <stp/>
        <stp>EM_S_STM07_IS</stp>
        <stp>4</stp>
        <stp>300265.SZ</stp>
        <stp>61</stp>
        <stp>12/31/2015</stp>
        <stp>1</stp>
        <tr r="S1560" s="1"/>
      </tp>
      <tp>
        <v>101864963.45999999</v>
        <stp/>
        <stp>EM_S_STM07_IS</stp>
        <stp>4</stp>
        <stp>300266.SZ</stp>
        <stp>61</stp>
        <stp>12/31/2015</stp>
        <stp>1</stp>
        <tr r="S1561" s="1"/>
      </tp>
      <tp>
        <v>604578672.01999998</v>
        <stp/>
        <stp>EM_S_STM07_IS</stp>
        <stp>4</stp>
        <stp>300267.SZ</stp>
        <stp>61</stp>
        <stp>12/31/2015</stp>
        <stp>1</stp>
        <tr r="S1562" s="1"/>
      </tp>
      <tp>
        <v>-99443173.159999996</v>
        <stp/>
        <stp>EM_S_STM07_IS</stp>
        <stp>4</stp>
        <stp>300268.SZ</stp>
        <stp>61</stp>
        <stp>12/31/2015</stp>
        <stp>1</stp>
        <tr r="S1563" s="1"/>
      </tp>
      <tp>
        <v>223671959.47999999</v>
        <stp/>
        <stp>EM_S_STM07_IS</stp>
        <stp>4</stp>
        <stp>300269.SZ</stp>
        <stp>61</stp>
        <stp>12/31/2015</stp>
        <stp>1</stp>
        <tr r="S1564" s="1"/>
      </tp>
      <tp>
        <v>112835755.36</v>
        <stp/>
        <stp>EM_S_STM07_IS</stp>
        <stp>4</stp>
        <stp>600280.SH</stp>
        <stp>61</stp>
        <stp>12/31/2015</stp>
        <stp>1</stp>
        <tr r="S2115" s="1"/>
      </tp>
      <tp>
        <v>-177235010.52000001</v>
        <stp/>
        <stp>EM_S_STM07_IS</stp>
        <stp>4</stp>
        <stp>600281.SH</stp>
        <stp>61</stp>
        <stp>12/31/2015</stp>
        <stp>1</stp>
        <tr r="S2116" s="1"/>
      </tp>
      <tp>
        <v>-2432425938.9099998</v>
        <stp/>
        <stp>EM_S_STM07_IS</stp>
        <stp>4</stp>
        <stp>600282.SH</stp>
        <stp>61</stp>
        <stp>12/31/2015</stp>
        <stp>1</stp>
        <tr r="S2117" s="1"/>
      </tp>
      <tp>
        <v>41247319.869999997</v>
        <stp/>
        <stp>EM_S_STM07_IS</stp>
        <stp>4</stp>
        <stp>600283.SH</stp>
        <stp>61</stp>
        <stp>12/31/2015</stp>
        <stp>1</stp>
        <tr r="S2118" s="1"/>
      </tp>
      <tp>
        <v>379157801.94999999</v>
        <stp/>
        <stp>EM_S_STM07_IS</stp>
        <stp>4</stp>
        <stp>600284.SH</stp>
        <stp>61</stp>
        <stp>12/31/2015</stp>
        <stp>1</stp>
        <tr r="S2119" s="1"/>
      </tp>
      <tp>
        <v>132477475.43000001</v>
        <stp/>
        <stp>EM_S_STM07_IS</stp>
        <stp>4</stp>
        <stp>600285.SH</stp>
        <stp>61</stp>
        <stp>12/31/2015</stp>
        <stp>1</stp>
        <tr r="S2120" s="1"/>
      </tp>
      <tp>
        <v>76214193</v>
        <stp/>
        <stp>EM_S_STM07_IS</stp>
        <stp>4</stp>
        <stp>600287.SH</stp>
        <stp>61</stp>
        <stp>12/31/2015</stp>
        <stp>1</stp>
        <tr r="S2121" s="1"/>
      </tp>
      <tp>
        <v>27591125.780000001</v>
        <stp/>
        <stp>EM_S_STM07_IS</stp>
        <stp>4</stp>
        <stp>600288.SH</stp>
        <stp>61</stp>
        <stp>12/31/2015</stp>
        <stp>1</stp>
        <tr r="S2122" s="1"/>
      </tp>
      <tp>
        <v>179461000000</v>
        <stp/>
        <stp>EM_S_STM07_IS</stp>
        <stp>4</stp>
        <stp>601288.SH</stp>
        <stp>61</stp>
        <stp>12/31/2014</stp>
        <stp>1</stp>
        <tr r="R2749" s="1"/>
      </tp>
      <tp>
        <v>105551116.44</v>
        <stp/>
        <stp>EM_S_STM07_IS</stp>
        <stp>4</stp>
        <stp>600289.SH</stp>
        <stp>61</stp>
        <stp>12/31/2015</stp>
        <stp>1</stp>
        <tr r="S2123" s="1"/>
      </tp>
      <tp>
        <v>60126191</v>
        <stp/>
        <stp>EM_S_STM07_IS</stp>
        <stp>4</stp>
        <stp>600290.SH</stp>
        <stp>61</stp>
        <stp>12/31/2015</stp>
        <stp>1</stp>
        <tr r="S2124" s="1"/>
      </tp>
      <tp>
        <v>177814116.43000001</v>
        <stp/>
        <stp>EM_S_STM07_IS</stp>
        <stp>4</stp>
        <stp>600291.SH</stp>
        <stp>61</stp>
        <stp>12/31/2015</stp>
        <stp>1</stp>
        <tr r="S2125" s="1"/>
      </tp>
      <tp>
        <v>286640854.00999999</v>
        <stp/>
        <stp>EM_S_STM07_IS</stp>
        <stp>4</stp>
        <stp>600292.SH</stp>
        <stp>61</stp>
        <stp>12/31/2015</stp>
        <stp>1</stp>
        <tr r="S2126" s="1"/>
      </tp>
      <tp>
        <v>-66269514.909999996</v>
        <stp/>
        <stp>EM_S_STM07_IS</stp>
        <stp>4</stp>
        <stp>600293.SH</stp>
        <stp>61</stp>
        <stp>12/31/2015</stp>
        <stp>1</stp>
        <tr r="S2127" s="1"/>
      </tp>
      <tp>
        <v>240936690.16</v>
        <stp/>
        <stp>EM_S_STM07_IS</stp>
        <stp>4</stp>
        <stp>600295.SH</stp>
        <stp>61</stp>
        <stp>12/31/2015</stp>
        <stp>1</stp>
        <tr r="S2128" s="1"/>
      </tp>
      <tp>
        <v>1988341217.3199999</v>
        <stp/>
        <stp>EM_S_STM07_IS</stp>
        <stp>4</stp>
        <stp>600297.SH</stp>
        <stp>61</stp>
        <stp>12/31/2015</stp>
        <stp>1</stp>
        <tr r="S2129" s="1"/>
      </tp>
      <tp>
        <v>280094645.08999997</v>
        <stp/>
        <stp>EM_S_STM07_IS</stp>
        <stp>4</stp>
        <stp>600298.SH</stp>
        <stp>61</stp>
        <stp>12/31/2015</stp>
        <stp>1</stp>
        <tr r="S2130" s="1"/>
      </tp>
      <tp>
        <v>1528651062</v>
        <stp/>
        <stp>EM_S_STM07_IS</stp>
        <stp>4</stp>
        <stp>600299.SH</stp>
        <stp>61</stp>
        <stp>12/31/2015</stp>
        <stp>1</stp>
        <tr r="S2131" s="1"/>
      </tp>
      <tp>
        <v>119612655.51000001</v>
        <stp/>
        <stp>EM_S_STM07_IS</stp>
        <stp>4</stp>
        <stp>600260.SH</stp>
        <stp>61</stp>
        <stp>12/31/2015</stp>
        <stp>1</stp>
        <tr r="S2098" s="1"/>
      </tp>
      <tp>
        <v>371649412.07999998</v>
        <stp/>
        <stp>EM_S_STM07_IS</stp>
        <stp>4</stp>
        <stp>600261.SH</stp>
        <stp>61</stp>
        <stp>12/31/2015</stp>
        <stp>1</stp>
        <tr r="S2099" s="1"/>
      </tp>
      <tp>
        <v>-162000529.78999999</v>
        <stp/>
        <stp>EM_S_STM07_IS</stp>
        <stp>4</stp>
        <stp>600262.SH</stp>
        <stp>61</stp>
        <stp>12/31/2015</stp>
        <stp>1</stp>
        <tr r="S2100" s="1"/>
      </tp>
      <tp>
        <v>-91048817.640000001</v>
        <stp/>
        <stp>EM_S_STM07_IS</stp>
        <stp>4</stp>
        <stp>600265.SH</stp>
        <stp>61</stp>
        <stp>12/31/2015</stp>
        <stp>1</stp>
        <tr r="S2101" s="1"/>
      </tp>
      <tp>
        <v>1429031990.9000001</v>
        <stp/>
        <stp>EM_S_STM07_IS</stp>
        <stp>4</stp>
        <stp>600266.SH</stp>
        <stp>61</stp>
        <stp>12/31/2015</stp>
        <stp>1</stp>
        <tr r="S2102" s="1"/>
      </tp>
      <tp>
        <v>13566704.029999999</v>
        <stp/>
        <stp>EM_S_STM07_IS</stp>
        <stp>4</stp>
        <stp>600267.SH</stp>
        <stp>61</stp>
        <stp>12/31/2015</stp>
        <stp>1</stp>
        <tr r="S2103" s="1"/>
      </tp>
      <tp>
        <v>30447365.370000001</v>
        <stp/>
        <stp>EM_S_STM07_IS</stp>
        <stp>4</stp>
        <stp>600268.SH</stp>
        <stp>61</stp>
        <stp>12/31/2015</stp>
        <stp>1</stp>
        <tr r="S2104" s="1"/>
      </tp>
      <tp>
        <v>712105005.61000001</v>
        <stp/>
        <stp>EM_S_STM07_IS</stp>
        <stp>4</stp>
        <stp>600269.SH</stp>
        <stp>61</stp>
        <stp>12/31/2015</stp>
        <stp>1</stp>
        <tr r="S2105" s="1"/>
      </tp>
      <tp>
        <v>1010290321.14</v>
        <stp/>
        <stp>EM_S_STM07_IS</stp>
        <stp>4</stp>
        <stp>600270.SH</stp>
        <stp>61</stp>
        <stp>12/31/2015</stp>
        <stp>1</stp>
        <tr r="S2106" s="1"/>
      </tp>
      <tp>
        <v>1554688196.8</v>
        <stp/>
        <stp>EM_S_STM07_IS</stp>
        <stp>4</stp>
        <stp>600271.SH</stp>
        <stp>61</stp>
        <stp>12/31/2015</stp>
        <stp>1</stp>
        <tr r="S2107" s="1"/>
      </tp>
      <tp>
        <v>19847014.460000001</v>
        <stp/>
        <stp>EM_S_STM07_IS</stp>
        <stp>4</stp>
        <stp>600272.SH</stp>
        <stp>61</stp>
        <stp>12/31/2015</stp>
        <stp>1</stp>
        <tr r="S2108" s="1"/>
      </tp>
      <tp>
        <v>672366598.87</v>
        <stp/>
        <stp>EM_S_STM07_IS</stp>
        <stp>4</stp>
        <stp>600273.SH</stp>
        <stp>61</stp>
        <stp>12/31/2015</stp>
        <stp>1</stp>
        <tr r="S2109" s="1"/>
      </tp>
      <tp>
        <v>-35848923.189999998</v>
        <stp/>
        <stp>EM_S_STM07_IS</stp>
        <stp>4</stp>
        <stp>600275.SH</stp>
        <stp>61</stp>
        <stp>12/31/2015</stp>
        <stp>1</stp>
        <tr r="S2110" s="1"/>
      </tp>
      <tp>
        <v>2171571545.04</v>
        <stp/>
        <stp>EM_S_STM07_IS</stp>
        <stp>4</stp>
        <stp>600276.SH</stp>
        <stp>61</stp>
        <stp>12/31/2015</stp>
        <stp>1</stp>
        <tr r="S2111" s="1"/>
      </tp>
      <tp>
        <v>130704689.09</v>
        <stp/>
        <stp>EM_S_STM07_IS</stp>
        <stp>4</stp>
        <stp>600277.SH</stp>
        <stp>61</stp>
        <stp>12/31/2015</stp>
        <stp>1</stp>
        <tr r="S2112" s="1"/>
      </tp>
      <tp>
        <v>147352175.88999999</v>
        <stp/>
        <stp>EM_S_STM07_IS</stp>
        <stp>4</stp>
        <stp>600278.SH</stp>
        <stp>61</stp>
        <stp>12/31/2015</stp>
        <stp>1</stp>
        <tr r="S2113" s="1"/>
      </tp>
      <tp>
        <v>77798012.870000005</v>
        <stp/>
        <stp>EM_S_STM07_IS</stp>
        <stp>4</stp>
        <stp>600279.SH</stp>
        <stp>61</stp>
        <stp>12/31/2015</stp>
        <stp>1</stp>
        <tr r="S2114" s="1"/>
      </tp>
      <tp>
        <v>882616633.80999994</v>
        <stp/>
        <stp>EM_S_STM07_IS</stp>
        <stp>4</stp>
        <stp>600240.SH</stp>
        <stp>61</stp>
        <stp>12/31/2015</stp>
        <stp>1</stp>
        <tr r="S2082" s="1"/>
      </tp>
      <tp>
        <v>16647158.84</v>
        <stp/>
        <stp>EM_S_STM07_IS</stp>
        <stp>4</stp>
        <stp>600241.SH</stp>
        <stp>61</stp>
        <stp>12/31/2015</stp>
        <stp>1</stp>
        <tr r="S2083" s="1"/>
      </tp>
      <tp>
        <v>17961831.09</v>
        <stp/>
        <stp>EM_S_STM07_IS</stp>
        <stp>4</stp>
        <stp>600242.SH</stp>
        <stp>61</stp>
        <stp>12/31/2015</stp>
        <stp>1</stp>
        <tr r="S2084" s="1"/>
      </tp>
      <tp>
        <v>8328721.6399999997</v>
        <stp/>
        <stp>EM_S_STM07_IS</stp>
        <stp>4</stp>
        <stp>600243.SH</stp>
        <stp>61</stp>
        <stp>12/31/2015</stp>
        <stp>1</stp>
        <tr r="S2085" s="1"/>
      </tp>
      <tp>
        <v>-612220333</v>
        <stp/>
        <stp>EM_S_STM07_IS</stp>
        <stp>4</stp>
        <stp>600246.SH</stp>
        <stp>61</stp>
        <stp>12/31/2015</stp>
        <stp>1</stp>
        <tr r="S2086" s="1"/>
      </tp>
      <tp>
        <v>29413713.940000001</v>
        <stp/>
        <stp>EM_S_STM07_IS</stp>
        <stp>4</stp>
        <stp>600247.SH</stp>
        <stp>61</stp>
        <stp>12/31/2015</stp>
        <stp>1</stp>
        <tr r="S2087" s="1"/>
      </tp>
      <tp>
        <v>121135640.54000001</v>
        <stp/>
        <stp>EM_S_STM07_IS</stp>
        <stp>4</stp>
        <stp>600248.SH</stp>
        <stp>61</stp>
        <stp>12/31/2015</stp>
        <stp>1</stp>
        <tr r="S2088" s="1"/>
      </tp>
      <tp>
        <v>-173258005.36000001</v>
        <stp/>
        <stp>EM_S_STM07_IS</stp>
        <stp>4</stp>
        <stp>600249.SH</stp>
        <stp>61</stp>
        <stp>12/31/2015</stp>
        <stp>1</stp>
        <tr r="S2089" s="1"/>
      </tp>
      <tp>
        <v>-43592002.579999998</v>
        <stp/>
        <stp>EM_S_STM07_IS</stp>
        <stp>4</stp>
        <stp>600250.SH</stp>
        <stp>61</stp>
        <stp>12/31/2015</stp>
        <stp>1</stp>
        <tr r="S2090" s="1"/>
      </tp>
      <tp>
        <v>131140751.20999999</v>
        <stp/>
        <stp>EM_S_STM07_IS</stp>
        <stp>4</stp>
        <stp>600251.SH</stp>
        <stp>61</stp>
        <stp>12/31/2015</stp>
        <stp>1</stp>
        <tr r="S2091" s="1"/>
      </tp>
      <tp>
        <v>520158884.62</v>
        <stp/>
        <stp>EM_S_STM07_IS</stp>
        <stp>4</stp>
        <stp>600252.SH</stp>
        <stp>61</stp>
        <stp>12/31/2015</stp>
        <stp>1</stp>
        <tr r="S2092" s="1"/>
      </tp>
      <tp>
        <v>32978628.329999998</v>
        <stp/>
        <stp>EM_S_STM07_IS</stp>
        <stp>4</stp>
        <stp>600255.SH</stp>
        <stp>61</stp>
        <stp>12/31/2015</stp>
        <stp>1</stp>
        <tr r="S2093" s="1"/>
      </tp>
      <tp>
        <v>248387955.94</v>
        <stp/>
        <stp>EM_S_STM07_IS</stp>
        <stp>4</stp>
        <stp>600256.SH</stp>
        <stp>61</stp>
        <stp>12/31/2015</stp>
        <stp>1</stp>
        <tr r="S2094" s="1"/>
      </tp>
      <tp>
        <v>2626808.2400000002</v>
        <stp/>
        <stp>EM_S_STM07_IS</stp>
        <stp>4</stp>
        <stp>600257.SH</stp>
        <stp>61</stp>
        <stp>12/31/2015</stp>
        <stp>1</stp>
        <tr r="S2095" s="1"/>
      </tp>
      <tp>
        <v>100130266.47</v>
        <stp/>
        <stp>EM_S_STM07_IS</stp>
        <stp>4</stp>
        <stp>600258.SH</stp>
        <stp>61</stp>
        <stp>12/31/2015</stp>
        <stp>1</stp>
        <tr r="S2096" s="1"/>
      </tp>
      <tp>
        <v>141510281</v>
        <stp/>
        <stp>EM_S_STM07_IS</stp>
        <stp>4</stp>
        <stp>601258.SH</stp>
        <stp>61</stp>
        <stp>12/31/2014</stp>
        <stp>1</stp>
        <tr r="R2748" s="1"/>
      </tp>
      <tp>
        <v>-274448826.19999999</v>
        <stp/>
        <stp>EM_S_STM07_IS</stp>
        <stp>4</stp>
        <stp>600259.SH</stp>
        <stp>61</stp>
        <stp>12/31/2015</stp>
        <stp>1</stp>
        <tr r="S2097" s="1"/>
      </tp>
      <tp>
        <v>111254159.40000001</v>
        <stp/>
        <stp>EM_S_STM07_IS</stp>
        <stp>4</stp>
        <stp>600220.SH</stp>
        <stp>61</stp>
        <stp>12/31/2015</stp>
        <stp>1</stp>
        <tr r="S2063" s="1"/>
      </tp>
      <tp>
        <v>3002694000</v>
        <stp/>
        <stp>EM_S_STM07_IS</stp>
        <stp>4</stp>
        <stp>600221.SH</stp>
        <stp>61</stp>
        <stp>12/31/2015</stp>
        <stp>1</stp>
        <tr r="S2064" s="1"/>
      </tp>
      <tp>
        <v>5556998.6200000001</v>
        <stp/>
        <stp>EM_S_STM07_IS</stp>
        <stp>4</stp>
        <stp>600222.SH</stp>
        <stp>61</stp>
        <stp>12/31/2015</stp>
        <stp>1</stp>
        <tr r="S2065" s="1"/>
      </tp>
      <tp>
        <v>409920975.35000002</v>
        <stp/>
        <stp>EM_S_STM07_IS</stp>
        <stp>4</stp>
        <stp>601222.SH</stp>
        <stp>61</stp>
        <stp>12/31/2014</stp>
        <stp>1</stp>
        <tr r="R2741" s="1"/>
      </tp>
      <tp>
        <v>112491753.95</v>
        <stp/>
        <stp>EM_S_STM07_IS</stp>
        <stp>4</stp>
        <stp>600223.SH</stp>
        <stp>61</stp>
        <stp>12/31/2015</stp>
        <stp>1</stp>
        <tr r="S2066" s="1"/>
      </tp>
      <tp>
        <v>-679527402.21000004</v>
        <stp/>
        <stp>EM_S_STM07_IS</stp>
        <stp>4</stp>
        <stp>600225.SH</stp>
        <stp>61</stp>
        <stp>12/31/2015</stp>
        <stp>1</stp>
        <tr r="S2067" s="1"/>
      </tp>
      <tp>
        <v>951496956.39999998</v>
        <stp/>
        <stp>EM_S_STM07_IS</stp>
        <stp>4</stp>
        <stp>601225.SH</stp>
        <stp>61</stp>
        <stp>12/31/2014</stp>
        <stp>1</stp>
        <tr r="R2742" s="1"/>
      </tp>
      <tp>
        <v>139884537.46000001</v>
        <stp/>
        <stp>EM_S_STM07_IS</stp>
        <stp>4</stp>
        <stp>600226.SH</stp>
        <stp>61</stp>
        <stp>12/31/2015</stp>
        <stp>1</stp>
        <tr r="S2068" s="1"/>
      </tp>
      <tp>
        <v>363623065</v>
        <stp/>
        <stp>EM_S_STM07_IS</stp>
        <stp>4</stp>
        <stp>601226.SH</stp>
        <stp>61</stp>
        <stp>12/31/2014</stp>
        <stp>1</stp>
        <tr r="R2743" s="1"/>
      </tp>
      <tp>
        <v>20248315.260000002</v>
        <stp/>
        <stp>EM_S_STM07_IS</stp>
        <stp>4</stp>
        <stp>600227.SH</stp>
        <stp>61</stp>
        <stp>12/31/2015</stp>
        <stp>1</stp>
        <tr r="S2069" s="1"/>
      </tp>
      <tp>
        <v>-24596514.949999999</v>
        <stp/>
        <stp>EM_S_STM07_IS</stp>
        <stp>4</stp>
        <stp>600228.SH</stp>
        <stp>61</stp>
        <stp>12/31/2015</stp>
        <stp>1</stp>
        <tr r="S2070" s="1"/>
      </tp>
      <tp>
        <v>233311878.84</v>
        <stp/>
        <stp>EM_S_STM07_IS</stp>
        <stp>4</stp>
        <stp>600229.SH</stp>
        <stp>61</stp>
        <stp>12/31/2015</stp>
        <stp>1</stp>
        <tr r="S2071" s="1"/>
      </tp>
      <tp>
        <v>11376458000</v>
        <stp/>
        <stp>EM_S_STM07_IS</stp>
        <stp>4</stp>
        <stp>601229.SH</stp>
        <stp>61</stp>
        <stp>12/31/2014</stp>
        <stp>1</stp>
        <tr r="R2744" s="1"/>
      </tp>
      <tp>
        <v>-609979066.96000004</v>
        <stp/>
        <stp>EM_S_STM07_IS</stp>
        <stp>4</stp>
        <stp>600230.SH</stp>
        <stp>61</stp>
        <stp>12/31/2015</stp>
        <stp>1</stp>
        <tr r="S2072" s="1"/>
      </tp>
      <tp>
        <v>47622308.009999998</v>
        <stp/>
        <stp>EM_S_STM07_IS</stp>
        <stp>4</stp>
        <stp>600231.SH</stp>
        <stp>61</stp>
        <stp>12/31/2015</stp>
        <stp>1</stp>
        <tr r="S2073" s="1"/>
      </tp>
      <tp>
        <v>701393987.25999999</v>
        <stp/>
        <stp>EM_S_STM07_IS</stp>
        <stp>4</stp>
        <stp>601231.SH</stp>
        <stp>61</stp>
        <stp>12/31/2014</stp>
        <stp>1</stp>
        <tr r="R2745" s="1"/>
      </tp>
      <tp>
        <v>29844753.550000001</v>
        <stp/>
        <stp>EM_S_STM07_IS</stp>
        <stp>4</stp>
        <stp>600232.SH</stp>
        <stp>61</stp>
        <stp>12/31/2015</stp>
        <stp>1</stp>
        <tr r="S2074" s="1"/>
      </tp>
      <tp>
        <v>45144966.799999997</v>
        <stp/>
        <stp>EM_S_STM07_IS</stp>
        <stp>4</stp>
        <stp>600233.SH</stp>
        <stp>61</stp>
        <stp>12/31/2015</stp>
        <stp>1</stp>
        <tr r="S2075" s="1"/>
      </tp>
      <tp>
        <v>111848505.48</v>
        <stp/>
        <stp>EM_S_STM07_IS</stp>
        <stp>4</stp>
        <stp>601233.SH</stp>
        <stp>61</stp>
        <stp>12/31/2014</stp>
        <stp>1</stp>
        <tr r="R2746" s="1"/>
      </tp>
      <tp>
        <v>-16108904.92</v>
        <stp/>
        <stp>EM_S_STM07_IS</stp>
        <stp>4</stp>
        <stp>600234.SH</stp>
        <stp>61</stp>
        <stp>12/31/2015</stp>
        <stp>1</stp>
        <tr r="S2076" s="1"/>
      </tp>
      <tp>
        <v>-155189060.93000001</v>
        <stp/>
        <stp>EM_S_STM07_IS</stp>
        <stp>4</stp>
        <stp>600235.SH</stp>
        <stp>61</stp>
        <stp>12/31/2015</stp>
        <stp>1</stp>
        <tr r="S2077" s="1"/>
      </tp>
      <tp>
        <v>2569186493.7399998</v>
        <stp/>
        <stp>EM_S_STM07_IS</stp>
        <stp>4</stp>
        <stp>600236.SH</stp>
        <stp>61</stp>
        <stp>12/31/2015</stp>
        <stp>1</stp>
        <tr r="S2078" s="1"/>
      </tp>
      <tp>
        <v>14008123.890000001</v>
        <stp/>
        <stp>EM_S_STM07_IS</stp>
        <stp>4</stp>
        <stp>600237.SH</stp>
        <stp>61</stp>
        <stp>12/31/2015</stp>
        <stp>1</stp>
        <tr r="S2079" s="1"/>
      </tp>
      <tp>
        <v>13118468.779999999</v>
        <stp/>
        <stp>EM_S_STM07_IS</stp>
        <stp>4</stp>
        <stp>600238.SH</stp>
        <stp>61</stp>
        <stp>12/31/2015</stp>
        <stp>1</stp>
        <tr r="S2080" s="1"/>
      </tp>
      <tp>
        <v>3185890686</v>
        <stp/>
        <stp>EM_S_STM07_IS</stp>
        <stp>4</stp>
        <stp>601238.SH</stp>
        <stp>61</stp>
        <stp>12/31/2014</stp>
        <stp>1</stp>
        <tr r="R2747" s="1"/>
      </tp>
      <tp>
        <v>278648620.58999997</v>
        <stp/>
        <stp>EM_S_STM07_IS</stp>
        <stp>4</stp>
        <stp>600239.SH</stp>
        <stp>61</stp>
        <stp>12/31/2015</stp>
        <stp>1</stp>
        <tr r="S2081" s="1"/>
      </tp>
      <tp>
        <v>49112996.850000001</v>
        <stp/>
        <stp>EM_S_STM07_IS</stp>
        <stp>4</stp>
        <stp>600200.SH</stp>
        <stp>61</stp>
        <stp>12/31/2015</stp>
        <stp>1</stp>
        <tr r="S2046" s="1"/>
      </tp>
      <tp>
        <v>479727738.99000001</v>
        <stp/>
        <stp>EM_S_STM07_IS</stp>
        <stp>4</stp>
        <stp>600201.SH</stp>
        <stp>61</stp>
        <stp>12/31/2015</stp>
        <stp>1</stp>
        <tr r="S2047" s="1"/>
      </tp>
      <tp>
        <v>13948741.43</v>
        <stp/>
        <stp>EM_S_STM07_IS</stp>
        <stp>4</stp>
        <stp>600202.SH</stp>
        <stp>61</stp>
        <stp>12/31/2015</stp>
        <stp>1</stp>
        <tr r="S2048" s="1"/>
      </tp>
      <tp>
        <v>117273759.67</v>
        <stp/>
        <stp>EM_S_STM07_IS</stp>
        <stp>4</stp>
        <stp>600203.SH</stp>
        <stp>61</stp>
        <stp>12/31/2015</stp>
        <stp>1</stp>
        <tr r="S2049" s="1"/>
      </tp>
      <tp>
        <v>30339044.16</v>
        <stp/>
        <stp>EM_S_STM07_IS</stp>
        <stp>4</stp>
        <stp>600206.SH</stp>
        <stp>61</stp>
        <stp>12/31/2015</stp>
        <stp>1</stp>
        <tr r="S2050" s="1"/>
      </tp>
      <tp>
        <v>18599893.199999999</v>
        <stp/>
        <stp>EM_S_STM07_IS</stp>
        <stp>4</stp>
        <stp>600207.SH</stp>
        <stp>61</stp>
        <stp>12/31/2015</stp>
        <stp>1</stp>
        <tr r="S2051" s="1"/>
      </tp>
      <tp>
        <v>1160723279.77</v>
        <stp/>
        <stp>EM_S_STM07_IS</stp>
        <stp>4</stp>
        <stp>600208.SH</stp>
        <stp>61</stp>
        <stp>12/31/2015</stp>
        <stp>1</stp>
        <tr r="S2052" s="1"/>
      </tp>
      <tp>
        <v>165453491.61000001</v>
        <stp/>
        <stp>EM_S_STM07_IS</stp>
        <stp>4</stp>
        <stp>601208.SH</stp>
        <stp>61</stp>
        <stp>12/31/2014</stp>
        <stp>1</stp>
        <tr r="R2737" s="1"/>
      </tp>
      <tp>
        <v>2516484.6800000002</v>
        <stp/>
        <stp>EM_S_STM07_IS</stp>
        <stp>4</stp>
        <stp>600209.SH</stp>
        <stp>61</stp>
        <stp>12/31/2015</stp>
        <stp>1</stp>
        <tr r="S2053" s="1"/>
      </tp>
      <tp>
        <v>107151916.41</v>
        <stp/>
        <stp>EM_S_STM07_IS</stp>
        <stp>4</stp>
        <stp>600210.SH</stp>
        <stp>61</stp>
        <stp>12/31/2015</stp>
        <stp>1</stp>
        <tr r="S2054" s="1"/>
      </tp>
      <tp>
        <v>91635772.390000001</v>
        <stp/>
        <stp>EM_S_STM07_IS</stp>
        <stp>4</stp>
        <stp>600211.SH</stp>
        <stp>61</stp>
        <stp>12/31/2015</stp>
        <stp>1</stp>
        <tr r="S2055" s="1"/>
      </tp>
      <tp>
        <v>6757912467</v>
        <stp/>
        <stp>EM_S_STM07_IS</stp>
        <stp>4</stp>
        <stp>601211.SH</stp>
        <stp>61</stp>
        <stp>12/31/2014</stp>
        <stp>1</stp>
        <tr r="R2738" s="1"/>
      </tp>
      <tp>
        <v>-340492521.10000002</v>
        <stp/>
        <stp>EM_S_STM07_IS</stp>
        <stp>4</stp>
        <stp>600212.SH</stp>
        <stp>61</stp>
        <stp>12/31/2015</stp>
        <stp>1</stp>
        <tr r="S2056" s="1"/>
      </tp>
      <tp>
        <v>20196318.059999999</v>
        <stp/>
        <stp>EM_S_STM07_IS</stp>
        <stp>4</stp>
        <stp>600213.SH</stp>
        <stp>61</stp>
        <stp>12/31/2015</stp>
        <stp>1</stp>
        <tr r="S2057" s="1"/>
      </tp>
      <tp>
        <v>4679634.9800000004</v>
        <stp/>
        <stp>EM_S_STM07_IS</stp>
        <stp>4</stp>
        <stp>600215.SH</stp>
        <stp>61</stp>
        <stp>12/31/2015</stp>
        <stp>1</stp>
        <tr r="S2058" s="1"/>
      </tp>
      <tp>
        <v>161801304.22</v>
        <stp/>
        <stp>EM_S_STM07_IS</stp>
        <stp>4</stp>
        <stp>600216.SH</stp>
        <stp>61</stp>
        <stp>12/31/2015</stp>
        <stp>1</stp>
        <tr r="S2059" s="1"/>
      </tp>
      <tp>
        <v>765022416.14999998</v>
        <stp/>
        <stp>EM_S_STM07_IS</stp>
        <stp>4</stp>
        <stp>601216.SH</stp>
        <stp>61</stp>
        <stp>12/31/2014</stp>
        <stp>1</stp>
        <tr r="R2739" s="1"/>
      </tp>
      <tp>
        <v>175148368.56</v>
        <stp/>
        <stp>EM_S_STM07_IS</stp>
        <stp>4</stp>
        <stp>600217.SH</stp>
        <stp>61</stp>
        <stp>12/31/2015</stp>
        <stp>1</stp>
        <tr r="S2060" s="1"/>
      </tp>
      <tp>
        <v>77030225.799999997</v>
        <stp/>
        <stp>EM_S_STM07_IS</stp>
        <stp>4</stp>
        <stp>600218.SH</stp>
        <stp>61</stp>
        <stp>12/31/2015</stp>
        <stp>1</stp>
        <tr r="S2061" s="1"/>
      </tp>
      <tp>
        <v>92857421.980000004</v>
        <stp/>
        <stp>EM_S_STM07_IS</stp>
        <stp>4</stp>
        <stp>601218.SH</stp>
        <stp>61</stp>
        <stp>12/31/2014</stp>
        <stp>1</stp>
        <tr r="R2740" s="1"/>
      </tp>
      <tp>
        <v>560283913.84000003</v>
        <stp/>
        <stp>EM_S_STM07_IS</stp>
        <stp>4</stp>
        <stp>600219.SH</stp>
        <stp>61</stp>
        <stp>12/31/2015</stp>
        <stp>1</stp>
        <tr r="S2062" s="1"/>
      </tp>
      <tp>
        <v>101521700</v>
        <stp/>
        <stp>EM_S_STM07_IS</stp>
        <stp>4</stp>
        <stp>300590.SZ</stp>
        <stp>61</stp>
        <stp>12/31/2015</stp>
        <stp>1</stp>
        <tr r="S1875" s="1"/>
      </tp>
      <tp>
        <v>32068780.890000001</v>
        <stp/>
        <stp>EM_S_STM07_IS</stp>
        <stp>4</stp>
        <stp>300591.SZ</stp>
        <stp>61</stp>
        <stp>12/31/2015</stp>
        <stp>1</stp>
        <tr r="S1876" s="1"/>
      </tp>
      <tp>
        <v>33767006.909999996</v>
        <stp/>
        <stp>EM_S_STM07_IS</stp>
        <stp>4</stp>
        <stp>300593.SZ</stp>
        <stp>61</stp>
        <stp>12/31/2015</stp>
        <stp>1</stp>
        <tr r="S1877" s="1"/>
      </tp>
      <tp>
        <v>88704847.819999993</v>
        <stp/>
        <stp>EM_S_STM07_IS</stp>
        <stp>4</stp>
        <stp>300595.SZ</stp>
        <stp>61</stp>
        <stp>12/31/2015</stp>
        <stp>1</stp>
        <tr r="S1878" s="1"/>
      </tp>
      <tp>
        <v>94090690.599999994</v>
        <stp/>
        <stp>EM_S_STM07_IS</stp>
        <stp>4</stp>
        <stp>300580.SZ</stp>
        <stp>61</stp>
        <stp>12/31/2015</stp>
        <stp>1</stp>
        <tr r="S1865" s="1"/>
      </tp>
      <tp>
        <v>50372682.659999996</v>
        <stp/>
        <stp>EM_S_STM07_IS</stp>
        <stp>4</stp>
        <stp>300581.SZ</stp>
        <stp>61</stp>
        <stp>12/31/2015</stp>
        <stp>1</stp>
        <tr r="S1866" s="1"/>
      </tp>
      <tp>
        <v>93114082.049999997</v>
        <stp/>
        <stp>EM_S_STM07_IS</stp>
        <stp>4</stp>
        <stp>300582.SZ</stp>
        <stp>61</stp>
        <stp>12/31/2015</stp>
        <stp>1</stp>
        <tr r="S1867" s="1"/>
      </tp>
      <tp>
        <v>187044570.41</v>
        <stp/>
        <stp>EM_S_STM07_IS</stp>
        <stp>4</stp>
        <stp>300583.SZ</stp>
        <stp>61</stp>
        <stp>12/31/2015</stp>
        <stp>1</stp>
        <tr r="S1868" s="1"/>
      </tp>
      <tp>
        <v>40328960.189999998</v>
        <stp/>
        <stp>EM_S_STM07_IS</stp>
        <stp>4</stp>
        <stp>300584.SZ</stp>
        <stp>61</stp>
        <stp>12/31/2015</stp>
        <stp>1</stp>
        <tr r="S1869" s="1"/>
      </tp>
      <tp>
        <v>39536656.310000002</v>
        <stp/>
        <stp>EM_S_STM07_IS</stp>
        <stp>4</stp>
        <stp>300585.SZ</stp>
        <stp>61</stp>
        <stp>12/31/2015</stp>
        <stp>1</stp>
        <tr r="S1870" s="1"/>
      </tp>
      <tp>
        <v>41168296.009999998</v>
        <stp/>
        <stp>EM_S_STM07_IS</stp>
        <stp>4</stp>
        <stp>300586.SZ</stp>
        <stp>61</stp>
        <stp>12/31/2015</stp>
        <stp>1</stp>
        <tr r="S1871" s="1"/>
      </tp>
      <tp>
        <v>66670292.990000002</v>
        <stp/>
        <stp>EM_S_STM07_IS</stp>
        <stp>4</stp>
        <stp>300587.SZ</stp>
        <stp>61</stp>
        <stp>12/31/2015</stp>
        <stp>1</stp>
        <tr r="S1872" s="1"/>
      </tp>
      <tp>
        <v>28420697.079999998</v>
        <stp/>
        <stp>EM_S_STM07_IS</stp>
        <stp>4</stp>
        <stp>300588.SZ</stp>
        <stp>61</stp>
        <stp>12/31/2015</stp>
        <stp>1</stp>
        <tr r="S1873" s="1"/>
      </tp>
      <tp>
        <v>32461382.16</v>
        <stp/>
        <stp>EM_S_STM07_IS</stp>
        <stp>4</stp>
        <stp>300589.SZ</stp>
        <stp>61</stp>
        <stp>12/31/2015</stp>
        <stp>1</stp>
        <tr r="S1874" s="1"/>
      </tp>
      <tp>
        <v>1515388285.71</v>
        <stp/>
        <stp>EM_S_STM07_IS</stp>
        <stp>4</stp>
        <stp>000581.SZ</stp>
        <stp>61</stp>
        <stp>12/31/2015</stp>
        <stp>1</stp>
        <tr r="S171" s="1"/>
      </tp>
      <tp>
        <v>394315793.75</v>
        <stp/>
        <stp>EM_S_STM07_IS</stp>
        <stp>4</stp>
        <stp>000582.SZ</stp>
        <stp>61</stp>
        <stp>12/31/2015</stp>
        <stp>1</stp>
        <tr r="S172" s="1"/>
      </tp>
      <tp>
        <v>26254790.550000001</v>
        <stp/>
        <stp>EM_S_STM07_IS</stp>
        <stp>4</stp>
        <stp>000584.SZ</stp>
        <stp>61</stp>
        <stp>12/31/2015</stp>
        <stp>1</stp>
        <tr r="S173" s="1"/>
      </tp>
      <tp>
        <v>4933337.5</v>
        <stp/>
        <stp>EM_S_STM07_IS</stp>
        <stp>4</stp>
        <stp>000585.SZ</stp>
        <stp>61</stp>
        <stp>12/31/2015</stp>
        <stp>1</stp>
        <tr r="S174" s="1"/>
      </tp>
      <tp>
        <v>16984090.57</v>
        <stp/>
        <stp>EM_S_STM07_IS</stp>
        <stp>4</stp>
        <stp>000586.SZ</stp>
        <stp>61</stp>
        <stp>12/31/2015</stp>
        <stp>1</stp>
        <tr r="S175" s="1"/>
      </tp>
      <tp>
        <v>297631128.60000002</v>
        <stp/>
        <stp>EM_S_STM07_IS</stp>
        <stp>4</stp>
        <stp>000587.SZ</stp>
        <stp>61</stp>
        <stp>12/31/2015</stp>
        <stp>1</stp>
        <tr r="S176" s="1"/>
      </tp>
      <tp>
        <v>-258982141.25</v>
        <stp/>
        <stp>EM_S_STM07_IS</stp>
        <stp>4</stp>
        <stp>000589.SZ</stp>
        <stp>61</stp>
        <stp>12/31/2015</stp>
        <stp>1</stp>
        <tr r="S177" s="1"/>
      </tp>
      <tp>
        <v>22372282.32</v>
        <stp/>
        <stp>EM_S_STM07_IS</stp>
        <stp>4</stp>
        <stp>000590.SZ</stp>
        <stp>61</stp>
        <stp>12/31/2015</stp>
        <stp>1</stp>
        <tr r="S178" s="1"/>
      </tp>
      <tp>
        <v>472754937.51999998</v>
        <stp/>
        <stp>EM_S_STM07_IS</stp>
        <stp>4</stp>
        <stp>000591.SZ</stp>
        <stp>61</stp>
        <stp>12/31/2015</stp>
        <stp>1</stp>
        <tr r="S179" s="1"/>
      </tp>
      <tp>
        <v>37711472.090000004</v>
        <stp/>
        <stp>EM_S_STM07_IS</stp>
        <stp>4</stp>
        <stp>000592.SZ</stp>
        <stp>61</stp>
        <stp>12/31/2015</stp>
        <stp>1</stp>
        <tr r="S180" s="1"/>
      </tp>
      <tp>
        <v>14094561.970000001</v>
        <stp/>
        <stp>EM_S_STM07_IS</stp>
        <stp>4</stp>
        <stp>000593.SZ</stp>
        <stp>61</stp>
        <stp>12/31/2015</stp>
        <stp>1</stp>
        <tr r="S181" s="1"/>
      </tp>
      <tp>
        <v>-137239782.34999999</v>
        <stp/>
        <stp>EM_S_STM07_IS</stp>
        <stp>4</stp>
        <stp>000595.SZ</stp>
        <stp>61</stp>
        <stp>12/31/2015</stp>
        <stp>1</stp>
        <tr r="S182" s="1"/>
      </tp>
      <tp>
        <v>715578369.67999995</v>
        <stp/>
        <stp>EM_S_STM07_IS</stp>
        <stp>4</stp>
        <stp>000596.SZ</stp>
        <stp>61</stp>
        <stp>12/31/2015</stp>
        <stp>1</stp>
        <tr r="S183" s="1"/>
      </tp>
      <tp>
        <v>-384357789.29000002</v>
        <stp/>
        <stp>EM_S_STM07_IS</stp>
        <stp>4</stp>
        <stp>000597.SZ</stp>
        <stp>61</stp>
        <stp>12/31/2015</stp>
        <stp>1</stp>
        <tr r="S184" s="1"/>
      </tp>
      <tp>
        <v>824734485.11000001</v>
        <stp/>
        <stp>EM_S_STM07_IS</stp>
        <stp>4</stp>
        <stp>000598.SZ</stp>
        <stp>61</stp>
        <stp>12/31/2015</stp>
        <stp>1</stp>
        <tr r="S185" s="1"/>
      </tp>
      <tp>
        <v>61264733.869999997</v>
        <stp/>
        <stp>EM_S_STM07_IS</stp>
        <stp>4</stp>
        <stp>000599.SZ</stp>
        <stp>61</stp>
        <stp>12/31/2015</stp>
        <stp>1</stp>
        <tr r="S186" s="1"/>
      </tp>
      <tp>
        <v>122594719.55</v>
        <stp/>
        <stp>EM_S_STM07_IS</stp>
        <stp>4</stp>
        <stp>000520.SZ</stp>
        <stp>61</stp>
        <stp>12/31/2015</stp>
        <stp>1</stp>
        <tr r="S124" s="1"/>
      </tp>
      <tp>
        <v>50047636.07</v>
        <stp/>
        <stp>EM_S_STM07_IS</stp>
        <stp>4</stp>
        <stp>300510.SZ</stp>
        <stp>61</stp>
        <stp>12/31/2015</stp>
        <stp>1</stp>
        <tr r="S1802" s="1"/>
      </tp>
      <tp>
        <v>26496345.34</v>
        <stp/>
        <stp>EM_S_STM07_IS</stp>
        <stp>4</stp>
        <stp>000521.SZ</stp>
        <stp>61</stp>
        <stp>12/31/2015</stp>
        <stp>1</stp>
        <tr r="S125" s="1"/>
      </tp>
      <tp>
        <v>123348713.95999999</v>
        <stp/>
        <stp>EM_S_STM07_IS</stp>
        <stp>4</stp>
        <stp>300511.SZ</stp>
        <stp>61</stp>
        <stp>12/31/2015</stp>
        <stp>1</stp>
        <tr r="S1803" s="1"/>
      </tp>
      <tp>
        <v>133681705.43000001</v>
        <stp/>
        <stp>EM_S_STM07_IS</stp>
        <stp>4</stp>
        <stp>300512.SZ</stp>
        <stp>61</stp>
        <stp>12/31/2015</stp>
        <stp>1</stp>
        <tr r="S1804" s="1"/>
      </tp>
      <tp>
        <v>31840711.32</v>
        <stp/>
        <stp>EM_S_STM07_IS</stp>
        <stp>4</stp>
        <stp>000523.SZ</stp>
        <stp>61</stp>
        <stp>12/31/2015</stp>
        <stp>1</stp>
        <tr r="S126" s="1"/>
      </tp>
      <tp>
        <v>38937321.799999997</v>
        <stp/>
        <stp>EM_S_STM07_IS</stp>
        <stp>4</stp>
        <stp>300513.SZ</stp>
        <stp>61</stp>
        <stp>12/31/2015</stp>
        <stp>1</stp>
        <tr r="S1805" s="1"/>
      </tp>
      <tp>
        <v>39231704.18</v>
        <stp/>
        <stp>EM_S_STM07_IS</stp>
        <stp>4</stp>
        <stp>000524.SZ</stp>
        <stp>61</stp>
        <stp>12/31/2015</stp>
        <stp>1</stp>
        <tr r="S127" s="1"/>
      </tp>
      <tp>
        <v>181947835.81999999</v>
        <stp/>
        <stp>EM_S_STM07_IS</stp>
        <stp>4</stp>
        <stp>000525.SZ</stp>
        <stp>61</stp>
        <stp>12/31/2015</stp>
        <stp>1</stp>
        <tr r="S128" s="1"/>
      </tp>
      <tp>
        <v>42171882.32</v>
        <stp/>
        <stp>EM_S_STM07_IS</stp>
        <stp>4</stp>
        <stp>300515.SZ</stp>
        <stp>61</stp>
        <stp>12/31/2015</stp>
        <stp>1</stp>
        <tr r="S1806" s="1"/>
      </tp>
      <tp>
        <v>-13562518.58</v>
        <stp/>
        <stp>EM_S_STM07_IS</stp>
        <stp>4</stp>
        <stp>000526.SZ</stp>
        <stp>61</stp>
        <stp>12/31/2015</stp>
        <stp>1</stp>
        <tr r="S129" s="1"/>
      </tp>
      <tp>
        <v>119810248.58</v>
        <stp/>
        <stp>EM_S_STM07_IS</stp>
        <stp>4</stp>
        <stp>300516.SZ</stp>
        <stp>61</stp>
        <stp>12/31/2015</stp>
        <stp>1</stp>
        <tr r="S1807" s="1"/>
      </tp>
      <tp>
        <v>45289005.979999997</v>
        <stp/>
        <stp>EM_S_STM07_IS</stp>
        <stp>4</stp>
        <stp>300517.SZ</stp>
        <stp>61</stp>
        <stp>12/31/2015</stp>
        <stp>1</stp>
        <tr r="S1808" s="1"/>
      </tp>
      <tp>
        <v>21312750.690000001</v>
        <stp/>
        <stp>EM_S_STM07_IS</stp>
        <stp>4</stp>
        <stp>000528.SZ</stp>
        <stp>61</stp>
        <stp>12/31/2015</stp>
        <stp>1</stp>
        <tr r="S130" s="1"/>
      </tp>
      <tp>
        <v>92136444.670000002</v>
        <stp/>
        <stp>EM_S_STM07_IS</stp>
        <stp>4</stp>
        <stp>300518.SZ</stp>
        <stp>61</stp>
        <stp>12/31/2015</stp>
        <stp>1</stp>
        <tr r="S1809" s="1"/>
      </tp>
      <tp>
        <v>74939487.319999993</v>
        <stp/>
        <stp>EM_S_STM07_IS</stp>
        <stp>4</stp>
        <stp>000529.SZ</stp>
        <stp>61</stp>
        <stp>12/31/2015</stp>
        <stp>1</stp>
        <tr r="S131" s="1"/>
      </tp>
      <tp>
        <v>118784212.59999999</v>
        <stp/>
        <stp>EM_S_STM07_IS</stp>
        <stp>4</stp>
        <stp>300519.SZ</stp>
        <stp>61</stp>
        <stp>12/31/2015</stp>
        <stp>1</stp>
        <tr r="S1810" s="1"/>
      </tp>
      <tp>
        <v>129947307.39</v>
        <stp/>
        <stp>EM_S_STM07_IS</stp>
        <stp>4</stp>
        <stp>000530.SZ</stp>
        <stp>61</stp>
        <stp>12/31/2015</stp>
        <stp>1</stp>
        <tr r="S132" s="1"/>
      </tp>
      <tp>
        <v>51106090.109999999</v>
        <stp/>
        <stp>EM_S_STM07_IS</stp>
        <stp>4</stp>
        <stp>300500.SZ</stp>
        <stp>61</stp>
        <stp>12/31/2015</stp>
        <stp>1</stp>
        <tr r="S1793" s="1"/>
      </tp>
      <tp>
        <v>450076709.42000002</v>
        <stp/>
        <stp>EM_S_STM07_IS</stp>
        <stp>4</stp>
        <stp>000531.SZ</stp>
        <stp>61</stp>
        <stp>12/31/2015</stp>
        <stp>1</stp>
        <tr r="S133" s="1"/>
      </tp>
      <tp>
        <v>58767414.609999999</v>
        <stp/>
        <stp>EM_S_STM07_IS</stp>
        <stp>4</stp>
        <stp>300501.SZ</stp>
        <stp>61</stp>
        <stp>12/31/2015</stp>
        <stp>1</stp>
        <tr r="S1794" s="1"/>
      </tp>
      <tp>
        <v>37802677.579999998</v>
        <stp/>
        <stp>EM_S_STM07_IS</stp>
        <stp>4</stp>
        <stp>000532.SZ</stp>
        <stp>61</stp>
        <stp>12/31/2015</stp>
        <stp>1</stp>
        <tr r="S134" s="1"/>
      </tp>
      <tp>
        <v>94450328.090000004</v>
        <stp/>
        <stp>EM_S_STM07_IS</stp>
        <stp>4</stp>
        <stp>300502.SZ</stp>
        <stp>61</stp>
        <stp>12/31/2015</stp>
        <stp>1</stp>
        <tr r="S1795" s="1"/>
      </tp>
      <tp>
        <v>123795073.26000001</v>
        <stp/>
        <stp>EM_S_STM07_IS</stp>
        <stp>4</stp>
        <stp>000533.SZ</stp>
        <stp>61</stp>
        <stp>12/31/2015</stp>
        <stp>1</stp>
        <tr r="S135" s="1"/>
      </tp>
      <tp>
        <v>43445668.780000001</v>
        <stp/>
        <stp>EM_S_STM07_IS</stp>
        <stp>4</stp>
        <stp>300503.SZ</stp>
        <stp>61</stp>
        <stp>12/31/2015</stp>
        <stp>1</stp>
        <tr r="S1796" s="1"/>
      </tp>
      <tp>
        <v>46427997.859999999</v>
        <stp/>
        <stp>EM_S_STM07_IS</stp>
        <stp>4</stp>
        <stp>000534.SZ</stp>
        <stp>61</stp>
        <stp>12/31/2015</stp>
        <stp>1</stp>
        <tr r="S136" s="1"/>
      </tp>
      <tp>
        <v>42197837.969999999</v>
        <stp/>
        <stp>EM_S_STM07_IS</stp>
        <stp>4</stp>
        <stp>300505.SZ</stp>
        <stp>61</stp>
        <stp>12/31/2015</stp>
        <stp>1</stp>
        <tr r="S1797" s="1"/>
      </tp>
      <tp>
        <v>151962504.49000001</v>
        <stp/>
        <stp>EM_S_STM07_IS</stp>
        <stp>4</stp>
        <stp>000536.SZ</stp>
        <stp>61</stp>
        <stp>12/31/2015</stp>
        <stp>1</stp>
        <tr r="S137" s="1"/>
      </tp>
      <tp>
        <v>49707738.789999999</v>
        <stp/>
        <stp>EM_S_STM07_IS</stp>
        <stp>4</stp>
        <stp>300506.SZ</stp>
        <stp>61</stp>
        <stp>12/31/2015</stp>
        <stp>1</stp>
        <tr r="S1798" s="1"/>
      </tp>
      <tp>
        <v>142365935.22</v>
        <stp/>
        <stp>EM_S_STM07_IS</stp>
        <stp>4</stp>
        <stp>000537.SZ</stp>
        <stp>61</stp>
        <stp>12/31/2015</stp>
        <stp>1</stp>
        <tr r="S138" s="1"/>
      </tp>
      <tp>
        <v>77932587.310000002</v>
        <stp/>
        <stp>EM_S_STM07_IS</stp>
        <stp>4</stp>
        <stp>300507.SZ</stp>
        <stp>61</stp>
        <stp>12/31/2015</stp>
        <stp>1</stp>
        <tr r="S1799" s="1"/>
      </tp>
      <tp>
        <v>2770841401.0700002</v>
        <stp/>
        <stp>EM_S_STM07_IS</stp>
        <stp>4</stp>
        <stp>000538.SZ</stp>
        <stp>61</stp>
        <stp>12/31/2015</stp>
        <stp>1</stp>
        <tr r="S139" s="1"/>
      </tp>
      <tp>
        <v>51689692.630000003</v>
        <stp/>
        <stp>EM_S_STM07_IS</stp>
        <stp>4</stp>
        <stp>300508.SZ</stp>
        <stp>61</stp>
        <stp>12/31/2015</stp>
        <stp>1</stp>
        <tr r="S1800" s="1"/>
      </tp>
      <tp>
        <v>3237733312</v>
        <stp/>
        <stp>EM_S_STM07_IS</stp>
        <stp>4</stp>
        <stp>000539.SZ</stp>
        <stp>61</stp>
        <stp>12/31/2015</stp>
        <stp>1</stp>
        <tr r="S140" s="1"/>
      </tp>
      <tp>
        <v>49508161.689999998</v>
        <stp/>
        <stp>EM_S_STM07_IS</stp>
        <stp>4</stp>
        <stp>300509.SZ</stp>
        <stp>61</stp>
        <stp>12/31/2015</stp>
        <stp>1</stp>
        <tr r="S1801" s="1"/>
      </tp>
      <tp>
        <v>37989817.590000004</v>
        <stp/>
        <stp>EM_S_STM07_IS</stp>
        <stp>4</stp>
        <stp>300530.SZ</stp>
        <stp>61</stp>
        <stp>12/31/2015</stp>
        <stp>1</stp>
        <tr r="S1820" s="1"/>
      </tp>
      <tp>
        <v>799307066.05999994</v>
        <stp/>
        <stp>EM_S_STM07_IS</stp>
        <stp>4</stp>
        <stp>000501.SZ</stp>
        <stp>61</stp>
        <stp>12/31/2015</stp>
        <stp>1</stp>
        <tr r="S108" s="1"/>
      </tp>
      <tp>
        <v>59494650.649999999</v>
        <stp/>
        <stp>EM_S_STM07_IS</stp>
        <stp>4</stp>
        <stp>300531.SZ</stp>
        <stp>61</stp>
        <stp>12/31/2015</stp>
        <stp>1</stp>
        <tr r="S1821" s="1"/>
      </tp>
      <tp>
        <v>-23677901.670000002</v>
        <stp/>
        <stp>EM_S_STM07_IS</stp>
        <stp>4</stp>
        <stp>000502.SZ</stp>
        <stp>61</stp>
        <stp>12/31/2015</stp>
        <stp>1</stp>
        <tr r="S109" s="1"/>
      </tp>
      <tp>
        <v>62302752.07</v>
        <stp/>
        <stp>EM_S_STM07_IS</stp>
        <stp>4</stp>
        <stp>300532.SZ</stp>
        <stp>61</stp>
        <stp>12/31/2015</stp>
        <stp>1</stp>
        <tr r="S1822" s="1"/>
      </tp>
      <tp>
        <v>23063388.899999999</v>
        <stp/>
        <stp>EM_S_STM07_IS</stp>
        <stp>4</stp>
        <stp>000503.SZ</stp>
        <stp>61</stp>
        <stp>12/31/2015</stp>
        <stp>1</stp>
        <tr r="S110" s="1"/>
      </tp>
      <tp>
        <v>171549157.96000001</v>
        <stp/>
        <stp>EM_S_STM07_IS</stp>
        <stp>4</stp>
        <stp>300533.SZ</stp>
        <stp>61</stp>
        <stp>12/31/2015</stp>
        <stp>1</stp>
        <tr r="S1823" s="1"/>
      </tp>
      <tp>
        <v>-21217954.280000001</v>
        <stp/>
        <stp>EM_S_STM07_IS</stp>
        <stp>4</stp>
        <stp>000504.SZ</stp>
        <stp>61</stp>
        <stp>12/31/2015</stp>
        <stp>1</stp>
        <tr r="S111" s="1"/>
      </tp>
      <tp>
        <v>60677164.920000002</v>
        <stp/>
        <stp>EM_S_STM07_IS</stp>
        <stp>4</stp>
        <stp>300534.SZ</stp>
        <stp>61</stp>
        <stp>12/31/2015</stp>
        <stp>1</stp>
        <tr r="S1824" s="1"/>
      </tp>
      <tp>
        <v>-107573743.92</v>
        <stp/>
        <stp>EM_S_STM07_IS</stp>
        <stp>4</stp>
        <stp>000505.SZ</stp>
        <stp>61</stp>
        <stp>12/31/2015</stp>
        <stp>1</stp>
        <tr r="S112" s="1"/>
      </tp>
      <tp>
        <v>48091850.799999997</v>
        <stp/>
        <stp>EM_S_STM07_IS</stp>
        <stp>4</stp>
        <stp>300535.SZ</stp>
        <stp>61</stp>
        <stp>12/31/2015</stp>
        <stp>1</stp>
        <tr r="S1825" s="1"/>
      </tp>
      <tp>
        <v>21734437.329999998</v>
        <stp/>
        <stp>EM_S_STM07_IS</stp>
        <stp>4</stp>
        <stp>000506.SZ</stp>
        <stp>61</stp>
        <stp>12/31/2015</stp>
        <stp>1</stp>
        <tr r="S113" s="1"/>
      </tp>
      <tp>
        <v>47504135.240000002</v>
        <stp/>
        <stp>EM_S_STM07_IS</stp>
        <stp>4</stp>
        <stp>300536.SZ</stp>
        <stp>61</stp>
        <stp>12/31/2015</stp>
        <stp>1</stp>
        <tr r="S1826" s="1"/>
      </tp>
      <tp>
        <v>78624206.450000003</v>
        <stp/>
        <stp>EM_S_STM07_IS</stp>
        <stp>4</stp>
        <stp>000507.SZ</stp>
        <stp>61</stp>
        <stp>12/31/2015</stp>
        <stp>1</stp>
        <tr r="S114" s="1"/>
      </tp>
      <tp>
        <v>41585797.469999999</v>
        <stp/>
        <stp>EM_S_STM07_IS</stp>
        <stp>4</stp>
        <stp>300537.SZ</stp>
        <stp>61</stp>
        <stp>12/31/2015</stp>
        <stp>1</stp>
        <tr r="S1827" s="1"/>
      </tp>
      <tp>
        <v>42241928.259999998</v>
        <stp/>
        <stp>EM_S_STM07_IS</stp>
        <stp>4</stp>
        <stp>300538.SZ</stp>
        <stp>61</stp>
        <stp>12/31/2015</stp>
        <stp>1</stp>
        <tr r="S1828" s="1"/>
      </tp>
      <tp>
        <v>16312181.439999999</v>
        <stp/>
        <stp>EM_S_STM07_IS</stp>
        <stp>4</stp>
        <stp>000509.SZ</stp>
        <stp>61</stp>
        <stp>12/31/2015</stp>
        <stp>1</stp>
        <tr r="S115" s="1"/>
      </tp>
      <tp>
        <v>26551418.18</v>
        <stp/>
        <stp>EM_S_STM07_IS</stp>
        <stp>4</stp>
        <stp>300539.SZ</stp>
        <stp>61</stp>
        <stp>12/31/2015</stp>
        <stp>1</stp>
        <tr r="S1829" s="1"/>
      </tp>
      <tp>
        <v>14058114.939999999</v>
        <stp/>
        <stp>EM_S_STM07_IS</stp>
        <stp>4</stp>
        <stp>000510.SZ</stp>
        <stp>61</stp>
        <stp>12/31/2015</stp>
        <stp>1</stp>
        <tr r="S116" s="1"/>
      </tp>
      <tp>
        <v>44448491.740000002</v>
        <stp/>
        <stp>EM_S_STM07_IS</stp>
        <stp>4</stp>
        <stp>300520.SZ</stp>
        <stp>61</stp>
        <stp>12/31/2015</stp>
        <stp>1</stp>
        <tr r="S1811" s="1"/>
      </tp>
      <tp>
        <v>-17409872.199999999</v>
        <stp/>
        <stp>EM_S_STM07_IS</stp>
        <stp>4</stp>
        <stp>000511.SZ</stp>
        <stp>61</stp>
        <stp>12/31/2015</stp>
        <stp>1</stp>
        <tr r="S117" s="1"/>
      </tp>
      <tp>
        <v>42803186.560000002</v>
        <stp/>
        <stp>EM_S_STM07_IS</stp>
        <stp>4</stp>
        <stp>300521.SZ</stp>
        <stp>61</stp>
        <stp>12/31/2015</stp>
        <stp>1</stp>
        <tr r="S1812" s="1"/>
      </tp>
      <tp>
        <v>55288115.280000001</v>
        <stp/>
        <stp>EM_S_STM07_IS</stp>
        <stp>4</stp>
        <stp>300522.SZ</stp>
        <stp>61</stp>
        <stp>12/31/2015</stp>
        <stp>1</stp>
        <tr r="S1813" s="1"/>
      </tp>
      <tp>
        <v>622641033.05999994</v>
        <stp/>
        <stp>EM_S_STM07_IS</stp>
        <stp>4</stp>
        <stp>000513.SZ</stp>
        <stp>61</stp>
        <stp>12/31/2015</stp>
        <stp>1</stp>
        <tr r="S118" s="1"/>
      </tp>
      <tp>
        <v>77797712.629999995</v>
        <stp/>
        <stp>EM_S_STM07_IS</stp>
        <stp>4</stp>
        <stp>300523.SZ</stp>
        <stp>61</stp>
        <stp>12/31/2015</stp>
        <stp>1</stp>
        <tr r="S1814" s="1"/>
      </tp>
      <tp>
        <v>7370833.1900000004</v>
        <stp/>
        <stp>EM_S_STM07_IS</stp>
        <stp>4</stp>
        <stp>000514.SZ</stp>
        <stp>61</stp>
        <stp>12/31/2015</stp>
        <stp>1</stp>
        <tr r="S119" s="1"/>
      </tp>
      <tp>
        <v>36731975.960000001</v>
        <stp/>
        <stp>EM_S_STM07_IS</stp>
        <stp>4</stp>
        <stp>300525.SZ</stp>
        <stp>61</stp>
        <stp>12/31/2015</stp>
        <stp>1</stp>
        <tr r="S1815" s="1"/>
      </tp>
      <tp>
        <v>241024866.06999999</v>
        <stp/>
        <stp>EM_S_STM07_IS</stp>
        <stp>4</stp>
        <stp>000516.SZ</stp>
        <stp>61</stp>
        <stp>12/31/2015</stp>
        <stp>1</stp>
        <tr r="S120" s="1"/>
      </tp>
      <tp>
        <v>42248315.380000003</v>
        <stp/>
        <stp>EM_S_STM07_IS</stp>
        <stp>4</stp>
        <stp>300526.SZ</stp>
        <stp>61</stp>
        <stp>12/31/2015</stp>
        <stp>1</stp>
        <tr r="S1816" s="1"/>
      </tp>
      <tp>
        <v>103265173.26000001</v>
        <stp/>
        <stp>EM_S_STM07_IS</stp>
        <stp>4</stp>
        <stp>000517.SZ</stp>
        <stp>61</stp>
        <stp>12/31/2015</stp>
        <stp>1</stp>
        <tr r="S121" s="1"/>
      </tp>
      <tp>
        <v>135892060.30000001</v>
        <stp/>
        <stp>EM_S_STM07_IS</stp>
        <stp>4</stp>
        <stp>300527.SZ</stp>
        <stp>61</stp>
        <stp>12/31/2015</stp>
        <stp>1</stp>
        <tr r="S1817" s="1"/>
      </tp>
      <tp>
        <v>-74445499.519999996</v>
        <stp/>
        <stp>EM_S_STM07_IS</stp>
        <stp>4</stp>
        <stp>000518.SZ</stp>
        <stp>61</stp>
        <stp>12/31/2015</stp>
        <stp>1</stp>
        <tr r="S122" s="1"/>
      </tp>
      <tp>
        <v>107071042.29000001</v>
        <stp/>
        <stp>EM_S_STM07_IS</stp>
        <stp>4</stp>
        <stp>300528.SZ</stp>
        <stp>61</stp>
        <stp>12/31/2015</stp>
        <stp>1</stp>
        <tr r="S1818" s="1"/>
      </tp>
      <tp>
        <v>248550088.30000001</v>
        <stp/>
        <stp>EM_S_STM07_IS</stp>
        <stp>4</stp>
        <stp>000519.SZ</stp>
        <stp>61</stp>
        <stp>12/31/2015</stp>
        <stp>1</stp>
        <tr r="S123" s="1"/>
      </tp>
      <tp>
        <v>200441034.06</v>
        <stp/>
        <stp>EM_S_STM07_IS</stp>
        <stp>4</stp>
        <stp>300529.SZ</stp>
        <stp>61</stp>
        <stp>12/31/2015</stp>
        <stp>1</stp>
        <tr r="S1819" s="1"/>
      </tp>
      <tp>
        <v>30827450.600000001</v>
        <stp/>
        <stp>EM_S_STM07_IS</stp>
        <stp>4</stp>
        <stp>000560.SZ</stp>
        <stp>61</stp>
        <stp>12/31/2015</stp>
        <stp>1</stp>
        <tr r="S158" s="1"/>
      </tp>
      <tp>
        <v>51728004.130000003</v>
        <stp/>
        <stp>EM_S_STM07_IS</stp>
        <stp>4</stp>
        <stp>300550.SZ</stp>
        <stp>61</stp>
        <stp>12/31/2015</stp>
        <stp>1</stp>
        <tr r="S1839" s="1"/>
      </tp>
      <tp>
        <v>76462740.180000007</v>
        <stp/>
        <stp>EM_S_STM07_IS</stp>
        <stp>4</stp>
        <stp>000561.SZ</stp>
        <stp>61</stp>
        <stp>12/31/2015</stp>
        <stp>1</stp>
        <tr r="S159" s="1"/>
      </tp>
      <tp>
        <v>50702957.829999998</v>
        <stp/>
        <stp>EM_S_STM07_IS</stp>
        <stp>4</stp>
        <stp>300551.SZ</stp>
        <stp>61</stp>
        <stp>12/31/2015</stp>
        <stp>1</stp>
        <tr r="S1840" s="1"/>
      </tp>
      <tp>
        <v>63940605.299999997</v>
        <stp/>
        <stp>EM_S_STM07_IS</stp>
        <stp>4</stp>
        <stp>300552.SZ</stp>
        <stp>61</stp>
        <stp>12/31/2015</stp>
        <stp>1</stp>
        <tr r="S1841" s="1"/>
      </tp>
      <tp>
        <v>453951218.69</v>
        <stp/>
        <stp>EM_S_STM07_IS</stp>
        <stp>4</stp>
        <stp>000563.SZ</stp>
        <stp>61</stp>
        <stp>12/31/2015</stp>
        <stp>1</stp>
        <tr r="S160" s="1"/>
      </tp>
      <tp>
        <v>30024517.420000002</v>
        <stp/>
        <stp>EM_S_STM07_IS</stp>
        <stp>4</stp>
        <stp>300553.SZ</stp>
        <stp>61</stp>
        <stp>12/31/2015</stp>
        <stp>1</stp>
        <tr r="S1842" s="1"/>
      </tp>
      <tp>
        <v>42460572.82</v>
        <stp/>
        <stp>EM_S_STM07_IS</stp>
        <stp>4</stp>
        <stp>000564.SZ</stp>
        <stp>61</stp>
        <stp>12/31/2015</stp>
        <stp>1</stp>
        <tr r="S161" s="1"/>
      </tp>
      <tp>
        <v>144573659.62</v>
        <stp/>
        <stp>EM_S_STM07_IS</stp>
        <stp>4</stp>
        <stp>000565.SZ</stp>
        <stp>61</stp>
        <stp>12/31/2015</stp>
        <stp>1</stp>
        <tr r="S162" s="1"/>
      </tp>
      <tp>
        <v>59501307.310000002</v>
        <stp/>
        <stp>EM_S_STM07_IS</stp>
        <stp>4</stp>
        <stp>300555.SZ</stp>
        <stp>61</stp>
        <stp>12/31/2015</stp>
        <stp>1</stp>
        <tr r="S1843" s="1"/>
      </tp>
      <tp>
        <v>195271278.15000001</v>
        <stp/>
        <stp>EM_S_STM07_IS</stp>
        <stp>4</stp>
        <stp>000566.SZ</stp>
        <stp>61</stp>
        <stp>12/31/2015</stp>
        <stp>1</stp>
        <tr r="S163" s="1"/>
      </tp>
      <tp>
        <v>31318045.789999999</v>
        <stp/>
        <stp>EM_S_STM07_IS</stp>
        <stp>4</stp>
        <stp>300556.SZ</stp>
        <stp>61</stp>
        <stp>12/31/2015</stp>
        <stp>1</stp>
        <tr r="S1844" s="1"/>
      </tp>
      <tp>
        <v>23242943.579999998</v>
        <stp/>
        <stp>EM_S_STM07_IS</stp>
        <stp>4</stp>
        <stp>000567.SZ</stp>
        <stp>61</stp>
        <stp>12/31/2015</stp>
        <stp>1</stp>
        <tr r="S164" s="1"/>
      </tp>
      <tp>
        <v>38103680.659999996</v>
        <stp/>
        <stp>EM_S_STM07_IS</stp>
        <stp>4</stp>
        <stp>300557.SZ</stp>
        <stp>61</stp>
        <stp>12/31/2015</stp>
        <stp>1</stp>
        <tr r="S1845" s="1"/>
      </tp>
      <tp>
        <v>1472978108.5999999</v>
        <stp/>
        <stp>EM_S_STM07_IS</stp>
        <stp>4</stp>
        <stp>000568.SZ</stp>
        <stp>61</stp>
        <stp>12/31/2015</stp>
        <stp>1</stp>
        <tr r="S165" s="1"/>
      </tp>
      <tp>
        <v>345298066.85000002</v>
        <stp/>
        <stp>EM_S_STM07_IS</stp>
        <stp>4</stp>
        <stp>300558.SZ</stp>
        <stp>61</stp>
        <stp>12/31/2015</stp>
        <stp>1</stp>
        <tr r="S1846" s="1"/>
      </tp>
      <tp>
        <v>57580942.43</v>
        <stp/>
        <stp>EM_S_STM07_IS</stp>
        <stp>4</stp>
        <stp>300559.SZ</stp>
        <stp>61</stp>
        <stp>12/31/2015</stp>
        <stp>1</stp>
        <tr r="S1847" s="1"/>
      </tp>
      <tp>
        <v>71102792.489999995</v>
        <stp/>
        <stp>EM_S_STM07_IS</stp>
        <stp>4</stp>
        <stp>000570.SZ</stp>
        <stp>61</stp>
        <stp>12/31/2015</stp>
        <stp>1</stp>
        <tr r="S166" s="1"/>
      </tp>
      <tp>
        <v>60729821.659999996</v>
        <stp/>
        <stp>EM_S_STM07_IS</stp>
        <stp>4</stp>
        <stp>300540.SZ</stp>
        <stp>61</stp>
        <stp>12/31/2015</stp>
        <stp>1</stp>
        <tr r="S1830" s="1"/>
      </tp>
      <tp>
        <v>56795267.170000002</v>
        <stp/>
        <stp>EM_S_STM07_IS</stp>
        <stp>4</stp>
        <stp>000571.SZ</stp>
        <stp>61</stp>
        <stp>12/31/2015</stp>
        <stp>1</stp>
        <tr r="S167" s="1"/>
      </tp>
      <tp>
        <v>60959021.439999998</v>
        <stp/>
        <stp>EM_S_STM07_IS</stp>
        <stp>4</stp>
        <stp>300541.SZ</stp>
        <stp>61</stp>
        <stp>12/31/2015</stp>
        <stp>1</stp>
        <tr r="S1831" s="1"/>
      </tp>
      <tp>
        <v>162460839.63</v>
        <stp/>
        <stp>EM_S_STM07_IS</stp>
        <stp>4</stp>
        <stp>000572.SZ</stp>
        <stp>61</stp>
        <stp>12/31/2015</stp>
        <stp>1</stp>
        <tr r="S168" s="1"/>
      </tp>
      <tp>
        <v>35158093.729999997</v>
        <stp/>
        <stp>EM_S_STM07_IS</stp>
        <stp>4</stp>
        <stp>300542.SZ</stp>
        <stp>61</stp>
        <stp>12/31/2015</stp>
        <stp>1</stp>
        <tr r="S1832" s="1"/>
      </tp>
      <tp>
        <v>-92062660.730000004</v>
        <stp/>
        <stp>EM_S_STM07_IS</stp>
        <stp>4</stp>
        <stp>000573.SZ</stp>
        <stp>61</stp>
        <stp>12/31/2015</stp>
        <stp>1</stp>
        <tr r="S169" s="1"/>
      </tp>
      <tp>
        <v>62720488.039999999</v>
        <stp/>
        <stp>EM_S_STM07_IS</stp>
        <stp>4</stp>
        <stp>300543.SZ</stp>
        <stp>61</stp>
        <stp>12/31/2015</stp>
        <stp>1</stp>
        <tr r="S1833" s="1"/>
      </tp>
      <tp>
        <v>51318962.350000001</v>
        <stp/>
        <stp>EM_S_STM07_IS</stp>
        <stp>4</stp>
        <stp>300545.SZ</stp>
        <stp>61</stp>
        <stp>12/31/2015</stp>
        <stp>1</stp>
        <tr r="S1834" s="1"/>
      </tp>
      <tp>
        <v>177320687.28</v>
        <stp/>
        <stp>EM_S_STM07_IS</stp>
        <stp>4</stp>
        <stp>000576.SZ</stp>
        <stp>61</stp>
        <stp>12/31/2015</stp>
        <stp>1</stp>
        <tr r="S170" s="1"/>
      </tp>
      <tp>
        <v>53468320.799999997</v>
        <stp/>
        <stp>EM_S_STM07_IS</stp>
        <stp>4</stp>
        <stp>300546.SZ</stp>
        <stp>61</stp>
        <stp>12/31/2015</stp>
        <stp>1</stp>
        <tr r="S1835" s="1"/>
      </tp>
      <tp>
        <v>65169780.119999997</v>
        <stp/>
        <stp>EM_S_STM07_IS</stp>
        <stp>4</stp>
        <stp>300547.SZ</stp>
        <stp>61</stp>
        <stp>12/31/2015</stp>
        <stp>1</stp>
        <tr r="S1836" s="1"/>
      </tp>
      <tp>
        <v>43935332.420000002</v>
        <stp/>
        <stp>EM_S_STM07_IS</stp>
        <stp>4</stp>
        <stp>300548.SZ</stp>
        <stp>61</stp>
        <stp>12/31/2015</stp>
        <stp>1</stp>
        <tr r="S1837" s="1"/>
      </tp>
      <tp>
        <v>44009854.640000001</v>
        <stp/>
        <stp>EM_S_STM07_IS</stp>
        <stp>4</stp>
        <stp>300549.SZ</stp>
        <stp>61</stp>
        <stp>12/31/2015</stp>
        <stp>1</stp>
        <tr r="S1838" s="1"/>
      </tp>
      <tp>
        <v>2606776304.48</v>
        <stp/>
        <stp>EM_S_STM07_IS</stp>
        <stp>4</stp>
        <stp>000540.SZ</stp>
        <stp>61</stp>
        <stp>12/31/2015</stp>
        <stp>1</stp>
        <tr r="S141" s="1"/>
      </tp>
      <tp>
        <v>116444322.14</v>
        <stp/>
        <stp>EM_S_STM07_IS</stp>
        <stp>4</stp>
        <stp>300570.SZ</stp>
        <stp>61</stp>
        <stp>12/31/2015</stp>
        <stp>1</stp>
        <tr r="S1857" s="1"/>
      </tp>
      <tp>
        <v>53405593.119999997</v>
        <stp/>
        <stp>EM_S_STM07_IS</stp>
        <stp>4</stp>
        <stp>000541.SZ</stp>
        <stp>61</stp>
        <stp>12/31/2015</stp>
        <stp>1</stp>
        <tr r="S142" s="1"/>
      </tp>
      <tp>
        <v>25775622.579999998</v>
        <stp/>
        <stp>EM_S_STM07_IS</stp>
        <stp>4</stp>
        <stp>300571.SZ</stp>
        <stp>61</stp>
        <stp>12/31/2015</stp>
        <stp>1</stp>
        <tr r="S1858" s="1"/>
      </tp>
      <tp>
        <v>42220226.340000004</v>
        <stp/>
        <stp>EM_S_STM07_IS</stp>
        <stp>4</stp>
        <stp>300572.SZ</stp>
        <stp>61</stp>
        <stp>12/31/2015</stp>
        <stp>1</stp>
        <tr r="S1859" s="1"/>
      </tp>
      <tp>
        <v>1154820766.97</v>
        <stp/>
        <stp>EM_S_STM07_IS</stp>
        <stp>4</stp>
        <stp>000543.SZ</stp>
        <stp>61</stp>
        <stp>12/31/2015</stp>
        <stp>1</stp>
        <tr r="S143" s="1"/>
      </tp>
      <tp>
        <v>21979622.579999998</v>
        <stp/>
        <stp>EM_S_STM07_IS</stp>
        <stp>4</stp>
        <stp>300573.SZ</stp>
        <stp>61</stp>
        <stp>12/31/2015</stp>
        <stp>1</stp>
        <tr r="S1860" s="1"/>
      </tp>
      <tp>
        <v>102266644.86</v>
        <stp/>
        <stp>EM_S_STM07_IS</stp>
        <stp>4</stp>
        <stp>000544.SZ</stp>
        <stp>61</stp>
        <stp>12/31/2015</stp>
        <stp>1</stp>
        <tr r="S144" s="1"/>
      </tp>
      <tp>
        <v>131182214.16</v>
        <stp/>
        <stp>EM_S_STM07_IS</stp>
        <stp>4</stp>
        <stp>000545.SZ</stp>
        <stp>61</stp>
        <stp>12/31/2015</stp>
        <stp>1</stp>
        <tr r="S145" s="1"/>
      </tp>
      <tp>
        <v>94807906.599999994</v>
        <stp/>
        <stp>EM_S_STM07_IS</stp>
        <stp>4</stp>
        <stp>300575.SZ</stp>
        <stp>61</stp>
        <stp>12/31/2015</stp>
        <stp>1</stp>
        <tr r="S1861" s="1"/>
      </tp>
      <tp>
        <v>264385295.37</v>
        <stp/>
        <stp>EM_S_STM07_IS</stp>
        <stp>4</stp>
        <stp>000546.SZ</stp>
        <stp>61</stp>
        <stp>12/31/2015</stp>
        <stp>1</stp>
        <tr r="S146" s="1"/>
      </tp>
      <tp>
        <v>33302828.629999999</v>
        <stp/>
        <stp>EM_S_STM07_IS</stp>
        <stp>4</stp>
        <stp>300576.SZ</stp>
        <stp>61</stp>
        <stp>12/31/2015</stp>
        <stp>1</stp>
        <tr r="S1862" s="1"/>
      </tp>
      <tp>
        <v>207483643.03999999</v>
        <stp/>
        <stp>EM_S_STM07_IS</stp>
        <stp>4</stp>
        <stp>000547.SZ</stp>
        <stp>61</stp>
        <stp>12/31/2015</stp>
        <stp>1</stp>
        <tr r="S147" s="1"/>
      </tp>
      <tp>
        <v>66243327.020000003</v>
        <stp/>
        <stp>EM_S_STM07_IS</stp>
        <stp>4</stp>
        <stp>300577.SZ</stp>
        <stp>61</stp>
        <stp>12/31/2015</stp>
        <stp>1</stp>
        <tr r="S1863" s="1"/>
      </tp>
      <tp>
        <v>18871930.300000001</v>
        <stp/>
        <stp>EM_S_STM07_IS</stp>
        <stp>4</stp>
        <stp>000548.SZ</stp>
        <stp>61</stp>
        <stp>12/31/2015</stp>
        <stp>1</stp>
        <tr r="S148" s="1"/>
      </tp>
      <tp>
        <v>47769033.369999997</v>
        <stp/>
        <stp>EM_S_STM07_IS</stp>
        <stp>4</stp>
        <stp>300579.SZ</stp>
        <stp>61</stp>
        <stp>12/31/2015</stp>
        <stp>1</stp>
        <tr r="S1864" s="1"/>
      </tp>
      <tp>
        <v>2222061095</v>
        <stp/>
        <stp>EM_S_STM07_IS</stp>
        <stp>4</stp>
        <stp>000550.SZ</stp>
        <stp>61</stp>
        <stp>12/31/2015</stp>
        <stp>1</stp>
        <tr r="S149" s="1"/>
      </tp>
      <tp>
        <v>34712152.109999999</v>
        <stp/>
        <stp>EM_S_STM07_IS</stp>
        <stp>4</stp>
        <stp>300560.SZ</stp>
        <stp>61</stp>
        <stp>12/31/2015</stp>
        <stp>1</stp>
        <tr r="S1848" s="1"/>
      </tp>
      <tp>
        <v>24111271.149999999</v>
        <stp/>
        <stp>EM_S_STM07_IS</stp>
        <stp>4</stp>
        <stp>000551.SZ</stp>
        <stp>61</stp>
        <stp>12/31/2015</stp>
        <stp>1</stp>
        <tr r="S150" s="1"/>
      </tp>
      <tp>
        <v>70973005.930000007</v>
        <stp/>
        <stp>EM_S_STM07_IS</stp>
        <stp>4</stp>
        <stp>300561.SZ</stp>
        <stp>61</stp>
        <stp>12/31/2015</stp>
        <stp>1</stp>
        <tr r="S1849" s="1"/>
      </tp>
      <tp>
        <v>179826315.62</v>
        <stp/>
        <stp>EM_S_STM07_IS</stp>
        <stp>4</stp>
        <stp>000552.SZ</stp>
        <stp>61</stp>
        <stp>12/31/2015</stp>
        <stp>1</stp>
        <tr r="S151" s="1"/>
      </tp>
      <tp>
        <v>50188819.659999996</v>
        <stp/>
        <stp>EM_S_STM07_IS</stp>
        <stp>4</stp>
        <stp>300562.SZ</stp>
        <stp>61</stp>
        <stp>12/31/2015</stp>
        <stp>1</stp>
        <tr r="S1850" s="1"/>
      </tp>
      <tp>
        <v>141840462.97</v>
        <stp/>
        <stp>EM_S_STM07_IS</stp>
        <stp>4</stp>
        <stp>000553.SZ</stp>
        <stp>61</stp>
        <stp>12/31/2015</stp>
        <stp>1</stp>
        <tr r="S152" s="1"/>
      </tp>
      <tp>
        <v>32486155.359999999</v>
        <stp/>
        <stp>EM_S_STM07_IS</stp>
        <stp>4</stp>
        <stp>300563.SZ</stp>
        <stp>61</stp>
        <stp>12/31/2015</stp>
        <stp>1</stp>
        <tr r="S1851" s="1"/>
      </tp>
      <tp>
        <v>3739169.7</v>
        <stp/>
        <stp>EM_S_STM07_IS</stp>
        <stp>4</stp>
        <stp>000554.SZ</stp>
        <stp>61</stp>
        <stp>12/31/2015</stp>
        <stp>1</stp>
        <tr r="S153" s="1"/>
      </tp>
      <tp>
        <v>350620327.31</v>
        <stp/>
        <stp>EM_S_STM07_IS</stp>
        <stp>4</stp>
        <stp>000555.SZ</stp>
        <stp>61</stp>
        <stp>12/31/2015</stp>
        <stp>1</stp>
        <tr r="S154" s="1"/>
      </tp>
      <tp>
        <v>62838235.659999996</v>
        <stp/>
        <stp>EM_S_STM07_IS</stp>
        <stp>4</stp>
        <stp>300565.SZ</stp>
        <stp>61</stp>
        <stp>12/31/2015</stp>
        <stp>1</stp>
        <tr r="S1852" s="1"/>
      </tp>
      <tp>
        <v>57322577.020000003</v>
        <stp/>
        <stp>EM_S_STM07_IS</stp>
        <stp>4</stp>
        <stp>300566.SZ</stp>
        <stp>61</stp>
        <stp>12/31/2015</stp>
        <stp>1</stp>
        <tr r="S1853" s="1"/>
      </tp>
      <tp>
        <v>-17438461.629999999</v>
        <stp/>
        <stp>EM_S_STM07_IS</stp>
        <stp>4</stp>
        <stp>000557.SZ</stp>
        <stp>61</stp>
        <stp>12/31/2015</stp>
        <stp>1</stp>
        <tr r="S155" s="1"/>
      </tp>
      <tp>
        <v>76750397.5</v>
        <stp/>
        <stp>EM_S_STM07_IS</stp>
        <stp>4</stp>
        <stp>300567.SZ</stp>
        <stp>61</stp>
        <stp>12/31/2015</stp>
        <stp>1</stp>
        <tr r="S1854" s="1"/>
      </tp>
      <tp>
        <v>-358385593.51999998</v>
        <stp/>
        <stp>EM_S_STM07_IS</stp>
        <stp>4</stp>
        <stp>000558.SZ</stp>
        <stp>61</stp>
        <stp>12/31/2015</stp>
        <stp>1</stp>
        <tr r="S156" s="1"/>
      </tp>
      <tp>
        <v>118341755.14</v>
        <stp/>
        <stp>EM_S_STM07_IS</stp>
        <stp>4</stp>
        <stp>300568.SZ</stp>
        <stp>61</stp>
        <stp>12/31/2015</stp>
        <stp>1</stp>
        <tr r="S1855" s="1"/>
      </tp>
      <tp>
        <v>779555943.45000005</v>
        <stp/>
        <stp>EM_S_STM07_IS</stp>
        <stp>4</stp>
        <stp>000559.SZ</stp>
        <stp>61</stp>
        <stp>12/31/2015</stp>
        <stp>1</stp>
        <tr r="S157" s="1"/>
      </tp>
      <tp>
        <v>172610400.00999999</v>
        <stp/>
        <stp>EM_S_STM07_IS</stp>
        <stp>4</stp>
        <stp>300569.SZ</stp>
        <stp>61</stp>
        <stp>12/31/2015</stp>
        <stp>1</stp>
        <tr r="S1856" s="1"/>
      </tp>
      <tp>
        <v>360263362.74000001</v>
        <stp/>
        <stp>EM_S_STM07_IS</stp>
        <stp>4</stp>
        <stp>600580.SH</stp>
        <stp>61</stp>
        <stp>12/31/2015</stp>
        <stp>1</stp>
        <tr r="S2353" s="1"/>
      </tp>
      <tp>
        <v>-2508625002.2399998</v>
        <stp/>
        <stp>EM_S_STM07_IS</stp>
        <stp>4</stp>
        <stp>600581.SH</stp>
        <stp>61</stp>
        <stp>12/31/2015</stp>
        <stp>1</stp>
        <tr r="S2354" s="1"/>
      </tp>
      <tp>
        <v>1227392704.95</v>
        <stp/>
        <stp>EM_S_STM07_IS</stp>
        <stp>4</stp>
        <stp>600582.SH</stp>
        <stp>61</stp>
        <stp>12/31/2015</stp>
        <stp>1</stp>
        <tr r="S2355" s="1"/>
      </tp>
      <tp>
        <v>3409945599.8099999</v>
        <stp/>
        <stp>EM_S_STM07_IS</stp>
        <stp>4</stp>
        <stp>600583.SH</stp>
        <stp>61</stp>
        <stp>12/31/2015</stp>
        <stp>1</stp>
        <tr r="S2356" s="1"/>
      </tp>
      <tp>
        <v>51997451.039999999</v>
        <stp/>
        <stp>EM_S_STM07_IS</stp>
        <stp>4</stp>
        <stp>600584.SH</stp>
        <stp>61</stp>
        <stp>12/31/2015</stp>
        <stp>1</stp>
        <tr r="S2357" s="1"/>
      </tp>
      <tp>
        <v>7516385018</v>
        <stp/>
        <stp>EM_S_STM07_IS</stp>
        <stp>4</stp>
        <stp>600585.SH</stp>
        <stp>61</stp>
        <stp>12/31/2015</stp>
        <stp>1</stp>
        <tr r="S2358" s="1"/>
      </tp>
      <tp>
        <v>27931843.260000002</v>
        <stp/>
        <stp>EM_S_STM07_IS</stp>
        <stp>4</stp>
        <stp>600586.SH</stp>
        <stp>61</stp>
        <stp>12/31/2015</stp>
        <stp>1</stp>
        <tr r="S2359" s="1"/>
      </tp>
      <tp>
        <v>280833881.67000002</v>
        <stp/>
        <stp>EM_S_STM07_IS</stp>
        <stp>4</stp>
        <stp>600587.SH</stp>
        <stp>61</stp>
        <stp>12/31/2015</stp>
        <stp>1</stp>
        <tr r="S2360" s="1"/>
      </tp>
      <tp>
        <v>323745309</v>
        <stp/>
        <stp>EM_S_STM07_IS</stp>
        <stp>4</stp>
        <stp>600588.SH</stp>
        <stp>61</stp>
        <stp>12/31/2015</stp>
        <stp>1</stp>
        <tr r="S2361" s="1"/>
      </tp>
      <tp>
        <v>530825009</v>
        <stp/>
        <stp>EM_S_STM07_IS</stp>
        <stp>4</stp>
        <stp>601588.SH</stp>
        <stp>61</stp>
        <stp>12/31/2014</stp>
        <stp>1</stp>
        <tr r="R2773" s="1"/>
      </tp>
      <tp>
        <v>20779995.48</v>
        <stp/>
        <stp>EM_S_STM07_IS</stp>
        <stp>4</stp>
        <stp>600589.SH</stp>
        <stp>61</stp>
        <stp>12/31/2015</stp>
        <stp>1</stp>
        <tr r="S2362" s="1"/>
      </tp>
      <tp>
        <v>86000978.609999999</v>
        <stp/>
        <stp>EM_S_STM07_IS</stp>
        <stp>4</stp>
        <stp>600590.SH</stp>
        <stp>61</stp>
        <stp>12/31/2015</stp>
        <stp>1</stp>
        <tr r="S2363" s="1"/>
      </tp>
      <tp>
        <v>52356259.899999999</v>
        <stp/>
        <stp>EM_S_STM07_IS</stp>
        <stp>4</stp>
        <stp>600592.SH</stp>
        <stp>61</stp>
        <stp>12/31/2015</stp>
        <stp>1</stp>
        <tr r="S2364" s="1"/>
      </tp>
      <tp>
        <v>42987222.600000001</v>
        <stp/>
        <stp>EM_S_STM07_IS</stp>
        <stp>4</stp>
        <stp>600593.SH</stp>
        <stp>61</stp>
        <stp>12/31/2015</stp>
        <stp>1</stp>
        <tr r="S2365" s="1"/>
      </tp>
      <tp>
        <v>189381173.38</v>
        <stp/>
        <stp>EM_S_STM07_IS</stp>
        <stp>4</stp>
        <stp>600594.SH</stp>
        <stp>61</stp>
        <stp>12/31/2015</stp>
        <stp>1</stp>
        <tr r="S2366" s="1"/>
      </tp>
      <tp>
        <v>-435672499.30000001</v>
        <stp/>
        <stp>EM_S_STM07_IS</stp>
        <stp>4</stp>
        <stp>600595.SH</stp>
        <stp>61</stp>
        <stp>12/31/2015</stp>
        <stp>1</stp>
        <tr r="S2367" s="1"/>
      </tp>
      <tp>
        <v>161400553.63</v>
        <stp/>
        <stp>EM_S_STM07_IS</stp>
        <stp>4</stp>
        <stp>601595.SH</stp>
        <stp>61</stp>
        <stp>12/31/2014</stp>
        <stp>1</stp>
        <tr r="R2774" s="1"/>
      </tp>
      <tp>
        <v>-266816875.25</v>
        <stp/>
        <stp>EM_S_STM07_IS</stp>
        <stp>4</stp>
        <stp>600596.SH</stp>
        <stp>61</stp>
        <stp>12/31/2015</stp>
        <stp>1</stp>
        <tr r="S2368" s="1"/>
      </tp>
      <tp>
        <v>418329950</v>
        <stp/>
        <stp>EM_S_STM07_IS</stp>
        <stp>4</stp>
        <stp>600597.SH</stp>
        <stp>61</stp>
        <stp>12/31/2015</stp>
        <stp>1</stp>
        <tr r="S2369" s="1"/>
      </tp>
      <tp>
        <v>658742276.21000004</v>
        <stp/>
        <stp>EM_S_STM07_IS</stp>
        <stp>4</stp>
        <stp>600598.SH</stp>
        <stp>61</stp>
        <stp>12/31/2015</stp>
        <stp>1</stp>
        <tr r="S2370" s="1"/>
      </tp>
      <tp>
        <v>19923569.809999999</v>
        <stp/>
        <stp>EM_S_STM07_IS</stp>
        <stp>4</stp>
        <stp>600599.SH</stp>
        <stp>61</stp>
        <stp>12/31/2015</stp>
        <stp>1</stp>
        <tr r="S2371" s="1"/>
      </tp>
      <tp>
        <v>59397523.710000001</v>
        <stp/>
        <stp>EM_S_STM07_IS</stp>
        <stp>4</stp>
        <stp>601599.SH</stp>
        <stp>61</stp>
        <stp>12/31/2014</stp>
        <stp>1</stp>
        <tr r="R2775" s="1"/>
      </tp>
      <tp>
        <v>18195330.260000002</v>
        <stp/>
        <stp>EM_S_STM07_IS</stp>
        <stp>4</stp>
        <stp>600560.SH</stp>
        <stp>61</stp>
        <stp>12/31/2015</stp>
        <stp>1</stp>
        <tr r="S2335" s="1"/>
      </tp>
      <tp>
        <v>77137029.290000007</v>
        <stp/>
        <stp>EM_S_STM07_IS</stp>
        <stp>4</stp>
        <stp>600561.SH</stp>
        <stp>61</stp>
        <stp>12/31/2015</stp>
        <stp>1</stp>
        <tr r="S2336" s="1"/>
      </tp>
      <tp>
        <v>186785694.5</v>
        <stp/>
        <stp>EM_S_STM07_IS</stp>
        <stp>4</stp>
        <stp>600562.SH</stp>
        <stp>61</stp>
        <stp>12/31/2015</stp>
        <stp>1</stp>
        <tr r="S2337" s="1"/>
      </tp>
      <tp>
        <v>327965429.73000002</v>
        <stp/>
        <stp>EM_S_STM07_IS</stp>
        <stp>4</stp>
        <stp>600563.SH</stp>
        <stp>61</stp>
        <stp>12/31/2015</stp>
        <stp>1</stp>
        <tr r="S2338" s="1"/>
      </tp>
      <tp>
        <v>468504132.06999999</v>
        <stp/>
        <stp>EM_S_STM07_IS</stp>
        <stp>4</stp>
        <stp>600565.SH</stp>
        <stp>61</stp>
        <stp>12/31/2015</stp>
        <stp>1</stp>
        <tr r="S2339" s="1"/>
      </tp>
      <tp>
        <v>686571187.72000003</v>
        <stp/>
        <stp>EM_S_STM07_IS</stp>
        <stp>4</stp>
        <stp>600566.SH</stp>
        <stp>61</stp>
        <stp>12/31/2015</stp>
        <stp>1</stp>
        <tr r="S2340" s="1"/>
      </tp>
      <tp>
        <v>350520727.13</v>
        <stp/>
        <stp>EM_S_STM07_IS</stp>
        <stp>4</stp>
        <stp>601566.SH</stp>
        <stp>61</stp>
        <stp>12/31/2014</stp>
        <stp>1</stp>
        <tr r="R2770" s="1"/>
      </tp>
      <tp>
        <v>209061869.63999999</v>
        <stp/>
        <stp>EM_S_STM07_IS</stp>
        <stp>4</stp>
        <stp>600567.SH</stp>
        <stp>61</stp>
        <stp>12/31/2015</stp>
        <stp>1</stp>
        <tr r="S2341" s="1"/>
      </tp>
      <tp>
        <v>372373004.64999998</v>
        <stp/>
        <stp>EM_S_STM07_IS</stp>
        <stp>4</stp>
        <stp>601567.SH</stp>
        <stp>61</stp>
        <stp>12/31/2014</stp>
        <stp>1</stp>
        <tr r="R2771" s="1"/>
      </tp>
      <tp>
        <v>73411041.629999995</v>
        <stp/>
        <stp>EM_S_STM07_IS</stp>
        <stp>4</stp>
        <stp>600568.SH</stp>
        <stp>61</stp>
        <stp>12/31/2015</stp>
        <stp>1</stp>
        <tr r="S2342" s="1"/>
      </tp>
      <tp>
        <v>-2550622560.0599999</v>
        <stp/>
        <stp>EM_S_STM07_IS</stp>
        <stp>4</stp>
        <stp>600569.SH</stp>
        <stp>61</stp>
        <stp>12/31/2015</stp>
        <stp>1</stp>
        <tr r="S2343" s="1"/>
      </tp>
      <tp>
        <v>453733512.62</v>
        <stp/>
        <stp>EM_S_STM07_IS</stp>
        <stp>4</stp>
        <stp>600570.SH</stp>
        <stp>61</stp>
        <stp>12/31/2015</stp>
        <stp>1</stp>
        <tr r="S2344" s="1"/>
      </tp>
      <tp>
        <v>121038534.31999999</v>
        <stp/>
        <stp>EM_S_STM07_IS</stp>
        <stp>4</stp>
        <stp>600571.SH</stp>
        <stp>61</stp>
        <stp>12/31/2015</stp>
        <stp>1</stp>
        <tr r="S2345" s="1"/>
      </tp>
      <tp>
        <v>440371501.93000001</v>
        <stp/>
        <stp>EM_S_STM07_IS</stp>
        <stp>4</stp>
        <stp>600572.SH</stp>
        <stp>61</stp>
        <stp>12/31/2015</stp>
        <stp>1</stp>
        <tr r="S2346" s="1"/>
      </tp>
      <tp>
        <v>23015531.050000001</v>
        <stp/>
        <stp>EM_S_STM07_IS</stp>
        <stp>4</stp>
        <stp>600573.SH</stp>
        <stp>61</stp>
        <stp>12/31/2015</stp>
        <stp>1</stp>
        <tr r="S2347" s="1"/>
      </tp>
      <tp>
        <v>196496970.09999999</v>
        <stp/>
        <stp>EM_S_STM07_IS</stp>
        <stp>4</stp>
        <stp>600575.SH</stp>
        <stp>61</stp>
        <stp>12/31/2015</stp>
        <stp>1</stp>
        <tr r="S2348" s="1"/>
      </tp>
      <tp>
        <v>27609754.23</v>
        <stp/>
        <stp>EM_S_STM07_IS</stp>
        <stp>4</stp>
        <stp>600576.SH</stp>
        <stp>61</stp>
        <stp>12/31/2015</stp>
        <stp>1</stp>
        <tr r="S2349" s="1"/>
      </tp>
      <tp>
        <v>129846877.64</v>
        <stp/>
        <stp>EM_S_STM07_IS</stp>
        <stp>4</stp>
        <stp>600577.SH</stp>
        <stp>61</stp>
        <stp>12/31/2015</stp>
        <stp>1</stp>
        <tr r="S2350" s="1"/>
      </tp>
      <tp>
        <v>2614964169.2399998</v>
        <stp/>
        <stp>EM_S_STM07_IS</stp>
        <stp>4</stp>
        <stp>600578.SH</stp>
        <stp>61</stp>
        <stp>12/31/2015</stp>
        <stp>1</stp>
        <tr r="S2351" s="1"/>
      </tp>
      <tp>
        <v>36282784.759999998</v>
        <stp/>
        <stp>EM_S_STM07_IS</stp>
        <stp>4</stp>
        <stp>600579.SH</stp>
        <stp>61</stp>
        <stp>12/31/2015</stp>
        <stp>1</stp>
        <tr r="S2352" s="1"/>
      </tp>
      <tp>
        <v>109935123.34</v>
        <stp/>
        <stp>EM_S_STM07_IS</stp>
        <stp>4</stp>
        <stp>601579.SH</stp>
        <stp>61</stp>
        <stp>12/31/2014</stp>
        <stp>1</stp>
        <tr r="R2772" s="1"/>
      </tp>
      <tp>
        <v>-109737881.93000001</v>
        <stp/>
        <stp>EM_S_STM07_IS</stp>
        <stp>4</stp>
        <stp>600540.SH</stp>
        <stp>61</stp>
        <stp>12/31/2015</stp>
        <stp>1</stp>
        <tr r="S2320" s="1"/>
      </tp>
      <tp>
        <v>19234540.289999999</v>
        <stp/>
        <stp>EM_S_STM07_IS</stp>
        <stp>4</stp>
        <stp>600543.SH</stp>
        <stp>61</stp>
        <stp>12/31/2015</stp>
        <stp>1</stp>
        <tr r="S2321" s="1"/>
      </tp>
      <tp>
        <v>31190743.260000002</v>
        <stp/>
        <stp>EM_S_STM07_IS</stp>
        <stp>4</stp>
        <stp>600545.SH</stp>
        <stp>61</stp>
        <stp>12/31/2015</stp>
        <stp>1</stp>
        <tr r="S2322" s="1"/>
      </tp>
      <tp>
        <v>-2380214078.5100002</v>
        <stp/>
        <stp>EM_S_STM07_IS</stp>
        <stp>4</stp>
        <stp>600546.SH</stp>
        <stp>61</stp>
        <stp>12/31/2015</stp>
        <stp>1</stp>
        <tr r="S2323" s="1"/>
      </tp>
      <tp>
        <v>587026727.29999995</v>
        <stp/>
        <stp>EM_S_STM07_IS</stp>
        <stp>4</stp>
        <stp>600547.SH</stp>
        <stp>61</stp>
        <stp>12/31/2015</stp>
        <stp>1</stp>
        <tr r="S2324" s="1"/>
      </tp>
      <tp>
        <v>1552656397.24</v>
        <stp/>
        <stp>EM_S_STM07_IS</stp>
        <stp>4</stp>
        <stp>600548.SH</stp>
        <stp>61</stp>
        <stp>12/31/2015</stp>
        <stp>1</stp>
        <tr r="S2325" s="1"/>
      </tp>
      <tp>
        <v>-662482707.63999999</v>
        <stp/>
        <stp>EM_S_STM07_IS</stp>
        <stp>4</stp>
        <stp>600549.SH</stp>
        <stp>61</stp>
        <stp>12/31/2015</stp>
        <stp>1</stp>
        <tr r="S2326" s="1"/>
      </tp>
      <tp>
        <v>90651145.769999996</v>
        <stp/>
        <stp>EM_S_STM07_IS</stp>
        <stp>4</stp>
        <stp>600550.SH</stp>
        <stp>61</stp>
        <stp>12/31/2015</stp>
        <stp>1</stp>
        <tr r="S2327" s="1"/>
      </tp>
      <tp>
        <v>393018303.69999999</v>
        <stp/>
        <stp>EM_S_STM07_IS</stp>
        <stp>4</stp>
        <stp>600551.SH</stp>
        <stp>61</stp>
        <stp>12/31/2015</stp>
        <stp>1</stp>
        <tr r="S2328" s="1"/>
      </tp>
      <tp>
        <v>111233953.34</v>
        <stp/>
        <stp>EM_S_STM07_IS</stp>
        <stp>4</stp>
        <stp>600552.SH</stp>
        <stp>61</stp>
        <stp>12/31/2015</stp>
        <stp>1</stp>
        <tr r="S2329" s="1"/>
      </tp>
      <tp>
        <v>27991657.789999999</v>
        <stp/>
        <stp>EM_S_STM07_IS</stp>
        <stp>4</stp>
        <stp>600555.SH</stp>
        <stp>61</stp>
        <stp>12/31/2015</stp>
        <stp>1</stp>
        <tr r="S2330" s="1"/>
      </tp>
      <tp>
        <v>1115452050.8800001</v>
        <stp/>
        <stp>EM_S_STM07_IS</stp>
        <stp>4</stp>
        <stp>601555.SH</stp>
        <stp>61</stp>
        <stp>12/31/2014</stp>
        <stp>1</stp>
        <tr r="R2768" s="1"/>
      </tp>
      <tp>
        <v>5131893</v>
        <stp/>
        <stp>EM_S_STM07_IS</stp>
        <stp>4</stp>
        <stp>600556.SH</stp>
        <stp>61</stp>
        <stp>12/31/2015</stp>
        <stp>1</stp>
        <tr r="S2331" s="1"/>
      </tp>
      <tp>
        <v>362336257.61000001</v>
        <stp/>
        <stp>EM_S_STM07_IS</stp>
        <stp>4</stp>
        <stp>600557.SH</stp>
        <stp>61</stp>
        <stp>12/31/2015</stp>
        <stp>1</stp>
        <tr r="S2332" s="1"/>
      </tp>
      <tp>
        <v>66159288.32</v>
        <stp/>
        <stp>EM_S_STM07_IS</stp>
        <stp>4</stp>
        <stp>600558.SH</stp>
        <stp>61</stp>
        <stp>12/31/2015</stp>
        <stp>1</stp>
        <tr r="S2333" s="1"/>
      </tp>
      <tp>
        <v>80732834.439999998</v>
        <stp/>
        <stp>EM_S_STM07_IS</stp>
        <stp>4</stp>
        <stp>601558.SH</stp>
        <stp>61</stp>
        <stp>12/31/2014</stp>
        <stp>1</stp>
        <tr r="R2769" s="1"/>
      </tp>
      <tp>
        <v>75041933.890000001</v>
        <stp/>
        <stp>EM_S_STM07_IS</stp>
        <stp>4</stp>
        <stp>600559.SH</stp>
        <stp>61</stp>
        <stp>12/31/2015</stp>
        <stp>1</stp>
        <tr r="S2334" s="1"/>
      </tp>
      <tp>
        <v>-56984153.450000003</v>
        <stp/>
        <stp>EM_S_STM07_IS</stp>
        <stp>4</stp>
        <stp>600520.SH</stp>
        <stp>61</stp>
        <stp>12/31/2015</stp>
        <stp>1</stp>
        <tr r="S2302" s="1"/>
      </tp>
      <tp>
        <v>442472433.44999999</v>
        <stp/>
        <stp>EM_S_STM07_IS</stp>
        <stp>4</stp>
        <stp>600521.SH</stp>
        <stp>61</stp>
        <stp>12/31/2015</stp>
        <stp>1</stp>
        <tr r="S2303" s="1"/>
      </tp>
      <tp>
        <v>987728515.20000005</v>
        <stp/>
        <stp>EM_S_STM07_IS</stp>
        <stp>4</stp>
        <stp>600522.SH</stp>
        <stp>61</stp>
        <stp>12/31/2015</stp>
        <stp>1</stp>
        <tr r="S2304" s="1"/>
      </tp>
      <tp>
        <v>165563997.09999999</v>
        <stp/>
        <stp>EM_S_STM07_IS</stp>
        <stp>4</stp>
        <stp>600523.SH</stp>
        <stp>61</stp>
        <stp>12/31/2015</stp>
        <stp>1</stp>
        <tr r="S2305" s="1"/>
      </tp>
      <tp>
        <v>482938994.23000002</v>
        <stp/>
        <stp>EM_S_STM07_IS</stp>
        <stp>4</stp>
        <stp>600525.SH</stp>
        <stp>61</stp>
        <stp>12/31/2015</stp>
        <stp>1</stp>
        <tr r="S2306" s="1"/>
      </tp>
      <tp>
        <v>83962231.700000003</v>
        <stp/>
        <stp>EM_S_STM07_IS</stp>
        <stp>4</stp>
        <stp>600526.SH</stp>
        <stp>61</stp>
        <stp>12/31/2015</stp>
        <stp>1</stp>
        <tr r="S2307" s="1"/>
      </tp>
      <tp>
        <v>-18697148.079999998</v>
        <stp/>
        <stp>EM_S_STM07_IS</stp>
        <stp>4</stp>
        <stp>600527.SH</stp>
        <stp>61</stp>
        <stp>12/31/2015</stp>
        <stp>1</stp>
        <tr r="S2308" s="1"/>
      </tp>
      <tp>
        <v>167882461.63</v>
        <stp/>
        <stp>EM_S_STM07_IS</stp>
        <stp>4</stp>
        <stp>600528.SH</stp>
        <stp>61</stp>
        <stp>12/31/2015</stp>
        <stp>1</stp>
        <tr r="S2309" s="1"/>
      </tp>
      <tp>
        <v>145407381.83000001</v>
        <stp/>
        <stp>EM_S_STM07_IS</stp>
        <stp>4</stp>
        <stp>600529.SH</stp>
        <stp>61</stp>
        <stp>12/31/2015</stp>
        <stp>1</stp>
        <tr r="S2310" s="1"/>
      </tp>
      <tp>
        <v>99296736.049999997</v>
        <stp/>
        <stp>EM_S_STM07_IS</stp>
        <stp>4</stp>
        <stp>600530.SH</stp>
        <stp>61</stp>
        <stp>12/31/2015</stp>
        <stp>1</stp>
        <tr r="S2311" s="1"/>
      </tp>
      <tp>
        <v>12505363.939999999</v>
        <stp/>
        <stp>EM_S_STM07_IS</stp>
        <stp>4</stp>
        <stp>600531.SH</stp>
        <stp>61</stp>
        <stp>12/31/2015</stp>
        <stp>1</stp>
        <tr r="S2312" s="1"/>
      </tp>
      <tp>
        <v>-354532352.48000002</v>
        <stp/>
        <stp>EM_S_STM07_IS</stp>
        <stp>4</stp>
        <stp>600532.SH</stp>
        <stp>61</stp>
        <stp>12/31/2015</stp>
        <stp>1</stp>
        <tr r="S2313" s="1"/>
      </tp>
      <tp>
        <v>185728083.75</v>
        <stp/>
        <stp>EM_S_STM07_IS</stp>
        <stp>4</stp>
        <stp>600533.SH</stp>
        <stp>61</stp>
        <stp>12/31/2015</stp>
        <stp>1</stp>
        <tr r="S2314" s="1"/>
      </tp>
      <tp>
        <v>1478548986.2</v>
        <stp/>
        <stp>EM_S_STM07_IS</stp>
        <stp>4</stp>
        <stp>600535.SH</stp>
        <stp>61</stp>
        <stp>12/31/2015</stp>
        <stp>1</stp>
        <tr r="S2315" s="1"/>
      </tp>
      <tp>
        <v>59086506.740000002</v>
        <stp/>
        <stp>EM_S_STM07_IS</stp>
        <stp>4</stp>
        <stp>600536.SH</stp>
        <stp>61</stp>
        <stp>12/31/2015</stp>
        <stp>1</stp>
        <tr r="S2316" s="1"/>
      </tp>
      <tp>
        <v>233462594.86000001</v>
        <stp/>
        <stp>EM_S_STM07_IS</stp>
        <stp>4</stp>
        <stp>600537.SH</stp>
        <stp>61</stp>
        <stp>12/31/2015</stp>
        <stp>1</stp>
        <tr r="S2317" s="1"/>
      </tp>
      <tp>
        <v>4053060.49</v>
        <stp/>
        <stp>EM_S_STM07_IS</stp>
        <stp>4</stp>
        <stp>600538.SH</stp>
        <stp>61</stp>
        <stp>12/31/2015</stp>
        <stp>1</stp>
        <tr r="S2318" s="1"/>
      </tp>
      <tp>
        <v>13939469.710000001</v>
        <stp/>
        <stp>EM_S_STM07_IS</stp>
        <stp>4</stp>
        <stp>600539.SH</stp>
        <stp>61</stp>
        <stp>12/31/2015</stp>
        <stp>1</stp>
        <tr r="S2319" s="1"/>
      </tp>
      <tp>
        <v>480499759.81999999</v>
        <stp/>
        <stp>EM_S_STM07_IS</stp>
        <stp>4</stp>
        <stp>600500.SH</stp>
        <stp>61</stp>
        <stp>12/31/2015</stp>
        <stp>1</stp>
        <tr r="S2284" s="1"/>
      </tp>
      <tp>
        <v>202645014.47</v>
        <stp/>
        <stp>EM_S_STM07_IS</stp>
        <stp>4</stp>
        <stp>601500.SH</stp>
        <stp>61</stp>
        <stp>12/31/2014</stp>
        <stp>1</stp>
        <tr r="R2764" s="1"/>
      </tp>
      <tp>
        <v>18829650.73</v>
        <stp/>
        <stp>EM_S_STM07_IS</stp>
        <stp>4</stp>
        <stp>600501.SH</stp>
        <stp>61</stp>
        <stp>12/31/2015</stp>
        <stp>1</stp>
        <tr r="S2285" s="1"/>
      </tp>
      <tp>
        <v>255884121.63999999</v>
        <stp/>
        <stp>EM_S_STM07_IS</stp>
        <stp>4</stp>
        <stp>600502.SH</stp>
        <stp>61</stp>
        <stp>12/31/2015</stp>
        <stp>1</stp>
        <tr r="S2286" s="1"/>
      </tp>
      <tp>
        <v>21256240.07</v>
        <stp/>
        <stp>EM_S_STM07_IS</stp>
        <stp>4</stp>
        <stp>600503.SH</stp>
        <stp>61</stp>
        <stp>12/31/2015</stp>
        <stp>1</stp>
        <tr r="S2287" s="1"/>
      </tp>
      <tp>
        <v>65215545.380000003</v>
        <stp/>
        <stp>EM_S_STM07_IS</stp>
        <stp>4</stp>
        <stp>600505.SH</stp>
        <stp>61</stp>
        <stp>12/31/2015</stp>
        <stp>1</stp>
        <tr r="S2288" s="1"/>
      </tp>
      <tp>
        <v>2375677.9</v>
        <stp/>
        <stp>EM_S_STM07_IS</stp>
        <stp>4</stp>
        <stp>600506.SH</stp>
        <stp>61</stp>
        <stp>12/31/2015</stp>
        <stp>1</stp>
        <tr r="S2289" s="1"/>
      </tp>
      <tp>
        <v>105923278.43000001</v>
        <stp/>
        <stp>EM_S_STM07_IS</stp>
        <stp>4</stp>
        <stp>600507.SH</stp>
        <stp>61</stp>
        <stp>12/31/2015</stp>
        <stp>1</stp>
        <tr r="S2290" s="1"/>
      </tp>
      <tp>
        <v>11406853.82</v>
        <stp/>
        <stp>EM_S_STM07_IS</stp>
        <stp>4</stp>
        <stp>600508.SH</stp>
        <stp>61</stp>
        <stp>12/31/2015</stp>
        <stp>1</stp>
        <tr r="S2291" s="1"/>
      </tp>
      <tp>
        <v>312468807.75</v>
        <stp/>
        <stp>EM_S_STM07_IS</stp>
        <stp>4</stp>
        <stp>600509.SH</stp>
        <stp>61</stp>
        <stp>12/31/2015</stp>
        <stp>1</stp>
        <tr r="S2292" s="1"/>
      </tp>
      <tp>
        <v>270898789.39999998</v>
        <stp/>
        <stp>EM_S_STM07_IS</stp>
        <stp>4</stp>
        <stp>600510.SH</stp>
        <stp>61</stp>
        <stp>12/31/2015</stp>
        <stp>1</stp>
        <tr r="S2293" s="1"/>
      </tp>
      <tp>
        <v>512845021.31999999</v>
        <stp/>
        <stp>EM_S_STM07_IS</stp>
        <stp>4</stp>
        <stp>600511.SH</stp>
        <stp>61</stp>
        <stp>12/31/2015</stp>
        <stp>1</stp>
        <tr r="S2294" s="1"/>
      </tp>
      <tp>
        <v>-28696922.34</v>
        <stp/>
        <stp>EM_S_STM07_IS</stp>
        <stp>4</stp>
        <stp>600512.SH</stp>
        <stp>61</stp>
        <stp>12/31/2015</stp>
        <stp>1</stp>
        <tr r="S2295" s="1"/>
      </tp>
      <tp>
        <v>50114968.32</v>
        <stp/>
        <stp>EM_S_STM07_IS</stp>
        <stp>4</stp>
        <stp>600513.SH</stp>
        <stp>61</stp>
        <stp>12/31/2015</stp>
        <stp>1</stp>
        <tr r="S2296" s="1"/>
      </tp>
      <tp>
        <v>63937671.619999997</v>
        <stp/>
        <stp>EM_S_STM07_IS</stp>
        <stp>4</stp>
        <stp>600515.SH</stp>
        <stp>61</stp>
        <stp>12/31/2015</stp>
        <stp>1</stp>
        <tr r="S2297" s="1"/>
      </tp>
      <tp>
        <v>736705332.52999997</v>
        <stp/>
        <stp>EM_S_STM07_IS</stp>
        <stp>4</stp>
        <stp>601515.SH</stp>
        <stp>61</stp>
        <stp>12/31/2014</stp>
        <stp>1</stp>
        <tr r="R2765" s="1"/>
      </tp>
      <tp>
        <v>31013732.239999998</v>
        <stp/>
        <stp>EM_S_STM07_IS</stp>
        <stp>4</stp>
        <stp>600516.SH</stp>
        <stp>61</stp>
        <stp>12/31/2015</stp>
        <stp>1</stp>
        <tr r="S2298" s="1"/>
      </tp>
      <tp>
        <v>443576061.51999998</v>
        <stp/>
        <stp>EM_S_STM07_IS</stp>
        <stp>4</stp>
        <stp>600517.SH</stp>
        <stp>61</stp>
        <stp>12/31/2015</stp>
        <stp>1</stp>
        <tr r="S2299" s="1"/>
      </tp>
      <tp>
        <v>2756734598.2600002</v>
        <stp/>
        <stp>EM_S_STM07_IS</stp>
        <stp>4</stp>
        <stp>600518.SH</stp>
        <stp>61</stp>
        <stp>12/31/2015</stp>
        <stp>1</stp>
        <tr r="S2300" s="1"/>
      </tp>
      <tp>
        <v>254466153.97999999</v>
        <stp/>
        <stp>EM_S_STM07_IS</stp>
        <stp>4</stp>
        <stp>601518.SH</stp>
        <stp>61</stp>
        <stp>12/31/2014</stp>
        <stp>1</stp>
        <tr r="R2766" s="1"/>
      </tp>
      <tp>
        <v>15503090276.379999</v>
        <stp/>
        <stp>EM_S_STM07_IS</stp>
        <stp>4</stp>
        <stp>600519.SH</stp>
        <stp>61</stp>
        <stp>12/31/2015</stp>
        <stp>1</stp>
        <tr r="S2301" s="1"/>
      </tp>
      <tp>
        <v>106924126.06999999</v>
        <stp/>
        <stp>EM_S_STM07_IS</stp>
        <stp>4</stp>
        <stp>601519.SH</stp>
        <stp>61</stp>
        <stp>12/31/2014</stp>
        <stp>1</stp>
        <tr r="R2767" s="1"/>
      </tp>
      <tp>
        <v>45217035.740000002</v>
        <stp/>
        <stp>EM_S_STM07_IS</stp>
        <stp>4</stp>
        <stp>300490.SZ</stp>
        <stp>61</stp>
        <stp>12/31/2015</stp>
        <stp>1</stp>
        <tr r="S1783" s="1"/>
      </tp>
      <tp>
        <v>42736984.359999999</v>
        <stp/>
        <stp>EM_S_STM07_IS</stp>
        <stp>4</stp>
        <stp>300491.SZ</stp>
        <stp>61</stp>
        <stp>12/31/2015</stp>
        <stp>1</stp>
        <tr r="S1784" s="1"/>
      </tp>
      <tp>
        <v>26801163.82</v>
        <stp/>
        <stp>EM_S_STM07_IS</stp>
        <stp>4</stp>
        <stp>300492.SZ</stp>
        <stp>61</stp>
        <stp>12/31/2015</stp>
        <stp>1</stp>
        <tr r="S1785" s="1"/>
      </tp>
      <tp>
        <v>41201922.539999999</v>
        <stp/>
        <stp>EM_S_STM07_IS</stp>
        <stp>4</stp>
        <stp>300493.SZ</stp>
        <stp>61</stp>
        <stp>12/31/2015</stp>
        <stp>1</stp>
        <tr r="S1786" s="1"/>
      </tp>
      <tp>
        <v>76509922.040000007</v>
        <stp/>
        <stp>EM_S_STM07_IS</stp>
        <stp>4</stp>
        <stp>300494.SZ</stp>
        <stp>61</stp>
        <stp>12/31/2015</stp>
        <stp>1</stp>
        <tr r="S1787" s="1"/>
      </tp>
      <tp>
        <v>110402777.34</v>
        <stp/>
        <stp>EM_S_STM07_IS</stp>
        <stp>4</stp>
        <stp>300495.SZ</stp>
        <stp>61</stp>
        <stp>12/31/2015</stp>
        <stp>1</stp>
        <tr r="S1788" s="1"/>
      </tp>
      <tp>
        <v>116609383.31</v>
        <stp/>
        <stp>EM_S_STM07_IS</stp>
        <stp>4</stp>
        <stp>300496.SZ</stp>
        <stp>61</stp>
        <stp>12/31/2015</stp>
        <stp>1</stp>
        <tr r="S1789" s="1"/>
      </tp>
      <tp>
        <v>93601767.590000004</v>
        <stp/>
        <stp>EM_S_STM07_IS</stp>
        <stp>4</stp>
        <stp>300497.SZ</stp>
        <stp>61</stp>
        <stp>12/31/2015</stp>
        <stp>1</stp>
        <tr r="S1790" s="1"/>
      </tp>
      <tp>
        <v>6205366551.21</v>
        <stp/>
        <stp>EM_S_STM07_IS</stp>
        <stp>4</stp>
        <stp>300498.SZ</stp>
        <stp>61</stp>
        <stp>12/31/2015</stp>
        <stp>1</stp>
        <tr r="S1791" s="1"/>
      </tp>
      <tp>
        <v>50934159.880000003</v>
        <stp/>
        <stp>EM_S_STM07_IS</stp>
        <stp>4</stp>
        <stp>300499.SZ</stp>
        <stp>61</stp>
        <stp>12/31/2015</stp>
        <stp>1</stp>
        <tr r="S1792" s="1"/>
      </tp>
      <tp>
        <v>24387072.91</v>
        <stp/>
        <stp>EM_S_STM07_IS</stp>
        <stp>4</stp>
        <stp>300480.SZ</stp>
        <stp>61</stp>
        <stp>12/31/2015</stp>
        <stp>1</stp>
        <tr r="S1773" s="1"/>
      </tp>
      <tp>
        <v>57489603.799999997</v>
        <stp/>
        <stp>EM_S_STM07_IS</stp>
        <stp>4</stp>
        <stp>300481.SZ</stp>
        <stp>61</stp>
        <stp>12/31/2015</stp>
        <stp>1</stp>
        <tr r="S1774" s="1"/>
      </tp>
      <tp>
        <v>125351543.48</v>
        <stp/>
        <stp>EM_S_STM07_IS</stp>
        <stp>4</stp>
        <stp>300482.SZ</stp>
        <stp>61</stp>
        <stp>12/31/2015</stp>
        <stp>1</stp>
        <tr r="S1775" s="1"/>
      </tp>
      <tp>
        <v>23191178.75</v>
        <stp/>
        <stp>EM_S_STM07_IS</stp>
        <stp>4</stp>
        <stp>300483.SZ</stp>
        <stp>61</stp>
        <stp>12/31/2015</stp>
        <stp>1</stp>
        <tr r="S1776" s="1"/>
      </tp>
      <tp>
        <v>70939101.840000004</v>
        <stp/>
        <stp>EM_S_STM07_IS</stp>
        <stp>4</stp>
        <stp>300484.SZ</stp>
        <stp>61</stp>
        <stp>12/31/2015</stp>
        <stp>1</stp>
        <tr r="S1777" s="1"/>
      </tp>
      <tp>
        <v>209273984.37</v>
        <stp/>
        <stp>EM_S_STM07_IS</stp>
        <stp>4</stp>
        <stp>300485.SZ</stp>
        <stp>61</stp>
        <stp>12/31/2015</stp>
        <stp>1</stp>
        <tr r="S1778" s="1"/>
      </tp>
      <tp>
        <v>36328786.259999998</v>
        <stp/>
        <stp>EM_S_STM07_IS</stp>
        <stp>4</stp>
        <stp>300486.SZ</stp>
        <stp>61</stp>
        <stp>12/31/2015</stp>
        <stp>1</stp>
        <tr r="S1779" s="1"/>
      </tp>
      <tp>
        <v>50853605.5</v>
        <stp/>
        <stp>EM_S_STM07_IS</stp>
        <stp>4</stp>
        <stp>300487.SZ</stp>
        <stp>61</stp>
        <stp>12/31/2015</stp>
        <stp>1</stp>
        <tr r="S1780" s="1"/>
      </tp>
      <tp>
        <v>68019047.659999996</v>
        <stp/>
        <stp>EM_S_STM07_IS</stp>
        <stp>4</stp>
        <stp>300488.SZ</stp>
        <stp>61</stp>
        <stp>12/31/2015</stp>
        <stp>1</stp>
        <tr r="S1781" s="1"/>
      </tp>
      <tp>
        <v>29062967.57</v>
        <stp/>
        <stp>EM_S_STM07_IS</stp>
        <stp>4</stp>
        <stp>300489.SZ</stp>
        <stp>61</stp>
        <stp>12/31/2015</stp>
        <stp>1</stp>
        <tr r="S1782" s="1"/>
      </tp>
      <tp>
        <v>1021224678.04</v>
        <stp/>
        <stp>EM_S_STM07_IS</stp>
        <stp>4</stp>
        <stp>000488.SZ</stp>
        <stp>61</stp>
        <stp>12/31/2015</stp>
        <stp>1</stp>
        <tr r="S106" s="1"/>
      </tp>
      <tp>
        <v>377005711.61000001</v>
        <stp/>
        <stp>EM_S_STM07_IS</stp>
        <stp>4</stp>
        <stp>000498.SZ</stp>
        <stp>61</stp>
        <stp>12/31/2015</stp>
        <stp>1</stp>
        <tr r="S107" s="1"/>
      </tp>
      <tp>
        <v>14381645.869999999</v>
        <stp/>
        <stp>EM_S_STM07_IS</stp>
        <stp>4</stp>
        <stp>000420.SZ</stp>
        <stp>61</stp>
        <stp>12/31/2015</stp>
        <stp>1</stp>
        <tr r="S97" s="1"/>
      </tp>
      <tp>
        <v>39340437.32</v>
        <stp/>
        <stp>EM_S_STM07_IS</stp>
        <stp>4</stp>
        <stp>300410.SZ</stp>
        <stp>61</stp>
        <stp>12/31/2015</stp>
        <stp>1</stp>
        <tr r="S1704" s="1"/>
      </tp>
      <tp>
        <v>228162795.66999999</v>
        <stp/>
        <stp>EM_S_STM07_IS</stp>
        <stp>4</stp>
        <stp>000421.SZ</stp>
        <stp>61</stp>
        <stp>12/31/2015</stp>
        <stp>1</stp>
        <tr r="S98" s="1"/>
      </tp>
      <tp>
        <v>42909462.780000001</v>
        <stp/>
        <stp>EM_S_STM07_IS</stp>
        <stp>4</stp>
        <stp>300411.SZ</stp>
        <stp>61</stp>
        <stp>12/31/2015</stp>
        <stp>1</stp>
        <tr r="S1705" s="1"/>
      </tp>
      <tp>
        <v>35395961.390000001</v>
        <stp/>
        <stp>EM_S_STM07_IS</stp>
        <stp>4</stp>
        <stp>000422.SZ</stp>
        <stp>61</stp>
        <stp>12/31/2015</stp>
        <stp>1</stp>
        <tr r="S99" s="1"/>
      </tp>
      <tp>
        <v>51454252.079999998</v>
        <stp/>
        <stp>EM_S_STM07_IS</stp>
        <stp>4</stp>
        <stp>300412.SZ</stp>
        <stp>61</stp>
        <stp>12/31/2015</stp>
        <stp>1</stp>
        <tr r="S1706" s="1"/>
      </tp>
      <tp>
        <v>1625027031.96</v>
        <stp/>
        <stp>EM_S_STM07_IS</stp>
        <stp>4</stp>
        <stp>000423.SZ</stp>
        <stp>61</stp>
        <stp>12/31/2015</stp>
        <stp>1</stp>
        <tr r="S100" s="1"/>
      </tp>
      <tp>
        <v>95095881.790000007</v>
        <stp/>
        <stp>EM_S_STM07_IS</stp>
        <stp>4</stp>
        <stp>300413.SZ</stp>
        <stp>61</stp>
        <stp>12/31/2015</stp>
        <stp>1</stp>
        <tr r="S1707" s="1"/>
      </tp>
      <tp>
        <v>80579071.670000002</v>
        <stp/>
        <stp>EM_S_STM07_IS</stp>
        <stp>4</stp>
        <stp>300414.SZ</stp>
        <stp>61</stp>
        <stp>12/31/2015</stp>
        <stp>1</stp>
        <tr r="S1708" s="1"/>
      </tp>
      <tp>
        <v>50598167.68</v>
        <stp/>
        <stp>EM_S_STM07_IS</stp>
        <stp>4</stp>
        <stp>000425.SZ</stp>
        <stp>61</stp>
        <stp>12/31/2015</stp>
        <stp>1</stp>
        <tr r="S101" s="1"/>
      </tp>
      <tp>
        <v>72323170.299999997</v>
        <stp/>
        <stp>EM_S_STM07_IS</stp>
        <stp>4</stp>
        <stp>300415.SZ</stp>
        <stp>61</stp>
        <stp>12/31/2015</stp>
        <stp>1</stp>
        <tr r="S1709" s="1"/>
      </tp>
      <tp>
        <v>-24844335.399999999</v>
        <stp/>
        <stp>EM_S_STM07_IS</stp>
        <stp>4</stp>
        <stp>000426.SZ</stp>
        <stp>61</stp>
        <stp>12/31/2015</stp>
        <stp>1</stp>
        <tr r="S102" s="1"/>
      </tp>
      <tp>
        <v>48419343.75</v>
        <stp/>
        <stp>EM_S_STM07_IS</stp>
        <stp>4</stp>
        <stp>300416.SZ</stp>
        <stp>61</stp>
        <stp>12/31/2015</stp>
        <stp>1</stp>
        <tr r="S1710" s="1"/>
      </tp>
      <tp>
        <v>32276236.879999999</v>
        <stp/>
        <stp>EM_S_STM07_IS</stp>
        <stp>4</stp>
        <stp>300417.SZ</stp>
        <stp>61</stp>
        <stp>12/31/2015</stp>
        <stp>1</stp>
        <tr r="S1711" s="1"/>
      </tp>
      <tp>
        <v>12826060.550000001</v>
        <stp/>
        <stp>EM_S_STM07_IS</stp>
        <stp>4</stp>
        <stp>000428.SZ</stp>
        <stp>61</stp>
        <stp>12/31/2015</stp>
        <stp>1</stp>
        <tr r="S103" s="1"/>
      </tp>
      <tp>
        <v>405288398.76999998</v>
        <stp/>
        <stp>EM_S_STM07_IS</stp>
        <stp>4</stp>
        <stp>300418.SZ</stp>
        <stp>61</stp>
        <stp>12/31/2015</stp>
        <stp>1</stp>
        <tr r="S1712" s="1"/>
      </tp>
      <tp>
        <v>469386906.79000002</v>
        <stp/>
        <stp>EM_S_STM07_IS</stp>
        <stp>4</stp>
        <stp>000429.SZ</stp>
        <stp>61</stp>
        <stp>12/31/2015</stp>
        <stp>1</stp>
        <tr r="S104" s="1"/>
      </tp>
      <tp>
        <v>57220413.460000001</v>
        <stp/>
        <stp>EM_S_STM07_IS</stp>
        <stp>4</stp>
        <stp>300419.SZ</stp>
        <stp>61</stp>
        <stp>12/31/2015</stp>
        <stp>1</stp>
        <tr r="S1713" s="1"/>
      </tp>
      <tp>
        <v>114396010.54000001</v>
        <stp/>
        <stp>EM_S_STM07_IS</stp>
        <stp>4</stp>
        <stp>000430.SZ</stp>
        <stp>61</stp>
        <stp>12/31/2015</stp>
        <stp>1</stp>
        <tr r="S105" s="1"/>
      </tp>
      <tp>
        <v>32038866.300000001</v>
        <stp/>
        <stp>EM_S_STM07_IS</stp>
        <stp>4</stp>
        <stp>300400.SZ</stp>
        <stp>61</stp>
        <stp>12/31/2015</stp>
        <stp>1</stp>
        <tr r="S1694" s="1"/>
      </tp>
      <tp>
        <v>12074699.33</v>
        <stp/>
        <stp>EM_S_STM07_IS</stp>
        <stp>4</stp>
        <stp>300401.SZ</stp>
        <stp>61</stp>
        <stp>12/31/2015</stp>
        <stp>1</stp>
        <tr r="S1695" s="1"/>
      </tp>
      <tp>
        <v>4170173.06</v>
        <stp/>
        <stp>EM_S_STM07_IS</stp>
        <stp>4</stp>
        <stp>300402.SZ</stp>
        <stp>61</stp>
        <stp>12/31/2015</stp>
        <stp>1</stp>
        <tr r="S1696" s="1"/>
      </tp>
      <tp>
        <v>147805059.56</v>
        <stp/>
        <stp>EM_S_STM07_IS</stp>
        <stp>4</stp>
        <stp>300403.SZ</stp>
        <stp>61</stp>
        <stp>12/31/2015</stp>
        <stp>1</stp>
        <tr r="S1697" s="1"/>
      </tp>
      <tp>
        <v>25663774.739999998</v>
        <stp/>
        <stp>EM_S_STM07_IS</stp>
        <stp>4</stp>
        <stp>300404.SZ</stp>
        <stp>61</stp>
        <stp>12/31/2015</stp>
        <stp>1</stp>
        <tr r="S1698" s="1"/>
      </tp>
      <tp>
        <v>-28691887.93</v>
        <stp/>
        <stp>EM_S_STM07_IS</stp>
        <stp>4</stp>
        <stp>300405.SZ</stp>
        <stp>61</stp>
        <stp>12/31/2015</stp>
        <stp>1</stp>
        <tr r="S1699" s="1"/>
      </tp>
      <tp>
        <v>245043364.68000001</v>
        <stp/>
        <stp>EM_S_STM07_IS</stp>
        <stp>4</stp>
        <stp>300406.SZ</stp>
        <stp>61</stp>
        <stp>12/31/2015</stp>
        <stp>1</stp>
        <tr r="S1700" s="1"/>
      </tp>
      <tp>
        <v>69669403.400000006</v>
        <stp/>
        <stp>EM_S_STM07_IS</stp>
        <stp>4</stp>
        <stp>300407.SZ</stp>
        <stp>61</stp>
        <stp>12/31/2015</stp>
        <stp>1</stp>
        <tr r="S1701" s="1"/>
      </tp>
      <tp>
        <v>873640588.12</v>
        <stp/>
        <stp>EM_S_STM07_IS</stp>
        <stp>4</stp>
        <stp>300408.SZ</stp>
        <stp>61</stp>
        <stp>12/31/2015</stp>
        <stp>1</stp>
        <tr r="S1702" s="1"/>
      </tp>
      <tp>
        <v>50911981.560000002</v>
        <stp/>
        <stp>EM_S_STM07_IS</stp>
        <stp>4</stp>
        <stp>300409.SZ</stp>
        <stp>61</stp>
        <stp>12/31/2015</stp>
        <stp>1</stp>
        <tr r="S1703" s="1"/>
      </tp>
      <tp>
        <v>720636725.29999995</v>
        <stp/>
        <stp>EM_S_STM07_IS</stp>
        <stp>4</stp>
        <stp>000400.SZ</stp>
        <stp>61</stp>
        <stp>12/31/2015</stp>
        <stp>1</stp>
        <tr r="S81" s="1"/>
      </tp>
      <tp>
        <v>53592474.049999997</v>
        <stp/>
        <stp>EM_S_STM07_IS</stp>
        <stp>4</stp>
        <stp>300430.SZ</stp>
        <stp>61</stp>
        <stp>12/31/2015</stp>
        <stp>1</stp>
        <tr r="S1724" s="1"/>
      </tp>
      <tp>
        <v>-1715219377.1199999</v>
        <stp/>
        <stp>EM_S_STM07_IS</stp>
        <stp>4</stp>
        <stp>000401.SZ</stp>
        <stp>61</stp>
        <stp>12/31/2015</stp>
        <stp>1</stp>
        <tr r="S82" s="1"/>
      </tp>
      <tp>
        <v>173313702.21000001</v>
        <stp/>
        <stp>EM_S_STM07_IS</stp>
        <stp>4</stp>
        <stp>300431.SZ</stp>
        <stp>61</stp>
        <stp>12/31/2015</stp>
        <stp>1</stp>
        <tr r="S1725" s="1"/>
      </tp>
      <tp>
        <v>2253185469.54</v>
        <stp/>
        <stp>EM_S_STM07_IS</stp>
        <stp>4</stp>
        <stp>000402.SZ</stp>
        <stp>61</stp>
        <stp>12/31/2015</stp>
        <stp>1</stp>
        <tr r="S83" s="1"/>
      </tp>
      <tp>
        <v>173705956.13999999</v>
        <stp/>
        <stp>EM_S_STM07_IS</stp>
        <stp>4</stp>
        <stp>300432.SZ</stp>
        <stp>61</stp>
        <stp>12/31/2015</stp>
        <stp>1</stp>
        <tr r="S1726" s="1"/>
      </tp>
      <tp>
        <v>77563037.430000007</v>
        <stp/>
        <stp>EM_S_STM07_IS</stp>
        <stp>4</stp>
        <stp>000403.SZ</stp>
        <stp>61</stp>
        <stp>12/31/2015</stp>
        <stp>1</stp>
        <tr r="S84" s="1"/>
      </tp>
      <tp>
        <v>1542754214.3900001</v>
        <stp/>
        <stp>EM_S_STM07_IS</stp>
        <stp>4</stp>
        <stp>300433.SZ</stp>
        <stp>61</stp>
        <stp>12/31/2015</stp>
        <stp>1</stp>
        <tr r="S1727" s="1"/>
      </tp>
      <tp>
        <v>217894895.46000001</v>
        <stp/>
        <stp>EM_S_STM07_IS</stp>
        <stp>4</stp>
        <stp>000404.SZ</stp>
        <stp>61</stp>
        <stp>12/31/2015</stp>
        <stp>1</stp>
        <tr r="S85" s="1"/>
      </tp>
      <tp>
        <v>23380632.920000002</v>
        <stp/>
        <stp>EM_S_STM07_IS</stp>
        <stp>4</stp>
        <stp>300434.SZ</stp>
        <stp>61</stp>
        <stp>12/31/2015</stp>
        <stp>1</stp>
        <tr r="S1728" s="1"/>
      </tp>
      <tp>
        <v>92373295.900000006</v>
        <stp/>
        <stp>EM_S_STM07_IS</stp>
        <stp>4</stp>
        <stp>300435.SZ</stp>
        <stp>61</stp>
        <stp>12/31/2015</stp>
        <stp>1</stp>
        <tr r="S1729" s="1"/>
      </tp>
      <tp>
        <v>103494573.48999999</v>
        <stp/>
        <stp>EM_S_STM07_IS</stp>
        <stp>4</stp>
        <stp>300436.SZ</stp>
        <stp>61</stp>
        <stp>12/31/2015</stp>
        <stp>1</stp>
        <tr r="S1730" s="1"/>
      </tp>
      <tp>
        <v>28739381.399999999</v>
        <stp/>
        <stp>EM_S_STM07_IS</stp>
        <stp>4</stp>
        <stp>000407.SZ</stp>
        <stp>61</stp>
        <stp>12/31/2015</stp>
        <stp>1</stp>
        <tr r="S86" s="1"/>
      </tp>
      <tp>
        <v>39121553.859999999</v>
        <stp/>
        <stp>EM_S_STM07_IS</stp>
        <stp>4</stp>
        <stp>300437.SZ</stp>
        <stp>61</stp>
        <stp>12/31/2015</stp>
        <stp>1</stp>
        <tr r="S1731" s="1"/>
      </tp>
      <tp>
        <v>-59522788.979999997</v>
        <stp/>
        <stp>EM_S_STM07_IS</stp>
        <stp>4</stp>
        <stp>000408.SZ</stp>
        <stp>61</stp>
        <stp>12/31/2015</stp>
        <stp>1</stp>
        <tr r="S87" s="1"/>
      </tp>
      <tp>
        <v>87288318.269999996</v>
        <stp/>
        <stp>EM_S_STM07_IS</stp>
        <stp>4</stp>
        <stp>300438.SZ</stp>
        <stp>61</stp>
        <stp>12/31/2015</stp>
        <stp>1</stp>
        <tr r="S1732" s="1"/>
      </tp>
      <tp>
        <v>97366152.579999998</v>
        <stp/>
        <stp>EM_S_STM07_IS</stp>
        <stp>4</stp>
        <stp>000409.SZ</stp>
        <stp>61</stp>
        <stp>12/31/2015</stp>
        <stp>1</stp>
        <tr r="S88" s="1"/>
      </tp>
      <tp>
        <v>161267521.77000001</v>
        <stp/>
        <stp>EM_S_STM07_IS</stp>
        <stp>4</stp>
        <stp>300439.SZ</stp>
        <stp>61</stp>
        <stp>12/31/2015</stp>
        <stp>1</stp>
        <tr r="S1733" s="1"/>
      </tp>
      <tp>
        <v>-638033996.15999997</v>
        <stp/>
        <stp>EM_S_STM07_IS</stp>
        <stp>4</stp>
        <stp>000410.SZ</stp>
        <stp>61</stp>
        <stp>12/31/2015</stp>
        <stp>1</stp>
        <tr r="S89" s="1"/>
      </tp>
      <tp>
        <v>21697152.149999999</v>
        <stp/>
        <stp>EM_S_STM07_IS</stp>
        <stp>4</stp>
        <stp>300420.SZ</stp>
        <stp>61</stp>
        <stp>12/31/2015</stp>
        <stp>1</stp>
        <tr r="S1714" s="1"/>
      </tp>
      <tp>
        <v>68758646.510000005</v>
        <stp/>
        <stp>EM_S_STM07_IS</stp>
        <stp>4</stp>
        <stp>000411.SZ</stp>
        <stp>61</stp>
        <stp>12/31/2015</stp>
        <stp>1</stp>
        <tr r="S90" s="1"/>
      </tp>
      <tp>
        <v>54162557.32</v>
        <stp/>
        <stp>EM_S_STM07_IS</stp>
        <stp>4</stp>
        <stp>300421.SZ</stp>
        <stp>61</stp>
        <stp>12/31/2015</stp>
        <stp>1</stp>
        <tr r="S1715" s="1"/>
      </tp>
      <tp>
        <v>42991961.200000003</v>
        <stp/>
        <stp>EM_S_STM07_IS</stp>
        <stp>4</stp>
        <stp>300422.SZ</stp>
        <stp>61</stp>
        <stp>12/31/2015</stp>
        <stp>1</stp>
        <tr r="S1716" s="1"/>
      </tp>
      <tp>
        <v>1326233674.3699999</v>
        <stp/>
        <stp>EM_S_STM07_IS</stp>
        <stp>4</stp>
        <stp>000413.SZ</stp>
        <stp>61</stp>
        <stp>12/31/2015</stp>
        <stp>1</stp>
        <tr r="S91" s="1"/>
      </tp>
      <tp>
        <v>44007457.25</v>
        <stp/>
        <stp>EM_S_STM07_IS</stp>
        <stp>4</stp>
        <stp>300423.SZ</stp>
        <stp>61</stp>
        <stp>12/31/2015</stp>
        <stp>1</stp>
        <tr r="S1717" s="1"/>
      </tp>
      <tp>
        <v>72203407.760000005</v>
        <stp/>
        <stp>EM_S_STM07_IS</stp>
        <stp>4</stp>
        <stp>300424.SZ</stp>
        <stp>61</stp>
        <stp>12/31/2015</stp>
        <stp>1</stp>
        <tr r="S1718" s="1"/>
      </tp>
      <tp>
        <v>1304468000</v>
        <stp/>
        <stp>EM_S_STM07_IS</stp>
        <stp>4</stp>
        <stp>000415.SZ</stp>
        <stp>61</stp>
        <stp>12/31/2015</stp>
        <stp>1</stp>
        <tr r="S92" s="1"/>
      </tp>
      <tp>
        <v>52185685.229999997</v>
        <stp/>
        <stp>EM_S_STM07_IS</stp>
        <stp>4</stp>
        <stp>300425.SZ</stp>
        <stp>61</stp>
        <stp>12/31/2015</stp>
        <stp>1</stp>
        <tr r="S1719" s="1"/>
      </tp>
      <tp>
        <v>21337140.52</v>
        <stp/>
        <stp>EM_S_STM07_IS</stp>
        <stp>4</stp>
        <stp>000416.SZ</stp>
        <stp>61</stp>
        <stp>12/31/2015</stp>
        <stp>1</stp>
        <tr r="S93" s="1"/>
      </tp>
      <tp>
        <v>112350107.27</v>
        <stp/>
        <stp>EM_S_STM07_IS</stp>
        <stp>4</stp>
        <stp>300426.SZ</stp>
        <stp>61</stp>
        <stp>12/31/2015</stp>
        <stp>1</stp>
        <tr r="S1720" s="1"/>
      </tp>
      <tp>
        <v>262344310.46000001</v>
        <stp/>
        <stp>EM_S_STM07_IS</stp>
        <stp>4</stp>
        <stp>000417.SZ</stp>
        <stp>61</stp>
        <stp>12/31/2015</stp>
        <stp>1</stp>
        <tr r="S94" s="1"/>
      </tp>
      <tp>
        <v>70937874.329999998</v>
        <stp/>
        <stp>EM_S_STM07_IS</stp>
        <stp>4</stp>
        <stp>300427.SZ</stp>
        <stp>61</stp>
        <stp>12/31/2015</stp>
        <stp>1</stp>
        <tr r="S1721" s="1"/>
      </tp>
      <tp>
        <v>919181968.58000004</v>
        <stp/>
        <stp>EM_S_STM07_IS</stp>
        <stp>4</stp>
        <stp>000418.SZ</stp>
        <stp>61</stp>
        <stp>12/31/2015</stp>
        <stp>1</stp>
        <tr r="S95" s="1"/>
      </tp>
      <tp>
        <v>62126563.539999999</v>
        <stp/>
        <stp>EM_S_STM07_IS</stp>
        <stp>4</stp>
        <stp>300428.SZ</stp>
        <stp>61</stp>
        <stp>12/31/2015</stp>
        <stp>1</stp>
        <tr r="S1722" s="1"/>
      </tp>
      <tp>
        <v>102410735</v>
        <stp/>
        <stp>EM_S_STM07_IS</stp>
        <stp>4</stp>
        <stp>000419.SZ</stp>
        <stp>61</stp>
        <stp>12/31/2015</stp>
        <stp>1</stp>
        <tr r="S96" s="1"/>
      </tp>
      <tp>
        <v>86513791.75</v>
        <stp/>
        <stp>EM_S_STM07_IS</stp>
        <stp>4</stp>
        <stp>300429.SZ</stp>
        <stp>61</stp>
        <stp>12/31/2015</stp>
        <stp>1</stp>
        <tr r="S1723" s="1"/>
      </tp>
      <tp>
        <v>145560757.38</v>
        <stp/>
        <stp>EM_S_STM07_IS</stp>
        <stp>4</stp>
        <stp>300450.SZ</stp>
        <stp>61</stp>
        <stp>12/31/2015</stp>
        <stp>1</stp>
        <tr r="S1744" s="1"/>
      </tp>
      <tp>
        <v>49681720.729999997</v>
        <stp/>
        <stp>EM_S_STM07_IS</stp>
        <stp>4</stp>
        <stp>300451.SZ</stp>
        <stp>61</stp>
        <stp>12/31/2015</stp>
        <stp>1</stp>
        <tr r="S1745" s="1"/>
      </tp>
      <tp>
        <v>44272969.649999999</v>
        <stp/>
        <stp>EM_S_STM07_IS</stp>
        <stp>4</stp>
        <stp>300452.SZ</stp>
        <stp>61</stp>
        <stp>12/31/2015</stp>
        <stp>1</stp>
        <tr r="S1746" s="1"/>
      </tp>
      <tp>
        <v>51876399.020000003</v>
        <stp/>
        <stp>EM_S_STM07_IS</stp>
        <stp>4</stp>
        <stp>300453.SZ</stp>
        <stp>61</stp>
        <stp>12/31/2015</stp>
        <stp>1</stp>
        <tr r="S1747" s="1"/>
      </tp>
      <tp>
        <v>61296343.460000001</v>
        <stp/>
        <stp>EM_S_STM07_IS</stp>
        <stp>4</stp>
        <stp>300455.SZ</stp>
        <stp>61</stp>
        <stp>12/31/2015</stp>
        <stp>1</stp>
        <tr r="S1748" s="1"/>
      </tp>
      <tp>
        <v>47630400.439999998</v>
        <stp/>
        <stp>EM_S_STM07_IS</stp>
        <stp>4</stp>
        <stp>300456.SZ</stp>
        <stp>61</stp>
        <stp>12/31/2015</stp>
        <stp>1</stp>
        <tr r="S1749" s="1"/>
      </tp>
      <tp>
        <v>60226367.68</v>
        <stp/>
        <stp>EM_S_STM07_IS</stp>
        <stp>4</stp>
        <stp>300457.SZ</stp>
        <stp>61</stp>
        <stp>12/31/2015</stp>
        <stp>1</stp>
        <tr r="S1750" s="1"/>
      </tp>
      <tp>
        <v>127975383.67</v>
        <stp/>
        <stp>EM_S_STM07_IS</stp>
        <stp>4</stp>
        <stp>300458.SZ</stp>
        <stp>61</stp>
        <stp>12/31/2015</stp>
        <stp>1</stp>
        <tr r="S1751" s="1"/>
      </tp>
      <tp>
        <v>48477706.109999999</v>
        <stp/>
        <stp>EM_S_STM07_IS</stp>
        <stp>4</stp>
        <stp>300459.SZ</stp>
        <stp>61</stp>
        <stp>12/31/2015</stp>
        <stp>1</stp>
        <tr r="S1752" s="1"/>
      </tp>
      <tp>
        <v>128357833.08</v>
        <stp/>
        <stp>EM_S_STM07_IS</stp>
        <stp>4</stp>
        <stp>300440.SZ</stp>
        <stp>61</stp>
        <stp>12/31/2015</stp>
        <stp>1</stp>
        <tr r="S1734" s="1"/>
      </tp>
      <tp>
        <v>31262485.73</v>
        <stp/>
        <stp>EM_S_STM07_IS</stp>
        <stp>4</stp>
        <stp>300441.SZ</stp>
        <stp>61</stp>
        <stp>12/31/2015</stp>
        <stp>1</stp>
        <tr r="S1735" s="1"/>
      </tp>
      <tp>
        <v>50065260.270000003</v>
        <stp/>
        <stp>EM_S_STM07_IS</stp>
        <stp>4</stp>
        <stp>300442.SZ</stp>
        <stp>61</stp>
        <stp>12/31/2015</stp>
        <stp>1</stp>
        <tr r="S1736" s="1"/>
      </tp>
      <tp>
        <v>145267746.87</v>
        <stp/>
        <stp>EM_S_STM07_IS</stp>
        <stp>4</stp>
        <stp>300443.SZ</stp>
        <stp>61</stp>
        <stp>12/31/2015</stp>
        <stp>1</stp>
        <tr r="S1737" s="1"/>
      </tp>
      <tp>
        <v>90153262.670000002</v>
        <stp/>
        <stp>EM_S_STM07_IS</stp>
        <stp>4</stp>
        <stp>300444.SZ</stp>
        <stp>61</stp>
        <stp>12/31/2015</stp>
        <stp>1</stp>
        <tr r="S1738" s="1"/>
      </tp>
      <tp>
        <v>42665962.310000002</v>
        <stp/>
        <stp>EM_S_STM07_IS</stp>
        <stp>4</stp>
        <stp>300445.SZ</stp>
        <stp>61</stp>
        <stp>12/31/2015</stp>
        <stp>1</stp>
        <tr r="S1739" s="1"/>
      </tp>
      <tp>
        <v>98719033.879999995</v>
        <stp/>
        <stp>EM_S_STM07_IS</stp>
        <stp>4</stp>
        <stp>300446.SZ</stp>
        <stp>61</stp>
        <stp>12/31/2015</stp>
        <stp>1</stp>
        <tr r="S1740" s="1"/>
      </tp>
      <tp>
        <v>71771904.680000007</v>
        <stp/>
        <stp>EM_S_STM07_IS</stp>
        <stp>4</stp>
        <stp>300447.SZ</stp>
        <stp>61</stp>
        <stp>12/31/2015</stp>
        <stp>1</stp>
        <tr r="S1741" s="1"/>
      </tp>
      <tp>
        <v>65883942.020000003</v>
        <stp/>
        <stp>EM_S_STM07_IS</stp>
        <stp>4</stp>
        <stp>300448.SZ</stp>
        <stp>61</stp>
        <stp>12/31/2015</stp>
        <stp>1</stp>
        <tr r="S1742" s="1"/>
      </tp>
      <tp>
        <v>45451739.119999997</v>
        <stp/>
        <stp>EM_S_STM07_IS</stp>
        <stp>4</stp>
        <stp>300449.SZ</stp>
        <stp>61</stp>
        <stp>12/31/2015</stp>
        <stp>1</stp>
        <tr r="S1743" s="1"/>
      </tp>
      <tp>
        <v>82089405.659999996</v>
        <stp/>
        <stp>EM_S_STM07_IS</stp>
        <stp>4</stp>
        <stp>300470.SZ</stp>
        <stp>61</stp>
        <stp>12/31/2015</stp>
        <stp>1</stp>
        <tr r="S1763" s="1"/>
      </tp>
      <tp>
        <v>176565571.94999999</v>
        <stp/>
        <stp>EM_S_STM07_IS</stp>
        <stp>4</stp>
        <stp>300471.SZ</stp>
        <stp>61</stp>
        <stp>12/31/2015</stp>
        <stp>1</stp>
        <tr r="S1764" s="1"/>
      </tp>
      <tp>
        <v>25228234.559999999</v>
        <stp/>
        <stp>EM_S_STM07_IS</stp>
        <stp>4</stp>
        <stp>300472.SZ</stp>
        <stp>61</stp>
        <stp>12/31/2015</stp>
        <stp>1</stp>
        <tr r="S1765" s="1"/>
      </tp>
      <tp>
        <v>138214149.19</v>
        <stp/>
        <stp>EM_S_STM07_IS</stp>
        <stp>4</stp>
        <stp>300473.SZ</stp>
        <stp>61</stp>
        <stp>12/31/2015</stp>
        <stp>1</stp>
        <tr r="S1766" s="1"/>
      </tp>
      <tp>
        <v>88954788.769999996</v>
        <stp/>
        <stp>EM_S_STM07_IS</stp>
        <stp>4</stp>
        <stp>300474.SZ</stp>
        <stp>61</stp>
        <stp>12/31/2015</stp>
        <stp>1</stp>
        <tr r="S1767" s="1"/>
      </tp>
      <tp>
        <v>105348466.13</v>
        <stp/>
        <stp>EM_S_STM07_IS</stp>
        <stp>4</stp>
        <stp>300475.SZ</stp>
        <stp>61</stp>
        <stp>12/31/2015</stp>
        <stp>1</stp>
        <tr r="S1768" s="1"/>
      </tp>
      <tp>
        <v>126539722.29000001</v>
        <stp/>
        <stp>EM_S_STM07_IS</stp>
        <stp>4</stp>
        <stp>300476.SZ</stp>
        <stp>61</stp>
        <stp>12/31/2015</stp>
        <stp>1</stp>
        <tr r="S1769" s="1"/>
      </tp>
      <tp>
        <v>87495468.099999994</v>
        <stp/>
        <stp>EM_S_STM07_IS</stp>
        <stp>4</stp>
        <stp>300477.SZ</stp>
        <stp>61</stp>
        <stp>12/31/2015</stp>
        <stp>1</stp>
        <tr r="S1770" s="1"/>
      </tp>
      <tp>
        <v>41114297.43</v>
        <stp/>
        <stp>EM_S_STM07_IS</stp>
        <stp>4</stp>
        <stp>300478.SZ</stp>
        <stp>61</stp>
        <stp>12/31/2015</stp>
        <stp>1</stp>
        <tr r="S1771" s="1"/>
      </tp>
      <tp>
        <v>49424916.170000002</v>
        <stp/>
        <stp>EM_S_STM07_IS</stp>
        <stp>4</stp>
        <stp>300479.SZ</stp>
        <stp>61</stp>
        <stp>12/31/2015</stp>
        <stp>1</stp>
        <tr r="S1772" s="1"/>
      </tp>
      <tp>
        <v>41367679.729999997</v>
        <stp/>
        <stp>EM_S_STM07_IS</stp>
        <stp>4</stp>
        <stp>300460.SZ</stp>
        <stp>61</stp>
        <stp>12/31/2015</stp>
        <stp>1</stp>
        <tr r="S1753" s="1"/>
      </tp>
      <tp>
        <v>22012402.420000002</v>
        <stp/>
        <stp>EM_S_STM07_IS</stp>
        <stp>4</stp>
        <stp>300461.SZ</stp>
        <stp>61</stp>
        <stp>12/31/2015</stp>
        <stp>1</stp>
        <tr r="S1754" s="1"/>
      </tp>
      <tp>
        <v>42349493.049999997</v>
        <stp/>
        <stp>EM_S_STM07_IS</stp>
        <stp>4</stp>
        <stp>300462.SZ</stp>
        <stp>61</stp>
        <stp>12/31/2015</stp>
        <stp>1</stp>
        <tr r="S1755" s="1"/>
      </tp>
      <tp>
        <v>251043594.61000001</v>
        <stp/>
        <stp>EM_S_STM07_IS</stp>
        <stp>4</stp>
        <stp>300463.SZ</stp>
        <stp>61</stp>
        <stp>12/31/2015</stp>
        <stp>1</stp>
        <tr r="S1756" s="1"/>
      </tp>
      <tp>
        <v>36015409.020000003</v>
        <stp/>
        <stp>EM_S_STM07_IS</stp>
        <stp>4</stp>
        <stp>300464.SZ</stp>
        <stp>61</stp>
        <stp>12/31/2015</stp>
        <stp>1</stp>
        <tr r="S1757" s="1"/>
      </tp>
      <tp>
        <v>41228939.460000001</v>
        <stp/>
        <stp>EM_S_STM07_IS</stp>
        <stp>4</stp>
        <stp>300465.SZ</stp>
        <stp>61</stp>
        <stp>12/31/2015</stp>
        <stp>1</stp>
        <tr r="S1758" s="1"/>
      </tp>
      <tp>
        <v>33138863.190000001</v>
        <stp/>
        <stp>EM_S_STM07_IS</stp>
        <stp>4</stp>
        <stp>300466.SZ</stp>
        <stp>61</stp>
        <stp>12/31/2015</stp>
        <stp>1</stp>
        <tr r="S1759" s="1"/>
      </tp>
      <tp>
        <v>59364803.640000001</v>
        <stp/>
        <stp>EM_S_STM07_IS</stp>
        <stp>4</stp>
        <stp>300467.SZ</stp>
        <stp>61</stp>
        <stp>12/31/2015</stp>
        <stp>1</stp>
        <tr r="S1760" s="1"/>
      </tp>
      <tp>
        <v>50638183.259999998</v>
        <stp/>
        <stp>EM_S_STM07_IS</stp>
        <stp>4</stp>
        <stp>300468.SZ</stp>
        <stp>61</stp>
        <stp>12/31/2015</stp>
        <stp>1</stp>
        <tr r="S1761" s="1"/>
      </tp>
      <tp>
        <v>38242426.340000004</v>
        <stp/>
        <stp>EM_S_STM07_IS</stp>
        <stp>4</stp>
        <stp>300469.SZ</stp>
        <stp>61</stp>
        <stp>12/31/2015</stp>
        <stp>1</stp>
        <tr r="S1762" s="1"/>
      </tp>
      <tp>
        <v>137476136.83000001</v>
        <stp/>
        <stp>EM_S_STM07_IS</stp>
        <stp>4</stp>
        <stp>600480.SH</stp>
        <stp>61</stp>
        <stp>12/31/2015</stp>
        <stp>1</stp>
        <tr r="S2267" s="1"/>
      </tp>
      <tp>
        <v>348545452</v>
        <stp/>
        <stp>EM_S_STM07_IS</stp>
        <stp>4</stp>
        <stp>600481.SH</stp>
        <stp>61</stp>
        <stp>12/31/2015</stp>
        <stp>1</stp>
        <tr r="S2268" s="1"/>
      </tp>
      <tp>
        <v>175078727.59999999</v>
        <stp/>
        <stp>EM_S_STM07_IS</stp>
        <stp>4</stp>
        <stp>600482.SH</stp>
        <stp>61</stp>
        <stp>12/31/2015</stp>
        <stp>1</stp>
        <tr r="S2269" s="1"/>
      </tp>
      <tp>
        <v>1063337786.9</v>
        <stp/>
        <stp>EM_S_STM07_IS</stp>
        <stp>4</stp>
        <stp>600483.SH</stp>
        <stp>61</stp>
        <stp>12/31/2015</stp>
        <stp>1</stp>
        <tr r="S2270" s="1"/>
      </tp>
      <tp>
        <v>1901258240.1400001</v>
        <stp/>
        <stp>EM_S_STM07_IS</stp>
        <stp>4</stp>
        <stp>600485.SH</stp>
        <stp>61</stp>
        <stp>12/31/2015</stp>
        <stp>1</stp>
        <tr r="S2271" s="1"/>
      </tp>
      <tp>
        <v>455085747.81</v>
        <stp/>
        <stp>EM_S_STM07_IS</stp>
        <stp>4</stp>
        <stp>600486.SH</stp>
        <stp>61</stp>
        <stp>12/31/2015</stp>
        <stp>1</stp>
        <tr r="S2272" s="1"/>
      </tp>
      <tp>
        <v>572815848.15999997</v>
        <stp/>
        <stp>EM_S_STM07_IS</stp>
        <stp>4</stp>
        <stp>600487.SH</stp>
        <stp>61</stp>
        <stp>12/31/2015</stp>
        <stp>1</stp>
        <tr r="S2273" s="1"/>
      </tp>
      <tp>
        <v>78723912.400000006</v>
        <stp/>
        <stp>EM_S_STM07_IS</stp>
        <stp>4</stp>
        <stp>600488.SH</stp>
        <stp>61</stp>
        <stp>12/31/2015</stp>
        <stp>1</stp>
        <tr r="S2274" s="1"/>
      </tp>
      <tp>
        <v>86378212.640000001</v>
        <stp/>
        <stp>EM_S_STM07_IS</stp>
        <stp>4</stp>
        <stp>600489.SH</stp>
        <stp>61</stp>
        <stp>12/31/2015</stp>
        <stp>1</stp>
        <tr r="S2275" s="1"/>
      </tp>
      <tp>
        <v>19620386.510000002</v>
        <stp/>
        <stp>EM_S_STM07_IS</stp>
        <stp>4</stp>
        <stp>600490.SH</stp>
        <stp>61</stp>
        <stp>12/31/2015</stp>
        <stp>1</stp>
        <tr r="S2276" s="1"/>
      </tp>
      <tp>
        <v>205006458.78</v>
        <stp/>
        <stp>EM_S_STM07_IS</stp>
        <stp>4</stp>
        <stp>600491.SH</stp>
        <stp>61</stp>
        <stp>12/31/2015</stp>
        <stp>1</stp>
        <tr r="S2277" s="1"/>
      </tp>
      <tp>
        <v>12998039.66</v>
        <stp/>
        <stp>EM_S_STM07_IS</stp>
        <stp>4</stp>
        <stp>600493.SH</stp>
        <stp>61</stp>
        <stp>12/31/2015</stp>
        <stp>1</stp>
        <tr r="S2278" s="1"/>
      </tp>
      <tp>
        <v>100809488.51000001</v>
        <stp/>
        <stp>EM_S_STM07_IS</stp>
        <stp>4</stp>
        <stp>600495.SH</stp>
        <stp>61</stp>
        <stp>12/31/2015</stp>
        <stp>1</stp>
        <tr r="S2279" s="1"/>
      </tp>
      <tp>
        <v>191590597.97</v>
        <stp/>
        <stp>EM_S_STM07_IS</stp>
        <stp>4</stp>
        <stp>600496.SH</stp>
        <stp>61</stp>
        <stp>12/31/2015</stp>
        <stp>1</stp>
        <tr r="S2280" s="1"/>
      </tp>
      <tp>
        <v>49525606.32</v>
        <stp/>
        <stp>EM_S_STM07_IS</stp>
        <stp>4</stp>
        <stp>600497.SH</stp>
        <stp>61</stp>
        <stp>12/31/2015</stp>
        <stp>1</stp>
        <tr r="S2281" s="1"/>
      </tp>
      <tp>
        <v>657377767.15999997</v>
        <stp/>
        <stp>EM_S_STM07_IS</stp>
        <stp>4</stp>
        <stp>600498.SH</stp>
        <stp>61</stp>
        <stp>12/31/2015</stp>
        <stp>1</stp>
        <tr r="S2282" s="1"/>
      </tp>
      <tp>
        <v>541317578.25999999</v>
        <stp/>
        <stp>EM_S_STM07_IS</stp>
        <stp>4</stp>
        <stp>600499.SH</stp>
        <stp>61</stp>
        <stp>12/31/2015</stp>
        <stp>1</stp>
        <tr r="S2283" s="1"/>
      </tp>
      <tp>
        <v>39876203.520000003</v>
        <stp/>
        <stp>EM_S_STM07_IS</stp>
        <stp>4</stp>
        <stp>600460.SH</stp>
        <stp>61</stp>
        <stp>12/31/2015</stp>
        <stp>1</stp>
        <tr r="S2253" s="1"/>
      </tp>
      <tp>
        <v>189542371.94</v>
        <stp/>
        <stp>EM_S_STM07_IS</stp>
        <stp>4</stp>
        <stp>600461.SH</stp>
        <stp>61</stp>
        <stp>12/31/2015</stp>
        <stp>1</stp>
        <tr r="S2254" s="1"/>
      </tp>
      <tp>
        <v>-35797740.950000003</v>
        <stp/>
        <stp>EM_S_STM07_IS</stp>
        <stp>4</stp>
        <stp>600462.SH</stp>
        <stp>61</stp>
        <stp>12/31/2015</stp>
        <stp>1</stp>
        <tr r="S2255" s="1"/>
      </tp>
      <tp>
        <v>22725789.510000002</v>
        <stp/>
        <stp>EM_S_STM07_IS</stp>
        <stp>4</stp>
        <stp>600463.SH</stp>
        <stp>61</stp>
        <stp>12/31/2015</stp>
        <stp>1</stp>
        <tr r="S2256" s="1"/>
      </tp>
      <tp>
        <v>805003276.29999995</v>
        <stp/>
        <stp>EM_S_STM07_IS</stp>
        <stp>4</stp>
        <stp>600466.SH</stp>
        <stp>61</stp>
        <stp>12/31/2015</stp>
        <stp>1</stp>
        <tr r="S2257" s="1"/>
      </tp>
      <tp>
        <v>35193899.539999999</v>
        <stp/>
        <stp>EM_S_STM07_IS</stp>
        <stp>4</stp>
        <stp>600467.SH</stp>
        <stp>61</stp>
        <stp>12/31/2015</stp>
        <stp>1</stp>
        <tr r="S2258" s="1"/>
      </tp>
      <tp>
        <v>16740226.939999999</v>
        <stp/>
        <stp>EM_S_STM07_IS</stp>
        <stp>4</stp>
        <stp>600468.SH</stp>
        <stp>61</stp>
        <stp>12/31/2015</stp>
        <stp>1</stp>
        <tr r="S2259" s="1"/>
      </tp>
      <tp>
        <v>247234053.84999999</v>
        <stp/>
        <stp>EM_S_STM07_IS</stp>
        <stp>4</stp>
        <stp>600469.SH</stp>
        <stp>61</stp>
        <stp>12/31/2015</stp>
        <stp>1</stp>
        <tr r="S2260" s="1"/>
      </tp>
      <tp>
        <v>148793174.08000001</v>
        <stp/>
        <stp>EM_S_STM07_IS</stp>
        <stp>4</stp>
        <stp>600470.SH</stp>
        <stp>61</stp>
        <stp>12/31/2015</stp>
        <stp>1</stp>
        <tr r="S2261" s="1"/>
      </tp>
      <tp>
        <v>111455597.42</v>
        <stp/>
        <stp>EM_S_STM07_IS</stp>
        <stp>4</stp>
        <stp>600475.SH</stp>
        <stp>61</stp>
        <stp>12/31/2015</stp>
        <stp>1</stp>
        <tr r="S2262" s="1"/>
      </tp>
      <tp>
        <v>-39529770.109999999</v>
        <stp/>
        <stp>EM_S_STM07_IS</stp>
        <stp>4</stp>
        <stp>600476.SH</stp>
        <stp>61</stp>
        <stp>12/31/2015</stp>
        <stp>1</stp>
        <tr r="S2263" s="1"/>
      </tp>
      <tp>
        <v>120510414.13</v>
        <stp/>
        <stp>EM_S_STM07_IS</stp>
        <stp>4</stp>
        <stp>600477.SH</stp>
        <stp>61</stp>
        <stp>12/31/2015</stp>
        <stp>1</stp>
        <tr r="S2264" s="1"/>
      </tp>
      <tp>
        <v>7463832.5199999996</v>
        <stp/>
        <stp>EM_S_STM07_IS</stp>
        <stp>4</stp>
        <stp>600478.SH</stp>
        <stp>61</stp>
        <stp>12/31/2015</stp>
        <stp>1</stp>
        <tr r="S2265" s="1"/>
      </tp>
      <tp>
        <v>92959634</v>
        <stp/>
        <stp>EM_S_STM07_IS</stp>
        <stp>4</stp>
        <stp>600479.SH</stp>
        <stp>61</stp>
        <stp>12/31/2015</stp>
        <stp>1</stp>
        <tr r="S2266" s="1"/>
      </tp>
      <tp>
        <v>30197322.780000001</v>
        <stp/>
        <stp>EM_S_STM07_IS</stp>
        <stp>4</stp>
        <stp>600444.SH</stp>
        <stp>61</stp>
        <stp>12/31/2015</stp>
        <stp>1</stp>
        <tr r="S2244" s="1"/>
      </tp>
      <tp>
        <v>254749363.52000001</v>
        <stp/>
        <stp>EM_S_STM07_IS</stp>
        <stp>4</stp>
        <stp>600446.SH</stp>
        <stp>61</stp>
        <stp>12/31/2015</stp>
        <stp>1</stp>
        <tr r="S2245" s="1"/>
      </tp>
      <tp>
        <v>12530622.99</v>
        <stp/>
        <stp>EM_S_STM07_IS</stp>
        <stp>4</stp>
        <stp>600448.SH</stp>
        <stp>61</stp>
        <stp>12/31/2015</stp>
        <stp>1</stp>
        <tr r="S2246" s="1"/>
      </tp>
      <tp>
        <v>19895554.809999999</v>
        <stp/>
        <stp>EM_S_STM07_IS</stp>
        <stp>4</stp>
        <stp>600449.SH</stp>
        <stp>61</stp>
        <stp>12/31/2015</stp>
        <stp>1</stp>
        <tr r="S2247" s="1"/>
      </tp>
      <tp>
        <v>186103573.96000001</v>
        <stp/>
        <stp>EM_S_STM07_IS</stp>
        <stp>4</stp>
        <stp>600452.SH</stp>
        <stp>61</stp>
        <stp>12/31/2015</stp>
        <stp>1</stp>
        <tr r="S2248" s="1"/>
      </tp>
      <tp>
        <v>3178677.57</v>
        <stp/>
        <stp>EM_S_STM07_IS</stp>
        <stp>4</stp>
        <stp>600455.SH</stp>
        <stp>61</stp>
        <stp>12/31/2015</stp>
        <stp>1</stp>
        <tr r="S2249" s="1"/>
      </tp>
      <tp>
        <v>-186775749.09</v>
        <stp/>
        <stp>EM_S_STM07_IS</stp>
        <stp>4</stp>
        <stp>600456.SH</stp>
        <stp>61</stp>
        <stp>12/31/2015</stp>
        <stp>1</stp>
        <tr r="S2250" s="1"/>
      </tp>
      <tp>
        <v>255574282.43000001</v>
        <stp/>
        <stp>EM_S_STM07_IS</stp>
        <stp>4</stp>
        <stp>600458.SH</stp>
        <stp>61</stp>
        <stp>12/31/2015</stp>
        <stp>1</stp>
        <tr r="S2251" s="1"/>
      </tp>
      <tp>
        <v>63950322.399999999</v>
        <stp/>
        <stp>EM_S_STM07_IS</stp>
        <stp>4</stp>
        <stp>600459.SH</stp>
        <stp>61</stp>
        <stp>12/31/2015</stp>
        <stp>1</stp>
        <tr r="S2252" s="1"/>
      </tp>
      <tp>
        <v>221052732.56999999</v>
        <stp/>
        <stp>EM_S_STM07_IS</stp>
        <stp>4</stp>
        <stp>600420.SH</stp>
        <stp>61</stp>
        <stp>12/31/2015</stp>
        <stp>1</stp>
        <tr r="S2230" s="1"/>
      </tp>
      <tp>
        <v>186924.53</v>
        <stp/>
        <stp>EM_S_STM07_IS</stp>
        <stp>4</stp>
        <stp>600421.SH</stp>
        <stp>61</stp>
        <stp>12/31/2015</stp>
        <stp>1</stp>
        <tr r="S2231" s="1"/>
      </tp>
      <tp>
        <v>420850831.95999998</v>
        <stp/>
        <stp>EM_S_STM07_IS</stp>
        <stp>4</stp>
        <stp>600422.SH</stp>
        <stp>61</stp>
        <stp>12/31/2015</stp>
        <stp>1</stp>
        <tr r="S2232" s="1"/>
      </tp>
      <tp>
        <v>-485552403.42000002</v>
        <stp/>
        <stp>EM_S_STM07_IS</stp>
        <stp>4</stp>
        <stp>600423.SH</stp>
        <stp>61</stp>
        <stp>12/31/2015</stp>
        <stp>1</stp>
        <tr r="S2233" s="1"/>
      </tp>
      <tp>
        <v>-680798575.09000003</v>
        <stp/>
        <stp>EM_S_STM07_IS</stp>
        <stp>4</stp>
        <stp>600425.SH</stp>
        <stp>61</stp>
        <stp>12/31/2015</stp>
        <stp>1</stp>
        <tr r="S2234" s="1"/>
      </tp>
      <tp>
        <v>904649382.86000001</v>
        <stp/>
        <stp>EM_S_STM07_IS</stp>
        <stp>4</stp>
        <stp>600426.SH</stp>
        <stp>61</stp>
        <stp>12/31/2015</stp>
        <stp>1</stp>
        <tr r="S2235" s="1"/>
      </tp>
      <tp>
        <v>145581381.88</v>
        <stp/>
        <stp>EM_S_STM07_IS</stp>
        <stp>4</stp>
        <stp>600428.SH</stp>
        <stp>61</stp>
        <stp>12/31/2015</stp>
        <stp>1</stp>
        <tr r="S2236" s="1"/>
      </tp>
      <tp>
        <v>78733999.900000006</v>
        <stp/>
        <stp>EM_S_STM07_IS</stp>
        <stp>4</stp>
        <stp>600429.SH</stp>
        <stp>61</stp>
        <stp>12/31/2015</stp>
        <stp>1</stp>
        <tr r="S2237" s="1"/>
      </tp>
      <tp>
        <v>-2869519985.9899998</v>
        <stp/>
        <stp>EM_S_STM07_IS</stp>
        <stp>4</stp>
        <stp>600432.SH</stp>
        <stp>61</stp>
        <stp>12/31/2015</stp>
        <stp>1</stp>
        <tr r="S2238" s="1"/>
      </tp>
      <tp>
        <v>36761452.539999999</v>
        <stp/>
        <stp>EM_S_STM07_IS</stp>
        <stp>4</stp>
        <stp>600433.SH</stp>
        <stp>61</stp>
        <stp>12/31/2015</stp>
        <stp>1</stp>
        <tr r="S2239" s="1"/>
      </tp>
      <tp>
        <v>38581201.590000004</v>
        <stp/>
        <stp>EM_S_STM07_IS</stp>
        <stp>4</stp>
        <stp>600435.SH</stp>
        <stp>61</stp>
        <stp>12/31/2015</stp>
        <stp>1</stp>
        <tr r="S2240" s="1"/>
      </tp>
      <tp>
        <v>466676722.67000002</v>
        <stp/>
        <stp>EM_S_STM07_IS</stp>
        <stp>4</stp>
        <stp>600436.SH</stp>
        <stp>61</stp>
        <stp>12/31/2015</stp>
        <stp>1</stp>
        <tr r="S2241" s="1"/>
      </tp>
      <tp>
        <v>331138148.91000003</v>
        <stp/>
        <stp>EM_S_STM07_IS</stp>
        <stp>4</stp>
        <stp>600438.SH</stp>
        <stp>61</stp>
        <stp>12/31/2015</stp>
        <stp>1</stp>
        <tr r="S2242" s="1"/>
      </tp>
      <tp>
        <v>141388157.56</v>
        <stp/>
        <stp>EM_S_STM07_IS</stp>
        <stp>4</stp>
        <stp>600439.SH</stp>
        <stp>61</stp>
        <stp>12/31/2015</stp>
        <stp>1</stp>
        <tr r="S2243" s="1"/>
      </tp>
      <tp>
        <v>86095570.709999993</v>
        <stp/>
        <stp>EM_S_STM07_IS</stp>
        <stp>4</stp>
        <stp>600400.SH</stp>
        <stp>61</stp>
        <stp>12/31/2015</stp>
        <stp>1</stp>
        <tr r="S2218" s="1"/>
      </tp>
      <tp>
        <v>96080868.959999993</v>
        <stp/>
        <stp>EM_S_STM07_IS</stp>
        <stp>4</stp>
        <stp>600401.SH</stp>
        <stp>61</stp>
        <stp>12/31/2015</stp>
        <stp>1</stp>
        <tr r="S2219" s="1"/>
      </tp>
      <tp>
        <v>-1288326036.8099999</v>
        <stp/>
        <stp>EM_S_STM07_IS</stp>
        <stp>4</stp>
        <stp>600403.SH</stp>
        <stp>61</stp>
        <stp>12/31/2015</stp>
        <stp>1</stp>
        <tr r="S2220" s="1"/>
      </tp>
      <tp>
        <v>49905408.799999997</v>
        <stp/>
        <stp>EM_S_STM07_IS</stp>
        <stp>4</stp>
        <stp>600405.SH</stp>
        <stp>61</stp>
        <stp>12/31/2015</stp>
        <stp>1</stp>
        <tr r="S2221" s="1"/>
      </tp>
      <tp>
        <v>1299216559.6400001</v>
        <stp/>
        <stp>EM_S_STM07_IS</stp>
        <stp>4</stp>
        <stp>600406.SH</stp>
        <stp>61</stp>
        <stp>12/31/2015</stp>
        <stp>1</stp>
        <tr r="S2222" s="1"/>
      </tp>
      <tp>
        <v>37899162.530000001</v>
        <stp/>
        <stp>EM_S_STM07_IS</stp>
        <stp>4</stp>
        <stp>600408.SH</stp>
        <stp>61</stp>
        <stp>12/31/2015</stp>
        <stp>1</stp>
        <tr r="S2223" s="1"/>
      </tp>
      <tp>
        <v>412607215.36000001</v>
        <stp/>
        <stp>EM_S_STM07_IS</stp>
        <stp>4</stp>
        <stp>600409.SH</stp>
        <stp>61</stp>
        <stp>12/31/2015</stp>
        <stp>1</stp>
        <tr r="S2224" s="1"/>
      </tp>
      <tp>
        <v>51770171.119999997</v>
        <stp/>
        <stp>EM_S_STM07_IS</stp>
        <stp>4</stp>
        <stp>600410.SH</stp>
        <stp>61</stp>
        <stp>12/31/2015</stp>
        <stp>1</stp>
        <tr r="S2225" s="1"/>
      </tp>
      <tp>
        <v>688401928.74000001</v>
        <stp/>
        <stp>EM_S_STM07_IS</stp>
        <stp>4</stp>
        <stp>600415.SH</stp>
        <stp>61</stp>
        <stp>12/31/2015</stp>
        <stp>1</stp>
        <tr r="S2226" s="1"/>
      </tp>
      <tp>
        <v>63482830.049999997</v>
        <stp/>
        <stp>EM_S_STM07_IS</stp>
        <stp>4</stp>
        <stp>600416.SH</stp>
        <stp>61</stp>
        <stp>12/31/2015</stp>
        <stp>1</stp>
        <tr r="S2227" s="1"/>
      </tp>
      <tp>
        <v>857581782.33000004</v>
        <stp/>
        <stp>EM_S_STM07_IS</stp>
        <stp>4</stp>
        <stp>600418.SH</stp>
        <stp>61</stp>
        <stp>12/31/2015</stp>
        <stp>1</stp>
        <tr r="S2228" s="1"/>
      </tp>
      <tp>
        <v>50860785.280000001</v>
        <stp/>
        <stp>EM_S_STM07_IS</stp>
        <stp>4</stp>
        <stp>600419.SH</stp>
        <stp>61</stp>
        <stp>12/31/2015</stp>
        <stp>1</stp>
        <tr r="S2229" s="1"/>
      </tp>
      <tp>
        <v>-390611090.41000003</v>
        <stp/>
        <stp>EM_S_STM07_IS</stp>
        <stp>4</stp>
        <stp>000780.SZ</stp>
        <stp>61</stp>
        <stp>12/31/2015</stp>
        <stp>1</stp>
        <tr r="S312" s="1"/>
      </tp>
      <tp>
        <v>48807496.530000001</v>
        <stp/>
        <stp>EM_S_STM07_IS</stp>
        <stp>4</stp>
        <stp>000782.SZ</stp>
        <stp>61</stp>
        <stp>12/31/2015</stp>
        <stp>1</stp>
        <tr r="S313" s="1"/>
      </tp>
      <tp>
        <v>3493365230.21</v>
        <stp/>
        <stp>EM_S_STM07_IS</stp>
        <stp>4</stp>
        <stp>000783.SZ</stp>
        <stp>61</stp>
        <stp>12/31/2015</stp>
        <stp>1</stp>
        <tr r="S314" s="1"/>
      </tp>
      <tp>
        <v>-47985319.039999999</v>
        <stp/>
        <stp>EM_S_STM07_IS</stp>
        <stp>4</stp>
        <stp>000785.SZ</stp>
        <stp>61</stp>
        <stp>12/31/2015</stp>
        <stp>1</stp>
        <tr r="S315" s="1"/>
      </tp>
      <tp>
        <v>896876216.48000002</v>
        <stp/>
        <stp>EM_S_STM07_IS</stp>
        <stp>4</stp>
        <stp>000786.SZ</stp>
        <stp>61</stp>
        <stp>12/31/2015</stp>
        <stp>1</stp>
        <tr r="S316" s="1"/>
      </tp>
      <tp>
        <v>25028598.43</v>
        <stp/>
        <stp>EM_S_STM07_IS</stp>
        <stp>4</stp>
        <stp>000788.SZ</stp>
        <stp>61</stp>
        <stp>12/31/2015</stp>
        <stp>1</stp>
        <tr r="S317" s="1"/>
      </tp>
      <tp>
        <v>248608733.08000001</v>
        <stp/>
        <stp>EM_S_STM07_IS</stp>
        <stp>4</stp>
        <stp>000789.SZ</stp>
        <stp>61</stp>
        <stp>12/31/2015</stp>
        <stp>1</stp>
        <tr r="S318" s="1"/>
      </tp>
      <tp>
        <v>-37407972.75</v>
        <stp/>
        <stp>EM_S_STM07_IS</stp>
        <stp>4</stp>
        <stp>000790.SZ</stp>
        <stp>61</stp>
        <stp>12/31/2015</stp>
        <stp>1</stp>
        <tr r="S319" s="1"/>
      </tp>
      <tp>
        <v>32443274.059999999</v>
        <stp/>
        <stp>EM_S_STM07_IS</stp>
        <stp>4</stp>
        <stp>000791.SZ</stp>
        <stp>61</stp>
        <stp>12/31/2015</stp>
        <stp>1</stp>
        <tr r="S320" s="1"/>
      </tp>
      <tp>
        <v>558966247.05999994</v>
        <stp/>
        <stp>EM_S_STM07_IS</stp>
        <stp>4</stp>
        <stp>000792.SZ</stp>
        <stp>61</stp>
        <stp>12/31/2015</stp>
        <stp>1</stp>
        <tr r="S321" s="1"/>
      </tp>
      <tp>
        <v>837851745.13999999</v>
        <stp/>
        <stp>EM_S_STM07_IS</stp>
        <stp>4</stp>
        <stp>000793.SZ</stp>
        <stp>61</stp>
        <stp>12/31/2015</stp>
        <stp>1</stp>
        <tr r="S322" s="1"/>
      </tp>
      <tp>
        <v>-57954343.329999998</v>
        <stp/>
        <stp>EM_S_STM07_IS</stp>
        <stp>4</stp>
        <stp>000795.SZ</stp>
        <stp>61</stp>
        <stp>12/31/2015</stp>
        <stp>1</stp>
        <tr r="S323" s="1"/>
      </tp>
      <tp>
        <v>205797145.34999999</v>
        <stp/>
        <stp>EM_S_STM07_IS</stp>
        <stp>4</stp>
        <stp>000796.SZ</stp>
        <stp>61</stp>
        <stp>12/31/2015</stp>
        <stp>1</stp>
        <tr r="S324" s="1"/>
      </tp>
      <tp>
        <v>127633376.61</v>
        <stp/>
        <stp>EM_S_STM07_IS</stp>
        <stp>4</stp>
        <stp>000797.SZ</stp>
        <stp>61</stp>
        <stp>12/31/2015</stp>
        <stp>1</stp>
        <tr r="S325" s="1"/>
      </tp>
      <tp>
        <v>-240869695.28999999</v>
        <stp/>
        <stp>EM_S_STM07_IS</stp>
        <stp>4</stp>
        <stp>000798.SZ</stp>
        <stp>61</stp>
        <stp>12/31/2015</stp>
        <stp>1</stp>
        <tr r="S326" s="1"/>
      </tp>
      <tp>
        <v>88569586.090000004</v>
        <stp/>
        <stp>EM_S_STM07_IS</stp>
        <stp>4</stp>
        <stp>000799.SZ</stp>
        <stp>61</stp>
        <stp>12/31/2015</stp>
        <stp>1</stp>
        <tr r="S327" s="1"/>
      </tp>
      <tp>
        <v>80724132.760000005</v>
        <stp/>
        <stp>EM_S_STM07_IS</stp>
        <stp>4</stp>
        <stp>000720.SZ</stp>
        <stp>61</stp>
        <stp>12/31/2015</stp>
        <stp>1</stp>
        <tr r="S275" s="1"/>
      </tp>
      <tp>
        <v>-31647585.760000002</v>
        <stp/>
        <stp>EM_S_STM07_IS</stp>
        <stp>4</stp>
        <stp>000721.SZ</stp>
        <stp>61</stp>
        <stp>12/31/2015</stp>
        <stp>1</stp>
        <tr r="S276" s="1"/>
      </tp>
      <tp>
        <v>128642874.55</v>
        <stp/>
        <stp>EM_S_STM07_IS</stp>
        <stp>4</stp>
        <stp>000722.SZ</stp>
        <stp>61</stp>
        <stp>12/31/2015</stp>
        <stp>1</stp>
        <tr r="S277" s="1"/>
      </tp>
      <tp>
        <v>-364274210.70999998</v>
        <stp/>
        <stp>EM_S_STM07_IS</stp>
        <stp>4</stp>
        <stp>000723.SZ</stp>
        <stp>61</stp>
        <stp>12/31/2015</stp>
        <stp>1</stp>
        <tr r="S278" s="1"/>
      </tp>
      <tp>
        <v>1636270488</v>
        <stp/>
        <stp>EM_S_STM07_IS</stp>
        <stp>4</stp>
        <stp>000725.SZ</stp>
        <stp>61</stp>
        <stp>12/31/2015</stp>
        <stp>1</stp>
        <tr r="S279" s="1"/>
      </tp>
      <tp>
        <v>712193243.19000006</v>
        <stp/>
        <stp>EM_S_STM07_IS</stp>
        <stp>4</stp>
        <stp>000726.SZ</stp>
        <stp>61</stp>
        <stp>12/31/2015</stp>
        <stp>1</stp>
        <tr r="S280" s="1"/>
      </tp>
      <tp>
        <v>10536077.880000001</v>
        <stp/>
        <stp>EM_S_STM07_IS</stp>
        <stp>4</stp>
        <stp>000727.SZ</stp>
        <stp>61</stp>
        <stp>12/31/2015</stp>
        <stp>1</stp>
        <tr r="S281" s="1"/>
      </tp>
      <tp>
        <v>2784229089.2399998</v>
        <stp/>
        <stp>EM_S_STM07_IS</stp>
        <stp>4</stp>
        <stp>000728.SZ</stp>
        <stp>61</stp>
        <stp>12/31/2015</stp>
        <stp>1</stp>
        <tr r="S282" s="1"/>
      </tp>
      <tp>
        <v>587678536.67999995</v>
        <stp/>
        <stp>EM_S_STM07_IS</stp>
        <stp>4</stp>
        <stp>000729.SZ</stp>
        <stp>61</stp>
        <stp>12/31/2015</stp>
        <stp>1</stp>
        <tr r="S283" s="1"/>
      </tp>
      <tp>
        <v>55443024.880000003</v>
        <stp/>
        <stp>EM_S_STM07_IS</stp>
        <stp>4</stp>
        <stp>000731.SZ</stp>
        <stp>61</stp>
        <stp>12/31/2015</stp>
        <stp>1</stp>
        <tr r="S284" s="1"/>
      </tp>
      <tp>
        <v>1325155637.5</v>
        <stp/>
        <stp>EM_S_STM07_IS</stp>
        <stp>4</stp>
        <stp>000732.SZ</stp>
        <stp>61</stp>
        <stp>12/31/2015</stp>
        <stp>1</stp>
        <tr r="S285" s="1"/>
      </tp>
      <tp>
        <v>176510069.88</v>
        <stp/>
        <stp>EM_S_STM07_IS</stp>
        <stp>4</stp>
        <stp>000733.SZ</stp>
        <stp>61</stp>
        <stp>12/31/2015</stp>
        <stp>1</stp>
        <tr r="S286" s="1"/>
      </tp>
      <tp>
        <v>60829607.840000004</v>
        <stp/>
        <stp>EM_S_STM07_IS</stp>
        <stp>4</stp>
        <stp>000735.SZ</stp>
        <stp>61</stp>
        <stp>12/31/2015</stp>
        <stp>1</stp>
        <tr r="S287" s="1"/>
      </tp>
      <tp>
        <v>28424001.41</v>
        <stp/>
        <stp>EM_S_STM07_IS</stp>
        <stp>4</stp>
        <stp>000736.SZ</stp>
        <stp>61</stp>
        <stp>12/31/2015</stp>
        <stp>1</stp>
        <tr r="S288" s="1"/>
      </tp>
      <tp>
        <v>-211440844.19</v>
        <stp/>
        <stp>EM_S_STM07_IS</stp>
        <stp>4</stp>
        <stp>000737.SZ</stp>
        <stp>61</stp>
        <stp>12/31/2015</stp>
        <stp>1</stp>
        <tr r="S289" s="1"/>
      </tp>
      <tp>
        <v>196245833.75999999</v>
        <stp/>
        <stp>EM_S_STM07_IS</stp>
        <stp>4</stp>
        <stp>000738.SZ</stp>
        <stp>61</stp>
        <stp>12/31/2015</stp>
        <stp>1</stp>
        <tr r="S290" s="1"/>
      </tp>
      <tp>
        <v>208230302.31</v>
        <stp/>
        <stp>EM_S_STM07_IS</stp>
        <stp>4</stp>
        <stp>000739.SZ</stp>
        <stp>61</stp>
        <stp>12/31/2015</stp>
        <stp>1</stp>
        <tr r="S291" s="1"/>
      </tp>
      <tp>
        <v>296408182.39999998</v>
        <stp/>
        <stp>EM_S_STM07_IS</stp>
        <stp>4</stp>
        <stp>000700.SZ</stp>
        <stp>61</stp>
        <stp>12/31/2015</stp>
        <stp>1</stp>
        <tr r="S258" s="1"/>
      </tp>
      <tp>
        <v>109247284.06</v>
        <stp/>
        <stp>EM_S_STM07_IS</stp>
        <stp>4</stp>
        <stp>000701.SZ</stp>
        <stp>61</stp>
        <stp>12/31/2015</stp>
        <stp>1</stp>
        <tr r="S259" s="1"/>
      </tp>
      <tp>
        <v>4883278.4000000004</v>
        <stp/>
        <stp>EM_S_STM07_IS</stp>
        <stp>4</stp>
        <stp>000702.SZ</stp>
        <stp>61</stp>
        <stp>12/31/2015</stp>
        <stp>1</stp>
        <tr r="S260" s="1"/>
      </tp>
      <tp>
        <v>184605841.36000001</v>
        <stp/>
        <stp>EM_S_STM07_IS</stp>
        <stp>4</stp>
        <stp>000703.SZ</stp>
        <stp>61</stp>
        <stp>12/31/2015</stp>
        <stp>1</stp>
        <tr r="S261" s="1"/>
      </tp>
      <tp>
        <v>36225616.950000003</v>
        <stp/>
        <stp>EM_S_STM07_IS</stp>
        <stp>4</stp>
        <stp>000705.SZ</stp>
        <stp>61</stp>
        <stp>12/31/2015</stp>
        <stp>1</stp>
        <tr r="S262" s="1"/>
      </tp>
      <tp>
        <v>11818423.08</v>
        <stp/>
        <stp>EM_S_STM07_IS</stp>
        <stp>4</stp>
        <stp>000707.SZ</stp>
        <stp>61</stp>
        <stp>12/31/2015</stp>
        <stp>1</stp>
        <tr r="S263" s="1"/>
      </tp>
      <tp>
        <v>270392922.26999998</v>
        <stp/>
        <stp>EM_S_STM07_IS</stp>
        <stp>4</stp>
        <stp>000708.SZ</stp>
        <stp>61</stp>
        <stp>12/31/2015</stp>
        <stp>1</stp>
        <tr r="S264" s="1"/>
      </tp>
      <tp>
        <v>573452575.16999996</v>
        <stp/>
        <stp>EM_S_STM07_IS</stp>
        <stp>4</stp>
        <stp>000709.SZ</stp>
        <stp>61</stp>
        <stp>12/31/2015</stp>
        <stp>1</stp>
        <tr r="S265" s="1"/>
      </tp>
      <tp>
        <v>-13008739.609999999</v>
        <stp/>
        <stp>EM_S_STM07_IS</stp>
        <stp>4</stp>
        <stp>000710.SZ</stp>
        <stp>61</stp>
        <stp>12/31/2015</stp>
        <stp>1</stp>
        <tr r="S266" s="1"/>
      </tp>
      <tp>
        <v>37626057.579999998</v>
        <stp/>
        <stp>EM_S_STM07_IS</stp>
        <stp>4</stp>
        <stp>000711.SZ</stp>
        <stp>61</stp>
        <stp>12/31/2015</stp>
        <stp>1</stp>
        <tr r="S267" s="1"/>
      </tp>
      <tp>
        <v>913220600.49000001</v>
        <stp/>
        <stp>EM_S_STM07_IS</stp>
        <stp>4</stp>
        <stp>000712.SZ</stp>
        <stp>61</stp>
        <stp>12/31/2015</stp>
        <stp>1</stp>
        <tr r="S268" s="1"/>
      </tp>
      <tp>
        <v>30434443.23</v>
        <stp/>
        <stp>EM_S_STM07_IS</stp>
        <stp>4</stp>
        <stp>000713.SZ</stp>
        <stp>61</stp>
        <stp>12/31/2015</stp>
        <stp>1</stp>
        <tr r="S269" s="1"/>
      </tp>
      <tp>
        <v>69869014.260000005</v>
        <stp/>
        <stp>EM_S_STM07_IS</stp>
        <stp>4</stp>
        <stp>000715.SZ</stp>
        <stp>61</stp>
        <stp>12/31/2015</stp>
        <stp>1</stp>
        <tr r="S270" s="1"/>
      </tp>
      <tp>
        <v>149138182.61000001</v>
        <stp/>
        <stp>EM_S_STM07_IS</stp>
        <stp>4</stp>
        <stp>000716.SZ</stp>
        <stp>61</stp>
        <stp>12/31/2015</stp>
        <stp>1</stp>
        <tr r="S271" s="1"/>
      </tp>
      <tp>
        <v>-2595500516.9899998</v>
        <stp/>
        <stp>EM_S_STM07_IS</stp>
        <stp>4</stp>
        <stp>000717.SZ</stp>
        <stp>61</stp>
        <stp>12/31/2015</stp>
        <stp>1</stp>
        <tr r="S272" s="1"/>
      </tp>
      <tp>
        <v>900161982.25999999</v>
        <stp/>
        <stp>EM_S_STM07_IS</stp>
        <stp>4</stp>
        <stp>000718.SZ</stp>
        <stp>61</stp>
        <stp>12/31/2015</stp>
        <stp>1</stp>
        <tr r="S273" s="1"/>
      </tp>
      <tp>
        <v>703169774.53999996</v>
        <stp/>
        <stp>EM_S_STM07_IS</stp>
        <stp>4</stp>
        <stp>000719.SZ</stp>
        <stp>61</stp>
        <stp>12/31/2015</stp>
        <stp>1</stp>
        <tr r="S274" s="1"/>
      </tp>
      <tp>
        <v>-193381156.94999999</v>
        <stp/>
        <stp>EM_S_STM07_IS</stp>
        <stp>4</stp>
        <stp>000760.SZ</stp>
        <stp>61</stp>
        <stp>12/31/2015</stp>
        <stp>1</stp>
        <tr r="S302" s="1"/>
      </tp>
      <tp>
        <v>-3293624545.1700001</v>
        <stp/>
        <stp>EM_S_STM07_IS</stp>
        <stp>4</stp>
        <stp>000761.SZ</stp>
        <stp>61</stp>
        <stp>12/31/2015</stp>
        <stp>1</stp>
        <tr r="S303" s="1"/>
      </tp>
      <tp>
        <v>31018237.73</v>
        <stp/>
        <stp>EM_S_STM07_IS</stp>
        <stp>4</stp>
        <stp>000762.SZ</stp>
        <stp>61</stp>
        <stp>12/31/2015</stp>
        <stp>1</stp>
        <tr r="S304" s="1"/>
      </tp>
      <tp>
        <v>6863116.0499999998</v>
        <stp/>
        <stp>EM_S_STM07_IS</stp>
        <stp>4</stp>
        <stp>000766.SZ</stp>
        <stp>61</stp>
        <stp>12/31/2015</stp>
        <stp>1</stp>
        <tr r="S305" s="1"/>
      </tp>
      <tp>
        <v>411882460.08999997</v>
        <stp/>
        <stp>EM_S_STM07_IS</stp>
        <stp>4</stp>
        <stp>000767.SZ</stp>
        <stp>61</stp>
        <stp>12/31/2015</stp>
        <stp>1</stp>
        <tr r="S306" s="1"/>
      </tp>
      <tp>
        <v>400052436.42000002</v>
        <stp/>
        <stp>EM_S_STM07_IS</stp>
        <stp>4</stp>
        <stp>000768.SZ</stp>
        <stp>61</stp>
        <stp>12/31/2015</stp>
        <stp>1</stp>
        <tr r="S307" s="1"/>
      </tp>
      <tp>
        <v>13201014064.719999</v>
        <stp/>
        <stp>EM_S_STM07_IS</stp>
        <stp>4</stp>
        <stp>000776.SZ</stp>
        <stp>61</stp>
        <stp>12/31/2015</stp>
        <stp>1</stp>
        <tr r="S308" s="1"/>
      </tp>
      <tp>
        <v>86647497.909999996</v>
        <stp/>
        <stp>EM_S_STM07_IS</stp>
        <stp>4</stp>
        <stp>000777.SZ</stp>
        <stp>61</stp>
        <stp>12/31/2015</stp>
        <stp>1</stp>
        <tr r="S309" s="1"/>
      </tp>
      <tp>
        <v>599622820.75999999</v>
        <stp/>
        <stp>EM_S_STM07_IS</stp>
        <stp>4</stp>
        <stp>000778.SZ</stp>
        <stp>61</stp>
        <stp>12/31/2015</stp>
        <stp>1</stp>
        <tr r="S310" s="1"/>
      </tp>
      <tp>
        <v>-79062776.920000002</v>
        <stp/>
        <stp>EM_S_STM07_IS</stp>
        <stp>4</stp>
        <stp>000779.SZ</stp>
        <stp>61</stp>
        <stp>12/31/2015</stp>
        <stp>1</stp>
        <tr r="S311" s="1"/>
      </tp>
      <tp>
        <v>133888565.95</v>
        <stp/>
        <stp>EM_S_STM07_IS</stp>
        <stp>4</stp>
        <stp>000748.SZ</stp>
        <stp>61</stp>
        <stp>12/31/2015</stp>
        <stp>1</stp>
        <tr r="S292" s="1"/>
      </tp>
      <tp>
        <v>1792923492.8599999</v>
        <stp/>
        <stp>EM_S_STM07_IS</stp>
        <stp>4</stp>
        <stp>000750.SZ</stp>
        <stp>61</stp>
        <stp>12/31/2015</stp>
        <stp>1</stp>
        <tr r="S293" s="1"/>
      </tp>
      <tp>
        <v>90764050.799999997</v>
        <stp/>
        <stp>EM_S_STM07_IS</stp>
        <stp>4</stp>
        <stp>000751.SZ</stp>
        <stp>61</stp>
        <stp>12/31/2015</stp>
        <stp>1</stp>
        <tr r="S294" s="1"/>
      </tp>
      <tp>
        <v>16455522.050000001</v>
        <stp/>
        <stp>EM_S_STM07_IS</stp>
        <stp>4</stp>
        <stp>000752.SZ</stp>
        <stp>61</stp>
        <stp>12/31/2015</stp>
        <stp>1</stp>
        <tr r="S295" s="1"/>
      </tp>
      <tp>
        <v>-83996133.939999998</v>
        <stp/>
        <stp>EM_S_STM07_IS</stp>
        <stp>4</stp>
        <stp>000753.SZ</stp>
        <stp>61</stp>
        <stp>12/31/2015</stp>
        <stp>1</stp>
        <tr r="S296" s="1"/>
      </tp>
      <tp>
        <v>-505223270.25</v>
        <stp/>
        <stp>EM_S_STM07_IS</stp>
        <stp>4</stp>
        <stp>000755.SZ</stp>
        <stp>61</stp>
        <stp>12/31/2015</stp>
        <stp>1</stp>
        <tr r="S297" s="1"/>
      </tp>
      <tp>
        <v>83062257.170000002</v>
        <stp/>
        <stp>EM_S_STM07_IS</stp>
        <stp>4</stp>
        <stp>000756.SZ</stp>
        <stp>61</stp>
        <stp>12/31/2015</stp>
        <stp>1</stp>
        <tr r="S298" s="1"/>
      </tp>
      <tp>
        <v>15033461.960000001</v>
        <stp/>
        <stp>EM_S_STM07_IS</stp>
        <stp>4</stp>
        <stp>000757.SZ</stp>
        <stp>61</stp>
        <stp>12/31/2015</stp>
        <stp>1</stp>
        <tr r="S299" s="1"/>
      </tp>
      <tp>
        <v>375145949.11000001</v>
        <stp/>
        <stp>EM_S_STM07_IS</stp>
        <stp>4</stp>
        <stp>000758.SZ</stp>
        <stp>61</stp>
        <stp>12/31/2015</stp>
        <stp>1</stp>
        <tr r="S300" s="1"/>
      </tp>
      <tp>
        <v>5610530.7300000004</v>
        <stp/>
        <stp>EM_S_STM07_IS</stp>
        <stp>4</stp>
        <stp>000759.SZ</stp>
        <stp>61</stp>
        <stp>12/31/2015</stp>
        <stp>1</stp>
        <tr r="S301" s="1"/>
      </tp>
      <tp>
        <v>369905610.5</v>
        <stp/>
        <stp>EM_S_STM07_IS</stp>
        <stp>4</stp>
        <stp>600780.SH</stp>
        <stp>61</stp>
        <stp>12/31/2015</stp>
        <stp>1</stp>
        <tr r="S2536" s="1"/>
      </tp>
      <tp>
        <v>27774627.75</v>
        <stp/>
        <stp>EM_S_STM07_IS</stp>
        <stp>4</stp>
        <stp>600781.SH</stp>
        <stp>61</stp>
        <stp>12/31/2015</stp>
        <stp>1</stp>
        <tr r="S2537" s="1"/>
      </tp>
      <tp>
        <v>60559579.729999997</v>
        <stp/>
        <stp>EM_S_STM07_IS</stp>
        <stp>4</stp>
        <stp>600782.SH</stp>
        <stp>61</stp>
        <stp>12/31/2015</stp>
        <stp>1</stp>
        <tr r="S2538" s="1"/>
      </tp>
      <tp>
        <v>224081397.63999999</v>
        <stp/>
        <stp>EM_S_STM07_IS</stp>
        <stp>4</stp>
        <stp>600783.SH</stp>
        <stp>61</stp>
        <stp>12/31/2015</stp>
        <stp>1</stp>
        <tr r="S2539" s="1"/>
      </tp>
      <tp>
        <v>-64849798.899999999</v>
        <stp/>
        <stp>EM_S_STM07_IS</stp>
        <stp>4</stp>
        <stp>600784.SH</stp>
        <stp>61</stp>
        <stp>12/31/2015</stp>
        <stp>1</stp>
        <tr r="S2540" s="1"/>
      </tp>
      <tp>
        <v>136727811.18000001</v>
        <stp/>
        <stp>EM_S_STM07_IS</stp>
        <stp>4</stp>
        <stp>600785.SH</stp>
        <stp>61</stp>
        <stp>12/31/2015</stp>
        <stp>1</stp>
        <tr r="S2541" s="1"/>
      </tp>
      <tp>
        <v>666256673.10000002</v>
        <stp/>
        <stp>EM_S_STM07_IS</stp>
        <stp>4</stp>
        <stp>600787.SH</stp>
        <stp>61</stp>
        <stp>12/31/2015</stp>
        <stp>1</stp>
        <tr r="S2542" s="1"/>
      </tp>
      <tp>
        <v>2068307502.0799999</v>
        <stp/>
        <stp>EM_S_STM07_IS</stp>
        <stp>4</stp>
        <stp>601788.SH</stp>
        <stp>61</stp>
        <stp>12/31/2014</stp>
        <stp>1</stp>
        <tr r="R2800" s="1"/>
      </tp>
      <tp>
        <v>7897231.8600000003</v>
        <stp/>
        <stp>EM_S_STM07_IS</stp>
        <stp>4</stp>
        <stp>600789.SH</stp>
        <stp>61</stp>
        <stp>12/31/2015</stp>
        <stp>1</stp>
        <tr r="S2543" s="1"/>
      </tp>
      <tp>
        <v>183907431.53999999</v>
        <stp/>
        <stp>EM_S_STM07_IS</stp>
        <stp>4</stp>
        <stp>601789.SH</stp>
        <stp>61</stp>
        <stp>12/31/2014</stp>
        <stp>1</stp>
        <tr r="R2801" s="1"/>
      </tp>
      <tp>
        <v>295498862.87</v>
        <stp/>
        <stp>EM_S_STM07_IS</stp>
        <stp>4</stp>
        <stp>600790.SH</stp>
        <stp>61</stp>
        <stp>12/31/2015</stp>
        <stp>1</stp>
        <tr r="S2544" s="1"/>
      </tp>
      <tp>
        <v>78553970.480000004</v>
        <stp/>
        <stp>EM_S_STM07_IS</stp>
        <stp>4</stp>
        <stp>600791.SH</stp>
        <stp>61</stp>
        <stp>12/31/2015</stp>
        <stp>1</stp>
        <tr r="S2545" s="1"/>
      </tp>
      <tp>
        <v>-696847749.79999995</v>
        <stp/>
        <stp>EM_S_STM07_IS</stp>
        <stp>4</stp>
        <stp>600792.SH</stp>
        <stp>61</stp>
        <stp>12/31/2015</stp>
        <stp>1</stp>
        <tr r="S2546" s="1"/>
      </tp>
      <tp>
        <v>8876604.9499999993</v>
        <stp/>
        <stp>EM_S_STM07_IS</stp>
        <stp>4</stp>
        <stp>600793.SH</stp>
        <stp>61</stp>
        <stp>12/31/2015</stp>
        <stp>1</stp>
        <tr r="S2547" s="1"/>
      </tp>
      <tp>
        <v>24561684.940000001</v>
        <stp/>
        <stp>EM_S_STM07_IS</stp>
        <stp>4</stp>
        <stp>600794.SH</stp>
        <stp>61</stp>
        <stp>12/31/2015</stp>
        <stp>1</stp>
        <tr r="S2548" s="1"/>
      </tp>
      <tp>
        <v>4363509194.3699999</v>
        <stp/>
        <stp>EM_S_STM07_IS</stp>
        <stp>4</stp>
        <stp>600795.SH</stp>
        <stp>61</stp>
        <stp>12/31/2015</stp>
        <stp>1</stp>
        <tr r="S2549" s="1"/>
      </tp>
      <tp>
        <v>26543623.789999999</v>
        <stp/>
        <stp>EM_S_STM07_IS</stp>
        <stp>4</stp>
        <stp>600796.SH</stp>
        <stp>61</stp>
        <stp>12/31/2015</stp>
        <stp>1</stp>
        <tr r="S2550" s="1"/>
      </tp>
      <tp>
        <v>212923037.21000001</v>
        <stp/>
        <stp>EM_S_STM07_IS</stp>
        <stp>4</stp>
        <stp>600797.SH</stp>
        <stp>61</stp>
        <stp>12/31/2015</stp>
        <stp>1</stp>
        <tr r="S2551" s="1"/>
      </tp>
      <tp>
        <v>16047114.68</v>
        <stp/>
        <stp>EM_S_STM07_IS</stp>
        <stp>4</stp>
        <stp>600798.SH</stp>
        <stp>61</stp>
        <stp>12/31/2015</stp>
        <stp>1</stp>
        <tr r="S2552" s="1"/>
      </tp>
      <tp>
        <v>55365585.439999998</v>
        <stp/>
        <stp>EM_S_STM07_IS</stp>
        <stp>4</stp>
        <stp>601798.SH</stp>
        <stp>61</stp>
        <stp>12/31/2014</stp>
        <stp>1</stp>
        <tr r="R2802" s="1"/>
      </tp>
      <tp>
        <v>272703747.13</v>
        <stp/>
        <stp>EM_S_STM07_IS</stp>
        <stp>4</stp>
        <stp>601799.SH</stp>
        <stp>61</stp>
        <stp>12/31/2014</stp>
        <stp>1</stp>
        <tr r="R2803" s="1"/>
      </tp>
      <tp>
        <v>-220795912.44999999</v>
        <stp/>
        <stp>EM_S_STM07_IS</stp>
        <stp>4</stp>
        <stp>600760.SH</stp>
        <stp>61</stp>
        <stp>12/31/2015</stp>
        <stp>1</stp>
        <tr r="S2518" s="1"/>
      </tp>
      <tp>
        <v>397465408.64999998</v>
        <stp/>
        <stp>EM_S_STM07_IS</stp>
        <stp>4</stp>
        <stp>600761.SH</stp>
        <stp>61</stp>
        <stp>12/31/2015</stp>
        <stp>1</stp>
        <tr r="S2519" s="1"/>
      </tp>
      <tp>
        <v>192481831.87</v>
        <stp/>
        <stp>EM_S_STM07_IS</stp>
        <stp>4</stp>
        <stp>600763.SH</stp>
        <stp>61</stp>
        <stp>12/31/2015</stp>
        <stp>1</stp>
        <tr r="S2520" s="1"/>
      </tp>
      <tp>
        <v>-124993305.93000001</v>
        <stp/>
        <stp>EM_S_STM07_IS</stp>
        <stp>4</stp>
        <stp>600764.SH</stp>
        <stp>61</stp>
        <stp>12/31/2015</stp>
        <stp>1</stp>
        <tr r="S2521" s="1"/>
      </tp>
      <tp>
        <v>-300082652.14999998</v>
        <stp/>
        <stp>EM_S_STM07_IS</stp>
        <stp>4</stp>
        <stp>600765.SH</stp>
        <stp>61</stp>
        <stp>12/31/2015</stp>
        <stp>1</stp>
        <tr r="S2522" s="1"/>
      </tp>
      <tp>
        <v>14713081.59</v>
        <stp/>
        <stp>EM_S_STM07_IS</stp>
        <stp>4</stp>
        <stp>600766.SH</stp>
        <stp>61</stp>
        <stp>12/31/2015</stp>
        <stp>1</stp>
        <tr r="S2523" s="1"/>
      </tp>
      <tp>
        <v>5314967500</v>
        <stp/>
        <stp>EM_S_STM07_IS</stp>
        <stp>4</stp>
        <stp>601766.SH</stp>
        <stp>61</stp>
        <stp>12/31/2014</stp>
        <stp>1</stp>
        <tr r="R2798" s="1"/>
      </tp>
      <tp>
        <v>-70243806.280000001</v>
        <stp/>
        <stp>EM_S_STM07_IS</stp>
        <stp>4</stp>
        <stp>600767.SH</stp>
        <stp>61</stp>
        <stp>12/31/2015</stp>
        <stp>1</stp>
        <tr r="S2524" s="1"/>
      </tp>
      <tp>
        <v>-52769195.689999998</v>
        <stp/>
        <stp>EM_S_STM07_IS</stp>
        <stp>4</stp>
        <stp>600768.SH</stp>
        <stp>61</stp>
        <stp>12/31/2015</stp>
        <stp>1</stp>
        <tr r="S2525" s="1"/>
      </tp>
      <tp>
        <v>6312081.6399999997</v>
        <stp/>
        <stp>EM_S_STM07_IS</stp>
        <stp>4</stp>
        <stp>600769.SH</stp>
        <stp>61</stp>
        <stp>12/31/2015</stp>
        <stp>1</stp>
        <tr r="S2526" s="1"/>
      </tp>
      <tp>
        <v>-246314655.47999999</v>
        <stp/>
        <stp>EM_S_STM07_IS</stp>
        <stp>4</stp>
        <stp>600770.SH</stp>
        <stp>61</stp>
        <stp>12/31/2015</stp>
        <stp>1</stp>
        <tr r="S2527" s="1"/>
      </tp>
      <tp>
        <v>2030309.27</v>
        <stp/>
        <stp>EM_S_STM07_IS</stp>
        <stp>4</stp>
        <stp>600771.SH</stp>
        <stp>61</stp>
        <stp>12/31/2015</stp>
        <stp>1</stp>
        <tr r="S2528" s="1"/>
      </tp>
      <tp>
        <v>62428510.450000003</v>
        <stp/>
        <stp>EM_S_STM07_IS</stp>
        <stp>4</stp>
        <stp>600773.SH</stp>
        <stp>61</stp>
        <stp>12/31/2015</stp>
        <stp>1</stp>
        <tr r="S2529" s="1"/>
      </tp>
      <tp>
        <v>10185145.189999999</v>
        <stp/>
        <stp>EM_S_STM07_IS</stp>
        <stp>4</stp>
        <stp>600774.SH</stp>
        <stp>61</stp>
        <stp>12/31/2015</stp>
        <stp>1</stp>
        <tr r="S2530" s="1"/>
      </tp>
      <tp>
        <v>143836663.38999999</v>
        <stp/>
        <stp>EM_S_STM07_IS</stp>
        <stp>4</stp>
        <stp>600775.SH</stp>
        <stp>61</stp>
        <stp>12/31/2015</stp>
        <stp>1</stp>
        <tr r="S2531" s="1"/>
      </tp>
      <tp>
        <v>169799041.36000001</v>
        <stp/>
        <stp>EM_S_STM07_IS</stp>
        <stp>4</stp>
        <stp>600776.SH</stp>
        <stp>61</stp>
        <stp>12/31/2015</stp>
        <stp>1</stp>
        <tr r="S2532" s="1"/>
      </tp>
      <tp>
        <v>30406750.010000002</v>
        <stp/>
        <stp>EM_S_STM07_IS</stp>
        <stp>4</stp>
        <stp>600777.SH</stp>
        <stp>61</stp>
        <stp>12/31/2015</stp>
        <stp>1</stp>
        <tr r="S2533" s="1"/>
      </tp>
      <tp>
        <v>386073924.60000002</v>
        <stp/>
        <stp>EM_S_STM07_IS</stp>
        <stp>4</stp>
        <stp>601777.SH</stp>
        <stp>61</stp>
        <stp>12/31/2014</stp>
        <stp>1</stp>
        <tr r="R2799" s="1"/>
      </tp>
      <tp>
        <v>15298253.630000001</v>
        <stp/>
        <stp>EM_S_STM07_IS</stp>
        <stp>4</stp>
        <stp>600778.SH</stp>
        <stp>61</stp>
        <stp>12/31/2015</stp>
        <stp>1</stp>
        <tr r="S2534" s="1"/>
      </tp>
      <tp>
        <v>87973615.680000007</v>
        <stp/>
        <stp>EM_S_STM07_IS</stp>
        <stp>4</stp>
        <stp>600779.SH</stp>
        <stp>61</stp>
        <stp>12/31/2015</stp>
        <stp>1</stp>
        <tr r="S2535" s="1"/>
      </tp>
      <tp>
        <v>-830206780.21000004</v>
        <stp/>
        <stp>EM_S_STM07_IS</stp>
        <stp>4</stp>
        <stp>600740.SH</stp>
        <stp>61</stp>
        <stp>12/31/2015</stp>
        <stp>1</stp>
        <tr r="S2499" s="1"/>
      </tp>
      <tp>
        <v>4783382327.4899998</v>
        <stp/>
        <stp>EM_S_STM07_IS</stp>
        <stp>4</stp>
        <stp>600741.SH</stp>
        <stp>61</stp>
        <stp>12/31/2015</stp>
        <stp>1</stp>
        <tr r="S2500" s="1"/>
      </tp>
      <tp>
        <v>425080245.11000001</v>
        <stp/>
        <stp>EM_S_STM07_IS</stp>
        <stp>4</stp>
        <stp>600742.SH</stp>
        <stp>61</stp>
        <stp>12/31/2015</stp>
        <stp>1</stp>
        <tr r="S2501" s="1"/>
      </tp>
      <tp>
        <v>730497145.44000006</v>
        <stp/>
        <stp>EM_S_STM07_IS</stp>
        <stp>4</stp>
        <stp>600743.SH</stp>
        <stp>61</stp>
        <stp>12/31/2015</stp>
        <stp>1</stp>
        <tr r="S2502" s="1"/>
      </tp>
      <tp>
        <v>381108413.74000001</v>
        <stp/>
        <stp>EM_S_STM07_IS</stp>
        <stp>4</stp>
        <stp>600744.SH</stp>
        <stp>61</stp>
        <stp>12/31/2015</stp>
        <stp>1</stp>
        <tr r="S2503" s="1"/>
      </tp>
      <tp>
        <v>-146460194.75999999</v>
        <stp/>
        <stp>EM_S_STM07_IS</stp>
        <stp>4</stp>
        <stp>600745.SH</stp>
        <stp>61</stp>
        <stp>12/31/2015</stp>
        <stp>1</stp>
        <tr r="S2504" s="1"/>
      </tp>
      <tp>
        <v>-20305085.899999999</v>
        <stp/>
        <stp>EM_S_STM07_IS</stp>
        <stp>4</stp>
        <stp>600746.SH</stp>
        <stp>61</stp>
        <stp>12/31/2015</stp>
        <stp>1</stp>
        <tr r="S2505" s="1"/>
      </tp>
      <tp>
        <v>-82067238.519999996</v>
        <stp/>
        <stp>EM_S_STM07_IS</stp>
        <stp>4</stp>
        <stp>600747.SH</stp>
        <stp>61</stp>
        <stp>12/31/2015</stp>
        <stp>1</stp>
        <tr r="S2506" s="1"/>
      </tp>
      <tp>
        <v>519654725.22000003</v>
        <stp/>
        <stp>EM_S_STM07_IS</stp>
        <stp>4</stp>
        <stp>600748.SH</stp>
        <stp>61</stp>
        <stp>12/31/2015</stp>
        <stp>1</stp>
        <tr r="S2507" s="1"/>
      </tp>
      <tp>
        <v>5355251.62</v>
        <stp/>
        <stp>EM_S_STM07_IS</stp>
        <stp>4</stp>
        <stp>600749.SH</stp>
        <stp>61</stp>
        <stp>12/31/2015</stp>
        <stp>1</stp>
        <tr r="S2508" s="1"/>
      </tp>
      <tp>
        <v>367012144.74000001</v>
        <stp/>
        <stp>EM_S_STM07_IS</stp>
        <stp>4</stp>
        <stp>600750.SH</stp>
        <stp>61</stp>
        <stp>12/31/2015</stp>
        <stp>1</stp>
        <tr r="S2509" s="1"/>
      </tp>
      <tp>
        <v>246710381.63</v>
        <stp/>
        <stp>EM_S_STM07_IS</stp>
        <stp>4</stp>
        <stp>600751.SH</stp>
        <stp>61</stp>
        <stp>12/31/2015</stp>
        <stp>1</stp>
        <tr r="S2510" s="1"/>
      </tp>
      <tp>
        <v>38613414.149999999</v>
        <stp/>
        <stp>EM_S_STM07_IS</stp>
        <stp>4</stp>
        <stp>600753.SH</stp>
        <stp>61</stp>
        <stp>12/31/2015</stp>
        <stp>1</stp>
        <tr r="S2511" s="1"/>
      </tp>
      <tp>
        <v>637609532.99000001</v>
        <stp/>
        <stp>EM_S_STM07_IS</stp>
        <stp>4</stp>
        <stp>600754.SH</stp>
        <stp>61</stp>
        <stp>12/31/2015</stp>
        <stp>1</stp>
        <tr r="S2512" s="1"/>
      </tp>
      <tp>
        <v>650498859.98000002</v>
        <stp/>
        <stp>EM_S_STM07_IS</stp>
        <stp>4</stp>
        <stp>600755.SH</stp>
        <stp>61</stp>
        <stp>12/31/2015</stp>
        <stp>1</stp>
        <tr r="S2513" s="1"/>
      </tp>
      <tp>
        <v>107815712.92</v>
        <stp/>
        <stp>EM_S_STM07_IS</stp>
        <stp>4</stp>
        <stp>600756.SH</stp>
        <stp>61</stp>
        <stp>12/31/2015</stp>
        <stp>1</stp>
        <tr r="S2514" s="1"/>
      </tp>
      <tp>
        <v>324545788.37</v>
        <stp/>
        <stp>EM_S_STM07_IS</stp>
        <stp>4</stp>
        <stp>600757.SH</stp>
        <stp>61</stp>
        <stp>12/31/2015</stp>
        <stp>1</stp>
        <tr r="S2515" s="1"/>
      </tp>
      <tp>
        <v>-465366695.55000001</v>
        <stp/>
        <stp>EM_S_STM07_IS</stp>
        <stp>4</stp>
        <stp>600758.SH</stp>
        <stp>61</stp>
        <stp>12/31/2015</stp>
        <stp>1</stp>
        <tr r="S2516" s="1"/>
      </tp>
      <tp>
        <v>64805375.130000003</v>
        <stp/>
        <stp>EM_S_STM07_IS</stp>
        <stp>4</stp>
        <stp>600759.SH</stp>
        <stp>61</stp>
        <stp>12/31/2015</stp>
        <stp>1</stp>
        <tr r="S2517" s="1"/>
      </tp>
      <tp>
        <v>179223871.08000001</v>
        <stp/>
        <stp>EM_S_STM07_IS</stp>
        <stp>4</stp>
        <stp>600720.SH</stp>
        <stp>61</stp>
        <stp>12/31/2015</stp>
        <stp>1</stp>
        <tr r="S2479" s="1"/>
      </tp>
      <tp>
        <v>-405982726.13999999</v>
        <stp/>
        <stp>EM_S_STM07_IS</stp>
        <stp>4</stp>
        <stp>600721.SH</stp>
        <stp>61</stp>
        <stp>12/31/2015</stp>
        <stp>1</stp>
        <tr r="S2480" s="1"/>
      </tp>
      <tp>
        <v>244449588.22</v>
        <stp/>
        <stp>EM_S_STM07_IS</stp>
        <stp>4</stp>
        <stp>600722.SH</stp>
        <stp>61</stp>
        <stp>12/31/2015</stp>
        <stp>1</stp>
        <tr r="S2481" s="1"/>
      </tp>
      <tp>
        <v>344307856.60000002</v>
        <stp/>
        <stp>EM_S_STM07_IS</stp>
        <stp>4</stp>
        <stp>600723.SH</stp>
        <stp>61</stp>
        <stp>12/31/2015</stp>
        <stp>1</stp>
        <tr r="S2482" s="1"/>
      </tp>
      <tp>
        <v>-1158430154.4300001</v>
        <stp/>
        <stp>EM_S_STM07_IS</stp>
        <stp>4</stp>
        <stp>600724.SH</stp>
        <stp>61</stp>
        <stp>12/31/2015</stp>
        <stp>1</stp>
        <tr r="S2483" s="1"/>
      </tp>
      <tp>
        <v>-2600331810.1300001</v>
        <stp/>
        <stp>EM_S_STM07_IS</stp>
        <stp>4</stp>
        <stp>600725.SH</stp>
        <stp>61</stp>
        <stp>12/31/2015</stp>
        <stp>1</stp>
        <tr r="S2484" s="1"/>
      </tp>
      <tp>
        <v>23395857.670000002</v>
        <stp/>
        <stp>EM_S_STM07_IS</stp>
        <stp>4</stp>
        <stp>600726.SH</stp>
        <stp>61</stp>
        <stp>12/31/2015</stp>
        <stp>1</stp>
        <tr r="S2485" s="1"/>
      </tp>
      <tp>
        <v>27718525.890000001</v>
        <stp/>
        <stp>EM_S_STM07_IS</stp>
        <stp>4</stp>
        <stp>600727.SH</stp>
        <stp>61</stp>
        <stp>12/31/2015</stp>
        <stp>1</stp>
        <tr r="S2486" s="1"/>
      </tp>
      <tp>
        <v>2554487000</v>
        <stp/>
        <stp>EM_S_STM07_IS</stp>
        <stp>4</stp>
        <stp>601727.SH</stp>
        <stp>61</stp>
        <stp>12/31/2014</stp>
        <stp>1</stp>
        <tr r="R2797" s="1"/>
      </tp>
      <tp>
        <v>170344647.62</v>
        <stp/>
        <stp>EM_S_STM07_IS</stp>
        <stp>4</stp>
        <stp>600728.SH</stp>
        <stp>61</stp>
        <stp>12/31/2015</stp>
        <stp>1</stp>
        <tr r="S2487" s="1"/>
      </tp>
      <tp>
        <v>367365167.00999999</v>
        <stp/>
        <stp>EM_S_STM07_IS</stp>
        <stp>4</stp>
        <stp>600729.SH</stp>
        <stp>61</stp>
        <stp>12/31/2015</stp>
        <stp>1</stp>
        <tr r="S2488" s="1"/>
      </tp>
      <tp>
        <v>69596586.620000005</v>
        <stp/>
        <stp>EM_S_STM07_IS</stp>
        <stp>4</stp>
        <stp>600730.SH</stp>
        <stp>61</stp>
        <stp>12/31/2015</stp>
        <stp>1</stp>
        <tr r="S2489" s="1"/>
      </tp>
      <tp>
        <v>13761516.99</v>
        <stp/>
        <stp>EM_S_STM07_IS</stp>
        <stp>4</stp>
        <stp>600731.SH</stp>
        <stp>61</stp>
        <stp>12/31/2015</stp>
        <stp>1</stp>
        <tr r="S2490" s="1"/>
      </tp>
      <tp>
        <v>-112409242.2</v>
        <stp/>
        <stp>EM_S_STM07_IS</stp>
        <stp>4</stp>
        <stp>600732.SH</stp>
        <stp>61</stp>
        <stp>12/31/2015</stp>
        <stp>1</stp>
        <tr r="S2491" s="1"/>
      </tp>
      <tp>
        <v>-30290092.199999999</v>
        <stp/>
        <stp>EM_S_STM07_IS</stp>
        <stp>4</stp>
        <stp>600733.SH</stp>
        <stp>61</stp>
        <stp>12/31/2015</stp>
        <stp>1</stp>
        <tr r="S2492" s="1"/>
      </tp>
      <tp>
        <v>154819126.72</v>
        <stp/>
        <stp>EM_S_STM07_IS</stp>
        <stp>4</stp>
        <stp>600734.SH</stp>
        <stp>61</stp>
        <stp>12/31/2015</stp>
        <stp>1</stp>
        <tr r="S2493" s="1"/>
      </tp>
      <tp>
        <v>39152748.979999997</v>
        <stp/>
        <stp>EM_S_STM07_IS</stp>
        <stp>4</stp>
        <stp>600735.SH</stp>
        <stp>61</stp>
        <stp>12/31/2015</stp>
        <stp>1</stp>
        <tr r="S2494" s="1"/>
      </tp>
      <tp>
        <v>191416296.59</v>
        <stp/>
        <stp>EM_S_STM07_IS</stp>
        <stp>4</stp>
        <stp>600736.SH</stp>
        <stp>61</stp>
        <stp>12/31/2015</stp>
        <stp>1</stp>
        <tr r="S2495" s="1"/>
      </tp>
      <tp>
        <v>76084698.730000004</v>
        <stp/>
        <stp>EM_S_STM07_IS</stp>
        <stp>4</stp>
        <stp>600737.SH</stp>
        <stp>61</stp>
        <stp>12/31/2015</stp>
        <stp>1</stp>
        <tr r="S2496" s="1"/>
      </tp>
      <tp>
        <v>84484949.959999993</v>
        <stp/>
        <stp>EM_S_STM07_IS</stp>
        <stp>4</stp>
        <stp>600738.SH</stp>
        <stp>61</stp>
        <stp>12/31/2015</stp>
        <stp>1</stp>
        <tr r="S2497" s="1"/>
      </tp>
      <tp>
        <v>514500225.67000002</v>
        <stp/>
        <stp>EM_S_STM07_IS</stp>
        <stp>4</stp>
        <stp>600739.SH</stp>
        <stp>61</stp>
        <stp>12/31/2015</stp>
        <stp>1</stp>
        <tr r="S2498" s="1"/>
      </tp>
      <tp>
        <v>197727965.86000001</v>
        <stp/>
        <stp>EM_S_STM07_IS</stp>
        <stp>4</stp>
        <stp>601700.SH</stp>
        <stp>61</stp>
        <stp>12/31/2014</stp>
        <stp>1</stp>
        <tr r="R2794" s="1"/>
      </tp>
      <tp>
        <v>-18362731.059999999</v>
        <stp/>
        <stp>EM_S_STM07_IS</stp>
        <stp>4</stp>
        <stp>600701.SH</stp>
        <stp>61</stp>
        <stp>12/31/2015</stp>
        <stp>1</stp>
        <tr r="S2461" s="1"/>
      </tp>
      <tp>
        <v>7128122.6699999999</v>
        <stp/>
        <stp>EM_S_STM07_IS</stp>
        <stp>4</stp>
        <stp>600702.SH</stp>
        <stp>61</stp>
        <stp>12/31/2015</stp>
        <stp>1</stp>
        <tr r="S2462" s="1"/>
      </tp>
      <tp>
        <v>1694554662.9200001</v>
        <stp/>
        <stp>EM_S_STM07_IS</stp>
        <stp>4</stp>
        <stp>600703.SH</stp>
        <stp>61</stp>
        <stp>12/31/2015</stp>
        <stp>1</stp>
        <tr r="S2463" s="1"/>
      </tp>
      <tp>
        <v>1384537995.55</v>
        <stp/>
        <stp>EM_S_STM07_IS</stp>
        <stp>4</stp>
        <stp>600704.SH</stp>
        <stp>61</stp>
        <stp>12/31/2015</stp>
        <stp>1</stp>
        <tr r="S2464" s="1"/>
      </tp>
      <tp>
        <v>2312270412.5700002</v>
        <stp/>
        <stp>EM_S_STM07_IS</stp>
        <stp>4</stp>
        <stp>600705.SH</stp>
        <stp>61</stp>
        <stp>12/31/2015</stp>
        <stp>1</stp>
        <tr r="S2465" s="1"/>
      </tp>
      <tp>
        <v>47921644.090000004</v>
        <stp/>
        <stp>EM_S_STM07_IS</stp>
        <stp>4</stp>
        <stp>600706.SH</stp>
        <stp>61</stp>
        <stp>12/31/2015</stp>
        <stp>1</stp>
        <tr r="S2466" s="1"/>
      </tp>
      <tp>
        <v>50215832.469999999</v>
        <stp/>
        <stp>EM_S_STM07_IS</stp>
        <stp>4</stp>
        <stp>600707.SH</stp>
        <stp>61</stp>
        <stp>12/31/2015</stp>
        <stp>1</stp>
        <tr r="S2467" s="1"/>
      </tp>
      <tp>
        <v>510271580.67000002</v>
        <stp/>
        <stp>EM_S_STM07_IS</stp>
        <stp>4</stp>
        <stp>600708.SH</stp>
        <stp>61</stp>
        <stp>12/31/2015</stp>
        <stp>1</stp>
        <tr r="S2468" s="1"/>
      </tp>
      <tp>
        <v>-527030459.75</v>
        <stp/>
        <stp>EM_S_STM07_IS</stp>
        <stp>4</stp>
        <stp>600710.SH</stp>
        <stp>61</stp>
        <stp>12/31/2015</stp>
        <stp>1</stp>
        <tr r="S2469" s="1"/>
      </tp>
      <tp>
        <v>138454522.78999999</v>
        <stp/>
        <stp>EM_S_STM07_IS</stp>
        <stp>4</stp>
        <stp>600711.SH</stp>
        <stp>61</stp>
        <stp>12/31/2015</stp>
        <stp>1</stp>
        <tr r="S2470" s="1"/>
      </tp>
      <tp>
        <v>27678544.079999998</v>
        <stp/>
        <stp>EM_S_STM07_IS</stp>
        <stp>4</stp>
        <stp>600712.SH</stp>
        <stp>61</stp>
        <stp>12/31/2015</stp>
        <stp>1</stp>
        <tr r="S2471" s="1"/>
      </tp>
      <tp>
        <v>156724461.80000001</v>
        <stp/>
        <stp>EM_S_STM07_IS</stp>
        <stp>4</stp>
        <stp>600713.SH</stp>
        <stp>61</stp>
        <stp>12/31/2015</stp>
        <stp>1</stp>
        <tr r="S2472" s="1"/>
      </tp>
      <tp>
        <v>-36258051.619999997</v>
        <stp/>
        <stp>EM_S_STM07_IS</stp>
        <stp>4</stp>
        <stp>600714.SH</stp>
        <stp>61</stp>
        <stp>12/31/2015</stp>
        <stp>1</stp>
        <tr r="S2473" s="1"/>
      </tp>
      <tp>
        <v>137816063.80000001</v>
        <stp/>
        <stp>EM_S_STM07_IS</stp>
        <stp>4</stp>
        <stp>600715.SH</stp>
        <stp>61</stp>
        <stp>12/31/2015</stp>
        <stp>1</stp>
        <tr r="S2474" s="1"/>
      </tp>
      <tp>
        <v>-74782975.969999999</v>
        <stp/>
        <stp>EM_S_STM07_IS</stp>
        <stp>4</stp>
        <stp>600716.SH</stp>
        <stp>61</stp>
        <stp>12/31/2015</stp>
        <stp>1</stp>
        <tr r="S2475" s="1"/>
      </tp>
      <tp>
        <v>1225387416.0699999</v>
        <stp/>
        <stp>EM_S_STM07_IS</stp>
        <stp>4</stp>
        <stp>600717.SH</stp>
        <stp>61</stp>
        <stp>12/31/2015</stp>
        <stp>1</stp>
        <tr r="S2476" s="1"/>
      </tp>
      <tp>
        <v>205193086.38</v>
        <stp/>
        <stp>EM_S_STM07_IS</stp>
        <stp>4</stp>
        <stp>601717.SH</stp>
        <stp>61</stp>
        <stp>12/31/2014</stp>
        <stp>1</stp>
        <tr r="R2795" s="1"/>
      </tp>
      <tp>
        <v>386357188</v>
        <stp/>
        <stp>EM_S_STM07_IS</stp>
        <stp>4</stp>
        <stp>600718.SH</stp>
        <stp>61</stp>
        <stp>12/31/2015</stp>
        <stp>1</stp>
        <tr r="S2477" s="1"/>
      </tp>
      <tp>
        <v>1173238254.3499999</v>
        <stp/>
        <stp>EM_S_STM07_IS</stp>
        <stp>4</stp>
        <stp>601718.SH</stp>
        <stp>61</stp>
        <stp>12/31/2014</stp>
        <stp>1</stp>
        <tr r="R2796" s="1"/>
      </tp>
      <tp>
        <v>10641392.550000001</v>
        <stp/>
        <stp>EM_S_STM07_IS</stp>
        <stp>4</stp>
        <stp>600719.SH</stp>
        <stp>61</stp>
        <stp>12/31/2015</stp>
        <stp>1</stp>
        <tr r="S2478" s="1"/>
      </tp>
      <tp>
        <v>-875521757.55999994</v>
        <stp/>
        <stp>EM_S_STM07_IS</stp>
        <stp>4</stp>
        <stp>000680.SZ</stp>
        <stp>61</stp>
        <stp>12/31/2015</stp>
        <stp>1</stp>
        <tr r="S243" s="1"/>
      </tp>
      <tp>
        <v>157557775.58000001</v>
        <stp/>
        <stp>EM_S_STM07_IS</stp>
        <stp>4</stp>
        <stp>000681.SZ</stp>
        <stp>61</stp>
        <stp>12/31/2015</stp>
        <stp>1</stp>
        <tr r="S244" s="1"/>
      </tp>
      <tp>
        <v>50209638.600000001</v>
        <stp/>
        <stp>EM_S_STM07_IS</stp>
        <stp>4</stp>
        <stp>000682.SZ</stp>
        <stp>61</stp>
        <stp>12/31/2015</stp>
        <stp>1</stp>
        <tr r="S245" s="1"/>
      </tp>
      <tp>
        <v>56803633.18</v>
        <stp/>
        <stp>EM_S_STM07_IS</stp>
        <stp>4</stp>
        <stp>000683.SZ</stp>
        <stp>61</stp>
        <stp>12/31/2015</stp>
        <stp>1</stp>
        <tr r="S246" s="1"/>
      </tp>
      <tp>
        <v>1484429654.74</v>
        <stp/>
        <stp>EM_S_STM07_IS</stp>
        <stp>4</stp>
        <stp>000685.SZ</stp>
        <stp>61</stp>
        <stp>12/31/2015</stp>
        <stp>1</stp>
        <tr r="S247" s="1"/>
      </tp>
      <tp>
        <v>2630058890.0700002</v>
        <stp/>
        <stp>EM_S_STM07_IS</stp>
        <stp>4</stp>
        <stp>000686.SZ</stp>
        <stp>61</stp>
        <stp>12/31/2015</stp>
        <stp>1</stp>
        <tr r="S248" s="1"/>
      </tp>
      <tp>
        <v>-273176455.50999999</v>
        <stp/>
        <stp>EM_S_STM07_IS</stp>
        <stp>4</stp>
        <stp>000687.SZ</stp>
        <stp>61</stp>
        <stp>12/31/2015</stp>
        <stp>1</stp>
        <tr r="S249" s="1"/>
      </tp>
      <tp>
        <v>288392098.18000001</v>
        <stp/>
        <stp>EM_S_STM07_IS</stp>
        <stp>4</stp>
        <stp>000688.SZ</stp>
        <stp>61</stp>
        <stp>12/31/2015</stp>
        <stp>1</stp>
        <tr r="S250" s="1"/>
      </tp>
      <tp>
        <v>644315400.15999997</v>
        <stp/>
        <stp>EM_S_STM07_IS</stp>
        <stp>4</stp>
        <stp>000690.SZ</stp>
        <stp>61</stp>
        <stp>12/31/2015</stp>
        <stp>1</stp>
        <tr r="S251" s="1"/>
      </tp>
      <tp>
        <v>11593772.130000001</v>
        <stp/>
        <stp>EM_S_STM07_IS</stp>
        <stp>4</stp>
        <stp>000691.SZ</stp>
        <stp>61</stp>
        <stp>12/31/2015</stp>
        <stp>1</stp>
        <tr r="S252" s="1"/>
      </tp>
      <tp>
        <v>74565611.879999995</v>
        <stp/>
        <stp>EM_S_STM07_IS</stp>
        <stp>4</stp>
        <stp>000692.SZ</stp>
        <stp>61</stp>
        <stp>12/31/2015</stp>
        <stp>1</stp>
        <tr r="S253" s="1"/>
      </tp>
      <tp>
        <v>-155416362.24000001</v>
        <stp/>
        <stp>EM_S_STM07_IS</stp>
        <stp>4</stp>
        <stp>000693.SZ</stp>
        <stp>61</stp>
        <stp>12/31/2015</stp>
        <stp>1</stp>
        <tr r="S254" s="1"/>
      </tp>
      <tp>
        <v>3427107.31</v>
        <stp/>
        <stp>EM_S_STM07_IS</stp>
        <stp>4</stp>
        <stp>000695.SZ</stp>
        <stp>61</stp>
        <stp>12/31/2015</stp>
        <stp>1</stp>
        <tr r="S255" s="1"/>
      </tp>
      <tp>
        <v>375230520.5</v>
        <stp/>
        <stp>EM_S_STM07_IS</stp>
        <stp>4</stp>
        <stp>001696.SZ</stp>
        <stp>61</stp>
        <stp>12/31/2014</stp>
        <stp>1</stp>
        <tr r="R470" s="1"/>
      </tp>
      <tp>
        <v>59780813.420000002</v>
        <stp/>
        <stp>EM_S_STM07_IS</stp>
        <stp>4</stp>
        <stp>000697.SZ</stp>
        <stp>61</stp>
        <stp>12/31/2015</stp>
        <stp>1</stp>
        <tr r="S256" s="1"/>
      </tp>
      <tp>
        <v>187859567.30000001</v>
        <stp/>
        <stp>EM_S_STM07_IS</stp>
        <stp>4</stp>
        <stp>000698.SZ</stp>
        <stp>61</stp>
        <stp>12/31/2015</stp>
        <stp>1</stp>
        <tr r="S257" s="1"/>
      </tp>
      <tp>
        <v>306745766.14999998</v>
        <stp/>
        <stp>EM_S_STM07_IS</stp>
        <stp>4</stp>
        <stp>000620.SZ</stp>
        <stp>61</stp>
        <stp>12/31/2015</stp>
        <stp>1</stp>
        <tr r="S203" s="1"/>
      </tp>
      <tp>
        <v>-46815739.259999998</v>
        <stp/>
        <stp>EM_S_STM07_IS</stp>
        <stp>4</stp>
        <stp>000622.SZ</stp>
        <stp>61</stp>
        <stp>12/31/2015</stp>
        <stp>1</stp>
        <tr r="S204" s="1"/>
      </tp>
      <tp>
        <v>2593589316.6700001</v>
        <stp/>
        <stp>EM_S_STM07_IS</stp>
        <stp>4</stp>
        <stp>000623.SZ</stp>
        <stp>61</stp>
        <stp>12/31/2015</stp>
        <stp>1</stp>
        <tr r="S205" s="1"/>
      </tp>
      <tp>
        <v>9952714168.0900002</v>
        <stp/>
        <stp>EM_S_STM07_IS</stp>
        <stp>4</stp>
        <stp>000625.SZ</stp>
        <stp>61</stp>
        <stp>12/31/2015</stp>
        <stp>1</stp>
        <tr r="S206" s="1"/>
      </tp>
      <tp>
        <v>308081525.31999999</v>
        <stp/>
        <stp>EM_S_STM07_IS</stp>
        <stp>4</stp>
        <stp>000626.SZ</stp>
        <stp>61</stp>
        <stp>12/31/2015</stp>
        <stp>1</stp>
        <tr r="S207" s="1"/>
      </tp>
      <tp>
        <v>247266665.78999999</v>
        <stp/>
        <stp>EM_S_STM07_IS</stp>
        <stp>4</stp>
        <stp>000627.SZ</stp>
        <stp>61</stp>
        <stp>12/31/2015</stp>
        <stp>1</stp>
        <tr r="S208" s="1"/>
      </tp>
      <tp>
        <v>46668701.810000002</v>
        <stp/>
        <stp>EM_S_STM07_IS</stp>
        <stp>4</stp>
        <stp>000628.SZ</stp>
        <stp>61</stp>
        <stp>12/31/2015</stp>
        <stp>1</stp>
        <tr r="S209" s="1"/>
      </tp>
      <tp>
        <v>-2207361974.5700002</v>
        <stp/>
        <stp>EM_S_STM07_IS</stp>
        <stp>4</stp>
        <stp>000629.SZ</stp>
        <stp>61</stp>
        <stp>12/31/2015</stp>
        <stp>1</stp>
        <tr r="S210" s="1"/>
      </tp>
      <tp>
        <v>-666432733.77999997</v>
        <stp/>
        <stp>EM_S_STM07_IS</stp>
        <stp>4</stp>
        <stp>000630.SZ</stp>
        <stp>61</stp>
        <stp>12/31/2015</stp>
        <stp>1</stp>
        <tr r="S211" s="1"/>
      </tp>
      <tp>
        <v>326884372.60000002</v>
        <stp/>
        <stp>EM_S_STM07_IS</stp>
        <stp>4</stp>
        <stp>000631.SZ</stp>
        <stp>61</stp>
        <stp>12/31/2015</stp>
        <stp>1</stp>
        <tr r="S212" s="1"/>
      </tp>
      <tp>
        <v>12162099</v>
        <stp/>
        <stp>EM_S_STM07_IS</stp>
        <stp>4</stp>
        <stp>000632.SZ</stp>
        <stp>61</stp>
        <stp>12/31/2015</stp>
        <stp>1</stp>
        <tr r="S213" s="1"/>
      </tp>
      <tp>
        <v>-42223953.579999998</v>
        <stp/>
        <stp>EM_S_STM07_IS</stp>
        <stp>4</stp>
        <stp>000633.SZ</stp>
        <stp>61</stp>
        <stp>12/31/2015</stp>
        <stp>1</stp>
        <tr r="S214" s="1"/>
      </tp>
      <tp>
        <v>29709183.850000001</v>
        <stp/>
        <stp>EM_S_STM07_IS</stp>
        <stp>4</stp>
        <stp>000635.SZ</stp>
        <stp>61</stp>
        <stp>12/31/2015</stp>
        <stp>1</stp>
        <tr r="S215" s="1"/>
      </tp>
      <tp>
        <v>61728428.509999998</v>
        <stp/>
        <stp>EM_S_STM07_IS</stp>
        <stp>4</stp>
        <stp>000636.SZ</stp>
        <stp>61</stp>
        <stp>12/31/2015</stp>
        <stp>1</stp>
        <tr r="S216" s="1"/>
      </tp>
      <tp>
        <v>89409376.790000007</v>
        <stp/>
        <stp>EM_S_STM07_IS</stp>
        <stp>4</stp>
        <stp>000637.SZ</stp>
        <stp>61</stp>
        <stp>12/31/2015</stp>
        <stp>1</stp>
        <tr r="S217" s="1"/>
      </tp>
      <tp>
        <v>-35393779.689999998</v>
        <stp/>
        <stp>EM_S_STM07_IS</stp>
        <stp>4</stp>
        <stp>000638.SZ</stp>
        <stp>61</stp>
        <stp>12/31/2015</stp>
        <stp>1</stp>
        <tr r="S218" s="1"/>
      </tp>
      <tp>
        <v>146279847.47999999</v>
        <stp/>
        <stp>EM_S_STM07_IS</stp>
        <stp>4</stp>
        <stp>000639.SZ</stp>
        <stp>61</stp>
        <stp>12/31/2015</stp>
        <stp>1</stp>
        <tr r="S219" s="1"/>
      </tp>
      <tp>
        <v>2044419252.1099999</v>
        <stp/>
        <stp>EM_S_STM07_IS</stp>
        <stp>4</stp>
        <stp>000600.SZ</stp>
        <stp>61</stp>
        <stp>12/31/2015</stp>
        <stp>1</stp>
        <tr r="S187" s="1"/>
      </tp>
      <tp>
        <v>281174718.55000001</v>
        <stp/>
        <stp>EM_S_STM07_IS</stp>
        <stp>4</stp>
        <stp>000601.SZ</stp>
        <stp>61</stp>
        <stp>12/31/2015</stp>
        <stp>1</stp>
        <tr r="S188" s="1"/>
      </tp>
      <tp>
        <v>259266744.86000001</v>
        <stp/>
        <stp>EM_S_STM07_IS</stp>
        <stp>4</stp>
        <stp>000603.SZ</stp>
        <stp>61</stp>
        <stp>12/31/2015</stp>
        <stp>1</stp>
        <tr r="S189" s="1"/>
      </tp>
      <tp>
        <v>45355812.469999999</v>
        <stp/>
        <stp>EM_S_STM07_IS</stp>
        <stp>4</stp>
        <stp>000605.SZ</stp>
        <stp>61</stp>
        <stp>12/31/2015</stp>
        <stp>1</stp>
        <tr r="S190" s="1"/>
      </tp>
      <tp>
        <v>-159115937.41999999</v>
        <stp/>
        <stp>EM_S_STM07_IS</stp>
        <stp>4</stp>
        <stp>000606.SZ</stp>
        <stp>61</stp>
        <stp>12/31/2015</stp>
        <stp>1</stp>
        <tr r="S191" s="1"/>
      </tp>
      <tp>
        <v>283509623.50999999</v>
        <stp/>
        <stp>EM_S_STM07_IS</stp>
        <stp>4</stp>
        <stp>000607.SZ</stp>
        <stp>61</stp>
        <stp>12/31/2015</stp>
        <stp>1</stp>
        <tr r="S192" s="1"/>
      </tp>
      <tp>
        <v>20180000</v>
        <stp/>
        <stp>EM_S_STM07_IS</stp>
        <stp>4</stp>
        <stp>000608.SZ</stp>
        <stp>61</stp>
        <stp>12/31/2015</stp>
        <stp>1</stp>
        <tr r="S193" s="1"/>
      </tp>
      <tp>
        <v>22801981.68</v>
        <stp/>
        <stp>EM_S_STM07_IS</stp>
        <stp>4</stp>
        <stp>000609.SZ</stp>
        <stp>61</stp>
        <stp>12/31/2015</stp>
        <stp>1</stp>
        <tr r="S194" s="1"/>
      </tp>
      <tp>
        <v>10824906.050000001</v>
        <stp/>
        <stp>EM_S_STM07_IS</stp>
        <stp>4</stp>
        <stp>000610.SZ</stp>
        <stp>61</stp>
        <stp>12/31/2015</stp>
        <stp>1</stp>
        <tr r="S195" s="1"/>
      </tp>
      <tp>
        <v>-356061156.20999998</v>
        <stp/>
        <stp>EM_S_STM07_IS</stp>
        <stp>4</stp>
        <stp>000611.SZ</stp>
        <stp>61</stp>
        <stp>12/31/2015</stp>
        <stp>1</stp>
        <tr r="S196" s="1"/>
      </tp>
      <tp>
        <v>-62522960.530000001</v>
        <stp/>
        <stp>EM_S_STM07_IS</stp>
        <stp>4</stp>
        <stp>000612.SZ</stp>
        <stp>61</stp>
        <stp>12/31/2015</stp>
        <stp>1</stp>
        <tr r="S197" s="1"/>
      </tp>
      <tp>
        <v>-7477866.4000000004</v>
        <stp/>
        <stp>EM_S_STM07_IS</stp>
        <stp>4</stp>
        <stp>000613.SZ</stp>
        <stp>61</stp>
        <stp>12/31/2015</stp>
        <stp>1</stp>
        <tr r="S198" s="1"/>
      </tp>
      <tp>
        <v>237683901.90000001</v>
        <stp/>
        <stp>EM_S_STM07_IS</stp>
        <stp>4</stp>
        <stp>000615.SZ</stp>
        <stp>61</stp>
        <stp>12/31/2015</stp>
        <stp>1</stp>
        <tr r="S199" s="1"/>
      </tp>
      <tp>
        <v>221871902.21000001</v>
        <stp/>
        <stp>EM_S_STM07_IS</stp>
        <stp>4</stp>
        <stp>000616.SZ</stp>
        <stp>61</stp>
        <stp>12/31/2015</stp>
        <stp>1</stp>
        <tr r="S200" s="1"/>
      </tp>
      <tp>
        <v>-76181117.939999998</v>
        <stp/>
        <stp>EM_S_STM07_IS</stp>
        <stp>4</stp>
        <stp>000617.SZ</stp>
        <stp>61</stp>
        <stp>12/31/2015</stp>
        <stp>1</stp>
        <tr r="S201" s="1"/>
      </tp>
      <tp>
        <v>94553319.099999994</v>
        <stp/>
        <stp>EM_S_STM07_IS</stp>
        <stp>4</stp>
        <stp>000619.SZ</stp>
        <stp>61</stp>
        <stp>12/31/2015</stp>
        <stp>1</stp>
        <tr r="S202" s="1"/>
      </tp>
      <tp>
        <v>384479499.19999999</v>
        <stp/>
        <stp>EM_S_STM07_IS</stp>
        <stp>4</stp>
        <stp>000661.SZ</stp>
        <stp>61</stp>
        <stp>12/31/2015</stp>
        <stp>1</stp>
        <tr r="S227" s="1"/>
      </tp>
      <tp>
        <v>-2539004.63</v>
        <stp/>
        <stp>EM_S_STM07_IS</stp>
        <stp>4</stp>
        <stp>000662.SZ</stp>
        <stp>61</stp>
        <stp>12/31/2015</stp>
        <stp>1</stp>
        <tr r="S228" s="1"/>
      </tp>
      <tp>
        <v>44885830.359999999</v>
        <stp/>
        <stp>EM_S_STM07_IS</stp>
        <stp>4</stp>
        <stp>000663.SZ</stp>
        <stp>61</stp>
        <stp>12/31/2015</stp>
        <stp>1</stp>
        <tr r="S229" s="1"/>
      </tp>
      <tp>
        <v>372163377</v>
        <stp/>
        <stp>EM_S_STM07_IS</stp>
        <stp>4</stp>
        <stp>000665.SZ</stp>
        <stp>61</stp>
        <stp>12/31/2015</stp>
        <stp>1</stp>
        <tr r="S230" s="1"/>
      </tp>
      <tp>
        <v>457952245.06</v>
        <stp/>
        <stp>EM_S_STM07_IS</stp>
        <stp>4</stp>
        <stp>000666.SZ</stp>
        <stp>61</stp>
        <stp>12/31/2015</stp>
        <stp>1</stp>
        <tr r="S231" s="1"/>
      </tp>
      <tp>
        <v>428181075.20999998</v>
        <stp/>
        <stp>EM_S_STM07_IS</stp>
        <stp>4</stp>
        <stp>000667.SZ</stp>
        <stp>61</stp>
        <stp>12/31/2015</stp>
        <stp>1</stp>
        <tr r="S232" s="1"/>
      </tp>
      <tp>
        <v>25491939.579999998</v>
        <stp/>
        <stp>EM_S_STM07_IS</stp>
        <stp>4</stp>
        <stp>000668.SZ</stp>
        <stp>61</stp>
        <stp>12/31/2015</stp>
        <stp>1</stp>
        <tr r="S233" s="1"/>
      </tp>
      <tp>
        <v>247447739.53999999</v>
        <stp/>
        <stp>EM_S_STM07_IS</stp>
        <stp>4</stp>
        <stp>000669.SZ</stp>
        <stp>61</stp>
        <stp>12/31/2015</stp>
        <stp>1</stp>
        <tr r="S234" s="1"/>
      </tp>
      <tp>
        <v>21008962.48</v>
        <stp/>
        <stp>EM_S_STM07_IS</stp>
        <stp>4</stp>
        <stp>000670.SZ</stp>
        <stp>61</stp>
        <stp>12/31/2015</stp>
        <stp>1</stp>
        <tr r="S235" s="1"/>
      </tp>
      <tp>
        <v>1418204903.0699999</v>
        <stp/>
        <stp>EM_S_STM07_IS</stp>
        <stp>4</stp>
        <stp>000671.SZ</stp>
        <stp>61</stp>
        <stp>12/31/2015</stp>
        <stp>1</stp>
        <tr r="S236" s="1"/>
      </tp>
      <tp>
        <v>61180369.310000002</v>
        <stp/>
        <stp>EM_S_STM07_IS</stp>
        <stp>4</stp>
        <stp>000672.SZ</stp>
        <stp>61</stp>
        <stp>12/31/2015</stp>
        <stp>1</stp>
        <tr r="S237" s="1"/>
      </tp>
      <tp>
        <v>110748694.91</v>
        <stp/>
        <stp>EM_S_STM07_IS</stp>
        <stp>4</stp>
        <stp>000673.SZ</stp>
        <stp>61</stp>
        <stp>12/31/2015</stp>
        <stp>1</stp>
        <tr r="S238" s="1"/>
      </tp>
      <tp>
        <v>3503549.39</v>
        <stp/>
        <stp>EM_S_STM07_IS</stp>
        <stp>4</stp>
        <stp>000676.SZ</stp>
        <stp>61</stp>
        <stp>12/31/2015</stp>
        <stp>1</stp>
        <tr r="S239" s="1"/>
      </tp>
      <tp>
        <v>54765164.609999999</v>
        <stp/>
        <stp>EM_S_STM07_IS</stp>
        <stp>4</stp>
        <stp>000677.SZ</stp>
        <stp>61</stp>
        <stp>12/31/2015</stp>
        <stp>1</stp>
        <tr r="S240" s="1"/>
      </tp>
      <tp>
        <v>-78884730.049999997</v>
        <stp/>
        <stp>EM_S_STM07_IS</stp>
        <stp>4</stp>
        <stp>000678.SZ</stp>
        <stp>61</stp>
        <stp>12/31/2015</stp>
        <stp>1</stp>
        <tr r="S241" s="1"/>
      </tp>
      <tp>
        <v>-187049278.19</v>
        <stp/>
        <stp>EM_S_STM07_IS</stp>
        <stp>4</stp>
        <stp>000679.SZ</stp>
        <stp>61</stp>
        <stp>12/31/2015</stp>
        <stp>1</stp>
        <tr r="S242" s="1"/>
      </tp>
      <tp>
        <v>391303600.52999997</v>
        <stp/>
        <stp>EM_S_STM07_IS</stp>
        <stp>4</stp>
        <stp>000650.SZ</stp>
        <stp>61</stp>
        <stp>12/31/2015</stp>
        <stp>1</stp>
        <tr r="S220" s="1"/>
      </tp>
      <tp>
        <v>12532442817.66</v>
        <stp/>
        <stp>EM_S_STM07_IS</stp>
        <stp>4</stp>
        <stp>000651.SZ</stp>
        <stp>61</stp>
        <stp>12/31/2015</stp>
        <stp>1</stp>
        <tr r="S221" s="1"/>
      </tp>
      <tp>
        <v>254747164.38999999</v>
        <stp/>
        <stp>EM_S_STM07_IS</stp>
        <stp>4</stp>
        <stp>000652.SZ</stp>
        <stp>61</stp>
        <stp>12/31/2015</stp>
        <stp>1</stp>
        <tr r="S222" s="1"/>
      </tp>
      <tp>
        <v>10447902.33</v>
        <stp/>
        <stp>EM_S_STM07_IS</stp>
        <stp>4</stp>
        <stp>000655.SZ</stp>
        <stp>61</stp>
        <stp>12/31/2015</stp>
        <stp>1</stp>
        <tr r="S223" s="1"/>
      </tp>
      <tp>
        <v>1266959610.26</v>
        <stp/>
        <stp>EM_S_STM07_IS</stp>
        <stp>4</stp>
        <stp>000656.SZ</stp>
        <stp>61</stp>
        <stp>12/31/2015</stp>
        <stp>1</stp>
        <tr r="S224" s="1"/>
      </tp>
      <tp>
        <v>-515907486.50999999</v>
        <stp/>
        <stp>EM_S_STM07_IS</stp>
        <stp>4</stp>
        <stp>000657.SZ</stp>
        <stp>61</stp>
        <stp>12/31/2015</stp>
        <stp>1</stp>
        <tr r="S225" s="1"/>
      </tp>
      <tp>
        <v>-66362146.969999999</v>
        <stp/>
        <stp>EM_S_STM07_IS</stp>
        <stp>4</stp>
        <stp>000659.SZ</stp>
        <stp>61</stp>
        <stp>12/31/2015</stp>
        <stp>1</stp>
        <tr r="S226" s="1"/>
      </tp>
      <tp>
        <v>-95128521.019999996</v>
        <stp/>
        <stp>EM_S_STM07_IS</stp>
        <stp>4</stp>
        <stp>600680.SH</stp>
        <stp>61</stp>
        <stp>12/31/2015</stp>
        <stp>1</stp>
        <tr r="S2441" s="1"/>
      </tp>
      <tp>
        <v>-4043826.4</v>
        <stp/>
        <stp>EM_S_STM07_IS</stp>
        <stp>4</stp>
        <stp>600681.SH</stp>
        <stp>61</stp>
        <stp>12/31/2015</stp>
        <stp>1</stp>
        <tr r="S2442" s="1"/>
      </tp>
      <tp>
        <v>366504058.47000003</v>
        <stp/>
        <stp>EM_S_STM07_IS</stp>
        <stp>4</stp>
        <stp>600682.SH</stp>
        <stp>61</stp>
        <stp>12/31/2015</stp>
        <stp>1</stp>
        <tr r="S2443" s="1"/>
      </tp>
      <tp>
        <v>115387113.86</v>
        <stp/>
        <stp>EM_S_STM07_IS</stp>
        <stp>4</stp>
        <stp>600683.SH</stp>
        <stp>61</stp>
        <stp>12/31/2015</stp>
        <stp>1</stp>
        <tr r="S2444" s="1"/>
      </tp>
      <tp>
        <v>286790703.44</v>
        <stp/>
        <stp>EM_S_STM07_IS</stp>
        <stp>4</stp>
        <stp>600684.SH</stp>
        <stp>61</stp>
        <stp>12/31/2015</stp>
        <stp>1</stp>
        <tr r="S2445" s="1"/>
      </tp>
      <tp>
        <v>98320709.379999995</v>
        <stp/>
        <stp>EM_S_STM07_IS</stp>
        <stp>4</stp>
        <stp>600685.SH</stp>
        <stp>61</stp>
        <stp>12/31/2015</stp>
        <stp>1</stp>
        <tr r="S2446" s="1"/>
      </tp>
      <tp>
        <v>535200505.06</v>
        <stp/>
        <stp>EM_S_STM07_IS</stp>
        <stp>4</stp>
        <stp>600686.SH</stp>
        <stp>61</stp>
        <stp>12/31/2015</stp>
        <stp>1</stp>
        <tr r="S2447" s="1"/>
      </tp>
      <tp>
        <v>347551480.16000003</v>
        <stp/>
        <stp>EM_S_STM07_IS</stp>
        <stp>4</stp>
        <stp>600687.SH</stp>
        <stp>61</stp>
        <stp>12/31/2015</stp>
        <stp>1</stp>
        <tr r="S2448" s="1"/>
      </tp>
      <tp>
        <v>3245849000</v>
        <stp/>
        <stp>EM_S_STM07_IS</stp>
        <stp>4</stp>
        <stp>600688.SH</stp>
        <stp>61</stp>
        <stp>12/31/2015</stp>
        <stp>1</stp>
        <tr r="S2449" s="1"/>
      </tp>
      <tp>
        <v>4486276132.0799999</v>
        <stp/>
        <stp>EM_S_STM07_IS</stp>
        <stp>4</stp>
        <stp>601688.SH</stp>
        <stp>61</stp>
        <stp>12/31/2014</stp>
        <stp>1</stp>
        <tr r="R2791" s="1"/>
      </tp>
      <tp>
        <v>-38768776.039999999</v>
        <stp/>
        <stp>EM_S_STM07_IS</stp>
        <stp>4</stp>
        <stp>600689.SH</stp>
        <stp>61</stp>
        <stp>12/31/2015</stp>
        <stp>1</stp>
        <tr r="S2450" s="1"/>
      </tp>
      <tp>
        <v>398989397.00999999</v>
        <stp/>
        <stp>EM_S_STM07_IS</stp>
        <stp>4</stp>
        <stp>601689.SH</stp>
        <stp>61</stp>
        <stp>12/31/2014</stp>
        <stp>1</stp>
        <tr r="R2792" s="1"/>
      </tp>
      <tp>
        <v>4300760542.8199997</v>
        <stp/>
        <stp>EM_S_STM07_IS</stp>
        <stp>4</stp>
        <stp>600690.SH</stp>
        <stp>61</stp>
        <stp>12/31/2015</stp>
        <stp>1</stp>
        <tr r="S2451" s="1"/>
      </tp>
      <tp>
        <v>43328208.869999997</v>
        <stp/>
        <stp>EM_S_STM07_IS</stp>
        <stp>4</stp>
        <stp>600691.SH</stp>
        <stp>61</stp>
        <stp>12/31/2015</stp>
        <stp>1</stp>
        <tr r="S2452" s="1"/>
      </tp>
      <tp>
        <v>41224215.200000003</v>
        <stp/>
        <stp>EM_S_STM07_IS</stp>
        <stp>4</stp>
        <stp>600692.SH</stp>
        <stp>61</stp>
        <stp>12/31/2015</stp>
        <stp>1</stp>
        <tr r="S2453" s="1"/>
      </tp>
      <tp>
        <v>49372990.490000002</v>
        <stp/>
        <stp>EM_S_STM07_IS</stp>
        <stp>4</stp>
        <stp>600693.SH</stp>
        <stp>61</stp>
        <stp>12/31/2015</stp>
        <stp>1</stp>
        <tr r="S2454" s="1"/>
      </tp>
      <tp>
        <v>662111706.5</v>
        <stp/>
        <stp>EM_S_STM07_IS</stp>
        <stp>4</stp>
        <stp>600694.SH</stp>
        <stp>61</stp>
        <stp>12/31/2015</stp>
        <stp>1</stp>
        <tr r="S2455" s="1"/>
      </tp>
      <tp>
        <v>48262436.560000002</v>
        <stp/>
        <stp>EM_S_STM07_IS</stp>
        <stp>4</stp>
        <stp>600695.SH</stp>
        <stp>61</stp>
        <stp>12/31/2015</stp>
        <stp>1</stp>
        <tr r="S2456" s="1"/>
      </tp>
      <tp>
        <v>-102424915.40000001</v>
        <stp/>
        <stp>EM_S_STM07_IS</stp>
        <stp>4</stp>
        <stp>600696.SH</stp>
        <stp>61</stp>
        <stp>12/31/2015</stp>
        <stp>1</stp>
        <tr r="S2457" s="1"/>
      </tp>
      <tp>
        <v>324363552.92000002</v>
        <stp/>
        <stp>EM_S_STM07_IS</stp>
        <stp>4</stp>
        <stp>600697.SH</stp>
        <stp>61</stp>
        <stp>12/31/2015</stp>
        <stp>1</stp>
        <tr r="S2458" s="1"/>
      </tp>
      <tp>
        <v>-46914702.759999998</v>
        <stp/>
        <stp>EM_S_STM07_IS</stp>
        <stp>4</stp>
        <stp>600698.SH</stp>
        <stp>61</stp>
        <stp>12/31/2015</stp>
        <stp>1</stp>
        <tr r="S2459" s="1"/>
      </tp>
      <tp>
        <v>399857884.87</v>
        <stp/>
        <stp>EM_S_STM07_IS</stp>
        <stp>4</stp>
        <stp>600699.SH</stp>
        <stp>61</stp>
        <stp>12/31/2015</stp>
        <stp>1</stp>
        <tr r="S2460" s="1"/>
      </tp>
      <tp>
        <v>981993012.27999997</v>
        <stp/>
        <stp>EM_S_STM07_IS</stp>
        <stp>4</stp>
        <stp>601699.SH</stp>
        <stp>61</stp>
        <stp>12/31/2014</stp>
        <stp>1</stp>
        <tr r="R2793" s="1"/>
      </tp>
      <tp>
        <v>2605379627</v>
        <stp/>
        <stp>EM_S_STM07_IS</stp>
        <stp>4</stp>
        <stp>600660.SH</stp>
        <stp>61</stp>
        <stp>12/31/2015</stp>
        <stp>1</stp>
        <tr r="S2424" s="1"/>
      </tp>
      <tp>
        <v>60101195.670000002</v>
        <stp/>
        <stp>EM_S_STM07_IS</stp>
        <stp>4</stp>
        <stp>600661.SH</stp>
        <stp>61</stp>
        <stp>12/31/2015</stp>
        <stp>1</stp>
        <tr r="S2425" s="1"/>
      </tp>
      <tp>
        <v>180158781.94</v>
        <stp/>
        <stp>EM_S_STM07_IS</stp>
        <stp>4</stp>
        <stp>600662.SH</stp>
        <stp>61</stp>
        <stp>12/31/2015</stp>
        <stp>1</stp>
        <tr r="S2426" s="1"/>
      </tp>
      <tp>
        <v>1900023511.04</v>
        <stp/>
        <stp>EM_S_STM07_IS</stp>
        <stp>4</stp>
        <stp>600663.SH</stp>
        <stp>61</stp>
        <stp>12/31/2015</stp>
        <stp>1</stp>
        <tr r="S2427" s="1"/>
      </tp>
      <tp>
        <v>580132712.52999997</v>
        <stp/>
        <stp>EM_S_STM07_IS</stp>
        <stp>4</stp>
        <stp>600664.SH</stp>
        <stp>61</stp>
        <stp>12/31/2015</stp>
        <stp>1</stp>
        <tr r="S2428" s="1"/>
      </tp>
      <tp>
        <v>206918168.28999999</v>
        <stp/>
        <stp>EM_S_STM07_IS</stp>
        <stp>4</stp>
        <stp>600665.SH</stp>
        <stp>61</stp>
        <stp>12/31/2015</stp>
        <stp>1</stp>
        <tr r="S2429" s="1"/>
      </tp>
      <tp>
        <v>300612304.36000001</v>
        <stp/>
        <stp>EM_S_STM07_IS</stp>
        <stp>4</stp>
        <stp>600666.SH</stp>
        <stp>61</stp>
        <stp>12/31/2015</stp>
        <stp>1</stp>
        <tr r="S2430" s="1"/>
      </tp>
      <tp>
        <v>198617713.80000001</v>
        <stp/>
        <stp>EM_S_STM07_IS</stp>
        <stp>4</stp>
        <stp>601666.SH</stp>
        <stp>61</stp>
        <stp>12/31/2014</stp>
        <stp>1</stp>
        <tr r="R2786" s="1"/>
      </tp>
      <tp>
        <v>23572314.859999999</v>
        <stp/>
        <stp>EM_S_STM07_IS</stp>
        <stp>4</stp>
        <stp>600667.SH</stp>
        <stp>61</stp>
        <stp>12/31/2015</stp>
        <stp>1</stp>
        <tr r="S2431" s="1"/>
      </tp>
      <tp>
        <v>200899362.77000001</v>
        <stp/>
        <stp>EM_S_STM07_IS</stp>
        <stp>4</stp>
        <stp>600668.SH</stp>
        <stp>61</stp>
        <stp>12/31/2015</stp>
        <stp>1</stp>
        <tr r="S2432" s="1"/>
      </tp>
      <tp>
        <v>22569967000</v>
        <stp/>
        <stp>EM_S_STM07_IS</stp>
        <stp>4</stp>
        <stp>601668.SH</stp>
        <stp>61</stp>
        <stp>12/31/2014</stp>
        <stp>1</stp>
        <tr r="R2787" s="1"/>
      </tp>
      <tp>
        <v>4786334385.3100004</v>
        <stp/>
        <stp>EM_S_STM07_IS</stp>
        <stp>4</stp>
        <stp>601669.SH</stp>
        <stp>61</stp>
        <stp>12/31/2014</stp>
        <stp>1</stp>
        <tr r="R2788" s="1"/>
      </tp>
      <tp>
        <v>-21543685.670000002</v>
        <stp/>
        <stp>EM_S_STM07_IS</stp>
        <stp>4</stp>
        <stp>600671.SH</stp>
        <stp>61</stp>
        <stp>12/31/2015</stp>
        <stp>1</stp>
        <tr r="S2433" s="1"/>
      </tp>
      <tp>
        <v>99449820.359999999</v>
        <stp/>
        <stp>EM_S_STM07_IS</stp>
        <stp>4</stp>
        <stp>600673.SH</stp>
        <stp>61</stp>
        <stp>12/31/2015</stp>
        <stp>1</stp>
        <tr r="S2434" s="1"/>
      </tp>
      <tp>
        <v>3872915978.8099999</v>
        <stp/>
        <stp>EM_S_STM07_IS</stp>
        <stp>4</stp>
        <stp>600674.SH</stp>
        <stp>61</stp>
        <stp>12/31/2015</stp>
        <stp>1</stp>
        <tr r="S2435" s="1"/>
      </tp>
      <tp>
        <v>-2487072739.29</v>
        <stp/>
        <stp>EM_S_STM07_IS</stp>
        <stp>4</stp>
        <stp>600675.SH</stp>
        <stp>61</stp>
        <stp>12/31/2015</stp>
        <stp>1</stp>
        <tr r="S2436" s="1"/>
      </tp>
      <tp>
        <v>341851211.27999997</v>
        <stp/>
        <stp>EM_S_STM07_IS</stp>
        <stp>4</stp>
        <stp>600676.SH</stp>
        <stp>61</stp>
        <stp>12/31/2015</stp>
        <stp>1</stp>
        <tr r="S2437" s="1"/>
      </tp>
      <tp>
        <v>10822456.859999999</v>
        <stp/>
        <stp>EM_S_STM07_IS</stp>
        <stp>4</stp>
        <stp>600677.SH</stp>
        <stp>61</stp>
        <stp>12/31/2015</stp>
        <stp>1</stp>
        <tr r="S2438" s="1"/>
      </tp>
      <tp>
        <v>177478399.03</v>
        <stp/>
        <stp>EM_S_STM07_IS</stp>
        <stp>4</stp>
        <stp>601677.SH</stp>
        <stp>61</stp>
        <stp>12/31/2014</stp>
        <stp>1</stp>
        <tr r="R2789" s="1"/>
      </tp>
      <tp>
        <v>4195772.7699999996</v>
        <stp/>
        <stp>EM_S_STM07_IS</stp>
        <stp>4</stp>
        <stp>600678.SH</stp>
        <stp>61</stp>
        <stp>12/31/2015</stp>
        <stp>1</stp>
        <tr r="S2439" s="1"/>
      </tp>
      <tp>
        <v>361669581.43000001</v>
        <stp/>
        <stp>EM_S_STM07_IS</stp>
        <stp>4</stp>
        <stp>601678.SH</stp>
        <stp>61</stp>
        <stp>12/31/2014</stp>
        <stp>1</stp>
        <tr r="R2790" s="1"/>
      </tp>
      <tp>
        <v>3656005.03</v>
        <stp/>
        <stp>EM_S_STM07_IS</stp>
        <stp>4</stp>
        <stp>600679.SH</stp>
        <stp>61</stp>
        <stp>12/31/2015</stp>
        <stp>1</stp>
        <tr r="S2440" s="1"/>
      </tp>
      <tp>
        <v>46252466.700000003</v>
        <stp/>
        <stp>EM_S_STM07_IS</stp>
        <stp>4</stp>
        <stp>600640.SH</stp>
        <stp>61</stp>
        <stp>12/31/2015</stp>
        <stp>1</stp>
        <tr r="S2407" s="1"/>
      </tp>
      <tp>
        <v>211472493.80000001</v>
        <stp/>
        <stp>EM_S_STM07_IS</stp>
        <stp>4</stp>
        <stp>600641.SH</stp>
        <stp>61</stp>
        <stp>12/31/2015</stp>
        <stp>1</stp>
        <tr r="S2408" s="1"/>
      </tp>
      <tp>
        <v>2131480616.9100001</v>
        <stp/>
        <stp>EM_S_STM07_IS</stp>
        <stp>4</stp>
        <stp>600642.SH</stp>
        <stp>61</stp>
        <stp>12/31/2015</stp>
        <stp>1</stp>
        <tr r="S2409" s="1"/>
      </tp>
      <tp>
        <v>554680764.53999996</v>
        <stp/>
        <stp>EM_S_STM07_IS</stp>
        <stp>4</stp>
        <stp>600643.SH</stp>
        <stp>61</stp>
        <stp>12/31/2015</stp>
        <stp>1</stp>
        <tr r="S2410" s="1"/>
      </tp>
      <tp>
        <v>115516687.73</v>
        <stp/>
        <stp>EM_S_STM07_IS</stp>
        <stp>4</stp>
        <stp>600644.SH</stp>
        <stp>61</stp>
        <stp>12/31/2015</stp>
        <stp>1</stp>
        <tr r="S2411" s="1"/>
      </tp>
      <tp>
        <v>208353113.61000001</v>
        <stp/>
        <stp>EM_S_STM07_IS</stp>
        <stp>4</stp>
        <stp>600645.SH</stp>
        <stp>61</stp>
        <stp>12/31/2015</stp>
        <stp>1</stp>
        <tr r="S2412" s="1"/>
      </tp>
      <tp>
        <v>68137607.060000002</v>
        <stp/>
        <stp>EM_S_STM07_IS</stp>
        <stp>4</stp>
        <stp>600647.SH</stp>
        <stp>61</stp>
        <stp>12/31/2015</stp>
        <stp>1</stp>
        <tr r="S2413" s="1"/>
      </tp>
      <tp>
        <v>539417079.74000001</v>
        <stp/>
        <stp>EM_S_STM07_IS</stp>
        <stp>4</stp>
        <stp>600648.SH</stp>
        <stp>61</stp>
        <stp>12/31/2015</stp>
        <stp>1</stp>
        <tr r="S2414" s="1"/>
      </tp>
      <tp>
        <v>3611951450.3899999</v>
        <stp/>
        <stp>EM_S_STM07_IS</stp>
        <stp>4</stp>
        <stp>600649.SH</stp>
        <stp>61</stp>
        <stp>12/31/2015</stp>
        <stp>1</stp>
        <tr r="S2415" s="1"/>
      </tp>
      <tp>
        <v>221603076.40000001</v>
        <stp/>
        <stp>EM_S_STM07_IS</stp>
        <stp>4</stp>
        <stp>600650.SH</stp>
        <stp>61</stp>
        <stp>12/31/2015</stp>
        <stp>1</stp>
        <tr r="S2416" s="1"/>
      </tp>
      <tp>
        <v>376138128.42000002</v>
        <stp/>
        <stp>EM_S_STM07_IS</stp>
        <stp>4</stp>
        <stp>600651.SH</stp>
        <stp>61</stp>
        <stp>12/31/2015</stp>
        <stp>1</stp>
        <tr r="S2417" s="1"/>
      </tp>
      <tp>
        <v>74616735.700000003</v>
        <stp/>
        <stp>EM_S_STM07_IS</stp>
        <stp>4</stp>
        <stp>600652.SH</stp>
        <stp>61</stp>
        <stp>12/31/2015</stp>
        <stp>1</stp>
        <tr r="S2418" s="1"/>
      </tp>
      <tp>
        <v>52984516.719999999</v>
        <stp/>
        <stp>EM_S_STM07_IS</stp>
        <stp>4</stp>
        <stp>600653.SH</stp>
        <stp>61</stp>
        <stp>12/31/2015</stp>
        <stp>1</stp>
        <tr r="S2419" s="1"/>
      </tp>
      <tp>
        <v>280115770.60000002</v>
        <stp/>
        <stp>EM_S_STM07_IS</stp>
        <stp>4</stp>
        <stp>600654.SH</stp>
        <stp>61</stp>
        <stp>12/31/2015</stp>
        <stp>1</stp>
        <tr r="S2420" s="1"/>
      </tp>
      <tp>
        <v>807204190.38</v>
        <stp/>
        <stp>EM_S_STM07_IS</stp>
        <stp>4</stp>
        <stp>600655.SH</stp>
        <stp>61</stp>
        <stp>12/31/2015</stp>
        <stp>1</stp>
        <tr r="S2421" s="1"/>
      </tp>
      <tp>
        <v>860166044.10000002</v>
        <stp/>
        <stp>EM_S_STM07_IS</stp>
        <stp>4</stp>
        <stp>600657.SH</stp>
        <stp>61</stp>
        <stp>12/31/2015</stp>
        <stp>1</stp>
        <tr r="S2422" s="1"/>
      </tp>
      <tp>
        <v>519516720.02999997</v>
        <stp/>
        <stp>EM_S_STM07_IS</stp>
        <stp>4</stp>
        <stp>600658.SH</stp>
        <stp>61</stp>
        <stp>12/31/2015</stp>
        <stp>1</stp>
        <tr r="S2423" s="1"/>
      </tp>
      <tp>
        <v>49689481.450000003</v>
        <stp/>
        <stp>EM_S_STM07_IS</stp>
        <stp>4</stp>
        <stp>600620.SH</stp>
        <stp>61</stp>
        <stp>12/31/2015</stp>
        <stp>1</stp>
        <tr r="S2391" s="1"/>
      </tp>
      <tp>
        <v>130387303.66</v>
        <stp/>
        <stp>EM_S_STM07_IS</stp>
        <stp>4</stp>
        <stp>600621.SH</stp>
        <stp>61</stp>
        <stp>12/31/2015</stp>
        <stp>1</stp>
        <tr r="S2392" s="1"/>
      </tp>
      <tp>
        <v>274637474.51999998</v>
        <stp/>
        <stp>EM_S_STM07_IS</stp>
        <stp>4</stp>
        <stp>600622.SH</stp>
        <stp>61</stp>
        <stp>12/31/2015</stp>
        <stp>1</stp>
        <tr r="S2393" s="1"/>
      </tp>
      <tp>
        <v>704073301.90999997</v>
        <stp/>
        <stp>EM_S_STM07_IS</stp>
        <stp>4</stp>
        <stp>600623.SH</stp>
        <stp>61</stp>
        <stp>12/31/2015</stp>
        <stp>1</stp>
        <tr r="S2394" s="1"/>
      </tp>
      <tp>
        <v>52248704.729999997</v>
        <stp/>
        <stp>EM_S_STM07_IS</stp>
        <stp>4</stp>
        <stp>600624.SH</stp>
        <stp>61</stp>
        <stp>12/31/2015</stp>
        <stp>1</stp>
        <tr r="S2395" s="1"/>
      </tp>
      <tp>
        <v>169955601.27000001</v>
        <stp/>
        <stp>EM_S_STM07_IS</stp>
        <stp>4</stp>
        <stp>600626.SH</stp>
        <stp>61</stp>
        <stp>12/31/2015</stp>
        <stp>1</stp>
        <tr r="S2396" s="1"/>
      </tp>
      <tp>
        <v>52207500.939999998</v>
        <stp/>
        <stp>EM_S_STM07_IS</stp>
        <stp>4</stp>
        <stp>600628.SH</stp>
        <stp>61</stp>
        <stp>12/31/2015</stp>
        <stp>1</stp>
        <tr r="S2397" s="1"/>
      </tp>
      <tp>
        <v>32211000000</v>
        <stp/>
        <stp>EM_S_STM07_IS</stp>
        <stp>4</stp>
        <stp>601628.SH</stp>
        <stp>61</stp>
        <stp>12/31/2014</stp>
        <stp>1</stp>
        <tr r="R2783" s="1"/>
      </tp>
      <tp>
        <v>146642925.55000001</v>
        <stp/>
        <stp>EM_S_STM07_IS</stp>
        <stp>4</stp>
        <stp>600629.SH</stp>
        <stp>61</stp>
        <stp>12/31/2015</stp>
        <stp>1</stp>
        <tr r="S2398" s="1"/>
      </tp>
      <tp>
        <v>80921163.209999993</v>
        <stp/>
        <stp>EM_S_STM07_IS</stp>
        <stp>4</stp>
        <stp>600630.SH</stp>
        <stp>61</stp>
        <stp>12/31/2015</stp>
        <stp>1</stp>
        <tr r="S2399" s="1"/>
      </tp>
      <tp>
        <v>610296853.84000003</v>
        <stp/>
        <stp>EM_S_STM07_IS</stp>
        <stp>4</stp>
        <stp>600633.SH</stp>
        <stp>61</stp>
        <stp>12/31/2015</stp>
        <stp>1</stp>
        <tr r="S2400" s="1"/>
      </tp>
      <tp>
        <v>8041535517.6000004</v>
        <stp/>
        <stp>EM_S_STM07_IS</stp>
        <stp>4</stp>
        <stp>601633.SH</stp>
        <stp>61</stp>
        <stp>12/31/2014</stp>
        <stp>1</stp>
        <tr r="R2784" s="1"/>
      </tp>
      <tp>
        <v>122487521.84</v>
        <stp/>
        <stp>EM_S_STM07_IS</stp>
        <stp>4</stp>
        <stp>600634.SH</stp>
        <stp>61</stp>
        <stp>12/31/2015</stp>
        <stp>1</stp>
        <tr r="S2401" s="1"/>
      </tp>
      <tp>
        <v>461134611.97000003</v>
        <stp/>
        <stp>EM_S_STM07_IS</stp>
        <stp>4</stp>
        <stp>600635.SH</stp>
        <stp>61</stp>
        <stp>12/31/2015</stp>
        <stp>1</stp>
        <tr r="S2402" s="1"/>
      </tp>
      <tp>
        <v>-311013572.94</v>
        <stp/>
        <stp>EM_S_STM07_IS</stp>
        <stp>4</stp>
        <stp>600636.SH</stp>
        <stp>61</stp>
        <stp>12/31/2015</stp>
        <stp>1</stp>
        <tr r="S2403" s="1"/>
      </tp>
      <tp>
        <v>221058649.02000001</v>
        <stp/>
        <stp>EM_S_STM07_IS</stp>
        <stp>4</stp>
        <stp>601636.SH</stp>
        <stp>61</stp>
        <stp>12/31/2014</stp>
        <stp>1</stp>
        <tr r="R2785" s="1"/>
      </tp>
      <tp>
        <v>2906717293.77</v>
        <stp/>
        <stp>EM_S_STM07_IS</stp>
        <stp>4</stp>
        <stp>600637.SH</stp>
        <stp>61</stp>
        <stp>12/31/2015</stp>
        <stp>1</stp>
        <tr r="S2404" s="1"/>
      </tp>
      <tp>
        <v>226762219.87</v>
        <stp/>
        <stp>EM_S_STM07_IS</stp>
        <stp>4</stp>
        <stp>600638.SH</stp>
        <stp>61</stp>
        <stp>12/31/2015</stp>
        <stp>1</stp>
        <tr r="S2405" s="1"/>
      </tp>
      <tp>
        <v>471519471.63999999</v>
        <stp/>
        <stp>EM_S_STM07_IS</stp>
        <stp>4</stp>
        <stp>600639.SH</stp>
        <stp>61</stp>
        <stp>12/31/2015</stp>
        <stp>1</stp>
        <tr r="S2406" s="1"/>
      </tp>
      <tp>
        <v>1713128882</v>
        <stp/>
        <stp>EM_S_STM07_IS</stp>
        <stp>4</stp>
        <stp>600600.SH</stp>
        <stp>61</stp>
        <stp>12/31/2015</stp>
        <stp>1</stp>
        <tr r="S2372" s="1"/>
      </tp>
      <tp>
        <v>-16216880000</v>
        <stp/>
        <stp>EM_S_STM07_IS</stp>
        <stp>4</stp>
        <stp>601600.SH</stp>
        <stp>61</stp>
        <stp>12/31/2014</stp>
        <stp>1</stp>
        <tr r="R2776" s="1"/>
      </tp>
      <tp>
        <v>109988091.83</v>
        <stp/>
        <stp>EM_S_STM07_IS</stp>
        <stp>4</stp>
        <stp>600601.SH</stp>
        <stp>61</stp>
        <stp>12/31/2015</stp>
        <stp>1</stp>
        <tr r="S2373" s="1"/>
      </tp>
      <tp>
        <v>11049000000</v>
        <stp/>
        <stp>EM_S_STM07_IS</stp>
        <stp>4</stp>
        <stp>601601.SH</stp>
        <stp>61</stp>
        <stp>12/31/2014</stp>
        <stp>1</stp>
        <tr r="R2777" s="1"/>
      </tp>
      <tp>
        <v>161877705.16</v>
        <stp/>
        <stp>EM_S_STM07_IS</stp>
        <stp>4</stp>
        <stp>600602.SH</stp>
        <stp>61</stp>
        <stp>12/31/2015</stp>
        <stp>1</stp>
        <tr r="S2374" s="1"/>
      </tp>
      <tp>
        <v>-194715903.16</v>
        <stp/>
        <stp>EM_S_STM07_IS</stp>
        <stp>4</stp>
        <stp>600603.SH</stp>
        <stp>61</stp>
        <stp>12/31/2015</stp>
        <stp>1</stp>
        <tr r="S2375" s="1"/>
      </tp>
      <tp>
        <v>131660652.76000001</v>
        <stp/>
        <stp>EM_S_STM07_IS</stp>
        <stp>4</stp>
        <stp>600604.SH</stp>
        <stp>61</stp>
        <stp>12/31/2015</stp>
        <stp>1</stp>
        <tr r="S2376" s="1"/>
      </tp>
      <tp>
        <v>10275127.41</v>
        <stp/>
        <stp>EM_S_STM07_IS</stp>
        <stp>4</stp>
        <stp>600605.SH</stp>
        <stp>61</stp>
        <stp>12/31/2015</stp>
        <stp>1</stp>
        <tr r="S2377" s="1"/>
      </tp>
      <tp>
        <v>6886426698.71</v>
        <stp/>
        <stp>EM_S_STM07_IS</stp>
        <stp>4</stp>
        <stp>600606.SH</stp>
        <stp>61</stp>
        <stp>12/31/2015</stp>
        <stp>1</stp>
        <tr r="S2378" s="1"/>
      </tp>
      <tp>
        <v>2591129073.77</v>
        <stp/>
        <stp>EM_S_STM07_IS</stp>
        <stp>4</stp>
        <stp>601607.SH</stp>
        <stp>61</stp>
        <stp>12/31/2014</stp>
        <stp>1</stp>
        <tr r="R2778" s="1"/>
      </tp>
      <tp>
        <v>34991576.549999997</v>
        <stp/>
        <stp>EM_S_STM07_IS</stp>
        <stp>4</stp>
        <stp>600608.SH</stp>
        <stp>61</stp>
        <stp>12/31/2015</stp>
        <stp>1</stp>
        <tr r="S2379" s="1"/>
      </tp>
      <tp>
        <v>407474631.51999998</v>
        <stp/>
        <stp>EM_S_STM07_IS</stp>
        <stp>4</stp>
        <stp>601608.SH</stp>
        <stp>61</stp>
        <stp>12/31/2014</stp>
        <stp>1</stp>
        <tr r="R2779" s="1"/>
      </tp>
      <tp>
        <v>35746759.380000003</v>
        <stp/>
        <stp>EM_S_STM07_IS</stp>
        <stp>4</stp>
        <stp>600609.SH</stp>
        <stp>61</stp>
        <stp>12/31/2015</stp>
        <stp>1</stp>
        <tr r="S2380" s="1"/>
      </tp>
      <tp>
        <v>-6546315.9199999999</v>
        <stp/>
        <stp>EM_S_STM07_IS</stp>
        <stp>4</stp>
        <stp>600610.SH</stp>
        <stp>61</stp>
        <stp>12/31/2015</stp>
        <stp>1</stp>
        <tr r="S2381" s="1"/>
      </tp>
      <tp>
        <v>511960908.87</v>
        <stp/>
        <stp>EM_S_STM07_IS</stp>
        <stp>4</stp>
        <stp>600611.SH</stp>
        <stp>61</stp>
        <stp>12/31/2015</stp>
        <stp>1</stp>
        <tr r="S2382" s="1"/>
      </tp>
      <tp>
        <v>666285146.19000006</v>
        <stp/>
        <stp>EM_S_STM07_IS</stp>
        <stp>4</stp>
        <stp>601611.SH</stp>
        <stp>61</stp>
        <stp>12/31/2014</stp>
        <stp>1</stp>
        <tr r="R2780" s="1"/>
      </tp>
      <tp>
        <v>1117351693.3800001</v>
        <stp/>
        <stp>EM_S_STM07_IS</stp>
        <stp>4</stp>
        <stp>600612.SH</stp>
        <stp>61</stp>
        <stp>12/31/2015</stp>
        <stp>1</stp>
        <tr r="S2383" s="1"/>
      </tp>
      <tp>
        <v>216730448.68000001</v>
        <stp/>
        <stp>EM_S_STM07_IS</stp>
        <stp>4</stp>
        <stp>600613.SH</stp>
        <stp>61</stp>
        <stp>12/31/2015</stp>
        <stp>1</stp>
        <tr r="S2384" s="1"/>
      </tp>
      <tp>
        <v>47079211.18</v>
        <stp/>
        <stp>EM_S_STM07_IS</stp>
        <stp>4</stp>
        <stp>600614.SH</stp>
        <stp>61</stp>
        <stp>12/31/2015</stp>
        <stp>1</stp>
        <tr r="S2385" s="1"/>
      </tp>
      <tp>
        <v>3563267.22</v>
        <stp/>
        <stp>EM_S_STM07_IS</stp>
        <stp>4</stp>
        <stp>600615.SH</stp>
        <stp>61</stp>
        <stp>12/31/2015</stp>
        <stp>1</stp>
        <tr r="S2386" s="1"/>
      </tp>
      <tp>
        <v>77574008.840000004</v>
        <stp/>
        <stp>EM_S_STM07_IS</stp>
        <stp>4</stp>
        <stp>600616.SH</stp>
        <stp>61</stp>
        <stp>12/31/2015</stp>
        <stp>1</stp>
        <tr r="S2387" s="1"/>
      </tp>
      <tp>
        <v>38765570.25</v>
        <stp/>
        <stp>EM_S_STM07_IS</stp>
        <stp>4</stp>
        <stp>601616.SH</stp>
        <stp>61</stp>
        <stp>12/31/2014</stp>
        <stp>1</stp>
        <tr r="R2781" s="1"/>
      </tp>
      <tp>
        <v>542174396.79999995</v>
        <stp/>
        <stp>EM_S_STM07_IS</stp>
        <stp>4</stp>
        <stp>600617.SH</stp>
        <stp>61</stp>
        <stp>12/31/2015</stp>
        <stp>1</stp>
        <tr r="S2388" s="1"/>
      </tp>
      <tp>
        <v>95615030.340000004</v>
        <stp/>
        <stp>EM_S_STM07_IS</stp>
        <stp>4</stp>
        <stp>600618.SH</stp>
        <stp>61</stp>
        <stp>12/31/2015</stp>
        <stp>1</stp>
        <tr r="S2389" s="1"/>
      </tp>
      <tp>
        <v>3964938000</v>
        <stp/>
        <stp>EM_S_STM07_IS</stp>
        <stp>4</stp>
        <stp>601618.SH</stp>
        <stp>61</stp>
        <stp>12/31/2014</stp>
        <stp>1</stp>
        <tr r="R2782" s="1"/>
      </tp>
      <tp>
        <v>68443103.549999997</v>
        <stp/>
        <stp>EM_S_STM07_IS</stp>
        <stp>4</stp>
        <stp>600619.SH</stp>
        <stp>61</stp>
        <stp>12/31/2015</stp>
        <stp>1</stp>
        <tr r="S2390" s="1"/>
      </tp>
      <tp>
        <v>41968609.43</v>
        <stp/>
        <stp>EM_S_STM07_IS</stp>
        <stp>4</stp>
        <stp>000980.SZ</stp>
        <stp>61</stp>
        <stp>12/31/2014</stp>
        <stp>1</stp>
        <tr r="R455" s="1"/>
      </tp>
      <tp>
        <v>611755223.85000002</v>
        <stp/>
        <stp>EM_S_STM07_IS</stp>
        <stp>4</stp>
        <stp>000981.SZ</stp>
        <stp>61</stp>
        <stp>12/31/2014</stp>
        <stp>1</stp>
        <tr r="R456" s="1"/>
      </tp>
      <tp>
        <v>87132170.129999995</v>
        <stp/>
        <stp>EM_S_STM07_IS</stp>
        <stp>4</stp>
        <stp>000982.SZ</stp>
        <stp>61</stp>
        <stp>12/31/2014</stp>
        <stp>1</stp>
        <tr r="R457" s="1"/>
      </tp>
      <tp>
        <v>273199088.77999997</v>
        <stp/>
        <stp>EM_S_STM07_IS</stp>
        <stp>4</stp>
        <stp>000983.SZ</stp>
        <stp>61</stp>
        <stp>12/31/2014</stp>
        <stp>1</stp>
        <tr r="R458" s="1"/>
      </tp>
      <tp>
        <v>13917606.34</v>
        <stp/>
        <stp>EM_S_STM07_IS</stp>
        <stp>4</stp>
        <stp>000985.SZ</stp>
        <stp>61</stp>
        <stp>12/31/2014</stp>
        <stp>1</stp>
        <tr r="R459" s="1"/>
      </tp>
      <tp>
        <v>262687141.31</v>
        <stp/>
        <stp>EM_S_STM07_IS</stp>
        <stp>4</stp>
        <stp>000987.SZ</stp>
        <stp>61</stp>
        <stp>12/31/2014</stp>
        <stp>1</stp>
        <tr r="R460" s="1"/>
      </tp>
      <tp>
        <v>168351348.21000001</v>
        <stp/>
        <stp>EM_S_STM07_IS</stp>
        <stp>4</stp>
        <stp>000988.SZ</stp>
        <stp>61</stp>
        <stp>12/31/2014</stp>
        <stp>1</stp>
        <tr r="R461" s="1"/>
      </tp>
      <tp>
        <v>245740572</v>
        <stp/>
        <stp>EM_S_STM07_IS</stp>
        <stp>4</stp>
        <stp>000989.SZ</stp>
        <stp>61</stp>
        <stp>12/31/2014</stp>
        <stp>1</stp>
        <tr r="R462" s="1"/>
      </tp>
      <tp>
        <v>73224116.5</v>
        <stp/>
        <stp>EM_S_STM07_IS</stp>
        <stp>4</stp>
        <stp>000990.SZ</stp>
        <stp>61</stp>
        <stp>12/31/2014</stp>
        <stp>1</stp>
        <tr r="R463" s="1"/>
      </tp>
      <tp>
        <v>26003149.449999999</v>
        <stp/>
        <stp>EM_S_STM07_IS</stp>
        <stp>4</stp>
        <stp>000993.SZ</stp>
        <stp>61</stp>
        <stp>12/31/2014</stp>
        <stp>1</stp>
        <tr r="R464" s="1"/>
      </tp>
      <tp>
        <v>-39288539.32</v>
        <stp/>
        <stp>EM_S_STM07_IS</stp>
        <stp>4</stp>
        <stp>000995.SZ</stp>
        <stp>61</stp>
        <stp>12/31/2014</stp>
        <stp>1</stp>
        <tr r="R465" s="1"/>
      </tp>
      <tp>
        <v>9504363</v>
        <stp/>
        <stp>EM_S_STM07_IS</stp>
        <stp>4</stp>
        <stp>000996.SZ</stp>
        <stp>61</stp>
        <stp>12/31/2014</stp>
        <stp>1</stp>
        <tr r="R466" s="1"/>
      </tp>
      <tp>
        <v>275762892.49000001</v>
        <stp/>
        <stp>EM_S_STM07_IS</stp>
        <stp>4</stp>
        <stp>000997.SZ</stp>
        <stp>61</stp>
        <stp>12/31/2014</stp>
        <stp>1</stp>
        <tr r="R467" s="1"/>
      </tp>
      <tp>
        <v>362021052.47000003</v>
        <stp/>
        <stp>EM_S_STM07_IS</stp>
        <stp>4</stp>
        <stp>000998.SZ</stp>
        <stp>61</stp>
        <stp>12/31/2014</stp>
        <stp>1</stp>
        <tr r="R468" s="1"/>
      </tp>
      <tp>
        <v>1035889014.46</v>
        <stp/>
        <stp>EM_S_STM07_IS</stp>
        <stp>4</stp>
        <stp>000999.SZ</stp>
        <stp>61</stp>
        <stp>12/31/2014</stp>
        <stp>1</stp>
        <tr r="R469" s="1"/>
      </tp>
      <tp>
        <v>182447522.84</v>
        <stp/>
        <stp>EM_S_STM07_IS</stp>
        <stp>4</stp>
        <stp>000920.SZ</stp>
        <stp>61</stp>
        <stp>12/31/2014</stp>
        <stp>1</stp>
        <tr r="R409" s="1"/>
      </tp>
      <tp>
        <v>672478632.35000002</v>
        <stp/>
        <stp>EM_S_STM07_IS</stp>
        <stp>4</stp>
        <stp>000921.SZ</stp>
        <stp>61</stp>
        <stp>12/31/2014</stp>
        <stp>1</stp>
        <tr r="R410" s="1"/>
      </tp>
      <tp>
        <v>5650721.1200000001</v>
        <stp/>
        <stp>EM_S_STM07_IS</stp>
        <stp>4</stp>
        <stp>000922.SZ</stp>
        <stp>61</stp>
        <stp>12/31/2014</stp>
        <stp>1</stp>
        <tr r="R411" s="1"/>
      </tp>
      <tp>
        <v>-72063908.590000004</v>
        <stp/>
        <stp>EM_S_STM07_IS</stp>
        <stp>4</stp>
        <stp>000923.SZ</stp>
        <stp>61</stp>
        <stp>12/31/2014</stp>
        <stp>1</stp>
        <tr r="R412" s="1"/>
      </tp>
      <tp>
        <v>12139049.67</v>
        <stp/>
        <stp>EM_S_STM07_IS</stp>
        <stp>4</stp>
        <stp>000925.SZ</stp>
        <stp>61</stp>
        <stp>12/31/2014</stp>
        <stp>1</stp>
        <tr r="R413" s="1"/>
      </tp>
      <tp>
        <v>704869572.02999997</v>
        <stp/>
        <stp>EM_S_STM07_IS</stp>
        <stp>4</stp>
        <stp>000926.SZ</stp>
        <stp>61</stp>
        <stp>12/31/2014</stp>
        <stp>1</stp>
        <tr r="R414" s="1"/>
      </tp>
      <tp>
        <v>-1659130507.8800001</v>
        <stp/>
        <stp>EM_S_STM07_IS</stp>
        <stp>4</stp>
        <stp>000927.SZ</stp>
        <stp>61</stp>
        <stp>12/31/2014</stp>
        <stp>1</stp>
        <tr r="R415" s="1"/>
      </tp>
      <tp>
        <v>182475491.53999999</v>
        <stp/>
        <stp>EM_S_STM07_IS</stp>
        <stp>4</stp>
        <stp>000928.SZ</stp>
        <stp>61</stp>
        <stp>12/31/2014</stp>
        <stp>1</stp>
        <tr r="R416" s="1"/>
      </tp>
      <tp>
        <v>77902258.010000005</v>
        <stp/>
        <stp>EM_S_STM07_IS</stp>
        <stp>4</stp>
        <stp>000929.SZ</stp>
        <stp>61</stp>
        <stp>12/31/2014</stp>
        <stp>1</stp>
        <tr r="R417" s="1"/>
      </tp>
      <tp>
        <v>35231783.649999999</v>
        <stp/>
        <stp>EM_S_STM07_IS</stp>
        <stp>4</stp>
        <stp>000930.SZ</stp>
        <stp>61</stp>
        <stp>12/31/2014</stp>
        <stp>1</stp>
        <tr r="R418" s="1"/>
      </tp>
      <tp>
        <v>13750904.01</v>
        <stp/>
        <stp>EM_S_STM07_IS</stp>
        <stp>4</stp>
        <stp>000931.SZ</stp>
        <stp>61</stp>
        <stp>12/31/2014</stp>
        <stp>1</stp>
        <tr r="R419" s="1"/>
      </tp>
      <tp>
        <v>74634321.829999998</v>
        <stp/>
        <stp>EM_S_STM07_IS</stp>
        <stp>4</stp>
        <stp>000932.SZ</stp>
        <stp>61</stp>
        <stp>12/31/2014</stp>
        <stp>1</stp>
        <tr r="R420" s="1"/>
      </tp>
      <tp>
        <v>-366528936.43000001</v>
        <stp/>
        <stp>EM_S_STM07_IS</stp>
        <stp>4</stp>
        <stp>000933.SZ</stp>
        <stp>61</stp>
        <stp>12/31/2014</stp>
        <stp>1</stp>
        <tr r="R421" s="1"/>
      </tp>
      <tp>
        <v>32943289.280000001</v>
        <stp/>
        <stp>EM_S_STM07_IS</stp>
        <stp>4</stp>
        <stp>000935.SZ</stp>
        <stp>61</stp>
        <stp>12/31/2014</stp>
        <stp>1</stp>
        <tr r="R422" s="1"/>
      </tp>
      <tp>
        <v>56308791.520000003</v>
        <stp/>
        <stp>EM_S_STM07_IS</stp>
        <stp>4</stp>
        <stp>000936.SZ</stp>
        <stp>61</stp>
        <stp>12/31/2014</stp>
        <stp>1</stp>
        <tr r="R423" s="1"/>
      </tp>
      <tp>
        <v>24373979.18</v>
        <stp/>
        <stp>EM_S_STM07_IS</stp>
        <stp>4</stp>
        <stp>000937.SZ</stp>
        <stp>61</stp>
        <stp>12/31/2014</stp>
        <stp>1</stp>
        <tr r="R424" s="1"/>
      </tp>
      <tp>
        <v>125820136.42</v>
        <stp/>
        <stp>EM_S_STM07_IS</stp>
        <stp>4</stp>
        <stp>000938.SZ</stp>
        <stp>61</stp>
        <stp>12/31/2014</stp>
        <stp>1</stp>
        <tr r="R425" s="1"/>
      </tp>
      <tp>
        <v>205287884.63999999</v>
        <stp/>
        <stp>EM_S_STM07_IS</stp>
        <stp>4</stp>
        <stp>000939.SZ</stp>
        <stp>61</stp>
        <stp>12/31/2014</stp>
        <stp>1</stp>
        <tr r="R426" s="1"/>
      </tp>
      <tp>
        <v>409914821.98000002</v>
        <stp/>
        <stp>EM_S_STM07_IS</stp>
        <stp>4</stp>
        <stp>000900.SZ</stp>
        <stp>61</stp>
        <stp>12/31/2014</stp>
        <stp>1</stp>
        <tr r="R392" s="1"/>
      </tp>
      <tp>
        <v>31547501.18</v>
        <stp/>
        <stp>EM_S_STM07_IS</stp>
        <stp>4</stp>
        <stp>000901.SZ</stp>
        <stp>61</stp>
        <stp>12/31/2014</stp>
        <stp>1</stp>
        <tr r="R393" s="1"/>
      </tp>
      <tp>
        <v>571091075.65999997</v>
        <stp/>
        <stp>EM_S_STM07_IS</stp>
        <stp>4</stp>
        <stp>000902.SZ</stp>
        <stp>61</stp>
        <stp>12/31/2014</stp>
        <stp>1</stp>
        <tr r="R394" s="1"/>
      </tp>
      <tp>
        <v>161296758.68000001</v>
        <stp/>
        <stp>EM_S_STM07_IS</stp>
        <stp>4</stp>
        <stp>000903.SZ</stp>
        <stp>61</stp>
        <stp>12/31/2014</stp>
        <stp>1</stp>
        <tr r="R395" s="1"/>
      </tp>
      <tp>
        <v>286657679.94999999</v>
        <stp/>
        <stp>EM_S_STM07_IS</stp>
        <stp>4</stp>
        <stp>000905.SZ</stp>
        <stp>61</stp>
        <stp>12/31/2014</stp>
        <stp>1</stp>
        <tr r="R396" s="1"/>
      </tp>
      <tp>
        <v>73899286.739999995</v>
        <stp/>
        <stp>EM_S_STM07_IS</stp>
        <stp>4</stp>
        <stp>000906.SZ</stp>
        <stp>61</stp>
        <stp>12/31/2014</stp>
        <stp>1</stp>
        <tr r="R397" s="1"/>
      </tp>
      <tp>
        <v>251029269.97999999</v>
        <stp/>
        <stp>EM_S_STM07_IS</stp>
        <stp>4</stp>
        <stp>000908.SZ</stp>
        <stp>61</stp>
        <stp>12/31/2014</stp>
        <stp>1</stp>
        <tr r="R398" s="1"/>
      </tp>
      <tp>
        <v>35120092.479999997</v>
        <stp/>
        <stp>EM_S_STM07_IS</stp>
        <stp>4</stp>
        <stp>000909.SZ</stp>
        <stp>61</stp>
        <stp>12/31/2014</stp>
        <stp>1</stp>
        <tr r="R399" s="1"/>
      </tp>
      <tp>
        <v>163554192.99000001</v>
        <stp/>
        <stp>EM_S_STM07_IS</stp>
        <stp>4</stp>
        <stp>000910.SZ</stp>
        <stp>61</stp>
        <stp>12/31/2014</stp>
        <stp>1</stp>
        <tr r="R400" s="1"/>
      </tp>
      <tp>
        <v>-286667055.69999999</v>
        <stp/>
        <stp>EM_S_STM07_IS</stp>
        <stp>4</stp>
        <stp>000911.SZ</stp>
        <stp>61</stp>
        <stp>12/31/2014</stp>
        <stp>1</stp>
        <tr r="R401" s="1"/>
      </tp>
      <tp>
        <v>-1140808694.5799999</v>
        <stp/>
        <stp>EM_S_STM07_IS</stp>
        <stp>4</stp>
        <stp>000912.SZ</stp>
        <stp>61</stp>
        <stp>12/31/2014</stp>
        <stp>1</stp>
        <tr r="R402" s="1"/>
      </tp>
      <tp>
        <v>-195651776.77000001</v>
        <stp/>
        <stp>EM_S_STM07_IS</stp>
        <stp>4</stp>
        <stp>000913.SZ</stp>
        <stp>61</stp>
        <stp>12/31/2014</stp>
        <stp>1</stp>
        <tr r="R403" s="1"/>
      </tp>
      <tp>
        <v>217378360.24000001</v>
        <stp/>
        <stp>EM_S_STM07_IS</stp>
        <stp>4</stp>
        <stp>000915.SZ</stp>
        <stp>61</stp>
        <stp>12/31/2014</stp>
        <stp>1</stp>
        <tr r="R404" s="1"/>
      </tp>
      <tp>
        <v>227524881.91999999</v>
        <stp/>
        <stp>EM_S_STM07_IS</stp>
        <stp>4</stp>
        <stp>000916.SZ</stp>
        <stp>61</stp>
        <stp>12/31/2014</stp>
        <stp>1</stp>
        <tr r="R405" s="1"/>
      </tp>
      <tp>
        <v>332540333.30000001</v>
        <stp/>
        <stp>EM_S_STM07_IS</stp>
        <stp>4</stp>
        <stp>000917.SZ</stp>
        <stp>61</stp>
        <stp>12/31/2014</stp>
        <stp>1</stp>
        <tr r="R406" s="1"/>
      </tp>
      <tp>
        <v>38090871.380000003</v>
        <stp/>
        <stp>EM_S_STM07_IS</stp>
        <stp>4</stp>
        <stp>000918.SZ</stp>
        <stp>61</stp>
        <stp>12/31/2014</stp>
        <stp>1</stp>
        <tr r="R407" s="1"/>
      </tp>
      <tp>
        <v>197184453.90000001</v>
        <stp/>
        <stp>EM_S_STM07_IS</stp>
        <stp>4</stp>
        <stp>000919.SZ</stp>
        <stp>61</stp>
        <stp>12/31/2014</stp>
        <stp>1</stp>
        <tr r="R408" s="1"/>
      </tp>
      <tp>
        <v>34479029.850000001</v>
        <stp/>
        <stp>EM_S_STM07_IS</stp>
        <stp>4</stp>
        <stp>000960.SZ</stp>
        <stp>61</stp>
        <stp>12/31/2014</stp>
        <stp>1</stp>
        <tr r="R437" s="1"/>
      </tp>
      <tp>
        <v>959187133.28999996</v>
        <stp/>
        <stp>EM_S_STM07_IS</stp>
        <stp>4</stp>
        <stp>000961.SZ</stp>
        <stp>61</stp>
        <stp>12/31/2014</stp>
        <stp>1</stp>
        <tr r="R438" s="1"/>
      </tp>
      <tp>
        <v>-336668054.93000001</v>
        <stp/>
        <stp>EM_S_STM07_IS</stp>
        <stp>4</stp>
        <stp>000962.SZ</stp>
        <stp>61</stp>
        <stp>12/31/2014</stp>
        <stp>1</stp>
        <tr r="R439" s="1"/>
      </tp>
      <tp>
        <v>756669419.64999998</v>
        <stp/>
        <stp>EM_S_STM07_IS</stp>
        <stp>4</stp>
        <stp>000963.SZ</stp>
        <stp>61</stp>
        <stp>12/31/2014</stp>
        <stp>1</stp>
        <tr r="R440" s="1"/>
      </tp>
      <tp>
        <v>265162075.31</v>
        <stp/>
        <stp>EM_S_STM07_IS</stp>
        <stp>4</stp>
        <stp>000965.SZ</stp>
        <stp>61</stp>
        <stp>12/31/2014</stp>
        <stp>1</stp>
        <tr r="R441" s="1"/>
      </tp>
      <tp>
        <v>690252022.90999997</v>
        <stp/>
        <stp>EM_S_STM07_IS</stp>
        <stp>4</stp>
        <stp>000966.SZ</stp>
        <stp>61</stp>
        <stp>12/31/2014</stp>
        <stp>1</stp>
        <tr r="R442" s="1"/>
      </tp>
      <tp>
        <v>60517263.399999999</v>
        <stp/>
        <stp>EM_S_STM07_IS</stp>
        <stp>4</stp>
        <stp>000967.SZ</stp>
        <stp>61</stp>
        <stp>12/31/2014</stp>
        <stp>1</stp>
        <tr r="R443" s="1"/>
      </tp>
      <tp>
        <v>-994924044.87</v>
        <stp/>
        <stp>EM_S_STM07_IS</stp>
        <stp>4</stp>
        <stp>000968.SZ</stp>
        <stp>61</stp>
        <stp>12/31/2014</stp>
        <stp>1</stp>
        <tr r="R444" s="1"/>
      </tp>
      <tp>
        <v>-189892714.34</v>
        <stp/>
        <stp>EM_S_STM07_IS</stp>
        <stp>4</stp>
        <stp>000969.SZ</stp>
        <stp>61</stp>
        <stp>12/31/2014</stp>
        <stp>1</stp>
        <tr r="R445" s="1"/>
      </tp>
      <tp>
        <v>296069814.63</v>
        <stp/>
        <stp>EM_S_STM07_IS</stp>
        <stp>4</stp>
        <stp>000970.SZ</stp>
        <stp>61</stp>
        <stp>12/31/2014</stp>
        <stp>1</stp>
        <tr r="R446" s="1"/>
      </tp>
      <tp>
        <v>4101576.57</v>
        <stp/>
        <stp>EM_S_STM07_IS</stp>
        <stp>4</stp>
        <stp>000971.SZ</stp>
        <stp>61</stp>
        <stp>12/31/2014</stp>
        <stp>1</stp>
        <tr r="R447" s="1"/>
      </tp>
      <tp>
        <v>11269942.199999999</v>
        <stp/>
        <stp>EM_S_STM07_IS</stp>
        <stp>4</stp>
        <stp>000972.SZ</stp>
        <stp>61</stp>
        <stp>12/31/2014</stp>
        <stp>1</stp>
        <tr r="R448" s="1"/>
      </tp>
      <tp>
        <v>80147520.459999993</v>
        <stp/>
        <stp>EM_S_STM07_IS</stp>
        <stp>4</stp>
        <stp>000973.SZ</stp>
        <stp>61</stp>
        <stp>12/31/2014</stp>
        <stp>1</stp>
        <tr r="R449" s="1"/>
      </tp>
      <tp>
        <v>270499800.79000002</v>
        <stp/>
        <stp>EM_S_STM07_IS</stp>
        <stp>4</stp>
        <stp>000975.SZ</stp>
        <stp>61</stp>
        <stp>12/31/2014</stp>
        <stp>1</stp>
        <tr r="R450" s="1"/>
      </tp>
      <tp>
        <v>-211661614.72</v>
        <stp/>
        <stp>EM_S_STM07_IS</stp>
        <stp>4</stp>
        <stp>000976.SZ</stp>
        <stp>61</stp>
        <stp>12/31/2014</stp>
        <stp>1</stp>
        <tr r="R451" s="1"/>
      </tp>
      <tp>
        <v>338798121.13</v>
        <stp/>
        <stp>EM_S_STM07_IS</stp>
        <stp>4</stp>
        <stp>000977.SZ</stp>
        <stp>61</stp>
        <stp>12/31/2014</stp>
        <stp>1</stp>
        <tr r="R452" s="1"/>
      </tp>
      <tp>
        <v>41212182.329999998</v>
        <stp/>
        <stp>EM_S_STM07_IS</stp>
        <stp>4</stp>
        <stp>000978.SZ</stp>
        <stp>61</stp>
        <stp>12/31/2014</stp>
        <stp>1</stp>
        <tr r="R453" s="1"/>
      </tp>
      <tp>
        <v>291384949.70999998</v>
        <stp/>
        <stp>EM_S_STM07_IS</stp>
        <stp>4</stp>
        <stp>000979.SZ</stp>
        <stp>61</stp>
        <stp>12/31/2014</stp>
        <stp>1</stp>
        <tr r="R454" s="1"/>
      </tp>
      <tp>
        <v>4850331780.6899996</v>
        <stp/>
        <stp>EM_S_STM07_IS</stp>
        <stp>4</stp>
        <stp>001979.SZ</stp>
        <stp>61</stp>
        <stp>12/31/2015</stp>
        <stp>1</stp>
        <tr r="S472" s="1"/>
      </tp>
      <tp>
        <v>11845160.65</v>
        <stp/>
        <stp>EM_S_STM07_IS</stp>
        <stp>4</stp>
        <stp>000948.SZ</stp>
        <stp>61</stp>
        <stp>12/31/2014</stp>
        <stp>1</stp>
        <tr r="R427" s="1"/>
      </tp>
      <tp>
        <v>90565778.459999993</v>
        <stp/>
        <stp>EM_S_STM07_IS</stp>
        <stp>4</stp>
        <stp>000949.SZ</stp>
        <stp>61</stp>
        <stp>12/31/2014</stp>
        <stp>1</stp>
        <tr r="R428" s="1"/>
      </tp>
      <tp>
        <v>-361474423.68000001</v>
        <stp/>
        <stp>EM_S_STM07_IS</stp>
        <stp>4</stp>
        <stp>000950.SZ</stp>
        <stp>61</stp>
        <stp>12/31/2014</stp>
        <stp>1</stp>
        <tr r="R429" s="1"/>
      </tp>
      <tp>
        <v>431301518.89999998</v>
        <stp/>
        <stp>EM_S_STM07_IS</stp>
        <stp>4</stp>
        <stp>000951.SZ</stp>
        <stp>61</stp>
        <stp>12/31/2014</stp>
        <stp>1</stp>
        <tr r="R430" s="1"/>
      </tp>
      <tp>
        <v>-218730743.24000001</v>
        <stp/>
        <stp>EM_S_STM07_IS</stp>
        <stp>4</stp>
        <stp>000952.SZ</stp>
        <stp>61</stp>
        <stp>12/31/2014</stp>
        <stp>1</stp>
        <tr r="R431" s="1"/>
      </tp>
      <tp>
        <v>17834293.300000001</v>
        <stp/>
        <stp>EM_S_STM07_IS</stp>
        <stp>4</stp>
        <stp>000953.SZ</stp>
        <stp>61</stp>
        <stp>12/31/2014</stp>
        <stp>1</stp>
        <tr r="R432" s="1"/>
      </tp>
      <tp>
        <v>4873532.9400000004</v>
        <stp/>
        <stp>EM_S_STM07_IS</stp>
        <stp>4</stp>
        <stp>000955.SZ</stp>
        <stp>61</stp>
        <stp>12/31/2014</stp>
        <stp>1</stp>
        <tr r="R433" s="1"/>
      </tp>
      <tp>
        <v>279598922.47000003</v>
        <stp/>
        <stp>EM_S_STM07_IS</stp>
        <stp>4</stp>
        <stp>000957.SZ</stp>
        <stp>61</stp>
        <stp>12/31/2014</stp>
        <stp>1</stp>
        <tr r="R434" s="1"/>
      </tp>
      <tp>
        <v>194144624.11000001</v>
        <stp/>
        <stp>EM_S_STM07_IS</stp>
        <stp>4</stp>
        <stp>000958.SZ</stp>
        <stp>61</stp>
        <stp>12/31/2014</stp>
        <stp>1</stp>
        <tr r="R435" s="1"/>
      </tp>
      <tp>
        <v>62643797.43</v>
        <stp/>
        <stp>EM_S_STM07_IS</stp>
        <stp>4</stp>
        <stp>000959.SZ</stp>
        <stp>61</stp>
        <stp>12/31/2014</stp>
        <stp>1</stp>
        <tr r="R436" s="1"/>
      </tp>
      <tp>
        <v>-28335544.84</v>
        <stp/>
        <stp>EM_S_STM07_IS</stp>
        <stp>4</stp>
        <stp>600980.SH</stp>
        <stp>61</stp>
        <stp>12/31/2014</stp>
        <stp>1</stp>
        <tr r="R2670" s="1"/>
      </tp>
      <tp>
        <v>17125744.640000001</v>
        <stp/>
        <stp>EM_S_STM07_IS</stp>
        <stp>4</stp>
        <stp>600981.SH</stp>
        <stp>61</stp>
        <stp>12/31/2014</stp>
        <stp>1</stp>
        <tr r="R2671" s="1"/>
      </tp>
      <tp>
        <v>152466314.56999999</v>
        <stp/>
        <stp>EM_S_STM07_IS</stp>
        <stp>4</stp>
        <stp>600982.SH</stp>
        <stp>61</stp>
        <stp>12/31/2014</stp>
        <stp>1</stp>
        <tr r="R2672" s="1"/>
      </tp>
      <tp>
        <v>293624134.63</v>
        <stp/>
        <stp>EM_S_STM07_IS</stp>
        <stp>4</stp>
        <stp>600983.SH</stp>
        <stp>61</stp>
        <stp>12/31/2014</stp>
        <stp>1</stp>
        <tr r="R2673" s="1"/>
      </tp>
      <tp>
        <v>-127843502.42</v>
        <stp/>
        <stp>EM_S_STM07_IS</stp>
        <stp>4</stp>
        <stp>600984.SH</stp>
        <stp>61</stp>
        <stp>12/31/2014</stp>
        <stp>1</stp>
        <tr r="R2674" s="1"/>
      </tp>
      <tp>
        <v>97970670.269999996</v>
        <stp/>
        <stp>EM_S_STM07_IS</stp>
        <stp>4</stp>
        <stp>600985.SH</stp>
        <stp>61</stp>
        <stp>12/31/2014</stp>
        <stp>1</stp>
        <tr r="R2675" s="1"/>
      </tp>
      <tp>
        <v>3781151703.98</v>
        <stp/>
        <stp>EM_S_STM07_IS</stp>
        <stp>4</stp>
        <stp>601985.SH</stp>
        <stp>61</stp>
        <stp>12/31/2015</stp>
        <stp>1</stp>
        <tr r="S2834" s="1"/>
      </tp>
      <tp>
        <v>53542851.07</v>
        <stp/>
        <stp>EM_S_STM07_IS</stp>
        <stp>4</stp>
        <stp>600986.SH</stp>
        <stp>61</stp>
        <stp>12/31/2014</stp>
        <stp>1</stp>
        <tr r="R2676" s="1"/>
      </tp>
      <tp>
        <v>444872754.88</v>
        <stp/>
        <stp>EM_S_STM07_IS</stp>
        <stp>4</stp>
        <stp>600987.SH</stp>
        <stp>61</stp>
        <stp>12/31/2014</stp>
        <stp>1</stp>
        <tr r="R2677" s="1"/>
      </tp>
      <tp>
        <v>228872165.81</v>
        <stp/>
        <stp>EM_S_STM07_IS</stp>
        <stp>4</stp>
        <stp>600988.SH</stp>
        <stp>61</stp>
        <stp>12/31/2014</stp>
        <stp>1</stp>
        <tr r="R2678" s="1"/>
      </tp>
      <tp>
        <v>170845000000</v>
        <stp/>
        <stp>EM_S_STM07_IS</stp>
        <stp>4</stp>
        <stp>601988.SH</stp>
        <stp>61</stp>
        <stp>12/31/2015</stp>
        <stp>1</stp>
        <tr r="S2835" s="1"/>
      </tp>
      <tp>
        <v>-2621484487.75</v>
        <stp/>
        <stp>EM_S_STM07_IS</stp>
        <stp>4</stp>
        <stp>601989.SH</stp>
        <stp>61</stp>
        <stp>12/31/2015</stp>
        <stp>1</stp>
        <tr r="S2836" s="1"/>
      </tp>
      <tp>
        <v>80165889.760000005</v>
        <stp/>
        <stp>EM_S_STM07_IS</stp>
        <stp>4</stp>
        <stp>600990.SH</stp>
        <stp>61</stp>
        <stp>12/31/2014</stp>
        <stp>1</stp>
        <tr r="R2679" s="1"/>
      </tp>
      <tp>
        <v>2809033000</v>
        <stp/>
        <stp>EM_S_STM07_IS</stp>
        <stp>4</stp>
        <stp>601991.SH</stp>
        <stp>61</stp>
        <stp>12/31/2015</stp>
        <stp>1</stp>
        <tr r="S2837" s="1"/>
      </tp>
      <tp>
        <v>20298818.699999999</v>
        <stp/>
        <stp>EM_S_STM07_IS</stp>
        <stp>4</stp>
        <stp>600992.SH</stp>
        <stp>61</stp>
        <stp>12/31/2014</stp>
        <stp>1</stp>
        <tr r="R2680" s="1"/>
      </tp>
      <tp>
        <v>2017453761.3900001</v>
        <stp/>
        <stp>EM_S_STM07_IS</stp>
        <stp>4</stp>
        <stp>601992.SH</stp>
        <stp>61</stp>
        <stp>12/31/2015</stp>
        <stp>1</stp>
        <tr r="S2838" s="1"/>
      </tp>
      <tp>
        <v>201477739.25999999</v>
        <stp/>
        <stp>EM_S_STM07_IS</stp>
        <stp>4</stp>
        <stp>600993.SH</stp>
        <stp>61</stp>
        <stp>12/31/2014</stp>
        <stp>1</stp>
        <tr r="R2681" s="1"/>
      </tp>
      <tp>
        <v>103797210.3</v>
        <stp/>
        <stp>EM_S_STM07_IS</stp>
        <stp>4</stp>
        <stp>600995.SH</stp>
        <stp>61</stp>
        <stp>12/31/2014</stp>
        <stp>1</stp>
        <tr r="R2682" s="1"/>
      </tp>
      <tp>
        <v>350825831.25</v>
        <stp/>
        <stp>EM_S_STM07_IS</stp>
        <stp>4</stp>
        <stp>600996.SH</stp>
        <stp>61</stp>
        <stp>12/31/2014</stp>
        <stp>1</stp>
        <tr r="R2683" s="1"/>
      </tp>
      <tp>
        <v>53949997.759999998</v>
        <stp/>
        <stp>EM_S_STM07_IS</stp>
        <stp>4</stp>
        <stp>601996.SH</stp>
        <stp>61</stp>
        <stp>12/31/2015</stp>
        <stp>1</stp>
        <tr r="S2839" s="1"/>
      </tp>
      <tp>
        <v>98874399.620000005</v>
        <stp/>
        <stp>EM_S_STM07_IS</stp>
        <stp>4</stp>
        <stp>600997.SH</stp>
        <stp>61</stp>
        <stp>12/31/2014</stp>
        <stp>1</stp>
        <tr r="R2684" s="1"/>
      </tp>
      <tp>
        <v>3221807000</v>
        <stp/>
        <stp>EM_S_STM07_IS</stp>
        <stp>4</stp>
        <stp>601997.SH</stp>
        <stp>61</stp>
        <stp>12/31/2015</stp>
        <stp>1</stp>
        <tr r="S2840" s="1"/>
      </tp>
      <tp>
        <v>560706759.90999997</v>
        <stp/>
        <stp>EM_S_STM07_IS</stp>
        <stp>4</stp>
        <stp>600998.SH</stp>
        <stp>61</stp>
        <stp>12/31/2014</stp>
        <stp>1</stp>
        <tr r="R2685" s="1"/>
      </tp>
      <tp>
        <v>41158000000</v>
        <stp/>
        <stp>EM_S_STM07_IS</stp>
        <stp>4</stp>
        <stp>601998.SH</stp>
        <stp>61</stp>
        <stp>12/31/2015</stp>
        <stp>1</stp>
        <tr r="S2841" s="1"/>
      </tp>
      <tp>
        <v>3850672721.4099998</v>
        <stp/>
        <stp>EM_S_STM07_IS</stp>
        <stp>4</stp>
        <stp>600999.SH</stp>
        <stp>61</stp>
        <stp>12/31/2014</stp>
        <stp>1</stp>
        <tr r="R2686" s="1"/>
      </tp>
      <tp>
        <v>80189714.609999999</v>
        <stp/>
        <stp>EM_S_STM07_IS</stp>
        <stp>4</stp>
        <stp>601999.SH</stp>
        <stp>61</stp>
        <stp>12/31/2015</stp>
        <stp>1</stp>
        <tr r="S2842" s="1"/>
      </tp>
      <tp>
        <v>97547056.060000002</v>
        <stp/>
        <stp>EM_S_STM07_IS</stp>
        <stp>4</stp>
        <stp>600960.SH</stp>
        <stp>61</stp>
        <stp>12/31/2014</stp>
        <stp>1</stp>
        <tr r="R2654" s="1"/>
      </tp>
      <tp>
        <v>39812450.600000001</v>
        <stp/>
        <stp>EM_S_STM07_IS</stp>
        <stp>4</stp>
        <stp>600961.SH</stp>
        <stp>61</stp>
        <stp>12/31/2014</stp>
        <stp>1</stp>
        <tr r="R2655" s="1"/>
      </tp>
      <tp>
        <v>-111149541.54000001</v>
        <stp/>
        <stp>EM_S_STM07_IS</stp>
        <stp>4</stp>
        <stp>600962.SH</stp>
        <stp>61</stp>
        <stp>12/31/2014</stp>
        <stp>1</stp>
        <tr r="R2656" s="1"/>
      </tp>
      <tp>
        <v>13286388.25</v>
        <stp/>
        <stp>EM_S_STM07_IS</stp>
        <stp>4</stp>
        <stp>600963.SH</stp>
        <stp>61</stp>
        <stp>12/31/2014</stp>
        <stp>1</stp>
        <tr r="R2657" s="1"/>
      </tp>
      <tp>
        <v>71427615.670000002</v>
        <stp/>
        <stp>EM_S_STM07_IS</stp>
        <stp>4</stp>
        <stp>600965.SH</stp>
        <stp>61</stp>
        <stp>12/31/2014</stp>
        <stp>1</stp>
        <tr r="R2658" s="1"/>
      </tp>
      <tp>
        <v>310879369.91000003</v>
        <stp/>
        <stp>EM_S_STM07_IS</stp>
        <stp>4</stp>
        <stp>601965.SH</stp>
        <stp>61</stp>
        <stp>12/31/2015</stp>
        <stp>1</stp>
        <tr r="S2830" s="1"/>
      </tp>
      <tp>
        <v>44878372.149999999</v>
        <stp/>
        <stp>EM_S_STM07_IS</stp>
        <stp>4</stp>
        <stp>600966.SH</stp>
        <stp>61</stp>
        <stp>12/31/2014</stp>
        <stp>1</stp>
        <tr r="R2659" s="1"/>
      </tp>
      <tp>
        <v>677610902</v>
        <stp/>
        <stp>EM_S_STM07_IS</stp>
        <stp>4</stp>
        <stp>601966.SH</stp>
        <stp>61</stp>
        <stp>12/31/2015</stp>
        <stp>1</stp>
        <tr r="S2831" s="1"/>
      </tp>
      <tp>
        <v>201162168.09</v>
        <stp/>
        <stp>EM_S_STM07_IS</stp>
        <stp>4</stp>
        <stp>600967.SH</stp>
        <stp>61</stp>
        <stp>12/31/2014</stp>
        <stp>1</stp>
        <tr r="R2660" s="1"/>
      </tp>
      <tp>
        <v>87348094.989999995</v>
        <stp/>
        <stp>EM_S_STM07_IS</stp>
        <stp>4</stp>
        <stp>601968.SH</stp>
        <stp>61</stp>
        <stp>12/31/2015</stp>
        <stp>1</stp>
        <tr r="S2832" s="1"/>
      </tp>
      <tp>
        <v>171117980.13</v>
        <stp/>
        <stp>EM_S_STM07_IS</stp>
        <stp>4</stp>
        <stp>600969.SH</stp>
        <stp>61</stp>
        <stp>12/31/2014</stp>
        <stp>1</stp>
        <tr r="R2661" s="1"/>
      </tp>
      <tp>
        <v>10191442.1</v>
        <stp/>
        <stp>EM_S_STM07_IS</stp>
        <stp>4</stp>
        <stp>601969.SH</stp>
        <stp>61</stp>
        <stp>12/31/2015</stp>
        <stp>1</stp>
        <tr r="S2833" s="1"/>
      </tp>
      <tp>
        <v>148336235.13</v>
        <stp/>
        <stp>EM_S_STM07_IS</stp>
        <stp>4</stp>
        <stp>600970.SH</stp>
        <stp>61</stp>
        <stp>12/31/2014</stp>
        <stp>1</stp>
        <tr r="R2662" s="1"/>
      </tp>
      <tp>
        <v>15572819.52</v>
        <stp/>
        <stp>EM_S_STM07_IS</stp>
        <stp>4</stp>
        <stp>600971.SH</stp>
        <stp>61</stp>
        <stp>12/31/2014</stp>
        <stp>1</stp>
        <tr r="R2663" s="1"/>
      </tp>
      <tp>
        <v>128674351.66</v>
        <stp/>
        <stp>EM_S_STM07_IS</stp>
        <stp>4</stp>
        <stp>600973.SH</stp>
        <stp>61</stp>
        <stp>12/31/2014</stp>
        <stp>1</stp>
        <tr r="R2664" s="1"/>
      </tp>
      <tp>
        <v>-48963311.380000003</v>
        <stp/>
        <stp>EM_S_STM07_IS</stp>
        <stp>4</stp>
        <stp>600975.SH</stp>
        <stp>61</stp>
        <stp>12/31/2014</stp>
        <stp>1</stp>
        <tr r="R2665" s="1"/>
      </tp>
      <tp>
        <v>115970442.09999999</v>
        <stp/>
        <stp>EM_S_STM07_IS</stp>
        <stp>4</stp>
        <stp>600976.SH</stp>
        <stp>61</stp>
        <stp>12/31/2014</stp>
        <stp>1</stp>
        <tr r="R2666" s="1"/>
      </tp>
      <tp>
        <v>493708177.47000003</v>
        <stp/>
        <stp>EM_S_STM07_IS</stp>
        <stp>4</stp>
        <stp>600977.SH</stp>
        <stp>61</stp>
        <stp>12/31/2014</stp>
        <stp>1</stp>
        <tr r="R2667" s="1"/>
      </tp>
      <tp>
        <v>529770273.36000001</v>
        <stp/>
        <stp>EM_S_STM07_IS</stp>
        <stp>4</stp>
        <stp>600978.SH</stp>
        <stp>61</stp>
        <stp>12/31/2014</stp>
        <stp>1</stp>
        <tr r="R2668" s="1"/>
      </tp>
      <tp>
        <v>-121573873.15000001</v>
        <stp/>
        <stp>EM_S_STM07_IS</stp>
        <stp>4</stp>
        <stp>600979.SH</stp>
        <stp>61</stp>
        <stp>12/31/2014</stp>
        <stp>1</stp>
        <tr r="R2669" s="1"/>
      </tp>
      <tp>
        <v>2341671183.75</v>
        <stp/>
        <stp>EM_S_STM07_IS</stp>
        <stp>4</stp>
        <stp>600958.SH</stp>
        <stp>61</stp>
        <stp>12/31/2014</stp>
        <stp>1</stp>
        <tr r="R2652" s="1"/>
      </tp>
      <tp>
        <v>33991916.539999999</v>
        <stp/>
        <stp>EM_S_STM07_IS</stp>
        <stp>4</stp>
        <stp>601958.SH</stp>
        <stp>61</stp>
        <stp>12/31/2015</stp>
        <stp>1</stp>
        <tr r="S2829" s="1"/>
      </tp>
      <tp>
        <v>777893865.94000006</v>
        <stp/>
        <stp>EM_S_STM07_IS</stp>
        <stp>4</stp>
        <stp>600959.SH</stp>
        <stp>61</stp>
        <stp>12/31/2014</stp>
        <stp>1</stp>
        <tr r="R2653" s="1"/>
      </tp>
      <tp>
        <v>3506392000</v>
        <stp/>
        <stp>EM_S_STM07_IS</stp>
        <stp>4</stp>
        <stp>600926.SH</stp>
        <stp>61</stp>
        <stp>12/31/2014</stp>
        <stp>1</stp>
        <tr r="R2650" s="1"/>
      </tp>
      <tp>
        <v>1124095662.4200001</v>
        <stp/>
        <stp>EM_S_STM07_IS</stp>
        <stp>4</stp>
        <stp>601928.SH</stp>
        <stp>61</stp>
        <stp>12/31/2015</stp>
        <stp>1</stp>
        <tr r="S2825" s="1"/>
      </tp>
      <tp>
        <v>411345068.60000002</v>
        <stp/>
        <stp>EM_S_STM07_IS</stp>
        <stp>4</stp>
        <stp>601929.SH</stp>
        <stp>61</stp>
        <stp>12/31/2015</stp>
        <stp>1</stp>
        <tr r="S2826" s="1"/>
      </tp>
      <tp>
        <v>605328259.89999998</v>
        <stp/>
        <stp>EM_S_STM07_IS</stp>
        <stp>4</stp>
        <stp>601933.SH</stp>
        <stp>61</stp>
        <stp>12/31/2015</stp>
        <stp>1</stp>
        <tr r="S2827" s="1"/>
      </tp>
      <tp>
        <v>359479127.80000001</v>
        <stp/>
        <stp>EM_S_STM07_IS</stp>
        <stp>4</stp>
        <stp>600936.SH</stp>
        <stp>61</stp>
        <stp>12/31/2014</stp>
        <stp>1</stp>
        <tr r="R2651" s="1"/>
      </tp>
      <tp>
        <v>228145000000</v>
        <stp/>
        <stp>EM_S_STM07_IS</stp>
        <stp>4</stp>
        <stp>601939.SH</stp>
        <stp>61</stp>
        <stp>12/31/2015</stp>
        <stp>1</stp>
        <tr r="S2828" s="1"/>
      </tp>
      <tp>
        <v>11829985736.309999</v>
        <stp/>
        <stp>EM_S_STM07_IS</stp>
        <stp>4</stp>
        <stp>600900.SH</stp>
        <stp>61</stp>
        <stp>12/31/2014</stp>
        <stp>1</stp>
        <tr r="R2645" s="1"/>
      </tp>
      <tp>
        <v>376982379.16000003</v>
        <stp/>
        <stp>EM_S_STM07_IS</stp>
        <stp>4</stp>
        <stp>601900.SH</stp>
        <stp>61</stp>
        <stp>12/31/2015</stp>
        <stp>1</stp>
        <tr r="S2820" s="1"/>
      </tp>
      <tp>
        <v>4064211991.6399999</v>
        <stp/>
        <stp>EM_S_STM07_IS</stp>
        <stp>4</stp>
        <stp>601901.SH</stp>
        <stp>61</stp>
        <stp>12/31/2015</stp>
        <stp>1</stp>
        <tr r="S2821" s="1"/>
      </tp>
      <tp>
        <v>925617000</v>
        <stp/>
        <stp>EM_S_STM07_IS</stp>
        <stp>4</stp>
        <stp>600908.SH</stp>
        <stp>61</stp>
        <stp>12/31/2014</stp>
        <stp>1</stp>
        <tr r="R2646" s="1"/>
      </tp>
      <tp>
        <v>224542993.71000001</v>
        <stp/>
        <stp>EM_S_STM07_IS</stp>
        <stp>4</stp>
        <stp>601908.SH</stp>
        <stp>61</stp>
        <stp>12/31/2015</stp>
        <stp>1</stp>
        <tr r="S2822" s="1"/>
      </tp>
      <tp>
        <v>686113287.10000002</v>
        <stp/>
        <stp>EM_S_STM07_IS</stp>
        <stp>4</stp>
        <stp>600909.SH</stp>
        <stp>61</stp>
        <stp>12/31/2014</stp>
        <stp>1</stp>
        <tr r="R2647" s="1"/>
      </tp>
      <tp>
        <v>359581392.44</v>
        <stp/>
        <stp>EM_S_STM07_IS</stp>
        <stp>4</stp>
        <stp>600917.SH</stp>
        <stp>61</stp>
        <stp>12/31/2014</stp>
        <stp>1</stp>
        <tr r="R2648" s="1"/>
      </tp>
      <tp>
        <v>-2561164037.4200001</v>
        <stp/>
        <stp>EM_S_STM07_IS</stp>
        <stp>4</stp>
        <stp>601918.SH</stp>
        <stp>61</stp>
        <stp>12/31/2015</stp>
        <stp>1</stp>
        <tr r="S2823" s="1"/>
      </tp>
      <tp>
        <v>8684947000</v>
        <stp/>
        <stp>EM_S_STM07_IS</stp>
        <stp>4</stp>
        <stp>600919.SH</stp>
        <stp>61</stp>
        <stp>12/31/2014</stp>
        <stp>1</stp>
        <tr r="R2649" s="1"/>
      </tp>
      <tp>
        <v>283391104.75999999</v>
        <stp/>
        <stp>EM_S_STM07_IS</stp>
        <stp>4</stp>
        <stp>601919.SH</stp>
        <stp>61</stp>
        <stp>12/31/2015</stp>
        <stp>1</stp>
        <tr r="S2824" s="1"/>
      </tp>
      <tp>
        <v>46316200.539999999</v>
        <stp/>
        <stp>EM_S_STM07_IS</stp>
        <stp>4</stp>
        <stp>000880.SZ</stp>
        <stp>61</stp>
        <stp>12/31/2014</stp>
        <stp>1</stp>
        <tr r="R376" s="1"/>
      </tp>
      <tp>
        <v>75022090.959999993</v>
        <stp/>
        <stp>EM_S_STM07_IS</stp>
        <stp>4</stp>
        <stp>000881.SZ</stp>
        <stp>61</stp>
        <stp>12/31/2014</stp>
        <stp>1</stp>
        <tr r="R377" s="1"/>
      </tp>
      <tp>
        <v>74318827.219999999</v>
        <stp/>
        <stp>EM_S_STM07_IS</stp>
        <stp>4</stp>
        <stp>000882.SZ</stp>
        <stp>61</stp>
        <stp>12/31/2014</stp>
        <stp>1</stp>
        <tr r="R378" s="1"/>
      </tp>
      <tp>
        <v>1143510161.1900001</v>
        <stp/>
        <stp>EM_S_STM07_IS</stp>
        <stp>4</stp>
        <stp>000883.SZ</stp>
        <stp>61</stp>
        <stp>12/31/2014</stp>
        <stp>1</stp>
        <tr r="R379" s="1"/>
      </tp>
      <tp>
        <v>168248987.15000001</v>
        <stp/>
        <stp>EM_S_STM07_IS</stp>
        <stp>4</stp>
        <stp>000885.SZ</stp>
        <stp>61</stp>
        <stp>12/31/2014</stp>
        <stp>1</stp>
        <tr r="R380" s="1"/>
      </tp>
      <tp>
        <v>50441030.630000003</v>
        <stp/>
        <stp>EM_S_STM07_IS</stp>
        <stp>4</stp>
        <stp>000886.SZ</stp>
        <stp>61</stp>
        <stp>12/31/2014</stp>
        <stp>1</stp>
        <tr r="R381" s="1"/>
      </tp>
      <tp>
        <v>566589442.5</v>
        <stp/>
        <stp>EM_S_STM07_IS</stp>
        <stp>4</stp>
        <stp>000887.SZ</stp>
        <stp>61</stp>
        <stp>12/31/2014</stp>
        <stp>1</stp>
        <tr r="R382" s="1"/>
      </tp>
      <tp>
        <v>189503997.44999999</v>
        <stp/>
        <stp>EM_S_STM07_IS</stp>
        <stp>4</stp>
        <stp>000888.SZ</stp>
        <stp>61</stp>
        <stp>12/31/2014</stp>
        <stp>1</stp>
        <tr r="R383" s="1"/>
      </tp>
      <tp>
        <v>98755198.430000007</v>
        <stp/>
        <stp>EM_S_STM07_IS</stp>
        <stp>4</stp>
        <stp>000889.SZ</stp>
        <stp>61</stp>
        <stp>12/31/2014</stp>
        <stp>1</stp>
        <tr r="R384" s="1"/>
      </tp>
      <tp>
        <v>5213268.24</v>
        <stp/>
        <stp>EM_S_STM07_IS</stp>
        <stp>4</stp>
        <stp>000890.SZ</stp>
        <stp>61</stp>
        <stp>12/31/2014</stp>
        <stp>1</stp>
        <tr r="R385" s="1"/>
      </tp>
      <tp>
        <v>-2391006.61</v>
        <stp/>
        <stp>EM_S_STM07_IS</stp>
        <stp>4</stp>
        <stp>000892.SZ</stp>
        <stp>61</stp>
        <stp>12/31/2014</stp>
        <stp>1</stp>
        <tr r="R386" s="1"/>
      </tp>
      <tp>
        <v>-471408672.85000002</v>
        <stp/>
        <stp>EM_S_STM07_IS</stp>
        <stp>4</stp>
        <stp>000893.SZ</stp>
        <stp>61</stp>
        <stp>12/31/2014</stp>
        <stp>1</stp>
        <tr r="R387" s="1"/>
      </tp>
      <tp>
        <v>4039863758.0100002</v>
        <stp/>
        <stp>EM_S_STM07_IS</stp>
        <stp>4</stp>
        <stp>000895.SZ</stp>
        <stp>61</stp>
        <stp>12/31/2014</stp>
        <stp>1</stp>
        <tr r="R388" s="1"/>
      </tp>
      <tp>
        <v>559908266.22000003</v>
        <stp/>
        <stp>EM_S_STM07_IS</stp>
        <stp>4</stp>
        <stp>001896.SZ</stp>
        <stp>61</stp>
        <stp>12/31/2015</stp>
        <stp>1</stp>
        <tr r="S471" s="1"/>
      </tp>
      <tp>
        <v>10185359.5</v>
        <stp/>
        <stp>EM_S_STM07_IS</stp>
        <stp>4</stp>
        <stp>000897.SZ</stp>
        <stp>61</stp>
        <stp>12/31/2014</stp>
        <stp>1</stp>
        <tr r="R389" s="1"/>
      </tp>
      <tp>
        <v>928000000</v>
        <stp/>
        <stp>EM_S_STM07_IS</stp>
        <stp>4</stp>
        <stp>000898.SZ</stp>
        <stp>61</stp>
        <stp>12/31/2014</stp>
        <stp>1</stp>
        <tr r="R390" s="1"/>
      </tp>
      <tp>
        <v>387818820.13999999</v>
        <stp/>
        <stp>EM_S_STM07_IS</stp>
        <stp>4</stp>
        <stp>000899.SZ</stp>
        <stp>61</stp>
        <stp>12/31/2014</stp>
        <stp>1</stp>
        <tr r="R391" s="1"/>
      </tp>
      <tp>
        <v>2236082.59</v>
        <stp/>
        <stp>EM_S_STM07_IS</stp>
        <stp>4</stp>
        <stp>000820.SZ</stp>
        <stp>61</stp>
        <stp>12/31/2014</stp>
        <stp>1</stp>
        <tr r="R343" s="1"/>
      </tp>
      <tp>
        <v>10588221.800000001</v>
        <stp/>
        <stp>EM_S_STM07_IS</stp>
        <stp>4</stp>
        <stp>000821.SZ</stp>
        <stp>61</stp>
        <stp>12/31/2014</stp>
        <stp>1</stp>
        <tr r="R344" s="1"/>
      </tp>
      <tp>
        <v>165263479.75</v>
        <stp/>
        <stp>EM_S_STM07_IS</stp>
        <stp>4</stp>
        <stp>000822.SZ</stp>
        <stp>61</stp>
        <stp>12/31/2014</stp>
        <stp>1</stp>
        <tr r="R345" s="1"/>
      </tp>
      <tp>
        <v>159973896.24000001</v>
        <stp/>
        <stp>EM_S_STM07_IS</stp>
        <stp>4</stp>
        <stp>000823.SZ</stp>
        <stp>61</stp>
        <stp>12/31/2014</stp>
        <stp>1</stp>
        <tr r="R346" s="1"/>
      </tp>
      <tp>
        <v>441957391.93000001</v>
        <stp/>
        <stp>EM_S_STM07_IS</stp>
        <stp>4</stp>
        <stp>000825.SZ</stp>
        <stp>61</stp>
        <stp>12/31/2014</stp>
        <stp>1</stp>
        <tr r="R347" s="1"/>
      </tp>
      <tp>
        <v>803953286.32000005</v>
        <stp/>
        <stp>EM_S_STM07_IS</stp>
        <stp>4</stp>
        <stp>000826.SZ</stp>
        <stp>61</stp>
        <stp>12/31/2014</stp>
        <stp>1</stp>
        <tr r="R348" s="1"/>
      </tp>
      <tp>
        <v>590333332.77999997</v>
        <stp/>
        <stp>EM_S_STM07_IS</stp>
        <stp>4</stp>
        <stp>000828.SZ</stp>
        <stp>61</stp>
        <stp>12/31/2014</stp>
        <stp>1</stp>
        <tr r="R349" s="1"/>
      </tp>
      <tp>
        <v>18327902.960000001</v>
        <stp/>
        <stp>EM_S_STM07_IS</stp>
        <stp>4</stp>
        <stp>000829.SZ</stp>
        <stp>61</stp>
        <stp>12/31/2014</stp>
        <stp>1</stp>
        <tr r="R350" s="1"/>
      </tp>
      <tp>
        <v>361066572.43000001</v>
        <stp/>
        <stp>EM_S_STM07_IS</stp>
        <stp>4</stp>
        <stp>000830.SZ</stp>
        <stp>61</stp>
        <stp>12/31/2014</stp>
        <stp>1</stp>
        <tr r="R351" s="1"/>
      </tp>
      <tp>
        <v>-55798695.140000001</v>
        <stp/>
        <stp>EM_S_STM07_IS</stp>
        <stp>4</stp>
        <stp>000831.SZ</stp>
        <stp>61</stp>
        <stp>12/31/2014</stp>
        <stp>1</stp>
        <tr r="R352" s="1"/>
      </tp>
      <tp>
        <v>28145880.609999999</v>
        <stp/>
        <stp>EM_S_STM07_IS</stp>
        <stp>4</stp>
        <stp>000833.SZ</stp>
        <stp>61</stp>
        <stp>12/31/2014</stp>
        <stp>1</stp>
        <tr r="R353" s="1"/>
      </tp>
      <tp>
        <v>5939901.6399999997</v>
        <stp/>
        <stp>EM_S_STM07_IS</stp>
        <stp>4</stp>
        <stp>000835.SZ</stp>
        <stp>61</stp>
        <stp>12/31/2014</stp>
        <stp>1</stp>
        <tr r="R354" s="1"/>
      </tp>
      <tp>
        <v>-143624291.00999999</v>
        <stp/>
        <stp>EM_S_STM07_IS</stp>
        <stp>4</stp>
        <stp>000836.SZ</stp>
        <stp>61</stp>
        <stp>12/31/2014</stp>
        <stp>1</stp>
        <tr r="R355" s="1"/>
      </tp>
      <tp>
        <v>19271377.809999999</v>
        <stp/>
        <stp>EM_S_STM07_IS</stp>
        <stp>4</stp>
        <stp>000837.SZ</stp>
        <stp>61</stp>
        <stp>12/31/2014</stp>
        <stp>1</stp>
        <tr r="R356" s="1"/>
      </tp>
      <tp>
        <v>74550622.879999995</v>
        <stp/>
        <stp>EM_S_STM07_IS</stp>
        <stp>4</stp>
        <stp>000838.SZ</stp>
        <stp>61</stp>
        <stp>12/31/2014</stp>
        <stp>1</stp>
        <tr r="R357" s="1"/>
      </tp>
      <tp>
        <v>189216265.88999999</v>
        <stp/>
        <stp>EM_S_STM07_IS</stp>
        <stp>4</stp>
        <stp>000839.SZ</stp>
        <stp>61</stp>
        <stp>12/31/2014</stp>
        <stp>1</stp>
        <tr r="R358" s="1"/>
      </tp>
      <tp>
        <v>161262861.38</v>
        <stp/>
        <stp>EM_S_STM07_IS</stp>
        <stp>4</stp>
        <stp>000800.SZ</stp>
        <stp>61</stp>
        <stp>12/31/2014</stp>
        <stp>1</stp>
        <tr r="R328" s="1"/>
      </tp>
      <tp>
        <v>86152907.719999999</v>
        <stp/>
        <stp>EM_S_STM07_IS</stp>
        <stp>4</stp>
        <stp>000801.SZ</stp>
        <stp>61</stp>
        <stp>12/31/2014</stp>
        <stp>1</stp>
        <tr r="R329" s="1"/>
      </tp>
      <tp>
        <v>79843675.090000004</v>
        <stp/>
        <stp>EM_S_STM07_IS</stp>
        <stp>4</stp>
        <stp>000802.SZ</stp>
        <stp>61</stp>
        <stp>12/31/2014</stp>
        <stp>1</stp>
        <tr r="R330" s="1"/>
      </tp>
      <tp>
        <v>3759330.54</v>
        <stp/>
        <stp>EM_S_STM07_IS</stp>
        <stp>4</stp>
        <stp>000803.SZ</stp>
        <stp>61</stp>
        <stp>12/31/2014</stp>
        <stp>1</stp>
        <tr r="R331" s="1"/>
      </tp>
      <tp>
        <v>26086193.170000002</v>
        <stp/>
        <stp>EM_S_STM07_IS</stp>
        <stp>4</stp>
        <stp>000806.SZ</stp>
        <stp>61</stp>
        <stp>12/31/2014</stp>
        <stp>1</stp>
        <tr r="R332" s="1"/>
      </tp>
      <tp>
        <v>-467036782.23000002</v>
        <stp/>
        <stp>EM_S_STM07_IS</stp>
        <stp>4</stp>
        <stp>000807.SZ</stp>
        <stp>61</stp>
        <stp>12/31/2014</stp>
        <stp>1</stp>
        <tr r="R333" s="1"/>
      </tp>
      <tp>
        <v>28771794.989999998</v>
        <stp/>
        <stp>EM_S_STM07_IS</stp>
        <stp>4</stp>
        <stp>000809.SZ</stp>
        <stp>61</stp>
        <stp>12/31/2014</stp>
        <stp>1</stp>
        <tr r="R334" s="1"/>
      </tp>
      <tp>
        <v>386862597.43000001</v>
        <stp/>
        <stp>EM_S_STM07_IS</stp>
        <stp>4</stp>
        <stp>000810.SZ</stp>
        <stp>61</stp>
        <stp>12/31/2014</stp>
        <stp>1</stp>
        <tr r="R335" s="1"/>
      </tp>
      <tp>
        <v>207867819.08000001</v>
        <stp/>
        <stp>EM_S_STM07_IS</stp>
        <stp>4</stp>
        <stp>000811.SZ</stp>
        <stp>61</stp>
        <stp>12/31/2014</stp>
        <stp>1</stp>
        <tr r="R336" s="1"/>
      </tp>
      <tp>
        <v>71591324.040000007</v>
        <stp/>
        <stp>EM_S_STM07_IS</stp>
        <stp>4</stp>
        <stp>000812.SZ</stp>
        <stp>61</stp>
        <stp>12/31/2014</stp>
        <stp>1</stp>
        <tr r="R337" s="1"/>
      </tp>
      <tp>
        <v>21503636.620000001</v>
        <stp/>
        <stp>EM_S_STM07_IS</stp>
        <stp>4</stp>
        <stp>000813.SZ</stp>
        <stp>61</stp>
        <stp>12/31/2014</stp>
        <stp>1</stp>
        <tr r="R338" s="1"/>
      </tp>
      <tp>
        <v>-649097283.17999995</v>
        <stp/>
        <stp>EM_S_STM07_IS</stp>
        <stp>4</stp>
        <stp>000815.SZ</stp>
        <stp>61</stp>
        <stp>12/31/2014</stp>
        <stp>1</stp>
        <tr r="R339" s="1"/>
      </tp>
      <tp>
        <v>56346677.700000003</v>
        <stp/>
        <stp>EM_S_STM07_IS</stp>
        <stp>4</stp>
        <stp>000816.SZ</stp>
        <stp>61</stp>
        <stp>12/31/2014</stp>
        <stp>1</stp>
        <tr r="R340" s="1"/>
      </tp>
      <tp>
        <v>85040466.870000005</v>
        <stp/>
        <stp>EM_S_STM07_IS</stp>
        <stp>4</stp>
        <stp>000818.SZ</stp>
        <stp>61</stp>
        <stp>12/31/2014</stp>
        <stp>1</stp>
        <tr r="R341" s="1"/>
      </tp>
      <tp>
        <v>40572739.630000003</v>
        <stp/>
        <stp>EM_S_STM07_IS</stp>
        <stp>4</stp>
        <stp>000819.SZ</stp>
        <stp>61</stp>
        <stp>12/31/2014</stp>
        <stp>1</stp>
        <tr r="R342" s="1"/>
      </tp>
      <tp>
        <v>359434009.94</v>
        <stp/>
        <stp>EM_S_STM07_IS</stp>
        <stp>4</stp>
        <stp>000860.SZ</stp>
        <stp>61</stp>
        <stp>12/31/2014</stp>
        <stp>1</stp>
        <tr r="R366" s="1"/>
      </tp>
      <tp>
        <v>282268043.86000001</v>
        <stp/>
        <stp>EM_S_STM07_IS</stp>
        <stp>4</stp>
        <stp>000861.SZ</stp>
        <stp>61</stp>
        <stp>12/31/2014</stp>
        <stp>1</stp>
        <tr r="R367" s="1"/>
      </tp>
      <tp>
        <v>19360919.010000002</v>
        <stp/>
        <stp>EM_S_STM07_IS</stp>
        <stp>4</stp>
        <stp>000862.SZ</stp>
        <stp>61</stp>
        <stp>12/31/2014</stp>
        <stp>1</stp>
        <tr r="R368" s="1"/>
      </tp>
      <tp>
        <v>146152694.18000001</v>
        <stp/>
        <stp>EM_S_STM07_IS</stp>
        <stp>4</stp>
        <stp>000863.SZ</stp>
        <stp>61</stp>
        <stp>12/31/2014</stp>
        <stp>1</stp>
        <tr r="R369" s="1"/>
      </tp>
      <tp>
        <v>23537516</v>
        <stp/>
        <stp>EM_S_STM07_IS</stp>
        <stp>4</stp>
        <stp>000868.SZ</stp>
        <stp>61</stp>
        <stp>12/31/2014</stp>
        <stp>1</stp>
        <tr r="R370" s="1"/>
      </tp>
      <tp>
        <v>977707711</v>
        <stp/>
        <stp>EM_S_STM07_IS</stp>
        <stp>4</stp>
        <stp>000869.SZ</stp>
        <stp>61</stp>
        <stp>12/31/2014</stp>
        <stp>1</stp>
        <tr r="R371" s="1"/>
      </tp>
      <tp>
        <v>74734319.829999998</v>
        <stp/>
        <stp>EM_S_STM07_IS</stp>
        <stp>4</stp>
        <stp>000875.SZ</stp>
        <stp>61</stp>
        <stp>12/31/2014</stp>
        <stp>1</stp>
        <tr r="R372" s="1"/>
      </tp>
      <tp>
        <v>2019767749.6099999</v>
        <stp/>
        <stp>EM_S_STM07_IS</stp>
        <stp>4</stp>
        <stp>000876.SZ</stp>
        <stp>61</stp>
        <stp>12/31/2014</stp>
        <stp>1</stp>
        <tr r="R373" s="1"/>
      </tp>
      <tp>
        <v>252483903.56999999</v>
        <stp/>
        <stp>EM_S_STM07_IS</stp>
        <stp>4</stp>
        <stp>000877.SZ</stp>
        <stp>61</stp>
        <stp>12/31/2014</stp>
        <stp>1</stp>
        <tr r="R374" s="1"/>
      </tp>
      <tp>
        <v>73266776.319999993</v>
        <stp/>
        <stp>EM_S_STM07_IS</stp>
        <stp>4</stp>
        <stp>000878.SZ</stp>
        <stp>61</stp>
        <stp>12/31/2014</stp>
        <stp>1</stp>
        <tr r="R375" s="1"/>
      </tp>
      <tp>
        <v>443189943.38999999</v>
        <stp/>
        <stp>EM_S_STM07_IS</stp>
        <stp>4</stp>
        <stp>000848.SZ</stp>
        <stp>61</stp>
        <stp>12/31/2014</stp>
        <stp>1</stp>
        <tr r="R359" s="1"/>
      </tp>
      <tp>
        <v>377947656.43000001</v>
        <stp/>
        <stp>EM_S_STM07_IS</stp>
        <stp>4</stp>
        <stp>000850.SZ</stp>
        <stp>61</stp>
        <stp>12/31/2014</stp>
        <stp>1</stp>
        <tr r="R360" s="1"/>
      </tp>
      <tp>
        <v>56405678.710000001</v>
        <stp/>
        <stp>EM_S_STM07_IS</stp>
        <stp>4</stp>
        <stp>000851.SZ</stp>
        <stp>61</stp>
        <stp>12/31/2014</stp>
        <stp>1</stp>
        <tr r="R361" s="1"/>
      </tp>
      <tp>
        <v>71857345.069999993</v>
        <stp/>
        <stp>EM_S_STM07_IS</stp>
        <stp>4</stp>
        <stp>000852.SZ</stp>
        <stp>61</stp>
        <stp>12/31/2014</stp>
        <stp>1</stp>
        <tr r="R362" s="1"/>
      </tp>
      <tp>
        <v>-86474209.629999995</v>
        <stp/>
        <stp>EM_S_STM07_IS</stp>
        <stp>4</stp>
        <stp>000856.SZ</stp>
        <stp>61</stp>
        <stp>12/31/2014</stp>
        <stp>1</stp>
        <tr r="R363" s="1"/>
      </tp>
      <tp>
        <v>5834915278.9399996</v>
        <stp/>
        <stp>EM_S_STM07_IS</stp>
        <stp>4</stp>
        <stp>000858.SZ</stp>
        <stp>61</stp>
        <stp>12/31/2014</stp>
        <stp>1</stp>
        <tr r="R364" s="1"/>
      </tp>
      <tp>
        <v>6245437.2400000002</v>
        <stp/>
        <stp>EM_S_STM07_IS</stp>
        <stp>4</stp>
        <stp>000859.SZ</stp>
        <stp>61</stp>
        <stp>12/31/2014</stp>
        <stp>1</stp>
        <tr r="R365" s="1"/>
      </tp>
      <tp>
        <v>280946549.48000002</v>
        <stp/>
        <stp>EM_S_STM07_IS</stp>
        <stp>4</stp>
        <stp>600880.SH</stp>
        <stp>61</stp>
        <stp>12/31/2014</stp>
        <stp>1</stp>
        <tr r="R2626" s="1"/>
      </tp>
      <tp>
        <v>484333281.47000003</v>
        <stp/>
        <stp>EM_S_STM07_IS</stp>
        <stp>4</stp>
        <stp>601880.SH</stp>
        <stp>61</stp>
        <stp>12/31/2015</stp>
        <stp>1</stp>
        <tr r="S2813" s="1"/>
      </tp>
      <tp>
        <v>183591729.97</v>
        <stp/>
        <stp>EM_S_STM07_IS</stp>
        <stp>4</stp>
        <stp>600881.SH</stp>
        <stp>61</stp>
        <stp>12/31/2014</stp>
        <stp>1</stp>
        <tr r="R2627" s="1"/>
      </tp>
      <tp>
        <v>113845685.23999999</v>
        <stp/>
        <stp>EM_S_STM07_IS</stp>
        <stp>4</stp>
        <stp>600882.SH</stp>
        <stp>61</stp>
        <stp>12/31/2014</stp>
        <stp>1</stp>
        <tr r="R2628" s="1"/>
      </tp>
      <tp>
        <v>58418153.909999996</v>
        <stp/>
        <stp>EM_S_STM07_IS</stp>
        <stp>4</stp>
        <stp>601882.SH</stp>
        <stp>61</stp>
        <stp>12/31/2015</stp>
        <stp>1</stp>
        <tr r="S2814" s="1"/>
      </tp>
      <tp>
        <v>-47806674.439999998</v>
        <stp/>
        <stp>EM_S_STM07_IS</stp>
        <stp>4</stp>
        <stp>600883.SH</stp>
        <stp>61</stp>
        <stp>12/31/2014</stp>
        <stp>1</stp>
        <tr r="R2629" s="1"/>
      </tp>
      <tp>
        <v>348420726.41000003</v>
        <stp/>
        <stp>EM_S_STM07_IS</stp>
        <stp>4</stp>
        <stp>600884.SH</stp>
        <stp>61</stp>
        <stp>12/31/2014</stp>
        <stp>1</stp>
        <tr r="R2630" s="1"/>
      </tp>
      <tp>
        <v>429869391.80000001</v>
        <stp/>
        <stp>EM_S_STM07_IS</stp>
        <stp>4</stp>
        <stp>600885.SH</stp>
        <stp>61</stp>
        <stp>12/31/2014</stp>
        <stp>1</stp>
        <tr r="R2631" s="1"/>
      </tp>
      <tp>
        <v>5596633222.7299995</v>
        <stp/>
        <stp>EM_S_STM07_IS</stp>
        <stp>4</stp>
        <stp>600886.SH</stp>
        <stp>61</stp>
        <stp>12/31/2014</stp>
        <stp>1</stp>
        <tr r="R2632" s="1"/>
      </tp>
      <tp>
        <v>312528053.75</v>
        <stp/>
        <stp>EM_S_STM07_IS</stp>
        <stp>4</stp>
        <stp>601886.SH</stp>
        <stp>61</stp>
        <stp>12/31/2015</stp>
        <stp>1</stp>
        <tr r="S2815" s="1"/>
      </tp>
      <tp>
        <v>4144280536.1100001</v>
        <stp/>
        <stp>EM_S_STM07_IS</stp>
        <stp>4</stp>
        <stp>600887.SH</stp>
        <stp>61</stp>
        <stp>12/31/2014</stp>
        <stp>1</stp>
        <tr r="R2633" s="1"/>
      </tp>
      <tp>
        <v>-530850240.88</v>
        <stp/>
        <stp>EM_S_STM07_IS</stp>
        <stp>4</stp>
        <stp>600888.SH</stp>
        <stp>61</stp>
        <stp>12/31/2014</stp>
        <stp>1</stp>
        <tr r="R2634" s="1"/>
      </tp>
      <tp>
        <v>1505894866.77</v>
        <stp/>
        <stp>EM_S_STM07_IS</stp>
        <stp>4</stp>
        <stp>601888.SH</stp>
        <stp>61</stp>
        <stp>12/31/2015</stp>
        <stp>1</stp>
        <tr r="S2816" s="1"/>
      </tp>
      <tp>
        <v>5465008.4900000002</v>
        <stp/>
        <stp>EM_S_STM07_IS</stp>
        <stp>4</stp>
        <stp>600889.SH</stp>
        <stp>61</stp>
        <stp>12/31/2014</stp>
        <stp>1</stp>
        <tr r="R2635" s="1"/>
      </tp>
      <tp>
        <v>-13425453.710000001</v>
        <stp/>
        <stp>EM_S_STM07_IS</stp>
        <stp>4</stp>
        <stp>600890.SH</stp>
        <stp>61</stp>
        <stp>12/31/2014</stp>
        <stp>1</stp>
        <tr r="R2636" s="1"/>
      </tp>
      <tp>
        <v>177180890.99000001</v>
        <stp/>
        <stp>EM_S_STM07_IS</stp>
        <stp>4</stp>
        <stp>601890.SH</stp>
        <stp>61</stp>
        <stp>12/31/2015</stp>
        <stp>1</stp>
        <tr r="S2817" s="1"/>
      </tp>
      <tp>
        <v>45189835.960000001</v>
        <stp/>
        <stp>EM_S_STM07_IS</stp>
        <stp>4</stp>
        <stp>600891.SH</stp>
        <stp>61</stp>
        <stp>12/31/2014</stp>
        <stp>1</stp>
        <tr r="R2637" s="1"/>
      </tp>
      <tp>
        <v>1229716.49</v>
        <stp/>
        <stp>EM_S_STM07_IS</stp>
        <stp>4</stp>
        <stp>600892.SH</stp>
        <stp>61</stp>
        <stp>12/31/2014</stp>
        <stp>1</stp>
        <tr r="R2638" s="1"/>
      </tp>
      <tp>
        <v>936486453.05999994</v>
        <stp/>
        <stp>EM_S_STM07_IS</stp>
        <stp>4</stp>
        <stp>600893.SH</stp>
        <stp>61</stp>
        <stp>12/31/2014</stp>
        <stp>1</stp>
        <tr r="R2639" s="1"/>
      </tp>
      <tp>
        <v>674681374.38999999</v>
        <stp/>
        <stp>EM_S_STM07_IS</stp>
        <stp>4</stp>
        <stp>600894.SH</stp>
        <stp>61</stp>
        <stp>12/31/2014</stp>
        <stp>1</stp>
        <tr r="R2640" s="1"/>
      </tp>
      <tp>
        <v>435976655.41000003</v>
        <stp/>
        <stp>EM_S_STM07_IS</stp>
        <stp>4</stp>
        <stp>600895.SH</stp>
        <stp>61</stp>
        <stp>12/31/2014</stp>
        <stp>1</stp>
        <tr r="R2641" s="1"/>
      </tp>
      <tp>
        <v>-194126649.38999999</v>
        <stp/>
        <stp>EM_S_STM07_IS</stp>
        <stp>4</stp>
        <stp>600896.SH</stp>
        <stp>61</stp>
        <stp>12/31/2014</stp>
        <stp>1</stp>
        <tr r="R2642" s="1"/>
      </tp>
      <tp>
        <v>458245717.54000002</v>
        <stp/>
        <stp>EM_S_STM07_IS</stp>
        <stp>4</stp>
        <stp>600897.SH</stp>
        <stp>61</stp>
        <stp>12/31/2014</stp>
        <stp>1</stp>
        <tr r="R2643" s="1"/>
      </tp>
      <tp>
        <v>31854918.109999999</v>
        <stp/>
        <stp>EM_S_STM07_IS</stp>
        <stp>4</stp>
        <stp>600898.SH</stp>
        <stp>61</stp>
        <stp>12/31/2014</stp>
        <stp>1</stp>
        <tr r="R2644" s="1"/>
      </tp>
      <tp>
        <v>-2520089000</v>
        <stp/>
        <stp>EM_S_STM07_IS</stp>
        <stp>4</stp>
        <stp>601898.SH</stp>
        <stp>61</stp>
        <stp>12/31/2015</stp>
        <stp>1</stp>
        <tr r="S2818" s="1"/>
      </tp>
      <tp>
        <v>1655671617</v>
        <stp/>
        <stp>EM_S_STM07_IS</stp>
        <stp>4</stp>
        <stp>601899.SH</stp>
        <stp>61</stp>
        <stp>12/31/2015</stp>
        <stp>1</stp>
        <tr r="S2819" s="1"/>
      </tp>
      <tp>
        <v>21416206.699999999</v>
        <stp/>
        <stp>EM_S_STM07_IS</stp>
        <stp>4</stp>
        <stp>600860.SH</stp>
        <stp>61</stp>
        <stp>12/31/2014</stp>
        <stp>1</stp>
        <tr r="R2607" s="1"/>
      </tp>
      <tp>
        <v>102204676.65000001</v>
        <stp/>
        <stp>EM_S_STM07_IS</stp>
        <stp>4</stp>
        <stp>600861.SH</stp>
        <stp>61</stp>
        <stp>12/31/2014</stp>
        <stp>1</stp>
        <tr r="R2608" s="1"/>
      </tp>
      <tp>
        <v>-203469223.78</v>
        <stp/>
        <stp>EM_S_STM07_IS</stp>
        <stp>4</stp>
        <stp>600862.SH</stp>
        <stp>61</stp>
        <stp>12/31/2014</stp>
        <stp>1</stp>
        <tr r="R2609" s="1"/>
      </tp>
      <tp>
        <v>1362501284.1800001</v>
        <stp/>
        <stp>EM_S_STM07_IS</stp>
        <stp>4</stp>
        <stp>600863.SH</stp>
        <stp>61</stp>
        <stp>12/31/2014</stp>
        <stp>1</stp>
        <tr r="R2610" s="1"/>
      </tp>
      <tp>
        <v>291427773</v>
        <stp/>
        <stp>EM_S_STM07_IS</stp>
        <stp>4</stp>
        <stp>600864.SH</stp>
        <stp>61</stp>
        <stp>12/31/2014</stp>
        <stp>1</stp>
        <tr r="R2611" s="1"/>
      </tp>
      <tp>
        <v>155596510.34</v>
        <stp/>
        <stp>EM_S_STM07_IS</stp>
        <stp>4</stp>
        <stp>600865.SH</stp>
        <stp>61</stp>
        <stp>12/31/2014</stp>
        <stp>1</stp>
        <tr r="R2612" s="1"/>
      </tp>
      <tp>
        <v>-360800573.31999999</v>
        <stp/>
        <stp>EM_S_STM07_IS</stp>
        <stp>4</stp>
        <stp>600866.SH</stp>
        <stp>61</stp>
        <stp>12/31/2014</stp>
        <stp>1</stp>
        <tr r="R2613" s="1"/>
      </tp>
      <tp>
        <v>-2949113975.4099998</v>
        <stp/>
        <stp>EM_S_STM07_IS</stp>
        <stp>4</stp>
        <stp>601866.SH</stp>
        <stp>61</stp>
        <stp>12/31/2015</stp>
        <stp>1</stp>
        <tr r="S2810" s="1"/>
      </tp>
      <tp>
        <v>279780914.88999999</v>
        <stp/>
        <stp>EM_S_STM07_IS</stp>
        <stp>4</stp>
        <stp>600867.SH</stp>
        <stp>61</stp>
        <stp>12/31/2014</stp>
        <stp>1</stp>
        <tr r="R2614" s="1"/>
      </tp>
      <tp>
        <v>-54528247.369999997</v>
        <stp/>
        <stp>EM_S_STM07_IS</stp>
        <stp>4</stp>
        <stp>600868.SH</stp>
        <stp>61</stp>
        <stp>12/31/2014</stp>
        <stp>1</stp>
        <tr r="R2615" s="1"/>
      </tp>
      <tp>
        <v>182714079.88999999</v>
        <stp/>
        <stp>EM_S_STM07_IS</stp>
        <stp>4</stp>
        <stp>600869.SH</stp>
        <stp>61</stp>
        <stp>12/31/2014</stp>
        <stp>1</stp>
        <tr r="R2616" s="1"/>
      </tp>
      <tp>
        <v>-230691957</v>
        <stp/>
        <stp>EM_S_STM07_IS</stp>
        <stp>4</stp>
        <stp>600870.SH</stp>
        <stp>61</stp>
        <stp>12/31/2014</stp>
        <stp>1</stp>
        <tr r="R2617" s="1"/>
      </tp>
      <tp>
        <v>1229753000</v>
        <stp/>
        <stp>EM_S_STM07_IS</stp>
        <stp>4</stp>
        <stp>600871.SH</stp>
        <stp>61</stp>
        <stp>12/31/2014</stp>
        <stp>1</stp>
        <tr r="R2618" s="1"/>
      </tp>
      <tp>
        <v>286785282.33999997</v>
        <stp/>
        <stp>EM_S_STM07_IS</stp>
        <stp>4</stp>
        <stp>600872.SH</stp>
        <stp>61</stp>
        <stp>12/31/2014</stp>
        <stp>1</stp>
        <tr r="R2619" s="1"/>
      </tp>
      <tp>
        <v>1153680092.22</v>
        <stp/>
        <stp>EM_S_STM07_IS</stp>
        <stp>4</stp>
        <stp>601872.SH</stp>
        <stp>61</stp>
        <stp>12/31/2015</stp>
        <stp>1</stp>
        <tr r="S2811" s="1"/>
      </tp>
      <tp>
        <v>500265738.94</v>
        <stp/>
        <stp>EM_S_STM07_IS</stp>
        <stp>4</stp>
        <stp>600873.SH</stp>
        <stp>61</stp>
        <stp>12/31/2014</stp>
        <stp>1</stp>
        <tr r="R2620" s="1"/>
      </tp>
      <tp>
        <v>308168000</v>
        <stp/>
        <stp>EM_S_STM07_IS</stp>
        <stp>4</stp>
        <stp>600874.SH</stp>
        <stp>61</stp>
        <stp>12/31/2014</stp>
        <stp>1</stp>
        <tr r="R2621" s="1"/>
      </tp>
      <tp>
        <v>1278258405.6199999</v>
        <stp/>
        <stp>EM_S_STM07_IS</stp>
        <stp>4</stp>
        <stp>600875.SH</stp>
        <stp>61</stp>
        <stp>12/31/2014</stp>
        <stp>1</stp>
        <tr r="R2622" s="1"/>
      </tp>
      <tp>
        <v>16004696.49</v>
        <stp/>
        <stp>EM_S_STM07_IS</stp>
        <stp>4</stp>
        <stp>600876.SH</stp>
        <stp>61</stp>
        <stp>12/31/2014</stp>
        <stp>1</stp>
        <tr r="R2623" s="1"/>
      </tp>
      <tp>
        <v>11500239.42</v>
        <stp/>
        <stp>EM_S_STM07_IS</stp>
        <stp>4</stp>
        <stp>600877.SH</stp>
        <stp>61</stp>
        <stp>12/31/2014</stp>
        <stp>1</stp>
        <tr r="R2624" s="1"/>
      </tp>
      <tp>
        <v>1743304838.1300001</v>
        <stp/>
        <stp>EM_S_STM07_IS</stp>
        <stp>4</stp>
        <stp>601877.SH</stp>
        <stp>61</stp>
        <stp>12/31/2015</stp>
        <stp>1</stp>
        <tr r="S2812" s="1"/>
      </tp>
      <tp>
        <v>246433928.27000001</v>
        <stp/>
        <stp>EM_S_STM07_IS</stp>
        <stp>4</stp>
        <stp>600879.SH</stp>
        <stp>61</stp>
        <stp>12/31/2014</stp>
        <stp>1</stp>
        <tr r="R2625" s="1"/>
      </tp>
      <tp>
        <v>150170703.18000001</v>
        <stp/>
        <stp>EM_S_STM07_IS</stp>
        <stp>4</stp>
        <stp>600841.SH</stp>
        <stp>61</stp>
        <stp>12/31/2014</stp>
        <stp>1</stp>
        <tr r="R2591" s="1"/>
      </tp>
      <tp>
        <v>197616061.21000001</v>
        <stp/>
        <stp>EM_S_STM07_IS</stp>
        <stp>4</stp>
        <stp>600843.SH</stp>
        <stp>61</stp>
        <stp>12/31/2014</stp>
        <stp>1</stp>
        <tr r="R2592" s="1"/>
      </tp>
      <tp>
        <v>17430398.620000001</v>
        <stp/>
        <stp>EM_S_STM07_IS</stp>
        <stp>4</stp>
        <stp>600844.SH</stp>
        <stp>61</stp>
        <stp>12/31/2014</stp>
        <stp>1</stp>
        <tr r="R2593" s="1"/>
      </tp>
      <tp>
        <v>321700810.88</v>
        <stp/>
        <stp>EM_S_STM07_IS</stp>
        <stp>4</stp>
        <stp>600845.SH</stp>
        <stp>61</stp>
        <stp>12/31/2014</stp>
        <stp>1</stp>
        <tr r="R2594" s="1"/>
      </tp>
      <tp>
        <v>182084531.59999999</v>
        <stp/>
        <stp>EM_S_STM07_IS</stp>
        <stp>4</stp>
        <stp>600846.SH</stp>
        <stp>61</stp>
        <stp>12/31/2014</stp>
        <stp>1</stp>
        <tr r="R2595" s="1"/>
      </tp>
      <tp>
        <v>2213383</v>
        <stp/>
        <stp>EM_S_STM07_IS</stp>
        <stp>4</stp>
        <stp>600847.SH</stp>
        <stp>61</stp>
        <stp>12/31/2014</stp>
        <stp>1</stp>
        <tr r="R2596" s="1"/>
      </tp>
      <tp>
        <v>-59882932.640000001</v>
        <stp/>
        <stp>EM_S_STM07_IS</stp>
        <stp>4</stp>
        <stp>600848.SH</stp>
        <stp>61</stp>
        <stp>12/31/2014</stp>
        <stp>1</stp>
        <tr r="R2597" s="1"/>
      </tp>
      <tp>
        <v>249674465.83000001</v>
        <stp/>
        <stp>EM_S_STM07_IS</stp>
        <stp>4</stp>
        <stp>600850.SH</stp>
        <stp>61</stp>
        <stp>12/31/2014</stp>
        <stp>1</stp>
        <tr r="R2598" s="1"/>
      </tp>
      <tp>
        <v>290932918.63999999</v>
        <stp/>
        <stp>EM_S_STM07_IS</stp>
        <stp>4</stp>
        <stp>600851.SH</stp>
        <stp>61</stp>
        <stp>12/31/2014</stp>
        <stp>1</stp>
        <tr r="R2599" s="1"/>
      </tp>
      <tp>
        <v>18013318.120000001</v>
        <stp/>
        <stp>EM_S_STM07_IS</stp>
        <stp>4</stp>
        <stp>600853.SH</stp>
        <stp>61</stp>
        <stp>12/31/2014</stp>
        <stp>1</stp>
        <tr r="R2600" s="1"/>
      </tp>
      <tp>
        <v>11081791.460000001</v>
        <stp/>
        <stp>EM_S_STM07_IS</stp>
        <stp>4</stp>
        <stp>600854.SH</stp>
        <stp>61</stp>
        <stp>12/31/2014</stp>
        <stp>1</stp>
        <tr r="R2601" s="1"/>
      </tp>
      <tp>
        <v>23078012.170000002</v>
        <stp/>
        <stp>EM_S_STM07_IS</stp>
        <stp>4</stp>
        <stp>600855.SH</stp>
        <stp>61</stp>
        <stp>12/31/2014</stp>
        <stp>1</stp>
        <tr r="R2602" s="1"/>
      </tp>
      <tp>
        <v>287418.76</v>
        <stp/>
        <stp>EM_S_STM07_IS</stp>
        <stp>4</stp>
        <stp>600856.SH</stp>
        <stp>61</stp>
        <stp>12/31/2014</stp>
        <stp>1</stp>
        <tr r="R2603" s="1"/>
      </tp>
      <tp>
        <v>41379336.549999997</v>
        <stp/>
        <stp>EM_S_STM07_IS</stp>
        <stp>4</stp>
        <stp>600857.SH</stp>
        <stp>61</stp>
        <stp>12/31/2014</stp>
        <stp>1</stp>
        <tr r="R2604" s="1"/>
      </tp>
      <tp>
        <v>35653000000</v>
        <stp/>
        <stp>EM_S_STM07_IS</stp>
        <stp>4</stp>
        <stp>601857.SH</stp>
        <stp>61</stp>
        <stp>12/31/2015</stp>
        <stp>1</stp>
        <tr r="S2809" s="1"/>
      </tp>
      <tp>
        <v>180687170.06</v>
        <stp/>
        <stp>EM_S_STM07_IS</stp>
        <stp>4</stp>
        <stp>600858.SH</stp>
        <stp>61</stp>
        <stp>12/31/2014</stp>
        <stp>1</stp>
        <tr r="R2605" s="1"/>
      </tp>
      <tp>
        <v>636078541.63</v>
        <stp/>
        <stp>EM_S_STM07_IS</stp>
        <stp>4</stp>
        <stp>600859.SH</stp>
        <stp>61</stp>
        <stp>12/31/2014</stp>
        <stp>1</stp>
        <tr r="R2606" s="1"/>
      </tp>
      <tp>
        <v>1393668007.99</v>
        <stp/>
        <stp>EM_S_STM07_IS</stp>
        <stp>4</stp>
        <stp>600820.SH</stp>
        <stp>61</stp>
        <stp>12/31/2014</stp>
        <stp>1</stp>
        <tr r="R2572" s="1"/>
      </tp>
      <tp>
        <v>10572234.51</v>
        <stp/>
        <stp>EM_S_STM07_IS</stp>
        <stp>4</stp>
        <stp>600821.SH</stp>
        <stp>61</stp>
        <stp>12/31/2014</stp>
        <stp>1</stp>
        <tr r="R2573" s="1"/>
      </tp>
      <tp>
        <v>14340009.460000001</v>
        <stp/>
        <stp>EM_S_STM07_IS</stp>
        <stp>4</stp>
        <stp>600822.SH</stp>
        <stp>61</stp>
        <stp>12/31/2014</stp>
        <stp>1</stp>
        <tr r="R2574" s="1"/>
      </tp>
      <tp>
        <v>1892146372.4100001</v>
        <stp/>
        <stp>EM_S_STM07_IS</stp>
        <stp>4</stp>
        <stp>600823.SH</stp>
        <stp>61</stp>
        <stp>12/31/2014</stp>
        <stp>1</stp>
        <tr r="R2575" s="1"/>
      </tp>
      <tp>
        <v>181647990.50999999</v>
        <stp/>
        <stp>EM_S_STM07_IS</stp>
        <stp>4</stp>
        <stp>600824.SH</stp>
        <stp>61</stp>
        <stp>12/31/2014</stp>
        <stp>1</stp>
        <tr r="R2576" s="1"/>
      </tp>
      <tp>
        <v>50421603.159999996</v>
        <stp/>
        <stp>EM_S_STM07_IS</stp>
        <stp>4</stp>
        <stp>600825.SH</stp>
        <stp>61</stp>
        <stp>12/31/2014</stp>
        <stp>1</stp>
        <tr r="R2577" s="1"/>
      </tp>
      <tp>
        <v>527948367.23000002</v>
        <stp/>
        <stp>EM_S_STM07_IS</stp>
        <stp>4</stp>
        <stp>600826.SH</stp>
        <stp>61</stp>
        <stp>12/31/2014</stp>
        <stp>1</stp>
        <tr r="R2578" s="1"/>
      </tp>
      <tp>
        <v>1046382071.5700001</v>
        <stp/>
        <stp>EM_S_STM07_IS</stp>
        <stp>4</stp>
        <stp>600827.SH</stp>
        <stp>61</stp>
        <stp>12/31/2014</stp>
        <stp>1</stp>
        <tr r="R2579" s="1"/>
      </tp>
      <tp>
        <v>194161224.02000001</v>
        <stp/>
        <stp>EM_S_STM07_IS</stp>
        <stp>4</stp>
        <stp>600828.SH</stp>
        <stp>61</stp>
        <stp>12/31/2014</stp>
        <stp>1</stp>
        <tr r="R2580" s="1"/>
      </tp>
      <tp>
        <v>39851013.07</v>
        <stp/>
        <stp>EM_S_STM07_IS</stp>
        <stp>4</stp>
        <stp>600829.SH</stp>
        <stp>61</stp>
        <stp>12/31/2014</stp>
        <stp>1</stp>
        <tr r="R2581" s="1"/>
      </tp>
      <tp>
        <v>99920873.810000002</v>
        <stp/>
        <stp>EM_S_STM07_IS</stp>
        <stp>4</stp>
        <stp>600830.SH</stp>
        <stp>61</stp>
        <stp>12/31/2014</stp>
        <stp>1</stp>
        <tr r="R2582" s="1"/>
      </tp>
      <tp>
        <v>116903625.13</v>
        <stp/>
        <stp>EM_S_STM07_IS</stp>
        <stp>4</stp>
        <stp>600831.SH</stp>
        <stp>61</stp>
        <stp>12/31/2014</stp>
        <stp>1</stp>
        <tr r="R2583" s="1"/>
      </tp>
      <tp>
        <v>37024839.490000002</v>
        <stp/>
        <stp>EM_S_STM07_IS</stp>
        <stp>4</stp>
        <stp>600833.SH</stp>
        <stp>61</stp>
        <stp>12/31/2014</stp>
        <stp>1</stp>
        <tr r="R2584" s="1"/>
      </tp>
      <tp>
        <v>105174739.65000001</v>
        <stp/>
        <stp>EM_S_STM07_IS</stp>
        <stp>4</stp>
        <stp>600834.SH</stp>
        <stp>61</stp>
        <stp>12/31/2014</stp>
        <stp>1</stp>
        <tr r="R2585" s="1"/>
      </tp>
      <tp>
        <v>857882099.57000005</v>
        <stp/>
        <stp>EM_S_STM07_IS</stp>
        <stp>4</stp>
        <stp>600835.SH</stp>
        <stp>61</stp>
        <stp>12/31/2014</stp>
        <stp>1</stp>
        <tr r="R2586" s="1"/>
      </tp>
      <tp>
        <v>14708597.289999999</v>
        <stp/>
        <stp>EM_S_STM07_IS</stp>
        <stp>4</stp>
        <stp>600836.SH</stp>
        <stp>61</stp>
        <stp>12/31/2014</stp>
        <stp>1</stp>
        <tr r="R2587" s="1"/>
      </tp>
      <tp>
        <v>7710623597.6000004</v>
        <stp/>
        <stp>EM_S_STM07_IS</stp>
        <stp>4</stp>
        <stp>600837.SH</stp>
        <stp>61</stp>
        <stp>12/31/2014</stp>
        <stp>1</stp>
        <tr r="R2588" s="1"/>
      </tp>
      <tp>
        <v>43976302.829999998</v>
        <stp/>
        <stp>EM_S_STM07_IS</stp>
        <stp>4</stp>
        <stp>600838.SH</stp>
        <stp>61</stp>
        <stp>12/31/2014</stp>
        <stp>1</stp>
        <tr r="R2589" s="1"/>
      </tp>
      <tp>
        <v>58857812.399999999</v>
        <stp/>
        <stp>EM_S_STM07_IS</stp>
        <stp>4</stp>
        <stp>600839.SH</stp>
        <stp>61</stp>
        <stp>12/31/2014</stp>
        <stp>1</stp>
        <tr r="R2590" s="1"/>
      </tp>
      <tp>
        <v>22165365.190000001</v>
        <stp/>
        <stp>EM_S_STM07_IS</stp>
        <stp>4</stp>
        <stp>600800.SH</stp>
        <stp>61</stp>
        <stp>12/31/2014</stp>
        <stp>1</stp>
        <tr r="R2553" s="1"/>
      </tp>
      <tp>
        <v>15696284590</v>
        <stp/>
        <stp>EM_S_STM07_IS</stp>
        <stp>4</stp>
        <stp>601800.SH</stp>
        <stp>61</stp>
        <stp>12/31/2015</stp>
        <stp>1</stp>
        <tr r="S2804" s="1"/>
      </tp>
      <tp>
        <v>1221558778</v>
        <stp/>
        <stp>EM_S_STM07_IS</stp>
        <stp>4</stp>
        <stp>600801.SH</stp>
        <stp>61</stp>
        <stp>12/31/2014</stp>
        <stp>1</stp>
        <tr r="R2554" s="1"/>
      </tp>
      <tp>
        <v>772766161.32000005</v>
        <stp/>
        <stp>EM_S_STM07_IS</stp>
        <stp>4</stp>
        <stp>601801.SH</stp>
        <stp>61</stp>
        <stp>12/31/2015</stp>
        <stp>1</stp>
        <tr r="S2805" s="1"/>
      </tp>
      <tp>
        <v>49577273.149999999</v>
        <stp/>
        <stp>EM_S_STM07_IS</stp>
        <stp>4</stp>
        <stp>600802.SH</stp>
        <stp>61</stp>
        <stp>12/31/2014</stp>
        <stp>1</stp>
        <tr r="R2555" s="1"/>
      </tp>
      <tp>
        <v>809426455.02999997</v>
        <stp/>
        <stp>EM_S_STM07_IS</stp>
        <stp>4</stp>
        <stp>600803.SH</stp>
        <stp>61</stp>
        <stp>12/31/2014</stp>
        <stp>1</stp>
        <tr r="R2556" s="1"/>
      </tp>
      <tp>
        <v>534209466.57999998</v>
        <stp/>
        <stp>EM_S_STM07_IS</stp>
        <stp>4</stp>
        <stp>600804.SH</stp>
        <stp>61</stp>
        <stp>12/31/2014</stp>
        <stp>1</stp>
        <tr r="R2557" s="1"/>
      </tp>
      <tp>
        <v>1065515991.22</v>
        <stp/>
        <stp>EM_S_STM07_IS</stp>
        <stp>4</stp>
        <stp>600805.SH</stp>
        <stp>61</stp>
        <stp>12/31/2014</stp>
        <stp>1</stp>
        <tr r="R2558" s="1"/>
      </tp>
      <tp>
        <v>-204091306.53</v>
        <stp/>
        <stp>EM_S_STM07_IS</stp>
        <stp>4</stp>
        <stp>600806.SH</stp>
        <stp>61</stp>
        <stp>12/31/2014</stp>
        <stp>1</stp>
        <tr r="R2559" s="1"/>
      </tp>
      <tp>
        <v>71521328.459999993</v>
        <stp/>
        <stp>EM_S_STM07_IS</stp>
        <stp>4</stp>
        <stp>600807.SH</stp>
        <stp>61</stp>
        <stp>12/31/2014</stp>
        <stp>1</stp>
        <tr r="R2560" s="1"/>
      </tp>
      <tp>
        <v>220616025</v>
        <stp/>
        <stp>EM_S_STM07_IS</stp>
        <stp>4</stp>
        <stp>600808.SH</stp>
        <stp>61</stp>
        <stp>12/31/2014</stp>
        <stp>1</stp>
        <tr r="R2561" s="1"/>
      </tp>
      <tp>
        <v>1073907130</v>
        <stp/>
        <stp>EM_S_STM07_IS</stp>
        <stp>4</stp>
        <stp>601808.SH</stp>
        <stp>61</stp>
        <stp>12/31/2015</stp>
        <stp>1</stp>
        <tr r="S2806" s="1"/>
      </tp>
      <tp>
        <v>355758196.69999999</v>
        <stp/>
        <stp>EM_S_STM07_IS</stp>
        <stp>4</stp>
        <stp>600809.SH</stp>
        <stp>61</stp>
        <stp>12/31/2014</stp>
        <stp>1</stp>
        <tr r="R2562" s="1"/>
      </tp>
      <tp>
        <v>60530695.310000002</v>
        <stp/>
        <stp>EM_S_STM07_IS</stp>
        <stp>4</stp>
        <stp>600810.SH</stp>
        <stp>61</stp>
        <stp>12/31/2014</stp>
        <stp>1</stp>
        <tr r="R2563" s="1"/>
      </tp>
      <tp>
        <v>1042122398.41</v>
        <stp/>
        <stp>EM_S_STM07_IS</stp>
        <stp>4</stp>
        <stp>600811.SH</stp>
        <stp>61</stp>
        <stp>12/31/2014</stp>
        <stp>1</stp>
        <tr r="R2564" s="1"/>
      </tp>
      <tp>
        <v>647269508.49000001</v>
        <stp/>
        <stp>EM_S_STM07_IS</stp>
        <stp>4</stp>
        <stp>601811.SH</stp>
        <stp>61</stp>
        <stp>12/31/2015</stp>
        <stp>1</stp>
        <tr r="S2807" s="1"/>
      </tp>
      <tp>
        <v>41618167.850000001</v>
        <stp/>
        <stp>EM_S_STM07_IS</stp>
        <stp>4</stp>
        <stp>600812.SH</stp>
        <stp>61</stp>
        <stp>12/31/2014</stp>
        <stp>1</stp>
        <tr r="R2565" s="1"/>
      </tp>
      <tp>
        <v>240476363.31999999</v>
        <stp/>
        <stp>EM_S_STM07_IS</stp>
        <stp>4</stp>
        <stp>600814.SH</stp>
        <stp>61</stp>
        <stp>12/31/2014</stp>
        <stp>1</stp>
        <tr r="R2566" s="1"/>
      </tp>
      <tp>
        <v>10301839.01</v>
        <stp/>
        <stp>EM_S_STM07_IS</stp>
        <stp>4</stp>
        <stp>600815.SH</stp>
        <stp>61</stp>
        <stp>12/31/2014</stp>
        <stp>1</stp>
        <tr r="R2567" s="1"/>
      </tp>
      <tp>
        <v>1023527923.64</v>
        <stp/>
        <stp>EM_S_STM07_IS</stp>
        <stp>4</stp>
        <stp>600816.SH</stp>
        <stp>61</stp>
        <stp>12/31/2014</stp>
        <stp>1</stp>
        <tr r="R2568" s="1"/>
      </tp>
      <tp>
        <v>-16372191.77</v>
        <stp/>
        <stp>EM_S_STM07_IS</stp>
        <stp>4</stp>
        <stp>600817.SH</stp>
        <stp>61</stp>
        <stp>12/31/2014</stp>
        <stp>1</stp>
        <tr r="R2569" s="1"/>
      </tp>
      <tp>
        <v>14175199.060000001</v>
        <stp/>
        <stp>EM_S_STM07_IS</stp>
        <stp>4</stp>
        <stp>600818.SH</stp>
        <stp>61</stp>
        <stp>12/31/2014</stp>
        <stp>1</stp>
        <tr r="R2570" s="1"/>
      </tp>
      <tp>
        <v>29528000000</v>
        <stp/>
        <stp>EM_S_STM07_IS</stp>
        <stp>4</stp>
        <stp>601818.SH</stp>
        <stp>61</stp>
        <stp>12/31/2015</stp>
        <stp>1</stp>
        <tr r="S2808" s="1"/>
      </tp>
      <tp>
        <v>53354016.899999999</v>
        <stp/>
        <stp>EM_S_STM07_IS</stp>
        <stp>4</stp>
        <stp>600819.SH</stp>
        <stp>61</stp>
        <stp>12/31/2014</stp>
        <stp>1</stp>
        <tr r="R2571" s="1"/>
      </tp>
      <tp>
        <v>96069481.920000002</v>
        <stp/>
        <stp>EM_S_STM07_IS</stp>
        <stp>4</stp>
        <stp>300190.SZ</stp>
        <stp>61</stp>
        <stp>12/31/2014</stp>
        <stp>1</stp>
        <tr r="R1485" s="1"/>
      </tp>
      <tp>
        <v>24574160.699999999</v>
        <stp/>
        <stp>EM_S_STM07_IS</stp>
        <stp>4</stp>
        <stp>300191.SZ</stp>
        <stp>61</stp>
        <stp>12/31/2014</stp>
        <stp>1</stp>
        <tr r="R1486" s="1"/>
      </tp>
      <tp>
        <v>39524698.590000004</v>
        <stp/>
        <stp>EM_S_STM07_IS</stp>
        <stp>4</stp>
        <stp>300192.SZ</stp>
        <stp>61</stp>
        <stp>12/31/2014</stp>
        <stp>1</stp>
        <tr r="R1487" s="1"/>
      </tp>
      <tp>
        <v>52433985.93</v>
        <stp/>
        <stp>EM_S_STM07_IS</stp>
        <stp>4</stp>
        <stp>300193.SZ</stp>
        <stp>61</stp>
        <stp>12/31/2014</stp>
        <stp>1</stp>
        <tr r="R1488" s="1"/>
      </tp>
      <tp>
        <v>45707273.729999997</v>
        <stp/>
        <stp>EM_S_STM07_IS</stp>
        <stp>4</stp>
        <stp>300194.SZ</stp>
        <stp>61</stp>
        <stp>12/31/2014</stp>
        <stp>1</stp>
        <tr r="R1489" s="1"/>
      </tp>
      <tp>
        <v>175341184.59</v>
        <stp/>
        <stp>EM_S_STM07_IS</stp>
        <stp>4</stp>
        <stp>300195.SZ</stp>
        <stp>61</stp>
        <stp>12/31/2014</stp>
        <stp>1</stp>
        <tr r="R1490" s="1"/>
      </tp>
      <tp>
        <v>146880133.28999999</v>
        <stp/>
        <stp>EM_S_STM07_IS</stp>
        <stp>4</stp>
        <stp>300196.SZ</stp>
        <stp>61</stp>
        <stp>12/31/2014</stp>
        <stp>1</stp>
        <tr r="R1491" s="1"/>
      </tp>
      <tp>
        <v>244394723.88999999</v>
        <stp/>
        <stp>EM_S_STM07_IS</stp>
        <stp>4</stp>
        <stp>300197.SZ</stp>
        <stp>61</stp>
        <stp>12/31/2014</stp>
        <stp>1</stp>
        <tr r="R1492" s="1"/>
      </tp>
      <tp>
        <v>49404105.32</v>
        <stp/>
        <stp>EM_S_STM07_IS</stp>
        <stp>4</stp>
        <stp>300198.SZ</stp>
        <stp>61</stp>
        <stp>12/31/2014</stp>
        <stp>1</stp>
        <tr r="R1493" s="1"/>
      </tp>
      <tp>
        <v>171561684.61000001</v>
        <stp/>
        <stp>EM_S_STM07_IS</stp>
        <stp>4</stp>
        <stp>300199.SZ</stp>
        <stp>61</stp>
        <stp>12/31/2014</stp>
        <stp>1</stp>
        <tr r="R1494" s="1"/>
      </tp>
      <tp>
        <v>115493664.06999999</v>
        <stp/>
        <stp>EM_S_STM07_IS</stp>
        <stp>4</stp>
        <stp>300180.SZ</stp>
        <stp>61</stp>
        <stp>12/31/2014</stp>
        <stp>1</stp>
        <tr r="R1476" s="1"/>
      </tp>
      <tp>
        <v>103184203.22</v>
        <stp/>
        <stp>EM_S_STM07_IS</stp>
        <stp>4</stp>
        <stp>300181.SZ</stp>
        <stp>61</stp>
        <stp>12/31/2014</stp>
        <stp>1</stp>
        <tr r="R1477" s="1"/>
      </tp>
      <tp>
        <v>262873629.08000001</v>
        <stp/>
        <stp>EM_S_STM07_IS</stp>
        <stp>4</stp>
        <stp>300182.SZ</stp>
        <stp>61</stp>
        <stp>12/31/2014</stp>
        <stp>1</stp>
        <tr r="R1478" s="1"/>
      </tp>
      <tp>
        <v>245277369.62</v>
        <stp/>
        <stp>EM_S_STM07_IS</stp>
        <stp>4</stp>
        <stp>300183.SZ</stp>
        <stp>61</stp>
        <stp>12/31/2014</stp>
        <stp>1</stp>
        <tr r="R1479" s="1"/>
      </tp>
      <tp>
        <v>20309869.140000001</v>
        <stp/>
        <stp>EM_S_STM07_IS</stp>
        <stp>4</stp>
        <stp>300184.SZ</stp>
        <stp>61</stp>
        <stp>12/31/2014</stp>
        <stp>1</stp>
        <tr r="R1480" s="1"/>
      </tp>
      <tp>
        <v>80665540.25</v>
        <stp/>
        <stp>EM_S_STM07_IS</stp>
        <stp>4</stp>
        <stp>300185.SZ</stp>
        <stp>61</stp>
        <stp>12/31/2014</stp>
        <stp>1</stp>
        <tr r="R1481" s="1"/>
      </tp>
      <tp>
        <v>54612359.219999999</v>
        <stp/>
        <stp>EM_S_STM07_IS</stp>
        <stp>4</stp>
        <stp>300187.SZ</stp>
        <stp>61</stp>
        <stp>12/31/2014</stp>
        <stp>1</stp>
        <tr r="R1482" s="1"/>
      </tp>
      <tp>
        <v>114602055.27</v>
        <stp/>
        <stp>EM_S_STM07_IS</stp>
        <stp>4</stp>
        <stp>300188.SZ</stp>
        <stp>61</stp>
        <stp>12/31/2014</stp>
        <stp>1</stp>
        <tr r="R1483" s="1"/>
      </tp>
      <tp>
        <v>-88477077.599999994</v>
        <stp/>
        <stp>EM_S_STM07_IS</stp>
        <stp>4</stp>
        <stp>300189.SZ</stp>
        <stp>61</stp>
        <stp>12/31/2014</stp>
        <stp>1</stp>
        <tr r="R1484" s="1"/>
      </tp>
      <tp>
        <v>56153985.270000003</v>
        <stp/>
        <stp>EM_S_STM07_IS</stp>
        <stp>4</stp>
        <stp>300110.SZ</stp>
        <stp>61</stp>
        <stp>12/31/2014</stp>
        <stp>1</stp>
        <tr r="R1406" s="1"/>
      </tp>
      <tp>
        <v>37465384.979999997</v>
        <stp/>
        <stp>EM_S_STM07_IS</stp>
        <stp>4</stp>
        <stp>300111.SZ</stp>
        <stp>61</stp>
        <stp>12/31/2014</stp>
        <stp>1</stp>
        <tr r="R1407" s="1"/>
      </tp>
      <tp>
        <v>22852577.02</v>
        <stp/>
        <stp>EM_S_STM07_IS</stp>
        <stp>4</stp>
        <stp>300112.SZ</stp>
        <stp>61</stp>
        <stp>12/31/2014</stp>
        <stp>1</stp>
        <tr r="R1408" s="1"/>
      </tp>
      <tp>
        <v>156835502.58000001</v>
        <stp/>
        <stp>EM_S_STM07_IS</stp>
        <stp>4</stp>
        <stp>300113.SZ</stp>
        <stp>61</stp>
        <stp>12/31/2014</stp>
        <stp>1</stp>
        <tr r="R1409" s="1"/>
      </tp>
      <tp>
        <v>87125077.5</v>
        <stp/>
        <stp>EM_S_STM07_IS</stp>
        <stp>4</stp>
        <stp>300114.SZ</stp>
        <stp>61</stp>
        <stp>12/31/2014</stp>
        <stp>1</stp>
        <tr r="R1410" s="1"/>
      </tp>
      <tp>
        <v>290175475.31999999</v>
        <stp/>
        <stp>EM_S_STM07_IS</stp>
        <stp>4</stp>
        <stp>300115.SZ</stp>
        <stp>61</stp>
        <stp>12/31/2014</stp>
        <stp>1</stp>
        <tr r="R1411" s="1"/>
      </tp>
      <tp>
        <v>8552357.1400000006</v>
        <stp/>
        <stp>EM_S_STM07_IS</stp>
        <stp>4</stp>
        <stp>300116.SZ</stp>
        <stp>61</stp>
        <stp>12/31/2014</stp>
        <stp>1</stp>
        <tr r="R1412" s="1"/>
      </tp>
      <tp>
        <v>47487094.439999998</v>
        <stp/>
        <stp>EM_S_STM07_IS</stp>
        <stp>4</stp>
        <stp>300117.SZ</stp>
        <stp>61</stp>
        <stp>12/31/2014</stp>
        <stp>1</stp>
        <tr r="R1413" s="1"/>
      </tp>
      <tp>
        <v>66947216.299999997</v>
        <stp/>
        <stp>EM_S_STM07_IS</stp>
        <stp>4</stp>
        <stp>300118.SZ</stp>
        <stp>61</stp>
        <stp>12/31/2014</stp>
        <stp>1</stp>
        <tr r="R1414" s="1"/>
      </tp>
      <tp>
        <v>27128623.43</v>
        <stp/>
        <stp>EM_S_STM07_IS</stp>
        <stp>4</stp>
        <stp>300119.SZ</stp>
        <stp>61</stp>
        <stp>12/31/2014</stp>
        <stp>1</stp>
        <tr r="R1415" s="1"/>
      </tp>
      <tp>
        <v>132957341.69</v>
        <stp/>
        <stp>EM_S_STM07_IS</stp>
        <stp>4</stp>
        <stp>300100.SZ</stp>
        <stp>61</stp>
        <stp>12/31/2014</stp>
        <stp>1</stp>
        <tr r="R1396" s="1"/>
      </tp>
      <tp>
        <v>51519255.469999999</v>
        <stp/>
        <stp>EM_S_STM07_IS</stp>
        <stp>4</stp>
        <stp>300101.SZ</stp>
        <stp>61</stp>
        <stp>12/31/2014</stp>
        <stp>1</stp>
        <tr r="R1397" s="1"/>
      </tp>
      <tp>
        <v>55901503.460000001</v>
        <stp/>
        <stp>EM_S_STM07_IS</stp>
        <stp>4</stp>
        <stp>300102.SZ</stp>
        <stp>61</stp>
        <stp>12/31/2014</stp>
        <stp>1</stp>
        <tr r="R1398" s="1"/>
      </tp>
      <tp>
        <v>50414058.549999997</v>
        <stp/>
        <stp>EM_S_STM07_IS</stp>
        <stp>4</stp>
        <stp>300103.SZ</stp>
        <stp>61</stp>
        <stp>12/31/2014</stp>
        <stp>1</stp>
        <tr r="R1399" s="1"/>
      </tp>
      <tp>
        <v>364029509.12</v>
        <stp/>
        <stp>EM_S_STM07_IS</stp>
        <stp>4</stp>
        <stp>300104.SZ</stp>
        <stp>61</stp>
        <stp>12/31/2014</stp>
        <stp>1</stp>
        <tr r="R1400" s="1"/>
      </tp>
      <tp>
        <v>169375777.99000001</v>
        <stp/>
        <stp>EM_S_STM07_IS</stp>
        <stp>4</stp>
        <stp>300105.SZ</stp>
        <stp>61</stp>
        <stp>12/31/2014</stp>
        <stp>1</stp>
        <tr r="R1401" s="1"/>
      </tp>
      <tp>
        <v>22489359.829999998</v>
        <stp/>
        <stp>EM_S_STM07_IS</stp>
        <stp>4</stp>
        <stp>300106.SZ</stp>
        <stp>61</stp>
        <stp>12/31/2014</stp>
        <stp>1</stp>
        <tr r="R1402" s="1"/>
      </tp>
      <tp>
        <v>40579161.630000003</v>
        <stp/>
        <stp>EM_S_STM07_IS</stp>
        <stp>4</stp>
        <stp>300107.SZ</stp>
        <stp>61</stp>
        <stp>12/31/2014</stp>
        <stp>1</stp>
        <tr r="R1403" s="1"/>
      </tp>
      <tp>
        <v>56701861.710000001</v>
        <stp/>
        <stp>EM_S_STM07_IS</stp>
        <stp>4</stp>
        <stp>300108.SZ</stp>
        <stp>61</stp>
        <stp>12/31/2014</stp>
        <stp>1</stp>
        <tr r="R1404" s="1"/>
      </tp>
      <tp>
        <v>30117862.949999999</v>
        <stp/>
        <stp>EM_S_STM07_IS</stp>
        <stp>4</stp>
        <stp>300109.SZ</stp>
        <stp>61</stp>
        <stp>12/31/2014</stp>
        <stp>1</stp>
        <tr r="R1405" s="1"/>
      </tp>
      <tp>
        <v>3183206000</v>
        <stp/>
        <stp>EM_S_STM07_IS</stp>
        <stp>4</stp>
        <stp>000100.SZ</stp>
        <stp>61</stp>
        <stp>12/31/2014</stp>
        <stp>1</stp>
        <tr r="R68" s="1"/>
      </tp>
      <tp>
        <v>79581385.939999998</v>
        <stp/>
        <stp>EM_S_STM07_IS</stp>
        <stp>4</stp>
        <stp>300130.SZ</stp>
        <stp>61</stp>
        <stp>12/31/2014</stp>
        <stp>1</stp>
        <tr r="R1426" s="1"/>
      </tp>
      <tp>
        <v>21524833.530000001</v>
        <stp/>
        <stp>EM_S_STM07_IS</stp>
        <stp>4</stp>
        <stp>300131.SZ</stp>
        <stp>61</stp>
        <stp>12/31/2014</stp>
        <stp>1</stp>
        <tr r="R1427" s="1"/>
      </tp>
      <tp>
        <v>52210436.380000003</v>
        <stp/>
        <stp>EM_S_STM07_IS</stp>
        <stp>4</stp>
        <stp>300132.SZ</stp>
        <stp>61</stp>
        <stp>12/31/2014</stp>
        <stp>1</stp>
        <tr r="R1428" s="1"/>
      </tp>
      <tp>
        <v>390060294.75</v>
        <stp/>
        <stp>EM_S_STM07_IS</stp>
        <stp>4</stp>
        <stp>300133.SZ</stp>
        <stp>61</stp>
        <stp>12/31/2014</stp>
        <stp>1</stp>
        <tr r="R1429" s="1"/>
      </tp>
      <tp>
        <v>535502587.58999997</v>
        <stp/>
        <stp>EM_S_STM07_IS</stp>
        <stp>4</stp>
        <stp>300134.SZ</stp>
        <stp>61</stp>
        <stp>12/31/2014</stp>
        <stp>1</stp>
        <tr r="R1430" s="1"/>
      </tp>
      <tp>
        <v>63435189.469999999</v>
        <stp/>
        <stp>EM_S_STM07_IS</stp>
        <stp>4</stp>
        <stp>300135.SZ</stp>
        <stp>61</stp>
        <stp>12/31/2014</stp>
        <stp>1</stp>
        <tr r="R1431" s="1"/>
      </tp>
      <tp>
        <v>63085706.939999998</v>
        <stp/>
        <stp>EM_S_STM07_IS</stp>
        <stp>4</stp>
        <stp>300136.SZ</stp>
        <stp>61</stp>
        <stp>12/31/2014</stp>
        <stp>1</stp>
        <tr r="R1432" s="1"/>
      </tp>
      <tp>
        <v>71694196.140000001</v>
        <stp/>
        <stp>EM_S_STM07_IS</stp>
        <stp>4</stp>
        <stp>300137.SZ</stp>
        <stp>61</stp>
        <stp>12/31/2014</stp>
        <stp>1</stp>
        <tr r="R1433" s="1"/>
      </tp>
      <tp>
        <v>22381383.469999999</v>
        <stp/>
        <stp>EM_S_STM07_IS</stp>
        <stp>4</stp>
        <stp>300138.SZ</stp>
        <stp>61</stp>
        <stp>12/31/2014</stp>
        <stp>1</stp>
        <tr r="R1434" s="1"/>
      </tp>
      <tp>
        <v>59693070.039999999</v>
        <stp/>
        <stp>EM_S_STM07_IS</stp>
        <stp>4</stp>
        <stp>300139.SZ</stp>
        <stp>61</stp>
        <stp>12/31/2014</stp>
        <stp>1</stp>
        <tr r="R1435" s="1"/>
      </tp>
      <tp>
        <v>4949927.37</v>
        <stp/>
        <stp>EM_S_STM07_IS</stp>
        <stp>4</stp>
        <stp>300120.SZ</stp>
        <stp>61</stp>
        <stp>12/31/2014</stp>
        <stp>1</stp>
        <tr r="R1416" s="1"/>
      </tp>
      <tp>
        <v>26964465.77</v>
        <stp/>
        <stp>EM_S_STM07_IS</stp>
        <stp>4</stp>
        <stp>300121.SZ</stp>
        <stp>61</stp>
        <stp>12/31/2014</stp>
        <stp>1</stp>
        <tr r="R1417" s="1"/>
      </tp>
      <tp>
        <v>148003991.53999999</v>
        <stp/>
        <stp>EM_S_STM07_IS</stp>
        <stp>4</stp>
        <stp>300122.SZ</stp>
        <stp>61</stp>
        <stp>12/31/2014</stp>
        <stp>1</stp>
        <tr r="R1418" s="1"/>
      </tp>
      <tp>
        <v>22127270.609999999</v>
        <stp/>
        <stp>EM_S_STM07_IS</stp>
        <stp>4</stp>
        <stp>300123.SZ</stp>
        <stp>61</stp>
        <stp>12/31/2014</stp>
        <stp>1</stp>
        <tr r="R1419" s="1"/>
      </tp>
      <tp>
        <v>666316532.79999995</v>
        <stp/>
        <stp>EM_S_STM07_IS</stp>
        <stp>4</stp>
        <stp>300124.SZ</stp>
        <stp>61</stp>
        <stp>12/31/2014</stp>
        <stp>1</stp>
        <tr r="R1420" s="1"/>
      </tp>
      <tp>
        <v>14696001.199999999</v>
        <stp/>
        <stp>EM_S_STM07_IS</stp>
        <stp>4</stp>
        <stp>300125.SZ</stp>
        <stp>61</stp>
        <stp>12/31/2014</stp>
        <stp>1</stp>
        <tr r="R1421" s="1"/>
      </tp>
      <tp>
        <v>62084214.060000002</v>
        <stp/>
        <stp>EM_S_STM07_IS</stp>
        <stp>4</stp>
        <stp>300126.SZ</stp>
        <stp>61</stp>
        <stp>12/31/2014</stp>
        <stp>1</stp>
        <tr r="R1422" s="1"/>
      </tp>
      <tp>
        <v>72090471.939999998</v>
        <stp/>
        <stp>EM_S_STM07_IS</stp>
        <stp>4</stp>
        <stp>300127.SZ</stp>
        <stp>61</stp>
        <stp>12/31/2014</stp>
        <stp>1</stp>
        <tr r="R1423" s="1"/>
      </tp>
      <tp>
        <v>70989042.909999996</v>
        <stp/>
        <stp>EM_S_STM07_IS</stp>
        <stp>4</stp>
        <stp>300128.SZ</stp>
        <stp>61</stp>
        <stp>12/31/2014</stp>
        <stp>1</stp>
        <tr r="R1424" s="1"/>
      </tp>
      <tp>
        <v>97065836.340000004</v>
        <stp/>
        <stp>EM_S_STM07_IS</stp>
        <stp>4</stp>
        <stp>300129.SZ</stp>
        <stp>61</stp>
        <stp>12/31/2014</stp>
        <stp>1</stp>
        <tr r="R1425" s="1"/>
      </tp>
      <tp>
        <v>125073335.29000001</v>
        <stp/>
        <stp>EM_S_STM07_IS</stp>
        <stp>4</stp>
        <stp>300150.SZ</stp>
        <stp>61</stp>
        <stp>12/31/2014</stp>
        <stp>1</stp>
        <tr r="R1446" s="1"/>
      </tp>
      <tp>
        <v>51719617.039999999</v>
        <stp/>
        <stp>EM_S_STM07_IS</stp>
        <stp>4</stp>
        <stp>300151.SZ</stp>
        <stp>61</stp>
        <stp>12/31/2014</stp>
        <stp>1</stp>
        <tr r="R1447" s="1"/>
      </tp>
      <tp>
        <v>42244511.07</v>
        <stp/>
        <stp>EM_S_STM07_IS</stp>
        <stp>4</stp>
        <stp>300152.SZ</stp>
        <stp>61</stp>
        <stp>12/31/2014</stp>
        <stp>1</stp>
        <tr r="R1448" s="1"/>
      </tp>
      <tp>
        <v>31327232.52</v>
        <stp/>
        <stp>EM_S_STM07_IS</stp>
        <stp>4</stp>
        <stp>300153.SZ</stp>
        <stp>61</stp>
        <stp>12/31/2014</stp>
        <stp>1</stp>
        <tr r="R1449" s="1"/>
      </tp>
      <tp>
        <v>112264696.51000001</v>
        <stp/>
        <stp>EM_S_STM07_IS</stp>
        <stp>4</stp>
        <stp>300154.SZ</stp>
        <stp>61</stp>
        <stp>12/31/2014</stp>
        <stp>1</stp>
        <tr r="R1450" s="1"/>
      </tp>
      <tp>
        <v>82752681.349999994</v>
        <stp/>
        <stp>EM_S_STM07_IS</stp>
        <stp>4</stp>
        <stp>300155.SZ</stp>
        <stp>61</stp>
        <stp>12/31/2014</stp>
        <stp>1</stp>
        <tr r="R1451" s="1"/>
      </tp>
      <tp>
        <v>3427677529.1300001</v>
        <stp/>
        <stp>EM_S_STM07_IS</stp>
        <stp>4</stp>
        <stp>000166.SZ</stp>
        <stp>61</stp>
        <stp>12/31/2014</stp>
        <stp>1</stp>
        <tr r="R77" s="1"/>
      </tp>
      <tp>
        <v>30346077.690000001</v>
        <stp/>
        <stp>EM_S_STM07_IS</stp>
        <stp>4</stp>
        <stp>300156.SZ</stp>
        <stp>61</stp>
        <stp>12/31/2014</stp>
        <stp>1</stp>
        <tr r="R1452" s="1"/>
      </tp>
      <tp>
        <v>81341642.870000005</v>
        <stp/>
        <stp>EM_S_STM07_IS</stp>
        <stp>4</stp>
        <stp>300157.SZ</stp>
        <stp>61</stp>
        <stp>12/31/2014</stp>
        <stp>1</stp>
        <tr r="R1453" s="1"/>
      </tp>
      <tp>
        <v>41958240.990000002</v>
        <stp/>
        <stp>EM_S_STM07_IS</stp>
        <stp>4</stp>
        <stp>300158.SZ</stp>
        <stp>61</stp>
        <stp>12/31/2014</stp>
        <stp>1</stp>
        <tr r="R1454" s="1"/>
      </tp>
      <tp>
        <v>112170193.01000001</v>
        <stp/>
        <stp>EM_S_STM07_IS</stp>
        <stp>4</stp>
        <stp>300159.SZ</stp>
        <stp>61</stp>
        <stp>12/31/2014</stp>
        <stp>1</stp>
        <tr r="R1455" s="1"/>
      </tp>
      <tp>
        <v>8499247.3100000005</v>
        <stp/>
        <stp>EM_S_STM07_IS</stp>
        <stp>4</stp>
        <stp>300140.SZ</stp>
        <stp>61</stp>
        <stp>12/31/2014</stp>
        <stp>1</stp>
        <tr r="R1436" s="1"/>
      </tp>
      <tp>
        <v>51953714.460000001</v>
        <stp/>
        <stp>EM_S_STM07_IS</stp>
        <stp>4</stp>
        <stp>300141.SZ</stp>
        <stp>61</stp>
        <stp>12/31/2014</stp>
        <stp>1</stp>
        <tr r="R1437" s="1"/>
      </tp>
      <tp>
        <v>143424674.03</v>
        <stp/>
        <stp>EM_S_STM07_IS</stp>
        <stp>4</stp>
        <stp>300142.SZ</stp>
        <stp>61</stp>
        <stp>12/31/2014</stp>
        <stp>1</stp>
        <tr r="R1438" s="1"/>
      </tp>
      <tp>
        <v>-293274296.94</v>
        <stp/>
        <stp>EM_S_STM07_IS</stp>
        <stp>4</stp>
        <stp>300143.SZ</stp>
        <stp>61</stp>
        <stp>12/31/2014</stp>
        <stp>1</stp>
        <tr r="R1439" s="1"/>
      </tp>
      <tp>
        <v>361183249.79000002</v>
        <stp/>
        <stp>EM_S_STM07_IS</stp>
        <stp>4</stp>
        <stp>300144.SZ</stp>
        <stp>61</stp>
        <stp>12/31/2014</stp>
        <stp>1</stp>
        <tr r="R1440" s="1"/>
      </tp>
      <tp>
        <v>196740015.88999999</v>
        <stp/>
        <stp>EM_S_STM07_IS</stp>
        <stp>4</stp>
        <stp>300145.SZ</stp>
        <stp>61</stp>
        <stp>12/31/2014</stp>
        <stp>1</stp>
        <tr r="R1441" s="1"/>
      </tp>
      <tp>
        <v>502594966.94</v>
        <stp/>
        <stp>EM_S_STM07_IS</stp>
        <stp>4</stp>
        <stp>300146.SZ</stp>
        <stp>61</stp>
        <stp>12/31/2014</stp>
        <stp>1</stp>
        <tr r="R1442" s="1"/>
      </tp>
      <tp>
        <v>196796127.27000001</v>
        <stp/>
        <stp>EM_S_STM07_IS</stp>
        <stp>4</stp>
        <stp>300147.SZ</stp>
        <stp>61</stp>
        <stp>12/31/2014</stp>
        <stp>1</stp>
        <tr r="R1443" s="1"/>
      </tp>
      <tp>
        <v>118257749.77</v>
        <stp/>
        <stp>EM_S_STM07_IS</stp>
        <stp>4</stp>
        <stp>300148.SZ</stp>
        <stp>61</stp>
        <stp>12/31/2014</stp>
        <stp>1</stp>
        <tr r="R1444" s="1"/>
      </tp>
      <tp>
        <v>40696956.850000001</v>
        <stp/>
        <stp>EM_S_STM07_IS</stp>
        <stp>4</stp>
        <stp>300149.SZ</stp>
        <stp>61</stp>
        <stp>12/31/2014</stp>
        <stp>1</stp>
        <tr r="R1445" s="1"/>
      </tp>
      <tp>
        <v>177302356.33000001</v>
        <stp/>
        <stp>EM_S_STM07_IS</stp>
        <stp>4</stp>
        <stp>300170.SZ</stp>
        <stp>61</stp>
        <stp>12/31/2014</stp>
        <stp>1</stp>
        <tr r="R1466" s="1"/>
      </tp>
      <tp>
        <v>335411145.48000002</v>
        <stp/>
        <stp>EM_S_STM07_IS</stp>
        <stp>4</stp>
        <stp>300171.SZ</stp>
        <stp>61</stp>
        <stp>12/31/2014</stp>
        <stp>1</stp>
        <tr r="R1467" s="1"/>
      </tp>
      <tp>
        <v>83399852.319999993</v>
        <stp/>
        <stp>EM_S_STM07_IS</stp>
        <stp>4</stp>
        <stp>300172.SZ</stp>
        <stp>61</stp>
        <stp>12/31/2014</stp>
        <stp>1</stp>
        <tr r="R1468" s="1"/>
      </tp>
      <tp>
        <v>7817112.0999999996</v>
        <stp/>
        <stp>EM_S_STM07_IS</stp>
        <stp>4</stp>
        <stp>300173.SZ</stp>
        <stp>61</stp>
        <stp>12/31/2014</stp>
        <stp>1</stp>
        <tr r="R1469" s="1"/>
      </tp>
      <tp>
        <v>8108394.79</v>
        <stp/>
        <stp>EM_S_STM07_IS</stp>
        <stp>4</stp>
        <stp>300174.SZ</stp>
        <stp>61</stp>
        <stp>12/31/2014</stp>
        <stp>1</stp>
        <tr r="R1470" s="1"/>
      </tp>
      <tp>
        <v>87701002.790000007</v>
        <stp/>
        <stp>EM_S_STM07_IS</stp>
        <stp>4</stp>
        <stp>300175.SZ</stp>
        <stp>61</stp>
        <stp>12/31/2014</stp>
        <stp>1</stp>
        <tr r="R1471" s="1"/>
      </tp>
      <tp>
        <v>15963862.65</v>
        <stp/>
        <stp>EM_S_STM07_IS</stp>
        <stp>4</stp>
        <stp>300176.SZ</stp>
        <stp>61</stp>
        <stp>12/31/2014</stp>
        <stp>1</stp>
        <tr r="R1472" s="1"/>
      </tp>
      <tp>
        <v>99590454.810000002</v>
        <stp/>
        <stp>EM_S_STM07_IS</stp>
        <stp>4</stp>
        <stp>300177.SZ</stp>
        <stp>61</stp>
        <stp>12/31/2014</stp>
        <stp>1</stp>
        <tr r="R1473" s="1"/>
      </tp>
      <tp>
        <v>129859812.52</v>
        <stp/>
        <stp>EM_S_STM07_IS</stp>
        <stp>4</stp>
        <stp>300178.SZ</stp>
        <stp>61</stp>
        <stp>12/31/2014</stp>
        <stp>1</stp>
        <tr r="R1474" s="1"/>
      </tp>
      <tp>
        <v>37818733.960000001</v>
        <stp/>
        <stp>EM_S_STM07_IS</stp>
        <stp>4</stp>
        <stp>300179.SZ</stp>
        <stp>61</stp>
        <stp>12/31/2014</stp>
        <stp>1</stp>
        <tr r="R1475" s="1"/>
      </tp>
      <tp>
        <v>29822564.68</v>
        <stp/>
        <stp>EM_S_STM07_IS</stp>
        <stp>4</stp>
        <stp>000150.SZ</stp>
        <stp>61</stp>
        <stp>12/31/2014</stp>
        <stp>1</stp>
        <tr r="R69" s="1"/>
      </tp>
      <tp>
        <v>36481954.75</v>
        <stp/>
        <stp>EM_S_STM07_IS</stp>
        <stp>4</stp>
        <stp>300160.SZ</stp>
        <stp>61</stp>
        <stp>12/31/2014</stp>
        <stp>1</stp>
        <tr r="R1456" s="1"/>
      </tp>
      <tp>
        <v>113376783.47</v>
        <stp/>
        <stp>EM_S_STM07_IS</stp>
        <stp>4</stp>
        <stp>000151.SZ</stp>
        <stp>61</stp>
        <stp>12/31/2014</stp>
        <stp>1</stp>
        <tr r="R70" s="1"/>
      </tp>
      <tp>
        <v>10714560.02</v>
        <stp/>
        <stp>EM_S_STM07_IS</stp>
        <stp>4</stp>
        <stp>300161.SZ</stp>
        <stp>61</stp>
        <stp>12/31/2014</stp>
        <stp>1</stp>
        <tr r="R1457" s="1"/>
      </tp>
      <tp>
        <v>25771284.739999998</v>
        <stp/>
        <stp>EM_S_STM07_IS</stp>
        <stp>4</stp>
        <stp>300162.SZ</stp>
        <stp>61</stp>
        <stp>12/31/2014</stp>
        <stp>1</stp>
        <tr r="R1458" s="1"/>
      </tp>
      <tp>
        <v>40990920.280000001</v>
        <stp/>
        <stp>EM_S_STM07_IS</stp>
        <stp>4</stp>
        <stp>000153.SZ</stp>
        <stp>61</stp>
        <stp>12/31/2014</stp>
        <stp>1</stp>
        <tr r="R71" s="1"/>
      </tp>
      <tp>
        <v>30962598.449999999</v>
        <stp/>
        <stp>EM_S_STM07_IS</stp>
        <stp>4</stp>
        <stp>300163.SZ</stp>
        <stp>61</stp>
        <stp>12/31/2014</stp>
        <stp>1</stp>
        <tr r="R1459" s="1"/>
      </tp>
      <tp>
        <v>11900161.27</v>
        <stp/>
        <stp>EM_S_STM07_IS</stp>
        <stp>4</stp>
        <stp>300164.SZ</stp>
        <stp>61</stp>
        <stp>12/31/2014</stp>
        <stp>1</stp>
        <tr r="R1460" s="1"/>
      </tp>
      <tp>
        <v>-1566819796.96</v>
        <stp/>
        <stp>EM_S_STM07_IS</stp>
        <stp>4</stp>
        <stp>000155.SZ</stp>
        <stp>61</stp>
        <stp>12/31/2014</stp>
        <stp>1</stp>
        <tr r="R72" s="1"/>
      </tp>
      <tp>
        <v>50013355.009999998</v>
        <stp/>
        <stp>EM_S_STM07_IS</stp>
        <stp>4</stp>
        <stp>300165.SZ</stp>
        <stp>61</stp>
        <stp>12/31/2014</stp>
        <stp>1</stp>
        <tr r="R1461" s="1"/>
      </tp>
      <tp>
        <v>383768698.37</v>
        <stp/>
        <stp>EM_S_STM07_IS</stp>
        <stp>4</stp>
        <stp>000156.SZ</stp>
        <stp>61</stp>
        <stp>12/31/2014</stp>
        <stp>1</stp>
        <tr r="R73" s="1"/>
      </tp>
      <tp>
        <v>135628693.06999999</v>
        <stp/>
        <stp>EM_S_STM07_IS</stp>
        <stp>4</stp>
        <stp>300166.SZ</stp>
        <stp>61</stp>
        <stp>12/31/2014</stp>
        <stp>1</stp>
        <tr r="R1462" s="1"/>
      </tp>
      <tp>
        <v>594068242.20000005</v>
        <stp/>
        <stp>EM_S_STM07_IS</stp>
        <stp>4</stp>
        <stp>000157.SZ</stp>
        <stp>61</stp>
        <stp>12/31/2014</stp>
        <stp>1</stp>
        <tr r="R74" s="1"/>
      </tp>
      <tp>
        <v>-9357955.2899999991</v>
        <stp/>
        <stp>EM_S_STM07_IS</stp>
        <stp>4</stp>
        <stp>300167.SZ</stp>
        <stp>61</stp>
        <stp>12/31/2014</stp>
        <stp>1</stp>
        <tr r="R1463" s="1"/>
      </tp>
      <tp>
        <v>24284736.359999999</v>
        <stp/>
        <stp>EM_S_STM07_IS</stp>
        <stp>4</stp>
        <stp>000158.SZ</stp>
        <stp>61</stp>
        <stp>12/31/2014</stp>
        <stp>1</stp>
        <tr r="R75" s="1"/>
      </tp>
      <tp>
        <v>189928919.36000001</v>
        <stp/>
        <stp>EM_S_STM07_IS</stp>
        <stp>4</stp>
        <stp>300168.SZ</stp>
        <stp>61</stp>
        <stp>12/31/2014</stp>
        <stp>1</stp>
        <tr r="R1464" s="1"/>
      </tp>
      <tp>
        <v>129027226.7</v>
        <stp/>
        <stp>EM_S_STM07_IS</stp>
        <stp>4</stp>
        <stp>000159.SZ</stp>
        <stp>61</stp>
        <stp>12/31/2014</stp>
        <stp>1</stp>
        <tr r="R76" s="1"/>
      </tp>
      <tp>
        <v>25314186.039999999</v>
        <stp/>
        <stp>EM_S_STM07_IS</stp>
        <stp>4</stp>
        <stp>300169.SZ</stp>
        <stp>61</stp>
        <stp>12/31/2014</stp>
        <stp>1</stp>
        <tr r="R1465" s="1"/>
      </tp>
      <tp>
        <v>502625775.30000001</v>
        <stp/>
        <stp>EM_S_STM07_IS</stp>
        <stp>4</stp>
        <stp>600180.SH</stp>
        <stp>61</stp>
        <stp>12/31/2014</stp>
        <stp>1</stp>
        <tr r="R2028" s="1"/>
      </tp>
      <tp>
        <v>209133572.72</v>
        <stp/>
        <stp>EM_S_STM07_IS</stp>
        <stp>4</stp>
        <stp>600182.SH</stp>
        <stp>61</stp>
        <stp>12/31/2014</stp>
        <stp>1</stp>
        <tr r="R2029" s="1"/>
      </tp>
      <tp>
        <v>515421671.88</v>
        <stp/>
        <stp>EM_S_STM07_IS</stp>
        <stp>4</stp>
        <stp>600183.SH</stp>
        <stp>61</stp>
        <stp>12/31/2014</stp>
        <stp>1</stp>
        <tr r="R2030" s="1"/>
      </tp>
      <tp>
        <v>61845417.009999998</v>
        <stp/>
        <stp>EM_S_STM07_IS</stp>
        <stp>4</stp>
        <stp>600184.SH</stp>
        <stp>61</stp>
        <stp>12/31/2014</stp>
        <stp>1</stp>
        <tr r="R2031" s="1"/>
      </tp>
      <tp>
        <v>313162163.73000002</v>
        <stp/>
        <stp>EM_S_STM07_IS</stp>
        <stp>4</stp>
        <stp>600185.SH</stp>
        <stp>61</stp>
        <stp>12/31/2014</stp>
        <stp>1</stp>
        <tr r="R2032" s="1"/>
      </tp>
      <tp>
        <v>23869487.899999999</v>
        <stp/>
        <stp>EM_S_STM07_IS</stp>
        <stp>4</stp>
        <stp>600186.SH</stp>
        <stp>61</stp>
        <stp>12/31/2014</stp>
        <stp>1</stp>
        <tr r="R2033" s="1"/>
      </tp>
      <tp>
        <v>12645478000</v>
        <stp/>
        <stp>EM_S_STM07_IS</stp>
        <stp>4</stp>
        <stp>601186.SH</stp>
        <stp>61</stp>
        <stp>12/31/2015</stp>
        <stp>1</stp>
        <tr r="S2733" s="1"/>
      </tp>
      <tp>
        <v>150179974.56</v>
        <stp/>
        <stp>EM_S_STM07_IS</stp>
        <stp>4</stp>
        <stp>600187.SH</stp>
        <stp>61</stp>
        <stp>12/31/2014</stp>
        <stp>1</stp>
        <tr r="R2034" s="1"/>
      </tp>
      <tp>
        <v>2284167000</v>
        <stp/>
        <stp>EM_S_STM07_IS</stp>
        <stp>4</stp>
        <stp>600188.SH</stp>
        <stp>61</stp>
        <stp>12/31/2014</stp>
        <stp>1</stp>
        <tr r="R2035" s="1"/>
      </tp>
      <tp>
        <v>276057325.80000001</v>
        <stp/>
        <stp>EM_S_STM07_IS</stp>
        <stp>4</stp>
        <stp>601188.SH</stp>
        <stp>61</stp>
        <stp>12/31/2015</stp>
        <stp>1</stp>
        <tr r="S2734" s="1"/>
      </tp>
      <tp>
        <v>10606792.48</v>
        <stp/>
        <stp>EM_S_STM07_IS</stp>
        <stp>4</stp>
        <stp>600189.SH</stp>
        <stp>61</stp>
        <stp>12/31/2014</stp>
        <stp>1</stp>
        <tr r="R2036" s="1"/>
      </tp>
      <tp>
        <v>220825148.69</v>
        <stp/>
        <stp>EM_S_STM07_IS</stp>
        <stp>4</stp>
        <stp>600190.SH</stp>
        <stp>61</stp>
        <stp>12/31/2014</stp>
        <stp>1</stp>
        <tr r="R2037" s="1"/>
      </tp>
      <tp>
        <v>12920329.029999999</v>
        <stp/>
        <stp>EM_S_STM07_IS</stp>
        <stp>4</stp>
        <stp>600191.SH</stp>
        <stp>61</stp>
        <stp>12/31/2014</stp>
        <stp>1</stp>
        <tr r="R2038" s="1"/>
      </tp>
      <tp>
        <v>77711002.930000007</v>
        <stp/>
        <stp>EM_S_STM07_IS</stp>
        <stp>4</stp>
        <stp>600192.SH</stp>
        <stp>61</stp>
        <stp>12/31/2014</stp>
        <stp>1</stp>
        <tr r="R2039" s="1"/>
      </tp>
      <tp>
        <v>-398202453.22000003</v>
        <stp/>
        <stp>EM_S_STM07_IS</stp>
        <stp>4</stp>
        <stp>600193.SH</stp>
        <stp>61</stp>
        <stp>12/31/2014</stp>
        <stp>1</stp>
        <tr r="R2040" s="1"/>
      </tp>
      <tp>
        <v>290377215</v>
        <stp/>
        <stp>EM_S_STM07_IS</stp>
        <stp>4</stp>
        <stp>600195.SH</stp>
        <stp>61</stp>
        <stp>12/31/2014</stp>
        <stp>1</stp>
        <tr r="R2041" s="1"/>
      </tp>
      <tp>
        <v>2112869467.3199999</v>
        <stp/>
        <stp>EM_S_STM07_IS</stp>
        <stp>4</stp>
        <stp>600196.SH</stp>
        <stp>61</stp>
        <stp>12/31/2014</stp>
        <stp>1</stp>
        <tr r="R2042" s="1"/>
      </tp>
      <tp>
        <v>268072499.02000001</v>
        <stp/>
        <stp>EM_S_STM07_IS</stp>
        <stp>4</stp>
        <stp>600197.SH</stp>
        <stp>61</stp>
        <stp>12/31/2014</stp>
        <stp>1</stp>
        <tr r="R2043" s="1"/>
      </tp>
      <tp>
        <v>217042207.05000001</v>
        <stp/>
        <stp>EM_S_STM07_IS</stp>
        <stp>4</stp>
        <stp>600198.SH</stp>
        <stp>61</stp>
        <stp>12/31/2014</stp>
        <stp>1</stp>
        <tr r="R2044" s="1"/>
      </tp>
      <tp>
        <v>2043932918.4000001</v>
        <stp/>
        <stp>EM_S_STM07_IS</stp>
        <stp>4</stp>
        <stp>601198.SH</stp>
        <stp>61</stp>
        <stp>12/31/2015</stp>
        <stp>1</stp>
        <tr r="S2735" s="1"/>
      </tp>
      <tp>
        <v>88561655.239999995</v>
        <stp/>
        <stp>EM_S_STM07_IS</stp>
        <stp>4</stp>
        <stp>600199.SH</stp>
        <stp>61</stp>
        <stp>12/31/2014</stp>
        <stp>1</stp>
        <tr r="R2045" s="1"/>
      </tp>
      <tp>
        <v>269506022.50999999</v>
        <stp/>
        <stp>EM_S_STM07_IS</stp>
        <stp>4</stp>
        <stp>601199.SH</stp>
        <stp>61</stp>
        <stp>12/31/2015</stp>
        <stp>1</stp>
        <tr r="S2736" s="1"/>
      </tp>
      <tp>
        <v>162516000</v>
        <stp/>
        <stp>EM_S_STM07_IS</stp>
        <stp>4</stp>
        <stp>600160.SH</stp>
        <stp>61</stp>
        <stp>12/31/2014</stp>
        <stp>1</stp>
        <tr r="R2010" s="1"/>
      </tp>
      <tp>
        <v>128391673.34</v>
        <stp/>
        <stp>EM_S_STM07_IS</stp>
        <stp>4</stp>
        <stp>600161.SH</stp>
        <stp>61</stp>
        <stp>12/31/2014</stp>
        <stp>1</stp>
        <tr r="R2011" s="1"/>
      </tp>
      <tp>
        <v>256183335.41999999</v>
        <stp/>
        <stp>EM_S_STM07_IS</stp>
        <stp>4</stp>
        <stp>600162.SH</stp>
        <stp>61</stp>
        <stp>12/31/2014</stp>
        <stp>1</stp>
        <tr r="R2012" s="1"/>
      </tp>
      <tp>
        <v>-561125045.12</v>
        <stp/>
        <stp>EM_S_STM07_IS</stp>
        <stp>4</stp>
        <stp>600163.SH</stp>
        <stp>61</stp>
        <stp>12/31/2014</stp>
        <stp>1</stp>
        <tr r="R2013" s="1"/>
      </tp>
      <tp>
        <v>805583718.76999998</v>
        <stp/>
        <stp>EM_S_STM07_IS</stp>
        <stp>4</stp>
        <stp>601163.SH</stp>
        <stp>61</stp>
        <stp>12/31/2015</stp>
        <stp>1</stp>
        <tr r="S2727" s="1"/>
      </tp>
      <tp>
        <v>-107963614.23999999</v>
        <stp/>
        <stp>EM_S_STM07_IS</stp>
        <stp>4</stp>
        <stp>600165.SH</stp>
        <stp>61</stp>
        <stp>12/31/2014</stp>
        <stp>1</stp>
        <tr r="R2014" s="1"/>
      </tp>
      <tp>
        <v>477101654.76999998</v>
        <stp/>
        <stp>EM_S_STM07_IS</stp>
        <stp>4</stp>
        <stp>600166.SH</stp>
        <stp>61</stp>
        <stp>12/31/2014</stp>
        <stp>1</stp>
        <tr r="R2015" s="1"/>
      </tp>
      <tp>
        <v>50207000000</v>
        <stp/>
        <stp>EM_S_STM07_IS</stp>
        <stp>4</stp>
        <stp>601166.SH</stp>
        <stp>61</stp>
        <stp>12/31/2015</stp>
        <stp>1</stp>
        <tr r="S2728" s="1"/>
      </tp>
      <tp>
        <v>162792099.22</v>
        <stp/>
        <stp>EM_S_STM07_IS</stp>
        <stp>4</stp>
        <stp>600167.SH</stp>
        <stp>61</stp>
        <stp>12/31/2014</stp>
        <stp>1</stp>
        <tr r="R2016" s="1"/>
      </tp>
      <tp>
        <v>324869163.63999999</v>
        <stp/>
        <stp>EM_S_STM07_IS</stp>
        <stp>4</stp>
        <stp>600168.SH</stp>
        <stp>61</stp>
        <stp>12/31/2014</stp>
        <stp>1</stp>
        <tr r="R2017" s="1"/>
      </tp>
      <tp>
        <v>30371119</v>
        <stp/>
        <stp>EM_S_STM07_IS</stp>
        <stp>4</stp>
        <stp>601168.SH</stp>
        <stp>61</stp>
        <stp>12/31/2015</stp>
        <stp>1</stp>
        <tr r="S2729" s="1"/>
      </tp>
      <tp>
        <v>32134979.940000001</v>
        <stp/>
        <stp>EM_S_STM07_IS</stp>
        <stp>4</stp>
        <stp>600169.SH</stp>
        <stp>61</stp>
        <stp>12/31/2014</stp>
        <stp>1</stp>
        <tr r="R2018" s="1"/>
      </tp>
      <tp>
        <v>16839000000</v>
        <stp/>
        <stp>EM_S_STM07_IS</stp>
        <stp>4</stp>
        <stp>601169.SH</stp>
        <stp>61</stp>
        <stp>12/31/2015</stp>
        <stp>1</stp>
        <tr r="S2730" s="1"/>
      </tp>
      <tp>
        <v>1771801635.3099999</v>
        <stp/>
        <stp>EM_S_STM07_IS</stp>
        <stp>4</stp>
        <stp>600170.SH</stp>
        <stp>61</stp>
        <stp>12/31/2014</stp>
        <stp>1</stp>
        <tr r="R2019" s="1"/>
      </tp>
      <tp>
        <v>38692986.82</v>
        <stp/>
        <stp>EM_S_STM07_IS</stp>
        <stp>4</stp>
        <stp>600171.SH</stp>
        <stp>61</stp>
        <stp>12/31/2014</stp>
        <stp>1</stp>
        <tr r="R2020" s="1"/>
      </tp>
      <tp>
        <v>223599382.19</v>
        <stp/>
        <stp>EM_S_STM07_IS</stp>
        <stp>4</stp>
        <stp>600172.SH</stp>
        <stp>61</stp>
        <stp>12/31/2014</stp>
        <stp>1</stp>
        <tr r="R2021" s="1"/>
      </tp>
      <tp>
        <v>259998293.97999999</v>
        <stp/>
        <stp>EM_S_STM07_IS</stp>
        <stp>4</stp>
        <stp>600173.SH</stp>
        <stp>61</stp>
        <stp>12/31/2014</stp>
        <stp>1</stp>
        <tr r="R2022" s="1"/>
      </tp>
      <tp>
        <v>189142633.46000001</v>
        <stp/>
        <stp>EM_S_STM07_IS</stp>
        <stp>4</stp>
        <stp>600175.SH</stp>
        <stp>61</stp>
        <stp>12/31/2014</stp>
        <stp>1</stp>
        <tr r="R2023" s="1"/>
      </tp>
      <tp>
        <v>474536988.11000001</v>
        <stp/>
        <stp>EM_S_STM07_IS</stp>
        <stp>4</stp>
        <stp>600176.SH</stp>
        <stp>61</stp>
        <stp>12/31/2014</stp>
        <stp>1</stp>
        <tr r="R2024" s="1"/>
      </tp>
      <tp>
        <v>3162418735.0100002</v>
        <stp/>
        <stp>EM_S_STM07_IS</stp>
        <stp>4</stp>
        <stp>600177.SH</stp>
        <stp>61</stp>
        <stp>12/31/2014</stp>
        <stp>1</stp>
        <tr r="R2025" s="1"/>
      </tp>
      <tp>
        <v>-119922516.76000001</v>
        <stp/>
        <stp>EM_S_STM07_IS</stp>
        <stp>4</stp>
        <stp>601177.SH</stp>
        <stp>61</stp>
        <stp>12/31/2015</stp>
        <stp>1</stp>
        <tr r="S2731" s="1"/>
      </tp>
      <tp>
        <v>32430345.27</v>
        <stp/>
        <stp>EM_S_STM07_IS</stp>
        <stp>4</stp>
        <stp>600178.SH</stp>
        <stp>61</stp>
        <stp>12/31/2014</stp>
        <stp>1</stp>
        <tr r="R2026" s="1"/>
      </tp>
      <tp>
        <v>-305801242.42000002</v>
        <stp/>
        <stp>EM_S_STM07_IS</stp>
        <stp>4</stp>
        <stp>600179.SH</stp>
        <stp>61</stp>
        <stp>12/31/2014</stp>
        <stp>1</stp>
        <tr r="R2027" s="1"/>
      </tp>
      <tp>
        <v>903974175.74000001</v>
        <stp/>
        <stp>EM_S_STM07_IS</stp>
        <stp>4</stp>
        <stp>601179.SH</stp>
        <stp>61</stp>
        <stp>12/31/2015</stp>
        <stp>1</stp>
        <tr r="S2732" s="1"/>
      </tp>
      <tp>
        <v>494310956.55000001</v>
        <stp/>
        <stp>EM_S_STM07_IS</stp>
        <stp>4</stp>
        <stp>600141.SH</stp>
        <stp>61</stp>
        <stp>12/31/2014</stp>
        <stp>1</stp>
        <tr r="R1995" s="1"/>
      </tp>
      <tp>
        <v>498355080.5</v>
        <stp/>
        <stp>EM_S_STM07_IS</stp>
        <stp>4</stp>
        <stp>600143.SH</stp>
        <stp>61</stp>
        <stp>12/31/2014</stp>
        <stp>1</stp>
        <tr r="R1996" s="1"/>
      </tp>
      <tp>
        <v>-1537431711.28</v>
        <stp/>
        <stp>EM_S_STM07_IS</stp>
        <stp>4</stp>
        <stp>600145.SH</stp>
        <stp>61</stp>
        <stp>12/31/2014</stp>
        <stp>1</stp>
        <tr r="R1997" s="1"/>
      </tp>
      <tp>
        <v>13200992.34</v>
        <stp/>
        <stp>EM_S_STM07_IS</stp>
        <stp>4</stp>
        <stp>600146.SH</stp>
        <stp>61</stp>
        <stp>12/31/2014</stp>
        <stp>1</stp>
        <tr r="R1998" s="1"/>
      </tp>
      <tp>
        <v>38513488.969999999</v>
        <stp/>
        <stp>EM_S_STM07_IS</stp>
        <stp>4</stp>
        <stp>600148.SH</stp>
        <stp>61</stp>
        <stp>12/31/2014</stp>
        <stp>1</stp>
        <tr r="R1999" s="1"/>
      </tp>
      <tp>
        <v>6074927.8799999999</v>
        <stp/>
        <stp>EM_S_STM07_IS</stp>
        <stp>4</stp>
        <stp>600149.SH</stp>
        <stp>61</stp>
        <stp>12/31/2014</stp>
        <stp>1</stp>
        <tr r="R2000" s="1"/>
      </tp>
      <tp>
        <v>44189149.359999999</v>
        <stp/>
        <stp>EM_S_STM07_IS</stp>
        <stp>4</stp>
        <stp>600150.SH</stp>
        <stp>61</stp>
        <stp>12/31/2014</stp>
        <stp>1</stp>
        <tr r="R2001" s="1"/>
      </tp>
      <tp>
        <v>22393156.890000001</v>
        <stp/>
        <stp>EM_S_STM07_IS</stp>
        <stp>4</stp>
        <stp>600151.SH</stp>
        <stp>61</stp>
        <stp>12/31/2014</stp>
        <stp>1</stp>
        <tr r="R2002" s="1"/>
      </tp>
      <tp>
        <v>-220752697.75999999</v>
        <stp/>
        <stp>EM_S_STM07_IS</stp>
        <stp>4</stp>
        <stp>600152.SH</stp>
        <stp>61</stp>
        <stp>12/31/2014</stp>
        <stp>1</stp>
        <tr r="R2003" s="1"/>
      </tp>
      <tp>
        <v>2507192830.4400001</v>
        <stp/>
        <stp>EM_S_STM07_IS</stp>
        <stp>4</stp>
        <stp>600153.SH</stp>
        <stp>61</stp>
        <stp>12/31/2014</stp>
        <stp>1</stp>
        <tr r="R2004" s="1"/>
      </tp>
      <tp>
        <v>-147301561.08000001</v>
        <stp/>
        <stp>EM_S_STM07_IS</stp>
        <stp>4</stp>
        <stp>600155.SH</stp>
        <stp>61</stp>
        <stp>12/31/2014</stp>
        <stp>1</stp>
        <tr r="R2005" s="1"/>
      </tp>
      <tp>
        <v>1836274417</v>
        <stp/>
        <stp>EM_S_STM07_IS</stp>
        <stp>4</stp>
        <stp>601155.SH</stp>
        <stp>61</stp>
        <stp>12/31/2015</stp>
        <stp>1</stp>
        <tr r="S2725" s="1"/>
      </tp>
      <tp>
        <v>-31684906.77</v>
        <stp/>
        <stp>EM_S_STM07_IS</stp>
        <stp>4</stp>
        <stp>600156.SH</stp>
        <stp>61</stp>
        <stp>12/31/2014</stp>
        <stp>1</stp>
        <tr r="R2006" s="1"/>
      </tp>
      <tp>
        <v>405248227.72000003</v>
        <stp/>
        <stp>EM_S_STM07_IS</stp>
        <stp>4</stp>
        <stp>600157.SH</stp>
        <stp>61</stp>
        <stp>12/31/2014</stp>
        <stp>1</stp>
        <tr r="R2007" s="1"/>
      </tp>
      <tp>
        <v>103120977.52</v>
        <stp/>
        <stp>EM_S_STM07_IS</stp>
        <stp>4</stp>
        <stp>600158.SH</stp>
        <stp>61</stp>
        <stp>12/31/2014</stp>
        <stp>1</stp>
        <tr r="R2008" s="1"/>
      </tp>
      <tp>
        <v>1551564577.8099999</v>
        <stp/>
        <stp>EM_S_STM07_IS</stp>
        <stp>4</stp>
        <stp>601158.SH</stp>
        <stp>61</stp>
        <stp>12/31/2015</stp>
        <stp>1</stp>
        <tr r="S2726" s="1"/>
      </tp>
      <tp>
        <v>131176245.73</v>
        <stp/>
        <stp>EM_S_STM07_IS</stp>
        <stp>4</stp>
        <stp>600159.SH</stp>
        <stp>61</stp>
        <stp>12/31/2014</stp>
        <stp>1</stp>
        <tr r="R2009" s="1"/>
      </tp>
      <tp>
        <v>616744428.63</v>
        <stp/>
        <stp>EM_S_STM07_IS</stp>
        <stp>4</stp>
        <stp>600120.SH</stp>
        <stp>61</stp>
        <stp>12/31/2014</stp>
        <stp>1</stp>
        <tr r="R1977" s="1"/>
      </tp>
      <tp>
        <v>62293601.450000003</v>
        <stp/>
        <stp>EM_S_STM07_IS</stp>
        <stp>4</stp>
        <stp>600121.SH</stp>
        <stp>61</stp>
        <stp>12/31/2014</stp>
        <stp>1</stp>
        <tr r="R1978" s="1"/>
      </tp>
      <tp>
        <v>366796858.81</v>
        <stp/>
        <stp>EM_S_STM07_IS</stp>
        <stp>4</stp>
        <stp>600122.SH</stp>
        <stp>61</stp>
        <stp>12/31/2014</stp>
        <stp>1</stp>
        <tr r="R1979" s="1"/>
      </tp>
      <tp>
        <v>66776805.789999999</v>
        <stp/>
        <stp>EM_S_STM07_IS</stp>
        <stp>4</stp>
        <stp>600123.SH</stp>
        <stp>61</stp>
        <stp>12/31/2014</stp>
        <stp>1</stp>
        <tr r="R1980" s="1"/>
      </tp>
      <tp>
        <v>341648876.00999999</v>
        <stp/>
        <stp>EM_S_STM07_IS</stp>
        <stp>4</stp>
        <stp>600125.SH</stp>
        <stp>61</stp>
        <stp>12/31/2014</stp>
        <stp>1</stp>
        <tr r="R1981" s="1"/>
      </tp>
      <tp>
        <v>10733613.960000001</v>
        <stp/>
        <stp>EM_S_STM07_IS</stp>
        <stp>4</stp>
        <stp>600126.SH</stp>
        <stp>61</stp>
        <stp>12/31/2014</stp>
        <stp>1</stp>
        <tr r="R1982" s="1"/>
      </tp>
      <tp>
        <v>344116049.76999998</v>
        <stp/>
        <stp>EM_S_STM07_IS</stp>
        <stp>4</stp>
        <stp>601126.SH</stp>
        <stp>61</stp>
        <stp>12/31/2015</stp>
        <stp>1</stp>
        <tr r="S2720" s="1"/>
      </tp>
      <tp>
        <v>12282216.210000001</v>
        <stp/>
        <stp>EM_S_STM07_IS</stp>
        <stp>4</stp>
        <stp>600127.SH</stp>
        <stp>61</stp>
        <stp>12/31/2014</stp>
        <stp>1</stp>
        <tr r="R1983" s="1"/>
      </tp>
      <tp>
        <v>372369710.85000002</v>
        <stp/>
        <stp>EM_S_STM07_IS</stp>
        <stp>4</stp>
        <stp>601127.SH</stp>
        <stp>61</stp>
        <stp>12/31/2015</stp>
        <stp>1</stp>
        <tr r="S2721" s="1"/>
      </tp>
      <tp>
        <v>70557200.599999994</v>
        <stp/>
        <stp>EM_S_STM07_IS</stp>
        <stp>4</stp>
        <stp>600128.SH</stp>
        <stp>61</stp>
        <stp>12/31/2014</stp>
        <stp>1</stp>
        <tr r="R1984" s="1"/>
      </tp>
      <tp>
        <v>966003511.86000001</v>
        <stp/>
        <stp>EM_S_STM07_IS</stp>
        <stp>4</stp>
        <stp>601128.SH</stp>
        <stp>61</stp>
        <stp>12/31/2015</stp>
        <stp>1</stp>
        <tr r="S2722" s="1"/>
      </tp>
      <tp>
        <v>-276635699.56</v>
        <stp/>
        <stp>EM_S_STM07_IS</stp>
        <stp>4</stp>
        <stp>600129.SH</stp>
        <stp>61</stp>
        <stp>12/31/2014</stp>
        <stp>1</stp>
        <tr r="R1985" s="1"/>
      </tp>
      <tp>
        <v>74352240.989999995</v>
        <stp/>
        <stp>EM_S_STM07_IS</stp>
        <stp>4</stp>
        <stp>600130.SH</stp>
        <stp>61</stp>
        <stp>12/31/2014</stp>
        <stp>1</stp>
        <tr r="R1986" s="1"/>
      </tp>
      <tp>
        <v>156132801.53999999</v>
        <stp/>
        <stp>EM_S_STM07_IS</stp>
        <stp>4</stp>
        <stp>600131.SH</stp>
        <stp>61</stp>
        <stp>12/31/2014</stp>
        <stp>1</stp>
        <tr r="R1987" s="1"/>
      </tp>
      <tp>
        <v>73435233.329999998</v>
        <stp/>
        <stp>EM_S_STM07_IS</stp>
        <stp>4</stp>
        <stp>600132.SH</stp>
        <stp>61</stp>
        <stp>12/31/2014</stp>
        <stp>1</stp>
        <tr r="R1988" s="1"/>
      </tp>
      <tp>
        <v>295647723.89999998</v>
        <stp/>
        <stp>EM_S_STM07_IS</stp>
        <stp>4</stp>
        <stp>600133.SH</stp>
        <stp>61</stp>
        <stp>12/31/2014</stp>
        <stp>1</stp>
        <tr r="R1989" s="1"/>
      </tp>
      <tp>
        <v>27554763.84</v>
        <stp/>
        <stp>EM_S_STM07_IS</stp>
        <stp>4</stp>
        <stp>600135.SH</stp>
        <stp>61</stp>
        <stp>12/31/2014</stp>
        <stp>1</stp>
        <tr r="R1990" s="1"/>
      </tp>
      <tp>
        <v>954141.69</v>
        <stp/>
        <stp>EM_S_STM07_IS</stp>
        <stp>4</stp>
        <stp>600136.SH</stp>
        <stp>61</stp>
        <stp>12/31/2014</stp>
        <stp>1</stp>
        <tr r="R1991" s="1"/>
      </tp>
      <tp>
        <v>1958679.83</v>
        <stp/>
        <stp>EM_S_STM07_IS</stp>
        <stp>4</stp>
        <stp>600137.SH</stp>
        <stp>61</stp>
        <stp>12/31/2014</stp>
        <stp>1</stp>
        <tr r="R1992" s="1"/>
      </tp>
      <tp>
        <v>70502344.799999997</v>
        <stp/>
        <stp>EM_S_STM07_IS</stp>
        <stp>4</stp>
        <stp>601137.SH</stp>
        <stp>61</stp>
        <stp>12/31/2015</stp>
        <stp>1</stp>
        <tr r="S2723" s="1"/>
      </tp>
      <tp>
        <v>363715151.91000003</v>
        <stp/>
        <stp>EM_S_STM07_IS</stp>
        <stp>4</stp>
        <stp>600138.SH</stp>
        <stp>61</stp>
        <stp>12/31/2014</stp>
        <stp>1</stp>
        <tr r="R1993" s="1"/>
      </tp>
      <tp>
        <v>16026315.27</v>
        <stp/>
        <stp>EM_S_STM07_IS</stp>
        <stp>4</stp>
        <stp>600139.SH</stp>
        <stp>61</stp>
        <stp>12/31/2014</stp>
        <stp>1</stp>
        <tr r="R1994" s="1"/>
      </tp>
      <tp>
        <v>659661697.65999997</v>
        <stp/>
        <stp>EM_S_STM07_IS</stp>
        <stp>4</stp>
        <stp>601139.SH</stp>
        <stp>61</stp>
        <stp>12/31/2015</stp>
        <stp>1</stp>
        <tr r="S2724" s="1"/>
      </tp>
      <tp>
        <v>755641901.57000005</v>
        <stp/>
        <stp>EM_S_STM07_IS</stp>
        <stp>4</stp>
        <stp>600100.SH</stp>
        <stp>61</stp>
        <stp>12/31/2014</stp>
        <stp>1</stp>
        <tr r="R1958" s="1"/>
      </tp>
      <tp>
        <v>63513867.979999997</v>
        <stp/>
        <stp>EM_S_STM07_IS</stp>
        <stp>4</stp>
        <stp>601100.SH</stp>
        <stp>61</stp>
        <stp>12/31/2015</stp>
        <stp>1</stp>
        <tr r="S2711" s="1"/>
      </tp>
      <tp>
        <v>97487872.129999995</v>
        <stp/>
        <stp>EM_S_STM07_IS</stp>
        <stp>4</stp>
        <stp>600101.SH</stp>
        <stp>61</stp>
        <stp>12/31/2014</stp>
        <stp>1</stp>
        <tr r="R1959" s="1"/>
      </tp>
      <tp>
        <v>57600434.280000001</v>
        <stp/>
        <stp>EM_S_STM07_IS</stp>
        <stp>4</stp>
        <stp>601101.SH</stp>
        <stp>61</stp>
        <stp>12/31/2015</stp>
        <stp>1</stp>
        <tr r="S2712" s="1"/>
      </tp>
      <tp>
        <v>27349823.16</v>
        <stp/>
        <stp>EM_S_STM07_IS</stp>
        <stp>4</stp>
        <stp>600103.SH</stp>
        <stp>61</stp>
        <stp>12/31/2014</stp>
        <stp>1</stp>
        <tr r="R1960" s="1"/>
      </tp>
      <tp>
        <v>27973441274.41</v>
        <stp/>
        <stp>EM_S_STM07_IS</stp>
        <stp>4</stp>
        <stp>600104.SH</stp>
        <stp>61</stp>
        <stp>12/31/2014</stp>
        <stp>1</stp>
        <tr r="R1961" s="1"/>
      </tp>
      <tp>
        <v>143439939.33000001</v>
        <stp/>
        <stp>EM_S_STM07_IS</stp>
        <stp>4</stp>
        <stp>600105.SH</stp>
        <stp>61</stp>
        <stp>12/31/2014</stp>
        <stp>1</stp>
        <tr r="R1962" s="1"/>
      </tp>
      <tp>
        <v>246919362.02000001</v>
        <stp/>
        <stp>EM_S_STM07_IS</stp>
        <stp>4</stp>
        <stp>600106.SH</stp>
        <stp>61</stp>
        <stp>12/31/2014</stp>
        <stp>1</stp>
        <tr r="R1963" s="1"/>
      </tp>
      <tp>
        <v>-1795058009.5799999</v>
        <stp/>
        <stp>EM_S_STM07_IS</stp>
        <stp>4</stp>
        <stp>601106.SH</stp>
        <stp>61</stp>
        <stp>12/31/2015</stp>
        <stp>1</stp>
        <tr r="S2713" s="1"/>
      </tp>
      <tp>
        <v>-7464659</v>
        <stp/>
        <stp>EM_S_STM07_IS</stp>
        <stp>4</stp>
        <stp>600107.SH</stp>
        <stp>61</stp>
        <stp>12/31/2014</stp>
        <stp>1</stp>
        <tr r="R1964" s="1"/>
      </tp>
      <tp>
        <v>995680423.16999996</v>
        <stp/>
        <stp>EM_S_STM07_IS</stp>
        <stp>4</stp>
        <stp>601107.SH</stp>
        <stp>61</stp>
        <stp>12/31/2015</stp>
        <stp>1</stp>
        <tr r="S2714" s="1"/>
      </tp>
      <tp>
        <v>206128571.87</v>
        <stp/>
        <stp>EM_S_STM07_IS</stp>
        <stp>4</stp>
        <stp>600108.SH</stp>
        <stp>61</stp>
        <stp>12/31/2014</stp>
        <stp>1</stp>
        <tr r="R1965" s="1"/>
      </tp>
      <tp>
        <v>836489632.37</v>
        <stp/>
        <stp>EM_S_STM07_IS</stp>
        <stp>4</stp>
        <stp>600109.SH</stp>
        <stp>61</stp>
        <stp>12/31/2014</stp>
        <stp>1</stp>
        <tr r="R1966" s="1"/>
      </tp>
      <tp>
        <v>-262102671.06</v>
        <stp/>
        <stp>EM_S_STM07_IS</stp>
        <stp>4</stp>
        <stp>600110.SH</stp>
        <stp>61</stp>
        <stp>12/31/2014</stp>
        <stp>1</stp>
        <tr r="R1967" s="1"/>
      </tp>
      <tp>
        <v>643027413.91999996</v>
        <stp/>
        <stp>EM_S_STM07_IS</stp>
        <stp>4</stp>
        <stp>600111.SH</stp>
        <stp>61</stp>
        <stp>12/31/2014</stp>
        <stp>1</stp>
        <tr r="R1968" s="1"/>
      </tp>
      <tp>
        <v>6774008000</v>
        <stp/>
        <stp>EM_S_STM07_IS</stp>
        <stp>4</stp>
        <stp>601111.SH</stp>
        <stp>61</stp>
        <stp>12/31/2015</stp>
        <stp>1</stp>
        <tr r="S2715" s="1"/>
      </tp>
      <tp>
        <v>15911194.890000001</v>
        <stp/>
        <stp>EM_S_STM07_IS</stp>
        <stp>4</stp>
        <stp>600112.SH</stp>
        <stp>61</stp>
        <stp>12/31/2014</stp>
        <stp>1</stp>
        <tr r="R1969" s="1"/>
      </tp>
      <tp>
        <v>16768925.73</v>
        <stp/>
        <stp>EM_S_STM07_IS</stp>
        <stp>4</stp>
        <stp>600113.SH</stp>
        <stp>61</stp>
        <stp>12/31/2014</stp>
        <stp>1</stp>
        <tr r="R1970" s="1"/>
      </tp>
      <tp>
        <v>100236491.89</v>
        <stp/>
        <stp>EM_S_STM07_IS</stp>
        <stp>4</stp>
        <stp>601113.SH</stp>
        <stp>61</stp>
        <stp>12/31/2015</stp>
        <stp>1</stp>
        <tr r="S2716" s="1"/>
      </tp>
      <tp>
        <v>123371247.44</v>
        <stp/>
        <stp>EM_S_STM07_IS</stp>
        <stp>4</stp>
        <stp>600114.SH</stp>
        <stp>61</stp>
        <stp>12/31/2014</stp>
        <stp>1</stp>
        <tr r="R1971" s="1"/>
      </tp>
      <tp>
        <v>3417000000</v>
        <stp/>
        <stp>EM_S_STM07_IS</stp>
        <stp>4</stp>
        <stp>600115.SH</stp>
        <stp>61</stp>
        <stp>12/31/2014</stp>
        <stp>1</stp>
        <tr r="R1972" s="1"/>
      </tp>
      <tp>
        <v>142038790.78</v>
        <stp/>
        <stp>EM_S_STM07_IS</stp>
        <stp>4</stp>
        <stp>600116.SH</stp>
        <stp>61</stp>
        <stp>12/31/2014</stp>
        <stp>1</stp>
        <tr r="R1973" s="1"/>
      </tp>
      <tp>
        <v>67100250.799999997</v>
        <stp/>
        <stp>EM_S_STM07_IS</stp>
        <stp>4</stp>
        <stp>601116.SH</stp>
        <stp>61</stp>
        <stp>12/31/2015</stp>
        <stp>1</stp>
        <tr r="S2717" s="1"/>
      </tp>
      <tp>
        <v>41581451.079999998</v>
        <stp/>
        <stp>EM_S_STM07_IS</stp>
        <stp>4</stp>
        <stp>600117.SH</stp>
        <stp>61</stp>
        <stp>12/31/2014</stp>
        <stp>1</stp>
        <tr r="R1974" s="1"/>
      </tp>
      <tp>
        <v>2841788885.7800002</v>
        <stp/>
        <stp>EM_S_STM07_IS</stp>
        <stp>4</stp>
        <stp>601117.SH</stp>
        <stp>61</stp>
        <stp>12/31/2015</stp>
        <stp>1</stp>
        <tr r="S2718" s="1"/>
      </tp>
      <tp>
        <v>356350411.44999999</v>
        <stp/>
        <stp>EM_S_STM07_IS</stp>
        <stp>4</stp>
        <stp>600118.SH</stp>
        <stp>61</stp>
        <stp>12/31/2014</stp>
        <stp>1</stp>
        <tr r="R1975" s="1"/>
      </tp>
      <tp>
        <v>-989713207.75</v>
        <stp/>
        <stp>EM_S_STM07_IS</stp>
        <stp>4</stp>
        <stp>601118.SH</stp>
        <stp>61</stp>
        <stp>12/31/2015</stp>
        <stp>1</stp>
        <tr r="S2719" s="1"/>
      </tp>
      <tp>
        <v>40755092.799999997</v>
        <stp/>
        <stp>EM_S_STM07_IS</stp>
        <stp>4</stp>
        <stp>600119.SH</stp>
        <stp>61</stp>
        <stp>12/31/2014</stp>
        <stp>1</stp>
        <tr r="R1976" s="1"/>
      </tp>
      <tp>
        <v>233859174.09999999</v>
        <stp/>
        <stp>EM_S_STM07_IS</stp>
        <stp>4</stp>
        <stp>300090.SZ</stp>
        <stp>61</stp>
        <stp>12/31/2014</stp>
        <stp>1</stp>
        <tr r="R1386" s="1"/>
      </tp>
      <tp>
        <v>13974059.060000001</v>
        <stp/>
        <stp>EM_S_STM07_IS</stp>
        <stp>4</stp>
        <stp>300091.SZ</stp>
        <stp>61</stp>
        <stp>12/31/2014</stp>
        <stp>1</stp>
        <tr r="R1387" s="1"/>
      </tp>
      <tp>
        <v>10790220.32</v>
        <stp/>
        <stp>EM_S_STM07_IS</stp>
        <stp>4</stp>
        <stp>300092.SZ</stp>
        <stp>61</stp>
        <stp>12/31/2014</stp>
        <stp>1</stp>
        <tr r="R1388" s="1"/>
      </tp>
      <tp>
        <v>19319726.109999999</v>
        <stp/>
        <stp>EM_S_STM07_IS</stp>
        <stp>4</stp>
        <stp>300093.SZ</stp>
        <stp>61</stp>
        <stp>12/31/2014</stp>
        <stp>1</stp>
        <tr r="R1389" s="1"/>
      </tp>
      <tp>
        <v>225010196.03</v>
        <stp/>
        <stp>EM_S_STM07_IS</stp>
        <stp>4</stp>
        <stp>300094.SZ</stp>
        <stp>61</stp>
        <stp>12/31/2014</stp>
        <stp>1</stp>
        <tr r="R1390" s="1"/>
      </tp>
      <tp>
        <v>41084708.619999997</v>
        <stp/>
        <stp>EM_S_STM07_IS</stp>
        <stp>4</stp>
        <stp>300095.SZ</stp>
        <stp>61</stp>
        <stp>12/31/2014</stp>
        <stp>1</stp>
        <tr r="R1391" s="1"/>
      </tp>
      <tp>
        <v>46904070.649999999</v>
        <stp/>
        <stp>EM_S_STM07_IS</stp>
        <stp>4</stp>
        <stp>300096.SZ</stp>
        <stp>61</stp>
        <stp>12/31/2014</stp>
        <stp>1</stp>
        <tr r="R1392" s="1"/>
      </tp>
      <tp>
        <v>22490099.899999999</v>
        <stp/>
        <stp>EM_S_STM07_IS</stp>
        <stp>4</stp>
        <stp>300097.SZ</stp>
        <stp>61</stp>
        <stp>12/31/2014</stp>
        <stp>1</stp>
        <tr r="R1393" s="1"/>
      </tp>
      <tp>
        <v>128958652.78</v>
        <stp/>
        <stp>EM_S_STM07_IS</stp>
        <stp>4</stp>
        <stp>300098.SZ</stp>
        <stp>61</stp>
        <stp>12/31/2014</stp>
        <stp>1</stp>
        <tr r="R1394" s="1"/>
      </tp>
      <tp>
        <v>4952185.68</v>
        <stp/>
        <stp>EM_S_STM07_IS</stp>
        <stp>4</stp>
        <stp>300099.SZ</stp>
        <stp>61</stp>
        <stp>12/31/2014</stp>
        <stp>1</stp>
        <tr r="R1395" s="1"/>
      </tp>
      <tp>
        <v>45854208.619999997</v>
        <stp/>
        <stp>EM_S_STM07_IS</stp>
        <stp>4</stp>
        <stp>300080.SZ</stp>
        <stp>61</stp>
        <stp>12/31/2014</stp>
        <stp>1</stp>
        <tr r="R1376" s="1"/>
      </tp>
      <tp>
        <v>10539483.58</v>
        <stp/>
        <stp>EM_S_STM07_IS</stp>
        <stp>4</stp>
        <stp>300081.SZ</stp>
        <stp>61</stp>
        <stp>12/31/2014</stp>
        <stp>1</stp>
        <tr r="R1377" s="1"/>
      </tp>
      <tp>
        <v>91866189.939999998</v>
        <stp/>
        <stp>EM_S_STM07_IS</stp>
        <stp>4</stp>
        <stp>300082.SZ</stp>
        <stp>61</stp>
        <stp>12/31/2014</stp>
        <stp>1</stp>
        <tr r="R1378" s="1"/>
      </tp>
      <tp>
        <v>74346810.510000005</v>
        <stp/>
        <stp>EM_S_STM07_IS</stp>
        <stp>4</stp>
        <stp>300083.SZ</stp>
        <stp>61</stp>
        <stp>12/31/2014</stp>
        <stp>1</stp>
        <tr r="R1379" s="1"/>
      </tp>
      <tp>
        <v>40100922.289999999</v>
        <stp/>
        <stp>EM_S_STM07_IS</stp>
        <stp>4</stp>
        <stp>300084.SZ</stp>
        <stp>61</stp>
        <stp>12/31/2014</stp>
        <stp>1</stp>
        <tr r="R1380" s="1"/>
      </tp>
      <tp>
        <v>27686672.109999999</v>
        <stp/>
        <stp>EM_S_STM07_IS</stp>
        <stp>4</stp>
        <stp>300085.SZ</stp>
        <stp>61</stp>
        <stp>12/31/2014</stp>
        <stp>1</stp>
        <tr r="R1381" s="1"/>
      </tp>
      <tp>
        <v>59081710.270000003</v>
        <stp/>
        <stp>EM_S_STM07_IS</stp>
        <stp>4</stp>
        <stp>300086.SZ</stp>
        <stp>61</stp>
        <stp>12/31/2014</stp>
        <stp>1</stp>
        <tr r="R1382" s="1"/>
      </tp>
      <tp>
        <v>5229652.18</v>
        <stp/>
        <stp>EM_S_STM07_IS</stp>
        <stp>4</stp>
        <stp>300087.SZ</stp>
        <stp>61</stp>
        <stp>12/31/2014</stp>
        <stp>1</stp>
        <tr r="R1383" s="1"/>
      </tp>
      <tp>
        <v>165692295.84999999</v>
        <stp/>
        <stp>EM_S_STM07_IS</stp>
        <stp>4</stp>
        <stp>300088.SZ</stp>
        <stp>61</stp>
        <stp>12/31/2014</stp>
        <stp>1</stp>
        <tr r="R1384" s="1"/>
      </tp>
      <tp>
        <v>8402619.4499999993</v>
        <stp/>
        <stp>EM_S_STM07_IS</stp>
        <stp>4</stp>
        <stp>300089.SZ</stp>
        <stp>61</stp>
        <stp>12/31/2014</stp>
        <stp>1</stp>
        <tr r="R1385" s="1"/>
      </tp>
      <tp>
        <v>439988052.43000001</v>
        <stp/>
        <stp>EM_S_STM07_IS</stp>
        <stp>4</stp>
        <stp>000088.SZ</stp>
        <stp>61</stp>
        <stp>12/31/2014</stp>
        <stp>1</stp>
        <tr r="R63" s="1"/>
      </tp>
      <tp>
        <v>267996010.22999999</v>
        <stp/>
        <stp>EM_S_STM07_IS</stp>
        <stp>4</stp>
        <stp>000089.SZ</stp>
        <stp>61</stp>
        <stp>12/31/2014</stp>
        <stp>1</stp>
        <tr r="R64" s="1"/>
      </tp>
      <tp>
        <v>421477001.93000001</v>
        <stp/>
        <stp>EM_S_STM07_IS</stp>
        <stp>4</stp>
        <stp>000090.SZ</stp>
        <stp>61</stp>
        <stp>12/31/2014</stp>
        <stp>1</stp>
        <tr r="R65" s="1"/>
      </tp>
      <tp>
        <v>42008759.710000001</v>
        <stp/>
        <stp>EM_S_STM07_IS</stp>
        <stp>4</stp>
        <stp>000096.SZ</stp>
        <stp>61</stp>
        <stp>12/31/2014</stp>
        <stp>1</stp>
        <tr r="R66" s="1"/>
      </tp>
      <tp>
        <v>202323449.62</v>
        <stp/>
        <stp>EM_S_STM07_IS</stp>
        <stp>4</stp>
        <stp>000099.SZ</stp>
        <stp>61</stp>
        <stp>12/31/2014</stp>
        <stp>1</stp>
        <tr r="R67" s="1"/>
      </tp>
      <tp>
        <v>7687620.2699999996</v>
        <stp/>
        <stp>EM_S_STM07_IS</stp>
        <stp>4</stp>
        <stp>000020.SZ</stp>
        <stp>61</stp>
        <stp>12/31/2014</stp>
        <stp>1</stp>
        <tr r="R22" s="1"/>
      </tp>
      <tp>
        <v>100372946.69</v>
        <stp/>
        <stp>EM_S_STM07_IS</stp>
        <stp>4</stp>
        <stp>300010.SZ</stp>
        <stp>61</stp>
        <stp>12/31/2014</stp>
        <stp>1</stp>
        <tr r="R1307" s="1"/>
      </tp>
      <tp>
        <v>175676362.69999999</v>
        <stp/>
        <stp>EM_S_STM07_IS</stp>
        <stp>4</stp>
        <stp>000021.SZ</stp>
        <stp>61</stp>
        <stp>12/31/2014</stp>
        <stp>1</stp>
        <tr r="R23" s="1"/>
      </tp>
      <tp>
        <v>174723812.13999999</v>
        <stp/>
        <stp>EM_S_STM07_IS</stp>
        <stp>4</stp>
        <stp>300011.SZ</stp>
        <stp>61</stp>
        <stp>12/31/2014</stp>
        <stp>1</stp>
        <tr r="R1308" s="1"/>
      </tp>
      <tp>
        <v>417594271.32999998</v>
        <stp/>
        <stp>EM_S_STM07_IS</stp>
        <stp>4</stp>
        <stp>000022.SZ</stp>
        <stp>61</stp>
        <stp>12/31/2014</stp>
        <stp>1</stp>
        <tr r="R24" s="1"/>
      </tp>
      <tp>
        <v>146124643.03999999</v>
        <stp/>
        <stp>EM_S_STM07_IS</stp>
        <stp>4</stp>
        <stp>300012.SZ</stp>
        <stp>61</stp>
        <stp>12/31/2014</stp>
        <stp>1</stp>
        <tr r="R1309" s="1"/>
      </tp>
      <tp>
        <v>17246760.350000001</v>
        <stp/>
        <stp>EM_S_STM07_IS</stp>
        <stp>4</stp>
        <stp>000023.SZ</stp>
        <stp>61</stp>
        <stp>12/31/2014</stp>
        <stp>1</stp>
        <tr r="R25" s="1"/>
      </tp>
      <tp>
        <v>6437946.6900000004</v>
        <stp/>
        <stp>EM_S_STM07_IS</stp>
        <stp>4</stp>
        <stp>300013.SZ</stp>
        <stp>61</stp>
        <stp>12/31/2014</stp>
        <stp>1</stp>
        <tr r="R1310" s="1"/>
      </tp>
      <tp>
        <v>84235940.590000004</v>
        <stp/>
        <stp>EM_S_STM07_IS</stp>
        <stp>4</stp>
        <stp>300014.SZ</stp>
        <stp>61</stp>
        <stp>12/31/2014</stp>
        <stp>1</stp>
        <tr r="R1311" s="1"/>
      </tp>
      <tp>
        <v>10345217.67</v>
        <stp/>
        <stp>EM_S_STM07_IS</stp>
        <stp>4</stp>
        <stp>000025.SZ</stp>
        <stp>61</stp>
        <stp>12/31/2014</stp>
        <stp>1</stp>
        <tr r="R26" s="1"/>
      </tp>
      <tp>
        <v>309186277.77999997</v>
        <stp/>
        <stp>EM_S_STM07_IS</stp>
        <stp>4</stp>
        <stp>300015.SZ</stp>
        <stp>61</stp>
        <stp>12/31/2014</stp>
        <stp>1</stp>
        <tr r="R1312" s="1"/>
      </tp>
      <tp>
        <v>145591136.38999999</v>
        <stp/>
        <stp>EM_S_STM07_IS</stp>
        <stp>4</stp>
        <stp>000026.SZ</stp>
        <stp>61</stp>
        <stp>12/31/2014</stp>
        <stp>1</stp>
        <tr r="R27" s="1"/>
      </tp>
      <tp>
        <v>86768938.230000004</v>
        <stp/>
        <stp>EM_S_STM07_IS</stp>
        <stp>4</stp>
        <stp>300016.SZ</stp>
        <stp>61</stp>
        <stp>12/31/2014</stp>
        <stp>1</stp>
        <tr r="R1313" s="1"/>
      </tp>
      <tp>
        <v>2034053498.8900001</v>
        <stp/>
        <stp>EM_S_STM07_IS</stp>
        <stp>4</stp>
        <stp>000027.SZ</stp>
        <stp>61</stp>
        <stp>12/31/2014</stp>
        <stp>1</stp>
        <tr r="R28" s="1"/>
      </tp>
      <tp>
        <v>483700151.88999999</v>
        <stp/>
        <stp>EM_S_STM07_IS</stp>
        <stp>4</stp>
        <stp>300017.SZ</stp>
        <stp>61</stp>
        <stp>12/31/2014</stp>
        <stp>1</stp>
        <tr r="R1314" s="1"/>
      </tp>
      <tp>
        <v>652497176.02999997</v>
        <stp/>
        <stp>EM_S_STM07_IS</stp>
        <stp>4</stp>
        <stp>000028.SZ</stp>
        <stp>61</stp>
        <stp>12/31/2014</stp>
        <stp>1</stp>
        <tr r="R29" s="1"/>
      </tp>
      <tp>
        <v>49859351.780000001</v>
        <stp/>
        <stp>EM_S_STM07_IS</stp>
        <stp>4</stp>
        <stp>300018.SZ</stp>
        <stp>61</stp>
        <stp>12/31/2014</stp>
        <stp>1</stp>
        <tr r="R1315" s="1"/>
      </tp>
      <tp>
        <v>298033316.49000001</v>
        <stp/>
        <stp>EM_S_STM07_IS</stp>
        <stp>4</stp>
        <stp>000029.SZ</stp>
        <stp>61</stp>
        <stp>12/31/2014</stp>
        <stp>1</stp>
        <tr r="R30" s="1"/>
      </tp>
      <tp>
        <v>80065531.060000002</v>
        <stp/>
        <stp>EM_S_STM07_IS</stp>
        <stp>4</stp>
        <stp>300019.SZ</stp>
        <stp>61</stp>
        <stp>12/31/2014</stp>
        <stp>1</stp>
        <tr r="R1316" s="1"/>
      </tp>
      <tp>
        <v>626375268.87</v>
        <stp/>
        <stp>EM_S_STM07_IS</stp>
        <stp>4</stp>
        <stp>000030.SZ</stp>
        <stp>61</stp>
        <stp>12/31/2014</stp>
        <stp>1</stp>
        <tr r="R31" s="1"/>
      </tp>
      <tp>
        <v>598526380.97000003</v>
        <stp/>
        <stp>EM_S_STM07_IS</stp>
        <stp>4</stp>
        <stp>000031.SZ</stp>
        <stp>61</stp>
        <stp>12/31/2014</stp>
        <stp>1</stp>
        <tr r="R32" s="1"/>
      </tp>
      <tp>
        <v>159088189.11000001</v>
        <stp/>
        <stp>EM_S_STM07_IS</stp>
        <stp>4</stp>
        <stp>300001.SZ</stp>
        <stp>61</stp>
        <stp>12/31/2014</stp>
        <stp>1</stp>
        <tr r="R1298" s="1"/>
      </tp>
      <tp>
        <v>21841239.07</v>
        <stp/>
        <stp>EM_S_STM07_IS</stp>
        <stp>4</stp>
        <stp>000032.SZ</stp>
        <stp>61</stp>
        <stp>12/31/2014</stp>
        <stp>1</stp>
        <tr r="R33" s="1"/>
      </tp>
      <tp>
        <v>624405597.26999998</v>
        <stp/>
        <stp>EM_S_STM07_IS</stp>
        <stp>4</stp>
        <stp>300002.SZ</stp>
        <stp>61</stp>
        <stp>12/31/2014</stp>
        <stp>1</stp>
        <tr r="R1299" s="1"/>
      </tp>
      <tp>
        <v>-449532898.69999999</v>
        <stp/>
        <stp>EM_S_STM07_IS</stp>
        <stp>4</stp>
        <stp>000033.SZ</stp>
        <stp>61</stp>
        <stp>12/31/2014</stp>
        <stp>1</stp>
        <tr r="R34" s="1"/>
      </tp>
      <tp>
        <v>423192551.24000001</v>
        <stp/>
        <stp>EM_S_STM07_IS</stp>
        <stp>4</stp>
        <stp>300003.SZ</stp>
        <stp>61</stp>
        <stp>12/31/2014</stp>
        <stp>1</stp>
        <tr r="R1300" s="1"/>
      </tp>
      <tp>
        <v>61471205.740000002</v>
        <stp/>
        <stp>EM_S_STM07_IS</stp>
        <stp>4</stp>
        <stp>000034.SZ</stp>
        <stp>61</stp>
        <stp>12/31/2014</stp>
        <stp>1</stp>
        <tr r="R35" s="1"/>
      </tp>
      <tp>
        <v>108729378.65000001</v>
        <stp/>
        <stp>EM_S_STM07_IS</stp>
        <stp>4</stp>
        <stp>300004.SZ</stp>
        <stp>61</stp>
        <stp>12/31/2014</stp>
        <stp>1</stp>
        <tr r="R1301" s="1"/>
      </tp>
      <tp>
        <v>175015909.53999999</v>
        <stp/>
        <stp>EM_S_STM07_IS</stp>
        <stp>4</stp>
        <stp>000035.SZ</stp>
        <stp>61</stp>
        <stp>12/31/2014</stp>
        <stp>1</stp>
        <tr r="R36" s="1"/>
      </tp>
      <tp>
        <v>294289340.18000001</v>
        <stp/>
        <stp>EM_S_STM07_IS</stp>
        <stp>4</stp>
        <stp>300005.SZ</stp>
        <stp>61</stp>
        <stp>12/31/2014</stp>
        <stp>1</stp>
        <tr r="R1302" s="1"/>
      </tp>
      <tp>
        <v>34376124.770000003</v>
        <stp/>
        <stp>EM_S_STM07_IS</stp>
        <stp>4</stp>
        <stp>000036.SZ</stp>
        <stp>61</stp>
        <stp>12/31/2014</stp>
        <stp>1</stp>
        <tr r="R37" s="1"/>
      </tp>
      <tp>
        <v>9278654.1199999992</v>
        <stp/>
        <stp>EM_S_STM07_IS</stp>
        <stp>4</stp>
        <stp>300006.SZ</stp>
        <stp>61</stp>
        <stp>12/31/2014</stp>
        <stp>1</stp>
        <tr r="R1303" s="1"/>
      </tp>
      <tp>
        <v>-330513284.99000001</v>
        <stp/>
        <stp>EM_S_STM07_IS</stp>
        <stp>4</stp>
        <stp>000037.SZ</stp>
        <stp>61</stp>
        <stp>12/31/2014</stp>
        <stp>1</stp>
        <tr r="R38" s="1"/>
      </tp>
      <tp>
        <v>57341790.340000004</v>
        <stp/>
        <stp>EM_S_STM07_IS</stp>
        <stp>4</stp>
        <stp>300007.SZ</stp>
        <stp>61</stp>
        <stp>12/31/2014</stp>
        <stp>1</stp>
        <tr r="R1304" s="1"/>
      </tp>
      <tp>
        <v>-49336423.82</v>
        <stp/>
        <stp>EM_S_STM07_IS</stp>
        <stp>4</stp>
        <stp>000038.SZ</stp>
        <stp>61</stp>
        <stp>12/31/2014</stp>
        <stp>1</stp>
        <tr r="R39" s="1"/>
      </tp>
      <tp>
        <v>45914981.079999998</v>
        <stp/>
        <stp>EM_S_STM07_IS</stp>
        <stp>4</stp>
        <stp>300008.SZ</stp>
        <stp>61</stp>
        <stp>12/31/2014</stp>
        <stp>1</stp>
        <tr r="R1305" s="1"/>
      </tp>
      <tp>
        <v>2477802000</v>
        <stp/>
        <stp>EM_S_STM07_IS</stp>
        <stp>4</stp>
        <stp>000039.SZ</stp>
        <stp>61</stp>
        <stp>12/31/2014</stp>
        <stp>1</stp>
        <tr r="R40" s="1"/>
      </tp>
      <tp>
        <v>109851477.36</v>
        <stp/>
        <stp>EM_S_STM07_IS</stp>
        <stp>4</stp>
        <stp>300009.SZ</stp>
        <stp>61</stp>
        <stp>12/31/2014</stp>
        <stp>1</stp>
        <tr r="R1306" s="1"/>
      </tp>
      <tp>
        <v>53057208.140000001</v>
        <stp/>
        <stp>EM_S_STM07_IS</stp>
        <stp>4</stp>
        <stp>300030.SZ</stp>
        <stp>61</stp>
        <stp>12/31/2014</stp>
        <stp>1</stp>
        <tr r="R1327" s="1"/>
      </tp>
      <tp>
        <v>19802000000</v>
        <stp/>
        <stp>EM_S_STM07_IS</stp>
        <stp>4</stp>
        <stp>000001.SZ</stp>
        <stp>61</stp>
        <stp>12/31/2014</stp>
        <stp>1</stp>
        <tr r="R6" s="1"/>
      </tp>
      <tp>
        <v>73581194.349999994</v>
        <stp/>
        <stp>EM_S_STM07_IS</stp>
        <stp>4</stp>
        <stp>300031.SZ</stp>
        <stp>61</stp>
        <stp>12/31/2014</stp>
        <stp>1</stp>
        <tr r="R1328" s="1"/>
      </tp>
      <tp>
        <v>15745454144.700001</v>
        <stp/>
        <stp>EM_S_STM07_IS</stp>
        <stp>4</stp>
        <stp>000002.SZ</stp>
        <stp>61</stp>
        <stp>12/31/2014</stp>
        <stp>1</stp>
        <tr r="R7" s="1"/>
      </tp>
      <tp>
        <v>116564563.66</v>
        <stp/>
        <stp>EM_S_STM07_IS</stp>
        <stp>4</stp>
        <stp>300032.SZ</stp>
        <stp>61</stp>
        <stp>12/31/2014</stp>
        <stp>1</stp>
        <tr r="R1329" s="1"/>
      </tp>
      <tp>
        <v>60455517.409999996</v>
        <stp/>
        <stp>EM_S_STM07_IS</stp>
        <stp>4</stp>
        <stp>300033.SZ</stp>
        <stp>61</stp>
        <stp>12/31/2014</stp>
        <stp>1</stp>
        <tr r="R1330" s="1"/>
      </tp>
      <tp>
        <v>3801373.74</v>
        <stp/>
        <stp>EM_S_STM07_IS</stp>
        <stp>4</stp>
        <stp>000004.SZ</stp>
        <stp>61</stp>
        <stp>12/31/2014</stp>
        <stp>1</stp>
        <tr r="R8" s="1"/>
      </tp>
      <tp>
        <v>110188737.37</v>
        <stp/>
        <stp>EM_S_STM07_IS</stp>
        <stp>4</stp>
        <stp>300034.SZ</stp>
        <stp>61</stp>
        <stp>12/31/2014</stp>
        <stp>1</stp>
        <tr r="R1331" s="1"/>
      </tp>
      <tp>
        <v>43163944.159999996</v>
        <stp/>
        <stp>EM_S_STM07_IS</stp>
        <stp>4</stp>
        <stp>000005.SZ</stp>
        <stp>61</stp>
        <stp>12/31/2014</stp>
        <stp>1</stp>
        <tr r="R9" s="1"/>
      </tp>
      <tp>
        <v>53290263.630000003</v>
        <stp/>
        <stp>EM_S_STM07_IS</stp>
        <stp>4</stp>
        <stp>300035.SZ</stp>
        <stp>61</stp>
        <stp>12/31/2014</stp>
        <stp>1</stp>
        <tr r="R1332" s="1"/>
      </tp>
      <tp>
        <v>508030702.22000003</v>
        <stp/>
        <stp>EM_S_STM07_IS</stp>
        <stp>4</stp>
        <stp>000006.SZ</stp>
        <stp>61</stp>
        <stp>12/31/2014</stp>
        <stp>1</stp>
        <tr r="R10" s="1"/>
      </tp>
      <tp>
        <v>45894440.609999999</v>
        <stp/>
        <stp>EM_S_STM07_IS</stp>
        <stp>4</stp>
        <stp>300036.SZ</stp>
        <stp>61</stp>
        <stp>12/31/2014</stp>
        <stp>1</stp>
        <tr r="R1333" s="1"/>
      </tp>
      <tp>
        <v>-30193896.420000002</v>
        <stp/>
        <stp>EM_S_STM07_IS</stp>
        <stp>4</stp>
        <stp>000007.SZ</stp>
        <stp>61</stp>
        <stp>12/31/2014</stp>
        <stp>1</stp>
        <tr r="R11" s="1"/>
      </tp>
      <tp>
        <v>132759520.84</v>
        <stp/>
        <stp>EM_S_STM07_IS</stp>
        <stp>4</stp>
        <stp>300037.SZ</stp>
        <stp>61</stp>
        <stp>12/31/2014</stp>
        <stp>1</stp>
        <tr r="R1334" s="1"/>
      </tp>
      <tp>
        <v>7767773.9000000004</v>
        <stp/>
        <stp>EM_S_STM07_IS</stp>
        <stp>4</stp>
        <stp>000008.SZ</stp>
        <stp>61</stp>
        <stp>12/31/2014</stp>
        <stp>1</stp>
        <tr r="R12" s="1"/>
      </tp>
      <tp>
        <v>53376523.969999999</v>
        <stp/>
        <stp>EM_S_STM07_IS</stp>
        <stp>4</stp>
        <stp>300038.SZ</stp>
        <stp>61</stp>
        <stp>12/31/2014</stp>
        <stp>1</stp>
        <tr r="R1335" s="1"/>
      </tp>
      <tp>
        <v>303325021.75</v>
        <stp/>
        <stp>EM_S_STM07_IS</stp>
        <stp>4</stp>
        <stp>000009.SZ</stp>
        <stp>61</stp>
        <stp>12/31/2014</stp>
        <stp>1</stp>
        <tr r="R13" s="1"/>
      </tp>
      <tp>
        <v>349351705.87</v>
        <stp/>
        <stp>EM_S_STM07_IS</stp>
        <stp>4</stp>
        <stp>300039.SZ</stp>
        <stp>61</stp>
        <stp>12/31/2014</stp>
        <stp>1</stp>
        <tr r="R1336" s="1"/>
      </tp>
      <tp>
        <v>-74553205.010000005</v>
        <stp/>
        <stp>EM_S_STM07_IS</stp>
        <stp>4</stp>
        <stp>000010.SZ</stp>
        <stp>61</stp>
        <stp>12/31/2014</stp>
        <stp>1</stp>
        <tr r="R14" s="1"/>
      </tp>
      <tp>
        <v>183684978.78999999</v>
        <stp/>
        <stp>EM_S_STM07_IS</stp>
        <stp>4</stp>
        <stp>300020.SZ</stp>
        <stp>61</stp>
        <stp>12/31/2014</stp>
        <stp>1</stp>
        <tr r="R1317" s="1"/>
      </tp>
      <tp>
        <v>417498679.91000003</v>
        <stp/>
        <stp>EM_S_STM07_IS</stp>
        <stp>4</stp>
        <stp>000011.SZ</stp>
        <stp>61</stp>
        <stp>12/31/2014</stp>
        <stp>1</stp>
        <tr r="R15" s="1"/>
      </tp>
      <tp>
        <v>20788530.949999999</v>
        <stp/>
        <stp>EM_S_STM07_IS</stp>
        <stp>4</stp>
        <stp>300021.SZ</stp>
        <stp>61</stp>
        <stp>12/31/2014</stp>
        <stp>1</stp>
        <tr r="R1318" s="1"/>
      </tp>
      <tp>
        <v>873653030</v>
        <stp/>
        <stp>EM_S_STM07_IS</stp>
        <stp>4</stp>
        <stp>000012.SZ</stp>
        <stp>61</stp>
        <stp>12/31/2014</stp>
        <stp>1</stp>
        <tr r="R16" s="1"/>
      </tp>
      <tp>
        <v>-387084090.30000001</v>
        <stp/>
        <stp>EM_S_STM07_IS</stp>
        <stp>4</stp>
        <stp>300022.SZ</stp>
        <stp>61</stp>
        <stp>12/31/2014</stp>
        <stp>1</stp>
        <tr r="R1319" s="1"/>
      </tp>
      <tp>
        <v>15714758.68</v>
        <stp/>
        <stp>EM_S_STM07_IS</stp>
        <stp>4</stp>
        <stp>300023.SZ</stp>
        <stp>61</stp>
        <stp>12/31/2014</stp>
        <stp>1</stp>
        <tr r="R1320" s="1"/>
      </tp>
      <tp>
        <v>60783578.719999999</v>
        <stp/>
        <stp>EM_S_STM07_IS</stp>
        <stp>4</stp>
        <stp>000014.SZ</stp>
        <stp>61</stp>
        <stp>12/31/2014</stp>
        <stp>1</stp>
        <tr r="R17" s="1"/>
      </tp>
      <tp>
        <v>325669994.33999997</v>
        <stp/>
        <stp>EM_S_STM07_IS</stp>
        <stp>4</stp>
        <stp>300024.SZ</stp>
        <stp>61</stp>
        <stp>12/31/2014</stp>
        <stp>1</stp>
        <tr r="R1321" s="1"/>
      </tp>
      <tp>
        <v>89004081.049999997</v>
        <stp/>
        <stp>EM_S_STM07_IS</stp>
        <stp>4</stp>
        <stp>300025.SZ</stp>
        <stp>61</stp>
        <stp>12/31/2014</stp>
        <stp>1</stp>
        <tr r="R1322" s="1"/>
      </tp>
      <tp>
        <v>52623527.859999999</v>
        <stp/>
        <stp>EM_S_STM07_IS</stp>
        <stp>4</stp>
        <stp>000016.SZ</stp>
        <stp>61</stp>
        <stp>12/31/2014</stp>
        <stp>1</stp>
        <tr r="R18" s="1"/>
      </tp>
      <tp>
        <v>447012601.13</v>
        <stp/>
        <stp>EM_S_STM07_IS</stp>
        <stp>4</stp>
        <stp>300026.SZ</stp>
        <stp>61</stp>
        <stp>12/31/2014</stp>
        <stp>1</stp>
        <tr r="R1323" s="1"/>
      </tp>
      <tp>
        <v>4885678.5599999996</v>
        <stp/>
        <stp>EM_S_STM07_IS</stp>
        <stp>4</stp>
        <stp>000017.SZ</stp>
        <stp>61</stp>
        <stp>12/31/2014</stp>
        <stp>1</stp>
        <tr r="R19" s="1"/>
      </tp>
      <tp>
        <v>896662321.62</v>
        <stp/>
        <stp>EM_S_STM07_IS</stp>
        <stp>4</stp>
        <stp>300027.SZ</stp>
        <stp>61</stp>
        <stp>12/31/2014</stp>
        <stp>1</stp>
        <tr r="R1324" s="1"/>
      </tp>
      <tp>
        <v>4290905</v>
        <stp/>
        <stp>EM_S_STM07_IS</stp>
        <stp>4</stp>
        <stp>000018.SZ</stp>
        <stp>61</stp>
        <stp>12/31/2014</stp>
        <stp>1</stp>
        <tr r="R20" s="1"/>
      </tp>
      <tp>
        <v>6461638.2000000002</v>
        <stp/>
        <stp>EM_S_STM07_IS</stp>
        <stp>4</stp>
        <stp>300028.SZ</stp>
        <stp>61</stp>
        <stp>12/31/2014</stp>
        <stp>1</stp>
        <tr r="R1325" s="1"/>
      </tp>
      <tp>
        <v>13323820.43</v>
        <stp/>
        <stp>EM_S_STM07_IS</stp>
        <stp>4</stp>
        <stp>000019.SZ</stp>
        <stp>61</stp>
        <stp>12/31/2014</stp>
        <stp>1</stp>
        <tr r="R21" s="1"/>
      </tp>
      <tp>
        <v>29473229.199999999</v>
        <stp/>
        <stp>EM_S_STM07_IS</stp>
        <stp>4</stp>
        <stp>300029.SZ</stp>
        <stp>61</stp>
        <stp>12/31/2014</stp>
        <stp>1</stp>
        <tr r="R1326" s="1"/>
      </tp>
      <tp>
        <v>470134648.81999999</v>
        <stp/>
        <stp>EM_S_STM07_IS</stp>
        <stp>4</stp>
        <stp>000060.SZ</stp>
        <stp>61</stp>
        <stp>12/31/2014</stp>
        <stp>1</stp>
        <tr r="R53" s="1"/>
      </tp>
      <tp>
        <v>43858205.450000003</v>
        <stp/>
        <stp>EM_S_STM07_IS</stp>
        <stp>4</stp>
        <stp>300050.SZ</stp>
        <stp>61</stp>
        <stp>12/31/2014</stp>
        <stp>1</stp>
        <tr r="R1347" s="1"/>
      </tp>
      <tp>
        <v>84377040.900000006</v>
        <stp/>
        <stp>EM_S_STM07_IS</stp>
        <stp>4</stp>
        <stp>000061.SZ</stp>
        <stp>61</stp>
        <stp>12/31/2014</stp>
        <stp>1</stp>
        <tr r="R54" s="1"/>
      </tp>
      <tp>
        <v>5560513.2000000002</v>
        <stp/>
        <stp>EM_S_STM07_IS</stp>
        <stp>4</stp>
        <stp>300051.SZ</stp>
        <stp>61</stp>
        <stp>12/31/2014</stp>
        <stp>1</stp>
        <tr r="R1348" s="1"/>
      </tp>
      <tp>
        <v>477555314.19999999</v>
        <stp/>
        <stp>EM_S_STM07_IS</stp>
        <stp>4</stp>
        <stp>000062.SZ</stp>
        <stp>61</stp>
        <stp>12/31/2014</stp>
        <stp>1</stp>
        <tr r="R55" s="1"/>
      </tp>
      <tp>
        <v>-22035893.48</v>
        <stp/>
        <stp>EM_S_STM07_IS</stp>
        <stp>4</stp>
        <stp>300052.SZ</stp>
        <stp>61</stp>
        <stp>12/31/2014</stp>
        <stp>1</stp>
        <tr r="R1349" s="1"/>
      </tp>
      <tp>
        <v>2633571000</v>
        <stp/>
        <stp>EM_S_STM07_IS</stp>
        <stp>4</stp>
        <stp>000063.SZ</stp>
        <stp>61</stp>
        <stp>12/31/2014</stp>
        <stp>1</stp>
        <tr r="R56" s="1"/>
      </tp>
      <tp>
        <v>25064610.280000001</v>
        <stp/>
        <stp>EM_S_STM07_IS</stp>
        <stp>4</stp>
        <stp>300053.SZ</stp>
        <stp>61</stp>
        <stp>12/31/2014</stp>
        <stp>1</stp>
        <tr r="R1350" s="1"/>
      </tp>
      <tp>
        <v>134385557.63</v>
        <stp/>
        <stp>EM_S_STM07_IS</stp>
        <stp>4</stp>
        <stp>300054.SZ</stp>
        <stp>61</stp>
        <stp>12/31/2014</stp>
        <stp>1</stp>
        <tr r="R1351" s="1"/>
      </tp>
      <tp>
        <v>184594289.22</v>
        <stp/>
        <stp>EM_S_STM07_IS</stp>
        <stp>4</stp>
        <stp>000065.SZ</stp>
        <stp>61</stp>
        <stp>12/31/2014</stp>
        <stp>1</stp>
        <tr r="R57" s="1"/>
      </tp>
      <tp>
        <v>191857765.83000001</v>
        <stp/>
        <stp>EM_S_STM07_IS</stp>
        <stp>4</stp>
        <stp>300055.SZ</stp>
        <stp>61</stp>
        <stp>12/31/2014</stp>
        <stp>1</stp>
        <tr r="R1352" s="1"/>
      </tp>
      <tp>
        <v>57723671.210000001</v>
        <stp/>
        <stp>EM_S_STM07_IS</stp>
        <stp>4</stp>
        <stp>000066.SZ</stp>
        <stp>61</stp>
        <stp>12/31/2014</stp>
        <stp>1</stp>
        <tr r="R58" s="1"/>
      </tp>
      <tp>
        <v>58652541.280000001</v>
        <stp/>
        <stp>EM_S_STM07_IS</stp>
        <stp>4</stp>
        <stp>300056.SZ</stp>
        <stp>61</stp>
        <stp>12/31/2014</stp>
        <stp>1</stp>
        <tr r="R1353" s="1"/>
      </tp>
      <tp>
        <v>179553369.86000001</v>
        <stp/>
        <stp>EM_S_STM07_IS</stp>
        <stp>4</stp>
        <stp>300057.SZ</stp>
        <stp>61</stp>
        <stp>12/31/2014</stp>
        <stp>1</stp>
        <tr r="R1354" s="1"/>
      </tp>
      <tp>
        <v>-108351444.15000001</v>
        <stp/>
        <stp>EM_S_STM07_IS</stp>
        <stp>4</stp>
        <stp>000068.SZ</stp>
        <stp>61</stp>
        <stp>12/31/2014</stp>
        <stp>1</stp>
        <tr r="R59" s="1"/>
      </tp>
      <tp>
        <v>711883881.49000001</v>
        <stp/>
        <stp>EM_S_STM07_IS</stp>
        <stp>4</stp>
        <stp>300058.SZ</stp>
        <stp>61</stp>
        <stp>12/31/2014</stp>
        <stp>1</stp>
        <tr r="R1355" s="1"/>
      </tp>
      <tp>
        <v>4774465095.8599997</v>
        <stp/>
        <stp>EM_S_STM07_IS</stp>
        <stp>4</stp>
        <stp>000069.SZ</stp>
        <stp>61</stp>
        <stp>12/31/2014</stp>
        <stp>1</stp>
        <tr r="R60" s="1"/>
      </tp>
      <tp>
        <v>165723821.56999999</v>
        <stp/>
        <stp>EM_S_STM07_IS</stp>
        <stp>4</stp>
        <stp>300059.SZ</stp>
        <stp>61</stp>
        <stp>12/31/2014</stp>
        <stp>1</stp>
        <tr r="R1356" s="1"/>
      </tp>
      <tp>
        <v>55588453.43</v>
        <stp/>
        <stp>EM_S_STM07_IS</stp>
        <stp>4</stp>
        <stp>000070.SZ</stp>
        <stp>61</stp>
        <stp>12/31/2014</stp>
        <stp>1</stp>
        <tr r="R61" s="1"/>
      </tp>
      <tp>
        <v>-55723243.670000002</v>
        <stp/>
        <stp>EM_S_STM07_IS</stp>
        <stp>4</stp>
        <stp>300040.SZ</stp>
        <stp>61</stp>
        <stp>12/31/2014</stp>
        <stp>1</stp>
        <tr r="R1337" s="1"/>
      </tp>
      <tp>
        <v>109549816.95999999</v>
        <stp/>
        <stp>EM_S_STM07_IS</stp>
        <stp>4</stp>
        <stp>300041.SZ</stp>
        <stp>61</stp>
        <stp>12/31/2014</stp>
        <stp>1</stp>
        <tr r="R1338" s="1"/>
      </tp>
      <tp>
        <v>20068462.850000001</v>
        <stp/>
        <stp>EM_S_STM07_IS</stp>
        <stp>4</stp>
        <stp>300042.SZ</stp>
        <stp>61</stp>
        <stp>12/31/2014</stp>
        <stp>1</stp>
        <tr r="R1339" s="1"/>
      </tp>
      <tp>
        <v>257079567.52000001</v>
        <stp/>
        <stp>EM_S_STM07_IS</stp>
        <stp>4</stp>
        <stp>300043.SZ</stp>
        <stp>61</stp>
        <stp>12/31/2014</stp>
        <stp>1</stp>
        <tr r="R1340" s="1"/>
      </tp>
      <tp>
        <v>52454361.399999999</v>
        <stp/>
        <stp>EM_S_STM07_IS</stp>
        <stp>4</stp>
        <stp>300044.SZ</stp>
        <stp>61</stp>
        <stp>12/31/2014</stp>
        <stp>1</stp>
        <tr r="R1341" s="1"/>
      </tp>
      <tp>
        <v>47021126.450000003</v>
        <stp/>
        <stp>EM_S_STM07_IS</stp>
        <stp>4</stp>
        <stp>300045.SZ</stp>
        <stp>61</stp>
        <stp>12/31/2014</stp>
        <stp>1</stp>
        <tr r="R1342" s="1"/>
      </tp>
      <tp>
        <v>43902563.780000001</v>
        <stp/>
        <stp>EM_S_STM07_IS</stp>
        <stp>4</stp>
        <stp>300046.SZ</stp>
        <stp>61</stp>
        <stp>12/31/2014</stp>
        <stp>1</stp>
        <tr r="R1343" s="1"/>
      </tp>
      <tp>
        <v>61202490.990000002</v>
        <stp/>
        <stp>EM_S_STM07_IS</stp>
        <stp>4</stp>
        <stp>300047.SZ</stp>
        <stp>61</stp>
        <stp>12/31/2014</stp>
        <stp>1</stp>
        <tr r="R1344" s="1"/>
      </tp>
      <tp>
        <v>23791540.23</v>
        <stp/>
        <stp>EM_S_STM07_IS</stp>
        <stp>4</stp>
        <stp>000078.SZ</stp>
        <stp>61</stp>
        <stp>12/31/2014</stp>
        <stp>1</stp>
        <tr r="R62" s="1"/>
      </tp>
      <tp>
        <v>43709322.079999998</v>
        <stp/>
        <stp>EM_S_STM07_IS</stp>
        <stp>4</stp>
        <stp>300048.SZ</stp>
        <stp>61</stp>
        <stp>12/31/2014</stp>
        <stp>1</stp>
        <tr r="R1345" s="1"/>
      </tp>
      <tp>
        <v>87235295.209999993</v>
        <stp/>
        <stp>EM_S_STM07_IS</stp>
        <stp>4</stp>
        <stp>300049.SZ</stp>
        <stp>61</stp>
        <stp>12/31/2014</stp>
        <stp>1</stp>
        <tr r="R1346" s="1"/>
      </tp>
      <tp>
        <v>53168620.57</v>
        <stp/>
        <stp>EM_S_STM07_IS</stp>
        <stp>4</stp>
        <stp>000040.SZ</stp>
        <stp>61</stp>
        <stp>12/31/2014</stp>
        <stp>1</stp>
        <tr r="R41" s="1"/>
      </tp>
      <tp>
        <v>940812206.74000001</v>
        <stp/>
        <stp>EM_S_STM07_IS</stp>
        <stp>4</stp>
        <stp>300070.SZ</stp>
        <stp>61</stp>
        <stp>12/31/2014</stp>
        <stp>1</stp>
        <tr r="R1366" s="1"/>
      </tp>
      <tp>
        <v>70503883.090000004</v>
        <stp/>
        <stp>EM_S_STM07_IS</stp>
        <stp>4</stp>
        <stp>300071.SZ</stp>
        <stp>61</stp>
        <stp>12/31/2014</stp>
        <stp>1</stp>
        <tr r="R1367" s="1"/>
      </tp>
      <tp>
        <v>305618650.68000001</v>
        <stp/>
        <stp>EM_S_STM07_IS</stp>
        <stp>4</stp>
        <stp>000042.SZ</stp>
        <stp>61</stp>
        <stp>12/31/2014</stp>
        <stp>1</stp>
        <tr r="R42" s="1"/>
      </tp>
      <tp>
        <v>401979026.33999997</v>
        <stp/>
        <stp>EM_S_STM07_IS</stp>
        <stp>4</stp>
        <stp>300072.SZ</stp>
        <stp>61</stp>
        <stp>12/31/2014</stp>
        <stp>1</stp>
        <tr r="R1368" s="1"/>
      </tp>
      <tp>
        <v>492499999.87</v>
        <stp/>
        <stp>EM_S_STM07_IS</stp>
        <stp>4</stp>
        <stp>000043.SZ</stp>
        <stp>61</stp>
        <stp>12/31/2014</stp>
        <stp>1</stp>
        <tr r="R43" s="1"/>
      </tp>
      <tp>
        <v>-25592704.43</v>
        <stp/>
        <stp>EM_S_STM07_IS</stp>
        <stp>4</stp>
        <stp>300073.SZ</stp>
        <stp>61</stp>
        <stp>12/31/2014</stp>
        <stp>1</stp>
        <tr r="R1369" s="1"/>
      </tp>
      <tp>
        <v>31008779.100000001</v>
        <stp/>
        <stp>EM_S_STM07_IS</stp>
        <stp>4</stp>
        <stp>300074.SZ</stp>
        <stp>61</stp>
        <stp>12/31/2014</stp>
        <stp>1</stp>
        <tr r="R1370" s="1"/>
      </tp>
      <tp>
        <v>-113591328.26000001</v>
        <stp/>
        <stp>EM_S_STM07_IS</stp>
        <stp>4</stp>
        <stp>000045.SZ</stp>
        <stp>61</stp>
        <stp>12/31/2014</stp>
        <stp>1</stp>
        <tr r="R44" s="1"/>
      </tp>
      <tp>
        <v>119057772.04000001</v>
        <stp/>
        <stp>EM_S_STM07_IS</stp>
        <stp>4</stp>
        <stp>300075.SZ</stp>
        <stp>61</stp>
        <stp>12/31/2014</stp>
        <stp>1</stp>
        <tr r="R1371" s="1"/>
      </tp>
      <tp>
        <v>1558688940.46</v>
        <stp/>
        <stp>EM_S_STM07_IS</stp>
        <stp>4</stp>
        <stp>000046.SZ</stp>
        <stp>61</stp>
        <stp>12/31/2014</stp>
        <stp>1</stp>
        <tr r="R45" s="1"/>
      </tp>
      <tp>
        <v>19564610.670000002</v>
        <stp/>
        <stp>EM_S_STM07_IS</stp>
        <stp>4</stp>
        <stp>300076.SZ</stp>
        <stp>61</stp>
        <stp>12/31/2014</stp>
        <stp>1</stp>
        <tr r="R1372" s="1"/>
      </tp>
      <tp>
        <v>10149592.48</v>
        <stp/>
        <stp>EM_S_STM07_IS</stp>
        <stp>4</stp>
        <stp>300077.SZ</stp>
        <stp>61</stp>
        <stp>12/31/2014</stp>
        <stp>1</stp>
        <tr r="R1373" s="1"/>
      </tp>
      <tp>
        <v>113799799.5</v>
        <stp/>
        <stp>EM_S_STM07_IS</stp>
        <stp>4</stp>
        <stp>000048.SZ</stp>
        <stp>61</stp>
        <stp>12/31/2014</stp>
        <stp>1</stp>
        <tr r="R46" s="1"/>
      </tp>
      <tp>
        <v>77968136.510000005</v>
        <stp/>
        <stp>EM_S_STM07_IS</stp>
        <stp>4</stp>
        <stp>300078.SZ</stp>
        <stp>61</stp>
        <stp>12/31/2014</stp>
        <stp>1</stp>
        <tr r="R1374" s="1"/>
      </tp>
      <tp>
        <v>234542884.00999999</v>
        <stp/>
        <stp>EM_S_STM07_IS</stp>
        <stp>4</stp>
        <stp>000049.SZ</stp>
        <stp>61</stp>
        <stp>12/31/2014</stp>
        <stp>1</stp>
        <tr r="R47" s="1"/>
      </tp>
      <tp>
        <v>181440304.16999999</v>
        <stp/>
        <stp>EM_S_STM07_IS</stp>
        <stp>4</stp>
        <stp>300079.SZ</stp>
        <stp>61</stp>
        <stp>12/31/2014</stp>
        <stp>1</stp>
        <tr r="R1375" s="1"/>
      </tp>
      <tp>
        <v>612655983</v>
        <stp/>
        <stp>EM_S_STM07_IS</stp>
        <stp>4</stp>
        <stp>000050.SZ</stp>
        <stp>61</stp>
        <stp>12/31/2014</stp>
        <stp>1</stp>
        <tr r="R48" s="1"/>
      </tp>
      <tp>
        <v>36726425.079999998</v>
        <stp/>
        <stp>EM_S_STM07_IS</stp>
        <stp>4</stp>
        <stp>300061.SZ</stp>
        <stp>61</stp>
        <stp>12/31/2014</stp>
        <stp>1</stp>
        <tr r="R1357" s="1"/>
      </tp>
      <tp>
        <v>30360222.93</v>
        <stp/>
        <stp>EM_S_STM07_IS</stp>
        <stp>4</stp>
        <stp>300062.SZ</stp>
        <stp>61</stp>
        <stp>12/31/2014</stp>
        <stp>1</stp>
        <tr r="R1358" s="1"/>
      </tp>
      <tp>
        <v>1552628.02</v>
        <stp/>
        <stp>EM_S_STM07_IS</stp>
        <stp>4</stp>
        <stp>300063.SZ</stp>
        <stp>61</stp>
        <stp>12/31/2014</stp>
        <stp>1</stp>
        <tr r="R1359" s="1"/>
      </tp>
      <tp>
        <v>61324735.359999999</v>
        <stp/>
        <stp>EM_S_STM07_IS</stp>
        <stp>4</stp>
        <stp>300064.SZ</stp>
        <stp>61</stp>
        <stp>12/31/2014</stp>
        <stp>1</stp>
        <tr r="R1360" s="1"/>
      </tp>
      <tp>
        <v>96998429.760000005</v>
        <stp/>
        <stp>EM_S_STM07_IS</stp>
        <stp>4</stp>
        <stp>000055.SZ</stp>
        <stp>61</stp>
        <stp>12/31/2014</stp>
        <stp>1</stp>
        <tr r="R49" s="1"/>
      </tp>
      <tp>
        <v>18070987.949999999</v>
        <stp/>
        <stp>EM_S_STM07_IS</stp>
        <stp>4</stp>
        <stp>300065.SZ</stp>
        <stp>61</stp>
        <stp>12/31/2014</stp>
        <stp>1</stp>
        <tr r="R1361" s="1"/>
      </tp>
      <tp>
        <v>-335060535.44999999</v>
        <stp/>
        <stp>EM_S_STM07_IS</stp>
        <stp>4</stp>
        <stp>000056.SZ</stp>
        <stp>61</stp>
        <stp>12/31/2014</stp>
        <stp>1</stp>
        <tr r="R50" s="1"/>
      </tp>
      <tp>
        <v>125426251.64</v>
        <stp/>
        <stp>EM_S_STM07_IS</stp>
        <stp>4</stp>
        <stp>300066.SZ</stp>
        <stp>61</stp>
        <stp>12/31/2014</stp>
        <stp>1</stp>
        <tr r="R1362" s="1"/>
      </tp>
      <tp>
        <v>100871442.70999999</v>
        <stp/>
        <stp>EM_S_STM07_IS</stp>
        <stp>4</stp>
        <stp>300067.SZ</stp>
        <stp>61</stp>
        <stp>12/31/2014</stp>
        <stp>1</stp>
        <tr r="R1363" s="1"/>
      </tp>
      <tp>
        <v>48380294.049999997</v>
        <stp/>
        <stp>EM_S_STM07_IS</stp>
        <stp>4</stp>
        <stp>000058.SZ</stp>
        <stp>61</stp>
        <stp>12/31/2014</stp>
        <stp>1</stp>
        <tr r="R51" s="1"/>
      </tp>
      <tp>
        <v>105601798.68000001</v>
        <stp/>
        <stp>EM_S_STM07_IS</stp>
        <stp>4</stp>
        <stp>300068.SZ</stp>
        <stp>61</stp>
        <stp>12/31/2014</stp>
        <stp>1</stp>
        <tr r="R1364" s="1"/>
      </tp>
      <tp>
        <v>-1587998041.49</v>
        <stp/>
        <stp>EM_S_STM07_IS</stp>
        <stp>4</stp>
        <stp>000059.SZ</stp>
        <stp>61</stp>
        <stp>12/31/2014</stp>
        <stp>1</stp>
        <tr r="R52" s="1"/>
      </tp>
      <tp>
        <v>15698207.189999999</v>
        <stp/>
        <stp>EM_S_STM07_IS</stp>
        <stp>4</stp>
        <stp>300069.SZ</stp>
        <stp>61</stp>
        <stp>12/31/2014</stp>
        <stp>1</stp>
        <tr r="R1365" s="1"/>
      </tp>
      <tp>
        <v>30950766.420000002</v>
        <stp/>
        <stp>EM_S_STM07_IS</stp>
        <stp>4</stp>
        <stp>600080.SH</stp>
        <stp>61</stp>
        <stp>12/31/2014</stp>
        <stp>1</stp>
        <tr r="R1940" s="1"/>
      </tp>
      <tp>
        <v>202936664.36000001</v>
        <stp/>
        <stp>EM_S_STM07_IS</stp>
        <stp>4</stp>
        <stp>600081.SH</stp>
        <stp>61</stp>
        <stp>12/31/2014</stp>
        <stp>1</stp>
        <tr r="R1941" s="1"/>
      </tp>
      <tp>
        <v>40750717.869999997</v>
        <stp/>
        <stp>EM_S_STM07_IS</stp>
        <stp>4</stp>
        <stp>600082.SH</stp>
        <stp>61</stp>
        <stp>12/31/2014</stp>
        <stp>1</stp>
        <tr r="R1942" s="1"/>
      </tp>
      <tp>
        <v>5824956.5999999996</v>
        <stp/>
        <stp>EM_S_STM07_IS</stp>
        <stp>4</stp>
        <stp>600083.SH</stp>
        <stp>61</stp>
        <stp>12/31/2014</stp>
        <stp>1</stp>
        <tr r="R1943" s="1"/>
      </tp>
      <tp>
        <v>10479624.59</v>
        <stp/>
        <stp>EM_S_STM07_IS</stp>
        <stp>4</stp>
        <stp>600084.SH</stp>
        <stp>61</stp>
        <stp>12/31/2014</stp>
        <stp>1</stp>
        <tr r="R1944" s="1"/>
      </tp>
      <tp>
        <v>763669171.30999994</v>
        <stp/>
        <stp>EM_S_STM07_IS</stp>
        <stp>4</stp>
        <stp>600085.SH</stp>
        <stp>61</stp>
        <stp>12/31/2014</stp>
        <stp>1</stp>
        <tr r="R1945" s="1"/>
      </tp>
      <tp>
        <v>98697081.569999993</v>
        <stp/>
        <stp>EM_S_STM07_IS</stp>
        <stp>4</stp>
        <stp>600086.SH</stp>
        <stp>61</stp>
        <stp>12/31/2014</stp>
        <stp>1</stp>
        <tr r="R1946" s="1"/>
      </tp>
      <tp>
        <v>52704065.869999997</v>
        <stp/>
        <stp>EM_S_STM07_IS</stp>
        <stp>4</stp>
        <stp>600088.SH</stp>
        <stp>61</stp>
        <stp>12/31/2014</stp>
        <stp>1</stp>
        <tr r="R1947" s="1"/>
      </tp>
      <tp>
        <v>16144000000</v>
        <stp/>
        <stp>EM_S_STM07_IS</stp>
        <stp>4</stp>
        <stp>601088.SH</stp>
        <stp>61</stp>
        <stp>12/31/2015</stp>
        <stp>1</stp>
        <tr r="S2708" s="1"/>
      </tp>
      <tp>
        <v>1648600579.8099999</v>
        <stp/>
        <stp>EM_S_STM07_IS</stp>
        <stp>4</stp>
        <stp>600089.SH</stp>
        <stp>61</stp>
        <stp>12/31/2014</stp>
        <stp>1</stp>
        <tr r="R1948" s="1"/>
      </tp>
      <tp>
        <v>37759185.789999999</v>
        <stp/>
        <stp>EM_S_STM07_IS</stp>
        <stp>4</stp>
        <stp>600090.SH</stp>
        <stp>61</stp>
        <stp>12/31/2014</stp>
        <stp>1</stp>
        <tr r="R1949" s="1"/>
      </tp>
      <tp>
        <v>-161459176.30000001</v>
        <stp/>
        <stp>EM_S_STM07_IS</stp>
        <stp>4</stp>
        <stp>600091.SH</stp>
        <stp>61</stp>
        <stp>12/31/2014</stp>
        <stp>1</stp>
        <tr r="R1950" s="1"/>
      </tp>
      <tp>
        <v>35432942.82</v>
        <stp/>
        <stp>EM_S_STM07_IS</stp>
        <stp>4</stp>
        <stp>600093.SH</stp>
        <stp>61</stp>
        <stp>12/31/2014</stp>
        <stp>1</stp>
        <tr r="R1951" s="1"/>
      </tp>
      <tp>
        <v>345433272.88</v>
        <stp/>
        <stp>EM_S_STM07_IS</stp>
        <stp>4</stp>
        <stp>600094.SH</stp>
        <stp>61</stp>
        <stp>12/31/2014</stp>
        <stp>1</stp>
        <tr r="R1952" s="1"/>
      </tp>
      <tp>
        <v>11578258.949999999</v>
        <stp/>
        <stp>EM_S_STM07_IS</stp>
        <stp>4</stp>
        <stp>600095.SH</stp>
        <stp>61</stp>
        <stp>12/31/2014</stp>
        <stp>1</stp>
        <tr r="R1953" s="1"/>
      </tp>
      <tp>
        <v>-2583471719.4400001</v>
        <stp/>
        <stp>EM_S_STM07_IS</stp>
        <stp>4</stp>
        <stp>600096.SH</stp>
        <stp>61</stp>
        <stp>12/31/2014</stp>
        <stp>1</stp>
        <tr r="R1954" s="1"/>
      </tp>
      <tp>
        <v>106159505.37</v>
        <stp/>
        <stp>EM_S_STM07_IS</stp>
        <stp>4</stp>
        <stp>600097.SH</stp>
        <stp>61</stp>
        <stp>12/31/2014</stp>
        <stp>1</stp>
        <tr r="R1955" s="1"/>
      </tp>
      <tp>
        <v>1224124444.6099999</v>
        <stp/>
        <stp>EM_S_STM07_IS</stp>
        <stp>4</stp>
        <stp>600098.SH</stp>
        <stp>61</stp>
        <stp>12/31/2014</stp>
        <stp>1</stp>
        <tr r="R1956" s="1"/>
      </tp>
      <tp>
        <v>1695085112.1800001</v>
        <stp/>
        <stp>EM_S_STM07_IS</stp>
        <stp>4</stp>
        <stp>601098.SH</stp>
        <stp>61</stp>
        <stp>12/31/2015</stp>
        <stp>1</stp>
        <tr r="S2709" s="1"/>
      </tp>
      <tp>
        <v>2929147.08</v>
        <stp/>
        <stp>EM_S_STM07_IS</stp>
        <stp>4</stp>
        <stp>600099.SH</stp>
        <stp>61</stp>
        <stp>12/31/2014</stp>
        <stp>1</stp>
        <tr r="R1957" s="1"/>
      </tp>
      <tp>
        <v>1133055229.1700001</v>
        <stp/>
        <stp>EM_S_STM07_IS</stp>
        <stp>4</stp>
        <stp>601099.SH</stp>
        <stp>61</stp>
        <stp>12/31/2015</stp>
        <stp>1</stp>
        <tr r="S2710" s="1"/>
      </tp>
      <tp>
        <v>1400041987.4200001</v>
        <stp/>
        <stp>EM_S_STM07_IS</stp>
        <stp>4</stp>
        <stp>600060.SH</stp>
        <stp>61</stp>
        <stp>12/31/2014</stp>
        <stp>1</stp>
        <tr r="R1921" s="1"/>
      </tp>
      <tp>
        <v>6201326.8200000003</v>
        <stp/>
        <stp>EM_S_STM07_IS</stp>
        <stp>4</stp>
        <stp>600061.SH</stp>
        <stp>61</stp>
        <stp>12/31/2014</stp>
        <stp>1</stp>
        <tr r="R1922" s="1"/>
      </tp>
      <tp>
        <v>541907853.92999995</v>
        <stp/>
        <stp>EM_S_STM07_IS</stp>
        <stp>4</stp>
        <stp>600062.SH</stp>
        <stp>61</stp>
        <stp>12/31/2014</stp>
        <stp>1</stp>
        <tr r="R1923" s="1"/>
      </tp>
      <tp>
        <v>179817302.84</v>
        <stp/>
        <stp>EM_S_STM07_IS</stp>
        <stp>4</stp>
        <stp>600063.SH</stp>
        <stp>61</stp>
        <stp>12/31/2014</stp>
        <stp>1</stp>
        <tr r="R1924" s="1"/>
      </tp>
      <tp>
        <v>609779804.04999995</v>
        <stp/>
        <stp>EM_S_STM07_IS</stp>
        <stp>4</stp>
        <stp>600064.SH</stp>
        <stp>61</stp>
        <stp>12/31/2014</stp>
        <stp>1</stp>
        <tr r="R1925" s="1"/>
      </tp>
      <tp>
        <v>2612621946.77</v>
        <stp/>
        <stp>EM_S_STM07_IS</stp>
        <stp>4</stp>
        <stp>600066.SH</stp>
        <stp>61</stp>
        <stp>12/31/2014</stp>
        <stp>1</stp>
        <tr r="R1926" s="1"/>
      </tp>
      <tp>
        <v>751069734.63999999</v>
        <stp/>
        <stp>EM_S_STM07_IS</stp>
        <stp>4</stp>
        <stp>600067.SH</stp>
        <stp>61</stp>
        <stp>12/31/2014</stp>
        <stp>1</stp>
        <tr r="R1927" s="1"/>
      </tp>
      <tp>
        <v>2286992115.8899999</v>
        <stp/>
        <stp>EM_S_STM07_IS</stp>
        <stp>4</stp>
        <stp>600068.SH</stp>
        <stp>61</stp>
        <stp>12/31/2014</stp>
        <stp>1</stp>
        <tr r="R1928" s="1"/>
      </tp>
      <tp>
        <v>-696492936.84000003</v>
        <stp/>
        <stp>EM_S_STM07_IS</stp>
        <stp>4</stp>
        <stp>600069.SH</stp>
        <stp>61</stp>
        <stp>12/31/2014</stp>
        <stp>1</stp>
        <tr r="R1929" s="1"/>
      </tp>
      <tp>
        <v>64431525.240000002</v>
        <stp/>
        <stp>EM_S_STM07_IS</stp>
        <stp>4</stp>
        <stp>601069.SH</stp>
        <stp>61</stp>
        <stp>12/31/2015</stp>
        <stp>1</stp>
        <tr r="S2707" s="1"/>
      </tp>
      <tp>
        <v>-65641089.280000001</v>
        <stp/>
        <stp>EM_S_STM07_IS</stp>
        <stp>4</stp>
        <stp>600070.SH</stp>
        <stp>61</stp>
        <stp>12/31/2014</stp>
        <stp>1</stp>
        <tr r="R1930" s="1"/>
      </tp>
      <tp>
        <v>-100809919.40000001</v>
        <stp/>
        <stp>EM_S_STM07_IS</stp>
        <stp>4</stp>
        <stp>600071.SH</stp>
        <stp>61</stp>
        <stp>12/31/2014</stp>
        <stp>1</stp>
        <tr r="R1931" s="1"/>
      </tp>
      <tp>
        <v>10329451.82</v>
        <stp/>
        <stp>EM_S_STM07_IS</stp>
        <stp>4</stp>
        <stp>600072.SH</stp>
        <stp>61</stp>
        <stp>12/31/2014</stp>
        <stp>1</stp>
        <tr r="R1932" s="1"/>
      </tp>
      <tp>
        <v>132746374.76000001</v>
        <stp/>
        <stp>EM_S_STM07_IS</stp>
        <stp>4</stp>
        <stp>600073.SH</stp>
        <stp>61</stp>
        <stp>12/31/2014</stp>
        <stp>1</stp>
        <tr r="R1933" s="1"/>
      </tp>
      <tp>
        <v>26420227.760000002</v>
        <stp/>
        <stp>EM_S_STM07_IS</stp>
        <stp>4</stp>
        <stp>600074.SH</stp>
        <stp>61</stp>
        <stp>12/31/2014</stp>
        <stp>1</stp>
        <tr r="R1934" s="1"/>
      </tp>
      <tp>
        <v>38971189.350000001</v>
        <stp/>
        <stp>EM_S_STM07_IS</stp>
        <stp>4</stp>
        <stp>600075.SH</stp>
        <stp>61</stp>
        <stp>12/31/2014</stp>
        <stp>1</stp>
        <tr r="R1935" s="1"/>
      </tp>
      <tp>
        <v>-11145386.449999999</v>
        <stp/>
        <stp>EM_S_STM07_IS</stp>
        <stp>4</stp>
        <stp>600076.SH</stp>
        <stp>61</stp>
        <stp>12/31/2014</stp>
        <stp>1</stp>
        <tr r="R1936" s="1"/>
      </tp>
      <tp>
        <v>37089740.390000001</v>
        <stp/>
        <stp>EM_S_STM07_IS</stp>
        <stp>4</stp>
        <stp>600077.SH</stp>
        <stp>61</stp>
        <stp>12/31/2014</stp>
        <stp>1</stp>
        <tr r="R1937" s="1"/>
      </tp>
      <tp>
        <v>22248518.879999999</v>
        <stp/>
        <stp>EM_S_STM07_IS</stp>
        <stp>4</stp>
        <stp>600078.SH</stp>
        <stp>61</stp>
        <stp>12/31/2014</stp>
        <stp>1</stp>
        <tr r="R1938" s="1"/>
      </tp>
      <tp>
        <v>451770962.70999998</v>
        <stp/>
        <stp>EM_S_STM07_IS</stp>
        <stp>4</stp>
        <stp>600079.SH</stp>
        <stp>61</stp>
        <stp>12/31/2014</stp>
        <stp>1</stp>
        <tr r="R1939" s="1"/>
      </tp>
      <tp>
        <v>12200315103.959999</v>
        <stp/>
        <stp>EM_S_STM07_IS</stp>
        <stp>4</stp>
        <stp>600048.SH</stp>
        <stp>61</stp>
        <stp>12/31/2014</stp>
        <stp>1</stp>
        <tr r="R1910" s="1"/>
      </tp>
      <tp>
        <v>3981738536</v>
        <stp/>
        <stp>EM_S_STM07_IS</stp>
        <stp>4</stp>
        <stp>600050.SH</stp>
        <stp>61</stp>
        <stp>12/31/2014</stp>
        <stp>1</stp>
        <tr r="R1911" s="1"/>
      </tp>
      <tp>
        <v>114296972.34</v>
        <stp/>
        <stp>EM_S_STM07_IS</stp>
        <stp>4</stp>
        <stp>600051.SH</stp>
        <stp>61</stp>
        <stp>12/31/2014</stp>
        <stp>1</stp>
        <tr r="R1912" s="1"/>
      </tp>
      <tp>
        <v>212020503.08000001</v>
        <stp/>
        <stp>EM_S_STM07_IS</stp>
        <stp>4</stp>
        <stp>600052.SH</stp>
        <stp>61</stp>
        <stp>12/31/2014</stp>
        <stp>1</stp>
        <tr r="R1913" s="1"/>
      </tp>
      <tp>
        <v>75547710.159999996</v>
        <stp/>
        <stp>EM_S_STM07_IS</stp>
        <stp>4</stp>
        <stp>600053.SH</stp>
        <stp>61</stp>
        <stp>12/31/2014</stp>
        <stp>1</stp>
        <tr r="R1914" s="1"/>
      </tp>
      <tp>
        <v>209242056.27000001</v>
        <stp/>
        <stp>EM_S_STM07_IS</stp>
        <stp>4</stp>
        <stp>600054.SH</stp>
        <stp>61</stp>
        <stp>12/31/2014</stp>
        <stp>1</stp>
        <tr r="R1915" s="1"/>
      </tp>
      <tp>
        <v>25692567.66</v>
        <stp/>
        <stp>EM_S_STM07_IS</stp>
        <stp>4</stp>
        <stp>600055.SH</stp>
        <stp>61</stp>
        <stp>12/31/2014</stp>
        <stp>1</stp>
        <tr r="R1916" s="1"/>
      </tp>
      <tp>
        <v>550177822.19000006</v>
        <stp/>
        <stp>EM_S_STM07_IS</stp>
        <stp>4</stp>
        <stp>600056.SH</stp>
        <stp>61</stp>
        <stp>12/31/2014</stp>
        <stp>1</stp>
        <tr r="R1917" s="1"/>
      </tp>
      <tp>
        <v>283500244.94</v>
        <stp/>
        <stp>EM_S_STM07_IS</stp>
        <stp>4</stp>
        <stp>600057.SH</stp>
        <stp>61</stp>
        <stp>12/31/2014</stp>
        <stp>1</stp>
        <tr r="R1918" s="1"/>
      </tp>
      <tp>
        <v>210045926.56999999</v>
        <stp/>
        <stp>EM_S_STM07_IS</stp>
        <stp>4</stp>
        <stp>600058.SH</stp>
        <stp>61</stp>
        <stp>12/31/2014</stp>
        <stp>1</stp>
        <tr r="R1919" s="1"/>
      </tp>
      <tp>
        <v>193198205.75</v>
        <stp/>
        <stp>EM_S_STM07_IS</stp>
        <stp>4</stp>
        <stp>601058.SH</stp>
        <stp>61</stp>
        <stp>12/31/2015</stp>
        <stp>1</stp>
        <tr r="S2706" s="1"/>
      </tp>
      <tp>
        <v>184848762.83000001</v>
        <stp/>
        <stp>EM_S_STM07_IS</stp>
        <stp>4</stp>
        <stp>600059.SH</stp>
        <stp>61</stp>
        <stp>12/31/2014</stp>
        <stp>1</stp>
        <tr r="R1920" s="1"/>
      </tp>
      <tp>
        <v>890340661.75</v>
        <stp/>
        <stp>EM_S_STM07_IS</stp>
        <stp>4</stp>
        <stp>600020.SH</stp>
        <stp>61</stp>
        <stp>12/31/2014</stp>
        <stp>1</stp>
        <tr r="R1894" s="1"/>
      </tp>
      <tp>
        <v>162533710.56</v>
        <stp/>
        <stp>EM_S_STM07_IS</stp>
        <stp>4</stp>
        <stp>601020.SH</stp>
        <stp>61</stp>
        <stp>12/31/2015</stp>
        <stp>1</stp>
        <tr r="S2702" s="1"/>
      </tp>
      <tp>
        <v>1325640614.9400001</v>
        <stp/>
        <stp>EM_S_STM07_IS</stp>
        <stp>4</stp>
        <stp>600021.SH</stp>
        <stp>61</stp>
        <stp>12/31/2014</stp>
        <stp>1</stp>
        <tr r="R1895" s="1"/>
      </tp>
      <tp>
        <v>1327858772</v>
        <stp/>
        <stp>EM_S_STM07_IS</stp>
        <stp>4</stp>
        <stp>601021.SH</stp>
        <stp>61</stp>
        <stp>12/31/2015</stp>
        <stp>1</stp>
        <tr r="S2703" s="1"/>
      </tp>
      <tp>
        <v>-1398414314.77</v>
        <stp/>
        <stp>EM_S_STM07_IS</stp>
        <stp>4</stp>
        <stp>600022.SH</stp>
        <stp>61</stp>
        <stp>12/31/2014</stp>
        <stp>1</stp>
        <tr r="R1896" s="1"/>
      </tp>
      <tp>
        <v>5964358783.4200001</v>
        <stp/>
        <stp>EM_S_STM07_IS</stp>
        <stp>4</stp>
        <stp>600023.SH</stp>
        <stp>61</stp>
        <stp>12/31/2014</stp>
        <stp>1</stp>
        <tr r="R1897" s="1"/>
      </tp>
      <tp>
        <v>310965556.33999997</v>
        <stp/>
        <stp>EM_S_STM07_IS</stp>
        <stp>4</stp>
        <stp>600026.SH</stp>
        <stp>61</stp>
        <stp>12/31/2014</stp>
        <stp>1</stp>
        <tr r="R1898" s="1"/>
      </tp>
      <tp>
        <v>5901814000</v>
        <stp/>
        <stp>EM_S_STM07_IS</stp>
        <stp>4</stp>
        <stp>600027.SH</stp>
        <stp>61</stp>
        <stp>12/31/2014</stp>
        <stp>1</stp>
        <tr r="R1899" s="1"/>
      </tp>
      <tp>
        <v>47430000000</v>
        <stp/>
        <stp>EM_S_STM07_IS</stp>
        <stp>4</stp>
        <stp>600028.SH</stp>
        <stp>61</stp>
        <stp>12/31/2014</stp>
        <stp>1</stp>
        <tr r="R1900" s="1"/>
      </tp>
      <tp>
        <v>130228970.31</v>
        <stp/>
        <stp>EM_S_STM07_IS</stp>
        <stp>4</stp>
        <stp>601028.SH</stp>
        <stp>61</stp>
        <stp>12/31/2015</stp>
        <stp>1</stp>
        <tr r="S2704" s="1"/>
      </tp>
      <tp>
        <v>1773000000</v>
        <stp/>
        <stp>EM_S_STM07_IS</stp>
        <stp>4</stp>
        <stp>600029.SH</stp>
        <stp>61</stp>
        <stp>12/31/2014</stp>
        <stp>1</stp>
        <tr r="R1901" s="1"/>
      </tp>
      <tp>
        <v>11337193825.459999</v>
        <stp/>
        <stp>EM_S_STM07_IS</stp>
        <stp>4</stp>
        <stp>600030.SH</stp>
        <stp>61</stp>
        <stp>12/31/2014</stp>
        <stp>1</stp>
        <tr r="R1902" s="1"/>
      </tp>
      <tp>
        <v>709206000</v>
        <stp/>
        <stp>EM_S_STM07_IS</stp>
        <stp>4</stp>
        <stp>600031.SH</stp>
        <stp>61</stp>
        <stp>12/31/2014</stp>
        <stp>1</stp>
        <tr r="R1903" s="1"/>
      </tp>
      <tp>
        <v>600760407.96000004</v>
        <stp/>
        <stp>EM_S_STM07_IS</stp>
        <stp>4</stp>
        <stp>600033.SH</stp>
        <stp>61</stp>
        <stp>12/31/2014</stp>
        <stp>1</stp>
        <tr r="R1904" s="1"/>
      </tp>
      <tp>
        <v>283851392.31</v>
        <stp/>
        <stp>EM_S_STM07_IS</stp>
        <stp>4</stp>
        <stp>600035.SH</stp>
        <stp>61</stp>
        <stp>12/31/2014</stp>
        <stp>1</stp>
        <tr r="R1905" s="1"/>
      </tp>
      <tp>
        <v>55911000000</v>
        <stp/>
        <stp>EM_S_STM07_IS</stp>
        <stp>4</stp>
        <stp>600036.SH</stp>
        <stp>61</stp>
        <stp>12/31/2014</stp>
        <stp>1</stp>
        <tr r="R1906" s="1"/>
      </tp>
      <tp>
        <v>568746905.48000002</v>
        <stp/>
        <stp>EM_S_STM07_IS</stp>
        <stp>4</stp>
        <stp>600037.SH</stp>
        <stp>61</stp>
        <stp>12/31/2014</stp>
        <stp>1</stp>
        <tr r="R1907" s="1"/>
      </tp>
      <tp>
        <v>331840293.13999999</v>
        <stp/>
        <stp>EM_S_STM07_IS</stp>
        <stp>4</stp>
        <stp>600038.SH</stp>
        <stp>61</stp>
        <stp>12/31/2014</stp>
        <stp>1</stp>
        <tr r="R1908" s="1"/>
      </tp>
      <tp>
        <v>135322811.53</v>
        <stp/>
        <stp>EM_S_STM07_IS</stp>
        <stp>4</stp>
        <stp>601038.SH</stp>
        <stp>61</stp>
        <stp>12/31/2015</stp>
        <stp>1</stp>
        <tr r="S2705" s="1"/>
      </tp>
      <tp>
        <v>893278395.26999998</v>
        <stp/>
        <stp>EM_S_STM07_IS</stp>
        <stp>4</stp>
        <stp>600039.SH</stp>
        <stp>61</stp>
        <stp>12/31/2014</stp>
        <stp>1</stp>
        <tr r="R1909" s="1"/>
      </tp>
      <tp>
        <v>47026000000</v>
        <stp/>
        <stp>EM_S_STM07_IS</stp>
        <stp>4</stp>
        <stp>600000.SH</stp>
        <stp>61</stp>
        <stp>12/31/2014</stp>
        <stp>1</stp>
        <tr r="R1879" s="1"/>
      </tp>
      <tp>
        <v>1199790316.23</v>
        <stp/>
        <stp>EM_S_STM07_IS</stp>
        <stp>4</stp>
        <stp>601000.SH</stp>
        <stp>61</stp>
        <stp>12/31/2015</stp>
        <stp>1</stp>
        <tr r="S2687" s="1"/>
      </tp>
      <tp>
        <v>-1801020894.72</v>
        <stp/>
        <stp>EM_S_STM07_IS</stp>
        <stp>4</stp>
        <stp>601001.SH</stp>
        <stp>61</stp>
        <stp>12/31/2015</stp>
        <stp>1</stp>
        <tr r="S2688" s="1"/>
      </tp>
      <tp>
        <v>-13563265.789999999</v>
        <stp/>
        <stp>EM_S_STM07_IS</stp>
        <stp>4</stp>
        <stp>601002.SH</stp>
        <stp>61</stp>
        <stp>12/31/2015</stp>
        <stp>1</stp>
        <tr r="S2689" s="1"/>
      </tp>
      <tp>
        <v>-1189439416.79</v>
        <stp/>
        <stp>EM_S_STM07_IS</stp>
        <stp>4</stp>
        <stp>601003.SH</stp>
        <stp>61</stp>
        <stp>12/31/2015</stp>
        <stp>1</stp>
        <tr r="S2690" s="1"/>
      </tp>
      <tp>
        <v>1087642575.52</v>
        <stp/>
        <stp>EM_S_STM07_IS</stp>
        <stp>4</stp>
        <stp>600004.SH</stp>
        <stp>61</stp>
        <stp>12/31/2014</stp>
        <stp>1</stp>
        <tr r="R1880" s="1"/>
      </tp>
      <tp>
        <v>1257435863.8800001</v>
        <stp/>
        <stp>EM_S_STM07_IS</stp>
        <stp>4</stp>
        <stp>600005.SH</stp>
        <stp>61</stp>
        <stp>12/31/2014</stp>
        <stp>1</stp>
        <tr r="R1881" s="1"/>
      </tp>
      <tp>
        <v>-5987248000</v>
        <stp/>
        <stp>EM_S_STM07_IS</stp>
        <stp>4</stp>
        <stp>601005.SH</stp>
        <stp>61</stp>
        <stp>12/31/2015</stp>
        <stp>1</stp>
        <tr r="S2691" s="1"/>
      </tp>
      <tp>
        <v>140583706.18000001</v>
        <stp/>
        <stp>EM_S_STM07_IS</stp>
        <stp>4</stp>
        <stp>600006.SH</stp>
        <stp>61</stp>
        <stp>12/31/2014</stp>
        <stp>1</stp>
        <tr r="R1882" s="1"/>
      </tp>
      <tp>
        <v>12647733566</v>
        <stp/>
        <stp>EM_S_STM07_IS</stp>
        <stp>4</stp>
        <stp>601006.SH</stp>
        <stp>61</stp>
        <stp>12/31/2015</stp>
        <stp>1</stp>
        <tr r="S2692" s="1"/>
      </tp>
      <tp>
        <v>536507160</v>
        <stp/>
        <stp>EM_S_STM07_IS</stp>
        <stp>4</stp>
        <stp>600007.SH</stp>
        <stp>61</stp>
        <stp>12/31/2014</stp>
        <stp>1</stp>
        <tr r="R1883" s="1"/>
      </tp>
      <tp>
        <v>49852946.560000002</v>
        <stp/>
        <stp>EM_S_STM07_IS</stp>
        <stp>4</stp>
        <stp>601007.SH</stp>
        <stp>61</stp>
        <stp>12/31/2015</stp>
        <stp>1</stp>
        <tr r="S2693" s="1"/>
      </tp>
      <tp>
        <v>610232359.70000005</v>
        <stp/>
        <stp>EM_S_STM07_IS</stp>
        <stp>4</stp>
        <stp>600008.SH</stp>
        <stp>61</stp>
        <stp>12/31/2014</stp>
        <stp>1</stp>
        <tr r="R1884" s="1"/>
      </tp>
      <tp>
        <v>53355687.030000001</v>
        <stp/>
        <stp>EM_S_STM07_IS</stp>
        <stp>4</stp>
        <stp>601008.SH</stp>
        <stp>61</stp>
        <stp>12/31/2015</stp>
        <stp>1</stp>
        <tr r="S2694" s="1"/>
      </tp>
      <tp>
        <v>2095535174.8099999</v>
        <stp/>
        <stp>EM_S_STM07_IS</stp>
        <stp>4</stp>
        <stp>600009.SH</stp>
        <stp>61</stp>
        <stp>12/31/2014</stp>
        <stp>1</stp>
        <tr r="R1885" s="1"/>
      </tp>
      <tp>
        <v>7000576000</v>
        <stp/>
        <stp>EM_S_STM07_IS</stp>
        <stp>4</stp>
        <stp>601009.SH</stp>
        <stp>61</stp>
        <stp>12/31/2015</stp>
        <stp>1</stp>
        <tr r="S2695" s="1"/>
      </tp>
      <tp>
        <v>200327524.34999999</v>
        <stp/>
        <stp>EM_S_STM07_IS</stp>
        <stp>4</stp>
        <stp>600010.SH</stp>
        <stp>61</stp>
        <stp>12/31/2014</stp>
        <stp>1</stp>
        <tr r="R1886" s="1"/>
      </tp>
      <tp>
        <v>257215067.02000001</v>
        <stp/>
        <stp>EM_S_STM07_IS</stp>
        <stp>4</stp>
        <stp>601010.SH</stp>
        <stp>61</stp>
        <stp>12/31/2015</stp>
        <stp>1</stp>
        <tr r="S2696" s="1"/>
      </tp>
      <tp>
        <v>10545750526</v>
        <stp/>
        <stp>EM_S_STM07_IS</stp>
        <stp>4</stp>
        <stp>600011.SH</stp>
        <stp>61</stp>
        <stp>12/31/2014</stp>
        <stp>1</stp>
        <tr r="R1887" s="1"/>
      </tp>
      <tp>
        <v>91176183.400000006</v>
        <stp/>
        <stp>EM_S_STM07_IS</stp>
        <stp>4</stp>
        <stp>601011.SH</stp>
        <stp>61</stp>
        <stp>12/31/2015</stp>
        <stp>1</stp>
        <tr r="S2697" s="1"/>
      </tp>
      <tp>
        <v>860865567.66999996</v>
        <stp/>
        <stp>EM_S_STM07_IS</stp>
        <stp>4</stp>
        <stp>600012.SH</stp>
        <stp>61</stp>
        <stp>12/31/2014</stp>
        <stp>1</stp>
        <tr r="R1888" s="1"/>
      </tp>
      <tp>
        <v>520325796.41000003</v>
        <stp/>
        <stp>EM_S_STM07_IS</stp>
        <stp>4</stp>
        <stp>601012.SH</stp>
        <stp>61</stp>
        <stp>12/31/2015</stp>
        <stp>1</stp>
        <tr r="S2698" s="1"/>
      </tp>
      <tp>
        <v>17981000000</v>
        <stp/>
        <stp>EM_S_STM07_IS</stp>
        <stp>4</stp>
        <stp>600015.SH</stp>
        <stp>61</stp>
        <stp>12/31/2014</stp>
        <stp>1</stp>
        <tr r="R1889" s="1"/>
      </tp>
      <tp>
        <v>-280928227.64999998</v>
        <stp/>
        <stp>EM_S_STM07_IS</stp>
        <stp>4</stp>
        <stp>601015.SH</stp>
        <stp>61</stp>
        <stp>12/31/2015</stp>
        <stp>1</stp>
        <tr r="S2699" s="1"/>
      </tp>
      <tp>
        <v>44546000000</v>
        <stp/>
        <stp>EM_S_STM07_IS</stp>
        <stp>4</stp>
        <stp>600016.SH</stp>
        <stp>61</stp>
        <stp>12/31/2014</stp>
        <stp>1</stp>
        <tr r="R1890" s="1"/>
      </tp>
      <tp>
        <v>203361221.06</v>
        <stp/>
        <stp>EM_S_STM07_IS</stp>
        <stp>4</stp>
        <stp>601016.SH</stp>
        <stp>61</stp>
        <stp>12/31/2015</stp>
        <stp>1</stp>
        <tr r="S2700" s="1"/>
      </tp>
      <tp>
        <v>572513854.89999998</v>
        <stp/>
        <stp>EM_S_STM07_IS</stp>
        <stp>4</stp>
        <stp>600017.SH</stp>
        <stp>61</stp>
        <stp>12/31/2014</stp>
        <stp>1</stp>
        <tr r="R1891" s="1"/>
      </tp>
      <tp>
        <v>6766548224.75</v>
        <stp/>
        <stp>EM_S_STM07_IS</stp>
        <stp>4</stp>
        <stp>600018.SH</stp>
        <stp>61</stp>
        <stp>12/31/2014</stp>
        <stp>1</stp>
        <tr r="R1892" s="1"/>
      </tp>
      <tp>
        <v>2553998000</v>
        <stp/>
        <stp>EM_S_STM07_IS</stp>
        <stp>4</stp>
        <stp>601018.SH</stp>
        <stp>61</stp>
        <stp>12/31/2015</stp>
        <stp>1</stp>
        <tr r="S2701" s="1"/>
      </tp>
      <tp>
        <v>5792349060.8999996</v>
        <stp/>
        <stp>EM_S_STM07_IS</stp>
        <stp>4</stp>
        <stp>600019.SH</stp>
        <stp>61</stp>
        <stp>12/31/2014</stp>
        <stp>1</stp>
        <tr r="R1893" s="1"/>
      </tp>
      <tp>
        <v>41639954.799999997</v>
        <stp/>
        <stp>EM_S_STM07_IS</stp>
        <stp>4</stp>
        <stp>300390.SZ</stp>
        <stp>61</stp>
        <stp>12/31/2014</stp>
        <stp>1</stp>
        <tr r="R1684" s="1"/>
      </tp>
      <tp>
        <v>28718706.93</v>
        <stp/>
        <stp>EM_S_STM07_IS</stp>
        <stp>4</stp>
        <stp>300391.SZ</stp>
        <stp>61</stp>
        <stp>12/31/2014</stp>
        <stp>1</stp>
        <tr r="R1685" s="1"/>
      </tp>
      <tp>
        <v>89544792.480000004</v>
        <stp/>
        <stp>EM_S_STM07_IS</stp>
        <stp>4</stp>
        <stp>300392.SZ</stp>
        <stp>61</stp>
        <stp>12/31/2014</stp>
        <stp>1</stp>
        <tr r="R1686" s="1"/>
      </tp>
      <tp>
        <v>117473380.67</v>
        <stp/>
        <stp>EM_S_STM07_IS</stp>
        <stp>4</stp>
        <stp>300393.SZ</stp>
        <stp>61</stp>
        <stp>12/31/2014</stp>
        <stp>1</stp>
        <tr r="R1687" s="1"/>
      </tp>
      <tp>
        <v>88675340.989999995</v>
        <stp/>
        <stp>EM_S_STM07_IS</stp>
        <stp>4</stp>
        <stp>300394.SZ</stp>
        <stp>61</stp>
        <stp>12/31/2014</stp>
        <stp>1</stp>
        <tr r="R1688" s="1"/>
      </tp>
      <tp>
        <v>69629628.230000004</v>
        <stp/>
        <stp>EM_S_STM07_IS</stp>
        <stp>4</stp>
        <stp>300395.SZ</stp>
        <stp>61</stp>
        <stp>12/31/2014</stp>
        <stp>1</stp>
        <tr r="R1689" s="1"/>
      </tp>
      <tp>
        <v>101358862.36</v>
        <stp/>
        <stp>EM_S_STM07_IS</stp>
        <stp>4</stp>
        <stp>300396.SZ</stp>
        <stp>61</stp>
        <stp>12/31/2014</stp>
        <stp>1</stp>
        <tr r="R1690" s="1"/>
      </tp>
      <tp>
        <v>75284006.480000004</v>
        <stp/>
        <stp>EM_S_STM07_IS</stp>
        <stp>4</stp>
        <stp>300397.SZ</stp>
        <stp>61</stp>
        <stp>12/31/2014</stp>
        <stp>1</stp>
        <tr r="R1691" s="1"/>
      </tp>
      <tp>
        <v>90080983.989999995</v>
        <stp/>
        <stp>EM_S_STM07_IS</stp>
        <stp>4</stp>
        <stp>300398.SZ</stp>
        <stp>61</stp>
        <stp>12/31/2014</stp>
        <stp>1</stp>
        <tr r="R1692" s="1"/>
      </tp>
      <tp>
        <v>37331024.450000003</v>
        <stp/>
        <stp>EM_S_STM07_IS</stp>
        <stp>4</stp>
        <stp>300399.SZ</stp>
        <stp>61</stp>
        <stp>12/31/2014</stp>
        <stp>1</stp>
        <tr r="R1693" s="1"/>
      </tp>
      <tp>
        <v>38612567.780000001</v>
        <stp/>
        <stp>EM_S_STM07_IS</stp>
        <stp>4</stp>
        <stp>300380.SZ</stp>
        <stp>61</stp>
        <stp>12/31/2014</stp>
        <stp>1</stp>
        <tr r="R1674" s="1"/>
      </tp>
      <tp>
        <v>55122791.340000004</v>
        <stp/>
        <stp>EM_S_STM07_IS</stp>
        <stp>4</stp>
        <stp>300381.SZ</stp>
        <stp>61</stp>
        <stp>12/31/2014</stp>
        <stp>1</stp>
        <tr r="R1675" s="1"/>
      </tp>
      <tp>
        <v>85748829.900000006</v>
        <stp/>
        <stp>EM_S_STM07_IS</stp>
        <stp>4</stp>
        <stp>300382.SZ</stp>
        <stp>61</stp>
        <stp>12/31/2014</stp>
        <stp>1</stp>
        <tr r="R1676" s="1"/>
      </tp>
      <tp>
        <v>95184364.670000002</v>
        <stp/>
        <stp>EM_S_STM07_IS</stp>
        <stp>4</stp>
        <stp>300383.SZ</stp>
        <stp>61</stp>
        <stp>12/31/2014</stp>
        <stp>1</stp>
        <tr r="R1677" s="1"/>
      </tp>
      <tp>
        <v>108811808.18000001</v>
        <stp/>
        <stp>EM_S_STM07_IS</stp>
        <stp>4</stp>
        <stp>300384.SZ</stp>
        <stp>61</stp>
        <stp>12/31/2014</stp>
        <stp>1</stp>
        <tr r="R1678" s="1"/>
      </tp>
      <tp>
        <v>46016663.899999999</v>
        <stp/>
        <stp>EM_S_STM07_IS</stp>
        <stp>4</stp>
        <stp>300385.SZ</stp>
        <stp>61</stp>
        <stp>12/31/2014</stp>
        <stp>1</stp>
        <tr r="R1679" s="1"/>
      </tp>
      <tp>
        <v>264367795.46000001</v>
        <stp/>
        <stp>EM_S_STM07_IS</stp>
        <stp>4</stp>
        <stp>300386.SZ</stp>
        <stp>61</stp>
        <stp>12/31/2014</stp>
        <stp>1</stp>
        <tr r="R1680" s="1"/>
      </tp>
      <tp>
        <v>46055181.289999999</v>
        <stp/>
        <stp>EM_S_STM07_IS</stp>
        <stp>4</stp>
        <stp>300387.SZ</stp>
        <stp>61</stp>
        <stp>12/31/2014</stp>
        <stp>1</stp>
        <tr r="R1681" s="1"/>
      </tp>
      <tp>
        <v>52001213.43</v>
        <stp/>
        <stp>EM_S_STM07_IS</stp>
        <stp>4</stp>
        <stp>300388.SZ</stp>
        <stp>61</stp>
        <stp>12/31/2014</stp>
        <stp>1</stp>
        <tr r="R1682" s="1"/>
      </tp>
      <tp>
        <v>158843869.58000001</v>
        <stp/>
        <stp>EM_S_STM07_IS</stp>
        <stp>4</stp>
        <stp>300389.SZ</stp>
        <stp>61</stp>
        <stp>12/31/2014</stp>
        <stp>1</stp>
        <tr r="R1683" s="1"/>
      </tp>
      <tp>
        <v>47518877.770000003</v>
        <stp/>
        <stp>EM_S_STM07_IS</stp>
        <stp>4</stp>
        <stp>300310.SZ</stp>
        <stp>61</stp>
        <stp>12/31/2014</stp>
        <stp>1</stp>
        <tr r="R1605" s="1"/>
      </tp>
      <tp>
        <v>41356224.359999999</v>
        <stp/>
        <stp>EM_S_STM07_IS</stp>
        <stp>4</stp>
        <stp>300311.SZ</stp>
        <stp>61</stp>
        <stp>12/31/2014</stp>
        <stp>1</stp>
        <tr r="R1606" s="1"/>
      </tp>
      <tp>
        <v>9134180.4000000004</v>
        <stp/>
        <stp>EM_S_STM07_IS</stp>
        <stp>4</stp>
        <stp>300312.SZ</stp>
        <stp>61</stp>
        <stp>12/31/2014</stp>
        <stp>1</stp>
        <tr r="R1607" s="1"/>
      </tp>
      <tp>
        <v>1791099.71</v>
        <stp/>
        <stp>EM_S_STM07_IS</stp>
        <stp>4</stp>
        <stp>300313.SZ</stp>
        <stp>61</stp>
        <stp>12/31/2014</stp>
        <stp>1</stp>
        <tr r="R1608" s="1"/>
      </tp>
      <tp>
        <v>53606575</v>
        <stp/>
        <stp>EM_S_STM07_IS</stp>
        <stp>4</stp>
        <stp>300314.SZ</stp>
        <stp>61</stp>
        <stp>12/31/2014</stp>
        <stp>1</stp>
        <tr r="R1609" s="1"/>
      </tp>
      <tp>
        <v>330591859.68000001</v>
        <stp/>
        <stp>EM_S_STM07_IS</stp>
        <stp>4</stp>
        <stp>300315.SZ</stp>
        <stp>61</stp>
        <stp>12/31/2014</stp>
        <stp>1</stp>
        <tr r="R1610" s="1"/>
      </tp>
      <tp>
        <v>65810597.149999999</v>
        <stp/>
        <stp>EM_S_STM07_IS</stp>
        <stp>4</stp>
        <stp>300316.SZ</stp>
        <stp>61</stp>
        <stp>12/31/2014</stp>
        <stp>1</stp>
        <tr r="R1611" s="1"/>
      </tp>
      <tp>
        <v>8175280.8499999996</v>
        <stp/>
        <stp>EM_S_STM07_IS</stp>
        <stp>4</stp>
        <stp>300317.SZ</stp>
        <stp>61</stp>
        <stp>12/31/2014</stp>
        <stp>1</stp>
        <tr r="R1612" s="1"/>
      </tp>
      <tp>
        <v>38138794.329999998</v>
        <stp/>
        <stp>EM_S_STM07_IS</stp>
        <stp>4</stp>
        <stp>300318.SZ</stp>
        <stp>61</stp>
        <stp>12/31/2014</stp>
        <stp>1</stp>
        <tr r="R1613" s="1"/>
      </tp>
      <tp>
        <v>29482820.850000001</v>
        <stp/>
        <stp>EM_S_STM07_IS</stp>
        <stp>4</stp>
        <stp>300319.SZ</stp>
        <stp>61</stp>
        <stp>12/31/2014</stp>
        <stp>1</stp>
        <tr r="R1614" s="1"/>
      </tp>
      <tp>
        <v>85311942.099999994</v>
        <stp/>
        <stp>EM_S_STM07_IS</stp>
        <stp>4</stp>
        <stp>300300.SZ</stp>
        <stp>61</stp>
        <stp>12/31/2014</stp>
        <stp>1</stp>
        <tr r="R1595" s="1"/>
      </tp>
      <tp>
        <v>50673117.43</v>
        <stp/>
        <stp>EM_S_STM07_IS</stp>
        <stp>4</stp>
        <stp>300301.SZ</stp>
        <stp>61</stp>
        <stp>12/31/2014</stp>
        <stp>1</stp>
        <tr r="R1596" s="1"/>
      </tp>
      <tp>
        <v>25931637.109999999</v>
        <stp/>
        <stp>EM_S_STM07_IS</stp>
        <stp>4</stp>
        <stp>300302.SZ</stp>
        <stp>61</stp>
        <stp>12/31/2014</stp>
        <stp>1</stp>
        <tr r="R1597" s="1"/>
      </tp>
      <tp>
        <v>10502220260</v>
        <stp/>
        <stp>EM_S_STM07_IS</stp>
        <stp>4</stp>
        <stp>000333.SZ</stp>
        <stp>61</stp>
        <stp>12/31/2014</stp>
        <stp>1</stp>
        <tr r="R79" s="1"/>
      </tp>
      <tp>
        <v>178907091.49000001</v>
        <stp/>
        <stp>EM_S_STM07_IS</stp>
        <stp>4</stp>
        <stp>300303.SZ</stp>
        <stp>61</stp>
        <stp>12/31/2014</stp>
        <stp>1</stp>
        <tr r="R1598" s="1"/>
      </tp>
      <tp>
        <v>82216671.900000006</v>
        <stp/>
        <stp>EM_S_STM07_IS</stp>
        <stp>4</stp>
        <stp>300304.SZ</stp>
        <stp>61</stp>
        <stp>12/31/2014</stp>
        <stp>1</stp>
        <tr r="R1599" s="1"/>
      </tp>
      <tp>
        <v>66895264.32</v>
        <stp/>
        <stp>EM_S_STM07_IS</stp>
        <stp>4</stp>
        <stp>300305.SZ</stp>
        <stp>61</stp>
        <stp>12/31/2014</stp>
        <stp>1</stp>
        <tr r="R1600" s="1"/>
      </tp>
      <tp>
        <v>90351711.670000002</v>
        <stp/>
        <stp>EM_S_STM07_IS</stp>
        <stp>4</stp>
        <stp>300306.SZ</stp>
        <stp>61</stp>
        <stp>12/31/2014</stp>
        <stp>1</stp>
        <tr r="R1601" s="1"/>
      </tp>
      <tp>
        <v>-348132703.74000001</v>
        <stp/>
        <stp>EM_S_STM07_IS</stp>
        <stp>4</stp>
        <stp>300307.SZ</stp>
        <stp>61</stp>
        <stp>12/31/2014</stp>
        <stp>1</stp>
        <tr r="R1602" s="1"/>
      </tp>
      <tp>
        <v>5024502354.0699997</v>
        <stp/>
        <stp>EM_S_STM07_IS</stp>
        <stp>4</stp>
        <stp>000338.SZ</stp>
        <stp>61</stp>
        <stp>12/31/2014</stp>
        <stp>1</stp>
        <tr r="R80" s="1"/>
      </tp>
      <tp>
        <v>8165506.5300000003</v>
        <stp/>
        <stp>EM_S_STM07_IS</stp>
        <stp>4</stp>
        <stp>300308.SZ</stp>
        <stp>61</stp>
        <stp>12/31/2014</stp>
        <stp>1</stp>
        <tr r="R1603" s="1"/>
      </tp>
      <tp>
        <v>85690796.530000001</v>
        <stp/>
        <stp>EM_S_STM07_IS</stp>
        <stp>4</stp>
        <stp>300309.SZ</stp>
        <stp>61</stp>
        <stp>12/31/2014</stp>
        <stp>1</stp>
        <tr r="R1604" s="1"/>
      </tp>
      <tp>
        <v>13296677.51</v>
        <stp/>
        <stp>EM_S_STM07_IS</stp>
        <stp>4</stp>
        <stp>300330.SZ</stp>
        <stp>61</stp>
        <stp>12/31/2014</stp>
        <stp>1</stp>
        <tr r="R1625" s="1"/>
      </tp>
      <tp>
        <v>225158193.40000001</v>
        <stp/>
        <stp>EM_S_STM07_IS</stp>
        <stp>4</stp>
        <stp>000301.SZ</stp>
        <stp>61</stp>
        <stp>12/31/2014</stp>
        <stp>1</stp>
        <tr r="R78" s="1"/>
      </tp>
      <tp>
        <v>7906964.3499999996</v>
        <stp/>
        <stp>EM_S_STM07_IS</stp>
        <stp>4</stp>
        <stp>300331.SZ</stp>
        <stp>61</stp>
        <stp>12/31/2014</stp>
        <stp>1</stp>
        <tr r="R1626" s="1"/>
      </tp>
      <tp>
        <v>140075541.59999999</v>
        <stp/>
        <stp>EM_S_STM07_IS</stp>
        <stp>4</stp>
        <stp>300332.SZ</stp>
        <stp>61</stp>
        <stp>12/31/2014</stp>
        <stp>1</stp>
        <tr r="R1627" s="1"/>
      </tp>
      <tp>
        <v>37026780.299999997</v>
        <stp/>
        <stp>EM_S_STM07_IS</stp>
        <stp>4</stp>
        <stp>300333.SZ</stp>
        <stp>61</stp>
        <stp>12/31/2014</stp>
        <stp>1</stp>
        <tr r="R1628" s="1"/>
      </tp>
      <tp>
        <v>85431469.849999994</v>
        <stp/>
        <stp>EM_S_STM07_IS</stp>
        <stp>4</stp>
        <stp>300334.SZ</stp>
        <stp>61</stp>
        <stp>12/31/2014</stp>
        <stp>1</stp>
        <tr r="R1629" s="1"/>
      </tp>
      <tp>
        <v>63248693.240000002</v>
        <stp/>
        <stp>EM_S_STM07_IS</stp>
        <stp>4</stp>
        <stp>300335.SZ</stp>
        <stp>61</stp>
        <stp>12/31/2014</stp>
        <stp>1</stp>
        <tr r="R1630" s="1"/>
      </tp>
      <tp>
        <v>121342482.76000001</v>
        <stp/>
        <stp>EM_S_STM07_IS</stp>
        <stp>4</stp>
        <stp>300336.SZ</stp>
        <stp>61</stp>
        <stp>12/31/2014</stp>
        <stp>1</stp>
        <tr r="R1631" s="1"/>
      </tp>
      <tp>
        <v>55622008.509999998</v>
        <stp/>
        <stp>EM_S_STM07_IS</stp>
        <stp>4</stp>
        <stp>300337.SZ</stp>
        <stp>61</stp>
        <stp>12/31/2014</stp>
        <stp>1</stp>
        <tr r="R1632" s="1"/>
      </tp>
      <tp>
        <v>48937863.909999996</v>
        <stp/>
        <stp>EM_S_STM07_IS</stp>
        <stp>4</stp>
        <stp>300338.SZ</stp>
        <stp>61</stp>
        <stp>12/31/2014</stp>
        <stp>1</stp>
        <tr r="R1633" s="1"/>
      </tp>
      <tp>
        <v>110029056.95999999</v>
        <stp/>
        <stp>EM_S_STM07_IS</stp>
        <stp>4</stp>
        <stp>300339.SZ</stp>
        <stp>61</stp>
        <stp>12/31/2014</stp>
        <stp>1</stp>
        <tr r="R1634" s="1"/>
      </tp>
      <tp>
        <v>81969219.209999993</v>
        <stp/>
        <stp>EM_S_STM07_IS</stp>
        <stp>4</stp>
        <stp>300320.SZ</stp>
        <stp>61</stp>
        <stp>12/31/2014</stp>
        <stp>1</stp>
        <tr r="R1615" s="1"/>
      </tp>
      <tp>
        <v>29117419.34</v>
        <stp/>
        <stp>EM_S_STM07_IS</stp>
        <stp>4</stp>
        <stp>300321.SZ</stp>
        <stp>61</stp>
        <stp>12/31/2014</stp>
        <stp>1</stp>
        <tr r="R1616" s="1"/>
      </tp>
      <tp>
        <v>54531868.710000001</v>
        <stp/>
        <stp>EM_S_STM07_IS</stp>
        <stp>4</stp>
        <stp>300322.SZ</stp>
        <stp>61</stp>
        <stp>12/31/2014</stp>
        <stp>1</stp>
        <tr r="R1617" s="1"/>
      </tp>
      <tp>
        <v>90906180.840000004</v>
        <stp/>
        <stp>EM_S_STM07_IS</stp>
        <stp>4</stp>
        <stp>300323.SZ</stp>
        <stp>61</stp>
        <stp>12/31/2014</stp>
        <stp>1</stp>
        <tr r="R1618" s="1"/>
      </tp>
      <tp>
        <v>69373529.930000007</v>
        <stp/>
        <stp>EM_S_STM07_IS</stp>
        <stp>4</stp>
        <stp>300324.SZ</stp>
        <stp>61</stp>
        <stp>12/31/2014</stp>
        <stp>1</stp>
        <tr r="R1619" s="1"/>
      </tp>
      <tp>
        <v>58778932.18</v>
        <stp/>
        <stp>EM_S_STM07_IS</stp>
        <stp>4</stp>
        <stp>300325.SZ</stp>
        <stp>61</stp>
        <stp>12/31/2014</stp>
        <stp>1</stp>
        <tr r="R1620" s="1"/>
      </tp>
      <tp>
        <v>62230255.560000002</v>
        <stp/>
        <stp>EM_S_STM07_IS</stp>
        <stp>4</stp>
        <stp>300326.SZ</stp>
        <stp>61</stp>
        <stp>12/31/2014</stp>
        <stp>1</stp>
        <tr r="R1621" s="1"/>
      </tp>
      <tp>
        <v>31204155.309999999</v>
        <stp/>
        <stp>EM_S_STM07_IS</stp>
        <stp>4</stp>
        <stp>300327.SZ</stp>
        <stp>61</stp>
        <stp>12/31/2014</stp>
        <stp>1</stp>
        <tr r="R1622" s="1"/>
      </tp>
      <tp>
        <v>48918474.530000001</v>
        <stp/>
        <stp>EM_S_STM07_IS</stp>
        <stp>4</stp>
        <stp>300328.SZ</stp>
        <stp>61</stp>
        <stp>12/31/2014</stp>
        <stp>1</stp>
        <tr r="R1623" s="1"/>
      </tp>
      <tp>
        <v>25686859.5</v>
        <stp/>
        <stp>EM_S_STM07_IS</stp>
        <stp>4</stp>
        <stp>300329.SZ</stp>
        <stp>61</stp>
        <stp>12/31/2014</stp>
        <stp>1</stp>
        <tr r="R1624" s="1"/>
      </tp>
      <tp>
        <v>30821345.25</v>
        <stp/>
        <stp>EM_S_STM07_IS</stp>
        <stp>4</stp>
        <stp>300350.SZ</stp>
        <stp>61</stp>
        <stp>12/31/2014</stp>
        <stp>1</stp>
        <tr r="R1645" s="1"/>
      </tp>
      <tp>
        <v>114154675.91</v>
        <stp/>
        <stp>EM_S_STM07_IS</stp>
        <stp>4</stp>
        <stp>300351.SZ</stp>
        <stp>61</stp>
        <stp>12/31/2014</stp>
        <stp>1</stp>
        <tr r="R1646" s="1"/>
      </tp>
      <tp>
        <v>67993885.540000007</v>
        <stp/>
        <stp>EM_S_STM07_IS</stp>
        <stp>4</stp>
        <stp>300352.SZ</stp>
        <stp>61</stp>
        <stp>12/31/2014</stp>
        <stp>1</stp>
        <tr r="R1647" s="1"/>
      </tp>
      <tp>
        <v>20325784.559999999</v>
        <stp/>
        <stp>EM_S_STM07_IS</stp>
        <stp>4</stp>
        <stp>300353.SZ</stp>
        <stp>61</stp>
        <stp>12/31/2014</stp>
        <stp>1</stp>
        <tr r="R1648" s="1"/>
      </tp>
      <tp>
        <v>7424640.79</v>
        <stp/>
        <stp>EM_S_STM07_IS</stp>
        <stp>4</stp>
        <stp>300354.SZ</stp>
        <stp>61</stp>
        <stp>12/31/2014</stp>
        <stp>1</stp>
        <tr r="R1649" s="1"/>
      </tp>
      <tp>
        <v>166766175.05000001</v>
        <stp/>
        <stp>EM_S_STM07_IS</stp>
        <stp>4</stp>
        <stp>300355.SZ</stp>
        <stp>61</stp>
        <stp>12/31/2014</stp>
        <stp>1</stp>
        <tr r="R1650" s="1"/>
      </tp>
      <tp>
        <v>35930952.539999999</v>
        <stp/>
        <stp>EM_S_STM07_IS</stp>
        <stp>4</stp>
        <stp>300356.SZ</stp>
        <stp>61</stp>
        <stp>12/31/2014</stp>
        <stp>1</stp>
        <tr r="R1651" s="1"/>
      </tp>
      <tp>
        <v>99554760.209999993</v>
        <stp/>
        <stp>EM_S_STM07_IS</stp>
        <stp>4</stp>
        <stp>300357.SZ</stp>
        <stp>61</stp>
        <stp>12/31/2014</stp>
        <stp>1</stp>
        <tr r="R1652" s="1"/>
      </tp>
      <tp>
        <v>156906209.90000001</v>
        <stp/>
        <stp>EM_S_STM07_IS</stp>
        <stp>4</stp>
        <stp>300358.SZ</stp>
        <stp>61</stp>
        <stp>12/31/2014</stp>
        <stp>1</stp>
        <tr r="R1653" s="1"/>
      </tp>
      <tp>
        <v>44877375.810000002</v>
        <stp/>
        <stp>EM_S_STM07_IS</stp>
        <stp>4</stp>
        <stp>300359.SZ</stp>
        <stp>61</stp>
        <stp>12/31/2014</stp>
        <stp>1</stp>
        <tr r="R1654" s="1"/>
      </tp>
      <tp>
        <v>-48185456.140000001</v>
        <stp/>
        <stp>EM_S_STM07_IS</stp>
        <stp>4</stp>
        <stp>300340.SZ</stp>
        <stp>61</stp>
        <stp>12/31/2014</stp>
        <stp>1</stp>
        <tr r="R1635" s="1"/>
      </tp>
      <tp>
        <v>37605067.659999996</v>
        <stp/>
        <stp>EM_S_STM07_IS</stp>
        <stp>4</stp>
        <stp>300341.SZ</stp>
        <stp>61</stp>
        <stp>12/31/2014</stp>
        <stp>1</stp>
        <tr r="R1636" s="1"/>
      </tp>
      <tp>
        <v>91011186.549999997</v>
        <stp/>
        <stp>EM_S_STM07_IS</stp>
        <stp>4</stp>
        <stp>300342.SZ</stp>
        <stp>61</stp>
        <stp>12/31/2014</stp>
        <stp>1</stp>
        <tr r="R1637" s="1"/>
      </tp>
      <tp>
        <v>6380284.1299999999</v>
        <stp/>
        <stp>EM_S_STM07_IS</stp>
        <stp>4</stp>
        <stp>300343.SZ</stp>
        <stp>61</stp>
        <stp>12/31/2014</stp>
        <stp>1</stp>
        <tr r="R1638" s="1"/>
      </tp>
      <tp>
        <v>-20126442.359999999</v>
        <stp/>
        <stp>EM_S_STM07_IS</stp>
        <stp>4</stp>
        <stp>300344.SZ</stp>
        <stp>61</stp>
        <stp>12/31/2014</stp>
        <stp>1</stp>
        <tr r="R1639" s="1"/>
      </tp>
      <tp>
        <v>11308949.859999999</v>
        <stp/>
        <stp>EM_S_STM07_IS</stp>
        <stp>4</stp>
        <stp>300345.SZ</stp>
        <stp>61</stp>
        <stp>12/31/2014</stp>
        <stp>1</stp>
        <tr r="R1640" s="1"/>
      </tp>
      <tp>
        <v>50941298.920000002</v>
        <stp/>
        <stp>EM_S_STM07_IS</stp>
        <stp>4</stp>
        <stp>300346.SZ</stp>
        <stp>61</stp>
        <stp>12/31/2014</stp>
        <stp>1</stp>
        <tr r="R1641" s="1"/>
      </tp>
      <tp>
        <v>125496309.66</v>
        <stp/>
        <stp>EM_S_STM07_IS</stp>
        <stp>4</stp>
        <stp>300347.SZ</stp>
        <stp>61</stp>
        <stp>12/31/2014</stp>
        <stp>1</stp>
        <tr r="R1642" s="1"/>
      </tp>
      <tp>
        <v>37497656.039999999</v>
        <stp/>
        <stp>EM_S_STM07_IS</stp>
        <stp>4</stp>
        <stp>300348.SZ</stp>
        <stp>61</stp>
        <stp>12/31/2014</stp>
        <stp>1</stp>
        <tr r="R1643" s="1"/>
      </tp>
      <tp>
        <v>136076998.62</v>
        <stp/>
        <stp>EM_S_STM07_IS</stp>
        <stp>4</stp>
        <stp>300349.SZ</stp>
        <stp>61</stp>
        <stp>12/31/2014</stp>
        <stp>1</stp>
        <tr r="R1644" s="1"/>
      </tp>
      <tp>
        <v>55749866.869999997</v>
        <stp/>
        <stp>EM_S_STM07_IS</stp>
        <stp>4</stp>
        <stp>300370.SZ</stp>
        <stp>61</stp>
        <stp>12/31/2014</stp>
        <stp>1</stp>
        <tr r="R1664" s="1"/>
      </tp>
      <tp>
        <v>74356894.959999993</v>
        <stp/>
        <stp>EM_S_STM07_IS</stp>
        <stp>4</stp>
        <stp>300371.SZ</stp>
        <stp>61</stp>
        <stp>12/31/2014</stp>
        <stp>1</stp>
        <tr r="R1665" s="1"/>
      </tp>
      <tp>
        <v>44099834</v>
        <stp/>
        <stp>EM_S_STM07_IS</stp>
        <stp>4</stp>
        <stp>300372.SZ</stp>
        <stp>61</stp>
        <stp>12/31/2014</stp>
        <stp>1</stp>
        <tr r="R1666" s="1"/>
      </tp>
      <tp>
        <v>112230689.34</v>
        <stp/>
        <stp>EM_S_STM07_IS</stp>
        <stp>4</stp>
        <stp>300373.SZ</stp>
        <stp>61</stp>
        <stp>12/31/2014</stp>
        <stp>1</stp>
        <tr r="R1667" s="1"/>
      </tp>
      <tp>
        <v>62324116.009999998</v>
        <stp/>
        <stp>EM_S_STM07_IS</stp>
        <stp>4</stp>
        <stp>300374.SZ</stp>
        <stp>61</stp>
        <stp>12/31/2014</stp>
        <stp>1</stp>
        <tr r="R1668" s="1"/>
      </tp>
      <tp>
        <v>125414732.34999999</v>
        <stp/>
        <stp>EM_S_STM07_IS</stp>
        <stp>4</stp>
        <stp>300375.SZ</stp>
        <stp>61</stp>
        <stp>12/31/2014</stp>
        <stp>1</stp>
        <tr r="R1669" s="1"/>
      </tp>
      <tp>
        <v>173536286.81</v>
        <stp/>
        <stp>EM_S_STM07_IS</stp>
        <stp>4</stp>
        <stp>300376.SZ</stp>
        <stp>61</stp>
        <stp>12/31/2014</stp>
        <stp>1</stp>
        <tr r="R1670" s="1"/>
      </tp>
      <tp>
        <v>46391308.32</v>
        <stp/>
        <stp>EM_S_STM07_IS</stp>
        <stp>4</stp>
        <stp>300377.SZ</stp>
        <stp>61</stp>
        <stp>12/31/2014</stp>
        <stp>1</stp>
        <tr r="R1671" s="1"/>
      </tp>
      <tp>
        <v>63245075.93</v>
        <stp/>
        <stp>EM_S_STM07_IS</stp>
        <stp>4</stp>
        <stp>300378.SZ</stp>
        <stp>61</stp>
        <stp>12/31/2014</stp>
        <stp>1</stp>
        <tr r="R1672" s="1"/>
      </tp>
      <tp>
        <v>57116020.859999999</v>
        <stp/>
        <stp>EM_S_STM07_IS</stp>
        <stp>4</stp>
        <stp>300379.SZ</stp>
        <stp>61</stp>
        <stp>12/31/2014</stp>
        <stp>1</stp>
        <tr r="R1673" s="1"/>
      </tp>
      <tp>
        <v>213887706.36000001</v>
        <stp/>
        <stp>EM_S_STM07_IS</stp>
        <stp>4</stp>
        <stp>300360.SZ</stp>
        <stp>61</stp>
        <stp>12/31/2014</stp>
        <stp>1</stp>
        <tr r="R1655" s="1"/>
      </tp>
      <tp>
        <v>33271264.390000001</v>
        <stp/>
        <stp>EM_S_STM07_IS</stp>
        <stp>4</stp>
        <stp>300362.SZ</stp>
        <stp>61</stp>
        <stp>12/31/2014</stp>
        <stp>1</stp>
        <tr r="R1656" s="1"/>
      </tp>
      <tp>
        <v>125486041.39</v>
        <stp/>
        <stp>EM_S_STM07_IS</stp>
        <stp>4</stp>
        <stp>300363.SZ</stp>
        <stp>61</stp>
        <stp>12/31/2014</stp>
        <stp>1</stp>
        <tr r="R1657" s="1"/>
      </tp>
      <tp>
        <v>46169543.670000002</v>
        <stp/>
        <stp>EM_S_STM07_IS</stp>
        <stp>4</stp>
        <stp>300364.SZ</stp>
        <stp>61</stp>
        <stp>12/31/2014</stp>
        <stp>1</stp>
        <tr r="R1658" s="1"/>
      </tp>
      <tp>
        <v>60616958.630000003</v>
        <stp/>
        <stp>EM_S_STM07_IS</stp>
        <stp>4</stp>
        <stp>300365.SZ</stp>
        <stp>61</stp>
        <stp>12/31/2014</stp>
        <stp>1</stp>
        <tr r="R1659" s="1"/>
      </tp>
      <tp>
        <v>40598392.710000001</v>
        <stp/>
        <stp>EM_S_STM07_IS</stp>
        <stp>4</stp>
        <stp>300366.SZ</stp>
        <stp>61</stp>
        <stp>12/31/2014</stp>
        <stp>1</stp>
        <tr r="R1660" s="1"/>
      </tp>
      <tp>
        <v>135792495.47999999</v>
        <stp/>
        <stp>EM_S_STM07_IS</stp>
        <stp>4</stp>
        <stp>300367.SZ</stp>
        <stp>61</stp>
        <stp>12/31/2014</stp>
        <stp>1</stp>
        <tr r="R1661" s="1"/>
      </tp>
      <tp>
        <v>45309980.640000001</v>
        <stp/>
        <stp>EM_S_STM07_IS</stp>
        <stp>4</stp>
        <stp>300368.SZ</stp>
        <stp>61</stp>
        <stp>12/31/2014</stp>
        <stp>1</stp>
        <tr r="R1662" s="1"/>
      </tp>
      <tp>
        <v>144503492.28999999</v>
        <stp/>
        <stp>EM_S_STM07_IS</stp>
        <stp>4</stp>
        <stp>300369.SZ</stp>
        <stp>61</stp>
        <stp>12/31/2014</stp>
        <stp>1</stp>
        <tr r="R1663" s="1"/>
      </tp>
      <tp>
        <v>354238756.60000002</v>
        <stp/>
        <stp>EM_S_STM07_IS</stp>
        <stp>4</stp>
        <stp>600380.SH</stp>
        <stp>61</stp>
        <stp>12/31/2014</stp>
        <stp>1</stp>
        <tr r="R2200" s="1"/>
      </tp>
      <tp>
        <v>79356632.859999999</v>
        <stp/>
        <stp>EM_S_STM07_IS</stp>
        <stp>4</stp>
        <stp>600381.SH</stp>
        <stp>61</stp>
        <stp>12/31/2014</stp>
        <stp>1</stp>
        <tr r="R2201" s="1"/>
      </tp>
      <tp>
        <v>843917744.34000003</v>
        <stp/>
        <stp>EM_S_STM07_IS</stp>
        <stp>4</stp>
        <stp>600382.SH</stp>
        <stp>61</stp>
        <stp>12/31/2014</stp>
        <stp>1</stp>
        <tr r="R2202" s="1"/>
      </tp>
      <tp>
        <v>3997451139.0500002</v>
        <stp/>
        <stp>EM_S_STM07_IS</stp>
        <stp>4</stp>
        <stp>600383.SH</stp>
        <stp>61</stp>
        <stp>12/31/2014</stp>
        <stp>1</stp>
        <tr r="R2203" s="1"/>
      </tp>
      <tp>
        <v>36289547.560000002</v>
        <stp/>
        <stp>EM_S_STM07_IS</stp>
        <stp>4</stp>
        <stp>600385.SH</stp>
        <stp>61</stp>
        <stp>12/31/2014</stp>
        <stp>1</stp>
        <tr r="R2204" s="1"/>
      </tp>
      <tp>
        <v>188580435.33000001</v>
        <stp/>
        <stp>EM_S_STM07_IS</stp>
        <stp>4</stp>
        <stp>600386.SH</stp>
        <stp>61</stp>
        <stp>12/31/2014</stp>
        <stp>1</stp>
        <tr r="R2205" s="1"/>
      </tp>
      <tp>
        <v>111232328.48</v>
        <stp/>
        <stp>EM_S_STM07_IS</stp>
        <stp>4</stp>
        <stp>600387.SH</stp>
        <stp>61</stp>
        <stp>12/31/2014</stp>
        <stp>1</stp>
        <tr r="R2206" s="1"/>
      </tp>
      <tp>
        <v>463414694.98000002</v>
        <stp/>
        <stp>EM_S_STM07_IS</stp>
        <stp>4</stp>
        <stp>600388.SH</stp>
        <stp>61</stp>
        <stp>12/31/2014</stp>
        <stp>1</stp>
        <tr r="R2207" s="1"/>
      </tp>
      <tp>
        <v>9750346.8000000007</v>
        <stp/>
        <stp>EM_S_STM07_IS</stp>
        <stp>4</stp>
        <stp>601388.SH</stp>
        <stp>61</stp>
        <stp>12/31/2015</stp>
        <stp>1</stp>
        <tr r="S2761" s="1"/>
      </tp>
      <tp>
        <v>201759257.27000001</v>
        <stp/>
        <stp>EM_S_STM07_IS</stp>
        <stp>4</stp>
        <stp>600389.SH</stp>
        <stp>61</stp>
        <stp>12/31/2014</stp>
        <stp>1</stp>
        <tr r="R2208" s="1"/>
      </tp>
      <tp>
        <v>-28041140.809999999</v>
        <stp/>
        <stp>EM_S_STM07_IS</stp>
        <stp>4</stp>
        <stp>600390.SH</stp>
        <stp>61</stp>
        <stp>12/31/2014</stp>
        <stp>1</stp>
        <tr r="R2209" s="1"/>
      </tp>
      <tp>
        <v>12257674000</v>
        <stp/>
        <stp>EM_S_STM07_IS</stp>
        <stp>4</stp>
        <stp>601390.SH</stp>
        <stp>61</stp>
        <stp>12/31/2015</stp>
        <stp>1</stp>
        <tr r="S2762" s="1"/>
      </tp>
      <tp>
        <v>29574332.649999999</v>
        <stp/>
        <stp>EM_S_STM07_IS</stp>
        <stp>4</stp>
        <stp>600391.SH</stp>
        <stp>61</stp>
        <stp>12/31/2014</stp>
        <stp>1</stp>
        <tr r="R2210" s="1"/>
      </tp>
      <tp>
        <v>192271188.94999999</v>
        <stp/>
        <stp>EM_S_STM07_IS</stp>
        <stp>4</stp>
        <stp>600392.SH</stp>
        <stp>61</stp>
        <stp>12/31/2014</stp>
        <stp>1</stp>
        <tr r="R2211" s="1"/>
      </tp>
      <tp>
        <v>61543900.140000001</v>
        <stp/>
        <stp>EM_S_STM07_IS</stp>
        <stp>4</stp>
        <stp>600393.SH</stp>
        <stp>61</stp>
        <stp>12/31/2014</stp>
        <stp>1</stp>
        <tr r="R2212" s="1"/>
      </tp>
      <tp>
        <v>307212509.88999999</v>
        <stp/>
        <stp>EM_S_STM07_IS</stp>
        <stp>4</stp>
        <stp>600395.SH</stp>
        <stp>61</stp>
        <stp>12/31/2014</stp>
        <stp>1</stp>
        <tr r="R2213" s="1"/>
      </tp>
      <tp>
        <v>276960342.06999999</v>
        <stp/>
        <stp>EM_S_STM07_IS</stp>
        <stp>4</stp>
        <stp>600396.SH</stp>
        <stp>61</stp>
        <stp>12/31/2014</stp>
        <stp>1</stp>
        <tr r="R2214" s="1"/>
      </tp>
      <tp>
        <v>95423169.819999993</v>
        <stp/>
        <stp>EM_S_STM07_IS</stp>
        <stp>4</stp>
        <stp>600397.SH</stp>
        <stp>61</stp>
        <stp>12/31/2014</stp>
        <stp>1</stp>
        <tr r="R2215" s="1"/>
      </tp>
      <tp>
        <v>2374772139.5900002</v>
        <stp/>
        <stp>EM_S_STM07_IS</stp>
        <stp>4</stp>
        <stp>600398.SH</stp>
        <stp>61</stp>
        <stp>12/31/2014</stp>
        <stp>1</stp>
        <tr r="R2216" s="1"/>
      </tp>
      <tp>
        <v>277131000000</v>
        <stp/>
        <stp>EM_S_STM07_IS</stp>
        <stp>4</stp>
        <stp>601398.SH</stp>
        <stp>61</stp>
        <stp>12/31/2015</stp>
        <stp>1</stp>
        <tr r="S2763" s="1"/>
      </tp>
      <tp>
        <v>46960183.240000002</v>
        <stp/>
        <stp>EM_S_STM07_IS</stp>
        <stp>4</stp>
        <stp>600399.SH</stp>
        <stp>61</stp>
        <stp>12/31/2014</stp>
        <stp>1</stp>
        <tr r="R2217" s="1"/>
      </tp>
      <tp>
        <v>35665286.159999996</v>
        <stp/>
        <stp>EM_S_STM07_IS</stp>
        <stp>4</stp>
        <stp>600360.SH</stp>
        <stp>61</stp>
        <stp>12/31/2014</stp>
        <stp>1</stp>
        <tr r="R2182" s="1"/>
      </tp>
      <tp>
        <v>102463333.04000001</v>
        <stp/>
        <stp>EM_S_STM07_IS</stp>
        <stp>4</stp>
        <stp>600361.SH</stp>
        <stp>61</stp>
        <stp>12/31/2014</stp>
        <stp>1</stp>
        <tr r="R2183" s="1"/>
      </tp>
      <tp>
        <v>2850649245</v>
        <stp/>
        <stp>EM_S_STM07_IS</stp>
        <stp>4</stp>
        <stp>600362.SH</stp>
        <stp>61</stp>
        <stp>12/31/2014</stp>
        <stp>1</stp>
        <tr r="R2184" s="1"/>
      </tp>
      <tp>
        <v>133344250.37</v>
        <stp/>
        <stp>EM_S_STM07_IS</stp>
        <stp>4</stp>
        <stp>600363.SH</stp>
        <stp>61</stp>
        <stp>12/31/2014</stp>
        <stp>1</stp>
        <tr r="R2185" s="1"/>
      </tp>
      <tp>
        <v>2248290.86</v>
        <stp/>
        <stp>EM_S_STM07_IS</stp>
        <stp>4</stp>
        <stp>600365.SH</stp>
        <stp>61</stp>
        <stp>12/31/2014</stp>
        <stp>1</stp>
        <tr r="R2186" s="1"/>
      </tp>
      <tp>
        <v>198037049.68000001</v>
        <stp/>
        <stp>EM_S_STM07_IS</stp>
        <stp>4</stp>
        <stp>600366.SH</stp>
        <stp>61</stp>
        <stp>12/31/2014</stp>
        <stp>1</stp>
        <tr r="R2187" s="1"/>
      </tp>
      <tp>
        <v>25164088.52</v>
        <stp/>
        <stp>EM_S_STM07_IS</stp>
        <stp>4</stp>
        <stp>600367.SH</stp>
        <stp>61</stp>
        <stp>12/31/2014</stp>
        <stp>1</stp>
        <tr r="R2188" s="1"/>
      </tp>
      <tp>
        <v>73434924.269999996</v>
        <stp/>
        <stp>EM_S_STM07_IS</stp>
        <stp>4</stp>
        <stp>600368.SH</stp>
        <stp>61</stp>
        <stp>12/31/2014</stp>
        <stp>1</stp>
        <tr r="R2189" s="1"/>
      </tp>
      <tp>
        <v>236903344</v>
        <stp/>
        <stp>EM_S_STM07_IS</stp>
        <stp>4</stp>
        <stp>601368.SH</stp>
        <stp>61</stp>
        <stp>12/31/2015</stp>
        <stp>1</stp>
        <tr r="S2757" s="1"/>
      </tp>
      <tp>
        <v>1339048940.4100001</v>
        <stp/>
        <stp>EM_S_STM07_IS</stp>
        <stp>4</stp>
        <stp>600369.SH</stp>
        <stp>61</stp>
        <stp>12/31/2014</stp>
        <stp>1</stp>
        <tr r="R2190" s="1"/>
      </tp>
      <tp>
        <v>358570103.00999999</v>
        <stp/>
        <stp>EM_S_STM07_IS</stp>
        <stp>4</stp>
        <stp>601369.SH</stp>
        <stp>61</stp>
        <stp>12/31/2015</stp>
        <stp>1</stp>
        <tr r="S2758" s="1"/>
      </tp>
      <tp>
        <v>15051565.199999999</v>
        <stp/>
        <stp>EM_S_STM07_IS</stp>
        <stp>4</stp>
        <stp>600370.SH</stp>
        <stp>61</stp>
        <stp>12/31/2014</stp>
        <stp>1</stp>
        <tr r="R2191" s="1"/>
      </tp>
      <tp>
        <v>4433012.22</v>
        <stp/>
        <stp>EM_S_STM07_IS</stp>
        <stp>4</stp>
        <stp>600371.SH</stp>
        <stp>61</stp>
        <stp>12/31/2014</stp>
        <stp>1</stp>
        <tr r="R2192" s="1"/>
      </tp>
      <tp>
        <v>600595472.05999994</v>
        <stp/>
        <stp>EM_S_STM07_IS</stp>
        <stp>4</stp>
        <stp>600372.SH</stp>
        <stp>61</stp>
        <stp>12/31/2014</stp>
        <stp>1</stp>
        <tr r="R2193" s="1"/>
      </tp>
      <tp>
        <v>809166778.67999995</v>
        <stp/>
        <stp>EM_S_STM07_IS</stp>
        <stp>4</stp>
        <stp>600373.SH</stp>
        <stp>61</stp>
        <stp>12/31/2014</stp>
        <stp>1</stp>
        <tr r="R2194" s="1"/>
      </tp>
      <tp>
        <v>-376365931.19999999</v>
        <stp/>
        <stp>EM_S_STM07_IS</stp>
        <stp>4</stp>
        <stp>600375.SH</stp>
        <stp>61</stp>
        <stp>12/31/2014</stp>
        <stp>1</stp>
        <tr r="R2195" s="1"/>
      </tp>
      <tp>
        <v>1405500406.97</v>
        <stp/>
        <stp>EM_S_STM07_IS</stp>
        <stp>4</stp>
        <stp>601375.SH</stp>
        <stp>61</stp>
        <stp>12/31/2015</stp>
        <stp>1</stp>
        <tr r="S2759" s="1"/>
      </tp>
      <tp>
        <v>1647765531.3699999</v>
        <stp/>
        <stp>EM_S_STM07_IS</stp>
        <stp>4</stp>
        <stp>600376.SH</stp>
        <stp>61</stp>
        <stp>12/31/2014</stp>
        <stp>1</stp>
        <tr r="R2196" s="1"/>
      </tp>
      <tp>
        <v>2574754312</v>
        <stp/>
        <stp>EM_S_STM07_IS</stp>
        <stp>4</stp>
        <stp>600377.SH</stp>
        <stp>61</stp>
        <stp>12/31/2014</stp>
        <stp>1</stp>
        <tr r="R2197" s="1"/>
      </tp>
      <tp>
        <v>4167150649.3499999</v>
        <stp/>
        <stp>EM_S_STM07_IS</stp>
        <stp>4</stp>
        <stp>601377.SH</stp>
        <stp>61</stp>
        <stp>12/31/2015</stp>
        <stp>1</stp>
        <tr r="S2760" s="1"/>
      </tp>
      <tp>
        <v>76600666.950000003</v>
        <stp/>
        <stp>EM_S_STM07_IS</stp>
        <stp>4</stp>
        <stp>600378.SH</stp>
        <stp>61</stp>
        <stp>12/31/2014</stp>
        <stp>1</stp>
        <tr r="R2198" s="1"/>
      </tp>
      <tp>
        <v>20302308.789999999</v>
        <stp/>
        <stp>EM_S_STM07_IS</stp>
        <stp>4</stp>
        <stp>600379.SH</stp>
        <stp>61</stp>
        <stp>12/31/2014</stp>
        <stp>1</stp>
        <tr r="R2199" s="1"/>
      </tp>
      <tp>
        <v>3537537462.2800002</v>
        <stp/>
        <stp>EM_S_STM07_IS</stp>
        <stp>4</stp>
        <stp>600340.SH</stp>
        <stp>61</stp>
        <stp>12/31/2014</stp>
        <stp>1</stp>
        <tr r="R2168" s="1"/>
      </tp>
      <tp>
        <v>61189132.109999999</v>
        <stp/>
        <stp>EM_S_STM07_IS</stp>
        <stp>4</stp>
        <stp>600343.SH</stp>
        <stp>61</stp>
        <stp>12/31/2014</stp>
        <stp>1</stp>
        <tr r="R2169" s="1"/>
      </tp>
      <tp>
        <v>44074684.960000001</v>
        <stp/>
        <stp>EM_S_STM07_IS</stp>
        <stp>4</stp>
        <stp>600345.SH</stp>
        <stp>61</stp>
        <stp>12/31/2014</stp>
        <stp>1</stp>
        <tr r="R2170" s="1"/>
      </tp>
      <tp>
        <v>-191204247.02000001</v>
        <stp/>
        <stp>EM_S_STM07_IS</stp>
        <stp>4</stp>
        <stp>600346.SH</stp>
        <stp>61</stp>
        <stp>12/31/2014</stp>
        <stp>1</stp>
        <tr r="R2171" s="1"/>
      </tp>
      <tp>
        <v>791659291.95000005</v>
        <stp/>
        <stp>EM_S_STM07_IS</stp>
        <stp>4</stp>
        <stp>600348.SH</stp>
        <stp>61</stp>
        <stp>12/31/2014</stp>
        <stp>1</stp>
        <tr r="R2172" s="1"/>
      </tp>
      <tp>
        <v>2574237884</v>
        <stp/>
        <stp>EM_S_STM07_IS</stp>
        <stp>4</stp>
        <stp>600350.SH</stp>
        <stp>61</stp>
        <stp>12/31/2014</stp>
        <stp>1</stp>
        <tr r="R2173" s="1"/>
      </tp>
      <tp>
        <v>170121894.88999999</v>
        <stp/>
        <stp>EM_S_STM07_IS</stp>
        <stp>4</stp>
        <stp>600351.SH</stp>
        <stp>61</stp>
        <stp>12/31/2014</stp>
        <stp>1</stp>
        <tr r="R2174" s="1"/>
      </tp>
      <tp>
        <v>2533285751.2399998</v>
        <stp/>
        <stp>EM_S_STM07_IS</stp>
        <stp>4</stp>
        <stp>600352.SH</stp>
        <stp>61</stp>
        <stp>12/31/2014</stp>
        <stp>1</stp>
        <tr r="R2175" s="1"/>
      </tp>
      <tp>
        <v>63204153.969999999</v>
        <stp/>
        <stp>EM_S_STM07_IS</stp>
        <stp>4</stp>
        <stp>600353.SH</stp>
        <stp>61</stp>
        <stp>12/31/2014</stp>
        <stp>1</stp>
        <tr r="R2176" s="1"/>
      </tp>
      <tp>
        <v>-324057597.63</v>
        <stp/>
        <stp>EM_S_STM07_IS</stp>
        <stp>4</stp>
        <stp>600354.SH</stp>
        <stp>61</stp>
        <stp>12/31/2014</stp>
        <stp>1</stp>
        <tr r="R2177" s="1"/>
      </tp>
      <tp>
        <v>6076801.2400000002</v>
        <stp/>
        <stp>EM_S_STM07_IS</stp>
        <stp>4</stp>
        <stp>600355.SH</stp>
        <stp>61</stp>
        <stp>12/31/2014</stp>
        <stp>1</stp>
        <tr r="R2178" s="1"/>
      </tp>
      <tp>
        <v>79574362.640000001</v>
        <stp/>
        <stp>EM_S_STM07_IS</stp>
        <stp>4</stp>
        <stp>600356.SH</stp>
        <stp>61</stp>
        <stp>12/31/2014</stp>
        <stp>1</stp>
        <tr r="R2179" s="1"/>
      </tp>
      <tp>
        <v>-165896270.72999999</v>
        <stp/>
        <stp>EM_S_STM07_IS</stp>
        <stp>4</stp>
        <stp>600358.SH</stp>
        <stp>61</stp>
        <stp>12/31/2014</stp>
        <stp>1</stp>
        <tr r="R2180" s="1"/>
      </tp>
      <tp>
        <v>20329116.280000001</v>
        <stp/>
        <stp>EM_S_STM07_IS</stp>
        <stp>4</stp>
        <stp>600359.SH</stp>
        <stp>61</stp>
        <stp>12/31/2014</stp>
        <stp>1</stp>
        <tr r="R2181" s="1"/>
      </tp>
      <tp>
        <v>199386986</v>
        <stp/>
        <stp>EM_S_STM07_IS</stp>
        <stp>4</stp>
        <stp>600320.SH</stp>
        <stp>61</stp>
        <stp>12/31/2014</stp>
        <stp>1</stp>
        <tr r="R2150" s="1"/>
      </tp>
      <tp>
        <v>6037634.3600000003</v>
        <stp/>
        <stp>EM_S_STM07_IS</stp>
        <stp>4</stp>
        <stp>600321.SH</stp>
        <stp>61</stp>
        <stp>12/31/2014</stp>
        <stp>1</stp>
        <tr r="R2151" s="1"/>
      </tp>
      <tp>
        <v>168363178.81</v>
        <stp/>
        <stp>EM_S_STM07_IS</stp>
        <stp>4</stp>
        <stp>600322.SH</stp>
        <stp>61</stp>
        <stp>12/31/2014</stp>
        <stp>1</stp>
        <tr r="R2152" s="1"/>
      </tp>
      <tp>
        <v>308712042.64999998</v>
        <stp/>
        <stp>EM_S_STM07_IS</stp>
        <stp>4</stp>
        <stp>600323.SH</stp>
        <stp>61</stp>
        <stp>12/31/2014</stp>
        <stp>1</stp>
        <tr r="R2153" s="1"/>
      </tp>
      <tp>
        <v>646702088.05999994</v>
        <stp/>
        <stp>EM_S_STM07_IS</stp>
        <stp>4</stp>
        <stp>600325.SH</stp>
        <stp>61</stp>
        <stp>12/31/2014</stp>
        <stp>1</stp>
        <tr r="R2154" s="1"/>
      </tp>
      <tp>
        <v>63705168.899999999</v>
        <stp/>
        <stp>EM_S_STM07_IS</stp>
        <stp>4</stp>
        <stp>600326.SH</stp>
        <stp>61</stp>
        <stp>12/31/2014</stp>
        <stp>1</stp>
        <tr r="R2155" s="1"/>
      </tp>
      <tp>
        <v>147061245.61000001</v>
        <stp/>
        <stp>EM_S_STM07_IS</stp>
        <stp>4</stp>
        <stp>600327.SH</stp>
        <stp>61</stp>
        <stp>12/31/2014</stp>
        <stp>1</stp>
        <tr r="R2156" s="1"/>
      </tp>
      <tp>
        <v>14497401.310000001</v>
        <stp/>
        <stp>EM_S_STM07_IS</stp>
        <stp>4</stp>
        <stp>600328.SH</stp>
        <stp>61</stp>
        <stp>12/31/2014</stp>
        <stp>1</stp>
        <tr r="R2157" s="1"/>
      </tp>
      <tp>
        <v>66528000000</v>
        <stp/>
        <stp>EM_S_STM07_IS</stp>
        <stp>4</stp>
        <stp>601328.SH</stp>
        <stp>61</stp>
        <stp>12/31/2015</stp>
        <stp>1</stp>
        <tr r="S2753" s="1"/>
      </tp>
      <tp>
        <v>357800340.94</v>
        <stp/>
        <stp>EM_S_STM07_IS</stp>
        <stp>4</stp>
        <stp>600329.SH</stp>
        <stp>61</stp>
        <stp>12/31/2014</stp>
        <stp>1</stp>
        <tr r="R2158" s="1"/>
      </tp>
      <tp>
        <v>13566562.65</v>
        <stp/>
        <stp>EM_S_STM07_IS</stp>
        <stp>4</stp>
        <stp>600330.SH</stp>
        <stp>61</stp>
        <stp>12/31/2014</stp>
        <stp>1</stp>
        <tr r="R2159" s="1"/>
      </tp>
      <tp>
        <v>-338117756.88999999</v>
        <stp/>
        <stp>EM_S_STM07_IS</stp>
        <stp>4</stp>
        <stp>600331.SH</stp>
        <stp>61</stp>
        <stp>12/31/2014</stp>
        <stp>1</stp>
        <tr r="R2160" s="1"/>
      </tp>
      <tp>
        <v>1192471636.1099999</v>
        <stp/>
        <stp>EM_S_STM07_IS</stp>
        <stp>4</stp>
        <stp>600332.SH</stp>
        <stp>61</stp>
        <stp>12/31/2014</stp>
        <stp>1</stp>
        <tr r="R2161" s="1"/>
      </tp>
      <tp>
        <v>24313489.780000001</v>
        <stp/>
        <stp>EM_S_STM07_IS</stp>
        <stp>4</stp>
        <stp>600333.SH</stp>
        <stp>61</stp>
        <stp>12/31/2014</stp>
        <stp>1</stp>
        <tr r="R2162" s="1"/>
      </tp>
      <tp>
        <v>1070822950</v>
        <stp/>
        <stp>EM_S_STM07_IS</stp>
        <stp>4</stp>
        <stp>601333.SH</stp>
        <stp>61</stp>
        <stp>12/31/2015</stp>
        <stp>1</stp>
        <tr r="S2754" s="1"/>
      </tp>
      <tp>
        <v>855102961.54999995</v>
        <stp/>
        <stp>EM_S_STM07_IS</stp>
        <stp>4</stp>
        <stp>600335.SH</stp>
        <stp>61</stp>
        <stp>12/31/2014</stp>
        <stp>1</stp>
        <tr r="R2163" s="1"/>
      </tp>
      <tp>
        <v>71472109.900000006</v>
        <stp/>
        <stp>EM_S_STM07_IS</stp>
        <stp>4</stp>
        <stp>600336.SH</stp>
        <stp>61</stp>
        <stp>12/31/2014</stp>
        <stp>1</stp>
        <tr r="R2164" s="1"/>
      </tp>
      <tp>
        <v>8601000000</v>
        <stp/>
        <stp>EM_S_STM07_IS</stp>
        <stp>4</stp>
        <stp>601336.SH</stp>
        <stp>61</stp>
        <stp>12/31/2015</stp>
        <stp>1</stp>
        <tr r="S2755" s="1"/>
      </tp>
      <tp>
        <v>233565748.91999999</v>
        <stp/>
        <stp>EM_S_STM07_IS</stp>
        <stp>4</stp>
        <stp>600337.SH</stp>
        <stp>61</stp>
        <stp>12/31/2014</stp>
        <stp>1</stp>
        <tr r="R2165" s="1"/>
      </tp>
      <tp>
        <v>8549001.3000000007</v>
        <stp/>
        <stp>EM_S_STM07_IS</stp>
        <stp>4</stp>
        <stp>600338.SH</stp>
        <stp>61</stp>
        <stp>12/31/2014</stp>
        <stp>1</stp>
        <tr r="R2166" s="1"/>
      </tp>
      <tp>
        <v>-169317670.65000001</v>
        <stp/>
        <stp>EM_S_STM07_IS</stp>
        <stp>4</stp>
        <stp>600339.SH</stp>
        <stp>61</stp>
        <stp>12/31/2014</stp>
        <stp>1</stp>
        <tr r="R2167" s="1"/>
      </tp>
      <tp>
        <v>324045488.66000003</v>
        <stp/>
        <stp>EM_S_STM07_IS</stp>
        <stp>4</stp>
        <stp>601339.SH</stp>
        <stp>61</stp>
        <stp>12/31/2015</stp>
        <stp>1</stp>
        <tr r="S2756" s="1"/>
      </tp>
      <tp>
        <v>200642562.91999999</v>
        <stp/>
        <stp>EM_S_STM07_IS</stp>
        <stp>4</stp>
        <stp>600300.SH</stp>
        <stp>61</stp>
        <stp>12/31/2014</stp>
        <stp>1</stp>
        <tr r="R2132" s="1"/>
      </tp>
      <tp>
        <v>-241811859.27000001</v>
        <stp/>
        <stp>EM_S_STM07_IS</stp>
        <stp>4</stp>
        <stp>600301.SH</stp>
        <stp>61</stp>
        <stp>12/31/2014</stp>
        <stp>1</stp>
        <tr r="R2133" s="1"/>
      </tp>
      <tp>
        <v>-97776320.400000006</v>
        <stp/>
        <stp>EM_S_STM07_IS</stp>
        <stp>4</stp>
        <stp>600302.SH</stp>
        <stp>61</stp>
        <stp>12/31/2014</stp>
        <stp>1</stp>
        <tr r="R2134" s="1"/>
      </tp>
      <tp>
        <v>10196038.470000001</v>
        <stp/>
        <stp>EM_S_STM07_IS</stp>
        <stp>4</stp>
        <stp>600303.SH</stp>
        <stp>61</stp>
        <stp>12/31/2014</stp>
        <stp>1</stp>
        <tr r="R2135" s="1"/>
      </tp>
      <tp>
        <v>74793537.269999996</v>
        <stp/>
        <stp>EM_S_STM07_IS</stp>
        <stp>4</stp>
        <stp>600305.SH</stp>
        <stp>61</stp>
        <stp>12/31/2014</stp>
        <stp>1</stp>
        <tr r="R2136" s="1"/>
      </tp>
      <tp>
        <v>32259705.460000001</v>
        <stp/>
        <stp>EM_S_STM07_IS</stp>
        <stp>4</stp>
        <stp>600306.SH</stp>
        <stp>61</stp>
        <stp>12/31/2014</stp>
        <stp>1</stp>
        <tr r="R2137" s="1"/>
      </tp>
      <tp>
        <v>39133715.399999999</v>
        <stp/>
        <stp>EM_S_STM07_IS</stp>
        <stp>4</stp>
        <stp>600307.SH</stp>
        <stp>61</stp>
        <stp>12/31/2014</stp>
        <stp>1</stp>
        <tr r="R2138" s="1"/>
      </tp>
      <tp>
        <v>60119575.109999999</v>
        <stp/>
        <stp>EM_S_STM07_IS</stp>
        <stp>4</stp>
        <stp>600308.SH</stp>
        <stp>61</stp>
        <stp>12/31/2014</stp>
        <stp>1</stp>
        <tr r="R2139" s="1"/>
      </tp>
      <tp>
        <v>2419366386.5500002</v>
        <stp/>
        <stp>EM_S_STM07_IS</stp>
        <stp>4</stp>
        <stp>600309.SH</stp>
        <stp>61</stp>
        <stp>12/31/2014</stp>
        <stp>1</stp>
        <tr r="R2140" s="1"/>
      </tp>
      <tp>
        <v>-8106399.9900000002</v>
        <stp/>
        <stp>EM_S_STM07_IS</stp>
        <stp>4</stp>
        <stp>600310.SH</stp>
        <stp>61</stp>
        <stp>12/31/2014</stp>
        <stp>1</stp>
        <tr r="R2141" s="1"/>
      </tp>
      <tp>
        <v>-25057592.890000001</v>
        <stp/>
        <stp>EM_S_STM07_IS</stp>
        <stp>4</stp>
        <stp>600311.SH</stp>
        <stp>61</stp>
        <stp>12/31/2014</stp>
        <stp>1</stp>
        <tr r="R2142" s="1"/>
      </tp>
      <tp>
        <v>609489700.16999996</v>
        <stp/>
        <stp>EM_S_STM07_IS</stp>
        <stp>4</stp>
        <stp>601311.SH</stp>
        <stp>61</stp>
        <stp>12/31/2015</stp>
        <stp>1</stp>
        <tr r="S2750" s="1"/>
      </tp>
      <tp>
        <v>693224962.39999998</v>
        <stp/>
        <stp>EM_S_STM07_IS</stp>
        <stp>4</stp>
        <stp>600312.SH</stp>
        <stp>61</stp>
        <stp>12/31/2014</stp>
        <stp>1</stp>
        <tr r="R2143" s="1"/>
      </tp>
      <tp>
        <v>110547603.06</v>
        <stp/>
        <stp>EM_S_STM07_IS</stp>
        <stp>4</stp>
        <stp>600313.SH</stp>
        <stp>61</stp>
        <stp>12/31/2014</stp>
        <stp>1</stp>
        <tr r="R2144" s="1"/>
      </tp>
      <tp>
        <v>225483057.31999999</v>
        <stp/>
        <stp>EM_S_STM07_IS</stp>
        <stp>4</stp>
        <stp>601313.SH</stp>
        <stp>61</stp>
        <stp>12/31/2015</stp>
        <stp>1</stp>
        <tr r="S2751" s="1"/>
      </tp>
      <tp>
        <v>897920847.30999994</v>
        <stp/>
        <stp>EM_S_STM07_IS</stp>
        <stp>4</stp>
        <stp>600315.SH</stp>
        <stp>61</stp>
        <stp>12/31/2014</stp>
        <stp>1</stp>
        <tr r="R2145" s="1"/>
      </tp>
      <tp>
        <v>98710173.400000006</v>
        <stp/>
        <stp>EM_S_STM07_IS</stp>
        <stp>4</stp>
        <stp>600316.SH</stp>
        <stp>61</stp>
        <stp>12/31/2014</stp>
        <stp>1</stp>
        <tr r="R2146" s="1"/>
      </tp>
      <tp>
        <v>539666590.09000003</v>
        <stp/>
        <stp>EM_S_STM07_IS</stp>
        <stp>4</stp>
        <stp>600317.SH</stp>
        <stp>61</stp>
        <stp>12/31/2014</stp>
        <stp>1</stp>
        <tr r="R2147" s="1"/>
      </tp>
      <tp>
        <v>105325892.28</v>
        <stp/>
        <stp>EM_S_STM07_IS</stp>
        <stp>4</stp>
        <stp>600318.SH</stp>
        <stp>61</stp>
        <stp>12/31/2014</stp>
        <stp>1</stp>
        <tr r="R2148" s="1"/>
      </tp>
      <tp>
        <v>54203000000</v>
        <stp/>
        <stp>EM_S_STM07_IS</stp>
        <stp>4</stp>
        <stp>601318.SH</stp>
        <stp>61</stp>
        <stp>12/31/2015</stp>
        <stp>1</stp>
        <tr r="S2752" s="1"/>
      </tp>
      <tp>
        <v>-179178344.44</v>
        <stp/>
        <stp>EM_S_STM07_IS</stp>
        <stp>4</stp>
        <stp>600319.SH</stp>
        <stp>61</stp>
        <stp>12/31/2014</stp>
        <stp>1</stp>
        <tr r="R2149" s="1"/>
      </tp>
      <tp>
        <v>56946829.109999999</v>
        <stp/>
        <stp>EM_S_STM07_IS</stp>
        <stp>4</stp>
        <stp>300290.SZ</stp>
        <stp>61</stp>
        <stp>12/31/2014</stp>
        <stp>1</stp>
        <tr r="R1585" s="1"/>
      </tp>
      <tp>
        <v>149401882.16</v>
        <stp/>
        <stp>EM_S_STM07_IS</stp>
        <stp>4</stp>
        <stp>300291.SZ</stp>
        <stp>61</stp>
        <stp>12/31/2014</stp>
        <stp>1</stp>
        <tr r="R1586" s="1"/>
      </tp>
      <tp>
        <v>55712362.18</v>
        <stp/>
        <stp>EM_S_STM07_IS</stp>
        <stp>4</stp>
        <stp>300292.SZ</stp>
        <stp>61</stp>
        <stp>12/31/2014</stp>
        <stp>1</stp>
        <tr r="R1587" s="1"/>
      </tp>
      <tp>
        <v>73875998.120000005</v>
        <stp/>
        <stp>EM_S_STM07_IS</stp>
        <stp>4</stp>
        <stp>300293.SZ</stp>
        <stp>61</stp>
        <stp>12/31/2014</stp>
        <stp>1</stp>
        <tr r="R1588" s="1"/>
      </tp>
      <tp>
        <v>104179698.59</v>
        <stp/>
        <stp>EM_S_STM07_IS</stp>
        <stp>4</stp>
        <stp>300294.SZ</stp>
        <stp>61</stp>
        <stp>12/31/2014</stp>
        <stp>1</stp>
        <tr r="R1589" s="1"/>
      </tp>
      <tp>
        <v>150503704.56</v>
        <stp/>
        <stp>EM_S_STM07_IS</stp>
        <stp>4</stp>
        <stp>300295.SZ</stp>
        <stp>61</stp>
        <stp>12/31/2014</stp>
        <stp>1</stp>
        <tr r="R1590" s="1"/>
      </tp>
      <tp>
        <v>161320659.59</v>
        <stp/>
        <stp>EM_S_STM07_IS</stp>
        <stp>4</stp>
        <stp>300296.SZ</stp>
        <stp>61</stp>
        <stp>12/31/2014</stp>
        <stp>1</stp>
        <tr r="R1591" s="1"/>
      </tp>
      <tp>
        <v>35302789.859999999</v>
        <stp/>
        <stp>EM_S_STM07_IS</stp>
        <stp>4</stp>
        <stp>300297.SZ</stp>
        <stp>61</stp>
        <stp>12/31/2014</stp>
        <stp>1</stp>
        <tr r="R1592" s="1"/>
      </tp>
      <tp>
        <v>197339208.47999999</v>
        <stp/>
        <stp>EM_S_STM07_IS</stp>
        <stp>4</stp>
        <stp>300298.SZ</stp>
        <stp>61</stp>
        <stp>12/31/2014</stp>
        <stp>1</stp>
        <tr r="R1593" s="1"/>
      </tp>
      <tp>
        <v>14686116.550000001</v>
        <stp/>
        <stp>EM_S_STM07_IS</stp>
        <stp>4</stp>
        <stp>300299.SZ</stp>
        <stp>61</stp>
        <stp>12/31/2014</stp>
        <stp>1</stp>
        <tr r="R1594" s="1"/>
      </tp>
      <tp>
        <v>3028016.53</v>
        <stp/>
        <stp>EM_S_STM07_IS</stp>
        <stp>4</stp>
        <stp>300280.SZ</stp>
        <stp>61</stp>
        <stp>12/31/2014</stp>
        <stp>1</stp>
        <tr r="R1575" s="1"/>
      </tp>
      <tp>
        <v>60162242.57</v>
        <stp/>
        <stp>EM_S_STM07_IS</stp>
        <stp>4</stp>
        <stp>300281.SZ</stp>
        <stp>61</stp>
        <stp>12/31/2014</stp>
        <stp>1</stp>
        <tr r="R1576" s="1"/>
      </tp>
      <tp>
        <v>11159695.529999999</v>
        <stp/>
        <stp>EM_S_STM07_IS</stp>
        <stp>4</stp>
        <stp>300282.SZ</stp>
        <stp>61</stp>
        <stp>12/31/2014</stp>
        <stp>1</stp>
        <tr r="R1577" s="1"/>
      </tp>
      <tp>
        <v>23263461.190000001</v>
        <stp/>
        <stp>EM_S_STM07_IS</stp>
        <stp>4</stp>
        <stp>300283.SZ</stp>
        <stp>61</stp>
        <stp>12/31/2014</stp>
        <stp>1</stp>
        <tr r="R1578" s="1"/>
      </tp>
      <tp>
        <v>252534203.24000001</v>
        <stp/>
        <stp>EM_S_STM07_IS</stp>
        <stp>4</stp>
        <stp>300284.SZ</stp>
        <stp>61</stp>
        <stp>12/31/2014</stp>
        <stp>1</stp>
        <tr r="R1579" s="1"/>
      </tp>
      <tp>
        <v>63302897.960000001</v>
        <stp/>
        <stp>EM_S_STM07_IS</stp>
        <stp>4</stp>
        <stp>300285.SZ</stp>
        <stp>61</stp>
        <stp>12/31/2014</stp>
        <stp>1</stp>
        <tr r="R1580" s="1"/>
      </tp>
      <tp>
        <v>71379324.430000007</v>
        <stp/>
        <stp>EM_S_STM07_IS</stp>
        <stp>4</stp>
        <stp>300286.SZ</stp>
        <stp>61</stp>
        <stp>12/31/2014</stp>
        <stp>1</stp>
        <tr r="R1581" s="1"/>
      </tp>
      <tp>
        <v>92584621.670000002</v>
        <stp/>
        <stp>EM_S_STM07_IS</stp>
        <stp>4</stp>
        <stp>300287.SZ</stp>
        <stp>61</stp>
        <stp>12/31/2014</stp>
        <stp>1</stp>
        <tr r="R1582" s="1"/>
      </tp>
      <tp>
        <v>34749802.359999999</v>
        <stp/>
        <stp>EM_S_STM07_IS</stp>
        <stp>4</stp>
        <stp>300288.SZ</stp>
        <stp>61</stp>
        <stp>12/31/2014</stp>
        <stp>1</stp>
        <tr r="R1583" s="1"/>
      </tp>
      <tp>
        <v>128281332.73999999</v>
        <stp/>
        <stp>EM_S_STM07_IS</stp>
        <stp>4</stp>
        <stp>300289.SZ</stp>
        <stp>61</stp>
        <stp>12/31/2014</stp>
        <stp>1</stp>
        <tr r="R1584" s="1"/>
      </tp>
      <tp>
        <v>109172247.48</v>
        <stp/>
        <stp>EM_S_STM07_IS</stp>
        <stp>4</stp>
        <stp>300210.SZ</stp>
        <stp>61</stp>
        <stp>12/31/2014</stp>
        <stp>1</stp>
        <tr r="R1505" s="1"/>
      </tp>
      <tp>
        <v>10498314.380000001</v>
        <stp/>
        <stp>EM_S_STM07_IS</stp>
        <stp>4</stp>
        <stp>300211.SZ</stp>
        <stp>61</stp>
        <stp>12/31/2014</stp>
        <stp>1</stp>
        <tr r="R1506" s="1"/>
      </tp>
      <tp>
        <v>143671438.66999999</v>
        <stp/>
        <stp>EM_S_STM07_IS</stp>
        <stp>4</stp>
        <stp>300212.SZ</stp>
        <stp>61</stp>
        <stp>12/31/2014</stp>
        <stp>1</stp>
        <tr r="R1507" s="1"/>
      </tp>
      <tp>
        <v>69587409.829999998</v>
        <stp/>
        <stp>EM_S_STM07_IS</stp>
        <stp>4</stp>
        <stp>300213.SZ</stp>
        <stp>61</stp>
        <stp>12/31/2014</stp>
        <stp>1</stp>
        <tr r="R1508" s="1"/>
      </tp>
      <tp>
        <v>53248749.219999999</v>
        <stp/>
        <stp>EM_S_STM07_IS</stp>
        <stp>4</stp>
        <stp>300214.SZ</stp>
        <stp>61</stp>
        <stp>12/31/2014</stp>
        <stp>1</stp>
        <tr r="R1509" s="1"/>
      </tp>
      <tp>
        <v>77605052.579999998</v>
        <stp/>
        <stp>EM_S_STM07_IS</stp>
        <stp>4</stp>
        <stp>300215.SZ</stp>
        <stp>61</stp>
        <stp>12/31/2014</stp>
        <stp>1</stp>
        <tr r="R1510" s="1"/>
      </tp>
      <tp>
        <v>134524167.65000001</v>
        <stp/>
        <stp>EM_S_STM07_IS</stp>
        <stp>4</stp>
        <stp>300216.SZ</stp>
        <stp>61</stp>
        <stp>12/31/2014</stp>
        <stp>1</stp>
        <tr r="R1511" s="1"/>
      </tp>
      <tp>
        <v>102671090.75</v>
        <stp/>
        <stp>EM_S_STM07_IS</stp>
        <stp>4</stp>
        <stp>300217.SZ</stp>
        <stp>61</stp>
        <stp>12/31/2014</stp>
        <stp>1</stp>
        <tr r="R1512" s="1"/>
      </tp>
      <tp>
        <v>53241576.299999997</v>
        <stp/>
        <stp>EM_S_STM07_IS</stp>
        <stp>4</stp>
        <stp>300218.SZ</stp>
        <stp>61</stp>
        <stp>12/31/2014</stp>
        <stp>1</stp>
        <tr r="R1513" s="1"/>
      </tp>
      <tp>
        <v>90909794.790000007</v>
        <stp/>
        <stp>EM_S_STM07_IS</stp>
        <stp>4</stp>
        <stp>300219.SZ</stp>
        <stp>61</stp>
        <stp>12/31/2014</stp>
        <stp>1</stp>
        <tr r="R1514" s="1"/>
      </tp>
      <tp>
        <v>48904959.340000004</v>
        <stp/>
        <stp>EM_S_STM07_IS</stp>
        <stp>4</stp>
        <stp>300200.SZ</stp>
        <stp>61</stp>
        <stp>12/31/2014</stp>
        <stp>1</stp>
        <tr r="R1495" s="1"/>
      </tp>
      <tp>
        <v>16477146.41</v>
        <stp/>
        <stp>EM_S_STM07_IS</stp>
        <stp>4</stp>
        <stp>300201.SZ</stp>
        <stp>61</stp>
        <stp>12/31/2014</stp>
        <stp>1</stp>
        <tr r="R1496" s="1"/>
      </tp>
      <tp>
        <v>369598797.76999998</v>
        <stp/>
        <stp>EM_S_STM07_IS</stp>
        <stp>4</stp>
        <stp>300202.SZ</stp>
        <stp>61</stp>
        <stp>12/31/2014</stp>
        <stp>1</stp>
        <tr r="R1497" s="1"/>
      </tp>
      <tp>
        <v>192599084.56</v>
        <stp/>
        <stp>EM_S_STM07_IS</stp>
        <stp>4</stp>
        <stp>300203.SZ</stp>
        <stp>61</stp>
        <stp>12/31/2014</stp>
        <stp>1</stp>
        <tr r="R1498" s="1"/>
      </tp>
      <tp>
        <v>195279230.87</v>
        <stp/>
        <stp>EM_S_STM07_IS</stp>
        <stp>4</stp>
        <stp>300204.SZ</stp>
        <stp>61</stp>
        <stp>12/31/2014</stp>
        <stp>1</stp>
        <tr r="R1499" s="1"/>
      </tp>
      <tp>
        <v>58620962.310000002</v>
        <stp/>
        <stp>EM_S_STM07_IS</stp>
        <stp>4</stp>
        <stp>300205.SZ</stp>
        <stp>61</stp>
        <stp>12/31/2014</stp>
        <stp>1</stp>
        <tr r="R1500" s="1"/>
      </tp>
      <tp>
        <v>13432780</v>
        <stp/>
        <stp>EM_S_STM07_IS</stp>
        <stp>4</stp>
        <stp>300206.SZ</stp>
        <stp>61</stp>
        <stp>12/31/2014</stp>
        <stp>1</stp>
        <tr r="R1501" s="1"/>
      </tp>
      <tp>
        <v>167970357.28999999</v>
        <stp/>
        <stp>EM_S_STM07_IS</stp>
        <stp>4</stp>
        <stp>300207.SZ</stp>
        <stp>61</stp>
        <stp>12/31/2014</stp>
        <stp>1</stp>
        <tr r="R1502" s="1"/>
      </tp>
      <tp>
        <v>109530694.55</v>
        <stp/>
        <stp>EM_S_STM07_IS</stp>
        <stp>4</stp>
        <stp>300208.SZ</stp>
        <stp>61</stp>
        <stp>12/31/2014</stp>
        <stp>1</stp>
        <tr r="R1503" s="1"/>
      </tp>
      <tp>
        <v>10313225.34</v>
        <stp/>
        <stp>EM_S_STM07_IS</stp>
        <stp>4</stp>
        <stp>300209.SZ</stp>
        <stp>61</stp>
        <stp>12/31/2014</stp>
        <stp>1</stp>
        <tr r="R1504" s="1"/>
      </tp>
      <tp>
        <v>56567676.710000001</v>
        <stp/>
        <stp>EM_S_STM07_IS</stp>
        <stp>4</stp>
        <stp>300230.SZ</stp>
        <stp>61</stp>
        <stp>12/31/2014</stp>
        <stp>1</stp>
        <tr r="R1525" s="1"/>
      </tp>
      <tp>
        <v>57730088.399999999</v>
        <stp/>
        <stp>EM_S_STM07_IS</stp>
        <stp>4</stp>
        <stp>300231.SZ</stp>
        <stp>61</stp>
        <stp>12/31/2014</stp>
        <stp>1</stp>
        <tr r="R1526" s="1"/>
      </tp>
      <tp>
        <v>60858915.450000003</v>
        <stp/>
        <stp>EM_S_STM07_IS</stp>
        <stp>4</stp>
        <stp>300232.SZ</stp>
        <stp>61</stp>
        <stp>12/31/2014</stp>
        <stp>1</stp>
        <tr r="R1527" s="1"/>
      </tp>
      <tp>
        <v>108700716.78</v>
        <stp/>
        <stp>EM_S_STM07_IS</stp>
        <stp>4</stp>
        <stp>300233.SZ</stp>
        <stp>61</stp>
        <stp>12/31/2014</stp>
        <stp>1</stp>
        <tr r="R1528" s="1"/>
      </tp>
      <tp>
        <v>105018176.18000001</v>
        <stp/>
        <stp>EM_S_STM07_IS</stp>
        <stp>4</stp>
        <stp>300234.SZ</stp>
        <stp>61</stp>
        <stp>12/31/2014</stp>
        <stp>1</stp>
        <tr r="R1529" s="1"/>
      </tp>
      <tp>
        <v>22523905.350000001</v>
        <stp/>
        <stp>EM_S_STM07_IS</stp>
        <stp>4</stp>
        <stp>300235.SZ</stp>
        <stp>61</stp>
        <stp>12/31/2014</stp>
        <stp>1</stp>
        <tr r="R1530" s="1"/>
      </tp>
      <tp>
        <v>68214105.989999995</v>
        <stp/>
        <stp>EM_S_STM07_IS</stp>
        <stp>4</stp>
        <stp>300236.SZ</stp>
        <stp>61</stp>
        <stp>12/31/2014</stp>
        <stp>1</stp>
        <tr r="R1531" s="1"/>
      </tp>
      <tp>
        <v>103279975.70999999</v>
        <stp/>
        <stp>EM_S_STM07_IS</stp>
        <stp>4</stp>
        <stp>300237.SZ</stp>
        <stp>61</stp>
        <stp>12/31/2014</stp>
        <stp>1</stp>
        <tr r="R1532" s="1"/>
      </tp>
      <tp>
        <v>50103147.100000001</v>
        <stp/>
        <stp>EM_S_STM07_IS</stp>
        <stp>4</stp>
        <stp>300238.SZ</stp>
        <stp>61</stp>
        <stp>12/31/2014</stp>
        <stp>1</stp>
        <tr r="R1533" s="1"/>
      </tp>
      <tp>
        <v>4888090.74</v>
        <stp/>
        <stp>EM_S_STM07_IS</stp>
        <stp>4</stp>
        <stp>300239.SZ</stp>
        <stp>61</stp>
        <stp>12/31/2014</stp>
        <stp>1</stp>
        <tr r="R1534" s="1"/>
      </tp>
      <tp>
        <v>6789771.29</v>
        <stp/>
        <stp>EM_S_STM07_IS</stp>
        <stp>4</stp>
        <stp>300220.SZ</stp>
        <stp>61</stp>
        <stp>12/31/2014</stp>
        <stp>1</stp>
        <tr r="R1515" s="1"/>
      </tp>
      <tp>
        <v>23758661.440000001</v>
        <stp/>
        <stp>EM_S_STM07_IS</stp>
        <stp>4</stp>
        <stp>300221.SZ</stp>
        <stp>61</stp>
        <stp>12/31/2014</stp>
        <stp>1</stp>
        <tr r="R1516" s="1"/>
      </tp>
      <tp>
        <v>76887353.950000003</v>
        <stp/>
        <stp>EM_S_STM07_IS</stp>
        <stp>4</stp>
        <stp>300222.SZ</stp>
        <stp>61</stp>
        <stp>12/31/2014</stp>
        <stp>1</stp>
        <tr r="R1517" s="1"/>
      </tp>
      <tp>
        <v>-10029719.23</v>
        <stp/>
        <stp>EM_S_STM07_IS</stp>
        <stp>4</stp>
        <stp>300223.SZ</stp>
        <stp>61</stp>
        <stp>12/31/2014</stp>
        <stp>1</stp>
        <tr r="R1518" s="1"/>
      </tp>
      <tp>
        <v>113071824.16</v>
        <stp/>
        <stp>EM_S_STM07_IS</stp>
        <stp>4</stp>
        <stp>300224.SZ</stp>
        <stp>61</stp>
        <stp>12/31/2014</stp>
        <stp>1</stp>
        <tr r="R1519" s="1"/>
      </tp>
      <tp>
        <v>87766352.480000004</v>
        <stp/>
        <stp>EM_S_STM07_IS</stp>
        <stp>4</stp>
        <stp>300225.SZ</stp>
        <stp>61</stp>
        <stp>12/31/2014</stp>
        <stp>1</stp>
        <tr r="R1520" s="1"/>
      </tp>
      <tp>
        <v>18775724.649999999</v>
        <stp/>
        <stp>EM_S_STM07_IS</stp>
        <stp>4</stp>
        <stp>300226.SZ</stp>
        <stp>61</stp>
        <stp>12/31/2014</stp>
        <stp>1</stp>
        <tr r="R1521" s="1"/>
      </tp>
      <tp>
        <v>27449587.300000001</v>
        <stp/>
        <stp>EM_S_STM07_IS</stp>
        <stp>4</stp>
        <stp>300227.SZ</stp>
        <stp>61</stp>
        <stp>12/31/2014</stp>
        <stp>1</stp>
        <tr r="R1522" s="1"/>
      </tp>
      <tp>
        <v>217901241.66999999</v>
        <stp/>
        <stp>EM_S_STM07_IS</stp>
        <stp>4</stp>
        <stp>300228.SZ</stp>
        <stp>61</stp>
        <stp>12/31/2014</stp>
        <stp>1</stp>
        <tr r="R1523" s="1"/>
      </tp>
      <tp>
        <v>95939894.010000005</v>
        <stp/>
        <stp>EM_S_STM07_IS</stp>
        <stp>4</stp>
        <stp>300229.SZ</stp>
        <stp>61</stp>
        <stp>12/31/2014</stp>
        <stp>1</stp>
        <tr r="R1524" s="1"/>
      </tp>
      <tp>
        <v>31900412.059999999</v>
        <stp/>
        <stp>EM_S_STM07_IS</stp>
        <stp>4</stp>
        <stp>300250.SZ</stp>
        <stp>61</stp>
        <stp>12/31/2014</stp>
        <stp>1</stp>
        <tr r="R1545" s="1"/>
      </tp>
      <tp>
        <v>329325048.63</v>
        <stp/>
        <stp>EM_S_STM07_IS</stp>
        <stp>4</stp>
        <stp>300251.SZ</stp>
        <stp>61</stp>
        <stp>12/31/2014</stp>
        <stp>1</stp>
        <tr r="R1546" s="1"/>
      </tp>
      <tp>
        <v>83387857.310000002</v>
        <stp/>
        <stp>EM_S_STM07_IS</stp>
        <stp>4</stp>
        <stp>300252.SZ</stp>
        <stp>61</stp>
        <stp>12/31/2014</stp>
        <stp>1</stp>
        <tr r="R1547" s="1"/>
      </tp>
      <tp>
        <v>120971589.45999999</v>
        <stp/>
        <stp>EM_S_STM07_IS</stp>
        <stp>4</stp>
        <stp>300253.SZ</stp>
        <stp>61</stp>
        <stp>12/31/2014</stp>
        <stp>1</stp>
        <tr r="R1548" s="1"/>
      </tp>
      <tp>
        <v>40997497.109999999</v>
        <stp/>
        <stp>EM_S_STM07_IS</stp>
        <stp>4</stp>
        <stp>300254.SZ</stp>
        <stp>61</stp>
        <stp>12/31/2014</stp>
        <stp>1</stp>
        <tr r="R1549" s="1"/>
      </tp>
      <tp>
        <v>133732534.5</v>
        <stp/>
        <stp>EM_S_STM07_IS</stp>
        <stp>4</stp>
        <stp>300255.SZ</stp>
        <stp>61</stp>
        <stp>12/31/2014</stp>
        <stp>1</stp>
        <tr r="R1550" s="1"/>
      </tp>
      <tp>
        <v>26897152.079999998</v>
        <stp/>
        <stp>EM_S_STM07_IS</stp>
        <stp>4</stp>
        <stp>300256.SZ</stp>
        <stp>61</stp>
        <stp>12/31/2014</stp>
        <stp>1</stp>
        <tr r="R1551" s="1"/>
      </tp>
      <tp>
        <v>328014528.55000001</v>
        <stp/>
        <stp>EM_S_STM07_IS</stp>
        <stp>4</stp>
        <stp>300257.SZ</stp>
        <stp>61</stp>
        <stp>12/31/2014</stp>
        <stp>1</stp>
        <tr r="R1552" s="1"/>
      </tp>
      <tp>
        <v>125573088.33</v>
        <stp/>
        <stp>EM_S_STM07_IS</stp>
        <stp>4</stp>
        <stp>300258.SZ</stp>
        <stp>61</stp>
        <stp>12/31/2014</stp>
        <stp>1</stp>
        <tr r="R1553" s="1"/>
      </tp>
      <tp>
        <v>104093587.88</v>
        <stp/>
        <stp>EM_S_STM07_IS</stp>
        <stp>4</stp>
        <stp>300259.SZ</stp>
        <stp>61</stp>
        <stp>12/31/2014</stp>
        <stp>1</stp>
        <tr r="R1554" s="1"/>
      </tp>
      <tp>
        <v>33614818.270000003</v>
        <stp/>
        <stp>EM_S_STM07_IS</stp>
        <stp>4</stp>
        <stp>300240.SZ</stp>
        <stp>61</stp>
        <stp>12/31/2014</stp>
        <stp>1</stp>
        <tr r="R1535" s="1"/>
      </tp>
      <tp>
        <v>23833768.989999998</v>
        <stp/>
        <stp>EM_S_STM07_IS</stp>
        <stp>4</stp>
        <stp>300241.SZ</stp>
        <stp>61</stp>
        <stp>12/31/2014</stp>
        <stp>1</stp>
        <tr r="R1536" s="1"/>
      </tp>
      <tp>
        <v>4098620.75</v>
        <stp/>
        <stp>EM_S_STM07_IS</stp>
        <stp>4</stp>
        <stp>300242.SZ</stp>
        <stp>61</stp>
        <stp>12/31/2014</stp>
        <stp>1</stp>
        <tr r="R1537" s="1"/>
      </tp>
      <tp>
        <v>34933102.219999999</v>
        <stp/>
        <stp>EM_S_STM07_IS</stp>
        <stp>4</stp>
        <stp>300243.SZ</stp>
        <stp>61</stp>
        <stp>12/31/2014</stp>
        <stp>1</stp>
        <tr r="R1538" s="1"/>
      </tp>
      <tp>
        <v>124584445.28</v>
        <stp/>
        <stp>EM_S_STM07_IS</stp>
        <stp>4</stp>
        <stp>300244.SZ</stp>
        <stp>61</stp>
        <stp>12/31/2014</stp>
        <stp>1</stp>
        <tr r="R1539" s="1"/>
      </tp>
      <tp>
        <v>72347373.040000007</v>
        <stp/>
        <stp>EM_S_STM07_IS</stp>
        <stp>4</stp>
        <stp>300245.SZ</stp>
        <stp>61</stp>
        <stp>12/31/2014</stp>
        <stp>1</stp>
        <tr r="R1540" s="1"/>
      </tp>
      <tp>
        <v>33801502.799999997</v>
        <stp/>
        <stp>EM_S_STM07_IS</stp>
        <stp>4</stp>
        <stp>300246.SZ</stp>
        <stp>61</stp>
        <stp>12/31/2014</stp>
        <stp>1</stp>
        <tr r="R1541" s="1"/>
      </tp>
      <tp>
        <v>19431944.449999999</v>
        <stp/>
        <stp>EM_S_STM07_IS</stp>
        <stp>4</stp>
        <stp>300247.SZ</stp>
        <stp>61</stp>
        <stp>12/31/2014</stp>
        <stp>1</stp>
        <tr r="R1542" s="1"/>
      </tp>
      <tp>
        <v>37756702.329999998</v>
        <stp/>
        <stp>EM_S_STM07_IS</stp>
        <stp>4</stp>
        <stp>300248.SZ</stp>
        <stp>61</stp>
        <stp>12/31/2014</stp>
        <stp>1</stp>
        <tr r="R1543" s="1"/>
      </tp>
      <tp>
        <v>11146687.460000001</v>
        <stp/>
        <stp>EM_S_STM07_IS</stp>
        <stp>4</stp>
        <stp>300249.SZ</stp>
        <stp>61</stp>
        <stp>12/31/2014</stp>
        <stp>1</stp>
        <tr r="R1544" s="1"/>
      </tp>
      <tp>
        <v>41929153.799999997</v>
        <stp/>
        <stp>EM_S_STM07_IS</stp>
        <stp>4</stp>
        <stp>300270.SZ</stp>
        <stp>61</stp>
        <stp>12/31/2014</stp>
        <stp>1</stp>
        <tr r="R1565" s="1"/>
      </tp>
      <tp>
        <v>147380514.38999999</v>
        <stp/>
        <stp>EM_S_STM07_IS</stp>
        <stp>4</stp>
        <stp>300271.SZ</stp>
        <stp>61</stp>
        <stp>12/31/2014</stp>
        <stp>1</stp>
        <tr r="R1566" s="1"/>
      </tp>
      <tp>
        <v>64236558.340000004</v>
        <stp/>
        <stp>EM_S_STM07_IS</stp>
        <stp>4</stp>
        <stp>300272.SZ</stp>
        <stp>61</stp>
        <stp>12/31/2014</stp>
        <stp>1</stp>
        <tr r="R1567" s="1"/>
      </tp>
      <tp>
        <v>223085611.66999999</v>
        <stp/>
        <stp>EM_S_STM07_IS</stp>
        <stp>4</stp>
        <stp>300273.SZ</stp>
        <stp>61</stp>
        <stp>12/31/2014</stp>
        <stp>1</stp>
        <tr r="R1568" s="1"/>
      </tp>
      <tp>
        <v>283286368.62</v>
        <stp/>
        <stp>EM_S_STM07_IS</stp>
        <stp>4</stp>
        <stp>300274.SZ</stp>
        <stp>61</stp>
        <stp>12/31/2014</stp>
        <stp>1</stp>
        <tr r="R1569" s="1"/>
      </tp>
      <tp>
        <v>29897048.960000001</v>
        <stp/>
        <stp>EM_S_STM07_IS</stp>
        <stp>4</stp>
        <stp>300275.SZ</stp>
        <stp>61</stp>
        <stp>12/31/2014</stp>
        <stp>1</stp>
        <tr r="R1570" s="1"/>
      </tp>
      <tp>
        <v>30098613.48</v>
        <stp/>
        <stp>EM_S_STM07_IS</stp>
        <stp>4</stp>
        <stp>300276.SZ</stp>
        <stp>61</stp>
        <stp>12/31/2014</stp>
        <stp>1</stp>
        <tr r="R1571" s="1"/>
      </tp>
      <tp>
        <v>-50421495.270000003</v>
        <stp/>
        <stp>EM_S_STM07_IS</stp>
        <stp>4</stp>
        <stp>300277.SZ</stp>
        <stp>61</stp>
        <stp>12/31/2014</stp>
        <stp>1</stp>
        <tr r="R1572" s="1"/>
      </tp>
      <tp>
        <v>49130078.219999999</v>
        <stp/>
        <stp>EM_S_STM07_IS</stp>
        <stp>4</stp>
        <stp>300278.SZ</stp>
        <stp>61</stp>
        <stp>12/31/2014</stp>
        <stp>1</stp>
        <tr r="R1573" s="1"/>
      </tp>
      <tp>
        <v>23677522.850000001</v>
        <stp/>
        <stp>EM_S_STM07_IS</stp>
        <stp>4</stp>
        <stp>300279.SZ</stp>
        <stp>61</stp>
        <stp>12/31/2014</stp>
        <stp>1</stp>
        <tr r="R1574" s="1"/>
      </tp>
      <tp>
        <v>8706644.5299999993</v>
        <stp/>
        <stp>EM_S_STM07_IS</stp>
        <stp>4</stp>
        <stp>300260.SZ</stp>
        <stp>61</stp>
        <stp>12/31/2014</stp>
        <stp>1</stp>
        <tr r="R1555" s="1"/>
      </tp>
      <tp>
        <v>50519583.450000003</v>
        <stp/>
        <stp>EM_S_STM07_IS</stp>
        <stp>4</stp>
        <stp>300261.SZ</stp>
        <stp>61</stp>
        <stp>12/31/2014</stp>
        <stp>1</stp>
        <tr r="R1556" s="1"/>
      </tp>
      <tp>
        <v>75282787.560000002</v>
        <stp/>
        <stp>EM_S_STM07_IS</stp>
        <stp>4</stp>
        <stp>300262.SZ</stp>
        <stp>61</stp>
        <stp>12/31/2014</stp>
        <stp>1</stp>
        <tr r="R1557" s="1"/>
      </tp>
      <tp>
        <v>145720144.93000001</v>
        <stp/>
        <stp>EM_S_STM07_IS</stp>
        <stp>4</stp>
        <stp>300263.SZ</stp>
        <stp>61</stp>
        <stp>12/31/2014</stp>
        <stp>1</stp>
        <tr r="R1558" s="1"/>
      </tp>
      <tp>
        <v>18878031.710000001</v>
        <stp/>
        <stp>EM_S_STM07_IS</stp>
        <stp>4</stp>
        <stp>300264.SZ</stp>
        <stp>61</stp>
        <stp>12/31/2014</stp>
        <stp>1</stp>
        <tr r="R1559" s="1"/>
      </tp>
      <tp>
        <v>32240064.239999998</v>
        <stp/>
        <stp>EM_S_STM07_IS</stp>
        <stp>4</stp>
        <stp>300265.SZ</stp>
        <stp>61</stp>
        <stp>12/31/2014</stp>
        <stp>1</stp>
        <tr r="R1560" s="1"/>
      </tp>
      <tp>
        <v>63542498.710000001</v>
        <stp/>
        <stp>EM_S_STM07_IS</stp>
        <stp>4</stp>
        <stp>300266.SZ</stp>
        <stp>61</stp>
        <stp>12/31/2014</stp>
        <stp>1</stp>
        <tr r="R1561" s="1"/>
      </tp>
      <tp>
        <v>288288645.94</v>
        <stp/>
        <stp>EM_S_STM07_IS</stp>
        <stp>4</stp>
        <stp>300267.SZ</stp>
        <stp>61</stp>
        <stp>12/31/2014</stp>
        <stp>1</stp>
        <tr r="R1562" s="1"/>
      </tp>
      <tp>
        <v>5107638.8499999996</v>
        <stp/>
        <stp>EM_S_STM07_IS</stp>
        <stp>4</stp>
        <stp>300268.SZ</stp>
        <stp>61</stp>
        <stp>12/31/2014</stp>
        <stp>1</stp>
        <tr r="R1563" s="1"/>
      </tp>
      <tp>
        <v>133973522.17</v>
        <stp/>
        <stp>EM_S_STM07_IS</stp>
        <stp>4</stp>
        <stp>300269.SZ</stp>
        <stp>61</stp>
        <stp>12/31/2014</stp>
        <stp>1</stp>
        <tr r="R1564" s="1"/>
      </tp>
      <tp>
        <v>407581325.63</v>
        <stp/>
        <stp>EM_S_STM07_IS</stp>
        <stp>4</stp>
        <stp>600280.SH</stp>
        <stp>61</stp>
        <stp>12/31/2014</stp>
        <stp>1</stp>
        <tr r="R2115" s="1"/>
      </tp>
      <tp>
        <v>19105913.219999999</v>
        <stp/>
        <stp>EM_S_STM07_IS</stp>
        <stp>4</stp>
        <stp>600281.SH</stp>
        <stp>61</stp>
        <stp>12/31/2014</stp>
        <stp>1</stp>
        <tr r="R2116" s="1"/>
      </tp>
      <tp>
        <v>291927177.52999997</v>
        <stp/>
        <stp>EM_S_STM07_IS</stp>
        <stp>4</stp>
        <stp>600282.SH</stp>
        <stp>61</stp>
        <stp>12/31/2014</stp>
        <stp>1</stp>
        <tr r="R2117" s="1"/>
      </tp>
      <tp>
        <v>17704440.52</v>
        <stp/>
        <stp>EM_S_STM07_IS</stp>
        <stp>4</stp>
        <stp>600283.SH</stp>
        <stp>61</stp>
        <stp>12/31/2014</stp>
        <stp>1</stp>
        <tr r="R2118" s="1"/>
      </tp>
      <tp>
        <v>352710863.14999998</v>
        <stp/>
        <stp>EM_S_STM07_IS</stp>
        <stp>4</stp>
        <stp>600284.SH</stp>
        <stp>61</stp>
        <stp>12/31/2014</stp>
        <stp>1</stp>
        <tr r="R2119" s="1"/>
      </tp>
      <tp>
        <v>76170879.760000005</v>
        <stp/>
        <stp>EM_S_STM07_IS</stp>
        <stp>4</stp>
        <stp>600285.SH</stp>
        <stp>61</stp>
        <stp>12/31/2014</stp>
        <stp>1</stp>
        <tr r="R2120" s="1"/>
      </tp>
      <tp>
        <v>52315408.619999997</v>
        <stp/>
        <stp>EM_S_STM07_IS</stp>
        <stp>4</stp>
        <stp>600287.SH</stp>
        <stp>61</stp>
        <stp>12/31/2014</stp>
        <stp>1</stp>
        <tr r="R2121" s="1"/>
      </tp>
      <tp>
        <v>26547415.52</v>
        <stp/>
        <stp>EM_S_STM07_IS</stp>
        <stp>4</stp>
        <stp>600288.SH</stp>
        <stp>61</stp>
        <stp>12/31/2014</stp>
        <stp>1</stp>
        <tr r="R2122" s="1"/>
      </tp>
      <tp>
        <v>180582000000</v>
        <stp/>
        <stp>EM_S_STM07_IS</stp>
        <stp>4</stp>
        <stp>601288.SH</stp>
        <stp>61</stp>
        <stp>12/31/2015</stp>
        <stp>1</stp>
        <tr r="S2749" s="1"/>
      </tp>
      <tp>
        <v>97866259.799999997</v>
        <stp/>
        <stp>EM_S_STM07_IS</stp>
        <stp>4</stp>
        <stp>600289.SH</stp>
        <stp>61</stp>
        <stp>12/31/2014</stp>
        <stp>1</stp>
        <tr r="R2123" s="1"/>
      </tp>
      <tp>
        <v>90723698.329999998</v>
        <stp/>
        <stp>EM_S_STM07_IS</stp>
        <stp>4</stp>
        <stp>600290.SH</stp>
        <stp>61</stp>
        <stp>12/31/2014</stp>
        <stp>1</stp>
        <tr r="R2124" s="1"/>
      </tp>
      <tp>
        <v>85221934.659999996</v>
        <stp/>
        <stp>EM_S_STM07_IS</stp>
        <stp>4</stp>
        <stp>600291.SH</stp>
        <stp>61</stp>
        <stp>12/31/2014</stp>
        <stp>1</stp>
        <tr r="R2125" s="1"/>
      </tp>
      <tp>
        <v>232363271.36000001</v>
        <stp/>
        <stp>EM_S_STM07_IS</stp>
        <stp>4</stp>
        <stp>600292.SH</stp>
        <stp>61</stp>
        <stp>12/31/2014</stp>
        <stp>1</stp>
        <tr r="R2126" s="1"/>
      </tp>
      <tp>
        <v>11376631.619999999</v>
        <stp/>
        <stp>EM_S_STM07_IS</stp>
        <stp>4</stp>
        <stp>600293.SH</stp>
        <stp>61</stp>
        <stp>12/31/2014</stp>
        <stp>1</stp>
        <tr r="R2127" s="1"/>
      </tp>
      <tp>
        <v>421529323.77999997</v>
        <stp/>
        <stp>EM_S_STM07_IS</stp>
        <stp>4</stp>
        <stp>600295.SH</stp>
        <stp>61</stp>
        <stp>12/31/2014</stp>
        <stp>1</stp>
        <tr r="R2128" s="1"/>
      </tp>
      <tp>
        <v>33835490.439999998</v>
        <stp/>
        <stp>EM_S_STM07_IS</stp>
        <stp>4</stp>
        <stp>600297.SH</stp>
        <stp>61</stp>
        <stp>12/31/2014</stp>
        <stp>1</stp>
        <tr r="R2129" s="1"/>
      </tp>
      <tp>
        <v>147191223.94</v>
        <stp/>
        <stp>EM_S_STM07_IS</stp>
        <stp>4</stp>
        <stp>600298.SH</stp>
        <stp>61</stp>
        <stp>12/31/2014</stp>
        <stp>1</stp>
        <tr r="R2130" s="1"/>
      </tp>
      <tp>
        <v>243494511.22</v>
        <stp/>
        <stp>EM_S_STM07_IS</stp>
        <stp>4</stp>
        <stp>600299.SH</stp>
        <stp>61</stp>
        <stp>12/31/2014</stp>
        <stp>1</stp>
        <tr r="R2131" s="1"/>
      </tp>
      <tp>
        <v>47516541.950000003</v>
        <stp/>
        <stp>EM_S_STM07_IS</stp>
        <stp>4</stp>
        <stp>600260.SH</stp>
        <stp>61</stp>
        <stp>12/31/2014</stp>
        <stp>1</stp>
        <tr r="R2098" s="1"/>
      </tp>
      <tp>
        <v>288092640.36000001</v>
        <stp/>
        <stp>EM_S_STM07_IS</stp>
        <stp>4</stp>
        <stp>600261.SH</stp>
        <stp>61</stp>
        <stp>12/31/2014</stp>
        <stp>1</stp>
        <tr r="R2099" s="1"/>
      </tp>
      <tp>
        <v>124654503.48</v>
        <stp/>
        <stp>EM_S_STM07_IS</stp>
        <stp>4</stp>
        <stp>600262.SH</stp>
        <stp>61</stp>
        <stp>12/31/2014</stp>
        <stp>1</stp>
        <tr r="R2100" s="1"/>
      </tp>
      <tp>
        <v>-45727576.329999998</v>
        <stp/>
        <stp>EM_S_STM07_IS</stp>
        <stp>4</stp>
        <stp>600265.SH</stp>
        <stp>61</stp>
        <stp>12/31/2014</stp>
        <stp>1</stp>
        <tr r="R2101" s="1"/>
      </tp>
      <tp>
        <v>1372788811.4400001</v>
        <stp/>
        <stp>EM_S_STM07_IS</stp>
        <stp>4</stp>
        <stp>600266.SH</stp>
        <stp>61</stp>
        <stp>12/31/2014</stp>
        <stp>1</stp>
        <tr r="R2102" s="1"/>
      </tp>
      <tp>
        <v>307896706.19</v>
        <stp/>
        <stp>EM_S_STM07_IS</stp>
        <stp>4</stp>
        <stp>600267.SH</stp>
        <stp>61</stp>
        <stp>12/31/2014</stp>
        <stp>1</stp>
        <tr r="R2103" s="1"/>
      </tp>
      <tp>
        <v>-340961085.88999999</v>
        <stp/>
        <stp>EM_S_STM07_IS</stp>
        <stp>4</stp>
        <stp>600268.SH</stp>
        <stp>61</stp>
        <stp>12/31/2014</stp>
        <stp>1</stp>
        <tr r="R2104" s="1"/>
      </tp>
      <tp>
        <v>695482109.89999998</v>
        <stp/>
        <stp>EM_S_STM07_IS</stp>
        <stp>4</stp>
        <stp>600269.SH</stp>
        <stp>61</stp>
        <stp>12/31/2014</stp>
        <stp>1</stp>
        <tr r="R2105" s="1"/>
      </tp>
      <tp>
        <v>617438867.63</v>
        <stp/>
        <stp>EM_S_STM07_IS</stp>
        <stp>4</stp>
        <stp>600270.SH</stp>
        <stp>61</stp>
        <stp>12/31/2014</stp>
        <stp>1</stp>
        <tr r="R2106" s="1"/>
      </tp>
      <tp>
        <v>1147639358.8800001</v>
        <stp/>
        <stp>EM_S_STM07_IS</stp>
        <stp>4</stp>
        <stp>600271.SH</stp>
        <stp>61</stp>
        <stp>12/31/2014</stp>
        <stp>1</stp>
        <tr r="R2107" s="1"/>
      </tp>
      <tp>
        <v>36345310.380000003</v>
        <stp/>
        <stp>EM_S_STM07_IS</stp>
        <stp>4</stp>
        <stp>600272.SH</stp>
        <stp>61</stp>
        <stp>12/31/2014</stp>
        <stp>1</stp>
        <tr r="R2108" s="1"/>
      </tp>
      <tp>
        <v>579080945.62</v>
        <stp/>
        <stp>EM_S_STM07_IS</stp>
        <stp>4</stp>
        <stp>600273.SH</stp>
        <stp>61</stp>
        <stp>12/31/2014</stp>
        <stp>1</stp>
        <tr r="R2109" s="1"/>
      </tp>
      <tp>
        <v>5762378.0499999998</v>
        <stp/>
        <stp>EM_S_STM07_IS</stp>
        <stp>4</stp>
        <stp>600275.SH</stp>
        <stp>61</stp>
        <stp>12/31/2014</stp>
        <stp>1</stp>
        <tr r="R2110" s="1"/>
      </tp>
      <tp>
        <v>1515568863.48</v>
        <stp/>
        <stp>EM_S_STM07_IS</stp>
        <stp>4</stp>
        <stp>600276.SH</stp>
        <stp>61</stp>
        <stp>12/31/2014</stp>
        <stp>1</stp>
        <tr r="R2111" s="1"/>
      </tp>
      <tp>
        <v>257751776.59999999</v>
        <stp/>
        <stp>EM_S_STM07_IS</stp>
        <stp>4</stp>
        <stp>600277.SH</stp>
        <stp>61</stp>
        <stp>12/31/2014</stp>
        <stp>1</stp>
        <tr r="R2112" s="1"/>
      </tp>
      <tp>
        <v>134957779.25999999</v>
        <stp/>
        <stp>EM_S_STM07_IS</stp>
        <stp>4</stp>
        <stp>600278.SH</stp>
        <stp>61</stp>
        <stp>12/31/2014</stp>
        <stp>1</stp>
        <tr r="R2113" s="1"/>
      </tp>
      <tp>
        <v>95579320.939999998</v>
        <stp/>
        <stp>EM_S_STM07_IS</stp>
        <stp>4</stp>
        <stp>600279.SH</stp>
        <stp>61</stp>
        <stp>12/31/2014</stp>
        <stp>1</stp>
        <tr r="R2114" s="1"/>
      </tp>
      <tp>
        <v>414644717.25999999</v>
        <stp/>
        <stp>EM_S_STM07_IS</stp>
        <stp>4</stp>
        <stp>600240.SH</stp>
        <stp>61</stp>
        <stp>12/31/2014</stp>
        <stp>1</stp>
        <tr r="R2082" s="1"/>
      </tp>
      <tp>
        <v>-87232247.439999998</v>
        <stp/>
        <stp>EM_S_STM07_IS</stp>
        <stp>4</stp>
        <stp>600241.SH</stp>
        <stp>61</stp>
        <stp>12/31/2014</stp>
        <stp>1</stp>
        <tr r="R2083" s="1"/>
      </tp>
      <tp>
        <v>-329899871.85000002</v>
        <stp/>
        <stp>EM_S_STM07_IS</stp>
        <stp>4</stp>
        <stp>600242.SH</stp>
        <stp>61</stp>
        <stp>12/31/2014</stp>
        <stp>1</stp>
        <tr r="R2084" s="1"/>
      </tp>
      <tp>
        <v>-5387137.5</v>
        <stp/>
        <stp>EM_S_STM07_IS</stp>
        <stp>4</stp>
        <stp>600243.SH</stp>
        <stp>61</stp>
        <stp>12/31/2014</stp>
        <stp>1</stp>
        <tr r="R2085" s="1"/>
      </tp>
      <tp>
        <v>45089851</v>
        <stp/>
        <stp>EM_S_STM07_IS</stp>
        <stp>4</stp>
        <stp>600246.SH</stp>
        <stp>61</stp>
        <stp>12/31/2014</stp>
        <stp>1</stp>
        <tr r="R2086" s="1"/>
      </tp>
      <tp>
        <v>-346355667.37</v>
        <stp/>
        <stp>EM_S_STM07_IS</stp>
        <stp>4</stp>
        <stp>600247.SH</stp>
        <stp>61</stp>
        <stp>12/31/2014</stp>
        <stp>1</stp>
        <tr r="R2087" s="1"/>
      </tp>
      <tp>
        <v>197980537.96000001</v>
        <stp/>
        <stp>EM_S_STM07_IS</stp>
        <stp>4</stp>
        <stp>600248.SH</stp>
        <stp>61</stp>
        <stp>12/31/2014</stp>
        <stp>1</stp>
        <tr r="R2088" s="1"/>
      </tp>
      <tp>
        <v>21909138.579999998</v>
        <stp/>
        <stp>EM_S_STM07_IS</stp>
        <stp>4</stp>
        <stp>600249.SH</stp>
        <stp>61</stp>
        <stp>12/31/2014</stp>
        <stp>1</stp>
        <tr r="R2089" s="1"/>
      </tp>
      <tp>
        <v>15913014.82</v>
        <stp/>
        <stp>EM_S_STM07_IS</stp>
        <stp>4</stp>
        <stp>600250.SH</stp>
        <stp>61</stp>
        <stp>12/31/2014</stp>
        <stp>1</stp>
        <tr r="R2090" s="1"/>
      </tp>
      <tp>
        <v>161838971.58000001</v>
        <stp/>
        <stp>EM_S_STM07_IS</stp>
        <stp>4</stp>
        <stp>600251.SH</stp>
        <stp>61</stp>
        <stp>12/31/2014</stp>
        <stp>1</stp>
        <tr r="R2091" s="1"/>
      </tp>
      <tp>
        <v>1594536436.9100001</v>
        <stp/>
        <stp>EM_S_STM07_IS</stp>
        <stp>4</stp>
        <stp>600252.SH</stp>
        <stp>61</stp>
        <stp>12/31/2014</stp>
        <stp>1</stp>
        <tr r="R2092" s="1"/>
      </tp>
      <tp>
        <v>26138583.940000001</v>
        <stp/>
        <stp>EM_S_STM07_IS</stp>
        <stp>4</stp>
        <stp>600255.SH</stp>
        <stp>61</stp>
        <stp>12/31/2014</stp>
        <stp>1</stp>
        <tr r="R2093" s="1"/>
      </tp>
      <tp>
        <v>1638038642</v>
        <stp/>
        <stp>EM_S_STM07_IS</stp>
        <stp>4</stp>
        <stp>600256.SH</stp>
        <stp>61</stp>
        <stp>12/31/2014</stp>
        <stp>1</stp>
        <tr r="R2094" s="1"/>
      </tp>
      <tp>
        <v>1601555.68</v>
        <stp/>
        <stp>EM_S_STM07_IS</stp>
        <stp>4</stp>
        <stp>600257.SH</stp>
        <stp>61</stp>
        <stp>12/31/2014</stp>
        <stp>1</stp>
        <tr r="R2095" s="1"/>
      </tp>
      <tp>
        <v>112473056.88</v>
        <stp/>
        <stp>EM_S_STM07_IS</stp>
        <stp>4</stp>
        <stp>600258.SH</stp>
        <stp>61</stp>
        <stp>12/31/2014</stp>
        <stp>1</stp>
        <tr r="R2096" s="1"/>
      </tp>
      <tp>
        <v>235758159</v>
        <stp/>
        <stp>EM_S_STM07_IS</stp>
        <stp>4</stp>
        <stp>601258.SH</stp>
        <stp>61</stp>
        <stp>12/31/2015</stp>
        <stp>1</stp>
        <tr r="S2748" s="1"/>
      </tp>
      <tp>
        <v>18695795.969999999</v>
        <stp/>
        <stp>EM_S_STM07_IS</stp>
        <stp>4</stp>
        <stp>600259.SH</stp>
        <stp>61</stp>
        <stp>12/31/2014</stp>
        <stp>1</stp>
        <tr r="R2097" s="1"/>
      </tp>
      <tp>
        <v>78920295.200000003</v>
        <stp/>
        <stp>EM_S_STM07_IS</stp>
        <stp>4</stp>
        <stp>600220.SH</stp>
        <stp>61</stp>
        <stp>12/31/2014</stp>
        <stp>1</stp>
        <tr r="R2063" s="1"/>
      </tp>
      <tp>
        <v>2591173000</v>
        <stp/>
        <stp>EM_S_STM07_IS</stp>
        <stp>4</stp>
        <stp>600221.SH</stp>
        <stp>61</stp>
        <stp>12/31/2014</stp>
        <stp>1</stp>
        <tr r="R2064" s="1"/>
      </tp>
      <tp>
        <v>32034805.18</v>
        <stp/>
        <stp>EM_S_STM07_IS</stp>
        <stp>4</stp>
        <stp>600222.SH</stp>
        <stp>61</stp>
        <stp>12/31/2014</stp>
        <stp>1</stp>
        <tr r="R2065" s="1"/>
      </tp>
      <tp>
        <v>495158650.56</v>
        <stp/>
        <stp>EM_S_STM07_IS</stp>
        <stp>4</stp>
        <stp>601222.SH</stp>
        <stp>61</stp>
        <stp>12/31/2015</stp>
        <stp>1</stp>
        <tr r="S2741" s="1"/>
      </tp>
      <tp>
        <v>206420706.11000001</v>
        <stp/>
        <stp>EM_S_STM07_IS</stp>
        <stp>4</stp>
        <stp>600223.SH</stp>
        <stp>61</stp>
        <stp>12/31/2014</stp>
        <stp>1</stp>
        <tr r="R2066" s="1"/>
      </tp>
      <tp>
        <v>13324377.470000001</v>
        <stp/>
        <stp>EM_S_STM07_IS</stp>
        <stp>4</stp>
        <stp>600225.SH</stp>
        <stp>61</stp>
        <stp>12/31/2014</stp>
        <stp>1</stp>
        <tr r="R2067" s="1"/>
      </tp>
      <tp>
        <v>-2988541603.7600002</v>
        <stp/>
        <stp>EM_S_STM07_IS</stp>
        <stp>4</stp>
        <stp>601225.SH</stp>
        <stp>61</stp>
        <stp>12/31/2015</stp>
        <stp>1</stp>
        <tr r="S2742" s="1"/>
      </tp>
      <tp>
        <v>82905273.25</v>
        <stp/>
        <stp>EM_S_STM07_IS</stp>
        <stp>4</stp>
        <stp>600226.SH</stp>
        <stp>61</stp>
        <stp>12/31/2014</stp>
        <stp>1</stp>
        <tr r="R2068" s="1"/>
      </tp>
      <tp>
        <v>260678406.34</v>
        <stp/>
        <stp>EM_S_STM07_IS</stp>
        <stp>4</stp>
        <stp>601226.SH</stp>
        <stp>61</stp>
        <stp>12/31/2015</stp>
        <stp>1</stp>
        <tr r="S2743" s="1"/>
      </tp>
      <tp>
        <v>-574699894.28999996</v>
        <stp/>
        <stp>EM_S_STM07_IS</stp>
        <stp>4</stp>
        <stp>600227.SH</stp>
        <stp>61</stp>
        <stp>12/31/2014</stp>
        <stp>1</stp>
        <tr r="R2069" s="1"/>
      </tp>
      <tp>
        <v>34988394.25</v>
        <stp/>
        <stp>EM_S_STM07_IS</stp>
        <stp>4</stp>
        <stp>600228.SH</stp>
        <stp>61</stp>
        <stp>12/31/2014</stp>
        <stp>1</stp>
        <tr r="R2070" s="1"/>
      </tp>
      <tp>
        <v>76793989.010000005</v>
        <stp/>
        <stp>EM_S_STM07_IS</stp>
        <stp>4</stp>
        <stp>600229.SH</stp>
        <stp>61</stp>
        <stp>12/31/2014</stp>
        <stp>1</stp>
        <tr r="R2071" s="1"/>
      </tp>
      <tp>
        <v>13002367000</v>
        <stp/>
        <stp>EM_S_STM07_IS</stp>
        <stp>4</stp>
        <stp>601229.SH</stp>
        <stp>61</stp>
        <stp>12/31/2015</stp>
        <stp>1</stp>
        <tr r="S2744" s="1"/>
      </tp>
      <tp>
        <v>-192380785.44999999</v>
        <stp/>
        <stp>EM_S_STM07_IS</stp>
        <stp>4</stp>
        <stp>600230.SH</stp>
        <stp>61</stp>
        <stp>12/31/2014</stp>
        <stp>1</stp>
        <tr r="R2072" s="1"/>
      </tp>
      <tp>
        <v>-712582690.08000004</v>
        <stp/>
        <stp>EM_S_STM07_IS</stp>
        <stp>4</stp>
        <stp>600231.SH</stp>
        <stp>61</stp>
        <stp>12/31/2014</stp>
        <stp>1</stp>
        <tr r="R2073" s="1"/>
      </tp>
      <tp>
        <v>690516504.36000001</v>
        <stp/>
        <stp>EM_S_STM07_IS</stp>
        <stp>4</stp>
        <stp>601231.SH</stp>
        <stp>61</stp>
        <stp>12/31/2015</stp>
        <stp>1</stp>
        <tr r="S2745" s="1"/>
      </tp>
      <tp>
        <v>25698436.609999999</v>
        <stp/>
        <stp>EM_S_STM07_IS</stp>
        <stp>4</stp>
        <stp>600232.SH</stp>
        <stp>61</stp>
        <stp>12/31/2014</stp>
        <stp>1</stp>
        <tr r="R2074" s="1"/>
      </tp>
      <tp>
        <v>48230584.219999999</v>
        <stp/>
        <stp>EM_S_STM07_IS</stp>
        <stp>4</stp>
        <stp>600233.SH</stp>
        <stp>61</stp>
        <stp>12/31/2014</stp>
        <stp>1</stp>
        <tr r="R2075" s="1"/>
      </tp>
      <tp>
        <v>115204646.62</v>
        <stp/>
        <stp>EM_S_STM07_IS</stp>
        <stp>4</stp>
        <stp>601233.SH</stp>
        <stp>61</stp>
        <stp>12/31/2015</stp>
        <stp>1</stp>
        <tr r="S2746" s="1"/>
      </tp>
      <tp>
        <v>-10913965.51</v>
        <stp/>
        <stp>EM_S_STM07_IS</stp>
        <stp>4</stp>
        <stp>600234.SH</stp>
        <stp>61</stp>
        <stp>12/31/2014</stp>
        <stp>1</stp>
        <tr r="R2076" s="1"/>
      </tp>
      <tp>
        <v>4251958.09</v>
        <stp/>
        <stp>EM_S_STM07_IS</stp>
        <stp>4</stp>
        <stp>600235.SH</stp>
        <stp>61</stp>
        <stp>12/31/2014</stp>
        <stp>1</stp>
        <tr r="R2077" s="1"/>
      </tp>
      <tp>
        <v>592811394.47000003</v>
        <stp/>
        <stp>EM_S_STM07_IS</stp>
        <stp>4</stp>
        <stp>600236.SH</stp>
        <stp>61</stp>
        <stp>12/31/2014</stp>
        <stp>1</stp>
        <tr r="R2078" s="1"/>
      </tp>
      <tp>
        <v>-83446059.879999995</v>
        <stp/>
        <stp>EM_S_STM07_IS</stp>
        <stp>4</stp>
        <stp>600237.SH</stp>
        <stp>61</stp>
        <stp>12/31/2014</stp>
        <stp>1</stp>
        <tr r="R2079" s="1"/>
      </tp>
      <tp>
        <v>41888157.640000001</v>
        <stp/>
        <stp>EM_S_STM07_IS</stp>
        <stp>4</stp>
        <stp>600238.SH</stp>
        <stp>61</stp>
        <stp>12/31/2014</stp>
        <stp>1</stp>
        <tr r="R2080" s="1"/>
      </tp>
      <tp>
        <v>4232351906</v>
        <stp/>
        <stp>EM_S_STM07_IS</stp>
        <stp>4</stp>
        <stp>601238.SH</stp>
        <stp>61</stp>
        <stp>12/31/2015</stp>
        <stp>1</stp>
        <tr r="S2747" s="1"/>
      </tp>
      <tp>
        <v>440736573.70999998</v>
        <stp/>
        <stp>EM_S_STM07_IS</stp>
        <stp>4</stp>
        <stp>600239.SH</stp>
        <stp>61</stp>
        <stp>12/31/2014</stp>
        <stp>1</stp>
        <tr r="R2081" s="1"/>
      </tp>
      <tp>
        <v>40849694.329999998</v>
        <stp/>
        <stp>EM_S_STM07_IS</stp>
        <stp>4</stp>
        <stp>600200.SH</stp>
        <stp>61</stp>
        <stp>12/31/2014</stp>
        <stp>1</stp>
        <tr r="R2046" s="1"/>
      </tp>
      <tp>
        <v>404321363.18000001</v>
        <stp/>
        <stp>EM_S_STM07_IS</stp>
        <stp>4</stp>
        <stp>600201.SH</stp>
        <stp>61</stp>
        <stp>12/31/2014</stp>
        <stp>1</stp>
        <tr r="R2047" s="1"/>
      </tp>
      <tp>
        <v>22554471.460000001</v>
        <stp/>
        <stp>EM_S_STM07_IS</stp>
        <stp>4</stp>
        <stp>600202.SH</stp>
        <stp>61</stp>
        <stp>12/31/2014</stp>
        <stp>1</stp>
        <tr r="R2048" s="1"/>
      </tp>
      <tp>
        <v>78571326.980000004</v>
        <stp/>
        <stp>EM_S_STM07_IS</stp>
        <stp>4</stp>
        <stp>600203.SH</stp>
        <stp>61</stp>
        <stp>12/31/2014</stp>
        <stp>1</stp>
        <tr r="R2049" s="1"/>
      </tp>
      <tp>
        <v>60231651.43</v>
        <stp/>
        <stp>EM_S_STM07_IS</stp>
        <stp>4</stp>
        <stp>600206.SH</stp>
        <stp>61</stp>
        <stp>12/31/2014</stp>
        <stp>1</stp>
        <tr r="R2050" s="1"/>
      </tp>
      <tp>
        <v>-269953160.13</v>
        <stp/>
        <stp>EM_S_STM07_IS</stp>
        <stp>4</stp>
        <stp>600207.SH</stp>
        <stp>61</stp>
        <stp>12/31/2014</stp>
        <stp>1</stp>
        <tr r="R2051" s="1"/>
      </tp>
      <tp>
        <v>1081922249.9200001</v>
        <stp/>
        <stp>EM_S_STM07_IS</stp>
        <stp>4</stp>
        <stp>600208.SH</stp>
        <stp>61</stp>
        <stp>12/31/2014</stp>
        <stp>1</stp>
        <tr r="R2052" s="1"/>
      </tp>
      <tp>
        <v>61105609.109999999</v>
        <stp/>
        <stp>EM_S_STM07_IS</stp>
        <stp>4</stp>
        <stp>601208.SH</stp>
        <stp>61</stp>
        <stp>12/31/2015</stp>
        <stp>1</stp>
        <tr r="S2737" s="1"/>
      </tp>
      <tp>
        <v>9264588.4399999995</v>
        <stp/>
        <stp>EM_S_STM07_IS</stp>
        <stp>4</stp>
        <stp>600209.SH</stp>
        <stp>61</stp>
        <stp>12/31/2014</stp>
        <stp>1</stp>
        <tr r="R2053" s="1"/>
      </tp>
      <tp>
        <v>161926180.77000001</v>
        <stp/>
        <stp>EM_S_STM07_IS</stp>
        <stp>4</stp>
        <stp>600210.SH</stp>
        <stp>61</stp>
        <stp>12/31/2014</stp>
        <stp>1</stp>
        <tr r="R2054" s="1"/>
      </tp>
      <tp>
        <v>20979870.780000001</v>
        <stp/>
        <stp>EM_S_STM07_IS</stp>
        <stp>4</stp>
        <stp>600211.SH</stp>
        <stp>61</stp>
        <stp>12/31/2014</stp>
        <stp>1</stp>
        <tr r="R2055" s="1"/>
      </tp>
      <tp>
        <v>15700291010</v>
        <stp/>
        <stp>EM_S_STM07_IS</stp>
        <stp>4</stp>
        <stp>601211.SH</stp>
        <stp>61</stp>
        <stp>12/31/2015</stp>
        <stp>1</stp>
        <tr r="S2738" s="1"/>
      </tp>
      <tp>
        <v>-16896186.609999999</v>
        <stp/>
        <stp>EM_S_STM07_IS</stp>
        <stp>4</stp>
        <stp>600212.SH</stp>
        <stp>61</stp>
        <stp>12/31/2014</stp>
        <stp>1</stp>
        <tr r="R2056" s="1"/>
      </tp>
      <tp>
        <v>-144937044.97</v>
        <stp/>
        <stp>EM_S_STM07_IS</stp>
        <stp>4</stp>
        <stp>600213.SH</stp>
        <stp>61</stp>
        <stp>12/31/2014</stp>
        <stp>1</stp>
        <tr r="R2057" s="1"/>
      </tp>
      <tp>
        <v>9238280.5999999996</v>
        <stp/>
        <stp>EM_S_STM07_IS</stp>
        <stp>4</stp>
        <stp>600215.SH</stp>
        <stp>61</stp>
        <stp>12/31/2014</stp>
        <stp>1</stp>
        <tr r="R2058" s="1"/>
      </tp>
      <tp>
        <v>169739354.5</v>
        <stp/>
        <stp>EM_S_STM07_IS</stp>
        <stp>4</stp>
        <stp>600216.SH</stp>
        <stp>61</stp>
        <stp>12/31/2014</stp>
        <stp>1</stp>
        <tr r="R2059" s="1"/>
      </tp>
      <tp>
        <v>839863019.75999999</v>
        <stp/>
        <stp>EM_S_STM07_IS</stp>
        <stp>4</stp>
        <stp>601216.SH</stp>
        <stp>61</stp>
        <stp>12/31/2015</stp>
        <stp>1</stp>
        <tr r="S2739" s="1"/>
      </tp>
      <tp>
        <v>-250299605.99000001</v>
        <stp/>
        <stp>EM_S_STM07_IS</stp>
        <stp>4</stp>
        <stp>600217.SH</stp>
        <stp>61</stp>
        <stp>12/31/2014</stp>
        <stp>1</stp>
        <tr r="R2060" s="1"/>
      </tp>
      <tp>
        <v>35679067.659999996</v>
        <stp/>
        <stp>EM_S_STM07_IS</stp>
        <stp>4</stp>
        <stp>600218.SH</stp>
        <stp>61</stp>
        <stp>12/31/2014</stp>
        <stp>1</stp>
        <tr r="R2061" s="1"/>
      </tp>
      <tp>
        <v>128625111.95999999</v>
        <stp/>
        <stp>EM_S_STM07_IS</stp>
        <stp>4</stp>
        <stp>601218.SH</stp>
        <stp>61</stp>
        <stp>12/31/2015</stp>
        <stp>1</stp>
        <tr r="S2740" s="1"/>
      </tp>
      <tp>
        <v>912966029.40999997</v>
        <stp/>
        <stp>EM_S_STM07_IS</stp>
        <stp>4</stp>
        <stp>600219.SH</stp>
        <stp>61</stp>
        <stp>12/31/2014</stp>
        <stp>1</stp>
        <tr r="R2062" s="1"/>
      </tp>
      <tp>
        <v>76694900</v>
        <stp/>
        <stp>EM_S_STM07_IS</stp>
        <stp>4</stp>
        <stp>300590.SZ</stp>
        <stp>61</stp>
        <stp>12/31/2014</stp>
        <stp>1</stp>
        <tr r="R1875" s="1"/>
      </tp>
      <tp>
        <v>26287096.030000001</v>
        <stp/>
        <stp>EM_S_STM07_IS</stp>
        <stp>4</stp>
        <stp>300591.SZ</stp>
        <stp>61</stp>
        <stp>12/31/2014</stp>
        <stp>1</stp>
        <tr r="R1876" s="1"/>
      </tp>
      <tp>
        <v>26295702.530000001</v>
        <stp/>
        <stp>EM_S_STM07_IS</stp>
        <stp>4</stp>
        <stp>300593.SZ</stp>
        <stp>61</stp>
        <stp>12/31/2014</stp>
        <stp>1</stp>
        <tr r="R1877" s="1"/>
      </tp>
      <tp>
        <v>63771012.32</v>
        <stp/>
        <stp>EM_S_STM07_IS</stp>
        <stp>4</stp>
        <stp>300595.SZ</stp>
        <stp>61</stp>
        <stp>12/31/2014</stp>
        <stp>1</stp>
        <tr r="R1878" s="1"/>
      </tp>
      <tp>
        <v>75858414.989999995</v>
        <stp/>
        <stp>EM_S_STM07_IS</stp>
        <stp>4</stp>
        <stp>300580.SZ</stp>
        <stp>61</stp>
        <stp>12/31/2014</stp>
        <stp>1</stp>
        <tr r="R1865" s="1"/>
      </tp>
      <tp>
        <v>46351047.450000003</v>
        <stp/>
        <stp>EM_S_STM07_IS</stp>
        <stp>4</stp>
        <stp>300581.SZ</stp>
        <stp>61</stp>
        <stp>12/31/2014</stp>
        <stp>1</stp>
        <tr r="R1866" s="1"/>
      </tp>
      <tp>
        <v>65769445.939999998</v>
        <stp/>
        <stp>EM_S_STM07_IS</stp>
        <stp>4</stp>
        <stp>300582.SZ</stp>
        <stp>61</stp>
        <stp>12/31/2014</stp>
        <stp>1</stp>
        <tr r="R1867" s="1"/>
      </tp>
      <tp>
        <v>165754384.78</v>
        <stp/>
        <stp>EM_S_STM07_IS</stp>
        <stp>4</stp>
        <stp>300583.SZ</stp>
        <stp>61</stp>
        <stp>12/31/2014</stp>
        <stp>1</stp>
        <tr r="R1868" s="1"/>
      </tp>
      <tp>
        <v>34214073.090000004</v>
        <stp/>
        <stp>EM_S_STM07_IS</stp>
        <stp>4</stp>
        <stp>300584.SZ</stp>
        <stp>61</stp>
        <stp>12/31/2014</stp>
        <stp>1</stp>
        <tr r="R1869" s="1"/>
      </tp>
      <tp>
        <v>31881070.09</v>
        <stp/>
        <stp>EM_S_STM07_IS</stp>
        <stp>4</stp>
        <stp>300585.SZ</stp>
        <stp>61</stp>
        <stp>12/31/2014</stp>
        <stp>1</stp>
        <tr r="R1870" s="1"/>
      </tp>
      <tp>
        <v>38085896.350000001</v>
        <stp/>
        <stp>EM_S_STM07_IS</stp>
        <stp>4</stp>
        <stp>300586.SZ</stp>
        <stp>61</stp>
        <stp>12/31/2014</stp>
        <stp>1</stp>
        <tr r="R1871" s="1"/>
      </tp>
      <tp>
        <v>47120669.329999998</v>
        <stp/>
        <stp>EM_S_STM07_IS</stp>
        <stp>4</stp>
        <stp>300587.SZ</stp>
        <stp>61</stp>
        <stp>12/31/2014</stp>
        <stp>1</stp>
        <tr r="R1872" s="1"/>
      </tp>
      <tp>
        <v>24537059.039999999</v>
        <stp/>
        <stp>EM_S_STM07_IS</stp>
        <stp>4</stp>
        <stp>300588.SZ</stp>
        <stp>61</stp>
        <stp>12/31/2014</stp>
        <stp>1</stp>
        <tr r="R1873" s="1"/>
      </tp>
      <tp>
        <v>29226879.59</v>
        <stp/>
        <stp>EM_S_STM07_IS</stp>
        <stp>4</stp>
        <stp>300589.SZ</stp>
        <stp>61</stp>
        <stp>12/31/2014</stp>
        <stp>1</stp>
        <tr r="R1874" s="1"/>
      </tp>
      <tp>
        <v>1539439686.8099999</v>
        <stp/>
        <stp>EM_S_STM07_IS</stp>
        <stp>4</stp>
        <stp>000581.SZ</stp>
        <stp>61</stp>
        <stp>12/31/2014</stp>
        <stp>1</stp>
        <tr r="R171" s="1"/>
      </tp>
      <tp>
        <v>596588549.82000005</v>
        <stp/>
        <stp>EM_S_STM07_IS</stp>
        <stp>4</stp>
        <stp>000582.SZ</stp>
        <stp>61</stp>
        <stp>12/31/2014</stp>
        <stp>1</stp>
        <tr r="R172" s="1"/>
      </tp>
      <tp>
        <v>163278192.94999999</v>
        <stp/>
        <stp>EM_S_STM07_IS</stp>
        <stp>4</stp>
        <stp>000584.SZ</stp>
        <stp>61</stp>
        <stp>12/31/2014</stp>
        <stp>1</stp>
        <tr r="R173" s="1"/>
      </tp>
      <tp>
        <v>6169105.1399999997</v>
        <stp/>
        <stp>EM_S_STM07_IS</stp>
        <stp>4</stp>
        <stp>000585.SZ</stp>
        <stp>61</stp>
        <stp>12/31/2014</stp>
        <stp>1</stp>
        <tr r="R174" s="1"/>
      </tp>
      <tp>
        <v>6864552.71</v>
        <stp/>
        <stp>EM_S_STM07_IS</stp>
        <stp>4</stp>
        <stp>000586.SZ</stp>
        <stp>61</stp>
        <stp>12/31/2014</stp>
        <stp>1</stp>
        <tr r="R175" s="1"/>
      </tp>
      <tp>
        <v>142423596.55000001</v>
        <stp/>
        <stp>EM_S_STM07_IS</stp>
        <stp>4</stp>
        <stp>000587.SZ</stp>
        <stp>61</stp>
        <stp>12/31/2014</stp>
        <stp>1</stp>
        <tr r="R176" s="1"/>
      </tp>
      <tp>
        <v>166136870.15000001</v>
        <stp/>
        <stp>EM_S_STM07_IS</stp>
        <stp>4</stp>
        <stp>000589.SZ</stp>
        <stp>61</stp>
        <stp>12/31/2014</stp>
        <stp>1</stp>
        <tr r="R177" s="1"/>
      </tp>
      <tp>
        <v>-85770537.739999995</v>
        <stp/>
        <stp>EM_S_STM07_IS</stp>
        <stp>4</stp>
        <stp>000590.SZ</stp>
        <stp>61</stp>
        <stp>12/31/2014</stp>
        <stp>1</stp>
        <tr r="R178" s="1"/>
      </tp>
      <tp>
        <v>3880851.61</v>
        <stp/>
        <stp>EM_S_STM07_IS</stp>
        <stp>4</stp>
        <stp>000591.SZ</stp>
        <stp>61</stp>
        <stp>12/31/2014</stp>
        <stp>1</stp>
        <tr r="R179" s="1"/>
      </tp>
      <tp>
        <v>70412208.959999993</v>
        <stp/>
        <stp>EM_S_STM07_IS</stp>
        <stp>4</stp>
        <stp>000592.SZ</stp>
        <stp>61</stp>
        <stp>12/31/2014</stp>
        <stp>1</stp>
        <tr r="R180" s="1"/>
      </tp>
      <tp>
        <v>17169150.579999998</v>
        <stp/>
        <stp>EM_S_STM07_IS</stp>
        <stp>4</stp>
        <stp>000593.SZ</stp>
        <stp>61</stp>
        <stp>12/31/2014</stp>
        <stp>1</stp>
        <tr r="R181" s="1"/>
      </tp>
      <tp>
        <v>20586471</v>
        <stp/>
        <stp>EM_S_STM07_IS</stp>
        <stp>4</stp>
        <stp>000595.SZ</stp>
        <stp>61</stp>
        <stp>12/31/2014</stp>
        <stp>1</stp>
        <tr r="R182" s="1"/>
      </tp>
      <tp>
        <v>597041887.34000003</v>
        <stp/>
        <stp>EM_S_STM07_IS</stp>
        <stp>4</stp>
        <stp>000596.SZ</stp>
        <stp>61</stp>
        <stp>12/31/2014</stp>
        <stp>1</stp>
        <tr r="R183" s="1"/>
      </tp>
      <tp>
        <v>87075016.25</v>
        <stp/>
        <stp>EM_S_STM07_IS</stp>
        <stp>4</stp>
        <stp>000597.SZ</stp>
        <stp>61</stp>
        <stp>12/31/2014</stp>
        <stp>1</stp>
        <tr r="R184" s="1"/>
      </tp>
      <tp>
        <v>752033394.89999998</v>
        <stp/>
        <stp>EM_S_STM07_IS</stp>
        <stp>4</stp>
        <stp>000598.SZ</stp>
        <stp>61</stp>
        <stp>12/31/2014</stp>
        <stp>1</stp>
        <tr r="R185" s="1"/>
      </tp>
      <tp>
        <v>58175658.93</v>
        <stp/>
        <stp>EM_S_STM07_IS</stp>
        <stp>4</stp>
        <stp>000599.SZ</stp>
        <stp>61</stp>
        <stp>12/31/2014</stp>
        <stp>1</stp>
        <tr r="R186" s="1"/>
      </tp>
      <tp>
        <v>4307337010.6999998</v>
        <stp/>
        <stp>EM_S_STM07_IS</stp>
        <stp>4</stp>
        <stp>000520.SZ</stp>
        <stp>61</stp>
        <stp>12/31/2014</stp>
        <stp>1</stp>
        <tr r="R124" s="1"/>
      </tp>
      <tp>
        <v>45305830.579999998</v>
        <stp/>
        <stp>EM_S_STM07_IS</stp>
        <stp>4</stp>
        <stp>300510.SZ</stp>
        <stp>61</stp>
        <stp>12/31/2014</stp>
        <stp>1</stp>
        <tr r="R1802" s="1"/>
      </tp>
      <tp>
        <v>294508518.37</v>
        <stp/>
        <stp>EM_S_STM07_IS</stp>
        <stp>4</stp>
        <stp>000521.SZ</stp>
        <stp>61</stp>
        <stp>12/31/2014</stp>
        <stp>1</stp>
        <tr r="R125" s="1"/>
      </tp>
      <tp>
        <v>95451635.040000007</v>
        <stp/>
        <stp>EM_S_STM07_IS</stp>
        <stp>4</stp>
        <stp>300511.SZ</stp>
        <stp>61</stp>
        <stp>12/31/2014</stp>
        <stp>1</stp>
        <tr r="R1803" s="1"/>
      </tp>
      <tp>
        <v>125070700.18000001</v>
        <stp/>
        <stp>EM_S_STM07_IS</stp>
        <stp>4</stp>
        <stp>300512.SZ</stp>
        <stp>61</stp>
        <stp>12/31/2014</stp>
        <stp>1</stp>
        <tr r="R1804" s="1"/>
      </tp>
      <tp>
        <v>43924656.07</v>
        <stp/>
        <stp>EM_S_STM07_IS</stp>
        <stp>4</stp>
        <stp>000523.SZ</stp>
        <stp>61</stp>
        <stp>12/31/2014</stp>
        <stp>1</stp>
        <tr r="R126" s="1"/>
      </tp>
      <tp>
        <v>34487249.609999999</v>
        <stp/>
        <stp>EM_S_STM07_IS</stp>
        <stp>4</stp>
        <stp>300513.SZ</stp>
        <stp>61</stp>
        <stp>12/31/2014</stp>
        <stp>1</stp>
        <tr r="R1805" s="1"/>
      </tp>
      <tp>
        <v>36367314.590000004</v>
        <stp/>
        <stp>EM_S_STM07_IS</stp>
        <stp>4</stp>
        <stp>000524.SZ</stp>
        <stp>61</stp>
        <stp>12/31/2014</stp>
        <stp>1</stp>
        <tr r="R127" s="1"/>
      </tp>
      <tp>
        <v>427082977.24000001</v>
        <stp/>
        <stp>EM_S_STM07_IS</stp>
        <stp>4</stp>
        <stp>000525.SZ</stp>
        <stp>61</stp>
        <stp>12/31/2014</stp>
        <stp>1</stp>
        <tr r="R128" s="1"/>
      </tp>
      <tp>
        <v>47030884.490000002</v>
        <stp/>
        <stp>EM_S_STM07_IS</stp>
        <stp>4</stp>
        <stp>300515.SZ</stp>
        <stp>61</stp>
        <stp>12/31/2014</stp>
        <stp>1</stp>
        <tr r="R1806" s="1"/>
      </tp>
      <tp>
        <v>1966548.91</v>
        <stp/>
        <stp>EM_S_STM07_IS</stp>
        <stp>4</stp>
        <stp>000526.SZ</stp>
        <stp>61</stp>
        <stp>12/31/2014</stp>
        <stp>1</stp>
        <tr r="R129" s="1"/>
      </tp>
      <tp>
        <v>93103863.790000007</v>
        <stp/>
        <stp>EM_S_STM07_IS</stp>
        <stp>4</stp>
        <stp>300516.SZ</stp>
        <stp>61</stp>
        <stp>12/31/2014</stp>
        <stp>1</stp>
        <tr r="R1807" s="1"/>
      </tp>
      <tp>
        <v>38300574.130000003</v>
        <stp/>
        <stp>EM_S_STM07_IS</stp>
        <stp>4</stp>
        <stp>300517.SZ</stp>
        <stp>61</stp>
        <stp>12/31/2014</stp>
        <stp>1</stp>
        <tr r="R1808" s="1"/>
      </tp>
      <tp>
        <v>198520018.97</v>
        <stp/>
        <stp>EM_S_STM07_IS</stp>
        <stp>4</stp>
        <stp>000528.SZ</stp>
        <stp>61</stp>
        <stp>12/31/2014</stp>
        <stp>1</stp>
        <tr r="R130" s="1"/>
      </tp>
      <tp>
        <v>87740919.450000003</v>
        <stp/>
        <stp>EM_S_STM07_IS</stp>
        <stp>4</stp>
        <stp>300518.SZ</stp>
        <stp>61</stp>
        <stp>12/31/2014</stp>
        <stp>1</stp>
        <tr r="R1809" s="1"/>
      </tp>
      <tp>
        <v>153144210.16999999</v>
        <stp/>
        <stp>EM_S_STM07_IS</stp>
        <stp>4</stp>
        <stp>000529.SZ</stp>
        <stp>61</stp>
        <stp>12/31/2014</stp>
        <stp>1</stp>
        <tr r="R131" s="1"/>
      </tp>
      <tp>
        <v>105651545.06</v>
        <stp/>
        <stp>EM_S_STM07_IS</stp>
        <stp>4</stp>
        <stp>300519.SZ</stp>
        <stp>61</stp>
        <stp>12/31/2014</stp>
        <stp>1</stp>
        <tr r="R1810" s="1"/>
      </tp>
      <tp>
        <v>115439722.39</v>
        <stp/>
        <stp>EM_S_STM07_IS</stp>
        <stp>4</stp>
        <stp>000530.SZ</stp>
        <stp>61</stp>
        <stp>12/31/2014</stp>
        <stp>1</stp>
        <tr r="R132" s="1"/>
      </tp>
      <tp>
        <v>56552187.049999997</v>
        <stp/>
        <stp>EM_S_STM07_IS</stp>
        <stp>4</stp>
        <stp>300500.SZ</stp>
        <stp>61</stp>
        <stp>12/31/2014</stp>
        <stp>1</stp>
        <tr r="R1793" s="1"/>
      </tp>
      <tp>
        <v>645449443.28999996</v>
        <stp/>
        <stp>EM_S_STM07_IS</stp>
        <stp>4</stp>
        <stp>000531.SZ</stp>
        <stp>61</stp>
        <stp>12/31/2014</stp>
        <stp>1</stp>
        <tr r="R133" s="1"/>
      </tp>
      <tp>
        <v>54224089.920000002</v>
        <stp/>
        <stp>EM_S_STM07_IS</stp>
        <stp>4</stp>
        <stp>300501.SZ</stp>
        <stp>61</stp>
        <stp>12/31/2014</stp>
        <stp>1</stp>
        <tr r="R1794" s="1"/>
      </tp>
      <tp>
        <v>31567135.789999999</v>
        <stp/>
        <stp>EM_S_STM07_IS</stp>
        <stp>4</stp>
        <stp>000532.SZ</stp>
        <stp>61</stp>
        <stp>12/31/2014</stp>
        <stp>1</stp>
        <tr r="R134" s="1"/>
      </tp>
      <tp>
        <v>92398534.719999999</v>
        <stp/>
        <stp>EM_S_STM07_IS</stp>
        <stp>4</stp>
        <stp>300502.SZ</stp>
        <stp>61</stp>
        <stp>12/31/2014</stp>
        <stp>1</stp>
        <tr r="R1795" s="1"/>
      </tp>
      <tp>
        <v>127153169.01000001</v>
        <stp/>
        <stp>EM_S_STM07_IS</stp>
        <stp>4</stp>
        <stp>000533.SZ</stp>
        <stp>61</stp>
        <stp>12/31/2014</stp>
        <stp>1</stp>
        <tr r="R135" s="1"/>
      </tp>
      <tp>
        <v>40109474.259999998</v>
        <stp/>
        <stp>EM_S_STM07_IS</stp>
        <stp>4</stp>
        <stp>300503.SZ</stp>
        <stp>61</stp>
        <stp>12/31/2014</stp>
        <stp>1</stp>
        <tr r="R1796" s="1"/>
      </tp>
      <tp>
        <v>51234352.57</v>
        <stp/>
        <stp>EM_S_STM07_IS</stp>
        <stp>4</stp>
        <stp>000534.SZ</stp>
        <stp>61</stp>
        <stp>12/31/2014</stp>
        <stp>1</stp>
        <tr r="R136" s="1"/>
      </tp>
      <tp>
        <v>40773876.020000003</v>
        <stp/>
        <stp>EM_S_STM07_IS</stp>
        <stp>4</stp>
        <stp>300505.SZ</stp>
        <stp>61</stp>
        <stp>12/31/2014</stp>
        <stp>1</stp>
        <tr r="R1797" s="1"/>
      </tp>
      <tp>
        <v>249723457.05000001</v>
        <stp/>
        <stp>EM_S_STM07_IS</stp>
        <stp>4</stp>
        <stp>000536.SZ</stp>
        <stp>61</stp>
        <stp>12/31/2014</stp>
        <stp>1</stp>
        <tr r="R137" s="1"/>
      </tp>
      <tp>
        <v>47660202.079999998</v>
        <stp/>
        <stp>EM_S_STM07_IS</stp>
        <stp>4</stp>
        <stp>300506.SZ</stp>
        <stp>61</stp>
        <stp>12/31/2014</stp>
        <stp>1</stp>
        <tr r="R1798" s="1"/>
      </tp>
      <tp>
        <v>280642651.94999999</v>
        <stp/>
        <stp>EM_S_STM07_IS</stp>
        <stp>4</stp>
        <stp>000537.SZ</stp>
        <stp>61</stp>
        <stp>12/31/2014</stp>
        <stp>1</stp>
        <tr r="R138" s="1"/>
      </tp>
      <tp>
        <v>68991077.859999999</v>
        <stp/>
        <stp>EM_S_STM07_IS</stp>
        <stp>4</stp>
        <stp>300507.SZ</stp>
        <stp>61</stp>
        <stp>12/31/2014</stp>
        <stp>1</stp>
        <tr r="R1799" s="1"/>
      </tp>
      <tp>
        <v>2506076501.8600001</v>
        <stp/>
        <stp>EM_S_STM07_IS</stp>
        <stp>4</stp>
        <stp>000538.SZ</stp>
        <stp>61</stp>
        <stp>12/31/2014</stp>
        <stp>1</stp>
        <tr r="R139" s="1"/>
      </tp>
      <tp>
        <v>61460171.560000002</v>
        <stp/>
        <stp>EM_S_STM07_IS</stp>
        <stp>4</stp>
        <stp>300508.SZ</stp>
        <stp>61</stp>
        <stp>12/31/2014</stp>
        <stp>1</stp>
        <tr r="R1800" s="1"/>
      </tp>
      <tp>
        <v>3003977134</v>
        <stp/>
        <stp>EM_S_STM07_IS</stp>
        <stp>4</stp>
        <stp>000539.SZ</stp>
        <stp>61</stp>
        <stp>12/31/2014</stp>
        <stp>1</stp>
        <tr r="R140" s="1"/>
      </tp>
      <tp>
        <v>44210499.939999998</v>
        <stp/>
        <stp>EM_S_STM07_IS</stp>
        <stp>4</stp>
        <stp>300509.SZ</stp>
        <stp>61</stp>
        <stp>12/31/2014</stp>
        <stp>1</stp>
        <tr r="R1801" s="1"/>
      </tp>
      <tp>
        <v>37742650.460000001</v>
        <stp/>
        <stp>EM_S_STM07_IS</stp>
        <stp>4</stp>
        <stp>300530.SZ</stp>
        <stp>61</stp>
        <stp>12/31/2014</stp>
        <stp>1</stp>
        <tr r="R1820" s="1"/>
      </tp>
      <tp>
        <v>659694793.03999996</v>
        <stp/>
        <stp>EM_S_STM07_IS</stp>
        <stp>4</stp>
        <stp>000501.SZ</stp>
        <stp>61</stp>
        <stp>12/31/2014</stp>
        <stp>1</stp>
        <tr r="R108" s="1"/>
      </tp>
      <tp>
        <v>47229070.409999996</v>
        <stp/>
        <stp>EM_S_STM07_IS</stp>
        <stp>4</stp>
        <stp>300531.SZ</stp>
        <stp>61</stp>
        <stp>12/31/2014</stp>
        <stp>1</stp>
        <tr r="R1821" s="1"/>
      </tp>
      <tp>
        <v>3262819.52</v>
        <stp/>
        <stp>EM_S_STM07_IS</stp>
        <stp>4</stp>
        <stp>000502.SZ</stp>
        <stp>61</stp>
        <stp>12/31/2014</stp>
        <stp>1</stp>
        <tr r="R109" s="1"/>
      </tp>
      <tp>
        <v>73826039.989999995</v>
        <stp/>
        <stp>EM_S_STM07_IS</stp>
        <stp>4</stp>
        <stp>300532.SZ</stp>
        <stp>61</stp>
        <stp>12/31/2014</stp>
        <stp>1</stp>
        <tr r="R1822" s="1"/>
      </tp>
      <tp>
        <v>24977289.73</v>
        <stp/>
        <stp>EM_S_STM07_IS</stp>
        <stp>4</stp>
        <stp>000503.SZ</stp>
        <stp>61</stp>
        <stp>12/31/2014</stp>
        <stp>1</stp>
        <tr r="R110" s="1"/>
      </tp>
      <tp>
        <v>157605079.58000001</v>
        <stp/>
        <stp>EM_S_STM07_IS</stp>
        <stp>4</stp>
        <stp>300533.SZ</stp>
        <stp>61</stp>
        <stp>12/31/2014</stp>
        <stp>1</stp>
        <tr r="R1823" s="1"/>
      </tp>
      <tp>
        <v>-26151229.170000002</v>
        <stp/>
        <stp>EM_S_STM07_IS</stp>
        <stp>4</stp>
        <stp>000504.SZ</stp>
        <stp>61</stp>
        <stp>12/31/2014</stp>
        <stp>1</stp>
        <tr r="R111" s="1"/>
      </tp>
      <tp>
        <v>60424350.090000004</v>
        <stp/>
        <stp>EM_S_STM07_IS</stp>
        <stp>4</stp>
        <stp>300534.SZ</stp>
        <stp>61</stp>
        <stp>12/31/2014</stp>
        <stp>1</stp>
        <tr r="R1824" s="1"/>
      </tp>
      <tp>
        <v>-173422925.66</v>
        <stp/>
        <stp>EM_S_STM07_IS</stp>
        <stp>4</stp>
        <stp>000505.SZ</stp>
        <stp>61</stp>
        <stp>12/31/2014</stp>
        <stp>1</stp>
        <tr r="R112" s="1"/>
      </tp>
      <tp>
        <v>40174533.579999998</v>
        <stp/>
        <stp>EM_S_STM07_IS</stp>
        <stp>4</stp>
        <stp>300535.SZ</stp>
        <stp>61</stp>
        <stp>12/31/2014</stp>
        <stp>1</stp>
        <tr r="R1825" s="1"/>
      </tp>
      <tp>
        <v>-216567179.78</v>
        <stp/>
        <stp>EM_S_STM07_IS</stp>
        <stp>4</stp>
        <stp>000506.SZ</stp>
        <stp>61</stp>
        <stp>12/31/2014</stp>
        <stp>1</stp>
        <tr r="R113" s="1"/>
      </tp>
      <tp>
        <v>42683695.140000001</v>
        <stp/>
        <stp>EM_S_STM07_IS</stp>
        <stp>4</stp>
        <stp>300536.SZ</stp>
        <stp>61</stp>
        <stp>12/31/2014</stp>
        <stp>1</stp>
        <tr r="R1826" s="1"/>
      </tp>
      <tp>
        <v>17143819</v>
        <stp/>
        <stp>EM_S_STM07_IS</stp>
        <stp>4</stp>
        <stp>000507.SZ</stp>
        <stp>61</stp>
        <stp>12/31/2014</stp>
        <stp>1</stp>
        <tr r="R114" s="1"/>
      </tp>
      <tp>
        <v>40164838.240000002</v>
        <stp/>
        <stp>EM_S_STM07_IS</stp>
        <stp>4</stp>
        <stp>300537.SZ</stp>
        <stp>61</stp>
        <stp>12/31/2014</stp>
        <stp>1</stp>
        <tr r="R1827" s="1"/>
      </tp>
      <tp>
        <v>40715356.899999999</v>
        <stp/>
        <stp>EM_S_STM07_IS</stp>
        <stp>4</stp>
        <stp>300538.SZ</stp>
        <stp>61</stp>
        <stp>12/31/2014</stp>
        <stp>1</stp>
        <tr r="R1828" s="1"/>
      </tp>
      <tp>
        <v>-50915827.229999997</v>
        <stp/>
        <stp>EM_S_STM07_IS</stp>
        <stp>4</stp>
        <stp>000509.SZ</stp>
        <stp>61</stp>
        <stp>12/31/2014</stp>
        <stp>1</stp>
        <tr r="R115" s="1"/>
      </tp>
      <tp>
        <v>21993123.420000002</v>
        <stp/>
        <stp>EM_S_STM07_IS</stp>
        <stp>4</stp>
        <stp>300539.SZ</stp>
        <stp>61</stp>
        <stp>12/31/2014</stp>
        <stp>1</stp>
        <tr r="R1829" s="1"/>
      </tp>
      <tp>
        <v>-147274367.66999999</v>
        <stp/>
        <stp>EM_S_STM07_IS</stp>
        <stp>4</stp>
        <stp>000510.SZ</stp>
        <stp>61</stp>
        <stp>12/31/2014</stp>
        <stp>1</stp>
        <tr r="R116" s="1"/>
      </tp>
      <tp>
        <v>33469296.969999999</v>
        <stp/>
        <stp>EM_S_STM07_IS</stp>
        <stp>4</stp>
        <stp>300520.SZ</stp>
        <stp>61</stp>
        <stp>12/31/2014</stp>
        <stp>1</stp>
        <tr r="R1811" s="1"/>
      </tp>
      <tp>
        <v>-271357933.23000002</v>
        <stp/>
        <stp>EM_S_STM07_IS</stp>
        <stp>4</stp>
        <stp>000511.SZ</stp>
        <stp>61</stp>
        <stp>12/31/2014</stp>
        <stp>1</stp>
        <tr r="R117" s="1"/>
      </tp>
      <tp>
        <v>37458834.530000001</v>
        <stp/>
        <stp>EM_S_STM07_IS</stp>
        <stp>4</stp>
        <stp>300521.SZ</stp>
        <stp>61</stp>
        <stp>12/31/2014</stp>
        <stp>1</stp>
        <tr r="R1812" s="1"/>
      </tp>
      <tp>
        <v>44648043.350000001</v>
        <stp/>
        <stp>EM_S_STM07_IS</stp>
        <stp>4</stp>
        <stp>300522.SZ</stp>
        <stp>61</stp>
        <stp>12/31/2014</stp>
        <stp>1</stp>
        <tr r="R1813" s="1"/>
      </tp>
      <tp>
        <v>515978431.81999999</v>
        <stp/>
        <stp>EM_S_STM07_IS</stp>
        <stp>4</stp>
        <stp>000513.SZ</stp>
        <stp>61</stp>
        <stp>12/31/2014</stp>
        <stp>1</stp>
        <tr r="R118" s="1"/>
      </tp>
      <tp>
        <v>35683453.009999998</v>
        <stp/>
        <stp>EM_S_STM07_IS</stp>
        <stp>4</stp>
        <stp>300523.SZ</stp>
        <stp>61</stp>
        <stp>12/31/2014</stp>
        <stp>1</stp>
        <tr r="R1814" s="1"/>
      </tp>
      <tp>
        <v>122388491.56</v>
        <stp/>
        <stp>EM_S_STM07_IS</stp>
        <stp>4</stp>
        <stp>000514.SZ</stp>
        <stp>61</stp>
        <stp>12/31/2014</stp>
        <stp>1</stp>
        <tr r="R119" s="1"/>
      </tp>
      <tp>
        <v>31185311.690000001</v>
        <stp/>
        <stp>EM_S_STM07_IS</stp>
        <stp>4</stp>
        <stp>300525.SZ</stp>
        <stp>61</stp>
        <stp>12/31/2014</stp>
        <stp>1</stp>
        <tr r="R1815" s="1"/>
      </tp>
      <tp>
        <v>350282600.02999997</v>
        <stp/>
        <stp>EM_S_STM07_IS</stp>
        <stp>4</stp>
        <stp>000516.SZ</stp>
        <stp>61</stp>
        <stp>12/31/2014</stp>
        <stp>1</stp>
        <tr r="R120" s="1"/>
      </tp>
      <tp>
        <v>32154123.120000001</v>
        <stp/>
        <stp>EM_S_STM07_IS</stp>
        <stp>4</stp>
        <stp>300526.SZ</stp>
        <stp>61</stp>
        <stp>12/31/2014</stp>
        <stp>1</stp>
        <tr r="R1816" s="1"/>
      </tp>
      <tp>
        <v>300128422.11000001</v>
        <stp/>
        <stp>EM_S_STM07_IS</stp>
        <stp>4</stp>
        <stp>000517.SZ</stp>
        <stp>61</stp>
        <stp>12/31/2014</stp>
        <stp>1</stp>
        <tr r="R121" s="1"/>
      </tp>
      <tp>
        <v>105354386.22</v>
        <stp/>
        <stp>EM_S_STM07_IS</stp>
        <stp>4</stp>
        <stp>300527.SZ</stp>
        <stp>61</stp>
        <stp>12/31/2014</stp>
        <stp>1</stp>
        <tr r="R1817" s="1"/>
      </tp>
      <tp>
        <v>5956603.04</v>
        <stp/>
        <stp>EM_S_STM07_IS</stp>
        <stp>4</stp>
        <stp>000518.SZ</stp>
        <stp>61</stp>
        <stp>12/31/2014</stp>
        <stp>1</stp>
        <tr r="R122" s="1"/>
      </tp>
      <tp>
        <v>82103300</v>
        <stp/>
        <stp>EM_S_STM07_IS</stp>
        <stp>4</stp>
        <stp>300528.SZ</stp>
        <stp>61</stp>
        <stp>12/31/2014</stp>
        <stp>1</stp>
        <tr r="R1818" s="1"/>
      </tp>
      <tp>
        <v>396696557</v>
        <stp/>
        <stp>EM_S_STM07_IS</stp>
        <stp>4</stp>
        <stp>000519.SZ</stp>
        <stp>61</stp>
        <stp>12/31/2014</stp>
        <stp>1</stp>
        <tr r="R123" s="1"/>
      </tp>
      <tp>
        <v>160048195.13999999</v>
        <stp/>
        <stp>EM_S_STM07_IS</stp>
        <stp>4</stp>
        <stp>300529.SZ</stp>
        <stp>61</stp>
        <stp>12/31/2014</stp>
        <stp>1</stp>
        <tr r="R1819" s="1"/>
      </tp>
      <tp>
        <v>71062651.640000001</v>
        <stp/>
        <stp>EM_S_STM07_IS</stp>
        <stp>4</stp>
        <stp>000560.SZ</stp>
        <stp>61</stp>
        <stp>12/31/2014</stp>
        <stp>1</stp>
        <tr r="R158" s="1"/>
      </tp>
      <tp>
        <v>46439184.780000001</v>
        <stp/>
        <stp>EM_S_STM07_IS</stp>
        <stp>4</stp>
        <stp>300550.SZ</stp>
        <stp>61</stp>
        <stp>12/31/2014</stp>
        <stp>1</stp>
        <tr r="R1839" s="1"/>
      </tp>
      <tp>
        <v>37517971.25</v>
        <stp/>
        <stp>EM_S_STM07_IS</stp>
        <stp>4</stp>
        <stp>000561.SZ</stp>
        <stp>61</stp>
        <stp>12/31/2014</stp>
        <stp>1</stp>
        <tr r="R159" s="1"/>
      </tp>
      <tp>
        <v>55891536.719999999</v>
        <stp/>
        <stp>EM_S_STM07_IS</stp>
        <stp>4</stp>
        <stp>300551.SZ</stp>
        <stp>61</stp>
        <stp>12/31/2014</stp>
        <stp>1</stp>
        <tr r="R1840" s="1"/>
      </tp>
      <tp>
        <v>14327069.130000001</v>
        <stp/>
        <stp>EM_S_STM07_IS</stp>
        <stp>4</stp>
        <stp>300552.SZ</stp>
        <stp>61</stp>
        <stp>12/31/2014</stp>
        <stp>1</stp>
        <tr r="R1841" s="1"/>
      </tp>
      <tp>
        <v>350631760.5</v>
        <stp/>
        <stp>EM_S_STM07_IS</stp>
        <stp>4</stp>
        <stp>000563.SZ</stp>
        <stp>61</stp>
        <stp>12/31/2014</stp>
        <stp>1</stp>
        <tr r="R160" s="1"/>
      </tp>
      <tp>
        <v>34220826.359999999</v>
        <stp/>
        <stp>EM_S_STM07_IS</stp>
        <stp>4</stp>
        <stp>300553.SZ</stp>
        <stp>61</stp>
        <stp>12/31/2014</stp>
        <stp>1</stp>
        <tr r="R1842" s="1"/>
      </tp>
      <tp>
        <v>60464305.960000001</v>
        <stp/>
        <stp>EM_S_STM07_IS</stp>
        <stp>4</stp>
        <stp>000564.SZ</stp>
        <stp>61</stp>
        <stp>12/31/2014</stp>
        <stp>1</stp>
        <tr r="R161" s="1"/>
      </tp>
      <tp>
        <v>42334295.909999996</v>
        <stp/>
        <stp>EM_S_STM07_IS</stp>
        <stp>4</stp>
        <stp>000565.SZ</stp>
        <stp>61</stp>
        <stp>12/31/2014</stp>
        <stp>1</stp>
        <tr r="R162" s="1"/>
      </tp>
      <tp>
        <v>65861739.090000004</v>
        <stp/>
        <stp>EM_S_STM07_IS</stp>
        <stp>4</stp>
        <stp>300555.SZ</stp>
        <stp>61</stp>
        <stp>12/31/2014</stp>
        <stp>1</stp>
        <tr r="R1843" s="1"/>
      </tp>
      <tp>
        <v>162784442.74000001</v>
        <stp/>
        <stp>EM_S_STM07_IS</stp>
        <stp>4</stp>
        <stp>000566.SZ</stp>
        <stp>61</stp>
        <stp>12/31/2014</stp>
        <stp>1</stp>
        <tr r="R163" s="1"/>
      </tp>
      <tp>
        <v>29991258.739999998</v>
        <stp/>
        <stp>EM_S_STM07_IS</stp>
        <stp>4</stp>
        <stp>300556.SZ</stp>
        <stp>61</stp>
        <stp>12/31/2014</stp>
        <stp>1</stp>
        <tr r="R1844" s="1"/>
      </tp>
      <tp>
        <v>6192365.5700000003</v>
        <stp/>
        <stp>EM_S_STM07_IS</stp>
        <stp>4</stp>
        <stp>000567.SZ</stp>
        <stp>61</stp>
        <stp>12/31/2014</stp>
        <stp>1</stp>
        <tr r="R164" s="1"/>
      </tp>
      <tp>
        <v>35020959.340000004</v>
        <stp/>
        <stp>EM_S_STM07_IS</stp>
        <stp>4</stp>
        <stp>300557.SZ</stp>
        <stp>61</stp>
        <stp>12/31/2014</stp>
        <stp>1</stp>
        <tr r="R1845" s="1"/>
      </tp>
      <tp>
        <v>879794569.19000006</v>
        <stp/>
        <stp>EM_S_STM07_IS</stp>
        <stp>4</stp>
        <stp>000568.SZ</stp>
        <stp>61</stp>
        <stp>12/31/2014</stp>
        <stp>1</stp>
        <tr r="R165" s="1"/>
      </tp>
      <tp>
        <v>269286149.82999998</v>
        <stp/>
        <stp>EM_S_STM07_IS</stp>
        <stp>4</stp>
        <stp>300558.SZ</stp>
        <stp>61</stp>
        <stp>12/31/2014</stp>
        <stp>1</stp>
        <tr r="R1846" s="1"/>
      </tp>
      <tp>
        <v>72037191.540000007</v>
        <stp/>
        <stp>EM_S_STM07_IS</stp>
        <stp>4</stp>
        <stp>300559.SZ</stp>
        <stp>61</stp>
        <stp>12/31/2014</stp>
        <stp>1</stp>
        <tr r="R1847" s="1"/>
      </tp>
      <tp>
        <v>64202144.289999999</v>
        <stp/>
        <stp>EM_S_STM07_IS</stp>
        <stp>4</stp>
        <stp>000570.SZ</stp>
        <stp>61</stp>
        <stp>12/31/2014</stp>
        <stp>1</stp>
        <tr r="R166" s="1"/>
      </tp>
      <tp>
        <v>70593700</v>
        <stp/>
        <stp>EM_S_STM07_IS</stp>
        <stp>4</stp>
        <stp>300540.SZ</stp>
        <stp>61</stp>
        <stp>12/31/2014</stp>
        <stp>1</stp>
        <tr r="R1830" s="1"/>
      </tp>
      <tp>
        <v>76291984.209999993</v>
        <stp/>
        <stp>EM_S_STM07_IS</stp>
        <stp>4</stp>
        <stp>000571.SZ</stp>
        <stp>61</stp>
        <stp>12/31/2014</stp>
        <stp>1</stp>
        <tr r="R167" s="1"/>
      </tp>
      <tp>
        <v>54007751.700000003</v>
        <stp/>
        <stp>EM_S_STM07_IS</stp>
        <stp>4</stp>
        <stp>300541.SZ</stp>
        <stp>61</stp>
        <stp>12/31/2014</stp>
        <stp>1</stp>
        <tr r="R1831" s="1"/>
      </tp>
      <tp>
        <v>213145154.97999999</v>
        <stp/>
        <stp>EM_S_STM07_IS</stp>
        <stp>4</stp>
        <stp>000572.SZ</stp>
        <stp>61</stp>
        <stp>12/31/2014</stp>
        <stp>1</stp>
        <tr r="R168" s="1"/>
      </tp>
      <tp>
        <v>35145608.780000001</v>
        <stp/>
        <stp>EM_S_STM07_IS</stp>
        <stp>4</stp>
        <stp>300542.SZ</stp>
        <stp>61</stp>
        <stp>12/31/2014</stp>
        <stp>1</stp>
        <tr r="R1832" s="1"/>
      </tp>
      <tp>
        <v>14014509.810000001</v>
        <stp/>
        <stp>EM_S_STM07_IS</stp>
        <stp>4</stp>
        <stp>000573.SZ</stp>
        <stp>61</stp>
        <stp>12/31/2014</stp>
        <stp>1</stp>
        <tr r="R169" s="1"/>
      </tp>
      <tp>
        <v>53273300</v>
        <stp/>
        <stp>EM_S_STM07_IS</stp>
        <stp>4</stp>
        <stp>300543.SZ</stp>
        <stp>61</stp>
        <stp>12/31/2014</stp>
        <stp>1</stp>
        <tr r="R1833" s="1"/>
      </tp>
      <tp>
        <v>47979288.189999998</v>
        <stp/>
        <stp>EM_S_STM07_IS</stp>
        <stp>4</stp>
        <stp>300545.SZ</stp>
        <stp>61</stp>
        <stp>12/31/2014</stp>
        <stp>1</stp>
        <tr r="R1834" s="1"/>
      </tp>
      <tp>
        <v>10259553.49</v>
        <stp/>
        <stp>EM_S_STM07_IS</stp>
        <stp>4</stp>
        <stp>000576.SZ</stp>
        <stp>61</stp>
        <stp>12/31/2014</stp>
        <stp>1</stp>
        <tr r="R170" s="1"/>
      </tp>
      <tp>
        <v>43540689.030000001</v>
        <stp/>
        <stp>EM_S_STM07_IS</stp>
        <stp>4</stp>
        <stp>300546.SZ</stp>
        <stp>61</stp>
        <stp>12/31/2014</stp>
        <stp>1</stp>
        <tr r="R1835" s="1"/>
      </tp>
      <tp>
        <v>59672023.950000003</v>
        <stp/>
        <stp>EM_S_STM07_IS</stp>
        <stp>4</stp>
        <stp>300547.SZ</stp>
        <stp>61</stp>
        <stp>12/31/2014</stp>
        <stp>1</stp>
        <tr r="R1836" s="1"/>
      </tp>
      <tp>
        <v>24984394.02</v>
        <stp/>
        <stp>EM_S_STM07_IS</stp>
        <stp>4</stp>
        <stp>300548.SZ</stp>
        <stp>61</stp>
        <stp>12/31/2014</stp>
        <stp>1</stp>
        <tr r="R1837" s="1"/>
      </tp>
      <tp>
        <v>48671761.619999997</v>
        <stp/>
        <stp>EM_S_STM07_IS</stp>
        <stp>4</stp>
        <stp>300549.SZ</stp>
        <stp>61</stp>
        <stp>12/31/2014</stp>
        <stp>1</stp>
        <tr r="R1838" s="1"/>
      </tp>
      <tp>
        <v>1603579642.4100001</v>
        <stp/>
        <stp>EM_S_STM07_IS</stp>
        <stp>4</stp>
        <stp>000540.SZ</stp>
        <stp>61</stp>
        <stp>12/31/2014</stp>
        <stp>1</stp>
        <tr r="R141" s="1"/>
      </tp>
      <tp>
        <v>84255842.629999995</v>
        <stp/>
        <stp>EM_S_STM07_IS</stp>
        <stp>4</stp>
        <stp>300570.SZ</stp>
        <stp>61</stp>
        <stp>12/31/2014</stp>
        <stp>1</stp>
        <tr r="R1857" s="1"/>
      </tp>
      <tp>
        <v>266125048.97</v>
        <stp/>
        <stp>EM_S_STM07_IS</stp>
        <stp>4</stp>
        <stp>000541.SZ</stp>
        <stp>61</stp>
        <stp>12/31/2014</stp>
        <stp>1</stp>
        <tr r="R142" s="1"/>
      </tp>
      <tp>
        <v>20331567.539999999</v>
        <stp/>
        <stp>EM_S_STM07_IS</stp>
        <stp>4</stp>
        <stp>300571.SZ</stp>
        <stp>61</stp>
        <stp>12/31/2014</stp>
        <stp>1</stp>
        <tr r="R1858" s="1"/>
      </tp>
      <tp>
        <v>36508068.590000004</v>
        <stp/>
        <stp>EM_S_STM07_IS</stp>
        <stp>4</stp>
        <stp>300572.SZ</stp>
        <stp>61</stp>
        <stp>12/31/2014</stp>
        <stp>1</stp>
        <tr r="R1859" s="1"/>
      </tp>
      <tp>
        <v>927926832.72000003</v>
        <stp/>
        <stp>EM_S_STM07_IS</stp>
        <stp>4</stp>
        <stp>000543.SZ</stp>
        <stp>61</stp>
        <stp>12/31/2014</stp>
        <stp>1</stp>
        <tr r="R143" s="1"/>
      </tp>
      <tp>
        <v>31010182.920000002</v>
        <stp/>
        <stp>EM_S_STM07_IS</stp>
        <stp>4</stp>
        <stp>300573.SZ</stp>
        <stp>61</stp>
        <stp>12/31/2014</stp>
        <stp>1</stp>
        <tr r="R1860" s="1"/>
      </tp>
      <tp>
        <v>66169974.329999998</v>
        <stp/>
        <stp>EM_S_STM07_IS</stp>
        <stp>4</stp>
        <stp>000544.SZ</stp>
        <stp>61</stp>
        <stp>12/31/2014</stp>
        <stp>1</stp>
        <tr r="R144" s="1"/>
      </tp>
      <tp>
        <v>41697527.079999998</v>
        <stp/>
        <stp>EM_S_STM07_IS</stp>
        <stp>4</stp>
        <stp>000545.SZ</stp>
        <stp>61</stp>
        <stp>12/31/2014</stp>
        <stp>1</stp>
        <tr r="R145" s="1"/>
      </tp>
      <tp>
        <v>79850655.170000002</v>
        <stp/>
        <stp>EM_S_STM07_IS</stp>
        <stp>4</stp>
        <stp>300575.SZ</stp>
        <stp>61</stp>
        <stp>12/31/2014</stp>
        <stp>1</stp>
        <tr r="R1861" s="1"/>
      </tp>
      <tp>
        <v>129662065.72</v>
        <stp/>
        <stp>EM_S_STM07_IS</stp>
        <stp>4</stp>
        <stp>000546.SZ</stp>
        <stp>61</stp>
        <stp>12/31/2014</stp>
        <stp>1</stp>
        <tr r="R146" s="1"/>
      </tp>
      <tp>
        <v>24408879.370000001</v>
        <stp/>
        <stp>EM_S_STM07_IS</stp>
        <stp>4</stp>
        <stp>300576.SZ</stp>
        <stp>61</stp>
        <stp>12/31/2014</stp>
        <stp>1</stp>
        <tr r="R1862" s="1"/>
      </tp>
      <tp>
        <v>206876481.75</v>
        <stp/>
        <stp>EM_S_STM07_IS</stp>
        <stp>4</stp>
        <stp>000547.SZ</stp>
        <stp>61</stp>
        <stp>12/31/2014</stp>
        <stp>1</stp>
        <tr r="R147" s="1"/>
      </tp>
      <tp>
        <v>42012947.700000003</v>
        <stp/>
        <stp>EM_S_STM07_IS</stp>
        <stp>4</stp>
        <stp>300577.SZ</stp>
        <stp>61</stp>
        <stp>12/31/2014</stp>
        <stp>1</stp>
        <tr r="R1863" s="1"/>
      </tp>
      <tp>
        <v>17867204.02</v>
        <stp/>
        <stp>EM_S_STM07_IS</stp>
        <stp>4</stp>
        <stp>000548.SZ</stp>
        <stp>61</stp>
        <stp>12/31/2014</stp>
        <stp>1</stp>
        <tr r="R148" s="1"/>
      </tp>
      <tp>
        <v>44288526.710000001</v>
        <stp/>
        <stp>EM_S_STM07_IS</stp>
        <stp>4</stp>
        <stp>300579.SZ</stp>
        <stp>61</stp>
        <stp>12/31/2014</stp>
        <stp>1</stp>
        <tr r="R1864" s="1"/>
      </tp>
      <tp>
        <v>2107852075</v>
        <stp/>
        <stp>EM_S_STM07_IS</stp>
        <stp>4</stp>
        <stp>000550.SZ</stp>
        <stp>61</stp>
        <stp>12/31/2014</stp>
        <stp>1</stp>
        <tr r="R149" s="1"/>
      </tp>
      <tp>
        <v>33377996.140000001</v>
        <stp/>
        <stp>EM_S_STM07_IS</stp>
        <stp>4</stp>
        <stp>300560.SZ</stp>
        <stp>61</stp>
        <stp>12/31/2014</stp>
        <stp>1</stp>
        <tr r="R1848" s="1"/>
      </tp>
      <tp>
        <v>31050806</v>
        <stp/>
        <stp>EM_S_STM07_IS</stp>
        <stp>4</stp>
        <stp>000551.SZ</stp>
        <stp>61</stp>
        <stp>12/31/2014</stp>
        <stp>1</stp>
        <tr r="R150" s="1"/>
      </tp>
      <tp>
        <v>60926716.799999997</v>
        <stp/>
        <stp>EM_S_STM07_IS</stp>
        <stp>4</stp>
        <stp>300561.SZ</stp>
        <stp>61</stp>
        <stp>12/31/2014</stp>
        <stp>1</stp>
        <tr r="R1849" s="1"/>
      </tp>
      <tp>
        <v>331988780.27999997</v>
        <stp/>
        <stp>EM_S_STM07_IS</stp>
        <stp>4</stp>
        <stp>000552.SZ</stp>
        <stp>61</stp>
        <stp>12/31/2014</stp>
        <stp>1</stp>
        <tr r="R151" s="1"/>
      </tp>
      <tp>
        <v>45339976.07</v>
        <stp/>
        <stp>EM_S_STM07_IS</stp>
        <stp>4</stp>
        <stp>300562.SZ</stp>
        <stp>61</stp>
        <stp>12/31/2014</stp>
        <stp>1</stp>
        <tr r="R1850" s="1"/>
      </tp>
      <tp>
        <v>491771929.22000003</v>
        <stp/>
        <stp>EM_S_STM07_IS</stp>
        <stp>4</stp>
        <stp>000553.SZ</stp>
        <stp>61</stp>
        <stp>12/31/2014</stp>
        <stp>1</stp>
        <tr r="R152" s="1"/>
      </tp>
      <tp>
        <v>25849068.859999999</v>
        <stp/>
        <stp>EM_S_STM07_IS</stp>
        <stp>4</stp>
        <stp>300563.SZ</stp>
        <stp>61</stp>
        <stp>12/31/2014</stp>
        <stp>1</stp>
        <tr r="R1851" s="1"/>
      </tp>
      <tp>
        <v>6789106.1200000001</v>
        <stp/>
        <stp>EM_S_STM07_IS</stp>
        <stp>4</stp>
        <stp>000554.SZ</stp>
        <stp>61</stp>
        <stp>12/31/2014</stp>
        <stp>1</stp>
        <tr r="R153" s="1"/>
      </tp>
      <tp>
        <v>279531140.00999999</v>
        <stp/>
        <stp>EM_S_STM07_IS</stp>
        <stp>4</stp>
        <stp>000555.SZ</stp>
        <stp>61</stp>
        <stp>12/31/2014</stp>
        <stp>1</stp>
        <tr r="R154" s="1"/>
      </tp>
      <tp>
        <v>57572936.579999998</v>
        <stp/>
        <stp>EM_S_STM07_IS</stp>
        <stp>4</stp>
        <stp>300565.SZ</stp>
        <stp>61</stp>
        <stp>12/31/2014</stp>
        <stp>1</stp>
        <tr r="R1852" s="1"/>
      </tp>
      <tp>
        <v>50629233.189999998</v>
        <stp/>
        <stp>EM_S_STM07_IS</stp>
        <stp>4</stp>
        <stp>300566.SZ</stp>
        <stp>61</stp>
        <stp>12/31/2014</stp>
        <stp>1</stp>
        <tr r="R1853" s="1"/>
      </tp>
      <tp>
        <v>1172802.8600000001</v>
        <stp/>
        <stp>EM_S_STM07_IS</stp>
        <stp>4</stp>
        <stp>000557.SZ</stp>
        <stp>61</stp>
        <stp>12/31/2014</stp>
        <stp>1</stp>
        <tr r="R155" s="1"/>
      </tp>
      <tp>
        <v>50219890.57</v>
        <stp/>
        <stp>EM_S_STM07_IS</stp>
        <stp>4</stp>
        <stp>300567.SZ</stp>
        <stp>61</stp>
        <stp>12/31/2014</stp>
        <stp>1</stp>
        <tr r="R1854" s="1"/>
      </tp>
      <tp>
        <v>43001624.149999999</v>
        <stp/>
        <stp>EM_S_STM07_IS</stp>
        <stp>4</stp>
        <stp>000558.SZ</stp>
        <stp>61</stp>
        <stp>12/31/2014</stp>
        <stp>1</stp>
        <tr r="R156" s="1"/>
      </tp>
      <tp>
        <v>68379316.370000005</v>
        <stp/>
        <stp>EM_S_STM07_IS</stp>
        <stp>4</stp>
        <stp>300568.SZ</stp>
        <stp>61</stp>
        <stp>12/31/2014</stp>
        <stp>1</stp>
        <tr r="R1855" s="1"/>
      </tp>
      <tp>
        <v>706809538.88</v>
        <stp/>
        <stp>EM_S_STM07_IS</stp>
        <stp>4</stp>
        <stp>000559.SZ</stp>
        <stp>61</stp>
        <stp>12/31/2014</stp>
        <stp>1</stp>
        <tr r="R157" s="1"/>
      </tp>
      <tp>
        <v>73586962.859999999</v>
        <stp/>
        <stp>EM_S_STM07_IS</stp>
        <stp>4</stp>
        <stp>300569.SZ</stp>
        <stp>61</stp>
        <stp>12/31/2014</stp>
        <stp>1</stp>
        <tr r="R1856" s="1"/>
      </tp>
      <tp>
        <v>445783391.62</v>
        <stp/>
        <stp>EM_S_STM07_IS</stp>
        <stp>4</stp>
        <stp>600580.SH</stp>
        <stp>61</stp>
        <stp>12/31/2014</stp>
        <stp>1</stp>
        <tr r="R2353" s="1"/>
      </tp>
      <tp>
        <v>-2034662677.8299999</v>
        <stp/>
        <stp>EM_S_STM07_IS</stp>
        <stp>4</stp>
        <stp>600581.SH</stp>
        <stp>61</stp>
        <stp>12/31/2014</stp>
        <stp>1</stp>
        <tr r="R2354" s="1"/>
      </tp>
      <tp>
        <v>1601050571.02</v>
        <stp/>
        <stp>EM_S_STM07_IS</stp>
        <stp>4</stp>
        <stp>600582.SH</stp>
        <stp>61</stp>
        <stp>12/31/2014</stp>
        <stp>1</stp>
        <tr r="R2355" s="1"/>
      </tp>
      <tp>
        <v>4266871108.0799999</v>
        <stp/>
        <stp>EM_S_STM07_IS</stp>
        <stp>4</stp>
        <stp>600583.SH</stp>
        <stp>61</stp>
        <stp>12/31/2014</stp>
        <stp>1</stp>
        <tr r="R2356" s="1"/>
      </tp>
      <tp>
        <v>156666468.22999999</v>
        <stp/>
        <stp>EM_S_STM07_IS</stp>
        <stp>4</stp>
        <stp>600584.SH</stp>
        <stp>61</stp>
        <stp>12/31/2014</stp>
        <stp>1</stp>
        <tr r="R2357" s="1"/>
      </tp>
      <tp>
        <v>10993022264</v>
        <stp/>
        <stp>EM_S_STM07_IS</stp>
        <stp>4</stp>
        <stp>600585.SH</stp>
        <stp>61</stp>
        <stp>12/31/2014</stp>
        <stp>1</stp>
        <tr r="R2358" s="1"/>
      </tp>
      <tp>
        <v>-200024913.18000001</v>
        <stp/>
        <stp>EM_S_STM07_IS</stp>
        <stp>4</stp>
        <stp>600586.SH</stp>
        <stp>61</stp>
        <stp>12/31/2014</stp>
        <stp>1</stp>
        <tr r="R2359" s="1"/>
      </tp>
      <tp>
        <v>326441336.54000002</v>
        <stp/>
        <stp>EM_S_STM07_IS</stp>
        <stp>4</stp>
        <stp>600587.SH</stp>
        <stp>61</stp>
        <stp>12/31/2014</stp>
        <stp>1</stp>
        <tr r="R2360" s="1"/>
      </tp>
      <tp>
        <v>550250599</v>
        <stp/>
        <stp>EM_S_STM07_IS</stp>
        <stp>4</stp>
        <stp>600588.SH</stp>
        <stp>61</stp>
        <stp>12/31/2014</stp>
        <stp>1</stp>
        <tr r="R2361" s="1"/>
      </tp>
      <tp>
        <v>611971850</v>
        <stp/>
        <stp>EM_S_STM07_IS</stp>
        <stp>4</stp>
        <stp>601588.SH</stp>
        <stp>61</stp>
        <stp>12/31/2015</stp>
        <stp>1</stp>
        <tr r="S2773" s="1"/>
      </tp>
      <tp>
        <v>30939511.550000001</v>
        <stp/>
        <stp>EM_S_STM07_IS</stp>
        <stp>4</stp>
        <stp>600589.SH</stp>
        <stp>61</stp>
        <stp>12/31/2014</stp>
        <stp>1</stp>
        <tr r="R2362" s="1"/>
      </tp>
      <tp>
        <v>58595890.609999999</v>
        <stp/>
        <stp>EM_S_STM07_IS</stp>
        <stp>4</stp>
        <stp>600590.SH</stp>
        <stp>61</stp>
        <stp>12/31/2014</stp>
        <stp>1</stp>
        <tr r="R2363" s="1"/>
      </tp>
      <tp>
        <v>48563001.850000001</v>
        <stp/>
        <stp>EM_S_STM07_IS</stp>
        <stp>4</stp>
        <stp>600592.SH</stp>
        <stp>61</stp>
        <stp>12/31/2014</stp>
        <stp>1</stp>
        <tr r="R2364" s="1"/>
      </tp>
      <tp>
        <v>38511198.219999999</v>
        <stp/>
        <stp>EM_S_STM07_IS</stp>
        <stp>4</stp>
        <stp>600593.SH</stp>
        <stp>61</stp>
        <stp>12/31/2014</stp>
        <stp>1</stp>
        <tr r="R2365" s="1"/>
      </tp>
      <tp>
        <v>478439222.25999999</v>
        <stp/>
        <stp>EM_S_STM07_IS</stp>
        <stp>4</stp>
        <stp>600594.SH</stp>
        <stp>61</stp>
        <stp>12/31/2014</stp>
        <stp>1</stp>
        <tr r="R2366" s="1"/>
      </tp>
      <tp>
        <v>42666051.609999999</v>
        <stp/>
        <stp>EM_S_STM07_IS</stp>
        <stp>4</stp>
        <stp>600595.SH</stp>
        <stp>61</stp>
        <stp>12/31/2014</stp>
        <stp>1</stp>
        <tr r="R2367" s="1"/>
      </tp>
      <tp>
        <v>192769623.84</v>
        <stp/>
        <stp>EM_S_STM07_IS</stp>
        <stp>4</stp>
        <stp>601595.SH</stp>
        <stp>61</stp>
        <stp>12/31/2015</stp>
        <stp>1</stp>
        <tr r="S2774" s="1"/>
      </tp>
      <tp>
        <v>49714809.600000001</v>
        <stp/>
        <stp>EM_S_STM07_IS</stp>
        <stp>4</stp>
        <stp>600596.SH</stp>
        <stp>61</stp>
        <stp>12/31/2014</stp>
        <stp>1</stp>
        <tr r="R2368" s="1"/>
      </tp>
      <tp>
        <v>567919811</v>
        <stp/>
        <stp>EM_S_STM07_IS</stp>
        <stp>4</stp>
        <stp>600597.SH</stp>
        <stp>61</stp>
        <stp>12/31/2014</stp>
        <stp>1</stp>
        <tr r="R2369" s="1"/>
      </tp>
      <tp>
        <v>799807532.35000002</v>
        <stp/>
        <stp>EM_S_STM07_IS</stp>
        <stp>4</stp>
        <stp>600598.SH</stp>
        <stp>61</stp>
        <stp>12/31/2014</stp>
        <stp>1</stp>
        <tr r="R2370" s="1"/>
      </tp>
      <tp>
        <v>12508026.51</v>
        <stp/>
        <stp>EM_S_STM07_IS</stp>
        <stp>4</stp>
        <stp>600599.SH</stp>
        <stp>61</stp>
        <stp>12/31/2014</stp>
        <stp>1</stp>
        <tr r="R2371" s="1"/>
      </tp>
      <tp>
        <v>118665447.83</v>
        <stp/>
        <stp>EM_S_STM07_IS</stp>
        <stp>4</stp>
        <stp>601599.SH</stp>
        <stp>61</stp>
        <stp>12/31/2015</stp>
        <stp>1</stp>
        <tr r="S2775" s="1"/>
      </tp>
      <tp>
        <v>17591460.809999999</v>
        <stp/>
        <stp>EM_S_STM07_IS</stp>
        <stp>4</stp>
        <stp>600560.SH</stp>
        <stp>61</stp>
        <stp>12/31/2014</stp>
        <stp>1</stp>
        <tr r="R2335" s="1"/>
      </tp>
      <tp>
        <v>148828863.94999999</v>
        <stp/>
        <stp>EM_S_STM07_IS</stp>
        <stp>4</stp>
        <stp>600561.SH</stp>
        <stp>61</stp>
        <stp>12/31/2014</stp>
        <stp>1</stp>
        <tr r="R2336" s="1"/>
      </tp>
      <tp>
        <v>145874446.08000001</v>
        <stp/>
        <stp>EM_S_STM07_IS</stp>
        <stp>4</stp>
        <stp>600562.SH</stp>
        <stp>61</stp>
        <stp>12/31/2014</stp>
        <stp>1</stp>
        <tr r="R2337" s="1"/>
      </tp>
      <tp>
        <v>306198846.25</v>
        <stp/>
        <stp>EM_S_STM07_IS</stp>
        <stp>4</stp>
        <stp>600563.SH</stp>
        <stp>61</stp>
        <stp>12/31/2014</stp>
        <stp>1</stp>
        <tr r="R2338" s="1"/>
      </tp>
      <tp>
        <v>562300334</v>
        <stp/>
        <stp>EM_S_STM07_IS</stp>
        <stp>4</stp>
        <stp>600565.SH</stp>
        <stp>61</stp>
        <stp>12/31/2014</stp>
        <stp>1</stp>
        <tr r="R2339" s="1"/>
      </tp>
      <tp>
        <v>519392597.91000003</v>
        <stp/>
        <stp>EM_S_STM07_IS</stp>
        <stp>4</stp>
        <stp>600566.SH</stp>
        <stp>61</stp>
        <stp>12/31/2014</stp>
        <stp>1</stp>
        <tr r="R2340" s="1"/>
      </tp>
      <tp>
        <v>404250788.25</v>
        <stp/>
        <stp>EM_S_STM07_IS</stp>
        <stp>4</stp>
        <stp>601566.SH</stp>
        <stp>61</stp>
        <stp>12/31/2015</stp>
        <stp>1</stp>
        <tr r="S2770" s="1"/>
      </tp>
      <tp>
        <v>109948396.06</v>
        <stp/>
        <stp>EM_S_STM07_IS</stp>
        <stp>4</stp>
        <stp>600567.SH</stp>
        <stp>61</stp>
        <stp>12/31/2014</stp>
        <stp>1</stp>
        <tr r="R2341" s="1"/>
      </tp>
      <tp>
        <v>563954720.88999999</v>
        <stp/>
        <stp>EM_S_STM07_IS</stp>
        <stp>4</stp>
        <stp>601567.SH</stp>
        <stp>61</stp>
        <stp>12/31/2015</stp>
        <stp>1</stp>
        <tr r="S2771" s="1"/>
      </tp>
      <tp>
        <v>32406403.879999999</v>
        <stp/>
        <stp>EM_S_STM07_IS</stp>
        <stp>4</stp>
        <stp>600568.SH</stp>
        <stp>61</stp>
        <stp>12/31/2014</stp>
        <stp>1</stp>
        <tr r="R2342" s="1"/>
      </tp>
      <tp>
        <v>28529657.07</v>
        <stp/>
        <stp>EM_S_STM07_IS</stp>
        <stp>4</stp>
        <stp>600569.SH</stp>
        <stp>61</stp>
        <stp>12/31/2014</stp>
        <stp>1</stp>
        <tr r="R2343" s="1"/>
      </tp>
      <tp>
        <v>360520485.08999997</v>
        <stp/>
        <stp>EM_S_STM07_IS</stp>
        <stp>4</stp>
        <stp>600570.SH</stp>
        <stp>61</stp>
        <stp>12/31/2014</stp>
        <stp>1</stp>
        <tr r="R2344" s="1"/>
      </tp>
      <tp>
        <v>110905332.44</v>
        <stp/>
        <stp>EM_S_STM07_IS</stp>
        <stp>4</stp>
        <stp>600571.SH</stp>
        <stp>61</stp>
        <stp>12/31/2014</stp>
        <stp>1</stp>
        <tr r="R2345" s="1"/>
      </tp>
      <tp>
        <v>552347425.87</v>
        <stp/>
        <stp>EM_S_STM07_IS</stp>
        <stp>4</stp>
        <stp>600572.SH</stp>
        <stp>61</stp>
        <stp>12/31/2014</stp>
        <stp>1</stp>
        <tr r="R2346" s="1"/>
      </tp>
      <tp>
        <v>32451534.289999999</v>
        <stp/>
        <stp>EM_S_STM07_IS</stp>
        <stp>4</stp>
        <stp>600573.SH</stp>
        <stp>61</stp>
        <stp>12/31/2014</stp>
        <stp>1</stp>
        <tr r="R2347" s="1"/>
      </tp>
      <tp>
        <v>-2253841181.8200002</v>
        <stp/>
        <stp>EM_S_STM07_IS</stp>
        <stp>4</stp>
        <stp>600575.SH</stp>
        <stp>61</stp>
        <stp>12/31/2014</stp>
        <stp>1</stp>
        <tr r="R2348" s="1"/>
      </tp>
      <tp>
        <v>-14167300.890000001</v>
        <stp/>
        <stp>EM_S_STM07_IS</stp>
        <stp>4</stp>
        <stp>600576.SH</stp>
        <stp>61</stp>
        <stp>12/31/2014</stp>
        <stp>1</stp>
        <tr r="R2349" s="1"/>
      </tp>
      <tp>
        <v>134884699.71000001</v>
        <stp/>
        <stp>EM_S_STM07_IS</stp>
        <stp>4</stp>
        <stp>600577.SH</stp>
        <stp>61</stp>
        <stp>12/31/2014</stp>
        <stp>1</stp>
        <tr r="R2350" s="1"/>
      </tp>
      <tp>
        <v>2550901432.9899998</v>
        <stp/>
        <stp>EM_S_STM07_IS</stp>
        <stp>4</stp>
        <stp>600578.SH</stp>
        <stp>61</stp>
        <stp>12/31/2014</stp>
        <stp>1</stp>
        <tr r="R2351" s="1"/>
      </tp>
      <tp>
        <v>63022634.939999998</v>
        <stp/>
        <stp>EM_S_STM07_IS</stp>
        <stp>4</stp>
        <stp>600579.SH</stp>
        <stp>61</stp>
        <stp>12/31/2014</stp>
        <stp>1</stp>
        <tr r="R2352" s="1"/>
      </tp>
      <tp>
        <v>113688452.78</v>
        <stp/>
        <stp>EM_S_STM07_IS</stp>
        <stp>4</stp>
        <stp>601579.SH</stp>
        <stp>61</stp>
        <stp>12/31/2015</stp>
        <stp>1</stp>
        <tr r="S2772" s="1"/>
      </tp>
      <tp>
        <v>14354147.58</v>
        <stp/>
        <stp>EM_S_STM07_IS</stp>
        <stp>4</stp>
        <stp>600540.SH</stp>
        <stp>61</stp>
        <stp>12/31/2014</stp>
        <stp>1</stp>
        <tr r="R2320" s="1"/>
      </tp>
      <tp>
        <v>17103416.66</v>
        <stp/>
        <stp>EM_S_STM07_IS</stp>
        <stp>4</stp>
        <stp>600543.SH</stp>
        <stp>61</stp>
        <stp>12/31/2014</stp>
        <stp>1</stp>
        <tr r="R2321" s="1"/>
      </tp>
      <tp>
        <v>96607758.909999996</v>
        <stp/>
        <stp>EM_S_STM07_IS</stp>
        <stp>4</stp>
        <stp>600545.SH</stp>
        <stp>61</stp>
        <stp>12/31/2014</stp>
        <stp>1</stp>
        <tr r="R2322" s="1"/>
      </tp>
      <tp>
        <v>-1724339373.1800001</v>
        <stp/>
        <stp>EM_S_STM07_IS</stp>
        <stp>4</stp>
        <stp>600546.SH</stp>
        <stp>61</stp>
        <stp>12/31/2014</stp>
        <stp>1</stp>
        <tr r="R2323" s="1"/>
      </tp>
      <tp>
        <v>831791417.19000006</v>
        <stp/>
        <stp>EM_S_STM07_IS</stp>
        <stp>4</stp>
        <stp>600547.SH</stp>
        <stp>61</stp>
        <stp>12/31/2014</stp>
        <stp>1</stp>
        <tr r="R2324" s="1"/>
      </tp>
      <tp>
        <v>2186883365.4899998</v>
        <stp/>
        <stp>EM_S_STM07_IS</stp>
        <stp>4</stp>
        <stp>600548.SH</stp>
        <stp>61</stp>
        <stp>12/31/2014</stp>
        <stp>1</stp>
        <tr r="R2325" s="1"/>
      </tp>
      <tp>
        <v>441117247.23000002</v>
        <stp/>
        <stp>EM_S_STM07_IS</stp>
        <stp>4</stp>
        <stp>600549.SH</stp>
        <stp>61</stp>
        <stp>12/31/2014</stp>
        <stp>1</stp>
        <tr r="R2326" s="1"/>
      </tp>
      <tp>
        <v>67707840.840000004</v>
        <stp/>
        <stp>EM_S_STM07_IS</stp>
        <stp>4</stp>
        <stp>600550.SH</stp>
        <stp>61</stp>
        <stp>12/31/2014</stp>
        <stp>1</stp>
        <tr r="R2327" s="1"/>
      </tp>
      <tp>
        <v>389904514.95999998</v>
        <stp/>
        <stp>EM_S_STM07_IS</stp>
        <stp>4</stp>
        <stp>600551.SH</stp>
        <stp>61</stp>
        <stp>12/31/2014</stp>
        <stp>1</stp>
        <tr r="R2328" s="1"/>
      </tp>
      <tp>
        <v>109616216.03</v>
        <stp/>
        <stp>EM_S_STM07_IS</stp>
        <stp>4</stp>
        <stp>600552.SH</stp>
        <stp>61</stp>
        <stp>12/31/2014</stp>
        <stp>1</stp>
        <tr r="R2329" s="1"/>
      </tp>
      <tp>
        <v>44338791.789999999</v>
        <stp/>
        <stp>EM_S_STM07_IS</stp>
        <stp>4</stp>
        <stp>600555.SH</stp>
        <stp>61</stp>
        <stp>12/31/2014</stp>
        <stp>1</stp>
        <tr r="R2330" s="1"/>
      </tp>
      <tp>
        <v>2708494901.8800001</v>
        <stp/>
        <stp>EM_S_STM07_IS</stp>
        <stp>4</stp>
        <stp>601555.SH</stp>
        <stp>61</stp>
        <stp>12/31/2015</stp>
        <stp>1</stp>
        <tr r="S2768" s="1"/>
      </tp>
      <tp>
        <v>606772.02</v>
        <stp/>
        <stp>EM_S_STM07_IS</stp>
        <stp>4</stp>
        <stp>600556.SH</stp>
        <stp>61</stp>
        <stp>12/31/2014</stp>
        <stp>1</stp>
        <tr r="R2331" s="1"/>
      </tp>
      <tp>
        <v>319614208.38999999</v>
        <stp/>
        <stp>EM_S_STM07_IS</stp>
        <stp>4</stp>
        <stp>600557.SH</stp>
        <stp>61</stp>
        <stp>12/31/2014</stp>
        <stp>1</stp>
        <tr r="R2332" s="1"/>
      </tp>
      <tp>
        <v>59294681.600000001</v>
        <stp/>
        <stp>EM_S_STM07_IS</stp>
        <stp>4</stp>
        <stp>600558.SH</stp>
        <stp>61</stp>
        <stp>12/31/2014</stp>
        <stp>1</stp>
        <tr r="R2333" s="1"/>
      </tp>
      <tp>
        <v>-4452269814.7299995</v>
        <stp/>
        <stp>EM_S_STM07_IS</stp>
        <stp>4</stp>
        <stp>601558.SH</stp>
        <stp>61</stp>
        <stp>12/31/2015</stp>
        <stp>1</stp>
        <tr r="S2769" s="1"/>
      </tp>
      <tp>
        <v>59137573.82</v>
        <stp/>
        <stp>EM_S_STM07_IS</stp>
        <stp>4</stp>
        <stp>600559.SH</stp>
        <stp>61</stp>
        <stp>12/31/2014</stp>
        <stp>1</stp>
        <tr r="R2334" s="1"/>
      </tp>
      <tp>
        <v>-66712723.240000002</v>
        <stp/>
        <stp>EM_S_STM07_IS</stp>
        <stp>4</stp>
        <stp>600520.SH</stp>
        <stp>61</stp>
        <stp>12/31/2014</stp>
        <stp>1</stp>
        <tr r="R2302" s="1"/>
      </tp>
      <tp>
        <v>265500660.81</v>
        <stp/>
        <stp>EM_S_STM07_IS</stp>
        <stp>4</stp>
        <stp>600521.SH</stp>
        <stp>61</stp>
        <stp>12/31/2014</stp>
        <stp>1</stp>
        <tr r="R2303" s="1"/>
      </tp>
      <tp>
        <v>565527350.11000001</v>
        <stp/>
        <stp>EM_S_STM07_IS</stp>
        <stp>4</stp>
        <stp>600522.SH</stp>
        <stp>61</stp>
        <stp>12/31/2014</stp>
        <stp>1</stp>
        <tr r="R2304" s="1"/>
      </tp>
      <tp>
        <v>133153094.83</v>
        <stp/>
        <stp>EM_S_STM07_IS</stp>
        <stp>4</stp>
        <stp>600523.SH</stp>
        <stp>61</stp>
        <stp>12/31/2014</stp>
        <stp>1</stp>
        <tr r="R2305" s="1"/>
      </tp>
      <tp>
        <v>365824254.13</v>
        <stp/>
        <stp>EM_S_STM07_IS</stp>
        <stp>4</stp>
        <stp>600525.SH</stp>
        <stp>61</stp>
        <stp>12/31/2014</stp>
        <stp>1</stp>
        <tr r="R2306" s="1"/>
      </tp>
      <tp>
        <v>55777224.490000002</v>
        <stp/>
        <stp>EM_S_STM07_IS</stp>
        <stp>4</stp>
        <stp>600526.SH</stp>
        <stp>61</stp>
        <stp>12/31/2014</stp>
        <stp>1</stp>
        <tr r="R2307" s="1"/>
      </tp>
      <tp>
        <v>30168751.949999999</v>
        <stp/>
        <stp>EM_S_STM07_IS</stp>
        <stp>4</stp>
        <stp>600527.SH</stp>
        <stp>61</stp>
        <stp>12/31/2014</stp>
        <stp>1</stp>
        <tr r="R2308" s="1"/>
      </tp>
      <tp>
        <v>282856959.42000002</v>
        <stp/>
        <stp>EM_S_STM07_IS</stp>
        <stp>4</stp>
        <stp>600528.SH</stp>
        <stp>61</stp>
        <stp>12/31/2014</stp>
        <stp>1</stp>
        <tr r="R2309" s="1"/>
      </tp>
      <tp>
        <v>124702667.08</v>
        <stp/>
        <stp>EM_S_STM07_IS</stp>
        <stp>4</stp>
        <stp>600529.SH</stp>
        <stp>61</stp>
        <stp>12/31/2014</stp>
        <stp>1</stp>
        <tr r="R2310" s="1"/>
      </tp>
      <tp>
        <v>84871375.560000002</v>
        <stp/>
        <stp>EM_S_STM07_IS</stp>
        <stp>4</stp>
        <stp>600530.SH</stp>
        <stp>61</stp>
        <stp>12/31/2014</stp>
        <stp>1</stp>
        <tr r="R2311" s="1"/>
      </tp>
      <tp>
        <v>23444782.07</v>
        <stp/>
        <stp>EM_S_STM07_IS</stp>
        <stp>4</stp>
        <stp>600531.SH</stp>
        <stp>61</stp>
        <stp>12/31/2014</stp>
        <stp>1</stp>
        <tr r="R2312" s="1"/>
      </tp>
      <tp>
        <v>175962986.25</v>
        <stp/>
        <stp>EM_S_STM07_IS</stp>
        <stp>4</stp>
        <stp>600532.SH</stp>
        <stp>61</stp>
        <stp>12/31/2014</stp>
        <stp>1</stp>
        <tr r="R2313" s="1"/>
      </tp>
      <tp>
        <v>12914564.800000001</v>
        <stp/>
        <stp>EM_S_STM07_IS</stp>
        <stp>4</stp>
        <stp>600533.SH</stp>
        <stp>61</stp>
        <stp>12/31/2014</stp>
        <stp>1</stp>
        <tr r="R2314" s="1"/>
      </tp>
      <tp>
        <v>1368270769.27</v>
        <stp/>
        <stp>EM_S_STM07_IS</stp>
        <stp>4</stp>
        <stp>600535.SH</stp>
        <stp>61</stp>
        <stp>12/31/2014</stp>
        <stp>1</stp>
        <tr r="R2315" s="1"/>
      </tp>
      <tp>
        <v>33541548.969999999</v>
        <stp/>
        <stp>EM_S_STM07_IS</stp>
        <stp>4</stp>
        <stp>600536.SH</stp>
        <stp>61</stp>
        <stp>12/31/2014</stp>
        <stp>1</stp>
        <tr r="R2316" s="1"/>
      </tp>
      <tp>
        <v>119856427.93000001</v>
        <stp/>
        <stp>EM_S_STM07_IS</stp>
        <stp>4</stp>
        <stp>600537.SH</stp>
        <stp>61</stp>
        <stp>12/31/2014</stp>
        <stp>1</stp>
        <tr r="R2317" s="1"/>
      </tp>
      <tp>
        <v>-49195976.640000001</v>
        <stp/>
        <stp>EM_S_STM07_IS</stp>
        <stp>4</stp>
        <stp>600538.SH</stp>
        <stp>61</stp>
        <stp>12/31/2014</stp>
        <stp>1</stp>
        <tr r="R2318" s="1"/>
      </tp>
      <tp>
        <v>-41632930.840000004</v>
        <stp/>
        <stp>EM_S_STM07_IS</stp>
        <stp>4</stp>
        <stp>600539.SH</stp>
        <stp>61</stp>
        <stp>12/31/2014</stp>
        <stp>1</stp>
        <tr r="R2319" s="1"/>
      </tp>
      <tp>
        <v>846290204.78999996</v>
        <stp/>
        <stp>EM_S_STM07_IS</stp>
        <stp>4</stp>
        <stp>600500.SH</stp>
        <stp>61</stp>
        <stp>12/31/2014</stp>
        <stp>1</stp>
        <tr r="R2284" s="1"/>
      </tp>
      <tp>
        <v>159975600.96000001</v>
        <stp/>
        <stp>EM_S_STM07_IS</stp>
        <stp>4</stp>
        <stp>601500.SH</stp>
        <stp>61</stp>
        <stp>12/31/2015</stp>
        <stp>1</stp>
        <tr r="S2764" s="1"/>
      </tp>
      <tp>
        <v>85305064.590000004</v>
        <stp/>
        <stp>EM_S_STM07_IS</stp>
        <stp>4</stp>
        <stp>600501.SH</stp>
        <stp>61</stp>
        <stp>12/31/2014</stp>
        <stp>1</stp>
        <tr r="R2285" s="1"/>
      </tp>
      <tp>
        <v>230625965.21000001</v>
        <stp/>
        <stp>EM_S_STM07_IS</stp>
        <stp>4</stp>
        <stp>600502.SH</stp>
        <stp>61</stp>
        <stp>12/31/2014</stp>
        <stp>1</stp>
        <tr r="R2286" s="1"/>
      </tp>
      <tp>
        <v>19815377.59</v>
        <stp/>
        <stp>EM_S_STM07_IS</stp>
        <stp>4</stp>
        <stp>600503.SH</stp>
        <stp>61</stp>
        <stp>12/31/2014</stp>
        <stp>1</stp>
        <tr r="R2287" s="1"/>
      </tp>
      <tp>
        <v>61804133.350000001</v>
        <stp/>
        <stp>EM_S_STM07_IS</stp>
        <stp>4</stp>
        <stp>600505.SH</stp>
        <stp>61</stp>
        <stp>12/31/2014</stp>
        <stp>1</stp>
        <tr r="R2288" s="1"/>
      </tp>
      <tp>
        <v>-15079347.84</v>
        <stp/>
        <stp>EM_S_STM07_IS</stp>
        <stp>4</stp>
        <stp>600506.SH</stp>
        <stp>61</stp>
        <stp>12/31/2014</stp>
        <stp>1</stp>
        <tr r="R2289" s="1"/>
      </tp>
      <tp>
        <v>569291170.83000004</v>
        <stp/>
        <stp>EM_S_STM07_IS</stp>
        <stp>4</stp>
        <stp>600507.SH</stp>
        <stp>61</stp>
        <stp>12/31/2014</stp>
        <stp>1</stp>
        <tr r="R2290" s="1"/>
      </tp>
      <tp>
        <v>48442730.18</v>
        <stp/>
        <stp>EM_S_STM07_IS</stp>
        <stp>4</stp>
        <stp>600508.SH</stp>
        <stp>61</stp>
        <stp>12/31/2014</stp>
        <stp>1</stp>
        <tr r="R2291" s="1"/>
      </tp>
      <tp>
        <v>347222501.18000001</v>
        <stp/>
        <stp>EM_S_STM07_IS</stp>
        <stp>4</stp>
        <stp>600509.SH</stp>
        <stp>61</stp>
        <stp>12/31/2014</stp>
        <stp>1</stp>
        <tr r="R2292" s="1"/>
      </tp>
      <tp>
        <v>240660711.44</v>
        <stp/>
        <stp>EM_S_STM07_IS</stp>
        <stp>4</stp>
        <stp>600510.SH</stp>
        <stp>61</stp>
        <stp>12/31/2014</stp>
        <stp>1</stp>
        <tr r="R2293" s="1"/>
      </tp>
      <tp>
        <v>482653724.92000002</v>
        <stp/>
        <stp>EM_S_STM07_IS</stp>
        <stp>4</stp>
        <stp>600511.SH</stp>
        <stp>61</stp>
        <stp>12/31/2014</stp>
        <stp>1</stp>
        <tr r="R2294" s="1"/>
      </tp>
      <tp>
        <v>24021244.379999999</v>
        <stp/>
        <stp>EM_S_STM07_IS</stp>
        <stp>4</stp>
        <stp>600512.SH</stp>
        <stp>61</stp>
        <stp>12/31/2014</stp>
        <stp>1</stp>
        <tr r="R2295" s="1"/>
      </tp>
      <tp>
        <v>43995340.18</v>
        <stp/>
        <stp>EM_S_STM07_IS</stp>
        <stp>4</stp>
        <stp>600513.SH</stp>
        <stp>61</stp>
        <stp>12/31/2014</stp>
        <stp>1</stp>
        <tr r="R2296" s="1"/>
      </tp>
      <tp>
        <v>37367370.490000002</v>
        <stp/>
        <stp>EM_S_STM07_IS</stp>
        <stp>4</stp>
        <stp>600515.SH</stp>
        <stp>61</stp>
        <stp>12/31/2014</stp>
        <stp>1</stp>
        <tr r="R2297" s="1"/>
      </tp>
      <tp>
        <v>741197151.69000006</v>
        <stp/>
        <stp>EM_S_STM07_IS</stp>
        <stp>4</stp>
        <stp>601515.SH</stp>
        <stp>61</stp>
        <stp>12/31/2015</stp>
        <stp>1</stp>
        <tr r="S2765" s="1"/>
      </tp>
      <tp>
        <v>279165528.13</v>
        <stp/>
        <stp>EM_S_STM07_IS</stp>
        <stp>4</stp>
        <stp>600516.SH</stp>
        <stp>61</stp>
        <stp>12/31/2014</stp>
        <stp>1</stp>
        <tr r="R2298" s="1"/>
      </tp>
      <tp>
        <v>285570637.25999999</v>
        <stp/>
        <stp>EM_S_STM07_IS</stp>
        <stp>4</stp>
        <stp>600517.SH</stp>
        <stp>61</stp>
        <stp>12/31/2014</stp>
        <stp>1</stp>
        <tr r="R2299" s="1"/>
      </tp>
      <tp>
        <v>2285879121.4899998</v>
        <stp/>
        <stp>EM_S_STM07_IS</stp>
        <stp>4</stp>
        <stp>600518.SH</stp>
        <stp>61</stp>
        <stp>12/31/2014</stp>
        <stp>1</stp>
        <tr r="R2300" s="1"/>
      </tp>
      <tp>
        <v>139222006.28999999</v>
        <stp/>
        <stp>EM_S_STM07_IS</stp>
        <stp>4</stp>
        <stp>601518.SH</stp>
        <stp>61</stp>
        <stp>12/31/2015</stp>
        <stp>1</stp>
        <tr r="S2766" s="1"/>
      </tp>
      <tp>
        <v>15349804322.27</v>
        <stp/>
        <stp>EM_S_STM07_IS</stp>
        <stp>4</stp>
        <stp>600519.SH</stp>
        <stp>61</stp>
        <stp>12/31/2014</stp>
        <stp>1</stp>
        <tr r="R2301" s="1"/>
      </tp>
      <tp>
        <v>-456016604.74000001</v>
        <stp/>
        <stp>EM_S_STM07_IS</stp>
        <stp>4</stp>
        <stp>601519.SH</stp>
        <stp>61</stp>
        <stp>12/31/2015</stp>
        <stp>1</stp>
        <tr r="S2767" s="1"/>
      </tp>
      <tp>
        <v>44085049.700000003</v>
        <stp/>
        <stp>EM_S_STM07_IS</stp>
        <stp>4</stp>
        <stp>300490.SZ</stp>
        <stp>61</stp>
        <stp>12/31/2014</stp>
        <stp>1</stp>
        <tr r="R1783" s="1"/>
      </tp>
      <tp>
        <v>37250978.43</v>
        <stp/>
        <stp>EM_S_STM07_IS</stp>
        <stp>4</stp>
        <stp>300491.SZ</stp>
        <stp>61</stp>
        <stp>12/31/2014</stp>
        <stp>1</stp>
        <tr r="R1784" s="1"/>
      </tp>
      <tp>
        <v>25613648.93</v>
        <stp/>
        <stp>EM_S_STM07_IS</stp>
        <stp>4</stp>
        <stp>300492.SZ</stp>
        <stp>61</stp>
        <stp>12/31/2014</stp>
        <stp>1</stp>
        <tr r="R1785" s="1"/>
      </tp>
      <tp>
        <v>38312261.880000003</v>
        <stp/>
        <stp>EM_S_STM07_IS</stp>
        <stp>4</stp>
        <stp>300493.SZ</stp>
        <stp>61</stp>
        <stp>12/31/2014</stp>
        <stp>1</stp>
        <tr r="R1786" s="1"/>
      </tp>
      <tp>
        <v>105620294.90000001</v>
        <stp/>
        <stp>EM_S_STM07_IS</stp>
        <stp>4</stp>
        <stp>300494.SZ</stp>
        <stp>61</stp>
        <stp>12/31/2014</stp>
        <stp>1</stp>
        <tr r="R1787" s="1"/>
      </tp>
      <tp>
        <v>107563147.09999999</v>
        <stp/>
        <stp>EM_S_STM07_IS</stp>
        <stp>4</stp>
        <stp>300495.SZ</stp>
        <stp>61</stp>
        <stp>12/31/2014</stp>
        <stp>1</stp>
        <tr r="R1788" s="1"/>
      </tp>
      <tp>
        <v>112311779</v>
        <stp/>
        <stp>EM_S_STM07_IS</stp>
        <stp>4</stp>
        <stp>300496.SZ</stp>
        <stp>61</stp>
        <stp>12/31/2014</stp>
        <stp>1</stp>
        <tr r="R1789" s="1"/>
      </tp>
      <tp>
        <v>53441241.960000001</v>
        <stp/>
        <stp>EM_S_STM07_IS</stp>
        <stp>4</stp>
        <stp>300497.SZ</stp>
        <stp>61</stp>
        <stp>12/31/2014</stp>
        <stp>1</stp>
        <tr r="R1790" s="1"/>
      </tp>
      <tp>
        <v>2663978461.54</v>
        <stp/>
        <stp>EM_S_STM07_IS</stp>
        <stp>4</stp>
        <stp>300498.SZ</stp>
        <stp>61</stp>
        <stp>12/31/2014</stp>
        <stp>1</stp>
        <tr r="R1791" s="1"/>
      </tp>
      <tp>
        <v>47649305.229999997</v>
        <stp/>
        <stp>EM_S_STM07_IS</stp>
        <stp>4</stp>
        <stp>300499.SZ</stp>
        <stp>61</stp>
        <stp>12/31/2014</stp>
        <stp>1</stp>
        <tr r="R1792" s="1"/>
      </tp>
      <tp>
        <v>34112503.159999996</v>
        <stp/>
        <stp>EM_S_STM07_IS</stp>
        <stp>4</stp>
        <stp>300480.SZ</stp>
        <stp>61</stp>
        <stp>12/31/2014</stp>
        <stp>1</stp>
        <tr r="R1773" s="1"/>
      </tp>
      <tp>
        <v>31821221.390000001</v>
        <stp/>
        <stp>EM_S_STM07_IS</stp>
        <stp>4</stp>
        <stp>300481.SZ</stp>
        <stp>61</stp>
        <stp>12/31/2014</stp>
        <stp>1</stp>
        <tr r="R1774" s="1"/>
      </tp>
      <tp>
        <v>98364048.890000001</v>
        <stp/>
        <stp>EM_S_STM07_IS</stp>
        <stp>4</stp>
        <stp>300482.SZ</stp>
        <stp>61</stp>
        <stp>12/31/2014</stp>
        <stp>1</stp>
        <tr r="R1775" s="1"/>
      </tp>
      <tp>
        <v>33209805</v>
        <stp/>
        <stp>EM_S_STM07_IS</stp>
        <stp>4</stp>
        <stp>300483.SZ</stp>
        <stp>61</stp>
        <stp>12/31/2014</stp>
        <stp>1</stp>
        <tr r="R1776" s="1"/>
      </tp>
      <tp>
        <v>50688285.899999999</v>
        <stp/>
        <stp>EM_S_STM07_IS</stp>
        <stp>4</stp>
        <stp>300484.SZ</stp>
        <stp>61</stp>
        <stp>12/31/2014</stp>
        <stp>1</stp>
        <tr r="R1777" s="1"/>
      </tp>
      <tp>
        <v>202571532.22</v>
        <stp/>
        <stp>EM_S_STM07_IS</stp>
        <stp>4</stp>
        <stp>300485.SZ</stp>
        <stp>61</stp>
        <stp>12/31/2014</stp>
        <stp>1</stp>
        <tr r="R1778" s="1"/>
      </tp>
      <tp>
        <v>54105022.100000001</v>
        <stp/>
        <stp>EM_S_STM07_IS</stp>
        <stp>4</stp>
        <stp>300486.SZ</stp>
        <stp>61</stp>
        <stp>12/31/2014</stp>
        <stp>1</stp>
        <tr r="R1779" s="1"/>
      </tp>
      <tp>
        <v>59703510.890000001</v>
        <stp/>
        <stp>EM_S_STM07_IS</stp>
        <stp>4</stp>
        <stp>300487.SZ</stp>
        <stp>61</stp>
        <stp>12/31/2014</stp>
        <stp>1</stp>
        <tr r="R1780" s="1"/>
      </tp>
      <tp>
        <v>68031238.969999999</v>
        <stp/>
        <stp>EM_S_STM07_IS</stp>
        <stp>4</stp>
        <stp>300488.SZ</stp>
        <stp>61</stp>
        <stp>12/31/2014</stp>
        <stp>1</stp>
        <tr r="R1781" s="1"/>
      </tp>
      <tp>
        <v>36011583.25</v>
        <stp/>
        <stp>EM_S_STM07_IS</stp>
        <stp>4</stp>
        <stp>300489.SZ</stp>
        <stp>61</stp>
        <stp>12/31/2014</stp>
        <stp>1</stp>
        <tr r="R1782" s="1"/>
      </tp>
      <tp>
        <v>505204384.73000002</v>
        <stp/>
        <stp>EM_S_STM07_IS</stp>
        <stp>4</stp>
        <stp>000488.SZ</stp>
        <stp>61</stp>
        <stp>12/31/2014</stp>
        <stp>1</stp>
        <tr r="R106" s="1"/>
      </tp>
      <tp>
        <v>311247728.31999999</v>
        <stp/>
        <stp>EM_S_STM07_IS</stp>
        <stp>4</stp>
        <stp>000498.SZ</stp>
        <stp>61</stp>
        <stp>12/31/2014</stp>
        <stp>1</stp>
        <tr r="R107" s="1"/>
      </tp>
      <tp>
        <v>20378185.75</v>
        <stp/>
        <stp>EM_S_STM07_IS</stp>
        <stp>4</stp>
        <stp>000420.SZ</stp>
        <stp>61</stp>
        <stp>12/31/2014</stp>
        <stp>1</stp>
        <tr r="R97" s="1"/>
      </tp>
      <tp>
        <v>29133286.82</v>
        <stp/>
        <stp>EM_S_STM07_IS</stp>
        <stp>4</stp>
        <stp>300410.SZ</stp>
        <stp>61</stp>
        <stp>12/31/2014</stp>
        <stp>1</stp>
        <tr r="R1704" s="1"/>
      </tp>
      <tp>
        <v>164331965.49000001</v>
        <stp/>
        <stp>EM_S_STM07_IS</stp>
        <stp>4</stp>
        <stp>000421.SZ</stp>
        <stp>61</stp>
        <stp>12/31/2014</stp>
        <stp>1</stp>
        <tr r="R98" s="1"/>
      </tp>
      <tp>
        <v>40312034.439999998</v>
        <stp/>
        <stp>EM_S_STM07_IS</stp>
        <stp>4</stp>
        <stp>300411.SZ</stp>
        <stp>61</stp>
        <stp>12/31/2014</stp>
        <stp>1</stp>
        <tr r="R1705" s="1"/>
      </tp>
      <tp>
        <v>31026267.350000001</v>
        <stp/>
        <stp>EM_S_STM07_IS</stp>
        <stp>4</stp>
        <stp>000422.SZ</stp>
        <stp>61</stp>
        <stp>12/31/2014</stp>
        <stp>1</stp>
        <tr r="R99" s="1"/>
      </tp>
      <tp>
        <v>42762135.009999998</v>
        <stp/>
        <stp>EM_S_STM07_IS</stp>
        <stp>4</stp>
        <stp>300412.SZ</stp>
        <stp>61</stp>
        <stp>12/31/2014</stp>
        <stp>1</stp>
        <tr r="R1706" s="1"/>
      </tp>
      <tp>
        <v>1365547790.1500001</v>
        <stp/>
        <stp>EM_S_STM07_IS</stp>
        <stp>4</stp>
        <stp>000423.SZ</stp>
        <stp>61</stp>
        <stp>12/31/2014</stp>
        <stp>1</stp>
        <tr r="R100" s="1"/>
      </tp>
      <tp>
        <v>154111442.69999999</v>
        <stp/>
        <stp>EM_S_STM07_IS</stp>
        <stp>4</stp>
        <stp>300413.SZ</stp>
        <stp>61</stp>
        <stp>12/31/2014</stp>
        <stp>1</stp>
        <tr r="R1707" s="1"/>
      </tp>
      <tp>
        <v>97594408.900000006</v>
        <stp/>
        <stp>EM_S_STM07_IS</stp>
        <stp>4</stp>
        <stp>300414.SZ</stp>
        <stp>61</stp>
        <stp>12/31/2014</stp>
        <stp>1</stp>
        <tr r="R1708" s="1"/>
      </tp>
      <tp>
        <v>413301876.06999999</v>
        <stp/>
        <stp>EM_S_STM07_IS</stp>
        <stp>4</stp>
        <stp>000425.SZ</stp>
        <stp>61</stp>
        <stp>12/31/2014</stp>
        <stp>1</stp>
        <tr r="R101" s="1"/>
      </tp>
      <tp>
        <v>76045580.280000001</v>
        <stp/>
        <stp>EM_S_STM07_IS</stp>
        <stp>4</stp>
        <stp>300415.SZ</stp>
        <stp>61</stp>
        <stp>12/31/2014</stp>
        <stp>1</stp>
        <tr r="R1709" s="1"/>
      </tp>
      <tp>
        <v>161807438.00999999</v>
        <stp/>
        <stp>EM_S_STM07_IS</stp>
        <stp>4</stp>
        <stp>000426.SZ</stp>
        <stp>61</stp>
        <stp>12/31/2014</stp>
        <stp>1</stp>
        <tr r="R102" s="1"/>
      </tp>
      <tp>
        <v>39791283.299999997</v>
        <stp/>
        <stp>EM_S_STM07_IS</stp>
        <stp>4</stp>
        <stp>300416.SZ</stp>
        <stp>61</stp>
        <stp>12/31/2014</stp>
        <stp>1</stp>
        <tr r="R1710" s="1"/>
      </tp>
      <tp>
        <v>30064223.91</v>
        <stp/>
        <stp>EM_S_STM07_IS</stp>
        <stp>4</stp>
        <stp>300417.SZ</stp>
        <stp>61</stp>
        <stp>12/31/2014</stp>
        <stp>1</stp>
        <tr r="R1711" s="1"/>
      </tp>
      <tp>
        <v>-98841500.439999998</v>
        <stp/>
        <stp>EM_S_STM07_IS</stp>
        <stp>4</stp>
        <stp>000428.SZ</stp>
        <stp>61</stp>
        <stp>12/31/2014</stp>
        <stp>1</stp>
        <tr r="R103" s="1"/>
      </tp>
      <tp>
        <v>326382276.81999999</v>
        <stp/>
        <stp>EM_S_STM07_IS</stp>
        <stp>4</stp>
        <stp>300418.SZ</stp>
        <stp>61</stp>
        <stp>12/31/2014</stp>
        <stp>1</stp>
        <tr r="R1712" s="1"/>
      </tp>
      <tp>
        <v>318754807.85000002</v>
        <stp/>
        <stp>EM_S_STM07_IS</stp>
        <stp>4</stp>
        <stp>000429.SZ</stp>
        <stp>61</stp>
        <stp>12/31/2014</stp>
        <stp>1</stp>
        <tr r="R104" s="1"/>
      </tp>
      <tp>
        <v>53710618.979999997</v>
        <stp/>
        <stp>EM_S_STM07_IS</stp>
        <stp>4</stp>
        <stp>300419.SZ</stp>
        <stp>61</stp>
        <stp>12/31/2014</stp>
        <stp>1</stp>
        <tr r="R1713" s="1"/>
      </tp>
      <tp>
        <v>60509581.780000001</v>
        <stp/>
        <stp>EM_S_STM07_IS</stp>
        <stp>4</stp>
        <stp>000430.SZ</stp>
        <stp>61</stp>
        <stp>12/31/2014</stp>
        <stp>1</stp>
        <tr r="R105" s="1"/>
      </tp>
      <tp>
        <v>32089477.359999999</v>
        <stp/>
        <stp>EM_S_STM07_IS</stp>
        <stp>4</stp>
        <stp>300400.SZ</stp>
        <stp>61</stp>
        <stp>12/31/2014</stp>
        <stp>1</stp>
        <tr r="R1694" s="1"/>
      </tp>
      <tp>
        <v>37287179.030000001</v>
        <stp/>
        <stp>EM_S_STM07_IS</stp>
        <stp>4</stp>
        <stp>300401.SZ</stp>
        <stp>61</stp>
        <stp>12/31/2014</stp>
        <stp>1</stp>
        <tr r="R1695" s="1"/>
      </tp>
      <tp>
        <v>46199474.859999999</v>
        <stp/>
        <stp>EM_S_STM07_IS</stp>
        <stp>4</stp>
        <stp>300402.SZ</stp>
        <stp>61</stp>
        <stp>12/31/2014</stp>
        <stp>1</stp>
        <tr r="R1696" s="1"/>
      </tp>
      <tp>
        <v>131211083.40000001</v>
        <stp/>
        <stp>EM_S_STM07_IS</stp>
        <stp>4</stp>
        <stp>300403.SZ</stp>
        <stp>61</stp>
        <stp>12/31/2014</stp>
        <stp>1</stp>
        <tr r="R1697" s="1"/>
      </tp>
      <tp>
        <v>37963575.57</v>
        <stp/>
        <stp>EM_S_STM07_IS</stp>
        <stp>4</stp>
        <stp>300404.SZ</stp>
        <stp>61</stp>
        <stp>12/31/2014</stp>
        <stp>1</stp>
        <tr r="R1698" s="1"/>
      </tp>
      <tp>
        <v>38199898.469999999</v>
        <stp/>
        <stp>EM_S_STM07_IS</stp>
        <stp>4</stp>
        <stp>300405.SZ</stp>
        <stp>61</stp>
        <stp>12/31/2014</stp>
        <stp>1</stp>
        <tr r="R1699" s="1"/>
      </tp>
      <tp>
        <v>210640919.00999999</v>
        <stp/>
        <stp>EM_S_STM07_IS</stp>
        <stp>4</stp>
        <stp>300406.SZ</stp>
        <stp>61</stp>
        <stp>12/31/2014</stp>
        <stp>1</stp>
        <tr r="R1700" s="1"/>
      </tp>
      <tp>
        <v>73393258.680000007</v>
        <stp/>
        <stp>EM_S_STM07_IS</stp>
        <stp>4</stp>
        <stp>300407.SZ</stp>
        <stp>61</stp>
        <stp>12/31/2014</stp>
        <stp>1</stp>
        <tr r="R1701" s="1"/>
      </tp>
      <tp>
        <v>648266986.50999999</v>
        <stp/>
        <stp>EM_S_STM07_IS</stp>
        <stp>4</stp>
        <stp>300408.SZ</stp>
        <stp>61</stp>
        <stp>12/31/2014</stp>
        <stp>1</stp>
        <tr r="R1702" s="1"/>
      </tp>
      <tp>
        <v>72281107.310000002</v>
        <stp/>
        <stp>EM_S_STM07_IS</stp>
        <stp>4</stp>
        <stp>300409.SZ</stp>
        <stp>61</stp>
        <stp>12/31/2014</stp>
        <stp>1</stp>
        <tr r="R1703" s="1"/>
      </tp>
      <tp>
        <v>1062277611.6799999</v>
        <stp/>
        <stp>EM_S_STM07_IS</stp>
        <stp>4</stp>
        <stp>000400.SZ</stp>
        <stp>61</stp>
        <stp>12/31/2014</stp>
        <stp>1</stp>
        <tr r="R81" s="1"/>
      </tp>
      <tp>
        <v>52077964.210000001</v>
        <stp/>
        <stp>EM_S_STM07_IS</stp>
        <stp>4</stp>
        <stp>300430.SZ</stp>
        <stp>61</stp>
        <stp>12/31/2014</stp>
        <stp>1</stp>
        <tr r="R1724" s="1"/>
      </tp>
      <tp>
        <v>34707565.280000001</v>
        <stp/>
        <stp>EM_S_STM07_IS</stp>
        <stp>4</stp>
        <stp>000401.SZ</stp>
        <stp>61</stp>
        <stp>12/31/2014</stp>
        <stp>1</stp>
        <tr r="R82" s="1"/>
      </tp>
      <tp>
        <v>41941533.590000004</v>
        <stp/>
        <stp>EM_S_STM07_IS</stp>
        <stp>4</stp>
        <stp>300431.SZ</stp>
        <stp>61</stp>
        <stp>12/31/2014</stp>
        <stp>1</stp>
        <tr r="R1725" s="1"/>
      </tp>
      <tp>
        <v>2927455188.8400002</v>
        <stp/>
        <stp>EM_S_STM07_IS</stp>
        <stp>4</stp>
        <stp>000402.SZ</stp>
        <stp>61</stp>
        <stp>12/31/2014</stp>
        <stp>1</stp>
        <tr r="R83" s="1"/>
      </tp>
      <tp>
        <v>136776477.71000001</v>
        <stp/>
        <stp>EM_S_STM07_IS</stp>
        <stp>4</stp>
        <stp>300432.SZ</stp>
        <stp>61</stp>
        <stp>12/31/2014</stp>
        <stp>1</stp>
        <tr r="R1726" s="1"/>
      </tp>
      <tp>
        <v>122516595.48</v>
        <stp/>
        <stp>EM_S_STM07_IS</stp>
        <stp>4</stp>
        <stp>000403.SZ</stp>
        <stp>61</stp>
        <stp>12/31/2014</stp>
        <stp>1</stp>
        <tr r="R84" s="1"/>
      </tp>
      <tp>
        <v>1176857277.48</v>
        <stp/>
        <stp>EM_S_STM07_IS</stp>
        <stp>4</stp>
        <stp>300433.SZ</stp>
        <stp>61</stp>
        <stp>12/31/2014</stp>
        <stp>1</stp>
        <tr r="R1727" s="1"/>
      </tp>
      <tp>
        <v>187184740.40000001</v>
        <stp/>
        <stp>EM_S_STM07_IS</stp>
        <stp>4</stp>
        <stp>000404.SZ</stp>
        <stp>61</stp>
        <stp>12/31/2014</stp>
        <stp>1</stp>
        <tr r="R85" s="1"/>
      </tp>
      <tp>
        <v>32105976.829999998</v>
        <stp/>
        <stp>EM_S_STM07_IS</stp>
        <stp>4</stp>
        <stp>300434.SZ</stp>
        <stp>61</stp>
        <stp>12/31/2014</stp>
        <stp>1</stp>
        <tr r="R1728" s="1"/>
      </tp>
      <tp>
        <v>79932612.349999994</v>
        <stp/>
        <stp>EM_S_STM07_IS</stp>
        <stp>4</stp>
        <stp>300435.SZ</stp>
        <stp>61</stp>
        <stp>12/31/2014</stp>
        <stp>1</stp>
        <tr r="R1729" s="1"/>
      </tp>
      <tp>
        <v>83767849.819999993</v>
        <stp/>
        <stp>EM_S_STM07_IS</stp>
        <stp>4</stp>
        <stp>300436.SZ</stp>
        <stp>61</stp>
        <stp>12/31/2014</stp>
        <stp>1</stp>
        <tr r="R1730" s="1"/>
      </tp>
      <tp>
        <v>36702777.479999997</v>
        <stp/>
        <stp>EM_S_STM07_IS</stp>
        <stp>4</stp>
        <stp>000407.SZ</stp>
        <stp>61</stp>
        <stp>12/31/2014</stp>
        <stp>1</stp>
        <tr r="R86" s="1"/>
      </tp>
      <tp>
        <v>36953913.399999999</v>
        <stp/>
        <stp>EM_S_STM07_IS</stp>
        <stp>4</stp>
        <stp>300437.SZ</stp>
        <stp>61</stp>
        <stp>12/31/2014</stp>
        <stp>1</stp>
        <tr r="R1731" s="1"/>
      </tp>
      <tp>
        <v>-55246847.780000001</v>
        <stp/>
        <stp>EM_S_STM07_IS</stp>
        <stp>4</stp>
        <stp>000408.SZ</stp>
        <stp>61</stp>
        <stp>12/31/2014</stp>
        <stp>1</stp>
        <tr r="R87" s="1"/>
      </tp>
      <tp>
        <v>60243949.109999999</v>
        <stp/>
        <stp>EM_S_STM07_IS</stp>
        <stp>4</stp>
        <stp>300438.SZ</stp>
        <stp>61</stp>
        <stp>12/31/2014</stp>
        <stp>1</stp>
        <tr r="R1732" s="1"/>
      </tp>
      <tp>
        <v>-31274187.82</v>
        <stp/>
        <stp>EM_S_STM07_IS</stp>
        <stp>4</stp>
        <stp>000409.SZ</stp>
        <stp>61</stp>
        <stp>12/31/2014</stp>
        <stp>1</stp>
        <tr r="R88" s="1"/>
      </tp>
      <tp>
        <v>137684356.61000001</v>
        <stp/>
        <stp>EM_S_STM07_IS</stp>
        <stp>4</stp>
        <stp>300439.SZ</stp>
        <stp>61</stp>
        <stp>12/31/2014</stp>
        <stp>1</stp>
        <tr r="R1733" s="1"/>
      </tp>
      <tp>
        <v>25578595.120000001</v>
        <stp/>
        <stp>EM_S_STM07_IS</stp>
        <stp>4</stp>
        <stp>000410.SZ</stp>
        <stp>61</stp>
        <stp>12/31/2014</stp>
        <stp>1</stp>
        <tr r="R89" s="1"/>
      </tp>
      <tp>
        <v>30977719.969999999</v>
        <stp/>
        <stp>EM_S_STM07_IS</stp>
        <stp>4</stp>
        <stp>300420.SZ</stp>
        <stp>61</stp>
        <stp>12/31/2014</stp>
        <stp>1</stp>
        <tr r="R1714" s="1"/>
      </tp>
      <tp>
        <v>65447137.920000002</v>
        <stp/>
        <stp>EM_S_STM07_IS</stp>
        <stp>4</stp>
        <stp>000411.SZ</stp>
        <stp>61</stp>
        <stp>12/31/2014</stp>
        <stp>1</stp>
        <tr r="R90" s="1"/>
      </tp>
      <tp>
        <v>52381030.219999999</v>
        <stp/>
        <stp>EM_S_STM07_IS</stp>
        <stp>4</stp>
        <stp>300421.SZ</stp>
        <stp>61</stp>
        <stp>12/31/2014</stp>
        <stp>1</stp>
        <tr r="R1715" s="1"/>
      </tp>
      <tp>
        <v>31262281.280000001</v>
        <stp/>
        <stp>EM_S_STM07_IS</stp>
        <stp>4</stp>
        <stp>300422.SZ</stp>
        <stp>61</stp>
        <stp>12/31/2014</stp>
        <stp>1</stp>
        <tr r="R1716" s="1"/>
      </tp>
      <tp>
        <v>880625183.52999997</v>
        <stp/>
        <stp>EM_S_STM07_IS</stp>
        <stp>4</stp>
        <stp>000413.SZ</stp>
        <stp>61</stp>
        <stp>12/31/2014</stp>
        <stp>1</stp>
        <tr r="R91" s="1"/>
      </tp>
      <tp>
        <v>42818929.990000002</v>
        <stp/>
        <stp>EM_S_STM07_IS</stp>
        <stp>4</stp>
        <stp>300423.SZ</stp>
        <stp>61</stp>
        <stp>12/31/2014</stp>
        <stp>1</stp>
        <tr r="R1717" s="1"/>
      </tp>
      <tp>
        <v>80888677.349999994</v>
        <stp/>
        <stp>EM_S_STM07_IS</stp>
        <stp>4</stp>
        <stp>300424.SZ</stp>
        <stp>61</stp>
        <stp>12/31/2014</stp>
        <stp>1</stp>
        <tr r="R1718" s="1"/>
      </tp>
      <tp>
        <v>913196000</v>
        <stp/>
        <stp>EM_S_STM07_IS</stp>
        <stp>4</stp>
        <stp>000415.SZ</stp>
        <stp>61</stp>
        <stp>12/31/2014</stp>
        <stp>1</stp>
        <tr r="R92" s="1"/>
      </tp>
      <tp>
        <v>53979241.060000002</v>
        <stp/>
        <stp>EM_S_STM07_IS</stp>
        <stp>4</stp>
        <stp>300425.SZ</stp>
        <stp>61</stp>
        <stp>12/31/2014</stp>
        <stp>1</stp>
        <tr r="R1719" s="1"/>
      </tp>
      <tp>
        <v>87926911.090000004</v>
        <stp/>
        <stp>EM_S_STM07_IS</stp>
        <stp>4</stp>
        <stp>000416.SZ</stp>
        <stp>61</stp>
        <stp>12/31/2014</stp>
        <stp>1</stp>
        <tr r="R93" s="1"/>
      </tp>
      <tp>
        <v>85777743.640000001</v>
        <stp/>
        <stp>EM_S_STM07_IS</stp>
        <stp>4</stp>
        <stp>300426.SZ</stp>
        <stp>61</stp>
        <stp>12/31/2014</stp>
        <stp>1</stp>
        <tr r="R1720" s="1"/>
      </tp>
      <tp>
        <v>366018398.69</v>
        <stp/>
        <stp>EM_S_STM07_IS</stp>
        <stp>4</stp>
        <stp>000417.SZ</stp>
        <stp>61</stp>
        <stp>12/31/2014</stp>
        <stp>1</stp>
        <tr r="R94" s="1"/>
      </tp>
      <tp>
        <v>56305338.140000001</v>
        <stp/>
        <stp>EM_S_STM07_IS</stp>
        <stp>4</stp>
        <stp>300427.SZ</stp>
        <stp>61</stp>
        <stp>12/31/2014</stp>
        <stp>1</stp>
        <tr r="R1721" s="1"/>
      </tp>
      <tp>
        <v>698195731.48000002</v>
        <stp/>
        <stp>EM_S_STM07_IS</stp>
        <stp>4</stp>
        <stp>000418.SZ</stp>
        <stp>61</stp>
        <stp>12/31/2014</stp>
        <stp>1</stp>
        <tr r="R95" s="1"/>
      </tp>
      <tp>
        <v>58301565.719999999</v>
        <stp/>
        <stp>EM_S_STM07_IS</stp>
        <stp>4</stp>
        <stp>300428.SZ</stp>
        <stp>61</stp>
        <stp>12/31/2014</stp>
        <stp>1</stp>
        <tr r="R1722" s="1"/>
      </tp>
      <tp>
        <v>143153197.21000001</v>
        <stp/>
        <stp>EM_S_STM07_IS</stp>
        <stp>4</stp>
        <stp>000419.SZ</stp>
        <stp>61</stp>
        <stp>12/31/2014</stp>
        <stp>1</stp>
        <tr r="R96" s="1"/>
      </tp>
      <tp>
        <v>67988628.060000002</v>
        <stp/>
        <stp>EM_S_STM07_IS</stp>
        <stp>4</stp>
        <stp>300429.SZ</stp>
        <stp>61</stp>
        <stp>12/31/2014</stp>
        <stp>1</stp>
        <tr r="R1723" s="1"/>
      </tp>
      <tp>
        <v>65514489.340000004</v>
        <stp/>
        <stp>EM_S_STM07_IS</stp>
        <stp>4</stp>
        <stp>300450.SZ</stp>
        <stp>61</stp>
        <stp>12/31/2014</stp>
        <stp>1</stp>
        <tr r="R1744" s="1"/>
      </tp>
      <tp>
        <v>47576147.030000001</v>
        <stp/>
        <stp>EM_S_STM07_IS</stp>
        <stp>4</stp>
        <stp>300451.SZ</stp>
        <stp>61</stp>
        <stp>12/31/2014</stp>
        <stp>1</stp>
        <tr r="R1745" s="1"/>
      </tp>
      <tp>
        <v>34932453.369999997</v>
        <stp/>
        <stp>EM_S_STM07_IS</stp>
        <stp>4</stp>
        <stp>300452.SZ</stp>
        <stp>61</stp>
        <stp>12/31/2014</stp>
        <stp>1</stp>
        <tr r="R1746" s="1"/>
      </tp>
      <tp>
        <v>50157753.359999999</v>
        <stp/>
        <stp>EM_S_STM07_IS</stp>
        <stp>4</stp>
        <stp>300453.SZ</stp>
        <stp>61</stp>
        <stp>12/31/2014</stp>
        <stp>1</stp>
        <tr r="R1747" s="1"/>
      </tp>
      <tp>
        <v>54319461.18</v>
        <stp/>
        <stp>EM_S_STM07_IS</stp>
        <stp>4</stp>
        <stp>300455.SZ</stp>
        <stp>61</stp>
        <stp>12/31/2014</stp>
        <stp>1</stp>
        <tr r="R1748" s="1"/>
      </tp>
      <tp>
        <v>53943279.780000001</v>
        <stp/>
        <stp>EM_S_STM07_IS</stp>
        <stp>4</stp>
        <stp>300456.SZ</stp>
        <stp>61</stp>
        <stp>12/31/2014</stp>
        <stp>1</stp>
        <tr r="R1749" s="1"/>
      </tp>
      <tp>
        <v>50521302.25</v>
        <stp/>
        <stp>EM_S_STM07_IS</stp>
        <stp>4</stp>
        <stp>300457.SZ</stp>
        <stp>61</stp>
        <stp>12/31/2014</stp>
        <stp>1</stp>
        <tr r="R1750" s="1"/>
      </tp>
      <tp>
        <v>110337619.86</v>
        <stp/>
        <stp>EM_S_STM07_IS</stp>
        <stp>4</stp>
        <stp>300458.SZ</stp>
        <stp>61</stp>
        <stp>12/31/2014</stp>
        <stp>1</stp>
        <tr r="R1751" s="1"/>
      </tp>
      <tp>
        <v>36179269.270000003</v>
        <stp/>
        <stp>EM_S_STM07_IS</stp>
        <stp>4</stp>
        <stp>300459.SZ</stp>
        <stp>61</stp>
        <stp>12/31/2014</stp>
        <stp>1</stp>
        <tr r="R1752" s="1"/>
      </tp>
      <tp>
        <v>108939278.34999999</v>
        <stp/>
        <stp>EM_S_STM07_IS</stp>
        <stp>4</stp>
        <stp>300440.SZ</stp>
        <stp>61</stp>
        <stp>12/31/2014</stp>
        <stp>1</stp>
        <tr r="R1734" s="1"/>
      </tp>
      <tp>
        <v>40554449.530000001</v>
        <stp/>
        <stp>EM_S_STM07_IS</stp>
        <stp>4</stp>
        <stp>300441.SZ</stp>
        <stp>61</stp>
        <stp>12/31/2014</stp>
        <stp>1</stp>
        <tr r="R1735" s="1"/>
      </tp>
      <tp>
        <v>90836427.810000002</v>
        <stp/>
        <stp>EM_S_STM07_IS</stp>
        <stp>4</stp>
        <stp>300442.SZ</stp>
        <stp>61</stp>
        <stp>12/31/2014</stp>
        <stp>1</stp>
        <tr r="R1736" s="1"/>
      </tp>
      <tp>
        <v>91483611.319999993</v>
        <stp/>
        <stp>EM_S_STM07_IS</stp>
        <stp>4</stp>
        <stp>300443.SZ</stp>
        <stp>61</stp>
        <stp>12/31/2014</stp>
        <stp>1</stp>
        <tr r="R1737" s="1"/>
      </tp>
      <tp>
        <v>74245580.120000005</v>
        <stp/>
        <stp>EM_S_STM07_IS</stp>
        <stp>4</stp>
        <stp>300444.SZ</stp>
        <stp>61</stp>
        <stp>12/31/2014</stp>
        <stp>1</stp>
        <tr r="R1738" s="1"/>
      </tp>
      <tp>
        <v>34839592.990000002</v>
        <stp/>
        <stp>EM_S_STM07_IS</stp>
        <stp>4</stp>
        <stp>300445.SZ</stp>
        <stp>61</stp>
        <stp>12/31/2014</stp>
        <stp>1</stp>
        <tr r="R1739" s="1"/>
      </tp>
      <tp>
        <v>76893019.030000001</v>
        <stp/>
        <stp>EM_S_STM07_IS</stp>
        <stp>4</stp>
        <stp>300446.SZ</stp>
        <stp>61</stp>
        <stp>12/31/2014</stp>
        <stp>1</stp>
        <tr r="R1740" s="1"/>
      </tp>
      <tp>
        <v>49251687.75</v>
        <stp/>
        <stp>EM_S_STM07_IS</stp>
        <stp>4</stp>
        <stp>300447.SZ</stp>
        <stp>61</stp>
        <stp>12/31/2014</stp>
        <stp>1</stp>
        <tr r="R1741" s="1"/>
      </tp>
      <tp>
        <v>57054537.020000003</v>
        <stp/>
        <stp>EM_S_STM07_IS</stp>
        <stp>4</stp>
        <stp>300448.SZ</stp>
        <stp>61</stp>
        <stp>12/31/2014</stp>
        <stp>1</stp>
        <tr r="R1742" s="1"/>
      </tp>
      <tp>
        <v>56714360.960000001</v>
        <stp/>
        <stp>EM_S_STM07_IS</stp>
        <stp>4</stp>
        <stp>300449.SZ</stp>
        <stp>61</stp>
        <stp>12/31/2014</stp>
        <stp>1</stp>
        <tr r="R1743" s="1"/>
      </tp>
      <tp>
        <v>88908458.819999993</v>
        <stp/>
        <stp>EM_S_STM07_IS</stp>
        <stp>4</stp>
        <stp>300470.SZ</stp>
        <stp>61</stp>
        <stp>12/31/2014</stp>
        <stp>1</stp>
        <tr r="R1763" s="1"/>
      </tp>
      <tp>
        <v>179594526.44</v>
        <stp/>
        <stp>EM_S_STM07_IS</stp>
        <stp>4</stp>
        <stp>300471.SZ</stp>
        <stp>61</stp>
        <stp>12/31/2014</stp>
        <stp>1</stp>
        <tr r="R1764" s="1"/>
      </tp>
      <tp>
        <v>34535460.140000001</v>
        <stp/>
        <stp>EM_S_STM07_IS</stp>
        <stp>4</stp>
        <stp>300472.SZ</stp>
        <stp>61</stp>
        <stp>12/31/2014</stp>
        <stp>1</stp>
        <tr r="R1765" s="1"/>
      </tp>
      <tp>
        <v>134694819.40000001</v>
        <stp/>
        <stp>EM_S_STM07_IS</stp>
        <stp>4</stp>
        <stp>300473.SZ</stp>
        <stp>61</stp>
        <stp>12/31/2014</stp>
        <stp>1</stp>
        <tr r="R1766" s="1"/>
      </tp>
      <tp>
        <v>82184899.920000002</v>
        <stp/>
        <stp>EM_S_STM07_IS</stp>
        <stp>4</stp>
        <stp>300474.SZ</stp>
        <stp>61</stp>
        <stp>12/31/2014</stp>
        <stp>1</stp>
        <tr r="R1767" s="1"/>
      </tp>
      <tp>
        <v>158065046.63</v>
        <stp/>
        <stp>EM_S_STM07_IS</stp>
        <stp>4</stp>
        <stp>300475.SZ</stp>
        <stp>61</stp>
        <stp>12/31/2014</stp>
        <stp>1</stp>
        <tr r="R1768" s="1"/>
      </tp>
      <tp>
        <v>103157786.44</v>
        <stp/>
        <stp>EM_S_STM07_IS</stp>
        <stp>4</stp>
        <stp>300476.SZ</stp>
        <stp>61</stp>
        <stp>12/31/2014</stp>
        <stp>1</stp>
        <tr r="R1769" s="1"/>
      </tp>
      <tp>
        <v>75285176.629999995</v>
        <stp/>
        <stp>EM_S_STM07_IS</stp>
        <stp>4</stp>
        <stp>300477.SZ</stp>
        <stp>61</stp>
        <stp>12/31/2014</stp>
        <stp>1</stp>
        <tr r="R1770" s="1"/>
      </tp>
      <tp>
        <v>46151132.25</v>
        <stp/>
        <stp>EM_S_STM07_IS</stp>
        <stp>4</stp>
        <stp>300478.SZ</stp>
        <stp>61</stp>
        <stp>12/31/2014</stp>
        <stp>1</stp>
        <tr r="R1771" s="1"/>
      </tp>
      <tp>
        <v>42252515.359999999</v>
        <stp/>
        <stp>EM_S_STM07_IS</stp>
        <stp>4</stp>
        <stp>300479.SZ</stp>
        <stp>61</stp>
        <stp>12/31/2014</stp>
        <stp>1</stp>
        <tr r="R1772" s="1"/>
      </tp>
      <tp>
        <v>50975757.579999998</v>
        <stp/>
        <stp>EM_S_STM07_IS</stp>
        <stp>4</stp>
        <stp>300460.SZ</stp>
        <stp>61</stp>
        <stp>12/31/2014</stp>
        <stp>1</stp>
        <tr r="R1753" s="1"/>
      </tp>
      <tp>
        <v>25720441.469999999</v>
        <stp/>
        <stp>EM_S_STM07_IS</stp>
        <stp>4</stp>
        <stp>300461.SZ</stp>
        <stp>61</stp>
        <stp>12/31/2014</stp>
        <stp>1</stp>
        <tr r="R1754" s="1"/>
      </tp>
      <tp>
        <v>51823336.420000002</v>
        <stp/>
        <stp>EM_S_STM07_IS</stp>
        <stp>4</stp>
        <stp>300462.SZ</stp>
        <stp>61</stp>
        <stp>12/31/2014</stp>
        <stp>1</stp>
        <tr r="R1755" s="1"/>
      </tp>
      <tp>
        <v>226210932.78</v>
        <stp/>
        <stp>EM_S_STM07_IS</stp>
        <stp>4</stp>
        <stp>300463.SZ</stp>
        <stp>61</stp>
        <stp>12/31/2014</stp>
        <stp>1</stp>
        <tr r="R1756" s="1"/>
      </tp>
      <tp>
        <v>40487984.030000001</v>
        <stp/>
        <stp>EM_S_STM07_IS</stp>
        <stp>4</stp>
        <stp>300464.SZ</stp>
        <stp>61</stp>
        <stp>12/31/2014</stp>
        <stp>1</stp>
        <tr r="R1757" s="1"/>
      </tp>
      <tp>
        <v>66080887.670000002</v>
        <stp/>
        <stp>EM_S_STM07_IS</stp>
        <stp>4</stp>
        <stp>300465.SZ</stp>
        <stp>61</stp>
        <stp>12/31/2014</stp>
        <stp>1</stp>
        <tr r="R1758" s="1"/>
      </tp>
      <tp>
        <v>36210720.390000001</v>
        <stp/>
        <stp>EM_S_STM07_IS</stp>
        <stp>4</stp>
        <stp>300466.SZ</stp>
        <stp>61</stp>
        <stp>12/31/2014</stp>
        <stp>1</stp>
        <tr r="R1759" s="1"/>
      </tp>
      <tp>
        <v>60175150.460000001</v>
        <stp/>
        <stp>EM_S_STM07_IS</stp>
        <stp>4</stp>
        <stp>300467.SZ</stp>
        <stp>61</stp>
        <stp>12/31/2014</stp>
        <stp>1</stp>
        <tr r="R1760" s="1"/>
      </tp>
      <tp>
        <v>84283816.060000002</v>
        <stp/>
        <stp>EM_S_STM07_IS</stp>
        <stp>4</stp>
        <stp>300468.SZ</stp>
        <stp>61</stp>
        <stp>12/31/2014</stp>
        <stp>1</stp>
        <tr r="R1761" s="1"/>
      </tp>
      <tp>
        <v>35339310.969999999</v>
        <stp/>
        <stp>EM_S_STM07_IS</stp>
        <stp>4</stp>
        <stp>300469.SZ</stp>
        <stp>61</stp>
        <stp>12/31/2014</stp>
        <stp>1</stp>
        <tr r="R1762" s="1"/>
      </tp>
      <tp>
        <v>137122842.21000001</v>
        <stp/>
        <stp>EM_S_STM07_IS</stp>
        <stp>4</stp>
        <stp>600480.SH</stp>
        <stp>61</stp>
        <stp>12/31/2014</stp>
        <stp>1</stp>
        <tr r="R2267" s="1"/>
      </tp>
      <tp>
        <v>292669211.44</v>
        <stp/>
        <stp>EM_S_STM07_IS</stp>
        <stp>4</stp>
        <stp>600481.SH</stp>
        <stp>61</stp>
        <stp>12/31/2014</stp>
        <stp>1</stp>
        <tr r="R2268" s="1"/>
      </tp>
      <tp>
        <v>144351898.97</v>
        <stp/>
        <stp>EM_S_STM07_IS</stp>
        <stp>4</stp>
        <stp>600482.SH</stp>
        <stp>61</stp>
        <stp>12/31/2014</stp>
        <stp>1</stp>
        <tr r="R2269" s="1"/>
      </tp>
      <tp>
        <v>795399245.01999998</v>
        <stp/>
        <stp>EM_S_STM07_IS</stp>
        <stp>4</stp>
        <stp>600483.SH</stp>
        <stp>61</stp>
        <stp>12/31/2014</stp>
        <stp>1</stp>
        <tr r="R2270" s="1"/>
      </tp>
      <tp>
        <v>1812386547.05</v>
        <stp/>
        <stp>EM_S_STM07_IS</stp>
        <stp>4</stp>
        <stp>600485.SH</stp>
        <stp>61</stp>
        <stp>12/31/2014</stp>
        <stp>1</stp>
        <tr r="R2271" s="1"/>
      </tp>
      <tp>
        <v>454681282.97000003</v>
        <stp/>
        <stp>EM_S_STM07_IS</stp>
        <stp>4</stp>
        <stp>600486.SH</stp>
        <stp>61</stp>
        <stp>12/31/2014</stp>
        <stp>1</stp>
        <tr r="R2272" s="1"/>
      </tp>
      <tp>
        <v>344156362.00999999</v>
        <stp/>
        <stp>EM_S_STM07_IS</stp>
        <stp>4</stp>
        <stp>600487.SH</stp>
        <stp>61</stp>
        <stp>12/31/2014</stp>
        <stp>1</stp>
        <tr r="R2273" s="1"/>
      </tp>
      <tp>
        <v>86583922.079999998</v>
        <stp/>
        <stp>EM_S_STM07_IS</stp>
        <stp>4</stp>
        <stp>600488.SH</stp>
        <stp>61</stp>
        <stp>12/31/2014</stp>
        <stp>1</stp>
        <tr r="R2274" s="1"/>
      </tp>
      <tp>
        <v>84342332.099999994</v>
        <stp/>
        <stp>EM_S_STM07_IS</stp>
        <stp>4</stp>
        <stp>600489.SH</stp>
        <stp>61</stp>
        <stp>12/31/2014</stp>
        <stp>1</stp>
        <tr r="R2275" s="1"/>
      </tp>
      <tp>
        <v>62130267.380000003</v>
        <stp/>
        <stp>EM_S_STM07_IS</stp>
        <stp>4</stp>
        <stp>600490.SH</stp>
        <stp>61</stp>
        <stp>12/31/2014</stp>
        <stp>1</stp>
        <tr r="R2276" s="1"/>
      </tp>
      <tp>
        <v>241797440.38</v>
        <stp/>
        <stp>EM_S_STM07_IS</stp>
        <stp>4</stp>
        <stp>600491.SH</stp>
        <stp>61</stp>
        <stp>12/31/2014</stp>
        <stp>1</stp>
        <tr r="R2277" s="1"/>
      </tp>
      <tp>
        <v>10015333.9</v>
        <stp/>
        <stp>EM_S_STM07_IS</stp>
        <stp>4</stp>
        <stp>600493.SH</stp>
        <stp>61</stp>
        <stp>12/31/2014</stp>
        <stp>1</stp>
        <tr r="R2278" s="1"/>
      </tp>
      <tp>
        <v>140370599.31999999</v>
        <stp/>
        <stp>EM_S_STM07_IS</stp>
        <stp>4</stp>
        <stp>600495.SH</stp>
        <stp>61</stp>
        <stp>12/31/2014</stp>
        <stp>1</stp>
        <tr r="R2279" s="1"/>
      </tp>
      <tp>
        <v>266510908.25</v>
        <stp/>
        <stp>EM_S_STM07_IS</stp>
        <stp>4</stp>
        <stp>600496.SH</stp>
        <stp>61</stp>
        <stp>12/31/2014</stp>
        <stp>1</stp>
        <tr r="R2280" s="1"/>
      </tp>
      <tp>
        <v>161165148.80000001</v>
        <stp/>
        <stp>EM_S_STM07_IS</stp>
        <stp>4</stp>
        <stp>600497.SH</stp>
        <stp>61</stp>
        <stp>12/31/2014</stp>
        <stp>1</stp>
        <tr r="R2281" s="1"/>
      </tp>
      <tp>
        <v>540173871.05999994</v>
        <stp/>
        <stp>EM_S_STM07_IS</stp>
        <stp>4</stp>
        <stp>600498.SH</stp>
        <stp>61</stp>
        <stp>12/31/2014</stp>
        <stp>1</stp>
        <tr r="R2282" s="1"/>
      </tp>
      <tp>
        <v>446104686.58999997</v>
        <stp/>
        <stp>EM_S_STM07_IS</stp>
        <stp>4</stp>
        <stp>600499.SH</stp>
        <stp>61</stp>
        <stp>12/31/2014</stp>
        <stp>1</stp>
        <tr r="R2283" s="1"/>
      </tp>
      <tp>
        <v>164344173.75999999</v>
        <stp/>
        <stp>EM_S_STM07_IS</stp>
        <stp>4</stp>
        <stp>600460.SH</stp>
        <stp>61</stp>
        <stp>12/31/2014</stp>
        <stp>1</stp>
        <tr r="R2253" s="1"/>
      </tp>
      <tp>
        <v>148323334.56</v>
        <stp/>
        <stp>EM_S_STM07_IS</stp>
        <stp>4</stp>
        <stp>600461.SH</stp>
        <stp>61</stp>
        <stp>12/31/2014</stp>
        <stp>1</stp>
        <tr r="R2254" s="1"/>
      </tp>
      <tp>
        <v>2200975.92</v>
        <stp/>
        <stp>EM_S_STM07_IS</stp>
        <stp>4</stp>
        <stp>600462.SH</stp>
        <stp>61</stp>
        <stp>12/31/2014</stp>
        <stp>1</stp>
        <tr r="R2255" s="1"/>
      </tp>
      <tp>
        <v>42543352.329999998</v>
        <stp/>
        <stp>EM_S_STM07_IS</stp>
        <stp>4</stp>
        <stp>600463.SH</stp>
        <stp>61</stp>
        <stp>12/31/2014</stp>
        <stp>1</stp>
        <tr r="R2256" s="1"/>
      </tp>
      <tp>
        <v>12581186.24</v>
        <stp/>
        <stp>EM_S_STM07_IS</stp>
        <stp>4</stp>
        <stp>600466.SH</stp>
        <stp>61</stp>
        <stp>12/31/2014</stp>
        <stp>1</stp>
        <tr r="R2257" s="1"/>
      </tp>
      <tp>
        <v>20577184.899999999</v>
        <stp/>
        <stp>EM_S_STM07_IS</stp>
        <stp>4</stp>
        <stp>600467.SH</stp>
        <stp>61</stp>
        <stp>12/31/2014</stp>
        <stp>1</stp>
        <tr r="R2258" s="1"/>
      </tp>
      <tp>
        <v>48585228.310000002</v>
        <stp/>
        <stp>EM_S_STM07_IS</stp>
        <stp>4</stp>
        <stp>600468.SH</stp>
        <stp>61</stp>
        <stp>12/31/2014</stp>
        <stp>1</stp>
        <tr r="R2259" s="1"/>
      </tp>
      <tp>
        <v>331797675.06999999</v>
        <stp/>
        <stp>EM_S_STM07_IS</stp>
        <stp>4</stp>
        <stp>600469.SH</stp>
        <stp>61</stp>
        <stp>12/31/2014</stp>
        <stp>1</stp>
        <tr r="R2260" s="1"/>
      </tp>
      <tp>
        <v>-206420539.94</v>
        <stp/>
        <stp>EM_S_STM07_IS</stp>
        <stp>4</stp>
        <stp>600470.SH</stp>
        <stp>61</stp>
        <stp>12/31/2014</stp>
        <stp>1</stp>
        <tr r="R2261" s="1"/>
      </tp>
      <tp>
        <v>83227280.950000003</v>
        <stp/>
        <stp>EM_S_STM07_IS</stp>
        <stp>4</stp>
        <stp>600475.SH</stp>
        <stp>61</stp>
        <stp>12/31/2014</stp>
        <stp>1</stp>
        <tr r="R2262" s="1"/>
      </tp>
      <tp>
        <v>7216217.8899999997</v>
        <stp/>
        <stp>EM_S_STM07_IS</stp>
        <stp>4</stp>
        <stp>600476.SH</stp>
        <stp>61</stp>
        <stp>12/31/2014</stp>
        <stp>1</stp>
        <tr r="R2263" s="1"/>
      </tp>
      <tp>
        <v>59258127.93</v>
        <stp/>
        <stp>EM_S_STM07_IS</stp>
        <stp>4</stp>
        <stp>600477.SH</stp>
        <stp>61</stp>
        <stp>12/31/2014</stp>
        <stp>1</stp>
        <tr r="R2264" s="1"/>
      </tp>
      <tp>
        <v>-45938879.219999999</v>
        <stp/>
        <stp>EM_S_STM07_IS</stp>
        <stp>4</stp>
        <stp>600478.SH</stp>
        <stp>61</stp>
        <stp>12/31/2014</stp>
        <stp>1</stp>
        <tr r="R2265" s="1"/>
      </tp>
      <tp>
        <v>105092910.33</v>
        <stp/>
        <stp>EM_S_STM07_IS</stp>
        <stp>4</stp>
        <stp>600479.SH</stp>
        <stp>61</stp>
        <stp>12/31/2014</stp>
        <stp>1</stp>
        <tr r="R2266" s="1"/>
      </tp>
      <tp>
        <v>-28570135.010000002</v>
        <stp/>
        <stp>EM_S_STM07_IS</stp>
        <stp>4</stp>
        <stp>600444.SH</stp>
        <stp>61</stp>
        <stp>12/31/2014</stp>
        <stp>1</stp>
        <tr r="R2244" s="1"/>
      </tp>
      <tp>
        <v>153352976.41999999</v>
        <stp/>
        <stp>EM_S_STM07_IS</stp>
        <stp>4</stp>
        <stp>600446.SH</stp>
        <stp>61</stp>
        <stp>12/31/2014</stp>
        <stp>1</stp>
        <tr r="R2245" s="1"/>
      </tp>
      <tp>
        <v>24316100.32</v>
        <stp/>
        <stp>EM_S_STM07_IS</stp>
        <stp>4</stp>
        <stp>600448.SH</stp>
        <stp>61</stp>
        <stp>12/31/2014</stp>
        <stp>1</stp>
        <tr r="R2246" s="1"/>
      </tp>
      <tp>
        <v>271512984.39999998</v>
        <stp/>
        <stp>EM_S_STM07_IS</stp>
        <stp>4</stp>
        <stp>600449.SH</stp>
        <stp>61</stp>
        <stp>12/31/2014</stp>
        <stp>1</stp>
        <tr r="R2247" s="1"/>
      </tp>
      <tp>
        <v>71960836.049999997</v>
        <stp/>
        <stp>EM_S_STM07_IS</stp>
        <stp>4</stp>
        <stp>600452.SH</stp>
        <stp>61</stp>
        <stp>12/31/2014</stp>
        <stp>1</stp>
        <tr r="R2248" s="1"/>
      </tp>
      <tp>
        <v>6001157.25</v>
        <stp/>
        <stp>EM_S_STM07_IS</stp>
        <stp>4</stp>
        <stp>600455.SH</stp>
        <stp>61</stp>
        <stp>12/31/2014</stp>
        <stp>1</stp>
        <tr r="R2249" s="1"/>
      </tp>
      <tp>
        <v>11929101.810000001</v>
        <stp/>
        <stp>EM_S_STM07_IS</stp>
        <stp>4</stp>
        <stp>600456.SH</stp>
        <stp>61</stp>
        <stp>12/31/2014</stp>
        <stp>1</stp>
        <tr r="R2250" s="1"/>
      </tp>
      <tp>
        <v>45269340.770000003</v>
        <stp/>
        <stp>EM_S_STM07_IS</stp>
        <stp>4</stp>
        <stp>600458.SH</stp>
        <stp>61</stp>
        <stp>12/31/2014</stp>
        <stp>1</stp>
        <tr r="R2251" s="1"/>
      </tp>
      <tp>
        <v>85429880.280000001</v>
        <stp/>
        <stp>EM_S_STM07_IS</stp>
        <stp>4</stp>
        <stp>600459.SH</stp>
        <stp>61</stp>
        <stp>12/31/2014</stp>
        <stp>1</stp>
        <tr r="R2252" s="1"/>
      </tp>
      <tp>
        <v>189991042.56999999</v>
        <stp/>
        <stp>EM_S_STM07_IS</stp>
        <stp>4</stp>
        <stp>600420.SH</stp>
        <stp>61</stp>
        <stp>12/31/2014</stp>
        <stp>1</stp>
        <tr r="R2230" s="1"/>
      </tp>
      <tp>
        <v>2169673.81</v>
        <stp/>
        <stp>EM_S_STM07_IS</stp>
        <stp>4</stp>
        <stp>600421.SH</stp>
        <stp>61</stp>
        <stp>12/31/2014</stp>
        <stp>1</stp>
        <tr r="R2231" s="1"/>
      </tp>
      <tp>
        <v>292237273.75</v>
        <stp/>
        <stp>EM_S_STM07_IS</stp>
        <stp>4</stp>
        <stp>600422.SH</stp>
        <stp>61</stp>
        <stp>12/31/2014</stp>
        <stp>1</stp>
        <tr r="R2232" s="1"/>
      </tp>
      <tp>
        <v>8791689.9900000002</v>
        <stp/>
        <stp>EM_S_STM07_IS</stp>
        <stp>4</stp>
        <stp>600423.SH</stp>
        <stp>61</stp>
        <stp>12/31/2014</stp>
        <stp>1</stp>
        <tr r="R2233" s="1"/>
      </tp>
      <tp>
        <v>6442377.0999999996</v>
        <stp/>
        <stp>EM_S_STM07_IS</stp>
        <stp>4</stp>
        <stp>600425.SH</stp>
        <stp>61</stp>
        <stp>12/31/2014</stp>
        <stp>1</stp>
        <tr r="R2234" s="1"/>
      </tp>
      <tp>
        <v>804427991.86000001</v>
        <stp/>
        <stp>EM_S_STM07_IS</stp>
        <stp>4</stp>
        <stp>600426.SH</stp>
        <stp>61</stp>
        <stp>12/31/2014</stp>
        <stp>1</stp>
        <tr r="R2235" s="1"/>
      </tp>
      <tp>
        <v>197825595.05000001</v>
        <stp/>
        <stp>EM_S_STM07_IS</stp>
        <stp>4</stp>
        <stp>600428.SH</stp>
        <stp>61</stp>
        <stp>12/31/2014</stp>
        <stp>1</stp>
        <tr r="R2236" s="1"/>
      </tp>
      <tp>
        <v>53279708.590000004</v>
        <stp/>
        <stp>EM_S_STM07_IS</stp>
        <stp>4</stp>
        <stp>600429.SH</stp>
        <stp>61</stp>
        <stp>12/31/2014</stp>
        <stp>1</stp>
        <tr r="R2237" s="1"/>
      </tp>
      <tp>
        <v>-538426068.89999998</v>
        <stp/>
        <stp>EM_S_STM07_IS</stp>
        <stp>4</stp>
        <stp>600432.SH</stp>
        <stp>61</stp>
        <stp>12/31/2014</stp>
        <stp>1</stp>
        <tr r="R2238" s="1"/>
      </tp>
      <tp>
        <v>125940611.76000001</v>
        <stp/>
        <stp>EM_S_STM07_IS</stp>
        <stp>4</stp>
        <stp>600433.SH</stp>
        <stp>61</stp>
        <stp>12/31/2014</stp>
        <stp>1</stp>
        <tr r="R2239" s="1"/>
      </tp>
      <tp>
        <v>32506870.57</v>
        <stp/>
        <stp>EM_S_STM07_IS</stp>
        <stp>4</stp>
        <stp>600435.SH</stp>
        <stp>61</stp>
        <stp>12/31/2014</stp>
        <stp>1</stp>
        <tr r="R2240" s="1"/>
      </tp>
      <tp>
        <v>438828802.74000001</v>
        <stp/>
        <stp>EM_S_STM07_IS</stp>
        <stp>4</stp>
        <stp>600436.SH</stp>
        <stp>61</stp>
        <stp>12/31/2014</stp>
        <stp>1</stp>
        <tr r="R2241" s="1"/>
      </tp>
      <tp>
        <v>329294934.05000001</v>
        <stp/>
        <stp>EM_S_STM07_IS</stp>
        <stp>4</stp>
        <stp>600438.SH</stp>
        <stp>61</stp>
        <stp>12/31/2014</stp>
        <stp>1</stp>
        <tr r="R2242" s="1"/>
      </tp>
      <tp>
        <v>156325561.22</v>
        <stp/>
        <stp>EM_S_STM07_IS</stp>
        <stp>4</stp>
        <stp>600439.SH</stp>
        <stp>61</stp>
        <stp>12/31/2014</stp>
        <stp>1</stp>
        <tr r="R2243" s="1"/>
      </tp>
      <tp>
        <v>65534012.899999999</v>
        <stp/>
        <stp>EM_S_STM07_IS</stp>
        <stp>4</stp>
        <stp>600400.SH</stp>
        <stp>61</stp>
        <stp>12/31/2014</stp>
        <stp>1</stp>
        <tr r="R2218" s="1"/>
      </tp>
      <tp>
        <v>-947595474.66999996</v>
        <stp/>
        <stp>EM_S_STM07_IS</stp>
        <stp>4</stp>
        <stp>600401.SH</stp>
        <stp>61</stp>
        <stp>12/31/2014</stp>
        <stp>1</stp>
        <tr r="R2219" s="1"/>
      </tp>
      <tp>
        <v>110566855.67</v>
        <stp/>
        <stp>EM_S_STM07_IS</stp>
        <stp>4</stp>
        <stp>600403.SH</stp>
        <stp>61</stp>
        <stp>12/31/2014</stp>
        <stp>1</stp>
        <tr r="R2220" s="1"/>
      </tp>
      <tp>
        <v>45687803.409999996</v>
        <stp/>
        <stp>EM_S_STM07_IS</stp>
        <stp>4</stp>
        <stp>600405.SH</stp>
        <stp>61</stp>
        <stp>12/31/2014</stp>
        <stp>1</stp>
        <tr r="R2221" s="1"/>
      </tp>
      <tp>
        <v>1283059366.6800001</v>
        <stp/>
        <stp>EM_S_STM07_IS</stp>
        <stp>4</stp>
        <stp>600406.SH</stp>
        <stp>61</stp>
        <stp>12/31/2014</stp>
        <stp>1</stp>
        <tr r="R2222" s="1"/>
      </tp>
      <tp>
        <v>-680314834.52999997</v>
        <stp/>
        <stp>EM_S_STM07_IS</stp>
        <stp>4</stp>
        <stp>600408.SH</stp>
        <stp>61</stp>
        <stp>12/31/2014</stp>
        <stp>1</stp>
        <tr r="R2223" s="1"/>
      </tp>
      <tp>
        <v>477151032.55000001</v>
        <stp/>
        <stp>EM_S_STM07_IS</stp>
        <stp>4</stp>
        <stp>600409.SH</stp>
        <stp>61</stp>
        <stp>12/31/2014</stp>
        <stp>1</stp>
        <tr r="R2224" s="1"/>
      </tp>
      <tp>
        <v>95133561.090000004</v>
        <stp/>
        <stp>EM_S_STM07_IS</stp>
        <stp>4</stp>
        <stp>600410.SH</stp>
        <stp>61</stp>
        <stp>12/31/2014</stp>
        <stp>1</stp>
        <tr r="R2225" s="1"/>
      </tp>
      <tp>
        <v>408959070.43000001</v>
        <stp/>
        <stp>EM_S_STM07_IS</stp>
        <stp>4</stp>
        <stp>600415.SH</stp>
        <stp>61</stp>
        <stp>12/31/2014</stp>
        <stp>1</stp>
        <tr r="R2226" s="1"/>
      </tp>
      <tp>
        <v>54400377.170000002</v>
        <stp/>
        <stp>EM_S_STM07_IS</stp>
        <stp>4</stp>
        <stp>600416.SH</stp>
        <stp>61</stp>
        <stp>12/31/2014</stp>
        <stp>1</stp>
        <tr r="R2227" s="1"/>
      </tp>
      <tp>
        <v>528700048.87</v>
        <stp/>
        <stp>EM_S_STM07_IS</stp>
        <stp>4</stp>
        <stp>600418.SH</stp>
        <stp>61</stp>
        <stp>12/31/2014</stp>
        <stp>1</stp>
        <tr r="R2228" s="1"/>
      </tp>
      <tp>
        <v>12560162.279999999</v>
        <stp/>
        <stp>EM_S_STM07_IS</stp>
        <stp>4</stp>
        <stp>600419.SH</stp>
        <stp>61</stp>
        <stp>12/31/2014</stp>
        <stp>1</stp>
        <tr r="R2229" s="1"/>
      </tp>
      <tp>
        <v>27382457.809999999</v>
        <stp/>
        <stp>EM_S_STM07_IS</stp>
        <stp>4</stp>
        <stp>000780.SZ</stp>
        <stp>61</stp>
        <stp>12/31/2014</stp>
        <stp>1</stp>
        <tr r="R312" s="1"/>
      </tp>
      <tp>
        <v>-228279158.41999999</v>
        <stp/>
        <stp>EM_S_STM07_IS</stp>
        <stp>4</stp>
        <stp>000782.SZ</stp>
        <stp>61</stp>
        <stp>12/31/2014</stp>
        <stp>1</stp>
        <tr r="R313" s="1"/>
      </tp>
      <tp>
        <v>1705439086.9400001</v>
        <stp/>
        <stp>EM_S_STM07_IS</stp>
        <stp>4</stp>
        <stp>000783.SZ</stp>
        <stp>61</stp>
        <stp>12/31/2014</stp>
        <stp>1</stp>
        <tr r="R314" s="1"/>
      </tp>
      <tp>
        <v>26105671.559999999</v>
        <stp/>
        <stp>EM_S_STM07_IS</stp>
        <stp>4</stp>
        <stp>000785.SZ</stp>
        <stp>61</stp>
        <stp>12/31/2014</stp>
        <stp>1</stp>
        <tr r="R315" s="1"/>
      </tp>
      <tp>
        <v>1105451605.1500001</v>
        <stp/>
        <stp>EM_S_STM07_IS</stp>
        <stp>4</stp>
        <stp>000786.SZ</stp>
        <stp>61</stp>
        <stp>12/31/2014</stp>
        <stp>1</stp>
        <tr r="R316" s="1"/>
      </tp>
      <tp>
        <v>-27104331.199999999</v>
        <stp/>
        <stp>EM_S_STM07_IS</stp>
        <stp>4</stp>
        <stp>000788.SZ</stp>
        <stp>61</stp>
        <stp>12/31/2014</stp>
        <stp>1</stp>
        <tr r="R317" s="1"/>
      </tp>
      <tp>
        <v>549932284.69000006</v>
        <stp/>
        <stp>EM_S_STM07_IS</stp>
        <stp>4</stp>
        <stp>000789.SZ</stp>
        <stp>61</stp>
        <stp>12/31/2014</stp>
        <stp>1</stp>
        <tr r="R318" s="1"/>
      </tp>
      <tp>
        <v>66093057</v>
        <stp/>
        <stp>EM_S_STM07_IS</stp>
        <stp>4</stp>
        <stp>000790.SZ</stp>
        <stp>61</stp>
        <stp>12/31/2014</stp>
        <stp>1</stp>
        <tr r="R319" s="1"/>
      </tp>
      <tp>
        <v>198306511.71000001</v>
        <stp/>
        <stp>EM_S_STM07_IS</stp>
        <stp>4</stp>
        <stp>000791.SZ</stp>
        <stp>61</stp>
        <stp>12/31/2014</stp>
        <stp>1</stp>
        <tr r="R320" s="1"/>
      </tp>
      <tp>
        <v>1302259360.5</v>
        <stp/>
        <stp>EM_S_STM07_IS</stp>
        <stp>4</stp>
        <stp>000792.SZ</stp>
        <stp>61</stp>
        <stp>12/31/2014</stp>
        <stp>1</stp>
        <tr r="R321" s="1"/>
      </tp>
      <tp>
        <v>983541318.63</v>
        <stp/>
        <stp>EM_S_STM07_IS</stp>
        <stp>4</stp>
        <stp>000793.SZ</stp>
        <stp>61</stp>
        <stp>12/31/2014</stp>
        <stp>1</stp>
        <tr r="R322" s="1"/>
      </tp>
      <tp>
        <v>12241118.75</v>
        <stp/>
        <stp>EM_S_STM07_IS</stp>
        <stp>4</stp>
        <stp>000795.SZ</stp>
        <stp>61</stp>
        <stp>12/31/2014</stp>
        <stp>1</stp>
        <tr r="R323" s="1"/>
      </tp>
      <tp>
        <v>35759170.020000003</v>
        <stp/>
        <stp>EM_S_STM07_IS</stp>
        <stp>4</stp>
        <stp>000796.SZ</stp>
        <stp>61</stp>
        <stp>12/31/2014</stp>
        <stp>1</stp>
        <tr r="R324" s="1"/>
      </tp>
      <tp>
        <v>113554326.58</v>
        <stp/>
        <stp>EM_S_STM07_IS</stp>
        <stp>4</stp>
        <stp>000797.SZ</stp>
        <stp>61</stp>
        <stp>12/31/2014</stp>
        <stp>1</stp>
        <tr r="R325" s="1"/>
      </tp>
      <tp>
        <v>21048280.82</v>
        <stp/>
        <stp>EM_S_STM07_IS</stp>
        <stp>4</stp>
        <stp>000798.SZ</stp>
        <stp>61</stp>
        <stp>12/31/2014</stp>
        <stp>1</stp>
        <tr r="R326" s="1"/>
      </tp>
      <tp>
        <v>-97475299.349999994</v>
        <stp/>
        <stp>EM_S_STM07_IS</stp>
        <stp>4</stp>
        <stp>000799.SZ</stp>
        <stp>61</stp>
        <stp>12/31/2014</stp>
        <stp>1</stp>
        <tr r="R327" s="1"/>
      </tp>
      <tp>
        <v>79436542.030000001</v>
        <stp/>
        <stp>EM_S_STM07_IS</stp>
        <stp>4</stp>
        <stp>000720.SZ</stp>
        <stp>61</stp>
        <stp>12/31/2014</stp>
        <stp>1</stp>
        <tr r="R275" s="1"/>
      </tp>
      <tp>
        <v>11060576.060000001</v>
        <stp/>
        <stp>EM_S_STM07_IS</stp>
        <stp>4</stp>
        <stp>000721.SZ</stp>
        <stp>61</stp>
        <stp>12/31/2014</stp>
        <stp>1</stp>
        <tr r="R276" s="1"/>
      </tp>
      <tp>
        <v>193871400.55000001</v>
        <stp/>
        <stp>EM_S_STM07_IS</stp>
        <stp>4</stp>
        <stp>000722.SZ</stp>
        <stp>61</stp>
        <stp>12/31/2014</stp>
        <stp>1</stp>
        <tr r="R277" s="1"/>
      </tp>
      <tp>
        <v>9485623.3000000007</v>
        <stp/>
        <stp>EM_S_STM07_IS</stp>
        <stp>4</stp>
        <stp>000723.SZ</stp>
        <stp>61</stp>
        <stp>12/31/2014</stp>
        <stp>1</stp>
        <tr r="R278" s="1"/>
      </tp>
      <tp>
        <v>2562128829</v>
        <stp/>
        <stp>EM_S_STM07_IS</stp>
        <stp>4</stp>
        <stp>000725.SZ</stp>
        <stp>61</stp>
        <stp>12/31/2014</stp>
        <stp>1</stp>
        <tr r="R279" s="1"/>
      </tp>
      <tp>
        <v>958725402.84000003</v>
        <stp/>
        <stp>EM_S_STM07_IS</stp>
        <stp>4</stp>
        <stp>000726.SZ</stp>
        <stp>61</stp>
        <stp>12/31/2014</stp>
        <stp>1</stp>
        <tr r="R280" s="1"/>
      </tp>
      <tp>
        <v>10408928.51</v>
        <stp/>
        <stp>EM_S_STM07_IS</stp>
        <stp>4</stp>
        <stp>000727.SZ</stp>
        <stp>61</stp>
        <stp>12/31/2014</stp>
        <stp>1</stp>
        <tr r="R281" s="1"/>
      </tp>
      <tp>
        <v>1371744662.4200001</v>
        <stp/>
        <stp>EM_S_STM07_IS</stp>
        <stp>4</stp>
        <stp>000728.SZ</stp>
        <stp>61</stp>
        <stp>12/31/2014</stp>
        <stp>1</stp>
        <tr r="R282" s="1"/>
      </tp>
      <tp>
        <v>726139217.5</v>
        <stp/>
        <stp>EM_S_STM07_IS</stp>
        <stp>4</stp>
        <stp>000729.SZ</stp>
        <stp>61</stp>
        <stp>12/31/2014</stp>
        <stp>1</stp>
        <tr r="R283" s="1"/>
      </tp>
      <tp>
        <v>-244501354.83000001</v>
        <stp/>
        <stp>EM_S_STM07_IS</stp>
        <stp>4</stp>
        <stp>000731.SZ</stp>
        <stp>61</stp>
        <stp>12/31/2014</stp>
        <stp>1</stp>
        <tr r="R284" s="1"/>
      </tp>
      <tp>
        <v>783762082.29999995</v>
        <stp/>
        <stp>EM_S_STM07_IS</stp>
        <stp>4</stp>
        <stp>000732.SZ</stp>
        <stp>61</stp>
        <stp>12/31/2014</stp>
        <stp>1</stp>
        <tr r="R285" s="1"/>
      </tp>
      <tp>
        <v>128902447.05</v>
        <stp/>
        <stp>EM_S_STM07_IS</stp>
        <stp>4</stp>
        <stp>000733.SZ</stp>
        <stp>61</stp>
        <stp>12/31/2014</stp>
        <stp>1</stp>
        <tr r="R286" s="1"/>
      </tp>
      <tp>
        <v>50987083.159999996</v>
        <stp/>
        <stp>EM_S_STM07_IS</stp>
        <stp>4</stp>
        <stp>000735.SZ</stp>
        <stp>61</stp>
        <stp>12/31/2014</stp>
        <stp>1</stp>
        <tr r="R287" s="1"/>
      </tp>
      <tp>
        <v>75653885.629999995</v>
        <stp/>
        <stp>EM_S_STM07_IS</stp>
        <stp>4</stp>
        <stp>000736.SZ</stp>
        <stp>61</stp>
        <stp>12/31/2014</stp>
        <stp>1</stp>
        <tr r="R288" s="1"/>
      </tp>
      <tp>
        <v>32192613.870000001</v>
        <stp/>
        <stp>EM_S_STM07_IS</stp>
        <stp>4</stp>
        <stp>000737.SZ</stp>
        <stp>61</stp>
        <stp>12/31/2014</stp>
        <stp>1</stp>
        <tr r="R289" s="1"/>
      </tp>
      <tp>
        <v>184974970.06</v>
        <stp/>
        <stp>EM_S_STM07_IS</stp>
        <stp>4</stp>
        <stp>000738.SZ</stp>
        <stp>61</stp>
        <stp>12/31/2014</stp>
        <stp>1</stp>
        <tr r="R290" s="1"/>
      </tp>
      <tp>
        <v>322164386.52999997</v>
        <stp/>
        <stp>EM_S_STM07_IS</stp>
        <stp>4</stp>
        <stp>000739.SZ</stp>
        <stp>61</stp>
        <stp>12/31/2014</stp>
        <stp>1</stp>
        <tr r="R291" s="1"/>
      </tp>
      <tp>
        <v>245912129</v>
        <stp/>
        <stp>EM_S_STM07_IS</stp>
        <stp>4</stp>
        <stp>000700.SZ</stp>
        <stp>61</stp>
        <stp>12/31/2014</stp>
        <stp>1</stp>
        <tr r="R258" s="1"/>
      </tp>
      <tp>
        <v>161230188.24000001</v>
        <stp/>
        <stp>EM_S_STM07_IS</stp>
        <stp>4</stp>
        <stp>000701.SZ</stp>
        <stp>61</stp>
        <stp>12/31/2014</stp>
        <stp>1</stp>
        <tr r="R259" s="1"/>
      </tp>
      <tp>
        <v>26026759.27</v>
        <stp/>
        <stp>EM_S_STM07_IS</stp>
        <stp>4</stp>
        <stp>000702.SZ</stp>
        <stp>61</stp>
        <stp>12/31/2014</stp>
        <stp>1</stp>
        <tr r="R260" s="1"/>
      </tp>
      <tp>
        <v>-352682419.33999997</v>
        <stp/>
        <stp>EM_S_STM07_IS</stp>
        <stp>4</stp>
        <stp>000703.SZ</stp>
        <stp>61</stp>
        <stp>12/31/2014</stp>
        <stp>1</stp>
        <tr r="R261" s="1"/>
      </tp>
      <tp>
        <v>39078858.140000001</v>
        <stp/>
        <stp>EM_S_STM07_IS</stp>
        <stp>4</stp>
        <stp>000705.SZ</stp>
        <stp>61</stp>
        <stp>12/31/2014</stp>
        <stp>1</stp>
        <tr r="R262" s="1"/>
      </tp>
      <tp>
        <v>7685354.9299999997</v>
        <stp/>
        <stp>EM_S_STM07_IS</stp>
        <stp>4</stp>
        <stp>000707.SZ</stp>
        <stp>61</stp>
        <stp>12/31/2014</stp>
        <stp>1</stp>
        <tr r="R263" s="1"/>
      </tp>
      <tp>
        <v>268057028.65000001</v>
        <stp/>
        <stp>EM_S_STM07_IS</stp>
        <stp>4</stp>
        <stp>000708.SZ</stp>
        <stp>61</stp>
        <stp>12/31/2014</stp>
        <stp>1</stp>
        <tr r="R264" s="1"/>
      </tp>
      <tp>
        <v>697171309.65999997</v>
        <stp/>
        <stp>EM_S_STM07_IS</stp>
        <stp>4</stp>
        <stp>000709.SZ</stp>
        <stp>61</stp>
        <stp>12/31/2014</stp>
        <stp>1</stp>
        <tr r="R265" s="1"/>
      </tp>
      <tp>
        <v>6878248.2300000004</v>
        <stp/>
        <stp>EM_S_STM07_IS</stp>
        <stp>4</stp>
        <stp>000710.SZ</stp>
        <stp>61</stp>
        <stp>12/31/2014</stp>
        <stp>1</stp>
        <tr r="R266" s="1"/>
      </tp>
      <tp>
        <v>-72031131.189999998</v>
        <stp/>
        <stp>EM_S_STM07_IS</stp>
        <stp>4</stp>
        <stp>000711.SZ</stp>
        <stp>61</stp>
        <stp>12/31/2014</stp>
        <stp>1</stp>
        <tr r="R267" s="1"/>
      </tp>
      <tp>
        <v>386755296.70999998</v>
        <stp/>
        <stp>EM_S_STM07_IS</stp>
        <stp>4</stp>
        <stp>000712.SZ</stp>
        <stp>61</stp>
        <stp>12/31/2014</stp>
        <stp>1</stp>
        <tr r="R268" s="1"/>
      </tp>
      <tp>
        <v>60968414.119999997</v>
        <stp/>
        <stp>EM_S_STM07_IS</stp>
        <stp>4</stp>
        <stp>000713.SZ</stp>
        <stp>61</stp>
        <stp>12/31/2014</stp>
        <stp>1</stp>
        <tr r="R269" s="1"/>
      </tp>
      <tp>
        <v>83690595.640000001</v>
        <stp/>
        <stp>EM_S_STM07_IS</stp>
        <stp>4</stp>
        <stp>000715.SZ</stp>
        <stp>61</stp>
        <stp>12/31/2014</stp>
        <stp>1</stp>
        <tr r="R270" s="1"/>
      </tp>
      <tp>
        <v>62238263.630000003</v>
        <stp/>
        <stp>EM_S_STM07_IS</stp>
        <stp>4</stp>
        <stp>000716.SZ</stp>
        <stp>61</stp>
        <stp>12/31/2014</stp>
        <stp>1</stp>
        <tr r="R271" s="1"/>
      </tp>
      <tp>
        <v>-1388271755.6800001</v>
        <stp/>
        <stp>EM_S_STM07_IS</stp>
        <stp>4</stp>
        <stp>000717.SZ</stp>
        <stp>61</stp>
        <stp>12/31/2014</stp>
        <stp>1</stp>
        <tr r="R272" s="1"/>
      </tp>
      <tp>
        <v>762510748.03999996</v>
        <stp/>
        <stp>EM_S_STM07_IS</stp>
        <stp>4</stp>
        <stp>000718.SZ</stp>
        <stp>61</stp>
        <stp>12/31/2014</stp>
        <stp>1</stp>
        <tr r="R273" s="1"/>
      </tp>
      <tp>
        <v>641722991.69000006</v>
        <stp/>
        <stp>EM_S_STM07_IS</stp>
        <stp>4</stp>
        <stp>000719.SZ</stp>
        <stp>61</stp>
        <stp>12/31/2014</stp>
        <stp>1</stp>
        <tr r="R274" s="1"/>
      </tp>
      <tp>
        <v>9846926.5500000007</v>
        <stp/>
        <stp>EM_S_STM07_IS</stp>
        <stp>4</stp>
        <stp>000760.SZ</stp>
        <stp>61</stp>
        <stp>12/31/2014</stp>
        <stp>1</stp>
        <tr r="R302" s="1"/>
      </tp>
      <tp>
        <v>232804820.19</v>
        <stp/>
        <stp>EM_S_STM07_IS</stp>
        <stp>4</stp>
        <stp>000761.SZ</stp>
        <stp>61</stp>
        <stp>12/31/2014</stp>
        <stp>1</stp>
        <tr r="R303" s="1"/>
      </tp>
      <tp>
        <v>-88333504.140000001</v>
        <stp/>
        <stp>EM_S_STM07_IS</stp>
        <stp>4</stp>
        <stp>000762.SZ</stp>
        <stp>61</stp>
        <stp>12/31/2014</stp>
        <stp>1</stp>
        <tr r="R304" s="1"/>
      </tp>
      <tp>
        <v>5165646.75</v>
        <stp/>
        <stp>EM_S_STM07_IS</stp>
        <stp>4</stp>
        <stp>000766.SZ</stp>
        <stp>61</stp>
        <stp>12/31/2014</stp>
        <stp>1</stp>
        <tr r="R305" s="1"/>
      </tp>
      <tp>
        <v>550546960.41999996</v>
        <stp/>
        <stp>EM_S_STM07_IS</stp>
        <stp>4</stp>
        <stp>000767.SZ</stp>
        <stp>61</stp>
        <stp>12/31/2014</stp>
        <stp>1</stp>
        <tr r="R306" s="1"/>
      </tp>
      <tp>
        <v>351922667.49000001</v>
        <stp/>
        <stp>EM_S_STM07_IS</stp>
        <stp>4</stp>
        <stp>000768.SZ</stp>
        <stp>61</stp>
        <stp>12/31/2014</stp>
        <stp>1</stp>
        <tr r="R307" s="1"/>
      </tp>
      <tp>
        <v>5022567778.3900003</v>
        <stp/>
        <stp>EM_S_STM07_IS</stp>
        <stp>4</stp>
        <stp>000776.SZ</stp>
        <stp>61</stp>
        <stp>12/31/2014</stp>
        <stp>1</stp>
        <tr r="R308" s="1"/>
      </tp>
      <tp>
        <v>71937235.620000005</v>
        <stp/>
        <stp>EM_S_STM07_IS</stp>
        <stp>4</stp>
        <stp>000777.SZ</stp>
        <stp>61</stp>
        <stp>12/31/2014</stp>
        <stp>1</stp>
        <tr r="R309" s="1"/>
      </tp>
      <tp>
        <v>835199224.79999995</v>
        <stp/>
        <stp>EM_S_STM07_IS</stp>
        <stp>4</stp>
        <stp>000778.SZ</stp>
        <stp>61</stp>
        <stp>12/31/2014</stp>
        <stp>1</stp>
        <tr r="R310" s="1"/>
      </tp>
      <tp>
        <v>10050925.279999999</v>
        <stp/>
        <stp>EM_S_STM07_IS</stp>
        <stp>4</stp>
        <stp>000779.SZ</stp>
        <stp>61</stp>
        <stp>12/31/2014</stp>
        <stp>1</stp>
        <tr r="R311" s="1"/>
      </tp>
      <tp>
        <v>90823975.060000002</v>
        <stp/>
        <stp>EM_S_STM07_IS</stp>
        <stp>4</stp>
        <stp>000748.SZ</stp>
        <stp>61</stp>
        <stp>12/31/2014</stp>
        <stp>1</stp>
        <tr r="R292" s="1"/>
      </tp>
      <tp>
        <v>690035776.55999994</v>
        <stp/>
        <stp>EM_S_STM07_IS</stp>
        <stp>4</stp>
        <stp>000750.SZ</stp>
        <stp>61</stp>
        <stp>12/31/2014</stp>
        <stp>1</stp>
        <tr r="R293" s="1"/>
      </tp>
      <tp>
        <v>88086981.680000007</v>
        <stp/>
        <stp>EM_S_STM07_IS</stp>
        <stp>4</stp>
        <stp>000751.SZ</stp>
        <stp>61</stp>
        <stp>12/31/2014</stp>
        <stp>1</stp>
        <tr r="R294" s="1"/>
      </tp>
      <tp>
        <v>25709930.059999999</v>
        <stp/>
        <stp>EM_S_STM07_IS</stp>
        <stp>4</stp>
        <stp>000752.SZ</stp>
        <stp>61</stp>
        <stp>12/31/2014</stp>
        <stp>1</stp>
        <tr r="R295" s="1"/>
      </tp>
      <tp>
        <v>70453484.260000005</v>
        <stp/>
        <stp>EM_S_STM07_IS</stp>
        <stp>4</stp>
        <stp>000753.SZ</stp>
        <stp>61</stp>
        <stp>12/31/2014</stp>
        <stp>1</stp>
        <tr r="R296" s="1"/>
      </tp>
      <tp>
        <v>58593133.020000003</v>
        <stp/>
        <stp>EM_S_STM07_IS</stp>
        <stp>4</stp>
        <stp>000755.SZ</stp>
        <stp>61</stp>
        <stp>12/31/2014</stp>
        <stp>1</stp>
        <tr r="R297" s="1"/>
      </tp>
      <tp>
        <v>50725311.049999997</v>
        <stp/>
        <stp>EM_S_STM07_IS</stp>
        <stp>4</stp>
        <stp>000756.SZ</stp>
        <stp>61</stp>
        <stp>12/31/2014</stp>
        <stp>1</stp>
        <tr r="R298" s="1"/>
      </tp>
      <tp>
        <v>18178358.73</v>
        <stp/>
        <stp>EM_S_STM07_IS</stp>
        <stp>4</stp>
        <stp>000757.SZ</stp>
        <stp>61</stp>
        <stp>12/31/2014</stp>
        <stp>1</stp>
        <tr r="R299" s="1"/>
      </tp>
      <tp>
        <v>265623525.56</v>
        <stp/>
        <stp>EM_S_STM07_IS</stp>
        <stp>4</stp>
        <stp>000758.SZ</stp>
        <stp>61</stp>
        <stp>12/31/2014</stp>
        <stp>1</stp>
        <tr r="R300" s="1"/>
      </tp>
      <tp>
        <v>186246521.75999999</v>
        <stp/>
        <stp>EM_S_STM07_IS</stp>
        <stp>4</stp>
        <stp>000759.SZ</stp>
        <stp>61</stp>
        <stp>12/31/2014</stp>
        <stp>1</stp>
        <tr r="R301" s="1"/>
      </tp>
      <tp>
        <v>564783936.92999995</v>
        <stp/>
        <stp>EM_S_STM07_IS</stp>
        <stp>4</stp>
        <stp>600780.SH</stp>
        <stp>61</stp>
        <stp>12/31/2014</stp>
        <stp>1</stp>
        <tr r="R2536" s="1"/>
      </tp>
      <tp>
        <v>12123833</v>
        <stp/>
        <stp>EM_S_STM07_IS</stp>
        <stp>4</stp>
        <stp>600781.SH</stp>
        <stp>61</stp>
        <stp>12/31/2014</stp>
        <stp>1</stp>
        <tr r="R2537" s="1"/>
      </tp>
      <tp>
        <v>406429378.77999997</v>
        <stp/>
        <stp>EM_S_STM07_IS</stp>
        <stp>4</stp>
        <stp>600782.SH</stp>
        <stp>61</stp>
        <stp>12/31/2014</stp>
        <stp>1</stp>
        <tr r="R2538" s="1"/>
      </tp>
      <tp>
        <v>301633826.29000002</v>
        <stp/>
        <stp>EM_S_STM07_IS</stp>
        <stp>4</stp>
        <stp>600783.SH</stp>
        <stp>61</stp>
        <stp>12/31/2014</stp>
        <stp>1</stp>
        <tr r="R2539" s="1"/>
      </tp>
      <tp>
        <v>36029516.600000001</v>
        <stp/>
        <stp>EM_S_STM07_IS</stp>
        <stp>4</stp>
        <stp>600784.SH</stp>
        <stp>61</stp>
        <stp>12/31/2014</stp>
        <stp>1</stp>
        <tr r="R2540" s="1"/>
      </tp>
      <tp>
        <v>193920860.08000001</v>
        <stp/>
        <stp>EM_S_STM07_IS</stp>
        <stp>4</stp>
        <stp>600785.SH</stp>
        <stp>61</stp>
        <stp>12/31/2014</stp>
        <stp>1</stp>
        <tr r="R2541" s="1"/>
      </tp>
      <tp>
        <v>546379465.79999995</v>
        <stp/>
        <stp>EM_S_STM07_IS</stp>
        <stp>4</stp>
        <stp>600787.SH</stp>
        <stp>61</stp>
        <stp>12/31/2014</stp>
        <stp>1</stp>
        <tr r="R2542" s="1"/>
      </tp>
      <tp>
        <v>7646516077.1300001</v>
        <stp/>
        <stp>EM_S_STM07_IS</stp>
        <stp>4</stp>
        <stp>601788.SH</stp>
        <stp>61</stp>
        <stp>12/31/2015</stp>
        <stp>1</stp>
        <tr r="S2800" s="1"/>
      </tp>
      <tp>
        <v>-125214530.48999999</v>
        <stp/>
        <stp>EM_S_STM07_IS</stp>
        <stp>4</stp>
        <stp>600789.SH</stp>
        <stp>61</stp>
        <stp>12/31/2014</stp>
        <stp>1</stp>
        <tr r="R2543" s="1"/>
      </tp>
      <tp>
        <v>191004899.58000001</v>
        <stp/>
        <stp>EM_S_STM07_IS</stp>
        <stp>4</stp>
        <stp>601789.SH</stp>
        <stp>61</stp>
        <stp>12/31/2015</stp>
        <stp>1</stp>
        <tr r="S2801" s="1"/>
      </tp>
      <tp>
        <v>329934506.77999997</v>
        <stp/>
        <stp>EM_S_STM07_IS</stp>
        <stp>4</stp>
        <stp>600790.SH</stp>
        <stp>61</stp>
        <stp>12/31/2014</stp>
        <stp>1</stp>
        <tr r="R2544" s="1"/>
      </tp>
      <tp>
        <v>79651637.409999996</v>
        <stp/>
        <stp>EM_S_STM07_IS</stp>
        <stp>4</stp>
        <stp>600791.SH</stp>
        <stp>61</stp>
        <stp>12/31/2014</stp>
        <stp>1</stp>
        <tr r="R2545" s="1"/>
      </tp>
      <tp>
        <v>37893048.850000001</v>
        <stp/>
        <stp>EM_S_STM07_IS</stp>
        <stp>4</stp>
        <stp>600792.SH</stp>
        <stp>61</stp>
        <stp>12/31/2014</stp>
        <stp>1</stp>
        <tr r="R2546" s="1"/>
      </tp>
      <tp>
        <v>8348678.6200000001</v>
        <stp/>
        <stp>EM_S_STM07_IS</stp>
        <stp>4</stp>
        <stp>600793.SH</stp>
        <stp>61</stp>
        <stp>12/31/2014</stp>
        <stp>1</stp>
        <tr r="R2547" s="1"/>
      </tp>
      <tp>
        <v>120004236.81999999</v>
        <stp/>
        <stp>EM_S_STM07_IS</stp>
        <stp>4</stp>
        <stp>600794.SH</stp>
        <stp>61</stp>
        <stp>12/31/2014</stp>
        <stp>1</stp>
        <tr r="R2548" s="1"/>
      </tp>
      <tp>
        <v>6074547847.9899998</v>
        <stp/>
        <stp>EM_S_STM07_IS</stp>
        <stp>4</stp>
        <stp>600795.SH</stp>
        <stp>61</stp>
        <stp>12/31/2014</stp>
        <stp>1</stp>
        <tr r="R2549" s="1"/>
      </tp>
      <tp>
        <v>22390101.789999999</v>
        <stp/>
        <stp>EM_S_STM07_IS</stp>
        <stp>4</stp>
        <stp>600796.SH</stp>
        <stp>61</stp>
        <stp>12/31/2014</stp>
        <stp>1</stp>
        <tr r="R2550" s="1"/>
      </tp>
      <tp>
        <v>-157012775.13</v>
        <stp/>
        <stp>EM_S_STM07_IS</stp>
        <stp>4</stp>
        <stp>600797.SH</stp>
        <stp>61</stp>
        <stp>12/31/2014</stp>
        <stp>1</stp>
        <tr r="R2551" s="1"/>
      </tp>
      <tp>
        <v>7405692.6399999997</v>
        <stp/>
        <stp>EM_S_STM07_IS</stp>
        <stp>4</stp>
        <stp>600798.SH</stp>
        <stp>61</stp>
        <stp>12/31/2014</stp>
        <stp>1</stp>
        <tr r="R2552" s="1"/>
      </tp>
      <tp>
        <v>44686833.409999996</v>
        <stp/>
        <stp>EM_S_STM07_IS</stp>
        <stp>4</stp>
        <stp>601798.SH</stp>
        <stp>61</stp>
        <stp>12/31/2015</stp>
        <stp>1</stp>
        <tr r="S2802" s="1"/>
      </tp>
      <tp>
        <v>293484635.16000003</v>
        <stp/>
        <stp>EM_S_STM07_IS</stp>
        <stp>4</stp>
        <stp>601799.SH</stp>
        <stp>61</stp>
        <stp>12/31/2015</stp>
        <stp>1</stp>
        <tr r="S2803" s="1"/>
      </tp>
      <tp>
        <v>-141761501.56</v>
        <stp/>
        <stp>EM_S_STM07_IS</stp>
        <stp>4</stp>
        <stp>600760.SH</stp>
        <stp>61</stp>
        <stp>12/31/2014</stp>
        <stp>1</stp>
        <tr r="R2518" s="1"/>
      </tp>
      <tp>
        <v>569018545.72000003</v>
        <stp/>
        <stp>EM_S_STM07_IS</stp>
        <stp>4</stp>
        <stp>600761.SH</stp>
        <stp>61</stp>
        <stp>12/31/2014</stp>
        <stp>1</stp>
        <tr r="R2519" s="1"/>
      </tp>
      <tp>
        <v>110122349.94</v>
        <stp/>
        <stp>EM_S_STM07_IS</stp>
        <stp>4</stp>
        <stp>600763.SH</stp>
        <stp>61</stp>
        <stp>12/31/2014</stp>
        <stp>1</stp>
        <tr r="R2520" s="1"/>
      </tp>
      <tp>
        <v>5219200.84</v>
        <stp/>
        <stp>EM_S_STM07_IS</stp>
        <stp>4</stp>
        <stp>600764.SH</stp>
        <stp>61</stp>
        <stp>12/31/2014</stp>
        <stp>1</stp>
        <tr r="R2521" s="1"/>
      </tp>
      <tp>
        <v>156478104.06999999</v>
        <stp/>
        <stp>EM_S_STM07_IS</stp>
        <stp>4</stp>
        <stp>600765.SH</stp>
        <stp>61</stp>
        <stp>12/31/2014</stp>
        <stp>1</stp>
        <tr r="R2522" s="1"/>
      </tp>
      <tp>
        <v>13932623.33</v>
        <stp/>
        <stp>EM_S_STM07_IS</stp>
        <stp>4</stp>
        <stp>600766.SH</stp>
        <stp>61</stp>
        <stp>12/31/2014</stp>
        <stp>1</stp>
        <tr r="R2523" s="1"/>
      </tp>
      <tp>
        <v>11818398000</v>
        <stp/>
        <stp>EM_S_STM07_IS</stp>
        <stp>4</stp>
        <stp>601766.SH</stp>
        <stp>61</stp>
        <stp>12/31/2015</stp>
        <stp>1</stp>
        <tr r="S2798" s="1"/>
      </tp>
      <tp>
        <v>25983746.460000001</v>
        <stp/>
        <stp>EM_S_STM07_IS</stp>
        <stp>4</stp>
        <stp>600767.SH</stp>
        <stp>61</stp>
        <stp>12/31/2014</stp>
        <stp>1</stp>
        <tr r="R2524" s="1"/>
      </tp>
      <tp>
        <v>2600637.73</v>
        <stp/>
        <stp>EM_S_STM07_IS</stp>
        <stp>4</stp>
        <stp>600768.SH</stp>
        <stp>61</stp>
        <stp>12/31/2014</stp>
        <stp>1</stp>
        <tr r="R2525" s="1"/>
      </tp>
      <tp>
        <v>1302862.5900000001</v>
        <stp/>
        <stp>EM_S_STM07_IS</stp>
        <stp>4</stp>
        <stp>600769.SH</stp>
        <stp>61</stp>
        <stp>12/31/2014</stp>
        <stp>1</stp>
        <tr r="R2526" s="1"/>
      </tp>
      <tp>
        <v>41530195.229999997</v>
        <stp/>
        <stp>EM_S_STM07_IS</stp>
        <stp>4</stp>
        <stp>600770.SH</stp>
        <stp>61</stp>
        <stp>12/31/2014</stp>
        <stp>1</stp>
        <tr r="R2527" s="1"/>
      </tp>
      <tp>
        <v>36646383.079999998</v>
        <stp/>
        <stp>EM_S_STM07_IS</stp>
        <stp>4</stp>
        <stp>600771.SH</stp>
        <stp>61</stp>
        <stp>12/31/2014</stp>
        <stp>1</stp>
        <tr r="R2528" s="1"/>
      </tp>
      <tp>
        <v>76954987.909999996</v>
        <stp/>
        <stp>EM_S_STM07_IS</stp>
        <stp>4</stp>
        <stp>600773.SH</stp>
        <stp>61</stp>
        <stp>12/31/2014</stp>
        <stp>1</stp>
        <tr r="R2529" s="1"/>
      </tp>
      <tp>
        <v>19567089.18</v>
        <stp/>
        <stp>EM_S_STM07_IS</stp>
        <stp>4</stp>
        <stp>600774.SH</stp>
        <stp>61</stp>
        <stp>12/31/2014</stp>
        <stp>1</stp>
        <tr r="R2530" s="1"/>
      </tp>
      <tp>
        <v>153230139.40000001</v>
        <stp/>
        <stp>EM_S_STM07_IS</stp>
        <stp>4</stp>
        <stp>600775.SH</stp>
        <stp>61</stp>
        <stp>12/31/2014</stp>
        <stp>1</stp>
        <tr r="R2531" s="1"/>
      </tp>
      <tp>
        <v>179447632.47999999</v>
        <stp/>
        <stp>EM_S_STM07_IS</stp>
        <stp>4</stp>
        <stp>600776.SH</stp>
        <stp>61</stp>
        <stp>12/31/2014</stp>
        <stp>1</stp>
        <tr r="R2532" s="1"/>
      </tp>
      <tp>
        <v>-38577542.649999999</v>
        <stp/>
        <stp>EM_S_STM07_IS</stp>
        <stp>4</stp>
        <stp>600777.SH</stp>
        <stp>61</stp>
        <stp>12/31/2014</stp>
        <stp>1</stp>
        <tr r="R2533" s="1"/>
      </tp>
      <tp>
        <v>353915619.80000001</v>
        <stp/>
        <stp>EM_S_STM07_IS</stp>
        <stp>4</stp>
        <stp>601777.SH</stp>
        <stp>61</stp>
        <stp>12/31/2015</stp>
        <stp>1</stp>
        <tr r="S2799" s="1"/>
      </tp>
      <tp>
        <v>91888446.859999999</v>
        <stp/>
        <stp>EM_S_STM07_IS</stp>
        <stp>4</stp>
        <stp>600778.SH</stp>
        <stp>61</stp>
        <stp>12/31/2014</stp>
        <stp>1</stp>
        <tr r="R2534" s="1"/>
      </tp>
      <tp>
        <v>-418473775.91000003</v>
        <stp/>
        <stp>EM_S_STM07_IS</stp>
        <stp>4</stp>
        <stp>600779.SH</stp>
        <stp>61</stp>
        <stp>12/31/2014</stp>
        <stp>1</stp>
        <tr r="R2535" s="1"/>
      </tp>
      <tp>
        <v>19767350.66</v>
        <stp/>
        <stp>EM_S_STM07_IS</stp>
        <stp>4</stp>
        <stp>600740.SH</stp>
        <stp>61</stp>
        <stp>12/31/2014</stp>
        <stp>1</stp>
        <tr r="R2499" s="1"/>
      </tp>
      <tp>
        <v>4455720981.5799999</v>
        <stp/>
        <stp>EM_S_STM07_IS</stp>
        <stp>4</stp>
        <stp>600741.SH</stp>
        <stp>61</stp>
        <stp>12/31/2014</stp>
        <stp>1</stp>
        <tr r="R2500" s="1"/>
      </tp>
      <tp>
        <v>552741085.63999999</v>
        <stp/>
        <stp>EM_S_STM07_IS</stp>
        <stp>4</stp>
        <stp>600742.SH</stp>
        <stp>61</stp>
        <stp>12/31/2014</stp>
        <stp>1</stp>
        <tr r="R2501" s="1"/>
      </tp>
      <tp>
        <v>661622824.72000003</v>
        <stp/>
        <stp>EM_S_STM07_IS</stp>
        <stp>4</stp>
        <stp>600743.SH</stp>
        <stp>61</stp>
        <stp>12/31/2014</stp>
        <stp>1</stp>
        <tr r="R2502" s="1"/>
      </tp>
      <tp>
        <v>-174675729.94</v>
        <stp/>
        <stp>EM_S_STM07_IS</stp>
        <stp>4</stp>
        <stp>600744.SH</stp>
        <stp>61</stp>
        <stp>12/31/2014</stp>
        <stp>1</stp>
        <tr r="R2503" s="1"/>
      </tp>
      <tp>
        <v>16892332.559999999</v>
        <stp/>
        <stp>EM_S_STM07_IS</stp>
        <stp>4</stp>
        <stp>600745.SH</stp>
        <stp>61</stp>
        <stp>12/31/2014</stp>
        <stp>1</stp>
        <tr r="R2504" s="1"/>
      </tp>
      <tp>
        <v>10466574.24</v>
        <stp/>
        <stp>EM_S_STM07_IS</stp>
        <stp>4</stp>
        <stp>600746.SH</stp>
        <stp>61</stp>
        <stp>12/31/2014</stp>
        <stp>1</stp>
        <tr r="R2505" s="1"/>
      </tp>
      <tp>
        <v>13757588.109999999</v>
        <stp/>
        <stp>EM_S_STM07_IS</stp>
        <stp>4</stp>
        <stp>600747.SH</stp>
        <stp>61</stp>
        <stp>12/31/2014</stp>
        <stp>1</stp>
        <tr r="R2506" s="1"/>
      </tp>
      <tp>
        <v>885315591.51999998</v>
        <stp/>
        <stp>EM_S_STM07_IS</stp>
        <stp>4</stp>
        <stp>600748.SH</stp>
        <stp>61</stp>
        <stp>12/31/2014</stp>
        <stp>1</stp>
        <tr r="R2507" s="1"/>
      </tp>
      <tp>
        <v>-33456180.010000002</v>
        <stp/>
        <stp>EM_S_STM07_IS</stp>
        <stp>4</stp>
        <stp>600749.SH</stp>
        <stp>61</stp>
        <stp>12/31/2014</stp>
        <stp>1</stp>
        <tr r="R2508" s="1"/>
      </tp>
      <tp>
        <v>264847938.22</v>
        <stp/>
        <stp>EM_S_STM07_IS</stp>
        <stp>4</stp>
        <stp>600750.SH</stp>
        <stp>61</stp>
        <stp>12/31/2014</stp>
        <stp>1</stp>
        <tr r="R2509" s="1"/>
      </tp>
      <tp>
        <v>78939766.129999995</v>
        <stp/>
        <stp>EM_S_STM07_IS</stp>
        <stp>4</stp>
        <stp>600751.SH</stp>
        <stp>61</stp>
        <stp>12/31/2014</stp>
        <stp>1</stp>
        <tr r="R2510" s="1"/>
      </tp>
      <tp>
        <v>357059.81</v>
        <stp/>
        <stp>EM_S_STM07_IS</stp>
        <stp>4</stp>
        <stp>600753.SH</stp>
        <stp>61</stp>
        <stp>12/31/2014</stp>
        <stp>1</stp>
        <tr r="R2511" s="1"/>
      </tp>
      <tp>
        <v>487168241.61000001</v>
        <stp/>
        <stp>EM_S_STM07_IS</stp>
        <stp>4</stp>
        <stp>600754.SH</stp>
        <stp>61</stp>
        <stp>12/31/2014</stp>
        <stp>1</stp>
        <tr r="R2512" s="1"/>
      </tp>
      <tp>
        <v>849033416.21000004</v>
        <stp/>
        <stp>EM_S_STM07_IS</stp>
        <stp>4</stp>
        <stp>600755.SH</stp>
        <stp>61</stp>
        <stp>12/31/2014</stp>
        <stp>1</stp>
        <tr r="R2513" s="1"/>
      </tp>
      <tp>
        <v>78275957.609999999</v>
        <stp/>
        <stp>EM_S_STM07_IS</stp>
        <stp>4</stp>
        <stp>600756.SH</stp>
        <stp>61</stp>
        <stp>12/31/2014</stp>
        <stp>1</stp>
        <tr r="R2514" s="1"/>
      </tp>
      <tp>
        <v>211031438.28</v>
        <stp/>
        <stp>EM_S_STM07_IS</stp>
        <stp>4</stp>
        <stp>600757.SH</stp>
        <stp>61</stp>
        <stp>12/31/2014</stp>
        <stp>1</stp>
        <tr r="R2515" s="1"/>
      </tp>
      <tp>
        <v>12917263.140000001</v>
        <stp/>
        <stp>EM_S_STM07_IS</stp>
        <stp>4</stp>
        <stp>600758.SH</stp>
        <stp>61</stp>
        <stp>12/31/2014</stp>
        <stp>1</stp>
        <tr r="R2516" s="1"/>
      </tp>
      <tp>
        <v>84895910.209999993</v>
        <stp/>
        <stp>EM_S_STM07_IS</stp>
        <stp>4</stp>
        <stp>600759.SH</stp>
        <stp>61</stp>
        <stp>12/31/2014</stp>
        <stp>1</stp>
        <tr r="R2517" s="1"/>
      </tp>
      <tp>
        <v>561903861.29999995</v>
        <stp/>
        <stp>EM_S_STM07_IS</stp>
        <stp>4</stp>
        <stp>600720.SH</stp>
        <stp>61</stp>
        <stp>12/31/2014</stp>
        <stp>1</stp>
        <tr r="R2479" s="1"/>
      </tp>
      <tp>
        <v>-233625371.65000001</v>
        <stp/>
        <stp>EM_S_STM07_IS</stp>
        <stp>4</stp>
        <stp>600721.SH</stp>
        <stp>61</stp>
        <stp>12/31/2014</stp>
        <stp>1</stp>
        <tr r="R2480" s="1"/>
      </tp>
      <tp>
        <v>-311968323.39999998</v>
        <stp/>
        <stp>EM_S_STM07_IS</stp>
        <stp>4</stp>
        <stp>600722.SH</stp>
        <stp>61</stp>
        <stp>12/31/2014</stp>
        <stp>1</stp>
        <tr r="R2481" s="1"/>
      </tp>
      <tp>
        <v>334760059.62</v>
        <stp/>
        <stp>EM_S_STM07_IS</stp>
        <stp>4</stp>
        <stp>600723.SH</stp>
        <stp>61</stp>
        <stp>12/31/2014</stp>
        <stp>1</stp>
        <tr r="R2482" s="1"/>
      </tp>
      <tp>
        <v>111847922.66</v>
        <stp/>
        <stp>EM_S_STM07_IS</stp>
        <stp>4</stp>
        <stp>600724.SH</stp>
        <stp>61</stp>
        <stp>12/31/2014</stp>
        <stp>1</stp>
        <tr r="R2483" s="1"/>
      </tp>
      <tp>
        <v>-1047825259.95</v>
        <stp/>
        <stp>EM_S_STM07_IS</stp>
        <stp>4</stp>
        <stp>600725.SH</stp>
        <stp>61</stp>
        <stp>12/31/2014</stp>
        <stp>1</stp>
        <tr r="R2484" s="1"/>
      </tp>
      <tp>
        <v>147103017.41</v>
        <stp/>
        <stp>EM_S_STM07_IS</stp>
        <stp>4</stp>
        <stp>600726.SH</stp>
        <stp>61</stp>
        <stp>12/31/2014</stp>
        <stp>1</stp>
        <tr r="R2485" s="1"/>
      </tp>
      <tp>
        <v>7552257.8899999997</v>
        <stp/>
        <stp>EM_S_STM07_IS</stp>
        <stp>4</stp>
        <stp>600727.SH</stp>
        <stp>61</stp>
        <stp>12/31/2014</stp>
        <stp>1</stp>
        <tr r="R2486" s="1"/>
      </tp>
      <tp>
        <v>2128574000</v>
        <stp/>
        <stp>EM_S_STM07_IS</stp>
        <stp>4</stp>
        <stp>601727.SH</stp>
        <stp>61</stp>
        <stp>12/31/2015</stp>
        <stp>1</stp>
        <tr r="S2797" s="1"/>
      </tp>
      <tp>
        <v>114821440.88</v>
        <stp/>
        <stp>EM_S_STM07_IS</stp>
        <stp>4</stp>
        <stp>600728.SH</stp>
        <stp>61</stp>
        <stp>12/31/2014</stp>
        <stp>1</stp>
        <tr r="R2487" s="1"/>
      </tp>
      <tp>
        <v>491663681.75</v>
        <stp/>
        <stp>EM_S_STM07_IS</stp>
        <stp>4</stp>
        <stp>600729.SH</stp>
        <stp>61</stp>
        <stp>12/31/2014</stp>
        <stp>1</stp>
        <tr r="R2488" s="1"/>
      </tp>
      <tp>
        <v>155824963.93000001</v>
        <stp/>
        <stp>EM_S_STM07_IS</stp>
        <stp>4</stp>
        <stp>600730.SH</stp>
        <stp>61</stp>
        <stp>12/31/2014</stp>
        <stp>1</stp>
        <tr r="R2489" s="1"/>
      </tp>
      <tp>
        <v>11168433.26</v>
        <stp/>
        <stp>EM_S_STM07_IS</stp>
        <stp>4</stp>
        <stp>600731.SH</stp>
        <stp>61</stp>
        <stp>12/31/2014</stp>
        <stp>1</stp>
        <tr r="R2490" s="1"/>
      </tp>
      <tp>
        <v>-34514232.68</v>
        <stp/>
        <stp>EM_S_STM07_IS</stp>
        <stp>4</stp>
        <stp>600732.SH</stp>
        <stp>61</stp>
        <stp>12/31/2014</stp>
        <stp>1</stp>
        <tr r="R2491" s="1"/>
      </tp>
      <tp>
        <v>13021984.640000001</v>
        <stp/>
        <stp>EM_S_STM07_IS</stp>
        <stp>4</stp>
        <stp>600733.SH</stp>
        <stp>61</stp>
        <stp>12/31/2014</stp>
        <stp>1</stp>
        <tr r="R2492" s="1"/>
      </tp>
      <tp>
        <v>-39571521.159999996</v>
        <stp/>
        <stp>EM_S_STM07_IS</stp>
        <stp>4</stp>
        <stp>600734.SH</stp>
        <stp>61</stp>
        <stp>12/31/2014</stp>
        <stp>1</stp>
        <tr r="R2493" s="1"/>
      </tp>
      <tp>
        <v>57710500.450000003</v>
        <stp/>
        <stp>EM_S_STM07_IS</stp>
        <stp>4</stp>
        <stp>600735.SH</stp>
        <stp>61</stp>
        <stp>12/31/2014</stp>
        <stp>1</stp>
        <tr r="R2494" s="1"/>
      </tp>
      <tp>
        <v>169944883.84999999</v>
        <stp/>
        <stp>EM_S_STM07_IS</stp>
        <stp>4</stp>
        <stp>600736.SH</stp>
        <stp>61</stp>
        <stp>12/31/2014</stp>
        <stp>1</stp>
        <tr r="R2495" s="1"/>
      </tp>
      <tp>
        <v>32371818.23</v>
        <stp/>
        <stp>EM_S_STM07_IS</stp>
        <stp>4</stp>
        <stp>600737.SH</stp>
        <stp>61</stp>
        <stp>12/31/2014</stp>
        <stp>1</stp>
        <tr r="R2496" s="1"/>
      </tp>
      <tp>
        <v>103916778.45999999</v>
        <stp/>
        <stp>EM_S_STM07_IS</stp>
        <stp>4</stp>
        <stp>600738.SH</stp>
        <stp>61</stp>
        <stp>12/31/2014</stp>
        <stp>1</stp>
        <tr r="R2497" s="1"/>
      </tp>
      <tp>
        <v>812969727.52999997</v>
        <stp/>
        <stp>EM_S_STM07_IS</stp>
        <stp>4</stp>
        <stp>600739.SH</stp>
        <stp>61</stp>
        <stp>12/31/2014</stp>
        <stp>1</stp>
        <tr r="R2498" s="1"/>
      </tp>
      <tp>
        <v>202725955.75999999</v>
        <stp/>
        <stp>EM_S_STM07_IS</stp>
        <stp>4</stp>
        <stp>601700.SH</stp>
        <stp>61</stp>
        <stp>12/31/2015</stp>
        <stp>1</stp>
        <tr r="S2794" s="1"/>
      </tp>
      <tp>
        <v>-14677638.75</v>
        <stp/>
        <stp>EM_S_STM07_IS</stp>
        <stp>4</stp>
        <stp>600701.SH</stp>
        <stp>61</stp>
        <stp>12/31/2014</stp>
        <stp>1</stp>
        <tr r="R2461" s="1"/>
      </tp>
      <tp>
        <v>13389353.109999999</v>
        <stp/>
        <stp>EM_S_STM07_IS</stp>
        <stp>4</stp>
        <stp>600702.SH</stp>
        <stp>61</stp>
        <stp>12/31/2014</stp>
        <stp>1</stp>
        <tr r="R2462" s="1"/>
      </tp>
      <tp>
        <v>1462327646.6900001</v>
        <stp/>
        <stp>EM_S_STM07_IS</stp>
        <stp>4</stp>
        <stp>600703.SH</stp>
        <stp>61</stp>
        <stp>12/31/2014</stp>
        <stp>1</stp>
        <tr r="R2463" s="1"/>
      </tp>
      <tp>
        <v>359484239.76999998</v>
        <stp/>
        <stp>EM_S_STM07_IS</stp>
        <stp>4</stp>
        <stp>600704.SH</stp>
        <stp>61</stp>
        <stp>12/31/2014</stp>
        <stp>1</stp>
        <tr r="R2464" s="1"/>
      </tp>
      <tp>
        <v>1810356465.6500001</v>
        <stp/>
        <stp>EM_S_STM07_IS</stp>
        <stp>4</stp>
        <stp>600705.SH</stp>
        <stp>61</stp>
        <stp>12/31/2014</stp>
        <stp>1</stp>
        <tr r="R2465" s="1"/>
      </tp>
      <tp>
        <v>29077754.920000002</v>
        <stp/>
        <stp>EM_S_STM07_IS</stp>
        <stp>4</stp>
        <stp>600706.SH</stp>
        <stp>61</stp>
        <stp>12/31/2014</stp>
        <stp>1</stp>
        <tr r="R2466" s="1"/>
      </tp>
      <tp>
        <v>-1024332779.38</v>
        <stp/>
        <stp>EM_S_STM07_IS</stp>
        <stp>4</stp>
        <stp>600707.SH</stp>
        <stp>61</stp>
        <stp>12/31/2014</stp>
        <stp>1</stp>
        <tr r="R2467" s="1"/>
      </tp>
      <tp>
        <v>164421046.65000001</v>
        <stp/>
        <stp>EM_S_STM07_IS</stp>
        <stp>4</stp>
        <stp>600708.SH</stp>
        <stp>61</stp>
        <stp>12/31/2014</stp>
        <stp>1</stp>
        <tr r="R2468" s="1"/>
      </tp>
      <tp>
        <v>-180215934.69999999</v>
        <stp/>
        <stp>EM_S_STM07_IS</stp>
        <stp>4</stp>
        <stp>600710.SH</stp>
        <stp>61</stp>
        <stp>12/31/2014</stp>
        <stp>1</stp>
        <tr r="R2469" s="1"/>
      </tp>
      <tp>
        <v>150193645.05000001</v>
        <stp/>
        <stp>EM_S_STM07_IS</stp>
        <stp>4</stp>
        <stp>600711.SH</stp>
        <stp>61</stp>
        <stp>12/31/2014</stp>
        <stp>1</stp>
        <tr r="R2470" s="1"/>
      </tp>
      <tp>
        <v>16258210.4</v>
        <stp/>
        <stp>EM_S_STM07_IS</stp>
        <stp>4</stp>
        <stp>600712.SH</stp>
        <stp>61</stp>
        <stp>12/31/2014</stp>
        <stp>1</stp>
        <tr r="R2471" s="1"/>
      </tp>
      <tp>
        <v>128880146.09</v>
        <stp/>
        <stp>EM_S_STM07_IS</stp>
        <stp>4</stp>
        <stp>600713.SH</stp>
        <stp>61</stp>
        <stp>12/31/2014</stp>
        <stp>1</stp>
        <tr r="R2472" s="1"/>
      </tp>
      <tp>
        <v>7429644.6500000004</v>
        <stp/>
        <stp>EM_S_STM07_IS</stp>
        <stp>4</stp>
        <stp>600714.SH</stp>
        <stp>61</stp>
        <stp>12/31/2014</stp>
        <stp>1</stp>
        <tr r="R2473" s="1"/>
      </tp>
      <tp>
        <v>-47805249.710000001</v>
        <stp/>
        <stp>EM_S_STM07_IS</stp>
        <stp>4</stp>
        <stp>600715.SH</stp>
        <stp>61</stp>
        <stp>12/31/2014</stp>
        <stp>1</stp>
        <tr r="R2474" s="1"/>
      </tp>
      <tp>
        <v>151354637.34999999</v>
        <stp/>
        <stp>EM_S_STM07_IS</stp>
        <stp>4</stp>
        <stp>600716.SH</stp>
        <stp>61</stp>
        <stp>12/31/2014</stp>
        <stp>1</stp>
        <tr r="R2475" s="1"/>
      </tp>
      <tp>
        <v>1151912509.8</v>
        <stp/>
        <stp>EM_S_STM07_IS</stp>
        <stp>4</stp>
        <stp>600717.SH</stp>
        <stp>61</stp>
        <stp>12/31/2014</stp>
        <stp>1</stp>
        <tr r="R2476" s="1"/>
      </tp>
      <tp>
        <v>42198585.090000004</v>
        <stp/>
        <stp>EM_S_STM07_IS</stp>
        <stp>4</stp>
        <stp>601717.SH</stp>
        <stp>61</stp>
        <stp>12/31/2015</stp>
        <stp>1</stp>
        <tr r="S2795" s="1"/>
      </tp>
      <tp>
        <v>255692006</v>
        <stp/>
        <stp>EM_S_STM07_IS</stp>
        <stp>4</stp>
        <stp>600718.SH</stp>
        <stp>61</stp>
        <stp>12/31/2014</stp>
        <stp>1</stp>
        <tr r="R2477" s="1"/>
      </tp>
      <tp>
        <v>1152648433.8199999</v>
        <stp/>
        <stp>EM_S_STM07_IS</stp>
        <stp>4</stp>
        <stp>601718.SH</stp>
        <stp>61</stp>
        <stp>12/31/2015</stp>
        <stp>1</stp>
        <tr r="S2796" s="1"/>
      </tp>
      <tp>
        <v>9675964.5099999998</v>
        <stp/>
        <stp>EM_S_STM07_IS</stp>
        <stp>4</stp>
        <stp>600719.SH</stp>
        <stp>61</stp>
        <stp>12/31/2014</stp>
        <stp>1</stp>
        <tr r="R2478" s="1"/>
      </tp>
      <tp>
        <v>46431346.75</v>
        <stp/>
        <stp>EM_S_STM07_IS</stp>
        <stp>4</stp>
        <stp>000680.SZ</stp>
        <stp>61</stp>
        <stp>12/31/2014</stp>
        <stp>1</stp>
        <tr r="R243" s="1"/>
      </tp>
      <tp>
        <v>141768490.75</v>
        <stp/>
        <stp>EM_S_STM07_IS</stp>
        <stp>4</stp>
        <stp>000681.SZ</stp>
        <stp>61</stp>
        <stp>12/31/2014</stp>
        <stp>1</stp>
        <tr r="R244" s="1"/>
      </tp>
      <tp>
        <v>44165215.939999998</v>
        <stp/>
        <stp>EM_S_STM07_IS</stp>
        <stp>4</stp>
        <stp>000682.SZ</stp>
        <stp>61</stp>
        <stp>12/31/2014</stp>
        <stp>1</stp>
        <tr r="R245" s="1"/>
      </tp>
      <tp>
        <v>208056400.00999999</v>
        <stp/>
        <stp>EM_S_STM07_IS</stp>
        <stp>4</stp>
        <stp>000683.SZ</stp>
        <stp>61</stp>
        <stp>12/31/2014</stp>
        <stp>1</stp>
        <tr r="R246" s="1"/>
      </tp>
      <tp>
        <v>747986342.13999999</v>
        <stp/>
        <stp>EM_S_STM07_IS</stp>
        <stp>4</stp>
        <stp>000685.SZ</stp>
        <stp>61</stp>
        <stp>12/31/2014</stp>
        <stp>1</stp>
        <tr r="R247" s="1"/>
      </tp>
      <tp>
        <v>1060025355.59</v>
        <stp/>
        <stp>EM_S_STM07_IS</stp>
        <stp>4</stp>
        <stp>000686.SZ</stp>
        <stp>61</stp>
        <stp>12/31/2014</stp>
        <stp>1</stp>
        <tr r="R248" s="1"/>
      </tp>
      <tp>
        <v>14392268.789999999</v>
        <stp/>
        <stp>EM_S_STM07_IS</stp>
        <stp>4</stp>
        <stp>000687.SZ</stp>
        <stp>61</stp>
        <stp>12/31/2014</stp>
        <stp>1</stp>
        <tr r="R249" s="1"/>
      </tp>
      <tp>
        <v>322605939.41000003</v>
        <stp/>
        <stp>EM_S_STM07_IS</stp>
        <stp>4</stp>
        <stp>000688.SZ</stp>
        <stp>61</stp>
        <stp>12/31/2014</stp>
        <stp>1</stp>
        <tr r="R250" s="1"/>
      </tp>
      <tp>
        <v>1021474204.98</v>
        <stp/>
        <stp>EM_S_STM07_IS</stp>
        <stp>4</stp>
        <stp>000690.SZ</stp>
        <stp>61</stp>
        <stp>12/31/2014</stp>
        <stp>1</stp>
        <tr r="R251" s="1"/>
      </tp>
      <tp>
        <v>-20945477.949999999</v>
        <stp/>
        <stp>EM_S_STM07_IS</stp>
        <stp>4</stp>
        <stp>000691.SZ</stp>
        <stp>61</stp>
        <stp>12/31/2014</stp>
        <stp>1</stp>
        <tr r="R252" s="1"/>
      </tp>
      <tp>
        <v>41557944.049999997</v>
        <stp/>
        <stp>EM_S_STM07_IS</stp>
        <stp>4</stp>
        <stp>000692.SZ</stp>
        <stp>61</stp>
        <stp>12/31/2014</stp>
        <stp>1</stp>
        <tr r="R253" s="1"/>
      </tp>
      <tp>
        <v>212254433.19</v>
        <stp/>
        <stp>EM_S_STM07_IS</stp>
        <stp>4</stp>
        <stp>000693.SZ</stp>
        <stp>61</stp>
        <stp>12/31/2014</stp>
        <stp>1</stp>
        <tr r="R254" s="1"/>
      </tp>
      <tp>
        <v>3366674.89</v>
        <stp/>
        <stp>EM_S_STM07_IS</stp>
        <stp>4</stp>
        <stp>000695.SZ</stp>
        <stp>61</stp>
        <stp>12/31/2014</stp>
        <stp>1</stp>
        <tr r="R255" s="1"/>
      </tp>
      <tp>
        <v>381227526.58999997</v>
        <stp/>
        <stp>EM_S_STM07_IS</stp>
        <stp>4</stp>
        <stp>001696.SZ</stp>
        <stp>61</stp>
        <stp>12/31/2015</stp>
        <stp>1</stp>
        <tr r="S470" s="1"/>
      </tp>
      <tp>
        <v>82459550.310000002</v>
        <stp/>
        <stp>EM_S_STM07_IS</stp>
        <stp>4</stp>
        <stp>000697.SZ</stp>
        <stp>61</stp>
        <stp>12/31/2014</stp>
        <stp>1</stp>
        <tr r="R256" s="1"/>
      </tp>
      <tp>
        <v>18780741.399999999</v>
        <stp/>
        <stp>EM_S_STM07_IS</stp>
        <stp>4</stp>
        <stp>000698.SZ</stp>
        <stp>61</stp>
        <stp>12/31/2014</stp>
        <stp>1</stp>
        <tr r="R257" s="1"/>
      </tp>
      <tp>
        <v>421456860.88</v>
        <stp/>
        <stp>EM_S_STM07_IS</stp>
        <stp>4</stp>
        <stp>000620.SZ</stp>
        <stp>61</stp>
        <stp>12/31/2014</stp>
        <stp>1</stp>
        <tr r="R203" s="1"/>
      </tp>
      <tp>
        <v>-36552900.659999996</v>
        <stp/>
        <stp>EM_S_STM07_IS</stp>
        <stp>4</stp>
        <stp>000622.SZ</stp>
        <stp>61</stp>
        <stp>12/31/2014</stp>
        <stp>1</stp>
        <tr r="R204" s="1"/>
      </tp>
      <tp>
        <v>1410692545.8</v>
        <stp/>
        <stp>EM_S_STM07_IS</stp>
        <stp>4</stp>
        <stp>000623.SZ</stp>
        <stp>61</stp>
        <stp>12/31/2014</stp>
        <stp>1</stp>
        <tr r="R205" s="1"/>
      </tp>
      <tp>
        <v>7561081585.8100004</v>
        <stp/>
        <stp>EM_S_STM07_IS</stp>
        <stp>4</stp>
        <stp>000625.SZ</stp>
        <stp>61</stp>
        <stp>12/31/2014</stp>
        <stp>1</stp>
        <tr r="R206" s="1"/>
      </tp>
      <tp>
        <v>232592534.05000001</v>
        <stp/>
        <stp>EM_S_STM07_IS</stp>
        <stp>4</stp>
        <stp>000626.SZ</stp>
        <stp>61</stp>
        <stp>12/31/2014</stp>
        <stp>1</stp>
        <tr r="R207" s="1"/>
      </tp>
      <tp>
        <v>83822760.819999993</v>
        <stp/>
        <stp>EM_S_STM07_IS</stp>
        <stp>4</stp>
        <stp>000627.SZ</stp>
        <stp>61</stp>
        <stp>12/31/2014</stp>
        <stp>1</stp>
        <tr r="R208" s="1"/>
      </tp>
      <tp>
        <v>-41806711.649999999</v>
        <stp/>
        <stp>EM_S_STM07_IS</stp>
        <stp>4</stp>
        <stp>000628.SZ</stp>
        <stp>61</stp>
        <stp>12/31/2014</stp>
        <stp>1</stp>
        <tr r="R209" s="1"/>
      </tp>
      <tp>
        <v>-3775427436.4000001</v>
        <stp/>
        <stp>EM_S_STM07_IS</stp>
        <stp>4</stp>
        <stp>000629.SZ</stp>
        <stp>61</stp>
        <stp>12/31/2014</stp>
        <stp>1</stp>
        <tr r="R210" s="1"/>
      </tp>
      <tp>
        <v>300660836.87</v>
        <stp/>
        <stp>EM_S_STM07_IS</stp>
        <stp>4</stp>
        <stp>000630.SZ</stp>
        <stp>61</stp>
        <stp>12/31/2014</stp>
        <stp>1</stp>
        <tr r="R211" s="1"/>
      </tp>
      <tp>
        <v>584508539.27999997</v>
        <stp/>
        <stp>EM_S_STM07_IS</stp>
        <stp>4</stp>
        <stp>000631.SZ</stp>
        <stp>61</stp>
        <stp>12/31/2014</stp>
        <stp>1</stp>
        <tr r="R212" s="1"/>
      </tp>
      <tp>
        <v>12081429.449999999</v>
        <stp/>
        <stp>EM_S_STM07_IS</stp>
        <stp>4</stp>
        <stp>000632.SZ</stp>
        <stp>61</stp>
        <stp>12/31/2014</stp>
        <stp>1</stp>
        <tr r="R213" s="1"/>
      </tp>
      <tp>
        <v>-28900316.59</v>
        <stp/>
        <stp>EM_S_STM07_IS</stp>
        <stp>4</stp>
        <stp>000633.SZ</stp>
        <stp>61</stp>
        <stp>12/31/2014</stp>
        <stp>1</stp>
        <tr r="R214" s="1"/>
      </tp>
      <tp>
        <v>52294512.399999999</v>
        <stp/>
        <stp>EM_S_STM07_IS</stp>
        <stp>4</stp>
        <stp>000635.SZ</stp>
        <stp>61</stp>
        <stp>12/31/2014</stp>
        <stp>1</stp>
        <tr r="R215" s="1"/>
      </tp>
      <tp>
        <v>94145906.310000002</v>
        <stp/>
        <stp>EM_S_STM07_IS</stp>
        <stp>4</stp>
        <stp>000636.SZ</stp>
        <stp>61</stp>
        <stp>12/31/2014</stp>
        <stp>1</stp>
        <tr r="R216" s="1"/>
      </tp>
      <tp>
        <v>72387028.510000005</v>
        <stp/>
        <stp>EM_S_STM07_IS</stp>
        <stp>4</stp>
        <stp>000637.SZ</stp>
        <stp>61</stp>
        <stp>12/31/2014</stp>
        <stp>1</stp>
        <tr r="R217" s="1"/>
      </tp>
      <tp>
        <v>3025354.45</v>
        <stp/>
        <stp>EM_S_STM07_IS</stp>
        <stp>4</stp>
        <stp>000638.SZ</stp>
        <stp>61</stp>
        <stp>12/31/2014</stp>
        <stp>1</stp>
        <tr r="R218" s="1"/>
      </tp>
      <tp>
        <v>117493988.53</v>
        <stp/>
        <stp>EM_S_STM07_IS</stp>
        <stp>4</stp>
        <stp>000639.SZ</stp>
        <stp>61</stp>
        <stp>12/31/2014</stp>
        <stp>1</stp>
        <tr r="R219" s="1"/>
      </tp>
      <tp>
        <v>2043192820.8800001</v>
        <stp/>
        <stp>EM_S_STM07_IS</stp>
        <stp>4</stp>
        <stp>000600.SZ</stp>
        <stp>61</stp>
        <stp>12/31/2014</stp>
        <stp>1</stp>
        <tr r="R187" s="1"/>
      </tp>
      <tp>
        <v>261736746.71000001</v>
        <stp/>
        <stp>EM_S_STM07_IS</stp>
        <stp>4</stp>
        <stp>000601.SZ</stp>
        <stp>61</stp>
        <stp>12/31/2014</stp>
        <stp>1</stp>
        <tr r="R188" s="1"/>
      </tp>
      <tp>
        <v>236238767.25999999</v>
        <stp/>
        <stp>EM_S_STM07_IS</stp>
        <stp>4</stp>
        <stp>000603.SZ</stp>
        <stp>61</stp>
        <stp>12/31/2014</stp>
        <stp>1</stp>
        <tr r="R189" s="1"/>
      </tp>
      <tp>
        <v>42153716.729999997</v>
        <stp/>
        <stp>EM_S_STM07_IS</stp>
        <stp>4</stp>
        <stp>000605.SZ</stp>
        <stp>61</stp>
        <stp>12/31/2014</stp>
        <stp>1</stp>
        <tr r="R190" s="1"/>
      </tp>
      <tp>
        <v>-115589101.5</v>
        <stp/>
        <stp>EM_S_STM07_IS</stp>
        <stp>4</stp>
        <stp>000606.SZ</stp>
        <stp>61</stp>
        <stp>12/31/2014</stp>
        <stp>1</stp>
        <tr r="R191" s="1"/>
      </tp>
      <tp>
        <v>188665289.66</v>
        <stp/>
        <stp>EM_S_STM07_IS</stp>
        <stp>4</stp>
        <stp>000607.SZ</stp>
        <stp>61</stp>
        <stp>12/31/2014</stp>
        <stp>1</stp>
        <tr r="R192" s="1"/>
      </tp>
      <tp>
        <v>-585172000</v>
        <stp/>
        <stp>EM_S_STM07_IS</stp>
        <stp>4</stp>
        <stp>000608.SZ</stp>
        <stp>61</stp>
        <stp>12/31/2014</stp>
        <stp>1</stp>
        <tr r="R193" s="1"/>
      </tp>
      <tp>
        <v>120414278.23</v>
        <stp/>
        <stp>EM_S_STM07_IS</stp>
        <stp>4</stp>
        <stp>000609.SZ</stp>
        <stp>61</stp>
        <stp>12/31/2014</stp>
        <stp>1</stp>
        <tr r="R194" s="1"/>
      </tp>
      <tp>
        <v>-20861817.539999999</v>
        <stp/>
        <stp>EM_S_STM07_IS</stp>
        <stp>4</stp>
        <stp>000610.SZ</stp>
        <stp>61</stp>
        <stp>12/31/2014</stp>
        <stp>1</stp>
        <tr r="R195" s="1"/>
      </tp>
      <tp>
        <v>-52238467.740000002</v>
        <stp/>
        <stp>EM_S_STM07_IS</stp>
        <stp>4</stp>
        <stp>000611.SZ</stp>
        <stp>61</stp>
        <stp>12/31/2014</stp>
        <stp>1</stp>
        <tr r="R196" s="1"/>
      </tp>
      <tp>
        <v>356449994.81</v>
        <stp/>
        <stp>EM_S_STM07_IS</stp>
        <stp>4</stp>
        <stp>000612.SZ</stp>
        <stp>61</stp>
        <stp>12/31/2014</stp>
        <stp>1</stp>
        <tr r="R197" s="1"/>
      </tp>
      <tp>
        <v>2503486.4700000002</v>
        <stp/>
        <stp>EM_S_STM07_IS</stp>
        <stp>4</stp>
        <stp>000613.SZ</stp>
        <stp>61</stp>
        <stp>12/31/2014</stp>
        <stp>1</stp>
        <tr r="R198" s="1"/>
      </tp>
      <tp>
        <v>15749146.33</v>
        <stp/>
        <stp>EM_S_STM07_IS</stp>
        <stp>4</stp>
        <stp>000615.SZ</stp>
        <stp>61</stp>
        <stp>12/31/2014</stp>
        <stp>1</stp>
        <tr r="R199" s="1"/>
      </tp>
      <tp>
        <v>191727095.69</v>
        <stp/>
        <stp>EM_S_STM07_IS</stp>
        <stp>4</stp>
        <stp>000616.SZ</stp>
        <stp>61</stp>
        <stp>12/31/2014</stp>
        <stp>1</stp>
        <tr r="R200" s="1"/>
      </tp>
      <tp>
        <v>-115180623.91</v>
        <stp/>
        <stp>EM_S_STM07_IS</stp>
        <stp>4</stp>
        <stp>000617.SZ</stp>
        <stp>61</stp>
        <stp>12/31/2014</stp>
        <stp>1</stp>
        <tr r="R201" s="1"/>
      </tp>
      <tp>
        <v>108584520.89</v>
        <stp/>
        <stp>EM_S_STM07_IS</stp>
        <stp>4</stp>
        <stp>000619.SZ</stp>
        <stp>61</stp>
        <stp>12/31/2014</stp>
        <stp>1</stp>
        <tr r="R202" s="1"/>
      </tp>
      <tp>
        <v>318171323.17000002</v>
        <stp/>
        <stp>EM_S_STM07_IS</stp>
        <stp>4</stp>
        <stp>000661.SZ</stp>
        <stp>61</stp>
        <stp>12/31/2014</stp>
        <stp>1</stp>
        <tr r="R227" s="1"/>
      </tp>
      <tp>
        <v>9618786.9299999997</v>
        <stp/>
        <stp>EM_S_STM07_IS</stp>
        <stp>4</stp>
        <stp>000662.SZ</stp>
        <stp>61</stp>
        <stp>12/31/2014</stp>
        <stp>1</stp>
        <tr r="R228" s="1"/>
      </tp>
      <tp>
        <v>-20665871.510000002</v>
        <stp/>
        <stp>EM_S_STM07_IS</stp>
        <stp>4</stp>
        <stp>000663.SZ</stp>
        <stp>61</stp>
        <stp>12/31/2014</stp>
        <stp>1</stp>
        <tr r="R229" s="1"/>
      </tp>
      <tp>
        <v>245036907.16999999</v>
        <stp/>
        <stp>EM_S_STM07_IS</stp>
        <stp>4</stp>
        <stp>000665.SZ</stp>
        <stp>61</stp>
        <stp>12/31/2014</stp>
        <stp>1</stp>
        <tr r="R230" s="1"/>
      </tp>
      <tp>
        <v>541838563.07000005</v>
        <stp/>
        <stp>EM_S_STM07_IS</stp>
        <stp>4</stp>
        <stp>000666.SZ</stp>
        <stp>61</stp>
        <stp>12/31/2014</stp>
        <stp>1</stp>
        <tr r="R231" s="1"/>
      </tp>
      <tp>
        <v>75317847.420000002</v>
        <stp/>
        <stp>EM_S_STM07_IS</stp>
        <stp>4</stp>
        <stp>000667.SZ</stp>
        <stp>61</stp>
        <stp>12/31/2014</stp>
        <stp>1</stp>
        <tr r="R232" s="1"/>
      </tp>
      <tp>
        <v>-46085282.799999997</v>
        <stp/>
        <stp>EM_S_STM07_IS</stp>
        <stp>4</stp>
        <stp>000668.SZ</stp>
        <stp>61</stp>
        <stp>12/31/2014</stp>
        <stp>1</stp>
        <tr r="R233" s="1"/>
      </tp>
      <tp>
        <v>315626726.22000003</v>
        <stp/>
        <stp>EM_S_STM07_IS</stp>
        <stp>4</stp>
        <stp>000669.SZ</stp>
        <stp>61</stp>
        <stp>12/31/2014</stp>
        <stp>1</stp>
        <tr r="R234" s="1"/>
      </tp>
      <tp>
        <v>5187361.13</v>
        <stp/>
        <stp>EM_S_STM07_IS</stp>
        <stp>4</stp>
        <stp>000670.SZ</stp>
        <stp>61</stp>
        <stp>12/31/2014</stp>
        <stp>1</stp>
        <tr r="R235" s="1"/>
      </tp>
      <tp>
        <v>1323712448.5899999</v>
        <stp/>
        <stp>EM_S_STM07_IS</stp>
        <stp>4</stp>
        <stp>000671.SZ</stp>
        <stp>61</stp>
        <stp>12/31/2014</stp>
        <stp>1</stp>
        <tr r="R236" s="1"/>
      </tp>
      <tp>
        <v>370501556.13</v>
        <stp/>
        <stp>EM_S_STM07_IS</stp>
        <stp>4</stp>
        <stp>000672.SZ</stp>
        <stp>61</stp>
        <stp>12/31/2014</stp>
        <stp>1</stp>
        <tr r="R237" s="1"/>
      </tp>
      <tp>
        <v>-556162.36</v>
        <stp/>
        <stp>EM_S_STM07_IS</stp>
        <stp>4</stp>
        <stp>000673.SZ</stp>
        <stp>61</stp>
        <stp>12/31/2014</stp>
        <stp>1</stp>
        <tr r="R238" s="1"/>
      </tp>
      <tp>
        <v>-68589798.290000007</v>
        <stp/>
        <stp>EM_S_STM07_IS</stp>
        <stp>4</stp>
        <stp>000676.SZ</stp>
        <stp>61</stp>
        <stp>12/31/2014</stp>
        <stp>1</stp>
        <tr r="R239" s="1"/>
      </tp>
      <tp>
        <v>-429613164.51999998</v>
        <stp/>
        <stp>EM_S_STM07_IS</stp>
        <stp>4</stp>
        <stp>000677.SZ</stp>
        <stp>61</stp>
        <stp>12/31/2014</stp>
        <stp>1</stp>
        <tr r="R240" s="1"/>
      </tp>
      <tp>
        <v>6324674.5599999996</v>
        <stp/>
        <stp>EM_S_STM07_IS</stp>
        <stp>4</stp>
        <stp>000678.SZ</stp>
        <stp>61</stp>
        <stp>12/31/2014</stp>
        <stp>1</stp>
        <tr r="R241" s="1"/>
      </tp>
      <tp>
        <v>56456912.409999996</v>
        <stp/>
        <stp>EM_S_STM07_IS</stp>
        <stp>4</stp>
        <stp>000679.SZ</stp>
        <stp>61</stp>
        <stp>12/31/2014</stp>
        <stp>1</stp>
        <tr r="R242" s="1"/>
      </tp>
      <tp>
        <v>300907595.14999998</v>
        <stp/>
        <stp>EM_S_STM07_IS</stp>
        <stp>4</stp>
        <stp>000650.SZ</stp>
        <stp>61</stp>
        <stp>12/31/2014</stp>
        <stp>1</stp>
        <tr r="R220" s="1"/>
      </tp>
      <tp>
        <v>14155167229.360001</v>
        <stp/>
        <stp>EM_S_STM07_IS</stp>
        <stp>4</stp>
        <stp>000651.SZ</stp>
        <stp>61</stp>
        <stp>12/31/2014</stp>
        <stp>1</stp>
        <tr r="R221" s="1"/>
      </tp>
      <tp>
        <v>247963532.90000001</v>
        <stp/>
        <stp>EM_S_STM07_IS</stp>
        <stp>4</stp>
        <stp>000652.SZ</stp>
        <stp>61</stp>
        <stp>12/31/2014</stp>
        <stp>1</stp>
        <tr r="R222" s="1"/>
      </tp>
      <tp>
        <v>209146678.59999999</v>
        <stp/>
        <stp>EM_S_STM07_IS</stp>
        <stp>4</stp>
        <stp>000655.SZ</stp>
        <stp>61</stp>
        <stp>12/31/2014</stp>
        <stp>1</stp>
        <tr r="R223" s="1"/>
      </tp>
      <tp>
        <v>907884138.78999996</v>
        <stp/>
        <stp>EM_S_STM07_IS</stp>
        <stp>4</stp>
        <stp>000656.SZ</stp>
        <stp>61</stp>
        <stp>12/31/2014</stp>
        <stp>1</stp>
        <tr r="R224" s="1"/>
      </tp>
      <tp>
        <v>22010204.59</v>
        <stp/>
        <stp>EM_S_STM07_IS</stp>
        <stp>4</stp>
        <stp>000657.SZ</stp>
        <stp>61</stp>
        <stp>12/31/2014</stp>
        <stp>1</stp>
        <tr r="R225" s="1"/>
      </tp>
      <tp>
        <v>41822130.07</v>
        <stp/>
        <stp>EM_S_STM07_IS</stp>
        <stp>4</stp>
        <stp>000659.SZ</stp>
        <stp>61</stp>
        <stp>12/31/2014</stp>
        <stp>1</stp>
        <tr r="R226" s="1"/>
      </tp>
      <tp>
        <v>9122981.2799999993</v>
        <stp/>
        <stp>EM_S_STM07_IS</stp>
        <stp>4</stp>
        <stp>600680.SH</stp>
        <stp>61</stp>
        <stp>12/31/2014</stp>
        <stp>1</stp>
        <tr r="R2441" s="1"/>
      </tp>
      <tp>
        <v>2096897.1</v>
        <stp/>
        <stp>EM_S_STM07_IS</stp>
        <stp>4</stp>
        <stp>600681.SH</stp>
        <stp>61</stp>
        <stp>12/31/2014</stp>
        <stp>1</stp>
        <tr r="R2442" s="1"/>
      </tp>
      <tp>
        <v>400389498.29000002</v>
        <stp/>
        <stp>EM_S_STM07_IS</stp>
        <stp>4</stp>
        <stp>600682.SH</stp>
        <stp>61</stp>
        <stp>12/31/2014</stp>
        <stp>1</stp>
        <tr r="R2443" s="1"/>
      </tp>
      <tp>
        <v>25144974.48</v>
        <stp/>
        <stp>EM_S_STM07_IS</stp>
        <stp>4</stp>
        <stp>600683.SH</stp>
        <stp>61</stp>
        <stp>12/31/2014</stp>
        <stp>1</stp>
        <tr r="R2444" s="1"/>
      </tp>
      <tp>
        <v>269209759.70999998</v>
        <stp/>
        <stp>EM_S_STM07_IS</stp>
        <stp>4</stp>
        <stp>600684.SH</stp>
        <stp>61</stp>
        <stp>12/31/2014</stp>
        <stp>1</stp>
        <tr r="R2445" s="1"/>
      </tp>
      <tp>
        <v>151496768.77000001</v>
        <stp/>
        <stp>EM_S_STM07_IS</stp>
        <stp>4</stp>
        <stp>600685.SH</stp>
        <stp>61</stp>
        <stp>12/31/2014</stp>
        <stp>1</stp>
        <tr r="R2446" s="1"/>
      </tp>
      <tp>
        <v>248543544.62</v>
        <stp/>
        <stp>EM_S_STM07_IS</stp>
        <stp>4</stp>
        <stp>600686.SH</stp>
        <stp>61</stp>
        <stp>12/31/2014</stp>
        <stp>1</stp>
        <tr r="R2447" s="1"/>
      </tp>
      <tp>
        <v>251174570.43000001</v>
        <stp/>
        <stp>EM_S_STM07_IS</stp>
        <stp>4</stp>
        <stp>600687.SH</stp>
        <stp>61</stp>
        <stp>12/31/2014</stp>
        <stp>1</stp>
        <tr r="R2448" s="1"/>
      </tp>
      <tp>
        <v>-716427000</v>
        <stp/>
        <stp>EM_S_STM07_IS</stp>
        <stp>4</stp>
        <stp>600688.SH</stp>
        <stp>61</stp>
        <stp>12/31/2014</stp>
        <stp>1</stp>
        <tr r="R2449" s="1"/>
      </tp>
      <tp>
        <v>10696870875.92</v>
        <stp/>
        <stp>EM_S_STM07_IS</stp>
        <stp>4</stp>
        <stp>601688.SH</stp>
        <stp>61</stp>
        <stp>12/31/2015</stp>
        <stp>1</stp>
        <tr r="S2791" s="1"/>
      </tp>
      <tp>
        <v>60007420.969999999</v>
        <stp/>
        <stp>EM_S_STM07_IS</stp>
        <stp>4</stp>
        <stp>600689.SH</stp>
        <stp>61</stp>
        <stp>12/31/2014</stp>
        <stp>1</stp>
        <tr r="R2450" s="1"/>
      </tp>
      <tp>
        <v>408544881.79000002</v>
        <stp/>
        <stp>EM_S_STM07_IS</stp>
        <stp>4</stp>
        <stp>601689.SH</stp>
        <stp>61</stp>
        <stp>12/31/2015</stp>
        <stp>1</stp>
        <tr r="S2792" s="1"/>
      </tp>
      <tp>
        <v>4991557360.8699999</v>
        <stp/>
        <stp>EM_S_STM07_IS</stp>
        <stp>4</stp>
        <stp>600690.SH</stp>
        <stp>61</stp>
        <stp>12/31/2014</stp>
        <stp>1</stp>
        <tr r="R2451" s="1"/>
      </tp>
      <tp>
        <v>-30360014.690000001</v>
        <stp/>
        <stp>EM_S_STM07_IS</stp>
        <stp>4</stp>
        <stp>600691.SH</stp>
        <stp>61</stp>
        <stp>12/31/2014</stp>
        <stp>1</stp>
        <tr r="R2452" s="1"/>
      </tp>
      <tp>
        <v>38294634.039999999</v>
        <stp/>
        <stp>EM_S_STM07_IS</stp>
        <stp>4</stp>
        <stp>600692.SH</stp>
        <stp>61</stp>
        <stp>12/31/2014</stp>
        <stp>1</stp>
        <tr r="R2453" s="1"/>
      </tp>
      <tp>
        <v>146238407.77000001</v>
        <stp/>
        <stp>EM_S_STM07_IS</stp>
        <stp>4</stp>
        <stp>600693.SH</stp>
        <stp>61</stp>
        <stp>12/31/2014</stp>
        <stp>1</stp>
        <tr r="R2454" s="1"/>
      </tp>
      <tp>
        <v>1227808894.29</v>
        <stp/>
        <stp>EM_S_STM07_IS</stp>
        <stp>4</stp>
        <stp>600694.SH</stp>
        <stp>61</stp>
        <stp>12/31/2014</stp>
        <stp>1</stp>
        <tr r="R2455" s="1"/>
      </tp>
      <tp>
        <v>-49560610.310000002</v>
        <stp/>
        <stp>EM_S_STM07_IS</stp>
        <stp>4</stp>
        <stp>600695.SH</stp>
        <stp>61</stp>
        <stp>12/31/2014</stp>
        <stp>1</stp>
        <tr r="R2456" s="1"/>
      </tp>
      <tp>
        <v>71076300.659999996</v>
        <stp/>
        <stp>EM_S_STM07_IS</stp>
        <stp>4</stp>
        <stp>600696.SH</stp>
        <stp>61</stp>
        <stp>12/31/2014</stp>
        <stp>1</stp>
        <tr r="R2457" s="1"/>
      </tp>
      <tp>
        <v>298754058.19999999</v>
        <stp/>
        <stp>EM_S_STM07_IS</stp>
        <stp>4</stp>
        <stp>600697.SH</stp>
        <stp>61</stp>
        <stp>12/31/2014</stp>
        <stp>1</stp>
        <tr r="R2458" s="1"/>
      </tp>
      <tp>
        <v>14362819.220000001</v>
        <stp/>
        <stp>EM_S_STM07_IS</stp>
        <stp>4</stp>
        <stp>600698.SH</stp>
        <stp>61</stp>
        <stp>12/31/2014</stp>
        <stp>1</stp>
        <tr r="R2459" s="1"/>
      </tp>
      <tp>
        <v>346883505.61000001</v>
        <stp/>
        <stp>EM_S_STM07_IS</stp>
        <stp>4</stp>
        <stp>600699.SH</stp>
        <stp>61</stp>
        <stp>12/31/2014</stp>
        <stp>1</stp>
        <tr r="R2460" s="1"/>
      </tp>
      <tp>
        <v>103019497.45</v>
        <stp/>
        <stp>EM_S_STM07_IS</stp>
        <stp>4</stp>
        <stp>601699.SH</stp>
        <stp>61</stp>
        <stp>12/31/2015</stp>
        <stp>1</stp>
        <tr r="S2793" s="1"/>
      </tp>
      <tp>
        <v>2219748934</v>
        <stp/>
        <stp>EM_S_STM07_IS</stp>
        <stp>4</stp>
        <stp>600660.SH</stp>
        <stp>61</stp>
        <stp>12/31/2014</stp>
        <stp>1</stp>
        <tr r="R2424" s="1"/>
      </tp>
      <tp>
        <v>63081240.25</v>
        <stp/>
        <stp>EM_S_STM07_IS</stp>
        <stp>4</stp>
        <stp>600661.SH</stp>
        <stp>61</stp>
        <stp>12/31/2014</stp>
        <stp>1</stp>
        <tr r="R2425" s="1"/>
      </tp>
      <tp>
        <v>187113461.13999999</v>
        <stp/>
        <stp>EM_S_STM07_IS</stp>
        <stp>4</stp>
        <stp>600662.SH</stp>
        <stp>61</stp>
        <stp>12/31/2014</stp>
        <stp>1</stp>
        <tr r="R2426" s="1"/>
      </tp>
      <tp>
        <v>1601500375.22</v>
        <stp/>
        <stp>EM_S_STM07_IS</stp>
        <stp>4</stp>
        <stp>600663.SH</stp>
        <stp>61</stp>
        <stp>12/31/2014</stp>
        <stp>1</stp>
        <tr r="R2427" s="1"/>
      </tp>
      <tp>
        <v>247105656.16999999</v>
        <stp/>
        <stp>EM_S_STM07_IS</stp>
        <stp>4</stp>
        <stp>600664.SH</stp>
        <stp>61</stp>
        <stp>12/31/2014</stp>
        <stp>1</stp>
        <tr r="R2428" s="1"/>
      </tp>
      <tp>
        <v>294684808.55000001</v>
        <stp/>
        <stp>EM_S_STM07_IS</stp>
        <stp>4</stp>
        <stp>600665.SH</stp>
        <stp>61</stp>
        <stp>12/31/2014</stp>
        <stp>1</stp>
        <tr r="R2429" s="1"/>
      </tp>
      <tp>
        <v>28862168.960000001</v>
        <stp/>
        <stp>EM_S_STM07_IS</stp>
        <stp>4</stp>
        <stp>600666.SH</stp>
        <stp>61</stp>
        <stp>12/31/2014</stp>
        <stp>1</stp>
        <tr r="R2430" s="1"/>
      </tp>
      <tp>
        <v>-2137553004.51</v>
        <stp/>
        <stp>EM_S_STM07_IS</stp>
        <stp>4</stp>
        <stp>601666.SH</stp>
        <stp>61</stp>
        <stp>12/31/2015</stp>
        <stp>1</stp>
        <tr r="S2786" s="1"/>
      </tp>
      <tp>
        <v>14193821.140000001</v>
        <stp/>
        <stp>EM_S_STM07_IS</stp>
        <stp>4</stp>
        <stp>600667.SH</stp>
        <stp>61</stp>
        <stp>12/31/2014</stp>
        <stp>1</stp>
        <tr r="R2431" s="1"/>
      </tp>
      <tp>
        <v>283020568.25999999</v>
        <stp/>
        <stp>EM_S_STM07_IS</stp>
        <stp>4</stp>
        <stp>600668.SH</stp>
        <stp>61</stp>
        <stp>12/31/2014</stp>
        <stp>1</stp>
        <tr r="R2432" s="1"/>
      </tp>
      <tp>
        <v>26061898000</v>
        <stp/>
        <stp>EM_S_STM07_IS</stp>
        <stp>4</stp>
        <stp>601668.SH</stp>
        <stp>61</stp>
        <stp>12/31/2015</stp>
        <stp>1</stp>
        <tr r="S2787" s="1"/>
      </tp>
      <tp>
        <v>5236477973.3100004</v>
        <stp/>
        <stp>EM_S_STM07_IS</stp>
        <stp>4</stp>
        <stp>601669.SH</stp>
        <stp>61</stp>
        <stp>12/31/2015</stp>
        <stp>1</stp>
        <tr r="S2788" s="1"/>
      </tp>
      <tp>
        <v>2713428.12</v>
        <stp/>
        <stp>EM_S_STM07_IS</stp>
        <stp>4</stp>
        <stp>600671.SH</stp>
        <stp>61</stp>
        <stp>12/31/2014</stp>
        <stp>1</stp>
        <tr r="R2433" s="1"/>
      </tp>
      <tp>
        <v>156276217.63</v>
        <stp/>
        <stp>EM_S_STM07_IS</stp>
        <stp>4</stp>
        <stp>600673.SH</stp>
        <stp>61</stp>
        <stp>12/31/2014</stp>
        <stp>1</stp>
        <tr r="R2434" s="1"/>
      </tp>
      <tp>
        <v>3477001845.5100002</v>
        <stp/>
        <stp>EM_S_STM07_IS</stp>
        <stp>4</stp>
        <stp>600674.SH</stp>
        <stp>61</stp>
        <stp>12/31/2014</stp>
        <stp>1</stp>
        <tr r="R2435" s="1"/>
      </tp>
      <tp>
        <v>-488555063.75999999</v>
        <stp/>
        <stp>EM_S_STM07_IS</stp>
        <stp>4</stp>
        <stp>600675.SH</stp>
        <stp>61</stp>
        <stp>12/31/2014</stp>
        <stp>1</stp>
        <tr r="R2436" s="1"/>
      </tp>
      <tp>
        <v>320706431.79000002</v>
        <stp/>
        <stp>EM_S_STM07_IS</stp>
        <stp>4</stp>
        <stp>600676.SH</stp>
        <stp>61</stp>
        <stp>12/31/2014</stp>
        <stp>1</stp>
        <tr r="R2437" s="1"/>
      </tp>
      <tp>
        <v>-246585054.96000001</v>
        <stp/>
        <stp>EM_S_STM07_IS</stp>
        <stp>4</stp>
        <stp>600677.SH</stp>
        <stp>61</stp>
        <stp>12/31/2014</stp>
        <stp>1</stp>
        <tr r="R2438" s="1"/>
      </tp>
      <tp>
        <v>172966136</v>
        <stp/>
        <stp>EM_S_STM07_IS</stp>
        <stp>4</stp>
        <stp>601677.SH</stp>
        <stp>61</stp>
        <stp>12/31/2015</stp>
        <stp>1</stp>
        <tr r="S2789" s="1"/>
      </tp>
      <tp>
        <v>-37016802.960000001</v>
        <stp/>
        <stp>EM_S_STM07_IS</stp>
        <stp>4</stp>
        <stp>600678.SH</stp>
        <stp>61</stp>
        <stp>12/31/2014</stp>
        <stp>1</stp>
        <tr r="R2439" s="1"/>
      </tp>
      <tp>
        <v>431001317.64999998</v>
        <stp/>
        <stp>EM_S_STM07_IS</stp>
        <stp>4</stp>
        <stp>601678.SH</stp>
        <stp>61</stp>
        <stp>12/31/2015</stp>
        <stp>1</stp>
        <tr r="S2790" s="1"/>
      </tp>
      <tp>
        <v>38593906.469999999</v>
        <stp/>
        <stp>EM_S_STM07_IS</stp>
        <stp>4</stp>
        <stp>600679.SH</stp>
        <stp>61</stp>
        <stp>12/31/2014</stp>
        <stp>1</stp>
        <tr r="R2440" s="1"/>
      </tp>
      <tp>
        <v>87706453.640000001</v>
        <stp/>
        <stp>EM_S_STM07_IS</stp>
        <stp>4</stp>
        <stp>600640.SH</stp>
        <stp>61</stp>
        <stp>12/31/2014</stp>
        <stp>1</stp>
        <tr r="R2407" s="1"/>
      </tp>
      <tp>
        <v>400494296.23000002</v>
        <stp/>
        <stp>EM_S_STM07_IS</stp>
        <stp>4</stp>
        <stp>600641.SH</stp>
        <stp>61</stp>
        <stp>12/31/2014</stp>
        <stp>1</stp>
        <tr r="R2408" s="1"/>
      </tp>
      <tp>
        <v>2061354220.4200001</v>
        <stp/>
        <stp>EM_S_STM07_IS</stp>
        <stp>4</stp>
        <stp>600642.SH</stp>
        <stp>61</stp>
        <stp>12/31/2014</stp>
        <stp>1</stp>
        <tr r="R2409" s="1"/>
      </tp>
      <tp>
        <v>512457912.48000002</v>
        <stp/>
        <stp>EM_S_STM07_IS</stp>
        <stp>4</stp>
        <stp>600643.SH</stp>
        <stp>61</stp>
        <stp>12/31/2014</stp>
        <stp>1</stp>
        <tr r="R2410" s="1"/>
      </tp>
      <tp>
        <v>-1139314897.75</v>
        <stp/>
        <stp>EM_S_STM07_IS</stp>
        <stp>4</stp>
        <stp>600644.SH</stp>
        <stp>61</stp>
        <stp>12/31/2014</stp>
        <stp>1</stp>
        <tr r="R2411" s="1"/>
      </tp>
      <tp>
        <v>35464991.490000002</v>
        <stp/>
        <stp>EM_S_STM07_IS</stp>
        <stp>4</stp>
        <stp>600645.SH</stp>
        <stp>61</stp>
        <stp>12/31/2014</stp>
        <stp>1</stp>
        <tr r="R2412" s="1"/>
      </tp>
      <tp>
        <v>-3364817.13</v>
        <stp/>
        <stp>EM_S_STM07_IS</stp>
        <stp>4</stp>
        <stp>600647.SH</stp>
        <stp>61</stp>
        <stp>12/31/2014</stp>
        <stp>1</stp>
        <tr r="R2413" s="1"/>
      </tp>
      <tp>
        <v>697980981.53999996</v>
        <stp/>
        <stp>EM_S_STM07_IS</stp>
        <stp>4</stp>
        <stp>600648.SH</stp>
        <stp>61</stp>
        <stp>12/31/2014</stp>
        <stp>1</stp>
        <tr r="R2414" s="1"/>
      </tp>
      <tp>
        <v>1968420447.3499999</v>
        <stp/>
        <stp>EM_S_STM07_IS</stp>
        <stp>4</stp>
        <stp>600649.SH</stp>
        <stp>61</stp>
        <stp>12/31/2014</stp>
        <stp>1</stp>
        <tr r="R2415" s="1"/>
      </tp>
      <tp>
        <v>214211899.16</v>
        <stp/>
        <stp>EM_S_STM07_IS</stp>
        <stp>4</stp>
        <stp>600650.SH</stp>
        <stp>61</stp>
        <stp>12/31/2014</stp>
        <stp>1</stp>
        <tr r="R2416" s="1"/>
      </tp>
      <tp>
        <v>64627836.659999996</v>
        <stp/>
        <stp>EM_S_STM07_IS</stp>
        <stp>4</stp>
        <stp>600651.SH</stp>
        <stp>61</stp>
        <stp>12/31/2014</stp>
        <stp>1</stp>
        <tr r="R2417" s="1"/>
      </tp>
      <tp>
        <v>-137290077.90000001</v>
        <stp/>
        <stp>EM_S_STM07_IS</stp>
        <stp>4</stp>
        <stp>600652.SH</stp>
        <stp>61</stp>
        <stp>12/31/2014</stp>
        <stp>1</stp>
        <tr r="R2418" s="1"/>
      </tp>
      <tp>
        <v>-198949923.81</v>
        <stp/>
        <stp>EM_S_STM07_IS</stp>
        <stp>4</stp>
        <stp>600653.SH</stp>
        <stp>61</stp>
        <stp>12/31/2014</stp>
        <stp>1</stp>
        <tr r="R2419" s="1"/>
      </tp>
      <tp>
        <v>190983314.38</v>
        <stp/>
        <stp>EM_S_STM07_IS</stp>
        <stp>4</stp>
        <stp>600654.SH</stp>
        <stp>61</stp>
        <stp>12/31/2014</stp>
        <stp>1</stp>
        <tr r="R2420" s="1"/>
      </tp>
      <tp>
        <v>1002964085.0599999</v>
        <stp/>
        <stp>EM_S_STM07_IS</stp>
        <stp>4</stp>
        <stp>600655.SH</stp>
        <stp>61</stp>
        <stp>12/31/2014</stp>
        <stp>1</stp>
        <tr r="R2421" s="1"/>
      </tp>
      <tp>
        <v>767678480.25</v>
        <stp/>
        <stp>EM_S_STM07_IS</stp>
        <stp>4</stp>
        <stp>600657.SH</stp>
        <stp>61</stp>
        <stp>12/31/2014</stp>
        <stp>1</stp>
        <tr r="R2422" s="1"/>
      </tp>
      <tp>
        <v>496911859.24000001</v>
        <stp/>
        <stp>EM_S_STM07_IS</stp>
        <stp>4</stp>
        <stp>600658.SH</stp>
        <stp>61</stp>
        <stp>12/31/2014</stp>
        <stp>1</stp>
        <tr r="R2423" s="1"/>
      </tp>
      <tp>
        <v>80187845.189999998</v>
        <stp/>
        <stp>EM_S_STM07_IS</stp>
        <stp>4</stp>
        <stp>600620.SH</stp>
        <stp>61</stp>
        <stp>12/31/2014</stp>
        <stp>1</stp>
        <tr r="R2391" s="1"/>
      </tp>
      <tp>
        <v>154744885.52000001</v>
        <stp/>
        <stp>EM_S_STM07_IS</stp>
        <stp>4</stp>
        <stp>600621.SH</stp>
        <stp>61</stp>
        <stp>12/31/2014</stp>
        <stp>1</stp>
        <tr r="R2392" s="1"/>
      </tp>
      <tp>
        <v>358646268.52999997</v>
        <stp/>
        <stp>EM_S_STM07_IS</stp>
        <stp>4</stp>
        <stp>600622.SH</stp>
        <stp>61</stp>
        <stp>12/31/2014</stp>
        <stp>1</stp>
        <tr r="R2393" s="1"/>
      </tp>
      <tp>
        <v>342317754.27999997</v>
        <stp/>
        <stp>EM_S_STM07_IS</stp>
        <stp>4</stp>
        <stp>600623.SH</stp>
        <stp>61</stp>
        <stp>12/31/2014</stp>
        <stp>1</stp>
        <tr r="R2394" s="1"/>
      </tp>
      <tp>
        <v>40520918.75</v>
        <stp/>
        <stp>EM_S_STM07_IS</stp>
        <stp>4</stp>
        <stp>600624.SH</stp>
        <stp>61</stp>
        <stp>12/31/2014</stp>
        <stp>1</stp>
        <tr r="R2395" s="1"/>
      </tp>
      <tp>
        <v>147622297.61000001</v>
        <stp/>
        <stp>EM_S_STM07_IS</stp>
        <stp>4</stp>
        <stp>600626.SH</stp>
        <stp>61</stp>
        <stp>12/31/2014</stp>
        <stp>1</stp>
        <tr r="R2396" s="1"/>
      </tp>
      <tp>
        <v>239651165.90000001</v>
        <stp/>
        <stp>EM_S_STM07_IS</stp>
        <stp>4</stp>
        <stp>600628.SH</stp>
        <stp>61</stp>
        <stp>12/31/2014</stp>
        <stp>1</stp>
        <tr r="R2397" s="1"/>
      </tp>
      <tp>
        <v>34699000000</v>
        <stp/>
        <stp>EM_S_STM07_IS</stp>
        <stp>4</stp>
        <stp>601628.SH</stp>
        <stp>61</stp>
        <stp>12/31/2015</stp>
        <stp>1</stp>
        <tr r="S2783" s="1"/>
      </tp>
      <tp>
        <v>4402113.6900000004</v>
        <stp/>
        <stp>EM_S_STM07_IS</stp>
        <stp>4</stp>
        <stp>600629.SH</stp>
        <stp>61</stp>
        <stp>12/31/2014</stp>
        <stp>1</stp>
        <tr r="R2398" s="1"/>
      </tp>
      <tp>
        <v>63462927.079999998</v>
        <stp/>
        <stp>EM_S_STM07_IS</stp>
        <stp>4</stp>
        <stp>600630.SH</stp>
        <stp>61</stp>
        <stp>12/31/2014</stp>
        <stp>1</stp>
        <tr r="R2399" s="1"/>
      </tp>
      <tp>
        <v>517301122.49000001</v>
        <stp/>
        <stp>EM_S_STM07_IS</stp>
        <stp>4</stp>
        <stp>600633.SH</stp>
        <stp>61</stp>
        <stp>12/31/2014</stp>
        <stp>1</stp>
        <tr r="R2400" s="1"/>
      </tp>
      <tp>
        <v>8059332452.6400003</v>
        <stp/>
        <stp>EM_S_STM07_IS</stp>
        <stp>4</stp>
        <stp>601633.SH</stp>
        <stp>61</stp>
        <stp>12/31/2015</stp>
        <stp>1</stp>
        <tr r="S2784" s="1"/>
      </tp>
      <tp>
        <v>134798505.33000001</v>
        <stp/>
        <stp>EM_S_STM07_IS</stp>
        <stp>4</stp>
        <stp>600634.SH</stp>
        <stp>61</stp>
        <stp>12/31/2014</stp>
        <stp>1</stp>
        <tr r="R2401" s="1"/>
      </tp>
      <tp>
        <v>340470519.24000001</v>
        <stp/>
        <stp>EM_S_STM07_IS</stp>
        <stp>4</stp>
        <stp>600635.SH</stp>
        <stp>61</stp>
        <stp>12/31/2014</stp>
        <stp>1</stp>
        <tr r="R2402" s="1"/>
      </tp>
      <tp>
        <v>6466825.2800000003</v>
        <stp/>
        <stp>EM_S_STM07_IS</stp>
        <stp>4</stp>
        <stp>600636.SH</stp>
        <stp>61</stp>
        <stp>12/31/2014</stp>
        <stp>1</stp>
        <tr r="R2403" s="1"/>
      </tp>
      <tp>
        <v>171332577.56</v>
        <stp/>
        <stp>EM_S_STM07_IS</stp>
        <stp>4</stp>
        <stp>601636.SH</stp>
        <stp>61</stp>
        <stp>12/31/2015</stp>
        <stp>1</stp>
        <tr r="S2785" s="1"/>
      </tp>
      <tp>
        <v>785468830.92999995</v>
        <stp/>
        <stp>EM_S_STM07_IS</stp>
        <stp>4</stp>
        <stp>600637.SH</stp>
        <stp>61</stp>
        <stp>12/31/2014</stp>
        <stp>1</stp>
        <tr r="R2404" s="1"/>
      </tp>
      <tp>
        <v>169709363.25999999</v>
        <stp/>
        <stp>EM_S_STM07_IS</stp>
        <stp>4</stp>
        <stp>600638.SH</stp>
        <stp>61</stp>
        <stp>12/31/2014</stp>
        <stp>1</stp>
        <tr r="R2405" s="1"/>
      </tp>
      <tp>
        <v>429733758.66000003</v>
        <stp/>
        <stp>EM_S_STM07_IS</stp>
        <stp>4</stp>
        <stp>600639.SH</stp>
        <stp>61</stp>
        <stp>12/31/2014</stp>
        <stp>1</stp>
        <tr r="R2406" s="1"/>
      </tp>
      <tp>
        <v>1990098044</v>
        <stp/>
        <stp>EM_S_STM07_IS</stp>
        <stp>4</stp>
        <stp>600600.SH</stp>
        <stp>61</stp>
        <stp>12/31/2014</stp>
        <stp>1</stp>
        <tr r="R2372" s="1"/>
      </tp>
      <tp>
        <v>206319000</v>
        <stp/>
        <stp>EM_S_STM07_IS</stp>
        <stp>4</stp>
        <stp>601600.SH</stp>
        <stp>61</stp>
        <stp>12/31/2015</stp>
        <stp>1</stp>
        <tr r="S2776" s="1"/>
      </tp>
      <tp>
        <v>261702266.38</v>
        <stp/>
        <stp>EM_S_STM07_IS</stp>
        <stp>4</stp>
        <stp>600601.SH</stp>
        <stp>61</stp>
        <stp>12/31/2014</stp>
        <stp>1</stp>
        <tr r="R2373" s="1"/>
      </tp>
      <tp>
        <v>17728000000</v>
        <stp/>
        <stp>EM_S_STM07_IS</stp>
        <stp>4</stp>
        <stp>601601.SH</stp>
        <stp>61</stp>
        <stp>12/31/2015</stp>
        <stp>1</stp>
        <tr r="S2777" s="1"/>
      </tp>
      <tp>
        <v>108794153.48999999</v>
        <stp/>
        <stp>EM_S_STM07_IS</stp>
        <stp>4</stp>
        <stp>600602.SH</stp>
        <stp>61</stp>
        <stp>12/31/2014</stp>
        <stp>1</stp>
        <tr r="R2374" s="1"/>
      </tp>
      <tp>
        <v>-23600842.530000001</v>
        <stp/>
        <stp>EM_S_STM07_IS</stp>
        <stp>4</stp>
        <stp>600603.SH</stp>
        <stp>61</stp>
        <stp>12/31/2014</stp>
        <stp>1</stp>
        <tr r="R2375" s="1"/>
      </tp>
      <tp>
        <v>14691311.42</v>
        <stp/>
        <stp>EM_S_STM07_IS</stp>
        <stp>4</stp>
        <stp>600604.SH</stp>
        <stp>61</stp>
        <stp>12/31/2014</stp>
        <stp>1</stp>
        <tr r="R2376" s="1"/>
      </tp>
      <tp>
        <v>7958237.1299999999</v>
        <stp/>
        <stp>EM_S_STM07_IS</stp>
        <stp>4</stp>
        <stp>600605.SH</stp>
        <stp>61</stp>
        <stp>12/31/2014</stp>
        <stp>1</stp>
        <tr r="R2377" s="1"/>
      </tp>
      <tp>
        <v>-364595863.44</v>
        <stp/>
        <stp>EM_S_STM07_IS</stp>
        <stp>4</stp>
        <stp>600606.SH</stp>
        <stp>61</stp>
        <stp>12/31/2014</stp>
        <stp>1</stp>
        <tr r="R2378" s="1"/>
      </tp>
      <tp>
        <v>2876989142.2199998</v>
        <stp/>
        <stp>EM_S_STM07_IS</stp>
        <stp>4</stp>
        <stp>601607.SH</stp>
        <stp>61</stp>
        <stp>12/31/2015</stp>
        <stp>1</stp>
        <tr r="S2778" s="1"/>
      </tp>
      <tp>
        <v>-12565081.25</v>
        <stp/>
        <stp>EM_S_STM07_IS</stp>
        <stp>4</stp>
        <stp>600608.SH</stp>
        <stp>61</stp>
        <stp>12/31/2014</stp>
        <stp>1</stp>
        <tr r="R2379" s="1"/>
      </tp>
      <tp>
        <v>61967680.640000001</v>
        <stp/>
        <stp>EM_S_STM07_IS</stp>
        <stp>4</stp>
        <stp>601608.SH</stp>
        <stp>61</stp>
        <stp>12/31/2015</stp>
        <stp>1</stp>
        <tr r="S2779" s="1"/>
      </tp>
      <tp>
        <v>-143005360.34</v>
        <stp/>
        <stp>EM_S_STM07_IS</stp>
        <stp>4</stp>
        <stp>600609.SH</stp>
        <stp>61</stp>
        <stp>12/31/2014</stp>
        <stp>1</stp>
        <tr r="R2380" s="1"/>
      </tp>
      <tp>
        <v>99953563.340000004</v>
        <stp/>
        <stp>EM_S_STM07_IS</stp>
        <stp>4</stp>
        <stp>600610.SH</stp>
        <stp>61</stp>
        <stp>12/31/2014</stp>
        <stp>1</stp>
        <tr r="R2381" s="1"/>
      </tp>
      <tp>
        <v>423293139.38</v>
        <stp/>
        <stp>EM_S_STM07_IS</stp>
        <stp>4</stp>
        <stp>600611.SH</stp>
        <stp>61</stp>
        <stp>12/31/2014</stp>
        <stp>1</stp>
        <tr r="R2382" s="1"/>
      </tp>
      <tp>
        <v>797531559.92999995</v>
        <stp/>
        <stp>EM_S_STM07_IS</stp>
        <stp>4</stp>
        <stp>601611.SH</stp>
        <stp>61</stp>
        <stp>12/31/2015</stp>
        <stp>1</stp>
        <tr r="S2780" s="1"/>
      </tp>
      <tp>
        <v>939899401.65999997</v>
        <stp/>
        <stp>EM_S_STM07_IS</stp>
        <stp>4</stp>
        <stp>600612.SH</stp>
        <stp>61</stp>
        <stp>12/31/2014</stp>
        <stp>1</stp>
        <tr r="R2383" s="1"/>
      </tp>
      <tp>
        <v>180170055.66999999</v>
        <stp/>
        <stp>EM_S_STM07_IS</stp>
        <stp>4</stp>
        <stp>600613.SH</stp>
        <stp>61</stp>
        <stp>12/31/2014</stp>
        <stp>1</stp>
        <tr r="R2384" s="1"/>
      </tp>
      <tp>
        <v>76883737.840000004</v>
        <stp/>
        <stp>EM_S_STM07_IS</stp>
        <stp>4</stp>
        <stp>600614.SH</stp>
        <stp>61</stp>
        <stp>12/31/2014</stp>
        <stp>1</stp>
        <tr r="R2385" s="1"/>
      </tp>
      <tp>
        <v>13156183.83</v>
        <stp/>
        <stp>EM_S_STM07_IS</stp>
        <stp>4</stp>
        <stp>600615.SH</stp>
        <stp>61</stp>
        <stp>12/31/2014</stp>
        <stp>1</stp>
        <tr r="R2386" s="1"/>
      </tp>
      <tp>
        <v>71351980.579999998</v>
        <stp/>
        <stp>EM_S_STM07_IS</stp>
        <stp>4</stp>
        <stp>600616.SH</stp>
        <stp>61</stp>
        <stp>12/31/2014</stp>
        <stp>1</stp>
        <tr r="R2387" s="1"/>
      </tp>
      <tp>
        <v>7949761.1399999997</v>
        <stp/>
        <stp>EM_S_STM07_IS</stp>
        <stp>4</stp>
        <stp>601616.SH</stp>
        <stp>61</stp>
        <stp>12/31/2015</stp>
        <stp>1</stp>
        <tr r="S2781" s="1"/>
      </tp>
      <tp>
        <v>435065371.39999998</v>
        <stp/>
        <stp>EM_S_STM07_IS</stp>
        <stp>4</stp>
        <stp>600617.SH</stp>
        <stp>61</stp>
        <stp>12/31/2014</stp>
        <stp>1</stp>
        <tr r="R2388" s="1"/>
      </tp>
      <tp>
        <v>-592502499.95000005</v>
        <stp/>
        <stp>EM_S_STM07_IS</stp>
        <stp>4</stp>
        <stp>600618.SH</stp>
        <stp>61</stp>
        <stp>12/31/2014</stp>
        <stp>1</stp>
        <tr r="R2389" s="1"/>
      </tp>
      <tp>
        <v>4801562000</v>
        <stp/>
        <stp>EM_S_STM07_IS</stp>
        <stp>4</stp>
        <stp>601618.SH</stp>
        <stp>61</stp>
        <stp>12/31/2015</stp>
        <stp>1</stp>
        <tr r="S2782" s="1"/>
      </tp>
      <tp>
        <v>93518544.319999993</v>
        <stp/>
        <stp>EM_S_STM07_IS</stp>
        <stp>4</stp>
        <stp>600619.SH</stp>
        <stp>61</stp>
        <stp>12/31/2014</stp>
        <stp>1</stp>
        <tr r="R2390" s="1"/>
      </tp>
      <tp>
        <v>0</v>
        <stp/>
        <stp>EM_S_QSTM07_IS</stp>
        <stp>4</stp>
        <stp/>
        <stp>61</stp>
        <stp>9/30/2015</stp>
        <stp>1</stp>
        <tr r="Y88" s="8"/>
        <tr r="Y83" s="8"/>
        <tr r="Y76" s="8"/>
        <tr r="Y99" s="8"/>
        <tr r="Y78" s="8"/>
        <tr r="Y79" s="8"/>
        <tr r="Y101" s="8"/>
        <tr r="Y72" s="8"/>
        <tr r="Y75" s="8"/>
        <tr r="Y93" s="8"/>
        <tr r="Y77" s="8"/>
        <tr r="Y97" s="8"/>
        <tr r="Y95" s="8"/>
        <tr r="Y100" s="8"/>
        <tr r="Y104" s="8"/>
        <tr r="Y89" s="8"/>
        <tr r="Y98" s="8"/>
        <tr r="Y71" s="8"/>
        <tr r="Y87" s="8"/>
        <tr r="Y73" s="8"/>
        <tr r="Y90" s="8"/>
        <tr r="Y86" s="8"/>
        <tr r="Y85" s="8"/>
        <tr r="Y96" s="8"/>
        <tr r="Y70" s="8"/>
        <tr r="Y82" s="8"/>
        <tr r="Y80" s="8"/>
        <tr r="Y102" s="8"/>
        <tr r="Y103" s="8"/>
        <tr r="Y74" s="8"/>
        <tr r="Y92" s="8"/>
        <tr r="Y84" s="8"/>
        <tr r="Y91" s="8"/>
        <tr r="Y81" s="8"/>
        <tr r="Y94" s="8"/>
      </tp>
      <tp>
        <v>0</v>
        <stp/>
        <stp>EM_S_QSTM07_IS</stp>
        <stp>4</stp>
        <stp/>
        <stp>61</stp>
        <stp>9/30/2016</stp>
        <stp>1</stp>
        <tr r="Q88" s="8"/>
        <tr r="Q83" s="8"/>
        <tr r="Q76" s="8"/>
        <tr r="Q99" s="8"/>
        <tr r="Q78" s="8"/>
        <tr r="Q79" s="8"/>
        <tr r="Q101" s="8"/>
        <tr r="Q72" s="8"/>
        <tr r="Q75" s="8"/>
        <tr r="Q93" s="8"/>
        <tr r="Q77" s="8"/>
        <tr r="Q97" s="8"/>
        <tr r="Q95" s="8"/>
        <tr r="Q100" s="8"/>
        <tr r="Q104" s="8"/>
        <tr r="Q89" s="8"/>
        <tr r="Q98" s="8"/>
        <tr r="Q71" s="8"/>
        <tr r="Q87" s="8"/>
        <tr r="Q73" s="8"/>
        <tr r="Q90" s="8"/>
        <tr r="Q86" s="8"/>
        <tr r="Q85" s="8"/>
        <tr r="Q96" s="8"/>
        <tr r="Q70" s="8"/>
        <tr r="Q82" s="8"/>
        <tr r="Q80" s="8"/>
        <tr r="Q102" s="8"/>
        <tr r="Q103" s="8"/>
        <tr r="Q74" s="8"/>
        <tr r="Q92" s="8"/>
        <tr r="Q84" s="8"/>
        <tr r="Q91" s="8"/>
        <tr r="Q81" s="8"/>
        <tr r="Q94" s="8"/>
      </tp>
      <tp>
        <v>0</v>
        <stp/>
        <stp>EM_S_QSTM07_IS</stp>
        <stp>4</stp>
        <stp/>
        <stp>61</stp>
        <stp>6/30/2016</stp>
        <stp>1</stp>
        <tr r="V88" s="8"/>
        <tr r="V83" s="8"/>
        <tr r="V76" s="8"/>
        <tr r="V99" s="8"/>
        <tr r="V78" s="8"/>
        <tr r="V79" s="8"/>
        <tr r="V101" s="8"/>
        <tr r="V72" s="8"/>
        <tr r="V75" s="8"/>
        <tr r="V93" s="8"/>
        <tr r="V77" s="8"/>
        <tr r="V97" s="8"/>
        <tr r="V95" s="8"/>
        <tr r="V100" s="8"/>
        <tr r="V104" s="8"/>
        <tr r="V89" s="8"/>
        <tr r="V98" s="8"/>
        <tr r="V71" s="8"/>
        <tr r="V87" s="8"/>
        <tr r="V73" s="8"/>
        <tr r="V90" s="8"/>
        <tr r="V86" s="8"/>
        <tr r="V85" s="8"/>
        <tr r="V96" s="8"/>
        <tr r="V70" s="8"/>
        <tr r="V82" s="8"/>
        <tr r="V80" s="8"/>
        <tr r="V102" s="8"/>
        <tr r="V103" s="8"/>
        <tr r="V74" s="8"/>
        <tr r="V92" s="8"/>
        <tr r="V84" s="8"/>
        <tr r="V91" s="8"/>
        <tr r="V81" s="8"/>
        <tr r="V94" s="8"/>
      </tp>
      <tp>
        <v>0</v>
        <stp/>
        <stp>EM_S_QSTM07_IS</stp>
        <stp>4</stp>
        <stp/>
        <stp>61</stp>
        <stp>6/30/2015</stp>
        <stp>1</stp>
        <tr r="Z88" s="8"/>
        <tr r="Z83" s="8"/>
        <tr r="Z76" s="8"/>
        <tr r="Z99" s="8"/>
        <tr r="Z78" s="8"/>
        <tr r="Z79" s="8"/>
        <tr r="Z101" s="8"/>
        <tr r="Z72" s="8"/>
        <tr r="Z75" s="8"/>
        <tr r="Z93" s="8"/>
        <tr r="Z77" s="8"/>
        <tr r="Z97" s="8"/>
        <tr r="Z95" s="8"/>
        <tr r="Z100" s="8"/>
        <tr r="Z104" s="8"/>
        <tr r="Z89" s="8"/>
        <tr r="Z98" s="8"/>
        <tr r="Z71" s="8"/>
        <tr r="Z87" s="8"/>
        <tr r="Z73" s="8"/>
        <tr r="Z90" s="8"/>
        <tr r="Z86" s="8"/>
        <tr r="Z85" s="8"/>
        <tr r="Z96" s="8"/>
        <tr r="Z70" s="8"/>
        <tr r="Z82" s="8"/>
        <tr r="Z80" s="8"/>
        <tr r="Z102" s="8"/>
        <tr r="Z103" s="8"/>
        <tr r="Z74" s="8"/>
        <tr r="Z92" s="8"/>
        <tr r="Z84" s="8"/>
        <tr r="Z91" s="8"/>
        <tr r="Z81" s="8"/>
        <tr r="Z94" s="8"/>
      </tp>
      <tp>
        <v>0</v>
        <stp/>
        <stp>EM_S_QSTM07_IS</stp>
        <stp>4</stp>
        <stp/>
        <stp>61</stp>
        <stp>3/31/2016</stp>
        <stp>1</stp>
        <tr r="W88" s="8"/>
        <tr r="W83" s="8"/>
        <tr r="W76" s="8"/>
        <tr r="W99" s="8"/>
        <tr r="W78" s="8"/>
        <tr r="W79" s="8"/>
        <tr r="W101" s="8"/>
        <tr r="W72" s="8"/>
        <tr r="W75" s="8"/>
        <tr r="W93" s="8"/>
        <tr r="W77" s="8"/>
        <tr r="W97" s="8"/>
        <tr r="W95" s="8"/>
        <tr r="W100" s="8"/>
        <tr r="W104" s="8"/>
        <tr r="W89" s="8"/>
        <tr r="W98" s="8"/>
        <tr r="W71" s="8"/>
        <tr r="W87" s="8"/>
        <tr r="W73" s="8"/>
        <tr r="W90" s="8"/>
        <tr r="W86" s="8"/>
        <tr r="W85" s="8"/>
        <tr r="W96" s="8"/>
        <tr r="W70" s="8"/>
        <tr r="W82" s="8"/>
        <tr r="W80" s="8"/>
        <tr r="W102" s="8"/>
        <tr r="W103" s="8"/>
        <tr r="W74" s="8"/>
        <tr r="W92" s="8"/>
        <tr r="W84" s="8"/>
        <tr r="W91" s="8"/>
        <tr r="W81" s="8"/>
        <tr r="W94" s="8"/>
      </tp>
      <tp>
        <v>0</v>
        <stp/>
        <stp>EM_S_PERFORMANCEEXPRESS_QNETPROFIT</stp>
        <stp>2</stp>
        <stp/>
        <stp>12/31/2016</stp>
        <tr r="N88" s="8"/>
        <tr r="N83" s="8"/>
        <tr r="N76" s="8"/>
        <tr r="N99" s="8"/>
        <tr r="N78" s="8"/>
        <tr r="N79" s="8"/>
        <tr r="N101" s="8"/>
        <tr r="N72" s="8"/>
        <tr r="N75" s="8"/>
        <tr r="N93" s="8"/>
        <tr r="N77" s="8"/>
        <tr r="N97" s="8"/>
        <tr r="N95" s="8"/>
        <tr r="N100" s="8"/>
        <tr r="N104" s="8"/>
        <tr r="N89" s="8"/>
        <tr r="N98" s="8"/>
        <tr r="N71" s="8"/>
        <tr r="N87" s="8"/>
        <tr r="N73" s="8"/>
        <tr r="N90" s="8"/>
        <tr r="N86" s="8"/>
        <tr r="N85" s="8"/>
        <tr r="N96" s="8"/>
        <tr r="N70" s="8"/>
        <tr r="N82" s="8"/>
        <tr r="N80" s="8"/>
        <tr r="N102" s="8"/>
        <tr r="N103" s="8"/>
        <tr r="N74" s="8"/>
        <tr r="N92" s="8"/>
        <tr r="N84" s="8"/>
        <tr r="N91" s="8"/>
        <tr r="N81" s="8"/>
        <tr r="N94" s="8"/>
      </tp>
      <tp>
        <v>0</v>
        <stp/>
        <stp>EM_S_DQ_CLOSE</stp>
        <stp>3</stp>
        <stp/>
        <stp>1/18/2017</stp>
        <stp>1</stp>
        <tr r="K104" s="9"/>
        <tr r="K91" s="9"/>
        <tr r="K100" s="9"/>
        <tr r="K101" s="9"/>
        <tr r="K84" s="9"/>
        <tr r="K83" s="9"/>
        <tr r="K77" s="9"/>
        <tr r="K93" s="9"/>
        <tr r="K87" s="9"/>
        <tr r="K86" s="9"/>
        <tr r="K103" s="9"/>
        <tr r="K67" s="9"/>
        <tr r="K81" s="9"/>
        <tr r="K89" s="9"/>
        <tr r="K80" s="9"/>
        <tr r="K71" s="9"/>
        <tr r="K102" s="9"/>
        <tr r="K85" s="9"/>
        <tr r="K70" s="9"/>
        <tr r="K69" s="9"/>
        <tr r="K73" s="9"/>
        <tr r="K90" s="9"/>
        <tr r="K75" s="9"/>
        <tr r="K98" s="9"/>
        <tr r="K82" s="9"/>
        <tr r="K92" s="9"/>
        <tr r="K78" s="9"/>
        <tr r="K88" s="9"/>
        <tr r="K76" s="9"/>
        <tr r="K94" s="9"/>
        <tr r="K64" s="9"/>
        <tr r="K65" s="9"/>
        <tr r="K97" s="9"/>
        <tr r="K66" s="9"/>
        <tr r="K96" s="9"/>
        <tr r="K99" s="9"/>
        <tr r="K68" s="9"/>
        <tr r="K72" s="9"/>
        <tr r="K95" s="9"/>
        <tr r="K79" s="9"/>
        <tr r="K74" s="9"/>
      </tp>
      <tp>
        <v>0</v>
        <stp/>
        <stp>EM_S_PROFITNOTICE_FORECASTT</stp>
        <stp>2</stp>
        <stp/>
        <stp>12/31/2016</stp>
        <tr r="I88" s="8"/>
        <tr r="I83" s="8"/>
        <tr r="I76" s="8"/>
        <tr r="I99" s="8"/>
        <tr r="I78" s="8"/>
        <tr r="I79" s="8"/>
        <tr r="I101" s="8"/>
        <tr r="I72" s="8"/>
        <tr r="I75" s="8"/>
        <tr r="I93" s="8"/>
        <tr r="I77" s="8"/>
        <tr r="I97" s="8"/>
        <tr r="I95" s="8"/>
        <tr r="I100" s="8"/>
        <tr r="I104" s="8"/>
        <tr r="I89" s="8"/>
        <tr r="I98" s="8"/>
        <tr r="I71" s="8"/>
        <tr r="I87" s="8"/>
        <tr r="I73" s="8"/>
        <tr r="I90" s="8"/>
        <tr r="I86" s="8"/>
        <tr r="I85" s="8"/>
        <tr r="I96" s="8"/>
        <tr r="I70" s="8"/>
        <tr r="I82" s="8"/>
        <tr r="I80" s="8"/>
        <tr r="I102" s="8"/>
        <tr r="I103" s="8"/>
        <tr r="I74" s="8"/>
        <tr r="I92" s="8"/>
        <tr r="I84" s="8"/>
        <tr r="I91" s="8"/>
        <tr r="I81" s="8"/>
        <tr r="I94" s="8"/>
      </tp>
      <tp>
        <v>39.43</v>
        <stp/>
        <stp>EM_S_DQ_CLOSE</stp>
        <stp>3</stp>
        <stp>603168.SH</stp>
        <stp>1/18/2017</stp>
        <stp>1</stp>
        <tr r="K63" s="9"/>
      </tp>
      <tp>
        <v>17.739999999999998</v>
        <stp/>
        <stp>EM_S_DQ_CLOSE</stp>
        <stp>3</stp>
        <stp>002142.SZ</stp>
        <stp>1/18/2017</stp>
        <stp>1</stp>
        <tr r="K9" s="9"/>
      </tp>
      <tp>
        <v>26.5</v>
        <stp/>
        <stp>EM_S_DQ_CLOSE</stp>
        <stp>3</stp>
        <stp>002230.SZ</stp>
        <stp>1/18/2017</stp>
        <stp>1</stp>
        <tr r="K10" s="9"/>
      </tp>
      <tp>
        <v>28.7</v>
        <stp/>
        <stp>EM_S_DQ_CLOSE</stp>
        <stp>3</stp>
        <stp>002294.SZ</stp>
        <stp>1/18/2017</stp>
        <stp>1</stp>
        <tr r="K11" s="9"/>
      </tp>
      <tp>
        <v>17.600000000000001</v>
        <stp/>
        <stp>EM_S_DQ_CLOSE</stp>
        <stp>3</stp>
        <stp>002450.SZ</stp>
        <stp>1/18/2017</stp>
        <stp>1</stp>
        <tr r="K14" s="9"/>
      </tp>
      <tp>
        <v>25</v>
        <stp/>
        <stp>EM_S_DQ_CLOSE</stp>
        <stp>3</stp>
        <stp>002415.SZ</stp>
        <stp>1/18/2017</stp>
        <stp>1</stp>
        <tr r="K13" s="9"/>
      </tp>
      <tp>
        <v>13.79</v>
        <stp/>
        <stp>EM_S_DQ_CLOSE</stp>
        <stp>3</stp>
        <stp>002400.SZ</stp>
        <stp>1/18/2017</stp>
        <stp>1</stp>
        <tr r="K12" s="9"/>
      </tp>
      <tp>
        <v>53.21</v>
        <stp/>
        <stp>EM_S_DQ_CLOSE</stp>
        <stp>3</stp>
        <stp>002572.SZ</stp>
        <stp>1/18/2017</stp>
        <stp>1</stp>
        <tr r="K17" s="9"/>
      </tp>
      <tp>
        <v>7.18</v>
        <stp/>
        <stp>EM_S_DQ_CLOSE</stp>
        <stp>3</stp>
        <stp>002542.SZ</stp>
        <stp>1/18/2017</stp>
        <stp>1</stp>
        <tr r="K16" s="9"/>
      </tp>
      <tp>
        <v>37.479999999999997</v>
        <stp/>
        <stp>EM_S_DQ_CLOSE</stp>
        <stp>3</stp>
        <stp>002508.SZ</stp>
        <stp>1/18/2017</stp>
        <stp>1</stp>
        <tr r="K15" s="9"/>
      </tp>
      <tp>
        <v>30.95</v>
        <stp/>
        <stp>EM_S_DQ_CLOSE</stp>
        <stp>3</stp>
        <stp>002589.SZ</stp>
        <stp>1/18/2017</stp>
        <stp>1</stp>
        <tr r="K18" s="9"/>
      </tp>
      <tp>
        <v>19.48</v>
        <stp/>
        <stp>EM_S_DQ_CLOSE</stp>
        <stp>3</stp>
        <stp>002727.SZ</stp>
        <stp>1/18/2017</stp>
        <stp>1</stp>
        <tr r="K22" s="9"/>
      </tp>
      <tp>
        <v>22.99</v>
        <stp/>
        <stp>EM_S_DQ_CLOSE</stp>
        <stp>3</stp>
        <stp>002717.SZ</stp>
        <stp>1/18/2017</stp>
        <stp>1</stp>
        <tr r="K21" s="9"/>
      </tp>
      <tp>
        <v>13.67</v>
        <stp/>
        <stp>EM_S_DQ_CLOSE</stp>
        <stp>3</stp>
        <stp>002707.SZ</stp>
        <stp>1/18/2017</stp>
        <stp>1</stp>
        <tr r="K20" s="9"/>
      </tp>
      <tp>
        <v>8.27</v>
        <stp/>
        <stp>EM_S_DQ_CLOSE</stp>
        <stp>3</stp>
        <stp>002701.SZ</stp>
        <stp>1/18/2017</stp>
        <stp>1</stp>
        <tr r="K19" s="9"/>
      </tp>
      <tp>
        <v>11.49</v>
        <stp/>
        <stp>EM_S_DQ_CLOSE</stp>
        <stp>3</stp>
        <stp>601009.SH</stp>
        <stp>1/18/2017</stp>
        <stp>1</stp>
        <tr r="K61" s="9"/>
      </tp>
      <tp>
        <v>15.32</v>
        <stp/>
        <stp>EM_S_DQ_CLOSE</stp>
        <stp>3</stp>
        <stp>601997.SH</stp>
        <stp>1/18/2017</stp>
        <stp>1</stp>
        <tr r="K62" s="9"/>
      </tp>
      <tp>
        <v>46.23</v>
        <stp/>
        <stp>EM_S_DQ_CLOSE</stp>
        <stp>3</stp>
        <stp>300072.SZ</stp>
        <stp>1/18/2017</stp>
        <stp>1</stp>
        <tr r="K28" s="9"/>
      </tp>
      <tp>
        <v>16.48</v>
        <stp/>
        <stp>EM_S_DQ_CLOSE</stp>
        <stp>3</stp>
        <stp>300070.SZ</stp>
        <stp>1/18/2017</stp>
        <stp>1</stp>
        <tr r="K27" s="9"/>
      </tp>
      <tp>
        <v>19.02</v>
        <stp/>
        <stp>EM_S_DQ_CLOSE</stp>
        <stp>3</stp>
        <stp>300009.SZ</stp>
        <stp>1/18/2017</stp>
        <stp>1</stp>
        <tr r="K23" s="9"/>
      </tp>
      <tp>
        <v>46.45</v>
        <stp/>
        <stp>EM_S_DQ_CLOSE</stp>
        <stp>3</stp>
        <stp>300017.SZ</stp>
        <stp>1/18/2017</stp>
        <stp>1</stp>
        <tr r="K24" s="9"/>
      </tp>
      <tp>
        <v>5.09</v>
        <stp/>
        <stp>EM_S_DQ_CLOSE</stp>
        <stp>3</stp>
        <stp>300026.SZ</stp>
        <stp>1/18/2017</stp>
        <stp>1</stp>
        <tr r="K26" s="9"/>
      </tp>
      <tp>
        <v>19.940000000000001</v>
        <stp/>
        <stp>EM_S_DQ_CLOSE</stp>
        <stp>3</stp>
        <stp>300024.SZ</stp>
        <stp>1/18/2017</stp>
        <stp>1</stp>
        <tr r="K25" s="9"/>
      </tp>
      <tp>
        <v>9.17</v>
        <stp/>
        <stp>EM_S_DQ_CLOSE</stp>
        <stp>3</stp>
        <stp>000001.SZ</stp>
        <stp>1/18/2017</stp>
        <stp>1</stp>
        <tr r="K5" s="9"/>
      </tp>
      <tp>
        <v>20.059999999999999</v>
        <stp/>
        <stp>EM_S_DQ_CLOSE</stp>
        <stp>3</stp>
        <stp>600056.SH</stp>
        <stp>1/18/2017</stp>
        <stp>1</stp>
        <tr r="K54" s="9"/>
      </tp>
      <tp>
        <v>30.15</v>
        <stp/>
        <stp>EM_S_DQ_CLOSE</stp>
        <stp>3</stp>
        <stp>600085.SH</stp>
        <stp>1/18/2017</stp>
        <stp>1</stp>
        <tr r="K55" s="9"/>
      </tp>
      <tp>
        <v>11.08</v>
        <stp/>
        <stp>EM_S_DQ_CLOSE</stp>
        <stp>3</stp>
        <stp>300146.SZ</stp>
        <stp>1/18/2017</stp>
        <stp>1</stp>
        <tr r="K35" s="9"/>
      </tp>
      <tp>
        <v>24.22</v>
        <stp/>
        <stp>EM_S_DQ_CLOSE</stp>
        <stp>3</stp>
        <stp>300145.SZ</stp>
        <stp>1/18/2017</stp>
        <stp>1</stp>
        <tr r="K34" s="9"/>
      </tp>
      <tp>
        <v>19.53</v>
        <stp/>
        <stp>EM_S_DQ_CLOSE</stp>
        <stp>3</stp>
        <stp>300144.SZ</stp>
        <stp>1/18/2017</stp>
        <stp>1</stp>
        <tr r="K33" s="9"/>
      </tp>
      <tp>
        <v>17.66</v>
        <stp/>
        <stp>EM_S_DQ_CLOSE</stp>
        <stp>3</stp>
        <stp>300168.SZ</stp>
        <stp>1/18/2017</stp>
        <stp>1</stp>
        <tr r="K37" s="9"/>
      </tp>
      <tp>
        <v>19.8</v>
        <stp/>
        <stp>EM_S_DQ_CLOSE</stp>
        <stp>3</stp>
        <stp>300166.SZ</stp>
        <stp>1/18/2017</stp>
        <stp>1</stp>
        <tr r="K36" s="9"/>
      </tp>
      <tp>
        <v>10.92</v>
        <stp/>
        <stp>EM_S_DQ_CLOSE</stp>
        <stp>3</stp>
        <stp>300170.SZ</stp>
        <stp>1/18/2017</stp>
        <stp>1</stp>
        <tr r="K38" s="9"/>
      </tp>
      <tp>
        <v>38.130000000000003</v>
        <stp/>
        <stp>EM_S_DQ_CLOSE</stp>
        <stp>3</stp>
        <stp>300104.SZ</stp>
        <stp>1/18/2017</stp>
        <stp>1</stp>
        <tr r="K29" s="9"/>
      </tp>
      <tp>
        <v>23.99</v>
        <stp/>
        <stp>EM_S_DQ_CLOSE</stp>
        <stp>3</stp>
        <stp>300115.SZ</stp>
        <stp>1/18/2017</stp>
        <stp>1</stp>
        <tr r="K31" s="9"/>
      </tp>
      <tp>
        <v>24.8</v>
        <stp/>
        <stp>EM_S_DQ_CLOSE</stp>
        <stp>3</stp>
        <stp>300113.SZ</stp>
        <stp>1/18/2017</stp>
        <stp>1</stp>
        <tr r="K30" s="9"/>
      </tp>
      <tp>
        <v>10.220000000000001</v>
        <stp/>
        <stp>EM_S_DQ_CLOSE</stp>
        <stp>3</stp>
        <stp>300133.SZ</stp>
        <stp>1/18/2017</stp>
        <stp>1</stp>
        <tr r="K32" s="9"/>
      </tp>
      <tp>
        <v>9.2799999999999994</v>
        <stp/>
        <stp>EM_S_DQ_CLOSE</stp>
        <stp>3</stp>
        <stp>300182.SZ</stp>
        <stp>1/18/2017</stp>
        <stp>1</stp>
        <tr r="K39" s="9"/>
      </tp>
      <tp>
        <v>16.25</v>
        <stp/>
        <stp>EM_S_DQ_CLOSE</stp>
        <stp>3</stp>
        <stp>300199.SZ</stp>
        <stp>1/18/2017</stp>
        <stp>1</stp>
        <tr r="K41" s="9"/>
      </tp>
      <tp>
        <v>34.1</v>
        <stp/>
        <stp>EM_S_DQ_CLOSE</stp>
        <stp>3</stp>
        <stp>300196.SZ</stp>
        <stp>1/18/2017</stp>
        <stp>1</stp>
        <tr r="K40" s="9"/>
      </tp>
      <tp>
        <v>29.84</v>
        <stp/>
        <stp>EM_S_DQ_CLOSE</stp>
        <stp>3</stp>
        <stp>300244.SZ</stp>
        <stp>1/18/2017</stp>
        <stp>1</stp>
        <tr r="K43" s="9"/>
      </tp>
      <tp>
        <v>17.87</v>
        <stp/>
        <stp>EM_S_DQ_CLOSE</stp>
        <stp>3</stp>
        <stp>300253.SZ</stp>
        <stp>1/18/2017</stp>
        <stp>1</stp>
        <tr r="K44" s="9"/>
      </tp>
      <tp>
        <v>13.03</v>
        <stp/>
        <stp>EM_S_DQ_CLOSE</stp>
        <stp>3</stp>
        <stp>300267.SZ</stp>
        <stp>1/18/2017</stp>
        <stp>1</stp>
        <tr r="K45" s="9"/>
      </tp>
      <tp>
        <v>17.45</v>
        <stp/>
        <stp>EM_S_DQ_CLOSE</stp>
        <stp>3</stp>
        <stp>300271.SZ</stp>
        <stp>1/18/2017</stp>
        <stp>1</stp>
        <tr r="K46" s="9"/>
      </tp>
      <tp>
        <v>17.420000000000002</v>
        <stp/>
        <stp>EM_S_DQ_CLOSE</stp>
        <stp>3</stp>
        <stp>300231.SZ</stp>
        <stp>1/18/2017</stp>
        <stp>1</stp>
        <tr r="K42" s="9"/>
      </tp>
      <tp>
        <v>10.55</v>
        <stp/>
        <stp>EM_S_DQ_CLOSE</stp>
        <stp>3</stp>
        <stp>300287.SZ</stp>
        <stp>1/18/2017</stp>
        <stp>1</stp>
        <tr r="K47" s="9"/>
      </tp>
      <tp>
        <v>34.909999999999997</v>
        <stp/>
        <stp>EM_S_DQ_CLOSE</stp>
        <stp>3</stp>
        <stp>300357.SZ</stp>
        <stp>1/18/2017</stp>
        <stp>1</stp>
        <tr r="K50" s="9"/>
      </tp>
      <tp>
        <v>20.04</v>
        <stp/>
        <stp>EM_S_DQ_CLOSE</stp>
        <stp>3</stp>
        <stp>300367.SZ</stp>
        <stp>1/18/2017</stp>
        <stp>1</stp>
        <tr r="K51" s="9"/>
      </tp>
      <tp>
        <v>8.84</v>
        <stp/>
        <stp>EM_S_DQ_CLOSE</stp>
        <stp>3</stp>
        <stp>300315.SZ</stp>
        <stp>1/18/2017</stp>
        <stp>1</stp>
        <tr r="K48" s="9"/>
      </tp>
      <tp>
        <v>28.94</v>
        <stp/>
        <stp>EM_S_DQ_CLOSE</stp>
        <stp>3</stp>
        <stp>300339.SZ</stp>
        <stp>1/18/2017</stp>
        <stp>1</stp>
        <tr r="K49" s="9"/>
      </tp>
      <tp>
        <v>24.41</v>
        <stp/>
        <stp>EM_S_DQ_CLOSE</stp>
        <stp>3</stp>
        <stp>300383.SZ</stp>
        <stp>1/18/2017</stp>
        <stp>1</stp>
        <tr r="K52" s="9"/>
      </tp>
      <tp>
        <v>16.760000000000002</v>
        <stp/>
        <stp>EM_S_DQ_CLOSE</stp>
        <stp>3</stp>
        <stp>600312.SH</stp>
        <stp>1/18/2017</stp>
        <stp>1</stp>
        <tr r="K56" s="9"/>
      </tp>
      <tp>
        <v>24.54</v>
        <stp/>
        <stp>EM_S_DQ_CLOSE</stp>
        <stp>3</stp>
        <stp>600340.SH</stp>
        <stp>1/18/2017</stp>
        <stp>1</stp>
        <tr r="K57" s="9"/>
      </tp>
      <tp>
        <v>20.22</v>
        <stp/>
        <stp>EM_S_DQ_CLOSE</stp>
        <stp>3</stp>
        <stp>300444.SZ</stp>
        <stp>1/18/2017</stp>
        <stp>1</stp>
        <tr r="K53" s="9"/>
      </tp>
      <tp>
        <v>12.66</v>
        <stp/>
        <stp>EM_S_DQ_CLOSE</stp>
        <stp>3</stp>
        <stp>600422.SH</stp>
        <stp>1/18/2017</stp>
        <stp>1</stp>
        <tr r="K58" s="9"/>
      </tp>
      <tp>
        <v>17.559999999999999</v>
        <stp/>
        <stp>EM_S_DQ_CLOSE</stp>
        <stp>3</stp>
        <stp>600518.SH</stp>
        <stp>1/18/2017</stp>
        <stp>1</stp>
        <tr r="K59" s="9"/>
      </tp>
      <tp>
        <v>30.05</v>
        <stp/>
        <stp>EM_S_DQ_CLOSE</stp>
        <stp>3</stp>
        <stp>600699.SH</stp>
        <stp>1/18/2017</stp>
        <stp>1</stp>
        <tr r="K60" s="9"/>
      </tp>
      <tp>
        <v>33.61</v>
        <stp/>
        <stp>EM_S_DQ_CLOSE</stp>
        <stp>3</stp>
        <stp>000826.SZ</stp>
        <stp>1/18/2017</stp>
        <stp>1</stp>
        <tr r="K6" s="9"/>
      </tp>
      <tp>
        <v>14.3</v>
        <stp/>
        <stp>EM_S_DQ_CLOSE</stp>
        <stp>3</stp>
        <stp>000957.SZ</stp>
        <stp>1/18/2017</stp>
        <stp>1</stp>
        <tr r="K8" s="9"/>
      </tp>
      <tp>
        <v>52.58</v>
        <stp/>
        <stp>EM_S_DQ_CLOSE</stp>
        <stp>3</stp>
        <stp>000938.SZ</stp>
        <stp>1/18/2017</stp>
        <stp>1</stp>
        <tr r="K7" s="9"/>
      </tp>
      <tp t="s">
        <v/>
        <stp/>
        <stp>EM_S_PROFITNOTICE_FORECASTL</stp>
        <stp>2</stp>
        <stp>603168.SH</stp>
        <stp>12/31/2016</stp>
        <tr r="I69" s="8"/>
      </tp>
      <tp t="s">
        <v/>
        <stp/>
        <stp>EM_S_PROFITNOTICE_FORECASTT</stp>
        <stp>2</stp>
        <stp>603168.SH</stp>
        <stp>12/31/2016</stp>
        <tr r="I69" s="8"/>
      </tp>
      <tp>
        <v>1245740000</v>
        <stp/>
        <stp>EM_S_PROFITNOTICE_FORECASTT</stp>
        <stp>2</stp>
        <stp>002508.SZ</stp>
        <stp>12/31/2016</stp>
        <tr r="I19" s="8"/>
      </tp>
      <tp>
        <v>1162690000</v>
        <stp/>
        <stp>EM_S_PROFITNOTICE_FORECASTL</stp>
        <stp>2</stp>
        <stp>002508.SZ</stp>
        <stp>12/31/2016</stp>
        <tr r="I19" s="8"/>
      </tp>
      <tp t="s">
        <v/>
        <stp/>
        <stp>EM_S_PROFITNOTICE_FORECASTL</stp>
        <stp>2</stp>
        <stp>600518.SH</stp>
        <stp>12/31/2016</stp>
        <tr r="I65" s="8"/>
      </tp>
      <tp t="s">
        <v/>
        <stp/>
        <stp>EM_S_PROFITNOTICE_FORECASTT</stp>
        <stp>2</stp>
        <stp>600518.SH</stp>
        <stp>12/31/2016</stp>
        <tr r="I65" s="8"/>
      </tp>
      <tp t="s">
        <v/>
        <stp/>
        <stp>EM_S_PROFITNOTICE_FORECASTT</stp>
        <stp>2</stp>
        <stp>300168.SZ</stp>
        <stp>12/31/2016</stp>
        <tr r="I42" s="8"/>
      </tp>
      <tp t="s">
        <v/>
        <stp/>
        <stp>EM_S_PROFITNOTICE_FORECASTL</stp>
        <stp>2</stp>
        <stp>300168.SZ</stp>
        <stp>12/31/2016</stp>
        <tr r="I42" s="8"/>
      </tp>
      <tp t="s">
        <v/>
        <stp/>
        <stp>EM_S_PROFITNOTICE_FORECASTT</stp>
        <stp>2</stp>
        <stp>000938.SZ</stp>
        <stp>12/31/2016</stp>
        <tr r="I8" s="8"/>
      </tp>
      <tp t="s">
        <v/>
        <stp/>
        <stp>EM_S_PROFITNOTICE_FORECASTL</stp>
        <stp>2</stp>
        <stp>000938.SZ</stp>
        <stp>12/31/2016</stp>
        <tr r="I8" s="8"/>
      </tp>
      <tp>
        <v>613440100</v>
        <stp/>
        <stp>EM_S_PROFITNOTICE_FORECASTT</stp>
        <stp>2</stp>
        <stp>002589.SZ</stp>
        <stp>12/31/2016</stp>
        <tr r="I22" s="8"/>
      </tp>
      <tp>
        <v>495470900</v>
        <stp/>
        <stp>EM_S_PROFITNOTICE_FORECASTL</stp>
        <stp>2</stp>
        <stp>002589.SZ</stp>
        <stp>12/31/2016</stp>
        <tr r="I22" s="8"/>
      </tp>
      <tp t="s">
        <v/>
        <stp/>
        <stp>EM_S_PROFITNOTICE_FORECASTL</stp>
        <stp>2</stp>
        <stp>601009.SH</stp>
        <stp>12/31/2016</stp>
        <tr r="I67" s="8"/>
      </tp>
      <tp t="s">
        <v/>
        <stp/>
        <stp>EM_S_PROFITNOTICE_FORECASTT</stp>
        <stp>2</stp>
        <stp>601009.SH</stp>
        <stp>12/31/2016</stp>
        <tr r="I67" s="8"/>
      </tp>
      <tp t="s">
        <v/>
        <stp/>
        <stp>EM_S_PROFITNOTICE_FORECASTL</stp>
        <stp>2</stp>
        <stp>600699.SH</stp>
        <stp>12/31/2016</stp>
        <tr r="I66" s="8"/>
      </tp>
      <tp t="s">
        <v/>
        <stp/>
        <stp>EM_S_PROFITNOTICE_FORECASTT</stp>
        <stp>2</stp>
        <stp>600699.SH</stp>
        <stp>12/31/2016</stp>
        <tr r="I66" s="8"/>
      </tp>
      <tp>
        <v>220000000</v>
        <stp/>
        <stp>EM_S_PROFITNOTICE_FORECASTT</stp>
        <stp>2</stp>
        <stp>300009.SZ</stp>
        <stp>12/31/2016</stp>
        <tr r="I27" s="8"/>
      </tp>
      <tp>
        <v>186000000</v>
        <stp/>
        <stp>EM_S_PROFITNOTICE_FORECASTL</stp>
        <stp>2</stp>
        <stp>300009.SZ</stp>
        <stp>12/31/2016</stp>
        <tr r="I27" s="8"/>
      </tp>
      <tp t="s">
        <v/>
        <stp/>
        <stp>EM_S_PROFITNOTICE_FORECASTT</stp>
        <stp>2</stp>
        <stp>300199.SZ</stp>
        <stp>12/31/2016</stp>
        <tr r="I46" s="8"/>
      </tp>
      <tp t="s">
        <v/>
        <stp/>
        <stp>EM_S_PROFITNOTICE_FORECASTL</stp>
        <stp>2</stp>
        <stp>300199.SZ</stp>
        <stp>12/31/2016</stp>
        <tr r="I46" s="8"/>
      </tp>
      <tp t="s">
        <v/>
        <stp/>
        <stp>EM_S_PROFITNOTICE_FORECASTT</stp>
        <stp>2</stp>
        <stp>300339.SZ</stp>
        <stp>12/31/2016</stp>
        <tr r="I54" s="8"/>
      </tp>
      <tp t="s">
        <v/>
        <stp/>
        <stp>EM_S_PROFITNOTICE_FORECASTL</stp>
        <stp>2</stp>
        <stp>300339.SZ</stp>
        <stp>12/31/2016</stp>
        <tr r="I54" s="8"/>
      </tp>
      <tp>
        <v>711936600</v>
        <stp/>
        <stp>EM_S_PROFITNOTICE_FORECASTT</stp>
        <stp>2</stp>
        <stp>002400.SZ</stp>
        <stp>12/31/2016</stp>
        <tr r="I15" s="8"/>
      </tp>
      <tp>
        <v>2085910000</v>
        <stp/>
        <stp>EM_S_PROFITNOTICE_FORECASTT</stp>
        <stp>2</stp>
        <stp>002450.SZ</stp>
        <stp>12/31/2016</stp>
        <tr r="I17" s="8"/>
      </tp>
      <tp>
        <v>1223252100</v>
        <stp/>
        <stp>EM_S_PROFITNOTICE_FORECASTT</stp>
        <stp>2</stp>
        <stp>002470.SZ</stp>
        <stp>12/31/2016</stp>
        <tr r="I18" s="8"/>
      </tp>
      <tp>
        <v>602407900</v>
        <stp/>
        <stp>EM_S_PROFITNOTICE_FORECASTL</stp>
        <stp>2</stp>
        <stp>002400.SZ</stp>
        <stp>12/31/2016</stp>
        <tr r="I15" s="8"/>
      </tp>
      <tp>
        <v>1942060000</v>
        <stp/>
        <stp>EM_S_PROFITNOTICE_FORECASTL</stp>
        <stp>2</stp>
        <stp>002450.SZ</stp>
        <stp>12/31/2016</stp>
        <tr r="I17" s="8"/>
      </tp>
      <tp>
        <v>1000842700</v>
        <stp/>
        <stp>EM_S_PROFITNOTICE_FORECASTL</stp>
        <stp>2</stp>
        <stp>002470.SZ</stp>
        <stp>12/31/2016</stp>
        <tr r="I18" s="8"/>
      </tp>
      <tp>
        <v>637941800</v>
        <stp/>
        <stp>EM_S_PROFITNOTICE_FORECASTT</stp>
        <stp>2</stp>
        <stp>002230.SZ</stp>
        <stp>12/31/2016</stp>
        <tr r="I12" s="8"/>
      </tp>
      <tp>
        <v>425294500</v>
        <stp/>
        <stp>EM_S_PROFITNOTICE_FORECASTL</stp>
        <stp>2</stp>
        <stp>002230.SZ</stp>
        <stp>12/31/2016</stp>
        <tr r="I12" s="8"/>
      </tp>
      <tp t="s">
        <v/>
        <stp/>
        <stp>EM_S_PROFITNOTICE_FORECASTT</stp>
        <stp>2</stp>
        <stp>300070.SZ</stp>
        <stp>12/31/2016</stp>
        <tr r="I32" s="8"/>
      </tp>
      <tp t="s">
        <v/>
        <stp/>
        <stp>EM_S_PROFITNOTICE_FORECASTL</stp>
        <stp>2</stp>
        <stp>300070.SZ</stp>
        <stp>12/31/2016</stp>
        <tr r="I32" s="8"/>
      </tp>
      <tp>
        <v>249000000</v>
        <stp/>
        <stp>EM_S_PROFITNOTICE_FORECASTT</stp>
        <stp>2</stp>
        <stp>300170.SZ</stp>
        <stp>12/31/2016</stp>
        <tr r="I43" s="8"/>
      </tp>
      <tp>
        <v>235000000</v>
        <stp/>
        <stp>EM_S_PROFITNOTICE_FORECASTL</stp>
        <stp>2</stp>
        <stp>300170.SZ</stp>
        <stp>12/31/2016</stp>
        <tr r="I43" s="8"/>
      </tp>
      <tp t="s">
        <v/>
        <stp/>
        <stp>EM_S_PROFITNOTICE_FORECASTL</stp>
        <stp>2</stp>
        <stp>600340.SH</stp>
        <stp>12/31/2016</stp>
        <tr r="I63" s="8"/>
      </tp>
      <tp t="s">
        <v/>
        <stp/>
        <stp>EM_S_PROFITNOTICE_FORECASTT</stp>
        <stp>2</stp>
        <stp>600340.SH</stp>
        <stp>12/31/2016</stp>
        <tr r="I63" s="8"/>
      </tp>
      <tp>
        <v>1220372200</v>
        <stp/>
        <stp>EM_S_PROFITNOTICE_FORECASTT</stp>
        <stp>2</stp>
        <stp>002701.SZ</stp>
        <stp>12/31/2016</stp>
        <tr r="I23" s="8"/>
      </tp>
      <tp>
        <v>1067825600</v>
        <stp/>
        <stp>EM_S_PROFITNOTICE_FORECASTL</stp>
        <stp>2</stp>
        <stp>002701.SZ</stp>
        <stp>12/31/2016</stp>
        <tr r="I23" s="8"/>
      </tp>
      <tp t="s">
        <v/>
        <stp/>
        <stp>EM_S_PROFITNOTICE_FORECASTT</stp>
        <stp>2</stp>
        <stp>000001.SZ</stp>
        <stp>12/31/2016</stp>
        <tr r="I5" s="8"/>
      </tp>
      <tp t="s">
        <v/>
        <stp/>
        <stp>EM_S_PROFITNOTICE_FORECASTL</stp>
        <stp>2</stp>
        <stp>000001.SZ</stp>
        <stp>12/31/2016</stp>
        <tr r="I5" s="8"/>
      </tp>
      <tp t="s">
        <v/>
        <stp/>
        <stp>EM_S_PROFITNOTICE_FORECASTT</stp>
        <stp>2</stp>
        <stp>300231.SZ</stp>
        <stp>12/31/2016</stp>
        <tr r="I47" s="8"/>
      </tp>
      <tp t="s">
        <v/>
        <stp/>
        <stp>EM_S_PROFITNOTICE_FORECASTT</stp>
        <stp>2</stp>
        <stp>300271.SZ</stp>
        <stp>12/31/2016</stp>
        <tr r="I51" s="8"/>
      </tp>
      <tp t="s">
        <v/>
        <stp/>
        <stp>EM_S_PROFITNOTICE_FORECASTL</stp>
        <stp>2</stp>
        <stp>300231.SZ</stp>
        <stp>12/31/2016</stp>
        <tr r="I47" s="8"/>
      </tp>
      <tp t="s">
        <v/>
        <stp/>
        <stp>EM_S_PROFITNOTICE_FORECASTL</stp>
        <stp>2</stp>
        <stp>300271.SZ</stp>
        <stp>12/31/2016</stp>
        <tr r="I51" s="8"/>
      </tp>
      <tp>
        <v>295178200</v>
        <stp/>
        <stp>EM_S_PROFITNOTICE_FORECASTT</stp>
        <stp>2</stp>
        <stp>002542.SZ</stp>
        <stp>12/31/2016</stp>
        <tr r="I20" s="8"/>
      </tp>
      <tp>
        <v>688522800</v>
        <stp/>
        <stp>EM_S_PROFITNOTICE_FORECASTT</stp>
        <stp>2</stp>
        <stp>002572.SZ</stp>
        <stp>12/31/2016</stp>
        <tr r="I21" s="8"/>
      </tp>
      <tp>
        <v>249766200</v>
        <stp/>
        <stp>EM_S_PROFITNOTICE_FORECASTL</stp>
        <stp>2</stp>
        <stp>002542.SZ</stp>
        <stp>12/31/2016</stp>
        <tr r="I20" s="8"/>
      </tp>
      <tp>
        <v>596719800</v>
        <stp/>
        <stp>EM_S_PROFITNOTICE_FORECASTL</stp>
        <stp>2</stp>
        <stp>002572.SZ</stp>
        <stp>12/31/2016</stp>
        <tr r="I21" s="8"/>
      </tp>
      <tp>
        <v>7853200000</v>
        <stp/>
        <stp>EM_S_PROFITNOTICE_FORECASTT</stp>
        <stp>2</stp>
        <stp>002142.SZ</stp>
        <stp>12/31/2016</stp>
        <tr r="I11" s="8"/>
      </tp>
      <tp>
        <v>7198766000</v>
        <stp/>
        <stp>EM_S_PROFITNOTICE_FORECASTL</stp>
        <stp>2</stp>
        <stp>002142.SZ</stp>
        <stp>12/31/2016</stp>
        <tr r="I11" s="8"/>
      </tp>
      <tp t="s">
        <v/>
        <stp/>
        <stp>EM_S_PROFITNOTICE_FORECASTL</stp>
        <stp>2</stp>
        <stp>600422.SH</stp>
        <stp>12/31/2016</stp>
        <tr r="I64" s="8"/>
      </tp>
      <tp t="s">
        <v/>
        <stp/>
        <stp>EM_S_PROFITNOTICE_FORECASTT</stp>
        <stp>2</stp>
        <stp>600422.SH</stp>
        <stp>12/31/2016</stp>
        <tr r="I64" s="8"/>
      </tp>
      <tp>
        <v>1640000000</v>
        <stp/>
        <stp>EM_S_PROFITNOTICE_FORECASTT</stp>
        <stp>2</stp>
        <stp>300072.SZ</stp>
        <stp>12/31/2016</stp>
        <tr r="I33" s="8"/>
      </tp>
      <tp>
        <v>1560000000</v>
        <stp/>
        <stp>EM_S_PROFITNOTICE_FORECASTL</stp>
        <stp>2</stp>
        <stp>300072.SZ</stp>
        <stp>12/31/2016</stp>
        <tr r="I33" s="8"/>
      </tp>
      <tp>
        <v>1012712400</v>
        <stp/>
        <stp>EM_S_PROFITNOTICE_FORECASTT</stp>
        <stp>2</stp>
        <stp>300182.SZ</stp>
        <stp>12/31/2016</stp>
        <tr r="I44" s="8"/>
      </tp>
      <tp>
        <v>906111100</v>
        <stp/>
        <stp>EM_S_PROFITNOTICE_FORECASTL</stp>
        <stp>2</stp>
        <stp>300182.SZ</stp>
        <stp>12/31/2016</stp>
        <tr r="I44" s="8"/>
      </tp>
      <tp t="s">
        <v/>
        <stp/>
        <stp>EM_S_PROFITNOTICE_FORECASTL</stp>
        <stp>2</stp>
        <stp>600312.SH</stp>
        <stp>12/31/2016</stp>
        <tr r="I62" s="8"/>
      </tp>
      <tp t="s">
        <v/>
        <stp/>
        <stp>EM_S_PROFITNOTICE_FORECASTT</stp>
        <stp>2</stp>
        <stp>600312.SH</stp>
        <stp>12/31/2016</stp>
        <tr r="I62" s="8"/>
      </tp>
      <tp t="s">
        <v/>
        <stp/>
        <stp>EM_S_PROFITNOTICE_FORECASTT</stp>
        <stp>2</stp>
        <stp>000413.SZ</stp>
        <stp>12/31/2016</stp>
        <tr r="I6" s="8"/>
      </tp>
      <tp t="s">
        <v/>
        <stp/>
        <stp>EM_S_PROFITNOTICE_FORECASTL</stp>
        <stp>2</stp>
        <stp>000413.SZ</stp>
        <stp>12/31/2016</stp>
        <tr r="I6" s="8"/>
      </tp>
      <tp t="s">
        <v/>
        <stp/>
        <stp>EM_S_PROFITNOTICE_FORECASTT</stp>
        <stp>2</stp>
        <stp>300133.SZ</stp>
        <stp>12/31/2016</stp>
        <tr r="I37" s="8"/>
      </tp>
      <tp t="s">
        <v/>
        <stp/>
        <stp>EM_S_PROFITNOTICE_FORECASTT</stp>
        <stp>2</stp>
        <stp>300113.SZ</stp>
        <stp>12/31/2016</stp>
        <tr r="I35" s="8"/>
      </tp>
      <tp t="s">
        <v/>
        <stp/>
        <stp>EM_S_PROFITNOTICE_FORECASTL</stp>
        <stp>2</stp>
        <stp>300133.SZ</stp>
        <stp>12/31/2016</stp>
        <tr r="I37" s="8"/>
      </tp>
      <tp t="s">
        <v/>
        <stp/>
        <stp>EM_S_PROFITNOTICE_FORECASTL</stp>
        <stp>2</stp>
        <stp>300113.SZ</stp>
        <stp>12/31/2016</stp>
        <tr r="I35" s="8"/>
      </tp>
      <tp t="s">
        <v/>
        <stp/>
        <stp>EM_S_PROFITNOTICE_FORECASTT</stp>
        <stp>2</stp>
        <stp>300253.SZ</stp>
        <stp>12/31/2016</stp>
        <tr r="I49" s="8"/>
      </tp>
      <tp t="s">
        <v/>
        <stp/>
        <stp>EM_S_PROFITNOTICE_FORECASTL</stp>
        <stp>2</stp>
        <stp>300253.SZ</stp>
        <stp>12/31/2016</stp>
        <tr r="I49" s="8"/>
      </tp>
      <tp>
        <v>350000000</v>
        <stp/>
        <stp>EM_S_PROFITNOTICE_FORECASTT</stp>
        <stp>2</stp>
        <stp>300383.SZ</stp>
        <stp>12/31/2016</stp>
        <tr r="I58" s="8"/>
      </tp>
      <tp>
        <v>320000000</v>
        <stp/>
        <stp>EM_S_PROFITNOTICE_FORECASTL</stp>
        <stp>2</stp>
        <stp>300383.SZ</stp>
        <stp>12/31/2016</stp>
        <tr r="I58" s="8"/>
      </tp>
      <tp>
        <v>296747400</v>
        <stp/>
        <stp>EM_S_PROFITNOTICE_FORECASTT</stp>
        <stp>2</stp>
        <stp>002104.SZ</stp>
        <stp>12/31/2016</stp>
        <tr r="I10" s="8"/>
      </tp>
      <tp>
        <v>185467100</v>
        <stp/>
        <stp>EM_S_PROFITNOTICE_FORECASTL</stp>
        <stp>2</stp>
        <stp>002104.SZ</stp>
        <stp>12/31/2016</stp>
        <tr r="I10" s="8"/>
      </tp>
      <tp>
        <v>1455808000</v>
        <stp/>
        <stp>EM_S_PROFITNOTICE_FORECASTT</stp>
        <stp>2</stp>
        <stp>002294.SZ</stp>
        <stp>12/31/2016</stp>
        <tr r="I13" s="8"/>
      </tp>
      <tp>
        <v>1329216000</v>
        <stp/>
        <stp>EM_S_PROFITNOTICE_FORECASTL</stp>
        <stp>2</stp>
        <stp>002294.SZ</stp>
        <stp>12/31/2016</stp>
        <tr r="I13" s="8"/>
      </tp>
      <tp t="s">
        <v/>
        <stp/>
        <stp>EM_S_PROFITNOTICE_FORECASTT</stp>
        <stp>2</stp>
        <stp>300444.SZ</stp>
        <stp>12/31/2016</stp>
        <tr r="I59" s="8"/>
      </tp>
      <tp t="s">
        <v/>
        <stp/>
        <stp>EM_S_PROFITNOTICE_FORECASTL</stp>
        <stp>2</stp>
        <stp>300444.SZ</stp>
        <stp>12/31/2016</stp>
        <tr r="I59" s="8"/>
      </tp>
      <tp t="s">
        <v/>
        <stp/>
        <stp>EM_S_PROFITNOTICE_FORECASTT</stp>
        <stp>2</stp>
        <stp>300024.SZ</stp>
        <stp>12/31/2016</stp>
        <tr r="I29" s="8"/>
      </tp>
      <tp t="s">
        <v/>
        <stp/>
        <stp>EM_S_PROFITNOTICE_FORECASTL</stp>
        <stp>2</stp>
        <stp>300024.SZ</stp>
        <stp>12/31/2016</stp>
        <tr r="I29" s="8"/>
      </tp>
      <tp t="s">
        <v/>
        <stp/>
        <stp>EM_S_PROFITNOTICE_FORECASTT</stp>
        <stp>2</stp>
        <stp>300104.SZ</stp>
        <stp>12/31/2016</stp>
        <tr r="I34" s="8"/>
      </tp>
      <tp t="s">
        <v/>
        <stp/>
        <stp>EM_S_PROFITNOTICE_FORECASTT</stp>
        <stp>2</stp>
        <stp>300144.SZ</stp>
        <stp>12/31/2016</stp>
        <tr r="I38" s="8"/>
      </tp>
      <tp t="s">
        <v/>
        <stp/>
        <stp>EM_S_PROFITNOTICE_FORECASTL</stp>
        <stp>2</stp>
        <stp>300104.SZ</stp>
        <stp>12/31/2016</stp>
        <tr r="I34" s="8"/>
      </tp>
      <tp t="s">
        <v/>
        <stp/>
        <stp>EM_S_PROFITNOTICE_FORECASTL</stp>
        <stp>2</stp>
        <stp>300144.SZ</stp>
        <stp>12/31/2016</stp>
        <tr r="I38" s="8"/>
      </tp>
      <tp t="s">
        <v/>
        <stp/>
        <stp>EM_S_PROFITNOTICE_FORECASTT</stp>
        <stp>2</stp>
        <stp>300244.SZ</stp>
        <stp>12/31/2016</stp>
        <tr r="I48" s="8"/>
      </tp>
      <tp t="s">
        <v/>
        <stp/>
        <stp>EM_S_PROFITNOTICE_FORECASTL</stp>
        <stp>2</stp>
        <stp>300244.SZ</stp>
        <stp>12/31/2016</stp>
        <tr r="I48" s="8"/>
      </tp>
      <tp>
        <v>7923217000</v>
        <stp/>
        <stp>EM_S_PROFITNOTICE_FORECASTT</stp>
        <stp>2</stp>
        <stp>002415.SZ</stp>
        <stp>12/31/2016</stp>
        <tr r="I16" s="8"/>
      </tp>
      <tp>
        <v>6749407100</v>
        <stp/>
        <stp>EM_S_PROFITNOTICE_FORECASTL</stp>
        <stp>2</stp>
        <stp>002415.SZ</stp>
        <stp>12/31/2016</stp>
        <tr r="I16" s="8"/>
      </tp>
      <tp t="s">
        <v/>
        <stp/>
        <stp>EM_S_PROFITNOTICE_FORECASTL</stp>
        <stp>2</stp>
        <stp>600085.SH</stp>
        <stp>12/31/2016</stp>
        <tr r="I61" s="8"/>
      </tp>
      <tp t="s">
        <v/>
        <stp/>
        <stp>EM_S_PROFITNOTICE_FORECASTT</stp>
        <stp>2</stp>
        <stp>300055.SZ</stp>
        <stp>12/31/2016</stp>
        <tr r="I31" s="8"/>
      </tp>
      <tp t="s">
        <v/>
        <stp/>
        <stp>EM_S_PROFITNOTICE_FORECASTT</stp>
        <stp>2</stp>
        <stp>600085.SH</stp>
        <stp>12/31/2016</stp>
        <tr r="I61" s="8"/>
      </tp>
      <tp t="s">
        <v/>
        <stp/>
        <stp>EM_S_PROFITNOTICE_FORECASTL</stp>
        <stp>2</stp>
        <stp>300055.SZ</stp>
        <stp>12/31/2016</stp>
        <tr r="I31" s="8"/>
      </tp>
      <tp>
        <v>719632300</v>
        <stp/>
        <stp>EM_S_PROFITNOTICE_FORECASTT</stp>
        <stp>2</stp>
        <stp>300115.SZ</stp>
        <stp>12/31/2016</stp>
        <tr r="I36" s="8"/>
      </tp>
      <tp>
        <v>530000000</v>
        <stp/>
        <stp>EM_S_PROFITNOTICE_FORECASTT</stp>
        <stp>2</stp>
        <stp>300145.SZ</stp>
        <stp>12/31/2016</stp>
        <tr r="I39" s="8"/>
      </tp>
      <tp>
        <v>629678300</v>
        <stp/>
        <stp>EM_S_PROFITNOTICE_FORECASTL</stp>
        <stp>2</stp>
        <stp>300115.SZ</stp>
        <stp>12/31/2016</stp>
        <tr r="I36" s="8"/>
      </tp>
      <tp>
        <v>460000000</v>
        <stp/>
        <stp>EM_S_PROFITNOTICE_FORECASTL</stp>
        <stp>2</stp>
        <stp>300145.SZ</stp>
        <stp>12/31/2016</stp>
        <tr r="I39" s="8"/>
      </tp>
      <tp t="s">
        <v/>
        <stp/>
        <stp>EM_S_PROFITNOTICE_FORECASTT</stp>
        <stp>2</stp>
        <stp>300315.SZ</stp>
        <stp>12/31/2016</stp>
        <tr r="I53" s="8"/>
      </tp>
      <tp t="s">
        <v/>
        <stp/>
        <stp>EM_S_PROFITNOTICE_FORECASTL</stp>
        <stp>2</stp>
        <stp>300315.SZ</stp>
        <stp>12/31/2016</stp>
        <tr r="I53" s="8"/>
      </tp>
      <tp>
        <v>0</v>
        <stp/>
        <stp>EM_S_PROFITNOTICE_FORECASTL</stp>
        <stp>2</stp>
        <stp/>
        <stp>12/31/2016</stp>
        <tr r="I88" s="8"/>
        <tr r="I83" s="8"/>
        <tr r="I76" s="8"/>
        <tr r="I99" s="8"/>
        <tr r="I78" s="8"/>
        <tr r="I79" s="8"/>
        <tr r="I101" s="8"/>
        <tr r="I72" s="8"/>
        <tr r="I75" s="8"/>
        <tr r="I93" s="8"/>
        <tr r="I77" s="8"/>
        <tr r="I97" s="8"/>
        <tr r="I95" s="8"/>
        <tr r="I100" s="8"/>
        <tr r="I104" s="8"/>
        <tr r="I89" s="8"/>
        <tr r="I98" s="8"/>
        <tr r="I71" s="8"/>
        <tr r="I87" s="8"/>
        <tr r="I73" s="8"/>
        <tr r="I90" s="8"/>
        <tr r="I86" s="8"/>
        <tr r="I85" s="8"/>
        <tr r="I96" s="8"/>
        <tr r="I70" s="8"/>
        <tr r="I82" s="8"/>
        <tr r="I80" s="8"/>
        <tr r="I102" s="8"/>
        <tr r="I103" s="8"/>
        <tr r="I74" s="8"/>
        <tr r="I92" s="8"/>
        <tr r="I84" s="8"/>
        <tr r="I91" s="8"/>
        <tr r="I81" s="8"/>
        <tr r="I94" s="8"/>
      </tp>
      <tp t="s">
        <v/>
        <stp/>
        <stp>EM_S_PROFITNOTICE_FORECASTL</stp>
        <stp>2</stp>
        <stp>600056.SH</stp>
        <stp>12/31/2016</stp>
        <tr r="I60" s="8"/>
      </tp>
      <tp t="s">
        <v/>
        <stp/>
        <stp>EM_S_PROFITNOTICE_FORECASTT</stp>
        <stp>2</stp>
        <stp>300026.SZ</stp>
        <stp>12/31/2016</stp>
        <tr r="I30" s="8"/>
      </tp>
      <tp t="s">
        <v/>
        <stp/>
        <stp>EM_S_PROFITNOTICE_FORECASTL</stp>
        <stp>2</stp>
        <stp>300026.SZ</stp>
        <stp>12/31/2016</stp>
        <tr r="I30" s="8"/>
      </tp>
      <tp t="s">
        <v/>
        <stp/>
        <stp>EM_S_PROFITNOTICE_FORECASTT</stp>
        <stp>2</stp>
        <stp>600056.SH</stp>
        <stp>12/31/2016</stp>
        <tr r="I60" s="8"/>
      </tp>
      <tp>
        <v>300000000</v>
        <stp/>
        <stp>EM_S_PROFITNOTICE_FORECASTT</stp>
        <stp>2</stp>
        <stp>300196.SZ</stp>
        <stp>12/31/2016</stp>
        <tr r="I45" s="8"/>
      </tp>
      <tp>
        <v>354199100</v>
        <stp/>
        <stp>EM_S_PROFITNOTICE_FORECASTT</stp>
        <stp>2</stp>
        <stp>300166.SZ</stp>
        <stp>12/31/2016</stp>
        <tr r="I41" s="8"/>
      </tp>
      <tp>
        <v>635496100</v>
        <stp/>
        <stp>EM_S_PROFITNOTICE_FORECASTT</stp>
        <stp>2</stp>
        <stp>300146.SZ</stp>
        <stp>12/31/2016</stp>
        <tr r="I40" s="8"/>
      </tp>
      <tp>
        <v>308496000</v>
        <stp/>
        <stp>EM_S_PROFITNOTICE_FORECASTL</stp>
        <stp>2</stp>
        <stp>300166.SZ</stp>
        <stp>12/31/2016</stp>
        <tr r="I41" s="8"/>
      </tp>
      <tp>
        <v>508396900</v>
        <stp/>
        <stp>EM_S_PROFITNOTICE_FORECASTL</stp>
        <stp>2</stp>
        <stp>300146.SZ</stp>
        <stp>12/31/2016</stp>
        <tr r="I40" s="8"/>
      </tp>
      <tp>
        <v>250000000</v>
        <stp/>
        <stp>EM_S_PROFITNOTICE_FORECASTL</stp>
        <stp>2</stp>
        <stp>300196.SZ</stp>
        <stp>12/31/2016</stp>
        <tr r="I45" s="8"/>
      </tp>
      <tp t="s">
        <v/>
        <stp/>
        <stp>EM_S_PROFITNOTICE_FORECASTT</stp>
        <stp>2</stp>
        <stp>000826.SZ</stp>
        <stp>12/31/2016</stp>
        <tr r="I7" s="8"/>
      </tp>
      <tp t="s">
        <v/>
        <stp/>
        <stp>EM_S_PROFITNOTICE_FORECASTL</stp>
        <stp>2</stp>
        <stp>000826.SZ</stp>
        <stp>12/31/2016</stp>
        <tr r="I7" s="8"/>
      </tp>
      <tp>
        <v>242716100</v>
        <stp/>
        <stp>EM_S_PROFITNOTICE_FORECASTT</stp>
        <stp>2</stp>
        <stp>002707.SZ</stp>
        <stp>12/31/2016</stp>
        <tr r="I24" s="8"/>
      </tp>
      <tp>
        <v>251926700</v>
        <stp/>
        <stp>EM_S_PROFITNOTICE_FORECASTT</stp>
        <stp>2</stp>
        <stp>002717.SZ</stp>
        <stp>12/31/2016</stp>
        <tr r="I25" s="8"/>
      </tp>
      <tp>
        <v>450370200</v>
        <stp/>
        <stp>EM_S_PROFITNOTICE_FORECASTT</stp>
        <stp>2</stp>
        <stp>002727.SZ</stp>
        <stp>12/31/2016</stp>
        <tr r="I26" s="8"/>
      </tp>
      <tp>
        <v>186704700</v>
        <stp/>
        <stp>EM_S_PROFITNOTICE_FORECASTL</stp>
        <stp>2</stp>
        <stp>002707.SZ</stp>
        <stp>12/31/2016</stp>
        <tr r="I24" s="8"/>
      </tp>
      <tp>
        <v>218336400</v>
        <stp/>
        <stp>EM_S_PROFITNOTICE_FORECASTL</stp>
        <stp>2</stp>
        <stp>002717.SZ</stp>
        <stp>12/31/2016</stp>
        <tr r="I25" s="8"/>
      </tp>
      <tp>
        <v>346438600</v>
        <stp/>
        <stp>EM_S_PROFITNOTICE_FORECASTL</stp>
        <stp>2</stp>
        <stp>002727.SZ</stp>
        <stp>12/31/2016</stp>
        <tr r="I26" s="8"/>
      </tp>
      <tp>
        <v>562068600</v>
        <stp/>
        <stp>EM_S_PROFITNOTICE_FORECASTT</stp>
        <stp>2</stp>
        <stp>002367.SZ</stp>
        <stp>12/31/2016</stp>
        <tr r="I14" s="8"/>
      </tp>
      <tp>
        <v>415442000</v>
        <stp/>
        <stp>EM_S_PROFITNOTICE_FORECASTL</stp>
        <stp>2</stp>
        <stp>002367.SZ</stp>
        <stp>12/31/2016</stp>
        <tr r="I14" s="8"/>
      </tp>
      <tp t="s">
        <v/>
        <stp/>
        <stp>EM_S_PROFITNOTICE_FORECASTL</stp>
        <stp>2</stp>
        <stp>601997.SH</stp>
        <stp>12/31/2016</stp>
        <tr r="I68" s="8"/>
      </tp>
      <tp t="s">
        <v/>
        <stp/>
        <stp>EM_S_PROFITNOTICE_FORECASTT</stp>
        <stp>2</stp>
        <stp>601997.SH</stp>
        <stp>12/31/2016</stp>
        <tr r="I68" s="8"/>
      </tp>
      <tp>
        <v>1330157000</v>
        <stp/>
        <stp>EM_S_PROFITNOTICE_FORECASTT</stp>
        <stp>2</stp>
        <stp>300017.SZ</stp>
        <stp>12/31/2016</stp>
        <tr r="I28" s="8"/>
      </tp>
      <tp>
        <v>1163887300</v>
        <stp/>
        <stp>EM_S_PROFITNOTICE_FORECASTL</stp>
        <stp>2</stp>
        <stp>300017.SZ</stp>
        <stp>12/31/2016</stp>
        <tr r="I28" s="8"/>
      </tp>
      <tp t="s">
        <v/>
        <stp/>
        <stp>EM_S_PROFITNOTICE_FORECASTT</stp>
        <stp>2</stp>
        <stp>300287.SZ</stp>
        <stp>12/31/2016</stp>
        <tr r="I52" s="8"/>
      </tp>
      <tp>
        <v>1118470600</v>
        <stp/>
        <stp>EM_S_PROFITNOTICE_FORECASTT</stp>
        <stp>2</stp>
        <stp>300267.SZ</stp>
        <stp>12/31/2016</stp>
        <tr r="I50" s="8"/>
      </tp>
      <tp>
        <v>937097000</v>
        <stp/>
        <stp>EM_S_PROFITNOTICE_FORECASTL</stp>
        <stp>2</stp>
        <stp>300267.SZ</stp>
        <stp>12/31/2016</stp>
        <tr r="I50" s="8"/>
      </tp>
      <tp t="s">
        <v/>
        <stp/>
        <stp>EM_S_PROFITNOTICE_FORECASTL</stp>
        <stp>2</stp>
        <stp>300287.SZ</stp>
        <stp>12/31/2016</stp>
        <tr r="I52" s="8"/>
      </tp>
      <tp t="s">
        <v/>
        <stp/>
        <stp>EM_S_PROFITNOTICE_FORECASTT</stp>
        <stp>2</stp>
        <stp>300367.SZ</stp>
        <stp>12/31/2016</stp>
        <tr r="I57" s="8"/>
      </tp>
      <tp t="s">
        <v/>
        <stp/>
        <stp>EM_S_PROFITNOTICE_FORECASTT</stp>
        <stp>2</stp>
        <stp>300357.SZ</stp>
        <stp>12/31/2016</stp>
        <tr r="I56" s="8"/>
      </tp>
      <tp t="s">
        <v/>
        <stp/>
        <stp>EM_S_PROFITNOTICE_FORECASTT</stp>
        <stp>2</stp>
        <stp>300347.SZ</stp>
        <stp>12/31/2016</stp>
        <tr r="I55" s="8"/>
      </tp>
      <tp t="s">
        <v/>
        <stp/>
        <stp>EM_S_PROFITNOTICE_FORECASTL</stp>
        <stp>2</stp>
        <stp>300367.SZ</stp>
        <stp>12/31/2016</stp>
        <tr r="I57" s="8"/>
      </tp>
      <tp t="s">
        <v/>
        <stp/>
        <stp>EM_S_PROFITNOTICE_FORECASTL</stp>
        <stp>2</stp>
        <stp>300357.SZ</stp>
        <stp>12/31/2016</stp>
        <tr r="I56" s="8"/>
      </tp>
      <tp t="s">
        <v/>
        <stp/>
        <stp>EM_S_PROFITNOTICE_FORECASTL</stp>
        <stp>2</stp>
        <stp>300347.SZ</stp>
        <stp>12/31/2016</stp>
        <tr r="I55" s="8"/>
      </tp>
      <tp t="s">
        <v/>
        <stp/>
        <stp>EM_S_PROFITNOTICE_FORECASTT</stp>
        <stp>2</stp>
        <stp>000957.SZ</stp>
        <stp>12/31/2016</stp>
        <tr r="I9" s="8"/>
      </tp>
      <tp t="s">
        <v/>
        <stp/>
        <stp>EM_S_PROFITNOTICE_FORECASTL</stp>
        <stp>2</stp>
        <stp>000957.SZ</stp>
        <stp>12/31/2016</stp>
        <tr r="I9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astmoney/Choice/Office/Excel/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DQ_CLOSE"/>
      <definedName name="EM_S_PERFORMANCEEXPRESS_QNETPROFIT"/>
      <definedName name="EM_S_PROFITNOTICE_FORECASTL"/>
      <definedName name="EM_S_PROFITNOTICE_FORECASTT"/>
      <definedName name="EM_S_QSTM07_IS"/>
      <definedName name="EM_S_SHARE_TOTAL"/>
      <definedName name="EM_S_STM07_IS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54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7" sqref="B57"/>
    </sheetView>
  </sheetViews>
  <sheetFormatPr defaultColWidth="9.125" defaultRowHeight="12.75" x14ac:dyDescent="0.15"/>
  <cols>
    <col min="1" max="1" width="9.125" style="5"/>
    <col min="2" max="2" width="9.125" style="16"/>
    <col min="3" max="4" width="12" style="16" customWidth="1"/>
    <col min="5" max="5" width="14.75" style="5" customWidth="1"/>
    <col min="6" max="7" width="9.125" style="5"/>
    <col min="8" max="8" width="7.25" style="5" customWidth="1"/>
    <col min="9" max="9" width="8.625" style="5" customWidth="1"/>
    <col min="10" max="10" width="9.75" style="5" customWidth="1"/>
    <col min="11" max="12" width="7.25" style="5" customWidth="1"/>
    <col min="13" max="16384" width="9.125" style="5"/>
  </cols>
  <sheetData>
    <row r="2" spans="2:12" ht="22.5" x14ac:dyDescent="0.15">
      <c r="B2" s="66" t="s">
        <v>6239</v>
      </c>
    </row>
    <row r="3" spans="2:12" ht="13.5" thickBot="1" x14ac:dyDescent="0.2"/>
    <row r="4" spans="2:12" ht="12.75" customHeight="1" x14ac:dyDescent="0.15">
      <c r="B4" s="77" t="s">
        <v>49</v>
      </c>
      <c r="C4" s="78"/>
      <c r="D4" s="78"/>
      <c r="E4" s="78"/>
      <c r="F4" s="78"/>
      <c r="G4" s="78"/>
      <c r="H4" s="78"/>
      <c r="I4" s="78"/>
      <c r="J4" s="78"/>
      <c r="K4" s="78"/>
      <c r="L4" s="79"/>
    </row>
    <row r="5" spans="2:12" x14ac:dyDescent="0.15">
      <c r="B5" s="30" t="s">
        <v>71</v>
      </c>
      <c r="C5" s="53"/>
      <c r="D5" s="53"/>
      <c r="E5" s="36"/>
      <c r="F5" s="36"/>
      <c r="G5" s="36"/>
      <c r="H5" s="36"/>
      <c r="I5" s="36"/>
      <c r="J5" s="36"/>
      <c r="K5" s="36"/>
      <c r="L5" s="37"/>
    </row>
    <row r="6" spans="2:12" x14ac:dyDescent="0.15">
      <c r="B6" s="52"/>
      <c r="C6" s="53"/>
      <c r="D6" s="53"/>
      <c r="E6" s="36"/>
      <c r="F6" s="36"/>
      <c r="G6" s="36"/>
      <c r="H6" s="36"/>
      <c r="I6" s="36"/>
      <c r="J6" s="36"/>
      <c r="K6" s="36"/>
      <c r="L6" s="37"/>
    </row>
    <row r="7" spans="2:12" ht="12.75" customHeight="1" x14ac:dyDescent="0.15">
      <c r="B7" s="74" t="s">
        <v>50</v>
      </c>
      <c r="C7" s="75"/>
      <c r="D7" s="75"/>
      <c r="E7" s="75"/>
      <c r="F7" s="75"/>
      <c r="G7" s="75"/>
      <c r="H7" s="75"/>
      <c r="I7" s="75"/>
      <c r="J7" s="75"/>
      <c r="K7" s="75"/>
      <c r="L7" s="76"/>
    </row>
    <row r="8" spans="2:12" ht="12.75" customHeight="1" x14ac:dyDescent="0.15">
      <c r="B8" s="35" t="s">
        <v>87</v>
      </c>
      <c r="C8" s="36"/>
      <c r="D8" s="36"/>
      <c r="E8" s="36"/>
      <c r="F8" s="36"/>
      <c r="G8" s="36"/>
      <c r="H8" s="36"/>
      <c r="I8" s="36"/>
      <c r="J8" s="36"/>
      <c r="K8" s="36"/>
      <c r="L8" s="37"/>
    </row>
    <row r="9" spans="2:12" x14ac:dyDescent="0.15">
      <c r="B9" s="35"/>
      <c r="C9" s="36"/>
      <c r="D9" s="36"/>
      <c r="E9" s="36"/>
      <c r="F9" s="36"/>
      <c r="G9" s="36"/>
      <c r="H9" s="36"/>
      <c r="I9" s="36"/>
      <c r="J9" s="36"/>
      <c r="K9" s="36"/>
      <c r="L9" s="37"/>
    </row>
    <row r="10" spans="2:12" x14ac:dyDescent="0.15">
      <c r="B10" s="52"/>
      <c r="C10" s="53"/>
      <c r="D10" s="53"/>
      <c r="E10" s="36"/>
      <c r="F10" s="36"/>
      <c r="G10" s="36"/>
      <c r="H10" s="36"/>
      <c r="I10" s="36"/>
      <c r="J10" s="36"/>
      <c r="K10" s="36"/>
      <c r="L10" s="37"/>
    </row>
    <row r="11" spans="2:12" x14ac:dyDescent="0.15">
      <c r="B11" s="74" t="s">
        <v>51</v>
      </c>
      <c r="C11" s="75"/>
      <c r="D11" s="75"/>
      <c r="E11" s="75"/>
      <c r="F11" s="75"/>
      <c r="G11" s="75"/>
      <c r="H11" s="75"/>
      <c r="I11" s="75"/>
      <c r="J11" s="75"/>
      <c r="K11" s="75"/>
      <c r="L11" s="76"/>
    </row>
    <row r="12" spans="2:12" x14ac:dyDescent="0.15">
      <c r="B12" s="30" t="s">
        <v>88</v>
      </c>
      <c r="D12" s="53"/>
      <c r="E12" s="55"/>
      <c r="F12" s="55"/>
      <c r="G12" s="36"/>
      <c r="H12" s="36"/>
      <c r="I12" s="36"/>
      <c r="J12" s="36"/>
      <c r="K12" s="36"/>
      <c r="L12" s="37"/>
    </row>
    <row r="13" spans="2:12" x14ac:dyDescent="0.15">
      <c r="B13" s="31"/>
      <c r="C13" s="53"/>
      <c r="D13" s="56"/>
      <c r="E13" s="57"/>
      <c r="F13" s="58"/>
      <c r="G13" s="36"/>
      <c r="H13" s="36"/>
      <c r="I13" s="36"/>
      <c r="J13" s="36"/>
      <c r="K13" s="36"/>
      <c r="L13" s="37"/>
    </row>
    <row r="14" spans="2:12" x14ac:dyDescent="0.15">
      <c r="B14" s="52"/>
      <c r="C14" s="53"/>
      <c r="D14" s="53"/>
      <c r="E14" s="36"/>
      <c r="F14" s="36"/>
      <c r="G14" s="36"/>
      <c r="H14" s="36"/>
      <c r="I14" s="36"/>
      <c r="J14" s="36"/>
      <c r="K14" s="36"/>
      <c r="L14" s="37"/>
    </row>
    <row r="15" spans="2:12" x14ac:dyDescent="0.15">
      <c r="B15" s="74" t="s">
        <v>52</v>
      </c>
      <c r="C15" s="75"/>
      <c r="D15" s="75"/>
      <c r="E15" s="75"/>
      <c r="F15" s="75"/>
      <c r="G15" s="75"/>
      <c r="H15" s="75"/>
      <c r="I15" s="75"/>
      <c r="J15" s="75"/>
      <c r="K15" s="75"/>
      <c r="L15" s="76"/>
    </row>
    <row r="16" spans="2:12" x14ac:dyDescent="0.15">
      <c r="B16" s="74"/>
      <c r="C16" s="75"/>
      <c r="D16" s="75"/>
      <c r="E16" s="75"/>
      <c r="F16" s="75"/>
      <c r="G16" s="75"/>
      <c r="H16" s="75"/>
      <c r="I16" s="75"/>
      <c r="J16" s="75"/>
      <c r="K16" s="75"/>
      <c r="L16" s="76"/>
    </row>
    <row r="17" spans="2:12" ht="12.75" customHeight="1" x14ac:dyDescent="0.15">
      <c r="B17" s="35" t="s">
        <v>89</v>
      </c>
      <c r="C17" s="36"/>
      <c r="D17" s="36"/>
      <c r="E17" s="36"/>
      <c r="F17" s="36"/>
      <c r="G17" s="36"/>
      <c r="H17" s="36"/>
      <c r="I17" s="36"/>
      <c r="J17" s="36"/>
      <c r="K17" s="36"/>
      <c r="L17" s="37"/>
    </row>
    <row r="18" spans="2:12" x14ac:dyDescent="0.15">
      <c r="B18" s="52"/>
      <c r="C18" s="53"/>
      <c r="D18" s="53"/>
      <c r="E18" s="36"/>
      <c r="F18" s="36"/>
      <c r="G18" s="36"/>
      <c r="H18" s="36"/>
      <c r="I18" s="36"/>
      <c r="J18" s="36"/>
      <c r="K18" s="36"/>
      <c r="L18" s="37"/>
    </row>
    <row r="19" spans="2:12" x14ac:dyDescent="0.15">
      <c r="B19" s="52"/>
      <c r="C19" s="53"/>
      <c r="D19" s="53"/>
      <c r="E19" s="36"/>
      <c r="F19" s="36"/>
      <c r="G19" s="36"/>
      <c r="H19" s="36"/>
      <c r="I19" s="36"/>
      <c r="J19" s="36"/>
      <c r="K19" s="36"/>
      <c r="L19" s="37"/>
    </row>
    <row r="20" spans="2:12" ht="12.75" customHeight="1" x14ac:dyDescent="0.15">
      <c r="B20" s="74" t="s">
        <v>75</v>
      </c>
      <c r="C20" s="75"/>
      <c r="D20" s="75"/>
      <c r="E20" s="75"/>
      <c r="F20" s="75"/>
      <c r="G20" s="75"/>
      <c r="H20" s="75"/>
      <c r="I20" s="75"/>
      <c r="J20" s="75"/>
      <c r="K20" s="75"/>
      <c r="L20" s="76"/>
    </row>
    <row r="21" spans="2:12" x14ac:dyDescent="0.15">
      <c r="B21" s="35" t="s">
        <v>103</v>
      </c>
      <c r="C21" s="36"/>
      <c r="D21" s="36"/>
      <c r="E21" s="36"/>
      <c r="F21" s="36"/>
      <c r="G21" s="36"/>
      <c r="H21" s="36"/>
      <c r="I21" s="36"/>
      <c r="J21" s="36"/>
      <c r="K21" s="36"/>
      <c r="L21" s="37"/>
    </row>
    <row r="22" spans="2:12" x14ac:dyDescent="0.15">
      <c r="B22" s="30" t="s">
        <v>104</v>
      </c>
      <c r="C22" s="53"/>
      <c r="D22" s="53"/>
      <c r="E22" s="36"/>
      <c r="F22" s="36"/>
      <c r="G22" s="36"/>
      <c r="H22" s="36"/>
      <c r="I22" s="36"/>
      <c r="J22" s="36"/>
      <c r="K22" s="36"/>
      <c r="L22" s="37"/>
    </row>
    <row r="23" spans="2:12" x14ac:dyDescent="0.15">
      <c r="B23" s="30" t="s">
        <v>90</v>
      </c>
      <c r="C23" s="53"/>
      <c r="D23" s="53"/>
      <c r="E23" s="36"/>
      <c r="F23" s="36"/>
      <c r="G23" s="36"/>
      <c r="H23" s="36"/>
      <c r="I23" s="36"/>
      <c r="J23" s="36"/>
      <c r="K23" s="36"/>
      <c r="L23" s="37"/>
    </row>
    <row r="24" spans="2:12" x14ac:dyDescent="0.15">
      <c r="B24" s="31"/>
      <c r="C24" s="53"/>
      <c r="D24" s="53"/>
      <c r="E24" s="36"/>
      <c r="F24" s="36"/>
      <c r="G24" s="36"/>
      <c r="H24" s="36"/>
      <c r="I24" s="36"/>
      <c r="J24" s="36"/>
      <c r="K24" s="36"/>
      <c r="L24" s="37"/>
    </row>
    <row r="25" spans="2:12" x14ac:dyDescent="0.15">
      <c r="B25" s="31"/>
      <c r="C25" s="53"/>
      <c r="D25" s="53"/>
      <c r="E25" s="36"/>
      <c r="F25" s="36"/>
      <c r="G25" s="36"/>
      <c r="H25" s="36"/>
      <c r="I25" s="36"/>
      <c r="J25" s="36"/>
      <c r="K25" s="36"/>
      <c r="L25" s="37"/>
    </row>
    <row r="26" spans="2:12" x14ac:dyDescent="0.15">
      <c r="B26" s="71" t="s">
        <v>53</v>
      </c>
      <c r="C26" s="72"/>
      <c r="D26" s="72"/>
      <c r="E26" s="72"/>
      <c r="F26" s="72"/>
      <c r="G26" s="72"/>
      <c r="H26" s="72"/>
      <c r="I26" s="72"/>
      <c r="J26" s="72"/>
      <c r="K26" s="72"/>
      <c r="L26" s="73"/>
    </row>
    <row r="27" spans="2:12" x14ac:dyDescent="0.15">
      <c r="B27" s="30" t="s">
        <v>105</v>
      </c>
      <c r="D27" s="53"/>
      <c r="E27" s="55"/>
      <c r="F27" s="55"/>
      <c r="G27" s="55"/>
      <c r="H27" s="36"/>
      <c r="I27" s="36"/>
      <c r="J27" s="36"/>
      <c r="K27" s="36"/>
      <c r="L27" s="37"/>
    </row>
    <row r="28" spans="2:12" x14ac:dyDescent="0.15">
      <c r="B28" s="30"/>
      <c r="D28" s="53"/>
      <c r="E28" s="55"/>
      <c r="F28" s="55"/>
      <c r="G28" s="55"/>
      <c r="H28" s="36"/>
      <c r="I28" s="36"/>
      <c r="J28" s="36"/>
      <c r="K28" s="36"/>
      <c r="L28" s="37"/>
    </row>
    <row r="29" spans="2:12" x14ac:dyDescent="0.15">
      <c r="B29" s="30" t="s">
        <v>94</v>
      </c>
      <c r="D29" s="53"/>
      <c r="E29" s="55"/>
      <c r="F29" s="55"/>
      <c r="G29" s="55"/>
      <c r="H29" s="36"/>
      <c r="I29" s="36"/>
      <c r="J29" s="36"/>
      <c r="K29" s="36"/>
      <c r="L29" s="37"/>
    </row>
    <row r="30" spans="2:12" x14ac:dyDescent="0.15">
      <c r="B30" s="30" t="s">
        <v>93</v>
      </c>
      <c r="C30" s="53"/>
      <c r="D30" s="53"/>
      <c r="E30" s="57"/>
      <c r="F30" s="57"/>
      <c r="G30" s="58"/>
      <c r="H30" s="36"/>
      <c r="I30" s="36"/>
      <c r="J30" s="36"/>
      <c r="K30" s="36"/>
      <c r="L30" s="37"/>
    </row>
    <row r="31" spans="2:12" x14ac:dyDescent="0.15">
      <c r="B31" s="30" t="s">
        <v>92</v>
      </c>
      <c r="C31" s="53"/>
      <c r="D31" s="53"/>
      <c r="E31" s="36"/>
      <c r="F31" s="36"/>
      <c r="G31" s="36"/>
      <c r="H31" s="36"/>
      <c r="I31" s="36"/>
      <c r="J31" s="36"/>
      <c r="K31" s="36"/>
      <c r="L31" s="37"/>
    </row>
    <row r="32" spans="2:12" x14ac:dyDescent="0.15">
      <c r="B32" s="30" t="s">
        <v>91</v>
      </c>
      <c r="C32" s="53"/>
      <c r="D32" s="53"/>
      <c r="E32" s="36"/>
      <c r="F32" s="36"/>
      <c r="G32" s="36"/>
      <c r="H32" s="36"/>
      <c r="I32" s="36"/>
      <c r="J32" s="36"/>
      <c r="K32" s="36"/>
      <c r="L32" s="37"/>
    </row>
    <row r="33" spans="2:12" x14ac:dyDescent="0.15">
      <c r="B33" s="30" t="s">
        <v>95</v>
      </c>
      <c r="C33" s="53"/>
      <c r="D33" s="53"/>
      <c r="E33" s="36"/>
      <c r="F33" s="36"/>
      <c r="G33" s="36"/>
      <c r="H33" s="36"/>
      <c r="I33" s="36"/>
      <c r="J33" s="36"/>
      <c r="K33" s="36"/>
      <c r="L33" s="37"/>
    </row>
    <row r="34" spans="2:12" x14ac:dyDescent="0.15">
      <c r="B34" s="30"/>
      <c r="C34" s="53"/>
      <c r="D34" s="53"/>
      <c r="E34" s="36"/>
      <c r="F34" s="36"/>
      <c r="G34" s="36"/>
      <c r="H34" s="36"/>
      <c r="I34" s="36"/>
      <c r="J34" s="36"/>
      <c r="K34" s="36"/>
      <c r="L34" s="37"/>
    </row>
    <row r="35" spans="2:12" ht="12.75" customHeight="1" x14ac:dyDescent="0.15">
      <c r="B35" s="35" t="s">
        <v>96</v>
      </c>
      <c r="C35" s="32"/>
      <c r="D35" s="32"/>
      <c r="E35" s="32"/>
      <c r="F35" s="32"/>
      <c r="G35" s="32"/>
      <c r="H35" s="32"/>
      <c r="I35" s="32"/>
      <c r="J35" s="32"/>
      <c r="K35" s="32"/>
      <c r="L35" s="33"/>
    </row>
    <row r="36" spans="2:12" x14ac:dyDescent="0.15">
      <c r="B36" s="30" t="s">
        <v>97</v>
      </c>
      <c r="C36" s="32"/>
      <c r="D36" s="32"/>
      <c r="E36" s="32"/>
      <c r="F36" s="32"/>
      <c r="G36" s="32"/>
      <c r="H36" s="32"/>
      <c r="I36" s="32"/>
      <c r="J36" s="32"/>
      <c r="K36" s="32"/>
      <c r="L36" s="33"/>
    </row>
    <row r="37" spans="2:12" x14ac:dyDescent="0.15">
      <c r="B37" s="30" t="s">
        <v>98</v>
      </c>
      <c r="C37" s="53"/>
      <c r="D37" s="53"/>
      <c r="E37" s="36"/>
      <c r="F37" s="36"/>
      <c r="G37" s="36"/>
      <c r="H37" s="36"/>
      <c r="I37" s="36"/>
      <c r="J37" s="36"/>
      <c r="K37" s="36"/>
      <c r="L37" s="37"/>
    </row>
    <row r="38" spans="2:12" x14ac:dyDescent="0.15">
      <c r="B38" s="52"/>
      <c r="C38" s="53"/>
      <c r="D38" s="53"/>
      <c r="E38" s="36"/>
      <c r="F38" s="36"/>
      <c r="G38" s="36"/>
      <c r="H38" s="36"/>
      <c r="I38" s="36"/>
      <c r="J38" s="36"/>
      <c r="K38" s="36"/>
      <c r="L38" s="37"/>
    </row>
    <row r="39" spans="2:12" ht="15.75" customHeight="1" x14ac:dyDescent="0.15">
      <c r="B39" s="80" t="s">
        <v>106</v>
      </c>
      <c r="C39" s="81"/>
      <c r="D39" s="81"/>
      <c r="E39" s="81"/>
      <c r="F39" s="81"/>
      <c r="G39" s="81"/>
      <c r="H39" s="81"/>
      <c r="I39" s="81"/>
      <c r="J39" s="81"/>
      <c r="K39" s="81"/>
      <c r="L39" s="82"/>
    </row>
    <row r="40" spans="2:12" x14ac:dyDescent="0.15">
      <c r="B40" s="80"/>
      <c r="C40" s="81"/>
      <c r="D40" s="81"/>
      <c r="E40" s="81"/>
      <c r="F40" s="81"/>
      <c r="G40" s="81"/>
      <c r="H40" s="81"/>
      <c r="I40" s="81"/>
      <c r="J40" s="81"/>
      <c r="K40" s="81"/>
      <c r="L40" s="82"/>
    </row>
    <row r="41" spans="2:12" x14ac:dyDescent="0.15">
      <c r="B41" s="52"/>
      <c r="C41" s="53"/>
      <c r="D41" s="53"/>
      <c r="E41" s="36"/>
      <c r="F41" s="36"/>
      <c r="G41" s="36"/>
      <c r="H41" s="36"/>
      <c r="I41" s="36"/>
      <c r="J41" s="36"/>
      <c r="K41" s="36"/>
      <c r="L41" s="37"/>
    </row>
    <row r="42" spans="2:12" x14ac:dyDescent="0.15">
      <c r="B42" s="71" t="s">
        <v>54</v>
      </c>
      <c r="C42" s="72"/>
      <c r="D42" s="72"/>
      <c r="E42" s="72"/>
      <c r="F42" s="72"/>
      <c r="G42" s="72"/>
      <c r="H42" s="72"/>
      <c r="I42" s="72"/>
      <c r="J42" s="72"/>
      <c r="K42" s="72"/>
      <c r="L42" s="73"/>
    </row>
    <row r="43" spans="2:12" x14ac:dyDescent="0.15">
      <c r="B43" s="30" t="s">
        <v>99</v>
      </c>
      <c r="C43" s="54"/>
      <c r="D43" s="54"/>
      <c r="E43" s="32"/>
      <c r="F43" s="32"/>
      <c r="G43" s="32"/>
      <c r="H43" s="32"/>
      <c r="I43" s="32"/>
      <c r="J43" s="32"/>
      <c r="K43" s="32"/>
      <c r="L43" s="33"/>
    </row>
    <row r="44" spans="2:12" x14ac:dyDescent="0.15">
      <c r="B44" s="30" t="s">
        <v>100</v>
      </c>
      <c r="C44" s="54"/>
      <c r="D44" s="54"/>
      <c r="E44" s="32"/>
      <c r="F44" s="32"/>
      <c r="G44" s="32"/>
      <c r="H44" s="32"/>
      <c r="I44" s="32"/>
      <c r="J44" s="32"/>
      <c r="K44" s="32"/>
      <c r="L44" s="33"/>
    </row>
    <row r="45" spans="2:12" x14ac:dyDescent="0.15">
      <c r="B45" s="52"/>
      <c r="C45" s="53"/>
      <c r="D45" s="53"/>
      <c r="E45" s="36"/>
      <c r="F45" s="36"/>
      <c r="G45" s="36"/>
      <c r="H45" s="36"/>
      <c r="I45" s="36"/>
      <c r="J45" s="36"/>
      <c r="K45" s="36"/>
      <c r="L45" s="37"/>
    </row>
    <row r="46" spans="2:12" x14ac:dyDescent="0.15">
      <c r="B46" s="52"/>
      <c r="C46" s="53"/>
      <c r="D46" s="53"/>
      <c r="E46" s="36"/>
      <c r="F46" s="36"/>
      <c r="G46" s="36"/>
      <c r="H46" s="36"/>
      <c r="I46" s="36"/>
      <c r="J46" s="36"/>
      <c r="K46" s="36"/>
      <c r="L46" s="37"/>
    </row>
    <row r="47" spans="2:12" x14ac:dyDescent="0.15">
      <c r="B47" s="74" t="s">
        <v>55</v>
      </c>
      <c r="C47" s="75"/>
      <c r="D47" s="75"/>
      <c r="E47" s="75"/>
      <c r="F47" s="75"/>
      <c r="G47" s="75"/>
      <c r="H47" s="75"/>
      <c r="I47" s="75"/>
      <c r="J47" s="75"/>
      <c r="K47" s="75"/>
      <c r="L47" s="76"/>
    </row>
    <row r="48" spans="2:12" x14ac:dyDescent="0.15">
      <c r="B48" s="30" t="s">
        <v>101</v>
      </c>
      <c r="C48" s="53"/>
      <c r="D48" s="53"/>
      <c r="E48" s="36"/>
      <c r="F48" s="36"/>
      <c r="G48" s="36"/>
      <c r="H48" s="36"/>
      <c r="I48" s="36"/>
      <c r="J48" s="36"/>
      <c r="K48" s="36"/>
      <c r="L48" s="37"/>
    </row>
    <row r="49" spans="2:12" x14ac:dyDescent="0.15">
      <c r="B49" s="30"/>
      <c r="C49" s="53"/>
      <c r="D49" s="53"/>
      <c r="E49" s="36"/>
      <c r="F49" s="36"/>
      <c r="G49" s="36"/>
      <c r="H49" s="36"/>
      <c r="I49" s="36"/>
      <c r="J49" s="36"/>
      <c r="K49" s="36"/>
      <c r="L49" s="37"/>
    </row>
    <row r="50" spans="2:12" x14ac:dyDescent="0.15">
      <c r="B50" s="52"/>
      <c r="C50" s="53"/>
      <c r="D50" s="53"/>
      <c r="E50" s="36"/>
      <c r="F50" s="36"/>
      <c r="G50" s="36"/>
      <c r="H50" s="36"/>
      <c r="I50" s="36"/>
      <c r="J50" s="36"/>
      <c r="K50" s="36"/>
      <c r="L50" s="37"/>
    </row>
    <row r="51" spans="2:12" x14ac:dyDescent="0.15">
      <c r="B51" s="74" t="s">
        <v>56</v>
      </c>
      <c r="C51" s="75"/>
      <c r="D51" s="75"/>
      <c r="E51" s="75"/>
      <c r="F51" s="75"/>
      <c r="G51" s="75"/>
      <c r="H51" s="75"/>
      <c r="I51" s="75"/>
      <c r="J51" s="75"/>
      <c r="K51" s="75"/>
      <c r="L51" s="76"/>
    </row>
    <row r="52" spans="2:12" x14ac:dyDescent="0.15">
      <c r="B52" s="30" t="s">
        <v>102</v>
      </c>
      <c r="C52" s="32"/>
      <c r="D52" s="32"/>
      <c r="E52" s="32"/>
      <c r="F52" s="32"/>
      <c r="G52" s="32"/>
      <c r="H52" s="32"/>
      <c r="I52" s="32"/>
      <c r="J52" s="32"/>
      <c r="K52" s="32"/>
      <c r="L52" s="33"/>
    </row>
    <row r="53" spans="2:12" x14ac:dyDescent="0.15">
      <c r="B53" s="34"/>
      <c r="C53" s="32"/>
      <c r="D53" s="32"/>
      <c r="E53" s="32"/>
      <c r="F53" s="32"/>
      <c r="G53" s="32"/>
      <c r="H53" s="32"/>
      <c r="I53" s="32"/>
      <c r="J53" s="32"/>
      <c r="K53" s="32"/>
      <c r="L53" s="33"/>
    </row>
    <row r="54" spans="2:12" ht="13.5" thickBot="1" x14ac:dyDescent="0.2">
      <c r="B54" s="59"/>
      <c r="C54" s="60"/>
      <c r="D54" s="60"/>
      <c r="E54" s="61"/>
      <c r="F54" s="61"/>
      <c r="G54" s="61"/>
      <c r="H54" s="61"/>
      <c r="I54" s="61"/>
      <c r="J54" s="61"/>
      <c r="K54" s="61"/>
      <c r="L54" s="62"/>
    </row>
  </sheetData>
  <mergeCells count="10">
    <mergeCell ref="B26:L26"/>
    <mergeCell ref="B42:L42"/>
    <mergeCell ref="B47:L47"/>
    <mergeCell ref="B51:L51"/>
    <mergeCell ref="B4:L4"/>
    <mergeCell ref="B7:L7"/>
    <mergeCell ref="B11:L11"/>
    <mergeCell ref="B15:L16"/>
    <mergeCell ref="B20:L20"/>
    <mergeCell ref="B39:L40"/>
  </mergeCells>
  <phoneticPr fontId="8" type="noConversion"/>
  <conditionalFormatting sqref="F13 G3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showGridLines="0" workbookViewId="0">
      <selection activeCell="H10" sqref="H10"/>
    </sheetView>
  </sheetViews>
  <sheetFormatPr defaultRowHeight="13.5" x14ac:dyDescent="0.15"/>
  <sheetData>
    <row r="1" spans="1:6" ht="14.25" x14ac:dyDescent="0.2">
      <c r="A1" s="4" t="s">
        <v>29</v>
      </c>
      <c r="B1" s="4" t="s">
        <v>28</v>
      </c>
      <c r="C1" s="3" t="s">
        <v>27</v>
      </c>
      <c r="D1" s="3" t="s">
        <v>26</v>
      </c>
      <c r="E1" s="4" t="s">
        <v>25</v>
      </c>
      <c r="F1" s="4" t="s">
        <v>24</v>
      </c>
    </row>
    <row r="2" spans="1:6" ht="14.25" x14ac:dyDescent="0.2">
      <c r="A2" s="63">
        <f ca="1">TODAY()</f>
        <v>42753</v>
      </c>
      <c r="B2" s="6">
        <f ca="1">DATE(B3,B4,B5)</f>
        <v>42735</v>
      </c>
      <c r="C2" s="22">
        <f ca="1">DATE(C3,C4,C5)</f>
        <v>42643</v>
      </c>
      <c r="D2" s="22">
        <f ca="1">DATE(D3,D4,D5)</f>
        <v>42551</v>
      </c>
      <c r="E2" s="6">
        <f ca="1">DATE(E3,E4,E5)</f>
        <v>42735</v>
      </c>
      <c r="F2" s="6">
        <f ca="1">DATE(F3,F4,F5)</f>
        <v>42825</v>
      </c>
    </row>
    <row r="3" spans="1:6" x14ac:dyDescent="0.15">
      <c r="A3" s="5">
        <f ca="1">YEAR(A2)</f>
        <v>2017</v>
      </c>
      <c r="B3" s="5">
        <f ca="1">IF(B4=12,A3-1,A3)</f>
        <v>2016</v>
      </c>
      <c r="C3" s="5">
        <f ca="1">IF(C4=12,B3-1,B3)</f>
        <v>2016</v>
      </c>
      <c r="D3" s="5">
        <f ca="1">IF(D4=12,C3-1,C3)</f>
        <v>2016</v>
      </c>
      <c r="E3" s="5">
        <f ca="1">A3-1</f>
        <v>2016</v>
      </c>
      <c r="F3" s="5">
        <f ca="1">IF(F4=3,B3+1,B3)</f>
        <v>2017</v>
      </c>
    </row>
    <row r="4" spans="1:6" x14ac:dyDescent="0.15">
      <c r="A4" s="5">
        <f ca="1">MONTH(A2)</f>
        <v>1</v>
      </c>
      <c r="B4" s="5">
        <f ca="1">IF(A4&lt;=3,12,IF(A4&lt;=6,3,IF(A4&lt;=9,6,9)))</f>
        <v>12</v>
      </c>
      <c r="C4" s="5">
        <f ca="1">IF(B4&lt;=3,12,IF(B4&lt;=6,3,IF(B4&lt;=9,6,9)))</f>
        <v>9</v>
      </c>
      <c r="D4" s="5">
        <f ca="1">IF(C4&lt;=3,12,IF(C4&lt;=6,3,IF(C4&lt;=9,6,9)))</f>
        <v>6</v>
      </c>
      <c r="E4" s="21">
        <v>12</v>
      </c>
      <c r="F4" s="5">
        <f ca="1">IF(B4=3,6,IF(B4=6,9,IF(B4=9,12,3)))</f>
        <v>3</v>
      </c>
    </row>
    <row r="5" spans="1:6" x14ac:dyDescent="0.15">
      <c r="A5" s="5">
        <f ca="1">DAY(A2)</f>
        <v>18</v>
      </c>
      <c r="B5" s="5">
        <f ca="1">IF(B4=3,31,IF(B4=12,31,30))</f>
        <v>31</v>
      </c>
      <c r="C5" s="5">
        <f ca="1">IF(C4=3,31,IF(C4=12,31,30))</f>
        <v>30</v>
      </c>
      <c r="D5" s="5">
        <f ca="1">IF(D4=3,31,IF(D4=12,31,30))</f>
        <v>30</v>
      </c>
      <c r="E5" s="21">
        <v>31</v>
      </c>
      <c r="F5" s="5">
        <f ca="1">IF(F4=3,31,IF(F4=12,31,30))</f>
        <v>31</v>
      </c>
    </row>
    <row r="6" spans="1:6" ht="14.25" x14ac:dyDescent="0.2">
      <c r="A6" s="3">
        <f ca="1">WEEKDAY(A2,2)</f>
        <v>3</v>
      </c>
      <c r="B6" s="3" t="s">
        <v>30</v>
      </c>
      <c r="C6" s="2"/>
      <c r="D6" s="2"/>
      <c r="E6" s="2"/>
      <c r="F6" s="5"/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3070"/>
  <sheetViews>
    <sheetView showGridLines="0" showZeros="0" workbookViewId="0">
      <pane xSplit="7" ySplit="5" topLeftCell="H6" activePane="bottomRight" state="frozen"/>
      <selection pane="topRight" activeCell="E1" sqref="E1"/>
      <selection pane="bottomLeft" activeCell="A3" sqref="A3"/>
      <selection pane="bottomRight" activeCell="Z2" sqref="Z2"/>
    </sheetView>
  </sheetViews>
  <sheetFormatPr defaultColWidth="9.125" defaultRowHeight="12.75" x14ac:dyDescent="0.15"/>
  <cols>
    <col min="1" max="1" width="9.125" style="5"/>
    <col min="2" max="3" width="16" style="16" bestFit="1" customWidth="1"/>
    <col min="4" max="4" width="10.25" style="16" bestFit="1" customWidth="1"/>
    <col min="5" max="5" width="12.125" style="5" customWidth="1"/>
    <col min="6" max="6" width="8.375" style="5" customWidth="1"/>
    <col min="7" max="7" width="8.75" style="5" customWidth="1"/>
    <col min="8" max="9" width="9.25" style="5" bestFit="1" customWidth="1"/>
    <col min="10" max="13" width="9.875" style="5" bestFit="1" customWidth="1"/>
    <col min="14" max="19" width="9.25" style="5" bestFit="1" customWidth="1"/>
    <col min="20" max="21" width="14.375" style="4" customWidth="1"/>
    <col min="22" max="31" width="9.75" style="5" customWidth="1"/>
    <col min="32" max="33" width="11.25" style="16" customWidth="1"/>
    <col min="34" max="34" width="10.125" style="16" customWidth="1"/>
    <col min="35" max="36" width="15.25" style="16" customWidth="1"/>
    <col min="37" max="16384" width="9.125" style="5"/>
  </cols>
  <sheetData>
    <row r="1" spans="2:37" x14ac:dyDescent="0.15">
      <c r="H1" s="6">
        <f>DATE(H5,12,31)</f>
        <v>40543</v>
      </c>
      <c r="I1" s="6">
        <f t="shared" ref="I1:S1" si="0">DATE(I5,12,31)</f>
        <v>40908</v>
      </c>
      <c r="J1" s="6">
        <f t="shared" si="0"/>
        <v>41274</v>
      </c>
      <c r="K1" s="6">
        <f t="shared" si="0"/>
        <v>41639</v>
      </c>
      <c r="L1" s="6">
        <f t="shared" si="0"/>
        <v>42004</v>
      </c>
      <c r="M1" s="6">
        <f t="shared" si="0"/>
        <v>42369</v>
      </c>
      <c r="N1" s="6">
        <f t="shared" si="0"/>
        <v>40543</v>
      </c>
      <c r="O1" s="6">
        <f t="shared" si="0"/>
        <v>40908</v>
      </c>
      <c r="P1" s="6">
        <f t="shared" si="0"/>
        <v>41274</v>
      </c>
      <c r="Q1" s="6">
        <f t="shared" si="0"/>
        <v>41639</v>
      </c>
      <c r="R1" s="6">
        <f t="shared" si="0"/>
        <v>42004</v>
      </c>
      <c r="S1" s="6">
        <f t="shared" si="0"/>
        <v>42369</v>
      </c>
    </row>
    <row r="3" spans="2:37" x14ac:dyDescent="0.15">
      <c r="F3" s="5" t="s">
        <v>7</v>
      </c>
      <c r="AF3" s="16" t="s">
        <v>12</v>
      </c>
      <c r="AG3" s="17">
        <v>0.2</v>
      </c>
      <c r="AI3" s="16" t="s">
        <v>16</v>
      </c>
      <c r="AJ3" s="17">
        <v>0.1</v>
      </c>
    </row>
    <row r="4" spans="2:37" x14ac:dyDescent="0.15">
      <c r="B4" s="86" t="s">
        <v>17</v>
      </c>
      <c r="C4" s="86"/>
      <c r="D4" s="86"/>
      <c r="F4" s="7"/>
      <c r="H4" s="87" t="s">
        <v>2</v>
      </c>
      <c r="I4" s="87"/>
      <c r="J4" s="87"/>
      <c r="K4" s="87"/>
      <c r="L4" s="87"/>
      <c r="M4" s="87"/>
      <c r="N4" s="87" t="s">
        <v>3</v>
      </c>
      <c r="O4" s="87"/>
      <c r="P4" s="87"/>
      <c r="Q4" s="87"/>
      <c r="R4" s="87"/>
      <c r="S4" s="87"/>
      <c r="T4" s="8" t="s">
        <v>2</v>
      </c>
      <c r="U4" s="8" t="s">
        <v>3</v>
      </c>
      <c r="V4" s="87" t="s">
        <v>4</v>
      </c>
      <c r="W4" s="87"/>
      <c r="X4" s="87"/>
      <c r="Y4" s="87"/>
      <c r="Z4" s="87"/>
      <c r="AA4" s="87" t="s">
        <v>5</v>
      </c>
      <c r="AB4" s="87"/>
      <c r="AC4" s="87"/>
      <c r="AD4" s="87"/>
      <c r="AE4" s="87"/>
      <c r="AF4" s="83" t="s">
        <v>8</v>
      </c>
      <c r="AG4" s="84"/>
      <c r="AH4" s="85"/>
      <c r="AI4" s="83" t="s">
        <v>15</v>
      </c>
      <c r="AJ4" s="84"/>
      <c r="AK4" s="85"/>
    </row>
    <row r="5" spans="2:37" x14ac:dyDescent="0.15">
      <c r="B5" s="16" t="s">
        <v>18</v>
      </c>
      <c r="C5" s="16" t="s">
        <v>19</v>
      </c>
      <c r="D5" s="16" t="s">
        <v>20</v>
      </c>
      <c r="F5" s="5" t="s">
        <v>0</v>
      </c>
      <c r="G5" s="5" t="s">
        <v>1</v>
      </c>
      <c r="H5" s="9">
        <v>2010</v>
      </c>
      <c r="I5" s="5">
        <f>H5+1</f>
        <v>2011</v>
      </c>
      <c r="J5" s="5">
        <f t="shared" ref="J5:M5" si="1">I5+1</f>
        <v>2012</v>
      </c>
      <c r="K5" s="5">
        <f t="shared" si="1"/>
        <v>2013</v>
      </c>
      <c r="L5" s="5">
        <f t="shared" si="1"/>
        <v>2014</v>
      </c>
      <c r="M5" s="10">
        <f t="shared" si="1"/>
        <v>2015</v>
      </c>
      <c r="N5" s="5">
        <f>H5</f>
        <v>2010</v>
      </c>
      <c r="O5" s="5">
        <f>N5+1</f>
        <v>2011</v>
      </c>
      <c r="P5" s="5">
        <f t="shared" ref="P5:S5" si="2">O5+1</f>
        <v>2012</v>
      </c>
      <c r="Q5" s="5">
        <f t="shared" si="2"/>
        <v>2013</v>
      </c>
      <c r="R5" s="5">
        <f t="shared" si="2"/>
        <v>2014</v>
      </c>
      <c r="S5" s="5">
        <f t="shared" si="2"/>
        <v>2015</v>
      </c>
      <c r="T5" s="11" t="s">
        <v>6</v>
      </c>
      <c r="U5" s="11" t="s">
        <v>6</v>
      </c>
      <c r="V5" s="5">
        <f>I5</f>
        <v>2011</v>
      </c>
      <c r="W5" s="5">
        <f>V5+1</f>
        <v>2012</v>
      </c>
      <c r="X5" s="5">
        <f t="shared" ref="X5:Y5" si="3">W5+1</f>
        <v>2013</v>
      </c>
      <c r="Y5" s="5">
        <f t="shared" si="3"/>
        <v>2014</v>
      </c>
      <c r="Z5" s="10">
        <f>Y5+1</f>
        <v>2015</v>
      </c>
      <c r="AA5" s="5">
        <f>V5</f>
        <v>2011</v>
      </c>
      <c r="AB5" s="5">
        <f>AA5+1</f>
        <v>2012</v>
      </c>
      <c r="AC5" s="5">
        <f t="shared" ref="AC5:AE5" si="4">AB5+1</f>
        <v>2013</v>
      </c>
      <c r="AD5" s="5">
        <f t="shared" si="4"/>
        <v>2014</v>
      </c>
      <c r="AE5" s="5">
        <f t="shared" si="4"/>
        <v>2015</v>
      </c>
      <c r="AF5" s="16" t="s">
        <v>9</v>
      </c>
      <c r="AG5" s="16" t="s">
        <v>10</v>
      </c>
      <c r="AH5" s="16" t="s">
        <v>11</v>
      </c>
      <c r="AI5" s="16" t="s">
        <v>13</v>
      </c>
      <c r="AJ5" s="16" t="s">
        <v>14</v>
      </c>
      <c r="AK5" s="5" t="s">
        <v>11</v>
      </c>
    </row>
    <row r="6" spans="2:37" x14ac:dyDescent="0.15">
      <c r="B6" s="51">
        <f>IFERROR(IF(AND(AF6=1,AI6=1),MAX($B$5:B5)+1,""),"")</f>
        <v>1</v>
      </c>
      <c r="C6" s="51">
        <f>IFERROR(IF(AND(AG6=1,AJ6=1),MAX($C$5:C5)+1,""),"")</f>
        <v>1</v>
      </c>
      <c r="D6" s="51">
        <f>IFERROR(IF(AND(AH6=1,AK6=1),MAX($D$5:D5)+1,""),"")</f>
        <v>1</v>
      </c>
      <c r="F6" s="5" t="s">
        <v>109</v>
      </c>
      <c r="G6" s="5" t="s">
        <v>110</v>
      </c>
      <c r="H6" s="12">
        <f>IFERROR([1]!EM_S_STM07_IS(F6,"9",$H$1,"1")/1000000,"")</f>
        <v>18022.277999999998</v>
      </c>
      <c r="I6" s="12">
        <f>IFERROR([1]!EM_S_STM07_IS(F6,"9",$I$1,"1")/1000000,"")</f>
        <v>29643.061000000002</v>
      </c>
      <c r="J6" s="12">
        <f>IFERROR([1]!EM_S_STM07_IS(F6,"9",$J$1,"1")/1000000,"")</f>
        <v>39748.648000000001</v>
      </c>
      <c r="K6" s="12">
        <f>IFERROR([1]!EM_S_STM07_IS(F6,"9",$K$1,"1")/1000000,"")</f>
        <v>52189</v>
      </c>
      <c r="L6" s="12">
        <f>IFERROR([1]!EM_S_STM07_IS(F6,"9",$L$1,"1")/1000000,"")</f>
        <v>73407</v>
      </c>
      <c r="M6" s="13">
        <f>IFERROR([1]!EM_S_STM07_IS(F6,"9",$M$1,"1")/1000000,"")</f>
        <v>96163</v>
      </c>
      <c r="N6" s="12">
        <f>IFERROR([1]!EM_S_STM07_IS(F6,"61",$N$1,"1")/1000000,"")</f>
        <v>6283.8159999999998</v>
      </c>
      <c r="O6" s="12">
        <f>IFERROR([1]!EM_S_STM07_IS(F6,"61",$O$1,"1")/1000000,"")</f>
        <v>10278.630999999999</v>
      </c>
      <c r="P6" s="12">
        <f>IFERROR([1]!EM_S_STM07_IS(F6,"61",$P$1,"1")/1000000,"")</f>
        <v>13402.700999999999</v>
      </c>
      <c r="Q6" s="12">
        <f>IFERROR([1]!EM_S_STM07_IS(F6,"61",$Q$1,"1")/1000000,"")</f>
        <v>15231</v>
      </c>
      <c r="R6" s="12">
        <f>IFERROR([1]!EM_S_STM07_IS(F6,"61",$R$1,"1")/1000000,"")</f>
        <v>19802</v>
      </c>
      <c r="S6" s="12">
        <f>IFERROR([1]!EM_S_STM07_IS(F6,"61",$S$1,"1")/1000000,"")</f>
        <v>21865</v>
      </c>
      <c r="T6" s="20">
        <f>IFERROR(IF(H6&lt;0,"",(M6/H6)^(1/5)-1),"")</f>
        <v>0.39778270896151802</v>
      </c>
      <c r="U6" s="20">
        <f>IFERROR(IF(N6&lt;0,"",(S6/N6)^(1/5)-1),"")</f>
        <v>0.28323206884230445</v>
      </c>
      <c r="V6" s="14">
        <f>IFERROR((I6-H6)/ABS(H6),"")</f>
        <v>0.64480100684275343</v>
      </c>
      <c r="W6" s="14">
        <f t="shared" ref="W6:Z6" si="5">IFERROR((J6-I6)/ABS(I6),"")</f>
        <v>0.34090902420637326</v>
      </c>
      <c r="X6" s="14">
        <f t="shared" si="5"/>
        <v>0.31297547529163755</v>
      </c>
      <c r="Y6" s="14">
        <f t="shared" si="5"/>
        <v>0.40656076951081643</v>
      </c>
      <c r="Z6" s="15">
        <f t="shared" si="5"/>
        <v>0.30999768414456386</v>
      </c>
      <c r="AA6" s="14">
        <f>IFERROR((O6-N6)/ABS(N6),"")</f>
        <v>0.6357307406836864</v>
      </c>
      <c r="AB6" s="14">
        <f t="shared" ref="AB6:AE6" si="6">IFERROR((P6-O6)/ABS(O6),"")</f>
        <v>0.30393833575696994</v>
      </c>
      <c r="AC6" s="14">
        <f t="shared" si="6"/>
        <v>0.13641272755394609</v>
      </c>
      <c r="AD6" s="14">
        <f t="shared" si="6"/>
        <v>0.30011161447048784</v>
      </c>
      <c r="AE6" s="14">
        <f t="shared" si="6"/>
        <v>0.10418139581860418</v>
      </c>
      <c r="AF6" s="18">
        <f>IFERROR(IF(AND(T6&lt;&gt;"",T6&gt;$AG$3),1,""),"")</f>
        <v>1</v>
      </c>
      <c r="AG6" s="18">
        <f>IFERROR(IF(AND(U6&lt;&gt;"",U6&gt;$AG$3),1,""),"")</f>
        <v>1</v>
      </c>
      <c r="AH6" s="18">
        <f>IFERROR(IF(AND(AF6=1,AG6=1),1,""),"")</f>
        <v>1</v>
      </c>
      <c r="AI6" s="19">
        <f>IFERROR(IF(AND(V6&gt;$AJ$3,W6&gt;$AJ$3,X6&gt;$AJ$3,Y6&gt;$AJ$3,Z6&gt;$AJ$3),1,""),"")</f>
        <v>1</v>
      </c>
      <c r="AJ6" s="19">
        <f t="shared" ref="AJ6" si="7">IFERROR(IF(AND(AA6&gt;$AJ$3,AB6&gt;$AJ$3,AC6&gt;$AJ$3,AD6&gt;$AJ$3,AE6&gt;$AJ$3),1,""),"")</f>
        <v>1</v>
      </c>
      <c r="AK6" s="19">
        <f>IFERROR(IF(AND(AI6=1,AJ6=1),1,""),"")</f>
        <v>1</v>
      </c>
    </row>
    <row r="7" spans="2:37" x14ac:dyDescent="0.15">
      <c r="B7" s="51" t="str">
        <f>IFERROR(IF(AND(AF7=1,AI7=1),MAX($B$5:B6)+1,""),"")</f>
        <v/>
      </c>
      <c r="C7" s="51" t="str">
        <f>IFERROR(IF(AND(AG7=1,AJ7=1),MAX($C$5:C6)+1,""),"")</f>
        <v/>
      </c>
      <c r="D7" s="51" t="str">
        <f>IFERROR(IF(AND(AH7=1,AK7=1),MAX($D$5:D6)+1,""),"")</f>
        <v/>
      </c>
      <c r="F7" s="5" t="s">
        <v>111</v>
      </c>
      <c r="G7" s="5" t="s">
        <v>112</v>
      </c>
      <c r="H7" s="12">
        <f>IFERROR([1]!EM_S_STM07_IS(F7,"9",$H$1,"1")/1000000,"")</f>
        <v>50713.851442629995</v>
      </c>
      <c r="I7" s="12">
        <f>IFERROR([1]!EM_S_STM07_IS(F7,"9",$I$1,"1")/1000000,"")</f>
        <v>71782.749800679987</v>
      </c>
      <c r="J7" s="12">
        <f>IFERROR([1]!EM_S_STM07_IS(F7,"9",$J$1,"1")/1000000,"")</f>
        <v>103116.24513642</v>
      </c>
      <c r="K7" s="12">
        <f>IFERROR([1]!EM_S_STM07_IS(F7,"9",$K$1,"1")/1000000,"")</f>
        <v>135418.79108035</v>
      </c>
      <c r="L7" s="12">
        <f>IFERROR([1]!EM_S_STM07_IS(F7,"9",$L$1,"1")/1000000,"")</f>
        <v>146388.00449844002</v>
      </c>
      <c r="M7" s="13">
        <f>IFERROR([1]!EM_S_STM07_IS(F7,"9",$M$1,"1")/1000000,"")</f>
        <v>195549.13002089999</v>
      </c>
      <c r="N7" s="12">
        <f>IFERROR([1]!EM_S_STM07_IS(F7,"61",$N$1,"1")/1000000,"")</f>
        <v>7283.1270391499993</v>
      </c>
      <c r="O7" s="12">
        <f>IFERROR([1]!EM_S_STM07_IS(F7,"61",$O$1,"1")/1000000,"")</f>
        <v>9624.8752682300001</v>
      </c>
      <c r="P7" s="12">
        <f>IFERROR([1]!EM_S_STM07_IS(F7,"61",$P$1,"1")/1000000,"")</f>
        <v>12551.182392229999</v>
      </c>
      <c r="Q7" s="12">
        <f>IFERROR([1]!EM_S_STM07_IS(F7,"61",$Q$1,"1")/1000000,"")</f>
        <v>15118.549405780001</v>
      </c>
      <c r="R7" s="12">
        <f>IFERROR([1]!EM_S_STM07_IS(F7,"61",$R$1,"1")/1000000,"")</f>
        <v>15745.454144700001</v>
      </c>
      <c r="S7" s="12">
        <f>IFERROR([1]!EM_S_STM07_IS(F7,"61",$S$1,"1")/1000000,"")</f>
        <v>18119.40624927</v>
      </c>
      <c r="T7" s="20">
        <f t="shared" ref="T7:T70" si="8">IFERROR(IF(H7&lt;0,"",(M7/H7)^(1/5)-1),"")</f>
        <v>0.30986295207750869</v>
      </c>
      <c r="U7" s="20">
        <f t="shared" ref="U7:U70" si="9">IFERROR(IF(N7&lt;0,"",(S7/N7)^(1/5)-1),"")</f>
        <v>0.19995570643660687</v>
      </c>
      <c r="V7" s="14">
        <f t="shared" ref="V7:V70" si="10">IFERROR((I7-H7)/ABS(H7),"")</f>
        <v>0.41544662372732954</v>
      </c>
      <c r="W7" s="14">
        <f t="shared" ref="W7:W70" si="11">IFERROR((J7-I7)/ABS(I7),"")</f>
        <v>0.43650452821526198</v>
      </c>
      <c r="X7" s="14">
        <f t="shared" ref="X7:X70" si="12">IFERROR((K7-J7)/ABS(J7),"")</f>
        <v>0.31326340385256085</v>
      </c>
      <c r="Y7" s="14">
        <f t="shared" ref="Y7:Y70" si="13">IFERROR((L7-K7)/ABS(K7),"")</f>
        <v>8.1002151404390363E-2</v>
      </c>
      <c r="Z7" s="15">
        <f t="shared" ref="Z7:Z70" si="14">IFERROR((M7-L7)/ABS(L7),"")</f>
        <v>0.33582755425144045</v>
      </c>
      <c r="AA7" s="14">
        <f t="shared" ref="AA7:AA70" si="15">IFERROR((O7-N7)/ABS(N7),"")</f>
        <v>0.32153060306267872</v>
      </c>
      <c r="AB7" s="14">
        <f t="shared" ref="AB7:AB70" si="16">IFERROR((P7-O7)/ABS(O7),"")</f>
        <v>0.30403584903164593</v>
      </c>
      <c r="AC7" s="14">
        <f t="shared" ref="AC7:AC70" si="17">IFERROR((Q7-P7)/ABS(P7),"")</f>
        <v>0.20455180502670164</v>
      </c>
      <c r="AD7" s="14">
        <f t="shared" ref="AD7:AD70" si="18">IFERROR((R7-Q7)/ABS(Q7),"")</f>
        <v>4.1465931822819414E-2</v>
      </c>
      <c r="AE7" s="14">
        <f t="shared" ref="AE7:AE70" si="19">IFERROR((S7-R7)/ABS(R7),"")</f>
        <v>0.15077063403528965</v>
      </c>
      <c r="AF7" s="18">
        <f t="shared" ref="AF7:AF70" si="20">IFERROR(IF(AND(T7&lt;&gt;"",T7&gt;$AG$3),1,""),"")</f>
        <v>1</v>
      </c>
      <c r="AG7" s="18" t="str">
        <f t="shared" ref="AG7:AG70" si="21">IFERROR(IF(AND(U7&lt;&gt;"",U7&gt;$AG$3),1,""),"")</f>
        <v/>
      </c>
      <c r="AH7" s="18" t="str">
        <f t="shared" ref="AH7:AH70" si="22">IFERROR(IF(AND(AF7=1,AG7=1),1,""),"")</f>
        <v/>
      </c>
      <c r="AI7" s="19" t="str">
        <f t="shared" ref="AI7:AI70" si="23">IFERROR(IF(AND(V7&gt;$AJ$3,W7&gt;$AJ$3,X7&gt;$AJ$3,Y7&gt;$AJ$3,Z7&gt;$AJ$3),1,""),"")</f>
        <v/>
      </c>
      <c r="AJ7" s="19" t="str">
        <f t="shared" ref="AJ7:AJ70" si="24">IFERROR(IF(AND(AA7&gt;$AJ$3,AB7&gt;$AJ$3,AC7&gt;$AJ$3,AD7&gt;$AJ$3,AE7&gt;$AJ$3),1,""),"")</f>
        <v/>
      </c>
      <c r="AK7" s="19" t="str">
        <f t="shared" ref="AK7:AK70" si="25">IFERROR(IF(AND(AI7=1,AJ7=1),1,""),"")</f>
        <v/>
      </c>
    </row>
    <row r="8" spans="2:37" x14ac:dyDescent="0.15">
      <c r="B8" s="51" t="str">
        <f>IFERROR(IF(AND(AF8=1,AI8=1),MAX($B$5:B7)+1,""),"")</f>
        <v/>
      </c>
      <c r="C8" s="51" t="str">
        <f>IFERROR(IF(AND(AG8=1,AJ8=1),MAX($C$5:C7)+1,""),"")</f>
        <v/>
      </c>
      <c r="D8" s="51" t="str">
        <f>IFERROR(IF(AND(AH8=1,AK8=1),MAX($D$5:D7)+1,""),"")</f>
        <v/>
      </c>
      <c r="F8" s="5" t="s">
        <v>113</v>
      </c>
      <c r="G8" s="5" t="s">
        <v>114</v>
      </c>
      <c r="H8" s="12">
        <f>IFERROR([1]!EM_S_STM07_IS(F8,"9",$H$1,"1")/1000000,"")</f>
        <v>131.33149469</v>
      </c>
      <c r="I8" s="12">
        <f>IFERROR([1]!EM_S_STM07_IS(F8,"9",$I$1,"1")/1000000,"")</f>
        <v>74.50371853</v>
      </c>
      <c r="J8" s="12">
        <f>IFERROR([1]!EM_S_STM07_IS(F8,"9",$J$1,"1")/1000000,"")</f>
        <v>97.363301609999994</v>
      </c>
      <c r="K8" s="12">
        <f>IFERROR([1]!EM_S_STM07_IS(F8,"9",$K$1,"1")/1000000,"")</f>
        <v>72.784567159999995</v>
      </c>
      <c r="L8" s="12">
        <f>IFERROR([1]!EM_S_STM07_IS(F8,"9",$L$1,"1")/1000000,"")</f>
        <v>80.608819999999994</v>
      </c>
      <c r="M8" s="13">
        <f>IFERROR([1]!EM_S_STM07_IS(F8,"9",$M$1,"1")/1000000,"")</f>
        <v>120.45442248000001</v>
      </c>
      <c r="N8" s="12">
        <f>IFERROR([1]!EM_S_STM07_IS(F8,"61",$N$1,"1")/1000000,"")</f>
        <v>11.624092320000001</v>
      </c>
      <c r="O8" s="12">
        <f>IFERROR([1]!EM_S_STM07_IS(F8,"61",$O$1,"1")/1000000,"")</f>
        <v>2.9898910499999998</v>
      </c>
      <c r="P8" s="12">
        <f>IFERROR([1]!EM_S_STM07_IS(F8,"61",$P$1,"1")/1000000,"")</f>
        <v>2.0052549599999998</v>
      </c>
      <c r="Q8" s="12">
        <f>IFERROR([1]!EM_S_STM07_IS(F8,"61",$Q$1,"1")/1000000,"")</f>
        <v>-1.03337696</v>
      </c>
      <c r="R8" s="12">
        <f>IFERROR([1]!EM_S_STM07_IS(F8,"61",$R$1,"1")/1000000,"")</f>
        <v>3.8013737400000003</v>
      </c>
      <c r="S8" s="12">
        <f>IFERROR([1]!EM_S_STM07_IS(F8,"61",$S$1,"1")/1000000,"")</f>
        <v>1.24711829</v>
      </c>
      <c r="T8" s="20">
        <f t="shared" si="8"/>
        <v>-1.7142010009764785E-2</v>
      </c>
      <c r="U8" s="20">
        <f t="shared" si="9"/>
        <v>-0.36010352230439679</v>
      </c>
      <c r="V8" s="14">
        <f t="shared" si="10"/>
        <v>-0.43270486103990902</v>
      </c>
      <c r="W8" s="14">
        <f t="shared" si="11"/>
        <v>0.30682472675233319</v>
      </c>
      <c r="X8" s="14">
        <f t="shared" si="12"/>
        <v>-0.25244351869303872</v>
      </c>
      <c r="Y8" s="14">
        <f t="shared" si="13"/>
        <v>0.1074987891705146</v>
      </c>
      <c r="Z8" s="15">
        <f t="shared" si="14"/>
        <v>0.49430822185463097</v>
      </c>
      <c r="AA8" s="14">
        <f t="shared" si="15"/>
        <v>-0.74278498761957534</v>
      </c>
      <c r="AB8" s="14">
        <f t="shared" si="16"/>
        <v>-0.32932172896400358</v>
      </c>
      <c r="AC8" s="14">
        <f t="shared" si="17"/>
        <v>-1.5153344490418317</v>
      </c>
      <c r="AD8" s="14">
        <f t="shared" si="18"/>
        <v>4.6785934728020262</v>
      </c>
      <c r="AE8" s="14">
        <f t="shared" si="19"/>
        <v>-0.67192957722699487</v>
      </c>
      <c r="AF8" s="18" t="str">
        <f t="shared" si="20"/>
        <v/>
      </c>
      <c r="AG8" s="18" t="str">
        <f t="shared" si="21"/>
        <v/>
      </c>
      <c r="AH8" s="18" t="str">
        <f t="shared" si="22"/>
        <v/>
      </c>
      <c r="AI8" s="19" t="str">
        <f t="shared" si="23"/>
        <v/>
      </c>
      <c r="AJ8" s="19" t="str">
        <f t="shared" si="24"/>
        <v/>
      </c>
      <c r="AK8" s="19" t="str">
        <f t="shared" si="25"/>
        <v/>
      </c>
    </row>
    <row r="9" spans="2:37" x14ac:dyDescent="0.15">
      <c r="B9" s="51" t="str">
        <f>IFERROR(IF(AND(AF9=1,AI9=1),MAX($B$5:B8)+1,""),"")</f>
        <v/>
      </c>
      <c r="C9" s="51" t="str">
        <f>IFERROR(IF(AND(AG9=1,AJ9=1),MAX($C$5:C8)+1,""),"")</f>
        <v/>
      </c>
      <c r="D9" s="51" t="str">
        <f>IFERROR(IF(AND(AH9=1,AK9=1),MAX($D$5:D8)+1,""),"")</f>
        <v/>
      </c>
      <c r="F9" s="5" t="s">
        <v>115</v>
      </c>
      <c r="G9" s="5" t="s">
        <v>116</v>
      </c>
      <c r="H9" s="12">
        <f>IFERROR([1]!EM_S_STM07_IS(F9,"9",$H$1,"1")/1000000,"")</f>
        <v>137.23423284999998</v>
      </c>
      <c r="I9" s="12">
        <f>IFERROR([1]!EM_S_STM07_IS(F9,"9",$I$1,"1")/1000000,"")</f>
        <v>63.534839009999999</v>
      </c>
      <c r="J9" s="12">
        <f>IFERROR([1]!EM_S_STM07_IS(F9,"9",$J$1,"1")/1000000,"")</f>
        <v>99.42122775</v>
      </c>
      <c r="K9" s="12">
        <f>IFERROR([1]!EM_S_STM07_IS(F9,"9",$K$1,"1")/1000000,"")</f>
        <v>52.061702689999997</v>
      </c>
      <c r="L9" s="12">
        <f>IFERROR([1]!EM_S_STM07_IS(F9,"9",$L$1,"1")/1000000,"")</f>
        <v>52.776994289999998</v>
      </c>
      <c r="M9" s="13">
        <f>IFERROR([1]!EM_S_STM07_IS(F9,"9",$M$1,"1")/1000000,"")</f>
        <v>84.125970690000003</v>
      </c>
      <c r="N9" s="12">
        <f>IFERROR([1]!EM_S_STM07_IS(F9,"61",$N$1,"1")/1000000,"")</f>
        <v>4.8885668600000001</v>
      </c>
      <c r="O9" s="12">
        <f>IFERROR([1]!EM_S_STM07_IS(F9,"61",$O$1,"1")/1000000,"")</f>
        <v>11.41465125</v>
      </c>
      <c r="P9" s="12">
        <f>IFERROR([1]!EM_S_STM07_IS(F9,"61",$P$1,"1")/1000000,"")</f>
        <v>22.021617890000002</v>
      </c>
      <c r="Q9" s="12">
        <f>IFERROR([1]!EM_S_STM07_IS(F9,"61",$Q$1,"1")/1000000,"")</f>
        <v>-42.344755219999996</v>
      </c>
      <c r="R9" s="12">
        <f>IFERROR([1]!EM_S_STM07_IS(F9,"61",$R$1,"1")/1000000,"")</f>
        <v>43.16394416</v>
      </c>
      <c r="S9" s="12">
        <f>IFERROR([1]!EM_S_STM07_IS(F9,"61",$S$1,"1")/1000000,"")</f>
        <v>-55.239327369999998</v>
      </c>
      <c r="T9" s="20">
        <f t="shared" si="8"/>
        <v>-9.323755279066781E-2</v>
      </c>
      <c r="U9" s="20">
        <f t="shared" si="9"/>
        <v>-2.6241022367462405</v>
      </c>
      <c r="V9" s="14">
        <f t="shared" si="10"/>
        <v>-0.53703359802765127</v>
      </c>
      <c r="W9" s="14">
        <f t="shared" si="11"/>
        <v>0.5648300884865971</v>
      </c>
      <c r="X9" s="14">
        <f t="shared" si="12"/>
        <v>-0.47635224520751307</v>
      </c>
      <c r="Y9" s="14">
        <f t="shared" si="13"/>
        <v>1.3739304768020842E-2</v>
      </c>
      <c r="Z9" s="15">
        <f t="shared" si="14"/>
        <v>0.59398942326543025</v>
      </c>
      <c r="AA9" s="14">
        <f t="shared" si="15"/>
        <v>1.3349688317446886</v>
      </c>
      <c r="AB9" s="14">
        <f t="shared" si="16"/>
        <v>0.92924141155867557</v>
      </c>
      <c r="AC9" s="14">
        <f t="shared" si="17"/>
        <v>-2.9228721264493793</v>
      </c>
      <c r="AD9" s="14">
        <f t="shared" si="18"/>
        <v>2.0193457002111348</v>
      </c>
      <c r="AE9" s="14">
        <f t="shared" si="19"/>
        <v>-2.2797562513110248</v>
      </c>
      <c r="AF9" s="18" t="str">
        <f t="shared" si="20"/>
        <v/>
      </c>
      <c r="AG9" s="18" t="str">
        <f t="shared" si="21"/>
        <v/>
      </c>
      <c r="AH9" s="18" t="str">
        <f t="shared" si="22"/>
        <v/>
      </c>
      <c r="AI9" s="19" t="str">
        <f t="shared" si="23"/>
        <v/>
      </c>
      <c r="AJ9" s="19" t="str">
        <f t="shared" si="24"/>
        <v/>
      </c>
      <c r="AK9" s="19" t="str">
        <f t="shared" si="25"/>
        <v/>
      </c>
    </row>
    <row r="10" spans="2:37" x14ac:dyDescent="0.15">
      <c r="B10" s="51" t="str">
        <f>IFERROR(IF(AND(AF10=1,AI10=1),MAX($B$5:B9)+1,""),"")</f>
        <v/>
      </c>
      <c r="C10" s="51" t="str">
        <f>IFERROR(IF(AND(AG10=1,AJ10=1),MAX($C$5:C9)+1,""),"")</f>
        <v/>
      </c>
      <c r="D10" s="51" t="str">
        <f>IFERROR(IF(AND(AH10=1,AK10=1),MAX($D$5:D9)+1,""),"")</f>
        <v/>
      </c>
      <c r="F10" s="5" t="s">
        <v>117</v>
      </c>
      <c r="G10" s="5" t="s">
        <v>118</v>
      </c>
      <c r="H10" s="12">
        <f>IFERROR([1]!EM_S_STM07_IS(F10,"9",$H$1,"1")/1000000,"")</f>
        <v>2338.73454068</v>
      </c>
      <c r="I10" s="12">
        <f>IFERROR([1]!EM_S_STM07_IS(F10,"9",$I$1,"1")/1000000,"")</f>
        <v>2589.2752750300001</v>
      </c>
      <c r="J10" s="12">
        <f>IFERROR([1]!EM_S_STM07_IS(F10,"9",$J$1,"1")/1000000,"")</f>
        <v>3076.2450829499999</v>
      </c>
      <c r="K10" s="12">
        <f>IFERROR([1]!EM_S_STM07_IS(F10,"9",$K$1,"1")/1000000,"")</f>
        <v>4610.8550242000001</v>
      </c>
      <c r="L10" s="12">
        <f>IFERROR([1]!EM_S_STM07_IS(F10,"9",$L$1,"1")/1000000,"")</f>
        <v>2328.7295927199998</v>
      </c>
      <c r="M10" s="13">
        <f>IFERROR([1]!EM_S_STM07_IS(F10,"9",$M$1,"1")/1000000,"")</f>
        <v>3654.30949723</v>
      </c>
      <c r="N10" s="12">
        <f>IFERROR([1]!EM_S_STM07_IS(F10,"61",$N$1,"1")/1000000,"")</f>
        <v>481.55249642000001</v>
      </c>
      <c r="O10" s="12">
        <f>IFERROR([1]!EM_S_STM07_IS(F10,"61",$O$1,"1")/1000000,"")</f>
        <v>433.96786861999999</v>
      </c>
      <c r="P10" s="12">
        <f>IFERROR([1]!EM_S_STM07_IS(F10,"61",$P$1,"1")/1000000,"")</f>
        <v>617.15075400000001</v>
      </c>
      <c r="Q10" s="12">
        <f>IFERROR([1]!EM_S_STM07_IS(F10,"61",$Q$1,"1")/1000000,"")</f>
        <v>696.08575222000002</v>
      </c>
      <c r="R10" s="12">
        <f>IFERROR([1]!EM_S_STM07_IS(F10,"61",$R$1,"1")/1000000,"")</f>
        <v>508.03070222000002</v>
      </c>
      <c r="S10" s="12">
        <f>IFERROR([1]!EM_S_STM07_IS(F10,"61",$S$1,"1")/1000000,"")</f>
        <v>416.75283952000001</v>
      </c>
      <c r="T10" s="20">
        <f t="shared" si="8"/>
        <v>9.3364274702481209E-2</v>
      </c>
      <c r="U10" s="20">
        <f t="shared" si="9"/>
        <v>-2.8490647559935023E-2</v>
      </c>
      <c r="V10" s="14">
        <f t="shared" si="10"/>
        <v>0.10712662339059395</v>
      </c>
      <c r="W10" s="14">
        <f t="shared" si="11"/>
        <v>0.18807185648283672</v>
      </c>
      <c r="X10" s="14">
        <f t="shared" si="12"/>
        <v>0.49885815332319644</v>
      </c>
      <c r="Y10" s="14">
        <f t="shared" si="13"/>
        <v>-0.49494625606363696</v>
      </c>
      <c r="Z10" s="15">
        <f t="shared" si="14"/>
        <v>0.56922877978361497</v>
      </c>
      <c r="AA10" s="14">
        <f t="shared" si="15"/>
        <v>-9.8815037101370781E-2</v>
      </c>
      <c r="AB10" s="14">
        <f t="shared" si="16"/>
        <v>0.42211163227939907</v>
      </c>
      <c r="AC10" s="14">
        <f t="shared" si="17"/>
        <v>0.12790229568446743</v>
      </c>
      <c r="AD10" s="14">
        <f t="shared" si="18"/>
        <v>-0.27016075160315106</v>
      </c>
      <c r="AE10" s="14">
        <f t="shared" si="19"/>
        <v>-0.17966997329321371</v>
      </c>
      <c r="AF10" s="18" t="str">
        <f t="shared" si="20"/>
        <v/>
      </c>
      <c r="AG10" s="18" t="str">
        <f t="shared" si="21"/>
        <v/>
      </c>
      <c r="AH10" s="18" t="str">
        <f t="shared" si="22"/>
        <v/>
      </c>
      <c r="AI10" s="19" t="str">
        <f t="shared" si="23"/>
        <v/>
      </c>
      <c r="AJ10" s="19" t="str">
        <f t="shared" si="24"/>
        <v/>
      </c>
      <c r="AK10" s="19" t="str">
        <f t="shared" si="25"/>
        <v/>
      </c>
    </row>
    <row r="11" spans="2:37" x14ac:dyDescent="0.15">
      <c r="B11" s="51" t="str">
        <f>IFERROR(IF(AND(AF11=1,AI11=1),MAX($B$5:B10)+1,""),"")</f>
        <v/>
      </c>
      <c r="C11" s="51" t="str">
        <f>IFERROR(IF(AND(AG11=1,AJ11=1),MAX($C$5:C10)+1,""),"")</f>
        <v/>
      </c>
      <c r="D11" s="51" t="str">
        <f>IFERROR(IF(AND(AH11=1,AK11=1),MAX($D$5:D10)+1,""),"")</f>
        <v/>
      </c>
      <c r="F11" s="5" t="s">
        <v>119</v>
      </c>
      <c r="G11" s="5" t="s">
        <v>120</v>
      </c>
      <c r="H11" s="12">
        <f>IFERROR([1]!EM_S_STM07_IS(F11,"9",$H$1,"1")/1000000,"")</f>
        <v>143.29209147</v>
      </c>
      <c r="I11" s="12">
        <f>IFERROR([1]!EM_S_STM07_IS(F11,"9",$I$1,"1")/1000000,"")</f>
        <v>165.33952328999999</v>
      </c>
      <c r="J11" s="12">
        <f>IFERROR([1]!EM_S_STM07_IS(F11,"9",$J$1,"1")/1000000,"")</f>
        <v>312.66491205</v>
      </c>
      <c r="K11" s="12">
        <f>IFERROR([1]!EM_S_STM07_IS(F11,"9",$K$1,"1")/1000000,"")</f>
        <v>214.34853846000001</v>
      </c>
      <c r="L11" s="12">
        <f>IFERROR([1]!EM_S_STM07_IS(F11,"9",$L$1,"1")/1000000,"")</f>
        <v>198.09786171000002</v>
      </c>
      <c r="M11" s="13">
        <f>IFERROR([1]!EM_S_STM07_IS(F11,"9",$M$1,"1")/1000000,"")</f>
        <v>98.961463989999999</v>
      </c>
      <c r="N11" s="12">
        <f>IFERROR([1]!EM_S_STM07_IS(F11,"61",$N$1,"1")/1000000,"")</f>
        <v>11.85645894</v>
      </c>
      <c r="O11" s="12">
        <f>IFERROR([1]!EM_S_STM07_IS(F11,"61",$O$1,"1")/1000000,"")</f>
        <v>5.7017188899999995</v>
      </c>
      <c r="P11" s="12">
        <f>IFERROR([1]!EM_S_STM07_IS(F11,"61",$P$1,"1")/1000000,"")</f>
        <v>8.7343833599999989</v>
      </c>
      <c r="Q11" s="12">
        <f>IFERROR([1]!EM_S_STM07_IS(F11,"61",$Q$1,"1")/1000000,"")</f>
        <v>23.26753995</v>
      </c>
      <c r="R11" s="12">
        <f>IFERROR([1]!EM_S_STM07_IS(F11,"61",$R$1,"1")/1000000,"")</f>
        <v>-30.193896420000002</v>
      </c>
      <c r="S11" s="12">
        <f>IFERROR([1]!EM_S_STM07_IS(F11,"61",$S$1,"1")/1000000,"")</f>
        <v>13.996195460000001</v>
      </c>
      <c r="T11" s="20">
        <f t="shared" si="8"/>
        <v>-7.1357024507160749E-2</v>
      </c>
      <c r="U11" s="20">
        <f t="shared" si="9"/>
        <v>3.3739233700554205E-2</v>
      </c>
      <c r="V11" s="14">
        <f t="shared" si="10"/>
        <v>0.15386356353529734</v>
      </c>
      <c r="W11" s="14">
        <f t="shared" si="11"/>
        <v>0.89104762024501671</v>
      </c>
      <c r="X11" s="14">
        <f t="shared" si="12"/>
        <v>-0.31444645625690693</v>
      </c>
      <c r="Y11" s="14">
        <f t="shared" si="13"/>
        <v>-7.5814264313411997E-2</v>
      </c>
      <c r="Z11" s="15">
        <f t="shared" si="14"/>
        <v>-0.5004415336149769</v>
      </c>
      <c r="AA11" s="14">
        <f t="shared" si="15"/>
        <v>-0.51910440386512235</v>
      </c>
      <c r="AB11" s="14">
        <f t="shared" si="16"/>
        <v>0.5318860028892094</v>
      </c>
      <c r="AC11" s="14">
        <f t="shared" si="17"/>
        <v>1.663901845270048</v>
      </c>
      <c r="AD11" s="14">
        <f t="shared" si="18"/>
        <v>-2.2976832310112787</v>
      </c>
      <c r="AE11" s="14">
        <f t="shared" si="19"/>
        <v>1.4635438654657742</v>
      </c>
      <c r="AF11" s="18" t="str">
        <f t="shared" si="20"/>
        <v/>
      </c>
      <c r="AG11" s="18" t="str">
        <f t="shared" si="21"/>
        <v/>
      </c>
      <c r="AH11" s="18" t="str">
        <f t="shared" si="22"/>
        <v/>
      </c>
      <c r="AI11" s="19" t="str">
        <f t="shared" si="23"/>
        <v/>
      </c>
      <c r="AJ11" s="19" t="str">
        <f t="shared" si="24"/>
        <v/>
      </c>
      <c r="AK11" s="19" t="str">
        <f t="shared" si="25"/>
        <v/>
      </c>
    </row>
    <row r="12" spans="2:37" x14ac:dyDescent="0.15">
      <c r="B12" s="51" t="str">
        <f>IFERROR(IF(AND(AF12=1,AI12=1),MAX($B$5:B11)+1,""),"")</f>
        <v/>
      </c>
      <c r="C12" s="51" t="str">
        <f>IFERROR(IF(AND(AG12=1,AJ12=1),MAX($C$5:C11)+1,""),"")</f>
        <v/>
      </c>
      <c r="D12" s="51" t="str">
        <f>IFERROR(IF(AND(AH12=1,AK12=1),MAX($D$5:D11)+1,""),"")</f>
        <v/>
      </c>
      <c r="F12" s="5" t="s">
        <v>121</v>
      </c>
      <c r="G12" s="5" t="s">
        <v>122</v>
      </c>
      <c r="H12" s="12">
        <f>IFERROR([1]!EM_S_STM07_IS(F12,"9",$H$1,"1")/1000000,"")</f>
        <v>10.436780039999999</v>
      </c>
      <c r="I12" s="12">
        <f>IFERROR([1]!EM_S_STM07_IS(F12,"9",$I$1,"1")/1000000,"")</f>
        <v>13.980842189999999</v>
      </c>
      <c r="J12" s="12">
        <f>IFERROR([1]!EM_S_STM07_IS(F12,"9",$J$1,"1")/1000000,"")</f>
        <v>331.48079025999999</v>
      </c>
      <c r="K12" s="12">
        <f>IFERROR([1]!EM_S_STM07_IS(F12,"9",$K$1,"1")/1000000,"")</f>
        <v>304.44821067999999</v>
      </c>
      <c r="L12" s="12">
        <f>IFERROR([1]!EM_S_STM07_IS(F12,"9",$L$1,"1")/1000000,"")</f>
        <v>307.18130674999998</v>
      </c>
      <c r="M12" s="13">
        <f>IFERROR([1]!EM_S_STM07_IS(F12,"9",$M$1,"1")/1000000,"")</f>
        <v>1295.0760962100001</v>
      </c>
      <c r="N12" s="12">
        <f>IFERROR([1]!EM_S_STM07_IS(F12,"61",$N$1,"1")/1000000,"")</f>
        <v>0.88894826000000005</v>
      </c>
      <c r="O12" s="12">
        <f>IFERROR([1]!EM_S_STM07_IS(F12,"61",$O$1,"1")/1000000,"")</f>
        <v>-0.53945181999999992</v>
      </c>
      <c r="P12" s="12">
        <f>IFERROR([1]!EM_S_STM07_IS(F12,"61",$P$1,"1")/1000000,"")</f>
        <v>39.129030590000006</v>
      </c>
      <c r="Q12" s="12">
        <f>IFERROR([1]!EM_S_STM07_IS(F12,"61",$Q$1,"1")/1000000,"")</f>
        <v>22.75795394</v>
      </c>
      <c r="R12" s="12">
        <f>IFERROR([1]!EM_S_STM07_IS(F12,"61",$R$1,"1")/1000000,"")</f>
        <v>7.7677739000000008</v>
      </c>
      <c r="S12" s="12">
        <f>IFERROR([1]!EM_S_STM07_IS(F12,"61",$S$1,"1")/1000000,"")</f>
        <v>185.67152819</v>
      </c>
      <c r="T12" s="20">
        <f t="shared" si="8"/>
        <v>1.6226826991145491</v>
      </c>
      <c r="U12" s="20">
        <f t="shared" si="9"/>
        <v>1.9105412955160355</v>
      </c>
      <c r="V12" s="14">
        <f t="shared" si="10"/>
        <v>0.33957428789502409</v>
      </c>
      <c r="W12" s="14">
        <f t="shared" si="11"/>
        <v>22.709643936693347</v>
      </c>
      <c r="X12" s="14">
        <f t="shared" si="12"/>
        <v>-8.1550968787050232E-2</v>
      </c>
      <c r="Y12" s="14">
        <f t="shared" si="13"/>
        <v>8.9772118019530601E-3</v>
      </c>
      <c r="Z12" s="15">
        <f t="shared" si="14"/>
        <v>3.2159990460096584</v>
      </c>
      <c r="AA12" s="14">
        <f t="shared" si="15"/>
        <v>-1.6068427649546215</v>
      </c>
      <c r="AB12" s="14">
        <f t="shared" si="16"/>
        <v>73.534801328504201</v>
      </c>
      <c r="AC12" s="14">
        <f t="shared" si="17"/>
        <v>-0.41838697261730456</v>
      </c>
      <c r="AD12" s="14">
        <f t="shared" si="18"/>
        <v>-0.65867872303110908</v>
      </c>
      <c r="AE12" s="14">
        <f t="shared" si="19"/>
        <v>22.902797710165068</v>
      </c>
      <c r="AF12" s="18">
        <f t="shared" si="20"/>
        <v>1</v>
      </c>
      <c r="AG12" s="18">
        <f t="shared" si="21"/>
        <v>1</v>
      </c>
      <c r="AH12" s="18">
        <f t="shared" si="22"/>
        <v>1</v>
      </c>
      <c r="AI12" s="19" t="str">
        <f t="shared" si="23"/>
        <v/>
      </c>
      <c r="AJ12" s="19" t="str">
        <f t="shared" si="24"/>
        <v/>
      </c>
      <c r="AK12" s="19" t="str">
        <f t="shared" si="25"/>
        <v/>
      </c>
    </row>
    <row r="13" spans="2:37" x14ac:dyDescent="0.15">
      <c r="B13" s="51" t="str">
        <f>IFERROR(IF(AND(AF13=1,AI13=1),MAX($B$5:B12)+1,""),"")</f>
        <v/>
      </c>
      <c r="C13" s="51" t="str">
        <f>IFERROR(IF(AND(AG13=1,AJ13=1),MAX($C$5:C12)+1,""),"")</f>
        <v/>
      </c>
      <c r="D13" s="51" t="str">
        <f>IFERROR(IF(AND(AH13=1,AK13=1),MAX($D$5:D12)+1,""),"")</f>
        <v/>
      </c>
      <c r="F13" s="5" t="s">
        <v>123</v>
      </c>
      <c r="G13" s="5" t="s">
        <v>124</v>
      </c>
      <c r="H13" s="12">
        <f>IFERROR([1]!EM_S_STM07_IS(F13,"9",$H$1,"1")/1000000,"")</f>
        <v>3216.7771669200001</v>
      </c>
      <c r="I13" s="12">
        <f>IFERROR([1]!EM_S_STM07_IS(F13,"9",$I$1,"1")/1000000,"")</f>
        <v>4065.2556604299998</v>
      </c>
      <c r="J13" s="12">
        <f>IFERROR([1]!EM_S_STM07_IS(F13,"9",$J$1,"1")/1000000,"")</f>
        <v>4024.59040658</v>
      </c>
      <c r="K13" s="12">
        <f>IFERROR([1]!EM_S_STM07_IS(F13,"9",$K$1,"1")/1000000,"")</f>
        <v>4155.0240137999999</v>
      </c>
      <c r="L13" s="12">
        <f>IFERROR([1]!EM_S_STM07_IS(F13,"9",$L$1,"1")/1000000,"")</f>
        <v>4311.4769034999999</v>
      </c>
      <c r="M13" s="13">
        <f>IFERROR([1]!EM_S_STM07_IS(F13,"9",$M$1,"1")/1000000,"")</f>
        <v>4865.3514117700006</v>
      </c>
      <c r="N13" s="12">
        <f>IFERROR([1]!EM_S_STM07_IS(F13,"61",$N$1,"1")/1000000,"")</f>
        <v>325.47608337999998</v>
      </c>
      <c r="O13" s="12">
        <f>IFERROR([1]!EM_S_STM07_IS(F13,"61",$O$1,"1")/1000000,"")</f>
        <v>269.92329361999998</v>
      </c>
      <c r="P13" s="12">
        <f>IFERROR([1]!EM_S_STM07_IS(F13,"61",$P$1,"1")/1000000,"")</f>
        <v>160.46065396</v>
      </c>
      <c r="Q13" s="12">
        <f>IFERROR([1]!EM_S_STM07_IS(F13,"61",$Q$1,"1")/1000000,"")</f>
        <v>292.39999679000005</v>
      </c>
      <c r="R13" s="12">
        <f>IFERROR([1]!EM_S_STM07_IS(F13,"61",$R$1,"1")/1000000,"")</f>
        <v>303.32502175000002</v>
      </c>
      <c r="S13" s="12">
        <f>IFERROR([1]!EM_S_STM07_IS(F13,"61",$S$1,"1")/1000000,"")</f>
        <v>789.01059217</v>
      </c>
      <c r="T13" s="20">
        <f t="shared" si="8"/>
        <v>8.6272155201493117E-2</v>
      </c>
      <c r="U13" s="20">
        <f t="shared" si="9"/>
        <v>0.19374825691267428</v>
      </c>
      <c r="V13" s="14">
        <f t="shared" si="10"/>
        <v>0.26376663644451348</v>
      </c>
      <c r="W13" s="14">
        <f t="shared" si="11"/>
        <v>-1.0003123357240079E-2</v>
      </c>
      <c r="X13" s="14">
        <f t="shared" si="12"/>
        <v>3.2409163180120784E-2</v>
      </c>
      <c r="Y13" s="14">
        <f t="shared" si="13"/>
        <v>3.7653907457664768E-2</v>
      </c>
      <c r="Z13" s="15">
        <f t="shared" si="14"/>
        <v>0.12846514562570721</v>
      </c>
      <c r="AA13" s="14">
        <f t="shared" si="15"/>
        <v>-0.17068163406384912</v>
      </c>
      <c r="AB13" s="14">
        <f t="shared" si="16"/>
        <v>-0.40553239474805125</v>
      </c>
      <c r="AC13" s="14">
        <f t="shared" si="17"/>
        <v>0.82225355296688607</v>
      </c>
      <c r="AD13" s="14">
        <f t="shared" si="18"/>
        <v>3.7363286867086599E-2</v>
      </c>
      <c r="AE13" s="14">
        <f t="shared" si="19"/>
        <v>1.6012050955041264</v>
      </c>
      <c r="AF13" s="18" t="str">
        <f t="shared" si="20"/>
        <v/>
      </c>
      <c r="AG13" s="18" t="str">
        <f t="shared" si="21"/>
        <v/>
      </c>
      <c r="AH13" s="18" t="str">
        <f t="shared" si="22"/>
        <v/>
      </c>
      <c r="AI13" s="19" t="str">
        <f t="shared" si="23"/>
        <v/>
      </c>
      <c r="AJ13" s="19" t="str">
        <f t="shared" si="24"/>
        <v/>
      </c>
      <c r="AK13" s="19" t="str">
        <f t="shared" si="25"/>
        <v/>
      </c>
    </row>
    <row r="14" spans="2:37" x14ac:dyDescent="0.15">
      <c r="B14" s="51" t="str">
        <f>IFERROR(IF(AND(AF14=1,AI14=1),MAX($B$5:B13)+1,""),"")</f>
        <v/>
      </c>
      <c r="C14" s="51" t="str">
        <f>IFERROR(IF(AND(AG14=1,AJ14=1),MAX($C$5:C13)+1,""),"")</f>
        <v/>
      </c>
      <c r="D14" s="51" t="str">
        <f>IFERROR(IF(AND(AH14=1,AK14=1),MAX($D$5:D13)+1,""),"")</f>
        <v/>
      </c>
      <c r="F14" s="5" t="s">
        <v>125</v>
      </c>
      <c r="G14" s="5" t="s">
        <v>126</v>
      </c>
      <c r="H14" s="12">
        <f>IFERROR([1]!EM_S_STM07_IS(F14,"9",$H$1,"1")/1000000,"")</f>
        <v>151.86780629</v>
      </c>
      <c r="I14" s="12">
        <f>IFERROR([1]!EM_S_STM07_IS(F14,"9",$I$1,"1")/1000000,"")</f>
        <v>184.05844112</v>
      </c>
      <c r="J14" s="12">
        <f>IFERROR([1]!EM_S_STM07_IS(F14,"9",$J$1,"1")/1000000,"")</f>
        <v>188.16827225</v>
      </c>
      <c r="K14" s="12">
        <f>IFERROR([1]!EM_S_STM07_IS(F14,"9",$K$1,"1")/1000000,"")</f>
        <v>362.38442176999996</v>
      </c>
      <c r="L14" s="12">
        <f>IFERROR([1]!EM_S_STM07_IS(F14,"9",$L$1,"1")/1000000,"")</f>
        <v>230.29967535</v>
      </c>
      <c r="M14" s="13">
        <f>IFERROR([1]!EM_S_STM07_IS(F14,"9",$M$1,"1")/1000000,"")</f>
        <v>957.37930071000005</v>
      </c>
      <c r="N14" s="12">
        <f>IFERROR([1]!EM_S_STM07_IS(F14,"61",$N$1,"1")/1000000,"")</f>
        <v>-1.04305439</v>
      </c>
      <c r="O14" s="12">
        <f>IFERROR([1]!EM_S_STM07_IS(F14,"61",$O$1,"1")/1000000,"")</f>
        <v>5.0148475799999996</v>
      </c>
      <c r="P14" s="12">
        <f>IFERROR([1]!EM_S_STM07_IS(F14,"61",$P$1,"1")/1000000,"")</f>
        <v>0.72588162000000001</v>
      </c>
      <c r="Q14" s="12">
        <f>IFERROR([1]!EM_S_STM07_IS(F14,"61",$Q$1,"1")/1000000,"")</f>
        <v>3.14010546</v>
      </c>
      <c r="R14" s="12">
        <f>IFERROR([1]!EM_S_STM07_IS(F14,"61",$R$1,"1")/1000000,"")</f>
        <v>-74.553205009999999</v>
      </c>
      <c r="S14" s="12">
        <f>IFERROR([1]!EM_S_STM07_IS(F14,"61",$S$1,"1")/1000000,"")</f>
        <v>33.443593489999998</v>
      </c>
      <c r="T14" s="20">
        <f t="shared" si="8"/>
        <v>0.44518572379852883</v>
      </c>
      <c r="U14" s="20" t="str">
        <f t="shared" si="9"/>
        <v/>
      </c>
      <c r="V14" s="14">
        <f t="shared" si="10"/>
        <v>0.21196483715930017</v>
      </c>
      <c r="W14" s="14">
        <f t="shared" si="11"/>
        <v>2.2328946746433268E-2</v>
      </c>
      <c r="X14" s="14">
        <f t="shared" si="12"/>
        <v>0.92585294766663273</v>
      </c>
      <c r="Y14" s="14">
        <f t="shared" si="13"/>
        <v>-0.36448792631553073</v>
      </c>
      <c r="Z14" s="15">
        <f t="shared" si="14"/>
        <v>3.1571022592846223</v>
      </c>
      <c r="AA14" s="14">
        <f t="shared" si="15"/>
        <v>5.807848591673153</v>
      </c>
      <c r="AB14" s="14">
        <f t="shared" si="16"/>
        <v>-0.85525350303867065</v>
      </c>
      <c r="AC14" s="14">
        <f t="shared" si="17"/>
        <v>3.3259195073709127</v>
      </c>
      <c r="AD14" s="14">
        <f t="shared" si="18"/>
        <v>-24.742261513089435</v>
      </c>
      <c r="AE14" s="14">
        <f t="shared" si="19"/>
        <v>1.4485869317826663</v>
      </c>
      <c r="AF14" s="18">
        <f t="shared" si="20"/>
        <v>1</v>
      </c>
      <c r="AG14" s="18" t="str">
        <f t="shared" si="21"/>
        <v/>
      </c>
      <c r="AH14" s="18" t="str">
        <f t="shared" si="22"/>
        <v/>
      </c>
      <c r="AI14" s="19" t="str">
        <f t="shared" si="23"/>
        <v/>
      </c>
      <c r="AJ14" s="19" t="str">
        <f t="shared" si="24"/>
        <v/>
      </c>
      <c r="AK14" s="19" t="str">
        <f t="shared" si="25"/>
        <v/>
      </c>
    </row>
    <row r="15" spans="2:37" x14ac:dyDescent="0.15">
      <c r="B15" s="51" t="str">
        <f>IFERROR(IF(AND(AF15=1,AI15=1),MAX($B$5:B14)+1,""),"")</f>
        <v/>
      </c>
      <c r="C15" s="51" t="str">
        <f>IFERROR(IF(AND(AG15=1,AJ15=1),MAX($C$5:C14)+1,""),"")</f>
        <v/>
      </c>
      <c r="D15" s="51" t="str">
        <f>IFERROR(IF(AND(AH15=1,AK15=1),MAX($D$5:D14)+1,""),"")</f>
        <v/>
      </c>
      <c r="F15" s="5" t="s">
        <v>127</v>
      </c>
      <c r="G15" s="5" t="s">
        <v>128</v>
      </c>
      <c r="H15" s="12">
        <f>IFERROR([1]!EM_S_STM07_IS(F15,"9",$H$1,"1")/1000000,"")</f>
        <v>993.17535037999994</v>
      </c>
      <c r="I15" s="12">
        <f>IFERROR([1]!EM_S_STM07_IS(F15,"9",$I$1,"1")/1000000,"")</f>
        <v>1408.5653073199999</v>
      </c>
      <c r="J15" s="12">
        <f>IFERROR([1]!EM_S_STM07_IS(F15,"9",$J$1,"1")/1000000,"")</f>
        <v>1861.2988309899999</v>
      </c>
      <c r="K15" s="12">
        <f>IFERROR([1]!EM_S_STM07_IS(F15,"9",$K$1,"1")/1000000,"")</f>
        <v>1619.2272275999999</v>
      </c>
      <c r="L15" s="12">
        <f>IFERROR([1]!EM_S_STM07_IS(F15,"9",$L$1,"1")/1000000,"")</f>
        <v>1268.4514518599999</v>
      </c>
      <c r="M15" s="13">
        <f>IFERROR([1]!EM_S_STM07_IS(F15,"9",$M$1,"1")/1000000,"")</f>
        <v>1077.4185009300002</v>
      </c>
      <c r="N15" s="12">
        <f>IFERROR([1]!EM_S_STM07_IS(F15,"61",$N$1,"1")/1000000,"")</f>
        <v>174.99853478999998</v>
      </c>
      <c r="O15" s="12">
        <f>IFERROR([1]!EM_S_STM07_IS(F15,"61",$O$1,"1")/1000000,"")</f>
        <v>257.46107754000002</v>
      </c>
      <c r="P15" s="12">
        <f>IFERROR([1]!EM_S_STM07_IS(F15,"61",$P$1,"1")/1000000,"")</f>
        <v>375.42212963999998</v>
      </c>
      <c r="Q15" s="12">
        <f>IFERROR([1]!EM_S_STM07_IS(F15,"61",$Q$1,"1")/1000000,"")</f>
        <v>300.84056380999999</v>
      </c>
      <c r="R15" s="12">
        <f>IFERROR([1]!EM_S_STM07_IS(F15,"61",$R$1,"1")/1000000,"")</f>
        <v>417.49867991000002</v>
      </c>
      <c r="S15" s="12">
        <f>IFERROR([1]!EM_S_STM07_IS(F15,"61",$S$1,"1")/1000000,"")</f>
        <v>156.81996671000002</v>
      </c>
      <c r="T15" s="20">
        <f t="shared" si="8"/>
        <v>1.6416483025157858E-2</v>
      </c>
      <c r="U15" s="20">
        <f t="shared" si="9"/>
        <v>-2.1696991751238848E-2</v>
      </c>
      <c r="V15" s="14">
        <f t="shared" si="10"/>
        <v>0.41824432793369981</v>
      </c>
      <c r="W15" s="14">
        <f t="shared" si="11"/>
        <v>0.32141464887516741</v>
      </c>
      <c r="X15" s="14">
        <f t="shared" si="12"/>
        <v>-0.13005520626757469</v>
      </c>
      <c r="Y15" s="14">
        <f t="shared" si="13"/>
        <v>-0.21663159423271053</v>
      </c>
      <c r="Z15" s="15">
        <f t="shared" si="14"/>
        <v>-0.15060328138682616</v>
      </c>
      <c r="AA15" s="14">
        <f t="shared" si="15"/>
        <v>0.47121847533727029</v>
      </c>
      <c r="AB15" s="14">
        <f t="shared" si="16"/>
        <v>0.45817042803945046</v>
      </c>
      <c r="AC15" s="14">
        <f t="shared" si="17"/>
        <v>-0.19866054753223469</v>
      </c>
      <c r="AD15" s="14">
        <f t="shared" si="18"/>
        <v>0.38777389133493673</v>
      </c>
      <c r="AE15" s="14">
        <f t="shared" si="19"/>
        <v>-0.62438212560622797</v>
      </c>
      <c r="AF15" s="18" t="str">
        <f t="shared" si="20"/>
        <v/>
      </c>
      <c r="AG15" s="18" t="str">
        <f t="shared" si="21"/>
        <v/>
      </c>
      <c r="AH15" s="18" t="str">
        <f t="shared" si="22"/>
        <v/>
      </c>
      <c r="AI15" s="19" t="str">
        <f t="shared" si="23"/>
        <v/>
      </c>
      <c r="AJ15" s="19" t="str">
        <f t="shared" si="24"/>
        <v/>
      </c>
      <c r="AK15" s="19" t="str">
        <f t="shared" si="25"/>
        <v/>
      </c>
    </row>
    <row r="16" spans="2:37" x14ac:dyDescent="0.15">
      <c r="B16" s="51" t="str">
        <f>IFERROR(IF(AND(AF16=1,AI16=1),MAX($B$5:B15)+1,""),"")</f>
        <v/>
      </c>
      <c r="C16" s="51" t="str">
        <f>IFERROR(IF(AND(AG16=1,AJ16=1),MAX($C$5:C15)+1,""),"")</f>
        <v/>
      </c>
      <c r="D16" s="51" t="str">
        <f>IFERROR(IF(AND(AH16=1,AK16=1),MAX($D$5:D15)+1,""),"")</f>
        <v/>
      </c>
      <c r="F16" s="5" t="s">
        <v>129</v>
      </c>
      <c r="G16" s="5" t="s">
        <v>130</v>
      </c>
      <c r="H16" s="12">
        <f>IFERROR([1]!EM_S_STM07_IS(F16,"9",$H$1,"1")/1000000,"")</f>
        <v>7743.9416940000001</v>
      </c>
      <c r="I16" s="12">
        <f>IFERROR([1]!EM_S_STM07_IS(F16,"9",$I$1,"1")/1000000,"")</f>
        <v>8270.7317299999995</v>
      </c>
      <c r="J16" s="12">
        <f>IFERROR([1]!EM_S_STM07_IS(F16,"9",$J$1,"1")/1000000,"")</f>
        <v>6994.358029</v>
      </c>
      <c r="K16" s="12">
        <f>IFERROR([1]!EM_S_STM07_IS(F16,"9",$K$1,"1")/1000000,"")</f>
        <v>7733.7961139999998</v>
      </c>
      <c r="L16" s="12">
        <f>IFERROR([1]!EM_S_STM07_IS(F16,"9",$L$1,"1")/1000000,"")</f>
        <v>7044.5026449999996</v>
      </c>
      <c r="M16" s="13">
        <f>IFERROR([1]!EM_S_STM07_IS(F16,"9",$M$1,"1")/1000000,"")</f>
        <v>7430.8891110000004</v>
      </c>
      <c r="N16" s="12">
        <f>IFERROR([1]!EM_S_STM07_IS(F16,"61",$N$1,"1")/1000000,"")</f>
        <v>1455.209218</v>
      </c>
      <c r="O16" s="12">
        <f>IFERROR([1]!EM_S_STM07_IS(F16,"61",$O$1,"1")/1000000,"")</f>
        <v>1178.2291970000001</v>
      </c>
      <c r="P16" s="12">
        <f>IFERROR([1]!EM_S_STM07_IS(F16,"61",$P$1,"1")/1000000,"")</f>
        <v>274.746219</v>
      </c>
      <c r="Q16" s="12">
        <f>IFERROR([1]!EM_S_STM07_IS(F16,"61",$Q$1,"1")/1000000,"")</f>
        <v>1535.9297389999999</v>
      </c>
      <c r="R16" s="12">
        <f>IFERROR([1]!EM_S_STM07_IS(F16,"61",$R$1,"1")/1000000,"")</f>
        <v>873.65302999999994</v>
      </c>
      <c r="S16" s="12">
        <f>IFERROR([1]!EM_S_STM07_IS(F16,"61",$S$1,"1")/1000000,"")</f>
        <v>624.75310999999999</v>
      </c>
      <c r="T16" s="20">
        <f t="shared" si="8"/>
        <v>-8.2190978275489268E-3</v>
      </c>
      <c r="U16" s="20">
        <f t="shared" si="9"/>
        <v>-0.15558371963788453</v>
      </c>
      <c r="V16" s="14">
        <f t="shared" si="10"/>
        <v>6.8026085011481413E-2</v>
      </c>
      <c r="W16" s="14">
        <f t="shared" si="11"/>
        <v>-0.15432415687843856</v>
      </c>
      <c r="X16" s="14">
        <f t="shared" si="12"/>
        <v>0.10571922139732372</v>
      </c>
      <c r="Y16" s="14">
        <f t="shared" si="13"/>
        <v>-8.912744257017792E-2</v>
      </c>
      <c r="Z16" s="15">
        <f t="shared" si="14"/>
        <v>5.4849360625089362E-2</v>
      </c>
      <c r="AA16" s="14">
        <f t="shared" si="15"/>
        <v>-0.19033690659317956</v>
      </c>
      <c r="AB16" s="14">
        <f t="shared" si="16"/>
        <v>-0.76681428392747597</v>
      </c>
      <c r="AC16" s="14">
        <f t="shared" si="17"/>
        <v>4.5903580569383564</v>
      </c>
      <c r="AD16" s="14">
        <f t="shared" si="18"/>
        <v>-0.43118945625155319</v>
      </c>
      <c r="AE16" s="14">
        <f t="shared" si="19"/>
        <v>-0.28489561811512287</v>
      </c>
      <c r="AF16" s="18" t="str">
        <f t="shared" si="20"/>
        <v/>
      </c>
      <c r="AG16" s="18" t="str">
        <f t="shared" si="21"/>
        <v/>
      </c>
      <c r="AH16" s="18" t="str">
        <f t="shared" si="22"/>
        <v/>
      </c>
      <c r="AI16" s="19" t="str">
        <f t="shared" si="23"/>
        <v/>
      </c>
      <c r="AJ16" s="19" t="str">
        <f t="shared" si="24"/>
        <v/>
      </c>
      <c r="AK16" s="19" t="str">
        <f t="shared" si="25"/>
        <v/>
      </c>
    </row>
    <row r="17" spans="2:37" x14ac:dyDescent="0.15">
      <c r="B17" s="51" t="str">
        <f>IFERROR(IF(AND(AF17=1,AI17=1),MAX($B$5:B16)+1,""),"")</f>
        <v/>
      </c>
      <c r="C17" s="51" t="str">
        <f>IFERROR(IF(AND(AG17=1,AJ17=1),MAX($C$5:C16)+1,""),"")</f>
        <v/>
      </c>
      <c r="D17" s="51" t="str">
        <f>IFERROR(IF(AND(AH17=1,AK17=1),MAX($D$5:D16)+1,""),"")</f>
        <v/>
      </c>
      <c r="F17" s="5" t="s">
        <v>131</v>
      </c>
      <c r="G17" s="5" t="s">
        <v>132</v>
      </c>
      <c r="H17" s="12">
        <f>IFERROR([1]!EM_S_STM07_IS(F17,"9",$H$1,"1")/1000000,"")</f>
        <v>735.19575146</v>
      </c>
      <c r="I17" s="12">
        <f>IFERROR([1]!EM_S_STM07_IS(F17,"9",$I$1,"1")/1000000,"")</f>
        <v>399.83768939999999</v>
      </c>
      <c r="J17" s="12">
        <f>IFERROR([1]!EM_S_STM07_IS(F17,"9",$J$1,"1")/1000000,"")</f>
        <v>421.30953392999999</v>
      </c>
      <c r="K17" s="12">
        <f>IFERROR([1]!EM_S_STM07_IS(F17,"9",$K$1,"1")/1000000,"")</f>
        <v>563.95031571000004</v>
      </c>
      <c r="L17" s="12">
        <f>IFERROR([1]!EM_S_STM07_IS(F17,"9",$L$1,"1")/1000000,"")</f>
        <v>511.81532139999996</v>
      </c>
      <c r="M17" s="13">
        <f>IFERROR([1]!EM_S_STM07_IS(F17,"9",$M$1,"1")/1000000,"")</f>
        <v>413.21372092000001</v>
      </c>
      <c r="N17" s="12">
        <f>IFERROR([1]!EM_S_STM07_IS(F17,"61",$N$1,"1")/1000000,"")</f>
        <v>70.599580419999995</v>
      </c>
      <c r="O17" s="12">
        <f>IFERROR([1]!EM_S_STM07_IS(F17,"61",$O$1,"1")/1000000,"")</f>
        <v>54.299409140000002</v>
      </c>
      <c r="P17" s="12">
        <f>IFERROR([1]!EM_S_STM07_IS(F17,"61",$P$1,"1")/1000000,"")</f>
        <v>27.962237309999999</v>
      </c>
      <c r="Q17" s="12">
        <f>IFERROR([1]!EM_S_STM07_IS(F17,"61",$Q$1,"1")/1000000,"")</f>
        <v>28.75442382</v>
      </c>
      <c r="R17" s="12">
        <f>IFERROR([1]!EM_S_STM07_IS(F17,"61",$R$1,"1")/1000000,"")</f>
        <v>60.783578720000001</v>
      </c>
      <c r="S17" s="12">
        <f>IFERROR([1]!EM_S_STM07_IS(F17,"61",$S$1,"1")/1000000,"")</f>
        <v>52.963507189999994</v>
      </c>
      <c r="T17" s="20">
        <f t="shared" si="8"/>
        <v>-0.10884274093508284</v>
      </c>
      <c r="U17" s="20">
        <f t="shared" si="9"/>
        <v>-5.5863205325277221E-2</v>
      </c>
      <c r="V17" s="14">
        <f t="shared" si="10"/>
        <v>-0.4561479869735699</v>
      </c>
      <c r="W17" s="14">
        <f t="shared" si="11"/>
        <v>5.3701402091985977E-2</v>
      </c>
      <c r="X17" s="14">
        <f t="shared" si="12"/>
        <v>0.3385652834613983</v>
      </c>
      <c r="Y17" s="14">
        <f t="shared" si="13"/>
        <v>-9.2446076999466456E-2</v>
      </c>
      <c r="Z17" s="15">
        <f t="shared" si="14"/>
        <v>-0.19265074013472069</v>
      </c>
      <c r="AA17" s="14">
        <f t="shared" si="15"/>
        <v>-0.23088198517653449</v>
      </c>
      <c r="AB17" s="14">
        <f t="shared" si="16"/>
        <v>-0.48503606663739107</v>
      </c>
      <c r="AC17" s="14">
        <f t="shared" si="17"/>
        <v>2.833058389489795E-2</v>
      </c>
      <c r="AD17" s="14">
        <f t="shared" si="18"/>
        <v>1.1138861658470194</v>
      </c>
      <c r="AE17" s="14">
        <f t="shared" si="19"/>
        <v>-0.12865434537876133</v>
      </c>
      <c r="AF17" s="18" t="str">
        <f t="shared" si="20"/>
        <v/>
      </c>
      <c r="AG17" s="18" t="str">
        <f t="shared" si="21"/>
        <v/>
      </c>
      <c r="AH17" s="18" t="str">
        <f t="shared" si="22"/>
        <v/>
      </c>
      <c r="AI17" s="19" t="str">
        <f t="shared" si="23"/>
        <v/>
      </c>
      <c r="AJ17" s="19" t="str">
        <f t="shared" si="24"/>
        <v/>
      </c>
      <c r="AK17" s="19" t="str">
        <f t="shared" si="25"/>
        <v/>
      </c>
    </row>
    <row r="18" spans="2:37" x14ac:dyDescent="0.15">
      <c r="B18" s="51" t="str">
        <f>IFERROR(IF(AND(AF18=1,AI18=1),MAX($B$5:B17)+1,""),"")</f>
        <v/>
      </c>
      <c r="C18" s="51" t="str">
        <f>IFERROR(IF(AND(AG18=1,AJ18=1),MAX($C$5:C17)+1,""),"")</f>
        <v/>
      </c>
      <c r="D18" s="51" t="str">
        <f>IFERROR(IF(AND(AH18=1,AK18=1),MAX($D$5:D17)+1,""),"")</f>
        <v/>
      </c>
      <c r="F18" s="5" t="s">
        <v>133</v>
      </c>
      <c r="G18" s="5" t="s">
        <v>134</v>
      </c>
      <c r="H18" s="12">
        <f>IFERROR([1]!EM_S_STM07_IS(F18,"9",$H$1,"1")/1000000,"")</f>
        <v>17111.45406634</v>
      </c>
      <c r="I18" s="12">
        <f>IFERROR([1]!EM_S_STM07_IS(F18,"9",$I$1,"1")/1000000,"")</f>
        <v>16217.61988323</v>
      </c>
      <c r="J18" s="12">
        <f>IFERROR([1]!EM_S_STM07_IS(F18,"9",$J$1,"1")/1000000,"")</f>
        <v>18337.861657289999</v>
      </c>
      <c r="K18" s="12">
        <f>IFERROR([1]!EM_S_STM07_IS(F18,"9",$K$1,"1")/1000000,"")</f>
        <v>20006.73687882</v>
      </c>
      <c r="L18" s="12">
        <f>IFERROR([1]!EM_S_STM07_IS(F18,"9",$L$1,"1")/1000000,"")</f>
        <v>19423.488994070001</v>
      </c>
      <c r="M18" s="13">
        <f>IFERROR([1]!EM_S_STM07_IS(F18,"9",$M$1,"1")/1000000,"")</f>
        <v>18395.177035979999</v>
      </c>
      <c r="N18" s="12">
        <f>IFERROR([1]!EM_S_STM07_IS(F18,"61",$N$1,"1")/1000000,"")</f>
        <v>83.947861319999987</v>
      </c>
      <c r="O18" s="12">
        <f>IFERROR([1]!EM_S_STM07_IS(F18,"61",$O$1,"1")/1000000,"")</f>
        <v>24.972838120000002</v>
      </c>
      <c r="P18" s="12">
        <f>IFERROR([1]!EM_S_STM07_IS(F18,"61",$P$1,"1")/1000000,"")</f>
        <v>45.829234020000001</v>
      </c>
      <c r="Q18" s="12">
        <f>IFERROR([1]!EM_S_STM07_IS(F18,"61",$Q$1,"1")/1000000,"")</f>
        <v>45.163004100000002</v>
      </c>
      <c r="R18" s="12">
        <f>IFERROR([1]!EM_S_STM07_IS(F18,"61",$R$1,"1")/1000000,"")</f>
        <v>52.623527860000003</v>
      </c>
      <c r="S18" s="12">
        <f>IFERROR([1]!EM_S_STM07_IS(F18,"61",$S$1,"1")/1000000,"")</f>
        <v>-1256.8193145099999</v>
      </c>
      <c r="T18" s="20">
        <f t="shared" si="8"/>
        <v>1.4573258373714815E-2</v>
      </c>
      <c r="U18" s="20">
        <f t="shared" si="9"/>
        <v>-2.7181166319213368</v>
      </c>
      <c r="V18" s="14">
        <f t="shared" si="10"/>
        <v>-5.2236015691282771E-2</v>
      </c>
      <c r="W18" s="14">
        <f t="shared" si="11"/>
        <v>0.13073692621519992</v>
      </c>
      <c r="X18" s="14">
        <f t="shared" si="12"/>
        <v>9.1007078836073535E-2</v>
      </c>
      <c r="Y18" s="14">
        <f t="shared" si="13"/>
        <v>-2.9152574369459033E-2</v>
      </c>
      <c r="Z18" s="15">
        <f t="shared" si="14"/>
        <v>-5.2941670695926257E-2</v>
      </c>
      <c r="AA18" s="14">
        <f t="shared" si="15"/>
        <v>-0.70251966247470798</v>
      </c>
      <c r="AB18" s="14">
        <f t="shared" si="16"/>
        <v>0.83516322012661959</v>
      </c>
      <c r="AC18" s="14">
        <f t="shared" si="17"/>
        <v>-1.453722573039852E-2</v>
      </c>
      <c r="AD18" s="14">
        <f t="shared" si="18"/>
        <v>0.16519104317066458</v>
      </c>
      <c r="AE18" s="14">
        <f t="shared" si="19"/>
        <v>-24.883220407678685</v>
      </c>
      <c r="AF18" s="18" t="str">
        <f t="shared" si="20"/>
        <v/>
      </c>
      <c r="AG18" s="18" t="str">
        <f t="shared" si="21"/>
        <v/>
      </c>
      <c r="AH18" s="18" t="str">
        <f t="shared" si="22"/>
        <v/>
      </c>
      <c r="AI18" s="19" t="str">
        <f t="shared" si="23"/>
        <v/>
      </c>
      <c r="AJ18" s="19" t="str">
        <f t="shared" si="24"/>
        <v/>
      </c>
      <c r="AK18" s="19" t="str">
        <f t="shared" si="25"/>
        <v/>
      </c>
    </row>
    <row r="19" spans="2:37" x14ac:dyDescent="0.15">
      <c r="B19" s="51" t="str">
        <f>IFERROR(IF(AND(AF19=1,AI19=1),MAX($B$5:B18)+1,""),"")</f>
        <v/>
      </c>
      <c r="C19" s="51" t="str">
        <f>IFERROR(IF(AND(AG19=1,AJ19=1),MAX($C$5:C18)+1,""),"")</f>
        <v/>
      </c>
      <c r="D19" s="51" t="str">
        <f>IFERROR(IF(AND(AH19=1,AK19=1),MAX($D$5:D18)+1,""),"")</f>
        <v/>
      </c>
      <c r="F19" s="5" t="s">
        <v>135</v>
      </c>
      <c r="G19" s="5" t="s">
        <v>136</v>
      </c>
      <c r="H19" s="12">
        <f>IFERROR([1]!EM_S_STM07_IS(F19,"9",$H$1,"1")/1000000,"")</f>
        <v>299.02727943000002</v>
      </c>
      <c r="I19" s="12">
        <f>IFERROR([1]!EM_S_STM07_IS(F19,"9",$I$1,"1")/1000000,"")</f>
        <v>321.04357033999997</v>
      </c>
      <c r="J19" s="12">
        <f>IFERROR([1]!EM_S_STM07_IS(F19,"9",$J$1,"1")/1000000,"")</f>
        <v>292.82702655000003</v>
      </c>
      <c r="K19" s="12">
        <f>IFERROR([1]!EM_S_STM07_IS(F19,"9",$K$1,"1")/1000000,"")</f>
        <v>271.11173607000001</v>
      </c>
      <c r="L19" s="12">
        <f>IFERROR([1]!EM_S_STM07_IS(F19,"9",$L$1,"1")/1000000,"")</f>
        <v>212.07058577000001</v>
      </c>
      <c r="M19" s="13">
        <f>IFERROR([1]!EM_S_STM07_IS(F19,"9",$M$1,"1")/1000000,"")</f>
        <v>170.99003009999998</v>
      </c>
      <c r="N19" s="12">
        <f>IFERROR([1]!EM_S_STM07_IS(F19,"61",$N$1,"1")/1000000,"")</f>
        <v>64.477414440000004</v>
      </c>
      <c r="O19" s="12">
        <f>IFERROR([1]!EM_S_STM07_IS(F19,"61",$O$1,"1")/1000000,"")</f>
        <v>39.72090146</v>
      </c>
      <c r="P19" s="12">
        <f>IFERROR([1]!EM_S_STM07_IS(F19,"61",$P$1,"1")/1000000,"")</f>
        <v>-52.443234289999999</v>
      </c>
      <c r="Q19" s="12">
        <f>IFERROR([1]!EM_S_STM07_IS(F19,"61",$Q$1,"1")/1000000,"")</f>
        <v>1575.2238948900001</v>
      </c>
      <c r="R19" s="12">
        <f>IFERROR([1]!EM_S_STM07_IS(F19,"61",$R$1,"1")/1000000,"")</f>
        <v>4.8856785599999997</v>
      </c>
      <c r="S19" s="12">
        <f>IFERROR([1]!EM_S_STM07_IS(F19,"61",$S$1,"1")/1000000,"")</f>
        <v>-0.13835557999999998</v>
      </c>
      <c r="T19" s="20">
        <f t="shared" si="8"/>
        <v>-0.10576431669762021</v>
      </c>
      <c r="U19" s="20">
        <f t="shared" si="9"/>
        <v>-1.2926293031421747</v>
      </c>
      <c r="V19" s="14">
        <f t="shared" si="10"/>
        <v>7.3626362624731018E-2</v>
      </c>
      <c r="W19" s="14">
        <f t="shared" si="11"/>
        <v>-8.789007597977222E-2</v>
      </c>
      <c r="X19" s="14">
        <f t="shared" si="12"/>
        <v>-7.4157398433618113E-2</v>
      </c>
      <c r="Y19" s="14">
        <f t="shared" si="13"/>
        <v>-0.21777423270513011</v>
      </c>
      <c r="Z19" s="15">
        <f t="shared" si="14"/>
        <v>-0.19371170933886001</v>
      </c>
      <c r="AA19" s="14">
        <f t="shared" si="15"/>
        <v>-0.38395635425234653</v>
      </c>
      <c r="AB19" s="14">
        <f t="shared" si="16"/>
        <v>-2.3202931545451384</v>
      </c>
      <c r="AC19" s="14">
        <f t="shared" si="17"/>
        <v>31.036741940425429</v>
      </c>
      <c r="AD19" s="14">
        <f t="shared" si="18"/>
        <v>-0.99689842277288376</v>
      </c>
      <c r="AE19" s="14">
        <f t="shared" si="19"/>
        <v>-1.0283186006408085</v>
      </c>
      <c r="AF19" s="18" t="str">
        <f t="shared" si="20"/>
        <v/>
      </c>
      <c r="AG19" s="18" t="str">
        <f t="shared" si="21"/>
        <v/>
      </c>
      <c r="AH19" s="18" t="str">
        <f t="shared" si="22"/>
        <v/>
      </c>
      <c r="AI19" s="19" t="str">
        <f t="shared" si="23"/>
        <v/>
      </c>
      <c r="AJ19" s="19" t="str">
        <f t="shared" si="24"/>
        <v/>
      </c>
      <c r="AK19" s="19" t="str">
        <f t="shared" si="25"/>
        <v/>
      </c>
    </row>
    <row r="20" spans="2:37" x14ac:dyDescent="0.15">
      <c r="B20" s="51" t="str">
        <f>IFERROR(IF(AND(AF20=1,AI20=1),MAX($B$5:B19)+1,""),"")</f>
        <v/>
      </c>
      <c r="C20" s="51" t="str">
        <f>IFERROR(IF(AND(AG20=1,AJ20=1),MAX($C$5:C19)+1,""),"")</f>
        <v/>
      </c>
      <c r="D20" s="51" t="str">
        <f>IFERROR(IF(AND(AH20=1,AK20=1),MAX($D$5:D19)+1,""),"")</f>
        <v/>
      </c>
      <c r="F20" s="5" t="s">
        <v>137</v>
      </c>
      <c r="G20" s="5" t="s">
        <v>138</v>
      </c>
      <c r="H20" s="12">
        <f>IFERROR([1]!EM_S_STM07_IS(F20,"9",$H$1,"1")/1000000,"")</f>
        <v>9.3511100000000003</v>
      </c>
      <c r="I20" s="12">
        <f>IFERROR([1]!EM_S_STM07_IS(F20,"9",$I$1,"1")/1000000,"")</f>
        <v>9.8504839999999998</v>
      </c>
      <c r="J20" s="12">
        <f>IFERROR([1]!EM_S_STM07_IS(F20,"9",$J$1,"1")/1000000,"")</f>
        <v>11.095668999999999</v>
      </c>
      <c r="K20" s="12">
        <f>IFERROR([1]!EM_S_STM07_IS(F20,"9",$K$1,"1")/1000000,"")</f>
        <v>26.998989999999999</v>
      </c>
      <c r="L20" s="12">
        <f>IFERROR([1]!EM_S_STM07_IS(F20,"9",$L$1,"1")/1000000,"")</f>
        <v>11.015402999999999</v>
      </c>
      <c r="M20" s="13">
        <f>IFERROR([1]!EM_S_STM07_IS(F20,"9",$M$1,"1")/1000000,"")</f>
        <v>4010.3589995799998</v>
      </c>
      <c r="N20" s="12">
        <f>IFERROR([1]!EM_S_STM07_IS(F20,"61",$N$1,"1")/1000000,"")</f>
        <v>4.1029239999999998</v>
      </c>
      <c r="O20" s="12">
        <f>IFERROR([1]!EM_S_STM07_IS(F20,"61",$O$1,"1")/1000000,"")</f>
        <v>-17.361592999999999</v>
      </c>
      <c r="P20" s="12">
        <f>IFERROR([1]!EM_S_STM07_IS(F20,"61",$P$1,"1")/1000000,"")</f>
        <v>-0.247331</v>
      </c>
      <c r="Q20" s="12">
        <f>IFERROR([1]!EM_S_STM07_IS(F20,"61",$Q$1,"1")/1000000,"")</f>
        <v>8.2148099999999999</v>
      </c>
      <c r="R20" s="12">
        <f>IFERROR([1]!EM_S_STM07_IS(F20,"61",$R$1,"1")/1000000,"")</f>
        <v>4.2909050000000004</v>
      </c>
      <c r="S20" s="12">
        <f>IFERROR([1]!EM_S_STM07_IS(F20,"61",$S$1,"1")/1000000,"")</f>
        <v>346.64865148000001</v>
      </c>
      <c r="T20" s="20">
        <f t="shared" si="8"/>
        <v>2.360965211024602</v>
      </c>
      <c r="U20" s="20">
        <f t="shared" si="9"/>
        <v>1.4286179944324791</v>
      </c>
      <c r="V20" s="14">
        <f t="shared" si="10"/>
        <v>5.3402644178070786E-2</v>
      </c>
      <c r="W20" s="14">
        <f t="shared" si="11"/>
        <v>0.1264085094701945</v>
      </c>
      <c r="X20" s="14">
        <f t="shared" si="12"/>
        <v>1.4332908633089183</v>
      </c>
      <c r="Y20" s="14">
        <f t="shared" si="13"/>
        <v>-0.59200684914509771</v>
      </c>
      <c r="Z20" s="15">
        <f t="shared" si="14"/>
        <v>363.06829596520436</v>
      </c>
      <c r="AA20" s="14">
        <f t="shared" si="15"/>
        <v>-5.2315170839138139</v>
      </c>
      <c r="AB20" s="14">
        <f t="shared" si="16"/>
        <v>0.98575412981976951</v>
      </c>
      <c r="AC20" s="14">
        <f t="shared" si="17"/>
        <v>34.213830858242602</v>
      </c>
      <c r="AD20" s="14">
        <f t="shared" si="18"/>
        <v>-0.47766229529350035</v>
      </c>
      <c r="AE20" s="14">
        <f t="shared" si="19"/>
        <v>79.786839018808379</v>
      </c>
      <c r="AF20" s="18">
        <f t="shared" si="20"/>
        <v>1</v>
      </c>
      <c r="AG20" s="18">
        <f t="shared" si="21"/>
        <v>1</v>
      </c>
      <c r="AH20" s="18">
        <f t="shared" si="22"/>
        <v>1</v>
      </c>
      <c r="AI20" s="19" t="str">
        <f t="shared" si="23"/>
        <v/>
      </c>
      <c r="AJ20" s="19" t="str">
        <f t="shared" si="24"/>
        <v/>
      </c>
      <c r="AK20" s="19" t="str">
        <f t="shared" si="25"/>
        <v/>
      </c>
    </row>
    <row r="21" spans="2:37" x14ac:dyDescent="0.15">
      <c r="B21" s="51" t="str">
        <f>IFERROR(IF(AND(AF21=1,AI21=1),MAX($B$5:B20)+1,""),"")</f>
        <v/>
      </c>
      <c r="C21" s="51" t="str">
        <f>IFERROR(IF(AND(AG21=1,AJ21=1),MAX($C$5:C20)+1,""),"")</f>
        <v/>
      </c>
      <c r="D21" s="51" t="str">
        <f>IFERROR(IF(AND(AH21=1,AK21=1),MAX($D$5:D20)+1,""),"")</f>
        <v/>
      </c>
      <c r="F21" s="5" t="s">
        <v>139</v>
      </c>
      <c r="G21" s="5" t="s">
        <v>140</v>
      </c>
      <c r="H21" s="12">
        <f>IFERROR([1]!EM_S_STM07_IS(F21,"9",$H$1,"1")/1000000,"")</f>
        <v>229.79739816999998</v>
      </c>
      <c r="I21" s="12">
        <f>IFERROR([1]!EM_S_STM07_IS(F21,"9",$I$1,"1")/1000000,"")</f>
        <v>318.23024366999999</v>
      </c>
      <c r="J21" s="12">
        <f>IFERROR([1]!EM_S_STM07_IS(F21,"9",$J$1,"1")/1000000,"")</f>
        <v>310.79032469999999</v>
      </c>
      <c r="K21" s="12">
        <f>IFERROR([1]!EM_S_STM07_IS(F21,"9",$K$1,"1")/1000000,"")</f>
        <v>438.31866224999999</v>
      </c>
      <c r="L21" s="12">
        <f>IFERROR([1]!EM_S_STM07_IS(F21,"9",$L$1,"1")/1000000,"")</f>
        <v>368.12139983999998</v>
      </c>
      <c r="M21" s="13">
        <f>IFERROR([1]!EM_S_STM07_IS(F21,"9",$M$1,"1")/1000000,"")</f>
        <v>338.22451231000002</v>
      </c>
      <c r="N21" s="12">
        <f>IFERROR([1]!EM_S_STM07_IS(F21,"61",$N$1,"1")/1000000,"")</f>
        <v>5.6876447900000002</v>
      </c>
      <c r="O21" s="12">
        <f>IFERROR([1]!EM_S_STM07_IS(F21,"61",$O$1,"1")/1000000,"")</f>
        <v>6.9802335700000002</v>
      </c>
      <c r="P21" s="12">
        <f>IFERROR([1]!EM_S_STM07_IS(F21,"61",$P$1,"1")/1000000,"")</f>
        <v>74.529471279999996</v>
      </c>
      <c r="Q21" s="12">
        <f>IFERROR([1]!EM_S_STM07_IS(F21,"61",$Q$1,"1")/1000000,"")</f>
        <v>43.662208270000001</v>
      </c>
      <c r="R21" s="12">
        <f>IFERROR([1]!EM_S_STM07_IS(F21,"61",$R$1,"1")/1000000,"")</f>
        <v>13.32382043</v>
      </c>
      <c r="S21" s="12">
        <f>IFERROR([1]!EM_S_STM07_IS(F21,"61",$S$1,"1")/1000000,"")</f>
        <v>-35.256169100000001</v>
      </c>
      <c r="T21" s="20">
        <f t="shared" si="8"/>
        <v>8.0368702280031901E-2</v>
      </c>
      <c r="U21" s="20">
        <f t="shared" si="9"/>
        <v>-2.4403251064410258</v>
      </c>
      <c r="V21" s="14">
        <f t="shared" si="10"/>
        <v>0.38482962037097995</v>
      </c>
      <c r="W21" s="14">
        <f t="shared" si="11"/>
        <v>-2.3379044317720764E-2</v>
      </c>
      <c r="X21" s="14">
        <f t="shared" si="12"/>
        <v>0.41033561026425353</v>
      </c>
      <c r="Y21" s="14">
        <f t="shared" si="13"/>
        <v>-0.16015120608750674</v>
      </c>
      <c r="Z21" s="15">
        <f t="shared" si="14"/>
        <v>-8.1214750196522995E-2</v>
      </c>
      <c r="AA21" s="14">
        <f t="shared" si="15"/>
        <v>0.22726257136743588</v>
      </c>
      <c r="AB21" s="14">
        <f t="shared" si="16"/>
        <v>9.6772173928844616</v>
      </c>
      <c r="AC21" s="14">
        <f t="shared" si="17"/>
        <v>-0.41416184067688716</v>
      </c>
      <c r="AD21" s="14">
        <f t="shared" si="18"/>
        <v>-0.69484318457720562</v>
      </c>
      <c r="AE21" s="14">
        <f t="shared" si="19"/>
        <v>-3.6461005899341741</v>
      </c>
      <c r="AF21" s="18" t="str">
        <f t="shared" si="20"/>
        <v/>
      </c>
      <c r="AG21" s="18" t="str">
        <f t="shared" si="21"/>
        <v/>
      </c>
      <c r="AH21" s="18" t="str">
        <f t="shared" si="22"/>
        <v/>
      </c>
      <c r="AI21" s="19" t="str">
        <f t="shared" si="23"/>
        <v/>
      </c>
      <c r="AJ21" s="19" t="str">
        <f t="shared" si="24"/>
        <v/>
      </c>
      <c r="AK21" s="19" t="str">
        <f t="shared" si="25"/>
        <v/>
      </c>
    </row>
    <row r="22" spans="2:37" x14ac:dyDescent="0.15">
      <c r="B22" s="51" t="str">
        <f>IFERROR(IF(AND(AF22=1,AI22=1),MAX($B$5:B21)+1,""),"")</f>
        <v/>
      </c>
      <c r="C22" s="51" t="str">
        <f>IFERROR(IF(AND(AG22=1,AJ22=1),MAX($C$5:C21)+1,""),"")</f>
        <v/>
      </c>
      <c r="D22" s="51" t="str">
        <f>IFERROR(IF(AND(AH22=1,AK22=1),MAX($D$5:D21)+1,""),"")</f>
        <v/>
      </c>
      <c r="F22" s="5" t="s">
        <v>141</v>
      </c>
      <c r="G22" s="5" t="s">
        <v>142</v>
      </c>
      <c r="H22" s="12">
        <f>IFERROR([1]!EM_S_STM07_IS(F22,"9",$H$1,"1")/1000000,"")</f>
        <v>745.58012338000003</v>
      </c>
      <c r="I22" s="12">
        <f>IFERROR([1]!EM_S_STM07_IS(F22,"9",$I$1,"1")/1000000,"")</f>
        <v>875.77827509000008</v>
      </c>
      <c r="J22" s="12">
        <f>IFERROR([1]!EM_S_STM07_IS(F22,"9",$J$1,"1")/1000000,"")</f>
        <v>723.89149653999993</v>
      </c>
      <c r="K22" s="12">
        <f>IFERROR([1]!EM_S_STM07_IS(F22,"9",$K$1,"1")/1000000,"")</f>
        <v>626.82104463999997</v>
      </c>
      <c r="L22" s="12">
        <f>IFERROR([1]!EM_S_STM07_IS(F22,"9",$L$1,"1")/1000000,"")</f>
        <v>694.83976010000003</v>
      </c>
      <c r="M22" s="13">
        <f>IFERROR([1]!EM_S_STM07_IS(F22,"9",$M$1,"1")/1000000,"")</f>
        <v>499.45578111000003</v>
      </c>
      <c r="N22" s="12">
        <f>IFERROR([1]!EM_S_STM07_IS(F22,"61",$N$1,"1")/1000000,"")</f>
        <v>9.1772628100000002</v>
      </c>
      <c r="O22" s="12">
        <f>IFERROR([1]!EM_S_STM07_IS(F22,"61",$O$1,"1")/1000000,"")</f>
        <v>10.374521199999998</v>
      </c>
      <c r="P22" s="12">
        <f>IFERROR([1]!EM_S_STM07_IS(F22,"61",$P$1,"1")/1000000,"")</f>
        <v>3.2418977</v>
      </c>
      <c r="Q22" s="12">
        <f>IFERROR([1]!EM_S_STM07_IS(F22,"61",$Q$1,"1")/1000000,"")</f>
        <v>-6.5174014400000004</v>
      </c>
      <c r="R22" s="12">
        <f>IFERROR([1]!EM_S_STM07_IS(F22,"61",$R$1,"1")/1000000,"")</f>
        <v>7.6876202699999991</v>
      </c>
      <c r="S22" s="12">
        <f>IFERROR([1]!EM_S_STM07_IS(F22,"61",$S$1,"1")/1000000,"")</f>
        <v>-6.7315131100000007</v>
      </c>
      <c r="T22" s="20">
        <f t="shared" si="8"/>
        <v>-7.7002457797886503E-2</v>
      </c>
      <c r="U22" s="20">
        <f t="shared" si="9"/>
        <v>-1.9398962252655516</v>
      </c>
      <c r="V22" s="14">
        <f t="shared" si="10"/>
        <v>0.17462663988380217</v>
      </c>
      <c r="W22" s="14">
        <f t="shared" si="11"/>
        <v>-0.17343063064037684</v>
      </c>
      <c r="X22" s="14">
        <f t="shared" si="12"/>
        <v>-0.13409530622195417</v>
      </c>
      <c r="Y22" s="14">
        <f t="shared" si="13"/>
        <v>0.10851377126156482</v>
      </c>
      <c r="Z22" s="15">
        <f t="shared" si="14"/>
        <v>-0.28119285943262762</v>
      </c>
      <c r="AA22" s="14">
        <f t="shared" si="15"/>
        <v>0.13045920279142559</v>
      </c>
      <c r="AB22" s="14">
        <f t="shared" si="16"/>
        <v>-0.68751351146691952</v>
      </c>
      <c r="AC22" s="14">
        <f t="shared" si="17"/>
        <v>-3.0103661630038481</v>
      </c>
      <c r="AD22" s="14">
        <f t="shared" si="18"/>
        <v>2.1795529768686457</v>
      </c>
      <c r="AE22" s="14">
        <f t="shared" si="19"/>
        <v>-1.8756302826596301</v>
      </c>
      <c r="AF22" s="18" t="str">
        <f t="shared" si="20"/>
        <v/>
      </c>
      <c r="AG22" s="18" t="str">
        <f t="shared" si="21"/>
        <v/>
      </c>
      <c r="AH22" s="18" t="str">
        <f t="shared" si="22"/>
        <v/>
      </c>
      <c r="AI22" s="19" t="str">
        <f t="shared" si="23"/>
        <v/>
      </c>
      <c r="AJ22" s="19" t="str">
        <f t="shared" si="24"/>
        <v/>
      </c>
      <c r="AK22" s="19" t="str">
        <f t="shared" si="25"/>
        <v/>
      </c>
    </row>
    <row r="23" spans="2:37" x14ac:dyDescent="0.15">
      <c r="B23" s="51" t="str">
        <f>IFERROR(IF(AND(AF23=1,AI23=1),MAX($B$5:B22)+1,""),"")</f>
        <v/>
      </c>
      <c r="C23" s="51" t="str">
        <f>IFERROR(IF(AND(AG23=1,AJ23=1),MAX($C$5:C22)+1,""),"")</f>
        <v/>
      </c>
      <c r="D23" s="51" t="str">
        <f>IFERROR(IF(AND(AH23=1,AK23=1),MAX($D$5:D22)+1,""),"")</f>
        <v/>
      </c>
      <c r="F23" s="5" t="s">
        <v>143</v>
      </c>
      <c r="G23" s="5" t="s">
        <v>144</v>
      </c>
      <c r="H23" s="12">
        <f>IFERROR([1]!EM_S_STM07_IS(F23,"9",$H$1,"1")/1000000,"")</f>
        <v>20771.541038169999</v>
      </c>
      <c r="I23" s="12">
        <f>IFERROR([1]!EM_S_STM07_IS(F23,"9",$I$1,"1")/1000000,"")</f>
        <v>18630.380585040002</v>
      </c>
      <c r="J23" s="12">
        <f>IFERROR([1]!EM_S_STM07_IS(F23,"9",$J$1,"1")/1000000,"")</f>
        <v>16399.516862920002</v>
      </c>
      <c r="K23" s="12">
        <f>IFERROR([1]!EM_S_STM07_IS(F23,"9",$K$1,"1")/1000000,"")</f>
        <v>15039.53196251</v>
      </c>
      <c r="L23" s="12">
        <f>IFERROR([1]!EM_S_STM07_IS(F23,"9",$L$1,"1")/1000000,"")</f>
        <v>16444.164971329999</v>
      </c>
      <c r="M23" s="13">
        <f>IFERROR([1]!EM_S_STM07_IS(F23,"9",$M$1,"1")/1000000,"")</f>
        <v>15361.81475544</v>
      </c>
      <c r="N23" s="12">
        <f>IFERROR([1]!EM_S_STM07_IS(F23,"61",$N$1,"1")/1000000,"")</f>
        <v>384.25787866000002</v>
      </c>
      <c r="O23" s="12">
        <f>IFERROR([1]!EM_S_STM07_IS(F23,"61",$O$1,"1")/1000000,"")</f>
        <v>251.50899733</v>
      </c>
      <c r="P23" s="12">
        <f>IFERROR([1]!EM_S_STM07_IS(F23,"61",$P$1,"1")/1000000,"")</f>
        <v>93.561007079999996</v>
      </c>
      <c r="Q23" s="12">
        <f>IFERROR([1]!EM_S_STM07_IS(F23,"61",$Q$1,"1")/1000000,"")</f>
        <v>229.93123045999999</v>
      </c>
      <c r="R23" s="12">
        <f>IFERROR([1]!EM_S_STM07_IS(F23,"61",$R$1,"1")/1000000,"")</f>
        <v>175.6763627</v>
      </c>
      <c r="S23" s="12">
        <f>IFERROR([1]!EM_S_STM07_IS(F23,"61",$S$1,"1")/1000000,"")</f>
        <v>180.66027750999999</v>
      </c>
      <c r="T23" s="20">
        <f t="shared" si="8"/>
        <v>-5.8555416417803041E-2</v>
      </c>
      <c r="U23" s="20">
        <f t="shared" si="9"/>
        <v>-0.14009994162421691</v>
      </c>
      <c r="V23" s="14">
        <f t="shared" si="10"/>
        <v>-0.10308144442414637</v>
      </c>
      <c r="W23" s="14">
        <f t="shared" si="11"/>
        <v>-0.11974332526042761</v>
      </c>
      <c r="X23" s="14">
        <f t="shared" si="12"/>
        <v>-8.2928351595831742E-2</v>
      </c>
      <c r="Y23" s="14">
        <f t="shared" si="13"/>
        <v>9.3396058622131156E-2</v>
      </c>
      <c r="Z23" s="15">
        <f t="shared" si="14"/>
        <v>-6.5819712814670153E-2</v>
      </c>
      <c r="AA23" s="14">
        <f t="shared" si="15"/>
        <v>-0.34546820950796742</v>
      </c>
      <c r="AB23" s="14">
        <f t="shared" si="16"/>
        <v>-0.62800135154910408</v>
      </c>
      <c r="AC23" s="14">
        <f t="shared" si="17"/>
        <v>1.4575540349132377</v>
      </c>
      <c r="AD23" s="14">
        <f t="shared" si="18"/>
        <v>-0.23596128134250319</v>
      </c>
      <c r="AE23" s="14">
        <f t="shared" si="19"/>
        <v>2.8369865663207903E-2</v>
      </c>
      <c r="AF23" s="18" t="str">
        <f t="shared" si="20"/>
        <v/>
      </c>
      <c r="AG23" s="18" t="str">
        <f t="shared" si="21"/>
        <v/>
      </c>
      <c r="AH23" s="18" t="str">
        <f t="shared" si="22"/>
        <v/>
      </c>
      <c r="AI23" s="19" t="str">
        <f t="shared" si="23"/>
        <v/>
      </c>
      <c r="AJ23" s="19" t="str">
        <f t="shared" si="24"/>
        <v/>
      </c>
      <c r="AK23" s="19" t="str">
        <f t="shared" si="25"/>
        <v/>
      </c>
    </row>
    <row r="24" spans="2:37" x14ac:dyDescent="0.15">
      <c r="B24" s="51" t="str">
        <f>IFERROR(IF(AND(AF24=1,AI24=1),MAX($B$5:B23)+1,""),"")</f>
        <v/>
      </c>
      <c r="C24" s="51" t="str">
        <f>IFERROR(IF(AND(AG24=1,AJ24=1),MAX($C$5:C23)+1,""),"")</f>
        <v/>
      </c>
      <c r="D24" s="51" t="str">
        <f>IFERROR(IF(AND(AH24=1,AK24=1),MAX($D$5:D23)+1,""),"")</f>
        <v/>
      </c>
      <c r="F24" s="5" t="s">
        <v>145</v>
      </c>
      <c r="G24" s="5" t="s">
        <v>146</v>
      </c>
      <c r="H24" s="12">
        <f>IFERROR([1]!EM_S_STM07_IS(F24,"9",$H$1,"1")/1000000,"")</f>
        <v>1740.417668</v>
      </c>
      <c r="I24" s="12">
        <f>IFERROR([1]!EM_S_STM07_IS(F24,"9",$I$1,"1")/1000000,"")</f>
        <v>1708.1368990000001</v>
      </c>
      <c r="J24" s="12">
        <f>IFERROR([1]!EM_S_STM07_IS(F24,"9",$J$1,"1")/1000000,"")</f>
        <v>1783.846135</v>
      </c>
      <c r="K24" s="12">
        <f>IFERROR([1]!EM_S_STM07_IS(F24,"9",$K$1,"1")/1000000,"")</f>
        <v>1780.7748363000001</v>
      </c>
      <c r="L24" s="12">
        <f>IFERROR([1]!EM_S_STM07_IS(F24,"9",$L$1,"1")/1000000,"")</f>
        <v>1804.76617631</v>
      </c>
      <c r="M24" s="13">
        <f>IFERROR([1]!EM_S_STM07_IS(F24,"9",$M$1,"1")/1000000,"")</f>
        <v>1872.6085961600002</v>
      </c>
      <c r="N24" s="12">
        <f>IFERROR([1]!EM_S_STM07_IS(F24,"61",$N$1,"1")/1000000,"")</f>
        <v>596.68015600000001</v>
      </c>
      <c r="O24" s="12">
        <f>IFERROR([1]!EM_S_STM07_IS(F24,"61",$O$1,"1")/1000000,"")</f>
        <v>505.64513699999998</v>
      </c>
      <c r="P24" s="12">
        <f>IFERROR([1]!EM_S_STM07_IS(F24,"61",$P$1,"1")/1000000,"")</f>
        <v>467.10327000000001</v>
      </c>
      <c r="Q24" s="12">
        <f>IFERROR([1]!EM_S_STM07_IS(F24,"61",$Q$1,"1")/1000000,"")</f>
        <v>502.89454779000005</v>
      </c>
      <c r="R24" s="12">
        <f>IFERROR([1]!EM_S_STM07_IS(F24,"61",$R$1,"1")/1000000,"")</f>
        <v>417.59427132999997</v>
      </c>
      <c r="S24" s="12">
        <f>IFERROR([1]!EM_S_STM07_IS(F24,"61",$S$1,"1")/1000000,"")</f>
        <v>527.75149241999998</v>
      </c>
      <c r="T24" s="20">
        <f t="shared" si="8"/>
        <v>1.4749172536684396E-2</v>
      </c>
      <c r="U24" s="20">
        <f t="shared" si="9"/>
        <v>-2.4252212707498666E-2</v>
      </c>
      <c r="V24" s="14">
        <f t="shared" si="10"/>
        <v>-1.854771391576103E-2</v>
      </c>
      <c r="W24" s="14">
        <f t="shared" si="11"/>
        <v>4.4322698048571293E-2</v>
      </c>
      <c r="X24" s="14">
        <f t="shared" si="12"/>
        <v>-1.7217284830453961E-3</v>
      </c>
      <c r="Y24" s="14">
        <f t="shared" si="13"/>
        <v>1.3472416344251512E-2</v>
      </c>
      <c r="Z24" s="15">
        <f t="shared" si="14"/>
        <v>3.7590697753827507E-2</v>
      </c>
      <c r="AA24" s="14">
        <f t="shared" si="15"/>
        <v>-0.15256920828451354</v>
      </c>
      <c r="AB24" s="14">
        <f t="shared" si="16"/>
        <v>-7.6223153709475841E-2</v>
      </c>
      <c r="AC24" s="14">
        <f t="shared" si="17"/>
        <v>7.6623907578296416E-2</v>
      </c>
      <c r="AD24" s="14">
        <f t="shared" si="18"/>
        <v>-0.16961861454823324</v>
      </c>
      <c r="AE24" s="14">
        <f t="shared" si="19"/>
        <v>0.26379006766342655</v>
      </c>
      <c r="AF24" s="18" t="str">
        <f t="shared" si="20"/>
        <v/>
      </c>
      <c r="AG24" s="18" t="str">
        <f t="shared" si="21"/>
        <v/>
      </c>
      <c r="AH24" s="18" t="str">
        <f t="shared" si="22"/>
        <v/>
      </c>
      <c r="AI24" s="19" t="str">
        <f t="shared" si="23"/>
        <v/>
      </c>
      <c r="AJ24" s="19" t="str">
        <f t="shared" si="24"/>
        <v/>
      </c>
      <c r="AK24" s="19" t="str">
        <f t="shared" si="25"/>
        <v/>
      </c>
    </row>
    <row r="25" spans="2:37" x14ac:dyDescent="0.15">
      <c r="B25" s="51" t="str">
        <f>IFERROR(IF(AND(AF25=1,AI25=1),MAX($B$5:B24)+1,""),"")</f>
        <v/>
      </c>
      <c r="C25" s="51" t="str">
        <f>IFERROR(IF(AND(AG25=1,AJ25=1),MAX($C$5:C24)+1,""),"")</f>
        <v/>
      </c>
      <c r="D25" s="51" t="str">
        <f>IFERROR(IF(AND(AH25=1,AK25=1),MAX($D$5:D24)+1,""),"")</f>
        <v/>
      </c>
      <c r="F25" s="5" t="s">
        <v>147</v>
      </c>
      <c r="G25" s="5" t="s">
        <v>148</v>
      </c>
      <c r="H25" s="12">
        <f>IFERROR([1]!EM_S_STM07_IS(F25,"9",$H$1,"1")/1000000,"")</f>
        <v>919.61436507000008</v>
      </c>
      <c r="I25" s="12">
        <f>IFERROR([1]!EM_S_STM07_IS(F25,"9",$I$1,"1")/1000000,"")</f>
        <v>800.14829651000002</v>
      </c>
      <c r="J25" s="12">
        <f>IFERROR([1]!EM_S_STM07_IS(F25,"9",$J$1,"1")/1000000,"")</f>
        <v>877.94894547000001</v>
      </c>
      <c r="K25" s="12">
        <f>IFERROR([1]!EM_S_STM07_IS(F25,"9",$K$1,"1")/1000000,"")</f>
        <v>1069.53838703</v>
      </c>
      <c r="L25" s="12">
        <f>IFERROR([1]!EM_S_STM07_IS(F25,"9",$L$1,"1")/1000000,"")</f>
        <v>1092.3551419300002</v>
      </c>
      <c r="M25" s="13">
        <f>IFERROR([1]!EM_S_STM07_IS(F25,"9",$M$1,"1")/1000000,"")</f>
        <v>1037.8041100599999</v>
      </c>
      <c r="N25" s="12">
        <f>IFERROR([1]!EM_S_STM07_IS(F25,"61",$N$1,"1")/1000000,"")</f>
        <v>13.148293070000001</v>
      </c>
      <c r="O25" s="12">
        <f>IFERROR([1]!EM_S_STM07_IS(F25,"61",$O$1,"1")/1000000,"")</f>
        <v>9.2757934300000002</v>
      </c>
      <c r="P25" s="12">
        <f>IFERROR([1]!EM_S_STM07_IS(F25,"61",$P$1,"1")/1000000,"")</f>
        <v>5.1713457599999995</v>
      </c>
      <c r="Q25" s="12">
        <f>IFERROR([1]!EM_S_STM07_IS(F25,"61",$Q$1,"1")/1000000,"")</f>
        <v>15.03145408</v>
      </c>
      <c r="R25" s="12">
        <f>IFERROR([1]!EM_S_STM07_IS(F25,"61",$R$1,"1")/1000000,"")</f>
        <v>17.246760350000002</v>
      </c>
      <c r="S25" s="12">
        <f>IFERROR([1]!EM_S_STM07_IS(F25,"61",$S$1,"1")/1000000,"")</f>
        <v>26.730737510000001</v>
      </c>
      <c r="T25" s="20">
        <f t="shared" si="8"/>
        <v>2.4476328183628437E-2</v>
      </c>
      <c r="U25" s="20">
        <f t="shared" si="9"/>
        <v>0.15246650786563443</v>
      </c>
      <c r="V25" s="14">
        <f t="shared" si="10"/>
        <v>-0.12990887604382564</v>
      </c>
      <c r="W25" s="14">
        <f t="shared" si="11"/>
        <v>9.7232787096270049E-2</v>
      </c>
      <c r="X25" s="14">
        <f t="shared" si="12"/>
        <v>0.21822389849495716</v>
      </c>
      <c r="Y25" s="14">
        <f t="shared" si="13"/>
        <v>2.1333273472642744E-2</v>
      </c>
      <c r="Z25" s="15">
        <f t="shared" si="14"/>
        <v>-4.9938916178504177E-2</v>
      </c>
      <c r="AA25" s="14">
        <f t="shared" si="15"/>
        <v>-0.29452489531403492</v>
      </c>
      <c r="AB25" s="14">
        <f t="shared" si="16"/>
        <v>-0.44249019784391647</v>
      </c>
      <c r="AC25" s="14">
        <f t="shared" si="17"/>
        <v>1.9066813122934563</v>
      </c>
      <c r="AD25" s="14">
        <f t="shared" si="18"/>
        <v>0.14737804195188034</v>
      </c>
      <c r="AE25" s="14">
        <f t="shared" si="19"/>
        <v>0.54989905162101915</v>
      </c>
      <c r="AF25" s="18" t="str">
        <f t="shared" si="20"/>
        <v/>
      </c>
      <c r="AG25" s="18" t="str">
        <f t="shared" si="21"/>
        <v/>
      </c>
      <c r="AH25" s="18" t="str">
        <f t="shared" si="22"/>
        <v/>
      </c>
      <c r="AI25" s="19" t="str">
        <f t="shared" si="23"/>
        <v/>
      </c>
      <c r="AJ25" s="19" t="str">
        <f t="shared" si="24"/>
        <v/>
      </c>
      <c r="AK25" s="19" t="str">
        <f t="shared" si="25"/>
        <v/>
      </c>
    </row>
    <row r="26" spans="2:37" x14ac:dyDescent="0.15">
      <c r="B26" s="51" t="str">
        <f>IFERROR(IF(AND(AF26=1,AI26=1),MAX($B$5:B25)+1,""),"")</f>
        <v/>
      </c>
      <c r="C26" s="51" t="str">
        <f>IFERROR(IF(AND(AG26=1,AJ26=1),MAX($C$5:C25)+1,""),"")</f>
        <v/>
      </c>
      <c r="D26" s="51" t="str">
        <f>IFERROR(IF(AND(AH26=1,AK26=1),MAX($D$5:D25)+1,""),"")</f>
        <v/>
      </c>
      <c r="F26" s="5" t="s">
        <v>149</v>
      </c>
      <c r="G26" s="5" t="s">
        <v>150</v>
      </c>
      <c r="H26" s="12">
        <f>IFERROR([1]!EM_S_STM07_IS(F26,"9",$H$1,"1")/1000000,"")</f>
        <v>386.34837926999995</v>
      </c>
      <c r="I26" s="12">
        <f>IFERROR([1]!EM_S_STM07_IS(F26,"9",$I$1,"1")/1000000,"")</f>
        <v>403.28209880000003</v>
      </c>
      <c r="J26" s="12">
        <f>IFERROR([1]!EM_S_STM07_IS(F26,"9",$J$1,"1")/1000000,"")</f>
        <v>419.64266130999999</v>
      </c>
      <c r="K26" s="12">
        <f>IFERROR([1]!EM_S_STM07_IS(F26,"9",$K$1,"1")/1000000,"")</f>
        <v>486.72930818000003</v>
      </c>
      <c r="L26" s="12">
        <f>IFERROR([1]!EM_S_STM07_IS(F26,"9",$L$1,"1")/1000000,"")</f>
        <v>464.98752780000001</v>
      </c>
      <c r="M26" s="13">
        <f>IFERROR([1]!EM_S_STM07_IS(F26,"9",$M$1,"1")/1000000,"")</f>
        <v>303.72679056999999</v>
      </c>
      <c r="N26" s="12">
        <f>IFERROR([1]!EM_S_STM07_IS(F26,"61",$N$1,"1")/1000000,"")</f>
        <v>3.5844457799999998</v>
      </c>
      <c r="O26" s="12">
        <f>IFERROR([1]!EM_S_STM07_IS(F26,"61",$O$1,"1")/1000000,"")</f>
        <v>2.1576751199999999</v>
      </c>
      <c r="P26" s="12">
        <f>IFERROR([1]!EM_S_STM07_IS(F26,"61",$P$1,"1")/1000000,"")</f>
        <v>7.1462593499999993</v>
      </c>
      <c r="Q26" s="12">
        <f>IFERROR([1]!EM_S_STM07_IS(F26,"61",$Q$1,"1")/1000000,"")</f>
        <v>6.9007190400000002</v>
      </c>
      <c r="R26" s="12">
        <f>IFERROR([1]!EM_S_STM07_IS(F26,"61",$R$1,"1")/1000000,"")</f>
        <v>10.34521767</v>
      </c>
      <c r="S26" s="12">
        <f>IFERROR([1]!EM_S_STM07_IS(F26,"61",$S$1,"1")/1000000,"")</f>
        <v>42.768789520000006</v>
      </c>
      <c r="T26" s="20">
        <f t="shared" si="8"/>
        <v>-4.6982662992704594E-2</v>
      </c>
      <c r="U26" s="20">
        <f t="shared" si="9"/>
        <v>0.64187839688219994</v>
      </c>
      <c r="V26" s="14">
        <f t="shared" si="10"/>
        <v>4.3830181355998206E-2</v>
      </c>
      <c r="W26" s="14">
        <f t="shared" si="11"/>
        <v>4.0568531453992633E-2</v>
      </c>
      <c r="X26" s="14">
        <f t="shared" si="12"/>
        <v>0.15986612671975584</v>
      </c>
      <c r="Y26" s="14">
        <f t="shared" si="13"/>
        <v>-4.4669141583640937E-2</v>
      </c>
      <c r="Z26" s="15">
        <f t="shared" si="14"/>
        <v>-0.34680658638947692</v>
      </c>
      <c r="AA26" s="14">
        <f t="shared" si="15"/>
        <v>-0.39804498312149106</v>
      </c>
      <c r="AB26" s="14">
        <f t="shared" si="16"/>
        <v>2.3120182384083843</v>
      </c>
      <c r="AC26" s="14">
        <f t="shared" si="17"/>
        <v>-3.4359277766766068E-2</v>
      </c>
      <c r="AD26" s="14">
        <f t="shared" si="18"/>
        <v>0.49915068415826996</v>
      </c>
      <c r="AE26" s="14">
        <f t="shared" si="19"/>
        <v>3.1341604289317964</v>
      </c>
      <c r="AF26" s="18" t="str">
        <f t="shared" si="20"/>
        <v/>
      </c>
      <c r="AG26" s="18">
        <f t="shared" si="21"/>
        <v>1</v>
      </c>
      <c r="AH26" s="18" t="str">
        <f t="shared" si="22"/>
        <v/>
      </c>
      <c r="AI26" s="19" t="str">
        <f t="shared" si="23"/>
        <v/>
      </c>
      <c r="AJ26" s="19" t="str">
        <f t="shared" si="24"/>
        <v/>
      </c>
      <c r="AK26" s="19" t="str">
        <f t="shared" si="25"/>
        <v/>
      </c>
    </row>
    <row r="27" spans="2:37" x14ac:dyDescent="0.15">
      <c r="B27" s="51" t="str">
        <f>IFERROR(IF(AND(AF27=1,AI27=1),MAX($B$5:B26)+1,""),"")</f>
        <v/>
      </c>
      <c r="C27" s="51" t="str">
        <f>IFERROR(IF(AND(AG27=1,AJ27=1),MAX($C$5:C26)+1,""),"")</f>
        <v/>
      </c>
      <c r="D27" s="51" t="str">
        <f>IFERROR(IF(AND(AH27=1,AK27=1),MAX($D$5:D26)+1,""),"")</f>
        <v/>
      </c>
      <c r="F27" s="5" t="s">
        <v>151</v>
      </c>
      <c r="G27" s="5" t="s">
        <v>152</v>
      </c>
      <c r="H27" s="12">
        <f>IFERROR([1]!EM_S_STM07_IS(F27,"9",$H$1,"1")/1000000,"")</f>
        <v>1780.7544309500001</v>
      </c>
      <c r="I27" s="12">
        <f>IFERROR([1]!EM_S_STM07_IS(F27,"9",$I$1,"1")/1000000,"")</f>
        <v>2561.0546024</v>
      </c>
      <c r="J27" s="12">
        <f>IFERROR([1]!EM_S_STM07_IS(F27,"9",$J$1,"1")/1000000,"")</f>
        <v>3023.9625272500002</v>
      </c>
      <c r="K27" s="12">
        <f>IFERROR([1]!EM_S_STM07_IS(F27,"9",$K$1,"1")/1000000,"")</f>
        <v>3103.4969622199997</v>
      </c>
      <c r="L27" s="12">
        <f>IFERROR([1]!EM_S_STM07_IS(F27,"9",$L$1,"1")/1000000,"")</f>
        <v>3278.1427858699999</v>
      </c>
      <c r="M27" s="13">
        <f>IFERROR([1]!EM_S_STM07_IS(F27,"9",$M$1,"1")/1000000,"")</f>
        <v>3162.1962129000003</v>
      </c>
      <c r="N27" s="12">
        <f>IFERROR([1]!EM_S_STM07_IS(F27,"61",$N$1,"1")/1000000,"")</f>
        <v>93.990182930000003</v>
      </c>
      <c r="O27" s="12">
        <f>IFERROR([1]!EM_S_STM07_IS(F27,"61",$O$1,"1")/1000000,"")</f>
        <v>159.45779999999999</v>
      </c>
      <c r="P27" s="12">
        <f>IFERROR([1]!EM_S_STM07_IS(F27,"61",$P$1,"1")/1000000,"")</f>
        <v>116.00374603</v>
      </c>
      <c r="Q27" s="12">
        <f>IFERROR([1]!EM_S_STM07_IS(F27,"61",$Q$1,"1")/1000000,"")</f>
        <v>130.12512448000001</v>
      </c>
      <c r="R27" s="12">
        <f>IFERROR([1]!EM_S_STM07_IS(F27,"61",$R$1,"1")/1000000,"")</f>
        <v>145.59113638999997</v>
      </c>
      <c r="S27" s="12">
        <f>IFERROR([1]!EM_S_STM07_IS(F27,"61",$S$1,"1")/1000000,"")</f>
        <v>121.70205744</v>
      </c>
      <c r="T27" s="20">
        <f t="shared" si="8"/>
        <v>0.12170061016230549</v>
      </c>
      <c r="U27" s="20">
        <f t="shared" si="9"/>
        <v>5.3035676249450825E-2</v>
      </c>
      <c r="V27" s="14">
        <f t="shared" si="10"/>
        <v>0.43818516348361625</v>
      </c>
      <c r="W27" s="14">
        <f t="shared" si="11"/>
        <v>0.18074894788115908</v>
      </c>
      <c r="X27" s="14">
        <f t="shared" si="12"/>
        <v>2.6301395686383809E-2</v>
      </c>
      <c r="Y27" s="14">
        <f t="shared" si="13"/>
        <v>5.6273882583430093E-2</v>
      </c>
      <c r="Z27" s="15">
        <f t="shared" si="14"/>
        <v>-3.5369592035396358E-2</v>
      </c>
      <c r="AA27" s="14">
        <f t="shared" si="15"/>
        <v>0.69653675553283645</v>
      </c>
      <c r="AB27" s="14">
        <f t="shared" si="16"/>
        <v>-0.27251131001431095</v>
      </c>
      <c r="AC27" s="14">
        <f t="shared" si="17"/>
        <v>0.12173208998223252</v>
      </c>
      <c r="AD27" s="14">
        <f t="shared" si="18"/>
        <v>0.11885492499472737</v>
      </c>
      <c r="AE27" s="14">
        <f t="shared" si="19"/>
        <v>-0.16408333324638302</v>
      </c>
      <c r="AF27" s="18" t="str">
        <f t="shared" si="20"/>
        <v/>
      </c>
      <c r="AG27" s="18" t="str">
        <f t="shared" si="21"/>
        <v/>
      </c>
      <c r="AH27" s="18" t="str">
        <f t="shared" si="22"/>
        <v/>
      </c>
      <c r="AI27" s="19" t="str">
        <f t="shared" si="23"/>
        <v/>
      </c>
      <c r="AJ27" s="19" t="str">
        <f t="shared" si="24"/>
        <v/>
      </c>
      <c r="AK27" s="19" t="str">
        <f t="shared" si="25"/>
        <v/>
      </c>
    </row>
    <row r="28" spans="2:37" x14ac:dyDescent="0.15">
      <c r="B28" s="51" t="str">
        <f>IFERROR(IF(AND(AF28=1,AI28=1),MAX($B$5:B27)+1,""),"")</f>
        <v/>
      </c>
      <c r="C28" s="51" t="str">
        <f>IFERROR(IF(AND(AG28=1,AJ28=1),MAX($C$5:C27)+1,""),"")</f>
        <v/>
      </c>
      <c r="D28" s="51" t="str">
        <f>IFERROR(IF(AND(AH28=1,AK28=1),MAX($D$5:D27)+1,""),"")</f>
        <v/>
      </c>
      <c r="F28" s="5" t="s">
        <v>153</v>
      </c>
      <c r="G28" s="5" t="s">
        <v>154</v>
      </c>
      <c r="H28" s="12">
        <f>IFERROR([1]!EM_S_STM07_IS(F28,"9",$H$1,"1")/1000000,"")</f>
        <v>12464.71108965</v>
      </c>
      <c r="I28" s="12">
        <f>IFERROR([1]!EM_S_STM07_IS(F28,"9",$I$1,"1")/1000000,"")</f>
        <v>14387.018543149999</v>
      </c>
      <c r="J28" s="12">
        <f>IFERROR([1]!EM_S_STM07_IS(F28,"9",$J$1,"1")/1000000,"")</f>
        <v>12828.482289790001</v>
      </c>
      <c r="K28" s="12">
        <f>IFERROR([1]!EM_S_STM07_IS(F28,"9",$K$1,"1")/1000000,"")</f>
        <v>12350.782449</v>
      </c>
      <c r="L28" s="12">
        <f>IFERROR([1]!EM_S_STM07_IS(F28,"9",$L$1,"1")/1000000,"")</f>
        <v>12506.042318049998</v>
      </c>
      <c r="M28" s="13">
        <f>IFERROR([1]!EM_S_STM07_IS(F28,"9",$M$1,"1")/1000000,"")</f>
        <v>11129.98296474</v>
      </c>
      <c r="N28" s="12">
        <f>IFERROR([1]!EM_S_STM07_IS(F28,"61",$N$1,"1")/1000000,"")</f>
        <v>1403.74036918</v>
      </c>
      <c r="O28" s="12">
        <f>IFERROR([1]!EM_S_STM07_IS(F28,"61",$O$1,"1")/1000000,"")</f>
        <v>1124.61094553</v>
      </c>
      <c r="P28" s="12">
        <f>IFERROR([1]!EM_S_STM07_IS(F28,"61",$P$1,"1")/1000000,"")</f>
        <v>964.83877512000004</v>
      </c>
      <c r="Q28" s="12">
        <f>IFERROR([1]!EM_S_STM07_IS(F28,"61",$Q$1,"1")/1000000,"")</f>
        <v>1452.9868926400002</v>
      </c>
      <c r="R28" s="12">
        <f>IFERROR([1]!EM_S_STM07_IS(F28,"61",$R$1,"1")/1000000,"")</f>
        <v>2034.0534988900001</v>
      </c>
      <c r="S28" s="12">
        <f>IFERROR([1]!EM_S_STM07_IS(F28,"61",$S$1,"1")/1000000,"")</f>
        <v>1790.3845961700001</v>
      </c>
      <c r="T28" s="20">
        <f t="shared" si="8"/>
        <v>-2.2397155461879148E-2</v>
      </c>
      <c r="U28" s="20">
        <f t="shared" si="9"/>
        <v>4.9861255417134487E-2</v>
      </c>
      <c r="V28" s="14">
        <f t="shared" si="10"/>
        <v>0.15421997667448356</v>
      </c>
      <c r="W28" s="14">
        <f t="shared" si="11"/>
        <v>-0.10832934208610263</v>
      </c>
      <c r="X28" s="14">
        <f t="shared" si="12"/>
        <v>-3.7237440096105148E-2</v>
      </c>
      <c r="Y28" s="14">
        <f t="shared" si="13"/>
        <v>1.257085287439169E-2</v>
      </c>
      <c r="Z28" s="15">
        <f t="shared" si="14"/>
        <v>-0.11003156061002038</v>
      </c>
      <c r="AA28" s="14">
        <f t="shared" si="15"/>
        <v>-0.19884690201867922</v>
      </c>
      <c r="AB28" s="14">
        <f t="shared" si="16"/>
        <v>-0.14206883815691787</v>
      </c>
      <c r="AC28" s="14">
        <f t="shared" si="17"/>
        <v>0.50593749972298496</v>
      </c>
      <c r="AD28" s="14">
        <f t="shared" si="18"/>
        <v>0.39991180181552272</v>
      </c>
      <c r="AE28" s="14">
        <f t="shared" si="19"/>
        <v>-0.11979473639851269</v>
      </c>
      <c r="AF28" s="18" t="str">
        <f t="shared" si="20"/>
        <v/>
      </c>
      <c r="AG28" s="18" t="str">
        <f t="shared" si="21"/>
        <v/>
      </c>
      <c r="AH28" s="18" t="str">
        <f t="shared" si="22"/>
        <v/>
      </c>
      <c r="AI28" s="19" t="str">
        <f t="shared" si="23"/>
        <v/>
      </c>
      <c r="AJ28" s="19" t="str">
        <f t="shared" si="24"/>
        <v/>
      </c>
      <c r="AK28" s="19" t="str">
        <f t="shared" si="25"/>
        <v/>
      </c>
    </row>
    <row r="29" spans="2:37" x14ac:dyDescent="0.15">
      <c r="B29" s="51" t="str">
        <f>IFERROR(IF(AND(AF29=1,AI29=1),MAX($B$5:B28)+1,""),"")</f>
        <v/>
      </c>
      <c r="C29" s="51" t="str">
        <f>IFERROR(IF(AND(AG29=1,AJ29=1),MAX($C$5:C28)+1,""),"")</f>
        <v/>
      </c>
      <c r="D29" s="51" t="str">
        <f>IFERROR(IF(AND(AH29=1,AK29=1),MAX($D$5:D28)+1,""),"")</f>
        <v/>
      </c>
      <c r="F29" s="5" t="s">
        <v>155</v>
      </c>
      <c r="G29" s="5" t="s">
        <v>156</v>
      </c>
      <c r="H29" s="12">
        <f>IFERROR([1]!EM_S_STM07_IS(F29,"9",$H$1,"1")/1000000,"")</f>
        <v>13064.42814869</v>
      </c>
      <c r="I29" s="12">
        <f>IFERROR([1]!EM_S_STM07_IS(F29,"9",$I$1,"1")/1000000,"")</f>
        <v>15130.338571639999</v>
      </c>
      <c r="J29" s="12">
        <f>IFERROR([1]!EM_S_STM07_IS(F29,"9",$J$1,"1")/1000000,"")</f>
        <v>18011.759178259999</v>
      </c>
      <c r="K29" s="12">
        <f>IFERROR([1]!EM_S_STM07_IS(F29,"9",$K$1,"1")/1000000,"")</f>
        <v>21199.46639921</v>
      </c>
      <c r="L29" s="12">
        <f>IFERROR([1]!EM_S_STM07_IS(F29,"9",$L$1,"1")/1000000,"")</f>
        <v>23954.331028050001</v>
      </c>
      <c r="M29" s="13">
        <f>IFERROR([1]!EM_S_STM07_IS(F29,"9",$M$1,"1")/1000000,"")</f>
        <v>25993.13927784</v>
      </c>
      <c r="N29" s="12">
        <f>IFERROR([1]!EM_S_STM07_IS(F29,"61",$N$1,"1")/1000000,"")</f>
        <v>261.11665669999996</v>
      </c>
      <c r="O29" s="12">
        <f>IFERROR([1]!EM_S_STM07_IS(F29,"61",$O$1,"1")/1000000,"")</f>
        <v>330.30748982</v>
      </c>
      <c r="P29" s="12">
        <f>IFERROR([1]!EM_S_STM07_IS(F29,"61",$P$1,"1")/1000000,"")</f>
        <v>475.79249112000002</v>
      </c>
      <c r="Q29" s="12">
        <f>IFERROR([1]!EM_S_STM07_IS(F29,"61",$Q$1,"1")/1000000,"")</f>
        <v>520.48819879999996</v>
      </c>
      <c r="R29" s="12">
        <f>IFERROR([1]!EM_S_STM07_IS(F29,"61",$R$1,"1")/1000000,"")</f>
        <v>652.49717602999999</v>
      </c>
      <c r="S29" s="12">
        <f>IFERROR([1]!EM_S_STM07_IS(F29,"61",$S$1,"1")/1000000,"")</f>
        <v>761.31226105999997</v>
      </c>
      <c r="T29" s="20">
        <f t="shared" si="8"/>
        <v>0.14750256723753186</v>
      </c>
      <c r="U29" s="20">
        <f t="shared" si="9"/>
        <v>0.23864156513985391</v>
      </c>
      <c r="V29" s="14">
        <f t="shared" si="10"/>
        <v>0.15813248000121249</v>
      </c>
      <c r="W29" s="14">
        <f t="shared" si="11"/>
        <v>0.19043992921750455</v>
      </c>
      <c r="X29" s="14">
        <f t="shared" si="12"/>
        <v>0.17697922725935225</v>
      </c>
      <c r="Y29" s="14">
        <f t="shared" si="13"/>
        <v>0.12994971557126841</v>
      </c>
      <c r="Z29" s="15">
        <f t="shared" si="14"/>
        <v>8.5112301712896909E-2</v>
      </c>
      <c r="AA29" s="14">
        <f t="shared" si="15"/>
        <v>0.26498054162624413</v>
      </c>
      <c r="AB29" s="14">
        <f t="shared" si="16"/>
        <v>0.44045323156093613</v>
      </c>
      <c r="AC29" s="14">
        <f t="shared" si="17"/>
        <v>9.3939497815082582E-2</v>
      </c>
      <c r="AD29" s="14">
        <f t="shared" si="18"/>
        <v>0.25362530319486665</v>
      </c>
      <c r="AE29" s="14">
        <f t="shared" si="19"/>
        <v>0.16676713559446418</v>
      </c>
      <c r="AF29" s="18" t="str">
        <f t="shared" si="20"/>
        <v/>
      </c>
      <c r="AG29" s="18">
        <f t="shared" si="21"/>
        <v>1</v>
      </c>
      <c r="AH29" s="18" t="str">
        <f t="shared" si="22"/>
        <v/>
      </c>
      <c r="AI29" s="19" t="str">
        <f t="shared" si="23"/>
        <v/>
      </c>
      <c r="AJ29" s="19" t="str">
        <f t="shared" si="24"/>
        <v/>
      </c>
      <c r="AK29" s="19" t="str">
        <f t="shared" si="25"/>
        <v/>
      </c>
    </row>
    <row r="30" spans="2:37" x14ac:dyDescent="0.15">
      <c r="B30" s="51" t="str">
        <f>IFERROR(IF(AND(AF30=1,AI30=1),MAX($B$5:B29)+1,""),"")</f>
        <v/>
      </c>
      <c r="C30" s="51" t="str">
        <f>IFERROR(IF(AND(AG30=1,AJ30=1),MAX($C$5:C29)+1,""),"")</f>
        <v/>
      </c>
      <c r="D30" s="51" t="str">
        <f>IFERROR(IF(AND(AH30=1,AK30=1),MAX($D$5:D29)+1,""),"")</f>
        <v/>
      </c>
      <c r="F30" s="5" t="s">
        <v>157</v>
      </c>
      <c r="G30" s="5" t="s">
        <v>158</v>
      </c>
      <c r="H30" s="12">
        <f>IFERROR([1]!EM_S_STM07_IS(F30,"9",$H$1,"1")/1000000,"")</f>
        <v>1021.05569961</v>
      </c>
      <c r="I30" s="12">
        <f>IFERROR([1]!EM_S_STM07_IS(F30,"9",$I$1,"1")/1000000,"")</f>
        <v>1026.39610451</v>
      </c>
      <c r="J30" s="12">
        <f>IFERROR([1]!EM_S_STM07_IS(F30,"9",$J$1,"1")/1000000,"")</f>
        <v>1030.14872947</v>
      </c>
      <c r="K30" s="12">
        <f>IFERROR([1]!EM_S_STM07_IS(F30,"9",$K$1,"1")/1000000,"")</f>
        <v>2116.4826849300002</v>
      </c>
      <c r="L30" s="12">
        <f>IFERROR([1]!EM_S_STM07_IS(F30,"9",$L$1,"1")/1000000,"")</f>
        <v>2132.31122293</v>
      </c>
      <c r="M30" s="13">
        <f>IFERROR([1]!EM_S_STM07_IS(F30,"9",$M$1,"1")/1000000,"")</f>
        <v>2163.36557533</v>
      </c>
      <c r="N30" s="12">
        <f>IFERROR([1]!EM_S_STM07_IS(F30,"61",$N$1,"1")/1000000,"")</f>
        <v>84.760162750000006</v>
      </c>
      <c r="O30" s="12">
        <f>IFERROR([1]!EM_S_STM07_IS(F30,"61",$O$1,"1")/1000000,"")</f>
        <v>101.20006065000001</v>
      </c>
      <c r="P30" s="12">
        <f>IFERROR([1]!EM_S_STM07_IS(F30,"61",$P$1,"1")/1000000,"")</f>
        <v>106.81454352999999</v>
      </c>
      <c r="Q30" s="12">
        <f>IFERROR([1]!EM_S_STM07_IS(F30,"61",$Q$1,"1")/1000000,"")</f>
        <v>228.26827122999998</v>
      </c>
      <c r="R30" s="12">
        <f>IFERROR([1]!EM_S_STM07_IS(F30,"61",$R$1,"1")/1000000,"")</f>
        <v>298.03331649</v>
      </c>
      <c r="S30" s="12">
        <f>IFERROR([1]!EM_S_STM07_IS(F30,"61",$S$1,"1")/1000000,"")</f>
        <v>301.12984083999999</v>
      </c>
      <c r="T30" s="20">
        <f t="shared" si="8"/>
        <v>0.1620266709873881</v>
      </c>
      <c r="U30" s="20">
        <f t="shared" si="9"/>
        <v>0.28858301495086791</v>
      </c>
      <c r="V30" s="14">
        <f t="shared" si="10"/>
        <v>5.2302777429671671E-3</v>
      </c>
      <c r="W30" s="14">
        <f t="shared" si="11"/>
        <v>3.6561176952162595E-3</v>
      </c>
      <c r="X30" s="14">
        <f t="shared" si="12"/>
        <v>1.054540887526898</v>
      </c>
      <c r="Y30" s="14">
        <f t="shared" si="13"/>
        <v>7.4786995011599921E-3</v>
      </c>
      <c r="Z30" s="15">
        <f t="shared" si="14"/>
        <v>1.4563705366296536E-2</v>
      </c>
      <c r="AA30" s="14">
        <f t="shared" si="15"/>
        <v>0.19395783781691717</v>
      </c>
      <c r="AB30" s="14">
        <f t="shared" si="16"/>
        <v>5.5479046592843938E-2</v>
      </c>
      <c r="AC30" s="14">
        <f t="shared" si="17"/>
        <v>1.1370523496726681</v>
      </c>
      <c r="AD30" s="14">
        <f t="shared" si="18"/>
        <v>0.3056274307597735</v>
      </c>
      <c r="AE30" s="14">
        <f t="shared" si="19"/>
        <v>1.0389859719270278E-2</v>
      </c>
      <c r="AF30" s="18" t="str">
        <f t="shared" si="20"/>
        <v/>
      </c>
      <c r="AG30" s="18">
        <f t="shared" si="21"/>
        <v>1</v>
      </c>
      <c r="AH30" s="18" t="str">
        <f t="shared" si="22"/>
        <v/>
      </c>
      <c r="AI30" s="19" t="str">
        <f t="shared" si="23"/>
        <v/>
      </c>
      <c r="AJ30" s="19" t="str">
        <f t="shared" si="24"/>
        <v/>
      </c>
      <c r="AK30" s="19" t="str">
        <f t="shared" si="25"/>
        <v/>
      </c>
    </row>
    <row r="31" spans="2:37" x14ac:dyDescent="0.15">
      <c r="B31" s="51" t="str">
        <f>IFERROR(IF(AND(AF31=1,AI31=1),MAX($B$5:B30)+1,""),"")</f>
        <v/>
      </c>
      <c r="C31" s="51" t="str">
        <f>IFERROR(IF(AND(AG31=1,AJ31=1),MAX($C$5:C30)+1,""),"")</f>
        <v/>
      </c>
      <c r="D31" s="51" t="str">
        <f>IFERROR(IF(AND(AH31=1,AK31=1),MAX($D$5:D30)+1,""),"")</f>
        <v/>
      </c>
      <c r="F31" s="5" t="s">
        <v>159</v>
      </c>
      <c r="G31" s="5" t="s">
        <v>160</v>
      </c>
      <c r="H31" s="12">
        <f>IFERROR([1]!EM_S_STM07_IS(F31,"9",$H$1,"1")/1000000,"")</f>
        <v>1.48035831</v>
      </c>
      <c r="I31" s="12">
        <f>IFERROR([1]!EM_S_STM07_IS(F31,"9",$I$1,"1")/1000000,"")</f>
        <v>0.1090068</v>
      </c>
      <c r="J31" s="12" t="str">
        <f>IFERROR([1]!EM_S_STM07_IS(F31,"9",$J$1,"1")/1000000,"")</f>
        <v/>
      </c>
      <c r="K31" s="12">
        <f>IFERROR([1]!EM_S_STM07_IS(F31,"9",$K$1,"1")/1000000,"")</f>
        <v>5227.8023904199999</v>
      </c>
      <c r="L31" s="12">
        <f>IFERROR([1]!EM_S_STM07_IS(F31,"9",$L$1,"1")/1000000,"")</f>
        <v>5010.0123258699996</v>
      </c>
      <c r="M31" s="13">
        <f>IFERROR([1]!EM_S_STM07_IS(F31,"9",$M$1,"1")/1000000,"")</f>
        <v>4331.51354249</v>
      </c>
      <c r="N31" s="12">
        <f>IFERROR([1]!EM_S_STM07_IS(F31,"61",$N$1,"1")/1000000,"")</f>
        <v>-391.65848</v>
      </c>
      <c r="O31" s="12">
        <f>IFERROR([1]!EM_S_STM07_IS(F31,"61",$O$1,"1")/1000000,"")</f>
        <v>1456.0642134100001</v>
      </c>
      <c r="P31" s="12">
        <f>IFERROR([1]!EM_S_STM07_IS(F31,"61",$P$1,"1")/1000000,"")</f>
        <v>-3.6890156099999998</v>
      </c>
      <c r="Q31" s="12">
        <f>IFERROR([1]!EM_S_STM07_IS(F31,"61",$Q$1,"1")/1000000,"")</f>
        <v>543.00637699000004</v>
      </c>
      <c r="R31" s="12">
        <f>IFERROR([1]!EM_S_STM07_IS(F31,"61",$R$1,"1")/1000000,"")</f>
        <v>626.37526887000001</v>
      </c>
      <c r="S31" s="12">
        <f>IFERROR([1]!EM_S_STM07_IS(F31,"61",$S$1,"1")/1000000,"")</f>
        <v>503.22135952999997</v>
      </c>
      <c r="T31" s="20">
        <f t="shared" si="8"/>
        <v>3.9346296752940235</v>
      </c>
      <c r="U31" s="20" t="str">
        <f t="shared" si="9"/>
        <v/>
      </c>
      <c r="V31" s="14">
        <f t="shared" si="10"/>
        <v>-0.92636458399048005</v>
      </c>
      <c r="W31" s="14" t="str">
        <f t="shared" si="11"/>
        <v/>
      </c>
      <c r="X31" s="14" t="str">
        <f t="shared" si="12"/>
        <v/>
      </c>
      <c r="Y31" s="14">
        <f t="shared" si="13"/>
        <v>-4.1659964988176069E-2</v>
      </c>
      <c r="Z31" s="15">
        <f t="shared" si="14"/>
        <v>-0.13542856568964165</v>
      </c>
      <c r="AA31" s="14">
        <f t="shared" si="15"/>
        <v>4.7176884652414524</v>
      </c>
      <c r="AB31" s="14">
        <f t="shared" si="16"/>
        <v>-1.0025335528309982</v>
      </c>
      <c r="AC31" s="14">
        <f t="shared" si="17"/>
        <v>148.19546740817398</v>
      </c>
      <c r="AD31" s="14">
        <f t="shared" si="18"/>
        <v>0.15353206778552306</v>
      </c>
      <c r="AE31" s="14">
        <f t="shared" si="19"/>
        <v>-0.19661362039751892</v>
      </c>
      <c r="AF31" s="18">
        <f t="shared" si="20"/>
        <v>1</v>
      </c>
      <c r="AG31" s="18" t="str">
        <f t="shared" si="21"/>
        <v/>
      </c>
      <c r="AH31" s="18" t="str">
        <f t="shared" si="22"/>
        <v/>
      </c>
      <c r="AI31" s="19" t="str">
        <f t="shared" si="23"/>
        <v/>
      </c>
      <c r="AJ31" s="19" t="str">
        <f t="shared" si="24"/>
        <v/>
      </c>
      <c r="AK31" s="19" t="str">
        <f t="shared" si="25"/>
        <v/>
      </c>
    </row>
    <row r="32" spans="2:37" x14ac:dyDescent="0.15">
      <c r="B32" s="51" t="str">
        <f>IFERROR(IF(AND(AF32=1,AI32=1),MAX($B$5:B31)+1,""),"")</f>
        <v/>
      </c>
      <c r="C32" s="51" t="str">
        <f>IFERROR(IF(AND(AG32=1,AJ32=1),MAX($C$5:C31)+1,""),"")</f>
        <v/>
      </c>
      <c r="D32" s="51" t="str">
        <f>IFERROR(IF(AND(AH32=1,AK32=1),MAX($D$5:D31)+1,""),"")</f>
        <v/>
      </c>
      <c r="F32" s="5" t="s">
        <v>161</v>
      </c>
      <c r="G32" s="5" t="s">
        <v>162</v>
      </c>
      <c r="H32" s="12">
        <f>IFERROR([1]!EM_S_STM07_IS(F32,"9",$H$1,"1")/1000000,"")</f>
        <v>2113.5725403800002</v>
      </c>
      <c r="I32" s="12">
        <f>IFERROR([1]!EM_S_STM07_IS(F32,"9",$I$1,"1")/1000000,"")</f>
        <v>5541.0734836599995</v>
      </c>
      <c r="J32" s="12">
        <f>IFERROR([1]!EM_S_STM07_IS(F32,"9",$J$1,"1")/1000000,"")</f>
        <v>7944.8896403599992</v>
      </c>
      <c r="K32" s="12">
        <f>IFERROR([1]!EM_S_STM07_IS(F32,"9",$K$1,"1")/1000000,"")</f>
        <v>10178.64014051</v>
      </c>
      <c r="L32" s="12">
        <f>IFERROR([1]!EM_S_STM07_IS(F32,"9",$L$1,"1")/1000000,"")</f>
        <v>9040.8332288399997</v>
      </c>
      <c r="M32" s="13">
        <f>IFERROR([1]!EM_S_STM07_IS(F32,"9",$M$1,"1")/1000000,"")</f>
        <v>13499.542724129999</v>
      </c>
      <c r="N32" s="12">
        <f>IFERROR([1]!EM_S_STM07_IS(F32,"61",$N$1,"1")/1000000,"")</f>
        <v>463.97528756000003</v>
      </c>
      <c r="O32" s="12">
        <f>IFERROR([1]!EM_S_STM07_IS(F32,"61",$O$1,"1")/1000000,"")</f>
        <v>421.99572417000002</v>
      </c>
      <c r="P32" s="12">
        <f>IFERROR([1]!EM_S_STM07_IS(F32,"61",$P$1,"1")/1000000,"")</f>
        <v>514.93315814999994</v>
      </c>
      <c r="Q32" s="12">
        <f>IFERROR([1]!EM_S_STM07_IS(F32,"61",$Q$1,"1")/1000000,"")</f>
        <v>534.57009214000004</v>
      </c>
      <c r="R32" s="12">
        <f>IFERROR([1]!EM_S_STM07_IS(F32,"61",$R$1,"1")/1000000,"")</f>
        <v>598.52638096999999</v>
      </c>
      <c r="S32" s="12">
        <f>IFERROR([1]!EM_S_STM07_IS(F32,"61",$S$1,"1")/1000000,"")</f>
        <v>721.81220759000007</v>
      </c>
      <c r="T32" s="20">
        <f t="shared" si="8"/>
        <v>0.44897329026739041</v>
      </c>
      <c r="U32" s="20">
        <f t="shared" si="9"/>
        <v>9.2410522144481755E-2</v>
      </c>
      <c r="V32" s="14">
        <f t="shared" si="10"/>
        <v>1.6216623171418414</v>
      </c>
      <c r="W32" s="14">
        <f t="shared" si="11"/>
        <v>0.43381777263712207</v>
      </c>
      <c r="X32" s="14">
        <f t="shared" si="12"/>
        <v>0.28115563604591309</v>
      </c>
      <c r="Y32" s="14">
        <f t="shared" si="13"/>
        <v>-0.11178378407756451</v>
      </c>
      <c r="Z32" s="15">
        <f t="shared" si="14"/>
        <v>0.493174620351014</v>
      </c>
      <c r="AA32" s="14">
        <f t="shared" si="15"/>
        <v>-9.0478015781328275E-2</v>
      </c>
      <c r="AB32" s="14">
        <f t="shared" si="16"/>
        <v>0.22023311767623571</v>
      </c>
      <c r="AC32" s="14">
        <f t="shared" si="17"/>
        <v>3.8134918443686369E-2</v>
      </c>
      <c r="AD32" s="14">
        <f t="shared" si="18"/>
        <v>0.11964060423576832</v>
      </c>
      <c r="AE32" s="14">
        <f t="shared" si="19"/>
        <v>0.20598227670465799</v>
      </c>
      <c r="AF32" s="18">
        <f t="shared" si="20"/>
        <v>1</v>
      </c>
      <c r="AG32" s="18" t="str">
        <f t="shared" si="21"/>
        <v/>
      </c>
      <c r="AH32" s="18" t="str">
        <f t="shared" si="22"/>
        <v/>
      </c>
      <c r="AI32" s="19" t="str">
        <f t="shared" si="23"/>
        <v/>
      </c>
      <c r="AJ32" s="19" t="str">
        <f t="shared" si="24"/>
        <v/>
      </c>
      <c r="AK32" s="19" t="str">
        <f t="shared" si="25"/>
        <v/>
      </c>
    </row>
    <row r="33" spans="2:37" x14ac:dyDescent="0.15">
      <c r="B33" s="51" t="str">
        <f>IFERROR(IF(AND(AF33=1,AI33=1),MAX($B$5:B32)+1,""),"")</f>
        <v/>
      </c>
      <c r="C33" s="51" t="str">
        <f>IFERROR(IF(AND(AG33=1,AJ33=1),MAX($C$5:C32)+1,""),"")</f>
        <v/>
      </c>
      <c r="D33" s="51" t="str">
        <f>IFERROR(IF(AND(AH33=1,AK33=1),MAX($D$5:D32)+1,""),"")</f>
        <v/>
      </c>
      <c r="F33" s="5" t="s">
        <v>163</v>
      </c>
      <c r="G33" s="5" t="s">
        <v>164</v>
      </c>
      <c r="H33" s="12">
        <f>IFERROR([1]!EM_S_STM07_IS(F33,"9",$H$1,"1")/1000000,"")</f>
        <v>1494.8509098499999</v>
      </c>
      <c r="I33" s="12">
        <f>IFERROR([1]!EM_S_STM07_IS(F33,"9",$I$1,"1")/1000000,"")</f>
        <v>1722.03288544</v>
      </c>
      <c r="J33" s="12">
        <f>IFERROR([1]!EM_S_STM07_IS(F33,"9",$J$1,"1")/1000000,"")</f>
        <v>1516.8745728900001</v>
      </c>
      <c r="K33" s="12">
        <f>IFERROR([1]!EM_S_STM07_IS(F33,"9",$K$1,"1")/1000000,"")</f>
        <v>1625.44093716</v>
      </c>
      <c r="L33" s="12">
        <f>IFERROR([1]!EM_S_STM07_IS(F33,"9",$L$1,"1")/1000000,"")</f>
        <v>1440.90915004</v>
      </c>
      <c r="M33" s="13">
        <f>IFERROR([1]!EM_S_STM07_IS(F33,"9",$M$1,"1")/1000000,"")</f>
        <v>1970.0575058299999</v>
      </c>
      <c r="N33" s="12">
        <f>IFERROR([1]!EM_S_STM07_IS(F33,"61",$N$1,"1")/1000000,"")</f>
        <v>28.65220506</v>
      </c>
      <c r="O33" s="12">
        <f>IFERROR([1]!EM_S_STM07_IS(F33,"61",$O$1,"1")/1000000,"")</f>
        <v>27.218645370000001</v>
      </c>
      <c r="P33" s="12">
        <f>IFERROR([1]!EM_S_STM07_IS(F33,"61",$P$1,"1")/1000000,"")</f>
        <v>179.58267071</v>
      </c>
      <c r="Q33" s="12">
        <f>IFERROR([1]!EM_S_STM07_IS(F33,"61",$Q$1,"1")/1000000,"")</f>
        <v>8.4868320299999986</v>
      </c>
      <c r="R33" s="12">
        <f>IFERROR([1]!EM_S_STM07_IS(F33,"61",$R$1,"1")/1000000,"")</f>
        <v>21.84123907</v>
      </c>
      <c r="S33" s="12">
        <f>IFERROR([1]!EM_S_STM07_IS(F33,"61",$S$1,"1")/1000000,"")</f>
        <v>54.59145376</v>
      </c>
      <c r="T33" s="20">
        <f t="shared" si="8"/>
        <v>5.6759606907160087E-2</v>
      </c>
      <c r="U33" s="20">
        <f t="shared" si="9"/>
        <v>0.13760979249821581</v>
      </c>
      <c r="V33" s="14">
        <f t="shared" si="10"/>
        <v>0.15197634365610185</v>
      </c>
      <c r="W33" s="14">
        <f t="shared" si="11"/>
        <v>-0.11913727913365574</v>
      </c>
      <c r="X33" s="14">
        <f t="shared" si="12"/>
        <v>7.1572406980990946E-2</v>
      </c>
      <c r="Y33" s="14">
        <f t="shared" si="13"/>
        <v>-0.11352721769295247</v>
      </c>
      <c r="Z33" s="15">
        <f t="shared" si="14"/>
        <v>0.36723228232349736</v>
      </c>
      <c r="AA33" s="14">
        <f t="shared" si="15"/>
        <v>-5.0033136611929555E-2</v>
      </c>
      <c r="AB33" s="14">
        <f t="shared" si="16"/>
        <v>5.597781346897353</v>
      </c>
      <c r="AC33" s="14">
        <f t="shared" si="17"/>
        <v>-0.95274136420598743</v>
      </c>
      <c r="AD33" s="14">
        <f t="shared" si="18"/>
        <v>1.5735444029991017</v>
      </c>
      <c r="AE33" s="14">
        <f t="shared" si="19"/>
        <v>1.4994668839545833</v>
      </c>
      <c r="AF33" s="18" t="str">
        <f t="shared" si="20"/>
        <v/>
      </c>
      <c r="AG33" s="18" t="str">
        <f t="shared" si="21"/>
        <v/>
      </c>
      <c r="AH33" s="18" t="str">
        <f t="shared" si="22"/>
        <v/>
      </c>
      <c r="AI33" s="19" t="str">
        <f t="shared" si="23"/>
        <v/>
      </c>
      <c r="AJ33" s="19" t="str">
        <f t="shared" si="24"/>
        <v/>
      </c>
      <c r="AK33" s="19" t="str">
        <f t="shared" si="25"/>
        <v/>
      </c>
    </row>
    <row r="34" spans="2:37" x14ac:dyDescent="0.15">
      <c r="B34" s="51" t="str">
        <f>IFERROR(IF(AND(AF34=1,AI34=1),MAX($B$5:B33)+1,""),"")</f>
        <v/>
      </c>
      <c r="C34" s="51" t="str">
        <f>IFERROR(IF(AND(AG34=1,AJ34=1),MAX($C$5:C33)+1,""),"")</f>
        <v/>
      </c>
      <c r="D34" s="51" t="str">
        <f>IFERROR(IF(AND(AH34=1,AK34=1),MAX($D$5:D33)+1,""),"")</f>
        <v/>
      </c>
      <c r="F34" s="5" t="s">
        <v>165</v>
      </c>
      <c r="G34" s="5" t="s">
        <v>166</v>
      </c>
      <c r="H34" s="12">
        <f>IFERROR([1]!EM_S_STM07_IS(F34,"9",$H$1,"1")/1000000,"")</f>
        <v>71.499913269999993</v>
      </c>
      <c r="I34" s="12">
        <f>IFERROR([1]!EM_S_STM07_IS(F34,"9",$I$1,"1")/1000000,"")</f>
        <v>72.479993680000007</v>
      </c>
      <c r="J34" s="12">
        <f>IFERROR([1]!EM_S_STM07_IS(F34,"9",$J$1,"1")/1000000,"")</f>
        <v>67.009730070000003</v>
      </c>
      <c r="K34" s="12">
        <f>IFERROR([1]!EM_S_STM07_IS(F34,"9",$K$1,"1")/1000000,"")</f>
        <v>80.283349189999996</v>
      </c>
      <c r="L34" s="12">
        <f>IFERROR([1]!EM_S_STM07_IS(F34,"9",$L$1,"1")/1000000,"")</f>
        <v>64.379717459999995</v>
      </c>
      <c r="M34" s="13">
        <f>IFERROR([1]!EM_S_STM07_IS(F34,"9",$M$1,"1")/1000000,"")</f>
        <v>117.17053063</v>
      </c>
      <c r="N34" s="12">
        <f>IFERROR([1]!EM_S_STM07_IS(F34,"61",$N$1,"1")/1000000,"")</f>
        <v>4.1699408</v>
      </c>
      <c r="O34" s="12">
        <f>IFERROR([1]!EM_S_STM07_IS(F34,"61",$O$1,"1")/1000000,"")</f>
        <v>2.8157236499999998</v>
      </c>
      <c r="P34" s="12">
        <f>IFERROR([1]!EM_S_STM07_IS(F34,"61",$P$1,"1")/1000000,"")</f>
        <v>-25.474075190000001</v>
      </c>
      <c r="Q34" s="12">
        <f>IFERROR([1]!EM_S_STM07_IS(F34,"61",$Q$1,"1")/1000000,"")</f>
        <v>3.4862066400000002</v>
      </c>
      <c r="R34" s="12">
        <f>IFERROR([1]!EM_S_STM07_IS(F34,"61",$R$1,"1")/1000000,"")</f>
        <v>-449.53289869999998</v>
      </c>
      <c r="S34" s="12">
        <f>IFERROR([1]!EM_S_STM07_IS(F34,"61",$S$1,"1")/1000000,"")</f>
        <v>69.712636989999993</v>
      </c>
      <c r="T34" s="20">
        <f t="shared" si="8"/>
        <v>0.10383097385293993</v>
      </c>
      <c r="U34" s="20">
        <f t="shared" si="9"/>
        <v>0.75645215503146779</v>
      </c>
      <c r="V34" s="14">
        <f t="shared" si="10"/>
        <v>1.3707434948892962E-2</v>
      </c>
      <c r="W34" s="14">
        <f t="shared" si="11"/>
        <v>-7.5472738507004838E-2</v>
      </c>
      <c r="X34" s="14">
        <f t="shared" si="12"/>
        <v>0.19808495133667969</v>
      </c>
      <c r="Y34" s="14">
        <f t="shared" si="13"/>
        <v>-0.19809377524051949</v>
      </c>
      <c r="Z34" s="15">
        <f t="shared" si="14"/>
        <v>0.81999137698607738</v>
      </c>
      <c r="AA34" s="14">
        <f t="shared" si="15"/>
        <v>-0.32475692460669953</v>
      </c>
      <c r="AB34" s="14">
        <f t="shared" si="16"/>
        <v>-10.047079314761589</v>
      </c>
      <c r="AC34" s="14">
        <f t="shared" si="17"/>
        <v>1.1368531188668443</v>
      </c>
      <c r="AD34" s="14">
        <f t="shared" si="18"/>
        <v>-129.94614264747082</v>
      </c>
      <c r="AE34" s="14">
        <f t="shared" si="19"/>
        <v>1.1550779424411457</v>
      </c>
      <c r="AF34" s="18" t="str">
        <f t="shared" si="20"/>
        <v/>
      </c>
      <c r="AG34" s="18">
        <f t="shared" si="21"/>
        <v>1</v>
      </c>
      <c r="AH34" s="18" t="str">
        <f t="shared" si="22"/>
        <v/>
      </c>
      <c r="AI34" s="19" t="str">
        <f t="shared" si="23"/>
        <v/>
      </c>
      <c r="AJ34" s="19" t="str">
        <f t="shared" si="24"/>
        <v/>
      </c>
      <c r="AK34" s="19" t="str">
        <f t="shared" si="25"/>
        <v/>
      </c>
    </row>
    <row r="35" spans="2:37" x14ac:dyDescent="0.15">
      <c r="B35" s="51" t="str">
        <f>IFERROR(IF(AND(AF35=1,AI35=1),MAX($B$5:B34)+1,""),"")</f>
        <v/>
      </c>
      <c r="C35" s="51" t="str">
        <f>IFERROR(IF(AND(AG35=1,AJ35=1),MAX($C$5:C34)+1,""),"")</f>
        <v/>
      </c>
      <c r="D35" s="51" t="str">
        <f>IFERROR(IF(AND(AH35=1,AK35=1),MAX($D$5:D34)+1,""),"")</f>
        <v/>
      </c>
      <c r="F35" s="5" t="s">
        <v>167</v>
      </c>
      <c r="G35" s="5" t="s">
        <v>168</v>
      </c>
      <c r="H35" s="12">
        <f>IFERROR([1]!EM_S_STM07_IS(F35,"9",$H$1,"1")/1000000,"")</f>
        <v>402.16276986999998</v>
      </c>
      <c r="I35" s="12">
        <f>IFERROR([1]!EM_S_STM07_IS(F35,"9",$I$1,"1")/1000000,"")</f>
        <v>433.68698899000003</v>
      </c>
      <c r="J35" s="12">
        <f>IFERROR([1]!EM_S_STM07_IS(F35,"9",$J$1,"1")/1000000,"")</f>
        <v>457.28856848999999</v>
      </c>
      <c r="K35" s="12">
        <f>IFERROR([1]!EM_S_STM07_IS(F35,"9",$K$1,"1")/1000000,"")</f>
        <v>533.05858793000004</v>
      </c>
      <c r="L35" s="12">
        <f>IFERROR([1]!EM_S_STM07_IS(F35,"9",$L$1,"1")/1000000,"")</f>
        <v>509.05570263999999</v>
      </c>
      <c r="M35" s="13">
        <f>IFERROR([1]!EM_S_STM07_IS(F35,"9",$M$1,"1")/1000000,"")</f>
        <v>458.06335360000003</v>
      </c>
      <c r="N35" s="12">
        <f>IFERROR([1]!EM_S_STM07_IS(F35,"61",$N$1,"1")/1000000,"")</f>
        <v>498.14224173000002</v>
      </c>
      <c r="O35" s="12">
        <f>IFERROR([1]!EM_S_STM07_IS(F35,"61",$O$1,"1")/1000000,"")</f>
        <v>16.60219893</v>
      </c>
      <c r="P35" s="12">
        <f>IFERROR([1]!EM_S_STM07_IS(F35,"61",$P$1,"1")/1000000,"")</f>
        <v>4.0147895299999998</v>
      </c>
      <c r="Q35" s="12">
        <f>IFERROR([1]!EM_S_STM07_IS(F35,"61",$Q$1,"1")/1000000,"")</f>
        <v>16.766914580000002</v>
      </c>
      <c r="R35" s="12">
        <f>IFERROR([1]!EM_S_STM07_IS(F35,"61",$R$1,"1")/1000000,"")</f>
        <v>61.471205740000002</v>
      </c>
      <c r="S35" s="12">
        <f>IFERROR([1]!EM_S_STM07_IS(F35,"61",$S$1,"1")/1000000,"")</f>
        <v>21.36324402</v>
      </c>
      <c r="T35" s="20">
        <f t="shared" si="8"/>
        <v>2.6371861166988975E-2</v>
      </c>
      <c r="U35" s="20">
        <f t="shared" si="9"/>
        <v>-0.46732444618771762</v>
      </c>
      <c r="V35" s="14">
        <f t="shared" si="10"/>
        <v>7.8386716727135958E-2</v>
      </c>
      <c r="W35" s="14">
        <f t="shared" si="11"/>
        <v>5.4420769124213141E-2</v>
      </c>
      <c r="X35" s="14">
        <f t="shared" si="12"/>
        <v>0.16569410359458175</v>
      </c>
      <c r="Y35" s="14">
        <f t="shared" si="13"/>
        <v>-4.5028606298623319E-2</v>
      </c>
      <c r="Z35" s="15">
        <f t="shared" si="14"/>
        <v>-0.10017047009894973</v>
      </c>
      <c r="AA35" s="14">
        <f t="shared" si="15"/>
        <v>-0.96667177055223796</v>
      </c>
      <c r="AB35" s="14">
        <f t="shared" si="16"/>
        <v>-0.75817724224799421</v>
      </c>
      <c r="AC35" s="14">
        <f t="shared" si="17"/>
        <v>3.1762873133725646</v>
      </c>
      <c r="AD35" s="14">
        <f t="shared" si="18"/>
        <v>2.6662204871804143</v>
      </c>
      <c r="AE35" s="14">
        <f t="shared" si="19"/>
        <v>-0.65246746402928135</v>
      </c>
      <c r="AF35" s="18" t="str">
        <f t="shared" si="20"/>
        <v/>
      </c>
      <c r="AG35" s="18" t="str">
        <f t="shared" si="21"/>
        <v/>
      </c>
      <c r="AH35" s="18" t="str">
        <f t="shared" si="22"/>
        <v/>
      </c>
      <c r="AI35" s="19" t="str">
        <f t="shared" si="23"/>
        <v/>
      </c>
      <c r="AJ35" s="19" t="str">
        <f t="shared" si="24"/>
        <v/>
      </c>
      <c r="AK35" s="19" t="str">
        <f t="shared" si="25"/>
        <v/>
      </c>
    </row>
    <row r="36" spans="2:37" x14ac:dyDescent="0.15">
      <c r="B36" s="51" t="str">
        <f>IFERROR(IF(AND(AF36=1,AI36=1),MAX($B$5:B35)+1,""),"")</f>
        <v/>
      </c>
      <c r="C36" s="51" t="str">
        <f>IFERROR(IF(AND(AG36=1,AJ36=1),MAX($C$5:C35)+1,""),"")</f>
        <v/>
      </c>
      <c r="D36" s="51" t="str">
        <f>IFERROR(IF(AND(AH36=1,AK36=1),MAX($D$5:D35)+1,""),"")</f>
        <v/>
      </c>
      <c r="F36" s="5" t="s">
        <v>169</v>
      </c>
      <c r="G36" s="5" t="s">
        <v>170</v>
      </c>
      <c r="H36" s="12">
        <f>IFERROR([1]!EM_S_STM07_IS(F36,"9",$H$1,"1")/1000000,"")</f>
        <v>5.2847470000000003</v>
      </c>
      <c r="I36" s="12">
        <f>IFERROR([1]!EM_S_STM07_IS(F36,"9",$I$1,"1")/1000000,"")</f>
        <v>5.5293919599999999</v>
      </c>
      <c r="J36" s="12">
        <f>IFERROR([1]!EM_S_STM07_IS(F36,"9",$J$1,"1")/1000000,"")</f>
        <v>95.894669090000008</v>
      </c>
      <c r="K36" s="12">
        <f>IFERROR([1]!EM_S_STM07_IS(F36,"9",$K$1,"1")/1000000,"")</f>
        <v>40.922834899999998</v>
      </c>
      <c r="L36" s="12">
        <f>IFERROR([1]!EM_S_STM07_IS(F36,"9",$L$1,"1")/1000000,"")</f>
        <v>550.90043328000002</v>
      </c>
      <c r="M36" s="13">
        <f>IFERROR([1]!EM_S_STM07_IS(F36,"9",$M$1,"1")/1000000,"")</f>
        <v>825.3990994400001</v>
      </c>
      <c r="N36" s="12">
        <f>IFERROR([1]!EM_S_STM07_IS(F36,"61",$N$1,"1")/1000000,"")</f>
        <v>46.782097669999999</v>
      </c>
      <c r="O36" s="12">
        <f>IFERROR([1]!EM_S_STM07_IS(F36,"61",$O$1,"1")/1000000,"")</f>
        <v>-21.818341109999999</v>
      </c>
      <c r="P36" s="12">
        <f>IFERROR([1]!EM_S_STM07_IS(F36,"61",$P$1,"1")/1000000,"")</f>
        <v>-636.05236394000008</v>
      </c>
      <c r="Q36" s="12">
        <f>IFERROR([1]!EM_S_STM07_IS(F36,"61",$Q$1,"1")/1000000,"")</f>
        <v>1131.5469953299998</v>
      </c>
      <c r="R36" s="12">
        <f>IFERROR([1]!EM_S_STM07_IS(F36,"61",$R$1,"1")/1000000,"")</f>
        <v>175.01590954</v>
      </c>
      <c r="S36" s="12">
        <f>IFERROR([1]!EM_S_STM07_IS(F36,"61",$S$1,"1")/1000000,"")</f>
        <v>228.19523021000001</v>
      </c>
      <c r="T36" s="20">
        <f t="shared" si="8"/>
        <v>1.7461734113593872</v>
      </c>
      <c r="U36" s="20">
        <f t="shared" si="9"/>
        <v>0.37292045072892543</v>
      </c>
      <c r="V36" s="14">
        <f t="shared" si="10"/>
        <v>4.6292653177152955E-2</v>
      </c>
      <c r="W36" s="14">
        <f t="shared" si="11"/>
        <v>16.342715036971263</v>
      </c>
      <c r="X36" s="14">
        <f t="shared" si="12"/>
        <v>-0.57325224344230552</v>
      </c>
      <c r="Y36" s="14">
        <f t="shared" si="13"/>
        <v>12.461932308115831</v>
      </c>
      <c r="Z36" s="15">
        <f t="shared" si="14"/>
        <v>0.49827273601087135</v>
      </c>
      <c r="AA36" s="14">
        <f t="shared" si="15"/>
        <v>-1.4663822743457582</v>
      </c>
      <c r="AB36" s="14">
        <f t="shared" si="16"/>
        <v>-28.152187177442112</v>
      </c>
      <c r="AC36" s="14">
        <f t="shared" si="17"/>
        <v>2.7790154702368821</v>
      </c>
      <c r="AD36" s="14">
        <f t="shared" si="18"/>
        <v>-0.84533041025931144</v>
      </c>
      <c r="AE36" s="14">
        <f t="shared" si="19"/>
        <v>0.30385420851037453</v>
      </c>
      <c r="AF36" s="18">
        <f t="shared" si="20"/>
        <v>1</v>
      </c>
      <c r="AG36" s="18">
        <f t="shared" si="21"/>
        <v>1</v>
      </c>
      <c r="AH36" s="18">
        <f t="shared" si="22"/>
        <v>1</v>
      </c>
      <c r="AI36" s="19" t="str">
        <f t="shared" si="23"/>
        <v/>
      </c>
      <c r="AJ36" s="19" t="str">
        <f t="shared" si="24"/>
        <v/>
      </c>
      <c r="AK36" s="19" t="str">
        <f t="shared" si="25"/>
        <v/>
      </c>
    </row>
    <row r="37" spans="2:37" x14ac:dyDescent="0.15">
      <c r="B37" s="51" t="str">
        <f>IFERROR(IF(AND(AF37=1,AI37=1),MAX($B$5:B36)+1,""),"")</f>
        <v/>
      </c>
      <c r="C37" s="51" t="str">
        <f>IFERROR(IF(AND(AG37=1,AJ37=1),MAX($C$5:C36)+1,""),"")</f>
        <v/>
      </c>
      <c r="D37" s="51" t="str">
        <f>IFERROR(IF(AND(AH37=1,AK37=1),MAX($D$5:D36)+1,""),"")</f>
        <v/>
      </c>
      <c r="F37" s="5" t="s">
        <v>171</v>
      </c>
      <c r="G37" s="5" t="s">
        <v>172</v>
      </c>
      <c r="H37" s="12">
        <f>IFERROR([1]!EM_S_STM07_IS(F37,"9",$H$1,"1")/1000000,"")</f>
        <v>1115.38729969</v>
      </c>
      <c r="I37" s="12">
        <f>IFERROR([1]!EM_S_STM07_IS(F37,"9",$I$1,"1")/1000000,"")</f>
        <v>506.72864277999997</v>
      </c>
      <c r="J37" s="12">
        <f>IFERROR([1]!EM_S_STM07_IS(F37,"9",$J$1,"1")/1000000,"")</f>
        <v>348.11974156999997</v>
      </c>
      <c r="K37" s="12">
        <f>IFERROR([1]!EM_S_STM07_IS(F37,"9",$K$1,"1")/1000000,"")</f>
        <v>192.60797463</v>
      </c>
      <c r="L37" s="12">
        <f>IFERROR([1]!EM_S_STM07_IS(F37,"9",$L$1,"1")/1000000,"")</f>
        <v>205.26920399000002</v>
      </c>
      <c r="M37" s="13">
        <f>IFERROR([1]!EM_S_STM07_IS(F37,"9",$M$1,"1")/1000000,"")</f>
        <v>409.02785452000001</v>
      </c>
      <c r="N37" s="12">
        <f>IFERROR([1]!EM_S_STM07_IS(F37,"61",$N$1,"1")/1000000,"")</f>
        <v>230.77498890999999</v>
      </c>
      <c r="O37" s="12">
        <f>IFERROR([1]!EM_S_STM07_IS(F37,"61",$O$1,"1")/1000000,"")</f>
        <v>69.408577219999998</v>
      </c>
      <c r="P37" s="12">
        <f>IFERROR([1]!EM_S_STM07_IS(F37,"61",$P$1,"1")/1000000,"")</f>
        <v>59.012399850000001</v>
      </c>
      <c r="Q37" s="12">
        <f>IFERROR([1]!EM_S_STM07_IS(F37,"61",$Q$1,"1")/1000000,"")</f>
        <v>79.814380989999989</v>
      </c>
      <c r="R37" s="12">
        <f>IFERROR([1]!EM_S_STM07_IS(F37,"61",$R$1,"1")/1000000,"")</f>
        <v>34.376124770000004</v>
      </c>
      <c r="S37" s="12">
        <f>IFERROR([1]!EM_S_STM07_IS(F37,"61",$S$1,"1")/1000000,"")</f>
        <v>69.305919060000008</v>
      </c>
      <c r="T37" s="20">
        <f t="shared" si="8"/>
        <v>-0.18178876643681208</v>
      </c>
      <c r="U37" s="20">
        <f t="shared" si="9"/>
        <v>-0.2138302708184886</v>
      </c>
      <c r="V37" s="14">
        <f t="shared" si="10"/>
        <v>-0.54569265499003328</v>
      </c>
      <c r="W37" s="14">
        <f t="shared" si="11"/>
        <v>-0.31300559672302014</v>
      </c>
      <c r="X37" s="14">
        <f t="shared" si="12"/>
        <v>-0.44671918414810624</v>
      </c>
      <c r="Y37" s="14">
        <f t="shared" si="13"/>
        <v>6.573574839942245E-2</v>
      </c>
      <c r="Z37" s="15">
        <f t="shared" si="14"/>
        <v>0.99264111015857193</v>
      </c>
      <c r="AA37" s="14">
        <f t="shared" si="15"/>
        <v>-0.69923700333458294</v>
      </c>
      <c r="AB37" s="14">
        <f t="shared" si="16"/>
        <v>-0.14978231490105159</v>
      </c>
      <c r="AC37" s="14">
        <f t="shared" si="17"/>
        <v>0.35250186728340599</v>
      </c>
      <c r="AD37" s="14">
        <f t="shared" si="18"/>
        <v>-0.56929911196947058</v>
      </c>
      <c r="AE37" s="14">
        <f t="shared" si="19"/>
        <v>1.0161062226677506</v>
      </c>
      <c r="AF37" s="18" t="str">
        <f t="shared" si="20"/>
        <v/>
      </c>
      <c r="AG37" s="18" t="str">
        <f t="shared" si="21"/>
        <v/>
      </c>
      <c r="AH37" s="18" t="str">
        <f t="shared" si="22"/>
        <v/>
      </c>
      <c r="AI37" s="19" t="str">
        <f t="shared" si="23"/>
        <v/>
      </c>
      <c r="AJ37" s="19" t="str">
        <f t="shared" si="24"/>
        <v/>
      </c>
      <c r="AK37" s="19" t="str">
        <f t="shared" si="25"/>
        <v/>
      </c>
    </row>
    <row r="38" spans="2:37" x14ac:dyDescent="0.15">
      <c r="B38" s="51" t="str">
        <f>IFERROR(IF(AND(AF38=1,AI38=1),MAX($B$5:B37)+1,""),"")</f>
        <v/>
      </c>
      <c r="C38" s="51" t="str">
        <f>IFERROR(IF(AND(AG38=1,AJ38=1),MAX($C$5:C37)+1,""),"")</f>
        <v/>
      </c>
      <c r="D38" s="51" t="str">
        <f>IFERROR(IF(AND(AH38=1,AK38=1),MAX($D$5:D37)+1,""),"")</f>
        <v/>
      </c>
      <c r="F38" s="5" t="s">
        <v>173</v>
      </c>
      <c r="G38" s="5" t="s">
        <v>174</v>
      </c>
      <c r="H38" s="12">
        <f>IFERROR([1]!EM_S_STM07_IS(F38,"9",$H$1,"1")/1000000,"")</f>
        <v>1601.7304652999999</v>
      </c>
      <c r="I38" s="12">
        <f>IFERROR([1]!EM_S_STM07_IS(F38,"9",$I$1,"1")/1000000,"")</f>
        <v>2415.8177303499997</v>
      </c>
      <c r="J38" s="12">
        <f>IFERROR([1]!EM_S_STM07_IS(F38,"9",$J$1,"1")/1000000,"")</f>
        <v>1265.4457682899999</v>
      </c>
      <c r="K38" s="12">
        <f>IFERROR([1]!EM_S_STM07_IS(F38,"9",$K$1,"1")/1000000,"")</f>
        <v>1110.4277501400002</v>
      </c>
      <c r="L38" s="12">
        <f>IFERROR([1]!EM_S_STM07_IS(F38,"9",$L$1,"1")/1000000,"")</f>
        <v>1234.10154784</v>
      </c>
      <c r="M38" s="13">
        <f>IFERROR([1]!EM_S_STM07_IS(F38,"9",$M$1,"1")/1000000,"")</f>
        <v>1345.0182107099999</v>
      </c>
      <c r="N38" s="12">
        <f>IFERROR([1]!EM_S_STM07_IS(F38,"61",$N$1,"1")/1000000,"")</f>
        <v>-114.6386782</v>
      </c>
      <c r="O38" s="12">
        <f>IFERROR([1]!EM_S_STM07_IS(F38,"61",$O$1,"1")/1000000,"")</f>
        <v>17.529063369999999</v>
      </c>
      <c r="P38" s="12">
        <f>IFERROR([1]!EM_S_STM07_IS(F38,"61",$P$1,"1")/1000000,"")</f>
        <v>-204.45564336000001</v>
      </c>
      <c r="Q38" s="12">
        <f>IFERROR([1]!EM_S_STM07_IS(F38,"61",$Q$1,"1")/1000000,"")</f>
        <v>53.099116450000004</v>
      </c>
      <c r="R38" s="12">
        <f>IFERROR([1]!EM_S_STM07_IS(F38,"61",$R$1,"1")/1000000,"")</f>
        <v>-330.51328498999999</v>
      </c>
      <c r="S38" s="12">
        <f>IFERROR([1]!EM_S_STM07_IS(F38,"61",$S$1,"1")/1000000,"")</f>
        <v>-634.62366705999989</v>
      </c>
      <c r="T38" s="20">
        <f t="shared" si="8"/>
        <v>-3.433221000864084E-2</v>
      </c>
      <c r="U38" s="20" t="str">
        <f t="shared" si="9"/>
        <v/>
      </c>
      <c r="V38" s="14">
        <f t="shared" si="10"/>
        <v>0.50825484230115048</v>
      </c>
      <c r="W38" s="14">
        <f t="shared" si="11"/>
        <v>-0.47618325985766141</v>
      </c>
      <c r="X38" s="14">
        <f t="shared" si="12"/>
        <v>-0.12250072032677939</v>
      </c>
      <c r="Y38" s="14">
        <f t="shared" si="13"/>
        <v>0.11137491627384788</v>
      </c>
      <c r="Z38" s="15">
        <f t="shared" si="14"/>
        <v>8.9876447415638619E-2</v>
      </c>
      <c r="AA38" s="14">
        <f t="shared" si="15"/>
        <v>1.1529070610829846</v>
      </c>
      <c r="AB38" s="14">
        <f t="shared" si="16"/>
        <v>-12.66380878683537</v>
      </c>
      <c r="AC38" s="14">
        <f t="shared" si="17"/>
        <v>1.2597097129596198</v>
      </c>
      <c r="AD38" s="14">
        <f t="shared" si="18"/>
        <v>-7.2244592205450902</v>
      </c>
      <c r="AE38" s="14">
        <f t="shared" si="19"/>
        <v>-0.92011545641562054</v>
      </c>
      <c r="AF38" s="18" t="str">
        <f t="shared" si="20"/>
        <v/>
      </c>
      <c r="AG38" s="18" t="str">
        <f t="shared" si="21"/>
        <v/>
      </c>
      <c r="AH38" s="18" t="str">
        <f t="shared" si="22"/>
        <v/>
      </c>
      <c r="AI38" s="19" t="str">
        <f t="shared" si="23"/>
        <v/>
      </c>
      <c r="AJ38" s="19" t="str">
        <f t="shared" si="24"/>
        <v/>
      </c>
      <c r="AK38" s="19" t="str">
        <f t="shared" si="25"/>
        <v/>
      </c>
    </row>
    <row r="39" spans="2:37" x14ac:dyDescent="0.15">
      <c r="B39" s="51" t="str">
        <f>IFERROR(IF(AND(AF39=1,AI39=1),MAX($B$5:B38)+1,""),"")</f>
        <v/>
      </c>
      <c r="C39" s="51" t="str">
        <f>IFERROR(IF(AND(AG39=1,AJ39=1),MAX($C$5:C38)+1,""),"")</f>
        <v/>
      </c>
      <c r="D39" s="51" t="str">
        <f>IFERROR(IF(AND(AH39=1,AK39=1),MAX($D$5:D38)+1,""),"")</f>
        <v/>
      </c>
      <c r="F39" s="5" t="s">
        <v>175</v>
      </c>
      <c r="G39" s="5" t="s">
        <v>176</v>
      </c>
      <c r="H39" s="12">
        <f>IFERROR([1]!EM_S_STM07_IS(F39,"9",$H$1,"1")/1000000,"")</f>
        <v>301.29413649000003</v>
      </c>
      <c r="I39" s="12">
        <f>IFERROR([1]!EM_S_STM07_IS(F39,"9",$I$1,"1")/1000000,"")</f>
        <v>99.039893860000006</v>
      </c>
      <c r="J39" s="12">
        <f>IFERROR([1]!EM_S_STM07_IS(F39,"9",$J$1,"1")/1000000,"")</f>
        <v>206.23680933</v>
      </c>
      <c r="K39" s="12">
        <f>IFERROR([1]!EM_S_STM07_IS(F39,"9",$K$1,"1")/1000000,"")</f>
        <v>168.43559126</v>
      </c>
      <c r="L39" s="12">
        <f>IFERROR([1]!EM_S_STM07_IS(F39,"9",$L$1,"1")/1000000,"")</f>
        <v>213.19328199</v>
      </c>
      <c r="M39" s="13">
        <f>IFERROR([1]!EM_S_STM07_IS(F39,"9",$M$1,"1")/1000000,"")</f>
        <v>305.43085391000005</v>
      </c>
      <c r="N39" s="12">
        <f>IFERROR([1]!EM_S_STM07_IS(F39,"61",$N$1,"1")/1000000,"")</f>
        <v>26.716195170000002</v>
      </c>
      <c r="O39" s="12">
        <f>IFERROR([1]!EM_S_STM07_IS(F39,"61",$O$1,"1")/1000000,"")</f>
        <v>2.0911827000000001</v>
      </c>
      <c r="P39" s="12">
        <f>IFERROR([1]!EM_S_STM07_IS(F39,"61",$P$1,"1")/1000000,"")</f>
        <v>2.0780423699999999</v>
      </c>
      <c r="Q39" s="12">
        <f>IFERROR([1]!EM_S_STM07_IS(F39,"61",$Q$1,"1")/1000000,"")</f>
        <v>1.98997592</v>
      </c>
      <c r="R39" s="12">
        <f>IFERROR([1]!EM_S_STM07_IS(F39,"61",$R$1,"1")/1000000,"")</f>
        <v>-49.33642382</v>
      </c>
      <c r="S39" s="12">
        <f>IFERROR([1]!EM_S_STM07_IS(F39,"61",$S$1,"1")/1000000,"")</f>
        <v>5.9339106500000005</v>
      </c>
      <c r="T39" s="20">
        <f t="shared" si="8"/>
        <v>2.7310084885769914E-3</v>
      </c>
      <c r="U39" s="20">
        <f t="shared" si="9"/>
        <v>-0.25986101699528563</v>
      </c>
      <c r="V39" s="14">
        <f t="shared" si="10"/>
        <v>-0.67128502727006389</v>
      </c>
      <c r="W39" s="14">
        <f t="shared" si="11"/>
        <v>1.0823609688185907</v>
      </c>
      <c r="X39" s="14">
        <f t="shared" si="12"/>
        <v>-0.18329035535802043</v>
      </c>
      <c r="Y39" s="14">
        <f t="shared" si="13"/>
        <v>0.26572585042855512</v>
      </c>
      <c r="Z39" s="15">
        <f t="shared" si="14"/>
        <v>0.43264764751980567</v>
      </c>
      <c r="AA39" s="14">
        <f t="shared" si="15"/>
        <v>-0.92172602847473506</v>
      </c>
      <c r="AB39" s="14">
        <f t="shared" si="16"/>
        <v>-6.2836833912216965E-3</v>
      </c>
      <c r="AC39" s="14">
        <f t="shared" si="17"/>
        <v>-4.2379525687919403E-2</v>
      </c>
      <c r="AD39" s="14">
        <f t="shared" si="18"/>
        <v>-25.792472775248456</v>
      </c>
      <c r="AE39" s="14">
        <f t="shared" si="19"/>
        <v>1.1202744380429639</v>
      </c>
      <c r="AF39" s="18" t="str">
        <f t="shared" si="20"/>
        <v/>
      </c>
      <c r="AG39" s="18" t="str">
        <f t="shared" si="21"/>
        <v/>
      </c>
      <c r="AH39" s="18" t="str">
        <f t="shared" si="22"/>
        <v/>
      </c>
      <c r="AI39" s="19" t="str">
        <f t="shared" si="23"/>
        <v/>
      </c>
      <c r="AJ39" s="19" t="str">
        <f t="shared" si="24"/>
        <v/>
      </c>
      <c r="AK39" s="19" t="str">
        <f t="shared" si="25"/>
        <v/>
      </c>
    </row>
    <row r="40" spans="2:37" x14ac:dyDescent="0.15">
      <c r="B40" s="51" t="str">
        <f>IFERROR(IF(AND(AF40=1,AI40=1),MAX($B$5:B39)+1,""),"")</f>
        <v/>
      </c>
      <c r="C40" s="51" t="str">
        <f>IFERROR(IF(AND(AG40=1,AJ40=1),MAX($C$5:C39)+1,""),"")</f>
        <v/>
      </c>
      <c r="D40" s="51" t="str">
        <f>IFERROR(IF(AND(AH40=1,AK40=1),MAX($D$5:D39)+1,""),"")</f>
        <v/>
      </c>
      <c r="F40" s="5" t="s">
        <v>177</v>
      </c>
      <c r="G40" s="5" t="s">
        <v>178</v>
      </c>
      <c r="H40" s="12">
        <f>IFERROR([1]!EM_S_STM07_IS(F40,"9",$H$1,"1")/1000000,"")</f>
        <v>51768.315999999999</v>
      </c>
      <c r="I40" s="12">
        <f>IFERROR([1]!EM_S_STM07_IS(F40,"9",$I$1,"1")/1000000,"")</f>
        <v>64125.053</v>
      </c>
      <c r="J40" s="12">
        <f>IFERROR([1]!EM_S_STM07_IS(F40,"9",$J$1,"1")/1000000,"")</f>
        <v>54334.057000000001</v>
      </c>
      <c r="K40" s="12">
        <f>IFERROR([1]!EM_S_STM07_IS(F40,"9",$K$1,"1")/1000000,"")</f>
        <v>57874.411</v>
      </c>
      <c r="L40" s="12">
        <f>IFERROR([1]!EM_S_STM07_IS(F40,"9",$L$1,"1")/1000000,"")</f>
        <v>70070.854999999996</v>
      </c>
      <c r="M40" s="13">
        <f>IFERROR([1]!EM_S_STM07_IS(F40,"9",$M$1,"1")/1000000,"")</f>
        <v>58685.803999999996</v>
      </c>
      <c r="N40" s="12">
        <f>IFERROR([1]!EM_S_STM07_IS(F40,"61",$N$1,"1")/1000000,"")</f>
        <v>3001.8510000000001</v>
      </c>
      <c r="O40" s="12">
        <f>IFERROR([1]!EM_S_STM07_IS(F40,"61",$O$1,"1")/1000000,"")</f>
        <v>3690.9259999999999</v>
      </c>
      <c r="P40" s="12">
        <f>IFERROR([1]!EM_S_STM07_IS(F40,"61",$P$1,"1")/1000000,"")</f>
        <v>1939.0809999999999</v>
      </c>
      <c r="Q40" s="12">
        <f>IFERROR([1]!EM_S_STM07_IS(F40,"61",$Q$1,"1")/1000000,"")</f>
        <v>2180.3209999999999</v>
      </c>
      <c r="R40" s="12">
        <f>IFERROR([1]!EM_S_STM07_IS(F40,"61",$R$1,"1")/1000000,"")</f>
        <v>2477.8020000000001</v>
      </c>
      <c r="S40" s="12">
        <f>IFERROR([1]!EM_S_STM07_IS(F40,"61",$S$1,"1")/1000000,"")</f>
        <v>1974.0050000000001</v>
      </c>
      <c r="T40" s="20">
        <f t="shared" si="8"/>
        <v>2.5401159521273975E-2</v>
      </c>
      <c r="U40" s="20">
        <f t="shared" si="9"/>
        <v>-8.041511699625814E-2</v>
      </c>
      <c r="V40" s="14">
        <f t="shared" si="10"/>
        <v>0.23869304537547639</v>
      </c>
      <c r="W40" s="14">
        <f t="shared" si="11"/>
        <v>-0.1526859712692947</v>
      </c>
      <c r="X40" s="14">
        <f t="shared" si="12"/>
        <v>6.5159021716342649E-2</v>
      </c>
      <c r="Y40" s="14">
        <f t="shared" si="13"/>
        <v>0.21073983802617008</v>
      </c>
      <c r="Z40" s="15">
        <f t="shared" si="14"/>
        <v>-0.16247912202584083</v>
      </c>
      <c r="AA40" s="14">
        <f t="shared" si="15"/>
        <v>0.22955003429550627</v>
      </c>
      <c r="AB40" s="14">
        <f t="shared" si="16"/>
        <v>-0.47463563344266452</v>
      </c>
      <c r="AC40" s="14">
        <f t="shared" si="17"/>
        <v>0.12440944963103658</v>
      </c>
      <c r="AD40" s="14">
        <f t="shared" si="18"/>
        <v>0.13643908396974586</v>
      </c>
      <c r="AE40" s="14">
        <f t="shared" si="19"/>
        <v>-0.20332415584457514</v>
      </c>
      <c r="AF40" s="18" t="str">
        <f t="shared" si="20"/>
        <v/>
      </c>
      <c r="AG40" s="18" t="str">
        <f t="shared" si="21"/>
        <v/>
      </c>
      <c r="AH40" s="18" t="str">
        <f t="shared" si="22"/>
        <v/>
      </c>
      <c r="AI40" s="19" t="str">
        <f t="shared" si="23"/>
        <v/>
      </c>
      <c r="AJ40" s="19" t="str">
        <f t="shared" si="24"/>
        <v/>
      </c>
      <c r="AK40" s="19" t="str">
        <f t="shared" si="25"/>
        <v/>
      </c>
    </row>
    <row r="41" spans="2:37" x14ac:dyDescent="0.15">
      <c r="B41" s="51" t="str">
        <f>IFERROR(IF(AND(AF41=1,AI41=1),MAX($B$5:B40)+1,""),"")</f>
        <v/>
      </c>
      <c r="C41" s="51" t="str">
        <f>IFERROR(IF(AND(AG41=1,AJ41=1),MAX($C$5:C40)+1,""),"")</f>
        <v/>
      </c>
      <c r="D41" s="51" t="str">
        <f>IFERROR(IF(AND(AH41=1,AK41=1),MAX($D$5:D40)+1,""),"")</f>
        <v/>
      </c>
      <c r="F41" s="5" t="s">
        <v>179</v>
      </c>
      <c r="G41" s="5" t="s">
        <v>180</v>
      </c>
      <c r="H41" s="12">
        <f>IFERROR([1]!EM_S_STM07_IS(F41,"9",$H$1,"1")/1000000,"")</f>
        <v>777.21170595000001</v>
      </c>
      <c r="I41" s="12">
        <f>IFERROR([1]!EM_S_STM07_IS(F41,"9",$I$1,"1")/1000000,"")</f>
        <v>817.36960145</v>
      </c>
      <c r="J41" s="12">
        <f>IFERROR([1]!EM_S_STM07_IS(F41,"9",$J$1,"1")/1000000,"")</f>
        <v>860.88674614000001</v>
      </c>
      <c r="K41" s="12">
        <f>IFERROR([1]!EM_S_STM07_IS(F41,"9",$K$1,"1")/1000000,"")</f>
        <v>815.11076602999992</v>
      </c>
      <c r="L41" s="12">
        <f>IFERROR([1]!EM_S_STM07_IS(F41,"9",$L$1,"1")/1000000,"")</f>
        <v>1036.5342297</v>
      </c>
      <c r="M41" s="13">
        <f>IFERROR([1]!EM_S_STM07_IS(F41,"9",$M$1,"1")/1000000,"")</f>
        <v>1665.72917607</v>
      </c>
      <c r="N41" s="12">
        <f>IFERROR([1]!EM_S_STM07_IS(F41,"61",$N$1,"1")/1000000,"")</f>
        <v>96.276320089999999</v>
      </c>
      <c r="O41" s="12">
        <f>IFERROR([1]!EM_S_STM07_IS(F41,"61",$O$1,"1")/1000000,"")</f>
        <v>140.08065463</v>
      </c>
      <c r="P41" s="12">
        <f>IFERROR([1]!EM_S_STM07_IS(F41,"61",$P$1,"1")/1000000,"")</f>
        <v>193.93220355000003</v>
      </c>
      <c r="Q41" s="12">
        <f>IFERROR([1]!EM_S_STM07_IS(F41,"61",$Q$1,"1")/1000000,"")</f>
        <v>103.03190290000001</v>
      </c>
      <c r="R41" s="12">
        <f>IFERROR([1]!EM_S_STM07_IS(F41,"61",$R$1,"1")/1000000,"")</f>
        <v>53.168620570000002</v>
      </c>
      <c r="S41" s="12">
        <f>IFERROR([1]!EM_S_STM07_IS(F41,"61",$S$1,"1")/1000000,"")</f>
        <v>62.04957976</v>
      </c>
      <c r="T41" s="20">
        <f t="shared" si="8"/>
        <v>0.16469714774934818</v>
      </c>
      <c r="U41" s="20">
        <f t="shared" si="9"/>
        <v>-8.410882911902251E-2</v>
      </c>
      <c r="V41" s="14">
        <f t="shared" si="10"/>
        <v>5.1669185104352318E-2</v>
      </c>
      <c r="W41" s="14">
        <f t="shared" si="11"/>
        <v>5.3240473603130486E-2</v>
      </c>
      <c r="X41" s="14">
        <f t="shared" si="12"/>
        <v>-5.3173057101004388E-2</v>
      </c>
      <c r="Y41" s="14">
        <f t="shared" si="13"/>
        <v>0.27164831198150391</v>
      </c>
      <c r="Z41" s="15">
        <f t="shared" si="14"/>
        <v>0.60701801092676455</v>
      </c>
      <c r="AA41" s="14">
        <f t="shared" si="15"/>
        <v>0.45498555095428761</v>
      </c>
      <c r="AB41" s="14">
        <f t="shared" si="16"/>
        <v>0.38443244759413808</v>
      </c>
      <c r="AC41" s="14">
        <f t="shared" si="17"/>
        <v>-0.46872205330541661</v>
      </c>
      <c r="AD41" s="14">
        <f t="shared" si="18"/>
        <v>-0.48395963703005629</v>
      </c>
      <c r="AE41" s="14">
        <f t="shared" si="19"/>
        <v>0.16703384618202816</v>
      </c>
      <c r="AF41" s="18" t="str">
        <f t="shared" si="20"/>
        <v/>
      </c>
      <c r="AG41" s="18" t="str">
        <f t="shared" si="21"/>
        <v/>
      </c>
      <c r="AH41" s="18" t="str">
        <f t="shared" si="22"/>
        <v/>
      </c>
      <c r="AI41" s="19" t="str">
        <f t="shared" si="23"/>
        <v/>
      </c>
      <c r="AJ41" s="19" t="str">
        <f t="shared" si="24"/>
        <v/>
      </c>
      <c r="AK41" s="19" t="str">
        <f t="shared" si="25"/>
        <v/>
      </c>
    </row>
    <row r="42" spans="2:37" x14ac:dyDescent="0.15">
      <c r="B42" s="51" t="str">
        <f>IFERROR(IF(AND(AF42=1,AI42=1),MAX($B$5:B41)+1,""),"")</f>
        <v/>
      </c>
      <c r="C42" s="51" t="str">
        <f>IFERROR(IF(AND(AG42=1,AJ42=1),MAX($C$5:C41)+1,""),"")</f>
        <v/>
      </c>
      <c r="D42" s="51" t="str">
        <f>IFERROR(IF(AND(AH42=1,AK42=1),MAX($D$5:D41)+1,""),"")</f>
        <v/>
      </c>
      <c r="F42" s="5" t="s">
        <v>181</v>
      </c>
      <c r="G42" s="5" t="s">
        <v>182</v>
      </c>
      <c r="H42" s="12">
        <f>IFERROR([1]!EM_S_STM07_IS(F42,"9",$H$1,"1")/1000000,"")</f>
        <v>1447.3426042399999</v>
      </c>
      <c r="I42" s="12">
        <f>IFERROR([1]!EM_S_STM07_IS(F42,"9",$I$1,"1")/1000000,"")</f>
        <v>1916.8030201199999</v>
      </c>
      <c r="J42" s="12">
        <f>IFERROR([1]!EM_S_STM07_IS(F42,"9",$J$1,"1")/1000000,"")</f>
        <v>2698.2631357499999</v>
      </c>
      <c r="K42" s="12">
        <f>IFERROR([1]!EM_S_STM07_IS(F42,"9",$K$1,"1")/1000000,"")</f>
        <v>2212.9838403400004</v>
      </c>
      <c r="L42" s="12">
        <f>IFERROR([1]!EM_S_STM07_IS(F42,"9",$L$1,"1")/1000000,"")</f>
        <v>3032.8027157600004</v>
      </c>
      <c r="M42" s="13">
        <f>IFERROR([1]!EM_S_STM07_IS(F42,"9",$M$1,"1")/1000000,"")</f>
        <v>5047.8239634300007</v>
      </c>
      <c r="N42" s="12">
        <f>IFERROR([1]!EM_S_STM07_IS(F42,"61",$N$1,"1")/1000000,"")</f>
        <v>361.93316004000002</v>
      </c>
      <c r="O42" s="12">
        <f>IFERROR([1]!EM_S_STM07_IS(F42,"61",$O$1,"1")/1000000,"")</f>
        <v>319.09393345999996</v>
      </c>
      <c r="P42" s="12">
        <f>IFERROR([1]!EM_S_STM07_IS(F42,"61",$P$1,"1")/1000000,"")</f>
        <v>411.88026443000001</v>
      </c>
      <c r="Q42" s="12">
        <f>IFERROR([1]!EM_S_STM07_IS(F42,"61",$Q$1,"1")/1000000,"")</f>
        <v>405.50222414999996</v>
      </c>
      <c r="R42" s="12">
        <f>IFERROR([1]!EM_S_STM07_IS(F42,"61",$R$1,"1")/1000000,"")</f>
        <v>305.61865068000003</v>
      </c>
      <c r="S42" s="12">
        <f>IFERROR([1]!EM_S_STM07_IS(F42,"61",$S$1,"1")/1000000,"")</f>
        <v>401.17729116000004</v>
      </c>
      <c r="T42" s="20">
        <f t="shared" si="8"/>
        <v>0.28382719485372632</v>
      </c>
      <c r="U42" s="20">
        <f t="shared" si="9"/>
        <v>2.080219066909339E-2</v>
      </c>
      <c r="V42" s="14">
        <f t="shared" si="10"/>
        <v>0.32436025479020142</v>
      </c>
      <c r="W42" s="14">
        <f t="shared" si="11"/>
        <v>0.40768931780015527</v>
      </c>
      <c r="X42" s="14">
        <f t="shared" si="12"/>
        <v>-0.17984876603782862</v>
      </c>
      <c r="Y42" s="14">
        <f t="shared" si="13"/>
        <v>0.37045859100988465</v>
      </c>
      <c r="Z42" s="15">
        <f t="shared" si="14"/>
        <v>0.66440894331797951</v>
      </c>
      <c r="AA42" s="14">
        <f t="shared" si="15"/>
        <v>-0.11836225941625676</v>
      </c>
      <c r="AB42" s="14">
        <f t="shared" si="16"/>
        <v>0.29078061736836902</v>
      </c>
      <c r="AC42" s="14">
        <f t="shared" si="17"/>
        <v>-1.5485180599334137E-2</v>
      </c>
      <c r="AD42" s="14">
        <f t="shared" si="18"/>
        <v>-0.24632065503308273</v>
      </c>
      <c r="AE42" s="14">
        <f t="shared" si="19"/>
        <v>0.31267280405623965</v>
      </c>
      <c r="AF42" s="18">
        <f t="shared" si="20"/>
        <v>1</v>
      </c>
      <c r="AG42" s="18" t="str">
        <f t="shared" si="21"/>
        <v/>
      </c>
      <c r="AH42" s="18" t="str">
        <f t="shared" si="22"/>
        <v/>
      </c>
      <c r="AI42" s="19" t="str">
        <f t="shared" si="23"/>
        <v/>
      </c>
      <c r="AJ42" s="19" t="str">
        <f t="shared" si="24"/>
        <v/>
      </c>
      <c r="AK42" s="19" t="str">
        <f t="shared" si="25"/>
        <v/>
      </c>
    </row>
    <row r="43" spans="2:37" x14ac:dyDescent="0.15">
      <c r="B43" s="51" t="str">
        <f>IFERROR(IF(AND(AF43=1,AI43=1),MAX($B$5:B42)+1,""),"")</f>
        <v/>
      </c>
      <c r="C43" s="51" t="str">
        <f>IFERROR(IF(AND(AG43=1,AJ43=1),MAX($C$5:C42)+1,""),"")</f>
        <v/>
      </c>
      <c r="D43" s="51" t="str">
        <f>IFERROR(IF(AND(AH43=1,AK43=1),MAX($D$5:D42)+1,""),"")</f>
        <v/>
      </c>
      <c r="F43" s="5" t="s">
        <v>183</v>
      </c>
      <c r="G43" s="5" t="s">
        <v>184</v>
      </c>
      <c r="H43" s="12">
        <f>IFERROR([1]!EM_S_STM07_IS(F43,"9",$H$1,"1")/1000000,"")</f>
        <v>3919.3462174299998</v>
      </c>
      <c r="I43" s="12">
        <f>IFERROR([1]!EM_S_STM07_IS(F43,"9",$I$1,"1")/1000000,"")</f>
        <v>3705.9248622099999</v>
      </c>
      <c r="J43" s="12">
        <f>IFERROR([1]!EM_S_STM07_IS(F43,"9",$J$1,"1")/1000000,"")</f>
        <v>4185.3243587400002</v>
      </c>
      <c r="K43" s="12">
        <f>IFERROR([1]!EM_S_STM07_IS(F43,"9",$K$1,"1")/1000000,"")</f>
        <v>6224.5736536499999</v>
      </c>
      <c r="L43" s="12">
        <f>IFERROR([1]!EM_S_STM07_IS(F43,"9",$L$1,"1")/1000000,"")</f>
        <v>6226.2418181099993</v>
      </c>
      <c r="M43" s="13">
        <f>IFERROR([1]!EM_S_STM07_IS(F43,"9",$M$1,"1")/1000000,"")</f>
        <v>5518.7589798999998</v>
      </c>
      <c r="N43" s="12">
        <f>IFERROR([1]!EM_S_STM07_IS(F43,"61",$N$1,"1")/1000000,"")</f>
        <v>269.28181472000006</v>
      </c>
      <c r="O43" s="12">
        <f>IFERROR([1]!EM_S_STM07_IS(F43,"61",$O$1,"1")/1000000,"")</f>
        <v>517.33489288999999</v>
      </c>
      <c r="P43" s="12">
        <f>IFERROR([1]!EM_S_STM07_IS(F43,"61",$P$1,"1")/1000000,"")</f>
        <v>414.42856383999998</v>
      </c>
      <c r="Q43" s="12">
        <f>IFERROR([1]!EM_S_STM07_IS(F43,"61",$Q$1,"1")/1000000,"")</f>
        <v>467.05916643</v>
      </c>
      <c r="R43" s="12">
        <f>IFERROR([1]!EM_S_STM07_IS(F43,"61",$R$1,"1")/1000000,"")</f>
        <v>492.49999987000001</v>
      </c>
      <c r="S43" s="12">
        <f>IFERROR([1]!EM_S_STM07_IS(F43,"61",$S$1,"1")/1000000,"")</f>
        <v>401.21886917</v>
      </c>
      <c r="T43" s="20">
        <f t="shared" si="8"/>
        <v>7.0842402503311197E-2</v>
      </c>
      <c r="U43" s="20">
        <f t="shared" si="9"/>
        <v>8.3015980246639254E-2</v>
      </c>
      <c r="V43" s="14">
        <f t="shared" si="10"/>
        <v>-5.4453305061665333E-2</v>
      </c>
      <c r="W43" s="14">
        <f t="shared" si="11"/>
        <v>0.12936028504477398</v>
      </c>
      <c r="X43" s="14">
        <f t="shared" si="12"/>
        <v>0.48723805376076501</v>
      </c>
      <c r="Y43" s="14">
        <f t="shared" si="13"/>
        <v>2.6799658142388614E-4</v>
      </c>
      <c r="Z43" s="15">
        <f t="shared" si="14"/>
        <v>-0.11362919380229898</v>
      </c>
      <c r="AA43" s="14">
        <f t="shared" si="15"/>
        <v>0.9211653539542809</v>
      </c>
      <c r="AB43" s="14">
        <f t="shared" si="16"/>
        <v>-0.19891627350927749</v>
      </c>
      <c r="AC43" s="14">
        <f t="shared" si="17"/>
        <v>0.12699559630334584</v>
      </c>
      <c r="AD43" s="14">
        <f t="shared" si="18"/>
        <v>5.4470258306798316E-2</v>
      </c>
      <c r="AE43" s="14">
        <f t="shared" si="19"/>
        <v>-0.18534239740932895</v>
      </c>
      <c r="AF43" s="18" t="str">
        <f t="shared" si="20"/>
        <v/>
      </c>
      <c r="AG43" s="18" t="str">
        <f t="shared" si="21"/>
        <v/>
      </c>
      <c r="AH43" s="18" t="str">
        <f t="shared" si="22"/>
        <v/>
      </c>
      <c r="AI43" s="19" t="str">
        <f t="shared" si="23"/>
        <v/>
      </c>
      <c r="AJ43" s="19" t="str">
        <f t="shared" si="24"/>
        <v/>
      </c>
      <c r="AK43" s="19" t="str">
        <f t="shared" si="25"/>
        <v/>
      </c>
    </row>
    <row r="44" spans="2:37" x14ac:dyDescent="0.15">
      <c r="B44" s="51" t="str">
        <f>IFERROR(IF(AND(AF44=1,AI44=1),MAX($B$5:B43)+1,""),"")</f>
        <v/>
      </c>
      <c r="C44" s="51" t="str">
        <f>IFERROR(IF(AND(AG44=1,AJ44=1),MAX($C$5:C43)+1,""),"")</f>
        <v/>
      </c>
      <c r="D44" s="51" t="str">
        <f>IFERROR(IF(AND(AH44=1,AK44=1),MAX($D$5:D43)+1,""),"")</f>
        <v/>
      </c>
      <c r="F44" s="5" t="s">
        <v>185</v>
      </c>
      <c r="G44" s="5" t="s">
        <v>186</v>
      </c>
      <c r="H44" s="12">
        <f>IFERROR([1]!EM_S_STM07_IS(F44,"9",$H$1,"1")/1000000,"")</f>
        <v>637.80156539999996</v>
      </c>
      <c r="I44" s="12">
        <f>IFERROR([1]!EM_S_STM07_IS(F44,"9",$I$1,"1")/1000000,"")</f>
        <v>712.89355725999997</v>
      </c>
      <c r="J44" s="12">
        <f>IFERROR([1]!EM_S_STM07_IS(F44,"9",$J$1,"1")/1000000,"")</f>
        <v>845.11448338000002</v>
      </c>
      <c r="K44" s="12">
        <f>IFERROR([1]!EM_S_STM07_IS(F44,"9",$K$1,"1")/1000000,"")</f>
        <v>1131.0985803699998</v>
      </c>
      <c r="L44" s="12">
        <f>IFERROR([1]!EM_S_STM07_IS(F44,"9",$L$1,"1")/1000000,"")</f>
        <v>1210.9525485699999</v>
      </c>
      <c r="M44" s="13">
        <f>IFERROR([1]!EM_S_STM07_IS(F44,"9",$M$1,"1")/1000000,"")</f>
        <v>1226.7467916199998</v>
      </c>
      <c r="N44" s="12">
        <f>IFERROR([1]!EM_S_STM07_IS(F44,"61",$N$1,"1")/1000000,"")</f>
        <v>40.709271219999998</v>
      </c>
      <c r="O44" s="12">
        <f>IFERROR([1]!EM_S_STM07_IS(F44,"61",$O$1,"1")/1000000,"")</f>
        <v>48.915594470000002</v>
      </c>
      <c r="P44" s="12">
        <f>IFERROR([1]!EM_S_STM07_IS(F44,"61",$P$1,"1")/1000000,"")</f>
        <v>-80.988887590000004</v>
      </c>
      <c r="Q44" s="12">
        <f>IFERROR([1]!EM_S_STM07_IS(F44,"61",$Q$1,"1")/1000000,"")</f>
        <v>47.222590969999999</v>
      </c>
      <c r="R44" s="12">
        <f>IFERROR([1]!EM_S_STM07_IS(F44,"61",$R$1,"1")/1000000,"")</f>
        <v>-113.59132826000001</v>
      </c>
      <c r="S44" s="12">
        <f>IFERROR([1]!EM_S_STM07_IS(F44,"61",$S$1,"1")/1000000,"")</f>
        <v>8.4972273999999999</v>
      </c>
      <c r="T44" s="20">
        <f t="shared" si="8"/>
        <v>0.13976120382324897</v>
      </c>
      <c r="U44" s="20">
        <f t="shared" si="9"/>
        <v>-0.26900100035801866</v>
      </c>
      <c r="V44" s="14">
        <f t="shared" si="10"/>
        <v>0.11773566565786922</v>
      </c>
      <c r="W44" s="14">
        <f t="shared" si="11"/>
        <v>0.18547078280268095</v>
      </c>
      <c r="X44" s="14">
        <f t="shared" si="12"/>
        <v>0.3383968712099435</v>
      </c>
      <c r="Y44" s="14">
        <f t="shared" si="13"/>
        <v>7.0598592895305901E-2</v>
      </c>
      <c r="Z44" s="15">
        <f t="shared" si="14"/>
        <v>1.3042825723147633E-2</v>
      </c>
      <c r="AA44" s="14">
        <f t="shared" si="15"/>
        <v>0.20158364431658829</v>
      </c>
      <c r="AB44" s="14">
        <f t="shared" si="16"/>
        <v>-2.6556864629268815</v>
      </c>
      <c r="AC44" s="14">
        <f t="shared" si="17"/>
        <v>1.5830749424422361</v>
      </c>
      <c r="AD44" s="14">
        <f t="shared" si="18"/>
        <v>-3.4054446383969772</v>
      </c>
      <c r="AE44" s="14">
        <f t="shared" si="19"/>
        <v>1.0748052472856964</v>
      </c>
      <c r="AF44" s="18" t="str">
        <f t="shared" si="20"/>
        <v/>
      </c>
      <c r="AG44" s="18" t="str">
        <f t="shared" si="21"/>
        <v/>
      </c>
      <c r="AH44" s="18" t="str">
        <f t="shared" si="22"/>
        <v/>
      </c>
      <c r="AI44" s="19" t="str">
        <f t="shared" si="23"/>
        <v/>
      </c>
      <c r="AJ44" s="19" t="str">
        <f t="shared" si="24"/>
        <v/>
      </c>
      <c r="AK44" s="19" t="str">
        <f t="shared" si="25"/>
        <v/>
      </c>
    </row>
    <row r="45" spans="2:37" x14ac:dyDescent="0.15">
      <c r="B45" s="51" t="str">
        <f>IFERROR(IF(AND(AF45=1,AI45=1),MAX($B$5:B44)+1,""),"")</f>
        <v/>
      </c>
      <c r="C45" s="51">
        <f>IFERROR(IF(AND(AG45=1,AJ45=1),MAX($C$5:C44)+1,""),"")</f>
        <v>2</v>
      </c>
      <c r="D45" s="51" t="str">
        <f>IFERROR(IF(AND(AH45=1,AK45=1),MAX($D$5:D44)+1,""),"")</f>
        <v/>
      </c>
      <c r="F45" s="5" t="s">
        <v>187</v>
      </c>
      <c r="G45" s="5" t="s">
        <v>188</v>
      </c>
      <c r="H45" s="12">
        <f>IFERROR([1]!EM_S_STM07_IS(F45,"9",$H$1,"1")/1000000,"")</f>
        <v>1625.13699092</v>
      </c>
      <c r="I45" s="12">
        <f>IFERROR([1]!EM_S_STM07_IS(F45,"9",$I$1,"1")/1000000,"")</f>
        <v>2002.6918264600001</v>
      </c>
      <c r="J45" s="12">
        <f>IFERROR([1]!EM_S_STM07_IS(F45,"9",$J$1,"1")/1000000,"")</f>
        <v>4445.4010439599997</v>
      </c>
      <c r="K45" s="12">
        <f>IFERROR([1]!EM_S_STM07_IS(F45,"9",$K$1,"1")/1000000,"")</f>
        <v>5937.5068589900002</v>
      </c>
      <c r="L45" s="12">
        <f>IFERROR([1]!EM_S_STM07_IS(F45,"9",$L$1,"1")/1000000,"")</f>
        <v>6062.4692859999996</v>
      </c>
      <c r="M45" s="13">
        <f>IFERROR([1]!EM_S_STM07_IS(F45,"9",$M$1,"1")/1000000,"")</f>
        <v>9440.4935369300001</v>
      </c>
      <c r="N45" s="12">
        <f>IFERROR([1]!EM_S_STM07_IS(F45,"61",$N$1,"1")/1000000,"")</f>
        <v>122.84426055</v>
      </c>
      <c r="O45" s="12">
        <f>IFERROR([1]!EM_S_STM07_IS(F45,"61",$O$1,"1")/1000000,"")</f>
        <v>257.78715205000003</v>
      </c>
      <c r="P45" s="12">
        <f>IFERROR([1]!EM_S_STM07_IS(F45,"61",$P$1,"1")/1000000,"")</f>
        <v>782.07701065999993</v>
      </c>
      <c r="Q45" s="12">
        <f>IFERROR([1]!EM_S_STM07_IS(F45,"61",$Q$1,"1")/1000000,"")</f>
        <v>1181.2080751999999</v>
      </c>
      <c r="R45" s="12">
        <f>IFERROR([1]!EM_S_STM07_IS(F45,"61",$R$1,"1")/1000000,"")</f>
        <v>1558.6889404600001</v>
      </c>
      <c r="S45" s="12">
        <f>IFERROR([1]!EM_S_STM07_IS(F45,"61",$S$1,"1")/1000000,"")</f>
        <v>2020.1718284799999</v>
      </c>
      <c r="T45" s="20">
        <f t="shared" si="8"/>
        <v>0.42174249599153502</v>
      </c>
      <c r="U45" s="20">
        <f t="shared" si="9"/>
        <v>0.75067966815061093</v>
      </c>
      <c r="V45" s="14">
        <f t="shared" si="10"/>
        <v>0.23232185203431005</v>
      </c>
      <c r="W45" s="14">
        <f t="shared" si="11"/>
        <v>1.2197129809121874</v>
      </c>
      <c r="X45" s="14">
        <f t="shared" si="12"/>
        <v>0.33565156445386091</v>
      </c>
      <c r="Y45" s="14">
        <f t="shared" si="13"/>
        <v>2.1046279183794678E-2</v>
      </c>
      <c r="Z45" s="15">
        <f t="shared" si="14"/>
        <v>0.55720269935731281</v>
      </c>
      <c r="AA45" s="14">
        <f t="shared" si="15"/>
        <v>1.0984875556727833</v>
      </c>
      <c r="AB45" s="14">
        <f t="shared" si="16"/>
        <v>2.0338091112791741</v>
      </c>
      <c r="AC45" s="14">
        <f t="shared" si="17"/>
        <v>0.51034752217453716</v>
      </c>
      <c r="AD45" s="14">
        <f t="shared" si="18"/>
        <v>0.31957186306577345</v>
      </c>
      <c r="AE45" s="14">
        <f t="shared" si="19"/>
        <v>0.29607118908780283</v>
      </c>
      <c r="AF45" s="18">
        <f t="shared" si="20"/>
        <v>1</v>
      </c>
      <c r="AG45" s="18">
        <f t="shared" si="21"/>
        <v>1</v>
      </c>
      <c r="AH45" s="18">
        <f t="shared" si="22"/>
        <v>1</v>
      </c>
      <c r="AI45" s="19" t="str">
        <f t="shared" si="23"/>
        <v/>
      </c>
      <c r="AJ45" s="19">
        <f t="shared" si="24"/>
        <v>1</v>
      </c>
      <c r="AK45" s="19" t="str">
        <f t="shared" si="25"/>
        <v/>
      </c>
    </row>
    <row r="46" spans="2:37" x14ac:dyDescent="0.15">
      <c r="B46" s="51" t="str">
        <f>IFERROR(IF(AND(AF46=1,AI46=1),MAX($B$5:B45)+1,""),"")</f>
        <v/>
      </c>
      <c r="C46" s="51" t="str">
        <f>IFERROR(IF(AND(AG46=1,AJ46=1),MAX($C$5:C45)+1,""),"")</f>
        <v/>
      </c>
      <c r="D46" s="51" t="str">
        <f>IFERROR(IF(AND(AH46=1,AK46=1),MAX($D$5:D45)+1,""),"")</f>
        <v/>
      </c>
      <c r="F46" s="5" t="s">
        <v>189</v>
      </c>
      <c r="G46" s="5" t="s">
        <v>190</v>
      </c>
      <c r="H46" s="12">
        <f>IFERROR([1]!EM_S_STM07_IS(F46,"9",$H$1,"1")/1000000,"")</f>
        <v>1162.2080562599999</v>
      </c>
      <c r="I46" s="12">
        <f>IFERROR([1]!EM_S_STM07_IS(F46,"9",$I$1,"1")/1000000,"")</f>
        <v>1329.78875926</v>
      </c>
      <c r="J46" s="12">
        <f>IFERROR([1]!EM_S_STM07_IS(F46,"9",$J$1,"1")/1000000,"")</f>
        <v>1453.3530169000001</v>
      </c>
      <c r="K46" s="12">
        <f>IFERROR([1]!EM_S_STM07_IS(F46,"9",$K$1,"1")/1000000,"")</f>
        <v>1565.3061634100002</v>
      </c>
      <c r="L46" s="12">
        <f>IFERROR([1]!EM_S_STM07_IS(F46,"9",$L$1,"1")/1000000,"")</f>
        <v>2144.4126172599999</v>
      </c>
      <c r="M46" s="13">
        <f>IFERROR([1]!EM_S_STM07_IS(F46,"9",$M$1,"1")/1000000,"")</f>
        <v>2302.0176203800002</v>
      </c>
      <c r="N46" s="12">
        <f>IFERROR([1]!EM_S_STM07_IS(F46,"61",$N$1,"1")/1000000,"")</f>
        <v>-47.184512420000004</v>
      </c>
      <c r="O46" s="12">
        <f>IFERROR([1]!EM_S_STM07_IS(F46,"61",$O$1,"1")/1000000,"")</f>
        <v>483.04810193999998</v>
      </c>
      <c r="P46" s="12">
        <f>IFERROR([1]!EM_S_STM07_IS(F46,"61",$P$1,"1")/1000000,"")</f>
        <v>27.709075139999999</v>
      </c>
      <c r="Q46" s="12">
        <f>IFERROR([1]!EM_S_STM07_IS(F46,"61",$Q$1,"1")/1000000,"")</f>
        <v>-9.0202555800000006</v>
      </c>
      <c r="R46" s="12">
        <f>IFERROR([1]!EM_S_STM07_IS(F46,"61",$R$1,"1")/1000000,"")</f>
        <v>113.79979950000001</v>
      </c>
      <c r="S46" s="12">
        <f>IFERROR([1]!EM_S_STM07_IS(F46,"61",$S$1,"1")/1000000,"")</f>
        <v>203.98439640999999</v>
      </c>
      <c r="T46" s="20">
        <f t="shared" si="8"/>
        <v>0.14647595941513636</v>
      </c>
      <c r="U46" s="20" t="str">
        <f t="shared" si="9"/>
        <v/>
      </c>
      <c r="V46" s="14">
        <f t="shared" si="10"/>
        <v>0.14419165492560504</v>
      </c>
      <c r="W46" s="14">
        <f t="shared" si="11"/>
        <v>9.2920215169182974E-2</v>
      </c>
      <c r="X46" s="14">
        <f t="shared" si="12"/>
        <v>7.7030938256691439E-2</v>
      </c>
      <c r="Y46" s="14">
        <f t="shared" si="13"/>
        <v>0.36996369616818187</v>
      </c>
      <c r="Z46" s="15">
        <f t="shared" si="14"/>
        <v>7.3495651840259316E-2</v>
      </c>
      <c r="AA46" s="14">
        <f t="shared" si="15"/>
        <v>11.237429130140832</v>
      </c>
      <c r="AB46" s="14">
        <f t="shared" si="16"/>
        <v>-0.94263702718483766</v>
      </c>
      <c r="AC46" s="14">
        <f t="shared" si="17"/>
        <v>-1.3255343433306668</v>
      </c>
      <c r="AD46" s="14">
        <f t="shared" si="18"/>
        <v>13.616028281096664</v>
      </c>
      <c r="AE46" s="14">
        <f t="shared" si="19"/>
        <v>0.79248467313863746</v>
      </c>
      <c r="AF46" s="18" t="str">
        <f t="shared" si="20"/>
        <v/>
      </c>
      <c r="AG46" s="18" t="str">
        <f t="shared" si="21"/>
        <v/>
      </c>
      <c r="AH46" s="18" t="str">
        <f t="shared" si="22"/>
        <v/>
      </c>
      <c r="AI46" s="19" t="str">
        <f t="shared" si="23"/>
        <v/>
      </c>
      <c r="AJ46" s="19" t="str">
        <f t="shared" si="24"/>
        <v/>
      </c>
      <c r="AK46" s="19" t="str">
        <f t="shared" si="25"/>
        <v/>
      </c>
    </row>
    <row r="47" spans="2:37" x14ac:dyDescent="0.15">
      <c r="B47" s="51">
        <f>IFERROR(IF(AND(AF47=1,AI47=1),MAX($B$5:B46)+1,""),"")</f>
        <v>2</v>
      </c>
      <c r="C47" s="51" t="str">
        <f>IFERROR(IF(AND(AG47=1,AJ47=1),MAX($C$5:C46)+1,""),"")</f>
        <v/>
      </c>
      <c r="D47" s="51" t="str">
        <f>IFERROR(IF(AND(AH47=1,AK47=1),MAX($D$5:D46)+1,""),"")</f>
        <v/>
      </c>
      <c r="F47" s="5" t="s">
        <v>191</v>
      </c>
      <c r="G47" s="5" t="s">
        <v>192</v>
      </c>
      <c r="H47" s="12">
        <f>IFERROR([1]!EM_S_STM07_IS(F47,"9",$H$1,"1")/1000000,"")</f>
        <v>1316.01848434</v>
      </c>
      <c r="I47" s="12">
        <f>IFERROR([1]!EM_S_STM07_IS(F47,"9",$I$1,"1")/1000000,"")</f>
        <v>2246.3201516199997</v>
      </c>
      <c r="J47" s="12">
        <f>IFERROR([1]!EM_S_STM07_IS(F47,"9",$J$1,"1")/1000000,"")</f>
        <v>3195.23091858</v>
      </c>
      <c r="K47" s="12">
        <f>IFERROR([1]!EM_S_STM07_IS(F47,"9",$K$1,"1")/1000000,"")</f>
        <v>4402.4988443299999</v>
      </c>
      <c r="L47" s="12">
        <f>IFERROR([1]!EM_S_STM07_IS(F47,"9",$L$1,"1")/1000000,"")</f>
        <v>6389.5980397799995</v>
      </c>
      <c r="M47" s="13">
        <f>IFERROR([1]!EM_S_STM07_IS(F47,"9",$M$1,"1")/1000000,"")</f>
        <v>8434.1851803999998</v>
      </c>
      <c r="N47" s="12">
        <f>IFERROR([1]!EM_S_STM07_IS(F47,"61",$N$1,"1")/1000000,"")</f>
        <v>71.37566240999999</v>
      </c>
      <c r="O47" s="12">
        <f>IFERROR([1]!EM_S_STM07_IS(F47,"61",$O$1,"1")/1000000,"")</f>
        <v>119.32035701000001</v>
      </c>
      <c r="P47" s="12">
        <f>IFERROR([1]!EM_S_STM07_IS(F47,"61",$P$1,"1")/1000000,"")</f>
        <v>143.63647653000001</v>
      </c>
      <c r="Q47" s="12">
        <f>IFERROR([1]!EM_S_STM07_IS(F47,"61",$Q$1,"1")/1000000,"")</f>
        <v>206.02602490999999</v>
      </c>
      <c r="R47" s="12">
        <f>IFERROR([1]!EM_S_STM07_IS(F47,"61",$R$1,"1")/1000000,"")</f>
        <v>234.54288400999999</v>
      </c>
      <c r="S47" s="12">
        <f>IFERROR([1]!EM_S_STM07_IS(F47,"61",$S$1,"1")/1000000,"")</f>
        <v>230.22337537000001</v>
      </c>
      <c r="T47" s="20">
        <f t="shared" si="8"/>
        <v>0.44996069122999538</v>
      </c>
      <c r="U47" s="20">
        <f t="shared" si="9"/>
        <v>0.26392077688919757</v>
      </c>
      <c r="V47" s="14">
        <f t="shared" si="10"/>
        <v>0.70690623144746922</v>
      </c>
      <c r="W47" s="14">
        <f t="shared" si="11"/>
        <v>0.4224289962744916</v>
      </c>
      <c r="X47" s="14">
        <f t="shared" si="12"/>
        <v>0.37783432763179592</v>
      </c>
      <c r="Y47" s="14">
        <f t="shared" si="13"/>
        <v>0.45135711915272719</v>
      </c>
      <c r="Z47" s="15">
        <f t="shared" si="14"/>
        <v>0.31998681730696127</v>
      </c>
      <c r="AA47" s="14">
        <f t="shared" si="15"/>
        <v>0.67172328747848919</v>
      </c>
      <c r="AB47" s="14">
        <f t="shared" si="16"/>
        <v>0.20378852468537378</v>
      </c>
      <c r="AC47" s="14">
        <f t="shared" si="17"/>
        <v>0.43435727391272549</v>
      </c>
      <c r="AD47" s="14">
        <f t="shared" si="18"/>
        <v>0.13841386840549516</v>
      </c>
      <c r="AE47" s="14">
        <f t="shared" si="19"/>
        <v>-1.8416711546089003E-2</v>
      </c>
      <c r="AF47" s="18">
        <f t="shared" si="20"/>
        <v>1</v>
      </c>
      <c r="AG47" s="18">
        <f t="shared" si="21"/>
        <v>1</v>
      </c>
      <c r="AH47" s="18">
        <f t="shared" si="22"/>
        <v>1</v>
      </c>
      <c r="AI47" s="19">
        <f t="shared" si="23"/>
        <v>1</v>
      </c>
      <c r="AJ47" s="19" t="str">
        <f t="shared" si="24"/>
        <v/>
      </c>
      <c r="AK47" s="19" t="str">
        <f t="shared" si="25"/>
        <v/>
      </c>
    </row>
    <row r="48" spans="2:37" x14ac:dyDescent="0.15">
      <c r="B48" s="51" t="str">
        <f>IFERROR(IF(AND(AF48=1,AI48=1),MAX($B$5:B47)+1,""),"")</f>
        <v/>
      </c>
      <c r="C48" s="51" t="str">
        <f>IFERROR(IF(AND(AG48=1,AJ48=1),MAX($C$5:C47)+1,""),"")</f>
        <v/>
      </c>
      <c r="D48" s="51" t="str">
        <f>IFERROR(IF(AND(AH48=1,AK48=1),MAX($D$5:D47)+1,""),"")</f>
        <v/>
      </c>
      <c r="F48" s="5" t="s">
        <v>193</v>
      </c>
      <c r="G48" s="5" t="s">
        <v>194</v>
      </c>
      <c r="H48" s="12">
        <f>IFERROR([1]!EM_S_STM07_IS(F48,"9",$H$1,"1")/1000000,"")</f>
        <v>3454.2115079999999</v>
      </c>
      <c r="I48" s="12">
        <f>IFERROR([1]!EM_S_STM07_IS(F48,"9",$I$1,"1")/1000000,"")</f>
        <v>4614.9672190000001</v>
      </c>
      <c r="J48" s="12">
        <f>IFERROR([1]!EM_S_STM07_IS(F48,"9",$J$1,"1")/1000000,"")</f>
        <v>4333.5443670000004</v>
      </c>
      <c r="K48" s="12">
        <f>IFERROR([1]!EM_S_STM07_IS(F48,"9",$K$1,"1")/1000000,"")</f>
        <v>4519.3776809999999</v>
      </c>
      <c r="L48" s="12">
        <f>IFERROR([1]!EM_S_STM07_IS(F48,"9",$L$1,"1")/1000000,"")</f>
        <v>9322.3633389999995</v>
      </c>
      <c r="M48" s="13">
        <f>IFERROR([1]!EM_S_STM07_IS(F48,"9",$M$1,"1")/1000000,"")</f>
        <v>10530.002724</v>
      </c>
      <c r="N48" s="12">
        <f>IFERROR([1]!EM_S_STM07_IS(F48,"61",$N$1,"1")/1000000,"")</f>
        <v>70.381821000000002</v>
      </c>
      <c r="O48" s="12">
        <f>IFERROR([1]!EM_S_STM07_IS(F48,"61",$O$1,"1")/1000000,"")</f>
        <v>101.133343</v>
      </c>
      <c r="P48" s="12">
        <f>IFERROR([1]!EM_S_STM07_IS(F48,"61",$P$1,"1")/1000000,"")</f>
        <v>54.416787999999997</v>
      </c>
      <c r="Q48" s="12">
        <f>IFERROR([1]!EM_S_STM07_IS(F48,"61",$Q$1,"1")/1000000,"")</f>
        <v>143.54522600000001</v>
      </c>
      <c r="R48" s="12">
        <f>IFERROR([1]!EM_S_STM07_IS(F48,"61",$R$1,"1")/1000000,"")</f>
        <v>612.65598299999999</v>
      </c>
      <c r="S48" s="12">
        <f>IFERROR([1]!EM_S_STM07_IS(F48,"61",$S$1,"1")/1000000,"")</f>
        <v>554.67549099999997</v>
      </c>
      <c r="T48" s="20">
        <f t="shared" si="8"/>
        <v>0.24972918302742375</v>
      </c>
      <c r="U48" s="20">
        <f t="shared" si="9"/>
        <v>0.51117825411811535</v>
      </c>
      <c r="V48" s="14">
        <f t="shared" si="10"/>
        <v>0.33604071676319602</v>
      </c>
      <c r="W48" s="14">
        <f t="shared" si="11"/>
        <v>-6.0980466088983436E-2</v>
      </c>
      <c r="X48" s="14">
        <f t="shared" si="12"/>
        <v>4.2882522540930411E-2</v>
      </c>
      <c r="Y48" s="14">
        <f t="shared" si="13"/>
        <v>1.0627537676685712</v>
      </c>
      <c r="Z48" s="15">
        <f t="shared" si="14"/>
        <v>0.12954219236959527</v>
      </c>
      <c r="AA48" s="14">
        <f t="shared" si="15"/>
        <v>0.43692421655302144</v>
      </c>
      <c r="AB48" s="14">
        <f t="shared" si="16"/>
        <v>-0.46193029533296454</v>
      </c>
      <c r="AC48" s="14">
        <f t="shared" si="17"/>
        <v>1.6378849482994113</v>
      </c>
      <c r="AD48" s="14">
        <f t="shared" si="18"/>
        <v>3.2680345426465101</v>
      </c>
      <c r="AE48" s="14">
        <f t="shared" si="19"/>
        <v>-9.4637926681277559E-2</v>
      </c>
      <c r="AF48" s="18">
        <f t="shared" si="20"/>
        <v>1</v>
      </c>
      <c r="AG48" s="18">
        <f t="shared" si="21"/>
        <v>1</v>
      </c>
      <c r="AH48" s="18">
        <f t="shared" si="22"/>
        <v>1</v>
      </c>
      <c r="AI48" s="19" t="str">
        <f t="shared" si="23"/>
        <v/>
      </c>
      <c r="AJ48" s="19" t="str">
        <f t="shared" si="24"/>
        <v/>
      </c>
      <c r="AK48" s="19" t="str">
        <f t="shared" si="25"/>
        <v/>
      </c>
    </row>
    <row r="49" spans="2:37" x14ac:dyDescent="0.15">
      <c r="B49" s="51" t="str">
        <f>IFERROR(IF(AND(AF49=1,AI49=1),MAX($B$5:B48)+1,""),"")</f>
        <v/>
      </c>
      <c r="C49" s="51" t="str">
        <f>IFERROR(IF(AND(AG49=1,AJ49=1),MAX($C$5:C48)+1,""),"")</f>
        <v/>
      </c>
      <c r="D49" s="51" t="str">
        <f>IFERROR(IF(AND(AH49=1,AK49=1),MAX($D$5:D48)+1,""),"")</f>
        <v/>
      </c>
      <c r="F49" s="5" t="s">
        <v>195</v>
      </c>
      <c r="G49" s="5" t="s">
        <v>196</v>
      </c>
      <c r="H49" s="12">
        <f>IFERROR([1]!EM_S_STM07_IS(F49,"9",$H$1,"1")/1000000,"")</f>
        <v>1161.9333564799999</v>
      </c>
      <c r="I49" s="12">
        <f>IFERROR([1]!EM_S_STM07_IS(F49,"9",$I$1,"1")/1000000,"")</f>
        <v>1348.7763665299999</v>
      </c>
      <c r="J49" s="12">
        <f>IFERROR([1]!EM_S_STM07_IS(F49,"9",$J$1,"1")/1000000,"")</f>
        <v>1397.9014245899998</v>
      </c>
      <c r="K49" s="12">
        <f>IFERROR([1]!EM_S_STM07_IS(F49,"9",$K$1,"1")/1000000,"")</f>
        <v>1747.62084574</v>
      </c>
      <c r="L49" s="12">
        <f>IFERROR([1]!EM_S_STM07_IS(F49,"9",$L$1,"1")/1000000,"")</f>
        <v>1938.3244355100001</v>
      </c>
      <c r="M49" s="13">
        <f>IFERROR([1]!EM_S_STM07_IS(F49,"9",$M$1,"1")/1000000,"")</f>
        <v>2550.4674947800004</v>
      </c>
      <c r="N49" s="12">
        <f>IFERROR([1]!EM_S_STM07_IS(F49,"61",$N$1,"1")/1000000,"")</f>
        <v>55.063374250000003</v>
      </c>
      <c r="O49" s="12">
        <f>IFERROR([1]!EM_S_STM07_IS(F49,"61",$O$1,"1")/1000000,"")</f>
        <v>65.503925580000001</v>
      </c>
      <c r="P49" s="12">
        <f>IFERROR([1]!EM_S_STM07_IS(F49,"61",$P$1,"1")/1000000,"")</f>
        <v>24.948377199999999</v>
      </c>
      <c r="Q49" s="12">
        <f>IFERROR([1]!EM_S_STM07_IS(F49,"61",$Q$1,"1")/1000000,"")</f>
        <v>85.676863780000005</v>
      </c>
      <c r="R49" s="12">
        <f>IFERROR([1]!EM_S_STM07_IS(F49,"61",$R$1,"1")/1000000,"")</f>
        <v>96.998429760000008</v>
      </c>
      <c r="S49" s="12">
        <f>IFERROR([1]!EM_S_STM07_IS(F49,"61",$S$1,"1")/1000000,"")</f>
        <v>107.27236977</v>
      </c>
      <c r="T49" s="20">
        <f t="shared" si="8"/>
        <v>0.1702744264864835</v>
      </c>
      <c r="U49" s="20">
        <f t="shared" si="9"/>
        <v>0.14268101195030369</v>
      </c>
      <c r="V49" s="14">
        <f t="shared" si="10"/>
        <v>0.16080355126048579</v>
      </c>
      <c r="W49" s="14">
        <f t="shared" si="11"/>
        <v>3.6421944570680799E-2</v>
      </c>
      <c r="X49" s="14">
        <f t="shared" si="12"/>
        <v>0.25017459385776925</v>
      </c>
      <c r="Y49" s="14">
        <f t="shared" si="13"/>
        <v>0.1091218328248138</v>
      </c>
      <c r="Z49" s="15">
        <f t="shared" si="14"/>
        <v>0.31581042268031717</v>
      </c>
      <c r="AA49" s="14">
        <f t="shared" si="15"/>
        <v>0.18960972646895133</v>
      </c>
      <c r="AB49" s="14">
        <f t="shared" si="16"/>
        <v>-0.61913157144253106</v>
      </c>
      <c r="AC49" s="14">
        <f t="shared" si="17"/>
        <v>2.4341658013732457</v>
      </c>
      <c r="AD49" s="14">
        <f t="shared" si="18"/>
        <v>0.13214262848219305</v>
      </c>
      <c r="AE49" s="14">
        <f t="shared" si="19"/>
        <v>0.10591862193460717</v>
      </c>
      <c r="AF49" s="18" t="str">
        <f t="shared" si="20"/>
        <v/>
      </c>
      <c r="AG49" s="18" t="str">
        <f t="shared" si="21"/>
        <v/>
      </c>
      <c r="AH49" s="18" t="str">
        <f t="shared" si="22"/>
        <v/>
      </c>
      <c r="AI49" s="19" t="str">
        <f t="shared" si="23"/>
        <v/>
      </c>
      <c r="AJ49" s="19" t="str">
        <f t="shared" si="24"/>
        <v/>
      </c>
      <c r="AK49" s="19" t="str">
        <f t="shared" si="25"/>
        <v/>
      </c>
    </row>
    <row r="50" spans="2:37" x14ac:dyDescent="0.15">
      <c r="B50" s="51" t="str">
        <f>IFERROR(IF(AND(AF50=1,AI50=1),MAX($B$5:B49)+1,""),"")</f>
        <v/>
      </c>
      <c r="C50" s="51" t="str">
        <f>IFERROR(IF(AND(AG50=1,AJ50=1),MAX($C$5:C49)+1,""),"")</f>
        <v/>
      </c>
      <c r="D50" s="51" t="str">
        <f>IFERROR(IF(AND(AH50=1,AK50=1),MAX($D$5:D49)+1,""),"")</f>
        <v/>
      </c>
      <c r="F50" s="5" t="s">
        <v>197</v>
      </c>
      <c r="G50" s="5" t="s">
        <v>198</v>
      </c>
      <c r="H50" s="12">
        <f>IFERROR([1]!EM_S_STM07_IS(F50,"9",$H$1,"1")/1000000,"")</f>
        <v>18.312004920000003</v>
      </c>
      <c r="I50" s="12">
        <f>IFERROR([1]!EM_S_STM07_IS(F50,"9",$I$1,"1")/1000000,"")</f>
        <v>19.463770789999998</v>
      </c>
      <c r="J50" s="12">
        <f>IFERROR([1]!EM_S_STM07_IS(F50,"9",$J$1,"1")/1000000,"")</f>
        <v>80.622456239999991</v>
      </c>
      <c r="K50" s="12">
        <f>IFERROR([1]!EM_S_STM07_IS(F50,"9",$K$1,"1")/1000000,"")</f>
        <v>35.29284629</v>
      </c>
      <c r="L50" s="12">
        <f>IFERROR([1]!EM_S_STM07_IS(F50,"9",$L$1,"1")/1000000,"")</f>
        <v>98.938697550000001</v>
      </c>
      <c r="M50" s="13">
        <f>IFERROR([1]!EM_S_STM07_IS(F50,"9",$M$1,"1")/1000000,"")</f>
        <v>268.28804758000001</v>
      </c>
      <c r="N50" s="12">
        <f>IFERROR([1]!EM_S_STM07_IS(F50,"61",$N$1,"1")/1000000,"")</f>
        <v>-167.70971271000002</v>
      </c>
      <c r="O50" s="12">
        <f>IFERROR([1]!EM_S_STM07_IS(F50,"61",$O$1,"1")/1000000,"")</f>
        <v>-123.77461223</v>
      </c>
      <c r="P50" s="12">
        <f>IFERROR([1]!EM_S_STM07_IS(F50,"61",$P$1,"1")/1000000,"")</f>
        <v>18.186252870000001</v>
      </c>
      <c r="Q50" s="12">
        <f>IFERROR([1]!EM_S_STM07_IS(F50,"61",$Q$1,"1")/1000000,"")</f>
        <v>2320.6969502500001</v>
      </c>
      <c r="R50" s="12">
        <f>IFERROR([1]!EM_S_STM07_IS(F50,"61",$R$1,"1")/1000000,"")</f>
        <v>-335.06053544999997</v>
      </c>
      <c r="S50" s="12">
        <f>IFERROR([1]!EM_S_STM07_IS(F50,"61",$S$1,"1")/1000000,"")</f>
        <v>38.345035200000005</v>
      </c>
      <c r="T50" s="20">
        <f t="shared" si="8"/>
        <v>0.71069696830633111</v>
      </c>
      <c r="U50" s="20" t="str">
        <f t="shared" si="9"/>
        <v/>
      </c>
      <c r="V50" s="14">
        <f t="shared" si="10"/>
        <v>6.2896764992786749E-2</v>
      </c>
      <c r="W50" s="14">
        <f t="shared" si="11"/>
        <v>3.1421807269443289</v>
      </c>
      <c r="X50" s="14">
        <f t="shared" si="12"/>
        <v>-0.56224545944198334</v>
      </c>
      <c r="Y50" s="14">
        <f t="shared" si="13"/>
        <v>1.8033640794234735</v>
      </c>
      <c r="Z50" s="15">
        <f t="shared" si="14"/>
        <v>1.7116593832703026</v>
      </c>
      <c r="AA50" s="14">
        <f t="shared" si="15"/>
        <v>0.26197111526850941</v>
      </c>
      <c r="AB50" s="14">
        <f t="shared" si="16"/>
        <v>1.1469303966487572</v>
      </c>
      <c r="AC50" s="14">
        <f t="shared" si="17"/>
        <v>126.60720786403539</v>
      </c>
      <c r="AD50" s="14">
        <f t="shared" si="18"/>
        <v>-1.1443792716726349</v>
      </c>
      <c r="AE50" s="14">
        <f t="shared" si="19"/>
        <v>1.1144421116276826</v>
      </c>
      <c r="AF50" s="18">
        <f t="shared" si="20"/>
        <v>1</v>
      </c>
      <c r="AG50" s="18" t="str">
        <f t="shared" si="21"/>
        <v/>
      </c>
      <c r="AH50" s="18" t="str">
        <f t="shared" si="22"/>
        <v/>
      </c>
      <c r="AI50" s="19" t="str">
        <f t="shared" si="23"/>
        <v/>
      </c>
      <c r="AJ50" s="19" t="str">
        <f t="shared" si="24"/>
        <v/>
      </c>
      <c r="AK50" s="19" t="str">
        <f t="shared" si="25"/>
        <v/>
      </c>
    </row>
    <row r="51" spans="2:37" x14ac:dyDescent="0.15">
      <c r="B51" s="51" t="str">
        <f>IFERROR(IF(AND(AF51=1,AI51=1),MAX($B$5:B50)+1,""),"")</f>
        <v/>
      </c>
      <c r="C51" s="51" t="str">
        <f>IFERROR(IF(AND(AG51=1,AJ51=1),MAX($C$5:C50)+1,""),"")</f>
        <v/>
      </c>
      <c r="D51" s="51" t="str">
        <f>IFERROR(IF(AND(AH51=1,AK51=1),MAX($D$5:D50)+1,""),"")</f>
        <v/>
      </c>
      <c r="F51" s="5" t="s">
        <v>199</v>
      </c>
      <c r="G51" s="5" t="s">
        <v>200</v>
      </c>
      <c r="H51" s="12">
        <f>IFERROR([1]!EM_S_STM07_IS(F51,"9",$H$1,"1")/1000000,"")</f>
        <v>392.38590887999999</v>
      </c>
      <c r="I51" s="12">
        <f>IFERROR([1]!EM_S_STM07_IS(F51,"9",$I$1,"1")/1000000,"")</f>
        <v>436.84424435</v>
      </c>
      <c r="J51" s="12">
        <f>IFERROR([1]!EM_S_STM07_IS(F51,"9",$J$1,"1")/1000000,"")</f>
        <v>463.80750076999999</v>
      </c>
      <c r="K51" s="12">
        <f>IFERROR([1]!EM_S_STM07_IS(F51,"9",$K$1,"1")/1000000,"")</f>
        <v>597.35825782000006</v>
      </c>
      <c r="L51" s="12">
        <f>IFERROR([1]!EM_S_STM07_IS(F51,"9",$L$1,"1")/1000000,"")</f>
        <v>681.34392099000002</v>
      </c>
      <c r="M51" s="13">
        <f>IFERROR([1]!EM_S_STM07_IS(F51,"9",$M$1,"1")/1000000,"")</f>
        <v>741.53367692999996</v>
      </c>
      <c r="N51" s="12">
        <f>IFERROR([1]!EM_S_STM07_IS(F51,"61",$N$1,"1")/1000000,"")</f>
        <v>59.217701049999995</v>
      </c>
      <c r="O51" s="12">
        <f>IFERROR([1]!EM_S_STM07_IS(F51,"61",$O$1,"1")/1000000,"")</f>
        <v>68.995713249999994</v>
      </c>
      <c r="P51" s="12">
        <f>IFERROR([1]!EM_S_STM07_IS(F51,"61",$P$1,"1")/1000000,"")</f>
        <v>45.587138060000001</v>
      </c>
      <c r="Q51" s="12">
        <f>IFERROR([1]!EM_S_STM07_IS(F51,"61",$Q$1,"1")/1000000,"")</f>
        <v>54.33873535</v>
      </c>
      <c r="R51" s="12">
        <f>IFERROR([1]!EM_S_STM07_IS(F51,"61",$R$1,"1")/1000000,"")</f>
        <v>48.380294049999996</v>
      </c>
      <c r="S51" s="12">
        <f>IFERROR([1]!EM_S_STM07_IS(F51,"61",$S$1,"1")/1000000,"")</f>
        <v>74.242090489999995</v>
      </c>
      <c r="T51" s="20">
        <f t="shared" si="8"/>
        <v>0.13575196089856734</v>
      </c>
      <c r="U51" s="20">
        <f t="shared" si="9"/>
        <v>4.6260259806630843E-2</v>
      </c>
      <c r="V51" s="14">
        <f t="shared" si="10"/>
        <v>0.11330257907807877</v>
      </c>
      <c r="W51" s="14">
        <f t="shared" si="11"/>
        <v>6.1722814867619061E-2</v>
      </c>
      <c r="X51" s="14">
        <f t="shared" si="12"/>
        <v>0.28794436663547468</v>
      </c>
      <c r="Y51" s="14">
        <f t="shared" si="13"/>
        <v>0.14059513210129099</v>
      </c>
      <c r="Z51" s="15">
        <f t="shared" si="14"/>
        <v>8.8339756304780095E-2</v>
      </c>
      <c r="AA51" s="14">
        <f t="shared" si="15"/>
        <v>0.16511975349640831</v>
      </c>
      <c r="AB51" s="14">
        <f t="shared" si="16"/>
        <v>-0.33927579102169791</v>
      </c>
      <c r="AC51" s="14">
        <f t="shared" si="17"/>
        <v>0.19197514172706984</v>
      </c>
      <c r="AD51" s="14">
        <f t="shared" si="18"/>
        <v>-0.10965366163973495</v>
      </c>
      <c r="AE51" s="14">
        <f t="shared" si="19"/>
        <v>0.53455227893555979</v>
      </c>
      <c r="AF51" s="18" t="str">
        <f t="shared" si="20"/>
        <v/>
      </c>
      <c r="AG51" s="18" t="str">
        <f t="shared" si="21"/>
        <v/>
      </c>
      <c r="AH51" s="18" t="str">
        <f t="shared" si="22"/>
        <v/>
      </c>
      <c r="AI51" s="19" t="str">
        <f t="shared" si="23"/>
        <v/>
      </c>
      <c r="AJ51" s="19" t="str">
        <f t="shared" si="24"/>
        <v/>
      </c>
      <c r="AK51" s="19" t="str">
        <f t="shared" si="25"/>
        <v/>
      </c>
    </row>
    <row r="52" spans="2:37" x14ac:dyDescent="0.15">
      <c r="B52" s="51" t="str">
        <f>IFERROR(IF(AND(AF52=1,AI52=1),MAX($B$5:B51)+1,""),"")</f>
        <v/>
      </c>
      <c r="C52" s="51" t="str">
        <f>IFERROR(IF(AND(AG52=1,AJ52=1),MAX($C$5:C51)+1,""),"")</f>
        <v/>
      </c>
      <c r="D52" s="51" t="str">
        <f>IFERROR(IF(AND(AH52=1,AK52=1),MAX($D$5:D51)+1,""),"")</f>
        <v/>
      </c>
      <c r="F52" s="5" t="s">
        <v>201</v>
      </c>
      <c r="G52" s="5" t="s">
        <v>202</v>
      </c>
      <c r="H52" s="12">
        <f>IFERROR([1]!EM_S_STM07_IS(F52,"9",$H$1,"1")/1000000,"")</f>
        <v>23927.330309230001</v>
      </c>
      <c r="I52" s="12">
        <f>IFERROR([1]!EM_S_STM07_IS(F52,"9",$I$1,"1")/1000000,"")</f>
        <v>37557.03413185</v>
      </c>
      <c r="J52" s="12">
        <f>IFERROR([1]!EM_S_STM07_IS(F52,"9",$J$1,"1")/1000000,"")</f>
        <v>36008.701061160005</v>
      </c>
      <c r="K52" s="12">
        <f>IFERROR([1]!EM_S_STM07_IS(F52,"9",$K$1,"1")/1000000,"")</f>
        <v>41557.911422059995</v>
      </c>
      <c r="L52" s="12">
        <f>IFERROR([1]!EM_S_STM07_IS(F52,"9",$L$1,"1")/1000000,"")</f>
        <v>36082.035587689999</v>
      </c>
      <c r="M52" s="13">
        <f>IFERROR([1]!EM_S_STM07_IS(F52,"9",$M$1,"1")/1000000,"")</f>
        <v>30909.319882880001</v>
      </c>
      <c r="N52" s="12">
        <f>IFERROR([1]!EM_S_STM07_IS(F52,"61",$N$1,"1")/1000000,"")</f>
        <v>412.65723257000002</v>
      </c>
      <c r="O52" s="12">
        <f>IFERROR([1]!EM_S_STM07_IS(F52,"61",$O$1,"1")/1000000,"")</f>
        <v>842.00213220000001</v>
      </c>
      <c r="P52" s="12">
        <f>IFERROR([1]!EM_S_STM07_IS(F52,"61",$P$1,"1")/1000000,"")</f>
        <v>19.626470569999999</v>
      </c>
      <c r="Q52" s="12">
        <f>IFERROR([1]!EM_S_STM07_IS(F52,"61",$Q$1,"1")/1000000,"")</f>
        <v>-155.17829709999998</v>
      </c>
      <c r="R52" s="12">
        <f>IFERROR([1]!EM_S_STM07_IS(F52,"61",$R$1,"1")/1000000,"")</f>
        <v>-1587.9980414900001</v>
      </c>
      <c r="S52" s="12">
        <f>IFERROR([1]!EM_S_STM07_IS(F52,"61",$S$1,"1")/1000000,"")</f>
        <v>328.68554004000003</v>
      </c>
      <c r="T52" s="20">
        <f t="shared" si="8"/>
        <v>5.2541045500102079E-2</v>
      </c>
      <c r="U52" s="20">
        <f t="shared" si="9"/>
        <v>-4.4483419669086977E-2</v>
      </c>
      <c r="V52" s="14">
        <f t="shared" si="10"/>
        <v>0.56962910807321954</v>
      </c>
      <c r="W52" s="14">
        <f t="shared" si="11"/>
        <v>-4.1226180567249325E-2</v>
      </c>
      <c r="X52" s="14">
        <f t="shared" si="12"/>
        <v>0.15410748506242353</v>
      </c>
      <c r="Y52" s="14">
        <f t="shared" si="13"/>
        <v>-0.13176494311172871</v>
      </c>
      <c r="Z52" s="15">
        <f t="shared" si="14"/>
        <v>-0.14335986372605758</v>
      </c>
      <c r="AA52" s="14">
        <f t="shared" si="15"/>
        <v>1.0404395361158953</v>
      </c>
      <c r="AB52" s="14">
        <f t="shared" si="16"/>
        <v>-0.97669071155589637</v>
      </c>
      <c r="AC52" s="14">
        <f t="shared" si="17"/>
        <v>-8.9065819066418115</v>
      </c>
      <c r="AD52" s="14">
        <f t="shared" si="18"/>
        <v>-9.2333771614123492</v>
      </c>
      <c r="AE52" s="14">
        <f t="shared" si="19"/>
        <v>1.206981073938604</v>
      </c>
      <c r="AF52" s="18" t="str">
        <f t="shared" si="20"/>
        <v/>
      </c>
      <c r="AG52" s="18" t="str">
        <f t="shared" si="21"/>
        <v/>
      </c>
      <c r="AH52" s="18" t="str">
        <f t="shared" si="22"/>
        <v/>
      </c>
      <c r="AI52" s="19" t="str">
        <f t="shared" si="23"/>
        <v/>
      </c>
      <c r="AJ52" s="19" t="str">
        <f t="shared" si="24"/>
        <v/>
      </c>
      <c r="AK52" s="19" t="str">
        <f t="shared" si="25"/>
        <v/>
      </c>
    </row>
    <row r="53" spans="2:37" x14ac:dyDescent="0.15">
      <c r="B53" s="51" t="str">
        <f>IFERROR(IF(AND(AF53=1,AI53=1),MAX($B$5:B52)+1,""),"")</f>
        <v/>
      </c>
      <c r="C53" s="51" t="str">
        <f>IFERROR(IF(AND(AG53=1,AJ53=1),MAX($C$5:C52)+1,""),"")</f>
        <v/>
      </c>
      <c r="D53" s="51" t="str">
        <f>IFERROR(IF(AND(AH53=1,AK53=1),MAX($D$5:D52)+1,""),"")</f>
        <v/>
      </c>
      <c r="F53" s="5" t="s">
        <v>203</v>
      </c>
      <c r="G53" s="5" t="s">
        <v>204</v>
      </c>
      <c r="H53" s="12">
        <f>IFERROR([1]!EM_S_STM07_IS(F53,"9",$H$1,"1")/1000000,"")</f>
        <v>9620.6880828100002</v>
      </c>
      <c r="I53" s="12">
        <f>IFERROR([1]!EM_S_STM07_IS(F53,"9",$I$1,"1")/1000000,"")</f>
        <v>18634.032297779999</v>
      </c>
      <c r="J53" s="12">
        <f>IFERROR([1]!EM_S_STM07_IS(F53,"9",$J$1,"1")/1000000,"")</f>
        <v>18399.547351019999</v>
      </c>
      <c r="K53" s="12">
        <f>IFERROR([1]!EM_S_STM07_IS(F53,"9",$K$1,"1")/1000000,"")</f>
        <v>21117.720747040003</v>
      </c>
      <c r="L53" s="12">
        <f>IFERROR([1]!EM_S_STM07_IS(F53,"9",$L$1,"1")/1000000,"")</f>
        <v>24574.11712382</v>
      </c>
      <c r="M53" s="13">
        <f>IFERROR([1]!EM_S_STM07_IS(F53,"9",$M$1,"1")/1000000,"")</f>
        <v>16937.923669610002</v>
      </c>
      <c r="N53" s="12">
        <f>IFERROR([1]!EM_S_STM07_IS(F53,"61",$N$1,"1")/1000000,"")</f>
        <v>707.00769213000001</v>
      </c>
      <c r="O53" s="12">
        <f>IFERROR([1]!EM_S_STM07_IS(F53,"61",$O$1,"1")/1000000,"")</f>
        <v>950.74896017999993</v>
      </c>
      <c r="P53" s="12">
        <f>IFERROR([1]!EM_S_STM07_IS(F53,"61",$P$1,"1")/1000000,"")</f>
        <v>432.78874106000001</v>
      </c>
      <c r="Q53" s="12">
        <f>IFERROR([1]!EM_S_STM07_IS(F53,"61",$Q$1,"1")/1000000,"")</f>
        <v>413.12243054000004</v>
      </c>
      <c r="R53" s="12">
        <f>IFERROR([1]!EM_S_STM07_IS(F53,"61",$R$1,"1")/1000000,"")</f>
        <v>470.13464882</v>
      </c>
      <c r="S53" s="12">
        <f>IFERROR([1]!EM_S_STM07_IS(F53,"61",$S$1,"1")/1000000,"")</f>
        <v>200.94668936000002</v>
      </c>
      <c r="T53" s="20">
        <f t="shared" si="8"/>
        <v>0.11977510353231824</v>
      </c>
      <c r="U53" s="20">
        <f t="shared" si="9"/>
        <v>-0.22244459731587274</v>
      </c>
      <c r="V53" s="14">
        <f t="shared" si="10"/>
        <v>0.93687105718299002</v>
      </c>
      <c r="W53" s="14">
        <f t="shared" si="11"/>
        <v>-1.2583693266858592E-2</v>
      </c>
      <c r="X53" s="14">
        <f t="shared" si="12"/>
        <v>0.14773044924223741</v>
      </c>
      <c r="Y53" s="14">
        <f t="shared" si="13"/>
        <v>0.16367279490919817</v>
      </c>
      <c r="Z53" s="15">
        <f t="shared" si="14"/>
        <v>-0.31074131435664643</v>
      </c>
      <c r="AA53" s="14">
        <f t="shared" si="15"/>
        <v>0.34475051794087458</v>
      </c>
      <c r="AB53" s="14">
        <f t="shared" si="16"/>
        <v>-0.54479178081029656</v>
      </c>
      <c r="AC53" s="14">
        <f t="shared" si="17"/>
        <v>-4.5440901424174326E-2</v>
      </c>
      <c r="AD53" s="14">
        <f t="shared" si="18"/>
        <v>0.13800320211487482</v>
      </c>
      <c r="AE53" s="14">
        <f t="shared" si="19"/>
        <v>-0.57257630369435664</v>
      </c>
      <c r="AF53" s="18" t="str">
        <f t="shared" si="20"/>
        <v/>
      </c>
      <c r="AG53" s="18" t="str">
        <f t="shared" si="21"/>
        <v/>
      </c>
      <c r="AH53" s="18" t="str">
        <f t="shared" si="22"/>
        <v/>
      </c>
      <c r="AI53" s="19" t="str">
        <f t="shared" si="23"/>
        <v/>
      </c>
      <c r="AJ53" s="19" t="str">
        <f t="shared" si="24"/>
        <v/>
      </c>
      <c r="AK53" s="19" t="str">
        <f t="shared" si="25"/>
        <v/>
      </c>
    </row>
    <row r="54" spans="2:37" x14ac:dyDescent="0.15">
      <c r="B54" s="51" t="str">
        <f>IFERROR(IF(AND(AF54=1,AI54=1),MAX($B$5:B53)+1,""),"")</f>
        <v/>
      </c>
      <c r="C54" s="51" t="str">
        <f>IFERROR(IF(AND(AG54=1,AJ54=1),MAX($C$5:C53)+1,""),"")</f>
        <v/>
      </c>
      <c r="D54" s="51" t="str">
        <f>IFERROR(IF(AND(AH54=1,AK54=1),MAX($D$5:D53)+1,""),"")</f>
        <v/>
      </c>
      <c r="F54" s="5" t="s">
        <v>205</v>
      </c>
      <c r="G54" s="5" t="s">
        <v>206</v>
      </c>
      <c r="H54" s="12">
        <f>IFERROR([1]!EM_S_STM07_IS(F54,"9",$H$1,"1")/1000000,"")</f>
        <v>1370.82036324</v>
      </c>
      <c r="I54" s="12">
        <f>IFERROR([1]!EM_S_STM07_IS(F54,"9",$I$1,"1")/1000000,"")</f>
        <v>1795.68088928</v>
      </c>
      <c r="J54" s="12">
        <f>IFERROR([1]!EM_S_STM07_IS(F54,"9",$J$1,"1")/1000000,"")</f>
        <v>1681.97690751</v>
      </c>
      <c r="K54" s="12">
        <f>IFERROR([1]!EM_S_STM07_IS(F54,"9",$K$1,"1")/1000000,"")</f>
        <v>2168.6337552800001</v>
      </c>
      <c r="L54" s="12">
        <f>IFERROR([1]!EM_S_STM07_IS(F54,"9",$L$1,"1")/1000000,"")</f>
        <v>1648.24657106</v>
      </c>
      <c r="M54" s="13">
        <f>IFERROR([1]!EM_S_STM07_IS(F54,"9",$M$1,"1")/1000000,"")</f>
        <v>1736.65072328</v>
      </c>
      <c r="N54" s="12">
        <f>IFERROR([1]!EM_S_STM07_IS(F54,"61",$N$1,"1")/1000000,"")</f>
        <v>276.94801961000002</v>
      </c>
      <c r="O54" s="12">
        <f>IFERROR([1]!EM_S_STM07_IS(F54,"61",$O$1,"1")/1000000,"")</f>
        <v>206.81921388999999</v>
      </c>
      <c r="P54" s="12">
        <f>IFERROR([1]!EM_S_STM07_IS(F54,"61",$P$1,"1")/1000000,"")</f>
        <v>47.825253150000002</v>
      </c>
      <c r="Q54" s="12">
        <f>IFERROR([1]!EM_S_STM07_IS(F54,"61",$Q$1,"1")/1000000,"")</f>
        <v>111.28827134000001</v>
      </c>
      <c r="R54" s="12">
        <f>IFERROR([1]!EM_S_STM07_IS(F54,"61",$R$1,"1")/1000000,"")</f>
        <v>84.377040900000011</v>
      </c>
      <c r="S54" s="12">
        <f>IFERROR([1]!EM_S_STM07_IS(F54,"61",$S$1,"1")/1000000,"")</f>
        <v>20.555123719999997</v>
      </c>
      <c r="T54" s="20">
        <f t="shared" si="8"/>
        <v>4.8446771918970732E-2</v>
      </c>
      <c r="U54" s="20">
        <f t="shared" si="9"/>
        <v>-0.40556500860864142</v>
      </c>
      <c r="V54" s="14">
        <f t="shared" si="10"/>
        <v>0.30993158362181145</v>
      </c>
      <c r="W54" s="14">
        <f t="shared" si="11"/>
        <v>-6.3320817439668206E-2</v>
      </c>
      <c r="X54" s="14">
        <f t="shared" si="12"/>
        <v>0.28933622429480749</v>
      </c>
      <c r="Y54" s="14">
        <f t="shared" si="13"/>
        <v>-0.23996084306674967</v>
      </c>
      <c r="Z54" s="15">
        <f t="shared" si="14"/>
        <v>5.3635271428562191E-2</v>
      </c>
      <c r="AA54" s="14">
        <f t="shared" si="15"/>
        <v>-0.25322010180378207</v>
      </c>
      <c r="AB54" s="14">
        <f t="shared" si="16"/>
        <v>-0.76875817168787508</v>
      </c>
      <c r="AC54" s="14">
        <f t="shared" si="17"/>
        <v>1.326977151400609</v>
      </c>
      <c r="AD54" s="14">
        <f t="shared" si="18"/>
        <v>-0.24181551313509689</v>
      </c>
      <c r="AE54" s="14">
        <f t="shared" si="19"/>
        <v>-0.75638961143042416</v>
      </c>
      <c r="AF54" s="18" t="str">
        <f t="shared" si="20"/>
        <v/>
      </c>
      <c r="AG54" s="18" t="str">
        <f t="shared" si="21"/>
        <v/>
      </c>
      <c r="AH54" s="18" t="str">
        <f t="shared" si="22"/>
        <v/>
      </c>
      <c r="AI54" s="19" t="str">
        <f t="shared" si="23"/>
        <v/>
      </c>
      <c r="AJ54" s="19" t="str">
        <f t="shared" si="24"/>
        <v/>
      </c>
      <c r="AK54" s="19" t="str">
        <f t="shared" si="25"/>
        <v/>
      </c>
    </row>
    <row r="55" spans="2:37" x14ac:dyDescent="0.15">
      <c r="B55" s="51" t="str">
        <f>IFERROR(IF(AND(AF55=1,AI55=1),MAX($B$5:B54)+1,""),"")</f>
        <v/>
      </c>
      <c r="C55" s="51" t="str">
        <f>IFERROR(IF(AND(AG55=1,AJ55=1),MAX($C$5:C54)+1,""),"")</f>
        <v/>
      </c>
      <c r="D55" s="51" t="str">
        <f>IFERROR(IF(AND(AH55=1,AK55=1),MAX($D$5:D54)+1,""),"")</f>
        <v/>
      </c>
      <c r="F55" s="5" t="s">
        <v>207</v>
      </c>
      <c r="G55" s="5" t="s">
        <v>208</v>
      </c>
      <c r="H55" s="12">
        <f>IFERROR([1]!EM_S_STM07_IS(F55,"9",$H$1,"1")/1000000,"")</f>
        <v>446.79015276999996</v>
      </c>
      <c r="I55" s="12">
        <f>IFERROR([1]!EM_S_STM07_IS(F55,"9",$I$1,"1")/1000000,"")</f>
        <v>683.33718455999997</v>
      </c>
      <c r="J55" s="12">
        <f>IFERROR([1]!EM_S_STM07_IS(F55,"9",$J$1,"1")/1000000,"")</f>
        <v>1558.9652733099999</v>
      </c>
      <c r="K55" s="12">
        <f>IFERROR([1]!EM_S_STM07_IS(F55,"9",$K$1,"1")/1000000,"")</f>
        <v>2075.8351241300002</v>
      </c>
      <c r="L55" s="12">
        <f>IFERROR([1]!EM_S_STM07_IS(F55,"9",$L$1,"1")/1000000,"")</f>
        <v>2668.2923180300004</v>
      </c>
      <c r="M55" s="13">
        <f>IFERROR([1]!EM_S_STM07_IS(F55,"9",$M$1,"1")/1000000,"")</f>
        <v>2033.65065104</v>
      </c>
      <c r="N55" s="12">
        <f>IFERROR([1]!EM_S_STM07_IS(F55,"61",$N$1,"1")/1000000,"")</f>
        <v>192.44807918000001</v>
      </c>
      <c r="O55" s="12">
        <f>IFERROR([1]!EM_S_STM07_IS(F55,"61",$O$1,"1")/1000000,"")</f>
        <v>49.414718579999999</v>
      </c>
      <c r="P55" s="12">
        <f>IFERROR([1]!EM_S_STM07_IS(F55,"61",$P$1,"1")/1000000,"")</f>
        <v>281.21986276000001</v>
      </c>
      <c r="Q55" s="12">
        <f>IFERROR([1]!EM_S_STM07_IS(F55,"61",$Q$1,"1")/1000000,"")</f>
        <v>412.01420120999995</v>
      </c>
      <c r="R55" s="12">
        <f>IFERROR([1]!EM_S_STM07_IS(F55,"61",$R$1,"1")/1000000,"")</f>
        <v>477.5553142</v>
      </c>
      <c r="S55" s="12">
        <f>IFERROR([1]!EM_S_STM07_IS(F55,"61",$S$1,"1")/1000000,"")</f>
        <v>375.58009857000002</v>
      </c>
      <c r="T55" s="20">
        <f t="shared" si="8"/>
        <v>0.35404953219247881</v>
      </c>
      <c r="U55" s="20">
        <f t="shared" si="9"/>
        <v>0.14308308480059195</v>
      </c>
      <c r="V55" s="14">
        <f t="shared" si="10"/>
        <v>0.52943653821253855</v>
      </c>
      <c r="W55" s="14">
        <f t="shared" si="11"/>
        <v>1.2813997372524311</v>
      </c>
      <c r="X55" s="14">
        <f t="shared" si="12"/>
        <v>0.33154673787093447</v>
      </c>
      <c r="Y55" s="14">
        <f t="shared" si="13"/>
        <v>0.2854066717597834</v>
      </c>
      <c r="Z55" s="15">
        <f t="shared" si="14"/>
        <v>-0.23784562984409302</v>
      </c>
      <c r="AA55" s="14">
        <f t="shared" si="15"/>
        <v>-0.74323090783472279</v>
      </c>
      <c r="AB55" s="14">
        <f t="shared" si="16"/>
        <v>4.6910141520834303</v>
      </c>
      <c r="AC55" s="14">
        <f t="shared" si="17"/>
        <v>0.46509637394149167</v>
      </c>
      <c r="AD55" s="14">
        <f t="shared" si="18"/>
        <v>0.15907488818958046</v>
      </c>
      <c r="AE55" s="14">
        <f t="shared" si="19"/>
        <v>-0.21353592473539681</v>
      </c>
      <c r="AF55" s="18">
        <f t="shared" si="20"/>
        <v>1</v>
      </c>
      <c r="AG55" s="18" t="str">
        <f t="shared" si="21"/>
        <v/>
      </c>
      <c r="AH55" s="18" t="str">
        <f t="shared" si="22"/>
        <v/>
      </c>
      <c r="AI55" s="19" t="str">
        <f t="shared" si="23"/>
        <v/>
      </c>
      <c r="AJ55" s="19" t="str">
        <f t="shared" si="24"/>
        <v/>
      </c>
      <c r="AK55" s="19" t="str">
        <f t="shared" si="25"/>
        <v/>
      </c>
    </row>
    <row r="56" spans="2:37" x14ac:dyDescent="0.15">
      <c r="B56" s="51" t="str">
        <f>IFERROR(IF(AND(AF56=1,AI56=1),MAX($B$5:B55)+1,""),"")</f>
        <v/>
      </c>
      <c r="C56" s="51" t="str">
        <f>IFERROR(IF(AND(AG56=1,AJ56=1),MAX($C$5:C55)+1,""),"")</f>
        <v/>
      </c>
      <c r="D56" s="51" t="str">
        <f>IFERROR(IF(AND(AH56=1,AK56=1),MAX($D$5:D55)+1,""),"")</f>
        <v/>
      </c>
      <c r="F56" s="5" t="s">
        <v>209</v>
      </c>
      <c r="G56" s="5" t="s">
        <v>210</v>
      </c>
      <c r="H56" s="12">
        <f>IFERROR([1]!EM_S_STM07_IS(F56,"9",$H$1,"1")/1000000,"")</f>
        <v>70263.873999999996</v>
      </c>
      <c r="I56" s="12">
        <f>IFERROR([1]!EM_S_STM07_IS(F56,"9",$I$1,"1")/1000000,"")</f>
        <v>86254.456000000006</v>
      </c>
      <c r="J56" s="12">
        <f>IFERROR([1]!EM_S_STM07_IS(F56,"9",$J$1,"1")/1000000,"")</f>
        <v>84219.357999999993</v>
      </c>
      <c r="K56" s="12">
        <f>IFERROR([1]!EM_S_STM07_IS(F56,"9",$K$1,"1")/1000000,"")</f>
        <v>75233.724000000002</v>
      </c>
      <c r="L56" s="12">
        <f>IFERROR([1]!EM_S_STM07_IS(F56,"9",$L$1,"1")/1000000,"")</f>
        <v>81471.274999999994</v>
      </c>
      <c r="M56" s="13">
        <f>IFERROR([1]!EM_S_STM07_IS(F56,"9",$M$1,"1")/1000000,"")</f>
        <v>100186.389</v>
      </c>
      <c r="N56" s="12">
        <f>IFERROR([1]!EM_S_STM07_IS(F56,"61",$N$1,"1")/1000000,"")</f>
        <v>3250.2469999999998</v>
      </c>
      <c r="O56" s="12">
        <f>IFERROR([1]!EM_S_STM07_IS(F56,"61",$O$1,"1")/1000000,"")</f>
        <v>2060.1660000000002</v>
      </c>
      <c r="P56" s="12">
        <f>IFERROR([1]!EM_S_STM07_IS(F56,"61",$P$1,"1")/1000000,"")</f>
        <v>-2840.962</v>
      </c>
      <c r="Q56" s="12">
        <f>IFERROR([1]!EM_S_STM07_IS(F56,"61",$Q$1,"1")/1000000,"")</f>
        <v>1357.6569999999999</v>
      </c>
      <c r="R56" s="12">
        <f>IFERROR([1]!EM_S_STM07_IS(F56,"61",$R$1,"1")/1000000,"")</f>
        <v>2633.5709999999999</v>
      </c>
      <c r="S56" s="12">
        <f>IFERROR([1]!EM_S_STM07_IS(F56,"61",$S$1,"1")/1000000,"")</f>
        <v>3207.8850000000002</v>
      </c>
      <c r="T56" s="20">
        <f t="shared" si="8"/>
        <v>7.3532820840672919E-2</v>
      </c>
      <c r="U56" s="20">
        <f t="shared" si="9"/>
        <v>-2.6203911601521135E-3</v>
      </c>
      <c r="V56" s="14">
        <f t="shared" si="10"/>
        <v>0.22757899742334176</v>
      </c>
      <c r="W56" s="14">
        <f t="shared" si="11"/>
        <v>-2.3594120169281602E-2</v>
      </c>
      <c r="X56" s="14">
        <f t="shared" si="12"/>
        <v>-0.10669321416579775</v>
      </c>
      <c r="Y56" s="14">
        <f t="shared" si="13"/>
        <v>8.2908975767303397E-2</v>
      </c>
      <c r="Z56" s="15">
        <f t="shared" si="14"/>
        <v>0.22971426432199574</v>
      </c>
      <c r="AA56" s="14">
        <f t="shared" si="15"/>
        <v>-0.36615094175919544</v>
      </c>
      <c r="AB56" s="14">
        <f t="shared" si="16"/>
        <v>-2.3789966439597587</v>
      </c>
      <c r="AC56" s="14">
        <f t="shared" si="17"/>
        <v>1.4778863638443596</v>
      </c>
      <c r="AD56" s="14">
        <f t="shared" si="18"/>
        <v>0.9397911254462652</v>
      </c>
      <c r="AE56" s="14">
        <f t="shared" si="19"/>
        <v>0.21807424216016971</v>
      </c>
      <c r="AF56" s="18" t="str">
        <f t="shared" si="20"/>
        <v/>
      </c>
      <c r="AG56" s="18" t="str">
        <f t="shared" si="21"/>
        <v/>
      </c>
      <c r="AH56" s="18" t="str">
        <f t="shared" si="22"/>
        <v/>
      </c>
      <c r="AI56" s="19" t="str">
        <f t="shared" si="23"/>
        <v/>
      </c>
      <c r="AJ56" s="19" t="str">
        <f t="shared" si="24"/>
        <v/>
      </c>
      <c r="AK56" s="19" t="str">
        <f t="shared" si="25"/>
        <v/>
      </c>
    </row>
    <row r="57" spans="2:37" x14ac:dyDescent="0.15">
      <c r="B57" s="51" t="str">
        <f>IFERROR(IF(AND(AF57=1,AI57=1),MAX($B$5:B56)+1,""),"")</f>
        <v/>
      </c>
      <c r="C57" s="51">
        <f>IFERROR(IF(AND(AG57=1,AJ57=1),MAX($C$5:C56)+1,""),"")</f>
        <v>3</v>
      </c>
      <c r="D57" s="51" t="str">
        <f>IFERROR(IF(AND(AH57=1,AK57=1),MAX($D$5:D56)+1,""),"")</f>
        <v/>
      </c>
      <c r="F57" s="5" t="s">
        <v>211</v>
      </c>
      <c r="G57" s="5" t="s">
        <v>212</v>
      </c>
      <c r="H57" s="12">
        <f>IFERROR([1]!EM_S_STM07_IS(F57,"9",$H$1,"1")/1000000,"")</f>
        <v>1829.1562894599999</v>
      </c>
      <c r="I57" s="12">
        <f>IFERROR([1]!EM_S_STM07_IS(F57,"9",$I$1,"1")/1000000,"")</f>
        <v>2632.3566646999998</v>
      </c>
      <c r="J57" s="12">
        <f>IFERROR([1]!EM_S_STM07_IS(F57,"9",$J$1,"1")/1000000,"")</f>
        <v>1660.3570380199999</v>
      </c>
      <c r="K57" s="12">
        <f>IFERROR([1]!EM_S_STM07_IS(F57,"9",$K$1,"1")/1000000,"")</f>
        <v>2958.2569409799999</v>
      </c>
      <c r="L57" s="12">
        <f>IFERROR([1]!EM_S_STM07_IS(F57,"9",$L$1,"1")/1000000,"")</f>
        <v>3024.1007502399998</v>
      </c>
      <c r="M57" s="13">
        <f>IFERROR([1]!EM_S_STM07_IS(F57,"9",$M$1,"1")/1000000,"")</f>
        <v>4285.5739507899998</v>
      </c>
      <c r="N57" s="12">
        <f>IFERROR([1]!EM_S_STM07_IS(F57,"61",$N$1,"1")/1000000,"")</f>
        <v>43.860084069999999</v>
      </c>
      <c r="O57" s="12">
        <f>IFERROR([1]!EM_S_STM07_IS(F57,"61",$O$1,"1")/1000000,"")</f>
        <v>73.335931349999996</v>
      </c>
      <c r="P57" s="12">
        <f>IFERROR([1]!EM_S_STM07_IS(F57,"61",$P$1,"1")/1000000,"")</f>
        <v>119.71489608</v>
      </c>
      <c r="Q57" s="12">
        <f>IFERROR([1]!EM_S_STM07_IS(F57,"61",$Q$1,"1")/1000000,"")</f>
        <v>156.10807936</v>
      </c>
      <c r="R57" s="12">
        <f>IFERROR([1]!EM_S_STM07_IS(F57,"61",$R$1,"1")/1000000,"")</f>
        <v>184.59428922000001</v>
      </c>
      <c r="S57" s="12">
        <f>IFERROR([1]!EM_S_STM07_IS(F57,"61",$S$1,"1")/1000000,"")</f>
        <v>218.852205</v>
      </c>
      <c r="T57" s="20">
        <f t="shared" si="8"/>
        <v>0.18563670506718011</v>
      </c>
      <c r="U57" s="20">
        <f t="shared" si="9"/>
        <v>0.37916521000162229</v>
      </c>
      <c r="V57" s="14">
        <f t="shared" si="10"/>
        <v>0.43910975779829026</v>
      </c>
      <c r="W57" s="14">
        <f t="shared" si="11"/>
        <v>-0.36925073251453755</v>
      </c>
      <c r="X57" s="14">
        <f t="shared" si="12"/>
        <v>0.781699281082197</v>
      </c>
      <c r="Y57" s="14">
        <f t="shared" si="13"/>
        <v>2.2257637038852841E-2</v>
      </c>
      <c r="Z57" s="15">
        <f t="shared" si="14"/>
        <v>0.41713993836015101</v>
      </c>
      <c r="AA57" s="14">
        <f t="shared" si="15"/>
        <v>0.67204265347410208</v>
      </c>
      <c r="AB57" s="14">
        <f t="shared" si="16"/>
        <v>0.6324180231468487</v>
      </c>
      <c r="AC57" s="14">
        <f t="shared" si="17"/>
        <v>0.30399878771711164</v>
      </c>
      <c r="AD57" s="14">
        <f t="shared" si="18"/>
        <v>0.18247748596219743</v>
      </c>
      <c r="AE57" s="14">
        <f t="shared" si="19"/>
        <v>0.18558491665563559</v>
      </c>
      <c r="AF57" s="18" t="str">
        <f t="shared" si="20"/>
        <v/>
      </c>
      <c r="AG57" s="18">
        <f t="shared" si="21"/>
        <v>1</v>
      </c>
      <c r="AH57" s="18" t="str">
        <f t="shared" si="22"/>
        <v/>
      </c>
      <c r="AI57" s="19" t="str">
        <f t="shared" si="23"/>
        <v/>
      </c>
      <c r="AJ57" s="19">
        <f t="shared" si="24"/>
        <v>1</v>
      </c>
      <c r="AK57" s="19" t="str">
        <f t="shared" si="25"/>
        <v/>
      </c>
    </row>
    <row r="58" spans="2:37" x14ac:dyDescent="0.15">
      <c r="B58" s="51" t="str">
        <f>IFERROR(IF(AND(AF58=1,AI58=1),MAX($B$5:B57)+1,""),"")</f>
        <v/>
      </c>
      <c r="C58" s="51" t="str">
        <f>IFERROR(IF(AND(AG58=1,AJ58=1),MAX($C$5:C57)+1,""),"")</f>
        <v/>
      </c>
      <c r="D58" s="51" t="str">
        <f>IFERROR(IF(AND(AH58=1,AK58=1),MAX($D$5:D57)+1,""),"")</f>
        <v/>
      </c>
      <c r="F58" s="5" t="s">
        <v>213</v>
      </c>
      <c r="G58" s="5" t="s">
        <v>214</v>
      </c>
      <c r="H58" s="12">
        <f>IFERROR([1]!EM_S_STM07_IS(F58,"9",$H$1,"1")/1000000,"")</f>
        <v>83444.429081599999</v>
      </c>
      <c r="I58" s="12">
        <f>IFERROR([1]!EM_S_STM07_IS(F58,"9",$I$1,"1")/1000000,"")</f>
        <v>76467.965366000004</v>
      </c>
      <c r="J58" s="12">
        <f>IFERROR([1]!EM_S_STM07_IS(F58,"9",$J$1,"1")/1000000,"")</f>
        <v>79751.624597770002</v>
      </c>
      <c r="K58" s="12">
        <f>IFERROR([1]!EM_S_STM07_IS(F58,"9",$K$1,"1")/1000000,"")</f>
        <v>77858.636643279999</v>
      </c>
      <c r="L58" s="12">
        <f>IFERROR([1]!EM_S_STM07_IS(F58,"9",$L$1,"1")/1000000,"")</f>
        <v>75801.744903210012</v>
      </c>
      <c r="M58" s="13">
        <f>IFERROR([1]!EM_S_STM07_IS(F58,"9",$M$1,"1")/1000000,"")</f>
        <v>72935.85165045</v>
      </c>
      <c r="N58" s="12">
        <f>IFERROR([1]!EM_S_STM07_IS(F58,"61",$N$1,"1")/1000000,"")</f>
        <v>198.41684180000001</v>
      </c>
      <c r="O58" s="12">
        <f>IFERROR([1]!EM_S_STM07_IS(F58,"61",$O$1,"1")/1000000,"")</f>
        <v>101.25002008</v>
      </c>
      <c r="P58" s="12">
        <f>IFERROR([1]!EM_S_STM07_IS(F58,"61",$P$1,"1")/1000000,"")</f>
        <v>-239.52764705999999</v>
      </c>
      <c r="Q58" s="12">
        <f>IFERROR([1]!EM_S_STM07_IS(F58,"61",$Q$1,"1")/1000000,"")</f>
        <v>29.486339570000002</v>
      </c>
      <c r="R58" s="12">
        <f>IFERROR([1]!EM_S_STM07_IS(F58,"61",$R$1,"1")/1000000,"")</f>
        <v>57.723671209999999</v>
      </c>
      <c r="S58" s="12">
        <f>IFERROR([1]!EM_S_STM07_IS(F58,"61",$S$1,"1")/1000000,"")</f>
        <v>-35.666709390000001</v>
      </c>
      <c r="T58" s="20">
        <f t="shared" si="8"/>
        <v>-2.6560999381899264E-2</v>
      </c>
      <c r="U58" s="20">
        <f t="shared" si="9"/>
        <v>-1.7094746821146454</v>
      </c>
      <c r="V58" s="14">
        <f t="shared" si="10"/>
        <v>-8.3606105193406471E-2</v>
      </c>
      <c r="W58" s="14">
        <f t="shared" si="11"/>
        <v>4.2941632042298498E-2</v>
      </c>
      <c r="X58" s="14">
        <f t="shared" si="12"/>
        <v>-2.3736042545055999E-2</v>
      </c>
      <c r="Y58" s="14">
        <f t="shared" si="13"/>
        <v>-2.6418286124041929E-2</v>
      </c>
      <c r="Z58" s="15">
        <f t="shared" si="14"/>
        <v>-3.7807747782315874E-2</v>
      </c>
      <c r="AA58" s="14">
        <f t="shared" si="15"/>
        <v>-0.48971055500390498</v>
      </c>
      <c r="AB58" s="14">
        <f t="shared" si="16"/>
        <v>-3.3657046869792584</v>
      </c>
      <c r="AC58" s="14">
        <f t="shared" si="17"/>
        <v>1.123102029898928</v>
      </c>
      <c r="AD58" s="14">
        <f t="shared" si="18"/>
        <v>0.9576411332089938</v>
      </c>
      <c r="AE58" s="14">
        <f t="shared" si="19"/>
        <v>-1.6178870581575402</v>
      </c>
      <c r="AF58" s="18" t="str">
        <f t="shared" si="20"/>
        <v/>
      </c>
      <c r="AG58" s="18" t="str">
        <f t="shared" si="21"/>
        <v/>
      </c>
      <c r="AH58" s="18" t="str">
        <f t="shared" si="22"/>
        <v/>
      </c>
      <c r="AI58" s="19" t="str">
        <f t="shared" si="23"/>
        <v/>
      </c>
      <c r="AJ58" s="19" t="str">
        <f t="shared" si="24"/>
        <v/>
      </c>
      <c r="AK58" s="19" t="str">
        <f t="shared" si="25"/>
        <v/>
      </c>
    </row>
    <row r="59" spans="2:37" x14ac:dyDescent="0.15">
      <c r="B59" s="51" t="str">
        <f>IFERROR(IF(AND(AF59=1,AI59=1),MAX($B$5:B58)+1,""),"")</f>
        <v/>
      </c>
      <c r="C59" s="51" t="str">
        <f>IFERROR(IF(AND(AG59=1,AJ59=1),MAX($C$5:C58)+1,""),"")</f>
        <v/>
      </c>
      <c r="D59" s="51" t="str">
        <f>IFERROR(IF(AND(AH59=1,AK59=1),MAX($D$5:D58)+1,""),"")</f>
        <v/>
      </c>
      <c r="F59" s="5" t="s">
        <v>215</v>
      </c>
      <c r="G59" s="5" t="s">
        <v>216</v>
      </c>
      <c r="H59" s="12">
        <f>IFERROR([1]!EM_S_STM07_IS(F59,"9",$H$1,"1")/1000000,"")</f>
        <v>68.485933610000004</v>
      </c>
      <c r="I59" s="12">
        <f>IFERROR([1]!EM_S_STM07_IS(F59,"9",$I$1,"1")/1000000,"")</f>
        <v>4.8138197400000005</v>
      </c>
      <c r="J59" s="12">
        <f>IFERROR([1]!EM_S_STM07_IS(F59,"9",$J$1,"1")/1000000,"")</f>
        <v>104.95427106999999</v>
      </c>
      <c r="K59" s="12">
        <f>IFERROR([1]!EM_S_STM07_IS(F59,"9",$K$1,"1")/1000000,"")</f>
        <v>721.75733453999999</v>
      </c>
      <c r="L59" s="12">
        <f>IFERROR([1]!EM_S_STM07_IS(F59,"9",$L$1,"1")/1000000,"")</f>
        <v>67.194613969999992</v>
      </c>
      <c r="M59" s="13">
        <f>IFERROR([1]!EM_S_STM07_IS(F59,"9",$M$1,"1")/1000000,"")</f>
        <v>170.61887075999999</v>
      </c>
      <c r="N59" s="12">
        <f>IFERROR([1]!EM_S_STM07_IS(F59,"61",$N$1,"1")/1000000,"")</f>
        <v>35.390335999999998</v>
      </c>
      <c r="O59" s="12">
        <f>IFERROR([1]!EM_S_STM07_IS(F59,"61",$O$1,"1")/1000000,"")</f>
        <v>-40.864297780000001</v>
      </c>
      <c r="P59" s="12">
        <f>IFERROR([1]!EM_S_STM07_IS(F59,"61",$P$1,"1")/1000000,"")</f>
        <v>3.1660510799999999</v>
      </c>
      <c r="Q59" s="12">
        <f>IFERROR([1]!EM_S_STM07_IS(F59,"61",$Q$1,"1")/1000000,"")</f>
        <v>-37.201394289999996</v>
      </c>
      <c r="R59" s="12">
        <f>IFERROR([1]!EM_S_STM07_IS(F59,"61",$R$1,"1")/1000000,"")</f>
        <v>-108.35144415000001</v>
      </c>
      <c r="S59" s="12">
        <f>IFERROR([1]!EM_S_STM07_IS(F59,"61",$S$1,"1")/1000000,"")</f>
        <v>7.0055205199999993</v>
      </c>
      <c r="T59" s="20">
        <f t="shared" si="8"/>
        <v>0.20028709440545933</v>
      </c>
      <c r="U59" s="20">
        <f t="shared" si="9"/>
        <v>-0.27671219168772943</v>
      </c>
      <c r="V59" s="14">
        <f t="shared" si="10"/>
        <v>-0.92971082547530448</v>
      </c>
      <c r="W59" s="14">
        <f t="shared" si="11"/>
        <v>20.802700711431289</v>
      </c>
      <c r="X59" s="14">
        <f t="shared" si="12"/>
        <v>5.8768743490069006</v>
      </c>
      <c r="Y59" s="14">
        <f t="shared" si="13"/>
        <v>-0.90690137702192475</v>
      </c>
      <c r="Z59" s="15">
        <f t="shared" si="14"/>
        <v>1.5391748040427058</v>
      </c>
      <c r="AA59" s="14">
        <f t="shared" si="15"/>
        <v>-2.15467391380517</v>
      </c>
      <c r="AB59" s="14">
        <f t="shared" si="16"/>
        <v>1.0774771928553619</v>
      </c>
      <c r="AC59" s="14">
        <f t="shared" si="17"/>
        <v>-12.750092891741973</v>
      </c>
      <c r="AD59" s="14">
        <f t="shared" si="18"/>
        <v>-1.9125640642755601</v>
      </c>
      <c r="AE59" s="14">
        <f t="shared" si="19"/>
        <v>1.0646555343581916</v>
      </c>
      <c r="AF59" s="18">
        <f t="shared" si="20"/>
        <v>1</v>
      </c>
      <c r="AG59" s="18" t="str">
        <f t="shared" si="21"/>
        <v/>
      </c>
      <c r="AH59" s="18" t="str">
        <f t="shared" si="22"/>
        <v/>
      </c>
      <c r="AI59" s="19" t="str">
        <f t="shared" si="23"/>
        <v/>
      </c>
      <c r="AJ59" s="19" t="str">
        <f t="shared" si="24"/>
        <v/>
      </c>
      <c r="AK59" s="19" t="str">
        <f t="shared" si="25"/>
        <v/>
      </c>
    </row>
    <row r="60" spans="2:37" x14ac:dyDescent="0.15">
      <c r="B60" s="51" t="str">
        <f>IFERROR(IF(AND(AF60=1,AI60=1),MAX($B$5:B59)+1,""),"")</f>
        <v/>
      </c>
      <c r="C60" s="51" t="str">
        <f>IFERROR(IF(AND(AG60=1,AJ60=1),MAX($C$5:C59)+1,""),"")</f>
        <v/>
      </c>
      <c r="D60" s="51" t="str">
        <f>IFERROR(IF(AND(AH60=1,AK60=1),MAX($D$5:D59)+1,""),"")</f>
        <v/>
      </c>
      <c r="F60" s="5" t="s">
        <v>217</v>
      </c>
      <c r="G60" s="5" t="s">
        <v>218</v>
      </c>
      <c r="H60" s="12">
        <f>IFERROR([1]!EM_S_STM07_IS(F60,"9",$H$1,"1")/1000000,"")</f>
        <v>17317.67161523</v>
      </c>
      <c r="I60" s="12">
        <f>IFERROR([1]!EM_S_STM07_IS(F60,"9",$I$1,"1")/1000000,"")</f>
        <v>17324.174032819999</v>
      </c>
      <c r="J60" s="12">
        <f>IFERROR([1]!EM_S_STM07_IS(F60,"9",$J$1,"1")/1000000,"")</f>
        <v>22284.42621577</v>
      </c>
      <c r="K60" s="12">
        <f>IFERROR([1]!EM_S_STM07_IS(F60,"9",$K$1,"1")/1000000,"")</f>
        <v>28156.382086849997</v>
      </c>
      <c r="L60" s="12">
        <f>IFERROR([1]!EM_S_STM07_IS(F60,"9",$L$1,"1")/1000000,"")</f>
        <v>30718.199315090002</v>
      </c>
      <c r="M60" s="13">
        <f>IFERROR([1]!EM_S_STM07_IS(F60,"9",$M$1,"1")/1000000,"")</f>
        <v>32236.329531209998</v>
      </c>
      <c r="N60" s="12">
        <f>IFERROR([1]!EM_S_STM07_IS(F60,"61",$N$1,"1")/1000000,"")</f>
        <v>3039.4563907100001</v>
      </c>
      <c r="O60" s="12">
        <f>IFERROR([1]!EM_S_STM07_IS(F60,"61",$O$1,"1")/1000000,"")</f>
        <v>3177.16276896</v>
      </c>
      <c r="P60" s="12">
        <f>IFERROR([1]!EM_S_STM07_IS(F60,"61",$P$1,"1")/1000000,"")</f>
        <v>3849.7664553600002</v>
      </c>
      <c r="Q60" s="12">
        <f>IFERROR([1]!EM_S_STM07_IS(F60,"61",$Q$1,"1")/1000000,"")</f>
        <v>4408.2879141000003</v>
      </c>
      <c r="R60" s="12">
        <f>IFERROR([1]!EM_S_STM07_IS(F60,"61",$R$1,"1")/1000000,"")</f>
        <v>4774.4650958599996</v>
      </c>
      <c r="S60" s="12">
        <f>IFERROR([1]!EM_S_STM07_IS(F60,"61",$S$1,"1")/1000000,"")</f>
        <v>4640.6650572099998</v>
      </c>
      <c r="T60" s="20">
        <f t="shared" si="8"/>
        <v>0.13232531633334688</v>
      </c>
      <c r="U60" s="20">
        <f t="shared" si="9"/>
        <v>8.832062959248943E-2</v>
      </c>
      <c r="V60" s="14">
        <f t="shared" si="10"/>
        <v>3.7547874416796781E-4</v>
      </c>
      <c r="W60" s="14">
        <f t="shared" si="11"/>
        <v>0.28631969256098372</v>
      </c>
      <c r="X60" s="14">
        <f t="shared" si="12"/>
        <v>0.26350042914385635</v>
      </c>
      <c r="Y60" s="14">
        <f t="shared" si="13"/>
        <v>9.0985312684631517E-2</v>
      </c>
      <c r="Z60" s="15">
        <f t="shared" si="14"/>
        <v>4.9421198181178232E-2</v>
      </c>
      <c r="AA60" s="14">
        <f t="shared" si="15"/>
        <v>4.5306252351866284E-2</v>
      </c>
      <c r="AB60" s="14">
        <f t="shared" si="16"/>
        <v>0.21169947381076976</v>
      </c>
      <c r="AC60" s="14">
        <f t="shared" si="17"/>
        <v>0.14507930941171118</v>
      </c>
      <c r="AD60" s="14">
        <f t="shared" si="18"/>
        <v>8.3065622957333149E-2</v>
      </c>
      <c r="AE60" s="14">
        <f t="shared" si="19"/>
        <v>-2.8024089811865951E-2</v>
      </c>
      <c r="AF60" s="18" t="str">
        <f t="shared" si="20"/>
        <v/>
      </c>
      <c r="AG60" s="18" t="str">
        <f t="shared" si="21"/>
        <v/>
      </c>
      <c r="AH60" s="18" t="str">
        <f t="shared" si="22"/>
        <v/>
      </c>
      <c r="AI60" s="19" t="str">
        <f t="shared" si="23"/>
        <v/>
      </c>
      <c r="AJ60" s="19" t="str">
        <f t="shared" si="24"/>
        <v/>
      </c>
      <c r="AK60" s="19" t="str">
        <f t="shared" si="25"/>
        <v/>
      </c>
    </row>
    <row r="61" spans="2:37" x14ac:dyDescent="0.15">
      <c r="B61" s="51" t="str">
        <f>IFERROR(IF(AND(AF61=1,AI61=1),MAX($B$5:B60)+1,""),"")</f>
        <v/>
      </c>
      <c r="C61" s="51" t="str">
        <f>IFERROR(IF(AND(AG61=1,AJ61=1),MAX($C$5:C60)+1,""),"")</f>
        <v/>
      </c>
      <c r="D61" s="51" t="str">
        <f>IFERROR(IF(AND(AH61=1,AK61=1),MAX($D$5:D60)+1,""),"")</f>
        <v/>
      </c>
      <c r="F61" s="5" t="s">
        <v>219</v>
      </c>
      <c r="G61" s="5" t="s">
        <v>220</v>
      </c>
      <c r="H61" s="12">
        <f>IFERROR([1]!EM_S_STM07_IS(F61,"9",$H$1,"1")/1000000,"")</f>
        <v>1063.7184311399999</v>
      </c>
      <c r="I61" s="12">
        <f>IFERROR([1]!EM_S_STM07_IS(F61,"9",$I$1,"1")/1000000,"")</f>
        <v>1246.8629779100002</v>
      </c>
      <c r="J61" s="12">
        <f>IFERROR([1]!EM_S_STM07_IS(F61,"9",$J$1,"1")/1000000,"")</f>
        <v>1610.08750345</v>
      </c>
      <c r="K61" s="12">
        <f>IFERROR([1]!EM_S_STM07_IS(F61,"9",$K$1,"1")/1000000,"")</f>
        <v>1571.95027688</v>
      </c>
      <c r="L61" s="12">
        <f>IFERROR([1]!EM_S_STM07_IS(F61,"9",$L$1,"1")/1000000,"")</f>
        <v>1913.2549309799999</v>
      </c>
      <c r="M61" s="13">
        <f>IFERROR([1]!EM_S_STM07_IS(F61,"9",$M$1,"1")/1000000,"")</f>
        <v>2449.7974140199999</v>
      </c>
      <c r="N61" s="12">
        <f>IFERROR([1]!EM_S_STM07_IS(F61,"61",$N$1,"1")/1000000,"")</f>
        <v>62.75755032</v>
      </c>
      <c r="O61" s="12">
        <f>IFERROR([1]!EM_S_STM07_IS(F61,"61",$O$1,"1")/1000000,"")</f>
        <v>36.76877279</v>
      </c>
      <c r="P61" s="12">
        <f>IFERROR([1]!EM_S_STM07_IS(F61,"61",$P$1,"1")/1000000,"")</f>
        <v>47.112843729999994</v>
      </c>
      <c r="Q61" s="12">
        <f>IFERROR([1]!EM_S_STM07_IS(F61,"61",$Q$1,"1")/1000000,"")</f>
        <v>61.465513270000002</v>
      </c>
      <c r="R61" s="12">
        <f>IFERROR([1]!EM_S_STM07_IS(F61,"61",$R$1,"1")/1000000,"")</f>
        <v>55.588453430000001</v>
      </c>
      <c r="S61" s="12">
        <f>IFERROR([1]!EM_S_STM07_IS(F61,"61",$S$1,"1")/1000000,"")</f>
        <v>91.941947819999996</v>
      </c>
      <c r="T61" s="20">
        <f t="shared" si="8"/>
        <v>0.18157337844935206</v>
      </c>
      <c r="U61" s="20">
        <f t="shared" si="9"/>
        <v>7.9368012523346243E-2</v>
      </c>
      <c r="V61" s="14">
        <f t="shared" si="10"/>
        <v>0.17217389621962462</v>
      </c>
      <c r="W61" s="14">
        <f t="shared" si="11"/>
        <v>0.29131069891002709</v>
      </c>
      <c r="X61" s="14">
        <f t="shared" si="12"/>
        <v>-2.3686431009669818E-2</v>
      </c>
      <c r="Y61" s="14">
        <f t="shared" si="13"/>
        <v>0.21712178757805231</v>
      </c>
      <c r="Z61" s="15">
        <f t="shared" si="14"/>
        <v>0.28043439185868152</v>
      </c>
      <c r="AA61" s="14">
        <f t="shared" si="15"/>
        <v>-0.41411395756340924</v>
      </c>
      <c r="AB61" s="14">
        <f t="shared" si="16"/>
        <v>0.28132760913938554</v>
      </c>
      <c r="AC61" s="14">
        <f t="shared" si="17"/>
        <v>0.30464451736885229</v>
      </c>
      <c r="AD61" s="14">
        <f t="shared" si="18"/>
        <v>-9.5615565987121884E-2</v>
      </c>
      <c r="AE61" s="14">
        <f t="shared" si="19"/>
        <v>0.65397563966729688</v>
      </c>
      <c r="AF61" s="18" t="str">
        <f t="shared" si="20"/>
        <v/>
      </c>
      <c r="AG61" s="18" t="str">
        <f t="shared" si="21"/>
        <v/>
      </c>
      <c r="AH61" s="18" t="str">
        <f t="shared" si="22"/>
        <v/>
      </c>
      <c r="AI61" s="19" t="str">
        <f t="shared" si="23"/>
        <v/>
      </c>
      <c r="AJ61" s="19" t="str">
        <f t="shared" si="24"/>
        <v/>
      </c>
      <c r="AK61" s="19" t="str">
        <f t="shared" si="25"/>
        <v/>
      </c>
    </row>
    <row r="62" spans="2:37" x14ac:dyDescent="0.15">
      <c r="B62" s="51">
        <f>IFERROR(IF(AND(AF62=1,AI62=1),MAX($B$5:B61)+1,""),"")</f>
        <v>3</v>
      </c>
      <c r="C62" s="51" t="str">
        <f>IFERROR(IF(AND(AG62=1,AJ62=1),MAX($C$5:C61)+1,""),"")</f>
        <v/>
      </c>
      <c r="D62" s="51" t="str">
        <f>IFERROR(IF(AND(AH62=1,AK62=1),MAX($D$5:D61)+1,""),"")</f>
        <v/>
      </c>
      <c r="F62" s="5" t="s">
        <v>221</v>
      </c>
      <c r="G62" s="5" t="s">
        <v>222</v>
      </c>
      <c r="H62" s="12">
        <f>IFERROR([1]!EM_S_STM07_IS(F62,"9",$H$1,"1")/1000000,"")</f>
        <v>3999.0523534399999</v>
      </c>
      <c r="I62" s="12">
        <f>IFERROR([1]!EM_S_STM07_IS(F62,"9",$I$1,"1")/1000000,"")</f>
        <v>5305.0289485200001</v>
      </c>
      <c r="J62" s="12">
        <f>IFERROR([1]!EM_S_STM07_IS(F62,"9",$J$1,"1")/1000000,"")</f>
        <v>6418.0217062399997</v>
      </c>
      <c r="K62" s="12">
        <f>IFERROR([1]!EM_S_STM07_IS(F62,"9",$K$1,"1")/1000000,"")</f>
        <v>7993.4339716499999</v>
      </c>
      <c r="L62" s="12">
        <f>IFERROR([1]!EM_S_STM07_IS(F62,"9",$L$1,"1")/1000000,"")</f>
        <v>9802.3508317699998</v>
      </c>
      <c r="M62" s="13">
        <f>IFERROR([1]!EM_S_STM07_IS(F62,"9",$M$1,"1")/1000000,"")</f>
        <v>11117.734985589999</v>
      </c>
      <c r="N62" s="12">
        <f>IFERROR([1]!EM_S_STM07_IS(F62,"61",$N$1,"1")/1000000,"")</f>
        <v>46.668563749999997</v>
      </c>
      <c r="O62" s="12">
        <f>IFERROR([1]!EM_S_STM07_IS(F62,"61",$O$1,"1")/1000000,"")</f>
        <v>52.52835924</v>
      </c>
      <c r="P62" s="12">
        <f>IFERROR([1]!EM_S_STM07_IS(F62,"61",$P$1,"1")/1000000,"")</f>
        <v>59.066952200000003</v>
      </c>
      <c r="Q62" s="12">
        <f>IFERROR([1]!EM_S_STM07_IS(F62,"61",$Q$1,"1")/1000000,"")</f>
        <v>117.04796345999999</v>
      </c>
      <c r="R62" s="12">
        <f>IFERROR([1]!EM_S_STM07_IS(F62,"61",$R$1,"1")/1000000,"")</f>
        <v>23.791540229999999</v>
      </c>
      <c r="S62" s="12">
        <f>IFERROR([1]!EM_S_STM07_IS(F62,"61",$S$1,"1")/1000000,"")</f>
        <v>474.73212577999999</v>
      </c>
      <c r="T62" s="20">
        <f t="shared" si="8"/>
        <v>0.22690756858345384</v>
      </c>
      <c r="U62" s="20">
        <f t="shared" si="9"/>
        <v>0.59032115937863638</v>
      </c>
      <c r="V62" s="14">
        <f t="shared" si="10"/>
        <v>0.326571517363756</v>
      </c>
      <c r="W62" s="14">
        <f t="shared" si="11"/>
        <v>0.20979956349352305</v>
      </c>
      <c r="X62" s="14">
        <f t="shared" si="12"/>
        <v>0.24546695812485123</v>
      </c>
      <c r="Y62" s="14">
        <f t="shared" si="13"/>
        <v>0.22630034432455623</v>
      </c>
      <c r="Z62" s="15">
        <f t="shared" si="14"/>
        <v>0.13419068307132626</v>
      </c>
      <c r="AA62" s="14">
        <f t="shared" si="15"/>
        <v>0.12556194189712991</v>
      </c>
      <c r="AB62" s="14">
        <f t="shared" si="16"/>
        <v>0.12447738811192312</v>
      </c>
      <c r="AC62" s="14">
        <f t="shared" si="17"/>
        <v>0.98161508424672006</v>
      </c>
      <c r="AD62" s="14">
        <f t="shared" si="18"/>
        <v>-0.79673682884597541</v>
      </c>
      <c r="AE62" s="14">
        <f t="shared" si="19"/>
        <v>18.95382060978908</v>
      </c>
      <c r="AF62" s="18">
        <f t="shared" si="20"/>
        <v>1</v>
      </c>
      <c r="AG62" s="18">
        <f t="shared" si="21"/>
        <v>1</v>
      </c>
      <c r="AH62" s="18">
        <f t="shared" si="22"/>
        <v>1</v>
      </c>
      <c r="AI62" s="19">
        <f t="shared" si="23"/>
        <v>1</v>
      </c>
      <c r="AJ62" s="19" t="str">
        <f t="shared" si="24"/>
        <v/>
      </c>
      <c r="AK62" s="19" t="str">
        <f t="shared" si="25"/>
        <v/>
      </c>
    </row>
    <row r="63" spans="2:37" x14ac:dyDescent="0.15">
      <c r="B63" s="51" t="str">
        <f>IFERROR(IF(AND(AF63=1,AI63=1),MAX($B$5:B62)+1,""),"")</f>
        <v/>
      </c>
      <c r="C63" s="51" t="str">
        <f>IFERROR(IF(AND(AG63=1,AJ63=1),MAX($C$5:C62)+1,""),"")</f>
        <v/>
      </c>
      <c r="D63" s="51" t="str">
        <f>IFERROR(IF(AND(AH63=1,AK63=1),MAX($D$5:D62)+1,""),"")</f>
        <v/>
      </c>
      <c r="F63" s="5" t="s">
        <v>223</v>
      </c>
      <c r="G63" s="5" t="s">
        <v>224</v>
      </c>
      <c r="H63" s="12">
        <f>IFERROR([1]!EM_S_STM07_IS(F63,"9",$H$1,"1")/1000000,"")</f>
        <v>416.93705060000002</v>
      </c>
      <c r="I63" s="12">
        <f>IFERROR([1]!EM_S_STM07_IS(F63,"9",$I$1,"1")/1000000,"")</f>
        <v>360.75752802</v>
      </c>
      <c r="J63" s="12">
        <f>IFERROR([1]!EM_S_STM07_IS(F63,"9",$J$1,"1")/1000000,"")</f>
        <v>316.46512564</v>
      </c>
      <c r="K63" s="12">
        <f>IFERROR([1]!EM_S_STM07_IS(F63,"9",$K$1,"1")/1000000,"")</f>
        <v>307.69549576999998</v>
      </c>
      <c r="L63" s="12">
        <f>IFERROR([1]!EM_S_STM07_IS(F63,"9",$L$1,"1")/1000000,"")</f>
        <v>300.85082947000001</v>
      </c>
      <c r="M63" s="13">
        <f>IFERROR([1]!EM_S_STM07_IS(F63,"9",$M$1,"1")/1000000,"")</f>
        <v>248.91242408000002</v>
      </c>
      <c r="N63" s="12">
        <f>IFERROR([1]!EM_S_STM07_IS(F63,"61",$N$1,"1")/1000000,"")</f>
        <v>410.22703868999997</v>
      </c>
      <c r="O63" s="12">
        <f>IFERROR([1]!EM_S_STM07_IS(F63,"61",$O$1,"1")/1000000,"")</f>
        <v>426.36320045999997</v>
      </c>
      <c r="P63" s="12">
        <f>IFERROR([1]!EM_S_STM07_IS(F63,"61",$P$1,"1")/1000000,"")</f>
        <v>410.02835870000001</v>
      </c>
      <c r="Q63" s="12">
        <f>IFERROR([1]!EM_S_STM07_IS(F63,"61",$Q$1,"1")/1000000,"")</f>
        <v>388.46452492000003</v>
      </c>
      <c r="R63" s="12">
        <f>IFERROR([1]!EM_S_STM07_IS(F63,"61",$R$1,"1")/1000000,"")</f>
        <v>439.98805242999998</v>
      </c>
      <c r="S63" s="12">
        <f>IFERROR([1]!EM_S_STM07_IS(F63,"61",$S$1,"1")/1000000,"")</f>
        <v>435.58824012999997</v>
      </c>
      <c r="T63" s="20">
        <f t="shared" si="8"/>
        <v>-9.8023511935293017E-2</v>
      </c>
      <c r="U63" s="20">
        <f t="shared" si="9"/>
        <v>1.2069583481326251E-2</v>
      </c>
      <c r="V63" s="14">
        <f t="shared" si="10"/>
        <v>-0.13474341630026396</v>
      </c>
      <c r="W63" s="14">
        <f t="shared" si="11"/>
        <v>-0.12277610012214209</v>
      </c>
      <c r="X63" s="14">
        <f t="shared" si="12"/>
        <v>-2.7711204677813538E-2</v>
      </c>
      <c r="Y63" s="14">
        <f t="shared" si="13"/>
        <v>-2.2244934989611637E-2</v>
      </c>
      <c r="Z63" s="15">
        <f t="shared" si="14"/>
        <v>-0.17263839850964791</v>
      </c>
      <c r="AA63" s="14">
        <f t="shared" si="15"/>
        <v>3.9334710411894042E-2</v>
      </c>
      <c r="AB63" s="14">
        <f t="shared" si="16"/>
        <v>-3.8312034768423792E-2</v>
      </c>
      <c r="AC63" s="14">
        <f t="shared" si="17"/>
        <v>-5.259107893992597E-2</v>
      </c>
      <c r="AD63" s="14">
        <f t="shared" si="18"/>
        <v>0.13263380361594318</v>
      </c>
      <c r="AE63" s="14">
        <f t="shared" si="19"/>
        <v>-9.9998449405623285E-3</v>
      </c>
      <c r="AF63" s="18" t="str">
        <f t="shared" si="20"/>
        <v/>
      </c>
      <c r="AG63" s="18" t="str">
        <f t="shared" si="21"/>
        <v/>
      </c>
      <c r="AH63" s="18" t="str">
        <f t="shared" si="22"/>
        <v/>
      </c>
      <c r="AI63" s="19" t="str">
        <f t="shared" si="23"/>
        <v/>
      </c>
      <c r="AJ63" s="19" t="str">
        <f t="shared" si="24"/>
        <v/>
      </c>
      <c r="AK63" s="19" t="str">
        <f t="shared" si="25"/>
        <v/>
      </c>
    </row>
    <row r="64" spans="2:37" x14ac:dyDescent="0.15">
      <c r="B64" s="51" t="str">
        <f>IFERROR(IF(AND(AF64=1,AI64=1),MAX($B$5:B63)+1,""),"")</f>
        <v/>
      </c>
      <c r="C64" s="51" t="str">
        <f>IFERROR(IF(AND(AG64=1,AJ64=1),MAX($C$5:C63)+1,""),"")</f>
        <v/>
      </c>
      <c r="D64" s="51" t="str">
        <f>IFERROR(IF(AND(AH64=1,AK64=1),MAX($D$5:D63)+1,""),"")</f>
        <v/>
      </c>
      <c r="F64" s="5" t="s">
        <v>225</v>
      </c>
      <c r="G64" s="5" t="s">
        <v>226</v>
      </c>
      <c r="H64" s="12">
        <f>IFERROR([1]!EM_S_STM07_IS(F64,"9",$H$1,"1")/1000000,"")</f>
        <v>1899.4661940000001</v>
      </c>
      <c r="I64" s="12">
        <f>IFERROR([1]!EM_S_STM07_IS(F64,"9",$I$1,"1")/1000000,"")</f>
        <v>2023.34037476</v>
      </c>
      <c r="J64" s="12">
        <f>IFERROR([1]!EM_S_STM07_IS(F64,"9",$J$1,"1")/1000000,"")</f>
        <v>2473.30058947</v>
      </c>
      <c r="K64" s="12">
        <f>IFERROR([1]!EM_S_STM07_IS(F64,"9",$K$1,"1")/1000000,"")</f>
        <v>2546.4321538000004</v>
      </c>
      <c r="L64" s="12">
        <f>IFERROR([1]!EM_S_STM07_IS(F64,"9",$L$1,"1")/1000000,"")</f>
        <v>2973.30417588</v>
      </c>
      <c r="M64" s="13">
        <f>IFERROR([1]!EM_S_STM07_IS(F64,"9",$M$1,"1")/1000000,"")</f>
        <v>2952.55101909</v>
      </c>
      <c r="N64" s="12">
        <f>IFERROR([1]!EM_S_STM07_IS(F64,"61",$N$1,"1")/1000000,"")</f>
        <v>714.15016735000006</v>
      </c>
      <c r="O64" s="12">
        <f>IFERROR([1]!EM_S_STM07_IS(F64,"61",$O$1,"1")/1000000,"")</f>
        <v>657.30952235999996</v>
      </c>
      <c r="P64" s="12">
        <f>IFERROR([1]!EM_S_STM07_IS(F64,"61",$P$1,"1")/1000000,"")</f>
        <v>579.39800075000005</v>
      </c>
      <c r="Q64" s="12">
        <f>IFERROR([1]!EM_S_STM07_IS(F64,"61",$Q$1,"1")/1000000,"")</f>
        <v>502.29606601</v>
      </c>
      <c r="R64" s="12">
        <f>IFERROR([1]!EM_S_STM07_IS(F64,"61",$R$1,"1")/1000000,"")</f>
        <v>267.99601022999997</v>
      </c>
      <c r="S64" s="12">
        <f>IFERROR([1]!EM_S_STM07_IS(F64,"61",$S$1,"1")/1000000,"")</f>
        <v>521.78419417999999</v>
      </c>
      <c r="T64" s="20">
        <f t="shared" si="8"/>
        <v>9.2227654646839019E-2</v>
      </c>
      <c r="U64" s="20">
        <f t="shared" si="9"/>
        <v>-6.0838511634633052E-2</v>
      </c>
      <c r="V64" s="14">
        <f t="shared" si="10"/>
        <v>6.5215259503586587E-2</v>
      </c>
      <c r="W64" s="14">
        <f t="shared" si="11"/>
        <v>0.22238483466400077</v>
      </c>
      <c r="X64" s="14">
        <f t="shared" si="12"/>
        <v>2.9568409372219353E-2</v>
      </c>
      <c r="Y64" s="14">
        <f t="shared" si="13"/>
        <v>0.16763534086034268</v>
      </c>
      <c r="Z64" s="15">
        <f t="shared" si="14"/>
        <v>-6.9798296986744715E-3</v>
      </c>
      <c r="AA64" s="14">
        <f t="shared" si="15"/>
        <v>-7.9592006819684591E-2</v>
      </c>
      <c r="AB64" s="14">
        <f t="shared" si="16"/>
        <v>-0.1185309492098439</v>
      </c>
      <c r="AC64" s="14">
        <f t="shared" si="17"/>
        <v>-0.13307249013665162</v>
      </c>
      <c r="AD64" s="14">
        <f t="shared" si="18"/>
        <v>-0.46645807450010063</v>
      </c>
      <c r="AE64" s="14">
        <f t="shared" si="19"/>
        <v>0.94698493358984526</v>
      </c>
      <c r="AF64" s="18" t="str">
        <f t="shared" si="20"/>
        <v/>
      </c>
      <c r="AG64" s="18" t="str">
        <f t="shared" si="21"/>
        <v/>
      </c>
      <c r="AH64" s="18" t="str">
        <f t="shared" si="22"/>
        <v/>
      </c>
      <c r="AI64" s="19" t="str">
        <f t="shared" si="23"/>
        <v/>
      </c>
      <c r="AJ64" s="19" t="str">
        <f t="shared" si="24"/>
        <v/>
      </c>
      <c r="AK64" s="19" t="str">
        <f t="shared" si="25"/>
        <v/>
      </c>
    </row>
    <row r="65" spans="2:37" x14ac:dyDescent="0.15">
      <c r="B65" s="51" t="str">
        <f>IFERROR(IF(AND(AF65=1,AI65=1),MAX($B$5:B64)+1,""),"")</f>
        <v/>
      </c>
      <c r="C65" s="51" t="str">
        <f>IFERROR(IF(AND(AG65=1,AJ65=1),MAX($C$5:C64)+1,""),"")</f>
        <v/>
      </c>
      <c r="D65" s="51" t="str">
        <f>IFERROR(IF(AND(AH65=1,AK65=1),MAX($D$5:D64)+1,""),"")</f>
        <v/>
      </c>
      <c r="F65" s="5" t="s">
        <v>227</v>
      </c>
      <c r="G65" s="5" t="s">
        <v>228</v>
      </c>
      <c r="H65" s="12">
        <f>IFERROR([1]!EM_S_STM07_IS(F65,"9",$H$1,"1")/1000000,"")</f>
        <v>3546.44778752</v>
      </c>
      <c r="I65" s="12">
        <f>IFERROR([1]!EM_S_STM07_IS(F65,"9",$I$1,"1")/1000000,"")</f>
        <v>3547.2129727299998</v>
      </c>
      <c r="J65" s="12">
        <f>IFERROR([1]!EM_S_STM07_IS(F65,"9",$J$1,"1")/1000000,"")</f>
        <v>3080.5785083600003</v>
      </c>
      <c r="K65" s="12">
        <f>IFERROR([1]!EM_S_STM07_IS(F65,"9",$K$1,"1")/1000000,"")</f>
        <v>4513.9144397700002</v>
      </c>
      <c r="L65" s="12">
        <f>IFERROR([1]!EM_S_STM07_IS(F65,"9",$L$1,"1")/1000000,"")</f>
        <v>5298.7233753199998</v>
      </c>
      <c r="M65" s="13">
        <f>IFERROR([1]!EM_S_STM07_IS(F65,"9",$M$1,"1")/1000000,"")</f>
        <v>6317.7771104799995</v>
      </c>
      <c r="N65" s="12">
        <f>IFERROR([1]!EM_S_STM07_IS(F65,"61",$N$1,"1")/1000000,"")</f>
        <v>110.77138856000001</v>
      </c>
      <c r="O65" s="12">
        <f>IFERROR([1]!EM_S_STM07_IS(F65,"61",$O$1,"1")/1000000,"")</f>
        <v>203.21954328999999</v>
      </c>
      <c r="P65" s="12">
        <f>IFERROR([1]!EM_S_STM07_IS(F65,"61",$P$1,"1")/1000000,"")</f>
        <v>250.14400724000001</v>
      </c>
      <c r="Q65" s="12">
        <f>IFERROR([1]!EM_S_STM07_IS(F65,"61",$Q$1,"1")/1000000,"")</f>
        <v>378.43488350999996</v>
      </c>
      <c r="R65" s="12">
        <f>IFERROR([1]!EM_S_STM07_IS(F65,"61",$R$1,"1")/1000000,"")</f>
        <v>421.47700193000003</v>
      </c>
      <c r="S65" s="12">
        <f>IFERROR([1]!EM_S_STM07_IS(F65,"61",$S$1,"1")/1000000,"")</f>
        <v>392.73265908999997</v>
      </c>
      <c r="T65" s="20">
        <f t="shared" si="8"/>
        <v>0.12241676764491483</v>
      </c>
      <c r="U65" s="20">
        <f t="shared" si="9"/>
        <v>0.28805344544163369</v>
      </c>
      <c r="V65" s="14">
        <f t="shared" si="10"/>
        <v>2.1576102507204453E-4</v>
      </c>
      <c r="W65" s="14">
        <f t="shared" si="11"/>
        <v>-0.13154960470582319</v>
      </c>
      <c r="X65" s="14">
        <f t="shared" si="12"/>
        <v>0.46528141630549164</v>
      </c>
      <c r="Y65" s="14">
        <f t="shared" si="13"/>
        <v>0.17386438002355853</v>
      </c>
      <c r="Z65" s="15">
        <f t="shared" si="14"/>
        <v>0.19232061441562934</v>
      </c>
      <c r="AA65" s="14">
        <f t="shared" si="15"/>
        <v>0.83458513910317977</v>
      </c>
      <c r="AB65" s="14">
        <f t="shared" si="16"/>
        <v>0.23090527215208576</v>
      </c>
      <c r="AC65" s="14">
        <f t="shared" si="17"/>
        <v>0.51286807821428881</v>
      </c>
      <c r="AD65" s="14">
        <f t="shared" si="18"/>
        <v>0.11373718516850917</v>
      </c>
      <c r="AE65" s="14">
        <f t="shared" si="19"/>
        <v>-6.8199077786868179E-2</v>
      </c>
      <c r="AF65" s="18" t="str">
        <f t="shared" si="20"/>
        <v/>
      </c>
      <c r="AG65" s="18">
        <f t="shared" si="21"/>
        <v>1</v>
      </c>
      <c r="AH65" s="18" t="str">
        <f t="shared" si="22"/>
        <v/>
      </c>
      <c r="AI65" s="19" t="str">
        <f t="shared" si="23"/>
        <v/>
      </c>
      <c r="AJ65" s="19" t="str">
        <f t="shared" si="24"/>
        <v/>
      </c>
      <c r="AK65" s="19" t="str">
        <f t="shared" si="25"/>
        <v/>
      </c>
    </row>
    <row r="66" spans="2:37" x14ac:dyDescent="0.15">
      <c r="B66" s="51" t="str">
        <f>IFERROR(IF(AND(AF66=1,AI66=1),MAX($B$5:B65)+1,""),"")</f>
        <v/>
      </c>
      <c r="C66" s="51" t="str">
        <f>IFERROR(IF(AND(AG66=1,AJ66=1),MAX($C$5:C65)+1,""),"")</f>
        <v/>
      </c>
      <c r="D66" s="51" t="str">
        <f>IFERROR(IF(AND(AH66=1,AK66=1),MAX($D$5:D65)+1,""),"")</f>
        <v/>
      </c>
      <c r="F66" s="5" t="s">
        <v>229</v>
      </c>
      <c r="G66" s="5" t="s">
        <v>230</v>
      </c>
      <c r="H66" s="12">
        <f>IFERROR([1]!EM_S_STM07_IS(F66,"9",$H$1,"1")/1000000,"")</f>
        <v>1380.32231602</v>
      </c>
      <c r="I66" s="12">
        <f>IFERROR([1]!EM_S_STM07_IS(F66,"9",$I$1,"1")/1000000,"")</f>
        <v>1461.5875975599999</v>
      </c>
      <c r="J66" s="12">
        <f>IFERROR([1]!EM_S_STM07_IS(F66,"9",$J$1,"1")/1000000,"")</f>
        <v>965.16918719</v>
      </c>
      <c r="K66" s="12">
        <f>IFERROR([1]!EM_S_STM07_IS(F66,"9",$K$1,"1")/1000000,"")</f>
        <v>868.2840582</v>
      </c>
      <c r="L66" s="12">
        <f>IFERROR([1]!EM_S_STM07_IS(F66,"9",$L$1,"1")/1000000,"")</f>
        <v>1007.8820387999999</v>
      </c>
      <c r="M66" s="13">
        <f>IFERROR([1]!EM_S_STM07_IS(F66,"9",$M$1,"1")/1000000,"")</f>
        <v>997.83738009000001</v>
      </c>
      <c r="N66" s="12">
        <f>IFERROR([1]!EM_S_STM07_IS(F66,"61",$N$1,"1")/1000000,"")</f>
        <v>86.18207104999999</v>
      </c>
      <c r="O66" s="12">
        <f>IFERROR([1]!EM_S_STM07_IS(F66,"61",$O$1,"1")/1000000,"")</f>
        <v>93.518241189999998</v>
      </c>
      <c r="P66" s="12">
        <f>IFERROR([1]!EM_S_STM07_IS(F66,"61",$P$1,"1")/1000000,"")</f>
        <v>20.18301374</v>
      </c>
      <c r="Q66" s="12">
        <f>IFERROR([1]!EM_S_STM07_IS(F66,"61",$Q$1,"1")/1000000,"")</f>
        <v>67.281325569999993</v>
      </c>
      <c r="R66" s="12">
        <f>IFERROR([1]!EM_S_STM07_IS(F66,"61",$R$1,"1")/1000000,"")</f>
        <v>42.00875971</v>
      </c>
      <c r="S66" s="12">
        <f>IFERROR([1]!EM_S_STM07_IS(F66,"61",$S$1,"1")/1000000,"")</f>
        <v>147.25292603</v>
      </c>
      <c r="T66" s="20">
        <f t="shared" si="8"/>
        <v>-6.2835450651057334E-2</v>
      </c>
      <c r="U66" s="20">
        <f t="shared" si="9"/>
        <v>0.11308774535821575</v>
      </c>
      <c r="V66" s="14">
        <f t="shared" si="10"/>
        <v>5.8874134393711017E-2</v>
      </c>
      <c r="W66" s="14">
        <f t="shared" si="11"/>
        <v>-0.33964328323442916</v>
      </c>
      <c r="X66" s="14">
        <f t="shared" si="12"/>
        <v>-0.10038149816207043</v>
      </c>
      <c r="Y66" s="14">
        <f t="shared" si="13"/>
        <v>0.16077455215450356</v>
      </c>
      <c r="Z66" s="15">
        <f t="shared" si="14"/>
        <v>-9.966105479922268E-3</v>
      </c>
      <c r="AA66" s="14">
        <f t="shared" si="15"/>
        <v>8.5124087302842877E-2</v>
      </c>
      <c r="AB66" s="14">
        <f t="shared" si="16"/>
        <v>-0.78418099524568263</v>
      </c>
      <c r="AC66" s="14">
        <f t="shared" si="17"/>
        <v>2.3335618969855587</v>
      </c>
      <c r="AD66" s="14">
        <f t="shared" si="18"/>
        <v>-0.37562526668274732</v>
      </c>
      <c r="AE66" s="14">
        <f t="shared" si="19"/>
        <v>2.5052909689915719</v>
      </c>
      <c r="AF66" s="18" t="str">
        <f t="shared" si="20"/>
        <v/>
      </c>
      <c r="AG66" s="18" t="str">
        <f t="shared" si="21"/>
        <v/>
      </c>
      <c r="AH66" s="18" t="str">
        <f t="shared" si="22"/>
        <v/>
      </c>
      <c r="AI66" s="19" t="str">
        <f t="shared" si="23"/>
        <v/>
      </c>
      <c r="AJ66" s="19" t="str">
        <f t="shared" si="24"/>
        <v/>
      </c>
      <c r="AK66" s="19" t="str">
        <f t="shared" si="25"/>
        <v/>
      </c>
    </row>
    <row r="67" spans="2:37" x14ac:dyDescent="0.15">
      <c r="B67" s="51" t="str">
        <f>IFERROR(IF(AND(AF67=1,AI67=1),MAX($B$5:B66)+1,""),"")</f>
        <v/>
      </c>
      <c r="C67" s="51" t="str">
        <f>IFERROR(IF(AND(AG67=1,AJ67=1),MAX($C$5:C66)+1,""),"")</f>
        <v/>
      </c>
      <c r="D67" s="51" t="str">
        <f>IFERROR(IF(AND(AH67=1,AK67=1),MAX($D$5:D66)+1,""),"")</f>
        <v/>
      </c>
      <c r="F67" s="5" t="s">
        <v>231</v>
      </c>
      <c r="G67" s="5" t="s">
        <v>232</v>
      </c>
      <c r="H67" s="12">
        <f>IFERROR([1]!EM_S_STM07_IS(F67,"9",$H$1,"1")/1000000,"")</f>
        <v>879.12733514000001</v>
      </c>
      <c r="I67" s="12">
        <f>IFERROR([1]!EM_S_STM07_IS(F67,"9",$I$1,"1")/1000000,"")</f>
        <v>986.65408502000002</v>
      </c>
      <c r="J67" s="12">
        <f>IFERROR([1]!EM_S_STM07_IS(F67,"9",$J$1,"1")/1000000,"")</f>
        <v>1091.4000743699999</v>
      </c>
      <c r="K67" s="12">
        <f>IFERROR([1]!EM_S_STM07_IS(F67,"9",$K$1,"1")/1000000,"")</f>
        <v>1187.1933881500001</v>
      </c>
      <c r="L67" s="12">
        <f>IFERROR([1]!EM_S_STM07_IS(F67,"9",$L$1,"1")/1000000,"")</f>
        <v>1339.1075327999999</v>
      </c>
      <c r="M67" s="13">
        <f>IFERROR([1]!EM_S_STM07_IS(F67,"9",$M$1,"1")/1000000,"")</f>
        <v>1289.4005516500001</v>
      </c>
      <c r="N67" s="12">
        <f>IFERROR([1]!EM_S_STM07_IS(F67,"61",$N$1,"1")/1000000,"")</f>
        <v>123.07293138999999</v>
      </c>
      <c r="O67" s="12">
        <f>IFERROR([1]!EM_S_STM07_IS(F67,"61",$O$1,"1")/1000000,"")</f>
        <v>138.93352922</v>
      </c>
      <c r="P67" s="12">
        <f>IFERROR([1]!EM_S_STM07_IS(F67,"61",$P$1,"1")/1000000,"")</f>
        <v>142.8407919</v>
      </c>
      <c r="Q67" s="12">
        <f>IFERROR([1]!EM_S_STM07_IS(F67,"61",$Q$1,"1")/1000000,"")</f>
        <v>192.1897299</v>
      </c>
      <c r="R67" s="12">
        <f>IFERROR([1]!EM_S_STM07_IS(F67,"61",$R$1,"1")/1000000,"")</f>
        <v>202.32344961999999</v>
      </c>
      <c r="S67" s="12">
        <f>IFERROR([1]!EM_S_STM07_IS(F67,"61",$S$1,"1")/1000000,"")</f>
        <v>169.41162917</v>
      </c>
      <c r="T67" s="20">
        <f t="shared" si="8"/>
        <v>7.9610782897532983E-2</v>
      </c>
      <c r="U67" s="20">
        <f t="shared" si="9"/>
        <v>6.5997373919239211E-2</v>
      </c>
      <c r="V67" s="14">
        <f t="shared" si="10"/>
        <v>0.12231077977216634</v>
      </c>
      <c r="W67" s="14">
        <f t="shared" si="11"/>
        <v>0.10616282944581998</v>
      </c>
      <c r="X67" s="14">
        <f t="shared" si="12"/>
        <v>8.7771034682488966E-2</v>
      </c>
      <c r="Y67" s="14">
        <f t="shared" si="13"/>
        <v>0.12796074015095987</v>
      </c>
      <c r="Z67" s="15">
        <f t="shared" si="14"/>
        <v>-3.7119484382307423E-2</v>
      </c>
      <c r="AA67" s="14">
        <f t="shared" si="15"/>
        <v>0.12887153698923531</v>
      </c>
      <c r="AB67" s="14">
        <f t="shared" si="16"/>
        <v>2.8123252190714071E-2</v>
      </c>
      <c r="AC67" s="14">
        <f t="shared" si="17"/>
        <v>0.34548210874207569</v>
      </c>
      <c r="AD67" s="14">
        <f t="shared" si="18"/>
        <v>5.2727685944887671E-2</v>
      </c>
      <c r="AE67" s="14">
        <f t="shared" si="19"/>
        <v>-0.16266933225888716</v>
      </c>
      <c r="AF67" s="18" t="str">
        <f t="shared" si="20"/>
        <v/>
      </c>
      <c r="AG67" s="18" t="str">
        <f t="shared" si="21"/>
        <v/>
      </c>
      <c r="AH67" s="18" t="str">
        <f t="shared" si="22"/>
        <v/>
      </c>
      <c r="AI67" s="19" t="str">
        <f t="shared" si="23"/>
        <v/>
      </c>
      <c r="AJ67" s="19" t="str">
        <f t="shared" si="24"/>
        <v/>
      </c>
      <c r="AK67" s="19" t="str">
        <f t="shared" si="25"/>
        <v/>
      </c>
    </row>
    <row r="68" spans="2:37" x14ac:dyDescent="0.15">
      <c r="B68" s="51" t="str">
        <f>IFERROR(IF(AND(AF68=1,AI68=1),MAX($B$5:B67)+1,""),"")</f>
        <v/>
      </c>
      <c r="C68" s="51" t="str">
        <f>IFERROR(IF(AND(AG68=1,AJ68=1),MAX($C$5:C67)+1,""),"")</f>
        <v/>
      </c>
      <c r="D68" s="51" t="str">
        <f>IFERROR(IF(AND(AH68=1,AK68=1),MAX($D$5:D67)+1,""),"")</f>
        <v/>
      </c>
      <c r="F68" s="5" t="s">
        <v>233</v>
      </c>
      <c r="G68" s="5" t="s">
        <v>234</v>
      </c>
      <c r="H68" s="12">
        <f>IFERROR([1]!EM_S_STM07_IS(F68,"9",$H$1,"1")/1000000,"")</f>
        <v>51833.565796000003</v>
      </c>
      <c r="I68" s="12">
        <f>IFERROR([1]!EM_S_STM07_IS(F68,"9",$I$1,"1")/1000000,"")</f>
        <v>60751.55</v>
      </c>
      <c r="J68" s="12">
        <f>IFERROR([1]!EM_S_STM07_IS(F68,"9",$J$1,"1")/1000000,"")</f>
        <v>69448.350999999995</v>
      </c>
      <c r="K68" s="12">
        <f>IFERROR([1]!EM_S_STM07_IS(F68,"9",$K$1,"1")/1000000,"")</f>
        <v>85324.085999999996</v>
      </c>
      <c r="L68" s="12">
        <f>IFERROR([1]!EM_S_STM07_IS(F68,"9",$L$1,"1")/1000000,"")</f>
        <v>101028.675</v>
      </c>
      <c r="M68" s="13">
        <f>IFERROR([1]!EM_S_STM07_IS(F68,"9",$M$1,"1")/1000000,"")</f>
        <v>104579.482</v>
      </c>
      <c r="N68" s="12">
        <f>IFERROR([1]!EM_S_STM07_IS(F68,"61",$N$1,"1")/1000000,"")</f>
        <v>432.53847000000002</v>
      </c>
      <c r="O68" s="12">
        <f>IFERROR([1]!EM_S_STM07_IS(F68,"61",$O$1,"1")/1000000,"")</f>
        <v>1013.171</v>
      </c>
      <c r="P68" s="12">
        <f>IFERROR([1]!EM_S_STM07_IS(F68,"61",$P$1,"1")/1000000,"")</f>
        <v>796.08600000000001</v>
      </c>
      <c r="Q68" s="12">
        <f>IFERROR([1]!EM_S_STM07_IS(F68,"61",$Q$1,"1")/1000000,"")</f>
        <v>2109.067</v>
      </c>
      <c r="R68" s="12">
        <f>IFERROR([1]!EM_S_STM07_IS(F68,"61",$R$1,"1")/1000000,"")</f>
        <v>3183.2060000000001</v>
      </c>
      <c r="S68" s="12">
        <f>IFERROR([1]!EM_S_STM07_IS(F68,"61",$S$1,"1")/1000000,"")</f>
        <v>2567.0010000000002</v>
      </c>
      <c r="T68" s="20">
        <f t="shared" si="8"/>
        <v>0.1507131603121834</v>
      </c>
      <c r="U68" s="20">
        <f t="shared" si="9"/>
        <v>0.42784235191936881</v>
      </c>
      <c r="V68" s="14">
        <f t="shared" si="10"/>
        <v>0.17205037058608461</v>
      </c>
      <c r="W68" s="14">
        <f t="shared" si="11"/>
        <v>0.14315356562918957</v>
      </c>
      <c r="X68" s="14">
        <f t="shared" si="12"/>
        <v>0.2285977243721741</v>
      </c>
      <c r="Y68" s="14">
        <f t="shared" si="13"/>
        <v>0.18405809820218885</v>
      </c>
      <c r="Z68" s="15">
        <f t="shared" si="14"/>
        <v>3.5146526468846598E-2</v>
      </c>
      <c r="AA68" s="14">
        <f t="shared" si="15"/>
        <v>1.3423835572359613</v>
      </c>
      <c r="AB68" s="14">
        <f t="shared" si="16"/>
        <v>-0.21426294278063626</v>
      </c>
      <c r="AC68" s="14">
        <f t="shared" si="17"/>
        <v>1.6492954278809073</v>
      </c>
      <c r="AD68" s="14">
        <f t="shared" si="18"/>
        <v>0.50929581658619671</v>
      </c>
      <c r="AE68" s="14">
        <f t="shared" si="19"/>
        <v>-0.19357999450868085</v>
      </c>
      <c r="AF68" s="18" t="str">
        <f t="shared" si="20"/>
        <v/>
      </c>
      <c r="AG68" s="18">
        <f t="shared" si="21"/>
        <v>1</v>
      </c>
      <c r="AH68" s="18" t="str">
        <f t="shared" si="22"/>
        <v/>
      </c>
      <c r="AI68" s="19" t="str">
        <f t="shared" si="23"/>
        <v/>
      </c>
      <c r="AJ68" s="19" t="str">
        <f t="shared" si="24"/>
        <v/>
      </c>
      <c r="AK68" s="19" t="str">
        <f t="shared" si="25"/>
        <v/>
      </c>
    </row>
    <row r="69" spans="2:37" x14ac:dyDescent="0.15">
      <c r="B69" s="51" t="str">
        <f>IFERROR(IF(AND(AF69=1,AI69=1),MAX($B$5:B68)+1,""),"")</f>
        <v/>
      </c>
      <c r="C69" s="51" t="str">
        <f>IFERROR(IF(AND(AG69=1,AJ69=1),MAX($C$5:C68)+1,""),"")</f>
        <v/>
      </c>
      <c r="D69" s="51" t="str">
        <f>IFERROR(IF(AND(AH69=1,AK69=1),MAX($D$5:D68)+1,""),"")</f>
        <v/>
      </c>
      <c r="F69" s="5" t="s">
        <v>235</v>
      </c>
      <c r="G69" s="5" t="s">
        <v>236</v>
      </c>
      <c r="H69" s="12">
        <f>IFERROR([1]!EM_S_STM07_IS(F69,"9",$H$1,"1")/1000000,"")</f>
        <v>78.917601349999998</v>
      </c>
      <c r="I69" s="12">
        <f>IFERROR([1]!EM_S_STM07_IS(F69,"9",$I$1,"1")/1000000,"")</f>
        <v>105.114953</v>
      </c>
      <c r="J69" s="12">
        <f>IFERROR([1]!EM_S_STM07_IS(F69,"9",$J$1,"1")/1000000,"")</f>
        <v>84.904481269999991</v>
      </c>
      <c r="K69" s="12">
        <f>IFERROR([1]!EM_S_STM07_IS(F69,"9",$K$1,"1")/1000000,"")</f>
        <v>729.26013510000007</v>
      </c>
      <c r="L69" s="12">
        <f>IFERROR([1]!EM_S_STM07_IS(F69,"9",$L$1,"1")/1000000,"")</f>
        <v>157.67293555000001</v>
      </c>
      <c r="M69" s="13">
        <f>IFERROR([1]!EM_S_STM07_IS(F69,"9",$M$1,"1")/1000000,"")</f>
        <v>1031.2263244199999</v>
      </c>
      <c r="N69" s="12">
        <f>IFERROR([1]!EM_S_STM07_IS(F69,"61",$N$1,"1")/1000000,"")</f>
        <v>9.9774149000000012</v>
      </c>
      <c r="O69" s="12">
        <f>IFERROR([1]!EM_S_STM07_IS(F69,"61",$O$1,"1")/1000000,"")</f>
        <v>7.8797747300000003</v>
      </c>
      <c r="P69" s="12">
        <f>IFERROR([1]!EM_S_STM07_IS(F69,"61",$P$1,"1")/1000000,"")</f>
        <v>2.3307670200000001</v>
      </c>
      <c r="Q69" s="12">
        <f>IFERROR([1]!EM_S_STM07_IS(F69,"61",$Q$1,"1")/1000000,"")</f>
        <v>91.901534010000006</v>
      </c>
      <c r="R69" s="12">
        <f>IFERROR([1]!EM_S_STM07_IS(F69,"61",$R$1,"1")/1000000,"")</f>
        <v>29.822564679999999</v>
      </c>
      <c r="S69" s="12">
        <f>IFERROR([1]!EM_S_STM07_IS(F69,"61",$S$1,"1")/1000000,"")</f>
        <v>51.612681250000001</v>
      </c>
      <c r="T69" s="20">
        <f t="shared" si="8"/>
        <v>0.67199903648636261</v>
      </c>
      <c r="U69" s="20">
        <f t="shared" si="9"/>
        <v>0.38914531238437799</v>
      </c>
      <c r="V69" s="14">
        <f t="shared" si="10"/>
        <v>0.33195828562774737</v>
      </c>
      <c r="W69" s="14">
        <f t="shared" si="11"/>
        <v>-0.19227018757264733</v>
      </c>
      <c r="X69" s="14">
        <f t="shared" si="12"/>
        <v>7.5891830936569846</v>
      </c>
      <c r="Y69" s="14">
        <f t="shared" si="13"/>
        <v>-0.78379054611509913</v>
      </c>
      <c r="Z69" s="15">
        <f t="shared" si="14"/>
        <v>5.5402874679972287</v>
      </c>
      <c r="AA69" s="14">
        <f t="shared" si="15"/>
        <v>-0.21023884353050215</v>
      </c>
      <c r="AB69" s="14">
        <f t="shared" si="16"/>
        <v>-0.70420892730267171</v>
      </c>
      <c r="AC69" s="14">
        <f t="shared" si="17"/>
        <v>38.429738460088558</v>
      </c>
      <c r="AD69" s="14">
        <f t="shared" si="18"/>
        <v>-0.67549437556989045</v>
      </c>
      <c r="AE69" s="14">
        <f t="shared" si="19"/>
        <v>0.7306587077205059</v>
      </c>
      <c r="AF69" s="18">
        <f t="shared" si="20"/>
        <v>1</v>
      </c>
      <c r="AG69" s="18">
        <f t="shared" si="21"/>
        <v>1</v>
      </c>
      <c r="AH69" s="18">
        <f t="shared" si="22"/>
        <v>1</v>
      </c>
      <c r="AI69" s="19" t="str">
        <f t="shared" si="23"/>
        <v/>
      </c>
      <c r="AJ69" s="19" t="str">
        <f t="shared" si="24"/>
        <v/>
      </c>
      <c r="AK69" s="19" t="str">
        <f t="shared" si="25"/>
        <v/>
      </c>
    </row>
    <row r="70" spans="2:37" x14ac:dyDescent="0.15">
      <c r="B70" s="51" t="str">
        <f>IFERROR(IF(AND(AF70=1,AI70=1),MAX($B$5:B69)+1,""),"")</f>
        <v/>
      </c>
      <c r="C70" s="51" t="str">
        <f>IFERROR(IF(AND(AG70=1,AJ70=1),MAX($C$5:C69)+1,""),"")</f>
        <v/>
      </c>
      <c r="D70" s="51" t="str">
        <f>IFERROR(IF(AND(AH70=1,AK70=1),MAX($D$5:D69)+1,""),"")</f>
        <v/>
      </c>
      <c r="F70" s="5" t="s">
        <v>237</v>
      </c>
      <c r="G70" s="5" t="s">
        <v>238</v>
      </c>
      <c r="H70" s="12">
        <f>IFERROR([1]!EM_S_STM07_IS(F70,"9",$H$1,"1")/1000000,"")</f>
        <v>935.86813587999995</v>
      </c>
      <c r="I70" s="12">
        <f>IFERROR([1]!EM_S_STM07_IS(F70,"9",$I$1,"1")/1000000,"")</f>
        <v>1038.3932016000001</v>
      </c>
      <c r="J70" s="12">
        <f>IFERROR([1]!EM_S_STM07_IS(F70,"9",$J$1,"1")/1000000,"")</f>
        <v>1674.26488144</v>
      </c>
      <c r="K70" s="12">
        <f>IFERROR([1]!EM_S_STM07_IS(F70,"9",$K$1,"1")/1000000,"")</f>
        <v>1555.11733611</v>
      </c>
      <c r="L70" s="12">
        <f>IFERROR([1]!EM_S_STM07_IS(F70,"9",$L$1,"1")/1000000,"")</f>
        <v>2537.9592904800002</v>
      </c>
      <c r="M70" s="13">
        <f>IFERROR([1]!EM_S_STM07_IS(F70,"9",$M$1,"1")/1000000,"")</f>
        <v>1212.4348483699998</v>
      </c>
      <c r="N70" s="12">
        <f>IFERROR([1]!EM_S_STM07_IS(F70,"61",$N$1,"1")/1000000,"")</f>
        <v>7.9219019400000006</v>
      </c>
      <c r="O70" s="12">
        <f>IFERROR([1]!EM_S_STM07_IS(F70,"61",$O$1,"1")/1000000,"")</f>
        <v>-11.003685050000001</v>
      </c>
      <c r="P70" s="12">
        <f>IFERROR([1]!EM_S_STM07_IS(F70,"61",$P$1,"1")/1000000,"")</f>
        <v>43.742106399999997</v>
      </c>
      <c r="Q70" s="12">
        <f>IFERROR([1]!EM_S_STM07_IS(F70,"61",$Q$1,"1")/1000000,"")</f>
        <v>93.112964959999999</v>
      </c>
      <c r="R70" s="12">
        <f>IFERROR([1]!EM_S_STM07_IS(F70,"61",$R$1,"1")/1000000,"")</f>
        <v>113.37678346999999</v>
      </c>
      <c r="S70" s="12">
        <f>IFERROR([1]!EM_S_STM07_IS(F70,"61",$S$1,"1")/1000000,"")</f>
        <v>134.58652925000001</v>
      </c>
      <c r="T70" s="20">
        <f t="shared" si="8"/>
        <v>5.3146405865476698E-2</v>
      </c>
      <c r="U70" s="20">
        <f t="shared" si="9"/>
        <v>0.76211572273778994</v>
      </c>
      <c r="V70" s="14">
        <f t="shared" si="10"/>
        <v>0.1095507601865251</v>
      </c>
      <c r="W70" s="14">
        <f t="shared" si="11"/>
        <v>0.61236117384072031</v>
      </c>
      <c r="X70" s="14">
        <f t="shared" si="12"/>
        <v>-7.1164095150537746E-2</v>
      </c>
      <c r="Y70" s="14">
        <f t="shared" si="13"/>
        <v>0.63200501437949352</v>
      </c>
      <c r="Z70" s="15">
        <f t="shared" si="14"/>
        <v>-0.52227963115172982</v>
      </c>
      <c r="AA70" s="14">
        <f t="shared" si="15"/>
        <v>-2.3890206080990697</v>
      </c>
      <c r="AB70" s="14">
        <f t="shared" si="16"/>
        <v>4.9752234093613934</v>
      </c>
      <c r="AC70" s="14">
        <f t="shared" si="17"/>
        <v>1.1286804094098222</v>
      </c>
      <c r="AD70" s="14">
        <f t="shared" si="18"/>
        <v>0.21762617610453108</v>
      </c>
      <c r="AE70" s="14">
        <f t="shared" si="19"/>
        <v>0.1870730949569778</v>
      </c>
      <c r="AF70" s="18" t="str">
        <f t="shared" si="20"/>
        <v/>
      </c>
      <c r="AG70" s="18">
        <f t="shared" si="21"/>
        <v>1</v>
      </c>
      <c r="AH70" s="18" t="str">
        <f t="shared" si="22"/>
        <v/>
      </c>
      <c r="AI70" s="19" t="str">
        <f t="shared" si="23"/>
        <v/>
      </c>
      <c r="AJ70" s="19" t="str">
        <f t="shared" si="24"/>
        <v/>
      </c>
      <c r="AK70" s="19" t="str">
        <f t="shared" si="25"/>
        <v/>
      </c>
    </row>
    <row r="71" spans="2:37" x14ac:dyDescent="0.15">
      <c r="B71" s="51" t="str">
        <f>IFERROR(IF(AND(AF71=1,AI71=1),MAX($B$5:B70)+1,""),"")</f>
        <v/>
      </c>
      <c r="C71" s="51" t="str">
        <f>IFERROR(IF(AND(AG71=1,AJ71=1),MAX($C$5:C70)+1,""),"")</f>
        <v/>
      </c>
      <c r="D71" s="51" t="str">
        <f>IFERROR(IF(AND(AH71=1,AK71=1),MAX($D$5:D70)+1,""),"")</f>
        <v/>
      </c>
      <c r="F71" s="5" t="s">
        <v>239</v>
      </c>
      <c r="G71" s="5" t="s">
        <v>240</v>
      </c>
      <c r="H71" s="12">
        <f>IFERROR([1]!EM_S_STM07_IS(F71,"9",$H$1,"1")/1000000,"")</f>
        <v>1074.18177756</v>
      </c>
      <c r="I71" s="12">
        <f>IFERROR([1]!EM_S_STM07_IS(F71,"9",$I$1,"1")/1000000,"")</f>
        <v>1516.4877434100001</v>
      </c>
      <c r="J71" s="12">
        <f>IFERROR([1]!EM_S_STM07_IS(F71,"9",$J$1,"1")/1000000,"")</f>
        <v>1657.7645121199998</v>
      </c>
      <c r="K71" s="12">
        <f>IFERROR([1]!EM_S_STM07_IS(F71,"9",$K$1,"1")/1000000,"")</f>
        <v>1529.8981150699999</v>
      </c>
      <c r="L71" s="12">
        <f>IFERROR([1]!EM_S_STM07_IS(F71,"9",$L$1,"1")/1000000,"")</f>
        <v>1698.94542017</v>
      </c>
      <c r="M71" s="13">
        <f>IFERROR([1]!EM_S_STM07_IS(F71,"9",$M$1,"1")/1000000,"")</f>
        <v>1554.2945389400002</v>
      </c>
      <c r="N71" s="12">
        <f>IFERROR([1]!EM_S_STM07_IS(F71,"61",$N$1,"1")/1000000,"")</f>
        <v>41.625519159999996</v>
      </c>
      <c r="O71" s="12">
        <f>IFERROR([1]!EM_S_STM07_IS(F71,"61",$O$1,"1")/1000000,"")</f>
        <v>9.913123689999999</v>
      </c>
      <c r="P71" s="12">
        <f>IFERROR([1]!EM_S_STM07_IS(F71,"61",$P$1,"1")/1000000,"")</f>
        <v>19.018893629999997</v>
      </c>
      <c r="Q71" s="12">
        <f>IFERROR([1]!EM_S_STM07_IS(F71,"61",$Q$1,"1")/1000000,"")</f>
        <v>27.346624309999999</v>
      </c>
      <c r="R71" s="12">
        <f>IFERROR([1]!EM_S_STM07_IS(F71,"61",$R$1,"1")/1000000,"")</f>
        <v>40.990920280000005</v>
      </c>
      <c r="S71" s="12">
        <f>IFERROR([1]!EM_S_STM07_IS(F71,"61",$S$1,"1")/1000000,"")</f>
        <v>32.38955721</v>
      </c>
      <c r="T71" s="20">
        <f t="shared" ref="T71:T134" si="26">IFERROR(IF(H71&lt;0,"",(M71/H71)^(1/5)-1),"")</f>
        <v>7.6691062602631144E-2</v>
      </c>
      <c r="U71" s="20">
        <f t="shared" ref="U71:U134" si="27">IFERROR(IF(N71&lt;0,"",(S71/N71)^(1/5)-1),"")</f>
        <v>-4.893747460923048E-2</v>
      </c>
      <c r="V71" s="14">
        <f t="shared" ref="V71:V134" si="28">IFERROR((I71-H71)/ABS(H71),"")</f>
        <v>0.41176081654884938</v>
      </c>
      <c r="W71" s="14">
        <f t="shared" ref="W71:W134" si="29">IFERROR((J71-I71)/ABS(I71),"")</f>
        <v>9.3160508104287332E-2</v>
      </c>
      <c r="X71" s="14">
        <f t="shared" ref="X71:X134" si="30">IFERROR((K71-J71)/ABS(J71),"")</f>
        <v>-7.7131821869247566E-2</v>
      </c>
      <c r="Y71" s="14">
        <f t="shared" ref="Y71:Y134" si="31">IFERROR((L71-K71)/ABS(K71),"")</f>
        <v>0.11049579278177321</v>
      </c>
      <c r="Z71" s="15">
        <f t="shared" ref="Z71:Z134" si="32">IFERROR((M71-L71)/ABS(L71),"")</f>
        <v>-8.5141570478188641E-2</v>
      </c>
      <c r="AA71" s="14">
        <f t="shared" ref="AA71:AA134" si="33">IFERROR((O71-N71)/ABS(N71),"")</f>
        <v>-0.76184984860138383</v>
      </c>
      <c r="AB71" s="14">
        <f t="shared" ref="AB71:AB134" si="34">IFERROR((P71-O71)/ABS(O71),"")</f>
        <v>0.91855707895439354</v>
      </c>
      <c r="AC71" s="14">
        <f t="shared" ref="AC71:AC134" si="35">IFERROR((Q71-P71)/ABS(P71),"")</f>
        <v>0.43786619989629771</v>
      </c>
      <c r="AD71" s="14">
        <f t="shared" ref="AD71:AD134" si="36">IFERROR((R71-Q71)/ABS(Q71),"")</f>
        <v>0.49893894819810047</v>
      </c>
      <c r="AE71" s="14">
        <f t="shared" ref="AE71:AE134" si="37">IFERROR((S71-R71)/ABS(R71),"")</f>
        <v>-0.20983581269329835</v>
      </c>
      <c r="AF71" s="18" t="str">
        <f t="shared" ref="AF71:AF134" si="38">IFERROR(IF(AND(T71&lt;&gt;"",T71&gt;$AG$3),1,""),"")</f>
        <v/>
      </c>
      <c r="AG71" s="18" t="str">
        <f t="shared" ref="AG71:AG134" si="39">IFERROR(IF(AND(U71&lt;&gt;"",U71&gt;$AG$3),1,""),"")</f>
        <v/>
      </c>
      <c r="AH71" s="18" t="str">
        <f t="shared" ref="AH71:AH134" si="40">IFERROR(IF(AND(AF71=1,AG71=1),1,""),"")</f>
        <v/>
      </c>
      <c r="AI71" s="19" t="str">
        <f t="shared" ref="AI71:AI134" si="41">IFERROR(IF(AND(V71&gt;$AJ$3,W71&gt;$AJ$3,X71&gt;$AJ$3,Y71&gt;$AJ$3,Z71&gt;$AJ$3),1,""),"")</f>
        <v/>
      </c>
      <c r="AJ71" s="19" t="str">
        <f t="shared" ref="AJ71:AJ134" si="42">IFERROR(IF(AND(AA71&gt;$AJ$3,AB71&gt;$AJ$3,AC71&gt;$AJ$3,AD71&gt;$AJ$3,AE71&gt;$AJ$3),1,""),"")</f>
        <v/>
      </c>
      <c r="AK71" s="19" t="str">
        <f t="shared" ref="AK71:AK134" si="43">IFERROR(IF(AND(AI71=1,AJ71=1),1,""),"")</f>
        <v/>
      </c>
    </row>
    <row r="72" spans="2:37" x14ac:dyDescent="0.15">
      <c r="B72" s="51" t="str">
        <f>IFERROR(IF(AND(AF72=1,AI72=1),MAX($B$5:B71)+1,""),"")</f>
        <v/>
      </c>
      <c r="C72" s="51" t="str">
        <f>IFERROR(IF(AND(AG72=1,AJ72=1),MAX($C$5:C71)+1,""),"")</f>
        <v/>
      </c>
      <c r="D72" s="51" t="str">
        <f>IFERROR(IF(AND(AH72=1,AK72=1),MAX($D$5:D71)+1,""),"")</f>
        <v/>
      </c>
      <c r="F72" s="5" t="s">
        <v>241</v>
      </c>
      <c r="G72" s="5" t="s">
        <v>242</v>
      </c>
      <c r="H72" s="12">
        <f>IFERROR([1]!EM_S_STM07_IS(F72,"9",$H$1,"1")/1000000,"")</f>
        <v>2005.7738147999999</v>
      </c>
      <c r="I72" s="12">
        <f>IFERROR([1]!EM_S_STM07_IS(F72,"9",$I$1,"1")/1000000,"")</f>
        <v>1987.01837372</v>
      </c>
      <c r="J72" s="12">
        <f>IFERROR([1]!EM_S_STM07_IS(F72,"9",$J$1,"1")/1000000,"")</f>
        <v>2119.8207603400001</v>
      </c>
      <c r="K72" s="12">
        <f>IFERROR([1]!EM_S_STM07_IS(F72,"9",$K$1,"1")/1000000,"")</f>
        <v>1810.91988195</v>
      </c>
      <c r="L72" s="12">
        <f>IFERROR([1]!EM_S_STM07_IS(F72,"9",$L$1,"1")/1000000,"")</f>
        <v>842.14708042999996</v>
      </c>
      <c r="M72" s="13">
        <f>IFERROR([1]!EM_S_STM07_IS(F72,"9",$M$1,"1")/1000000,"")</f>
        <v>319.62940593000002</v>
      </c>
      <c r="N72" s="12">
        <f>IFERROR([1]!EM_S_STM07_IS(F72,"61",$N$1,"1")/1000000,"")</f>
        <v>-209.66306428000001</v>
      </c>
      <c r="O72" s="12">
        <f>IFERROR([1]!EM_S_STM07_IS(F72,"61",$O$1,"1")/1000000,"")</f>
        <v>-207.43449287999999</v>
      </c>
      <c r="P72" s="12">
        <f>IFERROR([1]!EM_S_STM07_IS(F72,"61",$P$1,"1")/1000000,"")</f>
        <v>11.445999070000001</v>
      </c>
      <c r="Q72" s="12">
        <f>IFERROR([1]!EM_S_STM07_IS(F72,"61",$Q$1,"1")/1000000,"")</f>
        <v>-633.31609809000008</v>
      </c>
      <c r="R72" s="12">
        <f>IFERROR([1]!EM_S_STM07_IS(F72,"61",$R$1,"1")/1000000,"")</f>
        <v>-1566.8197969600001</v>
      </c>
      <c r="S72" s="12">
        <f>IFERROR([1]!EM_S_STM07_IS(F72,"61",$S$1,"1")/1000000,"")</f>
        <v>-565.35141524000005</v>
      </c>
      <c r="T72" s="20">
        <f t="shared" si="26"/>
        <v>-0.30741520303438108</v>
      </c>
      <c r="U72" s="20" t="str">
        <f t="shared" si="27"/>
        <v/>
      </c>
      <c r="V72" s="14">
        <f t="shared" si="28"/>
        <v>-9.350725860318404E-3</v>
      </c>
      <c r="W72" s="14">
        <f t="shared" si="29"/>
        <v>6.6835006850678433E-2</v>
      </c>
      <c r="X72" s="14">
        <f t="shared" si="30"/>
        <v>-0.14572028171875023</v>
      </c>
      <c r="Y72" s="14">
        <f t="shared" si="31"/>
        <v>-0.53496171265005088</v>
      </c>
      <c r="Z72" s="15">
        <f t="shared" si="32"/>
        <v>-0.62045892771272515</v>
      </c>
      <c r="AA72" s="14">
        <f t="shared" si="33"/>
        <v>1.0629299002440494E-2</v>
      </c>
      <c r="AB72" s="14">
        <f t="shared" si="34"/>
        <v>1.0551788611001232</v>
      </c>
      <c r="AC72" s="14">
        <f t="shared" si="35"/>
        <v>-56.330783640365958</v>
      </c>
      <c r="AD72" s="14">
        <f t="shared" si="36"/>
        <v>-1.4739933213214178</v>
      </c>
      <c r="AE72" s="14">
        <f t="shared" si="37"/>
        <v>0.63917266278041984</v>
      </c>
      <c r="AF72" s="18" t="str">
        <f t="shared" si="38"/>
        <v/>
      </c>
      <c r="AG72" s="18" t="str">
        <f t="shared" si="39"/>
        <v/>
      </c>
      <c r="AH72" s="18" t="str">
        <f t="shared" si="40"/>
        <v/>
      </c>
      <c r="AI72" s="19" t="str">
        <f t="shared" si="41"/>
        <v/>
      </c>
      <c r="AJ72" s="19" t="str">
        <f t="shared" si="42"/>
        <v/>
      </c>
      <c r="AK72" s="19" t="str">
        <f t="shared" si="43"/>
        <v/>
      </c>
    </row>
    <row r="73" spans="2:37" x14ac:dyDescent="0.15">
      <c r="B73" s="51">
        <f>IFERROR(IF(AND(AF73=1,AI73=1),MAX($B$5:B72)+1,""),"")</f>
        <v>4</v>
      </c>
      <c r="C73" s="51" t="str">
        <f>IFERROR(IF(AND(AG73=1,AJ73=1),MAX($C$5:C72)+1,""),"")</f>
        <v/>
      </c>
      <c r="D73" s="51" t="str">
        <f>IFERROR(IF(AND(AH73=1,AK73=1),MAX($D$5:D72)+1,""),"")</f>
        <v/>
      </c>
      <c r="F73" s="5" t="s">
        <v>243</v>
      </c>
      <c r="G73" s="5" t="s">
        <v>244</v>
      </c>
      <c r="H73" s="12">
        <f>IFERROR([1]!EM_S_STM07_IS(F73,"9",$H$1,"1")/1000000,"")</f>
        <v>873.44896186999995</v>
      </c>
      <c r="I73" s="12">
        <f>IFERROR([1]!EM_S_STM07_IS(F73,"9",$I$1,"1")/1000000,"")</f>
        <v>1037.6715364300001</v>
      </c>
      <c r="J73" s="12">
        <f>IFERROR([1]!EM_S_STM07_IS(F73,"9",$J$1,"1")/1000000,"")</f>
        <v>1508.6058168</v>
      </c>
      <c r="K73" s="12">
        <f>IFERROR([1]!EM_S_STM07_IS(F73,"9",$K$1,"1")/1000000,"")</f>
        <v>1801.18478091</v>
      </c>
      <c r="L73" s="12">
        <f>IFERROR([1]!EM_S_STM07_IS(F73,"9",$L$1,"1")/1000000,"")</f>
        <v>2411.6160858600001</v>
      </c>
      <c r="M73" s="13">
        <f>IFERROR([1]!EM_S_STM07_IS(F73,"9",$M$1,"1")/1000000,"")</f>
        <v>2858.5720851900001</v>
      </c>
      <c r="N73" s="12">
        <f>IFERROR([1]!EM_S_STM07_IS(F73,"61",$N$1,"1")/1000000,"")</f>
        <v>184.37497833</v>
      </c>
      <c r="O73" s="12">
        <f>IFERROR([1]!EM_S_STM07_IS(F73,"61",$O$1,"1")/1000000,"")</f>
        <v>104.49098538</v>
      </c>
      <c r="P73" s="12">
        <f>IFERROR([1]!EM_S_STM07_IS(F73,"61",$P$1,"1")/1000000,"")</f>
        <v>174.5580698</v>
      </c>
      <c r="Q73" s="12">
        <f>IFERROR([1]!EM_S_STM07_IS(F73,"61",$Q$1,"1")/1000000,"")</f>
        <v>253.91695611</v>
      </c>
      <c r="R73" s="12">
        <f>IFERROR([1]!EM_S_STM07_IS(F73,"61",$R$1,"1")/1000000,"")</f>
        <v>383.76869836999998</v>
      </c>
      <c r="S73" s="12">
        <f>IFERROR([1]!EM_S_STM07_IS(F73,"61",$S$1,"1")/1000000,"")</f>
        <v>533.55212744999994</v>
      </c>
      <c r="T73" s="20">
        <f t="shared" si="26"/>
        <v>0.26760027016110999</v>
      </c>
      <c r="U73" s="20">
        <f t="shared" si="27"/>
        <v>0.23678717954273365</v>
      </c>
      <c r="V73" s="14">
        <f t="shared" si="28"/>
        <v>0.18801622273201835</v>
      </c>
      <c r="W73" s="14">
        <f t="shared" si="29"/>
        <v>0.45383752356762125</v>
      </c>
      <c r="X73" s="14">
        <f t="shared" si="30"/>
        <v>0.19393996818241621</v>
      </c>
      <c r="Y73" s="14">
        <f t="shared" si="31"/>
        <v>0.3389054312581945</v>
      </c>
      <c r="Z73" s="15">
        <f t="shared" si="32"/>
        <v>0.18533464009907369</v>
      </c>
      <c r="AA73" s="14">
        <f t="shared" si="33"/>
        <v>-0.43326916522816444</v>
      </c>
      <c r="AB73" s="14">
        <f t="shared" si="34"/>
        <v>0.67055626057299222</v>
      </c>
      <c r="AC73" s="14">
        <f t="shared" si="35"/>
        <v>0.45462742800103995</v>
      </c>
      <c r="AD73" s="14">
        <f t="shared" si="36"/>
        <v>0.51139452933480578</v>
      </c>
      <c r="AE73" s="14">
        <f t="shared" si="37"/>
        <v>0.39029610730677783</v>
      </c>
      <c r="AF73" s="18">
        <f t="shared" si="38"/>
        <v>1</v>
      </c>
      <c r="AG73" s="18">
        <f t="shared" si="39"/>
        <v>1</v>
      </c>
      <c r="AH73" s="18">
        <f t="shared" si="40"/>
        <v>1</v>
      </c>
      <c r="AI73" s="19">
        <f t="shared" si="41"/>
        <v>1</v>
      </c>
      <c r="AJ73" s="19" t="str">
        <f t="shared" si="42"/>
        <v/>
      </c>
      <c r="AK73" s="19" t="str">
        <f t="shared" si="43"/>
        <v/>
      </c>
    </row>
    <row r="74" spans="2:37" x14ac:dyDescent="0.15">
      <c r="B74" s="51" t="str">
        <f>IFERROR(IF(AND(AF74=1,AI74=1),MAX($B$5:B73)+1,""),"")</f>
        <v/>
      </c>
      <c r="C74" s="51" t="str">
        <f>IFERROR(IF(AND(AG74=1,AJ74=1),MAX($C$5:C73)+1,""),"")</f>
        <v/>
      </c>
      <c r="D74" s="51" t="str">
        <f>IFERROR(IF(AND(AH74=1,AK74=1),MAX($D$5:D73)+1,""),"")</f>
        <v/>
      </c>
      <c r="F74" s="5" t="s">
        <v>245</v>
      </c>
      <c r="G74" s="5" t="s">
        <v>246</v>
      </c>
      <c r="H74" s="12">
        <f>IFERROR([1]!EM_S_STM07_IS(F74,"9",$H$1,"1")/1000000,"")</f>
        <v>32192.673210380002</v>
      </c>
      <c r="I74" s="12">
        <f>IFERROR([1]!EM_S_STM07_IS(F74,"9",$I$1,"1")/1000000,"")</f>
        <v>46322.580713199997</v>
      </c>
      <c r="J74" s="12">
        <f>IFERROR([1]!EM_S_STM07_IS(F74,"9",$J$1,"1")/1000000,"")</f>
        <v>48071.17</v>
      </c>
      <c r="K74" s="12">
        <f>IFERROR([1]!EM_S_STM07_IS(F74,"9",$K$1,"1")/1000000,"")</f>
        <v>38541.77525436</v>
      </c>
      <c r="L74" s="12">
        <f>IFERROR([1]!EM_S_STM07_IS(F74,"9",$L$1,"1")/1000000,"")</f>
        <v>25851.19513557</v>
      </c>
      <c r="M74" s="13">
        <f>IFERROR([1]!EM_S_STM07_IS(F74,"9",$M$1,"1")/1000000,"")</f>
        <v>20753.346644019999</v>
      </c>
      <c r="N74" s="12">
        <f>IFERROR([1]!EM_S_STM07_IS(F74,"61",$N$1,"1")/1000000,"")</f>
        <v>4665.5896777399994</v>
      </c>
      <c r="O74" s="12">
        <f>IFERROR([1]!EM_S_STM07_IS(F74,"61",$O$1,"1")/1000000,"")</f>
        <v>8065.6405961400005</v>
      </c>
      <c r="P74" s="12">
        <f>IFERROR([1]!EM_S_STM07_IS(F74,"61",$P$1,"1")/1000000,"")</f>
        <v>7330.05</v>
      </c>
      <c r="Q74" s="12">
        <f>IFERROR([1]!EM_S_STM07_IS(F74,"61",$Q$1,"1")/1000000,"")</f>
        <v>3838.9727971500001</v>
      </c>
      <c r="R74" s="12">
        <f>IFERROR([1]!EM_S_STM07_IS(F74,"61",$R$1,"1")/1000000,"")</f>
        <v>594.0682422000001</v>
      </c>
      <c r="S74" s="12">
        <f>IFERROR([1]!EM_S_STM07_IS(F74,"61",$S$1,"1")/1000000,"")</f>
        <v>83.467424870000002</v>
      </c>
      <c r="T74" s="20">
        <f t="shared" si="26"/>
        <v>-8.4061699196092743E-2</v>
      </c>
      <c r="U74" s="20">
        <f t="shared" si="27"/>
        <v>-0.55277909647339007</v>
      </c>
      <c r="V74" s="14">
        <f t="shared" si="28"/>
        <v>0.43891687436084176</v>
      </c>
      <c r="W74" s="14">
        <f t="shared" si="29"/>
        <v>3.7748097361547175E-2</v>
      </c>
      <c r="X74" s="14">
        <f t="shared" si="30"/>
        <v>-0.19823513231818571</v>
      </c>
      <c r="Y74" s="14">
        <f t="shared" si="31"/>
        <v>-0.32926817810122511</v>
      </c>
      <c r="Z74" s="15">
        <f t="shared" si="32"/>
        <v>-0.19719972190127516</v>
      </c>
      <c r="AA74" s="14">
        <f t="shared" si="33"/>
        <v>0.72875052313794075</v>
      </c>
      <c r="AB74" s="14">
        <f t="shared" si="34"/>
        <v>-9.1200517475578349E-2</v>
      </c>
      <c r="AC74" s="14">
        <f t="shared" si="35"/>
        <v>-0.4762692209261874</v>
      </c>
      <c r="AD74" s="14">
        <f t="shared" si="36"/>
        <v>-0.84525333374567591</v>
      </c>
      <c r="AE74" s="14">
        <f t="shared" si="37"/>
        <v>-0.85949859133877127</v>
      </c>
      <c r="AF74" s="18" t="str">
        <f t="shared" si="38"/>
        <v/>
      </c>
      <c r="AG74" s="18" t="str">
        <f t="shared" si="39"/>
        <v/>
      </c>
      <c r="AH74" s="18" t="str">
        <f t="shared" si="40"/>
        <v/>
      </c>
      <c r="AI74" s="19" t="str">
        <f t="shared" si="41"/>
        <v/>
      </c>
      <c r="AJ74" s="19" t="str">
        <f t="shared" si="42"/>
        <v/>
      </c>
      <c r="AK74" s="19" t="str">
        <f t="shared" si="43"/>
        <v/>
      </c>
    </row>
    <row r="75" spans="2:37" x14ac:dyDescent="0.15">
      <c r="B75" s="51" t="str">
        <f>IFERROR(IF(AND(AF75=1,AI75=1),MAX($B$5:B74)+1,""),"")</f>
        <v/>
      </c>
      <c r="C75" s="51" t="str">
        <f>IFERROR(IF(AND(AG75=1,AJ75=1),MAX($C$5:C74)+1,""),"")</f>
        <v/>
      </c>
      <c r="D75" s="51" t="str">
        <f>IFERROR(IF(AND(AH75=1,AK75=1),MAX($D$5:D74)+1,""),"")</f>
        <v/>
      </c>
      <c r="F75" s="5" t="s">
        <v>247</v>
      </c>
      <c r="G75" s="5" t="s">
        <v>248</v>
      </c>
      <c r="H75" s="12">
        <f>IFERROR([1]!EM_S_STM07_IS(F75,"9",$H$1,"1")/1000000,"")</f>
        <v>3700.8064408299997</v>
      </c>
      <c r="I75" s="12">
        <f>IFERROR([1]!EM_S_STM07_IS(F75,"9",$I$1,"1")/1000000,"")</f>
        <v>4704.8836476999995</v>
      </c>
      <c r="J75" s="12">
        <f>IFERROR([1]!EM_S_STM07_IS(F75,"9",$J$1,"1")/1000000,"")</f>
        <v>5022.5142285800002</v>
      </c>
      <c r="K75" s="12">
        <f>IFERROR([1]!EM_S_STM07_IS(F75,"9",$K$1,"1")/1000000,"")</f>
        <v>5857.3953140000003</v>
      </c>
      <c r="L75" s="12">
        <f>IFERROR([1]!EM_S_STM07_IS(F75,"9",$L$1,"1")/1000000,"")</f>
        <v>6568.5193602899999</v>
      </c>
      <c r="M75" s="13">
        <f>IFERROR([1]!EM_S_STM07_IS(F75,"9",$M$1,"1")/1000000,"")</f>
        <v>8901.9359877900006</v>
      </c>
      <c r="N75" s="12">
        <f>IFERROR([1]!EM_S_STM07_IS(F75,"61",$N$1,"1")/1000000,"")</f>
        <v>54.614304400000002</v>
      </c>
      <c r="O75" s="12">
        <f>IFERROR([1]!EM_S_STM07_IS(F75,"61",$O$1,"1")/1000000,"")</f>
        <v>57.284042200000002</v>
      </c>
      <c r="P75" s="12">
        <f>IFERROR([1]!EM_S_STM07_IS(F75,"61",$P$1,"1")/1000000,"")</f>
        <v>11.76314283</v>
      </c>
      <c r="Q75" s="12">
        <f>IFERROR([1]!EM_S_STM07_IS(F75,"61",$Q$1,"1")/1000000,"")</f>
        <v>17.565895350000002</v>
      </c>
      <c r="R75" s="12">
        <f>IFERROR([1]!EM_S_STM07_IS(F75,"61",$R$1,"1")/1000000,"")</f>
        <v>24.28473636</v>
      </c>
      <c r="S75" s="12">
        <f>IFERROR([1]!EM_S_STM07_IS(F75,"61",$S$1,"1")/1000000,"")</f>
        <v>249.37339347</v>
      </c>
      <c r="T75" s="20">
        <f t="shared" si="26"/>
        <v>0.1918939605115999</v>
      </c>
      <c r="U75" s="20">
        <f t="shared" si="27"/>
        <v>0.3549046763803565</v>
      </c>
      <c r="V75" s="14">
        <f t="shared" si="28"/>
        <v>0.27131308349236716</v>
      </c>
      <c r="W75" s="14">
        <f t="shared" si="29"/>
        <v>6.7510825912831154E-2</v>
      </c>
      <c r="X75" s="14">
        <f t="shared" si="30"/>
        <v>0.16622771931022351</v>
      </c>
      <c r="Y75" s="14">
        <f t="shared" si="31"/>
        <v>0.12140618964035309</v>
      </c>
      <c r="Z75" s="15">
        <f t="shared" si="32"/>
        <v>0.35524240692760634</v>
      </c>
      <c r="AA75" s="14">
        <f t="shared" si="33"/>
        <v>4.8883489945172678E-2</v>
      </c>
      <c r="AB75" s="14">
        <f t="shared" si="34"/>
        <v>-0.79465236079307267</v>
      </c>
      <c r="AC75" s="14">
        <f t="shared" si="35"/>
        <v>0.49329950370074716</v>
      </c>
      <c r="AD75" s="14">
        <f t="shared" si="36"/>
        <v>0.38249351235033957</v>
      </c>
      <c r="AE75" s="14">
        <f t="shared" si="37"/>
        <v>9.268729698081021</v>
      </c>
      <c r="AF75" s="18" t="str">
        <f t="shared" si="38"/>
        <v/>
      </c>
      <c r="AG75" s="18">
        <f t="shared" si="39"/>
        <v>1</v>
      </c>
      <c r="AH75" s="18" t="str">
        <f t="shared" si="40"/>
        <v/>
      </c>
      <c r="AI75" s="19" t="str">
        <f t="shared" si="41"/>
        <v/>
      </c>
      <c r="AJ75" s="19" t="str">
        <f t="shared" si="42"/>
        <v/>
      </c>
      <c r="AK75" s="19" t="str">
        <f t="shared" si="43"/>
        <v/>
      </c>
    </row>
    <row r="76" spans="2:37" x14ac:dyDescent="0.15">
      <c r="B76" s="51" t="str">
        <f>IFERROR(IF(AND(AF76=1,AI76=1),MAX($B$5:B75)+1,""),"")</f>
        <v/>
      </c>
      <c r="C76" s="51" t="str">
        <f>IFERROR(IF(AND(AG76=1,AJ76=1),MAX($C$5:C75)+1,""),"")</f>
        <v/>
      </c>
      <c r="D76" s="51" t="str">
        <f>IFERROR(IF(AND(AH76=1,AK76=1),MAX($D$5:D75)+1,""),"")</f>
        <v/>
      </c>
      <c r="F76" s="5" t="s">
        <v>249</v>
      </c>
      <c r="G76" s="5" t="s">
        <v>250</v>
      </c>
      <c r="H76" s="12">
        <f>IFERROR([1]!EM_S_STM07_IS(F76,"9",$H$1,"1")/1000000,"")</f>
        <v>746.93452603999992</v>
      </c>
      <c r="I76" s="12">
        <f>IFERROR([1]!EM_S_STM07_IS(F76,"9",$I$1,"1")/1000000,"")</f>
        <v>1237.79462459</v>
      </c>
      <c r="J76" s="12">
        <f>IFERROR([1]!EM_S_STM07_IS(F76,"9",$J$1,"1")/1000000,"")</f>
        <v>1400.30913369</v>
      </c>
      <c r="K76" s="12">
        <f>IFERROR([1]!EM_S_STM07_IS(F76,"9",$K$1,"1")/1000000,"")</f>
        <v>1068.4786023500001</v>
      </c>
      <c r="L76" s="12">
        <f>IFERROR([1]!EM_S_STM07_IS(F76,"9",$L$1,"1")/1000000,"")</f>
        <v>1176.60279941</v>
      </c>
      <c r="M76" s="13">
        <f>IFERROR([1]!EM_S_STM07_IS(F76,"9",$M$1,"1")/1000000,"")</f>
        <v>679.73833088999993</v>
      </c>
      <c r="N76" s="12">
        <f>IFERROR([1]!EM_S_STM07_IS(F76,"61",$N$1,"1")/1000000,"")</f>
        <v>649.98927148999996</v>
      </c>
      <c r="O76" s="12">
        <f>IFERROR([1]!EM_S_STM07_IS(F76,"61",$O$1,"1")/1000000,"")</f>
        <v>328.09141289999997</v>
      </c>
      <c r="P76" s="12">
        <f>IFERROR([1]!EM_S_STM07_IS(F76,"61",$P$1,"1")/1000000,"")</f>
        <v>100.04855740000001</v>
      </c>
      <c r="Q76" s="12">
        <f>IFERROR([1]!EM_S_STM07_IS(F76,"61",$Q$1,"1")/1000000,"")</f>
        <v>35.532901350000003</v>
      </c>
      <c r="R76" s="12">
        <f>IFERROR([1]!EM_S_STM07_IS(F76,"61",$R$1,"1")/1000000,"")</f>
        <v>129.0272267</v>
      </c>
      <c r="S76" s="12">
        <f>IFERROR([1]!EM_S_STM07_IS(F76,"61",$S$1,"1")/1000000,"")</f>
        <v>56.021535249999999</v>
      </c>
      <c r="T76" s="20">
        <f t="shared" si="26"/>
        <v>-1.8677299645376233E-2</v>
      </c>
      <c r="U76" s="20">
        <f t="shared" si="27"/>
        <v>-0.38752302952904571</v>
      </c>
      <c r="V76" s="14">
        <f t="shared" si="28"/>
        <v>0.65716616575803255</v>
      </c>
      <c r="W76" s="14">
        <f t="shared" si="29"/>
        <v>0.13129359739611918</v>
      </c>
      <c r="X76" s="14">
        <f t="shared" si="30"/>
        <v>-0.23696948292094797</v>
      </c>
      <c r="Y76" s="14">
        <f t="shared" si="31"/>
        <v>0.10119453662637019</v>
      </c>
      <c r="Z76" s="15">
        <f t="shared" si="32"/>
        <v>-0.42228734180230543</v>
      </c>
      <c r="AA76" s="14">
        <f t="shared" si="33"/>
        <v>-0.49523564881632415</v>
      </c>
      <c r="AB76" s="14">
        <f t="shared" si="34"/>
        <v>-0.69505889680052635</v>
      </c>
      <c r="AC76" s="14">
        <f t="shared" si="35"/>
        <v>-0.64484344129083859</v>
      </c>
      <c r="AD76" s="14">
        <f t="shared" si="36"/>
        <v>2.6312043711004192</v>
      </c>
      <c r="AE76" s="14">
        <f t="shared" si="37"/>
        <v>-0.56581617164991738</v>
      </c>
      <c r="AF76" s="18" t="str">
        <f t="shared" si="38"/>
        <v/>
      </c>
      <c r="AG76" s="18" t="str">
        <f t="shared" si="39"/>
        <v/>
      </c>
      <c r="AH76" s="18" t="str">
        <f t="shared" si="40"/>
        <v/>
      </c>
      <c r="AI76" s="19" t="str">
        <f t="shared" si="41"/>
        <v/>
      </c>
      <c r="AJ76" s="19" t="str">
        <f t="shared" si="42"/>
        <v/>
      </c>
      <c r="AK76" s="19" t="str">
        <f t="shared" si="43"/>
        <v/>
      </c>
    </row>
    <row r="77" spans="2:37" x14ac:dyDescent="0.15">
      <c r="B77" s="51" t="str">
        <f>IFERROR(IF(AND(AF77=1,AI77=1),MAX($B$5:B76)+1,""),"")</f>
        <v/>
      </c>
      <c r="C77" s="51" t="str">
        <f>IFERROR(IF(AND(AG77=1,AJ77=1),MAX($C$5:C76)+1,""),"")</f>
        <v/>
      </c>
      <c r="D77" s="51" t="str">
        <f>IFERROR(IF(AND(AH77=1,AK77=1),MAX($D$5:D76)+1,""),"")</f>
        <v/>
      </c>
      <c r="F77" s="5" t="s">
        <v>251</v>
      </c>
      <c r="G77" s="5" t="s">
        <v>252</v>
      </c>
      <c r="H77" s="12">
        <f>IFERROR([1]!EM_S_STM07_IS(F77,"9",$H$1,"1")/1000000,"")</f>
        <v>7040.4091136999996</v>
      </c>
      <c r="I77" s="12">
        <f>IFERROR([1]!EM_S_STM07_IS(F77,"9",$I$1,"1")/1000000,"")</f>
        <v>4930.3465966399999</v>
      </c>
      <c r="J77" s="12">
        <f>IFERROR([1]!EM_S_STM07_IS(F77,"9",$J$1,"1")/1000000,"")</f>
        <v>4825.4384316899996</v>
      </c>
      <c r="K77" s="12">
        <f>IFERROR([1]!EM_S_STM07_IS(F77,"9",$K$1,"1")/1000000,"")</f>
        <v>5973.3414231199995</v>
      </c>
      <c r="L77" s="12">
        <f>IFERROR([1]!EM_S_STM07_IS(F77,"9",$L$1,"1")/1000000,"")</f>
        <v>8656.7968739599983</v>
      </c>
      <c r="M77" s="13">
        <f>IFERROR([1]!EM_S_STM07_IS(F77,"9",$M$1,"1")/1000000,"")</f>
        <v>30462.603134290002</v>
      </c>
      <c r="N77" s="12">
        <f>IFERROR([1]!EM_S_STM07_IS(F77,"61",$N$1,"1")/1000000,"")</f>
        <v>2926.5812903400001</v>
      </c>
      <c r="O77" s="12">
        <f>IFERROR([1]!EM_S_STM07_IS(F77,"61",$O$1,"1")/1000000,"")</f>
        <v>1671.4866324000002</v>
      </c>
      <c r="P77" s="12">
        <f>IFERROR([1]!EM_S_STM07_IS(F77,"61",$P$1,"1")/1000000,"")</f>
        <v>1407.8292304500001</v>
      </c>
      <c r="Q77" s="12">
        <f>IFERROR([1]!EM_S_STM07_IS(F77,"61",$Q$1,"1")/1000000,"")</f>
        <v>1870.24158777</v>
      </c>
      <c r="R77" s="12">
        <f>IFERROR([1]!EM_S_STM07_IS(F77,"61",$R$1,"1")/1000000,"")</f>
        <v>3427.67752913</v>
      </c>
      <c r="S77" s="12">
        <f>IFERROR([1]!EM_S_STM07_IS(F77,"61",$S$1,"1")/1000000,"")</f>
        <v>12154.18794061</v>
      </c>
      <c r="T77" s="20">
        <f t="shared" si="26"/>
        <v>0.34039816068623985</v>
      </c>
      <c r="U77" s="20">
        <f t="shared" si="27"/>
        <v>0.32945325338777698</v>
      </c>
      <c r="V77" s="14">
        <f t="shared" si="28"/>
        <v>-0.29970737253805446</v>
      </c>
      <c r="W77" s="14">
        <f t="shared" si="29"/>
        <v>-2.1278050719901642E-2</v>
      </c>
      <c r="X77" s="14">
        <f t="shared" si="30"/>
        <v>0.23788573985140934</v>
      </c>
      <c r="Y77" s="14">
        <f t="shared" si="31"/>
        <v>0.44923858536758049</v>
      </c>
      <c r="Z77" s="15">
        <f t="shared" si="32"/>
        <v>2.5189231742196436</v>
      </c>
      <c r="AA77" s="14">
        <f t="shared" si="33"/>
        <v>-0.4288603436654197</v>
      </c>
      <c r="AB77" s="14">
        <f t="shared" si="34"/>
        <v>-0.15773826534970745</v>
      </c>
      <c r="AC77" s="14">
        <f t="shared" si="35"/>
        <v>0.32845770447044487</v>
      </c>
      <c r="AD77" s="14">
        <f t="shared" si="36"/>
        <v>0.83274586103981529</v>
      </c>
      <c r="AE77" s="14">
        <f t="shared" si="37"/>
        <v>2.5458959710527171</v>
      </c>
      <c r="AF77" s="18">
        <f t="shared" si="38"/>
        <v>1</v>
      </c>
      <c r="AG77" s="18">
        <f t="shared" si="39"/>
        <v>1</v>
      </c>
      <c r="AH77" s="18">
        <f t="shared" si="40"/>
        <v>1</v>
      </c>
      <c r="AI77" s="19" t="str">
        <f t="shared" si="41"/>
        <v/>
      </c>
      <c r="AJ77" s="19" t="str">
        <f t="shared" si="42"/>
        <v/>
      </c>
      <c r="AK77" s="19" t="str">
        <f t="shared" si="43"/>
        <v/>
      </c>
    </row>
    <row r="78" spans="2:37" x14ac:dyDescent="0.15">
      <c r="B78" s="51" t="str">
        <f>IFERROR(IF(AND(AF78=1,AI78=1),MAX($B$5:B77)+1,""),"")</f>
        <v/>
      </c>
      <c r="C78" s="51" t="str">
        <f>IFERROR(IF(AND(AG78=1,AJ78=1),MAX($C$5:C77)+1,""),"")</f>
        <v/>
      </c>
      <c r="D78" s="51" t="str">
        <f>IFERROR(IF(AND(AH78=1,AK78=1),MAX($D$5:D77)+1,""),"")</f>
        <v/>
      </c>
      <c r="F78" s="5" t="s">
        <v>253</v>
      </c>
      <c r="G78" s="5" t="s">
        <v>254</v>
      </c>
      <c r="H78" s="12">
        <f>IFERROR([1]!EM_S_STM07_IS(F78,"9",$H$1,"1")/1000000,"")</f>
        <v>916.60586112999999</v>
      </c>
      <c r="I78" s="12">
        <f>IFERROR([1]!EM_S_STM07_IS(F78,"9",$I$1,"1")/1000000,"")</f>
        <v>1072.6217006499999</v>
      </c>
      <c r="J78" s="12">
        <f>IFERROR([1]!EM_S_STM07_IS(F78,"9",$J$1,"1")/1000000,"")</f>
        <v>875.32471171999998</v>
      </c>
      <c r="K78" s="12">
        <f>IFERROR([1]!EM_S_STM07_IS(F78,"9",$K$1,"1")/1000000,"")</f>
        <v>1027.0010338699999</v>
      </c>
      <c r="L78" s="12">
        <f>IFERROR([1]!EM_S_STM07_IS(F78,"9",$L$1,"1")/1000000,"")</f>
        <v>785.48059637000006</v>
      </c>
      <c r="M78" s="13">
        <f>IFERROR([1]!EM_S_STM07_IS(F78,"9",$M$1,"1")/1000000,"")</f>
        <v>694.06592115000001</v>
      </c>
      <c r="N78" s="12">
        <f>IFERROR([1]!EM_S_STM07_IS(F78,"61",$N$1,"1")/1000000,"")</f>
        <v>76.551437100000001</v>
      </c>
      <c r="O78" s="12">
        <f>IFERROR([1]!EM_S_STM07_IS(F78,"61",$O$1,"1")/1000000,"")</f>
        <v>113.42462193999999</v>
      </c>
      <c r="P78" s="12">
        <f>IFERROR([1]!EM_S_STM07_IS(F78,"61",$P$1,"1")/1000000,"")</f>
        <v>159.31347066000001</v>
      </c>
      <c r="Q78" s="12">
        <f>IFERROR([1]!EM_S_STM07_IS(F78,"61",$Q$1,"1")/1000000,"")</f>
        <v>330.07893469999999</v>
      </c>
      <c r="R78" s="12">
        <f>IFERROR([1]!EM_S_STM07_IS(F78,"61",$R$1,"1")/1000000,"")</f>
        <v>225.15819340000002</v>
      </c>
      <c r="S78" s="12">
        <f>IFERROR([1]!EM_S_STM07_IS(F78,"61",$S$1,"1")/1000000,"")</f>
        <v>167.07843677000002</v>
      </c>
      <c r="T78" s="20">
        <f t="shared" si="26"/>
        <v>-5.4103500659873238E-2</v>
      </c>
      <c r="U78" s="20">
        <f t="shared" si="27"/>
        <v>0.16894320567381715</v>
      </c>
      <c r="V78" s="14">
        <f t="shared" si="28"/>
        <v>0.1702103882770967</v>
      </c>
      <c r="W78" s="14">
        <f t="shared" si="29"/>
        <v>-0.18393902417827229</v>
      </c>
      <c r="X78" s="14">
        <f t="shared" si="30"/>
        <v>0.17328006409410995</v>
      </c>
      <c r="Y78" s="14">
        <f t="shared" si="31"/>
        <v>-0.23517058847534913</v>
      </c>
      <c r="Z78" s="15">
        <f t="shared" si="32"/>
        <v>-0.11638056451357487</v>
      </c>
      <c r="AA78" s="14">
        <f t="shared" si="33"/>
        <v>0.48167854500016949</v>
      </c>
      <c r="AB78" s="14">
        <f t="shared" si="34"/>
        <v>0.4045757255798883</v>
      </c>
      <c r="AC78" s="14">
        <f t="shared" si="35"/>
        <v>1.0718833965047458</v>
      </c>
      <c r="AD78" s="14">
        <f t="shared" si="36"/>
        <v>-0.31786560810177017</v>
      </c>
      <c r="AE78" s="14">
        <f t="shared" si="37"/>
        <v>-0.25795089111778235</v>
      </c>
      <c r="AF78" s="18" t="str">
        <f t="shared" si="38"/>
        <v/>
      </c>
      <c r="AG78" s="18" t="str">
        <f t="shared" si="39"/>
        <v/>
      </c>
      <c r="AH78" s="18" t="str">
        <f t="shared" si="40"/>
        <v/>
      </c>
      <c r="AI78" s="19" t="str">
        <f t="shared" si="41"/>
        <v/>
      </c>
      <c r="AJ78" s="19" t="str">
        <f t="shared" si="42"/>
        <v/>
      </c>
      <c r="AK78" s="19" t="str">
        <f t="shared" si="43"/>
        <v/>
      </c>
    </row>
    <row r="79" spans="2:37" x14ac:dyDescent="0.15">
      <c r="B79" s="51" t="str">
        <f>IFERROR(IF(AND(AF79=1,AI79=1),MAX($B$5:B78)+1,""),"")</f>
        <v/>
      </c>
      <c r="C79" s="51" t="str">
        <f>IFERROR(IF(AND(AG79=1,AJ79=1),MAX($C$5:C78)+1,""),"")</f>
        <v/>
      </c>
      <c r="D79" s="51" t="str">
        <f>IFERROR(IF(AND(AH79=1,AK79=1),MAX($D$5:D78)+1,""),"")</f>
        <v/>
      </c>
      <c r="F79" s="5" t="s">
        <v>255</v>
      </c>
      <c r="G79" s="5" t="s">
        <v>256</v>
      </c>
      <c r="H79" s="12">
        <f>IFERROR([1]!EM_S_STM07_IS(F79,"9",$H$1,"1")/1000000,"")</f>
        <v>110262.01166</v>
      </c>
      <c r="I79" s="12">
        <f>IFERROR([1]!EM_S_STM07_IS(F79,"9",$I$1,"1")/1000000,"")</f>
        <v>134045.64926999999</v>
      </c>
      <c r="J79" s="12">
        <f>IFERROR([1]!EM_S_STM07_IS(F79,"9",$J$1,"1")/1000000,"")</f>
        <v>102598.11049000001</v>
      </c>
      <c r="K79" s="12">
        <f>IFERROR([1]!EM_S_STM07_IS(F79,"9",$K$1,"1")/1000000,"")</f>
        <v>120975.00314</v>
      </c>
      <c r="L79" s="12">
        <f>IFERROR([1]!EM_S_STM07_IS(F79,"9",$L$1,"1")/1000000,"")</f>
        <v>141668.17516000001</v>
      </c>
      <c r="M79" s="13">
        <f>IFERROR([1]!EM_S_STM07_IS(F79,"9",$M$1,"1")/1000000,"")</f>
        <v>138441.226</v>
      </c>
      <c r="N79" s="12">
        <f>IFERROR([1]!EM_S_STM07_IS(F79,"61",$N$1,"1")/1000000,"")</f>
        <v>3705.96898474</v>
      </c>
      <c r="O79" s="12">
        <f>IFERROR([1]!EM_S_STM07_IS(F79,"61",$O$1,"1")/1000000,"")</f>
        <v>3449.1004200000002</v>
      </c>
      <c r="P79" s="12">
        <f>IFERROR([1]!EM_S_STM07_IS(F79,"61",$P$1,"1")/1000000,"")</f>
        <v>3259.2909500000001</v>
      </c>
      <c r="Q79" s="12">
        <f>IFERROR([1]!EM_S_STM07_IS(F79,"61",$Q$1,"1")/1000000,"")</f>
        <v>5317.4580599999999</v>
      </c>
      <c r="R79" s="12">
        <f>IFERROR([1]!EM_S_STM07_IS(F79,"61",$R$1,"1")/1000000,"")</f>
        <v>10502.22026</v>
      </c>
      <c r="S79" s="12">
        <f>IFERROR([1]!EM_S_STM07_IS(F79,"61",$S$1,"1")/1000000,"")</f>
        <v>12706.725</v>
      </c>
      <c r="T79" s="20">
        <f t="shared" si="26"/>
        <v>4.6569092700690762E-2</v>
      </c>
      <c r="U79" s="20">
        <f t="shared" si="27"/>
        <v>0.27945898983871142</v>
      </c>
      <c r="V79" s="14">
        <f t="shared" si="28"/>
        <v>0.21570110368871526</v>
      </c>
      <c r="W79" s="14">
        <f t="shared" si="29"/>
        <v>-0.23460320384332001</v>
      </c>
      <c r="X79" s="14">
        <f t="shared" si="30"/>
        <v>0.17911531276973319</v>
      </c>
      <c r="Y79" s="14">
        <f t="shared" si="31"/>
        <v>0.17105328772798256</v>
      </c>
      <c r="Z79" s="15">
        <f t="shared" si="32"/>
        <v>-2.2778222112026944E-2</v>
      </c>
      <c r="AA79" s="14">
        <f t="shared" si="33"/>
        <v>-6.9312119393794905E-2</v>
      </c>
      <c r="AB79" s="14">
        <f t="shared" si="34"/>
        <v>-5.5031587047848302E-2</v>
      </c>
      <c r="AC79" s="14">
        <f t="shared" si="35"/>
        <v>0.63147695053121899</v>
      </c>
      <c r="AD79" s="14">
        <f t="shared" si="36"/>
        <v>0.97504524558488015</v>
      </c>
      <c r="AE79" s="14">
        <f t="shared" si="37"/>
        <v>0.20990844654023666</v>
      </c>
      <c r="AF79" s="18" t="str">
        <f t="shared" si="38"/>
        <v/>
      </c>
      <c r="AG79" s="18">
        <f t="shared" si="39"/>
        <v>1</v>
      </c>
      <c r="AH79" s="18" t="str">
        <f t="shared" si="40"/>
        <v/>
      </c>
      <c r="AI79" s="19" t="str">
        <f t="shared" si="41"/>
        <v/>
      </c>
      <c r="AJ79" s="19" t="str">
        <f t="shared" si="42"/>
        <v/>
      </c>
      <c r="AK79" s="19" t="str">
        <f t="shared" si="43"/>
        <v/>
      </c>
    </row>
    <row r="80" spans="2:37" x14ac:dyDescent="0.15">
      <c r="B80" s="51" t="str">
        <f>IFERROR(IF(AND(AF80=1,AI80=1),MAX($B$5:B79)+1,""),"")</f>
        <v/>
      </c>
      <c r="C80" s="51" t="str">
        <f>IFERROR(IF(AND(AG80=1,AJ80=1),MAX($C$5:C79)+1,""),"")</f>
        <v/>
      </c>
      <c r="D80" s="51" t="str">
        <f>IFERROR(IF(AND(AH80=1,AK80=1),MAX($D$5:D79)+1,""),"")</f>
        <v/>
      </c>
      <c r="F80" s="5" t="s">
        <v>257</v>
      </c>
      <c r="G80" s="5" t="s">
        <v>258</v>
      </c>
      <c r="H80" s="12">
        <f>IFERROR([1]!EM_S_STM07_IS(F80,"9",$H$1,"1")/1000000,"")</f>
        <v>63279.564389910003</v>
      </c>
      <c r="I80" s="12">
        <f>IFERROR([1]!EM_S_STM07_IS(F80,"9",$I$1,"1")/1000000,"")</f>
        <v>60019.265103580001</v>
      </c>
      <c r="J80" s="12">
        <f>IFERROR([1]!EM_S_STM07_IS(F80,"9",$J$1,"1")/1000000,"")</f>
        <v>48165.39484963</v>
      </c>
      <c r="K80" s="12">
        <f>IFERROR([1]!EM_S_STM07_IS(F80,"9",$K$1,"1")/1000000,"")</f>
        <v>58311.713430309996</v>
      </c>
      <c r="L80" s="12">
        <f>IFERROR([1]!EM_S_STM07_IS(F80,"9",$L$1,"1")/1000000,"")</f>
        <v>79637.161537129999</v>
      </c>
      <c r="M80" s="13">
        <f>IFERROR([1]!EM_S_STM07_IS(F80,"9",$M$1,"1")/1000000,"")</f>
        <v>73719.915760010001</v>
      </c>
      <c r="N80" s="12">
        <f>IFERROR([1]!EM_S_STM07_IS(F80,"61",$N$1,"1")/1000000,"")</f>
        <v>6782.1454396300005</v>
      </c>
      <c r="O80" s="12">
        <f>IFERROR([1]!EM_S_STM07_IS(F80,"61",$O$1,"1")/1000000,"")</f>
        <v>5596.9271668800002</v>
      </c>
      <c r="P80" s="12">
        <f>IFERROR([1]!EM_S_STM07_IS(F80,"61",$P$1,"1")/1000000,"")</f>
        <v>2990.9969349099997</v>
      </c>
      <c r="Q80" s="12">
        <f>IFERROR([1]!EM_S_STM07_IS(F80,"61",$Q$1,"1")/1000000,"")</f>
        <v>3570.7913846199999</v>
      </c>
      <c r="R80" s="12">
        <f>IFERROR([1]!EM_S_STM07_IS(F80,"61",$R$1,"1")/1000000,"")</f>
        <v>5024.5023540699995</v>
      </c>
      <c r="S80" s="12">
        <f>IFERROR([1]!EM_S_STM07_IS(F80,"61",$S$1,"1")/1000000,"")</f>
        <v>1390.5769412300001</v>
      </c>
      <c r="T80" s="20">
        <f t="shared" si="26"/>
        <v>3.1013305210991104E-2</v>
      </c>
      <c r="U80" s="20">
        <f t="shared" si="27"/>
        <v>-0.27160729942258233</v>
      </c>
      <c r="V80" s="14">
        <f t="shared" si="28"/>
        <v>-5.1522151231019865E-2</v>
      </c>
      <c r="W80" s="14">
        <f t="shared" si="29"/>
        <v>-0.1975010895833669</v>
      </c>
      <c r="X80" s="14">
        <f t="shared" si="30"/>
        <v>0.21065577500934654</v>
      </c>
      <c r="Y80" s="14">
        <f t="shared" si="31"/>
        <v>0.36571465409444126</v>
      </c>
      <c r="Z80" s="15">
        <f t="shared" si="32"/>
        <v>-7.4302570092997913E-2</v>
      </c>
      <c r="AA80" s="14">
        <f t="shared" si="33"/>
        <v>-0.17475565561075018</v>
      </c>
      <c r="AB80" s="14">
        <f t="shared" si="34"/>
        <v>-0.46560016849793545</v>
      </c>
      <c r="AC80" s="14">
        <f t="shared" si="35"/>
        <v>0.19384655428523415</v>
      </c>
      <c r="AD80" s="14">
        <f t="shared" si="36"/>
        <v>0.40711170518428424</v>
      </c>
      <c r="AE80" s="14">
        <f t="shared" si="37"/>
        <v>-0.72324086183309466</v>
      </c>
      <c r="AF80" s="18" t="str">
        <f t="shared" si="38"/>
        <v/>
      </c>
      <c r="AG80" s="18" t="str">
        <f t="shared" si="39"/>
        <v/>
      </c>
      <c r="AH80" s="18" t="str">
        <f t="shared" si="40"/>
        <v/>
      </c>
      <c r="AI80" s="19" t="str">
        <f t="shared" si="41"/>
        <v/>
      </c>
      <c r="AJ80" s="19" t="str">
        <f t="shared" si="42"/>
        <v/>
      </c>
      <c r="AK80" s="19" t="str">
        <f t="shared" si="43"/>
        <v/>
      </c>
    </row>
    <row r="81" spans="2:37" x14ac:dyDescent="0.15">
      <c r="B81" s="51" t="str">
        <f>IFERROR(IF(AND(AF81=1,AI81=1),MAX($B$5:B80)+1,""),"")</f>
        <v/>
      </c>
      <c r="C81" s="51" t="str">
        <f>IFERROR(IF(AND(AG81=1,AJ81=1),MAX($C$5:C80)+1,""),"")</f>
        <v/>
      </c>
      <c r="D81" s="51" t="str">
        <f>IFERROR(IF(AND(AH81=1,AK81=1),MAX($D$5:D80)+1,""),"")</f>
        <v/>
      </c>
      <c r="F81" s="5" t="s">
        <v>259</v>
      </c>
      <c r="G81" s="5" t="s">
        <v>260</v>
      </c>
      <c r="H81" s="12">
        <f>IFERROR([1]!EM_S_STM07_IS(F81,"9",$H$1,"1")/1000000,"")</f>
        <v>3855.5260702199998</v>
      </c>
      <c r="I81" s="12">
        <f>IFERROR([1]!EM_S_STM07_IS(F81,"9",$I$1,"1")/1000000,"")</f>
        <v>4362.3050572799993</v>
      </c>
      <c r="J81" s="12">
        <f>IFERROR([1]!EM_S_STM07_IS(F81,"9",$J$1,"1")/1000000,"")</f>
        <v>6611.8063042900003</v>
      </c>
      <c r="K81" s="12">
        <f>IFERROR([1]!EM_S_STM07_IS(F81,"9",$K$1,"1")/1000000,"")</f>
        <v>7154.6255341800006</v>
      </c>
      <c r="L81" s="12">
        <f>IFERROR([1]!EM_S_STM07_IS(F81,"9",$L$1,"1")/1000000,"")</f>
        <v>8359.1936478799998</v>
      </c>
      <c r="M81" s="13">
        <f>IFERROR([1]!EM_S_STM07_IS(F81,"9",$M$1,"1")/1000000,"")</f>
        <v>7346.3004384899996</v>
      </c>
      <c r="N81" s="12">
        <f>IFERROR([1]!EM_S_STM07_IS(F81,"61",$N$1,"1")/1000000,"")</f>
        <v>146.67178873</v>
      </c>
      <c r="O81" s="12">
        <f>IFERROR([1]!EM_S_STM07_IS(F81,"61",$O$1,"1")/1000000,"")</f>
        <v>156.50289047000001</v>
      </c>
      <c r="P81" s="12">
        <f>IFERROR([1]!EM_S_STM07_IS(F81,"61",$P$1,"1")/1000000,"")</f>
        <v>332.01630549000004</v>
      </c>
      <c r="Q81" s="12">
        <f>IFERROR([1]!EM_S_STM07_IS(F81,"61",$Q$1,"1")/1000000,"")</f>
        <v>522.91174267999997</v>
      </c>
      <c r="R81" s="12">
        <f>IFERROR([1]!EM_S_STM07_IS(F81,"61",$R$1,"1")/1000000,"")</f>
        <v>1062.2776116799998</v>
      </c>
      <c r="S81" s="12">
        <f>IFERROR([1]!EM_S_STM07_IS(F81,"61",$S$1,"1")/1000000,"")</f>
        <v>720.63672529999997</v>
      </c>
      <c r="T81" s="20">
        <f t="shared" si="26"/>
        <v>0.13761944911634472</v>
      </c>
      <c r="U81" s="20">
        <f t="shared" si="27"/>
        <v>0.37490901802808452</v>
      </c>
      <c r="V81" s="14">
        <f t="shared" si="28"/>
        <v>0.1314422410405546</v>
      </c>
      <c r="W81" s="14">
        <f t="shared" si="29"/>
        <v>0.5156680281347904</v>
      </c>
      <c r="X81" s="14">
        <f t="shared" si="30"/>
        <v>8.2098477315918614E-2</v>
      </c>
      <c r="Y81" s="14">
        <f t="shared" si="31"/>
        <v>0.16836214669033076</v>
      </c>
      <c r="Z81" s="15">
        <f t="shared" si="32"/>
        <v>-0.12117116220257479</v>
      </c>
      <c r="AA81" s="14">
        <f t="shared" si="33"/>
        <v>6.7027898310407466E-2</v>
      </c>
      <c r="AB81" s="14">
        <f t="shared" si="34"/>
        <v>1.1214707568205851</v>
      </c>
      <c r="AC81" s="14">
        <f t="shared" si="35"/>
        <v>0.57495801872823837</v>
      </c>
      <c r="AD81" s="14">
        <f t="shared" si="36"/>
        <v>1.0314663546006255</v>
      </c>
      <c r="AE81" s="14">
        <f t="shared" si="37"/>
        <v>-0.32161167911624561</v>
      </c>
      <c r="AF81" s="18" t="str">
        <f t="shared" si="38"/>
        <v/>
      </c>
      <c r="AG81" s="18">
        <f t="shared" si="39"/>
        <v>1</v>
      </c>
      <c r="AH81" s="18" t="str">
        <f t="shared" si="40"/>
        <v/>
      </c>
      <c r="AI81" s="19" t="str">
        <f t="shared" si="41"/>
        <v/>
      </c>
      <c r="AJ81" s="19" t="str">
        <f t="shared" si="42"/>
        <v/>
      </c>
      <c r="AK81" s="19" t="str">
        <f t="shared" si="43"/>
        <v/>
      </c>
    </row>
    <row r="82" spans="2:37" x14ac:dyDescent="0.15">
      <c r="B82" s="51" t="str">
        <f>IFERROR(IF(AND(AF82=1,AI82=1),MAX($B$5:B81)+1,""),"")</f>
        <v/>
      </c>
      <c r="C82" s="51" t="str">
        <f>IFERROR(IF(AND(AG82=1,AJ82=1),MAX($C$5:C81)+1,""),"")</f>
        <v/>
      </c>
      <c r="D82" s="51" t="str">
        <f>IFERROR(IF(AND(AH82=1,AK82=1),MAX($D$5:D81)+1,""),"")</f>
        <v/>
      </c>
      <c r="F82" s="5" t="s">
        <v>261</v>
      </c>
      <c r="G82" s="5" t="s">
        <v>262</v>
      </c>
      <c r="H82" s="12">
        <f>IFERROR([1]!EM_S_STM07_IS(F82,"9",$H$1,"1")/1000000,"")</f>
        <v>11064.097724700001</v>
      </c>
      <c r="I82" s="12">
        <f>IFERROR([1]!EM_S_STM07_IS(F82,"9",$I$1,"1")/1000000,"")</f>
        <v>15728.16547161</v>
      </c>
      <c r="J82" s="12">
        <f>IFERROR([1]!EM_S_STM07_IS(F82,"9",$J$1,"1")/1000000,"")</f>
        <v>14613.3395667</v>
      </c>
      <c r="K82" s="12">
        <f>IFERROR([1]!EM_S_STM07_IS(F82,"9",$K$1,"1")/1000000,"")</f>
        <v>15710.734473479999</v>
      </c>
      <c r="L82" s="12">
        <f>IFERROR([1]!EM_S_STM07_IS(F82,"9",$L$1,"1")/1000000,"")</f>
        <v>15664.735351249999</v>
      </c>
      <c r="M82" s="13">
        <f>IFERROR([1]!EM_S_STM07_IS(F82,"9",$M$1,"1")/1000000,"")</f>
        <v>11108.24782117</v>
      </c>
      <c r="N82" s="12">
        <f>IFERROR([1]!EM_S_STM07_IS(F82,"61",$N$1,"1")/1000000,"")</f>
        <v>1398.17502552</v>
      </c>
      <c r="O82" s="12">
        <f>IFERROR([1]!EM_S_STM07_IS(F82,"61",$O$1,"1")/1000000,"")</f>
        <v>1525.41039026</v>
      </c>
      <c r="P82" s="12">
        <f>IFERROR([1]!EM_S_STM07_IS(F82,"61",$P$1,"1")/1000000,"")</f>
        <v>180.19266243000001</v>
      </c>
      <c r="Q82" s="12">
        <f>IFERROR([1]!EM_S_STM07_IS(F82,"61",$Q$1,"1")/1000000,"")</f>
        <v>344.44996406999996</v>
      </c>
      <c r="R82" s="12">
        <f>IFERROR([1]!EM_S_STM07_IS(F82,"61",$R$1,"1")/1000000,"")</f>
        <v>34.707565280000004</v>
      </c>
      <c r="S82" s="12">
        <f>IFERROR([1]!EM_S_STM07_IS(F82,"61",$S$1,"1")/1000000,"")</f>
        <v>-1715.21937712</v>
      </c>
      <c r="T82" s="20">
        <f t="shared" si="26"/>
        <v>7.9680775293500261E-4</v>
      </c>
      <c r="U82" s="20">
        <f t="shared" si="27"/>
        <v>-2.0417214979987595</v>
      </c>
      <c r="V82" s="14">
        <f t="shared" si="28"/>
        <v>0.42154976058262028</v>
      </c>
      <c r="W82" s="14">
        <f t="shared" si="29"/>
        <v>-7.0880860639615434E-2</v>
      </c>
      <c r="X82" s="14">
        <f t="shared" si="30"/>
        <v>7.5095422355111491E-2</v>
      </c>
      <c r="Y82" s="14">
        <f t="shared" si="31"/>
        <v>-2.9278785347462209E-3</v>
      </c>
      <c r="Z82" s="15">
        <f t="shared" si="32"/>
        <v>-0.29087548738679492</v>
      </c>
      <c r="AA82" s="14">
        <f t="shared" si="33"/>
        <v>9.1001028067054401E-2</v>
      </c>
      <c r="AB82" s="14">
        <f t="shared" si="34"/>
        <v>-0.88187266614901794</v>
      </c>
      <c r="AC82" s="14">
        <f t="shared" si="35"/>
        <v>0.91156487409030584</v>
      </c>
      <c r="AD82" s="14">
        <f t="shared" si="36"/>
        <v>-0.89923771548733089</v>
      </c>
      <c r="AE82" s="14">
        <f t="shared" si="37"/>
        <v>-50.419178881682697</v>
      </c>
      <c r="AF82" s="18" t="str">
        <f t="shared" si="38"/>
        <v/>
      </c>
      <c r="AG82" s="18" t="str">
        <f t="shared" si="39"/>
        <v/>
      </c>
      <c r="AH82" s="18" t="str">
        <f t="shared" si="40"/>
        <v/>
      </c>
      <c r="AI82" s="19" t="str">
        <f t="shared" si="41"/>
        <v/>
      </c>
      <c r="AJ82" s="19" t="str">
        <f t="shared" si="42"/>
        <v/>
      </c>
      <c r="AK82" s="19" t="str">
        <f t="shared" si="43"/>
        <v/>
      </c>
    </row>
    <row r="83" spans="2:37" x14ac:dyDescent="0.15">
      <c r="B83" s="51" t="str">
        <f>IFERROR(IF(AND(AF83=1,AI83=1),MAX($B$5:B82)+1,""),"")</f>
        <v/>
      </c>
      <c r="C83" s="51" t="str">
        <f>IFERROR(IF(AND(AG83=1,AJ83=1),MAX($C$5:C82)+1,""),"")</f>
        <v/>
      </c>
      <c r="D83" s="51" t="str">
        <f>IFERROR(IF(AND(AH83=1,AK83=1),MAX($D$5:D82)+1,""),"")</f>
        <v/>
      </c>
      <c r="F83" s="5" t="s">
        <v>263</v>
      </c>
      <c r="G83" s="5" t="s">
        <v>264</v>
      </c>
      <c r="H83" s="12">
        <f>IFERROR([1]!EM_S_STM07_IS(F83,"9",$H$1,"1")/1000000,"")</f>
        <v>8110.2939159799998</v>
      </c>
      <c r="I83" s="12">
        <f>IFERROR([1]!EM_S_STM07_IS(F83,"9",$I$1,"1")/1000000,"")</f>
        <v>9637.2825338700004</v>
      </c>
      <c r="J83" s="12">
        <f>IFERROR([1]!EM_S_STM07_IS(F83,"9",$J$1,"1")/1000000,"")</f>
        <v>17233.86806131</v>
      </c>
      <c r="K83" s="12">
        <f>IFERROR([1]!EM_S_STM07_IS(F83,"9",$K$1,"1")/1000000,"")</f>
        <v>19882.57199312</v>
      </c>
      <c r="L83" s="12">
        <f>IFERROR([1]!EM_S_STM07_IS(F83,"9",$L$1,"1")/1000000,"")</f>
        <v>22035.88573898</v>
      </c>
      <c r="M83" s="13">
        <f>IFERROR([1]!EM_S_STM07_IS(F83,"9",$M$1,"1")/1000000,"")</f>
        <v>15564.750045629999</v>
      </c>
      <c r="N83" s="12">
        <f>IFERROR([1]!EM_S_STM07_IS(F83,"61",$N$1,"1")/1000000,"")</f>
        <v>1782.4427992599999</v>
      </c>
      <c r="O83" s="12">
        <f>IFERROR([1]!EM_S_STM07_IS(F83,"61",$O$1,"1")/1000000,"")</f>
        <v>2017.5123215799999</v>
      </c>
      <c r="P83" s="12">
        <f>IFERROR([1]!EM_S_STM07_IS(F83,"61",$P$1,"1")/1000000,"")</f>
        <v>2269.1978192500001</v>
      </c>
      <c r="Q83" s="12">
        <f>IFERROR([1]!EM_S_STM07_IS(F83,"61",$Q$1,"1")/1000000,"")</f>
        <v>2891.51725652</v>
      </c>
      <c r="R83" s="12">
        <f>IFERROR([1]!EM_S_STM07_IS(F83,"61",$R$1,"1")/1000000,"")</f>
        <v>2927.4551888400001</v>
      </c>
      <c r="S83" s="12">
        <f>IFERROR([1]!EM_S_STM07_IS(F83,"61",$S$1,"1")/1000000,"")</f>
        <v>2253.1854695399998</v>
      </c>
      <c r="T83" s="20">
        <f t="shared" si="26"/>
        <v>0.13925544119818167</v>
      </c>
      <c r="U83" s="20">
        <f t="shared" si="27"/>
        <v>4.7987899253623123E-2</v>
      </c>
      <c r="V83" s="14">
        <f t="shared" si="28"/>
        <v>0.18827783970705683</v>
      </c>
      <c r="W83" s="14">
        <f t="shared" si="29"/>
        <v>0.78824974786637014</v>
      </c>
      <c r="X83" s="14">
        <f t="shared" si="30"/>
        <v>0.15369178424641272</v>
      </c>
      <c r="Y83" s="14">
        <f t="shared" si="31"/>
        <v>0.10830156916344194</v>
      </c>
      <c r="Z83" s="15">
        <f t="shared" si="32"/>
        <v>-0.29366351641145955</v>
      </c>
      <c r="AA83" s="14">
        <f t="shared" si="33"/>
        <v>0.13188054192683862</v>
      </c>
      <c r="AB83" s="14">
        <f t="shared" si="34"/>
        <v>0.12475041415008285</v>
      </c>
      <c r="AC83" s="14">
        <f t="shared" si="35"/>
        <v>0.27424644603073206</v>
      </c>
      <c r="AD83" s="14">
        <f t="shared" si="36"/>
        <v>1.242874557949279E-2</v>
      </c>
      <c r="AE83" s="14">
        <f t="shared" si="37"/>
        <v>-0.23032623073802841</v>
      </c>
      <c r="AF83" s="18" t="str">
        <f t="shared" si="38"/>
        <v/>
      </c>
      <c r="AG83" s="18" t="str">
        <f t="shared" si="39"/>
        <v/>
      </c>
      <c r="AH83" s="18" t="str">
        <f t="shared" si="40"/>
        <v/>
      </c>
      <c r="AI83" s="19" t="str">
        <f t="shared" si="41"/>
        <v/>
      </c>
      <c r="AJ83" s="19" t="str">
        <f t="shared" si="42"/>
        <v/>
      </c>
      <c r="AK83" s="19" t="str">
        <f t="shared" si="43"/>
        <v/>
      </c>
    </row>
    <row r="84" spans="2:37" x14ac:dyDescent="0.15">
      <c r="B84" s="51" t="str">
        <f>IFERROR(IF(AND(AF84=1,AI84=1),MAX($B$5:B83)+1,""),"")</f>
        <v/>
      </c>
      <c r="C84" s="51" t="str">
        <f>IFERROR(IF(AND(AG84=1,AJ84=1),MAX($C$5:C83)+1,""),"")</f>
        <v/>
      </c>
      <c r="D84" s="51" t="str">
        <f>IFERROR(IF(AND(AH84=1,AK84=1),MAX($D$5:D83)+1,""),"")</f>
        <v/>
      </c>
      <c r="F84" s="5" t="s">
        <v>265</v>
      </c>
      <c r="G84" s="5" t="s">
        <v>266</v>
      </c>
      <c r="H84" s="12">
        <f>IFERROR([1]!EM_S_STM07_IS(F84,"9",$H$1,"1")/1000000,"")</f>
        <v>545.67309691999992</v>
      </c>
      <c r="I84" s="12">
        <f>IFERROR([1]!EM_S_STM07_IS(F84,"9",$I$1,"1")/1000000,"")</f>
        <v>461.06844025999999</v>
      </c>
      <c r="J84" s="12">
        <f>IFERROR([1]!EM_S_STM07_IS(F84,"9",$J$1,"1")/1000000,"")</f>
        <v>469.82419966000003</v>
      </c>
      <c r="K84" s="12">
        <f>IFERROR([1]!EM_S_STM07_IS(F84,"9",$K$1,"1")/1000000,"")</f>
        <v>477.71580926999997</v>
      </c>
      <c r="L84" s="12">
        <f>IFERROR([1]!EM_S_STM07_IS(F84,"9",$L$1,"1")/1000000,"")</f>
        <v>489.4957076</v>
      </c>
      <c r="M84" s="13">
        <f>IFERROR([1]!EM_S_STM07_IS(F84,"9",$M$1,"1")/1000000,"")</f>
        <v>500.26928313000002</v>
      </c>
      <c r="N84" s="12">
        <f>IFERROR([1]!EM_S_STM07_IS(F84,"61",$N$1,"1")/1000000,"")</f>
        <v>29.22674061</v>
      </c>
      <c r="O84" s="12">
        <f>IFERROR([1]!EM_S_STM07_IS(F84,"61",$O$1,"1")/1000000,"")</f>
        <v>40.706459509999995</v>
      </c>
      <c r="P84" s="12">
        <f>IFERROR([1]!EM_S_STM07_IS(F84,"61",$P$1,"1")/1000000,"")</f>
        <v>32.573522510000004</v>
      </c>
      <c r="Q84" s="12">
        <f>IFERROR([1]!EM_S_STM07_IS(F84,"61",$Q$1,"1")/1000000,"")</f>
        <v>70.280260989999988</v>
      </c>
      <c r="R84" s="12">
        <f>IFERROR([1]!EM_S_STM07_IS(F84,"61",$R$1,"1")/1000000,"")</f>
        <v>122.51659548000001</v>
      </c>
      <c r="S84" s="12">
        <f>IFERROR([1]!EM_S_STM07_IS(F84,"61",$S$1,"1")/1000000,"")</f>
        <v>77.563037430000008</v>
      </c>
      <c r="T84" s="20">
        <f t="shared" si="26"/>
        <v>-1.7224640740781116E-2</v>
      </c>
      <c r="U84" s="20">
        <f t="shared" si="27"/>
        <v>0.21555575712425945</v>
      </c>
      <c r="V84" s="14">
        <f t="shared" si="28"/>
        <v>-0.15504641357168403</v>
      </c>
      <c r="W84" s="14">
        <f t="shared" si="29"/>
        <v>1.8990151212827766E-2</v>
      </c>
      <c r="X84" s="14">
        <f t="shared" si="30"/>
        <v>1.6796941527726525E-2</v>
      </c>
      <c r="Y84" s="14">
        <f t="shared" si="31"/>
        <v>2.4658799439777723E-2</v>
      </c>
      <c r="Z84" s="15">
        <f t="shared" si="32"/>
        <v>2.2009540354956152E-2</v>
      </c>
      <c r="AA84" s="14">
        <f t="shared" si="33"/>
        <v>0.39278135913904066</v>
      </c>
      <c r="AB84" s="14">
        <f t="shared" si="34"/>
        <v>-0.19979475242748745</v>
      </c>
      <c r="AC84" s="14">
        <f t="shared" si="35"/>
        <v>1.157588604929789</v>
      </c>
      <c r="AD84" s="14">
        <f t="shared" si="36"/>
        <v>0.74325754848054137</v>
      </c>
      <c r="AE84" s="14">
        <f t="shared" si="37"/>
        <v>-0.36691811320645423</v>
      </c>
      <c r="AF84" s="18" t="str">
        <f t="shared" si="38"/>
        <v/>
      </c>
      <c r="AG84" s="18">
        <f t="shared" si="39"/>
        <v>1</v>
      </c>
      <c r="AH84" s="18" t="str">
        <f t="shared" si="40"/>
        <v/>
      </c>
      <c r="AI84" s="19" t="str">
        <f t="shared" si="41"/>
        <v/>
      </c>
      <c r="AJ84" s="19" t="str">
        <f t="shared" si="42"/>
        <v/>
      </c>
      <c r="AK84" s="19" t="str">
        <f t="shared" si="43"/>
        <v/>
      </c>
    </row>
    <row r="85" spans="2:37" x14ac:dyDescent="0.15">
      <c r="B85" s="51" t="str">
        <f>IFERROR(IF(AND(AF85=1,AI85=1),MAX($B$5:B84)+1,""),"")</f>
        <v/>
      </c>
      <c r="C85" s="51">
        <f>IFERROR(IF(AND(AG85=1,AJ85=1),MAX($C$5:C84)+1,""),"")</f>
        <v>4</v>
      </c>
      <c r="D85" s="51" t="str">
        <f>IFERROR(IF(AND(AH85=1,AK85=1),MAX($D$5:D84)+1,""),"")</f>
        <v/>
      </c>
      <c r="F85" s="5" t="s">
        <v>267</v>
      </c>
      <c r="G85" s="5" t="s">
        <v>268</v>
      </c>
      <c r="H85" s="12">
        <f>IFERROR([1]!EM_S_STM07_IS(F85,"9",$H$1,"1")/1000000,"")</f>
        <v>4617.0188229799996</v>
      </c>
      <c r="I85" s="12">
        <f>IFERROR([1]!EM_S_STM07_IS(F85,"9",$I$1,"1")/1000000,"")</f>
        <v>5367.9527062299994</v>
      </c>
      <c r="J85" s="12">
        <f>IFERROR([1]!EM_S_STM07_IS(F85,"9",$J$1,"1")/1000000,"")</f>
        <v>5601.4324548900004</v>
      </c>
      <c r="K85" s="12">
        <f>IFERROR([1]!EM_S_STM07_IS(F85,"9",$K$1,"1")/1000000,"")</f>
        <v>6710.0004038900006</v>
      </c>
      <c r="L85" s="12">
        <f>IFERROR([1]!EM_S_STM07_IS(F85,"9",$L$1,"1")/1000000,"")</f>
        <v>7002.9052217600001</v>
      </c>
      <c r="M85" s="13">
        <f>IFERROR([1]!EM_S_STM07_IS(F85,"9",$M$1,"1")/1000000,"")</f>
        <v>6856.1567862900001</v>
      </c>
      <c r="N85" s="12">
        <f>IFERROR([1]!EM_S_STM07_IS(F85,"61",$N$1,"1")/1000000,"")</f>
        <v>19.07692716</v>
      </c>
      <c r="O85" s="12">
        <f>IFERROR([1]!EM_S_STM07_IS(F85,"61",$O$1,"1")/1000000,"")</f>
        <v>30.603981190000002</v>
      </c>
      <c r="P85" s="12">
        <f>IFERROR([1]!EM_S_STM07_IS(F85,"61",$P$1,"1")/1000000,"")</f>
        <v>102.96039298999999</v>
      </c>
      <c r="Q85" s="12">
        <f>IFERROR([1]!EM_S_STM07_IS(F85,"61",$Q$1,"1")/1000000,"")</f>
        <v>161.222634</v>
      </c>
      <c r="R85" s="12">
        <f>IFERROR([1]!EM_S_STM07_IS(F85,"61",$R$1,"1")/1000000,"")</f>
        <v>187.18474040000001</v>
      </c>
      <c r="S85" s="12">
        <f>IFERROR([1]!EM_S_STM07_IS(F85,"61",$S$1,"1")/1000000,"")</f>
        <v>217.89489546000001</v>
      </c>
      <c r="T85" s="20">
        <f t="shared" si="26"/>
        <v>8.2290431972589229E-2</v>
      </c>
      <c r="U85" s="20">
        <f t="shared" si="27"/>
        <v>0.62760017159673986</v>
      </c>
      <c r="V85" s="14">
        <f t="shared" si="28"/>
        <v>0.16264475239139667</v>
      </c>
      <c r="W85" s="14">
        <f t="shared" si="29"/>
        <v>4.3495120288415803E-2</v>
      </c>
      <c r="X85" s="14">
        <f t="shared" si="30"/>
        <v>0.19790793835820164</v>
      </c>
      <c r="Y85" s="14">
        <f t="shared" si="31"/>
        <v>4.3651982151922571E-2</v>
      </c>
      <c r="Z85" s="15">
        <f t="shared" si="32"/>
        <v>-2.0955365069630139E-2</v>
      </c>
      <c r="AA85" s="14">
        <f t="shared" si="33"/>
        <v>0.60424060611656716</v>
      </c>
      <c r="AB85" s="14">
        <f t="shared" si="34"/>
        <v>2.3642810179102707</v>
      </c>
      <c r="AC85" s="14">
        <f t="shared" si="35"/>
        <v>0.56587042180053371</v>
      </c>
      <c r="AD85" s="14">
        <f t="shared" si="36"/>
        <v>0.16103264011925281</v>
      </c>
      <c r="AE85" s="14">
        <f t="shared" si="37"/>
        <v>0.16406334722784915</v>
      </c>
      <c r="AF85" s="18" t="str">
        <f t="shared" si="38"/>
        <v/>
      </c>
      <c r="AG85" s="18">
        <f t="shared" si="39"/>
        <v>1</v>
      </c>
      <c r="AH85" s="18" t="str">
        <f t="shared" si="40"/>
        <v/>
      </c>
      <c r="AI85" s="19" t="str">
        <f t="shared" si="41"/>
        <v/>
      </c>
      <c r="AJ85" s="19">
        <f t="shared" si="42"/>
        <v>1</v>
      </c>
      <c r="AK85" s="19" t="str">
        <f t="shared" si="43"/>
        <v/>
      </c>
    </row>
    <row r="86" spans="2:37" x14ac:dyDescent="0.15">
      <c r="B86" s="51" t="str">
        <f>IFERROR(IF(AND(AF86=1,AI86=1),MAX($B$5:B85)+1,""),"")</f>
        <v/>
      </c>
      <c r="C86" s="51" t="str">
        <f>IFERROR(IF(AND(AG86=1,AJ86=1),MAX($C$5:C85)+1,""),"")</f>
        <v/>
      </c>
      <c r="D86" s="51" t="str">
        <f>IFERROR(IF(AND(AH86=1,AK86=1),MAX($D$5:D85)+1,""),"")</f>
        <v/>
      </c>
      <c r="F86" s="5" t="s">
        <v>269</v>
      </c>
      <c r="G86" s="5" t="s">
        <v>270</v>
      </c>
      <c r="H86" s="12">
        <f>IFERROR([1]!EM_S_STM07_IS(F86,"9",$H$1,"1")/1000000,"")</f>
        <v>2152.5170823099998</v>
      </c>
      <c r="I86" s="12">
        <f>IFERROR([1]!EM_S_STM07_IS(F86,"9",$I$1,"1")/1000000,"")</f>
        <v>2288.7332663800003</v>
      </c>
      <c r="J86" s="12">
        <f>IFERROR([1]!EM_S_STM07_IS(F86,"9",$J$1,"1")/1000000,"")</f>
        <v>2186.6596834100001</v>
      </c>
      <c r="K86" s="12">
        <f>IFERROR([1]!EM_S_STM07_IS(F86,"9",$K$1,"1")/1000000,"")</f>
        <v>2232.8159280300001</v>
      </c>
      <c r="L86" s="12">
        <f>IFERROR([1]!EM_S_STM07_IS(F86,"9",$L$1,"1")/1000000,"")</f>
        <v>2872.3101584400001</v>
      </c>
      <c r="M86" s="13">
        <f>IFERROR([1]!EM_S_STM07_IS(F86,"9",$M$1,"1")/1000000,"")</f>
        <v>2509.3967361100003</v>
      </c>
      <c r="N86" s="12">
        <f>IFERROR([1]!EM_S_STM07_IS(F86,"61",$N$1,"1")/1000000,"")</f>
        <v>250.65677312</v>
      </c>
      <c r="O86" s="12">
        <f>IFERROR([1]!EM_S_STM07_IS(F86,"61",$O$1,"1")/1000000,"")</f>
        <v>7.2733782800000002</v>
      </c>
      <c r="P86" s="12">
        <f>IFERROR([1]!EM_S_STM07_IS(F86,"61",$P$1,"1")/1000000,"")</f>
        <v>-140.10412915000001</v>
      </c>
      <c r="Q86" s="12">
        <f>IFERROR([1]!EM_S_STM07_IS(F86,"61",$Q$1,"1")/1000000,"")</f>
        <v>20.580045260000002</v>
      </c>
      <c r="R86" s="12">
        <f>IFERROR([1]!EM_S_STM07_IS(F86,"61",$R$1,"1")/1000000,"")</f>
        <v>36.702777479999995</v>
      </c>
      <c r="S86" s="12">
        <f>IFERROR([1]!EM_S_STM07_IS(F86,"61",$S$1,"1")/1000000,"")</f>
        <v>28.739381399999999</v>
      </c>
      <c r="T86" s="20">
        <f t="shared" si="26"/>
        <v>3.1156406640797885E-2</v>
      </c>
      <c r="U86" s="20">
        <f t="shared" si="27"/>
        <v>-0.35154537175640277</v>
      </c>
      <c r="V86" s="14">
        <f t="shared" si="28"/>
        <v>6.3282277845534432E-2</v>
      </c>
      <c r="W86" s="14">
        <f t="shared" si="29"/>
        <v>-4.4598286951736399E-2</v>
      </c>
      <c r="X86" s="14">
        <f t="shared" si="30"/>
        <v>2.1108106108226866E-2</v>
      </c>
      <c r="Y86" s="14">
        <f t="shared" si="31"/>
        <v>0.28640705325594029</v>
      </c>
      <c r="Z86" s="15">
        <f t="shared" si="32"/>
        <v>-0.12634896731594758</v>
      </c>
      <c r="AA86" s="14">
        <f t="shared" si="33"/>
        <v>-0.97098271796342828</v>
      </c>
      <c r="AB86" s="14">
        <f t="shared" si="34"/>
        <v>-20.262593495962101</v>
      </c>
      <c r="AC86" s="14">
        <f t="shared" si="35"/>
        <v>1.1468910686990983</v>
      </c>
      <c r="AD86" s="14">
        <f t="shared" si="36"/>
        <v>0.78341578049571259</v>
      </c>
      <c r="AE86" s="14">
        <f t="shared" si="37"/>
        <v>-0.21696984878976514</v>
      </c>
      <c r="AF86" s="18" t="str">
        <f t="shared" si="38"/>
        <v/>
      </c>
      <c r="AG86" s="18" t="str">
        <f t="shared" si="39"/>
        <v/>
      </c>
      <c r="AH86" s="18" t="str">
        <f t="shared" si="40"/>
        <v/>
      </c>
      <c r="AI86" s="19" t="str">
        <f t="shared" si="41"/>
        <v/>
      </c>
      <c r="AJ86" s="19" t="str">
        <f t="shared" si="42"/>
        <v/>
      </c>
      <c r="AK86" s="19" t="str">
        <f t="shared" si="43"/>
        <v/>
      </c>
    </row>
    <row r="87" spans="2:37" x14ac:dyDescent="0.15">
      <c r="B87" s="51" t="str">
        <f>IFERROR(IF(AND(AF87=1,AI87=1),MAX($B$5:B86)+1,""),"")</f>
        <v/>
      </c>
      <c r="C87" s="51" t="str">
        <f>IFERROR(IF(AND(AG87=1,AJ87=1),MAX($C$5:C86)+1,""),"")</f>
        <v/>
      </c>
      <c r="D87" s="51" t="str">
        <f>IFERROR(IF(AND(AH87=1,AK87=1),MAX($D$5:D86)+1,""),"")</f>
        <v/>
      </c>
      <c r="F87" s="5" t="s">
        <v>271</v>
      </c>
      <c r="G87" s="5" t="s">
        <v>272</v>
      </c>
      <c r="H87" s="12">
        <f>IFERROR([1]!EM_S_STM07_IS(F87,"9",$H$1,"1")/1000000,"")</f>
        <v>223.11639384999998</v>
      </c>
      <c r="I87" s="12">
        <f>IFERROR([1]!EM_S_STM07_IS(F87,"9",$I$1,"1")/1000000,"")</f>
        <v>218.93202313</v>
      </c>
      <c r="J87" s="12">
        <f>IFERROR([1]!EM_S_STM07_IS(F87,"9",$J$1,"1")/1000000,"")</f>
        <v>33.253312610000002</v>
      </c>
      <c r="K87" s="12">
        <f>IFERROR([1]!EM_S_STM07_IS(F87,"9",$K$1,"1")/1000000,"")</f>
        <v>192.60854845</v>
      </c>
      <c r="L87" s="12">
        <f>IFERROR([1]!EM_S_STM07_IS(F87,"9",$L$1,"1")/1000000,"")</f>
        <v>56.64561904</v>
      </c>
      <c r="M87" s="13">
        <f>IFERROR([1]!EM_S_STM07_IS(F87,"9",$M$1,"1")/1000000,"")</f>
        <v>119.90386384</v>
      </c>
      <c r="N87" s="12">
        <f>IFERROR([1]!EM_S_STM07_IS(F87,"61",$N$1,"1")/1000000,"")</f>
        <v>34.757448409999995</v>
      </c>
      <c r="O87" s="12">
        <f>IFERROR([1]!EM_S_STM07_IS(F87,"61",$O$1,"1")/1000000,"")</f>
        <v>7.3485351100000003</v>
      </c>
      <c r="P87" s="12">
        <f>IFERROR([1]!EM_S_STM07_IS(F87,"61",$P$1,"1")/1000000,"")</f>
        <v>4.6120604299999997</v>
      </c>
      <c r="Q87" s="12">
        <f>IFERROR([1]!EM_S_STM07_IS(F87,"61",$Q$1,"1")/1000000,"")</f>
        <v>17.836937600000002</v>
      </c>
      <c r="R87" s="12">
        <f>IFERROR([1]!EM_S_STM07_IS(F87,"61",$R$1,"1")/1000000,"")</f>
        <v>-55.246847780000003</v>
      </c>
      <c r="S87" s="12">
        <f>IFERROR([1]!EM_S_STM07_IS(F87,"61",$S$1,"1")/1000000,"")</f>
        <v>-59.522788979999994</v>
      </c>
      <c r="T87" s="20">
        <f t="shared" si="26"/>
        <v>-0.11679739923317323</v>
      </c>
      <c r="U87" s="20">
        <f t="shared" si="27"/>
        <v>-2.1135944993915885</v>
      </c>
      <c r="V87" s="14">
        <f t="shared" si="28"/>
        <v>-1.8754205586583236E-2</v>
      </c>
      <c r="W87" s="14">
        <f t="shared" si="29"/>
        <v>-0.84811124414515437</v>
      </c>
      <c r="X87" s="14">
        <f t="shared" si="30"/>
        <v>4.7921612414661627</v>
      </c>
      <c r="Y87" s="14">
        <f t="shared" si="31"/>
        <v>-0.70590288179911787</v>
      </c>
      <c r="Z87" s="15">
        <f t="shared" si="32"/>
        <v>1.116736755146599</v>
      </c>
      <c r="AA87" s="14">
        <f t="shared" si="33"/>
        <v>-0.78857668079323773</v>
      </c>
      <c r="AB87" s="14">
        <f t="shared" si="34"/>
        <v>-0.37238369811639921</v>
      </c>
      <c r="AC87" s="14">
        <f t="shared" si="35"/>
        <v>2.8674553099903775</v>
      </c>
      <c r="AD87" s="14">
        <f t="shared" si="36"/>
        <v>-4.0973280850632117</v>
      </c>
      <c r="AE87" s="14">
        <f t="shared" si="37"/>
        <v>-7.7397016695456261E-2</v>
      </c>
      <c r="AF87" s="18" t="str">
        <f t="shared" si="38"/>
        <v/>
      </c>
      <c r="AG87" s="18" t="str">
        <f t="shared" si="39"/>
        <v/>
      </c>
      <c r="AH87" s="18" t="str">
        <f t="shared" si="40"/>
        <v/>
      </c>
      <c r="AI87" s="19" t="str">
        <f t="shared" si="41"/>
        <v/>
      </c>
      <c r="AJ87" s="19" t="str">
        <f t="shared" si="42"/>
        <v/>
      </c>
      <c r="AK87" s="19" t="str">
        <f t="shared" si="43"/>
        <v/>
      </c>
    </row>
    <row r="88" spans="2:37" x14ac:dyDescent="0.15">
      <c r="B88" s="51" t="str">
        <f>IFERROR(IF(AND(AF88=1,AI88=1),MAX($B$5:B87)+1,""),"")</f>
        <v/>
      </c>
      <c r="C88" s="51" t="str">
        <f>IFERROR(IF(AND(AG88=1,AJ88=1),MAX($C$5:C87)+1,""),"")</f>
        <v/>
      </c>
      <c r="D88" s="51" t="str">
        <f>IFERROR(IF(AND(AH88=1,AK88=1),MAX($D$5:D87)+1,""),"")</f>
        <v/>
      </c>
      <c r="F88" s="5" t="s">
        <v>273</v>
      </c>
      <c r="G88" s="5" t="s">
        <v>274</v>
      </c>
      <c r="H88" s="12">
        <f>IFERROR([1]!EM_S_STM07_IS(F88,"9",$H$1,"1")/1000000,"")</f>
        <v>18.96</v>
      </c>
      <c r="I88" s="12">
        <f>IFERROR([1]!EM_S_STM07_IS(F88,"9",$I$1,"1")/1000000,"")</f>
        <v>86.99528484999999</v>
      </c>
      <c r="J88" s="12">
        <f>IFERROR([1]!EM_S_STM07_IS(F88,"9",$J$1,"1")/1000000,"")</f>
        <v>299.04961299000001</v>
      </c>
      <c r="K88" s="12">
        <f>IFERROR([1]!EM_S_STM07_IS(F88,"9",$K$1,"1")/1000000,"")</f>
        <v>409.03565280000004</v>
      </c>
      <c r="L88" s="12">
        <f>IFERROR([1]!EM_S_STM07_IS(F88,"9",$L$1,"1")/1000000,"")</f>
        <v>317.64555519999999</v>
      </c>
      <c r="M88" s="13">
        <f>IFERROR([1]!EM_S_STM07_IS(F88,"9",$M$1,"1")/1000000,"")</f>
        <v>2219.5877086300002</v>
      </c>
      <c r="N88" s="12">
        <f>IFERROR([1]!EM_S_STM07_IS(F88,"61",$N$1,"1")/1000000,"")</f>
        <v>-5.6547602000000001</v>
      </c>
      <c r="O88" s="12">
        <f>IFERROR([1]!EM_S_STM07_IS(F88,"61",$O$1,"1")/1000000,"")</f>
        <v>5.6058077500000003</v>
      </c>
      <c r="P88" s="12">
        <f>IFERROR([1]!EM_S_STM07_IS(F88,"61",$P$1,"1")/1000000,"")</f>
        <v>80.584201219999997</v>
      </c>
      <c r="Q88" s="12">
        <f>IFERROR([1]!EM_S_STM07_IS(F88,"61",$Q$1,"1")/1000000,"")</f>
        <v>126.77490865</v>
      </c>
      <c r="R88" s="12">
        <f>IFERROR([1]!EM_S_STM07_IS(F88,"61",$R$1,"1")/1000000,"")</f>
        <v>-31.274187820000002</v>
      </c>
      <c r="S88" s="12">
        <f>IFERROR([1]!EM_S_STM07_IS(F88,"61",$S$1,"1")/1000000,"")</f>
        <v>97.366152580000005</v>
      </c>
      <c r="T88" s="20">
        <f t="shared" si="26"/>
        <v>1.5923091670588478</v>
      </c>
      <c r="U88" s="20" t="str">
        <f t="shared" si="27"/>
        <v/>
      </c>
      <c r="V88" s="14">
        <f t="shared" si="28"/>
        <v>3.5883589055907161</v>
      </c>
      <c r="W88" s="14">
        <f t="shared" si="29"/>
        <v>2.4375381781395484</v>
      </c>
      <c r="X88" s="14">
        <f t="shared" si="30"/>
        <v>0.36778526048009924</v>
      </c>
      <c r="Y88" s="14">
        <f t="shared" si="31"/>
        <v>-0.22342819501038869</v>
      </c>
      <c r="Z88" s="15">
        <f t="shared" si="32"/>
        <v>5.9876240113999879</v>
      </c>
      <c r="AA88" s="14">
        <f t="shared" si="33"/>
        <v>1.991343143074396</v>
      </c>
      <c r="AB88" s="14">
        <f t="shared" si="34"/>
        <v>13.375127513068923</v>
      </c>
      <c r="AC88" s="14">
        <f t="shared" si="35"/>
        <v>0.5731980553346484</v>
      </c>
      <c r="AD88" s="14">
        <f t="shared" si="36"/>
        <v>-1.2466906752529534</v>
      </c>
      <c r="AE88" s="14">
        <f t="shared" si="37"/>
        <v>4.1133071509449035</v>
      </c>
      <c r="AF88" s="18">
        <f t="shared" si="38"/>
        <v>1</v>
      </c>
      <c r="AG88" s="18" t="str">
        <f t="shared" si="39"/>
        <v/>
      </c>
      <c r="AH88" s="18" t="str">
        <f t="shared" si="40"/>
        <v/>
      </c>
      <c r="AI88" s="19" t="str">
        <f t="shared" si="41"/>
        <v/>
      </c>
      <c r="AJ88" s="19" t="str">
        <f t="shared" si="42"/>
        <v/>
      </c>
      <c r="AK88" s="19" t="str">
        <f t="shared" si="43"/>
        <v/>
      </c>
    </row>
    <row r="89" spans="2:37" x14ac:dyDescent="0.15">
      <c r="B89" s="51" t="str">
        <f>IFERROR(IF(AND(AF89=1,AI89=1),MAX($B$5:B88)+1,""),"")</f>
        <v/>
      </c>
      <c r="C89" s="51" t="str">
        <f>IFERROR(IF(AND(AG89=1,AJ89=1),MAX($C$5:C88)+1,""),"")</f>
        <v/>
      </c>
      <c r="D89" s="51" t="str">
        <f>IFERROR(IF(AND(AH89=1,AK89=1),MAX($D$5:D88)+1,""),"")</f>
        <v/>
      </c>
      <c r="F89" s="5" t="s">
        <v>275</v>
      </c>
      <c r="G89" s="5" t="s">
        <v>276</v>
      </c>
      <c r="H89" s="12">
        <f>IFERROR([1]!EM_S_STM07_IS(F89,"9",$H$1,"1")/1000000,"")</f>
        <v>8046.9770900399999</v>
      </c>
      <c r="I89" s="12">
        <f>IFERROR([1]!EM_S_STM07_IS(F89,"9",$I$1,"1")/1000000,"")</f>
        <v>9610.8428934799995</v>
      </c>
      <c r="J89" s="12">
        <f>IFERROR([1]!EM_S_STM07_IS(F89,"9",$J$1,"1")/1000000,"")</f>
        <v>7786.8812026800006</v>
      </c>
      <c r="K89" s="12">
        <f>IFERROR([1]!EM_S_STM07_IS(F89,"9",$K$1,"1")/1000000,"")</f>
        <v>7379.0628912499997</v>
      </c>
      <c r="L89" s="12">
        <f>IFERROR([1]!EM_S_STM07_IS(F89,"9",$L$1,"1")/1000000,"")</f>
        <v>7814.9440294300002</v>
      </c>
      <c r="M89" s="13">
        <f>IFERROR([1]!EM_S_STM07_IS(F89,"9",$M$1,"1")/1000000,"")</f>
        <v>6383.9007600100003</v>
      </c>
      <c r="N89" s="12">
        <f>IFERROR([1]!EM_S_STM07_IS(F89,"61",$N$1,"1")/1000000,"")</f>
        <v>141.64941783</v>
      </c>
      <c r="O89" s="12">
        <f>IFERROR([1]!EM_S_STM07_IS(F89,"61",$O$1,"1")/1000000,"")</f>
        <v>104.77171546</v>
      </c>
      <c r="P89" s="12">
        <f>IFERROR([1]!EM_S_STM07_IS(F89,"61",$P$1,"1")/1000000,"")</f>
        <v>23.294099629999998</v>
      </c>
      <c r="Q89" s="12">
        <f>IFERROR([1]!EM_S_STM07_IS(F89,"61",$Q$1,"1")/1000000,"")</f>
        <v>19.09162414</v>
      </c>
      <c r="R89" s="12">
        <f>IFERROR([1]!EM_S_STM07_IS(F89,"61",$R$1,"1")/1000000,"")</f>
        <v>25.578595120000003</v>
      </c>
      <c r="S89" s="12">
        <f>IFERROR([1]!EM_S_STM07_IS(F89,"61",$S$1,"1")/1000000,"")</f>
        <v>-638.03399616000002</v>
      </c>
      <c r="T89" s="20">
        <f t="shared" si="26"/>
        <v>-4.5247789721242104E-2</v>
      </c>
      <c r="U89" s="20">
        <f t="shared" si="27"/>
        <v>-2.3512191921854351</v>
      </c>
      <c r="V89" s="14">
        <f t="shared" si="28"/>
        <v>0.19434202259326003</v>
      </c>
      <c r="W89" s="14">
        <f t="shared" si="29"/>
        <v>-0.1897816571361681</v>
      </c>
      <c r="X89" s="14">
        <f t="shared" si="30"/>
        <v>-5.2372484029888963E-2</v>
      </c>
      <c r="Y89" s="14">
        <f t="shared" si="31"/>
        <v>5.9069985525785795E-2</v>
      </c>
      <c r="Z89" s="15">
        <f t="shared" si="32"/>
        <v>-0.18311625317224134</v>
      </c>
      <c r="AA89" s="14">
        <f t="shared" si="33"/>
        <v>-0.26034489188129695</v>
      </c>
      <c r="AB89" s="14">
        <f t="shared" si="34"/>
        <v>-0.77766805165184794</v>
      </c>
      <c r="AC89" s="14">
        <f t="shared" si="35"/>
        <v>-0.18040944087779701</v>
      </c>
      <c r="AD89" s="14">
        <f t="shared" si="36"/>
        <v>0.33978099151914282</v>
      </c>
      <c r="AE89" s="14">
        <f t="shared" si="37"/>
        <v>-25.944059404619875</v>
      </c>
      <c r="AF89" s="18" t="str">
        <f t="shared" si="38"/>
        <v/>
      </c>
      <c r="AG89" s="18" t="str">
        <f t="shared" si="39"/>
        <v/>
      </c>
      <c r="AH89" s="18" t="str">
        <f t="shared" si="40"/>
        <v/>
      </c>
      <c r="AI89" s="19" t="str">
        <f t="shared" si="41"/>
        <v/>
      </c>
      <c r="AJ89" s="19" t="str">
        <f t="shared" si="42"/>
        <v/>
      </c>
      <c r="AK89" s="19" t="str">
        <f t="shared" si="43"/>
        <v/>
      </c>
    </row>
    <row r="90" spans="2:37" x14ac:dyDescent="0.15">
      <c r="B90" s="51" t="str">
        <f>IFERROR(IF(AND(AF90=1,AI90=1),MAX($B$5:B89)+1,""),"")</f>
        <v/>
      </c>
      <c r="C90" s="51" t="str">
        <f>IFERROR(IF(AND(AG90=1,AJ90=1),MAX($C$5:C89)+1,""),"")</f>
        <v/>
      </c>
      <c r="D90" s="51" t="str">
        <f>IFERROR(IF(AND(AH90=1,AK90=1),MAX($D$5:D89)+1,""),"")</f>
        <v/>
      </c>
      <c r="F90" s="5" t="s">
        <v>277</v>
      </c>
      <c r="G90" s="5" t="s">
        <v>278</v>
      </c>
      <c r="H90" s="12">
        <f>IFERROR([1]!EM_S_STM07_IS(F90,"9",$H$1,"1")/1000000,"")</f>
        <v>6638.2513366800003</v>
      </c>
      <c r="I90" s="12">
        <f>IFERROR([1]!EM_S_STM07_IS(F90,"9",$I$1,"1")/1000000,"")</f>
        <v>8526.3535838799999</v>
      </c>
      <c r="J90" s="12">
        <f>IFERROR([1]!EM_S_STM07_IS(F90,"9",$J$1,"1")/1000000,"")</f>
        <v>10589.95454465</v>
      </c>
      <c r="K90" s="12">
        <f>IFERROR([1]!EM_S_STM07_IS(F90,"9",$K$1,"1")/1000000,"")</f>
        <v>12369.304351360001</v>
      </c>
      <c r="L90" s="12">
        <f>IFERROR([1]!EM_S_STM07_IS(F90,"9",$L$1,"1")/1000000,"")</f>
        <v>14073.81113561</v>
      </c>
      <c r="M90" s="13">
        <f>IFERROR([1]!EM_S_STM07_IS(F90,"9",$M$1,"1")/1000000,"")</f>
        <v>15466.436916069999</v>
      </c>
      <c r="N90" s="12">
        <f>IFERROR([1]!EM_S_STM07_IS(F90,"61",$N$1,"1")/1000000,"")</f>
        <v>42.402087020000003</v>
      </c>
      <c r="O90" s="12">
        <f>IFERROR([1]!EM_S_STM07_IS(F90,"61",$O$1,"1")/1000000,"")</f>
        <v>187.27254411000001</v>
      </c>
      <c r="P90" s="12">
        <f>IFERROR([1]!EM_S_STM07_IS(F90,"61",$P$1,"1")/1000000,"")</f>
        <v>67.680717279999996</v>
      </c>
      <c r="Q90" s="12">
        <f>IFERROR([1]!EM_S_STM07_IS(F90,"61",$Q$1,"1")/1000000,"")</f>
        <v>74.090259379999992</v>
      </c>
      <c r="R90" s="12">
        <f>IFERROR([1]!EM_S_STM07_IS(F90,"61",$R$1,"1")/1000000,"")</f>
        <v>65.447137920000003</v>
      </c>
      <c r="S90" s="12">
        <f>IFERROR([1]!EM_S_STM07_IS(F90,"61",$S$1,"1")/1000000,"")</f>
        <v>68.758646510000005</v>
      </c>
      <c r="T90" s="20">
        <f t="shared" si="26"/>
        <v>0.18431523641773739</v>
      </c>
      <c r="U90" s="20">
        <f t="shared" si="27"/>
        <v>0.10150891702207332</v>
      </c>
      <c r="V90" s="14">
        <f t="shared" si="28"/>
        <v>0.28442765292226779</v>
      </c>
      <c r="W90" s="14">
        <f t="shared" si="29"/>
        <v>0.24202620035268796</v>
      </c>
      <c r="X90" s="14">
        <f t="shared" si="30"/>
        <v>0.16802242155127292</v>
      </c>
      <c r="Y90" s="14">
        <f t="shared" si="31"/>
        <v>0.13780134564015231</v>
      </c>
      <c r="Z90" s="15">
        <f t="shared" si="32"/>
        <v>9.8951575166184622E-2</v>
      </c>
      <c r="AA90" s="14">
        <f t="shared" si="33"/>
        <v>3.4165878915740215</v>
      </c>
      <c r="AB90" s="14">
        <f t="shared" si="34"/>
        <v>-0.63859775814095976</v>
      </c>
      <c r="AC90" s="14">
        <f t="shared" si="35"/>
        <v>9.4702632560515865E-2</v>
      </c>
      <c r="AD90" s="14">
        <f t="shared" si="36"/>
        <v>-0.11665665004181539</v>
      </c>
      <c r="AE90" s="14">
        <f t="shared" si="37"/>
        <v>5.0598218581351259E-2</v>
      </c>
      <c r="AF90" s="18" t="str">
        <f t="shared" si="38"/>
        <v/>
      </c>
      <c r="AG90" s="18" t="str">
        <f t="shared" si="39"/>
        <v/>
      </c>
      <c r="AH90" s="18" t="str">
        <f t="shared" si="40"/>
        <v/>
      </c>
      <c r="AI90" s="19" t="str">
        <f t="shared" si="41"/>
        <v/>
      </c>
      <c r="AJ90" s="19" t="str">
        <f t="shared" si="42"/>
        <v/>
      </c>
      <c r="AK90" s="19" t="str">
        <f t="shared" si="43"/>
        <v/>
      </c>
    </row>
    <row r="91" spans="2:37" x14ac:dyDescent="0.15">
      <c r="B91" s="51">
        <f>IFERROR(IF(AND(AF91=1,AI91=1),MAX($B$5:B90)+1,""),"")</f>
        <v>5</v>
      </c>
      <c r="C91" s="51">
        <f>IFERROR(IF(AND(AG91=1,AJ91=1),MAX($C$5:C90)+1,""),"")</f>
        <v>5</v>
      </c>
      <c r="D91" s="51">
        <f>IFERROR(IF(AND(AH91=1,AK91=1),MAX($D$5:D90)+1,""),"")</f>
        <v>2</v>
      </c>
      <c r="F91" s="5" t="s">
        <v>279</v>
      </c>
      <c r="G91" s="5" t="s">
        <v>280</v>
      </c>
      <c r="H91" s="12">
        <f>IFERROR([1]!EM_S_STM07_IS(F91,"9",$H$1,"1")/1000000,"")</f>
        <v>78.353207420000004</v>
      </c>
      <c r="I91" s="12">
        <f>IFERROR([1]!EM_S_STM07_IS(F91,"9",$I$1,"1")/1000000,"")</f>
        <v>104.42545995</v>
      </c>
      <c r="J91" s="12">
        <f>IFERROR([1]!EM_S_STM07_IS(F91,"9",$J$1,"1")/1000000,"")</f>
        <v>778.93516983000006</v>
      </c>
      <c r="K91" s="12">
        <f>IFERROR([1]!EM_S_STM07_IS(F91,"9",$K$1,"1")/1000000,"")</f>
        <v>931.90068299000006</v>
      </c>
      <c r="L91" s="12">
        <f>IFERROR([1]!EM_S_STM07_IS(F91,"9",$L$1,"1")/1000000,"")</f>
        <v>2143.3980183900003</v>
      </c>
      <c r="M91" s="13">
        <f>IFERROR([1]!EM_S_STM07_IS(F91,"9",$M$1,"1")/1000000,"")</f>
        <v>4650.2084481000002</v>
      </c>
      <c r="N91" s="12">
        <f>IFERROR([1]!EM_S_STM07_IS(F91,"61",$N$1,"1")/1000000,"")</f>
        <v>1.5192551299999999</v>
      </c>
      <c r="O91" s="12">
        <f>IFERROR([1]!EM_S_STM07_IS(F91,"61",$O$1,"1")/1000000,"")</f>
        <v>11.85035265</v>
      </c>
      <c r="P91" s="12">
        <f>IFERROR([1]!EM_S_STM07_IS(F91,"61",$P$1,"1")/1000000,"")</f>
        <v>142.66455832</v>
      </c>
      <c r="Q91" s="12">
        <f>IFERROR([1]!EM_S_STM07_IS(F91,"61",$Q$1,"1")/1000000,"")</f>
        <v>369.29730874000001</v>
      </c>
      <c r="R91" s="12">
        <f>IFERROR([1]!EM_S_STM07_IS(F91,"61",$R$1,"1")/1000000,"")</f>
        <v>880.62518352999996</v>
      </c>
      <c r="S91" s="12">
        <f>IFERROR([1]!EM_S_STM07_IS(F91,"61",$S$1,"1")/1000000,"")</f>
        <v>1326.2336743699998</v>
      </c>
      <c r="T91" s="20">
        <f t="shared" si="26"/>
        <v>1.2629925714099639</v>
      </c>
      <c r="U91" s="20">
        <f t="shared" si="27"/>
        <v>2.8743412265780419</v>
      </c>
      <c r="V91" s="14">
        <f t="shared" si="28"/>
        <v>0.33275284303607133</v>
      </c>
      <c r="W91" s="14">
        <f t="shared" si="29"/>
        <v>6.4592457644233727</v>
      </c>
      <c r="X91" s="14">
        <f t="shared" si="30"/>
        <v>0.19637772061747347</v>
      </c>
      <c r="Y91" s="14">
        <f t="shared" si="31"/>
        <v>1.3000283801841581</v>
      </c>
      <c r="Z91" s="15">
        <f t="shared" si="32"/>
        <v>1.1695496628260273</v>
      </c>
      <c r="AA91" s="14">
        <f t="shared" si="33"/>
        <v>6.8001070498277674</v>
      </c>
      <c r="AB91" s="14">
        <f t="shared" si="34"/>
        <v>11.03884496382477</v>
      </c>
      <c r="AC91" s="14">
        <f t="shared" si="35"/>
        <v>1.588570792135054</v>
      </c>
      <c r="AD91" s="14">
        <f t="shared" si="36"/>
        <v>1.3845968077443942</v>
      </c>
      <c r="AE91" s="14">
        <f t="shared" si="37"/>
        <v>0.50601379471544428</v>
      </c>
      <c r="AF91" s="18">
        <f t="shared" si="38"/>
        <v>1</v>
      </c>
      <c r="AG91" s="18">
        <f t="shared" si="39"/>
        <v>1</v>
      </c>
      <c r="AH91" s="18">
        <f t="shared" si="40"/>
        <v>1</v>
      </c>
      <c r="AI91" s="19">
        <f t="shared" si="41"/>
        <v>1</v>
      </c>
      <c r="AJ91" s="19">
        <f t="shared" si="42"/>
        <v>1</v>
      </c>
      <c r="AK91" s="19">
        <f t="shared" si="43"/>
        <v>1</v>
      </c>
    </row>
    <row r="92" spans="2:37" x14ac:dyDescent="0.15">
      <c r="B92" s="51" t="str">
        <f>IFERROR(IF(AND(AF92=1,AI92=1),MAX($B$5:B91)+1,""),"")</f>
        <v/>
      </c>
      <c r="C92" s="51" t="str">
        <f>IFERROR(IF(AND(AG92=1,AJ92=1),MAX($C$5:C91)+1,""),"")</f>
        <v/>
      </c>
      <c r="D92" s="51" t="str">
        <f>IFERROR(IF(AND(AH92=1,AK92=1),MAX($D$5:D91)+1,""),"")</f>
        <v/>
      </c>
      <c r="F92" s="5" t="s">
        <v>281</v>
      </c>
      <c r="G92" s="5" t="s">
        <v>282</v>
      </c>
      <c r="H92" s="12">
        <f>IFERROR([1]!EM_S_STM07_IS(F92,"9",$H$1,"1")/1000000,"")</f>
        <v>319.65621599999997</v>
      </c>
      <c r="I92" s="12">
        <f>IFERROR([1]!EM_S_STM07_IS(F92,"9",$I$1,"1")/1000000,"")</f>
        <v>1068.64913892</v>
      </c>
      <c r="J92" s="12">
        <f>IFERROR([1]!EM_S_STM07_IS(F92,"9",$J$1,"1")/1000000,"")</f>
        <v>2491.8387957600003</v>
      </c>
      <c r="K92" s="12">
        <f>IFERROR([1]!EM_S_STM07_IS(F92,"9",$K$1,"1")/1000000,"")</f>
        <v>6376.4920000000002</v>
      </c>
      <c r="L92" s="12">
        <f>IFERROR([1]!EM_S_STM07_IS(F92,"9",$L$1,"1")/1000000,"")</f>
        <v>6851.9549999999999</v>
      </c>
      <c r="M92" s="13">
        <f>IFERROR([1]!EM_S_STM07_IS(F92,"9",$M$1,"1")/1000000,"")</f>
        <v>9659.0229999999992</v>
      </c>
      <c r="N92" s="12">
        <f>IFERROR([1]!EM_S_STM07_IS(F92,"61",$N$1,"1")/1000000,"")</f>
        <v>3.02170703</v>
      </c>
      <c r="O92" s="12">
        <f>IFERROR([1]!EM_S_STM07_IS(F92,"61",$O$1,"1")/1000000,"")</f>
        <v>366.93084008999995</v>
      </c>
      <c r="P92" s="12">
        <f>IFERROR([1]!EM_S_STM07_IS(F92,"61",$P$1,"1")/1000000,"")</f>
        <v>491.94994150000002</v>
      </c>
      <c r="Q92" s="12">
        <f>IFERROR([1]!EM_S_STM07_IS(F92,"61",$Q$1,"1")/1000000,"")</f>
        <v>1052.521</v>
      </c>
      <c r="R92" s="12">
        <f>IFERROR([1]!EM_S_STM07_IS(F92,"61",$R$1,"1")/1000000,"")</f>
        <v>913.19600000000003</v>
      </c>
      <c r="S92" s="12">
        <f>IFERROR([1]!EM_S_STM07_IS(F92,"61",$S$1,"1")/1000000,"")</f>
        <v>1304.4680000000001</v>
      </c>
      <c r="T92" s="20">
        <f t="shared" si="26"/>
        <v>0.97719730224253643</v>
      </c>
      <c r="U92" s="20">
        <f t="shared" si="27"/>
        <v>2.3653963159549822</v>
      </c>
      <c r="V92" s="14">
        <f t="shared" si="28"/>
        <v>2.3431201566873336</v>
      </c>
      <c r="W92" s="14">
        <f t="shared" si="29"/>
        <v>1.3317651275874385</v>
      </c>
      <c r="X92" s="14">
        <f t="shared" si="30"/>
        <v>1.5589504468948592</v>
      </c>
      <c r="Y92" s="14">
        <f t="shared" si="31"/>
        <v>7.4564980243055232E-2</v>
      </c>
      <c r="Z92" s="15">
        <f t="shared" si="32"/>
        <v>0.40967402733964237</v>
      </c>
      <c r="AA92" s="14">
        <f t="shared" si="33"/>
        <v>120.43163994624587</v>
      </c>
      <c r="AB92" s="14">
        <f t="shared" si="34"/>
        <v>0.3407157092037717</v>
      </c>
      <c r="AC92" s="14">
        <f t="shared" si="35"/>
        <v>1.139488007236606</v>
      </c>
      <c r="AD92" s="14">
        <f t="shared" si="36"/>
        <v>-0.13237265574748622</v>
      </c>
      <c r="AE92" s="14">
        <f t="shared" si="37"/>
        <v>0.42846442603778384</v>
      </c>
      <c r="AF92" s="18">
        <f t="shared" si="38"/>
        <v>1</v>
      </c>
      <c r="AG92" s="18">
        <f t="shared" si="39"/>
        <v>1</v>
      </c>
      <c r="AH92" s="18">
        <f t="shared" si="40"/>
        <v>1</v>
      </c>
      <c r="AI92" s="19" t="str">
        <f t="shared" si="41"/>
        <v/>
      </c>
      <c r="AJ92" s="19" t="str">
        <f t="shared" si="42"/>
        <v/>
      </c>
      <c r="AK92" s="19" t="str">
        <f t="shared" si="43"/>
        <v/>
      </c>
    </row>
    <row r="93" spans="2:37" x14ac:dyDescent="0.15">
      <c r="B93" s="51" t="str">
        <f>IFERROR(IF(AND(AF93=1,AI93=1),MAX($B$5:B92)+1,""),"")</f>
        <v/>
      </c>
      <c r="C93" s="51" t="str">
        <f>IFERROR(IF(AND(AG93=1,AJ93=1),MAX($C$5:C92)+1,""),"")</f>
        <v/>
      </c>
      <c r="D93" s="51" t="str">
        <f>IFERROR(IF(AND(AH93=1,AK93=1),MAX($D$5:D92)+1,""),"")</f>
        <v/>
      </c>
      <c r="F93" s="5" t="s">
        <v>283</v>
      </c>
      <c r="G93" s="5" t="s">
        <v>284</v>
      </c>
      <c r="H93" s="12">
        <f>IFERROR([1]!EM_S_STM07_IS(F93,"9",$H$1,"1")/1000000,"")</f>
        <v>707.99100249000003</v>
      </c>
      <c r="I93" s="12">
        <f>IFERROR([1]!EM_S_STM07_IS(F93,"9",$I$1,"1")/1000000,"")</f>
        <v>686.30671063</v>
      </c>
      <c r="J93" s="12">
        <f>IFERROR([1]!EM_S_STM07_IS(F93,"9",$J$1,"1")/1000000,"")</f>
        <v>485.74129400999999</v>
      </c>
      <c r="K93" s="12">
        <f>IFERROR([1]!EM_S_STM07_IS(F93,"9",$K$1,"1")/1000000,"")</f>
        <v>482.25845042000003</v>
      </c>
      <c r="L93" s="12">
        <f>IFERROR([1]!EM_S_STM07_IS(F93,"9",$L$1,"1")/1000000,"")</f>
        <v>430.04249656999997</v>
      </c>
      <c r="M93" s="13">
        <f>IFERROR([1]!EM_S_STM07_IS(F93,"9",$M$1,"1")/1000000,"")</f>
        <v>185.47112969999998</v>
      </c>
      <c r="N93" s="12">
        <f>IFERROR([1]!EM_S_STM07_IS(F93,"61",$N$1,"1")/1000000,"")</f>
        <v>14.333735689999999</v>
      </c>
      <c r="O93" s="12">
        <f>IFERROR([1]!EM_S_STM07_IS(F93,"61",$O$1,"1")/1000000,"")</f>
        <v>31.89798644</v>
      </c>
      <c r="P93" s="12">
        <f>IFERROR([1]!EM_S_STM07_IS(F93,"61",$P$1,"1")/1000000,"")</f>
        <v>58.707094789999999</v>
      </c>
      <c r="Q93" s="12">
        <f>IFERROR([1]!EM_S_STM07_IS(F93,"61",$Q$1,"1")/1000000,"")</f>
        <v>4.4631753200000004</v>
      </c>
      <c r="R93" s="12">
        <f>IFERROR([1]!EM_S_STM07_IS(F93,"61",$R$1,"1")/1000000,"")</f>
        <v>87.926911090000004</v>
      </c>
      <c r="S93" s="12">
        <f>IFERROR([1]!EM_S_STM07_IS(F93,"61",$S$1,"1")/1000000,"")</f>
        <v>21.337140519999998</v>
      </c>
      <c r="T93" s="20">
        <f t="shared" si="26"/>
        <v>-0.23502064318417526</v>
      </c>
      <c r="U93" s="20">
        <f t="shared" si="27"/>
        <v>8.2817746983470553E-2</v>
      </c>
      <c r="V93" s="14">
        <f t="shared" si="28"/>
        <v>-3.0627920105956868E-2</v>
      </c>
      <c r="W93" s="14">
        <f t="shared" si="29"/>
        <v>-0.29223875202369737</v>
      </c>
      <c r="X93" s="14">
        <f t="shared" si="30"/>
        <v>-7.1701616332587479E-3</v>
      </c>
      <c r="Y93" s="14">
        <f t="shared" si="31"/>
        <v>-0.1082737975965482</v>
      </c>
      <c r="Z93" s="15">
        <f t="shared" si="32"/>
        <v>-0.56871441501872599</v>
      </c>
      <c r="AA93" s="14">
        <f t="shared" si="33"/>
        <v>1.2253784449404759</v>
      </c>
      <c r="AB93" s="14">
        <f t="shared" si="34"/>
        <v>0.84046397099164349</v>
      </c>
      <c r="AC93" s="14">
        <f t="shared" si="35"/>
        <v>-0.92397553760810114</v>
      </c>
      <c r="AD93" s="14">
        <f t="shared" si="36"/>
        <v>18.700528163433201</v>
      </c>
      <c r="AE93" s="14">
        <f t="shared" si="37"/>
        <v>-0.7573309438999879</v>
      </c>
      <c r="AF93" s="18" t="str">
        <f t="shared" si="38"/>
        <v/>
      </c>
      <c r="AG93" s="18" t="str">
        <f t="shared" si="39"/>
        <v/>
      </c>
      <c r="AH93" s="18" t="str">
        <f t="shared" si="40"/>
        <v/>
      </c>
      <c r="AI93" s="19" t="str">
        <f t="shared" si="41"/>
        <v/>
      </c>
      <c r="AJ93" s="19" t="str">
        <f t="shared" si="42"/>
        <v/>
      </c>
      <c r="AK93" s="19" t="str">
        <f t="shared" si="43"/>
        <v/>
      </c>
    </row>
    <row r="94" spans="2:37" x14ac:dyDescent="0.15">
      <c r="B94" s="51" t="str">
        <f>IFERROR(IF(AND(AF94=1,AI94=1),MAX($B$5:B93)+1,""),"")</f>
        <v/>
      </c>
      <c r="C94" s="51" t="str">
        <f>IFERROR(IF(AND(AG94=1,AJ94=1),MAX($C$5:C93)+1,""),"")</f>
        <v/>
      </c>
      <c r="D94" s="51" t="str">
        <f>IFERROR(IF(AND(AH94=1,AK94=1),MAX($D$5:D93)+1,""),"")</f>
        <v/>
      </c>
      <c r="F94" s="5" t="s">
        <v>285</v>
      </c>
      <c r="G94" s="5" t="s">
        <v>286</v>
      </c>
      <c r="H94" s="12">
        <f>IFERROR([1]!EM_S_STM07_IS(F94,"9",$H$1,"1")/1000000,"")</f>
        <v>7061.6994417899996</v>
      </c>
      <c r="I94" s="12">
        <f>IFERROR([1]!EM_S_STM07_IS(F94,"9",$I$1,"1")/1000000,"")</f>
        <v>8551.4761381400003</v>
      </c>
      <c r="J94" s="12">
        <f>IFERROR([1]!EM_S_STM07_IS(F94,"9",$J$1,"1")/1000000,"")</f>
        <v>9105.4996449500013</v>
      </c>
      <c r="K94" s="12">
        <f>IFERROR([1]!EM_S_STM07_IS(F94,"9",$K$1,"1")/1000000,"")</f>
        <v>9910.0070694300011</v>
      </c>
      <c r="L94" s="12">
        <f>IFERROR([1]!EM_S_STM07_IS(F94,"9",$L$1,"1")/1000000,"")</f>
        <v>9972.1745104799993</v>
      </c>
      <c r="M94" s="13">
        <f>IFERROR([1]!EM_S_STM07_IS(F94,"9",$M$1,"1")/1000000,"")</f>
        <v>9764.7720456100014</v>
      </c>
      <c r="N94" s="12">
        <f>IFERROR([1]!EM_S_STM07_IS(F94,"61",$N$1,"1")/1000000,"")</f>
        <v>285.74235907000002</v>
      </c>
      <c r="O94" s="12">
        <f>IFERROR([1]!EM_S_STM07_IS(F94,"61",$O$1,"1")/1000000,"")</f>
        <v>504.65154311999999</v>
      </c>
      <c r="P94" s="12">
        <f>IFERROR([1]!EM_S_STM07_IS(F94,"61",$P$1,"1")/1000000,"")</f>
        <v>408.90182970999996</v>
      </c>
      <c r="Q94" s="12">
        <f>IFERROR([1]!EM_S_STM07_IS(F94,"61",$Q$1,"1")/1000000,"")</f>
        <v>437.7152385</v>
      </c>
      <c r="R94" s="12">
        <f>IFERROR([1]!EM_S_STM07_IS(F94,"61",$R$1,"1")/1000000,"")</f>
        <v>366.01839868999997</v>
      </c>
      <c r="S94" s="12">
        <f>IFERROR([1]!EM_S_STM07_IS(F94,"61",$S$1,"1")/1000000,"")</f>
        <v>262.34431046000003</v>
      </c>
      <c r="T94" s="20">
        <f t="shared" si="26"/>
        <v>6.6965989226032807E-2</v>
      </c>
      <c r="U94" s="20">
        <f t="shared" si="27"/>
        <v>-1.6941404604726151E-2</v>
      </c>
      <c r="V94" s="14">
        <f t="shared" si="28"/>
        <v>0.21096574679088467</v>
      </c>
      <c r="W94" s="14">
        <f t="shared" si="29"/>
        <v>6.4786885662818983E-2</v>
      </c>
      <c r="X94" s="14">
        <f t="shared" si="30"/>
        <v>8.8354011954323394E-2</v>
      </c>
      <c r="Y94" s="14">
        <f t="shared" si="31"/>
        <v>6.2731984563128953E-3</v>
      </c>
      <c r="Z94" s="15">
        <f t="shared" si="32"/>
        <v>-2.0798118269193304E-2</v>
      </c>
      <c r="AA94" s="14">
        <f t="shared" si="33"/>
        <v>0.76610686900772895</v>
      </c>
      <c r="AB94" s="14">
        <f t="shared" si="34"/>
        <v>-0.18973431215136879</v>
      </c>
      <c r="AC94" s="14">
        <f t="shared" si="35"/>
        <v>7.0465345705190391E-2</v>
      </c>
      <c r="AD94" s="14">
        <f t="shared" si="36"/>
        <v>-0.16379790672971972</v>
      </c>
      <c r="AE94" s="14">
        <f t="shared" si="37"/>
        <v>-0.28324829735624008</v>
      </c>
      <c r="AF94" s="18" t="str">
        <f t="shared" si="38"/>
        <v/>
      </c>
      <c r="AG94" s="18" t="str">
        <f t="shared" si="39"/>
        <v/>
      </c>
      <c r="AH94" s="18" t="str">
        <f t="shared" si="40"/>
        <v/>
      </c>
      <c r="AI94" s="19" t="str">
        <f t="shared" si="41"/>
        <v/>
      </c>
      <c r="AJ94" s="19" t="str">
        <f t="shared" si="42"/>
        <v/>
      </c>
      <c r="AK94" s="19" t="str">
        <f t="shared" si="43"/>
        <v/>
      </c>
    </row>
    <row r="95" spans="2:37" x14ac:dyDescent="0.15">
      <c r="B95" s="51" t="str">
        <f>IFERROR(IF(AND(AF95=1,AI95=1),MAX($B$5:B94)+1,""),"")</f>
        <v/>
      </c>
      <c r="C95" s="51" t="str">
        <f>IFERROR(IF(AND(AG95=1,AJ95=1),MAX($C$5:C94)+1,""),"")</f>
        <v/>
      </c>
      <c r="D95" s="51" t="str">
        <f>IFERROR(IF(AND(AH95=1,AK95=1),MAX($D$5:D94)+1,""),"")</f>
        <v/>
      </c>
      <c r="F95" s="5" t="s">
        <v>287</v>
      </c>
      <c r="G95" s="5" t="s">
        <v>288</v>
      </c>
      <c r="H95" s="12">
        <f>IFERROR([1]!EM_S_STM07_IS(F95,"9",$H$1,"1")/1000000,"")</f>
        <v>11202.366806139999</v>
      </c>
      <c r="I95" s="12">
        <f>IFERROR([1]!EM_S_STM07_IS(F95,"9",$I$1,"1")/1000000,"")</f>
        <v>10975.621704520001</v>
      </c>
      <c r="J95" s="12">
        <f>IFERROR([1]!EM_S_STM07_IS(F95,"9",$J$1,"1")/1000000,"")</f>
        <v>6899.8639268100005</v>
      </c>
      <c r="K95" s="12">
        <f>IFERROR([1]!EM_S_STM07_IS(F95,"9",$K$1,"1")/1000000,"")</f>
        <v>8727.9560443700011</v>
      </c>
      <c r="L95" s="12">
        <f>IFERROR([1]!EM_S_STM07_IS(F95,"9",$L$1,"1")/1000000,"")</f>
        <v>10804.217288600001</v>
      </c>
      <c r="M95" s="13">
        <f>IFERROR([1]!EM_S_STM07_IS(F95,"9",$M$1,"1")/1000000,"")</f>
        <v>13131.62693244</v>
      </c>
      <c r="N95" s="12">
        <f>IFERROR([1]!EM_S_STM07_IS(F95,"61",$N$1,"1")/1000000,"")</f>
        <v>506.91707812999999</v>
      </c>
      <c r="O95" s="12">
        <f>IFERROR([1]!EM_S_STM07_IS(F95,"61",$O$1,"1")/1000000,"")</f>
        <v>453.32796381000003</v>
      </c>
      <c r="P95" s="12">
        <f>IFERROR([1]!EM_S_STM07_IS(F95,"61",$P$1,"1")/1000000,"")</f>
        <v>338.38768099000004</v>
      </c>
      <c r="Q95" s="12">
        <f>IFERROR([1]!EM_S_STM07_IS(F95,"61",$Q$1,"1")/1000000,"")</f>
        <v>413.35007954000002</v>
      </c>
      <c r="R95" s="12">
        <f>IFERROR([1]!EM_S_STM07_IS(F95,"61",$R$1,"1")/1000000,"")</f>
        <v>698.19573148000006</v>
      </c>
      <c r="S95" s="12">
        <f>IFERROR([1]!EM_S_STM07_IS(F95,"61",$S$1,"1")/1000000,"")</f>
        <v>919.18196857999999</v>
      </c>
      <c r="T95" s="20">
        <f t="shared" si="26"/>
        <v>3.2290069278971378E-2</v>
      </c>
      <c r="U95" s="20">
        <f t="shared" si="27"/>
        <v>0.12640070773447665</v>
      </c>
      <c r="V95" s="14">
        <f t="shared" si="28"/>
        <v>-2.024082102861682E-2</v>
      </c>
      <c r="W95" s="14">
        <f t="shared" si="29"/>
        <v>-0.37134641548656094</v>
      </c>
      <c r="X95" s="14">
        <f t="shared" si="30"/>
        <v>0.2649461115395037</v>
      </c>
      <c r="Y95" s="14">
        <f t="shared" si="31"/>
        <v>0.23788630850968817</v>
      </c>
      <c r="Z95" s="15">
        <f t="shared" si="32"/>
        <v>0.21541677491952613</v>
      </c>
      <c r="AA95" s="14">
        <f t="shared" si="33"/>
        <v>-0.10571574056587006</v>
      </c>
      <c r="AB95" s="14">
        <f t="shared" si="34"/>
        <v>-0.25354774467028923</v>
      </c>
      <c r="AC95" s="14">
        <f t="shared" si="35"/>
        <v>0.22152815472090209</v>
      </c>
      <c r="AD95" s="14">
        <f t="shared" si="36"/>
        <v>0.68911478680974936</v>
      </c>
      <c r="AE95" s="14">
        <f t="shared" si="37"/>
        <v>0.31651043845765781</v>
      </c>
      <c r="AF95" s="18" t="str">
        <f t="shared" si="38"/>
        <v/>
      </c>
      <c r="AG95" s="18" t="str">
        <f t="shared" si="39"/>
        <v/>
      </c>
      <c r="AH95" s="18" t="str">
        <f t="shared" si="40"/>
        <v/>
      </c>
      <c r="AI95" s="19" t="str">
        <f t="shared" si="41"/>
        <v/>
      </c>
      <c r="AJ95" s="19" t="str">
        <f t="shared" si="42"/>
        <v/>
      </c>
      <c r="AK95" s="19" t="str">
        <f t="shared" si="43"/>
        <v/>
      </c>
    </row>
    <row r="96" spans="2:37" x14ac:dyDescent="0.15">
      <c r="B96" s="51" t="str">
        <f>IFERROR(IF(AND(AF96=1,AI96=1),MAX($B$5:B95)+1,""),"")</f>
        <v/>
      </c>
      <c r="C96" s="51" t="str">
        <f>IFERROR(IF(AND(AG96=1,AJ96=1),MAX($C$5:C95)+1,""),"")</f>
        <v/>
      </c>
      <c r="D96" s="51" t="str">
        <f>IFERROR(IF(AND(AH96=1,AK96=1),MAX($D$5:D95)+1,""),"")</f>
        <v/>
      </c>
      <c r="F96" s="5" t="s">
        <v>289</v>
      </c>
      <c r="G96" s="5" t="s">
        <v>290</v>
      </c>
      <c r="H96" s="12">
        <f>IFERROR([1]!EM_S_STM07_IS(F96,"9",$H$1,"1")/1000000,"")</f>
        <v>3255.7439671500001</v>
      </c>
      <c r="I96" s="12">
        <f>IFERROR([1]!EM_S_STM07_IS(F96,"9",$I$1,"1")/1000000,"")</f>
        <v>3727.8678347800001</v>
      </c>
      <c r="J96" s="12">
        <f>IFERROR([1]!EM_S_STM07_IS(F96,"9",$J$1,"1")/1000000,"")</f>
        <v>3870.1947839099998</v>
      </c>
      <c r="K96" s="12">
        <f>IFERROR([1]!EM_S_STM07_IS(F96,"9",$K$1,"1")/1000000,"")</f>
        <v>4263.9402130400003</v>
      </c>
      <c r="L96" s="12">
        <f>IFERROR([1]!EM_S_STM07_IS(F96,"9",$L$1,"1")/1000000,"")</f>
        <v>4295.3227792200005</v>
      </c>
      <c r="M96" s="13">
        <f>IFERROR([1]!EM_S_STM07_IS(F96,"9",$M$1,"1")/1000000,"")</f>
        <v>4164.7062282699999</v>
      </c>
      <c r="N96" s="12">
        <f>IFERROR([1]!EM_S_STM07_IS(F96,"61",$N$1,"1")/1000000,"")</f>
        <v>105.3589798</v>
      </c>
      <c r="O96" s="12">
        <f>IFERROR([1]!EM_S_STM07_IS(F96,"61",$O$1,"1")/1000000,"")</f>
        <v>216.29820133999999</v>
      </c>
      <c r="P96" s="12">
        <f>IFERROR([1]!EM_S_STM07_IS(F96,"61",$P$1,"1")/1000000,"")</f>
        <v>155.34091409999999</v>
      </c>
      <c r="Q96" s="12">
        <f>IFERROR([1]!EM_S_STM07_IS(F96,"61",$Q$1,"1")/1000000,"")</f>
        <v>151.73497760000001</v>
      </c>
      <c r="R96" s="12">
        <f>IFERROR([1]!EM_S_STM07_IS(F96,"61",$R$1,"1")/1000000,"")</f>
        <v>143.15319721</v>
      </c>
      <c r="S96" s="12">
        <f>IFERROR([1]!EM_S_STM07_IS(F96,"61",$S$1,"1")/1000000,"")</f>
        <v>102.410735</v>
      </c>
      <c r="T96" s="20">
        <f t="shared" si="26"/>
        <v>5.0477671294062665E-2</v>
      </c>
      <c r="U96" s="20">
        <f t="shared" si="27"/>
        <v>-5.6602865310083628E-3</v>
      </c>
      <c r="V96" s="14">
        <f t="shared" si="28"/>
        <v>0.14501259079143308</v>
      </c>
      <c r="W96" s="14">
        <f t="shared" si="29"/>
        <v>3.8179183232336669E-2</v>
      </c>
      <c r="X96" s="14">
        <f t="shared" si="30"/>
        <v>0.10173788429640881</v>
      </c>
      <c r="Y96" s="14">
        <f t="shared" si="31"/>
        <v>7.3599920758799196E-3</v>
      </c>
      <c r="Z96" s="15">
        <f t="shared" si="32"/>
        <v>-3.0409018754515956E-2</v>
      </c>
      <c r="AA96" s="14">
        <f t="shared" si="33"/>
        <v>1.0529640828963303</v>
      </c>
      <c r="AB96" s="14">
        <f t="shared" si="34"/>
        <v>-0.28182059241528784</v>
      </c>
      <c r="AC96" s="14">
        <f t="shared" si="35"/>
        <v>-2.3213050604805115E-2</v>
      </c>
      <c r="AD96" s="14">
        <f t="shared" si="36"/>
        <v>-5.6557693721898998E-2</v>
      </c>
      <c r="AE96" s="14">
        <f t="shared" si="37"/>
        <v>-0.28460742060991095</v>
      </c>
      <c r="AF96" s="18" t="str">
        <f t="shared" si="38"/>
        <v/>
      </c>
      <c r="AG96" s="18" t="str">
        <f t="shared" si="39"/>
        <v/>
      </c>
      <c r="AH96" s="18" t="str">
        <f t="shared" si="40"/>
        <v/>
      </c>
      <c r="AI96" s="19" t="str">
        <f t="shared" si="41"/>
        <v/>
      </c>
      <c r="AJ96" s="19" t="str">
        <f t="shared" si="42"/>
        <v/>
      </c>
      <c r="AK96" s="19" t="str">
        <f t="shared" si="43"/>
        <v/>
      </c>
    </row>
    <row r="97" spans="2:37" x14ac:dyDescent="0.15">
      <c r="B97" s="51" t="str">
        <f>IFERROR(IF(AND(AF97=1,AI97=1),MAX($B$5:B96)+1,""),"")</f>
        <v/>
      </c>
      <c r="C97" s="51" t="str">
        <f>IFERROR(IF(AND(AG97=1,AJ97=1),MAX($C$5:C96)+1,""),"")</f>
        <v/>
      </c>
      <c r="D97" s="51" t="str">
        <f>IFERROR(IF(AND(AH97=1,AK97=1),MAX($D$5:D96)+1,""),"")</f>
        <v/>
      </c>
      <c r="F97" s="5" t="s">
        <v>291</v>
      </c>
      <c r="G97" s="5" t="s">
        <v>292</v>
      </c>
      <c r="H97" s="12">
        <f>IFERROR([1]!EM_S_STM07_IS(F97,"9",$H$1,"1")/1000000,"")</f>
        <v>2333.96528734</v>
      </c>
      <c r="I97" s="12">
        <f>IFERROR([1]!EM_S_STM07_IS(F97,"9",$I$1,"1")/1000000,"")</f>
        <v>2317.13915757</v>
      </c>
      <c r="J97" s="12">
        <f>IFERROR([1]!EM_S_STM07_IS(F97,"9",$J$1,"1")/1000000,"")</f>
        <v>1549.58816385</v>
      </c>
      <c r="K97" s="12">
        <f>IFERROR([1]!EM_S_STM07_IS(F97,"9",$K$1,"1")/1000000,"")</f>
        <v>1394.98270385</v>
      </c>
      <c r="L97" s="12">
        <f>IFERROR([1]!EM_S_STM07_IS(F97,"9",$L$1,"1")/1000000,"")</f>
        <v>1037.0111097399999</v>
      </c>
      <c r="M97" s="13">
        <f>IFERROR([1]!EM_S_STM07_IS(F97,"9",$M$1,"1")/1000000,"")</f>
        <v>1036.2296799800001</v>
      </c>
      <c r="N97" s="12">
        <f>IFERROR([1]!EM_S_STM07_IS(F97,"61",$N$1,"1")/1000000,"")</f>
        <v>-78.98418126</v>
      </c>
      <c r="O97" s="12">
        <f>IFERROR([1]!EM_S_STM07_IS(F97,"61",$O$1,"1")/1000000,"")</f>
        <v>-293.97461723999999</v>
      </c>
      <c r="P97" s="12">
        <f>IFERROR([1]!EM_S_STM07_IS(F97,"61",$P$1,"1")/1000000,"")</f>
        <v>9.9226737200000006</v>
      </c>
      <c r="Q97" s="12">
        <f>IFERROR([1]!EM_S_STM07_IS(F97,"61",$Q$1,"1")/1000000,"")</f>
        <v>-393.53672588000001</v>
      </c>
      <c r="R97" s="12">
        <f>IFERROR([1]!EM_S_STM07_IS(F97,"61",$R$1,"1")/1000000,"")</f>
        <v>20.37818575</v>
      </c>
      <c r="S97" s="12">
        <f>IFERROR([1]!EM_S_STM07_IS(F97,"61",$S$1,"1")/1000000,"")</f>
        <v>14.38164587</v>
      </c>
      <c r="T97" s="20">
        <f t="shared" si="26"/>
        <v>-0.14989547682120441</v>
      </c>
      <c r="U97" s="20" t="str">
        <f t="shared" si="27"/>
        <v/>
      </c>
      <c r="V97" s="14">
        <f t="shared" si="28"/>
        <v>-7.2092459392044655E-3</v>
      </c>
      <c r="W97" s="14">
        <f t="shared" si="29"/>
        <v>-0.33124941642475025</v>
      </c>
      <c r="X97" s="14">
        <f t="shared" si="30"/>
        <v>-9.9771967550318613E-2</v>
      </c>
      <c r="Y97" s="14">
        <f t="shared" si="31"/>
        <v>-0.25661364339646475</v>
      </c>
      <c r="Z97" s="15">
        <f t="shared" si="32"/>
        <v>-7.5354039379166391E-4</v>
      </c>
      <c r="AA97" s="14">
        <f t="shared" si="33"/>
        <v>-2.7219429580752985</v>
      </c>
      <c r="AB97" s="14">
        <f t="shared" si="34"/>
        <v>1.0337535050242082</v>
      </c>
      <c r="AC97" s="14">
        <f t="shared" si="35"/>
        <v>-40.660351331193418</v>
      </c>
      <c r="AD97" s="14">
        <f t="shared" si="36"/>
        <v>1.0517821702775814</v>
      </c>
      <c r="AE97" s="14">
        <f t="shared" si="37"/>
        <v>-0.29426269607931121</v>
      </c>
      <c r="AF97" s="18" t="str">
        <f t="shared" si="38"/>
        <v/>
      </c>
      <c r="AG97" s="18" t="str">
        <f t="shared" si="39"/>
        <v/>
      </c>
      <c r="AH97" s="18" t="str">
        <f t="shared" si="40"/>
        <v/>
      </c>
      <c r="AI97" s="19" t="str">
        <f t="shared" si="41"/>
        <v/>
      </c>
      <c r="AJ97" s="19" t="str">
        <f t="shared" si="42"/>
        <v/>
      </c>
      <c r="AK97" s="19" t="str">
        <f t="shared" si="43"/>
        <v/>
      </c>
    </row>
    <row r="98" spans="2:37" x14ac:dyDescent="0.15">
      <c r="B98" s="51" t="str">
        <f>IFERROR(IF(AND(AF98=1,AI98=1),MAX($B$5:B97)+1,""),"")</f>
        <v/>
      </c>
      <c r="C98" s="51" t="str">
        <f>IFERROR(IF(AND(AG98=1,AJ98=1),MAX($C$5:C97)+1,""),"")</f>
        <v/>
      </c>
      <c r="D98" s="51" t="str">
        <f>IFERROR(IF(AND(AH98=1,AK98=1),MAX($D$5:D97)+1,""),"")</f>
        <v/>
      </c>
      <c r="F98" s="5" t="s">
        <v>293</v>
      </c>
      <c r="G98" s="5" t="s">
        <v>294</v>
      </c>
      <c r="H98" s="12">
        <f>IFERROR([1]!EM_S_STM07_IS(F98,"9",$H$1,"1")/1000000,"")</f>
        <v>1742.90678589</v>
      </c>
      <c r="I98" s="12">
        <f>IFERROR([1]!EM_S_STM07_IS(F98,"9",$I$1,"1")/1000000,"")</f>
        <v>1535.23405052</v>
      </c>
      <c r="J98" s="12">
        <f>IFERROR([1]!EM_S_STM07_IS(F98,"9",$J$1,"1")/1000000,"")</f>
        <v>1759.32724005</v>
      </c>
      <c r="K98" s="12">
        <f>IFERROR([1]!EM_S_STM07_IS(F98,"9",$K$1,"1")/1000000,"")</f>
        <v>1665.7098106300002</v>
      </c>
      <c r="L98" s="12">
        <f>IFERROR([1]!EM_S_STM07_IS(F98,"9",$L$1,"1")/1000000,"")</f>
        <v>1571.58205544</v>
      </c>
      <c r="M98" s="13">
        <f>IFERROR([1]!EM_S_STM07_IS(F98,"9",$M$1,"1")/1000000,"")</f>
        <v>3984.06202798</v>
      </c>
      <c r="N98" s="12">
        <f>IFERROR([1]!EM_S_STM07_IS(F98,"61",$N$1,"1")/1000000,"")</f>
        <v>58.44766233</v>
      </c>
      <c r="O98" s="12">
        <f>IFERROR([1]!EM_S_STM07_IS(F98,"61",$O$1,"1")/1000000,"")</f>
        <v>88.641953650000005</v>
      </c>
      <c r="P98" s="12">
        <f>IFERROR([1]!EM_S_STM07_IS(F98,"61",$P$1,"1")/1000000,"")</f>
        <v>93.597604200000006</v>
      </c>
      <c r="Q98" s="12">
        <f>IFERROR([1]!EM_S_STM07_IS(F98,"61",$Q$1,"1")/1000000,"")</f>
        <v>66.490667389999999</v>
      </c>
      <c r="R98" s="12">
        <f>IFERROR([1]!EM_S_STM07_IS(F98,"61",$R$1,"1")/1000000,"")</f>
        <v>164.33196549000002</v>
      </c>
      <c r="S98" s="12">
        <f>IFERROR([1]!EM_S_STM07_IS(F98,"61",$S$1,"1")/1000000,"")</f>
        <v>228.16279566999998</v>
      </c>
      <c r="T98" s="20">
        <f t="shared" si="26"/>
        <v>0.17980541764305014</v>
      </c>
      <c r="U98" s="20">
        <f t="shared" si="27"/>
        <v>0.31309315301139473</v>
      </c>
      <c r="V98" s="14">
        <f t="shared" si="28"/>
        <v>-0.11915309358552632</v>
      </c>
      <c r="W98" s="14">
        <f t="shared" si="29"/>
        <v>0.14596679213446137</v>
      </c>
      <c r="X98" s="14">
        <f t="shared" si="30"/>
        <v>-5.3212061570387083E-2</v>
      </c>
      <c r="Y98" s="14">
        <f t="shared" si="31"/>
        <v>-5.6509095755640351E-2</v>
      </c>
      <c r="Z98" s="15">
        <f t="shared" si="32"/>
        <v>1.5350645956978501</v>
      </c>
      <c r="AA98" s="14">
        <f t="shared" si="33"/>
        <v>0.51660391735636424</v>
      </c>
      <c r="AB98" s="14">
        <f t="shared" si="34"/>
        <v>5.59063778035312E-2</v>
      </c>
      <c r="AC98" s="14">
        <f t="shared" si="35"/>
        <v>-0.28961143868680356</v>
      </c>
      <c r="AD98" s="14">
        <f t="shared" si="36"/>
        <v>1.4715042266926479</v>
      </c>
      <c r="AE98" s="14">
        <f t="shared" si="37"/>
        <v>0.38842613480384752</v>
      </c>
      <c r="AF98" s="18" t="str">
        <f t="shared" si="38"/>
        <v/>
      </c>
      <c r="AG98" s="18">
        <f t="shared" si="39"/>
        <v>1</v>
      </c>
      <c r="AH98" s="18" t="str">
        <f t="shared" si="40"/>
        <v/>
      </c>
      <c r="AI98" s="19" t="str">
        <f t="shared" si="41"/>
        <v/>
      </c>
      <c r="AJ98" s="19" t="str">
        <f t="shared" si="42"/>
        <v/>
      </c>
      <c r="AK98" s="19" t="str">
        <f t="shared" si="43"/>
        <v/>
      </c>
    </row>
    <row r="99" spans="2:37" x14ac:dyDescent="0.15">
      <c r="B99" s="51" t="str">
        <f>IFERROR(IF(AND(AF99=1,AI99=1),MAX($B$5:B98)+1,""),"")</f>
        <v/>
      </c>
      <c r="C99" s="51" t="str">
        <f>IFERROR(IF(AND(AG99=1,AJ99=1),MAX($C$5:C98)+1,""),"")</f>
        <v/>
      </c>
      <c r="D99" s="51" t="str">
        <f>IFERROR(IF(AND(AH99=1,AK99=1),MAX($D$5:D98)+1,""),"")</f>
        <v/>
      </c>
      <c r="F99" s="5" t="s">
        <v>295</v>
      </c>
      <c r="G99" s="5" t="s">
        <v>296</v>
      </c>
      <c r="H99" s="12">
        <f>IFERROR([1]!EM_S_STM07_IS(F99,"9",$H$1,"1")/1000000,"")</f>
        <v>11544.950317209999</v>
      </c>
      <c r="I99" s="12">
        <f>IFERROR([1]!EM_S_STM07_IS(F99,"9",$I$1,"1")/1000000,"")</f>
        <v>17764.855169660001</v>
      </c>
      <c r="J99" s="12">
        <f>IFERROR([1]!EM_S_STM07_IS(F99,"9",$J$1,"1")/1000000,"")</f>
        <v>19317.607373259998</v>
      </c>
      <c r="K99" s="12">
        <f>IFERROR([1]!EM_S_STM07_IS(F99,"9",$K$1,"1")/1000000,"")</f>
        <v>19279.979584180001</v>
      </c>
      <c r="L99" s="12">
        <f>IFERROR([1]!EM_S_STM07_IS(F99,"9",$L$1,"1")/1000000,"")</f>
        <v>18181.91308943</v>
      </c>
      <c r="M99" s="13">
        <f>IFERROR([1]!EM_S_STM07_IS(F99,"9",$M$1,"1")/1000000,"")</f>
        <v>18337.360261220001</v>
      </c>
      <c r="N99" s="12">
        <f>IFERROR([1]!EM_S_STM07_IS(F99,"61",$N$1,"1")/1000000,"")</f>
        <v>572.53133707000006</v>
      </c>
      <c r="O99" s="12">
        <f>IFERROR([1]!EM_S_STM07_IS(F99,"61",$O$1,"1")/1000000,"")</f>
        <v>817.71733694000011</v>
      </c>
      <c r="P99" s="12">
        <f>IFERROR([1]!EM_S_STM07_IS(F99,"61",$P$1,"1")/1000000,"")</f>
        <v>866.18654869000011</v>
      </c>
      <c r="Q99" s="12">
        <f>IFERROR([1]!EM_S_STM07_IS(F99,"61",$Q$1,"1")/1000000,"")</f>
        <v>67.940203940000004</v>
      </c>
      <c r="R99" s="12">
        <f>IFERROR([1]!EM_S_STM07_IS(F99,"61",$R$1,"1")/1000000,"")</f>
        <v>31.026267350000001</v>
      </c>
      <c r="S99" s="12">
        <f>IFERROR([1]!EM_S_STM07_IS(F99,"61",$S$1,"1")/1000000,"")</f>
        <v>35.395961390000004</v>
      </c>
      <c r="T99" s="20">
        <f t="shared" si="26"/>
        <v>9.6955348005850039E-2</v>
      </c>
      <c r="U99" s="20">
        <f t="shared" si="27"/>
        <v>-0.42689936448275667</v>
      </c>
      <c r="V99" s="14">
        <f t="shared" si="28"/>
        <v>0.538755445588884</v>
      </c>
      <c r="W99" s="14">
        <f t="shared" si="29"/>
        <v>8.7405846474441884E-2</v>
      </c>
      <c r="X99" s="14">
        <f t="shared" si="30"/>
        <v>-1.9478493559240131E-3</v>
      </c>
      <c r="Y99" s="14">
        <f t="shared" si="31"/>
        <v>-5.6953716675665393E-2</v>
      </c>
      <c r="Z99" s="15">
        <f t="shared" si="32"/>
        <v>8.5495498204955223E-3</v>
      </c>
      <c r="AA99" s="14">
        <f t="shared" si="33"/>
        <v>0.42824904768491751</v>
      </c>
      <c r="AB99" s="14">
        <f t="shared" si="34"/>
        <v>5.9273797387466201E-2</v>
      </c>
      <c r="AC99" s="14">
        <f t="shared" si="35"/>
        <v>-0.92156400484081502</v>
      </c>
      <c r="AD99" s="14">
        <f t="shared" si="36"/>
        <v>-0.54332978780281249</v>
      </c>
      <c r="AE99" s="14">
        <f t="shared" si="37"/>
        <v>0.14083853499702415</v>
      </c>
      <c r="AF99" s="18" t="str">
        <f t="shared" si="38"/>
        <v/>
      </c>
      <c r="AG99" s="18" t="str">
        <f t="shared" si="39"/>
        <v/>
      </c>
      <c r="AH99" s="18" t="str">
        <f t="shared" si="40"/>
        <v/>
      </c>
      <c r="AI99" s="19" t="str">
        <f t="shared" si="41"/>
        <v/>
      </c>
      <c r="AJ99" s="19" t="str">
        <f t="shared" si="42"/>
        <v/>
      </c>
      <c r="AK99" s="19" t="str">
        <f t="shared" si="43"/>
        <v/>
      </c>
    </row>
    <row r="100" spans="2:37" x14ac:dyDescent="0.15">
      <c r="B100" s="51" t="str">
        <f>IFERROR(IF(AND(AF100=1,AI100=1),MAX($B$5:B99)+1,""),"")</f>
        <v/>
      </c>
      <c r="C100" s="51">
        <f>IFERROR(IF(AND(AG100=1,AJ100=1),MAX($C$5:C99)+1,""),"")</f>
        <v>6</v>
      </c>
      <c r="D100" s="51" t="str">
        <f>IFERROR(IF(AND(AH100=1,AK100=1),MAX($D$5:D99)+1,""),"")</f>
        <v/>
      </c>
      <c r="F100" s="5" t="s">
        <v>297</v>
      </c>
      <c r="G100" s="5" t="s">
        <v>298</v>
      </c>
      <c r="H100" s="12">
        <f>IFERROR([1]!EM_S_STM07_IS(F100,"9",$H$1,"1")/1000000,"")</f>
        <v>2463.7842688800001</v>
      </c>
      <c r="I100" s="12">
        <f>IFERROR([1]!EM_S_STM07_IS(F100,"9",$I$1,"1")/1000000,"")</f>
        <v>2758.8482537700002</v>
      </c>
      <c r="J100" s="12">
        <f>IFERROR([1]!EM_S_STM07_IS(F100,"9",$J$1,"1")/1000000,"")</f>
        <v>3056.07426394</v>
      </c>
      <c r="K100" s="12">
        <f>IFERROR([1]!EM_S_STM07_IS(F100,"9",$K$1,"1")/1000000,"")</f>
        <v>4016.3044153000001</v>
      </c>
      <c r="L100" s="12">
        <f>IFERROR([1]!EM_S_STM07_IS(F100,"9",$L$1,"1")/1000000,"")</f>
        <v>4009.01046821</v>
      </c>
      <c r="M100" s="13">
        <f>IFERROR([1]!EM_S_STM07_IS(F100,"9",$M$1,"1")/1000000,"")</f>
        <v>5449.6631577700009</v>
      </c>
      <c r="N100" s="12">
        <f>IFERROR([1]!EM_S_STM07_IS(F100,"61",$N$1,"1")/1000000,"")</f>
        <v>582.22429932</v>
      </c>
      <c r="O100" s="12">
        <f>IFERROR([1]!EM_S_STM07_IS(F100,"61",$O$1,"1")/1000000,"")</f>
        <v>856.16616999999997</v>
      </c>
      <c r="P100" s="12">
        <f>IFERROR([1]!EM_S_STM07_IS(F100,"61",$P$1,"1")/1000000,"")</f>
        <v>1040.2181410800001</v>
      </c>
      <c r="Q100" s="12">
        <f>IFERROR([1]!EM_S_STM07_IS(F100,"61",$Q$1,"1")/1000000,"")</f>
        <v>1202.87822482</v>
      </c>
      <c r="R100" s="12">
        <f>IFERROR([1]!EM_S_STM07_IS(F100,"61",$R$1,"1")/1000000,"")</f>
        <v>1365.5477901500001</v>
      </c>
      <c r="S100" s="12">
        <f>IFERROR([1]!EM_S_STM07_IS(F100,"61",$S$1,"1")/1000000,"")</f>
        <v>1625.0270319599999</v>
      </c>
      <c r="T100" s="20">
        <f t="shared" si="26"/>
        <v>0.17206958521830162</v>
      </c>
      <c r="U100" s="20">
        <f t="shared" si="27"/>
        <v>0.22787470459945092</v>
      </c>
      <c r="V100" s="14">
        <f t="shared" si="28"/>
        <v>0.1197604792826004</v>
      </c>
      <c r="W100" s="14">
        <f t="shared" si="29"/>
        <v>0.10773554136724876</v>
      </c>
      <c r="X100" s="14">
        <f t="shared" si="30"/>
        <v>0.31420380148813432</v>
      </c>
      <c r="Y100" s="14">
        <f t="shared" si="31"/>
        <v>-1.8160842246454192E-3</v>
      </c>
      <c r="Z100" s="15">
        <f t="shared" si="32"/>
        <v>0.35935368614870294</v>
      </c>
      <c r="AA100" s="14">
        <f t="shared" si="33"/>
        <v>0.47050916803016674</v>
      </c>
      <c r="AB100" s="14">
        <f t="shared" si="34"/>
        <v>0.21497225366893458</v>
      </c>
      <c r="AC100" s="14">
        <f t="shared" si="35"/>
        <v>0.15637112766666331</v>
      </c>
      <c r="AD100" s="14">
        <f t="shared" si="36"/>
        <v>0.13523361049647575</v>
      </c>
      <c r="AE100" s="14">
        <f t="shared" si="37"/>
        <v>0.19001842607170641</v>
      </c>
      <c r="AF100" s="18" t="str">
        <f t="shared" si="38"/>
        <v/>
      </c>
      <c r="AG100" s="18">
        <f t="shared" si="39"/>
        <v>1</v>
      </c>
      <c r="AH100" s="18" t="str">
        <f t="shared" si="40"/>
        <v/>
      </c>
      <c r="AI100" s="19" t="str">
        <f t="shared" si="41"/>
        <v/>
      </c>
      <c r="AJ100" s="19">
        <f t="shared" si="42"/>
        <v>1</v>
      </c>
      <c r="AK100" s="19" t="str">
        <f t="shared" si="43"/>
        <v/>
      </c>
    </row>
    <row r="101" spans="2:37" x14ac:dyDescent="0.15">
      <c r="B101" s="51" t="str">
        <f>IFERROR(IF(AND(AF101=1,AI101=1),MAX($B$5:B100)+1,""),"")</f>
        <v/>
      </c>
      <c r="C101" s="51" t="str">
        <f>IFERROR(IF(AND(AG101=1,AJ101=1),MAX($C$5:C100)+1,""),"")</f>
        <v/>
      </c>
      <c r="D101" s="51" t="str">
        <f>IFERROR(IF(AND(AH101=1,AK101=1),MAX($D$5:D100)+1,""),"")</f>
        <v/>
      </c>
      <c r="F101" s="5" t="s">
        <v>299</v>
      </c>
      <c r="G101" s="5" t="s">
        <v>300</v>
      </c>
      <c r="H101" s="12">
        <f>IFERROR([1]!EM_S_STM07_IS(F101,"9",$H$1,"1")/1000000,"")</f>
        <v>25213.901114490003</v>
      </c>
      <c r="I101" s="12">
        <f>IFERROR([1]!EM_S_STM07_IS(F101,"9",$I$1,"1")/1000000,"")</f>
        <v>32971.069794820003</v>
      </c>
      <c r="J101" s="12">
        <f>IFERROR([1]!EM_S_STM07_IS(F101,"9",$J$1,"1")/1000000,"")</f>
        <v>32132.446475860001</v>
      </c>
      <c r="K101" s="12">
        <f>IFERROR([1]!EM_S_STM07_IS(F101,"9",$K$1,"1")/1000000,"")</f>
        <v>26994.743024790001</v>
      </c>
      <c r="L101" s="12">
        <f>IFERROR([1]!EM_S_STM07_IS(F101,"9",$L$1,"1")/1000000,"")</f>
        <v>23306.280782040001</v>
      </c>
      <c r="M101" s="13">
        <f>IFERROR([1]!EM_S_STM07_IS(F101,"9",$M$1,"1")/1000000,"")</f>
        <v>16657.829344689999</v>
      </c>
      <c r="N101" s="12">
        <f>IFERROR([1]!EM_S_STM07_IS(F101,"61",$N$1,"1")/1000000,"")</f>
        <v>2926.0920141399997</v>
      </c>
      <c r="O101" s="12">
        <f>IFERROR([1]!EM_S_STM07_IS(F101,"61",$O$1,"1")/1000000,"")</f>
        <v>3378.62848351</v>
      </c>
      <c r="P101" s="12">
        <f>IFERROR([1]!EM_S_STM07_IS(F101,"61",$P$1,"1")/1000000,"")</f>
        <v>2466.3052701399997</v>
      </c>
      <c r="Q101" s="12">
        <f>IFERROR([1]!EM_S_STM07_IS(F101,"61",$Q$1,"1")/1000000,"")</f>
        <v>1508.51727394</v>
      </c>
      <c r="R101" s="12">
        <f>IFERROR([1]!EM_S_STM07_IS(F101,"61",$R$1,"1")/1000000,"")</f>
        <v>413.30187606999999</v>
      </c>
      <c r="S101" s="12">
        <f>IFERROR([1]!EM_S_STM07_IS(F101,"61",$S$1,"1")/1000000,"")</f>
        <v>50.598167680000003</v>
      </c>
      <c r="T101" s="20">
        <f t="shared" si="26"/>
        <v>-7.9559599633980183E-2</v>
      </c>
      <c r="U101" s="20">
        <f t="shared" si="27"/>
        <v>-0.55580940155084413</v>
      </c>
      <c r="V101" s="14">
        <f t="shared" si="28"/>
        <v>0.30765444209155268</v>
      </c>
      <c r="W101" s="14">
        <f t="shared" si="29"/>
        <v>-2.543512613266059E-2</v>
      </c>
      <c r="X101" s="14">
        <f t="shared" si="30"/>
        <v>-0.15989144975094813</v>
      </c>
      <c r="Y101" s="14">
        <f t="shared" si="31"/>
        <v>-0.13663631616580996</v>
      </c>
      <c r="Z101" s="15">
        <f t="shared" si="32"/>
        <v>-0.28526436712602166</v>
      </c>
      <c r="AA101" s="14">
        <f t="shared" si="33"/>
        <v>0.15465558402920018</v>
      </c>
      <c r="AB101" s="14">
        <f t="shared" si="34"/>
        <v>-0.27002768070616723</v>
      </c>
      <c r="AC101" s="14">
        <f t="shared" si="35"/>
        <v>-0.38834932876968264</v>
      </c>
      <c r="AD101" s="14">
        <f t="shared" si="36"/>
        <v>-0.72602111808072101</v>
      </c>
      <c r="AE101" s="14">
        <f t="shared" si="37"/>
        <v>-0.87757576093985523</v>
      </c>
      <c r="AF101" s="18" t="str">
        <f t="shared" si="38"/>
        <v/>
      </c>
      <c r="AG101" s="18" t="str">
        <f t="shared" si="39"/>
        <v/>
      </c>
      <c r="AH101" s="18" t="str">
        <f t="shared" si="40"/>
        <v/>
      </c>
      <c r="AI101" s="19" t="str">
        <f t="shared" si="41"/>
        <v/>
      </c>
      <c r="AJ101" s="19" t="str">
        <f t="shared" si="42"/>
        <v/>
      </c>
      <c r="AK101" s="19" t="str">
        <f t="shared" si="43"/>
        <v/>
      </c>
    </row>
    <row r="102" spans="2:37" x14ac:dyDescent="0.15">
      <c r="B102" s="51" t="str">
        <f>IFERROR(IF(AND(AF102=1,AI102=1),MAX($B$5:B101)+1,""),"")</f>
        <v/>
      </c>
      <c r="C102" s="51" t="str">
        <f>IFERROR(IF(AND(AG102=1,AJ102=1),MAX($C$5:C101)+1,""),"")</f>
        <v/>
      </c>
      <c r="D102" s="51" t="str">
        <f>IFERROR(IF(AND(AH102=1,AK102=1),MAX($D$5:D101)+1,""),"")</f>
        <v/>
      </c>
      <c r="F102" s="5" t="s">
        <v>301</v>
      </c>
      <c r="G102" s="5" t="s">
        <v>302</v>
      </c>
      <c r="H102" s="12">
        <f>IFERROR([1]!EM_S_STM07_IS(F102,"9",$H$1,"1")/1000000,"")</f>
        <v>397.80515013999997</v>
      </c>
      <c r="I102" s="12">
        <f>IFERROR([1]!EM_S_STM07_IS(F102,"9",$I$1,"1")/1000000,"")</f>
        <v>381.95723667999999</v>
      </c>
      <c r="J102" s="12">
        <f>IFERROR([1]!EM_S_STM07_IS(F102,"9",$J$1,"1")/1000000,"")</f>
        <v>884.50306774000001</v>
      </c>
      <c r="K102" s="12">
        <f>IFERROR([1]!EM_S_STM07_IS(F102,"9",$K$1,"1")/1000000,"")</f>
        <v>826.90450011999997</v>
      </c>
      <c r="L102" s="12">
        <f>IFERROR([1]!EM_S_STM07_IS(F102,"9",$L$1,"1")/1000000,"")</f>
        <v>1159.3873262899999</v>
      </c>
      <c r="M102" s="13">
        <f>IFERROR([1]!EM_S_STM07_IS(F102,"9",$M$1,"1")/1000000,"")</f>
        <v>829.71341253000003</v>
      </c>
      <c r="N102" s="12">
        <f>IFERROR([1]!EM_S_STM07_IS(F102,"61",$N$1,"1")/1000000,"")</f>
        <v>-50.7418902</v>
      </c>
      <c r="O102" s="12">
        <f>IFERROR([1]!EM_S_STM07_IS(F102,"61",$O$1,"1")/1000000,"")</f>
        <v>187.39849118000001</v>
      </c>
      <c r="P102" s="12">
        <f>IFERROR([1]!EM_S_STM07_IS(F102,"61",$P$1,"1")/1000000,"")</f>
        <v>129.64511625</v>
      </c>
      <c r="Q102" s="12">
        <f>IFERROR([1]!EM_S_STM07_IS(F102,"61",$Q$1,"1")/1000000,"")</f>
        <v>69.406334670000007</v>
      </c>
      <c r="R102" s="12">
        <f>IFERROR([1]!EM_S_STM07_IS(F102,"61",$R$1,"1")/1000000,"")</f>
        <v>161.80743801</v>
      </c>
      <c r="S102" s="12">
        <f>IFERROR([1]!EM_S_STM07_IS(F102,"61",$S$1,"1")/1000000,"")</f>
        <v>-24.844335399999999</v>
      </c>
      <c r="T102" s="20">
        <f t="shared" si="26"/>
        <v>0.15838131027461921</v>
      </c>
      <c r="U102" s="20" t="str">
        <f t="shared" si="27"/>
        <v/>
      </c>
      <c r="V102" s="14">
        <f t="shared" si="28"/>
        <v>-3.983838181688347E-2</v>
      </c>
      <c r="W102" s="14">
        <f t="shared" si="29"/>
        <v>1.3157122913239314</v>
      </c>
      <c r="X102" s="14">
        <f t="shared" si="30"/>
        <v>-6.5119692311718658E-2</v>
      </c>
      <c r="Y102" s="14">
        <f t="shared" si="31"/>
        <v>0.40208128764778789</v>
      </c>
      <c r="Z102" s="15">
        <f t="shared" si="32"/>
        <v>-0.28435183504631295</v>
      </c>
      <c r="AA102" s="14">
        <f t="shared" si="33"/>
        <v>4.6931712721257677</v>
      </c>
      <c r="AB102" s="14">
        <f t="shared" si="34"/>
        <v>-0.30818484485302888</v>
      </c>
      <c r="AC102" s="14">
        <f t="shared" si="35"/>
        <v>-0.4646436620399883</v>
      </c>
      <c r="AD102" s="14">
        <f t="shared" si="36"/>
        <v>1.3313064834691404</v>
      </c>
      <c r="AE102" s="14">
        <f t="shared" si="37"/>
        <v>-1.1535426041321077</v>
      </c>
      <c r="AF102" s="18" t="str">
        <f t="shared" si="38"/>
        <v/>
      </c>
      <c r="AG102" s="18" t="str">
        <f t="shared" si="39"/>
        <v/>
      </c>
      <c r="AH102" s="18" t="str">
        <f t="shared" si="40"/>
        <v/>
      </c>
      <c r="AI102" s="19" t="str">
        <f t="shared" si="41"/>
        <v/>
      </c>
      <c r="AJ102" s="19" t="str">
        <f t="shared" si="42"/>
        <v/>
      </c>
      <c r="AK102" s="19" t="str">
        <f t="shared" si="43"/>
        <v/>
      </c>
    </row>
    <row r="103" spans="2:37" x14ac:dyDescent="0.15">
      <c r="B103" s="51" t="str">
        <f>IFERROR(IF(AND(AF103=1,AI103=1),MAX($B$5:B102)+1,""),"")</f>
        <v/>
      </c>
      <c r="C103" s="51" t="str">
        <f>IFERROR(IF(AND(AG103=1,AJ103=1),MAX($C$5:C102)+1,""),"")</f>
        <v/>
      </c>
      <c r="D103" s="51" t="str">
        <f>IFERROR(IF(AND(AH103=1,AK103=1),MAX($D$5:D102)+1,""),"")</f>
        <v/>
      </c>
      <c r="F103" s="5" t="s">
        <v>303</v>
      </c>
      <c r="G103" s="5" t="s">
        <v>304</v>
      </c>
      <c r="H103" s="12">
        <f>IFERROR([1]!EM_S_STM07_IS(F103,"9",$H$1,"1")/1000000,"")</f>
        <v>1373.6636425699999</v>
      </c>
      <c r="I103" s="12">
        <f>IFERROR([1]!EM_S_STM07_IS(F103,"9",$I$1,"1")/1000000,"")</f>
        <v>1565.02427758</v>
      </c>
      <c r="J103" s="12">
        <f>IFERROR([1]!EM_S_STM07_IS(F103,"9",$J$1,"1")/1000000,"")</f>
        <v>1645.12691359</v>
      </c>
      <c r="K103" s="12">
        <f>IFERROR([1]!EM_S_STM07_IS(F103,"9",$K$1,"1")/1000000,"")</f>
        <v>1780.99143026</v>
      </c>
      <c r="L103" s="12">
        <f>IFERROR([1]!EM_S_STM07_IS(F103,"9",$L$1,"1")/1000000,"")</f>
        <v>1514.3745034400001</v>
      </c>
      <c r="M103" s="13">
        <f>IFERROR([1]!EM_S_STM07_IS(F103,"9",$M$1,"1")/1000000,"")</f>
        <v>1194.5947446199998</v>
      </c>
      <c r="N103" s="12">
        <f>IFERROR([1]!EM_S_STM07_IS(F103,"61",$N$1,"1")/1000000,"")</f>
        <v>136.01791596000001</v>
      </c>
      <c r="O103" s="12">
        <f>IFERROR([1]!EM_S_STM07_IS(F103,"61",$O$1,"1")/1000000,"")</f>
        <v>117.86165217</v>
      </c>
      <c r="P103" s="12">
        <f>IFERROR([1]!EM_S_STM07_IS(F103,"61",$P$1,"1")/1000000,"")</f>
        <v>102.09123468000001</v>
      </c>
      <c r="Q103" s="12">
        <f>IFERROR([1]!EM_S_STM07_IS(F103,"61",$Q$1,"1")/1000000,"")</f>
        <v>119.25763062999999</v>
      </c>
      <c r="R103" s="12">
        <f>IFERROR([1]!EM_S_STM07_IS(F103,"61",$R$1,"1")/1000000,"")</f>
        <v>-98.841500440000004</v>
      </c>
      <c r="S103" s="12">
        <f>IFERROR([1]!EM_S_STM07_IS(F103,"61",$S$1,"1")/1000000,"")</f>
        <v>12.826060550000001</v>
      </c>
      <c r="T103" s="20">
        <f t="shared" si="26"/>
        <v>-2.7548301462294145E-2</v>
      </c>
      <c r="U103" s="20">
        <f t="shared" si="27"/>
        <v>-0.3764095811004079</v>
      </c>
      <c r="V103" s="14">
        <f t="shared" si="28"/>
        <v>0.13930676264531669</v>
      </c>
      <c r="W103" s="14">
        <f t="shared" si="29"/>
        <v>5.1182998984439287E-2</v>
      </c>
      <c r="X103" s="14">
        <f t="shared" si="30"/>
        <v>8.2586039744201964E-2</v>
      </c>
      <c r="Y103" s="14">
        <f t="shared" si="31"/>
        <v>-0.14970140916460081</v>
      </c>
      <c r="Z103" s="15">
        <f t="shared" si="32"/>
        <v>-0.21116293102769482</v>
      </c>
      <c r="AA103" s="14">
        <f t="shared" si="33"/>
        <v>-0.13348435507083775</v>
      </c>
      <c r="AB103" s="14">
        <f t="shared" si="34"/>
        <v>-0.1338044834740075</v>
      </c>
      <c r="AC103" s="14">
        <f t="shared" si="35"/>
        <v>0.16814759860439743</v>
      </c>
      <c r="AD103" s="14">
        <f t="shared" si="36"/>
        <v>-1.8288065083789768</v>
      </c>
      <c r="AE103" s="14">
        <f t="shared" si="37"/>
        <v>1.1297639199415617</v>
      </c>
      <c r="AF103" s="18" t="str">
        <f t="shared" si="38"/>
        <v/>
      </c>
      <c r="AG103" s="18" t="str">
        <f t="shared" si="39"/>
        <v/>
      </c>
      <c r="AH103" s="18" t="str">
        <f t="shared" si="40"/>
        <v/>
      </c>
      <c r="AI103" s="19" t="str">
        <f t="shared" si="41"/>
        <v/>
      </c>
      <c r="AJ103" s="19" t="str">
        <f t="shared" si="42"/>
        <v/>
      </c>
      <c r="AK103" s="19" t="str">
        <f t="shared" si="43"/>
        <v/>
      </c>
    </row>
    <row r="104" spans="2:37" x14ac:dyDescent="0.15">
      <c r="B104" s="51" t="str">
        <f>IFERROR(IF(AND(AF104=1,AI104=1),MAX($B$5:B103)+1,""),"")</f>
        <v/>
      </c>
      <c r="C104" s="51" t="str">
        <f>IFERROR(IF(AND(AG104=1,AJ104=1),MAX($C$5:C103)+1,""),"")</f>
        <v/>
      </c>
      <c r="D104" s="51" t="str">
        <f>IFERROR(IF(AND(AH104=1,AK104=1),MAX($D$5:D103)+1,""),"")</f>
        <v/>
      </c>
      <c r="F104" s="5" t="s">
        <v>305</v>
      </c>
      <c r="G104" s="5" t="s">
        <v>306</v>
      </c>
      <c r="H104" s="12">
        <f>IFERROR([1]!EM_S_STM07_IS(F104,"9",$H$1,"1")/1000000,"")</f>
        <v>1002.2195002000001</v>
      </c>
      <c r="I104" s="12">
        <f>IFERROR([1]!EM_S_STM07_IS(F104,"9",$I$1,"1")/1000000,"")</f>
        <v>1078.0427129300001</v>
      </c>
      <c r="J104" s="12">
        <f>IFERROR([1]!EM_S_STM07_IS(F104,"9",$J$1,"1")/1000000,"")</f>
        <v>1105.7168152899999</v>
      </c>
      <c r="K104" s="12">
        <f>IFERROR([1]!EM_S_STM07_IS(F104,"9",$K$1,"1")/1000000,"")</f>
        <v>1327.5061197800001</v>
      </c>
      <c r="L104" s="12">
        <f>IFERROR([1]!EM_S_STM07_IS(F104,"9",$L$1,"1")/1000000,"")</f>
        <v>1455.0549837000001</v>
      </c>
      <c r="M104" s="13">
        <f>IFERROR([1]!EM_S_STM07_IS(F104,"9",$M$1,"1")/1000000,"")</f>
        <v>1545.4985891099998</v>
      </c>
      <c r="N104" s="12">
        <f>IFERROR([1]!EM_S_STM07_IS(F104,"61",$N$1,"1")/1000000,"")</f>
        <v>388.47801627999996</v>
      </c>
      <c r="O104" s="12">
        <f>IFERROR([1]!EM_S_STM07_IS(F104,"61",$O$1,"1")/1000000,"")</f>
        <v>216.7862059</v>
      </c>
      <c r="P104" s="12">
        <f>IFERROR([1]!EM_S_STM07_IS(F104,"61",$P$1,"1")/1000000,"")</f>
        <v>175.78974581999998</v>
      </c>
      <c r="Q104" s="12">
        <f>IFERROR([1]!EM_S_STM07_IS(F104,"61",$Q$1,"1")/1000000,"")</f>
        <v>127.77772175</v>
      </c>
      <c r="R104" s="12">
        <f>IFERROR([1]!EM_S_STM07_IS(F104,"61",$R$1,"1")/1000000,"")</f>
        <v>318.75480785000002</v>
      </c>
      <c r="S104" s="12">
        <f>IFERROR([1]!EM_S_STM07_IS(F104,"61",$S$1,"1")/1000000,"")</f>
        <v>469.38690679000001</v>
      </c>
      <c r="T104" s="20">
        <f t="shared" si="26"/>
        <v>9.0488657908500247E-2</v>
      </c>
      <c r="U104" s="20">
        <f t="shared" si="27"/>
        <v>3.8563139770128707E-2</v>
      </c>
      <c r="V104" s="14">
        <f t="shared" si="28"/>
        <v>7.5655295785872212E-2</v>
      </c>
      <c r="W104" s="14">
        <f t="shared" si="29"/>
        <v>2.5670691919789199E-2</v>
      </c>
      <c r="X104" s="14">
        <f t="shared" si="30"/>
        <v>0.20058418342116899</v>
      </c>
      <c r="Y104" s="14">
        <f t="shared" si="31"/>
        <v>9.6081563783026458E-2</v>
      </c>
      <c r="Z104" s="15">
        <f t="shared" si="32"/>
        <v>6.2158204619879261E-2</v>
      </c>
      <c r="AA104" s="14">
        <f t="shared" si="33"/>
        <v>-0.44196017067861859</v>
      </c>
      <c r="AB104" s="14">
        <f t="shared" si="34"/>
        <v>-0.18911009540390697</v>
      </c>
      <c r="AC104" s="14">
        <f t="shared" si="35"/>
        <v>-0.27312186979985692</v>
      </c>
      <c r="AD104" s="14">
        <f t="shared" si="36"/>
        <v>1.4946039378730747</v>
      </c>
      <c r="AE104" s="14">
        <f t="shared" si="37"/>
        <v>0.47256416289377073</v>
      </c>
      <c r="AF104" s="18" t="str">
        <f t="shared" si="38"/>
        <v/>
      </c>
      <c r="AG104" s="18" t="str">
        <f t="shared" si="39"/>
        <v/>
      </c>
      <c r="AH104" s="18" t="str">
        <f t="shared" si="40"/>
        <v/>
      </c>
      <c r="AI104" s="19" t="str">
        <f t="shared" si="41"/>
        <v/>
      </c>
      <c r="AJ104" s="19" t="str">
        <f t="shared" si="42"/>
        <v/>
      </c>
      <c r="AK104" s="19" t="str">
        <f t="shared" si="43"/>
        <v/>
      </c>
    </row>
    <row r="105" spans="2:37" x14ac:dyDescent="0.15">
      <c r="B105" s="51" t="str">
        <f>IFERROR(IF(AND(AF105=1,AI105=1),MAX($B$5:B104)+1,""),"")</f>
        <v/>
      </c>
      <c r="C105" s="51" t="str">
        <f>IFERROR(IF(AND(AG105=1,AJ105=1),MAX($C$5:C104)+1,""),"")</f>
        <v/>
      </c>
      <c r="D105" s="51" t="str">
        <f>IFERROR(IF(AND(AH105=1,AK105=1),MAX($D$5:D104)+1,""),"")</f>
        <v/>
      </c>
      <c r="F105" s="5" t="s">
        <v>307</v>
      </c>
      <c r="G105" s="5" t="s">
        <v>308</v>
      </c>
      <c r="H105" s="12">
        <f>IFERROR([1]!EM_S_STM07_IS(F105,"9",$H$1,"1")/1000000,"")</f>
        <v>95.159578620000005</v>
      </c>
      <c r="I105" s="12">
        <f>IFERROR([1]!EM_S_STM07_IS(F105,"9",$I$1,"1")/1000000,"")</f>
        <v>557.04984927999999</v>
      </c>
      <c r="J105" s="12">
        <f>IFERROR([1]!EM_S_STM07_IS(F105,"9",$J$1,"1")/1000000,"")</f>
        <v>682.49973564000004</v>
      </c>
      <c r="K105" s="12">
        <f>IFERROR([1]!EM_S_STM07_IS(F105,"9",$K$1,"1")/1000000,"")</f>
        <v>500.31989951999998</v>
      </c>
      <c r="L105" s="12">
        <f>IFERROR([1]!EM_S_STM07_IS(F105,"9",$L$1,"1")/1000000,"")</f>
        <v>484.00942787000002</v>
      </c>
      <c r="M105" s="13">
        <f>IFERROR([1]!EM_S_STM07_IS(F105,"9",$M$1,"1")/1000000,"")</f>
        <v>674.88001798000005</v>
      </c>
      <c r="N105" s="12">
        <f>IFERROR([1]!EM_S_STM07_IS(F105,"61",$N$1,"1")/1000000,"")</f>
        <v>20.127518890000001</v>
      </c>
      <c r="O105" s="12">
        <f>IFERROR([1]!EM_S_STM07_IS(F105,"61",$O$1,"1")/1000000,"")</f>
        <v>89.647968280000001</v>
      </c>
      <c r="P105" s="12">
        <f>IFERROR([1]!EM_S_STM07_IS(F105,"61",$P$1,"1")/1000000,"")</f>
        <v>101.19781792000001</v>
      </c>
      <c r="Q105" s="12">
        <f>IFERROR([1]!EM_S_STM07_IS(F105,"61",$Q$1,"1")/1000000,"")</f>
        <v>52.206066790000001</v>
      </c>
      <c r="R105" s="12">
        <f>IFERROR([1]!EM_S_STM07_IS(F105,"61",$R$1,"1")/1000000,"")</f>
        <v>60.509581779999998</v>
      </c>
      <c r="S105" s="12">
        <f>IFERROR([1]!EM_S_STM07_IS(F105,"61",$S$1,"1")/1000000,"")</f>
        <v>114.39601054000001</v>
      </c>
      <c r="T105" s="20">
        <f t="shared" si="26"/>
        <v>0.47963573624786981</v>
      </c>
      <c r="U105" s="20">
        <f t="shared" si="27"/>
        <v>0.41554645743780294</v>
      </c>
      <c r="V105" s="14">
        <f t="shared" si="28"/>
        <v>4.8538494743073928</v>
      </c>
      <c r="W105" s="14">
        <f t="shared" si="29"/>
        <v>0.22520405762993559</v>
      </c>
      <c r="X105" s="14">
        <f t="shared" si="30"/>
        <v>-0.26693026620613219</v>
      </c>
      <c r="Y105" s="14">
        <f t="shared" si="31"/>
        <v>-3.2600085796403451E-2</v>
      </c>
      <c r="Z105" s="15">
        <f t="shared" si="32"/>
        <v>0.39435304173716612</v>
      </c>
      <c r="AA105" s="14">
        <f t="shared" si="33"/>
        <v>3.4539999574681803</v>
      </c>
      <c r="AB105" s="14">
        <f t="shared" si="34"/>
        <v>0.12883559841452333</v>
      </c>
      <c r="AC105" s="14">
        <f t="shared" si="35"/>
        <v>-0.48411865134018495</v>
      </c>
      <c r="AD105" s="14">
        <f t="shared" si="36"/>
        <v>0.1590526829650098</v>
      </c>
      <c r="AE105" s="14">
        <f t="shared" si="37"/>
        <v>0.89054373166748424</v>
      </c>
      <c r="AF105" s="18">
        <f t="shared" si="38"/>
        <v>1</v>
      </c>
      <c r="AG105" s="18">
        <f t="shared" si="39"/>
        <v>1</v>
      </c>
      <c r="AH105" s="18">
        <f t="shared" si="40"/>
        <v>1</v>
      </c>
      <c r="AI105" s="19" t="str">
        <f t="shared" si="41"/>
        <v/>
      </c>
      <c r="AJ105" s="19" t="str">
        <f t="shared" si="42"/>
        <v/>
      </c>
      <c r="AK105" s="19" t="str">
        <f t="shared" si="43"/>
        <v/>
      </c>
    </row>
    <row r="106" spans="2:37" x14ac:dyDescent="0.15">
      <c r="B106" s="51" t="str">
        <f>IFERROR(IF(AND(AF106=1,AI106=1),MAX($B$5:B105)+1,""),"")</f>
        <v/>
      </c>
      <c r="C106" s="51" t="str">
        <f>IFERROR(IF(AND(AG106=1,AJ106=1),MAX($C$5:C105)+1,""),"")</f>
        <v/>
      </c>
      <c r="D106" s="51" t="str">
        <f>IFERROR(IF(AND(AH106=1,AK106=1),MAX($D$5:D105)+1,""),"")</f>
        <v/>
      </c>
      <c r="F106" s="5" t="s">
        <v>309</v>
      </c>
      <c r="G106" s="5" t="s">
        <v>310</v>
      </c>
      <c r="H106" s="12">
        <f>IFERROR([1]!EM_S_STM07_IS(F106,"9",$H$1,"1")/1000000,"")</f>
        <v>17203.123029490001</v>
      </c>
      <c r="I106" s="12">
        <f>IFERROR([1]!EM_S_STM07_IS(F106,"9",$I$1,"1")/1000000,"")</f>
        <v>17747.489900869998</v>
      </c>
      <c r="J106" s="12">
        <f>IFERROR([1]!EM_S_STM07_IS(F106,"9",$J$1,"1")/1000000,"")</f>
        <v>19761.679230049998</v>
      </c>
      <c r="K106" s="12">
        <f>IFERROR([1]!EM_S_STM07_IS(F106,"9",$K$1,"1")/1000000,"")</f>
        <v>20388.89006741</v>
      </c>
      <c r="L106" s="12">
        <f>IFERROR([1]!EM_S_STM07_IS(F106,"9",$L$1,"1")/1000000,"")</f>
        <v>19101.677077689998</v>
      </c>
      <c r="M106" s="13">
        <f>IFERROR([1]!EM_S_STM07_IS(F106,"9",$M$1,"1")/1000000,"")</f>
        <v>20241.906131810003</v>
      </c>
      <c r="N106" s="12">
        <f>IFERROR([1]!EM_S_STM07_IS(F106,"61",$N$1,"1")/1000000,"")</f>
        <v>1163.34106621</v>
      </c>
      <c r="O106" s="12">
        <f>IFERROR([1]!EM_S_STM07_IS(F106,"61",$O$1,"1")/1000000,"")</f>
        <v>608.27125629</v>
      </c>
      <c r="P106" s="12">
        <f>IFERROR([1]!EM_S_STM07_IS(F106,"61",$P$1,"1")/1000000,"")</f>
        <v>221.03482253999999</v>
      </c>
      <c r="Q106" s="12">
        <f>IFERROR([1]!EM_S_STM07_IS(F106,"61",$Q$1,"1")/1000000,"")</f>
        <v>710.65533172000005</v>
      </c>
      <c r="R106" s="12">
        <f>IFERROR([1]!EM_S_STM07_IS(F106,"61",$R$1,"1")/1000000,"")</f>
        <v>505.20438473000002</v>
      </c>
      <c r="S106" s="12">
        <f>IFERROR([1]!EM_S_STM07_IS(F106,"61",$S$1,"1")/1000000,"")</f>
        <v>1021.22467804</v>
      </c>
      <c r="T106" s="20">
        <f t="shared" si="26"/>
        <v>3.30677932525274E-2</v>
      </c>
      <c r="U106" s="20">
        <f t="shared" si="27"/>
        <v>-2.5722106639980535E-2</v>
      </c>
      <c r="V106" s="14">
        <f t="shared" si="28"/>
        <v>3.1643491152555818E-2</v>
      </c>
      <c r="W106" s="14">
        <f t="shared" si="29"/>
        <v>0.11349150445670986</v>
      </c>
      <c r="X106" s="14">
        <f t="shared" si="30"/>
        <v>3.1738741938805132E-2</v>
      </c>
      <c r="Y106" s="14">
        <f t="shared" si="31"/>
        <v>-6.3133058516878726E-2</v>
      </c>
      <c r="Z106" s="15">
        <f t="shared" si="32"/>
        <v>5.9692614919752141E-2</v>
      </c>
      <c r="AA106" s="14">
        <f t="shared" si="33"/>
        <v>-0.47713420083100705</v>
      </c>
      <c r="AB106" s="14">
        <f t="shared" si="34"/>
        <v>-0.63661800511806654</v>
      </c>
      <c r="AC106" s="14">
        <f t="shared" si="35"/>
        <v>2.2151283836346418</v>
      </c>
      <c r="AD106" s="14">
        <f t="shared" si="36"/>
        <v>-0.28910069033429586</v>
      </c>
      <c r="AE106" s="14">
        <f t="shared" si="37"/>
        <v>1.0214089760637772</v>
      </c>
      <c r="AF106" s="18" t="str">
        <f t="shared" si="38"/>
        <v/>
      </c>
      <c r="AG106" s="18" t="str">
        <f t="shared" si="39"/>
        <v/>
      </c>
      <c r="AH106" s="18" t="str">
        <f t="shared" si="40"/>
        <v/>
      </c>
      <c r="AI106" s="19" t="str">
        <f t="shared" si="41"/>
        <v/>
      </c>
      <c r="AJ106" s="19" t="str">
        <f t="shared" si="42"/>
        <v/>
      </c>
      <c r="AK106" s="19" t="str">
        <f t="shared" si="43"/>
        <v/>
      </c>
    </row>
    <row r="107" spans="2:37" x14ac:dyDescent="0.15">
      <c r="B107" s="51" t="str">
        <f>IFERROR(IF(AND(AF107=1,AI107=1),MAX($B$5:B106)+1,""),"")</f>
        <v/>
      </c>
      <c r="C107" s="51" t="str">
        <f>IFERROR(IF(AND(AG107=1,AJ107=1),MAX($C$5:C106)+1,""),"")</f>
        <v/>
      </c>
      <c r="D107" s="51" t="str">
        <f>IFERROR(IF(AND(AH107=1,AK107=1),MAX($D$5:D106)+1,""),"")</f>
        <v/>
      </c>
      <c r="F107" s="5" t="s">
        <v>311</v>
      </c>
      <c r="G107" s="5" t="s">
        <v>312</v>
      </c>
      <c r="H107" s="12" t="str">
        <f>IFERROR([1]!EM_S_STM07_IS(F107,"9",$H$1,"1")/1000000,"")</f>
        <v/>
      </c>
      <c r="I107" s="12" t="str">
        <f>IFERROR([1]!EM_S_STM07_IS(F107,"9",$I$1,"1")/1000000,"")</f>
        <v/>
      </c>
      <c r="J107" s="12">
        <f>IFERROR([1]!EM_S_STM07_IS(F107,"9",$J$1,"1")/1000000,"")</f>
        <v>6554.41347322</v>
      </c>
      <c r="K107" s="12">
        <f>IFERROR([1]!EM_S_STM07_IS(F107,"9",$K$1,"1")/1000000,"")</f>
        <v>7161.3390753399999</v>
      </c>
      <c r="L107" s="12">
        <f>IFERROR([1]!EM_S_STM07_IS(F107,"9",$L$1,"1")/1000000,"")</f>
        <v>6842.2455258500004</v>
      </c>
      <c r="M107" s="13">
        <f>IFERROR([1]!EM_S_STM07_IS(F107,"9",$M$1,"1")/1000000,"")</f>
        <v>7418.6900597200001</v>
      </c>
      <c r="N107" s="12">
        <f>IFERROR([1]!EM_S_STM07_IS(F107,"61",$N$1,"1")/1000000,"")</f>
        <v>0.59792871999999997</v>
      </c>
      <c r="O107" s="12">
        <f>IFERROR([1]!EM_S_STM07_IS(F107,"61",$O$1,"1")/1000000,"")</f>
        <v>0.46718262999999999</v>
      </c>
      <c r="P107" s="12">
        <f>IFERROR([1]!EM_S_STM07_IS(F107,"61",$P$1,"1")/1000000,"")</f>
        <v>231.60571779</v>
      </c>
      <c r="Q107" s="12">
        <f>IFERROR([1]!EM_S_STM07_IS(F107,"61",$Q$1,"1")/1000000,"")</f>
        <v>261.24383246999997</v>
      </c>
      <c r="R107" s="12">
        <f>IFERROR([1]!EM_S_STM07_IS(F107,"61",$R$1,"1")/1000000,"")</f>
        <v>311.24772831999996</v>
      </c>
      <c r="S107" s="12">
        <f>IFERROR([1]!EM_S_STM07_IS(F107,"61",$S$1,"1")/1000000,"")</f>
        <v>377.00571160999999</v>
      </c>
      <c r="T107" s="20" t="str">
        <f t="shared" si="26"/>
        <v/>
      </c>
      <c r="U107" s="20">
        <f t="shared" si="27"/>
        <v>2.6302764898924673</v>
      </c>
      <c r="V107" s="14" t="str">
        <f t="shared" si="28"/>
        <v/>
      </c>
      <c r="W107" s="14" t="str">
        <f t="shared" si="29"/>
        <v/>
      </c>
      <c r="X107" s="14">
        <f t="shared" si="30"/>
        <v>9.259800355894153E-2</v>
      </c>
      <c r="Y107" s="14">
        <f t="shared" si="31"/>
        <v>-4.455780492070191E-2</v>
      </c>
      <c r="Z107" s="15">
        <f t="shared" si="32"/>
        <v>8.4247858644094634E-2</v>
      </c>
      <c r="AA107" s="14">
        <f t="shared" si="33"/>
        <v>-0.21866501077252148</v>
      </c>
      <c r="AB107" s="14">
        <f t="shared" si="34"/>
        <v>494.74984795560573</v>
      </c>
      <c r="AC107" s="14">
        <f t="shared" si="35"/>
        <v>0.12796797489634193</v>
      </c>
      <c r="AD107" s="14">
        <f t="shared" si="36"/>
        <v>0.19140699084539042</v>
      </c>
      <c r="AE107" s="14">
        <f t="shared" si="37"/>
        <v>0.21127217102896551</v>
      </c>
      <c r="AF107" s="18" t="str">
        <f t="shared" si="38"/>
        <v/>
      </c>
      <c r="AG107" s="18">
        <f t="shared" si="39"/>
        <v>1</v>
      </c>
      <c r="AH107" s="18" t="str">
        <f t="shared" si="40"/>
        <v/>
      </c>
      <c r="AI107" s="19" t="str">
        <f t="shared" si="41"/>
        <v/>
      </c>
      <c r="AJ107" s="19" t="str">
        <f t="shared" si="42"/>
        <v/>
      </c>
      <c r="AK107" s="19" t="str">
        <f t="shared" si="43"/>
        <v/>
      </c>
    </row>
    <row r="108" spans="2:37" x14ac:dyDescent="0.15">
      <c r="B108" s="51" t="str">
        <f>IFERROR(IF(AND(AF108=1,AI108=1),MAX($B$5:B107)+1,""),"")</f>
        <v/>
      </c>
      <c r="C108" s="51">
        <f>IFERROR(IF(AND(AG108=1,AJ108=1),MAX($C$5:C107)+1,""),"")</f>
        <v>7</v>
      </c>
      <c r="D108" s="51" t="str">
        <f>IFERROR(IF(AND(AH108=1,AK108=1),MAX($D$5:D107)+1,""),"")</f>
        <v/>
      </c>
      <c r="F108" s="5" t="s">
        <v>313</v>
      </c>
      <c r="G108" s="5" t="s">
        <v>314</v>
      </c>
      <c r="H108" s="12">
        <f>IFERROR([1]!EM_S_STM07_IS(F108,"9",$H$1,"1")/1000000,"")</f>
        <v>10537.035503360001</v>
      </c>
      <c r="I108" s="12">
        <f>IFERROR([1]!EM_S_STM07_IS(F108,"9",$I$1,"1")/1000000,"")</f>
        <v>12733.84991967</v>
      </c>
      <c r="J108" s="12">
        <f>IFERROR([1]!EM_S_STM07_IS(F108,"9",$J$1,"1")/1000000,"")</f>
        <v>14901.506304750001</v>
      </c>
      <c r="K108" s="12">
        <f>IFERROR([1]!EM_S_STM07_IS(F108,"9",$K$1,"1")/1000000,"")</f>
        <v>16842.055893389999</v>
      </c>
      <c r="L108" s="12">
        <f>IFERROR([1]!EM_S_STM07_IS(F108,"9",$L$1,"1")/1000000,"")</f>
        <v>17160.842231999999</v>
      </c>
      <c r="M108" s="13">
        <f>IFERROR([1]!EM_S_STM07_IS(F108,"9",$M$1,"1")/1000000,"")</f>
        <v>17523.657754779997</v>
      </c>
      <c r="N108" s="12">
        <f>IFERROR([1]!EM_S_STM07_IS(F108,"61",$N$1,"1")/1000000,"")</f>
        <v>293.51499755999998</v>
      </c>
      <c r="O108" s="12">
        <f>IFERROR([1]!EM_S_STM07_IS(F108,"61",$O$1,"1")/1000000,"")</f>
        <v>331.29042807000002</v>
      </c>
      <c r="P108" s="12">
        <f>IFERROR([1]!EM_S_STM07_IS(F108,"61",$P$1,"1")/1000000,"")</f>
        <v>402.41355867999999</v>
      </c>
      <c r="Q108" s="12">
        <f>IFERROR([1]!EM_S_STM07_IS(F108,"61",$Q$1,"1")/1000000,"")</f>
        <v>465.11831433999998</v>
      </c>
      <c r="R108" s="12">
        <f>IFERROR([1]!EM_S_STM07_IS(F108,"61",$R$1,"1")/1000000,"")</f>
        <v>659.69479303999992</v>
      </c>
      <c r="S108" s="12">
        <f>IFERROR([1]!EM_S_STM07_IS(F108,"61",$S$1,"1")/1000000,"")</f>
        <v>799.3070660599999</v>
      </c>
      <c r="T108" s="20">
        <f t="shared" si="26"/>
        <v>0.10708575796926767</v>
      </c>
      <c r="U108" s="20">
        <f t="shared" si="27"/>
        <v>0.22184656167189587</v>
      </c>
      <c r="V108" s="14">
        <f t="shared" si="28"/>
        <v>0.20848505403720893</v>
      </c>
      <c r="W108" s="14">
        <f t="shared" si="29"/>
        <v>0.17022788856115059</v>
      </c>
      <c r="X108" s="14">
        <f t="shared" si="30"/>
        <v>0.13022506241677256</v>
      </c>
      <c r="Y108" s="14">
        <f t="shared" si="31"/>
        <v>1.8927994339165793E-2</v>
      </c>
      <c r="Z108" s="15">
        <f t="shared" si="32"/>
        <v>2.1142058057235218E-2</v>
      </c>
      <c r="AA108" s="14">
        <f t="shared" si="33"/>
        <v>0.12870017145300394</v>
      </c>
      <c r="AB108" s="14">
        <f t="shared" si="34"/>
        <v>0.21468513601296085</v>
      </c>
      <c r="AC108" s="14">
        <f t="shared" si="35"/>
        <v>0.15582167724587762</v>
      </c>
      <c r="AD108" s="14">
        <f t="shared" si="36"/>
        <v>0.41833759863036735</v>
      </c>
      <c r="AE108" s="14">
        <f t="shared" si="37"/>
        <v>0.21163161281998283</v>
      </c>
      <c r="AF108" s="18" t="str">
        <f t="shared" si="38"/>
        <v/>
      </c>
      <c r="AG108" s="18">
        <f t="shared" si="39"/>
        <v>1</v>
      </c>
      <c r="AH108" s="18" t="str">
        <f t="shared" si="40"/>
        <v/>
      </c>
      <c r="AI108" s="19" t="str">
        <f t="shared" si="41"/>
        <v/>
      </c>
      <c r="AJ108" s="19">
        <f t="shared" si="42"/>
        <v>1</v>
      </c>
      <c r="AK108" s="19" t="str">
        <f t="shared" si="43"/>
        <v/>
      </c>
    </row>
    <row r="109" spans="2:37" x14ac:dyDescent="0.15">
      <c r="B109" s="51" t="str">
        <f>IFERROR(IF(AND(AF109=1,AI109=1),MAX($B$5:B108)+1,""),"")</f>
        <v/>
      </c>
      <c r="C109" s="51" t="str">
        <f>IFERROR(IF(AND(AG109=1,AJ109=1),MAX($C$5:C108)+1,""),"")</f>
        <v/>
      </c>
      <c r="D109" s="51" t="str">
        <f>IFERROR(IF(AND(AH109=1,AK109=1),MAX($D$5:D108)+1,""),"")</f>
        <v/>
      </c>
      <c r="F109" s="5" t="s">
        <v>315</v>
      </c>
      <c r="G109" s="5" t="s">
        <v>316</v>
      </c>
      <c r="H109" s="12">
        <f>IFERROR([1]!EM_S_STM07_IS(F109,"9",$H$1,"1")/1000000,"")</f>
        <v>71.198100030000006</v>
      </c>
      <c r="I109" s="12">
        <f>IFERROR([1]!EM_S_STM07_IS(F109,"9",$I$1,"1")/1000000,"")</f>
        <v>625.15709138</v>
      </c>
      <c r="J109" s="12">
        <f>IFERROR([1]!EM_S_STM07_IS(F109,"9",$J$1,"1")/1000000,"")</f>
        <v>33.389274350000001</v>
      </c>
      <c r="K109" s="12">
        <f>IFERROR([1]!EM_S_STM07_IS(F109,"9",$K$1,"1")/1000000,"")</f>
        <v>29.018205050000002</v>
      </c>
      <c r="L109" s="12">
        <f>IFERROR([1]!EM_S_STM07_IS(F109,"9",$L$1,"1")/1000000,"")</f>
        <v>61.162317939999994</v>
      </c>
      <c r="M109" s="13">
        <f>IFERROR([1]!EM_S_STM07_IS(F109,"9",$M$1,"1")/1000000,"")</f>
        <v>19.764545399999999</v>
      </c>
      <c r="N109" s="12">
        <f>IFERROR([1]!EM_S_STM07_IS(F109,"61",$N$1,"1")/1000000,"")</f>
        <v>-49.432411860000002</v>
      </c>
      <c r="O109" s="12">
        <f>IFERROR([1]!EM_S_STM07_IS(F109,"61",$O$1,"1")/1000000,"")</f>
        <v>25.562198420000001</v>
      </c>
      <c r="P109" s="12">
        <f>IFERROR([1]!EM_S_STM07_IS(F109,"61",$P$1,"1")/1000000,"")</f>
        <v>-11.429304910000001</v>
      </c>
      <c r="Q109" s="12">
        <f>IFERROR([1]!EM_S_STM07_IS(F109,"61",$Q$1,"1")/1000000,"")</f>
        <v>6.9687653300000001</v>
      </c>
      <c r="R109" s="12">
        <f>IFERROR([1]!EM_S_STM07_IS(F109,"61",$R$1,"1")/1000000,"")</f>
        <v>3.2628195199999999</v>
      </c>
      <c r="S109" s="12">
        <f>IFERROR([1]!EM_S_STM07_IS(F109,"61",$S$1,"1")/1000000,"")</f>
        <v>-23.677901670000001</v>
      </c>
      <c r="T109" s="20">
        <f t="shared" si="26"/>
        <v>-0.2261020699212779</v>
      </c>
      <c r="U109" s="20" t="str">
        <f t="shared" si="27"/>
        <v/>
      </c>
      <c r="V109" s="14">
        <f t="shared" si="28"/>
        <v>7.7805305354578849</v>
      </c>
      <c r="W109" s="14">
        <f t="shared" si="29"/>
        <v>-0.94659058529385776</v>
      </c>
      <c r="X109" s="14">
        <f t="shared" si="30"/>
        <v>-0.13091237785465673</v>
      </c>
      <c r="Y109" s="14">
        <f t="shared" si="31"/>
        <v>1.1077223017279625</v>
      </c>
      <c r="Z109" s="15">
        <f t="shared" si="32"/>
        <v>-0.67685094244811084</v>
      </c>
      <c r="AA109" s="14">
        <f t="shared" si="33"/>
        <v>1.5171141252908309</v>
      </c>
      <c r="AB109" s="14">
        <f t="shared" si="34"/>
        <v>-1.4471174474984769</v>
      </c>
      <c r="AC109" s="14">
        <f t="shared" si="35"/>
        <v>1.6097278342712444</v>
      </c>
      <c r="AD109" s="14">
        <f t="shared" si="36"/>
        <v>-0.53179374458861284</v>
      </c>
      <c r="AE109" s="14">
        <f t="shared" si="37"/>
        <v>-8.2568836629983142</v>
      </c>
      <c r="AF109" s="18" t="str">
        <f t="shared" si="38"/>
        <v/>
      </c>
      <c r="AG109" s="18" t="str">
        <f t="shared" si="39"/>
        <v/>
      </c>
      <c r="AH109" s="18" t="str">
        <f t="shared" si="40"/>
        <v/>
      </c>
      <c r="AI109" s="19" t="str">
        <f t="shared" si="41"/>
        <v/>
      </c>
      <c r="AJ109" s="19" t="str">
        <f t="shared" si="42"/>
        <v/>
      </c>
      <c r="AK109" s="19" t="str">
        <f t="shared" si="43"/>
        <v/>
      </c>
    </row>
    <row r="110" spans="2:37" x14ac:dyDescent="0.15">
      <c r="B110" s="51" t="str">
        <f>IFERROR(IF(AND(AF110=1,AI110=1),MAX($B$5:B109)+1,""),"")</f>
        <v/>
      </c>
      <c r="C110" s="51" t="str">
        <f>IFERROR(IF(AND(AG110=1,AJ110=1),MAX($C$5:C109)+1,""),"")</f>
        <v/>
      </c>
      <c r="D110" s="51" t="str">
        <f>IFERROR(IF(AND(AH110=1,AK110=1),MAX($D$5:D109)+1,""),"")</f>
        <v/>
      </c>
      <c r="F110" s="5" t="s">
        <v>317</v>
      </c>
      <c r="G110" s="5" t="s">
        <v>318</v>
      </c>
      <c r="H110" s="12">
        <f>IFERROR([1]!EM_S_STM07_IS(F110,"9",$H$1,"1")/1000000,"")</f>
        <v>197.76677390999998</v>
      </c>
      <c r="I110" s="12">
        <f>IFERROR([1]!EM_S_STM07_IS(F110,"9",$I$1,"1")/1000000,"")</f>
        <v>162.85041794</v>
      </c>
      <c r="J110" s="12">
        <f>IFERROR([1]!EM_S_STM07_IS(F110,"9",$J$1,"1")/1000000,"")</f>
        <v>192.93683480999999</v>
      </c>
      <c r="K110" s="12">
        <f>IFERROR([1]!EM_S_STM07_IS(F110,"9",$K$1,"1")/1000000,"")</f>
        <v>205.90659852000002</v>
      </c>
      <c r="L110" s="12">
        <f>IFERROR([1]!EM_S_STM07_IS(F110,"9",$L$1,"1")/1000000,"")</f>
        <v>195.07136933000001</v>
      </c>
      <c r="M110" s="13">
        <f>IFERROR([1]!EM_S_STM07_IS(F110,"9",$M$1,"1")/1000000,"")</f>
        <v>193.82732293000001</v>
      </c>
      <c r="N110" s="12">
        <f>IFERROR([1]!EM_S_STM07_IS(F110,"61",$N$1,"1")/1000000,"")</f>
        <v>12.164235339999999</v>
      </c>
      <c r="O110" s="12">
        <f>IFERROR([1]!EM_S_STM07_IS(F110,"61",$O$1,"1")/1000000,"")</f>
        <v>18.000706010000002</v>
      </c>
      <c r="P110" s="12">
        <f>IFERROR([1]!EM_S_STM07_IS(F110,"61",$P$1,"1")/1000000,"")</f>
        <v>24.0945675</v>
      </c>
      <c r="Q110" s="12">
        <f>IFERROR([1]!EM_S_STM07_IS(F110,"61",$Q$1,"1")/1000000,"")</f>
        <v>12.978229820000001</v>
      </c>
      <c r="R110" s="12">
        <f>IFERROR([1]!EM_S_STM07_IS(F110,"61",$R$1,"1")/1000000,"")</f>
        <v>24.977289729999999</v>
      </c>
      <c r="S110" s="12">
        <f>IFERROR([1]!EM_S_STM07_IS(F110,"61",$S$1,"1")/1000000,"")</f>
        <v>23.0633889</v>
      </c>
      <c r="T110" s="20">
        <f t="shared" si="26"/>
        <v>-4.0160643884272762E-3</v>
      </c>
      <c r="U110" s="20">
        <f t="shared" si="27"/>
        <v>0.13649534620408232</v>
      </c>
      <c r="V110" s="14">
        <f t="shared" si="28"/>
        <v>-0.17655319586640866</v>
      </c>
      <c r="W110" s="14">
        <f t="shared" si="29"/>
        <v>0.18474878511570614</v>
      </c>
      <c r="X110" s="14">
        <f t="shared" si="30"/>
        <v>6.7222848984603512E-2</v>
      </c>
      <c r="Y110" s="14">
        <f t="shared" si="31"/>
        <v>-5.2622059068920826E-2</v>
      </c>
      <c r="Z110" s="15">
        <f t="shared" si="32"/>
        <v>-6.3773910250020487E-3</v>
      </c>
      <c r="AA110" s="14">
        <f t="shared" si="33"/>
        <v>0.47980580010711982</v>
      </c>
      <c r="AB110" s="14">
        <f t="shared" si="34"/>
        <v>0.33853458228886424</v>
      </c>
      <c r="AC110" s="14">
        <f t="shared" si="35"/>
        <v>-0.4613628229682894</v>
      </c>
      <c r="AD110" s="14">
        <f t="shared" si="36"/>
        <v>0.92455289175947086</v>
      </c>
      <c r="AE110" s="14">
        <f t="shared" si="37"/>
        <v>-7.6625640759622943E-2</v>
      </c>
      <c r="AF110" s="18" t="str">
        <f t="shared" si="38"/>
        <v/>
      </c>
      <c r="AG110" s="18" t="str">
        <f t="shared" si="39"/>
        <v/>
      </c>
      <c r="AH110" s="18" t="str">
        <f t="shared" si="40"/>
        <v/>
      </c>
      <c r="AI110" s="19" t="str">
        <f t="shared" si="41"/>
        <v/>
      </c>
      <c r="AJ110" s="19" t="str">
        <f t="shared" si="42"/>
        <v/>
      </c>
      <c r="AK110" s="19" t="str">
        <f t="shared" si="43"/>
        <v/>
      </c>
    </row>
    <row r="111" spans="2:37" x14ac:dyDescent="0.15">
      <c r="B111" s="51" t="str">
        <f>IFERROR(IF(AND(AF111=1,AI111=1),MAX($B$5:B110)+1,""),"")</f>
        <v/>
      </c>
      <c r="C111" s="51" t="str">
        <f>IFERROR(IF(AND(AG111=1,AJ111=1),MAX($C$5:C110)+1,""),"")</f>
        <v/>
      </c>
      <c r="D111" s="51" t="str">
        <f>IFERROR(IF(AND(AH111=1,AK111=1),MAX($D$5:D110)+1,""),"")</f>
        <v/>
      </c>
      <c r="F111" s="5" t="s">
        <v>319</v>
      </c>
      <c r="G111" s="5" t="s">
        <v>320</v>
      </c>
      <c r="H111" s="12">
        <f>IFERROR([1]!EM_S_STM07_IS(F111,"9",$H$1,"1")/1000000,"")</f>
        <v>151.99036975000001</v>
      </c>
      <c r="I111" s="12">
        <f>IFERROR([1]!EM_S_STM07_IS(F111,"9",$I$1,"1")/1000000,"")</f>
        <v>90.893027250000003</v>
      </c>
      <c r="J111" s="12">
        <f>IFERROR([1]!EM_S_STM07_IS(F111,"9",$J$1,"1")/1000000,"")</f>
        <v>76.816619299999999</v>
      </c>
      <c r="K111" s="12">
        <f>IFERROR([1]!EM_S_STM07_IS(F111,"9",$K$1,"1")/1000000,"")</f>
        <v>26.280915010000001</v>
      </c>
      <c r="L111" s="12">
        <f>IFERROR([1]!EM_S_STM07_IS(F111,"9",$L$1,"1")/1000000,"")</f>
        <v>18.37282897</v>
      </c>
      <c r="M111" s="13">
        <f>IFERROR([1]!EM_S_STM07_IS(F111,"9",$M$1,"1")/1000000,"")</f>
        <v>13.37422274</v>
      </c>
      <c r="N111" s="12">
        <f>IFERROR([1]!EM_S_STM07_IS(F111,"61",$N$1,"1")/1000000,"")</f>
        <v>6.4613351900000007</v>
      </c>
      <c r="O111" s="12">
        <f>IFERROR([1]!EM_S_STM07_IS(F111,"61",$O$1,"1")/1000000,"")</f>
        <v>-29.903147399999998</v>
      </c>
      <c r="P111" s="12">
        <f>IFERROR([1]!EM_S_STM07_IS(F111,"61",$P$1,"1")/1000000,"")</f>
        <v>-149.23123787</v>
      </c>
      <c r="Q111" s="12">
        <f>IFERROR([1]!EM_S_STM07_IS(F111,"61",$Q$1,"1")/1000000,"")</f>
        <v>13.801492099999999</v>
      </c>
      <c r="R111" s="12">
        <f>IFERROR([1]!EM_S_STM07_IS(F111,"61",$R$1,"1")/1000000,"")</f>
        <v>-26.151229170000001</v>
      </c>
      <c r="S111" s="12">
        <f>IFERROR([1]!EM_S_STM07_IS(F111,"61",$S$1,"1")/1000000,"")</f>
        <v>-21.217954280000001</v>
      </c>
      <c r="T111" s="20">
        <f t="shared" si="26"/>
        <v>-0.38497821974073299</v>
      </c>
      <c r="U111" s="20">
        <f t="shared" si="27"/>
        <v>-2.2684584549657325</v>
      </c>
      <c r="V111" s="14">
        <f t="shared" si="28"/>
        <v>-0.40198166897347132</v>
      </c>
      <c r="W111" s="14">
        <f t="shared" si="29"/>
        <v>-0.15486785263827818</v>
      </c>
      <c r="X111" s="14">
        <f t="shared" si="30"/>
        <v>-0.65787462075931269</v>
      </c>
      <c r="Y111" s="14">
        <f t="shared" si="31"/>
        <v>-0.30090603911587327</v>
      </c>
      <c r="Z111" s="15">
        <f t="shared" si="32"/>
        <v>-0.27206513695642376</v>
      </c>
      <c r="AA111" s="14">
        <f t="shared" si="33"/>
        <v>-5.6280136412486597</v>
      </c>
      <c r="AB111" s="14">
        <f t="shared" si="34"/>
        <v>-3.9904859804155604</v>
      </c>
      <c r="AC111" s="14">
        <f t="shared" si="35"/>
        <v>1.0924839349789681</v>
      </c>
      <c r="AD111" s="14">
        <f t="shared" si="36"/>
        <v>-2.8948117334356915</v>
      </c>
      <c r="AE111" s="14">
        <f t="shared" si="37"/>
        <v>0.188644092326617</v>
      </c>
      <c r="AF111" s="18" t="str">
        <f t="shared" si="38"/>
        <v/>
      </c>
      <c r="AG111" s="18" t="str">
        <f t="shared" si="39"/>
        <v/>
      </c>
      <c r="AH111" s="18" t="str">
        <f t="shared" si="40"/>
        <v/>
      </c>
      <c r="AI111" s="19" t="str">
        <f t="shared" si="41"/>
        <v/>
      </c>
      <c r="AJ111" s="19" t="str">
        <f t="shared" si="42"/>
        <v/>
      </c>
      <c r="AK111" s="19" t="str">
        <f t="shared" si="43"/>
        <v/>
      </c>
    </row>
    <row r="112" spans="2:37" x14ac:dyDescent="0.15">
      <c r="B112" s="51" t="str">
        <f>IFERROR(IF(AND(AF112=1,AI112=1),MAX($B$5:B111)+1,""),"")</f>
        <v/>
      </c>
      <c r="C112" s="51" t="str">
        <f>IFERROR(IF(AND(AG112=1,AJ112=1),MAX($C$5:C111)+1,""),"")</f>
        <v/>
      </c>
      <c r="D112" s="51" t="str">
        <f>IFERROR(IF(AND(AH112=1,AK112=1),MAX($D$5:D111)+1,""),"")</f>
        <v/>
      </c>
      <c r="F112" s="5" t="s">
        <v>321</v>
      </c>
      <c r="G112" s="5" t="s">
        <v>322</v>
      </c>
      <c r="H112" s="12">
        <f>IFERROR([1]!EM_S_STM07_IS(F112,"9",$H$1,"1")/1000000,"")</f>
        <v>686.06592445000001</v>
      </c>
      <c r="I112" s="12">
        <f>IFERROR([1]!EM_S_STM07_IS(F112,"9",$I$1,"1")/1000000,"")</f>
        <v>233.1455789</v>
      </c>
      <c r="J112" s="12">
        <f>IFERROR([1]!EM_S_STM07_IS(F112,"9",$J$1,"1")/1000000,"")</f>
        <v>204.01507778999999</v>
      </c>
      <c r="K112" s="12">
        <f>IFERROR([1]!EM_S_STM07_IS(F112,"9",$K$1,"1")/1000000,"")</f>
        <v>225.30823899999999</v>
      </c>
      <c r="L112" s="12">
        <f>IFERROR([1]!EM_S_STM07_IS(F112,"9",$L$1,"1")/1000000,"")</f>
        <v>238.90416109</v>
      </c>
      <c r="M112" s="13">
        <f>IFERROR([1]!EM_S_STM07_IS(F112,"9",$M$1,"1")/1000000,"")</f>
        <v>267.06875087999998</v>
      </c>
      <c r="N112" s="12">
        <f>IFERROR([1]!EM_S_STM07_IS(F112,"61",$N$1,"1")/1000000,"")</f>
        <v>27.730981170000003</v>
      </c>
      <c r="O112" s="12">
        <f>IFERROR([1]!EM_S_STM07_IS(F112,"61",$O$1,"1")/1000000,"")</f>
        <v>-49.478157240000002</v>
      </c>
      <c r="P112" s="12">
        <f>IFERROR([1]!EM_S_STM07_IS(F112,"61",$P$1,"1")/1000000,"")</f>
        <v>-126.87361496</v>
      </c>
      <c r="Q112" s="12">
        <f>IFERROR([1]!EM_S_STM07_IS(F112,"61",$Q$1,"1")/1000000,"")</f>
        <v>13.48948571</v>
      </c>
      <c r="R112" s="12">
        <f>IFERROR([1]!EM_S_STM07_IS(F112,"61",$R$1,"1")/1000000,"")</f>
        <v>-173.42292566</v>
      </c>
      <c r="S112" s="12">
        <f>IFERROR([1]!EM_S_STM07_IS(F112,"61",$S$1,"1")/1000000,"")</f>
        <v>-107.57374392</v>
      </c>
      <c r="T112" s="20">
        <f t="shared" si="26"/>
        <v>-0.17195975502897609</v>
      </c>
      <c r="U112" s="20">
        <f t="shared" si="27"/>
        <v>-2.3114393468182923</v>
      </c>
      <c r="V112" s="14">
        <f t="shared" si="28"/>
        <v>-0.66017029764755275</v>
      </c>
      <c r="W112" s="14">
        <f t="shared" si="29"/>
        <v>-0.12494554367035442</v>
      </c>
      <c r="X112" s="14">
        <f t="shared" si="30"/>
        <v>0.10437052712308746</v>
      </c>
      <c r="Y112" s="14">
        <f t="shared" si="31"/>
        <v>6.034365254614598E-2</v>
      </c>
      <c r="Z112" s="15">
        <f t="shared" si="32"/>
        <v>0.11789074606946595</v>
      </c>
      <c r="AA112" s="14">
        <f t="shared" si="33"/>
        <v>-2.7842194957575677</v>
      </c>
      <c r="AB112" s="14">
        <f t="shared" si="34"/>
        <v>-1.5642348469969007</v>
      </c>
      <c r="AC112" s="14">
        <f t="shared" si="35"/>
        <v>1.1063222303096896</v>
      </c>
      <c r="AD112" s="14">
        <f t="shared" si="36"/>
        <v>-13.856155482001693</v>
      </c>
      <c r="AE112" s="14">
        <f t="shared" si="37"/>
        <v>0.37970286505890793</v>
      </c>
      <c r="AF112" s="18" t="str">
        <f t="shared" si="38"/>
        <v/>
      </c>
      <c r="AG112" s="18" t="str">
        <f t="shared" si="39"/>
        <v/>
      </c>
      <c r="AH112" s="18" t="str">
        <f t="shared" si="40"/>
        <v/>
      </c>
      <c r="AI112" s="19" t="str">
        <f t="shared" si="41"/>
        <v/>
      </c>
      <c r="AJ112" s="19" t="str">
        <f t="shared" si="42"/>
        <v/>
      </c>
      <c r="AK112" s="19" t="str">
        <f t="shared" si="43"/>
        <v/>
      </c>
    </row>
    <row r="113" spans="2:37" x14ac:dyDescent="0.15">
      <c r="B113" s="51" t="str">
        <f>IFERROR(IF(AND(AF113=1,AI113=1),MAX($B$5:B112)+1,""),"")</f>
        <v/>
      </c>
      <c r="C113" s="51" t="str">
        <f>IFERROR(IF(AND(AG113=1,AJ113=1),MAX($C$5:C112)+1,""),"")</f>
        <v/>
      </c>
      <c r="D113" s="51" t="str">
        <f>IFERROR(IF(AND(AH113=1,AK113=1),MAX($D$5:D112)+1,""),"")</f>
        <v/>
      </c>
      <c r="F113" s="5" t="s">
        <v>323</v>
      </c>
      <c r="G113" s="5" t="s">
        <v>324</v>
      </c>
      <c r="H113" s="12">
        <f>IFERROR([1]!EM_S_STM07_IS(F113,"9",$H$1,"1")/1000000,"")</f>
        <v>1196.6136851400001</v>
      </c>
      <c r="I113" s="12">
        <f>IFERROR([1]!EM_S_STM07_IS(F113,"9",$I$1,"1")/1000000,"")</f>
        <v>1327.0755299699999</v>
      </c>
      <c r="J113" s="12">
        <f>IFERROR([1]!EM_S_STM07_IS(F113,"9",$J$1,"1")/1000000,"")</f>
        <v>1070.61494842</v>
      </c>
      <c r="K113" s="12">
        <f>IFERROR([1]!EM_S_STM07_IS(F113,"9",$K$1,"1")/1000000,"")</f>
        <v>907.19442049999998</v>
      </c>
      <c r="L113" s="12">
        <f>IFERROR([1]!EM_S_STM07_IS(F113,"9",$L$1,"1")/1000000,"")</f>
        <v>357.15526725000001</v>
      </c>
      <c r="M113" s="13">
        <f>IFERROR([1]!EM_S_STM07_IS(F113,"9",$M$1,"1")/1000000,"")</f>
        <v>1387.8284768599999</v>
      </c>
      <c r="N113" s="12">
        <f>IFERROR([1]!EM_S_STM07_IS(F113,"61",$N$1,"1")/1000000,"")</f>
        <v>283.02730957</v>
      </c>
      <c r="O113" s="12">
        <f>IFERROR([1]!EM_S_STM07_IS(F113,"61",$O$1,"1")/1000000,"")</f>
        <v>223.211139</v>
      </c>
      <c r="P113" s="12">
        <f>IFERROR([1]!EM_S_STM07_IS(F113,"61",$P$1,"1")/1000000,"")</f>
        <v>318.26492617000002</v>
      </c>
      <c r="Q113" s="12">
        <f>IFERROR([1]!EM_S_STM07_IS(F113,"61",$Q$1,"1")/1000000,"")</f>
        <v>193.60406628000001</v>
      </c>
      <c r="R113" s="12">
        <f>IFERROR([1]!EM_S_STM07_IS(F113,"61",$R$1,"1")/1000000,"")</f>
        <v>-216.56717978</v>
      </c>
      <c r="S113" s="12">
        <f>IFERROR([1]!EM_S_STM07_IS(F113,"61",$S$1,"1")/1000000,"")</f>
        <v>21.734437329999999</v>
      </c>
      <c r="T113" s="20">
        <f t="shared" si="26"/>
        <v>3.0092833735833047E-2</v>
      </c>
      <c r="U113" s="20">
        <f t="shared" si="27"/>
        <v>-0.40150019713954743</v>
      </c>
      <c r="V113" s="14">
        <f t="shared" si="28"/>
        <v>0.10902586728709872</v>
      </c>
      <c r="W113" s="14">
        <f t="shared" si="29"/>
        <v>-0.19325243797977157</v>
      </c>
      <c r="X113" s="14">
        <f t="shared" si="30"/>
        <v>-0.15264173936780351</v>
      </c>
      <c r="Y113" s="14">
        <f t="shared" si="31"/>
        <v>-0.60630791021272601</v>
      </c>
      <c r="Z113" s="15">
        <f t="shared" si="32"/>
        <v>2.8857847107951335</v>
      </c>
      <c r="AA113" s="14">
        <f t="shared" si="33"/>
        <v>-0.21134416555376931</v>
      </c>
      <c r="AB113" s="14">
        <f t="shared" si="34"/>
        <v>0.42584696980557057</v>
      </c>
      <c r="AC113" s="14">
        <f t="shared" si="35"/>
        <v>-0.39168896613952642</v>
      </c>
      <c r="AD113" s="14">
        <f t="shared" si="36"/>
        <v>-2.1186086322525353</v>
      </c>
      <c r="AE113" s="14">
        <f t="shared" si="37"/>
        <v>1.1003588694837276</v>
      </c>
      <c r="AF113" s="18" t="str">
        <f t="shared" si="38"/>
        <v/>
      </c>
      <c r="AG113" s="18" t="str">
        <f t="shared" si="39"/>
        <v/>
      </c>
      <c r="AH113" s="18" t="str">
        <f t="shared" si="40"/>
        <v/>
      </c>
      <c r="AI113" s="19" t="str">
        <f t="shared" si="41"/>
        <v/>
      </c>
      <c r="AJ113" s="19" t="str">
        <f t="shared" si="42"/>
        <v/>
      </c>
      <c r="AK113" s="19" t="str">
        <f t="shared" si="43"/>
        <v/>
      </c>
    </row>
    <row r="114" spans="2:37" x14ac:dyDescent="0.15">
      <c r="B114" s="51" t="str">
        <f>IFERROR(IF(AND(AF114=1,AI114=1),MAX($B$5:B113)+1,""),"")</f>
        <v/>
      </c>
      <c r="C114" s="51" t="str">
        <f>IFERROR(IF(AND(AG114=1,AJ114=1),MAX($C$5:C113)+1,""),"")</f>
        <v/>
      </c>
      <c r="D114" s="51" t="str">
        <f>IFERROR(IF(AND(AH114=1,AK114=1),MAX($D$5:D113)+1,""),"")</f>
        <v/>
      </c>
      <c r="F114" s="5" t="s">
        <v>325</v>
      </c>
      <c r="G114" s="5" t="s">
        <v>326</v>
      </c>
      <c r="H114" s="12">
        <f>IFERROR([1]!EM_S_STM07_IS(F114,"9",$H$1,"1")/1000000,"")</f>
        <v>371.24828694999997</v>
      </c>
      <c r="I114" s="12">
        <f>IFERROR([1]!EM_S_STM07_IS(F114,"9",$I$1,"1")/1000000,"")</f>
        <v>454.10586949000003</v>
      </c>
      <c r="J114" s="12">
        <f>IFERROR([1]!EM_S_STM07_IS(F114,"9",$J$1,"1")/1000000,"")</f>
        <v>654.37553789999993</v>
      </c>
      <c r="K114" s="12">
        <f>IFERROR([1]!EM_S_STM07_IS(F114,"9",$K$1,"1")/1000000,"")</f>
        <v>1291.10207031</v>
      </c>
      <c r="L114" s="12">
        <f>IFERROR([1]!EM_S_STM07_IS(F114,"9",$L$1,"1")/1000000,"")</f>
        <v>2139.0379775900001</v>
      </c>
      <c r="M114" s="13">
        <f>IFERROR([1]!EM_S_STM07_IS(F114,"9",$M$1,"1")/1000000,"")</f>
        <v>2022.66044569</v>
      </c>
      <c r="N114" s="12">
        <f>IFERROR([1]!EM_S_STM07_IS(F114,"61",$N$1,"1")/1000000,"")</f>
        <v>208.23689868</v>
      </c>
      <c r="O114" s="12">
        <f>IFERROR([1]!EM_S_STM07_IS(F114,"61",$O$1,"1")/1000000,"")</f>
        <v>291.99417136</v>
      </c>
      <c r="P114" s="12">
        <f>IFERROR([1]!EM_S_STM07_IS(F114,"61",$P$1,"1")/1000000,"")</f>
        <v>155.25027241999999</v>
      </c>
      <c r="Q114" s="12">
        <f>IFERROR([1]!EM_S_STM07_IS(F114,"61",$Q$1,"1")/1000000,"")</f>
        <v>92.09988512999999</v>
      </c>
      <c r="R114" s="12">
        <f>IFERROR([1]!EM_S_STM07_IS(F114,"61",$R$1,"1")/1000000,"")</f>
        <v>17.143819000000001</v>
      </c>
      <c r="S114" s="12">
        <f>IFERROR([1]!EM_S_STM07_IS(F114,"61",$S$1,"1")/1000000,"")</f>
        <v>78.624206450000003</v>
      </c>
      <c r="T114" s="20">
        <f t="shared" si="26"/>
        <v>0.40362697091024402</v>
      </c>
      <c r="U114" s="20">
        <f t="shared" si="27"/>
        <v>-0.17700022285489236</v>
      </c>
      <c r="V114" s="14">
        <f t="shared" si="28"/>
        <v>0.22318643735899418</v>
      </c>
      <c r="W114" s="14">
        <f t="shared" si="29"/>
        <v>0.44101977504699502</v>
      </c>
      <c r="X114" s="14">
        <f t="shared" si="30"/>
        <v>0.97302924014146619</v>
      </c>
      <c r="Y114" s="14">
        <f t="shared" si="31"/>
        <v>0.65675358035511966</v>
      </c>
      <c r="Z114" s="15">
        <f t="shared" si="32"/>
        <v>-5.4406482315531274E-2</v>
      </c>
      <c r="AA114" s="14">
        <f t="shared" si="33"/>
        <v>0.40222109151131158</v>
      </c>
      <c r="AB114" s="14">
        <f t="shared" si="34"/>
        <v>-0.46831037175536039</v>
      </c>
      <c r="AC114" s="14">
        <f t="shared" si="35"/>
        <v>-0.40676506588766992</v>
      </c>
      <c r="AD114" s="14">
        <f t="shared" si="36"/>
        <v>-0.81385623906260773</v>
      </c>
      <c r="AE114" s="14">
        <f t="shared" si="37"/>
        <v>3.586154721418839</v>
      </c>
      <c r="AF114" s="18">
        <f t="shared" si="38"/>
        <v>1</v>
      </c>
      <c r="AG114" s="18" t="str">
        <f t="shared" si="39"/>
        <v/>
      </c>
      <c r="AH114" s="18" t="str">
        <f t="shared" si="40"/>
        <v/>
      </c>
      <c r="AI114" s="19" t="str">
        <f t="shared" si="41"/>
        <v/>
      </c>
      <c r="AJ114" s="19" t="str">
        <f t="shared" si="42"/>
        <v/>
      </c>
      <c r="AK114" s="19" t="str">
        <f t="shared" si="43"/>
        <v/>
      </c>
    </row>
    <row r="115" spans="2:37" x14ac:dyDescent="0.15">
      <c r="B115" s="51" t="str">
        <f>IFERROR(IF(AND(AF115=1,AI115=1),MAX($B$5:B114)+1,""),"")</f>
        <v/>
      </c>
      <c r="C115" s="51" t="str">
        <f>IFERROR(IF(AND(AG115=1,AJ115=1),MAX($C$5:C114)+1,""),"")</f>
        <v/>
      </c>
      <c r="D115" s="51" t="str">
        <f>IFERROR(IF(AND(AH115=1,AK115=1),MAX($D$5:D114)+1,""),"")</f>
        <v/>
      </c>
      <c r="F115" s="5" t="s">
        <v>327</v>
      </c>
      <c r="G115" s="5" t="s">
        <v>328</v>
      </c>
      <c r="H115" s="12">
        <f>IFERROR([1]!EM_S_STM07_IS(F115,"9",$H$1,"1")/1000000,"")</f>
        <v>407.34189058999999</v>
      </c>
      <c r="I115" s="12">
        <f>IFERROR([1]!EM_S_STM07_IS(F115,"9",$I$1,"1")/1000000,"")</f>
        <v>367.48015091000002</v>
      </c>
      <c r="J115" s="12">
        <f>IFERROR([1]!EM_S_STM07_IS(F115,"9",$J$1,"1")/1000000,"")</f>
        <v>304.05891737000002</v>
      </c>
      <c r="K115" s="12">
        <f>IFERROR([1]!EM_S_STM07_IS(F115,"9",$K$1,"1")/1000000,"")</f>
        <v>272.04641442000002</v>
      </c>
      <c r="L115" s="12">
        <f>IFERROR([1]!EM_S_STM07_IS(F115,"9",$L$1,"1")/1000000,"")</f>
        <v>226.57594034000002</v>
      </c>
      <c r="M115" s="13">
        <f>IFERROR([1]!EM_S_STM07_IS(F115,"9",$M$1,"1")/1000000,"")</f>
        <v>176.83670413999999</v>
      </c>
      <c r="N115" s="12">
        <f>IFERROR([1]!EM_S_STM07_IS(F115,"61",$N$1,"1")/1000000,"")</f>
        <v>10.16017441</v>
      </c>
      <c r="O115" s="12">
        <f>IFERROR([1]!EM_S_STM07_IS(F115,"61",$O$1,"1")/1000000,"")</f>
        <v>-112.87054017</v>
      </c>
      <c r="P115" s="12">
        <f>IFERROR([1]!EM_S_STM07_IS(F115,"61",$P$1,"1")/1000000,"")</f>
        <v>-85.955741709999998</v>
      </c>
      <c r="Q115" s="12">
        <f>IFERROR([1]!EM_S_STM07_IS(F115,"61",$Q$1,"1")/1000000,"")</f>
        <v>20.993155100000003</v>
      </c>
      <c r="R115" s="12">
        <f>IFERROR([1]!EM_S_STM07_IS(F115,"61",$R$1,"1")/1000000,"")</f>
        <v>-50.915827229999998</v>
      </c>
      <c r="S115" s="12">
        <f>IFERROR([1]!EM_S_STM07_IS(F115,"61",$S$1,"1")/1000000,"")</f>
        <v>16.31218144</v>
      </c>
      <c r="T115" s="20">
        <f t="shared" si="26"/>
        <v>-0.15370326096509623</v>
      </c>
      <c r="U115" s="20">
        <f t="shared" si="27"/>
        <v>9.9315056105981014E-2</v>
      </c>
      <c r="V115" s="14">
        <f t="shared" si="28"/>
        <v>-9.7858188909232091E-2</v>
      </c>
      <c r="W115" s="14">
        <f t="shared" si="29"/>
        <v>-0.17258410660534579</v>
      </c>
      <c r="X115" s="14">
        <f t="shared" si="30"/>
        <v>-0.10528388125201722</v>
      </c>
      <c r="Y115" s="14">
        <f t="shared" si="31"/>
        <v>-0.16714233921054447</v>
      </c>
      <c r="Z115" s="15">
        <f t="shared" si="32"/>
        <v>-0.21952567481508092</v>
      </c>
      <c r="AA115" s="14">
        <f t="shared" si="33"/>
        <v>-12.109114432022826</v>
      </c>
      <c r="AB115" s="14">
        <f t="shared" si="34"/>
        <v>0.23845724862716408</v>
      </c>
      <c r="AC115" s="14">
        <f t="shared" si="35"/>
        <v>1.2442321441518978</v>
      </c>
      <c r="AD115" s="14">
        <f t="shared" si="36"/>
        <v>-3.4253537397053764</v>
      </c>
      <c r="AE115" s="14">
        <f t="shared" si="37"/>
        <v>1.3203754574449638</v>
      </c>
      <c r="AF115" s="18" t="str">
        <f t="shared" si="38"/>
        <v/>
      </c>
      <c r="AG115" s="18" t="str">
        <f t="shared" si="39"/>
        <v/>
      </c>
      <c r="AH115" s="18" t="str">
        <f t="shared" si="40"/>
        <v/>
      </c>
      <c r="AI115" s="19" t="str">
        <f t="shared" si="41"/>
        <v/>
      </c>
      <c r="AJ115" s="19" t="str">
        <f t="shared" si="42"/>
        <v/>
      </c>
      <c r="AK115" s="19" t="str">
        <f t="shared" si="43"/>
        <v/>
      </c>
    </row>
    <row r="116" spans="2:37" x14ac:dyDescent="0.15">
      <c r="B116" s="51" t="str">
        <f>IFERROR(IF(AND(AF116=1,AI116=1),MAX($B$5:B115)+1,""),"")</f>
        <v/>
      </c>
      <c r="C116" s="51" t="str">
        <f>IFERROR(IF(AND(AG116=1,AJ116=1),MAX($C$5:C115)+1,""),"")</f>
        <v/>
      </c>
      <c r="D116" s="51" t="str">
        <f>IFERROR(IF(AND(AH116=1,AK116=1),MAX($D$5:D115)+1,""),"")</f>
        <v/>
      </c>
      <c r="F116" s="5" t="s">
        <v>329</v>
      </c>
      <c r="G116" s="5" t="s">
        <v>330</v>
      </c>
      <c r="H116" s="12">
        <f>IFERROR([1]!EM_S_STM07_IS(F116,"9",$H$1,"1")/1000000,"")</f>
        <v>2702.5597699899999</v>
      </c>
      <c r="I116" s="12">
        <f>IFERROR([1]!EM_S_STM07_IS(F116,"9",$I$1,"1")/1000000,"")</f>
        <v>2587.1481067600002</v>
      </c>
      <c r="J116" s="12">
        <f>IFERROR([1]!EM_S_STM07_IS(F116,"9",$J$1,"1")/1000000,"")</f>
        <v>2172.6650587700001</v>
      </c>
      <c r="K116" s="12">
        <f>IFERROR([1]!EM_S_STM07_IS(F116,"9",$K$1,"1")/1000000,"")</f>
        <v>2005.5379578499999</v>
      </c>
      <c r="L116" s="12">
        <f>IFERROR([1]!EM_S_STM07_IS(F116,"9",$L$1,"1")/1000000,"")</f>
        <v>2052.1865123100001</v>
      </c>
      <c r="M116" s="13">
        <f>IFERROR([1]!EM_S_STM07_IS(F116,"9",$M$1,"1")/1000000,"")</f>
        <v>1620.08924809</v>
      </c>
      <c r="N116" s="12">
        <f>IFERROR([1]!EM_S_STM07_IS(F116,"61",$N$1,"1")/1000000,"")</f>
        <v>81.37197762000001</v>
      </c>
      <c r="O116" s="12">
        <f>IFERROR([1]!EM_S_STM07_IS(F116,"61",$O$1,"1")/1000000,"")</f>
        <v>-115.87848556</v>
      </c>
      <c r="P116" s="12">
        <f>IFERROR([1]!EM_S_STM07_IS(F116,"61",$P$1,"1")/1000000,"")</f>
        <v>15.99429711</v>
      </c>
      <c r="Q116" s="12">
        <f>IFERROR([1]!EM_S_STM07_IS(F116,"61",$Q$1,"1")/1000000,"")</f>
        <v>-173.71723993000001</v>
      </c>
      <c r="R116" s="12">
        <f>IFERROR([1]!EM_S_STM07_IS(F116,"61",$R$1,"1")/1000000,"")</f>
        <v>-147.27436766999998</v>
      </c>
      <c r="S116" s="12">
        <f>IFERROR([1]!EM_S_STM07_IS(F116,"61",$S$1,"1")/1000000,"")</f>
        <v>14.058114939999999</v>
      </c>
      <c r="T116" s="20">
        <f t="shared" si="26"/>
        <v>-9.7280702651477369E-2</v>
      </c>
      <c r="U116" s="20">
        <f t="shared" si="27"/>
        <v>-0.29613326014594887</v>
      </c>
      <c r="V116" s="14">
        <f t="shared" si="28"/>
        <v>-4.2704573830915402E-2</v>
      </c>
      <c r="W116" s="14">
        <f t="shared" si="29"/>
        <v>-0.16020847314732034</v>
      </c>
      <c r="X116" s="14">
        <f t="shared" si="30"/>
        <v>-7.6922625623028623E-2</v>
      </c>
      <c r="Y116" s="14">
        <f t="shared" si="31"/>
        <v>2.3259871137023488E-2</v>
      </c>
      <c r="Z116" s="15">
        <f t="shared" si="32"/>
        <v>-0.21055457758253127</v>
      </c>
      <c r="AA116" s="14">
        <f t="shared" si="33"/>
        <v>-2.4240588584579119</v>
      </c>
      <c r="AB116" s="14">
        <f t="shared" si="34"/>
        <v>1.1380264596374829</v>
      </c>
      <c r="AC116" s="14">
        <f t="shared" si="35"/>
        <v>-11.861198759487094</v>
      </c>
      <c r="AD116" s="14">
        <f t="shared" si="36"/>
        <v>0.15221789311558992</v>
      </c>
      <c r="AE116" s="14">
        <f t="shared" si="37"/>
        <v>1.0954552727837898</v>
      </c>
      <c r="AF116" s="18" t="str">
        <f t="shared" si="38"/>
        <v/>
      </c>
      <c r="AG116" s="18" t="str">
        <f t="shared" si="39"/>
        <v/>
      </c>
      <c r="AH116" s="18" t="str">
        <f t="shared" si="40"/>
        <v/>
      </c>
      <c r="AI116" s="19" t="str">
        <f t="shared" si="41"/>
        <v/>
      </c>
      <c r="AJ116" s="19" t="str">
        <f t="shared" si="42"/>
        <v/>
      </c>
      <c r="AK116" s="19" t="str">
        <f t="shared" si="43"/>
        <v/>
      </c>
    </row>
    <row r="117" spans="2:37" x14ac:dyDescent="0.15">
      <c r="B117" s="51" t="str">
        <f>IFERROR(IF(AND(AF117=1,AI117=1),MAX($B$5:B116)+1,""),"")</f>
        <v/>
      </c>
      <c r="C117" s="51" t="str">
        <f>IFERROR(IF(AND(AG117=1,AJ117=1),MAX($C$5:C116)+1,""),"")</f>
        <v/>
      </c>
      <c r="D117" s="51" t="str">
        <f>IFERROR(IF(AND(AH117=1,AK117=1),MAX($D$5:D116)+1,""),"")</f>
        <v/>
      </c>
      <c r="F117" s="5" t="s">
        <v>331</v>
      </c>
      <c r="G117" s="5" t="s">
        <v>332</v>
      </c>
      <c r="H117" s="12">
        <f>IFERROR([1]!EM_S_STM07_IS(F117,"9",$H$1,"1")/1000000,"")</f>
        <v>427.89508425000002</v>
      </c>
      <c r="I117" s="12">
        <f>IFERROR([1]!EM_S_STM07_IS(F117,"9",$I$1,"1")/1000000,"")</f>
        <v>470.17732864999999</v>
      </c>
      <c r="J117" s="12">
        <f>IFERROR([1]!EM_S_STM07_IS(F117,"9",$J$1,"1")/1000000,"")</f>
        <v>666.65898965999997</v>
      </c>
      <c r="K117" s="12">
        <f>IFERROR([1]!EM_S_STM07_IS(F117,"9",$K$1,"1")/1000000,"")</f>
        <v>636.82977217999996</v>
      </c>
      <c r="L117" s="12">
        <f>IFERROR([1]!EM_S_STM07_IS(F117,"9",$L$1,"1")/1000000,"")</f>
        <v>1650.2718206300001</v>
      </c>
      <c r="M117" s="13">
        <f>IFERROR([1]!EM_S_STM07_IS(F117,"9",$M$1,"1")/1000000,"")</f>
        <v>1116.1496301099999</v>
      </c>
      <c r="N117" s="12">
        <f>IFERROR([1]!EM_S_STM07_IS(F117,"61",$N$1,"1")/1000000,"")</f>
        <v>30.847243809999998</v>
      </c>
      <c r="O117" s="12">
        <f>IFERROR([1]!EM_S_STM07_IS(F117,"61",$O$1,"1")/1000000,"")</f>
        <v>32.962037789999997</v>
      </c>
      <c r="P117" s="12">
        <f>IFERROR([1]!EM_S_STM07_IS(F117,"61",$P$1,"1")/1000000,"")</f>
        <v>42.458336189999997</v>
      </c>
      <c r="Q117" s="12">
        <f>IFERROR([1]!EM_S_STM07_IS(F117,"61",$Q$1,"1")/1000000,"")</f>
        <v>66.230083989999997</v>
      </c>
      <c r="R117" s="12">
        <f>IFERROR([1]!EM_S_STM07_IS(F117,"61",$R$1,"1")/1000000,"")</f>
        <v>-271.35793323000001</v>
      </c>
      <c r="S117" s="12">
        <f>IFERROR([1]!EM_S_STM07_IS(F117,"61",$S$1,"1")/1000000,"")</f>
        <v>-17.409872199999999</v>
      </c>
      <c r="T117" s="20">
        <f t="shared" si="26"/>
        <v>0.21137058708396328</v>
      </c>
      <c r="U117" s="20">
        <f t="shared" si="27"/>
        <v>-1.8918993417757513</v>
      </c>
      <c r="V117" s="14">
        <f t="shared" si="28"/>
        <v>9.8814513081193378E-2</v>
      </c>
      <c r="W117" s="14">
        <f t="shared" si="29"/>
        <v>0.41788842004387866</v>
      </c>
      <c r="X117" s="14">
        <f t="shared" si="30"/>
        <v>-4.4744341473911702E-2</v>
      </c>
      <c r="Y117" s="14">
        <f t="shared" si="31"/>
        <v>1.5913861014706936</v>
      </c>
      <c r="Z117" s="15">
        <f t="shared" si="32"/>
        <v>-0.32365709929900893</v>
      </c>
      <c r="AA117" s="14">
        <f t="shared" si="33"/>
        <v>6.8556983341066871E-2</v>
      </c>
      <c r="AB117" s="14">
        <f t="shared" si="34"/>
        <v>0.28809803752124152</v>
      </c>
      <c r="AC117" s="14">
        <f t="shared" si="35"/>
        <v>0.55988411071083943</v>
      </c>
      <c r="AD117" s="14">
        <f t="shared" si="36"/>
        <v>-5.0972004998660729</v>
      </c>
      <c r="AE117" s="14">
        <f t="shared" si="37"/>
        <v>0.93584166863017937</v>
      </c>
      <c r="AF117" s="18">
        <f t="shared" si="38"/>
        <v>1</v>
      </c>
      <c r="AG117" s="18" t="str">
        <f t="shared" si="39"/>
        <v/>
      </c>
      <c r="AH117" s="18" t="str">
        <f t="shared" si="40"/>
        <v/>
      </c>
      <c r="AI117" s="19" t="str">
        <f t="shared" si="41"/>
        <v/>
      </c>
      <c r="AJ117" s="19" t="str">
        <f t="shared" si="42"/>
        <v/>
      </c>
      <c r="AK117" s="19" t="str">
        <f t="shared" si="43"/>
        <v/>
      </c>
    </row>
    <row r="118" spans="2:37" x14ac:dyDescent="0.15">
      <c r="B118" s="51" t="str">
        <f>IFERROR(IF(AND(AF118=1,AI118=1),MAX($B$5:B117)+1,""),"")</f>
        <v/>
      </c>
      <c r="C118" s="51" t="str">
        <f>IFERROR(IF(AND(AG118=1,AJ118=1),MAX($C$5:C117)+1,""),"")</f>
        <v/>
      </c>
      <c r="D118" s="51" t="str">
        <f>IFERROR(IF(AND(AH118=1,AK118=1),MAX($D$5:D117)+1,""),"")</f>
        <v/>
      </c>
      <c r="F118" s="5" t="s">
        <v>333</v>
      </c>
      <c r="G118" s="5" t="s">
        <v>334</v>
      </c>
      <c r="H118" s="12">
        <f>IFERROR([1]!EM_S_STM07_IS(F118,"9",$H$1,"1")/1000000,"")</f>
        <v>2726.7188956100003</v>
      </c>
      <c r="I118" s="12">
        <f>IFERROR([1]!EM_S_STM07_IS(F118,"9",$I$1,"1")/1000000,"")</f>
        <v>3162.9152945000001</v>
      </c>
      <c r="J118" s="12">
        <f>IFERROR([1]!EM_S_STM07_IS(F118,"9",$J$1,"1")/1000000,"")</f>
        <v>3943.5253051999998</v>
      </c>
      <c r="K118" s="12">
        <f>IFERROR([1]!EM_S_STM07_IS(F118,"9",$K$1,"1")/1000000,"")</f>
        <v>4618.6800408599993</v>
      </c>
      <c r="L118" s="12">
        <f>IFERROR([1]!EM_S_STM07_IS(F118,"9",$L$1,"1")/1000000,"")</f>
        <v>5544.2337778599995</v>
      </c>
      <c r="M118" s="13">
        <f>IFERROR([1]!EM_S_STM07_IS(F118,"9",$M$1,"1")/1000000,"")</f>
        <v>6620.5165367299996</v>
      </c>
      <c r="N118" s="12">
        <f>IFERROR([1]!EM_S_STM07_IS(F118,"61",$N$1,"1")/1000000,"")</f>
        <v>418.18083106</v>
      </c>
      <c r="O118" s="12">
        <f>IFERROR([1]!EM_S_STM07_IS(F118,"61",$O$1,"1")/1000000,"")</f>
        <v>359.36988093999997</v>
      </c>
      <c r="P118" s="12">
        <f>IFERROR([1]!EM_S_STM07_IS(F118,"61",$P$1,"1")/1000000,"")</f>
        <v>441.67151969000003</v>
      </c>
      <c r="Q118" s="12">
        <f>IFERROR([1]!EM_S_STM07_IS(F118,"61",$Q$1,"1")/1000000,"")</f>
        <v>487.50235179999999</v>
      </c>
      <c r="R118" s="12">
        <f>IFERROR([1]!EM_S_STM07_IS(F118,"61",$R$1,"1")/1000000,"")</f>
        <v>515.97843181999997</v>
      </c>
      <c r="S118" s="12">
        <f>IFERROR([1]!EM_S_STM07_IS(F118,"61",$S$1,"1")/1000000,"")</f>
        <v>622.64103305999993</v>
      </c>
      <c r="T118" s="20">
        <f t="shared" si="26"/>
        <v>0.19412640403602066</v>
      </c>
      <c r="U118" s="20">
        <f t="shared" si="27"/>
        <v>8.2866013583083653E-2</v>
      </c>
      <c r="V118" s="14">
        <f t="shared" si="28"/>
        <v>0.15997116519501628</v>
      </c>
      <c r="W118" s="14">
        <f t="shared" si="29"/>
        <v>0.246800795474164</v>
      </c>
      <c r="X118" s="14">
        <f t="shared" si="30"/>
        <v>0.17120588392566644</v>
      </c>
      <c r="Y118" s="14">
        <f t="shared" si="31"/>
        <v>0.20039356024057078</v>
      </c>
      <c r="Z118" s="15">
        <f t="shared" si="32"/>
        <v>0.19412651089280564</v>
      </c>
      <c r="AA118" s="14">
        <f t="shared" si="33"/>
        <v>-0.14063521269238169</v>
      </c>
      <c r="AB118" s="14">
        <f t="shared" si="34"/>
        <v>0.22901651784151897</v>
      </c>
      <c r="AC118" s="14">
        <f t="shared" si="35"/>
        <v>0.10376678157144401</v>
      </c>
      <c r="AD118" s="14">
        <f t="shared" si="36"/>
        <v>5.8412190043510649E-2</v>
      </c>
      <c r="AE118" s="14">
        <f t="shared" si="37"/>
        <v>0.20671910812971617</v>
      </c>
      <c r="AF118" s="18" t="str">
        <f t="shared" si="38"/>
        <v/>
      </c>
      <c r="AG118" s="18" t="str">
        <f t="shared" si="39"/>
        <v/>
      </c>
      <c r="AH118" s="18" t="str">
        <f t="shared" si="40"/>
        <v/>
      </c>
      <c r="AI118" s="19">
        <f t="shared" si="41"/>
        <v>1</v>
      </c>
      <c r="AJ118" s="19" t="str">
        <f t="shared" si="42"/>
        <v/>
      </c>
      <c r="AK118" s="19" t="str">
        <f t="shared" si="43"/>
        <v/>
      </c>
    </row>
    <row r="119" spans="2:37" x14ac:dyDescent="0.15">
      <c r="B119" s="51" t="str">
        <f>IFERROR(IF(AND(AF119=1,AI119=1),MAX($B$5:B118)+1,""),"")</f>
        <v/>
      </c>
      <c r="C119" s="51" t="str">
        <f>IFERROR(IF(AND(AG119=1,AJ119=1),MAX($C$5:C118)+1,""),"")</f>
        <v/>
      </c>
      <c r="D119" s="51" t="str">
        <f>IFERROR(IF(AND(AH119=1,AK119=1),MAX($D$5:D118)+1,""),"")</f>
        <v/>
      </c>
      <c r="F119" s="5" t="s">
        <v>335</v>
      </c>
      <c r="G119" s="5" t="s">
        <v>336</v>
      </c>
      <c r="H119" s="12">
        <f>IFERROR([1]!EM_S_STM07_IS(F119,"9",$H$1,"1")/1000000,"")</f>
        <v>782.14211320000004</v>
      </c>
      <c r="I119" s="12">
        <f>IFERROR([1]!EM_S_STM07_IS(F119,"9",$I$1,"1")/1000000,"")</f>
        <v>900.45184186999995</v>
      </c>
      <c r="J119" s="12">
        <f>IFERROR([1]!EM_S_STM07_IS(F119,"9",$J$1,"1")/1000000,"")</f>
        <v>608.25299738000001</v>
      </c>
      <c r="K119" s="12">
        <f>IFERROR([1]!EM_S_STM07_IS(F119,"9",$K$1,"1")/1000000,"")</f>
        <v>923.68660657999999</v>
      </c>
      <c r="L119" s="12">
        <f>IFERROR([1]!EM_S_STM07_IS(F119,"9",$L$1,"1")/1000000,"")</f>
        <v>1947.00890256</v>
      </c>
      <c r="M119" s="13">
        <f>IFERROR([1]!EM_S_STM07_IS(F119,"9",$M$1,"1")/1000000,"")</f>
        <v>1155.04001468</v>
      </c>
      <c r="N119" s="12">
        <f>IFERROR([1]!EM_S_STM07_IS(F119,"61",$N$1,"1")/1000000,"")</f>
        <v>134.97209287999999</v>
      </c>
      <c r="O119" s="12">
        <f>IFERROR([1]!EM_S_STM07_IS(F119,"61",$O$1,"1")/1000000,"")</f>
        <v>160.16828903999999</v>
      </c>
      <c r="P119" s="12">
        <f>IFERROR([1]!EM_S_STM07_IS(F119,"61",$P$1,"1")/1000000,"")</f>
        <v>59.064388369999996</v>
      </c>
      <c r="Q119" s="12">
        <f>IFERROR([1]!EM_S_STM07_IS(F119,"61",$Q$1,"1")/1000000,"")</f>
        <v>126.48291445999999</v>
      </c>
      <c r="R119" s="12">
        <f>IFERROR([1]!EM_S_STM07_IS(F119,"61",$R$1,"1")/1000000,"")</f>
        <v>122.38849156000001</v>
      </c>
      <c r="S119" s="12">
        <f>IFERROR([1]!EM_S_STM07_IS(F119,"61",$S$1,"1")/1000000,"")</f>
        <v>7.3708331900000008</v>
      </c>
      <c r="T119" s="20">
        <f t="shared" si="26"/>
        <v>8.1091049836812923E-2</v>
      </c>
      <c r="U119" s="20">
        <f t="shared" si="27"/>
        <v>-0.4409450204463542</v>
      </c>
      <c r="V119" s="14">
        <f t="shared" si="28"/>
        <v>0.15126372391067908</v>
      </c>
      <c r="W119" s="14">
        <f t="shared" si="29"/>
        <v>-0.32450246743144012</v>
      </c>
      <c r="X119" s="14">
        <f t="shared" si="30"/>
        <v>0.51858948588614351</v>
      </c>
      <c r="Y119" s="14">
        <f t="shared" si="31"/>
        <v>1.1078674181158765</v>
      </c>
      <c r="Z119" s="15">
        <f t="shared" si="32"/>
        <v>-0.40676182160168334</v>
      </c>
      <c r="AA119" s="14">
        <f t="shared" si="33"/>
        <v>0.1866770798493971</v>
      </c>
      <c r="AB119" s="14">
        <f t="shared" si="34"/>
        <v>-0.63123544164694545</v>
      </c>
      <c r="AC119" s="14">
        <f t="shared" si="35"/>
        <v>1.1414411957957942</v>
      </c>
      <c r="AD119" s="14">
        <f t="shared" si="36"/>
        <v>-3.2371351636547224E-2</v>
      </c>
      <c r="AE119" s="14">
        <f t="shared" si="37"/>
        <v>-0.93977511205466158</v>
      </c>
      <c r="AF119" s="18" t="str">
        <f t="shared" si="38"/>
        <v/>
      </c>
      <c r="AG119" s="18" t="str">
        <f t="shared" si="39"/>
        <v/>
      </c>
      <c r="AH119" s="18" t="str">
        <f t="shared" si="40"/>
        <v/>
      </c>
      <c r="AI119" s="19" t="str">
        <f t="shared" si="41"/>
        <v/>
      </c>
      <c r="AJ119" s="19" t="str">
        <f t="shared" si="42"/>
        <v/>
      </c>
      <c r="AK119" s="19" t="str">
        <f t="shared" si="43"/>
        <v/>
      </c>
    </row>
    <row r="120" spans="2:37" x14ac:dyDescent="0.15">
      <c r="B120" s="51" t="str">
        <f>IFERROR(IF(AND(AF120=1,AI120=1),MAX($B$5:B119)+1,""),"")</f>
        <v/>
      </c>
      <c r="C120" s="51" t="str">
        <f>IFERROR(IF(AND(AG120=1,AJ120=1),MAX($C$5:C119)+1,""),"")</f>
        <v/>
      </c>
      <c r="D120" s="51" t="str">
        <f>IFERROR(IF(AND(AH120=1,AK120=1),MAX($D$5:D119)+1,""),"")</f>
        <v/>
      </c>
      <c r="F120" s="5" t="s">
        <v>337</v>
      </c>
      <c r="G120" s="5" t="s">
        <v>338</v>
      </c>
      <c r="H120" s="12">
        <f>IFERROR([1]!EM_S_STM07_IS(F120,"9",$H$1,"1")/1000000,"")</f>
        <v>2524.7184286500001</v>
      </c>
      <c r="I120" s="12">
        <f>IFERROR([1]!EM_S_STM07_IS(F120,"9",$I$1,"1")/1000000,"")</f>
        <v>3378.1295810300003</v>
      </c>
      <c r="J120" s="12">
        <f>IFERROR([1]!EM_S_STM07_IS(F120,"9",$J$1,"1")/1000000,"")</f>
        <v>3402.6431660999997</v>
      </c>
      <c r="K120" s="12">
        <f>IFERROR([1]!EM_S_STM07_IS(F120,"9",$K$1,"1")/1000000,"")</f>
        <v>3565.6735762199996</v>
      </c>
      <c r="L120" s="12">
        <f>IFERROR([1]!EM_S_STM07_IS(F120,"9",$L$1,"1")/1000000,"")</f>
        <v>3883.34706095</v>
      </c>
      <c r="M120" s="13">
        <f>IFERROR([1]!EM_S_STM07_IS(F120,"9",$M$1,"1")/1000000,"")</f>
        <v>3900.3694591999997</v>
      </c>
      <c r="N120" s="12">
        <f>IFERROR([1]!EM_S_STM07_IS(F120,"61",$N$1,"1")/1000000,"")</f>
        <v>152.20970659</v>
      </c>
      <c r="O120" s="12">
        <f>IFERROR([1]!EM_S_STM07_IS(F120,"61",$O$1,"1")/1000000,"")</f>
        <v>127.25329583</v>
      </c>
      <c r="P120" s="12">
        <f>IFERROR([1]!EM_S_STM07_IS(F120,"61",$P$1,"1")/1000000,"")</f>
        <v>111.04568873000001</v>
      </c>
      <c r="Q120" s="12">
        <f>IFERROR([1]!EM_S_STM07_IS(F120,"61",$Q$1,"1")/1000000,"")</f>
        <v>121.53579614</v>
      </c>
      <c r="R120" s="12">
        <f>IFERROR([1]!EM_S_STM07_IS(F120,"61",$R$1,"1")/1000000,"")</f>
        <v>350.28260002999997</v>
      </c>
      <c r="S120" s="12">
        <f>IFERROR([1]!EM_S_STM07_IS(F120,"61",$S$1,"1")/1000000,"")</f>
        <v>241.02486607</v>
      </c>
      <c r="T120" s="20">
        <f t="shared" si="26"/>
        <v>9.0883968374831925E-2</v>
      </c>
      <c r="U120" s="20">
        <f t="shared" si="27"/>
        <v>9.6286081412251479E-2</v>
      </c>
      <c r="V120" s="14">
        <f t="shared" si="28"/>
        <v>0.33802230882290119</v>
      </c>
      <c r="W120" s="14">
        <f t="shared" si="29"/>
        <v>7.2565555826088687E-3</v>
      </c>
      <c r="X120" s="14">
        <f t="shared" si="30"/>
        <v>4.7912873070043417E-2</v>
      </c>
      <c r="Y120" s="14">
        <f t="shared" si="31"/>
        <v>8.9092138677138444E-2</v>
      </c>
      <c r="Z120" s="15">
        <f t="shared" si="32"/>
        <v>4.3834346976536868E-3</v>
      </c>
      <c r="AA120" s="14">
        <f t="shared" si="33"/>
        <v>-0.16396070473497387</v>
      </c>
      <c r="AB120" s="14">
        <f t="shared" si="34"/>
        <v>-0.12736492987695994</v>
      </c>
      <c r="AC120" s="14">
        <f t="shared" si="35"/>
        <v>9.4466588752544656E-2</v>
      </c>
      <c r="AD120" s="14">
        <f t="shared" si="36"/>
        <v>1.8821352322117595</v>
      </c>
      <c r="AE120" s="14">
        <f t="shared" si="37"/>
        <v>-0.31191310659062876</v>
      </c>
      <c r="AF120" s="18" t="str">
        <f t="shared" si="38"/>
        <v/>
      </c>
      <c r="AG120" s="18" t="str">
        <f t="shared" si="39"/>
        <v/>
      </c>
      <c r="AH120" s="18" t="str">
        <f t="shared" si="40"/>
        <v/>
      </c>
      <c r="AI120" s="19" t="str">
        <f t="shared" si="41"/>
        <v/>
      </c>
      <c r="AJ120" s="19" t="str">
        <f t="shared" si="42"/>
        <v/>
      </c>
      <c r="AK120" s="19" t="str">
        <f t="shared" si="43"/>
        <v/>
      </c>
    </row>
    <row r="121" spans="2:37" x14ac:dyDescent="0.15">
      <c r="B121" s="51" t="str">
        <f>IFERROR(IF(AND(AF121=1,AI121=1),MAX($B$5:B120)+1,""),"")</f>
        <v/>
      </c>
      <c r="C121" s="51" t="str">
        <f>IFERROR(IF(AND(AG121=1,AJ121=1),MAX($C$5:C120)+1,""),"")</f>
        <v/>
      </c>
      <c r="D121" s="51" t="str">
        <f>IFERROR(IF(AND(AH121=1,AK121=1),MAX($D$5:D120)+1,""),"")</f>
        <v/>
      </c>
      <c r="F121" s="5" t="s">
        <v>339</v>
      </c>
      <c r="G121" s="5" t="s">
        <v>340</v>
      </c>
      <c r="H121" s="12">
        <f>IFERROR([1]!EM_S_STM07_IS(F121,"9",$H$1,"1")/1000000,"")</f>
        <v>1249.9386548800001</v>
      </c>
      <c r="I121" s="12">
        <f>IFERROR([1]!EM_S_STM07_IS(F121,"9",$I$1,"1")/1000000,"")</f>
        <v>1627.40709335</v>
      </c>
      <c r="J121" s="12">
        <f>IFERROR([1]!EM_S_STM07_IS(F121,"9",$J$1,"1")/1000000,"")</f>
        <v>2056.0544592900001</v>
      </c>
      <c r="K121" s="12">
        <f>IFERROR([1]!EM_S_STM07_IS(F121,"9",$K$1,"1")/1000000,"")</f>
        <v>4641.8476936499992</v>
      </c>
      <c r="L121" s="12">
        <f>IFERROR([1]!EM_S_STM07_IS(F121,"9",$L$1,"1")/1000000,"")</f>
        <v>3433.7316819000002</v>
      </c>
      <c r="M121" s="13">
        <f>IFERROR([1]!EM_S_STM07_IS(F121,"9",$M$1,"1")/1000000,"")</f>
        <v>1124.4609905699999</v>
      </c>
      <c r="N121" s="12">
        <f>IFERROR([1]!EM_S_STM07_IS(F121,"61",$N$1,"1")/1000000,"")</f>
        <v>246.56635537</v>
      </c>
      <c r="O121" s="12">
        <f>IFERROR([1]!EM_S_STM07_IS(F121,"61",$O$1,"1")/1000000,"")</f>
        <v>404.75049711000003</v>
      </c>
      <c r="P121" s="12">
        <f>IFERROR([1]!EM_S_STM07_IS(F121,"61",$P$1,"1")/1000000,"")</f>
        <v>424.27152060000003</v>
      </c>
      <c r="Q121" s="12">
        <f>IFERROR([1]!EM_S_STM07_IS(F121,"61",$Q$1,"1")/1000000,"")</f>
        <v>454.51283325999998</v>
      </c>
      <c r="R121" s="12">
        <f>IFERROR([1]!EM_S_STM07_IS(F121,"61",$R$1,"1")/1000000,"")</f>
        <v>300.12842211000003</v>
      </c>
      <c r="S121" s="12">
        <f>IFERROR([1]!EM_S_STM07_IS(F121,"61",$S$1,"1")/1000000,"")</f>
        <v>103.26517326000001</v>
      </c>
      <c r="T121" s="20">
        <f t="shared" si="26"/>
        <v>-2.0935871521478466E-2</v>
      </c>
      <c r="U121" s="20">
        <f t="shared" si="27"/>
        <v>-0.15975872308698613</v>
      </c>
      <c r="V121" s="14">
        <f t="shared" si="28"/>
        <v>0.30198957124518933</v>
      </c>
      <c r="W121" s="14">
        <f t="shared" si="29"/>
        <v>0.26339283372400335</v>
      </c>
      <c r="X121" s="14">
        <f t="shared" si="30"/>
        <v>1.2576482216589386</v>
      </c>
      <c r="Y121" s="14">
        <f t="shared" si="31"/>
        <v>-0.26026618956125802</v>
      </c>
      <c r="Z121" s="15">
        <f t="shared" si="32"/>
        <v>-0.67252508502708708</v>
      </c>
      <c r="AA121" s="14">
        <f t="shared" si="33"/>
        <v>0.64154795776020324</v>
      </c>
      <c r="AB121" s="14">
        <f t="shared" si="34"/>
        <v>4.822977026435802E-2</v>
      </c>
      <c r="AC121" s="14">
        <f t="shared" si="35"/>
        <v>7.1278205563345437E-2</v>
      </c>
      <c r="AD121" s="14">
        <f t="shared" si="36"/>
        <v>-0.33967008157432099</v>
      </c>
      <c r="AE121" s="14">
        <f t="shared" si="37"/>
        <v>-0.6559300430995092</v>
      </c>
      <c r="AF121" s="18" t="str">
        <f t="shared" si="38"/>
        <v/>
      </c>
      <c r="AG121" s="18" t="str">
        <f t="shared" si="39"/>
        <v/>
      </c>
      <c r="AH121" s="18" t="str">
        <f t="shared" si="40"/>
        <v/>
      </c>
      <c r="AI121" s="19" t="str">
        <f t="shared" si="41"/>
        <v/>
      </c>
      <c r="AJ121" s="19" t="str">
        <f t="shared" si="42"/>
        <v/>
      </c>
      <c r="AK121" s="19" t="str">
        <f t="shared" si="43"/>
        <v/>
      </c>
    </row>
    <row r="122" spans="2:37" x14ac:dyDescent="0.15">
      <c r="B122" s="51" t="str">
        <f>IFERROR(IF(AND(AF122=1,AI122=1),MAX($B$5:B121)+1,""),"")</f>
        <v/>
      </c>
      <c r="C122" s="51" t="str">
        <f>IFERROR(IF(AND(AG122=1,AJ122=1),MAX($C$5:C121)+1,""),"")</f>
        <v/>
      </c>
      <c r="D122" s="51" t="str">
        <f>IFERROR(IF(AND(AH122=1,AK122=1),MAX($D$5:D121)+1,""),"")</f>
        <v/>
      </c>
      <c r="F122" s="5" t="s">
        <v>341</v>
      </c>
      <c r="G122" s="5" t="s">
        <v>342</v>
      </c>
      <c r="H122" s="12">
        <f>IFERROR([1]!EM_S_STM07_IS(F122,"9",$H$1,"1")/1000000,"")</f>
        <v>208.36843625</v>
      </c>
      <c r="I122" s="12">
        <f>IFERROR([1]!EM_S_STM07_IS(F122,"9",$I$1,"1")/1000000,"")</f>
        <v>244.14202180999999</v>
      </c>
      <c r="J122" s="12">
        <f>IFERROR([1]!EM_S_STM07_IS(F122,"9",$J$1,"1")/1000000,"")</f>
        <v>262.46696899</v>
      </c>
      <c r="K122" s="12">
        <f>IFERROR([1]!EM_S_STM07_IS(F122,"9",$K$1,"1")/1000000,"")</f>
        <v>208.74514393000001</v>
      </c>
      <c r="L122" s="12">
        <f>IFERROR([1]!EM_S_STM07_IS(F122,"9",$L$1,"1")/1000000,"")</f>
        <v>241.23072474</v>
      </c>
      <c r="M122" s="13">
        <f>IFERROR([1]!EM_S_STM07_IS(F122,"9",$M$1,"1")/1000000,"")</f>
        <v>237.84381019999998</v>
      </c>
      <c r="N122" s="12">
        <f>IFERROR([1]!EM_S_STM07_IS(F122,"61",$N$1,"1")/1000000,"")</f>
        <v>7.6536697300000007</v>
      </c>
      <c r="O122" s="12">
        <f>IFERROR([1]!EM_S_STM07_IS(F122,"61",$O$1,"1")/1000000,"")</f>
        <v>-5.9625639400000008</v>
      </c>
      <c r="P122" s="12">
        <f>IFERROR([1]!EM_S_STM07_IS(F122,"61",$P$1,"1")/1000000,"")</f>
        <v>10.066675960000001</v>
      </c>
      <c r="Q122" s="12">
        <f>IFERROR([1]!EM_S_STM07_IS(F122,"61",$Q$1,"1")/1000000,"")</f>
        <v>-70.71302759999999</v>
      </c>
      <c r="R122" s="12">
        <f>IFERROR([1]!EM_S_STM07_IS(F122,"61",$R$1,"1")/1000000,"")</f>
        <v>5.9566030400000001</v>
      </c>
      <c r="S122" s="12">
        <f>IFERROR([1]!EM_S_STM07_IS(F122,"61",$S$1,"1")/1000000,"")</f>
        <v>-74.445499519999998</v>
      </c>
      <c r="T122" s="20">
        <f t="shared" si="26"/>
        <v>2.681447954815952E-2</v>
      </c>
      <c r="U122" s="20">
        <f t="shared" si="27"/>
        <v>-2.576136208325972</v>
      </c>
      <c r="V122" s="14">
        <f t="shared" si="28"/>
        <v>0.1716842829164342</v>
      </c>
      <c r="W122" s="14">
        <f t="shared" si="29"/>
        <v>7.5058554214239834E-2</v>
      </c>
      <c r="X122" s="14">
        <f t="shared" si="30"/>
        <v>-0.20468032707783046</v>
      </c>
      <c r="Y122" s="14">
        <f t="shared" si="31"/>
        <v>0.15562316899162745</v>
      </c>
      <c r="Z122" s="15">
        <f t="shared" si="32"/>
        <v>-1.4040145771855797E-2</v>
      </c>
      <c r="AA122" s="14">
        <f t="shared" si="33"/>
        <v>-1.7790464117661895</v>
      </c>
      <c r="AB122" s="14">
        <f t="shared" si="34"/>
        <v>2.6883132929556472</v>
      </c>
      <c r="AC122" s="14">
        <f t="shared" si="35"/>
        <v>-8.0244664555587804</v>
      </c>
      <c r="AD122" s="14">
        <f t="shared" si="36"/>
        <v>1.0842362891558615</v>
      </c>
      <c r="AE122" s="14">
        <f t="shared" si="37"/>
        <v>-13.497978968899027</v>
      </c>
      <c r="AF122" s="18" t="str">
        <f t="shared" si="38"/>
        <v/>
      </c>
      <c r="AG122" s="18" t="str">
        <f t="shared" si="39"/>
        <v/>
      </c>
      <c r="AH122" s="18" t="str">
        <f t="shared" si="40"/>
        <v/>
      </c>
      <c r="AI122" s="19" t="str">
        <f t="shared" si="41"/>
        <v/>
      </c>
      <c r="AJ122" s="19" t="str">
        <f t="shared" si="42"/>
        <v/>
      </c>
      <c r="AK122" s="19" t="str">
        <f t="shared" si="43"/>
        <v/>
      </c>
    </row>
    <row r="123" spans="2:37" x14ac:dyDescent="0.15">
      <c r="B123" s="51" t="str">
        <f>IFERROR(IF(AND(AF123=1,AI123=1),MAX($B$5:B122)+1,""),"")</f>
        <v/>
      </c>
      <c r="C123" s="51" t="str">
        <f>IFERROR(IF(AND(AG123=1,AJ123=1),MAX($C$5:C122)+1,""),"")</f>
        <v/>
      </c>
      <c r="D123" s="51" t="str">
        <f>IFERROR(IF(AND(AH123=1,AK123=1),MAX($D$5:D122)+1,""),"")</f>
        <v/>
      </c>
      <c r="F123" s="5" t="s">
        <v>343</v>
      </c>
      <c r="G123" s="5" t="s">
        <v>344</v>
      </c>
      <c r="H123" s="12">
        <f>IFERROR([1]!EM_S_STM07_IS(F123,"9",$H$1,"1")/1000000,"")</f>
        <v>347.84641986000003</v>
      </c>
      <c r="I123" s="12">
        <f>IFERROR([1]!EM_S_STM07_IS(F123,"9",$I$1,"1")/1000000,"")</f>
        <v>348.09563710000003</v>
      </c>
      <c r="J123" s="12">
        <f>IFERROR([1]!EM_S_STM07_IS(F123,"9",$J$1,"1")/1000000,"")</f>
        <v>302.04658293</v>
      </c>
      <c r="K123" s="12">
        <f>IFERROR([1]!EM_S_STM07_IS(F123,"9",$K$1,"1")/1000000,"")</f>
        <v>2080.2890587299999</v>
      </c>
      <c r="L123" s="12">
        <f>IFERROR([1]!EM_S_STM07_IS(F123,"9",$L$1,"1")/1000000,"")</f>
        <v>2035.7332414500002</v>
      </c>
      <c r="M123" s="13">
        <f>IFERROR([1]!EM_S_STM07_IS(F123,"9",$M$1,"1")/1000000,"")</f>
        <v>1548.1646686300001</v>
      </c>
      <c r="N123" s="12">
        <f>IFERROR([1]!EM_S_STM07_IS(F123,"61",$N$1,"1")/1000000,"")</f>
        <v>11.47379943</v>
      </c>
      <c r="O123" s="12">
        <f>IFERROR([1]!EM_S_STM07_IS(F123,"61",$O$1,"1")/1000000,"")</f>
        <v>-11.06527977</v>
      </c>
      <c r="P123" s="12">
        <f>IFERROR([1]!EM_S_STM07_IS(F123,"61",$P$1,"1")/1000000,"")</f>
        <v>5.6995781900000004</v>
      </c>
      <c r="Q123" s="12">
        <f>IFERROR([1]!EM_S_STM07_IS(F123,"61",$Q$1,"1")/1000000,"")</f>
        <v>380.89933400000001</v>
      </c>
      <c r="R123" s="12">
        <f>IFERROR([1]!EM_S_STM07_IS(F123,"61",$R$1,"1")/1000000,"")</f>
        <v>396.69655699999998</v>
      </c>
      <c r="S123" s="12">
        <f>IFERROR([1]!EM_S_STM07_IS(F123,"61",$S$1,"1")/1000000,"")</f>
        <v>248.5500883</v>
      </c>
      <c r="T123" s="20">
        <f t="shared" si="26"/>
        <v>0.34798767960694743</v>
      </c>
      <c r="U123" s="20">
        <f t="shared" si="27"/>
        <v>0.8498705292146671</v>
      </c>
      <c r="V123" s="14">
        <f t="shared" si="28"/>
        <v>7.1645768296339308E-4</v>
      </c>
      <c r="W123" s="14">
        <f t="shared" si="29"/>
        <v>-0.13228851287432591</v>
      </c>
      <c r="X123" s="14">
        <f t="shared" si="30"/>
        <v>5.887312011777043</v>
      </c>
      <c r="Y123" s="14">
        <f t="shared" si="31"/>
        <v>-2.1418089516463967E-2</v>
      </c>
      <c r="Z123" s="15">
        <f t="shared" si="32"/>
        <v>-0.23950513893103087</v>
      </c>
      <c r="AA123" s="14">
        <f t="shared" si="33"/>
        <v>-1.964395433047935</v>
      </c>
      <c r="AB123" s="14">
        <f t="shared" si="34"/>
        <v>1.515086677288775</v>
      </c>
      <c r="AC123" s="14">
        <f t="shared" si="35"/>
        <v>65.829390053512014</v>
      </c>
      <c r="AD123" s="14">
        <f t="shared" si="36"/>
        <v>4.1473485485275158E-2</v>
      </c>
      <c r="AE123" s="14">
        <f t="shared" si="37"/>
        <v>-0.37345035162480622</v>
      </c>
      <c r="AF123" s="18">
        <f t="shared" si="38"/>
        <v>1</v>
      </c>
      <c r="AG123" s="18">
        <f t="shared" si="39"/>
        <v>1</v>
      </c>
      <c r="AH123" s="18">
        <f t="shared" si="40"/>
        <v>1</v>
      </c>
      <c r="AI123" s="19" t="str">
        <f t="shared" si="41"/>
        <v/>
      </c>
      <c r="AJ123" s="19" t="str">
        <f t="shared" si="42"/>
        <v/>
      </c>
      <c r="AK123" s="19" t="str">
        <f t="shared" si="43"/>
        <v/>
      </c>
    </row>
    <row r="124" spans="2:37" x14ac:dyDescent="0.15">
      <c r="B124" s="51" t="str">
        <f>IFERROR(IF(AND(AF124=1,AI124=1),MAX($B$5:B123)+1,""),"")</f>
        <v/>
      </c>
      <c r="C124" s="51" t="str">
        <f>IFERROR(IF(AND(AG124=1,AJ124=1),MAX($C$5:C123)+1,""),"")</f>
        <v/>
      </c>
      <c r="D124" s="51" t="str">
        <f>IFERROR(IF(AND(AH124=1,AK124=1),MAX($D$5:D123)+1,""),"")</f>
        <v/>
      </c>
      <c r="F124" s="5" t="s">
        <v>345</v>
      </c>
      <c r="G124" s="5" t="s">
        <v>346</v>
      </c>
      <c r="H124" s="12">
        <f>IFERROR([1]!EM_S_STM07_IS(F124,"9",$H$1,"1")/1000000,"")</f>
        <v>2273.0749868000003</v>
      </c>
      <c r="I124" s="12">
        <f>IFERROR([1]!EM_S_STM07_IS(F124,"9",$I$1,"1")/1000000,"")</f>
        <v>2560.2867567800004</v>
      </c>
      <c r="J124" s="12">
        <f>IFERROR([1]!EM_S_STM07_IS(F124,"9",$J$1,"1")/1000000,"")</f>
        <v>2108.0903932400001</v>
      </c>
      <c r="K124" s="12">
        <f>IFERROR([1]!EM_S_STM07_IS(F124,"9",$K$1,"1")/1000000,"")</f>
        <v>1354.1992094000002</v>
      </c>
      <c r="L124" s="12">
        <f>IFERROR([1]!EM_S_STM07_IS(F124,"9",$L$1,"1")/1000000,"")</f>
        <v>981.87496116</v>
      </c>
      <c r="M124" s="13">
        <f>IFERROR([1]!EM_S_STM07_IS(F124,"9",$M$1,"1")/1000000,"")</f>
        <v>769.98973546000002</v>
      </c>
      <c r="N124" s="12">
        <f>IFERROR([1]!EM_S_STM07_IS(F124,"61",$N$1,"1")/1000000,"")</f>
        <v>11.0651622</v>
      </c>
      <c r="O124" s="12">
        <f>IFERROR([1]!EM_S_STM07_IS(F124,"61",$O$1,"1")/1000000,"")</f>
        <v>-882.84955492999995</v>
      </c>
      <c r="P124" s="12">
        <f>IFERROR([1]!EM_S_STM07_IS(F124,"61",$P$1,"1")/1000000,"")</f>
        <v>-1879.68563466</v>
      </c>
      <c r="Q124" s="12">
        <f>IFERROR([1]!EM_S_STM07_IS(F124,"61",$Q$1,"1")/1000000,"")</f>
        <v>-4514.58472532</v>
      </c>
      <c r="R124" s="12">
        <f>IFERROR([1]!EM_S_STM07_IS(F124,"61",$R$1,"1")/1000000,"")</f>
        <v>4307.3370107000001</v>
      </c>
      <c r="S124" s="12">
        <f>IFERROR([1]!EM_S_STM07_IS(F124,"61",$S$1,"1")/1000000,"")</f>
        <v>122.59471954999999</v>
      </c>
      <c r="T124" s="20">
        <f t="shared" si="26"/>
        <v>-0.19466933817459375</v>
      </c>
      <c r="U124" s="20">
        <f t="shared" si="27"/>
        <v>0.61771791872237358</v>
      </c>
      <c r="V124" s="14">
        <f t="shared" si="28"/>
        <v>0.12635384738641306</v>
      </c>
      <c r="W124" s="14">
        <f t="shared" si="29"/>
        <v>-0.17661942059518157</v>
      </c>
      <c r="X124" s="14">
        <f t="shared" si="30"/>
        <v>-0.35761805388302986</v>
      </c>
      <c r="Y124" s="14">
        <f t="shared" si="31"/>
        <v>-0.27494052991285123</v>
      </c>
      <c r="Z124" s="15">
        <f t="shared" si="32"/>
        <v>-0.21579654648660759</v>
      </c>
      <c r="AA124" s="14">
        <f t="shared" si="33"/>
        <v>-80.786408818300018</v>
      </c>
      <c r="AB124" s="14">
        <f t="shared" si="34"/>
        <v>-1.1291120601052327</v>
      </c>
      <c r="AC124" s="14">
        <f t="shared" si="35"/>
        <v>-1.4017764684021774</v>
      </c>
      <c r="AD124" s="14">
        <f t="shared" si="36"/>
        <v>1.9540937368042617</v>
      </c>
      <c r="AE124" s="14">
        <f t="shared" si="37"/>
        <v>-0.97153816401051074</v>
      </c>
      <c r="AF124" s="18" t="str">
        <f t="shared" si="38"/>
        <v/>
      </c>
      <c r="AG124" s="18">
        <f t="shared" si="39"/>
        <v>1</v>
      </c>
      <c r="AH124" s="18" t="str">
        <f t="shared" si="40"/>
        <v/>
      </c>
      <c r="AI124" s="19" t="str">
        <f t="shared" si="41"/>
        <v/>
      </c>
      <c r="AJ124" s="19" t="str">
        <f t="shared" si="42"/>
        <v/>
      </c>
      <c r="AK124" s="19" t="str">
        <f t="shared" si="43"/>
        <v/>
      </c>
    </row>
    <row r="125" spans="2:37" x14ac:dyDescent="0.15">
      <c r="B125" s="51" t="str">
        <f>IFERROR(IF(AND(AF125=1,AI125=1),MAX($B$5:B124)+1,""),"")</f>
        <v/>
      </c>
      <c r="C125" s="51" t="str">
        <f>IFERROR(IF(AND(AG125=1,AJ125=1),MAX($C$5:C124)+1,""),"")</f>
        <v/>
      </c>
      <c r="D125" s="51" t="str">
        <f>IFERROR(IF(AND(AH125=1,AK125=1),MAX($D$5:D124)+1,""),"")</f>
        <v/>
      </c>
      <c r="F125" s="5" t="s">
        <v>347</v>
      </c>
      <c r="G125" s="5" t="s">
        <v>348</v>
      </c>
      <c r="H125" s="12">
        <f>IFERROR([1]!EM_S_STM07_IS(F125,"9",$H$1,"1")/1000000,"")</f>
        <v>8227.076774520001</v>
      </c>
      <c r="I125" s="12">
        <f>IFERROR([1]!EM_S_STM07_IS(F125,"9",$I$1,"1")/1000000,"")</f>
        <v>9004.0026934899997</v>
      </c>
      <c r="J125" s="12">
        <f>IFERROR([1]!EM_S_STM07_IS(F125,"9",$J$1,"1")/1000000,"")</f>
        <v>9306.8781640699999</v>
      </c>
      <c r="K125" s="12">
        <f>IFERROR([1]!EM_S_STM07_IS(F125,"9",$K$1,"1")/1000000,"")</f>
        <v>10538.933941290001</v>
      </c>
      <c r="L125" s="12">
        <f>IFERROR([1]!EM_S_STM07_IS(F125,"9",$L$1,"1")/1000000,"")</f>
        <v>10764.808258999999</v>
      </c>
      <c r="M125" s="13">
        <f>IFERROR([1]!EM_S_STM07_IS(F125,"9",$M$1,"1")/1000000,"")</f>
        <v>10415.82922648</v>
      </c>
      <c r="N125" s="12">
        <f>IFERROR([1]!EM_S_STM07_IS(F125,"61",$N$1,"1")/1000000,"")</f>
        <v>325.85053955000001</v>
      </c>
      <c r="O125" s="12">
        <f>IFERROR([1]!EM_S_STM07_IS(F125,"61",$O$1,"1")/1000000,"")</f>
        <v>106.61473384</v>
      </c>
      <c r="P125" s="12">
        <f>IFERROR([1]!EM_S_STM07_IS(F125,"61",$P$1,"1")/1000000,"")</f>
        <v>192.19788793000001</v>
      </c>
      <c r="Q125" s="12">
        <f>IFERROR([1]!EM_S_STM07_IS(F125,"61",$Q$1,"1")/1000000,"")</f>
        <v>274.06819560000002</v>
      </c>
      <c r="R125" s="12">
        <f>IFERROR([1]!EM_S_STM07_IS(F125,"61",$R$1,"1")/1000000,"")</f>
        <v>294.50851836999999</v>
      </c>
      <c r="S125" s="12">
        <f>IFERROR([1]!EM_S_STM07_IS(F125,"61",$S$1,"1")/1000000,"")</f>
        <v>26.496345340000001</v>
      </c>
      <c r="T125" s="20">
        <f t="shared" si="26"/>
        <v>4.8309834668478269E-2</v>
      </c>
      <c r="U125" s="20">
        <f t="shared" si="27"/>
        <v>-0.39461242084552661</v>
      </c>
      <c r="V125" s="14">
        <f t="shared" si="28"/>
        <v>9.4435233833748633E-2</v>
      </c>
      <c r="W125" s="14">
        <f t="shared" si="29"/>
        <v>3.3637869833044669E-2</v>
      </c>
      <c r="X125" s="14">
        <f t="shared" si="30"/>
        <v>0.13238120833863043</v>
      </c>
      <c r="Y125" s="14">
        <f t="shared" si="31"/>
        <v>2.1432368678681639E-2</v>
      </c>
      <c r="Z125" s="15">
        <f t="shared" si="32"/>
        <v>-3.241850891568205E-2</v>
      </c>
      <c r="AA125" s="14">
        <f t="shared" si="33"/>
        <v>-0.67281093354261412</v>
      </c>
      <c r="AB125" s="14">
        <f t="shared" si="34"/>
        <v>0.80273289635968392</v>
      </c>
      <c r="AC125" s="14">
        <f t="shared" si="35"/>
        <v>0.42596882073864323</v>
      </c>
      <c r="AD125" s="14">
        <f t="shared" si="36"/>
        <v>7.458115570561287E-2</v>
      </c>
      <c r="AE125" s="14">
        <f t="shared" si="37"/>
        <v>-0.91003198995177503</v>
      </c>
      <c r="AF125" s="18" t="str">
        <f t="shared" si="38"/>
        <v/>
      </c>
      <c r="AG125" s="18" t="str">
        <f t="shared" si="39"/>
        <v/>
      </c>
      <c r="AH125" s="18" t="str">
        <f t="shared" si="40"/>
        <v/>
      </c>
      <c r="AI125" s="19" t="str">
        <f t="shared" si="41"/>
        <v/>
      </c>
      <c r="AJ125" s="19" t="str">
        <f t="shared" si="42"/>
        <v/>
      </c>
      <c r="AK125" s="19" t="str">
        <f t="shared" si="43"/>
        <v/>
      </c>
    </row>
    <row r="126" spans="2:37" x14ac:dyDescent="0.15">
      <c r="B126" s="51">
        <f>IFERROR(IF(AND(AF126=1,AI126=1),MAX($B$5:B125)+1,""),"")</f>
        <v>6</v>
      </c>
      <c r="C126" s="51" t="str">
        <f>IFERROR(IF(AND(AG126=1,AJ126=1),MAX($C$5:C125)+1,""),"")</f>
        <v/>
      </c>
      <c r="D126" s="51" t="str">
        <f>IFERROR(IF(AND(AH126=1,AK126=1),MAX($D$5:D125)+1,""),"")</f>
        <v/>
      </c>
      <c r="F126" s="5" t="s">
        <v>349</v>
      </c>
      <c r="G126" s="5" t="s">
        <v>350</v>
      </c>
      <c r="H126" s="12">
        <f>IFERROR([1]!EM_S_STM07_IS(F126,"9",$H$1,"1")/1000000,"")</f>
        <v>1288.43999942</v>
      </c>
      <c r="I126" s="12">
        <f>IFERROR([1]!EM_S_STM07_IS(F126,"9",$I$1,"1")/1000000,"")</f>
        <v>2045.8554784200001</v>
      </c>
      <c r="J126" s="12">
        <f>IFERROR([1]!EM_S_STM07_IS(F126,"9",$J$1,"1")/1000000,"")</f>
        <v>3222.5015523500001</v>
      </c>
      <c r="K126" s="12">
        <f>IFERROR([1]!EM_S_STM07_IS(F126,"9",$K$1,"1")/1000000,"")</f>
        <v>4086.9994272800004</v>
      </c>
      <c r="L126" s="12">
        <f>IFERROR([1]!EM_S_STM07_IS(F126,"9",$L$1,"1")/1000000,"")</f>
        <v>5408.8262442899995</v>
      </c>
      <c r="M126" s="13">
        <f>IFERROR([1]!EM_S_STM07_IS(F126,"9",$M$1,"1")/1000000,"")</f>
        <v>7570.4241034799998</v>
      </c>
      <c r="N126" s="12">
        <f>IFERROR([1]!EM_S_STM07_IS(F126,"61",$N$1,"1")/1000000,"")</f>
        <v>15.03662222</v>
      </c>
      <c r="O126" s="12">
        <f>IFERROR([1]!EM_S_STM07_IS(F126,"61",$O$1,"1")/1000000,"")</f>
        <v>22.710962149999997</v>
      </c>
      <c r="P126" s="12">
        <f>IFERROR([1]!EM_S_STM07_IS(F126,"61",$P$1,"1")/1000000,"")</f>
        <v>23.400742820000001</v>
      </c>
      <c r="Q126" s="12">
        <f>IFERROR([1]!EM_S_STM07_IS(F126,"61",$Q$1,"1")/1000000,"")</f>
        <v>31.952414899999997</v>
      </c>
      <c r="R126" s="12">
        <f>IFERROR([1]!EM_S_STM07_IS(F126,"61",$R$1,"1")/1000000,"")</f>
        <v>43.924656069999997</v>
      </c>
      <c r="S126" s="12">
        <f>IFERROR([1]!EM_S_STM07_IS(F126,"61",$S$1,"1")/1000000,"")</f>
        <v>31.84071132</v>
      </c>
      <c r="T126" s="20">
        <f t="shared" si="26"/>
        <v>0.42498798379887348</v>
      </c>
      <c r="U126" s="20">
        <f t="shared" si="27"/>
        <v>0.16189396122246391</v>
      </c>
      <c r="V126" s="14">
        <f t="shared" si="28"/>
        <v>0.58785467646219902</v>
      </c>
      <c r="W126" s="14">
        <f t="shared" si="29"/>
        <v>0.57513645824030324</v>
      </c>
      <c r="X126" s="14">
        <f t="shared" si="30"/>
        <v>0.26826918804726957</v>
      </c>
      <c r="Y126" s="14">
        <f t="shared" si="31"/>
        <v>0.32342231520441089</v>
      </c>
      <c r="Z126" s="15">
        <f t="shared" si="32"/>
        <v>0.39964268799944536</v>
      </c>
      <c r="AA126" s="14">
        <f t="shared" si="33"/>
        <v>0.51037658708965006</v>
      </c>
      <c r="AB126" s="14">
        <f t="shared" si="34"/>
        <v>3.0372146518680396E-2</v>
      </c>
      <c r="AC126" s="14">
        <f t="shared" si="35"/>
        <v>0.36544447096316557</v>
      </c>
      <c r="AD126" s="14">
        <f t="shared" si="36"/>
        <v>0.37468971304575799</v>
      </c>
      <c r="AE126" s="14">
        <f t="shared" si="37"/>
        <v>-0.27510618935166081</v>
      </c>
      <c r="AF126" s="18">
        <f t="shared" si="38"/>
        <v>1</v>
      </c>
      <c r="AG126" s="18" t="str">
        <f t="shared" si="39"/>
        <v/>
      </c>
      <c r="AH126" s="18" t="str">
        <f t="shared" si="40"/>
        <v/>
      </c>
      <c r="AI126" s="19">
        <f t="shared" si="41"/>
        <v>1</v>
      </c>
      <c r="AJ126" s="19" t="str">
        <f t="shared" si="42"/>
        <v/>
      </c>
      <c r="AK126" s="19" t="str">
        <f t="shared" si="43"/>
        <v/>
      </c>
    </row>
    <row r="127" spans="2:37" x14ac:dyDescent="0.15">
      <c r="B127" s="51" t="str">
        <f>IFERROR(IF(AND(AF127=1,AI127=1),MAX($B$5:B126)+1,""),"")</f>
        <v/>
      </c>
      <c r="C127" s="51" t="str">
        <f>IFERROR(IF(AND(AG127=1,AJ127=1),MAX($C$5:C126)+1,""),"")</f>
        <v/>
      </c>
      <c r="D127" s="51" t="str">
        <f>IFERROR(IF(AND(AH127=1,AK127=1),MAX($D$5:D126)+1,""),"")</f>
        <v/>
      </c>
      <c r="F127" s="5" t="s">
        <v>351</v>
      </c>
      <c r="G127" s="5" t="s">
        <v>352</v>
      </c>
      <c r="H127" s="12">
        <f>IFERROR([1]!EM_S_STM07_IS(F127,"9",$H$1,"1")/1000000,"")</f>
        <v>267.91901551000001</v>
      </c>
      <c r="I127" s="12">
        <f>IFERROR([1]!EM_S_STM07_IS(F127,"9",$I$1,"1")/1000000,"")</f>
        <v>310.46840013999997</v>
      </c>
      <c r="J127" s="12">
        <f>IFERROR([1]!EM_S_STM07_IS(F127,"9",$J$1,"1")/1000000,"")</f>
        <v>328.78582067000002</v>
      </c>
      <c r="K127" s="12">
        <f>IFERROR([1]!EM_S_STM07_IS(F127,"9",$K$1,"1")/1000000,"")</f>
        <v>316.67588380000001</v>
      </c>
      <c r="L127" s="12">
        <f>IFERROR([1]!EM_S_STM07_IS(F127,"9",$L$1,"1")/1000000,"")</f>
        <v>301.80543919999997</v>
      </c>
      <c r="M127" s="13">
        <f>IFERROR([1]!EM_S_STM07_IS(F127,"9",$M$1,"1")/1000000,"")</f>
        <v>305.81961885000004</v>
      </c>
      <c r="N127" s="12">
        <f>IFERROR([1]!EM_S_STM07_IS(F127,"61",$N$1,"1")/1000000,"")</f>
        <v>6.7734650700000003</v>
      </c>
      <c r="O127" s="12">
        <f>IFERROR([1]!EM_S_STM07_IS(F127,"61",$O$1,"1")/1000000,"")</f>
        <v>20.476288190000002</v>
      </c>
      <c r="P127" s="12">
        <f>IFERROR([1]!EM_S_STM07_IS(F127,"61",$P$1,"1")/1000000,"")</f>
        <v>30.972030520000001</v>
      </c>
      <c r="Q127" s="12">
        <f>IFERROR([1]!EM_S_STM07_IS(F127,"61",$Q$1,"1")/1000000,"")</f>
        <v>34.421161579999996</v>
      </c>
      <c r="R127" s="12">
        <f>IFERROR([1]!EM_S_STM07_IS(F127,"61",$R$1,"1")/1000000,"")</f>
        <v>36.367314590000007</v>
      </c>
      <c r="S127" s="12">
        <f>IFERROR([1]!EM_S_STM07_IS(F127,"61",$S$1,"1")/1000000,"")</f>
        <v>39.231704180000001</v>
      </c>
      <c r="T127" s="20">
        <f t="shared" si="26"/>
        <v>2.6815369929260147E-2</v>
      </c>
      <c r="U127" s="20">
        <f t="shared" si="27"/>
        <v>0.42090569740510753</v>
      </c>
      <c r="V127" s="14">
        <f t="shared" si="28"/>
        <v>0.15881435122850329</v>
      </c>
      <c r="W127" s="14">
        <f t="shared" si="29"/>
        <v>5.8999307245890878E-2</v>
      </c>
      <c r="X127" s="14">
        <f t="shared" si="30"/>
        <v>-3.6832296615840587E-2</v>
      </c>
      <c r="Y127" s="14">
        <f t="shared" si="31"/>
        <v>-4.6957931944674472E-2</v>
      </c>
      <c r="Z127" s="15">
        <f t="shared" si="32"/>
        <v>1.3300554359260449E-2</v>
      </c>
      <c r="AA127" s="14">
        <f t="shared" si="33"/>
        <v>2.0230152482354207</v>
      </c>
      <c r="AB127" s="14">
        <f t="shared" si="34"/>
        <v>0.51258031888444511</v>
      </c>
      <c r="AC127" s="14">
        <f t="shared" si="35"/>
        <v>0.11136276834587064</v>
      </c>
      <c r="AD127" s="14">
        <f t="shared" si="36"/>
        <v>5.6539434483547452E-2</v>
      </c>
      <c r="AE127" s="14">
        <f t="shared" si="37"/>
        <v>7.8762746776679021E-2</v>
      </c>
      <c r="AF127" s="18" t="str">
        <f t="shared" si="38"/>
        <v/>
      </c>
      <c r="AG127" s="18">
        <f t="shared" si="39"/>
        <v>1</v>
      </c>
      <c r="AH127" s="18" t="str">
        <f t="shared" si="40"/>
        <v/>
      </c>
      <c r="AI127" s="19" t="str">
        <f t="shared" si="41"/>
        <v/>
      </c>
      <c r="AJ127" s="19" t="str">
        <f t="shared" si="42"/>
        <v/>
      </c>
      <c r="AK127" s="19" t="str">
        <f t="shared" si="43"/>
        <v/>
      </c>
    </row>
    <row r="128" spans="2:37" x14ac:dyDescent="0.15">
      <c r="B128" s="51" t="str">
        <f>IFERROR(IF(AND(AF128=1,AI128=1),MAX($B$5:B127)+1,""),"")</f>
        <v/>
      </c>
      <c r="C128" s="51" t="str">
        <f>IFERROR(IF(AND(AG128=1,AJ128=1),MAX($C$5:C127)+1,""),"")</f>
        <v/>
      </c>
      <c r="D128" s="51" t="str">
        <f>IFERROR(IF(AND(AH128=1,AK128=1),MAX($D$5:D127)+1,""),"")</f>
        <v/>
      </c>
      <c r="F128" s="5" t="s">
        <v>353</v>
      </c>
      <c r="G128" s="5" t="s">
        <v>354</v>
      </c>
      <c r="H128" s="12">
        <f>IFERROR([1]!EM_S_STM07_IS(F128,"9",$H$1,"1")/1000000,"")</f>
        <v>3808.8487904799999</v>
      </c>
      <c r="I128" s="12">
        <f>IFERROR([1]!EM_S_STM07_IS(F128,"9",$I$1,"1")/1000000,"")</f>
        <v>5789.3560238100008</v>
      </c>
      <c r="J128" s="12">
        <f>IFERROR([1]!EM_S_STM07_IS(F128,"9",$J$1,"1")/1000000,"")</f>
        <v>7175.3660085600004</v>
      </c>
      <c r="K128" s="12">
        <f>IFERROR([1]!EM_S_STM07_IS(F128,"9",$K$1,"1")/1000000,"")</f>
        <v>7241.3247648100005</v>
      </c>
      <c r="L128" s="12">
        <f>IFERROR([1]!EM_S_STM07_IS(F128,"9",$L$1,"1")/1000000,"")</f>
        <v>6812.4995386499995</v>
      </c>
      <c r="M128" s="13">
        <f>IFERROR([1]!EM_S_STM07_IS(F128,"9",$M$1,"1")/1000000,"")</f>
        <v>4556.5680214799995</v>
      </c>
      <c r="N128" s="12">
        <f>IFERROR([1]!EM_S_STM07_IS(F128,"61",$N$1,"1")/1000000,"")</f>
        <v>-11.64723691</v>
      </c>
      <c r="O128" s="12">
        <f>IFERROR([1]!EM_S_STM07_IS(F128,"61",$O$1,"1")/1000000,"")</f>
        <v>68.693533810000005</v>
      </c>
      <c r="P128" s="12">
        <f>IFERROR([1]!EM_S_STM07_IS(F128,"61",$P$1,"1")/1000000,"")</f>
        <v>290.31766518000001</v>
      </c>
      <c r="Q128" s="12">
        <f>IFERROR([1]!EM_S_STM07_IS(F128,"61",$Q$1,"1")/1000000,"")</f>
        <v>371.99260480000004</v>
      </c>
      <c r="R128" s="12">
        <f>IFERROR([1]!EM_S_STM07_IS(F128,"61",$R$1,"1")/1000000,"")</f>
        <v>427.08297723999999</v>
      </c>
      <c r="S128" s="12">
        <f>IFERROR([1]!EM_S_STM07_IS(F128,"61",$S$1,"1")/1000000,"")</f>
        <v>181.94783581999999</v>
      </c>
      <c r="T128" s="20">
        <f t="shared" si="26"/>
        <v>3.6498851573683044E-2</v>
      </c>
      <c r="U128" s="20" t="str">
        <f t="shared" si="27"/>
        <v/>
      </c>
      <c r="V128" s="14">
        <f t="shared" si="28"/>
        <v>0.51997528446919861</v>
      </c>
      <c r="W128" s="14">
        <f t="shared" si="29"/>
        <v>0.23940659013709445</v>
      </c>
      <c r="X128" s="14">
        <f t="shared" si="30"/>
        <v>9.1923890950389459E-3</v>
      </c>
      <c r="Y128" s="14">
        <f t="shared" si="31"/>
        <v>-5.9219167774924752E-2</v>
      </c>
      <c r="Z128" s="15">
        <f t="shared" si="32"/>
        <v>-0.33114593320281488</v>
      </c>
      <c r="AA128" s="14">
        <f t="shared" si="33"/>
        <v>6.8978394911003837</v>
      </c>
      <c r="AB128" s="14">
        <f t="shared" si="34"/>
        <v>3.2262735526606034</v>
      </c>
      <c r="AC128" s="14">
        <f t="shared" si="35"/>
        <v>0.28132955522827285</v>
      </c>
      <c r="AD128" s="14">
        <f t="shared" si="36"/>
        <v>0.1480953431039819</v>
      </c>
      <c r="AE128" s="14">
        <f t="shared" si="37"/>
        <v>-0.57397544384506316</v>
      </c>
      <c r="AF128" s="18" t="str">
        <f t="shared" si="38"/>
        <v/>
      </c>
      <c r="AG128" s="18" t="str">
        <f t="shared" si="39"/>
        <v/>
      </c>
      <c r="AH128" s="18" t="str">
        <f t="shared" si="40"/>
        <v/>
      </c>
      <c r="AI128" s="19" t="str">
        <f t="shared" si="41"/>
        <v/>
      </c>
      <c r="AJ128" s="19" t="str">
        <f t="shared" si="42"/>
        <v/>
      </c>
      <c r="AK128" s="19" t="str">
        <f t="shared" si="43"/>
        <v/>
      </c>
    </row>
    <row r="129" spans="2:37" x14ac:dyDescent="0.15">
      <c r="B129" s="51" t="str">
        <f>IFERROR(IF(AND(AF129=1,AI129=1),MAX($B$5:B128)+1,""),"")</f>
        <v/>
      </c>
      <c r="C129" s="51" t="str">
        <f>IFERROR(IF(AND(AG129=1,AJ129=1),MAX($C$5:C128)+1,""),"")</f>
        <v/>
      </c>
      <c r="D129" s="51" t="str">
        <f>IFERROR(IF(AND(AH129=1,AK129=1),MAX($D$5:D128)+1,""),"")</f>
        <v/>
      </c>
      <c r="F129" s="5" t="s">
        <v>355</v>
      </c>
      <c r="G129" s="5" t="s">
        <v>356</v>
      </c>
      <c r="H129" s="12">
        <f>IFERROR([1]!EM_S_STM07_IS(F129,"9",$H$1,"1")/1000000,"")</f>
        <v>44.414458459999999</v>
      </c>
      <c r="I129" s="12">
        <f>IFERROR([1]!EM_S_STM07_IS(F129,"9",$I$1,"1")/1000000,"")</f>
        <v>8.9804622200000015</v>
      </c>
      <c r="J129" s="12">
        <f>IFERROR([1]!EM_S_STM07_IS(F129,"9",$J$1,"1")/1000000,"")</f>
        <v>65.206408039999999</v>
      </c>
      <c r="K129" s="12">
        <f>IFERROR([1]!EM_S_STM07_IS(F129,"9",$K$1,"1")/1000000,"")</f>
        <v>10.16820422</v>
      </c>
      <c r="L129" s="12">
        <f>IFERROR([1]!EM_S_STM07_IS(F129,"9",$L$1,"1")/1000000,"")</f>
        <v>18.805622870000001</v>
      </c>
      <c r="M129" s="13">
        <f>IFERROR([1]!EM_S_STM07_IS(F129,"9",$M$1,"1")/1000000,"")</f>
        <v>25.065353440000003</v>
      </c>
      <c r="N129" s="12">
        <f>IFERROR([1]!EM_S_STM07_IS(F129,"61",$N$1,"1")/1000000,"")</f>
        <v>7.0320346699999998</v>
      </c>
      <c r="O129" s="12">
        <f>IFERROR([1]!EM_S_STM07_IS(F129,"61",$O$1,"1")/1000000,"")</f>
        <v>4.4512859300000001</v>
      </c>
      <c r="P129" s="12">
        <f>IFERROR([1]!EM_S_STM07_IS(F129,"61",$P$1,"1")/1000000,"")</f>
        <v>3.6886243599999999</v>
      </c>
      <c r="Q129" s="12">
        <f>IFERROR([1]!EM_S_STM07_IS(F129,"61",$Q$1,"1")/1000000,"")</f>
        <v>-6.6735528799999999</v>
      </c>
      <c r="R129" s="12">
        <f>IFERROR([1]!EM_S_STM07_IS(F129,"61",$R$1,"1")/1000000,"")</f>
        <v>1.96654891</v>
      </c>
      <c r="S129" s="12">
        <f>IFERROR([1]!EM_S_STM07_IS(F129,"61",$S$1,"1")/1000000,"")</f>
        <v>-13.562518580000001</v>
      </c>
      <c r="T129" s="20">
        <f t="shared" si="26"/>
        <v>-0.10811287971291961</v>
      </c>
      <c r="U129" s="20">
        <f t="shared" si="27"/>
        <v>-2.1403859777922394</v>
      </c>
      <c r="V129" s="14">
        <f t="shared" si="28"/>
        <v>-0.79780318095991487</v>
      </c>
      <c r="W129" s="14">
        <f t="shared" si="29"/>
        <v>6.2609189196054533</v>
      </c>
      <c r="X129" s="14">
        <f t="shared" si="30"/>
        <v>-0.84406127364411099</v>
      </c>
      <c r="Y129" s="14">
        <f t="shared" si="31"/>
        <v>0.84945369537434423</v>
      </c>
      <c r="Z129" s="15">
        <f t="shared" si="32"/>
        <v>0.33286483586703991</v>
      </c>
      <c r="AA129" s="14">
        <f t="shared" si="33"/>
        <v>-0.36699886464012554</v>
      </c>
      <c r="AB129" s="14">
        <f t="shared" si="34"/>
        <v>-0.17133511124503298</v>
      </c>
      <c r="AC129" s="14">
        <f t="shared" si="35"/>
        <v>-2.809225399140399</v>
      </c>
      <c r="AD129" s="14">
        <f t="shared" si="36"/>
        <v>1.2946779542114004</v>
      </c>
      <c r="AE129" s="14">
        <f t="shared" si="37"/>
        <v>-7.8966088313562466</v>
      </c>
      <c r="AF129" s="18" t="str">
        <f t="shared" si="38"/>
        <v/>
      </c>
      <c r="AG129" s="18" t="str">
        <f t="shared" si="39"/>
        <v/>
      </c>
      <c r="AH129" s="18" t="str">
        <f t="shared" si="40"/>
        <v/>
      </c>
      <c r="AI129" s="19" t="str">
        <f t="shared" si="41"/>
        <v/>
      </c>
      <c r="AJ129" s="19" t="str">
        <f t="shared" si="42"/>
        <v/>
      </c>
      <c r="AK129" s="19" t="str">
        <f t="shared" si="43"/>
        <v/>
      </c>
    </row>
    <row r="130" spans="2:37" x14ac:dyDescent="0.15">
      <c r="B130" s="51" t="str">
        <f>IFERROR(IF(AND(AF130=1,AI130=1),MAX($B$5:B129)+1,""),"")</f>
        <v/>
      </c>
      <c r="C130" s="51" t="str">
        <f>IFERROR(IF(AND(AG130=1,AJ130=1),MAX($C$5:C129)+1,""),"")</f>
        <v/>
      </c>
      <c r="D130" s="51" t="str">
        <f>IFERROR(IF(AND(AH130=1,AK130=1),MAX($D$5:D129)+1,""),"")</f>
        <v/>
      </c>
      <c r="F130" s="5" t="s">
        <v>357</v>
      </c>
      <c r="G130" s="5" t="s">
        <v>358</v>
      </c>
      <c r="H130" s="12">
        <f>IFERROR([1]!EM_S_STM07_IS(F130,"9",$H$1,"1")/1000000,"")</f>
        <v>15366.129881250001</v>
      </c>
      <c r="I130" s="12">
        <f>IFERROR([1]!EM_S_STM07_IS(F130,"9",$I$1,"1")/1000000,"")</f>
        <v>17878.280085860002</v>
      </c>
      <c r="J130" s="12">
        <f>IFERROR([1]!EM_S_STM07_IS(F130,"9",$J$1,"1")/1000000,"")</f>
        <v>12629.666551759999</v>
      </c>
      <c r="K130" s="12">
        <f>IFERROR([1]!EM_S_STM07_IS(F130,"9",$K$1,"1")/1000000,"")</f>
        <v>12584.687456760001</v>
      </c>
      <c r="L130" s="12">
        <f>IFERROR([1]!EM_S_STM07_IS(F130,"9",$L$1,"1")/1000000,"")</f>
        <v>10293.40607277</v>
      </c>
      <c r="M130" s="13">
        <f>IFERROR([1]!EM_S_STM07_IS(F130,"9",$M$1,"1")/1000000,"")</f>
        <v>6655.8155812799996</v>
      </c>
      <c r="N130" s="12">
        <f>IFERROR([1]!EM_S_STM07_IS(F130,"61",$N$1,"1")/1000000,"")</f>
        <v>1543.8213470999999</v>
      </c>
      <c r="O130" s="12">
        <f>IFERROR([1]!EM_S_STM07_IS(F130,"61",$O$1,"1")/1000000,"")</f>
        <v>1321.42807036</v>
      </c>
      <c r="P130" s="12">
        <f>IFERROR([1]!EM_S_STM07_IS(F130,"61",$P$1,"1")/1000000,"")</f>
        <v>278.35545138999998</v>
      </c>
      <c r="Q130" s="12">
        <f>IFERROR([1]!EM_S_STM07_IS(F130,"61",$Q$1,"1")/1000000,"")</f>
        <v>335.16852825000001</v>
      </c>
      <c r="R130" s="12">
        <f>IFERROR([1]!EM_S_STM07_IS(F130,"61",$R$1,"1")/1000000,"")</f>
        <v>198.52001897</v>
      </c>
      <c r="S130" s="12">
        <f>IFERROR([1]!EM_S_STM07_IS(F130,"61",$S$1,"1")/1000000,"")</f>
        <v>21.312750690000001</v>
      </c>
      <c r="T130" s="20">
        <f t="shared" si="26"/>
        <v>-0.15408377287056174</v>
      </c>
      <c r="U130" s="20">
        <f t="shared" si="27"/>
        <v>-0.57537213258186415</v>
      </c>
      <c r="V130" s="14">
        <f t="shared" si="28"/>
        <v>0.1634862014068596</v>
      </c>
      <c r="W130" s="14">
        <f t="shared" si="29"/>
        <v>-0.29357485781035225</v>
      </c>
      <c r="X130" s="14">
        <f t="shared" si="30"/>
        <v>-3.5613842072283962E-3</v>
      </c>
      <c r="Y130" s="14">
        <f t="shared" si="31"/>
        <v>-0.1820689939152374</v>
      </c>
      <c r="Z130" s="15">
        <f t="shared" si="32"/>
        <v>-0.35339036134140472</v>
      </c>
      <c r="AA130" s="14">
        <f t="shared" si="33"/>
        <v>-0.14405376448366636</v>
      </c>
      <c r="AB130" s="14">
        <f t="shared" si="34"/>
        <v>-0.78935255150576067</v>
      </c>
      <c r="AC130" s="14">
        <f t="shared" si="35"/>
        <v>0.20410261978451433</v>
      </c>
      <c r="AD130" s="14">
        <f t="shared" si="36"/>
        <v>-0.40770089600439691</v>
      </c>
      <c r="AE130" s="14">
        <f t="shared" si="37"/>
        <v>-0.89264180609805022</v>
      </c>
      <c r="AF130" s="18" t="str">
        <f t="shared" si="38"/>
        <v/>
      </c>
      <c r="AG130" s="18" t="str">
        <f t="shared" si="39"/>
        <v/>
      </c>
      <c r="AH130" s="18" t="str">
        <f t="shared" si="40"/>
        <v/>
      </c>
      <c r="AI130" s="19" t="str">
        <f t="shared" si="41"/>
        <v/>
      </c>
      <c r="AJ130" s="19" t="str">
        <f t="shared" si="42"/>
        <v/>
      </c>
      <c r="AK130" s="19" t="str">
        <f t="shared" si="43"/>
        <v/>
      </c>
    </row>
    <row r="131" spans="2:37" x14ac:dyDescent="0.15">
      <c r="B131" s="51" t="str">
        <f>IFERROR(IF(AND(AF131=1,AI131=1),MAX($B$5:B130)+1,""),"")</f>
        <v/>
      </c>
      <c r="C131" s="51" t="str">
        <f>IFERROR(IF(AND(AG131=1,AJ131=1),MAX($C$5:C130)+1,""),"")</f>
        <v/>
      </c>
      <c r="D131" s="51" t="str">
        <f>IFERROR(IF(AND(AH131=1,AK131=1),MAX($D$5:D130)+1,""),"")</f>
        <v/>
      </c>
      <c r="F131" s="5" t="s">
        <v>359</v>
      </c>
      <c r="G131" s="5" t="s">
        <v>360</v>
      </c>
      <c r="H131" s="12">
        <f>IFERROR([1]!EM_S_STM07_IS(F131,"9",$H$1,"1")/1000000,"")</f>
        <v>1236.56304116</v>
      </c>
      <c r="I131" s="12">
        <f>IFERROR([1]!EM_S_STM07_IS(F131,"9",$I$1,"1")/1000000,"")</f>
        <v>1387.7519497200001</v>
      </c>
      <c r="J131" s="12">
        <f>IFERROR([1]!EM_S_STM07_IS(F131,"9",$J$1,"1")/1000000,"")</f>
        <v>1569.3260082899999</v>
      </c>
      <c r="K131" s="12">
        <f>IFERROR([1]!EM_S_STM07_IS(F131,"9",$K$1,"1")/1000000,"")</f>
        <v>1845.7646777499999</v>
      </c>
      <c r="L131" s="12">
        <f>IFERROR([1]!EM_S_STM07_IS(F131,"9",$L$1,"1")/1000000,"")</f>
        <v>1876.1760872300001</v>
      </c>
      <c r="M131" s="13">
        <f>IFERROR([1]!EM_S_STM07_IS(F131,"9",$M$1,"1")/1000000,"")</f>
        <v>1927.1586493900002</v>
      </c>
      <c r="N131" s="12">
        <f>IFERROR([1]!EM_S_STM07_IS(F131,"61",$N$1,"1")/1000000,"")</f>
        <v>57.896290549999996</v>
      </c>
      <c r="O131" s="12">
        <f>IFERROR([1]!EM_S_STM07_IS(F131,"61",$O$1,"1")/1000000,"")</f>
        <v>67.56156356999999</v>
      </c>
      <c r="P131" s="12">
        <f>IFERROR([1]!EM_S_STM07_IS(F131,"61",$P$1,"1")/1000000,"")</f>
        <v>61.326050729999999</v>
      </c>
      <c r="Q131" s="12">
        <f>IFERROR([1]!EM_S_STM07_IS(F131,"61",$Q$1,"1")/1000000,"")</f>
        <v>80.468839310000007</v>
      </c>
      <c r="R131" s="12">
        <f>IFERROR([1]!EM_S_STM07_IS(F131,"61",$R$1,"1")/1000000,"")</f>
        <v>153.14421016999998</v>
      </c>
      <c r="S131" s="12">
        <f>IFERROR([1]!EM_S_STM07_IS(F131,"61",$S$1,"1")/1000000,"")</f>
        <v>74.939487319999998</v>
      </c>
      <c r="T131" s="20">
        <f t="shared" si="26"/>
        <v>9.2798880180322341E-2</v>
      </c>
      <c r="U131" s="20">
        <f t="shared" si="27"/>
        <v>5.2960296402981832E-2</v>
      </c>
      <c r="V131" s="14">
        <f t="shared" si="28"/>
        <v>0.12226542725890641</v>
      </c>
      <c r="W131" s="14">
        <f t="shared" si="29"/>
        <v>0.13084042764748779</v>
      </c>
      <c r="X131" s="14">
        <f t="shared" si="30"/>
        <v>0.17615120631386119</v>
      </c>
      <c r="Y131" s="14">
        <f t="shared" si="31"/>
        <v>1.6476320002543295E-2</v>
      </c>
      <c r="Z131" s="15">
        <f t="shared" si="32"/>
        <v>2.7173655237910564E-2</v>
      </c>
      <c r="AA131" s="14">
        <f t="shared" si="33"/>
        <v>0.16694114472934907</v>
      </c>
      <c r="AB131" s="14">
        <f t="shared" si="34"/>
        <v>-9.2293791181126628E-2</v>
      </c>
      <c r="AC131" s="14">
        <f t="shared" si="35"/>
        <v>0.31214774719930849</v>
      </c>
      <c r="AD131" s="14">
        <f t="shared" si="36"/>
        <v>0.9031492374336817</v>
      </c>
      <c r="AE131" s="14">
        <f t="shared" si="37"/>
        <v>-0.51066065614356349</v>
      </c>
      <c r="AF131" s="18" t="str">
        <f t="shared" si="38"/>
        <v/>
      </c>
      <c r="AG131" s="18" t="str">
        <f t="shared" si="39"/>
        <v/>
      </c>
      <c r="AH131" s="18" t="str">
        <f t="shared" si="40"/>
        <v/>
      </c>
      <c r="AI131" s="19" t="str">
        <f t="shared" si="41"/>
        <v/>
      </c>
      <c r="AJ131" s="19" t="str">
        <f t="shared" si="42"/>
        <v/>
      </c>
      <c r="AK131" s="19" t="str">
        <f t="shared" si="43"/>
        <v/>
      </c>
    </row>
    <row r="132" spans="2:37" x14ac:dyDescent="0.15">
      <c r="B132" s="51" t="str">
        <f>IFERROR(IF(AND(AF132=1,AI132=1),MAX($B$5:B131)+1,""),"")</f>
        <v/>
      </c>
      <c r="C132" s="51" t="str">
        <f>IFERROR(IF(AND(AG132=1,AJ132=1),MAX($C$5:C131)+1,""),"")</f>
        <v/>
      </c>
      <c r="D132" s="51" t="str">
        <f>IFERROR(IF(AND(AH132=1,AK132=1),MAX($D$5:D131)+1,""),"")</f>
        <v/>
      </c>
      <c r="F132" s="5" t="s">
        <v>361</v>
      </c>
      <c r="G132" s="5" t="s">
        <v>362</v>
      </c>
      <c r="H132" s="12">
        <f>IFERROR([1]!EM_S_STM07_IS(F132,"9",$H$1,"1")/1000000,"")</f>
        <v>1495.52737422</v>
      </c>
      <c r="I132" s="12">
        <f>IFERROR([1]!EM_S_STM07_IS(F132,"9",$I$1,"1")/1000000,"")</f>
        <v>1863.2535494700001</v>
      </c>
      <c r="J132" s="12">
        <f>IFERROR([1]!EM_S_STM07_IS(F132,"9",$J$1,"1")/1000000,"")</f>
        <v>1521.9792661500001</v>
      </c>
      <c r="K132" s="12">
        <f>IFERROR([1]!EM_S_STM07_IS(F132,"9",$K$1,"1")/1000000,"")</f>
        <v>1535.7069112500001</v>
      </c>
      <c r="L132" s="12">
        <f>IFERROR([1]!EM_S_STM07_IS(F132,"9",$L$1,"1")/1000000,"")</f>
        <v>1425.7155969600001</v>
      </c>
      <c r="M132" s="13">
        <f>IFERROR([1]!EM_S_STM07_IS(F132,"9",$M$1,"1")/1000000,"")</f>
        <v>1607.5184396099999</v>
      </c>
      <c r="N132" s="12">
        <f>IFERROR([1]!EM_S_STM07_IS(F132,"61",$N$1,"1")/1000000,"")</f>
        <v>99.80635276999999</v>
      </c>
      <c r="O132" s="12">
        <f>IFERROR([1]!EM_S_STM07_IS(F132,"61",$O$1,"1")/1000000,"")</f>
        <v>81.621060329999992</v>
      </c>
      <c r="P132" s="12">
        <f>IFERROR([1]!EM_S_STM07_IS(F132,"61",$P$1,"1")/1000000,"")</f>
        <v>117.14206615000001</v>
      </c>
      <c r="Q132" s="12">
        <f>IFERROR([1]!EM_S_STM07_IS(F132,"61",$Q$1,"1")/1000000,"")</f>
        <v>153.00605712999999</v>
      </c>
      <c r="R132" s="12">
        <f>IFERROR([1]!EM_S_STM07_IS(F132,"61",$R$1,"1")/1000000,"")</f>
        <v>115.43972239</v>
      </c>
      <c r="S132" s="12">
        <f>IFERROR([1]!EM_S_STM07_IS(F132,"61",$S$1,"1")/1000000,"")</f>
        <v>129.94730738999999</v>
      </c>
      <c r="T132" s="20">
        <f t="shared" si="26"/>
        <v>1.4547346463943844E-2</v>
      </c>
      <c r="U132" s="20">
        <f t="shared" si="27"/>
        <v>5.4197106651385107E-2</v>
      </c>
      <c r="V132" s="14">
        <f t="shared" si="28"/>
        <v>0.24588394809007733</v>
      </c>
      <c r="W132" s="14">
        <f t="shared" si="29"/>
        <v>-0.18316040960559285</v>
      </c>
      <c r="X132" s="14">
        <f t="shared" si="30"/>
        <v>9.0196005985846827E-3</v>
      </c>
      <c r="Y132" s="14">
        <f t="shared" si="31"/>
        <v>-7.16225950956174E-2</v>
      </c>
      <c r="Z132" s="15">
        <f t="shared" si="32"/>
        <v>0.12751690662404983</v>
      </c>
      <c r="AA132" s="14">
        <f t="shared" si="33"/>
        <v>-0.18220576080870649</v>
      </c>
      <c r="AB132" s="14">
        <f t="shared" si="34"/>
        <v>0.43519412362919518</v>
      </c>
      <c r="AC132" s="14">
        <f t="shared" si="35"/>
        <v>0.30615808785612736</v>
      </c>
      <c r="AD132" s="14">
        <f t="shared" si="36"/>
        <v>-0.24552187962128941</v>
      </c>
      <c r="AE132" s="14">
        <f t="shared" si="37"/>
        <v>0.12567238295140526</v>
      </c>
      <c r="AF132" s="18" t="str">
        <f t="shared" si="38"/>
        <v/>
      </c>
      <c r="AG132" s="18" t="str">
        <f t="shared" si="39"/>
        <v/>
      </c>
      <c r="AH132" s="18" t="str">
        <f t="shared" si="40"/>
        <v/>
      </c>
      <c r="AI132" s="19" t="str">
        <f t="shared" si="41"/>
        <v/>
      </c>
      <c r="AJ132" s="19" t="str">
        <f t="shared" si="42"/>
        <v/>
      </c>
      <c r="AK132" s="19" t="str">
        <f t="shared" si="43"/>
        <v/>
      </c>
    </row>
    <row r="133" spans="2:37" x14ac:dyDescent="0.15">
      <c r="B133" s="51" t="str">
        <f>IFERROR(IF(AND(AF133=1,AI133=1),MAX($B$5:B132)+1,""),"")</f>
        <v/>
      </c>
      <c r="C133" s="51" t="str">
        <f>IFERROR(IF(AND(AG133=1,AJ133=1),MAX($C$5:C132)+1,""),"")</f>
        <v/>
      </c>
      <c r="D133" s="51" t="str">
        <f>IFERROR(IF(AND(AH133=1,AK133=1),MAX($D$5:D132)+1,""),"")</f>
        <v/>
      </c>
      <c r="F133" s="5" t="s">
        <v>363</v>
      </c>
      <c r="G133" s="5" t="s">
        <v>364</v>
      </c>
      <c r="H133" s="12">
        <f>IFERROR([1]!EM_S_STM07_IS(F133,"9",$H$1,"1")/1000000,"")</f>
        <v>3015.0871403200003</v>
      </c>
      <c r="I133" s="12">
        <f>IFERROR([1]!EM_S_STM07_IS(F133,"9",$I$1,"1")/1000000,"")</f>
        <v>3334.6723486300002</v>
      </c>
      <c r="J133" s="12">
        <f>IFERROR([1]!EM_S_STM07_IS(F133,"9",$J$1,"1")/1000000,"")</f>
        <v>3143.9553682800001</v>
      </c>
      <c r="K133" s="12">
        <f>IFERROR([1]!EM_S_STM07_IS(F133,"9",$K$1,"1")/1000000,"")</f>
        <v>3280.6405073999999</v>
      </c>
      <c r="L133" s="12">
        <f>IFERROR([1]!EM_S_STM07_IS(F133,"9",$L$1,"1")/1000000,"")</f>
        <v>4394.4707655000002</v>
      </c>
      <c r="M133" s="13">
        <f>IFERROR([1]!EM_S_STM07_IS(F133,"9",$M$1,"1")/1000000,"")</f>
        <v>2225.9444498299999</v>
      </c>
      <c r="N133" s="12">
        <f>IFERROR([1]!EM_S_STM07_IS(F133,"61",$N$1,"1")/1000000,"")</f>
        <v>135.29691</v>
      </c>
      <c r="O133" s="12">
        <f>IFERROR([1]!EM_S_STM07_IS(F133,"61",$O$1,"1")/1000000,"")</f>
        <v>70.588475849999995</v>
      </c>
      <c r="P133" s="12">
        <f>IFERROR([1]!EM_S_STM07_IS(F133,"61",$P$1,"1")/1000000,"")</f>
        <v>293.49400508999997</v>
      </c>
      <c r="Q133" s="12">
        <f>IFERROR([1]!EM_S_STM07_IS(F133,"61",$Q$1,"1")/1000000,"")</f>
        <v>347.91172448000003</v>
      </c>
      <c r="R133" s="12">
        <f>IFERROR([1]!EM_S_STM07_IS(F133,"61",$R$1,"1")/1000000,"")</f>
        <v>645.44944328999998</v>
      </c>
      <c r="S133" s="12">
        <f>IFERROR([1]!EM_S_STM07_IS(F133,"61",$S$1,"1")/1000000,"")</f>
        <v>450.07670942000004</v>
      </c>
      <c r="T133" s="20">
        <f t="shared" si="26"/>
        <v>-5.8884576947506595E-2</v>
      </c>
      <c r="U133" s="20">
        <f t="shared" si="27"/>
        <v>0.27174410245933789</v>
      </c>
      <c r="V133" s="14">
        <f t="shared" si="28"/>
        <v>0.10599534721111951</v>
      </c>
      <c r="W133" s="14">
        <f t="shared" si="29"/>
        <v>-5.7192119768034566E-2</v>
      </c>
      <c r="X133" s="14">
        <f t="shared" si="30"/>
        <v>4.3475534194614765E-2</v>
      </c>
      <c r="Y133" s="14">
        <f t="shared" si="31"/>
        <v>0.3395160961975508</v>
      </c>
      <c r="Z133" s="15">
        <f t="shared" si="32"/>
        <v>-0.49346700237366731</v>
      </c>
      <c r="AA133" s="14">
        <f t="shared" si="33"/>
        <v>-0.47826985959989776</v>
      </c>
      <c r="AB133" s="14">
        <f t="shared" si="34"/>
        <v>3.1578175694524502</v>
      </c>
      <c r="AC133" s="14">
        <f t="shared" si="35"/>
        <v>0.18541339327633918</v>
      </c>
      <c r="AD133" s="14">
        <f t="shared" si="36"/>
        <v>0.85521038204363276</v>
      </c>
      <c r="AE133" s="14">
        <f t="shared" si="37"/>
        <v>-0.3026925437787063</v>
      </c>
      <c r="AF133" s="18" t="str">
        <f t="shared" si="38"/>
        <v/>
      </c>
      <c r="AG133" s="18">
        <f t="shared" si="39"/>
        <v>1</v>
      </c>
      <c r="AH133" s="18" t="str">
        <f t="shared" si="40"/>
        <v/>
      </c>
      <c r="AI133" s="19" t="str">
        <f t="shared" si="41"/>
        <v/>
      </c>
      <c r="AJ133" s="19" t="str">
        <f t="shared" si="42"/>
        <v/>
      </c>
      <c r="AK133" s="19" t="str">
        <f t="shared" si="43"/>
        <v/>
      </c>
    </row>
    <row r="134" spans="2:37" x14ac:dyDescent="0.15">
      <c r="B134" s="51" t="str">
        <f>IFERROR(IF(AND(AF134=1,AI134=1),MAX($B$5:B133)+1,""),"")</f>
        <v/>
      </c>
      <c r="C134" s="51" t="str">
        <f>IFERROR(IF(AND(AG134=1,AJ134=1),MAX($C$5:C133)+1,""),"")</f>
        <v/>
      </c>
      <c r="D134" s="51" t="str">
        <f>IFERROR(IF(AND(AH134=1,AK134=1),MAX($D$5:D133)+1,""),"")</f>
        <v/>
      </c>
      <c r="F134" s="5" t="s">
        <v>365</v>
      </c>
      <c r="G134" s="5" t="s">
        <v>366</v>
      </c>
      <c r="H134" s="12">
        <f>IFERROR([1]!EM_S_STM07_IS(F134,"9",$H$1,"1")/1000000,"")</f>
        <v>255.90263977000001</v>
      </c>
      <c r="I134" s="12">
        <f>IFERROR([1]!EM_S_STM07_IS(F134,"9",$I$1,"1")/1000000,"")</f>
        <v>213.94406943999999</v>
      </c>
      <c r="J134" s="12">
        <f>IFERROR([1]!EM_S_STM07_IS(F134,"9",$J$1,"1")/1000000,"")</f>
        <v>202.95241877999999</v>
      </c>
      <c r="K134" s="12">
        <f>IFERROR([1]!EM_S_STM07_IS(F134,"9",$K$1,"1")/1000000,"")</f>
        <v>218.76760664</v>
      </c>
      <c r="L134" s="12">
        <f>IFERROR([1]!EM_S_STM07_IS(F134,"9",$L$1,"1")/1000000,"")</f>
        <v>172.72036499000001</v>
      </c>
      <c r="M134" s="13">
        <f>IFERROR([1]!EM_S_STM07_IS(F134,"9",$M$1,"1")/1000000,"")</f>
        <v>212.26780994999999</v>
      </c>
      <c r="N134" s="12">
        <f>IFERROR([1]!EM_S_STM07_IS(F134,"61",$N$1,"1")/1000000,"")</f>
        <v>23.85036234</v>
      </c>
      <c r="O134" s="12">
        <f>IFERROR([1]!EM_S_STM07_IS(F134,"61",$O$1,"1")/1000000,"")</f>
        <v>27.512373800000002</v>
      </c>
      <c r="P134" s="12">
        <f>IFERROR([1]!EM_S_STM07_IS(F134,"61",$P$1,"1")/1000000,"")</f>
        <v>42.513489369999995</v>
      </c>
      <c r="Q134" s="12">
        <f>IFERROR([1]!EM_S_STM07_IS(F134,"61",$Q$1,"1")/1000000,"")</f>
        <v>52.800451939999995</v>
      </c>
      <c r="R134" s="12">
        <f>IFERROR([1]!EM_S_STM07_IS(F134,"61",$R$1,"1")/1000000,"")</f>
        <v>31.567135789999998</v>
      </c>
      <c r="S134" s="12">
        <f>IFERROR([1]!EM_S_STM07_IS(F134,"61",$S$1,"1")/1000000,"")</f>
        <v>37.802677580000001</v>
      </c>
      <c r="T134" s="20">
        <f t="shared" si="26"/>
        <v>-3.6699302711634352E-2</v>
      </c>
      <c r="U134" s="20">
        <f t="shared" si="27"/>
        <v>9.6492123104698901E-2</v>
      </c>
      <c r="V134" s="14">
        <f t="shared" si="28"/>
        <v>-0.16396302268593832</v>
      </c>
      <c r="W134" s="14">
        <f t="shared" si="29"/>
        <v>-5.1376281141004385E-2</v>
      </c>
      <c r="X134" s="14">
        <f t="shared" si="30"/>
        <v>7.7925594358861233E-2</v>
      </c>
      <c r="Y134" s="14">
        <f t="shared" si="31"/>
        <v>-0.21048473472480089</v>
      </c>
      <c r="Z134" s="15">
        <f t="shared" si="32"/>
        <v>0.22896804880124969</v>
      </c>
      <c r="AA134" s="14">
        <f t="shared" si="33"/>
        <v>0.15354112477605245</v>
      </c>
      <c r="AB134" s="14">
        <f t="shared" si="34"/>
        <v>0.54524977303121669</v>
      </c>
      <c r="AC134" s="14">
        <f t="shared" si="35"/>
        <v>0.2419693777772822</v>
      </c>
      <c r="AD134" s="14">
        <f t="shared" si="36"/>
        <v>-0.40214269707631595</v>
      </c>
      <c r="AE134" s="14">
        <f t="shared" si="37"/>
        <v>0.19753270716361065</v>
      </c>
      <c r="AF134" s="18" t="str">
        <f t="shared" si="38"/>
        <v/>
      </c>
      <c r="AG134" s="18" t="str">
        <f t="shared" si="39"/>
        <v/>
      </c>
      <c r="AH134" s="18" t="str">
        <f t="shared" si="40"/>
        <v/>
      </c>
      <c r="AI134" s="19" t="str">
        <f t="shared" si="41"/>
        <v/>
      </c>
      <c r="AJ134" s="19" t="str">
        <f t="shared" si="42"/>
        <v/>
      </c>
      <c r="AK134" s="19" t="str">
        <f t="shared" si="43"/>
        <v/>
      </c>
    </row>
    <row r="135" spans="2:37" x14ac:dyDescent="0.15">
      <c r="B135" s="51" t="str">
        <f>IFERROR(IF(AND(AF135=1,AI135=1),MAX($B$5:B134)+1,""),"")</f>
        <v/>
      </c>
      <c r="C135" s="51" t="str">
        <f>IFERROR(IF(AND(AG135=1,AJ135=1),MAX($C$5:C134)+1,""),"")</f>
        <v/>
      </c>
      <c r="D135" s="51" t="str">
        <f>IFERROR(IF(AND(AH135=1,AK135=1),MAX($D$5:D134)+1,""),"")</f>
        <v/>
      </c>
      <c r="F135" s="5" t="s">
        <v>367</v>
      </c>
      <c r="G135" s="5" t="s">
        <v>368</v>
      </c>
      <c r="H135" s="12">
        <f>IFERROR([1]!EM_S_STM07_IS(F135,"9",$H$1,"1")/1000000,"")</f>
        <v>2831.9138748</v>
      </c>
      <c r="I135" s="12">
        <f>IFERROR([1]!EM_S_STM07_IS(F135,"9",$I$1,"1")/1000000,"")</f>
        <v>2022.52231067</v>
      </c>
      <c r="J135" s="12">
        <f>IFERROR([1]!EM_S_STM07_IS(F135,"9",$J$1,"1")/1000000,"")</f>
        <v>1973.9577910200001</v>
      </c>
      <c r="K135" s="12">
        <f>IFERROR([1]!EM_S_STM07_IS(F135,"9",$K$1,"1")/1000000,"")</f>
        <v>2310.8511845399998</v>
      </c>
      <c r="L135" s="12">
        <f>IFERROR([1]!EM_S_STM07_IS(F135,"9",$L$1,"1")/1000000,"")</f>
        <v>3896.4585702300001</v>
      </c>
      <c r="M135" s="13">
        <f>IFERROR([1]!EM_S_STM07_IS(F135,"9",$M$1,"1")/1000000,"")</f>
        <v>4130.3642360000003</v>
      </c>
      <c r="N135" s="12">
        <f>IFERROR([1]!EM_S_STM07_IS(F135,"61",$N$1,"1")/1000000,"")</f>
        <v>130.02672174</v>
      </c>
      <c r="O135" s="12">
        <f>IFERROR([1]!EM_S_STM07_IS(F135,"61",$O$1,"1")/1000000,"")</f>
        <v>70.251003519999998</v>
      </c>
      <c r="P135" s="12">
        <f>IFERROR([1]!EM_S_STM07_IS(F135,"61",$P$1,"1")/1000000,"")</f>
        <v>73.978657650000002</v>
      </c>
      <c r="Q135" s="12">
        <f>IFERROR([1]!EM_S_STM07_IS(F135,"61",$Q$1,"1")/1000000,"")</f>
        <v>182.56650697000001</v>
      </c>
      <c r="R135" s="12">
        <f>IFERROR([1]!EM_S_STM07_IS(F135,"61",$R$1,"1")/1000000,"")</f>
        <v>127.15316901</v>
      </c>
      <c r="S135" s="12">
        <f>IFERROR([1]!EM_S_STM07_IS(F135,"61",$S$1,"1")/1000000,"")</f>
        <v>123.79507326000001</v>
      </c>
      <c r="T135" s="20">
        <f t="shared" ref="T135:T198" si="44">IFERROR(IF(H135&lt;0,"",(M135/H135)^(1/5)-1),"")</f>
        <v>7.8404427059437731E-2</v>
      </c>
      <c r="U135" s="20">
        <f t="shared" ref="U135:U198" si="45">IFERROR(IF(N135&lt;0,"",(S135/N135)^(1/5)-1),"")</f>
        <v>-9.774400505255354E-3</v>
      </c>
      <c r="V135" s="14">
        <f t="shared" ref="V135:V198" si="46">IFERROR((I135-H135)/ABS(H135),"")</f>
        <v>-0.2858107978962327</v>
      </c>
      <c r="W135" s="14">
        <f t="shared" ref="W135:W198" si="47">IFERROR((J135-I135)/ABS(I135),"")</f>
        <v>-2.401185855591972E-2</v>
      </c>
      <c r="X135" s="14">
        <f t="shared" ref="X135:X198" si="48">IFERROR((K135-J135)/ABS(J135),"")</f>
        <v>0.17066899558471177</v>
      </c>
      <c r="Y135" s="14">
        <f t="shared" ref="Y135:Y198" si="49">IFERROR((L135-K135)/ABS(K135),"")</f>
        <v>0.68615728970259615</v>
      </c>
      <c r="Z135" s="15">
        <f t="shared" ref="Z135:Z198" si="50">IFERROR((M135-L135)/ABS(L135),"")</f>
        <v>6.0030322805714652E-2</v>
      </c>
      <c r="AA135" s="14">
        <f t="shared" ref="AA135:AA198" si="51">IFERROR((O135-N135)/ABS(N135),"")</f>
        <v>-0.45971872104510081</v>
      </c>
      <c r="AB135" s="14">
        <f t="shared" ref="AB135:AB198" si="52">IFERROR((P135-O135)/ABS(O135),"")</f>
        <v>5.3061934253206308E-2</v>
      </c>
      <c r="AC135" s="14">
        <f t="shared" ref="AC135:AC198" si="53">IFERROR((Q135-P135)/ABS(P135),"")</f>
        <v>1.4678267052876162</v>
      </c>
      <c r="AD135" s="14">
        <f t="shared" ref="AD135:AD198" si="54">IFERROR((R135-Q135)/ABS(Q135),"")</f>
        <v>-0.30352411775674565</v>
      </c>
      <c r="AE135" s="14">
        <f t="shared" ref="AE135:AE198" si="55">IFERROR((S135-R135)/ABS(R135),"")</f>
        <v>-2.640984708557198E-2</v>
      </c>
      <c r="AF135" s="18" t="str">
        <f t="shared" ref="AF135:AF198" si="56">IFERROR(IF(AND(T135&lt;&gt;"",T135&gt;$AG$3),1,""),"")</f>
        <v/>
      </c>
      <c r="AG135" s="18" t="str">
        <f t="shared" ref="AG135:AG198" si="57">IFERROR(IF(AND(U135&lt;&gt;"",U135&gt;$AG$3),1,""),"")</f>
        <v/>
      </c>
      <c r="AH135" s="18" t="str">
        <f t="shared" ref="AH135:AH198" si="58">IFERROR(IF(AND(AF135=1,AG135=1),1,""),"")</f>
        <v/>
      </c>
      <c r="AI135" s="19" t="str">
        <f t="shared" ref="AI135:AI198" si="59">IFERROR(IF(AND(V135&gt;$AJ$3,W135&gt;$AJ$3,X135&gt;$AJ$3,Y135&gt;$AJ$3,Z135&gt;$AJ$3),1,""),"")</f>
        <v/>
      </c>
      <c r="AJ135" s="19" t="str">
        <f t="shared" ref="AJ135:AJ198" si="60">IFERROR(IF(AND(AA135&gt;$AJ$3,AB135&gt;$AJ$3,AC135&gt;$AJ$3,AD135&gt;$AJ$3,AE135&gt;$AJ$3),1,""),"")</f>
        <v/>
      </c>
      <c r="AK135" s="19" t="str">
        <f t="shared" ref="AK135:AK198" si="61">IFERROR(IF(AND(AI135=1,AJ135=1),1,""),"")</f>
        <v/>
      </c>
    </row>
    <row r="136" spans="2:37" x14ac:dyDescent="0.15">
      <c r="B136" s="51" t="str">
        <f>IFERROR(IF(AND(AF136=1,AI136=1),MAX($B$5:B135)+1,""),"")</f>
        <v/>
      </c>
      <c r="C136" s="51" t="str">
        <f>IFERROR(IF(AND(AG136=1,AJ136=1),MAX($C$5:C135)+1,""),"")</f>
        <v/>
      </c>
      <c r="D136" s="51" t="str">
        <f>IFERROR(IF(AND(AH136=1,AK136=1),MAX($D$5:D135)+1,""),"")</f>
        <v/>
      </c>
      <c r="F136" s="5" t="s">
        <v>369</v>
      </c>
      <c r="G136" s="5" t="s">
        <v>370</v>
      </c>
      <c r="H136" s="12">
        <f>IFERROR([1]!EM_S_STM07_IS(F136,"9",$H$1,"1")/1000000,"")</f>
        <v>310.94251875999998</v>
      </c>
      <c r="I136" s="12">
        <f>IFERROR([1]!EM_S_STM07_IS(F136,"9",$I$1,"1")/1000000,"")</f>
        <v>199.20913922</v>
      </c>
      <c r="J136" s="12">
        <f>IFERROR([1]!EM_S_STM07_IS(F136,"9",$J$1,"1")/1000000,"")</f>
        <v>636.59048683000003</v>
      </c>
      <c r="K136" s="12">
        <f>IFERROR([1]!EM_S_STM07_IS(F136,"9",$K$1,"1")/1000000,"")</f>
        <v>1122.3496379000001</v>
      </c>
      <c r="L136" s="12">
        <f>IFERROR([1]!EM_S_STM07_IS(F136,"9",$L$1,"1")/1000000,"")</f>
        <v>526.64033892999998</v>
      </c>
      <c r="M136" s="13">
        <f>IFERROR([1]!EM_S_STM07_IS(F136,"9",$M$1,"1")/1000000,"")</f>
        <v>491.81083238000002</v>
      </c>
      <c r="N136" s="12">
        <f>IFERROR([1]!EM_S_STM07_IS(F136,"61",$N$1,"1")/1000000,"")</f>
        <v>12.54407939</v>
      </c>
      <c r="O136" s="12">
        <f>IFERROR([1]!EM_S_STM07_IS(F136,"61",$O$1,"1")/1000000,"")</f>
        <v>12.1844953</v>
      </c>
      <c r="P136" s="12">
        <f>IFERROR([1]!EM_S_STM07_IS(F136,"61",$P$1,"1")/1000000,"")</f>
        <v>131.37475237000001</v>
      </c>
      <c r="Q136" s="12">
        <f>IFERROR([1]!EM_S_STM07_IS(F136,"61",$Q$1,"1")/1000000,"")</f>
        <v>151.50714811</v>
      </c>
      <c r="R136" s="12">
        <f>IFERROR([1]!EM_S_STM07_IS(F136,"61",$R$1,"1")/1000000,"")</f>
        <v>51.234352569999999</v>
      </c>
      <c r="S136" s="12">
        <f>IFERROR([1]!EM_S_STM07_IS(F136,"61",$S$1,"1")/1000000,"")</f>
        <v>46.427997859999998</v>
      </c>
      <c r="T136" s="20">
        <f t="shared" si="44"/>
        <v>9.6032912264622405E-2</v>
      </c>
      <c r="U136" s="20">
        <f t="shared" si="45"/>
        <v>0.29917672758087011</v>
      </c>
      <c r="V136" s="14">
        <f t="shared" si="46"/>
        <v>-0.35933773221358978</v>
      </c>
      <c r="W136" s="14">
        <f t="shared" si="47"/>
        <v>2.1955887632593529</v>
      </c>
      <c r="X136" s="14">
        <f t="shared" si="48"/>
        <v>0.76306379237445443</v>
      </c>
      <c r="Y136" s="14">
        <f t="shared" si="49"/>
        <v>-0.53076980546331054</v>
      </c>
      <c r="Z136" s="15">
        <f t="shared" si="50"/>
        <v>-6.6135280523259413E-2</v>
      </c>
      <c r="AA136" s="14">
        <f t="shared" si="51"/>
        <v>-2.8665642078657176E-2</v>
      </c>
      <c r="AB136" s="14">
        <f t="shared" si="52"/>
        <v>9.7821250807163107</v>
      </c>
      <c r="AC136" s="14">
        <f t="shared" si="53"/>
        <v>0.15324402426502545</v>
      </c>
      <c r="AD136" s="14">
        <f t="shared" si="54"/>
        <v>-0.66183541034775539</v>
      </c>
      <c r="AE136" s="14">
        <f t="shared" si="55"/>
        <v>-9.3811172951453206E-2</v>
      </c>
      <c r="AF136" s="18" t="str">
        <f t="shared" si="56"/>
        <v/>
      </c>
      <c r="AG136" s="18">
        <f t="shared" si="57"/>
        <v>1</v>
      </c>
      <c r="AH136" s="18" t="str">
        <f t="shared" si="58"/>
        <v/>
      </c>
      <c r="AI136" s="19" t="str">
        <f t="shared" si="59"/>
        <v/>
      </c>
      <c r="AJ136" s="19" t="str">
        <f t="shared" si="60"/>
        <v/>
      </c>
      <c r="AK136" s="19" t="str">
        <f t="shared" si="61"/>
        <v/>
      </c>
    </row>
    <row r="137" spans="2:37" x14ac:dyDescent="0.15">
      <c r="B137" s="51" t="str">
        <f>IFERROR(IF(AND(AF137=1,AI137=1),MAX($B$5:B136)+1,""),"")</f>
        <v/>
      </c>
      <c r="C137" s="51" t="str">
        <f>IFERROR(IF(AND(AG137=1,AJ137=1),MAX($C$5:C136)+1,""),"")</f>
        <v/>
      </c>
      <c r="D137" s="51" t="str">
        <f>IFERROR(IF(AND(AH137=1,AK137=1),MAX($D$5:D136)+1,""),"")</f>
        <v/>
      </c>
      <c r="F137" s="5" t="s">
        <v>371</v>
      </c>
      <c r="G137" s="5" t="s">
        <v>372</v>
      </c>
      <c r="H137" s="12">
        <f>IFERROR([1]!EM_S_STM07_IS(F137,"9",$H$1,"1")/1000000,"")</f>
        <v>3024.0967920799999</v>
      </c>
      <c r="I137" s="12">
        <f>IFERROR([1]!EM_S_STM07_IS(F137,"9",$I$1,"1")/1000000,"")</f>
        <v>2182.53788308</v>
      </c>
      <c r="J137" s="12">
        <f>IFERROR([1]!EM_S_STM07_IS(F137,"9",$J$1,"1")/1000000,"")</f>
        <v>1822.3899373699999</v>
      </c>
      <c r="K137" s="12">
        <f>IFERROR([1]!EM_S_STM07_IS(F137,"9",$K$1,"1")/1000000,"")</f>
        <v>5543.8538689799998</v>
      </c>
      <c r="L137" s="12">
        <f>IFERROR([1]!EM_S_STM07_IS(F137,"9",$L$1,"1")/1000000,"")</f>
        <v>7018.18660774</v>
      </c>
      <c r="M137" s="13">
        <f>IFERROR([1]!EM_S_STM07_IS(F137,"9",$M$1,"1")/1000000,"")</f>
        <v>5433.5667026499996</v>
      </c>
      <c r="N137" s="12">
        <f>IFERROR([1]!EM_S_STM07_IS(F137,"61",$N$1,"1")/1000000,"")</f>
        <v>349.38274982999997</v>
      </c>
      <c r="O137" s="12">
        <f>IFERROR([1]!EM_S_STM07_IS(F137,"61",$O$1,"1")/1000000,"")</f>
        <v>346.72915879000004</v>
      </c>
      <c r="P137" s="12">
        <f>IFERROR([1]!EM_S_STM07_IS(F137,"61",$P$1,"1")/1000000,"")</f>
        <v>276.06228026999997</v>
      </c>
      <c r="Q137" s="12">
        <f>IFERROR([1]!EM_S_STM07_IS(F137,"61",$Q$1,"1")/1000000,"")</f>
        <v>310.72481843000003</v>
      </c>
      <c r="R137" s="12">
        <f>IFERROR([1]!EM_S_STM07_IS(F137,"61",$R$1,"1")/1000000,"")</f>
        <v>249.72345705000001</v>
      </c>
      <c r="S137" s="12">
        <f>IFERROR([1]!EM_S_STM07_IS(F137,"61",$S$1,"1")/1000000,"")</f>
        <v>151.96250449000001</v>
      </c>
      <c r="T137" s="20">
        <f t="shared" si="44"/>
        <v>0.12434052162523535</v>
      </c>
      <c r="U137" s="20">
        <f t="shared" si="45"/>
        <v>-0.15338297669070422</v>
      </c>
      <c r="V137" s="14">
        <f t="shared" si="46"/>
        <v>-0.27828438269701294</v>
      </c>
      <c r="W137" s="14">
        <f t="shared" si="47"/>
        <v>-0.16501337663003537</v>
      </c>
      <c r="X137" s="14">
        <f t="shared" si="48"/>
        <v>2.042078841249896</v>
      </c>
      <c r="Y137" s="14">
        <f t="shared" si="49"/>
        <v>0.26594004344332745</v>
      </c>
      <c r="Z137" s="15">
        <f t="shared" si="50"/>
        <v>-0.22578765622196537</v>
      </c>
      <c r="AA137" s="14">
        <f t="shared" si="51"/>
        <v>-7.5950831610635851E-3</v>
      </c>
      <c r="AB137" s="14">
        <f t="shared" si="52"/>
        <v>-0.20381002499648485</v>
      </c>
      <c r="AC137" s="14">
        <f t="shared" si="53"/>
        <v>0.12556057323767195</v>
      </c>
      <c r="AD137" s="14">
        <f t="shared" si="54"/>
        <v>-0.19631956561507297</v>
      </c>
      <c r="AE137" s="14">
        <f t="shared" si="55"/>
        <v>-0.39147685089281037</v>
      </c>
      <c r="AF137" s="18" t="str">
        <f t="shared" si="56"/>
        <v/>
      </c>
      <c r="AG137" s="18" t="str">
        <f t="shared" si="57"/>
        <v/>
      </c>
      <c r="AH137" s="18" t="str">
        <f t="shared" si="58"/>
        <v/>
      </c>
      <c r="AI137" s="19" t="str">
        <f t="shared" si="59"/>
        <v/>
      </c>
      <c r="AJ137" s="19" t="str">
        <f t="shared" si="60"/>
        <v/>
      </c>
      <c r="AK137" s="19" t="str">
        <f t="shared" si="61"/>
        <v/>
      </c>
    </row>
    <row r="138" spans="2:37" x14ac:dyDescent="0.15">
      <c r="B138" s="51" t="str">
        <f>IFERROR(IF(AND(AF138=1,AI138=1),MAX($B$5:B137)+1,""),"")</f>
        <v/>
      </c>
      <c r="C138" s="51" t="str">
        <f>IFERROR(IF(AND(AG138=1,AJ138=1),MAX($C$5:C137)+1,""),"")</f>
        <v/>
      </c>
      <c r="D138" s="51" t="str">
        <f>IFERROR(IF(AND(AH138=1,AK138=1),MAX($D$5:D137)+1,""),"")</f>
        <v/>
      </c>
      <c r="F138" s="5" t="s">
        <v>373</v>
      </c>
      <c r="G138" s="5" t="s">
        <v>374</v>
      </c>
      <c r="H138" s="12">
        <f>IFERROR([1]!EM_S_STM07_IS(F138,"9",$H$1,"1")/1000000,"")</f>
        <v>1530.0101092499999</v>
      </c>
      <c r="I138" s="12">
        <f>IFERROR([1]!EM_S_STM07_IS(F138,"9",$I$1,"1")/1000000,"")</f>
        <v>1485.6226383199999</v>
      </c>
      <c r="J138" s="12">
        <f>IFERROR([1]!EM_S_STM07_IS(F138,"9",$J$1,"1")/1000000,"")</f>
        <v>1780.545083</v>
      </c>
      <c r="K138" s="12">
        <f>IFERROR([1]!EM_S_STM07_IS(F138,"9",$K$1,"1")/1000000,"")</f>
        <v>1487.4640578699998</v>
      </c>
      <c r="L138" s="12">
        <f>IFERROR([1]!EM_S_STM07_IS(F138,"9",$L$1,"1")/1000000,"")</f>
        <v>1283.1865159200001</v>
      </c>
      <c r="M138" s="13">
        <f>IFERROR([1]!EM_S_STM07_IS(F138,"9",$M$1,"1")/1000000,"")</f>
        <v>1443.6436337</v>
      </c>
      <c r="N138" s="12">
        <f>IFERROR([1]!EM_S_STM07_IS(F138,"61",$N$1,"1")/1000000,"")</f>
        <v>106.68261665999999</v>
      </c>
      <c r="O138" s="12">
        <f>IFERROR([1]!EM_S_STM07_IS(F138,"61",$O$1,"1")/1000000,"")</f>
        <v>280.40829672000001</v>
      </c>
      <c r="P138" s="12">
        <f>IFERROR([1]!EM_S_STM07_IS(F138,"61",$P$1,"1")/1000000,"")</f>
        <v>280.15549738999999</v>
      </c>
      <c r="Q138" s="12">
        <f>IFERROR([1]!EM_S_STM07_IS(F138,"61",$Q$1,"1")/1000000,"")</f>
        <v>360.80271156999999</v>
      </c>
      <c r="R138" s="12">
        <f>IFERROR([1]!EM_S_STM07_IS(F138,"61",$R$1,"1")/1000000,"")</f>
        <v>280.64265195000002</v>
      </c>
      <c r="S138" s="12">
        <f>IFERROR([1]!EM_S_STM07_IS(F138,"61",$S$1,"1")/1000000,"")</f>
        <v>142.36593522000001</v>
      </c>
      <c r="T138" s="20">
        <f t="shared" si="44"/>
        <v>-1.1553563768657127E-2</v>
      </c>
      <c r="U138" s="20">
        <f t="shared" si="45"/>
        <v>5.9406138949207321E-2</v>
      </c>
      <c r="V138" s="14">
        <f t="shared" si="46"/>
        <v>-2.901122722107927E-2</v>
      </c>
      <c r="W138" s="14">
        <f t="shared" si="47"/>
        <v>0.1985177373262903</v>
      </c>
      <c r="X138" s="14">
        <f t="shared" si="48"/>
        <v>-0.1646018558744913</v>
      </c>
      <c r="Y138" s="14">
        <f t="shared" si="49"/>
        <v>-0.13733275830712741</v>
      </c>
      <c r="Z138" s="15">
        <f t="shared" si="50"/>
        <v>0.12504582598809316</v>
      </c>
      <c r="AA138" s="14">
        <f t="shared" si="51"/>
        <v>1.6284347487807487</v>
      </c>
      <c r="AB138" s="14">
        <f t="shared" si="52"/>
        <v>-9.0154012187609205E-4</v>
      </c>
      <c r="AC138" s="14">
        <f t="shared" si="53"/>
        <v>0.28786589922857125</v>
      </c>
      <c r="AD138" s="14">
        <f t="shared" si="54"/>
        <v>-0.22217144453042165</v>
      </c>
      <c r="AE138" s="14">
        <f t="shared" si="55"/>
        <v>-0.49271454559457245</v>
      </c>
      <c r="AF138" s="18" t="str">
        <f t="shared" si="56"/>
        <v/>
      </c>
      <c r="AG138" s="18" t="str">
        <f t="shared" si="57"/>
        <v/>
      </c>
      <c r="AH138" s="18" t="str">
        <f t="shared" si="58"/>
        <v/>
      </c>
      <c r="AI138" s="19" t="str">
        <f t="shared" si="59"/>
        <v/>
      </c>
      <c r="AJ138" s="19" t="str">
        <f t="shared" si="60"/>
        <v/>
      </c>
      <c r="AK138" s="19" t="str">
        <f t="shared" si="61"/>
        <v/>
      </c>
    </row>
    <row r="139" spans="2:37" x14ac:dyDescent="0.15">
      <c r="B139" s="51" t="str">
        <f>IFERROR(IF(AND(AF139=1,AI139=1),MAX($B$5:B138)+1,""),"")</f>
        <v/>
      </c>
      <c r="C139" s="51" t="str">
        <f>IFERROR(IF(AND(AG139=1,AJ139=1),MAX($C$5:C138)+1,""),"")</f>
        <v/>
      </c>
      <c r="D139" s="51" t="str">
        <f>IFERROR(IF(AND(AH139=1,AK139=1),MAX($D$5:D138)+1,""),"")</f>
        <v/>
      </c>
      <c r="F139" s="5" t="s">
        <v>375</v>
      </c>
      <c r="G139" s="5" t="s">
        <v>376</v>
      </c>
      <c r="H139" s="12">
        <f>IFERROR([1]!EM_S_STM07_IS(F139,"9",$H$1,"1")/1000000,"")</f>
        <v>10075.437834259999</v>
      </c>
      <c r="I139" s="12">
        <f>IFERROR([1]!EM_S_STM07_IS(F139,"9",$I$1,"1")/1000000,"")</f>
        <v>11312.322432030001</v>
      </c>
      <c r="J139" s="12">
        <f>IFERROR([1]!EM_S_STM07_IS(F139,"9",$J$1,"1")/1000000,"")</f>
        <v>13686.82452557</v>
      </c>
      <c r="K139" s="12">
        <f>IFERROR([1]!EM_S_STM07_IS(F139,"9",$K$1,"1")/1000000,"")</f>
        <v>15814.79088081</v>
      </c>
      <c r="L139" s="12">
        <f>IFERROR([1]!EM_S_STM07_IS(F139,"9",$L$1,"1")/1000000,"")</f>
        <v>18814.366372740002</v>
      </c>
      <c r="M139" s="13">
        <f>IFERROR([1]!EM_S_STM07_IS(F139,"9",$M$1,"1")/1000000,"")</f>
        <v>20738.126205080003</v>
      </c>
      <c r="N139" s="12">
        <f>IFERROR([1]!EM_S_STM07_IS(F139,"61",$N$1,"1")/1000000,"")</f>
        <v>926.16858035999996</v>
      </c>
      <c r="O139" s="12">
        <f>IFERROR([1]!EM_S_STM07_IS(F139,"61",$O$1,"1")/1000000,"")</f>
        <v>1210.9086664599999</v>
      </c>
      <c r="P139" s="12">
        <f>IFERROR([1]!EM_S_STM07_IS(F139,"61",$P$1,"1")/1000000,"")</f>
        <v>1582.5158434100001</v>
      </c>
      <c r="Q139" s="12">
        <f>IFERROR([1]!EM_S_STM07_IS(F139,"61",$Q$1,"1")/1000000,"")</f>
        <v>2321.4537871699999</v>
      </c>
      <c r="R139" s="12">
        <f>IFERROR([1]!EM_S_STM07_IS(F139,"61",$R$1,"1")/1000000,"")</f>
        <v>2506.07650186</v>
      </c>
      <c r="S139" s="12">
        <f>IFERROR([1]!EM_S_STM07_IS(F139,"61",$S$1,"1")/1000000,"")</f>
        <v>2770.8414010700003</v>
      </c>
      <c r="T139" s="20">
        <f t="shared" si="44"/>
        <v>0.15531687556541196</v>
      </c>
      <c r="U139" s="20">
        <f t="shared" si="45"/>
        <v>0.24504292536977168</v>
      </c>
      <c r="V139" s="14">
        <f t="shared" si="46"/>
        <v>0.12276236706698378</v>
      </c>
      <c r="W139" s="14">
        <f t="shared" si="47"/>
        <v>0.20990403233351734</v>
      </c>
      <c r="X139" s="14">
        <f t="shared" si="48"/>
        <v>0.15547553424568938</v>
      </c>
      <c r="Y139" s="14">
        <f t="shared" si="49"/>
        <v>0.18966899496405923</v>
      </c>
      <c r="Z139" s="15">
        <f t="shared" si="50"/>
        <v>0.10224951477118693</v>
      </c>
      <c r="AA139" s="14">
        <f t="shared" si="51"/>
        <v>0.30743872350897722</v>
      </c>
      <c r="AB139" s="14">
        <f t="shared" si="52"/>
        <v>0.30688291135644913</v>
      </c>
      <c r="AC139" s="14">
        <f t="shared" si="53"/>
        <v>0.46693873355968346</v>
      </c>
      <c r="AD139" s="14">
        <f t="shared" si="54"/>
        <v>7.9528920933234215E-2</v>
      </c>
      <c r="AE139" s="14">
        <f t="shared" si="55"/>
        <v>0.10564916873586773</v>
      </c>
      <c r="AF139" s="18" t="str">
        <f t="shared" si="56"/>
        <v/>
      </c>
      <c r="AG139" s="18">
        <f t="shared" si="57"/>
        <v>1</v>
      </c>
      <c r="AH139" s="18" t="str">
        <f t="shared" si="58"/>
        <v/>
      </c>
      <c r="AI139" s="19">
        <f t="shared" si="59"/>
        <v>1</v>
      </c>
      <c r="AJ139" s="19" t="str">
        <f t="shared" si="60"/>
        <v/>
      </c>
      <c r="AK139" s="19" t="str">
        <f t="shared" si="61"/>
        <v/>
      </c>
    </row>
    <row r="140" spans="2:37" x14ac:dyDescent="0.15">
      <c r="B140" s="51" t="str">
        <f>IFERROR(IF(AND(AF140=1,AI140=1),MAX($B$5:B139)+1,""),"")</f>
        <v/>
      </c>
      <c r="C140" s="51" t="str">
        <f>IFERROR(IF(AND(AG140=1,AJ140=1),MAX($C$5:C139)+1,""),"")</f>
        <v/>
      </c>
      <c r="D140" s="51" t="str">
        <f>IFERROR(IF(AND(AH140=1,AK140=1),MAX($D$5:D139)+1,""),"")</f>
        <v/>
      </c>
      <c r="F140" s="5" t="s">
        <v>377</v>
      </c>
      <c r="G140" s="5" t="s">
        <v>378</v>
      </c>
      <c r="H140" s="12">
        <f>IFERROR([1]!EM_S_STM07_IS(F140,"9",$H$1,"1")/1000000,"")</f>
        <v>12642.208069</v>
      </c>
      <c r="I140" s="12">
        <f>IFERROR([1]!EM_S_STM07_IS(F140,"9",$I$1,"1")/1000000,"")</f>
        <v>14620.140721</v>
      </c>
      <c r="J140" s="12">
        <f>IFERROR([1]!EM_S_STM07_IS(F140,"9",$J$1,"1")/1000000,"")</f>
        <v>29489.273619</v>
      </c>
      <c r="K140" s="12">
        <f>IFERROR([1]!EM_S_STM07_IS(F140,"9",$K$1,"1")/1000000,"")</f>
        <v>30830.757336999999</v>
      </c>
      <c r="L140" s="12">
        <f>IFERROR([1]!EM_S_STM07_IS(F140,"9",$L$1,"1")/1000000,"")</f>
        <v>29046.568684999998</v>
      </c>
      <c r="M140" s="13">
        <f>IFERROR([1]!EM_S_STM07_IS(F140,"9",$M$1,"1")/1000000,"")</f>
        <v>25723.810816000001</v>
      </c>
      <c r="N140" s="12">
        <f>IFERROR([1]!EM_S_STM07_IS(F140,"61",$N$1,"1")/1000000,"")</f>
        <v>765.80646100000001</v>
      </c>
      <c r="O140" s="12">
        <f>IFERROR([1]!EM_S_STM07_IS(F140,"61",$O$1,"1")/1000000,"")</f>
        <v>356.32187900000002</v>
      </c>
      <c r="P140" s="12">
        <f>IFERROR([1]!EM_S_STM07_IS(F140,"61",$P$1,"1")/1000000,"")</f>
        <v>1698.7289659999999</v>
      </c>
      <c r="Q140" s="12">
        <f>IFERROR([1]!EM_S_STM07_IS(F140,"61",$Q$1,"1")/1000000,"")</f>
        <v>3086.4286179999999</v>
      </c>
      <c r="R140" s="12">
        <f>IFERROR([1]!EM_S_STM07_IS(F140,"61",$R$1,"1")/1000000,"")</f>
        <v>3003.9771340000002</v>
      </c>
      <c r="S140" s="12">
        <f>IFERROR([1]!EM_S_STM07_IS(F140,"61",$S$1,"1")/1000000,"")</f>
        <v>3237.7333119999998</v>
      </c>
      <c r="T140" s="20">
        <f t="shared" si="44"/>
        <v>0.15266332357805679</v>
      </c>
      <c r="U140" s="20">
        <f t="shared" si="45"/>
        <v>0.33421067003795901</v>
      </c>
      <c r="V140" s="14">
        <f t="shared" si="46"/>
        <v>0.15645468269503446</v>
      </c>
      <c r="W140" s="14">
        <f t="shared" si="47"/>
        <v>1.017030764734183</v>
      </c>
      <c r="X140" s="14">
        <f t="shared" si="48"/>
        <v>4.5490564987524101E-2</v>
      </c>
      <c r="Y140" s="14">
        <f t="shared" si="49"/>
        <v>-5.7870412734194999E-2</v>
      </c>
      <c r="Z140" s="15">
        <f t="shared" si="50"/>
        <v>-0.11439416149405317</v>
      </c>
      <c r="AA140" s="14">
        <f t="shared" si="51"/>
        <v>-0.5347102732265927</v>
      </c>
      <c r="AB140" s="14">
        <f t="shared" si="52"/>
        <v>3.7674001124135286</v>
      </c>
      <c r="AC140" s="14">
        <f t="shared" si="53"/>
        <v>0.81690468566484675</v>
      </c>
      <c r="AD140" s="14">
        <f t="shared" si="54"/>
        <v>-2.6714204086608073E-2</v>
      </c>
      <c r="AE140" s="14">
        <f t="shared" si="55"/>
        <v>7.7815565023538438E-2</v>
      </c>
      <c r="AF140" s="18" t="str">
        <f t="shared" si="56"/>
        <v/>
      </c>
      <c r="AG140" s="18">
        <f t="shared" si="57"/>
        <v>1</v>
      </c>
      <c r="AH140" s="18" t="str">
        <f t="shared" si="58"/>
        <v/>
      </c>
      <c r="AI140" s="19" t="str">
        <f t="shared" si="59"/>
        <v/>
      </c>
      <c r="AJ140" s="19" t="str">
        <f t="shared" si="60"/>
        <v/>
      </c>
      <c r="AK140" s="19" t="str">
        <f t="shared" si="61"/>
        <v/>
      </c>
    </row>
    <row r="141" spans="2:37" x14ac:dyDescent="0.15">
      <c r="B141" s="51" t="str">
        <f>IFERROR(IF(AND(AF141=1,AI141=1),MAX($B$5:B140)+1,""),"")</f>
        <v/>
      </c>
      <c r="C141" s="51" t="str">
        <f>IFERROR(IF(AND(AG141=1,AJ141=1),MAX($C$5:C140)+1,""),"")</f>
        <v/>
      </c>
      <c r="D141" s="51" t="str">
        <f>IFERROR(IF(AND(AH141=1,AK141=1),MAX($D$5:D140)+1,""),"")</f>
        <v/>
      </c>
      <c r="F141" s="5" t="s">
        <v>379</v>
      </c>
      <c r="G141" s="5" t="s">
        <v>380</v>
      </c>
      <c r="H141" s="12">
        <f>IFERROR([1]!EM_S_STM07_IS(F141,"9",$H$1,"1")/1000000,"")</f>
        <v>3327.8337988400003</v>
      </c>
      <c r="I141" s="12">
        <f>IFERROR([1]!EM_S_STM07_IS(F141,"9",$I$1,"1")/1000000,"")</f>
        <v>3330.4444575500002</v>
      </c>
      <c r="J141" s="12">
        <f>IFERROR([1]!EM_S_STM07_IS(F141,"9",$J$1,"1")/1000000,"")</f>
        <v>3554.2516200700002</v>
      </c>
      <c r="K141" s="12">
        <f>IFERROR([1]!EM_S_STM07_IS(F141,"9",$K$1,"1")/1000000,"")</f>
        <v>7576.2604799799992</v>
      </c>
      <c r="L141" s="12">
        <f>IFERROR([1]!EM_S_STM07_IS(F141,"9",$L$1,"1")/1000000,"")</f>
        <v>11390.908365339999</v>
      </c>
      <c r="M141" s="13">
        <f>IFERROR([1]!EM_S_STM07_IS(F141,"9",$M$1,"1")/1000000,"")</f>
        <v>15386.09471652</v>
      </c>
      <c r="N141" s="12">
        <f>IFERROR([1]!EM_S_STM07_IS(F141,"61",$N$1,"1")/1000000,"")</f>
        <v>554.76522676000002</v>
      </c>
      <c r="O141" s="12">
        <f>IFERROR([1]!EM_S_STM07_IS(F141,"61",$O$1,"1")/1000000,"")</f>
        <v>525.09386312000004</v>
      </c>
      <c r="P141" s="12">
        <f>IFERROR([1]!EM_S_STM07_IS(F141,"61",$P$1,"1")/1000000,"")</f>
        <v>438.47051524</v>
      </c>
      <c r="Q141" s="12">
        <f>IFERROR([1]!EM_S_STM07_IS(F141,"61",$Q$1,"1")/1000000,"")</f>
        <v>1081.2527962500001</v>
      </c>
      <c r="R141" s="12">
        <f>IFERROR([1]!EM_S_STM07_IS(F141,"61",$R$1,"1")/1000000,"")</f>
        <v>1603.5796424100001</v>
      </c>
      <c r="S141" s="12">
        <f>IFERROR([1]!EM_S_STM07_IS(F141,"61",$S$1,"1")/1000000,"")</f>
        <v>2606.7763044799999</v>
      </c>
      <c r="T141" s="20">
        <f t="shared" si="44"/>
        <v>0.35829266257735126</v>
      </c>
      <c r="U141" s="20">
        <f t="shared" si="45"/>
        <v>0.36269576644030499</v>
      </c>
      <c r="V141" s="14">
        <f t="shared" si="46"/>
        <v>7.8449191510400408E-4</v>
      </c>
      <c r="W141" s="14">
        <f t="shared" si="47"/>
        <v>6.7200388828775409E-2</v>
      </c>
      <c r="X141" s="14">
        <f t="shared" si="48"/>
        <v>1.1316049874462142</v>
      </c>
      <c r="Y141" s="14">
        <f t="shared" si="49"/>
        <v>0.50350009684066066</v>
      </c>
      <c r="Z141" s="15">
        <f t="shared" si="50"/>
        <v>0.3507346581187909</v>
      </c>
      <c r="AA141" s="14">
        <f t="shared" si="51"/>
        <v>-5.3484541223482757E-2</v>
      </c>
      <c r="AB141" s="14">
        <f t="shared" si="52"/>
        <v>-0.16496735910281235</v>
      </c>
      <c r="AC141" s="14">
        <f t="shared" si="53"/>
        <v>1.4659646627736613</v>
      </c>
      <c r="AD141" s="14">
        <f t="shared" si="54"/>
        <v>0.48307560264494437</v>
      </c>
      <c r="AE141" s="14">
        <f t="shared" si="55"/>
        <v>0.62559827746522634</v>
      </c>
      <c r="AF141" s="18">
        <f t="shared" si="56"/>
        <v>1</v>
      </c>
      <c r="AG141" s="18">
        <f t="shared" si="57"/>
        <v>1</v>
      </c>
      <c r="AH141" s="18">
        <f t="shared" si="58"/>
        <v>1</v>
      </c>
      <c r="AI141" s="19" t="str">
        <f t="shared" si="59"/>
        <v/>
      </c>
      <c r="AJ141" s="19" t="str">
        <f t="shared" si="60"/>
        <v/>
      </c>
      <c r="AK141" s="19" t="str">
        <f t="shared" si="61"/>
        <v/>
      </c>
    </row>
    <row r="142" spans="2:37" x14ac:dyDescent="0.15">
      <c r="B142" s="51" t="str">
        <f>IFERROR(IF(AND(AF142=1,AI142=1),MAX($B$5:B141)+1,""),"")</f>
        <v/>
      </c>
      <c r="C142" s="51" t="str">
        <f>IFERROR(IF(AND(AG142=1,AJ142=1),MAX($C$5:C141)+1,""),"")</f>
        <v/>
      </c>
      <c r="D142" s="51" t="str">
        <f>IFERROR(IF(AND(AH142=1,AK142=1),MAX($D$5:D141)+1,""),"")</f>
        <v/>
      </c>
      <c r="F142" s="5" t="s">
        <v>381</v>
      </c>
      <c r="G142" s="5" t="s">
        <v>382</v>
      </c>
      <c r="H142" s="12">
        <f>IFERROR([1]!EM_S_STM07_IS(F142,"9",$H$1,"1")/1000000,"")</f>
        <v>1956.06862879</v>
      </c>
      <c r="I142" s="12">
        <f>IFERROR([1]!EM_S_STM07_IS(F142,"9",$I$1,"1")/1000000,"")</f>
        <v>2260.9298735500001</v>
      </c>
      <c r="J142" s="12">
        <f>IFERROR([1]!EM_S_STM07_IS(F142,"9",$J$1,"1")/1000000,"")</f>
        <v>2201.9107318900001</v>
      </c>
      <c r="K142" s="12">
        <f>IFERROR([1]!EM_S_STM07_IS(F142,"9",$K$1,"1")/1000000,"")</f>
        <v>2526.6798105300004</v>
      </c>
      <c r="L142" s="12">
        <f>IFERROR([1]!EM_S_STM07_IS(F142,"9",$L$1,"1")/1000000,"")</f>
        <v>3068.64120017</v>
      </c>
      <c r="M142" s="13">
        <f>IFERROR([1]!EM_S_STM07_IS(F142,"9",$M$1,"1")/1000000,"")</f>
        <v>2876.65910063</v>
      </c>
      <c r="N142" s="12">
        <f>IFERROR([1]!EM_S_STM07_IS(F142,"61",$N$1,"1")/1000000,"")</f>
        <v>263.77624298000001</v>
      </c>
      <c r="O142" s="12">
        <f>IFERROR([1]!EM_S_STM07_IS(F142,"61",$O$1,"1")/1000000,"")</f>
        <v>291.66009373000003</v>
      </c>
      <c r="P142" s="12">
        <f>IFERROR([1]!EM_S_STM07_IS(F142,"61",$P$1,"1")/1000000,"")</f>
        <v>400.46674511000003</v>
      </c>
      <c r="Q142" s="12">
        <f>IFERROR([1]!EM_S_STM07_IS(F142,"61",$Q$1,"1")/1000000,"")</f>
        <v>251.83135637999999</v>
      </c>
      <c r="R142" s="12">
        <f>IFERROR([1]!EM_S_STM07_IS(F142,"61",$R$1,"1")/1000000,"")</f>
        <v>266.12504897000002</v>
      </c>
      <c r="S142" s="12">
        <f>IFERROR([1]!EM_S_STM07_IS(F142,"61",$S$1,"1")/1000000,"")</f>
        <v>53.405593119999999</v>
      </c>
      <c r="T142" s="20">
        <f t="shared" si="44"/>
        <v>8.0191765258412095E-2</v>
      </c>
      <c r="U142" s="20">
        <f t="shared" si="45"/>
        <v>-0.27344212744769747</v>
      </c>
      <c r="V142" s="14">
        <f t="shared" si="46"/>
        <v>0.15585406374447275</v>
      </c>
      <c r="W142" s="14">
        <f t="shared" si="47"/>
        <v>-2.6103924031633554E-2</v>
      </c>
      <c r="X142" s="14">
        <f t="shared" si="48"/>
        <v>0.14749420761541784</v>
      </c>
      <c r="Y142" s="14">
        <f t="shared" si="49"/>
        <v>0.21449547638816846</v>
      </c>
      <c r="Z142" s="15">
        <f t="shared" si="50"/>
        <v>-6.2562576403316361E-2</v>
      </c>
      <c r="AA142" s="14">
        <f t="shared" si="51"/>
        <v>0.1057102430263753</v>
      </c>
      <c r="AB142" s="14">
        <f t="shared" si="52"/>
        <v>0.37305978335427037</v>
      </c>
      <c r="AC142" s="14">
        <f t="shared" si="53"/>
        <v>-0.37115538442317586</v>
      </c>
      <c r="AD142" s="14">
        <f t="shared" si="54"/>
        <v>5.6758986630845207E-2</v>
      </c>
      <c r="AE142" s="14">
        <f t="shared" si="55"/>
        <v>-0.79932143431556368</v>
      </c>
      <c r="AF142" s="18" t="str">
        <f t="shared" si="56"/>
        <v/>
      </c>
      <c r="AG142" s="18" t="str">
        <f t="shared" si="57"/>
        <v/>
      </c>
      <c r="AH142" s="18" t="str">
        <f t="shared" si="58"/>
        <v/>
      </c>
      <c r="AI142" s="19" t="str">
        <f t="shared" si="59"/>
        <v/>
      </c>
      <c r="AJ142" s="19" t="str">
        <f t="shared" si="60"/>
        <v/>
      </c>
      <c r="AK142" s="19" t="str">
        <f t="shared" si="61"/>
        <v/>
      </c>
    </row>
    <row r="143" spans="2:37" x14ac:dyDescent="0.15">
      <c r="B143" s="51" t="str">
        <f>IFERROR(IF(AND(AF143=1,AI143=1),MAX($B$5:B142)+1,""),"")</f>
        <v/>
      </c>
      <c r="C143" s="51" t="str">
        <f>IFERROR(IF(AND(AG143=1,AJ143=1),MAX($C$5:C142)+1,""),"")</f>
        <v/>
      </c>
      <c r="D143" s="51" t="str">
        <f>IFERROR(IF(AND(AH143=1,AK143=1),MAX($D$5:D142)+1,""),"")</f>
        <v/>
      </c>
      <c r="F143" s="5" t="s">
        <v>383</v>
      </c>
      <c r="G143" s="5" t="s">
        <v>384</v>
      </c>
      <c r="H143" s="12">
        <f>IFERROR([1]!EM_S_STM07_IS(F143,"9",$H$1,"1")/1000000,"")</f>
        <v>3784.2850794400001</v>
      </c>
      <c r="I143" s="12">
        <f>IFERROR([1]!EM_S_STM07_IS(F143,"9",$I$1,"1")/1000000,"")</f>
        <v>5150.37269818</v>
      </c>
      <c r="J143" s="12">
        <f>IFERROR([1]!EM_S_STM07_IS(F143,"9",$J$1,"1")/1000000,"")</f>
        <v>7644.9487560299995</v>
      </c>
      <c r="K143" s="12">
        <f>IFERROR([1]!EM_S_STM07_IS(F143,"9",$K$1,"1")/1000000,"")</f>
        <v>12567.77385584</v>
      </c>
      <c r="L143" s="12">
        <f>IFERROR([1]!EM_S_STM07_IS(F143,"9",$L$1,"1")/1000000,"")</f>
        <v>12866.2663025</v>
      </c>
      <c r="M143" s="13">
        <f>IFERROR([1]!EM_S_STM07_IS(F143,"9",$M$1,"1")/1000000,"")</f>
        <v>11297.726954059999</v>
      </c>
      <c r="N143" s="12">
        <f>IFERROR([1]!EM_S_STM07_IS(F143,"61",$N$1,"1")/1000000,"")</f>
        <v>218.76376213</v>
      </c>
      <c r="O143" s="12">
        <f>IFERROR([1]!EM_S_STM07_IS(F143,"61",$O$1,"1")/1000000,"")</f>
        <v>19.26760329</v>
      </c>
      <c r="P143" s="12">
        <f>IFERROR([1]!EM_S_STM07_IS(F143,"61",$P$1,"1")/1000000,"")</f>
        <v>284.07885627999997</v>
      </c>
      <c r="Q143" s="12">
        <f>IFERROR([1]!EM_S_STM07_IS(F143,"61",$Q$1,"1")/1000000,"")</f>
        <v>1095.95152082</v>
      </c>
      <c r="R143" s="12">
        <f>IFERROR([1]!EM_S_STM07_IS(F143,"61",$R$1,"1")/1000000,"")</f>
        <v>927.92683271999999</v>
      </c>
      <c r="S143" s="12">
        <f>IFERROR([1]!EM_S_STM07_IS(F143,"61",$S$1,"1")/1000000,"")</f>
        <v>1154.82076697</v>
      </c>
      <c r="T143" s="20">
        <f t="shared" si="44"/>
        <v>0.24451875485046437</v>
      </c>
      <c r="U143" s="20">
        <f t="shared" si="45"/>
        <v>0.39478683757211575</v>
      </c>
      <c r="V143" s="14">
        <f t="shared" si="46"/>
        <v>0.3609896162849745</v>
      </c>
      <c r="W143" s="14">
        <f t="shared" si="47"/>
        <v>0.48434864893010826</v>
      </c>
      <c r="X143" s="14">
        <f t="shared" si="48"/>
        <v>0.64393173282255056</v>
      </c>
      <c r="Y143" s="14">
        <f t="shared" si="49"/>
        <v>2.3750622034092131E-2</v>
      </c>
      <c r="Z143" s="15">
        <f t="shared" si="50"/>
        <v>-0.12191099667626369</v>
      </c>
      <c r="AA143" s="14">
        <f t="shared" si="51"/>
        <v>-0.9119250688395536</v>
      </c>
      <c r="AB143" s="14">
        <f t="shared" si="52"/>
        <v>13.743860562431164</v>
      </c>
      <c r="AC143" s="14">
        <f t="shared" si="53"/>
        <v>2.8579130286971606</v>
      </c>
      <c r="AD143" s="14">
        <f t="shared" si="54"/>
        <v>-0.15331397868245356</v>
      </c>
      <c r="AE143" s="14">
        <f t="shared" si="55"/>
        <v>0.24451705269144297</v>
      </c>
      <c r="AF143" s="18">
        <f t="shared" si="56"/>
        <v>1</v>
      </c>
      <c r="AG143" s="18">
        <f t="shared" si="57"/>
        <v>1</v>
      </c>
      <c r="AH143" s="18">
        <f t="shared" si="58"/>
        <v>1</v>
      </c>
      <c r="AI143" s="19" t="str">
        <f t="shared" si="59"/>
        <v/>
      </c>
      <c r="AJ143" s="19" t="str">
        <f t="shared" si="60"/>
        <v/>
      </c>
      <c r="AK143" s="19" t="str">
        <f t="shared" si="61"/>
        <v/>
      </c>
    </row>
    <row r="144" spans="2:37" x14ac:dyDescent="0.15">
      <c r="B144" s="51" t="str">
        <f>IFERROR(IF(AND(AF144=1,AI144=1),MAX($B$5:B143)+1,""),"")</f>
        <v/>
      </c>
      <c r="C144" s="51" t="str">
        <f>IFERROR(IF(AND(AG144=1,AJ144=1),MAX($C$5:C143)+1,""),"")</f>
        <v/>
      </c>
      <c r="D144" s="51" t="str">
        <f>IFERROR(IF(AND(AH144=1,AK144=1),MAX($D$5:D143)+1,""),"")</f>
        <v/>
      </c>
      <c r="F144" s="5" t="s">
        <v>385</v>
      </c>
      <c r="G144" s="5" t="s">
        <v>386</v>
      </c>
      <c r="H144" s="12">
        <f>IFERROR([1]!EM_S_STM07_IS(F144,"9",$H$1,"1")/1000000,"")</f>
        <v>320.38509400999999</v>
      </c>
      <c r="I144" s="12">
        <f>IFERROR([1]!EM_S_STM07_IS(F144,"9",$I$1,"1")/1000000,"")</f>
        <v>392.88670217000004</v>
      </c>
      <c r="J144" s="12">
        <f>IFERROR([1]!EM_S_STM07_IS(F144,"9",$J$1,"1")/1000000,"")</f>
        <v>420.14853700999998</v>
      </c>
      <c r="K144" s="12">
        <f>IFERROR([1]!EM_S_STM07_IS(F144,"9",$K$1,"1")/1000000,"")</f>
        <v>490.37054075999998</v>
      </c>
      <c r="L144" s="12">
        <f>IFERROR([1]!EM_S_STM07_IS(F144,"9",$L$1,"1")/1000000,"")</f>
        <v>578.2778227</v>
      </c>
      <c r="M144" s="13">
        <f>IFERROR([1]!EM_S_STM07_IS(F144,"9",$M$1,"1")/1000000,"")</f>
        <v>518.27688837000005</v>
      </c>
      <c r="N144" s="12">
        <f>IFERROR([1]!EM_S_STM07_IS(F144,"61",$N$1,"1")/1000000,"")</f>
        <v>73.738567119999999</v>
      </c>
      <c r="O144" s="12">
        <f>IFERROR([1]!EM_S_STM07_IS(F144,"61",$O$1,"1")/1000000,"")</f>
        <v>81.696197299999994</v>
      </c>
      <c r="P144" s="12">
        <f>IFERROR([1]!EM_S_STM07_IS(F144,"61",$P$1,"1")/1000000,"")</f>
        <v>101.24551457999999</v>
      </c>
      <c r="Q144" s="12">
        <f>IFERROR([1]!EM_S_STM07_IS(F144,"61",$Q$1,"1")/1000000,"")</f>
        <v>59.747031189999994</v>
      </c>
      <c r="R144" s="12">
        <f>IFERROR([1]!EM_S_STM07_IS(F144,"61",$R$1,"1")/1000000,"")</f>
        <v>66.169974330000002</v>
      </c>
      <c r="S144" s="12">
        <f>IFERROR([1]!EM_S_STM07_IS(F144,"61",$S$1,"1")/1000000,"")</f>
        <v>102.26664486</v>
      </c>
      <c r="T144" s="20">
        <f t="shared" si="44"/>
        <v>0.10097614229981988</v>
      </c>
      <c r="U144" s="20">
        <f t="shared" si="45"/>
        <v>6.759827342516056E-2</v>
      </c>
      <c r="V144" s="14">
        <f t="shared" si="46"/>
        <v>0.2262951976090907</v>
      </c>
      <c r="W144" s="14">
        <f t="shared" si="47"/>
        <v>6.9388540486167674E-2</v>
      </c>
      <c r="X144" s="14">
        <f t="shared" si="48"/>
        <v>0.16713613773294811</v>
      </c>
      <c r="Y144" s="14">
        <f t="shared" si="49"/>
        <v>0.17926705344851479</v>
      </c>
      <c r="Z144" s="15">
        <f t="shared" si="50"/>
        <v>-0.10375797233560406</v>
      </c>
      <c r="AA144" s="14">
        <f t="shared" si="51"/>
        <v>0.10791679972638984</v>
      </c>
      <c r="AB144" s="14">
        <f t="shared" si="52"/>
        <v>0.23929286706224695</v>
      </c>
      <c r="AC144" s="14">
        <f t="shared" si="53"/>
        <v>-0.40987972219954122</v>
      </c>
      <c r="AD144" s="14">
        <f t="shared" si="54"/>
        <v>0.10750229780580348</v>
      </c>
      <c r="AE144" s="14">
        <f t="shared" si="55"/>
        <v>0.54551434990710834</v>
      </c>
      <c r="AF144" s="18" t="str">
        <f t="shared" si="56"/>
        <v/>
      </c>
      <c r="AG144" s="18" t="str">
        <f t="shared" si="57"/>
        <v/>
      </c>
      <c r="AH144" s="18" t="str">
        <f t="shared" si="58"/>
        <v/>
      </c>
      <c r="AI144" s="19" t="str">
        <f t="shared" si="59"/>
        <v/>
      </c>
      <c r="AJ144" s="19" t="str">
        <f t="shared" si="60"/>
        <v/>
      </c>
      <c r="AK144" s="19" t="str">
        <f t="shared" si="61"/>
        <v/>
      </c>
    </row>
    <row r="145" spans="2:37" x14ac:dyDescent="0.15">
      <c r="B145" s="51" t="str">
        <f>IFERROR(IF(AND(AF145=1,AI145=1),MAX($B$5:B144)+1,""),"")</f>
        <v/>
      </c>
      <c r="C145" s="51" t="str">
        <f>IFERROR(IF(AND(AG145=1,AJ145=1),MAX($C$5:C144)+1,""),"")</f>
        <v/>
      </c>
      <c r="D145" s="51" t="str">
        <f>IFERROR(IF(AND(AH145=1,AK145=1),MAX($D$5:D144)+1,""),"")</f>
        <v/>
      </c>
      <c r="F145" s="5" t="s">
        <v>387</v>
      </c>
      <c r="G145" s="5" t="s">
        <v>388</v>
      </c>
      <c r="H145" s="12">
        <f>IFERROR([1]!EM_S_STM07_IS(F145,"9",$H$1,"1")/1000000,"")</f>
        <v>93.543035500000002</v>
      </c>
      <c r="I145" s="12">
        <f>IFERROR([1]!EM_S_STM07_IS(F145,"9",$I$1,"1")/1000000,"")</f>
        <v>94.723587109999997</v>
      </c>
      <c r="J145" s="12">
        <f>IFERROR([1]!EM_S_STM07_IS(F145,"9",$J$1,"1")/1000000,"")</f>
        <v>98.656398359999997</v>
      </c>
      <c r="K145" s="12">
        <f>IFERROR([1]!EM_S_STM07_IS(F145,"9",$K$1,"1")/1000000,"")</f>
        <v>842.14210599</v>
      </c>
      <c r="L145" s="12">
        <f>IFERROR([1]!EM_S_STM07_IS(F145,"9",$L$1,"1")/1000000,"")</f>
        <v>734.94378145000007</v>
      </c>
      <c r="M145" s="13">
        <f>IFERROR([1]!EM_S_STM07_IS(F145,"9",$M$1,"1")/1000000,"")</f>
        <v>709.87229482999999</v>
      </c>
      <c r="N145" s="12">
        <f>IFERROR([1]!EM_S_STM07_IS(F145,"61",$N$1,"1")/1000000,"")</f>
        <v>-47.3390688</v>
      </c>
      <c r="O145" s="12">
        <f>IFERROR([1]!EM_S_STM07_IS(F145,"61",$O$1,"1")/1000000,"")</f>
        <v>-5.5603283499999998</v>
      </c>
      <c r="P145" s="12">
        <f>IFERROR([1]!EM_S_STM07_IS(F145,"61",$P$1,"1")/1000000,"")</f>
        <v>3.1672986499999998</v>
      </c>
      <c r="Q145" s="12">
        <f>IFERROR([1]!EM_S_STM07_IS(F145,"61",$Q$1,"1")/1000000,"")</f>
        <v>94.924960769999998</v>
      </c>
      <c r="R145" s="12">
        <f>IFERROR([1]!EM_S_STM07_IS(F145,"61",$R$1,"1")/1000000,"")</f>
        <v>41.69752708</v>
      </c>
      <c r="S145" s="12">
        <f>IFERROR([1]!EM_S_STM07_IS(F145,"61",$S$1,"1")/1000000,"")</f>
        <v>131.18221416</v>
      </c>
      <c r="T145" s="20">
        <f t="shared" si="44"/>
        <v>0.49980139627430331</v>
      </c>
      <c r="U145" s="20" t="str">
        <f t="shared" si="45"/>
        <v/>
      </c>
      <c r="V145" s="14">
        <f t="shared" si="46"/>
        <v>1.2620411596542586E-2</v>
      </c>
      <c r="W145" s="14">
        <f t="shared" si="47"/>
        <v>4.1518816695918941E-2</v>
      </c>
      <c r="X145" s="14">
        <f t="shared" si="48"/>
        <v>7.5361124061817009</v>
      </c>
      <c r="Y145" s="14">
        <f t="shared" si="49"/>
        <v>-0.1272924412370765</v>
      </c>
      <c r="Z145" s="15">
        <f t="shared" si="50"/>
        <v>-3.4113475415133855E-2</v>
      </c>
      <c r="AA145" s="14">
        <f t="shared" si="51"/>
        <v>0.88254250683528446</v>
      </c>
      <c r="AB145" s="14">
        <f t="shared" si="52"/>
        <v>1.5696243909768386</v>
      </c>
      <c r="AC145" s="14">
        <f t="shared" si="53"/>
        <v>28.970322113451473</v>
      </c>
      <c r="AD145" s="14">
        <f t="shared" si="54"/>
        <v>-0.56073169015016278</v>
      </c>
      <c r="AE145" s="14">
        <f t="shared" si="55"/>
        <v>2.1460430233264569</v>
      </c>
      <c r="AF145" s="18">
        <f t="shared" si="56"/>
        <v>1</v>
      </c>
      <c r="AG145" s="18" t="str">
        <f t="shared" si="57"/>
        <v/>
      </c>
      <c r="AH145" s="18" t="str">
        <f t="shared" si="58"/>
        <v/>
      </c>
      <c r="AI145" s="19" t="str">
        <f t="shared" si="59"/>
        <v/>
      </c>
      <c r="AJ145" s="19" t="str">
        <f t="shared" si="60"/>
        <v/>
      </c>
      <c r="AK145" s="19" t="str">
        <f t="shared" si="61"/>
        <v/>
      </c>
    </row>
    <row r="146" spans="2:37" x14ac:dyDescent="0.15">
      <c r="B146" s="51" t="str">
        <f>IFERROR(IF(AND(AF146=1,AI146=1),MAX($B$5:B145)+1,""),"")</f>
        <v/>
      </c>
      <c r="C146" s="51" t="str">
        <f>IFERROR(IF(AND(AG146=1,AJ146=1),MAX($C$5:C145)+1,""),"")</f>
        <v/>
      </c>
      <c r="D146" s="51" t="str">
        <f>IFERROR(IF(AND(AH146=1,AK146=1),MAX($D$5:D145)+1,""),"")</f>
        <v/>
      </c>
      <c r="F146" s="5" t="s">
        <v>389</v>
      </c>
      <c r="G146" s="5" t="s">
        <v>390</v>
      </c>
      <c r="H146" s="12">
        <f>IFERROR([1]!EM_S_STM07_IS(F146,"9",$H$1,"1")/1000000,"")</f>
        <v>79.462723890000007</v>
      </c>
      <c r="I146" s="12">
        <f>IFERROR([1]!EM_S_STM07_IS(F146,"9",$I$1,"1")/1000000,"")</f>
        <v>175.64970500000001</v>
      </c>
      <c r="J146" s="12">
        <f>IFERROR([1]!EM_S_STM07_IS(F146,"9",$J$1,"1")/1000000,"")</f>
        <v>118.78104906</v>
      </c>
      <c r="K146" s="12">
        <f>IFERROR([1]!EM_S_STM07_IS(F146,"9",$K$1,"1")/1000000,"")</f>
        <v>89.460309959999989</v>
      </c>
      <c r="L146" s="12">
        <f>IFERROR([1]!EM_S_STM07_IS(F146,"9",$L$1,"1")/1000000,"")</f>
        <v>1373.46980022</v>
      </c>
      <c r="M146" s="13">
        <f>IFERROR([1]!EM_S_STM07_IS(F146,"9",$M$1,"1")/1000000,"")</f>
        <v>1865.23650058</v>
      </c>
      <c r="N146" s="12">
        <f>IFERROR([1]!EM_S_STM07_IS(F146,"61",$N$1,"1")/1000000,"")</f>
        <v>2.2378074700000004</v>
      </c>
      <c r="O146" s="12">
        <f>IFERROR([1]!EM_S_STM07_IS(F146,"61",$O$1,"1")/1000000,"")</f>
        <v>19.650308879999997</v>
      </c>
      <c r="P146" s="12">
        <f>IFERROR([1]!EM_S_STM07_IS(F146,"61",$P$1,"1")/1000000,"")</f>
        <v>4.9945118800000001</v>
      </c>
      <c r="Q146" s="12">
        <f>IFERROR([1]!EM_S_STM07_IS(F146,"61",$Q$1,"1")/1000000,"")</f>
        <v>20.61179155</v>
      </c>
      <c r="R146" s="12">
        <f>IFERROR([1]!EM_S_STM07_IS(F146,"61",$R$1,"1")/1000000,"")</f>
        <v>129.66206571999999</v>
      </c>
      <c r="S146" s="12">
        <f>IFERROR([1]!EM_S_STM07_IS(F146,"61",$S$1,"1")/1000000,"")</f>
        <v>264.38529536999999</v>
      </c>
      <c r="T146" s="20">
        <f t="shared" si="44"/>
        <v>0.87981058825384095</v>
      </c>
      <c r="U146" s="20">
        <f t="shared" si="45"/>
        <v>1.597065574792877</v>
      </c>
      <c r="V146" s="14">
        <f t="shared" si="46"/>
        <v>1.210466699369019</v>
      </c>
      <c r="W146" s="14">
        <f t="shared" si="47"/>
        <v>-0.32376175035420646</v>
      </c>
      <c r="X146" s="14">
        <f t="shared" si="48"/>
        <v>-0.24684694513170358</v>
      </c>
      <c r="Y146" s="14">
        <f t="shared" si="49"/>
        <v>14.352839721146884</v>
      </c>
      <c r="Z146" s="15">
        <f t="shared" si="50"/>
        <v>0.35804697000343916</v>
      </c>
      <c r="AA146" s="14">
        <f t="shared" si="51"/>
        <v>7.7810542879276356</v>
      </c>
      <c r="AB146" s="14">
        <f t="shared" si="52"/>
        <v>-0.74583036274389591</v>
      </c>
      <c r="AC146" s="14">
        <f t="shared" si="53"/>
        <v>3.1268880814034619</v>
      </c>
      <c r="AD146" s="14">
        <f t="shared" si="54"/>
        <v>5.2906742194372711</v>
      </c>
      <c r="AE146" s="14">
        <f t="shared" si="55"/>
        <v>1.0390334975915732</v>
      </c>
      <c r="AF146" s="18">
        <f t="shared" si="56"/>
        <v>1</v>
      </c>
      <c r="AG146" s="18">
        <f t="shared" si="57"/>
        <v>1</v>
      </c>
      <c r="AH146" s="18">
        <f t="shared" si="58"/>
        <v>1</v>
      </c>
      <c r="AI146" s="19" t="str">
        <f t="shared" si="59"/>
        <v/>
      </c>
      <c r="AJ146" s="19" t="str">
        <f t="shared" si="60"/>
        <v/>
      </c>
      <c r="AK146" s="19" t="str">
        <f t="shared" si="61"/>
        <v/>
      </c>
    </row>
    <row r="147" spans="2:37" x14ac:dyDescent="0.15">
      <c r="B147" s="51" t="str">
        <f>IFERROR(IF(AND(AF147=1,AI147=1),MAX($B$5:B146)+1,""),"")</f>
        <v/>
      </c>
      <c r="C147" s="51" t="str">
        <f>IFERROR(IF(AND(AG147=1,AJ147=1),MAX($C$5:C146)+1,""),"")</f>
        <v/>
      </c>
      <c r="D147" s="51" t="str">
        <f>IFERROR(IF(AND(AH147=1,AK147=1),MAX($D$5:D146)+1,""),"")</f>
        <v/>
      </c>
      <c r="F147" s="5" t="s">
        <v>391</v>
      </c>
      <c r="G147" s="5" t="s">
        <v>392</v>
      </c>
      <c r="H147" s="12">
        <f>IFERROR([1]!EM_S_STM07_IS(F147,"9",$H$1,"1")/1000000,"")</f>
        <v>447.04920027999998</v>
      </c>
      <c r="I147" s="12">
        <f>IFERROR([1]!EM_S_STM07_IS(F147,"9",$I$1,"1")/1000000,"")</f>
        <v>408.75358669999997</v>
      </c>
      <c r="J147" s="12">
        <f>IFERROR([1]!EM_S_STM07_IS(F147,"9",$J$1,"1")/1000000,"")</f>
        <v>423.55701445</v>
      </c>
      <c r="K147" s="12">
        <f>IFERROR([1]!EM_S_STM07_IS(F147,"9",$K$1,"1")/1000000,"")</f>
        <v>536.15020217999995</v>
      </c>
      <c r="L147" s="12">
        <f>IFERROR([1]!EM_S_STM07_IS(F147,"9",$L$1,"1")/1000000,"")</f>
        <v>855.98125100000004</v>
      </c>
      <c r="M147" s="13">
        <f>IFERROR([1]!EM_S_STM07_IS(F147,"9",$M$1,"1")/1000000,"")</f>
        <v>1122.72554457</v>
      </c>
      <c r="N147" s="12">
        <f>IFERROR([1]!EM_S_STM07_IS(F147,"61",$N$1,"1")/1000000,"")</f>
        <v>24.56698098</v>
      </c>
      <c r="O147" s="12">
        <f>IFERROR([1]!EM_S_STM07_IS(F147,"61",$O$1,"1")/1000000,"")</f>
        <v>107.13703502</v>
      </c>
      <c r="P147" s="12">
        <f>IFERROR([1]!EM_S_STM07_IS(F147,"61",$P$1,"1")/1000000,"")</f>
        <v>120.37076404999999</v>
      </c>
      <c r="Q147" s="12">
        <f>IFERROR([1]!EM_S_STM07_IS(F147,"61",$Q$1,"1")/1000000,"")</f>
        <v>138.43922741</v>
      </c>
      <c r="R147" s="12">
        <f>IFERROR([1]!EM_S_STM07_IS(F147,"61",$R$1,"1")/1000000,"")</f>
        <v>206.87648175000001</v>
      </c>
      <c r="S147" s="12">
        <f>IFERROR([1]!EM_S_STM07_IS(F147,"61",$S$1,"1")/1000000,"")</f>
        <v>207.48364304</v>
      </c>
      <c r="T147" s="20">
        <f t="shared" si="44"/>
        <v>0.202219191014956</v>
      </c>
      <c r="U147" s="20">
        <f t="shared" si="45"/>
        <v>0.53223865715550867</v>
      </c>
      <c r="V147" s="14">
        <f t="shared" si="46"/>
        <v>-8.5663084859595645E-2</v>
      </c>
      <c r="W147" s="14">
        <f t="shared" si="47"/>
        <v>3.6216019214688464E-2</v>
      </c>
      <c r="X147" s="14">
        <f t="shared" si="48"/>
        <v>0.26582770179406706</v>
      </c>
      <c r="Y147" s="14">
        <f t="shared" si="49"/>
        <v>0.59653255285470219</v>
      </c>
      <c r="Z147" s="15">
        <f t="shared" si="50"/>
        <v>0.31162399089743609</v>
      </c>
      <c r="AA147" s="14">
        <f t="shared" si="51"/>
        <v>3.3610175424982156</v>
      </c>
      <c r="AB147" s="14">
        <f t="shared" si="52"/>
        <v>0.12352151641614463</v>
      </c>
      <c r="AC147" s="14">
        <f t="shared" si="53"/>
        <v>0.15010674313319697</v>
      </c>
      <c r="AD147" s="14">
        <f t="shared" si="54"/>
        <v>0.49434871618661258</v>
      </c>
      <c r="AE147" s="14">
        <f t="shared" si="55"/>
        <v>2.9348976010415617E-3</v>
      </c>
      <c r="AF147" s="18">
        <f t="shared" si="56"/>
        <v>1</v>
      </c>
      <c r="AG147" s="18">
        <f t="shared" si="57"/>
        <v>1</v>
      </c>
      <c r="AH147" s="18">
        <f t="shared" si="58"/>
        <v>1</v>
      </c>
      <c r="AI147" s="19" t="str">
        <f t="shared" si="59"/>
        <v/>
      </c>
      <c r="AJ147" s="19" t="str">
        <f t="shared" si="60"/>
        <v/>
      </c>
      <c r="AK147" s="19" t="str">
        <f t="shared" si="61"/>
        <v/>
      </c>
    </row>
    <row r="148" spans="2:37" x14ac:dyDescent="0.15">
      <c r="B148" s="51" t="str">
        <f>IFERROR(IF(AND(AF148=1,AI148=1),MAX($B$5:B147)+1,""),"")</f>
        <v/>
      </c>
      <c r="C148" s="51" t="str">
        <f>IFERROR(IF(AND(AG148=1,AJ148=1),MAX($C$5:C147)+1,""),"")</f>
        <v/>
      </c>
      <c r="D148" s="51" t="str">
        <f>IFERROR(IF(AND(AH148=1,AK148=1),MAX($D$5:D147)+1,""),"")</f>
        <v/>
      </c>
      <c r="F148" s="5" t="s">
        <v>393</v>
      </c>
      <c r="G148" s="5" t="s">
        <v>394</v>
      </c>
      <c r="H148" s="12">
        <f>IFERROR([1]!EM_S_STM07_IS(F148,"9",$H$1,"1")/1000000,"")</f>
        <v>333.59261922000002</v>
      </c>
      <c r="I148" s="12">
        <f>IFERROR([1]!EM_S_STM07_IS(F148,"9",$I$1,"1")/1000000,"")</f>
        <v>270.05725648000004</v>
      </c>
      <c r="J148" s="12">
        <f>IFERROR([1]!EM_S_STM07_IS(F148,"9",$J$1,"1")/1000000,"")</f>
        <v>231.62201363</v>
      </c>
      <c r="K148" s="12">
        <f>IFERROR([1]!EM_S_STM07_IS(F148,"9",$K$1,"1")/1000000,"")</f>
        <v>221.42351081999999</v>
      </c>
      <c r="L148" s="12">
        <f>IFERROR([1]!EM_S_STM07_IS(F148,"9",$L$1,"1")/1000000,"")</f>
        <v>205.68351896000001</v>
      </c>
      <c r="M148" s="13">
        <f>IFERROR([1]!EM_S_STM07_IS(F148,"9",$M$1,"1")/1000000,"")</f>
        <v>182.88002924</v>
      </c>
      <c r="N148" s="12">
        <f>IFERROR([1]!EM_S_STM07_IS(F148,"61",$N$1,"1")/1000000,"")</f>
        <v>87.087147329999993</v>
      </c>
      <c r="O148" s="12">
        <f>IFERROR([1]!EM_S_STM07_IS(F148,"61",$O$1,"1")/1000000,"")</f>
        <v>52.467648130000001</v>
      </c>
      <c r="P148" s="12">
        <f>IFERROR([1]!EM_S_STM07_IS(F148,"61",$P$1,"1")/1000000,"")</f>
        <v>30.553652760000002</v>
      </c>
      <c r="Q148" s="12">
        <f>IFERROR([1]!EM_S_STM07_IS(F148,"61",$Q$1,"1")/1000000,"")</f>
        <v>10.67143723</v>
      </c>
      <c r="R148" s="12">
        <f>IFERROR([1]!EM_S_STM07_IS(F148,"61",$R$1,"1")/1000000,"")</f>
        <v>17.867204019999999</v>
      </c>
      <c r="S148" s="12">
        <f>IFERROR([1]!EM_S_STM07_IS(F148,"61",$S$1,"1")/1000000,"")</f>
        <v>18.871930300000002</v>
      </c>
      <c r="T148" s="20">
        <f t="shared" si="44"/>
        <v>-0.11327292379173093</v>
      </c>
      <c r="U148" s="20">
        <f t="shared" si="45"/>
        <v>-0.26350050767652045</v>
      </c>
      <c r="V148" s="14">
        <f t="shared" si="46"/>
        <v>-0.1904579390531996</v>
      </c>
      <c r="W148" s="14">
        <f t="shared" si="47"/>
        <v>-0.14232257022446085</v>
      </c>
      <c r="X148" s="14">
        <f t="shared" si="48"/>
        <v>-4.4030801089102886E-2</v>
      </c>
      <c r="Y148" s="14">
        <f t="shared" si="49"/>
        <v>-7.1085458819209843E-2</v>
      </c>
      <c r="Z148" s="15">
        <f t="shared" si="50"/>
        <v>-0.1108668785681107</v>
      </c>
      <c r="AA148" s="14">
        <f t="shared" si="51"/>
        <v>-0.39752707789148334</v>
      </c>
      <c r="AB148" s="14">
        <f t="shared" si="52"/>
        <v>-0.41766681280821494</v>
      </c>
      <c r="AC148" s="14">
        <f t="shared" si="53"/>
        <v>-0.65073121325870575</v>
      </c>
      <c r="AD148" s="14">
        <f t="shared" si="54"/>
        <v>0.67430156172131639</v>
      </c>
      <c r="AE148" s="14">
        <f t="shared" si="55"/>
        <v>5.6232988601649353E-2</v>
      </c>
      <c r="AF148" s="18" t="str">
        <f t="shared" si="56"/>
        <v/>
      </c>
      <c r="AG148" s="18" t="str">
        <f t="shared" si="57"/>
        <v/>
      </c>
      <c r="AH148" s="18" t="str">
        <f t="shared" si="58"/>
        <v/>
      </c>
      <c r="AI148" s="19" t="str">
        <f t="shared" si="59"/>
        <v/>
      </c>
      <c r="AJ148" s="19" t="str">
        <f t="shared" si="60"/>
        <v/>
      </c>
      <c r="AK148" s="19" t="str">
        <f t="shared" si="61"/>
        <v/>
      </c>
    </row>
    <row r="149" spans="2:37" x14ac:dyDescent="0.15">
      <c r="B149" s="51" t="str">
        <f>IFERROR(IF(AND(AF149=1,AI149=1),MAX($B$5:B148)+1,""),"")</f>
        <v/>
      </c>
      <c r="C149" s="51" t="str">
        <f>IFERROR(IF(AND(AG149=1,AJ149=1),MAX($C$5:C148)+1,""),"")</f>
        <v/>
      </c>
      <c r="D149" s="51" t="str">
        <f>IFERROR(IF(AND(AH149=1,AK149=1),MAX($D$5:D148)+1,""),"")</f>
        <v/>
      </c>
      <c r="F149" s="5" t="s">
        <v>395</v>
      </c>
      <c r="G149" s="5" t="s">
        <v>396</v>
      </c>
      <c r="H149" s="12">
        <f>IFERROR([1]!EM_S_STM07_IS(F149,"9",$H$1,"1")/1000000,"")</f>
        <v>15767.896708</v>
      </c>
      <c r="I149" s="12">
        <f>IFERROR([1]!EM_S_STM07_IS(F149,"9",$I$1,"1")/1000000,"")</f>
        <v>17456.998864000001</v>
      </c>
      <c r="J149" s="12">
        <f>IFERROR([1]!EM_S_STM07_IS(F149,"9",$J$1,"1")/1000000,"")</f>
        <v>17474.707096999999</v>
      </c>
      <c r="K149" s="12">
        <f>IFERROR([1]!EM_S_STM07_IS(F149,"9",$K$1,"1")/1000000,"")</f>
        <v>20889.705715</v>
      </c>
      <c r="L149" s="12">
        <f>IFERROR([1]!EM_S_STM07_IS(F149,"9",$L$1,"1")/1000000,"")</f>
        <v>25537.28961</v>
      </c>
      <c r="M149" s="13">
        <f>IFERROR([1]!EM_S_STM07_IS(F149,"9",$M$1,"1")/1000000,"")</f>
        <v>24527.892839</v>
      </c>
      <c r="N149" s="12">
        <f>IFERROR([1]!EM_S_STM07_IS(F149,"61",$N$1,"1")/1000000,"")</f>
        <v>1711.614409</v>
      </c>
      <c r="O149" s="12">
        <f>IFERROR([1]!EM_S_STM07_IS(F149,"61",$O$1,"1")/1000000,"")</f>
        <v>1870.918343</v>
      </c>
      <c r="P149" s="12">
        <f>IFERROR([1]!EM_S_STM07_IS(F149,"61",$P$1,"1")/1000000,"")</f>
        <v>1516.903746</v>
      </c>
      <c r="Q149" s="12">
        <f>IFERROR([1]!EM_S_STM07_IS(F149,"61",$Q$1,"1")/1000000,"")</f>
        <v>1698.232352</v>
      </c>
      <c r="R149" s="12">
        <f>IFERROR([1]!EM_S_STM07_IS(F149,"61",$R$1,"1")/1000000,"")</f>
        <v>2107.8520749999998</v>
      </c>
      <c r="S149" s="12">
        <f>IFERROR([1]!EM_S_STM07_IS(F149,"61",$S$1,"1")/1000000,"")</f>
        <v>2222.061095</v>
      </c>
      <c r="T149" s="20">
        <f t="shared" si="44"/>
        <v>9.2388940819972731E-2</v>
      </c>
      <c r="U149" s="20">
        <f t="shared" si="45"/>
        <v>5.3586051511505639E-2</v>
      </c>
      <c r="V149" s="14">
        <f t="shared" si="46"/>
        <v>0.10712285774570161</v>
      </c>
      <c r="W149" s="14">
        <f t="shared" si="47"/>
        <v>1.0143915994928348E-3</v>
      </c>
      <c r="X149" s="14">
        <f t="shared" si="48"/>
        <v>0.19542522796197698</v>
      </c>
      <c r="Y149" s="14">
        <f t="shared" si="49"/>
        <v>0.22248201857926458</v>
      </c>
      <c r="Z149" s="15">
        <f t="shared" si="50"/>
        <v>-3.9526386175482611E-2</v>
      </c>
      <c r="AA149" s="14">
        <f t="shared" si="51"/>
        <v>9.3072325847661189E-2</v>
      </c>
      <c r="AB149" s="14">
        <f t="shared" si="52"/>
        <v>-0.18921969434130459</v>
      </c>
      <c r="AC149" s="14">
        <f t="shared" si="53"/>
        <v>0.11953863683055341</v>
      </c>
      <c r="AD149" s="14">
        <f t="shared" si="54"/>
        <v>0.24120358001518027</v>
      </c>
      <c r="AE149" s="14">
        <f t="shared" si="55"/>
        <v>5.4182654159922607E-2</v>
      </c>
      <c r="AF149" s="18" t="str">
        <f t="shared" si="56"/>
        <v/>
      </c>
      <c r="AG149" s="18" t="str">
        <f t="shared" si="57"/>
        <v/>
      </c>
      <c r="AH149" s="18" t="str">
        <f t="shared" si="58"/>
        <v/>
      </c>
      <c r="AI149" s="19" t="str">
        <f t="shared" si="59"/>
        <v/>
      </c>
      <c r="AJ149" s="19" t="str">
        <f t="shared" si="60"/>
        <v/>
      </c>
      <c r="AK149" s="19" t="str">
        <f t="shared" si="61"/>
        <v/>
      </c>
    </row>
    <row r="150" spans="2:37" x14ac:dyDescent="0.15">
      <c r="B150" s="51" t="str">
        <f>IFERROR(IF(AND(AF150=1,AI150=1),MAX($B$5:B149)+1,""),"")</f>
        <v/>
      </c>
      <c r="C150" s="51" t="str">
        <f>IFERROR(IF(AND(AG150=1,AJ150=1),MAX($C$5:C149)+1,""),"")</f>
        <v/>
      </c>
      <c r="D150" s="51" t="str">
        <f>IFERROR(IF(AND(AH150=1,AK150=1),MAX($D$5:D149)+1,""),"")</f>
        <v/>
      </c>
      <c r="F150" s="5" t="s">
        <v>397</v>
      </c>
      <c r="G150" s="5" t="s">
        <v>398</v>
      </c>
      <c r="H150" s="12">
        <f>IFERROR([1]!EM_S_STM07_IS(F150,"9",$H$1,"1")/1000000,"")</f>
        <v>2253.1370749299999</v>
      </c>
      <c r="I150" s="12">
        <f>IFERROR([1]!EM_S_STM07_IS(F150,"9",$I$1,"1")/1000000,"")</f>
        <v>2486.79858896</v>
      </c>
      <c r="J150" s="12">
        <f>IFERROR([1]!EM_S_STM07_IS(F150,"9",$J$1,"1")/1000000,"")</f>
        <v>2015.6596783099999</v>
      </c>
      <c r="K150" s="12">
        <f>IFERROR([1]!EM_S_STM07_IS(F150,"9",$K$1,"1")/1000000,"")</f>
        <v>2233.7348809800001</v>
      </c>
      <c r="L150" s="12">
        <f>IFERROR([1]!EM_S_STM07_IS(F150,"9",$L$1,"1")/1000000,"")</f>
        <v>2273.2914676599999</v>
      </c>
      <c r="M150" s="13">
        <f>IFERROR([1]!EM_S_STM07_IS(F150,"9",$M$1,"1")/1000000,"")</f>
        <v>2150.1222911999998</v>
      </c>
      <c r="N150" s="12">
        <f>IFERROR([1]!EM_S_STM07_IS(F150,"61",$N$1,"1")/1000000,"")</f>
        <v>63.348103539999997</v>
      </c>
      <c r="O150" s="12">
        <f>IFERROR([1]!EM_S_STM07_IS(F150,"61",$O$1,"1")/1000000,"")</f>
        <v>37.259763749999998</v>
      </c>
      <c r="P150" s="12">
        <f>IFERROR([1]!EM_S_STM07_IS(F150,"61",$P$1,"1")/1000000,"")</f>
        <v>4.9804190000000004</v>
      </c>
      <c r="Q150" s="12">
        <f>IFERROR([1]!EM_S_STM07_IS(F150,"61",$Q$1,"1")/1000000,"")</f>
        <v>41.069577580000001</v>
      </c>
      <c r="R150" s="12">
        <f>IFERROR([1]!EM_S_STM07_IS(F150,"61",$R$1,"1")/1000000,"")</f>
        <v>31.050806000000001</v>
      </c>
      <c r="S150" s="12">
        <f>IFERROR([1]!EM_S_STM07_IS(F150,"61",$S$1,"1")/1000000,"")</f>
        <v>24.111271149999997</v>
      </c>
      <c r="T150" s="20">
        <f t="shared" si="44"/>
        <v>-9.3160899277829889E-3</v>
      </c>
      <c r="U150" s="20">
        <f t="shared" si="45"/>
        <v>-0.17567722725004153</v>
      </c>
      <c r="V150" s="14">
        <f t="shared" si="46"/>
        <v>0.10370497056299133</v>
      </c>
      <c r="W150" s="14">
        <f t="shared" si="47"/>
        <v>-0.18945599886600961</v>
      </c>
      <c r="X150" s="14">
        <f t="shared" si="48"/>
        <v>0.10819048722195114</v>
      </c>
      <c r="Y150" s="14">
        <f t="shared" si="49"/>
        <v>1.770872050072712E-2</v>
      </c>
      <c r="Z150" s="15">
        <f t="shared" si="50"/>
        <v>-5.4180987441431579E-2</v>
      </c>
      <c r="AA150" s="14">
        <f t="shared" si="51"/>
        <v>-0.4118251112841444</v>
      </c>
      <c r="AB150" s="14">
        <f t="shared" si="52"/>
        <v>-0.86633251264240774</v>
      </c>
      <c r="AC150" s="14">
        <f t="shared" si="53"/>
        <v>7.2462093209426754</v>
      </c>
      <c r="AD150" s="14">
        <f t="shared" si="54"/>
        <v>-0.24394630211339025</v>
      </c>
      <c r="AE150" s="14">
        <f t="shared" si="55"/>
        <v>-0.22348968493764718</v>
      </c>
      <c r="AF150" s="18" t="str">
        <f t="shared" si="56"/>
        <v/>
      </c>
      <c r="AG150" s="18" t="str">
        <f t="shared" si="57"/>
        <v/>
      </c>
      <c r="AH150" s="18" t="str">
        <f t="shared" si="58"/>
        <v/>
      </c>
      <c r="AI150" s="19" t="str">
        <f t="shared" si="59"/>
        <v/>
      </c>
      <c r="AJ150" s="19" t="str">
        <f t="shared" si="60"/>
        <v/>
      </c>
      <c r="AK150" s="19" t="str">
        <f t="shared" si="61"/>
        <v/>
      </c>
    </row>
    <row r="151" spans="2:37" x14ac:dyDescent="0.15">
      <c r="B151" s="51" t="str">
        <f>IFERROR(IF(AND(AF151=1,AI151=1),MAX($B$5:B150)+1,""),"")</f>
        <v/>
      </c>
      <c r="C151" s="51" t="str">
        <f>IFERROR(IF(AND(AG151=1,AJ151=1),MAX($C$5:C150)+1,""),"")</f>
        <v/>
      </c>
      <c r="D151" s="51" t="str">
        <f>IFERROR(IF(AND(AH151=1,AK151=1),MAX($D$5:D150)+1,""),"")</f>
        <v/>
      </c>
      <c r="F151" s="5" t="s">
        <v>399</v>
      </c>
      <c r="G151" s="5" t="s">
        <v>400</v>
      </c>
      <c r="H151" s="12">
        <f>IFERROR([1]!EM_S_STM07_IS(F151,"9",$H$1,"1")/1000000,"")</f>
        <v>775.88363405999996</v>
      </c>
      <c r="I151" s="12">
        <f>IFERROR([1]!EM_S_STM07_IS(F151,"9",$I$1,"1")/1000000,"")</f>
        <v>1029.5244005</v>
      </c>
      <c r="J151" s="12">
        <f>IFERROR([1]!EM_S_STM07_IS(F151,"9",$J$1,"1")/1000000,"")</f>
        <v>4055.6196145999997</v>
      </c>
      <c r="K151" s="12">
        <f>IFERROR([1]!EM_S_STM07_IS(F151,"9",$K$1,"1")/1000000,"")</f>
        <v>3724.2954535100002</v>
      </c>
      <c r="L151" s="12">
        <f>IFERROR([1]!EM_S_STM07_IS(F151,"9",$L$1,"1")/1000000,"")</f>
        <v>3303.4860289399999</v>
      </c>
      <c r="M151" s="13">
        <f>IFERROR([1]!EM_S_STM07_IS(F151,"9",$M$1,"1")/1000000,"")</f>
        <v>2646.8767162300001</v>
      </c>
      <c r="N151" s="12">
        <f>IFERROR([1]!EM_S_STM07_IS(F151,"61",$N$1,"1")/1000000,"")</f>
        <v>56.546206040000001</v>
      </c>
      <c r="O151" s="12">
        <f>IFERROR([1]!EM_S_STM07_IS(F151,"61",$O$1,"1")/1000000,"")</f>
        <v>70.813359510000012</v>
      </c>
      <c r="P151" s="12">
        <f>IFERROR([1]!EM_S_STM07_IS(F151,"61",$P$1,"1")/1000000,"")</f>
        <v>447.35066081999997</v>
      </c>
      <c r="Q151" s="12">
        <f>IFERROR([1]!EM_S_STM07_IS(F151,"61",$Q$1,"1")/1000000,"")</f>
        <v>428.44225468000002</v>
      </c>
      <c r="R151" s="12">
        <f>IFERROR([1]!EM_S_STM07_IS(F151,"61",$R$1,"1")/1000000,"")</f>
        <v>331.98878027999996</v>
      </c>
      <c r="S151" s="12">
        <f>IFERROR([1]!EM_S_STM07_IS(F151,"61",$S$1,"1")/1000000,"")</f>
        <v>179.82631562</v>
      </c>
      <c r="T151" s="20">
        <f t="shared" si="44"/>
        <v>0.27816648149484724</v>
      </c>
      <c r="U151" s="20">
        <f t="shared" si="45"/>
        <v>0.2603464864138425</v>
      </c>
      <c r="V151" s="14">
        <f t="shared" si="46"/>
        <v>0.32690567928693504</v>
      </c>
      <c r="W151" s="14">
        <f t="shared" si="47"/>
        <v>2.9393137381011494</v>
      </c>
      <c r="X151" s="14">
        <f t="shared" si="48"/>
        <v>-8.1695078083075495E-2</v>
      </c>
      <c r="Y151" s="14">
        <f t="shared" si="49"/>
        <v>-0.1129903440322932</v>
      </c>
      <c r="Z151" s="15">
        <f t="shared" si="50"/>
        <v>-0.19876255172802657</v>
      </c>
      <c r="AA151" s="14">
        <f t="shared" si="51"/>
        <v>0.25230965026915553</v>
      </c>
      <c r="AB151" s="14">
        <f t="shared" si="52"/>
        <v>5.3173201203203293</v>
      </c>
      <c r="AC151" s="14">
        <f t="shared" si="53"/>
        <v>-4.2267527011898412E-2</v>
      </c>
      <c r="AD151" s="14">
        <f t="shared" si="54"/>
        <v>-0.22512596119176051</v>
      </c>
      <c r="AE151" s="14">
        <f t="shared" si="55"/>
        <v>-0.4583361658537552</v>
      </c>
      <c r="AF151" s="18">
        <f t="shared" si="56"/>
        <v>1</v>
      </c>
      <c r="AG151" s="18">
        <f t="shared" si="57"/>
        <v>1</v>
      </c>
      <c r="AH151" s="18">
        <f t="shared" si="58"/>
        <v>1</v>
      </c>
      <c r="AI151" s="19" t="str">
        <f t="shared" si="59"/>
        <v/>
      </c>
      <c r="AJ151" s="19" t="str">
        <f t="shared" si="60"/>
        <v/>
      </c>
      <c r="AK151" s="19" t="str">
        <f t="shared" si="61"/>
        <v/>
      </c>
    </row>
    <row r="152" spans="2:37" x14ac:dyDescent="0.15">
      <c r="B152" s="51" t="str">
        <f>IFERROR(IF(AND(AF152=1,AI152=1),MAX($B$5:B151)+1,""),"")</f>
        <v/>
      </c>
      <c r="C152" s="51" t="str">
        <f>IFERROR(IF(AND(AG152=1,AJ152=1),MAX($C$5:C151)+1,""),"")</f>
        <v/>
      </c>
      <c r="D152" s="51" t="str">
        <f>IFERROR(IF(AND(AH152=1,AK152=1),MAX($D$5:D151)+1,""),"")</f>
        <v/>
      </c>
      <c r="F152" s="5" t="s">
        <v>401</v>
      </c>
      <c r="G152" s="5" t="s">
        <v>402</v>
      </c>
      <c r="H152" s="12">
        <f>IFERROR([1]!EM_S_STM07_IS(F152,"9",$H$1,"1")/1000000,"")</f>
        <v>1570.1141756</v>
      </c>
      <c r="I152" s="12">
        <f>IFERROR([1]!EM_S_STM07_IS(F152,"9",$I$1,"1")/1000000,"")</f>
        <v>1901.0757915699999</v>
      </c>
      <c r="J152" s="12">
        <f>IFERROR([1]!EM_S_STM07_IS(F152,"9",$J$1,"1")/1000000,"")</f>
        <v>2345.14652897</v>
      </c>
      <c r="K152" s="12">
        <f>IFERROR([1]!EM_S_STM07_IS(F152,"9",$K$1,"1")/1000000,"")</f>
        <v>3078.4673105300003</v>
      </c>
      <c r="L152" s="12">
        <f>IFERROR([1]!EM_S_STM07_IS(F152,"9",$L$1,"1")/1000000,"")</f>
        <v>3131.1863000500002</v>
      </c>
      <c r="M152" s="13">
        <f>IFERROR([1]!EM_S_STM07_IS(F152,"9",$M$1,"1")/1000000,"")</f>
        <v>2169.93663707</v>
      </c>
      <c r="N152" s="12">
        <f>IFERROR([1]!EM_S_STM07_IS(F152,"61",$N$1,"1")/1000000,"")</f>
        <v>23.807551480000001</v>
      </c>
      <c r="O152" s="12">
        <f>IFERROR([1]!EM_S_STM07_IS(F152,"61",$O$1,"1")/1000000,"")</f>
        <v>52.863980460000001</v>
      </c>
      <c r="P152" s="12">
        <f>IFERROR([1]!EM_S_STM07_IS(F152,"61",$P$1,"1")/1000000,"")</f>
        <v>103.76896934999999</v>
      </c>
      <c r="Q152" s="12">
        <f>IFERROR([1]!EM_S_STM07_IS(F152,"61",$Q$1,"1")/1000000,"")</f>
        <v>320.81195867000002</v>
      </c>
      <c r="R152" s="12">
        <f>IFERROR([1]!EM_S_STM07_IS(F152,"61",$R$1,"1")/1000000,"")</f>
        <v>491.77192922</v>
      </c>
      <c r="S152" s="12">
        <f>IFERROR([1]!EM_S_STM07_IS(F152,"61",$S$1,"1")/1000000,"")</f>
        <v>141.84046297</v>
      </c>
      <c r="T152" s="20">
        <f t="shared" si="44"/>
        <v>6.6849513675953043E-2</v>
      </c>
      <c r="U152" s="20">
        <f t="shared" si="45"/>
        <v>0.4289501606713817</v>
      </c>
      <c r="V152" s="14">
        <f t="shared" si="46"/>
        <v>0.21078824783142092</v>
      </c>
      <c r="W152" s="14">
        <f t="shared" si="47"/>
        <v>0.23358918112005683</v>
      </c>
      <c r="X152" s="14">
        <f t="shared" si="48"/>
        <v>0.31269721209364199</v>
      </c>
      <c r="Y152" s="14">
        <f t="shared" si="49"/>
        <v>1.7125076930222017E-2</v>
      </c>
      <c r="Z152" s="15">
        <f t="shared" si="50"/>
        <v>-0.30699216554589887</v>
      </c>
      <c r="AA152" s="14">
        <f t="shared" si="51"/>
        <v>1.2204711183512265</v>
      </c>
      <c r="AB152" s="14">
        <f t="shared" si="52"/>
        <v>0.96294279104687741</v>
      </c>
      <c r="AC152" s="14">
        <f t="shared" si="53"/>
        <v>2.0915981981852463</v>
      </c>
      <c r="AD152" s="14">
        <f t="shared" si="54"/>
        <v>0.5328977487583505</v>
      </c>
      <c r="AE152" s="14">
        <f t="shared" si="55"/>
        <v>-0.71157267313940964</v>
      </c>
      <c r="AF152" s="18" t="str">
        <f t="shared" si="56"/>
        <v/>
      </c>
      <c r="AG152" s="18">
        <f t="shared" si="57"/>
        <v>1</v>
      </c>
      <c r="AH152" s="18" t="str">
        <f t="shared" si="58"/>
        <v/>
      </c>
      <c r="AI152" s="19" t="str">
        <f t="shared" si="59"/>
        <v/>
      </c>
      <c r="AJ152" s="19" t="str">
        <f t="shared" si="60"/>
        <v/>
      </c>
      <c r="AK152" s="19" t="str">
        <f t="shared" si="61"/>
        <v/>
      </c>
    </row>
    <row r="153" spans="2:37" x14ac:dyDescent="0.15">
      <c r="B153" s="51" t="str">
        <f>IFERROR(IF(AND(AF153=1,AI153=1),MAX($B$5:B152)+1,""),"")</f>
        <v/>
      </c>
      <c r="C153" s="51" t="str">
        <f>IFERROR(IF(AND(AG153=1,AJ153=1),MAX($C$5:C152)+1,""),"")</f>
        <v/>
      </c>
      <c r="D153" s="51" t="str">
        <f>IFERROR(IF(AND(AH153=1,AK153=1),MAX($D$5:D152)+1,""),"")</f>
        <v/>
      </c>
      <c r="F153" s="5" t="s">
        <v>403</v>
      </c>
      <c r="G153" s="5" t="s">
        <v>404</v>
      </c>
      <c r="H153" s="12">
        <f>IFERROR([1]!EM_S_STM07_IS(F153,"9",$H$1,"1")/1000000,"")</f>
        <v>3123.6699668900001</v>
      </c>
      <c r="I153" s="12">
        <f>IFERROR([1]!EM_S_STM07_IS(F153,"9",$I$1,"1")/1000000,"")</f>
        <v>3870.4290267399997</v>
      </c>
      <c r="J153" s="12">
        <f>IFERROR([1]!EM_S_STM07_IS(F153,"9",$J$1,"1")/1000000,"")</f>
        <v>3838.2137731299999</v>
      </c>
      <c r="K153" s="12">
        <f>IFERROR([1]!EM_S_STM07_IS(F153,"9",$K$1,"1")/1000000,"")</f>
        <v>3824.8181241399998</v>
      </c>
      <c r="L153" s="12">
        <f>IFERROR([1]!EM_S_STM07_IS(F153,"9",$L$1,"1")/1000000,"")</f>
        <v>3911.8103349399998</v>
      </c>
      <c r="M153" s="13">
        <f>IFERROR([1]!EM_S_STM07_IS(F153,"9",$M$1,"1")/1000000,"")</f>
        <v>2940.0883179699999</v>
      </c>
      <c r="N153" s="12">
        <f>IFERROR([1]!EM_S_STM07_IS(F153,"61",$N$1,"1")/1000000,"")</f>
        <v>7.2019525899999994</v>
      </c>
      <c r="O153" s="12">
        <f>IFERROR([1]!EM_S_STM07_IS(F153,"61",$O$1,"1")/1000000,"")</f>
        <v>9.2072837300000003</v>
      </c>
      <c r="P153" s="12">
        <f>IFERROR([1]!EM_S_STM07_IS(F153,"61",$P$1,"1")/1000000,"")</f>
        <v>23.672017</v>
      </c>
      <c r="Q153" s="12">
        <f>IFERROR([1]!EM_S_STM07_IS(F153,"61",$Q$1,"1")/1000000,"")</f>
        <v>12.178558089999999</v>
      </c>
      <c r="R153" s="12">
        <f>IFERROR([1]!EM_S_STM07_IS(F153,"61",$R$1,"1")/1000000,"")</f>
        <v>6.7891061200000005</v>
      </c>
      <c r="S153" s="12">
        <f>IFERROR([1]!EM_S_STM07_IS(F153,"61",$S$1,"1")/1000000,"")</f>
        <v>3.7391697000000002</v>
      </c>
      <c r="T153" s="20">
        <f t="shared" si="44"/>
        <v>-1.2040715589248574E-2</v>
      </c>
      <c r="U153" s="20">
        <f t="shared" si="45"/>
        <v>-0.12286794329590667</v>
      </c>
      <c r="V153" s="14">
        <f t="shared" si="46"/>
        <v>0.23906464759895574</v>
      </c>
      <c r="W153" s="14">
        <f t="shared" si="47"/>
        <v>-8.3234322054302479E-3</v>
      </c>
      <c r="X153" s="14">
        <f t="shared" si="48"/>
        <v>-3.4900737118339878E-3</v>
      </c>
      <c r="Y153" s="14">
        <f t="shared" si="49"/>
        <v>2.2744143113879442E-2</v>
      </c>
      <c r="Z153" s="15">
        <f t="shared" si="50"/>
        <v>-0.24840724211259704</v>
      </c>
      <c r="AA153" s="14">
        <f t="shared" si="51"/>
        <v>0.27844270216169265</v>
      </c>
      <c r="AB153" s="14">
        <f t="shared" si="52"/>
        <v>1.5710098324514215</v>
      </c>
      <c r="AC153" s="14">
        <f t="shared" si="53"/>
        <v>-0.48552934504905099</v>
      </c>
      <c r="AD153" s="14">
        <f t="shared" si="54"/>
        <v>-0.44253613031787076</v>
      </c>
      <c r="AE153" s="14">
        <f t="shared" si="55"/>
        <v>-0.44923976236211788</v>
      </c>
      <c r="AF153" s="18" t="str">
        <f t="shared" si="56"/>
        <v/>
      </c>
      <c r="AG153" s="18" t="str">
        <f t="shared" si="57"/>
        <v/>
      </c>
      <c r="AH153" s="18" t="str">
        <f t="shared" si="58"/>
        <v/>
      </c>
      <c r="AI153" s="19" t="str">
        <f t="shared" si="59"/>
        <v/>
      </c>
      <c r="AJ153" s="19" t="str">
        <f t="shared" si="60"/>
        <v/>
      </c>
      <c r="AK153" s="19" t="str">
        <f t="shared" si="61"/>
        <v/>
      </c>
    </row>
    <row r="154" spans="2:37" x14ac:dyDescent="0.15">
      <c r="B154" s="51" t="str">
        <f>IFERROR(IF(AND(AF154=1,AI154=1),MAX($B$5:B153)+1,""),"")</f>
        <v/>
      </c>
      <c r="C154" s="51" t="str">
        <f>IFERROR(IF(AND(AG154=1,AJ154=1),MAX($C$5:C153)+1,""),"")</f>
        <v/>
      </c>
      <c r="D154" s="51" t="str">
        <f>IFERROR(IF(AND(AH154=1,AK154=1),MAX($D$5:D153)+1,""),"")</f>
        <v/>
      </c>
      <c r="F154" s="5" t="s">
        <v>405</v>
      </c>
      <c r="G154" s="5" t="s">
        <v>406</v>
      </c>
      <c r="H154" s="12">
        <f>IFERROR([1]!EM_S_STM07_IS(F154,"9",$H$1,"1")/1000000,"")</f>
        <v>85.555767000000003</v>
      </c>
      <c r="I154" s="12">
        <f>IFERROR([1]!EM_S_STM07_IS(F154,"9",$I$1,"1")/1000000,"")</f>
        <v>99.867062200000007</v>
      </c>
      <c r="J154" s="12">
        <f>IFERROR([1]!EM_S_STM07_IS(F154,"9",$J$1,"1")/1000000,"")</f>
        <v>45.737530999999997</v>
      </c>
      <c r="K154" s="12">
        <f>IFERROR([1]!EM_S_STM07_IS(F154,"9",$K$1,"1")/1000000,"")</f>
        <v>7713.4381405699996</v>
      </c>
      <c r="L154" s="12">
        <f>IFERROR([1]!EM_S_STM07_IS(F154,"9",$L$1,"1")/1000000,"")</f>
        <v>6559.0079180000002</v>
      </c>
      <c r="M154" s="13">
        <f>IFERROR([1]!EM_S_STM07_IS(F154,"9",$M$1,"1")/1000000,"")</f>
        <v>6712.8557731999999</v>
      </c>
      <c r="N154" s="12">
        <f>IFERROR([1]!EM_S_STM07_IS(F154,"61",$N$1,"1")/1000000,"")</f>
        <v>3.66674027</v>
      </c>
      <c r="O154" s="12">
        <f>IFERROR([1]!EM_S_STM07_IS(F154,"61",$O$1,"1")/1000000,"")</f>
        <v>0.61839016000000002</v>
      </c>
      <c r="P154" s="12">
        <f>IFERROR([1]!EM_S_STM07_IS(F154,"61",$P$1,"1")/1000000,"")</f>
        <v>-8.2961223700000009</v>
      </c>
      <c r="Q154" s="12">
        <f>IFERROR([1]!EM_S_STM07_IS(F154,"61",$Q$1,"1")/1000000,"")</f>
        <v>254.71877719</v>
      </c>
      <c r="R154" s="12">
        <f>IFERROR([1]!EM_S_STM07_IS(F154,"61",$R$1,"1")/1000000,"")</f>
        <v>279.53114001</v>
      </c>
      <c r="S154" s="12">
        <f>IFERROR([1]!EM_S_STM07_IS(F154,"61",$S$1,"1")/1000000,"")</f>
        <v>350.62032730999999</v>
      </c>
      <c r="T154" s="20">
        <f t="shared" si="44"/>
        <v>1.3929388765914648</v>
      </c>
      <c r="U154" s="20">
        <f t="shared" si="45"/>
        <v>1.4894957461339455</v>
      </c>
      <c r="V154" s="14">
        <f t="shared" si="46"/>
        <v>0.16727446555414555</v>
      </c>
      <c r="W154" s="14">
        <f t="shared" si="47"/>
        <v>-0.54201585595455726</v>
      </c>
      <c r="X154" s="14">
        <f t="shared" si="48"/>
        <v>167.64570456525081</v>
      </c>
      <c r="Y154" s="14">
        <f t="shared" si="49"/>
        <v>-0.14966480595703469</v>
      </c>
      <c r="Z154" s="15">
        <f t="shared" si="50"/>
        <v>2.3455964243890043E-2</v>
      </c>
      <c r="AA154" s="14">
        <f t="shared" si="51"/>
        <v>-0.8313515235700073</v>
      </c>
      <c r="AB154" s="14">
        <f t="shared" si="52"/>
        <v>-14.415676552809316</v>
      </c>
      <c r="AC154" s="14">
        <f t="shared" si="53"/>
        <v>31.703353425824645</v>
      </c>
      <c r="AD154" s="14">
        <f t="shared" si="54"/>
        <v>9.74108116163417E-2</v>
      </c>
      <c r="AE154" s="14">
        <f t="shared" si="55"/>
        <v>0.25431580645167773</v>
      </c>
      <c r="AF154" s="18">
        <f t="shared" si="56"/>
        <v>1</v>
      </c>
      <c r="AG154" s="18">
        <f t="shared" si="57"/>
        <v>1</v>
      </c>
      <c r="AH154" s="18">
        <f t="shared" si="58"/>
        <v>1</v>
      </c>
      <c r="AI154" s="19" t="str">
        <f t="shared" si="59"/>
        <v/>
      </c>
      <c r="AJ154" s="19" t="str">
        <f t="shared" si="60"/>
        <v/>
      </c>
      <c r="AK154" s="19" t="str">
        <f t="shared" si="61"/>
        <v/>
      </c>
    </row>
    <row r="155" spans="2:37" x14ac:dyDescent="0.15">
      <c r="B155" s="51" t="str">
        <f>IFERROR(IF(AND(AF155=1,AI155=1),MAX($B$5:B154)+1,""),"")</f>
        <v/>
      </c>
      <c r="C155" s="51" t="str">
        <f>IFERROR(IF(AND(AG155=1,AJ155=1),MAX($C$5:C154)+1,""),"")</f>
        <v/>
      </c>
      <c r="D155" s="51" t="str">
        <f>IFERROR(IF(AND(AH155=1,AK155=1),MAX($D$5:D154)+1,""),"")</f>
        <v/>
      </c>
      <c r="F155" s="5" t="s">
        <v>407</v>
      </c>
      <c r="G155" s="5" t="s">
        <v>408</v>
      </c>
      <c r="H155" s="12" t="str">
        <f>IFERROR([1]!EM_S_STM07_IS(F155,"9",$H$1,"1")/1000000,"")</f>
        <v/>
      </c>
      <c r="I155" s="12" t="str">
        <f>IFERROR([1]!EM_S_STM07_IS(F155,"9",$I$1,"1")/1000000,"")</f>
        <v/>
      </c>
      <c r="J155" s="12">
        <f>IFERROR([1]!EM_S_STM07_IS(F155,"9",$J$1,"1")/1000000,"")</f>
        <v>3.7649429700000003</v>
      </c>
      <c r="K155" s="12">
        <f>IFERROR([1]!EM_S_STM07_IS(F155,"9",$K$1,"1")/1000000,"")</f>
        <v>10.694395249999999</v>
      </c>
      <c r="L155" s="12">
        <f>IFERROR([1]!EM_S_STM07_IS(F155,"9",$L$1,"1")/1000000,"")</f>
        <v>8.3860455300000005</v>
      </c>
      <c r="M155" s="13">
        <f>IFERROR([1]!EM_S_STM07_IS(F155,"9",$M$1,"1")/1000000,"")</f>
        <v>18.280895059999999</v>
      </c>
      <c r="N155" s="12">
        <f>IFERROR([1]!EM_S_STM07_IS(F155,"61",$N$1,"1")/1000000,"")</f>
        <v>-91.541389099999989</v>
      </c>
      <c r="O155" s="12">
        <f>IFERROR([1]!EM_S_STM07_IS(F155,"61",$O$1,"1")/1000000,"")</f>
        <v>-230.63629888999998</v>
      </c>
      <c r="P155" s="12">
        <f>IFERROR([1]!EM_S_STM07_IS(F155,"61",$P$1,"1")/1000000,"")</f>
        <v>365.40372394999997</v>
      </c>
      <c r="Q155" s="12">
        <f>IFERROR([1]!EM_S_STM07_IS(F155,"61",$Q$1,"1")/1000000,"")</f>
        <v>3.5819899999999998</v>
      </c>
      <c r="R155" s="12">
        <f>IFERROR([1]!EM_S_STM07_IS(F155,"61",$R$1,"1")/1000000,"")</f>
        <v>1.17280286</v>
      </c>
      <c r="S155" s="12">
        <f>IFERROR([1]!EM_S_STM07_IS(F155,"61",$S$1,"1")/1000000,"")</f>
        <v>-17.438461629999999</v>
      </c>
      <c r="T155" s="20" t="str">
        <f t="shared" si="44"/>
        <v/>
      </c>
      <c r="U155" s="20" t="str">
        <f t="shared" si="45"/>
        <v/>
      </c>
      <c r="V155" s="14" t="str">
        <f t="shared" si="46"/>
        <v/>
      </c>
      <c r="W155" s="14" t="str">
        <f t="shared" si="47"/>
        <v/>
      </c>
      <c r="X155" s="14">
        <f t="shared" si="48"/>
        <v>1.8405198525490545</v>
      </c>
      <c r="Y155" s="14">
        <f t="shared" si="49"/>
        <v>-0.21584668099862861</v>
      </c>
      <c r="Z155" s="15">
        <f t="shared" si="50"/>
        <v>1.1799184126299394</v>
      </c>
      <c r="AA155" s="14">
        <f t="shared" si="51"/>
        <v>-1.5194756290845928</v>
      </c>
      <c r="AB155" s="14">
        <f t="shared" si="52"/>
        <v>2.5843287709202971</v>
      </c>
      <c r="AC155" s="14">
        <f t="shared" si="53"/>
        <v>-0.99019717160712306</v>
      </c>
      <c r="AD155" s="14">
        <f t="shared" si="54"/>
        <v>-0.67258343546464394</v>
      </c>
      <c r="AE155" s="14">
        <f t="shared" si="55"/>
        <v>-15.869047667567932</v>
      </c>
      <c r="AF155" s="18" t="str">
        <f t="shared" si="56"/>
        <v/>
      </c>
      <c r="AG155" s="18" t="str">
        <f t="shared" si="57"/>
        <v/>
      </c>
      <c r="AH155" s="18" t="str">
        <f t="shared" si="58"/>
        <v/>
      </c>
      <c r="AI155" s="19" t="str">
        <f t="shared" si="59"/>
        <v/>
      </c>
      <c r="AJ155" s="19" t="str">
        <f t="shared" si="60"/>
        <v/>
      </c>
      <c r="AK155" s="19" t="str">
        <f t="shared" si="61"/>
        <v/>
      </c>
    </row>
    <row r="156" spans="2:37" x14ac:dyDescent="0.15">
      <c r="B156" s="51" t="str">
        <f>IFERROR(IF(AND(AF156=1,AI156=1),MAX($B$5:B155)+1,""),"")</f>
        <v/>
      </c>
      <c r="C156" s="51" t="str">
        <f>IFERROR(IF(AND(AG156=1,AJ156=1),MAX($C$5:C155)+1,""),"")</f>
        <v/>
      </c>
      <c r="D156" s="51" t="str">
        <f>IFERROR(IF(AND(AH156=1,AK156=1),MAX($D$5:D155)+1,""),"")</f>
        <v/>
      </c>
      <c r="F156" s="5" t="s">
        <v>409</v>
      </c>
      <c r="G156" s="5" t="s">
        <v>410</v>
      </c>
      <c r="H156" s="12">
        <f>IFERROR([1]!EM_S_STM07_IS(F156,"9",$H$1,"1")/1000000,"")</f>
        <v>1823.7873138</v>
      </c>
      <c r="I156" s="12">
        <f>IFERROR([1]!EM_S_STM07_IS(F156,"9",$I$1,"1")/1000000,"")</f>
        <v>993.31206278999991</v>
      </c>
      <c r="J156" s="12">
        <f>IFERROR([1]!EM_S_STM07_IS(F156,"9",$J$1,"1")/1000000,"")</f>
        <v>1175.66021406</v>
      </c>
      <c r="K156" s="12">
        <f>IFERROR([1]!EM_S_STM07_IS(F156,"9",$K$1,"1")/1000000,"")</f>
        <v>2095.2334555000002</v>
      </c>
      <c r="L156" s="12">
        <f>IFERROR([1]!EM_S_STM07_IS(F156,"9",$L$1,"1")/1000000,"")</f>
        <v>3717.3610411499999</v>
      </c>
      <c r="M156" s="13">
        <f>IFERROR([1]!EM_S_STM07_IS(F156,"9",$M$1,"1")/1000000,"")</f>
        <v>2528.1399401899998</v>
      </c>
      <c r="N156" s="12">
        <f>IFERROR([1]!EM_S_STM07_IS(F156,"61",$N$1,"1")/1000000,"")</f>
        <v>169.10259434</v>
      </c>
      <c r="O156" s="12">
        <f>IFERROR([1]!EM_S_STM07_IS(F156,"61",$O$1,"1")/1000000,"")</f>
        <v>61.624202079999996</v>
      </c>
      <c r="P156" s="12">
        <f>IFERROR([1]!EM_S_STM07_IS(F156,"61",$P$1,"1")/1000000,"")</f>
        <v>62.895594709999997</v>
      </c>
      <c r="Q156" s="12">
        <f>IFERROR([1]!EM_S_STM07_IS(F156,"61",$Q$1,"1")/1000000,"")</f>
        <v>67.507643049999999</v>
      </c>
      <c r="R156" s="12">
        <f>IFERROR([1]!EM_S_STM07_IS(F156,"61",$R$1,"1")/1000000,"")</f>
        <v>43.001624149999998</v>
      </c>
      <c r="S156" s="12">
        <f>IFERROR([1]!EM_S_STM07_IS(F156,"61",$S$1,"1")/1000000,"")</f>
        <v>-358.38559351999999</v>
      </c>
      <c r="T156" s="20">
        <f t="shared" si="44"/>
        <v>6.7493855415116988E-2</v>
      </c>
      <c r="U156" s="20">
        <f t="shared" si="45"/>
        <v>-2.1620907775121365</v>
      </c>
      <c r="V156" s="14">
        <f t="shared" si="46"/>
        <v>-0.45535751056390539</v>
      </c>
      <c r="W156" s="14">
        <f t="shared" si="47"/>
        <v>0.18357589533124505</v>
      </c>
      <c r="X156" s="14">
        <f t="shared" si="48"/>
        <v>0.78217603219246945</v>
      </c>
      <c r="Y156" s="14">
        <f t="shared" si="49"/>
        <v>0.7741989711895374</v>
      </c>
      <c r="Z156" s="15">
        <f t="shared" si="50"/>
        <v>-0.3199100350479015</v>
      </c>
      <c r="AA156" s="14">
        <f t="shared" si="51"/>
        <v>-0.63558097780512146</v>
      </c>
      <c r="AB156" s="14">
        <f t="shared" si="52"/>
        <v>2.063138486319856E-2</v>
      </c>
      <c r="AC156" s="14">
        <f t="shared" si="53"/>
        <v>7.3328638695051795E-2</v>
      </c>
      <c r="AD156" s="14">
        <f t="shared" si="54"/>
        <v>-0.36301102797870533</v>
      </c>
      <c r="AE156" s="14">
        <f t="shared" si="55"/>
        <v>-9.3342338947446475</v>
      </c>
      <c r="AF156" s="18" t="str">
        <f t="shared" si="56"/>
        <v/>
      </c>
      <c r="AG156" s="18" t="str">
        <f t="shared" si="57"/>
        <v/>
      </c>
      <c r="AH156" s="18" t="str">
        <f t="shared" si="58"/>
        <v/>
      </c>
      <c r="AI156" s="19" t="str">
        <f t="shared" si="59"/>
        <v/>
      </c>
      <c r="AJ156" s="19" t="str">
        <f t="shared" si="60"/>
        <v/>
      </c>
      <c r="AK156" s="19" t="str">
        <f t="shared" si="61"/>
        <v/>
      </c>
    </row>
    <row r="157" spans="2:37" x14ac:dyDescent="0.15">
      <c r="B157" s="51" t="str">
        <f>IFERROR(IF(AND(AF157=1,AI157=1),MAX($B$5:B156)+1,""),"")</f>
        <v/>
      </c>
      <c r="C157" s="51" t="str">
        <f>IFERROR(IF(AND(AG157=1,AJ157=1),MAX($C$5:C156)+1,""),"")</f>
        <v/>
      </c>
      <c r="D157" s="51" t="str">
        <f>IFERROR(IF(AND(AH157=1,AK157=1),MAX($D$5:D156)+1,""),"")</f>
        <v/>
      </c>
      <c r="F157" s="5" t="s">
        <v>411</v>
      </c>
      <c r="G157" s="5" t="s">
        <v>412</v>
      </c>
      <c r="H157" s="12">
        <f>IFERROR([1]!EM_S_STM07_IS(F157,"9",$H$1,"1")/1000000,"")</f>
        <v>7819.6751751700003</v>
      </c>
      <c r="I157" s="12">
        <f>IFERROR([1]!EM_S_STM07_IS(F157,"9",$I$1,"1")/1000000,"")</f>
        <v>8173.4494142299991</v>
      </c>
      <c r="J157" s="12">
        <f>IFERROR([1]!EM_S_STM07_IS(F157,"9",$J$1,"1")/1000000,"")</f>
        <v>8339.8052687299987</v>
      </c>
      <c r="K157" s="12">
        <f>IFERROR([1]!EM_S_STM07_IS(F157,"9",$K$1,"1")/1000000,"")</f>
        <v>9262.1580888099998</v>
      </c>
      <c r="L157" s="12">
        <f>IFERROR([1]!EM_S_STM07_IS(F157,"9",$L$1,"1")/1000000,"")</f>
        <v>9828.875656780001</v>
      </c>
      <c r="M157" s="13">
        <f>IFERROR([1]!EM_S_STM07_IS(F157,"9",$M$1,"1")/1000000,"")</f>
        <v>10241.4340981</v>
      </c>
      <c r="N157" s="12">
        <f>IFERROR([1]!EM_S_STM07_IS(F157,"61",$N$1,"1")/1000000,"")</f>
        <v>425.80864097000006</v>
      </c>
      <c r="O157" s="12">
        <f>IFERROR([1]!EM_S_STM07_IS(F157,"61",$O$1,"1")/1000000,"")</f>
        <v>465.39358919</v>
      </c>
      <c r="P157" s="12">
        <f>IFERROR([1]!EM_S_STM07_IS(F157,"61",$P$1,"1")/1000000,"")</f>
        <v>331.89009869</v>
      </c>
      <c r="Q157" s="12">
        <f>IFERROR([1]!EM_S_STM07_IS(F157,"61",$Q$1,"1")/1000000,"")</f>
        <v>530.62314648999995</v>
      </c>
      <c r="R157" s="12">
        <f>IFERROR([1]!EM_S_STM07_IS(F157,"61",$R$1,"1")/1000000,"")</f>
        <v>706.80953887999999</v>
      </c>
      <c r="S157" s="12">
        <f>IFERROR([1]!EM_S_STM07_IS(F157,"61",$S$1,"1")/1000000,"")</f>
        <v>779.55594345000009</v>
      </c>
      <c r="T157" s="20">
        <f t="shared" si="44"/>
        <v>5.5442097053426398E-2</v>
      </c>
      <c r="U157" s="20">
        <f t="shared" si="45"/>
        <v>0.12856496333454093</v>
      </c>
      <c r="V157" s="14">
        <f t="shared" si="46"/>
        <v>4.5241551744162785E-2</v>
      </c>
      <c r="W157" s="14">
        <f t="shared" si="47"/>
        <v>2.0353200474988394E-2</v>
      </c>
      <c r="X157" s="14">
        <f t="shared" si="48"/>
        <v>0.11059644564344351</v>
      </c>
      <c r="Y157" s="14">
        <f t="shared" si="49"/>
        <v>6.1186341513073117E-2</v>
      </c>
      <c r="Z157" s="15">
        <f t="shared" si="50"/>
        <v>4.1974123564724811E-2</v>
      </c>
      <c r="AA157" s="14">
        <f t="shared" si="51"/>
        <v>9.296417313144395E-2</v>
      </c>
      <c r="AB157" s="14">
        <f t="shared" si="52"/>
        <v>-0.28686147295745479</v>
      </c>
      <c r="AC157" s="14">
        <f t="shared" si="53"/>
        <v>0.59879173432535993</v>
      </c>
      <c r="AD157" s="14">
        <f t="shared" si="54"/>
        <v>0.33203676386047065</v>
      </c>
      <c r="AE157" s="14">
        <f t="shared" si="55"/>
        <v>0.10292221676192002</v>
      </c>
      <c r="AF157" s="18" t="str">
        <f t="shared" si="56"/>
        <v/>
      </c>
      <c r="AG157" s="18" t="str">
        <f t="shared" si="57"/>
        <v/>
      </c>
      <c r="AH157" s="18" t="str">
        <f t="shared" si="58"/>
        <v/>
      </c>
      <c r="AI157" s="19" t="str">
        <f t="shared" si="59"/>
        <v/>
      </c>
      <c r="AJ157" s="19" t="str">
        <f t="shared" si="60"/>
        <v/>
      </c>
      <c r="AK157" s="19" t="str">
        <f t="shared" si="61"/>
        <v/>
      </c>
    </row>
    <row r="158" spans="2:37" x14ac:dyDescent="0.15">
      <c r="B158" s="51" t="str">
        <f>IFERROR(IF(AND(AF158=1,AI158=1),MAX($B$5:B157)+1,""),"")</f>
        <v/>
      </c>
      <c r="C158" s="51" t="str">
        <f>IFERROR(IF(AND(AG158=1,AJ158=1),MAX($C$5:C157)+1,""),"")</f>
        <v/>
      </c>
      <c r="D158" s="51" t="str">
        <f>IFERROR(IF(AND(AH158=1,AK158=1),MAX($D$5:D157)+1,""),"")</f>
        <v/>
      </c>
      <c r="F158" s="5" t="s">
        <v>413</v>
      </c>
      <c r="G158" s="5" t="s">
        <v>414</v>
      </c>
      <c r="H158" s="12">
        <f>IFERROR([1]!EM_S_STM07_IS(F158,"9",$H$1,"1")/1000000,"")</f>
        <v>1376.7987124799999</v>
      </c>
      <c r="I158" s="12">
        <f>IFERROR([1]!EM_S_STM07_IS(F158,"9",$I$1,"1")/1000000,"")</f>
        <v>1556.03020616</v>
      </c>
      <c r="J158" s="12">
        <f>IFERROR([1]!EM_S_STM07_IS(F158,"9",$J$1,"1")/1000000,"")</f>
        <v>2768.7373803800001</v>
      </c>
      <c r="K158" s="12">
        <f>IFERROR([1]!EM_S_STM07_IS(F158,"9",$K$1,"1")/1000000,"")</f>
        <v>1791.13847661</v>
      </c>
      <c r="L158" s="12">
        <f>IFERROR([1]!EM_S_STM07_IS(F158,"9",$L$1,"1")/1000000,"")</f>
        <v>1640.1962118900001</v>
      </c>
      <c r="M158" s="13">
        <f>IFERROR([1]!EM_S_STM07_IS(F158,"9",$M$1,"1")/1000000,"")</f>
        <v>1338.4842483</v>
      </c>
      <c r="N158" s="12">
        <f>IFERROR([1]!EM_S_STM07_IS(F158,"61",$N$1,"1")/1000000,"")</f>
        <v>28.463779370000001</v>
      </c>
      <c r="O158" s="12">
        <f>IFERROR([1]!EM_S_STM07_IS(F158,"61",$O$1,"1")/1000000,"")</f>
        <v>82.937425700000006</v>
      </c>
      <c r="P158" s="12">
        <f>IFERROR([1]!EM_S_STM07_IS(F158,"61",$P$1,"1")/1000000,"")</f>
        <v>103.41134826000001</v>
      </c>
      <c r="Q158" s="12">
        <f>IFERROR([1]!EM_S_STM07_IS(F158,"61",$Q$1,"1")/1000000,"")</f>
        <v>74.998058939999993</v>
      </c>
      <c r="R158" s="12">
        <f>IFERROR([1]!EM_S_STM07_IS(F158,"61",$R$1,"1")/1000000,"")</f>
        <v>71.062651639999999</v>
      </c>
      <c r="S158" s="12">
        <f>IFERROR([1]!EM_S_STM07_IS(F158,"61",$S$1,"1")/1000000,"")</f>
        <v>30.827450600000002</v>
      </c>
      <c r="T158" s="20">
        <f t="shared" si="44"/>
        <v>-5.6287419403678873E-3</v>
      </c>
      <c r="U158" s="20">
        <f t="shared" si="45"/>
        <v>1.6082588066222092E-2</v>
      </c>
      <c r="V158" s="14">
        <f t="shared" si="46"/>
        <v>0.13017988181958276</v>
      </c>
      <c r="W158" s="14">
        <f t="shared" si="47"/>
        <v>0.779359661155127</v>
      </c>
      <c r="X158" s="14">
        <f t="shared" si="48"/>
        <v>-0.35308473483166825</v>
      </c>
      <c r="Y158" s="14">
        <f t="shared" si="49"/>
        <v>-8.4271689035278249E-2</v>
      </c>
      <c r="Z158" s="15">
        <f t="shared" si="50"/>
        <v>-0.18394870162657981</v>
      </c>
      <c r="AA158" s="14">
        <f t="shared" si="51"/>
        <v>1.9137882437148754</v>
      </c>
      <c r="AB158" s="14">
        <f t="shared" si="52"/>
        <v>0.24685987522759589</v>
      </c>
      <c r="AC158" s="14">
        <f t="shared" si="53"/>
        <v>-0.27475987691952769</v>
      </c>
      <c r="AD158" s="14">
        <f t="shared" si="54"/>
        <v>-5.2473455388337475E-2</v>
      </c>
      <c r="AE158" s="14">
        <f t="shared" si="55"/>
        <v>-0.56619335349079858</v>
      </c>
      <c r="AF158" s="18" t="str">
        <f t="shared" si="56"/>
        <v/>
      </c>
      <c r="AG158" s="18" t="str">
        <f t="shared" si="57"/>
        <v/>
      </c>
      <c r="AH158" s="18" t="str">
        <f t="shared" si="58"/>
        <v/>
      </c>
      <c r="AI158" s="19" t="str">
        <f t="shared" si="59"/>
        <v/>
      </c>
      <c r="AJ158" s="19" t="str">
        <f t="shared" si="60"/>
        <v/>
      </c>
      <c r="AK158" s="19" t="str">
        <f t="shared" si="61"/>
        <v/>
      </c>
    </row>
    <row r="159" spans="2:37" x14ac:dyDescent="0.15">
      <c r="B159" s="51" t="str">
        <f>IFERROR(IF(AND(AF159=1,AI159=1),MAX($B$5:B158)+1,""),"")</f>
        <v/>
      </c>
      <c r="C159" s="51" t="str">
        <f>IFERROR(IF(AND(AG159=1,AJ159=1),MAX($C$5:C158)+1,""),"")</f>
        <v/>
      </c>
      <c r="D159" s="51" t="str">
        <f>IFERROR(IF(AND(AH159=1,AK159=1),MAX($D$5:D158)+1,""),"")</f>
        <v/>
      </c>
      <c r="F159" s="5" t="s">
        <v>415</v>
      </c>
      <c r="G159" s="5" t="s">
        <v>416</v>
      </c>
      <c r="H159" s="12">
        <f>IFERROR([1]!EM_S_STM07_IS(F159,"9",$H$1,"1")/1000000,"")</f>
        <v>828.96679547000008</v>
      </c>
      <c r="I159" s="12">
        <f>IFERROR([1]!EM_S_STM07_IS(F159,"9",$I$1,"1")/1000000,"")</f>
        <v>945.63711283999999</v>
      </c>
      <c r="J159" s="12">
        <f>IFERROR([1]!EM_S_STM07_IS(F159,"9",$J$1,"1")/1000000,"")</f>
        <v>905.06488901</v>
      </c>
      <c r="K159" s="12">
        <f>IFERROR([1]!EM_S_STM07_IS(F159,"9",$K$1,"1")/1000000,"")</f>
        <v>791.38920265999991</v>
      </c>
      <c r="L159" s="12">
        <f>IFERROR([1]!EM_S_STM07_IS(F159,"9",$L$1,"1")/1000000,"")</f>
        <v>926.01430266</v>
      </c>
      <c r="M159" s="13">
        <f>IFERROR([1]!EM_S_STM07_IS(F159,"9",$M$1,"1")/1000000,"")</f>
        <v>1077.0695745200001</v>
      </c>
      <c r="N159" s="12">
        <f>IFERROR([1]!EM_S_STM07_IS(F159,"61",$N$1,"1")/1000000,"")</f>
        <v>83.410319000000001</v>
      </c>
      <c r="O159" s="12">
        <f>IFERROR([1]!EM_S_STM07_IS(F159,"61",$O$1,"1")/1000000,"")</f>
        <v>110.52108840999999</v>
      </c>
      <c r="P159" s="12">
        <f>IFERROR([1]!EM_S_STM07_IS(F159,"61",$P$1,"1")/1000000,"")</f>
        <v>33.15257888</v>
      </c>
      <c r="Q159" s="12">
        <f>IFERROR([1]!EM_S_STM07_IS(F159,"61",$Q$1,"1")/1000000,"")</f>
        <v>30.53027127</v>
      </c>
      <c r="R159" s="12">
        <f>IFERROR([1]!EM_S_STM07_IS(F159,"61",$R$1,"1")/1000000,"")</f>
        <v>37.517971250000002</v>
      </c>
      <c r="S159" s="12">
        <f>IFERROR([1]!EM_S_STM07_IS(F159,"61",$S$1,"1")/1000000,"")</f>
        <v>76.462740180000011</v>
      </c>
      <c r="T159" s="20">
        <f t="shared" si="44"/>
        <v>5.3759067153026141E-2</v>
      </c>
      <c r="U159" s="20">
        <f t="shared" si="45"/>
        <v>-1.7243295974155526E-2</v>
      </c>
      <c r="V159" s="14">
        <f t="shared" si="46"/>
        <v>0.14074184636533146</v>
      </c>
      <c r="W159" s="14">
        <f t="shared" si="47"/>
        <v>-4.2904644159058855E-2</v>
      </c>
      <c r="X159" s="14">
        <f t="shared" si="48"/>
        <v>-0.12559948765037562</v>
      </c>
      <c r="Y159" s="14">
        <f t="shared" si="49"/>
        <v>0.17011237902602308</v>
      </c>
      <c r="Z159" s="15">
        <f t="shared" si="50"/>
        <v>0.16312412392129355</v>
      </c>
      <c r="AA159" s="14">
        <f t="shared" si="51"/>
        <v>0.32502896206403414</v>
      </c>
      <c r="AB159" s="14">
        <f t="shared" si="52"/>
        <v>-0.70003390884992089</v>
      </c>
      <c r="AC159" s="14">
        <f t="shared" si="53"/>
        <v>-7.9098148578177818E-2</v>
      </c>
      <c r="AD159" s="14">
        <f t="shared" si="54"/>
        <v>0.22887775605408181</v>
      </c>
      <c r="AE159" s="14">
        <f t="shared" si="55"/>
        <v>1.0380297130271938</v>
      </c>
      <c r="AF159" s="18" t="str">
        <f t="shared" si="56"/>
        <v/>
      </c>
      <c r="AG159" s="18" t="str">
        <f t="shared" si="57"/>
        <v/>
      </c>
      <c r="AH159" s="18" t="str">
        <f t="shared" si="58"/>
        <v/>
      </c>
      <c r="AI159" s="19" t="str">
        <f t="shared" si="59"/>
        <v/>
      </c>
      <c r="AJ159" s="19" t="str">
        <f t="shared" si="60"/>
        <v/>
      </c>
      <c r="AK159" s="19" t="str">
        <f t="shared" si="61"/>
        <v/>
      </c>
    </row>
    <row r="160" spans="2:37" x14ac:dyDescent="0.15">
      <c r="B160" s="51" t="str">
        <f>IFERROR(IF(AND(AF160=1,AI160=1),MAX($B$5:B159)+1,""),"")</f>
        <v/>
      </c>
      <c r="C160" s="51">
        <f>IFERROR(IF(AND(AG160=1,AJ160=1),MAX($C$5:C159)+1,""),"")</f>
        <v>8</v>
      </c>
      <c r="D160" s="51" t="str">
        <f>IFERROR(IF(AND(AH160=1,AK160=1),MAX($D$5:D159)+1,""),"")</f>
        <v/>
      </c>
      <c r="F160" s="5" t="s">
        <v>417</v>
      </c>
      <c r="G160" s="5" t="s">
        <v>418</v>
      </c>
      <c r="H160" s="12">
        <f>IFERROR([1]!EM_S_STM07_IS(F160,"9",$H$1,"1")/1000000,"")</f>
        <v>220.16909666999999</v>
      </c>
      <c r="I160" s="12">
        <f>IFERROR([1]!EM_S_STM07_IS(F160,"9",$I$1,"1")/1000000,"")</f>
        <v>304.42202304</v>
      </c>
      <c r="J160" s="12">
        <f>IFERROR([1]!EM_S_STM07_IS(F160,"9",$J$1,"1")/1000000,"")</f>
        <v>576.30878941999993</v>
      </c>
      <c r="K160" s="12">
        <f>IFERROR([1]!EM_S_STM07_IS(F160,"9",$K$1,"1")/1000000,"")</f>
        <v>832.77508952999995</v>
      </c>
      <c r="L160" s="12">
        <f>IFERROR([1]!EM_S_STM07_IS(F160,"9",$L$1,"1")/1000000,"")</f>
        <v>835.47899249</v>
      </c>
      <c r="M160" s="13">
        <f>IFERROR([1]!EM_S_STM07_IS(F160,"9",$M$1,"1")/1000000,"")</f>
        <v>1150.97238644</v>
      </c>
      <c r="N160" s="12">
        <f>IFERROR([1]!EM_S_STM07_IS(F160,"61",$N$1,"1")/1000000,"")</f>
        <v>81.51700366</v>
      </c>
      <c r="O160" s="12">
        <f>IFERROR([1]!EM_S_STM07_IS(F160,"61",$O$1,"1")/1000000,"")</f>
        <v>154.35427622999998</v>
      </c>
      <c r="P160" s="12">
        <f>IFERROR([1]!EM_S_STM07_IS(F160,"61",$P$1,"1")/1000000,"")</f>
        <v>260.62998653</v>
      </c>
      <c r="Q160" s="12">
        <f>IFERROR([1]!EM_S_STM07_IS(F160,"61",$Q$1,"1")/1000000,"")</f>
        <v>313.07613549000001</v>
      </c>
      <c r="R160" s="12">
        <f>IFERROR([1]!EM_S_STM07_IS(F160,"61",$R$1,"1")/1000000,"")</f>
        <v>350.63176049999998</v>
      </c>
      <c r="S160" s="12">
        <f>IFERROR([1]!EM_S_STM07_IS(F160,"61",$S$1,"1")/1000000,"")</f>
        <v>453.95121869000002</v>
      </c>
      <c r="T160" s="20">
        <f t="shared" si="44"/>
        <v>0.39207203385527412</v>
      </c>
      <c r="U160" s="20">
        <f t="shared" si="45"/>
        <v>0.4097827611584095</v>
      </c>
      <c r="V160" s="14">
        <f t="shared" si="46"/>
        <v>0.3826737159951305</v>
      </c>
      <c r="W160" s="14">
        <f t="shared" si="47"/>
        <v>0.89312449758037038</v>
      </c>
      <c r="X160" s="14">
        <f t="shared" si="48"/>
        <v>0.4450154237073306</v>
      </c>
      <c r="Y160" s="14">
        <f t="shared" si="49"/>
        <v>3.2468585984315092E-3</v>
      </c>
      <c r="Z160" s="15">
        <f t="shared" si="50"/>
        <v>0.37761978073168156</v>
      </c>
      <c r="AA160" s="14">
        <f t="shared" si="51"/>
        <v>0.89352244684799276</v>
      </c>
      <c r="AB160" s="14">
        <f t="shared" si="52"/>
        <v>0.68851808252879798</v>
      </c>
      <c r="AC160" s="14">
        <f t="shared" si="53"/>
        <v>0.20122837612917255</v>
      </c>
      <c r="AD160" s="14">
        <f t="shared" si="54"/>
        <v>0.11995684356848572</v>
      </c>
      <c r="AE160" s="14">
        <f t="shared" si="55"/>
        <v>0.29466656997263097</v>
      </c>
      <c r="AF160" s="18">
        <f t="shared" si="56"/>
        <v>1</v>
      </c>
      <c r="AG160" s="18">
        <f t="shared" si="57"/>
        <v>1</v>
      </c>
      <c r="AH160" s="18">
        <f t="shared" si="58"/>
        <v>1</v>
      </c>
      <c r="AI160" s="19" t="str">
        <f t="shared" si="59"/>
        <v/>
      </c>
      <c r="AJ160" s="19">
        <f t="shared" si="60"/>
        <v>1</v>
      </c>
      <c r="AK160" s="19" t="str">
        <f t="shared" si="61"/>
        <v/>
      </c>
    </row>
    <row r="161" spans="2:37" x14ac:dyDescent="0.15">
      <c r="B161" s="51" t="str">
        <f>IFERROR(IF(AND(AF161=1,AI161=1),MAX($B$5:B160)+1,""),"")</f>
        <v/>
      </c>
      <c r="C161" s="51" t="str">
        <f>IFERROR(IF(AND(AG161=1,AJ161=1),MAX($C$5:C160)+1,""),"")</f>
        <v/>
      </c>
      <c r="D161" s="51" t="str">
        <f>IFERROR(IF(AND(AH161=1,AK161=1),MAX($D$5:D160)+1,""),"")</f>
        <v/>
      </c>
      <c r="F161" s="5" t="s">
        <v>419</v>
      </c>
      <c r="G161" s="5" t="s">
        <v>420</v>
      </c>
      <c r="H161" s="12">
        <f>IFERROR([1]!EM_S_STM07_IS(F161,"9",$H$1,"1")/1000000,"")</f>
        <v>2342.98557243</v>
      </c>
      <c r="I161" s="12">
        <f>IFERROR([1]!EM_S_STM07_IS(F161,"9",$I$1,"1")/1000000,"")</f>
        <v>2849.5134140999999</v>
      </c>
      <c r="J161" s="12">
        <f>IFERROR([1]!EM_S_STM07_IS(F161,"9",$J$1,"1")/1000000,"")</f>
        <v>3365.1096634999999</v>
      </c>
      <c r="K161" s="12">
        <f>IFERROR([1]!EM_S_STM07_IS(F161,"9",$K$1,"1")/1000000,"")</f>
        <v>3899.0385139499999</v>
      </c>
      <c r="L161" s="12">
        <f>IFERROR([1]!EM_S_STM07_IS(F161,"9",$L$1,"1")/1000000,"")</f>
        <v>4006.5493651199999</v>
      </c>
      <c r="M161" s="13">
        <f>IFERROR([1]!EM_S_STM07_IS(F161,"9",$M$1,"1")/1000000,"")</f>
        <v>5847.5799589199996</v>
      </c>
      <c r="N161" s="12">
        <f>IFERROR([1]!EM_S_STM07_IS(F161,"61",$N$1,"1")/1000000,"")</f>
        <v>59.388695069999997</v>
      </c>
      <c r="O161" s="12">
        <f>IFERROR([1]!EM_S_STM07_IS(F161,"61",$O$1,"1")/1000000,"")</f>
        <v>61.449613909999997</v>
      </c>
      <c r="P161" s="12">
        <f>IFERROR([1]!EM_S_STM07_IS(F161,"61",$P$1,"1")/1000000,"")</f>
        <v>67.316536709999994</v>
      </c>
      <c r="Q161" s="12">
        <f>IFERROR([1]!EM_S_STM07_IS(F161,"61",$Q$1,"1")/1000000,"")</f>
        <v>63.659815780000002</v>
      </c>
      <c r="R161" s="12">
        <f>IFERROR([1]!EM_S_STM07_IS(F161,"61",$R$1,"1")/1000000,"")</f>
        <v>60.464305960000004</v>
      </c>
      <c r="S161" s="12">
        <f>IFERROR([1]!EM_S_STM07_IS(F161,"61",$S$1,"1")/1000000,"")</f>
        <v>42.460572820000003</v>
      </c>
      <c r="T161" s="20">
        <f t="shared" si="44"/>
        <v>0.20071880103728312</v>
      </c>
      <c r="U161" s="20">
        <f t="shared" si="45"/>
        <v>-6.4903539321770509E-2</v>
      </c>
      <c r="V161" s="14">
        <f t="shared" si="46"/>
        <v>0.21618905708610933</v>
      </c>
      <c r="W161" s="14">
        <f t="shared" si="47"/>
        <v>0.18094185724787953</v>
      </c>
      <c r="X161" s="14">
        <f t="shared" si="48"/>
        <v>0.15866610715285537</v>
      </c>
      <c r="Y161" s="14">
        <f t="shared" si="49"/>
        <v>2.7573682790089697E-2</v>
      </c>
      <c r="Z161" s="15">
        <f t="shared" si="50"/>
        <v>0.45950528148424774</v>
      </c>
      <c r="AA161" s="14">
        <f t="shared" si="51"/>
        <v>3.470220784563198E-2</v>
      </c>
      <c r="AB161" s="14">
        <f t="shared" si="52"/>
        <v>9.5475340310400947E-2</v>
      </c>
      <c r="AC161" s="14">
        <f t="shared" si="53"/>
        <v>-5.4321287290122561E-2</v>
      </c>
      <c r="AD161" s="14">
        <f t="shared" si="54"/>
        <v>-5.019665515595053E-2</v>
      </c>
      <c r="AE161" s="14">
        <f t="shared" si="55"/>
        <v>-0.29775803846835391</v>
      </c>
      <c r="AF161" s="18">
        <f t="shared" si="56"/>
        <v>1</v>
      </c>
      <c r="AG161" s="18" t="str">
        <f t="shared" si="57"/>
        <v/>
      </c>
      <c r="AH161" s="18" t="str">
        <f t="shared" si="58"/>
        <v/>
      </c>
      <c r="AI161" s="19" t="str">
        <f t="shared" si="59"/>
        <v/>
      </c>
      <c r="AJ161" s="19" t="str">
        <f t="shared" si="60"/>
        <v/>
      </c>
      <c r="AK161" s="19" t="str">
        <f t="shared" si="61"/>
        <v/>
      </c>
    </row>
    <row r="162" spans="2:37" x14ac:dyDescent="0.15">
      <c r="B162" s="51" t="str">
        <f>IFERROR(IF(AND(AF162=1,AI162=1),MAX($B$5:B161)+1,""),"")</f>
        <v/>
      </c>
      <c r="C162" s="51" t="str">
        <f>IFERROR(IF(AND(AG162=1,AJ162=1),MAX($C$5:C161)+1,""),"")</f>
        <v/>
      </c>
      <c r="D162" s="51" t="str">
        <f>IFERROR(IF(AND(AH162=1,AK162=1),MAX($D$5:D161)+1,""),"")</f>
        <v/>
      </c>
      <c r="F162" s="5" t="s">
        <v>421</v>
      </c>
      <c r="G162" s="5" t="s">
        <v>422</v>
      </c>
      <c r="H162" s="12">
        <f>IFERROR([1]!EM_S_STM07_IS(F162,"9",$H$1,"1")/1000000,"")</f>
        <v>436.39662657999997</v>
      </c>
      <c r="I162" s="12">
        <f>IFERROR([1]!EM_S_STM07_IS(F162,"9",$I$1,"1")/1000000,"")</f>
        <v>498.93484799000004</v>
      </c>
      <c r="J162" s="12">
        <f>IFERROR([1]!EM_S_STM07_IS(F162,"9",$J$1,"1")/1000000,"")</f>
        <v>509.33221480999998</v>
      </c>
      <c r="K162" s="12">
        <f>IFERROR([1]!EM_S_STM07_IS(F162,"9",$K$1,"1")/1000000,"")</f>
        <v>544.96271230999992</v>
      </c>
      <c r="L162" s="12">
        <f>IFERROR([1]!EM_S_STM07_IS(F162,"9",$L$1,"1")/1000000,"")</f>
        <v>540.71040916999993</v>
      </c>
      <c r="M162" s="13">
        <f>IFERROR([1]!EM_S_STM07_IS(F162,"9",$M$1,"1")/1000000,"")</f>
        <v>648.34177138999996</v>
      </c>
      <c r="N162" s="12">
        <f>IFERROR([1]!EM_S_STM07_IS(F162,"61",$N$1,"1")/1000000,"")</f>
        <v>35.281183090000006</v>
      </c>
      <c r="O162" s="12">
        <f>IFERROR([1]!EM_S_STM07_IS(F162,"61",$O$1,"1")/1000000,"")</f>
        <v>-159.14954803000001</v>
      </c>
      <c r="P162" s="12">
        <f>IFERROR([1]!EM_S_STM07_IS(F162,"61",$P$1,"1")/1000000,"")</f>
        <v>57.803776290000002</v>
      </c>
      <c r="Q162" s="12">
        <f>IFERROR([1]!EM_S_STM07_IS(F162,"61",$Q$1,"1")/1000000,"")</f>
        <v>36.060383539999997</v>
      </c>
      <c r="R162" s="12">
        <f>IFERROR([1]!EM_S_STM07_IS(F162,"61",$R$1,"1")/1000000,"")</f>
        <v>42.334295909999994</v>
      </c>
      <c r="S162" s="12">
        <f>IFERROR([1]!EM_S_STM07_IS(F162,"61",$S$1,"1")/1000000,"")</f>
        <v>144.57365962</v>
      </c>
      <c r="T162" s="20">
        <f t="shared" si="44"/>
        <v>8.2391875342541887E-2</v>
      </c>
      <c r="U162" s="20">
        <f t="shared" si="45"/>
        <v>0.32589522604229626</v>
      </c>
      <c r="V162" s="14">
        <f t="shared" si="46"/>
        <v>0.14330592310052057</v>
      </c>
      <c r="W162" s="14">
        <f t="shared" si="47"/>
        <v>2.0839127316695939E-2</v>
      </c>
      <c r="X162" s="14">
        <f t="shared" si="48"/>
        <v>6.9955318874325365E-2</v>
      </c>
      <c r="Y162" s="14">
        <f t="shared" si="49"/>
        <v>-7.8029249413693368E-3</v>
      </c>
      <c r="Z162" s="15">
        <f t="shared" si="50"/>
        <v>0.19905546554063214</v>
      </c>
      <c r="AA162" s="14">
        <f t="shared" si="51"/>
        <v>-5.5108903412909891</v>
      </c>
      <c r="AB162" s="14">
        <f t="shared" si="52"/>
        <v>1.363204149842159</v>
      </c>
      <c r="AC162" s="14">
        <f t="shared" si="53"/>
        <v>-0.37615868971802091</v>
      </c>
      <c r="AD162" s="14">
        <f t="shared" si="54"/>
        <v>0.17398351748091248</v>
      </c>
      <c r="AE162" s="14">
        <f t="shared" si="55"/>
        <v>2.4150481663225096</v>
      </c>
      <c r="AF162" s="18" t="str">
        <f t="shared" si="56"/>
        <v/>
      </c>
      <c r="AG162" s="18">
        <f t="shared" si="57"/>
        <v>1</v>
      </c>
      <c r="AH162" s="18" t="str">
        <f t="shared" si="58"/>
        <v/>
      </c>
      <c r="AI162" s="19" t="str">
        <f t="shared" si="59"/>
        <v/>
      </c>
      <c r="AJ162" s="19" t="str">
        <f t="shared" si="60"/>
        <v/>
      </c>
      <c r="AK162" s="19" t="str">
        <f t="shared" si="61"/>
        <v/>
      </c>
    </row>
    <row r="163" spans="2:37" x14ac:dyDescent="0.15">
      <c r="B163" s="51" t="str">
        <f>IFERROR(IF(AND(AF163=1,AI163=1),MAX($B$5:B162)+1,""),"")</f>
        <v/>
      </c>
      <c r="C163" s="51" t="str">
        <f>IFERROR(IF(AND(AG163=1,AJ163=1),MAX($C$5:C162)+1,""),"")</f>
        <v/>
      </c>
      <c r="D163" s="51" t="str">
        <f>IFERROR(IF(AND(AH163=1,AK163=1),MAX($D$5:D162)+1,""),"")</f>
        <v/>
      </c>
      <c r="F163" s="5" t="s">
        <v>423</v>
      </c>
      <c r="G163" s="5" t="s">
        <v>424</v>
      </c>
      <c r="H163" s="12">
        <f>IFERROR([1]!EM_S_STM07_IS(F163,"9",$H$1,"1")/1000000,"")</f>
        <v>613.18962597000007</v>
      </c>
      <c r="I163" s="12">
        <f>IFERROR([1]!EM_S_STM07_IS(F163,"9",$I$1,"1")/1000000,"")</f>
        <v>721.84749341999998</v>
      </c>
      <c r="J163" s="12">
        <f>IFERROR([1]!EM_S_STM07_IS(F163,"9",$J$1,"1")/1000000,"")</f>
        <v>949.88765507000005</v>
      </c>
      <c r="K163" s="12">
        <f>IFERROR([1]!EM_S_STM07_IS(F163,"9",$K$1,"1")/1000000,"")</f>
        <v>1018.48361889</v>
      </c>
      <c r="L163" s="12">
        <f>IFERROR([1]!EM_S_STM07_IS(F163,"9",$L$1,"1")/1000000,"")</f>
        <v>1343.21611134</v>
      </c>
      <c r="M163" s="13">
        <f>IFERROR([1]!EM_S_STM07_IS(F163,"9",$M$1,"1")/1000000,"")</f>
        <v>1643.8226417200001</v>
      </c>
      <c r="N163" s="12">
        <f>IFERROR([1]!EM_S_STM07_IS(F163,"61",$N$1,"1")/1000000,"")</f>
        <v>33.523828610000002</v>
      </c>
      <c r="O163" s="12">
        <f>IFERROR([1]!EM_S_STM07_IS(F163,"61",$O$1,"1")/1000000,"")</f>
        <v>98.261837730000011</v>
      </c>
      <c r="P163" s="12">
        <f>IFERROR([1]!EM_S_STM07_IS(F163,"61",$P$1,"1")/1000000,"")</f>
        <v>77.252790450000006</v>
      </c>
      <c r="Q163" s="12">
        <f>IFERROR([1]!EM_S_STM07_IS(F163,"61",$Q$1,"1")/1000000,"")</f>
        <v>93.844973480000007</v>
      </c>
      <c r="R163" s="12">
        <f>IFERROR([1]!EM_S_STM07_IS(F163,"61",$R$1,"1")/1000000,"")</f>
        <v>162.78444274</v>
      </c>
      <c r="S163" s="12">
        <f>IFERROR([1]!EM_S_STM07_IS(F163,"61",$S$1,"1")/1000000,"")</f>
        <v>195.27127815</v>
      </c>
      <c r="T163" s="20">
        <f t="shared" si="44"/>
        <v>0.21801330360336602</v>
      </c>
      <c r="U163" s="20">
        <f t="shared" si="45"/>
        <v>0.42251531725654567</v>
      </c>
      <c r="V163" s="14">
        <f t="shared" si="46"/>
        <v>0.17720108568065684</v>
      </c>
      <c r="W163" s="14">
        <f t="shared" si="47"/>
        <v>0.3159118286462167</v>
      </c>
      <c r="X163" s="14">
        <f t="shared" si="48"/>
        <v>7.2214817672248743E-2</v>
      </c>
      <c r="Y163" s="14">
        <f t="shared" si="49"/>
        <v>0.31883919036804098</v>
      </c>
      <c r="Z163" s="15">
        <f t="shared" si="50"/>
        <v>0.22379610238602135</v>
      </c>
      <c r="AA163" s="14">
        <f t="shared" si="51"/>
        <v>1.9311042862416068</v>
      </c>
      <c r="AB163" s="14">
        <f t="shared" si="52"/>
        <v>-0.2138067816086224</v>
      </c>
      <c r="AC163" s="14">
        <f t="shared" si="53"/>
        <v>0.21477778256746452</v>
      </c>
      <c r="AD163" s="14">
        <f t="shared" si="54"/>
        <v>0.73461014163632532</v>
      </c>
      <c r="AE163" s="14">
        <f t="shared" si="55"/>
        <v>0.19956965704571725</v>
      </c>
      <c r="AF163" s="18">
        <f t="shared" si="56"/>
        <v>1</v>
      </c>
      <c r="AG163" s="18">
        <f t="shared" si="57"/>
        <v>1</v>
      </c>
      <c r="AH163" s="18">
        <f t="shared" si="58"/>
        <v>1</v>
      </c>
      <c r="AI163" s="19" t="str">
        <f t="shared" si="59"/>
        <v/>
      </c>
      <c r="AJ163" s="19" t="str">
        <f t="shared" si="60"/>
        <v/>
      </c>
      <c r="AK163" s="19" t="str">
        <f t="shared" si="61"/>
        <v/>
      </c>
    </row>
    <row r="164" spans="2:37" x14ac:dyDescent="0.15">
      <c r="B164" s="51" t="str">
        <f>IFERROR(IF(AND(AF164=1,AI164=1),MAX($B$5:B163)+1,""),"")</f>
        <v/>
      </c>
      <c r="C164" s="51" t="str">
        <f>IFERROR(IF(AND(AG164=1,AJ164=1),MAX($C$5:C163)+1,""),"")</f>
        <v/>
      </c>
      <c r="D164" s="51" t="str">
        <f>IFERROR(IF(AND(AH164=1,AK164=1),MAX($D$5:D163)+1,""),"")</f>
        <v/>
      </c>
      <c r="F164" s="5" t="s">
        <v>425</v>
      </c>
      <c r="G164" s="5" t="s">
        <v>426</v>
      </c>
      <c r="H164" s="12">
        <f>IFERROR([1]!EM_S_STM07_IS(F164,"9",$H$1,"1")/1000000,"")</f>
        <v>84.284039000000007</v>
      </c>
      <c r="I164" s="12">
        <f>IFERROR([1]!EM_S_STM07_IS(F164,"9",$I$1,"1")/1000000,"")</f>
        <v>13.311294</v>
      </c>
      <c r="J164" s="12">
        <f>IFERROR([1]!EM_S_STM07_IS(F164,"9",$J$1,"1")/1000000,"")</f>
        <v>11.284146</v>
      </c>
      <c r="K164" s="12">
        <f>IFERROR([1]!EM_S_STM07_IS(F164,"9",$K$1,"1")/1000000,"")</f>
        <v>12.722137999999999</v>
      </c>
      <c r="L164" s="12">
        <f>IFERROR([1]!EM_S_STM07_IS(F164,"9",$L$1,"1")/1000000,"")</f>
        <v>14.724901859999999</v>
      </c>
      <c r="M164" s="13">
        <f>IFERROR([1]!EM_S_STM07_IS(F164,"9",$M$1,"1")/1000000,"")</f>
        <v>15.594157750000001</v>
      </c>
      <c r="N164" s="12">
        <f>IFERROR([1]!EM_S_STM07_IS(F164,"61",$N$1,"1")/1000000,"")</f>
        <v>25.909441210000001</v>
      </c>
      <c r="O164" s="12">
        <f>IFERROR([1]!EM_S_STM07_IS(F164,"61",$O$1,"1")/1000000,"")</f>
        <v>1.3299484099999999</v>
      </c>
      <c r="P164" s="12">
        <f>IFERROR([1]!EM_S_STM07_IS(F164,"61",$P$1,"1")/1000000,"")</f>
        <v>-13.710067179999999</v>
      </c>
      <c r="Q164" s="12">
        <f>IFERROR([1]!EM_S_STM07_IS(F164,"61",$Q$1,"1")/1000000,"")</f>
        <v>2.7280216500000001</v>
      </c>
      <c r="R164" s="12">
        <f>IFERROR([1]!EM_S_STM07_IS(F164,"61",$R$1,"1")/1000000,"")</f>
        <v>6.1923655700000007</v>
      </c>
      <c r="S164" s="12">
        <f>IFERROR([1]!EM_S_STM07_IS(F164,"61",$S$1,"1")/1000000,"")</f>
        <v>23.242943579999999</v>
      </c>
      <c r="T164" s="20">
        <f t="shared" si="44"/>
        <v>-0.28641893610773761</v>
      </c>
      <c r="U164" s="20">
        <f t="shared" si="45"/>
        <v>-2.1486962966831946E-2</v>
      </c>
      <c r="V164" s="14">
        <f t="shared" si="46"/>
        <v>-0.8420662540863757</v>
      </c>
      <c r="W164" s="14">
        <f t="shared" si="47"/>
        <v>-0.15228782415894354</v>
      </c>
      <c r="X164" s="14">
        <f t="shared" si="48"/>
        <v>0.12743472124518768</v>
      </c>
      <c r="Y164" s="14">
        <f t="shared" si="49"/>
        <v>0.15742352896973763</v>
      </c>
      <c r="Z164" s="15">
        <f t="shared" si="50"/>
        <v>5.9033051511285364E-2</v>
      </c>
      <c r="AA164" s="14">
        <f t="shared" si="51"/>
        <v>-0.94866935186982371</v>
      </c>
      <c r="AB164" s="14">
        <f t="shared" si="52"/>
        <v>-11.308721057834116</v>
      </c>
      <c r="AC164" s="14">
        <f t="shared" si="53"/>
        <v>1.1989794516820156</v>
      </c>
      <c r="AD164" s="14">
        <f t="shared" si="54"/>
        <v>1.2699107135018524</v>
      </c>
      <c r="AE164" s="14">
        <f t="shared" si="55"/>
        <v>2.753483756289278</v>
      </c>
      <c r="AF164" s="18" t="str">
        <f t="shared" si="56"/>
        <v/>
      </c>
      <c r="AG164" s="18" t="str">
        <f t="shared" si="57"/>
        <v/>
      </c>
      <c r="AH164" s="18" t="str">
        <f t="shared" si="58"/>
        <v/>
      </c>
      <c r="AI164" s="19" t="str">
        <f t="shared" si="59"/>
        <v/>
      </c>
      <c r="AJ164" s="19" t="str">
        <f t="shared" si="60"/>
        <v/>
      </c>
      <c r="AK164" s="19" t="str">
        <f t="shared" si="61"/>
        <v/>
      </c>
    </row>
    <row r="165" spans="2:37" x14ac:dyDescent="0.15">
      <c r="B165" s="51" t="str">
        <f>IFERROR(IF(AND(AF165=1,AI165=1),MAX($B$5:B164)+1,""),"")</f>
        <v/>
      </c>
      <c r="C165" s="51" t="str">
        <f>IFERROR(IF(AND(AG165=1,AJ165=1),MAX($C$5:C164)+1,""),"")</f>
        <v/>
      </c>
      <c r="D165" s="51" t="str">
        <f>IFERROR(IF(AND(AH165=1,AK165=1),MAX($D$5:D164)+1,""),"")</f>
        <v/>
      </c>
      <c r="F165" s="5" t="s">
        <v>427</v>
      </c>
      <c r="G165" s="5" t="s">
        <v>428</v>
      </c>
      <c r="H165" s="12">
        <f>IFERROR([1]!EM_S_STM07_IS(F165,"9",$H$1,"1")/1000000,"")</f>
        <v>5370.8717716599995</v>
      </c>
      <c r="I165" s="12">
        <f>IFERROR([1]!EM_S_STM07_IS(F165,"9",$I$1,"1")/1000000,"")</f>
        <v>8427.9100044499992</v>
      </c>
      <c r="J165" s="12">
        <f>IFERROR([1]!EM_S_STM07_IS(F165,"9",$J$1,"1")/1000000,"")</f>
        <v>11556.35385089</v>
      </c>
      <c r="K165" s="12">
        <f>IFERROR([1]!EM_S_STM07_IS(F165,"9",$K$1,"1")/1000000,"")</f>
        <v>10431.12474082</v>
      </c>
      <c r="L165" s="12">
        <f>IFERROR([1]!EM_S_STM07_IS(F165,"9",$L$1,"1")/1000000,"")</f>
        <v>5353.44216134</v>
      </c>
      <c r="M165" s="13">
        <f>IFERROR([1]!EM_S_STM07_IS(F165,"9",$M$1,"1")/1000000,"")</f>
        <v>6900.1569266300003</v>
      </c>
      <c r="N165" s="12">
        <f>IFERROR([1]!EM_S_STM07_IS(F165,"61",$N$1,"1")/1000000,"")</f>
        <v>2205.2439662100001</v>
      </c>
      <c r="O165" s="12">
        <f>IFERROR([1]!EM_S_STM07_IS(F165,"61",$O$1,"1")/1000000,"")</f>
        <v>2905.0271840300002</v>
      </c>
      <c r="P165" s="12">
        <f>IFERROR([1]!EM_S_STM07_IS(F165,"61",$P$1,"1")/1000000,"")</f>
        <v>4390.2571852999999</v>
      </c>
      <c r="Q165" s="12">
        <f>IFERROR([1]!EM_S_STM07_IS(F165,"61",$Q$1,"1")/1000000,"")</f>
        <v>3437.8228980599997</v>
      </c>
      <c r="R165" s="12">
        <f>IFERROR([1]!EM_S_STM07_IS(F165,"61",$R$1,"1")/1000000,"")</f>
        <v>879.79456919000006</v>
      </c>
      <c r="S165" s="12">
        <f>IFERROR([1]!EM_S_STM07_IS(F165,"61",$S$1,"1")/1000000,"")</f>
        <v>1472.9781085999998</v>
      </c>
      <c r="T165" s="20">
        <f t="shared" si="44"/>
        <v>5.1387566402641749E-2</v>
      </c>
      <c r="U165" s="20">
        <f t="shared" si="45"/>
        <v>-7.7539178503506889E-2</v>
      </c>
      <c r="V165" s="14">
        <f t="shared" si="46"/>
        <v>0.56918846004121737</v>
      </c>
      <c r="W165" s="14">
        <f t="shared" si="47"/>
        <v>0.37120043341565812</v>
      </c>
      <c r="X165" s="14">
        <f t="shared" si="48"/>
        <v>-9.7368869505786382E-2</v>
      </c>
      <c r="Y165" s="14">
        <f t="shared" si="49"/>
        <v>-0.48678188648339743</v>
      </c>
      <c r="Z165" s="15">
        <f t="shared" si="50"/>
        <v>0.28891967423495019</v>
      </c>
      <c r="AA165" s="14">
        <f t="shared" si="51"/>
        <v>0.31732689377795648</v>
      </c>
      <c r="AB165" s="14">
        <f t="shared" si="52"/>
        <v>0.51126199762771718</v>
      </c>
      <c r="AC165" s="14">
        <f t="shared" si="53"/>
        <v>-0.21694270905792445</v>
      </c>
      <c r="AD165" s="14">
        <f t="shared" si="54"/>
        <v>-0.7440838009175873</v>
      </c>
      <c r="AE165" s="14">
        <f t="shared" si="55"/>
        <v>0.67422959879841682</v>
      </c>
      <c r="AF165" s="18" t="str">
        <f t="shared" si="56"/>
        <v/>
      </c>
      <c r="AG165" s="18" t="str">
        <f t="shared" si="57"/>
        <v/>
      </c>
      <c r="AH165" s="18" t="str">
        <f t="shared" si="58"/>
        <v/>
      </c>
      <c r="AI165" s="19" t="str">
        <f t="shared" si="59"/>
        <v/>
      </c>
      <c r="AJ165" s="19" t="str">
        <f t="shared" si="60"/>
        <v/>
      </c>
      <c r="AK165" s="19" t="str">
        <f t="shared" si="61"/>
        <v/>
      </c>
    </row>
    <row r="166" spans="2:37" x14ac:dyDescent="0.15">
      <c r="B166" s="51" t="str">
        <f>IFERROR(IF(AND(AF166=1,AI166=1),MAX($B$5:B165)+1,""),"")</f>
        <v/>
      </c>
      <c r="C166" s="51" t="str">
        <f>IFERROR(IF(AND(AG166=1,AJ166=1),MAX($C$5:C165)+1,""),"")</f>
        <v/>
      </c>
      <c r="D166" s="51" t="str">
        <f>IFERROR(IF(AND(AH166=1,AK166=1),MAX($D$5:D165)+1,""),"")</f>
        <v/>
      </c>
      <c r="F166" s="5" t="s">
        <v>429</v>
      </c>
      <c r="G166" s="5" t="s">
        <v>430</v>
      </c>
      <c r="H166" s="12">
        <f>IFERROR([1]!EM_S_STM07_IS(F166,"9",$H$1,"1")/1000000,"")</f>
        <v>2845.9836754399998</v>
      </c>
      <c r="I166" s="12">
        <f>IFERROR([1]!EM_S_STM07_IS(F166,"9",$I$1,"1")/1000000,"")</f>
        <v>3137.50406535</v>
      </c>
      <c r="J166" s="12">
        <f>IFERROR([1]!EM_S_STM07_IS(F166,"9",$J$1,"1")/1000000,"")</f>
        <v>2955.5360891300002</v>
      </c>
      <c r="K166" s="12">
        <f>IFERROR([1]!EM_S_STM07_IS(F166,"9",$K$1,"1")/1000000,"")</f>
        <v>2927.5930527800001</v>
      </c>
      <c r="L166" s="12">
        <f>IFERROR([1]!EM_S_STM07_IS(F166,"9",$L$1,"1")/1000000,"")</f>
        <v>2489.79206333</v>
      </c>
      <c r="M166" s="13">
        <f>IFERROR([1]!EM_S_STM07_IS(F166,"9",$M$1,"1")/1000000,"")</f>
        <v>2519.7995472899997</v>
      </c>
      <c r="N166" s="12">
        <f>IFERROR([1]!EM_S_STM07_IS(F166,"61",$N$1,"1")/1000000,"")</f>
        <v>120.5419564</v>
      </c>
      <c r="O166" s="12">
        <f>IFERROR([1]!EM_S_STM07_IS(F166,"61",$O$1,"1")/1000000,"")</f>
        <v>52.856879069999998</v>
      </c>
      <c r="P166" s="12">
        <f>IFERROR([1]!EM_S_STM07_IS(F166,"61",$P$1,"1")/1000000,"")</f>
        <v>55.434031990000001</v>
      </c>
      <c r="Q166" s="12">
        <f>IFERROR([1]!EM_S_STM07_IS(F166,"61",$Q$1,"1")/1000000,"")</f>
        <v>75.712361040000005</v>
      </c>
      <c r="R166" s="12">
        <f>IFERROR([1]!EM_S_STM07_IS(F166,"61",$R$1,"1")/1000000,"")</f>
        <v>64.202144289999993</v>
      </c>
      <c r="S166" s="12">
        <f>IFERROR([1]!EM_S_STM07_IS(F166,"61",$S$1,"1")/1000000,"")</f>
        <v>71.102792489999999</v>
      </c>
      <c r="T166" s="20">
        <f t="shared" si="44"/>
        <v>-2.4051911514110014E-2</v>
      </c>
      <c r="U166" s="20">
        <f t="shared" si="45"/>
        <v>-0.10019234334958294</v>
      </c>
      <c r="V166" s="14">
        <f t="shared" si="46"/>
        <v>0.10243220733335022</v>
      </c>
      <c r="W166" s="14">
        <f t="shared" si="47"/>
        <v>-5.7997686195731084E-2</v>
      </c>
      <c r="X166" s="14">
        <f t="shared" si="48"/>
        <v>-9.4544730659084746E-3</v>
      </c>
      <c r="Y166" s="14">
        <f t="shared" si="49"/>
        <v>-0.14954298003756725</v>
      </c>
      <c r="Z166" s="15">
        <f t="shared" si="50"/>
        <v>1.2052204841502255E-2</v>
      </c>
      <c r="AA166" s="14">
        <f t="shared" si="51"/>
        <v>-0.56150637795687885</v>
      </c>
      <c r="AB166" s="14">
        <f t="shared" si="52"/>
        <v>4.87571904611886E-2</v>
      </c>
      <c r="AC166" s="14">
        <f t="shared" si="53"/>
        <v>0.36581010476845893</v>
      </c>
      <c r="AD166" s="14">
        <f t="shared" si="54"/>
        <v>-0.15202559518542802</v>
      </c>
      <c r="AE166" s="14">
        <f t="shared" si="55"/>
        <v>0.10748314213353834</v>
      </c>
      <c r="AF166" s="18" t="str">
        <f t="shared" si="56"/>
        <v/>
      </c>
      <c r="AG166" s="18" t="str">
        <f t="shared" si="57"/>
        <v/>
      </c>
      <c r="AH166" s="18" t="str">
        <f t="shared" si="58"/>
        <v/>
      </c>
      <c r="AI166" s="19" t="str">
        <f t="shared" si="59"/>
        <v/>
      </c>
      <c r="AJ166" s="19" t="str">
        <f t="shared" si="60"/>
        <v/>
      </c>
      <c r="AK166" s="19" t="str">
        <f t="shared" si="61"/>
        <v/>
      </c>
    </row>
    <row r="167" spans="2:37" x14ac:dyDescent="0.15">
      <c r="B167" s="51" t="str">
        <f>IFERROR(IF(AND(AF167=1,AI167=1),MAX($B$5:B166)+1,""),"")</f>
        <v/>
      </c>
      <c r="C167" s="51" t="str">
        <f>IFERROR(IF(AND(AG167=1,AJ167=1),MAX($C$5:C166)+1,""),"")</f>
        <v/>
      </c>
      <c r="D167" s="51" t="str">
        <f>IFERROR(IF(AND(AH167=1,AK167=1),MAX($D$5:D166)+1,""),"")</f>
        <v/>
      </c>
      <c r="F167" s="5" t="s">
        <v>431</v>
      </c>
      <c r="G167" s="5" t="s">
        <v>432</v>
      </c>
      <c r="H167" s="12">
        <f>IFERROR([1]!EM_S_STM07_IS(F167,"9",$H$1,"1")/1000000,"")</f>
        <v>820.09414150999999</v>
      </c>
      <c r="I167" s="12">
        <f>IFERROR([1]!EM_S_STM07_IS(F167,"9",$I$1,"1")/1000000,"")</f>
        <v>1085.1636144900001</v>
      </c>
      <c r="J167" s="12">
        <f>IFERROR([1]!EM_S_STM07_IS(F167,"9",$J$1,"1")/1000000,"")</f>
        <v>1056.84610587</v>
      </c>
      <c r="K167" s="12">
        <f>IFERROR([1]!EM_S_STM07_IS(F167,"9",$K$1,"1")/1000000,"")</f>
        <v>1030.1127467700001</v>
      </c>
      <c r="L167" s="12">
        <f>IFERROR([1]!EM_S_STM07_IS(F167,"9",$L$1,"1")/1000000,"")</f>
        <v>951.95475372999999</v>
      </c>
      <c r="M167" s="13">
        <f>IFERROR([1]!EM_S_STM07_IS(F167,"9",$M$1,"1")/1000000,"")</f>
        <v>916.97285059000001</v>
      </c>
      <c r="N167" s="12">
        <f>IFERROR([1]!EM_S_STM07_IS(F167,"61",$N$1,"1")/1000000,"")</f>
        <v>135.78092149</v>
      </c>
      <c r="O167" s="12">
        <f>IFERROR([1]!EM_S_STM07_IS(F167,"61",$O$1,"1")/1000000,"")</f>
        <v>149.28579058000003</v>
      </c>
      <c r="P167" s="12">
        <f>IFERROR([1]!EM_S_STM07_IS(F167,"61",$P$1,"1")/1000000,"")</f>
        <v>85.957548419999995</v>
      </c>
      <c r="Q167" s="12">
        <f>IFERROR([1]!EM_S_STM07_IS(F167,"61",$Q$1,"1")/1000000,"")</f>
        <v>104.61307524999999</v>
      </c>
      <c r="R167" s="12">
        <f>IFERROR([1]!EM_S_STM07_IS(F167,"61",$R$1,"1")/1000000,"")</f>
        <v>76.291984209999995</v>
      </c>
      <c r="S167" s="12">
        <f>IFERROR([1]!EM_S_STM07_IS(F167,"61",$S$1,"1")/1000000,"")</f>
        <v>56.795267170000002</v>
      </c>
      <c r="T167" s="20">
        <f t="shared" si="44"/>
        <v>2.2582964922397197E-2</v>
      </c>
      <c r="U167" s="20">
        <f t="shared" si="45"/>
        <v>-0.15997022684553641</v>
      </c>
      <c r="V167" s="14">
        <f t="shared" si="46"/>
        <v>0.32321834721552872</v>
      </c>
      <c r="W167" s="14">
        <f t="shared" si="47"/>
        <v>-2.609515122132864E-2</v>
      </c>
      <c r="X167" s="14">
        <f t="shared" si="48"/>
        <v>-2.5295413354428652E-2</v>
      </c>
      <c r="Y167" s="14">
        <f t="shared" si="49"/>
        <v>-7.587324133699988E-2</v>
      </c>
      <c r="Z167" s="15">
        <f t="shared" si="50"/>
        <v>-3.6747443093205871E-2</v>
      </c>
      <c r="AA167" s="14">
        <f t="shared" si="51"/>
        <v>9.946072645408166E-2</v>
      </c>
      <c r="AB167" s="14">
        <f t="shared" si="52"/>
        <v>-0.4242081038922681</v>
      </c>
      <c r="AC167" s="14">
        <f t="shared" si="53"/>
        <v>0.21703186250550816</v>
      </c>
      <c r="AD167" s="14">
        <f t="shared" si="54"/>
        <v>-0.27072228755649741</v>
      </c>
      <c r="AE167" s="14">
        <f t="shared" si="55"/>
        <v>-0.25555393848892</v>
      </c>
      <c r="AF167" s="18" t="str">
        <f t="shared" si="56"/>
        <v/>
      </c>
      <c r="AG167" s="18" t="str">
        <f t="shared" si="57"/>
        <v/>
      </c>
      <c r="AH167" s="18" t="str">
        <f t="shared" si="58"/>
        <v/>
      </c>
      <c r="AI167" s="19" t="str">
        <f t="shared" si="59"/>
        <v/>
      </c>
      <c r="AJ167" s="19" t="str">
        <f t="shared" si="60"/>
        <v/>
      </c>
      <c r="AK167" s="19" t="str">
        <f t="shared" si="61"/>
        <v/>
      </c>
    </row>
    <row r="168" spans="2:37" x14ac:dyDescent="0.15">
      <c r="B168" s="51" t="str">
        <f>IFERROR(IF(AND(AF168=1,AI168=1),MAX($B$5:B167)+1,""),"")</f>
        <v/>
      </c>
      <c r="C168" s="51" t="str">
        <f>IFERROR(IF(AND(AG168=1,AJ168=1),MAX($C$5:C167)+1,""),"")</f>
        <v/>
      </c>
      <c r="D168" s="51" t="str">
        <f>IFERROR(IF(AND(AH168=1,AK168=1),MAX($D$5:D167)+1,""),"")</f>
        <v/>
      </c>
      <c r="F168" s="5" t="s">
        <v>433</v>
      </c>
      <c r="G168" s="5" t="s">
        <v>434</v>
      </c>
      <c r="H168" s="12">
        <f>IFERROR([1]!EM_S_STM07_IS(F168,"9",$H$1,"1")/1000000,"")</f>
        <v>10184.640037450001</v>
      </c>
      <c r="I168" s="12">
        <f>IFERROR([1]!EM_S_STM07_IS(F168,"9",$I$1,"1")/1000000,"")</f>
        <v>11214.29791644</v>
      </c>
      <c r="J168" s="12">
        <f>IFERROR([1]!EM_S_STM07_IS(F168,"9",$J$1,"1")/1000000,"")</f>
        <v>8461.3023819999999</v>
      </c>
      <c r="K168" s="12">
        <f>IFERROR([1]!EM_S_STM07_IS(F168,"9",$K$1,"1")/1000000,"")</f>
        <v>10235.229798819999</v>
      </c>
      <c r="L168" s="12">
        <f>IFERROR([1]!EM_S_STM07_IS(F168,"9",$L$1,"1")/1000000,"")</f>
        <v>12351.981928450001</v>
      </c>
      <c r="M168" s="13">
        <f>IFERROR([1]!EM_S_STM07_IS(F168,"9",$M$1,"1")/1000000,"")</f>
        <v>12180.9575012</v>
      </c>
      <c r="N168" s="12">
        <f>IFERROR([1]!EM_S_STM07_IS(F168,"61",$N$1,"1")/1000000,"")</f>
        <v>373.66843120999999</v>
      </c>
      <c r="O168" s="12">
        <f>IFERROR([1]!EM_S_STM07_IS(F168,"61",$O$1,"1")/1000000,"")</f>
        <v>335.30877736000002</v>
      </c>
      <c r="P168" s="12">
        <f>IFERROR([1]!EM_S_STM07_IS(F168,"61",$P$1,"1")/1000000,"")</f>
        <v>164.47804027000001</v>
      </c>
      <c r="Q168" s="12">
        <f>IFERROR([1]!EM_S_STM07_IS(F168,"61",$Q$1,"1")/1000000,"")</f>
        <v>298.41860151999998</v>
      </c>
      <c r="R168" s="12">
        <f>IFERROR([1]!EM_S_STM07_IS(F168,"61",$R$1,"1")/1000000,"")</f>
        <v>213.14515498</v>
      </c>
      <c r="S168" s="12">
        <f>IFERROR([1]!EM_S_STM07_IS(F168,"61",$S$1,"1")/1000000,"")</f>
        <v>162.46083962999998</v>
      </c>
      <c r="T168" s="20">
        <f t="shared" si="44"/>
        <v>3.6447119257362104E-2</v>
      </c>
      <c r="U168" s="20">
        <f t="shared" si="45"/>
        <v>-0.15345030624059475</v>
      </c>
      <c r="V168" s="14">
        <f t="shared" si="46"/>
        <v>0.10109909385150956</v>
      </c>
      <c r="W168" s="14">
        <f t="shared" si="47"/>
        <v>-0.24548978054204787</v>
      </c>
      <c r="X168" s="14">
        <f t="shared" si="48"/>
        <v>0.20965181679285352</v>
      </c>
      <c r="Y168" s="14">
        <f t="shared" si="49"/>
        <v>0.206810415714754</v>
      </c>
      <c r="Z168" s="15">
        <f t="shared" si="50"/>
        <v>-1.3845909769029392E-2</v>
      </c>
      <c r="AA168" s="14">
        <f t="shared" si="51"/>
        <v>-0.10265692963621542</v>
      </c>
      <c r="AB168" s="14">
        <f t="shared" si="52"/>
        <v>-0.50947290564538295</v>
      </c>
      <c r="AC168" s="14">
        <f t="shared" si="53"/>
        <v>0.81433704481235891</v>
      </c>
      <c r="AD168" s="14">
        <f t="shared" si="54"/>
        <v>-0.28575110970180245</v>
      </c>
      <c r="AE168" s="14">
        <f t="shared" si="55"/>
        <v>-0.23779248162950675</v>
      </c>
      <c r="AF168" s="18" t="str">
        <f t="shared" si="56"/>
        <v/>
      </c>
      <c r="AG168" s="18" t="str">
        <f t="shared" si="57"/>
        <v/>
      </c>
      <c r="AH168" s="18" t="str">
        <f t="shared" si="58"/>
        <v/>
      </c>
      <c r="AI168" s="19" t="str">
        <f t="shared" si="59"/>
        <v/>
      </c>
      <c r="AJ168" s="19" t="str">
        <f t="shared" si="60"/>
        <v/>
      </c>
      <c r="AK168" s="19" t="str">
        <f t="shared" si="61"/>
        <v/>
      </c>
    </row>
    <row r="169" spans="2:37" x14ac:dyDescent="0.15">
      <c r="B169" s="51" t="str">
        <f>IFERROR(IF(AND(AF169=1,AI169=1),MAX($B$5:B168)+1,""),"")</f>
        <v/>
      </c>
      <c r="C169" s="51" t="str">
        <f>IFERROR(IF(AND(AG169=1,AJ169=1),MAX($C$5:C168)+1,""),"")</f>
        <v/>
      </c>
      <c r="D169" s="51" t="str">
        <f>IFERROR(IF(AND(AH169=1,AK169=1),MAX($D$5:D168)+1,""),"")</f>
        <v/>
      </c>
      <c r="F169" s="5" t="s">
        <v>435</v>
      </c>
      <c r="G169" s="5" t="s">
        <v>436</v>
      </c>
      <c r="H169" s="12">
        <f>IFERROR([1]!EM_S_STM07_IS(F169,"9",$H$1,"1")/1000000,"")</f>
        <v>528.65781343000003</v>
      </c>
      <c r="I169" s="12">
        <f>IFERROR([1]!EM_S_STM07_IS(F169,"9",$I$1,"1")/1000000,"")</f>
        <v>827.64014686999997</v>
      </c>
      <c r="J169" s="12">
        <f>IFERROR([1]!EM_S_STM07_IS(F169,"9",$J$1,"1")/1000000,"")</f>
        <v>797.46145049999996</v>
      </c>
      <c r="K169" s="12">
        <f>IFERROR([1]!EM_S_STM07_IS(F169,"9",$K$1,"1")/1000000,"")</f>
        <v>1026.7991443799999</v>
      </c>
      <c r="L169" s="12">
        <f>IFERROR([1]!EM_S_STM07_IS(F169,"9",$L$1,"1")/1000000,"")</f>
        <v>870.34786244000009</v>
      </c>
      <c r="M169" s="13">
        <f>IFERROR([1]!EM_S_STM07_IS(F169,"9",$M$1,"1")/1000000,"")</f>
        <v>309.56740026</v>
      </c>
      <c r="N169" s="12">
        <f>IFERROR([1]!EM_S_STM07_IS(F169,"61",$N$1,"1")/1000000,"")</f>
        <v>39.795791229999999</v>
      </c>
      <c r="O169" s="12">
        <f>IFERROR([1]!EM_S_STM07_IS(F169,"61",$O$1,"1")/1000000,"")</f>
        <v>56.954086969999999</v>
      </c>
      <c r="P169" s="12">
        <f>IFERROR([1]!EM_S_STM07_IS(F169,"61",$P$1,"1")/1000000,"")</f>
        <v>63.508694850000005</v>
      </c>
      <c r="Q169" s="12">
        <f>IFERROR([1]!EM_S_STM07_IS(F169,"61",$Q$1,"1")/1000000,"")</f>
        <v>117.18041928</v>
      </c>
      <c r="R169" s="12">
        <f>IFERROR([1]!EM_S_STM07_IS(F169,"61",$R$1,"1")/1000000,"")</f>
        <v>14.01450981</v>
      </c>
      <c r="S169" s="12">
        <f>IFERROR([1]!EM_S_STM07_IS(F169,"61",$S$1,"1")/1000000,"")</f>
        <v>-92.062660730000005</v>
      </c>
      <c r="T169" s="20">
        <f t="shared" si="44"/>
        <v>-0.10150407260210459</v>
      </c>
      <c r="U169" s="20">
        <f t="shared" si="45"/>
        <v>-2.1826310458734111</v>
      </c>
      <c r="V169" s="14">
        <f t="shared" si="46"/>
        <v>0.5655498241862047</v>
      </c>
      <c r="W169" s="14">
        <f t="shared" si="47"/>
        <v>-3.6463548178675136E-2</v>
      </c>
      <c r="X169" s="14">
        <f t="shared" si="48"/>
        <v>0.28758467727337494</v>
      </c>
      <c r="Y169" s="14">
        <f t="shared" si="49"/>
        <v>-0.15236795121646501</v>
      </c>
      <c r="Z169" s="15">
        <f t="shared" si="50"/>
        <v>-0.64431761871381521</v>
      </c>
      <c r="AA169" s="14">
        <f t="shared" si="51"/>
        <v>0.43115855244172763</v>
      </c>
      <c r="AB169" s="14">
        <f t="shared" si="52"/>
        <v>0.11508582138192437</v>
      </c>
      <c r="AC169" s="14">
        <f t="shared" si="53"/>
        <v>0.84510828882196731</v>
      </c>
      <c r="AD169" s="14">
        <f t="shared" si="54"/>
        <v>-0.88040228993794056</v>
      </c>
      <c r="AE169" s="14">
        <f t="shared" si="55"/>
        <v>-7.5690960281970785</v>
      </c>
      <c r="AF169" s="18" t="str">
        <f t="shared" si="56"/>
        <v/>
      </c>
      <c r="AG169" s="18" t="str">
        <f t="shared" si="57"/>
        <v/>
      </c>
      <c r="AH169" s="18" t="str">
        <f t="shared" si="58"/>
        <v/>
      </c>
      <c r="AI169" s="19" t="str">
        <f t="shared" si="59"/>
        <v/>
      </c>
      <c r="AJ169" s="19" t="str">
        <f t="shared" si="60"/>
        <v/>
      </c>
      <c r="AK169" s="19" t="str">
        <f t="shared" si="61"/>
        <v/>
      </c>
    </row>
    <row r="170" spans="2:37" x14ac:dyDescent="0.15">
      <c r="B170" s="51" t="str">
        <f>IFERROR(IF(AND(AF170=1,AI170=1),MAX($B$5:B169)+1,""),"")</f>
        <v/>
      </c>
      <c r="C170" s="51" t="str">
        <f>IFERROR(IF(AND(AG170=1,AJ170=1),MAX($C$5:C169)+1,""),"")</f>
        <v/>
      </c>
      <c r="D170" s="51" t="str">
        <f>IFERROR(IF(AND(AH170=1,AK170=1),MAX($D$5:D169)+1,""),"")</f>
        <v/>
      </c>
      <c r="F170" s="5" t="s">
        <v>437</v>
      </c>
      <c r="G170" s="5" t="s">
        <v>438</v>
      </c>
      <c r="H170" s="12">
        <f>IFERROR([1]!EM_S_STM07_IS(F170,"9",$H$1,"1")/1000000,"")</f>
        <v>393.42875885000001</v>
      </c>
      <c r="I170" s="12">
        <f>IFERROR([1]!EM_S_STM07_IS(F170,"9",$I$1,"1")/1000000,"")</f>
        <v>387.38273207999998</v>
      </c>
      <c r="J170" s="12">
        <f>IFERROR([1]!EM_S_STM07_IS(F170,"9",$J$1,"1")/1000000,"")</f>
        <v>469.04603689999999</v>
      </c>
      <c r="K170" s="12">
        <f>IFERROR([1]!EM_S_STM07_IS(F170,"9",$K$1,"1")/1000000,"")</f>
        <v>451.11733730999998</v>
      </c>
      <c r="L170" s="12">
        <f>IFERROR([1]!EM_S_STM07_IS(F170,"9",$L$1,"1")/1000000,"")</f>
        <v>476.1058127</v>
      </c>
      <c r="M170" s="13">
        <f>IFERROR([1]!EM_S_STM07_IS(F170,"9",$M$1,"1")/1000000,"")</f>
        <v>398.14233424000003</v>
      </c>
      <c r="N170" s="12">
        <f>IFERROR([1]!EM_S_STM07_IS(F170,"61",$N$1,"1")/1000000,"")</f>
        <v>-77.212010559999996</v>
      </c>
      <c r="O170" s="12">
        <f>IFERROR([1]!EM_S_STM07_IS(F170,"61",$O$1,"1")/1000000,"")</f>
        <v>-195.68727923</v>
      </c>
      <c r="P170" s="12">
        <f>IFERROR([1]!EM_S_STM07_IS(F170,"61",$P$1,"1")/1000000,"")</f>
        <v>47.148756110000001</v>
      </c>
      <c r="Q170" s="12">
        <f>IFERROR([1]!EM_S_STM07_IS(F170,"61",$Q$1,"1")/1000000,"")</f>
        <v>35.878493079999998</v>
      </c>
      <c r="R170" s="12">
        <f>IFERROR([1]!EM_S_STM07_IS(F170,"61",$R$1,"1")/1000000,"")</f>
        <v>10.25955349</v>
      </c>
      <c r="S170" s="12">
        <f>IFERROR([1]!EM_S_STM07_IS(F170,"61",$S$1,"1")/1000000,"")</f>
        <v>177.32068727999999</v>
      </c>
      <c r="T170" s="20">
        <f t="shared" si="44"/>
        <v>2.3847506968777132E-3</v>
      </c>
      <c r="U170" s="20" t="str">
        <f t="shared" si="45"/>
        <v/>
      </c>
      <c r="V170" s="14">
        <f t="shared" si="46"/>
        <v>-1.5367526226787998E-2</v>
      </c>
      <c r="W170" s="14">
        <f t="shared" si="47"/>
        <v>0.21080780855026698</v>
      </c>
      <c r="X170" s="14">
        <f t="shared" si="48"/>
        <v>-3.8223752424162115E-2</v>
      </c>
      <c r="Y170" s="14">
        <f t="shared" si="49"/>
        <v>5.5392407525291745E-2</v>
      </c>
      <c r="Z170" s="15">
        <f t="shared" si="50"/>
        <v>-0.16375241885384353</v>
      </c>
      <c r="AA170" s="14">
        <f t="shared" si="51"/>
        <v>-1.5344150192531913</v>
      </c>
      <c r="AB170" s="14">
        <f t="shared" si="52"/>
        <v>1.2409393001707789</v>
      </c>
      <c r="AC170" s="14">
        <f t="shared" si="53"/>
        <v>-0.23903627496992735</v>
      </c>
      <c r="AD170" s="14">
        <f t="shared" si="54"/>
        <v>-0.71404725758342791</v>
      </c>
      <c r="AE170" s="14">
        <f t="shared" si="55"/>
        <v>16.283470226344129</v>
      </c>
      <c r="AF170" s="18" t="str">
        <f t="shared" si="56"/>
        <v/>
      </c>
      <c r="AG170" s="18" t="str">
        <f t="shared" si="57"/>
        <v/>
      </c>
      <c r="AH170" s="18" t="str">
        <f t="shared" si="58"/>
        <v/>
      </c>
      <c r="AI170" s="19" t="str">
        <f t="shared" si="59"/>
        <v/>
      </c>
      <c r="AJ170" s="19" t="str">
        <f t="shared" si="60"/>
        <v/>
      </c>
      <c r="AK170" s="19" t="str">
        <f t="shared" si="61"/>
        <v/>
      </c>
    </row>
    <row r="171" spans="2:37" x14ac:dyDescent="0.15">
      <c r="B171" s="51" t="str">
        <f>IFERROR(IF(AND(AF171=1,AI171=1),MAX($B$5:B170)+1,""),"")</f>
        <v/>
      </c>
      <c r="C171" s="51" t="str">
        <f>IFERROR(IF(AND(AG171=1,AJ171=1),MAX($C$5:C170)+1,""),"")</f>
        <v/>
      </c>
      <c r="D171" s="51" t="str">
        <f>IFERROR(IF(AND(AH171=1,AK171=1),MAX($D$5:D170)+1,""),"")</f>
        <v/>
      </c>
      <c r="F171" s="5" t="s">
        <v>439</v>
      </c>
      <c r="G171" s="5" t="s">
        <v>440</v>
      </c>
      <c r="H171" s="12">
        <f>IFERROR([1]!EM_S_STM07_IS(F171,"9",$H$1,"1")/1000000,"")</f>
        <v>5371.2131964499995</v>
      </c>
      <c r="I171" s="12">
        <f>IFERROR([1]!EM_S_STM07_IS(F171,"9",$I$1,"1")/1000000,"")</f>
        <v>5898.1130894899998</v>
      </c>
      <c r="J171" s="12">
        <f>IFERROR([1]!EM_S_STM07_IS(F171,"9",$J$1,"1")/1000000,"")</f>
        <v>5015.2834187099998</v>
      </c>
      <c r="K171" s="12">
        <f>IFERROR([1]!EM_S_STM07_IS(F171,"9",$K$1,"1")/1000000,"")</f>
        <v>5589.3076895499998</v>
      </c>
      <c r="L171" s="12">
        <f>IFERROR([1]!EM_S_STM07_IS(F171,"9",$L$1,"1")/1000000,"")</f>
        <v>6354.4800203800005</v>
      </c>
      <c r="M171" s="13">
        <f>IFERROR([1]!EM_S_STM07_IS(F171,"9",$M$1,"1")/1000000,"")</f>
        <v>5741.6437464199998</v>
      </c>
      <c r="N171" s="12">
        <f>IFERROR([1]!EM_S_STM07_IS(F171,"61",$N$1,"1")/1000000,"")</f>
        <v>1340.29111579</v>
      </c>
      <c r="O171" s="12">
        <f>IFERROR([1]!EM_S_STM07_IS(F171,"61",$O$1,"1")/1000000,"")</f>
        <v>1204.6170755599999</v>
      </c>
      <c r="P171" s="12">
        <f>IFERROR([1]!EM_S_STM07_IS(F171,"61",$P$1,"1")/1000000,"")</f>
        <v>889.32693946000006</v>
      </c>
      <c r="Q171" s="12">
        <f>IFERROR([1]!EM_S_STM07_IS(F171,"61",$Q$1,"1")/1000000,"")</f>
        <v>1108.2214508299999</v>
      </c>
      <c r="R171" s="12">
        <f>IFERROR([1]!EM_S_STM07_IS(F171,"61",$R$1,"1")/1000000,"")</f>
        <v>1539.43968681</v>
      </c>
      <c r="S171" s="12">
        <f>IFERROR([1]!EM_S_STM07_IS(F171,"61",$S$1,"1")/1000000,"")</f>
        <v>1515.38828571</v>
      </c>
      <c r="T171" s="20">
        <f t="shared" si="44"/>
        <v>1.3427699008168981E-2</v>
      </c>
      <c r="U171" s="20">
        <f t="shared" si="45"/>
        <v>2.4860977693393682E-2</v>
      </c>
      <c r="V171" s="14">
        <f t="shared" si="46"/>
        <v>9.8096998530656843E-2</v>
      </c>
      <c r="W171" s="14">
        <f t="shared" si="47"/>
        <v>-0.14968001755563776</v>
      </c>
      <c r="X171" s="14">
        <f t="shared" si="48"/>
        <v>0.11445500142595073</v>
      </c>
      <c r="Y171" s="14">
        <f t="shared" si="49"/>
        <v>0.13689930369383643</v>
      </c>
      <c r="Z171" s="15">
        <f t="shared" si="50"/>
        <v>-9.6441608439167423E-2</v>
      </c>
      <c r="AA171" s="14">
        <f t="shared" si="51"/>
        <v>-0.10122729206485161</v>
      </c>
      <c r="AB171" s="14">
        <f t="shared" si="52"/>
        <v>-0.26173473919372131</v>
      </c>
      <c r="AC171" s="14">
        <f t="shared" si="53"/>
        <v>0.24613502825284109</v>
      </c>
      <c r="AD171" s="14">
        <f t="shared" si="54"/>
        <v>0.38910836426874812</v>
      </c>
      <c r="AE171" s="14">
        <f t="shared" si="55"/>
        <v>-1.5623477363922528E-2</v>
      </c>
      <c r="AF171" s="18" t="str">
        <f t="shared" si="56"/>
        <v/>
      </c>
      <c r="AG171" s="18" t="str">
        <f t="shared" si="57"/>
        <v/>
      </c>
      <c r="AH171" s="18" t="str">
        <f t="shared" si="58"/>
        <v/>
      </c>
      <c r="AI171" s="19" t="str">
        <f t="shared" si="59"/>
        <v/>
      </c>
      <c r="AJ171" s="19" t="str">
        <f t="shared" si="60"/>
        <v/>
      </c>
      <c r="AK171" s="19" t="str">
        <f t="shared" si="61"/>
        <v/>
      </c>
    </row>
    <row r="172" spans="2:37" x14ac:dyDescent="0.15">
      <c r="B172" s="51" t="str">
        <f>IFERROR(IF(AND(AF172=1,AI172=1),MAX($B$5:B171)+1,""),"")</f>
        <v/>
      </c>
      <c r="C172" s="51" t="str">
        <f>IFERROR(IF(AND(AG172=1,AJ172=1),MAX($C$5:C171)+1,""),"")</f>
        <v/>
      </c>
      <c r="D172" s="51" t="str">
        <f>IFERROR(IF(AND(AH172=1,AK172=1),MAX($D$5:D171)+1,""),"")</f>
        <v/>
      </c>
      <c r="F172" s="5" t="s">
        <v>441</v>
      </c>
      <c r="G172" s="5" t="s">
        <v>442</v>
      </c>
      <c r="H172" s="12">
        <f>IFERROR([1]!EM_S_STM07_IS(F172,"9",$H$1,"1")/1000000,"")</f>
        <v>405.01210493999997</v>
      </c>
      <c r="I172" s="12">
        <f>IFERROR([1]!EM_S_STM07_IS(F172,"9",$I$1,"1")/1000000,"")</f>
        <v>1019.47144479</v>
      </c>
      <c r="J172" s="12">
        <f>IFERROR([1]!EM_S_STM07_IS(F172,"9",$J$1,"1")/1000000,"")</f>
        <v>2096.2197771000001</v>
      </c>
      <c r="K172" s="12">
        <f>IFERROR([1]!EM_S_STM07_IS(F172,"9",$K$1,"1")/1000000,"")</f>
        <v>3721.5427153099999</v>
      </c>
      <c r="L172" s="12">
        <f>IFERROR([1]!EM_S_STM07_IS(F172,"9",$L$1,"1")/1000000,"")</f>
        <v>4237.7276910600003</v>
      </c>
      <c r="M172" s="13">
        <f>IFERROR([1]!EM_S_STM07_IS(F172,"9",$M$1,"1")/1000000,"")</f>
        <v>3054.7299688200001</v>
      </c>
      <c r="N172" s="12">
        <f>IFERROR([1]!EM_S_STM07_IS(F172,"61",$N$1,"1")/1000000,"")</f>
        <v>39.89286525</v>
      </c>
      <c r="O172" s="12">
        <f>IFERROR([1]!EM_S_STM07_IS(F172,"61",$O$1,"1")/1000000,"")</f>
        <v>39.250559729999999</v>
      </c>
      <c r="P172" s="12">
        <f>IFERROR([1]!EM_S_STM07_IS(F172,"61",$P$1,"1")/1000000,"")</f>
        <v>41.381356850000003</v>
      </c>
      <c r="Q172" s="12">
        <f>IFERROR([1]!EM_S_STM07_IS(F172,"61",$Q$1,"1")/1000000,"")</f>
        <v>580.45836226999995</v>
      </c>
      <c r="R172" s="12">
        <f>IFERROR([1]!EM_S_STM07_IS(F172,"61",$R$1,"1")/1000000,"")</f>
        <v>596.58854982000003</v>
      </c>
      <c r="S172" s="12">
        <f>IFERROR([1]!EM_S_STM07_IS(F172,"61",$S$1,"1")/1000000,"")</f>
        <v>394.31579375000001</v>
      </c>
      <c r="T172" s="20">
        <f t="shared" si="44"/>
        <v>0.49796257950214029</v>
      </c>
      <c r="U172" s="20">
        <f t="shared" si="45"/>
        <v>0.58121086001096667</v>
      </c>
      <c r="V172" s="14">
        <f t="shared" si="46"/>
        <v>1.5171382098345636</v>
      </c>
      <c r="W172" s="14">
        <f t="shared" si="47"/>
        <v>1.0561829248015853</v>
      </c>
      <c r="X172" s="14">
        <f t="shared" si="48"/>
        <v>0.77535903246678695</v>
      </c>
      <c r="Y172" s="14">
        <f t="shared" si="49"/>
        <v>0.13870188124577332</v>
      </c>
      <c r="Z172" s="15">
        <f t="shared" si="50"/>
        <v>-0.27915850391606739</v>
      </c>
      <c r="AA172" s="14">
        <f t="shared" si="51"/>
        <v>-1.6100761777195254E-2</v>
      </c>
      <c r="AB172" s="14">
        <f t="shared" si="52"/>
        <v>5.4287050545457384E-2</v>
      </c>
      <c r="AC172" s="14">
        <f t="shared" si="53"/>
        <v>13.027050016123383</v>
      </c>
      <c r="AD172" s="14">
        <f t="shared" si="54"/>
        <v>2.7788707336250114E-2</v>
      </c>
      <c r="AE172" s="14">
        <f t="shared" si="55"/>
        <v>-0.33904900811627853</v>
      </c>
      <c r="AF172" s="18">
        <f t="shared" si="56"/>
        <v>1</v>
      </c>
      <c r="AG172" s="18">
        <f t="shared" si="57"/>
        <v>1</v>
      </c>
      <c r="AH172" s="18">
        <f t="shared" si="58"/>
        <v>1</v>
      </c>
      <c r="AI172" s="19" t="str">
        <f t="shared" si="59"/>
        <v/>
      </c>
      <c r="AJ172" s="19" t="str">
        <f t="shared" si="60"/>
        <v/>
      </c>
      <c r="AK172" s="19" t="str">
        <f t="shared" si="61"/>
        <v/>
      </c>
    </row>
    <row r="173" spans="2:37" x14ac:dyDescent="0.15">
      <c r="B173" s="51" t="str">
        <f>IFERROR(IF(AND(AF173=1,AI173=1),MAX($B$5:B172)+1,""),"")</f>
        <v/>
      </c>
      <c r="C173" s="51" t="str">
        <f>IFERROR(IF(AND(AG173=1,AJ173=1),MAX($C$5:C172)+1,""),"")</f>
        <v/>
      </c>
      <c r="D173" s="51" t="str">
        <f>IFERROR(IF(AND(AH173=1,AK173=1),MAX($D$5:D172)+1,""),"")</f>
        <v/>
      </c>
      <c r="F173" s="5" t="s">
        <v>443</v>
      </c>
      <c r="G173" s="5" t="s">
        <v>444</v>
      </c>
      <c r="H173" s="12">
        <f>IFERROR([1]!EM_S_STM07_IS(F173,"9",$H$1,"1")/1000000,"")</f>
        <v>1396.0063874100001</v>
      </c>
      <c r="I173" s="12">
        <f>IFERROR([1]!EM_S_STM07_IS(F173,"9",$I$1,"1")/1000000,"")</f>
        <v>1153.0943983499999</v>
      </c>
      <c r="J173" s="12">
        <f>IFERROR([1]!EM_S_STM07_IS(F173,"9",$J$1,"1")/1000000,"")</f>
        <v>1553.4953940299999</v>
      </c>
      <c r="K173" s="12">
        <f>IFERROR([1]!EM_S_STM07_IS(F173,"9",$K$1,"1")/1000000,"")</f>
        <v>2765.79753132</v>
      </c>
      <c r="L173" s="12">
        <f>IFERROR([1]!EM_S_STM07_IS(F173,"9",$L$1,"1")/1000000,"")</f>
        <v>2013.79185467</v>
      </c>
      <c r="M173" s="13">
        <f>IFERROR([1]!EM_S_STM07_IS(F173,"9",$M$1,"1")/1000000,"")</f>
        <v>1075.1676842100001</v>
      </c>
      <c r="N173" s="12">
        <f>IFERROR([1]!EM_S_STM07_IS(F173,"61",$N$1,"1")/1000000,"")</f>
        <v>126.43033482999999</v>
      </c>
      <c r="O173" s="12">
        <f>IFERROR([1]!EM_S_STM07_IS(F173,"61",$O$1,"1")/1000000,"")</f>
        <v>10.516489140000001</v>
      </c>
      <c r="P173" s="12">
        <f>IFERROR([1]!EM_S_STM07_IS(F173,"61",$P$1,"1")/1000000,"")</f>
        <v>44.488322920000002</v>
      </c>
      <c r="Q173" s="12">
        <f>IFERROR([1]!EM_S_STM07_IS(F173,"61",$Q$1,"1")/1000000,"")</f>
        <v>396.31695472000001</v>
      </c>
      <c r="R173" s="12">
        <f>IFERROR([1]!EM_S_STM07_IS(F173,"61",$R$1,"1")/1000000,"")</f>
        <v>163.27819294999998</v>
      </c>
      <c r="S173" s="12">
        <f>IFERROR([1]!EM_S_STM07_IS(F173,"61",$S$1,"1")/1000000,"")</f>
        <v>26.254790549999999</v>
      </c>
      <c r="T173" s="20">
        <f t="shared" si="44"/>
        <v>-5.0887355224087938E-2</v>
      </c>
      <c r="U173" s="20">
        <f t="shared" si="45"/>
        <v>-0.26975018775629289</v>
      </c>
      <c r="V173" s="14">
        <f t="shared" si="46"/>
        <v>-0.17400492666131204</v>
      </c>
      <c r="W173" s="14">
        <f t="shared" si="47"/>
        <v>0.3472404308380535</v>
      </c>
      <c r="X173" s="14">
        <f t="shared" si="48"/>
        <v>0.78037060293117866</v>
      </c>
      <c r="Y173" s="14">
        <f t="shared" si="49"/>
        <v>-0.27189469515908454</v>
      </c>
      <c r="Z173" s="15">
        <f t="shared" si="50"/>
        <v>-0.46609790792594713</v>
      </c>
      <c r="AA173" s="14">
        <f t="shared" si="51"/>
        <v>-0.91681989014629584</v>
      </c>
      <c r="AB173" s="14">
        <f t="shared" si="52"/>
        <v>3.2303398337365654</v>
      </c>
      <c r="AC173" s="14">
        <f t="shared" si="53"/>
        <v>7.9083365860445438</v>
      </c>
      <c r="AD173" s="14">
        <f t="shared" si="54"/>
        <v>-0.58801108303489846</v>
      </c>
      <c r="AE173" s="14">
        <f t="shared" si="55"/>
        <v>-0.83920209995195194</v>
      </c>
      <c r="AF173" s="18" t="str">
        <f t="shared" si="56"/>
        <v/>
      </c>
      <c r="AG173" s="18" t="str">
        <f t="shared" si="57"/>
        <v/>
      </c>
      <c r="AH173" s="18" t="str">
        <f t="shared" si="58"/>
        <v/>
      </c>
      <c r="AI173" s="19" t="str">
        <f t="shared" si="59"/>
        <v/>
      </c>
      <c r="AJ173" s="19" t="str">
        <f t="shared" si="60"/>
        <v/>
      </c>
      <c r="AK173" s="19" t="str">
        <f t="shared" si="61"/>
        <v/>
      </c>
    </row>
    <row r="174" spans="2:37" x14ac:dyDescent="0.15">
      <c r="B174" s="51" t="str">
        <f>IFERROR(IF(AND(AF174=1,AI174=1),MAX($B$5:B173)+1,""),"")</f>
        <v/>
      </c>
      <c r="C174" s="51" t="str">
        <f>IFERROR(IF(AND(AG174=1,AJ174=1),MAX($C$5:C173)+1,""),"")</f>
        <v/>
      </c>
      <c r="D174" s="51" t="str">
        <f>IFERROR(IF(AND(AH174=1,AK174=1),MAX($D$5:D173)+1,""),"")</f>
        <v/>
      </c>
      <c r="F174" s="5" t="s">
        <v>445</v>
      </c>
      <c r="G174" s="5" t="s">
        <v>446</v>
      </c>
      <c r="H174" s="12">
        <f>IFERROR([1]!EM_S_STM07_IS(F174,"9",$H$1,"1")/1000000,"")</f>
        <v>348.44949227999996</v>
      </c>
      <c r="I174" s="12">
        <f>IFERROR([1]!EM_S_STM07_IS(F174,"9",$I$1,"1")/1000000,"")</f>
        <v>248.67981293</v>
      </c>
      <c r="J174" s="12">
        <f>IFERROR([1]!EM_S_STM07_IS(F174,"9",$J$1,"1")/1000000,"")</f>
        <v>217.22084181</v>
      </c>
      <c r="K174" s="12">
        <f>IFERROR([1]!EM_S_STM07_IS(F174,"9",$K$1,"1")/1000000,"")</f>
        <v>195.97412581999998</v>
      </c>
      <c r="L174" s="12">
        <f>IFERROR([1]!EM_S_STM07_IS(F174,"9",$L$1,"1")/1000000,"")</f>
        <v>197.51350368000001</v>
      </c>
      <c r="M174" s="13">
        <f>IFERROR([1]!EM_S_STM07_IS(F174,"9",$M$1,"1")/1000000,"")</f>
        <v>151.74048482000001</v>
      </c>
      <c r="N174" s="12">
        <f>IFERROR([1]!EM_S_STM07_IS(F174,"61",$N$1,"1")/1000000,"")</f>
        <v>-8.5598792400000008</v>
      </c>
      <c r="O174" s="12">
        <f>IFERROR([1]!EM_S_STM07_IS(F174,"61",$O$1,"1")/1000000,"")</f>
        <v>-32.19717137</v>
      </c>
      <c r="P174" s="12">
        <f>IFERROR([1]!EM_S_STM07_IS(F174,"61",$P$1,"1")/1000000,"")</f>
        <v>11.14099481</v>
      </c>
      <c r="Q174" s="12">
        <f>IFERROR([1]!EM_S_STM07_IS(F174,"61",$Q$1,"1")/1000000,"")</f>
        <v>9.8868027499999993</v>
      </c>
      <c r="R174" s="12">
        <f>IFERROR([1]!EM_S_STM07_IS(F174,"61",$R$1,"1")/1000000,"")</f>
        <v>6.1691051400000001</v>
      </c>
      <c r="S174" s="12">
        <f>IFERROR([1]!EM_S_STM07_IS(F174,"61",$S$1,"1")/1000000,"")</f>
        <v>4.9333375000000004</v>
      </c>
      <c r="T174" s="20">
        <f t="shared" si="44"/>
        <v>-0.1531776216966273</v>
      </c>
      <c r="U174" s="20" t="str">
        <f t="shared" si="45"/>
        <v/>
      </c>
      <c r="V174" s="14">
        <f t="shared" si="46"/>
        <v>-0.28632465123475936</v>
      </c>
      <c r="W174" s="14">
        <f t="shared" si="47"/>
        <v>-0.126503919837093</v>
      </c>
      <c r="X174" s="14">
        <f t="shared" si="48"/>
        <v>-9.781159032881484E-2</v>
      </c>
      <c r="Y174" s="14">
        <f t="shared" si="49"/>
        <v>7.85500562157849E-3</v>
      </c>
      <c r="Z174" s="15">
        <f t="shared" si="50"/>
        <v>-0.23174627560735703</v>
      </c>
      <c r="AA174" s="14">
        <f t="shared" si="51"/>
        <v>-2.7614048594919192</v>
      </c>
      <c r="AB174" s="14">
        <f t="shared" si="52"/>
        <v>1.3460240243458381</v>
      </c>
      <c r="AC174" s="14">
        <f t="shared" si="53"/>
        <v>-0.11257451254480937</v>
      </c>
      <c r="AD174" s="14">
        <f t="shared" si="54"/>
        <v>-0.37602627502606945</v>
      </c>
      <c r="AE174" s="14">
        <f t="shared" si="55"/>
        <v>-0.20031554203662019</v>
      </c>
      <c r="AF174" s="18" t="str">
        <f t="shared" si="56"/>
        <v/>
      </c>
      <c r="AG174" s="18" t="str">
        <f t="shared" si="57"/>
        <v/>
      </c>
      <c r="AH174" s="18" t="str">
        <f t="shared" si="58"/>
        <v/>
      </c>
      <c r="AI174" s="19" t="str">
        <f t="shared" si="59"/>
        <v/>
      </c>
      <c r="AJ174" s="19" t="str">
        <f t="shared" si="60"/>
        <v/>
      </c>
      <c r="AK174" s="19" t="str">
        <f t="shared" si="61"/>
        <v/>
      </c>
    </row>
    <row r="175" spans="2:37" x14ac:dyDescent="0.15">
      <c r="B175" s="51" t="str">
        <f>IFERROR(IF(AND(AF175=1,AI175=1),MAX($B$5:B174)+1,""),"")</f>
        <v/>
      </c>
      <c r="C175" s="51" t="str">
        <f>IFERROR(IF(AND(AG175=1,AJ175=1),MAX($C$5:C174)+1,""),"")</f>
        <v/>
      </c>
      <c r="D175" s="51" t="str">
        <f>IFERROR(IF(AND(AH175=1,AK175=1),MAX($D$5:D174)+1,""),"")</f>
        <v/>
      </c>
      <c r="F175" s="5" t="s">
        <v>447</v>
      </c>
      <c r="G175" s="5" t="s">
        <v>448</v>
      </c>
      <c r="H175" s="12">
        <f>IFERROR([1]!EM_S_STM07_IS(F175,"9",$H$1,"1")/1000000,"")</f>
        <v>391.60634026999998</v>
      </c>
      <c r="I175" s="12">
        <f>IFERROR([1]!EM_S_STM07_IS(F175,"9",$I$1,"1")/1000000,"")</f>
        <v>480.69786472999999</v>
      </c>
      <c r="J175" s="12">
        <f>IFERROR([1]!EM_S_STM07_IS(F175,"9",$J$1,"1")/1000000,"")</f>
        <v>438.74874876000001</v>
      </c>
      <c r="K175" s="12">
        <f>IFERROR([1]!EM_S_STM07_IS(F175,"9",$K$1,"1")/1000000,"")</f>
        <v>412.42403229000001</v>
      </c>
      <c r="L175" s="12">
        <f>IFERROR([1]!EM_S_STM07_IS(F175,"9",$L$1,"1")/1000000,"")</f>
        <v>474.88835669999997</v>
      </c>
      <c r="M175" s="13">
        <f>IFERROR([1]!EM_S_STM07_IS(F175,"9",$M$1,"1")/1000000,"")</f>
        <v>434.95376849000002</v>
      </c>
      <c r="N175" s="12">
        <f>IFERROR([1]!EM_S_STM07_IS(F175,"61",$N$1,"1")/1000000,"")</f>
        <v>55.465263619999995</v>
      </c>
      <c r="O175" s="12">
        <f>IFERROR([1]!EM_S_STM07_IS(F175,"61",$O$1,"1")/1000000,"")</f>
        <v>18.586608730000002</v>
      </c>
      <c r="P175" s="12">
        <f>IFERROR([1]!EM_S_STM07_IS(F175,"61",$P$1,"1")/1000000,"")</f>
        <v>5.1185137200000002</v>
      </c>
      <c r="Q175" s="12">
        <f>IFERROR([1]!EM_S_STM07_IS(F175,"61",$Q$1,"1")/1000000,"")</f>
        <v>14.614135989999999</v>
      </c>
      <c r="R175" s="12">
        <f>IFERROR([1]!EM_S_STM07_IS(F175,"61",$R$1,"1")/1000000,"")</f>
        <v>6.8645527099999999</v>
      </c>
      <c r="S175" s="12">
        <f>IFERROR([1]!EM_S_STM07_IS(F175,"61",$S$1,"1")/1000000,"")</f>
        <v>16.984090569999999</v>
      </c>
      <c r="T175" s="20">
        <f t="shared" si="44"/>
        <v>2.12185069620765E-2</v>
      </c>
      <c r="U175" s="20">
        <f t="shared" si="45"/>
        <v>-0.21076880433813794</v>
      </c>
      <c r="V175" s="14">
        <f t="shared" si="46"/>
        <v>0.22750276310279929</v>
      </c>
      <c r="W175" s="14">
        <f t="shared" si="47"/>
        <v>-8.7267115267013098E-2</v>
      </c>
      <c r="X175" s="14">
        <f t="shared" si="48"/>
        <v>-5.9999524886166417E-2</v>
      </c>
      <c r="Y175" s="14">
        <f t="shared" si="49"/>
        <v>0.15145655810396025</v>
      </c>
      <c r="Z175" s="15">
        <f t="shared" si="50"/>
        <v>-8.4092582280823822E-2</v>
      </c>
      <c r="AA175" s="14">
        <f t="shared" si="51"/>
        <v>-0.66489641413517175</v>
      </c>
      <c r="AB175" s="14">
        <f t="shared" si="52"/>
        <v>-0.72461282236288838</v>
      </c>
      <c r="AC175" s="14">
        <f t="shared" si="53"/>
        <v>1.8551522550182786</v>
      </c>
      <c r="AD175" s="14">
        <f t="shared" si="54"/>
        <v>-0.53027994848979099</v>
      </c>
      <c r="AE175" s="14">
        <f t="shared" si="55"/>
        <v>1.4741729414151443</v>
      </c>
      <c r="AF175" s="18" t="str">
        <f t="shared" si="56"/>
        <v/>
      </c>
      <c r="AG175" s="18" t="str">
        <f t="shared" si="57"/>
        <v/>
      </c>
      <c r="AH175" s="18" t="str">
        <f t="shared" si="58"/>
        <v/>
      </c>
      <c r="AI175" s="19" t="str">
        <f t="shared" si="59"/>
        <v/>
      </c>
      <c r="AJ175" s="19" t="str">
        <f t="shared" si="60"/>
        <v/>
      </c>
      <c r="AK175" s="19" t="str">
        <f t="shared" si="61"/>
        <v/>
      </c>
    </row>
    <row r="176" spans="2:37" x14ac:dyDescent="0.15">
      <c r="B176" s="51" t="str">
        <f>IFERROR(IF(AND(AF176=1,AI176=1),MAX($B$5:B175)+1,""),"")</f>
        <v/>
      </c>
      <c r="C176" s="51" t="str">
        <f>IFERROR(IF(AND(AG176=1,AJ176=1),MAX($C$5:C175)+1,""),"")</f>
        <v/>
      </c>
      <c r="D176" s="51" t="str">
        <f>IFERROR(IF(AND(AH176=1,AK176=1),MAX($D$5:D175)+1,""),"")</f>
        <v/>
      </c>
      <c r="F176" s="5" t="s">
        <v>449</v>
      </c>
      <c r="G176" s="5" t="s">
        <v>450</v>
      </c>
      <c r="H176" s="12">
        <f>IFERROR([1]!EM_S_STM07_IS(F176,"9",$H$1,"1")/1000000,"")</f>
        <v>126.53655054000001</v>
      </c>
      <c r="I176" s="12">
        <f>IFERROR([1]!EM_S_STM07_IS(F176,"9",$I$1,"1")/1000000,"")</f>
        <v>2518.5481279999999</v>
      </c>
      <c r="J176" s="12">
        <f>IFERROR([1]!EM_S_STM07_IS(F176,"9",$J$1,"1")/1000000,"")</f>
        <v>6426.8222474599997</v>
      </c>
      <c r="K176" s="12">
        <f>IFERROR([1]!EM_S_STM07_IS(F176,"9",$K$1,"1")/1000000,"")</f>
        <v>8831.3832333999999</v>
      </c>
      <c r="L176" s="12">
        <f>IFERROR([1]!EM_S_STM07_IS(F176,"9",$L$1,"1")/1000000,"")</f>
        <v>10332.52773953</v>
      </c>
      <c r="M176" s="13">
        <f>IFERROR([1]!EM_S_STM07_IS(F176,"9",$M$1,"1")/1000000,"")</f>
        <v>9923.15625215</v>
      </c>
      <c r="N176" s="12">
        <f>IFERROR([1]!EM_S_STM07_IS(F176,"61",$N$1,"1")/1000000,"")</f>
        <v>-157.01583303999999</v>
      </c>
      <c r="O176" s="12">
        <f>IFERROR([1]!EM_S_STM07_IS(F176,"61",$O$1,"1")/1000000,"")</f>
        <v>546.41815252999993</v>
      </c>
      <c r="P176" s="12">
        <f>IFERROR([1]!EM_S_STM07_IS(F176,"61",$P$1,"1")/1000000,"")</f>
        <v>177.41911922999998</v>
      </c>
      <c r="Q176" s="12">
        <f>IFERROR([1]!EM_S_STM07_IS(F176,"61",$Q$1,"1")/1000000,"")</f>
        <v>146.68664533</v>
      </c>
      <c r="R176" s="12">
        <f>IFERROR([1]!EM_S_STM07_IS(F176,"61",$R$1,"1")/1000000,"")</f>
        <v>142.42359655000001</v>
      </c>
      <c r="S176" s="12">
        <f>IFERROR([1]!EM_S_STM07_IS(F176,"61",$S$1,"1")/1000000,"")</f>
        <v>297.63112860000001</v>
      </c>
      <c r="T176" s="20">
        <f t="shared" si="44"/>
        <v>1.3926918359574669</v>
      </c>
      <c r="U176" s="20" t="str">
        <f t="shared" si="45"/>
        <v/>
      </c>
      <c r="V176" s="14">
        <f t="shared" si="46"/>
        <v>18.903720444820021</v>
      </c>
      <c r="W176" s="14">
        <f t="shared" si="47"/>
        <v>1.5517964798884321</v>
      </c>
      <c r="X176" s="14">
        <f t="shared" si="48"/>
        <v>0.37414462285623779</v>
      </c>
      <c r="Y176" s="14">
        <f t="shared" si="49"/>
        <v>0.16997841294585894</v>
      </c>
      <c r="Z176" s="15">
        <f t="shared" si="50"/>
        <v>-3.9619684330856803E-2</v>
      </c>
      <c r="AA176" s="14">
        <f t="shared" si="51"/>
        <v>4.4800194474069324</v>
      </c>
      <c r="AB176" s="14">
        <f t="shared" si="52"/>
        <v>-0.67530522474679466</v>
      </c>
      <c r="AC176" s="14">
        <f t="shared" si="53"/>
        <v>-0.17321962837702662</v>
      </c>
      <c r="AD176" s="14">
        <f t="shared" si="54"/>
        <v>-2.9062282871146435E-2</v>
      </c>
      <c r="AE176" s="14">
        <f t="shared" si="55"/>
        <v>1.0897599541766381</v>
      </c>
      <c r="AF176" s="18">
        <f t="shared" si="56"/>
        <v>1</v>
      </c>
      <c r="AG176" s="18" t="str">
        <f t="shared" si="57"/>
        <v/>
      </c>
      <c r="AH176" s="18" t="str">
        <f t="shared" si="58"/>
        <v/>
      </c>
      <c r="AI176" s="19" t="str">
        <f t="shared" si="59"/>
        <v/>
      </c>
      <c r="AJ176" s="19" t="str">
        <f t="shared" si="60"/>
        <v/>
      </c>
      <c r="AK176" s="19" t="str">
        <f t="shared" si="61"/>
        <v/>
      </c>
    </row>
    <row r="177" spans="2:37" x14ac:dyDescent="0.15">
      <c r="B177" s="51" t="str">
        <f>IFERROR(IF(AND(AF177=1,AI177=1),MAX($B$5:B176)+1,""),"")</f>
        <v/>
      </c>
      <c r="C177" s="51" t="str">
        <f>IFERROR(IF(AND(AG177=1,AJ177=1),MAX($C$5:C176)+1,""),"")</f>
        <v/>
      </c>
      <c r="D177" s="51" t="str">
        <f>IFERROR(IF(AND(AH177=1,AK177=1),MAX($D$5:D176)+1,""),"")</f>
        <v/>
      </c>
      <c r="F177" s="5" t="s">
        <v>451</v>
      </c>
      <c r="G177" s="5" t="s">
        <v>452</v>
      </c>
      <c r="H177" s="12">
        <f>IFERROR([1]!EM_S_STM07_IS(F177,"9",$H$1,"1")/1000000,"")</f>
        <v>6226.7505870799996</v>
      </c>
      <c r="I177" s="12">
        <f>IFERROR([1]!EM_S_STM07_IS(F177,"9",$I$1,"1")/1000000,"")</f>
        <v>7536.2243620600002</v>
      </c>
      <c r="J177" s="12">
        <f>IFERROR([1]!EM_S_STM07_IS(F177,"9",$J$1,"1")/1000000,"")</f>
        <v>6596.5994093899999</v>
      </c>
      <c r="K177" s="12">
        <f>IFERROR([1]!EM_S_STM07_IS(F177,"9",$K$1,"1")/1000000,"")</f>
        <v>6477.6666517600006</v>
      </c>
      <c r="L177" s="12">
        <f>IFERROR([1]!EM_S_STM07_IS(F177,"9",$L$1,"1")/1000000,"")</f>
        <v>5563.4820236599999</v>
      </c>
      <c r="M177" s="13">
        <f>IFERROR([1]!EM_S_STM07_IS(F177,"9",$M$1,"1")/1000000,"")</f>
        <v>4733.4675232600002</v>
      </c>
      <c r="N177" s="12">
        <f>IFERROR([1]!EM_S_STM07_IS(F177,"61",$N$1,"1")/1000000,"")</f>
        <v>124.7562645</v>
      </c>
      <c r="O177" s="12">
        <f>IFERROR([1]!EM_S_STM07_IS(F177,"61",$O$1,"1")/1000000,"")</f>
        <v>95.384005470000005</v>
      </c>
      <c r="P177" s="12">
        <f>IFERROR([1]!EM_S_STM07_IS(F177,"61",$P$1,"1")/1000000,"")</f>
        <v>128.20287493000001</v>
      </c>
      <c r="Q177" s="12">
        <f>IFERROR([1]!EM_S_STM07_IS(F177,"61",$Q$1,"1")/1000000,"")</f>
        <v>173.64476027000001</v>
      </c>
      <c r="R177" s="12">
        <f>IFERROR([1]!EM_S_STM07_IS(F177,"61",$R$1,"1")/1000000,"")</f>
        <v>166.13687014999999</v>
      </c>
      <c r="S177" s="12">
        <f>IFERROR([1]!EM_S_STM07_IS(F177,"61",$S$1,"1")/1000000,"")</f>
        <v>-258.98214124999998</v>
      </c>
      <c r="T177" s="20">
        <f t="shared" si="44"/>
        <v>-5.3362757856168397E-2</v>
      </c>
      <c r="U177" s="20">
        <f t="shared" si="45"/>
        <v>-2.1572881093721259</v>
      </c>
      <c r="V177" s="14">
        <f t="shared" si="46"/>
        <v>0.21029809314942727</v>
      </c>
      <c r="W177" s="14">
        <f t="shared" si="47"/>
        <v>-0.12468112778069643</v>
      </c>
      <c r="X177" s="14">
        <f t="shared" si="48"/>
        <v>-1.8029404280742466E-2</v>
      </c>
      <c r="Y177" s="14">
        <f t="shared" si="49"/>
        <v>-0.14112869297644609</v>
      </c>
      <c r="Z177" s="15">
        <f t="shared" si="50"/>
        <v>-0.14918975146682781</v>
      </c>
      <c r="AA177" s="14">
        <f t="shared" si="51"/>
        <v>-0.23543714736665586</v>
      </c>
      <c r="AB177" s="14">
        <f t="shared" si="52"/>
        <v>0.34407099280730175</v>
      </c>
      <c r="AC177" s="14">
        <f t="shared" si="53"/>
        <v>0.35445293535587014</v>
      </c>
      <c r="AD177" s="14">
        <f t="shared" si="54"/>
        <v>-4.3237066919416429E-2</v>
      </c>
      <c r="AE177" s="14">
        <f t="shared" si="55"/>
        <v>-2.5588480812005954</v>
      </c>
      <c r="AF177" s="18" t="str">
        <f t="shared" si="56"/>
        <v/>
      </c>
      <c r="AG177" s="18" t="str">
        <f t="shared" si="57"/>
        <v/>
      </c>
      <c r="AH177" s="18" t="str">
        <f t="shared" si="58"/>
        <v/>
      </c>
      <c r="AI177" s="19" t="str">
        <f t="shared" si="59"/>
        <v/>
      </c>
      <c r="AJ177" s="19" t="str">
        <f t="shared" si="60"/>
        <v/>
      </c>
      <c r="AK177" s="19" t="str">
        <f t="shared" si="61"/>
        <v/>
      </c>
    </row>
    <row r="178" spans="2:37" x14ac:dyDescent="0.15">
      <c r="B178" s="51" t="str">
        <f>IFERROR(IF(AND(AF178=1,AI178=1),MAX($B$5:B177)+1,""),"")</f>
        <v/>
      </c>
      <c r="C178" s="51" t="str">
        <f>IFERROR(IF(AND(AG178=1,AJ178=1),MAX($C$5:C177)+1,""),"")</f>
        <v/>
      </c>
      <c r="D178" s="51" t="str">
        <f>IFERROR(IF(AND(AH178=1,AK178=1),MAX($D$5:D177)+1,""),"")</f>
        <v/>
      </c>
      <c r="F178" s="5" t="s">
        <v>453</v>
      </c>
      <c r="G178" s="5" t="s">
        <v>454</v>
      </c>
      <c r="H178" s="12">
        <f>IFERROR([1]!EM_S_STM07_IS(F178,"9",$H$1,"1")/1000000,"")</f>
        <v>311.62491331000001</v>
      </c>
      <c r="I178" s="12">
        <f>IFERROR([1]!EM_S_STM07_IS(F178,"9",$I$1,"1")/1000000,"")</f>
        <v>343.50851761000001</v>
      </c>
      <c r="J178" s="12">
        <f>IFERROR([1]!EM_S_STM07_IS(F178,"9",$J$1,"1")/1000000,"")</f>
        <v>363.42044476999996</v>
      </c>
      <c r="K178" s="12">
        <f>IFERROR([1]!EM_S_STM07_IS(F178,"9",$K$1,"1")/1000000,"")</f>
        <v>256.00067925000002</v>
      </c>
      <c r="L178" s="12">
        <f>IFERROR([1]!EM_S_STM07_IS(F178,"9",$L$1,"1")/1000000,"")</f>
        <v>203.12200005000003</v>
      </c>
      <c r="M178" s="13">
        <f>IFERROR([1]!EM_S_STM07_IS(F178,"9",$M$1,"1")/1000000,"")</f>
        <v>294.71955510000004</v>
      </c>
      <c r="N178" s="12">
        <f>IFERROR([1]!EM_S_STM07_IS(F178,"61",$N$1,"1")/1000000,"")</f>
        <v>47.153713609999997</v>
      </c>
      <c r="O178" s="12">
        <f>IFERROR([1]!EM_S_STM07_IS(F178,"61",$O$1,"1")/1000000,"")</f>
        <v>72.134381360000006</v>
      </c>
      <c r="P178" s="12">
        <f>IFERROR([1]!EM_S_STM07_IS(F178,"61",$P$1,"1")/1000000,"")</f>
        <v>137.60633500999998</v>
      </c>
      <c r="Q178" s="12">
        <f>IFERROR([1]!EM_S_STM07_IS(F178,"61",$Q$1,"1")/1000000,"")</f>
        <v>-164.45053422999999</v>
      </c>
      <c r="R178" s="12">
        <f>IFERROR([1]!EM_S_STM07_IS(F178,"61",$R$1,"1")/1000000,"")</f>
        <v>-85.770537739999995</v>
      </c>
      <c r="S178" s="12">
        <f>IFERROR([1]!EM_S_STM07_IS(F178,"61",$S$1,"1")/1000000,"")</f>
        <v>22.37228232</v>
      </c>
      <c r="T178" s="20">
        <f t="shared" si="44"/>
        <v>-1.1093215455892036E-2</v>
      </c>
      <c r="U178" s="20">
        <f t="shared" si="45"/>
        <v>-0.13853253932487808</v>
      </c>
      <c r="V178" s="14">
        <f t="shared" si="46"/>
        <v>0.10231404145881831</v>
      </c>
      <c r="W178" s="14">
        <f t="shared" si="47"/>
        <v>5.7966327293830937E-2</v>
      </c>
      <c r="X178" s="14">
        <f t="shared" si="48"/>
        <v>-0.29557986366997963</v>
      </c>
      <c r="Y178" s="14">
        <f t="shared" si="49"/>
        <v>-0.20655679256366657</v>
      </c>
      <c r="Z178" s="15">
        <f t="shared" si="50"/>
        <v>0.45094846952793188</v>
      </c>
      <c r="AA178" s="14">
        <f t="shared" si="51"/>
        <v>0.52977095201049662</v>
      </c>
      <c r="AB178" s="14">
        <f t="shared" si="52"/>
        <v>0.9076386657182246</v>
      </c>
      <c r="AC178" s="14">
        <f t="shared" si="53"/>
        <v>-2.1950796757870865</v>
      </c>
      <c r="AD178" s="14">
        <f t="shared" si="54"/>
        <v>0.47844172023155851</v>
      </c>
      <c r="AE178" s="14">
        <f t="shared" si="55"/>
        <v>1.2608387787869313</v>
      </c>
      <c r="AF178" s="18" t="str">
        <f t="shared" si="56"/>
        <v/>
      </c>
      <c r="AG178" s="18" t="str">
        <f t="shared" si="57"/>
        <v/>
      </c>
      <c r="AH178" s="18" t="str">
        <f t="shared" si="58"/>
        <v/>
      </c>
      <c r="AI178" s="19" t="str">
        <f t="shared" si="59"/>
        <v/>
      </c>
      <c r="AJ178" s="19" t="str">
        <f t="shared" si="60"/>
        <v/>
      </c>
      <c r="AK178" s="19" t="str">
        <f t="shared" si="61"/>
        <v/>
      </c>
    </row>
    <row r="179" spans="2:37" x14ac:dyDescent="0.15">
      <c r="B179" s="51" t="str">
        <f>IFERROR(IF(AND(AF179=1,AI179=1),MAX($B$5:B178)+1,""),"")</f>
        <v/>
      </c>
      <c r="C179" s="51" t="str">
        <f>IFERROR(IF(AND(AG179=1,AJ179=1),MAX($C$5:C178)+1,""),"")</f>
        <v/>
      </c>
      <c r="D179" s="51" t="str">
        <f>IFERROR(IF(AND(AH179=1,AK179=1),MAX($D$5:D178)+1,""),"")</f>
        <v/>
      </c>
      <c r="F179" s="5" t="s">
        <v>455</v>
      </c>
      <c r="G179" s="5" t="s">
        <v>456</v>
      </c>
      <c r="H179" s="12">
        <f>IFERROR([1]!EM_S_STM07_IS(F179,"9",$H$1,"1")/1000000,"")</f>
        <v>4343.62801511</v>
      </c>
      <c r="I179" s="12">
        <f>IFERROR([1]!EM_S_STM07_IS(F179,"9",$I$1,"1")/1000000,"")</f>
        <v>4782.5020060299994</v>
      </c>
      <c r="J179" s="12">
        <f>IFERROR([1]!EM_S_STM07_IS(F179,"9",$J$1,"1")/1000000,"")</f>
        <v>4708.2847790200003</v>
      </c>
      <c r="K179" s="12">
        <f>IFERROR([1]!EM_S_STM07_IS(F179,"9",$K$1,"1")/1000000,"")</f>
        <v>4635.3082247000002</v>
      </c>
      <c r="L179" s="12">
        <f>IFERROR([1]!EM_S_STM07_IS(F179,"9",$L$1,"1")/1000000,"")</f>
        <v>4748.7783005200008</v>
      </c>
      <c r="M179" s="13">
        <f>IFERROR([1]!EM_S_STM07_IS(F179,"9",$M$1,"1")/1000000,"")</f>
        <v>3630.2806481299999</v>
      </c>
      <c r="N179" s="12">
        <f>IFERROR([1]!EM_S_STM07_IS(F179,"61",$N$1,"1")/1000000,"")</f>
        <v>17.414413420000002</v>
      </c>
      <c r="O179" s="12">
        <f>IFERROR([1]!EM_S_STM07_IS(F179,"61",$O$1,"1")/1000000,"")</f>
        <v>10.477853830000001</v>
      </c>
      <c r="P179" s="12">
        <f>IFERROR([1]!EM_S_STM07_IS(F179,"61",$P$1,"1")/1000000,"")</f>
        <v>30.413997629999997</v>
      </c>
      <c r="Q179" s="12">
        <f>IFERROR([1]!EM_S_STM07_IS(F179,"61",$Q$1,"1")/1000000,"")</f>
        <v>33.135213920000005</v>
      </c>
      <c r="R179" s="12">
        <f>IFERROR([1]!EM_S_STM07_IS(F179,"61",$R$1,"1")/1000000,"")</f>
        <v>3.8808516099999997</v>
      </c>
      <c r="S179" s="12">
        <f>IFERROR([1]!EM_S_STM07_IS(F179,"61",$S$1,"1")/1000000,"")</f>
        <v>472.75493752</v>
      </c>
      <c r="T179" s="20">
        <f t="shared" si="44"/>
        <v>-3.5243940471033186E-2</v>
      </c>
      <c r="U179" s="20">
        <f t="shared" si="45"/>
        <v>0.93528729085767814</v>
      </c>
      <c r="V179" s="14">
        <f t="shared" si="46"/>
        <v>0.10103857636825864</v>
      </c>
      <c r="W179" s="14">
        <f t="shared" si="47"/>
        <v>-1.5518493649646685E-2</v>
      </c>
      <c r="X179" s="14">
        <f t="shared" si="48"/>
        <v>-1.5499605003754618E-2</v>
      </c>
      <c r="Y179" s="14">
        <f t="shared" si="49"/>
        <v>2.4479510384089818E-2</v>
      </c>
      <c r="Z179" s="15">
        <f t="shared" si="50"/>
        <v>-0.23553376923650512</v>
      </c>
      <c r="AA179" s="14">
        <f t="shared" si="51"/>
        <v>-0.39832289625291328</v>
      </c>
      <c r="AB179" s="14">
        <f t="shared" si="52"/>
        <v>1.9026934449991268</v>
      </c>
      <c r="AC179" s="14">
        <f t="shared" si="53"/>
        <v>8.9472496286243985E-2</v>
      </c>
      <c r="AD179" s="14">
        <f t="shared" si="54"/>
        <v>-0.88287832939996302</v>
      </c>
      <c r="AE179" s="14">
        <f t="shared" si="55"/>
        <v>120.81731873020522</v>
      </c>
      <c r="AF179" s="18" t="str">
        <f t="shared" si="56"/>
        <v/>
      </c>
      <c r="AG179" s="18">
        <f t="shared" si="57"/>
        <v>1</v>
      </c>
      <c r="AH179" s="18" t="str">
        <f t="shared" si="58"/>
        <v/>
      </c>
      <c r="AI179" s="19" t="str">
        <f t="shared" si="59"/>
        <v/>
      </c>
      <c r="AJ179" s="19" t="str">
        <f t="shared" si="60"/>
        <v/>
      </c>
      <c r="AK179" s="19" t="str">
        <f t="shared" si="61"/>
        <v/>
      </c>
    </row>
    <row r="180" spans="2:37" x14ac:dyDescent="0.15">
      <c r="B180" s="51" t="str">
        <f>IFERROR(IF(AND(AF180=1,AI180=1),MAX($B$5:B179)+1,""),"")</f>
        <v/>
      </c>
      <c r="C180" s="51" t="str">
        <f>IFERROR(IF(AND(AG180=1,AJ180=1),MAX($C$5:C179)+1,""),"")</f>
        <v/>
      </c>
      <c r="D180" s="51" t="str">
        <f>IFERROR(IF(AND(AH180=1,AK180=1),MAX($D$5:D179)+1,""),"")</f>
        <v/>
      </c>
      <c r="F180" s="5" t="s">
        <v>457</v>
      </c>
      <c r="G180" s="5" t="s">
        <v>458</v>
      </c>
      <c r="H180" s="12">
        <f>IFERROR([1]!EM_S_STM07_IS(F180,"9",$H$1,"1")/1000000,"")</f>
        <v>498.97054223999999</v>
      </c>
      <c r="I180" s="12">
        <f>IFERROR([1]!EM_S_STM07_IS(F180,"9",$I$1,"1")/1000000,"")</f>
        <v>688.60963044000005</v>
      </c>
      <c r="J180" s="12">
        <f>IFERROR([1]!EM_S_STM07_IS(F180,"9",$J$1,"1")/1000000,"")</f>
        <v>727.28512595000007</v>
      </c>
      <c r="K180" s="12">
        <f>IFERROR([1]!EM_S_STM07_IS(F180,"9",$K$1,"1")/1000000,"")</f>
        <v>857.86050532000002</v>
      </c>
      <c r="L180" s="12">
        <f>IFERROR([1]!EM_S_STM07_IS(F180,"9",$L$1,"1")/1000000,"")</f>
        <v>864.75409328000001</v>
      </c>
      <c r="M180" s="13">
        <f>IFERROR([1]!EM_S_STM07_IS(F180,"9",$M$1,"1")/1000000,"")</f>
        <v>963.18172014999993</v>
      </c>
      <c r="N180" s="12">
        <f>IFERROR([1]!EM_S_STM07_IS(F180,"61",$N$1,"1")/1000000,"")</f>
        <v>69.477943819999993</v>
      </c>
      <c r="O180" s="12">
        <f>IFERROR([1]!EM_S_STM07_IS(F180,"61",$O$1,"1")/1000000,"")</f>
        <v>10.09327972</v>
      </c>
      <c r="P180" s="12">
        <f>IFERROR([1]!EM_S_STM07_IS(F180,"61",$P$1,"1")/1000000,"")</f>
        <v>12.00961236</v>
      </c>
      <c r="Q180" s="12">
        <f>IFERROR([1]!EM_S_STM07_IS(F180,"61",$Q$1,"1")/1000000,"")</f>
        <v>43.478579759999995</v>
      </c>
      <c r="R180" s="12">
        <f>IFERROR([1]!EM_S_STM07_IS(F180,"61",$R$1,"1")/1000000,"")</f>
        <v>70.412208959999987</v>
      </c>
      <c r="S180" s="12">
        <f>IFERROR([1]!EM_S_STM07_IS(F180,"61",$S$1,"1")/1000000,"")</f>
        <v>37.711472090000001</v>
      </c>
      <c r="T180" s="20">
        <f t="shared" si="44"/>
        <v>0.14058239771262571</v>
      </c>
      <c r="U180" s="20">
        <f t="shared" si="45"/>
        <v>-0.11503660808030347</v>
      </c>
      <c r="V180" s="14">
        <f t="shared" si="46"/>
        <v>0.38006068925164221</v>
      </c>
      <c r="W180" s="14">
        <f t="shared" si="47"/>
        <v>5.6164616061624907E-2</v>
      </c>
      <c r="X180" s="14">
        <f t="shared" si="48"/>
        <v>0.17953808583592132</v>
      </c>
      <c r="Y180" s="14">
        <f t="shared" si="49"/>
        <v>8.0357912705499093E-3</v>
      </c>
      <c r="Z180" s="15">
        <f t="shared" si="50"/>
        <v>0.11382152178854145</v>
      </c>
      <c r="AA180" s="14">
        <f t="shared" si="51"/>
        <v>-0.85472685049302599</v>
      </c>
      <c r="AB180" s="14">
        <f t="shared" si="52"/>
        <v>0.18986223439371799</v>
      </c>
      <c r="AC180" s="14">
        <f t="shared" si="53"/>
        <v>2.6203149990762897</v>
      </c>
      <c r="AD180" s="14">
        <f t="shared" si="54"/>
        <v>0.61946892811753596</v>
      </c>
      <c r="AE180" s="14">
        <f t="shared" si="55"/>
        <v>-0.46441856253333474</v>
      </c>
      <c r="AF180" s="18" t="str">
        <f t="shared" si="56"/>
        <v/>
      </c>
      <c r="AG180" s="18" t="str">
        <f t="shared" si="57"/>
        <v/>
      </c>
      <c r="AH180" s="18" t="str">
        <f t="shared" si="58"/>
        <v/>
      </c>
      <c r="AI180" s="19" t="str">
        <f t="shared" si="59"/>
        <v/>
      </c>
      <c r="AJ180" s="19" t="str">
        <f t="shared" si="60"/>
        <v/>
      </c>
      <c r="AK180" s="19" t="str">
        <f t="shared" si="61"/>
        <v/>
      </c>
    </row>
    <row r="181" spans="2:37" x14ac:dyDescent="0.15">
      <c r="B181" s="51" t="str">
        <f>IFERROR(IF(AND(AF181=1,AI181=1),MAX($B$5:B180)+1,""),"")</f>
        <v/>
      </c>
      <c r="C181" s="51" t="str">
        <f>IFERROR(IF(AND(AG181=1,AJ181=1),MAX($C$5:C180)+1,""),"")</f>
        <v/>
      </c>
      <c r="D181" s="51" t="str">
        <f>IFERROR(IF(AND(AH181=1,AK181=1),MAX($D$5:D180)+1,""),"")</f>
        <v/>
      </c>
      <c r="F181" s="5" t="s">
        <v>459</v>
      </c>
      <c r="G181" s="5" t="s">
        <v>460</v>
      </c>
      <c r="H181" s="12">
        <f>IFERROR([1]!EM_S_STM07_IS(F181,"9",$H$1,"1")/1000000,"")</f>
        <v>283.89108952999999</v>
      </c>
      <c r="I181" s="12">
        <f>IFERROR([1]!EM_S_STM07_IS(F181,"9",$I$1,"1")/1000000,"")</f>
        <v>556.82309854999994</v>
      </c>
      <c r="J181" s="12">
        <f>IFERROR([1]!EM_S_STM07_IS(F181,"9",$J$1,"1")/1000000,"")</f>
        <v>450.42662675000003</v>
      </c>
      <c r="K181" s="12">
        <f>IFERROR([1]!EM_S_STM07_IS(F181,"9",$K$1,"1")/1000000,"")</f>
        <v>459.96822856</v>
      </c>
      <c r="L181" s="12">
        <f>IFERROR([1]!EM_S_STM07_IS(F181,"9",$L$1,"1")/1000000,"")</f>
        <v>442.89018129999999</v>
      </c>
      <c r="M181" s="13">
        <f>IFERROR([1]!EM_S_STM07_IS(F181,"9",$M$1,"1")/1000000,"")</f>
        <v>421.36938512</v>
      </c>
      <c r="N181" s="12">
        <f>IFERROR([1]!EM_S_STM07_IS(F181,"61",$N$1,"1")/1000000,"")</f>
        <v>5.9728771100000007</v>
      </c>
      <c r="O181" s="12">
        <f>IFERROR([1]!EM_S_STM07_IS(F181,"61",$O$1,"1")/1000000,"")</f>
        <v>51.222728830000001</v>
      </c>
      <c r="P181" s="12">
        <f>IFERROR([1]!EM_S_STM07_IS(F181,"61",$P$1,"1")/1000000,"")</f>
        <v>16.333841279999998</v>
      </c>
      <c r="Q181" s="12">
        <f>IFERROR([1]!EM_S_STM07_IS(F181,"61",$Q$1,"1")/1000000,"")</f>
        <v>39.098889030000002</v>
      </c>
      <c r="R181" s="12">
        <f>IFERROR([1]!EM_S_STM07_IS(F181,"61",$R$1,"1")/1000000,"")</f>
        <v>17.169150579999997</v>
      </c>
      <c r="S181" s="12">
        <f>IFERROR([1]!EM_S_STM07_IS(F181,"61",$S$1,"1")/1000000,"")</f>
        <v>14.094561970000001</v>
      </c>
      <c r="T181" s="20">
        <f t="shared" si="44"/>
        <v>8.2186827575184251E-2</v>
      </c>
      <c r="U181" s="20">
        <f t="shared" si="45"/>
        <v>0.18733590434521119</v>
      </c>
      <c r="V181" s="14">
        <f t="shared" si="46"/>
        <v>0.96139688453010796</v>
      </c>
      <c r="W181" s="14">
        <f t="shared" si="47"/>
        <v>-0.19107769070116268</v>
      </c>
      <c r="X181" s="14">
        <f t="shared" si="48"/>
        <v>2.1183476382926721E-2</v>
      </c>
      <c r="Y181" s="14">
        <f t="shared" si="49"/>
        <v>-3.712875411735591E-2</v>
      </c>
      <c r="Z181" s="15">
        <f t="shared" si="50"/>
        <v>-4.8591721127866853E-2</v>
      </c>
      <c r="AA181" s="14">
        <f t="shared" si="51"/>
        <v>7.5758886189439778</v>
      </c>
      <c r="AB181" s="14">
        <f t="shared" si="52"/>
        <v>-0.68112121995277941</v>
      </c>
      <c r="AC181" s="14">
        <f t="shared" si="53"/>
        <v>1.3937350902187784</v>
      </c>
      <c r="AD181" s="14">
        <f t="shared" si="54"/>
        <v>-0.56087881252006011</v>
      </c>
      <c r="AE181" s="14">
        <f t="shared" si="55"/>
        <v>-0.17907633785806054</v>
      </c>
      <c r="AF181" s="18" t="str">
        <f t="shared" si="56"/>
        <v/>
      </c>
      <c r="AG181" s="18" t="str">
        <f t="shared" si="57"/>
        <v/>
      </c>
      <c r="AH181" s="18" t="str">
        <f t="shared" si="58"/>
        <v/>
      </c>
      <c r="AI181" s="19" t="str">
        <f t="shared" si="59"/>
        <v/>
      </c>
      <c r="AJ181" s="19" t="str">
        <f t="shared" si="60"/>
        <v/>
      </c>
      <c r="AK181" s="19" t="str">
        <f t="shared" si="61"/>
        <v/>
      </c>
    </row>
    <row r="182" spans="2:37" x14ac:dyDescent="0.15">
      <c r="B182" s="51" t="str">
        <f>IFERROR(IF(AND(AF182=1,AI182=1),MAX($B$5:B181)+1,""),"")</f>
        <v/>
      </c>
      <c r="C182" s="51" t="str">
        <f>IFERROR(IF(AND(AG182=1,AJ182=1),MAX($C$5:C181)+1,""),"")</f>
        <v/>
      </c>
      <c r="D182" s="51" t="str">
        <f>IFERROR(IF(AND(AH182=1,AK182=1),MAX($D$5:D181)+1,""),"")</f>
        <v/>
      </c>
      <c r="F182" s="5" t="s">
        <v>461</v>
      </c>
      <c r="G182" s="5" t="s">
        <v>462</v>
      </c>
      <c r="H182" s="12">
        <f>IFERROR([1]!EM_S_STM07_IS(F182,"9",$H$1,"1")/1000000,"")</f>
        <v>381.60598913000001</v>
      </c>
      <c r="I182" s="12">
        <f>IFERROR([1]!EM_S_STM07_IS(F182,"9",$I$1,"1")/1000000,"")</f>
        <v>476.22255624000002</v>
      </c>
      <c r="J182" s="12">
        <f>IFERROR([1]!EM_S_STM07_IS(F182,"9",$J$1,"1")/1000000,"")</f>
        <v>373.67747863</v>
      </c>
      <c r="K182" s="12">
        <f>IFERROR([1]!EM_S_STM07_IS(F182,"9",$K$1,"1")/1000000,"")</f>
        <v>324.87362887</v>
      </c>
      <c r="L182" s="12">
        <f>IFERROR([1]!EM_S_STM07_IS(F182,"9",$L$1,"1")/1000000,"")</f>
        <v>444.99582333999996</v>
      </c>
      <c r="M182" s="13">
        <f>IFERROR([1]!EM_S_STM07_IS(F182,"9",$M$1,"1")/1000000,"")</f>
        <v>261.57180771999998</v>
      </c>
      <c r="N182" s="12">
        <f>IFERROR([1]!EM_S_STM07_IS(F182,"61",$N$1,"1")/1000000,"")</f>
        <v>-155.76319000999999</v>
      </c>
      <c r="O182" s="12">
        <f>IFERROR([1]!EM_S_STM07_IS(F182,"61",$O$1,"1")/1000000,"")</f>
        <v>7.1663673099999992</v>
      </c>
      <c r="P182" s="12">
        <f>IFERROR([1]!EM_S_STM07_IS(F182,"61",$P$1,"1")/1000000,"")</f>
        <v>8.1117055800000006</v>
      </c>
      <c r="Q182" s="12">
        <f>IFERROR([1]!EM_S_STM07_IS(F182,"61",$Q$1,"1")/1000000,"")</f>
        <v>-119.61590128</v>
      </c>
      <c r="R182" s="12">
        <f>IFERROR([1]!EM_S_STM07_IS(F182,"61",$R$1,"1")/1000000,"")</f>
        <v>20.586471</v>
      </c>
      <c r="S182" s="12">
        <f>IFERROR([1]!EM_S_STM07_IS(F182,"61",$S$1,"1")/1000000,"")</f>
        <v>-137.23978234999998</v>
      </c>
      <c r="T182" s="20">
        <f t="shared" si="44"/>
        <v>-7.2753611826948061E-2</v>
      </c>
      <c r="U182" s="20" t="str">
        <f t="shared" si="45"/>
        <v/>
      </c>
      <c r="V182" s="14">
        <f t="shared" si="46"/>
        <v>0.24794308738631302</v>
      </c>
      <c r="W182" s="14">
        <f t="shared" si="47"/>
        <v>-0.21533015659661611</v>
      </c>
      <c r="X182" s="14">
        <f t="shared" si="48"/>
        <v>-0.13060420429651728</v>
      </c>
      <c r="Y182" s="14">
        <f t="shared" si="49"/>
        <v>0.36975052388160295</v>
      </c>
      <c r="Z182" s="15">
        <f t="shared" si="50"/>
        <v>-0.41219266788455783</v>
      </c>
      <c r="AA182" s="14">
        <f t="shared" si="51"/>
        <v>1.0460080928590376</v>
      </c>
      <c r="AB182" s="14">
        <f t="shared" si="52"/>
        <v>0.13191317568677646</v>
      </c>
      <c r="AC182" s="14">
        <f t="shared" si="53"/>
        <v>-15.746085160551402</v>
      </c>
      <c r="AD182" s="14">
        <f t="shared" si="54"/>
        <v>1.1721048019511273</v>
      </c>
      <c r="AE182" s="14">
        <f t="shared" si="55"/>
        <v>-7.666503566832799</v>
      </c>
      <c r="AF182" s="18" t="str">
        <f t="shared" si="56"/>
        <v/>
      </c>
      <c r="AG182" s="18" t="str">
        <f t="shared" si="57"/>
        <v/>
      </c>
      <c r="AH182" s="18" t="str">
        <f t="shared" si="58"/>
        <v/>
      </c>
      <c r="AI182" s="19" t="str">
        <f t="shared" si="59"/>
        <v/>
      </c>
      <c r="AJ182" s="19" t="str">
        <f t="shared" si="60"/>
        <v/>
      </c>
      <c r="AK182" s="19" t="str">
        <f t="shared" si="61"/>
        <v/>
      </c>
    </row>
    <row r="183" spans="2:37" x14ac:dyDescent="0.15">
      <c r="B183" s="51" t="str">
        <f>IFERROR(IF(AND(AF183=1,AI183=1),MAX($B$5:B182)+1,""),"")</f>
        <v/>
      </c>
      <c r="C183" s="51" t="str">
        <f>IFERROR(IF(AND(AG183=1,AJ183=1),MAX($C$5:C182)+1,""),"")</f>
        <v/>
      </c>
      <c r="D183" s="51" t="str">
        <f>IFERROR(IF(AND(AH183=1,AK183=1),MAX($D$5:D182)+1,""),"")</f>
        <v/>
      </c>
      <c r="F183" s="5" t="s">
        <v>463</v>
      </c>
      <c r="G183" s="5" t="s">
        <v>464</v>
      </c>
      <c r="H183" s="12">
        <f>IFERROR([1]!EM_S_STM07_IS(F183,"9",$H$1,"1")/1000000,"")</f>
        <v>1879.15548031</v>
      </c>
      <c r="I183" s="12">
        <f>IFERROR([1]!EM_S_STM07_IS(F183,"9",$I$1,"1")/1000000,"")</f>
        <v>3307.9792360000001</v>
      </c>
      <c r="J183" s="12">
        <f>IFERROR([1]!EM_S_STM07_IS(F183,"9",$J$1,"1")/1000000,"")</f>
        <v>4197.05731526</v>
      </c>
      <c r="K183" s="12">
        <f>IFERROR([1]!EM_S_STM07_IS(F183,"9",$K$1,"1")/1000000,"")</f>
        <v>4580.57565471</v>
      </c>
      <c r="L183" s="12">
        <f>IFERROR([1]!EM_S_STM07_IS(F183,"9",$L$1,"1")/1000000,"")</f>
        <v>4650.8558817200001</v>
      </c>
      <c r="M183" s="13">
        <f>IFERROR([1]!EM_S_STM07_IS(F183,"9",$M$1,"1")/1000000,"")</f>
        <v>5253.4114793999997</v>
      </c>
      <c r="N183" s="12">
        <f>IFERROR([1]!EM_S_STM07_IS(F183,"61",$N$1,"1")/1000000,"")</f>
        <v>313.75755693000002</v>
      </c>
      <c r="O183" s="12">
        <f>IFERROR([1]!EM_S_STM07_IS(F183,"61",$O$1,"1")/1000000,"")</f>
        <v>566.39028636</v>
      </c>
      <c r="P183" s="12">
        <f>IFERROR([1]!EM_S_STM07_IS(F183,"61",$P$1,"1")/1000000,"")</f>
        <v>725.58928630999992</v>
      </c>
      <c r="Q183" s="12">
        <f>IFERROR([1]!EM_S_STM07_IS(F183,"61",$Q$1,"1")/1000000,"")</f>
        <v>622.00491578999993</v>
      </c>
      <c r="R183" s="12">
        <f>IFERROR([1]!EM_S_STM07_IS(F183,"61",$R$1,"1")/1000000,"")</f>
        <v>597.04188734000002</v>
      </c>
      <c r="S183" s="12">
        <f>IFERROR([1]!EM_S_STM07_IS(F183,"61",$S$1,"1")/1000000,"")</f>
        <v>715.57836967999992</v>
      </c>
      <c r="T183" s="20">
        <f t="shared" si="44"/>
        <v>0.2282753630160379</v>
      </c>
      <c r="U183" s="20">
        <f t="shared" si="45"/>
        <v>0.17926823899874633</v>
      </c>
      <c r="V183" s="14">
        <f t="shared" si="46"/>
        <v>0.76035419669174487</v>
      </c>
      <c r="W183" s="14">
        <f t="shared" si="47"/>
        <v>0.26876773275489807</v>
      </c>
      <c r="X183" s="14">
        <f t="shared" si="48"/>
        <v>9.1377913295482768E-2</v>
      </c>
      <c r="Y183" s="14">
        <f t="shared" si="49"/>
        <v>1.5343099275684726E-2</v>
      </c>
      <c r="Z183" s="15">
        <f t="shared" si="50"/>
        <v>0.12955800244172688</v>
      </c>
      <c r="AA183" s="14">
        <f t="shared" si="51"/>
        <v>0.80518452496225579</v>
      </c>
      <c r="AB183" s="14">
        <f t="shared" si="52"/>
        <v>0.28107650110512733</v>
      </c>
      <c r="AC183" s="14">
        <f t="shared" si="53"/>
        <v>-0.14275895809705316</v>
      </c>
      <c r="AD183" s="14">
        <f t="shared" si="54"/>
        <v>-4.0133169073583143E-2</v>
      </c>
      <c r="AE183" s="14">
        <f t="shared" si="55"/>
        <v>0.19853964161227505</v>
      </c>
      <c r="AF183" s="18">
        <f t="shared" si="56"/>
        <v>1</v>
      </c>
      <c r="AG183" s="18" t="str">
        <f t="shared" si="57"/>
        <v/>
      </c>
      <c r="AH183" s="18" t="str">
        <f t="shared" si="58"/>
        <v/>
      </c>
      <c r="AI183" s="19" t="str">
        <f t="shared" si="59"/>
        <v/>
      </c>
      <c r="AJ183" s="19" t="str">
        <f t="shared" si="60"/>
        <v/>
      </c>
      <c r="AK183" s="19" t="str">
        <f t="shared" si="61"/>
        <v/>
      </c>
    </row>
    <row r="184" spans="2:37" x14ac:dyDescent="0.15">
      <c r="B184" s="51" t="str">
        <f>IFERROR(IF(AND(AF184=1,AI184=1),MAX($B$5:B183)+1,""),"")</f>
        <v/>
      </c>
      <c r="C184" s="51" t="str">
        <f>IFERROR(IF(AND(AG184=1,AJ184=1),MAX($C$5:C183)+1,""),"")</f>
        <v/>
      </c>
      <c r="D184" s="51" t="str">
        <f>IFERROR(IF(AND(AH184=1,AK184=1),MAX($D$5:D183)+1,""),"")</f>
        <v/>
      </c>
      <c r="F184" s="5" t="s">
        <v>465</v>
      </c>
      <c r="G184" s="5" t="s">
        <v>466</v>
      </c>
      <c r="H184" s="12">
        <f>IFERROR([1]!EM_S_STM07_IS(F184,"9",$H$1,"1")/1000000,"")</f>
        <v>4828.3330322900001</v>
      </c>
      <c r="I184" s="12">
        <f>IFERROR([1]!EM_S_STM07_IS(F184,"9",$I$1,"1")/1000000,"")</f>
        <v>3882.77653336</v>
      </c>
      <c r="J184" s="12">
        <f>IFERROR([1]!EM_S_STM07_IS(F184,"9",$J$1,"1")/1000000,"")</f>
        <v>3864.9130996599997</v>
      </c>
      <c r="K184" s="12">
        <f>IFERROR([1]!EM_S_STM07_IS(F184,"9",$K$1,"1")/1000000,"")</f>
        <v>3870.59122763</v>
      </c>
      <c r="L184" s="12">
        <f>IFERROR([1]!EM_S_STM07_IS(F184,"9",$L$1,"1")/1000000,"")</f>
        <v>4333.3216435300001</v>
      </c>
      <c r="M184" s="13">
        <f>IFERROR([1]!EM_S_STM07_IS(F184,"9",$M$1,"1")/1000000,"")</f>
        <v>3834.4320306700001</v>
      </c>
      <c r="N184" s="12">
        <f>IFERROR([1]!EM_S_STM07_IS(F184,"61",$N$1,"1")/1000000,"")</f>
        <v>53.444014590000002</v>
      </c>
      <c r="O184" s="12">
        <f>IFERROR([1]!EM_S_STM07_IS(F184,"61",$O$1,"1")/1000000,"")</f>
        <v>-391.72328191000003</v>
      </c>
      <c r="P184" s="12">
        <f>IFERROR([1]!EM_S_STM07_IS(F184,"61",$P$1,"1")/1000000,"")</f>
        <v>14.8838037</v>
      </c>
      <c r="Q184" s="12">
        <f>IFERROR([1]!EM_S_STM07_IS(F184,"61",$Q$1,"1")/1000000,"")</f>
        <v>-166.9626677</v>
      </c>
      <c r="R184" s="12">
        <f>IFERROR([1]!EM_S_STM07_IS(F184,"61",$R$1,"1")/1000000,"")</f>
        <v>87.075016250000004</v>
      </c>
      <c r="S184" s="12">
        <f>IFERROR([1]!EM_S_STM07_IS(F184,"61",$S$1,"1")/1000000,"")</f>
        <v>-384.35778929000003</v>
      </c>
      <c r="T184" s="20">
        <f t="shared" si="44"/>
        <v>-4.5049709391120629E-2</v>
      </c>
      <c r="U184" s="20">
        <f t="shared" si="45"/>
        <v>-2.4837725167584606</v>
      </c>
      <c r="V184" s="14">
        <f t="shared" si="46"/>
        <v>-0.19583497919602658</v>
      </c>
      <c r="W184" s="14">
        <f t="shared" si="47"/>
        <v>-4.6006855008320583E-3</v>
      </c>
      <c r="X184" s="14">
        <f t="shared" si="48"/>
        <v>1.4691476428020705E-3</v>
      </c>
      <c r="Y184" s="14">
        <f t="shared" si="49"/>
        <v>0.11955031897887453</v>
      </c>
      <c r="Z184" s="15">
        <f t="shared" si="50"/>
        <v>-0.11512868277499837</v>
      </c>
      <c r="AA184" s="14">
        <f t="shared" si="51"/>
        <v>-8.3296006094440376</v>
      </c>
      <c r="AB184" s="14">
        <f t="shared" si="52"/>
        <v>1.0379957086732965</v>
      </c>
      <c r="AC184" s="14">
        <f t="shared" si="53"/>
        <v>-12.217741853179641</v>
      </c>
      <c r="AD184" s="14">
        <f t="shared" si="54"/>
        <v>1.5215238678772021</v>
      </c>
      <c r="AE184" s="14">
        <f t="shared" si="55"/>
        <v>-5.4140995413250925</v>
      </c>
      <c r="AF184" s="18" t="str">
        <f t="shared" si="56"/>
        <v/>
      </c>
      <c r="AG184" s="18" t="str">
        <f t="shared" si="57"/>
        <v/>
      </c>
      <c r="AH184" s="18" t="str">
        <f t="shared" si="58"/>
        <v/>
      </c>
      <c r="AI184" s="19" t="str">
        <f t="shared" si="59"/>
        <v/>
      </c>
      <c r="AJ184" s="19" t="str">
        <f t="shared" si="60"/>
        <v/>
      </c>
      <c r="AK184" s="19" t="str">
        <f t="shared" si="61"/>
        <v/>
      </c>
    </row>
    <row r="185" spans="2:37" x14ac:dyDescent="0.15">
      <c r="B185" s="51">
        <f>IFERROR(IF(AND(AF185=1,AI185=1),MAX($B$5:B184)+1,""),"")</f>
        <v>7</v>
      </c>
      <c r="C185" s="51" t="str">
        <f>IFERROR(IF(AND(AG185=1,AJ185=1),MAX($C$5:C184)+1,""),"")</f>
        <v/>
      </c>
      <c r="D185" s="51" t="str">
        <f>IFERROR(IF(AND(AH185=1,AK185=1),MAX($D$5:D184)+1,""),"")</f>
        <v/>
      </c>
      <c r="F185" s="5" t="s">
        <v>467</v>
      </c>
      <c r="G185" s="5" t="s">
        <v>468</v>
      </c>
      <c r="H185" s="12">
        <f>IFERROR([1]!EM_S_STM07_IS(F185,"9",$H$1,"1")/1000000,"")</f>
        <v>611.57202259000007</v>
      </c>
      <c r="I185" s="12">
        <f>IFERROR([1]!EM_S_STM07_IS(F185,"9",$I$1,"1")/1000000,"")</f>
        <v>1917.6436231</v>
      </c>
      <c r="J185" s="12">
        <f>IFERROR([1]!EM_S_STM07_IS(F185,"9",$J$1,"1")/1000000,"")</f>
        <v>2151.8457624000002</v>
      </c>
      <c r="K185" s="12">
        <f>IFERROR([1]!EM_S_STM07_IS(F185,"9",$K$1,"1")/1000000,"")</f>
        <v>2416.65003101</v>
      </c>
      <c r="L185" s="12">
        <f>IFERROR([1]!EM_S_STM07_IS(F185,"9",$L$1,"1")/1000000,"")</f>
        <v>2724.25644091</v>
      </c>
      <c r="M185" s="13">
        <f>IFERROR([1]!EM_S_STM07_IS(F185,"9",$M$1,"1")/1000000,"")</f>
        <v>3062.4871159600002</v>
      </c>
      <c r="N185" s="12">
        <f>IFERROR([1]!EM_S_STM07_IS(F185,"61",$N$1,"1")/1000000,"")</f>
        <v>235.94855031999998</v>
      </c>
      <c r="O185" s="12">
        <f>IFERROR([1]!EM_S_STM07_IS(F185,"61",$O$1,"1")/1000000,"")</f>
        <v>587.74948934000008</v>
      </c>
      <c r="P185" s="12">
        <f>IFERROR([1]!EM_S_STM07_IS(F185,"61",$P$1,"1")/1000000,"")</f>
        <v>725.86241759000006</v>
      </c>
      <c r="Q185" s="12">
        <f>IFERROR([1]!EM_S_STM07_IS(F185,"61",$Q$1,"1")/1000000,"")</f>
        <v>745.51850674000002</v>
      </c>
      <c r="R185" s="12">
        <f>IFERROR([1]!EM_S_STM07_IS(F185,"61",$R$1,"1")/1000000,"")</f>
        <v>752.03339489999996</v>
      </c>
      <c r="S185" s="12">
        <f>IFERROR([1]!EM_S_STM07_IS(F185,"61",$S$1,"1")/1000000,"")</f>
        <v>824.73448511000004</v>
      </c>
      <c r="T185" s="20">
        <f t="shared" si="44"/>
        <v>0.38014695673148391</v>
      </c>
      <c r="U185" s="20">
        <f t="shared" si="45"/>
        <v>0.28439725344144118</v>
      </c>
      <c r="V185" s="14">
        <f t="shared" si="46"/>
        <v>2.1355973659141609</v>
      </c>
      <c r="W185" s="14">
        <f t="shared" si="47"/>
        <v>0.12213016875439905</v>
      </c>
      <c r="X185" s="14">
        <f t="shared" si="48"/>
        <v>0.12305913055527634</v>
      </c>
      <c r="Y185" s="14">
        <f t="shared" si="49"/>
        <v>0.12728628719626436</v>
      </c>
      <c r="Z185" s="15">
        <f t="shared" si="50"/>
        <v>0.12415522634756768</v>
      </c>
      <c r="AA185" s="14">
        <f t="shared" si="51"/>
        <v>1.4910069951388889</v>
      </c>
      <c r="AB185" s="14">
        <f t="shared" si="52"/>
        <v>0.23498604550910074</v>
      </c>
      <c r="AC185" s="14">
        <f t="shared" si="53"/>
        <v>2.7079634754010099E-2</v>
      </c>
      <c r="AD185" s="14">
        <f t="shared" si="54"/>
        <v>8.7387343185995683E-3</v>
      </c>
      <c r="AE185" s="14">
        <f t="shared" si="55"/>
        <v>9.6672688610679777E-2</v>
      </c>
      <c r="AF185" s="18">
        <f t="shared" si="56"/>
        <v>1</v>
      </c>
      <c r="AG185" s="18">
        <f t="shared" si="57"/>
        <v>1</v>
      </c>
      <c r="AH185" s="18">
        <f t="shared" si="58"/>
        <v>1</v>
      </c>
      <c r="AI185" s="19">
        <f t="shared" si="59"/>
        <v>1</v>
      </c>
      <c r="AJ185" s="19" t="str">
        <f t="shared" si="60"/>
        <v/>
      </c>
      <c r="AK185" s="19" t="str">
        <f t="shared" si="61"/>
        <v/>
      </c>
    </row>
    <row r="186" spans="2:37" x14ac:dyDescent="0.15">
      <c r="B186" s="51" t="str">
        <f>IFERROR(IF(AND(AF186=1,AI186=1),MAX($B$5:B185)+1,""),"")</f>
        <v/>
      </c>
      <c r="C186" s="51" t="str">
        <f>IFERROR(IF(AND(AG186=1,AJ186=1),MAX($C$5:C185)+1,""),"")</f>
        <v/>
      </c>
      <c r="D186" s="51" t="str">
        <f>IFERROR(IF(AND(AH186=1,AK186=1),MAX($D$5:D185)+1,""),"")</f>
        <v/>
      </c>
      <c r="F186" s="5" t="s">
        <v>469</v>
      </c>
      <c r="G186" s="5" t="s">
        <v>470</v>
      </c>
      <c r="H186" s="12">
        <f>IFERROR([1]!EM_S_STM07_IS(F186,"9",$H$1,"1")/1000000,"")</f>
        <v>5777.8052247700007</v>
      </c>
      <c r="I186" s="12">
        <f>IFERROR([1]!EM_S_STM07_IS(F186,"9",$I$1,"1")/1000000,"")</f>
        <v>6315.4945173100004</v>
      </c>
      <c r="J186" s="12">
        <f>IFERROR([1]!EM_S_STM07_IS(F186,"9",$J$1,"1")/1000000,"")</f>
        <v>5908.51069947</v>
      </c>
      <c r="K186" s="12">
        <f>IFERROR([1]!EM_S_STM07_IS(F186,"9",$K$1,"1")/1000000,"")</f>
        <v>5271.7729603600001</v>
      </c>
      <c r="L186" s="12">
        <f>IFERROR([1]!EM_S_STM07_IS(F186,"9",$L$1,"1")/1000000,"")</f>
        <v>3977.9906791200001</v>
      </c>
      <c r="M186" s="13">
        <f>IFERROR([1]!EM_S_STM07_IS(F186,"9",$M$1,"1")/1000000,"")</f>
        <v>2993.7052651899999</v>
      </c>
      <c r="N186" s="12">
        <f>IFERROR([1]!EM_S_STM07_IS(F186,"61",$N$1,"1")/1000000,"")</f>
        <v>36.43223502</v>
      </c>
      <c r="O186" s="12">
        <f>IFERROR([1]!EM_S_STM07_IS(F186,"61",$O$1,"1")/1000000,"")</f>
        <v>36.106902789999999</v>
      </c>
      <c r="P186" s="12">
        <f>IFERROR([1]!EM_S_STM07_IS(F186,"61",$P$1,"1")/1000000,"")</f>
        <v>21.012119250000001</v>
      </c>
      <c r="Q186" s="12">
        <f>IFERROR([1]!EM_S_STM07_IS(F186,"61",$Q$1,"1")/1000000,"")</f>
        <v>27.672937129999998</v>
      </c>
      <c r="R186" s="12">
        <f>IFERROR([1]!EM_S_STM07_IS(F186,"61",$R$1,"1")/1000000,"")</f>
        <v>58.175658929999997</v>
      </c>
      <c r="S186" s="12">
        <f>IFERROR([1]!EM_S_STM07_IS(F186,"61",$S$1,"1")/1000000,"")</f>
        <v>61.264733870000001</v>
      </c>
      <c r="T186" s="20">
        <f t="shared" si="44"/>
        <v>-0.12322283830865055</v>
      </c>
      <c r="U186" s="20">
        <f t="shared" si="45"/>
        <v>0.10954506798445518</v>
      </c>
      <c r="V186" s="14">
        <f t="shared" si="46"/>
        <v>9.3061166242654675E-2</v>
      </c>
      <c r="W186" s="14">
        <f t="shared" si="47"/>
        <v>-6.4442114029947692E-2</v>
      </c>
      <c r="X186" s="14">
        <f t="shared" si="48"/>
        <v>-0.10776619887768266</v>
      </c>
      <c r="Y186" s="14">
        <f t="shared" si="49"/>
        <v>-0.24541691969064802</v>
      </c>
      <c r="Z186" s="15">
        <f t="shared" si="50"/>
        <v>-0.2474328105132064</v>
      </c>
      <c r="AA186" s="14">
        <f t="shared" si="51"/>
        <v>-8.9297906049794901E-3</v>
      </c>
      <c r="AB186" s="14">
        <f t="shared" si="52"/>
        <v>-0.41805811004594334</v>
      </c>
      <c r="AC186" s="14">
        <f t="shared" si="53"/>
        <v>0.31699886150227308</v>
      </c>
      <c r="AD186" s="14">
        <f t="shared" si="54"/>
        <v>1.1022581974839329</v>
      </c>
      <c r="AE186" s="14">
        <f t="shared" si="55"/>
        <v>5.3099096715293594E-2</v>
      </c>
      <c r="AF186" s="18" t="str">
        <f t="shared" si="56"/>
        <v/>
      </c>
      <c r="AG186" s="18" t="str">
        <f t="shared" si="57"/>
        <v/>
      </c>
      <c r="AH186" s="18" t="str">
        <f t="shared" si="58"/>
        <v/>
      </c>
      <c r="AI186" s="19" t="str">
        <f t="shared" si="59"/>
        <v/>
      </c>
      <c r="AJ186" s="19" t="str">
        <f t="shared" si="60"/>
        <v/>
      </c>
      <c r="AK186" s="19" t="str">
        <f t="shared" si="61"/>
        <v/>
      </c>
    </row>
    <row r="187" spans="2:37" x14ac:dyDescent="0.15">
      <c r="B187" s="51" t="str">
        <f>IFERROR(IF(AND(AF187=1,AI187=1),MAX($B$5:B186)+1,""),"")</f>
        <v/>
      </c>
      <c r="C187" s="51" t="str">
        <f>IFERROR(IF(AND(AG187=1,AJ187=1),MAX($C$5:C186)+1,""),"")</f>
        <v/>
      </c>
      <c r="D187" s="51" t="str">
        <f>IFERROR(IF(AND(AH187=1,AK187=1),MAX($D$5:D186)+1,""),"")</f>
        <v/>
      </c>
      <c r="F187" s="5" t="s">
        <v>471</v>
      </c>
      <c r="G187" s="5" t="s">
        <v>472</v>
      </c>
      <c r="H187" s="12">
        <f>IFERROR([1]!EM_S_STM07_IS(F187,"9",$H$1,"1")/1000000,"")</f>
        <v>5410.4590934600001</v>
      </c>
      <c r="I187" s="12">
        <f>IFERROR([1]!EM_S_STM07_IS(F187,"9",$I$1,"1")/1000000,"")</f>
        <v>6032.1563251499992</v>
      </c>
      <c r="J187" s="12">
        <f>IFERROR([1]!EM_S_STM07_IS(F187,"9",$J$1,"1")/1000000,"")</f>
        <v>6420.0965539099998</v>
      </c>
      <c r="K187" s="12">
        <f>IFERROR([1]!EM_S_STM07_IS(F187,"9",$K$1,"1")/1000000,"")</f>
        <v>8701.7506874500014</v>
      </c>
      <c r="L187" s="12">
        <f>IFERROR([1]!EM_S_STM07_IS(F187,"9",$L$1,"1")/1000000,"")</f>
        <v>10891.135520760001</v>
      </c>
      <c r="M187" s="13">
        <f>IFERROR([1]!EM_S_STM07_IS(F187,"9",$M$1,"1")/1000000,"")</f>
        <v>9625.9069804299997</v>
      </c>
      <c r="N187" s="12">
        <f>IFERROR([1]!EM_S_STM07_IS(F187,"61",$N$1,"1")/1000000,"")</f>
        <v>10.376641619999999</v>
      </c>
      <c r="O187" s="12">
        <f>IFERROR([1]!EM_S_STM07_IS(F187,"61",$O$1,"1")/1000000,"")</f>
        <v>14.39656147</v>
      </c>
      <c r="P187" s="12">
        <f>IFERROR([1]!EM_S_STM07_IS(F187,"61",$P$1,"1")/1000000,"")</f>
        <v>99.614800069999987</v>
      </c>
      <c r="Q187" s="12">
        <f>IFERROR([1]!EM_S_STM07_IS(F187,"61",$Q$1,"1")/1000000,"")</f>
        <v>715.28256483000007</v>
      </c>
      <c r="R187" s="12">
        <f>IFERROR([1]!EM_S_STM07_IS(F187,"61",$R$1,"1")/1000000,"")</f>
        <v>2043.1928208800002</v>
      </c>
      <c r="S187" s="12">
        <f>IFERROR([1]!EM_S_STM07_IS(F187,"61",$S$1,"1")/1000000,"")</f>
        <v>2044.4192521099999</v>
      </c>
      <c r="T187" s="20">
        <f t="shared" si="44"/>
        <v>0.12212569854026389</v>
      </c>
      <c r="U187" s="20">
        <f t="shared" si="45"/>
        <v>1.8767533590141197</v>
      </c>
      <c r="V187" s="14">
        <f t="shared" si="46"/>
        <v>0.11490655801122091</v>
      </c>
      <c r="W187" s="14">
        <f t="shared" si="47"/>
        <v>6.4312031692970714E-2</v>
      </c>
      <c r="X187" s="14">
        <f t="shared" si="48"/>
        <v>0.35539249517211963</v>
      </c>
      <c r="Y187" s="14">
        <f t="shared" si="49"/>
        <v>0.25160279947661729</v>
      </c>
      <c r="Z187" s="15">
        <f t="shared" si="50"/>
        <v>-0.11617048910265616</v>
      </c>
      <c r="AA187" s="14">
        <f t="shared" si="51"/>
        <v>0.38740085638613403</v>
      </c>
      <c r="AB187" s="14">
        <f t="shared" si="52"/>
        <v>5.9193466980001022</v>
      </c>
      <c r="AC187" s="14">
        <f t="shared" si="53"/>
        <v>6.1804848709967413</v>
      </c>
      <c r="AD187" s="14">
        <f t="shared" si="54"/>
        <v>1.8564834672932398</v>
      </c>
      <c r="AE187" s="14">
        <f t="shared" si="55"/>
        <v>6.0025231953949394E-4</v>
      </c>
      <c r="AF187" s="18" t="str">
        <f t="shared" si="56"/>
        <v/>
      </c>
      <c r="AG187" s="18">
        <f t="shared" si="57"/>
        <v>1</v>
      </c>
      <c r="AH187" s="18" t="str">
        <f t="shared" si="58"/>
        <v/>
      </c>
      <c r="AI187" s="19" t="str">
        <f t="shared" si="59"/>
        <v/>
      </c>
      <c r="AJ187" s="19" t="str">
        <f t="shared" si="60"/>
        <v/>
      </c>
      <c r="AK187" s="19" t="str">
        <f t="shared" si="61"/>
        <v/>
      </c>
    </row>
    <row r="188" spans="2:37" x14ac:dyDescent="0.15">
      <c r="B188" s="51" t="str">
        <f>IFERROR(IF(AND(AF188=1,AI188=1),MAX($B$5:B187)+1,""),"")</f>
        <v/>
      </c>
      <c r="C188" s="51" t="str">
        <f>IFERROR(IF(AND(AG188=1,AJ188=1),MAX($C$5:C187)+1,""),"")</f>
        <v/>
      </c>
      <c r="D188" s="51" t="str">
        <f>IFERROR(IF(AND(AH188=1,AK188=1),MAX($D$5:D187)+1,""),"")</f>
        <v/>
      </c>
      <c r="F188" s="5" t="s">
        <v>473</v>
      </c>
      <c r="G188" s="5" t="s">
        <v>474</v>
      </c>
      <c r="H188" s="12">
        <f>IFERROR([1]!EM_S_STM07_IS(F188,"9",$H$1,"1")/1000000,"")</f>
        <v>2121.3736729299999</v>
      </c>
      <c r="I188" s="12">
        <f>IFERROR([1]!EM_S_STM07_IS(F188,"9",$I$1,"1")/1000000,"")</f>
        <v>2109.60668085</v>
      </c>
      <c r="J188" s="12">
        <f>IFERROR([1]!EM_S_STM07_IS(F188,"9",$J$1,"1")/1000000,"")</f>
        <v>2148.90736655</v>
      </c>
      <c r="K188" s="12">
        <f>IFERROR([1]!EM_S_STM07_IS(F188,"9",$K$1,"1")/1000000,"")</f>
        <v>2339.6644575300002</v>
      </c>
      <c r="L188" s="12">
        <f>IFERROR([1]!EM_S_STM07_IS(F188,"9",$L$1,"1")/1000000,"")</f>
        <v>3009.5208190100002</v>
      </c>
      <c r="M188" s="13">
        <f>IFERROR([1]!EM_S_STM07_IS(F188,"9",$M$1,"1")/1000000,"")</f>
        <v>3007.2217796</v>
      </c>
      <c r="N188" s="12">
        <f>IFERROR([1]!EM_S_STM07_IS(F188,"61",$N$1,"1")/1000000,"")</f>
        <v>74.267494280000008</v>
      </c>
      <c r="O188" s="12">
        <f>IFERROR([1]!EM_S_STM07_IS(F188,"61",$O$1,"1")/1000000,"")</f>
        <v>85.961940549999994</v>
      </c>
      <c r="P188" s="12">
        <f>IFERROR([1]!EM_S_STM07_IS(F188,"61",$P$1,"1")/1000000,"")</f>
        <v>136.98271216999999</v>
      </c>
      <c r="Q188" s="12">
        <f>IFERROR([1]!EM_S_STM07_IS(F188,"61",$Q$1,"1")/1000000,"")</f>
        <v>206.95777235</v>
      </c>
      <c r="R188" s="12">
        <f>IFERROR([1]!EM_S_STM07_IS(F188,"61",$R$1,"1")/1000000,"")</f>
        <v>261.73674671000003</v>
      </c>
      <c r="S188" s="12">
        <f>IFERROR([1]!EM_S_STM07_IS(F188,"61",$S$1,"1")/1000000,"")</f>
        <v>281.17471855000002</v>
      </c>
      <c r="T188" s="20">
        <f t="shared" si="44"/>
        <v>7.2283582510984656E-2</v>
      </c>
      <c r="U188" s="20">
        <f t="shared" si="45"/>
        <v>0.30507508750383061</v>
      </c>
      <c r="V188" s="14">
        <f t="shared" si="46"/>
        <v>-5.5468738158457346E-3</v>
      </c>
      <c r="W188" s="14">
        <f t="shared" si="47"/>
        <v>1.8629390045430197E-2</v>
      </c>
      <c r="X188" s="14">
        <f t="shared" si="48"/>
        <v>8.8769341084373676E-2</v>
      </c>
      <c r="Y188" s="14">
        <f t="shared" si="49"/>
        <v>0.28630445674555061</v>
      </c>
      <c r="Z188" s="15">
        <f t="shared" si="50"/>
        <v>-7.6392208203978718E-4</v>
      </c>
      <c r="AA188" s="14">
        <f t="shared" si="51"/>
        <v>0.1574638593017573</v>
      </c>
      <c r="AB188" s="14">
        <f t="shared" si="52"/>
        <v>0.59352745288856779</v>
      </c>
      <c r="AC188" s="14">
        <f t="shared" si="53"/>
        <v>0.51083132368673423</v>
      </c>
      <c r="AD188" s="14">
        <f t="shared" si="54"/>
        <v>0.26468672202056603</v>
      </c>
      <c r="AE188" s="14">
        <f t="shared" si="55"/>
        <v>7.4265352818559088E-2</v>
      </c>
      <c r="AF188" s="18" t="str">
        <f t="shared" si="56"/>
        <v/>
      </c>
      <c r="AG188" s="18">
        <f t="shared" si="57"/>
        <v>1</v>
      </c>
      <c r="AH188" s="18" t="str">
        <f t="shared" si="58"/>
        <v/>
      </c>
      <c r="AI188" s="19" t="str">
        <f t="shared" si="59"/>
        <v/>
      </c>
      <c r="AJ188" s="19" t="str">
        <f t="shared" si="60"/>
        <v/>
      </c>
      <c r="AK188" s="19" t="str">
        <f t="shared" si="61"/>
        <v/>
      </c>
    </row>
    <row r="189" spans="2:37" x14ac:dyDescent="0.15">
      <c r="B189" s="51" t="str">
        <f>IFERROR(IF(AND(AF189=1,AI189=1),MAX($B$5:B188)+1,""),"")</f>
        <v/>
      </c>
      <c r="C189" s="51" t="str">
        <f>IFERROR(IF(AND(AG189=1,AJ189=1),MAX($C$5:C188)+1,""),"")</f>
        <v/>
      </c>
      <c r="D189" s="51" t="str">
        <f>IFERROR(IF(AND(AH189=1,AK189=1),MAX($D$5:D188)+1,""),"")</f>
        <v/>
      </c>
      <c r="F189" s="5" t="s">
        <v>475</v>
      </c>
      <c r="G189" s="5" t="s">
        <v>476</v>
      </c>
      <c r="H189" s="12">
        <f>IFERROR([1]!EM_S_STM07_IS(F189,"9",$H$1,"1")/1000000,"")</f>
        <v>18.359687949999998</v>
      </c>
      <c r="I189" s="12">
        <f>IFERROR([1]!EM_S_STM07_IS(F189,"9",$I$1,"1")/1000000,"")</f>
        <v>941.82946809999999</v>
      </c>
      <c r="J189" s="12">
        <f>IFERROR([1]!EM_S_STM07_IS(F189,"9",$J$1,"1")/1000000,"")</f>
        <v>922.84649337999997</v>
      </c>
      <c r="K189" s="12">
        <f>IFERROR([1]!EM_S_STM07_IS(F189,"9",$K$1,"1")/1000000,"")</f>
        <v>842.99931237999999</v>
      </c>
      <c r="L189" s="12">
        <f>IFERROR([1]!EM_S_STM07_IS(F189,"9",$L$1,"1")/1000000,"")</f>
        <v>741.21624987999996</v>
      </c>
      <c r="M189" s="13">
        <f>IFERROR([1]!EM_S_STM07_IS(F189,"9",$M$1,"1")/1000000,"")</f>
        <v>824.33951296000009</v>
      </c>
      <c r="N189" s="12">
        <f>IFERROR([1]!EM_S_STM07_IS(F189,"61",$N$1,"1")/1000000,"")</f>
        <v>3.2326448399999999</v>
      </c>
      <c r="O189" s="12">
        <f>IFERROR([1]!EM_S_STM07_IS(F189,"61",$O$1,"1")/1000000,"")</f>
        <v>351.21615039</v>
      </c>
      <c r="P189" s="12">
        <f>IFERROR([1]!EM_S_STM07_IS(F189,"61",$P$1,"1")/1000000,"")</f>
        <v>344.23360212</v>
      </c>
      <c r="Q189" s="12">
        <f>IFERROR([1]!EM_S_STM07_IS(F189,"61",$Q$1,"1")/1000000,"")</f>
        <v>289.84305644</v>
      </c>
      <c r="R189" s="12">
        <f>IFERROR([1]!EM_S_STM07_IS(F189,"61",$R$1,"1")/1000000,"")</f>
        <v>236.23876726</v>
      </c>
      <c r="S189" s="12">
        <f>IFERROR([1]!EM_S_STM07_IS(F189,"61",$S$1,"1")/1000000,"")</f>
        <v>259.26674486000002</v>
      </c>
      <c r="T189" s="20">
        <f t="shared" si="44"/>
        <v>1.1401694695906865</v>
      </c>
      <c r="U189" s="20">
        <f t="shared" si="45"/>
        <v>1.4034647912920235</v>
      </c>
      <c r="V189" s="14">
        <f t="shared" si="46"/>
        <v>50.298773196196947</v>
      </c>
      <c r="W189" s="14">
        <f t="shared" si="47"/>
        <v>-2.0155426606363599E-2</v>
      </c>
      <c r="X189" s="14">
        <f t="shared" si="48"/>
        <v>-8.6522711602395774E-2</v>
      </c>
      <c r="Y189" s="14">
        <f t="shared" si="49"/>
        <v>-0.12073919990829024</v>
      </c>
      <c r="Z189" s="15">
        <f t="shared" si="50"/>
        <v>0.1121444154704615</v>
      </c>
      <c r="AA189" s="14">
        <f t="shared" si="51"/>
        <v>107.64668646680036</v>
      </c>
      <c r="AB189" s="14">
        <f t="shared" si="52"/>
        <v>-1.9881056899708011E-2</v>
      </c>
      <c r="AC189" s="14">
        <f t="shared" si="53"/>
        <v>-0.15800475416992973</v>
      </c>
      <c r="AD189" s="14">
        <f t="shared" si="54"/>
        <v>-0.18494246451302015</v>
      </c>
      <c r="AE189" s="14">
        <f t="shared" si="55"/>
        <v>9.747755572503411E-2</v>
      </c>
      <c r="AF189" s="18">
        <f t="shared" si="56"/>
        <v>1</v>
      </c>
      <c r="AG189" s="18">
        <f t="shared" si="57"/>
        <v>1</v>
      </c>
      <c r="AH189" s="18">
        <f t="shared" si="58"/>
        <v>1</v>
      </c>
      <c r="AI189" s="19" t="str">
        <f t="shared" si="59"/>
        <v/>
      </c>
      <c r="AJ189" s="19" t="str">
        <f t="shared" si="60"/>
        <v/>
      </c>
      <c r="AK189" s="19" t="str">
        <f t="shared" si="61"/>
        <v/>
      </c>
    </row>
    <row r="190" spans="2:37" x14ac:dyDescent="0.15">
      <c r="B190" s="51" t="str">
        <f>IFERROR(IF(AND(AF190=1,AI190=1),MAX($B$5:B189)+1,""),"")</f>
        <v/>
      </c>
      <c r="C190" s="51" t="str">
        <f>IFERROR(IF(AND(AG190=1,AJ190=1),MAX($C$5:C189)+1,""),"")</f>
        <v/>
      </c>
      <c r="D190" s="51" t="str">
        <f>IFERROR(IF(AND(AH190=1,AK190=1),MAX($D$5:D189)+1,""),"")</f>
        <v/>
      </c>
      <c r="F190" s="5" t="s">
        <v>477</v>
      </c>
      <c r="G190" s="5" t="s">
        <v>478</v>
      </c>
      <c r="H190" s="12">
        <f>IFERROR([1]!EM_S_STM07_IS(F190,"9",$H$1,"1")/1000000,"")</f>
        <v>33.74575712</v>
      </c>
      <c r="I190" s="12">
        <f>IFERROR([1]!EM_S_STM07_IS(F190,"9",$I$1,"1")/1000000,"")</f>
        <v>38.648254299999998</v>
      </c>
      <c r="J190" s="12">
        <f>IFERROR([1]!EM_S_STM07_IS(F190,"9",$J$1,"1")/1000000,"")</f>
        <v>58.239753780000001</v>
      </c>
      <c r="K190" s="12">
        <f>IFERROR([1]!EM_S_STM07_IS(F190,"9",$K$1,"1")/1000000,"")</f>
        <v>71.449168569999998</v>
      </c>
      <c r="L190" s="12">
        <f>IFERROR([1]!EM_S_STM07_IS(F190,"9",$L$1,"1")/1000000,"")</f>
        <v>728.24927332000004</v>
      </c>
      <c r="M190" s="13">
        <f>IFERROR([1]!EM_S_STM07_IS(F190,"9",$M$1,"1")/1000000,"")</f>
        <v>761.24071488999994</v>
      </c>
      <c r="N190" s="12">
        <f>IFERROR([1]!EM_S_STM07_IS(F190,"61",$N$1,"1")/1000000,"")</f>
        <v>-6.5398476199999998</v>
      </c>
      <c r="O190" s="12">
        <f>IFERROR([1]!EM_S_STM07_IS(F190,"61",$O$1,"1")/1000000,"")</f>
        <v>-1.8335802999999999</v>
      </c>
      <c r="P190" s="12">
        <f>IFERROR([1]!EM_S_STM07_IS(F190,"61",$P$1,"1")/1000000,"")</f>
        <v>5.2192127199999998</v>
      </c>
      <c r="Q190" s="12">
        <f>IFERROR([1]!EM_S_STM07_IS(F190,"61",$Q$1,"1")/1000000,"")</f>
        <v>-12.153458259999999</v>
      </c>
      <c r="R190" s="12">
        <f>IFERROR([1]!EM_S_STM07_IS(F190,"61",$R$1,"1")/1000000,"")</f>
        <v>42.153716729999999</v>
      </c>
      <c r="S190" s="12">
        <f>IFERROR([1]!EM_S_STM07_IS(F190,"61",$S$1,"1")/1000000,"")</f>
        <v>45.355812469999996</v>
      </c>
      <c r="T190" s="20">
        <f t="shared" si="44"/>
        <v>0.86492154551250233</v>
      </c>
      <c r="U190" s="20" t="str">
        <f t="shared" si="45"/>
        <v/>
      </c>
      <c r="V190" s="14">
        <f t="shared" si="46"/>
        <v>0.1452774392515985</v>
      </c>
      <c r="W190" s="14">
        <f t="shared" si="47"/>
        <v>0.50691809590996206</v>
      </c>
      <c r="X190" s="14">
        <f t="shared" si="48"/>
        <v>0.22681096558028746</v>
      </c>
      <c r="Y190" s="14">
        <f t="shared" si="49"/>
        <v>9.192550702763203</v>
      </c>
      <c r="Z190" s="15">
        <f t="shared" si="50"/>
        <v>4.5302402321111719E-2</v>
      </c>
      <c r="AA190" s="14">
        <f t="shared" si="51"/>
        <v>0.71962950720860996</v>
      </c>
      <c r="AB190" s="14">
        <f t="shared" si="52"/>
        <v>3.8464598577984281</v>
      </c>
      <c r="AC190" s="14">
        <f t="shared" si="53"/>
        <v>-3.328599908071959</v>
      </c>
      <c r="AD190" s="14">
        <f t="shared" si="54"/>
        <v>4.4684544784045697</v>
      </c>
      <c r="AE190" s="14">
        <f t="shared" si="55"/>
        <v>7.5962358444211078E-2</v>
      </c>
      <c r="AF190" s="18">
        <f t="shared" si="56"/>
        <v>1</v>
      </c>
      <c r="AG190" s="18" t="str">
        <f t="shared" si="57"/>
        <v/>
      </c>
      <c r="AH190" s="18" t="str">
        <f t="shared" si="58"/>
        <v/>
      </c>
      <c r="AI190" s="19" t="str">
        <f t="shared" si="59"/>
        <v/>
      </c>
      <c r="AJ190" s="19" t="str">
        <f t="shared" si="60"/>
        <v/>
      </c>
      <c r="AK190" s="19" t="str">
        <f t="shared" si="61"/>
        <v/>
      </c>
    </row>
    <row r="191" spans="2:37" x14ac:dyDescent="0.15">
      <c r="B191" s="51" t="str">
        <f>IFERROR(IF(AND(AF191=1,AI191=1),MAX($B$5:B190)+1,""),"")</f>
        <v/>
      </c>
      <c r="C191" s="51" t="str">
        <f>IFERROR(IF(AND(AG191=1,AJ191=1),MAX($C$5:C190)+1,""),"")</f>
        <v/>
      </c>
      <c r="D191" s="51" t="str">
        <f>IFERROR(IF(AND(AH191=1,AK191=1),MAX($D$5:D190)+1,""),"")</f>
        <v/>
      </c>
      <c r="F191" s="5" t="s">
        <v>479</v>
      </c>
      <c r="G191" s="5" t="s">
        <v>480</v>
      </c>
      <c r="H191" s="12">
        <f>IFERROR([1]!EM_S_STM07_IS(F191,"9",$H$1,"1")/1000000,"")</f>
        <v>875.82054496000001</v>
      </c>
      <c r="I191" s="12">
        <f>IFERROR([1]!EM_S_STM07_IS(F191,"9",$I$1,"1")/1000000,"")</f>
        <v>585.57031982000001</v>
      </c>
      <c r="J191" s="12">
        <f>IFERROR([1]!EM_S_STM07_IS(F191,"9",$J$1,"1")/1000000,"")</f>
        <v>315.06845661</v>
      </c>
      <c r="K191" s="12">
        <f>IFERROR([1]!EM_S_STM07_IS(F191,"9",$K$1,"1")/1000000,"")</f>
        <v>376.40002833999995</v>
      </c>
      <c r="L191" s="12">
        <f>IFERROR([1]!EM_S_STM07_IS(F191,"9",$L$1,"1")/1000000,"")</f>
        <v>358.77127014999996</v>
      </c>
      <c r="M191" s="13">
        <f>IFERROR([1]!EM_S_STM07_IS(F191,"9",$M$1,"1")/1000000,"")</f>
        <v>268.90277866000002</v>
      </c>
      <c r="N191" s="12">
        <f>IFERROR([1]!EM_S_STM07_IS(F191,"61",$N$1,"1")/1000000,"")</f>
        <v>0.55422811999999999</v>
      </c>
      <c r="O191" s="12">
        <f>IFERROR([1]!EM_S_STM07_IS(F191,"61",$O$1,"1")/1000000,"")</f>
        <v>-15.224092619999999</v>
      </c>
      <c r="P191" s="12">
        <f>IFERROR([1]!EM_S_STM07_IS(F191,"61",$P$1,"1")/1000000,"")</f>
        <v>3.07928413</v>
      </c>
      <c r="Q191" s="12">
        <f>IFERROR([1]!EM_S_STM07_IS(F191,"61",$Q$1,"1")/1000000,"")</f>
        <v>26.628751300000001</v>
      </c>
      <c r="R191" s="12">
        <f>IFERROR([1]!EM_S_STM07_IS(F191,"61",$R$1,"1")/1000000,"")</f>
        <v>-115.5891015</v>
      </c>
      <c r="S191" s="12">
        <f>IFERROR([1]!EM_S_STM07_IS(F191,"61",$S$1,"1")/1000000,"")</f>
        <v>-159.11593741999999</v>
      </c>
      <c r="T191" s="20">
        <f t="shared" si="44"/>
        <v>-0.21034746800127657</v>
      </c>
      <c r="U191" s="20">
        <f t="shared" si="45"/>
        <v>-4.1017373876912817</v>
      </c>
      <c r="V191" s="14">
        <f t="shared" si="46"/>
        <v>-0.33140376394487997</v>
      </c>
      <c r="W191" s="14">
        <f t="shared" si="47"/>
        <v>-0.46194599359672173</v>
      </c>
      <c r="X191" s="14">
        <f t="shared" si="48"/>
        <v>0.1946610980670711</v>
      </c>
      <c r="Y191" s="14">
        <f t="shared" si="49"/>
        <v>-4.6835167010338345E-2</v>
      </c>
      <c r="Z191" s="15">
        <f t="shared" si="50"/>
        <v>-0.25048965445986382</v>
      </c>
      <c r="AA191" s="14">
        <f t="shared" si="51"/>
        <v>-28.469000706784776</v>
      </c>
      <c r="AB191" s="14">
        <f t="shared" si="52"/>
        <v>1.2022638857277261</v>
      </c>
      <c r="AC191" s="14">
        <f t="shared" si="53"/>
        <v>7.6477084204632977</v>
      </c>
      <c r="AD191" s="14">
        <f t="shared" si="54"/>
        <v>-5.3407631171950598</v>
      </c>
      <c r="AE191" s="14">
        <f t="shared" si="55"/>
        <v>-0.37656522418768001</v>
      </c>
      <c r="AF191" s="18" t="str">
        <f t="shared" si="56"/>
        <v/>
      </c>
      <c r="AG191" s="18" t="str">
        <f t="shared" si="57"/>
        <v/>
      </c>
      <c r="AH191" s="18" t="str">
        <f t="shared" si="58"/>
        <v/>
      </c>
      <c r="AI191" s="19" t="str">
        <f t="shared" si="59"/>
        <v/>
      </c>
      <c r="AJ191" s="19" t="str">
        <f t="shared" si="60"/>
        <v/>
      </c>
      <c r="AK191" s="19" t="str">
        <f t="shared" si="61"/>
        <v/>
      </c>
    </row>
    <row r="192" spans="2:37" x14ac:dyDescent="0.15">
      <c r="B192" s="51" t="str">
        <f>IFERROR(IF(AND(AF192=1,AI192=1),MAX($B$5:B191)+1,""),"")</f>
        <v/>
      </c>
      <c r="C192" s="51" t="str">
        <f>IFERROR(IF(AND(AG192=1,AJ192=1),MAX($C$5:C191)+1,""),"")</f>
        <v/>
      </c>
      <c r="D192" s="51" t="str">
        <f>IFERROR(IF(AND(AH192=1,AK192=1),MAX($D$5:D191)+1,""),"")</f>
        <v/>
      </c>
      <c r="F192" s="5" t="s">
        <v>481</v>
      </c>
      <c r="G192" s="5" t="s">
        <v>482</v>
      </c>
      <c r="H192" s="12">
        <f>IFERROR([1]!EM_S_STM07_IS(F192,"9",$H$1,"1")/1000000,"")</f>
        <v>1194.86044599</v>
      </c>
      <c r="I192" s="12">
        <f>IFERROR([1]!EM_S_STM07_IS(F192,"9",$I$1,"1")/1000000,"")</f>
        <v>1691.1703207200001</v>
      </c>
      <c r="J192" s="12">
        <f>IFERROR([1]!EM_S_STM07_IS(F192,"9",$J$1,"1")/1000000,"")</f>
        <v>1767.8885810499999</v>
      </c>
      <c r="K192" s="12">
        <f>IFERROR([1]!EM_S_STM07_IS(F192,"9",$K$1,"1")/1000000,"")</f>
        <v>2250.9579990900002</v>
      </c>
      <c r="L192" s="12">
        <f>IFERROR([1]!EM_S_STM07_IS(F192,"9",$L$1,"1")/1000000,"")</f>
        <v>1485.2402173099999</v>
      </c>
      <c r="M192" s="13">
        <f>IFERROR([1]!EM_S_STM07_IS(F192,"9",$M$1,"1")/1000000,"")</f>
        <v>1554.0307213499998</v>
      </c>
      <c r="N192" s="12">
        <f>IFERROR([1]!EM_S_STM07_IS(F192,"61",$N$1,"1")/1000000,"")</f>
        <v>-166.30832816</v>
      </c>
      <c r="O192" s="12">
        <f>IFERROR([1]!EM_S_STM07_IS(F192,"61",$O$1,"1")/1000000,"")</f>
        <v>24.547725960000001</v>
      </c>
      <c r="P192" s="12">
        <f>IFERROR([1]!EM_S_STM07_IS(F192,"61",$P$1,"1")/1000000,"")</f>
        <v>23.420537270000001</v>
      </c>
      <c r="Q192" s="12">
        <f>IFERROR([1]!EM_S_STM07_IS(F192,"61",$Q$1,"1")/1000000,"")</f>
        <v>12.40490099</v>
      </c>
      <c r="R192" s="12">
        <f>IFERROR([1]!EM_S_STM07_IS(F192,"61",$R$1,"1")/1000000,"")</f>
        <v>188.66528965999998</v>
      </c>
      <c r="S192" s="12">
        <f>IFERROR([1]!EM_S_STM07_IS(F192,"61",$S$1,"1")/1000000,"")</f>
        <v>283.50962350999998</v>
      </c>
      <c r="T192" s="20">
        <f t="shared" si="44"/>
        <v>5.3970567123059698E-2</v>
      </c>
      <c r="U192" s="20" t="str">
        <f t="shared" si="45"/>
        <v/>
      </c>
      <c r="V192" s="14">
        <f t="shared" si="46"/>
        <v>0.41537057854382581</v>
      </c>
      <c r="W192" s="14">
        <f t="shared" si="47"/>
        <v>4.5364005854441503E-2</v>
      </c>
      <c r="X192" s="14">
        <f t="shared" si="48"/>
        <v>0.27324652877903172</v>
      </c>
      <c r="Y192" s="14">
        <f t="shared" si="49"/>
        <v>-0.34017417565745728</v>
      </c>
      <c r="Z192" s="15">
        <f t="shared" si="50"/>
        <v>4.6316079539369136E-2</v>
      </c>
      <c r="AA192" s="14">
        <f t="shared" si="51"/>
        <v>1.1476037083144952</v>
      </c>
      <c r="AB192" s="14">
        <f t="shared" si="52"/>
        <v>-4.5918252950873359E-2</v>
      </c>
      <c r="AC192" s="14">
        <f t="shared" si="53"/>
        <v>-0.4703408872737615</v>
      </c>
      <c r="AD192" s="14">
        <f t="shared" si="54"/>
        <v>14.208931519251086</v>
      </c>
      <c r="AE192" s="14">
        <f t="shared" si="55"/>
        <v>0.50271215240981604</v>
      </c>
      <c r="AF192" s="18" t="str">
        <f t="shared" si="56"/>
        <v/>
      </c>
      <c r="AG192" s="18" t="str">
        <f t="shared" si="57"/>
        <v/>
      </c>
      <c r="AH192" s="18" t="str">
        <f t="shared" si="58"/>
        <v/>
      </c>
      <c r="AI192" s="19" t="str">
        <f t="shared" si="59"/>
        <v/>
      </c>
      <c r="AJ192" s="19" t="str">
        <f t="shared" si="60"/>
        <v/>
      </c>
      <c r="AK192" s="19" t="str">
        <f t="shared" si="61"/>
        <v/>
      </c>
    </row>
    <row r="193" spans="2:37" x14ac:dyDescent="0.15">
      <c r="B193" s="51" t="str">
        <f>IFERROR(IF(AND(AF193=1,AI193=1),MAX($B$5:B192)+1,""),"")</f>
        <v/>
      </c>
      <c r="C193" s="51" t="str">
        <f>IFERROR(IF(AND(AG193=1,AJ193=1),MAX($C$5:C192)+1,""),"")</f>
        <v/>
      </c>
      <c r="D193" s="51" t="str">
        <f>IFERROR(IF(AND(AH193=1,AK193=1),MAX($D$5:D192)+1,""),"")</f>
        <v/>
      </c>
      <c r="F193" s="5" t="s">
        <v>483</v>
      </c>
      <c r="G193" s="5" t="s">
        <v>484</v>
      </c>
      <c r="H193" s="12">
        <f>IFERROR([1]!EM_S_STM07_IS(F193,"9",$H$1,"1")/1000000,"")</f>
        <v>3042.3470000000002</v>
      </c>
      <c r="I193" s="12">
        <f>IFERROR([1]!EM_S_STM07_IS(F193,"9",$I$1,"1")/1000000,"")</f>
        <v>806.49199999999996</v>
      </c>
      <c r="J193" s="12">
        <f>IFERROR([1]!EM_S_STM07_IS(F193,"9",$J$1,"1")/1000000,"")</f>
        <v>545.97799999999995</v>
      </c>
      <c r="K193" s="12">
        <f>IFERROR([1]!EM_S_STM07_IS(F193,"9",$K$1,"1")/1000000,"")</f>
        <v>689.851</v>
      </c>
      <c r="L193" s="12">
        <f>IFERROR([1]!EM_S_STM07_IS(F193,"9",$L$1,"1")/1000000,"")</f>
        <v>1358.598</v>
      </c>
      <c r="M193" s="13">
        <f>IFERROR([1]!EM_S_STM07_IS(F193,"9",$M$1,"1")/1000000,"")</f>
        <v>647.6</v>
      </c>
      <c r="N193" s="12">
        <f>IFERROR([1]!EM_S_STM07_IS(F193,"61",$N$1,"1")/1000000,"")</f>
        <v>435.392</v>
      </c>
      <c r="O193" s="12">
        <f>IFERROR([1]!EM_S_STM07_IS(F193,"61",$O$1,"1")/1000000,"")</f>
        <v>173.05199999999999</v>
      </c>
      <c r="P193" s="12">
        <f>IFERROR([1]!EM_S_STM07_IS(F193,"61",$P$1,"1")/1000000,"")</f>
        <v>265.48</v>
      </c>
      <c r="Q193" s="12">
        <f>IFERROR([1]!EM_S_STM07_IS(F193,"61",$Q$1,"1")/1000000,"")</f>
        <v>191.274</v>
      </c>
      <c r="R193" s="12">
        <f>IFERROR([1]!EM_S_STM07_IS(F193,"61",$R$1,"1")/1000000,"")</f>
        <v>-585.17200000000003</v>
      </c>
      <c r="S193" s="12">
        <f>IFERROR([1]!EM_S_STM07_IS(F193,"61",$S$1,"1")/1000000,"")</f>
        <v>20.18</v>
      </c>
      <c r="T193" s="20">
        <f t="shared" si="44"/>
        <v>-0.26612918178578016</v>
      </c>
      <c r="U193" s="20">
        <f t="shared" si="45"/>
        <v>-0.45898644876694394</v>
      </c>
      <c r="V193" s="14">
        <f t="shared" si="46"/>
        <v>-0.73491123793571222</v>
      </c>
      <c r="W193" s="14">
        <f t="shared" si="47"/>
        <v>-0.3230211830991504</v>
      </c>
      <c r="X193" s="14">
        <f t="shared" si="48"/>
        <v>0.26351428079519701</v>
      </c>
      <c r="Y193" s="14">
        <f t="shared" si="49"/>
        <v>0.96940788663059119</v>
      </c>
      <c r="Z193" s="15">
        <f t="shared" si="50"/>
        <v>-0.52333214092763269</v>
      </c>
      <c r="AA193" s="14">
        <f t="shared" si="51"/>
        <v>-0.60253748346317804</v>
      </c>
      <c r="AB193" s="14">
        <f t="shared" si="52"/>
        <v>0.53410535561565331</v>
      </c>
      <c r="AC193" s="14">
        <f t="shared" si="53"/>
        <v>-0.2795163477474763</v>
      </c>
      <c r="AD193" s="14">
        <f t="shared" si="54"/>
        <v>-4.0593389587711872</v>
      </c>
      <c r="AE193" s="14">
        <f t="shared" si="55"/>
        <v>1.0344855871436089</v>
      </c>
      <c r="AF193" s="18" t="str">
        <f t="shared" si="56"/>
        <v/>
      </c>
      <c r="AG193" s="18" t="str">
        <f t="shared" si="57"/>
        <v/>
      </c>
      <c r="AH193" s="18" t="str">
        <f t="shared" si="58"/>
        <v/>
      </c>
      <c r="AI193" s="19" t="str">
        <f t="shared" si="59"/>
        <v/>
      </c>
      <c r="AJ193" s="19" t="str">
        <f t="shared" si="60"/>
        <v/>
      </c>
      <c r="AK193" s="19" t="str">
        <f t="shared" si="61"/>
        <v/>
      </c>
    </row>
    <row r="194" spans="2:37" x14ac:dyDescent="0.15">
      <c r="B194" s="51" t="str">
        <f>IFERROR(IF(AND(AF194=1,AI194=1),MAX($B$5:B193)+1,""),"")</f>
        <v/>
      </c>
      <c r="C194" s="51" t="str">
        <f>IFERROR(IF(AND(AG194=1,AJ194=1),MAX($C$5:C193)+1,""),"")</f>
        <v/>
      </c>
      <c r="D194" s="51" t="str">
        <f>IFERROR(IF(AND(AH194=1,AK194=1),MAX($D$5:D193)+1,""),"")</f>
        <v/>
      </c>
      <c r="F194" s="5" t="s">
        <v>485</v>
      </c>
      <c r="G194" s="5" t="s">
        <v>486</v>
      </c>
      <c r="H194" s="12">
        <f>IFERROR([1]!EM_S_STM07_IS(F194,"9",$H$1,"1")/1000000,"")</f>
        <v>94.924416569999991</v>
      </c>
      <c r="I194" s="12">
        <f>IFERROR([1]!EM_S_STM07_IS(F194,"9",$I$1,"1")/1000000,"")</f>
        <v>7.9076108400000003</v>
      </c>
      <c r="J194" s="12">
        <f>IFERROR([1]!EM_S_STM07_IS(F194,"9",$J$1,"1")/1000000,"")</f>
        <v>166.95752424</v>
      </c>
      <c r="K194" s="12">
        <f>IFERROR([1]!EM_S_STM07_IS(F194,"9",$K$1,"1")/1000000,"")</f>
        <v>313.95302289</v>
      </c>
      <c r="L194" s="12">
        <f>IFERROR([1]!EM_S_STM07_IS(F194,"9",$L$1,"1")/1000000,"")</f>
        <v>618.67427825000004</v>
      </c>
      <c r="M194" s="13">
        <f>IFERROR([1]!EM_S_STM07_IS(F194,"9",$M$1,"1")/1000000,"")</f>
        <v>454.67614617000004</v>
      </c>
      <c r="N194" s="12">
        <f>IFERROR([1]!EM_S_STM07_IS(F194,"61",$N$1,"1")/1000000,"")</f>
        <v>35.030537989999999</v>
      </c>
      <c r="O194" s="12">
        <f>IFERROR([1]!EM_S_STM07_IS(F194,"61",$O$1,"1")/1000000,"")</f>
        <v>165.21294082</v>
      </c>
      <c r="P194" s="12">
        <f>IFERROR([1]!EM_S_STM07_IS(F194,"61",$P$1,"1")/1000000,"")</f>
        <v>84.567844059999999</v>
      </c>
      <c r="Q194" s="12">
        <f>IFERROR([1]!EM_S_STM07_IS(F194,"61",$Q$1,"1")/1000000,"")</f>
        <v>104.03554269</v>
      </c>
      <c r="R194" s="12">
        <f>IFERROR([1]!EM_S_STM07_IS(F194,"61",$R$1,"1")/1000000,"")</f>
        <v>120.41427823000001</v>
      </c>
      <c r="S194" s="12">
        <f>IFERROR([1]!EM_S_STM07_IS(F194,"61",$S$1,"1")/1000000,"")</f>
        <v>22.801981680000001</v>
      </c>
      <c r="T194" s="20">
        <f t="shared" si="44"/>
        <v>0.36793306347846499</v>
      </c>
      <c r="U194" s="20">
        <f t="shared" si="45"/>
        <v>-8.2290648830084412E-2</v>
      </c>
      <c r="V194" s="14">
        <f t="shared" si="46"/>
        <v>-0.91669571301321928</v>
      </c>
      <c r="W194" s="14">
        <f t="shared" si="47"/>
        <v>20.113523113132867</v>
      </c>
      <c r="X194" s="14">
        <f t="shared" si="48"/>
        <v>0.88043650215305802</v>
      </c>
      <c r="Y194" s="14">
        <f t="shared" si="49"/>
        <v>0.97059506723324496</v>
      </c>
      <c r="Z194" s="15">
        <f t="shared" si="50"/>
        <v>-0.26507992629641863</v>
      </c>
      <c r="AA194" s="14">
        <f t="shared" si="51"/>
        <v>3.7162547394265699</v>
      </c>
      <c r="AB194" s="14">
        <f t="shared" si="52"/>
        <v>-0.4881282081157497</v>
      </c>
      <c r="AC194" s="14">
        <f t="shared" si="53"/>
        <v>0.23020213943479359</v>
      </c>
      <c r="AD194" s="14">
        <f t="shared" si="54"/>
        <v>0.1574340376039039</v>
      </c>
      <c r="AE194" s="14">
        <f t="shared" si="55"/>
        <v>-0.81063722662152604</v>
      </c>
      <c r="AF194" s="18">
        <f t="shared" si="56"/>
        <v>1</v>
      </c>
      <c r="AG194" s="18" t="str">
        <f t="shared" si="57"/>
        <v/>
      </c>
      <c r="AH194" s="18" t="str">
        <f t="shared" si="58"/>
        <v/>
      </c>
      <c r="AI194" s="19" t="str">
        <f t="shared" si="59"/>
        <v/>
      </c>
      <c r="AJ194" s="19" t="str">
        <f t="shared" si="60"/>
        <v/>
      </c>
      <c r="AK194" s="19" t="str">
        <f t="shared" si="61"/>
        <v/>
      </c>
    </row>
    <row r="195" spans="2:37" x14ac:dyDescent="0.15">
      <c r="B195" s="51" t="str">
        <f>IFERROR(IF(AND(AF195=1,AI195=1),MAX($B$5:B194)+1,""),"")</f>
        <v/>
      </c>
      <c r="C195" s="51" t="str">
        <f>IFERROR(IF(AND(AG195=1,AJ195=1),MAX($C$5:C194)+1,""),"")</f>
        <v/>
      </c>
      <c r="D195" s="51" t="str">
        <f>IFERROR(IF(AND(AH195=1,AK195=1),MAX($D$5:D194)+1,""),"")</f>
        <v/>
      </c>
      <c r="F195" s="5" t="s">
        <v>487</v>
      </c>
      <c r="G195" s="5" t="s">
        <v>488</v>
      </c>
      <c r="H195" s="12">
        <f>IFERROR([1]!EM_S_STM07_IS(F195,"9",$H$1,"1")/1000000,"")</f>
        <v>592.92142867999996</v>
      </c>
      <c r="I195" s="12">
        <f>IFERROR([1]!EM_S_STM07_IS(F195,"9",$I$1,"1")/1000000,"")</f>
        <v>774.73186707000002</v>
      </c>
      <c r="J195" s="12">
        <f>IFERROR([1]!EM_S_STM07_IS(F195,"9",$J$1,"1")/1000000,"")</f>
        <v>851.72986312</v>
      </c>
      <c r="K195" s="12">
        <f>IFERROR([1]!EM_S_STM07_IS(F195,"9",$K$1,"1")/1000000,"")</f>
        <v>671.02957476999995</v>
      </c>
      <c r="L195" s="12">
        <f>IFERROR([1]!EM_S_STM07_IS(F195,"9",$L$1,"1")/1000000,"")</f>
        <v>698.86013816999991</v>
      </c>
      <c r="M195" s="13">
        <f>IFERROR([1]!EM_S_STM07_IS(F195,"9",$M$1,"1")/1000000,"")</f>
        <v>760.40274238999996</v>
      </c>
      <c r="N195" s="12">
        <f>IFERROR([1]!EM_S_STM07_IS(F195,"61",$N$1,"1")/1000000,"")</f>
        <v>26.95549729</v>
      </c>
      <c r="O195" s="12">
        <f>IFERROR([1]!EM_S_STM07_IS(F195,"61",$O$1,"1")/1000000,"")</f>
        <v>27.535771620000002</v>
      </c>
      <c r="P195" s="12">
        <f>IFERROR([1]!EM_S_STM07_IS(F195,"61",$P$1,"1")/1000000,"")</f>
        <v>21.1224077</v>
      </c>
      <c r="Q195" s="12">
        <f>IFERROR([1]!EM_S_STM07_IS(F195,"61",$Q$1,"1")/1000000,"")</f>
        <v>8.5701566499999995</v>
      </c>
      <c r="R195" s="12">
        <f>IFERROR([1]!EM_S_STM07_IS(F195,"61",$R$1,"1")/1000000,"")</f>
        <v>-20.861817540000001</v>
      </c>
      <c r="S195" s="12">
        <f>IFERROR([1]!EM_S_STM07_IS(F195,"61",$S$1,"1")/1000000,"")</f>
        <v>10.824906050000001</v>
      </c>
      <c r="T195" s="20">
        <f t="shared" si="44"/>
        <v>5.101594703530643E-2</v>
      </c>
      <c r="U195" s="20">
        <f t="shared" si="45"/>
        <v>-0.1667883042538697</v>
      </c>
      <c r="V195" s="14">
        <f t="shared" si="46"/>
        <v>0.30663495970243176</v>
      </c>
      <c r="W195" s="14">
        <f t="shared" si="47"/>
        <v>9.9386638555611292E-2</v>
      </c>
      <c r="X195" s="14">
        <f t="shared" si="48"/>
        <v>-0.21215680719244809</v>
      </c>
      <c r="Y195" s="14">
        <f t="shared" si="49"/>
        <v>4.1474421465758908E-2</v>
      </c>
      <c r="Z195" s="15">
        <f t="shared" si="50"/>
        <v>8.8061402931282382E-2</v>
      </c>
      <c r="AA195" s="14">
        <f t="shared" si="51"/>
        <v>2.1527123901931237E-2</v>
      </c>
      <c r="AB195" s="14">
        <f t="shared" si="52"/>
        <v>-0.2329102669976314</v>
      </c>
      <c r="AC195" s="14">
        <f t="shared" si="53"/>
        <v>-0.59426232218782526</v>
      </c>
      <c r="AD195" s="14">
        <f t="shared" si="54"/>
        <v>-3.4342399318920269</v>
      </c>
      <c r="AE195" s="14">
        <f t="shared" si="55"/>
        <v>1.5188860476439581</v>
      </c>
      <c r="AF195" s="18" t="str">
        <f t="shared" si="56"/>
        <v/>
      </c>
      <c r="AG195" s="18" t="str">
        <f t="shared" si="57"/>
        <v/>
      </c>
      <c r="AH195" s="18" t="str">
        <f t="shared" si="58"/>
        <v/>
      </c>
      <c r="AI195" s="19" t="str">
        <f t="shared" si="59"/>
        <v/>
      </c>
      <c r="AJ195" s="19" t="str">
        <f t="shared" si="60"/>
        <v/>
      </c>
      <c r="AK195" s="19" t="str">
        <f t="shared" si="61"/>
        <v/>
      </c>
    </row>
    <row r="196" spans="2:37" x14ac:dyDescent="0.15">
      <c r="B196" s="51" t="str">
        <f>IFERROR(IF(AND(AF196=1,AI196=1),MAX($B$5:B195)+1,""),"")</f>
        <v/>
      </c>
      <c r="C196" s="51" t="str">
        <f>IFERROR(IF(AND(AG196=1,AJ196=1),MAX($C$5:C195)+1,""),"")</f>
        <v/>
      </c>
      <c r="D196" s="51" t="str">
        <f>IFERROR(IF(AND(AH196=1,AK196=1),MAX($D$5:D195)+1,""),"")</f>
        <v/>
      </c>
      <c r="F196" s="5" t="s">
        <v>489</v>
      </c>
      <c r="G196" s="5" t="s">
        <v>490</v>
      </c>
      <c r="H196" s="12">
        <f>IFERROR([1]!EM_S_STM07_IS(F196,"9",$H$1,"1")/1000000,"")</f>
        <v>347.62331508</v>
      </c>
      <c r="I196" s="12">
        <f>IFERROR([1]!EM_S_STM07_IS(F196,"9",$I$1,"1")/1000000,"")</f>
        <v>163.30974594</v>
      </c>
      <c r="J196" s="12">
        <f>IFERROR([1]!EM_S_STM07_IS(F196,"9",$J$1,"1")/1000000,"")</f>
        <v>183.10131934999998</v>
      </c>
      <c r="K196" s="12">
        <f>IFERROR([1]!EM_S_STM07_IS(F196,"9",$K$1,"1")/1000000,"")</f>
        <v>1153.6893952600001</v>
      </c>
      <c r="L196" s="12">
        <f>IFERROR([1]!EM_S_STM07_IS(F196,"9",$L$1,"1")/1000000,"")</f>
        <v>67.177064549999997</v>
      </c>
      <c r="M196" s="13">
        <f>IFERROR([1]!EM_S_STM07_IS(F196,"9",$M$1,"1")/1000000,"")</f>
        <v>33.914247170000003</v>
      </c>
      <c r="N196" s="12">
        <f>IFERROR([1]!EM_S_STM07_IS(F196,"61",$N$1,"1")/1000000,"")</f>
        <v>22.580805809999998</v>
      </c>
      <c r="O196" s="12">
        <f>IFERROR([1]!EM_S_STM07_IS(F196,"61",$O$1,"1")/1000000,"")</f>
        <v>5.8487417900000001</v>
      </c>
      <c r="P196" s="12">
        <f>IFERROR([1]!EM_S_STM07_IS(F196,"61",$P$1,"1")/1000000,"")</f>
        <v>-46.122297580000001</v>
      </c>
      <c r="Q196" s="12">
        <f>IFERROR([1]!EM_S_STM07_IS(F196,"61",$Q$1,"1")/1000000,"")</f>
        <v>11.39870034</v>
      </c>
      <c r="R196" s="12">
        <f>IFERROR([1]!EM_S_STM07_IS(F196,"61",$R$1,"1")/1000000,"")</f>
        <v>-52.238467740000004</v>
      </c>
      <c r="S196" s="12">
        <f>IFERROR([1]!EM_S_STM07_IS(F196,"61",$S$1,"1")/1000000,"")</f>
        <v>-356.06115620999998</v>
      </c>
      <c r="T196" s="20">
        <f t="shared" si="44"/>
        <v>-0.37215179517885855</v>
      </c>
      <c r="U196" s="20">
        <f t="shared" si="45"/>
        <v>-2.7360292265137716</v>
      </c>
      <c r="V196" s="14">
        <f t="shared" si="46"/>
        <v>-0.53021060770214201</v>
      </c>
      <c r="W196" s="14">
        <f t="shared" si="47"/>
        <v>0.12119039985079279</v>
      </c>
      <c r="X196" s="14">
        <f t="shared" si="48"/>
        <v>5.300825135261376</v>
      </c>
      <c r="Y196" s="14">
        <f t="shared" si="49"/>
        <v>-0.94177196667837904</v>
      </c>
      <c r="Z196" s="15">
        <f t="shared" si="50"/>
        <v>-0.49515139732315078</v>
      </c>
      <c r="AA196" s="14">
        <f t="shared" si="51"/>
        <v>-0.74098613489648524</v>
      </c>
      <c r="AB196" s="14">
        <f t="shared" si="52"/>
        <v>-8.8858495102072208</v>
      </c>
      <c r="AC196" s="14">
        <f t="shared" si="53"/>
        <v>1.2471407743777017</v>
      </c>
      <c r="AD196" s="14">
        <f t="shared" si="54"/>
        <v>-5.5828441999379734</v>
      </c>
      <c r="AE196" s="14">
        <f t="shared" si="55"/>
        <v>-5.8160719794113929</v>
      </c>
      <c r="AF196" s="18" t="str">
        <f t="shared" si="56"/>
        <v/>
      </c>
      <c r="AG196" s="18" t="str">
        <f t="shared" si="57"/>
        <v/>
      </c>
      <c r="AH196" s="18" t="str">
        <f t="shared" si="58"/>
        <v/>
      </c>
      <c r="AI196" s="19" t="str">
        <f t="shared" si="59"/>
        <v/>
      </c>
      <c r="AJ196" s="19" t="str">
        <f t="shared" si="60"/>
        <v/>
      </c>
      <c r="AK196" s="19" t="str">
        <f t="shared" si="61"/>
        <v/>
      </c>
    </row>
    <row r="197" spans="2:37" x14ac:dyDescent="0.15">
      <c r="B197" s="51" t="str">
        <f>IFERROR(IF(AND(AF197=1,AI197=1),MAX($B$5:B196)+1,""),"")</f>
        <v/>
      </c>
      <c r="C197" s="51" t="str">
        <f>IFERROR(IF(AND(AG197=1,AJ197=1),MAX($C$5:C196)+1,""),"")</f>
        <v/>
      </c>
      <c r="D197" s="51" t="str">
        <f>IFERROR(IF(AND(AH197=1,AK197=1),MAX($D$5:D196)+1,""),"")</f>
        <v/>
      </c>
      <c r="F197" s="5" t="s">
        <v>491</v>
      </c>
      <c r="G197" s="5" t="s">
        <v>492</v>
      </c>
      <c r="H197" s="12">
        <f>IFERROR([1]!EM_S_STM07_IS(F197,"9",$H$1,"1")/1000000,"")</f>
        <v>5593.9701129700006</v>
      </c>
      <c r="I197" s="12">
        <f>IFERROR([1]!EM_S_STM07_IS(F197,"9",$I$1,"1")/1000000,"")</f>
        <v>5969.5130868799997</v>
      </c>
      <c r="J197" s="12">
        <f>IFERROR([1]!EM_S_STM07_IS(F197,"9",$J$1,"1")/1000000,"")</f>
        <v>6123.8027146499999</v>
      </c>
      <c r="K197" s="12">
        <f>IFERROR([1]!EM_S_STM07_IS(F197,"9",$K$1,"1")/1000000,"")</f>
        <v>5615.6612944799999</v>
      </c>
      <c r="L197" s="12">
        <f>IFERROR([1]!EM_S_STM07_IS(F197,"9",$L$1,"1")/1000000,"")</f>
        <v>5249.6485896899994</v>
      </c>
      <c r="M197" s="13">
        <f>IFERROR([1]!EM_S_STM07_IS(F197,"9",$M$1,"1")/1000000,"")</f>
        <v>4658.3427036800003</v>
      </c>
      <c r="N197" s="12">
        <f>IFERROR([1]!EM_S_STM07_IS(F197,"61",$N$1,"1")/1000000,"")</f>
        <v>115.77310967</v>
      </c>
      <c r="O197" s="12">
        <f>IFERROR([1]!EM_S_STM07_IS(F197,"61",$O$1,"1")/1000000,"")</f>
        <v>381.28380339</v>
      </c>
      <c r="P197" s="12">
        <f>IFERROR([1]!EM_S_STM07_IS(F197,"61",$P$1,"1")/1000000,"")</f>
        <v>-15.3585504</v>
      </c>
      <c r="Q197" s="12">
        <f>IFERROR([1]!EM_S_STM07_IS(F197,"61",$Q$1,"1")/1000000,"")</f>
        <v>262.94115293999999</v>
      </c>
      <c r="R197" s="12">
        <f>IFERROR([1]!EM_S_STM07_IS(F197,"61",$R$1,"1")/1000000,"")</f>
        <v>356.44999481000002</v>
      </c>
      <c r="S197" s="12">
        <f>IFERROR([1]!EM_S_STM07_IS(F197,"61",$S$1,"1")/1000000,"")</f>
        <v>-62.522960529999999</v>
      </c>
      <c r="T197" s="20">
        <f t="shared" si="44"/>
        <v>-3.5944007001839196E-2</v>
      </c>
      <c r="U197" s="20">
        <f t="shared" si="45"/>
        <v>-1.8840694170337335</v>
      </c>
      <c r="V197" s="14">
        <f t="shared" si="46"/>
        <v>6.7133532415426592E-2</v>
      </c>
      <c r="W197" s="14">
        <f t="shared" si="47"/>
        <v>2.5846266776615865E-2</v>
      </c>
      <c r="X197" s="14">
        <f t="shared" si="48"/>
        <v>-8.2978084671861005E-2</v>
      </c>
      <c r="Y197" s="14">
        <f t="shared" si="49"/>
        <v>-6.5177133305703155E-2</v>
      </c>
      <c r="Z197" s="15">
        <f t="shared" si="50"/>
        <v>-0.11263723197992509</v>
      </c>
      <c r="AA197" s="14">
        <f t="shared" si="51"/>
        <v>2.2933710122913036</v>
      </c>
      <c r="AB197" s="14">
        <f t="shared" si="52"/>
        <v>-1.0402811508473397</v>
      </c>
      <c r="AC197" s="14">
        <f t="shared" si="53"/>
        <v>18.120180361552872</v>
      </c>
      <c r="AD197" s="14">
        <f t="shared" si="54"/>
        <v>0.35562649978696037</v>
      </c>
      <c r="AE197" s="14">
        <f t="shared" si="55"/>
        <v>-1.1754045769121888</v>
      </c>
      <c r="AF197" s="18" t="str">
        <f t="shared" si="56"/>
        <v/>
      </c>
      <c r="AG197" s="18" t="str">
        <f t="shared" si="57"/>
        <v/>
      </c>
      <c r="AH197" s="18" t="str">
        <f t="shared" si="58"/>
        <v/>
      </c>
      <c r="AI197" s="19" t="str">
        <f t="shared" si="59"/>
        <v/>
      </c>
      <c r="AJ197" s="19" t="str">
        <f t="shared" si="60"/>
        <v/>
      </c>
      <c r="AK197" s="19" t="str">
        <f t="shared" si="61"/>
        <v/>
      </c>
    </row>
    <row r="198" spans="2:37" x14ac:dyDescent="0.15">
      <c r="B198" s="51" t="str">
        <f>IFERROR(IF(AND(AF198=1,AI198=1),MAX($B$5:B197)+1,""),"")</f>
        <v/>
      </c>
      <c r="C198" s="51" t="str">
        <f>IFERROR(IF(AND(AG198=1,AJ198=1),MAX($C$5:C197)+1,""),"")</f>
        <v/>
      </c>
      <c r="D198" s="51" t="str">
        <f>IFERROR(IF(AND(AH198=1,AK198=1),MAX($D$5:D197)+1,""),"")</f>
        <v/>
      </c>
      <c r="F198" s="5" t="s">
        <v>493</v>
      </c>
      <c r="G198" s="5" t="s">
        <v>494</v>
      </c>
      <c r="H198" s="12">
        <f>IFERROR([1]!EM_S_STM07_IS(F198,"9",$H$1,"1")/1000000,"")</f>
        <v>35.20521823</v>
      </c>
      <c r="I198" s="12">
        <f>IFERROR([1]!EM_S_STM07_IS(F198,"9",$I$1,"1")/1000000,"")</f>
        <v>32.990680699999999</v>
      </c>
      <c r="J198" s="12">
        <f>IFERROR([1]!EM_S_STM07_IS(F198,"9",$J$1,"1")/1000000,"")</f>
        <v>32.184700499999998</v>
      </c>
      <c r="K198" s="12">
        <f>IFERROR([1]!EM_S_STM07_IS(F198,"9",$K$1,"1")/1000000,"")</f>
        <v>23.6607798</v>
      </c>
      <c r="L198" s="12">
        <f>IFERROR([1]!EM_S_STM07_IS(F198,"9",$L$1,"1")/1000000,"")</f>
        <v>20.202134100000002</v>
      </c>
      <c r="M198" s="13">
        <f>IFERROR([1]!EM_S_STM07_IS(F198,"9",$M$1,"1")/1000000,"")</f>
        <v>15.885922900000001</v>
      </c>
      <c r="N198" s="12">
        <f>IFERROR([1]!EM_S_STM07_IS(F198,"61",$N$1,"1")/1000000,"")</f>
        <v>0.68095565000000002</v>
      </c>
      <c r="O198" s="12">
        <f>IFERROR([1]!EM_S_STM07_IS(F198,"61",$O$1,"1")/1000000,"")</f>
        <v>-5.2812285000000001</v>
      </c>
      <c r="P198" s="12">
        <f>IFERROR([1]!EM_S_STM07_IS(F198,"61",$P$1,"1")/1000000,"")</f>
        <v>2.126042</v>
      </c>
      <c r="Q198" s="12">
        <f>IFERROR([1]!EM_S_STM07_IS(F198,"61",$Q$1,"1")/1000000,"")</f>
        <v>-2.19931996</v>
      </c>
      <c r="R198" s="12">
        <f>IFERROR([1]!EM_S_STM07_IS(F198,"61",$R$1,"1")/1000000,"")</f>
        <v>2.5034864700000004</v>
      </c>
      <c r="S198" s="12">
        <f>IFERROR([1]!EM_S_STM07_IS(F198,"61",$S$1,"1")/1000000,"")</f>
        <v>-7.4778664000000008</v>
      </c>
      <c r="T198" s="20">
        <f t="shared" si="44"/>
        <v>-0.14713344899595215</v>
      </c>
      <c r="U198" s="20">
        <f t="shared" si="45"/>
        <v>-2.6148484642477197</v>
      </c>
      <c r="V198" s="14">
        <f t="shared" si="46"/>
        <v>-6.2903672845660452E-2</v>
      </c>
      <c r="W198" s="14">
        <f t="shared" si="47"/>
        <v>-2.4430541683245734E-2</v>
      </c>
      <c r="X198" s="14">
        <f t="shared" si="48"/>
        <v>-0.26484387201303922</v>
      </c>
      <c r="Y198" s="14">
        <f t="shared" si="49"/>
        <v>-0.14617631917609064</v>
      </c>
      <c r="Z198" s="15">
        <f t="shared" si="50"/>
        <v>-0.213651249844936</v>
      </c>
      <c r="AA198" s="14">
        <f t="shared" si="51"/>
        <v>-8.755613012389281</v>
      </c>
      <c r="AB198" s="14">
        <f t="shared" si="52"/>
        <v>1.4025658045282456</v>
      </c>
      <c r="AC198" s="14">
        <f t="shared" si="53"/>
        <v>-2.0344668449635521</v>
      </c>
      <c r="AD198" s="14">
        <f t="shared" si="54"/>
        <v>2.1383002544113685</v>
      </c>
      <c r="AE198" s="14">
        <f t="shared" si="55"/>
        <v>-3.9869809522078228</v>
      </c>
      <c r="AF198" s="18" t="str">
        <f t="shared" si="56"/>
        <v/>
      </c>
      <c r="AG198" s="18" t="str">
        <f t="shared" si="57"/>
        <v/>
      </c>
      <c r="AH198" s="18" t="str">
        <f t="shared" si="58"/>
        <v/>
      </c>
      <c r="AI198" s="19" t="str">
        <f t="shared" si="59"/>
        <v/>
      </c>
      <c r="AJ198" s="19" t="str">
        <f t="shared" si="60"/>
        <v/>
      </c>
      <c r="AK198" s="19" t="str">
        <f t="shared" si="61"/>
        <v/>
      </c>
    </row>
    <row r="199" spans="2:37" x14ac:dyDescent="0.15">
      <c r="B199" s="51" t="str">
        <f>IFERROR(IF(AND(AF199=1,AI199=1),MAX($B$5:B198)+1,""),"")</f>
        <v/>
      </c>
      <c r="C199" s="51" t="str">
        <f>IFERROR(IF(AND(AG199=1,AJ199=1),MAX($C$5:C198)+1,""),"")</f>
        <v/>
      </c>
      <c r="D199" s="51" t="str">
        <f>IFERROR(IF(AND(AH199=1,AK199=1),MAX($D$5:D198)+1,""),"")</f>
        <v/>
      </c>
      <c r="F199" s="5" t="s">
        <v>495</v>
      </c>
      <c r="G199" s="5" t="s">
        <v>496</v>
      </c>
      <c r="H199" s="12">
        <f>IFERROR([1]!EM_S_STM07_IS(F199,"9",$H$1,"1")/1000000,"")</f>
        <v>686.40923232</v>
      </c>
      <c r="I199" s="12">
        <f>IFERROR([1]!EM_S_STM07_IS(F199,"9",$I$1,"1")/1000000,"")</f>
        <v>763.66011737999997</v>
      </c>
      <c r="J199" s="12">
        <f>IFERROR([1]!EM_S_STM07_IS(F199,"9",$J$1,"1")/1000000,"")</f>
        <v>730.14863561000004</v>
      </c>
      <c r="K199" s="12">
        <f>IFERROR([1]!EM_S_STM07_IS(F199,"9",$K$1,"1")/1000000,"")</f>
        <v>643.91920309</v>
      </c>
      <c r="L199" s="12">
        <f>IFERROR([1]!EM_S_STM07_IS(F199,"9",$L$1,"1")/1000000,"")</f>
        <v>694.88582859999997</v>
      </c>
      <c r="M199" s="13">
        <f>IFERROR([1]!EM_S_STM07_IS(F199,"9",$M$1,"1")/1000000,"")</f>
        <v>2413.28131867</v>
      </c>
      <c r="N199" s="12">
        <f>IFERROR([1]!EM_S_STM07_IS(F199,"61",$N$1,"1")/1000000,"")</f>
        <v>3.3658293100000001</v>
      </c>
      <c r="O199" s="12">
        <f>IFERROR([1]!EM_S_STM07_IS(F199,"61",$O$1,"1")/1000000,"")</f>
        <v>-73.063207129999995</v>
      </c>
      <c r="P199" s="12">
        <f>IFERROR([1]!EM_S_STM07_IS(F199,"61",$P$1,"1")/1000000,"")</f>
        <v>4.3316876100000004</v>
      </c>
      <c r="Q199" s="12">
        <f>IFERROR([1]!EM_S_STM07_IS(F199,"61",$Q$1,"1")/1000000,"")</f>
        <v>-36.642072909999996</v>
      </c>
      <c r="R199" s="12">
        <f>IFERROR([1]!EM_S_STM07_IS(F199,"61",$R$1,"1")/1000000,"")</f>
        <v>15.74914633</v>
      </c>
      <c r="S199" s="12">
        <f>IFERROR([1]!EM_S_STM07_IS(F199,"61",$S$1,"1")/1000000,"")</f>
        <v>237.6839019</v>
      </c>
      <c r="T199" s="20">
        <f t="shared" ref="T199:T262" si="62">IFERROR(IF(H199&lt;0,"",(M199/H199)^(1/5)-1),"")</f>
        <v>0.28589339911620915</v>
      </c>
      <c r="U199" s="20">
        <f t="shared" ref="U199:U262" si="63">IFERROR(IF(N199&lt;0,"",(S199/N199)^(1/5)-1),"")</f>
        <v>1.34304989029288</v>
      </c>
      <c r="V199" s="14">
        <f t="shared" ref="V199:V262" si="64">IFERROR((I199-H199)/ABS(H199),"")</f>
        <v>0.11254348196759985</v>
      </c>
      <c r="W199" s="14">
        <f t="shared" ref="W199:W262" si="65">IFERROR((J199-I199)/ABS(I199),"")</f>
        <v>-4.3882718250329286E-2</v>
      </c>
      <c r="X199" s="14">
        <f t="shared" ref="X199:X262" si="66">IFERROR((K199-J199)/ABS(J199),"")</f>
        <v>-0.11809846422291809</v>
      </c>
      <c r="Y199" s="14">
        <f t="shared" ref="Y199:Y262" si="67">IFERROR((L199-K199)/ABS(K199),"")</f>
        <v>7.9150653164907103E-2</v>
      </c>
      <c r="Z199" s="15">
        <f t="shared" ref="Z199:Z262" si="68">IFERROR((M199-L199)/ABS(L199),"")</f>
        <v>2.4729177360431782</v>
      </c>
      <c r="AA199" s="14">
        <f t="shared" ref="AA199:AA262" si="69">IFERROR((O199-N199)/ABS(N199),"")</f>
        <v>-22.707341757624658</v>
      </c>
      <c r="AB199" s="14">
        <f t="shared" ref="AB199:AB262" si="70">IFERROR((P199-O199)/ABS(O199),"")</f>
        <v>1.0592868528518427</v>
      </c>
      <c r="AC199" s="14">
        <f t="shared" ref="AC199:AC262" si="71">IFERROR((Q199-P199)/ABS(P199),"")</f>
        <v>-9.4590755864779439</v>
      </c>
      <c r="AD199" s="14">
        <f t="shared" ref="AD199:AD262" si="72">IFERROR((R199-Q199)/ABS(Q199),"")</f>
        <v>1.4298104631984916</v>
      </c>
      <c r="AE199" s="14">
        <f t="shared" ref="AE199:AE262" si="73">IFERROR((S199-R199)/ABS(R199),"")</f>
        <v>14.091859388419309</v>
      </c>
      <c r="AF199" s="18">
        <f t="shared" ref="AF199:AF262" si="74">IFERROR(IF(AND(T199&lt;&gt;"",T199&gt;$AG$3),1,""),"")</f>
        <v>1</v>
      </c>
      <c r="AG199" s="18">
        <f t="shared" ref="AG199:AG262" si="75">IFERROR(IF(AND(U199&lt;&gt;"",U199&gt;$AG$3),1,""),"")</f>
        <v>1</v>
      </c>
      <c r="AH199" s="18">
        <f t="shared" ref="AH199:AH262" si="76">IFERROR(IF(AND(AF199=1,AG199=1),1,""),"")</f>
        <v>1</v>
      </c>
      <c r="AI199" s="19" t="str">
        <f t="shared" ref="AI199:AI262" si="77">IFERROR(IF(AND(V199&gt;$AJ$3,W199&gt;$AJ$3,X199&gt;$AJ$3,Y199&gt;$AJ$3,Z199&gt;$AJ$3),1,""),"")</f>
        <v/>
      </c>
      <c r="AJ199" s="19" t="str">
        <f t="shared" ref="AJ199:AJ262" si="78">IFERROR(IF(AND(AA199&gt;$AJ$3,AB199&gt;$AJ$3,AC199&gt;$AJ$3,AD199&gt;$AJ$3,AE199&gt;$AJ$3),1,""),"")</f>
        <v/>
      </c>
      <c r="AK199" s="19" t="str">
        <f t="shared" ref="AK199:AK262" si="79">IFERROR(IF(AND(AI199=1,AJ199=1),1,""),"")</f>
        <v/>
      </c>
    </row>
    <row r="200" spans="2:37" x14ac:dyDescent="0.15">
      <c r="B200" s="51" t="str">
        <f>IFERROR(IF(AND(AF200=1,AI200=1),MAX($B$5:B199)+1,""),"")</f>
        <v/>
      </c>
      <c r="C200" s="51" t="str">
        <f>IFERROR(IF(AND(AG200=1,AJ200=1),MAX($C$5:C199)+1,""),"")</f>
        <v/>
      </c>
      <c r="D200" s="51" t="str">
        <f>IFERROR(IF(AND(AH200=1,AK200=1),MAX($D$5:D199)+1,""),"")</f>
        <v/>
      </c>
      <c r="F200" s="5" t="s">
        <v>497</v>
      </c>
      <c r="G200" s="5" t="s">
        <v>498</v>
      </c>
      <c r="H200" s="12">
        <f>IFERROR([1]!EM_S_STM07_IS(F200,"9",$H$1,"1")/1000000,"")</f>
        <v>3074.4357946999999</v>
      </c>
      <c r="I200" s="12">
        <f>IFERROR([1]!EM_S_STM07_IS(F200,"9",$I$1,"1")/1000000,"")</f>
        <v>2156.26988979</v>
      </c>
      <c r="J200" s="12">
        <f>IFERROR([1]!EM_S_STM07_IS(F200,"9",$J$1,"1")/1000000,"")</f>
        <v>2555.9632917899999</v>
      </c>
      <c r="K200" s="12">
        <f>IFERROR([1]!EM_S_STM07_IS(F200,"9",$K$1,"1")/1000000,"")</f>
        <v>2591.9511760100004</v>
      </c>
      <c r="L200" s="12">
        <f>IFERROR([1]!EM_S_STM07_IS(F200,"9",$L$1,"1")/1000000,"")</f>
        <v>2000.63377603</v>
      </c>
      <c r="M200" s="13">
        <f>IFERROR([1]!EM_S_STM07_IS(F200,"9",$M$1,"1")/1000000,"")</f>
        <v>1231.3462975499999</v>
      </c>
      <c r="N200" s="12">
        <f>IFERROR([1]!EM_S_STM07_IS(F200,"61",$N$1,"1")/1000000,"")</f>
        <v>546.58894710000004</v>
      </c>
      <c r="O200" s="12">
        <f>IFERROR([1]!EM_S_STM07_IS(F200,"61",$O$1,"1")/1000000,"")</f>
        <v>362.41243116000004</v>
      </c>
      <c r="P200" s="12">
        <f>IFERROR([1]!EM_S_STM07_IS(F200,"61",$P$1,"1")/1000000,"")</f>
        <v>321.88907169999999</v>
      </c>
      <c r="Q200" s="12">
        <f>IFERROR([1]!EM_S_STM07_IS(F200,"61",$Q$1,"1")/1000000,"")</f>
        <v>213.53921575000001</v>
      </c>
      <c r="R200" s="12">
        <f>IFERROR([1]!EM_S_STM07_IS(F200,"61",$R$1,"1")/1000000,"")</f>
        <v>191.72709569</v>
      </c>
      <c r="S200" s="12">
        <f>IFERROR([1]!EM_S_STM07_IS(F200,"61",$S$1,"1")/1000000,"")</f>
        <v>221.87190221</v>
      </c>
      <c r="T200" s="20">
        <f t="shared" si="62"/>
        <v>-0.16723405632060273</v>
      </c>
      <c r="U200" s="20">
        <f t="shared" si="63"/>
        <v>-0.16499650688472356</v>
      </c>
      <c r="V200" s="14">
        <f t="shared" si="64"/>
        <v>-0.29864533404562238</v>
      </c>
      <c r="W200" s="14">
        <f t="shared" si="65"/>
        <v>0.18536334616207351</v>
      </c>
      <c r="X200" s="14">
        <f t="shared" si="66"/>
        <v>1.4079969119899755E-2</v>
      </c>
      <c r="Y200" s="14">
        <f t="shared" si="67"/>
        <v>-0.22813601022001614</v>
      </c>
      <c r="Z200" s="15">
        <f t="shared" si="68"/>
        <v>-0.38452188886191457</v>
      </c>
      <c r="AA200" s="14">
        <f t="shared" si="69"/>
        <v>-0.33695616590341404</v>
      </c>
      <c r="AB200" s="14">
        <f t="shared" si="70"/>
        <v>-0.11181558902462027</v>
      </c>
      <c r="AC200" s="14">
        <f t="shared" si="71"/>
        <v>-0.33660619597232505</v>
      </c>
      <c r="AD200" s="14">
        <f t="shared" si="72"/>
        <v>-0.10214573460612708</v>
      </c>
      <c r="AE200" s="14">
        <f t="shared" si="73"/>
        <v>0.15722768037304746</v>
      </c>
      <c r="AF200" s="18" t="str">
        <f t="shared" si="74"/>
        <v/>
      </c>
      <c r="AG200" s="18" t="str">
        <f t="shared" si="75"/>
        <v/>
      </c>
      <c r="AH200" s="18" t="str">
        <f t="shared" si="76"/>
        <v/>
      </c>
      <c r="AI200" s="19" t="str">
        <f t="shared" si="77"/>
        <v/>
      </c>
      <c r="AJ200" s="19" t="str">
        <f t="shared" si="78"/>
        <v/>
      </c>
      <c r="AK200" s="19" t="str">
        <f t="shared" si="79"/>
        <v/>
      </c>
    </row>
    <row r="201" spans="2:37" x14ac:dyDescent="0.15">
      <c r="B201" s="51" t="str">
        <f>IFERROR(IF(AND(AF201=1,AI201=1),MAX($B$5:B200)+1,""),"")</f>
        <v/>
      </c>
      <c r="C201" s="51" t="str">
        <f>IFERROR(IF(AND(AG201=1,AJ201=1),MAX($C$5:C200)+1,""),"")</f>
        <v/>
      </c>
      <c r="D201" s="51" t="str">
        <f>IFERROR(IF(AND(AH201=1,AK201=1),MAX($D$5:D200)+1,""),"")</f>
        <v/>
      </c>
      <c r="F201" s="5" t="s">
        <v>499</v>
      </c>
      <c r="G201" s="5" t="s">
        <v>500</v>
      </c>
      <c r="H201" s="12">
        <f>IFERROR([1]!EM_S_STM07_IS(F201,"9",$H$1,"1")/1000000,"")</f>
        <v>1418.51799768</v>
      </c>
      <c r="I201" s="12">
        <f>IFERROR([1]!EM_S_STM07_IS(F201,"9",$I$1,"1")/1000000,"")</f>
        <v>1686.3455185400001</v>
      </c>
      <c r="J201" s="12">
        <f>IFERROR([1]!EM_S_STM07_IS(F201,"9",$J$1,"1")/1000000,"")</f>
        <v>1550.63540588</v>
      </c>
      <c r="K201" s="12">
        <f>IFERROR([1]!EM_S_STM07_IS(F201,"9",$K$1,"1")/1000000,"")</f>
        <v>1624.7272099200002</v>
      </c>
      <c r="L201" s="12">
        <f>IFERROR([1]!EM_S_STM07_IS(F201,"9",$L$1,"1")/1000000,"")</f>
        <v>929.51874398999996</v>
      </c>
      <c r="M201" s="13">
        <f>IFERROR([1]!EM_S_STM07_IS(F201,"9",$M$1,"1")/1000000,"")</f>
        <v>901.78776047000008</v>
      </c>
      <c r="N201" s="12">
        <f>IFERROR([1]!EM_S_STM07_IS(F201,"61",$N$1,"1")/1000000,"")</f>
        <v>16.828341690000002</v>
      </c>
      <c r="O201" s="12">
        <f>IFERROR([1]!EM_S_STM07_IS(F201,"61",$O$1,"1")/1000000,"")</f>
        <v>-96.564934550000004</v>
      </c>
      <c r="P201" s="12">
        <f>IFERROR([1]!EM_S_STM07_IS(F201,"61",$P$1,"1")/1000000,"")</f>
        <v>-28.342658050000001</v>
      </c>
      <c r="Q201" s="12">
        <f>IFERROR([1]!EM_S_STM07_IS(F201,"61",$Q$1,"1")/1000000,"")</f>
        <v>9.8446019000000007</v>
      </c>
      <c r="R201" s="12">
        <f>IFERROR([1]!EM_S_STM07_IS(F201,"61",$R$1,"1")/1000000,"")</f>
        <v>-115.18062390999999</v>
      </c>
      <c r="S201" s="12">
        <f>IFERROR([1]!EM_S_STM07_IS(F201,"61",$S$1,"1")/1000000,"")</f>
        <v>-76.181117939999993</v>
      </c>
      <c r="T201" s="20">
        <f t="shared" si="62"/>
        <v>-8.6614953564704833E-2</v>
      </c>
      <c r="U201" s="20">
        <f t="shared" si="63"/>
        <v>-2.3525745266587093</v>
      </c>
      <c r="V201" s="14">
        <f t="shared" si="64"/>
        <v>0.18880798220257661</v>
      </c>
      <c r="W201" s="14">
        <f t="shared" si="65"/>
        <v>-8.0475864031408467E-2</v>
      </c>
      <c r="X201" s="14">
        <f t="shared" si="66"/>
        <v>4.7781576351890648E-2</v>
      </c>
      <c r="Y201" s="14">
        <f t="shared" si="67"/>
        <v>-0.42789242507007164</v>
      </c>
      <c r="Z201" s="15">
        <f t="shared" si="68"/>
        <v>-2.9833700180120541E-2</v>
      </c>
      <c r="AA201" s="14">
        <f t="shared" si="69"/>
        <v>-6.7382323421316261</v>
      </c>
      <c r="AB201" s="14">
        <f t="shared" si="70"/>
        <v>0.7064912001227055</v>
      </c>
      <c r="AC201" s="14">
        <f t="shared" si="71"/>
        <v>1.347342224664775</v>
      </c>
      <c r="AD201" s="14">
        <f t="shared" si="72"/>
        <v>-12.699876244868772</v>
      </c>
      <c r="AE201" s="14">
        <f t="shared" si="73"/>
        <v>0.33859432816124951</v>
      </c>
      <c r="AF201" s="18" t="str">
        <f t="shared" si="74"/>
        <v/>
      </c>
      <c r="AG201" s="18" t="str">
        <f t="shared" si="75"/>
        <v/>
      </c>
      <c r="AH201" s="18" t="str">
        <f t="shared" si="76"/>
        <v/>
      </c>
      <c r="AI201" s="19" t="str">
        <f t="shared" si="77"/>
        <v/>
      </c>
      <c r="AJ201" s="19" t="str">
        <f t="shared" si="78"/>
        <v/>
      </c>
      <c r="AK201" s="19" t="str">
        <f t="shared" si="79"/>
        <v/>
      </c>
    </row>
    <row r="202" spans="2:37" x14ac:dyDescent="0.15">
      <c r="B202" s="51" t="str">
        <f>IFERROR(IF(AND(AF202=1,AI202=1),MAX($B$5:B201)+1,""),"")</f>
        <v/>
      </c>
      <c r="C202" s="51" t="str">
        <f>IFERROR(IF(AND(AG202=1,AJ202=1),MAX($C$5:C201)+1,""),"")</f>
        <v/>
      </c>
      <c r="D202" s="51" t="str">
        <f>IFERROR(IF(AND(AH202=1,AK202=1),MAX($D$5:D201)+1,""),"")</f>
        <v/>
      </c>
      <c r="F202" s="5" t="s">
        <v>501</v>
      </c>
      <c r="G202" s="5" t="s">
        <v>502</v>
      </c>
      <c r="H202" s="12">
        <f>IFERROR([1]!EM_S_STM07_IS(F202,"9",$H$1,"1")/1000000,"")</f>
        <v>3962.6507248200001</v>
      </c>
      <c r="I202" s="12">
        <f>IFERROR([1]!EM_S_STM07_IS(F202,"9",$I$1,"1")/1000000,"")</f>
        <v>4073.0446468699997</v>
      </c>
      <c r="J202" s="12">
        <f>IFERROR([1]!EM_S_STM07_IS(F202,"9",$J$1,"1")/1000000,"")</f>
        <v>4196.4390868499995</v>
      </c>
      <c r="K202" s="12">
        <f>IFERROR([1]!EM_S_STM07_IS(F202,"9",$K$1,"1")/1000000,"")</f>
        <v>4052.6546561599998</v>
      </c>
      <c r="L202" s="12">
        <f>IFERROR([1]!EM_S_STM07_IS(F202,"9",$L$1,"1")/1000000,"")</f>
        <v>3903.9651197199996</v>
      </c>
      <c r="M202" s="13">
        <f>IFERROR([1]!EM_S_STM07_IS(F202,"9",$M$1,"1")/1000000,"")</f>
        <v>3429.0964152900001</v>
      </c>
      <c r="N202" s="12">
        <f>IFERROR([1]!EM_S_STM07_IS(F202,"61",$N$1,"1")/1000000,"")</f>
        <v>162.58620281999998</v>
      </c>
      <c r="O202" s="12">
        <f>IFERROR([1]!EM_S_STM07_IS(F202,"61",$O$1,"1")/1000000,"")</f>
        <v>89.330733840000008</v>
      </c>
      <c r="P202" s="12">
        <f>IFERROR([1]!EM_S_STM07_IS(F202,"61",$P$1,"1")/1000000,"")</f>
        <v>201.66518832</v>
      </c>
      <c r="Q202" s="12">
        <f>IFERROR([1]!EM_S_STM07_IS(F202,"61",$Q$1,"1")/1000000,"")</f>
        <v>139.54024713999999</v>
      </c>
      <c r="R202" s="12">
        <f>IFERROR([1]!EM_S_STM07_IS(F202,"61",$R$1,"1")/1000000,"")</f>
        <v>108.58452089000001</v>
      </c>
      <c r="S202" s="12">
        <f>IFERROR([1]!EM_S_STM07_IS(F202,"61",$S$1,"1")/1000000,"")</f>
        <v>94.553319099999996</v>
      </c>
      <c r="T202" s="20">
        <f t="shared" si="62"/>
        <v>-2.8509002803939865E-2</v>
      </c>
      <c r="U202" s="20">
        <f t="shared" si="63"/>
        <v>-0.10273935793633926</v>
      </c>
      <c r="V202" s="14">
        <f t="shared" si="64"/>
        <v>2.7858605190346223E-2</v>
      </c>
      <c r="W202" s="14">
        <f t="shared" si="65"/>
        <v>3.0295381140696392E-2</v>
      </c>
      <c r="X202" s="14">
        <f t="shared" si="66"/>
        <v>-3.4263438051695759E-2</v>
      </c>
      <c r="Y202" s="14">
        <f t="shared" si="67"/>
        <v>-3.6689416951427974E-2</v>
      </c>
      <c r="Z202" s="15">
        <f t="shared" si="68"/>
        <v>-0.12163753770014679</v>
      </c>
      <c r="AA202" s="14">
        <f t="shared" si="69"/>
        <v>-0.4505638714073511</v>
      </c>
      <c r="AB202" s="14">
        <f t="shared" si="70"/>
        <v>1.2575118288091294</v>
      </c>
      <c r="AC202" s="14">
        <f t="shared" si="71"/>
        <v>-0.3080598178472968</v>
      </c>
      <c r="AD202" s="14">
        <f t="shared" si="72"/>
        <v>-0.22184084437619112</v>
      </c>
      <c r="AE202" s="14">
        <f t="shared" si="73"/>
        <v>-0.12921917115805226</v>
      </c>
      <c r="AF202" s="18" t="str">
        <f t="shared" si="74"/>
        <v/>
      </c>
      <c r="AG202" s="18" t="str">
        <f t="shared" si="75"/>
        <v/>
      </c>
      <c r="AH202" s="18" t="str">
        <f t="shared" si="76"/>
        <v/>
      </c>
      <c r="AI202" s="19" t="str">
        <f t="shared" si="77"/>
        <v/>
      </c>
      <c r="AJ202" s="19" t="str">
        <f t="shared" si="78"/>
        <v/>
      </c>
      <c r="AK202" s="19" t="str">
        <f t="shared" si="79"/>
        <v/>
      </c>
    </row>
    <row r="203" spans="2:37" x14ac:dyDescent="0.15">
      <c r="B203" s="51" t="str">
        <f>IFERROR(IF(AND(AF203=1,AI203=1),MAX($B$5:B202)+1,""),"")</f>
        <v/>
      </c>
      <c r="C203" s="51" t="str">
        <f>IFERROR(IF(AND(AG203=1,AJ203=1),MAX($C$5:C202)+1,""),"")</f>
        <v/>
      </c>
      <c r="D203" s="51" t="str">
        <f>IFERROR(IF(AND(AH203=1,AK203=1),MAX($D$5:D202)+1,""),"")</f>
        <v/>
      </c>
      <c r="F203" s="5" t="s">
        <v>503</v>
      </c>
      <c r="G203" s="5" t="s">
        <v>504</v>
      </c>
      <c r="H203" s="12" t="str">
        <f>IFERROR([1]!EM_S_STM07_IS(F203,"9",$H$1,"1")/1000000,"")</f>
        <v/>
      </c>
      <c r="I203" s="12">
        <f>IFERROR([1]!EM_S_STM07_IS(F203,"9",$I$1,"1")/1000000,"")</f>
        <v>2335.6469789899998</v>
      </c>
      <c r="J203" s="12">
        <f>IFERROR([1]!EM_S_STM07_IS(F203,"9",$J$1,"1")/1000000,"")</f>
        <v>2462.5628955000002</v>
      </c>
      <c r="K203" s="12">
        <f>IFERROR([1]!EM_S_STM07_IS(F203,"9",$K$1,"1")/1000000,"")</f>
        <v>2601.17691509</v>
      </c>
      <c r="L203" s="12">
        <f>IFERROR([1]!EM_S_STM07_IS(F203,"9",$L$1,"1")/1000000,"")</f>
        <v>3501.0242086599997</v>
      </c>
      <c r="M203" s="13">
        <f>IFERROR([1]!EM_S_STM07_IS(F203,"9",$M$1,"1")/1000000,"")</f>
        <v>4646.6834516499994</v>
      </c>
      <c r="N203" s="12">
        <f>IFERROR([1]!EM_S_STM07_IS(F203,"61",$N$1,"1")/1000000,"")</f>
        <v>0.59502372999999997</v>
      </c>
      <c r="O203" s="12">
        <f>IFERROR([1]!EM_S_STM07_IS(F203,"61",$O$1,"1")/1000000,"")</f>
        <v>606.70341990999998</v>
      </c>
      <c r="P203" s="12">
        <f>IFERROR([1]!EM_S_STM07_IS(F203,"61",$P$1,"1")/1000000,"")</f>
        <v>504.63327306999997</v>
      </c>
      <c r="Q203" s="12">
        <f>IFERROR([1]!EM_S_STM07_IS(F203,"61",$Q$1,"1")/1000000,"")</f>
        <v>508.51476424999998</v>
      </c>
      <c r="R203" s="12">
        <f>IFERROR([1]!EM_S_STM07_IS(F203,"61",$R$1,"1")/1000000,"")</f>
        <v>421.45686088000002</v>
      </c>
      <c r="S203" s="12">
        <f>IFERROR([1]!EM_S_STM07_IS(F203,"61",$S$1,"1")/1000000,"")</f>
        <v>306.74576614999995</v>
      </c>
      <c r="T203" s="20" t="str">
        <f t="shared" si="62"/>
        <v/>
      </c>
      <c r="U203" s="20">
        <f t="shared" si="63"/>
        <v>2.4869751967957279</v>
      </c>
      <c r="V203" s="14" t="str">
        <f t="shared" si="64"/>
        <v/>
      </c>
      <c r="W203" s="14">
        <f t="shared" si="65"/>
        <v>5.4338655478184679E-2</v>
      </c>
      <c r="X203" s="14">
        <f t="shared" si="66"/>
        <v>5.628851951083081E-2</v>
      </c>
      <c r="Y203" s="14">
        <f t="shared" si="67"/>
        <v>0.34593852050192642</v>
      </c>
      <c r="Z203" s="15">
        <f t="shared" si="68"/>
        <v>0.32723545303004214</v>
      </c>
      <c r="AA203" s="14">
        <f t="shared" si="69"/>
        <v>1018.6289480925408</v>
      </c>
      <c r="AB203" s="14">
        <f t="shared" si="70"/>
        <v>-0.16823730259364841</v>
      </c>
      <c r="AC203" s="14">
        <f t="shared" si="71"/>
        <v>7.6917068040053566E-3</v>
      </c>
      <c r="AD203" s="14">
        <f t="shared" si="72"/>
        <v>-0.17120034557580688</v>
      </c>
      <c r="AE203" s="14">
        <f t="shared" si="73"/>
        <v>-0.27217754740184752</v>
      </c>
      <c r="AF203" s="18" t="str">
        <f t="shared" si="74"/>
        <v/>
      </c>
      <c r="AG203" s="18">
        <f t="shared" si="75"/>
        <v>1</v>
      </c>
      <c r="AH203" s="18" t="str">
        <f t="shared" si="76"/>
        <v/>
      </c>
      <c r="AI203" s="19" t="str">
        <f t="shared" si="77"/>
        <v/>
      </c>
      <c r="AJ203" s="19" t="str">
        <f t="shared" si="78"/>
        <v/>
      </c>
      <c r="AK203" s="19" t="str">
        <f t="shared" si="79"/>
        <v/>
      </c>
    </row>
    <row r="204" spans="2:37" x14ac:dyDescent="0.15">
      <c r="B204" s="51" t="str">
        <f>IFERROR(IF(AND(AF204=1,AI204=1),MAX($B$5:B203)+1,""),"")</f>
        <v/>
      </c>
      <c r="C204" s="51" t="str">
        <f>IFERROR(IF(AND(AG204=1,AJ204=1),MAX($C$5:C203)+1,""),"")</f>
        <v/>
      </c>
      <c r="D204" s="51" t="str">
        <f>IFERROR(IF(AND(AH204=1,AK204=1),MAX($D$5:D203)+1,""),"")</f>
        <v/>
      </c>
      <c r="F204" s="5" t="s">
        <v>505</v>
      </c>
      <c r="G204" s="5" t="s">
        <v>506</v>
      </c>
      <c r="H204" s="12">
        <f>IFERROR([1]!EM_S_STM07_IS(F204,"9",$H$1,"1")/1000000,"")</f>
        <v>122.53560158000001</v>
      </c>
      <c r="I204" s="12">
        <f>IFERROR([1]!EM_S_STM07_IS(F204,"9",$I$1,"1")/1000000,"")</f>
        <v>120.76832757</v>
      </c>
      <c r="J204" s="12">
        <f>IFERROR([1]!EM_S_STM07_IS(F204,"9",$J$1,"1")/1000000,"")</f>
        <v>128.85819229000001</v>
      </c>
      <c r="K204" s="12">
        <f>IFERROR([1]!EM_S_STM07_IS(F204,"9",$K$1,"1")/1000000,"")</f>
        <v>183.08085169</v>
      </c>
      <c r="L204" s="12">
        <f>IFERROR([1]!EM_S_STM07_IS(F204,"9",$L$1,"1")/1000000,"")</f>
        <v>54.731651899999996</v>
      </c>
      <c r="M204" s="13">
        <f>IFERROR([1]!EM_S_STM07_IS(F204,"9",$M$1,"1")/1000000,"")</f>
        <v>47.042013310000002</v>
      </c>
      <c r="N204" s="12">
        <f>IFERROR([1]!EM_S_STM07_IS(F204,"61",$N$1,"1")/1000000,"")</f>
        <v>-29.632266920000003</v>
      </c>
      <c r="O204" s="12">
        <f>IFERROR([1]!EM_S_STM07_IS(F204,"61",$O$1,"1")/1000000,"")</f>
        <v>-34.350560999999999</v>
      </c>
      <c r="P204" s="12">
        <f>IFERROR([1]!EM_S_STM07_IS(F204,"61",$P$1,"1")/1000000,"")</f>
        <v>5.1668253499999999</v>
      </c>
      <c r="Q204" s="12">
        <f>IFERROR([1]!EM_S_STM07_IS(F204,"61",$Q$1,"1")/1000000,"")</f>
        <v>10.12873432</v>
      </c>
      <c r="R204" s="12">
        <f>IFERROR([1]!EM_S_STM07_IS(F204,"61",$R$1,"1")/1000000,"")</f>
        <v>-36.552900659999999</v>
      </c>
      <c r="S204" s="12">
        <f>IFERROR([1]!EM_S_STM07_IS(F204,"61",$S$1,"1")/1000000,"")</f>
        <v>-46.815739260000001</v>
      </c>
      <c r="T204" s="20">
        <f t="shared" si="62"/>
        <v>-0.17425733869106641</v>
      </c>
      <c r="U204" s="20" t="str">
        <f t="shared" si="63"/>
        <v/>
      </c>
      <c r="V204" s="14">
        <f t="shared" si="64"/>
        <v>-1.442253506093252E-2</v>
      </c>
      <c r="W204" s="14">
        <f t="shared" si="65"/>
        <v>6.6986641967952593E-2</v>
      </c>
      <c r="X204" s="14">
        <f t="shared" si="66"/>
        <v>0.42079326456768806</v>
      </c>
      <c r="Y204" s="14">
        <f t="shared" si="67"/>
        <v>-0.70105201393385541</v>
      </c>
      <c r="Z204" s="15">
        <f t="shared" si="68"/>
        <v>-0.14049710401669779</v>
      </c>
      <c r="AA204" s="14">
        <f t="shared" si="69"/>
        <v>-0.15922825252412365</v>
      </c>
      <c r="AB204" s="14">
        <f t="shared" si="70"/>
        <v>1.1504145842043161</v>
      </c>
      <c r="AC204" s="14">
        <f t="shared" si="71"/>
        <v>0.96033998323554715</v>
      </c>
      <c r="AD204" s="14">
        <f t="shared" si="72"/>
        <v>-4.6088320124878148</v>
      </c>
      <c r="AE204" s="14">
        <f t="shared" si="73"/>
        <v>-0.28076673573626049</v>
      </c>
      <c r="AF204" s="18" t="str">
        <f t="shared" si="74"/>
        <v/>
      </c>
      <c r="AG204" s="18" t="str">
        <f t="shared" si="75"/>
        <v/>
      </c>
      <c r="AH204" s="18" t="str">
        <f t="shared" si="76"/>
        <v/>
      </c>
      <c r="AI204" s="19" t="str">
        <f t="shared" si="77"/>
        <v/>
      </c>
      <c r="AJ204" s="19" t="str">
        <f t="shared" si="78"/>
        <v/>
      </c>
      <c r="AK204" s="19" t="str">
        <f t="shared" si="79"/>
        <v/>
      </c>
    </row>
    <row r="205" spans="2:37" x14ac:dyDescent="0.15">
      <c r="B205" s="51" t="str">
        <f>IFERROR(IF(AND(AF205=1,AI205=1),MAX($B$5:B204)+1,""),"")</f>
        <v/>
      </c>
      <c r="C205" s="51" t="str">
        <f>IFERROR(IF(AND(AG205=1,AJ205=1),MAX($C$5:C204)+1,""),"")</f>
        <v/>
      </c>
      <c r="D205" s="51" t="str">
        <f>IFERROR(IF(AND(AH205=1,AK205=1),MAX($D$5:D204)+1,""),"")</f>
        <v/>
      </c>
      <c r="F205" s="5" t="s">
        <v>507</v>
      </c>
      <c r="G205" s="5" t="s">
        <v>508</v>
      </c>
      <c r="H205" s="12">
        <f>IFERROR([1]!EM_S_STM07_IS(F205,"9",$H$1,"1")/1000000,"")</f>
        <v>1113.3277673499999</v>
      </c>
      <c r="I205" s="12">
        <f>IFERROR([1]!EM_S_STM07_IS(F205,"9",$I$1,"1")/1000000,"")</f>
        <v>1145.23066795</v>
      </c>
      <c r="J205" s="12">
        <f>IFERROR([1]!EM_S_STM07_IS(F205,"9",$J$1,"1")/1000000,"")</f>
        <v>1445.4631700799998</v>
      </c>
      <c r="K205" s="12">
        <f>IFERROR([1]!EM_S_STM07_IS(F205,"9",$K$1,"1")/1000000,"")</f>
        <v>1956.8611710499999</v>
      </c>
      <c r="L205" s="12">
        <f>IFERROR([1]!EM_S_STM07_IS(F205,"9",$L$1,"1")/1000000,"")</f>
        <v>2240.0993441700002</v>
      </c>
      <c r="M205" s="13">
        <f>IFERROR([1]!EM_S_STM07_IS(F205,"9",$M$1,"1")/1000000,"")</f>
        <v>2334.7608371300003</v>
      </c>
      <c r="N205" s="12">
        <f>IFERROR([1]!EM_S_STM07_IS(F205,"61",$N$1,"1")/1000000,"")</f>
        <v>1237.65646588</v>
      </c>
      <c r="O205" s="12">
        <f>IFERROR([1]!EM_S_STM07_IS(F205,"61",$O$1,"1")/1000000,"")</f>
        <v>1982.0492037399999</v>
      </c>
      <c r="P205" s="12">
        <f>IFERROR([1]!EM_S_STM07_IS(F205,"61",$P$1,"1")/1000000,"")</f>
        <v>646.41720685000007</v>
      </c>
      <c r="Q205" s="12">
        <f>IFERROR([1]!EM_S_STM07_IS(F205,"61",$Q$1,"1")/1000000,"")</f>
        <v>1058.78940283</v>
      </c>
      <c r="R205" s="12">
        <f>IFERROR([1]!EM_S_STM07_IS(F205,"61",$R$1,"1")/1000000,"")</f>
        <v>1410.6925458000001</v>
      </c>
      <c r="S205" s="12">
        <f>IFERROR([1]!EM_S_STM07_IS(F205,"61",$S$1,"1")/1000000,"")</f>
        <v>2593.5893166700002</v>
      </c>
      <c r="T205" s="20">
        <f t="shared" si="62"/>
        <v>0.15964182785440761</v>
      </c>
      <c r="U205" s="20">
        <f t="shared" si="63"/>
        <v>0.15947187545533081</v>
      </c>
      <c r="V205" s="14">
        <f t="shared" si="64"/>
        <v>2.8655443199747898E-2</v>
      </c>
      <c r="W205" s="14">
        <f t="shared" si="65"/>
        <v>0.26215897856405274</v>
      </c>
      <c r="X205" s="14">
        <f t="shared" si="66"/>
        <v>0.35379524816374019</v>
      </c>
      <c r="Y205" s="14">
        <f t="shared" si="67"/>
        <v>0.14474106661742497</v>
      </c>
      <c r="Z205" s="15">
        <f t="shared" si="68"/>
        <v>4.225772093829791E-2</v>
      </c>
      <c r="AA205" s="14">
        <f t="shared" si="69"/>
        <v>0.60145343912595395</v>
      </c>
      <c r="AB205" s="14">
        <f t="shared" si="70"/>
        <v>-0.67386419790676622</v>
      </c>
      <c r="AC205" s="14">
        <f t="shared" si="71"/>
        <v>0.63793505434283726</v>
      </c>
      <c r="AD205" s="14">
        <f t="shared" si="72"/>
        <v>0.33236368066152805</v>
      </c>
      <c r="AE205" s="14">
        <f t="shared" si="73"/>
        <v>0.8385220255056941</v>
      </c>
      <c r="AF205" s="18" t="str">
        <f t="shared" si="74"/>
        <v/>
      </c>
      <c r="AG205" s="18" t="str">
        <f t="shared" si="75"/>
        <v/>
      </c>
      <c r="AH205" s="18" t="str">
        <f t="shared" si="76"/>
        <v/>
      </c>
      <c r="AI205" s="19" t="str">
        <f t="shared" si="77"/>
        <v/>
      </c>
      <c r="AJ205" s="19" t="str">
        <f t="shared" si="78"/>
        <v/>
      </c>
      <c r="AK205" s="19" t="str">
        <f t="shared" si="79"/>
        <v/>
      </c>
    </row>
    <row r="206" spans="2:37" x14ac:dyDescent="0.15">
      <c r="B206" s="51" t="str">
        <f>IFERROR(IF(AND(AF206=1,AI206=1),MAX($B$5:B205)+1,""),"")</f>
        <v/>
      </c>
      <c r="C206" s="51" t="str">
        <f>IFERROR(IF(AND(AG206=1,AJ206=1),MAX($C$5:C205)+1,""),"")</f>
        <v/>
      </c>
      <c r="D206" s="51" t="str">
        <f>IFERROR(IF(AND(AH206=1,AK206=1),MAX($D$5:D205)+1,""),"")</f>
        <v/>
      </c>
      <c r="F206" s="5" t="s">
        <v>509</v>
      </c>
      <c r="G206" s="5" t="s">
        <v>510</v>
      </c>
      <c r="H206" s="12">
        <f>IFERROR([1]!EM_S_STM07_IS(F206,"9",$H$1,"1")/1000000,"")</f>
        <v>33072.12421129</v>
      </c>
      <c r="I206" s="12">
        <f>IFERROR([1]!EM_S_STM07_IS(F206,"9",$I$1,"1")/1000000,"")</f>
        <v>26551.846548169997</v>
      </c>
      <c r="J206" s="12">
        <f>IFERROR([1]!EM_S_STM07_IS(F206,"9",$J$1,"1")/1000000,"")</f>
        <v>29462.588753560001</v>
      </c>
      <c r="K206" s="12">
        <f>IFERROR([1]!EM_S_STM07_IS(F206,"9",$K$1,"1")/1000000,"")</f>
        <v>38481.862261900002</v>
      </c>
      <c r="L206" s="12">
        <f>IFERROR([1]!EM_S_STM07_IS(F206,"9",$L$1,"1")/1000000,"")</f>
        <v>52913.332100830004</v>
      </c>
      <c r="M206" s="13">
        <f>IFERROR([1]!EM_S_STM07_IS(F206,"9",$M$1,"1")/1000000,"")</f>
        <v>66771.58052766</v>
      </c>
      <c r="N206" s="12">
        <f>IFERROR([1]!EM_S_STM07_IS(F206,"61",$N$1,"1")/1000000,"")</f>
        <v>2026.9864700200001</v>
      </c>
      <c r="O206" s="12">
        <f>IFERROR([1]!EM_S_STM07_IS(F206,"61",$O$1,"1")/1000000,"")</f>
        <v>967.94063948000007</v>
      </c>
      <c r="P206" s="12">
        <f>IFERROR([1]!EM_S_STM07_IS(F206,"61",$P$1,"1")/1000000,"")</f>
        <v>1446.4095912799999</v>
      </c>
      <c r="Q206" s="12">
        <f>IFERROR([1]!EM_S_STM07_IS(F206,"61",$Q$1,"1")/1000000,"")</f>
        <v>3505.64052004</v>
      </c>
      <c r="R206" s="12">
        <f>IFERROR([1]!EM_S_STM07_IS(F206,"61",$R$1,"1")/1000000,"")</f>
        <v>7561.0815858100004</v>
      </c>
      <c r="S206" s="12">
        <f>IFERROR([1]!EM_S_STM07_IS(F206,"61",$S$1,"1")/1000000,"")</f>
        <v>9952.7141680900004</v>
      </c>
      <c r="T206" s="20">
        <f t="shared" si="62"/>
        <v>0.15086905619903868</v>
      </c>
      <c r="U206" s="20">
        <f t="shared" si="63"/>
        <v>0.37473229885709536</v>
      </c>
      <c r="V206" s="14">
        <f t="shared" si="64"/>
        <v>-0.19715327692480492</v>
      </c>
      <c r="W206" s="14">
        <f t="shared" si="65"/>
        <v>0.10962485038881857</v>
      </c>
      <c r="X206" s="14">
        <f t="shared" si="66"/>
        <v>0.30612630762971194</v>
      </c>
      <c r="Y206" s="14">
        <f t="shared" si="67"/>
        <v>0.37502004816482765</v>
      </c>
      <c r="Z206" s="15">
        <f t="shared" si="68"/>
        <v>0.26190466327885281</v>
      </c>
      <c r="AA206" s="14">
        <f t="shared" si="69"/>
        <v>-0.52247306343862798</v>
      </c>
      <c r="AB206" s="14">
        <f t="shared" si="70"/>
        <v>0.49431642012370125</v>
      </c>
      <c r="AC206" s="14">
        <f t="shared" si="71"/>
        <v>1.4236845089900738</v>
      </c>
      <c r="AD206" s="14">
        <f t="shared" si="72"/>
        <v>1.156833121532874</v>
      </c>
      <c r="AE206" s="14">
        <f t="shared" si="73"/>
        <v>0.31630826293005676</v>
      </c>
      <c r="AF206" s="18" t="str">
        <f t="shared" si="74"/>
        <v/>
      </c>
      <c r="AG206" s="18">
        <f t="shared" si="75"/>
        <v>1</v>
      </c>
      <c r="AH206" s="18" t="str">
        <f t="shared" si="76"/>
        <v/>
      </c>
      <c r="AI206" s="19" t="str">
        <f t="shared" si="77"/>
        <v/>
      </c>
      <c r="AJ206" s="19" t="str">
        <f t="shared" si="78"/>
        <v/>
      </c>
      <c r="AK206" s="19" t="str">
        <f t="shared" si="79"/>
        <v/>
      </c>
    </row>
    <row r="207" spans="2:37" x14ac:dyDescent="0.15">
      <c r="B207" s="51" t="str">
        <f>IFERROR(IF(AND(AF207=1,AI207=1),MAX($B$5:B206)+1,""),"")</f>
        <v/>
      </c>
      <c r="C207" s="51" t="str">
        <f>IFERROR(IF(AND(AG207=1,AJ207=1),MAX($C$5:C206)+1,""),"")</f>
        <v/>
      </c>
      <c r="D207" s="51" t="str">
        <f>IFERROR(IF(AND(AH207=1,AK207=1),MAX($D$5:D206)+1,""),"")</f>
        <v/>
      </c>
      <c r="F207" s="5" t="s">
        <v>511</v>
      </c>
      <c r="G207" s="5" t="s">
        <v>512</v>
      </c>
      <c r="H207" s="12">
        <f>IFERROR([1]!EM_S_STM07_IS(F207,"9",$H$1,"1")/1000000,"")</f>
        <v>21187.18622521</v>
      </c>
      <c r="I207" s="12">
        <f>IFERROR([1]!EM_S_STM07_IS(F207,"9",$I$1,"1")/1000000,"")</f>
        <v>31318.077508869999</v>
      </c>
      <c r="J207" s="12">
        <f>IFERROR([1]!EM_S_STM07_IS(F207,"9",$J$1,"1")/1000000,"")</f>
        <v>36307.699656480007</v>
      </c>
      <c r="K207" s="12">
        <f>IFERROR([1]!EM_S_STM07_IS(F207,"9",$K$1,"1")/1000000,"")</f>
        <v>45194.824224160002</v>
      </c>
      <c r="L207" s="12">
        <f>IFERROR([1]!EM_S_STM07_IS(F207,"9",$L$1,"1")/1000000,"")</f>
        <v>45638.531783190003</v>
      </c>
      <c r="M207" s="13">
        <f>IFERROR([1]!EM_S_STM07_IS(F207,"9",$M$1,"1")/1000000,"")</f>
        <v>55366.237955370001</v>
      </c>
      <c r="N207" s="12">
        <f>IFERROR([1]!EM_S_STM07_IS(F207,"61",$N$1,"1")/1000000,"")</f>
        <v>58.772755740000001</v>
      </c>
      <c r="O207" s="12">
        <f>IFERROR([1]!EM_S_STM07_IS(F207,"61",$O$1,"1")/1000000,"")</f>
        <v>30.348079079999998</v>
      </c>
      <c r="P207" s="12">
        <f>IFERROR([1]!EM_S_STM07_IS(F207,"61",$P$1,"1")/1000000,"")</f>
        <v>15.772816929999999</v>
      </c>
      <c r="Q207" s="12">
        <f>IFERROR([1]!EM_S_STM07_IS(F207,"61",$Q$1,"1")/1000000,"")</f>
        <v>36.617249039999997</v>
      </c>
      <c r="R207" s="12">
        <f>IFERROR([1]!EM_S_STM07_IS(F207,"61",$R$1,"1")/1000000,"")</f>
        <v>232.59253405000001</v>
      </c>
      <c r="S207" s="12">
        <f>IFERROR([1]!EM_S_STM07_IS(F207,"61",$S$1,"1")/1000000,"")</f>
        <v>308.08152531999997</v>
      </c>
      <c r="T207" s="20">
        <f t="shared" si="62"/>
        <v>0.21180948153498891</v>
      </c>
      <c r="U207" s="20">
        <f t="shared" si="63"/>
        <v>0.39282938376905285</v>
      </c>
      <c r="V207" s="14">
        <f t="shared" si="64"/>
        <v>0.47816124217596928</v>
      </c>
      <c r="W207" s="14">
        <f t="shared" si="65"/>
        <v>0.1593208314334375</v>
      </c>
      <c r="X207" s="14">
        <f t="shared" si="66"/>
        <v>0.24477244914341106</v>
      </c>
      <c r="Y207" s="14">
        <f t="shared" si="67"/>
        <v>9.81766312065456E-3</v>
      </c>
      <c r="Z207" s="15">
        <f t="shared" si="68"/>
        <v>0.21314678172366175</v>
      </c>
      <c r="AA207" s="14">
        <f t="shared" si="69"/>
        <v>-0.48363695562865233</v>
      </c>
      <c r="AB207" s="14">
        <f t="shared" si="70"/>
        <v>-0.48026967741775106</v>
      </c>
      <c r="AC207" s="14">
        <f t="shared" si="71"/>
        <v>1.3215414977874849</v>
      </c>
      <c r="AD207" s="14">
        <f t="shared" si="72"/>
        <v>5.351993668227788</v>
      </c>
      <c r="AE207" s="14">
        <f t="shared" si="73"/>
        <v>0.32455466199001992</v>
      </c>
      <c r="AF207" s="18">
        <f t="shared" si="74"/>
        <v>1</v>
      </c>
      <c r="AG207" s="18">
        <f t="shared" si="75"/>
        <v>1</v>
      </c>
      <c r="AH207" s="18">
        <f t="shared" si="76"/>
        <v>1</v>
      </c>
      <c r="AI207" s="19" t="str">
        <f t="shared" si="77"/>
        <v/>
      </c>
      <c r="AJ207" s="19" t="str">
        <f t="shared" si="78"/>
        <v/>
      </c>
      <c r="AK207" s="19" t="str">
        <f t="shared" si="79"/>
        <v/>
      </c>
    </row>
    <row r="208" spans="2:37" x14ac:dyDescent="0.15">
      <c r="B208" s="51" t="str">
        <f>IFERROR(IF(AND(AF208=1,AI208=1),MAX($B$5:B207)+1,""),"")</f>
        <v/>
      </c>
      <c r="C208" s="51" t="str">
        <f>IFERROR(IF(AND(AG208=1,AJ208=1),MAX($C$5:C207)+1,""),"")</f>
        <v/>
      </c>
      <c r="D208" s="51" t="str">
        <f>IFERROR(IF(AND(AH208=1,AK208=1),MAX($D$5:D207)+1,""),"")</f>
        <v/>
      </c>
      <c r="F208" s="5" t="s">
        <v>513</v>
      </c>
      <c r="G208" s="5" t="s">
        <v>514</v>
      </c>
      <c r="H208" s="12">
        <f>IFERROR([1]!EM_S_STM07_IS(F208,"9",$H$1,"1")/1000000,"")</f>
        <v>1261.1589692299999</v>
      </c>
      <c r="I208" s="12">
        <f>IFERROR([1]!EM_S_STM07_IS(F208,"9",$I$1,"1")/1000000,"")</f>
        <v>1133.76340271</v>
      </c>
      <c r="J208" s="12">
        <f>IFERROR([1]!EM_S_STM07_IS(F208,"9",$J$1,"1")/1000000,"")</f>
        <v>779.73617025999999</v>
      </c>
      <c r="K208" s="12">
        <f>IFERROR([1]!EM_S_STM07_IS(F208,"9",$K$1,"1")/1000000,"")</f>
        <v>967.95065746</v>
      </c>
      <c r="L208" s="12">
        <f>IFERROR([1]!EM_S_STM07_IS(F208,"9",$L$1,"1")/1000000,"")</f>
        <v>806.44268237000006</v>
      </c>
      <c r="M208" s="13">
        <f>IFERROR([1]!EM_S_STM07_IS(F208,"9",$M$1,"1")/1000000,"")</f>
        <v>541.10713694000003</v>
      </c>
      <c r="N208" s="12">
        <f>IFERROR([1]!EM_S_STM07_IS(F208,"61",$N$1,"1")/1000000,"")</f>
        <v>28.322248510000001</v>
      </c>
      <c r="O208" s="12">
        <f>IFERROR([1]!EM_S_STM07_IS(F208,"61",$O$1,"1")/1000000,"")</f>
        <v>-101.68390181000001</v>
      </c>
      <c r="P208" s="12">
        <f>IFERROR([1]!EM_S_STM07_IS(F208,"61",$P$1,"1")/1000000,"")</f>
        <v>11.82492641</v>
      </c>
      <c r="Q208" s="12">
        <f>IFERROR([1]!EM_S_STM07_IS(F208,"61",$Q$1,"1")/1000000,"")</f>
        <v>-101.01098018</v>
      </c>
      <c r="R208" s="12">
        <f>IFERROR([1]!EM_S_STM07_IS(F208,"61",$R$1,"1")/1000000,"")</f>
        <v>83.822760819999999</v>
      </c>
      <c r="S208" s="12">
        <f>IFERROR([1]!EM_S_STM07_IS(F208,"61",$S$1,"1")/1000000,"")</f>
        <v>247.26666578999999</v>
      </c>
      <c r="T208" s="20">
        <f t="shared" si="62"/>
        <v>-0.15568853656382542</v>
      </c>
      <c r="U208" s="20">
        <f t="shared" si="63"/>
        <v>0.54243747653612395</v>
      </c>
      <c r="V208" s="14">
        <f t="shared" si="64"/>
        <v>-0.1010146774738328</v>
      </c>
      <c r="W208" s="14">
        <f t="shared" si="65"/>
        <v>-0.31225847615453062</v>
      </c>
      <c r="X208" s="14">
        <f t="shared" si="66"/>
        <v>0.24138227054061198</v>
      </c>
      <c r="Y208" s="14">
        <f t="shared" si="67"/>
        <v>-0.16685558695090216</v>
      </c>
      <c r="Z208" s="15">
        <f t="shared" si="68"/>
        <v>-0.3290197198519097</v>
      </c>
      <c r="AA208" s="14">
        <f t="shared" si="69"/>
        <v>-4.5902482027194109</v>
      </c>
      <c r="AB208" s="14">
        <f t="shared" si="70"/>
        <v>1.1162910372193948</v>
      </c>
      <c r="AC208" s="14">
        <f t="shared" si="71"/>
        <v>-9.5422079324382043</v>
      </c>
      <c r="AD208" s="14">
        <f t="shared" si="72"/>
        <v>1.8298381093880005</v>
      </c>
      <c r="AE208" s="14">
        <f t="shared" si="73"/>
        <v>1.9498749906481547</v>
      </c>
      <c r="AF208" s="18" t="str">
        <f t="shared" si="74"/>
        <v/>
      </c>
      <c r="AG208" s="18">
        <f t="shared" si="75"/>
        <v>1</v>
      </c>
      <c r="AH208" s="18" t="str">
        <f t="shared" si="76"/>
        <v/>
      </c>
      <c r="AI208" s="19" t="str">
        <f t="shared" si="77"/>
        <v/>
      </c>
      <c r="AJ208" s="19" t="str">
        <f t="shared" si="78"/>
        <v/>
      </c>
      <c r="AK208" s="19" t="str">
        <f t="shared" si="79"/>
        <v/>
      </c>
    </row>
    <row r="209" spans="2:37" x14ac:dyDescent="0.15">
      <c r="B209" s="51" t="str">
        <f>IFERROR(IF(AND(AF209=1,AI209=1),MAX($B$5:B208)+1,""),"")</f>
        <v/>
      </c>
      <c r="C209" s="51" t="str">
        <f>IFERROR(IF(AND(AG209=1,AJ209=1),MAX($C$5:C208)+1,""),"")</f>
        <v/>
      </c>
      <c r="D209" s="51" t="str">
        <f>IFERROR(IF(AND(AH209=1,AK209=1),MAX($D$5:D208)+1,""),"")</f>
        <v/>
      </c>
      <c r="F209" s="5" t="s">
        <v>515</v>
      </c>
      <c r="G209" s="5" t="s">
        <v>516</v>
      </c>
      <c r="H209" s="12">
        <f>IFERROR([1]!EM_S_STM07_IS(F209,"9",$H$1,"1")/1000000,"")</f>
        <v>1214.5297240099999</v>
      </c>
      <c r="I209" s="12">
        <f>IFERROR([1]!EM_S_STM07_IS(F209,"9",$I$1,"1")/1000000,"")</f>
        <v>1445.36894274</v>
      </c>
      <c r="J209" s="12">
        <f>IFERROR([1]!EM_S_STM07_IS(F209,"9",$J$1,"1")/1000000,"")</f>
        <v>1406.71028847</v>
      </c>
      <c r="K209" s="12">
        <f>IFERROR([1]!EM_S_STM07_IS(F209,"9",$K$1,"1")/1000000,"")</f>
        <v>2078.4071487900001</v>
      </c>
      <c r="L209" s="12">
        <f>IFERROR([1]!EM_S_STM07_IS(F209,"9",$L$1,"1")/1000000,"")</f>
        <v>1952.80755544</v>
      </c>
      <c r="M209" s="13">
        <f>IFERROR([1]!EM_S_STM07_IS(F209,"9",$M$1,"1")/1000000,"")</f>
        <v>1770.7582629600001</v>
      </c>
      <c r="N209" s="12">
        <f>IFERROR([1]!EM_S_STM07_IS(F209,"61",$N$1,"1")/1000000,"")</f>
        <v>15.26759152</v>
      </c>
      <c r="O209" s="12">
        <f>IFERROR([1]!EM_S_STM07_IS(F209,"61",$O$1,"1")/1000000,"")</f>
        <v>6.0272002599999999</v>
      </c>
      <c r="P209" s="12">
        <f>IFERROR([1]!EM_S_STM07_IS(F209,"61",$P$1,"1")/1000000,"")</f>
        <v>8.2165680099999996</v>
      </c>
      <c r="Q209" s="12">
        <f>IFERROR([1]!EM_S_STM07_IS(F209,"61",$Q$1,"1")/1000000,"")</f>
        <v>13.996882080000001</v>
      </c>
      <c r="R209" s="12">
        <f>IFERROR([1]!EM_S_STM07_IS(F209,"61",$R$1,"1")/1000000,"")</f>
        <v>-41.806711649999997</v>
      </c>
      <c r="S209" s="12">
        <f>IFERROR([1]!EM_S_STM07_IS(F209,"61",$S$1,"1")/1000000,"")</f>
        <v>46.668701810000002</v>
      </c>
      <c r="T209" s="20">
        <f t="shared" si="62"/>
        <v>7.8326369940799001E-2</v>
      </c>
      <c r="U209" s="20">
        <f t="shared" si="63"/>
        <v>0.25040596743548571</v>
      </c>
      <c r="V209" s="14">
        <f t="shared" si="64"/>
        <v>0.19006469266790826</v>
      </c>
      <c r="W209" s="14">
        <f t="shared" si="65"/>
        <v>-2.6746564926678412E-2</v>
      </c>
      <c r="X209" s="14">
        <f t="shared" si="66"/>
        <v>0.47749480886399648</v>
      </c>
      <c r="Y209" s="14">
        <f t="shared" si="67"/>
        <v>-6.0430697336237134E-2</v>
      </c>
      <c r="Z209" s="15">
        <f t="shared" si="68"/>
        <v>-9.3224389660342702E-2</v>
      </c>
      <c r="AA209" s="14">
        <f t="shared" si="69"/>
        <v>-0.60522913832842706</v>
      </c>
      <c r="AB209" s="14">
        <f t="shared" si="70"/>
        <v>0.36324788551160564</v>
      </c>
      <c r="AC209" s="14">
        <f t="shared" si="71"/>
        <v>0.70349494618252439</v>
      </c>
      <c r="AD209" s="14">
        <f t="shared" si="72"/>
        <v>-3.9868588883617995</v>
      </c>
      <c r="AE209" s="14">
        <f t="shared" si="73"/>
        <v>2.1162968807665123</v>
      </c>
      <c r="AF209" s="18" t="str">
        <f t="shared" si="74"/>
        <v/>
      </c>
      <c r="AG209" s="18">
        <f t="shared" si="75"/>
        <v>1</v>
      </c>
      <c r="AH209" s="18" t="str">
        <f t="shared" si="76"/>
        <v/>
      </c>
      <c r="AI209" s="19" t="str">
        <f t="shared" si="77"/>
        <v/>
      </c>
      <c r="AJ209" s="19" t="str">
        <f t="shared" si="78"/>
        <v/>
      </c>
      <c r="AK209" s="19" t="str">
        <f t="shared" si="79"/>
        <v/>
      </c>
    </row>
    <row r="210" spans="2:37" x14ac:dyDescent="0.15">
      <c r="B210" s="51" t="str">
        <f>IFERROR(IF(AND(AF210=1,AI210=1),MAX($B$5:B209)+1,""),"")</f>
        <v/>
      </c>
      <c r="C210" s="51" t="str">
        <f>IFERROR(IF(AND(AG210=1,AJ210=1),MAX($C$5:C209)+1,""),"")</f>
        <v/>
      </c>
      <c r="D210" s="51" t="str">
        <f>IFERROR(IF(AND(AH210=1,AK210=1),MAX($D$5:D209)+1,""),"")</f>
        <v/>
      </c>
      <c r="F210" s="5" t="s">
        <v>517</v>
      </c>
      <c r="G210" s="5" t="s">
        <v>518</v>
      </c>
      <c r="H210" s="12">
        <f>IFERROR([1]!EM_S_STM07_IS(F210,"9",$H$1,"1")/1000000,"")</f>
        <v>43246.531914230007</v>
      </c>
      <c r="I210" s="12">
        <f>IFERROR([1]!EM_S_STM07_IS(F210,"9",$I$1,"1")/1000000,"")</f>
        <v>52540.887651609999</v>
      </c>
      <c r="J210" s="12">
        <f>IFERROR([1]!EM_S_STM07_IS(F210,"9",$J$1,"1")/1000000,"")</f>
        <v>15602.599735950002</v>
      </c>
      <c r="K210" s="12">
        <f>IFERROR([1]!EM_S_STM07_IS(F210,"9",$K$1,"1")/1000000,"")</f>
        <v>15601.882599770001</v>
      </c>
      <c r="L210" s="12">
        <f>IFERROR([1]!EM_S_STM07_IS(F210,"9",$L$1,"1")/1000000,"")</f>
        <v>16779.307964579999</v>
      </c>
      <c r="M210" s="13">
        <f>IFERROR([1]!EM_S_STM07_IS(F210,"9",$M$1,"1")/1000000,"")</f>
        <v>11417.447171209998</v>
      </c>
      <c r="N210" s="12">
        <f>IFERROR([1]!EM_S_STM07_IS(F210,"61",$N$1,"1")/1000000,"")</f>
        <v>1060.6235900499998</v>
      </c>
      <c r="O210" s="12">
        <f>IFERROR([1]!EM_S_STM07_IS(F210,"61",$O$1,"1")/1000000,"")</f>
        <v>1.6860347900000001</v>
      </c>
      <c r="P210" s="12">
        <f>IFERROR([1]!EM_S_STM07_IS(F210,"61",$P$1,"1")/1000000,"")</f>
        <v>592.50201458000004</v>
      </c>
      <c r="Q210" s="12">
        <f>IFERROR([1]!EM_S_STM07_IS(F210,"61",$Q$1,"1")/1000000,"")</f>
        <v>549.06315563999999</v>
      </c>
      <c r="R210" s="12">
        <f>IFERROR([1]!EM_S_STM07_IS(F210,"61",$R$1,"1")/1000000,"")</f>
        <v>-3775.4274364000003</v>
      </c>
      <c r="S210" s="12">
        <f>IFERROR([1]!EM_S_STM07_IS(F210,"61",$S$1,"1")/1000000,"")</f>
        <v>-2207.3619745700003</v>
      </c>
      <c r="T210" s="20">
        <f t="shared" si="62"/>
        <v>-0.23383281879461648</v>
      </c>
      <c r="U210" s="20">
        <f t="shared" si="63"/>
        <v>-2.1578770738154995</v>
      </c>
      <c r="V210" s="14">
        <f t="shared" si="64"/>
        <v>0.21491563198208136</v>
      </c>
      <c r="W210" s="14">
        <f t="shared" si="65"/>
        <v>-0.70303890106676004</v>
      </c>
      <c r="X210" s="14">
        <f t="shared" si="66"/>
        <v>-4.5962608292044988E-5</v>
      </c>
      <c r="Y210" s="14">
        <f t="shared" si="67"/>
        <v>7.5466877620740183E-2</v>
      </c>
      <c r="Z210" s="15">
        <f t="shared" si="68"/>
        <v>-0.31955196273222541</v>
      </c>
      <c r="AA210" s="14">
        <f t="shared" si="69"/>
        <v>-0.99841033632872489</v>
      </c>
      <c r="AB210" s="14">
        <f t="shared" si="70"/>
        <v>350.41743106024518</v>
      </c>
      <c r="AC210" s="14">
        <f t="shared" si="71"/>
        <v>-7.3314280578087213E-2</v>
      </c>
      <c r="AD210" s="14">
        <f t="shared" si="72"/>
        <v>-7.876125993191585</v>
      </c>
      <c r="AE210" s="14">
        <f t="shared" si="73"/>
        <v>0.41533455171507794</v>
      </c>
      <c r="AF210" s="18" t="str">
        <f t="shared" si="74"/>
        <v/>
      </c>
      <c r="AG210" s="18" t="str">
        <f t="shared" si="75"/>
        <v/>
      </c>
      <c r="AH210" s="18" t="str">
        <f t="shared" si="76"/>
        <v/>
      </c>
      <c r="AI210" s="19" t="str">
        <f t="shared" si="77"/>
        <v/>
      </c>
      <c r="AJ210" s="19" t="str">
        <f t="shared" si="78"/>
        <v/>
      </c>
      <c r="AK210" s="19" t="str">
        <f t="shared" si="79"/>
        <v/>
      </c>
    </row>
    <row r="211" spans="2:37" x14ac:dyDescent="0.15">
      <c r="B211" s="51" t="str">
        <f>IFERROR(IF(AND(AF211=1,AI211=1),MAX($B$5:B210)+1,""),"")</f>
        <v/>
      </c>
      <c r="C211" s="51" t="str">
        <f>IFERROR(IF(AND(AG211=1,AJ211=1),MAX($C$5:C210)+1,""),"")</f>
        <v/>
      </c>
      <c r="D211" s="51" t="str">
        <f>IFERROR(IF(AND(AH211=1,AK211=1),MAX($D$5:D210)+1,""),"")</f>
        <v/>
      </c>
      <c r="F211" s="5" t="s">
        <v>519</v>
      </c>
      <c r="G211" s="5" t="s">
        <v>520</v>
      </c>
      <c r="H211" s="12">
        <f>IFERROR([1]!EM_S_STM07_IS(F211,"9",$H$1,"1")/1000000,"")</f>
        <v>51303.77851982</v>
      </c>
      <c r="I211" s="12">
        <f>IFERROR([1]!EM_S_STM07_IS(F211,"9",$I$1,"1")/1000000,"")</f>
        <v>70740.641187810004</v>
      </c>
      <c r="J211" s="12">
        <f>IFERROR([1]!EM_S_STM07_IS(F211,"9",$J$1,"1")/1000000,"")</f>
        <v>77258.770498979997</v>
      </c>
      <c r="K211" s="12">
        <f>IFERROR([1]!EM_S_STM07_IS(F211,"9",$K$1,"1")/1000000,"")</f>
        <v>76164.73429374001</v>
      </c>
      <c r="L211" s="12">
        <f>IFERROR([1]!EM_S_STM07_IS(F211,"9",$L$1,"1")/1000000,"")</f>
        <v>88818.485807639998</v>
      </c>
      <c r="M211" s="13">
        <f>IFERROR([1]!EM_S_STM07_IS(F211,"9",$M$1,"1")/1000000,"")</f>
        <v>86896.604108219995</v>
      </c>
      <c r="N211" s="12">
        <f>IFERROR([1]!EM_S_STM07_IS(F211,"61",$N$1,"1")/1000000,"")</f>
        <v>899.21070448</v>
      </c>
      <c r="O211" s="12">
        <f>IFERROR([1]!EM_S_STM07_IS(F211,"61",$O$1,"1")/1000000,"")</f>
        <v>1432.0840968599998</v>
      </c>
      <c r="P211" s="12">
        <f>IFERROR([1]!EM_S_STM07_IS(F211,"61",$P$1,"1")/1000000,"")</f>
        <v>923.87039314999993</v>
      </c>
      <c r="Q211" s="12">
        <f>IFERROR([1]!EM_S_STM07_IS(F211,"61",$Q$1,"1")/1000000,"")</f>
        <v>572.56205154999998</v>
      </c>
      <c r="R211" s="12">
        <f>IFERROR([1]!EM_S_STM07_IS(F211,"61",$R$1,"1")/1000000,"")</f>
        <v>300.66083687000003</v>
      </c>
      <c r="S211" s="12">
        <f>IFERROR([1]!EM_S_STM07_IS(F211,"61",$S$1,"1")/1000000,"")</f>
        <v>-666.43273377999992</v>
      </c>
      <c r="T211" s="20">
        <f t="shared" si="62"/>
        <v>0.11114488278899448</v>
      </c>
      <c r="U211" s="20">
        <f t="shared" si="63"/>
        <v>-1.9418439891733517</v>
      </c>
      <c r="V211" s="14">
        <f t="shared" si="64"/>
        <v>0.37885830690776573</v>
      </c>
      <c r="W211" s="14">
        <f t="shared" si="65"/>
        <v>9.2141224644330666E-2</v>
      </c>
      <c r="X211" s="14">
        <f t="shared" si="66"/>
        <v>-1.4160673256564843E-2</v>
      </c>
      <c r="Y211" s="14">
        <f t="shared" si="67"/>
        <v>0.16613661993619008</v>
      </c>
      <c r="Z211" s="15">
        <f t="shared" si="68"/>
        <v>-2.1638307408013546E-2</v>
      </c>
      <c r="AA211" s="14">
        <f t="shared" si="69"/>
        <v>0.59260125544007225</v>
      </c>
      <c r="AB211" s="14">
        <f t="shared" si="70"/>
        <v>-0.35487699697546654</v>
      </c>
      <c r="AC211" s="14">
        <f t="shared" si="71"/>
        <v>-0.38025717049140401</v>
      </c>
      <c r="AD211" s="14">
        <f t="shared" si="72"/>
        <v>-0.474885148158052</v>
      </c>
      <c r="AE211" s="14">
        <f t="shared" si="73"/>
        <v>-3.2165598310635737</v>
      </c>
      <c r="AF211" s="18" t="str">
        <f t="shared" si="74"/>
        <v/>
      </c>
      <c r="AG211" s="18" t="str">
        <f t="shared" si="75"/>
        <v/>
      </c>
      <c r="AH211" s="18" t="str">
        <f t="shared" si="76"/>
        <v/>
      </c>
      <c r="AI211" s="19" t="str">
        <f t="shared" si="77"/>
        <v/>
      </c>
      <c r="AJ211" s="19" t="str">
        <f t="shared" si="78"/>
        <v/>
      </c>
      <c r="AK211" s="19" t="str">
        <f t="shared" si="79"/>
        <v/>
      </c>
    </row>
    <row r="212" spans="2:37" x14ac:dyDescent="0.15">
      <c r="B212" s="51" t="str">
        <f>IFERROR(IF(AND(AF212=1,AI212=1),MAX($B$5:B211)+1,""),"")</f>
        <v/>
      </c>
      <c r="C212" s="51" t="str">
        <f>IFERROR(IF(AND(AG212=1,AJ212=1),MAX($C$5:C211)+1,""),"")</f>
        <v/>
      </c>
      <c r="D212" s="51" t="str">
        <f>IFERROR(IF(AND(AH212=1,AK212=1),MAX($D$5:D211)+1,""),"")</f>
        <v/>
      </c>
      <c r="F212" s="5" t="s">
        <v>521</v>
      </c>
      <c r="G212" s="5" t="s">
        <v>522</v>
      </c>
      <c r="H212" s="12">
        <f>IFERROR([1]!EM_S_STM07_IS(F212,"9",$H$1,"1")/1000000,"")</f>
        <v>1885.3397486199999</v>
      </c>
      <c r="I212" s="12">
        <f>IFERROR([1]!EM_S_STM07_IS(F212,"9",$I$1,"1")/1000000,"")</f>
        <v>2156.83808176</v>
      </c>
      <c r="J212" s="12">
        <f>IFERROR([1]!EM_S_STM07_IS(F212,"9",$J$1,"1")/1000000,"")</f>
        <v>2766.1199991500002</v>
      </c>
      <c r="K212" s="12">
        <f>IFERROR([1]!EM_S_STM07_IS(F212,"9",$K$1,"1")/1000000,"")</f>
        <v>2808.0564158000002</v>
      </c>
      <c r="L212" s="12">
        <f>IFERROR([1]!EM_S_STM07_IS(F212,"9",$L$1,"1")/1000000,"")</f>
        <v>4906.8728372899996</v>
      </c>
      <c r="M212" s="13">
        <f>IFERROR([1]!EM_S_STM07_IS(F212,"9",$M$1,"1")/1000000,"")</f>
        <v>3474.1151888099998</v>
      </c>
      <c r="N212" s="12">
        <f>IFERROR([1]!EM_S_STM07_IS(F212,"61",$N$1,"1")/1000000,"")</f>
        <v>423.89109474999998</v>
      </c>
      <c r="O212" s="12">
        <f>IFERROR([1]!EM_S_STM07_IS(F212,"61",$O$1,"1")/1000000,"")</f>
        <v>522.37315000000001</v>
      </c>
      <c r="P212" s="12">
        <f>IFERROR([1]!EM_S_STM07_IS(F212,"61",$P$1,"1")/1000000,"")</f>
        <v>584.17973946000006</v>
      </c>
      <c r="Q212" s="12">
        <f>IFERROR([1]!EM_S_STM07_IS(F212,"61",$Q$1,"1")/1000000,"")</f>
        <v>609.83746786999995</v>
      </c>
      <c r="R212" s="12">
        <f>IFERROR([1]!EM_S_STM07_IS(F212,"61",$R$1,"1")/1000000,"")</f>
        <v>584.50853927999992</v>
      </c>
      <c r="S212" s="12">
        <f>IFERROR([1]!EM_S_STM07_IS(F212,"61",$S$1,"1")/1000000,"")</f>
        <v>326.88437260000001</v>
      </c>
      <c r="T212" s="20">
        <f t="shared" si="62"/>
        <v>0.13003245822340737</v>
      </c>
      <c r="U212" s="20">
        <f t="shared" si="63"/>
        <v>-5.0646462148993154E-2</v>
      </c>
      <c r="V212" s="14">
        <f t="shared" si="64"/>
        <v>0.14400499079209836</v>
      </c>
      <c r="W212" s="14">
        <f t="shared" si="65"/>
        <v>0.28248848281314676</v>
      </c>
      <c r="X212" s="14">
        <f t="shared" si="66"/>
        <v>1.5160736577909338E-2</v>
      </c>
      <c r="Y212" s="14">
        <f t="shared" si="67"/>
        <v>0.74742672892206041</v>
      </c>
      <c r="Z212" s="15">
        <f t="shared" si="68"/>
        <v>-0.29198996916971109</v>
      </c>
      <c r="AA212" s="14">
        <f t="shared" si="69"/>
        <v>0.23232867231636986</v>
      </c>
      <c r="AB212" s="14">
        <f t="shared" si="70"/>
        <v>0.11831884824095583</v>
      </c>
      <c r="AC212" s="14">
        <f t="shared" si="71"/>
        <v>4.3920948771207301E-2</v>
      </c>
      <c r="AD212" s="14">
        <f t="shared" si="72"/>
        <v>-4.1533900300464062E-2</v>
      </c>
      <c r="AE212" s="14">
        <f t="shared" si="73"/>
        <v>-0.44075346956837014</v>
      </c>
      <c r="AF212" s="18" t="str">
        <f t="shared" si="74"/>
        <v/>
      </c>
      <c r="AG212" s="18" t="str">
        <f t="shared" si="75"/>
        <v/>
      </c>
      <c r="AH212" s="18" t="str">
        <f t="shared" si="76"/>
        <v/>
      </c>
      <c r="AI212" s="19" t="str">
        <f t="shared" si="77"/>
        <v/>
      </c>
      <c r="AJ212" s="19" t="str">
        <f t="shared" si="78"/>
        <v/>
      </c>
      <c r="AK212" s="19" t="str">
        <f t="shared" si="79"/>
        <v/>
      </c>
    </row>
    <row r="213" spans="2:37" x14ac:dyDescent="0.15">
      <c r="B213" s="51" t="str">
        <f>IFERROR(IF(AND(AF213=1,AI213=1),MAX($B$5:B212)+1,""),"")</f>
        <v/>
      </c>
      <c r="C213" s="51" t="str">
        <f>IFERROR(IF(AND(AG213=1,AJ213=1),MAX($C$5:C212)+1,""),"")</f>
        <v/>
      </c>
      <c r="D213" s="51" t="str">
        <f>IFERROR(IF(AND(AH213=1,AK213=1),MAX($D$5:D212)+1,""),"")</f>
        <v/>
      </c>
      <c r="F213" s="5" t="s">
        <v>523</v>
      </c>
      <c r="G213" s="5" t="s">
        <v>524</v>
      </c>
      <c r="H213" s="12">
        <f>IFERROR([1]!EM_S_STM07_IS(F213,"9",$H$1,"1")/1000000,"")</f>
        <v>3720.8465817800002</v>
      </c>
      <c r="I213" s="12">
        <f>IFERROR([1]!EM_S_STM07_IS(F213,"9",$I$1,"1")/1000000,"")</f>
        <v>4453.5786473900007</v>
      </c>
      <c r="J213" s="12">
        <f>IFERROR([1]!EM_S_STM07_IS(F213,"9",$J$1,"1")/1000000,"")</f>
        <v>4671.89927756</v>
      </c>
      <c r="K213" s="12">
        <f>IFERROR([1]!EM_S_STM07_IS(F213,"9",$K$1,"1")/1000000,"")</f>
        <v>5227.7124865600008</v>
      </c>
      <c r="L213" s="12">
        <f>IFERROR([1]!EM_S_STM07_IS(F213,"9",$L$1,"1")/1000000,"")</f>
        <v>4358.6597011399999</v>
      </c>
      <c r="M213" s="13">
        <f>IFERROR([1]!EM_S_STM07_IS(F213,"9",$M$1,"1")/1000000,"")</f>
        <v>4623.0863217599999</v>
      </c>
      <c r="N213" s="12">
        <f>IFERROR([1]!EM_S_STM07_IS(F213,"61",$N$1,"1")/1000000,"")</f>
        <v>15.749388880000001</v>
      </c>
      <c r="O213" s="12">
        <f>IFERROR([1]!EM_S_STM07_IS(F213,"61",$O$1,"1")/1000000,"")</f>
        <v>11.379378689999999</v>
      </c>
      <c r="P213" s="12">
        <f>IFERROR([1]!EM_S_STM07_IS(F213,"61",$P$1,"1")/1000000,"")</f>
        <v>13.87032153</v>
      </c>
      <c r="Q213" s="12">
        <f>IFERROR([1]!EM_S_STM07_IS(F213,"61",$Q$1,"1")/1000000,"")</f>
        <v>14.062555869999999</v>
      </c>
      <c r="R213" s="12">
        <f>IFERROR([1]!EM_S_STM07_IS(F213,"61",$R$1,"1")/1000000,"")</f>
        <v>12.08142945</v>
      </c>
      <c r="S213" s="12">
        <f>IFERROR([1]!EM_S_STM07_IS(F213,"61",$S$1,"1")/1000000,"")</f>
        <v>12.162099</v>
      </c>
      <c r="T213" s="20">
        <f t="shared" si="62"/>
        <v>4.4378800924514294E-2</v>
      </c>
      <c r="U213" s="20">
        <f t="shared" si="63"/>
        <v>-5.038193996365703E-2</v>
      </c>
      <c r="V213" s="14">
        <f t="shared" si="64"/>
        <v>0.19692616975878427</v>
      </c>
      <c r="W213" s="14">
        <f t="shared" si="65"/>
        <v>4.9021393233494387E-2</v>
      </c>
      <c r="X213" s="14">
        <f t="shared" si="66"/>
        <v>0.11896943319597554</v>
      </c>
      <c r="Y213" s="14">
        <f t="shared" si="67"/>
        <v>-0.16623959095957569</v>
      </c>
      <c r="Z213" s="15">
        <f t="shared" si="68"/>
        <v>6.066695698928725E-2</v>
      </c>
      <c r="AA213" s="14">
        <f t="shared" si="69"/>
        <v>-0.27747173069994074</v>
      </c>
      <c r="AB213" s="14">
        <f t="shared" si="70"/>
        <v>0.21889972272291089</v>
      </c>
      <c r="AC213" s="14">
        <f t="shared" si="71"/>
        <v>1.3859400417230187E-2</v>
      </c>
      <c r="AD213" s="14">
        <f t="shared" si="72"/>
        <v>-0.14087954126649091</v>
      </c>
      <c r="AE213" s="14">
        <f t="shared" si="73"/>
        <v>6.6771527602637821E-3</v>
      </c>
      <c r="AF213" s="18" t="str">
        <f t="shared" si="74"/>
        <v/>
      </c>
      <c r="AG213" s="18" t="str">
        <f t="shared" si="75"/>
        <v/>
      </c>
      <c r="AH213" s="18" t="str">
        <f t="shared" si="76"/>
        <v/>
      </c>
      <c r="AI213" s="19" t="str">
        <f t="shared" si="77"/>
        <v/>
      </c>
      <c r="AJ213" s="19" t="str">
        <f t="shared" si="78"/>
        <v/>
      </c>
      <c r="AK213" s="19" t="str">
        <f t="shared" si="79"/>
        <v/>
      </c>
    </row>
    <row r="214" spans="2:37" x14ac:dyDescent="0.15">
      <c r="B214" s="51" t="str">
        <f>IFERROR(IF(AND(AF214=1,AI214=1),MAX($B$5:B213)+1,""),"")</f>
        <v/>
      </c>
      <c r="C214" s="51" t="str">
        <f>IFERROR(IF(AND(AG214=1,AJ214=1),MAX($C$5:C213)+1,""),"")</f>
        <v/>
      </c>
      <c r="D214" s="51" t="str">
        <f>IFERROR(IF(AND(AH214=1,AK214=1),MAX($D$5:D213)+1,""),"")</f>
        <v/>
      </c>
      <c r="F214" s="5" t="s">
        <v>525</v>
      </c>
      <c r="G214" s="5" t="s">
        <v>526</v>
      </c>
      <c r="H214" s="12">
        <f>IFERROR([1]!EM_S_STM07_IS(F214,"9",$H$1,"1")/1000000,"")</f>
        <v>84.102061200000009</v>
      </c>
      <c r="I214" s="12">
        <f>IFERROR([1]!EM_S_STM07_IS(F214,"9",$I$1,"1")/1000000,"")</f>
        <v>139.46031223</v>
      </c>
      <c r="J214" s="12">
        <f>IFERROR([1]!EM_S_STM07_IS(F214,"9",$J$1,"1")/1000000,"")</f>
        <v>161.49614265</v>
      </c>
      <c r="K214" s="12">
        <f>IFERROR([1]!EM_S_STM07_IS(F214,"9",$K$1,"1")/1000000,"")</f>
        <v>130.59413846999999</v>
      </c>
      <c r="L214" s="12">
        <f>IFERROR([1]!EM_S_STM07_IS(F214,"9",$L$1,"1")/1000000,"")</f>
        <v>87.496948099999997</v>
      </c>
      <c r="M214" s="13">
        <f>IFERROR([1]!EM_S_STM07_IS(F214,"9",$M$1,"1")/1000000,"")</f>
        <v>44.816199750000003</v>
      </c>
      <c r="N214" s="12">
        <f>IFERROR([1]!EM_S_STM07_IS(F214,"61",$N$1,"1")/1000000,"")</f>
        <v>3.1808810800000002</v>
      </c>
      <c r="O214" s="12">
        <f>IFERROR([1]!EM_S_STM07_IS(F214,"61",$O$1,"1")/1000000,"")</f>
        <v>6.8719096399999993</v>
      </c>
      <c r="P214" s="12">
        <f>IFERROR([1]!EM_S_STM07_IS(F214,"61",$P$1,"1")/1000000,"")</f>
        <v>2.37996791</v>
      </c>
      <c r="Q214" s="12">
        <f>IFERROR([1]!EM_S_STM07_IS(F214,"61",$Q$1,"1")/1000000,"")</f>
        <v>5.8243136099999999</v>
      </c>
      <c r="R214" s="12">
        <f>IFERROR([1]!EM_S_STM07_IS(F214,"61",$R$1,"1")/1000000,"")</f>
        <v>-28.900316589999999</v>
      </c>
      <c r="S214" s="12">
        <f>IFERROR([1]!EM_S_STM07_IS(F214,"61",$S$1,"1")/1000000,"")</f>
        <v>-42.22395358</v>
      </c>
      <c r="T214" s="20">
        <f t="shared" si="62"/>
        <v>-0.11829018054577356</v>
      </c>
      <c r="U214" s="20">
        <f t="shared" si="63"/>
        <v>-2.6772673480486233</v>
      </c>
      <c r="V214" s="14">
        <f t="shared" si="64"/>
        <v>0.65822704271604682</v>
      </c>
      <c r="W214" s="14">
        <f t="shared" si="65"/>
        <v>0.15800789534773291</v>
      </c>
      <c r="X214" s="14">
        <f t="shared" si="66"/>
        <v>-0.19134824939424031</v>
      </c>
      <c r="Y214" s="14">
        <f t="shared" si="67"/>
        <v>-0.3300086119860598</v>
      </c>
      <c r="Z214" s="15">
        <f t="shared" si="68"/>
        <v>-0.48779699494455847</v>
      </c>
      <c r="AA214" s="14">
        <f t="shared" si="69"/>
        <v>1.1603792996876194</v>
      </c>
      <c r="AB214" s="14">
        <f t="shared" si="70"/>
        <v>-0.65366717045481981</v>
      </c>
      <c r="AC214" s="14">
        <f t="shared" si="71"/>
        <v>1.4472235888256157</v>
      </c>
      <c r="AD214" s="14">
        <f t="shared" si="72"/>
        <v>-5.9620124404667836</v>
      </c>
      <c r="AE214" s="14">
        <f t="shared" si="73"/>
        <v>-0.46102045105658829</v>
      </c>
      <c r="AF214" s="18" t="str">
        <f t="shared" si="74"/>
        <v/>
      </c>
      <c r="AG214" s="18" t="str">
        <f t="shared" si="75"/>
        <v/>
      </c>
      <c r="AH214" s="18" t="str">
        <f t="shared" si="76"/>
        <v/>
      </c>
      <c r="AI214" s="19" t="str">
        <f t="shared" si="77"/>
        <v/>
      </c>
      <c r="AJ214" s="19" t="str">
        <f t="shared" si="78"/>
        <v/>
      </c>
      <c r="AK214" s="19" t="str">
        <f t="shared" si="79"/>
        <v/>
      </c>
    </row>
    <row r="215" spans="2:37" x14ac:dyDescent="0.15">
      <c r="B215" s="51" t="str">
        <f>IFERROR(IF(AND(AF215=1,AI215=1),MAX($B$5:B214)+1,""),"")</f>
        <v/>
      </c>
      <c r="C215" s="51" t="str">
        <f>IFERROR(IF(AND(AG215=1,AJ215=1),MAX($C$5:C214)+1,""),"")</f>
        <v/>
      </c>
      <c r="D215" s="51" t="str">
        <f>IFERROR(IF(AND(AH215=1,AK215=1),MAX($D$5:D214)+1,""),"")</f>
        <v/>
      </c>
      <c r="F215" s="5" t="s">
        <v>527</v>
      </c>
      <c r="G215" s="5" t="s">
        <v>528</v>
      </c>
      <c r="H215" s="12">
        <f>IFERROR([1]!EM_S_STM07_IS(F215,"9",$H$1,"1")/1000000,"")</f>
        <v>2467.6254938699999</v>
      </c>
      <c r="I215" s="12">
        <f>IFERROR([1]!EM_S_STM07_IS(F215,"9",$I$1,"1")/1000000,"")</f>
        <v>2800.4759367600004</v>
      </c>
      <c r="J215" s="12">
        <f>IFERROR([1]!EM_S_STM07_IS(F215,"9",$J$1,"1")/1000000,"")</f>
        <v>2720.6849064399998</v>
      </c>
      <c r="K215" s="12">
        <f>IFERROR([1]!EM_S_STM07_IS(F215,"9",$K$1,"1")/1000000,"")</f>
        <v>2739.9493062199999</v>
      </c>
      <c r="L215" s="12">
        <f>IFERROR([1]!EM_S_STM07_IS(F215,"9",$L$1,"1")/1000000,"")</f>
        <v>1932.6453550899998</v>
      </c>
      <c r="M215" s="13">
        <f>IFERROR([1]!EM_S_STM07_IS(F215,"9",$M$1,"1")/1000000,"")</f>
        <v>1695.81670229</v>
      </c>
      <c r="N215" s="12">
        <f>IFERROR([1]!EM_S_STM07_IS(F215,"61",$N$1,"1")/1000000,"")</f>
        <v>127.79689576999999</v>
      </c>
      <c r="O215" s="12">
        <f>IFERROR([1]!EM_S_STM07_IS(F215,"61",$O$1,"1")/1000000,"")</f>
        <v>104.41800336</v>
      </c>
      <c r="P215" s="12">
        <f>IFERROR([1]!EM_S_STM07_IS(F215,"61",$P$1,"1")/1000000,"")</f>
        <v>30.365616960000001</v>
      </c>
      <c r="Q215" s="12">
        <f>IFERROR([1]!EM_S_STM07_IS(F215,"61",$Q$1,"1")/1000000,"")</f>
        <v>77.011964739999996</v>
      </c>
      <c r="R215" s="12">
        <f>IFERROR([1]!EM_S_STM07_IS(F215,"61",$R$1,"1")/1000000,"")</f>
        <v>52.294512399999995</v>
      </c>
      <c r="S215" s="12">
        <f>IFERROR([1]!EM_S_STM07_IS(F215,"61",$S$1,"1")/1000000,"")</f>
        <v>29.709183850000002</v>
      </c>
      <c r="T215" s="20">
        <f t="shared" si="62"/>
        <v>-7.2273564455592409E-2</v>
      </c>
      <c r="U215" s="20">
        <f t="shared" si="63"/>
        <v>-0.25308000899201721</v>
      </c>
      <c r="V215" s="14">
        <f t="shared" si="64"/>
        <v>0.13488693633489257</v>
      </c>
      <c r="W215" s="14">
        <f t="shared" si="65"/>
        <v>-2.8491953554264239E-2</v>
      </c>
      <c r="X215" s="14">
        <f t="shared" si="66"/>
        <v>7.0807169674078248E-3</v>
      </c>
      <c r="Y215" s="14">
        <f t="shared" si="67"/>
        <v>-0.29464192979677667</v>
      </c>
      <c r="Z215" s="15">
        <f t="shared" si="68"/>
        <v>-0.12254118541524717</v>
      </c>
      <c r="AA215" s="14">
        <f t="shared" si="69"/>
        <v>-0.18293787395333691</v>
      </c>
      <c r="AB215" s="14">
        <f t="shared" si="70"/>
        <v>-0.70919174871301627</v>
      </c>
      <c r="AC215" s="14">
        <f t="shared" si="71"/>
        <v>1.5361567605046942</v>
      </c>
      <c r="AD215" s="14">
        <f t="shared" si="72"/>
        <v>-0.32095600240103683</v>
      </c>
      <c r="AE215" s="14">
        <f t="shared" si="73"/>
        <v>-0.43188716202658378</v>
      </c>
      <c r="AF215" s="18" t="str">
        <f t="shared" si="74"/>
        <v/>
      </c>
      <c r="AG215" s="18" t="str">
        <f t="shared" si="75"/>
        <v/>
      </c>
      <c r="AH215" s="18" t="str">
        <f t="shared" si="76"/>
        <v/>
      </c>
      <c r="AI215" s="19" t="str">
        <f t="shared" si="77"/>
        <v/>
      </c>
      <c r="AJ215" s="19" t="str">
        <f t="shared" si="78"/>
        <v/>
      </c>
      <c r="AK215" s="19" t="str">
        <f t="shared" si="79"/>
        <v/>
      </c>
    </row>
    <row r="216" spans="2:37" x14ac:dyDescent="0.15">
      <c r="B216" s="51" t="str">
        <f>IFERROR(IF(AND(AF216=1,AI216=1),MAX($B$5:B215)+1,""),"")</f>
        <v/>
      </c>
      <c r="C216" s="51" t="str">
        <f>IFERROR(IF(AND(AG216=1,AJ216=1),MAX($C$5:C215)+1,""),"")</f>
        <v/>
      </c>
      <c r="D216" s="51" t="str">
        <f>IFERROR(IF(AND(AH216=1,AK216=1),MAX($D$5:D215)+1,""),"")</f>
        <v/>
      </c>
      <c r="F216" s="5" t="s">
        <v>529</v>
      </c>
      <c r="G216" s="5" t="s">
        <v>530</v>
      </c>
      <c r="H216" s="12">
        <f>IFERROR([1]!EM_S_STM07_IS(F216,"9",$H$1,"1")/1000000,"")</f>
        <v>2033.9427328800002</v>
      </c>
      <c r="I216" s="12">
        <f>IFERROR([1]!EM_S_STM07_IS(F216,"9",$I$1,"1")/1000000,"")</f>
        <v>2081.8937007599998</v>
      </c>
      <c r="J216" s="12">
        <f>IFERROR([1]!EM_S_STM07_IS(F216,"9",$J$1,"1")/1000000,"")</f>
        <v>2084.5680034699999</v>
      </c>
      <c r="K216" s="12">
        <f>IFERROR([1]!EM_S_STM07_IS(F216,"9",$K$1,"1")/1000000,"")</f>
        <v>2230.7014638999999</v>
      </c>
      <c r="L216" s="12">
        <f>IFERROR([1]!EM_S_STM07_IS(F216,"9",$L$1,"1")/1000000,"")</f>
        <v>2247.9195360799999</v>
      </c>
      <c r="M216" s="13">
        <f>IFERROR([1]!EM_S_STM07_IS(F216,"9",$M$1,"1")/1000000,"")</f>
        <v>1939.5724987200001</v>
      </c>
      <c r="N216" s="12">
        <f>IFERROR([1]!EM_S_STM07_IS(F216,"61",$N$1,"1")/1000000,"")</f>
        <v>221.34805825000001</v>
      </c>
      <c r="O216" s="12">
        <f>IFERROR([1]!EM_S_STM07_IS(F216,"61",$O$1,"1")/1000000,"")</f>
        <v>164.56929929</v>
      </c>
      <c r="P216" s="12">
        <f>IFERROR([1]!EM_S_STM07_IS(F216,"61",$P$1,"1")/1000000,"")</f>
        <v>73.23155890000001</v>
      </c>
      <c r="Q216" s="12">
        <f>IFERROR([1]!EM_S_STM07_IS(F216,"61",$Q$1,"1")/1000000,"")</f>
        <v>87.845807129999997</v>
      </c>
      <c r="R216" s="12">
        <f>IFERROR([1]!EM_S_STM07_IS(F216,"61",$R$1,"1")/1000000,"")</f>
        <v>94.145906310000001</v>
      </c>
      <c r="S216" s="12">
        <f>IFERROR([1]!EM_S_STM07_IS(F216,"61",$S$1,"1")/1000000,"")</f>
        <v>61.728428510000001</v>
      </c>
      <c r="T216" s="20">
        <f t="shared" si="62"/>
        <v>-9.4567123773648953E-3</v>
      </c>
      <c r="U216" s="20">
        <f t="shared" si="63"/>
        <v>-0.22539213757184506</v>
      </c>
      <c r="V216" s="14">
        <f t="shared" si="64"/>
        <v>2.3575377568326353E-2</v>
      </c>
      <c r="W216" s="14">
        <f t="shared" si="65"/>
        <v>1.2845529572541865E-3</v>
      </c>
      <c r="X216" s="14">
        <f t="shared" si="66"/>
        <v>7.0102515334949156E-2</v>
      </c>
      <c r="Y216" s="14">
        <f t="shared" si="67"/>
        <v>7.718680629678335E-3</v>
      </c>
      <c r="Z216" s="15">
        <f t="shared" si="68"/>
        <v>-0.13716996200749521</v>
      </c>
      <c r="AA216" s="14">
        <f t="shared" si="69"/>
        <v>-0.25651347208057113</v>
      </c>
      <c r="AB216" s="14">
        <f t="shared" si="70"/>
        <v>-0.55501081176171785</v>
      </c>
      <c r="AC216" s="14">
        <f t="shared" si="71"/>
        <v>0.19956216212679839</v>
      </c>
      <c r="AD216" s="14">
        <f t="shared" si="72"/>
        <v>7.1717699294135948E-2</v>
      </c>
      <c r="AE216" s="14">
        <f t="shared" si="73"/>
        <v>-0.34433231428307653</v>
      </c>
      <c r="AF216" s="18" t="str">
        <f t="shared" si="74"/>
        <v/>
      </c>
      <c r="AG216" s="18" t="str">
        <f t="shared" si="75"/>
        <v/>
      </c>
      <c r="AH216" s="18" t="str">
        <f t="shared" si="76"/>
        <v/>
      </c>
      <c r="AI216" s="19" t="str">
        <f t="shared" si="77"/>
        <v/>
      </c>
      <c r="AJ216" s="19" t="str">
        <f t="shared" si="78"/>
        <v/>
      </c>
      <c r="AK216" s="19" t="str">
        <f t="shared" si="79"/>
        <v/>
      </c>
    </row>
    <row r="217" spans="2:37" x14ac:dyDescent="0.15">
      <c r="B217" s="51" t="str">
        <f>IFERROR(IF(AND(AF217=1,AI217=1),MAX($B$5:B216)+1,""),"")</f>
        <v/>
      </c>
      <c r="C217" s="51" t="str">
        <f>IFERROR(IF(AND(AG217=1,AJ217=1),MAX($C$5:C216)+1,""),"")</f>
        <v/>
      </c>
      <c r="D217" s="51" t="str">
        <f>IFERROR(IF(AND(AH217=1,AK217=1),MAX($D$5:D216)+1,""),"")</f>
        <v/>
      </c>
      <c r="F217" s="5" t="s">
        <v>531</v>
      </c>
      <c r="G217" s="5" t="s">
        <v>532</v>
      </c>
      <c r="H217" s="12">
        <f>IFERROR([1]!EM_S_STM07_IS(F217,"9",$H$1,"1")/1000000,"")</f>
        <v>3589.4656276400001</v>
      </c>
      <c r="I217" s="12">
        <f>IFERROR([1]!EM_S_STM07_IS(F217,"9",$I$1,"1")/1000000,"")</f>
        <v>4139.2869530999997</v>
      </c>
      <c r="J217" s="12">
        <f>IFERROR([1]!EM_S_STM07_IS(F217,"9",$J$1,"1")/1000000,"")</f>
        <v>3538.1624134399999</v>
      </c>
      <c r="K217" s="12">
        <f>IFERROR([1]!EM_S_STM07_IS(F217,"9",$K$1,"1")/1000000,"")</f>
        <v>3244.5027417900001</v>
      </c>
      <c r="L217" s="12">
        <f>IFERROR([1]!EM_S_STM07_IS(F217,"9",$L$1,"1")/1000000,"")</f>
        <v>4014.6923543600001</v>
      </c>
      <c r="M217" s="13">
        <f>IFERROR([1]!EM_S_STM07_IS(F217,"9",$M$1,"1")/1000000,"")</f>
        <v>3066.9738502</v>
      </c>
      <c r="N217" s="12">
        <f>IFERROR([1]!EM_S_STM07_IS(F217,"61",$N$1,"1")/1000000,"")</f>
        <v>89.197971240000001</v>
      </c>
      <c r="O217" s="12">
        <f>IFERROR([1]!EM_S_STM07_IS(F217,"61",$O$1,"1")/1000000,"")</f>
        <v>7.3913067699999999</v>
      </c>
      <c r="P217" s="12">
        <f>IFERROR([1]!EM_S_STM07_IS(F217,"61",$P$1,"1")/1000000,"")</f>
        <v>34.436562350000003</v>
      </c>
      <c r="Q217" s="12">
        <f>IFERROR([1]!EM_S_STM07_IS(F217,"61",$Q$1,"1")/1000000,"")</f>
        <v>48.274176079999997</v>
      </c>
      <c r="R217" s="12">
        <f>IFERROR([1]!EM_S_STM07_IS(F217,"61",$R$1,"1")/1000000,"")</f>
        <v>72.387028510000007</v>
      </c>
      <c r="S217" s="12">
        <f>IFERROR([1]!EM_S_STM07_IS(F217,"61",$S$1,"1")/1000000,"")</f>
        <v>89.40937679000001</v>
      </c>
      <c r="T217" s="20">
        <f t="shared" si="62"/>
        <v>-3.0972605364674499E-2</v>
      </c>
      <c r="U217" s="20">
        <f t="shared" si="63"/>
        <v>4.7356551523858315E-4</v>
      </c>
      <c r="V217" s="14">
        <f t="shared" si="64"/>
        <v>0.15317637289133085</v>
      </c>
      <c r="W217" s="14">
        <f t="shared" si="65"/>
        <v>-0.14522417664467666</v>
      </c>
      <c r="X217" s="14">
        <f t="shared" si="66"/>
        <v>-8.2997793016654497E-2</v>
      </c>
      <c r="Y217" s="14">
        <f t="shared" si="67"/>
        <v>0.23738294397158824</v>
      </c>
      <c r="Z217" s="15">
        <f t="shared" si="68"/>
        <v>-0.23606254739065308</v>
      </c>
      <c r="AA217" s="14">
        <f t="shared" si="69"/>
        <v>-0.91713593182391306</v>
      </c>
      <c r="AB217" s="14">
        <f t="shared" si="70"/>
        <v>3.659062791138894</v>
      </c>
      <c r="AC217" s="14">
        <f t="shared" si="71"/>
        <v>0.40182912537435644</v>
      </c>
      <c r="AD217" s="14">
        <f t="shared" si="72"/>
        <v>0.49949795911669576</v>
      </c>
      <c r="AE217" s="14">
        <f t="shared" si="73"/>
        <v>0.23515743953557131</v>
      </c>
      <c r="AF217" s="18" t="str">
        <f t="shared" si="74"/>
        <v/>
      </c>
      <c r="AG217" s="18" t="str">
        <f t="shared" si="75"/>
        <v/>
      </c>
      <c r="AH217" s="18" t="str">
        <f t="shared" si="76"/>
        <v/>
      </c>
      <c r="AI217" s="19" t="str">
        <f t="shared" si="77"/>
        <v/>
      </c>
      <c r="AJ217" s="19" t="str">
        <f t="shared" si="78"/>
        <v/>
      </c>
      <c r="AK217" s="19" t="str">
        <f t="shared" si="79"/>
        <v/>
      </c>
    </row>
    <row r="218" spans="2:37" x14ac:dyDescent="0.15">
      <c r="B218" s="51" t="str">
        <f>IFERROR(IF(AND(AF218=1,AI218=1),MAX($B$5:B217)+1,""),"")</f>
        <v/>
      </c>
      <c r="C218" s="51" t="str">
        <f>IFERROR(IF(AND(AG218=1,AJ218=1),MAX($C$5:C217)+1,""),"")</f>
        <v/>
      </c>
      <c r="D218" s="51" t="str">
        <f>IFERROR(IF(AND(AH218=1,AK218=1),MAX($D$5:D217)+1,""),"")</f>
        <v/>
      </c>
      <c r="F218" s="5" t="s">
        <v>533</v>
      </c>
      <c r="G218" s="5" t="s">
        <v>534</v>
      </c>
      <c r="H218" s="12">
        <f>IFERROR([1]!EM_S_STM07_IS(F218,"9",$H$1,"1")/1000000,"")</f>
        <v>294.93840270999999</v>
      </c>
      <c r="I218" s="12">
        <f>IFERROR([1]!EM_S_STM07_IS(F218,"9",$I$1,"1")/1000000,"")</f>
        <v>394.43416352999998</v>
      </c>
      <c r="J218" s="12">
        <f>IFERROR([1]!EM_S_STM07_IS(F218,"9",$J$1,"1")/1000000,"")</f>
        <v>48.556618110000002</v>
      </c>
      <c r="K218" s="12">
        <f>IFERROR([1]!EM_S_STM07_IS(F218,"9",$K$1,"1")/1000000,"")</f>
        <v>99.509506760000008</v>
      </c>
      <c r="L218" s="12">
        <f>IFERROR([1]!EM_S_STM07_IS(F218,"9",$L$1,"1")/1000000,"")</f>
        <v>193.15041611000001</v>
      </c>
      <c r="M218" s="13">
        <f>IFERROR([1]!EM_S_STM07_IS(F218,"9",$M$1,"1")/1000000,"")</f>
        <v>239.48420238</v>
      </c>
      <c r="N218" s="12">
        <f>IFERROR([1]!EM_S_STM07_IS(F218,"61",$N$1,"1")/1000000,"")</f>
        <v>48.920271990000003</v>
      </c>
      <c r="O218" s="12">
        <f>IFERROR([1]!EM_S_STM07_IS(F218,"61",$O$1,"1")/1000000,"")</f>
        <v>4.7199408800000002</v>
      </c>
      <c r="P218" s="12">
        <f>IFERROR([1]!EM_S_STM07_IS(F218,"61",$P$1,"1")/1000000,"")</f>
        <v>5.0018881799999999</v>
      </c>
      <c r="Q218" s="12">
        <f>IFERROR([1]!EM_S_STM07_IS(F218,"61",$Q$1,"1")/1000000,"")</f>
        <v>-12.030923359999999</v>
      </c>
      <c r="R218" s="12">
        <f>IFERROR([1]!EM_S_STM07_IS(F218,"61",$R$1,"1")/1000000,"")</f>
        <v>3.02535445</v>
      </c>
      <c r="S218" s="12">
        <f>IFERROR([1]!EM_S_STM07_IS(F218,"61",$S$1,"1")/1000000,"")</f>
        <v>-35.393779689999995</v>
      </c>
      <c r="T218" s="20">
        <f t="shared" si="62"/>
        <v>-4.0800134284100453E-2</v>
      </c>
      <c r="U218" s="20">
        <f t="shared" si="63"/>
        <v>-1.9373194220281815</v>
      </c>
      <c r="V218" s="14">
        <f t="shared" si="64"/>
        <v>0.33734420443657792</v>
      </c>
      <c r="W218" s="14">
        <f t="shared" si="65"/>
        <v>-0.87689550601945554</v>
      </c>
      <c r="X218" s="14">
        <f t="shared" si="66"/>
        <v>1.049350029579315</v>
      </c>
      <c r="Y218" s="14">
        <f t="shared" si="67"/>
        <v>0.94102475631645865</v>
      </c>
      <c r="Z218" s="15">
        <f t="shared" si="68"/>
        <v>0.23988447554579792</v>
      </c>
      <c r="AA218" s="14">
        <f t="shared" si="69"/>
        <v>-0.90351768933408982</v>
      </c>
      <c r="AB218" s="14">
        <f t="shared" si="70"/>
        <v>5.9735345668143126E-2</v>
      </c>
      <c r="AC218" s="14">
        <f t="shared" si="71"/>
        <v>-3.4052763530591359</v>
      </c>
      <c r="AD218" s="14">
        <f t="shared" si="72"/>
        <v>1.2514648593023703</v>
      </c>
      <c r="AE218" s="14">
        <f t="shared" si="73"/>
        <v>-12.699052218492943</v>
      </c>
      <c r="AF218" s="18" t="str">
        <f t="shared" si="74"/>
        <v/>
      </c>
      <c r="AG218" s="18" t="str">
        <f t="shared" si="75"/>
        <v/>
      </c>
      <c r="AH218" s="18" t="str">
        <f t="shared" si="76"/>
        <v/>
      </c>
      <c r="AI218" s="19" t="str">
        <f t="shared" si="77"/>
        <v/>
      </c>
      <c r="AJ218" s="19" t="str">
        <f t="shared" si="78"/>
        <v/>
      </c>
      <c r="AK218" s="19" t="str">
        <f t="shared" si="79"/>
        <v/>
      </c>
    </row>
    <row r="219" spans="2:37" x14ac:dyDescent="0.15">
      <c r="B219" s="51" t="str">
        <f>IFERROR(IF(AND(AF219=1,AI219=1),MAX($B$5:B218)+1,""),"")</f>
        <v/>
      </c>
      <c r="C219" s="51" t="str">
        <f>IFERROR(IF(AND(AG219=1,AJ219=1),MAX($C$5:C218)+1,""),"")</f>
        <v/>
      </c>
      <c r="D219" s="51" t="str">
        <f>IFERROR(IF(AND(AH219=1,AK219=1),MAX($D$5:D218)+1,""),"")</f>
        <v/>
      </c>
      <c r="F219" s="5" t="s">
        <v>535</v>
      </c>
      <c r="G219" s="5" t="s">
        <v>536</v>
      </c>
      <c r="H219" s="12">
        <f>IFERROR([1]!EM_S_STM07_IS(F219,"9",$H$1,"1")/1000000,"")</f>
        <v>1202.8956189</v>
      </c>
      <c r="I219" s="12">
        <f>IFERROR([1]!EM_S_STM07_IS(F219,"9",$I$1,"1")/1000000,"")</f>
        <v>1840.5490561900001</v>
      </c>
      <c r="J219" s="12">
        <f>IFERROR([1]!EM_S_STM07_IS(F219,"9",$J$1,"1")/1000000,"")</f>
        <v>2480.45965755</v>
      </c>
      <c r="K219" s="12">
        <f>IFERROR([1]!EM_S_STM07_IS(F219,"9",$K$1,"1")/1000000,"")</f>
        <v>2427.32977914</v>
      </c>
      <c r="L219" s="12">
        <f>IFERROR([1]!EM_S_STM07_IS(F219,"9",$L$1,"1")/1000000,"")</f>
        <v>1870.32275048</v>
      </c>
      <c r="M219" s="13">
        <f>IFERROR([1]!EM_S_STM07_IS(F219,"9",$M$1,"1")/1000000,"")</f>
        <v>2243.7809797899999</v>
      </c>
      <c r="N219" s="12">
        <f>IFERROR([1]!EM_S_STM07_IS(F219,"61",$N$1,"1")/1000000,"")</f>
        <v>83.734975800000001</v>
      </c>
      <c r="O219" s="12">
        <f>IFERROR([1]!EM_S_STM07_IS(F219,"61",$O$1,"1")/1000000,"")</f>
        <v>114.0963835</v>
      </c>
      <c r="P219" s="12">
        <f>IFERROR([1]!EM_S_STM07_IS(F219,"61",$P$1,"1")/1000000,"")</f>
        <v>143.06627302999999</v>
      </c>
      <c r="Q219" s="12">
        <f>IFERROR([1]!EM_S_STM07_IS(F219,"61",$Q$1,"1")/1000000,"")</f>
        <v>180.94863859999998</v>
      </c>
      <c r="R219" s="12">
        <f>IFERROR([1]!EM_S_STM07_IS(F219,"61",$R$1,"1")/1000000,"")</f>
        <v>117.49398853</v>
      </c>
      <c r="S219" s="12">
        <f>IFERROR([1]!EM_S_STM07_IS(F219,"61",$S$1,"1")/1000000,"")</f>
        <v>146.27984748</v>
      </c>
      <c r="T219" s="20">
        <f t="shared" si="62"/>
        <v>0.13279286216471009</v>
      </c>
      <c r="U219" s="20">
        <f t="shared" si="63"/>
        <v>0.11803531052573901</v>
      </c>
      <c r="V219" s="14">
        <f t="shared" si="64"/>
        <v>0.53009872782902701</v>
      </c>
      <c r="W219" s="14">
        <f t="shared" si="65"/>
        <v>0.34767375485478058</v>
      </c>
      <c r="X219" s="14">
        <f t="shared" si="66"/>
        <v>-2.1419368078929933E-2</v>
      </c>
      <c r="Y219" s="14">
        <f t="shared" si="67"/>
        <v>-0.22947315747815156</v>
      </c>
      <c r="Z219" s="15">
        <f t="shared" si="68"/>
        <v>0.19967582023699149</v>
      </c>
      <c r="AA219" s="14">
        <f t="shared" si="69"/>
        <v>0.36258931718709592</v>
      </c>
      <c r="AB219" s="14">
        <f t="shared" si="70"/>
        <v>0.2539071672679265</v>
      </c>
      <c r="AC219" s="14">
        <f t="shared" si="71"/>
        <v>0.26478893150488603</v>
      </c>
      <c r="AD219" s="14">
        <f t="shared" si="72"/>
        <v>-0.35067768711026925</v>
      </c>
      <c r="AE219" s="14">
        <f t="shared" si="73"/>
        <v>0.24499856809823126</v>
      </c>
      <c r="AF219" s="18" t="str">
        <f t="shared" si="74"/>
        <v/>
      </c>
      <c r="AG219" s="18" t="str">
        <f t="shared" si="75"/>
        <v/>
      </c>
      <c r="AH219" s="18" t="str">
        <f t="shared" si="76"/>
        <v/>
      </c>
      <c r="AI219" s="19" t="str">
        <f t="shared" si="77"/>
        <v/>
      </c>
      <c r="AJ219" s="19" t="str">
        <f t="shared" si="78"/>
        <v/>
      </c>
      <c r="AK219" s="19" t="str">
        <f t="shared" si="79"/>
        <v/>
      </c>
    </row>
    <row r="220" spans="2:37" x14ac:dyDescent="0.15">
      <c r="B220" s="51" t="str">
        <f>IFERROR(IF(AND(AF220=1,AI220=1),MAX($B$5:B219)+1,""),"")</f>
        <v/>
      </c>
      <c r="C220" s="51" t="str">
        <f>IFERROR(IF(AND(AG220=1,AJ220=1),MAX($C$5:C219)+1,""),"")</f>
        <v/>
      </c>
      <c r="D220" s="51" t="str">
        <f>IFERROR(IF(AND(AH220=1,AK220=1),MAX($D$5:D219)+1,""),"")</f>
        <v/>
      </c>
      <c r="F220" s="5" t="s">
        <v>537</v>
      </c>
      <c r="G220" s="5" t="s">
        <v>538</v>
      </c>
      <c r="H220" s="12">
        <f>IFERROR([1]!EM_S_STM07_IS(F220,"9",$H$1,"1")/1000000,"")</f>
        <v>1366.78129691</v>
      </c>
      <c r="I220" s="12">
        <f>IFERROR([1]!EM_S_STM07_IS(F220,"9",$I$1,"1")/1000000,"")</f>
        <v>2207.70853906</v>
      </c>
      <c r="J220" s="12">
        <f>IFERROR([1]!EM_S_STM07_IS(F220,"9",$J$1,"1")/1000000,"")</f>
        <v>2087.5191618399999</v>
      </c>
      <c r="K220" s="12">
        <f>IFERROR([1]!EM_S_STM07_IS(F220,"9",$K$1,"1")/1000000,"")</f>
        <v>1799.37583647</v>
      </c>
      <c r="L220" s="12">
        <f>IFERROR([1]!EM_S_STM07_IS(F220,"9",$L$1,"1")/1000000,"")</f>
        <v>2253.21243555</v>
      </c>
      <c r="M220" s="13">
        <f>IFERROR([1]!EM_S_STM07_IS(F220,"9",$M$1,"1")/1000000,"")</f>
        <v>2523.8426638200003</v>
      </c>
      <c r="N220" s="12">
        <f>IFERROR([1]!EM_S_STM07_IS(F220,"61",$N$1,"1")/1000000,"")</f>
        <v>219.53095291</v>
      </c>
      <c r="O220" s="12">
        <f>IFERROR([1]!EM_S_STM07_IS(F220,"61",$O$1,"1")/1000000,"")</f>
        <v>300.35337277999997</v>
      </c>
      <c r="P220" s="12">
        <f>IFERROR([1]!EM_S_STM07_IS(F220,"61",$P$1,"1")/1000000,"")</f>
        <v>255.46105962999999</v>
      </c>
      <c r="Q220" s="12">
        <f>IFERROR([1]!EM_S_STM07_IS(F220,"61",$Q$1,"1")/1000000,"")</f>
        <v>194.18283596000001</v>
      </c>
      <c r="R220" s="12">
        <f>IFERROR([1]!EM_S_STM07_IS(F220,"61",$R$1,"1")/1000000,"")</f>
        <v>300.90759514999996</v>
      </c>
      <c r="S220" s="12">
        <f>IFERROR([1]!EM_S_STM07_IS(F220,"61",$S$1,"1")/1000000,"")</f>
        <v>391.30360052999998</v>
      </c>
      <c r="T220" s="20">
        <f t="shared" si="62"/>
        <v>0.13050542317932989</v>
      </c>
      <c r="U220" s="20">
        <f t="shared" si="63"/>
        <v>0.12254462909637764</v>
      </c>
      <c r="V220" s="14">
        <f t="shared" si="64"/>
        <v>0.61526101070533856</v>
      </c>
      <c r="W220" s="14">
        <f t="shared" si="65"/>
        <v>-5.4440781060336174E-2</v>
      </c>
      <c r="X220" s="14">
        <f t="shared" si="66"/>
        <v>-0.13803146368056429</v>
      </c>
      <c r="Y220" s="14">
        <f t="shared" si="67"/>
        <v>0.25221890273370168</v>
      </c>
      <c r="Z220" s="15">
        <f t="shared" si="68"/>
        <v>0.12010861648024794</v>
      </c>
      <c r="AA220" s="14">
        <f t="shared" si="69"/>
        <v>0.36815956382758624</v>
      </c>
      <c r="AB220" s="14">
        <f t="shared" si="70"/>
        <v>-0.14946498763935068</v>
      </c>
      <c r="AC220" s="14">
        <f t="shared" si="71"/>
        <v>-0.23987305054928143</v>
      </c>
      <c r="AD220" s="14">
        <f t="shared" si="72"/>
        <v>0.54960964321266959</v>
      </c>
      <c r="AE220" s="14">
        <f t="shared" si="73"/>
        <v>0.30041117883693946</v>
      </c>
      <c r="AF220" s="18" t="str">
        <f t="shared" si="74"/>
        <v/>
      </c>
      <c r="AG220" s="18" t="str">
        <f t="shared" si="75"/>
        <v/>
      </c>
      <c r="AH220" s="18" t="str">
        <f t="shared" si="76"/>
        <v/>
      </c>
      <c r="AI220" s="19" t="str">
        <f t="shared" si="77"/>
        <v/>
      </c>
      <c r="AJ220" s="19" t="str">
        <f t="shared" si="78"/>
        <v/>
      </c>
      <c r="AK220" s="19" t="str">
        <f t="shared" si="79"/>
        <v/>
      </c>
    </row>
    <row r="221" spans="2:37" x14ac:dyDescent="0.15">
      <c r="B221" s="51" t="str">
        <f>IFERROR(IF(AND(AF221=1,AI221=1),MAX($B$5:B220)+1,""),"")</f>
        <v/>
      </c>
      <c r="C221" s="51" t="str">
        <f>IFERROR(IF(AND(AG221=1,AJ221=1),MAX($C$5:C220)+1,""),"")</f>
        <v/>
      </c>
      <c r="D221" s="51" t="str">
        <f>IFERROR(IF(AND(AH221=1,AK221=1),MAX($D$5:D220)+1,""),"")</f>
        <v/>
      </c>
      <c r="F221" s="5" t="s">
        <v>539</v>
      </c>
      <c r="G221" s="5" t="s">
        <v>540</v>
      </c>
      <c r="H221" s="12">
        <f>IFERROR([1]!EM_S_STM07_IS(F221,"9",$H$1,"1")/1000000,"")</f>
        <v>60431.62605046</v>
      </c>
      <c r="I221" s="12">
        <f>IFERROR([1]!EM_S_STM07_IS(F221,"9",$I$1,"1")/1000000,"")</f>
        <v>83155.474504589991</v>
      </c>
      <c r="J221" s="12">
        <f>IFERROR([1]!EM_S_STM07_IS(F221,"9",$J$1,"1")/1000000,"")</f>
        <v>99316.196265189996</v>
      </c>
      <c r="K221" s="12">
        <f>IFERROR([1]!EM_S_STM07_IS(F221,"9",$K$1,"1")/1000000,"")</f>
        <v>118627.94820858999</v>
      </c>
      <c r="L221" s="12">
        <f>IFERROR([1]!EM_S_STM07_IS(F221,"9",$L$1,"1")/1000000,"")</f>
        <v>137750.35839570002</v>
      </c>
      <c r="M221" s="13">
        <f>IFERROR([1]!EM_S_STM07_IS(F221,"9",$M$1,"1")/1000000,"")</f>
        <v>97745.137194160008</v>
      </c>
      <c r="N221" s="12">
        <f>IFERROR([1]!EM_S_STM07_IS(F221,"61",$N$1,"1")/1000000,"")</f>
        <v>4275.7216242699997</v>
      </c>
      <c r="O221" s="12">
        <f>IFERROR([1]!EM_S_STM07_IS(F221,"61",$O$1,"1")/1000000,"")</f>
        <v>5236.9386084300004</v>
      </c>
      <c r="P221" s="12">
        <f>IFERROR([1]!EM_S_STM07_IS(F221,"61",$P$1,"1")/1000000,"")</f>
        <v>7379.6663450900005</v>
      </c>
      <c r="Q221" s="12">
        <f>IFERROR([1]!EM_S_STM07_IS(F221,"61",$Q$1,"1")/1000000,"")</f>
        <v>10870.67284247</v>
      </c>
      <c r="R221" s="12">
        <f>IFERROR([1]!EM_S_STM07_IS(F221,"61",$R$1,"1")/1000000,"")</f>
        <v>14155.16722936</v>
      </c>
      <c r="S221" s="12">
        <f>IFERROR([1]!EM_S_STM07_IS(F221,"61",$S$1,"1")/1000000,"")</f>
        <v>12532.442817659999</v>
      </c>
      <c r="T221" s="20">
        <f t="shared" si="62"/>
        <v>0.10094640100003316</v>
      </c>
      <c r="U221" s="20">
        <f t="shared" si="63"/>
        <v>0.23995310909472978</v>
      </c>
      <c r="V221" s="14">
        <f t="shared" si="64"/>
        <v>0.37602576563397005</v>
      </c>
      <c r="W221" s="14">
        <f t="shared" si="65"/>
        <v>0.19434344950683879</v>
      </c>
      <c r="X221" s="14">
        <f t="shared" si="66"/>
        <v>0.19444715635136245</v>
      </c>
      <c r="Y221" s="14">
        <f t="shared" si="67"/>
        <v>0.16119650112708728</v>
      </c>
      <c r="Z221" s="15">
        <f t="shared" si="68"/>
        <v>-0.2904182730807966</v>
      </c>
      <c r="AA221" s="14">
        <f t="shared" si="69"/>
        <v>0.2248081303291373</v>
      </c>
      <c r="AB221" s="14">
        <f t="shared" si="70"/>
        <v>0.40915655058678946</v>
      </c>
      <c r="AC221" s="14">
        <f t="shared" si="71"/>
        <v>0.47305749801313324</v>
      </c>
      <c r="AD221" s="14">
        <f t="shared" si="72"/>
        <v>0.30214269479787864</v>
      </c>
      <c r="AE221" s="14">
        <f t="shared" si="73"/>
        <v>-0.11463830736907299</v>
      </c>
      <c r="AF221" s="18" t="str">
        <f t="shared" si="74"/>
        <v/>
      </c>
      <c r="AG221" s="18">
        <f t="shared" si="75"/>
        <v>1</v>
      </c>
      <c r="AH221" s="18" t="str">
        <f t="shared" si="76"/>
        <v/>
      </c>
      <c r="AI221" s="19" t="str">
        <f t="shared" si="77"/>
        <v/>
      </c>
      <c r="AJ221" s="19" t="str">
        <f t="shared" si="78"/>
        <v/>
      </c>
      <c r="AK221" s="19" t="str">
        <f t="shared" si="79"/>
        <v/>
      </c>
    </row>
    <row r="222" spans="2:37" x14ac:dyDescent="0.15">
      <c r="B222" s="51" t="str">
        <f>IFERROR(IF(AND(AF222=1,AI222=1),MAX($B$5:B221)+1,""),"")</f>
        <v/>
      </c>
      <c r="C222" s="51" t="str">
        <f>IFERROR(IF(AND(AG222=1,AJ222=1),MAX($C$5:C221)+1,""),"")</f>
        <v/>
      </c>
      <c r="D222" s="51" t="str">
        <f>IFERROR(IF(AND(AH222=1,AK222=1),MAX($D$5:D221)+1,""),"")</f>
        <v/>
      </c>
      <c r="F222" s="5" t="s">
        <v>541</v>
      </c>
      <c r="G222" s="5" t="s">
        <v>542</v>
      </c>
      <c r="H222" s="12">
        <f>IFERROR([1]!EM_S_STM07_IS(F222,"9",$H$1,"1")/1000000,"")</f>
        <v>6954.7754069900002</v>
      </c>
      <c r="I222" s="12">
        <f>IFERROR([1]!EM_S_STM07_IS(F222,"9",$I$1,"1")/1000000,"")</f>
        <v>5129.6764030100003</v>
      </c>
      <c r="J222" s="12">
        <f>IFERROR([1]!EM_S_STM07_IS(F222,"9",$J$1,"1")/1000000,"")</f>
        <v>5952.5370753799998</v>
      </c>
      <c r="K222" s="12">
        <f>IFERROR([1]!EM_S_STM07_IS(F222,"9",$K$1,"1")/1000000,"")</f>
        <v>10143.88373182</v>
      </c>
      <c r="L222" s="12">
        <f>IFERROR([1]!EM_S_STM07_IS(F222,"9",$L$1,"1")/1000000,"")</f>
        <v>6443.7103251999997</v>
      </c>
      <c r="M222" s="13">
        <f>IFERROR([1]!EM_S_STM07_IS(F222,"9",$M$1,"1")/1000000,"")</f>
        <v>9655.5646779100007</v>
      </c>
      <c r="N222" s="12">
        <f>IFERROR([1]!EM_S_STM07_IS(F222,"61",$N$1,"1")/1000000,"")</f>
        <v>286.43032825</v>
      </c>
      <c r="O222" s="12">
        <f>IFERROR([1]!EM_S_STM07_IS(F222,"61",$O$1,"1")/1000000,"")</f>
        <v>3.56162658</v>
      </c>
      <c r="P222" s="12">
        <f>IFERROR([1]!EM_S_STM07_IS(F222,"61",$P$1,"1")/1000000,"")</f>
        <v>-195.76936307</v>
      </c>
      <c r="Q222" s="12">
        <f>IFERROR([1]!EM_S_STM07_IS(F222,"61",$Q$1,"1")/1000000,"")</f>
        <v>116.31437351999999</v>
      </c>
      <c r="R222" s="12">
        <f>IFERROR([1]!EM_S_STM07_IS(F222,"61",$R$1,"1")/1000000,"")</f>
        <v>247.96353290000002</v>
      </c>
      <c r="S222" s="12">
        <f>IFERROR([1]!EM_S_STM07_IS(F222,"61",$S$1,"1")/1000000,"")</f>
        <v>254.74716438999999</v>
      </c>
      <c r="T222" s="20">
        <f t="shared" si="62"/>
        <v>6.782212114720676E-2</v>
      </c>
      <c r="U222" s="20">
        <f t="shared" si="63"/>
        <v>-2.3172063548455135E-2</v>
      </c>
      <c r="V222" s="14">
        <f t="shared" si="64"/>
        <v>-0.26242385946002755</v>
      </c>
      <c r="W222" s="14">
        <f t="shared" si="65"/>
        <v>0.16041180919076298</v>
      </c>
      <c r="X222" s="14">
        <f t="shared" si="66"/>
        <v>0.70412776995134163</v>
      </c>
      <c r="Y222" s="14">
        <f t="shared" si="67"/>
        <v>-0.36476890946739204</v>
      </c>
      <c r="Z222" s="15">
        <f t="shared" si="68"/>
        <v>0.49844797339028607</v>
      </c>
      <c r="AA222" s="14">
        <f t="shared" si="69"/>
        <v>-0.98756546975398718</v>
      </c>
      <c r="AB222" s="14">
        <f t="shared" si="70"/>
        <v>-55.966279780515336</v>
      </c>
      <c r="AC222" s="14">
        <f t="shared" si="71"/>
        <v>1.5941398168538261</v>
      </c>
      <c r="AD222" s="14">
        <f t="shared" si="72"/>
        <v>1.1318391304180755</v>
      </c>
      <c r="AE222" s="14">
        <f t="shared" si="73"/>
        <v>2.7357375540925662E-2</v>
      </c>
      <c r="AF222" s="18" t="str">
        <f t="shared" si="74"/>
        <v/>
      </c>
      <c r="AG222" s="18" t="str">
        <f t="shared" si="75"/>
        <v/>
      </c>
      <c r="AH222" s="18" t="str">
        <f t="shared" si="76"/>
        <v/>
      </c>
      <c r="AI222" s="19" t="str">
        <f t="shared" si="77"/>
        <v/>
      </c>
      <c r="AJ222" s="19" t="str">
        <f t="shared" si="78"/>
        <v/>
      </c>
      <c r="AK222" s="19" t="str">
        <f t="shared" si="79"/>
        <v/>
      </c>
    </row>
    <row r="223" spans="2:37" x14ac:dyDescent="0.15">
      <c r="B223" s="51" t="str">
        <f>IFERROR(IF(AND(AF223=1,AI223=1),MAX($B$5:B222)+1,""),"")</f>
        <v/>
      </c>
      <c r="C223" s="51" t="str">
        <f>IFERROR(IF(AND(AG223=1,AJ223=1),MAX($C$5:C222)+1,""),"")</f>
        <v/>
      </c>
      <c r="D223" s="51" t="str">
        <f>IFERROR(IF(AND(AH223=1,AK223=1),MAX($D$5:D222)+1,""),"")</f>
        <v/>
      </c>
      <c r="F223" s="5" t="s">
        <v>543</v>
      </c>
      <c r="G223" s="5" t="s">
        <v>544</v>
      </c>
      <c r="H223" s="12">
        <f>IFERROR([1]!EM_S_STM07_IS(F223,"9",$H$1,"1")/1000000,"")</f>
        <v>1540.40245916</v>
      </c>
      <c r="I223" s="12">
        <f>IFERROR([1]!EM_S_STM07_IS(F223,"9",$I$1,"1")/1000000,"")</f>
        <v>1784.01371651</v>
      </c>
      <c r="J223" s="12">
        <f>IFERROR([1]!EM_S_STM07_IS(F223,"9",$J$1,"1")/1000000,"")</f>
        <v>1317.51752218</v>
      </c>
      <c r="K223" s="12">
        <f>IFERROR([1]!EM_S_STM07_IS(F223,"9",$K$1,"1")/1000000,"")</f>
        <v>1637.2275343800002</v>
      </c>
      <c r="L223" s="12">
        <f>IFERROR([1]!EM_S_STM07_IS(F223,"9",$L$1,"1")/1000000,"")</f>
        <v>1539.7925561400002</v>
      </c>
      <c r="M223" s="13">
        <f>IFERROR([1]!EM_S_STM07_IS(F223,"9",$M$1,"1")/1000000,"")</f>
        <v>786.41693170000008</v>
      </c>
      <c r="N223" s="12">
        <f>IFERROR([1]!EM_S_STM07_IS(F223,"61",$N$1,"1")/1000000,"")</f>
        <v>491.49123412</v>
      </c>
      <c r="O223" s="12">
        <f>IFERROR([1]!EM_S_STM07_IS(F223,"61",$O$1,"1")/1000000,"")</f>
        <v>497.80557319999997</v>
      </c>
      <c r="P223" s="12">
        <f>IFERROR([1]!EM_S_STM07_IS(F223,"61",$P$1,"1")/1000000,"")</f>
        <v>211.501384</v>
      </c>
      <c r="Q223" s="12">
        <f>IFERROR([1]!EM_S_STM07_IS(F223,"61",$Q$1,"1")/1000000,"")</f>
        <v>261.67153230000002</v>
      </c>
      <c r="R223" s="12">
        <f>IFERROR([1]!EM_S_STM07_IS(F223,"61",$R$1,"1")/1000000,"")</f>
        <v>209.1466786</v>
      </c>
      <c r="S223" s="12">
        <f>IFERROR([1]!EM_S_STM07_IS(F223,"61",$S$1,"1")/1000000,"")</f>
        <v>10.44790233</v>
      </c>
      <c r="T223" s="20">
        <f t="shared" si="62"/>
        <v>-0.12581423472226971</v>
      </c>
      <c r="U223" s="20">
        <f t="shared" si="63"/>
        <v>-0.5370834950488127</v>
      </c>
      <c r="V223" s="14">
        <f t="shared" si="64"/>
        <v>0.15814779825971201</v>
      </c>
      <c r="W223" s="14">
        <f t="shared" si="65"/>
        <v>-0.26148688769197875</v>
      </c>
      <c r="X223" s="14">
        <f t="shared" si="66"/>
        <v>0.24266091859711994</v>
      </c>
      <c r="Y223" s="14">
        <f t="shared" si="67"/>
        <v>-5.9512179091770222E-2</v>
      </c>
      <c r="Z223" s="15">
        <f t="shared" si="68"/>
        <v>-0.48927085758135208</v>
      </c>
      <c r="AA223" s="14">
        <f t="shared" si="69"/>
        <v>1.2847307625548192E-2</v>
      </c>
      <c r="AB223" s="14">
        <f t="shared" si="70"/>
        <v>-0.57513255096678784</v>
      </c>
      <c r="AC223" s="14">
        <f t="shared" si="71"/>
        <v>0.23720955083679274</v>
      </c>
      <c r="AD223" s="14">
        <f t="shared" si="72"/>
        <v>-0.20072819247216223</v>
      </c>
      <c r="AE223" s="14">
        <f t="shared" si="73"/>
        <v>-0.95004509562410044</v>
      </c>
      <c r="AF223" s="18" t="str">
        <f t="shared" si="74"/>
        <v/>
      </c>
      <c r="AG223" s="18" t="str">
        <f t="shared" si="75"/>
        <v/>
      </c>
      <c r="AH223" s="18" t="str">
        <f t="shared" si="76"/>
        <v/>
      </c>
      <c r="AI223" s="19" t="str">
        <f t="shared" si="77"/>
        <v/>
      </c>
      <c r="AJ223" s="19" t="str">
        <f t="shared" si="78"/>
        <v/>
      </c>
      <c r="AK223" s="19" t="str">
        <f t="shared" si="79"/>
        <v/>
      </c>
    </row>
    <row r="224" spans="2:37" x14ac:dyDescent="0.15">
      <c r="B224" s="51" t="str">
        <f>IFERROR(IF(AND(AF224=1,AI224=1),MAX($B$5:B223)+1,""),"")</f>
        <v/>
      </c>
      <c r="C224" s="51" t="str">
        <f>IFERROR(IF(AND(AG224=1,AJ224=1),MAX($C$5:C223)+1,""),"")</f>
        <v/>
      </c>
      <c r="D224" s="51" t="str">
        <f>IFERROR(IF(AND(AH224=1,AK224=1),MAX($D$5:D223)+1,""),"")</f>
        <v/>
      </c>
      <c r="F224" s="5" t="s">
        <v>545</v>
      </c>
      <c r="G224" s="5" t="s">
        <v>546</v>
      </c>
      <c r="H224" s="12">
        <f>IFERROR([1]!EM_S_STM07_IS(F224,"9",$H$1,"1")/1000000,"")</f>
        <v>0.66284264000000004</v>
      </c>
      <c r="I224" s="12">
        <f>IFERROR([1]!EM_S_STM07_IS(F224,"9",$I$1,"1")/1000000,"")</f>
        <v>9865.7892687500007</v>
      </c>
      <c r="J224" s="12">
        <f>IFERROR([1]!EM_S_STM07_IS(F224,"9",$J$1,"1")/1000000,"")</f>
        <v>10348.65574464</v>
      </c>
      <c r="K224" s="12">
        <f>IFERROR([1]!EM_S_STM07_IS(F224,"9",$K$1,"1")/1000000,"")</f>
        <v>16069.61517882</v>
      </c>
      <c r="L224" s="12">
        <f>IFERROR([1]!EM_S_STM07_IS(F224,"9",$L$1,"1")/1000000,"")</f>
        <v>17323.50726617</v>
      </c>
      <c r="M224" s="13">
        <f>IFERROR([1]!EM_S_STM07_IS(F224,"9",$M$1,"1")/1000000,"")</f>
        <v>19398.573320900003</v>
      </c>
      <c r="N224" s="12">
        <f>IFERROR([1]!EM_S_STM07_IS(F224,"61",$N$1,"1")/1000000,"")</f>
        <v>23.848478929999999</v>
      </c>
      <c r="O224" s="12">
        <f>IFERROR([1]!EM_S_STM07_IS(F224,"61",$O$1,"1")/1000000,"")</f>
        <v>1069.0793655700002</v>
      </c>
      <c r="P224" s="12">
        <f>IFERROR([1]!EM_S_STM07_IS(F224,"61",$P$1,"1")/1000000,"")</f>
        <v>1279.3752161700002</v>
      </c>
      <c r="Q224" s="12">
        <f>IFERROR([1]!EM_S_STM07_IS(F224,"61",$Q$1,"1")/1000000,"")</f>
        <v>984.07153024000002</v>
      </c>
      <c r="R224" s="12">
        <f>IFERROR([1]!EM_S_STM07_IS(F224,"61",$R$1,"1")/1000000,"")</f>
        <v>907.88413878999995</v>
      </c>
      <c r="S224" s="12">
        <f>IFERROR([1]!EM_S_STM07_IS(F224,"61",$S$1,"1")/1000000,"")</f>
        <v>1266.9596102600001</v>
      </c>
      <c r="T224" s="20">
        <f t="shared" si="62"/>
        <v>6.8211726058325119</v>
      </c>
      <c r="U224" s="20">
        <f t="shared" si="63"/>
        <v>1.2134026067412291</v>
      </c>
      <c r="V224" s="14">
        <f t="shared" si="64"/>
        <v>14883.059463570418</v>
      </c>
      <c r="W224" s="14">
        <f t="shared" si="65"/>
        <v>4.8943522179161529E-2</v>
      </c>
      <c r="X224" s="14">
        <f t="shared" si="66"/>
        <v>0.55282150410145037</v>
      </c>
      <c r="Y224" s="14">
        <f t="shared" si="67"/>
        <v>7.802875634524517E-2</v>
      </c>
      <c r="Z224" s="15">
        <f t="shared" si="68"/>
        <v>0.11978325305882317</v>
      </c>
      <c r="AA224" s="14">
        <f t="shared" si="69"/>
        <v>43.827989605037679</v>
      </c>
      <c r="AB224" s="14">
        <f t="shared" si="70"/>
        <v>0.19670742638258359</v>
      </c>
      <c r="AC224" s="14">
        <f t="shared" si="71"/>
        <v>-0.23081867008025653</v>
      </c>
      <c r="AD224" s="14">
        <f t="shared" si="72"/>
        <v>-7.7420582862933879E-2</v>
      </c>
      <c r="AE224" s="14">
        <f t="shared" si="73"/>
        <v>0.39550803470205448</v>
      </c>
      <c r="AF224" s="18">
        <f t="shared" si="74"/>
        <v>1</v>
      </c>
      <c r="AG224" s="18">
        <f t="shared" si="75"/>
        <v>1</v>
      </c>
      <c r="AH224" s="18">
        <f t="shared" si="76"/>
        <v>1</v>
      </c>
      <c r="AI224" s="19" t="str">
        <f t="shared" si="77"/>
        <v/>
      </c>
      <c r="AJ224" s="19" t="str">
        <f t="shared" si="78"/>
        <v/>
      </c>
      <c r="AK224" s="19" t="str">
        <f t="shared" si="79"/>
        <v/>
      </c>
    </row>
    <row r="225" spans="2:37" x14ac:dyDescent="0.15">
      <c r="B225" s="51" t="str">
        <f>IFERROR(IF(AND(AF225=1,AI225=1),MAX($B$5:B224)+1,""),"")</f>
        <v/>
      </c>
      <c r="C225" s="51" t="str">
        <f>IFERROR(IF(AND(AG225=1,AJ225=1),MAX($C$5:C224)+1,""),"")</f>
        <v/>
      </c>
      <c r="D225" s="51" t="str">
        <f>IFERROR(IF(AND(AH225=1,AK225=1),MAX($D$5:D224)+1,""),"")</f>
        <v/>
      </c>
      <c r="F225" s="5" t="s">
        <v>547</v>
      </c>
      <c r="G225" s="5" t="s">
        <v>548</v>
      </c>
      <c r="H225" s="12">
        <f>IFERROR([1]!EM_S_STM07_IS(F225,"9",$H$1,"1")/1000000,"")</f>
        <v>1157.69691519</v>
      </c>
      <c r="I225" s="12">
        <f>IFERROR([1]!EM_S_STM07_IS(F225,"9",$I$1,"1")/1000000,"")</f>
        <v>1448.8022907500001</v>
      </c>
      <c r="J225" s="12">
        <f>IFERROR([1]!EM_S_STM07_IS(F225,"9",$J$1,"1")/1000000,"")</f>
        <v>1595.6302815399999</v>
      </c>
      <c r="K225" s="12">
        <f>IFERROR([1]!EM_S_STM07_IS(F225,"9",$K$1,"1")/1000000,"")</f>
        <v>11237.296706749999</v>
      </c>
      <c r="L225" s="12">
        <f>IFERROR([1]!EM_S_STM07_IS(F225,"9",$L$1,"1")/1000000,"")</f>
        <v>8379.7887276399997</v>
      </c>
      <c r="M225" s="13">
        <f>IFERROR([1]!EM_S_STM07_IS(F225,"9",$M$1,"1")/1000000,"")</f>
        <v>5857.3965425200004</v>
      </c>
      <c r="N225" s="12">
        <f>IFERROR([1]!EM_S_STM07_IS(F225,"61",$N$1,"1")/1000000,"")</f>
        <v>7.6565337300000005</v>
      </c>
      <c r="O225" s="12">
        <f>IFERROR([1]!EM_S_STM07_IS(F225,"61",$O$1,"1")/1000000,"")</f>
        <v>4.6221505800000005</v>
      </c>
      <c r="P225" s="12">
        <f>IFERROR([1]!EM_S_STM07_IS(F225,"61",$P$1,"1")/1000000,"")</f>
        <v>-51.144511630000004</v>
      </c>
      <c r="Q225" s="12">
        <f>IFERROR([1]!EM_S_STM07_IS(F225,"61",$Q$1,"1")/1000000,"")</f>
        <v>158.46957255000001</v>
      </c>
      <c r="R225" s="12">
        <f>IFERROR([1]!EM_S_STM07_IS(F225,"61",$R$1,"1")/1000000,"")</f>
        <v>22.010204590000001</v>
      </c>
      <c r="S225" s="12">
        <f>IFERROR([1]!EM_S_STM07_IS(F225,"61",$S$1,"1")/1000000,"")</f>
        <v>-515.90748651000001</v>
      </c>
      <c r="T225" s="20">
        <f t="shared" si="62"/>
        <v>0.38299926751132096</v>
      </c>
      <c r="U225" s="20">
        <f t="shared" si="63"/>
        <v>-3.3211752224158855</v>
      </c>
      <c r="V225" s="14">
        <f t="shared" si="64"/>
        <v>0.25145214757026813</v>
      </c>
      <c r="W225" s="14">
        <f t="shared" si="65"/>
        <v>0.1013443944197462</v>
      </c>
      <c r="X225" s="14">
        <f t="shared" si="66"/>
        <v>6.0425441512080624</v>
      </c>
      <c r="Y225" s="14">
        <f t="shared" si="67"/>
        <v>-0.25428784641715091</v>
      </c>
      <c r="Z225" s="15">
        <f t="shared" si="68"/>
        <v>-0.30100904296072639</v>
      </c>
      <c r="AA225" s="14">
        <f t="shared" si="69"/>
        <v>-0.39631290829564464</v>
      </c>
      <c r="AB225" s="14">
        <f t="shared" si="70"/>
        <v>-12.065089885063848</v>
      </c>
      <c r="AC225" s="14">
        <f t="shared" si="71"/>
        <v>4.098466824679698</v>
      </c>
      <c r="AD225" s="14">
        <f t="shared" si="72"/>
        <v>-0.86110769256315511</v>
      </c>
      <c r="AE225" s="14">
        <f t="shared" si="73"/>
        <v>-24.43946801586727</v>
      </c>
      <c r="AF225" s="18">
        <f t="shared" si="74"/>
        <v>1</v>
      </c>
      <c r="AG225" s="18" t="str">
        <f t="shared" si="75"/>
        <v/>
      </c>
      <c r="AH225" s="18" t="str">
        <f t="shared" si="76"/>
        <v/>
      </c>
      <c r="AI225" s="19" t="str">
        <f t="shared" si="77"/>
        <v/>
      </c>
      <c r="AJ225" s="19" t="str">
        <f t="shared" si="78"/>
        <v/>
      </c>
      <c r="AK225" s="19" t="str">
        <f t="shared" si="79"/>
        <v/>
      </c>
    </row>
    <row r="226" spans="2:37" x14ac:dyDescent="0.15">
      <c r="B226" s="51" t="str">
        <f>IFERROR(IF(AND(AF226=1,AI226=1),MAX($B$5:B225)+1,""),"")</f>
        <v/>
      </c>
      <c r="C226" s="51" t="str">
        <f>IFERROR(IF(AND(AG226=1,AJ226=1),MAX($C$5:C225)+1,""),"")</f>
        <v/>
      </c>
      <c r="D226" s="51" t="str">
        <f>IFERROR(IF(AND(AH226=1,AK226=1),MAX($D$5:D225)+1,""),"")</f>
        <v/>
      </c>
      <c r="F226" s="5" t="s">
        <v>549</v>
      </c>
      <c r="G226" s="5" t="s">
        <v>550</v>
      </c>
      <c r="H226" s="12">
        <f>IFERROR([1]!EM_S_STM07_IS(F226,"9",$H$1,"1")/1000000,"")</f>
        <v>3347.68926569</v>
      </c>
      <c r="I226" s="12">
        <f>IFERROR([1]!EM_S_STM07_IS(F226,"9",$I$1,"1")/1000000,"")</f>
        <v>3611.1137315000001</v>
      </c>
      <c r="J226" s="12">
        <f>IFERROR([1]!EM_S_STM07_IS(F226,"9",$J$1,"1")/1000000,"")</f>
        <v>3113.5890354000003</v>
      </c>
      <c r="K226" s="12">
        <f>IFERROR([1]!EM_S_STM07_IS(F226,"9",$K$1,"1")/1000000,"")</f>
        <v>2795.62332216</v>
      </c>
      <c r="L226" s="12">
        <f>IFERROR([1]!EM_S_STM07_IS(F226,"9",$L$1,"1")/1000000,"")</f>
        <v>2370.8088550000002</v>
      </c>
      <c r="M226" s="13">
        <f>IFERROR([1]!EM_S_STM07_IS(F226,"9",$M$1,"1")/1000000,"")</f>
        <v>1874.9814271099999</v>
      </c>
      <c r="N226" s="12">
        <f>IFERROR([1]!EM_S_STM07_IS(F226,"61",$N$1,"1")/1000000,"")</f>
        <v>144.85399299000002</v>
      </c>
      <c r="O226" s="12">
        <f>IFERROR([1]!EM_S_STM07_IS(F226,"61",$O$1,"1")/1000000,"")</f>
        <v>45.405253439999996</v>
      </c>
      <c r="P226" s="12">
        <f>IFERROR([1]!EM_S_STM07_IS(F226,"61",$P$1,"1")/1000000,"")</f>
        <v>-181.42552838</v>
      </c>
      <c r="Q226" s="12">
        <f>IFERROR([1]!EM_S_STM07_IS(F226,"61",$Q$1,"1")/1000000,"")</f>
        <v>-1110.4818252999999</v>
      </c>
      <c r="R226" s="12">
        <f>IFERROR([1]!EM_S_STM07_IS(F226,"61",$R$1,"1")/1000000,"")</f>
        <v>41.82213007</v>
      </c>
      <c r="S226" s="12">
        <f>IFERROR([1]!EM_S_STM07_IS(F226,"61",$S$1,"1")/1000000,"")</f>
        <v>-66.362146969999998</v>
      </c>
      <c r="T226" s="20">
        <f t="shared" si="62"/>
        <v>-0.10946628526426283</v>
      </c>
      <c r="U226" s="20">
        <f t="shared" si="63"/>
        <v>-1.8554566197573217</v>
      </c>
      <c r="V226" s="14">
        <f t="shared" si="64"/>
        <v>7.8688445940846632E-2</v>
      </c>
      <c r="W226" s="14">
        <f t="shared" si="65"/>
        <v>-0.1377759697126282</v>
      </c>
      <c r="X226" s="14">
        <f t="shared" si="66"/>
        <v>-0.10212192734008374</v>
      </c>
      <c r="Y226" s="14">
        <f t="shared" si="67"/>
        <v>-0.15195697638971359</v>
      </c>
      <c r="Z226" s="15">
        <f t="shared" si="68"/>
        <v>-0.20913850850704718</v>
      </c>
      <c r="AA226" s="14">
        <f t="shared" si="69"/>
        <v>-0.68654468887761666</v>
      </c>
      <c r="AB226" s="14">
        <f t="shared" si="70"/>
        <v>-4.9956946528168089</v>
      </c>
      <c r="AC226" s="14">
        <f t="shared" si="71"/>
        <v>-5.1208686297667532</v>
      </c>
      <c r="AD226" s="14">
        <f t="shared" si="72"/>
        <v>1.037661246782406</v>
      </c>
      <c r="AE226" s="14">
        <f t="shared" si="73"/>
        <v>-2.5867710912602018</v>
      </c>
      <c r="AF226" s="18" t="str">
        <f t="shared" si="74"/>
        <v/>
      </c>
      <c r="AG226" s="18" t="str">
        <f t="shared" si="75"/>
        <v/>
      </c>
      <c r="AH226" s="18" t="str">
        <f t="shared" si="76"/>
        <v/>
      </c>
      <c r="AI226" s="19" t="str">
        <f t="shared" si="77"/>
        <v/>
      </c>
      <c r="AJ226" s="19" t="str">
        <f t="shared" si="78"/>
        <v/>
      </c>
      <c r="AK226" s="19" t="str">
        <f t="shared" si="79"/>
        <v/>
      </c>
    </row>
    <row r="227" spans="2:37" x14ac:dyDescent="0.15">
      <c r="B227" s="51" t="str">
        <f>IFERROR(IF(AND(AF227=1,AI227=1),MAX($B$5:B226)+1,""),"")</f>
        <v/>
      </c>
      <c r="C227" s="51" t="str">
        <f>IFERROR(IF(AND(AG227=1,AJ227=1),MAX($C$5:C226)+1,""),"")</f>
        <v/>
      </c>
      <c r="D227" s="51" t="str">
        <f>IFERROR(IF(AND(AH227=1,AK227=1),MAX($D$5:D226)+1,""),"")</f>
        <v/>
      </c>
      <c r="F227" s="5" t="s">
        <v>551</v>
      </c>
      <c r="G227" s="5" t="s">
        <v>552</v>
      </c>
      <c r="H227" s="12">
        <f>IFERROR([1]!EM_S_STM07_IS(F227,"9",$H$1,"1")/1000000,"")</f>
        <v>1165.96241089</v>
      </c>
      <c r="I227" s="12">
        <f>IFERROR([1]!EM_S_STM07_IS(F227,"9",$I$1,"1")/1000000,"")</f>
        <v>1294.5892947699999</v>
      </c>
      <c r="J227" s="12">
        <f>IFERROR([1]!EM_S_STM07_IS(F227,"9",$J$1,"1")/1000000,"")</f>
        <v>1761.1872183199998</v>
      </c>
      <c r="K227" s="12">
        <f>IFERROR([1]!EM_S_STM07_IS(F227,"9",$K$1,"1")/1000000,"")</f>
        <v>2048.6922812000003</v>
      </c>
      <c r="L227" s="12">
        <f>IFERROR([1]!EM_S_STM07_IS(F227,"9",$L$1,"1")/1000000,"")</f>
        <v>2262.30444898</v>
      </c>
      <c r="M227" s="13">
        <f>IFERROR([1]!EM_S_STM07_IS(F227,"9",$M$1,"1")/1000000,"")</f>
        <v>2402.0896413099999</v>
      </c>
      <c r="N227" s="12">
        <f>IFERROR([1]!EM_S_STM07_IS(F227,"61",$N$1,"1")/1000000,"")</f>
        <v>86.461380439999999</v>
      </c>
      <c r="O227" s="12">
        <f>IFERROR([1]!EM_S_STM07_IS(F227,"61",$O$1,"1")/1000000,"")</f>
        <v>109.54864681000001</v>
      </c>
      <c r="P227" s="12">
        <f>IFERROR([1]!EM_S_STM07_IS(F227,"61",$P$1,"1")/1000000,"")</f>
        <v>299.79750738999996</v>
      </c>
      <c r="Q227" s="12">
        <f>IFERROR([1]!EM_S_STM07_IS(F227,"61",$Q$1,"1")/1000000,"")</f>
        <v>283.89821906999998</v>
      </c>
      <c r="R227" s="12">
        <f>IFERROR([1]!EM_S_STM07_IS(F227,"61",$R$1,"1")/1000000,"")</f>
        <v>318.17132316999999</v>
      </c>
      <c r="S227" s="12">
        <f>IFERROR([1]!EM_S_STM07_IS(F227,"61",$S$1,"1")/1000000,"")</f>
        <v>384.47949919999996</v>
      </c>
      <c r="T227" s="20">
        <f t="shared" si="62"/>
        <v>0.15552922042149131</v>
      </c>
      <c r="U227" s="20">
        <f t="shared" si="63"/>
        <v>0.34775268131393999</v>
      </c>
      <c r="V227" s="14">
        <f t="shared" si="64"/>
        <v>0.11031820809885004</v>
      </c>
      <c r="W227" s="14">
        <f t="shared" si="65"/>
        <v>0.36042158345894315</v>
      </c>
      <c r="X227" s="14">
        <f t="shared" si="66"/>
        <v>0.16324503147044872</v>
      </c>
      <c r="Y227" s="14">
        <f t="shared" si="67"/>
        <v>0.10426757094768697</v>
      </c>
      <c r="Z227" s="15">
        <f t="shared" si="68"/>
        <v>6.178885091837423E-2</v>
      </c>
      <c r="AA227" s="14">
        <f t="shared" si="69"/>
        <v>0.26702403145207071</v>
      </c>
      <c r="AB227" s="14">
        <f t="shared" si="70"/>
        <v>1.7366609823119543</v>
      </c>
      <c r="AC227" s="14">
        <f t="shared" si="71"/>
        <v>-5.3033423988135264E-2</v>
      </c>
      <c r="AD227" s="14">
        <f t="shared" si="72"/>
        <v>0.12072320922713992</v>
      </c>
      <c r="AE227" s="14">
        <f t="shared" si="73"/>
        <v>0.20840399873049303</v>
      </c>
      <c r="AF227" s="18" t="str">
        <f t="shared" si="74"/>
        <v/>
      </c>
      <c r="AG227" s="18">
        <f t="shared" si="75"/>
        <v>1</v>
      </c>
      <c r="AH227" s="18" t="str">
        <f t="shared" si="76"/>
        <v/>
      </c>
      <c r="AI227" s="19" t="str">
        <f t="shared" si="77"/>
        <v/>
      </c>
      <c r="AJ227" s="19" t="str">
        <f t="shared" si="78"/>
        <v/>
      </c>
      <c r="AK227" s="19" t="str">
        <f t="shared" si="79"/>
        <v/>
      </c>
    </row>
    <row r="228" spans="2:37" x14ac:dyDescent="0.15">
      <c r="B228" s="51" t="str">
        <f>IFERROR(IF(AND(AF228=1,AI228=1),MAX($B$5:B227)+1,""),"")</f>
        <v/>
      </c>
      <c r="C228" s="51" t="str">
        <f>IFERROR(IF(AND(AG228=1,AJ228=1),MAX($C$5:C227)+1,""),"")</f>
        <v/>
      </c>
      <c r="D228" s="51" t="str">
        <f>IFERROR(IF(AND(AH228=1,AK228=1),MAX($D$5:D227)+1,""),"")</f>
        <v/>
      </c>
      <c r="F228" s="5" t="s">
        <v>553</v>
      </c>
      <c r="G228" s="5" t="s">
        <v>554</v>
      </c>
      <c r="H228" s="12">
        <f>IFERROR([1]!EM_S_STM07_IS(F228,"9",$H$1,"1")/1000000,"")</f>
        <v>460.49728177999998</v>
      </c>
      <c r="I228" s="12">
        <f>IFERROR([1]!EM_S_STM07_IS(F228,"9",$I$1,"1")/1000000,"")</f>
        <v>514.69431415999998</v>
      </c>
      <c r="J228" s="12">
        <f>IFERROR([1]!EM_S_STM07_IS(F228,"9",$J$1,"1")/1000000,"")</f>
        <v>576.81510652999998</v>
      </c>
      <c r="K228" s="12">
        <f>IFERROR([1]!EM_S_STM07_IS(F228,"9",$K$1,"1")/1000000,"")</f>
        <v>506.52810929000003</v>
      </c>
      <c r="L228" s="12">
        <f>IFERROR([1]!EM_S_STM07_IS(F228,"9",$L$1,"1")/1000000,"")</f>
        <v>499.43200067000004</v>
      </c>
      <c r="M228" s="13">
        <f>IFERROR([1]!EM_S_STM07_IS(F228,"9",$M$1,"1")/1000000,"")</f>
        <v>445.99032582000001</v>
      </c>
      <c r="N228" s="12">
        <f>IFERROR([1]!EM_S_STM07_IS(F228,"61",$N$1,"1")/1000000,"")</f>
        <v>-86.12758629999999</v>
      </c>
      <c r="O228" s="12">
        <f>IFERROR([1]!EM_S_STM07_IS(F228,"61",$O$1,"1")/1000000,"")</f>
        <v>-193.18496490999999</v>
      </c>
      <c r="P228" s="12">
        <f>IFERROR([1]!EM_S_STM07_IS(F228,"61",$P$1,"1")/1000000,"")</f>
        <v>14.811654050000001</v>
      </c>
      <c r="Q228" s="12">
        <f>IFERROR([1]!EM_S_STM07_IS(F228,"61",$Q$1,"1")/1000000,"")</f>
        <v>-62.57772507</v>
      </c>
      <c r="R228" s="12">
        <f>IFERROR([1]!EM_S_STM07_IS(F228,"61",$R$1,"1")/1000000,"")</f>
        <v>9.6187869299999988</v>
      </c>
      <c r="S228" s="12">
        <f>IFERROR([1]!EM_S_STM07_IS(F228,"61",$S$1,"1")/1000000,"")</f>
        <v>-2.53900463</v>
      </c>
      <c r="T228" s="20">
        <f t="shared" si="62"/>
        <v>-6.3814896770435503E-3</v>
      </c>
      <c r="U228" s="20" t="str">
        <f t="shared" si="63"/>
        <v/>
      </c>
      <c r="V228" s="14">
        <f t="shared" si="64"/>
        <v>0.11769240454690094</v>
      </c>
      <c r="W228" s="14">
        <f t="shared" si="65"/>
        <v>0.12069453782753248</v>
      </c>
      <c r="X228" s="14">
        <f t="shared" si="66"/>
        <v>-0.1218535999565475</v>
      </c>
      <c r="Y228" s="14">
        <f t="shared" si="67"/>
        <v>-1.4009308644186804E-2</v>
      </c>
      <c r="Z228" s="15">
        <f t="shared" si="68"/>
        <v>-0.10700490713111442</v>
      </c>
      <c r="AA228" s="14">
        <f t="shared" si="69"/>
        <v>-1.2430091589597934</v>
      </c>
      <c r="AB228" s="14">
        <f t="shared" si="70"/>
        <v>1.0766708426657341</v>
      </c>
      <c r="AC228" s="14">
        <f t="shared" si="71"/>
        <v>-5.2248978310427114</v>
      </c>
      <c r="AD228" s="14">
        <f t="shared" si="72"/>
        <v>1.1537094376511825</v>
      </c>
      <c r="AE228" s="14">
        <f t="shared" si="73"/>
        <v>-1.2639630806334954</v>
      </c>
      <c r="AF228" s="18" t="str">
        <f t="shared" si="74"/>
        <v/>
      </c>
      <c r="AG228" s="18" t="str">
        <f t="shared" si="75"/>
        <v/>
      </c>
      <c r="AH228" s="18" t="str">
        <f t="shared" si="76"/>
        <v/>
      </c>
      <c r="AI228" s="19" t="str">
        <f t="shared" si="77"/>
        <v/>
      </c>
      <c r="AJ228" s="19" t="str">
        <f t="shared" si="78"/>
        <v/>
      </c>
      <c r="AK228" s="19" t="str">
        <f t="shared" si="79"/>
        <v/>
      </c>
    </row>
    <row r="229" spans="2:37" x14ac:dyDescent="0.15">
      <c r="B229" s="51" t="str">
        <f>IFERROR(IF(AND(AF229=1,AI229=1),MAX($B$5:B228)+1,""),"")</f>
        <v/>
      </c>
      <c r="C229" s="51" t="str">
        <f>IFERROR(IF(AND(AG229=1,AJ229=1),MAX($C$5:C228)+1,""),"")</f>
        <v/>
      </c>
      <c r="D229" s="51" t="str">
        <f>IFERROR(IF(AND(AH229=1,AK229=1),MAX($D$5:D228)+1,""),"")</f>
        <v/>
      </c>
      <c r="F229" s="5" t="s">
        <v>555</v>
      </c>
      <c r="G229" s="5" t="s">
        <v>556</v>
      </c>
      <c r="H229" s="12">
        <f>IFERROR([1]!EM_S_STM07_IS(F229,"9",$H$1,"1")/1000000,"")</f>
        <v>296.92979043000003</v>
      </c>
      <c r="I229" s="12">
        <f>IFERROR([1]!EM_S_STM07_IS(F229,"9",$I$1,"1")/1000000,"")</f>
        <v>382.74407079000002</v>
      </c>
      <c r="J229" s="12">
        <f>IFERROR([1]!EM_S_STM07_IS(F229,"9",$J$1,"1")/1000000,"")</f>
        <v>456.89832468000003</v>
      </c>
      <c r="K229" s="12">
        <f>IFERROR([1]!EM_S_STM07_IS(F229,"9",$K$1,"1")/1000000,"")</f>
        <v>458.93192845999999</v>
      </c>
      <c r="L229" s="12">
        <f>IFERROR([1]!EM_S_STM07_IS(F229,"9",$L$1,"1")/1000000,"")</f>
        <v>460.00622023</v>
      </c>
      <c r="M229" s="13">
        <f>IFERROR([1]!EM_S_STM07_IS(F229,"9",$M$1,"1")/1000000,"")</f>
        <v>891.66131321</v>
      </c>
      <c r="N229" s="12">
        <f>IFERROR([1]!EM_S_STM07_IS(F229,"61",$N$1,"1")/1000000,"")</f>
        <v>8.3019800400000001</v>
      </c>
      <c r="O229" s="12">
        <f>IFERROR([1]!EM_S_STM07_IS(F229,"61",$O$1,"1")/1000000,"")</f>
        <v>-47.173689490000001</v>
      </c>
      <c r="P229" s="12">
        <f>IFERROR([1]!EM_S_STM07_IS(F229,"61",$P$1,"1")/1000000,"")</f>
        <v>10.805771699999999</v>
      </c>
      <c r="Q229" s="12">
        <f>IFERROR([1]!EM_S_STM07_IS(F229,"61",$Q$1,"1")/1000000,"")</f>
        <v>11.122430420000001</v>
      </c>
      <c r="R229" s="12">
        <f>IFERROR([1]!EM_S_STM07_IS(F229,"61",$R$1,"1")/1000000,"")</f>
        <v>-20.665871510000002</v>
      </c>
      <c r="S229" s="12">
        <f>IFERROR([1]!EM_S_STM07_IS(F229,"61",$S$1,"1")/1000000,"")</f>
        <v>44.88583036</v>
      </c>
      <c r="T229" s="20">
        <f t="shared" si="62"/>
        <v>0.24597471890222922</v>
      </c>
      <c r="U229" s="20">
        <f t="shared" si="63"/>
        <v>0.40147551860370023</v>
      </c>
      <c r="V229" s="14">
        <f t="shared" si="64"/>
        <v>0.28900529056288937</v>
      </c>
      <c r="W229" s="14">
        <f t="shared" si="65"/>
        <v>0.19374370382000294</v>
      </c>
      <c r="X229" s="14">
        <f t="shared" si="66"/>
        <v>4.4508891150438091E-3</v>
      </c>
      <c r="Y229" s="14">
        <f t="shared" si="67"/>
        <v>2.3408521032844986E-3</v>
      </c>
      <c r="Z229" s="15">
        <f t="shared" si="68"/>
        <v>0.93836794807725721</v>
      </c>
      <c r="AA229" s="14">
        <f t="shared" si="69"/>
        <v>-6.6822215017033457</v>
      </c>
      <c r="AB229" s="14">
        <f t="shared" si="70"/>
        <v>1.22906352708093</v>
      </c>
      <c r="AC229" s="14">
        <f t="shared" si="71"/>
        <v>2.9304590990017056E-2</v>
      </c>
      <c r="AD229" s="14">
        <f t="shared" si="72"/>
        <v>-2.8580355848160028</v>
      </c>
      <c r="AE229" s="14">
        <f t="shared" si="73"/>
        <v>3.1719785849960505</v>
      </c>
      <c r="AF229" s="18">
        <f t="shared" si="74"/>
        <v>1</v>
      </c>
      <c r="AG229" s="18">
        <f t="shared" si="75"/>
        <v>1</v>
      </c>
      <c r="AH229" s="18">
        <f t="shared" si="76"/>
        <v>1</v>
      </c>
      <c r="AI229" s="19" t="str">
        <f t="shared" si="77"/>
        <v/>
      </c>
      <c r="AJ229" s="19" t="str">
        <f t="shared" si="78"/>
        <v/>
      </c>
      <c r="AK229" s="19" t="str">
        <f t="shared" si="79"/>
        <v/>
      </c>
    </row>
    <row r="230" spans="2:37" x14ac:dyDescent="0.15">
      <c r="B230" s="51" t="str">
        <f>IFERROR(IF(AND(AF230=1,AI230=1),MAX($B$5:B229)+1,""),"")</f>
        <v/>
      </c>
      <c r="C230" s="51" t="str">
        <f>IFERROR(IF(AND(AG230=1,AJ230=1),MAX($C$5:C229)+1,""),"")</f>
        <v/>
      </c>
      <c r="D230" s="51" t="str">
        <f>IFERROR(IF(AND(AH230=1,AK230=1),MAX($D$5:D229)+1,""),"")</f>
        <v/>
      </c>
      <c r="F230" s="5" t="s">
        <v>557</v>
      </c>
      <c r="G230" s="5" t="s">
        <v>558</v>
      </c>
      <c r="H230" s="12">
        <f>IFERROR([1]!EM_S_STM07_IS(F230,"9",$H$1,"1")/1000000,"")</f>
        <v>936.91646008999999</v>
      </c>
      <c r="I230" s="12">
        <f>IFERROR([1]!EM_S_STM07_IS(F230,"9",$I$1,"1")/1000000,"")</f>
        <v>1022.5752382999999</v>
      </c>
      <c r="J230" s="12">
        <f>IFERROR([1]!EM_S_STM07_IS(F230,"9",$J$1,"1")/1000000,"")</f>
        <v>1061.34614044</v>
      </c>
      <c r="K230" s="12">
        <f>IFERROR([1]!EM_S_STM07_IS(F230,"9",$K$1,"1")/1000000,"")</f>
        <v>1153.6292571700001</v>
      </c>
      <c r="L230" s="12">
        <f>IFERROR([1]!EM_S_STM07_IS(F230,"9",$L$1,"1")/1000000,"")</f>
        <v>1781.4318749000001</v>
      </c>
      <c r="M230" s="13">
        <f>IFERROR([1]!EM_S_STM07_IS(F230,"9",$M$1,"1")/1000000,"")</f>
        <v>2408.1486134100001</v>
      </c>
      <c r="N230" s="12">
        <f>IFERROR([1]!EM_S_STM07_IS(F230,"61",$N$1,"1")/1000000,"")</f>
        <v>10.17753813</v>
      </c>
      <c r="O230" s="12">
        <f>IFERROR([1]!EM_S_STM07_IS(F230,"61",$O$1,"1")/1000000,"")</f>
        <v>17.095743769999999</v>
      </c>
      <c r="P230" s="12">
        <f>IFERROR([1]!EM_S_STM07_IS(F230,"61",$P$1,"1")/1000000,"")</f>
        <v>179.96939027000002</v>
      </c>
      <c r="Q230" s="12">
        <f>IFERROR([1]!EM_S_STM07_IS(F230,"61",$Q$1,"1")/1000000,"")</f>
        <v>183.90381002999999</v>
      </c>
      <c r="R230" s="12">
        <f>IFERROR([1]!EM_S_STM07_IS(F230,"61",$R$1,"1")/1000000,"")</f>
        <v>245.03690716999998</v>
      </c>
      <c r="S230" s="12">
        <f>IFERROR([1]!EM_S_STM07_IS(F230,"61",$S$1,"1")/1000000,"")</f>
        <v>372.16337700000003</v>
      </c>
      <c r="T230" s="20">
        <f t="shared" si="62"/>
        <v>0.20780405462094831</v>
      </c>
      <c r="U230" s="20">
        <f t="shared" si="63"/>
        <v>1.05408390265272</v>
      </c>
      <c r="V230" s="14">
        <f t="shared" si="64"/>
        <v>9.1426271027164538E-2</v>
      </c>
      <c r="W230" s="14">
        <f t="shared" si="65"/>
        <v>3.7914962819220549E-2</v>
      </c>
      <c r="X230" s="14">
        <f t="shared" si="66"/>
        <v>8.694912358351109E-2</v>
      </c>
      <c r="Y230" s="14">
        <f t="shared" si="67"/>
        <v>0.54419789878602776</v>
      </c>
      <c r="Z230" s="15">
        <f t="shared" si="68"/>
        <v>0.35180505487765584</v>
      </c>
      <c r="AA230" s="14">
        <f t="shared" si="69"/>
        <v>0.67975236757968283</v>
      </c>
      <c r="AB230" s="14">
        <f t="shared" si="70"/>
        <v>9.5271459780424639</v>
      </c>
      <c r="AC230" s="14">
        <f t="shared" si="71"/>
        <v>2.1861605210182326E-2</v>
      </c>
      <c r="AD230" s="14">
        <f t="shared" si="72"/>
        <v>0.33241887228996198</v>
      </c>
      <c r="AE230" s="14">
        <f t="shared" si="73"/>
        <v>0.51880539669807024</v>
      </c>
      <c r="AF230" s="18">
        <f t="shared" si="74"/>
        <v>1</v>
      </c>
      <c r="AG230" s="18">
        <f t="shared" si="75"/>
        <v>1</v>
      </c>
      <c r="AH230" s="18">
        <f t="shared" si="76"/>
        <v>1</v>
      </c>
      <c r="AI230" s="19" t="str">
        <f t="shared" si="77"/>
        <v/>
      </c>
      <c r="AJ230" s="19" t="str">
        <f t="shared" si="78"/>
        <v/>
      </c>
      <c r="AK230" s="19" t="str">
        <f t="shared" si="79"/>
        <v/>
      </c>
    </row>
    <row r="231" spans="2:37" x14ac:dyDescent="0.15">
      <c r="B231" s="51" t="str">
        <f>IFERROR(IF(AND(AF231=1,AI231=1),MAX($B$5:B230)+1,""),"")</f>
        <v/>
      </c>
      <c r="C231" s="51" t="str">
        <f>IFERROR(IF(AND(AG231=1,AJ231=1),MAX($C$5:C230)+1,""),"")</f>
        <v/>
      </c>
      <c r="D231" s="51" t="str">
        <f>IFERROR(IF(AND(AH231=1,AK231=1),MAX($D$5:D230)+1,""),"")</f>
        <v/>
      </c>
      <c r="F231" s="5" t="s">
        <v>559</v>
      </c>
      <c r="G231" s="5" t="s">
        <v>560</v>
      </c>
      <c r="H231" s="12">
        <f>IFERROR([1]!EM_S_STM07_IS(F231,"9",$H$1,"1")/1000000,"")</f>
        <v>6346.5805017000002</v>
      </c>
      <c r="I231" s="12">
        <f>IFERROR([1]!EM_S_STM07_IS(F231,"9",$I$1,"1")/1000000,"")</f>
        <v>7272.3697767499998</v>
      </c>
      <c r="J231" s="12">
        <f>IFERROR([1]!EM_S_STM07_IS(F231,"9",$J$1,"1")/1000000,"")</f>
        <v>5061.9304434399992</v>
      </c>
      <c r="K231" s="12">
        <f>IFERROR([1]!EM_S_STM07_IS(F231,"9",$K$1,"1")/1000000,"")</f>
        <v>5675.4840434799999</v>
      </c>
      <c r="L231" s="12">
        <f>IFERROR([1]!EM_S_STM07_IS(F231,"9",$L$1,"1")/1000000,"")</f>
        <v>5117.6529938200001</v>
      </c>
      <c r="M231" s="13">
        <f>IFERROR([1]!EM_S_STM07_IS(F231,"9",$M$1,"1")/1000000,"")</f>
        <v>5653.6745043299998</v>
      </c>
      <c r="N231" s="12">
        <f>IFERROR([1]!EM_S_STM07_IS(F231,"61",$N$1,"1")/1000000,"")</f>
        <v>244.71685009000001</v>
      </c>
      <c r="O231" s="12">
        <f>IFERROR([1]!EM_S_STM07_IS(F231,"61",$O$1,"1")/1000000,"")</f>
        <v>490.79339300999999</v>
      </c>
      <c r="P231" s="12">
        <f>IFERROR([1]!EM_S_STM07_IS(F231,"61",$P$1,"1")/1000000,"")</f>
        <v>430.24276054000001</v>
      </c>
      <c r="Q231" s="12">
        <f>IFERROR([1]!EM_S_STM07_IS(F231,"61",$Q$1,"1")/1000000,"")</f>
        <v>591.77832435000005</v>
      </c>
      <c r="R231" s="12">
        <f>IFERROR([1]!EM_S_STM07_IS(F231,"61",$R$1,"1")/1000000,"")</f>
        <v>541.83856307000008</v>
      </c>
      <c r="S231" s="12">
        <f>IFERROR([1]!EM_S_STM07_IS(F231,"61",$S$1,"1")/1000000,"")</f>
        <v>457.95224506</v>
      </c>
      <c r="T231" s="20">
        <f t="shared" si="62"/>
        <v>-2.2856827937207891E-2</v>
      </c>
      <c r="U231" s="20">
        <f t="shared" si="63"/>
        <v>0.13352541950961827</v>
      </c>
      <c r="V231" s="14">
        <f t="shared" si="64"/>
        <v>0.14587213930430992</v>
      </c>
      <c r="W231" s="14">
        <f t="shared" si="65"/>
        <v>-0.30395034922135644</v>
      </c>
      <c r="X231" s="14">
        <f t="shared" si="66"/>
        <v>0.12120940951196485</v>
      </c>
      <c r="Y231" s="14">
        <f t="shared" si="67"/>
        <v>-9.8287836841130127E-2</v>
      </c>
      <c r="Z231" s="15">
        <f t="shared" si="68"/>
        <v>0.10473971391911313</v>
      </c>
      <c r="AA231" s="14">
        <f t="shared" si="69"/>
        <v>1.0055561880168853</v>
      </c>
      <c r="AB231" s="14">
        <f t="shared" si="70"/>
        <v>-0.12337295760777744</v>
      </c>
      <c r="AC231" s="14">
        <f t="shared" si="71"/>
        <v>0.37545213685235723</v>
      </c>
      <c r="AD231" s="14">
        <f t="shared" si="72"/>
        <v>-8.4389304618165961E-2</v>
      </c>
      <c r="AE231" s="14">
        <f t="shared" si="73"/>
        <v>-0.15481791760023328</v>
      </c>
      <c r="AF231" s="18" t="str">
        <f t="shared" si="74"/>
        <v/>
      </c>
      <c r="AG231" s="18" t="str">
        <f t="shared" si="75"/>
        <v/>
      </c>
      <c r="AH231" s="18" t="str">
        <f t="shared" si="76"/>
        <v/>
      </c>
      <c r="AI231" s="19" t="str">
        <f t="shared" si="77"/>
        <v/>
      </c>
      <c r="AJ231" s="19" t="str">
        <f t="shared" si="78"/>
        <v/>
      </c>
      <c r="AK231" s="19" t="str">
        <f t="shared" si="79"/>
        <v/>
      </c>
    </row>
    <row r="232" spans="2:37" x14ac:dyDescent="0.15">
      <c r="B232" s="51" t="str">
        <f>IFERROR(IF(AND(AF232=1,AI232=1),MAX($B$5:B231)+1,""),"")</f>
        <v/>
      </c>
      <c r="C232" s="51" t="str">
        <f>IFERROR(IF(AND(AG232=1,AJ232=1),MAX($C$5:C231)+1,""),"")</f>
        <v/>
      </c>
      <c r="D232" s="51" t="str">
        <f>IFERROR(IF(AND(AH232=1,AK232=1),MAX($D$5:D231)+1,""),"")</f>
        <v/>
      </c>
      <c r="F232" s="5" t="s">
        <v>561</v>
      </c>
      <c r="G232" s="5" t="s">
        <v>562</v>
      </c>
      <c r="H232" s="12">
        <f>IFERROR([1]!EM_S_STM07_IS(F232,"9",$H$1,"1")/1000000,"")</f>
        <v>1955.1137019300002</v>
      </c>
      <c r="I232" s="12">
        <f>IFERROR([1]!EM_S_STM07_IS(F232,"9",$I$1,"1")/1000000,"")</f>
        <v>1813.2769385899999</v>
      </c>
      <c r="J232" s="12">
        <f>IFERROR([1]!EM_S_STM07_IS(F232,"9",$J$1,"1")/1000000,"")</f>
        <v>1772.3717054599999</v>
      </c>
      <c r="K232" s="12">
        <f>IFERROR([1]!EM_S_STM07_IS(F232,"9",$K$1,"1")/1000000,"")</f>
        <v>3465.2576037899998</v>
      </c>
      <c r="L232" s="12">
        <f>IFERROR([1]!EM_S_STM07_IS(F232,"9",$L$1,"1")/1000000,"")</f>
        <v>2105.3639293800002</v>
      </c>
      <c r="M232" s="13">
        <f>IFERROR([1]!EM_S_STM07_IS(F232,"9",$M$1,"1")/1000000,"")</f>
        <v>4678.8058672500001</v>
      </c>
      <c r="N232" s="12">
        <f>IFERROR([1]!EM_S_STM07_IS(F232,"61",$N$1,"1")/1000000,"")</f>
        <v>200.52191084</v>
      </c>
      <c r="O232" s="12">
        <f>IFERROR([1]!EM_S_STM07_IS(F232,"61",$O$1,"1")/1000000,"")</f>
        <v>166.47206436000002</v>
      </c>
      <c r="P232" s="12">
        <f>IFERROR([1]!EM_S_STM07_IS(F232,"61",$P$1,"1")/1000000,"")</f>
        <v>164.95650444</v>
      </c>
      <c r="Q232" s="12">
        <f>IFERROR([1]!EM_S_STM07_IS(F232,"61",$Q$1,"1")/1000000,"")</f>
        <v>51.691415560000003</v>
      </c>
      <c r="R232" s="12">
        <f>IFERROR([1]!EM_S_STM07_IS(F232,"61",$R$1,"1")/1000000,"")</f>
        <v>75.317847420000007</v>
      </c>
      <c r="S232" s="12">
        <f>IFERROR([1]!EM_S_STM07_IS(F232,"61",$S$1,"1")/1000000,"")</f>
        <v>428.18107520999996</v>
      </c>
      <c r="T232" s="20">
        <f t="shared" si="62"/>
        <v>0.19067326244704974</v>
      </c>
      <c r="U232" s="20">
        <f t="shared" si="63"/>
        <v>0.16383959106775858</v>
      </c>
      <c r="V232" s="14">
        <f t="shared" si="64"/>
        <v>-7.254655481161297E-2</v>
      </c>
      <c r="W232" s="14">
        <f t="shared" si="65"/>
        <v>-2.2558734553701301E-2</v>
      </c>
      <c r="X232" s="14">
        <f t="shared" si="66"/>
        <v>0.95515285710941189</v>
      </c>
      <c r="Y232" s="14">
        <f t="shared" si="67"/>
        <v>-0.39243653139168216</v>
      </c>
      <c r="Z232" s="15">
        <f t="shared" si="68"/>
        <v>1.2223264120554407</v>
      </c>
      <c r="AA232" s="14">
        <f t="shared" si="69"/>
        <v>-0.16980611414165589</v>
      </c>
      <c r="AB232" s="14">
        <f t="shared" si="70"/>
        <v>-9.1039894640975866E-3</v>
      </c>
      <c r="AC232" s="14">
        <f t="shared" si="71"/>
        <v>-0.68663608788581099</v>
      </c>
      <c r="AD232" s="14">
        <f t="shared" si="72"/>
        <v>0.45706683796608338</v>
      </c>
      <c r="AE232" s="14">
        <f t="shared" si="73"/>
        <v>4.6849882182944613</v>
      </c>
      <c r="AF232" s="18" t="str">
        <f t="shared" si="74"/>
        <v/>
      </c>
      <c r="AG232" s="18" t="str">
        <f t="shared" si="75"/>
        <v/>
      </c>
      <c r="AH232" s="18" t="str">
        <f t="shared" si="76"/>
        <v/>
      </c>
      <c r="AI232" s="19" t="str">
        <f t="shared" si="77"/>
        <v/>
      </c>
      <c r="AJ232" s="19" t="str">
        <f t="shared" si="78"/>
        <v/>
      </c>
      <c r="AK232" s="19" t="str">
        <f t="shared" si="79"/>
        <v/>
      </c>
    </row>
    <row r="233" spans="2:37" x14ac:dyDescent="0.15">
      <c r="B233" s="51" t="str">
        <f>IFERROR(IF(AND(AF233=1,AI233=1),MAX($B$5:B232)+1,""),"")</f>
        <v/>
      </c>
      <c r="C233" s="51" t="str">
        <f>IFERROR(IF(AND(AG233=1,AJ233=1),MAX($C$5:C232)+1,""),"")</f>
        <v/>
      </c>
      <c r="D233" s="51" t="str">
        <f>IFERROR(IF(AND(AH233=1,AK233=1),MAX($D$5:D232)+1,""),"")</f>
        <v/>
      </c>
      <c r="F233" s="5" t="s">
        <v>563</v>
      </c>
      <c r="G233" s="5" t="s">
        <v>564</v>
      </c>
      <c r="H233" s="12">
        <f>IFERROR([1]!EM_S_STM07_IS(F233,"9",$H$1,"1")/1000000,"")</f>
        <v>167.92807872</v>
      </c>
      <c r="I233" s="12">
        <f>IFERROR([1]!EM_S_STM07_IS(F233,"9",$I$1,"1")/1000000,"")</f>
        <v>96.027596349999996</v>
      </c>
      <c r="J233" s="12">
        <f>IFERROR([1]!EM_S_STM07_IS(F233,"9",$J$1,"1")/1000000,"")</f>
        <v>70.101842500000004</v>
      </c>
      <c r="K233" s="12">
        <f>IFERROR([1]!EM_S_STM07_IS(F233,"9",$K$1,"1")/1000000,"")</f>
        <v>118.35187494</v>
      </c>
      <c r="L233" s="12">
        <f>IFERROR([1]!EM_S_STM07_IS(F233,"9",$L$1,"1")/1000000,"")</f>
        <v>10.82326859</v>
      </c>
      <c r="M233" s="13">
        <f>IFERROR([1]!EM_S_STM07_IS(F233,"9",$M$1,"1")/1000000,"")</f>
        <v>106.62070116</v>
      </c>
      <c r="N233" s="12">
        <f>IFERROR([1]!EM_S_STM07_IS(F233,"61",$N$1,"1")/1000000,"")</f>
        <v>57.934877280000002</v>
      </c>
      <c r="O233" s="12">
        <f>IFERROR([1]!EM_S_STM07_IS(F233,"61",$O$1,"1")/1000000,"")</f>
        <v>3.3470939900000003</v>
      </c>
      <c r="P233" s="12">
        <f>IFERROR([1]!EM_S_STM07_IS(F233,"61",$P$1,"1")/1000000,"")</f>
        <v>1.76971024</v>
      </c>
      <c r="Q233" s="12">
        <f>IFERROR([1]!EM_S_STM07_IS(F233,"61",$Q$1,"1")/1000000,"")</f>
        <v>1.7681869800000001</v>
      </c>
      <c r="R233" s="12">
        <f>IFERROR([1]!EM_S_STM07_IS(F233,"61",$R$1,"1")/1000000,"")</f>
        <v>-46.085282799999995</v>
      </c>
      <c r="S233" s="12">
        <f>IFERROR([1]!EM_S_STM07_IS(F233,"61",$S$1,"1")/1000000,"")</f>
        <v>25.491939579999997</v>
      </c>
      <c r="T233" s="20">
        <f t="shared" si="62"/>
        <v>-8.684680498088726E-2</v>
      </c>
      <c r="U233" s="20">
        <f t="shared" si="63"/>
        <v>-0.15142045709743324</v>
      </c>
      <c r="V233" s="14">
        <f t="shared" si="64"/>
        <v>-0.42816235925550883</v>
      </c>
      <c r="W233" s="14">
        <f t="shared" si="65"/>
        <v>-0.26998232628364643</v>
      </c>
      <c r="X233" s="14">
        <f t="shared" si="66"/>
        <v>0.68828479707933488</v>
      </c>
      <c r="Y233" s="14">
        <f t="shared" si="67"/>
        <v>-0.908550087647644</v>
      </c>
      <c r="Z233" s="15">
        <f t="shared" si="68"/>
        <v>8.8510630382498903</v>
      </c>
      <c r="AA233" s="14">
        <f t="shared" si="69"/>
        <v>-0.94222661465521973</v>
      </c>
      <c r="AB233" s="14">
        <f t="shared" si="70"/>
        <v>-0.47126963112260861</v>
      </c>
      <c r="AC233" s="14">
        <f t="shared" si="71"/>
        <v>-8.6073977850742119E-4</v>
      </c>
      <c r="AD233" s="14">
        <f t="shared" si="72"/>
        <v>-27.063579995369039</v>
      </c>
      <c r="AE233" s="14">
        <f t="shared" si="73"/>
        <v>1.5531470793101003</v>
      </c>
      <c r="AF233" s="18" t="str">
        <f t="shared" si="74"/>
        <v/>
      </c>
      <c r="AG233" s="18" t="str">
        <f t="shared" si="75"/>
        <v/>
      </c>
      <c r="AH233" s="18" t="str">
        <f t="shared" si="76"/>
        <v/>
      </c>
      <c r="AI233" s="19" t="str">
        <f t="shared" si="77"/>
        <v/>
      </c>
      <c r="AJ233" s="19" t="str">
        <f t="shared" si="78"/>
        <v/>
      </c>
      <c r="AK233" s="19" t="str">
        <f t="shared" si="79"/>
        <v/>
      </c>
    </row>
    <row r="234" spans="2:37" x14ac:dyDescent="0.15">
      <c r="B234" s="51" t="str">
        <f>IFERROR(IF(AND(AF234=1,AI234=1),MAX($B$5:B233)+1,""),"")</f>
        <v/>
      </c>
      <c r="C234" s="51" t="str">
        <f>IFERROR(IF(AND(AG234=1,AJ234=1),MAX($C$5:C233)+1,""),"")</f>
        <v/>
      </c>
      <c r="D234" s="51" t="str">
        <f>IFERROR(IF(AND(AH234=1,AK234=1),MAX($D$5:D233)+1,""),"")</f>
        <v/>
      </c>
      <c r="F234" s="5" t="s">
        <v>565</v>
      </c>
      <c r="G234" s="5" t="s">
        <v>566</v>
      </c>
      <c r="H234" s="12">
        <f>IFERROR([1]!EM_S_STM07_IS(F234,"9",$H$1,"1")/1000000,"")</f>
        <v>37.44484886</v>
      </c>
      <c r="I234" s="12">
        <f>IFERROR([1]!EM_S_STM07_IS(F234,"9",$I$1,"1")/1000000,"")</f>
        <v>15.84631025</v>
      </c>
      <c r="J234" s="12">
        <f>IFERROR([1]!EM_S_STM07_IS(F234,"9",$J$1,"1")/1000000,"")</f>
        <v>1313.5722127899999</v>
      </c>
      <c r="K234" s="12">
        <f>IFERROR([1]!EM_S_STM07_IS(F234,"9",$K$1,"1")/1000000,"")</f>
        <v>1677.0073231400002</v>
      </c>
      <c r="L234" s="12">
        <f>IFERROR([1]!EM_S_STM07_IS(F234,"9",$L$1,"1")/1000000,"")</f>
        <v>2710.9686244099998</v>
      </c>
      <c r="M234" s="13">
        <f>IFERROR([1]!EM_S_STM07_IS(F234,"9",$M$1,"1")/1000000,"")</f>
        <v>2573.0318953800002</v>
      </c>
      <c r="N234" s="12">
        <f>IFERROR([1]!EM_S_STM07_IS(F234,"61",$N$1,"1")/1000000,"")</f>
        <v>-37.274792670000004</v>
      </c>
      <c r="O234" s="12">
        <f>IFERROR([1]!EM_S_STM07_IS(F234,"61",$O$1,"1")/1000000,"")</f>
        <v>-1.0405724599999999</v>
      </c>
      <c r="P234" s="12">
        <f>IFERROR([1]!EM_S_STM07_IS(F234,"61",$P$1,"1")/1000000,"")</f>
        <v>272.37419298000003</v>
      </c>
      <c r="Q234" s="12">
        <f>IFERROR([1]!EM_S_STM07_IS(F234,"61",$Q$1,"1")/1000000,"")</f>
        <v>299.85888906999998</v>
      </c>
      <c r="R234" s="12">
        <f>IFERROR([1]!EM_S_STM07_IS(F234,"61",$R$1,"1")/1000000,"")</f>
        <v>315.62672622000002</v>
      </c>
      <c r="S234" s="12">
        <f>IFERROR([1]!EM_S_STM07_IS(F234,"61",$S$1,"1")/1000000,"")</f>
        <v>247.44773953999999</v>
      </c>
      <c r="T234" s="20">
        <f t="shared" si="62"/>
        <v>1.3302934666609207</v>
      </c>
      <c r="U234" s="20" t="str">
        <f t="shared" si="63"/>
        <v/>
      </c>
      <c r="V234" s="14">
        <f t="shared" si="64"/>
        <v>-0.57680934140643236</v>
      </c>
      <c r="W234" s="14">
        <f t="shared" si="65"/>
        <v>81.894515635903304</v>
      </c>
      <c r="X234" s="14">
        <f t="shared" si="66"/>
        <v>0.27667691719671178</v>
      </c>
      <c r="Y234" s="14">
        <f t="shared" si="67"/>
        <v>0.61655145269969847</v>
      </c>
      <c r="Z234" s="15">
        <f t="shared" si="68"/>
        <v>-5.0880975820964909E-2</v>
      </c>
      <c r="AA234" s="14">
        <f t="shared" si="69"/>
        <v>0.97208374921861107</v>
      </c>
      <c r="AB234" s="14">
        <f t="shared" si="70"/>
        <v>262.7541819048335</v>
      </c>
      <c r="AC234" s="14">
        <f t="shared" si="71"/>
        <v>0.10090785690558465</v>
      </c>
      <c r="AD234" s="14">
        <f t="shared" si="72"/>
        <v>5.2584191180402716E-2</v>
      </c>
      <c r="AE234" s="14">
        <f t="shared" si="73"/>
        <v>-0.21601144965295971</v>
      </c>
      <c r="AF234" s="18">
        <f t="shared" si="74"/>
        <v>1</v>
      </c>
      <c r="AG234" s="18" t="str">
        <f t="shared" si="75"/>
        <v/>
      </c>
      <c r="AH234" s="18" t="str">
        <f t="shared" si="76"/>
        <v/>
      </c>
      <c r="AI234" s="19" t="str">
        <f t="shared" si="77"/>
        <v/>
      </c>
      <c r="AJ234" s="19" t="str">
        <f t="shared" si="78"/>
        <v/>
      </c>
      <c r="AK234" s="19" t="str">
        <f t="shared" si="79"/>
        <v/>
      </c>
    </row>
    <row r="235" spans="2:37" x14ac:dyDescent="0.15">
      <c r="B235" s="51" t="str">
        <f>IFERROR(IF(AND(AF235=1,AI235=1),MAX($B$5:B234)+1,""),"")</f>
        <v/>
      </c>
      <c r="C235" s="51" t="str">
        <f>IFERROR(IF(AND(AG235=1,AJ235=1),MAX($C$5:C234)+1,""),"")</f>
        <v/>
      </c>
      <c r="D235" s="51" t="str">
        <f>IFERROR(IF(AND(AH235=1,AK235=1),MAX($D$5:D234)+1,""),"")</f>
        <v/>
      </c>
      <c r="F235" s="5" t="s">
        <v>567</v>
      </c>
      <c r="G235" s="5" t="s">
        <v>568</v>
      </c>
      <c r="H235" s="12">
        <f>IFERROR([1]!EM_S_STM07_IS(F235,"9",$H$1,"1")/1000000,"")</f>
        <v>103.67642815000001</v>
      </c>
      <c r="I235" s="12">
        <f>IFERROR([1]!EM_S_STM07_IS(F235,"9",$I$1,"1")/1000000,"")</f>
        <v>55.68300859</v>
      </c>
      <c r="J235" s="12">
        <f>IFERROR([1]!EM_S_STM07_IS(F235,"9",$J$1,"1")/1000000,"")</f>
        <v>117.77810513</v>
      </c>
      <c r="K235" s="12">
        <f>IFERROR([1]!EM_S_STM07_IS(F235,"9",$K$1,"1")/1000000,"")</f>
        <v>107.14744899999999</v>
      </c>
      <c r="L235" s="12">
        <f>IFERROR([1]!EM_S_STM07_IS(F235,"9",$L$1,"1")/1000000,"")</f>
        <v>174.91566931</v>
      </c>
      <c r="M235" s="13">
        <f>IFERROR([1]!EM_S_STM07_IS(F235,"9",$M$1,"1")/1000000,"")</f>
        <v>375.72097875999998</v>
      </c>
      <c r="N235" s="12">
        <f>IFERROR([1]!EM_S_STM07_IS(F235,"61",$N$1,"1")/1000000,"")</f>
        <v>10.55068217</v>
      </c>
      <c r="O235" s="12">
        <f>IFERROR([1]!EM_S_STM07_IS(F235,"61",$O$1,"1")/1000000,"")</f>
        <v>2.1480491800000001</v>
      </c>
      <c r="P235" s="12">
        <f>IFERROR([1]!EM_S_STM07_IS(F235,"61",$P$1,"1")/1000000,"")</f>
        <v>2.4473312200000001</v>
      </c>
      <c r="Q235" s="12">
        <f>IFERROR([1]!EM_S_STM07_IS(F235,"61",$Q$1,"1")/1000000,"")</f>
        <v>5.7565495599999998</v>
      </c>
      <c r="R235" s="12">
        <f>IFERROR([1]!EM_S_STM07_IS(F235,"61",$R$1,"1")/1000000,"")</f>
        <v>5.1873611300000002</v>
      </c>
      <c r="S235" s="12">
        <f>IFERROR([1]!EM_S_STM07_IS(F235,"61",$S$1,"1")/1000000,"")</f>
        <v>21.008962480000001</v>
      </c>
      <c r="T235" s="20">
        <f t="shared" si="62"/>
        <v>0.29371044256668966</v>
      </c>
      <c r="U235" s="20">
        <f t="shared" si="63"/>
        <v>0.14769056925494661</v>
      </c>
      <c r="V235" s="14">
        <f t="shared" si="64"/>
        <v>-0.46291544198033796</v>
      </c>
      <c r="W235" s="14">
        <f t="shared" si="65"/>
        <v>1.1151534033876096</v>
      </c>
      <c r="X235" s="14">
        <f t="shared" si="66"/>
        <v>-9.0260037026968637E-2</v>
      </c>
      <c r="Y235" s="14">
        <f t="shared" si="67"/>
        <v>0.63247628331310068</v>
      </c>
      <c r="Z235" s="15">
        <f t="shared" si="68"/>
        <v>1.1480121263128018</v>
      </c>
      <c r="AA235" s="14">
        <f t="shared" si="69"/>
        <v>-0.79640660713789668</v>
      </c>
      <c r="AB235" s="14">
        <f t="shared" si="70"/>
        <v>0.13932736865922224</v>
      </c>
      <c r="AC235" s="14">
        <f t="shared" si="71"/>
        <v>1.3521742839532769</v>
      </c>
      <c r="AD235" s="14">
        <f t="shared" si="72"/>
        <v>-9.8876666320232232E-2</v>
      </c>
      <c r="AE235" s="14">
        <f t="shared" si="73"/>
        <v>3.0500288978338395</v>
      </c>
      <c r="AF235" s="18">
        <f t="shared" si="74"/>
        <v>1</v>
      </c>
      <c r="AG235" s="18" t="str">
        <f t="shared" si="75"/>
        <v/>
      </c>
      <c r="AH235" s="18" t="str">
        <f t="shared" si="76"/>
        <v/>
      </c>
      <c r="AI235" s="19" t="str">
        <f t="shared" si="77"/>
        <v/>
      </c>
      <c r="AJ235" s="19" t="str">
        <f t="shared" si="78"/>
        <v/>
      </c>
      <c r="AK235" s="19" t="str">
        <f t="shared" si="79"/>
        <v/>
      </c>
    </row>
    <row r="236" spans="2:37" x14ac:dyDescent="0.15">
      <c r="B236" s="51" t="str">
        <f>IFERROR(IF(AND(AF236=1,AI236=1),MAX($B$5:B235)+1,""),"")</f>
        <v/>
      </c>
      <c r="C236" s="51" t="str">
        <f>IFERROR(IF(AND(AG236=1,AJ236=1),MAX($C$5:C235)+1,""),"")</f>
        <v/>
      </c>
      <c r="D236" s="51" t="str">
        <f>IFERROR(IF(AND(AH236=1,AK236=1),MAX($D$5:D235)+1,""),"")</f>
        <v/>
      </c>
      <c r="F236" s="5" t="s">
        <v>569</v>
      </c>
      <c r="G236" s="5" t="s">
        <v>570</v>
      </c>
      <c r="H236" s="12">
        <f>IFERROR([1]!EM_S_STM07_IS(F236,"9",$H$1,"1")/1000000,"")</f>
        <v>3201.6758545799999</v>
      </c>
      <c r="I236" s="12">
        <f>IFERROR([1]!EM_S_STM07_IS(F236,"9",$I$1,"1")/1000000,"")</f>
        <v>3228.5920498299997</v>
      </c>
      <c r="J236" s="12">
        <f>IFERROR([1]!EM_S_STM07_IS(F236,"9",$J$1,"1")/1000000,"")</f>
        <v>5452.3462747100002</v>
      </c>
      <c r="K236" s="12">
        <f>IFERROR([1]!EM_S_STM07_IS(F236,"9",$K$1,"1")/1000000,"")</f>
        <v>7444.1850007499997</v>
      </c>
      <c r="L236" s="12">
        <f>IFERROR([1]!EM_S_STM07_IS(F236,"9",$L$1,"1")/1000000,"")</f>
        <v>13894.12570153</v>
      </c>
      <c r="M236" s="13">
        <f>IFERROR([1]!EM_S_STM07_IS(F236,"9",$M$1,"1")/1000000,"")</f>
        <v>22379.969159299999</v>
      </c>
      <c r="N236" s="12">
        <f>IFERROR([1]!EM_S_STM07_IS(F236,"61",$N$1,"1")/1000000,"")</f>
        <v>560.82927563999999</v>
      </c>
      <c r="O236" s="12">
        <f>IFERROR([1]!EM_S_STM07_IS(F236,"61",$O$1,"1")/1000000,"")</f>
        <v>312.32458524000003</v>
      </c>
      <c r="P236" s="12">
        <f>IFERROR([1]!EM_S_STM07_IS(F236,"61",$P$1,"1")/1000000,"")</f>
        <v>558.60671286000002</v>
      </c>
      <c r="Q236" s="12">
        <f>IFERROR([1]!EM_S_STM07_IS(F236,"61",$Q$1,"1")/1000000,"")</f>
        <v>651.68505919000006</v>
      </c>
      <c r="R236" s="12">
        <f>IFERROR([1]!EM_S_STM07_IS(F236,"61",$R$1,"1")/1000000,"")</f>
        <v>1323.7124485899999</v>
      </c>
      <c r="S236" s="12">
        <f>IFERROR([1]!EM_S_STM07_IS(F236,"61",$S$1,"1")/1000000,"")</f>
        <v>1418.20490307</v>
      </c>
      <c r="T236" s="20">
        <f t="shared" si="62"/>
        <v>0.47535463221203167</v>
      </c>
      <c r="U236" s="20">
        <f t="shared" si="63"/>
        <v>0.20387573578645002</v>
      </c>
      <c r="V236" s="14">
        <f t="shared" si="64"/>
        <v>8.4069082794550349E-3</v>
      </c>
      <c r="W236" s="14">
        <f t="shared" si="65"/>
        <v>0.68876903323759697</v>
      </c>
      <c r="X236" s="14">
        <f t="shared" si="66"/>
        <v>0.3653177229918218</v>
      </c>
      <c r="Y236" s="14">
        <f t="shared" si="67"/>
        <v>0.8664401408791117</v>
      </c>
      <c r="Z236" s="15">
        <f t="shared" si="68"/>
        <v>0.61075044519249966</v>
      </c>
      <c r="AA236" s="14">
        <f t="shared" si="69"/>
        <v>-0.44310220809428064</v>
      </c>
      <c r="AB236" s="14">
        <f t="shared" si="70"/>
        <v>0.78854544041337327</v>
      </c>
      <c r="AC236" s="14">
        <f t="shared" si="71"/>
        <v>0.16662590009606215</v>
      </c>
      <c r="AD236" s="14">
        <f t="shared" si="72"/>
        <v>1.0312149709789018</v>
      </c>
      <c r="AE236" s="14">
        <f t="shared" si="73"/>
        <v>7.1384426867521084E-2</v>
      </c>
      <c r="AF236" s="18">
        <f t="shared" si="74"/>
        <v>1</v>
      </c>
      <c r="AG236" s="18">
        <f t="shared" si="75"/>
        <v>1</v>
      </c>
      <c r="AH236" s="18">
        <f t="shared" si="76"/>
        <v>1</v>
      </c>
      <c r="AI236" s="19" t="str">
        <f t="shared" si="77"/>
        <v/>
      </c>
      <c r="AJ236" s="19" t="str">
        <f t="shared" si="78"/>
        <v/>
      </c>
      <c r="AK236" s="19" t="str">
        <f t="shared" si="79"/>
        <v/>
      </c>
    </row>
    <row r="237" spans="2:37" x14ac:dyDescent="0.15">
      <c r="B237" s="51" t="str">
        <f>IFERROR(IF(AND(AF237=1,AI237=1),MAX($B$5:B236)+1,""),"")</f>
        <v/>
      </c>
      <c r="C237" s="51" t="str">
        <f>IFERROR(IF(AND(AG237=1,AJ237=1),MAX($C$5:C236)+1,""),"")</f>
        <v/>
      </c>
      <c r="D237" s="51" t="str">
        <f>IFERROR(IF(AND(AH237=1,AK237=1),MAX($D$5:D236)+1,""),"")</f>
        <v/>
      </c>
      <c r="F237" s="5" t="s">
        <v>571</v>
      </c>
      <c r="G237" s="5" t="s">
        <v>572</v>
      </c>
      <c r="H237" s="12">
        <f>IFERROR([1]!EM_S_STM07_IS(F237,"9",$H$1,"1")/1000000,"")</f>
        <v>20.54716122</v>
      </c>
      <c r="I237" s="12">
        <f>IFERROR([1]!EM_S_STM07_IS(F237,"9",$I$1,"1")/1000000,"")</f>
        <v>20.27810977</v>
      </c>
      <c r="J237" s="12">
        <f>IFERROR([1]!EM_S_STM07_IS(F237,"9",$J$1,"1")/1000000,"")</f>
        <v>74.011130359999996</v>
      </c>
      <c r="K237" s="12">
        <f>IFERROR([1]!EM_S_STM07_IS(F237,"9",$K$1,"1")/1000000,"")</f>
        <v>2543.7275671299999</v>
      </c>
      <c r="L237" s="12">
        <f>IFERROR([1]!EM_S_STM07_IS(F237,"9",$L$1,"1")/1000000,"")</f>
        <v>2736.6412487299999</v>
      </c>
      <c r="M237" s="13">
        <f>IFERROR([1]!EM_S_STM07_IS(F237,"9",$M$1,"1")/1000000,"")</f>
        <v>2025.5446664799999</v>
      </c>
      <c r="N237" s="12">
        <f>IFERROR([1]!EM_S_STM07_IS(F237,"61",$N$1,"1")/1000000,"")</f>
        <v>4.63607076</v>
      </c>
      <c r="O237" s="12">
        <f>IFERROR([1]!EM_S_STM07_IS(F237,"61",$O$1,"1")/1000000,"")</f>
        <v>3.1211520799999999</v>
      </c>
      <c r="P237" s="12">
        <f>IFERROR([1]!EM_S_STM07_IS(F237,"61",$P$1,"1")/1000000,"")</f>
        <v>0.91356413999999997</v>
      </c>
      <c r="Q237" s="12">
        <f>IFERROR([1]!EM_S_STM07_IS(F237,"61",$Q$1,"1")/1000000,"")</f>
        <v>260.78756406000002</v>
      </c>
      <c r="R237" s="12">
        <f>IFERROR([1]!EM_S_STM07_IS(F237,"61",$R$1,"1")/1000000,"")</f>
        <v>370.50155612999998</v>
      </c>
      <c r="S237" s="12">
        <f>IFERROR([1]!EM_S_STM07_IS(F237,"61",$S$1,"1")/1000000,"")</f>
        <v>61.180369310000003</v>
      </c>
      <c r="T237" s="20">
        <f t="shared" si="62"/>
        <v>1.5047131691420672</v>
      </c>
      <c r="U237" s="20">
        <f t="shared" si="63"/>
        <v>0.67529930242153968</v>
      </c>
      <c r="V237" s="14">
        <f t="shared" si="64"/>
        <v>-1.3094336834137091E-2</v>
      </c>
      <c r="W237" s="14">
        <f t="shared" si="65"/>
        <v>2.6498042075644603</v>
      </c>
      <c r="X237" s="14">
        <f t="shared" si="66"/>
        <v>33.369527323214363</v>
      </c>
      <c r="Y237" s="14">
        <f t="shared" si="67"/>
        <v>7.5838971159029378E-2</v>
      </c>
      <c r="Z237" s="15">
        <f t="shared" si="68"/>
        <v>-0.25984282104203477</v>
      </c>
      <c r="AA237" s="14">
        <f t="shared" si="69"/>
        <v>-0.3267678080047251</v>
      </c>
      <c r="AB237" s="14">
        <f t="shared" si="70"/>
        <v>-0.70729906246670293</v>
      </c>
      <c r="AC237" s="14">
        <f t="shared" si="71"/>
        <v>284.46169080148002</v>
      </c>
      <c r="AD237" s="14">
        <f t="shared" si="72"/>
        <v>0.42070254563502807</v>
      </c>
      <c r="AE237" s="14">
        <f t="shared" si="73"/>
        <v>-0.83487149163677654</v>
      </c>
      <c r="AF237" s="18">
        <f t="shared" si="74"/>
        <v>1</v>
      </c>
      <c r="AG237" s="18">
        <f t="shared" si="75"/>
        <v>1</v>
      </c>
      <c r="AH237" s="18">
        <f t="shared" si="76"/>
        <v>1</v>
      </c>
      <c r="AI237" s="19" t="str">
        <f t="shared" si="77"/>
        <v/>
      </c>
      <c r="AJ237" s="19" t="str">
        <f t="shared" si="78"/>
        <v/>
      </c>
      <c r="AK237" s="19" t="str">
        <f t="shared" si="79"/>
        <v/>
      </c>
    </row>
    <row r="238" spans="2:37" x14ac:dyDescent="0.15">
      <c r="B238" s="51" t="str">
        <f>IFERROR(IF(AND(AF238=1,AI238=1),MAX($B$5:B237)+1,""),"")</f>
        <v/>
      </c>
      <c r="C238" s="51" t="str">
        <f>IFERROR(IF(AND(AG238=1,AJ238=1),MAX($C$5:C237)+1,""),"")</f>
        <v/>
      </c>
      <c r="D238" s="51" t="str">
        <f>IFERROR(IF(AND(AH238=1,AK238=1),MAX($D$5:D237)+1,""),"")</f>
        <v/>
      </c>
      <c r="F238" s="5" t="s">
        <v>573</v>
      </c>
      <c r="G238" s="5" t="s">
        <v>574</v>
      </c>
      <c r="H238" s="12">
        <f>IFERROR([1]!EM_S_STM07_IS(F238,"9",$H$1,"1")/1000000,"")</f>
        <v>1.6429951599999999</v>
      </c>
      <c r="I238" s="12">
        <f>IFERROR([1]!EM_S_STM07_IS(F238,"9",$I$1,"1")/1000000,"")</f>
        <v>2.9594189200000001</v>
      </c>
      <c r="J238" s="12">
        <f>IFERROR([1]!EM_S_STM07_IS(F238,"9",$J$1,"1")/1000000,"")</f>
        <v>16.17102534</v>
      </c>
      <c r="K238" s="12">
        <f>IFERROR([1]!EM_S_STM07_IS(F238,"9",$K$1,"1")/1000000,"")</f>
        <v>16.79218693</v>
      </c>
      <c r="L238" s="12">
        <f>IFERROR([1]!EM_S_STM07_IS(F238,"9",$L$1,"1")/1000000,"")</f>
        <v>22.400850379999998</v>
      </c>
      <c r="M238" s="13">
        <f>IFERROR([1]!EM_S_STM07_IS(F238,"9",$M$1,"1")/1000000,"")</f>
        <v>492.9844665</v>
      </c>
      <c r="N238" s="12">
        <f>IFERROR([1]!EM_S_STM07_IS(F238,"61",$N$1,"1")/1000000,"")</f>
        <v>5.7623817500000003</v>
      </c>
      <c r="O238" s="12">
        <f>IFERROR([1]!EM_S_STM07_IS(F238,"61",$O$1,"1")/1000000,"")</f>
        <v>-23.9701281</v>
      </c>
      <c r="P238" s="12">
        <f>IFERROR([1]!EM_S_STM07_IS(F238,"61",$P$1,"1")/1000000,"")</f>
        <v>3.1512809100000001</v>
      </c>
      <c r="Q238" s="12">
        <f>IFERROR([1]!EM_S_STM07_IS(F238,"61",$Q$1,"1")/1000000,"")</f>
        <v>2.2639221200000001</v>
      </c>
      <c r="R238" s="12">
        <f>IFERROR([1]!EM_S_STM07_IS(F238,"61",$R$1,"1")/1000000,"")</f>
        <v>-0.55616235999999997</v>
      </c>
      <c r="S238" s="12">
        <f>IFERROR([1]!EM_S_STM07_IS(F238,"61",$S$1,"1")/1000000,"")</f>
        <v>110.74869491</v>
      </c>
      <c r="T238" s="20">
        <f t="shared" si="62"/>
        <v>2.129243726537668</v>
      </c>
      <c r="U238" s="20">
        <f t="shared" si="63"/>
        <v>0.80612297915836528</v>
      </c>
      <c r="V238" s="14">
        <f t="shared" si="64"/>
        <v>0.80123410710473442</v>
      </c>
      <c r="W238" s="14">
        <f t="shared" si="65"/>
        <v>4.4642569291947352</v>
      </c>
      <c r="X238" s="14">
        <f t="shared" si="66"/>
        <v>3.8412010181167633E-2</v>
      </c>
      <c r="Y238" s="14">
        <f t="shared" si="67"/>
        <v>0.33400434817574998</v>
      </c>
      <c r="Z238" s="15">
        <f t="shared" si="68"/>
        <v>21.007399636048998</v>
      </c>
      <c r="AA238" s="14">
        <f t="shared" si="69"/>
        <v>-5.1597605191637985</v>
      </c>
      <c r="AB238" s="14">
        <f t="shared" si="70"/>
        <v>1.1314670032989937</v>
      </c>
      <c r="AC238" s="14">
        <f t="shared" si="71"/>
        <v>-0.28158669929555724</v>
      </c>
      <c r="AD238" s="14">
        <f t="shared" si="72"/>
        <v>-1.2456632032907564</v>
      </c>
      <c r="AE238" s="14">
        <f t="shared" si="73"/>
        <v>200.13015132847178</v>
      </c>
      <c r="AF238" s="18">
        <f t="shared" si="74"/>
        <v>1</v>
      </c>
      <c r="AG238" s="18">
        <f t="shared" si="75"/>
        <v>1</v>
      </c>
      <c r="AH238" s="18">
        <f t="shared" si="76"/>
        <v>1</v>
      </c>
      <c r="AI238" s="19" t="str">
        <f t="shared" si="77"/>
        <v/>
      </c>
      <c r="AJ238" s="19" t="str">
        <f t="shared" si="78"/>
        <v/>
      </c>
      <c r="AK238" s="19" t="str">
        <f t="shared" si="79"/>
        <v/>
      </c>
    </row>
    <row r="239" spans="2:37" x14ac:dyDescent="0.15">
      <c r="B239" s="51" t="str">
        <f>IFERROR(IF(AND(AF239=1,AI239=1),MAX($B$5:B238)+1,""),"")</f>
        <v/>
      </c>
      <c r="C239" s="51" t="str">
        <f>IFERROR(IF(AND(AG239=1,AJ239=1),MAX($C$5:C238)+1,""),"")</f>
        <v/>
      </c>
      <c r="D239" s="51" t="str">
        <f>IFERROR(IF(AND(AH239=1,AK239=1),MAX($D$5:D238)+1,""),"")</f>
        <v/>
      </c>
      <c r="F239" s="5" t="s">
        <v>575</v>
      </c>
      <c r="G239" s="5" t="s">
        <v>576</v>
      </c>
      <c r="H239" s="12">
        <f>IFERROR([1]!EM_S_STM07_IS(F239,"9",$H$1,"1")/1000000,"")</f>
        <v>784.05056494000007</v>
      </c>
      <c r="I239" s="12">
        <f>IFERROR([1]!EM_S_STM07_IS(F239,"9",$I$1,"1")/1000000,"")</f>
        <v>720.36598629999992</v>
      </c>
      <c r="J239" s="12">
        <f>IFERROR([1]!EM_S_STM07_IS(F239,"9",$J$1,"1")/1000000,"")</f>
        <v>482.81607167999999</v>
      </c>
      <c r="K239" s="12">
        <f>IFERROR([1]!EM_S_STM07_IS(F239,"9",$K$1,"1")/1000000,"")</f>
        <v>440.41134169999998</v>
      </c>
      <c r="L239" s="12">
        <f>IFERROR([1]!EM_S_STM07_IS(F239,"9",$L$1,"1")/1000000,"")</f>
        <v>373.07563500999998</v>
      </c>
      <c r="M239" s="13">
        <f>IFERROR([1]!EM_S_STM07_IS(F239,"9",$M$1,"1")/1000000,"")</f>
        <v>317.58318673000002</v>
      </c>
      <c r="N239" s="12">
        <f>IFERROR([1]!EM_S_STM07_IS(F239,"61",$N$1,"1")/1000000,"")</f>
        <v>11.85364165</v>
      </c>
      <c r="O239" s="12">
        <f>IFERROR([1]!EM_S_STM07_IS(F239,"61",$O$1,"1")/1000000,"")</f>
        <v>-79.412942479999998</v>
      </c>
      <c r="P239" s="12">
        <f>IFERROR([1]!EM_S_STM07_IS(F239,"61",$P$1,"1")/1000000,"")</f>
        <v>-137.57695838999999</v>
      </c>
      <c r="Q239" s="12">
        <f>IFERROR([1]!EM_S_STM07_IS(F239,"61",$Q$1,"1")/1000000,"")</f>
        <v>21.04302787</v>
      </c>
      <c r="R239" s="12">
        <f>IFERROR([1]!EM_S_STM07_IS(F239,"61",$R$1,"1")/1000000,"")</f>
        <v>-68.589798290000004</v>
      </c>
      <c r="S239" s="12">
        <f>IFERROR([1]!EM_S_STM07_IS(F239,"61",$S$1,"1")/1000000,"")</f>
        <v>3.5035493900000003</v>
      </c>
      <c r="T239" s="20">
        <f t="shared" si="62"/>
        <v>-0.16535328959951745</v>
      </c>
      <c r="U239" s="20">
        <f t="shared" si="63"/>
        <v>-0.21633348552067722</v>
      </c>
      <c r="V239" s="14">
        <f t="shared" si="64"/>
        <v>-8.1225091196603691E-2</v>
      </c>
      <c r="W239" s="14">
        <f t="shared" si="65"/>
        <v>-0.32976281381651895</v>
      </c>
      <c r="X239" s="14">
        <f t="shared" si="66"/>
        <v>-8.7827917228291738E-2</v>
      </c>
      <c r="Y239" s="14">
        <f t="shared" si="67"/>
        <v>-0.15289276254803588</v>
      </c>
      <c r="Z239" s="15">
        <f t="shared" si="68"/>
        <v>-0.14874315841749497</v>
      </c>
      <c r="AA239" s="14">
        <f t="shared" si="69"/>
        <v>-7.6994553087405002</v>
      </c>
      <c r="AB239" s="14">
        <f t="shared" si="70"/>
        <v>-0.73242489314192694</v>
      </c>
      <c r="AC239" s="14">
        <f t="shared" si="71"/>
        <v>1.1529545944048836</v>
      </c>
      <c r="AD239" s="14">
        <f t="shared" si="72"/>
        <v>-4.2595023260785148</v>
      </c>
      <c r="AE239" s="14">
        <f t="shared" si="73"/>
        <v>1.0510797447630167</v>
      </c>
      <c r="AF239" s="18" t="str">
        <f t="shared" si="74"/>
        <v/>
      </c>
      <c r="AG239" s="18" t="str">
        <f t="shared" si="75"/>
        <v/>
      </c>
      <c r="AH239" s="18" t="str">
        <f t="shared" si="76"/>
        <v/>
      </c>
      <c r="AI239" s="19" t="str">
        <f t="shared" si="77"/>
        <v/>
      </c>
      <c r="AJ239" s="19" t="str">
        <f t="shared" si="78"/>
        <v/>
      </c>
      <c r="AK239" s="19" t="str">
        <f t="shared" si="79"/>
        <v/>
      </c>
    </row>
    <row r="240" spans="2:37" x14ac:dyDescent="0.15">
      <c r="B240" s="51" t="str">
        <f>IFERROR(IF(AND(AF240=1,AI240=1),MAX($B$5:B239)+1,""),"")</f>
        <v/>
      </c>
      <c r="C240" s="51" t="str">
        <f>IFERROR(IF(AND(AG240=1,AJ240=1),MAX($C$5:C239)+1,""),"")</f>
        <v/>
      </c>
      <c r="D240" s="51" t="str">
        <f>IFERROR(IF(AND(AH240=1,AK240=1),MAX($D$5:D239)+1,""),"")</f>
        <v/>
      </c>
      <c r="F240" s="5" t="s">
        <v>577</v>
      </c>
      <c r="G240" s="5" t="s">
        <v>578</v>
      </c>
      <c r="H240" s="12">
        <f>IFERROR([1]!EM_S_STM07_IS(F240,"9",$H$1,"1")/1000000,"")</f>
        <v>4720.4067507200007</v>
      </c>
      <c r="I240" s="12">
        <f>IFERROR([1]!EM_S_STM07_IS(F240,"9",$I$1,"1")/1000000,"")</f>
        <v>3813.48947636</v>
      </c>
      <c r="J240" s="12">
        <f>IFERROR([1]!EM_S_STM07_IS(F240,"9",$J$1,"1")/1000000,"")</f>
        <v>1060.0589870599999</v>
      </c>
      <c r="K240" s="12">
        <f>IFERROR([1]!EM_S_STM07_IS(F240,"9",$K$1,"1")/1000000,"")</f>
        <v>2359.2478127600002</v>
      </c>
      <c r="L240" s="12">
        <f>IFERROR([1]!EM_S_STM07_IS(F240,"9",$L$1,"1")/1000000,"")</f>
        <v>1803.42858527</v>
      </c>
      <c r="M240" s="13">
        <f>IFERROR([1]!EM_S_STM07_IS(F240,"9",$M$1,"1")/1000000,"")</f>
        <v>2070.5275886300001</v>
      </c>
      <c r="N240" s="12">
        <f>IFERROR([1]!EM_S_STM07_IS(F240,"61",$N$1,"1")/1000000,"")</f>
        <v>-407.68343677999997</v>
      </c>
      <c r="O240" s="12">
        <f>IFERROR([1]!EM_S_STM07_IS(F240,"61",$O$1,"1")/1000000,"")</f>
        <v>-1012.55840319</v>
      </c>
      <c r="P240" s="12">
        <f>IFERROR([1]!EM_S_STM07_IS(F240,"61",$P$1,"1")/1000000,"")</f>
        <v>1109.6416427700001</v>
      </c>
      <c r="Q240" s="12">
        <f>IFERROR([1]!EM_S_STM07_IS(F240,"61",$Q$1,"1")/1000000,"")</f>
        <v>-261.00104184000003</v>
      </c>
      <c r="R240" s="12">
        <f>IFERROR([1]!EM_S_STM07_IS(F240,"61",$R$1,"1")/1000000,"")</f>
        <v>-429.61316452</v>
      </c>
      <c r="S240" s="12">
        <f>IFERROR([1]!EM_S_STM07_IS(F240,"61",$S$1,"1")/1000000,"")</f>
        <v>54.765164609999999</v>
      </c>
      <c r="T240" s="20">
        <f t="shared" si="62"/>
        <v>-0.15195222358864491</v>
      </c>
      <c r="U240" s="20" t="str">
        <f t="shared" si="63"/>
        <v/>
      </c>
      <c r="V240" s="14">
        <f t="shared" si="64"/>
        <v>-0.19212693359987867</v>
      </c>
      <c r="W240" s="14">
        <f t="shared" si="65"/>
        <v>-0.72202388556954056</v>
      </c>
      <c r="X240" s="14">
        <f t="shared" si="66"/>
        <v>1.225581634191141</v>
      </c>
      <c r="Y240" s="14">
        <f t="shared" si="67"/>
        <v>-0.23559171041034771</v>
      </c>
      <c r="Z240" s="15">
        <f t="shared" si="68"/>
        <v>0.14810622696213468</v>
      </c>
      <c r="AA240" s="14">
        <f t="shared" si="69"/>
        <v>-1.4836878613158166</v>
      </c>
      <c r="AB240" s="14">
        <f t="shared" si="70"/>
        <v>2.0958791505498802</v>
      </c>
      <c r="AC240" s="14">
        <f t="shared" si="71"/>
        <v>-1.2352120105987214</v>
      </c>
      <c r="AD240" s="14">
        <f t="shared" si="72"/>
        <v>-0.64602087980692158</v>
      </c>
      <c r="AE240" s="14">
        <f t="shared" si="73"/>
        <v>1.1274755271319217</v>
      </c>
      <c r="AF240" s="18" t="str">
        <f t="shared" si="74"/>
        <v/>
      </c>
      <c r="AG240" s="18" t="str">
        <f t="shared" si="75"/>
        <v/>
      </c>
      <c r="AH240" s="18" t="str">
        <f t="shared" si="76"/>
        <v/>
      </c>
      <c r="AI240" s="19" t="str">
        <f t="shared" si="77"/>
        <v/>
      </c>
      <c r="AJ240" s="19" t="str">
        <f t="shared" si="78"/>
        <v/>
      </c>
      <c r="AK240" s="19" t="str">
        <f t="shared" si="79"/>
        <v/>
      </c>
    </row>
    <row r="241" spans="2:37" x14ac:dyDescent="0.15">
      <c r="B241" s="51" t="str">
        <f>IFERROR(IF(AND(AF241=1,AI241=1),MAX($B$5:B240)+1,""),"")</f>
        <v/>
      </c>
      <c r="C241" s="51" t="str">
        <f>IFERROR(IF(AND(AG241=1,AJ241=1),MAX($C$5:C240)+1,""),"")</f>
        <v/>
      </c>
      <c r="D241" s="51" t="str">
        <f>IFERROR(IF(AND(AH241=1,AK241=1),MAX($D$5:D240)+1,""),"")</f>
        <v/>
      </c>
      <c r="F241" s="5" t="s">
        <v>579</v>
      </c>
      <c r="G241" s="5" t="s">
        <v>580</v>
      </c>
      <c r="H241" s="12">
        <f>IFERROR([1]!EM_S_STM07_IS(F241,"9",$H$1,"1")/1000000,"")</f>
        <v>787.60558445000004</v>
      </c>
      <c r="I241" s="12">
        <f>IFERROR([1]!EM_S_STM07_IS(F241,"9",$I$1,"1")/1000000,"")</f>
        <v>873.14921938999998</v>
      </c>
      <c r="J241" s="12">
        <f>IFERROR([1]!EM_S_STM07_IS(F241,"9",$J$1,"1")/1000000,"")</f>
        <v>761.35585590999995</v>
      </c>
      <c r="K241" s="12">
        <f>IFERROR([1]!EM_S_STM07_IS(F241,"9",$K$1,"1")/1000000,"")</f>
        <v>919.03776445000005</v>
      </c>
      <c r="L241" s="12">
        <f>IFERROR([1]!EM_S_STM07_IS(F241,"9",$L$1,"1")/1000000,"")</f>
        <v>1266.7491286700001</v>
      </c>
      <c r="M241" s="13">
        <f>IFERROR([1]!EM_S_STM07_IS(F241,"9",$M$1,"1")/1000000,"")</f>
        <v>1252.5233659999999</v>
      </c>
      <c r="N241" s="12">
        <f>IFERROR([1]!EM_S_STM07_IS(F241,"61",$N$1,"1")/1000000,"")</f>
        <v>25.161334480000001</v>
      </c>
      <c r="O241" s="12">
        <f>IFERROR([1]!EM_S_STM07_IS(F241,"61",$O$1,"1")/1000000,"")</f>
        <v>25.625634789999999</v>
      </c>
      <c r="P241" s="12">
        <f>IFERROR([1]!EM_S_STM07_IS(F241,"61",$P$1,"1")/1000000,"")</f>
        <v>4.8594544800000001</v>
      </c>
      <c r="Q241" s="12">
        <f>IFERROR([1]!EM_S_STM07_IS(F241,"61",$Q$1,"1")/1000000,"")</f>
        <v>1.35734132</v>
      </c>
      <c r="R241" s="12">
        <f>IFERROR([1]!EM_S_STM07_IS(F241,"61",$R$1,"1")/1000000,"")</f>
        <v>6.3246745599999992</v>
      </c>
      <c r="S241" s="12">
        <f>IFERROR([1]!EM_S_STM07_IS(F241,"61",$S$1,"1")/1000000,"")</f>
        <v>-78.884730050000002</v>
      </c>
      <c r="T241" s="20">
        <f t="shared" si="62"/>
        <v>9.7224281450150052E-2</v>
      </c>
      <c r="U241" s="20">
        <f t="shared" si="63"/>
        <v>-2.2567585674219934</v>
      </c>
      <c r="V241" s="14">
        <f t="shared" si="64"/>
        <v>0.10861227577472891</v>
      </c>
      <c r="W241" s="14">
        <f t="shared" si="65"/>
        <v>-0.12803466005283859</v>
      </c>
      <c r="X241" s="14">
        <f t="shared" si="66"/>
        <v>0.20710671273623163</v>
      </c>
      <c r="Y241" s="14">
        <f t="shared" si="67"/>
        <v>0.37834284691020137</v>
      </c>
      <c r="Z241" s="15">
        <f t="shared" si="68"/>
        <v>-1.1230134166294078E-2</v>
      </c>
      <c r="AA241" s="14">
        <f t="shared" si="69"/>
        <v>1.845292865404485E-2</v>
      </c>
      <c r="AB241" s="14">
        <f t="shared" si="70"/>
        <v>-0.81036744963303986</v>
      </c>
      <c r="AC241" s="14">
        <f t="shared" si="71"/>
        <v>-0.72068030977831077</v>
      </c>
      <c r="AD241" s="14">
        <f t="shared" si="72"/>
        <v>3.6596051168618366</v>
      </c>
      <c r="AE241" s="14">
        <f t="shared" si="73"/>
        <v>-13.472535827993656</v>
      </c>
      <c r="AF241" s="18" t="str">
        <f t="shared" si="74"/>
        <v/>
      </c>
      <c r="AG241" s="18" t="str">
        <f t="shared" si="75"/>
        <v/>
      </c>
      <c r="AH241" s="18" t="str">
        <f t="shared" si="76"/>
        <v/>
      </c>
      <c r="AI241" s="19" t="str">
        <f t="shared" si="77"/>
        <v/>
      </c>
      <c r="AJ241" s="19" t="str">
        <f t="shared" si="78"/>
        <v/>
      </c>
      <c r="AK241" s="19" t="str">
        <f t="shared" si="79"/>
        <v/>
      </c>
    </row>
    <row r="242" spans="2:37" x14ac:dyDescent="0.15">
      <c r="B242" s="51" t="str">
        <f>IFERROR(IF(AND(AF242=1,AI242=1),MAX($B$5:B241)+1,""),"")</f>
        <v/>
      </c>
      <c r="C242" s="51" t="str">
        <f>IFERROR(IF(AND(AG242=1,AJ242=1),MAX($C$5:C241)+1,""),"")</f>
        <v/>
      </c>
      <c r="D242" s="51" t="str">
        <f>IFERROR(IF(AND(AH242=1,AK242=1),MAX($D$5:D241)+1,""),"")</f>
        <v/>
      </c>
      <c r="F242" s="5" t="s">
        <v>581</v>
      </c>
      <c r="G242" s="5" t="s">
        <v>582</v>
      </c>
      <c r="H242" s="12">
        <f>IFERROR([1]!EM_S_STM07_IS(F242,"9",$H$1,"1")/1000000,"")</f>
        <v>3625.8770412399999</v>
      </c>
      <c r="I242" s="12">
        <f>IFERROR([1]!EM_S_STM07_IS(F242,"9",$I$1,"1")/1000000,"")</f>
        <v>3194.2218370800001</v>
      </c>
      <c r="J242" s="12">
        <f>IFERROR([1]!EM_S_STM07_IS(F242,"9",$J$1,"1")/1000000,"")</f>
        <v>3377.3274326399996</v>
      </c>
      <c r="K242" s="12">
        <f>IFERROR([1]!EM_S_STM07_IS(F242,"9",$K$1,"1")/1000000,"")</f>
        <v>3631.9976815500004</v>
      </c>
      <c r="L242" s="12">
        <f>IFERROR([1]!EM_S_STM07_IS(F242,"9",$L$1,"1")/1000000,"")</f>
        <v>3596.9617780399999</v>
      </c>
      <c r="M242" s="13">
        <f>IFERROR([1]!EM_S_STM07_IS(F242,"9",$M$1,"1")/1000000,"")</f>
        <v>2793.8411579200001</v>
      </c>
      <c r="N242" s="12">
        <f>IFERROR([1]!EM_S_STM07_IS(F242,"61",$N$1,"1")/1000000,"")</f>
        <v>248.83170222999999</v>
      </c>
      <c r="O242" s="12">
        <f>IFERROR([1]!EM_S_STM07_IS(F242,"61",$O$1,"1")/1000000,"")</f>
        <v>175.5167381</v>
      </c>
      <c r="P242" s="12">
        <f>IFERROR([1]!EM_S_STM07_IS(F242,"61",$P$1,"1")/1000000,"")</f>
        <v>151.85097031999999</v>
      </c>
      <c r="Q242" s="12">
        <f>IFERROR([1]!EM_S_STM07_IS(F242,"61",$Q$1,"1")/1000000,"")</f>
        <v>160.18700222000001</v>
      </c>
      <c r="R242" s="12">
        <f>IFERROR([1]!EM_S_STM07_IS(F242,"61",$R$1,"1")/1000000,"")</f>
        <v>56.456912409999994</v>
      </c>
      <c r="S242" s="12">
        <f>IFERROR([1]!EM_S_STM07_IS(F242,"61",$S$1,"1")/1000000,"")</f>
        <v>-187.04927819</v>
      </c>
      <c r="T242" s="20">
        <f t="shared" si="62"/>
        <v>-5.080000403811602E-2</v>
      </c>
      <c r="U242" s="20">
        <f t="shared" si="63"/>
        <v>-1.9445176224165526</v>
      </c>
      <c r="V242" s="14">
        <f t="shared" si="64"/>
        <v>-0.11904849481944366</v>
      </c>
      <c r="W242" s="14">
        <f t="shared" si="65"/>
        <v>5.7324007191493505E-2</v>
      </c>
      <c r="X242" s="14">
        <f t="shared" si="66"/>
        <v>7.5405850924832984E-2</v>
      </c>
      <c r="Y242" s="14">
        <f t="shared" si="67"/>
        <v>-9.6464553620112647E-3</v>
      </c>
      <c r="Z242" s="15">
        <f t="shared" si="68"/>
        <v>-0.22327749630901658</v>
      </c>
      <c r="AA242" s="14">
        <f t="shared" si="69"/>
        <v>-0.2946367503535926</v>
      </c>
      <c r="AB242" s="14">
        <f t="shared" si="70"/>
        <v>-0.13483481995042848</v>
      </c>
      <c r="AC242" s="14">
        <f t="shared" si="71"/>
        <v>5.4896138512867315E-2</v>
      </c>
      <c r="AD242" s="14">
        <f t="shared" si="72"/>
        <v>-0.64755622099437027</v>
      </c>
      <c r="AE242" s="14">
        <f t="shared" si="73"/>
        <v>-4.3131333295667211</v>
      </c>
      <c r="AF242" s="18" t="str">
        <f t="shared" si="74"/>
        <v/>
      </c>
      <c r="AG242" s="18" t="str">
        <f t="shared" si="75"/>
        <v/>
      </c>
      <c r="AH242" s="18" t="str">
        <f t="shared" si="76"/>
        <v/>
      </c>
      <c r="AI242" s="19" t="str">
        <f t="shared" si="77"/>
        <v/>
      </c>
      <c r="AJ242" s="19" t="str">
        <f t="shared" si="78"/>
        <v/>
      </c>
      <c r="AK242" s="19" t="str">
        <f t="shared" si="79"/>
        <v/>
      </c>
    </row>
    <row r="243" spans="2:37" x14ac:dyDescent="0.15">
      <c r="B243" s="51" t="str">
        <f>IFERROR(IF(AND(AF243=1,AI243=1),MAX($B$5:B242)+1,""),"")</f>
        <v/>
      </c>
      <c r="C243" s="51" t="str">
        <f>IFERROR(IF(AND(AG243=1,AJ243=1),MAX($C$5:C242)+1,""),"")</f>
        <v/>
      </c>
      <c r="D243" s="51" t="str">
        <f>IFERROR(IF(AND(AH243=1,AK243=1),MAX($D$5:D242)+1,""),"")</f>
        <v/>
      </c>
      <c r="F243" s="5" t="s">
        <v>583</v>
      </c>
      <c r="G243" s="5" t="s">
        <v>584</v>
      </c>
      <c r="H243" s="12">
        <f>IFERROR([1]!EM_S_STM07_IS(F243,"9",$H$1,"1")/1000000,"")</f>
        <v>13399.07212501</v>
      </c>
      <c r="I243" s="12">
        <f>IFERROR([1]!EM_S_STM07_IS(F243,"9",$I$1,"1")/1000000,"")</f>
        <v>14702.048927299998</v>
      </c>
      <c r="J243" s="12">
        <f>IFERROR([1]!EM_S_STM07_IS(F243,"9",$J$1,"1")/1000000,"")</f>
        <v>10484.74698625</v>
      </c>
      <c r="K243" s="12">
        <f>IFERROR([1]!EM_S_STM07_IS(F243,"9",$K$1,"1")/1000000,"")</f>
        <v>10135.371014819999</v>
      </c>
      <c r="L243" s="12">
        <f>IFERROR([1]!EM_S_STM07_IS(F243,"9",$L$1,"1")/1000000,"")</f>
        <v>7269.45345146</v>
      </c>
      <c r="M243" s="13">
        <f>IFERROR([1]!EM_S_STM07_IS(F243,"9",$M$1,"1")/1000000,"")</f>
        <v>3770.7405485200002</v>
      </c>
      <c r="N243" s="12">
        <f>IFERROR([1]!EM_S_STM07_IS(F243,"61",$N$1,"1")/1000000,"")</f>
        <v>839.64497982</v>
      </c>
      <c r="O243" s="12">
        <f>IFERROR([1]!EM_S_STM07_IS(F243,"61",$O$1,"1")/1000000,"")</f>
        <v>479.33960064999997</v>
      </c>
      <c r="P243" s="12">
        <f>IFERROR([1]!EM_S_STM07_IS(F243,"61",$P$1,"1")/1000000,"")</f>
        <v>30.61696405</v>
      </c>
      <c r="Q243" s="12">
        <f>IFERROR([1]!EM_S_STM07_IS(F243,"61",$Q$1,"1")/1000000,"")</f>
        <v>-410.04367530000002</v>
      </c>
      <c r="R243" s="12">
        <f>IFERROR([1]!EM_S_STM07_IS(F243,"61",$R$1,"1")/1000000,"")</f>
        <v>46.431346750000003</v>
      </c>
      <c r="S243" s="12">
        <f>IFERROR([1]!EM_S_STM07_IS(F243,"61",$S$1,"1")/1000000,"")</f>
        <v>-875.52175755999997</v>
      </c>
      <c r="T243" s="20">
        <f t="shared" si="62"/>
        <v>-0.22398451895980986</v>
      </c>
      <c r="U243" s="20">
        <f t="shared" si="63"/>
        <v>-2.0084032797080988</v>
      </c>
      <c r="V243" s="14">
        <f t="shared" si="64"/>
        <v>9.7243808387144304E-2</v>
      </c>
      <c r="W243" s="14">
        <f t="shared" si="65"/>
        <v>-0.2868513063658058</v>
      </c>
      <c r="X243" s="14">
        <f t="shared" si="66"/>
        <v>-3.332230829109973E-2</v>
      </c>
      <c r="Y243" s="14">
        <f t="shared" si="67"/>
        <v>-0.28276395202202637</v>
      </c>
      <c r="Z243" s="15">
        <f t="shared" si="68"/>
        <v>-0.4812896769064966</v>
      </c>
      <c r="AA243" s="14">
        <f t="shared" si="69"/>
        <v>-0.42911633824957895</v>
      </c>
      <c r="AB243" s="14">
        <f t="shared" si="70"/>
        <v>-0.93612677940966615</v>
      </c>
      <c r="AC243" s="14">
        <f t="shared" si="71"/>
        <v>-14.392695455707667</v>
      </c>
      <c r="AD243" s="14">
        <f t="shared" si="72"/>
        <v>1.1132351248096424</v>
      </c>
      <c r="AE243" s="14">
        <f t="shared" si="73"/>
        <v>-19.856264546321821</v>
      </c>
      <c r="AF243" s="18" t="str">
        <f t="shared" si="74"/>
        <v/>
      </c>
      <c r="AG243" s="18" t="str">
        <f t="shared" si="75"/>
        <v/>
      </c>
      <c r="AH243" s="18" t="str">
        <f t="shared" si="76"/>
        <v/>
      </c>
      <c r="AI243" s="19" t="str">
        <f t="shared" si="77"/>
        <v/>
      </c>
      <c r="AJ243" s="19" t="str">
        <f t="shared" si="78"/>
        <v/>
      </c>
      <c r="AK243" s="19" t="str">
        <f t="shared" si="79"/>
        <v/>
      </c>
    </row>
    <row r="244" spans="2:37" x14ac:dyDescent="0.15">
      <c r="B244" s="51">
        <f>IFERROR(IF(AND(AF244=1,AI244=1),MAX($B$5:B243)+1,""),"")</f>
        <v>8</v>
      </c>
      <c r="C244" s="51" t="str">
        <f>IFERROR(IF(AND(AG244=1,AJ244=1),MAX($C$5:C243)+1,""),"")</f>
        <v/>
      </c>
      <c r="D244" s="51" t="str">
        <f>IFERROR(IF(AND(AH244=1,AK244=1),MAX($D$5:D243)+1,""),"")</f>
        <v/>
      </c>
      <c r="F244" s="5" t="s">
        <v>585</v>
      </c>
      <c r="G244" s="5" t="s">
        <v>586</v>
      </c>
      <c r="H244" s="12">
        <f>IFERROR([1]!EM_S_STM07_IS(F244,"9",$H$1,"1")/1000000,"")</f>
        <v>0.141675</v>
      </c>
      <c r="I244" s="12">
        <f>IFERROR([1]!EM_S_STM07_IS(F244,"9",$I$1,"1")/1000000,"")</f>
        <v>18.849467000000001</v>
      </c>
      <c r="J244" s="12">
        <f>IFERROR([1]!EM_S_STM07_IS(F244,"9",$J$1,"1")/1000000,"")</f>
        <v>36.083823450000004</v>
      </c>
      <c r="K244" s="12">
        <f>IFERROR([1]!EM_S_STM07_IS(F244,"9",$K$1,"1")/1000000,"")</f>
        <v>105.48591191</v>
      </c>
      <c r="L244" s="12">
        <f>IFERROR([1]!EM_S_STM07_IS(F244,"9",$L$1,"1")/1000000,"")</f>
        <v>391.09204523</v>
      </c>
      <c r="M244" s="13">
        <f>IFERROR([1]!EM_S_STM07_IS(F244,"9",$M$1,"1")/1000000,"")</f>
        <v>542.90252607000002</v>
      </c>
      <c r="N244" s="12">
        <f>IFERROR([1]!EM_S_STM07_IS(F244,"61",$N$1,"1")/1000000,"")</f>
        <v>0.63136000999999997</v>
      </c>
      <c r="O244" s="12">
        <f>IFERROR([1]!EM_S_STM07_IS(F244,"61",$O$1,"1")/1000000,"")</f>
        <v>5.6292854600000002</v>
      </c>
      <c r="P244" s="12">
        <f>IFERROR([1]!EM_S_STM07_IS(F244,"61",$P$1,"1")/1000000,"")</f>
        <v>6.48923308</v>
      </c>
      <c r="Q244" s="12">
        <f>IFERROR([1]!EM_S_STM07_IS(F244,"61",$Q$1,"1")/1000000,"")</f>
        <v>4.4587167900000004</v>
      </c>
      <c r="R244" s="12">
        <f>IFERROR([1]!EM_S_STM07_IS(F244,"61",$R$1,"1")/1000000,"")</f>
        <v>141.76849075000001</v>
      </c>
      <c r="S244" s="12">
        <f>IFERROR([1]!EM_S_STM07_IS(F244,"61",$S$1,"1")/1000000,"")</f>
        <v>157.55777558000003</v>
      </c>
      <c r="T244" s="20">
        <f t="shared" si="62"/>
        <v>4.2081769148225669</v>
      </c>
      <c r="U244" s="20">
        <f t="shared" si="63"/>
        <v>2.0160084506388896</v>
      </c>
      <c r="V244" s="14">
        <f t="shared" si="64"/>
        <v>132.04723486853715</v>
      </c>
      <c r="W244" s="14">
        <f t="shared" si="65"/>
        <v>0.91431531989737447</v>
      </c>
      <c r="X244" s="14">
        <f t="shared" si="66"/>
        <v>1.9233573891128208</v>
      </c>
      <c r="Y244" s="14">
        <f t="shared" si="67"/>
        <v>2.7075286941035084</v>
      </c>
      <c r="Z244" s="15">
        <f t="shared" si="68"/>
        <v>0.38817072014523019</v>
      </c>
      <c r="AA244" s="14">
        <f t="shared" si="69"/>
        <v>7.9161260942073293</v>
      </c>
      <c r="AB244" s="14">
        <f t="shared" si="70"/>
        <v>0.15276319279072406</v>
      </c>
      <c r="AC244" s="14">
        <f t="shared" si="71"/>
        <v>-0.31290543350309119</v>
      </c>
      <c r="AD244" s="14">
        <f t="shared" si="72"/>
        <v>30.795805256785549</v>
      </c>
      <c r="AE244" s="14">
        <f t="shared" si="73"/>
        <v>0.11137372448891654</v>
      </c>
      <c r="AF244" s="18">
        <f t="shared" si="74"/>
        <v>1</v>
      </c>
      <c r="AG244" s="18">
        <f t="shared" si="75"/>
        <v>1</v>
      </c>
      <c r="AH244" s="18">
        <f t="shared" si="76"/>
        <v>1</v>
      </c>
      <c r="AI244" s="19">
        <f t="shared" si="77"/>
        <v>1</v>
      </c>
      <c r="AJ244" s="19" t="str">
        <f t="shared" si="78"/>
        <v/>
      </c>
      <c r="AK244" s="19" t="str">
        <f t="shared" si="79"/>
        <v/>
      </c>
    </row>
    <row r="245" spans="2:37" x14ac:dyDescent="0.15">
      <c r="B245" s="51" t="str">
        <f>IFERROR(IF(AND(AF245=1,AI245=1),MAX($B$5:B244)+1,""),"")</f>
        <v/>
      </c>
      <c r="C245" s="51" t="str">
        <f>IFERROR(IF(AND(AG245=1,AJ245=1),MAX($C$5:C244)+1,""),"")</f>
        <v/>
      </c>
      <c r="D245" s="51" t="str">
        <f>IFERROR(IF(AND(AH245=1,AK245=1),MAX($D$5:D244)+1,""),"")</f>
        <v/>
      </c>
      <c r="F245" s="5" t="s">
        <v>587</v>
      </c>
      <c r="G245" s="5" t="s">
        <v>588</v>
      </c>
      <c r="H245" s="12">
        <f>IFERROR([1]!EM_S_STM07_IS(F245,"9",$H$1,"1")/1000000,"")</f>
        <v>1027.1792085499999</v>
      </c>
      <c r="I245" s="12">
        <f>IFERROR([1]!EM_S_STM07_IS(F245,"9",$I$1,"1")/1000000,"")</f>
        <v>1182.5564803499999</v>
      </c>
      <c r="J245" s="12">
        <f>IFERROR([1]!EM_S_STM07_IS(F245,"9",$J$1,"1")/1000000,"")</f>
        <v>1437.7264234300001</v>
      </c>
      <c r="K245" s="12">
        <f>IFERROR([1]!EM_S_STM07_IS(F245,"9",$K$1,"1")/1000000,"")</f>
        <v>1665.29396782</v>
      </c>
      <c r="L245" s="12">
        <f>IFERROR([1]!EM_S_STM07_IS(F245,"9",$L$1,"1")/1000000,"")</f>
        <v>1840.5951926099999</v>
      </c>
      <c r="M245" s="13">
        <f>IFERROR([1]!EM_S_STM07_IS(F245,"9",$M$1,"1")/1000000,"")</f>
        <v>2083.2575692400001</v>
      </c>
      <c r="N245" s="12">
        <f>IFERROR([1]!EM_S_STM07_IS(F245,"61",$N$1,"1")/1000000,"")</f>
        <v>20.112930609999999</v>
      </c>
      <c r="O245" s="12">
        <f>IFERROR([1]!EM_S_STM07_IS(F245,"61",$O$1,"1")/1000000,"")</f>
        <v>21.756901750000001</v>
      </c>
      <c r="P245" s="12">
        <f>IFERROR([1]!EM_S_STM07_IS(F245,"61",$P$1,"1")/1000000,"")</f>
        <v>24.549836199999998</v>
      </c>
      <c r="Q245" s="12">
        <f>IFERROR([1]!EM_S_STM07_IS(F245,"61",$Q$1,"1")/1000000,"")</f>
        <v>36.484904049999997</v>
      </c>
      <c r="R245" s="12">
        <f>IFERROR([1]!EM_S_STM07_IS(F245,"61",$R$1,"1")/1000000,"")</f>
        <v>44.165215939999996</v>
      </c>
      <c r="S245" s="12">
        <f>IFERROR([1]!EM_S_STM07_IS(F245,"61",$S$1,"1")/1000000,"")</f>
        <v>50.209638599999998</v>
      </c>
      <c r="T245" s="20">
        <f t="shared" si="62"/>
        <v>0.15191212497504858</v>
      </c>
      <c r="U245" s="20">
        <f t="shared" si="63"/>
        <v>0.20077696489223262</v>
      </c>
      <c r="V245" s="14">
        <f t="shared" si="64"/>
        <v>0.15126598212529604</v>
      </c>
      <c r="W245" s="14">
        <f t="shared" si="65"/>
        <v>0.21577822904871133</v>
      </c>
      <c r="X245" s="14">
        <f t="shared" si="66"/>
        <v>0.15828292551450054</v>
      </c>
      <c r="Y245" s="14">
        <f t="shared" si="67"/>
        <v>0.10526743516610637</v>
      </c>
      <c r="Z245" s="15">
        <f t="shared" si="68"/>
        <v>0.13183907988257873</v>
      </c>
      <c r="AA245" s="14">
        <f t="shared" si="69"/>
        <v>8.1737026387523615E-2</v>
      </c>
      <c r="AB245" s="14">
        <f t="shared" si="70"/>
        <v>0.12837004469168029</v>
      </c>
      <c r="AC245" s="14">
        <f t="shared" si="71"/>
        <v>0.48615672026357554</v>
      </c>
      <c r="AD245" s="14">
        <f t="shared" si="72"/>
        <v>0.21050656675634041</v>
      </c>
      <c r="AE245" s="14">
        <f t="shared" si="73"/>
        <v>0.13685934804918792</v>
      </c>
      <c r="AF245" s="18" t="str">
        <f t="shared" si="74"/>
        <v/>
      </c>
      <c r="AG245" s="18">
        <f t="shared" si="75"/>
        <v>1</v>
      </c>
      <c r="AH245" s="18" t="str">
        <f t="shared" si="76"/>
        <v/>
      </c>
      <c r="AI245" s="19">
        <f t="shared" si="77"/>
        <v>1</v>
      </c>
      <c r="AJ245" s="19" t="str">
        <f t="shared" si="78"/>
        <v/>
      </c>
      <c r="AK245" s="19" t="str">
        <f t="shared" si="79"/>
        <v/>
      </c>
    </row>
    <row r="246" spans="2:37" x14ac:dyDescent="0.15">
      <c r="B246" s="51" t="str">
        <f>IFERROR(IF(AND(AF246=1,AI246=1),MAX($B$5:B245)+1,""),"")</f>
        <v/>
      </c>
      <c r="C246" s="51" t="str">
        <f>IFERROR(IF(AND(AG246=1,AJ246=1),MAX($C$5:C245)+1,""),"")</f>
        <v/>
      </c>
      <c r="D246" s="51" t="str">
        <f>IFERROR(IF(AND(AH246=1,AK246=1),MAX($D$5:D245)+1,""),"")</f>
        <v/>
      </c>
      <c r="F246" s="5" t="s">
        <v>589</v>
      </c>
      <c r="G246" s="5" t="s">
        <v>590</v>
      </c>
      <c r="H246" s="12">
        <f>IFERROR([1]!EM_S_STM07_IS(F246,"9",$H$1,"1")/1000000,"")</f>
        <v>2333.3617006499999</v>
      </c>
      <c r="I246" s="12">
        <f>IFERROR([1]!EM_S_STM07_IS(F246,"9",$I$1,"1")/1000000,"")</f>
        <v>3135.1516980599999</v>
      </c>
      <c r="J246" s="12">
        <f>IFERROR([1]!EM_S_STM07_IS(F246,"9",$J$1,"1")/1000000,"")</f>
        <v>3662.3026472199999</v>
      </c>
      <c r="K246" s="12">
        <f>IFERROR([1]!EM_S_STM07_IS(F246,"9",$K$1,"1")/1000000,"")</f>
        <v>3399.34524973</v>
      </c>
      <c r="L246" s="12">
        <f>IFERROR([1]!EM_S_STM07_IS(F246,"9",$L$1,"1")/1000000,"")</f>
        <v>7199.72548646</v>
      </c>
      <c r="M246" s="13">
        <f>IFERROR([1]!EM_S_STM07_IS(F246,"9",$M$1,"1")/1000000,"")</f>
        <v>7318.0913056499994</v>
      </c>
      <c r="N246" s="12">
        <f>IFERROR([1]!EM_S_STM07_IS(F246,"61",$N$1,"1")/1000000,"")</f>
        <v>111.08147762</v>
      </c>
      <c r="O246" s="12">
        <f>IFERROR([1]!EM_S_STM07_IS(F246,"61",$O$1,"1")/1000000,"")</f>
        <v>172.76783199000002</v>
      </c>
      <c r="P246" s="12">
        <f>IFERROR([1]!EM_S_STM07_IS(F246,"61",$P$1,"1")/1000000,"")</f>
        <v>103.14006646999999</v>
      </c>
      <c r="Q246" s="12">
        <f>IFERROR([1]!EM_S_STM07_IS(F246,"61",$Q$1,"1")/1000000,"")</f>
        <v>26.900953680000001</v>
      </c>
      <c r="R246" s="12">
        <f>IFERROR([1]!EM_S_STM07_IS(F246,"61",$R$1,"1")/1000000,"")</f>
        <v>208.05640001</v>
      </c>
      <c r="S246" s="12">
        <f>IFERROR([1]!EM_S_STM07_IS(F246,"61",$S$1,"1")/1000000,"")</f>
        <v>56.803633179999999</v>
      </c>
      <c r="T246" s="20">
        <f t="shared" si="62"/>
        <v>0.25684913828295586</v>
      </c>
      <c r="U246" s="20">
        <f t="shared" si="63"/>
        <v>-0.12552601667347196</v>
      </c>
      <c r="V246" s="14">
        <f t="shared" si="64"/>
        <v>0.34362010706983276</v>
      </c>
      <c r="W246" s="14">
        <f t="shared" si="65"/>
        <v>0.16814208686813964</v>
      </c>
      <c r="X246" s="14">
        <f t="shared" si="66"/>
        <v>-7.1801110618098976E-2</v>
      </c>
      <c r="Y246" s="14">
        <f t="shared" si="67"/>
        <v>1.1179741854793517</v>
      </c>
      <c r="Z246" s="15">
        <f t="shared" si="68"/>
        <v>1.6440323927988845E-2</v>
      </c>
      <c r="AA246" s="14">
        <f t="shared" si="69"/>
        <v>0.55532529537483855</v>
      </c>
      <c r="AB246" s="14">
        <f t="shared" si="70"/>
        <v>-0.40301348183862234</v>
      </c>
      <c r="AC246" s="14">
        <f t="shared" si="71"/>
        <v>-0.73918037285903249</v>
      </c>
      <c r="AD246" s="14">
        <f t="shared" si="72"/>
        <v>6.7341644643878666</v>
      </c>
      <c r="AE246" s="14">
        <f t="shared" si="73"/>
        <v>-0.72697964024529027</v>
      </c>
      <c r="AF246" s="18">
        <f t="shared" si="74"/>
        <v>1</v>
      </c>
      <c r="AG246" s="18" t="str">
        <f t="shared" si="75"/>
        <v/>
      </c>
      <c r="AH246" s="18" t="str">
        <f t="shared" si="76"/>
        <v/>
      </c>
      <c r="AI246" s="19" t="str">
        <f t="shared" si="77"/>
        <v/>
      </c>
      <c r="AJ246" s="19" t="str">
        <f t="shared" si="78"/>
        <v/>
      </c>
      <c r="AK246" s="19" t="str">
        <f t="shared" si="79"/>
        <v/>
      </c>
    </row>
    <row r="247" spans="2:37" x14ac:dyDescent="0.15">
      <c r="B247" s="51" t="str">
        <f>IFERROR(IF(AND(AF247=1,AI247=1),MAX($B$5:B246)+1,""),"")</f>
        <v/>
      </c>
      <c r="C247" s="51" t="str">
        <f>IFERROR(IF(AND(AG247=1,AJ247=1),MAX($C$5:C246)+1,""),"")</f>
        <v/>
      </c>
      <c r="D247" s="51" t="str">
        <f>IFERROR(IF(AND(AH247=1,AK247=1),MAX($D$5:D246)+1,""),"")</f>
        <v/>
      </c>
      <c r="F247" s="5" t="s">
        <v>591</v>
      </c>
      <c r="G247" s="5" t="s">
        <v>592</v>
      </c>
      <c r="H247" s="12">
        <f>IFERROR([1]!EM_S_STM07_IS(F247,"9",$H$1,"1")/1000000,"")</f>
        <v>853.93693569000004</v>
      </c>
      <c r="I247" s="12">
        <f>IFERROR([1]!EM_S_STM07_IS(F247,"9",$I$1,"1")/1000000,"")</f>
        <v>794.75525379999999</v>
      </c>
      <c r="J247" s="12">
        <f>IFERROR([1]!EM_S_STM07_IS(F247,"9",$J$1,"1")/1000000,"")</f>
        <v>817.70637435000003</v>
      </c>
      <c r="K247" s="12">
        <f>IFERROR([1]!EM_S_STM07_IS(F247,"9",$K$1,"1")/1000000,"")</f>
        <v>867.46759525000004</v>
      </c>
      <c r="L247" s="12">
        <f>IFERROR([1]!EM_S_STM07_IS(F247,"9",$L$1,"1")/1000000,"")</f>
        <v>1154.87493019</v>
      </c>
      <c r="M247" s="13">
        <f>IFERROR([1]!EM_S_STM07_IS(F247,"9",$M$1,"1")/1000000,"")</f>
        <v>1230.2723413199999</v>
      </c>
      <c r="N247" s="12">
        <f>IFERROR([1]!EM_S_STM07_IS(F247,"61",$N$1,"1")/1000000,"")</f>
        <v>666.78775888999996</v>
      </c>
      <c r="O247" s="12">
        <f>IFERROR([1]!EM_S_STM07_IS(F247,"61",$O$1,"1")/1000000,"")</f>
        <v>1094.1391232400001</v>
      </c>
      <c r="P247" s="12">
        <f>IFERROR([1]!EM_S_STM07_IS(F247,"61",$P$1,"1")/1000000,"")</f>
        <v>366.83945672000004</v>
      </c>
      <c r="Q247" s="12">
        <f>IFERROR([1]!EM_S_STM07_IS(F247,"61",$Q$1,"1")/1000000,"")</f>
        <v>608.44157995</v>
      </c>
      <c r="R247" s="12">
        <f>IFERROR([1]!EM_S_STM07_IS(F247,"61",$R$1,"1")/1000000,"")</f>
        <v>747.98634214000003</v>
      </c>
      <c r="S247" s="12">
        <f>IFERROR([1]!EM_S_STM07_IS(F247,"61",$S$1,"1")/1000000,"")</f>
        <v>1484.4296547399999</v>
      </c>
      <c r="T247" s="20">
        <f t="shared" si="62"/>
        <v>7.5759258076977698E-2</v>
      </c>
      <c r="U247" s="20">
        <f t="shared" si="63"/>
        <v>0.17358459651485747</v>
      </c>
      <c r="V247" s="14">
        <f t="shared" si="64"/>
        <v>-6.9304511160627968E-2</v>
      </c>
      <c r="W247" s="14">
        <f t="shared" si="65"/>
        <v>2.8878224384504273E-2</v>
      </c>
      <c r="X247" s="14">
        <f t="shared" si="66"/>
        <v>6.0854632495136805E-2</v>
      </c>
      <c r="Y247" s="14">
        <f t="shared" si="67"/>
        <v>0.3313176613325487</v>
      </c>
      <c r="Z247" s="15">
        <f t="shared" si="68"/>
        <v>6.5286213389007877E-2</v>
      </c>
      <c r="AA247" s="14">
        <f t="shared" si="69"/>
        <v>0.64091063258481373</v>
      </c>
      <c r="AB247" s="14">
        <f t="shared" si="70"/>
        <v>-0.66472320664880058</v>
      </c>
      <c r="AC247" s="14">
        <f t="shared" si="71"/>
        <v>0.65860451705556089</v>
      </c>
      <c r="AD247" s="14">
        <f t="shared" si="72"/>
        <v>0.22934784010236023</v>
      </c>
      <c r="AE247" s="14">
        <f t="shared" si="73"/>
        <v>0.98456786054812795</v>
      </c>
      <c r="AF247" s="18" t="str">
        <f t="shared" si="74"/>
        <v/>
      </c>
      <c r="AG247" s="18" t="str">
        <f t="shared" si="75"/>
        <v/>
      </c>
      <c r="AH247" s="18" t="str">
        <f t="shared" si="76"/>
        <v/>
      </c>
      <c r="AI247" s="19" t="str">
        <f t="shared" si="77"/>
        <v/>
      </c>
      <c r="AJ247" s="19" t="str">
        <f t="shared" si="78"/>
        <v/>
      </c>
      <c r="AK247" s="19" t="str">
        <f t="shared" si="79"/>
        <v/>
      </c>
    </row>
    <row r="248" spans="2:37" x14ac:dyDescent="0.15">
      <c r="B248" s="51" t="str">
        <f>IFERROR(IF(AND(AF248=1,AI248=1),MAX($B$5:B247)+1,""),"")</f>
        <v/>
      </c>
      <c r="C248" s="51" t="str">
        <f>IFERROR(IF(AND(AG248=1,AJ248=1),MAX($C$5:C247)+1,""),"")</f>
        <v/>
      </c>
      <c r="D248" s="51" t="str">
        <f>IFERROR(IF(AND(AH248=1,AK248=1),MAX($D$5:D247)+1,""),"")</f>
        <v/>
      </c>
      <c r="F248" s="5" t="s">
        <v>593</v>
      </c>
      <c r="G248" s="5" t="s">
        <v>594</v>
      </c>
      <c r="H248" s="12">
        <f>IFERROR([1]!EM_S_STM07_IS(F248,"9",$H$1,"1")/1000000,"")</f>
        <v>1699.9402553800001</v>
      </c>
      <c r="I248" s="12">
        <f>IFERROR([1]!EM_S_STM07_IS(F248,"9",$I$1,"1")/1000000,"")</f>
        <v>809.64389626000002</v>
      </c>
      <c r="J248" s="12">
        <f>IFERROR([1]!EM_S_STM07_IS(F248,"9",$J$1,"1")/1000000,"")</f>
        <v>1200.2727113399999</v>
      </c>
      <c r="K248" s="12">
        <f>IFERROR([1]!EM_S_STM07_IS(F248,"9",$K$1,"1")/1000000,"")</f>
        <v>1767.0401607000001</v>
      </c>
      <c r="L248" s="12">
        <f>IFERROR([1]!EM_S_STM07_IS(F248,"9",$L$1,"1")/1000000,"")</f>
        <v>3090.9842624099997</v>
      </c>
      <c r="M248" s="13">
        <f>IFERROR([1]!EM_S_STM07_IS(F248,"9",$M$1,"1")/1000000,"")</f>
        <v>6745.7602249700003</v>
      </c>
      <c r="N248" s="12">
        <f>IFERROR([1]!EM_S_STM07_IS(F248,"61",$N$1,"1")/1000000,"")</f>
        <v>527.13315588</v>
      </c>
      <c r="O248" s="12">
        <f>IFERROR([1]!EM_S_STM07_IS(F248,"61",$O$1,"1")/1000000,"")</f>
        <v>-151.55396449</v>
      </c>
      <c r="P248" s="12">
        <f>IFERROR([1]!EM_S_STM07_IS(F248,"61",$P$1,"1")/1000000,"")</f>
        <v>150.59513737999998</v>
      </c>
      <c r="Q248" s="12">
        <f>IFERROR([1]!EM_S_STM07_IS(F248,"61",$Q$1,"1")/1000000,"")</f>
        <v>480.05737794999999</v>
      </c>
      <c r="R248" s="12">
        <f>IFERROR([1]!EM_S_STM07_IS(F248,"61",$R$1,"1")/1000000,"")</f>
        <v>1060.0253555900001</v>
      </c>
      <c r="S248" s="12">
        <f>IFERROR([1]!EM_S_STM07_IS(F248,"61",$S$1,"1")/1000000,"")</f>
        <v>2630.05889007</v>
      </c>
      <c r="T248" s="20">
        <f t="shared" si="62"/>
        <v>0.31740542771121039</v>
      </c>
      <c r="U248" s="20">
        <f t="shared" si="63"/>
        <v>0.37914213759940507</v>
      </c>
      <c r="V248" s="14">
        <f t="shared" si="64"/>
        <v>-0.52372214629448</v>
      </c>
      <c r="W248" s="14">
        <f t="shared" si="65"/>
        <v>0.4824699066891473</v>
      </c>
      <c r="X248" s="14">
        <f t="shared" si="66"/>
        <v>0.47219889613857319</v>
      </c>
      <c r="Y248" s="14">
        <f t="shared" si="67"/>
        <v>0.74924392277848895</v>
      </c>
      <c r="Z248" s="15">
        <f t="shared" si="68"/>
        <v>1.1823987611345586</v>
      </c>
      <c r="AA248" s="14">
        <f t="shared" si="69"/>
        <v>-1.2875060367564903</v>
      </c>
      <c r="AB248" s="14">
        <f t="shared" si="70"/>
        <v>1.9936733617413005</v>
      </c>
      <c r="AC248" s="14">
        <f t="shared" si="71"/>
        <v>2.1877349182839865</v>
      </c>
      <c r="AD248" s="14">
        <f t="shared" si="72"/>
        <v>1.208122204301183</v>
      </c>
      <c r="AE248" s="14">
        <f t="shared" si="73"/>
        <v>1.4811282826401204</v>
      </c>
      <c r="AF248" s="18">
        <f t="shared" si="74"/>
        <v>1</v>
      </c>
      <c r="AG248" s="18">
        <f t="shared" si="75"/>
        <v>1</v>
      </c>
      <c r="AH248" s="18">
        <f t="shared" si="76"/>
        <v>1</v>
      </c>
      <c r="AI248" s="19" t="str">
        <f t="shared" si="77"/>
        <v/>
      </c>
      <c r="AJ248" s="19" t="str">
        <f t="shared" si="78"/>
        <v/>
      </c>
      <c r="AK248" s="19" t="str">
        <f t="shared" si="79"/>
        <v/>
      </c>
    </row>
    <row r="249" spans="2:37" x14ac:dyDescent="0.15">
      <c r="B249" s="51" t="str">
        <f>IFERROR(IF(AND(AF249=1,AI249=1),MAX($B$5:B248)+1,""),"")</f>
        <v/>
      </c>
      <c r="C249" s="51" t="str">
        <f>IFERROR(IF(AND(AG249=1,AJ249=1),MAX($C$5:C248)+1,""),"")</f>
        <v/>
      </c>
      <c r="D249" s="51" t="str">
        <f>IFERROR(IF(AND(AH249=1,AK249=1),MAX($D$5:D248)+1,""),"")</f>
        <v/>
      </c>
      <c r="F249" s="5" t="s">
        <v>595</v>
      </c>
      <c r="G249" s="5" t="s">
        <v>596</v>
      </c>
      <c r="H249" s="12">
        <f>IFERROR([1]!EM_S_STM07_IS(F249,"9",$H$1,"1")/1000000,"")</f>
        <v>848.82411949000004</v>
      </c>
      <c r="I249" s="12">
        <f>IFERROR([1]!EM_S_STM07_IS(F249,"9",$I$1,"1")/1000000,"")</f>
        <v>966.29804521000005</v>
      </c>
      <c r="J249" s="12">
        <f>IFERROR([1]!EM_S_STM07_IS(F249,"9",$J$1,"1")/1000000,"")</f>
        <v>866.58902826999997</v>
      </c>
      <c r="K249" s="12">
        <f>IFERROR([1]!EM_S_STM07_IS(F249,"9",$K$1,"1")/1000000,"")</f>
        <v>784.87307317999989</v>
      </c>
      <c r="L249" s="12">
        <f>IFERROR([1]!EM_S_STM07_IS(F249,"9",$L$1,"1")/1000000,"")</f>
        <v>722.56667977999996</v>
      </c>
      <c r="M249" s="13">
        <f>IFERROR([1]!EM_S_STM07_IS(F249,"9",$M$1,"1")/1000000,"")</f>
        <v>877.86774778999995</v>
      </c>
      <c r="N249" s="12">
        <f>IFERROR([1]!EM_S_STM07_IS(F249,"61",$N$1,"1")/1000000,"")</f>
        <v>56.25817369</v>
      </c>
      <c r="O249" s="12">
        <f>IFERROR([1]!EM_S_STM07_IS(F249,"61",$O$1,"1")/1000000,"")</f>
        <v>73.633577939999995</v>
      </c>
      <c r="P249" s="12">
        <f>IFERROR([1]!EM_S_STM07_IS(F249,"61",$P$1,"1")/1000000,"")</f>
        <v>7.8072457499999999</v>
      </c>
      <c r="Q249" s="12">
        <f>IFERROR([1]!EM_S_STM07_IS(F249,"61",$Q$1,"1")/1000000,"")</f>
        <v>-158.75464224999999</v>
      </c>
      <c r="R249" s="12">
        <f>IFERROR([1]!EM_S_STM07_IS(F249,"61",$R$1,"1")/1000000,"")</f>
        <v>14.392268789999999</v>
      </c>
      <c r="S249" s="12">
        <f>IFERROR([1]!EM_S_STM07_IS(F249,"61",$S$1,"1")/1000000,"")</f>
        <v>-273.17645550999998</v>
      </c>
      <c r="T249" s="20">
        <f t="shared" si="62"/>
        <v>6.7514792627980658E-3</v>
      </c>
      <c r="U249" s="20">
        <f t="shared" si="63"/>
        <v>-2.3716759599286945</v>
      </c>
      <c r="V249" s="14">
        <f t="shared" si="64"/>
        <v>0.13839607407784549</v>
      </c>
      <c r="W249" s="14">
        <f t="shared" si="65"/>
        <v>-0.10318660731465196</v>
      </c>
      <c r="X249" s="14">
        <f t="shared" si="66"/>
        <v>-9.4296087792771058E-2</v>
      </c>
      <c r="Y249" s="14">
        <f t="shared" si="67"/>
        <v>-7.9384037405638985E-2</v>
      </c>
      <c r="Z249" s="15">
        <f t="shared" si="68"/>
        <v>0.21492973915886149</v>
      </c>
      <c r="AA249" s="14">
        <f t="shared" si="69"/>
        <v>0.30885119637448361</v>
      </c>
      <c r="AB249" s="14">
        <f t="shared" si="70"/>
        <v>-0.89397166390092153</v>
      </c>
      <c r="AC249" s="14">
        <f t="shared" si="71"/>
        <v>-21.334269899215094</v>
      </c>
      <c r="AD249" s="14">
        <f t="shared" si="72"/>
        <v>1.0906573098337224</v>
      </c>
      <c r="AE249" s="14">
        <f t="shared" si="73"/>
        <v>-19.980777770062755</v>
      </c>
      <c r="AF249" s="18" t="str">
        <f t="shared" si="74"/>
        <v/>
      </c>
      <c r="AG249" s="18" t="str">
        <f t="shared" si="75"/>
        <v/>
      </c>
      <c r="AH249" s="18" t="str">
        <f t="shared" si="76"/>
        <v/>
      </c>
      <c r="AI249" s="19" t="str">
        <f t="shared" si="77"/>
        <v/>
      </c>
      <c r="AJ249" s="19" t="str">
        <f t="shared" si="78"/>
        <v/>
      </c>
      <c r="AK249" s="19" t="str">
        <f t="shared" si="79"/>
        <v/>
      </c>
    </row>
    <row r="250" spans="2:37" x14ac:dyDescent="0.15">
      <c r="B250" s="51" t="str">
        <f>IFERROR(IF(AND(AF250=1,AI250=1),MAX($B$5:B249)+1,""),"")</f>
        <v/>
      </c>
      <c r="C250" s="51" t="str">
        <f>IFERROR(IF(AND(AG250=1,AJ250=1),MAX($C$5:C249)+1,""),"")</f>
        <v/>
      </c>
      <c r="D250" s="51" t="str">
        <f>IFERROR(IF(AND(AH250=1,AK250=1),MAX($D$5:D249)+1,""),"")</f>
        <v/>
      </c>
      <c r="F250" s="5" t="s">
        <v>597</v>
      </c>
      <c r="G250" s="5" t="s">
        <v>598</v>
      </c>
      <c r="H250" s="12" t="str">
        <f>IFERROR([1]!EM_S_STM07_IS(F250,"9",$H$1,"1")/1000000,"")</f>
        <v/>
      </c>
      <c r="I250" s="12">
        <f>IFERROR([1]!EM_S_STM07_IS(F250,"9",$I$1,"1")/1000000,"")</f>
        <v>14.057842390000001</v>
      </c>
      <c r="J250" s="12">
        <f>IFERROR([1]!EM_S_STM07_IS(F250,"9",$J$1,"1")/1000000,"")</f>
        <v>17.908633719999997</v>
      </c>
      <c r="K250" s="12">
        <f>IFERROR([1]!EM_S_STM07_IS(F250,"9",$K$1,"1")/1000000,"")</f>
        <v>669.68920412</v>
      </c>
      <c r="L250" s="12">
        <f>IFERROR([1]!EM_S_STM07_IS(F250,"9",$L$1,"1")/1000000,"")</f>
        <v>986.92189002999999</v>
      </c>
      <c r="M250" s="13">
        <f>IFERROR([1]!EM_S_STM07_IS(F250,"9",$M$1,"1")/1000000,"")</f>
        <v>1090.6521069999999</v>
      </c>
      <c r="N250" s="12">
        <f>IFERROR([1]!EM_S_STM07_IS(F250,"61",$N$1,"1")/1000000,"")</f>
        <v>-21.73071195</v>
      </c>
      <c r="O250" s="12">
        <f>IFERROR([1]!EM_S_STM07_IS(F250,"61",$O$1,"1")/1000000,"")</f>
        <v>1.8855838700000001</v>
      </c>
      <c r="P250" s="12">
        <f>IFERROR([1]!EM_S_STM07_IS(F250,"61",$P$1,"1")/1000000,"")</f>
        <v>-18.89024818</v>
      </c>
      <c r="Q250" s="12">
        <f>IFERROR([1]!EM_S_STM07_IS(F250,"61",$Q$1,"1")/1000000,"")</f>
        <v>282.25099986999999</v>
      </c>
      <c r="R250" s="12">
        <f>IFERROR([1]!EM_S_STM07_IS(F250,"61",$R$1,"1")/1000000,"")</f>
        <v>322.60593941000002</v>
      </c>
      <c r="S250" s="12">
        <f>IFERROR([1]!EM_S_STM07_IS(F250,"61",$S$1,"1")/1000000,"")</f>
        <v>288.39209818</v>
      </c>
      <c r="T250" s="20" t="str">
        <f t="shared" si="62"/>
        <v/>
      </c>
      <c r="U250" s="20" t="str">
        <f t="shared" si="63"/>
        <v/>
      </c>
      <c r="V250" s="14" t="str">
        <f t="shared" si="64"/>
        <v/>
      </c>
      <c r="W250" s="14">
        <f t="shared" si="65"/>
        <v>0.27392477616189836</v>
      </c>
      <c r="X250" s="14">
        <f t="shared" si="66"/>
        <v>36.394768053807738</v>
      </c>
      <c r="Y250" s="14">
        <f t="shared" si="67"/>
        <v>0.47370135871737273</v>
      </c>
      <c r="Z250" s="15">
        <f t="shared" si="68"/>
        <v>0.10510478895837112</v>
      </c>
      <c r="AA250" s="14">
        <f t="shared" si="69"/>
        <v>1.0867704599066301</v>
      </c>
      <c r="AB250" s="14">
        <f t="shared" si="70"/>
        <v>-11.018248713593419</v>
      </c>
      <c r="AC250" s="14">
        <f t="shared" si="71"/>
        <v>15.941624756885538</v>
      </c>
      <c r="AD250" s="14">
        <f t="shared" si="72"/>
        <v>0.14297536433382638</v>
      </c>
      <c r="AE250" s="14">
        <f t="shared" si="73"/>
        <v>-0.10605459184220917</v>
      </c>
      <c r="AF250" s="18" t="str">
        <f t="shared" si="74"/>
        <v/>
      </c>
      <c r="AG250" s="18" t="str">
        <f t="shared" si="75"/>
        <v/>
      </c>
      <c r="AH250" s="18" t="str">
        <f t="shared" si="76"/>
        <v/>
      </c>
      <c r="AI250" s="19">
        <f t="shared" si="77"/>
        <v>1</v>
      </c>
      <c r="AJ250" s="19" t="str">
        <f t="shared" si="78"/>
        <v/>
      </c>
      <c r="AK250" s="19" t="str">
        <f t="shared" si="79"/>
        <v/>
      </c>
    </row>
    <row r="251" spans="2:37" x14ac:dyDescent="0.15">
      <c r="B251" s="51" t="str">
        <f>IFERROR(IF(AND(AF251=1,AI251=1),MAX($B$5:B250)+1,""),"")</f>
        <v/>
      </c>
      <c r="C251" s="51" t="str">
        <f>IFERROR(IF(AND(AG251=1,AJ251=1),MAX($C$5:C250)+1,""),"")</f>
        <v/>
      </c>
      <c r="D251" s="51" t="str">
        <f>IFERROR(IF(AND(AH251=1,AK251=1),MAX($D$5:D250)+1,""),"")</f>
        <v/>
      </c>
      <c r="F251" s="5" t="s">
        <v>599</v>
      </c>
      <c r="G251" s="5" t="s">
        <v>600</v>
      </c>
      <c r="H251" s="12">
        <f>IFERROR([1]!EM_S_STM07_IS(F251,"9",$H$1,"1")/1000000,"")</f>
        <v>3078.5386296500001</v>
      </c>
      <c r="I251" s="12">
        <f>IFERROR([1]!EM_S_STM07_IS(F251,"9",$I$1,"1")/1000000,"")</f>
        <v>3515.1579535800001</v>
      </c>
      <c r="J251" s="12">
        <f>IFERROR([1]!EM_S_STM07_IS(F251,"9",$J$1,"1")/1000000,"")</f>
        <v>3950.7597215300002</v>
      </c>
      <c r="K251" s="12">
        <f>IFERROR([1]!EM_S_STM07_IS(F251,"9",$K$1,"1")/1000000,"")</f>
        <v>5655.5727086899997</v>
      </c>
      <c r="L251" s="12">
        <f>IFERROR([1]!EM_S_STM07_IS(F251,"9",$L$1,"1")/1000000,"")</f>
        <v>4697.1066929099998</v>
      </c>
      <c r="M251" s="13">
        <f>IFERROR([1]!EM_S_STM07_IS(F251,"9",$M$1,"1")/1000000,"")</f>
        <v>3574.1143973499998</v>
      </c>
      <c r="N251" s="12">
        <f>IFERROR([1]!EM_S_STM07_IS(F251,"61",$N$1,"1")/1000000,"")</f>
        <v>330.57278936</v>
      </c>
      <c r="O251" s="12">
        <f>IFERROR([1]!EM_S_STM07_IS(F251,"61",$O$1,"1")/1000000,"")</f>
        <v>170.02252716999999</v>
      </c>
      <c r="P251" s="12">
        <f>IFERROR([1]!EM_S_STM07_IS(F251,"61",$P$1,"1")/1000000,"")</f>
        <v>451.31979597000003</v>
      </c>
      <c r="Q251" s="12">
        <f>IFERROR([1]!EM_S_STM07_IS(F251,"61",$Q$1,"1")/1000000,"")</f>
        <v>1107.3362994399999</v>
      </c>
      <c r="R251" s="12">
        <f>IFERROR([1]!EM_S_STM07_IS(F251,"61",$R$1,"1")/1000000,"")</f>
        <v>1021.47420498</v>
      </c>
      <c r="S251" s="12">
        <f>IFERROR([1]!EM_S_STM07_IS(F251,"61",$S$1,"1")/1000000,"")</f>
        <v>644.31540015999997</v>
      </c>
      <c r="T251" s="20">
        <f t="shared" si="62"/>
        <v>3.030253476715572E-2</v>
      </c>
      <c r="U251" s="20">
        <f t="shared" si="63"/>
        <v>0.14278960650535399</v>
      </c>
      <c r="V251" s="14">
        <f t="shared" si="64"/>
        <v>0.14182681345130285</v>
      </c>
      <c r="W251" s="14">
        <f t="shared" si="65"/>
        <v>0.12392096563011144</v>
      </c>
      <c r="X251" s="14">
        <f t="shared" si="66"/>
        <v>0.43151522930374037</v>
      </c>
      <c r="Y251" s="14">
        <f t="shared" si="67"/>
        <v>-0.16947284831247611</v>
      </c>
      <c r="Z251" s="15">
        <f t="shared" si="68"/>
        <v>-0.23908170901356987</v>
      </c>
      <c r="AA251" s="14">
        <f t="shared" si="69"/>
        <v>-0.48567295118521614</v>
      </c>
      <c r="AB251" s="14">
        <f t="shared" si="70"/>
        <v>1.6544705780001732</v>
      </c>
      <c r="AC251" s="14">
        <f t="shared" si="71"/>
        <v>1.4535513605381634</v>
      </c>
      <c r="AD251" s="14">
        <f t="shared" si="72"/>
        <v>-7.7539311682839257E-2</v>
      </c>
      <c r="AE251" s="14">
        <f t="shared" si="73"/>
        <v>-0.369229886551452</v>
      </c>
      <c r="AF251" s="18" t="str">
        <f t="shared" si="74"/>
        <v/>
      </c>
      <c r="AG251" s="18" t="str">
        <f t="shared" si="75"/>
        <v/>
      </c>
      <c r="AH251" s="18" t="str">
        <f t="shared" si="76"/>
        <v/>
      </c>
      <c r="AI251" s="19" t="str">
        <f t="shared" si="77"/>
        <v/>
      </c>
      <c r="AJ251" s="19" t="str">
        <f t="shared" si="78"/>
        <v/>
      </c>
      <c r="AK251" s="19" t="str">
        <f t="shared" si="79"/>
        <v/>
      </c>
    </row>
    <row r="252" spans="2:37" x14ac:dyDescent="0.15">
      <c r="B252" s="51" t="str">
        <f>IFERROR(IF(AND(AF252=1,AI252=1),MAX($B$5:B251)+1,""),"")</f>
        <v/>
      </c>
      <c r="C252" s="51" t="str">
        <f>IFERROR(IF(AND(AG252=1,AJ252=1),MAX($C$5:C251)+1,""),"")</f>
        <v/>
      </c>
      <c r="D252" s="51" t="str">
        <f>IFERROR(IF(AND(AH252=1,AK252=1),MAX($D$5:D251)+1,""),"")</f>
        <v/>
      </c>
      <c r="F252" s="5" t="s">
        <v>601</v>
      </c>
      <c r="G252" s="5" t="s">
        <v>602</v>
      </c>
      <c r="H252" s="12">
        <f>IFERROR([1]!EM_S_STM07_IS(F252,"9",$H$1,"1")/1000000,"")</f>
        <v>9.7145820000000001</v>
      </c>
      <c r="I252" s="12">
        <f>IFERROR([1]!EM_S_STM07_IS(F252,"9",$I$1,"1")/1000000,"")</f>
        <v>41.226982999999997</v>
      </c>
      <c r="J252" s="12">
        <f>IFERROR([1]!EM_S_STM07_IS(F252,"9",$J$1,"1")/1000000,"")</f>
        <v>48.489286</v>
      </c>
      <c r="K252" s="12">
        <f>IFERROR([1]!EM_S_STM07_IS(F252,"9",$K$1,"1")/1000000,"")</f>
        <v>22.494467</v>
      </c>
      <c r="L252" s="12">
        <f>IFERROR([1]!EM_S_STM07_IS(F252,"9",$L$1,"1")/1000000,"")</f>
        <v>34.325016299999994</v>
      </c>
      <c r="M252" s="13">
        <f>IFERROR([1]!EM_S_STM07_IS(F252,"9",$M$1,"1")/1000000,"")</f>
        <v>104.71607594</v>
      </c>
      <c r="N252" s="12">
        <f>IFERROR([1]!EM_S_STM07_IS(F252,"61",$N$1,"1")/1000000,"")</f>
        <v>9.8436381999999991</v>
      </c>
      <c r="O252" s="12">
        <f>IFERROR([1]!EM_S_STM07_IS(F252,"61",$O$1,"1")/1000000,"")</f>
        <v>4.1666287100000003</v>
      </c>
      <c r="P252" s="12">
        <f>IFERROR([1]!EM_S_STM07_IS(F252,"61",$P$1,"1")/1000000,"")</f>
        <v>1.12997674</v>
      </c>
      <c r="Q252" s="12">
        <f>IFERROR([1]!EM_S_STM07_IS(F252,"61",$Q$1,"1")/1000000,"")</f>
        <v>2.6262526099999999</v>
      </c>
      <c r="R252" s="12">
        <f>IFERROR([1]!EM_S_STM07_IS(F252,"61",$R$1,"1")/1000000,"")</f>
        <v>-20.945477950000001</v>
      </c>
      <c r="S252" s="12">
        <f>IFERROR([1]!EM_S_STM07_IS(F252,"61",$S$1,"1")/1000000,"")</f>
        <v>11.593772130000001</v>
      </c>
      <c r="T252" s="20">
        <f t="shared" si="62"/>
        <v>0.60885849572418094</v>
      </c>
      <c r="U252" s="20">
        <f t="shared" si="63"/>
        <v>3.3270007642364208E-2</v>
      </c>
      <c r="V252" s="14">
        <f t="shared" si="64"/>
        <v>3.2438246956997219</v>
      </c>
      <c r="W252" s="14">
        <f t="shared" si="65"/>
        <v>0.17615412216799864</v>
      </c>
      <c r="X252" s="14">
        <f t="shared" si="66"/>
        <v>-0.53609407653476271</v>
      </c>
      <c r="Y252" s="14">
        <f t="shared" si="67"/>
        <v>0.52593152351642714</v>
      </c>
      <c r="Z252" s="15">
        <f t="shared" si="68"/>
        <v>2.050721812475877</v>
      </c>
      <c r="AA252" s="14">
        <f t="shared" si="69"/>
        <v>-0.57671862523350348</v>
      </c>
      <c r="AB252" s="14">
        <f t="shared" si="70"/>
        <v>-0.72880311190482827</v>
      </c>
      <c r="AC252" s="14">
        <f t="shared" si="71"/>
        <v>1.3241651947632125</v>
      </c>
      <c r="AD252" s="14">
        <f t="shared" si="72"/>
        <v>-8.9754239444620669</v>
      </c>
      <c r="AE252" s="14">
        <f t="shared" si="73"/>
        <v>1.5535214883936321</v>
      </c>
      <c r="AF252" s="18">
        <f t="shared" si="74"/>
        <v>1</v>
      </c>
      <c r="AG252" s="18" t="str">
        <f t="shared" si="75"/>
        <v/>
      </c>
      <c r="AH252" s="18" t="str">
        <f t="shared" si="76"/>
        <v/>
      </c>
      <c r="AI252" s="19" t="str">
        <f t="shared" si="77"/>
        <v/>
      </c>
      <c r="AJ252" s="19" t="str">
        <f t="shared" si="78"/>
        <v/>
      </c>
      <c r="AK252" s="19" t="str">
        <f t="shared" si="79"/>
        <v/>
      </c>
    </row>
    <row r="253" spans="2:37" x14ac:dyDescent="0.15">
      <c r="B253" s="51" t="str">
        <f>IFERROR(IF(AND(AF253=1,AI253=1),MAX($B$5:B252)+1,""),"")</f>
        <v/>
      </c>
      <c r="C253" s="51" t="str">
        <f>IFERROR(IF(AND(AG253=1,AJ253=1),MAX($C$5:C252)+1,""),"")</f>
        <v/>
      </c>
      <c r="D253" s="51" t="str">
        <f>IFERROR(IF(AND(AH253=1,AK253=1),MAX($D$5:D252)+1,""),"")</f>
        <v/>
      </c>
      <c r="F253" s="5" t="s">
        <v>603</v>
      </c>
      <c r="G253" s="5" t="s">
        <v>604</v>
      </c>
      <c r="H253" s="12">
        <f>IFERROR([1]!EM_S_STM07_IS(F253,"9",$H$1,"1")/1000000,"")</f>
        <v>1291.3455055100001</v>
      </c>
      <c r="I253" s="12">
        <f>IFERROR([1]!EM_S_STM07_IS(F253,"9",$I$1,"1")/1000000,"")</f>
        <v>1345.945211</v>
      </c>
      <c r="J253" s="12">
        <f>IFERROR([1]!EM_S_STM07_IS(F253,"9",$J$1,"1")/1000000,"")</f>
        <v>1507.5281748699999</v>
      </c>
      <c r="K253" s="12">
        <f>IFERROR([1]!EM_S_STM07_IS(F253,"9",$K$1,"1")/1000000,"")</f>
        <v>1558.19697051</v>
      </c>
      <c r="L253" s="12">
        <f>IFERROR([1]!EM_S_STM07_IS(F253,"9",$L$1,"1")/1000000,"")</f>
        <v>1573.20166045</v>
      </c>
      <c r="M253" s="13">
        <f>IFERROR([1]!EM_S_STM07_IS(F253,"9",$M$1,"1")/1000000,"")</f>
        <v>1568.9922132000002</v>
      </c>
      <c r="N253" s="12">
        <f>IFERROR([1]!EM_S_STM07_IS(F253,"61",$N$1,"1")/1000000,"")</f>
        <v>31.066529760000002</v>
      </c>
      <c r="O253" s="12">
        <f>IFERROR([1]!EM_S_STM07_IS(F253,"61",$O$1,"1")/1000000,"")</f>
        <v>44.183172060000004</v>
      </c>
      <c r="P253" s="12">
        <f>IFERROR([1]!EM_S_STM07_IS(F253,"61",$P$1,"1")/1000000,"")</f>
        <v>28.49911955</v>
      </c>
      <c r="Q253" s="12">
        <f>IFERROR([1]!EM_S_STM07_IS(F253,"61",$Q$1,"1")/1000000,"")</f>
        <v>20.844999089999998</v>
      </c>
      <c r="R253" s="12">
        <f>IFERROR([1]!EM_S_STM07_IS(F253,"61",$R$1,"1")/1000000,"")</f>
        <v>41.557944049999996</v>
      </c>
      <c r="S253" s="12">
        <f>IFERROR([1]!EM_S_STM07_IS(F253,"61",$S$1,"1")/1000000,"")</f>
        <v>74.565611879999992</v>
      </c>
      <c r="T253" s="20">
        <f t="shared" si="62"/>
        <v>3.9718248662198086E-2</v>
      </c>
      <c r="U253" s="20">
        <f t="shared" si="63"/>
        <v>0.19137688157595734</v>
      </c>
      <c r="V253" s="14">
        <f t="shared" si="64"/>
        <v>4.2281252582697812E-2</v>
      </c>
      <c r="W253" s="14">
        <f t="shared" si="65"/>
        <v>0.12005166521596247</v>
      </c>
      <c r="X253" s="14">
        <f t="shared" si="66"/>
        <v>3.3610513212709588E-2</v>
      </c>
      <c r="Y253" s="14">
        <f t="shared" si="67"/>
        <v>9.6295206729152347E-3</v>
      </c>
      <c r="Z253" s="15">
        <f t="shared" si="68"/>
        <v>-2.6757200655354875E-3</v>
      </c>
      <c r="AA253" s="14">
        <f t="shared" si="69"/>
        <v>0.42221137672378384</v>
      </c>
      <c r="AB253" s="14">
        <f t="shared" si="70"/>
        <v>-0.35497796511081925</v>
      </c>
      <c r="AC253" s="14">
        <f t="shared" si="71"/>
        <v>-0.26857392722506057</v>
      </c>
      <c r="AD253" s="14">
        <f t="shared" si="72"/>
        <v>0.99366494911178238</v>
      </c>
      <c r="AE253" s="14">
        <f t="shared" si="73"/>
        <v>0.79425651543991616</v>
      </c>
      <c r="AF253" s="18" t="str">
        <f t="shared" si="74"/>
        <v/>
      </c>
      <c r="AG253" s="18" t="str">
        <f t="shared" si="75"/>
        <v/>
      </c>
      <c r="AH253" s="18" t="str">
        <f t="shared" si="76"/>
        <v/>
      </c>
      <c r="AI253" s="19" t="str">
        <f t="shared" si="77"/>
        <v/>
      </c>
      <c r="AJ253" s="19" t="str">
        <f t="shared" si="78"/>
        <v/>
      </c>
      <c r="AK253" s="19" t="str">
        <f t="shared" si="79"/>
        <v/>
      </c>
    </row>
    <row r="254" spans="2:37" x14ac:dyDescent="0.15">
      <c r="B254" s="51" t="str">
        <f>IFERROR(IF(AND(AF254=1,AI254=1),MAX($B$5:B253)+1,""),"")</f>
        <v/>
      </c>
      <c r="C254" s="51" t="str">
        <f>IFERROR(IF(AND(AG254=1,AJ254=1),MAX($C$5:C253)+1,""),"")</f>
        <v/>
      </c>
      <c r="D254" s="51" t="str">
        <f>IFERROR(IF(AND(AH254=1,AK254=1),MAX($D$5:D253)+1,""),"")</f>
        <v/>
      </c>
      <c r="F254" s="5" t="s">
        <v>605</v>
      </c>
      <c r="G254" s="5" t="s">
        <v>606</v>
      </c>
      <c r="H254" s="12">
        <f>IFERROR([1]!EM_S_STM07_IS(F254,"9",$H$1,"1")/1000000,"")</f>
        <v>51.513353450000004</v>
      </c>
      <c r="I254" s="12">
        <f>IFERROR([1]!EM_S_STM07_IS(F254,"9",$I$1,"1")/1000000,"")</f>
        <v>36.809986610000003</v>
      </c>
      <c r="J254" s="12">
        <f>IFERROR([1]!EM_S_STM07_IS(F254,"9",$J$1,"1")/1000000,"")</f>
        <v>25.058492699999999</v>
      </c>
      <c r="K254" s="12">
        <f>IFERROR([1]!EM_S_STM07_IS(F254,"9",$K$1,"1")/1000000,"")</f>
        <v>4407.7719270799998</v>
      </c>
      <c r="L254" s="12">
        <f>IFERROR([1]!EM_S_STM07_IS(F254,"9",$L$1,"1")/1000000,"")</f>
        <v>8049.1695017100001</v>
      </c>
      <c r="M254" s="13">
        <f>IFERROR([1]!EM_S_STM07_IS(F254,"9",$M$1,"1")/1000000,"")</f>
        <v>8508.1370893000003</v>
      </c>
      <c r="N254" s="12">
        <f>IFERROR([1]!EM_S_STM07_IS(F254,"61",$N$1,"1")/1000000,"")</f>
        <v>6.6442240099999994</v>
      </c>
      <c r="O254" s="12">
        <f>IFERROR([1]!EM_S_STM07_IS(F254,"61",$O$1,"1")/1000000,"")</f>
        <v>-60.658460179999999</v>
      </c>
      <c r="P254" s="12">
        <f>IFERROR([1]!EM_S_STM07_IS(F254,"61",$P$1,"1")/1000000,"")</f>
        <v>-51.485010350000003</v>
      </c>
      <c r="Q254" s="12">
        <f>IFERROR([1]!EM_S_STM07_IS(F254,"61",$Q$1,"1")/1000000,"")</f>
        <v>111.78470653000001</v>
      </c>
      <c r="R254" s="12">
        <f>IFERROR([1]!EM_S_STM07_IS(F254,"61",$R$1,"1")/1000000,"")</f>
        <v>212.25443318999999</v>
      </c>
      <c r="S254" s="12">
        <f>IFERROR([1]!EM_S_STM07_IS(F254,"61",$S$1,"1")/1000000,"")</f>
        <v>-155.41636224000001</v>
      </c>
      <c r="T254" s="20">
        <f t="shared" si="62"/>
        <v>1.7770450895174101</v>
      </c>
      <c r="U254" s="20">
        <f t="shared" si="63"/>
        <v>-2.8784969515852796</v>
      </c>
      <c r="V254" s="14">
        <f t="shared" si="64"/>
        <v>-0.2854282599612043</v>
      </c>
      <c r="W254" s="14">
        <f t="shared" si="65"/>
        <v>-0.31924743778112458</v>
      </c>
      <c r="X254" s="14">
        <f t="shared" si="66"/>
        <v>174.89932402757807</v>
      </c>
      <c r="Y254" s="14">
        <f t="shared" si="67"/>
        <v>0.82613112358612961</v>
      </c>
      <c r="Z254" s="15">
        <f t="shared" si="68"/>
        <v>5.7020489814818186E-2</v>
      </c>
      <c r="AA254" s="14">
        <f t="shared" si="69"/>
        <v>-10.129502570759952</v>
      </c>
      <c r="AB254" s="14">
        <f t="shared" si="70"/>
        <v>0.15123116878961954</v>
      </c>
      <c r="AC254" s="14">
        <f t="shared" si="71"/>
        <v>3.1712087803824245</v>
      </c>
      <c r="AD254" s="14">
        <f t="shared" si="72"/>
        <v>0.89877882027660561</v>
      </c>
      <c r="AE254" s="14">
        <f t="shared" si="73"/>
        <v>-1.7322172729409084</v>
      </c>
      <c r="AF254" s="18">
        <f t="shared" si="74"/>
        <v>1</v>
      </c>
      <c r="AG254" s="18" t="str">
        <f t="shared" si="75"/>
        <v/>
      </c>
      <c r="AH254" s="18" t="str">
        <f t="shared" si="76"/>
        <v/>
      </c>
      <c r="AI254" s="19" t="str">
        <f t="shared" si="77"/>
        <v/>
      </c>
      <c r="AJ254" s="19" t="str">
        <f t="shared" si="78"/>
        <v/>
      </c>
      <c r="AK254" s="19" t="str">
        <f t="shared" si="79"/>
        <v/>
      </c>
    </row>
    <row r="255" spans="2:37" x14ac:dyDescent="0.15">
      <c r="B255" s="51" t="str">
        <f>IFERROR(IF(AND(AF255=1,AI255=1),MAX($B$5:B254)+1,""),"")</f>
        <v/>
      </c>
      <c r="C255" s="51" t="str">
        <f>IFERROR(IF(AND(AG255=1,AJ255=1),MAX($C$5:C254)+1,""),"")</f>
        <v/>
      </c>
      <c r="D255" s="51" t="str">
        <f>IFERROR(IF(AND(AH255=1,AK255=1),MAX($D$5:D254)+1,""),"")</f>
        <v/>
      </c>
      <c r="F255" s="5" t="s">
        <v>607</v>
      </c>
      <c r="G255" s="5" t="s">
        <v>608</v>
      </c>
      <c r="H255" s="12">
        <f>IFERROR([1]!EM_S_STM07_IS(F255,"9",$H$1,"1")/1000000,"")</f>
        <v>673.44380505999993</v>
      </c>
      <c r="I255" s="12">
        <f>IFERROR([1]!EM_S_STM07_IS(F255,"9",$I$1,"1")/1000000,"")</f>
        <v>733.96433759000001</v>
      </c>
      <c r="J255" s="12">
        <f>IFERROR([1]!EM_S_STM07_IS(F255,"9",$J$1,"1")/1000000,"")</f>
        <v>782.87769276999995</v>
      </c>
      <c r="K255" s="12">
        <f>IFERROR([1]!EM_S_STM07_IS(F255,"9",$K$1,"1")/1000000,"")</f>
        <v>728.58235767999997</v>
      </c>
      <c r="L255" s="12">
        <f>IFERROR([1]!EM_S_STM07_IS(F255,"9",$L$1,"1")/1000000,"")</f>
        <v>657.62978623000004</v>
      </c>
      <c r="M255" s="13">
        <f>IFERROR([1]!EM_S_STM07_IS(F255,"9",$M$1,"1")/1000000,"")</f>
        <v>607.39338278999992</v>
      </c>
      <c r="N255" s="12">
        <f>IFERROR([1]!EM_S_STM07_IS(F255,"61",$N$1,"1")/1000000,"")</f>
        <v>5.3820388899999996</v>
      </c>
      <c r="O255" s="12">
        <f>IFERROR([1]!EM_S_STM07_IS(F255,"61",$O$1,"1")/1000000,"")</f>
        <v>4.9054521700000002</v>
      </c>
      <c r="P255" s="12">
        <f>IFERROR([1]!EM_S_STM07_IS(F255,"61",$P$1,"1")/1000000,"")</f>
        <v>3.0708499100000002</v>
      </c>
      <c r="Q255" s="12">
        <f>IFERROR([1]!EM_S_STM07_IS(F255,"61",$Q$1,"1")/1000000,"")</f>
        <v>3.2580724500000002</v>
      </c>
      <c r="R255" s="12">
        <f>IFERROR([1]!EM_S_STM07_IS(F255,"61",$R$1,"1")/1000000,"")</f>
        <v>3.3666748900000001</v>
      </c>
      <c r="S255" s="12">
        <f>IFERROR([1]!EM_S_STM07_IS(F255,"61",$S$1,"1")/1000000,"")</f>
        <v>3.4271073100000002</v>
      </c>
      <c r="T255" s="20">
        <f t="shared" si="62"/>
        <v>-2.0433918540339047E-2</v>
      </c>
      <c r="U255" s="20">
        <f t="shared" si="63"/>
        <v>-8.6315674905292239E-2</v>
      </c>
      <c r="V255" s="14">
        <f t="shared" si="64"/>
        <v>8.986723476446272E-2</v>
      </c>
      <c r="W255" s="14">
        <f t="shared" si="65"/>
        <v>6.6642686401642906E-2</v>
      </c>
      <c r="X255" s="14">
        <f t="shared" si="66"/>
        <v>-6.9353534519409663E-2</v>
      </c>
      <c r="Y255" s="14">
        <f t="shared" si="67"/>
        <v>-9.7384421544232547E-2</v>
      </c>
      <c r="Z255" s="15">
        <f t="shared" si="68"/>
        <v>-7.6390097425469095E-2</v>
      </c>
      <c r="AA255" s="14">
        <f t="shared" si="69"/>
        <v>-8.8551333377674527E-2</v>
      </c>
      <c r="AB255" s="14">
        <f t="shared" si="70"/>
        <v>-0.37399248762831172</v>
      </c>
      <c r="AC255" s="14">
        <f t="shared" si="71"/>
        <v>6.096766220658438E-2</v>
      </c>
      <c r="AD255" s="14">
        <f t="shared" si="72"/>
        <v>3.3333341006581925E-2</v>
      </c>
      <c r="AE255" s="14">
        <f t="shared" si="73"/>
        <v>1.79501799177289E-2</v>
      </c>
      <c r="AF255" s="18" t="str">
        <f t="shared" si="74"/>
        <v/>
      </c>
      <c r="AG255" s="18" t="str">
        <f t="shared" si="75"/>
        <v/>
      </c>
      <c r="AH255" s="18" t="str">
        <f t="shared" si="76"/>
        <v/>
      </c>
      <c r="AI255" s="19" t="str">
        <f t="shared" si="77"/>
        <v/>
      </c>
      <c r="AJ255" s="19" t="str">
        <f t="shared" si="78"/>
        <v/>
      </c>
      <c r="AK255" s="19" t="str">
        <f t="shared" si="79"/>
        <v/>
      </c>
    </row>
    <row r="256" spans="2:37" x14ac:dyDescent="0.15">
      <c r="B256" s="51" t="str">
        <f>IFERROR(IF(AND(AF256=1,AI256=1),MAX($B$5:B255)+1,""),"")</f>
        <v/>
      </c>
      <c r="C256" s="51" t="str">
        <f>IFERROR(IF(AND(AG256=1,AJ256=1),MAX($C$5:C255)+1,""),"")</f>
        <v/>
      </c>
      <c r="D256" s="51" t="str">
        <f>IFERROR(IF(AND(AH256=1,AK256=1),MAX($D$5:D255)+1,""),"")</f>
        <v/>
      </c>
      <c r="F256" s="5" t="s">
        <v>609</v>
      </c>
      <c r="G256" s="5" t="s">
        <v>610</v>
      </c>
      <c r="H256" s="12">
        <f>IFERROR([1]!EM_S_STM07_IS(F256,"9",$H$1,"1")/1000000,"")</f>
        <v>767.22420912999996</v>
      </c>
      <c r="I256" s="12">
        <f>IFERROR([1]!EM_S_STM07_IS(F256,"9",$I$1,"1")/1000000,"")</f>
        <v>731.40479591999997</v>
      </c>
      <c r="J256" s="12">
        <f>IFERROR([1]!EM_S_STM07_IS(F256,"9",$J$1,"1")/1000000,"")</f>
        <v>212.03240656</v>
      </c>
      <c r="K256" s="12">
        <f>IFERROR([1]!EM_S_STM07_IS(F256,"9",$K$1,"1")/1000000,"")</f>
        <v>226.20100006000001</v>
      </c>
      <c r="L256" s="12">
        <f>IFERROR([1]!EM_S_STM07_IS(F256,"9",$L$1,"1")/1000000,"")</f>
        <v>243.74019127</v>
      </c>
      <c r="M256" s="13">
        <f>IFERROR([1]!EM_S_STM07_IS(F256,"9",$M$1,"1")/1000000,"")</f>
        <v>154.95955886000002</v>
      </c>
      <c r="N256" s="12">
        <f>IFERROR([1]!EM_S_STM07_IS(F256,"61",$N$1,"1")/1000000,"")</f>
        <v>-73.732891040000013</v>
      </c>
      <c r="O256" s="12">
        <f>IFERROR([1]!EM_S_STM07_IS(F256,"61",$O$1,"1")/1000000,"")</f>
        <v>-47.47496993</v>
      </c>
      <c r="P256" s="12">
        <f>IFERROR([1]!EM_S_STM07_IS(F256,"61",$P$1,"1")/1000000,"")</f>
        <v>44.479560970000001</v>
      </c>
      <c r="Q256" s="12">
        <f>IFERROR([1]!EM_S_STM07_IS(F256,"61",$Q$1,"1")/1000000,"")</f>
        <v>63.85862161</v>
      </c>
      <c r="R256" s="12">
        <f>IFERROR([1]!EM_S_STM07_IS(F256,"61",$R$1,"1")/1000000,"")</f>
        <v>82.459550309999997</v>
      </c>
      <c r="S256" s="12">
        <f>IFERROR([1]!EM_S_STM07_IS(F256,"61",$S$1,"1")/1000000,"")</f>
        <v>59.780813420000001</v>
      </c>
      <c r="T256" s="20">
        <f t="shared" si="62"/>
        <v>-0.27379503363789071</v>
      </c>
      <c r="U256" s="20" t="str">
        <f t="shared" si="63"/>
        <v/>
      </c>
      <c r="V256" s="14">
        <f t="shared" si="64"/>
        <v>-4.6687021582149636E-2</v>
      </c>
      <c r="W256" s="14">
        <f t="shared" si="65"/>
        <v>-0.71010252087109393</v>
      </c>
      <c r="X256" s="14">
        <f t="shared" si="66"/>
        <v>6.6822773602725899E-2</v>
      </c>
      <c r="Y256" s="14">
        <f t="shared" si="67"/>
        <v>7.7538079872978893E-2</v>
      </c>
      <c r="Z256" s="15">
        <f t="shared" si="68"/>
        <v>-0.36424289300591545</v>
      </c>
      <c r="AA256" s="14">
        <f t="shared" si="69"/>
        <v>0.35612222360513601</v>
      </c>
      <c r="AB256" s="14">
        <f t="shared" si="70"/>
        <v>1.9369055111690097</v>
      </c>
      <c r="AC256" s="14">
        <f t="shared" si="71"/>
        <v>0.43568462047254775</v>
      </c>
      <c r="AD256" s="14">
        <f t="shared" si="72"/>
        <v>0.29128296588674202</v>
      </c>
      <c r="AE256" s="14">
        <f t="shared" si="73"/>
        <v>-0.27502862682055773</v>
      </c>
      <c r="AF256" s="18" t="str">
        <f t="shared" si="74"/>
        <v/>
      </c>
      <c r="AG256" s="18" t="str">
        <f t="shared" si="75"/>
        <v/>
      </c>
      <c r="AH256" s="18" t="str">
        <f t="shared" si="76"/>
        <v/>
      </c>
      <c r="AI256" s="19" t="str">
        <f t="shared" si="77"/>
        <v/>
      </c>
      <c r="AJ256" s="19" t="str">
        <f t="shared" si="78"/>
        <v/>
      </c>
      <c r="AK256" s="19" t="str">
        <f t="shared" si="79"/>
        <v/>
      </c>
    </row>
    <row r="257" spans="2:37" x14ac:dyDescent="0.15">
      <c r="B257" s="51" t="str">
        <f>IFERROR(IF(AND(AF257=1,AI257=1),MAX($B$5:B256)+1,""),"")</f>
        <v/>
      </c>
      <c r="C257" s="51" t="str">
        <f>IFERROR(IF(AND(AG257=1,AJ257=1),MAX($C$5:C256)+1,""),"")</f>
        <v/>
      </c>
      <c r="D257" s="51" t="str">
        <f>IFERROR(IF(AND(AH257=1,AK257=1),MAX($D$5:D256)+1,""),"")</f>
        <v/>
      </c>
      <c r="F257" s="5" t="s">
        <v>611</v>
      </c>
      <c r="G257" s="5" t="s">
        <v>612</v>
      </c>
      <c r="H257" s="12">
        <f>IFERROR([1]!EM_S_STM07_IS(F257,"9",$H$1,"1")/1000000,"")</f>
        <v>7484.0801873700002</v>
      </c>
      <c r="I257" s="12">
        <f>IFERROR([1]!EM_S_STM07_IS(F257,"9",$I$1,"1")/1000000,"")</f>
        <v>10092.19362118</v>
      </c>
      <c r="J257" s="12">
        <f>IFERROR([1]!EM_S_STM07_IS(F257,"9",$J$1,"1")/1000000,"")</f>
        <v>10260.651928180001</v>
      </c>
      <c r="K257" s="12">
        <f>IFERROR([1]!EM_S_STM07_IS(F257,"9",$K$1,"1")/1000000,"")</f>
        <v>10531.13076919</v>
      </c>
      <c r="L257" s="12">
        <f>IFERROR([1]!EM_S_STM07_IS(F257,"9",$L$1,"1")/1000000,"")</f>
        <v>10534.39338852</v>
      </c>
      <c r="M257" s="13">
        <f>IFERROR([1]!EM_S_STM07_IS(F257,"9",$M$1,"1")/1000000,"")</f>
        <v>9663.9005390700004</v>
      </c>
      <c r="N257" s="12">
        <f>IFERROR([1]!EM_S_STM07_IS(F257,"61",$N$1,"1")/1000000,"")</f>
        <v>214.83853453</v>
      </c>
      <c r="O257" s="12">
        <f>IFERROR([1]!EM_S_STM07_IS(F257,"61",$O$1,"1")/1000000,"")</f>
        <v>209.65296906999998</v>
      </c>
      <c r="P257" s="12">
        <f>IFERROR([1]!EM_S_STM07_IS(F257,"61",$P$1,"1")/1000000,"")</f>
        <v>-161.02516768999999</v>
      </c>
      <c r="Q257" s="12">
        <f>IFERROR([1]!EM_S_STM07_IS(F257,"61",$Q$1,"1")/1000000,"")</f>
        <v>36.970040650000001</v>
      </c>
      <c r="R257" s="12">
        <f>IFERROR([1]!EM_S_STM07_IS(F257,"61",$R$1,"1")/1000000,"")</f>
        <v>18.7807414</v>
      </c>
      <c r="S257" s="12">
        <f>IFERROR([1]!EM_S_STM07_IS(F257,"61",$S$1,"1")/1000000,"")</f>
        <v>187.85956730000001</v>
      </c>
      <c r="T257" s="20">
        <f t="shared" si="62"/>
        <v>5.2453226572196643E-2</v>
      </c>
      <c r="U257" s="20">
        <f t="shared" si="63"/>
        <v>-2.6481458872657848E-2</v>
      </c>
      <c r="V257" s="14">
        <f t="shared" si="64"/>
        <v>0.34848817336449783</v>
      </c>
      <c r="W257" s="14">
        <f t="shared" si="65"/>
        <v>1.6691941645517527E-2</v>
      </c>
      <c r="X257" s="14">
        <f t="shared" si="66"/>
        <v>2.6360785153149199E-2</v>
      </c>
      <c r="Y257" s="14">
        <f t="shared" si="67"/>
        <v>3.0980712342357306E-4</v>
      </c>
      <c r="Z257" s="15">
        <f t="shared" si="68"/>
        <v>-8.2633410140030603E-2</v>
      </c>
      <c r="AA257" s="14">
        <f t="shared" si="69"/>
        <v>-2.4137036083142289E-2</v>
      </c>
      <c r="AB257" s="14">
        <f t="shared" si="70"/>
        <v>-1.7680557466192435</v>
      </c>
      <c r="AC257" s="14">
        <f t="shared" si="71"/>
        <v>1.2295916916613521</v>
      </c>
      <c r="AD257" s="14">
        <f t="shared" si="72"/>
        <v>-0.4920010616758681</v>
      </c>
      <c r="AE257" s="14">
        <f t="shared" si="73"/>
        <v>9.0027769563985363</v>
      </c>
      <c r="AF257" s="18" t="str">
        <f t="shared" si="74"/>
        <v/>
      </c>
      <c r="AG257" s="18" t="str">
        <f t="shared" si="75"/>
        <v/>
      </c>
      <c r="AH257" s="18" t="str">
        <f t="shared" si="76"/>
        <v/>
      </c>
      <c r="AI257" s="19" t="str">
        <f t="shared" si="77"/>
        <v/>
      </c>
      <c r="AJ257" s="19" t="str">
        <f t="shared" si="78"/>
        <v/>
      </c>
      <c r="AK257" s="19" t="str">
        <f t="shared" si="79"/>
        <v/>
      </c>
    </row>
    <row r="258" spans="2:37" x14ac:dyDescent="0.15">
      <c r="B258" s="51" t="str">
        <f>IFERROR(IF(AND(AF258=1,AI258=1),MAX($B$5:B257)+1,""),"")</f>
        <v/>
      </c>
      <c r="C258" s="51">
        <f>IFERROR(IF(AND(AG258=1,AJ258=1),MAX($C$5:C257)+1,""),"")</f>
        <v>9</v>
      </c>
      <c r="D258" s="51" t="str">
        <f>IFERROR(IF(AND(AH258=1,AK258=1),MAX($D$5:D257)+1,""),"")</f>
        <v/>
      </c>
      <c r="F258" s="5" t="s">
        <v>613</v>
      </c>
      <c r="G258" s="5" t="s">
        <v>614</v>
      </c>
      <c r="H258" s="12">
        <f>IFERROR([1]!EM_S_STM07_IS(F258,"9",$H$1,"1")/1000000,"")</f>
        <v>1970.8513410599999</v>
      </c>
      <c r="I258" s="12">
        <f>IFERROR([1]!EM_S_STM07_IS(F258,"9",$I$1,"1")/1000000,"")</f>
        <v>1964.2528472399999</v>
      </c>
      <c r="J258" s="12">
        <f>IFERROR([1]!EM_S_STM07_IS(F258,"9",$J$1,"1")/1000000,"")</f>
        <v>2464.3877978400001</v>
      </c>
      <c r="K258" s="12">
        <f>IFERROR([1]!EM_S_STM07_IS(F258,"9",$K$1,"1")/1000000,"")</f>
        <v>2901.1360420700003</v>
      </c>
      <c r="L258" s="12">
        <f>IFERROR([1]!EM_S_STM07_IS(F258,"9",$L$1,"1")/1000000,"")</f>
        <v>3395.3997492499998</v>
      </c>
      <c r="M258" s="13">
        <f>IFERROR([1]!EM_S_STM07_IS(F258,"9",$M$1,"1")/1000000,"")</f>
        <v>3136.3541205900001</v>
      </c>
      <c r="N258" s="12">
        <f>IFERROR([1]!EM_S_STM07_IS(F258,"61",$N$1,"1")/1000000,"")</f>
        <v>33.180728999999999</v>
      </c>
      <c r="O258" s="12">
        <f>IFERROR([1]!EM_S_STM07_IS(F258,"61",$O$1,"1")/1000000,"")</f>
        <v>75.872340579999999</v>
      </c>
      <c r="P258" s="12">
        <f>IFERROR([1]!EM_S_STM07_IS(F258,"61",$P$1,"1")/1000000,"")</f>
        <v>182.78020287999999</v>
      </c>
      <c r="Q258" s="12">
        <f>IFERROR([1]!EM_S_STM07_IS(F258,"61",$Q$1,"1")/1000000,"")</f>
        <v>217.09949775000001</v>
      </c>
      <c r="R258" s="12">
        <f>IFERROR([1]!EM_S_STM07_IS(F258,"61",$R$1,"1")/1000000,"")</f>
        <v>245.91212899999999</v>
      </c>
      <c r="S258" s="12">
        <f>IFERROR([1]!EM_S_STM07_IS(F258,"61",$S$1,"1")/1000000,"")</f>
        <v>296.40818239999999</v>
      </c>
      <c r="T258" s="20">
        <f t="shared" si="62"/>
        <v>9.737293554926385E-2</v>
      </c>
      <c r="U258" s="20">
        <f t="shared" si="63"/>
        <v>0.54953308284836799</v>
      </c>
      <c r="V258" s="14">
        <f t="shared" si="64"/>
        <v>-3.3480423827659199E-3</v>
      </c>
      <c r="W258" s="14">
        <f t="shared" si="65"/>
        <v>0.2546184170244411</v>
      </c>
      <c r="X258" s="14">
        <f t="shared" si="66"/>
        <v>0.17722383003714093</v>
      </c>
      <c r="Y258" s="14">
        <f t="shared" si="67"/>
        <v>0.17036902096715728</v>
      </c>
      <c r="Z258" s="15">
        <f t="shared" si="68"/>
        <v>-7.629311650777483E-2</v>
      </c>
      <c r="AA258" s="14">
        <f t="shared" si="69"/>
        <v>1.2866387468460985</v>
      </c>
      <c r="AB258" s="14">
        <f t="shared" si="70"/>
        <v>1.4090492198178077</v>
      </c>
      <c r="AC258" s="14">
        <f t="shared" si="71"/>
        <v>0.18776264786472274</v>
      </c>
      <c r="AD258" s="14">
        <f t="shared" si="72"/>
        <v>0.13271625014618432</v>
      </c>
      <c r="AE258" s="14">
        <f t="shared" si="73"/>
        <v>0.20534185770072363</v>
      </c>
      <c r="AF258" s="18" t="str">
        <f t="shared" si="74"/>
        <v/>
      </c>
      <c r="AG258" s="18">
        <f t="shared" si="75"/>
        <v>1</v>
      </c>
      <c r="AH258" s="18" t="str">
        <f t="shared" si="76"/>
        <v/>
      </c>
      <c r="AI258" s="19" t="str">
        <f t="shared" si="77"/>
        <v/>
      </c>
      <c r="AJ258" s="19">
        <f t="shared" si="78"/>
        <v>1</v>
      </c>
      <c r="AK258" s="19" t="str">
        <f t="shared" si="79"/>
        <v/>
      </c>
    </row>
    <row r="259" spans="2:37" x14ac:dyDescent="0.15">
      <c r="B259" s="51" t="str">
        <f>IFERROR(IF(AND(AF259=1,AI259=1),MAX($B$5:B258)+1,""),"")</f>
        <v/>
      </c>
      <c r="C259" s="51" t="str">
        <f>IFERROR(IF(AND(AG259=1,AJ259=1),MAX($C$5:C258)+1,""),"")</f>
        <v/>
      </c>
      <c r="D259" s="51" t="str">
        <f>IFERROR(IF(AND(AH259=1,AK259=1),MAX($D$5:D258)+1,""),"")</f>
        <v/>
      </c>
      <c r="F259" s="5" t="s">
        <v>615</v>
      </c>
      <c r="G259" s="5" t="s">
        <v>616</v>
      </c>
      <c r="H259" s="12">
        <f>IFERROR([1]!EM_S_STM07_IS(F259,"9",$H$1,"1")/1000000,"")</f>
        <v>10958.93925942</v>
      </c>
      <c r="I259" s="12">
        <f>IFERROR([1]!EM_S_STM07_IS(F259,"9",$I$1,"1")/1000000,"")</f>
        <v>14773.101598990001</v>
      </c>
      <c r="J259" s="12">
        <f>IFERROR([1]!EM_S_STM07_IS(F259,"9",$J$1,"1")/1000000,"")</f>
        <v>17524.635519359999</v>
      </c>
      <c r="K259" s="12">
        <f>IFERROR([1]!EM_S_STM07_IS(F259,"9",$K$1,"1")/1000000,"")</f>
        <v>25649.469131289999</v>
      </c>
      <c r="L259" s="12">
        <f>IFERROR([1]!EM_S_STM07_IS(F259,"9",$L$1,"1")/1000000,"")</f>
        <v>26358.552570580003</v>
      </c>
      <c r="M259" s="13">
        <f>IFERROR([1]!EM_S_STM07_IS(F259,"9",$M$1,"1")/1000000,"")</f>
        <v>29305.081933540001</v>
      </c>
      <c r="N259" s="12">
        <f>IFERROR([1]!EM_S_STM07_IS(F259,"61",$N$1,"1")/1000000,"")</f>
        <v>57.180302099999999</v>
      </c>
      <c r="O259" s="12">
        <f>IFERROR([1]!EM_S_STM07_IS(F259,"61",$O$1,"1")/1000000,"")</f>
        <v>70.630241260000005</v>
      </c>
      <c r="P259" s="12">
        <f>IFERROR([1]!EM_S_STM07_IS(F259,"61",$P$1,"1")/1000000,"")</f>
        <v>77.959684559999999</v>
      </c>
      <c r="Q259" s="12">
        <f>IFERROR([1]!EM_S_STM07_IS(F259,"61",$Q$1,"1")/1000000,"")</f>
        <v>241.73187243999999</v>
      </c>
      <c r="R259" s="12">
        <f>IFERROR([1]!EM_S_STM07_IS(F259,"61",$R$1,"1")/1000000,"")</f>
        <v>161.23018824000002</v>
      </c>
      <c r="S259" s="12">
        <f>IFERROR([1]!EM_S_STM07_IS(F259,"61",$S$1,"1")/1000000,"")</f>
        <v>109.24728406</v>
      </c>
      <c r="T259" s="20">
        <f t="shared" si="62"/>
        <v>0.21740444753287069</v>
      </c>
      <c r="U259" s="20">
        <f t="shared" si="63"/>
        <v>0.13823737174271566</v>
      </c>
      <c r="V259" s="14">
        <f t="shared" si="64"/>
        <v>0.34804119717074378</v>
      </c>
      <c r="W259" s="14">
        <f t="shared" si="65"/>
        <v>0.18625296129812807</v>
      </c>
      <c r="X259" s="14">
        <f t="shared" si="66"/>
        <v>0.46362354315182469</v>
      </c>
      <c r="Y259" s="14">
        <f t="shared" si="67"/>
        <v>2.7645150691442053E-2</v>
      </c>
      <c r="Z259" s="15">
        <f t="shared" si="68"/>
        <v>0.11178646304914161</v>
      </c>
      <c r="AA259" s="14">
        <f t="shared" si="69"/>
        <v>0.23521979888245478</v>
      </c>
      <c r="AB259" s="14">
        <f t="shared" si="70"/>
        <v>0.10377202695682812</v>
      </c>
      <c r="AC259" s="14">
        <f t="shared" si="71"/>
        <v>2.1007292269628954</v>
      </c>
      <c r="AD259" s="14">
        <f t="shared" si="72"/>
        <v>-0.33302056277242137</v>
      </c>
      <c r="AE259" s="14">
        <f t="shared" si="73"/>
        <v>-0.32241421254573371</v>
      </c>
      <c r="AF259" s="18">
        <f t="shared" si="74"/>
        <v>1</v>
      </c>
      <c r="AG259" s="18" t="str">
        <f t="shared" si="75"/>
        <v/>
      </c>
      <c r="AH259" s="18" t="str">
        <f t="shared" si="76"/>
        <v/>
      </c>
      <c r="AI259" s="19" t="str">
        <f t="shared" si="77"/>
        <v/>
      </c>
      <c r="AJ259" s="19" t="str">
        <f t="shared" si="78"/>
        <v/>
      </c>
      <c r="AK259" s="19" t="str">
        <f t="shared" si="79"/>
        <v/>
      </c>
    </row>
    <row r="260" spans="2:37" x14ac:dyDescent="0.15">
      <c r="B260" s="51" t="str">
        <f>IFERROR(IF(AND(AF260=1,AI260=1),MAX($B$5:B259)+1,""),"")</f>
        <v/>
      </c>
      <c r="C260" s="51" t="str">
        <f>IFERROR(IF(AND(AG260=1,AJ260=1),MAX($C$5:C259)+1,""),"")</f>
        <v/>
      </c>
      <c r="D260" s="51" t="str">
        <f>IFERROR(IF(AND(AH260=1,AK260=1),MAX($D$5:D259)+1,""),"")</f>
        <v/>
      </c>
      <c r="F260" s="5" t="s">
        <v>617</v>
      </c>
      <c r="G260" s="5" t="s">
        <v>618</v>
      </c>
      <c r="H260" s="12">
        <f>IFERROR([1]!EM_S_STM07_IS(F260,"9",$H$1,"1")/1000000,"")</f>
        <v>1705.62397031</v>
      </c>
      <c r="I260" s="12">
        <f>IFERROR([1]!EM_S_STM07_IS(F260,"9",$I$1,"1")/1000000,"")</f>
        <v>1911.92685916</v>
      </c>
      <c r="J260" s="12">
        <f>IFERROR([1]!EM_S_STM07_IS(F260,"9",$J$1,"1")/1000000,"")</f>
        <v>1966.03259329</v>
      </c>
      <c r="K260" s="12">
        <f>IFERROR([1]!EM_S_STM07_IS(F260,"9",$K$1,"1")/1000000,"")</f>
        <v>2024.09838446</v>
      </c>
      <c r="L260" s="12">
        <f>IFERROR([1]!EM_S_STM07_IS(F260,"9",$L$1,"1")/1000000,"")</f>
        <v>1801.3169705099999</v>
      </c>
      <c r="M260" s="13">
        <f>IFERROR([1]!EM_S_STM07_IS(F260,"9",$M$1,"1")/1000000,"")</f>
        <v>1316.88009188</v>
      </c>
      <c r="N260" s="12">
        <f>IFERROR([1]!EM_S_STM07_IS(F260,"61",$N$1,"1")/1000000,"")</f>
        <v>7.0194656799999997</v>
      </c>
      <c r="O260" s="12">
        <f>IFERROR([1]!EM_S_STM07_IS(F260,"61",$O$1,"1")/1000000,"")</f>
        <v>5.0250242500000004</v>
      </c>
      <c r="P260" s="12">
        <f>IFERROR([1]!EM_S_STM07_IS(F260,"61",$P$1,"1")/1000000,"")</f>
        <v>3.7982151399999999</v>
      </c>
      <c r="Q260" s="12">
        <f>IFERROR([1]!EM_S_STM07_IS(F260,"61",$Q$1,"1")/1000000,"")</f>
        <v>-26.239811170000003</v>
      </c>
      <c r="R260" s="12">
        <f>IFERROR([1]!EM_S_STM07_IS(F260,"61",$R$1,"1")/1000000,"")</f>
        <v>26.026759269999999</v>
      </c>
      <c r="S260" s="12">
        <f>IFERROR([1]!EM_S_STM07_IS(F260,"61",$S$1,"1")/1000000,"")</f>
        <v>4.8832784</v>
      </c>
      <c r="T260" s="20">
        <f t="shared" si="62"/>
        <v>-5.0417749403452339E-2</v>
      </c>
      <c r="U260" s="20">
        <f t="shared" si="63"/>
        <v>-7.0003132127157697E-2</v>
      </c>
      <c r="V260" s="14">
        <f t="shared" si="64"/>
        <v>0.12095449667754385</v>
      </c>
      <c r="W260" s="14">
        <f t="shared" si="65"/>
        <v>2.8299060641771193E-2</v>
      </c>
      <c r="X260" s="14">
        <f t="shared" si="66"/>
        <v>2.9534500785071676E-2</v>
      </c>
      <c r="Y260" s="14">
        <f t="shared" si="67"/>
        <v>-0.11006451843467824</v>
      </c>
      <c r="Z260" s="15">
        <f t="shared" si="68"/>
        <v>-0.26893483299213194</v>
      </c>
      <c r="AA260" s="14">
        <f t="shared" si="69"/>
        <v>-0.28413009207846135</v>
      </c>
      <c r="AB260" s="14">
        <f t="shared" si="70"/>
        <v>-0.24413993823014893</v>
      </c>
      <c r="AC260" s="14">
        <f t="shared" si="71"/>
        <v>-7.9084583686852463</v>
      </c>
      <c r="AD260" s="14">
        <f t="shared" si="72"/>
        <v>1.9918805856254185</v>
      </c>
      <c r="AE260" s="14">
        <f t="shared" si="73"/>
        <v>-0.81237470445931548</v>
      </c>
      <c r="AF260" s="18" t="str">
        <f t="shared" si="74"/>
        <v/>
      </c>
      <c r="AG260" s="18" t="str">
        <f t="shared" si="75"/>
        <v/>
      </c>
      <c r="AH260" s="18" t="str">
        <f t="shared" si="76"/>
        <v/>
      </c>
      <c r="AI260" s="19" t="str">
        <f t="shared" si="77"/>
        <v/>
      </c>
      <c r="AJ260" s="19" t="str">
        <f t="shared" si="78"/>
        <v/>
      </c>
      <c r="AK260" s="19" t="str">
        <f t="shared" si="79"/>
        <v/>
      </c>
    </row>
    <row r="261" spans="2:37" x14ac:dyDescent="0.15">
      <c r="B261" s="51" t="str">
        <f>IFERROR(IF(AND(AF261=1,AI261=1),MAX($B$5:B260)+1,""),"")</f>
        <v/>
      </c>
      <c r="C261" s="51" t="str">
        <f>IFERROR(IF(AND(AG261=1,AJ261=1),MAX($C$5:C260)+1,""),"")</f>
        <v/>
      </c>
      <c r="D261" s="51" t="str">
        <f>IFERROR(IF(AND(AH261=1,AK261=1),MAX($D$5:D260)+1,""),"")</f>
        <v/>
      </c>
      <c r="F261" s="5" t="s">
        <v>619</v>
      </c>
      <c r="G261" s="5" t="s">
        <v>620</v>
      </c>
      <c r="H261" s="12">
        <f>IFERROR([1]!EM_S_STM07_IS(F261,"9",$H$1,"1")/1000000,"")</f>
        <v>223.11448078999999</v>
      </c>
      <c r="I261" s="12">
        <f>IFERROR([1]!EM_S_STM07_IS(F261,"9",$I$1,"1")/1000000,"")</f>
        <v>31513.003170839998</v>
      </c>
      <c r="J261" s="12">
        <f>IFERROR([1]!EM_S_STM07_IS(F261,"9",$J$1,"1")/1000000,"")</f>
        <v>32671.62852224</v>
      </c>
      <c r="K261" s="12">
        <f>IFERROR([1]!EM_S_STM07_IS(F261,"9",$K$1,"1")/1000000,"")</f>
        <v>30750.609390470003</v>
      </c>
      <c r="L261" s="12">
        <f>IFERROR([1]!EM_S_STM07_IS(F261,"9",$L$1,"1")/1000000,"")</f>
        <v>28062.542927070001</v>
      </c>
      <c r="M261" s="13">
        <f>IFERROR([1]!EM_S_STM07_IS(F261,"9",$M$1,"1")/1000000,"")</f>
        <v>30317.706675169997</v>
      </c>
      <c r="N261" s="12">
        <f>IFERROR([1]!EM_S_STM07_IS(F261,"61",$N$1,"1")/1000000,"")</f>
        <v>2.4162545099999999</v>
      </c>
      <c r="O261" s="12">
        <f>IFERROR([1]!EM_S_STM07_IS(F261,"61",$O$1,"1")/1000000,"")</f>
        <v>1919.55519353</v>
      </c>
      <c r="P261" s="12">
        <f>IFERROR([1]!EM_S_STM07_IS(F261,"61",$P$1,"1")/1000000,"")</f>
        <v>313.71538142999998</v>
      </c>
      <c r="Q261" s="12">
        <f>IFERROR([1]!EM_S_STM07_IS(F261,"61",$Q$1,"1")/1000000,"")</f>
        <v>426.93320117000002</v>
      </c>
      <c r="R261" s="12">
        <f>IFERROR([1]!EM_S_STM07_IS(F261,"61",$R$1,"1")/1000000,"")</f>
        <v>-352.68241933999997</v>
      </c>
      <c r="S261" s="12">
        <f>IFERROR([1]!EM_S_STM07_IS(F261,"61",$S$1,"1")/1000000,"")</f>
        <v>184.60584136000003</v>
      </c>
      <c r="T261" s="20">
        <f t="shared" si="62"/>
        <v>1.6707529558863077</v>
      </c>
      <c r="U261" s="20">
        <f t="shared" si="63"/>
        <v>1.3802389203997003</v>
      </c>
      <c r="V261" s="14">
        <f t="shared" si="64"/>
        <v>140.24140691926087</v>
      </c>
      <c r="W261" s="14">
        <f t="shared" si="65"/>
        <v>3.6766579977122439E-2</v>
      </c>
      <c r="X261" s="14">
        <f t="shared" si="66"/>
        <v>-5.879777711301825E-2</v>
      </c>
      <c r="Y261" s="14">
        <f t="shared" si="67"/>
        <v>-8.7415063203042334E-2</v>
      </c>
      <c r="Z261" s="15">
        <f t="shared" si="68"/>
        <v>8.0362059630903773E-2</v>
      </c>
      <c r="AA261" s="14">
        <f t="shared" si="69"/>
        <v>793.43418960447173</v>
      </c>
      <c r="AB261" s="14">
        <f t="shared" si="70"/>
        <v>-0.83656871003897126</v>
      </c>
      <c r="AC261" s="14">
        <f t="shared" si="71"/>
        <v>0.36089342901811966</v>
      </c>
      <c r="AD261" s="14">
        <f t="shared" si="72"/>
        <v>-1.8260833741050881</v>
      </c>
      <c r="AE261" s="14">
        <f t="shared" si="73"/>
        <v>1.5234336367133532</v>
      </c>
      <c r="AF261" s="18">
        <f t="shared" si="74"/>
        <v>1</v>
      </c>
      <c r="AG261" s="18">
        <f t="shared" si="75"/>
        <v>1</v>
      </c>
      <c r="AH261" s="18">
        <f t="shared" si="76"/>
        <v>1</v>
      </c>
      <c r="AI261" s="19" t="str">
        <f t="shared" si="77"/>
        <v/>
      </c>
      <c r="AJ261" s="19" t="str">
        <f t="shared" si="78"/>
        <v/>
      </c>
      <c r="AK261" s="19" t="str">
        <f t="shared" si="79"/>
        <v/>
      </c>
    </row>
    <row r="262" spans="2:37" x14ac:dyDescent="0.15">
      <c r="B262" s="51" t="str">
        <f>IFERROR(IF(AND(AF262=1,AI262=1),MAX($B$5:B261)+1,""),"")</f>
        <v/>
      </c>
      <c r="C262" s="51" t="str">
        <f>IFERROR(IF(AND(AG262=1,AJ262=1),MAX($C$5:C261)+1,""),"")</f>
        <v/>
      </c>
      <c r="D262" s="51" t="str">
        <f>IFERROR(IF(AND(AH262=1,AK262=1),MAX($D$5:D261)+1,""),"")</f>
        <v/>
      </c>
      <c r="F262" s="5" t="s">
        <v>621</v>
      </c>
      <c r="G262" s="5" t="s">
        <v>622</v>
      </c>
      <c r="H262" s="12">
        <f>IFERROR([1]!EM_S_STM07_IS(F262,"9",$H$1,"1")/1000000,"")</f>
        <v>1503.2787156300001</v>
      </c>
      <c r="I262" s="12">
        <f>IFERROR([1]!EM_S_STM07_IS(F262,"9",$I$1,"1")/1000000,"")</f>
        <v>1719.49724455</v>
      </c>
      <c r="J262" s="12">
        <f>IFERROR([1]!EM_S_STM07_IS(F262,"9",$J$1,"1")/1000000,"")</f>
        <v>1812.2111151199999</v>
      </c>
      <c r="K262" s="12">
        <f>IFERROR([1]!EM_S_STM07_IS(F262,"9",$K$1,"1")/1000000,"")</f>
        <v>2018.14764528</v>
      </c>
      <c r="L262" s="12">
        <f>IFERROR([1]!EM_S_STM07_IS(F262,"9",$L$1,"1")/1000000,"")</f>
        <v>2081.2331409000003</v>
      </c>
      <c r="M262" s="13">
        <f>IFERROR([1]!EM_S_STM07_IS(F262,"9",$M$1,"1")/1000000,"")</f>
        <v>2163.5055488200001</v>
      </c>
      <c r="N262" s="12">
        <f>IFERROR([1]!EM_S_STM07_IS(F262,"61",$N$1,"1")/1000000,"")</f>
        <v>21.072405420000003</v>
      </c>
      <c r="O262" s="12">
        <f>IFERROR([1]!EM_S_STM07_IS(F262,"61",$O$1,"1")/1000000,"")</f>
        <v>31.536133940000003</v>
      </c>
      <c r="P262" s="12">
        <f>IFERROR([1]!EM_S_STM07_IS(F262,"61",$P$1,"1")/1000000,"")</f>
        <v>47.672702749999999</v>
      </c>
      <c r="Q262" s="12">
        <f>IFERROR([1]!EM_S_STM07_IS(F262,"61",$Q$1,"1")/1000000,"")</f>
        <v>64.438124149999993</v>
      </c>
      <c r="R262" s="12">
        <f>IFERROR([1]!EM_S_STM07_IS(F262,"61",$R$1,"1")/1000000,"")</f>
        <v>39.078858140000001</v>
      </c>
      <c r="S262" s="12">
        <f>IFERROR([1]!EM_S_STM07_IS(F262,"61",$S$1,"1")/1000000,"")</f>
        <v>36.225616950000003</v>
      </c>
      <c r="T262" s="20">
        <f t="shared" si="62"/>
        <v>7.5532902989489559E-2</v>
      </c>
      <c r="U262" s="20">
        <f t="shared" si="63"/>
        <v>0.11444935054375782</v>
      </c>
      <c r="V262" s="14">
        <f t="shared" si="64"/>
        <v>0.14383129799678313</v>
      </c>
      <c r="W262" s="14">
        <f t="shared" si="65"/>
        <v>5.3919173679317846E-2</v>
      </c>
      <c r="X262" s="14">
        <f t="shared" si="66"/>
        <v>0.11363826677906867</v>
      </c>
      <c r="Y262" s="14">
        <f t="shared" si="67"/>
        <v>3.1259108206252051E-2</v>
      </c>
      <c r="Z262" s="15">
        <f t="shared" si="68"/>
        <v>3.953060630411747E-2</v>
      </c>
      <c r="AA262" s="14">
        <f t="shared" si="69"/>
        <v>0.4965607063571767</v>
      </c>
      <c r="AB262" s="14">
        <f t="shared" si="70"/>
        <v>0.51168506706310601</v>
      </c>
      <c r="AC262" s="14">
        <f t="shared" si="71"/>
        <v>0.35167759394552039</v>
      </c>
      <c r="AD262" s="14">
        <f t="shared" si="72"/>
        <v>-0.39354444817431877</v>
      </c>
      <c r="AE262" s="14">
        <f t="shared" si="73"/>
        <v>-7.3012399179583562E-2</v>
      </c>
      <c r="AF262" s="18" t="str">
        <f t="shared" si="74"/>
        <v/>
      </c>
      <c r="AG262" s="18" t="str">
        <f t="shared" si="75"/>
        <v/>
      </c>
      <c r="AH262" s="18" t="str">
        <f t="shared" si="76"/>
        <v/>
      </c>
      <c r="AI262" s="19" t="str">
        <f t="shared" si="77"/>
        <v/>
      </c>
      <c r="AJ262" s="19" t="str">
        <f t="shared" si="78"/>
        <v/>
      </c>
      <c r="AK262" s="19" t="str">
        <f t="shared" si="79"/>
        <v/>
      </c>
    </row>
    <row r="263" spans="2:37" x14ac:dyDescent="0.15">
      <c r="B263" s="51" t="str">
        <f>IFERROR(IF(AND(AF263=1,AI263=1),MAX($B$5:B262)+1,""),"")</f>
        <v/>
      </c>
      <c r="C263" s="51" t="str">
        <f>IFERROR(IF(AND(AG263=1,AJ263=1),MAX($C$5:C262)+1,""),"")</f>
        <v/>
      </c>
      <c r="D263" s="51" t="str">
        <f>IFERROR(IF(AND(AH263=1,AK263=1),MAX($D$5:D262)+1,""),"")</f>
        <v/>
      </c>
      <c r="F263" s="5" t="s">
        <v>623</v>
      </c>
      <c r="G263" s="5" t="s">
        <v>624</v>
      </c>
      <c r="H263" s="12">
        <f>IFERROR([1]!EM_S_STM07_IS(F263,"9",$H$1,"1")/1000000,"")</f>
        <v>3767.8894546199999</v>
      </c>
      <c r="I263" s="12">
        <f>IFERROR([1]!EM_S_STM07_IS(F263,"9",$I$1,"1")/1000000,"")</f>
        <v>5231.8680798900004</v>
      </c>
      <c r="J263" s="12">
        <f>IFERROR([1]!EM_S_STM07_IS(F263,"9",$J$1,"1")/1000000,"")</f>
        <v>4597.2499800600008</v>
      </c>
      <c r="K263" s="12">
        <f>IFERROR([1]!EM_S_STM07_IS(F263,"9",$K$1,"1")/1000000,"")</f>
        <v>3722.0697013700001</v>
      </c>
      <c r="L263" s="12">
        <f>IFERROR([1]!EM_S_STM07_IS(F263,"9",$L$1,"1")/1000000,"")</f>
        <v>4000.61041965</v>
      </c>
      <c r="M263" s="13">
        <f>IFERROR([1]!EM_S_STM07_IS(F263,"9",$M$1,"1")/1000000,"")</f>
        <v>3882.7859965300004</v>
      </c>
      <c r="N263" s="12">
        <f>IFERROR([1]!EM_S_STM07_IS(F263,"61",$N$1,"1")/1000000,"")</f>
        <v>63.614966389999999</v>
      </c>
      <c r="O263" s="12">
        <f>IFERROR([1]!EM_S_STM07_IS(F263,"61",$O$1,"1")/1000000,"")</f>
        <v>353.85253889999996</v>
      </c>
      <c r="P263" s="12">
        <f>IFERROR([1]!EM_S_STM07_IS(F263,"61",$P$1,"1")/1000000,"")</f>
        <v>9.1236013299999996</v>
      </c>
      <c r="Q263" s="12">
        <f>IFERROR([1]!EM_S_STM07_IS(F263,"61",$Q$1,"1")/1000000,"")</f>
        <v>-663.77707278999992</v>
      </c>
      <c r="R263" s="12">
        <f>IFERROR([1]!EM_S_STM07_IS(F263,"61",$R$1,"1")/1000000,"")</f>
        <v>7.6853549299999999</v>
      </c>
      <c r="S263" s="12">
        <f>IFERROR([1]!EM_S_STM07_IS(F263,"61",$S$1,"1")/1000000,"")</f>
        <v>11.818423080000001</v>
      </c>
      <c r="T263" s="20">
        <f t="shared" ref="T263:T326" si="80">IFERROR(IF(H263&lt;0,"",(M263/H263)^(1/5)-1),"")</f>
        <v>6.0256653158274887E-3</v>
      </c>
      <c r="U263" s="20">
        <f t="shared" ref="U263:U326" si="81">IFERROR(IF(N263&lt;0,"",(S263/N263)^(1/5)-1),"")</f>
        <v>-0.28583255995584289</v>
      </c>
      <c r="V263" s="14">
        <f t="shared" ref="V263:V326" si="82">IFERROR((I263-H263)/ABS(H263),"")</f>
        <v>0.38854075813581584</v>
      </c>
      <c r="W263" s="14">
        <f t="shared" ref="W263:W326" si="83">IFERROR((J263-I263)/ABS(I263),"")</f>
        <v>-0.12129856681006805</v>
      </c>
      <c r="X263" s="14">
        <f t="shared" ref="X263:X326" si="84">IFERROR((K263-J263)/ABS(J263),"")</f>
        <v>-0.19037039153537139</v>
      </c>
      <c r="Y263" s="14">
        <f t="shared" ref="Y263:Y326" si="85">IFERROR((L263-K263)/ABS(K263),"")</f>
        <v>7.4834901178093508E-2</v>
      </c>
      <c r="Z263" s="15">
        <f t="shared" ref="Z263:Z326" si="86">IFERROR((M263-L263)/ABS(L263),"")</f>
        <v>-2.9451611319431529E-2</v>
      </c>
      <c r="AA263" s="14">
        <f t="shared" ref="AA263:AA326" si="87">IFERROR((O263-N263)/ABS(N263),"")</f>
        <v>4.5624102153989989</v>
      </c>
      <c r="AB263" s="14">
        <f t="shared" ref="AB263:AB326" si="88">IFERROR((P263-O263)/ABS(O263),"")</f>
        <v>-0.97421637454301735</v>
      </c>
      <c r="AC263" s="14">
        <f t="shared" ref="AC263:AC326" si="89">IFERROR((Q263-P263)/ABS(P263),"")</f>
        <v>-73.753844538053698</v>
      </c>
      <c r="AD263" s="14">
        <f t="shared" ref="AD263:AD326" si="90">IFERROR((R263-Q263)/ABS(Q263),"")</f>
        <v>1.0115782169120375</v>
      </c>
      <c r="AE263" s="14">
        <f t="shared" ref="AE263:AE326" si="91">IFERROR((S263-R263)/ABS(R263),"")</f>
        <v>0.53778494131304888</v>
      </c>
      <c r="AF263" s="18" t="str">
        <f t="shared" ref="AF263:AF326" si="92">IFERROR(IF(AND(T263&lt;&gt;"",T263&gt;$AG$3),1,""),"")</f>
        <v/>
      </c>
      <c r="AG263" s="18" t="str">
        <f t="shared" ref="AG263:AG326" si="93">IFERROR(IF(AND(U263&lt;&gt;"",U263&gt;$AG$3),1,""),"")</f>
        <v/>
      </c>
      <c r="AH263" s="18" t="str">
        <f t="shared" ref="AH263:AH326" si="94">IFERROR(IF(AND(AF263=1,AG263=1),1,""),"")</f>
        <v/>
      </c>
      <c r="AI263" s="19" t="str">
        <f t="shared" ref="AI263:AI326" si="95">IFERROR(IF(AND(V263&gt;$AJ$3,W263&gt;$AJ$3,X263&gt;$AJ$3,Y263&gt;$AJ$3,Z263&gt;$AJ$3),1,""),"")</f>
        <v/>
      </c>
      <c r="AJ263" s="19" t="str">
        <f t="shared" ref="AJ263:AJ326" si="96">IFERROR(IF(AND(AA263&gt;$AJ$3,AB263&gt;$AJ$3,AC263&gt;$AJ$3,AD263&gt;$AJ$3,AE263&gt;$AJ$3),1,""),"")</f>
        <v/>
      </c>
      <c r="AK263" s="19" t="str">
        <f t="shared" ref="AK263:AK326" si="97">IFERROR(IF(AND(AI263=1,AJ263=1),1,""),"")</f>
        <v/>
      </c>
    </row>
    <row r="264" spans="2:37" x14ac:dyDescent="0.15">
      <c r="B264" s="51" t="str">
        <f>IFERROR(IF(AND(AF264=1,AI264=1),MAX($B$5:B263)+1,""),"")</f>
        <v/>
      </c>
      <c r="C264" s="51" t="str">
        <f>IFERROR(IF(AND(AG264=1,AJ264=1),MAX($C$5:C263)+1,""),"")</f>
        <v/>
      </c>
      <c r="D264" s="51" t="str">
        <f>IFERROR(IF(AND(AH264=1,AK264=1),MAX($D$5:D263)+1,""),"")</f>
        <v/>
      </c>
      <c r="F264" s="5" t="s">
        <v>625</v>
      </c>
      <c r="G264" s="5" t="s">
        <v>626</v>
      </c>
      <c r="H264" s="12">
        <f>IFERROR([1]!EM_S_STM07_IS(F264,"9",$H$1,"1")/1000000,"")</f>
        <v>7893.023475</v>
      </c>
      <c r="I264" s="12">
        <f>IFERROR([1]!EM_S_STM07_IS(F264,"9",$I$1,"1")/1000000,"")</f>
        <v>9261.8282479999998</v>
      </c>
      <c r="J264" s="12">
        <f>IFERROR([1]!EM_S_STM07_IS(F264,"9",$J$1,"1")/1000000,"")</f>
        <v>8122.7344640000001</v>
      </c>
      <c r="K264" s="12">
        <f>IFERROR([1]!EM_S_STM07_IS(F264,"9",$K$1,"1")/1000000,"")</f>
        <v>7437.7103180000004</v>
      </c>
      <c r="L264" s="12">
        <f>IFERROR([1]!EM_S_STM07_IS(F264,"9",$L$1,"1")/1000000,"")</f>
        <v>7352.5436002200004</v>
      </c>
      <c r="M264" s="13">
        <f>IFERROR([1]!EM_S_STM07_IS(F264,"9",$M$1,"1")/1000000,"")</f>
        <v>6197.1820858500005</v>
      </c>
      <c r="N264" s="12">
        <f>IFERROR([1]!EM_S_STM07_IS(F264,"61",$N$1,"1")/1000000,"")</f>
        <v>561.88330299999996</v>
      </c>
      <c r="O264" s="12">
        <f>IFERROR([1]!EM_S_STM07_IS(F264,"61",$O$1,"1")/1000000,"")</f>
        <v>584.93144199999995</v>
      </c>
      <c r="P264" s="12">
        <f>IFERROR([1]!EM_S_STM07_IS(F264,"61",$P$1,"1")/1000000,"")</f>
        <v>218.22088500000001</v>
      </c>
      <c r="Q264" s="12">
        <f>IFERROR([1]!EM_S_STM07_IS(F264,"61",$Q$1,"1")/1000000,"")</f>
        <v>201.66148999999999</v>
      </c>
      <c r="R264" s="12">
        <f>IFERROR([1]!EM_S_STM07_IS(F264,"61",$R$1,"1")/1000000,"")</f>
        <v>268.05702865000001</v>
      </c>
      <c r="S264" s="12">
        <f>IFERROR([1]!EM_S_STM07_IS(F264,"61",$S$1,"1")/1000000,"")</f>
        <v>270.39292226999999</v>
      </c>
      <c r="T264" s="20">
        <f t="shared" si="80"/>
        <v>-4.7225396301540212E-2</v>
      </c>
      <c r="U264" s="20">
        <f t="shared" si="81"/>
        <v>-0.13608733954760055</v>
      </c>
      <c r="V264" s="14">
        <f t="shared" si="82"/>
        <v>0.17341957455663082</v>
      </c>
      <c r="W264" s="14">
        <f t="shared" si="83"/>
        <v>-0.12298800555343657</v>
      </c>
      <c r="X264" s="14">
        <f t="shared" si="84"/>
        <v>-8.4334179460873696E-2</v>
      </c>
      <c r="Y264" s="14">
        <f t="shared" si="85"/>
        <v>-1.1450663462099088E-2</v>
      </c>
      <c r="Z264" s="15">
        <f t="shared" si="86"/>
        <v>-0.15713766244588193</v>
      </c>
      <c r="AA264" s="14">
        <f t="shared" si="87"/>
        <v>4.1019441006596338E-2</v>
      </c>
      <c r="AB264" s="14">
        <f t="shared" si="88"/>
        <v>-0.62692912479818441</v>
      </c>
      <c r="AC264" s="14">
        <f t="shared" si="89"/>
        <v>-7.5883639643382544E-2</v>
      </c>
      <c r="AD264" s="14">
        <f t="shared" si="90"/>
        <v>0.32924252741562121</v>
      </c>
      <c r="AE264" s="14">
        <f t="shared" si="91"/>
        <v>8.7141666523877538E-3</v>
      </c>
      <c r="AF264" s="18" t="str">
        <f t="shared" si="92"/>
        <v/>
      </c>
      <c r="AG264" s="18" t="str">
        <f t="shared" si="93"/>
        <v/>
      </c>
      <c r="AH264" s="18" t="str">
        <f t="shared" si="94"/>
        <v/>
      </c>
      <c r="AI264" s="19" t="str">
        <f t="shared" si="95"/>
        <v/>
      </c>
      <c r="AJ264" s="19" t="str">
        <f t="shared" si="96"/>
        <v/>
      </c>
      <c r="AK264" s="19" t="str">
        <f t="shared" si="97"/>
        <v/>
      </c>
    </row>
    <row r="265" spans="2:37" x14ac:dyDescent="0.15">
      <c r="B265" s="51" t="str">
        <f>IFERROR(IF(AND(AF265=1,AI265=1),MAX($B$5:B264)+1,""),"")</f>
        <v/>
      </c>
      <c r="C265" s="51" t="str">
        <f>IFERROR(IF(AND(AG265=1,AJ265=1),MAX($C$5:C264)+1,""),"")</f>
        <v/>
      </c>
      <c r="D265" s="51" t="str">
        <f>IFERROR(IF(AND(AH265=1,AK265=1),MAX($D$5:D264)+1,""),"")</f>
        <v/>
      </c>
      <c r="F265" s="5" t="s">
        <v>627</v>
      </c>
      <c r="G265" s="5" t="s">
        <v>628</v>
      </c>
      <c r="H265" s="12">
        <f>IFERROR([1]!EM_S_STM07_IS(F265,"9",$H$1,"1")/1000000,"")</f>
        <v>116919.01978212</v>
      </c>
      <c r="I265" s="12">
        <f>IFERROR([1]!EM_S_STM07_IS(F265,"9",$I$1,"1")/1000000,"")</f>
        <v>133343.72710264998</v>
      </c>
      <c r="J265" s="12">
        <f>IFERROR([1]!EM_S_STM07_IS(F265,"9",$J$1,"1")/1000000,"")</f>
        <v>111629.79572003</v>
      </c>
      <c r="K265" s="12">
        <f>IFERROR([1]!EM_S_STM07_IS(F265,"9",$K$1,"1")/1000000,"")</f>
        <v>110254.99216550001</v>
      </c>
      <c r="L265" s="12">
        <f>IFERROR([1]!EM_S_STM07_IS(F265,"9",$L$1,"1")/1000000,"")</f>
        <v>98257.447070350012</v>
      </c>
      <c r="M265" s="13">
        <f>IFERROR([1]!EM_S_STM07_IS(F265,"9",$M$1,"1")/1000000,"")</f>
        <v>73103.434380220002</v>
      </c>
      <c r="N265" s="12">
        <f>IFERROR([1]!EM_S_STM07_IS(F265,"61",$N$1,"1")/1000000,"")</f>
        <v>1410.8310322</v>
      </c>
      <c r="O265" s="12">
        <f>IFERROR([1]!EM_S_STM07_IS(F265,"61",$O$1,"1")/1000000,"")</f>
        <v>1383.0165333699999</v>
      </c>
      <c r="P265" s="12">
        <f>IFERROR([1]!EM_S_STM07_IS(F265,"61",$P$1,"1")/1000000,"")</f>
        <v>109.42651456</v>
      </c>
      <c r="Q265" s="12">
        <f>IFERROR([1]!EM_S_STM07_IS(F265,"61",$Q$1,"1")/1000000,"")</f>
        <v>116.17593809</v>
      </c>
      <c r="R265" s="12">
        <f>IFERROR([1]!EM_S_STM07_IS(F265,"61",$R$1,"1")/1000000,"")</f>
        <v>697.17130966000002</v>
      </c>
      <c r="S265" s="12">
        <f>IFERROR([1]!EM_S_STM07_IS(F265,"61",$S$1,"1")/1000000,"")</f>
        <v>573.45257516999993</v>
      </c>
      <c r="T265" s="20">
        <f t="shared" si="80"/>
        <v>-8.9645542694527625E-2</v>
      </c>
      <c r="U265" s="20">
        <f t="shared" si="81"/>
        <v>-0.16477304691966588</v>
      </c>
      <c r="V265" s="14">
        <f t="shared" si="82"/>
        <v>0.14047934502989867</v>
      </c>
      <c r="W265" s="14">
        <f t="shared" si="83"/>
        <v>-0.16284179131954421</v>
      </c>
      <c r="X265" s="14">
        <f t="shared" si="84"/>
        <v>-1.2315740127107563E-2</v>
      </c>
      <c r="Y265" s="14">
        <f t="shared" si="85"/>
        <v>-0.10881634345536835</v>
      </c>
      <c r="Z265" s="15">
        <f t="shared" si="86"/>
        <v>-0.25600108124242565</v>
      </c>
      <c r="AA265" s="14">
        <f t="shared" si="87"/>
        <v>-1.9714975213316013E-2</v>
      </c>
      <c r="AB265" s="14">
        <f t="shared" si="88"/>
        <v>-0.92087837569565412</v>
      </c>
      <c r="AC265" s="14">
        <f t="shared" si="89"/>
        <v>6.1679964468750424E-2</v>
      </c>
      <c r="AD265" s="14">
        <f t="shared" si="90"/>
        <v>5.0009957407867915</v>
      </c>
      <c r="AE265" s="14">
        <f t="shared" si="91"/>
        <v>-0.17745815522778161</v>
      </c>
      <c r="AF265" s="18" t="str">
        <f t="shared" si="92"/>
        <v/>
      </c>
      <c r="AG265" s="18" t="str">
        <f t="shared" si="93"/>
        <v/>
      </c>
      <c r="AH265" s="18" t="str">
        <f t="shared" si="94"/>
        <v/>
      </c>
      <c r="AI265" s="19" t="str">
        <f t="shared" si="95"/>
        <v/>
      </c>
      <c r="AJ265" s="19" t="str">
        <f t="shared" si="96"/>
        <v/>
      </c>
      <c r="AK265" s="19" t="str">
        <f t="shared" si="97"/>
        <v/>
      </c>
    </row>
    <row r="266" spans="2:37" x14ac:dyDescent="0.15">
      <c r="B266" s="51" t="str">
        <f>IFERROR(IF(AND(AF266=1,AI266=1),MAX($B$5:B265)+1,""),"")</f>
        <v/>
      </c>
      <c r="C266" s="51" t="str">
        <f>IFERROR(IF(AND(AG266=1,AJ266=1),MAX($C$5:C265)+1,""),"")</f>
        <v/>
      </c>
      <c r="D266" s="51" t="str">
        <f>IFERROR(IF(AND(AH266=1,AK266=1),MAX($D$5:D265)+1,""),"")</f>
        <v/>
      </c>
      <c r="F266" s="5" t="s">
        <v>629</v>
      </c>
      <c r="G266" s="5" t="s">
        <v>630</v>
      </c>
      <c r="H266" s="12">
        <f>IFERROR([1]!EM_S_STM07_IS(F266,"9",$H$1,"1")/1000000,"")</f>
        <v>464.16124131999999</v>
      </c>
      <c r="I266" s="12">
        <f>IFERROR([1]!EM_S_STM07_IS(F266,"9",$I$1,"1")/1000000,"")</f>
        <v>409.66168604000001</v>
      </c>
      <c r="J266" s="12">
        <f>IFERROR([1]!EM_S_STM07_IS(F266,"9",$J$1,"1")/1000000,"")</f>
        <v>331.07762832999998</v>
      </c>
      <c r="K266" s="12">
        <f>IFERROR([1]!EM_S_STM07_IS(F266,"9",$K$1,"1")/1000000,"")</f>
        <v>262.23482468999998</v>
      </c>
      <c r="L266" s="12">
        <f>IFERROR([1]!EM_S_STM07_IS(F266,"9",$L$1,"1")/1000000,"")</f>
        <v>273.64328935000003</v>
      </c>
      <c r="M266" s="13">
        <f>IFERROR([1]!EM_S_STM07_IS(F266,"9",$M$1,"1")/1000000,"")</f>
        <v>230.05680946000001</v>
      </c>
      <c r="N266" s="12">
        <f>IFERROR([1]!EM_S_STM07_IS(F266,"61",$N$1,"1")/1000000,"")</f>
        <v>8.0764882799999995</v>
      </c>
      <c r="O266" s="12">
        <f>IFERROR([1]!EM_S_STM07_IS(F266,"61",$O$1,"1")/1000000,"")</f>
        <v>0.50076165000000006</v>
      </c>
      <c r="P266" s="12">
        <f>IFERROR([1]!EM_S_STM07_IS(F266,"61",$P$1,"1")/1000000,"")</f>
        <v>0.39298452</v>
      </c>
      <c r="Q266" s="12">
        <f>IFERROR([1]!EM_S_STM07_IS(F266,"61",$Q$1,"1")/1000000,"")</f>
        <v>-6.1568547699999998</v>
      </c>
      <c r="R266" s="12">
        <f>IFERROR([1]!EM_S_STM07_IS(F266,"61",$R$1,"1")/1000000,"")</f>
        <v>6.8782482300000005</v>
      </c>
      <c r="S266" s="12">
        <f>IFERROR([1]!EM_S_STM07_IS(F266,"61",$S$1,"1")/1000000,"")</f>
        <v>-13.008739609999999</v>
      </c>
      <c r="T266" s="20">
        <f t="shared" si="80"/>
        <v>-0.13097305190012465</v>
      </c>
      <c r="U266" s="20">
        <f t="shared" si="81"/>
        <v>-2.100024937504386</v>
      </c>
      <c r="V266" s="14">
        <f t="shared" si="82"/>
        <v>-0.11741513600965907</v>
      </c>
      <c r="W266" s="14">
        <f t="shared" si="83"/>
        <v>-0.19182672040832971</v>
      </c>
      <c r="X266" s="14">
        <f t="shared" si="84"/>
        <v>-0.20793553459728567</v>
      </c>
      <c r="Y266" s="14">
        <f t="shared" si="85"/>
        <v>4.3504765903943261E-2</v>
      </c>
      <c r="Z266" s="15">
        <f t="shared" si="86"/>
        <v>-0.15928210771597354</v>
      </c>
      <c r="AA266" s="14">
        <f t="shared" si="87"/>
        <v>-0.93799760085827799</v>
      </c>
      <c r="AB266" s="14">
        <f t="shared" si="88"/>
        <v>-0.21522640561632472</v>
      </c>
      <c r="AC266" s="14">
        <f t="shared" si="89"/>
        <v>-16.666914233670067</v>
      </c>
      <c r="AD266" s="14">
        <f t="shared" si="90"/>
        <v>2.1171691532363366</v>
      </c>
      <c r="AE266" s="14">
        <f t="shared" si="91"/>
        <v>-2.8912867310111601</v>
      </c>
      <c r="AF266" s="18" t="str">
        <f t="shared" si="92"/>
        <v/>
      </c>
      <c r="AG266" s="18" t="str">
        <f t="shared" si="93"/>
        <v/>
      </c>
      <c r="AH266" s="18" t="str">
        <f t="shared" si="94"/>
        <v/>
      </c>
      <c r="AI266" s="19" t="str">
        <f t="shared" si="95"/>
        <v/>
      </c>
      <c r="AJ266" s="19" t="str">
        <f t="shared" si="96"/>
        <v/>
      </c>
      <c r="AK266" s="19" t="str">
        <f t="shared" si="97"/>
        <v/>
      </c>
    </row>
    <row r="267" spans="2:37" x14ac:dyDescent="0.15">
      <c r="B267" s="51" t="str">
        <f>IFERROR(IF(AND(AF267=1,AI267=1),MAX($B$5:B266)+1,""),"")</f>
        <v/>
      </c>
      <c r="C267" s="51" t="str">
        <f>IFERROR(IF(AND(AG267=1,AJ267=1),MAX($C$5:C266)+1,""),"")</f>
        <v/>
      </c>
      <c r="D267" s="51" t="str">
        <f>IFERROR(IF(AND(AH267=1,AK267=1),MAX($D$5:D266)+1,""),"")</f>
        <v/>
      </c>
      <c r="F267" s="5" t="s">
        <v>631</v>
      </c>
      <c r="G267" s="5" t="s">
        <v>632</v>
      </c>
      <c r="H267" s="12">
        <f>IFERROR([1]!EM_S_STM07_IS(F267,"9",$H$1,"1")/1000000,"")</f>
        <v>64.082839120000003</v>
      </c>
      <c r="I267" s="12">
        <f>IFERROR([1]!EM_S_STM07_IS(F267,"9",$I$1,"1")/1000000,"")</f>
        <v>59.263610020000002</v>
      </c>
      <c r="J267" s="12">
        <f>IFERROR([1]!EM_S_STM07_IS(F267,"9",$J$1,"1")/1000000,"")</f>
        <v>61.2646497</v>
      </c>
      <c r="K267" s="12">
        <f>IFERROR([1]!EM_S_STM07_IS(F267,"9",$K$1,"1")/1000000,"")</f>
        <v>63.207343569999999</v>
      </c>
      <c r="L267" s="12">
        <f>IFERROR([1]!EM_S_STM07_IS(F267,"9",$L$1,"1")/1000000,"")</f>
        <v>68.749309269999998</v>
      </c>
      <c r="M267" s="13">
        <f>IFERROR([1]!EM_S_STM07_IS(F267,"9",$M$1,"1")/1000000,"")</f>
        <v>72.088308760000004</v>
      </c>
      <c r="N267" s="12">
        <f>IFERROR([1]!EM_S_STM07_IS(F267,"61",$N$1,"1")/1000000,"")</f>
        <v>9.4753882100000002</v>
      </c>
      <c r="O267" s="12">
        <f>IFERROR([1]!EM_S_STM07_IS(F267,"61",$O$1,"1")/1000000,"")</f>
        <v>18.632180089999999</v>
      </c>
      <c r="P267" s="12">
        <f>IFERROR([1]!EM_S_STM07_IS(F267,"61",$P$1,"1")/1000000,"")</f>
        <v>2.1986831600000003</v>
      </c>
      <c r="Q267" s="12">
        <f>IFERROR([1]!EM_S_STM07_IS(F267,"61",$Q$1,"1")/1000000,"")</f>
        <v>-27.43721992</v>
      </c>
      <c r="R267" s="12">
        <f>IFERROR([1]!EM_S_STM07_IS(F267,"61",$R$1,"1")/1000000,"")</f>
        <v>-72.031131189999996</v>
      </c>
      <c r="S267" s="12">
        <f>IFERROR([1]!EM_S_STM07_IS(F267,"61",$S$1,"1")/1000000,"")</f>
        <v>37.626057580000001</v>
      </c>
      <c r="T267" s="20">
        <f t="shared" si="80"/>
        <v>2.3822379523396053E-2</v>
      </c>
      <c r="U267" s="20">
        <f t="shared" si="81"/>
        <v>0.31758408600347088</v>
      </c>
      <c r="V267" s="14">
        <f t="shared" si="82"/>
        <v>-7.5203114689966016E-2</v>
      </c>
      <c r="W267" s="14">
        <f t="shared" si="83"/>
        <v>3.3765065599694256E-2</v>
      </c>
      <c r="X267" s="14">
        <f t="shared" si="84"/>
        <v>3.1709866611707722E-2</v>
      </c>
      <c r="Y267" s="14">
        <f t="shared" si="85"/>
        <v>8.7679142754393063E-2</v>
      </c>
      <c r="Z267" s="15">
        <f t="shared" si="86"/>
        <v>4.8567753268425037E-2</v>
      </c>
      <c r="AA267" s="14">
        <f t="shared" si="87"/>
        <v>0.96637643514555249</v>
      </c>
      <c r="AB267" s="14">
        <f t="shared" si="88"/>
        <v>-0.88199538919334253</v>
      </c>
      <c r="AC267" s="14">
        <f t="shared" si="89"/>
        <v>-13.478933035535688</v>
      </c>
      <c r="AD267" s="14">
        <f t="shared" si="90"/>
        <v>-1.6253072067805912</v>
      </c>
      <c r="AE267" s="14">
        <f t="shared" si="91"/>
        <v>1.5223582770170849</v>
      </c>
      <c r="AF267" s="18" t="str">
        <f t="shared" si="92"/>
        <v/>
      </c>
      <c r="AG267" s="18">
        <f t="shared" si="93"/>
        <v>1</v>
      </c>
      <c r="AH267" s="18" t="str">
        <f t="shared" si="94"/>
        <v/>
      </c>
      <c r="AI267" s="19" t="str">
        <f t="shared" si="95"/>
        <v/>
      </c>
      <c r="AJ267" s="19" t="str">
        <f t="shared" si="96"/>
        <v/>
      </c>
      <c r="AK267" s="19" t="str">
        <f t="shared" si="97"/>
        <v/>
      </c>
    </row>
    <row r="268" spans="2:37" x14ac:dyDescent="0.15">
      <c r="B268" s="51" t="str">
        <f>IFERROR(IF(AND(AF268=1,AI268=1),MAX($B$5:B267)+1,""),"")</f>
        <v/>
      </c>
      <c r="C268" s="51" t="str">
        <f>IFERROR(IF(AND(AG268=1,AJ268=1),MAX($C$5:C267)+1,""),"")</f>
        <v/>
      </c>
      <c r="D268" s="51" t="str">
        <f>IFERROR(IF(AND(AH268=1,AK268=1),MAX($D$5:D267)+1,""),"")</f>
        <v/>
      </c>
      <c r="F268" s="5" t="s">
        <v>633</v>
      </c>
      <c r="G268" s="5" t="s">
        <v>634</v>
      </c>
      <c r="H268" s="12">
        <f>IFERROR([1]!EM_S_STM07_IS(F268,"9",$H$1,"1")/1000000,"")</f>
        <v>88.265663050000001</v>
      </c>
      <c r="I268" s="12">
        <f>IFERROR([1]!EM_S_STM07_IS(F268,"9",$I$1,"1")/1000000,"")</f>
        <v>95.595774709999986</v>
      </c>
      <c r="J268" s="12">
        <f>IFERROR([1]!EM_S_STM07_IS(F268,"9",$J$1,"1")/1000000,"")</f>
        <v>94.794465989999992</v>
      </c>
      <c r="K268" s="12">
        <f>IFERROR([1]!EM_S_STM07_IS(F268,"9",$K$1,"1")/1000000,"")</f>
        <v>129.05403822</v>
      </c>
      <c r="L268" s="12">
        <f>IFERROR([1]!EM_S_STM07_IS(F268,"9",$L$1,"1")/1000000,"")</f>
        <v>40.195108399999995</v>
      </c>
      <c r="M268" s="13">
        <f>IFERROR([1]!EM_S_STM07_IS(F268,"9",$M$1,"1")/1000000,"")</f>
        <v>2931.4735330600001</v>
      </c>
      <c r="N268" s="12">
        <f>IFERROR([1]!EM_S_STM07_IS(F268,"61",$N$1,"1")/1000000,"")</f>
        <v>154.66406499999999</v>
      </c>
      <c r="O268" s="12">
        <f>IFERROR([1]!EM_S_STM07_IS(F268,"61",$O$1,"1")/1000000,"")</f>
        <v>21.832527510000002</v>
      </c>
      <c r="P268" s="12">
        <f>IFERROR([1]!EM_S_STM07_IS(F268,"61",$P$1,"1")/1000000,"")</f>
        <v>23.593370620000002</v>
      </c>
      <c r="Q268" s="12">
        <f>IFERROR([1]!EM_S_STM07_IS(F268,"61",$Q$1,"1")/1000000,"")</f>
        <v>52.876440850000002</v>
      </c>
      <c r="R268" s="12">
        <f>IFERROR([1]!EM_S_STM07_IS(F268,"61",$R$1,"1")/1000000,"")</f>
        <v>386.75529670999998</v>
      </c>
      <c r="S268" s="12">
        <f>IFERROR([1]!EM_S_STM07_IS(F268,"61",$S$1,"1")/1000000,"")</f>
        <v>913.22060049000004</v>
      </c>
      <c r="T268" s="20">
        <f t="shared" si="80"/>
        <v>1.0149247797841512</v>
      </c>
      <c r="U268" s="20">
        <f t="shared" si="81"/>
        <v>0.42638661838973291</v>
      </c>
      <c r="V268" s="14">
        <f t="shared" si="82"/>
        <v>8.3046015933145881E-2</v>
      </c>
      <c r="W268" s="14">
        <f t="shared" si="83"/>
        <v>-8.3822608523321258E-3</v>
      </c>
      <c r="X268" s="14">
        <f t="shared" si="84"/>
        <v>0.36140899020006184</v>
      </c>
      <c r="Y268" s="14">
        <f t="shared" si="85"/>
        <v>-0.68854048308446647</v>
      </c>
      <c r="Z268" s="15">
        <f t="shared" si="86"/>
        <v>71.931101563094686</v>
      </c>
      <c r="AA268" s="14">
        <f t="shared" si="87"/>
        <v>-0.85883904247570364</v>
      </c>
      <c r="AB268" s="14">
        <f t="shared" si="88"/>
        <v>8.0652279457496465E-2</v>
      </c>
      <c r="AC268" s="14">
        <f t="shared" si="89"/>
        <v>1.2411567088755373</v>
      </c>
      <c r="AD268" s="14">
        <f t="shared" si="90"/>
        <v>6.3143216618370408</v>
      </c>
      <c r="AE268" s="14">
        <f t="shared" si="91"/>
        <v>1.3612361828227491</v>
      </c>
      <c r="AF268" s="18">
        <f t="shared" si="92"/>
        <v>1</v>
      </c>
      <c r="AG268" s="18">
        <f t="shared" si="93"/>
        <v>1</v>
      </c>
      <c r="AH268" s="18">
        <f t="shared" si="94"/>
        <v>1</v>
      </c>
      <c r="AI268" s="19" t="str">
        <f t="shared" si="95"/>
        <v/>
      </c>
      <c r="AJ268" s="19" t="str">
        <f t="shared" si="96"/>
        <v/>
      </c>
      <c r="AK268" s="19" t="str">
        <f t="shared" si="97"/>
        <v/>
      </c>
    </row>
    <row r="269" spans="2:37" x14ac:dyDescent="0.15">
      <c r="B269" s="51" t="str">
        <f>IFERROR(IF(AND(AF269=1,AI269=1),MAX($B$5:B268)+1,""),"")</f>
        <v/>
      </c>
      <c r="C269" s="51" t="str">
        <f>IFERROR(IF(AND(AG269=1,AJ269=1),MAX($C$5:C268)+1,""),"")</f>
        <v/>
      </c>
      <c r="D269" s="51" t="str">
        <f>IFERROR(IF(AND(AH269=1,AK269=1),MAX($D$5:D268)+1,""),"")</f>
        <v/>
      </c>
      <c r="F269" s="5" t="s">
        <v>635</v>
      </c>
      <c r="G269" s="5" t="s">
        <v>636</v>
      </c>
      <c r="H269" s="12">
        <f>IFERROR([1]!EM_S_STM07_IS(F269,"9",$H$1,"1")/1000000,"")</f>
        <v>1504.4481624500002</v>
      </c>
      <c r="I269" s="12">
        <f>IFERROR([1]!EM_S_STM07_IS(F269,"9",$I$1,"1")/1000000,"")</f>
        <v>1619.7450789500001</v>
      </c>
      <c r="J269" s="12">
        <f>IFERROR([1]!EM_S_STM07_IS(F269,"9",$J$1,"1")/1000000,"")</f>
        <v>1843.20303244</v>
      </c>
      <c r="K269" s="12">
        <f>IFERROR([1]!EM_S_STM07_IS(F269,"9",$K$1,"1")/1000000,"")</f>
        <v>1693.9348762899999</v>
      </c>
      <c r="L269" s="12">
        <f>IFERROR([1]!EM_S_STM07_IS(F269,"9",$L$1,"1")/1000000,"")</f>
        <v>1378.80004818</v>
      </c>
      <c r="M269" s="13">
        <f>IFERROR([1]!EM_S_STM07_IS(F269,"9",$M$1,"1")/1000000,"")</f>
        <v>1112.6556087899999</v>
      </c>
      <c r="N269" s="12">
        <f>IFERROR([1]!EM_S_STM07_IS(F269,"61",$N$1,"1")/1000000,"")</f>
        <v>96.315488900000005</v>
      </c>
      <c r="O269" s="12">
        <f>IFERROR([1]!EM_S_STM07_IS(F269,"61",$O$1,"1")/1000000,"")</f>
        <v>54.761293619999996</v>
      </c>
      <c r="P269" s="12">
        <f>IFERROR([1]!EM_S_STM07_IS(F269,"61",$P$1,"1")/1000000,"")</f>
        <v>68.403211060000004</v>
      </c>
      <c r="Q269" s="12">
        <f>IFERROR([1]!EM_S_STM07_IS(F269,"61",$Q$1,"1")/1000000,"")</f>
        <v>55.768436479999998</v>
      </c>
      <c r="R269" s="12">
        <f>IFERROR([1]!EM_S_STM07_IS(F269,"61",$R$1,"1")/1000000,"")</f>
        <v>60.968414119999998</v>
      </c>
      <c r="S269" s="12">
        <f>IFERROR([1]!EM_S_STM07_IS(F269,"61",$S$1,"1")/1000000,"")</f>
        <v>30.434443229999999</v>
      </c>
      <c r="T269" s="20">
        <f t="shared" si="80"/>
        <v>-5.855119902009398E-2</v>
      </c>
      <c r="U269" s="20">
        <f t="shared" si="81"/>
        <v>-0.20579275312877543</v>
      </c>
      <c r="V269" s="14">
        <f t="shared" si="82"/>
        <v>7.6637347419294552E-2</v>
      </c>
      <c r="W269" s="14">
        <f t="shared" si="83"/>
        <v>0.13795871732782578</v>
      </c>
      <c r="X269" s="14">
        <f t="shared" si="84"/>
        <v>-8.0983024399868486E-2</v>
      </c>
      <c r="Y269" s="14">
        <f t="shared" si="85"/>
        <v>-0.1860371567531556</v>
      </c>
      <c r="Z269" s="15">
        <f t="shared" si="86"/>
        <v>-0.19302613148389985</v>
      </c>
      <c r="AA269" s="14">
        <f t="shared" si="87"/>
        <v>-0.43143834656899099</v>
      </c>
      <c r="AB269" s="14">
        <f t="shared" si="88"/>
        <v>0.24911605512214721</v>
      </c>
      <c r="AC269" s="14">
        <f t="shared" si="89"/>
        <v>-0.1847102553258412</v>
      </c>
      <c r="AD269" s="14">
        <f t="shared" si="90"/>
        <v>9.3242306369210229E-2</v>
      </c>
      <c r="AE269" s="14">
        <f t="shared" si="91"/>
        <v>-0.50081622313321206</v>
      </c>
      <c r="AF269" s="18" t="str">
        <f t="shared" si="92"/>
        <v/>
      </c>
      <c r="AG269" s="18" t="str">
        <f t="shared" si="93"/>
        <v/>
      </c>
      <c r="AH269" s="18" t="str">
        <f t="shared" si="94"/>
        <v/>
      </c>
      <c r="AI269" s="19" t="str">
        <f t="shared" si="95"/>
        <v/>
      </c>
      <c r="AJ269" s="19" t="str">
        <f t="shared" si="96"/>
        <v/>
      </c>
      <c r="AK269" s="19" t="str">
        <f t="shared" si="97"/>
        <v/>
      </c>
    </row>
    <row r="270" spans="2:37" x14ac:dyDescent="0.15">
      <c r="B270" s="51" t="str">
        <f>IFERROR(IF(AND(AF270=1,AI270=1),MAX($B$5:B269)+1,""),"")</f>
        <v/>
      </c>
      <c r="C270" s="51" t="str">
        <f>IFERROR(IF(AND(AG270=1,AJ270=1),MAX($C$5:C269)+1,""),"")</f>
        <v/>
      </c>
      <c r="D270" s="51" t="str">
        <f>IFERROR(IF(AND(AH270=1,AK270=1),MAX($D$5:D269)+1,""),"")</f>
        <v/>
      </c>
      <c r="F270" s="5" t="s">
        <v>637</v>
      </c>
      <c r="G270" s="5" t="s">
        <v>638</v>
      </c>
      <c r="H270" s="12">
        <f>IFERROR([1]!EM_S_STM07_IS(F270,"9",$H$1,"1")/1000000,"")</f>
        <v>2443.7413404200001</v>
      </c>
      <c r="I270" s="12">
        <f>IFERROR([1]!EM_S_STM07_IS(F270,"9",$I$1,"1")/1000000,"")</f>
        <v>3524.2780456300002</v>
      </c>
      <c r="J270" s="12">
        <f>IFERROR([1]!EM_S_STM07_IS(F270,"9",$J$1,"1")/1000000,"")</f>
        <v>3364.76104416</v>
      </c>
      <c r="K270" s="12">
        <f>IFERROR([1]!EM_S_STM07_IS(F270,"9",$K$1,"1")/1000000,"")</f>
        <v>3479.5059214899998</v>
      </c>
      <c r="L270" s="12">
        <f>IFERROR([1]!EM_S_STM07_IS(F270,"9",$L$1,"1")/1000000,"")</f>
        <v>3134.3522954999999</v>
      </c>
      <c r="M270" s="13">
        <f>IFERROR([1]!EM_S_STM07_IS(F270,"9",$M$1,"1")/1000000,"")</f>
        <v>2769.6406789299999</v>
      </c>
      <c r="N270" s="12">
        <f>IFERROR([1]!EM_S_STM07_IS(F270,"61",$N$1,"1")/1000000,"")</f>
        <v>66.40677574</v>
      </c>
      <c r="O270" s="12">
        <f>IFERROR([1]!EM_S_STM07_IS(F270,"61",$O$1,"1")/1000000,"")</f>
        <v>124.22034979</v>
      </c>
      <c r="P270" s="12">
        <f>IFERROR([1]!EM_S_STM07_IS(F270,"61",$P$1,"1")/1000000,"")</f>
        <v>100.30846081999999</v>
      </c>
      <c r="Q270" s="12">
        <f>IFERROR([1]!EM_S_STM07_IS(F270,"61",$Q$1,"1")/1000000,"")</f>
        <v>106.64488789000001</v>
      </c>
      <c r="R270" s="12">
        <f>IFERROR([1]!EM_S_STM07_IS(F270,"61",$R$1,"1")/1000000,"")</f>
        <v>83.690595639999998</v>
      </c>
      <c r="S270" s="12">
        <f>IFERROR([1]!EM_S_STM07_IS(F270,"61",$S$1,"1")/1000000,"")</f>
        <v>69.86901426</v>
      </c>
      <c r="T270" s="20">
        <f t="shared" si="80"/>
        <v>2.5353548374569934E-2</v>
      </c>
      <c r="U270" s="20">
        <f t="shared" si="81"/>
        <v>1.0216469111982818E-2</v>
      </c>
      <c r="V270" s="14">
        <f t="shared" si="82"/>
        <v>0.44216492446958022</v>
      </c>
      <c r="W270" s="14">
        <f t="shared" si="83"/>
        <v>-4.5262320226917549E-2</v>
      </c>
      <c r="X270" s="14">
        <f t="shared" si="84"/>
        <v>3.4101939431673792E-2</v>
      </c>
      <c r="Y270" s="14">
        <f t="shared" si="85"/>
        <v>-9.9196159965779754E-2</v>
      </c>
      <c r="Z270" s="15">
        <f t="shared" si="86"/>
        <v>-0.11635948425249378</v>
      </c>
      <c r="AA270" s="14">
        <f t="shared" si="87"/>
        <v>0.87059751668045671</v>
      </c>
      <c r="AB270" s="14">
        <f t="shared" si="88"/>
        <v>-0.19249574655379825</v>
      </c>
      <c r="AC270" s="14">
        <f t="shared" si="89"/>
        <v>6.3169417795877744E-2</v>
      </c>
      <c r="AD270" s="14">
        <f t="shared" si="90"/>
        <v>-0.21524043678189672</v>
      </c>
      <c r="AE270" s="14">
        <f t="shared" si="91"/>
        <v>-0.16515095004765337</v>
      </c>
      <c r="AF270" s="18" t="str">
        <f t="shared" si="92"/>
        <v/>
      </c>
      <c r="AG270" s="18" t="str">
        <f t="shared" si="93"/>
        <v/>
      </c>
      <c r="AH270" s="18" t="str">
        <f t="shared" si="94"/>
        <v/>
      </c>
      <c r="AI270" s="19" t="str">
        <f t="shared" si="95"/>
        <v/>
      </c>
      <c r="AJ270" s="19" t="str">
        <f t="shared" si="96"/>
        <v/>
      </c>
      <c r="AK270" s="19" t="str">
        <f t="shared" si="97"/>
        <v/>
      </c>
    </row>
    <row r="271" spans="2:37" x14ac:dyDescent="0.15">
      <c r="B271" s="51">
        <f>IFERROR(IF(AND(AF271=1,AI271=1),MAX($B$5:B270)+1,""),"")</f>
        <v>9</v>
      </c>
      <c r="C271" s="51" t="str">
        <f>IFERROR(IF(AND(AG271=1,AJ271=1),MAX($C$5:C270)+1,""),"")</f>
        <v/>
      </c>
      <c r="D271" s="51" t="str">
        <f>IFERROR(IF(AND(AH271=1,AK271=1),MAX($D$5:D270)+1,""),"")</f>
        <v/>
      </c>
      <c r="F271" s="5" t="s">
        <v>639</v>
      </c>
      <c r="G271" s="5" t="s">
        <v>640</v>
      </c>
      <c r="H271" s="12">
        <f>IFERROR([1]!EM_S_STM07_IS(F271,"9",$H$1,"1")/1000000,"")</f>
        <v>421.70232924999999</v>
      </c>
      <c r="I271" s="12">
        <f>IFERROR([1]!EM_S_STM07_IS(F271,"9",$I$1,"1")/1000000,"")</f>
        <v>581.52212747999999</v>
      </c>
      <c r="J271" s="12">
        <f>IFERROR([1]!EM_S_STM07_IS(F271,"9",$J$1,"1")/1000000,"")</f>
        <v>641.46588413999996</v>
      </c>
      <c r="K271" s="12">
        <f>IFERROR([1]!EM_S_STM07_IS(F271,"9",$K$1,"1")/1000000,"")</f>
        <v>1305.5312798099999</v>
      </c>
      <c r="L271" s="12">
        <f>IFERROR([1]!EM_S_STM07_IS(F271,"9",$L$1,"1")/1000000,"")</f>
        <v>1497.5279598599998</v>
      </c>
      <c r="M271" s="13">
        <f>IFERROR([1]!EM_S_STM07_IS(F271,"9",$M$1,"1")/1000000,"")</f>
        <v>1887.6058932999999</v>
      </c>
      <c r="N271" s="12">
        <f>IFERROR([1]!EM_S_STM07_IS(F271,"61",$N$1,"1")/1000000,"")</f>
        <v>161.98850766999999</v>
      </c>
      <c r="O271" s="12">
        <f>IFERROR([1]!EM_S_STM07_IS(F271,"61",$O$1,"1")/1000000,"")</f>
        <v>12.321564609999999</v>
      </c>
      <c r="P271" s="12">
        <f>IFERROR([1]!EM_S_STM07_IS(F271,"61",$P$1,"1")/1000000,"")</f>
        <v>18.57878006</v>
      </c>
      <c r="Q271" s="12">
        <f>IFERROR([1]!EM_S_STM07_IS(F271,"61",$Q$1,"1")/1000000,"")</f>
        <v>41.142114509999999</v>
      </c>
      <c r="R271" s="12">
        <f>IFERROR([1]!EM_S_STM07_IS(F271,"61",$R$1,"1")/1000000,"")</f>
        <v>62.238263630000006</v>
      </c>
      <c r="S271" s="12">
        <f>IFERROR([1]!EM_S_STM07_IS(F271,"61",$S$1,"1")/1000000,"")</f>
        <v>149.13818261</v>
      </c>
      <c r="T271" s="20">
        <f t="shared" si="80"/>
        <v>0.34952540602515114</v>
      </c>
      <c r="U271" s="20">
        <f t="shared" si="81"/>
        <v>-1.6394545522362081E-2</v>
      </c>
      <c r="V271" s="14">
        <f t="shared" si="82"/>
        <v>0.37898723138247881</v>
      </c>
      <c r="W271" s="14">
        <f t="shared" si="83"/>
        <v>0.10308078373520117</v>
      </c>
      <c r="X271" s="14">
        <f t="shared" si="84"/>
        <v>1.0352310420378765</v>
      </c>
      <c r="Y271" s="14">
        <f t="shared" si="85"/>
        <v>0.14706402138288258</v>
      </c>
      <c r="Z271" s="15">
        <f t="shared" si="86"/>
        <v>0.26048123567353465</v>
      </c>
      <c r="AA271" s="14">
        <f t="shared" si="87"/>
        <v>-0.92393556316290504</v>
      </c>
      <c r="AB271" s="14">
        <f t="shared" si="88"/>
        <v>0.50782637173543177</v>
      </c>
      <c r="AC271" s="14">
        <f t="shared" si="89"/>
        <v>1.2144680316539578</v>
      </c>
      <c r="AD271" s="14">
        <f t="shared" si="90"/>
        <v>0.51276287986783908</v>
      </c>
      <c r="AE271" s="14">
        <f t="shared" si="91"/>
        <v>1.3962458769192367</v>
      </c>
      <c r="AF271" s="18">
        <f t="shared" si="92"/>
        <v>1</v>
      </c>
      <c r="AG271" s="18" t="str">
        <f t="shared" si="93"/>
        <v/>
      </c>
      <c r="AH271" s="18" t="str">
        <f t="shared" si="94"/>
        <v/>
      </c>
      <c r="AI271" s="19">
        <f t="shared" si="95"/>
        <v>1</v>
      </c>
      <c r="AJ271" s="19" t="str">
        <f t="shared" si="96"/>
        <v/>
      </c>
      <c r="AK271" s="19" t="str">
        <f t="shared" si="97"/>
        <v/>
      </c>
    </row>
    <row r="272" spans="2:37" x14ac:dyDescent="0.15">
      <c r="B272" s="51" t="str">
        <f>IFERROR(IF(AND(AF272=1,AI272=1),MAX($B$5:B271)+1,""),"")</f>
        <v/>
      </c>
      <c r="C272" s="51" t="str">
        <f>IFERROR(IF(AND(AG272=1,AJ272=1),MAX($C$5:C271)+1,""),"")</f>
        <v/>
      </c>
      <c r="D272" s="51" t="str">
        <f>IFERROR(IF(AND(AH272=1,AK272=1),MAX($D$5:D271)+1,""),"")</f>
        <v/>
      </c>
      <c r="F272" s="5" t="s">
        <v>641</v>
      </c>
      <c r="G272" s="5" t="s">
        <v>642</v>
      </c>
      <c r="H272" s="12">
        <f>IFERROR([1]!EM_S_STM07_IS(F272,"9",$H$1,"1")/1000000,"")</f>
        <v>18835.95607321</v>
      </c>
      <c r="I272" s="12">
        <f>IFERROR([1]!EM_S_STM07_IS(F272,"9",$I$1,"1")/1000000,"")</f>
        <v>22874.329367240003</v>
      </c>
      <c r="J272" s="12">
        <f>IFERROR([1]!EM_S_STM07_IS(F272,"9",$J$1,"1")/1000000,"")</f>
        <v>19259.8445631</v>
      </c>
      <c r="K272" s="12">
        <f>IFERROR([1]!EM_S_STM07_IS(F272,"9",$K$1,"1")/1000000,"")</f>
        <v>19171.033997409999</v>
      </c>
      <c r="L272" s="12">
        <f>IFERROR([1]!EM_S_STM07_IS(F272,"9",$L$1,"1")/1000000,"")</f>
        <v>19496.61682195</v>
      </c>
      <c r="M272" s="13">
        <f>IFERROR([1]!EM_S_STM07_IS(F272,"9",$M$1,"1")/1000000,"")</f>
        <v>11144.587539</v>
      </c>
      <c r="N272" s="12">
        <f>IFERROR([1]!EM_S_STM07_IS(F272,"61",$N$1,"1")/1000000,"")</f>
        <v>20.944952069999999</v>
      </c>
      <c r="O272" s="12">
        <f>IFERROR([1]!EM_S_STM07_IS(F272,"61",$O$1,"1")/1000000,"")</f>
        <v>-1138.21562182</v>
      </c>
      <c r="P272" s="12">
        <f>IFERROR([1]!EM_S_STM07_IS(F272,"61",$P$1,"1")/1000000,"")</f>
        <v>-1951.5946138800002</v>
      </c>
      <c r="Q272" s="12">
        <f>IFERROR([1]!EM_S_STM07_IS(F272,"61",$Q$1,"1")/1000000,"")</f>
        <v>101.47031206999999</v>
      </c>
      <c r="R272" s="12">
        <f>IFERROR([1]!EM_S_STM07_IS(F272,"61",$R$1,"1")/1000000,"")</f>
        <v>-1388.2717556800001</v>
      </c>
      <c r="S272" s="12">
        <f>IFERROR([1]!EM_S_STM07_IS(F272,"61",$S$1,"1")/1000000,"")</f>
        <v>-2595.5005169899996</v>
      </c>
      <c r="T272" s="20">
        <f t="shared" si="80"/>
        <v>-9.9641920392200212E-2</v>
      </c>
      <c r="U272" s="20">
        <f t="shared" si="81"/>
        <v>-3.6219738124992147</v>
      </c>
      <c r="V272" s="14">
        <f t="shared" si="82"/>
        <v>0.21439704352324862</v>
      </c>
      <c r="W272" s="14">
        <f t="shared" si="83"/>
        <v>-0.15801489722870612</v>
      </c>
      <c r="X272" s="14">
        <f t="shared" si="84"/>
        <v>-4.6111776966338098E-3</v>
      </c>
      <c r="Y272" s="14">
        <f t="shared" si="85"/>
        <v>1.6983060203429136E-2</v>
      </c>
      <c r="Z272" s="15">
        <f t="shared" si="86"/>
        <v>-0.42838351695700261</v>
      </c>
      <c r="AA272" s="14">
        <f t="shared" si="87"/>
        <v>-55.343195344442726</v>
      </c>
      <c r="AB272" s="14">
        <f t="shared" si="88"/>
        <v>-0.71460888118844479</v>
      </c>
      <c r="AC272" s="14">
        <f t="shared" si="89"/>
        <v>1.051993539717895</v>
      </c>
      <c r="AD272" s="14">
        <f t="shared" si="90"/>
        <v>-14.681555987748331</v>
      </c>
      <c r="AE272" s="14">
        <f t="shared" si="91"/>
        <v>-0.86959109869571427</v>
      </c>
      <c r="AF272" s="18" t="str">
        <f t="shared" si="92"/>
        <v/>
      </c>
      <c r="AG272" s="18" t="str">
        <f t="shared" si="93"/>
        <v/>
      </c>
      <c r="AH272" s="18" t="str">
        <f t="shared" si="94"/>
        <v/>
      </c>
      <c r="AI272" s="19" t="str">
        <f t="shared" si="95"/>
        <v/>
      </c>
      <c r="AJ272" s="19" t="str">
        <f t="shared" si="96"/>
        <v/>
      </c>
      <c r="AK272" s="19" t="str">
        <f t="shared" si="97"/>
        <v/>
      </c>
    </row>
    <row r="273" spans="2:37" x14ac:dyDescent="0.15">
      <c r="B273" s="51" t="str">
        <f>IFERROR(IF(AND(AF273=1,AI273=1),MAX($B$5:B272)+1,""),"")</f>
        <v/>
      </c>
      <c r="C273" s="51" t="str">
        <f>IFERROR(IF(AND(AG273=1,AJ273=1),MAX($C$5:C272)+1,""),"")</f>
        <v/>
      </c>
      <c r="D273" s="51" t="str">
        <f>IFERROR(IF(AND(AH273=1,AK273=1),MAX($D$5:D272)+1,""),"")</f>
        <v/>
      </c>
      <c r="F273" s="5" t="s">
        <v>643</v>
      </c>
      <c r="G273" s="5" t="s">
        <v>644</v>
      </c>
      <c r="H273" s="12">
        <f>IFERROR([1]!EM_S_STM07_IS(F273,"9",$H$1,"1")/1000000,"")</f>
        <v>3473.4920792100002</v>
      </c>
      <c r="I273" s="12">
        <f>IFERROR([1]!EM_S_STM07_IS(F273,"9",$I$1,"1")/1000000,"")</f>
        <v>3664.5246821399996</v>
      </c>
      <c r="J273" s="12">
        <f>IFERROR([1]!EM_S_STM07_IS(F273,"9",$J$1,"1")/1000000,"")</f>
        <v>4406.1340072700004</v>
      </c>
      <c r="K273" s="12">
        <f>IFERROR([1]!EM_S_STM07_IS(F273,"9",$K$1,"1")/1000000,"")</f>
        <v>6720.5644953700003</v>
      </c>
      <c r="L273" s="12">
        <f>IFERROR([1]!EM_S_STM07_IS(F273,"9",$L$1,"1")/1000000,"")</f>
        <v>5456.6018098900004</v>
      </c>
      <c r="M273" s="13">
        <f>IFERROR([1]!EM_S_STM07_IS(F273,"9",$M$1,"1")/1000000,"")</f>
        <v>7375.18384393</v>
      </c>
      <c r="N273" s="12">
        <f>IFERROR([1]!EM_S_STM07_IS(F273,"61",$N$1,"1")/1000000,"")</f>
        <v>771.60725553999998</v>
      </c>
      <c r="O273" s="12">
        <f>IFERROR([1]!EM_S_STM07_IS(F273,"61",$O$1,"1")/1000000,"")</f>
        <v>787.00301149999996</v>
      </c>
      <c r="P273" s="12">
        <f>IFERROR([1]!EM_S_STM07_IS(F273,"61",$P$1,"1")/1000000,"")</f>
        <v>863.10422028999994</v>
      </c>
      <c r="Q273" s="12">
        <f>IFERROR([1]!EM_S_STM07_IS(F273,"61",$Q$1,"1")/1000000,"")</f>
        <v>487.22275831000002</v>
      </c>
      <c r="R273" s="12">
        <f>IFERROR([1]!EM_S_STM07_IS(F273,"61",$R$1,"1")/1000000,"")</f>
        <v>762.51074803999995</v>
      </c>
      <c r="S273" s="12">
        <f>IFERROR([1]!EM_S_STM07_IS(F273,"61",$S$1,"1")/1000000,"")</f>
        <v>900.16198225999995</v>
      </c>
      <c r="T273" s="20">
        <f t="shared" si="80"/>
        <v>0.16252234037449775</v>
      </c>
      <c r="U273" s="20">
        <f t="shared" si="81"/>
        <v>3.1299655853571418E-2</v>
      </c>
      <c r="V273" s="14">
        <f t="shared" si="82"/>
        <v>5.4997276105332969E-2</v>
      </c>
      <c r="W273" s="14">
        <f t="shared" si="83"/>
        <v>0.20237531179539434</v>
      </c>
      <c r="X273" s="14">
        <f t="shared" si="84"/>
        <v>0.52527464763469589</v>
      </c>
      <c r="Y273" s="14">
        <f t="shared" si="85"/>
        <v>-0.18807388670263964</v>
      </c>
      <c r="Z273" s="15">
        <f t="shared" si="86"/>
        <v>0.3516074840870011</v>
      </c>
      <c r="AA273" s="14">
        <f t="shared" si="87"/>
        <v>1.9952839802193721E-2</v>
      </c>
      <c r="AB273" s="14">
        <f t="shared" si="88"/>
        <v>9.6697481048965458E-2</v>
      </c>
      <c r="AC273" s="14">
        <f t="shared" si="89"/>
        <v>-0.43549950648335967</v>
      </c>
      <c r="AD273" s="14">
        <f t="shared" si="90"/>
        <v>0.56501463660046314</v>
      </c>
      <c r="AE273" s="14">
        <f t="shared" si="91"/>
        <v>0.18052366418942473</v>
      </c>
      <c r="AF273" s="18" t="str">
        <f t="shared" si="92"/>
        <v/>
      </c>
      <c r="AG273" s="18" t="str">
        <f t="shared" si="93"/>
        <v/>
      </c>
      <c r="AH273" s="18" t="str">
        <f t="shared" si="94"/>
        <v/>
      </c>
      <c r="AI273" s="19" t="str">
        <f t="shared" si="95"/>
        <v/>
      </c>
      <c r="AJ273" s="19" t="str">
        <f t="shared" si="96"/>
        <v/>
      </c>
      <c r="AK273" s="19" t="str">
        <f t="shared" si="97"/>
        <v/>
      </c>
    </row>
    <row r="274" spans="2:37" x14ac:dyDescent="0.15">
      <c r="B274" s="51" t="str">
        <f>IFERROR(IF(AND(AF274=1,AI274=1),MAX($B$5:B273)+1,""),"")</f>
        <v/>
      </c>
      <c r="C274" s="51" t="str">
        <f>IFERROR(IF(AND(AG274=1,AJ274=1),MAX($C$5:C273)+1,""),"")</f>
        <v/>
      </c>
      <c r="D274" s="51" t="str">
        <f>IFERROR(IF(AND(AH274=1,AK274=1),MAX($D$5:D273)+1,""),"")</f>
        <v/>
      </c>
      <c r="F274" s="5" t="s">
        <v>645</v>
      </c>
      <c r="G274" s="5" t="s">
        <v>646</v>
      </c>
      <c r="H274" s="12" t="str">
        <f>IFERROR([1]!EM_S_STM07_IS(F274,"9",$H$1,"1")/1000000,"")</f>
        <v/>
      </c>
      <c r="I274" s="12">
        <f>IFERROR([1]!EM_S_STM07_IS(F274,"9",$I$1,"1")/1000000,"")</f>
        <v>1791.8448179899999</v>
      </c>
      <c r="J274" s="12">
        <f>IFERROR([1]!EM_S_STM07_IS(F274,"9",$J$1,"1")/1000000,"")</f>
        <v>2271.5183825599997</v>
      </c>
      <c r="K274" s="12">
        <f>IFERROR([1]!EM_S_STM07_IS(F274,"9",$K$1,"1")/1000000,"")</f>
        <v>2885.3211081899999</v>
      </c>
      <c r="L274" s="12">
        <f>IFERROR([1]!EM_S_STM07_IS(F274,"9",$L$1,"1")/1000000,"")</f>
        <v>7102.5474579700003</v>
      </c>
      <c r="M274" s="13">
        <f>IFERROR([1]!EM_S_STM07_IS(F274,"9",$M$1,"1")/1000000,"")</f>
        <v>7138.6106097600004</v>
      </c>
      <c r="N274" s="12">
        <f>IFERROR([1]!EM_S_STM07_IS(F274,"61",$N$1,"1")/1000000,"")</f>
        <v>0.37733105</v>
      </c>
      <c r="O274" s="12">
        <f>IFERROR([1]!EM_S_STM07_IS(F274,"61",$O$1,"1")/1000000,"")</f>
        <v>143.60427974999999</v>
      </c>
      <c r="P274" s="12">
        <f>IFERROR([1]!EM_S_STM07_IS(F274,"61",$P$1,"1")/1000000,"")</f>
        <v>197.18302217999999</v>
      </c>
      <c r="Q274" s="12">
        <f>IFERROR([1]!EM_S_STM07_IS(F274,"61",$Q$1,"1")/1000000,"")</f>
        <v>285.41058506999997</v>
      </c>
      <c r="R274" s="12">
        <f>IFERROR([1]!EM_S_STM07_IS(F274,"61",$R$1,"1")/1000000,"")</f>
        <v>641.72299169000007</v>
      </c>
      <c r="S274" s="12">
        <f>IFERROR([1]!EM_S_STM07_IS(F274,"61",$S$1,"1")/1000000,"")</f>
        <v>703.16977453999993</v>
      </c>
      <c r="T274" s="20" t="str">
        <f t="shared" si="80"/>
        <v/>
      </c>
      <c r="U274" s="20">
        <f t="shared" si="81"/>
        <v>3.5088680917283792</v>
      </c>
      <c r="V274" s="14" t="str">
        <f t="shared" si="82"/>
        <v/>
      </c>
      <c r="W274" s="14">
        <f t="shared" si="83"/>
        <v>0.26769816211432479</v>
      </c>
      <c r="X274" s="14">
        <f t="shared" si="84"/>
        <v>0.27021693081710607</v>
      </c>
      <c r="Y274" s="14">
        <f t="shared" si="85"/>
        <v>1.4616142161125083</v>
      </c>
      <c r="Z274" s="15">
        <f t="shared" si="86"/>
        <v>5.0774953639391007E-3</v>
      </c>
      <c r="AA274" s="14">
        <f t="shared" si="87"/>
        <v>379.57901609210262</v>
      </c>
      <c r="AB274" s="14">
        <f t="shared" si="88"/>
        <v>0.37309990010934901</v>
      </c>
      <c r="AC274" s="14">
        <f t="shared" si="89"/>
        <v>0.44743995661787139</v>
      </c>
      <c r="AD274" s="14">
        <f t="shared" si="90"/>
        <v>1.2484204344860255</v>
      </c>
      <c r="AE274" s="14">
        <f t="shared" si="91"/>
        <v>9.5752814915011225E-2</v>
      </c>
      <c r="AF274" s="18" t="str">
        <f t="shared" si="92"/>
        <v/>
      </c>
      <c r="AG274" s="18">
        <f t="shared" si="93"/>
        <v>1</v>
      </c>
      <c r="AH274" s="18" t="str">
        <f t="shared" si="94"/>
        <v/>
      </c>
      <c r="AI274" s="19" t="str">
        <f t="shared" si="95"/>
        <v/>
      </c>
      <c r="AJ274" s="19" t="str">
        <f t="shared" si="96"/>
        <v/>
      </c>
      <c r="AK274" s="19" t="str">
        <f t="shared" si="97"/>
        <v/>
      </c>
    </row>
    <row r="275" spans="2:37" x14ac:dyDescent="0.15">
      <c r="B275" s="51" t="str">
        <f>IFERROR(IF(AND(AF275=1,AI275=1),MAX($B$5:B274)+1,""),"")</f>
        <v/>
      </c>
      <c r="C275" s="51" t="str">
        <f>IFERROR(IF(AND(AG275=1,AJ275=1),MAX($C$5:C274)+1,""),"")</f>
        <v/>
      </c>
      <c r="D275" s="51" t="str">
        <f>IFERROR(IF(AND(AH275=1,AK275=1),MAX($D$5:D274)+1,""),"")</f>
        <v/>
      </c>
      <c r="F275" s="5" t="s">
        <v>647</v>
      </c>
      <c r="G275" s="5" t="s">
        <v>648</v>
      </c>
      <c r="H275" s="12">
        <f>IFERROR([1]!EM_S_STM07_IS(F275,"9",$H$1,"1")/1000000,"")</f>
        <v>2756.0915077600002</v>
      </c>
      <c r="I275" s="12">
        <f>IFERROR([1]!EM_S_STM07_IS(F275,"9",$I$1,"1")/1000000,"")</f>
        <v>2815.1219753800001</v>
      </c>
      <c r="J275" s="12">
        <f>IFERROR([1]!EM_S_STM07_IS(F275,"9",$J$1,"1")/1000000,"")</f>
        <v>3045.5728232299998</v>
      </c>
      <c r="K275" s="12">
        <f>IFERROR([1]!EM_S_STM07_IS(F275,"9",$K$1,"1")/1000000,"")</f>
        <v>2901.8859535700003</v>
      </c>
      <c r="L275" s="12">
        <f>IFERROR([1]!EM_S_STM07_IS(F275,"9",$L$1,"1")/1000000,"")</f>
        <v>3145.6452554799998</v>
      </c>
      <c r="M275" s="13">
        <f>IFERROR([1]!EM_S_STM07_IS(F275,"9",$M$1,"1")/1000000,"")</f>
        <v>3293.1689751500003</v>
      </c>
      <c r="N275" s="12">
        <f>IFERROR([1]!EM_S_STM07_IS(F275,"61",$N$1,"1")/1000000,"")</f>
        <v>-8.6894755299999993</v>
      </c>
      <c r="O275" s="12">
        <f>IFERROR([1]!EM_S_STM07_IS(F275,"61",$O$1,"1")/1000000,"")</f>
        <v>-176.93434236000002</v>
      </c>
      <c r="P275" s="12">
        <f>IFERROR([1]!EM_S_STM07_IS(F275,"61",$P$1,"1")/1000000,"")</f>
        <v>34.202229920000001</v>
      </c>
      <c r="Q275" s="12">
        <f>IFERROR([1]!EM_S_STM07_IS(F275,"61",$Q$1,"1")/1000000,"")</f>
        <v>33.683952340000005</v>
      </c>
      <c r="R275" s="12">
        <f>IFERROR([1]!EM_S_STM07_IS(F275,"61",$R$1,"1")/1000000,"")</f>
        <v>79.436542029999998</v>
      </c>
      <c r="S275" s="12">
        <f>IFERROR([1]!EM_S_STM07_IS(F275,"61",$S$1,"1")/1000000,"")</f>
        <v>80.724132760000003</v>
      </c>
      <c r="T275" s="20">
        <f t="shared" si="80"/>
        <v>3.6248885507992323E-2</v>
      </c>
      <c r="U275" s="20" t="str">
        <f t="shared" si="81"/>
        <v/>
      </c>
      <c r="V275" s="14">
        <f t="shared" si="82"/>
        <v>2.1418181309943725E-2</v>
      </c>
      <c r="W275" s="14">
        <f t="shared" si="83"/>
        <v>8.1861762959273637E-2</v>
      </c>
      <c r="X275" s="14">
        <f t="shared" si="84"/>
        <v>-4.7178930861226813E-2</v>
      </c>
      <c r="Y275" s="14">
        <f t="shared" si="85"/>
        <v>8.4000303874836438E-2</v>
      </c>
      <c r="Z275" s="15">
        <f t="shared" si="86"/>
        <v>4.6897761091464693E-2</v>
      </c>
      <c r="AA275" s="14">
        <f t="shared" si="87"/>
        <v>-19.3619127240928</v>
      </c>
      <c r="AB275" s="14">
        <f t="shared" si="88"/>
        <v>1.1933046432015462</v>
      </c>
      <c r="AC275" s="14">
        <f t="shared" si="89"/>
        <v>-1.5153327172300229E-2</v>
      </c>
      <c r="AD275" s="14">
        <f t="shared" si="90"/>
        <v>1.3582904175905857</v>
      </c>
      <c r="AE275" s="14">
        <f t="shared" si="91"/>
        <v>1.6209048091667105E-2</v>
      </c>
      <c r="AF275" s="18" t="str">
        <f t="shared" si="92"/>
        <v/>
      </c>
      <c r="AG275" s="18" t="str">
        <f t="shared" si="93"/>
        <v/>
      </c>
      <c r="AH275" s="18" t="str">
        <f t="shared" si="94"/>
        <v/>
      </c>
      <c r="AI275" s="19" t="str">
        <f t="shared" si="95"/>
        <v/>
      </c>
      <c r="AJ275" s="19" t="str">
        <f t="shared" si="96"/>
        <v/>
      </c>
      <c r="AK275" s="19" t="str">
        <f t="shared" si="97"/>
        <v/>
      </c>
    </row>
    <row r="276" spans="2:37" x14ac:dyDescent="0.15">
      <c r="B276" s="51" t="str">
        <f>IFERROR(IF(AND(AF276=1,AI276=1),MAX($B$5:B275)+1,""),"")</f>
        <v/>
      </c>
      <c r="C276" s="51" t="str">
        <f>IFERROR(IF(AND(AG276=1,AJ276=1),MAX($C$5:C275)+1,""),"")</f>
        <v/>
      </c>
      <c r="D276" s="51" t="str">
        <f>IFERROR(IF(AND(AH276=1,AK276=1),MAX($D$5:D275)+1,""),"")</f>
        <v/>
      </c>
      <c r="F276" s="5" t="s">
        <v>649</v>
      </c>
      <c r="G276" s="5" t="s">
        <v>650</v>
      </c>
      <c r="H276" s="12">
        <f>IFERROR([1]!EM_S_STM07_IS(F276,"9",$H$1,"1")/1000000,"")</f>
        <v>592.15142242999991</v>
      </c>
      <c r="I276" s="12">
        <f>IFERROR([1]!EM_S_STM07_IS(F276,"9",$I$1,"1")/1000000,"")</f>
        <v>671.97498433999999</v>
      </c>
      <c r="J276" s="12">
        <f>IFERROR([1]!EM_S_STM07_IS(F276,"9",$J$1,"1")/1000000,"")</f>
        <v>658.59737860000007</v>
      </c>
      <c r="K276" s="12">
        <f>IFERROR([1]!EM_S_STM07_IS(F276,"9",$K$1,"1")/1000000,"")</f>
        <v>586.16748200999996</v>
      </c>
      <c r="L276" s="12">
        <f>IFERROR([1]!EM_S_STM07_IS(F276,"9",$L$1,"1")/1000000,"")</f>
        <v>545.7760644</v>
      </c>
      <c r="M276" s="13">
        <f>IFERROR([1]!EM_S_STM07_IS(F276,"9",$M$1,"1")/1000000,"")</f>
        <v>499.00156685000002</v>
      </c>
      <c r="N276" s="12">
        <f>IFERROR([1]!EM_S_STM07_IS(F276,"61",$N$1,"1")/1000000,"")</f>
        <v>34.397421770000001</v>
      </c>
      <c r="O276" s="12">
        <f>IFERROR([1]!EM_S_STM07_IS(F276,"61",$O$1,"1")/1000000,"")</f>
        <v>35.762069959999998</v>
      </c>
      <c r="P276" s="12">
        <f>IFERROR([1]!EM_S_STM07_IS(F276,"61",$P$1,"1")/1000000,"")</f>
        <v>13.947859279999999</v>
      </c>
      <c r="Q276" s="12">
        <f>IFERROR([1]!EM_S_STM07_IS(F276,"61",$Q$1,"1")/1000000,"")</f>
        <v>14.79452098</v>
      </c>
      <c r="R276" s="12">
        <f>IFERROR([1]!EM_S_STM07_IS(F276,"61",$R$1,"1")/1000000,"")</f>
        <v>11.060576060000001</v>
      </c>
      <c r="S276" s="12">
        <f>IFERROR([1]!EM_S_STM07_IS(F276,"61",$S$1,"1")/1000000,"")</f>
        <v>-31.647585760000002</v>
      </c>
      <c r="T276" s="20">
        <f t="shared" si="80"/>
        <v>-3.3651389577347479E-2</v>
      </c>
      <c r="U276" s="20">
        <f t="shared" si="81"/>
        <v>-1.9834741262486477</v>
      </c>
      <c r="V276" s="14">
        <f t="shared" si="82"/>
        <v>0.13480261785478742</v>
      </c>
      <c r="W276" s="14">
        <f t="shared" si="83"/>
        <v>-1.9907892483734542E-2</v>
      </c>
      <c r="X276" s="14">
        <f t="shared" si="84"/>
        <v>-0.10997598676139053</v>
      </c>
      <c r="Y276" s="14">
        <f t="shared" si="85"/>
        <v>-6.8907639624592634E-2</v>
      </c>
      <c r="Z276" s="15">
        <f t="shared" si="86"/>
        <v>-8.5702727915379751E-2</v>
      </c>
      <c r="AA276" s="14">
        <f t="shared" si="87"/>
        <v>3.9672978955364216E-2</v>
      </c>
      <c r="AB276" s="14">
        <f t="shared" si="88"/>
        <v>-0.60998176851617569</v>
      </c>
      <c r="AC276" s="14">
        <f t="shared" si="89"/>
        <v>6.0701910092686301E-2</v>
      </c>
      <c r="AD276" s="14">
        <f t="shared" si="90"/>
        <v>-0.25238701037010519</v>
      </c>
      <c r="AE276" s="14">
        <f t="shared" si="91"/>
        <v>-3.8612963364947919</v>
      </c>
      <c r="AF276" s="18" t="str">
        <f t="shared" si="92"/>
        <v/>
      </c>
      <c r="AG276" s="18" t="str">
        <f t="shared" si="93"/>
        <v/>
      </c>
      <c r="AH276" s="18" t="str">
        <f t="shared" si="94"/>
        <v/>
      </c>
      <c r="AI276" s="19" t="str">
        <f t="shared" si="95"/>
        <v/>
      </c>
      <c r="AJ276" s="19" t="str">
        <f t="shared" si="96"/>
        <v/>
      </c>
      <c r="AK276" s="19" t="str">
        <f t="shared" si="97"/>
        <v/>
      </c>
    </row>
    <row r="277" spans="2:37" x14ac:dyDescent="0.15">
      <c r="B277" s="51" t="str">
        <f>IFERROR(IF(AND(AF277=1,AI277=1),MAX($B$5:B276)+1,""),"")</f>
        <v/>
      </c>
      <c r="C277" s="51" t="str">
        <f>IFERROR(IF(AND(AG277=1,AJ277=1),MAX($C$5:C276)+1,""),"")</f>
        <v/>
      </c>
      <c r="D277" s="51" t="str">
        <f>IFERROR(IF(AND(AH277=1,AK277=1),MAX($D$5:D276)+1,""),"")</f>
        <v/>
      </c>
      <c r="F277" s="5" t="s">
        <v>651</v>
      </c>
      <c r="G277" s="5" t="s">
        <v>652</v>
      </c>
      <c r="H277" s="12">
        <f>IFERROR([1]!EM_S_STM07_IS(F277,"9",$H$1,"1")/1000000,"")</f>
        <v>587.15997744000003</v>
      </c>
      <c r="I277" s="12">
        <f>IFERROR([1]!EM_S_STM07_IS(F277,"9",$I$1,"1")/1000000,"")</f>
        <v>188.10456291</v>
      </c>
      <c r="J277" s="12">
        <f>IFERROR([1]!EM_S_STM07_IS(F277,"9",$J$1,"1")/1000000,"")</f>
        <v>257.60456808999999</v>
      </c>
      <c r="K277" s="12">
        <f>IFERROR([1]!EM_S_STM07_IS(F277,"9",$K$1,"1")/1000000,"")</f>
        <v>240.18509947000001</v>
      </c>
      <c r="L277" s="12">
        <f>IFERROR([1]!EM_S_STM07_IS(F277,"9",$L$1,"1")/1000000,"")</f>
        <v>271.23111831</v>
      </c>
      <c r="M277" s="13">
        <f>IFERROR([1]!EM_S_STM07_IS(F277,"9",$M$1,"1")/1000000,"")</f>
        <v>276.09585663000001</v>
      </c>
      <c r="N277" s="12">
        <f>IFERROR([1]!EM_S_STM07_IS(F277,"61",$N$1,"1")/1000000,"")</f>
        <v>25.1405186</v>
      </c>
      <c r="O277" s="12">
        <f>IFERROR([1]!EM_S_STM07_IS(F277,"61",$O$1,"1")/1000000,"")</f>
        <v>82.895788780000004</v>
      </c>
      <c r="P277" s="12">
        <f>IFERROR([1]!EM_S_STM07_IS(F277,"61",$P$1,"1")/1000000,"")</f>
        <v>156.39123274000002</v>
      </c>
      <c r="Q277" s="12">
        <f>IFERROR([1]!EM_S_STM07_IS(F277,"61",$Q$1,"1")/1000000,"")</f>
        <v>158.10586053</v>
      </c>
      <c r="R277" s="12">
        <f>IFERROR([1]!EM_S_STM07_IS(F277,"61",$R$1,"1")/1000000,"")</f>
        <v>193.87140055</v>
      </c>
      <c r="S277" s="12">
        <f>IFERROR([1]!EM_S_STM07_IS(F277,"61",$S$1,"1")/1000000,"")</f>
        <v>128.64287454999999</v>
      </c>
      <c r="T277" s="20">
        <f t="shared" si="80"/>
        <v>-0.14007477477131947</v>
      </c>
      <c r="U277" s="20">
        <f t="shared" si="81"/>
        <v>0.38612469449485176</v>
      </c>
      <c r="V277" s="14">
        <f t="shared" si="82"/>
        <v>-0.67963660648307411</v>
      </c>
      <c r="W277" s="14">
        <f t="shared" si="83"/>
        <v>0.36947538169636412</v>
      </c>
      <c r="X277" s="14">
        <f t="shared" si="84"/>
        <v>-6.7620961651247147E-2</v>
      </c>
      <c r="Y277" s="14">
        <f t="shared" si="85"/>
        <v>0.12925872132995389</v>
      </c>
      <c r="Z277" s="15">
        <f t="shared" si="86"/>
        <v>1.7935767659372798E-2</v>
      </c>
      <c r="AA277" s="14">
        <f t="shared" si="87"/>
        <v>2.2972982816671093</v>
      </c>
      <c r="AB277" s="14">
        <f t="shared" si="88"/>
        <v>0.88660045391512121</v>
      </c>
      <c r="AC277" s="14">
        <f t="shared" si="89"/>
        <v>1.0963707875175741E-2</v>
      </c>
      <c r="AD277" s="14">
        <f t="shared" si="90"/>
        <v>0.2262126141314896</v>
      </c>
      <c r="AE277" s="14">
        <f t="shared" si="91"/>
        <v>-0.33645254439257732</v>
      </c>
      <c r="AF277" s="18" t="str">
        <f t="shared" si="92"/>
        <v/>
      </c>
      <c r="AG277" s="18">
        <f t="shared" si="93"/>
        <v>1</v>
      </c>
      <c r="AH277" s="18" t="str">
        <f t="shared" si="94"/>
        <v/>
      </c>
      <c r="AI277" s="19" t="str">
        <f t="shared" si="95"/>
        <v/>
      </c>
      <c r="AJ277" s="19" t="str">
        <f t="shared" si="96"/>
        <v/>
      </c>
      <c r="AK277" s="19" t="str">
        <f t="shared" si="97"/>
        <v/>
      </c>
    </row>
    <row r="278" spans="2:37" x14ac:dyDescent="0.15">
      <c r="B278" s="51" t="str">
        <f>IFERROR(IF(AND(AF278=1,AI278=1),MAX($B$5:B277)+1,""),"")</f>
        <v/>
      </c>
      <c r="C278" s="51" t="str">
        <f>IFERROR(IF(AND(AG278=1,AJ278=1),MAX($C$5:C277)+1,""),"")</f>
        <v/>
      </c>
      <c r="D278" s="51" t="str">
        <f>IFERROR(IF(AND(AH278=1,AK278=1),MAX($D$5:D277)+1,""),"")</f>
        <v/>
      </c>
      <c r="F278" s="5" t="s">
        <v>653</v>
      </c>
      <c r="G278" s="5" t="s">
        <v>654</v>
      </c>
      <c r="H278" s="12">
        <f>IFERROR([1]!EM_S_STM07_IS(F278,"9",$H$1,"1")/1000000,"")</f>
        <v>1367.8520595799998</v>
      </c>
      <c r="I278" s="12">
        <f>IFERROR([1]!EM_S_STM07_IS(F278,"9",$I$1,"1")/1000000,"")</f>
        <v>1531.1518155000001</v>
      </c>
      <c r="J278" s="12">
        <f>IFERROR([1]!EM_S_STM07_IS(F278,"9",$J$1,"1")/1000000,"")</f>
        <v>1193.16257077</v>
      </c>
      <c r="K278" s="12">
        <f>IFERROR([1]!EM_S_STM07_IS(F278,"9",$K$1,"1")/1000000,"")</f>
        <v>1263.3665268499999</v>
      </c>
      <c r="L278" s="12">
        <f>IFERROR([1]!EM_S_STM07_IS(F278,"9",$L$1,"1")/1000000,"")</f>
        <v>998.1070081900001</v>
      </c>
      <c r="M278" s="13">
        <f>IFERROR([1]!EM_S_STM07_IS(F278,"9",$M$1,"1")/1000000,"")</f>
        <v>5701.6817636000005</v>
      </c>
      <c r="N278" s="12">
        <f>IFERROR([1]!EM_S_STM07_IS(F278,"61",$N$1,"1")/1000000,"")</f>
        <v>8.5173887300000004</v>
      </c>
      <c r="O278" s="12">
        <f>IFERROR([1]!EM_S_STM07_IS(F278,"61",$O$1,"1")/1000000,"")</f>
        <v>18.972313739999997</v>
      </c>
      <c r="P278" s="12">
        <f>IFERROR([1]!EM_S_STM07_IS(F278,"61",$P$1,"1")/1000000,"")</f>
        <v>-30.225608010000002</v>
      </c>
      <c r="Q278" s="12">
        <f>IFERROR([1]!EM_S_STM07_IS(F278,"61",$Q$1,"1")/1000000,"")</f>
        <v>36.867602189999999</v>
      </c>
      <c r="R278" s="12">
        <f>IFERROR([1]!EM_S_STM07_IS(F278,"61",$R$1,"1")/1000000,"")</f>
        <v>9.4856233000000003</v>
      </c>
      <c r="S278" s="12">
        <f>IFERROR([1]!EM_S_STM07_IS(F278,"61",$S$1,"1")/1000000,"")</f>
        <v>-364.27421070999998</v>
      </c>
      <c r="T278" s="20">
        <f t="shared" si="80"/>
        <v>0.33043226613414522</v>
      </c>
      <c r="U278" s="20">
        <f t="shared" si="81"/>
        <v>-3.1194559336484735</v>
      </c>
      <c r="V278" s="14">
        <f t="shared" si="82"/>
        <v>0.1193840772299174</v>
      </c>
      <c r="W278" s="14">
        <f t="shared" si="83"/>
        <v>-0.22074182410163501</v>
      </c>
      <c r="X278" s="14">
        <f t="shared" si="84"/>
        <v>5.8838550420412715E-2</v>
      </c>
      <c r="Y278" s="14">
        <f t="shared" si="85"/>
        <v>-0.20996244005402098</v>
      </c>
      <c r="Z278" s="15">
        <f t="shared" si="86"/>
        <v>4.7124954707407749</v>
      </c>
      <c r="AA278" s="14">
        <f t="shared" si="87"/>
        <v>1.2274800812102886</v>
      </c>
      <c r="AB278" s="14">
        <f t="shared" si="88"/>
        <v>-2.5931429568484465</v>
      </c>
      <c r="AC278" s="14">
        <f t="shared" si="89"/>
        <v>2.2197472480223563</v>
      </c>
      <c r="AD278" s="14">
        <f t="shared" si="90"/>
        <v>-0.74271114104152702</v>
      </c>
      <c r="AE278" s="14">
        <f t="shared" si="91"/>
        <v>-39.402770085757034</v>
      </c>
      <c r="AF278" s="18">
        <f t="shared" si="92"/>
        <v>1</v>
      </c>
      <c r="AG278" s="18" t="str">
        <f t="shared" si="93"/>
        <v/>
      </c>
      <c r="AH278" s="18" t="str">
        <f t="shared" si="94"/>
        <v/>
      </c>
      <c r="AI278" s="19" t="str">
        <f t="shared" si="95"/>
        <v/>
      </c>
      <c r="AJ278" s="19" t="str">
        <f t="shared" si="96"/>
        <v/>
      </c>
      <c r="AK278" s="19" t="str">
        <f t="shared" si="97"/>
        <v/>
      </c>
    </row>
    <row r="279" spans="2:37" x14ac:dyDescent="0.15">
      <c r="B279" s="51" t="str">
        <f>IFERROR(IF(AND(AF279=1,AI279=1),MAX($B$5:B278)+1,""),"")</f>
        <v/>
      </c>
      <c r="C279" s="51" t="str">
        <f>IFERROR(IF(AND(AG279=1,AJ279=1),MAX($C$5:C278)+1,""),"")</f>
        <v/>
      </c>
      <c r="D279" s="51" t="str">
        <f>IFERROR(IF(AND(AH279=1,AK279=1),MAX($D$5:D278)+1,""),"")</f>
        <v/>
      </c>
      <c r="F279" s="5" t="s">
        <v>655</v>
      </c>
      <c r="G279" s="5" t="s">
        <v>656</v>
      </c>
      <c r="H279" s="12">
        <f>IFERROR([1]!EM_S_STM07_IS(F279,"9",$H$1,"1")/1000000,"")</f>
        <v>8025.2908479999996</v>
      </c>
      <c r="I279" s="12">
        <f>IFERROR([1]!EM_S_STM07_IS(F279,"9",$I$1,"1")/1000000,"")</f>
        <v>12741.413562</v>
      </c>
      <c r="J279" s="12">
        <f>IFERROR([1]!EM_S_STM07_IS(F279,"9",$J$1,"1")/1000000,"")</f>
        <v>25771.583385999998</v>
      </c>
      <c r="K279" s="12">
        <f>IFERROR([1]!EM_S_STM07_IS(F279,"9",$K$1,"1")/1000000,"")</f>
        <v>33774.285620000002</v>
      </c>
      <c r="L279" s="12">
        <f>IFERROR([1]!EM_S_STM07_IS(F279,"9",$L$1,"1")/1000000,"")</f>
        <v>36816.316676000002</v>
      </c>
      <c r="M279" s="13">
        <f>IFERROR([1]!EM_S_STM07_IS(F279,"9",$M$1,"1")/1000000,"")</f>
        <v>48623.732312</v>
      </c>
      <c r="N279" s="12">
        <f>IFERROR([1]!EM_S_STM07_IS(F279,"61",$N$1,"1")/1000000,"")</f>
        <v>-2003.813083</v>
      </c>
      <c r="O279" s="12">
        <f>IFERROR([1]!EM_S_STM07_IS(F279,"61",$O$1,"1")/1000000,"")</f>
        <v>560.86647700000003</v>
      </c>
      <c r="P279" s="12">
        <f>IFERROR([1]!EM_S_STM07_IS(F279,"61",$P$1,"1")/1000000,"")</f>
        <v>258.13339100000002</v>
      </c>
      <c r="Q279" s="12">
        <f>IFERROR([1]!EM_S_STM07_IS(F279,"61",$Q$1,"1")/1000000,"")</f>
        <v>2353.3656940000001</v>
      </c>
      <c r="R279" s="12">
        <f>IFERROR([1]!EM_S_STM07_IS(F279,"61",$R$1,"1")/1000000,"")</f>
        <v>2562.1288290000002</v>
      </c>
      <c r="S279" s="12">
        <f>IFERROR([1]!EM_S_STM07_IS(F279,"61",$S$1,"1")/1000000,"")</f>
        <v>1636.2704879999999</v>
      </c>
      <c r="T279" s="20">
        <f t="shared" si="80"/>
        <v>0.43376344074847983</v>
      </c>
      <c r="U279" s="20" t="str">
        <f t="shared" si="81"/>
        <v/>
      </c>
      <c r="V279" s="14">
        <f t="shared" si="82"/>
        <v>0.58765754454560548</v>
      </c>
      <c r="W279" s="14">
        <f t="shared" si="83"/>
        <v>1.0226628121436374</v>
      </c>
      <c r="X279" s="14">
        <f t="shared" si="84"/>
        <v>0.31052427451342957</v>
      </c>
      <c r="Y279" s="14">
        <f t="shared" si="85"/>
        <v>9.0069441889204932E-2</v>
      </c>
      <c r="Z279" s="15">
        <f t="shared" si="86"/>
        <v>0.32071148615736111</v>
      </c>
      <c r="AA279" s="14">
        <f t="shared" si="87"/>
        <v>1.2798995983000077</v>
      </c>
      <c r="AB279" s="14">
        <f t="shared" si="88"/>
        <v>-0.53975963694474827</v>
      </c>
      <c r="AC279" s="14">
        <f t="shared" si="89"/>
        <v>8.1168588646480071</v>
      </c>
      <c r="AD279" s="14">
        <f t="shared" si="90"/>
        <v>8.8708327622965738E-2</v>
      </c>
      <c r="AE279" s="14">
        <f t="shared" si="91"/>
        <v>-0.36136291451096281</v>
      </c>
      <c r="AF279" s="18">
        <f t="shared" si="92"/>
        <v>1</v>
      </c>
      <c r="AG279" s="18" t="str">
        <f t="shared" si="93"/>
        <v/>
      </c>
      <c r="AH279" s="18" t="str">
        <f t="shared" si="94"/>
        <v/>
      </c>
      <c r="AI279" s="19" t="str">
        <f t="shared" si="95"/>
        <v/>
      </c>
      <c r="AJ279" s="19" t="str">
        <f t="shared" si="96"/>
        <v/>
      </c>
      <c r="AK279" s="19" t="str">
        <f t="shared" si="97"/>
        <v/>
      </c>
    </row>
    <row r="280" spans="2:37" x14ac:dyDescent="0.15">
      <c r="B280" s="51" t="str">
        <f>IFERROR(IF(AND(AF280=1,AI280=1),MAX($B$5:B279)+1,""),"")</f>
        <v/>
      </c>
      <c r="C280" s="51" t="str">
        <f>IFERROR(IF(AND(AG280=1,AJ280=1),MAX($C$5:C279)+1,""),"")</f>
        <v/>
      </c>
      <c r="D280" s="51" t="str">
        <f>IFERROR(IF(AND(AH280=1,AK280=1),MAX($D$5:D279)+1,""),"")</f>
        <v/>
      </c>
      <c r="F280" s="5" t="s">
        <v>657</v>
      </c>
      <c r="G280" s="5" t="s">
        <v>658</v>
      </c>
      <c r="H280" s="12">
        <f>IFERROR([1]!EM_S_STM07_IS(F280,"9",$H$1,"1")/1000000,"")</f>
        <v>5025.6241263000002</v>
      </c>
      <c r="I280" s="12">
        <f>IFERROR([1]!EM_S_STM07_IS(F280,"9",$I$1,"1")/1000000,"")</f>
        <v>6078.65940675</v>
      </c>
      <c r="J280" s="12">
        <f>IFERROR([1]!EM_S_STM07_IS(F280,"9",$J$1,"1")/1000000,"")</f>
        <v>5901.0498940200005</v>
      </c>
      <c r="K280" s="12">
        <f>IFERROR([1]!EM_S_STM07_IS(F280,"9",$K$1,"1")/1000000,"")</f>
        <v>6478.2450291599998</v>
      </c>
      <c r="L280" s="12">
        <f>IFERROR([1]!EM_S_STM07_IS(F280,"9",$L$1,"1")/1000000,"")</f>
        <v>6169.6887925299998</v>
      </c>
      <c r="M280" s="13">
        <f>IFERROR([1]!EM_S_STM07_IS(F280,"9",$M$1,"1")/1000000,"")</f>
        <v>6173.3227786099997</v>
      </c>
      <c r="N280" s="12">
        <f>IFERROR([1]!EM_S_STM07_IS(F280,"61",$N$1,"1")/1000000,"")</f>
        <v>739.09162349999997</v>
      </c>
      <c r="O280" s="12">
        <f>IFERROR([1]!EM_S_STM07_IS(F280,"61",$O$1,"1")/1000000,"")</f>
        <v>848.52806519000001</v>
      </c>
      <c r="P280" s="12">
        <f>IFERROR([1]!EM_S_STM07_IS(F280,"61",$P$1,"1")/1000000,"")</f>
        <v>707.85754413999996</v>
      </c>
      <c r="Q280" s="12">
        <f>IFERROR([1]!EM_S_STM07_IS(F280,"61",$Q$1,"1")/1000000,"")</f>
        <v>999.25673065000001</v>
      </c>
      <c r="R280" s="12">
        <f>IFERROR([1]!EM_S_STM07_IS(F280,"61",$R$1,"1")/1000000,"")</f>
        <v>958.72540284000002</v>
      </c>
      <c r="S280" s="12">
        <f>IFERROR([1]!EM_S_STM07_IS(F280,"61",$S$1,"1")/1000000,"")</f>
        <v>712.19324319000009</v>
      </c>
      <c r="T280" s="20">
        <f t="shared" si="80"/>
        <v>4.1995386803822088E-2</v>
      </c>
      <c r="U280" s="20">
        <f t="shared" si="81"/>
        <v>-7.3871027948730905E-3</v>
      </c>
      <c r="V280" s="14">
        <f t="shared" si="82"/>
        <v>0.20953323487510253</v>
      </c>
      <c r="W280" s="14">
        <f t="shared" si="83"/>
        <v>-2.921853337148228E-2</v>
      </c>
      <c r="X280" s="14">
        <f t="shared" si="84"/>
        <v>9.7812278409121184E-2</v>
      </c>
      <c r="Y280" s="14">
        <f t="shared" si="85"/>
        <v>-4.7629602653360727E-2</v>
      </c>
      <c r="Z280" s="15">
        <f t="shared" si="86"/>
        <v>5.8900638301234319E-4</v>
      </c>
      <c r="AA280" s="14">
        <f t="shared" si="87"/>
        <v>0.14806884317232427</v>
      </c>
      <c r="AB280" s="14">
        <f t="shared" si="88"/>
        <v>-0.16578181302524331</v>
      </c>
      <c r="AC280" s="14">
        <f t="shared" si="89"/>
        <v>0.41166360226340565</v>
      </c>
      <c r="AD280" s="14">
        <f t="shared" si="90"/>
        <v>-4.0561475911836023E-2</v>
      </c>
      <c r="AE280" s="14">
        <f t="shared" si="91"/>
        <v>-0.25714574675888008</v>
      </c>
      <c r="AF280" s="18" t="str">
        <f t="shared" si="92"/>
        <v/>
      </c>
      <c r="AG280" s="18" t="str">
        <f t="shared" si="93"/>
        <v/>
      </c>
      <c r="AH280" s="18" t="str">
        <f t="shared" si="94"/>
        <v/>
      </c>
      <c r="AI280" s="19" t="str">
        <f t="shared" si="95"/>
        <v/>
      </c>
      <c r="AJ280" s="19" t="str">
        <f t="shared" si="96"/>
        <v/>
      </c>
      <c r="AK280" s="19" t="str">
        <f t="shared" si="97"/>
        <v/>
      </c>
    </row>
    <row r="281" spans="2:37" x14ac:dyDescent="0.15">
      <c r="B281" s="51" t="str">
        <f>IFERROR(IF(AND(AF281=1,AI281=1),MAX($B$5:B280)+1,""),"")</f>
        <v/>
      </c>
      <c r="C281" s="51" t="str">
        <f>IFERROR(IF(AND(AG281=1,AJ281=1),MAX($C$5:C280)+1,""),"")</f>
        <v/>
      </c>
      <c r="D281" s="51" t="str">
        <f>IFERROR(IF(AND(AH281=1,AK281=1),MAX($D$5:D280)+1,""),"")</f>
        <v/>
      </c>
      <c r="F281" s="5" t="s">
        <v>659</v>
      </c>
      <c r="G281" s="5" t="s">
        <v>660</v>
      </c>
      <c r="H281" s="12">
        <f>IFERROR([1]!EM_S_STM07_IS(F281,"9",$H$1,"1")/1000000,"")</f>
        <v>662.37670000000003</v>
      </c>
      <c r="I281" s="12">
        <f>IFERROR([1]!EM_S_STM07_IS(F281,"9",$I$1,"1")/1000000,"")</f>
        <v>693.6877017999999</v>
      </c>
      <c r="J281" s="12">
        <f>IFERROR([1]!EM_S_STM07_IS(F281,"9",$J$1,"1")/1000000,"")</f>
        <v>808.65439908000008</v>
      </c>
      <c r="K281" s="12">
        <f>IFERROR([1]!EM_S_STM07_IS(F281,"9",$K$1,"1")/1000000,"")</f>
        <v>819.77428079999993</v>
      </c>
      <c r="L281" s="12">
        <f>IFERROR([1]!EM_S_STM07_IS(F281,"9",$L$1,"1")/1000000,"")</f>
        <v>988.54543762000003</v>
      </c>
      <c r="M281" s="13">
        <f>IFERROR([1]!EM_S_STM07_IS(F281,"9",$M$1,"1")/1000000,"")</f>
        <v>1156.3336037899999</v>
      </c>
      <c r="N281" s="12">
        <f>IFERROR([1]!EM_S_STM07_IS(F281,"61",$N$1,"1")/1000000,"")</f>
        <v>-10.66544727</v>
      </c>
      <c r="O281" s="12">
        <f>IFERROR([1]!EM_S_STM07_IS(F281,"61",$O$1,"1")/1000000,"")</f>
        <v>9.2525810499999999</v>
      </c>
      <c r="P281" s="12">
        <f>IFERROR([1]!EM_S_STM07_IS(F281,"61",$P$1,"1")/1000000,"")</f>
        <v>-48.214425299999995</v>
      </c>
      <c r="Q281" s="12">
        <f>IFERROR([1]!EM_S_STM07_IS(F281,"61",$Q$1,"1")/1000000,"")</f>
        <v>10.34958497</v>
      </c>
      <c r="R281" s="12">
        <f>IFERROR([1]!EM_S_STM07_IS(F281,"61",$R$1,"1")/1000000,"")</f>
        <v>10.408928509999999</v>
      </c>
      <c r="S281" s="12">
        <f>IFERROR([1]!EM_S_STM07_IS(F281,"61",$S$1,"1")/1000000,"")</f>
        <v>10.536077880000001</v>
      </c>
      <c r="T281" s="20">
        <f t="shared" si="80"/>
        <v>0.11788111623293118</v>
      </c>
      <c r="U281" s="20" t="str">
        <f t="shared" si="81"/>
        <v/>
      </c>
      <c r="V281" s="14">
        <f t="shared" si="82"/>
        <v>4.7270687208653128E-2</v>
      </c>
      <c r="W281" s="14">
        <f t="shared" si="83"/>
        <v>0.16573264450513023</v>
      </c>
      <c r="X281" s="14">
        <f t="shared" si="84"/>
        <v>1.3751092843433311E-2</v>
      </c>
      <c r="Y281" s="14">
        <f t="shared" si="85"/>
        <v>0.20587515462829598</v>
      </c>
      <c r="Z281" s="15">
        <f t="shared" si="86"/>
        <v>0.16973237626179621</v>
      </c>
      <c r="AA281" s="14">
        <f t="shared" si="87"/>
        <v>1.8675286479570208</v>
      </c>
      <c r="AB281" s="14">
        <f t="shared" si="88"/>
        <v>-6.2109162880556443</v>
      </c>
      <c r="AC281" s="14">
        <f t="shared" si="89"/>
        <v>1.2146574371799057</v>
      </c>
      <c r="AD281" s="14">
        <f t="shared" si="90"/>
        <v>5.7339052891508015E-3</v>
      </c>
      <c r="AE281" s="14">
        <f t="shared" si="91"/>
        <v>1.2215413899504387E-2</v>
      </c>
      <c r="AF281" s="18" t="str">
        <f t="shared" si="92"/>
        <v/>
      </c>
      <c r="AG281" s="18" t="str">
        <f t="shared" si="93"/>
        <v/>
      </c>
      <c r="AH281" s="18" t="str">
        <f t="shared" si="94"/>
        <v/>
      </c>
      <c r="AI281" s="19" t="str">
        <f t="shared" si="95"/>
        <v/>
      </c>
      <c r="AJ281" s="19" t="str">
        <f t="shared" si="96"/>
        <v/>
      </c>
      <c r="AK281" s="19" t="str">
        <f t="shared" si="97"/>
        <v/>
      </c>
    </row>
    <row r="282" spans="2:37" x14ac:dyDescent="0.15">
      <c r="B282" s="51" t="str">
        <f>IFERROR(IF(AND(AF282=1,AI282=1),MAX($B$5:B281)+1,""),"")</f>
        <v/>
      </c>
      <c r="C282" s="51" t="str">
        <f>IFERROR(IF(AND(AG282=1,AJ282=1),MAX($C$5:C281)+1,""),"")</f>
        <v/>
      </c>
      <c r="D282" s="51" t="str">
        <f>IFERROR(IF(AND(AH282=1,AK282=1),MAX($D$5:D281)+1,""),"")</f>
        <v/>
      </c>
      <c r="F282" s="5" t="s">
        <v>661</v>
      </c>
      <c r="G282" s="5" t="s">
        <v>662</v>
      </c>
      <c r="H282" s="12">
        <f>IFERROR([1]!EM_S_STM07_IS(F282,"9",$H$1,"1")/1000000,"")</f>
        <v>2242.0415547299999</v>
      </c>
      <c r="I282" s="12">
        <f>IFERROR([1]!EM_S_STM07_IS(F282,"9",$I$1,"1")/1000000,"")</f>
        <v>1775.1197655399999</v>
      </c>
      <c r="J282" s="12">
        <f>IFERROR([1]!EM_S_STM07_IS(F282,"9",$J$1,"1")/1000000,"")</f>
        <v>1531.1646944300001</v>
      </c>
      <c r="K282" s="12">
        <f>IFERROR([1]!EM_S_STM07_IS(F282,"9",$K$1,"1")/1000000,"")</f>
        <v>1984.9276222200001</v>
      </c>
      <c r="L282" s="12">
        <f>IFERROR([1]!EM_S_STM07_IS(F282,"9",$L$1,"1")/1000000,"")</f>
        <v>3486.0361456000001</v>
      </c>
      <c r="M282" s="13">
        <f>IFERROR([1]!EM_S_STM07_IS(F282,"9",$M$1,"1")/1000000,"")</f>
        <v>5773.3820714700005</v>
      </c>
      <c r="N282" s="12">
        <f>IFERROR([1]!EM_S_STM07_IS(F282,"61",$N$1,"1")/1000000,"")</f>
        <v>924.98111361999997</v>
      </c>
      <c r="O282" s="12">
        <f>IFERROR([1]!EM_S_STM07_IS(F282,"61",$O$1,"1")/1000000,"")</f>
        <v>562.71382603999996</v>
      </c>
      <c r="P282" s="12">
        <f>IFERROR([1]!EM_S_STM07_IS(F282,"61",$P$1,"1")/1000000,"")</f>
        <v>406.70698444999999</v>
      </c>
      <c r="Q282" s="12">
        <f>IFERROR([1]!EM_S_STM07_IS(F282,"61",$Q$1,"1")/1000000,"")</f>
        <v>664.13187091999998</v>
      </c>
      <c r="R282" s="12">
        <f>IFERROR([1]!EM_S_STM07_IS(F282,"61",$R$1,"1")/1000000,"")</f>
        <v>1371.7446624200002</v>
      </c>
      <c r="S282" s="12">
        <f>IFERROR([1]!EM_S_STM07_IS(F282,"61",$S$1,"1")/1000000,"")</f>
        <v>2784.2290892399997</v>
      </c>
      <c r="T282" s="20">
        <f t="shared" si="80"/>
        <v>0.20825145920625587</v>
      </c>
      <c r="U282" s="20">
        <f t="shared" si="81"/>
        <v>0.24656353980477719</v>
      </c>
      <c r="V282" s="14">
        <f t="shared" si="82"/>
        <v>-0.20825741976322537</v>
      </c>
      <c r="W282" s="14">
        <f t="shared" si="83"/>
        <v>-0.13743020377883491</v>
      </c>
      <c r="X282" s="14">
        <f t="shared" si="84"/>
        <v>0.29635148292060143</v>
      </c>
      <c r="Y282" s="14">
        <f t="shared" si="85"/>
        <v>0.7562535311494718</v>
      </c>
      <c r="Z282" s="15">
        <f t="shared" si="86"/>
        <v>0.65614521202169385</v>
      </c>
      <c r="AA282" s="14">
        <f t="shared" si="87"/>
        <v>-0.39164830745812002</v>
      </c>
      <c r="AB282" s="14">
        <f t="shared" si="88"/>
        <v>-0.27724010744123845</v>
      </c>
      <c r="AC282" s="14">
        <f t="shared" si="89"/>
        <v>0.63294926399683571</v>
      </c>
      <c r="AD282" s="14">
        <f t="shared" si="90"/>
        <v>1.0654703116713364</v>
      </c>
      <c r="AE282" s="14">
        <f t="shared" si="91"/>
        <v>1.0296992330395711</v>
      </c>
      <c r="AF282" s="18">
        <f t="shared" si="92"/>
        <v>1</v>
      </c>
      <c r="AG282" s="18">
        <f t="shared" si="93"/>
        <v>1</v>
      </c>
      <c r="AH282" s="18">
        <f t="shared" si="94"/>
        <v>1</v>
      </c>
      <c r="AI282" s="19" t="str">
        <f t="shared" si="95"/>
        <v/>
      </c>
      <c r="AJ282" s="19" t="str">
        <f t="shared" si="96"/>
        <v/>
      </c>
      <c r="AK282" s="19" t="str">
        <f t="shared" si="97"/>
        <v/>
      </c>
    </row>
    <row r="283" spans="2:37" x14ac:dyDescent="0.15">
      <c r="B283" s="51" t="str">
        <f>IFERROR(IF(AND(AF283=1,AI283=1),MAX($B$5:B282)+1,""),"")</f>
        <v/>
      </c>
      <c r="C283" s="51" t="str">
        <f>IFERROR(IF(AND(AG283=1,AJ283=1),MAX($C$5:C282)+1,""),"")</f>
        <v/>
      </c>
      <c r="D283" s="51" t="str">
        <f>IFERROR(IF(AND(AH283=1,AK283=1),MAX($D$5:D282)+1,""),"")</f>
        <v/>
      </c>
      <c r="F283" s="5" t="s">
        <v>663</v>
      </c>
      <c r="G283" s="5" t="s">
        <v>664</v>
      </c>
      <c r="H283" s="12">
        <f>IFERROR([1]!EM_S_STM07_IS(F283,"9",$H$1,"1")/1000000,"")</f>
        <v>10298.391447399999</v>
      </c>
      <c r="I283" s="12">
        <f>IFERROR([1]!EM_S_STM07_IS(F283,"9",$I$1,"1")/1000000,"")</f>
        <v>12136.836613270001</v>
      </c>
      <c r="J283" s="12">
        <f>IFERROR([1]!EM_S_STM07_IS(F283,"9",$J$1,"1")/1000000,"")</f>
        <v>13033.34650265</v>
      </c>
      <c r="K283" s="12">
        <f>IFERROR([1]!EM_S_STM07_IS(F283,"9",$K$1,"1")/1000000,"")</f>
        <v>13748.38387783</v>
      </c>
      <c r="L283" s="12">
        <f>IFERROR([1]!EM_S_STM07_IS(F283,"9",$L$1,"1")/1000000,"")</f>
        <v>13503.754125920001</v>
      </c>
      <c r="M283" s="13">
        <f>IFERROR([1]!EM_S_STM07_IS(F283,"9",$M$1,"1")/1000000,"")</f>
        <v>12538.26700652</v>
      </c>
      <c r="N283" s="12">
        <f>IFERROR([1]!EM_S_STM07_IS(F283,"61",$N$1,"1")/1000000,"")</f>
        <v>769.87325754999995</v>
      </c>
      <c r="O283" s="12">
        <f>IFERROR([1]!EM_S_STM07_IS(F283,"61",$O$1,"1")/1000000,"")</f>
        <v>817.21729147000008</v>
      </c>
      <c r="P283" s="12">
        <f>IFERROR([1]!EM_S_STM07_IS(F283,"61",$P$1,"1")/1000000,"")</f>
        <v>616.19867925000005</v>
      </c>
      <c r="Q283" s="12">
        <f>IFERROR([1]!EM_S_STM07_IS(F283,"61",$Q$1,"1")/1000000,"")</f>
        <v>680.64110224000001</v>
      </c>
      <c r="R283" s="12">
        <f>IFERROR([1]!EM_S_STM07_IS(F283,"61",$R$1,"1")/1000000,"")</f>
        <v>726.13921749999997</v>
      </c>
      <c r="S283" s="12">
        <f>IFERROR([1]!EM_S_STM07_IS(F283,"61",$S$1,"1")/1000000,"")</f>
        <v>587.67853667999998</v>
      </c>
      <c r="T283" s="20">
        <f t="shared" si="80"/>
        <v>4.014437236930557E-2</v>
      </c>
      <c r="U283" s="20">
        <f t="shared" si="81"/>
        <v>-5.2576573573972163E-2</v>
      </c>
      <c r="V283" s="14">
        <f t="shared" si="82"/>
        <v>0.17851770106623283</v>
      </c>
      <c r="W283" s="14">
        <f t="shared" si="83"/>
        <v>7.3866849982950705E-2</v>
      </c>
      <c r="X283" s="14">
        <f t="shared" si="84"/>
        <v>5.4862147264681034E-2</v>
      </c>
      <c r="Y283" s="14">
        <f t="shared" si="85"/>
        <v>-1.7793346045892524E-2</v>
      </c>
      <c r="Z283" s="15">
        <f t="shared" si="86"/>
        <v>-7.1497682081368821E-2</v>
      </c>
      <c r="AA283" s="14">
        <f t="shared" si="87"/>
        <v>6.149588059554769E-2</v>
      </c>
      <c r="AB283" s="14">
        <f t="shared" si="88"/>
        <v>-0.24597939167245261</v>
      </c>
      <c r="AC283" s="14">
        <f t="shared" si="89"/>
        <v>0.1045805925264809</v>
      </c>
      <c r="AD283" s="14">
        <f t="shared" si="90"/>
        <v>6.6845970821134651E-2</v>
      </c>
      <c r="AE283" s="14">
        <f t="shared" si="91"/>
        <v>-0.19068062636349759</v>
      </c>
      <c r="AF283" s="18" t="str">
        <f t="shared" si="92"/>
        <v/>
      </c>
      <c r="AG283" s="18" t="str">
        <f t="shared" si="93"/>
        <v/>
      </c>
      <c r="AH283" s="18" t="str">
        <f t="shared" si="94"/>
        <v/>
      </c>
      <c r="AI283" s="19" t="str">
        <f t="shared" si="95"/>
        <v/>
      </c>
      <c r="AJ283" s="19" t="str">
        <f t="shared" si="96"/>
        <v/>
      </c>
      <c r="AK283" s="19" t="str">
        <f t="shared" si="97"/>
        <v/>
      </c>
    </row>
    <row r="284" spans="2:37" x14ac:dyDescent="0.15">
      <c r="B284" s="51" t="str">
        <f>IFERROR(IF(AND(AF284=1,AI284=1),MAX($B$5:B283)+1,""),"")</f>
        <v/>
      </c>
      <c r="C284" s="51" t="str">
        <f>IFERROR(IF(AND(AG284=1,AJ284=1),MAX($C$5:C283)+1,""),"")</f>
        <v/>
      </c>
      <c r="D284" s="51" t="str">
        <f>IFERROR(IF(AND(AH284=1,AK284=1),MAX($D$5:D283)+1,""),"")</f>
        <v/>
      </c>
      <c r="F284" s="5" t="s">
        <v>665</v>
      </c>
      <c r="G284" s="5" t="s">
        <v>666</v>
      </c>
      <c r="H284" s="12">
        <f>IFERROR([1]!EM_S_STM07_IS(F284,"9",$H$1,"1")/1000000,"")</f>
        <v>3365.5571873000004</v>
      </c>
      <c r="I284" s="12">
        <f>IFERROR([1]!EM_S_STM07_IS(F284,"9",$I$1,"1")/1000000,"")</f>
        <v>5246.66164527</v>
      </c>
      <c r="J284" s="12">
        <f>IFERROR([1]!EM_S_STM07_IS(F284,"9",$J$1,"1")/1000000,"")</f>
        <v>6506.5856585699994</v>
      </c>
      <c r="K284" s="12">
        <f>IFERROR([1]!EM_S_STM07_IS(F284,"9",$K$1,"1")/1000000,"")</f>
        <v>5767.9014000100005</v>
      </c>
      <c r="L284" s="12">
        <f>IFERROR([1]!EM_S_STM07_IS(F284,"9",$L$1,"1")/1000000,"")</f>
        <v>4769.0106079300003</v>
      </c>
      <c r="M284" s="13">
        <f>IFERROR([1]!EM_S_STM07_IS(F284,"9",$M$1,"1")/1000000,"")</f>
        <v>3928.27423542</v>
      </c>
      <c r="N284" s="12">
        <f>IFERROR([1]!EM_S_STM07_IS(F284,"61",$N$1,"1")/1000000,"")</f>
        <v>100.59803389</v>
      </c>
      <c r="O284" s="12">
        <f>IFERROR([1]!EM_S_STM07_IS(F284,"61",$O$1,"1")/1000000,"")</f>
        <v>284.1325023</v>
      </c>
      <c r="P284" s="12">
        <f>IFERROR([1]!EM_S_STM07_IS(F284,"61",$P$1,"1")/1000000,"")</f>
        <v>301.71271730000001</v>
      </c>
      <c r="Q284" s="12">
        <f>IFERROR([1]!EM_S_STM07_IS(F284,"61",$Q$1,"1")/1000000,"")</f>
        <v>170.25454702000002</v>
      </c>
      <c r="R284" s="12">
        <f>IFERROR([1]!EM_S_STM07_IS(F284,"61",$R$1,"1")/1000000,"")</f>
        <v>-244.50135483000003</v>
      </c>
      <c r="S284" s="12">
        <f>IFERROR([1]!EM_S_STM07_IS(F284,"61",$S$1,"1")/1000000,"")</f>
        <v>55.443024880000003</v>
      </c>
      <c r="T284" s="20">
        <f t="shared" si="80"/>
        <v>3.1404364456071976E-2</v>
      </c>
      <c r="U284" s="20">
        <f t="shared" si="81"/>
        <v>-0.11233011815185268</v>
      </c>
      <c r="V284" s="14">
        <f t="shared" si="82"/>
        <v>0.55892809222448703</v>
      </c>
      <c r="W284" s="14">
        <f t="shared" si="83"/>
        <v>0.24013822473874472</v>
      </c>
      <c r="X284" s="14">
        <f t="shared" si="84"/>
        <v>-0.11352870727015757</v>
      </c>
      <c r="Y284" s="14">
        <f t="shared" si="85"/>
        <v>-0.17318097568003993</v>
      </c>
      <c r="Z284" s="15">
        <f t="shared" si="86"/>
        <v>-0.1762915710675938</v>
      </c>
      <c r="AA284" s="14">
        <f t="shared" si="87"/>
        <v>1.8244339507737073</v>
      </c>
      <c r="AB284" s="14">
        <f t="shared" si="88"/>
        <v>6.1873298048239551E-2</v>
      </c>
      <c r="AC284" s="14">
        <f t="shared" si="89"/>
        <v>-0.43570642781122171</v>
      </c>
      <c r="AD284" s="14">
        <f t="shared" si="90"/>
        <v>-2.4360929508759499</v>
      </c>
      <c r="AE284" s="14">
        <f t="shared" si="91"/>
        <v>1.2267595814286965</v>
      </c>
      <c r="AF284" s="18" t="str">
        <f t="shared" si="92"/>
        <v/>
      </c>
      <c r="AG284" s="18" t="str">
        <f t="shared" si="93"/>
        <v/>
      </c>
      <c r="AH284" s="18" t="str">
        <f t="shared" si="94"/>
        <v/>
      </c>
      <c r="AI284" s="19" t="str">
        <f t="shared" si="95"/>
        <v/>
      </c>
      <c r="AJ284" s="19" t="str">
        <f t="shared" si="96"/>
        <v/>
      </c>
      <c r="AK284" s="19" t="str">
        <f t="shared" si="97"/>
        <v/>
      </c>
    </row>
    <row r="285" spans="2:37" x14ac:dyDescent="0.15">
      <c r="B285" s="51" t="str">
        <f>IFERROR(IF(AND(AF285=1,AI285=1),MAX($B$5:B284)+1,""),"")</f>
        <v/>
      </c>
      <c r="C285" s="51" t="str">
        <f>IFERROR(IF(AND(AG285=1,AJ285=1),MAX($C$5:C284)+1,""),"")</f>
        <v/>
      </c>
      <c r="D285" s="51" t="str">
        <f>IFERROR(IF(AND(AH285=1,AK285=1),MAX($D$5:D284)+1,""),"")</f>
        <v/>
      </c>
      <c r="F285" s="5" t="s">
        <v>667</v>
      </c>
      <c r="G285" s="5" t="s">
        <v>668</v>
      </c>
      <c r="H285" s="12">
        <f>IFERROR([1]!EM_S_STM07_IS(F285,"9",$H$1,"1")/1000000,"")</f>
        <v>2712.2512296899999</v>
      </c>
      <c r="I285" s="12">
        <f>IFERROR([1]!EM_S_STM07_IS(F285,"9",$I$1,"1")/1000000,"")</f>
        <v>2641.3385950900001</v>
      </c>
      <c r="J285" s="12">
        <f>IFERROR([1]!EM_S_STM07_IS(F285,"9",$J$1,"1")/1000000,"")</f>
        <v>2602.8128742800004</v>
      </c>
      <c r="K285" s="12">
        <f>IFERROR([1]!EM_S_STM07_IS(F285,"9",$K$1,"1")/1000000,"")</f>
        <v>6128.4995638100008</v>
      </c>
      <c r="L285" s="12">
        <f>IFERROR([1]!EM_S_STM07_IS(F285,"9",$L$1,"1")/1000000,"")</f>
        <v>8372.3258121899999</v>
      </c>
      <c r="M285" s="13">
        <f>IFERROR([1]!EM_S_STM07_IS(F285,"9",$M$1,"1")/1000000,"")</f>
        <v>14813.25842898</v>
      </c>
      <c r="N285" s="12">
        <f>IFERROR([1]!EM_S_STM07_IS(F285,"61",$N$1,"1")/1000000,"")</f>
        <v>335.62343136000004</v>
      </c>
      <c r="O285" s="12">
        <f>IFERROR([1]!EM_S_STM07_IS(F285,"61",$O$1,"1")/1000000,"")</f>
        <v>366.90029972000002</v>
      </c>
      <c r="P285" s="12">
        <f>IFERROR([1]!EM_S_STM07_IS(F285,"61",$P$1,"1")/1000000,"")</f>
        <v>344.31249895999997</v>
      </c>
      <c r="Q285" s="12">
        <f>IFERROR([1]!EM_S_STM07_IS(F285,"61",$Q$1,"1")/1000000,"")</f>
        <v>728.35839264000003</v>
      </c>
      <c r="R285" s="12">
        <f>IFERROR([1]!EM_S_STM07_IS(F285,"61",$R$1,"1")/1000000,"")</f>
        <v>783.76208229999997</v>
      </c>
      <c r="S285" s="12">
        <f>IFERROR([1]!EM_S_STM07_IS(F285,"61",$S$1,"1")/1000000,"")</f>
        <v>1325.1556375</v>
      </c>
      <c r="T285" s="20">
        <f t="shared" si="80"/>
        <v>0.40431371375215108</v>
      </c>
      <c r="U285" s="20">
        <f t="shared" si="81"/>
        <v>0.31608192034023541</v>
      </c>
      <c r="V285" s="14">
        <f t="shared" si="82"/>
        <v>-2.6145304617708615E-2</v>
      </c>
      <c r="W285" s="14">
        <f t="shared" si="83"/>
        <v>-1.4585680488527824E-2</v>
      </c>
      <c r="X285" s="14">
        <f t="shared" si="84"/>
        <v>1.3545678693883396</v>
      </c>
      <c r="Y285" s="14">
        <f t="shared" si="85"/>
        <v>0.36612978837923654</v>
      </c>
      <c r="Z285" s="15">
        <f t="shared" si="86"/>
        <v>0.76931222712475955</v>
      </c>
      <c r="AA285" s="14">
        <f t="shared" si="87"/>
        <v>9.3190359902051795E-2</v>
      </c>
      <c r="AB285" s="14">
        <f t="shared" si="88"/>
        <v>-6.1563865652979652E-2</v>
      </c>
      <c r="AC285" s="14">
        <f t="shared" si="89"/>
        <v>1.1153992226248401</v>
      </c>
      <c r="AD285" s="14">
        <f t="shared" si="90"/>
        <v>7.606652194832865E-2</v>
      </c>
      <c r="AE285" s="14">
        <f t="shared" si="91"/>
        <v>0.69076262736677185</v>
      </c>
      <c r="AF285" s="18">
        <f t="shared" si="92"/>
        <v>1</v>
      </c>
      <c r="AG285" s="18">
        <f t="shared" si="93"/>
        <v>1</v>
      </c>
      <c r="AH285" s="18">
        <f t="shared" si="94"/>
        <v>1</v>
      </c>
      <c r="AI285" s="19" t="str">
        <f t="shared" si="95"/>
        <v/>
      </c>
      <c r="AJ285" s="19" t="str">
        <f t="shared" si="96"/>
        <v/>
      </c>
      <c r="AK285" s="19" t="str">
        <f t="shared" si="97"/>
        <v/>
      </c>
    </row>
    <row r="286" spans="2:37" x14ac:dyDescent="0.15">
      <c r="B286" s="51" t="str">
        <f>IFERROR(IF(AND(AF286=1,AI286=1),MAX($B$5:B285)+1,""),"")</f>
        <v/>
      </c>
      <c r="C286" s="51">
        <f>IFERROR(IF(AND(AG286=1,AJ286=1),MAX($C$5:C285)+1,""),"")</f>
        <v>10</v>
      </c>
      <c r="D286" s="51" t="str">
        <f>IFERROR(IF(AND(AH286=1,AK286=1),MAX($D$5:D285)+1,""),"")</f>
        <v/>
      </c>
      <c r="F286" s="5" t="s">
        <v>669</v>
      </c>
      <c r="G286" s="5" t="s">
        <v>670</v>
      </c>
      <c r="H286" s="12">
        <f>IFERROR([1]!EM_S_STM07_IS(F286,"9",$H$1,"1")/1000000,"")</f>
        <v>2909.08229536</v>
      </c>
      <c r="I286" s="12">
        <f>IFERROR([1]!EM_S_STM07_IS(F286,"9",$I$1,"1")/1000000,"")</f>
        <v>3339.3973109200001</v>
      </c>
      <c r="J286" s="12">
        <f>IFERROR([1]!EM_S_STM07_IS(F286,"9",$J$1,"1")/1000000,"")</f>
        <v>2973.8937619899998</v>
      </c>
      <c r="K286" s="12">
        <f>IFERROR([1]!EM_S_STM07_IS(F286,"9",$K$1,"1")/1000000,"")</f>
        <v>2972.7422407600002</v>
      </c>
      <c r="L286" s="12">
        <f>IFERROR([1]!EM_S_STM07_IS(F286,"9",$L$1,"1")/1000000,"")</f>
        <v>4170.0151603499999</v>
      </c>
      <c r="M286" s="13">
        <f>IFERROR([1]!EM_S_STM07_IS(F286,"9",$M$1,"1")/1000000,"")</f>
        <v>5063.5717072500001</v>
      </c>
      <c r="N286" s="12">
        <f>IFERROR([1]!EM_S_STM07_IS(F286,"61",$N$1,"1")/1000000,"")</f>
        <v>37.319015039999996</v>
      </c>
      <c r="O286" s="12">
        <f>IFERROR([1]!EM_S_STM07_IS(F286,"61",$O$1,"1")/1000000,"")</f>
        <v>42.250210889999998</v>
      </c>
      <c r="P286" s="12">
        <f>IFERROR([1]!EM_S_STM07_IS(F286,"61",$P$1,"1")/1000000,"")</f>
        <v>85.027396260000003</v>
      </c>
      <c r="Q286" s="12">
        <f>IFERROR([1]!EM_S_STM07_IS(F286,"61",$Q$1,"1")/1000000,"")</f>
        <v>99.496101879999998</v>
      </c>
      <c r="R286" s="12">
        <f>IFERROR([1]!EM_S_STM07_IS(F286,"61",$R$1,"1")/1000000,"")</f>
        <v>128.90244705000001</v>
      </c>
      <c r="S286" s="12">
        <f>IFERROR([1]!EM_S_STM07_IS(F286,"61",$S$1,"1")/1000000,"")</f>
        <v>176.51006988</v>
      </c>
      <c r="T286" s="20">
        <f t="shared" si="80"/>
        <v>0.1172238325469801</v>
      </c>
      <c r="U286" s="20">
        <f t="shared" si="81"/>
        <v>0.364482163020865</v>
      </c>
      <c r="V286" s="14">
        <f t="shared" si="82"/>
        <v>0.1479212245890584</v>
      </c>
      <c r="W286" s="14">
        <f t="shared" si="83"/>
        <v>-0.10945195042673868</v>
      </c>
      <c r="X286" s="14">
        <f t="shared" si="84"/>
        <v>-3.8720994163189904E-4</v>
      </c>
      <c r="Y286" s="14">
        <f t="shared" si="85"/>
        <v>0.40275033037641006</v>
      </c>
      <c r="Z286" s="15">
        <f t="shared" si="86"/>
        <v>0.21428136650347376</v>
      </c>
      <c r="AA286" s="14">
        <f t="shared" si="87"/>
        <v>0.13213628078647174</v>
      </c>
      <c r="AB286" s="14">
        <f t="shared" si="88"/>
        <v>1.0124727065001404</v>
      </c>
      <c r="AC286" s="14">
        <f t="shared" si="89"/>
        <v>0.17016522034565232</v>
      </c>
      <c r="AD286" s="14">
        <f t="shared" si="90"/>
        <v>0.29555273638223872</v>
      </c>
      <c r="AE286" s="14">
        <f t="shared" si="91"/>
        <v>0.36933063661338766</v>
      </c>
      <c r="AF286" s="18" t="str">
        <f t="shared" si="92"/>
        <v/>
      </c>
      <c r="AG286" s="18">
        <f t="shared" si="93"/>
        <v>1</v>
      </c>
      <c r="AH286" s="18" t="str">
        <f t="shared" si="94"/>
        <v/>
      </c>
      <c r="AI286" s="19" t="str">
        <f t="shared" si="95"/>
        <v/>
      </c>
      <c r="AJ286" s="19">
        <f t="shared" si="96"/>
        <v>1</v>
      </c>
      <c r="AK286" s="19" t="str">
        <f t="shared" si="97"/>
        <v/>
      </c>
    </row>
    <row r="287" spans="2:37" x14ac:dyDescent="0.15">
      <c r="B287" s="51" t="str">
        <f>IFERROR(IF(AND(AF287=1,AI287=1),MAX($B$5:B286)+1,""),"")</f>
        <v/>
      </c>
      <c r="C287" s="51" t="str">
        <f>IFERROR(IF(AND(AG287=1,AJ287=1),MAX($C$5:C286)+1,""),"")</f>
        <v/>
      </c>
      <c r="D287" s="51" t="str">
        <f>IFERROR(IF(AND(AH287=1,AK287=1),MAX($D$5:D286)+1,""),"")</f>
        <v/>
      </c>
      <c r="F287" s="5" t="s">
        <v>671</v>
      </c>
      <c r="G287" s="5" t="s">
        <v>672</v>
      </c>
      <c r="H287" s="12">
        <f>IFERROR([1]!EM_S_STM07_IS(F287,"9",$H$1,"1")/1000000,"")</f>
        <v>882.40476422000006</v>
      </c>
      <c r="I287" s="12">
        <f>IFERROR([1]!EM_S_STM07_IS(F287,"9",$I$1,"1")/1000000,"")</f>
        <v>1104.1046898</v>
      </c>
      <c r="J287" s="12">
        <f>IFERROR([1]!EM_S_STM07_IS(F287,"9",$J$1,"1")/1000000,"")</f>
        <v>851.29580076000002</v>
      </c>
      <c r="K287" s="12">
        <f>IFERROR([1]!EM_S_STM07_IS(F287,"9",$K$1,"1")/1000000,"")</f>
        <v>1719.53192081</v>
      </c>
      <c r="L287" s="12">
        <f>IFERROR([1]!EM_S_STM07_IS(F287,"9",$L$1,"1")/1000000,"")</f>
        <v>1005.8172435700001</v>
      </c>
      <c r="M287" s="13">
        <f>IFERROR([1]!EM_S_STM07_IS(F287,"9",$M$1,"1")/1000000,"")</f>
        <v>729.99890971000002</v>
      </c>
      <c r="N287" s="12">
        <f>IFERROR([1]!EM_S_STM07_IS(F287,"61",$N$1,"1")/1000000,"")</f>
        <v>29.17748113</v>
      </c>
      <c r="O287" s="12">
        <f>IFERROR([1]!EM_S_STM07_IS(F287,"61",$O$1,"1")/1000000,"")</f>
        <v>59.955765469999996</v>
      </c>
      <c r="P287" s="12">
        <f>IFERROR([1]!EM_S_STM07_IS(F287,"61",$P$1,"1")/1000000,"")</f>
        <v>14.55205542</v>
      </c>
      <c r="Q287" s="12">
        <f>IFERROR([1]!EM_S_STM07_IS(F287,"61",$Q$1,"1")/1000000,"")</f>
        <v>28.349942309999999</v>
      </c>
      <c r="R287" s="12">
        <f>IFERROR([1]!EM_S_STM07_IS(F287,"61",$R$1,"1")/1000000,"")</f>
        <v>50.987083159999997</v>
      </c>
      <c r="S287" s="12">
        <f>IFERROR([1]!EM_S_STM07_IS(F287,"61",$S$1,"1")/1000000,"")</f>
        <v>60.829607840000001</v>
      </c>
      <c r="T287" s="20">
        <f t="shared" si="80"/>
        <v>-3.7211546045310073E-2</v>
      </c>
      <c r="U287" s="20">
        <f t="shared" si="81"/>
        <v>0.1582796972960907</v>
      </c>
      <c r="V287" s="14">
        <f t="shared" si="82"/>
        <v>0.25124515932999419</v>
      </c>
      <c r="W287" s="14">
        <f t="shared" si="83"/>
        <v>-0.228971846035537</v>
      </c>
      <c r="X287" s="14">
        <f t="shared" si="84"/>
        <v>1.0198994512540487</v>
      </c>
      <c r="Y287" s="14">
        <f t="shared" si="85"/>
        <v>-0.41506334869538136</v>
      </c>
      <c r="Z287" s="15">
        <f t="shared" si="86"/>
        <v>-0.27422311122945509</v>
      </c>
      <c r="AA287" s="14">
        <f t="shared" si="87"/>
        <v>1.0548643387983916</v>
      </c>
      <c r="AB287" s="14">
        <f t="shared" si="88"/>
        <v>-0.75728680459794318</v>
      </c>
      <c r="AC287" s="14">
        <f t="shared" si="89"/>
        <v>0.94817443252975175</v>
      </c>
      <c r="AD287" s="14">
        <f t="shared" si="90"/>
        <v>0.79848983826732867</v>
      </c>
      <c r="AE287" s="14">
        <f t="shared" si="91"/>
        <v>0.19303957139720412</v>
      </c>
      <c r="AF287" s="18" t="str">
        <f t="shared" si="92"/>
        <v/>
      </c>
      <c r="AG287" s="18" t="str">
        <f t="shared" si="93"/>
        <v/>
      </c>
      <c r="AH287" s="18" t="str">
        <f t="shared" si="94"/>
        <v/>
      </c>
      <c r="AI287" s="19" t="str">
        <f t="shared" si="95"/>
        <v/>
      </c>
      <c r="AJ287" s="19" t="str">
        <f t="shared" si="96"/>
        <v/>
      </c>
      <c r="AK287" s="19" t="str">
        <f t="shared" si="97"/>
        <v/>
      </c>
    </row>
    <row r="288" spans="2:37" x14ac:dyDescent="0.15">
      <c r="B288" s="51" t="str">
        <f>IFERROR(IF(AND(AF288=1,AI288=1),MAX($B$5:B287)+1,""),"")</f>
        <v/>
      </c>
      <c r="C288" s="51" t="str">
        <f>IFERROR(IF(AND(AG288=1,AJ288=1),MAX($C$5:C287)+1,""),"")</f>
        <v/>
      </c>
      <c r="D288" s="51" t="str">
        <f>IFERROR(IF(AND(AH288=1,AK288=1),MAX($D$5:D287)+1,""),"")</f>
        <v/>
      </c>
      <c r="F288" s="5" t="s">
        <v>673</v>
      </c>
      <c r="G288" s="5" t="s">
        <v>674</v>
      </c>
      <c r="H288" s="12">
        <f>IFERROR([1]!EM_S_STM07_IS(F288,"9",$H$1,"1")/1000000,"")</f>
        <v>431.5911739</v>
      </c>
      <c r="I288" s="12">
        <f>IFERROR([1]!EM_S_STM07_IS(F288,"9",$I$1,"1")/1000000,"")</f>
        <v>505.15035433999998</v>
      </c>
      <c r="J288" s="12">
        <f>IFERROR([1]!EM_S_STM07_IS(F288,"9",$J$1,"1")/1000000,"")</f>
        <v>640.29673349000007</v>
      </c>
      <c r="K288" s="12">
        <f>IFERROR([1]!EM_S_STM07_IS(F288,"9",$K$1,"1")/1000000,"")</f>
        <v>854.65616505999992</v>
      </c>
      <c r="L288" s="12">
        <f>IFERROR([1]!EM_S_STM07_IS(F288,"9",$L$1,"1")/1000000,"")</f>
        <v>708.45824200000004</v>
      </c>
      <c r="M288" s="13">
        <f>IFERROR([1]!EM_S_STM07_IS(F288,"9",$M$1,"1")/1000000,"")</f>
        <v>1112.2692462299999</v>
      </c>
      <c r="N288" s="12">
        <f>IFERROR([1]!EM_S_STM07_IS(F288,"61",$N$1,"1")/1000000,"")</f>
        <v>128.63427268999999</v>
      </c>
      <c r="O288" s="12">
        <f>IFERROR([1]!EM_S_STM07_IS(F288,"61",$O$1,"1")/1000000,"")</f>
        <v>72.292270610000003</v>
      </c>
      <c r="P288" s="12">
        <f>IFERROR([1]!EM_S_STM07_IS(F288,"61",$P$1,"1")/1000000,"")</f>
        <v>125.03184964</v>
      </c>
      <c r="Q288" s="12">
        <f>IFERROR([1]!EM_S_STM07_IS(F288,"61",$Q$1,"1")/1000000,"")</f>
        <v>60.267414630000005</v>
      </c>
      <c r="R288" s="12">
        <f>IFERROR([1]!EM_S_STM07_IS(F288,"61",$R$1,"1")/1000000,"")</f>
        <v>75.653885629999991</v>
      </c>
      <c r="S288" s="12">
        <f>IFERROR([1]!EM_S_STM07_IS(F288,"61",$S$1,"1")/1000000,"")</f>
        <v>28.424001409999999</v>
      </c>
      <c r="T288" s="20">
        <f t="shared" si="80"/>
        <v>0.20844662998684615</v>
      </c>
      <c r="U288" s="20">
        <f t="shared" si="81"/>
        <v>-0.26062339597861917</v>
      </c>
      <c r="V288" s="14">
        <f t="shared" si="82"/>
        <v>0.17043717501285996</v>
      </c>
      <c r="W288" s="14">
        <f t="shared" si="83"/>
        <v>0.26753693823807068</v>
      </c>
      <c r="X288" s="14">
        <f t="shared" si="84"/>
        <v>0.33478139174881116</v>
      </c>
      <c r="Y288" s="14">
        <f t="shared" si="85"/>
        <v>-0.17106051420074442</v>
      </c>
      <c r="Z288" s="15">
        <f t="shared" si="86"/>
        <v>0.56998561141730619</v>
      </c>
      <c r="AA288" s="14">
        <f t="shared" si="87"/>
        <v>-0.43800148204499473</v>
      </c>
      <c r="AB288" s="14">
        <f t="shared" si="88"/>
        <v>0.72953275066594292</v>
      </c>
      <c r="AC288" s="14">
        <f t="shared" si="89"/>
        <v>-0.5179834993761514</v>
      </c>
      <c r="AD288" s="14">
        <f t="shared" si="90"/>
        <v>0.25530331928890948</v>
      </c>
      <c r="AE288" s="14">
        <f t="shared" si="91"/>
        <v>-0.62428894202456309</v>
      </c>
      <c r="AF288" s="18">
        <f t="shared" si="92"/>
        <v>1</v>
      </c>
      <c r="AG288" s="18" t="str">
        <f t="shared" si="93"/>
        <v/>
      </c>
      <c r="AH288" s="18" t="str">
        <f t="shared" si="94"/>
        <v/>
      </c>
      <c r="AI288" s="19" t="str">
        <f t="shared" si="95"/>
        <v/>
      </c>
      <c r="AJ288" s="19" t="str">
        <f t="shared" si="96"/>
        <v/>
      </c>
      <c r="AK288" s="19" t="str">
        <f t="shared" si="97"/>
        <v/>
      </c>
    </row>
    <row r="289" spans="2:37" x14ac:dyDescent="0.15">
      <c r="B289" s="51" t="str">
        <f>IFERROR(IF(AND(AF289=1,AI289=1),MAX($B$5:B288)+1,""),"")</f>
        <v/>
      </c>
      <c r="C289" s="51" t="str">
        <f>IFERROR(IF(AND(AG289=1,AJ289=1),MAX($C$5:C288)+1,""),"")</f>
        <v/>
      </c>
      <c r="D289" s="51" t="str">
        <f>IFERROR(IF(AND(AH289=1,AK289=1),MAX($D$5:D288)+1,""),"")</f>
        <v/>
      </c>
      <c r="F289" s="5" t="s">
        <v>675</v>
      </c>
      <c r="G289" s="5" t="s">
        <v>676</v>
      </c>
      <c r="H289" s="12">
        <f>IFERROR([1]!EM_S_STM07_IS(F289,"9",$H$1,"1")/1000000,"")</f>
        <v>2769.17436451</v>
      </c>
      <c r="I289" s="12">
        <f>IFERROR([1]!EM_S_STM07_IS(F289,"9",$I$1,"1")/1000000,"")</f>
        <v>2978.8668515200002</v>
      </c>
      <c r="J289" s="12">
        <f>IFERROR([1]!EM_S_STM07_IS(F289,"9",$J$1,"1")/1000000,"")</f>
        <v>2572.18939065</v>
      </c>
      <c r="K289" s="12">
        <f>IFERROR([1]!EM_S_STM07_IS(F289,"9",$K$1,"1")/1000000,"")</f>
        <v>2746.0432456599997</v>
      </c>
      <c r="L289" s="12">
        <f>IFERROR([1]!EM_S_STM07_IS(F289,"9",$L$1,"1")/1000000,"")</f>
        <v>2518.9147710000002</v>
      </c>
      <c r="M289" s="13">
        <f>IFERROR([1]!EM_S_STM07_IS(F289,"9",$M$1,"1")/1000000,"")</f>
        <v>2145.1677479999998</v>
      </c>
      <c r="N289" s="12">
        <f>IFERROR([1]!EM_S_STM07_IS(F289,"61",$N$1,"1")/1000000,"")</f>
        <v>-511.28491534</v>
      </c>
      <c r="O289" s="12">
        <f>IFERROR([1]!EM_S_STM07_IS(F289,"61",$O$1,"1")/1000000,"")</f>
        <v>53.425530689999995</v>
      </c>
      <c r="P289" s="12">
        <f>IFERROR([1]!EM_S_STM07_IS(F289,"61",$P$1,"1")/1000000,"")</f>
        <v>140.12257690000001</v>
      </c>
      <c r="Q289" s="12">
        <f>IFERROR([1]!EM_S_STM07_IS(F289,"61",$Q$1,"1")/1000000,"")</f>
        <v>-131.0966359</v>
      </c>
      <c r="R289" s="12">
        <f>IFERROR([1]!EM_S_STM07_IS(F289,"61",$R$1,"1")/1000000,"")</f>
        <v>32.192613870000002</v>
      </c>
      <c r="S289" s="12">
        <f>IFERROR([1]!EM_S_STM07_IS(F289,"61",$S$1,"1")/1000000,"")</f>
        <v>-211.44084419000001</v>
      </c>
      <c r="T289" s="20">
        <f t="shared" si="80"/>
        <v>-4.9784323043709944E-2</v>
      </c>
      <c r="U289" s="20" t="str">
        <f t="shared" si="81"/>
        <v/>
      </c>
      <c r="V289" s="14">
        <f t="shared" si="82"/>
        <v>7.5723829346912519E-2</v>
      </c>
      <c r="W289" s="14">
        <f t="shared" si="83"/>
        <v>-0.13652085881666329</v>
      </c>
      <c r="X289" s="14">
        <f t="shared" si="84"/>
        <v>6.7589834419644487E-2</v>
      </c>
      <c r="Y289" s="14">
        <f t="shared" si="85"/>
        <v>-8.2711179082472941E-2</v>
      </c>
      <c r="Z289" s="15">
        <f t="shared" si="86"/>
        <v>-0.14837620839851764</v>
      </c>
      <c r="AA289" s="14">
        <f t="shared" si="87"/>
        <v>1.1044926793008796</v>
      </c>
      <c r="AB289" s="14">
        <f t="shared" si="88"/>
        <v>1.6227643430077836</v>
      </c>
      <c r="AC289" s="14">
        <f t="shared" si="89"/>
        <v>-1.9355853910220231</v>
      </c>
      <c r="AD289" s="14">
        <f t="shared" si="90"/>
        <v>1.245563996734107</v>
      </c>
      <c r="AE289" s="14">
        <f t="shared" si="91"/>
        <v>-7.5679924296871022</v>
      </c>
      <c r="AF289" s="18" t="str">
        <f t="shared" si="92"/>
        <v/>
      </c>
      <c r="AG289" s="18" t="str">
        <f t="shared" si="93"/>
        <v/>
      </c>
      <c r="AH289" s="18" t="str">
        <f t="shared" si="94"/>
        <v/>
      </c>
      <c r="AI289" s="19" t="str">
        <f t="shared" si="95"/>
        <v/>
      </c>
      <c r="AJ289" s="19" t="str">
        <f t="shared" si="96"/>
        <v/>
      </c>
      <c r="AK289" s="19" t="str">
        <f t="shared" si="97"/>
        <v/>
      </c>
    </row>
    <row r="290" spans="2:37" x14ac:dyDescent="0.15">
      <c r="B290" s="51" t="str">
        <f>IFERROR(IF(AND(AF290=1,AI290=1),MAX($B$5:B289)+1,""),"")</f>
        <v/>
      </c>
      <c r="C290" s="51" t="str">
        <f>IFERROR(IF(AND(AG290=1,AJ290=1),MAX($C$5:C289)+1,""),"")</f>
        <v/>
      </c>
      <c r="D290" s="51" t="str">
        <f>IFERROR(IF(AND(AH290=1,AK290=1),MAX($D$5:D289)+1,""),"")</f>
        <v/>
      </c>
      <c r="F290" s="5" t="s">
        <v>677</v>
      </c>
      <c r="G290" s="5" t="s">
        <v>678</v>
      </c>
      <c r="H290" s="12">
        <f>IFERROR([1]!EM_S_STM07_IS(F290,"9",$H$1,"1")/1000000,"")</f>
        <v>1514.3585725799999</v>
      </c>
      <c r="I290" s="12">
        <f>IFERROR([1]!EM_S_STM07_IS(F290,"9",$I$1,"1")/1000000,"")</f>
        <v>1940.6734891199999</v>
      </c>
      <c r="J290" s="12">
        <f>IFERROR([1]!EM_S_STM07_IS(F290,"9",$J$1,"1")/1000000,"")</f>
        <v>2221.3852553400002</v>
      </c>
      <c r="K290" s="12">
        <f>IFERROR([1]!EM_S_STM07_IS(F290,"9",$K$1,"1")/1000000,"")</f>
        <v>2612.1251550300003</v>
      </c>
      <c r="L290" s="12">
        <f>IFERROR([1]!EM_S_STM07_IS(F290,"9",$L$1,"1")/1000000,"")</f>
        <v>2575.8823449400002</v>
      </c>
      <c r="M290" s="13">
        <f>IFERROR([1]!EM_S_STM07_IS(F290,"9",$M$1,"1")/1000000,"")</f>
        <v>2598.4330292700001</v>
      </c>
      <c r="N290" s="12">
        <f>IFERROR([1]!EM_S_STM07_IS(F290,"61",$N$1,"1")/1000000,"")</f>
        <v>169.05772356</v>
      </c>
      <c r="O290" s="12">
        <f>IFERROR([1]!EM_S_STM07_IS(F290,"61",$O$1,"1")/1000000,"")</f>
        <v>181.22442333000001</v>
      </c>
      <c r="P290" s="12">
        <f>IFERROR([1]!EM_S_STM07_IS(F290,"61",$P$1,"1")/1000000,"")</f>
        <v>196.7119016</v>
      </c>
      <c r="Q290" s="12">
        <f>IFERROR([1]!EM_S_STM07_IS(F290,"61",$Q$1,"1")/1000000,"")</f>
        <v>203.33031209000001</v>
      </c>
      <c r="R290" s="12">
        <f>IFERROR([1]!EM_S_STM07_IS(F290,"61",$R$1,"1")/1000000,"")</f>
        <v>184.97497006</v>
      </c>
      <c r="S290" s="12">
        <f>IFERROR([1]!EM_S_STM07_IS(F290,"61",$S$1,"1")/1000000,"")</f>
        <v>196.24583375999998</v>
      </c>
      <c r="T290" s="20">
        <f t="shared" si="80"/>
        <v>0.11402916710610889</v>
      </c>
      <c r="U290" s="20">
        <f t="shared" si="81"/>
        <v>3.0274820025610216E-2</v>
      </c>
      <c r="V290" s="14">
        <f t="shared" si="82"/>
        <v>0.28151517365777573</v>
      </c>
      <c r="W290" s="14">
        <f t="shared" si="83"/>
        <v>0.1446465713030837</v>
      </c>
      <c r="X290" s="14">
        <f t="shared" si="84"/>
        <v>0.17589920467451486</v>
      </c>
      <c r="Y290" s="14">
        <f t="shared" si="85"/>
        <v>-1.3874836747469666E-2</v>
      </c>
      <c r="Z290" s="15">
        <f t="shared" si="86"/>
        <v>8.7545474948799492E-3</v>
      </c>
      <c r="AA290" s="14">
        <f t="shared" si="87"/>
        <v>7.1967725069253904E-2</v>
      </c>
      <c r="AB290" s="14">
        <f t="shared" si="88"/>
        <v>8.5460215490922684E-2</v>
      </c>
      <c r="AC290" s="14">
        <f t="shared" si="89"/>
        <v>3.3645196026105634E-2</v>
      </c>
      <c r="AD290" s="14">
        <f t="shared" si="90"/>
        <v>-9.0273515253718711E-2</v>
      </c>
      <c r="AE290" s="14">
        <f t="shared" si="91"/>
        <v>6.0931831459921676E-2</v>
      </c>
      <c r="AF290" s="18" t="str">
        <f t="shared" si="92"/>
        <v/>
      </c>
      <c r="AG290" s="18" t="str">
        <f t="shared" si="93"/>
        <v/>
      </c>
      <c r="AH290" s="18" t="str">
        <f t="shared" si="94"/>
        <v/>
      </c>
      <c r="AI290" s="19" t="str">
        <f t="shared" si="95"/>
        <v/>
      </c>
      <c r="AJ290" s="19" t="str">
        <f t="shared" si="96"/>
        <v/>
      </c>
      <c r="AK290" s="19" t="str">
        <f t="shared" si="97"/>
        <v/>
      </c>
    </row>
    <row r="291" spans="2:37" x14ac:dyDescent="0.15">
      <c r="B291" s="51" t="str">
        <f>IFERROR(IF(AND(AF291=1,AI291=1),MAX($B$5:B290)+1,""),"")</f>
        <v/>
      </c>
      <c r="C291" s="51" t="str">
        <f>IFERROR(IF(AND(AG291=1,AJ291=1),MAX($C$5:C290)+1,""),"")</f>
        <v/>
      </c>
      <c r="D291" s="51" t="str">
        <f>IFERROR(IF(AND(AH291=1,AK291=1),MAX($D$5:D290)+1,""),"")</f>
        <v/>
      </c>
      <c r="F291" s="5" t="s">
        <v>679</v>
      </c>
      <c r="G291" s="5" t="s">
        <v>680</v>
      </c>
      <c r="H291" s="12">
        <f>IFERROR([1]!EM_S_STM07_IS(F291,"9",$H$1,"1")/1000000,"")</f>
        <v>1520.98525204</v>
      </c>
      <c r="I291" s="12">
        <f>IFERROR([1]!EM_S_STM07_IS(F291,"9",$I$1,"1")/1000000,"")</f>
        <v>1534.4757273</v>
      </c>
      <c r="J291" s="12">
        <f>IFERROR([1]!EM_S_STM07_IS(F291,"9",$J$1,"1")/1000000,"")</f>
        <v>3480.0882179499999</v>
      </c>
      <c r="K291" s="12">
        <f>IFERROR([1]!EM_S_STM07_IS(F291,"9",$K$1,"1")/1000000,"")</f>
        <v>3855.2900484400002</v>
      </c>
      <c r="L291" s="12">
        <f>IFERROR([1]!EM_S_STM07_IS(F291,"9",$L$1,"1")/1000000,"")</f>
        <v>4232.7601434600001</v>
      </c>
      <c r="M291" s="13">
        <f>IFERROR([1]!EM_S_STM07_IS(F291,"9",$M$1,"1")/1000000,"")</f>
        <v>4337.9411877299999</v>
      </c>
      <c r="N291" s="12">
        <f>IFERROR([1]!EM_S_STM07_IS(F291,"61",$N$1,"1")/1000000,"")</f>
        <v>23.789279699999998</v>
      </c>
      <c r="O291" s="12">
        <f>IFERROR([1]!EM_S_STM07_IS(F291,"61",$O$1,"1")/1000000,"")</f>
        <v>8.2494147400000006</v>
      </c>
      <c r="P291" s="12">
        <f>IFERROR([1]!EM_S_STM07_IS(F291,"61",$P$1,"1")/1000000,"")</f>
        <v>137.13317756000001</v>
      </c>
      <c r="Q291" s="12">
        <f>IFERROR([1]!EM_S_STM07_IS(F291,"61",$Q$1,"1")/1000000,"")</f>
        <v>167.35882637</v>
      </c>
      <c r="R291" s="12">
        <f>IFERROR([1]!EM_S_STM07_IS(F291,"61",$R$1,"1")/1000000,"")</f>
        <v>322.16438652999994</v>
      </c>
      <c r="S291" s="12">
        <f>IFERROR([1]!EM_S_STM07_IS(F291,"61",$S$1,"1")/1000000,"")</f>
        <v>208.23030231000001</v>
      </c>
      <c r="T291" s="20">
        <f t="shared" si="80"/>
        <v>0.23319493222373522</v>
      </c>
      <c r="U291" s="20">
        <f t="shared" si="81"/>
        <v>0.54323664537053906</v>
      </c>
      <c r="V291" s="14">
        <f t="shared" si="82"/>
        <v>8.869563489788037E-3</v>
      </c>
      <c r="W291" s="14">
        <f t="shared" si="83"/>
        <v>1.2679330510319764</v>
      </c>
      <c r="X291" s="14">
        <f t="shared" si="84"/>
        <v>0.10781388487646405</v>
      </c>
      <c r="Y291" s="14">
        <f t="shared" si="85"/>
        <v>9.7909648892108375E-2</v>
      </c>
      <c r="Z291" s="15">
        <f t="shared" si="86"/>
        <v>2.4849280541566734E-2</v>
      </c>
      <c r="AA291" s="14">
        <f t="shared" si="87"/>
        <v>-0.65322973860364497</v>
      </c>
      <c r="AB291" s="14">
        <f t="shared" si="88"/>
        <v>15.623382613443436</v>
      </c>
      <c r="AC291" s="14">
        <f t="shared" si="89"/>
        <v>0.22041091257274587</v>
      </c>
      <c r="AD291" s="14">
        <f t="shared" si="90"/>
        <v>0.92499190821135979</v>
      </c>
      <c r="AE291" s="14">
        <f t="shared" si="91"/>
        <v>-0.35365201426257087</v>
      </c>
      <c r="AF291" s="18">
        <f t="shared" si="92"/>
        <v>1</v>
      </c>
      <c r="AG291" s="18">
        <f t="shared" si="93"/>
        <v>1</v>
      </c>
      <c r="AH291" s="18">
        <f t="shared" si="94"/>
        <v>1</v>
      </c>
      <c r="AI291" s="19" t="str">
        <f t="shared" si="95"/>
        <v/>
      </c>
      <c r="AJ291" s="19" t="str">
        <f t="shared" si="96"/>
        <v/>
      </c>
      <c r="AK291" s="19" t="str">
        <f t="shared" si="97"/>
        <v/>
      </c>
    </row>
    <row r="292" spans="2:37" x14ac:dyDescent="0.15">
      <c r="B292" s="51" t="str">
        <f>IFERROR(IF(AND(AF292=1,AI292=1),MAX($B$5:B291)+1,""),"")</f>
        <v/>
      </c>
      <c r="C292" s="51" t="str">
        <f>IFERROR(IF(AND(AG292=1,AJ292=1),MAX($C$5:C291)+1,""),"")</f>
        <v/>
      </c>
      <c r="D292" s="51" t="str">
        <f>IFERROR(IF(AND(AH292=1,AK292=1),MAX($D$5:D291)+1,""),"")</f>
        <v/>
      </c>
      <c r="F292" s="5" t="s">
        <v>681</v>
      </c>
      <c r="G292" s="5" t="s">
        <v>682</v>
      </c>
      <c r="H292" s="12">
        <f>IFERROR([1]!EM_S_STM07_IS(F292,"9",$H$1,"1")/1000000,"")</f>
        <v>1032.8731957699999</v>
      </c>
      <c r="I292" s="12">
        <f>IFERROR([1]!EM_S_STM07_IS(F292,"9",$I$1,"1")/1000000,"")</f>
        <v>1177.250421</v>
      </c>
      <c r="J292" s="12">
        <f>IFERROR([1]!EM_S_STM07_IS(F292,"9",$J$1,"1")/1000000,"")</f>
        <v>1502.39853969</v>
      </c>
      <c r="K292" s="12">
        <f>IFERROR([1]!EM_S_STM07_IS(F292,"9",$K$1,"1")/1000000,"")</f>
        <v>1657.4123400799999</v>
      </c>
      <c r="L292" s="12">
        <f>IFERROR([1]!EM_S_STM07_IS(F292,"9",$L$1,"1")/1000000,"")</f>
        <v>1709.8258048</v>
      </c>
      <c r="M292" s="13">
        <f>IFERROR([1]!EM_S_STM07_IS(F292,"9",$M$1,"1")/1000000,"")</f>
        <v>2123.9318495399998</v>
      </c>
      <c r="N292" s="12">
        <f>IFERROR([1]!EM_S_STM07_IS(F292,"61",$N$1,"1")/1000000,"")</f>
        <v>34.840055319999998</v>
      </c>
      <c r="O292" s="12">
        <f>IFERROR([1]!EM_S_STM07_IS(F292,"61",$O$1,"1")/1000000,"")</f>
        <v>43.327754299999995</v>
      </c>
      <c r="P292" s="12">
        <f>IFERROR([1]!EM_S_STM07_IS(F292,"61",$P$1,"1")/1000000,"")</f>
        <v>67.237537549999999</v>
      </c>
      <c r="Q292" s="12">
        <f>IFERROR([1]!EM_S_STM07_IS(F292,"61",$Q$1,"1")/1000000,"")</f>
        <v>95.057621650000002</v>
      </c>
      <c r="R292" s="12">
        <f>IFERROR([1]!EM_S_STM07_IS(F292,"61",$R$1,"1")/1000000,"")</f>
        <v>90.823975060000009</v>
      </c>
      <c r="S292" s="12">
        <f>IFERROR([1]!EM_S_STM07_IS(F292,"61",$S$1,"1")/1000000,"")</f>
        <v>133.88856595000001</v>
      </c>
      <c r="T292" s="20">
        <f t="shared" si="80"/>
        <v>0.15509768660606826</v>
      </c>
      <c r="U292" s="20">
        <f t="shared" si="81"/>
        <v>0.30897975834127767</v>
      </c>
      <c r="V292" s="14">
        <f t="shared" si="82"/>
        <v>0.13978213959010505</v>
      </c>
      <c r="W292" s="14">
        <f t="shared" si="83"/>
        <v>0.27619282430479597</v>
      </c>
      <c r="X292" s="14">
        <f t="shared" si="84"/>
        <v>0.10317754996086788</v>
      </c>
      <c r="Y292" s="14">
        <f t="shared" si="85"/>
        <v>3.162367230683838E-2</v>
      </c>
      <c r="Z292" s="15">
        <f t="shared" si="86"/>
        <v>0.24219194936553093</v>
      </c>
      <c r="AA292" s="14">
        <f t="shared" si="87"/>
        <v>0.2436189868828256</v>
      </c>
      <c r="AB292" s="14">
        <f t="shared" si="88"/>
        <v>0.55183527593997661</v>
      </c>
      <c r="AC292" s="14">
        <f t="shared" si="89"/>
        <v>0.41375822366058679</v>
      </c>
      <c r="AD292" s="14">
        <f t="shared" si="90"/>
        <v>-4.453768689467303E-2</v>
      </c>
      <c r="AE292" s="14">
        <f t="shared" si="91"/>
        <v>0.47415443842389343</v>
      </c>
      <c r="AF292" s="18" t="str">
        <f t="shared" si="92"/>
        <v/>
      </c>
      <c r="AG292" s="18">
        <f t="shared" si="93"/>
        <v>1</v>
      </c>
      <c r="AH292" s="18" t="str">
        <f t="shared" si="94"/>
        <v/>
      </c>
      <c r="AI292" s="19" t="str">
        <f t="shared" si="95"/>
        <v/>
      </c>
      <c r="AJ292" s="19" t="str">
        <f t="shared" si="96"/>
        <v/>
      </c>
      <c r="AK292" s="19" t="str">
        <f t="shared" si="97"/>
        <v/>
      </c>
    </row>
    <row r="293" spans="2:37" x14ac:dyDescent="0.15">
      <c r="B293" s="51" t="str">
        <f>IFERROR(IF(AND(AF293=1,AI293=1),MAX($B$5:B292)+1,""),"")</f>
        <v/>
      </c>
      <c r="C293" s="51" t="str">
        <f>IFERROR(IF(AND(AG293=1,AJ293=1),MAX($C$5:C292)+1,""),"")</f>
        <v/>
      </c>
      <c r="D293" s="51" t="str">
        <f>IFERROR(IF(AND(AH293=1,AK293=1),MAX($D$5:D292)+1,""),"")</f>
        <v/>
      </c>
      <c r="F293" s="5" t="s">
        <v>683</v>
      </c>
      <c r="G293" s="5" t="s">
        <v>684</v>
      </c>
      <c r="H293" s="12">
        <f>IFERROR([1]!EM_S_STM07_IS(F293,"9",$H$1,"1")/1000000,"")</f>
        <v>1894.99160327</v>
      </c>
      <c r="I293" s="12">
        <f>IFERROR([1]!EM_S_STM07_IS(F293,"9",$I$1,"1")/1000000,"")</f>
        <v>1270.5444023</v>
      </c>
      <c r="J293" s="12">
        <f>IFERROR([1]!EM_S_STM07_IS(F293,"9",$J$1,"1")/1000000,"")</f>
        <v>1459.7234183199998</v>
      </c>
      <c r="K293" s="12">
        <f>IFERROR([1]!EM_S_STM07_IS(F293,"9",$K$1,"1")/1000000,"")</f>
        <v>1818.76081232</v>
      </c>
      <c r="L293" s="12">
        <f>IFERROR([1]!EM_S_STM07_IS(F293,"9",$L$1,"1")/1000000,"")</f>
        <v>2544.9819283400002</v>
      </c>
      <c r="M293" s="13">
        <f>IFERROR([1]!EM_S_STM07_IS(F293,"9",$M$1,"1")/1000000,"")</f>
        <v>4959.1571991700002</v>
      </c>
      <c r="N293" s="12">
        <f>IFERROR([1]!EM_S_STM07_IS(F293,"61",$N$1,"1")/1000000,"")</f>
        <v>-18.494311809999999</v>
      </c>
      <c r="O293" s="12">
        <f>IFERROR([1]!EM_S_STM07_IS(F293,"61",$O$1,"1")/1000000,"")</f>
        <v>75.528733670000008</v>
      </c>
      <c r="P293" s="12">
        <f>IFERROR([1]!EM_S_STM07_IS(F293,"61",$P$1,"1")/1000000,"")</f>
        <v>133.35865472</v>
      </c>
      <c r="Q293" s="12">
        <f>IFERROR([1]!EM_S_STM07_IS(F293,"61",$Q$1,"1")/1000000,"")</f>
        <v>308.74585457000001</v>
      </c>
      <c r="R293" s="12">
        <f>IFERROR([1]!EM_S_STM07_IS(F293,"61",$R$1,"1")/1000000,"")</f>
        <v>690.03577655999993</v>
      </c>
      <c r="S293" s="12">
        <f>IFERROR([1]!EM_S_STM07_IS(F293,"61",$S$1,"1")/1000000,"")</f>
        <v>1792.9234928599999</v>
      </c>
      <c r="T293" s="20">
        <f t="shared" si="80"/>
        <v>0.21216046997073645</v>
      </c>
      <c r="U293" s="20" t="str">
        <f t="shared" si="81"/>
        <v/>
      </c>
      <c r="V293" s="14">
        <f t="shared" si="82"/>
        <v>-0.32952504902525853</v>
      </c>
      <c r="W293" s="14">
        <f t="shared" si="83"/>
        <v>0.14889602888142986</v>
      </c>
      <c r="X293" s="14">
        <f t="shared" si="84"/>
        <v>0.24596261832479019</v>
      </c>
      <c r="Y293" s="14">
        <f t="shared" si="85"/>
        <v>0.39929445977760925</v>
      </c>
      <c r="Z293" s="15">
        <f t="shared" si="86"/>
        <v>0.94860212716900483</v>
      </c>
      <c r="AA293" s="14">
        <f t="shared" si="87"/>
        <v>5.0838899249639073</v>
      </c>
      <c r="AB293" s="14">
        <f t="shared" si="88"/>
        <v>0.76566782256234256</v>
      </c>
      <c r="AC293" s="14">
        <f t="shared" si="89"/>
        <v>1.3151542374077121</v>
      </c>
      <c r="AD293" s="14">
        <f t="shared" si="90"/>
        <v>1.2349636969896627</v>
      </c>
      <c r="AE293" s="14">
        <f t="shared" si="91"/>
        <v>1.5983051223781028</v>
      </c>
      <c r="AF293" s="18">
        <f t="shared" si="92"/>
        <v>1</v>
      </c>
      <c r="AG293" s="18" t="str">
        <f t="shared" si="93"/>
        <v/>
      </c>
      <c r="AH293" s="18" t="str">
        <f t="shared" si="94"/>
        <v/>
      </c>
      <c r="AI293" s="19" t="str">
        <f t="shared" si="95"/>
        <v/>
      </c>
      <c r="AJ293" s="19">
        <f t="shared" si="96"/>
        <v>1</v>
      </c>
      <c r="AK293" s="19" t="str">
        <f t="shared" si="97"/>
        <v/>
      </c>
    </row>
    <row r="294" spans="2:37" x14ac:dyDescent="0.15">
      <c r="B294" s="51" t="str">
        <f>IFERROR(IF(AND(AF294=1,AI294=1),MAX($B$5:B293)+1,""),"")</f>
        <v/>
      </c>
      <c r="C294" s="51" t="str">
        <f>IFERROR(IF(AND(AG294=1,AJ294=1),MAX($C$5:C293)+1,""),"")</f>
        <v/>
      </c>
      <c r="D294" s="51" t="str">
        <f>IFERROR(IF(AND(AH294=1,AK294=1),MAX($D$5:D293)+1,""),"")</f>
        <v/>
      </c>
      <c r="F294" s="5" t="s">
        <v>685</v>
      </c>
      <c r="G294" s="5" t="s">
        <v>686</v>
      </c>
      <c r="H294" s="12">
        <f>IFERROR([1]!EM_S_STM07_IS(F294,"9",$H$1,"1")/1000000,"")</f>
        <v>7828.1013646499996</v>
      </c>
      <c r="I294" s="12">
        <f>IFERROR([1]!EM_S_STM07_IS(F294,"9",$I$1,"1")/1000000,"")</f>
        <v>6899.1807782200003</v>
      </c>
      <c r="J294" s="12">
        <f>IFERROR([1]!EM_S_STM07_IS(F294,"9",$J$1,"1")/1000000,"")</f>
        <v>4442.4321709899996</v>
      </c>
      <c r="K294" s="12">
        <f>IFERROR([1]!EM_S_STM07_IS(F294,"9",$K$1,"1")/1000000,"")</f>
        <v>4186.8082807800001</v>
      </c>
      <c r="L294" s="12">
        <f>IFERROR([1]!EM_S_STM07_IS(F294,"9",$L$1,"1")/1000000,"")</f>
        <v>4358.8922736899995</v>
      </c>
      <c r="M294" s="13">
        <f>IFERROR([1]!EM_S_STM07_IS(F294,"9",$M$1,"1")/1000000,"")</f>
        <v>4127.0835367700001</v>
      </c>
      <c r="N294" s="12">
        <f>IFERROR([1]!EM_S_STM07_IS(F294,"61",$N$1,"1")/1000000,"")</f>
        <v>-583.16784086999996</v>
      </c>
      <c r="O294" s="12">
        <f>IFERROR([1]!EM_S_STM07_IS(F294,"61",$O$1,"1")/1000000,"")</f>
        <v>-1085.15360048</v>
      </c>
      <c r="P294" s="12">
        <f>IFERROR([1]!EM_S_STM07_IS(F294,"61",$P$1,"1")/1000000,"")</f>
        <v>-3482.7717186599998</v>
      </c>
      <c r="Q294" s="12">
        <f>IFERROR([1]!EM_S_STM07_IS(F294,"61",$Q$1,"1")/1000000,"")</f>
        <v>4174.5317838400006</v>
      </c>
      <c r="R294" s="12">
        <f>IFERROR([1]!EM_S_STM07_IS(F294,"61",$R$1,"1")/1000000,"")</f>
        <v>88.086981680000008</v>
      </c>
      <c r="S294" s="12">
        <f>IFERROR([1]!EM_S_STM07_IS(F294,"61",$S$1,"1")/1000000,"")</f>
        <v>90.764050799999993</v>
      </c>
      <c r="T294" s="20">
        <f t="shared" si="80"/>
        <v>-0.12017284121183569</v>
      </c>
      <c r="U294" s="20" t="str">
        <f t="shared" si="81"/>
        <v/>
      </c>
      <c r="V294" s="14">
        <f t="shared" si="82"/>
        <v>-0.11866486433412861</v>
      </c>
      <c r="W294" s="14">
        <f t="shared" si="83"/>
        <v>-0.35609280089973899</v>
      </c>
      <c r="X294" s="14">
        <f t="shared" si="84"/>
        <v>-5.7541427841999768E-2</v>
      </c>
      <c r="Y294" s="14">
        <f t="shared" si="85"/>
        <v>4.1101474290086232E-2</v>
      </c>
      <c r="Z294" s="15">
        <f t="shared" si="86"/>
        <v>-5.3180652873479423E-2</v>
      </c>
      <c r="AA294" s="14">
        <f t="shared" si="87"/>
        <v>-0.86079122412016362</v>
      </c>
      <c r="AB294" s="14">
        <f t="shared" si="88"/>
        <v>-2.2094734949222419</v>
      </c>
      <c r="AC294" s="14">
        <f t="shared" si="89"/>
        <v>2.1986234301472267</v>
      </c>
      <c r="AD294" s="14">
        <f t="shared" si="90"/>
        <v>-0.97889895532212912</v>
      </c>
      <c r="AE294" s="14">
        <f t="shared" si="91"/>
        <v>3.039120048096515E-2</v>
      </c>
      <c r="AF294" s="18" t="str">
        <f t="shared" si="92"/>
        <v/>
      </c>
      <c r="AG294" s="18" t="str">
        <f t="shared" si="93"/>
        <v/>
      </c>
      <c r="AH294" s="18" t="str">
        <f t="shared" si="94"/>
        <v/>
      </c>
      <c r="AI294" s="19" t="str">
        <f t="shared" si="95"/>
        <v/>
      </c>
      <c r="AJ294" s="19" t="str">
        <f t="shared" si="96"/>
        <v/>
      </c>
      <c r="AK294" s="19" t="str">
        <f t="shared" si="97"/>
        <v/>
      </c>
    </row>
    <row r="295" spans="2:37" x14ac:dyDescent="0.15">
      <c r="B295" s="51" t="str">
        <f>IFERROR(IF(AND(AF295=1,AI295=1),MAX($B$5:B294)+1,""),"")</f>
        <v/>
      </c>
      <c r="C295" s="51" t="str">
        <f>IFERROR(IF(AND(AG295=1,AJ295=1),MAX($C$5:C294)+1,""),"")</f>
        <v/>
      </c>
      <c r="D295" s="51" t="str">
        <f>IFERROR(IF(AND(AH295=1,AK295=1),MAX($D$5:D294)+1,""),"")</f>
        <v/>
      </c>
      <c r="F295" s="5" t="s">
        <v>687</v>
      </c>
      <c r="G295" s="5" t="s">
        <v>688</v>
      </c>
      <c r="H295" s="12">
        <f>IFERROR([1]!EM_S_STM07_IS(F295,"9",$H$1,"1")/1000000,"")</f>
        <v>415.50958594000002</v>
      </c>
      <c r="I295" s="12">
        <f>IFERROR([1]!EM_S_STM07_IS(F295,"9",$I$1,"1")/1000000,"")</f>
        <v>441.00493395000001</v>
      </c>
      <c r="J295" s="12">
        <f>IFERROR([1]!EM_S_STM07_IS(F295,"9",$J$1,"1")/1000000,"")</f>
        <v>475.19355972000005</v>
      </c>
      <c r="K295" s="12">
        <f>IFERROR([1]!EM_S_STM07_IS(F295,"9",$K$1,"1")/1000000,"")</f>
        <v>450.17003599999998</v>
      </c>
      <c r="L295" s="12">
        <f>IFERROR([1]!EM_S_STM07_IS(F295,"9",$L$1,"1")/1000000,"")</f>
        <v>398.97712323000002</v>
      </c>
      <c r="M295" s="13">
        <f>IFERROR([1]!EM_S_STM07_IS(F295,"9",$M$1,"1")/1000000,"")</f>
        <v>390.82697861000003</v>
      </c>
      <c r="N295" s="12">
        <f>IFERROR([1]!EM_S_STM07_IS(F295,"61",$N$1,"1")/1000000,"")</f>
        <v>15.10449594</v>
      </c>
      <c r="O295" s="12">
        <f>IFERROR([1]!EM_S_STM07_IS(F295,"61",$O$1,"1")/1000000,"")</f>
        <v>37.379402380000002</v>
      </c>
      <c r="P295" s="12">
        <f>IFERROR([1]!EM_S_STM07_IS(F295,"61",$P$1,"1")/1000000,"")</f>
        <v>22.3572077</v>
      </c>
      <c r="Q295" s="12">
        <f>IFERROR([1]!EM_S_STM07_IS(F295,"61",$Q$1,"1")/1000000,"")</f>
        <v>129.67812820999998</v>
      </c>
      <c r="R295" s="12">
        <f>IFERROR([1]!EM_S_STM07_IS(F295,"61",$R$1,"1")/1000000,"")</f>
        <v>25.709930059999998</v>
      </c>
      <c r="S295" s="12">
        <f>IFERROR([1]!EM_S_STM07_IS(F295,"61",$S$1,"1")/1000000,"")</f>
        <v>16.455522049999999</v>
      </c>
      <c r="T295" s="20">
        <f t="shared" si="80"/>
        <v>-1.217344331283432E-2</v>
      </c>
      <c r="U295" s="20">
        <f t="shared" si="81"/>
        <v>1.7281357100244588E-2</v>
      </c>
      <c r="V295" s="14">
        <f t="shared" si="82"/>
        <v>6.1359229420236625E-2</v>
      </c>
      <c r="W295" s="14">
        <f t="shared" si="83"/>
        <v>7.7524361153465601E-2</v>
      </c>
      <c r="X295" s="14">
        <f t="shared" si="84"/>
        <v>-5.2659644071659489E-2</v>
      </c>
      <c r="Y295" s="14">
        <f t="shared" si="85"/>
        <v>-0.1137190587469486</v>
      </c>
      <c r="Z295" s="15">
        <f t="shared" si="86"/>
        <v>-2.0427598840802818E-2</v>
      </c>
      <c r="AA295" s="14">
        <f t="shared" si="87"/>
        <v>1.4747202772262789</v>
      </c>
      <c r="AB295" s="14">
        <f t="shared" si="88"/>
        <v>-0.40188429251179486</v>
      </c>
      <c r="AC295" s="14">
        <f t="shared" si="89"/>
        <v>4.800282841671681</v>
      </c>
      <c r="AD295" s="14">
        <f t="shared" si="90"/>
        <v>-0.80174042905396126</v>
      </c>
      <c r="AE295" s="14">
        <f t="shared" si="91"/>
        <v>-0.35995461630594572</v>
      </c>
      <c r="AF295" s="18" t="str">
        <f t="shared" si="92"/>
        <v/>
      </c>
      <c r="AG295" s="18" t="str">
        <f t="shared" si="93"/>
        <v/>
      </c>
      <c r="AH295" s="18" t="str">
        <f t="shared" si="94"/>
        <v/>
      </c>
      <c r="AI295" s="19" t="str">
        <f t="shared" si="95"/>
        <v/>
      </c>
      <c r="AJ295" s="19" t="str">
        <f t="shared" si="96"/>
        <v/>
      </c>
      <c r="AK295" s="19" t="str">
        <f t="shared" si="97"/>
        <v/>
      </c>
    </row>
    <row r="296" spans="2:37" x14ac:dyDescent="0.15">
      <c r="B296" s="51" t="str">
        <f>IFERROR(IF(AND(AF296=1,AI296=1),MAX($B$5:B295)+1,""),"")</f>
        <v/>
      </c>
      <c r="C296" s="51" t="str">
        <f>IFERROR(IF(AND(AG296=1,AJ296=1),MAX($C$5:C295)+1,""),"")</f>
        <v/>
      </c>
      <c r="D296" s="51" t="str">
        <f>IFERROR(IF(AND(AH296=1,AK296=1),MAX($D$5:D295)+1,""),"")</f>
        <v/>
      </c>
      <c r="F296" s="5" t="s">
        <v>689</v>
      </c>
      <c r="G296" s="5" t="s">
        <v>690</v>
      </c>
      <c r="H296" s="12">
        <f>IFERROR([1]!EM_S_STM07_IS(F296,"9",$H$1,"1")/1000000,"")</f>
        <v>1656.8734830599999</v>
      </c>
      <c r="I296" s="12">
        <f>IFERROR([1]!EM_S_STM07_IS(F296,"9",$I$1,"1")/1000000,"")</f>
        <v>2209.1574205500001</v>
      </c>
      <c r="J296" s="12">
        <f>IFERROR([1]!EM_S_STM07_IS(F296,"9",$J$1,"1")/1000000,"")</f>
        <v>2724.48190234</v>
      </c>
      <c r="K296" s="12">
        <f>IFERROR([1]!EM_S_STM07_IS(F296,"9",$K$1,"1")/1000000,"")</f>
        <v>3060.35774352</v>
      </c>
      <c r="L296" s="12">
        <f>IFERROR([1]!EM_S_STM07_IS(F296,"9",$L$1,"1")/1000000,"")</f>
        <v>3388.3687193200003</v>
      </c>
      <c r="M296" s="13">
        <f>IFERROR([1]!EM_S_STM07_IS(F296,"9",$M$1,"1")/1000000,"")</f>
        <v>3122.57403862</v>
      </c>
      <c r="N296" s="12">
        <f>IFERROR([1]!EM_S_STM07_IS(F296,"61",$N$1,"1")/1000000,"")</f>
        <v>62.977431090000003</v>
      </c>
      <c r="O296" s="12">
        <f>IFERROR([1]!EM_S_STM07_IS(F296,"61",$O$1,"1")/1000000,"")</f>
        <v>76.792655690000004</v>
      </c>
      <c r="P296" s="12">
        <f>IFERROR([1]!EM_S_STM07_IS(F296,"61",$P$1,"1")/1000000,"")</f>
        <v>83.700305529999994</v>
      </c>
      <c r="Q296" s="12">
        <f>IFERROR([1]!EM_S_STM07_IS(F296,"61",$Q$1,"1")/1000000,"")</f>
        <v>112.22750573</v>
      </c>
      <c r="R296" s="12">
        <f>IFERROR([1]!EM_S_STM07_IS(F296,"61",$R$1,"1")/1000000,"")</f>
        <v>70.45348426000001</v>
      </c>
      <c r="S296" s="12">
        <f>IFERROR([1]!EM_S_STM07_IS(F296,"61",$S$1,"1")/1000000,"")</f>
        <v>-83.996133939999993</v>
      </c>
      <c r="T296" s="20">
        <f t="shared" si="80"/>
        <v>0.13512758954244664</v>
      </c>
      <c r="U296" s="20">
        <f t="shared" si="81"/>
        <v>-2.0592899969959744</v>
      </c>
      <c r="V296" s="14">
        <f t="shared" si="82"/>
        <v>0.33332897359791985</v>
      </c>
      <c r="W296" s="14">
        <f t="shared" si="83"/>
        <v>0.23326743354563786</v>
      </c>
      <c r="X296" s="14">
        <f t="shared" si="84"/>
        <v>0.12328062847160896</v>
      </c>
      <c r="Y296" s="14">
        <f t="shared" si="85"/>
        <v>0.10718059890041634</v>
      </c>
      <c r="Z296" s="15">
        <f t="shared" si="86"/>
        <v>-7.8443257719998577E-2</v>
      </c>
      <c r="AA296" s="14">
        <f t="shared" si="87"/>
        <v>0.21936786497780281</v>
      </c>
      <c r="AB296" s="14">
        <f t="shared" si="88"/>
        <v>8.9951959310862972E-2</v>
      </c>
      <c r="AC296" s="14">
        <f t="shared" si="89"/>
        <v>0.34082552052065385</v>
      </c>
      <c r="AD296" s="14">
        <f t="shared" si="90"/>
        <v>-0.37222623097853635</v>
      </c>
      <c r="AE296" s="14">
        <f t="shared" si="91"/>
        <v>-2.1922211487798458</v>
      </c>
      <c r="AF296" s="18" t="str">
        <f t="shared" si="92"/>
        <v/>
      </c>
      <c r="AG296" s="18" t="str">
        <f t="shared" si="93"/>
        <v/>
      </c>
      <c r="AH296" s="18" t="str">
        <f t="shared" si="94"/>
        <v/>
      </c>
      <c r="AI296" s="19" t="str">
        <f t="shared" si="95"/>
        <v/>
      </c>
      <c r="AJ296" s="19" t="str">
        <f t="shared" si="96"/>
        <v/>
      </c>
      <c r="AK296" s="19" t="str">
        <f t="shared" si="97"/>
        <v/>
      </c>
    </row>
    <row r="297" spans="2:37" x14ac:dyDescent="0.15">
      <c r="B297" s="51" t="str">
        <f>IFERROR(IF(AND(AF297=1,AI297=1),MAX($B$5:B296)+1,""),"")</f>
        <v/>
      </c>
      <c r="C297" s="51" t="str">
        <f>IFERROR(IF(AND(AG297=1,AJ297=1),MAX($C$5:C296)+1,""),"")</f>
        <v/>
      </c>
      <c r="D297" s="51" t="str">
        <f>IFERROR(IF(AND(AH297=1,AK297=1),MAX($D$5:D296)+1,""),"")</f>
        <v/>
      </c>
      <c r="F297" s="5" t="s">
        <v>691</v>
      </c>
      <c r="G297" s="5" t="s">
        <v>692</v>
      </c>
      <c r="H297" s="12">
        <f>IFERROR([1]!EM_S_STM07_IS(F297,"9",$H$1,"1")/1000000,"")</f>
        <v>2784.5263578099998</v>
      </c>
      <c r="I297" s="12">
        <f>IFERROR([1]!EM_S_STM07_IS(F297,"9",$I$1,"1")/1000000,"")</f>
        <v>5439.2455047100002</v>
      </c>
      <c r="J297" s="12">
        <f>IFERROR([1]!EM_S_STM07_IS(F297,"9",$J$1,"1")/1000000,"")</f>
        <v>7160.6113250600001</v>
      </c>
      <c r="K297" s="12">
        <f>IFERROR([1]!EM_S_STM07_IS(F297,"9",$K$1,"1")/1000000,"")</f>
        <v>5607.05801634</v>
      </c>
      <c r="L297" s="12">
        <f>IFERROR([1]!EM_S_STM07_IS(F297,"9",$L$1,"1")/1000000,"")</f>
        <v>5926.5663273299997</v>
      </c>
      <c r="M297" s="13">
        <f>IFERROR([1]!EM_S_STM07_IS(F297,"9",$M$1,"1")/1000000,"")</f>
        <v>7577.3880445000004</v>
      </c>
      <c r="N297" s="12">
        <f>IFERROR([1]!EM_S_STM07_IS(F297,"61",$N$1,"1")/1000000,"")</f>
        <v>33.383434319999999</v>
      </c>
      <c r="O297" s="12">
        <f>IFERROR([1]!EM_S_STM07_IS(F297,"61",$O$1,"1")/1000000,"")</f>
        <v>32.119863079999995</v>
      </c>
      <c r="P297" s="12">
        <f>IFERROR([1]!EM_S_STM07_IS(F297,"61",$P$1,"1")/1000000,"")</f>
        <v>-290.01160052999995</v>
      </c>
      <c r="Q297" s="12">
        <f>IFERROR([1]!EM_S_STM07_IS(F297,"61",$Q$1,"1")/1000000,"")</f>
        <v>-379.58390083</v>
      </c>
      <c r="R297" s="12">
        <f>IFERROR([1]!EM_S_STM07_IS(F297,"61",$R$1,"1")/1000000,"")</f>
        <v>58.593133020000003</v>
      </c>
      <c r="S297" s="12">
        <f>IFERROR([1]!EM_S_STM07_IS(F297,"61",$S$1,"1")/1000000,"")</f>
        <v>-505.22327024999998</v>
      </c>
      <c r="T297" s="20">
        <f t="shared" si="80"/>
        <v>0.22166923995223375</v>
      </c>
      <c r="U297" s="20">
        <f t="shared" si="81"/>
        <v>-2.721830777851677</v>
      </c>
      <c r="V297" s="14">
        <f t="shared" si="82"/>
        <v>0.95338266037743979</v>
      </c>
      <c r="W297" s="14">
        <f t="shared" si="83"/>
        <v>0.31647143319039733</v>
      </c>
      <c r="X297" s="14">
        <f t="shared" si="84"/>
        <v>-0.21695819507519248</v>
      </c>
      <c r="Y297" s="14">
        <f t="shared" si="85"/>
        <v>5.6983236138968711E-2</v>
      </c>
      <c r="Z297" s="15">
        <f t="shared" si="86"/>
        <v>0.27854606292978396</v>
      </c>
      <c r="AA297" s="14">
        <f t="shared" si="87"/>
        <v>-3.7850247158154118E-2</v>
      </c>
      <c r="AB297" s="14">
        <f t="shared" si="88"/>
        <v>-10.029042241172593</v>
      </c>
      <c r="AC297" s="14">
        <f t="shared" si="89"/>
        <v>-0.30885764616417244</v>
      </c>
      <c r="AD297" s="14">
        <f t="shared" si="90"/>
        <v>1.1543614808001075</v>
      </c>
      <c r="AE297" s="14">
        <f t="shared" si="91"/>
        <v>-9.6225679394469079</v>
      </c>
      <c r="AF297" s="18">
        <f t="shared" si="92"/>
        <v>1</v>
      </c>
      <c r="AG297" s="18" t="str">
        <f t="shared" si="93"/>
        <v/>
      </c>
      <c r="AH297" s="18" t="str">
        <f t="shared" si="94"/>
        <v/>
      </c>
      <c r="AI297" s="19" t="str">
        <f t="shared" si="95"/>
        <v/>
      </c>
      <c r="AJ297" s="19" t="str">
        <f t="shared" si="96"/>
        <v/>
      </c>
      <c r="AK297" s="19" t="str">
        <f t="shared" si="97"/>
        <v/>
      </c>
    </row>
    <row r="298" spans="2:37" x14ac:dyDescent="0.15">
      <c r="B298" s="51" t="str">
        <f>IFERROR(IF(AND(AF298=1,AI298=1),MAX($B$5:B297)+1,""),"")</f>
        <v/>
      </c>
      <c r="C298" s="51" t="str">
        <f>IFERROR(IF(AND(AG298=1,AJ298=1),MAX($C$5:C297)+1,""),"")</f>
        <v/>
      </c>
      <c r="D298" s="51" t="str">
        <f>IFERROR(IF(AND(AH298=1,AK298=1),MAX($D$5:D297)+1,""),"")</f>
        <v/>
      </c>
      <c r="F298" s="5" t="s">
        <v>693</v>
      </c>
      <c r="G298" s="5" t="s">
        <v>694</v>
      </c>
      <c r="H298" s="12">
        <f>IFERROR([1]!EM_S_STM07_IS(F298,"9",$H$1,"1")/1000000,"")</f>
        <v>2614.23363462</v>
      </c>
      <c r="I298" s="12">
        <f>IFERROR([1]!EM_S_STM07_IS(F298,"9",$I$1,"1")/1000000,"")</f>
        <v>2937.5280553299999</v>
      </c>
      <c r="J298" s="12">
        <f>IFERROR([1]!EM_S_STM07_IS(F298,"9",$J$1,"1")/1000000,"")</f>
        <v>2971.5196199000002</v>
      </c>
      <c r="K298" s="12">
        <f>IFERROR([1]!EM_S_STM07_IS(F298,"9",$K$1,"1")/1000000,"")</f>
        <v>3169.6531506900001</v>
      </c>
      <c r="L298" s="12">
        <f>IFERROR([1]!EM_S_STM07_IS(F298,"9",$L$1,"1")/1000000,"")</f>
        <v>3589.7497709299996</v>
      </c>
      <c r="M298" s="13">
        <f>IFERROR([1]!EM_S_STM07_IS(F298,"9",$M$1,"1")/1000000,"")</f>
        <v>3597.03320979</v>
      </c>
      <c r="N298" s="12">
        <f>IFERROR([1]!EM_S_STM07_IS(F298,"61",$N$1,"1")/1000000,"")</f>
        <v>97.256602749999999</v>
      </c>
      <c r="O298" s="12">
        <f>IFERROR([1]!EM_S_STM07_IS(F298,"61",$O$1,"1")/1000000,"")</f>
        <v>76.023665569999991</v>
      </c>
      <c r="P298" s="12">
        <f>IFERROR([1]!EM_S_STM07_IS(F298,"61",$P$1,"1")/1000000,"")</f>
        <v>23.663577960000001</v>
      </c>
      <c r="Q298" s="12">
        <f>IFERROR([1]!EM_S_STM07_IS(F298,"61",$Q$1,"1")/1000000,"")</f>
        <v>36.74541438</v>
      </c>
      <c r="R298" s="12">
        <f>IFERROR([1]!EM_S_STM07_IS(F298,"61",$R$1,"1")/1000000,"")</f>
        <v>50.725311049999995</v>
      </c>
      <c r="S298" s="12">
        <f>IFERROR([1]!EM_S_STM07_IS(F298,"61",$S$1,"1")/1000000,"")</f>
        <v>83.062257169999995</v>
      </c>
      <c r="T298" s="20">
        <f t="shared" si="80"/>
        <v>6.5908707230174501E-2</v>
      </c>
      <c r="U298" s="20">
        <f t="shared" si="81"/>
        <v>-3.1059906830967154E-2</v>
      </c>
      <c r="V298" s="14">
        <f t="shared" si="82"/>
        <v>0.12366699610495731</v>
      </c>
      <c r="W298" s="14">
        <f t="shared" si="83"/>
        <v>1.1571485932985131E-2</v>
      </c>
      <c r="X298" s="14">
        <f t="shared" si="84"/>
        <v>6.6677510544812635E-2</v>
      </c>
      <c r="Y298" s="14">
        <f t="shared" si="85"/>
        <v>0.13253709483908324</v>
      </c>
      <c r="Z298" s="15">
        <f t="shared" si="86"/>
        <v>2.0289544744823427E-3</v>
      </c>
      <c r="AA298" s="14">
        <f t="shared" si="87"/>
        <v>-0.21831872160473967</v>
      </c>
      <c r="AB298" s="14">
        <f t="shared" si="88"/>
        <v>-0.68873405692058631</v>
      </c>
      <c r="AC298" s="14">
        <f t="shared" si="89"/>
        <v>0.5528258001437073</v>
      </c>
      <c r="AD298" s="14">
        <f t="shared" si="90"/>
        <v>0.38045282400214409</v>
      </c>
      <c r="AE298" s="14">
        <f t="shared" si="91"/>
        <v>0.63749133224881438</v>
      </c>
      <c r="AF298" s="18" t="str">
        <f t="shared" si="92"/>
        <v/>
      </c>
      <c r="AG298" s="18" t="str">
        <f t="shared" si="93"/>
        <v/>
      </c>
      <c r="AH298" s="18" t="str">
        <f t="shared" si="94"/>
        <v/>
      </c>
      <c r="AI298" s="19" t="str">
        <f t="shared" si="95"/>
        <v/>
      </c>
      <c r="AJ298" s="19" t="str">
        <f t="shared" si="96"/>
        <v/>
      </c>
      <c r="AK298" s="19" t="str">
        <f t="shared" si="97"/>
        <v/>
      </c>
    </row>
    <row r="299" spans="2:37" x14ac:dyDescent="0.15">
      <c r="B299" s="51" t="str">
        <f>IFERROR(IF(AND(AF299=1,AI299=1),MAX($B$5:B298)+1,""),"")</f>
        <v/>
      </c>
      <c r="C299" s="51" t="str">
        <f>IFERROR(IF(AND(AG299=1,AJ299=1),MAX($C$5:C298)+1,""),"")</f>
        <v/>
      </c>
      <c r="D299" s="51" t="str">
        <f>IFERROR(IF(AND(AH299=1,AK299=1),MAX($D$5:D298)+1,""),"")</f>
        <v/>
      </c>
      <c r="F299" s="5" t="s">
        <v>695</v>
      </c>
      <c r="G299" s="5" t="s">
        <v>696</v>
      </c>
      <c r="H299" s="12">
        <f>IFERROR([1]!EM_S_STM07_IS(F299,"9",$H$1,"1")/1000000,"")</f>
        <v>673.23830422000003</v>
      </c>
      <c r="I299" s="12">
        <f>IFERROR([1]!EM_S_STM07_IS(F299,"9",$I$1,"1")/1000000,"")</f>
        <v>645.32432084000004</v>
      </c>
      <c r="J299" s="12">
        <f>IFERROR([1]!EM_S_STM07_IS(F299,"9",$J$1,"1")/1000000,"")</f>
        <v>479.58913304999999</v>
      </c>
      <c r="K299" s="12">
        <f>IFERROR([1]!EM_S_STM07_IS(F299,"9",$K$1,"1")/1000000,"")</f>
        <v>442.78212350999996</v>
      </c>
      <c r="L299" s="12">
        <f>IFERROR([1]!EM_S_STM07_IS(F299,"9",$L$1,"1")/1000000,"")</f>
        <v>405.28737669999998</v>
      </c>
      <c r="M299" s="13">
        <f>IFERROR([1]!EM_S_STM07_IS(F299,"9",$M$1,"1")/1000000,"")</f>
        <v>472.70890610999999</v>
      </c>
      <c r="N299" s="12">
        <f>IFERROR([1]!EM_S_STM07_IS(F299,"61",$N$1,"1")/1000000,"")</f>
        <v>-123.6418055</v>
      </c>
      <c r="O299" s="12">
        <f>IFERROR([1]!EM_S_STM07_IS(F299,"61",$O$1,"1")/1000000,"")</f>
        <v>409.08859351000001</v>
      </c>
      <c r="P299" s="12">
        <f>IFERROR([1]!EM_S_STM07_IS(F299,"61",$P$1,"1")/1000000,"")</f>
        <v>36.885041740000005</v>
      </c>
      <c r="Q299" s="12">
        <f>IFERROR([1]!EM_S_STM07_IS(F299,"61",$Q$1,"1")/1000000,"")</f>
        <v>55.066633930000002</v>
      </c>
      <c r="R299" s="12">
        <f>IFERROR([1]!EM_S_STM07_IS(F299,"61",$R$1,"1")/1000000,"")</f>
        <v>18.178358729999999</v>
      </c>
      <c r="S299" s="12">
        <f>IFERROR([1]!EM_S_STM07_IS(F299,"61",$S$1,"1")/1000000,"")</f>
        <v>15.03346196</v>
      </c>
      <c r="T299" s="20">
        <f t="shared" si="80"/>
        <v>-6.8280910805948891E-2</v>
      </c>
      <c r="U299" s="20" t="str">
        <f t="shared" si="81"/>
        <v/>
      </c>
      <c r="V299" s="14">
        <f t="shared" si="82"/>
        <v>-4.1462262626813184E-2</v>
      </c>
      <c r="W299" s="14">
        <f t="shared" si="83"/>
        <v>-0.25682464218033396</v>
      </c>
      <c r="X299" s="14">
        <f t="shared" si="84"/>
        <v>-7.6746963188931719E-2</v>
      </c>
      <c r="Y299" s="14">
        <f t="shared" si="85"/>
        <v>-8.4679901963461229E-2</v>
      </c>
      <c r="Z299" s="15">
        <f t="shared" si="86"/>
        <v>0.16635487134825439</v>
      </c>
      <c r="AA299" s="14">
        <f t="shared" si="87"/>
        <v>4.3086591695718974</v>
      </c>
      <c r="AB299" s="14">
        <f t="shared" si="88"/>
        <v>-0.9098360542797721</v>
      </c>
      <c r="AC299" s="14">
        <f t="shared" si="89"/>
        <v>0.49292589440892398</v>
      </c>
      <c r="AD299" s="14">
        <f t="shared" si="90"/>
        <v>-0.66988433044394735</v>
      </c>
      <c r="AE299" s="14">
        <f t="shared" si="91"/>
        <v>-0.1730022394601517</v>
      </c>
      <c r="AF299" s="18" t="str">
        <f t="shared" si="92"/>
        <v/>
      </c>
      <c r="AG299" s="18" t="str">
        <f t="shared" si="93"/>
        <v/>
      </c>
      <c r="AH299" s="18" t="str">
        <f t="shared" si="94"/>
        <v/>
      </c>
      <c r="AI299" s="19" t="str">
        <f t="shared" si="95"/>
        <v/>
      </c>
      <c r="AJ299" s="19" t="str">
        <f t="shared" si="96"/>
        <v/>
      </c>
      <c r="AK299" s="19" t="str">
        <f t="shared" si="97"/>
        <v/>
      </c>
    </row>
    <row r="300" spans="2:37" x14ac:dyDescent="0.15">
      <c r="B300" s="51" t="str">
        <f>IFERROR(IF(AND(AF300=1,AI300=1),MAX($B$5:B299)+1,""),"")</f>
        <v/>
      </c>
      <c r="C300" s="51" t="str">
        <f>IFERROR(IF(AND(AG300=1,AJ300=1),MAX($C$5:C299)+1,""),"")</f>
        <v/>
      </c>
      <c r="D300" s="51" t="str">
        <f>IFERROR(IF(AND(AH300=1,AK300=1),MAX($D$5:D299)+1,""),"")</f>
        <v/>
      </c>
      <c r="F300" s="5" t="s">
        <v>697</v>
      </c>
      <c r="G300" s="5" t="s">
        <v>698</v>
      </c>
      <c r="H300" s="12">
        <f>IFERROR([1]!EM_S_STM07_IS(F300,"9",$H$1,"1")/1000000,"")</f>
        <v>5954.3320588900006</v>
      </c>
      <c r="I300" s="12">
        <f>IFERROR([1]!EM_S_STM07_IS(F300,"9",$I$1,"1")/1000000,"")</f>
        <v>10016.757208620002</v>
      </c>
      <c r="J300" s="12">
        <f>IFERROR([1]!EM_S_STM07_IS(F300,"9",$J$1,"1")/1000000,"")</f>
        <v>14505.999729620002</v>
      </c>
      <c r="K300" s="12">
        <f>IFERROR([1]!EM_S_STM07_IS(F300,"9",$K$1,"1")/1000000,"")</f>
        <v>17865.86581856</v>
      </c>
      <c r="L300" s="12">
        <f>IFERROR([1]!EM_S_STM07_IS(F300,"9",$L$1,"1")/1000000,"")</f>
        <v>18223.800494720002</v>
      </c>
      <c r="M300" s="13">
        <f>IFERROR([1]!EM_S_STM07_IS(F300,"9",$M$1,"1")/1000000,"")</f>
        <v>19606.88010971</v>
      </c>
      <c r="N300" s="12">
        <f>IFERROR([1]!EM_S_STM07_IS(F300,"61",$N$1,"1")/1000000,"")</f>
        <v>49.231119820000004</v>
      </c>
      <c r="O300" s="12">
        <f>IFERROR([1]!EM_S_STM07_IS(F300,"61",$O$1,"1")/1000000,"")</f>
        <v>383.64068851999997</v>
      </c>
      <c r="P300" s="12">
        <f>IFERROR([1]!EM_S_STM07_IS(F300,"61",$P$1,"1")/1000000,"")</f>
        <v>202.59225683000003</v>
      </c>
      <c r="Q300" s="12">
        <f>IFERROR([1]!EM_S_STM07_IS(F300,"61",$Q$1,"1")/1000000,"")</f>
        <v>81.858363060000002</v>
      </c>
      <c r="R300" s="12">
        <f>IFERROR([1]!EM_S_STM07_IS(F300,"61",$R$1,"1")/1000000,"")</f>
        <v>265.62352556000002</v>
      </c>
      <c r="S300" s="12">
        <f>IFERROR([1]!EM_S_STM07_IS(F300,"61",$S$1,"1")/1000000,"")</f>
        <v>375.14594911</v>
      </c>
      <c r="T300" s="20">
        <f t="shared" si="80"/>
        <v>0.26915623753275342</v>
      </c>
      <c r="U300" s="20">
        <f t="shared" si="81"/>
        <v>0.50103946013120004</v>
      </c>
      <c r="V300" s="14">
        <f t="shared" si="82"/>
        <v>0.68226378870904181</v>
      </c>
      <c r="W300" s="14">
        <f t="shared" si="83"/>
        <v>0.4481732388538624</v>
      </c>
      <c r="X300" s="14">
        <f t="shared" si="84"/>
        <v>0.23161906463292156</v>
      </c>
      <c r="Y300" s="14">
        <f t="shared" si="85"/>
        <v>2.0034555268413655E-2</v>
      </c>
      <c r="Z300" s="15">
        <f t="shared" si="86"/>
        <v>7.5894137196613781E-2</v>
      </c>
      <c r="AA300" s="14">
        <f t="shared" si="87"/>
        <v>6.7926459914516713</v>
      </c>
      <c r="AB300" s="14">
        <f t="shared" si="88"/>
        <v>-0.47192187144811026</v>
      </c>
      <c r="AC300" s="14">
        <f t="shared" si="89"/>
        <v>-0.59594525308689705</v>
      </c>
      <c r="AD300" s="14">
        <f t="shared" si="90"/>
        <v>2.2449161653196641</v>
      </c>
      <c r="AE300" s="14">
        <f t="shared" si="91"/>
        <v>0.4123220009187803</v>
      </c>
      <c r="AF300" s="18">
        <f t="shared" si="92"/>
        <v>1</v>
      </c>
      <c r="AG300" s="18">
        <f t="shared" si="93"/>
        <v>1</v>
      </c>
      <c r="AH300" s="18">
        <f t="shared" si="94"/>
        <v>1</v>
      </c>
      <c r="AI300" s="19" t="str">
        <f t="shared" si="95"/>
        <v/>
      </c>
      <c r="AJ300" s="19" t="str">
        <f t="shared" si="96"/>
        <v/>
      </c>
      <c r="AK300" s="19" t="str">
        <f t="shared" si="97"/>
        <v/>
      </c>
    </row>
    <row r="301" spans="2:37" x14ac:dyDescent="0.15">
      <c r="B301" s="51" t="str">
        <f>IFERROR(IF(AND(AF301=1,AI301=1),MAX($B$5:B300)+1,""),"")</f>
        <v/>
      </c>
      <c r="C301" s="51" t="str">
        <f>IFERROR(IF(AND(AG301=1,AJ301=1),MAX($C$5:C300)+1,""),"")</f>
        <v/>
      </c>
      <c r="D301" s="51" t="str">
        <f>IFERROR(IF(AND(AH301=1,AK301=1),MAX($D$5:D300)+1,""),"")</f>
        <v/>
      </c>
      <c r="F301" s="5" t="s">
        <v>699</v>
      </c>
      <c r="G301" s="5" t="s">
        <v>700</v>
      </c>
      <c r="H301" s="12">
        <f>IFERROR([1]!EM_S_STM07_IS(F301,"9",$H$1,"1")/1000000,"")</f>
        <v>11872.449801780002</v>
      </c>
      <c r="I301" s="12">
        <f>IFERROR([1]!EM_S_STM07_IS(F301,"9",$I$1,"1")/1000000,"")</f>
        <v>13864.367578950001</v>
      </c>
      <c r="J301" s="12">
        <f>IFERROR([1]!EM_S_STM07_IS(F301,"9",$J$1,"1")/1000000,"")</f>
        <v>15704.114842540001</v>
      </c>
      <c r="K301" s="12">
        <f>IFERROR([1]!EM_S_STM07_IS(F301,"9",$K$1,"1")/1000000,"")</f>
        <v>16478.453977190002</v>
      </c>
      <c r="L301" s="12">
        <f>IFERROR([1]!EM_S_STM07_IS(F301,"9",$L$1,"1")/1000000,"")</f>
        <v>16909.016582659999</v>
      </c>
      <c r="M301" s="13">
        <f>IFERROR([1]!EM_S_STM07_IS(F301,"9",$M$1,"1")/1000000,"")</f>
        <v>16401.384797360002</v>
      </c>
      <c r="N301" s="12">
        <f>IFERROR([1]!EM_S_STM07_IS(F301,"61",$N$1,"1")/1000000,"")</f>
        <v>250.92855955000002</v>
      </c>
      <c r="O301" s="12">
        <f>IFERROR([1]!EM_S_STM07_IS(F301,"61",$O$1,"1")/1000000,"")</f>
        <v>266.78238069999998</v>
      </c>
      <c r="P301" s="12">
        <f>IFERROR([1]!EM_S_STM07_IS(F301,"61",$P$1,"1")/1000000,"")</f>
        <v>205.11411000999999</v>
      </c>
      <c r="Q301" s="12">
        <f>IFERROR([1]!EM_S_STM07_IS(F301,"61",$Q$1,"1")/1000000,"")</f>
        <v>170.81458945</v>
      </c>
      <c r="R301" s="12">
        <f>IFERROR([1]!EM_S_STM07_IS(F301,"61",$R$1,"1")/1000000,"")</f>
        <v>186.24652175999998</v>
      </c>
      <c r="S301" s="12">
        <f>IFERROR([1]!EM_S_STM07_IS(F301,"61",$S$1,"1")/1000000,"")</f>
        <v>5.6105307300000007</v>
      </c>
      <c r="T301" s="20">
        <f t="shared" si="80"/>
        <v>6.676322380840416E-2</v>
      </c>
      <c r="U301" s="20">
        <f t="shared" si="81"/>
        <v>-0.53238248422258527</v>
      </c>
      <c r="V301" s="14">
        <f t="shared" si="82"/>
        <v>0.16777647498424103</v>
      </c>
      <c r="W301" s="14">
        <f t="shared" si="83"/>
        <v>0.13269608246561868</v>
      </c>
      <c r="X301" s="14">
        <f t="shared" si="84"/>
        <v>4.9308040753270416E-2</v>
      </c>
      <c r="Y301" s="14">
        <f t="shared" si="85"/>
        <v>2.61288228899383E-2</v>
      </c>
      <c r="Z301" s="15">
        <f t="shared" si="86"/>
        <v>-3.0021366577910092E-2</v>
      </c>
      <c r="AA301" s="14">
        <f t="shared" si="87"/>
        <v>6.3180616739805281E-2</v>
      </c>
      <c r="AB301" s="14">
        <f t="shared" si="88"/>
        <v>-0.23115571023915071</v>
      </c>
      <c r="AC301" s="14">
        <f t="shared" si="89"/>
        <v>-0.16722165314871695</v>
      </c>
      <c r="AD301" s="14">
        <f t="shared" si="90"/>
        <v>9.0343174782017893E-2</v>
      </c>
      <c r="AE301" s="14">
        <f t="shared" si="91"/>
        <v>-0.96987578250062678</v>
      </c>
      <c r="AF301" s="18" t="str">
        <f t="shared" si="92"/>
        <v/>
      </c>
      <c r="AG301" s="18" t="str">
        <f t="shared" si="93"/>
        <v/>
      </c>
      <c r="AH301" s="18" t="str">
        <f t="shared" si="94"/>
        <v/>
      </c>
      <c r="AI301" s="19" t="str">
        <f t="shared" si="95"/>
        <v/>
      </c>
      <c r="AJ301" s="19" t="str">
        <f t="shared" si="96"/>
        <v/>
      </c>
      <c r="AK301" s="19" t="str">
        <f t="shared" si="97"/>
        <v/>
      </c>
    </row>
    <row r="302" spans="2:37" x14ac:dyDescent="0.15">
      <c r="B302" s="51" t="str">
        <f>IFERROR(IF(AND(AF302=1,AI302=1),MAX($B$5:B301)+1,""),"")</f>
        <v/>
      </c>
      <c r="C302" s="51" t="str">
        <f>IFERROR(IF(AND(AG302=1,AJ302=1),MAX($C$5:C301)+1,""),"")</f>
        <v/>
      </c>
      <c r="D302" s="51" t="str">
        <f>IFERROR(IF(AND(AH302=1,AK302=1),MAX($D$5:D301)+1,""),"")</f>
        <v/>
      </c>
      <c r="F302" s="5" t="s">
        <v>701</v>
      </c>
      <c r="G302" s="5" t="s">
        <v>702</v>
      </c>
      <c r="H302" s="12">
        <f>IFERROR([1]!EM_S_STM07_IS(F302,"9",$H$1,"1")/1000000,"")</f>
        <v>550.63146904999996</v>
      </c>
      <c r="I302" s="12">
        <f>IFERROR([1]!EM_S_STM07_IS(F302,"9",$I$1,"1")/1000000,"")</f>
        <v>447.09279750000002</v>
      </c>
      <c r="J302" s="12">
        <f>IFERROR([1]!EM_S_STM07_IS(F302,"9",$J$1,"1")/1000000,"")</f>
        <v>617.01555545000008</v>
      </c>
      <c r="K302" s="12">
        <f>IFERROR([1]!EM_S_STM07_IS(F302,"9",$K$1,"1")/1000000,"")</f>
        <v>632.04416564999997</v>
      </c>
      <c r="L302" s="12">
        <f>IFERROR([1]!EM_S_STM07_IS(F302,"9",$L$1,"1")/1000000,"")</f>
        <v>740.73200577</v>
      </c>
      <c r="M302" s="13">
        <f>IFERROR([1]!EM_S_STM07_IS(F302,"9",$M$1,"1")/1000000,"")</f>
        <v>346.57522602</v>
      </c>
      <c r="N302" s="12">
        <f>IFERROR([1]!EM_S_STM07_IS(F302,"61",$N$1,"1")/1000000,"")</f>
        <v>4.2471569800000006</v>
      </c>
      <c r="O302" s="12">
        <f>IFERROR([1]!EM_S_STM07_IS(F302,"61",$O$1,"1")/1000000,"")</f>
        <v>3.6963806899999998</v>
      </c>
      <c r="P302" s="12">
        <f>IFERROR([1]!EM_S_STM07_IS(F302,"61",$P$1,"1")/1000000,"")</f>
        <v>4.6175552599999996</v>
      </c>
      <c r="Q302" s="12">
        <f>IFERROR([1]!EM_S_STM07_IS(F302,"61",$Q$1,"1")/1000000,"")</f>
        <v>3.4107503500000003</v>
      </c>
      <c r="R302" s="12">
        <f>IFERROR([1]!EM_S_STM07_IS(F302,"61",$R$1,"1")/1000000,"")</f>
        <v>9.8469265500000009</v>
      </c>
      <c r="S302" s="12">
        <f>IFERROR([1]!EM_S_STM07_IS(F302,"61",$S$1,"1")/1000000,"")</f>
        <v>-193.38115694999999</v>
      </c>
      <c r="T302" s="20">
        <f t="shared" si="80"/>
        <v>-8.8435722998688404E-2</v>
      </c>
      <c r="U302" s="20">
        <f t="shared" si="81"/>
        <v>-3.1461652971078951</v>
      </c>
      <c r="V302" s="14">
        <f t="shared" si="82"/>
        <v>-0.18803624087928425</v>
      </c>
      <c r="W302" s="14">
        <f t="shared" si="83"/>
        <v>0.38006149707656622</v>
      </c>
      <c r="X302" s="14">
        <f t="shared" si="84"/>
        <v>2.4356938925209536E-2</v>
      </c>
      <c r="Y302" s="14">
        <f t="shared" si="85"/>
        <v>0.17196241343075205</v>
      </c>
      <c r="Z302" s="15">
        <f t="shared" si="86"/>
        <v>-0.53211792750911202</v>
      </c>
      <c r="AA302" s="14">
        <f t="shared" si="87"/>
        <v>-0.12968117086173744</v>
      </c>
      <c r="AB302" s="14">
        <f t="shared" si="88"/>
        <v>0.2492098750791818</v>
      </c>
      <c r="AC302" s="14">
        <f t="shared" si="89"/>
        <v>-0.26135148190949847</v>
      </c>
      <c r="AD302" s="14">
        <f t="shared" si="90"/>
        <v>1.887026472048885</v>
      </c>
      <c r="AE302" s="14">
        <f t="shared" si="91"/>
        <v>-20.638732549497892</v>
      </c>
      <c r="AF302" s="18" t="str">
        <f t="shared" si="92"/>
        <v/>
      </c>
      <c r="AG302" s="18" t="str">
        <f t="shared" si="93"/>
        <v/>
      </c>
      <c r="AH302" s="18" t="str">
        <f t="shared" si="94"/>
        <v/>
      </c>
      <c r="AI302" s="19" t="str">
        <f t="shared" si="95"/>
        <v/>
      </c>
      <c r="AJ302" s="19" t="str">
        <f t="shared" si="96"/>
        <v/>
      </c>
      <c r="AK302" s="19" t="str">
        <f t="shared" si="97"/>
        <v/>
      </c>
    </row>
    <row r="303" spans="2:37" x14ac:dyDescent="0.15">
      <c r="B303" s="51" t="str">
        <f>IFERROR(IF(AND(AF303=1,AI303=1),MAX($B$5:B302)+1,""),"")</f>
        <v/>
      </c>
      <c r="C303" s="51" t="str">
        <f>IFERROR(IF(AND(AG303=1,AJ303=1),MAX($C$5:C302)+1,""),"")</f>
        <v/>
      </c>
      <c r="D303" s="51" t="str">
        <f>IFERROR(IF(AND(AH303=1,AK303=1),MAX($D$5:D302)+1,""),"")</f>
        <v/>
      </c>
      <c r="F303" s="5" t="s">
        <v>703</v>
      </c>
      <c r="G303" s="5" t="s">
        <v>704</v>
      </c>
      <c r="H303" s="12">
        <f>IFERROR([1]!EM_S_STM07_IS(F303,"9",$H$1,"1")/1000000,"")</f>
        <v>45687.750464690005</v>
      </c>
      <c r="I303" s="12">
        <f>IFERROR([1]!EM_S_STM07_IS(F303,"9",$I$1,"1")/1000000,"")</f>
        <v>50431.850122459997</v>
      </c>
      <c r="J303" s="12">
        <f>IFERROR([1]!EM_S_STM07_IS(F303,"9",$J$1,"1")/1000000,"")</f>
        <v>44591.731305949994</v>
      </c>
      <c r="K303" s="12">
        <f>IFERROR([1]!EM_S_STM07_IS(F303,"9",$K$1,"1")/1000000,"")</f>
        <v>40329.344514290002</v>
      </c>
      <c r="L303" s="12">
        <f>IFERROR([1]!EM_S_STM07_IS(F303,"9",$L$1,"1")/1000000,"")</f>
        <v>41422.088025699995</v>
      </c>
      <c r="M303" s="13">
        <f>IFERROR([1]!EM_S_STM07_IS(F303,"9",$M$1,"1")/1000000,"")</f>
        <v>29253.638605799999</v>
      </c>
      <c r="N303" s="12">
        <f>IFERROR([1]!EM_S_STM07_IS(F303,"61",$N$1,"1")/1000000,"")</f>
        <v>925.36675973000001</v>
      </c>
      <c r="O303" s="12">
        <f>IFERROR([1]!EM_S_STM07_IS(F303,"61",$O$1,"1")/1000000,"")</f>
        <v>795.82518921000008</v>
      </c>
      <c r="P303" s="12">
        <f>IFERROR([1]!EM_S_STM07_IS(F303,"61",$P$1,"1")/1000000,"")</f>
        <v>69.37978846</v>
      </c>
      <c r="Q303" s="12">
        <f>IFERROR([1]!EM_S_STM07_IS(F303,"61",$Q$1,"1")/1000000,"")</f>
        <v>275.59299974999999</v>
      </c>
      <c r="R303" s="12">
        <f>IFERROR([1]!EM_S_STM07_IS(F303,"61",$R$1,"1")/1000000,"")</f>
        <v>232.80482018999999</v>
      </c>
      <c r="S303" s="12">
        <f>IFERROR([1]!EM_S_STM07_IS(F303,"61",$S$1,"1")/1000000,"")</f>
        <v>-3293.6245451700001</v>
      </c>
      <c r="T303" s="20">
        <f t="shared" si="80"/>
        <v>-8.5305593428726678E-2</v>
      </c>
      <c r="U303" s="20">
        <f t="shared" si="81"/>
        <v>-2.2890567551698653</v>
      </c>
      <c r="V303" s="14">
        <f t="shared" si="82"/>
        <v>0.10383745335495324</v>
      </c>
      <c r="W303" s="14">
        <f t="shared" si="83"/>
        <v>-0.11580219250986959</v>
      </c>
      <c r="X303" s="14">
        <f t="shared" si="84"/>
        <v>-9.5586932079743003E-2</v>
      </c>
      <c r="Y303" s="14">
        <f t="shared" si="85"/>
        <v>2.7095493977661821E-2</v>
      </c>
      <c r="Z303" s="15">
        <f t="shared" si="86"/>
        <v>-0.29376716626043048</v>
      </c>
      <c r="AA303" s="14">
        <f t="shared" si="87"/>
        <v>-0.13998943571065497</v>
      </c>
      <c r="AB303" s="14">
        <f t="shared" si="88"/>
        <v>-0.91282031606856784</v>
      </c>
      <c r="AC303" s="14">
        <f t="shared" si="89"/>
        <v>2.9722375329652309</v>
      </c>
      <c r="AD303" s="14">
        <f t="shared" si="90"/>
        <v>-0.15525858638940268</v>
      </c>
      <c r="AE303" s="14">
        <f t="shared" si="91"/>
        <v>-15.14757882797255</v>
      </c>
      <c r="AF303" s="18" t="str">
        <f t="shared" si="92"/>
        <v/>
      </c>
      <c r="AG303" s="18" t="str">
        <f t="shared" si="93"/>
        <v/>
      </c>
      <c r="AH303" s="18" t="str">
        <f t="shared" si="94"/>
        <v/>
      </c>
      <c r="AI303" s="19" t="str">
        <f t="shared" si="95"/>
        <v/>
      </c>
      <c r="AJ303" s="19" t="str">
        <f t="shared" si="96"/>
        <v/>
      </c>
      <c r="AK303" s="19" t="str">
        <f t="shared" si="97"/>
        <v/>
      </c>
    </row>
    <row r="304" spans="2:37" x14ac:dyDescent="0.15">
      <c r="B304" s="51" t="str">
        <f>IFERROR(IF(AND(AF304=1,AI304=1),MAX($B$5:B303)+1,""),"")</f>
        <v/>
      </c>
      <c r="C304" s="51" t="str">
        <f>IFERROR(IF(AND(AG304=1,AJ304=1),MAX($C$5:C303)+1,""),"")</f>
        <v/>
      </c>
      <c r="D304" s="51" t="str">
        <f>IFERROR(IF(AND(AH304=1,AK304=1),MAX($D$5:D303)+1,""),"")</f>
        <v/>
      </c>
      <c r="F304" s="5" t="s">
        <v>705</v>
      </c>
      <c r="G304" s="5" t="s">
        <v>706</v>
      </c>
      <c r="H304" s="12">
        <f>IFERROR([1]!EM_S_STM07_IS(F304,"9",$H$1,"1")/1000000,"")</f>
        <v>468.84500151999998</v>
      </c>
      <c r="I304" s="12">
        <f>IFERROR([1]!EM_S_STM07_IS(F304,"9",$I$1,"1")/1000000,"")</f>
        <v>556.64846835000003</v>
      </c>
      <c r="J304" s="12">
        <f>IFERROR([1]!EM_S_STM07_IS(F304,"9",$J$1,"1")/1000000,"")</f>
        <v>510.50990007000001</v>
      </c>
      <c r="K304" s="12">
        <f>IFERROR([1]!EM_S_STM07_IS(F304,"9",$K$1,"1")/1000000,"")</f>
        <v>718.81570566999994</v>
      </c>
      <c r="L304" s="12">
        <f>IFERROR([1]!EM_S_STM07_IS(F304,"9",$L$1,"1")/1000000,"")</f>
        <v>514.68384974000003</v>
      </c>
      <c r="M304" s="13">
        <f>IFERROR([1]!EM_S_STM07_IS(F304,"9",$M$1,"1")/1000000,"")</f>
        <v>910.89270524000005</v>
      </c>
      <c r="N304" s="12">
        <f>IFERROR([1]!EM_S_STM07_IS(F304,"61",$N$1,"1")/1000000,"")</f>
        <v>32.602031350000004</v>
      </c>
      <c r="O304" s="12">
        <f>IFERROR([1]!EM_S_STM07_IS(F304,"61",$O$1,"1")/1000000,"")</f>
        <v>34.330763090000005</v>
      </c>
      <c r="P304" s="12">
        <f>IFERROR([1]!EM_S_STM07_IS(F304,"61",$P$1,"1")/1000000,"")</f>
        <v>-127.45424819</v>
      </c>
      <c r="Q304" s="12">
        <f>IFERROR([1]!EM_S_STM07_IS(F304,"61",$Q$1,"1")/1000000,"")</f>
        <v>20.130329809999999</v>
      </c>
      <c r="R304" s="12">
        <f>IFERROR([1]!EM_S_STM07_IS(F304,"61",$R$1,"1")/1000000,"")</f>
        <v>-88.333504140000002</v>
      </c>
      <c r="S304" s="12">
        <f>IFERROR([1]!EM_S_STM07_IS(F304,"61",$S$1,"1")/1000000,"")</f>
        <v>31.018237729999999</v>
      </c>
      <c r="T304" s="20">
        <f t="shared" si="80"/>
        <v>0.14205649170417156</v>
      </c>
      <c r="U304" s="20">
        <f t="shared" si="81"/>
        <v>-9.9104154299668457E-3</v>
      </c>
      <c r="V304" s="14">
        <f t="shared" si="82"/>
        <v>0.1872761073389721</v>
      </c>
      <c r="W304" s="14">
        <f t="shared" si="83"/>
        <v>-8.2886365279621649E-2</v>
      </c>
      <c r="X304" s="14">
        <f t="shared" si="84"/>
        <v>0.40803480122802221</v>
      </c>
      <c r="Y304" s="14">
        <f t="shared" si="85"/>
        <v>-0.28398357787651696</v>
      </c>
      <c r="Z304" s="15">
        <f t="shared" si="86"/>
        <v>0.76981015763395455</v>
      </c>
      <c r="AA304" s="14">
        <f t="shared" si="87"/>
        <v>5.3025276905023296E-2</v>
      </c>
      <c r="AB304" s="14">
        <f t="shared" si="88"/>
        <v>-4.7125375819894124</v>
      </c>
      <c r="AC304" s="14">
        <f t="shared" si="89"/>
        <v>1.1579416150961959</v>
      </c>
      <c r="AD304" s="14">
        <f t="shared" si="90"/>
        <v>-5.3880803232602386</v>
      </c>
      <c r="AE304" s="14">
        <f t="shared" si="91"/>
        <v>1.3511491820910797</v>
      </c>
      <c r="AF304" s="18" t="str">
        <f t="shared" si="92"/>
        <v/>
      </c>
      <c r="AG304" s="18" t="str">
        <f t="shared" si="93"/>
        <v/>
      </c>
      <c r="AH304" s="18" t="str">
        <f t="shared" si="94"/>
        <v/>
      </c>
      <c r="AI304" s="19" t="str">
        <f t="shared" si="95"/>
        <v/>
      </c>
      <c r="AJ304" s="19" t="str">
        <f t="shared" si="96"/>
        <v/>
      </c>
      <c r="AK304" s="19" t="str">
        <f t="shared" si="97"/>
        <v/>
      </c>
    </row>
    <row r="305" spans="2:37" x14ac:dyDescent="0.15">
      <c r="B305" s="51" t="str">
        <f>IFERROR(IF(AND(AF305=1,AI305=1),MAX($B$5:B304)+1,""),"")</f>
        <v/>
      </c>
      <c r="C305" s="51" t="str">
        <f>IFERROR(IF(AND(AG305=1,AJ305=1),MAX($C$5:C304)+1,""),"")</f>
        <v/>
      </c>
      <c r="D305" s="51" t="str">
        <f>IFERROR(IF(AND(AH305=1,AK305=1),MAX($D$5:D304)+1,""),"")</f>
        <v/>
      </c>
      <c r="F305" s="5" t="s">
        <v>707</v>
      </c>
      <c r="G305" s="5" t="s">
        <v>708</v>
      </c>
      <c r="H305" s="12">
        <f>IFERROR([1]!EM_S_STM07_IS(F305,"9",$H$1,"1")/1000000,"")</f>
        <v>169.58705402000001</v>
      </c>
      <c r="I305" s="12">
        <f>IFERROR([1]!EM_S_STM07_IS(F305,"9",$I$1,"1")/1000000,"")</f>
        <v>181.47111178999998</v>
      </c>
      <c r="J305" s="12">
        <f>IFERROR([1]!EM_S_STM07_IS(F305,"9",$J$1,"1")/1000000,"")</f>
        <v>127.64761113</v>
      </c>
      <c r="K305" s="12">
        <f>IFERROR([1]!EM_S_STM07_IS(F305,"9",$K$1,"1")/1000000,"")</f>
        <v>147.78183693</v>
      </c>
      <c r="L305" s="12">
        <f>IFERROR([1]!EM_S_STM07_IS(F305,"9",$L$1,"1")/1000000,"")</f>
        <v>208.41473757</v>
      </c>
      <c r="M305" s="13">
        <f>IFERROR([1]!EM_S_STM07_IS(F305,"9",$M$1,"1")/1000000,"")</f>
        <v>197.55872128000001</v>
      </c>
      <c r="N305" s="12">
        <f>IFERROR([1]!EM_S_STM07_IS(F305,"61",$N$1,"1")/1000000,"")</f>
        <v>12.018506199999999</v>
      </c>
      <c r="O305" s="12">
        <f>IFERROR([1]!EM_S_STM07_IS(F305,"61",$O$1,"1")/1000000,"")</f>
        <v>11.241426789999998</v>
      </c>
      <c r="P305" s="12">
        <f>IFERROR([1]!EM_S_STM07_IS(F305,"61",$P$1,"1")/1000000,"")</f>
        <v>3.8566349600000001</v>
      </c>
      <c r="Q305" s="12">
        <f>IFERROR([1]!EM_S_STM07_IS(F305,"61",$Q$1,"1")/1000000,"")</f>
        <v>4.0921332399999999</v>
      </c>
      <c r="R305" s="12">
        <f>IFERROR([1]!EM_S_STM07_IS(F305,"61",$R$1,"1")/1000000,"")</f>
        <v>5.1656467499999996</v>
      </c>
      <c r="S305" s="12">
        <f>IFERROR([1]!EM_S_STM07_IS(F305,"61",$S$1,"1")/1000000,"")</f>
        <v>6.8631160499999995</v>
      </c>
      <c r="T305" s="20">
        <f t="shared" si="80"/>
        <v>3.1004835380095574E-2</v>
      </c>
      <c r="U305" s="20">
        <f t="shared" si="81"/>
        <v>-0.10600689322056822</v>
      </c>
      <c r="V305" s="14">
        <f t="shared" si="82"/>
        <v>7.0076444447218472E-2</v>
      </c>
      <c r="W305" s="14">
        <f t="shared" si="83"/>
        <v>-0.29659542022470786</v>
      </c>
      <c r="X305" s="14">
        <f t="shared" si="84"/>
        <v>0.15773288369254887</v>
      </c>
      <c r="Y305" s="14">
        <f t="shared" si="85"/>
        <v>0.41028655415022391</v>
      </c>
      <c r="Z305" s="15">
        <f t="shared" si="86"/>
        <v>-5.2088525104198972E-2</v>
      </c>
      <c r="AA305" s="14">
        <f t="shared" si="87"/>
        <v>-6.4656904699188056E-2</v>
      </c>
      <c r="AB305" s="14">
        <f t="shared" si="88"/>
        <v>-0.65692655994248572</v>
      </c>
      <c r="AC305" s="14">
        <f t="shared" si="89"/>
        <v>6.106315024432591E-2</v>
      </c>
      <c r="AD305" s="14">
        <f t="shared" si="90"/>
        <v>0.26233591308967247</v>
      </c>
      <c r="AE305" s="14">
        <f t="shared" si="91"/>
        <v>0.32860731330496029</v>
      </c>
      <c r="AF305" s="18" t="str">
        <f t="shared" si="92"/>
        <v/>
      </c>
      <c r="AG305" s="18" t="str">
        <f t="shared" si="93"/>
        <v/>
      </c>
      <c r="AH305" s="18" t="str">
        <f t="shared" si="94"/>
        <v/>
      </c>
      <c r="AI305" s="19" t="str">
        <f t="shared" si="95"/>
        <v/>
      </c>
      <c r="AJ305" s="19" t="str">
        <f t="shared" si="96"/>
        <v/>
      </c>
      <c r="AK305" s="19" t="str">
        <f t="shared" si="97"/>
        <v/>
      </c>
    </row>
    <row r="306" spans="2:37" x14ac:dyDescent="0.15">
      <c r="B306" s="51" t="str">
        <f>IFERROR(IF(AND(AF306=1,AI306=1),MAX($B$5:B305)+1,""),"")</f>
        <v/>
      </c>
      <c r="C306" s="51" t="str">
        <f>IFERROR(IF(AND(AG306=1,AJ306=1),MAX($C$5:C305)+1,""),"")</f>
        <v/>
      </c>
      <c r="D306" s="51" t="str">
        <f>IFERROR(IF(AND(AH306=1,AK306=1),MAX($D$5:D305)+1,""),"")</f>
        <v/>
      </c>
      <c r="F306" s="5" t="s">
        <v>709</v>
      </c>
      <c r="G306" s="5" t="s">
        <v>710</v>
      </c>
      <c r="H306" s="12">
        <f>IFERROR([1]!EM_S_STM07_IS(F306,"9",$H$1,"1")/1000000,"")</f>
        <v>4248.2784794999998</v>
      </c>
      <c r="I306" s="12">
        <f>IFERROR([1]!EM_S_STM07_IS(F306,"9",$I$1,"1")/1000000,"")</f>
        <v>4103.1348859899999</v>
      </c>
      <c r="J306" s="12">
        <f>IFERROR([1]!EM_S_STM07_IS(F306,"9",$J$1,"1")/1000000,"")</f>
        <v>4937.77397337</v>
      </c>
      <c r="K306" s="12">
        <f>IFERROR([1]!EM_S_STM07_IS(F306,"9",$K$1,"1")/1000000,"")</f>
        <v>9151.1140694300011</v>
      </c>
      <c r="L306" s="12">
        <f>IFERROR([1]!EM_S_STM07_IS(F306,"9",$L$1,"1")/1000000,"")</f>
        <v>10922.83740368</v>
      </c>
      <c r="M306" s="13">
        <f>IFERROR([1]!EM_S_STM07_IS(F306,"9",$M$1,"1")/1000000,"")</f>
        <v>9097.4949359000002</v>
      </c>
      <c r="N306" s="12">
        <f>IFERROR([1]!EM_S_STM07_IS(F306,"61",$N$1,"1")/1000000,"")</f>
        <v>-749.21647525000003</v>
      </c>
      <c r="O306" s="12">
        <f>IFERROR([1]!EM_S_STM07_IS(F306,"61",$O$1,"1")/1000000,"")</f>
        <v>-780.87991349000004</v>
      </c>
      <c r="P306" s="12">
        <f>IFERROR([1]!EM_S_STM07_IS(F306,"61",$P$1,"1")/1000000,"")</f>
        <v>61.67721478</v>
      </c>
      <c r="Q306" s="12">
        <f>IFERROR([1]!EM_S_STM07_IS(F306,"61",$Q$1,"1")/1000000,"")</f>
        <v>455.45431805999999</v>
      </c>
      <c r="R306" s="12">
        <f>IFERROR([1]!EM_S_STM07_IS(F306,"61",$R$1,"1")/1000000,"")</f>
        <v>550.54696042</v>
      </c>
      <c r="S306" s="12">
        <f>IFERROR([1]!EM_S_STM07_IS(F306,"61",$S$1,"1")/1000000,"")</f>
        <v>411.88246009</v>
      </c>
      <c r="T306" s="20">
        <f t="shared" si="80"/>
        <v>0.16450610314103953</v>
      </c>
      <c r="U306" s="20" t="str">
        <f t="shared" si="81"/>
        <v/>
      </c>
      <c r="V306" s="14">
        <f t="shared" si="82"/>
        <v>-3.4165272877093145E-2</v>
      </c>
      <c r="W306" s="14">
        <f t="shared" si="83"/>
        <v>0.20341497673640804</v>
      </c>
      <c r="X306" s="14">
        <f t="shared" si="84"/>
        <v>0.85328735555394863</v>
      </c>
      <c r="Y306" s="14">
        <f t="shared" si="85"/>
        <v>0.19360739258715792</v>
      </c>
      <c r="Z306" s="15">
        <f t="shared" si="86"/>
        <v>-0.1671124818872636</v>
      </c>
      <c r="AA306" s="14">
        <f t="shared" si="87"/>
        <v>-4.2262068822544893E-2</v>
      </c>
      <c r="AB306" s="14">
        <f t="shared" si="88"/>
        <v>1.078984250605634</v>
      </c>
      <c r="AC306" s="14">
        <f t="shared" si="89"/>
        <v>6.3844825789326931</v>
      </c>
      <c r="AD306" s="14">
        <f t="shared" si="90"/>
        <v>0.20878634495122481</v>
      </c>
      <c r="AE306" s="14">
        <f t="shared" si="91"/>
        <v>-0.25186679847295124</v>
      </c>
      <c r="AF306" s="18" t="str">
        <f t="shared" si="92"/>
        <v/>
      </c>
      <c r="AG306" s="18" t="str">
        <f t="shared" si="93"/>
        <v/>
      </c>
      <c r="AH306" s="18" t="str">
        <f t="shared" si="94"/>
        <v/>
      </c>
      <c r="AI306" s="19" t="str">
        <f t="shared" si="95"/>
        <v/>
      </c>
      <c r="AJ306" s="19" t="str">
        <f t="shared" si="96"/>
        <v/>
      </c>
      <c r="AK306" s="19" t="str">
        <f t="shared" si="97"/>
        <v/>
      </c>
    </row>
    <row r="307" spans="2:37" x14ac:dyDescent="0.15">
      <c r="B307" s="51" t="str">
        <f>IFERROR(IF(AND(AF307=1,AI307=1),MAX($B$5:B306)+1,""),"")</f>
        <v/>
      </c>
      <c r="C307" s="51" t="str">
        <f>IFERROR(IF(AND(AG307=1,AJ307=1),MAX($C$5:C306)+1,""),"")</f>
        <v/>
      </c>
      <c r="D307" s="51" t="str">
        <f>IFERROR(IF(AND(AH307=1,AK307=1),MAX($D$5:D306)+1,""),"")</f>
        <v/>
      </c>
      <c r="F307" s="5" t="s">
        <v>711</v>
      </c>
      <c r="G307" s="5" t="s">
        <v>712</v>
      </c>
      <c r="H307" s="12">
        <f>IFERROR([1]!EM_S_STM07_IS(F307,"9",$H$1,"1")/1000000,"")</f>
        <v>10534.451671139999</v>
      </c>
      <c r="I307" s="12">
        <f>IFERROR([1]!EM_S_STM07_IS(F307,"9",$I$1,"1")/1000000,"")</f>
        <v>8865.0836954799997</v>
      </c>
      <c r="J307" s="12">
        <f>IFERROR([1]!EM_S_STM07_IS(F307,"9",$J$1,"1")/1000000,"")</f>
        <v>15587.78877057</v>
      </c>
      <c r="K307" s="12">
        <f>IFERROR([1]!EM_S_STM07_IS(F307,"9",$K$1,"1")/1000000,"")</f>
        <v>17285.653178060002</v>
      </c>
      <c r="L307" s="12">
        <f>IFERROR([1]!EM_S_STM07_IS(F307,"9",$L$1,"1")/1000000,"")</f>
        <v>21198.084487</v>
      </c>
      <c r="M307" s="13">
        <f>IFERROR([1]!EM_S_STM07_IS(F307,"9",$M$1,"1")/1000000,"")</f>
        <v>24115.766248240001</v>
      </c>
      <c r="N307" s="12">
        <f>IFERROR([1]!EM_S_STM07_IS(F307,"61",$N$1,"1")/1000000,"")</f>
        <v>345.55984201000001</v>
      </c>
      <c r="O307" s="12">
        <f>IFERROR([1]!EM_S_STM07_IS(F307,"61",$O$1,"1")/1000000,"")</f>
        <v>107.87759739000001</v>
      </c>
      <c r="P307" s="12">
        <f>IFERROR([1]!EM_S_STM07_IS(F307,"61",$P$1,"1")/1000000,"")</f>
        <v>251.82037129</v>
      </c>
      <c r="Q307" s="12">
        <f>IFERROR([1]!EM_S_STM07_IS(F307,"61",$Q$1,"1")/1000000,"")</f>
        <v>350.88592677999998</v>
      </c>
      <c r="R307" s="12">
        <f>IFERROR([1]!EM_S_STM07_IS(F307,"61",$R$1,"1")/1000000,"")</f>
        <v>351.92266749000004</v>
      </c>
      <c r="S307" s="12">
        <f>IFERROR([1]!EM_S_STM07_IS(F307,"61",$S$1,"1")/1000000,"")</f>
        <v>400.05243641999999</v>
      </c>
      <c r="T307" s="20">
        <f t="shared" si="80"/>
        <v>0.18015167226396156</v>
      </c>
      <c r="U307" s="20">
        <f t="shared" si="81"/>
        <v>2.9719010264743329E-2</v>
      </c>
      <c r="V307" s="14">
        <f t="shared" si="82"/>
        <v>-0.15846747678698561</v>
      </c>
      <c r="W307" s="14">
        <f t="shared" si="83"/>
        <v>0.75833520652689101</v>
      </c>
      <c r="X307" s="14">
        <f t="shared" si="84"/>
        <v>0.10892272358062728</v>
      </c>
      <c r="Y307" s="14">
        <f t="shared" si="85"/>
        <v>0.22633980148958985</v>
      </c>
      <c r="Z307" s="15">
        <f t="shared" si="86"/>
        <v>0.13763893445321945</v>
      </c>
      <c r="AA307" s="14">
        <f t="shared" si="87"/>
        <v>-0.68781789931806314</v>
      </c>
      <c r="AB307" s="14">
        <f t="shared" si="88"/>
        <v>1.3343157187642662</v>
      </c>
      <c r="AC307" s="14">
        <f t="shared" si="89"/>
        <v>0.39339770242779387</v>
      </c>
      <c r="AD307" s="14">
        <f t="shared" si="90"/>
        <v>2.9546374786643434E-3</v>
      </c>
      <c r="AE307" s="14">
        <f t="shared" si="91"/>
        <v>0.13676234404925786</v>
      </c>
      <c r="AF307" s="18" t="str">
        <f t="shared" si="92"/>
        <v/>
      </c>
      <c r="AG307" s="18" t="str">
        <f t="shared" si="93"/>
        <v/>
      </c>
      <c r="AH307" s="18" t="str">
        <f t="shared" si="94"/>
        <v/>
      </c>
      <c r="AI307" s="19" t="str">
        <f t="shared" si="95"/>
        <v/>
      </c>
      <c r="AJ307" s="19" t="str">
        <f t="shared" si="96"/>
        <v/>
      </c>
      <c r="AK307" s="19" t="str">
        <f t="shared" si="97"/>
        <v/>
      </c>
    </row>
    <row r="308" spans="2:37" x14ac:dyDescent="0.15">
      <c r="B308" s="51" t="str">
        <f>IFERROR(IF(AND(AF308=1,AI308=1),MAX($B$5:B307)+1,""),"")</f>
        <v/>
      </c>
      <c r="C308" s="51" t="str">
        <f>IFERROR(IF(AND(AG308=1,AJ308=1),MAX($C$5:C307)+1,""),"")</f>
        <v/>
      </c>
      <c r="D308" s="51" t="str">
        <f>IFERROR(IF(AND(AH308=1,AK308=1),MAX($D$5:D307)+1,""),"")</f>
        <v/>
      </c>
      <c r="F308" s="5" t="s">
        <v>713</v>
      </c>
      <c r="G308" s="5" t="s">
        <v>714</v>
      </c>
      <c r="H308" s="12">
        <f>IFERROR([1]!EM_S_STM07_IS(F308,"9",$H$1,"1")/1000000,"")</f>
        <v>10218.61451297</v>
      </c>
      <c r="I308" s="12">
        <f>IFERROR([1]!EM_S_STM07_IS(F308,"9",$I$1,"1")/1000000,"")</f>
        <v>5945.6706045699993</v>
      </c>
      <c r="J308" s="12">
        <f>IFERROR([1]!EM_S_STM07_IS(F308,"9",$J$1,"1")/1000000,"")</f>
        <v>6971.3803290699998</v>
      </c>
      <c r="K308" s="12">
        <f>IFERROR([1]!EM_S_STM07_IS(F308,"9",$K$1,"1")/1000000,"")</f>
        <v>8207.5407039799993</v>
      </c>
      <c r="L308" s="12">
        <f>IFERROR([1]!EM_S_STM07_IS(F308,"9",$L$1,"1")/1000000,"")</f>
        <v>13394.972903670001</v>
      </c>
      <c r="M308" s="13">
        <f>IFERROR([1]!EM_S_STM07_IS(F308,"9",$M$1,"1")/1000000,"")</f>
        <v>33446.639919410001</v>
      </c>
      <c r="N308" s="12">
        <f>IFERROR([1]!EM_S_STM07_IS(F308,"61",$N$1,"1")/1000000,"")</f>
        <v>4026.9995253500001</v>
      </c>
      <c r="O308" s="12">
        <f>IFERROR([1]!EM_S_STM07_IS(F308,"61",$O$1,"1")/1000000,"")</f>
        <v>2063.6784700899998</v>
      </c>
      <c r="P308" s="12">
        <f>IFERROR([1]!EM_S_STM07_IS(F308,"61",$P$1,"1")/1000000,"")</f>
        <v>2191.4570895300003</v>
      </c>
      <c r="Q308" s="12">
        <f>IFERROR([1]!EM_S_STM07_IS(F308,"61",$Q$1,"1")/1000000,"")</f>
        <v>2812.5010343200001</v>
      </c>
      <c r="R308" s="12">
        <f>IFERROR([1]!EM_S_STM07_IS(F308,"61",$R$1,"1")/1000000,"")</f>
        <v>5022.5677783900001</v>
      </c>
      <c r="S308" s="12">
        <f>IFERROR([1]!EM_S_STM07_IS(F308,"61",$S$1,"1")/1000000,"")</f>
        <v>13201.014064719999</v>
      </c>
      <c r="T308" s="20">
        <f t="shared" si="80"/>
        <v>0.26762879441264209</v>
      </c>
      <c r="U308" s="20">
        <f t="shared" si="81"/>
        <v>0.26801719562914395</v>
      </c>
      <c r="V308" s="14">
        <f t="shared" si="82"/>
        <v>-0.41815296026448173</v>
      </c>
      <c r="W308" s="14">
        <f t="shared" si="83"/>
        <v>0.17251371505707244</v>
      </c>
      <c r="X308" s="14">
        <f t="shared" si="84"/>
        <v>0.1773193136164623</v>
      </c>
      <c r="Y308" s="14">
        <f t="shared" si="85"/>
        <v>0.63203246706708538</v>
      </c>
      <c r="Z308" s="15">
        <f t="shared" si="86"/>
        <v>1.4969546530584004</v>
      </c>
      <c r="AA308" s="14">
        <f t="shared" si="87"/>
        <v>-0.48753943051169379</v>
      </c>
      <c r="AB308" s="14">
        <f t="shared" si="88"/>
        <v>6.1917891421539091E-2</v>
      </c>
      <c r="AC308" s="14">
        <f t="shared" si="89"/>
        <v>0.28339315780223401</v>
      </c>
      <c r="AD308" s="14">
        <f t="shared" si="90"/>
        <v>0.78580122001780695</v>
      </c>
      <c r="AE308" s="14">
        <f t="shared" si="91"/>
        <v>1.6283396555678986</v>
      </c>
      <c r="AF308" s="18">
        <f t="shared" si="92"/>
        <v>1</v>
      </c>
      <c r="AG308" s="18">
        <f t="shared" si="93"/>
        <v>1</v>
      </c>
      <c r="AH308" s="18">
        <f t="shared" si="94"/>
        <v>1</v>
      </c>
      <c r="AI308" s="19" t="str">
        <f t="shared" si="95"/>
        <v/>
      </c>
      <c r="AJ308" s="19" t="str">
        <f t="shared" si="96"/>
        <v/>
      </c>
      <c r="AK308" s="19" t="str">
        <f t="shared" si="97"/>
        <v/>
      </c>
    </row>
    <row r="309" spans="2:37" x14ac:dyDescent="0.15">
      <c r="B309" s="51" t="str">
        <f>IFERROR(IF(AND(AF309=1,AI309=1),MAX($B$5:B308)+1,""),"")</f>
        <v/>
      </c>
      <c r="C309" s="51" t="str">
        <f>IFERROR(IF(AND(AG309=1,AJ309=1),MAX($C$5:C308)+1,""),"")</f>
        <v/>
      </c>
      <c r="D309" s="51" t="str">
        <f>IFERROR(IF(AND(AH309=1,AK309=1),MAX($D$5:D308)+1,""),"")</f>
        <v/>
      </c>
      <c r="F309" s="5" t="s">
        <v>715</v>
      </c>
      <c r="G309" s="5" t="s">
        <v>716</v>
      </c>
      <c r="H309" s="12">
        <f>IFERROR([1]!EM_S_STM07_IS(F309,"9",$H$1,"1")/1000000,"")</f>
        <v>594.15388224000003</v>
      </c>
      <c r="I309" s="12">
        <f>IFERROR([1]!EM_S_STM07_IS(F309,"9",$I$1,"1")/1000000,"")</f>
        <v>727.90959470000007</v>
      </c>
      <c r="J309" s="12">
        <f>IFERROR([1]!EM_S_STM07_IS(F309,"9",$J$1,"1")/1000000,"")</f>
        <v>812.13035815000001</v>
      </c>
      <c r="K309" s="12">
        <f>IFERROR([1]!EM_S_STM07_IS(F309,"9",$K$1,"1")/1000000,"")</f>
        <v>941.61525025000003</v>
      </c>
      <c r="L309" s="12">
        <f>IFERROR([1]!EM_S_STM07_IS(F309,"9",$L$1,"1")/1000000,"")</f>
        <v>1040.66638771</v>
      </c>
      <c r="M309" s="13">
        <f>IFERROR([1]!EM_S_STM07_IS(F309,"9",$M$1,"1")/1000000,"")</f>
        <v>1034.9002871799999</v>
      </c>
      <c r="N309" s="12">
        <f>IFERROR([1]!EM_S_STM07_IS(F309,"61",$N$1,"1")/1000000,"")</f>
        <v>52.310641920000002</v>
      </c>
      <c r="O309" s="12">
        <f>IFERROR([1]!EM_S_STM07_IS(F309,"61",$O$1,"1")/1000000,"")</f>
        <v>57.816080419999999</v>
      </c>
      <c r="P309" s="12">
        <f>IFERROR([1]!EM_S_STM07_IS(F309,"61",$P$1,"1")/1000000,"")</f>
        <v>60.487327490000006</v>
      </c>
      <c r="Q309" s="12">
        <f>IFERROR([1]!EM_S_STM07_IS(F309,"61",$Q$1,"1")/1000000,"")</f>
        <v>64.282469109999994</v>
      </c>
      <c r="R309" s="12">
        <f>IFERROR([1]!EM_S_STM07_IS(F309,"61",$R$1,"1")/1000000,"")</f>
        <v>71.93723562000001</v>
      </c>
      <c r="S309" s="12">
        <f>IFERROR([1]!EM_S_STM07_IS(F309,"61",$S$1,"1")/1000000,"")</f>
        <v>86.647497909999998</v>
      </c>
      <c r="T309" s="20">
        <f t="shared" si="80"/>
        <v>0.11737747861266135</v>
      </c>
      <c r="U309" s="20">
        <f t="shared" si="81"/>
        <v>0.10619883146942999</v>
      </c>
      <c r="V309" s="14">
        <f t="shared" si="82"/>
        <v>0.22511964738113302</v>
      </c>
      <c r="W309" s="14">
        <f t="shared" si="83"/>
        <v>0.11570223014399281</v>
      </c>
      <c r="X309" s="14">
        <f t="shared" si="84"/>
        <v>0.1594385566314272</v>
      </c>
      <c r="Y309" s="14">
        <f t="shared" si="85"/>
        <v>0.10519279231480347</v>
      </c>
      <c r="Z309" s="15">
        <f t="shared" si="86"/>
        <v>-5.5407771386644959E-3</v>
      </c>
      <c r="AA309" s="14">
        <f t="shared" si="87"/>
        <v>0.10524509541327373</v>
      </c>
      <c r="AB309" s="14">
        <f t="shared" si="88"/>
        <v>4.6202493330487981E-2</v>
      </c>
      <c r="AC309" s="14">
        <f t="shared" si="89"/>
        <v>6.274275583802931E-2</v>
      </c>
      <c r="AD309" s="14">
        <f t="shared" si="90"/>
        <v>0.11908015693829681</v>
      </c>
      <c r="AE309" s="14">
        <f t="shared" si="91"/>
        <v>0.20448745581085739</v>
      </c>
      <c r="AF309" s="18" t="str">
        <f t="shared" si="92"/>
        <v/>
      </c>
      <c r="AG309" s="18" t="str">
        <f t="shared" si="93"/>
        <v/>
      </c>
      <c r="AH309" s="18" t="str">
        <f t="shared" si="94"/>
        <v/>
      </c>
      <c r="AI309" s="19" t="str">
        <f t="shared" si="95"/>
        <v/>
      </c>
      <c r="AJ309" s="19" t="str">
        <f t="shared" si="96"/>
        <v/>
      </c>
      <c r="AK309" s="19" t="str">
        <f t="shared" si="97"/>
        <v/>
      </c>
    </row>
    <row r="310" spans="2:37" x14ac:dyDescent="0.15">
      <c r="B310" s="51" t="str">
        <f>IFERROR(IF(AND(AF310=1,AI310=1),MAX($B$5:B309)+1,""),"")</f>
        <v/>
      </c>
      <c r="C310" s="51" t="str">
        <f>IFERROR(IF(AND(AG310=1,AJ310=1),MAX($C$5:C309)+1,""),"")</f>
        <v/>
      </c>
      <c r="D310" s="51" t="str">
        <f>IFERROR(IF(AND(AH310=1,AK310=1),MAX($D$5:D309)+1,""),"")</f>
        <v/>
      </c>
      <c r="F310" s="5" t="s">
        <v>717</v>
      </c>
      <c r="G310" s="5" t="s">
        <v>718</v>
      </c>
      <c r="H310" s="12">
        <f>IFERROR([1]!EM_S_STM07_IS(F310,"9",$H$1,"1")/1000000,"")</f>
        <v>37620.744901239996</v>
      </c>
      <c r="I310" s="12">
        <f>IFERROR([1]!EM_S_STM07_IS(F310,"9",$I$1,"1")/1000000,"")</f>
        <v>52527.663185509999</v>
      </c>
      <c r="J310" s="12">
        <f>IFERROR([1]!EM_S_STM07_IS(F310,"9",$J$1,"1")/1000000,"")</f>
        <v>58816.324853519996</v>
      </c>
      <c r="K310" s="12">
        <f>IFERROR([1]!EM_S_STM07_IS(F310,"9",$K$1,"1")/1000000,"")</f>
        <v>63014.443991259999</v>
      </c>
      <c r="L310" s="12">
        <f>IFERROR([1]!EM_S_STM07_IS(F310,"9",$L$1,"1")/1000000,"")</f>
        <v>60793.273381550003</v>
      </c>
      <c r="M310" s="13">
        <f>IFERROR([1]!EM_S_STM07_IS(F310,"9",$M$1,"1")/1000000,"")</f>
        <v>50030.63975147</v>
      </c>
      <c r="N310" s="12">
        <f>IFERROR([1]!EM_S_STM07_IS(F310,"61",$N$1,"1")/1000000,"")</f>
        <v>1350.68071981</v>
      </c>
      <c r="O310" s="12">
        <f>IFERROR([1]!EM_S_STM07_IS(F310,"61",$O$1,"1")/1000000,"")</f>
        <v>1464.9487351600001</v>
      </c>
      <c r="P310" s="12">
        <f>IFERROR([1]!EM_S_STM07_IS(F310,"61",$P$1,"1")/1000000,"")</f>
        <v>1265.8666145999998</v>
      </c>
      <c r="Q310" s="12">
        <f>IFERROR([1]!EM_S_STM07_IS(F310,"61",$Q$1,"1")/1000000,"")</f>
        <v>1031.29778992</v>
      </c>
      <c r="R310" s="12">
        <f>IFERROR([1]!EM_S_STM07_IS(F310,"61",$R$1,"1")/1000000,"")</f>
        <v>835.19922479999991</v>
      </c>
      <c r="S310" s="12">
        <f>IFERROR([1]!EM_S_STM07_IS(F310,"61",$S$1,"1")/1000000,"")</f>
        <v>599.62282075999997</v>
      </c>
      <c r="T310" s="20">
        <f t="shared" si="80"/>
        <v>5.8672746573691592E-2</v>
      </c>
      <c r="U310" s="20">
        <f t="shared" si="81"/>
        <v>-0.14990964160481957</v>
      </c>
      <c r="V310" s="14">
        <f t="shared" si="82"/>
        <v>0.39624197562815044</v>
      </c>
      <c r="W310" s="14">
        <f t="shared" si="83"/>
        <v>0.11972094867042847</v>
      </c>
      <c r="X310" s="14">
        <f t="shared" si="84"/>
        <v>7.1376767388905582E-2</v>
      </c>
      <c r="Y310" s="14">
        <f t="shared" si="85"/>
        <v>-3.5248594909733214E-2</v>
      </c>
      <c r="Z310" s="15">
        <f t="shared" si="86"/>
        <v>-0.17703658696796426</v>
      </c>
      <c r="AA310" s="14">
        <f t="shared" si="87"/>
        <v>8.4600315732702616E-2</v>
      </c>
      <c r="AB310" s="14">
        <f t="shared" si="88"/>
        <v>-0.13589698791627458</v>
      </c>
      <c r="AC310" s="14">
        <f t="shared" si="89"/>
        <v>-0.18530295528342142</v>
      </c>
      <c r="AD310" s="14">
        <f t="shared" si="90"/>
        <v>-0.19014737259857009</v>
      </c>
      <c r="AE310" s="14">
        <f t="shared" si="91"/>
        <v>-0.28206013253473983</v>
      </c>
      <c r="AF310" s="18" t="str">
        <f t="shared" si="92"/>
        <v/>
      </c>
      <c r="AG310" s="18" t="str">
        <f t="shared" si="93"/>
        <v/>
      </c>
      <c r="AH310" s="18" t="str">
        <f t="shared" si="94"/>
        <v/>
      </c>
      <c r="AI310" s="19" t="str">
        <f t="shared" si="95"/>
        <v/>
      </c>
      <c r="AJ310" s="19" t="str">
        <f t="shared" si="96"/>
        <v/>
      </c>
      <c r="AK310" s="19" t="str">
        <f t="shared" si="97"/>
        <v/>
      </c>
    </row>
    <row r="311" spans="2:37" x14ac:dyDescent="0.15">
      <c r="B311" s="51" t="str">
        <f>IFERROR(IF(AND(AF311=1,AI311=1),MAX($B$5:B310)+1,""),"")</f>
        <v/>
      </c>
      <c r="C311" s="51" t="str">
        <f>IFERROR(IF(AND(AG311=1,AJ311=1),MAX($C$5:C310)+1,""),"")</f>
        <v/>
      </c>
      <c r="D311" s="51" t="str">
        <f>IFERROR(IF(AND(AH311=1,AK311=1),MAX($D$5:D310)+1,""),"")</f>
        <v/>
      </c>
      <c r="F311" s="5" t="s">
        <v>719</v>
      </c>
      <c r="G311" s="5" t="s">
        <v>720</v>
      </c>
      <c r="H311" s="12">
        <f>IFERROR([1]!EM_S_STM07_IS(F311,"9",$H$1,"1")/1000000,"")</f>
        <v>216.61673727000002</v>
      </c>
      <c r="I311" s="12">
        <f>IFERROR([1]!EM_S_STM07_IS(F311,"9",$I$1,"1")/1000000,"")</f>
        <v>258.05778624999999</v>
      </c>
      <c r="J311" s="12">
        <f>IFERROR([1]!EM_S_STM07_IS(F311,"9",$J$1,"1")/1000000,"")</f>
        <v>262.64669105000002</v>
      </c>
      <c r="K311" s="12">
        <f>IFERROR([1]!EM_S_STM07_IS(F311,"9",$K$1,"1")/1000000,"")</f>
        <v>229.15762753999999</v>
      </c>
      <c r="L311" s="12">
        <f>IFERROR([1]!EM_S_STM07_IS(F311,"9",$L$1,"1")/1000000,"")</f>
        <v>276.36234680000001</v>
      </c>
      <c r="M311" s="13">
        <f>IFERROR([1]!EM_S_STM07_IS(F311,"9",$M$1,"1")/1000000,"")</f>
        <v>206.92270709000002</v>
      </c>
      <c r="N311" s="12">
        <f>IFERROR([1]!EM_S_STM07_IS(F311,"61",$N$1,"1")/1000000,"")</f>
        <v>6.1398446900000003</v>
      </c>
      <c r="O311" s="12">
        <f>IFERROR([1]!EM_S_STM07_IS(F311,"61",$O$1,"1")/1000000,"")</f>
        <v>7.4978143200000007</v>
      </c>
      <c r="P311" s="12">
        <f>IFERROR([1]!EM_S_STM07_IS(F311,"61",$P$1,"1")/1000000,"")</f>
        <v>-12.85893939</v>
      </c>
      <c r="Q311" s="12">
        <f>IFERROR([1]!EM_S_STM07_IS(F311,"61",$Q$1,"1")/1000000,"")</f>
        <v>-33.248506169999999</v>
      </c>
      <c r="R311" s="12">
        <f>IFERROR([1]!EM_S_STM07_IS(F311,"61",$R$1,"1")/1000000,"")</f>
        <v>10.05092528</v>
      </c>
      <c r="S311" s="12">
        <f>IFERROR([1]!EM_S_STM07_IS(F311,"61",$S$1,"1")/1000000,"")</f>
        <v>-79.062776920000005</v>
      </c>
      <c r="T311" s="20">
        <f t="shared" si="80"/>
        <v>-9.1150589643437252E-3</v>
      </c>
      <c r="U311" s="20">
        <f t="shared" si="81"/>
        <v>-2.6671049294723028</v>
      </c>
      <c r="V311" s="14">
        <f t="shared" si="82"/>
        <v>0.19131046613607769</v>
      </c>
      <c r="W311" s="14">
        <f t="shared" si="83"/>
        <v>1.7782469836249797E-2</v>
      </c>
      <c r="X311" s="14">
        <f t="shared" si="84"/>
        <v>-0.12750613143504144</v>
      </c>
      <c r="Y311" s="14">
        <f t="shared" si="85"/>
        <v>0.20599235454975343</v>
      </c>
      <c r="Z311" s="15">
        <f t="shared" si="86"/>
        <v>-0.2512630266533834</v>
      </c>
      <c r="AA311" s="14">
        <f t="shared" si="87"/>
        <v>0.22117328671386968</v>
      </c>
      <c r="AB311" s="14">
        <f t="shared" si="88"/>
        <v>-2.7150250514605965</v>
      </c>
      <c r="AC311" s="14">
        <f t="shared" si="89"/>
        <v>-1.5856336328839324</v>
      </c>
      <c r="AD311" s="14">
        <f t="shared" si="90"/>
        <v>1.3022970484330785</v>
      </c>
      <c r="AE311" s="14">
        <f t="shared" si="91"/>
        <v>-8.8662187527475087</v>
      </c>
      <c r="AF311" s="18" t="str">
        <f t="shared" si="92"/>
        <v/>
      </c>
      <c r="AG311" s="18" t="str">
        <f t="shared" si="93"/>
        <v/>
      </c>
      <c r="AH311" s="18" t="str">
        <f t="shared" si="94"/>
        <v/>
      </c>
      <c r="AI311" s="19" t="str">
        <f t="shared" si="95"/>
        <v/>
      </c>
      <c r="AJ311" s="19" t="str">
        <f t="shared" si="96"/>
        <v/>
      </c>
      <c r="AK311" s="19" t="str">
        <f t="shared" si="97"/>
        <v/>
      </c>
    </row>
    <row r="312" spans="2:37" x14ac:dyDescent="0.15">
      <c r="B312" s="51" t="str">
        <f>IFERROR(IF(AND(AF312=1,AI312=1),MAX($B$5:B311)+1,""),"")</f>
        <v/>
      </c>
      <c r="C312" s="51" t="str">
        <f>IFERROR(IF(AND(AG312=1,AJ312=1),MAX($C$5:C311)+1,""),"")</f>
        <v/>
      </c>
      <c r="D312" s="51" t="str">
        <f>IFERROR(IF(AND(AH312=1,AK312=1),MAX($D$5:D311)+1,""),"")</f>
        <v/>
      </c>
      <c r="F312" s="5" t="s">
        <v>721</v>
      </c>
      <c r="G312" s="5" t="s">
        <v>722</v>
      </c>
      <c r="H312" s="12">
        <f>IFERROR([1]!EM_S_STM07_IS(F312,"9",$H$1,"1")/1000000,"")</f>
        <v>3226.2438124099999</v>
      </c>
      <c r="I312" s="12">
        <f>IFERROR([1]!EM_S_STM07_IS(F312,"9",$I$1,"1")/1000000,"")</f>
        <v>3943.61119254</v>
      </c>
      <c r="J312" s="12">
        <f>IFERROR([1]!EM_S_STM07_IS(F312,"9",$J$1,"1")/1000000,"")</f>
        <v>3590.31227515</v>
      </c>
      <c r="K312" s="12">
        <f>IFERROR([1]!EM_S_STM07_IS(F312,"9",$K$1,"1")/1000000,"")</f>
        <v>2997.8528471599998</v>
      </c>
      <c r="L312" s="12">
        <f>IFERROR([1]!EM_S_STM07_IS(F312,"9",$L$1,"1")/1000000,"")</f>
        <v>2554.4923674299998</v>
      </c>
      <c r="M312" s="13">
        <f>IFERROR([1]!EM_S_STM07_IS(F312,"9",$M$1,"1")/1000000,"")</f>
        <v>2043.8781814400002</v>
      </c>
      <c r="N312" s="12">
        <f>IFERROR([1]!EM_S_STM07_IS(F312,"61",$N$1,"1")/1000000,"")</f>
        <v>647.75411680999991</v>
      </c>
      <c r="O312" s="12">
        <f>IFERROR([1]!EM_S_STM07_IS(F312,"61",$O$1,"1")/1000000,"")</f>
        <v>902.35750074999999</v>
      </c>
      <c r="P312" s="12">
        <f>IFERROR([1]!EM_S_STM07_IS(F312,"61",$P$1,"1")/1000000,"")</f>
        <v>410.62388873000003</v>
      </c>
      <c r="Q312" s="12">
        <f>IFERROR([1]!EM_S_STM07_IS(F312,"61",$Q$1,"1")/1000000,"")</f>
        <v>37.043859220000002</v>
      </c>
      <c r="R312" s="12">
        <f>IFERROR([1]!EM_S_STM07_IS(F312,"61",$R$1,"1")/1000000,"")</f>
        <v>27.382457809999998</v>
      </c>
      <c r="S312" s="12">
        <f>IFERROR([1]!EM_S_STM07_IS(F312,"61",$S$1,"1")/1000000,"")</f>
        <v>-390.61109041000003</v>
      </c>
      <c r="T312" s="20">
        <f t="shared" si="80"/>
        <v>-8.7250582240048113E-2</v>
      </c>
      <c r="U312" s="20">
        <f t="shared" si="81"/>
        <v>-1.9037886386465748</v>
      </c>
      <c r="V312" s="14">
        <f t="shared" si="82"/>
        <v>0.22235374070942507</v>
      </c>
      <c r="W312" s="14">
        <f t="shared" si="83"/>
        <v>-8.9587664741981668E-2</v>
      </c>
      <c r="X312" s="14">
        <f t="shared" si="84"/>
        <v>-0.16501612745238095</v>
      </c>
      <c r="Y312" s="14">
        <f t="shared" si="85"/>
        <v>-0.14789267596974121</v>
      </c>
      <c r="Z312" s="15">
        <f t="shared" si="86"/>
        <v>-0.19988871076710779</v>
      </c>
      <c r="AA312" s="14">
        <f t="shared" si="87"/>
        <v>0.39305560139678847</v>
      </c>
      <c r="AB312" s="14">
        <f t="shared" si="88"/>
        <v>-0.54494323104899389</v>
      </c>
      <c r="AC312" s="14">
        <f t="shared" si="89"/>
        <v>-0.90978640006899925</v>
      </c>
      <c r="AD312" s="14">
        <f t="shared" si="90"/>
        <v>-0.26080979718181757</v>
      </c>
      <c r="AE312" s="14">
        <f t="shared" si="91"/>
        <v>-15.265012042394162</v>
      </c>
      <c r="AF312" s="18" t="str">
        <f t="shared" si="92"/>
        <v/>
      </c>
      <c r="AG312" s="18" t="str">
        <f t="shared" si="93"/>
        <v/>
      </c>
      <c r="AH312" s="18" t="str">
        <f t="shared" si="94"/>
        <v/>
      </c>
      <c r="AI312" s="19" t="str">
        <f t="shared" si="95"/>
        <v/>
      </c>
      <c r="AJ312" s="19" t="str">
        <f t="shared" si="96"/>
        <v/>
      </c>
      <c r="AK312" s="19" t="str">
        <f t="shared" si="97"/>
        <v/>
      </c>
    </row>
    <row r="313" spans="2:37" x14ac:dyDescent="0.15">
      <c r="B313" s="51" t="str">
        <f>IFERROR(IF(AND(AF313=1,AI313=1),MAX($B$5:B312)+1,""),"")</f>
        <v/>
      </c>
      <c r="C313" s="51" t="str">
        <f>IFERROR(IF(AND(AG313=1,AJ313=1),MAX($C$5:C312)+1,""),"")</f>
        <v/>
      </c>
      <c r="D313" s="51" t="str">
        <f>IFERROR(IF(AND(AH313=1,AK313=1),MAX($D$5:D312)+1,""),"")</f>
        <v/>
      </c>
      <c r="F313" s="5" t="s">
        <v>723</v>
      </c>
      <c r="G313" s="5" t="s">
        <v>724</v>
      </c>
      <c r="H313" s="12">
        <f>IFERROR([1]!EM_S_STM07_IS(F313,"9",$H$1,"1")/1000000,"")</f>
        <v>3890.1214651099999</v>
      </c>
      <c r="I313" s="12">
        <f>IFERROR([1]!EM_S_STM07_IS(F313,"9",$I$1,"1")/1000000,"")</f>
        <v>4585.6118164</v>
      </c>
      <c r="J313" s="12">
        <f>IFERROR([1]!EM_S_STM07_IS(F313,"9",$J$1,"1")/1000000,"")</f>
        <v>3811.2904991799996</v>
      </c>
      <c r="K313" s="12">
        <f>IFERROR([1]!EM_S_STM07_IS(F313,"9",$K$1,"1")/1000000,"")</f>
        <v>3700.0806561199997</v>
      </c>
      <c r="L313" s="12">
        <f>IFERROR([1]!EM_S_STM07_IS(F313,"9",$L$1,"1")/1000000,"")</f>
        <v>3363.6098915100001</v>
      </c>
      <c r="M313" s="13">
        <f>IFERROR([1]!EM_S_STM07_IS(F313,"9",$M$1,"1")/1000000,"")</f>
        <v>2847.1031487</v>
      </c>
      <c r="N313" s="12">
        <f>IFERROR([1]!EM_S_STM07_IS(F313,"61",$N$1,"1")/1000000,"")</f>
        <v>96.359501850000001</v>
      </c>
      <c r="O313" s="12">
        <f>IFERROR([1]!EM_S_STM07_IS(F313,"61",$O$1,"1")/1000000,"")</f>
        <v>130.11342482000001</v>
      </c>
      <c r="P313" s="12">
        <f>IFERROR([1]!EM_S_STM07_IS(F313,"61",$P$1,"1")/1000000,"")</f>
        <v>35.463916850000004</v>
      </c>
      <c r="Q313" s="12">
        <f>IFERROR([1]!EM_S_STM07_IS(F313,"61",$Q$1,"1")/1000000,"")</f>
        <v>10.446224539999999</v>
      </c>
      <c r="R313" s="12">
        <f>IFERROR([1]!EM_S_STM07_IS(F313,"61",$R$1,"1")/1000000,"")</f>
        <v>-228.27915841999999</v>
      </c>
      <c r="S313" s="12">
        <f>IFERROR([1]!EM_S_STM07_IS(F313,"61",$S$1,"1")/1000000,"")</f>
        <v>48.807496530000002</v>
      </c>
      <c r="T313" s="20">
        <f t="shared" si="80"/>
        <v>-6.051898581799009E-2</v>
      </c>
      <c r="U313" s="20">
        <f t="shared" si="81"/>
        <v>-0.12719264527818475</v>
      </c>
      <c r="V313" s="14">
        <f t="shared" si="82"/>
        <v>0.1787837108758078</v>
      </c>
      <c r="W313" s="14">
        <f t="shared" si="83"/>
        <v>-0.1688588891128365</v>
      </c>
      <c r="X313" s="14">
        <f t="shared" si="84"/>
        <v>-2.917905184187003E-2</v>
      </c>
      <c r="Y313" s="14">
        <f t="shared" si="85"/>
        <v>-9.0936062178393576E-2</v>
      </c>
      <c r="Z313" s="15">
        <f t="shared" si="86"/>
        <v>-0.15355726718300516</v>
      </c>
      <c r="AA313" s="14">
        <f t="shared" si="87"/>
        <v>0.3502915884989084</v>
      </c>
      <c r="AB313" s="14">
        <f t="shared" si="88"/>
        <v>-0.72743844919107248</v>
      </c>
      <c r="AC313" s="14">
        <f t="shared" si="89"/>
        <v>-0.70544075590454702</v>
      </c>
      <c r="AD313" s="14">
        <f t="shared" si="90"/>
        <v>-22.852790694464623</v>
      </c>
      <c r="AE313" s="14">
        <f t="shared" si="91"/>
        <v>1.2138061874233887</v>
      </c>
      <c r="AF313" s="18" t="str">
        <f t="shared" si="92"/>
        <v/>
      </c>
      <c r="AG313" s="18" t="str">
        <f t="shared" si="93"/>
        <v/>
      </c>
      <c r="AH313" s="18" t="str">
        <f t="shared" si="94"/>
        <v/>
      </c>
      <c r="AI313" s="19" t="str">
        <f t="shared" si="95"/>
        <v/>
      </c>
      <c r="AJ313" s="19" t="str">
        <f t="shared" si="96"/>
        <v/>
      </c>
      <c r="AK313" s="19" t="str">
        <f t="shared" si="97"/>
        <v/>
      </c>
    </row>
    <row r="314" spans="2:37" x14ac:dyDescent="0.15">
      <c r="B314" s="51" t="str">
        <f>IFERROR(IF(AND(AF314=1,AI314=1),MAX($B$5:B313)+1,""),"")</f>
        <v/>
      </c>
      <c r="C314" s="51" t="str">
        <f>IFERROR(IF(AND(AG314=1,AJ314=1),MAX($C$5:C313)+1,""),"")</f>
        <v/>
      </c>
      <c r="D314" s="51" t="str">
        <f>IFERROR(IF(AND(AH314=1,AK314=1),MAX($D$5:D313)+1,""),"")</f>
        <v/>
      </c>
      <c r="F314" s="5" t="s">
        <v>725</v>
      </c>
      <c r="G314" s="5" t="s">
        <v>726</v>
      </c>
      <c r="H314" s="12">
        <f>IFERROR([1]!EM_S_STM07_IS(F314,"9",$H$1,"1")/1000000,"")</f>
        <v>3199.2162509600003</v>
      </c>
      <c r="I314" s="12">
        <f>IFERROR([1]!EM_S_STM07_IS(F314,"9",$I$1,"1")/1000000,"")</f>
        <v>1863.5187701900002</v>
      </c>
      <c r="J314" s="12">
        <f>IFERROR([1]!EM_S_STM07_IS(F314,"9",$J$1,"1")/1000000,"")</f>
        <v>2286.0815021799999</v>
      </c>
      <c r="K314" s="12">
        <f>IFERROR([1]!EM_S_STM07_IS(F314,"9",$K$1,"1")/1000000,"")</f>
        <v>3047.93986305</v>
      </c>
      <c r="L314" s="12">
        <f>IFERROR([1]!EM_S_STM07_IS(F314,"9",$L$1,"1")/1000000,"")</f>
        <v>4548.2086538399999</v>
      </c>
      <c r="M314" s="13">
        <f>IFERROR([1]!EM_S_STM07_IS(F314,"9",$M$1,"1")/1000000,"")</f>
        <v>8499.6437804899997</v>
      </c>
      <c r="N314" s="12">
        <f>IFERROR([1]!EM_S_STM07_IS(F314,"61",$N$1,"1")/1000000,"")</f>
        <v>1282.99263819</v>
      </c>
      <c r="O314" s="12">
        <f>IFERROR([1]!EM_S_STM07_IS(F314,"61",$O$1,"1")/1000000,"")</f>
        <v>434.98278088999996</v>
      </c>
      <c r="P314" s="12">
        <f>IFERROR([1]!EM_S_STM07_IS(F314,"61",$P$1,"1")/1000000,"")</f>
        <v>683.01410761</v>
      </c>
      <c r="Q314" s="12">
        <f>IFERROR([1]!EM_S_STM07_IS(F314,"61",$Q$1,"1")/1000000,"")</f>
        <v>1005.8584274</v>
      </c>
      <c r="R314" s="12">
        <f>IFERROR([1]!EM_S_STM07_IS(F314,"61",$R$1,"1")/1000000,"")</f>
        <v>1705.4390869400002</v>
      </c>
      <c r="S314" s="12">
        <f>IFERROR([1]!EM_S_STM07_IS(F314,"61",$S$1,"1")/1000000,"")</f>
        <v>3493.3652302099999</v>
      </c>
      <c r="T314" s="20">
        <f t="shared" si="80"/>
        <v>0.21582599761884302</v>
      </c>
      <c r="U314" s="20">
        <f t="shared" si="81"/>
        <v>0.22181081716851847</v>
      </c>
      <c r="V314" s="14">
        <f t="shared" si="82"/>
        <v>-0.41750771938883235</v>
      </c>
      <c r="W314" s="14">
        <f t="shared" si="83"/>
        <v>0.2267552861551892</v>
      </c>
      <c r="X314" s="14">
        <f t="shared" si="84"/>
        <v>0.33325949234246216</v>
      </c>
      <c r="Y314" s="14">
        <f t="shared" si="85"/>
        <v>0.49222388176934601</v>
      </c>
      <c r="Z314" s="15">
        <f t="shared" si="86"/>
        <v>0.86878932507061846</v>
      </c>
      <c r="AA314" s="14">
        <f t="shared" si="87"/>
        <v>-0.66096237192470719</v>
      </c>
      <c r="AB314" s="14">
        <f t="shared" si="88"/>
        <v>0.57020952924277502</v>
      </c>
      <c r="AC314" s="14">
        <f t="shared" si="89"/>
        <v>0.47267591722182056</v>
      </c>
      <c r="AD314" s="14">
        <f t="shared" si="90"/>
        <v>0.69550608761942379</v>
      </c>
      <c r="AE314" s="14">
        <f t="shared" si="91"/>
        <v>1.0483670492611981</v>
      </c>
      <c r="AF314" s="18">
        <f t="shared" si="92"/>
        <v>1</v>
      </c>
      <c r="AG314" s="18">
        <f t="shared" si="93"/>
        <v>1</v>
      </c>
      <c r="AH314" s="18">
        <f t="shared" si="94"/>
        <v>1</v>
      </c>
      <c r="AI314" s="19" t="str">
        <f t="shared" si="95"/>
        <v/>
      </c>
      <c r="AJ314" s="19" t="str">
        <f t="shared" si="96"/>
        <v/>
      </c>
      <c r="AK314" s="19" t="str">
        <f t="shared" si="97"/>
        <v/>
      </c>
    </row>
    <row r="315" spans="2:37" x14ac:dyDescent="0.15">
      <c r="B315" s="51" t="str">
        <f>IFERROR(IF(AND(AF315=1,AI315=1),MAX($B$5:B314)+1,""),"")</f>
        <v/>
      </c>
      <c r="C315" s="51" t="str">
        <f>IFERROR(IF(AND(AG315=1,AJ315=1),MAX($C$5:C314)+1,""),"")</f>
        <v/>
      </c>
      <c r="D315" s="51" t="str">
        <f>IFERROR(IF(AND(AH315=1,AK315=1),MAX($D$5:D314)+1,""),"")</f>
        <v/>
      </c>
      <c r="F315" s="5" t="s">
        <v>727</v>
      </c>
      <c r="G315" s="5" t="s">
        <v>728</v>
      </c>
      <c r="H315" s="12">
        <f>IFERROR([1]!EM_S_STM07_IS(F315,"9",$H$1,"1")/1000000,"")</f>
        <v>3703.7987987299998</v>
      </c>
      <c r="I315" s="12">
        <f>IFERROR([1]!EM_S_STM07_IS(F315,"9",$I$1,"1")/1000000,"")</f>
        <v>4103.6614909999998</v>
      </c>
      <c r="J315" s="12">
        <f>IFERROR([1]!EM_S_STM07_IS(F315,"9",$J$1,"1")/1000000,"")</f>
        <v>4199.6678652500004</v>
      </c>
      <c r="K315" s="12">
        <f>IFERROR([1]!EM_S_STM07_IS(F315,"9",$K$1,"1")/1000000,"")</f>
        <v>4310.0866231600003</v>
      </c>
      <c r="L315" s="12">
        <f>IFERROR([1]!EM_S_STM07_IS(F315,"9",$L$1,"1")/1000000,"")</f>
        <v>4455.8301912200004</v>
      </c>
      <c r="M315" s="13">
        <f>IFERROR([1]!EM_S_STM07_IS(F315,"9",$M$1,"1")/1000000,"")</f>
        <v>4407.5854958999998</v>
      </c>
      <c r="N315" s="12">
        <f>IFERROR([1]!EM_S_STM07_IS(F315,"61",$N$1,"1")/1000000,"")</f>
        <v>67.688114819999996</v>
      </c>
      <c r="O315" s="12">
        <f>IFERROR([1]!EM_S_STM07_IS(F315,"61",$O$1,"1")/1000000,"")</f>
        <v>81.464516169999996</v>
      </c>
      <c r="P315" s="12">
        <f>IFERROR([1]!EM_S_STM07_IS(F315,"61",$P$1,"1")/1000000,"")</f>
        <v>57.545635820000001</v>
      </c>
      <c r="Q315" s="12">
        <f>IFERROR([1]!EM_S_STM07_IS(F315,"61",$Q$1,"1")/1000000,"")</f>
        <v>42.468078329999997</v>
      </c>
      <c r="R315" s="12">
        <f>IFERROR([1]!EM_S_STM07_IS(F315,"61",$R$1,"1")/1000000,"")</f>
        <v>26.105671559999998</v>
      </c>
      <c r="S315" s="12">
        <f>IFERROR([1]!EM_S_STM07_IS(F315,"61",$S$1,"1")/1000000,"")</f>
        <v>-47.98531904</v>
      </c>
      <c r="T315" s="20">
        <f t="shared" si="80"/>
        <v>3.5405986738227035E-2</v>
      </c>
      <c r="U315" s="20">
        <f t="shared" si="81"/>
        <v>-1.9335104707287654</v>
      </c>
      <c r="V315" s="14">
        <f t="shared" si="82"/>
        <v>0.10796015496498067</v>
      </c>
      <c r="W315" s="14">
        <f t="shared" si="83"/>
        <v>2.3395295752478184E-2</v>
      </c>
      <c r="X315" s="14">
        <f t="shared" si="84"/>
        <v>2.6292259638829026E-2</v>
      </c>
      <c r="Y315" s="14">
        <f t="shared" si="85"/>
        <v>3.3814533396348823E-2</v>
      </c>
      <c r="Z315" s="15">
        <f t="shared" si="86"/>
        <v>-1.0827319096464769E-2</v>
      </c>
      <c r="AA315" s="14">
        <f t="shared" si="87"/>
        <v>0.20352762647674522</v>
      </c>
      <c r="AB315" s="14">
        <f t="shared" si="88"/>
        <v>-0.29361102814489343</v>
      </c>
      <c r="AC315" s="14">
        <f t="shared" si="89"/>
        <v>-0.26201044223686887</v>
      </c>
      <c r="AD315" s="14">
        <f t="shared" si="90"/>
        <v>-0.38528719483973883</v>
      </c>
      <c r="AE315" s="14">
        <f t="shared" si="91"/>
        <v>-2.8381185456084856</v>
      </c>
      <c r="AF315" s="18" t="str">
        <f t="shared" si="92"/>
        <v/>
      </c>
      <c r="AG315" s="18" t="str">
        <f t="shared" si="93"/>
        <v/>
      </c>
      <c r="AH315" s="18" t="str">
        <f t="shared" si="94"/>
        <v/>
      </c>
      <c r="AI315" s="19" t="str">
        <f t="shared" si="95"/>
        <v/>
      </c>
      <c r="AJ315" s="19" t="str">
        <f t="shared" si="96"/>
        <v/>
      </c>
      <c r="AK315" s="19" t="str">
        <f t="shared" si="97"/>
        <v/>
      </c>
    </row>
    <row r="316" spans="2:37" x14ac:dyDescent="0.15">
      <c r="B316" s="51" t="str">
        <f>IFERROR(IF(AND(AF316=1,AI316=1),MAX($B$5:B315)+1,""),"")</f>
        <v/>
      </c>
      <c r="C316" s="51" t="str">
        <f>IFERROR(IF(AND(AG316=1,AJ316=1),MAX($C$5:C315)+1,""),"")</f>
        <v/>
      </c>
      <c r="D316" s="51" t="str">
        <f>IFERROR(IF(AND(AH316=1,AK316=1),MAX($D$5:D315)+1,""),"")</f>
        <v/>
      </c>
      <c r="F316" s="5" t="s">
        <v>729</v>
      </c>
      <c r="G316" s="5" t="s">
        <v>730</v>
      </c>
      <c r="H316" s="12">
        <f>IFERROR([1]!EM_S_STM07_IS(F316,"9",$H$1,"1")/1000000,"")</f>
        <v>4369.0768088900004</v>
      </c>
      <c r="I316" s="12">
        <f>IFERROR([1]!EM_S_STM07_IS(F316,"9",$I$1,"1")/1000000,"")</f>
        <v>5969.12410886</v>
      </c>
      <c r="J316" s="12">
        <f>IFERROR([1]!EM_S_STM07_IS(F316,"9",$J$1,"1")/1000000,"")</f>
        <v>6685.1579868700001</v>
      </c>
      <c r="K316" s="12">
        <f>IFERROR([1]!EM_S_STM07_IS(F316,"9",$K$1,"1")/1000000,"")</f>
        <v>7490.0827798299997</v>
      </c>
      <c r="L316" s="12">
        <f>IFERROR([1]!EM_S_STM07_IS(F316,"9",$L$1,"1")/1000000,"")</f>
        <v>8295.0322175799993</v>
      </c>
      <c r="M316" s="13">
        <f>IFERROR([1]!EM_S_STM07_IS(F316,"9",$M$1,"1")/1000000,"")</f>
        <v>7551.1788311099999</v>
      </c>
      <c r="N316" s="12">
        <f>IFERROR([1]!EM_S_STM07_IS(F316,"61",$N$1,"1")/1000000,"")</f>
        <v>416.69413968000003</v>
      </c>
      <c r="O316" s="12">
        <f>IFERROR([1]!EM_S_STM07_IS(F316,"61",$O$1,"1")/1000000,"")</f>
        <v>522.66481925000005</v>
      </c>
      <c r="P316" s="12">
        <f>IFERROR([1]!EM_S_STM07_IS(F316,"61",$P$1,"1")/1000000,"")</f>
        <v>676.77224072000001</v>
      </c>
      <c r="Q316" s="12">
        <f>IFERROR([1]!EM_S_STM07_IS(F316,"61",$Q$1,"1")/1000000,"")</f>
        <v>905.50980609999999</v>
      </c>
      <c r="R316" s="12">
        <f>IFERROR([1]!EM_S_STM07_IS(F316,"61",$R$1,"1")/1000000,"")</f>
        <v>1105.4516051500002</v>
      </c>
      <c r="S316" s="12">
        <f>IFERROR([1]!EM_S_STM07_IS(F316,"61",$S$1,"1")/1000000,"")</f>
        <v>896.87621648000004</v>
      </c>
      <c r="T316" s="20">
        <f t="shared" si="80"/>
        <v>0.11564241001545383</v>
      </c>
      <c r="U316" s="20">
        <f t="shared" si="81"/>
        <v>0.16568987148564718</v>
      </c>
      <c r="V316" s="14">
        <f t="shared" si="82"/>
        <v>0.36622091346947611</v>
      </c>
      <c r="W316" s="14">
        <f t="shared" si="83"/>
        <v>0.11995627247005762</v>
      </c>
      <c r="X316" s="14">
        <f t="shared" si="84"/>
        <v>0.12040475251907495</v>
      </c>
      <c r="Y316" s="14">
        <f t="shared" si="85"/>
        <v>0.10746869713077714</v>
      </c>
      <c r="Z316" s="15">
        <f t="shared" si="86"/>
        <v>-8.9674562673008135E-2</v>
      </c>
      <c r="AA316" s="14">
        <f t="shared" si="87"/>
        <v>0.25431286279039134</v>
      </c>
      <c r="AB316" s="14">
        <f t="shared" si="88"/>
        <v>0.29484942508879214</v>
      </c>
      <c r="AC316" s="14">
        <f t="shared" si="89"/>
        <v>0.33798307852676129</v>
      </c>
      <c r="AD316" s="14">
        <f t="shared" si="90"/>
        <v>0.22080578001815657</v>
      </c>
      <c r="AE316" s="14">
        <f t="shared" si="91"/>
        <v>-0.18867889620703776</v>
      </c>
      <c r="AF316" s="18" t="str">
        <f t="shared" si="92"/>
        <v/>
      </c>
      <c r="AG316" s="18" t="str">
        <f t="shared" si="93"/>
        <v/>
      </c>
      <c r="AH316" s="18" t="str">
        <f t="shared" si="94"/>
        <v/>
      </c>
      <c r="AI316" s="19" t="str">
        <f t="shared" si="95"/>
        <v/>
      </c>
      <c r="AJ316" s="19" t="str">
        <f t="shared" si="96"/>
        <v/>
      </c>
      <c r="AK316" s="19" t="str">
        <f t="shared" si="97"/>
        <v/>
      </c>
    </row>
    <row r="317" spans="2:37" x14ac:dyDescent="0.15">
      <c r="B317" s="51" t="str">
        <f>IFERROR(IF(AND(AF317=1,AI317=1),MAX($B$5:B316)+1,""),"")</f>
        <v/>
      </c>
      <c r="C317" s="51" t="str">
        <f>IFERROR(IF(AND(AG317=1,AJ317=1),MAX($C$5:C316)+1,""),"")</f>
        <v/>
      </c>
      <c r="D317" s="51" t="str">
        <f>IFERROR(IF(AND(AH317=1,AK317=1),MAX($D$5:D316)+1,""),"")</f>
        <v/>
      </c>
      <c r="F317" s="5" t="s">
        <v>731</v>
      </c>
      <c r="G317" s="5" t="s">
        <v>732</v>
      </c>
      <c r="H317" s="12">
        <f>IFERROR([1]!EM_S_STM07_IS(F317,"9",$H$1,"1")/1000000,"")</f>
        <v>1299.09987389</v>
      </c>
      <c r="I317" s="12">
        <f>IFERROR([1]!EM_S_STM07_IS(F317,"9",$I$1,"1")/1000000,"")</f>
        <v>1955.6892964000001</v>
      </c>
      <c r="J317" s="12">
        <f>IFERROR([1]!EM_S_STM07_IS(F317,"9",$J$1,"1")/1000000,"")</f>
        <v>1947.94118914</v>
      </c>
      <c r="K317" s="12">
        <f>IFERROR([1]!EM_S_STM07_IS(F317,"9",$K$1,"1")/1000000,"")</f>
        <v>2316.4692699000002</v>
      </c>
      <c r="L317" s="12">
        <f>IFERROR([1]!EM_S_STM07_IS(F317,"9",$L$1,"1")/1000000,"")</f>
        <v>2265.8175359000002</v>
      </c>
      <c r="M317" s="13">
        <f>IFERROR([1]!EM_S_STM07_IS(F317,"9",$M$1,"1")/1000000,"")</f>
        <v>2010.72635141</v>
      </c>
      <c r="N317" s="12">
        <f>IFERROR([1]!EM_S_STM07_IS(F317,"61",$N$1,"1")/1000000,"")</f>
        <v>270.04168569000001</v>
      </c>
      <c r="O317" s="12">
        <f>IFERROR([1]!EM_S_STM07_IS(F317,"61",$O$1,"1")/1000000,"")</f>
        <v>115.19806163</v>
      </c>
      <c r="P317" s="12">
        <f>IFERROR([1]!EM_S_STM07_IS(F317,"61",$P$1,"1")/1000000,"")</f>
        <v>76.172435239999999</v>
      </c>
      <c r="Q317" s="12">
        <f>IFERROR([1]!EM_S_STM07_IS(F317,"61",$Q$1,"1")/1000000,"")</f>
        <v>78.020484940000003</v>
      </c>
      <c r="R317" s="12">
        <f>IFERROR([1]!EM_S_STM07_IS(F317,"61",$R$1,"1")/1000000,"")</f>
        <v>-27.104331200000001</v>
      </c>
      <c r="S317" s="12">
        <f>IFERROR([1]!EM_S_STM07_IS(F317,"61",$S$1,"1")/1000000,"")</f>
        <v>25.028598429999999</v>
      </c>
      <c r="T317" s="20">
        <f t="shared" si="80"/>
        <v>9.1294799973235863E-2</v>
      </c>
      <c r="U317" s="20">
        <f t="shared" si="81"/>
        <v>-0.37855722385464041</v>
      </c>
      <c r="V317" s="14">
        <f t="shared" si="82"/>
        <v>0.50541874085779193</v>
      </c>
      <c r="W317" s="14">
        <f t="shared" si="83"/>
        <v>-3.9618293530893087E-3</v>
      </c>
      <c r="X317" s="14">
        <f t="shared" si="84"/>
        <v>0.18918850467077106</v>
      </c>
      <c r="Y317" s="14">
        <f t="shared" si="85"/>
        <v>-2.1865920976446462E-2</v>
      </c>
      <c r="Z317" s="15">
        <f t="shared" si="86"/>
        <v>-0.11258240367915415</v>
      </c>
      <c r="AA317" s="14">
        <f t="shared" si="87"/>
        <v>-0.5734063748874535</v>
      </c>
      <c r="AB317" s="14">
        <f t="shared" si="88"/>
        <v>-0.33876981815323276</v>
      </c>
      <c r="AC317" s="14">
        <f t="shared" si="89"/>
        <v>2.4261397107461103E-2</v>
      </c>
      <c r="AD317" s="14">
        <f t="shared" si="90"/>
        <v>-1.3474001888202056</v>
      </c>
      <c r="AE317" s="14">
        <f t="shared" si="91"/>
        <v>1.9234169345598906</v>
      </c>
      <c r="AF317" s="18" t="str">
        <f t="shared" si="92"/>
        <v/>
      </c>
      <c r="AG317" s="18" t="str">
        <f t="shared" si="93"/>
        <v/>
      </c>
      <c r="AH317" s="18" t="str">
        <f t="shared" si="94"/>
        <v/>
      </c>
      <c r="AI317" s="19" t="str">
        <f t="shared" si="95"/>
        <v/>
      </c>
      <c r="AJ317" s="19" t="str">
        <f t="shared" si="96"/>
        <v/>
      </c>
      <c r="AK317" s="19" t="str">
        <f t="shared" si="97"/>
        <v/>
      </c>
    </row>
    <row r="318" spans="2:37" x14ac:dyDescent="0.15">
      <c r="B318" s="51" t="str">
        <f>IFERROR(IF(AND(AF318=1,AI318=1),MAX($B$5:B317)+1,""),"")</f>
        <v/>
      </c>
      <c r="C318" s="51" t="str">
        <f>IFERROR(IF(AND(AG318=1,AJ318=1),MAX($C$5:C317)+1,""),"")</f>
        <v/>
      </c>
      <c r="D318" s="51" t="str">
        <f>IFERROR(IF(AND(AH318=1,AK318=1),MAX($D$5:D317)+1,""),"")</f>
        <v/>
      </c>
      <c r="F318" s="5" t="s">
        <v>733</v>
      </c>
      <c r="G318" s="5" t="s">
        <v>734</v>
      </c>
      <c r="H318" s="12">
        <f>IFERROR([1]!EM_S_STM07_IS(F318,"9",$H$1,"1")/1000000,"")</f>
        <v>3847.1174556199999</v>
      </c>
      <c r="I318" s="12">
        <f>IFERROR([1]!EM_S_STM07_IS(F318,"9",$I$1,"1")/1000000,"")</f>
        <v>5648.6329235399999</v>
      </c>
      <c r="J318" s="12">
        <f>IFERROR([1]!EM_S_STM07_IS(F318,"9",$J$1,"1")/1000000,"")</f>
        <v>4658.4326475299995</v>
      </c>
      <c r="K318" s="12">
        <f>IFERROR([1]!EM_S_STM07_IS(F318,"9",$K$1,"1")/1000000,"")</f>
        <v>6179.0022010100001</v>
      </c>
      <c r="L318" s="12">
        <f>IFERROR([1]!EM_S_STM07_IS(F318,"9",$L$1,"1")/1000000,"")</f>
        <v>6682.7586525400002</v>
      </c>
      <c r="M318" s="13">
        <f>IFERROR([1]!EM_S_STM07_IS(F318,"9",$M$1,"1")/1000000,"")</f>
        <v>5583.0280907700007</v>
      </c>
      <c r="N318" s="12">
        <f>IFERROR([1]!EM_S_STM07_IS(F318,"61",$N$1,"1")/1000000,"")</f>
        <v>153.26334883000001</v>
      </c>
      <c r="O318" s="12">
        <f>IFERROR([1]!EM_S_STM07_IS(F318,"61",$O$1,"1")/1000000,"")</f>
        <v>505.55502376999999</v>
      </c>
      <c r="P318" s="12">
        <f>IFERROR([1]!EM_S_STM07_IS(F318,"61",$P$1,"1")/1000000,"")</f>
        <v>190.48725508999999</v>
      </c>
      <c r="Q318" s="12">
        <f>IFERROR([1]!EM_S_STM07_IS(F318,"61",$Q$1,"1")/1000000,"")</f>
        <v>438.39409623</v>
      </c>
      <c r="R318" s="12">
        <f>IFERROR([1]!EM_S_STM07_IS(F318,"61",$R$1,"1")/1000000,"")</f>
        <v>549.93228469000007</v>
      </c>
      <c r="S318" s="12">
        <f>IFERROR([1]!EM_S_STM07_IS(F318,"61",$S$1,"1")/1000000,"")</f>
        <v>248.60873308000001</v>
      </c>
      <c r="T318" s="20">
        <f t="shared" si="80"/>
        <v>7.732533584293666E-2</v>
      </c>
      <c r="U318" s="20">
        <f t="shared" si="81"/>
        <v>0.10157891324049273</v>
      </c>
      <c r="V318" s="14">
        <f t="shared" si="82"/>
        <v>0.46827670033528218</v>
      </c>
      <c r="W318" s="14">
        <f t="shared" si="83"/>
        <v>-0.17529910146638483</v>
      </c>
      <c r="X318" s="14">
        <f t="shared" si="84"/>
        <v>0.32641226535415063</v>
      </c>
      <c r="Y318" s="14">
        <f t="shared" si="85"/>
        <v>8.1527151980566967E-2</v>
      </c>
      <c r="Z318" s="15">
        <f t="shared" si="86"/>
        <v>-0.16456236398003254</v>
      </c>
      <c r="AA318" s="14">
        <f t="shared" si="87"/>
        <v>2.2986035319557225</v>
      </c>
      <c r="AB318" s="14">
        <f t="shared" si="88"/>
        <v>-0.62321162656142182</v>
      </c>
      <c r="AC318" s="14">
        <f t="shared" si="89"/>
        <v>1.3014353166193238</v>
      </c>
      <c r="AD318" s="14">
        <f t="shared" si="90"/>
        <v>0.2544244765592884</v>
      </c>
      <c r="AE318" s="14">
        <f t="shared" si="91"/>
        <v>-0.54792846319225985</v>
      </c>
      <c r="AF318" s="18" t="str">
        <f t="shared" si="92"/>
        <v/>
      </c>
      <c r="AG318" s="18" t="str">
        <f t="shared" si="93"/>
        <v/>
      </c>
      <c r="AH318" s="18" t="str">
        <f t="shared" si="94"/>
        <v/>
      </c>
      <c r="AI318" s="19" t="str">
        <f t="shared" si="95"/>
        <v/>
      </c>
      <c r="AJ318" s="19" t="str">
        <f t="shared" si="96"/>
        <v/>
      </c>
      <c r="AK318" s="19" t="str">
        <f t="shared" si="97"/>
        <v/>
      </c>
    </row>
    <row r="319" spans="2:37" x14ac:dyDescent="0.15">
      <c r="B319" s="51" t="str">
        <f>IFERROR(IF(AND(AF319=1,AI319=1),MAX($B$5:B318)+1,""),"")</f>
        <v/>
      </c>
      <c r="C319" s="51" t="str">
        <f>IFERROR(IF(AND(AG319=1,AJ319=1),MAX($C$5:C318)+1,""),"")</f>
        <v/>
      </c>
      <c r="D319" s="51" t="str">
        <f>IFERROR(IF(AND(AH319=1,AK319=1),MAX($D$5:D318)+1,""),"")</f>
        <v/>
      </c>
      <c r="F319" s="5" t="s">
        <v>735</v>
      </c>
      <c r="G319" s="5" t="s">
        <v>736</v>
      </c>
      <c r="H319" s="12">
        <f>IFERROR([1]!EM_S_STM07_IS(F319,"9",$H$1,"1")/1000000,"")</f>
        <v>489.03344125000001</v>
      </c>
      <c r="I319" s="12">
        <f>IFERROR([1]!EM_S_STM07_IS(F319,"9",$I$1,"1")/1000000,"")</f>
        <v>551.51166659</v>
      </c>
      <c r="J319" s="12">
        <f>IFERROR([1]!EM_S_STM07_IS(F319,"9",$J$1,"1")/1000000,"")</f>
        <v>580.53091587999995</v>
      </c>
      <c r="K319" s="12">
        <f>IFERROR([1]!EM_S_STM07_IS(F319,"9",$K$1,"1")/1000000,"")</f>
        <v>657.80985792000001</v>
      </c>
      <c r="L319" s="12">
        <f>IFERROR([1]!EM_S_STM07_IS(F319,"9",$L$1,"1")/1000000,"")</f>
        <v>528.21654132000003</v>
      </c>
      <c r="M319" s="13">
        <f>IFERROR([1]!EM_S_STM07_IS(F319,"9",$M$1,"1")/1000000,"")</f>
        <v>463.31185192999999</v>
      </c>
      <c r="N319" s="12">
        <f>IFERROR([1]!EM_S_STM07_IS(F319,"61",$N$1,"1")/1000000,"")</f>
        <v>12.4796532</v>
      </c>
      <c r="O319" s="12">
        <f>IFERROR([1]!EM_S_STM07_IS(F319,"61",$O$1,"1")/1000000,"")</f>
        <v>20.841543850000001</v>
      </c>
      <c r="P319" s="12">
        <f>IFERROR([1]!EM_S_STM07_IS(F319,"61",$P$1,"1")/1000000,"")</f>
        <v>33.671318829999997</v>
      </c>
      <c r="Q319" s="12">
        <f>IFERROR([1]!EM_S_STM07_IS(F319,"61",$Q$1,"1")/1000000,"")</f>
        <v>50.06229467</v>
      </c>
      <c r="R319" s="12">
        <f>IFERROR([1]!EM_S_STM07_IS(F319,"61",$R$1,"1")/1000000,"")</f>
        <v>66.093057000000002</v>
      </c>
      <c r="S319" s="12">
        <f>IFERROR([1]!EM_S_STM07_IS(F319,"61",$S$1,"1")/1000000,"")</f>
        <v>-37.407972749999999</v>
      </c>
      <c r="T319" s="20">
        <f t="shared" si="80"/>
        <v>-1.0747923943338233E-2</v>
      </c>
      <c r="U319" s="20">
        <f t="shared" si="81"/>
        <v>-2.2455246621758027</v>
      </c>
      <c r="V319" s="14">
        <f t="shared" si="82"/>
        <v>0.12775859495477804</v>
      </c>
      <c r="W319" s="14">
        <f t="shared" si="83"/>
        <v>5.2617652622701787E-2</v>
      </c>
      <c r="X319" s="14">
        <f t="shared" si="84"/>
        <v>0.13311770299581116</v>
      </c>
      <c r="Y319" s="14">
        <f t="shared" si="85"/>
        <v>-0.19700725831287338</v>
      </c>
      <c r="Z319" s="15">
        <f t="shared" si="86"/>
        <v>-0.12287515500329625</v>
      </c>
      <c r="AA319" s="14">
        <f t="shared" si="87"/>
        <v>0.67004190869662961</v>
      </c>
      <c r="AB319" s="14">
        <f t="shared" si="88"/>
        <v>0.61558659340872179</v>
      </c>
      <c r="AC319" s="14">
        <f t="shared" si="89"/>
        <v>0.48679340190845755</v>
      </c>
      <c r="AD319" s="14">
        <f t="shared" si="90"/>
        <v>0.3202162912361764</v>
      </c>
      <c r="AE319" s="14">
        <f t="shared" si="91"/>
        <v>-1.565989446516296</v>
      </c>
      <c r="AF319" s="18" t="str">
        <f t="shared" si="92"/>
        <v/>
      </c>
      <c r="AG319" s="18" t="str">
        <f t="shared" si="93"/>
        <v/>
      </c>
      <c r="AH319" s="18" t="str">
        <f t="shared" si="94"/>
        <v/>
      </c>
      <c r="AI319" s="19" t="str">
        <f t="shared" si="95"/>
        <v/>
      </c>
      <c r="AJ319" s="19" t="str">
        <f t="shared" si="96"/>
        <v/>
      </c>
      <c r="AK319" s="19" t="str">
        <f t="shared" si="97"/>
        <v/>
      </c>
    </row>
    <row r="320" spans="2:37" x14ac:dyDescent="0.15">
      <c r="B320" s="51" t="str">
        <f>IFERROR(IF(AND(AF320=1,AI320=1),MAX($B$5:B319)+1,""),"")</f>
        <v/>
      </c>
      <c r="C320" s="51" t="str">
        <f>IFERROR(IF(AND(AG320=1,AJ320=1),MAX($C$5:C319)+1,""),"")</f>
        <v/>
      </c>
      <c r="D320" s="51" t="str">
        <f>IFERROR(IF(AND(AH320=1,AK320=1),MAX($D$5:D319)+1,""),"")</f>
        <v/>
      </c>
      <c r="F320" s="5" t="s">
        <v>737</v>
      </c>
      <c r="G320" s="5" t="s">
        <v>738</v>
      </c>
      <c r="H320" s="12">
        <f>IFERROR([1]!EM_S_STM07_IS(F320,"9",$H$1,"1")/1000000,"")</f>
        <v>289.35900600000002</v>
      </c>
      <c r="I320" s="12">
        <f>IFERROR([1]!EM_S_STM07_IS(F320,"9",$I$1,"1")/1000000,"")</f>
        <v>330.15474347000003</v>
      </c>
      <c r="J320" s="12">
        <f>IFERROR([1]!EM_S_STM07_IS(F320,"9",$J$1,"1")/1000000,"")</f>
        <v>1565.2494746700002</v>
      </c>
      <c r="K320" s="12">
        <f>IFERROR([1]!EM_S_STM07_IS(F320,"9",$K$1,"1")/1000000,"")</f>
        <v>1600.6767358299999</v>
      </c>
      <c r="L320" s="12">
        <f>IFERROR([1]!EM_S_STM07_IS(F320,"9",$L$1,"1")/1000000,"")</f>
        <v>1467.38159129</v>
      </c>
      <c r="M320" s="13">
        <f>IFERROR([1]!EM_S_STM07_IS(F320,"9",$M$1,"1")/1000000,"")</f>
        <v>1325.6246001099998</v>
      </c>
      <c r="N320" s="12">
        <f>IFERROR([1]!EM_S_STM07_IS(F320,"61",$N$1,"1")/1000000,"")</f>
        <v>7.6412061799999993</v>
      </c>
      <c r="O320" s="12">
        <f>IFERROR([1]!EM_S_STM07_IS(F320,"61",$O$1,"1")/1000000,"")</f>
        <v>-7.5281577999999998</v>
      </c>
      <c r="P320" s="12">
        <f>IFERROR([1]!EM_S_STM07_IS(F320,"61",$P$1,"1")/1000000,"")</f>
        <v>328.50162081000002</v>
      </c>
      <c r="Q320" s="12">
        <f>IFERROR([1]!EM_S_STM07_IS(F320,"61",$Q$1,"1")/1000000,"")</f>
        <v>327.92237911000001</v>
      </c>
      <c r="R320" s="12">
        <f>IFERROR([1]!EM_S_STM07_IS(F320,"61",$R$1,"1")/1000000,"")</f>
        <v>198.30651171</v>
      </c>
      <c r="S320" s="12">
        <f>IFERROR([1]!EM_S_STM07_IS(F320,"61",$S$1,"1")/1000000,"")</f>
        <v>32.44327406</v>
      </c>
      <c r="T320" s="20">
        <f t="shared" si="80"/>
        <v>0.3558033735364261</v>
      </c>
      <c r="U320" s="20">
        <f t="shared" si="81"/>
        <v>0.33534213059977436</v>
      </c>
      <c r="V320" s="14">
        <f t="shared" si="82"/>
        <v>0.14098658284027973</v>
      </c>
      <c r="W320" s="14">
        <f t="shared" si="83"/>
        <v>3.7409570985377307</v>
      </c>
      <c r="X320" s="14">
        <f t="shared" si="84"/>
        <v>2.2633619581612578E-2</v>
      </c>
      <c r="Y320" s="14">
        <f t="shared" si="85"/>
        <v>-8.327424367224423E-2</v>
      </c>
      <c r="Z320" s="15">
        <f t="shared" si="86"/>
        <v>-9.6605403816862084E-2</v>
      </c>
      <c r="AA320" s="14">
        <f t="shared" si="87"/>
        <v>-1.9852054273452415</v>
      </c>
      <c r="AB320" s="14">
        <f t="shared" si="88"/>
        <v>44.636388813475719</v>
      </c>
      <c r="AC320" s="14">
        <f t="shared" si="89"/>
        <v>-1.7632841462752946E-3</v>
      </c>
      <c r="AD320" s="14">
        <f t="shared" si="90"/>
        <v>-0.39526386625940213</v>
      </c>
      <c r="AE320" s="14">
        <f t="shared" si="91"/>
        <v>-0.83639834224180964</v>
      </c>
      <c r="AF320" s="18">
        <f t="shared" si="92"/>
        <v>1</v>
      </c>
      <c r="AG320" s="18">
        <f t="shared" si="93"/>
        <v>1</v>
      </c>
      <c r="AH320" s="18">
        <f t="shared" si="94"/>
        <v>1</v>
      </c>
      <c r="AI320" s="19" t="str">
        <f t="shared" si="95"/>
        <v/>
      </c>
      <c r="AJ320" s="19" t="str">
        <f t="shared" si="96"/>
        <v/>
      </c>
      <c r="AK320" s="19" t="str">
        <f t="shared" si="97"/>
        <v/>
      </c>
    </row>
    <row r="321" spans="2:37" x14ac:dyDescent="0.15">
      <c r="B321" s="51" t="str">
        <f>IFERROR(IF(AND(AF321=1,AI321=1),MAX($B$5:B320)+1,""),"")</f>
        <v/>
      </c>
      <c r="C321" s="51" t="str">
        <f>IFERROR(IF(AND(AG321=1,AJ321=1),MAX($C$5:C320)+1,""),"")</f>
        <v/>
      </c>
      <c r="D321" s="51" t="str">
        <f>IFERROR(IF(AND(AH321=1,AK321=1),MAX($D$5:D320)+1,""),"")</f>
        <v/>
      </c>
      <c r="F321" s="5" t="s">
        <v>739</v>
      </c>
      <c r="G321" s="5" t="s">
        <v>740</v>
      </c>
      <c r="H321" s="12">
        <f>IFERROR([1]!EM_S_STM07_IS(F321,"9",$H$1,"1")/1000000,"")</f>
        <v>4951.6274637700008</v>
      </c>
      <c r="I321" s="12">
        <f>IFERROR([1]!EM_S_STM07_IS(F321,"9",$I$1,"1")/1000000,"")</f>
        <v>6777.5631004999996</v>
      </c>
      <c r="J321" s="12">
        <f>IFERROR([1]!EM_S_STM07_IS(F321,"9",$J$1,"1")/1000000,"")</f>
        <v>8270.8073102100007</v>
      </c>
      <c r="K321" s="12">
        <f>IFERROR([1]!EM_S_STM07_IS(F321,"9",$K$1,"1")/1000000,"")</f>
        <v>8094.5726060200004</v>
      </c>
      <c r="L321" s="12">
        <f>IFERROR([1]!EM_S_STM07_IS(F321,"9",$L$1,"1")/1000000,"")</f>
        <v>10474.363158459999</v>
      </c>
      <c r="M321" s="13">
        <f>IFERROR([1]!EM_S_STM07_IS(F321,"9",$M$1,"1")/1000000,"")</f>
        <v>10882.22249633</v>
      </c>
      <c r="N321" s="12">
        <f>IFERROR([1]!EM_S_STM07_IS(F321,"61",$N$1,"1")/1000000,"")</f>
        <v>1107.9348310400001</v>
      </c>
      <c r="O321" s="12">
        <f>IFERROR([1]!EM_S_STM07_IS(F321,"61",$O$1,"1")/1000000,"")</f>
        <v>2481.1310543200002</v>
      </c>
      <c r="P321" s="12">
        <f>IFERROR([1]!EM_S_STM07_IS(F321,"61",$P$1,"1")/1000000,"")</f>
        <v>2524.2622608400002</v>
      </c>
      <c r="Q321" s="12">
        <f>IFERROR([1]!EM_S_STM07_IS(F321,"61",$Q$1,"1")/1000000,"")</f>
        <v>1052.2066353099999</v>
      </c>
      <c r="R321" s="12">
        <f>IFERROR([1]!EM_S_STM07_IS(F321,"61",$R$1,"1")/1000000,"")</f>
        <v>1302.2593605</v>
      </c>
      <c r="S321" s="12">
        <f>IFERROR([1]!EM_S_STM07_IS(F321,"61",$S$1,"1")/1000000,"")</f>
        <v>558.96624705999989</v>
      </c>
      <c r="T321" s="20">
        <f t="shared" si="80"/>
        <v>0.17056066888656818</v>
      </c>
      <c r="U321" s="20">
        <f t="shared" si="81"/>
        <v>-0.1278839610053728</v>
      </c>
      <c r="V321" s="14">
        <f t="shared" si="82"/>
        <v>0.36875464684893589</v>
      </c>
      <c r="W321" s="14">
        <f t="shared" si="83"/>
        <v>0.22032169786804942</v>
      </c>
      <c r="X321" s="14">
        <f t="shared" si="84"/>
        <v>-2.1308041353163325E-2</v>
      </c>
      <c r="Y321" s="14">
        <f t="shared" si="85"/>
        <v>0.29399829592857424</v>
      </c>
      <c r="Z321" s="15">
        <f t="shared" si="86"/>
        <v>3.8938819639891736E-2</v>
      </c>
      <c r="AA321" s="14">
        <f t="shared" si="87"/>
        <v>1.239419670551384</v>
      </c>
      <c r="AB321" s="14">
        <f t="shared" si="88"/>
        <v>1.7383687348921956E-2</v>
      </c>
      <c r="AC321" s="14">
        <f t="shared" si="89"/>
        <v>-0.58316271188087387</v>
      </c>
      <c r="AD321" s="14">
        <f t="shared" si="90"/>
        <v>0.23764602578877467</v>
      </c>
      <c r="AE321" s="14">
        <f t="shared" si="91"/>
        <v>-0.57077194911051676</v>
      </c>
      <c r="AF321" s="18" t="str">
        <f t="shared" si="92"/>
        <v/>
      </c>
      <c r="AG321" s="18" t="str">
        <f t="shared" si="93"/>
        <v/>
      </c>
      <c r="AH321" s="18" t="str">
        <f t="shared" si="94"/>
        <v/>
      </c>
      <c r="AI321" s="19" t="str">
        <f t="shared" si="95"/>
        <v/>
      </c>
      <c r="AJ321" s="19" t="str">
        <f t="shared" si="96"/>
        <v/>
      </c>
      <c r="AK321" s="19" t="str">
        <f t="shared" si="97"/>
        <v/>
      </c>
    </row>
    <row r="322" spans="2:37" x14ac:dyDescent="0.15">
      <c r="B322" s="51" t="str">
        <f>IFERROR(IF(AND(AF322=1,AI322=1),MAX($B$5:B321)+1,""),"")</f>
        <v/>
      </c>
      <c r="C322" s="51" t="str">
        <f>IFERROR(IF(AND(AG322=1,AJ322=1),MAX($C$5:C321)+1,""),"")</f>
        <v/>
      </c>
      <c r="D322" s="51" t="str">
        <f>IFERROR(IF(AND(AH322=1,AK322=1),MAX($D$5:D321)+1,""),"")</f>
        <v/>
      </c>
      <c r="F322" s="5" t="s">
        <v>741</v>
      </c>
      <c r="G322" s="5" t="s">
        <v>742</v>
      </c>
      <c r="H322" s="12">
        <f>IFERROR([1]!EM_S_STM07_IS(F322,"9",$H$1,"1")/1000000,"")</f>
        <v>3478.4986443400003</v>
      </c>
      <c r="I322" s="12">
        <f>IFERROR([1]!EM_S_STM07_IS(F322,"9",$I$1,"1")/1000000,"")</f>
        <v>3793.8916663499999</v>
      </c>
      <c r="J322" s="12">
        <f>IFERROR([1]!EM_S_STM07_IS(F322,"9",$J$1,"1")/1000000,"")</f>
        <v>4095.4200226500002</v>
      </c>
      <c r="K322" s="12">
        <f>IFERROR([1]!EM_S_STM07_IS(F322,"9",$K$1,"1")/1000000,"")</f>
        <v>3749.5580048299998</v>
      </c>
      <c r="L322" s="12">
        <f>IFERROR([1]!EM_S_STM07_IS(F322,"9",$L$1,"1")/1000000,"")</f>
        <v>3952.8514717500002</v>
      </c>
      <c r="M322" s="13">
        <f>IFERROR([1]!EM_S_STM07_IS(F322,"9",$M$1,"1")/1000000,"")</f>
        <v>4335.5485407200003</v>
      </c>
      <c r="N322" s="12">
        <f>IFERROR([1]!EM_S_STM07_IS(F322,"61",$N$1,"1")/1000000,"")</f>
        <v>231.85647927000002</v>
      </c>
      <c r="O322" s="12">
        <f>IFERROR([1]!EM_S_STM07_IS(F322,"61",$O$1,"1")/1000000,"")</f>
        <v>255.77543621000001</v>
      </c>
      <c r="P322" s="12">
        <f>IFERROR([1]!EM_S_STM07_IS(F322,"61",$P$1,"1")/1000000,"")</f>
        <v>269.44681185000002</v>
      </c>
      <c r="Q322" s="12">
        <f>IFERROR([1]!EM_S_STM07_IS(F322,"61",$Q$1,"1")/1000000,"")</f>
        <v>527.00738666999996</v>
      </c>
      <c r="R322" s="12">
        <f>IFERROR([1]!EM_S_STM07_IS(F322,"61",$R$1,"1")/1000000,"")</f>
        <v>983.54131862999998</v>
      </c>
      <c r="S322" s="12">
        <f>IFERROR([1]!EM_S_STM07_IS(F322,"61",$S$1,"1")/1000000,"")</f>
        <v>837.85174513999993</v>
      </c>
      <c r="T322" s="20">
        <f t="shared" si="80"/>
        <v>4.5034054207927943E-2</v>
      </c>
      <c r="U322" s="20">
        <f t="shared" si="81"/>
        <v>0.29297339405016443</v>
      </c>
      <c r="V322" s="14">
        <f t="shared" si="82"/>
        <v>9.0669295652360773E-2</v>
      </c>
      <c r="W322" s="14">
        <f t="shared" si="83"/>
        <v>7.9477323766098076E-2</v>
      </c>
      <c r="X322" s="14">
        <f t="shared" si="84"/>
        <v>-8.4450927110573962E-2</v>
      </c>
      <c r="Y322" s="14">
        <f t="shared" si="85"/>
        <v>5.4217981601598776E-2</v>
      </c>
      <c r="Z322" s="15">
        <f t="shared" si="86"/>
        <v>9.681544366264111E-2</v>
      </c>
      <c r="AA322" s="14">
        <f t="shared" si="87"/>
        <v>0.10316277127690719</v>
      </c>
      <c r="AB322" s="14">
        <f t="shared" si="88"/>
        <v>5.3450698169371355E-2</v>
      </c>
      <c r="AC322" s="14">
        <f t="shared" si="89"/>
        <v>0.95588651820227477</v>
      </c>
      <c r="AD322" s="14">
        <f t="shared" si="90"/>
        <v>0.86627615382148559</v>
      </c>
      <c r="AE322" s="14">
        <f t="shared" si="91"/>
        <v>-0.14812755776537664</v>
      </c>
      <c r="AF322" s="18" t="str">
        <f t="shared" si="92"/>
        <v/>
      </c>
      <c r="AG322" s="18">
        <f t="shared" si="93"/>
        <v>1</v>
      </c>
      <c r="AH322" s="18" t="str">
        <f t="shared" si="94"/>
        <v/>
      </c>
      <c r="AI322" s="19" t="str">
        <f t="shared" si="95"/>
        <v/>
      </c>
      <c r="AJ322" s="19" t="str">
        <f t="shared" si="96"/>
        <v/>
      </c>
      <c r="AK322" s="19" t="str">
        <f t="shared" si="97"/>
        <v/>
      </c>
    </row>
    <row r="323" spans="2:37" x14ac:dyDescent="0.15">
      <c r="B323" s="51" t="str">
        <f>IFERROR(IF(AND(AF323=1,AI323=1),MAX($B$5:B322)+1,""),"")</f>
        <v/>
      </c>
      <c r="C323" s="51" t="str">
        <f>IFERROR(IF(AND(AG323=1,AJ323=1),MAX($C$5:C322)+1,""),"")</f>
        <v/>
      </c>
      <c r="D323" s="51" t="str">
        <f>IFERROR(IF(AND(AH323=1,AK323=1),MAX($D$5:D322)+1,""),"")</f>
        <v/>
      </c>
      <c r="F323" s="5" t="s">
        <v>743</v>
      </c>
      <c r="G323" s="5" t="s">
        <v>744</v>
      </c>
      <c r="H323" s="12">
        <f>IFERROR([1]!EM_S_STM07_IS(F323,"9",$H$1,"1")/1000000,"")</f>
        <v>740.95541714000001</v>
      </c>
      <c r="I323" s="12">
        <f>IFERROR([1]!EM_S_STM07_IS(F323,"9",$I$1,"1")/1000000,"")</f>
        <v>1370.21785742</v>
      </c>
      <c r="J323" s="12">
        <f>IFERROR([1]!EM_S_STM07_IS(F323,"9",$J$1,"1")/1000000,"")</f>
        <v>1409.60712074</v>
      </c>
      <c r="K323" s="12">
        <f>IFERROR([1]!EM_S_STM07_IS(F323,"9",$K$1,"1")/1000000,"")</f>
        <v>888.84147045000009</v>
      </c>
      <c r="L323" s="12">
        <f>IFERROR([1]!EM_S_STM07_IS(F323,"9",$L$1,"1")/1000000,"")</f>
        <v>779.41538708000007</v>
      </c>
      <c r="M323" s="13">
        <f>IFERROR([1]!EM_S_STM07_IS(F323,"9",$M$1,"1")/1000000,"")</f>
        <v>1126.8054028900001</v>
      </c>
      <c r="N323" s="12">
        <f>IFERROR([1]!EM_S_STM07_IS(F323,"61",$N$1,"1")/1000000,"")</f>
        <v>10.078587929999999</v>
      </c>
      <c r="O323" s="12">
        <f>IFERROR([1]!EM_S_STM07_IS(F323,"61",$O$1,"1")/1000000,"")</f>
        <v>112.60006996999999</v>
      </c>
      <c r="P323" s="12">
        <f>IFERROR([1]!EM_S_STM07_IS(F323,"61",$P$1,"1")/1000000,"")</f>
        <v>14.585557359999999</v>
      </c>
      <c r="Q323" s="12">
        <f>IFERROR([1]!EM_S_STM07_IS(F323,"61",$Q$1,"1")/1000000,"")</f>
        <v>-158.61270954</v>
      </c>
      <c r="R323" s="12">
        <f>IFERROR([1]!EM_S_STM07_IS(F323,"61",$R$1,"1")/1000000,"")</f>
        <v>12.24111875</v>
      </c>
      <c r="S323" s="12">
        <f>IFERROR([1]!EM_S_STM07_IS(F323,"61",$S$1,"1")/1000000,"")</f>
        <v>-57.95434333</v>
      </c>
      <c r="T323" s="20">
        <f t="shared" si="80"/>
        <v>8.7455185766395882E-2</v>
      </c>
      <c r="U323" s="20">
        <f t="shared" si="81"/>
        <v>-2.4188525335980011</v>
      </c>
      <c r="V323" s="14">
        <f t="shared" si="82"/>
        <v>0.84925816820245181</v>
      </c>
      <c r="W323" s="14">
        <f t="shared" si="83"/>
        <v>2.8746715791725691E-2</v>
      </c>
      <c r="X323" s="14">
        <f t="shared" si="84"/>
        <v>-0.36944028064828027</v>
      </c>
      <c r="Y323" s="14">
        <f t="shared" si="85"/>
        <v>-0.12311091123437354</v>
      </c>
      <c r="Z323" s="15">
        <f t="shared" si="86"/>
        <v>0.44570587336165013</v>
      </c>
      <c r="AA323" s="14">
        <f t="shared" si="87"/>
        <v>10.172206935341983</v>
      </c>
      <c r="AB323" s="14">
        <f t="shared" si="88"/>
        <v>-0.87046582329934585</v>
      </c>
      <c r="AC323" s="14">
        <f t="shared" si="89"/>
        <v>-11.874641648935931</v>
      </c>
      <c r="AD323" s="14">
        <f t="shared" si="90"/>
        <v>1.0771761530680677</v>
      </c>
      <c r="AE323" s="14">
        <f t="shared" si="91"/>
        <v>-5.7343992418993563</v>
      </c>
      <c r="AF323" s="18" t="str">
        <f t="shared" si="92"/>
        <v/>
      </c>
      <c r="AG323" s="18" t="str">
        <f t="shared" si="93"/>
        <v/>
      </c>
      <c r="AH323" s="18" t="str">
        <f t="shared" si="94"/>
        <v/>
      </c>
      <c r="AI323" s="19" t="str">
        <f t="shared" si="95"/>
        <v/>
      </c>
      <c r="AJ323" s="19" t="str">
        <f t="shared" si="96"/>
        <v/>
      </c>
      <c r="AK323" s="19" t="str">
        <f t="shared" si="97"/>
        <v/>
      </c>
    </row>
    <row r="324" spans="2:37" x14ac:dyDescent="0.15">
      <c r="B324" s="51" t="str">
        <f>IFERROR(IF(AND(AF324=1,AI324=1),MAX($B$5:B323)+1,""),"")</f>
        <v/>
      </c>
      <c r="C324" s="51" t="str">
        <f>IFERROR(IF(AND(AG324=1,AJ324=1),MAX($C$5:C323)+1,""),"")</f>
        <v/>
      </c>
      <c r="D324" s="51" t="str">
        <f>IFERROR(IF(AND(AH324=1,AK324=1),MAX($D$5:D323)+1,""),"")</f>
        <v/>
      </c>
      <c r="F324" s="5" t="s">
        <v>745</v>
      </c>
      <c r="G324" s="5" t="s">
        <v>746</v>
      </c>
      <c r="H324" s="12">
        <f>IFERROR([1]!EM_S_STM07_IS(F324,"9",$H$1,"1")/1000000,"")</f>
        <v>412.98208743999999</v>
      </c>
      <c r="I324" s="12">
        <f>IFERROR([1]!EM_S_STM07_IS(F324,"9",$I$1,"1")/1000000,"")</f>
        <v>516.52651269</v>
      </c>
      <c r="J324" s="12">
        <f>IFERROR([1]!EM_S_STM07_IS(F324,"9",$J$1,"1")/1000000,"")</f>
        <v>548.05123677999995</v>
      </c>
      <c r="K324" s="12">
        <f>IFERROR([1]!EM_S_STM07_IS(F324,"9",$K$1,"1")/1000000,"")</f>
        <v>646.78825500000005</v>
      </c>
      <c r="L324" s="12">
        <f>IFERROR([1]!EM_S_STM07_IS(F324,"9",$L$1,"1")/1000000,"")</f>
        <v>593.92143685999997</v>
      </c>
      <c r="M324" s="13">
        <f>IFERROR([1]!EM_S_STM07_IS(F324,"9",$M$1,"1")/1000000,"")</f>
        <v>4934.5016724099996</v>
      </c>
      <c r="N324" s="12">
        <f>IFERROR([1]!EM_S_STM07_IS(F324,"61",$N$1,"1")/1000000,"")</f>
        <v>29.994735859999999</v>
      </c>
      <c r="O324" s="12">
        <f>IFERROR([1]!EM_S_STM07_IS(F324,"61",$O$1,"1")/1000000,"")</f>
        <v>16.334701199999998</v>
      </c>
      <c r="P324" s="12">
        <f>IFERROR([1]!EM_S_STM07_IS(F324,"61",$P$1,"1")/1000000,"")</f>
        <v>12.614652939999999</v>
      </c>
      <c r="Q324" s="12">
        <f>IFERROR([1]!EM_S_STM07_IS(F324,"61",$Q$1,"1")/1000000,"")</f>
        <v>46.274580469999997</v>
      </c>
      <c r="R324" s="12">
        <f>IFERROR([1]!EM_S_STM07_IS(F324,"61",$R$1,"1")/1000000,"")</f>
        <v>35.759170020000006</v>
      </c>
      <c r="S324" s="12">
        <f>IFERROR([1]!EM_S_STM07_IS(F324,"61",$S$1,"1")/1000000,"")</f>
        <v>205.79714534999999</v>
      </c>
      <c r="T324" s="20">
        <f t="shared" si="80"/>
        <v>0.64233752912618081</v>
      </c>
      <c r="U324" s="20">
        <f t="shared" si="81"/>
        <v>0.46986977947579711</v>
      </c>
      <c r="V324" s="14">
        <f t="shared" si="82"/>
        <v>0.25072376841294225</v>
      </c>
      <c r="W324" s="14">
        <f t="shared" si="83"/>
        <v>6.1032150945792625E-2</v>
      </c>
      <c r="X324" s="14">
        <f t="shared" si="84"/>
        <v>0.1801601959702088</v>
      </c>
      <c r="Y324" s="14">
        <f t="shared" si="85"/>
        <v>-8.1737443021441494E-2</v>
      </c>
      <c r="Z324" s="15">
        <f t="shared" si="86"/>
        <v>7.3083407436818417</v>
      </c>
      <c r="AA324" s="14">
        <f t="shared" si="87"/>
        <v>-0.45541440083880108</v>
      </c>
      <c r="AB324" s="14">
        <f t="shared" si="88"/>
        <v>-0.22773898429191952</v>
      </c>
      <c r="AC324" s="14">
        <f t="shared" si="89"/>
        <v>2.6683197460999666</v>
      </c>
      <c r="AD324" s="14">
        <f t="shared" si="90"/>
        <v>-0.22723945507873755</v>
      </c>
      <c r="AE324" s="14">
        <f t="shared" si="91"/>
        <v>4.7550873030581586</v>
      </c>
      <c r="AF324" s="18">
        <f t="shared" si="92"/>
        <v>1</v>
      </c>
      <c r="AG324" s="18">
        <f t="shared" si="93"/>
        <v>1</v>
      </c>
      <c r="AH324" s="18">
        <f t="shared" si="94"/>
        <v>1</v>
      </c>
      <c r="AI324" s="19" t="str">
        <f t="shared" si="95"/>
        <v/>
      </c>
      <c r="AJ324" s="19" t="str">
        <f t="shared" si="96"/>
        <v/>
      </c>
      <c r="AK324" s="19" t="str">
        <f t="shared" si="97"/>
        <v/>
      </c>
    </row>
    <row r="325" spans="2:37" x14ac:dyDescent="0.15">
      <c r="B325" s="51" t="str">
        <f>IFERROR(IF(AND(AF325=1,AI325=1),MAX($B$5:B324)+1,""),"")</f>
        <v/>
      </c>
      <c r="C325" s="51" t="str">
        <f>IFERROR(IF(AND(AG325=1,AJ325=1),MAX($C$5:C324)+1,""),"")</f>
        <v/>
      </c>
      <c r="D325" s="51" t="str">
        <f>IFERROR(IF(AND(AH325=1,AK325=1),MAX($D$5:D324)+1,""),"")</f>
        <v/>
      </c>
      <c r="F325" s="5" t="s">
        <v>747</v>
      </c>
      <c r="G325" s="5" t="s">
        <v>748</v>
      </c>
      <c r="H325" s="12">
        <f>IFERROR([1]!EM_S_STM07_IS(F325,"9",$H$1,"1")/1000000,"")</f>
        <v>1882.86668951</v>
      </c>
      <c r="I325" s="12">
        <f>IFERROR([1]!EM_S_STM07_IS(F325,"9",$I$1,"1")/1000000,"")</f>
        <v>1424.39781277</v>
      </c>
      <c r="J325" s="12">
        <f>IFERROR([1]!EM_S_STM07_IS(F325,"9",$J$1,"1")/1000000,"")</f>
        <v>2360.8654991200001</v>
      </c>
      <c r="K325" s="12">
        <f>IFERROR([1]!EM_S_STM07_IS(F325,"9",$K$1,"1")/1000000,"")</f>
        <v>2385.93417967</v>
      </c>
      <c r="L325" s="12">
        <f>IFERROR([1]!EM_S_STM07_IS(F325,"9",$L$1,"1")/1000000,"")</f>
        <v>2123.6855544099999</v>
      </c>
      <c r="M325" s="13">
        <f>IFERROR([1]!EM_S_STM07_IS(F325,"9",$M$1,"1")/1000000,"")</f>
        <v>2409.0002992600002</v>
      </c>
      <c r="N325" s="12">
        <f>IFERROR([1]!EM_S_STM07_IS(F325,"61",$N$1,"1")/1000000,"")</f>
        <v>73.725338709999988</v>
      </c>
      <c r="O325" s="12">
        <f>IFERROR([1]!EM_S_STM07_IS(F325,"61",$O$1,"1")/1000000,"")</f>
        <v>77.60006439</v>
      </c>
      <c r="P325" s="12">
        <f>IFERROR([1]!EM_S_STM07_IS(F325,"61",$P$1,"1")/1000000,"")</f>
        <v>98.127258909999995</v>
      </c>
      <c r="Q325" s="12">
        <f>IFERROR([1]!EM_S_STM07_IS(F325,"61",$Q$1,"1")/1000000,"")</f>
        <v>104.11499725</v>
      </c>
      <c r="R325" s="12">
        <f>IFERROR([1]!EM_S_STM07_IS(F325,"61",$R$1,"1")/1000000,"")</f>
        <v>113.55432657999999</v>
      </c>
      <c r="S325" s="12">
        <f>IFERROR([1]!EM_S_STM07_IS(F325,"61",$S$1,"1")/1000000,"")</f>
        <v>127.63337661</v>
      </c>
      <c r="T325" s="20">
        <f t="shared" si="80"/>
        <v>5.0517898789260052E-2</v>
      </c>
      <c r="U325" s="20">
        <f t="shared" si="81"/>
        <v>0.11601362424768213</v>
      </c>
      <c r="V325" s="14">
        <f t="shared" si="82"/>
        <v>-0.24349513393288225</v>
      </c>
      <c r="W325" s="14">
        <f t="shared" si="83"/>
        <v>0.65744813559413495</v>
      </c>
      <c r="X325" s="14">
        <f t="shared" si="84"/>
        <v>1.0618428097383848E-2</v>
      </c>
      <c r="Y325" s="14">
        <f t="shared" si="85"/>
        <v>-0.10991444252509594</v>
      </c>
      <c r="Z325" s="15">
        <f t="shared" si="86"/>
        <v>0.13434886546999478</v>
      </c>
      <c r="AA325" s="14">
        <f t="shared" si="87"/>
        <v>5.2556227584675035E-2</v>
      </c>
      <c r="AB325" s="14">
        <f t="shared" si="88"/>
        <v>0.26452548308252755</v>
      </c>
      <c r="AC325" s="14">
        <f t="shared" si="89"/>
        <v>6.102013249439505E-2</v>
      </c>
      <c r="AD325" s="14">
        <f t="shared" si="90"/>
        <v>9.0662532577649307E-2</v>
      </c>
      <c r="AE325" s="14">
        <f t="shared" si="91"/>
        <v>0.12398514837813066</v>
      </c>
      <c r="AF325" s="18" t="str">
        <f t="shared" si="92"/>
        <v/>
      </c>
      <c r="AG325" s="18" t="str">
        <f t="shared" si="93"/>
        <v/>
      </c>
      <c r="AH325" s="18" t="str">
        <f t="shared" si="94"/>
        <v/>
      </c>
      <c r="AI325" s="19" t="str">
        <f t="shared" si="95"/>
        <v/>
      </c>
      <c r="AJ325" s="19" t="str">
        <f t="shared" si="96"/>
        <v/>
      </c>
      <c r="AK325" s="19" t="str">
        <f t="shared" si="97"/>
        <v/>
      </c>
    </row>
    <row r="326" spans="2:37" x14ac:dyDescent="0.15">
      <c r="B326" s="51" t="str">
        <f>IFERROR(IF(AND(AF326=1,AI326=1),MAX($B$5:B325)+1,""),"")</f>
        <v/>
      </c>
      <c r="C326" s="51" t="str">
        <f>IFERROR(IF(AND(AG326=1,AJ326=1),MAX($C$5:C325)+1,""),"")</f>
        <v/>
      </c>
      <c r="D326" s="51" t="str">
        <f>IFERROR(IF(AND(AH326=1,AK326=1),MAX($D$5:D325)+1,""),"")</f>
        <v/>
      </c>
      <c r="F326" s="5" t="s">
        <v>749</v>
      </c>
      <c r="G326" s="5" t="s">
        <v>750</v>
      </c>
      <c r="H326" s="12">
        <f>IFERROR([1]!EM_S_STM07_IS(F326,"9",$H$1,"1")/1000000,"")</f>
        <v>364.48074064999997</v>
      </c>
      <c r="I326" s="12">
        <f>IFERROR([1]!EM_S_STM07_IS(F326,"9",$I$1,"1")/1000000,"")</f>
        <v>351.55865963000002</v>
      </c>
      <c r="J326" s="12">
        <f>IFERROR([1]!EM_S_STM07_IS(F326,"9",$J$1,"1")/1000000,"")</f>
        <v>503.83648032000002</v>
      </c>
      <c r="K326" s="12">
        <f>IFERROR([1]!EM_S_STM07_IS(F326,"9",$K$1,"1")/1000000,"")</f>
        <v>296.13102196</v>
      </c>
      <c r="L326" s="12">
        <f>IFERROR([1]!EM_S_STM07_IS(F326,"9",$L$1,"1")/1000000,"")</f>
        <v>378.75639267000003</v>
      </c>
      <c r="M326" s="13">
        <f>IFERROR([1]!EM_S_STM07_IS(F326,"9",$M$1,"1")/1000000,"")</f>
        <v>521.52330238000002</v>
      </c>
      <c r="N326" s="12">
        <f>IFERROR([1]!EM_S_STM07_IS(F326,"61",$N$1,"1")/1000000,"")</f>
        <v>50.03321519</v>
      </c>
      <c r="O326" s="12">
        <f>IFERROR([1]!EM_S_STM07_IS(F326,"61",$O$1,"1")/1000000,"")</f>
        <v>61.792470280000003</v>
      </c>
      <c r="P326" s="12">
        <f>IFERROR([1]!EM_S_STM07_IS(F326,"61",$P$1,"1")/1000000,"")</f>
        <v>58.278553840000001</v>
      </c>
      <c r="Q326" s="12">
        <f>IFERROR([1]!EM_S_STM07_IS(F326,"61",$Q$1,"1")/1000000,"")</f>
        <v>54.30678837</v>
      </c>
      <c r="R326" s="12">
        <f>IFERROR([1]!EM_S_STM07_IS(F326,"61",$R$1,"1")/1000000,"")</f>
        <v>21.048280819999999</v>
      </c>
      <c r="S326" s="12">
        <f>IFERROR([1]!EM_S_STM07_IS(F326,"61",$S$1,"1")/1000000,"")</f>
        <v>-240.86969528999998</v>
      </c>
      <c r="T326" s="20">
        <f t="shared" si="80"/>
        <v>7.4285778733280017E-2</v>
      </c>
      <c r="U326" s="20">
        <f t="shared" si="81"/>
        <v>-2.3693193657000022</v>
      </c>
      <c r="V326" s="14">
        <f t="shared" si="82"/>
        <v>-3.5453398708955766E-2</v>
      </c>
      <c r="W326" s="14">
        <f t="shared" si="83"/>
        <v>0.43315053268852965</v>
      </c>
      <c r="X326" s="14">
        <f t="shared" si="84"/>
        <v>-0.4122477559149364</v>
      </c>
      <c r="Y326" s="14">
        <f t="shared" si="85"/>
        <v>0.27901626166393562</v>
      </c>
      <c r="Z326" s="15">
        <f t="shared" si="86"/>
        <v>0.37693597381573135</v>
      </c>
      <c r="AA326" s="14">
        <f t="shared" si="87"/>
        <v>0.23502897116134749</v>
      </c>
      <c r="AB326" s="14">
        <f t="shared" si="88"/>
        <v>-5.6866417932110586E-2</v>
      </c>
      <c r="AC326" s="14">
        <f t="shared" si="89"/>
        <v>-6.8151407478370618E-2</v>
      </c>
      <c r="AD326" s="14">
        <f t="shared" si="90"/>
        <v>-0.61241897280695345</v>
      </c>
      <c r="AE326" s="14">
        <f t="shared" si="91"/>
        <v>-12.443675488267264</v>
      </c>
      <c r="AF326" s="18" t="str">
        <f t="shared" si="92"/>
        <v/>
      </c>
      <c r="AG326" s="18" t="str">
        <f t="shared" si="93"/>
        <v/>
      </c>
      <c r="AH326" s="18" t="str">
        <f t="shared" si="94"/>
        <v/>
      </c>
      <c r="AI326" s="19" t="str">
        <f t="shared" si="95"/>
        <v/>
      </c>
      <c r="AJ326" s="19" t="str">
        <f t="shared" si="96"/>
        <v/>
      </c>
      <c r="AK326" s="19" t="str">
        <f t="shared" si="97"/>
        <v/>
      </c>
    </row>
    <row r="327" spans="2:37" x14ac:dyDescent="0.15">
      <c r="B327" s="51" t="str">
        <f>IFERROR(IF(AND(AF327=1,AI327=1),MAX($B$5:B326)+1,""),"")</f>
        <v/>
      </c>
      <c r="C327" s="51" t="str">
        <f>IFERROR(IF(AND(AG327=1,AJ327=1),MAX($C$5:C326)+1,""),"")</f>
        <v/>
      </c>
      <c r="D327" s="51" t="str">
        <f>IFERROR(IF(AND(AH327=1,AK327=1),MAX($D$5:D326)+1,""),"")</f>
        <v/>
      </c>
      <c r="F327" s="5" t="s">
        <v>751</v>
      </c>
      <c r="G327" s="5" t="s">
        <v>752</v>
      </c>
      <c r="H327" s="12">
        <f>IFERROR([1]!EM_S_STM07_IS(F327,"9",$H$1,"1")/1000000,"")</f>
        <v>560.48730847000002</v>
      </c>
      <c r="I327" s="12">
        <f>IFERROR([1]!EM_S_STM07_IS(F327,"9",$I$1,"1")/1000000,"")</f>
        <v>961.82999401999996</v>
      </c>
      <c r="J327" s="12">
        <f>IFERROR([1]!EM_S_STM07_IS(F327,"9",$J$1,"1")/1000000,"")</f>
        <v>1652.13097988</v>
      </c>
      <c r="K327" s="12">
        <f>IFERROR([1]!EM_S_STM07_IS(F327,"9",$K$1,"1")/1000000,"")</f>
        <v>684.63160721000008</v>
      </c>
      <c r="L327" s="12">
        <f>IFERROR([1]!EM_S_STM07_IS(F327,"9",$L$1,"1")/1000000,"")</f>
        <v>388.48241332999999</v>
      </c>
      <c r="M327" s="13">
        <f>IFERROR([1]!EM_S_STM07_IS(F327,"9",$M$1,"1")/1000000,"")</f>
        <v>601.22452515999998</v>
      </c>
      <c r="N327" s="12">
        <f>IFERROR([1]!EM_S_STM07_IS(F327,"61",$N$1,"1")/1000000,"")</f>
        <v>79.417863620000006</v>
      </c>
      <c r="O327" s="12">
        <f>IFERROR([1]!EM_S_STM07_IS(F327,"61",$O$1,"1")/1000000,"")</f>
        <v>192.6186648</v>
      </c>
      <c r="P327" s="12">
        <f>IFERROR([1]!EM_S_STM07_IS(F327,"61",$P$1,"1")/1000000,"")</f>
        <v>495.44957369999997</v>
      </c>
      <c r="Q327" s="12">
        <f>IFERROR([1]!EM_S_STM07_IS(F327,"61",$Q$1,"1")/1000000,"")</f>
        <v>-36.683559860000003</v>
      </c>
      <c r="R327" s="12">
        <f>IFERROR([1]!EM_S_STM07_IS(F327,"61",$R$1,"1")/1000000,"")</f>
        <v>-97.47529935</v>
      </c>
      <c r="S327" s="12">
        <f>IFERROR([1]!EM_S_STM07_IS(F327,"61",$S$1,"1")/1000000,"")</f>
        <v>88.569586090000001</v>
      </c>
      <c r="T327" s="20">
        <f t="shared" ref="T327:T390" si="98">IFERROR(IF(H327&lt;0,"",(M327/H327)^(1/5)-1),"")</f>
        <v>1.4131286181610747E-2</v>
      </c>
      <c r="U327" s="20">
        <f t="shared" ref="U327:U390" si="99">IFERROR(IF(N327&lt;0,"",(S327/N327)^(1/5)-1),"")</f>
        <v>2.2052683839488774E-2</v>
      </c>
      <c r="V327" s="14">
        <f t="shared" ref="V327:V390" si="100">IFERROR((I327-H327)/ABS(H327),"")</f>
        <v>0.7160602559325957</v>
      </c>
      <c r="W327" s="14">
        <f t="shared" ref="W327:W390" si="101">IFERROR((J327-I327)/ABS(I327),"")</f>
        <v>0.71769542450518153</v>
      </c>
      <c r="X327" s="14">
        <f t="shared" ref="X327:X390" si="102">IFERROR((K327-J327)/ABS(J327),"")</f>
        <v>-0.58560694306469141</v>
      </c>
      <c r="Y327" s="14">
        <f t="shared" ref="Y327:Y390" si="103">IFERROR((L327-K327)/ABS(K327),"")</f>
        <v>-0.43256722412636284</v>
      </c>
      <c r="Z327" s="15">
        <f t="shared" ref="Z327:Z390" si="104">IFERROR((M327-L327)/ABS(L327),"")</f>
        <v>0.54762353334456926</v>
      </c>
      <c r="AA327" s="14">
        <f t="shared" ref="AA327:AA390" si="105">IFERROR((O327-N327)/ABS(N327),"")</f>
        <v>1.425382099443586</v>
      </c>
      <c r="AB327" s="14">
        <f t="shared" ref="AB327:AB390" si="106">IFERROR((P327-O327)/ABS(O327),"")</f>
        <v>1.572178424216758</v>
      </c>
      <c r="AC327" s="14">
        <f t="shared" ref="AC327:AC390" si="107">IFERROR((Q327-P327)/ABS(P327),"")</f>
        <v>-1.0740409555427579</v>
      </c>
      <c r="AD327" s="14">
        <f t="shared" ref="AD327:AD390" si="108">IFERROR((R327-Q327)/ABS(Q327),"")</f>
        <v>-1.6571930238506574</v>
      </c>
      <c r="AE327" s="14">
        <f t="shared" ref="AE327:AE390" si="109">IFERROR((S327-R327)/ABS(R327),"")</f>
        <v>1.9086362050756811</v>
      </c>
      <c r="AF327" s="18" t="str">
        <f t="shared" ref="AF327:AF390" si="110">IFERROR(IF(AND(T327&lt;&gt;"",T327&gt;$AG$3),1,""),"")</f>
        <v/>
      </c>
      <c r="AG327" s="18" t="str">
        <f t="shared" ref="AG327:AG390" si="111">IFERROR(IF(AND(U327&lt;&gt;"",U327&gt;$AG$3),1,""),"")</f>
        <v/>
      </c>
      <c r="AH327" s="18" t="str">
        <f t="shared" ref="AH327:AH390" si="112">IFERROR(IF(AND(AF327=1,AG327=1),1,""),"")</f>
        <v/>
      </c>
      <c r="AI327" s="19" t="str">
        <f t="shared" ref="AI327:AI390" si="113">IFERROR(IF(AND(V327&gt;$AJ$3,W327&gt;$AJ$3,X327&gt;$AJ$3,Y327&gt;$AJ$3,Z327&gt;$AJ$3),1,""),"")</f>
        <v/>
      </c>
      <c r="AJ327" s="19" t="str">
        <f t="shared" ref="AJ327:AJ390" si="114">IFERROR(IF(AND(AA327&gt;$AJ$3,AB327&gt;$AJ$3,AC327&gt;$AJ$3,AD327&gt;$AJ$3,AE327&gt;$AJ$3),1,""),"")</f>
        <v/>
      </c>
      <c r="AK327" s="19" t="str">
        <f t="shared" ref="AK327:AK390" si="115">IFERROR(IF(AND(AI327=1,AJ327=1),1,""),"")</f>
        <v/>
      </c>
    </row>
    <row r="328" spans="2:37" x14ac:dyDescent="0.15">
      <c r="B328" s="51" t="str">
        <f>IFERROR(IF(AND(AF328=1,AI328=1),MAX($B$5:B327)+1,""),"")</f>
        <v/>
      </c>
      <c r="C328" s="51" t="str">
        <f>IFERROR(IF(AND(AG328=1,AJ328=1),MAX($C$5:C327)+1,""),"")</f>
        <v/>
      </c>
      <c r="D328" s="51" t="str">
        <f>IFERROR(IF(AND(AH328=1,AK328=1),MAX($D$5:D327)+1,""),"")</f>
        <v/>
      </c>
      <c r="F328" s="5" t="s">
        <v>753</v>
      </c>
      <c r="G328" s="5" t="s">
        <v>754</v>
      </c>
      <c r="H328" s="12">
        <f>IFERROR([1]!EM_S_STM07_IS(F328,"9",$H$1,"1")/1000000,"")</f>
        <v>37360.377005189999</v>
      </c>
      <c r="I328" s="12">
        <f>IFERROR([1]!EM_S_STM07_IS(F328,"9",$I$1,"1")/1000000,"")</f>
        <v>32652.673333619998</v>
      </c>
      <c r="J328" s="12">
        <f>IFERROR([1]!EM_S_STM07_IS(F328,"9",$J$1,"1")/1000000,"")</f>
        <v>23384.904674189998</v>
      </c>
      <c r="K328" s="12">
        <f>IFERROR([1]!EM_S_STM07_IS(F328,"9",$K$1,"1")/1000000,"")</f>
        <v>29675.131409360001</v>
      </c>
      <c r="L328" s="12">
        <f>IFERROR([1]!EM_S_STM07_IS(F328,"9",$L$1,"1")/1000000,"")</f>
        <v>33857.24155793</v>
      </c>
      <c r="M328" s="13">
        <f>IFERROR([1]!EM_S_STM07_IS(F328,"9",$M$1,"1")/1000000,"")</f>
        <v>26663.841486560003</v>
      </c>
      <c r="N328" s="12">
        <f>IFERROR([1]!EM_S_STM07_IS(F328,"61",$N$1,"1")/1000000,"")</f>
        <v>1844.3187829000001</v>
      </c>
      <c r="O328" s="12">
        <f>IFERROR([1]!EM_S_STM07_IS(F328,"61",$O$1,"1")/1000000,"")</f>
        <v>216.83478251</v>
      </c>
      <c r="P328" s="12">
        <f>IFERROR([1]!EM_S_STM07_IS(F328,"61",$P$1,"1")/1000000,"")</f>
        <v>-756.47256966999998</v>
      </c>
      <c r="Q328" s="12">
        <f>IFERROR([1]!EM_S_STM07_IS(F328,"61",$Q$1,"1")/1000000,"")</f>
        <v>1007.09365284</v>
      </c>
      <c r="R328" s="12">
        <f>IFERROR([1]!EM_S_STM07_IS(F328,"61",$R$1,"1")/1000000,"")</f>
        <v>161.26286138</v>
      </c>
      <c r="S328" s="12">
        <f>IFERROR([1]!EM_S_STM07_IS(F328,"61",$S$1,"1")/1000000,"")</f>
        <v>52.948133729999995</v>
      </c>
      <c r="T328" s="20">
        <f t="shared" si="98"/>
        <v>-6.5235321073868202E-2</v>
      </c>
      <c r="U328" s="20">
        <f t="shared" si="99"/>
        <v>-0.50841012026340071</v>
      </c>
      <c r="V328" s="14">
        <f t="shared" si="100"/>
        <v>-0.12600792735351735</v>
      </c>
      <c r="W328" s="14">
        <f t="shared" si="101"/>
        <v>-0.28382878684201568</v>
      </c>
      <c r="X328" s="14">
        <f t="shared" si="102"/>
        <v>0.26898663145343277</v>
      </c>
      <c r="Y328" s="14">
        <f t="shared" si="103"/>
        <v>0.14092979373465875</v>
      </c>
      <c r="Z328" s="15">
        <f t="shared" si="104"/>
        <v>-0.21246267387324022</v>
      </c>
      <c r="AA328" s="14">
        <f t="shared" si="105"/>
        <v>-0.88243096338852567</v>
      </c>
      <c r="AB328" s="14">
        <f t="shared" si="106"/>
        <v>-4.488704906626837</v>
      </c>
      <c r="AC328" s="14">
        <f t="shared" si="107"/>
        <v>2.3313022748192043</v>
      </c>
      <c r="AD328" s="14">
        <f t="shared" si="108"/>
        <v>-0.83987302379948536</v>
      </c>
      <c r="AE328" s="14">
        <f t="shared" si="109"/>
        <v>-0.6716656688533329</v>
      </c>
      <c r="AF328" s="18" t="str">
        <f t="shared" si="110"/>
        <v/>
      </c>
      <c r="AG328" s="18" t="str">
        <f t="shared" si="111"/>
        <v/>
      </c>
      <c r="AH328" s="18" t="str">
        <f t="shared" si="112"/>
        <v/>
      </c>
      <c r="AI328" s="19" t="str">
        <f t="shared" si="113"/>
        <v/>
      </c>
      <c r="AJ328" s="19" t="str">
        <f t="shared" si="114"/>
        <v/>
      </c>
      <c r="AK328" s="19" t="str">
        <f t="shared" si="115"/>
        <v/>
      </c>
    </row>
    <row r="329" spans="2:37" x14ac:dyDescent="0.15">
      <c r="B329" s="51" t="str">
        <f>IFERROR(IF(AND(AF329=1,AI329=1),MAX($B$5:B328)+1,""),"")</f>
        <v/>
      </c>
      <c r="C329" s="51" t="str">
        <f>IFERROR(IF(AND(AG329=1,AJ329=1),MAX($C$5:C328)+1,""),"")</f>
        <v/>
      </c>
      <c r="D329" s="51" t="str">
        <f>IFERROR(IF(AND(AH329=1,AK329=1),MAX($D$5:D328)+1,""),"")</f>
        <v/>
      </c>
      <c r="F329" s="5" t="s">
        <v>755</v>
      </c>
      <c r="G329" s="5" t="s">
        <v>756</v>
      </c>
      <c r="H329" s="12">
        <f>IFERROR([1]!EM_S_STM07_IS(F329,"9",$H$1,"1")/1000000,"")</f>
        <v>3328.27635809</v>
      </c>
      <c r="I329" s="12">
        <f>IFERROR([1]!EM_S_STM07_IS(F329,"9",$I$1,"1")/1000000,"")</f>
        <v>2234.7301224000003</v>
      </c>
      <c r="J329" s="12">
        <f>IFERROR([1]!EM_S_STM07_IS(F329,"9",$J$1,"1")/1000000,"")</f>
        <v>2756.7331694200002</v>
      </c>
      <c r="K329" s="12">
        <f>IFERROR([1]!EM_S_STM07_IS(F329,"9",$K$1,"1")/1000000,"")</f>
        <v>2470.7206123600004</v>
      </c>
      <c r="L329" s="12">
        <f>IFERROR([1]!EM_S_STM07_IS(F329,"9",$L$1,"1")/1000000,"")</f>
        <v>2238.64562041</v>
      </c>
      <c r="M329" s="13">
        <f>IFERROR([1]!EM_S_STM07_IS(F329,"9",$M$1,"1")/1000000,"")</f>
        <v>3335.03690082</v>
      </c>
      <c r="N329" s="12">
        <f>IFERROR([1]!EM_S_STM07_IS(F329,"61",$N$1,"1")/1000000,"")</f>
        <v>47.07405558</v>
      </c>
      <c r="O329" s="12">
        <f>IFERROR([1]!EM_S_STM07_IS(F329,"61",$O$1,"1")/1000000,"")</f>
        <v>54.301820670000005</v>
      </c>
      <c r="P329" s="12">
        <f>IFERROR([1]!EM_S_STM07_IS(F329,"61",$P$1,"1")/1000000,"")</f>
        <v>68.799326409999992</v>
      </c>
      <c r="Q329" s="12">
        <f>IFERROR([1]!EM_S_STM07_IS(F329,"61",$Q$1,"1")/1000000,"")</f>
        <v>71.726112629999989</v>
      </c>
      <c r="R329" s="12">
        <f>IFERROR([1]!EM_S_STM07_IS(F329,"61",$R$1,"1")/1000000,"")</f>
        <v>86.152907720000002</v>
      </c>
      <c r="S329" s="12">
        <f>IFERROR([1]!EM_S_STM07_IS(F329,"61",$S$1,"1")/1000000,"")</f>
        <v>216.60216376</v>
      </c>
      <c r="T329" s="20">
        <f t="shared" si="98"/>
        <v>4.0591920636190437E-4</v>
      </c>
      <c r="U329" s="20">
        <f t="shared" si="99"/>
        <v>0.35698871186915504</v>
      </c>
      <c r="V329" s="14">
        <f t="shared" si="100"/>
        <v>-0.32856233017788039</v>
      </c>
      <c r="W329" s="14">
        <f t="shared" si="101"/>
        <v>0.23358661602475381</v>
      </c>
      <c r="X329" s="14">
        <f t="shared" si="102"/>
        <v>-0.10375054076059713</v>
      </c>
      <c r="Y329" s="14">
        <f t="shared" si="103"/>
        <v>-9.3930082903353987E-2</v>
      </c>
      <c r="Z329" s="15">
        <f t="shared" si="104"/>
        <v>0.48975651635706408</v>
      </c>
      <c r="AA329" s="14">
        <f t="shared" si="105"/>
        <v>0.15354031006988086</v>
      </c>
      <c r="AB329" s="14">
        <f t="shared" si="106"/>
        <v>0.26698010418662421</v>
      </c>
      <c r="AC329" s="14">
        <f t="shared" si="107"/>
        <v>4.2540913882764236E-2</v>
      </c>
      <c r="AD329" s="14">
        <f t="shared" si="108"/>
        <v>0.20113727847514626</v>
      </c>
      <c r="AE329" s="14">
        <f t="shared" si="109"/>
        <v>1.5141596435022795</v>
      </c>
      <c r="AF329" s="18" t="str">
        <f t="shared" si="110"/>
        <v/>
      </c>
      <c r="AG329" s="18">
        <f t="shared" si="111"/>
        <v>1</v>
      </c>
      <c r="AH329" s="18" t="str">
        <f t="shared" si="112"/>
        <v/>
      </c>
      <c r="AI329" s="19" t="str">
        <f t="shared" si="113"/>
        <v/>
      </c>
      <c r="AJ329" s="19" t="str">
        <f t="shared" si="114"/>
        <v/>
      </c>
      <c r="AK329" s="19" t="str">
        <f t="shared" si="115"/>
        <v/>
      </c>
    </row>
    <row r="330" spans="2:37" x14ac:dyDescent="0.15">
      <c r="B330" s="51" t="str">
        <f>IFERROR(IF(AND(AF330=1,AI330=1),MAX($B$5:B329)+1,""),"")</f>
        <v/>
      </c>
      <c r="C330" s="51" t="str">
        <f>IFERROR(IF(AND(AG330=1,AJ330=1),MAX($C$5:C329)+1,""),"")</f>
        <v/>
      </c>
      <c r="D330" s="51" t="str">
        <f>IFERROR(IF(AND(AH330=1,AK330=1),MAX($D$5:D329)+1,""),"")</f>
        <v/>
      </c>
      <c r="F330" s="5" t="s">
        <v>757</v>
      </c>
      <c r="G330" s="5" t="s">
        <v>758</v>
      </c>
      <c r="H330" s="12">
        <f>IFERROR([1]!EM_S_STM07_IS(F330,"9",$H$1,"1")/1000000,"")</f>
        <v>165.35230713999999</v>
      </c>
      <c r="I330" s="12">
        <f>IFERROR([1]!EM_S_STM07_IS(F330,"9",$I$1,"1")/1000000,"")</f>
        <v>176.30897150000001</v>
      </c>
      <c r="J330" s="12">
        <f>IFERROR([1]!EM_S_STM07_IS(F330,"9",$J$1,"1")/1000000,"")</f>
        <v>166.11321117</v>
      </c>
      <c r="K330" s="12">
        <f>IFERROR([1]!EM_S_STM07_IS(F330,"9",$K$1,"1")/1000000,"")</f>
        <v>162.86121921</v>
      </c>
      <c r="L330" s="12">
        <f>IFERROR([1]!EM_S_STM07_IS(F330,"9",$L$1,"1")/1000000,"")</f>
        <v>420.69484556999998</v>
      </c>
      <c r="M330" s="13">
        <f>IFERROR([1]!EM_S_STM07_IS(F330,"9",$M$1,"1")/1000000,"")</f>
        <v>349.35261080000004</v>
      </c>
      <c r="N330" s="12">
        <f>IFERROR([1]!EM_S_STM07_IS(F330,"61",$N$1,"1")/1000000,"")</f>
        <v>4.5672261600000006</v>
      </c>
      <c r="O330" s="12">
        <f>IFERROR([1]!EM_S_STM07_IS(F330,"61",$O$1,"1")/1000000,"")</f>
        <v>8.7283304800000003</v>
      </c>
      <c r="P330" s="12">
        <f>IFERROR([1]!EM_S_STM07_IS(F330,"61",$P$1,"1")/1000000,"")</f>
        <v>27.042047030000003</v>
      </c>
      <c r="Q330" s="12">
        <f>IFERROR([1]!EM_S_STM07_IS(F330,"61",$Q$1,"1")/1000000,"")</f>
        <v>32.547754059999995</v>
      </c>
      <c r="R330" s="12">
        <f>IFERROR([1]!EM_S_STM07_IS(F330,"61",$R$1,"1")/1000000,"")</f>
        <v>79.843675090000005</v>
      </c>
      <c r="S330" s="12">
        <f>IFERROR([1]!EM_S_STM07_IS(F330,"61",$S$1,"1")/1000000,"")</f>
        <v>21.22456734</v>
      </c>
      <c r="T330" s="20">
        <f t="shared" si="98"/>
        <v>0.16137038377157431</v>
      </c>
      <c r="U330" s="20">
        <f t="shared" si="99"/>
        <v>0.35968174157880917</v>
      </c>
      <c r="V330" s="14">
        <f t="shared" si="100"/>
        <v>6.6262542987823345E-2</v>
      </c>
      <c r="W330" s="14">
        <f t="shared" si="101"/>
        <v>-5.7828936572294688E-2</v>
      </c>
      <c r="X330" s="14">
        <f t="shared" si="102"/>
        <v>-1.9576961622106714E-2</v>
      </c>
      <c r="Y330" s="14">
        <f t="shared" si="103"/>
        <v>1.5831493071873584</v>
      </c>
      <c r="Z330" s="15">
        <f t="shared" si="104"/>
        <v>-0.16958190840997414</v>
      </c>
      <c r="AA330" s="14">
        <f t="shared" si="105"/>
        <v>0.91107910452150664</v>
      </c>
      <c r="AB330" s="14">
        <f t="shared" si="106"/>
        <v>2.0981923853552349</v>
      </c>
      <c r="AC330" s="14">
        <f t="shared" si="107"/>
        <v>0.20359801252812157</v>
      </c>
      <c r="AD330" s="14">
        <f t="shared" si="108"/>
        <v>1.4531239526639097</v>
      </c>
      <c r="AE330" s="14">
        <f t="shared" si="109"/>
        <v>-0.73417346688919805</v>
      </c>
      <c r="AF330" s="18" t="str">
        <f t="shared" si="110"/>
        <v/>
      </c>
      <c r="AG330" s="18">
        <f t="shared" si="111"/>
        <v>1</v>
      </c>
      <c r="AH330" s="18" t="str">
        <f t="shared" si="112"/>
        <v/>
      </c>
      <c r="AI330" s="19" t="str">
        <f t="shared" si="113"/>
        <v/>
      </c>
      <c r="AJ330" s="19" t="str">
        <f t="shared" si="114"/>
        <v/>
      </c>
      <c r="AK330" s="19" t="str">
        <f t="shared" si="115"/>
        <v/>
      </c>
    </row>
    <row r="331" spans="2:37" x14ac:dyDescent="0.15">
      <c r="B331" s="51" t="str">
        <f>IFERROR(IF(AND(AF331=1,AI331=1),MAX($B$5:B330)+1,""),"")</f>
        <v/>
      </c>
      <c r="C331" s="51" t="str">
        <f>IFERROR(IF(AND(AG331=1,AJ331=1),MAX($C$5:C330)+1,""),"")</f>
        <v/>
      </c>
      <c r="D331" s="51" t="str">
        <f>IFERROR(IF(AND(AH331=1,AK331=1),MAX($D$5:D330)+1,""),"")</f>
        <v/>
      </c>
      <c r="F331" s="5" t="s">
        <v>759</v>
      </c>
      <c r="G331" s="5" t="s">
        <v>760</v>
      </c>
      <c r="H331" s="12">
        <f>IFERROR([1]!EM_S_STM07_IS(F331,"9",$H$1,"1")/1000000,"")</f>
        <v>70.279946790000011</v>
      </c>
      <c r="I331" s="12">
        <f>IFERROR([1]!EM_S_STM07_IS(F331,"9",$I$1,"1")/1000000,"")</f>
        <v>88.960925639999999</v>
      </c>
      <c r="J331" s="12">
        <f>IFERROR([1]!EM_S_STM07_IS(F331,"9",$J$1,"1")/1000000,"")</f>
        <v>151.08217186000002</v>
      </c>
      <c r="K331" s="12">
        <f>IFERROR([1]!EM_S_STM07_IS(F331,"9",$K$1,"1")/1000000,"")</f>
        <v>177.03409425999999</v>
      </c>
      <c r="L331" s="12">
        <f>IFERROR([1]!EM_S_STM07_IS(F331,"9",$L$1,"1")/1000000,"")</f>
        <v>162.99162558</v>
      </c>
      <c r="M331" s="13">
        <f>IFERROR([1]!EM_S_STM07_IS(F331,"9",$M$1,"1")/1000000,"")</f>
        <v>102.29133587000001</v>
      </c>
      <c r="N331" s="12">
        <f>IFERROR([1]!EM_S_STM07_IS(F331,"61",$N$1,"1")/1000000,"")</f>
        <v>-17.873712980000001</v>
      </c>
      <c r="O331" s="12">
        <f>IFERROR([1]!EM_S_STM07_IS(F331,"61",$O$1,"1")/1000000,"")</f>
        <v>3.3533475099999999</v>
      </c>
      <c r="P331" s="12">
        <f>IFERROR([1]!EM_S_STM07_IS(F331,"61",$P$1,"1")/1000000,"")</f>
        <v>8.2419146899999998</v>
      </c>
      <c r="Q331" s="12">
        <f>IFERROR([1]!EM_S_STM07_IS(F331,"61",$Q$1,"1")/1000000,"")</f>
        <v>4.2537995799999999</v>
      </c>
      <c r="R331" s="12">
        <f>IFERROR([1]!EM_S_STM07_IS(F331,"61",$R$1,"1")/1000000,"")</f>
        <v>3.7593305400000001</v>
      </c>
      <c r="S331" s="12">
        <f>IFERROR([1]!EM_S_STM07_IS(F331,"61",$S$1,"1")/1000000,"")</f>
        <v>-33.277876790000001</v>
      </c>
      <c r="T331" s="20">
        <f t="shared" si="98"/>
        <v>7.795711960394458E-2</v>
      </c>
      <c r="U331" s="20" t="str">
        <f t="shared" si="99"/>
        <v/>
      </c>
      <c r="V331" s="14">
        <f t="shared" si="100"/>
        <v>0.26580809609631156</v>
      </c>
      <c r="W331" s="14">
        <f t="shared" si="101"/>
        <v>0.69829810979471296</v>
      </c>
      <c r="X331" s="14">
        <f t="shared" si="102"/>
        <v>0.17177355925256535</v>
      </c>
      <c r="Y331" s="14">
        <f t="shared" si="103"/>
        <v>-7.9320702256236608E-2</v>
      </c>
      <c r="Z331" s="15">
        <f t="shared" si="104"/>
        <v>-0.37241354881884348</v>
      </c>
      <c r="AA331" s="14">
        <f t="shared" si="105"/>
        <v>1.1876133690717909</v>
      </c>
      <c r="AB331" s="14">
        <f t="shared" si="106"/>
        <v>1.4578170515945126</v>
      </c>
      <c r="AC331" s="14">
        <f t="shared" si="107"/>
        <v>-0.48388211477592957</v>
      </c>
      <c r="AD331" s="14">
        <f t="shared" si="108"/>
        <v>-0.11624173417215858</v>
      </c>
      <c r="AE331" s="14">
        <f t="shared" si="109"/>
        <v>-9.8520752394387756</v>
      </c>
      <c r="AF331" s="18" t="str">
        <f t="shared" si="110"/>
        <v/>
      </c>
      <c r="AG331" s="18" t="str">
        <f t="shared" si="111"/>
        <v/>
      </c>
      <c r="AH331" s="18" t="str">
        <f t="shared" si="112"/>
        <v/>
      </c>
      <c r="AI331" s="19" t="str">
        <f t="shared" si="113"/>
        <v/>
      </c>
      <c r="AJ331" s="19" t="str">
        <f t="shared" si="114"/>
        <v/>
      </c>
      <c r="AK331" s="19" t="str">
        <f t="shared" si="115"/>
        <v/>
      </c>
    </row>
    <row r="332" spans="2:37" x14ac:dyDescent="0.15">
      <c r="B332" s="51" t="str">
        <f>IFERROR(IF(AND(AF332=1,AI332=1),MAX($B$5:B331)+1,""),"")</f>
        <v/>
      </c>
      <c r="C332" s="51" t="str">
        <f>IFERROR(IF(AND(AG332=1,AJ332=1),MAX($C$5:C331)+1,""),"")</f>
        <v/>
      </c>
      <c r="D332" s="51" t="str">
        <f>IFERROR(IF(AND(AH332=1,AK332=1),MAX($D$5:D331)+1,""),"")</f>
        <v/>
      </c>
      <c r="F332" s="5" t="s">
        <v>761</v>
      </c>
      <c r="G332" s="5" t="s">
        <v>762</v>
      </c>
      <c r="H332" s="12">
        <f>IFERROR([1]!EM_S_STM07_IS(F332,"9",$H$1,"1")/1000000,"")</f>
        <v>976.70422713999994</v>
      </c>
      <c r="I332" s="12">
        <f>IFERROR([1]!EM_S_STM07_IS(F332,"9",$I$1,"1")/1000000,"")</f>
        <v>957.57605558</v>
      </c>
      <c r="J332" s="12">
        <f>IFERROR([1]!EM_S_STM07_IS(F332,"9",$J$1,"1")/1000000,"")</f>
        <v>957.30571592999991</v>
      </c>
      <c r="K332" s="12">
        <f>IFERROR([1]!EM_S_STM07_IS(F332,"9",$K$1,"1")/1000000,"")</f>
        <v>784.07671908999998</v>
      </c>
      <c r="L332" s="12">
        <f>IFERROR([1]!EM_S_STM07_IS(F332,"9",$L$1,"1")/1000000,"")</f>
        <v>801.92366437999999</v>
      </c>
      <c r="M332" s="13">
        <f>IFERROR([1]!EM_S_STM07_IS(F332,"9",$M$1,"1")/1000000,"")</f>
        <v>832.35595415</v>
      </c>
      <c r="N332" s="12">
        <f>IFERROR([1]!EM_S_STM07_IS(F332,"61",$N$1,"1")/1000000,"")</f>
        <v>-60.590395860000001</v>
      </c>
      <c r="O332" s="12">
        <f>IFERROR([1]!EM_S_STM07_IS(F332,"61",$O$1,"1")/1000000,"")</f>
        <v>-178.37504808</v>
      </c>
      <c r="P332" s="12">
        <f>IFERROR([1]!EM_S_STM07_IS(F332,"61",$P$1,"1")/1000000,"")</f>
        <v>24.09375738</v>
      </c>
      <c r="Q332" s="12">
        <f>IFERROR([1]!EM_S_STM07_IS(F332,"61",$Q$1,"1")/1000000,"")</f>
        <v>12.21266279</v>
      </c>
      <c r="R332" s="12">
        <f>IFERROR([1]!EM_S_STM07_IS(F332,"61",$R$1,"1")/1000000,"")</f>
        <v>26.086193170000001</v>
      </c>
      <c r="S332" s="12">
        <f>IFERROR([1]!EM_S_STM07_IS(F332,"61",$S$1,"1")/1000000,"")</f>
        <v>102.51478815999999</v>
      </c>
      <c r="T332" s="20">
        <f t="shared" si="98"/>
        <v>-3.1478636768650814E-2</v>
      </c>
      <c r="U332" s="20" t="str">
        <f t="shared" si="99"/>
        <v/>
      </c>
      <c r="V332" s="14">
        <f t="shared" si="100"/>
        <v>-1.9584405420268673E-2</v>
      </c>
      <c r="W332" s="14">
        <f t="shared" si="101"/>
        <v>-2.82316635242464E-4</v>
      </c>
      <c r="X332" s="14">
        <f t="shared" si="102"/>
        <v>-0.1809547294635257</v>
      </c>
      <c r="Y332" s="14">
        <f t="shared" si="103"/>
        <v>2.2761733457298906E-2</v>
      </c>
      <c r="Z332" s="15">
        <f t="shared" si="104"/>
        <v>3.7949110522294487E-2</v>
      </c>
      <c r="AA332" s="14">
        <f t="shared" si="105"/>
        <v>-1.9439492108972665</v>
      </c>
      <c r="AB332" s="14">
        <f t="shared" si="106"/>
        <v>1.1350735859042018</v>
      </c>
      <c r="AC332" s="14">
        <f t="shared" si="107"/>
        <v>-0.4931192093709047</v>
      </c>
      <c r="AD332" s="14">
        <f t="shared" si="108"/>
        <v>1.1359955333704912</v>
      </c>
      <c r="AE332" s="14">
        <f t="shared" si="109"/>
        <v>2.9298485406408568</v>
      </c>
      <c r="AF332" s="18" t="str">
        <f t="shared" si="110"/>
        <v/>
      </c>
      <c r="AG332" s="18" t="str">
        <f t="shared" si="111"/>
        <v/>
      </c>
      <c r="AH332" s="18" t="str">
        <f t="shared" si="112"/>
        <v/>
      </c>
      <c r="AI332" s="19" t="str">
        <f t="shared" si="113"/>
        <v/>
      </c>
      <c r="AJ332" s="19" t="str">
        <f t="shared" si="114"/>
        <v/>
      </c>
      <c r="AK332" s="19" t="str">
        <f t="shared" si="115"/>
        <v/>
      </c>
    </row>
    <row r="333" spans="2:37" x14ac:dyDescent="0.15">
      <c r="B333" s="51" t="str">
        <f>IFERROR(IF(AND(AF333=1,AI333=1),MAX($B$5:B332)+1,""),"")</f>
        <v/>
      </c>
      <c r="C333" s="51" t="str">
        <f>IFERROR(IF(AND(AG333=1,AJ333=1),MAX($C$5:C332)+1,""),"")</f>
        <v/>
      </c>
      <c r="D333" s="51" t="str">
        <f>IFERROR(IF(AND(AH333=1,AK333=1),MAX($D$5:D332)+1,""),"")</f>
        <v/>
      </c>
      <c r="F333" s="5" t="s">
        <v>763</v>
      </c>
      <c r="G333" s="5" t="s">
        <v>764</v>
      </c>
      <c r="H333" s="12">
        <f>IFERROR([1]!EM_S_STM07_IS(F333,"9",$H$1,"1")/1000000,"")</f>
        <v>7325.7878196000001</v>
      </c>
      <c r="I333" s="12">
        <f>IFERROR([1]!EM_S_STM07_IS(F333,"9",$I$1,"1")/1000000,"")</f>
        <v>8006.1253992499996</v>
      </c>
      <c r="J333" s="12">
        <f>IFERROR([1]!EM_S_STM07_IS(F333,"9",$J$1,"1")/1000000,"")</f>
        <v>10692.727718690001</v>
      </c>
      <c r="K333" s="12">
        <f>IFERROR([1]!EM_S_STM07_IS(F333,"9",$K$1,"1")/1000000,"")</f>
        <v>14927.919353120002</v>
      </c>
      <c r="L333" s="12">
        <f>IFERROR([1]!EM_S_STM07_IS(F333,"9",$L$1,"1")/1000000,"")</f>
        <v>19092.800482679999</v>
      </c>
      <c r="M333" s="13">
        <f>IFERROR([1]!EM_S_STM07_IS(F333,"9",$M$1,"1")/1000000,"")</f>
        <v>15852.310919700001</v>
      </c>
      <c r="N333" s="12">
        <f>IFERROR([1]!EM_S_STM07_IS(F333,"61",$N$1,"1")/1000000,"")</f>
        <v>30.47787821</v>
      </c>
      <c r="O333" s="12">
        <f>IFERROR([1]!EM_S_STM07_IS(F333,"61",$O$1,"1")/1000000,"")</f>
        <v>96.721876430000009</v>
      </c>
      <c r="P333" s="12">
        <f>IFERROR([1]!EM_S_STM07_IS(F333,"61",$P$1,"1")/1000000,"")</f>
        <v>13.537557830000001</v>
      </c>
      <c r="Q333" s="12">
        <f>IFERROR([1]!EM_S_STM07_IS(F333,"61",$Q$1,"1")/1000000,"")</f>
        <v>16.09265461</v>
      </c>
      <c r="R333" s="12">
        <f>IFERROR([1]!EM_S_STM07_IS(F333,"61",$R$1,"1")/1000000,"")</f>
        <v>-467.03678223000003</v>
      </c>
      <c r="S333" s="12">
        <f>IFERROR([1]!EM_S_STM07_IS(F333,"61",$S$1,"1")/1000000,"")</f>
        <v>29.393534949999999</v>
      </c>
      <c r="T333" s="20">
        <f t="shared" si="98"/>
        <v>0.16693764214350648</v>
      </c>
      <c r="U333" s="20">
        <f t="shared" si="99"/>
        <v>-7.219089355133268E-3</v>
      </c>
      <c r="V333" s="14">
        <f t="shared" si="100"/>
        <v>9.2868862217080572E-2</v>
      </c>
      <c r="W333" s="14">
        <f t="shared" si="101"/>
        <v>0.33556835366226934</v>
      </c>
      <c r="X333" s="14">
        <f t="shared" si="102"/>
        <v>0.39608150004860193</v>
      </c>
      <c r="Y333" s="14">
        <f t="shared" si="103"/>
        <v>0.27899943930829973</v>
      </c>
      <c r="Z333" s="15">
        <f t="shared" si="104"/>
        <v>-0.16972311452788721</v>
      </c>
      <c r="AA333" s="14">
        <f t="shared" si="105"/>
        <v>2.1735108252471753</v>
      </c>
      <c r="AB333" s="14">
        <f t="shared" si="106"/>
        <v>-0.8600362365819334</v>
      </c>
      <c r="AC333" s="14">
        <f t="shared" si="107"/>
        <v>0.18874133814134181</v>
      </c>
      <c r="AD333" s="14">
        <f t="shared" si="108"/>
        <v>-30.02173653436784</v>
      </c>
      <c r="AE333" s="14">
        <f t="shared" si="109"/>
        <v>1.0629362312956427</v>
      </c>
      <c r="AF333" s="18" t="str">
        <f t="shared" si="110"/>
        <v/>
      </c>
      <c r="AG333" s="18" t="str">
        <f t="shared" si="111"/>
        <v/>
      </c>
      <c r="AH333" s="18" t="str">
        <f t="shared" si="112"/>
        <v/>
      </c>
      <c r="AI333" s="19" t="str">
        <f t="shared" si="113"/>
        <v/>
      </c>
      <c r="AJ333" s="19" t="str">
        <f t="shared" si="114"/>
        <v/>
      </c>
      <c r="AK333" s="19" t="str">
        <f t="shared" si="115"/>
        <v/>
      </c>
    </row>
    <row r="334" spans="2:37" x14ac:dyDescent="0.15">
      <c r="B334" s="51" t="str">
        <f>IFERROR(IF(AND(AF334=1,AI334=1),MAX($B$5:B333)+1,""),"")</f>
        <v/>
      </c>
      <c r="C334" s="51" t="str">
        <f>IFERROR(IF(AND(AG334=1,AJ334=1),MAX($C$5:C333)+1,""),"")</f>
        <v/>
      </c>
      <c r="D334" s="51" t="str">
        <f>IFERROR(IF(AND(AH334=1,AK334=1),MAX($D$5:D333)+1,""),"")</f>
        <v/>
      </c>
      <c r="F334" s="5" t="s">
        <v>765</v>
      </c>
      <c r="G334" s="5" t="s">
        <v>766</v>
      </c>
      <c r="H334" s="12">
        <f>IFERROR([1]!EM_S_STM07_IS(F334,"9",$H$1,"1")/1000000,"")</f>
        <v>149.21319690000001</v>
      </c>
      <c r="I334" s="12">
        <f>IFERROR([1]!EM_S_STM07_IS(F334,"9",$I$1,"1")/1000000,"")</f>
        <v>1402.74522699</v>
      </c>
      <c r="J334" s="12">
        <f>IFERROR([1]!EM_S_STM07_IS(F334,"9",$J$1,"1")/1000000,"")</f>
        <v>1396.4775889300001</v>
      </c>
      <c r="K334" s="12">
        <f>IFERROR([1]!EM_S_STM07_IS(F334,"9",$K$1,"1")/1000000,"")</f>
        <v>1686.07004975</v>
      </c>
      <c r="L334" s="12">
        <f>IFERROR([1]!EM_S_STM07_IS(F334,"9",$L$1,"1")/1000000,"")</f>
        <v>263.07736112999999</v>
      </c>
      <c r="M334" s="13">
        <f>IFERROR([1]!EM_S_STM07_IS(F334,"9",$M$1,"1")/1000000,"")</f>
        <v>34.380991610000002</v>
      </c>
      <c r="N334" s="12">
        <f>IFERROR([1]!EM_S_STM07_IS(F334,"61",$N$1,"1")/1000000,"")</f>
        <v>2.9180183999999998</v>
      </c>
      <c r="O334" s="12">
        <f>IFERROR([1]!EM_S_STM07_IS(F334,"61",$O$1,"1")/1000000,"")</f>
        <v>607.04698263</v>
      </c>
      <c r="P334" s="12">
        <f>IFERROR([1]!EM_S_STM07_IS(F334,"61",$P$1,"1")/1000000,"")</f>
        <v>632.63921828999992</v>
      </c>
      <c r="Q334" s="12">
        <f>IFERROR([1]!EM_S_STM07_IS(F334,"61",$Q$1,"1")/1000000,"")</f>
        <v>709.41655279999998</v>
      </c>
      <c r="R334" s="12">
        <f>IFERROR([1]!EM_S_STM07_IS(F334,"61",$R$1,"1")/1000000,"")</f>
        <v>28.77179499</v>
      </c>
      <c r="S334" s="12">
        <f>IFERROR([1]!EM_S_STM07_IS(F334,"61",$S$1,"1")/1000000,"")</f>
        <v>-179.33970480000002</v>
      </c>
      <c r="T334" s="20">
        <f t="shared" si="98"/>
        <v>-0.25440629502902301</v>
      </c>
      <c r="U334" s="20">
        <f t="shared" si="99"/>
        <v>-3.2788602069634343</v>
      </c>
      <c r="V334" s="14">
        <f t="shared" si="100"/>
        <v>8.4009461370236203</v>
      </c>
      <c r="W334" s="14">
        <f t="shared" si="101"/>
        <v>-4.4681228917448565E-3</v>
      </c>
      <c r="X334" s="14">
        <f t="shared" si="102"/>
        <v>0.20737351112228691</v>
      </c>
      <c r="Y334" s="14">
        <f t="shared" si="103"/>
        <v>-0.84397008821252273</v>
      </c>
      <c r="Z334" s="15">
        <f t="shared" si="104"/>
        <v>-0.86931223780593347</v>
      </c>
      <c r="AA334" s="14">
        <f t="shared" si="105"/>
        <v>207.03398039916402</v>
      </c>
      <c r="AB334" s="14">
        <f t="shared" si="106"/>
        <v>4.2158574858774299E-2</v>
      </c>
      <c r="AC334" s="14">
        <f t="shared" si="107"/>
        <v>0.12136037774819955</v>
      </c>
      <c r="AD334" s="14">
        <f t="shared" si="108"/>
        <v>-0.95944301711534574</v>
      </c>
      <c r="AE334" s="14">
        <f t="shared" si="109"/>
        <v>-7.2331774872694519</v>
      </c>
      <c r="AF334" s="18" t="str">
        <f t="shared" si="110"/>
        <v/>
      </c>
      <c r="AG334" s="18" t="str">
        <f t="shared" si="111"/>
        <v/>
      </c>
      <c r="AH334" s="18" t="str">
        <f t="shared" si="112"/>
        <v/>
      </c>
      <c r="AI334" s="19" t="str">
        <f t="shared" si="113"/>
        <v/>
      </c>
      <c r="AJ334" s="19" t="str">
        <f t="shared" si="114"/>
        <v/>
      </c>
      <c r="AK334" s="19" t="str">
        <f t="shared" si="115"/>
        <v/>
      </c>
    </row>
    <row r="335" spans="2:37" x14ac:dyDescent="0.15">
      <c r="B335" s="51" t="str">
        <f>IFERROR(IF(AND(AF335=1,AI335=1),MAX($B$5:B334)+1,""),"")</f>
        <v/>
      </c>
      <c r="C335" s="51" t="str">
        <f>IFERROR(IF(AND(AG335=1,AJ335=1),MAX($C$5:C334)+1,""),"")</f>
        <v/>
      </c>
      <c r="D335" s="51" t="str">
        <f>IFERROR(IF(AND(AH335=1,AK335=1),MAX($D$5:D334)+1,""),"")</f>
        <v/>
      </c>
      <c r="F335" s="5" t="s">
        <v>767</v>
      </c>
      <c r="G335" s="5" t="s">
        <v>768</v>
      </c>
      <c r="H335" s="12">
        <f>IFERROR([1]!EM_S_STM07_IS(F335,"9",$H$1,"1")/1000000,"")</f>
        <v>1112.12468201</v>
      </c>
      <c r="I335" s="12">
        <f>IFERROR([1]!EM_S_STM07_IS(F335,"9",$I$1,"1")/1000000,"")</f>
        <v>1243.99627126</v>
      </c>
      <c r="J335" s="12">
        <f>IFERROR([1]!EM_S_STM07_IS(F335,"9",$J$1,"1")/1000000,"")</f>
        <v>1131.0220998499999</v>
      </c>
      <c r="K335" s="12">
        <f>IFERROR([1]!EM_S_STM07_IS(F335,"9",$K$1,"1")/1000000,"")</f>
        <v>1121.7550003399999</v>
      </c>
      <c r="L335" s="12">
        <f>IFERROR([1]!EM_S_STM07_IS(F335,"9",$L$1,"1")/1000000,"")</f>
        <v>3501.63473002</v>
      </c>
      <c r="M335" s="13">
        <f>IFERROR([1]!EM_S_STM07_IS(F335,"9",$M$1,"1")/1000000,"")</f>
        <v>4107.8299399200005</v>
      </c>
      <c r="N335" s="12">
        <f>IFERROR([1]!EM_S_STM07_IS(F335,"61",$N$1,"1")/1000000,"")</f>
        <v>82.043416219999997</v>
      </c>
      <c r="O335" s="12">
        <f>IFERROR([1]!EM_S_STM07_IS(F335,"61",$O$1,"1")/1000000,"")</f>
        <v>55.833565060000005</v>
      </c>
      <c r="P335" s="12">
        <f>IFERROR([1]!EM_S_STM07_IS(F335,"61",$P$1,"1")/1000000,"")</f>
        <v>3.5263407599999996</v>
      </c>
      <c r="Q335" s="12">
        <f>IFERROR([1]!EM_S_STM07_IS(F335,"61",$Q$1,"1")/1000000,"")</f>
        <v>3.7208538399999997</v>
      </c>
      <c r="R335" s="12">
        <f>IFERROR([1]!EM_S_STM07_IS(F335,"61",$R$1,"1")/1000000,"")</f>
        <v>386.86259742999999</v>
      </c>
      <c r="S335" s="12">
        <f>IFERROR([1]!EM_S_STM07_IS(F335,"61",$S$1,"1")/1000000,"")</f>
        <v>415.49583995999996</v>
      </c>
      <c r="T335" s="20">
        <f t="shared" si="98"/>
        <v>0.29864902951723304</v>
      </c>
      <c r="U335" s="20">
        <f t="shared" si="99"/>
        <v>0.38326245342562948</v>
      </c>
      <c r="V335" s="14">
        <f t="shared" si="100"/>
        <v>0.11857626342008852</v>
      </c>
      <c r="W335" s="14">
        <f t="shared" si="101"/>
        <v>-9.0815522538160429E-2</v>
      </c>
      <c r="X335" s="14">
        <f t="shared" si="102"/>
        <v>-8.1935618333443833E-3</v>
      </c>
      <c r="Y335" s="14">
        <f t="shared" si="103"/>
        <v>2.1215681935526627</v>
      </c>
      <c r="Z335" s="15">
        <f t="shared" si="104"/>
        <v>0.17311777402223164</v>
      </c>
      <c r="AA335" s="14">
        <f t="shared" si="105"/>
        <v>-0.31946318629295117</v>
      </c>
      <c r="AB335" s="14">
        <f t="shared" si="106"/>
        <v>-0.9368419201566206</v>
      </c>
      <c r="AC335" s="14">
        <f t="shared" si="107"/>
        <v>5.516003507273079E-2</v>
      </c>
      <c r="AD335" s="14">
        <f t="shared" si="108"/>
        <v>102.97145764532368</v>
      </c>
      <c r="AE335" s="14">
        <f t="shared" si="109"/>
        <v>7.4013985120856607E-2</v>
      </c>
      <c r="AF335" s="18">
        <f t="shared" si="110"/>
        <v>1</v>
      </c>
      <c r="AG335" s="18">
        <f t="shared" si="111"/>
        <v>1</v>
      </c>
      <c r="AH335" s="18">
        <f t="shared" si="112"/>
        <v>1</v>
      </c>
      <c r="AI335" s="19" t="str">
        <f t="shared" si="113"/>
        <v/>
      </c>
      <c r="AJ335" s="19" t="str">
        <f t="shared" si="114"/>
        <v/>
      </c>
      <c r="AK335" s="19" t="str">
        <f t="shared" si="115"/>
        <v/>
      </c>
    </row>
    <row r="336" spans="2:37" x14ac:dyDescent="0.15">
      <c r="B336" s="51" t="str">
        <f>IFERROR(IF(AND(AF336=1,AI336=1),MAX($B$5:B335)+1,""),"")</f>
        <v/>
      </c>
      <c r="C336" s="51" t="str">
        <f>IFERROR(IF(AND(AG336=1,AJ336=1),MAX($C$5:C335)+1,""),"")</f>
        <v/>
      </c>
      <c r="D336" s="51" t="str">
        <f>IFERROR(IF(AND(AH336=1,AK336=1),MAX($D$5:D335)+1,""),"")</f>
        <v/>
      </c>
      <c r="F336" s="5" t="s">
        <v>769</v>
      </c>
      <c r="G336" s="5" t="s">
        <v>770</v>
      </c>
      <c r="H336" s="12">
        <f>IFERROR([1]!EM_S_STM07_IS(F336,"9",$H$1,"1")/1000000,"")</f>
        <v>1202.12758667</v>
      </c>
      <c r="I336" s="12">
        <f>IFERROR([1]!EM_S_STM07_IS(F336,"9",$I$1,"1")/1000000,"")</f>
        <v>1702.5123560899999</v>
      </c>
      <c r="J336" s="12">
        <f>IFERROR([1]!EM_S_STM07_IS(F336,"9",$J$1,"1")/1000000,"")</f>
        <v>1522.8617888800002</v>
      </c>
      <c r="K336" s="12">
        <f>IFERROR([1]!EM_S_STM07_IS(F336,"9",$K$1,"1")/1000000,"")</f>
        <v>1527.7902884100001</v>
      </c>
      <c r="L336" s="12">
        <f>IFERROR([1]!EM_S_STM07_IS(F336,"9",$L$1,"1")/1000000,"")</f>
        <v>1690.6884283299999</v>
      </c>
      <c r="M336" s="13">
        <f>IFERROR([1]!EM_S_STM07_IS(F336,"9",$M$1,"1")/1000000,"")</f>
        <v>2869.0266954399999</v>
      </c>
      <c r="N336" s="12">
        <f>IFERROR([1]!EM_S_STM07_IS(F336,"61",$N$1,"1")/1000000,"")</f>
        <v>140.82990193000001</v>
      </c>
      <c r="O336" s="12">
        <f>IFERROR([1]!EM_S_STM07_IS(F336,"61",$O$1,"1")/1000000,"")</f>
        <v>157.66231341</v>
      </c>
      <c r="P336" s="12">
        <f>IFERROR([1]!EM_S_STM07_IS(F336,"61",$P$1,"1")/1000000,"")</f>
        <v>141.82586191999999</v>
      </c>
      <c r="Q336" s="12">
        <f>IFERROR([1]!EM_S_STM07_IS(F336,"61",$Q$1,"1")/1000000,"")</f>
        <v>253.46164637999999</v>
      </c>
      <c r="R336" s="12">
        <f>IFERROR([1]!EM_S_STM07_IS(F336,"61",$R$1,"1")/1000000,"")</f>
        <v>207.86781908</v>
      </c>
      <c r="S336" s="12">
        <f>IFERROR([1]!EM_S_STM07_IS(F336,"61",$S$1,"1")/1000000,"")</f>
        <v>307.56428255000003</v>
      </c>
      <c r="T336" s="20">
        <f t="shared" si="98"/>
        <v>0.19002697292463644</v>
      </c>
      <c r="U336" s="20">
        <f t="shared" si="99"/>
        <v>0.16909069665501186</v>
      </c>
      <c r="V336" s="14">
        <f t="shared" si="100"/>
        <v>0.41624930246057329</v>
      </c>
      <c r="W336" s="14">
        <f t="shared" si="101"/>
        <v>-0.10552085955052115</v>
      </c>
      <c r="X336" s="14">
        <f t="shared" si="102"/>
        <v>3.236340662027284E-3</v>
      </c>
      <c r="Y336" s="14">
        <f t="shared" si="103"/>
        <v>0.10662336392354664</v>
      </c>
      <c r="Z336" s="15">
        <f t="shared" si="104"/>
        <v>0.69695766964816785</v>
      </c>
      <c r="AA336" s="14">
        <f t="shared" si="105"/>
        <v>0.1195229936918269</v>
      </c>
      <c r="AB336" s="14">
        <f t="shared" si="106"/>
        <v>-0.10044538322114679</v>
      </c>
      <c r="AC336" s="14">
        <f t="shared" si="107"/>
        <v>0.78713277641119239</v>
      </c>
      <c r="AD336" s="14">
        <f t="shared" si="108"/>
        <v>-0.17988452277171699</v>
      </c>
      <c r="AE336" s="14">
        <f t="shared" si="109"/>
        <v>0.47961470857415811</v>
      </c>
      <c r="AF336" s="18" t="str">
        <f t="shared" si="110"/>
        <v/>
      </c>
      <c r="AG336" s="18" t="str">
        <f t="shared" si="111"/>
        <v/>
      </c>
      <c r="AH336" s="18" t="str">
        <f t="shared" si="112"/>
        <v/>
      </c>
      <c r="AI336" s="19" t="str">
        <f t="shared" si="113"/>
        <v/>
      </c>
      <c r="AJ336" s="19" t="str">
        <f t="shared" si="114"/>
        <v/>
      </c>
      <c r="AK336" s="19" t="str">
        <f t="shared" si="115"/>
        <v/>
      </c>
    </row>
    <row r="337" spans="2:37" x14ac:dyDescent="0.15">
      <c r="B337" s="51" t="str">
        <f>IFERROR(IF(AND(AF337=1,AI337=1),MAX($B$5:B336)+1,""),"")</f>
        <v/>
      </c>
      <c r="C337" s="51" t="str">
        <f>IFERROR(IF(AND(AG337=1,AJ337=1),MAX($C$5:C336)+1,""),"")</f>
        <v/>
      </c>
      <c r="D337" s="51" t="str">
        <f>IFERROR(IF(AND(AH337=1,AK337=1),MAX($D$5:D336)+1,""),"")</f>
        <v/>
      </c>
      <c r="F337" s="5" t="s">
        <v>771</v>
      </c>
      <c r="G337" s="5" t="s">
        <v>772</v>
      </c>
      <c r="H337" s="12">
        <f>IFERROR([1]!EM_S_STM07_IS(F337,"9",$H$1,"1")/1000000,"")</f>
        <v>463.71729893999998</v>
      </c>
      <c r="I337" s="12">
        <f>IFERROR([1]!EM_S_STM07_IS(F337,"9",$I$1,"1")/1000000,"")</f>
        <v>541.04612914999996</v>
      </c>
      <c r="J337" s="12">
        <f>IFERROR([1]!EM_S_STM07_IS(F337,"9",$J$1,"1")/1000000,"")</f>
        <v>572.85353027999997</v>
      </c>
      <c r="K337" s="12">
        <f>IFERROR([1]!EM_S_STM07_IS(F337,"9",$K$1,"1")/1000000,"")</f>
        <v>637.18883591999997</v>
      </c>
      <c r="L337" s="12">
        <f>IFERROR([1]!EM_S_STM07_IS(F337,"9",$L$1,"1")/1000000,"")</f>
        <v>589.39842672999998</v>
      </c>
      <c r="M337" s="13">
        <f>IFERROR([1]!EM_S_STM07_IS(F337,"9",$M$1,"1")/1000000,"")</f>
        <v>528.27354543000001</v>
      </c>
      <c r="N337" s="12">
        <f>IFERROR([1]!EM_S_STM07_IS(F337,"61",$N$1,"1")/1000000,"")</f>
        <v>47.330172090000005</v>
      </c>
      <c r="O337" s="12">
        <f>IFERROR([1]!EM_S_STM07_IS(F337,"61",$O$1,"1")/1000000,"")</f>
        <v>67.455519680000009</v>
      </c>
      <c r="P337" s="12">
        <f>IFERROR([1]!EM_S_STM07_IS(F337,"61",$P$1,"1")/1000000,"")</f>
        <v>82.868950380000001</v>
      </c>
      <c r="Q337" s="12">
        <f>IFERROR([1]!EM_S_STM07_IS(F337,"61",$Q$1,"1")/1000000,"")</f>
        <v>72.476969069999996</v>
      </c>
      <c r="R337" s="12">
        <f>IFERROR([1]!EM_S_STM07_IS(F337,"61",$R$1,"1")/1000000,"")</f>
        <v>71.591324040000003</v>
      </c>
      <c r="S337" s="12">
        <f>IFERROR([1]!EM_S_STM07_IS(F337,"61",$S$1,"1")/1000000,"")</f>
        <v>19.799591289999999</v>
      </c>
      <c r="T337" s="20">
        <f t="shared" si="98"/>
        <v>2.6410563639810203E-2</v>
      </c>
      <c r="U337" s="20">
        <f t="shared" si="99"/>
        <v>-0.15995291644187626</v>
      </c>
      <c r="V337" s="14">
        <f t="shared" si="100"/>
        <v>0.16675856256983307</v>
      </c>
      <c r="W337" s="14">
        <f t="shared" si="101"/>
        <v>5.878870472647206E-2</v>
      </c>
      <c r="X337" s="14">
        <f t="shared" si="102"/>
        <v>0.11230672805412252</v>
      </c>
      <c r="Y337" s="14">
        <f t="shared" si="103"/>
        <v>-7.5001956242686199E-2</v>
      </c>
      <c r="Z337" s="15">
        <f t="shared" si="104"/>
        <v>-0.10370723525531385</v>
      </c>
      <c r="AA337" s="14">
        <f t="shared" si="105"/>
        <v>0.42521179833724121</v>
      </c>
      <c r="AB337" s="14">
        <f t="shared" si="106"/>
        <v>0.22849769408225232</v>
      </c>
      <c r="AC337" s="14">
        <f t="shared" si="107"/>
        <v>-0.12540259364149081</v>
      </c>
      <c r="AD337" s="14">
        <f t="shared" si="108"/>
        <v>-1.221967531705989E-2</v>
      </c>
      <c r="AE337" s="14">
        <f t="shared" si="109"/>
        <v>-0.72343588339087805</v>
      </c>
      <c r="AF337" s="18" t="str">
        <f t="shared" si="110"/>
        <v/>
      </c>
      <c r="AG337" s="18" t="str">
        <f t="shared" si="111"/>
        <v/>
      </c>
      <c r="AH337" s="18" t="str">
        <f t="shared" si="112"/>
        <v/>
      </c>
      <c r="AI337" s="19" t="str">
        <f t="shared" si="113"/>
        <v/>
      </c>
      <c r="AJ337" s="19" t="str">
        <f t="shared" si="114"/>
        <v/>
      </c>
      <c r="AK337" s="19" t="str">
        <f t="shared" si="115"/>
        <v/>
      </c>
    </row>
    <row r="338" spans="2:37" x14ac:dyDescent="0.15">
      <c r="B338" s="51" t="str">
        <f>IFERROR(IF(AND(AF338=1,AI338=1),MAX($B$5:B337)+1,""),"")</f>
        <v/>
      </c>
      <c r="C338" s="51" t="str">
        <f>IFERROR(IF(AND(AG338=1,AJ338=1),MAX($C$5:C337)+1,""),"")</f>
        <v/>
      </c>
      <c r="D338" s="51" t="str">
        <f>IFERROR(IF(AND(AH338=1,AK338=1),MAX($D$5:D337)+1,""),"")</f>
        <v/>
      </c>
      <c r="F338" s="5" t="s">
        <v>773</v>
      </c>
      <c r="G338" s="5" t="s">
        <v>774</v>
      </c>
      <c r="H338" s="12">
        <f>IFERROR([1]!EM_S_STM07_IS(F338,"9",$H$1,"1")/1000000,"")</f>
        <v>296.63373039999999</v>
      </c>
      <c r="I338" s="12">
        <f>IFERROR([1]!EM_S_STM07_IS(F338,"9",$I$1,"1")/1000000,"")</f>
        <v>300.75714586999999</v>
      </c>
      <c r="J338" s="12">
        <f>IFERROR([1]!EM_S_STM07_IS(F338,"9",$J$1,"1")/1000000,"")</f>
        <v>257.30495008000003</v>
      </c>
      <c r="K338" s="12">
        <f>IFERROR([1]!EM_S_STM07_IS(F338,"9",$K$1,"1")/1000000,"")</f>
        <v>569.17576899000005</v>
      </c>
      <c r="L338" s="12">
        <f>IFERROR([1]!EM_S_STM07_IS(F338,"9",$L$1,"1")/1000000,"")</f>
        <v>559.3717974299999</v>
      </c>
      <c r="M338" s="13">
        <f>IFERROR([1]!EM_S_STM07_IS(F338,"9",$M$1,"1")/1000000,"")</f>
        <v>510.77274997000001</v>
      </c>
      <c r="N338" s="12">
        <f>IFERROR([1]!EM_S_STM07_IS(F338,"61",$N$1,"1")/1000000,"")</f>
        <v>6.3227832499999996</v>
      </c>
      <c r="O338" s="12">
        <f>IFERROR([1]!EM_S_STM07_IS(F338,"61",$O$1,"1")/1000000,"")</f>
        <v>3.47182791</v>
      </c>
      <c r="P338" s="12">
        <f>IFERROR([1]!EM_S_STM07_IS(F338,"61",$P$1,"1")/1000000,"")</f>
        <v>-13.55263708</v>
      </c>
      <c r="Q338" s="12">
        <f>IFERROR([1]!EM_S_STM07_IS(F338,"61",$Q$1,"1")/1000000,"")</f>
        <v>26.25652311</v>
      </c>
      <c r="R338" s="12">
        <f>IFERROR([1]!EM_S_STM07_IS(F338,"61",$R$1,"1")/1000000,"")</f>
        <v>21.503636620000002</v>
      </c>
      <c r="S338" s="12">
        <f>IFERROR([1]!EM_S_STM07_IS(F338,"61",$S$1,"1")/1000000,"")</f>
        <v>6.1596300399999997</v>
      </c>
      <c r="T338" s="20">
        <f t="shared" si="98"/>
        <v>0.11481149255189238</v>
      </c>
      <c r="U338" s="20">
        <f t="shared" si="99"/>
        <v>-5.2149112060997371E-3</v>
      </c>
      <c r="V338" s="14">
        <f t="shared" si="100"/>
        <v>1.3900696540611613E-2</v>
      </c>
      <c r="W338" s="14">
        <f t="shared" si="101"/>
        <v>-0.14447602122405379</v>
      </c>
      <c r="X338" s="14">
        <f t="shared" si="102"/>
        <v>1.212066922198872</v>
      </c>
      <c r="Y338" s="14">
        <f t="shared" si="103"/>
        <v>-1.7224857582038771E-2</v>
      </c>
      <c r="Z338" s="15">
        <f t="shared" si="104"/>
        <v>-8.6881476118898557E-2</v>
      </c>
      <c r="AA338" s="14">
        <f t="shared" si="105"/>
        <v>-0.45090195682415646</v>
      </c>
      <c r="AB338" s="14">
        <f t="shared" si="106"/>
        <v>-4.903602779666576</v>
      </c>
      <c r="AC338" s="14">
        <f t="shared" si="107"/>
        <v>2.9373737343522226</v>
      </c>
      <c r="AD338" s="14">
        <f t="shared" si="108"/>
        <v>-0.18101735976572711</v>
      </c>
      <c r="AE338" s="14">
        <f t="shared" si="109"/>
        <v>-0.71355403047170729</v>
      </c>
      <c r="AF338" s="18" t="str">
        <f t="shared" si="110"/>
        <v/>
      </c>
      <c r="AG338" s="18" t="str">
        <f t="shared" si="111"/>
        <v/>
      </c>
      <c r="AH338" s="18" t="str">
        <f t="shared" si="112"/>
        <v/>
      </c>
      <c r="AI338" s="19" t="str">
        <f t="shared" si="113"/>
        <v/>
      </c>
      <c r="AJ338" s="19" t="str">
        <f t="shared" si="114"/>
        <v/>
      </c>
      <c r="AK338" s="19" t="str">
        <f t="shared" si="115"/>
        <v/>
      </c>
    </row>
    <row r="339" spans="2:37" x14ac:dyDescent="0.15">
      <c r="B339" s="51" t="str">
        <f>IFERROR(IF(AND(AF339=1,AI339=1),MAX($B$5:B338)+1,""),"")</f>
        <v/>
      </c>
      <c r="C339" s="51" t="str">
        <f>IFERROR(IF(AND(AG339=1,AJ339=1),MAX($C$5:C338)+1,""),"")</f>
        <v/>
      </c>
      <c r="D339" s="51" t="str">
        <f>IFERROR(IF(AND(AH339=1,AK339=1),MAX($D$5:D338)+1,""),"")</f>
        <v/>
      </c>
      <c r="F339" s="5" t="s">
        <v>775</v>
      </c>
      <c r="G339" s="5" t="s">
        <v>776</v>
      </c>
      <c r="H339" s="12">
        <f>IFERROR([1]!EM_S_STM07_IS(F339,"9",$H$1,"1")/1000000,"")</f>
        <v>1165.49463676</v>
      </c>
      <c r="I339" s="12">
        <f>IFERROR([1]!EM_S_STM07_IS(F339,"9",$I$1,"1")/1000000,"")</f>
        <v>1141.4660553699998</v>
      </c>
      <c r="J339" s="12">
        <f>IFERROR([1]!EM_S_STM07_IS(F339,"9",$J$1,"1")/1000000,"")</f>
        <v>1362.7512635999999</v>
      </c>
      <c r="K339" s="12">
        <f>IFERROR([1]!EM_S_STM07_IS(F339,"9",$K$1,"1")/1000000,"")</f>
        <v>553.18549034</v>
      </c>
      <c r="L339" s="12">
        <f>IFERROR([1]!EM_S_STM07_IS(F339,"9",$L$1,"1")/1000000,"")</f>
        <v>622.01344501999995</v>
      </c>
      <c r="M339" s="13">
        <f>IFERROR([1]!EM_S_STM07_IS(F339,"9",$M$1,"1")/1000000,"")</f>
        <v>556.71144127999992</v>
      </c>
      <c r="N339" s="12">
        <f>IFERROR([1]!EM_S_STM07_IS(F339,"61",$N$1,"1")/1000000,"")</f>
        <v>-117.7908257</v>
      </c>
      <c r="O339" s="12">
        <f>IFERROR([1]!EM_S_STM07_IS(F339,"61",$O$1,"1")/1000000,"")</f>
        <v>-189.74429451</v>
      </c>
      <c r="P339" s="12">
        <f>IFERROR([1]!EM_S_STM07_IS(F339,"61",$P$1,"1")/1000000,"")</f>
        <v>24.783660260000001</v>
      </c>
      <c r="Q339" s="12">
        <f>IFERROR([1]!EM_S_STM07_IS(F339,"61",$Q$1,"1")/1000000,"")</f>
        <v>-237.15052224000002</v>
      </c>
      <c r="R339" s="12">
        <f>IFERROR([1]!EM_S_STM07_IS(F339,"61",$R$1,"1")/1000000,"")</f>
        <v>-649.09728317999998</v>
      </c>
      <c r="S339" s="12">
        <f>IFERROR([1]!EM_S_STM07_IS(F339,"61",$S$1,"1")/1000000,"")</f>
        <v>148.07931829</v>
      </c>
      <c r="T339" s="20">
        <f t="shared" si="98"/>
        <v>-0.13737116038695896</v>
      </c>
      <c r="U339" s="20" t="str">
        <f t="shared" si="99"/>
        <v/>
      </c>
      <c r="V339" s="14">
        <f t="shared" si="100"/>
        <v>-2.0616638320016756E-2</v>
      </c>
      <c r="W339" s="14">
        <f t="shared" si="101"/>
        <v>0.19386052453243713</v>
      </c>
      <c r="X339" s="14">
        <f t="shared" si="102"/>
        <v>-0.59406716022508621</v>
      </c>
      <c r="Y339" s="14">
        <f t="shared" si="103"/>
        <v>0.12442111349973545</v>
      </c>
      <c r="Z339" s="15">
        <f t="shared" si="104"/>
        <v>-0.10498487494575032</v>
      </c>
      <c r="AA339" s="14">
        <f t="shared" si="105"/>
        <v>-0.61085800513239807</v>
      </c>
      <c r="AB339" s="14">
        <f t="shared" si="106"/>
        <v>1.130616102708131</v>
      </c>
      <c r="AC339" s="14">
        <f t="shared" si="107"/>
        <v>-10.56882557911565</v>
      </c>
      <c r="AD339" s="14">
        <f t="shared" si="108"/>
        <v>-1.737068748780167</v>
      </c>
      <c r="AE339" s="14">
        <f t="shared" si="109"/>
        <v>1.2281311632742367</v>
      </c>
      <c r="AF339" s="18" t="str">
        <f t="shared" si="110"/>
        <v/>
      </c>
      <c r="AG339" s="18" t="str">
        <f t="shared" si="111"/>
        <v/>
      </c>
      <c r="AH339" s="18" t="str">
        <f t="shared" si="112"/>
        <v/>
      </c>
      <c r="AI339" s="19" t="str">
        <f t="shared" si="113"/>
        <v/>
      </c>
      <c r="AJ339" s="19" t="str">
        <f t="shared" si="114"/>
        <v/>
      </c>
      <c r="AK339" s="19" t="str">
        <f t="shared" si="115"/>
        <v/>
      </c>
    </row>
    <row r="340" spans="2:37" x14ac:dyDescent="0.15">
      <c r="B340" s="51" t="str">
        <f>IFERROR(IF(AND(AF340=1,AI340=1),MAX($B$5:B339)+1,""),"")</f>
        <v/>
      </c>
      <c r="C340" s="51" t="str">
        <f>IFERROR(IF(AND(AG340=1,AJ340=1),MAX($C$5:C339)+1,""),"")</f>
        <v/>
      </c>
      <c r="D340" s="51" t="str">
        <f>IFERROR(IF(AND(AH340=1,AK340=1),MAX($D$5:D339)+1,""),"")</f>
        <v/>
      </c>
      <c r="F340" s="5" t="s">
        <v>777</v>
      </c>
      <c r="G340" s="5" t="s">
        <v>778</v>
      </c>
      <c r="H340" s="12">
        <f>IFERROR([1]!EM_S_STM07_IS(F340,"9",$H$1,"1")/1000000,"")</f>
        <v>2310.0961369400002</v>
      </c>
      <c r="I340" s="12">
        <f>IFERROR([1]!EM_S_STM07_IS(F340,"9",$I$1,"1")/1000000,"")</f>
        <v>2527.0683594499997</v>
      </c>
      <c r="J340" s="12">
        <f>IFERROR([1]!EM_S_STM07_IS(F340,"9",$J$1,"1")/1000000,"")</f>
        <v>2885.9622427300001</v>
      </c>
      <c r="K340" s="12">
        <f>IFERROR([1]!EM_S_STM07_IS(F340,"9",$K$1,"1")/1000000,"")</f>
        <v>2773.53484041</v>
      </c>
      <c r="L340" s="12">
        <f>IFERROR([1]!EM_S_STM07_IS(F340,"9",$L$1,"1")/1000000,"")</f>
        <v>2334.17241797</v>
      </c>
      <c r="M340" s="13">
        <f>IFERROR([1]!EM_S_STM07_IS(F340,"9",$M$1,"1")/1000000,"")</f>
        <v>1877.19317527</v>
      </c>
      <c r="N340" s="12">
        <f>IFERROR([1]!EM_S_STM07_IS(F340,"61",$N$1,"1")/1000000,"")</f>
        <v>137.944838</v>
      </c>
      <c r="O340" s="12">
        <f>IFERROR([1]!EM_S_STM07_IS(F340,"61",$O$1,"1")/1000000,"")</f>
        <v>60.100136399999997</v>
      </c>
      <c r="P340" s="12">
        <f>IFERROR([1]!EM_S_STM07_IS(F340,"61",$P$1,"1")/1000000,"")</f>
        <v>98.699532560000009</v>
      </c>
      <c r="Q340" s="12">
        <f>IFERROR([1]!EM_S_STM07_IS(F340,"61",$Q$1,"1")/1000000,"")</f>
        <v>91.423077309999996</v>
      </c>
      <c r="R340" s="12">
        <f>IFERROR([1]!EM_S_STM07_IS(F340,"61",$R$1,"1")/1000000,"")</f>
        <v>56.346677700000001</v>
      </c>
      <c r="S340" s="12">
        <f>IFERROR([1]!EM_S_STM07_IS(F340,"61",$S$1,"1")/1000000,"")</f>
        <v>27.411562</v>
      </c>
      <c r="T340" s="20">
        <f t="shared" si="98"/>
        <v>-4.0652865796591442E-2</v>
      </c>
      <c r="U340" s="20">
        <f t="shared" si="99"/>
        <v>-0.27615485462932787</v>
      </c>
      <c r="V340" s="14">
        <f t="shared" si="100"/>
        <v>9.3923460171404488E-2</v>
      </c>
      <c r="W340" s="14">
        <f t="shared" si="101"/>
        <v>0.1420198555127774</v>
      </c>
      <c r="X340" s="14">
        <f t="shared" si="102"/>
        <v>-3.8956643526163535E-2</v>
      </c>
      <c r="Y340" s="14">
        <f t="shared" si="103"/>
        <v>-0.15841244034095167</v>
      </c>
      <c r="Z340" s="15">
        <f t="shared" si="104"/>
        <v>-0.19577784365108256</v>
      </c>
      <c r="AA340" s="14">
        <f t="shared" si="105"/>
        <v>-0.56431761223279708</v>
      </c>
      <c r="AB340" s="14">
        <f t="shared" si="106"/>
        <v>0.64225139029800959</v>
      </c>
      <c r="AC340" s="14">
        <f t="shared" si="107"/>
        <v>-7.3723300012354304E-2</v>
      </c>
      <c r="AD340" s="14">
        <f t="shared" si="108"/>
        <v>-0.38367117627272523</v>
      </c>
      <c r="AE340" s="14">
        <f t="shared" si="109"/>
        <v>-0.5135194634554292</v>
      </c>
      <c r="AF340" s="18" t="str">
        <f t="shared" si="110"/>
        <v/>
      </c>
      <c r="AG340" s="18" t="str">
        <f t="shared" si="111"/>
        <v/>
      </c>
      <c r="AH340" s="18" t="str">
        <f t="shared" si="112"/>
        <v/>
      </c>
      <c r="AI340" s="19" t="str">
        <f t="shared" si="113"/>
        <v/>
      </c>
      <c r="AJ340" s="19" t="str">
        <f t="shared" si="114"/>
        <v/>
      </c>
      <c r="AK340" s="19" t="str">
        <f t="shared" si="115"/>
        <v/>
      </c>
    </row>
    <row r="341" spans="2:37" x14ac:dyDescent="0.15">
      <c r="B341" s="51" t="str">
        <f>IFERROR(IF(AND(AF341=1,AI341=1),MAX($B$5:B340)+1,""),"")</f>
        <v/>
      </c>
      <c r="C341" s="51" t="str">
        <f>IFERROR(IF(AND(AG341=1,AJ341=1),MAX($C$5:C340)+1,""),"")</f>
        <v/>
      </c>
      <c r="D341" s="51" t="str">
        <f>IFERROR(IF(AND(AH341=1,AK341=1),MAX($D$5:D340)+1,""),"")</f>
        <v/>
      </c>
      <c r="F341" s="5" t="s">
        <v>779</v>
      </c>
      <c r="G341" s="5" t="s">
        <v>780</v>
      </c>
      <c r="H341" s="12">
        <f>IFERROR([1]!EM_S_STM07_IS(F341,"9",$H$1,"1")/1000000,"")</f>
        <v>1804.8332703399999</v>
      </c>
      <c r="I341" s="12">
        <f>IFERROR([1]!EM_S_STM07_IS(F341,"9",$I$1,"1")/1000000,"")</f>
        <v>2970.69272344</v>
      </c>
      <c r="J341" s="12">
        <f>IFERROR([1]!EM_S_STM07_IS(F341,"9",$J$1,"1")/1000000,"")</f>
        <v>2683.51519955</v>
      </c>
      <c r="K341" s="12">
        <f>IFERROR([1]!EM_S_STM07_IS(F341,"9",$K$1,"1")/1000000,"")</f>
        <v>2653.3996937600004</v>
      </c>
      <c r="L341" s="12">
        <f>IFERROR([1]!EM_S_STM07_IS(F341,"9",$L$1,"1")/1000000,"")</f>
        <v>2955.9606768400004</v>
      </c>
      <c r="M341" s="13">
        <f>IFERROR([1]!EM_S_STM07_IS(F341,"9",$M$1,"1")/1000000,"")</f>
        <v>2582.3713040500002</v>
      </c>
      <c r="N341" s="12">
        <f>IFERROR([1]!EM_S_STM07_IS(F341,"61",$N$1,"1")/1000000,"")</f>
        <v>1159.97506703</v>
      </c>
      <c r="O341" s="12">
        <f>IFERROR([1]!EM_S_STM07_IS(F341,"61",$O$1,"1")/1000000,"")</f>
        <v>118.54302084</v>
      </c>
      <c r="P341" s="12">
        <f>IFERROR([1]!EM_S_STM07_IS(F341,"61",$P$1,"1")/1000000,"")</f>
        <v>17.92377853</v>
      </c>
      <c r="Q341" s="12">
        <f>IFERROR([1]!EM_S_STM07_IS(F341,"61",$Q$1,"1")/1000000,"")</f>
        <v>-86.251017200000007</v>
      </c>
      <c r="R341" s="12">
        <f>IFERROR([1]!EM_S_STM07_IS(F341,"61",$R$1,"1")/1000000,"")</f>
        <v>85.040466870000003</v>
      </c>
      <c r="S341" s="12">
        <f>IFERROR([1]!EM_S_STM07_IS(F341,"61",$S$1,"1")/1000000,"")</f>
        <v>121.48670247</v>
      </c>
      <c r="T341" s="20">
        <f t="shared" si="98"/>
        <v>7.4277104104907066E-2</v>
      </c>
      <c r="U341" s="20">
        <f t="shared" si="99"/>
        <v>-0.3631809919457375</v>
      </c>
      <c r="V341" s="14">
        <f t="shared" si="100"/>
        <v>0.64596518263450009</v>
      </c>
      <c r="W341" s="14">
        <f t="shared" si="101"/>
        <v>-9.6670221603213952E-2</v>
      </c>
      <c r="X341" s="14">
        <f t="shared" si="102"/>
        <v>-1.1222409247038986E-2</v>
      </c>
      <c r="Y341" s="14">
        <f t="shared" si="103"/>
        <v>0.11402766940522852</v>
      </c>
      <c r="Z341" s="15">
        <f t="shared" si="104"/>
        <v>-0.12638509561953207</v>
      </c>
      <c r="AA341" s="14">
        <f t="shared" si="105"/>
        <v>-0.89780554409370406</v>
      </c>
      <c r="AB341" s="14">
        <f t="shared" si="106"/>
        <v>-0.84879937761842517</v>
      </c>
      <c r="AC341" s="14">
        <f t="shared" si="107"/>
        <v>-5.8121001414761402</v>
      </c>
      <c r="AD341" s="14">
        <f t="shared" si="108"/>
        <v>1.9859647993809402</v>
      </c>
      <c r="AE341" s="14">
        <f t="shared" si="109"/>
        <v>0.42857520591596432</v>
      </c>
      <c r="AF341" s="18" t="str">
        <f t="shared" si="110"/>
        <v/>
      </c>
      <c r="AG341" s="18" t="str">
        <f t="shared" si="111"/>
        <v/>
      </c>
      <c r="AH341" s="18" t="str">
        <f t="shared" si="112"/>
        <v/>
      </c>
      <c r="AI341" s="19" t="str">
        <f t="shared" si="113"/>
        <v/>
      </c>
      <c r="AJ341" s="19" t="str">
        <f t="shared" si="114"/>
        <v/>
      </c>
      <c r="AK341" s="19" t="str">
        <f t="shared" si="115"/>
        <v/>
      </c>
    </row>
    <row r="342" spans="2:37" x14ac:dyDescent="0.15">
      <c r="B342" s="51" t="str">
        <f>IFERROR(IF(AND(AF342=1,AI342=1),MAX($B$5:B341)+1,""),"")</f>
        <v/>
      </c>
      <c r="C342" s="51" t="str">
        <f>IFERROR(IF(AND(AG342=1,AJ342=1),MAX($C$5:C341)+1,""),"")</f>
        <v/>
      </c>
      <c r="D342" s="51" t="str">
        <f>IFERROR(IF(AND(AH342=1,AK342=1),MAX($D$5:D341)+1,""),"")</f>
        <v/>
      </c>
      <c r="F342" s="5" t="s">
        <v>781</v>
      </c>
      <c r="G342" s="5" t="s">
        <v>782</v>
      </c>
      <c r="H342" s="12">
        <f>IFERROR([1]!EM_S_STM07_IS(F342,"9",$H$1,"1")/1000000,"")</f>
        <v>1624.9542400400001</v>
      </c>
      <c r="I342" s="12">
        <f>IFERROR([1]!EM_S_STM07_IS(F342,"9",$I$1,"1")/1000000,"")</f>
        <v>1554.0682026300001</v>
      </c>
      <c r="J342" s="12">
        <f>IFERROR([1]!EM_S_STM07_IS(F342,"9",$J$1,"1")/1000000,"")</f>
        <v>2025.69639938</v>
      </c>
      <c r="K342" s="12">
        <f>IFERROR([1]!EM_S_STM07_IS(F342,"9",$K$1,"1")/1000000,"")</f>
        <v>1924.5772817699999</v>
      </c>
      <c r="L342" s="12">
        <f>IFERROR([1]!EM_S_STM07_IS(F342,"9",$L$1,"1")/1000000,"")</f>
        <v>1460.8683404200001</v>
      </c>
      <c r="M342" s="13">
        <f>IFERROR([1]!EM_S_STM07_IS(F342,"9",$M$1,"1")/1000000,"")</f>
        <v>1482.3157274600001</v>
      </c>
      <c r="N342" s="12">
        <f>IFERROR([1]!EM_S_STM07_IS(F342,"61",$N$1,"1")/1000000,"")</f>
        <v>43.413191570000002</v>
      </c>
      <c r="O342" s="12">
        <f>IFERROR([1]!EM_S_STM07_IS(F342,"61",$O$1,"1")/1000000,"")</f>
        <v>38.270806829999998</v>
      </c>
      <c r="P342" s="12">
        <f>IFERROR([1]!EM_S_STM07_IS(F342,"61",$P$1,"1")/1000000,"")</f>
        <v>61.808772390000001</v>
      </c>
      <c r="Q342" s="12">
        <f>IFERROR([1]!EM_S_STM07_IS(F342,"61",$Q$1,"1")/1000000,"")</f>
        <v>62.453508619999994</v>
      </c>
      <c r="R342" s="12">
        <f>IFERROR([1]!EM_S_STM07_IS(F342,"61",$R$1,"1")/1000000,"")</f>
        <v>40.572739630000001</v>
      </c>
      <c r="S342" s="12">
        <f>IFERROR([1]!EM_S_STM07_IS(F342,"61",$S$1,"1")/1000000,"")</f>
        <v>48.604106469999998</v>
      </c>
      <c r="T342" s="20">
        <f t="shared" si="98"/>
        <v>-1.8207034172036729E-2</v>
      </c>
      <c r="U342" s="20">
        <f t="shared" si="99"/>
        <v>2.2845996817087766E-2</v>
      </c>
      <c r="V342" s="14">
        <f t="shared" si="100"/>
        <v>-4.3623405301711778E-2</v>
      </c>
      <c r="W342" s="14">
        <f t="shared" si="101"/>
        <v>0.303479728850927</v>
      </c>
      <c r="X342" s="14">
        <f t="shared" si="102"/>
        <v>-4.9918199805730701E-2</v>
      </c>
      <c r="Y342" s="14">
        <f t="shared" si="103"/>
        <v>-0.24094067083839565</v>
      </c>
      <c r="Z342" s="15">
        <f t="shared" si="104"/>
        <v>1.4681259389763925E-2</v>
      </c>
      <c r="AA342" s="14">
        <f t="shared" si="105"/>
        <v>-0.11845212374465386</v>
      </c>
      <c r="AB342" s="14">
        <f t="shared" si="106"/>
        <v>0.61503708726487816</v>
      </c>
      <c r="AC342" s="14">
        <f t="shared" si="107"/>
        <v>1.0431144400213064E-2</v>
      </c>
      <c r="AD342" s="14">
        <f t="shared" si="108"/>
        <v>-0.35035291809038471</v>
      </c>
      <c r="AE342" s="14">
        <f t="shared" si="109"/>
        <v>0.1979498282157289</v>
      </c>
      <c r="AF342" s="18" t="str">
        <f t="shared" si="110"/>
        <v/>
      </c>
      <c r="AG342" s="18" t="str">
        <f t="shared" si="111"/>
        <v/>
      </c>
      <c r="AH342" s="18" t="str">
        <f t="shared" si="112"/>
        <v/>
      </c>
      <c r="AI342" s="19" t="str">
        <f t="shared" si="113"/>
        <v/>
      </c>
      <c r="AJ342" s="19" t="str">
        <f t="shared" si="114"/>
        <v/>
      </c>
      <c r="AK342" s="19" t="str">
        <f t="shared" si="115"/>
        <v/>
      </c>
    </row>
    <row r="343" spans="2:37" x14ac:dyDescent="0.15">
      <c r="B343" s="51" t="str">
        <f>IFERROR(IF(AND(AF343=1,AI343=1),MAX($B$5:B342)+1,""),"")</f>
        <v/>
      </c>
      <c r="C343" s="51" t="str">
        <f>IFERROR(IF(AND(AG343=1,AJ343=1),MAX($C$5:C342)+1,""),"")</f>
        <v/>
      </c>
      <c r="D343" s="51" t="str">
        <f>IFERROR(IF(AND(AH343=1,AK343=1),MAX($D$5:D342)+1,""),"")</f>
        <v/>
      </c>
      <c r="F343" s="5" t="s">
        <v>783</v>
      </c>
      <c r="G343" s="5" t="s">
        <v>784</v>
      </c>
      <c r="H343" s="12">
        <f>IFERROR([1]!EM_S_STM07_IS(F343,"9",$H$1,"1")/1000000,"")</f>
        <v>364.50684827999999</v>
      </c>
      <c r="I343" s="12">
        <f>IFERROR([1]!EM_S_STM07_IS(F343,"9",$I$1,"1")/1000000,"")</f>
        <v>224.47665387999999</v>
      </c>
      <c r="J343" s="12">
        <f>IFERROR([1]!EM_S_STM07_IS(F343,"9",$J$1,"1")/1000000,"")</f>
        <v>188.47828621000002</v>
      </c>
      <c r="K343" s="12">
        <f>IFERROR([1]!EM_S_STM07_IS(F343,"9",$K$1,"1")/1000000,"")</f>
        <v>242.24874700999999</v>
      </c>
      <c r="L343" s="12">
        <f>IFERROR([1]!EM_S_STM07_IS(F343,"9",$L$1,"1")/1000000,"")</f>
        <v>305.04528181000001</v>
      </c>
      <c r="M343" s="13">
        <f>IFERROR([1]!EM_S_STM07_IS(F343,"9",$M$1,"1")/1000000,"")</f>
        <v>243.15181886000002</v>
      </c>
      <c r="N343" s="12">
        <f>IFERROR([1]!EM_S_STM07_IS(F343,"61",$N$1,"1")/1000000,"")</f>
        <v>-714.98382047999996</v>
      </c>
      <c r="O343" s="12">
        <f>IFERROR([1]!EM_S_STM07_IS(F343,"61",$O$1,"1")/1000000,"")</f>
        <v>32.503429859999997</v>
      </c>
      <c r="P343" s="12">
        <f>IFERROR([1]!EM_S_STM07_IS(F343,"61",$P$1,"1")/1000000,"")</f>
        <v>604.80548905000001</v>
      </c>
      <c r="Q343" s="12">
        <f>IFERROR([1]!EM_S_STM07_IS(F343,"61",$Q$1,"1")/1000000,"")</f>
        <v>15.921815779999999</v>
      </c>
      <c r="R343" s="12">
        <f>IFERROR([1]!EM_S_STM07_IS(F343,"61",$R$1,"1")/1000000,"")</f>
        <v>2.2360825899999996</v>
      </c>
      <c r="S343" s="12">
        <f>IFERROR([1]!EM_S_STM07_IS(F343,"61",$S$1,"1")/1000000,"")</f>
        <v>11.45516958</v>
      </c>
      <c r="T343" s="20">
        <f t="shared" si="98"/>
        <v>-7.7780361753613581E-2</v>
      </c>
      <c r="U343" s="20" t="str">
        <f t="shared" si="99"/>
        <v/>
      </c>
      <c r="V343" s="14">
        <f t="shared" si="100"/>
        <v>-0.38416341163619028</v>
      </c>
      <c r="W343" s="14">
        <f t="shared" si="101"/>
        <v>-0.16036575317647001</v>
      </c>
      <c r="X343" s="14">
        <f t="shared" si="102"/>
        <v>0.28528729691487975</v>
      </c>
      <c r="Y343" s="14">
        <f t="shared" si="103"/>
        <v>0.25922336265957152</v>
      </c>
      <c r="Z343" s="15">
        <f t="shared" si="104"/>
        <v>-0.2028992632921654</v>
      </c>
      <c r="AA343" s="14">
        <f t="shared" si="105"/>
        <v>1.0454603711706079</v>
      </c>
      <c r="AB343" s="14">
        <f t="shared" si="106"/>
        <v>17.607435943069426</v>
      </c>
      <c r="AC343" s="14">
        <f t="shared" si="107"/>
        <v>-0.97367448532087697</v>
      </c>
      <c r="AD343" s="14">
        <f t="shared" si="108"/>
        <v>-0.85955856914204298</v>
      </c>
      <c r="AE343" s="14">
        <f t="shared" si="109"/>
        <v>4.1228740974187374</v>
      </c>
      <c r="AF343" s="18" t="str">
        <f t="shared" si="110"/>
        <v/>
      </c>
      <c r="AG343" s="18" t="str">
        <f t="shared" si="111"/>
        <v/>
      </c>
      <c r="AH343" s="18" t="str">
        <f t="shared" si="112"/>
        <v/>
      </c>
      <c r="AI343" s="19" t="str">
        <f t="shared" si="113"/>
        <v/>
      </c>
      <c r="AJ343" s="19" t="str">
        <f t="shared" si="114"/>
        <v/>
      </c>
      <c r="AK343" s="19" t="str">
        <f t="shared" si="115"/>
        <v/>
      </c>
    </row>
    <row r="344" spans="2:37" x14ac:dyDescent="0.15">
      <c r="B344" s="51" t="str">
        <f>IFERROR(IF(AND(AF344=1,AI344=1),MAX($B$5:B343)+1,""),"")</f>
        <v/>
      </c>
      <c r="C344" s="51" t="str">
        <f>IFERROR(IF(AND(AG344=1,AJ344=1),MAX($C$5:C343)+1,""),"")</f>
        <v/>
      </c>
      <c r="D344" s="51" t="str">
        <f>IFERROR(IF(AND(AH344=1,AK344=1),MAX($D$5:D343)+1,""),"")</f>
        <v/>
      </c>
      <c r="F344" s="5" t="s">
        <v>785</v>
      </c>
      <c r="G344" s="5" t="s">
        <v>786</v>
      </c>
      <c r="H344" s="12">
        <f>IFERROR([1]!EM_S_STM07_IS(F344,"9",$H$1,"1")/1000000,"")</f>
        <v>523.43588107999994</v>
      </c>
      <c r="I344" s="12">
        <f>IFERROR([1]!EM_S_STM07_IS(F344,"9",$I$1,"1")/1000000,"")</f>
        <v>672.96055395000008</v>
      </c>
      <c r="J344" s="12">
        <f>IFERROR([1]!EM_S_STM07_IS(F344,"9",$J$1,"1")/1000000,"")</f>
        <v>520.55922097999996</v>
      </c>
      <c r="K344" s="12">
        <f>IFERROR([1]!EM_S_STM07_IS(F344,"9",$K$1,"1")/1000000,"")</f>
        <v>724.04807007000011</v>
      </c>
      <c r="L344" s="12">
        <f>IFERROR([1]!EM_S_STM07_IS(F344,"9",$L$1,"1")/1000000,"")</f>
        <v>923.08128202</v>
      </c>
      <c r="M344" s="13">
        <f>IFERROR([1]!EM_S_STM07_IS(F344,"9",$M$1,"1")/1000000,"")</f>
        <v>1027.1257906799999</v>
      </c>
      <c r="N344" s="12">
        <f>IFERROR([1]!EM_S_STM07_IS(F344,"61",$N$1,"1")/1000000,"")</f>
        <v>30.919962780000002</v>
      </c>
      <c r="O344" s="12">
        <f>IFERROR([1]!EM_S_STM07_IS(F344,"61",$O$1,"1")/1000000,"")</f>
        <v>3.14036268</v>
      </c>
      <c r="P344" s="12">
        <f>IFERROR([1]!EM_S_STM07_IS(F344,"61",$P$1,"1")/1000000,"")</f>
        <v>-83.26632004999999</v>
      </c>
      <c r="Q344" s="12">
        <f>IFERROR([1]!EM_S_STM07_IS(F344,"61",$Q$1,"1")/1000000,"")</f>
        <v>10.18440822</v>
      </c>
      <c r="R344" s="12">
        <f>IFERROR([1]!EM_S_STM07_IS(F344,"61",$R$1,"1")/1000000,"")</f>
        <v>10.588221800000001</v>
      </c>
      <c r="S344" s="12">
        <f>IFERROR([1]!EM_S_STM07_IS(F344,"61",$S$1,"1")/1000000,"")</f>
        <v>50.588314799999999</v>
      </c>
      <c r="T344" s="20">
        <f t="shared" si="98"/>
        <v>0.14433196366474466</v>
      </c>
      <c r="U344" s="20">
        <f t="shared" si="99"/>
        <v>0.10347436892309569</v>
      </c>
      <c r="V344" s="14">
        <f t="shared" si="100"/>
        <v>0.28565996003462235</v>
      </c>
      <c r="W344" s="14">
        <f t="shared" si="101"/>
        <v>-0.22646399120344771</v>
      </c>
      <c r="X344" s="14">
        <f t="shared" si="102"/>
        <v>0.39090432152352217</v>
      </c>
      <c r="Y344" s="14">
        <f t="shared" si="103"/>
        <v>0.27488949998963136</v>
      </c>
      <c r="Z344" s="15">
        <f t="shared" si="104"/>
        <v>0.11271435212326797</v>
      </c>
      <c r="AA344" s="14">
        <f t="shared" si="105"/>
        <v>-0.8984357548440749</v>
      </c>
      <c r="AB344" s="14">
        <f t="shared" si="106"/>
        <v>-27.51487376929342</v>
      </c>
      <c r="AC344" s="14">
        <f t="shared" si="107"/>
        <v>1.1223112563865489</v>
      </c>
      <c r="AD344" s="14">
        <f t="shared" si="108"/>
        <v>3.9650176159180053E-2</v>
      </c>
      <c r="AE344" s="14">
        <f t="shared" si="109"/>
        <v>3.7777913756963417</v>
      </c>
      <c r="AF344" s="18" t="str">
        <f t="shared" si="110"/>
        <v/>
      </c>
      <c r="AG344" s="18" t="str">
        <f t="shared" si="111"/>
        <v/>
      </c>
      <c r="AH344" s="18" t="str">
        <f t="shared" si="112"/>
        <v/>
      </c>
      <c r="AI344" s="19" t="str">
        <f t="shared" si="113"/>
        <v/>
      </c>
      <c r="AJ344" s="19" t="str">
        <f t="shared" si="114"/>
        <v/>
      </c>
      <c r="AK344" s="19" t="str">
        <f t="shared" si="115"/>
        <v/>
      </c>
    </row>
    <row r="345" spans="2:37" x14ac:dyDescent="0.15">
      <c r="B345" s="51" t="str">
        <f>IFERROR(IF(AND(AF345=1,AI345=1),MAX($B$5:B344)+1,""),"")</f>
        <v/>
      </c>
      <c r="C345" s="51" t="str">
        <f>IFERROR(IF(AND(AG345=1,AJ345=1),MAX($C$5:C344)+1,""),"")</f>
        <v/>
      </c>
      <c r="D345" s="51" t="str">
        <f>IFERROR(IF(AND(AH345=1,AK345=1),MAX($D$5:D344)+1,""),"")</f>
        <v/>
      </c>
      <c r="F345" s="5" t="s">
        <v>787</v>
      </c>
      <c r="G345" s="5" t="s">
        <v>788</v>
      </c>
      <c r="H345" s="12">
        <f>IFERROR([1]!EM_S_STM07_IS(F345,"9",$H$1,"1")/1000000,"")</f>
        <v>6923.2331928100002</v>
      </c>
      <c r="I345" s="12">
        <f>IFERROR([1]!EM_S_STM07_IS(F345,"9",$I$1,"1")/1000000,"")</f>
        <v>7534.1076970600006</v>
      </c>
      <c r="J345" s="12">
        <f>IFERROR([1]!EM_S_STM07_IS(F345,"9",$J$1,"1")/1000000,"")</f>
        <v>4943.0907791</v>
      </c>
      <c r="K345" s="12">
        <f>IFERROR([1]!EM_S_STM07_IS(F345,"9",$K$1,"1")/1000000,"")</f>
        <v>4315.3142389799996</v>
      </c>
      <c r="L345" s="12">
        <f>IFERROR([1]!EM_S_STM07_IS(F345,"9",$L$1,"1")/1000000,"")</f>
        <v>4856.37386023</v>
      </c>
      <c r="M345" s="13">
        <f>IFERROR([1]!EM_S_STM07_IS(F345,"9",$M$1,"1")/1000000,"")</f>
        <v>3522.89859935</v>
      </c>
      <c r="N345" s="12">
        <f>IFERROR([1]!EM_S_STM07_IS(F345,"61",$N$1,"1")/1000000,"")</f>
        <v>43.542409140000004</v>
      </c>
      <c r="O345" s="12">
        <f>IFERROR([1]!EM_S_STM07_IS(F345,"61",$O$1,"1")/1000000,"")</f>
        <v>388.91429388</v>
      </c>
      <c r="P345" s="12">
        <f>IFERROR([1]!EM_S_STM07_IS(F345,"61",$P$1,"1")/1000000,"")</f>
        <v>-520.11726562000001</v>
      </c>
      <c r="Q345" s="12">
        <f>IFERROR([1]!EM_S_STM07_IS(F345,"61",$Q$1,"1")/1000000,"")</f>
        <v>-1128.9476534200001</v>
      </c>
      <c r="R345" s="12">
        <f>IFERROR([1]!EM_S_STM07_IS(F345,"61",$R$1,"1")/1000000,"")</f>
        <v>165.26347974999999</v>
      </c>
      <c r="S345" s="12">
        <f>IFERROR([1]!EM_S_STM07_IS(F345,"61",$S$1,"1")/1000000,"")</f>
        <v>122.64595161</v>
      </c>
      <c r="T345" s="20">
        <f t="shared" si="98"/>
        <v>-0.12638871274928487</v>
      </c>
      <c r="U345" s="20">
        <f t="shared" si="99"/>
        <v>0.23012190633444773</v>
      </c>
      <c r="V345" s="14">
        <f t="shared" si="100"/>
        <v>8.823543671537934E-2</v>
      </c>
      <c r="W345" s="14">
        <f t="shared" si="101"/>
        <v>-0.34390494828884394</v>
      </c>
      <c r="X345" s="14">
        <f t="shared" si="102"/>
        <v>-0.12700081147089537</v>
      </c>
      <c r="Y345" s="14">
        <f t="shared" si="103"/>
        <v>0.12538127962099219</v>
      </c>
      <c r="Z345" s="15">
        <f t="shared" si="104"/>
        <v>-0.27458249699434095</v>
      </c>
      <c r="AA345" s="14">
        <f t="shared" si="105"/>
        <v>7.9318506155582913</v>
      </c>
      <c r="AB345" s="14">
        <f t="shared" si="106"/>
        <v>-2.3373570316252836</v>
      </c>
      <c r="AC345" s="14">
        <f t="shared" si="107"/>
        <v>-1.1705636940820461</v>
      </c>
      <c r="AD345" s="14">
        <f t="shared" si="108"/>
        <v>1.146387194525234</v>
      </c>
      <c r="AE345" s="14">
        <f t="shared" si="109"/>
        <v>-0.25787626040834344</v>
      </c>
      <c r="AF345" s="18" t="str">
        <f t="shared" si="110"/>
        <v/>
      </c>
      <c r="AG345" s="18">
        <f t="shared" si="111"/>
        <v>1</v>
      </c>
      <c r="AH345" s="18" t="str">
        <f t="shared" si="112"/>
        <v/>
      </c>
      <c r="AI345" s="19" t="str">
        <f t="shared" si="113"/>
        <v/>
      </c>
      <c r="AJ345" s="19" t="str">
        <f t="shared" si="114"/>
        <v/>
      </c>
      <c r="AK345" s="19" t="str">
        <f t="shared" si="115"/>
        <v/>
      </c>
    </row>
    <row r="346" spans="2:37" x14ac:dyDescent="0.15">
      <c r="B346" s="51" t="str">
        <f>IFERROR(IF(AND(AF346=1,AI346=1),MAX($B$5:B345)+1,""),"")</f>
        <v/>
      </c>
      <c r="C346" s="51" t="str">
        <f>IFERROR(IF(AND(AG346=1,AJ346=1),MAX($C$5:C345)+1,""),"")</f>
        <v/>
      </c>
      <c r="D346" s="51" t="str">
        <f>IFERROR(IF(AND(AH346=1,AK346=1),MAX($D$5:D345)+1,""),"")</f>
        <v/>
      </c>
      <c r="F346" s="5" t="s">
        <v>789</v>
      </c>
      <c r="G346" s="5" t="s">
        <v>790</v>
      </c>
      <c r="H346" s="12">
        <f>IFERROR([1]!EM_S_STM07_IS(F346,"9",$H$1,"1")/1000000,"")</f>
        <v>2983.3452982600002</v>
      </c>
      <c r="I346" s="12">
        <f>IFERROR([1]!EM_S_STM07_IS(F346,"9",$I$1,"1")/1000000,"")</f>
        <v>3293.1129681299999</v>
      </c>
      <c r="J346" s="12">
        <f>IFERROR([1]!EM_S_STM07_IS(F346,"9",$J$1,"1")/1000000,"")</f>
        <v>3640.8413004499998</v>
      </c>
      <c r="K346" s="12">
        <f>IFERROR([1]!EM_S_STM07_IS(F346,"9",$K$1,"1")/1000000,"")</f>
        <v>3544.2495166500003</v>
      </c>
      <c r="L346" s="12">
        <f>IFERROR([1]!EM_S_STM07_IS(F346,"9",$L$1,"1")/1000000,"")</f>
        <v>3981.2387133299999</v>
      </c>
      <c r="M346" s="13">
        <f>IFERROR([1]!EM_S_STM07_IS(F346,"9",$M$1,"1")/1000000,"")</f>
        <v>3638.8943565999998</v>
      </c>
      <c r="N346" s="12">
        <f>IFERROR([1]!EM_S_STM07_IS(F346,"61",$N$1,"1")/1000000,"")</f>
        <v>159.55699913000001</v>
      </c>
      <c r="O346" s="12">
        <f>IFERROR([1]!EM_S_STM07_IS(F346,"61",$O$1,"1")/1000000,"")</f>
        <v>181.94088259999998</v>
      </c>
      <c r="P346" s="12">
        <f>IFERROR([1]!EM_S_STM07_IS(F346,"61",$P$1,"1")/1000000,"")</f>
        <v>187.20826934000002</v>
      </c>
      <c r="Q346" s="12">
        <f>IFERROR([1]!EM_S_STM07_IS(F346,"61",$Q$1,"1")/1000000,"")</f>
        <v>133.41580554999999</v>
      </c>
      <c r="R346" s="12">
        <f>IFERROR([1]!EM_S_STM07_IS(F346,"61",$R$1,"1")/1000000,"")</f>
        <v>159.97389624000002</v>
      </c>
      <c r="S346" s="12">
        <f>IFERROR([1]!EM_S_STM07_IS(F346,"61",$S$1,"1")/1000000,"")</f>
        <v>91.391794680000004</v>
      </c>
      <c r="T346" s="20">
        <f t="shared" si="98"/>
        <v>4.0526595283210121E-2</v>
      </c>
      <c r="U346" s="20">
        <f t="shared" si="99"/>
        <v>-0.10546308122804249</v>
      </c>
      <c r="V346" s="14">
        <f t="shared" si="100"/>
        <v>0.10383232207504373</v>
      </c>
      <c r="W346" s="14">
        <f t="shared" si="101"/>
        <v>0.10559259147354975</v>
      </c>
      <c r="X346" s="14">
        <f t="shared" si="102"/>
        <v>-2.6530072537921674E-2</v>
      </c>
      <c r="Y346" s="14">
        <f t="shared" si="103"/>
        <v>0.12329526875213874</v>
      </c>
      <c r="Z346" s="15">
        <f t="shared" si="104"/>
        <v>-8.5989407162087847E-2</v>
      </c>
      <c r="AA346" s="14">
        <f t="shared" si="105"/>
        <v>0.14028769400308519</v>
      </c>
      <c r="AB346" s="14">
        <f t="shared" si="106"/>
        <v>2.8951089302894452E-2</v>
      </c>
      <c r="AC346" s="14">
        <f t="shared" si="107"/>
        <v>-0.2873402119449347</v>
      </c>
      <c r="AD346" s="14">
        <f t="shared" si="108"/>
        <v>0.19906255170079457</v>
      </c>
      <c r="AE346" s="14">
        <f t="shared" si="109"/>
        <v>-0.42870807782983583</v>
      </c>
      <c r="AF346" s="18" t="str">
        <f t="shared" si="110"/>
        <v/>
      </c>
      <c r="AG346" s="18" t="str">
        <f t="shared" si="111"/>
        <v/>
      </c>
      <c r="AH346" s="18" t="str">
        <f t="shared" si="112"/>
        <v/>
      </c>
      <c r="AI346" s="19" t="str">
        <f t="shared" si="113"/>
        <v/>
      </c>
      <c r="AJ346" s="19" t="str">
        <f t="shared" si="114"/>
        <v/>
      </c>
      <c r="AK346" s="19" t="str">
        <f t="shared" si="115"/>
        <v/>
      </c>
    </row>
    <row r="347" spans="2:37" x14ac:dyDescent="0.15">
      <c r="B347" s="51" t="str">
        <f>IFERROR(IF(AND(AF347=1,AI347=1),MAX($B$5:B346)+1,""),"")</f>
        <v/>
      </c>
      <c r="C347" s="51" t="str">
        <f>IFERROR(IF(AND(AG347=1,AJ347=1),MAX($C$5:C346)+1,""),"")</f>
        <v/>
      </c>
      <c r="D347" s="51" t="str">
        <f>IFERROR(IF(AND(AH347=1,AK347=1),MAX($D$5:D346)+1,""),"")</f>
        <v/>
      </c>
      <c r="F347" s="5" t="s">
        <v>791</v>
      </c>
      <c r="G347" s="5" t="s">
        <v>792</v>
      </c>
      <c r="H347" s="12">
        <f>IFERROR([1]!EM_S_STM07_IS(F347,"9",$H$1,"1")/1000000,"")</f>
        <v>87197.799966949999</v>
      </c>
      <c r="I347" s="12">
        <f>IFERROR([1]!EM_S_STM07_IS(F347,"9",$I$1,"1")/1000000,"")</f>
        <v>96220.259550809991</v>
      </c>
      <c r="J347" s="12">
        <f>IFERROR([1]!EM_S_STM07_IS(F347,"9",$J$1,"1")/1000000,"")</f>
        <v>103515.28441285</v>
      </c>
      <c r="K347" s="12">
        <f>IFERROR([1]!EM_S_STM07_IS(F347,"9",$K$1,"1")/1000000,"")</f>
        <v>105020.32475353</v>
      </c>
      <c r="L347" s="12">
        <f>IFERROR([1]!EM_S_STM07_IS(F347,"9",$L$1,"1")/1000000,"")</f>
        <v>86766.44150244999</v>
      </c>
      <c r="M347" s="13">
        <f>IFERROR([1]!EM_S_STM07_IS(F347,"9",$M$1,"1")/1000000,"")</f>
        <v>67912.712565879992</v>
      </c>
      <c r="N347" s="12">
        <f>IFERROR([1]!EM_S_STM07_IS(F347,"61",$N$1,"1")/1000000,"")</f>
        <v>1372.3112254</v>
      </c>
      <c r="O347" s="12">
        <f>IFERROR([1]!EM_S_STM07_IS(F347,"61",$O$1,"1")/1000000,"")</f>
        <v>1805.0924499600001</v>
      </c>
      <c r="P347" s="12">
        <f>IFERROR([1]!EM_S_STM07_IS(F347,"61",$P$1,"1")/1000000,"")</f>
        <v>1105.7180690999999</v>
      </c>
      <c r="Q347" s="12">
        <f>IFERROR([1]!EM_S_STM07_IS(F347,"61",$Q$1,"1")/1000000,"")</f>
        <v>629.73638249999999</v>
      </c>
      <c r="R347" s="12">
        <f>IFERROR([1]!EM_S_STM07_IS(F347,"61",$R$1,"1")/1000000,"")</f>
        <v>441.95739193000003</v>
      </c>
      <c r="S347" s="12">
        <f>IFERROR([1]!EM_S_STM07_IS(F347,"61",$S$1,"1")/1000000,"")</f>
        <v>-3711.3976090300002</v>
      </c>
      <c r="T347" s="20">
        <f t="shared" si="98"/>
        <v>-4.8762177816845331E-2</v>
      </c>
      <c r="U347" s="20">
        <f t="shared" si="99"/>
        <v>-2.2201605337028809</v>
      </c>
      <c r="V347" s="14">
        <f t="shared" si="100"/>
        <v>0.10347118376013748</v>
      </c>
      <c r="W347" s="14">
        <f t="shared" si="101"/>
        <v>7.5815892579127825E-2</v>
      </c>
      <c r="X347" s="14">
        <f t="shared" si="102"/>
        <v>1.4539305467948588E-2</v>
      </c>
      <c r="Y347" s="14">
        <f t="shared" si="103"/>
        <v>-0.17381286235706916</v>
      </c>
      <c r="Z347" s="15">
        <f t="shared" si="104"/>
        <v>-0.21729286818841859</v>
      </c>
      <c r="AA347" s="14">
        <f t="shared" si="105"/>
        <v>0.31536667233327731</v>
      </c>
      <c r="AB347" s="14">
        <f t="shared" si="106"/>
        <v>-0.38744518646427112</v>
      </c>
      <c r="AC347" s="14">
        <f t="shared" si="107"/>
        <v>-0.43047292063104797</v>
      </c>
      <c r="AD347" s="14">
        <f t="shared" si="108"/>
        <v>-0.29818666316297832</v>
      </c>
      <c r="AE347" s="14">
        <f t="shared" si="109"/>
        <v>-9.3976366880584603</v>
      </c>
      <c r="AF347" s="18" t="str">
        <f t="shared" si="110"/>
        <v/>
      </c>
      <c r="AG347" s="18" t="str">
        <f t="shared" si="111"/>
        <v/>
      </c>
      <c r="AH347" s="18" t="str">
        <f t="shared" si="112"/>
        <v/>
      </c>
      <c r="AI347" s="19" t="str">
        <f t="shared" si="113"/>
        <v/>
      </c>
      <c r="AJ347" s="19" t="str">
        <f t="shared" si="114"/>
        <v/>
      </c>
      <c r="AK347" s="19" t="str">
        <f t="shared" si="115"/>
        <v/>
      </c>
    </row>
    <row r="348" spans="2:37" x14ac:dyDescent="0.15">
      <c r="B348" s="51">
        <f>IFERROR(IF(AND(AF348=1,AI348=1),MAX($B$5:B347)+1,""),"")</f>
        <v>10</v>
      </c>
      <c r="C348" s="51">
        <f>IFERROR(IF(AND(AG348=1,AJ348=1),MAX($C$5:C347)+1,""),"")</f>
        <v>11</v>
      </c>
      <c r="D348" s="51">
        <f>IFERROR(IF(AND(AH348=1,AK348=1),MAX($D$5:D347)+1,""),"")</f>
        <v>3</v>
      </c>
      <c r="F348" s="5" t="s">
        <v>793</v>
      </c>
      <c r="G348" s="5" t="s">
        <v>794</v>
      </c>
      <c r="H348" s="12">
        <f>IFERROR([1]!EM_S_STM07_IS(F348,"9",$H$1,"1")/1000000,"")</f>
        <v>972.01180666999994</v>
      </c>
      <c r="I348" s="12">
        <f>IFERROR([1]!EM_S_STM07_IS(F348,"9",$I$1,"1")/1000000,"")</f>
        <v>1608.4395590899999</v>
      </c>
      <c r="J348" s="12">
        <f>IFERROR([1]!EM_S_STM07_IS(F348,"9",$J$1,"1")/1000000,"")</f>
        <v>2112.1378303399997</v>
      </c>
      <c r="K348" s="12">
        <f>IFERROR([1]!EM_S_STM07_IS(F348,"9",$K$1,"1")/1000000,"")</f>
        <v>2683.8339439400002</v>
      </c>
      <c r="L348" s="12">
        <f>IFERROR([1]!EM_S_STM07_IS(F348,"9",$L$1,"1")/1000000,"")</f>
        <v>4374.2968182100003</v>
      </c>
      <c r="M348" s="13">
        <f>IFERROR([1]!EM_S_STM07_IS(F348,"9",$M$1,"1")/1000000,"")</f>
        <v>6340.5871895699993</v>
      </c>
      <c r="N348" s="12">
        <f>IFERROR([1]!EM_S_STM07_IS(F348,"61",$N$1,"1")/1000000,"")</f>
        <v>206.99272762999999</v>
      </c>
      <c r="O348" s="12">
        <f>IFERROR([1]!EM_S_STM07_IS(F348,"61",$O$1,"1")/1000000,"")</f>
        <v>300.91527212</v>
      </c>
      <c r="P348" s="12">
        <f>IFERROR([1]!EM_S_STM07_IS(F348,"61",$P$1,"1")/1000000,"")</f>
        <v>429.94261445999996</v>
      </c>
      <c r="Q348" s="12">
        <f>IFERROR([1]!EM_S_STM07_IS(F348,"61",$Q$1,"1")/1000000,"")</f>
        <v>585.60971301999996</v>
      </c>
      <c r="R348" s="12">
        <f>IFERROR([1]!EM_S_STM07_IS(F348,"61",$R$1,"1")/1000000,"")</f>
        <v>803.95328632000007</v>
      </c>
      <c r="S348" s="12">
        <f>IFERROR([1]!EM_S_STM07_IS(F348,"61",$S$1,"1")/1000000,"")</f>
        <v>930.73957720999999</v>
      </c>
      <c r="T348" s="20">
        <f t="shared" si="98"/>
        <v>0.45509580195730193</v>
      </c>
      <c r="U348" s="20">
        <f t="shared" si="99"/>
        <v>0.35074888840985619</v>
      </c>
      <c r="V348" s="14">
        <f t="shared" si="100"/>
        <v>0.65475310901863204</v>
      </c>
      <c r="W348" s="14">
        <f t="shared" si="101"/>
        <v>0.31315958899629098</v>
      </c>
      <c r="X348" s="14">
        <f t="shared" si="102"/>
        <v>0.27067178353032584</v>
      </c>
      <c r="Y348" s="14">
        <f t="shared" si="103"/>
        <v>0.62986865416431748</v>
      </c>
      <c r="Z348" s="15">
        <f t="shared" si="104"/>
        <v>0.44951004768913277</v>
      </c>
      <c r="AA348" s="14">
        <f t="shared" si="105"/>
        <v>0.45374804016248721</v>
      </c>
      <c r="AB348" s="14">
        <f t="shared" si="106"/>
        <v>0.42878296415791756</v>
      </c>
      <c r="AC348" s="14">
        <f t="shared" si="107"/>
        <v>0.36206482754800901</v>
      </c>
      <c r="AD348" s="14">
        <f t="shared" si="108"/>
        <v>0.37284827837639223</v>
      </c>
      <c r="AE348" s="14">
        <f t="shared" si="109"/>
        <v>0.15770355448181447</v>
      </c>
      <c r="AF348" s="18">
        <f t="shared" si="110"/>
        <v>1</v>
      </c>
      <c r="AG348" s="18">
        <f t="shared" si="111"/>
        <v>1</v>
      </c>
      <c r="AH348" s="18">
        <f t="shared" si="112"/>
        <v>1</v>
      </c>
      <c r="AI348" s="19">
        <f t="shared" si="113"/>
        <v>1</v>
      </c>
      <c r="AJ348" s="19">
        <f t="shared" si="114"/>
        <v>1</v>
      </c>
      <c r="AK348" s="19">
        <f t="shared" si="115"/>
        <v>1</v>
      </c>
    </row>
    <row r="349" spans="2:37" x14ac:dyDescent="0.15">
      <c r="B349" s="51" t="str">
        <f>IFERROR(IF(AND(AF349=1,AI349=1),MAX($B$5:B348)+1,""),"")</f>
        <v/>
      </c>
      <c r="C349" s="51" t="str">
        <f>IFERROR(IF(AND(AG349=1,AJ349=1),MAX($C$5:C348)+1,""),"")</f>
        <v/>
      </c>
      <c r="D349" s="51" t="str">
        <f>IFERROR(IF(AND(AH349=1,AK349=1),MAX($D$5:D348)+1,""),"")</f>
        <v/>
      </c>
      <c r="F349" s="5" t="s">
        <v>795</v>
      </c>
      <c r="G349" s="5" t="s">
        <v>796</v>
      </c>
      <c r="H349" s="12">
        <f>IFERROR([1]!EM_S_STM07_IS(F349,"9",$H$1,"1")/1000000,"")</f>
        <v>634.66800392999994</v>
      </c>
      <c r="I349" s="12">
        <f>IFERROR([1]!EM_S_STM07_IS(F349,"9",$I$1,"1")/1000000,"")</f>
        <v>719.13860548000002</v>
      </c>
      <c r="J349" s="12">
        <f>IFERROR([1]!EM_S_STM07_IS(F349,"9",$J$1,"1")/1000000,"")</f>
        <v>737.62537799000006</v>
      </c>
      <c r="K349" s="12">
        <f>IFERROR([1]!EM_S_STM07_IS(F349,"9",$K$1,"1")/1000000,"")</f>
        <v>764.77526498999998</v>
      </c>
      <c r="L349" s="12">
        <f>IFERROR([1]!EM_S_STM07_IS(F349,"9",$L$1,"1")/1000000,"")</f>
        <v>935.85015910000004</v>
      </c>
      <c r="M349" s="13">
        <f>IFERROR([1]!EM_S_STM07_IS(F349,"9",$M$1,"1")/1000000,"")</f>
        <v>1096.8747683900001</v>
      </c>
      <c r="N349" s="12">
        <f>IFERROR([1]!EM_S_STM07_IS(F349,"61",$N$1,"1")/1000000,"")</f>
        <v>352.07602887999997</v>
      </c>
      <c r="O349" s="12">
        <f>IFERROR([1]!EM_S_STM07_IS(F349,"61",$O$1,"1")/1000000,"")</f>
        <v>354.89870323000002</v>
      </c>
      <c r="P349" s="12">
        <f>IFERROR([1]!EM_S_STM07_IS(F349,"61",$P$1,"1")/1000000,"")</f>
        <v>355.15863472000001</v>
      </c>
      <c r="Q349" s="12">
        <f>IFERROR([1]!EM_S_STM07_IS(F349,"61",$Q$1,"1")/1000000,"")</f>
        <v>400.19794683999999</v>
      </c>
      <c r="R349" s="12">
        <f>IFERROR([1]!EM_S_STM07_IS(F349,"61",$R$1,"1")/1000000,"")</f>
        <v>590.33333277999998</v>
      </c>
      <c r="S349" s="12">
        <f>IFERROR([1]!EM_S_STM07_IS(F349,"61",$S$1,"1")/1000000,"")</f>
        <v>816.51417634000006</v>
      </c>
      <c r="T349" s="20">
        <f t="shared" si="98"/>
        <v>0.11563489158942519</v>
      </c>
      <c r="U349" s="20">
        <f t="shared" si="99"/>
        <v>0.18321987061533873</v>
      </c>
      <c r="V349" s="14">
        <f t="shared" si="100"/>
        <v>0.13309415478161821</v>
      </c>
      <c r="W349" s="14">
        <f t="shared" si="101"/>
        <v>2.5706828098403588E-2</v>
      </c>
      <c r="X349" s="14">
        <f t="shared" si="102"/>
        <v>3.6807148737184568E-2</v>
      </c>
      <c r="Y349" s="14">
        <f t="shared" si="103"/>
        <v>0.22369302714338832</v>
      </c>
      <c r="Z349" s="15">
        <f t="shared" si="104"/>
        <v>0.17206238383808814</v>
      </c>
      <c r="AA349" s="14">
        <f t="shared" si="105"/>
        <v>8.0172295710655289E-3</v>
      </c>
      <c r="AB349" s="14">
        <f t="shared" si="106"/>
        <v>7.3241036846373312E-4</v>
      </c>
      <c r="AC349" s="14">
        <f t="shared" si="107"/>
        <v>0.12681463356651337</v>
      </c>
      <c r="AD349" s="14">
        <f t="shared" si="108"/>
        <v>0.47510335183207858</v>
      </c>
      <c r="AE349" s="14">
        <f t="shared" si="109"/>
        <v>0.38314089854094535</v>
      </c>
      <c r="AF349" s="18" t="str">
        <f t="shared" si="110"/>
        <v/>
      </c>
      <c r="AG349" s="18" t="str">
        <f t="shared" si="111"/>
        <v/>
      </c>
      <c r="AH349" s="18" t="str">
        <f t="shared" si="112"/>
        <v/>
      </c>
      <c r="AI349" s="19" t="str">
        <f t="shared" si="113"/>
        <v/>
      </c>
      <c r="AJ349" s="19" t="str">
        <f t="shared" si="114"/>
        <v/>
      </c>
      <c r="AK349" s="19" t="str">
        <f t="shared" si="115"/>
        <v/>
      </c>
    </row>
    <row r="350" spans="2:37" x14ac:dyDescent="0.15">
      <c r="B350" s="51" t="str">
        <f>IFERROR(IF(AND(AF350=1,AI350=1),MAX($B$5:B349)+1,""),"")</f>
        <v/>
      </c>
      <c r="C350" s="51" t="str">
        <f>IFERROR(IF(AND(AG350=1,AJ350=1),MAX($C$5:C349)+1,""),"")</f>
        <v/>
      </c>
      <c r="D350" s="51" t="str">
        <f>IFERROR(IF(AND(AH350=1,AK350=1),MAX($D$5:D349)+1,""),"")</f>
        <v/>
      </c>
      <c r="F350" s="5" t="s">
        <v>797</v>
      </c>
      <c r="G350" s="5" t="s">
        <v>798</v>
      </c>
      <c r="H350" s="12">
        <f>IFERROR([1]!EM_S_STM07_IS(F350,"9",$H$1,"1")/1000000,"")</f>
        <v>20877.01813126</v>
      </c>
      <c r="I350" s="12">
        <f>IFERROR([1]!EM_S_STM07_IS(F350,"9",$I$1,"1")/1000000,"")</f>
        <v>24161.898422580001</v>
      </c>
      <c r="J350" s="12">
        <f>IFERROR([1]!EM_S_STM07_IS(F350,"9",$J$1,"1")/1000000,"")</f>
        <v>32590.37973425</v>
      </c>
      <c r="K350" s="12">
        <f>IFERROR([1]!EM_S_STM07_IS(F350,"9",$K$1,"1")/1000000,"")</f>
        <v>29852.34223631</v>
      </c>
      <c r="L350" s="12">
        <f>IFERROR([1]!EM_S_STM07_IS(F350,"9",$L$1,"1")/1000000,"")</f>
        <v>34596.856949749999</v>
      </c>
      <c r="M350" s="13">
        <f>IFERROR([1]!EM_S_STM07_IS(F350,"9",$M$1,"1")/1000000,"")</f>
        <v>43030.139021839997</v>
      </c>
      <c r="N350" s="12">
        <f>IFERROR([1]!EM_S_STM07_IS(F350,"61",$N$1,"1")/1000000,"")</f>
        <v>310.71467494000001</v>
      </c>
      <c r="O350" s="12">
        <f>IFERROR([1]!EM_S_STM07_IS(F350,"61",$O$1,"1")/1000000,"")</f>
        <v>50.664306100000005</v>
      </c>
      <c r="P350" s="12">
        <f>IFERROR([1]!EM_S_STM07_IS(F350,"61",$P$1,"1")/1000000,"")</f>
        <v>-22.612141449999999</v>
      </c>
      <c r="Q350" s="12">
        <f>IFERROR([1]!EM_S_STM07_IS(F350,"61",$Q$1,"1")/1000000,"")</f>
        <v>27.484910809999999</v>
      </c>
      <c r="R350" s="12">
        <f>IFERROR([1]!EM_S_STM07_IS(F350,"61",$R$1,"1")/1000000,"")</f>
        <v>18.327902959999999</v>
      </c>
      <c r="S350" s="12">
        <f>IFERROR([1]!EM_S_STM07_IS(F350,"61",$S$1,"1")/1000000,"")</f>
        <v>-227.49359994999998</v>
      </c>
      <c r="T350" s="20">
        <f t="shared" si="98"/>
        <v>0.15563545125406453</v>
      </c>
      <c r="U350" s="20">
        <f t="shared" si="99"/>
        <v>-1.9395534326512767</v>
      </c>
      <c r="V350" s="14">
        <f t="shared" si="100"/>
        <v>0.15734432334478926</v>
      </c>
      <c r="W350" s="14">
        <f t="shared" si="101"/>
        <v>0.34883357111514618</v>
      </c>
      <c r="X350" s="14">
        <f t="shared" si="102"/>
        <v>-8.4013672754556221E-2</v>
      </c>
      <c r="Y350" s="14">
        <f t="shared" si="103"/>
        <v>0.15893274557428702</v>
      </c>
      <c r="Z350" s="15">
        <f t="shared" si="104"/>
        <v>0.24375861900804657</v>
      </c>
      <c r="AA350" s="14">
        <f t="shared" si="105"/>
        <v>-0.8369426673851712</v>
      </c>
      <c r="AB350" s="14">
        <f t="shared" si="106"/>
        <v>-1.4463130592446818</v>
      </c>
      <c r="AC350" s="14">
        <f t="shared" si="107"/>
        <v>2.2154934936513939</v>
      </c>
      <c r="AD350" s="14">
        <f t="shared" si="108"/>
        <v>-0.33316491049584745</v>
      </c>
      <c r="AE350" s="14">
        <f t="shared" si="109"/>
        <v>-13.412418400866521</v>
      </c>
      <c r="AF350" s="18" t="str">
        <f t="shared" si="110"/>
        <v/>
      </c>
      <c r="AG350" s="18" t="str">
        <f t="shared" si="111"/>
        <v/>
      </c>
      <c r="AH350" s="18" t="str">
        <f t="shared" si="112"/>
        <v/>
      </c>
      <c r="AI350" s="19" t="str">
        <f t="shared" si="113"/>
        <v/>
      </c>
      <c r="AJ350" s="19" t="str">
        <f t="shared" si="114"/>
        <v/>
      </c>
      <c r="AK350" s="19" t="str">
        <f t="shared" si="115"/>
        <v/>
      </c>
    </row>
    <row r="351" spans="2:37" x14ac:dyDescent="0.15">
      <c r="B351" s="51" t="str">
        <f>IFERROR(IF(AND(AF351=1,AI351=1),MAX($B$5:B350)+1,""),"")</f>
        <v/>
      </c>
      <c r="C351" s="51" t="str">
        <f>IFERROR(IF(AND(AG351=1,AJ351=1),MAX($C$5:C350)+1,""),"")</f>
        <v/>
      </c>
      <c r="D351" s="51" t="str">
        <f>IFERROR(IF(AND(AH351=1,AK351=1),MAX($D$5:D350)+1,""),"")</f>
        <v/>
      </c>
      <c r="F351" s="5" t="s">
        <v>799</v>
      </c>
      <c r="G351" s="5" t="s">
        <v>800</v>
      </c>
      <c r="H351" s="12">
        <f>IFERROR([1]!EM_S_STM07_IS(F351,"9",$H$1,"1")/1000000,"")</f>
        <v>7685.7644671099997</v>
      </c>
      <c r="I351" s="12">
        <f>IFERROR([1]!EM_S_STM07_IS(F351,"9",$I$1,"1")/1000000,"")</f>
        <v>9316.4481172000014</v>
      </c>
      <c r="J351" s="12">
        <f>IFERROR([1]!EM_S_STM07_IS(F351,"9",$J$1,"1")/1000000,"")</f>
        <v>10240.815853690001</v>
      </c>
      <c r="K351" s="12">
        <f>IFERROR([1]!EM_S_STM07_IS(F351,"9",$K$1,"1")/1000000,"")</f>
        <v>11056.406708</v>
      </c>
      <c r="L351" s="12">
        <f>IFERROR([1]!EM_S_STM07_IS(F351,"9",$L$1,"1")/1000000,"")</f>
        <v>13029.37700287</v>
      </c>
      <c r="M351" s="13">
        <f>IFERROR([1]!EM_S_STM07_IS(F351,"9",$M$1,"1")/1000000,"")</f>
        <v>12870.89682392</v>
      </c>
      <c r="N351" s="12">
        <f>IFERROR([1]!EM_S_STM07_IS(F351,"61",$N$1,"1")/1000000,"")</f>
        <v>212.02523474</v>
      </c>
      <c r="O351" s="12">
        <f>IFERROR([1]!EM_S_STM07_IS(F351,"61",$O$1,"1")/1000000,"")</f>
        <v>423.39448955</v>
      </c>
      <c r="P351" s="12">
        <f>IFERROR([1]!EM_S_STM07_IS(F351,"61",$P$1,"1")/1000000,"")</f>
        <v>338.56039287999999</v>
      </c>
      <c r="Q351" s="12">
        <f>IFERROR([1]!EM_S_STM07_IS(F351,"61",$Q$1,"1")/1000000,"")</f>
        <v>305.92152683</v>
      </c>
      <c r="R351" s="12">
        <f>IFERROR([1]!EM_S_STM07_IS(F351,"61",$R$1,"1")/1000000,"")</f>
        <v>361.06657243000001</v>
      </c>
      <c r="S351" s="12">
        <f>IFERROR([1]!EM_S_STM07_IS(F351,"61",$S$1,"1")/1000000,"")</f>
        <v>289.31375875999998</v>
      </c>
      <c r="T351" s="20">
        <f t="shared" si="98"/>
        <v>0.1086241821958307</v>
      </c>
      <c r="U351" s="20">
        <f t="shared" si="99"/>
        <v>6.4133969368043386E-2</v>
      </c>
      <c r="V351" s="14">
        <f t="shared" si="100"/>
        <v>0.21216934985039571</v>
      </c>
      <c r="W351" s="14">
        <f t="shared" si="101"/>
        <v>9.9218900257001835E-2</v>
      </c>
      <c r="X351" s="14">
        <f t="shared" si="102"/>
        <v>7.9641199096078211E-2</v>
      </c>
      <c r="Y351" s="14">
        <f t="shared" si="103"/>
        <v>0.17844588635134348</v>
      </c>
      <c r="Z351" s="15">
        <f t="shared" si="104"/>
        <v>-1.2163296749728793E-2</v>
      </c>
      <c r="AA351" s="14">
        <f t="shared" si="105"/>
        <v>0.99690612331685702</v>
      </c>
      <c r="AB351" s="14">
        <f t="shared" si="106"/>
        <v>-0.20036655828979957</v>
      </c>
      <c r="AC351" s="14">
        <f t="shared" si="107"/>
        <v>-9.6404856375413572E-2</v>
      </c>
      <c r="AD351" s="14">
        <f t="shared" si="108"/>
        <v>0.1802587943758662</v>
      </c>
      <c r="AE351" s="14">
        <f t="shared" si="109"/>
        <v>-0.19872460966712929</v>
      </c>
      <c r="AF351" s="18" t="str">
        <f t="shared" si="110"/>
        <v/>
      </c>
      <c r="AG351" s="18" t="str">
        <f t="shared" si="111"/>
        <v/>
      </c>
      <c r="AH351" s="18" t="str">
        <f t="shared" si="112"/>
        <v/>
      </c>
      <c r="AI351" s="19" t="str">
        <f t="shared" si="113"/>
        <v/>
      </c>
      <c r="AJ351" s="19" t="str">
        <f t="shared" si="114"/>
        <v/>
      </c>
      <c r="AK351" s="19" t="str">
        <f t="shared" si="115"/>
        <v/>
      </c>
    </row>
    <row r="352" spans="2:37" x14ac:dyDescent="0.15">
      <c r="B352" s="51" t="str">
        <f>IFERROR(IF(AND(AF352=1,AI352=1),MAX($B$5:B351)+1,""),"")</f>
        <v/>
      </c>
      <c r="C352" s="51" t="str">
        <f>IFERROR(IF(AND(AG352=1,AJ352=1),MAX($C$5:C351)+1,""),"")</f>
        <v/>
      </c>
      <c r="D352" s="51" t="str">
        <f>IFERROR(IF(AND(AH352=1,AK352=1),MAX($D$5:D351)+1,""),"")</f>
        <v/>
      </c>
      <c r="F352" s="5" t="s">
        <v>801</v>
      </c>
      <c r="G352" s="5" t="s">
        <v>802</v>
      </c>
      <c r="H352" s="12">
        <f>IFERROR([1]!EM_S_STM07_IS(F352,"9",$H$1,"1")/1000000,"")</f>
        <v>2759.3223708099999</v>
      </c>
      <c r="I352" s="12">
        <f>IFERROR([1]!EM_S_STM07_IS(F352,"9",$I$1,"1")/1000000,"")</f>
        <v>4295.0901789799991</v>
      </c>
      <c r="J352" s="12">
        <f>IFERROR([1]!EM_S_STM07_IS(F352,"9",$J$1,"1")/1000000,"")</f>
        <v>4018.3926441900003</v>
      </c>
      <c r="K352" s="12">
        <f>IFERROR([1]!EM_S_STM07_IS(F352,"9",$K$1,"1")/1000000,"")</f>
        <v>1705.4328412899999</v>
      </c>
      <c r="L352" s="12">
        <f>IFERROR([1]!EM_S_STM07_IS(F352,"9",$L$1,"1")/1000000,"")</f>
        <v>701.90163173999997</v>
      </c>
      <c r="M352" s="13">
        <f>IFERROR([1]!EM_S_STM07_IS(F352,"9",$M$1,"1")/1000000,"")</f>
        <v>459.16172859</v>
      </c>
      <c r="N352" s="12">
        <f>IFERROR([1]!EM_S_STM07_IS(F352,"61",$N$1,"1")/1000000,"")</f>
        <v>-223.00677708000001</v>
      </c>
      <c r="O352" s="12">
        <f>IFERROR([1]!EM_S_STM07_IS(F352,"61",$O$1,"1")/1000000,"")</f>
        <v>6.3266886399999995</v>
      </c>
      <c r="P352" s="12">
        <f>IFERROR([1]!EM_S_STM07_IS(F352,"61",$P$1,"1")/1000000,"")</f>
        <v>282.10882054000001</v>
      </c>
      <c r="Q352" s="12">
        <f>IFERROR([1]!EM_S_STM07_IS(F352,"61",$Q$1,"1")/1000000,"")</f>
        <v>224.19862921000001</v>
      </c>
      <c r="R352" s="12">
        <f>IFERROR([1]!EM_S_STM07_IS(F352,"61",$R$1,"1")/1000000,"")</f>
        <v>-55.79869514</v>
      </c>
      <c r="S352" s="12">
        <f>IFERROR([1]!EM_S_STM07_IS(F352,"61",$S$1,"1")/1000000,"")</f>
        <v>-397.81998820999996</v>
      </c>
      <c r="T352" s="20">
        <f t="shared" si="98"/>
        <v>-0.30139345825495101</v>
      </c>
      <c r="U352" s="20" t="str">
        <f t="shared" si="99"/>
        <v/>
      </c>
      <c r="V352" s="14">
        <f t="shared" si="100"/>
        <v>0.556574260556288</v>
      </c>
      <c r="W352" s="14">
        <f t="shared" si="101"/>
        <v>-6.4421821954785852E-2</v>
      </c>
      <c r="X352" s="14">
        <f t="shared" si="102"/>
        <v>-0.57559328012512589</v>
      </c>
      <c r="Y352" s="14">
        <f t="shared" si="103"/>
        <v>-0.58843197178665962</v>
      </c>
      <c r="Z352" s="15">
        <f t="shared" si="104"/>
        <v>-0.34583179775241818</v>
      </c>
      <c r="AA352" s="14">
        <f t="shared" si="105"/>
        <v>1.0283699388997958</v>
      </c>
      <c r="AB352" s="14">
        <f t="shared" si="106"/>
        <v>43.590280412471827</v>
      </c>
      <c r="AC352" s="14">
        <f t="shared" si="107"/>
        <v>-0.20527607474006279</v>
      </c>
      <c r="AD352" s="14">
        <f t="shared" si="108"/>
        <v>-1.2488806257942597</v>
      </c>
      <c r="AE352" s="14">
        <f t="shared" si="109"/>
        <v>-6.1295571914694769</v>
      </c>
      <c r="AF352" s="18" t="str">
        <f t="shared" si="110"/>
        <v/>
      </c>
      <c r="AG352" s="18" t="str">
        <f t="shared" si="111"/>
        <v/>
      </c>
      <c r="AH352" s="18" t="str">
        <f t="shared" si="112"/>
        <v/>
      </c>
      <c r="AI352" s="19" t="str">
        <f t="shared" si="113"/>
        <v/>
      </c>
      <c r="AJ352" s="19" t="str">
        <f t="shared" si="114"/>
        <v/>
      </c>
      <c r="AK352" s="19" t="str">
        <f t="shared" si="115"/>
        <v/>
      </c>
    </row>
    <row r="353" spans="2:37" x14ac:dyDescent="0.15">
      <c r="B353" s="51" t="str">
        <f>IFERROR(IF(AND(AF353=1,AI353=1),MAX($B$5:B352)+1,""),"")</f>
        <v/>
      </c>
      <c r="C353" s="51" t="str">
        <f>IFERROR(IF(AND(AG353=1,AJ353=1),MAX($C$5:C352)+1,""),"")</f>
        <v/>
      </c>
      <c r="D353" s="51" t="str">
        <f>IFERROR(IF(AND(AH353=1,AK353=1),MAX($D$5:D352)+1,""),"")</f>
        <v/>
      </c>
      <c r="F353" s="5" t="s">
        <v>803</v>
      </c>
      <c r="G353" s="5" t="s">
        <v>804</v>
      </c>
      <c r="H353" s="12">
        <f>IFERROR([1]!EM_S_STM07_IS(F353,"9",$H$1,"1")/1000000,"")</f>
        <v>1349.7493861500002</v>
      </c>
      <c r="I353" s="12">
        <f>IFERROR([1]!EM_S_STM07_IS(F353,"9",$I$1,"1")/1000000,"")</f>
        <v>1323.0246335499999</v>
      </c>
      <c r="J353" s="12">
        <f>IFERROR([1]!EM_S_STM07_IS(F353,"9",$J$1,"1")/1000000,"")</f>
        <v>1095.1812473900002</v>
      </c>
      <c r="K353" s="12">
        <f>IFERROR([1]!EM_S_STM07_IS(F353,"9",$K$1,"1")/1000000,"")</f>
        <v>1107.74674269</v>
      </c>
      <c r="L353" s="12">
        <f>IFERROR([1]!EM_S_STM07_IS(F353,"9",$L$1,"1")/1000000,"")</f>
        <v>1054.72059866</v>
      </c>
      <c r="M353" s="13">
        <f>IFERROR([1]!EM_S_STM07_IS(F353,"9",$M$1,"1")/1000000,"")</f>
        <v>1735.40470695</v>
      </c>
      <c r="N353" s="12">
        <f>IFERROR([1]!EM_S_STM07_IS(F353,"61",$N$1,"1")/1000000,"")</f>
        <v>91.629864409999996</v>
      </c>
      <c r="O353" s="12">
        <f>IFERROR([1]!EM_S_STM07_IS(F353,"61",$O$1,"1")/1000000,"")</f>
        <v>106.22020035</v>
      </c>
      <c r="P353" s="12">
        <f>IFERROR([1]!EM_S_STM07_IS(F353,"61",$P$1,"1")/1000000,"")</f>
        <v>14.01891247</v>
      </c>
      <c r="Q353" s="12">
        <f>IFERROR([1]!EM_S_STM07_IS(F353,"61",$Q$1,"1")/1000000,"")</f>
        <v>-106.12590056000001</v>
      </c>
      <c r="R353" s="12">
        <f>IFERROR([1]!EM_S_STM07_IS(F353,"61",$R$1,"1")/1000000,"")</f>
        <v>28.145880609999999</v>
      </c>
      <c r="S353" s="12">
        <f>IFERROR([1]!EM_S_STM07_IS(F353,"61",$S$1,"1")/1000000,"")</f>
        <v>134.50917235</v>
      </c>
      <c r="T353" s="20">
        <f t="shared" si="98"/>
        <v>5.1549028499010108E-2</v>
      </c>
      <c r="U353" s="20">
        <f t="shared" si="99"/>
        <v>7.9799125232066226E-2</v>
      </c>
      <c r="V353" s="14">
        <f t="shared" si="100"/>
        <v>-1.9799788667605556E-2</v>
      </c>
      <c r="W353" s="14">
        <f t="shared" si="101"/>
        <v>-0.17221401656644891</v>
      </c>
      <c r="X353" s="14">
        <f t="shared" si="102"/>
        <v>1.1473439058553562E-2</v>
      </c>
      <c r="Y353" s="14">
        <f t="shared" si="103"/>
        <v>-4.7868472085265519E-2</v>
      </c>
      <c r="Z353" s="15">
        <f t="shared" si="104"/>
        <v>0.64536912349563924</v>
      </c>
      <c r="AA353" s="14">
        <f t="shared" si="105"/>
        <v>0.15923122918435412</v>
      </c>
      <c r="AB353" s="14">
        <f t="shared" si="106"/>
        <v>-0.86802027840460572</v>
      </c>
      <c r="AC353" s="14">
        <f t="shared" si="107"/>
        <v>-8.5701949624912679</v>
      </c>
      <c r="AD353" s="14">
        <f t="shared" si="108"/>
        <v>1.2652121721604357</v>
      </c>
      <c r="AE353" s="14">
        <f t="shared" si="109"/>
        <v>3.7790003167358708</v>
      </c>
      <c r="AF353" s="18" t="str">
        <f t="shared" si="110"/>
        <v/>
      </c>
      <c r="AG353" s="18" t="str">
        <f t="shared" si="111"/>
        <v/>
      </c>
      <c r="AH353" s="18" t="str">
        <f t="shared" si="112"/>
        <v/>
      </c>
      <c r="AI353" s="19" t="str">
        <f t="shared" si="113"/>
        <v/>
      </c>
      <c r="AJ353" s="19" t="str">
        <f t="shared" si="114"/>
        <v/>
      </c>
      <c r="AK353" s="19" t="str">
        <f t="shared" si="115"/>
        <v/>
      </c>
    </row>
    <row r="354" spans="2:37" x14ac:dyDescent="0.15">
      <c r="B354" s="51" t="str">
        <f>IFERROR(IF(AND(AF354=1,AI354=1),MAX($B$5:B353)+1,""),"")</f>
        <v/>
      </c>
      <c r="C354" s="51" t="str">
        <f>IFERROR(IF(AND(AG354=1,AJ354=1),MAX($C$5:C353)+1,""),"")</f>
        <v/>
      </c>
      <c r="D354" s="51" t="str">
        <f>IFERROR(IF(AND(AH354=1,AK354=1),MAX($D$5:D353)+1,""),"")</f>
        <v/>
      </c>
      <c r="F354" s="5" t="s">
        <v>805</v>
      </c>
      <c r="G354" s="5" t="s">
        <v>806</v>
      </c>
      <c r="H354" s="12">
        <f>IFERROR([1]!EM_S_STM07_IS(F354,"9",$H$1,"1")/1000000,"")</f>
        <v>1097.7375374100002</v>
      </c>
      <c r="I354" s="12">
        <f>IFERROR([1]!EM_S_STM07_IS(F354,"9",$I$1,"1")/1000000,"")</f>
        <v>1364.03137128</v>
      </c>
      <c r="J354" s="12">
        <f>IFERROR([1]!EM_S_STM07_IS(F354,"9",$J$1,"1")/1000000,"")</f>
        <v>1128.1437743900001</v>
      </c>
      <c r="K354" s="12">
        <f>IFERROR([1]!EM_S_STM07_IS(F354,"9",$K$1,"1")/1000000,"")</f>
        <v>982.47423878999996</v>
      </c>
      <c r="L354" s="12">
        <f>IFERROR([1]!EM_S_STM07_IS(F354,"9",$L$1,"1")/1000000,"")</f>
        <v>448.86356139999998</v>
      </c>
      <c r="M354" s="13">
        <f>IFERROR([1]!EM_S_STM07_IS(F354,"9",$M$1,"1")/1000000,"")</f>
        <v>357.40767926999996</v>
      </c>
      <c r="N354" s="12">
        <f>IFERROR([1]!EM_S_STM07_IS(F354,"61",$N$1,"1")/1000000,"")</f>
        <v>18.83218918</v>
      </c>
      <c r="O354" s="12">
        <f>IFERROR([1]!EM_S_STM07_IS(F354,"61",$O$1,"1")/1000000,"")</f>
        <v>3.42226988</v>
      </c>
      <c r="P354" s="12">
        <f>IFERROR([1]!EM_S_STM07_IS(F354,"61",$P$1,"1")/1000000,"")</f>
        <v>-34.745733340000001</v>
      </c>
      <c r="Q354" s="12">
        <f>IFERROR([1]!EM_S_STM07_IS(F354,"61",$Q$1,"1")/1000000,"")</f>
        <v>5.9010552999999994</v>
      </c>
      <c r="R354" s="12">
        <f>IFERROR([1]!EM_S_STM07_IS(F354,"61",$R$1,"1")/1000000,"")</f>
        <v>5.9399016399999995</v>
      </c>
      <c r="S354" s="12">
        <f>IFERROR([1]!EM_S_STM07_IS(F354,"61",$S$1,"1")/1000000,"")</f>
        <v>18.386520100000002</v>
      </c>
      <c r="T354" s="20">
        <f t="shared" si="98"/>
        <v>-0.20102521627680126</v>
      </c>
      <c r="U354" s="20">
        <f t="shared" si="99"/>
        <v>-4.7785070861963153E-3</v>
      </c>
      <c r="V354" s="14">
        <f t="shared" si="100"/>
        <v>0.24258424695787756</v>
      </c>
      <c r="W354" s="14">
        <f t="shared" si="101"/>
        <v>-0.17293414349308128</v>
      </c>
      <c r="X354" s="14">
        <f t="shared" si="102"/>
        <v>-0.12912320123271989</v>
      </c>
      <c r="Y354" s="14">
        <f t="shared" si="103"/>
        <v>-0.54312943415919646</v>
      </c>
      <c r="Z354" s="15">
        <f t="shared" si="104"/>
        <v>-0.20374984738068341</v>
      </c>
      <c r="AA354" s="14">
        <f t="shared" si="105"/>
        <v>-0.81827551500839368</v>
      </c>
      <c r="AB354" s="14">
        <f t="shared" si="106"/>
        <v>-11.152832639838447</v>
      </c>
      <c r="AC354" s="14">
        <f t="shared" si="107"/>
        <v>1.1698353936656327</v>
      </c>
      <c r="AD354" s="14">
        <f t="shared" si="108"/>
        <v>6.5829479686455566E-3</v>
      </c>
      <c r="AE354" s="14">
        <f t="shared" si="109"/>
        <v>2.0954250111118009</v>
      </c>
      <c r="AF354" s="18" t="str">
        <f t="shared" si="110"/>
        <v/>
      </c>
      <c r="AG354" s="18" t="str">
        <f t="shared" si="111"/>
        <v/>
      </c>
      <c r="AH354" s="18" t="str">
        <f t="shared" si="112"/>
        <v/>
      </c>
      <c r="AI354" s="19" t="str">
        <f t="shared" si="113"/>
        <v/>
      </c>
      <c r="AJ354" s="19" t="str">
        <f t="shared" si="114"/>
        <v/>
      </c>
      <c r="AK354" s="19" t="str">
        <f t="shared" si="115"/>
        <v/>
      </c>
    </row>
    <row r="355" spans="2:37" x14ac:dyDescent="0.15">
      <c r="B355" s="51" t="str">
        <f>IFERROR(IF(AND(AF355=1,AI355=1),MAX($B$5:B354)+1,""),"")</f>
        <v/>
      </c>
      <c r="C355" s="51" t="str">
        <f>IFERROR(IF(AND(AG355=1,AJ355=1),MAX($C$5:C354)+1,""),"")</f>
        <v/>
      </c>
      <c r="D355" s="51" t="str">
        <f>IFERROR(IF(AND(AH355=1,AK355=1),MAX($D$5:D354)+1,""),"")</f>
        <v/>
      </c>
      <c r="F355" s="5" t="s">
        <v>807</v>
      </c>
      <c r="G355" s="5" t="s">
        <v>808</v>
      </c>
      <c r="H355" s="12">
        <f>IFERROR([1]!EM_S_STM07_IS(F355,"9",$H$1,"1")/1000000,"")</f>
        <v>862.94195059000003</v>
      </c>
      <c r="I355" s="12">
        <f>IFERROR([1]!EM_S_STM07_IS(F355,"9",$I$1,"1")/1000000,"")</f>
        <v>1208.6209702599999</v>
      </c>
      <c r="J355" s="12">
        <f>IFERROR([1]!EM_S_STM07_IS(F355,"9",$J$1,"1")/1000000,"")</f>
        <v>1298.6337053499999</v>
      </c>
      <c r="K355" s="12">
        <f>IFERROR([1]!EM_S_STM07_IS(F355,"9",$K$1,"1")/1000000,"")</f>
        <v>1104.7103026099999</v>
      </c>
      <c r="L355" s="12">
        <f>IFERROR([1]!EM_S_STM07_IS(F355,"9",$L$1,"1")/1000000,"")</f>
        <v>1006.74618436</v>
      </c>
      <c r="M355" s="13">
        <f>IFERROR([1]!EM_S_STM07_IS(F355,"9",$M$1,"1")/1000000,"")</f>
        <v>1607.9731810399999</v>
      </c>
      <c r="N355" s="12">
        <f>IFERROR([1]!EM_S_STM07_IS(F355,"61",$N$1,"1")/1000000,"")</f>
        <v>7.0079985000000002</v>
      </c>
      <c r="O355" s="12">
        <f>IFERROR([1]!EM_S_STM07_IS(F355,"61",$O$1,"1")/1000000,"")</f>
        <v>-65.002901950000009</v>
      </c>
      <c r="P355" s="12">
        <f>IFERROR([1]!EM_S_STM07_IS(F355,"61",$P$1,"1")/1000000,"")</f>
        <v>18.556934429999998</v>
      </c>
      <c r="Q355" s="12">
        <f>IFERROR([1]!EM_S_STM07_IS(F355,"61",$Q$1,"1")/1000000,"")</f>
        <v>13.765503390000001</v>
      </c>
      <c r="R355" s="12">
        <f>IFERROR([1]!EM_S_STM07_IS(F355,"61",$R$1,"1")/1000000,"")</f>
        <v>-143.62429100999998</v>
      </c>
      <c r="S355" s="12">
        <f>IFERROR([1]!EM_S_STM07_IS(F355,"61",$S$1,"1")/1000000,"")</f>
        <v>137.81740405000002</v>
      </c>
      <c r="T355" s="20">
        <f t="shared" si="98"/>
        <v>0.13255537043721999</v>
      </c>
      <c r="U355" s="20">
        <f t="shared" si="99"/>
        <v>0.81443749953648581</v>
      </c>
      <c r="V355" s="14">
        <f t="shared" si="100"/>
        <v>0.40058200836528635</v>
      </c>
      <c r="W355" s="14">
        <f t="shared" si="101"/>
        <v>7.4475569516749607E-2</v>
      </c>
      <c r="X355" s="14">
        <f t="shared" si="102"/>
        <v>-0.14932879220760328</v>
      </c>
      <c r="Y355" s="14">
        <f t="shared" si="103"/>
        <v>-8.8678559454500261E-2</v>
      </c>
      <c r="Z355" s="15">
        <f t="shared" si="104"/>
        <v>0.59719818760694554</v>
      </c>
      <c r="AA355" s="14">
        <f t="shared" si="105"/>
        <v>-10.275530231634612</v>
      </c>
      <c r="AB355" s="14">
        <f t="shared" si="106"/>
        <v>1.2854785536232509</v>
      </c>
      <c r="AC355" s="14">
        <f t="shared" si="107"/>
        <v>-0.25820164737198986</v>
      </c>
      <c r="AD355" s="14">
        <f t="shared" si="108"/>
        <v>-11.433638853653282</v>
      </c>
      <c r="AE355" s="14">
        <f t="shared" si="109"/>
        <v>1.9595689077441947</v>
      </c>
      <c r="AF355" s="18" t="str">
        <f t="shared" si="110"/>
        <v/>
      </c>
      <c r="AG355" s="18">
        <f t="shared" si="111"/>
        <v>1</v>
      </c>
      <c r="AH355" s="18" t="str">
        <f t="shared" si="112"/>
        <v/>
      </c>
      <c r="AI355" s="19" t="str">
        <f t="shared" si="113"/>
        <v/>
      </c>
      <c r="AJ355" s="19" t="str">
        <f t="shared" si="114"/>
        <v/>
      </c>
      <c r="AK355" s="19" t="str">
        <f t="shared" si="115"/>
        <v/>
      </c>
    </row>
    <row r="356" spans="2:37" x14ac:dyDescent="0.15">
      <c r="B356" s="51" t="str">
        <f>IFERROR(IF(AND(AF356=1,AI356=1),MAX($B$5:B355)+1,""),"")</f>
        <v/>
      </c>
      <c r="C356" s="51" t="str">
        <f>IFERROR(IF(AND(AG356=1,AJ356=1),MAX($C$5:C355)+1,""),"")</f>
        <v/>
      </c>
      <c r="D356" s="51" t="str">
        <f>IFERROR(IF(AND(AH356=1,AK356=1),MAX($D$5:D355)+1,""),"")</f>
        <v/>
      </c>
      <c r="F356" s="5" t="s">
        <v>809</v>
      </c>
      <c r="G356" s="5" t="s">
        <v>810</v>
      </c>
      <c r="H356" s="12">
        <f>IFERROR([1]!EM_S_STM07_IS(F356,"9",$H$1,"1")/1000000,"")</f>
        <v>1432.33008571</v>
      </c>
      <c r="I356" s="12">
        <f>IFERROR([1]!EM_S_STM07_IS(F356,"9",$I$1,"1")/1000000,"")</f>
        <v>1606.2803507000001</v>
      </c>
      <c r="J356" s="12">
        <f>IFERROR([1]!EM_S_STM07_IS(F356,"9",$J$1,"1")/1000000,"")</f>
        <v>1191.1400563499999</v>
      </c>
      <c r="K356" s="12">
        <f>IFERROR([1]!EM_S_STM07_IS(F356,"9",$K$1,"1")/1000000,"")</f>
        <v>1285.38267032</v>
      </c>
      <c r="L356" s="12">
        <f>IFERROR([1]!EM_S_STM07_IS(F356,"9",$L$1,"1")/1000000,"")</f>
        <v>3501.0266394099999</v>
      </c>
      <c r="M356" s="13">
        <f>IFERROR([1]!EM_S_STM07_IS(F356,"9",$M$1,"1")/1000000,"")</f>
        <v>2548.2579660300003</v>
      </c>
      <c r="N356" s="12">
        <f>IFERROR([1]!EM_S_STM07_IS(F356,"61",$N$1,"1")/1000000,"")</f>
        <v>106.54685797</v>
      </c>
      <c r="O356" s="12">
        <f>IFERROR([1]!EM_S_STM07_IS(F356,"61",$O$1,"1")/1000000,"")</f>
        <v>132.37783066</v>
      </c>
      <c r="P356" s="12">
        <f>IFERROR([1]!EM_S_STM07_IS(F356,"61",$P$1,"1")/1000000,"")</f>
        <v>11.864604369999999</v>
      </c>
      <c r="Q356" s="12">
        <f>IFERROR([1]!EM_S_STM07_IS(F356,"61",$Q$1,"1")/1000000,"")</f>
        <v>-29.299923760000002</v>
      </c>
      <c r="R356" s="12">
        <f>IFERROR([1]!EM_S_STM07_IS(F356,"61",$R$1,"1")/1000000,"")</f>
        <v>19.271377809999997</v>
      </c>
      <c r="S356" s="12">
        <f>IFERROR([1]!EM_S_STM07_IS(F356,"61",$S$1,"1")/1000000,"")</f>
        <v>-236.24149315</v>
      </c>
      <c r="T356" s="20">
        <f t="shared" si="98"/>
        <v>0.12212194353989592</v>
      </c>
      <c r="U356" s="20">
        <f t="shared" si="99"/>
        <v>-2.1726356853007838</v>
      </c>
      <c r="V356" s="14">
        <f t="shared" si="100"/>
        <v>0.12144565468913797</v>
      </c>
      <c r="W356" s="14">
        <f t="shared" si="101"/>
        <v>-0.25844821806422924</v>
      </c>
      <c r="X356" s="14">
        <f t="shared" si="102"/>
        <v>7.9119674859047986E-2</v>
      </c>
      <c r="Y356" s="14">
        <f t="shared" si="103"/>
        <v>1.72372323063793</v>
      </c>
      <c r="Z356" s="15">
        <f t="shared" si="104"/>
        <v>-0.27213979541171446</v>
      </c>
      <c r="AA356" s="14">
        <f t="shared" si="105"/>
        <v>0.24243767655047252</v>
      </c>
      <c r="AB356" s="14">
        <f t="shared" si="106"/>
        <v>-0.91037317720915734</v>
      </c>
      <c r="AC356" s="14">
        <f t="shared" si="107"/>
        <v>-3.4695238750721198</v>
      </c>
      <c r="AD356" s="14">
        <f t="shared" si="108"/>
        <v>1.65772791655892</v>
      </c>
      <c r="AE356" s="14">
        <f t="shared" si="109"/>
        <v>-13.258671667337314</v>
      </c>
      <c r="AF356" s="18" t="str">
        <f t="shared" si="110"/>
        <v/>
      </c>
      <c r="AG356" s="18" t="str">
        <f t="shared" si="111"/>
        <v/>
      </c>
      <c r="AH356" s="18" t="str">
        <f t="shared" si="112"/>
        <v/>
      </c>
      <c r="AI356" s="19" t="str">
        <f t="shared" si="113"/>
        <v/>
      </c>
      <c r="AJ356" s="19" t="str">
        <f t="shared" si="114"/>
        <v/>
      </c>
      <c r="AK356" s="19" t="str">
        <f t="shared" si="115"/>
        <v/>
      </c>
    </row>
    <row r="357" spans="2:37" x14ac:dyDescent="0.15">
      <c r="B357" s="51" t="str">
        <f>IFERROR(IF(AND(AF357=1,AI357=1),MAX($B$5:B356)+1,""),"")</f>
        <v/>
      </c>
      <c r="C357" s="51" t="str">
        <f>IFERROR(IF(AND(AG357=1,AJ357=1),MAX($C$5:C356)+1,""),"")</f>
        <v/>
      </c>
      <c r="D357" s="51" t="str">
        <f>IFERROR(IF(AND(AH357=1,AK357=1),MAX($D$5:D356)+1,""),"")</f>
        <v/>
      </c>
      <c r="F357" s="5" t="s">
        <v>811</v>
      </c>
      <c r="G357" s="5" t="s">
        <v>812</v>
      </c>
      <c r="H357" s="12">
        <f>IFERROR([1]!EM_S_STM07_IS(F357,"9",$H$1,"1")/1000000,"")</f>
        <v>1.1126339999999999</v>
      </c>
      <c r="I357" s="12">
        <f>IFERROR([1]!EM_S_STM07_IS(F357,"9",$I$1,"1")/1000000,"")</f>
        <v>0.75722240000000007</v>
      </c>
      <c r="J357" s="12">
        <f>IFERROR([1]!EM_S_STM07_IS(F357,"9",$J$1,"1")/1000000,"")</f>
        <v>279.06066299999998</v>
      </c>
      <c r="K357" s="12">
        <f>IFERROR([1]!EM_S_STM07_IS(F357,"9",$K$1,"1")/1000000,"")</f>
        <v>443.59456299999999</v>
      </c>
      <c r="L357" s="12">
        <f>IFERROR([1]!EM_S_STM07_IS(F357,"9",$L$1,"1")/1000000,"")</f>
        <v>595.76353800000004</v>
      </c>
      <c r="M357" s="13">
        <f>IFERROR([1]!EM_S_STM07_IS(F357,"9",$M$1,"1")/1000000,"")</f>
        <v>667.87709329999996</v>
      </c>
      <c r="N357" s="12">
        <f>IFERROR([1]!EM_S_STM07_IS(F357,"61",$N$1,"1")/1000000,"")</f>
        <v>-24.16630893</v>
      </c>
      <c r="O357" s="12">
        <f>IFERROR([1]!EM_S_STM07_IS(F357,"61",$O$1,"1")/1000000,"")</f>
        <v>-27.56445377</v>
      </c>
      <c r="P357" s="12">
        <f>IFERROR([1]!EM_S_STM07_IS(F357,"61",$P$1,"1")/1000000,"")</f>
        <v>31.244085640000002</v>
      </c>
      <c r="Q357" s="12">
        <f>IFERROR([1]!EM_S_STM07_IS(F357,"61",$Q$1,"1")/1000000,"")</f>
        <v>59.726323719999996</v>
      </c>
      <c r="R357" s="12">
        <f>IFERROR([1]!EM_S_STM07_IS(F357,"61",$R$1,"1")/1000000,"")</f>
        <v>74.550622879999992</v>
      </c>
      <c r="S357" s="12">
        <f>IFERROR([1]!EM_S_STM07_IS(F357,"61",$S$1,"1")/1000000,"")</f>
        <v>83.877292519999997</v>
      </c>
      <c r="T357" s="20">
        <f t="shared" si="98"/>
        <v>2.5947512572069371</v>
      </c>
      <c r="U357" s="20" t="str">
        <f t="shared" si="99"/>
        <v/>
      </c>
      <c r="V357" s="14">
        <f t="shared" si="100"/>
        <v>-0.31943262564329317</v>
      </c>
      <c r="W357" s="14">
        <f t="shared" si="101"/>
        <v>367.53197026395412</v>
      </c>
      <c r="X357" s="14">
        <f t="shared" si="102"/>
        <v>0.58959904355993031</v>
      </c>
      <c r="Y357" s="14">
        <f t="shared" si="103"/>
        <v>0.34303615889899908</v>
      </c>
      <c r="Z357" s="15">
        <f t="shared" si="104"/>
        <v>0.12104392212737247</v>
      </c>
      <c r="AA357" s="14">
        <f t="shared" si="105"/>
        <v>-0.14061497143991036</v>
      </c>
      <c r="AB357" s="14">
        <f t="shared" si="106"/>
        <v>2.133491920453173</v>
      </c>
      <c r="AC357" s="14">
        <f t="shared" si="107"/>
        <v>0.91160414832354153</v>
      </c>
      <c r="AD357" s="14">
        <f t="shared" si="108"/>
        <v>0.24820377744153574</v>
      </c>
      <c r="AE357" s="14">
        <f t="shared" si="109"/>
        <v>0.12510518731698098</v>
      </c>
      <c r="AF357" s="18">
        <f t="shared" si="110"/>
        <v>1</v>
      </c>
      <c r="AG357" s="18" t="str">
        <f t="shared" si="111"/>
        <v/>
      </c>
      <c r="AH357" s="18" t="str">
        <f t="shared" si="112"/>
        <v/>
      </c>
      <c r="AI357" s="19" t="str">
        <f t="shared" si="113"/>
        <v/>
      </c>
      <c r="AJ357" s="19" t="str">
        <f t="shared" si="114"/>
        <v/>
      </c>
      <c r="AK357" s="19" t="str">
        <f t="shared" si="115"/>
        <v/>
      </c>
    </row>
    <row r="358" spans="2:37" x14ac:dyDescent="0.15">
      <c r="B358" s="51" t="str">
        <f>IFERROR(IF(AND(AF358=1,AI358=1),MAX($B$5:B357)+1,""),"")</f>
        <v/>
      </c>
      <c r="C358" s="51" t="str">
        <f>IFERROR(IF(AND(AG358=1,AJ358=1),MAX($C$5:C357)+1,""),"")</f>
        <v/>
      </c>
      <c r="D358" s="51" t="str">
        <f>IFERROR(IF(AND(AH358=1,AK358=1),MAX($D$5:D357)+1,""),"")</f>
        <v/>
      </c>
      <c r="F358" s="5" t="s">
        <v>813</v>
      </c>
      <c r="G358" s="5" t="s">
        <v>814</v>
      </c>
      <c r="H358" s="12">
        <f>IFERROR([1]!EM_S_STM07_IS(F358,"9",$H$1,"1")/1000000,"")</f>
        <v>2010.3919988399998</v>
      </c>
      <c r="I358" s="12">
        <f>IFERROR([1]!EM_S_STM07_IS(F358,"9",$I$1,"1")/1000000,"")</f>
        <v>1771.7096462699999</v>
      </c>
      <c r="J358" s="12">
        <f>IFERROR([1]!EM_S_STM07_IS(F358,"9",$J$1,"1")/1000000,"")</f>
        <v>2009.2268994200001</v>
      </c>
      <c r="K358" s="12">
        <f>IFERROR([1]!EM_S_STM07_IS(F358,"9",$K$1,"1")/1000000,"")</f>
        <v>2130.08320142</v>
      </c>
      <c r="L358" s="12">
        <f>IFERROR([1]!EM_S_STM07_IS(F358,"9",$L$1,"1")/1000000,"")</f>
        <v>2443.5869591300002</v>
      </c>
      <c r="M358" s="13">
        <f>IFERROR([1]!EM_S_STM07_IS(F358,"9",$M$1,"1")/1000000,"")</f>
        <v>2809.4297166199999</v>
      </c>
      <c r="N358" s="12">
        <f>IFERROR([1]!EM_S_STM07_IS(F358,"61",$N$1,"1")/1000000,"")</f>
        <v>260.21936312999998</v>
      </c>
      <c r="O358" s="12">
        <f>IFERROR([1]!EM_S_STM07_IS(F358,"61",$O$1,"1")/1000000,"")</f>
        <v>146.25469399000002</v>
      </c>
      <c r="P358" s="12">
        <f>IFERROR([1]!EM_S_STM07_IS(F358,"61",$P$1,"1")/1000000,"")</f>
        <v>169.97275891000001</v>
      </c>
      <c r="Q358" s="12">
        <f>IFERROR([1]!EM_S_STM07_IS(F358,"61",$Q$1,"1")/1000000,"")</f>
        <v>130.50051059999998</v>
      </c>
      <c r="R358" s="12">
        <f>IFERROR([1]!EM_S_STM07_IS(F358,"61",$R$1,"1")/1000000,"")</f>
        <v>189.21626588999999</v>
      </c>
      <c r="S358" s="12">
        <f>IFERROR([1]!EM_S_STM07_IS(F358,"61",$S$1,"1")/1000000,"")</f>
        <v>351.46954260000001</v>
      </c>
      <c r="T358" s="20">
        <f t="shared" si="98"/>
        <v>6.9221012372717272E-2</v>
      </c>
      <c r="U358" s="20">
        <f t="shared" si="99"/>
        <v>6.1963566371734391E-2</v>
      </c>
      <c r="V358" s="14">
        <f t="shared" si="100"/>
        <v>-0.11872428496916029</v>
      </c>
      <c r="W358" s="14">
        <f t="shared" si="101"/>
        <v>0.13406104868822494</v>
      </c>
      <c r="X358" s="14">
        <f t="shared" si="102"/>
        <v>6.0150649005787891E-2</v>
      </c>
      <c r="Y358" s="14">
        <f t="shared" si="103"/>
        <v>0.14717911370833112</v>
      </c>
      <c r="Z358" s="15">
        <f t="shared" si="104"/>
        <v>0.14971546485100418</v>
      </c>
      <c r="AA358" s="14">
        <f t="shared" si="105"/>
        <v>-0.4379561450354702</v>
      </c>
      <c r="AB358" s="14">
        <f t="shared" si="106"/>
        <v>0.16216959793182215</v>
      </c>
      <c r="AC358" s="14">
        <f t="shared" si="107"/>
        <v>-0.23222690837712676</v>
      </c>
      <c r="AD358" s="14">
        <f t="shared" si="108"/>
        <v>0.44992739890475197</v>
      </c>
      <c r="AE358" s="14">
        <f t="shared" si="109"/>
        <v>0.85750173721494549</v>
      </c>
      <c r="AF358" s="18" t="str">
        <f t="shared" si="110"/>
        <v/>
      </c>
      <c r="AG358" s="18" t="str">
        <f t="shared" si="111"/>
        <v/>
      </c>
      <c r="AH358" s="18" t="str">
        <f t="shared" si="112"/>
        <v/>
      </c>
      <c r="AI358" s="19" t="str">
        <f t="shared" si="113"/>
        <v/>
      </c>
      <c r="AJ358" s="19" t="str">
        <f t="shared" si="114"/>
        <v/>
      </c>
      <c r="AK358" s="19" t="str">
        <f t="shared" si="115"/>
        <v/>
      </c>
    </row>
    <row r="359" spans="2:37" x14ac:dyDescent="0.15">
      <c r="B359" s="51" t="str">
        <f>IFERROR(IF(AND(AF359=1,AI359=1),MAX($B$5:B358)+1,""),"")</f>
        <v/>
      </c>
      <c r="C359" s="51" t="str">
        <f>IFERROR(IF(AND(AG359=1,AJ359=1),MAX($C$5:C358)+1,""),"")</f>
        <v/>
      </c>
      <c r="D359" s="51" t="str">
        <f>IFERROR(IF(AND(AH359=1,AK359=1),MAX($D$5:D358)+1,""),"")</f>
        <v/>
      </c>
      <c r="F359" s="5" t="s">
        <v>815</v>
      </c>
      <c r="G359" s="5" t="s">
        <v>816</v>
      </c>
      <c r="H359" s="12">
        <f>IFERROR([1]!EM_S_STM07_IS(F359,"9",$H$1,"1")/1000000,"")</f>
        <v>1816.43851025</v>
      </c>
      <c r="I359" s="12">
        <f>IFERROR([1]!EM_S_STM07_IS(F359,"9",$I$1,"1")/1000000,"")</f>
        <v>1937.3092615099999</v>
      </c>
      <c r="J359" s="12">
        <f>IFERROR([1]!EM_S_STM07_IS(F359,"9",$J$1,"1")/1000000,"")</f>
        <v>2137.82508478</v>
      </c>
      <c r="K359" s="12">
        <f>IFERROR([1]!EM_S_STM07_IS(F359,"9",$K$1,"1")/1000000,"")</f>
        <v>2632.5554064899998</v>
      </c>
      <c r="L359" s="12">
        <f>IFERROR([1]!EM_S_STM07_IS(F359,"9",$L$1,"1")/1000000,"")</f>
        <v>2702.7916299699996</v>
      </c>
      <c r="M359" s="13">
        <f>IFERROR([1]!EM_S_STM07_IS(F359,"9",$M$1,"1")/1000000,"")</f>
        <v>2706.2381222600002</v>
      </c>
      <c r="N359" s="12">
        <f>IFERROR([1]!EM_S_STM07_IS(F359,"61",$N$1,"1")/1000000,"")</f>
        <v>178.46199869</v>
      </c>
      <c r="O359" s="12">
        <f>IFERROR([1]!EM_S_STM07_IS(F359,"61",$O$1,"1")/1000000,"")</f>
        <v>193.41347677000002</v>
      </c>
      <c r="P359" s="12">
        <f>IFERROR([1]!EM_S_STM07_IS(F359,"61",$P$1,"1")/1000000,"")</f>
        <v>222.42834026</v>
      </c>
      <c r="Q359" s="12">
        <f>IFERROR([1]!EM_S_STM07_IS(F359,"61",$Q$1,"1")/1000000,"")</f>
        <v>333.94008173000003</v>
      </c>
      <c r="R359" s="12">
        <f>IFERROR([1]!EM_S_STM07_IS(F359,"61",$R$1,"1")/1000000,"")</f>
        <v>443.18994339</v>
      </c>
      <c r="S359" s="12">
        <f>IFERROR([1]!EM_S_STM07_IS(F359,"61",$S$1,"1")/1000000,"")</f>
        <v>463.23469064</v>
      </c>
      <c r="T359" s="20">
        <f t="shared" si="98"/>
        <v>8.3001508020009718E-2</v>
      </c>
      <c r="U359" s="20">
        <f t="shared" si="99"/>
        <v>0.21018304637832141</v>
      </c>
      <c r="V359" s="14">
        <f t="shared" si="100"/>
        <v>6.6542715637186209E-2</v>
      </c>
      <c r="W359" s="14">
        <f t="shared" si="101"/>
        <v>0.1035022271631075</v>
      </c>
      <c r="X359" s="14">
        <f t="shared" si="102"/>
        <v>0.23141758660807912</v>
      </c>
      <c r="Y359" s="14">
        <f t="shared" si="103"/>
        <v>2.6679865239245294E-2</v>
      </c>
      <c r="Z359" s="15">
        <f t="shared" si="104"/>
        <v>1.2751601905911117E-3</v>
      </c>
      <c r="AA359" s="14">
        <f t="shared" si="105"/>
        <v>8.3779618012525439E-2</v>
      </c>
      <c r="AB359" s="14">
        <f t="shared" si="106"/>
        <v>0.15001469377701823</v>
      </c>
      <c r="AC359" s="14">
        <f t="shared" si="107"/>
        <v>0.50133783015083511</v>
      </c>
      <c r="AD359" s="14">
        <f t="shared" si="108"/>
        <v>0.32715408433160642</v>
      </c>
      <c r="AE359" s="14">
        <f t="shared" si="109"/>
        <v>4.5228344074497523E-2</v>
      </c>
      <c r="AF359" s="18" t="str">
        <f t="shared" si="110"/>
        <v/>
      </c>
      <c r="AG359" s="18">
        <f t="shared" si="111"/>
        <v>1</v>
      </c>
      <c r="AH359" s="18" t="str">
        <f t="shared" si="112"/>
        <v/>
      </c>
      <c r="AI359" s="19" t="str">
        <f t="shared" si="113"/>
        <v/>
      </c>
      <c r="AJ359" s="19" t="str">
        <f t="shared" si="114"/>
        <v/>
      </c>
      <c r="AK359" s="19" t="str">
        <f t="shared" si="115"/>
        <v/>
      </c>
    </row>
    <row r="360" spans="2:37" x14ac:dyDescent="0.15">
      <c r="B360" s="51" t="str">
        <f>IFERROR(IF(AND(AF360=1,AI360=1),MAX($B$5:B359)+1,""),"")</f>
        <v/>
      </c>
      <c r="C360" s="51" t="str">
        <f>IFERROR(IF(AND(AG360=1,AJ360=1),MAX($C$5:C359)+1,""),"")</f>
        <v/>
      </c>
      <c r="D360" s="51" t="str">
        <f>IFERROR(IF(AND(AH360=1,AK360=1),MAX($D$5:D359)+1,""),"")</f>
        <v/>
      </c>
      <c r="F360" s="5" t="s">
        <v>817</v>
      </c>
      <c r="G360" s="5" t="s">
        <v>818</v>
      </c>
      <c r="H360" s="12">
        <f>IFERROR([1]!EM_S_STM07_IS(F360,"9",$H$1,"1")/1000000,"")</f>
        <v>1955.78133142</v>
      </c>
      <c r="I360" s="12">
        <f>IFERROR([1]!EM_S_STM07_IS(F360,"9",$I$1,"1")/1000000,"")</f>
        <v>2433.4915628600002</v>
      </c>
      <c r="J360" s="12">
        <f>IFERROR([1]!EM_S_STM07_IS(F360,"9",$J$1,"1")/1000000,"")</f>
        <v>2059.28737004</v>
      </c>
      <c r="K360" s="12">
        <f>IFERROR([1]!EM_S_STM07_IS(F360,"9",$K$1,"1")/1000000,"")</f>
        <v>2058.2987344500002</v>
      </c>
      <c r="L360" s="12">
        <f>IFERROR([1]!EM_S_STM07_IS(F360,"9",$L$1,"1")/1000000,"")</f>
        <v>1981.8616770799999</v>
      </c>
      <c r="M360" s="13">
        <f>IFERROR([1]!EM_S_STM07_IS(F360,"9",$M$1,"1")/1000000,"")</f>
        <v>1930.49132766</v>
      </c>
      <c r="N360" s="12">
        <f>IFERROR([1]!EM_S_STM07_IS(F360,"61",$N$1,"1")/1000000,"")</f>
        <v>360.03166257999999</v>
      </c>
      <c r="O360" s="12">
        <f>IFERROR([1]!EM_S_STM07_IS(F360,"61",$O$1,"1")/1000000,"")</f>
        <v>304.79733873999999</v>
      </c>
      <c r="P360" s="12">
        <f>IFERROR([1]!EM_S_STM07_IS(F360,"61",$P$1,"1")/1000000,"")</f>
        <v>350.81436312</v>
      </c>
      <c r="Q360" s="12">
        <f>IFERROR([1]!EM_S_STM07_IS(F360,"61",$Q$1,"1")/1000000,"")</f>
        <v>189.63908522</v>
      </c>
      <c r="R360" s="12">
        <f>IFERROR([1]!EM_S_STM07_IS(F360,"61",$R$1,"1")/1000000,"")</f>
        <v>377.94765642999999</v>
      </c>
      <c r="S360" s="12">
        <f>IFERROR([1]!EM_S_STM07_IS(F360,"61",$S$1,"1")/1000000,"")</f>
        <v>80.98956179000001</v>
      </c>
      <c r="T360" s="20">
        <f t="shared" si="98"/>
        <v>-2.5996604500045928E-3</v>
      </c>
      <c r="U360" s="20">
        <f t="shared" si="99"/>
        <v>-0.2579764812756653</v>
      </c>
      <c r="V360" s="14">
        <f t="shared" si="100"/>
        <v>0.24425544091534887</v>
      </c>
      <c r="W360" s="14">
        <f t="shared" si="101"/>
        <v>-0.15377254580665595</v>
      </c>
      <c r="X360" s="14">
        <f t="shared" si="102"/>
        <v>-4.8008626886330452E-4</v>
      </c>
      <c r="Y360" s="14">
        <f t="shared" si="103"/>
        <v>-3.7136036713555622E-2</v>
      </c>
      <c r="Z360" s="15">
        <f t="shared" si="104"/>
        <v>-2.5920249639060099E-2</v>
      </c>
      <c r="AA360" s="14">
        <f t="shared" si="105"/>
        <v>-0.15341518422071224</v>
      </c>
      <c r="AB360" s="14">
        <f t="shared" si="106"/>
        <v>0.15097580763083276</v>
      </c>
      <c r="AC360" s="14">
        <f t="shared" si="107"/>
        <v>-0.45943181022171597</v>
      </c>
      <c r="AD360" s="14">
        <f t="shared" si="108"/>
        <v>0.99298396736908701</v>
      </c>
      <c r="AE360" s="14">
        <f t="shared" si="109"/>
        <v>-0.78571222651568384</v>
      </c>
      <c r="AF360" s="18" t="str">
        <f t="shared" si="110"/>
        <v/>
      </c>
      <c r="AG360" s="18" t="str">
        <f t="shared" si="111"/>
        <v/>
      </c>
      <c r="AH360" s="18" t="str">
        <f t="shared" si="112"/>
        <v/>
      </c>
      <c r="AI360" s="19" t="str">
        <f t="shared" si="113"/>
        <v/>
      </c>
      <c r="AJ360" s="19" t="str">
        <f t="shared" si="114"/>
        <v/>
      </c>
      <c r="AK360" s="19" t="str">
        <f t="shared" si="115"/>
        <v/>
      </c>
    </row>
    <row r="361" spans="2:37" x14ac:dyDescent="0.15">
      <c r="B361" s="51" t="str">
        <f>IFERROR(IF(AND(AF361=1,AI361=1),MAX($B$5:B360)+1,""),"")</f>
        <v/>
      </c>
      <c r="C361" s="51" t="str">
        <f>IFERROR(IF(AND(AG361=1,AJ361=1),MAX($C$5:C360)+1,""),"")</f>
        <v/>
      </c>
      <c r="D361" s="51" t="str">
        <f>IFERROR(IF(AND(AH361=1,AK361=1),MAX($D$5:D360)+1,""),"")</f>
        <v/>
      </c>
      <c r="F361" s="5" t="s">
        <v>819</v>
      </c>
      <c r="G361" s="5" t="s">
        <v>820</v>
      </c>
      <c r="H361" s="12">
        <f>IFERROR([1]!EM_S_STM07_IS(F361,"9",$H$1,"1")/1000000,"")</f>
        <v>2531.8526253</v>
      </c>
      <c r="I361" s="12">
        <f>IFERROR([1]!EM_S_STM07_IS(F361,"9",$I$1,"1")/1000000,"")</f>
        <v>4082.3231184299998</v>
      </c>
      <c r="J361" s="12">
        <f>IFERROR([1]!EM_S_STM07_IS(F361,"9",$J$1,"1")/1000000,"")</f>
        <v>4616.8597157600007</v>
      </c>
      <c r="K361" s="12">
        <f>IFERROR([1]!EM_S_STM07_IS(F361,"9",$K$1,"1")/1000000,"")</f>
        <v>6198.3585978299998</v>
      </c>
      <c r="L361" s="12">
        <f>IFERROR([1]!EM_S_STM07_IS(F361,"9",$L$1,"1")/1000000,"")</f>
        <v>7080.6298795000002</v>
      </c>
      <c r="M361" s="13">
        <f>IFERROR([1]!EM_S_STM07_IS(F361,"9",$M$1,"1")/1000000,"")</f>
        <v>7424.91231565</v>
      </c>
      <c r="N361" s="12">
        <f>IFERROR([1]!EM_S_STM07_IS(F361,"61",$N$1,"1")/1000000,"")</f>
        <v>14.15445251</v>
      </c>
      <c r="O361" s="12">
        <f>IFERROR([1]!EM_S_STM07_IS(F361,"61",$O$1,"1")/1000000,"")</f>
        <v>23.473158659999999</v>
      </c>
      <c r="P361" s="12">
        <f>IFERROR([1]!EM_S_STM07_IS(F361,"61",$P$1,"1")/1000000,"")</f>
        <v>25.00571364</v>
      </c>
      <c r="Q361" s="12">
        <f>IFERROR([1]!EM_S_STM07_IS(F361,"61",$Q$1,"1")/1000000,"")</f>
        <v>52.176395939999999</v>
      </c>
      <c r="R361" s="12">
        <f>IFERROR([1]!EM_S_STM07_IS(F361,"61",$R$1,"1")/1000000,"")</f>
        <v>56.405678710000004</v>
      </c>
      <c r="S361" s="12">
        <f>IFERROR([1]!EM_S_STM07_IS(F361,"61",$S$1,"1")/1000000,"")</f>
        <v>85.388001610000003</v>
      </c>
      <c r="T361" s="20">
        <f t="shared" si="98"/>
        <v>0.24008250725191238</v>
      </c>
      <c r="U361" s="20">
        <f t="shared" si="99"/>
        <v>0.43252020037211625</v>
      </c>
      <c r="V361" s="14">
        <f t="shared" si="100"/>
        <v>0.61238575959621033</v>
      </c>
      <c r="W361" s="14">
        <f t="shared" si="101"/>
        <v>0.13093931612536727</v>
      </c>
      <c r="X361" s="14">
        <f t="shared" si="102"/>
        <v>0.34254861083853877</v>
      </c>
      <c r="Y361" s="14">
        <f t="shared" si="103"/>
        <v>0.14233950290950853</v>
      </c>
      <c r="Z361" s="15">
        <f t="shared" si="104"/>
        <v>4.8623136925540204E-2</v>
      </c>
      <c r="AA361" s="14">
        <f t="shared" si="105"/>
        <v>0.65835864321960968</v>
      </c>
      <c r="AB361" s="14">
        <f t="shared" si="106"/>
        <v>6.5289678402403836E-2</v>
      </c>
      <c r="AC361" s="14">
        <f t="shared" si="107"/>
        <v>1.0865789591598314</v>
      </c>
      <c r="AD361" s="14">
        <f t="shared" si="108"/>
        <v>8.105739566342314E-2</v>
      </c>
      <c r="AE361" s="14">
        <f t="shared" si="109"/>
        <v>0.51381923882181402</v>
      </c>
      <c r="AF361" s="18">
        <f t="shared" si="110"/>
        <v>1</v>
      </c>
      <c r="AG361" s="18">
        <f t="shared" si="111"/>
        <v>1</v>
      </c>
      <c r="AH361" s="18">
        <f t="shared" si="112"/>
        <v>1</v>
      </c>
      <c r="AI361" s="19" t="str">
        <f t="shared" si="113"/>
        <v/>
      </c>
      <c r="AJ361" s="19" t="str">
        <f t="shared" si="114"/>
        <v/>
      </c>
      <c r="AK361" s="19" t="str">
        <f t="shared" si="115"/>
        <v/>
      </c>
    </row>
    <row r="362" spans="2:37" x14ac:dyDescent="0.15">
      <c r="B362" s="51" t="str">
        <f>IFERROR(IF(AND(AF362=1,AI362=1),MAX($B$5:B361)+1,""),"")</f>
        <v/>
      </c>
      <c r="C362" s="51" t="str">
        <f>IFERROR(IF(AND(AG362=1,AJ362=1),MAX($C$5:C361)+1,""),"")</f>
        <v/>
      </c>
      <c r="D362" s="51" t="str">
        <f>IFERROR(IF(AND(AH362=1,AK362=1),MAX($D$5:D361)+1,""),"")</f>
        <v/>
      </c>
      <c r="F362" s="5" t="s">
        <v>821</v>
      </c>
      <c r="G362" s="5" t="s">
        <v>822</v>
      </c>
      <c r="H362" s="12">
        <f>IFERROR([1]!EM_S_STM07_IS(F362,"9",$H$1,"1")/1000000,"")</f>
        <v>1364.3373244300001</v>
      </c>
      <c r="I362" s="12">
        <f>IFERROR([1]!EM_S_STM07_IS(F362,"9",$I$1,"1")/1000000,"")</f>
        <v>1584.60214574</v>
      </c>
      <c r="J362" s="12">
        <f>IFERROR([1]!EM_S_STM07_IS(F362,"9",$J$1,"1")/1000000,"")</f>
        <v>1840.5360263900002</v>
      </c>
      <c r="K362" s="12">
        <f>IFERROR([1]!EM_S_STM07_IS(F362,"9",$K$1,"1")/1000000,"")</f>
        <v>1868.0488276400001</v>
      </c>
      <c r="L362" s="12">
        <f>IFERROR([1]!EM_S_STM07_IS(F362,"9",$L$1,"1")/1000000,"")</f>
        <v>1657.7463520399999</v>
      </c>
      <c r="M362" s="13">
        <f>IFERROR([1]!EM_S_STM07_IS(F362,"9",$M$1,"1")/1000000,"")</f>
        <v>5095.5266584300007</v>
      </c>
      <c r="N362" s="12">
        <f>IFERROR([1]!EM_S_STM07_IS(F362,"61",$N$1,"1")/1000000,"")</f>
        <v>108.37289189000001</v>
      </c>
      <c r="O362" s="12">
        <f>IFERROR([1]!EM_S_STM07_IS(F362,"61",$O$1,"1")/1000000,"")</f>
        <v>104.42539620999999</v>
      </c>
      <c r="P362" s="12">
        <f>IFERROR([1]!EM_S_STM07_IS(F362,"61",$P$1,"1")/1000000,"")</f>
        <v>130.57475299999999</v>
      </c>
      <c r="Q362" s="12">
        <f>IFERROR([1]!EM_S_STM07_IS(F362,"61",$Q$1,"1")/1000000,"")</f>
        <v>103.78786372</v>
      </c>
      <c r="R362" s="12">
        <f>IFERROR([1]!EM_S_STM07_IS(F362,"61",$R$1,"1")/1000000,"")</f>
        <v>71.857345069999994</v>
      </c>
      <c r="S362" s="12">
        <f>IFERROR([1]!EM_S_STM07_IS(F362,"61",$S$1,"1")/1000000,"")</f>
        <v>5.8372302099999995</v>
      </c>
      <c r="T362" s="20">
        <f t="shared" si="98"/>
        <v>0.30152784397009702</v>
      </c>
      <c r="U362" s="20">
        <f t="shared" si="99"/>
        <v>-0.44248413326313407</v>
      </c>
      <c r="V362" s="14">
        <f t="shared" si="100"/>
        <v>0.16144454700894684</v>
      </c>
      <c r="W362" s="14">
        <f t="shared" si="101"/>
        <v>0.16151302163640616</v>
      </c>
      <c r="X362" s="14">
        <f t="shared" si="102"/>
        <v>1.4948254669028748E-2</v>
      </c>
      <c r="Y362" s="14">
        <f t="shared" si="103"/>
        <v>-0.11257868236007829</v>
      </c>
      <c r="Z362" s="15">
        <f t="shared" si="104"/>
        <v>2.0737673783202815</v>
      </c>
      <c r="AA362" s="14">
        <f t="shared" si="105"/>
        <v>-3.6425120813485166E-2</v>
      </c>
      <c r="AB362" s="14">
        <f t="shared" si="106"/>
        <v>0.25041185132219668</v>
      </c>
      <c r="AC362" s="14">
        <f t="shared" si="107"/>
        <v>-0.2051460076665815</v>
      </c>
      <c r="AD362" s="14">
        <f t="shared" si="108"/>
        <v>-0.30765175720489346</v>
      </c>
      <c r="AE362" s="14">
        <f t="shared" si="109"/>
        <v>-0.91876640857919745</v>
      </c>
      <c r="AF362" s="18">
        <f t="shared" si="110"/>
        <v>1</v>
      </c>
      <c r="AG362" s="18" t="str">
        <f t="shared" si="111"/>
        <v/>
      </c>
      <c r="AH362" s="18" t="str">
        <f t="shared" si="112"/>
        <v/>
      </c>
      <c r="AI362" s="19" t="str">
        <f t="shared" si="113"/>
        <v/>
      </c>
      <c r="AJ362" s="19" t="str">
        <f t="shared" si="114"/>
        <v/>
      </c>
      <c r="AK362" s="19" t="str">
        <f t="shared" si="115"/>
        <v/>
      </c>
    </row>
    <row r="363" spans="2:37" x14ac:dyDescent="0.15">
      <c r="B363" s="51" t="str">
        <f>IFERROR(IF(AND(AF363=1,AI363=1),MAX($B$5:B362)+1,""),"")</f>
        <v/>
      </c>
      <c r="C363" s="51" t="str">
        <f>IFERROR(IF(AND(AG363=1,AJ363=1),MAX($C$5:C362)+1,""),"")</f>
        <v/>
      </c>
      <c r="D363" s="51" t="str">
        <f>IFERROR(IF(AND(AH363=1,AK363=1),MAX($D$5:D362)+1,""),"")</f>
        <v/>
      </c>
      <c r="F363" s="5" t="s">
        <v>823</v>
      </c>
      <c r="G363" s="5" t="s">
        <v>824</v>
      </c>
      <c r="H363" s="12">
        <f>IFERROR([1]!EM_S_STM07_IS(F363,"9",$H$1,"1")/1000000,"")</f>
        <v>279.82457022000006</v>
      </c>
      <c r="I363" s="12">
        <f>IFERROR([1]!EM_S_STM07_IS(F363,"9",$I$1,"1")/1000000,"")</f>
        <v>2211.06027662</v>
      </c>
      <c r="J363" s="12">
        <f>IFERROR([1]!EM_S_STM07_IS(F363,"9",$J$1,"1")/1000000,"")</f>
        <v>1598.2419931500001</v>
      </c>
      <c r="K363" s="12">
        <f>IFERROR([1]!EM_S_STM07_IS(F363,"9",$K$1,"1")/1000000,"")</f>
        <v>1392.3354067100001</v>
      </c>
      <c r="L363" s="12">
        <f>IFERROR([1]!EM_S_STM07_IS(F363,"9",$L$1,"1")/1000000,"")</f>
        <v>1559.2036181300002</v>
      </c>
      <c r="M363" s="13">
        <f>IFERROR([1]!EM_S_STM07_IS(F363,"9",$M$1,"1")/1000000,"")</f>
        <v>1415.7937690799999</v>
      </c>
      <c r="N363" s="12">
        <f>IFERROR([1]!EM_S_STM07_IS(F363,"61",$N$1,"1")/1000000,"")</f>
        <v>-82.077987890000003</v>
      </c>
      <c r="O363" s="12">
        <f>IFERROR([1]!EM_S_STM07_IS(F363,"61",$O$1,"1")/1000000,"")</f>
        <v>69.736355560000007</v>
      </c>
      <c r="P363" s="12">
        <f>IFERROR([1]!EM_S_STM07_IS(F363,"61",$P$1,"1")/1000000,"")</f>
        <v>42.691081539999999</v>
      </c>
      <c r="Q363" s="12">
        <f>IFERROR([1]!EM_S_STM07_IS(F363,"61",$Q$1,"1")/1000000,"")</f>
        <v>8.5486349100000005</v>
      </c>
      <c r="R363" s="12">
        <f>IFERROR([1]!EM_S_STM07_IS(F363,"61",$R$1,"1")/1000000,"")</f>
        <v>-86.47420962999999</v>
      </c>
      <c r="S363" s="12">
        <f>IFERROR([1]!EM_S_STM07_IS(F363,"61",$S$1,"1")/1000000,"")</f>
        <v>-203.10986405</v>
      </c>
      <c r="T363" s="20">
        <f t="shared" si="98"/>
        <v>0.38300207036439038</v>
      </c>
      <c r="U363" s="20" t="str">
        <f t="shared" si="99"/>
        <v/>
      </c>
      <c r="V363" s="14">
        <f t="shared" si="100"/>
        <v>6.9015944699982876</v>
      </c>
      <c r="W363" s="14">
        <f t="shared" si="101"/>
        <v>-0.27716036959734175</v>
      </c>
      <c r="X363" s="14">
        <f t="shared" si="102"/>
        <v>-0.12883317252487869</v>
      </c>
      <c r="Y363" s="14">
        <f t="shared" si="103"/>
        <v>0.11984771098675069</v>
      </c>
      <c r="Z363" s="15">
        <f t="shared" si="104"/>
        <v>-9.1976344450762637E-2</v>
      </c>
      <c r="AA363" s="14">
        <f t="shared" si="105"/>
        <v>1.8496352962923495</v>
      </c>
      <c r="AB363" s="14">
        <f t="shared" si="106"/>
        <v>-0.38782172946693066</v>
      </c>
      <c r="AC363" s="14">
        <f t="shared" si="107"/>
        <v>-0.79975595366469587</v>
      </c>
      <c r="AD363" s="14">
        <f t="shared" si="108"/>
        <v>-11.115557693175598</v>
      </c>
      <c r="AE363" s="14">
        <f t="shared" si="109"/>
        <v>-1.3487912166997857</v>
      </c>
      <c r="AF363" s="18">
        <f t="shared" si="110"/>
        <v>1</v>
      </c>
      <c r="AG363" s="18" t="str">
        <f t="shared" si="111"/>
        <v/>
      </c>
      <c r="AH363" s="18" t="str">
        <f t="shared" si="112"/>
        <v/>
      </c>
      <c r="AI363" s="19" t="str">
        <f t="shared" si="113"/>
        <v/>
      </c>
      <c r="AJ363" s="19" t="str">
        <f t="shared" si="114"/>
        <v/>
      </c>
      <c r="AK363" s="19" t="str">
        <f t="shared" si="115"/>
        <v/>
      </c>
    </row>
    <row r="364" spans="2:37" x14ac:dyDescent="0.15">
      <c r="B364" s="51" t="str">
        <f>IFERROR(IF(AND(AF364=1,AI364=1),MAX($B$5:B363)+1,""),"")</f>
        <v/>
      </c>
      <c r="C364" s="51" t="str">
        <f>IFERROR(IF(AND(AG364=1,AJ364=1),MAX($C$5:C363)+1,""),"")</f>
        <v/>
      </c>
      <c r="D364" s="51" t="str">
        <f>IFERROR(IF(AND(AH364=1,AK364=1),MAX($D$5:D363)+1,""),"")</f>
        <v/>
      </c>
      <c r="F364" s="5" t="s">
        <v>825</v>
      </c>
      <c r="G364" s="5" t="s">
        <v>826</v>
      </c>
      <c r="H364" s="12">
        <f>IFERROR([1]!EM_S_STM07_IS(F364,"9",$H$1,"1")/1000000,"")</f>
        <v>15541.30051085</v>
      </c>
      <c r="I364" s="12">
        <f>IFERROR([1]!EM_S_STM07_IS(F364,"9",$I$1,"1")/1000000,"")</f>
        <v>20350.594468709998</v>
      </c>
      <c r="J364" s="12">
        <f>IFERROR([1]!EM_S_STM07_IS(F364,"9",$J$1,"1")/1000000,"")</f>
        <v>27201.045951340002</v>
      </c>
      <c r="K364" s="12">
        <f>IFERROR([1]!EM_S_STM07_IS(F364,"9",$K$1,"1")/1000000,"")</f>
        <v>24718.588617990001</v>
      </c>
      <c r="L364" s="12">
        <f>IFERROR([1]!EM_S_STM07_IS(F364,"9",$L$1,"1")/1000000,"")</f>
        <v>21011.491536139998</v>
      </c>
      <c r="M364" s="13">
        <f>IFERROR([1]!EM_S_STM07_IS(F364,"9",$M$1,"1")/1000000,"")</f>
        <v>21659.28735966</v>
      </c>
      <c r="N364" s="12">
        <f>IFERROR([1]!EM_S_STM07_IS(F364,"61",$N$1,"1")/1000000,"")</f>
        <v>4395.3555331699999</v>
      </c>
      <c r="O364" s="12">
        <f>IFERROR([1]!EM_S_STM07_IS(F364,"61",$O$1,"1")/1000000,"")</f>
        <v>6157.46518741</v>
      </c>
      <c r="P364" s="12">
        <f>IFERROR([1]!EM_S_STM07_IS(F364,"61",$P$1,"1")/1000000,"")</f>
        <v>9934.8728204300005</v>
      </c>
      <c r="Q364" s="12">
        <f>IFERROR([1]!EM_S_STM07_IS(F364,"61",$Q$1,"1")/1000000,"")</f>
        <v>7972.8149832399995</v>
      </c>
      <c r="R364" s="12">
        <f>IFERROR([1]!EM_S_STM07_IS(F364,"61",$R$1,"1")/1000000,"")</f>
        <v>5834.9152789399996</v>
      </c>
      <c r="S364" s="12">
        <f>IFERROR([1]!EM_S_STM07_IS(F364,"61",$S$1,"1")/1000000,"")</f>
        <v>6176.1192561799999</v>
      </c>
      <c r="T364" s="20">
        <f t="shared" si="98"/>
        <v>6.8639839799085056E-2</v>
      </c>
      <c r="U364" s="20">
        <f t="shared" si="99"/>
        <v>7.0395642925758395E-2</v>
      </c>
      <c r="V364" s="14">
        <f t="shared" si="100"/>
        <v>0.30945247822101107</v>
      </c>
      <c r="W364" s="14">
        <f t="shared" si="101"/>
        <v>0.3366216890205786</v>
      </c>
      <c r="X364" s="14">
        <f t="shared" si="102"/>
        <v>-9.1263304278477869E-2</v>
      </c>
      <c r="Y364" s="14">
        <f t="shared" si="103"/>
        <v>-0.14997203679954468</v>
      </c>
      <c r="Z364" s="15">
        <f t="shared" si="104"/>
        <v>3.0830549197603901E-2</v>
      </c>
      <c r="AA364" s="14">
        <f t="shared" si="105"/>
        <v>0.40090264392540248</v>
      </c>
      <c r="AB364" s="14">
        <f t="shared" si="106"/>
        <v>0.6134679641784353</v>
      </c>
      <c r="AC364" s="14">
        <f t="shared" si="107"/>
        <v>-0.19749199337058845</v>
      </c>
      <c r="AD364" s="14">
        <f t="shared" si="108"/>
        <v>-0.26814866628589423</v>
      </c>
      <c r="AE364" s="14">
        <f t="shared" si="109"/>
        <v>5.8476252169677632E-2</v>
      </c>
      <c r="AF364" s="18" t="str">
        <f t="shared" si="110"/>
        <v/>
      </c>
      <c r="AG364" s="18" t="str">
        <f t="shared" si="111"/>
        <v/>
      </c>
      <c r="AH364" s="18" t="str">
        <f t="shared" si="112"/>
        <v/>
      </c>
      <c r="AI364" s="19" t="str">
        <f t="shared" si="113"/>
        <v/>
      </c>
      <c r="AJ364" s="19" t="str">
        <f t="shared" si="114"/>
        <v/>
      </c>
      <c r="AK364" s="19" t="str">
        <f t="shared" si="115"/>
        <v/>
      </c>
    </row>
    <row r="365" spans="2:37" x14ac:dyDescent="0.15">
      <c r="B365" s="51" t="str">
        <f>IFERROR(IF(AND(AF365=1,AI365=1),MAX($B$5:B364)+1,""),"")</f>
        <v/>
      </c>
      <c r="C365" s="51" t="str">
        <f>IFERROR(IF(AND(AG365=1,AJ365=1),MAX($C$5:C364)+1,""),"")</f>
        <v/>
      </c>
      <c r="D365" s="51" t="str">
        <f>IFERROR(IF(AND(AH365=1,AK365=1),MAX($D$5:D364)+1,""),"")</f>
        <v/>
      </c>
      <c r="F365" s="5" t="s">
        <v>827</v>
      </c>
      <c r="G365" s="5" t="s">
        <v>828</v>
      </c>
      <c r="H365" s="12">
        <f>IFERROR([1]!EM_S_STM07_IS(F365,"9",$H$1,"1")/1000000,"")</f>
        <v>1452.74988654</v>
      </c>
      <c r="I365" s="12">
        <f>IFERROR([1]!EM_S_STM07_IS(F365,"9",$I$1,"1")/1000000,"")</f>
        <v>1765.4454442900001</v>
      </c>
      <c r="J365" s="12">
        <f>IFERROR([1]!EM_S_STM07_IS(F365,"9",$J$1,"1")/1000000,"")</f>
        <v>1429.1518015199999</v>
      </c>
      <c r="K365" s="12">
        <f>IFERROR([1]!EM_S_STM07_IS(F365,"9",$K$1,"1")/1000000,"")</f>
        <v>1360.6158808099999</v>
      </c>
      <c r="L365" s="12">
        <f>IFERROR([1]!EM_S_STM07_IS(F365,"9",$L$1,"1")/1000000,"")</f>
        <v>1311.77248968</v>
      </c>
      <c r="M365" s="13">
        <f>IFERROR([1]!EM_S_STM07_IS(F365,"9",$M$1,"1")/1000000,"")</f>
        <v>1090.2792985000001</v>
      </c>
      <c r="N365" s="12">
        <f>IFERROR([1]!EM_S_STM07_IS(F365,"61",$N$1,"1")/1000000,"")</f>
        <v>42.305959469999998</v>
      </c>
      <c r="O365" s="12">
        <f>IFERROR([1]!EM_S_STM07_IS(F365,"61",$O$1,"1")/1000000,"")</f>
        <v>22.399592819999999</v>
      </c>
      <c r="P365" s="12">
        <f>IFERROR([1]!EM_S_STM07_IS(F365,"61",$P$1,"1")/1000000,"")</f>
        <v>4.7404857199999997</v>
      </c>
      <c r="Q365" s="12">
        <f>IFERROR([1]!EM_S_STM07_IS(F365,"61",$Q$1,"1")/1000000,"")</f>
        <v>-39.189111509999996</v>
      </c>
      <c r="R365" s="12">
        <f>IFERROR([1]!EM_S_STM07_IS(F365,"61",$R$1,"1")/1000000,"")</f>
        <v>6.2454372400000002</v>
      </c>
      <c r="S365" s="12">
        <f>IFERROR([1]!EM_S_STM07_IS(F365,"61",$S$1,"1")/1000000,"")</f>
        <v>9.5310579499999992</v>
      </c>
      <c r="T365" s="20">
        <f t="shared" si="98"/>
        <v>-5.5788287872143072E-2</v>
      </c>
      <c r="U365" s="20">
        <f t="shared" si="99"/>
        <v>-0.25775392072583281</v>
      </c>
      <c r="V365" s="14">
        <f t="shared" si="100"/>
        <v>0.21524390443749677</v>
      </c>
      <c r="W365" s="14">
        <f t="shared" si="101"/>
        <v>-0.19048656748792686</v>
      </c>
      <c r="X365" s="14">
        <f t="shared" si="102"/>
        <v>-4.7955661978739711E-2</v>
      </c>
      <c r="Y365" s="14">
        <f t="shared" si="103"/>
        <v>-3.5898001646814892E-2</v>
      </c>
      <c r="Z365" s="15">
        <f t="shared" si="104"/>
        <v>-0.16885030973170662</v>
      </c>
      <c r="AA365" s="14">
        <f t="shared" si="105"/>
        <v>-0.47053339291633373</v>
      </c>
      <c r="AB365" s="14">
        <f t="shared" si="106"/>
        <v>-0.78836732622356664</v>
      </c>
      <c r="AC365" s="14">
        <f t="shared" si="107"/>
        <v>-9.2668979139968801</v>
      </c>
      <c r="AD365" s="14">
        <f t="shared" si="108"/>
        <v>1.1593666454623839</v>
      </c>
      <c r="AE365" s="14">
        <f t="shared" si="109"/>
        <v>0.52608337634980362</v>
      </c>
      <c r="AF365" s="18" t="str">
        <f t="shared" si="110"/>
        <v/>
      </c>
      <c r="AG365" s="18" t="str">
        <f t="shared" si="111"/>
        <v/>
      </c>
      <c r="AH365" s="18" t="str">
        <f t="shared" si="112"/>
        <v/>
      </c>
      <c r="AI365" s="19" t="str">
        <f t="shared" si="113"/>
        <v/>
      </c>
      <c r="AJ365" s="19" t="str">
        <f t="shared" si="114"/>
        <v/>
      </c>
      <c r="AK365" s="19" t="str">
        <f t="shared" si="115"/>
        <v/>
      </c>
    </row>
    <row r="366" spans="2:37" x14ac:dyDescent="0.15">
      <c r="B366" s="51" t="str">
        <f>IFERROR(IF(AND(AF366=1,AI366=1),MAX($B$5:B365)+1,""),"")</f>
        <v/>
      </c>
      <c r="C366" s="51" t="str">
        <f>IFERROR(IF(AND(AG366=1,AJ366=1),MAX($C$5:C365)+1,""),"")</f>
        <v/>
      </c>
      <c r="D366" s="51" t="str">
        <f>IFERROR(IF(AND(AH366=1,AK366=1),MAX($D$5:D365)+1,""),"")</f>
        <v/>
      </c>
      <c r="F366" s="5" t="s">
        <v>829</v>
      </c>
      <c r="G366" s="5" t="s">
        <v>830</v>
      </c>
      <c r="H366" s="12">
        <f>IFERROR([1]!EM_S_STM07_IS(F366,"9",$H$1,"1")/1000000,"")</f>
        <v>6268.4010595500004</v>
      </c>
      <c r="I366" s="12">
        <f>IFERROR([1]!EM_S_STM07_IS(F366,"9",$I$1,"1")/1000000,"")</f>
        <v>7580.2064651599994</v>
      </c>
      <c r="J366" s="12">
        <f>IFERROR([1]!EM_S_STM07_IS(F366,"9",$J$1,"1")/1000000,"")</f>
        <v>8341.95474139</v>
      </c>
      <c r="K366" s="12">
        <f>IFERROR([1]!EM_S_STM07_IS(F366,"9",$K$1,"1")/1000000,"")</f>
        <v>9072.3553822600006</v>
      </c>
      <c r="L366" s="12">
        <f>IFERROR([1]!EM_S_STM07_IS(F366,"9",$L$1,"1")/1000000,"")</f>
        <v>9480.664077559999</v>
      </c>
      <c r="M366" s="13">
        <f>IFERROR([1]!EM_S_STM07_IS(F366,"9",$M$1,"1")/1000000,"")</f>
        <v>9637.4233544400013</v>
      </c>
      <c r="N366" s="12">
        <f>IFERROR([1]!EM_S_STM07_IS(F366,"61",$N$1,"1")/1000000,"")</f>
        <v>265.34736255000001</v>
      </c>
      <c r="O366" s="12">
        <f>IFERROR([1]!EM_S_STM07_IS(F366,"61",$O$1,"1")/1000000,"")</f>
        <v>306.83831897000005</v>
      </c>
      <c r="P366" s="12">
        <f>IFERROR([1]!EM_S_STM07_IS(F366,"61",$P$1,"1")/1000000,"")</f>
        <v>125.82126198</v>
      </c>
      <c r="Q366" s="12">
        <f>IFERROR([1]!EM_S_STM07_IS(F366,"61",$Q$1,"1")/1000000,"")</f>
        <v>197.65429025999998</v>
      </c>
      <c r="R366" s="12">
        <f>IFERROR([1]!EM_S_STM07_IS(F366,"61",$R$1,"1")/1000000,"")</f>
        <v>359.43400994000001</v>
      </c>
      <c r="S366" s="12">
        <f>IFERROR([1]!EM_S_STM07_IS(F366,"61",$S$1,"1")/1000000,"")</f>
        <v>376.27097583999995</v>
      </c>
      <c r="T366" s="20">
        <f t="shared" si="98"/>
        <v>8.9835203828623866E-2</v>
      </c>
      <c r="U366" s="20">
        <f t="shared" si="99"/>
        <v>7.2351562424775029E-2</v>
      </c>
      <c r="V366" s="14">
        <f t="shared" si="100"/>
        <v>0.2092727305014162</v>
      </c>
      <c r="W366" s="14">
        <f t="shared" si="101"/>
        <v>0.10049175833549304</v>
      </c>
      <c r="X366" s="14">
        <f t="shared" si="102"/>
        <v>8.7557492639704221E-2</v>
      </c>
      <c r="Y366" s="14">
        <f t="shared" si="103"/>
        <v>4.5005809196848857E-2</v>
      </c>
      <c r="Z366" s="15">
        <f t="shared" si="104"/>
        <v>1.653463044335042E-2</v>
      </c>
      <c r="AA366" s="14">
        <f t="shared" si="105"/>
        <v>0.15636468371597925</v>
      </c>
      <c r="AB366" s="14">
        <f t="shared" si="106"/>
        <v>-0.58994279983556519</v>
      </c>
      <c r="AC366" s="14">
        <f t="shared" si="107"/>
        <v>0.57091327133102709</v>
      </c>
      <c r="AD366" s="14">
        <f t="shared" si="108"/>
        <v>0.81849839670664604</v>
      </c>
      <c r="AE366" s="14">
        <f t="shared" si="109"/>
        <v>4.6842996028145803E-2</v>
      </c>
      <c r="AF366" s="18" t="str">
        <f t="shared" si="110"/>
        <v/>
      </c>
      <c r="AG366" s="18" t="str">
        <f t="shared" si="111"/>
        <v/>
      </c>
      <c r="AH366" s="18" t="str">
        <f t="shared" si="112"/>
        <v/>
      </c>
      <c r="AI366" s="19" t="str">
        <f t="shared" si="113"/>
        <v/>
      </c>
      <c r="AJ366" s="19" t="str">
        <f t="shared" si="114"/>
        <v/>
      </c>
      <c r="AK366" s="19" t="str">
        <f t="shared" si="115"/>
        <v/>
      </c>
    </row>
    <row r="367" spans="2:37" x14ac:dyDescent="0.15">
      <c r="B367" s="51" t="str">
        <f>IFERROR(IF(AND(AF367=1,AI367=1),MAX($B$5:B366)+1,""),"")</f>
        <v/>
      </c>
      <c r="C367" s="51" t="str">
        <f>IFERROR(IF(AND(AG367=1,AJ367=1),MAX($C$5:C366)+1,""),"")</f>
        <v/>
      </c>
      <c r="D367" s="51" t="str">
        <f>IFERROR(IF(AND(AH367=1,AK367=1),MAX($D$5:D366)+1,""),"")</f>
        <v/>
      </c>
      <c r="F367" s="5" t="s">
        <v>831</v>
      </c>
      <c r="G367" s="5" t="s">
        <v>832</v>
      </c>
      <c r="H367" s="12">
        <f>IFERROR([1]!EM_S_STM07_IS(F367,"9",$H$1,"1")/1000000,"")</f>
        <v>1319.2294060699999</v>
      </c>
      <c r="I367" s="12">
        <f>IFERROR([1]!EM_S_STM07_IS(F367,"9",$I$1,"1")/1000000,"")</f>
        <v>1834.3726028900001</v>
      </c>
      <c r="J367" s="12">
        <f>IFERROR([1]!EM_S_STM07_IS(F367,"9",$J$1,"1")/1000000,"")</f>
        <v>2092.7960100800001</v>
      </c>
      <c r="K367" s="12">
        <f>IFERROR([1]!EM_S_STM07_IS(F367,"9",$K$1,"1")/1000000,"")</f>
        <v>2119.0746917800002</v>
      </c>
      <c r="L367" s="12">
        <f>IFERROR([1]!EM_S_STM07_IS(F367,"9",$L$1,"1")/1000000,"")</f>
        <v>1918.6655971</v>
      </c>
      <c r="M367" s="13">
        <f>IFERROR([1]!EM_S_STM07_IS(F367,"9",$M$1,"1")/1000000,"")</f>
        <v>1652.3871898900002</v>
      </c>
      <c r="N367" s="12">
        <f>IFERROR([1]!EM_S_STM07_IS(F367,"61",$N$1,"1")/1000000,"")</f>
        <v>257.88237872000002</v>
      </c>
      <c r="O367" s="12">
        <f>IFERROR([1]!EM_S_STM07_IS(F367,"61",$O$1,"1")/1000000,"")</f>
        <v>387.17273138999997</v>
      </c>
      <c r="P367" s="12">
        <f>IFERROR([1]!EM_S_STM07_IS(F367,"61",$P$1,"1")/1000000,"")</f>
        <v>430.66225747000004</v>
      </c>
      <c r="Q367" s="12">
        <f>IFERROR([1]!EM_S_STM07_IS(F367,"61",$Q$1,"1")/1000000,"")</f>
        <v>397.62338355999998</v>
      </c>
      <c r="R367" s="12">
        <f>IFERROR([1]!EM_S_STM07_IS(F367,"61",$R$1,"1")/1000000,"")</f>
        <v>282.26804386000003</v>
      </c>
      <c r="S367" s="12">
        <f>IFERROR([1]!EM_S_STM07_IS(F367,"61",$S$1,"1")/1000000,"")</f>
        <v>195.92424558000002</v>
      </c>
      <c r="T367" s="20">
        <f t="shared" si="98"/>
        <v>4.6064103567943882E-2</v>
      </c>
      <c r="U367" s="20">
        <f t="shared" si="99"/>
        <v>-5.3472354317946724E-2</v>
      </c>
      <c r="V367" s="14">
        <f t="shared" si="100"/>
        <v>0.3904879579319096</v>
      </c>
      <c r="W367" s="14">
        <f t="shared" si="101"/>
        <v>0.14087836178040469</v>
      </c>
      <c r="X367" s="14">
        <f t="shared" si="102"/>
        <v>1.2556733467298405E-2</v>
      </c>
      <c r="Y367" s="14">
        <f t="shared" si="103"/>
        <v>-9.4573870122368675E-2</v>
      </c>
      <c r="Z367" s="15">
        <f t="shared" si="104"/>
        <v>-0.13878312490330305</v>
      </c>
      <c r="AA367" s="14">
        <f t="shared" si="105"/>
        <v>0.50135396342989003</v>
      </c>
      <c r="AB367" s="14">
        <f t="shared" si="106"/>
        <v>0.11232590147520739</v>
      </c>
      <c r="AC367" s="14">
        <f t="shared" si="107"/>
        <v>-7.6716436922270939E-2</v>
      </c>
      <c r="AD367" s="14">
        <f t="shared" si="108"/>
        <v>-0.29011206198991873</v>
      </c>
      <c r="AE367" s="14">
        <f t="shared" si="109"/>
        <v>-0.30589292751405123</v>
      </c>
      <c r="AF367" s="18" t="str">
        <f t="shared" si="110"/>
        <v/>
      </c>
      <c r="AG367" s="18" t="str">
        <f t="shared" si="111"/>
        <v/>
      </c>
      <c r="AH367" s="18" t="str">
        <f t="shared" si="112"/>
        <v/>
      </c>
      <c r="AI367" s="19" t="str">
        <f t="shared" si="113"/>
        <v/>
      </c>
      <c r="AJ367" s="19" t="str">
        <f t="shared" si="114"/>
        <v/>
      </c>
      <c r="AK367" s="19" t="str">
        <f t="shared" si="115"/>
        <v/>
      </c>
    </row>
    <row r="368" spans="2:37" x14ac:dyDescent="0.15">
      <c r="B368" s="51" t="str">
        <f>IFERROR(IF(AND(AF368=1,AI368=1),MAX($B$5:B367)+1,""),"")</f>
        <v/>
      </c>
      <c r="C368" s="51" t="str">
        <f>IFERROR(IF(AND(AG368=1,AJ368=1),MAX($C$5:C367)+1,""),"")</f>
        <v/>
      </c>
      <c r="D368" s="51" t="str">
        <f>IFERROR(IF(AND(AH368=1,AK368=1),MAX($D$5:D367)+1,""),"")</f>
        <v/>
      </c>
      <c r="F368" s="5" t="s">
        <v>833</v>
      </c>
      <c r="G368" s="5" t="s">
        <v>834</v>
      </c>
      <c r="H368" s="12">
        <f>IFERROR([1]!EM_S_STM07_IS(F368,"9",$H$1,"1")/1000000,"")</f>
        <v>1023.79936238</v>
      </c>
      <c r="I368" s="12">
        <f>IFERROR([1]!EM_S_STM07_IS(F368,"9",$I$1,"1")/1000000,"")</f>
        <v>1583.9352798299999</v>
      </c>
      <c r="J368" s="12">
        <f>IFERROR([1]!EM_S_STM07_IS(F368,"9",$J$1,"1")/1000000,"")</f>
        <v>942.25191675999997</v>
      </c>
      <c r="K368" s="12">
        <f>IFERROR([1]!EM_S_STM07_IS(F368,"9",$K$1,"1")/1000000,"")</f>
        <v>925.71561763</v>
      </c>
      <c r="L368" s="12">
        <f>IFERROR([1]!EM_S_STM07_IS(F368,"9",$L$1,"1")/1000000,"")</f>
        <v>1438.4713272199999</v>
      </c>
      <c r="M368" s="13">
        <f>IFERROR([1]!EM_S_STM07_IS(F368,"9",$M$1,"1")/1000000,"")</f>
        <v>1205.17637003</v>
      </c>
      <c r="N368" s="12">
        <f>IFERROR([1]!EM_S_STM07_IS(F368,"61",$N$1,"1")/1000000,"")</f>
        <v>31.723520309999998</v>
      </c>
      <c r="O368" s="12">
        <f>IFERROR([1]!EM_S_STM07_IS(F368,"61",$O$1,"1")/1000000,"")</f>
        <v>49.041485270000003</v>
      </c>
      <c r="P368" s="12">
        <f>IFERROR([1]!EM_S_STM07_IS(F368,"61",$P$1,"1")/1000000,"")</f>
        <v>5.6123547900000004</v>
      </c>
      <c r="Q368" s="12">
        <f>IFERROR([1]!EM_S_STM07_IS(F368,"61",$Q$1,"1")/1000000,"")</f>
        <v>-148.0656065</v>
      </c>
      <c r="R368" s="12">
        <f>IFERROR([1]!EM_S_STM07_IS(F368,"61",$R$1,"1")/1000000,"")</f>
        <v>19.36091901</v>
      </c>
      <c r="S368" s="12">
        <f>IFERROR([1]!EM_S_STM07_IS(F368,"61",$S$1,"1")/1000000,"")</f>
        <v>-117.03159856000001</v>
      </c>
      <c r="T368" s="20">
        <f t="shared" si="98"/>
        <v>3.315896995495371E-2</v>
      </c>
      <c r="U368" s="20">
        <f t="shared" si="99"/>
        <v>-2.2983277886428457</v>
      </c>
      <c r="V368" s="14">
        <f t="shared" si="100"/>
        <v>0.54711493094493269</v>
      </c>
      <c r="W368" s="14">
        <f t="shared" si="101"/>
        <v>-0.4051196859122112</v>
      </c>
      <c r="X368" s="14">
        <f t="shared" si="102"/>
        <v>-1.7549764384519599E-2</v>
      </c>
      <c r="Y368" s="14">
        <f t="shared" si="103"/>
        <v>0.55390197575228084</v>
      </c>
      <c r="Z368" s="15">
        <f t="shared" si="104"/>
        <v>-0.16218255642319085</v>
      </c>
      <c r="AA368" s="14">
        <f t="shared" si="105"/>
        <v>0.54590300164578442</v>
      </c>
      <c r="AB368" s="14">
        <f t="shared" si="106"/>
        <v>-0.88555903722937968</v>
      </c>
      <c r="AC368" s="14">
        <f t="shared" si="107"/>
        <v>-27.382082395044023</v>
      </c>
      <c r="AD368" s="14">
        <f t="shared" si="108"/>
        <v>1.1307590565267431</v>
      </c>
      <c r="AE368" s="14">
        <f t="shared" si="109"/>
        <v>-7.0447336461431744</v>
      </c>
      <c r="AF368" s="18" t="str">
        <f t="shared" si="110"/>
        <v/>
      </c>
      <c r="AG368" s="18" t="str">
        <f t="shared" si="111"/>
        <v/>
      </c>
      <c r="AH368" s="18" t="str">
        <f t="shared" si="112"/>
        <v/>
      </c>
      <c r="AI368" s="19" t="str">
        <f t="shared" si="113"/>
        <v/>
      </c>
      <c r="AJ368" s="19" t="str">
        <f t="shared" si="114"/>
        <v/>
      </c>
      <c r="AK368" s="19" t="str">
        <f t="shared" si="115"/>
        <v/>
      </c>
    </row>
    <row r="369" spans="2:37" x14ac:dyDescent="0.15">
      <c r="B369" s="51" t="str">
        <f>IFERROR(IF(AND(AF369=1,AI369=1),MAX($B$5:B368)+1,""),"")</f>
        <v/>
      </c>
      <c r="C369" s="51" t="str">
        <f>IFERROR(IF(AND(AG369=1,AJ369=1),MAX($C$5:C368)+1,""),"")</f>
        <v/>
      </c>
      <c r="D369" s="51" t="str">
        <f>IFERROR(IF(AND(AH369=1,AK369=1),MAX($D$5:D368)+1,""),"")</f>
        <v/>
      </c>
      <c r="F369" s="5" t="s">
        <v>835</v>
      </c>
      <c r="G369" s="5" t="s">
        <v>836</v>
      </c>
      <c r="H369" s="12">
        <f>IFERROR([1]!EM_S_STM07_IS(F369,"9",$H$1,"1")/1000000,"")</f>
        <v>1.9720051200000002</v>
      </c>
      <c r="I369" s="12">
        <f>IFERROR([1]!EM_S_STM07_IS(F369,"9",$I$1,"1")/1000000,"")</f>
        <v>911.11792950999995</v>
      </c>
      <c r="J369" s="12">
        <f>IFERROR([1]!EM_S_STM07_IS(F369,"9",$J$1,"1")/1000000,"")</f>
        <v>1886.5094597899999</v>
      </c>
      <c r="K369" s="12">
        <f>IFERROR([1]!EM_S_STM07_IS(F369,"9",$K$1,"1")/1000000,"")</f>
        <v>2776.9574602800003</v>
      </c>
      <c r="L369" s="12">
        <f>IFERROR([1]!EM_S_STM07_IS(F369,"9",$L$1,"1")/1000000,"")</f>
        <v>1270.8102330499999</v>
      </c>
      <c r="M369" s="13">
        <f>IFERROR([1]!EM_S_STM07_IS(F369,"9",$M$1,"1")/1000000,"")</f>
        <v>519.50288088000002</v>
      </c>
      <c r="N369" s="12">
        <f>IFERROR([1]!EM_S_STM07_IS(F369,"61",$N$1,"1")/1000000,"")</f>
        <v>5.5606828899999998</v>
      </c>
      <c r="O369" s="12">
        <f>IFERROR([1]!EM_S_STM07_IS(F369,"61",$O$1,"1")/1000000,"")</f>
        <v>234.69525801</v>
      </c>
      <c r="P369" s="12">
        <f>IFERROR([1]!EM_S_STM07_IS(F369,"61",$P$1,"1")/1000000,"")</f>
        <v>433.09040762000001</v>
      </c>
      <c r="Q369" s="12">
        <f>IFERROR([1]!EM_S_STM07_IS(F369,"61",$Q$1,"1")/1000000,"")</f>
        <v>480.12769212000001</v>
      </c>
      <c r="R369" s="12">
        <f>IFERROR([1]!EM_S_STM07_IS(F369,"61",$R$1,"1")/1000000,"")</f>
        <v>146.15269418</v>
      </c>
      <c r="S369" s="12">
        <f>IFERROR([1]!EM_S_STM07_IS(F369,"61",$S$1,"1")/1000000,"")</f>
        <v>104.63662984999999</v>
      </c>
      <c r="T369" s="20">
        <f t="shared" si="98"/>
        <v>2.0488494827892314</v>
      </c>
      <c r="U369" s="20">
        <f t="shared" si="99"/>
        <v>0.79850281885190544</v>
      </c>
      <c r="V369" s="14">
        <f t="shared" si="100"/>
        <v>461.02614804062978</v>
      </c>
      <c r="W369" s="14">
        <f t="shared" si="101"/>
        <v>1.0705436680458769</v>
      </c>
      <c r="X369" s="14">
        <f t="shared" si="102"/>
        <v>0.47200823503377615</v>
      </c>
      <c r="Y369" s="14">
        <f t="shared" si="103"/>
        <v>-0.54237317235609928</v>
      </c>
      <c r="Z369" s="15">
        <f t="shared" si="104"/>
        <v>-0.59120341702539603</v>
      </c>
      <c r="AA369" s="14">
        <f t="shared" si="105"/>
        <v>41.20619349325996</v>
      </c>
      <c r="AB369" s="14">
        <f t="shared" si="106"/>
        <v>0.84533088266123679</v>
      </c>
      <c r="AC369" s="14">
        <f t="shared" si="107"/>
        <v>0.10860846528208312</v>
      </c>
      <c r="AD369" s="14">
        <f t="shared" si="108"/>
        <v>-0.69559619955544749</v>
      </c>
      <c r="AE369" s="14">
        <f t="shared" si="109"/>
        <v>-0.28405952119411015</v>
      </c>
      <c r="AF369" s="18">
        <f t="shared" si="110"/>
        <v>1</v>
      </c>
      <c r="AG369" s="18">
        <f t="shared" si="111"/>
        <v>1</v>
      </c>
      <c r="AH369" s="18">
        <f t="shared" si="112"/>
        <v>1</v>
      </c>
      <c r="AI369" s="19" t="str">
        <f t="shared" si="113"/>
        <v/>
      </c>
      <c r="AJ369" s="19" t="str">
        <f t="shared" si="114"/>
        <v/>
      </c>
      <c r="AK369" s="19" t="str">
        <f t="shared" si="115"/>
        <v/>
      </c>
    </row>
    <row r="370" spans="2:37" x14ac:dyDescent="0.15">
      <c r="B370" s="51" t="str">
        <f>IFERROR(IF(AND(AF370=1,AI370=1),MAX($B$5:B369)+1,""),"")</f>
        <v/>
      </c>
      <c r="C370" s="51" t="str">
        <f>IFERROR(IF(AND(AG370=1,AJ370=1),MAX($C$5:C369)+1,""),"")</f>
        <v/>
      </c>
      <c r="D370" s="51" t="str">
        <f>IFERROR(IF(AND(AH370=1,AK370=1),MAX($D$5:D369)+1,""),"")</f>
        <v/>
      </c>
      <c r="F370" s="5" t="s">
        <v>837</v>
      </c>
      <c r="G370" s="5" t="s">
        <v>838</v>
      </c>
      <c r="H370" s="12">
        <f>IFERROR([1]!EM_S_STM07_IS(F370,"9",$H$1,"1")/1000000,"")</f>
        <v>3152.6388401500003</v>
      </c>
      <c r="I370" s="12">
        <f>IFERROR([1]!EM_S_STM07_IS(F370,"9",$I$1,"1")/1000000,"")</f>
        <v>3736.2704363899998</v>
      </c>
      <c r="J370" s="12">
        <f>IFERROR([1]!EM_S_STM07_IS(F370,"9",$J$1,"1")/1000000,"")</f>
        <v>3841.3635384200002</v>
      </c>
      <c r="K370" s="12">
        <f>IFERROR([1]!EM_S_STM07_IS(F370,"9",$K$1,"1")/1000000,"")</f>
        <v>3539.0468255700002</v>
      </c>
      <c r="L370" s="12">
        <f>IFERROR([1]!EM_S_STM07_IS(F370,"9",$L$1,"1")/1000000,"")</f>
        <v>4835.2946252399997</v>
      </c>
      <c r="M370" s="13">
        <f>IFERROR([1]!EM_S_STM07_IS(F370,"9",$M$1,"1")/1000000,"")</f>
        <v>4022.1124501100003</v>
      </c>
      <c r="N370" s="12">
        <f>IFERROR([1]!EM_S_STM07_IS(F370,"61",$N$1,"1")/1000000,"")</f>
        <v>73.335710540000008</v>
      </c>
      <c r="O370" s="12">
        <f>IFERROR([1]!EM_S_STM07_IS(F370,"61",$O$1,"1")/1000000,"")</f>
        <v>98.138870699999998</v>
      </c>
      <c r="P370" s="12">
        <f>IFERROR([1]!EM_S_STM07_IS(F370,"61",$P$1,"1")/1000000,"")</f>
        <v>95.155202379999992</v>
      </c>
      <c r="Q370" s="12">
        <f>IFERROR([1]!EM_S_STM07_IS(F370,"61",$Q$1,"1")/1000000,"")</f>
        <v>-34.727957140000001</v>
      </c>
      <c r="R370" s="12">
        <f>IFERROR([1]!EM_S_STM07_IS(F370,"61",$R$1,"1")/1000000,"")</f>
        <v>23.537516</v>
      </c>
      <c r="S370" s="12">
        <f>IFERROR([1]!EM_S_STM07_IS(F370,"61",$S$1,"1")/1000000,"")</f>
        <v>40.236605729999994</v>
      </c>
      <c r="T370" s="20">
        <f t="shared" si="98"/>
        <v>4.991948902277632E-2</v>
      </c>
      <c r="U370" s="20">
        <f t="shared" si="99"/>
        <v>-0.11312754473988507</v>
      </c>
      <c r="V370" s="14">
        <f t="shared" si="100"/>
        <v>0.18512478778324976</v>
      </c>
      <c r="W370" s="14">
        <f t="shared" si="101"/>
        <v>2.8127809220239906E-2</v>
      </c>
      <c r="X370" s="14">
        <f t="shared" si="102"/>
        <v>-7.8700365072540496E-2</v>
      </c>
      <c r="Y370" s="14">
        <f t="shared" si="103"/>
        <v>0.36627031614966704</v>
      </c>
      <c r="Z370" s="15">
        <f t="shared" si="104"/>
        <v>-0.16817634459857494</v>
      </c>
      <c r="AA370" s="14">
        <f t="shared" si="105"/>
        <v>0.33821394757566886</v>
      </c>
      <c r="AB370" s="14">
        <f t="shared" si="106"/>
        <v>-3.0402513282639668E-2</v>
      </c>
      <c r="AC370" s="14">
        <f t="shared" si="107"/>
        <v>-1.3649612030807812</v>
      </c>
      <c r="AD370" s="14">
        <f t="shared" si="108"/>
        <v>1.6777685167345837</v>
      </c>
      <c r="AE370" s="14">
        <f t="shared" si="109"/>
        <v>0.70946695182278341</v>
      </c>
      <c r="AF370" s="18" t="str">
        <f t="shared" si="110"/>
        <v/>
      </c>
      <c r="AG370" s="18" t="str">
        <f t="shared" si="111"/>
        <v/>
      </c>
      <c r="AH370" s="18" t="str">
        <f t="shared" si="112"/>
        <v/>
      </c>
      <c r="AI370" s="19" t="str">
        <f t="shared" si="113"/>
        <v/>
      </c>
      <c r="AJ370" s="19" t="str">
        <f t="shared" si="114"/>
        <v/>
      </c>
      <c r="AK370" s="19" t="str">
        <f t="shared" si="115"/>
        <v/>
      </c>
    </row>
    <row r="371" spans="2:37" x14ac:dyDescent="0.15">
      <c r="B371" s="51" t="str">
        <f>IFERROR(IF(AND(AF371=1,AI371=1),MAX($B$5:B370)+1,""),"")</f>
        <v/>
      </c>
      <c r="C371" s="51" t="str">
        <f>IFERROR(IF(AND(AG371=1,AJ371=1),MAX($C$5:C370)+1,""),"")</f>
        <v/>
      </c>
      <c r="D371" s="51" t="str">
        <f>IFERROR(IF(AND(AH371=1,AK371=1),MAX($D$5:D370)+1,""),"")</f>
        <v/>
      </c>
      <c r="F371" s="5" t="s">
        <v>839</v>
      </c>
      <c r="G371" s="5" t="s">
        <v>840</v>
      </c>
      <c r="H371" s="12">
        <f>IFERROR([1]!EM_S_STM07_IS(F371,"9",$H$1,"1")/1000000,"")</f>
        <v>4982.943397</v>
      </c>
      <c r="I371" s="12">
        <f>IFERROR([1]!EM_S_STM07_IS(F371,"9",$I$1,"1")/1000000,"")</f>
        <v>6027.5492119999999</v>
      </c>
      <c r="J371" s="12">
        <f>IFERROR([1]!EM_S_STM07_IS(F371,"9",$J$1,"1")/1000000,"")</f>
        <v>5643.5305529999996</v>
      </c>
      <c r="K371" s="12">
        <f>IFERROR([1]!EM_S_STM07_IS(F371,"9",$K$1,"1")/1000000,"")</f>
        <v>4320.9485720000002</v>
      </c>
      <c r="L371" s="12">
        <f>IFERROR([1]!EM_S_STM07_IS(F371,"9",$L$1,"1")/1000000,"")</f>
        <v>4156.7275250000002</v>
      </c>
      <c r="M371" s="13">
        <f>IFERROR([1]!EM_S_STM07_IS(F371,"9",$M$1,"1")/1000000,"")</f>
        <v>4649.7223679999997</v>
      </c>
      <c r="N371" s="12">
        <f>IFERROR([1]!EM_S_STM07_IS(F371,"61",$N$1,"1")/1000000,"")</f>
        <v>1434.2183279999999</v>
      </c>
      <c r="O371" s="12">
        <f>IFERROR([1]!EM_S_STM07_IS(F371,"61",$O$1,"1")/1000000,"")</f>
        <v>1907.2087320000001</v>
      </c>
      <c r="P371" s="12">
        <f>IFERROR([1]!EM_S_STM07_IS(F371,"61",$P$1,"1")/1000000,"")</f>
        <v>1700.9281169999999</v>
      </c>
      <c r="Q371" s="12">
        <f>IFERROR([1]!EM_S_STM07_IS(F371,"61",$Q$1,"1")/1000000,"")</f>
        <v>1048.185927</v>
      </c>
      <c r="R371" s="12">
        <f>IFERROR([1]!EM_S_STM07_IS(F371,"61",$R$1,"1")/1000000,"")</f>
        <v>977.70771100000002</v>
      </c>
      <c r="S371" s="12">
        <f>IFERROR([1]!EM_S_STM07_IS(F371,"61",$S$1,"1")/1000000,"")</f>
        <v>1030.07386</v>
      </c>
      <c r="T371" s="20">
        <f t="shared" si="98"/>
        <v>-1.374728068660247E-2</v>
      </c>
      <c r="U371" s="20">
        <f t="shared" si="99"/>
        <v>-6.405437266432179E-2</v>
      </c>
      <c r="V371" s="14">
        <f t="shared" si="100"/>
        <v>0.2096362996274268</v>
      </c>
      <c r="W371" s="14">
        <f t="shared" si="101"/>
        <v>-6.3710580452080487E-2</v>
      </c>
      <c r="X371" s="14">
        <f t="shared" si="102"/>
        <v>-0.23435364947159515</v>
      </c>
      <c r="Y371" s="14">
        <f t="shared" si="103"/>
        <v>-3.8005786059144973E-2</v>
      </c>
      <c r="Z371" s="15">
        <f t="shared" si="104"/>
        <v>0.11860167404164877</v>
      </c>
      <c r="AA371" s="14">
        <f t="shared" si="105"/>
        <v>0.32978968038958162</v>
      </c>
      <c r="AB371" s="14">
        <f t="shared" si="106"/>
        <v>-0.10815838431259873</v>
      </c>
      <c r="AC371" s="14">
        <f t="shared" si="107"/>
        <v>-0.38375648181492195</v>
      </c>
      <c r="AD371" s="14">
        <f t="shared" si="108"/>
        <v>-6.7238277279408634E-2</v>
      </c>
      <c r="AE371" s="14">
        <f t="shared" si="109"/>
        <v>5.3560126826083659E-2</v>
      </c>
      <c r="AF371" s="18" t="str">
        <f t="shared" si="110"/>
        <v/>
      </c>
      <c r="AG371" s="18" t="str">
        <f t="shared" si="111"/>
        <v/>
      </c>
      <c r="AH371" s="18" t="str">
        <f t="shared" si="112"/>
        <v/>
      </c>
      <c r="AI371" s="19" t="str">
        <f t="shared" si="113"/>
        <v/>
      </c>
      <c r="AJ371" s="19" t="str">
        <f t="shared" si="114"/>
        <v/>
      </c>
      <c r="AK371" s="19" t="str">
        <f t="shared" si="115"/>
        <v/>
      </c>
    </row>
    <row r="372" spans="2:37" x14ac:dyDescent="0.15">
      <c r="B372" s="51" t="str">
        <f>IFERROR(IF(AND(AF372=1,AI372=1),MAX($B$5:B371)+1,""),"")</f>
        <v/>
      </c>
      <c r="C372" s="51" t="str">
        <f>IFERROR(IF(AND(AG372=1,AJ372=1),MAX($C$5:C371)+1,""),"")</f>
        <v/>
      </c>
      <c r="D372" s="51" t="str">
        <f>IFERROR(IF(AND(AH372=1,AK372=1),MAX($D$5:D371)+1,""),"")</f>
        <v/>
      </c>
      <c r="F372" s="5" t="s">
        <v>841</v>
      </c>
      <c r="G372" s="5" t="s">
        <v>842</v>
      </c>
      <c r="H372" s="12">
        <f>IFERROR([1]!EM_S_STM07_IS(F372,"9",$H$1,"1")/1000000,"")</f>
        <v>2536.5871343000003</v>
      </c>
      <c r="I372" s="12">
        <f>IFERROR([1]!EM_S_STM07_IS(F372,"9",$I$1,"1")/1000000,"")</f>
        <v>4557.3557723999993</v>
      </c>
      <c r="J372" s="12">
        <f>IFERROR([1]!EM_S_STM07_IS(F372,"9",$J$1,"1")/1000000,"")</f>
        <v>4383.7193818199994</v>
      </c>
      <c r="K372" s="12">
        <f>IFERROR([1]!EM_S_STM07_IS(F372,"9",$K$1,"1")/1000000,"")</f>
        <v>4346.9823439199999</v>
      </c>
      <c r="L372" s="12">
        <f>IFERROR([1]!EM_S_STM07_IS(F372,"9",$L$1,"1")/1000000,"")</f>
        <v>4752.9483871099992</v>
      </c>
      <c r="M372" s="13">
        <f>IFERROR([1]!EM_S_STM07_IS(F372,"9",$M$1,"1")/1000000,"")</f>
        <v>4302.0219173900005</v>
      </c>
      <c r="N372" s="12">
        <f>IFERROR([1]!EM_S_STM07_IS(F372,"61",$N$1,"1")/1000000,"")</f>
        <v>13.466397199999999</v>
      </c>
      <c r="O372" s="12">
        <f>IFERROR([1]!EM_S_STM07_IS(F372,"61",$O$1,"1")/1000000,"")</f>
        <v>13.52977134</v>
      </c>
      <c r="P372" s="12">
        <f>IFERROR([1]!EM_S_STM07_IS(F372,"61",$P$1,"1")/1000000,"")</f>
        <v>-448.39732356999997</v>
      </c>
      <c r="Q372" s="12">
        <f>IFERROR([1]!EM_S_STM07_IS(F372,"61",$Q$1,"1")/1000000,"")</f>
        <v>42.620933919999999</v>
      </c>
      <c r="R372" s="12">
        <f>IFERROR([1]!EM_S_STM07_IS(F372,"61",$R$1,"1")/1000000,"")</f>
        <v>74.734319830000004</v>
      </c>
      <c r="S372" s="12">
        <f>IFERROR([1]!EM_S_STM07_IS(F372,"61",$S$1,"1")/1000000,"")</f>
        <v>117.75446769</v>
      </c>
      <c r="T372" s="20">
        <f t="shared" si="98"/>
        <v>0.11143627370919917</v>
      </c>
      <c r="U372" s="20">
        <f t="shared" si="99"/>
        <v>0.54292634549247687</v>
      </c>
      <c r="V372" s="14">
        <f t="shared" si="100"/>
        <v>0.79664861923130925</v>
      </c>
      <c r="W372" s="14">
        <f t="shared" si="101"/>
        <v>-3.8100249190894157E-2</v>
      </c>
      <c r="X372" s="14">
        <f t="shared" si="102"/>
        <v>-8.3803352131420518E-3</v>
      </c>
      <c r="Y372" s="14">
        <f t="shared" si="103"/>
        <v>9.3390313341808792E-2</v>
      </c>
      <c r="Z372" s="15">
        <f t="shared" si="104"/>
        <v>-9.4872999450806531E-2</v>
      </c>
      <c r="AA372" s="14">
        <f t="shared" si="105"/>
        <v>4.7060946635378116E-3</v>
      </c>
      <c r="AB372" s="14">
        <f t="shared" si="106"/>
        <v>-34.141530060034256</v>
      </c>
      <c r="AC372" s="14">
        <f t="shared" si="107"/>
        <v>1.0950517134684601</v>
      </c>
      <c r="AD372" s="14">
        <f t="shared" si="108"/>
        <v>0.75346509230129055</v>
      </c>
      <c r="AE372" s="14">
        <f t="shared" si="109"/>
        <v>0.57564112388871647</v>
      </c>
      <c r="AF372" s="18" t="str">
        <f t="shared" si="110"/>
        <v/>
      </c>
      <c r="AG372" s="18">
        <f t="shared" si="111"/>
        <v>1</v>
      </c>
      <c r="AH372" s="18" t="str">
        <f t="shared" si="112"/>
        <v/>
      </c>
      <c r="AI372" s="19" t="str">
        <f t="shared" si="113"/>
        <v/>
      </c>
      <c r="AJ372" s="19" t="str">
        <f t="shared" si="114"/>
        <v/>
      </c>
      <c r="AK372" s="19" t="str">
        <f t="shared" si="115"/>
        <v/>
      </c>
    </row>
    <row r="373" spans="2:37" x14ac:dyDescent="0.15">
      <c r="B373" s="51" t="str">
        <f>IFERROR(IF(AND(AF373=1,AI373=1),MAX($B$5:B372)+1,""),"")</f>
        <v/>
      </c>
      <c r="C373" s="51" t="str">
        <f>IFERROR(IF(AND(AG373=1,AJ373=1),MAX($C$5:C372)+1,""),"")</f>
        <v/>
      </c>
      <c r="D373" s="51" t="str">
        <f>IFERROR(IF(AND(AH373=1,AK373=1),MAX($D$5:D372)+1,""),"")</f>
        <v/>
      </c>
      <c r="F373" s="5" t="s">
        <v>843</v>
      </c>
      <c r="G373" s="5" t="s">
        <v>844</v>
      </c>
      <c r="H373" s="12">
        <f>IFERROR([1]!EM_S_STM07_IS(F373,"9",$H$1,"1")/1000000,"")</f>
        <v>7785.16515196</v>
      </c>
      <c r="I373" s="12">
        <f>IFERROR([1]!EM_S_STM07_IS(F373,"9",$I$1,"1")/1000000,"")</f>
        <v>71640.04718922</v>
      </c>
      <c r="J373" s="12">
        <f>IFERROR([1]!EM_S_STM07_IS(F373,"9",$J$1,"1")/1000000,"")</f>
        <v>73238.326400880003</v>
      </c>
      <c r="K373" s="12">
        <f>IFERROR([1]!EM_S_STM07_IS(F373,"9",$K$1,"1")/1000000,"")</f>
        <v>69395.247910830003</v>
      </c>
      <c r="L373" s="12">
        <f>IFERROR([1]!EM_S_STM07_IS(F373,"9",$L$1,"1")/1000000,"")</f>
        <v>70012.233316529993</v>
      </c>
      <c r="M373" s="13">
        <f>IFERROR([1]!EM_S_STM07_IS(F373,"9",$M$1,"1")/1000000,"")</f>
        <v>61519.649767249997</v>
      </c>
      <c r="N373" s="12">
        <f>IFERROR([1]!EM_S_STM07_IS(F373,"61",$N$1,"1")/1000000,"")</f>
        <v>579.47682154999995</v>
      </c>
      <c r="O373" s="12">
        <f>IFERROR([1]!EM_S_STM07_IS(F373,"61",$O$1,"1")/1000000,"")</f>
        <v>2642.8144879000001</v>
      </c>
      <c r="P373" s="12">
        <f>IFERROR([1]!EM_S_STM07_IS(F373,"61",$P$1,"1")/1000000,"")</f>
        <v>1707.2864666199998</v>
      </c>
      <c r="Q373" s="12">
        <f>IFERROR([1]!EM_S_STM07_IS(F373,"61",$Q$1,"1")/1000000,"")</f>
        <v>1898.5064889100001</v>
      </c>
      <c r="R373" s="12">
        <f>IFERROR([1]!EM_S_STM07_IS(F373,"61",$R$1,"1")/1000000,"")</f>
        <v>2019.7677496099998</v>
      </c>
      <c r="S373" s="12">
        <f>IFERROR([1]!EM_S_STM07_IS(F373,"61",$S$1,"1")/1000000,"")</f>
        <v>2211.0476616999999</v>
      </c>
      <c r="T373" s="20">
        <f t="shared" si="98"/>
        <v>0.51199099583059038</v>
      </c>
      <c r="U373" s="20">
        <f t="shared" si="99"/>
        <v>0.30711081199675583</v>
      </c>
      <c r="V373" s="14">
        <f t="shared" si="100"/>
        <v>8.2021229853015818</v>
      </c>
      <c r="W373" s="14">
        <f t="shared" si="101"/>
        <v>2.2309857047393227E-2</v>
      </c>
      <c r="X373" s="14">
        <f t="shared" si="102"/>
        <v>-5.2473597894828784E-2</v>
      </c>
      <c r="Y373" s="14">
        <f t="shared" si="103"/>
        <v>8.8908884149068931E-3</v>
      </c>
      <c r="Z373" s="15">
        <f t="shared" si="104"/>
        <v>-0.12130142329390432</v>
      </c>
      <c r="AA373" s="14">
        <f t="shared" si="105"/>
        <v>3.5606905912663254</v>
      </c>
      <c r="AB373" s="14">
        <f t="shared" si="106"/>
        <v>-0.35398928890516934</v>
      </c>
      <c r="AC373" s="14">
        <f t="shared" si="107"/>
        <v>0.11200230660093506</v>
      </c>
      <c r="AD373" s="14">
        <f t="shared" si="108"/>
        <v>6.3871923224039132E-2</v>
      </c>
      <c r="AE373" s="14">
        <f t="shared" si="109"/>
        <v>9.4703914411414236E-2</v>
      </c>
      <c r="AF373" s="18">
        <f t="shared" si="110"/>
        <v>1</v>
      </c>
      <c r="AG373" s="18">
        <f t="shared" si="111"/>
        <v>1</v>
      </c>
      <c r="AH373" s="18">
        <f t="shared" si="112"/>
        <v>1</v>
      </c>
      <c r="AI373" s="19" t="str">
        <f t="shared" si="113"/>
        <v/>
      </c>
      <c r="AJ373" s="19" t="str">
        <f t="shared" si="114"/>
        <v/>
      </c>
      <c r="AK373" s="19" t="str">
        <f t="shared" si="115"/>
        <v/>
      </c>
    </row>
    <row r="374" spans="2:37" x14ac:dyDescent="0.15">
      <c r="B374" s="51" t="str">
        <f>IFERROR(IF(AND(AF374=1,AI374=1),MAX($B$5:B373)+1,""),"")</f>
        <v/>
      </c>
      <c r="C374" s="51" t="str">
        <f>IFERROR(IF(AND(AG374=1,AJ374=1),MAX($C$5:C373)+1,""),"")</f>
        <v/>
      </c>
      <c r="D374" s="51" t="str">
        <f>IFERROR(IF(AND(AH374=1,AK374=1),MAX($D$5:D373)+1,""),"")</f>
        <v/>
      </c>
      <c r="F374" s="5" t="s">
        <v>845</v>
      </c>
      <c r="G374" s="5" t="s">
        <v>846</v>
      </c>
      <c r="H374" s="12">
        <f>IFERROR([1]!EM_S_STM07_IS(F374,"9",$H$1,"1")/1000000,"")</f>
        <v>5704.7813567799994</v>
      </c>
      <c r="I374" s="12">
        <f>IFERROR([1]!EM_S_STM07_IS(F374,"9",$I$1,"1")/1000000,"")</f>
        <v>8277.7880507900009</v>
      </c>
      <c r="J374" s="12">
        <f>IFERROR([1]!EM_S_STM07_IS(F374,"9",$J$1,"1")/1000000,"")</f>
        <v>7699.1801308199992</v>
      </c>
      <c r="K374" s="12">
        <f>IFERROR([1]!EM_S_STM07_IS(F374,"9",$K$1,"1")/1000000,"")</f>
        <v>7910.9413619999996</v>
      </c>
      <c r="L374" s="12">
        <f>IFERROR([1]!EM_S_STM07_IS(F374,"9",$L$1,"1")/1000000,"")</f>
        <v>6543.5725537399994</v>
      </c>
      <c r="M374" s="13">
        <f>IFERROR([1]!EM_S_STM07_IS(F374,"9",$M$1,"1")/1000000,"")</f>
        <v>5046.6504394899994</v>
      </c>
      <c r="N374" s="12">
        <f>IFERROR([1]!EM_S_STM07_IS(F374,"61",$N$1,"1")/1000000,"")</f>
        <v>505.41526018999997</v>
      </c>
      <c r="O374" s="12">
        <f>IFERROR([1]!EM_S_STM07_IS(F374,"61",$O$1,"1")/1000000,"")</f>
        <v>1130.2221796099998</v>
      </c>
      <c r="P374" s="12">
        <f>IFERROR([1]!EM_S_STM07_IS(F374,"61",$P$1,"1")/1000000,"")</f>
        <v>318.70969241</v>
      </c>
      <c r="Q374" s="12">
        <f>IFERROR([1]!EM_S_STM07_IS(F374,"61",$Q$1,"1")/1000000,"")</f>
        <v>280.20348912000003</v>
      </c>
      <c r="R374" s="12">
        <f>IFERROR([1]!EM_S_STM07_IS(F374,"61",$R$1,"1")/1000000,"")</f>
        <v>252.48390357</v>
      </c>
      <c r="S374" s="12">
        <f>IFERROR([1]!EM_S_STM07_IS(F374,"61",$S$1,"1")/1000000,"")</f>
        <v>-525.05068920999997</v>
      </c>
      <c r="T374" s="20">
        <f t="shared" si="98"/>
        <v>-2.4217906902487374E-2</v>
      </c>
      <c r="U374" s="20">
        <f t="shared" si="99"/>
        <v>-2.0076520121521475</v>
      </c>
      <c r="V374" s="14">
        <f t="shared" si="100"/>
        <v>0.45102634668935088</v>
      </c>
      <c r="W374" s="14">
        <f t="shared" si="101"/>
        <v>-6.9898856605150869E-2</v>
      </c>
      <c r="X374" s="14">
        <f t="shared" si="102"/>
        <v>2.7504387166149696E-2</v>
      </c>
      <c r="Y374" s="14">
        <f t="shared" si="103"/>
        <v>-0.17284527159158586</v>
      </c>
      <c r="Z374" s="15">
        <f t="shared" si="104"/>
        <v>-0.22876220932163877</v>
      </c>
      <c r="AA374" s="14">
        <f t="shared" si="105"/>
        <v>1.2362248800820084</v>
      </c>
      <c r="AB374" s="14">
        <f t="shared" si="106"/>
        <v>-0.71801146875389088</v>
      </c>
      <c r="AC374" s="14">
        <f t="shared" si="107"/>
        <v>-0.12081905322309483</v>
      </c>
      <c r="AD374" s="14">
        <f t="shared" si="108"/>
        <v>-9.8926625207471405E-2</v>
      </c>
      <c r="AE374" s="14">
        <f t="shared" si="109"/>
        <v>-3.0795412372275526</v>
      </c>
      <c r="AF374" s="18" t="str">
        <f t="shared" si="110"/>
        <v/>
      </c>
      <c r="AG374" s="18" t="str">
        <f t="shared" si="111"/>
        <v/>
      </c>
      <c r="AH374" s="18" t="str">
        <f t="shared" si="112"/>
        <v/>
      </c>
      <c r="AI374" s="19" t="str">
        <f t="shared" si="113"/>
        <v/>
      </c>
      <c r="AJ374" s="19" t="str">
        <f t="shared" si="114"/>
        <v/>
      </c>
      <c r="AK374" s="19" t="str">
        <f t="shared" si="115"/>
        <v/>
      </c>
    </row>
    <row r="375" spans="2:37" x14ac:dyDescent="0.15">
      <c r="B375" s="51" t="str">
        <f>IFERROR(IF(AND(AF375=1,AI375=1),MAX($B$5:B374)+1,""),"")</f>
        <v/>
      </c>
      <c r="C375" s="51" t="str">
        <f>IFERROR(IF(AND(AG375=1,AJ375=1),MAX($C$5:C374)+1,""),"")</f>
        <v/>
      </c>
      <c r="D375" s="51" t="str">
        <f>IFERROR(IF(AND(AH375=1,AK375=1),MAX($D$5:D374)+1,""),"")</f>
        <v/>
      </c>
      <c r="F375" s="5" t="s">
        <v>847</v>
      </c>
      <c r="G375" s="5" t="s">
        <v>848</v>
      </c>
      <c r="H375" s="12">
        <f>IFERROR([1]!EM_S_STM07_IS(F375,"9",$H$1,"1")/1000000,"")</f>
        <v>31712.717588979998</v>
      </c>
      <c r="I375" s="12">
        <f>IFERROR([1]!EM_S_STM07_IS(F375,"9",$I$1,"1")/1000000,"")</f>
        <v>35243.298621820002</v>
      </c>
      <c r="J375" s="12">
        <f>IFERROR([1]!EM_S_STM07_IS(F375,"9",$J$1,"1")/1000000,"")</f>
        <v>40825.859541140002</v>
      </c>
      <c r="K375" s="12">
        <f>IFERROR([1]!EM_S_STM07_IS(F375,"9",$K$1,"1")/1000000,"")</f>
        <v>50100.298922440001</v>
      </c>
      <c r="L375" s="12">
        <f>IFERROR([1]!EM_S_STM07_IS(F375,"9",$L$1,"1")/1000000,"")</f>
        <v>62404.460871800002</v>
      </c>
      <c r="M375" s="13">
        <f>IFERROR([1]!EM_S_STM07_IS(F375,"9",$M$1,"1")/1000000,"")</f>
        <v>56655.550297820002</v>
      </c>
      <c r="N375" s="12">
        <f>IFERROR([1]!EM_S_STM07_IS(F375,"61",$N$1,"1")/1000000,"")</f>
        <v>431.39496836000001</v>
      </c>
      <c r="O375" s="12">
        <f>IFERROR([1]!EM_S_STM07_IS(F375,"61",$O$1,"1")/1000000,"")</f>
        <v>621.93866653999999</v>
      </c>
      <c r="P375" s="12">
        <f>IFERROR([1]!EM_S_STM07_IS(F375,"61",$P$1,"1")/1000000,"")</f>
        <v>24.887034530000001</v>
      </c>
      <c r="Q375" s="12">
        <f>IFERROR([1]!EM_S_STM07_IS(F375,"61",$Q$1,"1")/1000000,"")</f>
        <v>-1496.11635454</v>
      </c>
      <c r="R375" s="12">
        <f>IFERROR([1]!EM_S_STM07_IS(F375,"61",$R$1,"1")/1000000,"")</f>
        <v>73.266776319999991</v>
      </c>
      <c r="S375" s="12">
        <f>IFERROR([1]!EM_S_STM07_IS(F375,"61",$S$1,"1")/1000000,"")</f>
        <v>25.954307480000001</v>
      </c>
      <c r="T375" s="20">
        <f t="shared" si="98"/>
        <v>0.12305700334092884</v>
      </c>
      <c r="U375" s="20">
        <f t="shared" si="99"/>
        <v>-0.4300104756198041</v>
      </c>
      <c r="V375" s="14">
        <f t="shared" si="100"/>
        <v>0.1113301319236943</v>
      </c>
      <c r="W375" s="14">
        <f t="shared" si="101"/>
        <v>0.1584006360818819</v>
      </c>
      <c r="X375" s="14">
        <f t="shared" si="102"/>
        <v>0.22717070713365375</v>
      </c>
      <c r="Y375" s="14">
        <f t="shared" si="103"/>
        <v>0.24559058955731994</v>
      </c>
      <c r="Z375" s="15">
        <f t="shared" si="104"/>
        <v>-9.2123391399698468E-2</v>
      </c>
      <c r="AA375" s="14">
        <f t="shared" si="105"/>
        <v>0.44169198102698048</v>
      </c>
      <c r="AB375" s="14">
        <f t="shared" si="106"/>
        <v>-0.95998474468800465</v>
      </c>
      <c r="AC375" s="14">
        <f t="shared" si="107"/>
        <v>-61.116296810554545</v>
      </c>
      <c r="AD375" s="14">
        <f t="shared" si="108"/>
        <v>1.0489713090146167</v>
      </c>
      <c r="AE375" s="14">
        <f t="shared" si="109"/>
        <v>-0.64575611506855501</v>
      </c>
      <c r="AF375" s="18" t="str">
        <f t="shared" si="110"/>
        <v/>
      </c>
      <c r="AG375" s="18" t="str">
        <f t="shared" si="111"/>
        <v/>
      </c>
      <c r="AH375" s="18" t="str">
        <f t="shared" si="112"/>
        <v/>
      </c>
      <c r="AI375" s="19" t="str">
        <f t="shared" si="113"/>
        <v/>
      </c>
      <c r="AJ375" s="19" t="str">
        <f t="shared" si="114"/>
        <v/>
      </c>
      <c r="AK375" s="19" t="str">
        <f t="shared" si="115"/>
        <v/>
      </c>
    </row>
    <row r="376" spans="2:37" x14ac:dyDescent="0.15">
      <c r="B376" s="51" t="str">
        <f>IFERROR(IF(AND(AF376=1,AI376=1),MAX($B$5:B375)+1,""),"")</f>
        <v/>
      </c>
      <c r="C376" s="51" t="str">
        <f>IFERROR(IF(AND(AG376=1,AJ376=1),MAX($C$5:C375)+1,""),"")</f>
        <v/>
      </c>
      <c r="D376" s="51" t="str">
        <f>IFERROR(IF(AND(AH376=1,AK376=1),MAX($D$5:D375)+1,""),"")</f>
        <v/>
      </c>
      <c r="F376" s="5" t="s">
        <v>849</v>
      </c>
      <c r="G376" s="5" t="s">
        <v>850</v>
      </c>
      <c r="H376" s="12">
        <f>IFERROR([1]!EM_S_STM07_IS(F376,"9",$H$1,"1")/1000000,"")</f>
        <v>2661.38988135</v>
      </c>
      <c r="I376" s="12">
        <f>IFERROR([1]!EM_S_STM07_IS(F376,"9",$I$1,"1")/1000000,"")</f>
        <v>2381.9318363499997</v>
      </c>
      <c r="J376" s="12">
        <f>IFERROR([1]!EM_S_STM07_IS(F376,"9",$J$1,"1")/1000000,"")</f>
        <v>2105.0141147499999</v>
      </c>
      <c r="K376" s="12">
        <f>IFERROR([1]!EM_S_STM07_IS(F376,"9",$K$1,"1")/1000000,"")</f>
        <v>2323.7404749400002</v>
      </c>
      <c r="L376" s="12">
        <f>IFERROR([1]!EM_S_STM07_IS(F376,"9",$L$1,"1")/1000000,"")</f>
        <v>3076.4712931500003</v>
      </c>
      <c r="M376" s="13">
        <f>IFERROR([1]!EM_S_STM07_IS(F376,"9",$M$1,"1")/1000000,"")</f>
        <v>2435.2104792099999</v>
      </c>
      <c r="N376" s="12">
        <f>IFERROR([1]!EM_S_STM07_IS(F376,"61",$N$1,"1")/1000000,"")</f>
        <v>217.76406838</v>
      </c>
      <c r="O376" s="12">
        <f>IFERROR([1]!EM_S_STM07_IS(F376,"61",$O$1,"1")/1000000,"")</f>
        <v>189.79475111000002</v>
      </c>
      <c r="P376" s="12">
        <f>IFERROR([1]!EM_S_STM07_IS(F376,"61",$P$1,"1")/1000000,"")</f>
        <v>73.817940730000004</v>
      </c>
      <c r="Q376" s="12">
        <f>IFERROR([1]!EM_S_STM07_IS(F376,"61",$Q$1,"1")/1000000,"")</f>
        <v>39.248380020000006</v>
      </c>
      <c r="R376" s="12">
        <f>IFERROR([1]!EM_S_STM07_IS(F376,"61",$R$1,"1")/1000000,"")</f>
        <v>46.316200539999997</v>
      </c>
      <c r="S376" s="12">
        <f>IFERROR([1]!EM_S_STM07_IS(F376,"61",$S$1,"1")/1000000,"")</f>
        <v>29.927610329999997</v>
      </c>
      <c r="T376" s="20">
        <f t="shared" si="98"/>
        <v>-1.7606228056691875E-2</v>
      </c>
      <c r="U376" s="20">
        <f t="shared" si="99"/>
        <v>-0.32761631997732166</v>
      </c>
      <c r="V376" s="14">
        <f t="shared" si="100"/>
        <v>-0.10500454929897163</v>
      </c>
      <c r="W376" s="14">
        <f t="shared" si="101"/>
        <v>-0.11625761802837321</v>
      </c>
      <c r="X376" s="14">
        <f t="shared" si="102"/>
        <v>0.10390731285712886</v>
      </c>
      <c r="Y376" s="14">
        <f t="shared" si="103"/>
        <v>0.32393067398347736</v>
      </c>
      <c r="Z376" s="15">
        <f t="shared" si="104"/>
        <v>-0.20844036977293331</v>
      </c>
      <c r="AA376" s="14">
        <f t="shared" si="105"/>
        <v>-0.12843862386513324</v>
      </c>
      <c r="AB376" s="14">
        <f t="shared" si="106"/>
        <v>-0.61106437191607543</v>
      </c>
      <c r="AC376" s="14">
        <f t="shared" si="107"/>
        <v>-0.46830838639136874</v>
      </c>
      <c r="AD376" s="14">
        <f t="shared" si="108"/>
        <v>0.18007929286249277</v>
      </c>
      <c r="AE376" s="14">
        <f t="shared" si="109"/>
        <v>-0.35384142090511816</v>
      </c>
      <c r="AF376" s="18" t="str">
        <f t="shared" si="110"/>
        <v/>
      </c>
      <c r="AG376" s="18" t="str">
        <f t="shared" si="111"/>
        <v/>
      </c>
      <c r="AH376" s="18" t="str">
        <f t="shared" si="112"/>
        <v/>
      </c>
      <c r="AI376" s="19" t="str">
        <f t="shared" si="113"/>
        <v/>
      </c>
      <c r="AJ376" s="19" t="str">
        <f t="shared" si="114"/>
        <v/>
      </c>
      <c r="AK376" s="19" t="str">
        <f t="shared" si="115"/>
        <v/>
      </c>
    </row>
    <row r="377" spans="2:37" x14ac:dyDescent="0.15">
      <c r="B377" s="51" t="str">
        <f>IFERROR(IF(AND(AF377=1,AI377=1),MAX($B$5:B376)+1,""),"")</f>
        <v/>
      </c>
      <c r="C377" s="51" t="str">
        <f>IFERROR(IF(AND(AG377=1,AJ377=1),MAX($C$5:C376)+1,""),"")</f>
        <v/>
      </c>
      <c r="D377" s="51" t="str">
        <f>IFERROR(IF(AND(AH377=1,AK377=1),MAX($D$5:D376)+1,""),"")</f>
        <v/>
      </c>
      <c r="F377" s="5" t="s">
        <v>851</v>
      </c>
      <c r="G377" s="5" t="s">
        <v>852</v>
      </c>
      <c r="H377" s="12">
        <f>IFERROR([1]!EM_S_STM07_IS(F377,"9",$H$1,"1")/1000000,"")</f>
        <v>1741.5643797</v>
      </c>
      <c r="I377" s="12">
        <f>IFERROR([1]!EM_S_STM07_IS(F377,"9",$I$1,"1")/1000000,"")</f>
        <v>1722.1754167399999</v>
      </c>
      <c r="J377" s="12">
        <f>IFERROR([1]!EM_S_STM07_IS(F377,"9",$J$1,"1")/1000000,"")</f>
        <v>2665.0274290399998</v>
      </c>
      <c r="K377" s="12">
        <f>IFERROR([1]!EM_S_STM07_IS(F377,"9",$K$1,"1")/1000000,"")</f>
        <v>1997.64539018</v>
      </c>
      <c r="L377" s="12">
        <f>IFERROR([1]!EM_S_STM07_IS(F377,"9",$L$1,"1")/1000000,"")</f>
        <v>2029.6504407100001</v>
      </c>
      <c r="M377" s="13">
        <f>IFERROR([1]!EM_S_STM07_IS(F377,"9",$M$1,"1")/1000000,"")</f>
        <v>2100.1072731099998</v>
      </c>
      <c r="N377" s="12">
        <f>IFERROR([1]!EM_S_STM07_IS(F377,"61",$N$1,"1")/1000000,"")</f>
        <v>203.31971442</v>
      </c>
      <c r="O377" s="12">
        <f>IFERROR([1]!EM_S_STM07_IS(F377,"61",$O$1,"1")/1000000,"")</f>
        <v>230.02605151</v>
      </c>
      <c r="P377" s="12">
        <f>IFERROR([1]!EM_S_STM07_IS(F377,"61",$P$1,"1")/1000000,"")</f>
        <v>200.92478563999998</v>
      </c>
      <c r="Q377" s="12">
        <f>IFERROR([1]!EM_S_STM07_IS(F377,"61",$Q$1,"1")/1000000,"")</f>
        <v>108.35452228</v>
      </c>
      <c r="R377" s="12">
        <f>IFERROR([1]!EM_S_STM07_IS(F377,"61",$R$1,"1")/1000000,"")</f>
        <v>75.02209096</v>
      </c>
      <c r="S377" s="12">
        <f>IFERROR([1]!EM_S_STM07_IS(F377,"61",$S$1,"1")/1000000,"")</f>
        <v>-818.59153354</v>
      </c>
      <c r="T377" s="20">
        <f t="shared" si="98"/>
        <v>3.8150671245073209E-2</v>
      </c>
      <c r="U377" s="20">
        <f t="shared" si="99"/>
        <v>-2.3212273387459286</v>
      </c>
      <c r="V377" s="14">
        <f t="shared" si="100"/>
        <v>-1.1133072762627353E-2</v>
      </c>
      <c r="W377" s="14">
        <f t="shared" si="101"/>
        <v>0.54747733775272212</v>
      </c>
      <c r="X377" s="14">
        <f t="shared" si="102"/>
        <v>-0.25042220263391629</v>
      </c>
      <c r="Y377" s="14">
        <f t="shared" si="103"/>
        <v>1.6021387322960365E-2</v>
      </c>
      <c r="Z377" s="15">
        <f t="shared" si="104"/>
        <v>3.4713776809445533E-2</v>
      </c>
      <c r="AA377" s="14">
        <f t="shared" si="105"/>
        <v>0.13135143911737157</v>
      </c>
      <c r="AB377" s="14">
        <f t="shared" si="106"/>
        <v>-0.12651291311990759</v>
      </c>
      <c r="AC377" s="14">
        <f t="shared" si="107"/>
        <v>-0.46072097608634277</v>
      </c>
      <c r="AD377" s="14">
        <f t="shared" si="108"/>
        <v>-0.3076238131885749</v>
      </c>
      <c r="AE377" s="14">
        <f t="shared" si="109"/>
        <v>-11.911339887559967</v>
      </c>
      <c r="AF377" s="18" t="str">
        <f t="shared" si="110"/>
        <v/>
      </c>
      <c r="AG377" s="18" t="str">
        <f t="shared" si="111"/>
        <v/>
      </c>
      <c r="AH377" s="18" t="str">
        <f t="shared" si="112"/>
        <v/>
      </c>
      <c r="AI377" s="19" t="str">
        <f t="shared" si="113"/>
        <v/>
      </c>
      <c r="AJ377" s="19" t="str">
        <f t="shared" si="114"/>
        <v/>
      </c>
      <c r="AK377" s="19" t="str">
        <f t="shared" si="115"/>
        <v/>
      </c>
    </row>
    <row r="378" spans="2:37" x14ac:dyDescent="0.15">
      <c r="B378" s="51" t="str">
        <f>IFERROR(IF(AND(AF378=1,AI378=1),MAX($B$5:B377)+1,""),"")</f>
        <v/>
      </c>
      <c r="C378" s="51" t="str">
        <f>IFERROR(IF(AND(AG378=1,AJ378=1),MAX($C$5:C377)+1,""),"")</f>
        <v/>
      </c>
      <c r="D378" s="51" t="str">
        <f>IFERROR(IF(AND(AH378=1,AK378=1),MAX($D$5:D377)+1,""),"")</f>
        <v/>
      </c>
      <c r="F378" s="5" t="s">
        <v>853</v>
      </c>
      <c r="G378" s="5" t="s">
        <v>854</v>
      </c>
      <c r="H378" s="12">
        <f>IFERROR([1]!EM_S_STM07_IS(F378,"9",$H$1,"1")/1000000,"")</f>
        <v>584.01820299999997</v>
      </c>
      <c r="I378" s="12">
        <f>IFERROR([1]!EM_S_STM07_IS(F378,"9",$I$1,"1")/1000000,"")</f>
        <v>622.80944352999995</v>
      </c>
      <c r="J378" s="12">
        <f>IFERROR([1]!EM_S_STM07_IS(F378,"9",$J$1,"1")/1000000,"")</f>
        <v>848.42108015999997</v>
      </c>
      <c r="K378" s="12">
        <f>IFERROR([1]!EM_S_STM07_IS(F378,"9",$K$1,"1")/1000000,"")</f>
        <v>1093.98023627</v>
      </c>
      <c r="L378" s="12">
        <f>IFERROR([1]!EM_S_STM07_IS(F378,"9",$L$1,"1")/1000000,"")</f>
        <v>1499.7335253199999</v>
      </c>
      <c r="M378" s="13">
        <f>IFERROR([1]!EM_S_STM07_IS(F378,"9",$M$1,"1")/1000000,"")</f>
        <v>1191.7483621199999</v>
      </c>
      <c r="N378" s="12">
        <f>IFERROR([1]!EM_S_STM07_IS(F378,"61",$N$1,"1")/1000000,"")</f>
        <v>49.301745400000001</v>
      </c>
      <c r="O378" s="12">
        <f>IFERROR([1]!EM_S_STM07_IS(F378,"61",$O$1,"1")/1000000,"")</f>
        <v>65.471695109999999</v>
      </c>
      <c r="P378" s="12">
        <f>IFERROR([1]!EM_S_STM07_IS(F378,"61",$P$1,"1")/1000000,"")</f>
        <v>52.923553890000001</v>
      </c>
      <c r="Q378" s="12">
        <f>IFERROR([1]!EM_S_STM07_IS(F378,"61",$Q$1,"1")/1000000,"")</f>
        <v>65.715267510000004</v>
      </c>
      <c r="R378" s="12">
        <f>IFERROR([1]!EM_S_STM07_IS(F378,"61",$R$1,"1")/1000000,"")</f>
        <v>74.318827220000003</v>
      </c>
      <c r="S378" s="12">
        <f>IFERROR([1]!EM_S_STM07_IS(F378,"61",$S$1,"1")/1000000,"")</f>
        <v>220.89234685</v>
      </c>
      <c r="T378" s="20">
        <f t="shared" si="98"/>
        <v>0.15332481389092623</v>
      </c>
      <c r="U378" s="20">
        <f t="shared" si="99"/>
        <v>0.3497821324923478</v>
      </c>
      <c r="V378" s="14">
        <f t="shared" si="100"/>
        <v>6.6421286752255532E-2</v>
      </c>
      <c r="W378" s="14">
        <f t="shared" si="101"/>
        <v>0.36224825903612456</v>
      </c>
      <c r="X378" s="14">
        <f t="shared" si="102"/>
        <v>0.28943075773611271</v>
      </c>
      <c r="Y378" s="14">
        <f t="shared" si="103"/>
        <v>0.37089636137618293</v>
      </c>
      <c r="Z378" s="15">
        <f t="shared" si="104"/>
        <v>-0.20535992428007158</v>
      </c>
      <c r="AA378" s="14">
        <f t="shared" si="105"/>
        <v>0.32797925466549499</v>
      </c>
      <c r="AB378" s="14">
        <f t="shared" si="106"/>
        <v>-0.19165749716602989</v>
      </c>
      <c r="AC378" s="14">
        <f t="shared" si="107"/>
        <v>0.24170171274943461</v>
      </c>
      <c r="AD378" s="14">
        <f t="shared" si="108"/>
        <v>0.13092177869763341</v>
      </c>
      <c r="AE378" s="14">
        <f t="shared" si="109"/>
        <v>1.9722259501769352</v>
      </c>
      <c r="AF378" s="18" t="str">
        <f t="shared" si="110"/>
        <v/>
      </c>
      <c r="AG378" s="18">
        <f t="shared" si="111"/>
        <v>1</v>
      </c>
      <c r="AH378" s="18" t="str">
        <f t="shared" si="112"/>
        <v/>
      </c>
      <c r="AI378" s="19" t="str">
        <f t="shared" si="113"/>
        <v/>
      </c>
      <c r="AJ378" s="19" t="str">
        <f t="shared" si="114"/>
        <v/>
      </c>
      <c r="AK378" s="19" t="str">
        <f t="shared" si="115"/>
        <v/>
      </c>
    </row>
    <row r="379" spans="2:37" x14ac:dyDescent="0.15">
      <c r="B379" s="51" t="str">
        <f>IFERROR(IF(AND(AF379=1,AI379=1),MAX($B$5:B378)+1,""),"")</f>
        <v/>
      </c>
      <c r="C379" s="51" t="str">
        <f>IFERROR(IF(AND(AG379=1,AJ379=1),MAX($C$5:C378)+1,""),"")</f>
        <v/>
      </c>
      <c r="D379" s="51" t="str">
        <f>IFERROR(IF(AND(AH379=1,AK379=1),MAX($D$5:D378)+1,""),"")</f>
        <v/>
      </c>
      <c r="F379" s="5" t="s">
        <v>855</v>
      </c>
      <c r="G379" s="5" t="s">
        <v>856</v>
      </c>
      <c r="H379" s="12">
        <f>IFERROR([1]!EM_S_STM07_IS(F379,"9",$H$1,"1")/1000000,"")</f>
        <v>11326.593803530001</v>
      </c>
      <c r="I379" s="12">
        <f>IFERROR([1]!EM_S_STM07_IS(F379,"9",$I$1,"1")/1000000,"")</f>
        <v>9607.5453378900002</v>
      </c>
      <c r="J379" s="12">
        <f>IFERROR([1]!EM_S_STM07_IS(F379,"9",$J$1,"1")/1000000,"")</f>
        <v>10296.36730566</v>
      </c>
      <c r="K379" s="12">
        <f>IFERROR([1]!EM_S_STM07_IS(F379,"9",$K$1,"1")/1000000,"")</f>
        <v>11089.69911236</v>
      </c>
      <c r="L379" s="12">
        <f>IFERROR([1]!EM_S_STM07_IS(F379,"9",$L$1,"1")/1000000,"")</f>
        <v>7270.1467956099996</v>
      </c>
      <c r="M379" s="13">
        <f>IFERROR([1]!EM_S_STM07_IS(F379,"9",$M$1,"1")/1000000,"")</f>
        <v>7085.1196797799994</v>
      </c>
      <c r="N379" s="12">
        <f>IFERROR([1]!EM_S_STM07_IS(F379,"61",$N$1,"1")/1000000,"")</f>
        <v>1037.3161792200001</v>
      </c>
      <c r="O379" s="12">
        <f>IFERROR([1]!EM_S_STM07_IS(F379,"61",$O$1,"1")/1000000,"")</f>
        <v>599.81377273999999</v>
      </c>
      <c r="P379" s="12">
        <f>IFERROR([1]!EM_S_STM07_IS(F379,"61",$P$1,"1")/1000000,"")</f>
        <v>669.49163321000003</v>
      </c>
      <c r="Q379" s="12">
        <f>IFERROR([1]!EM_S_STM07_IS(F379,"61",$Q$1,"1")/1000000,"")</f>
        <v>943.75526950000005</v>
      </c>
      <c r="R379" s="12">
        <f>IFERROR([1]!EM_S_STM07_IS(F379,"61",$R$1,"1")/1000000,"")</f>
        <v>1143.51016119</v>
      </c>
      <c r="S379" s="12">
        <f>IFERROR([1]!EM_S_STM07_IS(F379,"61",$S$1,"1")/1000000,"")</f>
        <v>1577.8167647499999</v>
      </c>
      <c r="T379" s="20">
        <f t="shared" si="98"/>
        <v>-8.9563683715736975E-2</v>
      </c>
      <c r="U379" s="20">
        <f t="shared" si="99"/>
        <v>8.749954245521141E-2</v>
      </c>
      <c r="V379" s="14">
        <f t="shared" si="100"/>
        <v>-0.15177099977790751</v>
      </c>
      <c r="W379" s="14">
        <f t="shared" si="101"/>
        <v>7.1695937260211604E-2</v>
      </c>
      <c r="X379" s="14">
        <f t="shared" si="102"/>
        <v>7.7049680061811593E-2</v>
      </c>
      <c r="Y379" s="14">
        <f t="shared" si="103"/>
        <v>-0.34442343999152569</v>
      </c>
      <c r="Z379" s="15">
        <f t="shared" si="104"/>
        <v>-2.54502585754839E-2</v>
      </c>
      <c r="AA379" s="14">
        <f t="shared" si="105"/>
        <v>-0.42176379318500151</v>
      </c>
      <c r="AB379" s="14">
        <f t="shared" si="106"/>
        <v>0.11616582285482657</v>
      </c>
      <c r="AC379" s="14">
        <f t="shared" si="107"/>
        <v>0.40965954268165067</v>
      </c>
      <c r="AD379" s="14">
        <f t="shared" si="108"/>
        <v>0.21165963056908779</v>
      </c>
      <c r="AE379" s="14">
        <f t="shared" si="109"/>
        <v>0.37980126307582301</v>
      </c>
      <c r="AF379" s="18" t="str">
        <f t="shared" si="110"/>
        <v/>
      </c>
      <c r="AG379" s="18" t="str">
        <f t="shared" si="111"/>
        <v/>
      </c>
      <c r="AH379" s="18" t="str">
        <f t="shared" si="112"/>
        <v/>
      </c>
      <c r="AI379" s="19" t="str">
        <f t="shared" si="113"/>
        <v/>
      </c>
      <c r="AJ379" s="19" t="str">
        <f t="shared" si="114"/>
        <v/>
      </c>
      <c r="AK379" s="19" t="str">
        <f t="shared" si="115"/>
        <v/>
      </c>
    </row>
    <row r="380" spans="2:37" x14ac:dyDescent="0.15">
      <c r="B380" s="51" t="str">
        <f>IFERROR(IF(AND(AF380=1,AI380=1),MAX($B$5:B379)+1,""),"")</f>
        <v/>
      </c>
      <c r="C380" s="51" t="str">
        <f>IFERROR(IF(AND(AG380=1,AJ380=1),MAX($C$5:C379)+1,""),"")</f>
        <v/>
      </c>
      <c r="D380" s="51" t="str">
        <f>IFERROR(IF(AND(AH380=1,AK380=1),MAX($D$5:D379)+1,""),"")</f>
        <v/>
      </c>
      <c r="F380" s="5" t="s">
        <v>857</v>
      </c>
      <c r="G380" s="5" t="s">
        <v>858</v>
      </c>
      <c r="H380" s="12">
        <f>IFERROR([1]!EM_S_STM07_IS(F380,"9",$H$1,"1")/1000000,"")</f>
        <v>2783.13648509</v>
      </c>
      <c r="I380" s="12">
        <f>IFERROR([1]!EM_S_STM07_IS(F380,"9",$I$1,"1")/1000000,"")</f>
        <v>4024.4377410799998</v>
      </c>
      <c r="J380" s="12">
        <f>IFERROR([1]!EM_S_STM07_IS(F380,"9",$J$1,"1")/1000000,"")</f>
        <v>4120.3077907400002</v>
      </c>
      <c r="K380" s="12">
        <f>IFERROR([1]!EM_S_STM07_IS(F380,"9",$K$1,"1")/1000000,"")</f>
        <v>4001.4269060400002</v>
      </c>
      <c r="L380" s="12">
        <f>IFERROR([1]!EM_S_STM07_IS(F380,"9",$L$1,"1")/1000000,"")</f>
        <v>3937.8689833799999</v>
      </c>
      <c r="M380" s="13">
        <f>IFERROR([1]!EM_S_STM07_IS(F380,"9",$M$1,"1")/1000000,"")</f>
        <v>3231.7778154499997</v>
      </c>
      <c r="N380" s="12">
        <f>IFERROR([1]!EM_S_STM07_IS(F380,"61",$N$1,"1")/1000000,"")</f>
        <v>128.49497929</v>
      </c>
      <c r="O380" s="12">
        <f>IFERROR([1]!EM_S_STM07_IS(F380,"61",$O$1,"1")/1000000,"")</f>
        <v>240.74039952000001</v>
      </c>
      <c r="P380" s="12">
        <f>IFERROR([1]!EM_S_STM07_IS(F380,"61",$P$1,"1")/1000000,"")</f>
        <v>164.21823040000001</v>
      </c>
      <c r="Q380" s="12">
        <f>IFERROR([1]!EM_S_STM07_IS(F380,"61",$Q$1,"1")/1000000,"")</f>
        <v>66.376879560000006</v>
      </c>
      <c r="R380" s="12">
        <f>IFERROR([1]!EM_S_STM07_IS(F380,"61",$R$1,"1")/1000000,"")</f>
        <v>168.24898715</v>
      </c>
      <c r="S380" s="12">
        <f>IFERROR([1]!EM_S_STM07_IS(F380,"61",$S$1,"1")/1000000,"")</f>
        <v>36.089312039999996</v>
      </c>
      <c r="T380" s="20">
        <f t="shared" si="98"/>
        <v>3.0341987529413084E-2</v>
      </c>
      <c r="U380" s="20">
        <f t="shared" si="99"/>
        <v>-0.22429160972641615</v>
      </c>
      <c r="V380" s="14">
        <f t="shared" si="100"/>
        <v>0.4460080425951008</v>
      </c>
      <c r="W380" s="14">
        <f t="shared" si="101"/>
        <v>2.3821973609230856E-2</v>
      </c>
      <c r="X380" s="14">
        <f t="shared" si="102"/>
        <v>-2.8852428201401242E-2</v>
      </c>
      <c r="Y380" s="14">
        <f t="shared" si="103"/>
        <v>-1.5883814487292525E-2</v>
      </c>
      <c r="Z380" s="15">
        <f t="shared" si="104"/>
        <v>-0.17930793810309539</v>
      </c>
      <c r="AA380" s="14">
        <f t="shared" si="105"/>
        <v>0.87353934644149478</v>
      </c>
      <c r="AB380" s="14">
        <f t="shared" si="106"/>
        <v>-0.31786176841350122</v>
      </c>
      <c r="AC380" s="14">
        <f t="shared" si="107"/>
        <v>-0.5958007865611491</v>
      </c>
      <c r="AD380" s="14">
        <f t="shared" si="108"/>
        <v>1.5347528878321979</v>
      </c>
      <c r="AE380" s="14">
        <f t="shared" si="109"/>
        <v>-0.78550056882170072</v>
      </c>
      <c r="AF380" s="18" t="str">
        <f t="shared" si="110"/>
        <v/>
      </c>
      <c r="AG380" s="18" t="str">
        <f t="shared" si="111"/>
        <v/>
      </c>
      <c r="AH380" s="18" t="str">
        <f t="shared" si="112"/>
        <v/>
      </c>
      <c r="AI380" s="19" t="str">
        <f t="shared" si="113"/>
        <v/>
      </c>
      <c r="AJ380" s="19" t="str">
        <f t="shared" si="114"/>
        <v/>
      </c>
      <c r="AK380" s="19" t="str">
        <f t="shared" si="115"/>
        <v/>
      </c>
    </row>
    <row r="381" spans="2:37" x14ac:dyDescent="0.15">
      <c r="B381" s="51" t="str">
        <f>IFERROR(IF(AND(AF381=1,AI381=1),MAX($B$5:B380)+1,""),"")</f>
        <v/>
      </c>
      <c r="C381" s="51" t="str">
        <f>IFERROR(IF(AND(AG381=1,AJ381=1),MAX($C$5:C380)+1,""),"")</f>
        <v/>
      </c>
      <c r="D381" s="51" t="str">
        <f>IFERROR(IF(AND(AH381=1,AK381=1),MAX($D$5:D380)+1,""),"")</f>
        <v/>
      </c>
      <c r="F381" s="5" t="s">
        <v>859</v>
      </c>
      <c r="G381" s="5" t="s">
        <v>860</v>
      </c>
      <c r="H381" s="12">
        <f>IFERROR([1]!EM_S_STM07_IS(F381,"9",$H$1,"1")/1000000,"")</f>
        <v>594.56239187999995</v>
      </c>
      <c r="I381" s="12">
        <f>IFERROR([1]!EM_S_STM07_IS(F381,"9",$I$1,"1")/1000000,"")</f>
        <v>530.08486584000002</v>
      </c>
      <c r="J381" s="12">
        <f>IFERROR([1]!EM_S_STM07_IS(F381,"9",$J$1,"1")/1000000,"")</f>
        <v>343.12251780000003</v>
      </c>
      <c r="K381" s="12">
        <f>IFERROR([1]!EM_S_STM07_IS(F381,"9",$K$1,"1")/1000000,"")</f>
        <v>495.94276030000003</v>
      </c>
      <c r="L381" s="12">
        <f>IFERROR([1]!EM_S_STM07_IS(F381,"9",$L$1,"1")/1000000,"")</f>
        <v>299.65273911000003</v>
      </c>
      <c r="M381" s="13">
        <f>IFERROR([1]!EM_S_STM07_IS(F381,"9",$M$1,"1")/1000000,"")</f>
        <v>212.23985016</v>
      </c>
      <c r="N381" s="12">
        <f>IFERROR([1]!EM_S_STM07_IS(F381,"61",$N$1,"1")/1000000,"")</f>
        <v>118.1429893</v>
      </c>
      <c r="O381" s="12">
        <f>IFERROR([1]!EM_S_STM07_IS(F381,"61",$O$1,"1")/1000000,"")</f>
        <v>156.55647396000001</v>
      </c>
      <c r="P381" s="12">
        <f>IFERROR([1]!EM_S_STM07_IS(F381,"61",$P$1,"1")/1000000,"")</f>
        <v>92.008168480000009</v>
      </c>
      <c r="Q381" s="12">
        <f>IFERROR([1]!EM_S_STM07_IS(F381,"61",$Q$1,"1")/1000000,"")</f>
        <v>135.75414487999998</v>
      </c>
      <c r="R381" s="12">
        <f>IFERROR([1]!EM_S_STM07_IS(F381,"61",$R$1,"1")/1000000,"")</f>
        <v>50.44103063</v>
      </c>
      <c r="S381" s="12">
        <f>IFERROR([1]!EM_S_STM07_IS(F381,"61",$S$1,"1")/1000000,"")</f>
        <v>-226.78350391000001</v>
      </c>
      <c r="T381" s="20">
        <f t="shared" si="98"/>
        <v>-0.18618460897750433</v>
      </c>
      <c r="U381" s="20">
        <f t="shared" si="99"/>
        <v>-2.1393068305629512</v>
      </c>
      <c r="V381" s="14">
        <f t="shared" si="100"/>
        <v>-0.1084453489164067</v>
      </c>
      <c r="W381" s="14">
        <f t="shared" si="101"/>
        <v>-0.35270267100293412</v>
      </c>
      <c r="X381" s="14">
        <f t="shared" si="102"/>
        <v>0.44538097784965597</v>
      </c>
      <c r="Y381" s="14">
        <f t="shared" si="103"/>
        <v>-0.39579168586161534</v>
      </c>
      <c r="Z381" s="15">
        <f t="shared" si="104"/>
        <v>-0.29171396600486765</v>
      </c>
      <c r="AA381" s="14">
        <f t="shared" si="105"/>
        <v>0.32514400463032817</v>
      </c>
      <c r="AB381" s="14">
        <f t="shared" si="106"/>
        <v>-0.41230045521140196</v>
      </c>
      <c r="AC381" s="14">
        <f t="shared" si="107"/>
        <v>0.47545752863789614</v>
      </c>
      <c r="AD381" s="14">
        <f t="shared" si="108"/>
        <v>-0.62843837531010638</v>
      </c>
      <c r="AE381" s="14">
        <f t="shared" si="109"/>
        <v>-5.4960124937478909</v>
      </c>
      <c r="AF381" s="18" t="str">
        <f t="shared" si="110"/>
        <v/>
      </c>
      <c r="AG381" s="18" t="str">
        <f t="shared" si="111"/>
        <v/>
      </c>
      <c r="AH381" s="18" t="str">
        <f t="shared" si="112"/>
        <v/>
      </c>
      <c r="AI381" s="19" t="str">
        <f t="shared" si="113"/>
        <v/>
      </c>
      <c r="AJ381" s="19" t="str">
        <f t="shared" si="114"/>
        <v/>
      </c>
      <c r="AK381" s="19" t="str">
        <f t="shared" si="115"/>
        <v/>
      </c>
    </row>
    <row r="382" spans="2:37" x14ac:dyDescent="0.15">
      <c r="B382" s="51">
        <f>IFERROR(IF(AND(AF382=1,AI382=1),MAX($B$5:B381)+1,""),"")</f>
        <v>11</v>
      </c>
      <c r="C382" s="51" t="str">
        <f>IFERROR(IF(AND(AG382=1,AJ382=1),MAX($C$5:C381)+1,""),"")</f>
        <v/>
      </c>
      <c r="D382" s="51" t="str">
        <f>IFERROR(IF(AND(AH382=1,AK382=1),MAX($D$5:D381)+1,""),"")</f>
        <v/>
      </c>
      <c r="F382" s="5" t="s">
        <v>861</v>
      </c>
      <c r="G382" s="5" t="s">
        <v>862</v>
      </c>
      <c r="H382" s="12">
        <f>IFERROR([1]!EM_S_STM07_IS(F382,"9",$H$1,"1")/1000000,"")</f>
        <v>2522.42974426</v>
      </c>
      <c r="I382" s="12">
        <f>IFERROR([1]!EM_S_STM07_IS(F382,"9",$I$1,"1")/1000000,"")</f>
        <v>3053.1179877199997</v>
      </c>
      <c r="J382" s="12">
        <f>IFERROR([1]!EM_S_STM07_IS(F382,"9",$J$1,"1")/1000000,"")</f>
        <v>3369.0206635999998</v>
      </c>
      <c r="K382" s="12">
        <f>IFERROR([1]!EM_S_STM07_IS(F382,"9",$K$1,"1")/1000000,"")</f>
        <v>4161.6935615599996</v>
      </c>
      <c r="L382" s="12">
        <f>IFERROR([1]!EM_S_STM07_IS(F382,"9",$L$1,"1")/1000000,"")</f>
        <v>5040.1909111800005</v>
      </c>
      <c r="M382" s="13">
        <f>IFERROR([1]!EM_S_STM07_IS(F382,"9",$M$1,"1")/1000000,"")</f>
        <v>6543.0801549600001</v>
      </c>
      <c r="N382" s="12">
        <f>IFERROR([1]!EM_S_STM07_IS(F382,"61",$N$1,"1")/1000000,"")</f>
        <v>310.70642914000001</v>
      </c>
      <c r="O382" s="12">
        <f>IFERROR([1]!EM_S_STM07_IS(F382,"61",$O$1,"1")/1000000,"")</f>
        <v>295.94422667000003</v>
      </c>
      <c r="P382" s="12">
        <f>IFERROR([1]!EM_S_STM07_IS(F382,"61",$P$1,"1")/1000000,"")</f>
        <v>516.74170228000003</v>
      </c>
      <c r="Q382" s="12">
        <f>IFERROR([1]!EM_S_STM07_IS(F382,"61",$Q$1,"1")/1000000,"")</f>
        <v>388.41419944</v>
      </c>
      <c r="R382" s="12">
        <f>IFERROR([1]!EM_S_STM07_IS(F382,"61",$R$1,"1")/1000000,"")</f>
        <v>566.58944250000002</v>
      </c>
      <c r="S382" s="12">
        <f>IFERROR([1]!EM_S_STM07_IS(F382,"61",$S$1,"1")/1000000,"")</f>
        <v>713.70592579999993</v>
      </c>
      <c r="T382" s="20">
        <f t="shared" si="98"/>
        <v>0.21002023307126261</v>
      </c>
      <c r="U382" s="20">
        <f t="shared" si="99"/>
        <v>0.18095625991778475</v>
      </c>
      <c r="V382" s="14">
        <f t="shared" si="100"/>
        <v>0.21038772027947469</v>
      </c>
      <c r="W382" s="14">
        <f t="shared" si="101"/>
        <v>0.10346887252657704</v>
      </c>
      <c r="X382" s="14">
        <f t="shared" si="102"/>
        <v>0.23528288399186648</v>
      </c>
      <c r="Y382" s="14">
        <f t="shared" si="103"/>
        <v>0.21109131093513253</v>
      </c>
      <c r="Z382" s="15">
        <f t="shared" si="104"/>
        <v>0.29818101541478037</v>
      </c>
      <c r="AA382" s="14">
        <f t="shared" si="105"/>
        <v>-4.7511738044365773E-2</v>
      </c>
      <c r="AB382" s="14">
        <f t="shared" si="106"/>
        <v>0.74607799616312742</v>
      </c>
      <c r="AC382" s="14">
        <f t="shared" si="107"/>
        <v>-0.24833974551267179</v>
      </c>
      <c r="AD382" s="14">
        <f t="shared" si="108"/>
        <v>0.45872484403733416</v>
      </c>
      <c r="AE382" s="14">
        <f t="shared" si="109"/>
        <v>0.25965270840711069</v>
      </c>
      <c r="AF382" s="18">
        <f t="shared" si="110"/>
        <v>1</v>
      </c>
      <c r="AG382" s="18" t="str">
        <f t="shared" si="111"/>
        <v/>
      </c>
      <c r="AH382" s="18" t="str">
        <f t="shared" si="112"/>
        <v/>
      </c>
      <c r="AI382" s="19">
        <f t="shared" si="113"/>
        <v>1</v>
      </c>
      <c r="AJ382" s="19" t="str">
        <f t="shared" si="114"/>
        <v/>
      </c>
      <c r="AK382" s="19" t="str">
        <f t="shared" si="115"/>
        <v/>
      </c>
    </row>
    <row r="383" spans="2:37" x14ac:dyDescent="0.15">
      <c r="B383" s="51" t="str">
        <f>IFERROR(IF(AND(AF383=1,AI383=1),MAX($B$5:B382)+1,""),"")</f>
        <v/>
      </c>
      <c r="C383" s="51" t="str">
        <f>IFERROR(IF(AND(AG383=1,AJ383=1),MAX($C$5:C382)+1,""),"")</f>
        <v/>
      </c>
      <c r="D383" s="51" t="str">
        <f>IFERROR(IF(AND(AH383=1,AK383=1),MAX($D$5:D382)+1,""),"")</f>
        <v/>
      </c>
      <c r="F383" s="5" t="s">
        <v>863</v>
      </c>
      <c r="G383" s="5" t="s">
        <v>864</v>
      </c>
      <c r="H383" s="12">
        <f>IFERROR([1]!EM_S_STM07_IS(F383,"9",$H$1,"1")/1000000,"")</f>
        <v>735.73306239999999</v>
      </c>
      <c r="I383" s="12">
        <f>IFERROR([1]!EM_S_STM07_IS(F383,"9",$I$1,"1")/1000000,"")</f>
        <v>907.65478797000003</v>
      </c>
      <c r="J383" s="12">
        <f>IFERROR([1]!EM_S_STM07_IS(F383,"9",$J$1,"1")/1000000,"")</f>
        <v>951.10698810000008</v>
      </c>
      <c r="K383" s="12">
        <f>IFERROR([1]!EM_S_STM07_IS(F383,"9",$K$1,"1")/1000000,"")</f>
        <v>825.96376810000004</v>
      </c>
      <c r="L383" s="12">
        <f>IFERROR([1]!EM_S_STM07_IS(F383,"9",$L$1,"1")/1000000,"")</f>
        <v>993.66348734999997</v>
      </c>
      <c r="M383" s="13">
        <f>IFERROR([1]!EM_S_STM07_IS(F383,"9",$M$1,"1")/1000000,"")</f>
        <v>1065.50033179</v>
      </c>
      <c r="N383" s="12">
        <f>IFERROR([1]!EM_S_STM07_IS(F383,"61",$N$1,"1")/1000000,"")</f>
        <v>110.28998168000001</v>
      </c>
      <c r="O383" s="12">
        <f>IFERROR([1]!EM_S_STM07_IS(F383,"61",$O$1,"1")/1000000,"")</f>
        <v>145.09958564999999</v>
      </c>
      <c r="P383" s="12">
        <f>IFERROR([1]!EM_S_STM07_IS(F383,"61",$P$1,"1")/1000000,"")</f>
        <v>188.83722087000001</v>
      </c>
      <c r="Q383" s="12">
        <f>IFERROR([1]!EM_S_STM07_IS(F383,"61",$Q$1,"1")/1000000,"")</f>
        <v>114.20178659</v>
      </c>
      <c r="R383" s="12">
        <f>IFERROR([1]!EM_S_STM07_IS(F383,"61",$R$1,"1")/1000000,"")</f>
        <v>189.50399744999999</v>
      </c>
      <c r="S383" s="12">
        <f>IFERROR([1]!EM_S_STM07_IS(F383,"61",$S$1,"1")/1000000,"")</f>
        <v>196.24820815999999</v>
      </c>
      <c r="T383" s="20">
        <f t="shared" si="98"/>
        <v>7.6878393334639972E-2</v>
      </c>
      <c r="U383" s="20">
        <f t="shared" si="99"/>
        <v>0.12215778595111026</v>
      </c>
      <c r="V383" s="14">
        <f t="shared" si="100"/>
        <v>0.2336740515767802</v>
      </c>
      <c r="W383" s="14">
        <f t="shared" si="101"/>
        <v>4.7873046785972817E-2</v>
      </c>
      <c r="X383" s="14">
        <f t="shared" si="102"/>
        <v>-0.13157638579650768</v>
      </c>
      <c r="Y383" s="14">
        <f t="shared" si="103"/>
        <v>0.20303520048556947</v>
      </c>
      <c r="Z383" s="15">
        <f t="shared" si="104"/>
        <v>7.2294942256137085E-2</v>
      </c>
      <c r="AA383" s="14">
        <f t="shared" si="105"/>
        <v>0.31561891152541882</v>
      </c>
      <c r="AB383" s="14">
        <f t="shared" si="106"/>
        <v>0.3014318409254535</v>
      </c>
      <c r="AC383" s="14">
        <f t="shared" si="107"/>
        <v>-0.39523688145877134</v>
      </c>
      <c r="AD383" s="14">
        <f t="shared" si="108"/>
        <v>0.659378571110671</v>
      </c>
      <c r="AE383" s="14">
        <f t="shared" si="109"/>
        <v>3.5588751692583381E-2</v>
      </c>
      <c r="AF383" s="18" t="str">
        <f t="shared" si="110"/>
        <v/>
      </c>
      <c r="AG383" s="18" t="str">
        <f t="shared" si="111"/>
        <v/>
      </c>
      <c r="AH383" s="18" t="str">
        <f t="shared" si="112"/>
        <v/>
      </c>
      <c r="AI383" s="19" t="str">
        <f t="shared" si="113"/>
        <v/>
      </c>
      <c r="AJ383" s="19" t="str">
        <f t="shared" si="114"/>
        <v/>
      </c>
      <c r="AK383" s="19" t="str">
        <f t="shared" si="115"/>
        <v/>
      </c>
    </row>
    <row r="384" spans="2:37" x14ac:dyDescent="0.15">
      <c r="B384" s="51" t="str">
        <f>IFERROR(IF(AND(AF384=1,AI384=1),MAX($B$5:B383)+1,""),"")</f>
        <v/>
      </c>
      <c r="C384" s="51" t="str">
        <f>IFERROR(IF(AND(AG384=1,AJ384=1),MAX($C$5:C383)+1,""),"")</f>
        <v/>
      </c>
      <c r="D384" s="51" t="str">
        <f>IFERROR(IF(AND(AH384=1,AK384=1),MAX($D$5:D383)+1,""),"")</f>
        <v/>
      </c>
      <c r="F384" s="5" t="s">
        <v>865</v>
      </c>
      <c r="G384" s="5" t="s">
        <v>866</v>
      </c>
      <c r="H384" s="12">
        <f>IFERROR([1]!EM_S_STM07_IS(F384,"9",$H$1,"1")/1000000,"")</f>
        <v>1418.9060689200001</v>
      </c>
      <c r="I384" s="12">
        <f>IFERROR([1]!EM_S_STM07_IS(F384,"9",$I$1,"1")/1000000,"")</f>
        <v>1690.31942527</v>
      </c>
      <c r="J384" s="12">
        <f>IFERROR([1]!EM_S_STM07_IS(F384,"9",$J$1,"1")/1000000,"")</f>
        <v>1926.4915032500001</v>
      </c>
      <c r="K384" s="12">
        <f>IFERROR([1]!EM_S_STM07_IS(F384,"9",$K$1,"1")/1000000,"")</f>
        <v>2106.3552424200002</v>
      </c>
      <c r="L384" s="12">
        <f>IFERROR([1]!EM_S_STM07_IS(F384,"9",$L$1,"1")/1000000,"")</f>
        <v>1920.0048345499999</v>
      </c>
      <c r="M384" s="13">
        <f>IFERROR([1]!EM_S_STM07_IS(F384,"9",$M$1,"1")/1000000,"")</f>
        <v>2215.8674334699999</v>
      </c>
      <c r="N384" s="12">
        <f>IFERROR([1]!EM_S_STM07_IS(F384,"61",$N$1,"1")/1000000,"")</f>
        <v>30.534088739999998</v>
      </c>
      <c r="O384" s="12">
        <f>IFERROR([1]!EM_S_STM07_IS(F384,"61",$O$1,"1")/1000000,"")</f>
        <v>70.206097370000009</v>
      </c>
      <c r="P384" s="12">
        <f>IFERROR([1]!EM_S_STM07_IS(F384,"61",$P$1,"1")/1000000,"")</f>
        <v>110.26802845</v>
      </c>
      <c r="Q384" s="12">
        <f>IFERROR([1]!EM_S_STM07_IS(F384,"61",$Q$1,"1")/1000000,"")</f>
        <v>92.903757450000001</v>
      </c>
      <c r="R384" s="12">
        <f>IFERROR([1]!EM_S_STM07_IS(F384,"61",$R$1,"1")/1000000,"")</f>
        <v>98.755198430000007</v>
      </c>
      <c r="S384" s="12">
        <f>IFERROR([1]!EM_S_STM07_IS(F384,"61",$S$1,"1")/1000000,"")</f>
        <v>153.60320300999999</v>
      </c>
      <c r="T384" s="20">
        <f t="shared" si="98"/>
        <v>9.3246323926198915E-2</v>
      </c>
      <c r="U384" s="20">
        <f t="shared" si="99"/>
        <v>0.38141148278692105</v>
      </c>
      <c r="V384" s="14">
        <f t="shared" si="100"/>
        <v>0.19128352629895096</v>
      </c>
      <c r="W384" s="14">
        <f t="shared" si="101"/>
        <v>0.13972038328925643</v>
      </c>
      <c r="X384" s="14">
        <f t="shared" si="102"/>
        <v>9.3363370077972935E-2</v>
      </c>
      <c r="Y384" s="14">
        <f t="shared" si="103"/>
        <v>-8.8470550511651355E-2</v>
      </c>
      <c r="Z384" s="15">
        <f t="shared" si="104"/>
        <v>0.15409471559447538</v>
      </c>
      <c r="AA384" s="14">
        <f t="shared" si="105"/>
        <v>1.2992694482488103</v>
      </c>
      <c r="AB384" s="14">
        <f t="shared" si="106"/>
        <v>0.57063321535828571</v>
      </c>
      <c r="AC384" s="14">
        <f t="shared" si="107"/>
        <v>-0.15747330612584287</v>
      </c>
      <c r="AD384" s="14">
        <f t="shared" si="108"/>
        <v>6.2983900119962341E-2</v>
      </c>
      <c r="AE384" s="14">
        <f t="shared" si="109"/>
        <v>0.5553935939775112</v>
      </c>
      <c r="AF384" s="18" t="str">
        <f t="shared" si="110"/>
        <v/>
      </c>
      <c r="AG384" s="18">
        <f t="shared" si="111"/>
        <v>1</v>
      </c>
      <c r="AH384" s="18" t="str">
        <f t="shared" si="112"/>
        <v/>
      </c>
      <c r="AI384" s="19" t="str">
        <f t="shared" si="113"/>
        <v/>
      </c>
      <c r="AJ384" s="19" t="str">
        <f t="shared" si="114"/>
        <v/>
      </c>
      <c r="AK384" s="19" t="str">
        <f t="shared" si="115"/>
        <v/>
      </c>
    </row>
    <row r="385" spans="2:37" x14ac:dyDescent="0.15">
      <c r="B385" s="51" t="str">
        <f>IFERROR(IF(AND(AF385=1,AI385=1),MAX($B$5:B384)+1,""),"")</f>
        <v/>
      </c>
      <c r="C385" s="51" t="str">
        <f>IFERROR(IF(AND(AG385=1,AJ385=1),MAX($C$5:C384)+1,""),"")</f>
        <v/>
      </c>
      <c r="D385" s="51" t="str">
        <f>IFERROR(IF(AND(AH385=1,AK385=1),MAX($D$5:D384)+1,""),"")</f>
        <v/>
      </c>
      <c r="F385" s="5" t="s">
        <v>867</v>
      </c>
      <c r="G385" s="5" t="s">
        <v>868</v>
      </c>
      <c r="H385" s="12">
        <f>IFERROR([1]!EM_S_STM07_IS(F385,"9",$H$1,"1")/1000000,"")</f>
        <v>1683.2684795599998</v>
      </c>
      <c r="I385" s="12">
        <f>IFERROR([1]!EM_S_STM07_IS(F385,"9",$I$1,"1")/1000000,"")</f>
        <v>1810.5294920899998</v>
      </c>
      <c r="J385" s="12">
        <f>IFERROR([1]!EM_S_STM07_IS(F385,"9",$J$1,"1")/1000000,"")</f>
        <v>1758.41420105</v>
      </c>
      <c r="K385" s="12">
        <f>IFERROR([1]!EM_S_STM07_IS(F385,"9",$K$1,"1")/1000000,"")</f>
        <v>1566.44492384</v>
      </c>
      <c r="L385" s="12">
        <f>IFERROR([1]!EM_S_STM07_IS(F385,"9",$L$1,"1")/1000000,"")</f>
        <v>1552.0947118800002</v>
      </c>
      <c r="M385" s="13">
        <f>IFERROR([1]!EM_S_STM07_IS(F385,"9",$M$1,"1")/1000000,"")</f>
        <v>1426.54211644</v>
      </c>
      <c r="N385" s="12">
        <f>IFERROR([1]!EM_S_STM07_IS(F385,"61",$N$1,"1")/1000000,"")</f>
        <v>12.871270990000001</v>
      </c>
      <c r="O385" s="12">
        <f>IFERROR([1]!EM_S_STM07_IS(F385,"61",$O$1,"1")/1000000,"")</f>
        <v>13.433511529999999</v>
      </c>
      <c r="P385" s="12">
        <f>IFERROR([1]!EM_S_STM07_IS(F385,"61",$P$1,"1")/1000000,"")</f>
        <v>10.41966723</v>
      </c>
      <c r="Q385" s="12">
        <f>IFERROR([1]!EM_S_STM07_IS(F385,"61",$Q$1,"1")/1000000,"")</f>
        <v>6.4003569499999999</v>
      </c>
      <c r="R385" s="12">
        <f>IFERROR([1]!EM_S_STM07_IS(F385,"61",$R$1,"1")/1000000,"")</f>
        <v>5.2132682400000006</v>
      </c>
      <c r="S385" s="12">
        <f>IFERROR([1]!EM_S_STM07_IS(F385,"61",$S$1,"1")/1000000,"")</f>
        <v>5.5281825700000002</v>
      </c>
      <c r="T385" s="20">
        <f t="shared" si="98"/>
        <v>-3.2555095802698553E-2</v>
      </c>
      <c r="U385" s="20">
        <f t="shared" si="99"/>
        <v>-0.15551451628153445</v>
      </c>
      <c r="V385" s="14">
        <f t="shared" si="100"/>
        <v>7.560351427911581E-2</v>
      </c>
      <c r="W385" s="14">
        <f t="shared" si="101"/>
        <v>-2.8784557925007979E-2</v>
      </c>
      <c r="X385" s="14">
        <f t="shared" si="102"/>
        <v>-0.10917181918536006</v>
      </c>
      <c r="Y385" s="14">
        <f t="shared" si="103"/>
        <v>-9.1610063919908089E-3</v>
      </c>
      <c r="Z385" s="15">
        <f t="shared" si="104"/>
        <v>-8.0892354364072661E-2</v>
      </c>
      <c r="AA385" s="14">
        <f t="shared" si="105"/>
        <v>4.3681819801386815E-2</v>
      </c>
      <c r="AB385" s="14">
        <f t="shared" si="106"/>
        <v>-0.22435267899010758</v>
      </c>
      <c r="AC385" s="14">
        <f t="shared" si="107"/>
        <v>-0.385742672129463</v>
      </c>
      <c r="AD385" s="14">
        <f t="shared" si="108"/>
        <v>-0.18547226651163565</v>
      </c>
      <c r="AE385" s="14">
        <f t="shared" si="109"/>
        <v>6.04063162497082E-2</v>
      </c>
      <c r="AF385" s="18" t="str">
        <f t="shared" si="110"/>
        <v/>
      </c>
      <c r="AG385" s="18" t="str">
        <f t="shared" si="111"/>
        <v/>
      </c>
      <c r="AH385" s="18" t="str">
        <f t="shared" si="112"/>
        <v/>
      </c>
      <c r="AI385" s="19" t="str">
        <f t="shared" si="113"/>
        <v/>
      </c>
      <c r="AJ385" s="19" t="str">
        <f t="shared" si="114"/>
        <v/>
      </c>
      <c r="AK385" s="19" t="str">
        <f t="shared" si="115"/>
        <v/>
      </c>
    </row>
    <row r="386" spans="2:37" x14ac:dyDescent="0.15">
      <c r="B386" s="51" t="str">
        <f>IFERROR(IF(AND(AF386=1,AI386=1),MAX($B$5:B385)+1,""),"")</f>
        <v/>
      </c>
      <c r="C386" s="51" t="str">
        <f>IFERROR(IF(AND(AG386=1,AJ386=1),MAX($C$5:C385)+1,""),"")</f>
        <v/>
      </c>
      <c r="D386" s="51" t="str">
        <f>IFERROR(IF(AND(AH386=1,AK386=1),MAX($D$5:D385)+1,""),"")</f>
        <v/>
      </c>
      <c r="F386" s="5" t="s">
        <v>869</v>
      </c>
      <c r="G386" s="5" t="s">
        <v>870</v>
      </c>
      <c r="H386" s="12">
        <f>IFERROR([1]!EM_S_STM07_IS(F386,"9",$H$1,"1")/1000000,"")</f>
        <v>0.55201</v>
      </c>
      <c r="I386" s="12">
        <f>IFERROR([1]!EM_S_STM07_IS(F386,"9",$I$1,"1")/1000000,"")</f>
        <v>17.8823498</v>
      </c>
      <c r="J386" s="12">
        <f>IFERROR([1]!EM_S_STM07_IS(F386,"9",$J$1,"1")/1000000,"")</f>
        <v>11.65538336</v>
      </c>
      <c r="K386" s="12">
        <f>IFERROR([1]!EM_S_STM07_IS(F386,"9",$K$1,"1")/1000000,"")</f>
        <v>10.965958039999999</v>
      </c>
      <c r="L386" s="12" t="str">
        <f>IFERROR([1]!EM_S_STM07_IS(F386,"9",$L$1,"1")/1000000,"")</f>
        <v/>
      </c>
      <c r="M386" s="13">
        <f>IFERROR([1]!EM_S_STM07_IS(F386,"9",$M$1,"1")/1000000,"")</f>
        <v>13.43581124</v>
      </c>
      <c r="N386" s="12">
        <f>IFERROR([1]!EM_S_STM07_IS(F386,"61",$N$1,"1")/1000000,"")</f>
        <v>-3.1016470699999998</v>
      </c>
      <c r="O386" s="12">
        <f>IFERROR([1]!EM_S_STM07_IS(F386,"61",$O$1,"1")/1000000,"")</f>
        <v>0.63082493000000006</v>
      </c>
      <c r="P386" s="12">
        <f>IFERROR([1]!EM_S_STM07_IS(F386,"61",$P$1,"1")/1000000,"")</f>
        <v>1.3620003500000002</v>
      </c>
      <c r="Q386" s="12">
        <f>IFERROR([1]!EM_S_STM07_IS(F386,"61",$Q$1,"1")/1000000,"")</f>
        <v>-0.61775321999999999</v>
      </c>
      <c r="R386" s="12">
        <f>IFERROR([1]!EM_S_STM07_IS(F386,"61",$R$1,"1")/1000000,"")</f>
        <v>-2.3910066099999998</v>
      </c>
      <c r="S386" s="12">
        <f>IFERROR([1]!EM_S_STM07_IS(F386,"61",$S$1,"1")/1000000,"")</f>
        <v>1.3002607500000001</v>
      </c>
      <c r="T386" s="20">
        <f t="shared" si="98"/>
        <v>0.89349162997437936</v>
      </c>
      <c r="U386" s="20" t="str">
        <f t="shared" si="99"/>
        <v/>
      </c>
      <c r="V386" s="14">
        <f t="shared" si="100"/>
        <v>31.394974366406409</v>
      </c>
      <c r="W386" s="14">
        <f t="shared" si="101"/>
        <v>-0.34821857919365834</v>
      </c>
      <c r="X386" s="14">
        <f t="shared" si="102"/>
        <v>-5.9150806001459701E-2</v>
      </c>
      <c r="Y386" s="14" t="str">
        <f t="shared" si="103"/>
        <v/>
      </c>
      <c r="Z386" s="15" t="str">
        <f t="shared" si="104"/>
        <v/>
      </c>
      <c r="AA386" s="14">
        <f t="shared" si="105"/>
        <v>1.2033838524381177</v>
      </c>
      <c r="AB386" s="14">
        <f t="shared" si="106"/>
        <v>1.1590781930574621</v>
      </c>
      <c r="AC386" s="14">
        <f t="shared" si="107"/>
        <v>-1.453563187410341</v>
      </c>
      <c r="AD386" s="14">
        <f t="shared" si="108"/>
        <v>-2.8704882995186973</v>
      </c>
      <c r="AE386" s="14">
        <f t="shared" si="109"/>
        <v>1.5438131139252687</v>
      </c>
      <c r="AF386" s="18">
        <f t="shared" si="110"/>
        <v>1</v>
      </c>
      <c r="AG386" s="18" t="str">
        <f t="shared" si="111"/>
        <v/>
      </c>
      <c r="AH386" s="18" t="str">
        <f t="shared" si="112"/>
        <v/>
      </c>
      <c r="AI386" s="19" t="str">
        <f t="shared" si="113"/>
        <v/>
      </c>
      <c r="AJ386" s="19" t="str">
        <f t="shared" si="114"/>
        <v/>
      </c>
      <c r="AK386" s="19" t="str">
        <f t="shared" si="115"/>
        <v/>
      </c>
    </row>
    <row r="387" spans="2:37" x14ac:dyDescent="0.15">
      <c r="B387" s="51" t="str">
        <f>IFERROR(IF(AND(AF387=1,AI387=1),MAX($B$5:B386)+1,""),"")</f>
        <v/>
      </c>
      <c r="C387" s="51" t="str">
        <f>IFERROR(IF(AND(AG387=1,AJ387=1),MAX($C$5:C386)+1,""),"")</f>
        <v/>
      </c>
      <c r="D387" s="51" t="str">
        <f>IFERROR(IF(AND(AH387=1,AK387=1),MAX($D$5:D386)+1,""),"")</f>
        <v/>
      </c>
      <c r="F387" s="5" t="s">
        <v>871</v>
      </c>
      <c r="G387" s="5" t="s">
        <v>872</v>
      </c>
      <c r="H387" s="12">
        <f>IFERROR([1]!EM_S_STM07_IS(F387,"9",$H$1,"1")/1000000,"")</f>
        <v>5566.0624196400004</v>
      </c>
      <c r="I387" s="12">
        <f>IFERROR([1]!EM_S_STM07_IS(F387,"9",$I$1,"1")/1000000,"")</f>
        <v>6723.4175670000004</v>
      </c>
      <c r="J387" s="12">
        <f>IFERROR([1]!EM_S_STM07_IS(F387,"9",$J$1,"1")/1000000,"")</f>
        <v>8316.8204785399994</v>
      </c>
      <c r="K387" s="12">
        <f>IFERROR([1]!EM_S_STM07_IS(F387,"9",$K$1,"1")/1000000,"")</f>
        <v>10060.200293790002</v>
      </c>
      <c r="L387" s="12">
        <f>IFERROR([1]!EM_S_STM07_IS(F387,"9",$L$1,"1")/1000000,"")</f>
        <v>12803.967052</v>
      </c>
      <c r="M387" s="13">
        <f>IFERROR([1]!EM_S_STM07_IS(F387,"9",$M$1,"1")/1000000,"")</f>
        <v>11154.055064669999</v>
      </c>
      <c r="N387" s="12">
        <f>IFERROR([1]!EM_S_STM07_IS(F387,"61",$N$1,"1")/1000000,"")</f>
        <v>191.43754874000001</v>
      </c>
      <c r="O387" s="12">
        <f>IFERROR([1]!EM_S_STM07_IS(F387,"61",$O$1,"1")/1000000,"")</f>
        <v>-188.04812888999999</v>
      </c>
      <c r="P387" s="12">
        <f>IFERROR([1]!EM_S_STM07_IS(F387,"61",$P$1,"1")/1000000,"")</f>
        <v>36.491623390000001</v>
      </c>
      <c r="Q387" s="12">
        <f>IFERROR([1]!EM_S_STM07_IS(F387,"61",$Q$1,"1")/1000000,"")</f>
        <v>145.54453253</v>
      </c>
      <c r="R387" s="12">
        <f>IFERROR([1]!EM_S_STM07_IS(F387,"61",$R$1,"1")/1000000,"")</f>
        <v>-471.40867285000002</v>
      </c>
      <c r="S387" s="12">
        <f>IFERROR([1]!EM_S_STM07_IS(F387,"61",$S$1,"1")/1000000,"")</f>
        <v>42.658582930000001</v>
      </c>
      <c r="T387" s="20">
        <f t="shared" si="98"/>
        <v>0.1491505846836938</v>
      </c>
      <c r="U387" s="20">
        <f t="shared" si="99"/>
        <v>-0.25937927653070791</v>
      </c>
      <c r="V387" s="14">
        <f t="shared" si="100"/>
        <v>0.20793068063272904</v>
      </c>
      <c r="W387" s="14">
        <f t="shared" si="101"/>
        <v>0.23699300179729546</v>
      </c>
      <c r="X387" s="14">
        <f t="shared" si="102"/>
        <v>0.20962095066840361</v>
      </c>
      <c r="Y387" s="14">
        <f t="shared" si="103"/>
        <v>0.27273480428651914</v>
      </c>
      <c r="Z387" s="15">
        <f t="shared" si="104"/>
        <v>-0.12885943712829859</v>
      </c>
      <c r="AA387" s="14">
        <f t="shared" si="105"/>
        <v>-1.982294905715684</v>
      </c>
      <c r="AB387" s="14">
        <f t="shared" si="106"/>
        <v>1.1940547008119715</v>
      </c>
      <c r="AC387" s="14">
        <f t="shared" si="107"/>
        <v>2.9884367701187107</v>
      </c>
      <c r="AD387" s="14">
        <f t="shared" si="108"/>
        <v>-4.2389308251949078</v>
      </c>
      <c r="AE387" s="14">
        <f t="shared" si="109"/>
        <v>1.0904917227595721</v>
      </c>
      <c r="AF387" s="18" t="str">
        <f t="shared" si="110"/>
        <v/>
      </c>
      <c r="AG387" s="18" t="str">
        <f t="shared" si="111"/>
        <v/>
      </c>
      <c r="AH387" s="18" t="str">
        <f t="shared" si="112"/>
        <v/>
      </c>
      <c r="AI387" s="19" t="str">
        <f t="shared" si="113"/>
        <v/>
      </c>
      <c r="AJ387" s="19" t="str">
        <f t="shared" si="114"/>
        <v/>
      </c>
      <c r="AK387" s="19" t="str">
        <f t="shared" si="115"/>
        <v/>
      </c>
    </row>
    <row r="388" spans="2:37" x14ac:dyDescent="0.15">
      <c r="B388" s="51" t="str">
        <f>IFERROR(IF(AND(AF388=1,AI388=1),MAX($B$5:B387)+1,""),"")</f>
        <v/>
      </c>
      <c r="C388" s="51" t="str">
        <f>IFERROR(IF(AND(AG388=1,AJ388=1),MAX($C$5:C387)+1,""),"")</f>
        <v/>
      </c>
      <c r="D388" s="51" t="str">
        <f>IFERROR(IF(AND(AH388=1,AK388=1),MAX($D$5:D387)+1,""),"")</f>
        <v/>
      </c>
      <c r="F388" s="5" t="s">
        <v>873</v>
      </c>
      <c r="G388" s="5" t="s">
        <v>874</v>
      </c>
      <c r="H388" s="12">
        <f>IFERROR([1]!EM_S_STM07_IS(F388,"9",$H$1,"1")/1000000,"")</f>
        <v>36749.335176209999</v>
      </c>
      <c r="I388" s="12">
        <f>IFERROR([1]!EM_S_STM07_IS(F388,"9",$I$1,"1")/1000000,"")</f>
        <v>37615.471123879994</v>
      </c>
      <c r="J388" s="12">
        <f>IFERROR([1]!EM_S_STM07_IS(F388,"9",$J$1,"1")/1000000,"")</f>
        <v>39704.548213410002</v>
      </c>
      <c r="K388" s="12">
        <f>IFERROR([1]!EM_S_STM07_IS(F388,"9",$K$1,"1")/1000000,"")</f>
        <v>44950.458306839995</v>
      </c>
      <c r="L388" s="12">
        <f>IFERROR([1]!EM_S_STM07_IS(F388,"9",$L$1,"1")/1000000,"")</f>
        <v>45695.728741719999</v>
      </c>
      <c r="M388" s="13">
        <f>IFERROR([1]!EM_S_STM07_IS(F388,"9",$M$1,"1")/1000000,"")</f>
        <v>44696.667615260005</v>
      </c>
      <c r="N388" s="12">
        <f>IFERROR([1]!EM_S_STM07_IS(F388,"61",$N$1,"1")/1000000,"")</f>
        <v>1089.28149422</v>
      </c>
      <c r="O388" s="12">
        <f>IFERROR([1]!EM_S_STM07_IS(F388,"61",$O$1,"1")/1000000,"")</f>
        <v>564.89304207000009</v>
      </c>
      <c r="P388" s="12">
        <f>IFERROR([1]!EM_S_STM07_IS(F388,"61",$P$1,"1")/1000000,"")</f>
        <v>2885.23472838</v>
      </c>
      <c r="Q388" s="12">
        <f>IFERROR([1]!EM_S_STM07_IS(F388,"61",$Q$1,"1")/1000000,"")</f>
        <v>3858.1970941899999</v>
      </c>
      <c r="R388" s="12">
        <f>IFERROR([1]!EM_S_STM07_IS(F388,"61",$R$1,"1")/1000000,"")</f>
        <v>4039.8637580100003</v>
      </c>
      <c r="S388" s="12">
        <f>IFERROR([1]!EM_S_STM07_IS(F388,"61",$S$1,"1")/1000000,"")</f>
        <v>4255.5417528400003</v>
      </c>
      <c r="T388" s="20">
        <f t="shared" si="98"/>
        <v>3.9932453783424027E-2</v>
      </c>
      <c r="U388" s="20">
        <f t="shared" si="99"/>
        <v>0.3132969815332145</v>
      </c>
      <c r="V388" s="14">
        <f t="shared" si="100"/>
        <v>2.3568751475827925E-2</v>
      </c>
      <c r="W388" s="14">
        <f t="shared" si="101"/>
        <v>5.5537709009412572E-2</v>
      </c>
      <c r="X388" s="14">
        <f t="shared" si="102"/>
        <v>0.13212365659554878</v>
      </c>
      <c r="Y388" s="14">
        <f t="shared" si="103"/>
        <v>1.6579818381219878E-2</v>
      </c>
      <c r="Z388" s="15">
        <f t="shared" si="104"/>
        <v>-2.1863337208316704E-2</v>
      </c>
      <c r="AA388" s="14">
        <f t="shared" si="105"/>
        <v>-0.48140765718736267</v>
      </c>
      <c r="AB388" s="14">
        <f t="shared" si="106"/>
        <v>4.1075770340652724</v>
      </c>
      <c r="AC388" s="14">
        <f t="shared" si="107"/>
        <v>0.3372212167833909</v>
      </c>
      <c r="AD388" s="14">
        <f t="shared" si="108"/>
        <v>4.7085895143503545E-2</v>
      </c>
      <c r="AE388" s="14">
        <f t="shared" si="109"/>
        <v>5.3387442683522815E-2</v>
      </c>
      <c r="AF388" s="18" t="str">
        <f t="shared" si="110"/>
        <v/>
      </c>
      <c r="AG388" s="18">
        <f t="shared" si="111"/>
        <v>1</v>
      </c>
      <c r="AH388" s="18" t="str">
        <f t="shared" si="112"/>
        <v/>
      </c>
      <c r="AI388" s="19" t="str">
        <f t="shared" si="113"/>
        <v/>
      </c>
      <c r="AJ388" s="19" t="str">
        <f t="shared" si="114"/>
        <v/>
      </c>
      <c r="AK388" s="19" t="str">
        <f t="shared" si="115"/>
        <v/>
      </c>
    </row>
    <row r="389" spans="2:37" x14ac:dyDescent="0.15">
      <c r="B389" s="51" t="str">
        <f>IFERROR(IF(AND(AF389=1,AI389=1),MAX($B$5:B388)+1,""),"")</f>
        <v/>
      </c>
      <c r="C389" s="51" t="str">
        <f>IFERROR(IF(AND(AG389=1,AJ389=1),MAX($C$5:C388)+1,""),"")</f>
        <v/>
      </c>
      <c r="D389" s="51" t="str">
        <f>IFERROR(IF(AND(AH389=1,AK389=1),MAX($D$5:D388)+1,""),"")</f>
        <v/>
      </c>
      <c r="F389" s="5" t="s">
        <v>875</v>
      </c>
      <c r="G389" s="5" t="s">
        <v>876</v>
      </c>
      <c r="H389" s="12">
        <f>IFERROR([1]!EM_S_STM07_IS(F389,"9",$H$1,"1")/1000000,"")</f>
        <v>3447.68265509</v>
      </c>
      <c r="I389" s="12">
        <f>IFERROR([1]!EM_S_STM07_IS(F389,"9",$I$1,"1")/1000000,"")</f>
        <v>1474.2260126600002</v>
      </c>
      <c r="J389" s="12">
        <f>IFERROR([1]!EM_S_STM07_IS(F389,"9",$J$1,"1")/1000000,"")</f>
        <v>2502.64160111</v>
      </c>
      <c r="K389" s="12">
        <f>IFERROR([1]!EM_S_STM07_IS(F389,"9",$K$1,"1")/1000000,"")</f>
        <v>2542.4745929400001</v>
      </c>
      <c r="L389" s="12">
        <f>IFERROR([1]!EM_S_STM07_IS(F389,"9",$L$1,"1")/1000000,"")</f>
        <v>1819.46510741</v>
      </c>
      <c r="M389" s="13">
        <f>IFERROR([1]!EM_S_STM07_IS(F389,"9",$M$1,"1")/1000000,"")</f>
        <v>740.47124020000001</v>
      </c>
      <c r="N389" s="12">
        <f>IFERROR([1]!EM_S_STM07_IS(F389,"61",$N$1,"1")/1000000,"")</f>
        <v>95.784614689999998</v>
      </c>
      <c r="O389" s="12">
        <f>IFERROR([1]!EM_S_STM07_IS(F389,"61",$O$1,"1")/1000000,"")</f>
        <v>-297.99757395999995</v>
      </c>
      <c r="P389" s="12">
        <f>IFERROR([1]!EM_S_STM07_IS(F389,"61",$P$1,"1")/1000000,"")</f>
        <v>69.073140940000002</v>
      </c>
      <c r="Q389" s="12">
        <f>IFERROR([1]!EM_S_STM07_IS(F389,"61",$Q$1,"1")/1000000,"")</f>
        <v>-537.90440603999991</v>
      </c>
      <c r="R389" s="12">
        <f>IFERROR([1]!EM_S_STM07_IS(F389,"61",$R$1,"1")/1000000,"")</f>
        <v>10.185359500000001</v>
      </c>
      <c r="S389" s="12">
        <f>IFERROR([1]!EM_S_STM07_IS(F389,"61",$S$1,"1")/1000000,"")</f>
        <v>-187.07890494999998</v>
      </c>
      <c r="T389" s="20">
        <f t="shared" si="98"/>
        <v>-0.26481577073199369</v>
      </c>
      <c r="U389" s="20">
        <f t="shared" si="99"/>
        <v>-2.1432621157310967</v>
      </c>
      <c r="V389" s="14">
        <f t="shared" si="100"/>
        <v>-0.57240089644459569</v>
      </c>
      <c r="W389" s="14">
        <f t="shared" si="101"/>
        <v>0.69759696248636383</v>
      </c>
      <c r="X389" s="14">
        <f t="shared" si="102"/>
        <v>1.5916378842393133E-2</v>
      </c>
      <c r="Y389" s="14">
        <f t="shared" si="103"/>
        <v>-0.28437235421650581</v>
      </c>
      <c r="Z389" s="15">
        <f t="shared" si="104"/>
        <v>-0.59302806237704808</v>
      </c>
      <c r="AA389" s="14">
        <f t="shared" si="105"/>
        <v>-4.1111214982118751</v>
      </c>
      <c r="AB389" s="14">
        <f t="shared" si="106"/>
        <v>1.2317909505842879</v>
      </c>
      <c r="AC389" s="14">
        <f t="shared" si="107"/>
        <v>-8.7874612145877027</v>
      </c>
      <c r="AD389" s="14">
        <f t="shared" si="108"/>
        <v>1.0189352594729306</v>
      </c>
      <c r="AE389" s="14">
        <f t="shared" si="109"/>
        <v>-19.367432681193037</v>
      </c>
      <c r="AF389" s="18" t="str">
        <f t="shared" si="110"/>
        <v/>
      </c>
      <c r="AG389" s="18" t="str">
        <f t="shared" si="111"/>
        <v/>
      </c>
      <c r="AH389" s="18" t="str">
        <f t="shared" si="112"/>
        <v/>
      </c>
      <c r="AI389" s="19" t="str">
        <f t="shared" si="113"/>
        <v/>
      </c>
      <c r="AJ389" s="19" t="str">
        <f t="shared" si="114"/>
        <v/>
      </c>
      <c r="AK389" s="19" t="str">
        <f t="shared" si="115"/>
        <v/>
      </c>
    </row>
    <row r="390" spans="2:37" x14ac:dyDescent="0.15">
      <c r="B390" s="51" t="str">
        <f>IFERROR(IF(AND(AF390=1,AI390=1),MAX($B$5:B389)+1,""),"")</f>
        <v/>
      </c>
      <c r="C390" s="51" t="str">
        <f>IFERROR(IF(AND(AG390=1,AJ390=1),MAX($C$5:C389)+1,""),"")</f>
        <v/>
      </c>
      <c r="D390" s="51" t="str">
        <f>IFERROR(IF(AND(AH390=1,AK390=1),MAX($D$5:D389)+1,""),"")</f>
        <v/>
      </c>
      <c r="F390" s="5" t="s">
        <v>877</v>
      </c>
      <c r="G390" s="5" t="s">
        <v>878</v>
      </c>
      <c r="H390" s="12">
        <f>IFERROR([1]!EM_S_STM07_IS(F390,"9",$H$1,"1")/1000000,"")</f>
        <v>92431</v>
      </c>
      <c r="I390" s="12">
        <f>IFERROR([1]!EM_S_STM07_IS(F390,"9",$I$1,"1")/1000000,"")</f>
        <v>90423</v>
      </c>
      <c r="J390" s="12">
        <f>IFERROR([1]!EM_S_STM07_IS(F390,"9",$J$1,"1")/1000000,"")</f>
        <v>77748</v>
      </c>
      <c r="K390" s="12">
        <f>IFERROR([1]!EM_S_STM07_IS(F390,"9",$K$1,"1")/1000000,"")</f>
        <v>75329</v>
      </c>
      <c r="L390" s="12">
        <f>IFERROR([1]!EM_S_STM07_IS(F390,"9",$L$1,"1")/1000000,"")</f>
        <v>74046</v>
      </c>
      <c r="M390" s="13">
        <f>IFERROR([1]!EM_S_STM07_IS(F390,"9",$M$1,"1")/1000000,"")</f>
        <v>52759</v>
      </c>
      <c r="N390" s="12">
        <f>IFERROR([1]!EM_S_STM07_IS(F390,"61",$N$1,"1")/1000000,"")</f>
        <v>2039</v>
      </c>
      <c r="O390" s="12">
        <f>IFERROR([1]!EM_S_STM07_IS(F390,"61",$O$1,"1")/1000000,"")</f>
        <v>-2146</v>
      </c>
      <c r="P390" s="12">
        <f>IFERROR([1]!EM_S_STM07_IS(F390,"61",$P$1,"1")/1000000,"")</f>
        <v>-4157</v>
      </c>
      <c r="Q390" s="12">
        <f>IFERROR([1]!EM_S_STM07_IS(F390,"61",$Q$1,"1")/1000000,"")</f>
        <v>770</v>
      </c>
      <c r="R390" s="12">
        <f>IFERROR([1]!EM_S_STM07_IS(F390,"61",$R$1,"1")/1000000,"")</f>
        <v>928</v>
      </c>
      <c r="S390" s="12">
        <f>IFERROR([1]!EM_S_STM07_IS(F390,"61",$S$1,"1")/1000000,"")</f>
        <v>-4593</v>
      </c>
      <c r="T390" s="20">
        <f t="shared" si="98"/>
        <v>-0.10608591414499824</v>
      </c>
      <c r="U390" s="20">
        <f t="shared" si="99"/>
        <v>-2.1763480690300905</v>
      </c>
      <c r="V390" s="14">
        <f t="shared" si="100"/>
        <v>-2.172431327152146E-2</v>
      </c>
      <c r="W390" s="14">
        <f t="shared" si="101"/>
        <v>-0.14017451312166151</v>
      </c>
      <c r="X390" s="14">
        <f t="shared" si="102"/>
        <v>-3.111334053609096E-2</v>
      </c>
      <c r="Y390" s="14">
        <f t="shared" si="103"/>
        <v>-1.7031953165447571E-2</v>
      </c>
      <c r="Z390" s="15">
        <f t="shared" si="104"/>
        <v>-0.28748345622991112</v>
      </c>
      <c r="AA390" s="14">
        <f t="shared" si="105"/>
        <v>-2.0524767042667973</v>
      </c>
      <c r="AB390" s="14">
        <f t="shared" si="106"/>
        <v>-0.93709226467847162</v>
      </c>
      <c r="AC390" s="14">
        <f t="shared" si="107"/>
        <v>1.1852297329805148</v>
      </c>
      <c r="AD390" s="14">
        <f t="shared" si="108"/>
        <v>0.20519480519480521</v>
      </c>
      <c r="AE390" s="14">
        <f t="shared" si="109"/>
        <v>-5.9493534482758621</v>
      </c>
      <c r="AF390" s="18" t="str">
        <f t="shared" si="110"/>
        <v/>
      </c>
      <c r="AG390" s="18" t="str">
        <f t="shared" si="111"/>
        <v/>
      </c>
      <c r="AH390" s="18" t="str">
        <f t="shared" si="112"/>
        <v/>
      </c>
      <c r="AI390" s="19" t="str">
        <f t="shared" si="113"/>
        <v/>
      </c>
      <c r="AJ390" s="19" t="str">
        <f t="shared" si="114"/>
        <v/>
      </c>
      <c r="AK390" s="19" t="str">
        <f t="shared" si="115"/>
        <v/>
      </c>
    </row>
    <row r="391" spans="2:37" x14ac:dyDescent="0.15">
      <c r="B391" s="51" t="str">
        <f>IFERROR(IF(AND(AF391=1,AI391=1),MAX($B$5:B390)+1,""),"")</f>
        <v/>
      </c>
      <c r="C391" s="51" t="str">
        <f>IFERROR(IF(AND(AG391=1,AJ391=1),MAX($C$5:C390)+1,""),"")</f>
        <v/>
      </c>
      <c r="D391" s="51" t="str">
        <f>IFERROR(IF(AND(AH391=1,AK391=1),MAX($D$5:D390)+1,""),"")</f>
        <v/>
      </c>
      <c r="F391" s="5" t="s">
        <v>879</v>
      </c>
      <c r="G391" s="5" t="s">
        <v>880</v>
      </c>
      <c r="H391" s="12">
        <f>IFERROR([1]!EM_S_STM07_IS(F391,"9",$H$1,"1")/1000000,"")</f>
        <v>2056.9136415399998</v>
      </c>
      <c r="I391" s="12">
        <f>IFERROR([1]!EM_S_STM07_IS(F391,"9",$I$1,"1")/1000000,"")</f>
        <v>2589.6055022099999</v>
      </c>
      <c r="J391" s="12">
        <f>IFERROR([1]!EM_S_STM07_IS(F391,"9",$J$1,"1")/1000000,"")</f>
        <v>2570.0585334799998</v>
      </c>
      <c r="K391" s="12">
        <f>IFERROR([1]!EM_S_STM07_IS(F391,"9",$K$1,"1")/1000000,"")</f>
        <v>2649.09005007</v>
      </c>
      <c r="L391" s="12">
        <f>IFERROR([1]!EM_S_STM07_IS(F391,"9",$L$1,"1")/1000000,"")</f>
        <v>2669.04193596</v>
      </c>
      <c r="M391" s="13">
        <f>IFERROR([1]!EM_S_STM07_IS(F391,"9",$M$1,"1")/1000000,"")</f>
        <v>2552.6329362900001</v>
      </c>
      <c r="N391" s="12">
        <f>IFERROR([1]!EM_S_STM07_IS(F391,"61",$N$1,"1")/1000000,"")</f>
        <v>-39.561086850000002</v>
      </c>
      <c r="O391" s="12">
        <f>IFERROR([1]!EM_S_STM07_IS(F391,"61",$O$1,"1")/1000000,"")</f>
        <v>-271.53966564999996</v>
      </c>
      <c r="P391" s="12">
        <f>IFERROR([1]!EM_S_STM07_IS(F391,"61",$P$1,"1")/1000000,"")</f>
        <v>164.91473288999998</v>
      </c>
      <c r="Q391" s="12">
        <f>IFERROR([1]!EM_S_STM07_IS(F391,"61",$Q$1,"1")/1000000,"")</f>
        <v>440.83263418000001</v>
      </c>
      <c r="R391" s="12">
        <f>IFERROR([1]!EM_S_STM07_IS(F391,"61",$R$1,"1")/1000000,"")</f>
        <v>387.81882014000001</v>
      </c>
      <c r="S391" s="12">
        <f>IFERROR([1]!EM_S_STM07_IS(F391,"61",$S$1,"1")/1000000,"")</f>
        <v>574.55900477</v>
      </c>
      <c r="T391" s="20">
        <f t="shared" ref="T391:T454" si="116">IFERROR(IF(H391&lt;0,"",(M391/H391)^(1/5)-1),"")</f>
        <v>4.412973051979785E-2</v>
      </c>
      <c r="U391" s="20" t="str">
        <f t="shared" ref="U391:U454" si="117">IFERROR(IF(N391&lt;0,"",(S391/N391)^(1/5)-1),"")</f>
        <v/>
      </c>
      <c r="V391" s="14">
        <f t="shared" ref="V391:V454" si="118">IFERROR((I391-H391)/ABS(H391),"")</f>
        <v>0.25897628850921356</v>
      </c>
      <c r="W391" s="14">
        <f t="shared" ref="W391:W454" si="119">IFERROR((J391-I391)/ABS(I391),"")</f>
        <v>-7.5482418898625689E-3</v>
      </c>
      <c r="X391" s="14">
        <f t="shared" ref="X391:X454" si="120">IFERROR((K391-J391)/ABS(J391),"")</f>
        <v>3.0750862503892914E-2</v>
      </c>
      <c r="Y391" s="14">
        <f t="shared" ref="Y391:Y454" si="121">IFERROR((L391-K391)/ABS(K391),"")</f>
        <v>7.5315997240157518E-3</v>
      </c>
      <c r="Z391" s="15">
        <f t="shared" ref="Z391:Z454" si="122">IFERROR((M391-L391)/ABS(L391),"")</f>
        <v>-4.3614526284365032E-2</v>
      </c>
      <c r="AA391" s="14">
        <f t="shared" ref="AA391:AA454" si="123">IFERROR((O391-N391)/ABS(N391),"")</f>
        <v>-5.8638070202563188</v>
      </c>
      <c r="AB391" s="14">
        <f t="shared" ref="AB391:AB454" si="124">IFERROR((P391-O391)/ABS(O391),"")</f>
        <v>1.6073320172035794</v>
      </c>
      <c r="AC391" s="14">
        <f t="shared" ref="AC391:AC454" si="125">IFERROR((Q391-P391)/ABS(P391),"")</f>
        <v>1.6730943103430331</v>
      </c>
      <c r="AD391" s="14">
        <f t="shared" ref="AD391:AD454" si="126">IFERROR((R391-Q391)/ABS(Q391),"")</f>
        <v>-0.12025837002428792</v>
      </c>
      <c r="AE391" s="14">
        <f t="shared" ref="AE391:AE454" si="127">IFERROR((S391-R391)/ABS(R391),"")</f>
        <v>0.48151398264423584</v>
      </c>
      <c r="AF391" s="18" t="str">
        <f t="shared" ref="AF391:AF454" si="128">IFERROR(IF(AND(T391&lt;&gt;"",T391&gt;$AG$3),1,""),"")</f>
        <v/>
      </c>
      <c r="AG391" s="18" t="str">
        <f t="shared" ref="AG391:AG454" si="129">IFERROR(IF(AND(U391&lt;&gt;"",U391&gt;$AG$3),1,""),"")</f>
        <v/>
      </c>
      <c r="AH391" s="18" t="str">
        <f t="shared" ref="AH391:AH454" si="130">IFERROR(IF(AND(AF391=1,AG391=1),1,""),"")</f>
        <v/>
      </c>
      <c r="AI391" s="19" t="str">
        <f t="shared" ref="AI391:AI454" si="131">IFERROR(IF(AND(V391&gt;$AJ$3,W391&gt;$AJ$3,X391&gt;$AJ$3,Y391&gt;$AJ$3,Z391&gt;$AJ$3),1,""),"")</f>
        <v/>
      </c>
      <c r="AJ391" s="19" t="str">
        <f t="shared" ref="AJ391:AJ454" si="132">IFERROR(IF(AND(AA391&gt;$AJ$3,AB391&gt;$AJ$3,AC391&gt;$AJ$3,AD391&gt;$AJ$3,AE391&gt;$AJ$3),1,""),"")</f>
        <v/>
      </c>
      <c r="AK391" s="19" t="str">
        <f t="shared" ref="AK391:AK454" si="133">IFERROR(IF(AND(AI391=1,AJ391=1),1,""),"")</f>
        <v/>
      </c>
    </row>
    <row r="392" spans="2:37" x14ac:dyDescent="0.15">
      <c r="B392" s="51" t="str">
        <f>IFERROR(IF(AND(AF392=1,AI392=1),MAX($B$5:B391)+1,""),"")</f>
        <v/>
      </c>
      <c r="C392" s="51" t="str">
        <f>IFERROR(IF(AND(AG392=1,AJ392=1),MAX($C$5:C391)+1,""),"")</f>
        <v/>
      </c>
      <c r="D392" s="51" t="str">
        <f>IFERROR(IF(AND(AH392=1,AK392=1),MAX($D$5:D391)+1,""),"")</f>
        <v/>
      </c>
      <c r="F392" s="5" t="s">
        <v>881</v>
      </c>
      <c r="G392" s="5" t="s">
        <v>882</v>
      </c>
      <c r="H392" s="12">
        <f>IFERROR([1]!EM_S_STM07_IS(F392,"9",$H$1,"1")/1000000,"")</f>
        <v>1825.5251961199999</v>
      </c>
      <c r="I392" s="12">
        <f>IFERROR([1]!EM_S_STM07_IS(F392,"9",$I$1,"1")/1000000,"")</f>
        <v>1949.0380651500002</v>
      </c>
      <c r="J392" s="12">
        <f>IFERROR([1]!EM_S_STM07_IS(F392,"9",$J$1,"1")/1000000,"")</f>
        <v>1689.6099375199999</v>
      </c>
      <c r="K392" s="12">
        <f>IFERROR([1]!EM_S_STM07_IS(F392,"9",$K$1,"1")/1000000,"")</f>
        <v>1754.1547603299998</v>
      </c>
      <c r="L392" s="12">
        <f>IFERROR([1]!EM_S_STM07_IS(F392,"9",$L$1,"1")/1000000,"")</f>
        <v>4331.4165309199998</v>
      </c>
      <c r="M392" s="13">
        <f>IFERROR([1]!EM_S_STM07_IS(F392,"9",$M$1,"1")/1000000,"")</f>
        <v>6516.1408084200002</v>
      </c>
      <c r="N392" s="12">
        <f>IFERROR([1]!EM_S_STM07_IS(F392,"61",$N$1,"1")/1000000,"")</f>
        <v>792.68089650000002</v>
      </c>
      <c r="O392" s="12">
        <f>IFERROR([1]!EM_S_STM07_IS(F392,"61",$O$1,"1")/1000000,"")</f>
        <v>822.08071210000003</v>
      </c>
      <c r="P392" s="12">
        <f>IFERROR([1]!EM_S_STM07_IS(F392,"61",$P$1,"1")/1000000,"")</f>
        <v>648.21677492999993</v>
      </c>
      <c r="Q392" s="12">
        <f>IFERROR([1]!EM_S_STM07_IS(F392,"61",$Q$1,"1")/1000000,"")</f>
        <v>539.65423296000006</v>
      </c>
      <c r="R392" s="12">
        <f>IFERROR([1]!EM_S_STM07_IS(F392,"61",$R$1,"1")/1000000,"")</f>
        <v>409.91482198</v>
      </c>
      <c r="S392" s="12">
        <f>IFERROR([1]!EM_S_STM07_IS(F392,"61",$S$1,"1")/1000000,"")</f>
        <v>566.85462446000008</v>
      </c>
      <c r="T392" s="20">
        <f t="shared" si="116"/>
        <v>0.28979451522654465</v>
      </c>
      <c r="U392" s="20">
        <f t="shared" si="117"/>
        <v>-6.4864249689074338E-2</v>
      </c>
      <c r="V392" s="14">
        <f t="shared" si="118"/>
        <v>6.7658813634846826E-2</v>
      </c>
      <c r="W392" s="14">
        <f t="shared" si="119"/>
        <v>-0.13310572649592373</v>
      </c>
      <c r="X392" s="14">
        <f t="shared" si="120"/>
        <v>3.8201019878433273E-2</v>
      </c>
      <c r="Y392" s="14">
        <f t="shared" si="121"/>
        <v>1.4692328344536452</v>
      </c>
      <c r="Z392" s="15">
        <f t="shared" si="122"/>
        <v>0.50439025245072922</v>
      </c>
      <c r="AA392" s="14">
        <f t="shared" si="123"/>
        <v>3.7089093139259233E-2</v>
      </c>
      <c r="AB392" s="14">
        <f t="shared" si="124"/>
        <v>-0.21149253912777707</v>
      </c>
      <c r="AC392" s="14">
        <f t="shared" si="125"/>
        <v>-0.16747876045281826</v>
      </c>
      <c r="AD392" s="14">
        <f t="shared" si="126"/>
        <v>-0.24041210659718207</v>
      </c>
      <c r="AE392" s="14">
        <f t="shared" si="127"/>
        <v>0.38285954560495811</v>
      </c>
      <c r="AF392" s="18">
        <f t="shared" si="128"/>
        <v>1</v>
      </c>
      <c r="AG392" s="18" t="str">
        <f t="shared" si="129"/>
        <v/>
      </c>
      <c r="AH392" s="18" t="str">
        <f t="shared" si="130"/>
        <v/>
      </c>
      <c r="AI392" s="19" t="str">
        <f t="shared" si="131"/>
        <v/>
      </c>
      <c r="AJ392" s="19" t="str">
        <f t="shared" si="132"/>
        <v/>
      </c>
      <c r="AK392" s="19" t="str">
        <f t="shared" si="133"/>
        <v/>
      </c>
    </row>
    <row r="393" spans="2:37" x14ac:dyDescent="0.15">
      <c r="B393" s="51" t="str">
        <f>IFERROR(IF(AND(AF393=1,AI393=1),MAX($B$5:B392)+1,""),"")</f>
        <v/>
      </c>
      <c r="C393" s="51" t="str">
        <f>IFERROR(IF(AND(AG393=1,AJ393=1),MAX($C$5:C392)+1,""),"")</f>
        <v/>
      </c>
      <c r="D393" s="51" t="str">
        <f>IFERROR(IF(AND(AH393=1,AK393=1),MAX($D$5:D392)+1,""),"")</f>
        <v/>
      </c>
      <c r="F393" s="5" t="s">
        <v>883</v>
      </c>
      <c r="G393" s="5" t="s">
        <v>884</v>
      </c>
      <c r="H393" s="12">
        <f>IFERROR([1]!EM_S_STM07_IS(F393,"9",$H$1,"1")/1000000,"")</f>
        <v>1008.30333923</v>
      </c>
      <c r="I393" s="12">
        <f>IFERROR([1]!EM_S_STM07_IS(F393,"9",$I$1,"1")/1000000,"")</f>
        <v>1247.7183141500002</v>
      </c>
      <c r="J393" s="12">
        <f>IFERROR([1]!EM_S_STM07_IS(F393,"9",$J$1,"1")/1000000,"")</f>
        <v>1307.88110596</v>
      </c>
      <c r="K393" s="12">
        <f>IFERROR([1]!EM_S_STM07_IS(F393,"9",$K$1,"1")/1000000,"")</f>
        <v>1326.1638633299999</v>
      </c>
      <c r="L393" s="12">
        <f>IFERROR([1]!EM_S_STM07_IS(F393,"9",$L$1,"1")/1000000,"")</f>
        <v>1516.6817644800001</v>
      </c>
      <c r="M393" s="13">
        <f>IFERROR([1]!EM_S_STM07_IS(F393,"9",$M$1,"1")/1000000,"")</f>
        <v>1810.03293818</v>
      </c>
      <c r="N393" s="12">
        <f>IFERROR([1]!EM_S_STM07_IS(F393,"61",$N$1,"1")/1000000,"")</f>
        <v>70.261295989999994</v>
      </c>
      <c r="O393" s="12">
        <f>IFERROR([1]!EM_S_STM07_IS(F393,"61",$O$1,"1")/1000000,"")</f>
        <v>59.964743259999999</v>
      </c>
      <c r="P393" s="12">
        <f>IFERROR([1]!EM_S_STM07_IS(F393,"61",$P$1,"1")/1000000,"")</f>
        <v>39.313896820000004</v>
      </c>
      <c r="Q393" s="12">
        <f>IFERROR([1]!EM_S_STM07_IS(F393,"61",$Q$1,"1")/1000000,"")</f>
        <v>47.671996829999998</v>
      </c>
      <c r="R393" s="12">
        <f>IFERROR([1]!EM_S_STM07_IS(F393,"61",$R$1,"1")/1000000,"")</f>
        <v>31.547501180000001</v>
      </c>
      <c r="S393" s="12">
        <f>IFERROR([1]!EM_S_STM07_IS(F393,"61",$S$1,"1")/1000000,"")</f>
        <v>50.809032219999999</v>
      </c>
      <c r="T393" s="20">
        <f t="shared" si="116"/>
        <v>0.12413651347870203</v>
      </c>
      <c r="U393" s="20">
        <f t="shared" si="117"/>
        <v>-6.2772650637173744E-2</v>
      </c>
      <c r="V393" s="14">
        <f t="shared" si="118"/>
        <v>0.23744340180687254</v>
      </c>
      <c r="W393" s="14">
        <f t="shared" si="119"/>
        <v>4.8218248564368731E-2</v>
      </c>
      <c r="X393" s="14">
        <f t="shared" si="120"/>
        <v>1.3978913898737105E-2</v>
      </c>
      <c r="Y393" s="14">
        <f t="shared" si="121"/>
        <v>0.14366090527576988</v>
      </c>
      <c r="Z393" s="15">
        <f t="shared" si="122"/>
        <v>0.19341643090208605</v>
      </c>
      <c r="AA393" s="14">
        <f t="shared" si="123"/>
        <v>-0.14654658137056653</v>
      </c>
      <c r="AB393" s="14">
        <f t="shared" si="124"/>
        <v>-0.34438313777915097</v>
      </c>
      <c r="AC393" s="14">
        <f t="shared" si="125"/>
        <v>0.21259912361951386</v>
      </c>
      <c r="AD393" s="14">
        <f t="shared" si="126"/>
        <v>-0.33823831016562006</v>
      </c>
      <c r="AE393" s="14">
        <f t="shared" si="127"/>
        <v>0.61055647260617674</v>
      </c>
      <c r="AF393" s="18" t="str">
        <f t="shared" si="128"/>
        <v/>
      </c>
      <c r="AG393" s="18" t="str">
        <f t="shared" si="129"/>
        <v/>
      </c>
      <c r="AH393" s="18" t="str">
        <f t="shared" si="130"/>
        <v/>
      </c>
      <c r="AI393" s="19" t="str">
        <f t="shared" si="131"/>
        <v/>
      </c>
      <c r="AJ393" s="19" t="str">
        <f t="shared" si="132"/>
        <v/>
      </c>
      <c r="AK393" s="19" t="str">
        <f t="shared" si="133"/>
        <v/>
      </c>
    </row>
    <row r="394" spans="2:37" x14ac:dyDescent="0.15">
      <c r="B394" s="51" t="str">
        <f>IFERROR(IF(AND(AF394=1,AI394=1),MAX($B$5:B393)+1,""),"")</f>
        <v/>
      </c>
      <c r="C394" s="51" t="str">
        <f>IFERROR(IF(AND(AG394=1,AJ394=1),MAX($C$5:C393)+1,""),"")</f>
        <v/>
      </c>
      <c r="D394" s="51" t="str">
        <f>IFERROR(IF(AND(AH394=1,AK394=1),MAX($D$5:D393)+1,""),"")</f>
        <v/>
      </c>
      <c r="F394" s="5" t="s">
        <v>885</v>
      </c>
      <c r="G394" s="5" t="s">
        <v>886</v>
      </c>
      <c r="H394" s="12">
        <f>IFERROR([1]!EM_S_STM07_IS(F394,"9",$H$1,"1")/1000000,"")</f>
        <v>2039.22076025</v>
      </c>
      <c r="I394" s="12">
        <f>IFERROR([1]!EM_S_STM07_IS(F394,"9",$I$1,"1")/1000000,"")</f>
        <v>1775.1509624300002</v>
      </c>
      <c r="J394" s="12">
        <f>IFERROR([1]!EM_S_STM07_IS(F394,"9",$J$1,"1")/1000000,"")</f>
        <v>1565.28395247</v>
      </c>
      <c r="K394" s="12">
        <f>IFERROR([1]!EM_S_STM07_IS(F394,"9",$K$1,"1")/1000000,"")</f>
        <v>1767.8865066400001</v>
      </c>
      <c r="L394" s="12">
        <f>IFERROR([1]!EM_S_STM07_IS(F394,"9",$L$1,"1")/1000000,"")</f>
        <v>8352.2250565600007</v>
      </c>
      <c r="M394" s="13">
        <f>IFERROR([1]!EM_S_STM07_IS(F394,"9",$M$1,"1")/1000000,"")</f>
        <v>9619.0843970400001</v>
      </c>
      <c r="N394" s="12">
        <f>IFERROR([1]!EM_S_STM07_IS(F394,"61",$N$1,"1")/1000000,"")</f>
        <v>16.057463730000002</v>
      </c>
      <c r="O394" s="12">
        <f>IFERROR([1]!EM_S_STM07_IS(F394,"61",$O$1,"1")/1000000,"")</f>
        <v>2.9287393100000001</v>
      </c>
      <c r="P394" s="12">
        <f>IFERROR([1]!EM_S_STM07_IS(F394,"61",$P$1,"1")/1000000,"")</f>
        <v>-44.174764289999999</v>
      </c>
      <c r="Q394" s="12">
        <f>IFERROR([1]!EM_S_STM07_IS(F394,"61",$Q$1,"1")/1000000,"")</f>
        <v>-41.786209880000001</v>
      </c>
      <c r="R394" s="12">
        <f>IFERROR([1]!EM_S_STM07_IS(F394,"61",$R$1,"1")/1000000,"")</f>
        <v>571.09107566</v>
      </c>
      <c r="S394" s="12">
        <f>IFERROR([1]!EM_S_STM07_IS(F394,"61",$S$1,"1")/1000000,"")</f>
        <v>747.628736</v>
      </c>
      <c r="T394" s="20">
        <f t="shared" si="116"/>
        <v>0.36374728278154644</v>
      </c>
      <c r="U394" s="20">
        <f t="shared" si="117"/>
        <v>1.1557669386000069</v>
      </c>
      <c r="V394" s="14">
        <f t="shared" si="118"/>
        <v>-0.12949544402815219</v>
      </c>
      <c r="W394" s="14">
        <f t="shared" si="119"/>
        <v>-0.11822488025058649</v>
      </c>
      <c r="X394" s="14">
        <f t="shared" si="120"/>
        <v>0.12943501647116204</v>
      </c>
      <c r="Y394" s="14">
        <f t="shared" si="121"/>
        <v>3.7244124694599461</v>
      </c>
      <c r="Z394" s="15">
        <f t="shared" si="122"/>
        <v>0.15167926293903963</v>
      </c>
      <c r="AA394" s="14">
        <f t="shared" si="123"/>
        <v>-0.81760884787002408</v>
      </c>
      <c r="AB394" s="14">
        <f t="shared" si="124"/>
        <v>-16.083201205094625</v>
      </c>
      <c r="AC394" s="14">
        <f t="shared" si="125"/>
        <v>5.4070563779798214E-2</v>
      </c>
      <c r="AD394" s="14">
        <f t="shared" si="126"/>
        <v>14.666974757941363</v>
      </c>
      <c r="AE394" s="14">
        <f t="shared" si="127"/>
        <v>0.3091234793609382</v>
      </c>
      <c r="AF394" s="18">
        <f t="shared" si="128"/>
        <v>1</v>
      </c>
      <c r="AG394" s="18">
        <f t="shared" si="129"/>
        <v>1</v>
      </c>
      <c r="AH394" s="18">
        <f t="shared" si="130"/>
        <v>1</v>
      </c>
      <c r="AI394" s="19" t="str">
        <f t="shared" si="131"/>
        <v/>
      </c>
      <c r="AJ394" s="19" t="str">
        <f t="shared" si="132"/>
        <v/>
      </c>
      <c r="AK394" s="19" t="str">
        <f t="shared" si="133"/>
        <v/>
      </c>
    </row>
    <row r="395" spans="2:37" x14ac:dyDescent="0.15">
      <c r="B395" s="51" t="str">
        <f>IFERROR(IF(AND(AF395=1,AI395=1),MAX($B$5:B394)+1,""),"")</f>
        <v/>
      </c>
      <c r="C395" s="51" t="str">
        <f>IFERROR(IF(AND(AG395=1,AJ395=1),MAX($C$5:C394)+1,""),"")</f>
        <v/>
      </c>
      <c r="D395" s="51" t="str">
        <f>IFERROR(IF(AND(AH395=1,AK395=1),MAX($D$5:D394)+1,""),"")</f>
        <v/>
      </c>
      <c r="F395" s="5" t="s">
        <v>887</v>
      </c>
      <c r="G395" s="5" t="s">
        <v>888</v>
      </c>
      <c r="H395" s="12">
        <f>IFERROR([1]!EM_S_STM07_IS(F395,"9",$H$1,"1")/1000000,"")</f>
        <v>2328.3093245500004</v>
      </c>
      <c r="I395" s="12">
        <f>IFERROR([1]!EM_S_STM07_IS(F395,"9",$I$1,"1")/1000000,"")</f>
        <v>2199.9205168400003</v>
      </c>
      <c r="J395" s="12">
        <f>IFERROR([1]!EM_S_STM07_IS(F395,"9",$J$1,"1")/1000000,"")</f>
        <v>2381.7104108600001</v>
      </c>
      <c r="K395" s="12">
        <f>IFERROR([1]!EM_S_STM07_IS(F395,"9",$K$1,"1")/1000000,"")</f>
        <v>2571.1509050199998</v>
      </c>
      <c r="L395" s="12">
        <f>IFERROR([1]!EM_S_STM07_IS(F395,"9",$L$1,"1")/1000000,"")</f>
        <v>2421.0046987600003</v>
      </c>
      <c r="M395" s="13">
        <f>IFERROR([1]!EM_S_STM07_IS(F395,"9",$M$1,"1")/1000000,"")</f>
        <v>2831.7928295000002</v>
      </c>
      <c r="N395" s="12">
        <f>IFERROR([1]!EM_S_STM07_IS(F395,"61",$N$1,"1")/1000000,"")</f>
        <v>134.49184538</v>
      </c>
      <c r="O395" s="12">
        <f>IFERROR([1]!EM_S_STM07_IS(F395,"61",$O$1,"1")/1000000,"")</f>
        <v>39.92111757</v>
      </c>
      <c r="P395" s="12">
        <f>IFERROR([1]!EM_S_STM07_IS(F395,"61",$P$1,"1")/1000000,"")</f>
        <v>67.742836130000001</v>
      </c>
      <c r="Q395" s="12">
        <f>IFERROR([1]!EM_S_STM07_IS(F395,"61",$Q$1,"1")/1000000,"")</f>
        <v>147.35605747</v>
      </c>
      <c r="R395" s="12">
        <f>IFERROR([1]!EM_S_STM07_IS(F395,"61",$R$1,"1")/1000000,"")</f>
        <v>161.29675868000001</v>
      </c>
      <c r="S395" s="12">
        <f>IFERROR([1]!EM_S_STM07_IS(F395,"61",$S$1,"1")/1000000,"")</f>
        <v>175.51505362999998</v>
      </c>
      <c r="T395" s="20">
        <f t="shared" si="116"/>
        <v>3.993012714998101E-2</v>
      </c>
      <c r="U395" s="20">
        <f t="shared" si="117"/>
        <v>5.4687220348372589E-2</v>
      </c>
      <c r="V395" s="14">
        <f t="shared" si="118"/>
        <v>-5.51425046303992E-2</v>
      </c>
      <c r="W395" s="14">
        <f t="shared" si="119"/>
        <v>8.2634755496132917E-2</v>
      </c>
      <c r="X395" s="14">
        <f t="shared" si="120"/>
        <v>7.9539684294194057E-2</v>
      </c>
      <c r="Y395" s="14">
        <f t="shared" si="121"/>
        <v>-5.8396497057737459E-2</v>
      </c>
      <c r="Z395" s="15">
        <f t="shared" si="122"/>
        <v>0.16967671766618167</v>
      </c>
      <c r="AA395" s="14">
        <f t="shared" si="123"/>
        <v>-0.70317072044624807</v>
      </c>
      <c r="AB395" s="14">
        <f t="shared" si="124"/>
        <v>0.69691732730717737</v>
      </c>
      <c r="AC395" s="14">
        <f t="shared" si="125"/>
        <v>1.1752271662677432</v>
      </c>
      <c r="AD395" s="14">
        <f t="shared" si="126"/>
        <v>9.4605552356326991E-2</v>
      </c>
      <c r="AE395" s="14">
        <f t="shared" si="127"/>
        <v>8.8149911172163989E-2</v>
      </c>
      <c r="AF395" s="18" t="str">
        <f t="shared" si="128"/>
        <v/>
      </c>
      <c r="AG395" s="18" t="str">
        <f t="shared" si="129"/>
        <v/>
      </c>
      <c r="AH395" s="18" t="str">
        <f t="shared" si="130"/>
        <v/>
      </c>
      <c r="AI395" s="19" t="str">
        <f t="shared" si="131"/>
        <v/>
      </c>
      <c r="AJ395" s="19" t="str">
        <f t="shared" si="132"/>
        <v/>
      </c>
      <c r="AK395" s="19" t="str">
        <f t="shared" si="133"/>
        <v/>
      </c>
    </row>
    <row r="396" spans="2:37" x14ac:dyDescent="0.15">
      <c r="B396" s="51" t="str">
        <f>IFERROR(IF(AND(AF396=1,AI396=1),MAX($B$5:B395)+1,""),"")</f>
        <v/>
      </c>
      <c r="C396" s="51" t="str">
        <f>IFERROR(IF(AND(AG396=1,AJ396=1),MAX($C$5:C395)+1,""),"")</f>
        <v/>
      </c>
      <c r="D396" s="51" t="str">
        <f>IFERROR(IF(AND(AH396=1,AK396=1),MAX($D$5:D395)+1,""),"")</f>
        <v/>
      </c>
      <c r="F396" s="5" t="s">
        <v>889</v>
      </c>
      <c r="G396" s="5" t="s">
        <v>890</v>
      </c>
      <c r="H396" s="12">
        <f>IFERROR([1]!EM_S_STM07_IS(F396,"9",$H$1,"1")/1000000,"")</f>
        <v>1575.3075947300001</v>
      </c>
      <c r="I396" s="12">
        <f>IFERROR([1]!EM_S_STM07_IS(F396,"9",$I$1,"1")/1000000,"")</f>
        <v>2420.1509163299997</v>
      </c>
      <c r="J396" s="12">
        <f>IFERROR([1]!EM_S_STM07_IS(F396,"9",$J$1,"1")/1000000,"")</f>
        <v>2995.4336469999998</v>
      </c>
      <c r="K396" s="12">
        <f>IFERROR([1]!EM_S_STM07_IS(F396,"9",$K$1,"1")/1000000,"")</f>
        <v>4779.4215000200002</v>
      </c>
      <c r="L396" s="12">
        <f>IFERROR([1]!EM_S_STM07_IS(F396,"9",$L$1,"1")/1000000,"")</f>
        <v>7502.3302996800003</v>
      </c>
      <c r="M396" s="13">
        <f>IFERROR([1]!EM_S_STM07_IS(F396,"9",$M$1,"1")/1000000,"")</f>
        <v>7261.1503317400002</v>
      </c>
      <c r="N396" s="12">
        <f>IFERROR([1]!EM_S_STM07_IS(F396,"61",$N$1,"1")/1000000,"")</f>
        <v>101.15080079000001</v>
      </c>
      <c r="O396" s="12">
        <f>IFERROR([1]!EM_S_STM07_IS(F396,"61",$O$1,"1")/1000000,"")</f>
        <v>145.35975891999999</v>
      </c>
      <c r="P396" s="12">
        <f>IFERROR([1]!EM_S_STM07_IS(F396,"61",$P$1,"1")/1000000,"")</f>
        <v>239.60779802000002</v>
      </c>
      <c r="Q396" s="12">
        <f>IFERROR([1]!EM_S_STM07_IS(F396,"61",$Q$1,"1")/1000000,"")</f>
        <v>329.30503546</v>
      </c>
      <c r="R396" s="12">
        <f>IFERROR([1]!EM_S_STM07_IS(F396,"61",$R$1,"1")/1000000,"")</f>
        <v>286.65767994999999</v>
      </c>
      <c r="S396" s="12">
        <f>IFERROR([1]!EM_S_STM07_IS(F396,"61",$S$1,"1")/1000000,"")</f>
        <v>258.08965852</v>
      </c>
      <c r="T396" s="20">
        <f t="shared" si="116"/>
        <v>0.35746303539894586</v>
      </c>
      <c r="U396" s="20">
        <f t="shared" si="117"/>
        <v>0.20603595531127494</v>
      </c>
      <c r="V396" s="14">
        <f t="shared" si="118"/>
        <v>0.53630371898562557</v>
      </c>
      <c r="W396" s="14">
        <f t="shared" si="119"/>
        <v>0.23770531283329166</v>
      </c>
      <c r="X396" s="14">
        <f t="shared" si="120"/>
        <v>0.59556914398912086</v>
      </c>
      <c r="Y396" s="14">
        <f t="shared" si="121"/>
        <v>0.56971514222978781</v>
      </c>
      <c r="Z396" s="15">
        <f t="shared" si="122"/>
        <v>-3.2147340666977463E-2</v>
      </c>
      <c r="AA396" s="14">
        <f t="shared" si="123"/>
        <v>0.43705989260314965</v>
      </c>
      <c r="AB396" s="14">
        <f t="shared" si="124"/>
        <v>0.64837778901291554</v>
      </c>
      <c r="AC396" s="14">
        <f t="shared" si="125"/>
        <v>0.37435024311067278</v>
      </c>
      <c r="AD396" s="14">
        <f t="shared" si="126"/>
        <v>-0.12950714661993165</v>
      </c>
      <c r="AE396" s="14">
        <f t="shared" si="127"/>
        <v>-9.9659012920857173E-2</v>
      </c>
      <c r="AF396" s="18">
        <f t="shared" si="128"/>
        <v>1</v>
      </c>
      <c r="AG396" s="18">
        <f t="shared" si="129"/>
        <v>1</v>
      </c>
      <c r="AH396" s="18">
        <f t="shared" si="130"/>
        <v>1</v>
      </c>
      <c r="AI396" s="19" t="str">
        <f t="shared" si="131"/>
        <v/>
      </c>
      <c r="AJ396" s="19" t="str">
        <f t="shared" si="132"/>
        <v/>
      </c>
      <c r="AK396" s="19" t="str">
        <f t="shared" si="133"/>
        <v/>
      </c>
    </row>
    <row r="397" spans="2:37" x14ac:dyDescent="0.15">
      <c r="B397" s="51" t="str">
        <f>IFERROR(IF(AND(AF397=1,AI397=1),MAX($B$5:B396)+1,""),"")</f>
        <v/>
      </c>
      <c r="C397" s="51" t="str">
        <f>IFERROR(IF(AND(AG397=1,AJ397=1),MAX($C$5:C396)+1,""),"")</f>
        <v/>
      </c>
      <c r="D397" s="51" t="str">
        <f>IFERROR(IF(AND(AH397=1,AK397=1),MAX($D$5:D396)+1,""),"")</f>
        <v/>
      </c>
      <c r="F397" s="5" t="s">
        <v>891</v>
      </c>
      <c r="G397" s="5" t="s">
        <v>892</v>
      </c>
      <c r="H397" s="12">
        <f>IFERROR([1]!EM_S_STM07_IS(F397,"9",$H$1,"1")/1000000,"")</f>
        <v>14911.22134321</v>
      </c>
      <c r="I397" s="12">
        <f>IFERROR([1]!EM_S_STM07_IS(F397,"9",$I$1,"1")/1000000,"")</f>
        <v>23861.491266200002</v>
      </c>
      <c r="J397" s="12">
        <f>IFERROR([1]!EM_S_STM07_IS(F397,"9",$J$1,"1")/1000000,"")</f>
        <v>24813.67107588</v>
      </c>
      <c r="K397" s="12">
        <f>IFERROR([1]!EM_S_STM07_IS(F397,"9",$K$1,"1")/1000000,"")</f>
        <v>23737.68897091</v>
      </c>
      <c r="L397" s="12">
        <f>IFERROR([1]!EM_S_STM07_IS(F397,"9",$L$1,"1")/1000000,"")</f>
        <v>22091.46138131</v>
      </c>
      <c r="M397" s="13">
        <f>IFERROR([1]!EM_S_STM07_IS(F397,"9",$M$1,"1")/1000000,"")</f>
        <v>21023.578553660001</v>
      </c>
      <c r="N397" s="12">
        <f>IFERROR([1]!EM_S_STM07_IS(F397,"61",$N$1,"1")/1000000,"")</f>
        <v>67.091320240000002</v>
      </c>
      <c r="O397" s="12">
        <f>IFERROR([1]!EM_S_STM07_IS(F397,"61",$O$1,"1")/1000000,"")</f>
        <v>74.193838290000002</v>
      </c>
      <c r="P397" s="12">
        <f>IFERROR([1]!EM_S_STM07_IS(F397,"61",$P$1,"1")/1000000,"")</f>
        <v>19.901193289999998</v>
      </c>
      <c r="Q397" s="12">
        <f>IFERROR([1]!EM_S_STM07_IS(F397,"61",$Q$1,"1")/1000000,"")</f>
        <v>70.011186659999993</v>
      </c>
      <c r="R397" s="12">
        <f>IFERROR([1]!EM_S_STM07_IS(F397,"61",$R$1,"1")/1000000,"")</f>
        <v>73.899286739999994</v>
      </c>
      <c r="S397" s="12">
        <f>IFERROR([1]!EM_S_STM07_IS(F397,"61",$S$1,"1")/1000000,"")</f>
        <v>86.14995909000001</v>
      </c>
      <c r="T397" s="20">
        <f t="shared" si="116"/>
        <v>7.1121372387082049E-2</v>
      </c>
      <c r="U397" s="20">
        <f t="shared" si="117"/>
        <v>5.1278414947731221E-2</v>
      </c>
      <c r="V397" s="14">
        <f t="shared" si="118"/>
        <v>0.60023721176036415</v>
      </c>
      <c r="W397" s="14">
        <f t="shared" si="119"/>
        <v>3.990445521855409E-2</v>
      </c>
      <c r="X397" s="14">
        <f t="shared" si="120"/>
        <v>-4.3362471505310765E-2</v>
      </c>
      <c r="Y397" s="14">
        <f t="shared" si="121"/>
        <v>-6.9350794494671061E-2</v>
      </c>
      <c r="Z397" s="15">
        <f t="shared" si="122"/>
        <v>-4.833916639636425E-2</v>
      </c>
      <c r="AA397" s="14">
        <f t="shared" si="123"/>
        <v>0.10586344141973618</v>
      </c>
      <c r="AB397" s="14">
        <f t="shared" si="124"/>
        <v>-0.73176757330962461</v>
      </c>
      <c r="AC397" s="14">
        <f t="shared" si="125"/>
        <v>2.5179391325835416</v>
      </c>
      <c r="AD397" s="14">
        <f t="shared" si="126"/>
        <v>5.5535411774721682E-2</v>
      </c>
      <c r="AE397" s="14">
        <f t="shared" si="127"/>
        <v>0.16577524480177436</v>
      </c>
      <c r="AF397" s="18" t="str">
        <f t="shared" si="128"/>
        <v/>
      </c>
      <c r="AG397" s="18" t="str">
        <f t="shared" si="129"/>
        <v/>
      </c>
      <c r="AH397" s="18" t="str">
        <f t="shared" si="130"/>
        <v/>
      </c>
      <c r="AI397" s="19" t="str">
        <f t="shared" si="131"/>
        <v/>
      </c>
      <c r="AJ397" s="19" t="str">
        <f t="shared" si="132"/>
        <v/>
      </c>
      <c r="AK397" s="19" t="str">
        <f t="shared" si="133"/>
        <v/>
      </c>
    </row>
    <row r="398" spans="2:37" x14ac:dyDescent="0.15">
      <c r="B398" s="51" t="str">
        <f>IFERROR(IF(AND(AF398=1,AI398=1),MAX($B$5:B397)+1,""),"")</f>
        <v/>
      </c>
      <c r="C398" s="51" t="str">
        <f>IFERROR(IF(AND(AG398=1,AJ398=1),MAX($C$5:C397)+1,""),"")</f>
        <v/>
      </c>
      <c r="D398" s="51" t="str">
        <f>IFERROR(IF(AND(AH398=1,AK398=1),MAX($D$5:D397)+1,""),"")</f>
        <v/>
      </c>
      <c r="F398" s="5" t="s">
        <v>893</v>
      </c>
      <c r="G398" s="5" t="s">
        <v>894</v>
      </c>
      <c r="H398" s="12">
        <f>IFERROR([1]!EM_S_STM07_IS(F398,"9",$H$1,"1")/1000000,"")</f>
        <v>217.38962828999999</v>
      </c>
      <c r="I398" s="12">
        <f>IFERROR([1]!EM_S_STM07_IS(F398,"9",$I$1,"1")/1000000,"")</f>
        <v>139.03082533</v>
      </c>
      <c r="J398" s="12">
        <f>IFERROR([1]!EM_S_STM07_IS(F398,"9",$J$1,"1")/1000000,"")</f>
        <v>145.26711291000001</v>
      </c>
      <c r="K398" s="12">
        <f>IFERROR([1]!EM_S_STM07_IS(F398,"9",$K$1,"1")/1000000,"")</f>
        <v>167.30788558</v>
      </c>
      <c r="L398" s="12">
        <f>IFERROR([1]!EM_S_STM07_IS(F398,"9",$L$1,"1")/1000000,"")</f>
        <v>1957.43001344</v>
      </c>
      <c r="M398" s="13">
        <f>IFERROR([1]!EM_S_STM07_IS(F398,"9",$M$1,"1")/1000000,"")</f>
        <v>2459.0386812699999</v>
      </c>
      <c r="N398" s="12">
        <f>IFERROR([1]!EM_S_STM07_IS(F398,"61",$N$1,"1")/1000000,"")</f>
        <v>2.99172729</v>
      </c>
      <c r="O398" s="12">
        <f>IFERROR([1]!EM_S_STM07_IS(F398,"61",$O$1,"1")/1000000,"")</f>
        <v>-56.970930750000001</v>
      </c>
      <c r="P398" s="12">
        <f>IFERROR([1]!EM_S_STM07_IS(F398,"61",$P$1,"1")/1000000,"")</f>
        <v>-60.795843090000005</v>
      </c>
      <c r="Q398" s="12">
        <f>IFERROR([1]!EM_S_STM07_IS(F398,"61",$Q$1,"1")/1000000,"")</f>
        <v>3.3690958599999998</v>
      </c>
      <c r="R398" s="12">
        <f>IFERROR([1]!EM_S_STM07_IS(F398,"61",$R$1,"1")/1000000,"")</f>
        <v>251.02926997999998</v>
      </c>
      <c r="S398" s="12">
        <f>IFERROR([1]!EM_S_STM07_IS(F398,"61",$S$1,"1")/1000000,"")</f>
        <v>324.10170488</v>
      </c>
      <c r="T398" s="20">
        <f t="shared" si="116"/>
        <v>0.62444610854634219</v>
      </c>
      <c r="U398" s="20">
        <f t="shared" si="117"/>
        <v>1.5524183752314102</v>
      </c>
      <c r="V398" s="14">
        <f t="shared" si="118"/>
        <v>-0.36045327266243149</v>
      </c>
      <c r="W398" s="14">
        <f t="shared" si="119"/>
        <v>4.4855430910359033E-2</v>
      </c>
      <c r="X398" s="14">
        <f t="shared" si="120"/>
        <v>0.15172582581478933</v>
      </c>
      <c r="Y398" s="14">
        <f t="shared" si="121"/>
        <v>10.699568174292864</v>
      </c>
      <c r="Z398" s="15">
        <f t="shared" si="122"/>
        <v>0.25625880076727214</v>
      </c>
      <c r="AA398" s="14">
        <f t="shared" si="123"/>
        <v>-20.042822165117865</v>
      </c>
      <c r="AB398" s="14">
        <f t="shared" si="124"/>
        <v>-6.7137964741782005E-2</v>
      </c>
      <c r="AC398" s="14">
        <f t="shared" si="125"/>
        <v>1.0554165496975263</v>
      </c>
      <c r="AD398" s="14">
        <f t="shared" si="126"/>
        <v>73.509387803527801</v>
      </c>
      <c r="AE398" s="14">
        <f t="shared" si="127"/>
        <v>0.29109129348072377</v>
      </c>
      <c r="AF398" s="18">
        <f t="shared" si="128"/>
        <v>1</v>
      </c>
      <c r="AG398" s="18">
        <f t="shared" si="129"/>
        <v>1</v>
      </c>
      <c r="AH398" s="18">
        <f t="shared" si="130"/>
        <v>1</v>
      </c>
      <c r="AI398" s="19" t="str">
        <f t="shared" si="131"/>
        <v/>
      </c>
      <c r="AJ398" s="19" t="str">
        <f t="shared" si="132"/>
        <v/>
      </c>
      <c r="AK398" s="19" t="str">
        <f t="shared" si="133"/>
        <v/>
      </c>
    </row>
    <row r="399" spans="2:37" x14ac:dyDescent="0.15">
      <c r="B399" s="51" t="str">
        <f>IFERROR(IF(AND(AF399=1,AI399=1),MAX($B$5:B398)+1,""),"")</f>
        <v/>
      </c>
      <c r="C399" s="51" t="str">
        <f>IFERROR(IF(AND(AG399=1,AJ399=1),MAX($C$5:C398)+1,""),"")</f>
        <v/>
      </c>
      <c r="D399" s="51" t="str">
        <f>IFERROR(IF(AND(AH399=1,AK399=1),MAX($D$5:D398)+1,""),"")</f>
        <v/>
      </c>
      <c r="F399" s="5" t="s">
        <v>895</v>
      </c>
      <c r="G399" s="5" t="s">
        <v>896</v>
      </c>
      <c r="H399" s="12">
        <f>IFERROR([1]!EM_S_STM07_IS(F399,"9",$H$1,"1")/1000000,"")</f>
        <v>823.6177689299999</v>
      </c>
      <c r="I399" s="12">
        <f>IFERROR([1]!EM_S_STM07_IS(F399,"9",$I$1,"1")/1000000,"")</f>
        <v>1335.24886552</v>
      </c>
      <c r="J399" s="12">
        <f>IFERROR([1]!EM_S_STM07_IS(F399,"9",$J$1,"1")/1000000,"")</f>
        <v>1261.4970839600001</v>
      </c>
      <c r="K399" s="12">
        <f>IFERROR([1]!EM_S_STM07_IS(F399,"9",$K$1,"1")/1000000,"")</f>
        <v>1399.4602470999998</v>
      </c>
      <c r="L399" s="12">
        <f>IFERROR([1]!EM_S_STM07_IS(F399,"9",$L$1,"1")/1000000,"")</f>
        <v>1564.1417083599999</v>
      </c>
      <c r="M399" s="13">
        <f>IFERROR([1]!EM_S_STM07_IS(F399,"9",$M$1,"1")/1000000,"")</f>
        <v>2345.68136869</v>
      </c>
      <c r="N399" s="12">
        <f>IFERROR([1]!EM_S_STM07_IS(F399,"61",$N$1,"1")/1000000,"")</f>
        <v>22.882597130000001</v>
      </c>
      <c r="O399" s="12">
        <f>IFERROR([1]!EM_S_STM07_IS(F399,"61",$O$1,"1")/1000000,"")</f>
        <v>47.69637513</v>
      </c>
      <c r="P399" s="12">
        <f>IFERROR([1]!EM_S_STM07_IS(F399,"61",$P$1,"1")/1000000,"")</f>
        <v>42.508952130000004</v>
      </c>
      <c r="Q399" s="12">
        <f>IFERROR([1]!EM_S_STM07_IS(F399,"61",$Q$1,"1")/1000000,"")</f>
        <v>32.566231870000003</v>
      </c>
      <c r="R399" s="12">
        <f>IFERROR([1]!EM_S_STM07_IS(F399,"61",$R$1,"1")/1000000,"")</f>
        <v>35.120092479999997</v>
      </c>
      <c r="S399" s="12">
        <f>IFERROR([1]!EM_S_STM07_IS(F399,"61",$S$1,"1")/1000000,"")</f>
        <v>28.180309489999999</v>
      </c>
      <c r="T399" s="20">
        <f t="shared" si="116"/>
        <v>0.23284552229312472</v>
      </c>
      <c r="U399" s="20">
        <f t="shared" si="117"/>
        <v>4.2528866092815587E-2</v>
      </c>
      <c r="V399" s="14">
        <f t="shared" si="118"/>
        <v>0.62119968253560609</v>
      </c>
      <c r="W399" s="14">
        <f t="shared" si="119"/>
        <v>-5.5234483596642486E-2</v>
      </c>
      <c r="X399" s="14">
        <f t="shared" si="120"/>
        <v>0.10936463103578158</v>
      </c>
      <c r="Y399" s="14">
        <f t="shared" si="121"/>
        <v>0.11767498333822456</v>
      </c>
      <c r="Z399" s="15">
        <f t="shared" si="122"/>
        <v>0.49966039275906987</v>
      </c>
      <c r="AA399" s="14">
        <f t="shared" si="123"/>
        <v>1.0843951785292825</v>
      </c>
      <c r="AB399" s="14">
        <f t="shared" si="124"/>
        <v>-0.10875927124149981</v>
      </c>
      <c r="AC399" s="14">
        <f t="shared" si="125"/>
        <v>-0.23389709136074158</v>
      </c>
      <c r="AD399" s="14">
        <f t="shared" si="126"/>
        <v>7.8420513008525525E-2</v>
      </c>
      <c r="AE399" s="14">
        <f t="shared" si="127"/>
        <v>-0.19760150101973759</v>
      </c>
      <c r="AF399" s="18">
        <f t="shared" si="128"/>
        <v>1</v>
      </c>
      <c r="AG399" s="18" t="str">
        <f t="shared" si="129"/>
        <v/>
      </c>
      <c r="AH399" s="18" t="str">
        <f t="shared" si="130"/>
        <v/>
      </c>
      <c r="AI399" s="19" t="str">
        <f t="shared" si="131"/>
        <v/>
      </c>
      <c r="AJ399" s="19" t="str">
        <f t="shared" si="132"/>
        <v/>
      </c>
      <c r="AK399" s="19" t="str">
        <f t="shared" si="133"/>
        <v/>
      </c>
    </row>
    <row r="400" spans="2:37" x14ac:dyDescent="0.15">
      <c r="B400" s="51" t="str">
        <f>IFERROR(IF(AND(AF400=1,AI400=1),MAX($B$5:B399)+1,""),"")</f>
        <v/>
      </c>
      <c r="C400" s="51" t="str">
        <f>IFERROR(IF(AND(AG400=1,AJ400=1),MAX($C$5:C399)+1,""),"")</f>
        <v/>
      </c>
      <c r="D400" s="51" t="str">
        <f>IFERROR(IF(AND(AH400=1,AK400=1),MAX($D$5:D399)+1,""),"")</f>
        <v/>
      </c>
      <c r="F400" s="5" t="s">
        <v>897</v>
      </c>
      <c r="G400" s="5" t="s">
        <v>898</v>
      </c>
      <c r="H400" s="12">
        <f>IFERROR([1]!EM_S_STM07_IS(F400,"9",$H$1,"1")/1000000,"")</f>
        <v>6920.7211158100008</v>
      </c>
      <c r="I400" s="12">
        <f>IFERROR([1]!EM_S_STM07_IS(F400,"9",$I$1,"1")/1000000,"")</f>
        <v>7312.6561890100002</v>
      </c>
      <c r="J400" s="12">
        <f>IFERROR([1]!EM_S_STM07_IS(F400,"9",$J$1,"1")/1000000,"")</f>
        <v>8312.517980319999</v>
      </c>
      <c r="K400" s="12">
        <f>IFERROR([1]!EM_S_STM07_IS(F400,"9",$K$1,"1")/1000000,"")</f>
        <v>8189.79718512</v>
      </c>
      <c r="L400" s="12">
        <f>IFERROR([1]!EM_S_STM07_IS(F400,"9",$L$1,"1")/1000000,"")</f>
        <v>8439.6777634800001</v>
      </c>
      <c r="M400" s="13">
        <f>IFERROR([1]!EM_S_STM07_IS(F400,"9",$M$1,"1")/1000000,"")</f>
        <v>7676.7018690000004</v>
      </c>
      <c r="N400" s="12">
        <f>IFERROR([1]!EM_S_STM07_IS(F400,"61",$N$1,"1")/1000000,"")</f>
        <v>189.06990313</v>
      </c>
      <c r="O400" s="12">
        <f>IFERROR([1]!EM_S_STM07_IS(F400,"61",$O$1,"1")/1000000,"")</f>
        <v>140.13879590000002</v>
      </c>
      <c r="P400" s="12">
        <f>IFERROR([1]!EM_S_STM07_IS(F400,"61",$P$1,"1")/1000000,"")</f>
        <v>123.90477905</v>
      </c>
      <c r="Q400" s="12">
        <f>IFERROR([1]!EM_S_STM07_IS(F400,"61",$Q$1,"1")/1000000,"")</f>
        <v>130.43057673999999</v>
      </c>
      <c r="R400" s="12">
        <f>IFERROR([1]!EM_S_STM07_IS(F400,"61",$R$1,"1")/1000000,"")</f>
        <v>163.55419299000002</v>
      </c>
      <c r="S400" s="12">
        <f>IFERROR([1]!EM_S_STM07_IS(F400,"61",$S$1,"1")/1000000,"")</f>
        <v>317.89731879999999</v>
      </c>
      <c r="T400" s="20">
        <f t="shared" si="116"/>
        <v>2.0950450680003785E-2</v>
      </c>
      <c r="U400" s="20">
        <f t="shared" si="117"/>
        <v>0.10951427099560473</v>
      </c>
      <c r="V400" s="14">
        <f t="shared" si="118"/>
        <v>5.6632114868007837E-2</v>
      </c>
      <c r="W400" s="14">
        <f t="shared" si="119"/>
        <v>0.13673031597091423</v>
      </c>
      <c r="X400" s="14">
        <f t="shared" si="120"/>
        <v>-1.4763371999981493E-2</v>
      </c>
      <c r="Y400" s="14">
        <f t="shared" si="121"/>
        <v>3.0511204699184346E-2</v>
      </c>
      <c r="Z400" s="15">
        <f t="shared" si="122"/>
        <v>-9.0403439072227754E-2</v>
      </c>
      <c r="AA400" s="14">
        <f t="shared" si="123"/>
        <v>-0.25879902840144847</v>
      </c>
      <c r="AB400" s="14">
        <f t="shared" si="124"/>
        <v>-0.11584241712469298</v>
      </c>
      <c r="AC400" s="14">
        <f t="shared" si="125"/>
        <v>5.2667844937333674E-2</v>
      </c>
      <c r="AD400" s="14">
        <f t="shared" si="126"/>
        <v>0.25395591339006779</v>
      </c>
      <c r="AE400" s="14">
        <f t="shared" si="127"/>
        <v>0.94368186463698167</v>
      </c>
      <c r="AF400" s="18" t="str">
        <f t="shared" si="128"/>
        <v/>
      </c>
      <c r="AG400" s="18" t="str">
        <f t="shared" si="129"/>
        <v/>
      </c>
      <c r="AH400" s="18" t="str">
        <f t="shared" si="130"/>
        <v/>
      </c>
      <c r="AI400" s="19" t="str">
        <f t="shared" si="131"/>
        <v/>
      </c>
      <c r="AJ400" s="19" t="str">
        <f t="shared" si="132"/>
        <v/>
      </c>
      <c r="AK400" s="19" t="str">
        <f t="shared" si="133"/>
        <v/>
      </c>
    </row>
    <row r="401" spans="2:37" x14ac:dyDescent="0.15">
      <c r="B401" s="51" t="str">
        <f>IFERROR(IF(AND(AF401=1,AI401=1),MAX($B$5:B400)+1,""),"")</f>
        <v/>
      </c>
      <c r="C401" s="51" t="str">
        <f>IFERROR(IF(AND(AG401=1,AJ401=1),MAX($C$5:C400)+1,""),"")</f>
        <v/>
      </c>
      <c r="D401" s="51" t="str">
        <f>IFERROR(IF(AND(AH401=1,AK401=1),MAX($D$5:D400)+1,""),"")</f>
        <v/>
      </c>
      <c r="F401" s="5" t="s">
        <v>899</v>
      </c>
      <c r="G401" s="5" t="s">
        <v>900</v>
      </c>
      <c r="H401" s="12">
        <f>IFERROR([1]!EM_S_STM07_IS(F401,"9",$H$1,"1")/1000000,"")</f>
        <v>3875.01902135</v>
      </c>
      <c r="I401" s="12">
        <f>IFERROR([1]!EM_S_STM07_IS(F401,"9",$I$1,"1")/1000000,"")</f>
        <v>4223.6495348799999</v>
      </c>
      <c r="J401" s="12">
        <f>IFERROR([1]!EM_S_STM07_IS(F401,"9",$J$1,"1")/1000000,"")</f>
        <v>3311.7091312100001</v>
      </c>
      <c r="K401" s="12">
        <f>IFERROR([1]!EM_S_STM07_IS(F401,"9",$K$1,"1")/1000000,"")</f>
        <v>4399.0045272700008</v>
      </c>
      <c r="L401" s="12">
        <f>IFERROR([1]!EM_S_STM07_IS(F401,"9",$L$1,"1")/1000000,"")</f>
        <v>2692.8853667600001</v>
      </c>
      <c r="M401" s="13">
        <f>IFERROR([1]!EM_S_STM07_IS(F401,"9",$M$1,"1")/1000000,"")</f>
        <v>3138.4233567299998</v>
      </c>
      <c r="N401" s="12">
        <f>IFERROR([1]!EM_S_STM07_IS(F401,"61",$N$1,"1")/1000000,"")</f>
        <v>183.85738265000001</v>
      </c>
      <c r="O401" s="12">
        <f>IFERROR([1]!EM_S_STM07_IS(F401,"61",$O$1,"1")/1000000,"")</f>
        <v>86.081462299999998</v>
      </c>
      <c r="P401" s="12">
        <f>IFERROR([1]!EM_S_STM07_IS(F401,"61",$P$1,"1")/1000000,"")</f>
        <v>-310.31172204000001</v>
      </c>
      <c r="Q401" s="12">
        <f>IFERROR([1]!EM_S_STM07_IS(F401,"61",$Q$1,"1")/1000000,"")</f>
        <v>49.371242930000001</v>
      </c>
      <c r="R401" s="12">
        <f>IFERROR([1]!EM_S_STM07_IS(F401,"61",$R$1,"1")/1000000,"")</f>
        <v>-286.66705569999999</v>
      </c>
      <c r="S401" s="12">
        <f>IFERROR([1]!EM_S_STM07_IS(F401,"61",$S$1,"1")/1000000,"")</f>
        <v>59.853379009999998</v>
      </c>
      <c r="T401" s="20">
        <f t="shared" si="116"/>
        <v>-4.128938117023484E-2</v>
      </c>
      <c r="U401" s="20">
        <f t="shared" si="117"/>
        <v>-0.20104646981602237</v>
      </c>
      <c r="V401" s="14">
        <f t="shared" si="118"/>
        <v>8.9968723149271707E-2</v>
      </c>
      <c r="W401" s="14">
        <f t="shared" si="119"/>
        <v>-0.21591289621427109</v>
      </c>
      <c r="X401" s="14">
        <f t="shared" si="120"/>
        <v>0.32831850654188804</v>
      </c>
      <c r="Y401" s="14">
        <f t="shared" si="121"/>
        <v>-0.38784210153309601</v>
      </c>
      <c r="Z401" s="15">
        <f t="shared" si="122"/>
        <v>0.16545003937767236</v>
      </c>
      <c r="AA401" s="14">
        <f t="shared" si="123"/>
        <v>-0.53180306899142082</v>
      </c>
      <c r="AB401" s="14">
        <f t="shared" si="124"/>
        <v>-4.6048611832190032</v>
      </c>
      <c r="AC401" s="14">
        <f t="shared" si="125"/>
        <v>1.1591020880727023</v>
      </c>
      <c r="AD401" s="14">
        <f t="shared" si="126"/>
        <v>-6.8063568726929757</v>
      </c>
      <c r="AE401" s="14">
        <f t="shared" si="127"/>
        <v>1.2087905736633973</v>
      </c>
      <c r="AF401" s="18" t="str">
        <f t="shared" si="128"/>
        <v/>
      </c>
      <c r="AG401" s="18" t="str">
        <f t="shared" si="129"/>
        <v/>
      </c>
      <c r="AH401" s="18" t="str">
        <f t="shared" si="130"/>
        <v/>
      </c>
      <c r="AI401" s="19" t="str">
        <f t="shared" si="131"/>
        <v/>
      </c>
      <c r="AJ401" s="19" t="str">
        <f t="shared" si="132"/>
        <v/>
      </c>
      <c r="AK401" s="19" t="str">
        <f t="shared" si="133"/>
        <v/>
      </c>
    </row>
    <row r="402" spans="2:37" x14ac:dyDescent="0.15">
      <c r="B402" s="51" t="str">
        <f>IFERROR(IF(AND(AF402=1,AI402=1),MAX($B$5:B401)+1,""),"")</f>
        <v/>
      </c>
      <c r="C402" s="51" t="str">
        <f>IFERROR(IF(AND(AG402=1,AJ402=1),MAX($C$5:C401)+1,""),"")</f>
        <v/>
      </c>
      <c r="D402" s="51" t="str">
        <f>IFERROR(IF(AND(AH402=1,AK402=1),MAX($D$5:D401)+1,""),"")</f>
        <v/>
      </c>
      <c r="F402" s="5" t="s">
        <v>901</v>
      </c>
      <c r="G402" s="5" t="s">
        <v>902</v>
      </c>
      <c r="H402" s="12">
        <f>IFERROR([1]!EM_S_STM07_IS(F402,"9",$H$1,"1")/1000000,"")</f>
        <v>3504.90580916</v>
      </c>
      <c r="I402" s="12">
        <f>IFERROR([1]!EM_S_STM07_IS(F402,"9",$I$1,"1")/1000000,"")</f>
        <v>3844.73490756</v>
      </c>
      <c r="J402" s="12">
        <f>IFERROR([1]!EM_S_STM07_IS(F402,"9",$J$1,"1")/1000000,"")</f>
        <v>4167.9300316300005</v>
      </c>
      <c r="K402" s="12">
        <f>IFERROR([1]!EM_S_STM07_IS(F402,"9",$K$1,"1")/1000000,"")</f>
        <v>4070.8090466399999</v>
      </c>
      <c r="L402" s="12">
        <f>IFERROR([1]!EM_S_STM07_IS(F402,"9",$L$1,"1")/1000000,"")</f>
        <v>4003.5432479000001</v>
      </c>
      <c r="M402" s="13">
        <f>IFERROR([1]!EM_S_STM07_IS(F402,"9",$M$1,"1")/1000000,"")</f>
        <v>3027.8052816599998</v>
      </c>
      <c r="N402" s="12">
        <f>IFERROR([1]!EM_S_STM07_IS(F402,"61",$N$1,"1")/1000000,"")</f>
        <v>-167.01404434</v>
      </c>
      <c r="O402" s="12">
        <f>IFERROR([1]!EM_S_STM07_IS(F402,"61",$O$1,"1")/1000000,"")</f>
        <v>15.33691033</v>
      </c>
      <c r="P402" s="12">
        <f>IFERROR([1]!EM_S_STM07_IS(F402,"61",$P$1,"1")/1000000,"")</f>
        <v>15.849779679999999</v>
      </c>
      <c r="Q402" s="12">
        <f>IFERROR([1]!EM_S_STM07_IS(F402,"61",$Q$1,"1")/1000000,"")</f>
        <v>-297.51236275999997</v>
      </c>
      <c r="R402" s="12">
        <f>IFERROR([1]!EM_S_STM07_IS(F402,"61",$R$1,"1")/1000000,"")</f>
        <v>-1140.8086945799998</v>
      </c>
      <c r="S402" s="12">
        <f>IFERROR([1]!EM_S_STM07_IS(F402,"61",$S$1,"1")/1000000,"")</f>
        <v>18.271411670000003</v>
      </c>
      <c r="T402" s="20">
        <f t="shared" si="116"/>
        <v>-2.8841047071491377E-2</v>
      </c>
      <c r="U402" s="20" t="str">
        <f t="shared" si="117"/>
        <v/>
      </c>
      <c r="V402" s="14">
        <f t="shared" si="118"/>
        <v>9.6958125810931522E-2</v>
      </c>
      <c r="W402" s="14">
        <f t="shared" si="119"/>
        <v>8.4061744656177384E-2</v>
      </c>
      <c r="X402" s="14">
        <f t="shared" si="120"/>
        <v>-2.3301971063083887E-2</v>
      </c>
      <c r="Y402" s="14">
        <f t="shared" si="121"/>
        <v>-1.6523938600244648E-2</v>
      </c>
      <c r="Z402" s="15">
        <f t="shared" si="122"/>
        <v>-0.24371860270319531</v>
      </c>
      <c r="AA402" s="14">
        <f t="shared" si="123"/>
        <v>1.0918300636967857</v>
      </c>
      <c r="AB402" s="14">
        <f t="shared" si="124"/>
        <v>3.3440200077116768E-2</v>
      </c>
      <c r="AC402" s="14">
        <f t="shared" si="125"/>
        <v>-19.770756992629689</v>
      </c>
      <c r="AD402" s="14">
        <f t="shared" si="126"/>
        <v>-2.8344917300135117</v>
      </c>
      <c r="AE402" s="14">
        <f t="shared" si="127"/>
        <v>1.01601619251046</v>
      </c>
      <c r="AF402" s="18" t="str">
        <f t="shared" si="128"/>
        <v/>
      </c>
      <c r="AG402" s="18" t="str">
        <f t="shared" si="129"/>
        <v/>
      </c>
      <c r="AH402" s="18" t="str">
        <f t="shared" si="130"/>
        <v/>
      </c>
      <c r="AI402" s="19" t="str">
        <f t="shared" si="131"/>
        <v/>
      </c>
      <c r="AJ402" s="19" t="str">
        <f t="shared" si="132"/>
        <v/>
      </c>
      <c r="AK402" s="19" t="str">
        <f t="shared" si="133"/>
        <v/>
      </c>
    </row>
    <row r="403" spans="2:37" x14ac:dyDescent="0.15">
      <c r="B403" s="51" t="str">
        <f>IFERROR(IF(AND(AF403=1,AI403=1),MAX($B$5:B402)+1,""),"")</f>
        <v/>
      </c>
      <c r="C403" s="51" t="str">
        <f>IFERROR(IF(AND(AG403=1,AJ403=1),MAX($C$5:C402)+1,""),"")</f>
        <v/>
      </c>
      <c r="D403" s="51" t="str">
        <f>IFERROR(IF(AND(AH403=1,AK403=1),MAX($D$5:D402)+1,""),"")</f>
        <v/>
      </c>
      <c r="F403" s="5" t="s">
        <v>903</v>
      </c>
      <c r="G403" s="5" t="s">
        <v>904</v>
      </c>
      <c r="H403" s="12">
        <f>IFERROR([1]!EM_S_STM07_IS(F403,"9",$H$1,"1")/1000000,"")</f>
        <v>3787.7856436300003</v>
      </c>
      <c r="I403" s="12">
        <f>IFERROR([1]!EM_S_STM07_IS(F403,"9",$I$1,"1")/1000000,"")</f>
        <v>3672.5326597800004</v>
      </c>
      <c r="J403" s="12">
        <f>IFERROR([1]!EM_S_STM07_IS(F403,"9",$J$1,"1")/1000000,"")</f>
        <v>3672.8601571899999</v>
      </c>
      <c r="K403" s="12">
        <f>IFERROR([1]!EM_S_STM07_IS(F403,"9",$K$1,"1")/1000000,"")</f>
        <v>3287.39682683</v>
      </c>
      <c r="L403" s="12">
        <f>IFERROR([1]!EM_S_STM07_IS(F403,"9",$L$1,"1")/1000000,"")</f>
        <v>2403.71016336</v>
      </c>
      <c r="M403" s="13">
        <f>IFERROR([1]!EM_S_STM07_IS(F403,"9",$M$1,"1")/1000000,"")</f>
        <v>2139.3151085099998</v>
      </c>
      <c r="N403" s="12">
        <f>IFERROR([1]!EM_S_STM07_IS(F403,"61",$N$1,"1")/1000000,"")</f>
        <v>69.836926950000006</v>
      </c>
      <c r="O403" s="12">
        <f>IFERROR([1]!EM_S_STM07_IS(F403,"61",$O$1,"1")/1000000,"")</f>
        <v>-17.592954779999999</v>
      </c>
      <c r="P403" s="12">
        <f>IFERROR([1]!EM_S_STM07_IS(F403,"61",$P$1,"1")/1000000,"")</f>
        <v>9.1218672899999991</v>
      </c>
      <c r="Q403" s="12">
        <f>IFERROR([1]!EM_S_STM07_IS(F403,"61",$Q$1,"1")/1000000,"")</f>
        <v>13.54258686</v>
      </c>
      <c r="R403" s="12">
        <f>IFERROR([1]!EM_S_STM07_IS(F403,"61",$R$1,"1")/1000000,"")</f>
        <v>-195.65177677</v>
      </c>
      <c r="S403" s="12">
        <f>IFERROR([1]!EM_S_STM07_IS(F403,"61",$S$1,"1")/1000000,"")</f>
        <v>-130.24643696999999</v>
      </c>
      <c r="T403" s="20">
        <f t="shared" si="116"/>
        <v>-0.10797326071899727</v>
      </c>
      <c r="U403" s="20">
        <f t="shared" si="117"/>
        <v>-2.1327554129363921</v>
      </c>
      <c r="V403" s="14">
        <f t="shared" si="118"/>
        <v>-3.0427535951994367E-2</v>
      </c>
      <c r="W403" s="14">
        <f t="shared" si="119"/>
        <v>8.9174812136086432E-5</v>
      </c>
      <c r="X403" s="14">
        <f t="shared" si="120"/>
        <v>-0.10494908977283438</v>
      </c>
      <c r="Y403" s="14">
        <f t="shared" si="121"/>
        <v>-0.26881046311714341</v>
      </c>
      <c r="Z403" s="15">
        <f t="shared" si="122"/>
        <v>-0.10999456543480202</v>
      </c>
      <c r="AA403" s="14">
        <f t="shared" si="123"/>
        <v>-1.2519147899018486</v>
      </c>
      <c r="AB403" s="14">
        <f t="shared" si="124"/>
        <v>1.5184954661720558</v>
      </c>
      <c r="AC403" s="14">
        <f t="shared" si="125"/>
        <v>0.48462879687432958</v>
      </c>
      <c r="AD403" s="14">
        <f t="shared" si="126"/>
        <v>-15.447149484260351</v>
      </c>
      <c r="AE403" s="14">
        <f t="shared" si="127"/>
        <v>0.33429463754314775</v>
      </c>
      <c r="AF403" s="18" t="str">
        <f t="shared" si="128"/>
        <v/>
      </c>
      <c r="AG403" s="18" t="str">
        <f t="shared" si="129"/>
        <v/>
      </c>
      <c r="AH403" s="18" t="str">
        <f t="shared" si="130"/>
        <v/>
      </c>
      <c r="AI403" s="19" t="str">
        <f t="shared" si="131"/>
        <v/>
      </c>
      <c r="AJ403" s="19" t="str">
        <f t="shared" si="132"/>
        <v/>
      </c>
      <c r="AK403" s="19" t="str">
        <f t="shared" si="133"/>
        <v/>
      </c>
    </row>
    <row r="404" spans="2:37" x14ac:dyDescent="0.15">
      <c r="B404" s="51" t="str">
        <f>IFERROR(IF(AND(AF404=1,AI404=1),MAX($B$5:B403)+1,""),"")</f>
        <v/>
      </c>
      <c r="C404" s="51" t="str">
        <f>IFERROR(IF(AND(AG404=1,AJ404=1),MAX($C$5:C403)+1,""),"")</f>
        <v/>
      </c>
      <c r="D404" s="51" t="str">
        <f>IFERROR(IF(AND(AH404=1,AK404=1),MAX($D$5:D403)+1,""),"")</f>
        <v/>
      </c>
      <c r="F404" s="5" t="s">
        <v>905</v>
      </c>
      <c r="G404" s="5" t="s">
        <v>906</v>
      </c>
      <c r="H404" s="12">
        <f>IFERROR([1]!EM_S_STM07_IS(F404,"9",$H$1,"1")/1000000,"")</f>
        <v>560.27854353999999</v>
      </c>
      <c r="I404" s="12">
        <f>IFERROR([1]!EM_S_STM07_IS(F404,"9",$I$1,"1")/1000000,"")</f>
        <v>716.98590015999991</v>
      </c>
      <c r="J404" s="12">
        <f>IFERROR([1]!EM_S_STM07_IS(F404,"9",$J$1,"1")/1000000,"")</f>
        <v>830.24995516999991</v>
      </c>
      <c r="K404" s="12">
        <f>IFERROR([1]!EM_S_STM07_IS(F404,"9",$K$1,"1")/1000000,"")</f>
        <v>1095.34174695</v>
      </c>
      <c r="L404" s="12">
        <f>IFERROR([1]!EM_S_STM07_IS(F404,"9",$L$1,"1")/1000000,"")</f>
        <v>1373.9569069200002</v>
      </c>
      <c r="M404" s="13">
        <f>IFERROR([1]!EM_S_STM07_IS(F404,"9",$M$1,"1")/1000000,"")</f>
        <v>1232.9663483900001</v>
      </c>
      <c r="N404" s="12">
        <f>IFERROR([1]!EM_S_STM07_IS(F404,"61",$N$1,"1")/1000000,"")</f>
        <v>70.54205662999999</v>
      </c>
      <c r="O404" s="12">
        <f>IFERROR([1]!EM_S_STM07_IS(F404,"61",$O$1,"1")/1000000,"")</f>
        <v>93.75057129999999</v>
      </c>
      <c r="P404" s="12">
        <f>IFERROR([1]!EM_S_STM07_IS(F404,"61",$P$1,"1")/1000000,"")</f>
        <v>121.59066717</v>
      </c>
      <c r="Q404" s="12">
        <f>IFERROR([1]!EM_S_STM07_IS(F404,"61",$Q$1,"1")/1000000,"")</f>
        <v>153.28035718999999</v>
      </c>
      <c r="R404" s="12">
        <f>IFERROR([1]!EM_S_STM07_IS(F404,"61",$R$1,"1")/1000000,"")</f>
        <v>217.37836024000001</v>
      </c>
      <c r="S404" s="12">
        <f>IFERROR([1]!EM_S_STM07_IS(F404,"61",$S$1,"1")/1000000,"")</f>
        <v>152.45608777000001</v>
      </c>
      <c r="T404" s="20">
        <f t="shared" si="116"/>
        <v>0.1708720700868045</v>
      </c>
      <c r="U404" s="20">
        <f t="shared" si="117"/>
        <v>0.16664662968854826</v>
      </c>
      <c r="V404" s="14">
        <f t="shared" si="118"/>
        <v>0.27969544510821004</v>
      </c>
      <c r="W404" s="14">
        <f t="shared" si="119"/>
        <v>0.15797249985630737</v>
      </c>
      <c r="X404" s="14">
        <f t="shared" si="120"/>
        <v>0.31929154603293003</v>
      </c>
      <c r="Y404" s="14">
        <f t="shared" si="121"/>
        <v>0.25436368215290739</v>
      </c>
      <c r="Z404" s="15">
        <f t="shared" si="122"/>
        <v>-0.10261643419811371</v>
      </c>
      <c r="AA404" s="14">
        <f t="shared" si="123"/>
        <v>0.32900252386644946</v>
      </c>
      <c r="AB404" s="14">
        <f t="shared" si="124"/>
        <v>0.29695921298348416</v>
      </c>
      <c r="AC404" s="14">
        <f t="shared" si="125"/>
        <v>0.26062600656425022</v>
      </c>
      <c r="AD404" s="14">
        <f t="shared" si="126"/>
        <v>0.41817493268590694</v>
      </c>
      <c r="AE404" s="14">
        <f t="shared" si="127"/>
        <v>-0.2986602364573987</v>
      </c>
      <c r="AF404" s="18" t="str">
        <f t="shared" si="128"/>
        <v/>
      </c>
      <c r="AG404" s="18" t="str">
        <f t="shared" si="129"/>
        <v/>
      </c>
      <c r="AH404" s="18" t="str">
        <f t="shared" si="130"/>
        <v/>
      </c>
      <c r="AI404" s="19" t="str">
        <f t="shared" si="131"/>
        <v/>
      </c>
      <c r="AJ404" s="19" t="str">
        <f t="shared" si="132"/>
        <v/>
      </c>
      <c r="AK404" s="19" t="str">
        <f t="shared" si="133"/>
        <v/>
      </c>
    </row>
    <row r="405" spans="2:37" x14ac:dyDescent="0.15">
      <c r="B405" s="51" t="str">
        <f>IFERROR(IF(AND(AF405=1,AI405=1),MAX($B$5:B404)+1,""),"")</f>
        <v/>
      </c>
      <c r="C405" s="51" t="str">
        <f>IFERROR(IF(AND(AG405=1,AJ405=1),MAX($C$5:C404)+1,""),"")</f>
        <v/>
      </c>
      <c r="D405" s="51" t="str">
        <f>IFERROR(IF(AND(AH405=1,AK405=1),MAX($D$5:D404)+1,""),"")</f>
        <v/>
      </c>
      <c r="F405" s="5" t="s">
        <v>907</v>
      </c>
      <c r="G405" s="5" t="s">
        <v>908</v>
      </c>
      <c r="H405" s="12">
        <f>IFERROR([1]!EM_S_STM07_IS(F405,"9",$H$1,"1")/1000000,"")</f>
        <v>950.11637633000009</v>
      </c>
      <c r="I405" s="12">
        <f>IFERROR([1]!EM_S_STM07_IS(F405,"9",$I$1,"1")/1000000,"")</f>
        <v>714.45840103</v>
      </c>
      <c r="J405" s="12">
        <f>IFERROR([1]!EM_S_STM07_IS(F405,"9",$J$1,"1")/1000000,"")</f>
        <v>631.93286564999994</v>
      </c>
      <c r="K405" s="12">
        <f>IFERROR([1]!EM_S_STM07_IS(F405,"9",$K$1,"1")/1000000,"")</f>
        <v>664.15485009999998</v>
      </c>
      <c r="L405" s="12">
        <f>IFERROR([1]!EM_S_STM07_IS(F405,"9",$L$1,"1")/1000000,"")</f>
        <v>709.22619266999993</v>
      </c>
      <c r="M405" s="13">
        <f>IFERROR([1]!EM_S_STM07_IS(F405,"9",$M$1,"1")/1000000,"")</f>
        <v>932.66535138999996</v>
      </c>
      <c r="N405" s="12">
        <f>IFERROR([1]!EM_S_STM07_IS(F405,"61",$N$1,"1")/1000000,"")</f>
        <v>242.56706807</v>
      </c>
      <c r="O405" s="12">
        <f>IFERROR([1]!EM_S_STM07_IS(F405,"61",$O$1,"1")/1000000,"")</f>
        <v>248.02567149999999</v>
      </c>
      <c r="P405" s="12">
        <f>IFERROR([1]!EM_S_STM07_IS(F405,"61",$P$1,"1")/1000000,"")</f>
        <v>202.59773218000001</v>
      </c>
      <c r="Q405" s="12">
        <f>IFERROR([1]!EM_S_STM07_IS(F405,"61",$Q$1,"1")/1000000,"")</f>
        <v>269.62296493999997</v>
      </c>
      <c r="R405" s="12">
        <f>IFERROR([1]!EM_S_STM07_IS(F405,"61",$R$1,"1")/1000000,"")</f>
        <v>227.52488191999998</v>
      </c>
      <c r="S405" s="12">
        <f>IFERROR([1]!EM_S_STM07_IS(F405,"61",$S$1,"1")/1000000,"")</f>
        <v>135.80289844999999</v>
      </c>
      <c r="T405" s="20">
        <f t="shared" si="116"/>
        <v>-3.7007397547184073E-3</v>
      </c>
      <c r="U405" s="20">
        <f t="shared" si="117"/>
        <v>-0.10953789919786516</v>
      </c>
      <c r="V405" s="14">
        <f t="shared" si="118"/>
        <v>-0.24803064253062612</v>
      </c>
      <c r="W405" s="14">
        <f t="shared" si="119"/>
        <v>-0.1155078241938607</v>
      </c>
      <c r="X405" s="14">
        <f t="shared" si="120"/>
        <v>5.0989568989827455E-2</v>
      </c>
      <c r="Y405" s="14">
        <f t="shared" si="121"/>
        <v>6.7862701843122417E-2</v>
      </c>
      <c r="Z405" s="15">
        <f t="shared" si="122"/>
        <v>0.31504639990639116</v>
      </c>
      <c r="AA405" s="14">
        <f t="shared" si="123"/>
        <v>2.2503481092597196E-2</v>
      </c>
      <c r="AB405" s="14">
        <f t="shared" si="124"/>
        <v>-0.18315821521725012</v>
      </c>
      <c r="AC405" s="14">
        <f t="shared" si="125"/>
        <v>0.33082913633233918</v>
      </c>
      <c r="AD405" s="14">
        <f t="shared" si="126"/>
        <v>-0.15613685959342596</v>
      </c>
      <c r="AE405" s="14">
        <f t="shared" si="127"/>
        <v>-0.40312946301077685</v>
      </c>
      <c r="AF405" s="18" t="str">
        <f t="shared" si="128"/>
        <v/>
      </c>
      <c r="AG405" s="18" t="str">
        <f t="shared" si="129"/>
        <v/>
      </c>
      <c r="AH405" s="18" t="str">
        <f t="shared" si="130"/>
        <v/>
      </c>
      <c r="AI405" s="19" t="str">
        <f t="shared" si="131"/>
        <v/>
      </c>
      <c r="AJ405" s="19" t="str">
        <f t="shared" si="132"/>
        <v/>
      </c>
      <c r="AK405" s="19" t="str">
        <f t="shared" si="133"/>
        <v/>
      </c>
    </row>
    <row r="406" spans="2:37" x14ac:dyDescent="0.15">
      <c r="B406" s="51" t="str">
        <f>IFERROR(IF(AND(AF406=1,AI406=1),MAX($B$5:B405)+1,""),"")</f>
        <v/>
      </c>
      <c r="C406" s="51" t="str">
        <f>IFERROR(IF(AND(AG406=1,AJ406=1),MAX($C$5:C405)+1,""),"")</f>
        <v/>
      </c>
      <c r="D406" s="51" t="str">
        <f>IFERROR(IF(AND(AH406=1,AK406=1),MAX($D$5:D405)+1,""),"")</f>
        <v/>
      </c>
      <c r="F406" s="5" t="s">
        <v>909</v>
      </c>
      <c r="G406" s="5" t="s">
        <v>910</v>
      </c>
      <c r="H406" s="12">
        <f>IFERROR([1]!EM_S_STM07_IS(F406,"9",$H$1,"1")/1000000,"")</f>
        <v>6190.90932539</v>
      </c>
      <c r="I406" s="12">
        <f>IFERROR([1]!EM_S_STM07_IS(F406,"9",$I$1,"1")/1000000,"")</f>
        <v>2845.4760237099999</v>
      </c>
      <c r="J406" s="12">
        <f>IFERROR([1]!EM_S_STM07_IS(F406,"9",$J$1,"1")/1000000,"")</f>
        <v>4063.6751773200003</v>
      </c>
      <c r="K406" s="12">
        <f>IFERROR([1]!EM_S_STM07_IS(F406,"9",$K$1,"1")/1000000,"")</f>
        <v>5102.78455837</v>
      </c>
      <c r="L406" s="12">
        <f>IFERROR([1]!EM_S_STM07_IS(F406,"9",$L$1,"1")/1000000,"")</f>
        <v>5473.8763438599999</v>
      </c>
      <c r="M406" s="13">
        <f>IFERROR([1]!EM_S_STM07_IS(F406,"9",$M$1,"1")/1000000,"")</f>
        <v>5985.3485657199999</v>
      </c>
      <c r="N406" s="12">
        <f>IFERROR([1]!EM_S_STM07_IS(F406,"61",$N$1,"1")/1000000,"")</f>
        <v>410.38270873000005</v>
      </c>
      <c r="O406" s="12">
        <f>IFERROR([1]!EM_S_STM07_IS(F406,"61",$O$1,"1")/1000000,"")</f>
        <v>508.44272530000001</v>
      </c>
      <c r="P406" s="12">
        <f>IFERROR([1]!EM_S_STM07_IS(F406,"61",$P$1,"1")/1000000,"")</f>
        <v>586.89059153999995</v>
      </c>
      <c r="Q406" s="12">
        <f>IFERROR([1]!EM_S_STM07_IS(F406,"61",$Q$1,"1")/1000000,"")</f>
        <v>483.66691701999997</v>
      </c>
      <c r="R406" s="12">
        <f>IFERROR([1]!EM_S_STM07_IS(F406,"61",$R$1,"1")/1000000,"")</f>
        <v>332.54033329999999</v>
      </c>
      <c r="S406" s="12">
        <f>IFERROR([1]!EM_S_STM07_IS(F406,"61",$S$1,"1")/1000000,"")</f>
        <v>381.35323376999997</v>
      </c>
      <c r="T406" s="20">
        <f t="shared" si="116"/>
        <v>-6.7307267094668388E-3</v>
      </c>
      <c r="U406" s="20">
        <f t="shared" si="117"/>
        <v>-1.4565697138943956E-2</v>
      </c>
      <c r="V406" s="14">
        <f t="shared" si="118"/>
        <v>-0.5403783395695676</v>
      </c>
      <c r="W406" s="14">
        <f t="shared" si="119"/>
        <v>0.42811787674867952</v>
      </c>
      <c r="X406" s="14">
        <f t="shared" si="120"/>
        <v>0.25570680128407652</v>
      </c>
      <c r="Y406" s="14">
        <f t="shared" si="121"/>
        <v>7.2723388817445792E-2</v>
      </c>
      <c r="Z406" s="15">
        <f t="shared" si="122"/>
        <v>9.343876071181513E-2</v>
      </c>
      <c r="AA406" s="14">
        <f t="shared" si="123"/>
        <v>0.2389477297263902</v>
      </c>
      <c r="AB406" s="14">
        <f t="shared" si="124"/>
        <v>0.15429046839781765</v>
      </c>
      <c r="AC406" s="14">
        <f t="shared" si="125"/>
        <v>-0.17588231266263993</v>
      </c>
      <c r="AD406" s="14">
        <f t="shared" si="126"/>
        <v>-0.31246003892747287</v>
      </c>
      <c r="AE406" s="14">
        <f t="shared" si="127"/>
        <v>0.14678790986224102</v>
      </c>
      <c r="AF406" s="18" t="str">
        <f t="shared" si="128"/>
        <v/>
      </c>
      <c r="AG406" s="18" t="str">
        <f t="shared" si="129"/>
        <v/>
      </c>
      <c r="AH406" s="18" t="str">
        <f t="shared" si="130"/>
        <v/>
      </c>
      <c r="AI406" s="19" t="str">
        <f t="shared" si="131"/>
        <v/>
      </c>
      <c r="AJ406" s="19" t="str">
        <f t="shared" si="132"/>
        <v/>
      </c>
      <c r="AK406" s="19" t="str">
        <f t="shared" si="133"/>
        <v/>
      </c>
    </row>
    <row r="407" spans="2:37" x14ac:dyDescent="0.15">
      <c r="B407" s="51" t="str">
        <f>IFERROR(IF(AND(AF407=1,AI407=1),MAX($B$5:B406)+1,""),"")</f>
        <v/>
      </c>
      <c r="C407" s="51" t="str">
        <f>IFERROR(IF(AND(AG407=1,AJ407=1),MAX($C$5:C406)+1,""),"")</f>
        <v/>
      </c>
      <c r="D407" s="51" t="str">
        <f>IFERROR(IF(AND(AH407=1,AK407=1),MAX($D$5:D406)+1,""),"")</f>
        <v/>
      </c>
      <c r="F407" s="5" t="s">
        <v>911</v>
      </c>
      <c r="G407" s="5" t="s">
        <v>912</v>
      </c>
      <c r="H407" s="12">
        <f>IFERROR([1]!EM_S_STM07_IS(F407,"9",$H$1,"1")/1000000,"")</f>
        <v>9177.9553161200001</v>
      </c>
      <c r="I407" s="12">
        <f>IFERROR([1]!EM_S_STM07_IS(F407,"9",$I$1,"1")/1000000,"")</f>
        <v>6484.5308401100001</v>
      </c>
      <c r="J407" s="12">
        <f>IFERROR([1]!EM_S_STM07_IS(F407,"9",$J$1,"1")/1000000,"")</f>
        <v>7754.4890209399991</v>
      </c>
      <c r="K407" s="12">
        <f>IFERROR([1]!EM_S_STM07_IS(F407,"9",$K$1,"1")/1000000,"")</f>
        <v>11247.790325489999</v>
      </c>
      <c r="L407" s="12">
        <f>IFERROR([1]!EM_S_STM07_IS(F407,"9",$L$1,"1")/1000000,"")</f>
        <v>8448.83870518</v>
      </c>
      <c r="M407" s="13">
        <f>IFERROR([1]!EM_S_STM07_IS(F407,"9",$M$1,"1")/1000000,"")</f>
        <v>4055.6548880199998</v>
      </c>
      <c r="N407" s="12">
        <f>IFERROR([1]!EM_S_STM07_IS(F407,"61",$N$1,"1")/1000000,"")</f>
        <v>1115.2038766600001</v>
      </c>
      <c r="O407" s="12">
        <f>IFERROR([1]!EM_S_STM07_IS(F407,"61",$O$1,"1")/1000000,"")</f>
        <v>206.08497494999997</v>
      </c>
      <c r="P407" s="12">
        <f>IFERROR([1]!EM_S_STM07_IS(F407,"61",$P$1,"1")/1000000,"")</f>
        <v>111.54717989</v>
      </c>
      <c r="Q407" s="12">
        <f>IFERROR([1]!EM_S_STM07_IS(F407,"61",$Q$1,"1")/1000000,"")</f>
        <v>57.158292000000003</v>
      </c>
      <c r="R407" s="12">
        <f>IFERROR([1]!EM_S_STM07_IS(F407,"61",$R$1,"1")/1000000,"")</f>
        <v>38.090871380000003</v>
      </c>
      <c r="S407" s="12">
        <f>IFERROR([1]!EM_S_STM07_IS(F407,"61",$S$1,"1")/1000000,"")</f>
        <v>-2343.44282694</v>
      </c>
      <c r="T407" s="20">
        <f t="shared" si="116"/>
        <v>-0.15069631071864398</v>
      </c>
      <c r="U407" s="20">
        <f t="shared" si="117"/>
        <v>-2.1601122653209348</v>
      </c>
      <c r="V407" s="14">
        <f t="shared" si="118"/>
        <v>-0.2934667236044739</v>
      </c>
      <c r="W407" s="14">
        <f t="shared" si="119"/>
        <v>0.19584426570611485</v>
      </c>
      <c r="X407" s="14">
        <f t="shared" si="120"/>
        <v>0.45048762015353816</v>
      </c>
      <c r="Y407" s="14">
        <f t="shared" si="121"/>
        <v>-0.24884457651801628</v>
      </c>
      <c r="Z407" s="15">
        <f t="shared" si="122"/>
        <v>-0.51997487115791785</v>
      </c>
      <c r="AA407" s="14">
        <f t="shared" si="123"/>
        <v>-0.81520421578230351</v>
      </c>
      <c r="AB407" s="14">
        <f t="shared" si="124"/>
        <v>-0.4587321083593629</v>
      </c>
      <c r="AC407" s="14">
        <f t="shared" si="125"/>
        <v>-0.48758640015493443</v>
      </c>
      <c r="AD407" s="14">
        <f t="shared" si="126"/>
        <v>-0.33358975492129816</v>
      </c>
      <c r="AE407" s="14">
        <f t="shared" si="127"/>
        <v>-62.522426293730007</v>
      </c>
      <c r="AF407" s="18" t="str">
        <f t="shared" si="128"/>
        <v/>
      </c>
      <c r="AG407" s="18" t="str">
        <f t="shared" si="129"/>
        <v/>
      </c>
      <c r="AH407" s="18" t="str">
        <f t="shared" si="130"/>
        <v/>
      </c>
      <c r="AI407" s="19" t="str">
        <f t="shared" si="131"/>
        <v/>
      </c>
      <c r="AJ407" s="19" t="str">
        <f t="shared" si="132"/>
        <v/>
      </c>
      <c r="AK407" s="19" t="str">
        <f t="shared" si="133"/>
        <v/>
      </c>
    </row>
    <row r="408" spans="2:37" x14ac:dyDescent="0.15">
      <c r="B408" s="51" t="str">
        <f>IFERROR(IF(AND(AF408=1,AI408=1),MAX($B$5:B407)+1,""),"")</f>
        <v/>
      </c>
      <c r="C408" s="51" t="str">
        <f>IFERROR(IF(AND(AG408=1,AJ408=1),MAX($C$5:C407)+1,""),"")</f>
        <v/>
      </c>
      <c r="D408" s="51" t="str">
        <f>IFERROR(IF(AND(AH408=1,AK408=1),MAX($D$5:D407)+1,""),"")</f>
        <v/>
      </c>
      <c r="F408" s="5" t="s">
        <v>913</v>
      </c>
      <c r="G408" s="5" t="s">
        <v>914</v>
      </c>
      <c r="H408" s="12">
        <f>IFERROR([1]!EM_S_STM07_IS(F408,"9",$H$1,"1")/1000000,"")</f>
        <v>2161.1392878299998</v>
      </c>
      <c r="I408" s="12">
        <f>IFERROR([1]!EM_S_STM07_IS(F408,"9",$I$1,"1")/1000000,"")</f>
        <v>2257.0227778200001</v>
      </c>
      <c r="J408" s="12">
        <f>IFERROR([1]!EM_S_STM07_IS(F408,"9",$J$1,"1")/1000000,"")</f>
        <v>2304.9342207499999</v>
      </c>
      <c r="K408" s="12">
        <f>IFERROR([1]!EM_S_STM07_IS(F408,"9",$K$1,"1")/1000000,"")</f>
        <v>2605.7137823899998</v>
      </c>
      <c r="L408" s="12">
        <f>IFERROR([1]!EM_S_STM07_IS(F408,"9",$L$1,"1")/1000000,"")</f>
        <v>2771.94228651</v>
      </c>
      <c r="M408" s="13">
        <f>IFERROR([1]!EM_S_STM07_IS(F408,"9",$M$1,"1")/1000000,"")</f>
        <v>3221.3753853000003</v>
      </c>
      <c r="N408" s="12">
        <f>IFERROR([1]!EM_S_STM07_IS(F408,"61",$N$1,"1")/1000000,"")</f>
        <v>192.73145941999999</v>
      </c>
      <c r="O408" s="12">
        <f>IFERROR([1]!EM_S_STM07_IS(F408,"61",$O$1,"1")/1000000,"")</f>
        <v>165.20194312000001</v>
      </c>
      <c r="P408" s="12">
        <f>IFERROR([1]!EM_S_STM07_IS(F408,"61",$P$1,"1")/1000000,"")</f>
        <v>143.55631463</v>
      </c>
      <c r="Q408" s="12">
        <f>IFERROR([1]!EM_S_STM07_IS(F408,"61",$Q$1,"1")/1000000,"")</f>
        <v>155.89034935000001</v>
      </c>
      <c r="R408" s="12">
        <f>IFERROR([1]!EM_S_STM07_IS(F408,"61",$R$1,"1")/1000000,"")</f>
        <v>197.18445389999999</v>
      </c>
      <c r="S408" s="12">
        <f>IFERROR([1]!EM_S_STM07_IS(F408,"61",$S$1,"1")/1000000,"")</f>
        <v>208.10927230000001</v>
      </c>
      <c r="T408" s="20">
        <f t="shared" si="116"/>
        <v>8.310787993624813E-2</v>
      </c>
      <c r="U408" s="20">
        <f t="shared" si="117"/>
        <v>1.5471558502136107E-2</v>
      </c>
      <c r="V408" s="14">
        <f t="shared" si="118"/>
        <v>4.4367103282027184E-2</v>
      </c>
      <c r="W408" s="14">
        <f t="shared" si="119"/>
        <v>2.1227717948099849E-2</v>
      </c>
      <c r="X408" s="14">
        <f t="shared" si="120"/>
        <v>0.13049377241756147</v>
      </c>
      <c r="Y408" s="14">
        <f t="shared" si="121"/>
        <v>6.3793846140512395E-2</v>
      </c>
      <c r="Z408" s="15">
        <f t="shared" si="122"/>
        <v>0.16213652823048375</v>
      </c>
      <c r="AA408" s="14">
        <f t="shared" si="123"/>
        <v>-0.1428387269148817</v>
      </c>
      <c r="AB408" s="14">
        <f t="shared" si="124"/>
        <v>-0.13102526569119693</v>
      </c>
      <c r="AC408" s="14">
        <f t="shared" si="125"/>
        <v>8.5917744209229457E-2</v>
      </c>
      <c r="AD408" s="14">
        <f t="shared" si="126"/>
        <v>0.26489198800425923</v>
      </c>
      <c r="AE408" s="14">
        <f t="shared" si="127"/>
        <v>5.5404055359964767E-2</v>
      </c>
      <c r="AF408" s="18" t="str">
        <f t="shared" si="128"/>
        <v/>
      </c>
      <c r="AG408" s="18" t="str">
        <f t="shared" si="129"/>
        <v/>
      </c>
      <c r="AH408" s="18" t="str">
        <f t="shared" si="130"/>
        <v/>
      </c>
      <c r="AI408" s="19" t="str">
        <f t="shared" si="131"/>
        <v/>
      </c>
      <c r="AJ408" s="19" t="str">
        <f t="shared" si="132"/>
        <v/>
      </c>
      <c r="AK408" s="19" t="str">
        <f t="shared" si="133"/>
        <v/>
      </c>
    </row>
    <row r="409" spans="2:37" x14ac:dyDescent="0.15">
      <c r="B409" s="51" t="str">
        <f>IFERROR(IF(AND(AF409=1,AI409=1),MAX($B$5:B408)+1,""),"")</f>
        <v/>
      </c>
      <c r="C409" s="51" t="str">
        <f>IFERROR(IF(AND(AG409=1,AJ409=1),MAX($C$5:C408)+1,""),"")</f>
        <v/>
      </c>
      <c r="D409" s="51" t="str">
        <f>IFERROR(IF(AND(AH409=1,AK409=1),MAX($D$5:D408)+1,""),"")</f>
        <v/>
      </c>
      <c r="F409" s="5" t="s">
        <v>915</v>
      </c>
      <c r="G409" s="5" t="s">
        <v>916</v>
      </c>
      <c r="H409" s="12">
        <f>IFERROR([1]!EM_S_STM07_IS(F409,"9",$H$1,"1")/1000000,"")</f>
        <v>1446.3210541300002</v>
      </c>
      <c r="I409" s="12">
        <f>IFERROR([1]!EM_S_STM07_IS(F409,"9",$I$1,"1")/1000000,"")</f>
        <v>1768.2473885300001</v>
      </c>
      <c r="J409" s="12">
        <f>IFERROR([1]!EM_S_STM07_IS(F409,"9",$J$1,"1")/1000000,"")</f>
        <v>2210.66822318</v>
      </c>
      <c r="K409" s="12">
        <f>IFERROR([1]!EM_S_STM07_IS(F409,"9",$K$1,"1")/1000000,"")</f>
        <v>2284.54641997</v>
      </c>
      <c r="L409" s="12">
        <f>IFERROR([1]!EM_S_STM07_IS(F409,"9",$L$1,"1")/1000000,"")</f>
        <v>2062.1188857699999</v>
      </c>
      <c r="M409" s="13">
        <f>IFERROR([1]!EM_S_STM07_IS(F409,"9",$M$1,"1")/1000000,"")</f>
        <v>904.59362897000005</v>
      </c>
      <c r="N409" s="12">
        <f>IFERROR([1]!EM_S_STM07_IS(F409,"61",$N$1,"1")/1000000,"")</f>
        <v>57.765252229999994</v>
      </c>
      <c r="O409" s="12">
        <f>IFERROR([1]!EM_S_STM07_IS(F409,"61",$O$1,"1")/1000000,"")</f>
        <v>58.063974399999999</v>
      </c>
      <c r="P409" s="12">
        <f>IFERROR([1]!EM_S_STM07_IS(F409,"61",$P$1,"1")/1000000,"")</f>
        <v>59.169283010000001</v>
      </c>
      <c r="Q409" s="12">
        <f>IFERROR([1]!EM_S_STM07_IS(F409,"61",$Q$1,"1")/1000000,"")</f>
        <v>65.161408649999998</v>
      </c>
      <c r="R409" s="12">
        <f>IFERROR([1]!EM_S_STM07_IS(F409,"61",$R$1,"1")/1000000,"")</f>
        <v>182.44752284</v>
      </c>
      <c r="S409" s="12">
        <f>IFERROR([1]!EM_S_STM07_IS(F409,"61",$S$1,"1")/1000000,"")</f>
        <v>84.106180040000012</v>
      </c>
      <c r="T409" s="20">
        <f t="shared" si="116"/>
        <v>-8.9588440589685403E-2</v>
      </c>
      <c r="U409" s="20">
        <f t="shared" si="117"/>
        <v>7.8033475407531805E-2</v>
      </c>
      <c r="V409" s="14">
        <f t="shared" si="118"/>
        <v>0.22258289988984978</v>
      </c>
      <c r="W409" s="14">
        <f t="shared" si="119"/>
        <v>0.25020301883086526</v>
      </c>
      <c r="X409" s="14">
        <f t="shared" si="120"/>
        <v>3.3418943654841028E-2</v>
      </c>
      <c r="Y409" s="14">
        <f t="shared" si="121"/>
        <v>-9.7361792369673517E-2</v>
      </c>
      <c r="Z409" s="15">
        <f t="shared" si="122"/>
        <v>-0.56132809062935152</v>
      </c>
      <c r="AA409" s="14">
        <f t="shared" si="123"/>
        <v>5.1713124840276478E-3</v>
      </c>
      <c r="AB409" s="14">
        <f t="shared" si="124"/>
        <v>1.9036048107654194E-2</v>
      </c>
      <c r="AC409" s="14">
        <f t="shared" si="125"/>
        <v>0.10127088474246491</v>
      </c>
      <c r="AD409" s="14">
        <f t="shared" si="126"/>
        <v>1.7999321472618288</v>
      </c>
      <c r="AE409" s="14">
        <f t="shared" si="127"/>
        <v>-0.53901166356882713</v>
      </c>
      <c r="AF409" s="18" t="str">
        <f t="shared" si="128"/>
        <v/>
      </c>
      <c r="AG409" s="18" t="str">
        <f t="shared" si="129"/>
        <v/>
      </c>
      <c r="AH409" s="18" t="str">
        <f t="shared" si="130"/>
        <v/>
      </c>
      <c r="AI409" s="19" t="str">
        <f t="shared" si="131"/>
        <v/>
      </c>
      <c r="AJ409" s="19" t="str">
        <f t="shared" si="132"/>
        <v/>
      </c>
      <c r="AK409" s="19" t="str">
        <f t="shared" si="133"/>
        <v/>
      </c>
    </row>
    <row r="410" spans="2:37" x14ac:dyDescent="0.15">
      <c r="B410" s="51" t="str">
        <f>IFERROR(IF(AND(AF410=1,AI410=1),MAX($B$5:B409)+1,""),"")</f>
        <v/>
      </c>
      <c r="C410" s="51" t="str">
        <f>IFERROR(IF(AND(AG410=1,AJ410=1),MAX($C$5:C409)+1,""),"")</f>
        <v/>
      </c>
      <c r="D410" s="51" t="str">
        <f>IFERROR(IF(AND(AH410=1,AK410=1),MAX($D$5:D409)+1,""),"")</f>
        <v/>
      </c>
      <c r="F410" s="5" t="s">
        <v>917</v>
      </c>
      <c r="G410" s="5" t="s">
        <v>918</v>
      </c>
      <c r="H410" s="12">
        <f>IFERROR([1]!EM_S_STM07_IS(F410,"9",$H$1,"1")/1000000,"")</f>
        <v>17690.323631830001</v>
      </c>
      <c r="I410" s="12">
        <f>IFERROR([1]!EM_S_STM07_IS(F410,"9",$I$1,"1")/1000000,"")</f>
        <v>18488.66316312</v>
      </c>
      <c r="J410" s="12">
        <f>IFERROR([1]!EM_S_STM07_IS(F410,"9",$J$1,"1")/1000000,"")</f>
        <v>18958.91531009</v>
      </c>
      <c r="K410" s="12">
        <f>IFERROR([1]!EM_S_STM07_IS(F410,"9",$K$1,"1")/1000000,"")</f>
        <v>24360.021308470001</v>
      </c>
      <c r="L410" s="12">
        <f>IFERROR([1]!EM_S_STM07_IS(F410,"9",$L$1,"1")/1000000,"")</f>
        <v>26534.420935549999</v>
      </c>
      <c r="M410" s="13">
        <f>IFERROR([1]!EM_S_STM07_IS(F410,"9",$M$1,"1")/1000000,"")</f>
        <v>23471.60285798</v>
      </c>
      <c r="N410" s="12">
        <f>IFERROR([1]!EM_S_STM07_IS(F410,"61",$N$1,"1")/1000000,"")</f>
        <v>585.27767191999999</v>
      </c>
      <c r="O410" s="12">
        <f>IFERROR([1]!EM_S_STM07_IS(F410,"61",$O$1,"1")/1000000,"")</f>
        <v>227.01512687000002</v>
      </c>
      <c r="P410" s="12">
        <f>IFERROR([1]!EM_S_STM07_IS(F410,"61",$P$1,"1")/1000000,"")</f>
        <v>717.76468039999997</v>
      </c>
      <c r="Q410" s="12">
        <f>IFERROR([1]!EM_S_STM07_IS(F410,"61",$Q$1,"1")/1000000,"")</f>
        <v>1239.0050516099998</v>
      </c>
      <c r="R410" s="12">
        <f>IFERROR([1]!EM_S_STM07_IS(F410,"61",$R$1,"1")/1000000,"")</f>
        <v>672.47863235</v>
      </c>
      <c r="S410" s="12">
        <f>IFERROR([1]!EM_S_STM07_IS(F410,"61",$S$1,"1")/1000000,"")</f>
        <v>580.33507417999999</v>
      </c>
      <c r="T410" s="20">
        <f t="shared" si="116"/>
        <v>5.8184495657834123E-2</v>
      </c>
      <c r="U410" s="20">
        <f t="shared" si="117"/>
        <v>-1.6947096836859021E-3</v>
      </c>
      <c r="V410" s="14">
        <f t="shared" si="118"/>
        <v>4.5128599561262743E-2</v>
      </c>
      <c r="W410" s="14">
        <f t="shared" si="119"/>
        <v>2.5434621358023834E-2</v>
      </c>
      <c r="X410" s="14">
        <f t="shared" si="120"/>
        <v>0.28488475791152001</v>
      </c>
      <c r="Y410" s="14">
        <f t="shared" si="121"/>
        <v>8.926099035570044E-2</v>
      </c>
      <c r="Z410" s="15">
        <f t="shared" si="122"/>
        <v>-0.11542811071737123</v>
      </c>
      <c r="AA410" s="14">
        <f t="shared" si="123"/>
        <v>-0.61212406049033408</v>
      </c>
      <c r="AB410" s="14">
        <f t="shared" si="124"/>
        <v>2.1617482513005717</v>
      </c>
      <c r="AC410" s="14">
        <f t="shared" si="125"/>
        <v>0.72619952673001409</v>
      </c>
      <c r="AD410" s="14">
        <f t="shared" si="126"/>
        <v>-0.4572430261876968</v>
      </c>
      <c r="AE410" s="14">
        <f t="shared" si="127"/>
        <v>-0.13702079699990041</v>
      </c>
      <c r="AF410" s="18" t="str">
        <f t="shared" si="128"/>
        <v/>
      </c>
      <c r="AG410" s="18" t="str">
        <f t="shared" si="129"/>
        <v/>
      </c>
      <c r="AH410" s="18" t="str">
        <f t="shared" si="130"/>
        <v/>
      </c>
      <c r="AI410" s="19" t="str">
        <f t="shared" si="131"/>
        <v/>
      </c>
      <c r="AJ410" s="19" t="str">
        <f t="shared" si="132"/>
        <v/>
      </c>
      <c r="AK410" s="19" t="str">
        <f t="shared" si="133"/>
        <v/>
      </c>
    </row>
    <row r="411" spans="2:37" x14ac:dyDescent="0.15">
      <c r="B411" s="51" t="str">
        <f>IFERROR(IF(AND(AF411=1,AI411=1),MAX($B$5:B410)+1,""),"")</f>
        <v/>
      </c>
      <c r="C411" s="51" t="str">
        <f>IFERROR(IF(AND(AG411=1,AJ411=1),MAX($C$5:C410)+1,""),"")</f>
        <v/>
      </c>
      <c r="D411" s="51" t="str">
        <f>IFERROR(IF(AND(AH411=1,AK411=1),MAX($D$5:D410)+1,""),"")</f>
        <v/>
      </c>
      <c r="F411" s="5" t="s">
        <v>919</v>
      </c>
      <c r="G411" s="5" t="s">
        <v>920</v>
      </c>
      <c r="H411" s="12">
        <f>IFERROR([1]!EM_S_STM07_IS(F411,"9",$H$1,"1")/1000000,"")</f>
        <v>150.75020687</v>
      </c>
      <c r="I411" s="12">
        <f>IFERROR([1]!EM_S_STM07_IS(F411,"9",$I$1,"1")/1000000,"")</f>
        <v>121.34292781000001</v>
      </c>
      <c r="J411" s="12">
        <f>IFERROR([1]!EM_S_STM07_IS(F411,"9",$J$1,"1")/1000000,"")</f>
        <v>2950.4739245100004</v>
      </c>
      <c r="K411" s="12">
        <f>IFERROR([1]!EM_S_STM07_IS(F411,"9",$K$1,"1")/1000000,"")</f>
        <v>2673.8924364600002</v>
      </c>
      <c r="L411" s="12">
        <f>IFERROR([1]!EM_S_STM07_IS(F411,"9",$L$1,"1")/1000000,"")</f>
        <v>2052.09126956</v>
      </c>
      <c r="M411" s="13">
        <f>IFERROR([1]!EM_S_STM07_IS(F411,"9",$M$1,"1")/1000000,"")</f>
        <v>1505.0262921199999</v>
      </c>
      <c r="N411" s="12">
        <f>IFERROR([1]!EM_S_STM07_IS(F411,"61",$N$1,"1")/1000000,"")</f>
        <v>3.3317488499999999</v>
      </c>
      <c r="O411" s="12">
        <f>IFERROR([1]!EM_S_STM07_IS(F411,"61",$O$1,"1")/1000000,"")</f>
        <v>-46.622610340000001</v>
      </c>
      <c r="P411" s="12">
        <f>IFERROR([1]!EM_S_STM07_IS(F411,"61",$P$1,"1")/1000000,"")</f>
        <v>191.30239453999999</v>
      </c>
      <c r="Q411" s="12">
        <f>IFERROR([1]!EM_S_STM07_IS(F411,"61",$Q$1,"1")/1000000,"")</f>
        <v>169.4954951</v>
      </c>
      <c r="R411" s="12">
        <f>IFERROR([1]!EM_S_STM07_IS(F411,"61",$R$1,"1")/1000000,"")</f>
        <v>5.65072112</v>
      </c>
      <c r="S411" s="12">
        <f>IFERROR([1]!EM_S_STM07_IS(F411,"61",$S$1,"1")/1000000,"")</f>
        <v>-446.9700062</v>
      </c>
      <c r="T411" s="20">
        <f t="shared" si="116"/>
        <v>0.58437227488120147</v>
      </c>
      <c r="U411" s="20">
        <f t="shared" si="117"/>
        <v>-3.6639202849535897</v>
      </c>
      <c r="V411" s="14">
        <f t="shared" si="118"/>
        <v>-0.19507289356730018</v>
      </c>
      <c r="W411" s="14">
        <f t="shared" si="119"/>
        <v>23.315170053667096</v>
      </c>
      <c r="X411" s="14">
        <f t="shared" si="120"/>
        <v>-9.3741376852172459E-2</v>
      </c>
      <c r="Y411" s="14">
        <f t="shared" si="121"/>
        <v>-0.23254531798714034</v>
      </c>
      <c r="Z411" s="15">
        <f t="shared" si="122"/>
        <v>-0.26658900876143743</v>
      </c>
      <c r="AA411" s="14">
        <f t="shared" si="123"/>
        <v>-14.993434811270363</v>
      </c>
      <c r="AB411" s="14">
        <f t="shared" si="124"/>
        <v>5.1032107199684518</v>
      </c>
      <c r="AC411" s="14">
        <f t="shared" si="125"/>
        <v>-0.11399177460604303</v>
      </c>
      <c r="AD411" s="14">
        <f t="shared" si="126"/>
        <v>-0.96666152621539503</v>
      </c>
      <c r="AE411" s="14">
        <f t="shared" si="127"/>
        <v>-80.099639976569932</v>
      </c>
      <c r="AF411" s="18">
        <f t="shared" si="128"/>
        <v>1</v>
      </c>
      <c r="AG411" s="18" t="str">
        <f t="shared" si="129"/>
        <v/>
      </c>
      <c r="AH411" s="18" t="str">
        <f t="shared" si="130"/>
        <v/>
      </c>
      <c r="AI411" s="19" t="str">
        <f t="shared" si="131"/>
        <v/>
      </c>
      <c r="AJ411" s="19" t="str">
        <f t="shared" si="132"/>
        <v/>
      </c>
      <c r="AK411" s="19" t="str">
        <f t="shared" si="133"/>
        <v/>
      </c>
    </row>
    <row r="412" spans="2:37" x14ac:dyDescent="0.15">
      <c r="B412" s="51" t="str">
        <f>IFERROR(IF(AND(AF412=1,AI412=1),MAX($B$5:B411)+1,""),"")</f>
        <v/>
      </c>
      <c r="C412" s="51" t="str">
        <f>IFERROR(IF(AND(AG412=1,AJ412=1),MAX($C$5:C411)+1,""),"")</f>
        <v/>
      </c>
      <c r="D412" s="51" t="str">
        <f>IFERROR(IF(AND(AH412=1,AK412=1),MAX($D$5:D411)+1,""),"")</f>
        <v/>
      </c>
      <c r="F412" s="5" t="s">
        <v>921</v>
      </c>
      <c r="G412" s="5" t="s">
        <v>922</v>
      </c>
      <c r="H412" s="12">
        <f>IFERROR([1]!EM_S_STM07_IS(F412,"9",$H$1,"1")/1000000,"")</f>
        <v>716.33643375999998</v>
      </c>
      <c r="I412" s="12">
        <f>IFERROR([1]!EM_S_STM07_IS(F412,"9",$I$1,"1")/1000000,"")</f>
        <v>573.96406579999996</v>
      </c>
      <c r="J412" s="12">
        <f>IFERROR([1]!EM_S_STM07_IS(F412,"9",$J$1,"1")/1000000,"")</f>
        <v>425.98992533999996</v>
      </c>
      <c r="K412" s="12">
        <f>IFERROR([1]!EM_S_STM07_IS(F412,"9",$K$1,"1")/1000000,"")</f>
        <v>372.66490133999997</v>
      </c>
      <c r="L412" s="12">
        <f>IFERROR([1]!EM_S_STM07_IS(F412,"9",$L$1,"1")/1000000,"")</f>
        <v>243.60127975</v>
      </c>
      <c r="M412" s="13">
        <f>IFERROR([1]!EM_S_STM07_IS(F412,"9",$M$1,"1")/1000000,"")</f>
        <v>254.85115909000001</v>
      </c>
      <c r="N412" s="12">
        <f>IFERROR([1]!EM_S_STM07_IS(F412,"61",$N$1,"1")/1000000,"")</f>
        <v>19.837257000000001</v>
      </c>
      <c r="O412" s="12">
        <f>IFERROR([1]!EM_S_STM07_IS(F412,"61",$O$1,"1")/1000000,"")</f>
        <v>10.31094502</v>
      </c>
      <c r="P412" s="12">
        <f>IFERROR([1]!EM_S_STM07_IS(F412,"61",$P$1,"1")/1000000,"")</f>
        <v>5.3988214000000001</v>
      </c>
      <c r="Q412" s="12">
        <f>IFERROR([1]!EM_S_STM07_IS(F412,"61",$Q$1,"1")/1000000,"")</f>
        <v>4.1007059000000003</v>
      </c>
      <c r="R412" s="12">
        <f>IFERROR([1]!EM_S_STM07_IS(F412,"61",$R$1,"1")/1000000,"")</f>
        <v>-72.063908589999997</v>
      </c>
      <c r="S412" s="12">
        <f>IFERROR([1]!EM_S_STM07_IS(F412,"61",$S$1,"1")/1000000,"")</f>
        <v>0.6976278199999999</v>
      </c>
      <c r="T412" s="20">
        <f t="shared" si="116"/>
        <v>-0.18673156879889652</v>
      </c>
      <c r="U412" s="20">
        <f t="shared" si="117"/>
        <v>-0.48804895449862706</v>
      </c>
      <c r="V412" s="14">
        <f t="shared" si="118"/>
        <v>-0.19875070043931367</v>
      </c>
      <c r="W412" s="14">
        <f t="shared" si="119"/>
        <v>-0.25781080955608493</v>
      </c>
      <c r="X412" s="14">
        <f t="shared" si="120"/>
        <v>-0.12517907309061149</v>
      </c>
      <c r="Y412" s="14">
        <f t="shared" si="121"/>
        <v>-0.34632620653547697</v>
      </c>
      <c r="Z412" s="15">
        <f t="shared" si="122"/>
        <v>4.6181528075490363E-2</v>
      </c>
      <c r="AA412" s="14">
        <f t="shared" si="123"/>
        <v>-0.48022324759920187</v>
      </c>
      <c r="AB412" s="14">
        <f t="shared" si="124"/>
        <v>-0.4763989731757875</v>
      </c>
      <c r="AC412" s="14">
        <f t="shared" si="125"/>
        <v>-0.24044423844063442</v>
      </c>
      <c r="AD412" s="14">
        <f t="shared" si="126"/>
        <v>-18.573537421935082</v>
      </c>
      <c r="AE412" s="14">
        <f t="shared" si="127"/>
        <v>1.0096806825170845</v>
      </c>
      <c r="AF412" s="18" t="str">
        <f t="shared" si="128"/>
        <v/>
      </c>
      <c r="AG412" s="18" t="str">
        <f t="shared" si="129"/>
        <v/>
      </c>
      <c r="AH412" s="18" t="str">
        <f t="shared" si="130"/>
        <v/>
      </c>
      <c r="AI412" s="19" t="str">
        <f t="shared" si="131"/>
        <v/>
      </c>
      <c r="AJ412" s="19" t="str">
        <f t="shared" si="132"/>
        <v/>
      </c>
      <c r="AK412" s="19" t="str">
        <f t="shared" si="133"/>
        <v/>
      </c>
    </row>
    <row r="413" spans="2:37" x14ac:dyDescent="0.15">
      <c r="B413" s="51" t="str">
        <f>IFERROR(IF(AND(AF413=1,AI413=1),MAX($B$5:B412)+1,""),"")</f>
        <v/>
      </c>
      <c r="C413" s="51" t="str">
        <f>IFERROR(IF(AND(AG413=1,AJ413=1),MAX($C$5:C412)+1,""),"")</f>
        <v/>
      </c>
      <c r="D413" s="51" t="str">
        <f>IFERROR(IF(AND(AH413=1,AK413=1),MAX($D$5:D412)+1,""),"")</f>
        <v/>
      </c>
      <c r="F413" s="5" t="s">
        <v>923</v>
      </c>
      <c r="G413" s="5" t="s">
        <v>924</v>
      </c>
      <c r="H413" s="12">
        <f>IFERROR([1]!EM_S_STM07_IS(F413,"9",$H$1,"1")/1000000,"")</f>
        <v>1048.1558498899999</v>
      </c>
      <c r="I413" s="12">
        <f>IFERROR([1]!EM_S_STM07_IS(F413,"9",$I$1,"1")/1000000,"")</f>
        <v>1373.8181012999999</v>
      </c>
      <c r="J413" s="12">
        <f>IFERROR([1]!EM_S_STM07_IS(F413,"9",$J$1,"1")/1000000,"")</f>
        <v>1277.1859750000001</v>
      </c>
      <c r="K413" s="12">
        <f>IFERROR([1]!EM_S_STM07_IS(F413,"9",$K$1,"1")/1000000,"")</f>
        <v>1411.90102849</v>
      </c>
      <c r="L413" s="12">
        <f>IFERROR([1]!EM_S_STM07_IS(F413,"9",$L$1,"1")/1000000,"")</f>
        <v>1767.75563794</v>
      </c>
      <c r="M413" s="13">
        <f>IFERROR([1]!EM_S_STM07_IS(F413,"9",$M$1,"1")/1000000,"")</f>
        <v>1835.30099021</v>
      </c>
      <c r="N413" s="12">
        <f>IFERROR([1]!EM_S_STM07_IS(F413,"61",$N$1,"1")/1000000,"")</f>
        <v>53.698734420000001</v>
      </c>
      <c r="O413" s="12">
        <f>IFERROR([1]!EM_S_STM07_IS(F413,"61",$O$1,"1")/1000000,"")</f>
        <v>29.781133739999998</v>
      </c>
      <c r="P413" s="12">
        <f>IFERROR([1]!EM_S_STM07_IS(F413,"61",$P$1,"1")/1000000,"")</f>
        <v>34.669979939999997</v>
      </c>
      <c r="Q413" s="12">
        <f>IFERROR([1]!EM_S_STM07_IS(F413,"61",$Q$1,"1")/1000000,"")</f>
        <v>-148.60581896000002</v>
      </c>
      <c r="R413" s="12">
        <f>IFERROR([1]!EM_S_STM07_IS(F413,"61",$R$1,"1")/1000000,"")</f>
        <v>12.13904967</v>
      </c>
      <c r="S413" s="12">
        <f>IFERROR([1]!EM_S_STM07_IS(F413,"61",$S$1,"1")/1000000,"")</f>
        <v>34.162405360000001</v>
      </c>
      <c r="T413" s="20">
        <f t="shared" si="116"/>
        <v>0.11855227971227178</v>
      </c>
      <c r="U413" s="20">
        <f t="shared" si="117"/>
        <v>-8.6482485635997919E-2</v>
      </c>
      <c r="V413" s="14">
        <f t="shared" si="118"/>
        <v>0.31070021833506628</v>
      </c>
      <c r="W413" s="14">
        <f t="shared" si="119"/>
        <v>-7.0338370275191367E-2</v>
      </c>
      <c r="X413" s="14">
        <f t="shared" si="120"/>
        <v>0.10547802444354272</v>
      </c>
      <c r="Y413" s="14">
        <f t="shared" si="121"/>
        <v>0.25203934430912583</v>
      </c>
      <c r="Z413" s="15">
        <f t="shared" si="122"/>
        <v>3.8209665872547788E-2</v>
      </c>
      <c r="AA413" s="14">
        <f t="shared" si="123"/>
        <v>-0.44540343340181093</v>
      </c>
      <c r="AB413" s="14">
        <f t="shared" si="124"/>
        <v>0.16415917012029779</v>
      </c>
      <c r="AC413" s="14">
        <f t="shared" si="125"/>
        <v>-5.2862966525269934</v>
      </c>
      <c r="AD413" s="14">
        <f t="shared" si="126"/>
        <v>1.0816862337891859</v>
      </c>
      <c r="AE413" s="14">
        <f t="shared" si="127"/>
        <v>1.8142569878783601</v>
      </c>
      <c r="AF413" s="18" t="str">
        <f t="shared" si="128"/>
        <v/>
      </c>
      <c r="AG413" s="18" t="str">
        <f t="shared" si="129"/>
        <v/>
      </c>
      <c r="AH413" s="18" t="str">
        <f t="shared" si="130"/>
        <v/>
      </c>
      <c r="AI413" s="19" t="str">
        <f t="shared" si="131"/>
        <v/>
      </c>
      <c r="AJ413" s="19" t="str">
        <f t="shared" si="132"/>
        <v/>
      </c>
      <c r="AK413" s="19" t="str">
        <f t="shared" si="133"/>
        <v/>
      </c>
    </row>
    <row r="414" spans="2:37" x14ac:dyDescent="0.15">
      <c r="B414" s="51" t="str">
        <f>IFERROR(IF(AND(AF414=1,AI414=1),MAX($B$5:B413)+1,""),"")</f>
        <v/>
      </c>
      <c r="C414" s="51" t="str">
        <f>IFERROR(IF(AND(AG414=1,AJ414=1),MAX($C$5:C413)+1,""),"")</f>
        <v/>
      </c>
      <c r="D414" s="51" t="str">
        <f>IFERROR(IF(AND(AH414=1,AK414=1),MAX($D$5:D413)+1,""),"")</f>
        <v/>
      </c>
      <c r="F414" s="5" t="s">
        <v>925</v>
      </c>
      <c r="G414" s="5" t="s">
        <v>926</v>
      </c>
      <c r="H414" s="12">
        <f>IFERROR([1]!EM_S_STM07_IS(F414,"9",$H$1,"1")/1000000,"")</f>
        <v>5625.5104701999999</v>
      </c>
      <c r="I414" s="12">
        <f>IFERROR([1]!EM_S_STM07_IS(F414,"9",$I$1,"1")/1000000,"")</f>
        <v>4760.5838824499997</v>
      </c>
      <c r="J414" s="12">
        <f>IFERROR([1]!EM_S_STM07_IS(F414,"9",$J$1,"1")/1000000,"")</f>
        <v>6244.5109250400001</v>
      </c>
      <c r="K414" s="12">
        <f>IFERROR([1]!EM_S_STM07_IS(F414,"9",$K$1,"1")/1000000,"")</f>
        <v>7662.6824066000008</v>
      </c>
      <c r="L414" s="12">
        <f>IFERROR([1]!EM_S_STM07_IS(F414,"9",$L$1,"1")/1000000,"")</f>
        <v>6686.4445018999995</v>
      </c>
      <c r="M414" s="13">
        <f>IFERROR([1]!EM_S_STM07_IS(F414,"9",$M$1,"1")/1000000,"")</f>
        <v>8028.8697073200001</v>
      </c>
      <c r="N414" s="12">
        <f>IFERROR([1]!EM_S_STM07_IS(F414,"61",$N$1,"1")/1000000,"")</f>
        <v>500.79583968000003</v>
      </c>
      <c r="O414" s="12">
        <f>IFERROR([1]!EM_S_STM07_IS(F414,"61",$O$1,"1")/1000000,"")</f>
        <v>522.52167368999994</v>
      </c>
      <c r="P414" s="12">
        <f>IFERROR([1]!EM_S_STM07_IS(F414,"61",$P$1,"1")/1000000,"")</f>
        <v>611.17035996000004</v>
      </c>
      <c r="Q414" s="12">
        <f>IFERROR([1]!EM_S_STM07_IS(F414,"61",$Q$1,"1")/1000000,"")</f>
        <v>671.79460001999996</v>
      </c>
      <c r="R414" s="12">
        <f>IFERROR([1]!EM_S_STM07_IS(F414,"61",$R$1,"1")/1000000,"")</f>
        <v>704.86957202999997</v>
      </c>
      <c r="S414" s="12">
        <f>IFERROR([1]!EM_S_STM07_IS(F414,"61",$S$1,"1")/1000000,"")</f>
        <v>468.87030125000001</v>
      </c>
      <c r="T414" s="20">
        <f t="shared" si="116"/>
        <v>7.3738423641348083E-2</v>
      </c>
      <c r="U414" s="20">
        <f t="shared" si="117"/>
        <v>-1.3088061666548745E-2</v>
      </c>
      <c r="V414" s="14">
        <f t="shared" si="118"/>
        <v>-0.15375077378875629</v>
      </c>
      <c r="W414" s="14">
        <f t="shared" si="119"/>
        <v>0.31171114284122398</v>
      </c>
      <c r="X414" s="14">
        <f t="shared" si="120"/>
        <v>0.22710689413213198</v>
      </c>
      <c r="Y414" s="14">
        <f t="shared" si="121"/>
        <v>-0.12740158770760884</v>
      </c>
      <c r="Z414" s="15">
        <f t="shared" si="122"/>
        <v>0.20076816685437845</v>
      </c>
      <c r="AA414" s="14">
        <f t="shared" si="123"/>
        <v>4.3382616804249714E-2</v>
      </c>
      <c r="AB414" s="14">
        <f t="shared" si="124"/>
        <v>0.16965552001694253</v>
      </c>
      <c r="AC414" s="14">
        <f t="shared" si="125"/>
        <v>9.9193684824584197E-2</v>
      </c>
      <c r="AD414" s="14">
        <f t="shared" si="126"/>
        <v>4.9233756878985534E-2</v>
      </c>
      <c r="AE414" s="14">
        <f t="shared" si="127"/>
        <v>-0.33481268045140639</v>
      </c>
      <c r="AF414" s="18" t="str">
        <f t="shared" si="128"/>
        <v/>
      </c>
      <c r="AG414" s="18" t="str">
        <f t="shared" si="129"/>
        <v/>
      </c>
      <c r="AH414" s="18" t="str">
        <f t="shared" si="130"/>
        <v/>
      </c>
      <c r="AI414" s="19" t="str">
        <f t="shared" si="131"/>
        <v/>
      </c>
      <c r="AJ414" s="19" t="str">
        <f t="shared" si="132"/>
        <v/>
      </c>
      <c r="AK414" s="19" t="str">
        <f t="shared" si="133"/>
        <v/>
      </c>
    </row>
    <row r="415" spans="2:37" x14ac:dyDescent="0.15">
      <c r="B415" s="51" t="str">
        <f>IFERROR(IF(AND(AF415=1,AI415=1),MAX($B$5:B414)+1,""),"")</f>
        <v/>
      </c>
      <c r="C415" s="51" t="str">
        <f>IFERROR(IF(AND(AG415=1,AJ415=1),MAX($C$5:C414)+1,""),"")</f>
        <v/>
      </c>
      <c r="D415" s="51" t="str">
        <f>IFERROR(IF(AND(AH415=1,AK415=1),MAX($D$5:D414)+1,""),"")</f>
        <v/>
      </c>
      <c r="F415" s="5" t="s">
        <v>927</v>
      </c>
      <c r="G415" s="5" t="s">
        <v>928</v>
      </c>
      <c r="H415" s="12">
        <f>IFERROR([1]!EM_S_STM07_IS(F415,"9",$H$1,"1")/1000000,"")</f>
        <v>9891.2394694899995</v>
      </c>
      <c r="I415" s="12">
        <f>IFERROR([1]!EM_S_STM07_IS(F415,"9",$I$1,"1")/1000000,"")</f>
        <v>9953.7404835300003</v>
      </c>
      <c r="J415" s="12">
        <f>IFERROR([1]!EM_S_STM07_IS(F415,"9",$J$1,"1")/1000000,"")</f>
        <v>7501.9534773699997</v>
      </c>
      <c r="K415" s="12">
        <f>IFERROR([1]!EM_S_STM07_IS(F415,"9",$K$1,"1")/1000000,"")</f>
        <v>5623.7459198199995</v>
      </c>
      <c r="L415" s="12">
        <f>IFERROR([1]!EM_S_STM07_IS(F415,"9",$L$1,"1")/1000000,"")</f>
        <v>3231.6432213099997</v>
      </c>
      <c r="M415" s="13">
        <f>IFERROR([1]!EM_S_STM07_IS(F415,"9",$M$1,"1")/1000000,"")</f>
        <v>3404.26885262</v>
      </c>
      <c r="N415" s="12">
        <f>IFERROR([1]!EM_S_STM07_IS(F415,"61",$N$1,"1")/1000000,"")</f>
        <v>299.6823771</v>
      </c>
      <c r="O415" s="12">
        <f>IFERROR([1]!EM_S_STM07_IS(F415,"61",$O$1,"1")/1000000,"")</f>
        <v>109.37629767</v>
      </c>
      <c r="P415" s="12">
        <f>IFERROR([1]!EM_S_STM07_IS(F415,"61",$P$1,"1")/1000000,"")</f>
        <v>34.195839569999997</v>
      </c>
      <c r="Q415" s="12">
        <f>IFERROR([1]!EM_S_STM07_IS(F415,"61",$Q$1,"1")/1000000,"")</f>
        <v>-479.91667829000005</v>
      </c>
      <c r="R415" s="12">
        <f>IFERROR([1]!EM_S_STM07_IS(F415,"61",$R$1,"1")/1000000,"")</f>
        <v>-1659.1305078800001</v>
      </c>
      <c r="S415" s="12">
        <f>IFERROR([1]!EM_S_STM07_IS(F415,"61",$S$1,"1")/1000000,"")</f>
        <v>18.051860600000001</v>
      </c>
      <c r="T415" s="20">
        <f t="shared" si="116"/>
        <v>-0.19210554570653915</v>
      </c>
      <c r="U415" s="20">
        <f t="shared" si="117"/>
        <v>-0.42987228519986809</v>
      </c>
      <c r="V415" s="14">
        <f t="shared" si="118"/>
        <v>6.318825282997975E-3</v>
      </c>
      <c r="W415" s="14">
        <f t="shared" si="119"/>
        <v>-0.24631815649773675</v>
      </c>
      <c r="X415" s="14">
        <f t="shared" si="120"/>
        <v>-0.25036246401896556</v>
      </c>
      <c r="Y415" s="14">
        <f t="shared" si="121"/>
        <v>-0.42535753439347496</v>
      </c>
      <c r="Z415" s="15">
        <f t="shared" si="122"/>
        <v>5.3417292531452033E-2</v>
      </c>
      <c r="AA415" s="14">
        <f t="shared" si="123"/>
        <v>-0.63502592735540608</v>
      </c>
      <c r="AB415" s="14">
        <f t="shared" si="124"/>
        <v>-0.68735603326808059</v>
      </c>
      <c r="AC415" s="14">
        <f t="shared" si="125"/>
        <v>-15.034358691723154</v>
      </c>
      <c r="AD415" s="14">
        <f t="shared" si="126"/>
        <v>-2.4571220024935965</v>
      </c>
      <c r="AE415" s="14">
        <f t="shared" si="127"/>
        <v>1.010880313823574</v>
      </c>
      <c r="AF415" s="18" t="str">
        <f t="shared" si="128"/>
        <v/>
      </c>
      <c r="AG415" s="18" t="str">
        <f t="shared" si="129"/>
        <v/>
      </c>
      <c r="AH415" s="18" t="str">
        <f t="shared" si="130"/>
        <v/>
      </c>
      <c r="AI415" s="19" t="str">
        <f t="shared" si="131"/>
        <v/>
      </c>
      <c r="AJ415" s="19" t="str">
        <f t="shared" si="132"/>
        <v/>
      </c>
      <c r="AK415" s="19" t="str">
        <f t="shared" si="133"/>
        <v/>
      </c>
    </row>
    <row r="416" spans="2:37" x14ac:dyDescent="0.15">
      <c r="B416" s="51" t="str">
        <f>IFERROR(IF(AND(AF416=1,AI416=1),MAX($B$5:B415)+1,""),"")</f>
        <v/>
      </c>
      <c r="C416" s="51" t="str">
        <f>IFERROR(IF(AND(AG416=1,AJ416=1),MAX($C$5:C415)+1,""),"")</f>
        <v/>
      </c>
      <c r="D416" s="51" t="str">
        <f>IFERROR(IF(AND(AH416=1,AK416=1),MAX($D$5:D415)+1,""),"")</f>
        <v/>
      </c>
      <c r="F416" s="5" t="s">
        <v>929</v>
      </c>
      <c r="G416" s="5" t="s">
        <v>930</v>
      </c>
      <c r="H416" s="12">
        <f>IFERROR([1]!EM_S_STM07_IS(F416,"9",$H$1,"1")/1000000,"")</f>
        <v>1568.3150586500001</v>
      </c>
      <c r="I416" s="12">
        <f>IFERROR([1]!EM_S_STM07_IS(F416,"9",$I$1,"1")/1000000,"")</f>
        <v>1654.9827493299999</v>
      </c>
      <c r="J416" s="12">
        <f>IFERROR([1]!EM_S_STM07_IS(F416,"9",$J$1,"1")/1000000,"")</f>
        <v>1500.9752577300001</v>
      </c>
      <c r="K416" s="12">
        <f>IFERROR([1]!EM_S_STM07_IS(F416,"9",$K$1,"1")/1000000,"")</f>
        <v>1436.2296215599999</v>
      </c>
      <c r="L416" s="12">
        <f>IFERROR([1]!EM_S_STM07_IS(F416,"9",$L$1,"1")/1000000,"")</f>
        <v>11061.334031299999</v>
      </c>
      <c r="M416" s="13">
        <f>IFERROR([1]!EM_S_STM07_IS(F416,"9",$M$1,"1")/1000000,"")</f>
        <v>9751.2820139899995</v>
      </c>
      <c r="N416" s="12">
        <f>IFERROR([1]!EM_S_STM07_IS(F416,"61",$N$1,"1")/1000000,"")</f>
        <v>4.90890263</v>
      </c>
      <c r="O416" s="12">
        <f>IFERROR([1]!EM_S_STM07_IS(F416,"61",$O$1,"1")/1000000,"")</f>
        <v>1.60938045</v>
      </c>
      <c r="P416" s="12">
        <f>IFERROR([1]!EM_S_STM07_IS(F416,"61",$P$1,"1")/1000000,"")</f>
        <v>-179.97045075999998</v>
      </c>
      <c r="Q416" s="12">
        <f>IFERROR([1]!EM_S_STM07_IS(F416,"61",$Q$1,"1")/1000000,"")</f>
        <v>-397.83496538999998</v>
      </c>
      <c r="R416" s="12">
        <f>IFERROR([1]!EM_S_STM07_IS(F416,"61",$R$1,"1")/1000000,"")</f>
        <v>182.47549153999998</v>
      </c>
      <c r="S416" s="12">
        <f>IFERROR([1]!EM_S_STM07_IS(F416,"61",$S$1,"1")/1000000,"")</f>
        <v>470.18420794999997</v>
      </c>
      <c r="T416" s="20">
        <f t="shared" si="116"/>
        <v>0.44120473680424133</v>
      </c>
      <c r="U416" s="20">
        <f t="shared" si="117"/>
        <v>1.4903289893079248</v>
      </c>
      <c r="V416" s="14">
        <f t="shared" si="118"/>
        <v>5.5261658173838546E-2</v>
      </c>
      <c r="W416" s="14">
        <f t="shared" si="119"/>
        <v>-9.3056856128771112E-2</v>
      </c>
      <c r="X416" s="14">
        <f t="shared" si="120"/>
        <v>-4.313571182240418E-2</v>
      </c>
      <c r="Y416" s="14">
        <f t="shared" si="121"/>
        <v>6.7016473307975852</v>
      </c>
      <c r="Z416" s="15">
        <f t="shared" si="122"/>
        <v>-0.11843526410132592</v>
      </c>
      <c r="AA416" s="14">
        <f t="shared" si="123"/>
        <v>-0.67215066761265141</v>
      </c>
      <c r="AB416" s="14">
        <f t="shared" si="124"/>
        <v>-112.82592081319243</v>
      </c>
      <c r="AC416" s="14">
        <f t="shared" si="125"/>
        <v>-1.2105571426307853</v>
      </c>
      <c r="AD416" s="14">
        <f t="shared" si="126"/>
        <v>1.4586713270944351</v>
      </c>
      <c r="AE416" s="14">
        <f t="shared" si="127"/>
        <v>1.5766978566923442</v>
      </c>
      <c r="AF416" s="18">
        <f t="shared" si="128"/>
        <v>1</v>
      </c>
      <c r="AG416" s="18">
        <f t="shared" si="129"/>
        <v>1</v>
      </c>
      <c r="AH416" s="18">
        <f t="shared" si="130"/>
        <v>1</v>
      </c>
      <c r="AI416" s="19" t="str">
        <f t="shared" si="131"/>
        <v/>
      </c>
      <c r="AJ416" s="19" t="str">
        <f t="shared" si="132"/>
        <v/>
      </c>
      <c r="AK416" s="19" t="str">
        <f t="shared" si="133"/>
        <v/>
      </c>
    </row>
    <row r="417" spans="2:37" x14ac:dyDescent="0.15">
      <c r="B417" s="51" t="str">
        <f>IFERROR(IF(AND(AF417=1,AI417=1),MAX($B$5:B416)+1,""),"")</f>
        <v/>
      </c>
      <c r="C417" s="51" t="str">
        <f>IFERROR(IF(AND(AG417=1,AJ417=1),MAX($C$5:C416)+1,""),"")</f>
        <v/>
      </c>
      <c r="D417" s="51" t="str">
        <f>IFERROR(IF(AND(AH417=1,AK417=1),MAX($D$5:D416)+1,""),"")</f>
        <v/>
      </c>
      <c r="F417" s="5" t="s">
        <v>931</v>
      </c>
      <c r="G417" s="5" t="s">
        <v>932</v>
      </c>
      <c r="H417" s="12">
        <f>IFERROR([1]!EM_S_STM07_IS(F417,"9",$H$1,"1")/1000000,"")</f>
        <v>770.89919472000008</v>
      </c>
      <c r="I417" s="12">
        <f>IFERROR([1]!EM_S_STM07_IS(F417,"9",$I$1,"1")/1000000,"")</f>
        <v>769.37502571000005</v>
      </c>
      <c r="J417" s="12">
        <f>IFERROR([1]!EM_S_STM07_IS(F417,"9",$J$1,"1")/1000000,"")</f>
        <v>816.43997983999998</v>
      </c>
      <c r="K417" s="12">
        <f>IFERROR([1]!EM_S_STM07_IS(F417,"9",$K$1,"1")/1000000,"")</f>
        <v>887.67831847000002</v>
      </c>
      <c r="L417" s="12">
        <f>IFERROR([1]!EM_S_STM07_IS(F417,"9",$L$1,"1")/1000000,"")</f>
        <v>795.71430902999998</v>
      </c>
      <c r="M417" s="13">
        <f>IFERROR([1]!EM_S_STM07_IS(F417,"9",$M$1,"1")/1000000,"")</f>
        <v>701.87204690999999</v>
      </c>
      <c r="N417" s="12">
        <f>IFERROR([1]!EM_S_STM07_IS(F417,"61",$N$1,"1")/1000000,"")</f>
        <v>101.72184245999999</v>
      </c>
      <c r="O417" s="12">
        <f>IFERROR([1]!EM_S_STM07_IS(F417,"61",$O$1,"1")/1000000,"")</f>
        <v>-14.592753779999999</v>
      </c>
      <c r="P417" s="12">
        <f>IFERROR([1]!EM_S_STM07_IS(F417,"61",$P$1,"1")/1000000,"")</f>
        <v>21.736645510000002</v>
      </c>
      <c r="Q417" s="12">
        <f>IFERROR([1]!EM_S_STM07_IS(F417,"61",$Q$1,"1")/1000000,"")</f>
        <v>25.35640686</v>
      </c>
      <c r="R417" s="12">
        <f>IFERROR([1]!EM_S_STM07_IS(F417,"61",$R$1,"1")/1000000,"")</f>
        <v>77.902258010000011</v>
      </c>
      <c r="S417" s="12">
        <f>IFERROR([1]!EM_S_STM07_IS(F417,"61",$S$1,"1")/1000000,"")</f>
        <v>68.821573879999988</v>
      </c>
      <c r="T417" s="20">
        <f t="shared" si="116"/>
        <v>-1.8586402448248607E-2</v>
      </c>
      <c r="U417" s="20">
        <f t="shared" si="117"/>
        <v>-7.516964358964795E-2</v>
      </c>
      <c r="V417" s="14">
        <f t="shared" si="118"/>
        <v>-1.9771314076331777E-3</v>
      </c>
      <c r="W417" s="14">
        <f t="shared" si="119"/>
        <v>6.1172968392842128E-2</v>
      </c>
      <c r="X417" s="14">
        <f t="shared" si="120"/>
        <v>8.725483855403654E-2</v>
      </c>
      <c r="Y417" s="14">
        <f t="shared" si="121"/>
        <v>-0.10360060342411985</v>
      </c>
      <c r="Z417" s="15">
        <f t="shared" si="122"/>
        <v>-0.11793461680285298</v>
      </c>
      <c r="AA417" s="14">
        <f t="shared" si="123"/>
        <v>-1.1434574269114157</v>
      </c>
      <c r="AB417" s="14">
        <f t="shared" si="124"/>
        <v>2.4895506247622032</v>
      </c>
      <c r="AC417" s="14">
        <f t="shared" si="125"/>
        <v>0.166528057346048</v>
      </c>
      <c r="AD417" s="14">
        <f t="shared" si="126"/>
        <v>2.0722908983169712</v>
      </c>
      <c r="AE417" s="14">
        <f t="shared" si="127"/>
        <v>-0.11656509531256938</v>
      </c>
      <c r="AF417" s="18" t="str">
        <f t="shared" si="128"/>
        <v/>
      </c>
      <c r="AG417" s="18" t="str">
        <f t="shared" si="129"/>
        <v/>
      </c>
      <c r="AH417" s="18" t="str">
        <f t="shared" si="130"/>
        <v/>
      </c>
      <c r="AI417" s="19" t="str">
        <f t="shared" si="131"/>
        <v/>
      </c>
      <c r="AJ417" s="19" t="str">
        <f t="shared" si="132"/>
        <v/>
      </c>
      <c r="AK417" s="19" t="str">
        <f t="shared" si="133"/>
        <v/>
      </c>
    </row>
    <row r="418" spans="2:37" x14ac:dyDescent="0.15">
      <c r="B418" s="51" t="str">
        <f>IFERROR(IF(AND(AF418=1,AI418=1),MAX($B$5:B417)+1,""),"")</f>
        <v/>
      </c>
      <c r="C418" s="51" t="str">
        <f>IFERROR(IF(AND(AG418=1,AJ418=1),MAX($C$5:C417)+1,""),"")</f>
        <v/>
      </c>
      <c r="D418" s="51" t="str">
        <f>IFERROR(IF(AND(AH418=1,AK418=1),MAX($D$5:D417)+1,""),"")</f>
        <v/>
      </c>
      <c r="F418" s="5" t="s">
        <v>933</v>
      </c>
      <c r="G418" s="5" t="s">
        <v>934</v>
      </c>
      <c r="H418" s="12">
        <f>IFERROR([1]!EM_S_STM07_IS(F418,"9",$H$1,"1")/1000000,"")</f>
        <v>5967.1937209399994</v>
      </c>
      <c r="I418" s="12">
        <f>IFERROR([1]!EM_S_STM07_IS(F418,"9",$I$1,"1")/1000000,"")</f>
        <v>7401.2925825500006</v>
      </c>
      <c r="J418" s="12">
        <f>IFERROR([1]!EM_S_STM07_IS(F418,"9",$J$1,"1")/1000000,"")</f>
        <v>7730.3718365699997</v>
      </c>
      <c r="K418" s="12">
        <f>IFERROR([1]!EM_S_STM07_IS(F418,"9",$K$1,"1")/1000000,"")</f>
        <v>7339.8638565800002</v>
      </c>
      <c r="L418" s="12">
        <f>IFERROR([1]!EM_S_STM07_IS(F418,"9",$L$1,"1")/1000000,"")</f>
        <v>7153.1966568199996</v>
      </c>
      <c r="M418" s="13">
        <f>IFERROR([1]!EM_S_STM07_IS(F418,"9",$M$1,"1")/1000000,"")</f>
        <v>6457.28343485</v>
      </c>
      <c r="N418" s="12">
        <f>IFERROR([1]!EM_S_STM07_IS(F418,"61",$N$1,"1")/1000000,"")</f>
        <v>263.88286549999998</v>
      </c>
      <c r="O418" s="12">
        <f>IFERROR([1]!EM_S_STM07_IS(F418,"61",$O$1,"1")/1000000,"")</f>
        <v>355.07433881999998</v>
      </c>
      <c r="P418" s="12">
        <f>IFERROR([1]!EM_S_STM07_IS(F418,"61",$P$1,"1")/1000000,"")</f>
        <v>182.9876314</v>
      </c>
      <c r="Q418" s="12">
        <f>IFERROR([1]!EM_S_STM07_IS(F418,"61",$Q$1,"1")/1000000,"")</f>
        <v>50.717547750000001</v>
      </c>
      <c r="R418" s="12">
        <f>IFERROR([1]!EM_S_STM07_IS(F418,"61",$R$1,"1")/1000000,"")</f>
        <v>35.231783649999997</v>
      </c>
      <c r="S418" s="12">
        <f>IFERROR([1]!EM_S_STM07_IS(F418,"61",$S$1,"1")/1000000,"")</f>
        <v>-1418.03682577</v>
      </c>
      <c r="T418" s="20">
        <f t="shared" si="116"/>
        <v>1.5911654361328686E-2</v>
      </c>
      <c r="U418" s="20">
        <f t="shared" si="117"/>
        <v>-2.3997654301846065</v>
      </c>
      <c r="V418" s="14">
        <f t="shared" si="118"/>
        <v>0.24033053536999813</v>
      </c>
      <c r="W418" s="14">
        <f t="shared" si="119"/>
        <v>4.4462403066711349E-2</v>
      </c>
      <c r="X418" s="14">
        <f t="shared" si="120"/>
        <v>-5.0516066787709611E-2</v>
      </c>
      <c r="Y418" s="14">
        <f t="shared" si="121"/>
        <v>-2.5431970320901554E-2</v>
      </c>
      <c r="Z418" s="15">
        <f t="shared" si="122"/>
        <v>-9.7287024998327434E-2</v>
      </c>
      <c r="AA418" s="14">
        <f t="shared" si="123"/>
        <v>0.34557557629674901</v>
      </c>
      <c r="AB418" s="14">
        <f t="shared" si="124"/>
        <v>-0.48464980035416461</v>
      </c>
      <c r="AC418" s="14">
        <f t="shared" si="125"/>
        <v>-0.72283619738683613</v>
      </c>
      <c r="AD418" s="14">
        <f t="shared" si="126"/>
        <v>-0.30533345532266992</v>
      </c>
      <c r="AE418" s="14">
        <f t="shared" si="127"/>
        <v>-41.248794663848933</v>
      </c>
      <c r="AF418" s="18" t="str">
        <f t="shared" si="128"/>
        <v/>
      </c>
      <c r="AG418" s="18" t="str">
        <f t="shared" si="129"/>
        <v/>
      </c>
      <c r="AH418" s="18" t="str">
        <f t="shared" si="130"/>
        <v/>
      </c>
      <c r="AI418" s="19" t="str">
        <f t="shared" si="131"/>
        <v/>
      </c>
      <c r="AJ418" s="19" t="str">
        <f t="shared" si="132"/>
        <v/>
      </c>
      <c r="AK418" s="19" t="str">
        <f t="shared" si="133"/>
        <v/>
      </c>
    </row>
    <row r="419" spans="2:37" x14ac:dyDescent="0.15">
      <c r="B419" s="51" t="str">
        <f>IFERROR(IF(AND(AF419=1,AI419=1),MAX($B$5:B418)+1,""),"")</f>
        <v/>
      </c>
      <c r="C419" s="51" t="str">
        <f>IFERROR(IF(AND(AG419=1,AJ419=1),MAX($C$5:C418)+1,""),"")</f>
        <v/>
      </c>
      <c r="D419" s="51" t="str">
        <f>IFERROR(IF(AND(AH419=1,AK419=1),MAX($D$5:D418)+1,""),"")</f>
        <v/>
      </c>
      <c r="F419" s="5" t="s">
        <v>935</v>
      </c>
      <c r="G419" s="5" t="s">
        <v>936</v>
      </c>
      <c r="H419" s="12">
        <f>IFERROR([1]!EM_S_STM07_IS(F419,"9",$H$1,"1")/1000000,"")</f>
        <v>2599.0595183999999</v>
      </c>
      <c r="I419" s="12">
        <f>IFERROR([1]!EM_S_STM07_IS(F419,"9",$I$1,"1")/1000000,"")</f>
        <v>3310.4768707399999</v>
      </c>
      <c r="J419" s="12">
        <f>IFERROR([1]!EM_S_STM07_IS(F419,"9",$J$1,"1")/1000000,"")</f>
        <v>3270.5370224600001</v>
      </c>
      <c r="K419" s="12">
        <f>IFERROR([1]!EM_S_STM07_IS(F419,"9",$K$1,"1")/1000000,"")</f>
        <v>3605.1778513600002</v>
      </c>
      <c r="L419" s="12">
        <f>IFERROR([1]!EM_S_STM07_IS(F419,"9",$L$1,"1")/1000000,"")</f>
        <v>3034.1969256699999</v>
      </c>
      <c r="M419" s="13">
        <f>IFERROR([1]!EM_S_STM07_IS(F419,"9",$M$1,"1")/1000000,"")</f>
        <v>1078.0263195799998</v>
      </c>
      <c r="N419" s="12">
        <f>IFERROR([1]!EM_S_STM07_IS(F419,"61",$N$1,"1")/1000000,"")</f>
        <v>10.461780470000001</v>
      </c>
      <c r="O419" s="12">
        <f>IFERROR([1]!EM_S_STM07_IS(F419,"61",$O$1,"1")/1000000,"")</f>
        <v>41.637638630000005</v>
      </c>
      <c r="P419" s="12">
        <f>IFERROR([1]!EM_S_STM07_IS(F419,"61",$P$1,"1")/1000000,"")</f>
        <v>29.88844564</v>
      </c>
      <c r="Q419" s="12">
        <f>IFERROR([1]!EM_S_STM07_IS(F419,"61",$Q$1,"1")/1000000,"")</f>
        <v>-196.93006899000002</v>
      </c>
      <c r="R419" s="12">
        <f>IFERROR([1]!EM_S_STM07_IS(F419,"61",$R$1,"1")/1000000,"")</f>
        <v>13.750904009999999</v>
      </c>
      <c r="S419" s="12">
        <f>IFERROR([1]!EM_S_STM07_IS(F419,"61",$S$1,"1")/1000000,"")</f>
        <v>152.38992951</v>
      </c>
      <c r="T419" s="20">
        <f t="shared" si="116"/>
        <v>-0.16138499685666741</v>
      </c>
      <c r="U419" s="20">
        <f t="shared" si="117"/>
        <v>0.70871697198944683</v>
      </c>
      <c r="V419" s="14">
        <f t="shared" si="118"/>
        <v>0.27372106998840634</v>
      </c>
      <c r="W419" s="14">
        <f t="shared" si="119"/>
        <v>-1.2064681264808804E-2</v>
      </c>
      <c r="X419" s="14">
        <f t="shared" si="120"/>
        <v>0.10231984123766111</v>
      </c>
      <c r="Y419" s="14">
        <f t="shared" si="121"/>
        <v>-0.158378018847144</v>
      </c>
      <c r="Z419" s="15">
        <f t="shared" si="122"/>
        <v>-0.64470785977678291</v>
      </c>
      <c r="AA419" s="14">
        <f t="shared" si="123"/>
        <v>2.9799763290196437</v>
      </c>
      <c r="AB419" s="14">
        <f t="shared" si="124"/>
        <v>-0.28217721697442005</v>
      </c>
      <c r="AC419" s="14">
        <f t="shared" si="125"/>
        <v>-7.5888360793994112</v>
      </c>
      <c r="AD419" s="14">
        <f t="shared" si="126"/>
        <v>1.069826330130917</v>
      </c>
      <c r="AE419" s="14">
        <f t="shared" si="127"/>
        <v>10.082175353647894</v>
      </c>
      <c r="AF419" s="18" t="str">
        <f t="shared" si="128"/>
        <v/>
      </c>
      <c r="AG419" s="18">
        <f t="shared" si="129"/>
        <v>1</v>
      </c>
      <c r="AH419" s="18" t="str">
        <f t="shared" si="130"/>
        <v/>
      </c>
      <c r="AI419" s="19" t="str">
        <f t="shared" si="131"/>
        <v/>
      </c>
      <c r="AJ419" s="19" t="str">
        <f t="shared" si="132"/>
        <v/>
      </c>
      <c r="AK419" s="19" t="str">
        <f t="shared" si="133"/>
        <v/>
      </c>
    </row>
    <row r="420" spans="2:37" x14ac:dyDescent="0.15">
      <c r="B420" s="51" t="str">
        <f>IFERROR(IF(AND(AF420=1,AI420=1),MAX($B$5:B419)+1,""),"")</f>
        <v/>
      </c>
      <c r="C420" s="51" t="str">
        <f>IFERROR(IF(AND(AG420=1,AJ420=1),MAX($C$5:C419)+1,""),"")</f>
        <v/>
      </c>
      <c r="D420" s="51" t="str">
        <f>IFERROR(IF(AND(AH420=1,AK420=1),MAX($D$5:D419)+1,""),"")</f>
        <v/>
      </c>
      <c r="F420" s="5" t="s">
        <v>937</v>
      </c>
      <c r="G420" s="5" t="s">
        <v>938</v>
      </c>
      <c r="H420" s="12">
        <f>IFERROR([1]!EM_S_STM07_IS(F420,"9",$H$1,"1")/1000000,"")</f>
        <v>60563.42420578</v>
      </c>
      <c r="I420" s="12">
        <f>IFERROR([1]!EM_S_STM07_IS(F420,"9",$I$1,"1")/1000000,"")</f>
        <v>73788.688798789997</v>
      </c>
      <c r="J420" s="12">
        <f>IFERROR([1]!EM_S_STM07_IS(F420,"9",$J$1,"1")/1000000,"")</f>
        <v>59256.134149730002</v>
      </c>
      <c r="K420" s="12">
        <f>IFERROR([1]!EM_S_STM07_IS(F420,"9",$K$1,"1")/1000000,"")</f>
        <v>59652.066822749999</v>
      </c>
      <c r="L420" s="12">
        <f>IFERROR([1]!EM_S_STM07_IS(F420,"9",$L$1,"1")/1000000,"")</f>
        <v>55599.736776419995</v>
      </c>
      <c r="M420" s="13">
        <f>IFERROR([1]!EM_S_STM07_IS(F420,"9",$M$1,"1")/1000000,"")</f>
        <v>41405.5278291</v>
      </c>
      <c r="N420" s="12">
        <f>IFERROR([1]!EM_S_STM07_IS(F420,"61",$N$1,"1")/1000000,"")</f>
        <v>-2643.6260835100002</v>
      </c>
      <c r="O420" s="12">
        <f>IFERROR([1]!EM_S_STM07_IS(F420,"61",$O$1,"1")/1000000,"")</f>
        <v>70.136190839999998</v>
      </c>
      <c r="P420" s="12">
        <f>IFERROR([1]!EM_S_STM07_IS(F420,"61",$P$1,"1")/1000000,"")</f>
        <v>-3254.4675313400003</v>
      </c>
      <c r="Q420" s="12">
        <f>IFERROR([1]!EM_S_STM07_IS(F420,"61",$Q$1,"1")/1000000,"")</f>
        <v>105.78048198</v>
      </c>
      <c r="R420" s="12">
        <f>IFERROR([1]!EM_S_STM07_IS(F420,"61",$R$1,"1")/1000000,"")</f>
        <v>74.634321830000005</v>
      </c>
      <c r="S420" s="12">
        <f>IFERROR([1]!EM_S_STM07_IS(F420,"61",$S$1,"1")/1000000,"")</f>
        <v>-2958.9537817800001</v>
      </c>
      <c r="T420" s="20">
        <f t="shared" si="116"/>
        <v>-7.3235092324516193E-2</v>
      </c>
      <c r="U420" s="20" t="str">
        <f t="shared" si="117"/>
        <v/>
      </c>
      <c r="V420" s="14">
        <f t="shared" si="118"/>
        <v>0.21837048955610103</v>
      </c>
      <c r="W420" s="14">
        <f t="shared" si="119"/>
        <v>-0.19694827060402112</v>
      </c>
      <c r="X420" s="14">
        <f t="shared" si="120"/>
        <v>6.6817162256914012E-3</v>
      </c>
      <c r="Y420" s="14">
        <f t="shared" si="121"/>
        <v>-6.7932768505257118E-2</v>
      </c>
      <c r="Z420" s="15">
        <f t="shared" si="122"/>
        <v>-0.25529273644582789</v>
      </c>
      <c r="AA420" s="14">
        <f t="shared" si="123"/>
        <v>1.0265302991514136</v>
      </c>
      <c r="AB420" s="14">
        <f t="shared" si="124"/>
        <v>-47.402114120573479</v>
      </c>
      <c r="AC420" s="14">
        <f t="shared" si="125"/>
        <v>1.0325031609507087</v>
      </c>
      <c r="AD420" s="14">
        <f t="shared" si="126"/>
        <v>-0.29444146563719409</v>
      </c>
      <c r="AE420" s="14">
        <f t="shared" si="127"/>
        <v>-40.646019542052287</v>
      </c>
      <c r="AF420" s="18" t="str">
        <f t="shared" si="128"/>
        <v/>
      </c>
      <c r="AG420" s="18" t="str">
        <f t="shared" si="129"/>
        <v/>
      </c>
      <c r="AH420" s="18" t="str">
        <f t="shared" si="130"/>
        <v/>
      </c>
      <c r="AI420" s="19" t="str">
        <f t="shared" si="131"/>
        <v/>
      </c>
      <c r="AJ420" s="19" t="str">
        <f t="shared" si="132"/>
        <v/>
      </c>
      <c r="AK420" s="19" t="str">
        <f t="shared" si="133"/>
        <v/>
      </c>
    </row>
    <row r="421" spans="2:37" x14ac:dyDescent="0.15">
      <c r="B421" s="51" t="str">
        <f>IFERROR(IF(AND(AF421=1,AI421=1),MAX($B$5:B420)+1,""),"")</f>
        <v/>
      </c>
      <c r="C421" s="51" t="str">
        <f>IFERROR(IF(AND(AG421=1,AJ421=1),MAX($C$5:C420)+1,""),"")</f>
        <v/>
      </c>
      <c r="D421" s="51" t="str">
        <f>IFERROR(IF(AND(AH421=1,AK421=1),MAX($D$5:D420)+1,""),"")</f>
        <v/>
      </c>
      <c r="F421" s="5" t="s">
        <v>939</v>
      </c>
      <c r="G421" s="5" t="s">
        <v>940</v>
      </c>
      <c r="H421" s="12">
        <f>IFERROR([1]!EM_S_STM07_IS(F421,"9",$H$1,"1")/1000000,"")</f>
        <v>16902.627746459999</v>
      </c>
      <c r="I421" s="12">
        <f>IFERROR([1]!EM_S_STM07_IS(F421,"9",$I$1,"1")/1000000,"")</f>
        <v>30699.07330539</v>
      </c>
      <c r="J421" s="12">
        <f>IFERROR([1]!EM_S_STM07_IS(F421,"9",$J$1,"1")/1000000,"")</f>
        <v>27984.998674459999</v>
      </c>
      <c r="K421" s="12">
        <f>IFERROR([1]!EM_S_STM07_IS(F421,"9",$K$1,"1")/1000000,"")</f>
        <v>25687.202331200002</v>
      </c>
      <c r="L421" s="12">
        <f>IFERROR([1]!EM_S_STM07_IS(F421,"9",$L$1,"1")/1000000,"")</f>
        <v>23967.1156276</v>
      </c>
      <c r="M421" s="13">
        <f>IFERROR([1]!EM_S_STM07_IS(F421,"9",$M$1,"1")/1000000,"")</f>
        <v>17558.221900240002</v>
      </c>
      <c r="N421" s="12">
        <f>IFERROR([1]!EM_S_STM07_IS(F421,"61",$N$1,"1")/1000000,"")</f>
        <v>1158.84049555</v>
      </c>
      <c r="O421" s="12">
        <f>IFERROR([1]!EM_S_STM07_IS(F421,"61",$O$1,"1")/1000000,"")</f>
        <v>1150.5842453900002</v>
      </c>
      <c r="P421" s="12">
        <f>IFERROR([1]!EM_S_STM07_IS(F421,"61",$P$1,"1")/1000000,"")</f>
        <v>201.52924337000002</v>
      </c>
      <c r="Q421" s="12">
        <f>IFERROR([1]!EM_S_STM07_IS(F421,"61",$Q$1,"1")/1000000,"")</f>
        <v>116.96351059999999</v>
      </c>
      <c r="R421" s="12">
        <f>IFERROR([1]!EM_S_STM07_IS(F421,"61",$R$1,"1")/1000000,"")</f>
        <v>-366.52893642999999</v>
      </c>
      <c r="S421" s="12">
        <f>IFERROR([1]!EM_S_STM07_IS(F421,"61",$S$1,"1")/1000000,"")</f>
        <v>-1672.6886349900001</v>
      </c>
      <c r="T421" s="20">
        <f t="shared" si="116"/>
        <v>7.6396799225175727E-3</v>
      </c>
      <c r="U421" s="20">
        <f t="shared" si="117"/>
        <v>-2.076163575578355</v>
      </c>
      <c r="V421" s="14">
        <f t="shared" si="118"/>
        <v>0.81623081131982334</v>
      </c>
      <c r="W421" s="14">
        <f t="shared" si="119"/>
        <v>-8.8409008439139972E-2</v>
      </c>
      <c r="X421" s="14">
        <f t="shared" si="120"/>
        <v>-8.2108145510009958E-2</v>
      </c>
      <c r="Y421" s="14">
        <f t="shared" si="121"/>
        <v>-6.6962788762354342E-2</v>
      </c>
      <c r="Z421" s="15">
        <f t="shared" si="122"/>
        <v>-0.26740363033003683</v>
      </c>
      <c r="AA421" s="14">
        <f t="shared" si="123"/>
        <v>-7.1245785694443566E-3</v>
      </c>
      <c r="AB421" s="14">
        <f t="shared" si="124"/>
        <v>-0.82484616473981875</v>
      </c>
      <c r="AC421" s="14">
        <f t="shared" si="125"/>
        <v>-0.41962015713392303</v>
      </c>
      <c r="AD421" s="14">
        <f t="shared" si="126"/>
        <v>-4.1337032767722004</v>
      </c>
      <c r="AE421" s="14">
        <f t="shared" si="127"/>
        <v>-3.5635923081053975</v>
      </c>
      <c r="AF421" s="18" t="str">
        <f t="shared" si="128"/>
        <v/>
      </c>
      <c r="AG421" s="18" t="str">
        <f t="shared" si="129"/>
        <v/>
      </c>
      <c r="AH421" s="18" t="str">
        <f t="shared" si="130"/>
        <v/>
      </c>
      <c r="AI421" s="19" t="str">
        <f t="shared" si="131"/>
        <v/>
      </c>
      <c r="AJ421" s="19" t="str">
        <f t="shared" si="132"/>
        <v/>
      </c>
      <c r="AK421" s="19" t="str">
        <f t="shared" si="133"/>
        <v/>
      </c>
    </row>
    <row r="422" spans="2:37" x14ac:dyDescent="0.15">
      <c r="B422" s="51" t="str">
        <f>IFERROR(IF(AND(AF422=1,AI422=1),MAX($B$5:B421)+1,""),"")</f>
        <v/>
      </c>
      <c r="C422" s="51" t="str">
        <f>IFERROR(IF(AND(AG422=1,AJ422=1),MAX($C$5:C421)+1,""),"")</f>
        <v/>
      </c>
      <c r="D422" s="51" t="str">
        <f>IFERROR(IF(AND(AH422=1,AK422=1),MAX($D$5:D421)+1,""),"")</f>
        <v/>
      </c>
      <c r="F422" s="5" t="s">
        <v>941</v>
      </c>
      <c r="G422" s="5" t="s">
        <v>942</v>
      </c>
      <c r="H422" s="12">
        <f>IFERROR([1]!EM_S_STM07_IS(F422,"9",$H$1,"1")/1000000,"")</f>
        <v>636.07698089999997</v>
      </c>
      <c r="I422" s="12">
        <f>IFERROR([1]!EM_S_STM07_IS(F422,"9",$I$1,"1")/1000000,"")</f>
        <v>2033.8102583599998</v>
      </c>
      <c r="J422" s="12">
        <f>IFERROR([1]!EM_S_STM07_IS(F422,"9",$J$1,"1")/1000000,"")</f>
        <v>1864.9040271600002</v>
      </c>
      <c r="K422" s="12">
        <f>IFERROR([1]!EM_S_STM07_IS(F422,"9",$K$1,"1")/1000000,"")</f>
        <v>2017.15678845</v>
      </c>
      <c r="L422" s="12">
        <f>IFERROR([1]!EM_S_STM07_IS(F422,"9",$L$1,"1")/1000000,"")</f>
        <v>1996.4503591099999</v>
      </c>
      <c r="M422" s="13">
        <f>IFERROR([1]!EM_S_STM07_IS(F422,"9",$M$1,"1")/1000000,"")</f>
        <v>1974.56629064</v>
      </c>
      <c r="N422" s="12">
        <f>IFERROR([1]!EM_S_STM07_IS(F422,"61",$N$1,"1")/1000000,"")</f>
        <v>33.93107895</v>
      </c>
      <c r="O422" s="12">
        <f>IFERROR([1]!EM_S_STM07_IS(F422,"61",$O$1,"1")/1000000,"")</f>
        <v>162.65070483000002</v>
      </c>
      <c r="P422" s="12">
        <f>IFERROR([1]!EM_S_STM07_IS(F422,"61",$P$1,"1")/1000000,"")</f>
        <v>8.5061289600000016</v>
      </c>
      <c r="Q422" s="12">
        <f>IFERROR([1]!EM_S_STM07_IS(F422,"61",$Q$1,"1")/1000000,"")</f>
        <v>68.461551749999998</v>
      </c>
      <c r="R422" s="12">
        <f>IFERROR([1]!EM_S_STM07_IS(F422,"61",$R$1,"1")/1000000,"")</f>
        <v>32.943289280000002</v>
      </c>
      <c r="S422" s="12">
        <f>IFERROR([1]!EM_S_STM07_IS(F422,"61",$S$1,"1")/1000000,"")</f>
        <v>-113.72497828</v>
      </c>
      <c r="T422" s="20">
        <f t="shared" si="116"/>
        <v>0.25427396555150117</v>
      </c>
      <c r="U422" s="20">
        <f t="shared" si="117"/>
        <v>-2.2736545123535672</v>
      </c>
      <c r="V422" s="14">
        <f t="shared" si="118"/>
        <v>2.1974278576821233</v>
      </c>
      <c r="W422" s="14">
        <f t="shared" si="119"/>
        <v>-8.3049158841494025E-2</v>
      </c>
      <c r="X422" s="14">
        <f t="shared" si="120"/>
        <v>8.164107057126177E-2</v>
      </c>
      <c r="Y422" s="14">
        <f t="shared" si="121"/>
        <v>-1.0265156114072374E-2</v>
      </c>
      <c r="Z422" s="15">
        <f t="shared" si="122"/>
        <v>-1.0961488909624379E-2</v>
      </c>
      <c r="AA422" s="14">
        <f t="shared" si="123"/>
        <v>3.7935612383466522</v>
      </c>
      <c r="AB422" s="14">
        <f t="shared" si="124"/>
        <v>-0.94770309191779722</v>
      </c>
      <c r="AC422" s="14">
        <f t="shared" si="125"/>
        <v>7.0484968041208713</v>
      </c>
      <c r="AD422" s="14">
        <f t="shared" si="126"/>
        <v>-0.51880598032164815</v>
      </c>
      <c r="AE422" s="14">
        <f t="shared" si="127"/>
        <v>-4.4521439955008644</v>
      </c>
      <c r="AF422" s="18">
        <f t="shared" si="128"/>
        <v>1</v>
      </c>
      <c r="AG422" s="18" t="str">
        <f t="shared" si="129"/>
        <v/>
      </c>
      <c r="AH422" s="18" t="str">
        <f t="shared" si="130"/>
        <v/>
      </c>
      <c r="AI422" s="19" t="str">
        <f t="shared" si="131"/>
        <v/>
      </c>
      <c r="AJ422" s="19" t="str">
        <f t="shared" si="132"/>
        <v/>
      </c>
      <c r="AK422" s="19" t="str">
        <f t="shared" si="133"/>
        <v/>
      </c>
    </row>
    <row r="423" spans="2:37" x14ac:dyDescent="0.15">
      <c r="B423" s="51" t="str">
        <f>IFERROR(IF(AND(AF423=1,AI423=1),MAX($B$5:B422)+1,""),"")</f>
        <v/>
      </c>
      <c r="C423" s="51" t="str">
        <f>IFERROR(IF(AND(AG423=1,AJ423=1),MAX($C$5:C422)+1,""),"")</f>
        <v/>
      </c>
      <c r="D423" s="51" t="str">
        <f>IFERROR(IF(AND(AH423=1,AK423=1),MAX($D$5:D422)+1,""),"")</f>
        <v/>
      </c>
      <c r="F423" s="5" t="s">
        <v>943</v>
      </c>
      <c r="G423" s="5" t="s">
        <v>944</v>
      </c>
      <c r="H423" s="12">
        <f>IFERROR([1]!EM_S_STM07_IS(F423,"9",$H$1,"1")/1000000,"")</f>
        <v>3245.8612889899996</v>
      </c>
      <c r="I423" s="12">
        <f>IFERROR([1]!EM_S_STM07_IS(F423,"9",$I$1,"1")/1000000,"")</f>
        <v>3515.8267548899998</v>
      </c>
      <c r="J423" s="12">
        <f>IFERROR([1]!EM_S_STM07_IS(F423,"9",$J$1,"1")/1000000,"")</f>
        <v>2650.8513652900001</v>
      </c>
      <c r="K423" s="12">
        <f>IFERROR([1]!EM_S_STM07_IS(F423,"9",$K$1,"1")/1000000,"")</f>
        <v>2213.5103259699999</v>
      </c>
      <c r="L423" s="12">
        <f>IFERROR([1]!EM_S_STM07_IS(F423,"9",$L$1,"1")/1000000,"")</f>
        <v>2066.2230161500001</v>
      </c>
      <c r="M423" s="13">
        <f>IFERROR([1]!EM_S_STM07_IS(F423,"9",$M$1,"1")/1000000,"")</f>
        <v>2012.95408576</v>
      </c>
      <c r="N423" s="12">
        <f>IFERROR([1]!EM_S_STM07_IS(F423,"61",$N$1,"1")/1000000,"")</f>
        <v>181.77298981000001</v>
      </c>
      <c r="O423" s="12">
        <f>IFERROR([1]!EM_S_STM07_IS(F423,"61",$O$1,"1")/1000000,"")</f>
        <v>152.01543105000002</v>
      </c>
      <c r="P423" s="12">
        <f>IFERROR([1]!EM_S_STM07_IS(F423,"61",$P$1,"1")/1000000,"")</f>
        <v>138.47581575999999</v>
      </c>
      <c r="Q423" s="12">
        <f>IFERROR([1]!EM_S_STM07_IS(F423,"61",$Q$1,"1")/1000000,"")</f>
        <v>44.817297789999998</v>
      </c>
      <c r="R423" s="12">
        <f>IFERROR([1]!EM_S_STM07_IS(F423,"61",$R$1,"1")/1000000,"")</f>
        <v>56.30879152</v>
      </c>
      <c r="S423" s="12">
        <f>IFERROR([1]!EM_S_STM07_IS(F423,"61",$S$1,"1")/1000000,"")</f>
        <v>85.803297569999998</v>
      </c>
      <c r="T423" s="20">
        <f t="shared" si="116"/>
        <v>-9.1132063327243551E-2</v>
      </c>
      <c r="U423" s="20">
        <f t="shared" si="117"/>
        <v>-0.13941271405646505</v>
      </c>
      <c r="V423" s="14">
        <f t="shared" si="118"/>
        <v>8.317221281627972E-2</v>
      </c>
      <c r="W423" s="14">
        <f t="shared" si="119"/>
        <v>-0.24602332535212257</v>
      </c>
      <c r="X423" s="14">
        <f t="shared" si="120"/>
        <v>-0.16498135091484301</v>
      </c>
      <c r="Y423" s="14">
        <f t="shared" si="121"/>
        <v>-6.6540150317779004E-2</v>
      </c>
      <c r="Z423" s="15">
        <f t="shared" si="122"/>
        <v>-2.5780823257528278E-2</v>
      </c>
      <c r="AA423" s="14">
        <f t="shared" si="123"/>
        <v>-0.16370726360998064</v>
      </c>
      <c r="AB423" s="14">
        <f t="shared" si="124"/>
        <v>-8.9067374255884971E-2</v>
      </c>
      <c r="AC423" s="14">
        <f t="shared" si="125"/>
        <v>-0.67635288845183406</v>
      </c>
      <c r="AD423" s="14">
        <f t="shared" si="126"/>
        <v>0.25640755459745895</v>
      </c>
      <c r="AE423" s="14">
        <f t="shared" si="127"/>
        <v>0.52379930831092358</v>
      </c>
      <c r="AF423" s="18" t="str">
        <f t="shared" si="128"/>
        <v/>
      </c>
      <c r="AG423" s="18" t="str">
        <f t="shared" si="129"/>
        <v/>
      </c>
      <c r="AH423" s="18" t="str">
        <f t="shared" si="130"/>
        <v/>
      </c>
      <c r="AI423" s="19" t="str">
        <f t="shared" si="131"/>
        <v/>
      </c>
      <c r="AJ423" s="19" t="str">
        <f t="shared" si="132"/>
        <v/>
      </c>
      <c r="AK423" s="19" t="str">
        <f t="shared" si="133"/>
        <v/>
      </c>
    </row>
    <row r="424" spans="2:37" x14ac:dyDescent="0.15">
      <c r="B424" s="51" t="str">
        <f>IFERROR(IF(AND(AF424=1,AI424=1),MAX($B$5:B423)+1,""),"")</f>
        <v/>
      </c>
      <c r="C424" s="51" t="str">
        <f>IFERROR(IF(AND(AG424=1,AJ424=1),MAX($C$5:C423)+1,""),"")</f>
        <v/>
      </c>
      <c r="D424" s="51" t="str">
        <f>IFERROR(IF(AND(AH424=1,AK424=1),MAX($D$5:D423)+1,""),"")</f>
        <v/>
      </c>
      <c r="F424" s="5" t="s">
        <v>945</v>
      </c>
      <c r="G424" s="5" t="s">
        <v>946</v>
      </c>
      <c r="H424" s="12">
        <f>IFERROR([1]!EM_S_STM07_IS(F424,"9",$H$1,"1")/1000000,"")</f>
        <v>30289.161376439999</v>
      </c>
      <c r="I424" s="12">
        <f>IFERROR([1]!EM_S_STM07_IS(F424,"9",$I$1,"1")/1000000,"")</f>
        <v>37569.080704760003</v>
      </c>
      <c r="J424" s="12">
        <f>IFERROR([1]!EM_S_STM07_IS(F424,"9",$J$1,"1")/1000000,"")</f>
        <v>30072.395138060001</v>
      </c>
      <c r="K424" s="12">
        <f>IFERROR([1]!EM_S_STM07_IS(F424,"9",$K$1,"1")/1000000,"")</f>
        <v>25833.698643750002</v>
      </c>
      <c r="L424" s="12">
        <f>IFERROR([1]!EM_S_STM07_IS(F424,"9",$L$1,"1")/1000000,"")</f>
        <v>18256.84665109</v>
      </c>
      <c r="M424" s="13">
        <f>IFERROR([1]!EM_S_STM07_IS(F424,"9",$M$1,"1")/1000000,"")</f>
        <v>12537.01022256</v>
      </c>
      <c r="N424" s="12">
        <f>IFERROR([1]!EM_S_STM07_IS(F424,"61",$N$1,"1")/1000000,"")</f>
        <v>2396.1638429999998</v>
      </c>
      <c r="O424" s="12">
        <f>IFERROR([1]!EM_S_STM07_IS(F424,"61",$O$1,"1")/1000000,"")</f>
        <v>3049.3410003600002</v>
      </c>
      <c r="P424" s="12">
        <f>IFERROR([1]!EM_S_STM07_IS(F424,"61",$P$1,"1")/1000000,"")</f>
        <v>2250.5557764699997</v>
      </c>
      <c r="Q424" s="12">
        <f>IFERROR([1]!EM_S_STM07_IS(F424,"61",$Q$1,"1")/1000000,"")</f>
        <v>1184.0038061800001</v>
      </c>
      <c r="R424" s="12">
        <f>IFERROR([1]!EM_S_STM07_IS(F424,"61",$R$1,"1")/1000000,"")</f>
        <v>24.373979179999999</v>
      </c>
      <c r="S424" s="12">
        <f>IFERROR([1]!EM_S_STM07_IS(F424,"61",$S$1,"1")/1000000,"")</f>
        <v>351.81298570000001</v>
      </c>
      <c r="T424" s="20">
        <f t="shared" si="116"/>
        <v>-0.16173497548635052</v>
      </c>
      <c r="U424" s="20">
        <f t="shared" si="117"/>
        <v>-0.31866755422027171</v>
      </c>
      <c r="V424" s="14">
        <f t="shared" si="118"/>
        <v>0.24034733870124866</v>
      </c>
      <c r="W424" s="14">
        <f t="shared" si="119"/>
        <v>-0.19954402466255108</v>
      </c>
      <c r="X424" s="14">
        <f t="shared" si="120"/>
        <v>-0.14094974726324513</v>
      </c>
      <c r="Y424" s="14">
        <f t="shared" si="121"/>
        <v>-0.29329334901462456</v>
      </c>
      <c r="Z424" s="15">
        <f t="shared" si="122"/>
        <v>-0.31329815810160755</v>
      </c>
      <c r="AA424" s="14">
        <f t="shared" si="123"/>
        <v>0.27259286098826274</v>
      </c>
      <c r="AB424" s="14">
        <f t="shared" si="124"/>
        <v>-0.26195339379744581</v>
      </c>
      <c r="AC424" s="14">
        <f t="shared" si="125"/>
        <v>-0.47390603754015292</v>
      </c>
      <c r="AD424" s="14">
        <f t="shared" si="126"/>
        <v>-0.97941393511340236</v>
      </c>
      <c r="AE424" s="14">
        <f t="shared" si="127"/>
        <v>13.433957750676967</v>
      </c>
      <c r="AF424" s="18" t="str">
        <f t="shared" si="128"/>
        <v/>
      </c>
      <c r="AG424" s="18" t="str">
        <f t="shared" si="129"/>
        <v/>
      </c>
      <c r="AH424" s="18" t="str">
        <f t="shared" si="130"/>
        <v/>
      </c>
      <c r="AI424" s="19" t="str">
        <f t="shared" si="131"/>
        <v/>
      </c>
      <c r="AJ424" s="19" t="str">
        <f t="shared" si="132"/>
        <v/>
      </c>
      <c r="AK424" s="19" t="str">
        <f t="shared" si="133"/>
        <v/>
      </c>
    </row>
    <row r="425" spans="2:37" x14ac:dyDescent="0.15">
      <c r="B425" s="51">
        <f>IFERROR(IF(AND(AF425=1,AI425=1),MAX($B$5:B424)+1,""),"")</f>
        <v>12</v>
      </c>
      <c r="C425" s="51">
        <f>IFERROR(IF(AND(AG425=1,AJ425=1),MAX($C$5:C424)+1,""),"")</f>
        <v>12</v>
      </c>
      <c r="D425" s="51">
        <f>IFERROR(IF(AND(AH425=1,AK425=1),MAX($D$5:D424)+1,""),"")</f>
        <v>4</v>
      </c>
      <c r="F425" s="5" t="s">
        <v>947</v>
      </c>
      <c r="G425" s="5" t="s">
        <v>948</v>
      </c>
      <c r="H425" s="12">
        <f>IFERROR([1]!EM_S_STM07_IS(F425,"9",$H$1,"1")/1000000,"")</f>
        <v>4355.7208549399993</v>
      </c>
      <c r="I425" s="12">
        <f>IFERROR([1]!EM_S_STM07_IS(F425,"9",$I$1,"1")/1000000,"")</f>
        <v>5315.0845888900003</v>
      </c>
      <c r="J425" s="12">
        <f>IFERROR([1]!EM_S_STM07_IS(F425,"9",$J$1,"1")/1000000,"")</f>
        <v>6533.8234316400003</v>
      </c>
      <c r="K425" s="12">
        <f>IFERROR([1]!EM_S_STM07_IS(F425,"9",$K$1,"1")/1000000,"")</f>
        <v>8520.0372922900006</v>
      </c>
      <c r="L425" s="12">
        <f>IFERROR([1]!EM_S_STM07_IS(F425,"9",$L$1,"1")/1000000,"")</f>
        <v>11144.91383048</v>
      </c>
      <c r="M425" s="13">
        <f>IFERROR([1]!EM_S_STM07_IS(F425,"9",$M$1,"1")/1000000,"")</f>
        <v>13349.90481616</v>
      </c>
      <c r="N425" s="12">
        <f>IFERROR([1]!EM_S_STM07_IS(F425,"61",$N$1,"1")/1000000,"")</f>
        <v>33.221560690000004</v>
      </c>
      <c r="O425" s="12">
        <f>IFERROR([1]!EM_S_STM07_IS(F425,"61",$O$1,"1")/1000000,"")</f>
        <v>43.031189920000003</v>
      </c>
      <c r="P425" s="12">
        <f>IFERROR([1]!EM_S_STM07_IS(F425,"61",$P$1,"1")/1000000,"")</f>
        <v>72.31560958</v>
      </c>
      <c r="Q425" s="12">
        <f>IFERROR([1]!EM_S_STM07_IS(F425,"61",$Q$1,"1")/1000000,"")</f>
        <v>100.94462976999999</v>
      </c>
      <c r="R425" s="12">
        <f>IFERROR([1]!EM_S_STM07_IS(F425,"61",$R$1,"1")/1000000,"")</f>
        <v>125.82013642</v>
      </c>
      <c r="S425" s="12">
        <f>IFERROR([1]!EM_S_STM07_IS(F425,"61",$S$1,"1")/1000000,"")</f>
        <v>152.15560899000002</v>
      </c>
      <c r="T425" s="20">
        <f t="shared" si="116"/>
        <v>0.25107580724023504</v>
      </c>
      <c r="U425" s="20">
        <f t="shared" si="117"/>
        <v>0.35573118864465791</v>
      </c>
      <c r="V425" s="14">
        <f t="shared" si="118"/>
        <v>0.22025372283945785</v>
      </c>
      <c r="W425" s="14">
        <f t="shared" si="119"/>
        <v>0.22929810850000429</v>
      </c>
      <c r="X425" s="14">
        <f t="shared" si="120"/>
        <v>0.30398952182144556</v>
      </c>
      <c r="Y425" s="14">
        <f t="shared" si="121"/>
        <v>0.30808275223927917</v>
      </c>
      <c r="Z425" s="15">
        <f t="shared" si="122"/>
        <v>0.19784728883677999</v>
      </c>
      <c r="AA425" s="14">
        <f t="shared" si="123"/>
        <v>0.29527900033163668</v>
      </c>
      <c r="AB425" s="14">
        <f t="shared" si="124"/>
        <v>0.68053938816107917</v>
      </c>
      <c r="AC425" s="14">
        <f t="shared" si="125"/>
        <v>0.39588991030116116</v>
      </c>
      <c r="AD425" s="14">
        <f t="shared" si="126"/>
        <v>0.24642724141619296</v>
      </c>
      <c r="AE425" s="14">
        <f t="shared" si="127"/>
        <v>0.20931047540824166</v>
      </c>
      <c r="AF425" s="18">
        <f t="shared" si="128"/>
        <v>1</v>
      </c>
      <c r="AG425" s="18">
        <f t="shared" si="129"/>
        <v>1</v>
      </c>
      <c r="AH425" s="18">
        <f t="shared" si="130"/>
        <v>1</v>
      </c>
      <c r="AI425" s="19">
        <f t="shared" si="131"/>
        <v>1</v>
      </c>
      <c r="AJ425" s="19">
        <f t="shared" si="132"/>
        <v>1</v>
      </c>
      <c r="AK425" s="19">
        <f t="shared" si="133"/>
        <v>1</v>
      </c>
    </row>
    <row r="426" spans="2:37" x14ac:dyDescent="0.15">
      <c r="B426" s="51" t="str">
        <f>IFERROR(IF(AND(AF426=1,AI426=1),MAX($B$5:B425)+1,""),"")</f>
        <v/>
      </c>
      <c r="C426" s="51" t="str">
        <f>IFERROR(IF(AND(AG426=1,AJ426=1),MAX($C$5:C425)+1,""),"")</f>
        <v/>
      </c>
      <c r="D426" s="51" t="str">
        <f>IFERROR(IF(AND(AH426=1,AK426=1),MAX($D$5:D425)+1,""),"")</f>
        <v/>
      </c>
      <c r="F426" s="5" t="s">
        <v>949</v>
      </c>
      <c r="G426" s="5" t="s">
        <v>950</v>
      </c>
      <c r="H426" s="12">
        <f>IFERROR([1]!EM_S_STM07_IS(F426,"9",$H$1,"1")/1000000,"")</f>
        <v>3358.9638284899997</v>
      </c>
      <c r="I426" s="12">
        <f>IFERROR([1]!EM_S_STM07_IS(F426,"9",$I$1,"1")/1000000,"")</f>
        <v>2686.7284786999999</v>
      </c>
      <c r="J426" s="12">
        <f>IFERROR([1]!EM_S_STM07_IS(F426,"9",$J$1,"1")/1000000,"")</f>
        <v>2639.1971222299999</v>
      </c>
      <c r="K426" s="12">
        <f>IFERROR([1]!EM_S_STM07_IS(F426,"9",$K$1,"1")/1000000,"")</f>
        <v>2208.8323641399998</v>
      </c>
      <c r="L426" s="12">
        <f>IFERROR([1]!EM_S_STM07_IS(F426,"9",$L$1,"1")/1000000,"")</f>
        <v>2848.7251333600002</v>
      </c>
      <c r="M426" s="13">
        <f>IFERROR([1]!EM_S_STM07_IS(F426,"9",$M$1,"1")/1000000,"")</f>
        <v>3495.6762776</v>
      </c>
      <c r="N426" s="12">
        <f>IFERROR([1]!EM_S_STM07_IS(F426,"61",$N$1,"1")/1000000,"")</f>
        <v>305.91911663000002</v>
      </c>
      <c r="O426" s="12">
        <f>IFERROR([1]!EM_S_STM07_IS(F426,"61",$O$1,"1")/1000000,"")</f>
        <v>754.52936986999998</v>
      </c>
      <c r="P426" s="12">
        <f>IFERROR([1]!EM_S_STM07_IS(F426,"61",$P$1,"1")/1000000,"")</f>
        <v>34.441537479999994</v>
      </c>
      <c r="Q426" s="12">
        <f>IFERROR([1]!EM_S_STM07_IS(F426,"61",$Q$1,"1")/1000000,"")</f>
        <v>64.809244169999999</v>
      </c>
      <c r="R426" s="12">
        <f>IFERROR([1]!EM_S_STM07_IS(F426,"61",$R$1,"1")/1000000,"")</f>
        <v>205.28788463999999</v>
      </c>
      <c r="S426" s="12">
        <f>IFERROR([1]!EM_S_STM07_IS(F426,"61",$S$1,"1")/1000000,"")</f>
        <v>388.57921926</v>
      </c>
      <c r="T426" s="20">
        <f t="shared" si="116"/>
        <v>8.0107786585905671E-3</v>
      </c>
      <c r="U426" s="20">
        <f t="shared" si="117"/>
        <v>4.899783282178749E-2</v>
      </c>
      <c r="V426" s="14">
        <f t="shared" si="118"/>
        <v>-0.20013176208932232</v>
      </c>
      <c r="W426" s="14">
        <f t="shared" si="119"/>
        <v>-1.7691164867169051E-2</v>
      </c>
      <c r="X426" s="14">
        <f t="shared" si="120"/>
        <v>-0.16306654567975648</v>
      </c>
      <c r="Y426" s="14">
        <f t="shared" si="121"/>
        <v>0.28969729872150807</v>
      </c>
      <c r="Z426" s="15">
        <f t="shared" si="122"/>
        <v>0.22710198911923002</v>
      </c>
      <c r="AA426" s="14">
        <f t="shared" si="123"/>
        <v>1.4664341940506471</v>
      </c>
      <c r="AB426" s="14">
        <f t="shared" si="124"/>
        <v>-0.95435361583614164</v>
      </c>
      <c r="AC426" s="14">
        <f t="shared" si="125"/>
        <v>0.88171751065510251</v>
      </c>
      <c r="AD426" s="14">
        <f t="shared" si="126"/>
        <v>2.1675710351059321</v>
      </c>
      <c r="AE426" s="14">
        <f t="shared" si="127"/>
        <v>0.89285022806594805</v>
      </c>
      <c r="AF426" s="18" t="str">
        <f t="shared" si="128"/>
        <v/>
      </c>
      <c r="AG426" s="18" t="str">
        <f t="shared" si="129"/>
        <v/>
      </c>
      <c r="AH426" s="18" t="str">
        <f t="shared" si="130"/>
        <v/>
      </c>
      <c r="AI426" s="19" t="str">
        <f t="shared" si="131"/>
        <v/>
      </c>
      <c r="AJ426" s="19" t="str">
        <f t="shared" si="132"/>
        <v/>
      </c>
      <c r="AK426" s="19" t="str">
        <f t="shared" si="133"/>
        <v/>
      </c>
    </row>
    <row r="427" spans="2:37" x14ac:dyDescent="0.15">
      <c r="B427" s="51" t="str">
        <f>IFERROR(IF(AND(AF427=1,AI427=1),MAX($B$5:B426)+1,""),"")</f>
        <v/>
      </c>
      <c r="C427" s="51" t="str">
        <f>IFERROR(IF(AND(AG427=1,AJ427=1),MAX($C$5:C426)+1,""),"")</f>
        <v/>
      </c>
      <c r="D427" s="51" t="str">
        <f>IFERROR(IF(AND(AH427=1,AK427=1),MAX($D$5:D426)+1,""),"")</f>
        <v/>
      </c>
      <c r="F427" s="5" t="s">
        <v>951</v>
      </c>
      <c r="G427" s="5" t="s">
        <v>952</v>
      </c>
      <c r="H427" s="12">
        <f>IFERROR([1]!EM_S_STM07_IS(F427,"9",$H$1,"1")/1000000,"")</f>
        <v>2227.53533685</v>
      </c>
      <c r="I427" s="12">
        <f>IFERROR([1]!EM_S_STM07_IS(F427,"9",$I$1,"1")/1000000,"")</f>
        <v>2656.8493213699999</v>
      </c>
      <c r="J427" s="12">
        <f>IFERROR([1]!EM_S_STM07_IS(F427,"9",$J$1,"1")/1000000,"")</f>
        <v>1826.5666111099999</v>
      </c>
      <c r="K427" s="12">
        <f>IFERROR([1]!EM_S_STM07_IS(F427,"9",$K$1,"1")/1000000,"")</f>
        <v>2156.1924642600002</v>
      </c>
      <c r="L427" s="12">
        <f>IFERROR([1]!EM_S_STM07_IS(F427,"9",$L$1,"1")/1000000,"")</f>
        <v>1828.7263985299999</v>
      </c>
      <c r="M427" s="13">
        <f>IFERROR([1]!EM_S_STM07_IS(F427,"9",$M$1,"1")/1000000,"")</f>
        <v>2138.0143762500002</v>
      </c>
      <c r="N427" s="12">
        <f>IFERROR([1]!EM_S_STM07_IS(F427,"61",$N$1,"1")/1000000,"")</f>
        <v>68.943815489999992</v>
      </c>
      <c r="O427" s="12">
        <f>IFERROR([1]!EM_S_STM07_IS(F427,"61",$O$1,"1")/1000000,"")</f>
        <v>94.308795430000004</v>
      </c>
      <c r="P427" s="12">
        <f>IFERROR([1]!EM_S_STM07_IS(F427,"61",$P$1,"1")/1000000,"")</f>
        <v>6.3882569599999997</v>
      </c>
      <c r="Q427" s="12">
        <f>IFERROR([1]!EM_S_STM07_IS(F427,"61",$Q$1,"1")/1000000,"")</f>
        <v>9.4777433599999998</v>
      </c>
      <c r="R427" s="12">
        <f>IFERROR([1]!EM_S_STM07_IS(F427,"61",$R$1,"1")/1000000,"")</f>
        <v>11.84516065</v>
      </c>
      <c r="S427" s="12">
        <f>IFERROR([1]!EM_S_STM07_IS(F427,"61",$S$1,"1")/1000000,"")</f>
        <v>18.561982180000001</v>
      </c>
      <c r="T427" s="20">
        <f t="shared" si="116"/>
        <v>-8.1700834428410918E-3</v>
      </c>
      <c r="U427" s="20">
        <f t="shared" si="117"/>
        <v>-0.23082385377676395</v>
      </c>
      <c r="V427" s="14">
        <f t="shared" si="118"/>
        <v>0.19273049339235215</v>
      </c>
      <c r="W427" s="14">
        <f t="shared" si="119"/>
        <v>-0.31250651046776939</v>
      </c>
      <c r="X427" s="14">
        <f t="shared" si="120"/>
        <v>0.18046199418355044</v>
      </c>
      <c r="Y427" s="14">
        <f t="shared" si="121"/>
        <v>-0.15187237278578739</v>
      </c>
      <c r="Z427" s="15">
        <f t="shared" si="122"/>
        <v>0.16912752939347175</v>
      </c>
      <c r="AA427" s="14">
        <f t="shared" si="123"/>
        <v>0.36790798071915665</v>
      </c>
      <c r="AB427" s="14">
        <f t="shared" si="124"/>
        <v>-0.93226234169493083</v>
      </c>
      <c r="AC427" s="14">
        <f t="shared" si="125"/>
        <v>0.48361961945876397</v>
      </c>
      <c r="AD427" s="14">
        <f t="shared" si="126"/>
        <v>0.24978702208708051</v>
      </c>
      <c r="AE427" s="14">
        <f t="shared" si="127"/>
        <v>0.56705195720583157</v>
      </c>
      <c r="AF427" s="18" t="str">
        <f t="shared" si="128"/>
        <v/>
      </c>
      <c r="AG427" s="18" t="str">
        <f t="shared" si="129"/>
        <v/>
      </c>
      <c r="AH427" s="18" t="str">
        <f t="shared" si="130"/>
        <v/>
      </c>
      <c r="AI427" s="19" t="str">
        <f t="shared" si="131"/>
        <v/>
      </c>
      <c r="AJ427" s="19" t="str">
        <f t="shared" si="132"/>
        <v/>
      </c>
      <c r="AK427" s="19" t="str">
        <f t="shared" si="133"/>
        <v/>
      </c>
    </row>
    <row r="428" spans="2:37" x14ac:dyDescent="0.15">
      <c r="B428" s="51" t="str">
        <f>IFERROR(IF(AND(AF428=1,AI428=1),MAX($B$5:B427)+1,""),"")</f>
        <v/>
      </c>
      <c r="C428" s="51" t="str">
        <f>IFERROR(IF(AND(AG428=1,AJ428=1),MAX($C$5:C427)+1,""),"")</f>
        <v/>
      </c>
      <c r="D428" s="51" t="str">
        <f>IFERROR(IF(AND(AH428=1,AK428=1),MAX($D$5:D427)+1,""),"")</f>
        <v/>
      </c>
      <c r="F428" s="5" t="s">
        <v>953</v>
      </c>
      <c r="G428" s="5" t="s">
        <v>954</v>
      </c>
      <c r="H428" s="12">
        <f>IFERROR([1]!EM_S_STM07_IS(F428,"9",$H$1,"1")/1000000,"")</f>
        <v>3560.2927253899998</v>
      </c>
      <c r="I428" s="12">
        <f>IFERROR([1]!EM_S_STM07_IS(F428,"9",$I$1,"1")/1000000,"")</f>
        <v>3968.5525044400001</v>
      </c>
      <c r="J428" s="12">
        <f>IFERROR([1]!EM_S_STM07_IS(F428,"9",$J$1,"1")/1000000,"")</f>
        <v>3410.6597546100002</v>
      </c>
      <c r="K428" s="12">
        <f>IFERROR([1]!EM_S_STM07_IS(F428,"9",$K$1,"1")/1000000,"")</f>
        <v>3269.4534690800001</v>
      </c>
      <c r="L428" s="12">
        <f>IFERROR([1]!EM_S_STM07_IS(F428,"9",$L$1,"1")/1000000,"")</f>
        <v>2840.8040238499998</v>
      </c>
      <c r="M428" s="13">
        <f>IFERROR([1]!EM_S_STM07_IS(F428,"9",$M$1,"1")/1000000,"")</f>
        <v>3066.2576283799999</v>
      </c>
      <c r="N428" s="12">
        <f>IFERROR([1]!EM_S_STM07_IS(F428,"61",$N$1,"1")/1000000,"")</f>
        <v>146.44906933999999</v>
      </c>
      <c r="O428" s="12">
        <f>IFERROR([1]!EM_S_STM07_IS(F428,"61",$O$1,"1")/1000000,"")</f>
        <v>6.1814407600000001</v>
      </c>
      <c r="P428" s="12">
        <f>IFERROR([1]!EM_S_STM07_IS(F428,"61",$P$1,"1")/1000000,"")</f>
        <v>-139.76206005</v>
      </c>
      <c r="Q428" s="12">
        <f>IFERROR([1]!EM_S_STM07_IS(F428,"61",$Q$1,"1")/1000000,"")</f>
        <v>30.319103809999998</v>
      </c>
      <c r="R428" s="12">
        <f>IFERROR([1]!EM_S_STM07_IS(F428,"61",$R$1,"1")/1000000,"")</f>
        <v>90.56577845999999</v>
      </c>
      <c r="S428" s="12">
        <f>IFERROR([1]!EM_S_STM07_IS(F428,"61",$S$1,"1")/1000000,"")</f>
        <v>138.30843068999999</v>
      </c>
      <c r="T428" s="20">
        <f t="shared" si="116"/>
        <v>-2.9435087181021169E-2</v>
      </c>
      <c r="U428" s="20">
        <f t="shared" si="117"/>
        <v>-1.1373135747119401E-2</v>
      </c>
      <c r="V428" s="14">
        <f t="shared" si="118"/>
        <v>0.11467028431075958</v>
      </c>
      <c r="W428" s="14">
        <f t="shared" si="119"/>
        <v>-0.14057839708705677</v>
      </c>
      <c r="X428" s="14">
        <f t="shared" si="120"/>
        <v>-4.1401457691327706E-2</v>
      </c>
      <c r="Y428" s="14">
        <f t="shared" si="121"/>
        <v>-0.13110736986589355</v>
      </c>
      <c r="Z428" s="15">
        <f t="shared" si="122"/>
        <v>7.9362603909738941E-2</v>
      </c>
      <c r="AA428" s="14">
        <f t="shared" si="123"/>
        <v>-0.95779119124581813</v>
      </c>
      <c r="AB428" s="14">
        <f t="shared" si="124"/>
        <v>-23.6099489546835</v>
      </c>
      <c r="AC428" s="14">
        <f t="shared" si="125"/>
        <v>1.2169337214917504</v>
      </c>
      <c r="AD428" s="14">
        <f t="shared" si="126"/>
        <v>1.9870862617690279</v>
      </c>
      <c r="AE428" s="14">
        <f t="shared" si="127"/>
        <v>0.52715996087955463</v>
      </c>
      <c r="AF428" s="18" t="str">
        <f t="shared" si="128"/>
        <v/>
      </c>
      <c r="AG428" s="18" t="str">
        <f t="shared" si="129"/>
        <v/>
      </c>
      <c r="AH428" s="18" t="str">
        <f t="shared" si="130"/>
        <v/>
      </c>
      <c r="AI428" s="19" t="str">
        <f t="shared" si="131"/>
        <v/>
      </c>
      <c r="AJ428" s="19" t="str">
        <f t="shared" si="132"/>
        <v/>
      </c>
      <c r="AK428" s="19" t="str">
        <f t="shared" si="133"/>
        <v/>
      </c>
    </row>
    <row r="429" spans="2:37" x14ac:dyDescent="0.15">
      <c r="B429" s="51" t="str">
        <f>IFERROR(IF(AND(AF429=1,AI429=1),MAX($B$5:B428)+1,""),"")</f>
        <v/>
      </c>
      <c r="C429" s="51" t="str">
        <f>IFERROR(IF(AND(AG429=1,AJ429=1),MAX($C$5:C428)+1,""),"")</f>
        <v/>
      </c>
      <c r="D429" s="51" t="str">
        <f>IFERROR(IF(AND(AH429=1,AK429=1),MAX($D$5:D428)+1,""),"")</f>
        <v/>
      </c>
      <c r="F429" s="5" t="s">
        <v>955</v>
      </c>
      <c r="G429" s="5" t="s">
        <v>956</v>
      </c>
      <c r="H429" s="12">
        <f>IFERROR([1]!EM_S_STM07_IS(F429,"9",$H$1,"1")/1000000,"")</f>
        <v>2078.2600627299998</v>
      </c>
      <c r="I429" s="12">
        <f>IFERROR([1]!EM_S_STM07_IS(F429,"9",$I$1,"1")/1000000,"")</f>
        <v>2588.5511861100003</v>
      </c>
      <c r="J429" s="12">
        <f>IFERROR([1]!EM_S_STM07_IS(F429,"9",$J$1,"1")/1000000,"")</f>
        <v>3322.65651966</v>
      </c>
      <c r="K429" s="12">
        <f>IFERROR([1]!EM_S_STM07_IS(F429,"9",$K$1,"1")/1000000,"")</f>
        <v>3437.2284497600003</v>
      </c>
      <c r="L429" s="12">
        <f>IFERROR([1]!EM_S_STM07_IS(F429,"9",$L$1,"1")/1000000,"")</f>
        <v>2968.7132816399999</v>
      </c>
      <c r="M429" s="13">
        <f>IFERROR([1]!EM_S_STM07_IS(F429,"9",$M$1,"1")/1000000,"")</f>
        <v>3326.4697485199999</v>
      </c>
      <c r="N429" s="12">
        <f>IFERROR([1]!EM_S_STM07_IS(F429,"61",$N$1,"1")/1000000,"")</f>
        <v>132.33895777000001</v>
      </c>
      <c r="O429" s="12">
        <f>IFERROR([1]!EM_S_STM07_IS(F429,"61",$O$1,"1")/1000000,"")</f>
        <v>90.891359199999997</v>
      </c>
      <c r="P429" s="12">
        <f>IFERROR([1]!EM_S_STM07_IS(F429,"61",$P$1,"1")/1000000,"")</f>
        <v>121.37129501999999</v>
      </c>
      <c r="Q429" s="12">
        <f>IFERROR([1]!EM_S_STM07_IS(F429,"61",$Q$1,"1")/1000000,"")</f>
        <v>7.2778341100000006</v>
      </c>
      <c r="R429" s="12">
        <f>IFERROR([1]!EM_S_STM07_IS(F429,"61",$R$1,"1")/1000000,"")</f>
        <v>-361.47442368000003</v>
      </c>
      <c r="S429" s="12">
        <f>IFERROR([1]!EM_S_STM07_IS(F429,"61",$S$1,"1")/1000000,"")</f>
        <v>-367.22486185000002</v>
      </c>
      <c r="T429" s="20">
        <f t="shared" si="116"/>
        <v>9.8643365036221953E-2</v>
      </c>
      <c r="U429" s="20">
        <f t="shared" si="117"/>
        <v>-2.2264472484567617</v>
      </c>
      <c r="V429" s="14">
        <f t="shared" si="118"/>
        <v>0.24553766515133948</v>
      </c>
      <c r="W429" s="14">
        <f t="shared" si="119"/>
        <v>0.28359699336414973</v>
      </c>
      <c r="X429" s="14">
        <f t="shared" si="120"/>
        <v>3.4482026481546836E-2</v>
      </c>
      <c r="Y429" s="14">
        <f t="shared" si="121"/>
        <v>-0.13630608932982441</v>
      </c>
      <c r="Z429" s="15">
        <f t="shared" si="122"/>
        <v>0.12050893196474852</v>
      </c>
      <c r="AA429" s="14">
        <f t="shared" si="123"/>
        <v>-0.31319272320426111</v>
      </c>
      <c r="AB429" s="14">
        <f t="shared" si="124"/>
        <v>0.3353447026018288</v>
      </c>
      <c r="AC429" s="14">
        <f t="shared" si="125"/>
        <v>-0.94003661154970186</v>
      </c>
      <c r="AD429" s="14">
        <f t="shared" si="126"/>
        <v>-50.66785697730063</v>
      </c>
      <c r="AE429" s="14">
        <f t="shared" si="127"/>
        <v>-1.5908285049485677E-2</v>
      </c>
      <c r="AF429" s="18" t="str">
        <f t="shared" si="128"/>
        <v/>
      </c>
      <c r="AG429" s="18" t="str">
        <f t="shared" si="129"/>
        <v/>
      </c>
      <c r="AH429" s="18" t="str">
        <f t="shared" si="130"/>
        <v/>
      </c>
      <c r="AI429" s="19" t="str">
        <f t="shared" si="131"/>
        <v/>
      </c>
      <c r="AJ429" s="19" t="str">
        <f t="shared" si="132"/>
        <v/>
      </c>
      <c r="AK429" s="19" t="str">
        <f t="shared" si="133"/>
        <v/>
      </c>
    </row>
    <row r="430" spans="2:37" x14ac:dyDescent="0.15">
      <c r="B430" s="51" t="str">
        <f>IFERROR(IF(AND(AF430=1,AI430=1),MAX($B$5:B429)+1,""),"")</f>
        <v/>
      </c>
      <c r="C430" s="51" t="str">
        <f>IFERROR(IF(AND(AG430=1,AJ430=1),MAX($C$5:C429)+1,""),"")</f>
        <v/>
      </c>
      <c r="D430" s="51" t="str">
        <f>IFERROR(IF(AND(AH430=1,AK430=1),MAX($D$5:D429)+1,""),"")</f>
        <v/>
      </c>
      <c r="F430" s="5" t="s">
        <v>957</v>
      </c>
      <c r="G430" s="5" t="s">
        <v>958</v>
      </c>
      <c r="H430" s="12">
        <f>IFERROR([1]!EM_S_STM07_IS(F430,"9",$H$1,"1")/1000000,"")</f>
        <v>28903.796411269999</v>
      </c>
      <c r="I430" s="12">
        <f>IFERROR([1]!EM_S_STM07_IS(F430,"9",$I$1,"1")/1000000,"")</f>
        <v>26058.55716688</v>
      </c>
      <c r="J430" s="12">
        <f>IFERROR([1]!EM_S_STM07_IS(F430,"9",$J$1,"1")/1000000,"")</f>
        <v>19369.538133400001</v>
      </c>
      <c r="K430" s="12">
        <f>IFERROR([1]!EM_S_STM07_IS(F430,"9",$K$1,"1")/1000000,"")</f>
        <v>21453.512362879999</v>
      </c>
      <c r="L430" s="12">
        <f>IFERROR([1]!EM_S_STM07_IS(F430,"9",$L$1,"1")/1000000,"")</f>
        <v>23865.956537400001</v>
      </c>
      <c r="M430" s="13">
        <f>IFERROR([1]!EM_S_STM07_IS(F430,"9",$M$1,"1")/1000000,"")</f>
        <v>19363.657640880003</v>
      </c>
      <c r="N430" s="12">
        <f>IFERROR([1]!EM_S_STM07_IS(F430,"61",$N$1,"1")/1000000,"")</f>
        <v>672.68922932999999</v>
      </c>
      <c r="O430" s="12">
        <f>IFERROR([1]!EM_S_STM07_IS(F430,"61",$O$1,"1")/1000000,"")</f>
        <v>362.35569157999998</v>
      </c>
      <c r="P430" s="12">
        <f>IFERROR([1]!EM_S_STM07_IS(F430,"61",$P$1,"1")/1000000,"")</f>
        <v>46.473329749999998</v>
      </c>
      <c r="Q430" s="12">
        <f>IFERROR([1]!EM_S_STM07_IS(F430,"61",$Q$1,"1")/1000000,"")</f>
        <v>380.62961275999999</v>
      </c>
      <c r="R430" s="12">
        <f>IFERROR([1]!EM_S_STM07_IS(F430,"61",$R$1,"1")/1000000,"")</f>
        <v>431.30151889999996</v>
      </c>
      <c r="S430" s="12">
        <f>IFERROR([1]!EM_S_STM07_IS(F430,"61",$S$1,"1")/1000000,"")</f>
        <v>278.51992127999995</v>
      </c>
      <c r="T430" s="20">
        <f t="shared" si="116"/>
        <v>-7.6989798222333206E-2</v>
      </c>
      <c r="U430" s="20">
        <f t="shared" si="117"/>
        <v>-0.16168283641472481</v>
      </c>
      <c r="V430" s="14">
        <f t="shared" si="118"/>
        <v>-9.8438253712602258E-2</v>
      </c>
      <c r="W430" s="14">
        <f t="shared" si="119"/>
        <v>-0.25669184178706689</v>
      </c>
      <c r="X430" s="14">
        <f t="shared" si="120"/>
        <v>0.10759029023446265</v>
      </c>
      <c r="Y430" s="14">
        <f t="shared" si="121"/>
        <v>0.11244984661318863</v>
      </c>
      <c r="Z430" s="15">
        <f t="shared" si="122"/>
        <v>-0.18864942159198647</v>
      </c>
      <c r="AA430" s="14">
        <f t="shared" si="123"/>
        <v>-0.46133269899250939</v>
      </c>
      <c r="AB430" s="14">
        <f t="shared" si="124"/>
        <v>-0.87174665437885157</v>
      </c>
      <c r="AC430" s="14">
        <f t="shared" si="125"/>
        <v>7.190280636390165</v>
      </c>
      <c r="AD430" s="14">
        <f t="shared" si="126"/>
        <v>0.13312654728193823</v>
      </c>
      <c r="AE430" s="14">
        <f t="shared" si="127"/>
        <v>-0.35423385016045678</v>
      </c>
      <c r="AF430" s="18" t="str">
        <f t="shared" si="128"/>
        <v/>
      </c>
      <c r="AG430" s="18" t="str">
        <f t="shared" si="129"/>
        <v/>
      </c>
      <c r="AH430" s="18" t="str">
        <f t="shared" si="130"/>
        <v/>
      </c>
      <c r="AI430" s="19" t="str">
        <f t="shared" si="131"/>
        <v/>
      </c>
      <c r="AJ430" s="19" t="str">
        <f t="shared" si="132"/>
        <v/>
      </c>
      <c r="AK430" s="19" t="str">
        <f t="shared" si="133"/>
        <v/>
      </c>
    </row>
    <row r="431" spans="2:37" x14ac:dyDescent="0.15">
      <c r="B431" s="51" t="str">
        <f>IFERROR(IF(AND(AF431=1,AI431=1),MAX($B$5:B430)+1,""),"")</f>
        <v/>
      </c>
      <c r="C431" s="51" t="str">
        <f>IFERROR(IF(AND(AG431=1,AJ431=1),MAX($C$5:C430)+1,""),"")</f>
        <v/>
      </c>
      <c r="D431" s="51" t="str">
        <f>IFERROR(IF(AND(AH431=1,AK431=1),MAX($D$5:D430)+1,""),"")</f>
        <v/>
      </c>
      <c r="F431" s="5" t="s">
        <v>959</v>
      </c>
      <c r="G431" s="5" t="s">
        <v>960</v>
      </c>
      <c r="H431" s="12">
        <f>IFERROR([1]!EM_S_STM07_IS(F431,"9",$H$1,"1")/1000000,"")</f>
        <v>483.31618767000003</v>
      </c>
      <c r="I431" s="12">
        <f>IFERROR([1]!EM_S_STM07_IS(F431,"9",$I$1,"1")/1000000,"")</f>
        <v>453.31673781000001</v>
      </c>
      <c r="J431" s="12">
        <f>IFERROR([1]!EM_S_STM07_IS(F431,"9",$J$1,"1")/1000000,"")</f>
        <v>394.15632635000003</v>
      </c>
      <c r="K431" s="12">
        <f>IFERROR([1]!EM_S_STM07_IS(F431,"9",$K$1,"1")/1000000,"")</f>
        <v>487.08036591000001</v>
      </c>
      <c r="L431" s="12">
        <f>IFERROR([1]!EM_S_STM07_IS(F431,"9",$L$1,"1")/1000000,"")</f>
        <v>485.85803838999999</v>
      </c>
      <c r="M431" s="13">
        <f>IFERROR([1]!EM_S_STM07_IS(F431,"9",$M$1,"1")/1000000,"")</f>
        <v>560.35547196000005</v>
      </c>
      <c r="N431" s="12">
        <f>IFERROR([1]!EM_S_STM07_IS(F431,"61",$N$1,"1")/1000000,"")</f>
        <v>13.97960292</v>
      </c>
      <c r="O431" s="12">
        <f>IFERROR([1]!EM_S_STM07_IS(F431,"61",$O$1,"1")/1000000,"")</f>
        <v>4.8455109699999994</v>
      </c>
      <c r="P431" s="12">
        <f>IFERROR([1]!EM_S_STM07_IS(F431,"61",$P$1,"1")/1000000,"")</f>
        <v>-95.56407501000001</v>
      </c>
      <c r="Q431" s="12">
        <f>IFERROR([1]!EM_S_STM07_IS(F431,"61",$Q$1,"1")/1000000,"")</f>
        <v>2.4219793199999997</v>
      </c>
      <c r="R431" s="12">
        <f>IFERROR([1]!EM_S_STM07_IS(F431,"61",$R$1,"1")/1000000,"")</f>
        <v>-218.73074324000001</v>
      </c>
      <c r="S431" s="12">
        <f>IFERROR([1]!EM_S_STM07_IS(F431,"61",$S$1,"1")/1000000,"")</f>
        <v>20.921468640000001</v>
      </c>
      <c r="T431" s="20">
        <f t="shared" si="116"/>
        <v>3.0021891886717222E-2</v>
      </c>
      <c r="U431" s="20">
        <f t="shared" si="117"/>
        <v>8.3975500002293479E-2</v>
      </c>
      <c r="V431" s="14">
        <f t="shared" si="118"/>
        <v>-6.2070029155495893E-2</v>
      </c>
      <c r="W431" s="14">
        <f t="shared" si="119"/>
        <v>-0.13050568515472741</v>
      </c>
      <c r="X431" s="14">
        <f t="shared" si="120"/>
        <v>0.23575427653414341</v>
      </c>
      <c r="Y431" s="14">
        <f t="shared" si="121"/>
        <v>-2.5094986485779975E-3</v>
      </c>
      <c r="Z431" s="15">
        <f t="shared" si="122"/>
        <v>0.15333168885476112</v>
      </c>
      <c r="AA431" s="14">
        <f t="shared" si="123"/>
        <v>-0.65338708132634149</v>
      </c>
      <c r="AB431" s="14">
        <f t="shared" si="124"/>
        <v>-20.722187319699746</v>
      </c>
      <c r="AC431" s="14">
        <f t="shared" si="125"/>
        <v>1.0253440356090566</v>
      </c>
      <c r="AD431" s="14">
        <f t="shared" si="126"/>
        <v>-91.310739416222603</v>
      </c>
      <c r="AE431" s="14">
        <f t="shared" si="127"/>
        <v>1.0956494196019082</v>
      </c>
      <c r="AF431" s="18" t="str">
        <f t="shared" si="128"/>
        <v/>
      </c>
      <c r="AG431" s="18" t="str">
        <f t="shared" si="129"/>
        <v/>
      </c>
      <c r="AH431" s="18" t="str">
        <f t="shared" si="130"/>
        <v/>
      </c>
      <c r="AI431" s="19" t="str">
        <f t="shared" si="131"/>
        <v/>
      </c>
      <c r="AJ431" s="19" t="str">
        <f t="shared" si="132"/>
        <v/>
      </c>
      <c r="AK431" s="19" t="str">
        <f t="shared" si="133"/>
        <v/>
      </c>
    </row>
    <row r="432" spans="2:37" x14ac:dyDescent="0.15">
      <c r="B432" s="51" t="str">
        <f>IFERROR(IF(AND(AF432=1,AI432=1),MAX($B$5:B431)+1,""),"")</f>
        <v/>
      </c>
      <c r="C432" s="51" t="str">
        <f>IFERROR(IF(AND(AG432=1,AJ432=1),MAX($C$5:C431)+1,""),"")</f>
        <v/>
      </c>
      <c r="D432" s="51" t="str">
        <f>IFERROR(IF(AND(AH432=1,AK432=1),MAX($D$5:D431)+1,""),"")</f>
        <v/>
      </c>
      <c r="F432" s="5" t="s">
        <v>961</v>
      </c>
      <c r="G432" s="5" t="s">
        <v>962</v>
      </c>
      <c r="H432" s="12">
        <f>IFERROR([1]!EM_S_STM07_IS(F432,"9",$H$1,"1")/1000000,"")</f>
        <v>597.02222354999992</v>
      </c>
      <c r="I432" s="12">
        <f>IFERROR([1]!EM_S_STM07_IS(F432,"9",$I$1,"1")/1000000,"")</f>
        <v>760.36268575999998</v>
      </c>
      <c r="J432" s="12">
        <f>IFERROR([1]!EM_S_STM07_IS(F432,"9",$J$1,"1")/1000000,"")</f>
        <v>914.91608330999998</v>
      </c>
      <c r="K432" s="12">
        <f>IFERROR([1]!EM_S_STM07_IS(F432,"9",$K$1,"1")/1000000,"")</f>
        <v>792.10619184000006</v>
      </c>
      <c r="L432" s="12">
        <f>IFERROR([1]!EM_S_STM07_IS(F432,"9",$L$1,"1")/1000000,"")</f>
        <v>555.28842639999993</v>
      </c>
      <c r="M432" s="13">
        <f>IFERROR([1]!EM_S_STM07_IS(F432,"9",$M$1,"1")/1000000,"")</f>
        <v>622.89821429999995</v>
      </c>
      <c r="N432" s="12">
        <f>IFERROR([1]!EM_S_STM07_IS(F432,"61",$N$1,"1")/1000000,"")</f>
        <v>5.4601027899999997</v>
      </c>
      <c r="O432" s="12">
        <f>IFERROR([1]!EM_S_STM07_IS(F432,"61",$O$1,"1")/1000000,"")</f>
        <v>-19.495234579999998</v>
      </c>
      <c r="P432" s="12">
        <f>IFERROR([1]!EM_S_STM07_IS(F432,"61",$P$1,"1")/1000000,"")</f>
        <v>-15.78755625</v>
      </c>
      <c r="Q432" s="12">
        <f>IFERROR([1]!EM_S_STM07_IS(F432,"61",$Q$1,"1")/1000000,"")</f>
        <v>29.956248049999999</v>
      </c>
      <c r="R432" s="12">
        <f>IFERROR([1]!EM_S_STM07_IS(F432,"61",$R$1,"1")/1000000,"")</f>
        <v>17.834293300000002</v>
      </c>
      <c r="S432" s="12">
        <f>IFERROR([1]!EM_S_STM07_IS(F432,"61",$S$1,"1")/1000000,"")</f>
        <v>-107.01348435</v>
      </c>
      <c r="T432" s="20">
        <f t="shared" si="116"/>
        <v>8.5218635823964828E-3</v>
      </c>
      <c r="U432" s="20">
        <f t="shared" si="117"/>
        <v>-2.8132076272326687</v>
      </c>
      <c r="V432" s="14">
        <f t="shared" si="118"/>
        <v>0.27359192969191115</v>
      </c>
      <c r="W432" s="14">
        <f t="shared" si="119"/>
        <v>0.20326273296212627</v>
      </c>
      <c r="X432" s="14">
        <f t="shared" si="120"/>
        <v>-0.13423077122624849</v>
      </c>
      <c r="Y432" s="14">
        <f t="shared" si="121"/>
        <v>-0.29897224372137676</v>
      </c>
      <c r="Z432" s="15">
        <f t="shared" si="122"/>
        <v>0.12175616253758827</v>
      </c>
      <c r="AA432" s="14">
        <f t="shared" si="123"/>
        <v>-4.5704885658388861</v>
      </c>
      <c r="AB432" s="14">
        <f t="shared" si="124"/>
        <v>0.19018382747769935</v>
      </c>
      <c r="AC432" s="14">
        <f t="shared" si="125"/>
        <v>2.8974594659005573</v>
      </c>
      <c r="AD432" s="14">
        <f t="shared" si="126"/>
        <v>-0.4046553069585761</v>
      </c>
      <c r="AE432" s="14">
        <f t="shared" si="127"/>
        <v>-7.000433129021153</v>
      </c>
      <c r="AF432" s="18" t="str">
        <f t="shared" si="128"/>
        <v/>
      </c>
      <c r="AG432" s="18" t="str">
        <f t="shared" si="129"/>
        <v/>
      </c>
      <c r="AH432" s="18" t="str">
        <f t="shared" si="130"/>
        <v/>
      </c>
      <c r="AI432" s="19" t="str">
        <f t="shared" si="131"/>
        <v/>
      </c>
      <c r="AJ432" s="19" t="str">
        <f t="shared" si="132"/>
        <v/>
      </c>
      <c r="AK432" s="19" t="str">
        <f t="shared" si="133"/>
        <v/>
      </c>
    </row>
    <row r="433" spans="2:37" x14ac:dyDescent="0.15">
      <c r="B433" s="51" t="str">
        <f>IFERROR(IF(AND(AF433=1,AI433=1),MAX($B$5:B432)+1,""),"")</f>
        <v/>
      </c>
      <c r="C433" s="51" t="str">
        <f>IFERROR(IF(AND(AG433=1,AJ433=1),MAX($C$5:C432)+1,""),"")</f>
        <v/>
      </c>
      <c r="D433" s="51" t="str">
        <f>IFERROR(IF(AND(AH433=1,AK433=1),MAX($D$5:D432)+1,""),"")</f>
        <v/>
      </c>
      <c r="F433" s="5" t="s">
        <v>963</v>
      </c>
      <c r="G433" s="5" t="s">
        <v>964</v>
      </c>
      <c r="H433" s="12">
        <f>IFERROR([1]!EM_S_STM07_IS(F433,"9",$H$1,"1")/1000000,"")</f>
        <v>208.62704607000001</v>
      </c>
      <c r="I433" s="12">
        <f>IFERROR([1]!EM_S_STM07_IS(F433,"9",$I$1,"1")/1000000,"")</f>
        <v>205.01190056999999</v>
      </c>
      <c r="J433" s="12">
        <f>IFERROR([1]!EM_S_STM07_IS(F433,"9",$J$1,"1")/1000000,"")</f>
        <v>227.64045263</v>
      </c>
      <c r="K433" s="12">
        <f>IFERROR([1]!EM_S_STM07_IS(F433,"9",$K$1,"1")/1000000,"")</f>
        <v>226.14292636000002</v>
      </c>
      <c r="L433" s="12">
        <f>IFERROR([1]!EM_S_STM07_IS(F433,"9",$L$1,"1")/1000000,"")</f>
        <v>259.90357697999997</v>
      </c>
      <c r="M433" s="13">
        <f>IFERROR([1]!EM_S_STM07_IS(F433,"9",$M$1,"1")/1000000,"")</f>
        <v>303.23524750999997</v>
      </c>
      <c r="N433" s="12">
        <f>IFERROR([1]!EM_S_STM07_IS(F433,"61",$N$1,"1")/1000000,"")</f>
        <v>2.9581833</v>
      </c>
      <c r="O433" s="12">
        <f>IFERROR([1]!EM_S_STM07_IS(F433,"61",$O$1,"1")/1000000,"")</f>
        <v>-28.713282460000002</v>
      </c>
      <c r="P433" s="12">
        <f>IFERROR([1]!EM_S_STM07_IS(F433,"61",$P$1,"1")/1000000,"")</f>
        <v>0.65964743000000003</v>
      </c>
      <c r="Q433" s="12">
        <f>IFERROR([1]!EM_S_STM07_IS(F433,"61",$Q$1,"1")/1000000,"")</f>
        <v>-53.448212869999999</v>
      </c>
      <c r="R433" s="12">
        <f>IFERROR([1]!EM_S_STM07_IS(F433,"61",$R$1,"1")/1000000,"")</f>
        <v>4.8735329400000005</v>
      </c>
      <c r="S433" s="12">
        <f>IFERROR([1]!EM_S_STM07_IS(F433,"61",$S$1,"1")/1000000,"")</f>
        <v>-76.858051419999995</v>
      </c>
      <c r="T433" s="20">
        <f t="shared" si="116"/>
        <v>7.7660127184921546E-2</v>
      </c>
      <c r="U433" s="20">
        <f t="shared" si="117"/>
        <v>-2.9183721358707437</v>
      </c>
      <c r="V433" s="14">
        <f t="shared" si="118"/>
        <v>-1.7328268640620221E-2</v>
      </c>
      <c r="W433" s="14">
        <f t="shared" si="119"/>
        <v>0.11037677323650599</v>
      </c>
      <c r="X433" s="14">
        <f t="shared" si="120"/>
        <v>-6.5784716762710659E-3</v>
      </c>
      <c r="Y433" s="14">
        <f t="shared" si="121"/>
        <v>0.1492889968455432</v>
      </c>
      <c r="Z433" s="15">
        <f t="shared" si="122"/>
        <v>0.16672210145585817</v>
      </c>
      <c r="AA433" s="14">
        <f t="shared" si="123"/>
        <v>-10.706390560720157</v>
      </c>
      <c r="AB433" s="14">
        <f t="shared" si="124"/>
        <v>1.0229735987489046</v>
      </c>
      <c r="AC433" s="14">
        <f t="shared" si="125"/>
        <v>-82.025424248223018</v>
      </c>
      <c r="AD433" s="14">
        <f t="shared" si="126"/>
        <v>1.0911823366639724</v>
      </c>
      <c r="AE433" s="14">
        <f t="shared" si="127"/>
        <v>-16.770500038930688</v>
      </c>
      <c r="AF433" s="18" t="str">
        <f t="shared" si="128"/>
        <v/>
      </c>
      <c r="AG433" s="18" t="str">
        <f t="shared" si="129"/>
        <v/>
      </c>
      <c r="AH433" s="18" t="str">
        <f t="shared" si="130"/>
        <v/>
      </c>
      <c r="AI433" s="19" t="str">
        <f t="shared" si="131"/>
        <v/>
      </c>
      <c r="AJ433" s="19" t="str">
        <f t="shared" si="132"/>
        <v/>
      </c>
      <c r="AK433" s="19" t="str">
        <f t="shared" si="133"/>
        <v/>
      </c>
    </row>
    <row r="434" spans="2:37" x14ac:dyDescent="0.15">
      <c r="B434" s="51">
        <f>IFERROR(IF(AND(AF434=1,AI434=1),MAX($B$5:B433)+1,""),"")</f>
        <v>13</v>
      </c>
      <c r="C434" s="51">
        <f>IFERROR(IF(AND(AG434=1,AJ434=1),MAX($C$5:C433)+1,""),"")</f>
        <v>13</v>
      </c>
      <c r="D434" s="51">
        <f>IFERROR(IF(AND(AH434=1,AK434=1),MAX($D$5:D433)+1,""),"")</f>
        <v>5</v>
      </c>
      <c r="F434" s="5" t="s">
        <v>965</v>
      </c>
      <c r="G434" s="5" t="s">
        <v>966</v>
      </c>
      <c r="H434" s="12">
        <f>IFERROR([1]!EM_S_STM07_IS(F434,"9",$H$1,"1")/1000000,"")</f>
        <v>2007.56128788</v>
      </c>
      <c r="I434" s="12">
        <f>IFERROR([1]!EM_S_STM07_IS(F434,"9",$I$1,"1")/1000000,"")</f>
        <v>2603.5096321399997</v>
      </c>
      <c r="J434" s="12">
        <f>IFERROR([1]!EM_S_STM07_IS(F434,"9",$J$1,"1")/1000000,"")</f>
        <v>2868.3807206700003</v>
      </c>
      <c r="K434" s="12">
        <f>IFERROR([1]!EM_S_STM07_IS(F434,"9",$K$1,"1")/1000000,"")</f>
        <v>3216.7081373400001</v>
      </c>
      <c r="L434" s="12">
        <f>IFERROR([1]!EM_S_STM07_IS(F434,"9",$L$1,"1")/1000000,"")</f>
        <v>3611.9785245300004</v>
      </c>
      <c r="M434" s="13">
        <f>IFERROR([1]!EM_S_STM07_IS(F434,"9",$M$1,"1")/1000000,"")</f>
        <v>7113.9758730399999</v>
      </c>
      <c r="N434" s="12">
        <f>IFERROR([1]!EM_S_STM07_IS(F434,"61",$N$1,"1")/1000000,"")</f>
        <v>39.56663674</v>
      </c>
      <c r="O434" s="12">
        <f>IFERROR([1]!EM_S_STM07_IS(F434,"61",$O$1,"1")/1000000,"")</f>
        <v>50.654888710000002</v>
      </c>
      <c r="P434" s="12">
        <f>IFERROR([1]!EM_S_STM07_IS(F434,"61",$P$1,"1")/1000000,"")</f>
        <v>57.821914249999999</v>
      </c>
      <c r="Q434" s="12">
        <f>IFERROR([1]!EM_S_STM07_IS(F434,"61",$Q$1,"1")/1000000,"")</f>
        <v>104.50614145999999</v>
      </c>
      <c r="R434" s="12">
        <f>IFERROR([1]!EM_S_STM07_IS(F434,"61",$R$1,"1")/1000000,"")</f>
        <v>279.59892247000005</v>
      </c>
      <c r="S434" s="12">
        <f>IFERROR([1]!EM_S_STM07_IS(F434,"61",$S$1,"1")/1000000,"")</f>
        <v>399.26997337</v>
      </c>
      <c r="T434" s="20">
        <f t="shared" si="116"/>
        <v>0.28791948907134923</v>
      </c>
      <c r="U434" s="20">
        <f t="shared" si="117"/>
        <v>0.5877696748779615</v>
      </c>
      <c r="V434" s="14">
        <f t="shared" si="118"/>
        <v>0.296851880865528</v>
      </c>
      <c r="W434" s="14">
        <f t="shared" si="119"/>
        <v>0.1017361661582505</v>
      </c>
      <c r="X434" s="14">
        <f t="shared" si="120"/>
        <v>0.12143695366514562</v>
      </c>
      <c r="Y434" s="14">
        <f t="shared" si="121"/>
        <v>0.12288040142705087</v>
      </c>
      <c r="Z434" s="15">
        <f t="shared" si="122"/>
        <v>0.96955098839234877</v>
      </c>
      <c r="AA434" s="14">
        <f t="shared" si="123"/>
        <v>0.28024246899889532</v>
      </c>
      <c r="AB434" s="14">
        <f t="shared" si="124"/>
        <v>0.14148734154824277</v>
      </c>
      <c r="AC434" s="14">
        <f t="shared" si="125"/>
        <v>0.80737948259815695</v>
      </c>
      <c r="AD434" s="14">
        <f t="shared" si="126"/>
        <v>1.6754305399077172</v>
      </c>
      <c r="AE434" s="14">
        <f t="shared" si="127"/>
        <v>0.42800969990447735</v>
      </c>
      <c r="AF434" s="18">
        <f t="shared" si="128"/>
        <v>1</v>
      </c>
      <c r="AG434" s="18">
        <f t="shared" si="129"/>
        <v>1</v>
      </c>
      <c r="AH434" s="18">
        <f t="shared" si="130"/>
        <v>1</v>
      </c>
      <c r="AI434" s="19">
        <f t="shared" si="131"/>
        <v>1</v>
      </c>
      <c r="AJ434" s="19">
        <f t="shared" si="132"/>
        <v>1</v>
      </c>
      <c r="AK434" s="19">
        <f t="shared" si="133"/>
        <v>1</v>
      </c>
    </row>
    <row r="435" spans="2:37" x14ac:dyDescent="0.15">
      <c r="B435" s="51" t="str">
        <f>IFERROR(IF(AND(AF435=1,AI435=1),MAX($B$5:B434)+1,""),"")</f>
        <v/>
      </c>
      <c r="C435" s="51" t="str">
        <f>IFERROR(IF(AND(AG435=1,AJ435=1),MAX($C$5:C434)+1,""),"")</f>
        <v/>
      </c>
      <c r="D435" s="51" t="str">
        <f>IFERROR(IF(AND(AH435=1,AK435=1),MAX($D$5:D434)+1,""),"")</f>
        <v/>
      </c>
      <c r="F435" s="5" t="s">
        <v>967</v>
      </c>
      <c r="G435" s="5" t="s">
        <v>968</v>
      </c>
      <c r="H435" s="12">
        <f>IFERROR([1]!EM_S_STM07_IS(F435,"9",$H$1,"1")/1000000,"")</f>
        <v>1327.3328556099998</v>
      </c>
      <c r="I435" s="12">
        <f>IFERROR([1]!EM_S_STM07_IS(F435,"9",$I$1,"1")/1000000,"")</f>
        <v>970.00101239000003</v>
      </c>
      <c r="J435" s="12">
        <f>IFERROR([1]!EM_S_STM07_IS(F435,"9",$J$1,"1")/1000000,"")</f>
        <v>857.41260740999996</v>
      </c>
      <c r="K435" s="12">
        <f>IFERROR([1]!EM_S_STM07_IS(F435,"9",$K$1,"1")/1000000,"")</f>
        <v>727.77513517</v>
      </c>
      <c r="L435" s="12">
        <f>IFERROR([1]!EM_S_STM07_IS(F435,"9",$L$1,"1")/1000000,"")</f>
        <v>777.74359920000006</v>
      </c>
      <c r="M435" s="13">
        <f>IFERROR([1]!EM_S_STM07_IS(F435,"9",$M$1,"1")/1000000,"")</f>
        <v>2560.4092626300003</v>
      </c>
      <c r="N435" s="12">
        <f>IFERROR([1]!EM_S_STM07_IS(F435,"61",$N$1,"1")/1000000,"")</f>
        <v>27.632002829999998</v>
      </c>
      <c r="O435" s="12">
        <f>IFERROR([1]!EM_S_STM07_IS(F435,"61",$O$1,"1")/1000000,"")</f>
        <v>-276.89853058</v>
      </c>
      <c r="P435" s="12">
        <f>IFERROR([1]!EM_S_STM07_IS(F435,"61",$P$1,"1")/1000000,"")</f>
        <v>-66.000793170000009</v>
      </c>
      <c r="Q435" s="12">
        <f>IFERROR([1]!EM_S_STM07_IS(F435,"61",$Q$1,"1")/1000000,"")</f>
        <v>668.28614747000006</v>
      </c>
      <c r="R435" s="12">
        <f>IFERROR([1]!EM_S_STM07_IS(F435,"61",$R$1,"1")/1000000,"")</f>
        <v>194.14462411000002</v>
      </c>
      <c r="S435" s="12">
        <f>IFERROR([1]!EM_S_STM07_IS(F435,"61",$S$1,"1")/1000000,"")</f>
        <v>445.34507808000001</v>
      </c>
      <c r="T435" s="20">
        <f t="shared" si="116"/>
        <v>0.14042284622357815</v>
      </c>
      <c r="U435" s="20">
        <f t="shared" si="117"/>
        <v>0.74364014067361639</v>
      </c>
      <c r="V435" s="14">
        <f t="shared" si="118"/>
        <v>-0.2692104257871184</v>
      </c>
      <c r="W435" s="14">
        <f t="shared" si="119"/>
        <v>-0.11607039945514264</v>
      </c>
      <c r="X435" s="14">
        <f t="shared" si="120"/>
        <v>-0.15119613488259517</v>
      </c>
      <c r="Y435" s="14">
        <f t="shared" si="121"/>
        <v>6.8659207515145454E-2</v>
      </c>
      <c r="Z435" s="15">
        <f t="shared" si="122"/>
        <v>2.2920994338798542</v>
      </c>
      <c r="AA435" s="14">
        <f t="shared" si="123"/>
        <v>-11.020935951822208</v>
      </c>
      <c r="AB435" s="14">
        <f t="shared" si="124"/>
        <v>0.76164267455030277</v>
      </c>
      <c r="AC435" s="14">
        <f t="shared" si="125"/>
        <v>11.125426004331153</v>
      </c>
      <c r="AD435" s="14">
        <f t="shared" si="126"/>
        <v>-0.70948877985127579</v>
      </c>
      <c r="AE435" s="14">
        <f t="shared" si="127"/>
        <v>1.2938831302775236</v>
      </c>
      <c r="AF435" s="18" t="str">
        <f t="shared" si="128"/>
        <v/>
      </c>
      <c r="AG435" s="18">
        <f t="shared" si="129"/>
        <v>1</v>
      </c>
      <c r="AH435" s="18" t="str">
        <f t="shared" si="130"/>
        <v/>
      </c>
      <c r="AI435" s="19" t="str">
        <f t="shared" si="131"/>
        <v/>
      </c>
      <c r="AJ435" s="19" t="str">
        <f t="shared" si="132"/>
        <v/>
      </c>
      <c r="AK435" s="19" t="str">
        <f t="shared" si="133"/>
        <v/>
      </c>
    </row>
    <row r="436" spans="2:37" x14ac:dyDescent="0.15">
      <c r="B436" s="51" t="str">
        <f>IFERROR(IF(AND(AF436=1,AI436=1),MAX($B$5:B435)+1,""),"")</f>
        <v/>
      </c>
      <c r="C436" s="51" t="str">
        <f>IFERROR(IF(AND(AG436=1,AJ436=1),MAX($C$5:C435)+1,""),"")</f>
        <v/>
      </c>
      <c r="D436" s="51" t="str">
        <f>IFERROR(IF(AND(AH436=1,AK436=1),MAX($D$5:D435)+1,""),"")</f>
        <v/>
      </c>
      <c r="F436" s="5" t="s">
        <v>969</v>
      </c>
      <c r="G436" s="5" t="s">
        <v>970</v>
      </c>
      <c r="H436" s="12">
        <f>IFERROR([1]!EM_S_STM07_IS(F436,"9",$H$1,"1")/1000000,"")</f>
        <v>27905.980881220003</v>
      </c>
      <c r="I436" s="12">
        <f>IFERROR([1]!EM_S_STM07_IS(F436,"9",$I$1,"1")/1000000,"")</f>
        <v>12516.486236780001</v>
      </c>
      <c r="J436" s="12">
        <f>IFERROR([1]!EM_S_STM07_IS(F436,"9",$J$1,"1")/1000000,"")</f>
        <v>10103.38216666</v>
      </c>
      <c r="K436" s="12">
        <f>IFERROR([1]!EM_S_STM07_IS(F436,"9",$K$1,"1")/1000000,"")</f>
        <v>9250.1907926100012</v>
      </c>
      <c r="L436" s="12">
        <f>IFERROR([1]!EM_S_STM07_IS(F436,"9",$L$1,"1")/1000000,"")</f>
        <v>23985.25072077</v>
      </c>
      <c r="M436" s="13">
        <f>IFERROR([1]!EM_S_STM07_IS(F436,"9",$M$1,"1")/1000000,"")</f>
        <v>17843.232849430002</v>
      </c>
      <c r="N436" s="12">
        <f>IFERROR([1]!EM_S_STM07_IS(F436,"61",$N$1,"1")/1000000,"")</f>
        <v>349.67079014999996</v>
      </c>
      <c r="O436" s="12">
        <f>IFERROR([1]!EM_S_STM07_IS(F436,"61",$O$1,"1")/1000000,"")</f>
        <v>11.78276741</v>
      </c>
      <c r="P436" s="12">
        <f>IFERROR([1]!EM_S_STM07_IS(F436,"61",$P$1,"1")/1000000,"")</f>
        <v>-357.09506847</v>
      </c>
      <c r="Q436" s="12">
        <f>IFERROR([1]!EM_S_STM07_IS(F436,"61",$Q$1,"1")/1000000,"")</f>
        <v>-229.09398779</v>
      </c>
      <c r="R436" s="12">
        <f>IFERROR([1]!EM_S_STM07_IS(F436,"61",$R$1,"1")/1000000,"")</f>
        <v>62.643797429999999</v>
      </c>
      <c r="S436" s="12">
        <f>IFERROR([1]!EM_S_STM07_IS(F436,"61",$S$1,"1")/1000000,"")</f>
        <v>-1136.6210538800001</v>
      </c>
      <c r="T436" s="20">
        <f t="shared" si="116"/>
        <v>-8.5559926013864529E-2</v>
      </c>
      <c r="U436" s="20">
        <f t="shared" si="117"/>
        <v>-2.2658762979354017</v>
      </c>
      <c r="V436" s="14">
        <f t="shared" si="118"/>
        <v>-0.55147657091662128</v>
      </c>
      <c r="W436" s="14">
        <f t="shared" si="119"/>
        <v>-0.19279404974129533</v>
      </c>
      <c r="X436" s="14">
        <f t="shared" si="120"/>
        <v>-8.4446115169772754E-2</v>
      </c>
      <c r="Y436" s="14">
        <f t="shared" si="121"/>
        <v>1.5929465952131359</v>
      </c>
      <c r="Z436" s="15">
        <f t="shared" si="122"/>
        <v>-0.2560747829090369</v>
      </c>
      <c r="AA436" s="14">
        <f t="shared" si="123"/>
        <v>-0.96630325511334392</v>
      </c>
      <c r="AB436" s="14">
        <f t="shared" si="124"/>
        <v>-31.30655329468139</v>
      </c>
      <c r="AC436" s="14">
        <f t="shared" si="125"/>
        <v>0.35845098961581862</v>
      </c>
      <c r="AD436" s="14">
        <f t="shared" si="126"/>
        <v>1.2734414727959718</v>
      </c>
      <c r="AE436" s="14">
        <f t="shared" si="127"/>
        <v>-19.144191452475297</v>
      </c>
      <c r="AF436" s="18" t="str">
        <f t="shared" si="128"/>
        <v/>
      </c>
      <c r="AG436" s="18" t="str">
        <f t="shared" si="129"/>
        <v/>
      </c>
      <c r="AH436" s="18" t="str">
        <f t="shared" si="130"/>
        <v/>
      </c>
      <c r="AI436" s="19" t="str">
        <f t="shared" si="131"/>
        <v/>
      </c>
      <c r="AJ436" s="19" t="str">
        <f t="shared" si="132"/>
        <v/>
      </c>
      <c r="AK436" s="19" t="str">
        <f t="shared" si="133"/>
        <v/>
      </c>
    </row>
    <row r="437" spans="2:37" x14ac:dyDescent="0.15">
      <c r="B437" s="51">
        <f>IFERROR(IF(AND(AF437=1,AI437=1),MAX($B$5:B436)+1,""),"")</f>
        <v>14</v>
      </c>
      <c r="C437" s="51" t="str">
        <f>IFERROR(IF(AND(AG437=1,AJ437=1),MAX($C$5:C436)+1,""),"")</f>
        <v/>
      </c>
      <c r="D437" s="51" t="str">
        <f>IFERROR(IF(AND(AH437=1,AK437=1),MAX($D$5:D436)+1,""),"")</f>
        <v/>
      </c>
      <c r="F437" s="5" t="s">
        <v>971</v>
      </c>
      <c r="G437" s="5" t="s">
        <v>972</v>
      </c>
      <c r="H437" s="12">
        <f>IFERROR([1]!EM_S_STM07_IS(F437,"9",$H$1,"1")/1000000,"")</f>
        <v>9266.955299610001</v>
      </c>
      <c r="I437" s="12">
        <f>IFERROR([1]!EM_S_STM07_IS(F437,"9",$I$1,"1")/1000000,"")</f>
        <v>12841.605025479999</v>
      </c>
      <c r="J437" s="12">
        <f>IFERROR([1]!EM_S_STM07_IS(F437,"9",$J$1,"1")/1000000,"")</f>
        <v>16268.432099080001</v>
      </c>
      <c r="K437" s="12">
        <f>IFERROR([1]!EM_S_STM07_IS(F437,"9",$K$1,"1")/1000000,"")</f>
        <v>21921.769773009997</v>
      </c>
      <c r="L437" s="12">
        <f>IFERROR([1]!EM_S_STM07_IS(F437,"9",$L$1,"1")/1000000,"")</f>
        <v>26133.649861490001</v>
      </c>
      <c r="M437" s="13">
        <f>IFERROR([1]!EM_S_STM07_IS(F437,"9",$M$1,"1")/1000000,"")</f>
        <v>31079.198293459998</v>
      </c>
      <c r="N437" s="12">
        <f>IFERROR([1]!EM_S_STM07_IS(F437,"61",$N$1,"1")/1000000,"")</f>
        <v>366.47373414999998</v>
      </c>
      <c r="O437" s="12">
        <f>IFERROR([1]!EM_S_STM07_IS(F437,"61",$O$1,"1")/1000000,"")</f>
        <v>703.20601344000011</v>
      </c>
      <c r="P437" s="12">
        <f>IFERROR([1]!EM_S_STM07_IS(F437,"61",$P$1,"1")/1000000,"")</f>
        <v>34.512163639999997</v>
      </c>
      <c r="Q437" s="12">
        <f>IFERROR([1]!EM_S_STM07_IS(F437,"61",$Q$1,"1")/1000000,"")</f>
        <v>-1340.66147099</v>
      </c>
      <c r="R437" s="12">
        <f>IFERROR([1]!EM_S_STM07_IS(F437,"61",$R$1,"1")/1000000,"")</f>
        <v>34.479029850000003</v>
      </c>
      <c r="S437" s="12">
        <f>IFERROR([1]!EM_S_STM07_IS(F437,"61",$S$1,"1")/1000000,"")</f>
        <v>-1968.6273468499999</v>
      </c>
      <c r="T437" s="20">
        <f t="shared" si="116"/>
        <v>0.2738155548423018</v>
      </c>
      <c r="U437" s="20">
        <f t="shared" si="117"/>
        <v>-2.399665094395222</v>
      </c>
      <c r="V437" s="14">
        <f t="shared" si="118"/>
        <v>0.38574155267808802</v>
      </c>
      <c r="W437" s="14">
        <f t="shared" si="119"/>
        <v>0.26685348652295215</v>
      </c>
      <c r="X437" s="14">
        <f t="shared" si="120"/>
        <v>0.34750353565109077</v>
      </c>
      <c r="Y437" s="14">
        <f t="shared" si="121"/>
        <v>0.19213230191230524</v>
      </c>
      <c r="Z437" s="15">
        <f t="shared" si="122"/>
        <v>0.18924063260132881</v>
      </c>
      <c r="AA437" s="14">
        <f t="shared" si="123"/>
        <v>0.91884423878567378</v>
      </c>
      <c r="AB437" s="14">
        <f t="shared" si="124"/>
        <v>-0.95092168869380023</v>
      </c>
      <c r="AC437" s="14">
        <f t="shared" si="125"/>
        <v>-39.846056856202367</v>
      </c>
      <c r="AD437" s="14">
        <f t="shared" si="126"/>
        <v>1.0257179240218928</v>
      </c>
      <c r="AE437" s="14">
        <f t="shared" si="127"/>
        <v>-58.096367137197731</v>
      </c>
      <c r="AF437" s="18">
        <f t="shared" si="128"/>
        <v>1</v>
      </c>
      <c r="AG437" s="18" t="str">
        <f t="shared" si="129"/>
        <v/>
      </c>
      <c r="AH437" s="18" t="str">
        <f t="shared" si="130"/>
        <v/>
      </c>
      <c r="AI437" s="19">
        <f t="shared" si="131"/>
        <v>1</v>
      </c>
      <c r="AJ437" s="19" t="str">
        <f t="shared" si="132"/>
        <v/>
      </c>
      <c r="AK437" s="19" t="str">
        <f t="shared" si="133"/>
        <v/>
      </c>
    </row>
    <row r="438" spans="2:37" x14ac:dyDescent="0.15">
      <c r="B438" s="51" t="str">
        <f>IFERROR(IF(AND(AF438=1,AI438=1),MAX($B$5:B437)+1,""),"")</f>
        <v/>
      </c>
      <c r="C438" s="51" t="str">
        <f>IFERROR(IF(AND(AG438=1,AJ438=1),MAX($C$5:C437)+1,""),"")</f>
        <v/>
      </c>
      <c r="D438" s="51" t="str">
        <f>IFERROR(IF(AND(AH438=1,AK438=1),MAX($D$5:D437)+1,""),"")</f>
        <v/>
      </c>
      <c r="F438" s="5" t="s">
        <v>973</v>
      </c>
      <c r="G438" s="5" t="s">
        <v>974</v>
      </c>
      <c r="H438" s="12">
        <f>IFERROR([1]!EM_S_STM07_IS(F438,"9",$H$1,"1")/1000000,"")</f>
        <v>9137.5125448399995</v>
      </c>
      <c r="I438" s="12">
        <f>IFERROR([1]!EM_S_STM07_IS(F438,"9",$I$1,"1")/1000000,"")</f>
        <v>12302.839567969999</v>
      </c>
      <c r="J438" s="12">
        <f>IFERROR([1]!EM_S_STM07_IS(F438,"9",$J$1,"1")/1000000,"")</f>
        <v>13034.564226070001</v>
      </c>
      <c r="K438" s="12">
        <f>IFERROR([1]!EM_S_STM07_IS(F438,"9",$K$1,"1")/1000000,"")</f>
        <v>18326.40844263</v>
      </c>
      <c r="L438" s="12">
        <f>IFERROR([1]!EM_S_STM07_IS(F438,"9",$L$1,"1")/1000000,"")</f>
        <v>21792.094179349999</v>
      </c>
      <c r="M438" s="13">
        <f>IFERROR([1]!EM_S_STM07_IS(F438,"9",$M$1,"1")/1000000,"")</f>
        <v>20449.65522212</v>
      </c>
      <c r="N438" s="12">
        <f>IFERROR([1]!EM_S_STM07_IS(F438,"61",$N$1,"1")/1000000,"")</f>
        <v>741.15186183000003</v>
      </c>
      <c r="O438" s="12">
        <f>IFERROR([1]!EM_S_STM07_IS(F438,"61",$O$1,"1")/1000000,"")</f>
        <v>932.28328637000004</v>
      </c>
      <c r="P438" s="12">
        <f>IFERROR([1]!EM_S_STM07_IS(F438,"61",$P$1,"1")/1000000,"")</f>
        <v>1032.1579355900001</v>
      </c>
      <c r="Q438" s="12">
        <f>IFERROR([1]!EM_S_STM07_IS(F438,"61",$Q$1,"1")/1000000,"")</f>
        <v>1209.3828656600001</v>
      </c>
      <c r="R438" s="12">
        <f>IFERROR([1]!EM_S_STM07_IS(F438,"61",$R$1,"1")/1000000,"")</f>
        <v>959.18713328999991</v>
      </c>
      <c r="S438" s="12">
        <f>IFERROR([1]!EM_S_STM07_IS(F438,"61",$S$1,"1")/1000000,"")</f>
        <v>351.339698</v>
      </c>
      <c r="T438" s="20">
        <f t="shared" si="116"/>
        <v>0.17482072908474522</v>
      </c>
      <c r="U438" s="20">
        <f t="shared" si="117"/>
        <v>-0.1386810467274523</v>
      </c>
      <c r="V438" s="14">
        <f t="shared" si="118"/>
        <v>0.34641014254119695</v>
      </c>
      <c r="W438" s="14">
        <f t="shared" si="119"/>
        <v>5.9476079002527243E-2</v>
      </c>
      <c r="X438" s="14">
        <f t="shared" si="120"/>
        <v>0.40598551089080187</v>
      </c>
      <c r="Y438" s="14">
        <f t="shared" si="121"/>
        <v>0.18910883425790564</v>
      </c>
      <c r="Z438" s="15">
        <f t="shared" si="122"/>
        <v>-6.1602108828167711E-2</v>
      </c>
      <c r="AA438" s="14">
        <f t="shared" si="123"/>
        <v>0.25788429387207062</v>
      </c>
      <c r="AB438" s="14">
        <f t="shared" si="124"/>
        <v>0.10712907833935176</v>
      </c>
      <c r="AC438" s="14">
        <f t="shared" si="125"/>
        <v>0.17170330620836147</v>
      </c>
      <c r="AD438" s="14">
        <f t="shared" si="126"/>
        <v>-0.20687884662022241</v>
      </c>
      <c r="AE438" s="14">
        <f t="shared" si="127"/>
        <v>-0.63371099777484585</v>
      </c>
      <c r="AF438" s="18" t="str">
        <f t="shared" si="128"/>
        <v/>
      </c>
      <c r="AG438" s="18" t="str">
        <f t="shared" si="129"/>
        <v/>
      </c>
      <c r="AH438" s="18" t="str">
        <f t="shared" si="130"/>
        <v/>
      </c>
      <c r="AI438" s="19" t="str">
        <f t="shared" si="131"/>
        <v/>
      </c>
      <c r="AJ438" s="19" t="str">
        <f t="shared" si="132"/>
        <v/>
      </c>
      <c r="AK438" s="19" t="str">
        <f t="shared" si="133"/>
        <v/>
      </c>
    </row>
    <row r="439" spans="2:37" x14ac:dyDescent="0.15">
      <c r="B439" s="51" t="str">
        <f>IFERROR(IF(AND(AF439=1,AI439=1),MAX($B$5:B438)+1,""),"")</f>
        <v/>
      </c>
      <c r="C439" s="51" t="str">
        <f>IFERROR(IF(AND(AG439=1,AJ439=1),MAX($C$5:C438)+1,""),"")</f>
        <v/>
      </c>
      <c r="D439" s="51" t="str">
        <f>IFERROR(IF(AND(AH439=1,AK439=1),MAX($D$5:D438)+1,""),"")</f>
        <v/>
      </c>
      <c r="F439" s="5" t="s">
        <v>975</v>
      </c>
      <c r="G439" s="5" t="s">
        <v>976</v>
      </c>
      <c r="H439" s="12">
        <f>IFERROR([1]!EM_S_STM07_IS(F439,"9",$H$1,"1")/1000000,"")</f>
        <v>1637.37479024</v>
      </c>
      <c r="I439" s="12">
        <f>IFERROR([1]!EM_S_STM07_IS(F439,"9",$I$1,"1")/1000000,"")</f>
        <v>2323.8607866399998</v>
      </c>
      <c r="J439" s="12">
        <f>IFERROR([1]!EM_S_STM07_IS(F439,"9",$J$1,"1")/1000000,"")</f>
        <v>2248.49028636</v>
      </c>
      <c r="K439" s="12">
        <f>IFERROR([1]!EM_S_STM07_IS(F439,"9",$K$1,"1")/1000000,"")</f>
        <v>2873.4307011199999</v>
      </c>
      <c r="L439" s="12">
        <f>IFERROR([1]!EM_S_STM07_IS(F439,"9",$L$1,"1")/1000000,"")</f>
        <v>2452.5959016199999</v>
      </c>
      <c r="M439" s="13">
        <f>IFERROR([1]!EM_S_STM07_IS(F439,"9",$M$1,"1")/1000000,"")</f>
        <v>1081.01152611</v>
      </c>
      <c r="N439" s="12">
        <f>IFERROR([1]!EM_S_STM07_IS(F439,"61",$N$1,"1")/1000000,"")</f>
        <v>82.185402069999995</v>
      </c>
      <c r="O439" s="12">
        <f>IFERROR([1]!EM_S_STM07_IS(F439,"61",$O$1,"1")/1000000,"")</f>
        <v>236.21237809000002</v>
      </c>
      <c r="P439" s="12">
        <f>IFERROR([1]!EM_S_STM07_IS(F439,"61",$P$1,"1")/1000000,"")</f>
        <v>104.21736256</v>
      </c>
      <c r="Q439" s="12">
        <f>IFERROR([1]!EM_S_STM07_IS(F439,"61",$Q$1,"1")/1000000,"")</f>
        <v>3.5410140999999999</v>
      </c>
      <c r="R439" s="12">
        <f>IFERROR([1]!EM_S_STM07_IS(F439,"61",$R$1,"1")/1000000,"")</f>
        <v>-336.66805492999998</v>
      </c>
      <c r="S439" s="12">
        <f>IFERROR([1]!EM_S_STM07_IS(F439,"61",$S$1,"1")/1000000,"")</f>
        <v>-637.13431194000009</v>
      </c>
      <c r="T439" s="20">
        <f t="shared" si="116"/>
        <v>-7.9685117688102047E-2</v>
      </c>
      <c r="U439" s="20">
        <f t="shared" si="117"/>
        <v>-2.5062160184583524</v>
      </c>
      <c r="V439" s="14">
        <f t="shared" si="118"/>
        <v>0.41926014770227243</v>
      </c>
      <c r="W439" s="14">
        <f t="shared" si="119"/>
        <v>-3.2433311286678104E-2</v>
      </c>
      <c r="X439" s="14">
        <f t="shared" si="120"/>
        <v>0.27793778721263385</v>
      </c>
      <c r="Y439" s="14">
        <f t="shared" si="121"/>
        <v>-0.14645726425069788</v>
      </c>
      <c r="Z439" s="15">
        <f t="shared" si="122"/>
        <v>-0.55923781598266342</v>
      </c>
      <c r="AA439" s="14">
        <f t="shared" si="123"/>
        <v>1.8741403234702216</v>
      </c>
      <c r="AB439" s="14">
        <f t="shared" si="124"/>
        <v>-0.55879804689874546</v>
      </c>
      <c r="AC439" s="14">
        <f t="shared" si="125"/>
        <v>-0.96602280068293456</v>
      </c>
      <c r="AD439" s="14">
        <f t="shared" si="126"/>
        <v>-96.076733789340167</v>
      </c>
      <c r="AE439" s="14">
        <f t="shared" si="127"/>
        <v>-0.8924703505726822</v>
      </c>
      <c r="AF439" s="18" t="str">
        <f t="shared" si="128"/>
        <v/>
      </c>
      <c r="AG439" s="18" t="str">
        <f t="shared" si="129"/>
        <v/>
      </c>
      <c r="AH439" s="18" t="str">
        <f t="shared" si="130"/>
        <v/>
      </c>
      <c r="AI439" s="19" t="str">
        <f t="shared" si="131"/>
        <v/>
      </c>
      <c r="AJ439" s="19" t="str">
        <f t="shared" si="132"/>
        <v/>
      </c>
      <c r="AK439" s="19" t="str">
        <f t="shared" si="133"/>
        <v/>
      </c>
    </row>
    <row r="440" spans="2:37" x14ac:dyDescent="0.15">
      <c r="B440" s="51" t="str">
        <f>IFERROR(IF(AND(AF440=1,AI440=1),MAX($B$5:B439)+1,""),"")</f>
        <v/>
      </c>
      <c r="C440" s="51">
        <f>IFERROR(IF(AND(AG440=1,AJ440=1),MAX($C$5:C439)+1,""),"")</f>
        <v>14</v>
      </c>
      <c r="D440" s="51" t="str">
        <f>IFERROR(IF(AND(AH440=1,AK440=1),MAX($D$5:D439)+1,""),"")</f>
        <v/>
      </c>
      <c r="F440" s="5" t="s">
        <v>977</v>
      </c>
      <c r="G440" s="5" t="s">
        <v>978</v>
      </c>
      <c r="H440" s="12">
        <f>IFERROR([1]!EM_S_STM07_IS(F440,"9",$H$1,"1")/1000000,"")</f>
        <v>8971.8365092000004</v>
      </c>
      <c r="I440" s="12">
        <f>IFERROR([1]!EM_S_STM07_IS(F440,"9",$I$1,"1")/1000000,"")</f>
        <v>11131.37242279</v>
      </c>
      <c r="J440" s="12">
        <f>IFERROR([1]!EM_S_STM07_IS(F440,"9",$J$1,"1")/1000000,"")</f>
        <v>14579.230374700001</v>
      </c>
      <c r="K440" s="12">
        <f>IFERROR([1]!EM_S_STM07_IS(F440,"9",$K$1,"1")/1000000,"")</f>
        <v>16717.986446629999</v>
      </c>
      <c r="L440" s="12">
        <f>IFERROR([1]!EM_S_STM07_IS(F440,"9",$L$1,"1")/1000000,"")</f>
        <v>18947.379094830001</v>
      </c>
      <c r="M440" s="13">
        <f>IFERROR([1]!EM_S_STM07_IS(F440,"9",$M$1,"1")/1000000,"")</f>
        <v>21727.383494049998</v>
      </c>
      <c r="N440" s="12">
        <f>IFERROR([1]!EM_S_STM07_IS(F440,"61",$N$1,"1")/1000000,"")</f>
        <v>317.30676168000002</v>
      </c>
      <c r="O440" s="12">
        <f>IFERROR([1]!EM_S_STM07_IS(F440,"61",$O$1,"1")/1000000,"")</f>
        <v>381.48499924000004</v>
      </c>
      <c r="P440" s="12">
        <f>IFERROR([1]!EM_S_STM07_IS(F440,"61",$P$1,"1")/1000000,"")</f>
        <v>469.92723997000002</v>
      </c>
      <c r="Q440" s="12">
        <f>IFERROR([1]!EM_S_STM07_IS(F440,"61",$Q$1,"1")/1000000,"")</f>
        <v>574.97585461000006</v>
      </c>
      <c r="R440" s="12">
        <f>IFERROR([1]!EM_S_STM07_IS(F440,"61",$R$1,"1")/1000000,"")</f>
        <v>756.66941965000001</v>
      </c>
      <c r="S440" s="12">
        <f>IFERROR([1]!EM_S_STM07_IS(F440,"61",$S$1,"1")/1000000,"")</f>
        <v>1096.9124320599999</v>
      </c>
      <c r="T440" s="20">
        <f t="shared" si="116"/>
        <v>0.19350767399888191</v>
      </c>
      <c r="U440" s="20">
        <f t="shared" si="117"/>
        <v>0.28155876828245341</v>
      </c>
      <c r="V440" s="14">
        <f t="shared" si="118"/>
        <v>0.2407016569434301</v>
      </c>
      <c r="W440" s="14">
        <f t="shared" si="119"/>
        <v>0.30974239482374799</v>
      </c>
      <c r="X440" s="14">
        <f t="shared" si="120"/>
        <v>0.14669883230883562</v>
      </c>
      <c r="Y440" s="14">
        <f t="shared" si="121"/>
        <v>0.13335294027884573</v>
      </c>
      <c r="Z440" s="15">
        <f t="shared" si="122"/>
        <v>0.14672237174895347</v>
      </c>
      <c r="AA440" s="14">
        <f t="shared" si="123"/>
        <v>0.20225928127155066</v>
      </c>
      <c r="AB440" s="14">
        <f t="shared" si="124"/>
        <v>0.23183674562878198</v>
      </c>
      <c r="AC440" s="14">
        <f t="shared" si="125"/>
        <v>0.22354229698773431</v>
      </c>
      <c r="AD440" s="14">
        <f t="shared" si="126"/>
        <v>0.31600207831899435</v>
      </c>
      <c r="AE440" s="14">
        <f t="shared" si="127"/>
        <v>0.44965873282863794</v>
      </c>
      <c r="AF440" s="18" t="str">
        <f t="shared" si="128"/>
        <v/>
      </c>
      <c r="AG440" s="18">
        <f t="shared" si="129"/>
        <v>1</v>
      </c>
      <c r="AH440" s="18" t="str">
        <f t="shared" si="130"/>
        <v/>
      </c>
      <c r="AI440" s="19">
        <f t="shared" si="131"/>
        <v>1</v>
      </c>
      <c r="AJ440" s="19">
        <f t="shared" si="132"/>
        <v>1</v>
      </c>
      <c r="AK440" s="19">
        <f t="shared" si="133"/>
        <v>1</v>
      </c>
    </row>
    <row r="441" spans="2:37" x14ac:dyDescent="0.15">
      <c r="B441" s="51" t="str">
        <f>IFERROR(IF(AND(AF441=1,AI441=1),MAX($B$5:B440)+1,""),"")</f>
        <v/>
      </c>
      <c r="C441" s="51" t="str">
        <f>IFERROR(IF(AND(AG441=1,AJ441=1),MAX($C$5:C440)+1,""),"")</f>
        <v/>
      </c>
      <c r="D441" s="51" t="str">
        <f>IFERROR(IF(AND(AH441=1,AK441=1),MAX($D$5:D440)+1,""),"")</f>
        <v/>
      </c>
      <c r="F441" s="5" t="s">
        <v>979</v>
      </c>
      <c r="G441" s="5" t="s">
        <v>980</v>
      </c>
      <c r="H441" s="12">
        <f>IFERROR([1]!EM_S_STM07_IS(F441,"9",$H$1,"1")/1000000,"")</f>
        <v>1208.02430061</v>
      </c>
      <c r="I441" s="12">
        <f>IFERROR([1]!EM_S_STM07_IS(F441,"9",$I$1,"1")/1000000,"")</f>
        <v>1231.7270767</v>
      </c>
      <c r="J441" s="12">
        <f>IFERROR([1]!EM_S_STM07_IS(F441,"9",$J$1,"1")/1000000,"")</f>
        <v>1105.8819193499999</v>
      </c>
      <c r="K441" s="12">
        <f>IFERROR([1]!EM_S_STM07_IS(F441,"9",$K$1,"1")/1000000,"")</f>
        <v>872.18661724000003</v>
      </c>
      <c r="L441" s="12">
        <f>IFERROR([1]!EM_S_STM07_IS(F441,"9",$L$1,"1")/1000000,"")</f>
        <v>1579.5974581300002</v>
      </c>
      <c r="M441" s="13">
        <f>IFERROR([1]!EM_S_STM07_IS(F441,"9",$M$1,"1")/1000000,"")</f>
        <v>1306.30737041</v>
      </c>
      <c r="N441" s="12">
        <f>IFERROR([1]!EM_S_STM07_IS(F441,"61",$N$1,"1")/1000000,"")</f>
        <v>214.16322908000001</v>
      </c>
      <c r="O441" s="12">
        <f>IFERROR([1]!EM_S_STM07_IS(F441,"61",$O$1,"1")/1000000,"")</f>
        <v>251.94196628999998</v>
      </c>
      <c r="P441" s="12">
        <f>IFERROR([1]!EM_S_STM07_IS(F441,"61",$P$1,"1")/1000000,"")</f>
        <v>158.93322494999998</v>
      </c>
      <c r="Q441" s="12">
        <f>IFERROR([1]!EM_S_STM07_IS(F441,"61",$Q$1,"1")/1000000,"")</f>
        <v>167.25791177000002</v>
      </c>
      <c r="R441" s="12">
        <f>IFERROR([1]!EM_S_STM07_IS(F441,"61",$R$1,"1")/1000000,"")</f>
        <v>265.16207530999998</v>
      </c>
      <c r="S441" s="12">
        <f>IFERROR([1]!EM_S_STM07_IS(F441,"61",$S$1,"1")/1000000,"")</f>
        <v>186.87640001</v>
      </c>
      <c r="T441" s="20">
        <f t="shared" si="116"/>
        <v>1.576663010886592E-2</v>
      </c>
      <c r="U441" s="20">
        <f t="shared" si="117"/>
        <v>-2.6890055918908917E-2</v>
      </c>
      <c r="V441" s="14">
        <f t="shared" si="118"/>
        <v>1.9621108679710474E-2</v>
      </c>
      <c r="W441" s="14">
        <f t="shared" si="119"/>
        <v>-0.10216967681441255</v>
      </c>
      <c r="X441" s="14">
        <f t="shared" si="120"/>
        <v>-0.21132030284694234</v>
      </c>
      <c r="Y441" s="14">
        <f t="shared" si="121"/>
        <v>0.81107738516852468</v>
      </c>
      <c r="Z441" s="15">
        <f t="shared" si="122"/>
        <v>-0.1730124889182422</v>
      </c>
      <c r="AA441" s="14">
        <f t="shared" si="123"/>
        <v>0.17640160438507324</v>
      </c>
      <c r="AB441" s="14">
        <f t="shared" si="124"/>
        <v>-0.36916732337057923</v>
      </c>
      <c r="AC441" s="14">
        <f t="shared" si="125"/>
        <v>5.2378518227506971E-2</v>
      </c>
      <c r="AD441" s="14">
        <f t="shared" si="126"/>
        <v>0.58534847472345641</v>
      </c>
      <c r="AE441" s="14">
        <f t="shared" si="127"/>
        <v>-0.29523707418746248</v>
      </c>
      <c r="AF441" s="18" t="str">
        <f t="shared" si="128"/>
        <v/>
      </c>
      <c r="AG441" s="18" t="str">
        <f t="shared" si="129"/>
        <v/>
      </c>
      <c r="AH441" s="18" t="str">
        <f t="shared" si="130"/>
        <v/>
      </c>
      <c r="AI441" s="19" t="str">
        <f t="shared" si="131"/>
        <v/>
      </c>
      <c r="AJ441" s="19" t="str">
        <f t="shared" si="132"/>
        <v/>
      </c>
      <c r="AK441" s="19" t="str">
        <f t="shared" si="133"/>
        <v/>
      </c>
    </row>
    <row r="442" spans="2:37" x14ac:dyDescent="0.15">
      <c r="B442" s="51" t="str">
        <f>IFERROR(IF(AND(AF442=1,AI442=1),MAX($B$5:B441)+1,""),"")</f>
        <v/>
      </c>
      <c r="C442" s="51" t="str">
        <f>IFERROR(IF(AND(AG442=1,AJ442=1),MAX($C$5:C441)+1,""),"")</f>
        <v/>
      </c>
      <c r="D442" s="51" t="str">
        <f>IFERROR(IF(AND(AH442=1,AK442=1),MAX($D$5:D441)+1,""),"")</f>
        <v/>
      </c>
      <c r="F442" s="5" t="s">
        <v>981</v>
      </c>
      <c r="G442" s="5" t="s">
        <v>982</v>
      </c>
      <c r="H442" s="12">
        <f>IFERROR([1]!EM_S_STM07_IS(F442,"9",$H$1,"1")/1000000,"")</f>
        <v>7276.0142649300005</v>
      </c>
      <c r="I442" s="12">
        <f>IFERROR([1]!EM_S_STM07_IS(F442,"9",$I$1,"1")/1000000,"")</f>
        <v>7907.6031374599997</v>
      </c>
      <c r="J442" s="12">
        <f>IFERROR([1]!EM_S_STM07_IS(F442,"9",$J$1,"1")/1000000,"")</f>
        <v>7177.88444617</v>
      </c>
      <c r="K442" s="12">
        <f>IFERROR([1]!EM_S_STM07_IS(F442,"9",$K$1,"1")/1000000,"")</f>
        <v>7575.2278043599999</v>
      </c>
      <c r="L442" s="12">
        <f>IFERROR([1]!EM_S_STM07_IS(F442,"9",$L$1,"1")/1000000,"")</f>
        <v>6595.82215068</v>
      </c>
      <c r="M442" s="13">
        <f>IFERROR([1]!EM_S_STM07_IS(F442,"9",$M$1,"1")/1000000,"")</f>
        <v>6121.2667137899998</v>
      </c>
      <c r="N442" s="12">
        <f>IFERROR([1]!EM_S_STM07_IS(F442,"61",$N$1,"1")/1000000,"")</f>
        <v>-311.89111075</v>
      </c>
      <c r="O442" s="12">
        <f>IFERROR([1]!EM_S_STM07_IS(F442,"61",$O$1,"1")/1000000,"")</f>
        <v>98.446357379999995</v>
      </c>
      <c r="P442" s="12">
        <f>IFERROR([1]!EM_S_STM07_IS(F442,"61",$P$1,"1")/1000000,"")</f>
        <v>84.613981909999993</v>
      </c>
      <c r="Q442" s="12">
        <f>IFERROR([1]!EM_S_STM07_IS(F442,"61",$Q$1,"1")/1000000,"")</f>
        <v>292.59134068000003</v>
      </c>
      <c r="R442" s="12">
        <f>IFERROR([1]!EM_S_STM07_IS(F442,"61",$R$1,"1")/1000000,"")</f>
        <v>690.25202290999994</v>
      </c>
      <c r="S442" s="12">
        <f>IFERROR([1]!EM_S_STM07_IS(F442,"61",$S$1,"1")/1000000,"")</f>
        <v>952.23880164000002</v>
      </c>
      <c r="T442" s="20">
        <f t="shared" si="116"/>
        <v>-3.397236096652545E-2</v>
      </c>
      <c r="U442" s="20" t="str">
        <f t="shared" si="117"/>
        <v/>
      </c>
      <c r="V442" s="14">
        <f t="shared" si="118"/>
        <v>8.6804237805610654E-2</v>
      </c>
      <c r="W442" s="14">
        <f t="shared" si="119"/>
        <v>-9.2280641631238031E-2</v>
      </c>
      <c r="X442" s="14">
        <f t="shared" si="120"/>
        <v>5.5356611153306555E-2</v>
      </c>
      <c r="Y442" s="14">
        <f t="shared" si="121"/>
        <v>-0.12929058755385453</v>
      </c>
      <c r="Z442" s="15">
        <f t="shared" si="122"/>
        <v>-7.1947882469977714E-2</v>
      </c>
      <c r="AA442" s="14">
        <f t="shared" si="123"/>
        <v>1.3156433575271429</v>
      </c>
      <c r="AB442" s="14">
        <f t="shared" si="124"/>
        <v>-0.14050672709613263</v>
      </c>
      <c r="AC442" s="14">
        <f t="shared" si="125"/>
        <v>2.457954986579121</v>
      </c>
      <c r="AD442" s="14">
        <f t="shared" si="126"/>
        <v>1.3590992860752897</v>
      </c>
      <c r="AE442" s="14">
        <f t="shared" si="127"/>
        <v>0.37955235194458797</v>
      </c>
      <c r="AF442" s="18" t="str">
        <f t="shared" si="128"/>
        <v/>
      </c>
      <c r="AG442" s="18" t="str">
        <f t="shared" si="129"/>
        <v/>
      </c>
      <c r="AH442" s="18" t="str">
        <f t="shared" si="130"/>
        <v/>
      </c>
      <c r="AI442" s="19" t="str">
        <f t="shared" si="131"/>
        <v/>
      </c>
      <c r="AJ442" s="19" t="str">
        <f t="shared" si="132"/>
        <v/>
      </c>
      <c r="AK442" s="19" t="str">
        <f t="shared" si="133"/>
        <v/>
      </c>
    </row>
    <row r="443" spans="2:37" x14ac:dyDescent="0.15">
      <c r="B443" s="51" t="str">
        <f>IFERROR(IF(AND(AF443=1,AI443=1),MAX($B$5:B442)+1,""),"")</f>
        <v/>
      </c>
      <c r="C443" s="51" t="str">
        <f>IFERROR(IF(AND(AG443=1,AJ443=1),MAX($C$5:C442)+1,""),"")</f>
        <v/>
      </c>
      <c r="D443" s="51" t="str">
        <f>IFERROR(IF(AND(AH443=1,AK443=1),MAX($D$5:D442)+1,""),"")</f>
        <v/>
      </c>
      <c r="F443" s="5" t="s">
        <v>983</v>
      </c>
      <c r="G443" s="5" t="s">
        <v>984</v>
      </c>
      <c r="H443" s="12">
        <f>IFERROR([1]!EM_S_STM07_IS(F443,"9",$H$1,"1")/1000000,"")</f>
        <v>1634.4585462499999</v>
      </c>
      <c r="I443" s="12">
        <f>IFERROR([1]!EM_S_STM07_IS(F443,"9",$I$1,"1")/1000000,"")</f>
        <v>2122.1000931200001</v>
      </c>
      <c r="J443" s="12">
        <f>IFERROR([1]!EM_S_STM07_IS(F443,"9",$J$1,"1")/1000000,"")</f>
        <v>2576.4247193299998</v>
      </c>
      <c r="K443" s="12">
        <f>IFERROR([1]!EM_S_STM07_IS(F443,"9",$K$1,"1")/1000000,"")</f>
        <v>2705.2462656500002</v>
      </c>
      <c r="L443" s="12">
        <f>IFERROR([1]!EM_S_STM07_IS(F443,"9",$L$1,"1")/1000000,"")</f>
        <v>3019.0706329200002</v>
      </c>
      <c r="M443" s="13">
        <f>IFERROR([1]!EM_S_STM07_IS(F443,"9",$M$1,"1")/1000000,"")</f>
        <v>3042.6027404400002</v>
      </c>
      <c r="N443" s="12">
        <f>IFERROR([1]!EM_S_STM07_IS(F443,"61",$N$1,"1")/1000000,"")</f>
        <v>9.5979078199999996</v>
      </c>
      <c r="O443" s="12">
        <f>IFERROR([1]!EM_S_STM07_IS(F443,"61",$O$1,"1")/1000000,"")</f>
        <v>90.150141519999991</v>
      </c>
      <c r="P443" s="12">
        <f>IFERROR([1]!EM_S_STM07_IS(F443,"61",$P$1,"1")/1000000,"")</f>
        <v>47.430576530000003</v>
      </c>
      <c r="Q443" s="12">
        <f>IFERROR([1]!EM_S_STM07_IS(F443,"61",$Q$1,"1")/1000000,"")</f>
        <v>53.114927649999998</v>
      </c>
      <c r="R443" s="12">
        <f>IFERROR([1]!EM_S_STM07_IS(F443,"61",$R$1,"1")/1000000,"")</f>
        <v>60.517263399999997</v>
      </c>
      <c r="S443" s="12">
        <f>IFERROR([1]!EM_S_STM07_IS(F443,"61",$S$1,"1")/1000000,"")</f>
        <v>112.10148548000001</v>
      </c>
      <c r="T443" s="20">
        <f t="shared" si="116"/>
        <v>0.13233327129412809</v>
      </c>
      <c r="U443" s="20">
        <f t="shared" si="117"/>
        <v>0.63488405655619196</v>
      </c>
      <c r="V443" s="14">
        <f t="shared" si="118"/>
        <v>0.29835051368467841</v>
      </c>
      <c r="W443" s="14">
        <f t="shared" si="119"/>
        <v>0.21409198731150925</v>
      </c>
      <c r="X443" s="14">
        <f t="shared" si="120"/>
        <v>5.0000120458982583E-2</v>
      </c>
      <c r="Y443" s="14">
        <f t="shared" si="121"/>
        <v>0.11600584067143929</v>
      </c>
      <c r="Z443" s="15">
        <f t="shared" si="122"/>
        <v>7.7944872383591936E-3</v>
      </c>
      <c r="AA443" s="14">
        <f t="shared" si="123"/>
        <v>8.392686740765134</v>
      </c>
      <c r="AB443" s="14">
        <f t="shared" si="124"/>
        <v>-0.4738713025816223</v>
      </c>
      <c r="AC443" s="14">
        <f t="shared" si="125"/>
        <v>0.11984571000111338</v>
      </c>
      <c r="AD443" s="14">
        <f t="shared" si="126"/>
        <v>0.13936450782306581</v>
      </c>
      <c r="AE443" s="14">
        <f t="shared" si="127"/>
        <v>0.85238854472061298</v>
      </c>
      <c r="AF443" s="18" t="str">
        <f t="shared" si="128"/>
        <v/>
      </c>
      <c r="AG443" s="18">
        <f t="shared" si="129"/>
        <v>1</v>
      </c>
      <c r="AH443" s="18" t="str">
        <f t="shared" si="130"/>
        <v/>
      </c>
      <c r="AI443" s="19" t="str">
        <f t="shared" si="131"/>
        <v/>
      </c>
      <c r="AJ443" s="19" t="str">
        <f t="shared" si="132"/>
        <v/>
      </c>
      <c r="AK443" s="19" t="str">
        <f t="shared" si="133"/>
        <v/>
      </c>
    </row>
    <row r="444" spans="2:37" x14ac:dyDescent="0.15">
      <c r="B444" s="51" t="str">
        <f>IFERROR(IF(AND(AF444=1,AI444=1),MAX($B$5:B443)+1,""),"")</f>
        <v/>
      </c>
      <c r="C444" s="51" t="str">
        <f>IFERROR(IF(AND(AG444=1,AJ444=1),MAX($C$5:C443)+1,""),"")</f>
        <v/>
      </c>
      <c r="D444" s="51" t="str">
        <f>IFERROR(IF(AND(AH444=1,AK444=1),MAX($D$5:D443)+1,""),"")</f>
        <v/>
      </c>
      <c r="F444" s="5" t="s">
        <v>985</v>
      </c>
      <c r="G444" s="5" t="s">
        <v>986</v>
      </c>
      <c r="H444" s="12">
        <f>IFERROR([1]!EM_S_STM07_IS(F444,"9",$H$1,"1")/1000000,"")</f>
        <v>3523.4377095599998</v>
      </c>
      <c r="I444" s="12">
        <f>IFERROR([1]!EM_S_STM07_IS(F444,"9",$I$1,"1")/1000000,"")</f>
        <v>3779.1988092699999</v>
      </c>
      <c r="J444" s="12">
        <f>IFERROR([1]!EM_S_STM07_IS(F444,"9",$J$1,"1")/1000000,"")</f>
        <v>3312.3127066100001</v>
      </c>
      <c r="K444" s="12">
        <f>IFERROR([1]!EM_S_STM07_IS(F444,"9",$K$1,"1")/1000000,"")</f>
        <v>2085.6516745599997</v>
      </c>
      <c r="L444" s="12">
        <f>IFERROR([1]!EM_S_STM07_IS(F444,"9",$L$1,"1")/1000000,"")</f>
        <v>1723.5795285499998</v>
      </c>
      <c r="M444" s="13">
        <f>IFERROR([1]!EM_S_STM07_IS(F444,"9",$M$1,"1")/1000000,"")</f>
        <v>1654.8371417200001</v>
      </c>
      <c r="N444" s="12">
        <f>IFERROR([1]!EM_S_STM07_IS(F444,"61",$N$1,"1")/1000000,"")</f>
        <v>234.87170474000001</v>
      </c>
      <c r="O444" s="12">
        <f>IFERROR([1]!EM_S_STM07_IS(F444,"61",$O$1,"1")/1000000,"")</f>
        <v>206.64536499000002</v>
      </c>
      <c r="P444" s="12">
        <f>IFERROR([1]!EM_S_STM07_IS(F444,"61",$P$1,"1")/1000000,"")</f>
        <v>-352.02569611000001</v>
      </c>
      <c r="Q444" s="12">
        <f>IFERROR([1]!EM_S_STM07_IS(F444,"61",$Q$1,"1")/1000000,"")</f>
        <v>45.482150340000004</v>
      </c>
      <c r="R444" s="12">
        <f>IFERROR([1]!EM_S_STM07_IS(F444,"61",$R$1,"1")/1000000,"")</f>
        <v>-994.92404486999999</v>
      </c>
      <c r="S444" s="12">
        <f>IFERROR([1]!EM_S_STM07_IS(F444,"61",$S$1,"1")/1000000,"")</f>
        <v>-1565.9911532200001</v>
      </c>
      <c r="T444" s="20">
        <f t="shared" si="116"/>
        <v>-0.14027860968570094</v>
      </c>
      <c r="U444" s="20">
        <f t="shared" si="117"/>
        <v>-2.4614761109881962</v>
      </c>
      <c r="V444" s="14">
        <f t="shared" si="118"/>
        <v>7.2588511786671833E-2</v>
      </c>
      <c r="W444" s="14">
        <f t="shared" si="119"/>
        <v>-0.12354102713907891</v>
      </c>
      <c r="X444" s="14">
        <f t="shared" si="120"/>
        <v>-0.37033370357879997</v>
      </c>
      <c r="Y444" s="14">
        <f t="shared" si="121"/>
        <v>-0.17360144573824129</v>
      </c>
      <c r="Z444" s="15">
        <f t="shared" si="122"/>
        <v>-3.9883501568291915E-2</v>
      </c>
      <c r="AA444" s="14">
        <f t="shared" si="123"/>
        <v>-0.1201776935252639</v>
      </c>
      <c r="AB444" s="14">
        <f t="shared" si="124"/>
        <v>-2.7035257293432897</v>
      </c>
      <c r="AC444" s="14">
        <f t="shared" si="125"/>
        <v>1.1292012226453714</v>
      </c>
      <c r="AD444" s="14">
        <f t="shared" si="126"/>
        <v>-22.875044109227137</v>
      </c>
      <c r="AE444" s="14">
        <f t="shared" si="127"/>
        <v>-0.57398060816252316</v>
      </c>
      <c r="AF444" s="18" t="str">
        <f t="shared" si="128"/>
        <v/>
      </c>
      <c r="AG444" s="18" t="str">
        <f t="shared" si="129"/>
        <v/>
      </c>
      <c r="AH444" s="18" t="str">
        <f t="shared" si="130"/>
        <v/>
      </c>
      <c r="AI444" s="19" t="str">
        <f t="shared" si="131"/>
        <v/>
      </c>
      <c r="AJ444" s="19" t="str">
        <f t="shared" si="132"/>
        <v/>
      </c>
      <c r="AK444" s="19" t="str">
        <f t="shared" si="133"/>
        <v/>
      </c>
    </row>
    <row r="445" spans="2:37" x14ac:dyDescent="0.15">
      <c r="B445" s="51" t="str">
        <f>IFERROR(IF(AND(AF445=1,AI445=1),MAX($B$5:B444)+1,""),"")</f>
        <v/>
      </c>
      <c r="C445" s="51" t="str">
        <f>IFERROR(IF(AND(AG445=1,AJ445=1),MAX($C$5:C444)+1,""),"")</f>
        <v/>
      </c>
      <c r="D445" s="51" t="str">
        <f>IFERROR(IF(AND(AH445=1,AK445=1),MAX($D$5:D444)+1,""),"")</f>
        <v/>
      </c>
      <c r="F445" s="5" t="s">
        <v>987</v>
      </c>
      <c r="G445" s="5" t="s">
        <v>988</v>
      </c>
      <c r="H445" s="12">
        <f>IFERROR([1]!EM_S_STM07_IS(F445,"9",$H$1,"1")/1000000,"")</f>
        <v>3524.6736822500002</v>
      </c>
      <c r="I445" s="12">
        <f>IFERROR([1]!EM_S_STM07_IS(F445,"9",$I$1,"1")/1000000,"")</f>
        <v>4530.6985338000004</v>
      </c>
      <c r="J445" s="12">
        <f>IFERROR([1]!EM_S_STM07_IS(F445,"9",$J$1,"1")/1000000,"")</f>
        <v>3818.7050444400002</v>
      </c>
      <c r="K445" s="12">
        <f>IFERROR([1]!EM_S_STM07_IS(F445,"9",$K$1,"1")/1000000,"")</f>
        <v>3848.4461180799999</v>
      </c>
      <c r="L445" s="12">
        <f>IFERROR([1]!EM_S_STM07_IS(F445,"9",$L$1,"1")/1000000,"")</f>
        <v>4155.6983923099997</v>
      </c>
      <c r="M445" s="13">
        <f>IFERROR([1]!EM_S_STM07_IS(F445,"9",$M$1,"1")/1000000,"")</f>
        <v>3758.66348836</v>
      </c>
      <c r="N445" s="12">
        <f>IFERROR([1]!EM_S_STM07_IS(F445,"61",$N$1,"1")/1000000,"")</f>
        <v>219.24080756000001</v>
      </c>
      <c r="O445" s="12">
        <f>IFERROR([1]!EM_S_STM07_IS(F445,"61",$O$1,"1")/1000000,"")</f>
        <v>314.53964544999997</v>
      </c>
      <c r="P445" s="12">
        <f>IFERROR([1]!EM_S_STM07_IS(F445,"61",$P$1,"1")/1000000,"")</f>
        <v>75.494341519999992</v>
      </c>
      <c r="Q445" s="12">
        <f>IFERROR([1]!EM_S_STM07_IS(F445,"61",$Q$1,"1")/1000000,"")</f>
        <v>62.960919070000003</v>
      </c>
      <c r="R445" s="12">
        <f>IFERROR([1]!EM_S_STM07_IS(F445,"61",$R$1,"1")/1000000,"")</f>
        <v>-189.89271434</v>
      </c>
      <c r="S445" s="12">
        <f>IFERROR([1]!EM_S_STM07_IS(F445,"61",$S$1,"1")/1000000,"")</f>
        <v>87.588021209999994</v>
      </c>
      <c r="T445" s="20">
        <f t="shared" si="116"/>
        <v>1.2938098087181826E-2</v>
      </c>
      <c r="U445" s="20">
        <f t="shared" si="117"/>
        <v>-0.167652528924921</v>
      </c>
      <c r="V445" s="14">
        <f t="shared" si="118"/>
        <v>0.28542354335275577</v>
      </c>
      <c r="W445" s="14">
        <f t="shared" si="119"/>
        <v>-0.15714872310491931</v>
      </c>
      <c r="X445" s="14">
        <f t="shared" si="120"/>
        <v>7.788261542562046E-3</v>
      </c>
      <c r="Y445" s="14">
        <f t="shared" si="121"/>
        <v>7.9838008589110443E-2</v>
      </c>
      <c r="Z445" s="15">
        <f t="shared" si="122"/>
        <v>-9.5539874762013866E-2</v>
      </c>
      <c r="AA445" s="14">
        <f t="shared" si="123"/>
        <v>0.4346765501852084</v>
      </c>
      <c r="AB445" s="14">
        <f t="shared" si="124"/>
        <v>-0.75998465499637391</v>
      </c>
      <c r="AC445" s="14">
        <f t="shared" si="125"/>
        <v>-0.16601803787744318</v>
      </c>
      <c r="AD445" s="14">
        <f t="shared" si="126"/>
        <v>-4.0160410163148521</v>
      </c>
      <c r="AE445" s="14">
        <f t="shared" si="127"/>
        <v>1.461250035391958</v>
      </c>
      <c r="AF445" s="18" t="str">
        <f t="shared" si="128"/>
        <v/>
      </c>
      <c r="AG445" s="18" t="str">
        <f t="shared" si="129"/>
        <v/>
      </c>
      <c r="AH445" s="18" t="str">
        <f t="shared" si="130"/>
        <v/>
      </c>
      <c r="AI445" s="19" t="str">
        <f t="shared" si="131"/>
        <v/>
      </c>
      <c r="AJ445" s="19" t="str">
        <f t="shared" si="132"/>
        <v/>
      </c>
      <c r="AK445" s="19" t="str">
        <f t="shared" si="133"/>
        <v/>
      </c>
    </row>
    <row r="446" spans="2:37" x14ac:dyDescent="0.15">
      <c r="B446" s="51" t="str">
        <f>IFERROR(IF(AND(AF446=1,AI446=1),MAX($B$5:B445)+1,""),"")</f>
        <v/>
      </c>
      <c r="C446" s="51" t="str">
        <f>IFERROR(IF(AND(AG446=1,AJ446=1),MAX($C$5:C445)+1,""),"")</f>
        <v/>
      </c>
      <c r="D446" s="51" t="str">
        <f>IFERROR(IF(AND(AH446=1,AK446=1),MAX($D$5:D445)+1,""),"")</f>
        <v/>
      </c>
      <c r="F446" s="5" t="s">
        <v>989</v>
      </c>
      <c r="G446" s="5" t="s">
        <v>990</v>
      </c>
      <c r="H446" s="12">
        <f>IFERROR([1]!EM_S_STM07_IS(F446,"9",$H$1,"1")/1000000,"")</f>
        <v>2365.7815372800001</v>
      </c>
      <c r="I446" s="12">
        <f>IFERROR([1]!EM_S_STM07_IS(F446,"9",$I$1,"1")/1000000,"")</f>
        <v>5695.8420209300002</v>
      </c>
      <c r="J446" s="12">
        <f>IFERROR([1]!EM_S_STM07_IS(F446,"9",$J$1,"1")/1000000,"")</f>
        <v>4933.8451469199999</v>
      </c>
      <c r="K446" s="12">
        <f>IFERROR([1]!EM_S_STM07_IS(F446,"9",$K$1,"1")/1000000,"")</f>
        <v>3638.6689632399998</v>
      </c>
      <c r="L446" s="12">
        <f>IFERROR([1]!EM_S_STM07_IS(F446,"9",$L$1,"1")/1000000,"")</f>
        <v>3885.11562753</v>
      </c>
      <c r="M446" s="13">
        <f>IFERROR([1]!EM_S_STM07_IS(F446,"9",$M$1,"1")/1000000,"")</f>
        <v>3502.3457537899999</v>
      </c>
      <c r="N446" s="12">
        <f>IFERROR([1]!EM_S_STM07_IS(F446,"61",$N$1,"1")/1000000,"")</f>
        <v>206.77879492</v>
      </c>
      <c r="O446" s="12">
        <f>IFERROR([1]!EM_S_STM07_IS(F446,"61",$O$1,"1")/1000000,"")</f>
        <v>767.30697394000003</v>
      </c>
      <c r="P446" s="12">
        <f>IFERROR([1]!EM_S_STM07_IS(F446,"61",$P$1,"1")/1000000,"")</f>
        <v>648.42155047000006</v>
      </c>
      <c r="Q446" s="12">
        <f>IFERROR([1]!EM_S_STM07_IS(F446,"61",$Q$1,"1")/1000000,"")</f>
        <v>340.97907938999998</v>
      </c>
      <c r="R446" s="12">
        <f>IFERROR([1]!EM_S_STM07_IS(F446,"61",$R$1,"1")/1000000,"")</f>
        <v>296.06981463</v>
      </c>
      <c r="S446" s="12">
        <f>IFERROR([1]!EM_S_STM07_IS(F446,"61",$S$1,"1")/1000000,"")</f>
        <v>274.76352924999998</v>
      </c>
      <c r="T446" s="20">
        <f t="shared" si="116"/>
        <v>8.1625396427347896E-2</v>
      </c>
      <c r="U446" s="20">
        <f t="shared" si="117"/>
        <v>5.8499402548995327E-2</v>
      </c>
      <c r="V446" s="14">
        <f t="shared" si="118"/>
        <v>1.4075942478943582</v>
      </c>
      <c r="W446" s="14">
        <f t="shared" si="119"/>
        <v>-0.1337812515182055</v>
      </c>
      <c r="X446" s="14">
        <f t="shared" si="120"/>
        <v>-0.26250847870418598</v>
      </c>
      <c r="Y446" s="14">
        <f t="shared" si="121"/>
        <v>6.7729894304689731E-2</v>
      </c>
      <c r="Z446" s="15">
        <f t="shared" si="122"/>
        <v>-9.8522131755277964E-2</v>
      </c>
      <c r="AA446" s="14">
        <f t="shared" si="123"/>
        <v>2.7107623837195738</v>
      </c>
      <c r="AB446" s="14">
        <f t="shared" si="124"/>
        <v>-0.15493854155859177</v>
      </c>
      <c r="AC446" s="14">
        <f t="shared" si="125"/>
        <v>-0.47413981052473403</v>
      </c>
      <c r="AD446" s="14">
        <f t="shared" si="126"/>
        <v>-0.1317068039492075</v>
      </c>
      <c r="AE446" s="14">
        <f t="shared" si="127"/>
        <v>-7.1963720471222625E-2</v>
      </c>
      <c r="AF446" s="18" t="str">
        <f t="shared" si="128"/>
        <v/>
      </c>
      <c r="AG446" s="18" t="str">
        <f t="shared" si="129"/>
        <v/>
      </c>
      <c r="AH446" s="18" t="str">
        <f t="shared" si="130"/>
        <v/>
      </c>
      <c r="AI446" s="19" t="str">
        <f t="shared" si="131"/>
        <v/>
      </c>
      <c r="AJ446" s="19" t="str">
        <f t="shared" si="132"/>
        <v/>
      </c>
      <c r="AK446" s="19" t="str">
        <f t="shared" si="133"/>
        <v/>
      </c>
    </row>
    <row r="447" spans="2:37" x14ac:dyDescent="0.15">
      <c r="B447" s="51" t="str">
        <f>IFERROR(IF(AND(AF447=1,AI447=1),MAX($B$5:B446)+1,""),"")</f>
        <v/>
      </c>
      <c r="C447" s="51" t="str">
        <f>IFERROR(IF(AND(AG447=1,AJ447=1),MAX($C$5:C446)+1,""),"")</f>
        <v/>
      </c>
      <c r="D447" s="51" t="str">
        <f>IFERROR(IF(AND(AH447=1,AK447=1),MAX($D$5:D446)+1,""),"")</f>
        <v/>
      </c>
      <c r="F447" s="5" t="s">
        <v>991</v>
      </c>
      <c r="G447" s="5" t="s">
        <v>992</v>
      </c>
      <c r="H447" s="12">
        <f>IFERROR([1]!EM_S_STM07_IS(F447,"9",$H$1,"1")/1000000,"")</f>
        <v>212.00273268000001</v>
      </c>
      <c r="I447" s="12">
        <f>IFERROR([1]!EM_S_STM07_IS(F447,"9",$I$1,"1")/1000000,"")</f>
        <v>232.62906924000001</v>
      </c>
      <c r="J447" s="12">
        <f>IFERROR([1]!EM_S_STM07_IS(F447,"9",$J$1,"1")/1000000,"")</f>
        <v>204.01937497999998</v>
      </c>
      <c r="K447" s="12">
        <f>IFERROR([1]!EM_S_STM07_IS(F447,"9",$K$1,"1")/1000000,"")</f>
        <v>105.06431121999999</v>
      </c>
      <c r="L447" s="12">
        <f>IFERROR([1]!EM_S_STM07_IS(F447,"9",$L$1,"1")/1000000,"")</f>
        <v>52.52167386</v>
      </c>
      <c r="M447" s="13">
        <f>IFERROR([1]!EM_S_STM07_IS(F447,"9",$M$1,"1")/1000000,"")</f>
        <v>157.40596044999998</v>
      </c>
      <c r="N447" s="12">
        <f>IFERROR([1]!EM_S_STM07_IS(F447,"61",$N$1,"1")/1000000,"")</f>
        <v>18.220176819999999</v>
      </c>
      <c r="O447" s="12">
        <f>IFERROR([1]!EM_S_STM07_IS(F447,"61",$O$1,"1")/1000000,"")</f>
        <v>-74.036187680000012</v>
      </c>
      <c r="P447" s="12">
        <f>IFERROR([1]!EM_S_STM07_IS(F447,"61",$P$1,"1")/1000000,"")</f>
        <v>8.0092672799999995</v>
      </c>
      <c r="Q447" s="12">
        <f>IFERROR([1]!EM_S_STM07_IS(F447,"61",$Q$1,"1")/1000000,"")</f>
        <v>-15.420573050000002</v>
      </c>
      <c r="R447" s="12">
        <f>IFERROR([1]!EM_S_STM07_IS(F447,"61",$R$1,"1")/1000000,"")</f>
        <v>4.1015765699999998</v>
      </c>
      <c r="S447" s="12">
        <f>IFERROR([1]!EM_S_STM07_IS(F447,"61",$S$1,"1")/1000000,"")</f>
        <v>2.6019294100000003</v>
      </c>
      <c r="T447" s="20">
        <f t="shared" si="116"/>
        <v>-5.7815526870410472E-2</v>
      </c>
      <c r="U447" s="20">
        <f t="shared" si="117"/>
        <v>-0.32243871257978007</v>
      </c>
      <c r="V447" s="14">
        <f t="shared" si="118"/>
        <v>9.7292786273343423E-2</v>
      </c>
      <c r="W447" s="14">
        <f t="shared" si="119"/>
        <v>-0.12298417542342407</v>
      </c>
      <c r="X447" s="14">
        <f t="shared" si="120"/>
        <v>-0.48502777625752724</v>
      </c>
      <c r="Y447" s="14">
        <f t="shared" si="121"/>
        <v>-0.50009976508557741</v>
      </c>
      <c r="Z447" s="15">
        <f t="shared" si="122"/>
        <v>1.9969715144566031</v>
      </c>
      <c r="AA447" s="14">
        <f t="shared" si="123"/>
        <v>-5.0634176282379251</v>
      </c>
      <c r="AB447" s="14">
        <f t="shared" si="124"/>
        <v>1.1081804389309959</v>
      </c>
      <c r="AC447" s="14">
        <f t="shared" si="125"/>
        <v>-2.9253412966385612</v>
      </c>
      <c r="AD447" s="14">
        <f t="shared" si="126"/>
        <v>1.265980813858276</v>
      </c>
      <c r="AE447" s="14">
        <f t="shared" si="127"/>
        <v>-0.36562700571502421</v>
      </c>
      <c r="AF447" s="18" t="str">
        <f t="shared" si="128"/>
        <v/>
      </c>
      <c r="AG447" s="18" t="str">
        <f t="shared" si="129"/>
        <v/>
      </c>
      <c r="AH447" s="18" t="str">
        <f t="shared" si="130"/>
        <v/>
      </c>
      <c r="AI447" s="19" t="str">
        <f t="shared" si="131"/>
        <v/>
      </c>
      <c r="AJ447" s="19" t="str">
        <f t="shared" si="132"/>
        <v/>
      </c>
      <c r="AK447" s="19" t="str">
        <f t="shared" si="133"/>
        <v/>
      </c>
    </row>
    <row r="448" spans="2:37" x14ac:dyDescent="0.15">
      <c r="B448" s="51" t="str">
        <f>IFERROR(IF(AND(AF448=1,AI448=1),MAX($B$5:B447)+1,""),"")</f>
        <v/>
      </c>
      <c r="C448" s="51" t="str">
        <f>IFERROR(IF(AND(AG448=1,AJ448=1),MAX($C$5:C447)+1,""),"")</f>
        <v/>
      </c>
      <c r="D448" s="51" t="str">
        <f>IFERROR(IF(AND(AH448=1,AK448=1),MAX($D$5:D447)+1,""),"")</f>
        <v/>
      </c>
      <c r="F448" s="5" t="s">
        <v>993</v>
      </c>
      <c r="G448" s="5" t="s">
        <v>994</v>
      </c>
      <c r="H448" s="12">
        <f>IFERROR([1]!EM_S_STM07_IS(F448,"9",$H$1,"1")/1000000,"")</f>
        <v>1511.9635702099999</v>
      </c>
      <c r="I448" s="12">
        <f>IFERROR([1]!EM_S_STM07_IS(F448,"9",$I$1,"1")/1000000,"")</f>
        <v>1424.78553573</v>
      </c>
      <c r="J448" s="12">
        <f>IFERROR([1]!EM_S_STM07_IS(F448,"9",$J$1,"1")/1000000,"")</f>
        <v>1245.9621322</v>
      </c>
      <c r="K448" s="12">
        <f>IFERROR([1]!EM_S_STM07_IS(F448,"9",$K$1,"1")/1000000,"")</f>
        <v>954.94433049999998</v>
      </c>
      <c r="L448" s="12">
        <f>IFERROR([1]!EM_S_STM07_IS(F448,"9",$L$1,"1")/1000000,"")</f>
        <v>416.77225526999996</v>
      </c>
      <c r="M448" s="13">
        <f>IFERROR([1]!EM_S_STM07_IS(F448,"9",$M$1,"1")/1000000,"")</f>
        <v>682.89670747000002</v>
      </c>
      <c r="N448" s="12">
        <f>IFERROR([1]!EM_S_STM07_IS(F448,"61",$N$1,"1")/1000000,"")</f>
        <v>-348.96530519999999</v>
      </c>
      <c r="O448" s="12">
        <f>IFERROR([1]!EM_S_STM07_IS(F448,"61",$O$1,"1")/1000000,"")</f>
        <v>-1170.5512148</v>
      </c>
      <c r="P448" s="12">
        <f>IFERROR([1]!EM_S_STM07_IS(F448,"61",$P$1,"1")/1000000,"")</f>
        <v>64.021480049999994</v>
      </c>
      <c r="Q448" s="12">
        <f>IFERROR([1]!EM_S_STM07_IS(F448,"61",$Q$1,"1")/1000000,"")</f>
        <v>-365.67919194000001</v>
      </c>
      <c r="R448" s="12">
        <f>IFERROR([1]!EM_S_STM07_IS(F448,"61",$R$1,"1")/1000000,"")</f>
        <v>11.269942199999999</v>
      </c>
      <c r="S448" s="12">
        <f>IFERROR([1]!EM_S_STM07_IS(F448,"61",$S$1,"1")/1000000,"")</f>
        <v>-48.308582780000002</v>
      </c>
      <c r="T448" s="20">
        <f t="shared" si="116"/>
        <v>-0.14697307730158071</v>
      </c>
      <c r="U448" s="20" t="str">
        <f t="shared" si="117"/>
        <v/>
      </c>
      <c r="V448" s="14">
        <f t="shared" si="118"/>
        <v>-5.7658819430346196E-2</v>
      </c>
      <c r="W448" s="14">
        <f t="shared" si="119"/>
        <v>-0.12550899700029478</v>
      </c>
      <c r="X448" s="14">
        <f t="shared" si="120"/>
        <v>-0.233568737106118</v>
      </c>
      <c r="Y448" s="14">
        <f t="shared" si="121"/>
        <v>-0.56356382046712417</v>
      </c>
      <c r="Z448" s="15">
        <f t="shared" si="122"/>
        <v>0.63853687196043107</v>
      </c>
      <c r="AA448" s="14">
        <f t="shared" si="123"/>
        <v>-2.3543484047192895</v>
      </c>
      <c r="AB448" s="14">
        <f t="shared" si="124"/>
        <v>1.0546934463358262</v>
      </c>
      <c r="AC448" s="14">
        <f t="shared" si="125"/>
        <v>-6.7118203398985621</v>
      </c>
      <c r="AD448" s="14">
        <f t="shared" si="126"/>
        <v>1.0308192055998886</v>
      </c>
      <c r="AE448" s="14">
        <f t="shared" si="127"/>
        <v>-5.2864978295984519</v>
      </c>
      <c r="AF448" s="18" t="str">
        <f t="shared" si="128"/>
        <v/>
      </c>
      <c r="AG448" s="18" t="str">
        <f t="shared" si="129"/>
        <v/>
      </c>
      <c r="AH448" s="18" t="str">
        <f t="shared" si="130"/>
        <v/>
      </c>
      <c r="AI448" s="19" t="str">
        <f t="shared" si="131"/>
        <v/>
      </c>
      <c r="AJ448" s="19" t="str">
        <f t="shared" si="132"/>
        <v/>
      </c>
      <c r="AK448" s="19" t="str">
        <f t="shared" si="133"/>
        <v/>
      </c>
    </row>
    <row r="449" spans="2:37" x14ac:dyDescent="0.15">
      <c r="B449" s="51" t="str">
        <f>IFERROR(IF(AND(AF449=1,AI449=1),MAX($B$5:B448)+1,""),"")</f>
        <v/>
      </c>
      <c r="C449" s="51" t="str">
        <f>IFERROR(IF(AND(AG449=1,AJ449=1),MAX($C$5:C448)+1,""),"")</f>
        <v/>
      </c>
      <c r="D449" s="51" t="str">
        <f>IFERROR(IF(AND(AH449=1,AK449=1),MAX($D$5:D448)+1,""),"")</f>
        <v/>
      </c>
      <c r="F449" s="5" t="s">
        <v>995</v>
      </c>
      <c r="G449" s="5" t="s">
        <v>996</v>
      </c>
      <c r="H449" s="12">
        <f>IFERROR([1]!EM_S_STM07_IS(F449,"9",$H$1,"1")/1000000,"")</f>
        <v>3751.8565640000002</v>
      </c>
      <c r="I449" s="12">
        <f>IFERROR([1]!EM_S_STM07_IS(F449,"9",$I$1,"1")/1000000,"")</f>
        <v>3869.16149391</v>
      </c>
      <c r="J449" s="12">
        <f>IFERROR([1]!EM_S_STM07_IS(F449,"9",$J$1,"1")/1000000,"")</f>
        <v>3771.8804185399999</v>
      </c>
      <c r="K449" s="12">
        <f>IFERROR([1]!EM_S_STM07_IS(F449,"9",$K$1,"1")/1000000,"")</f>
        <v>3019.2457514799999</v>
      </c>
      <c r="L449" s="12">
        <f>IFERROR([1]!EM_S_STM07_IS(F449,"9",$L$1,"1")/1000000,"")</f>
        <v>2731.4831621100002</v>
      </c>
      <c r="M449" s="13">
        <f>IFERROR([1]!EM_S_STM07_IS(F449,"9",$M$1,"1")/1000000,"")</f>
        <v>2886.92250281</v>
      </c>
      <c r="N449" s="12">
        <f>IFERROR([1]!EM_S_STM07_IS(F449,"61",$N$1,"1")/1000000,"")</f>
        <v>173.10420397999999</v>
      </c>
      <c r="O449" s="12">
        <f>IFERROR([1]!EM_S_STM07_IS(F449,"61",$O$1,"1")/1000000,"")</f>
        <v>503.10393320999998</v>
      </c>
      <c r="P449" s="12">
        <f>IFERROR([1]!EM_S_STM07_IS(F449,"61",$P$1,"1")/1000000,"")</f>
        <v>120.16259347</v>
      </c>
      <c r="Q449" s="12">
        <f>IFERROR([1]!EM_S_STM07_IS(F449,"61",$Q$1,"1")/1000000,"")</f>
        <v>78.983231560000007</v>
      </c>
      <c r="R449" s="12">
        <f>IFERROR([1]!EM_S_STM07_IS(F449,"61",$R$1,"1")/1000000,"")</f>
        <v>80.147520459999996</v>
      </c>
      <c r="S449" s="12">
        <f>IFERROR([1]!EM_S_STM07_IS(F449,"61",$S$1,"1")/1000000,"")</f>
        <v>82.701837180000012</v>
      </c>
      <c r="T449" s="20">
        <f t="shared" si="116"/>
        <v>-5.1062127577046756E-2</v>
      </c>
      <c r="U449" s="20">
        <f t="shared" si="117"/>
        <v>-0.13733633047145777</v>
      </c>
      <c r="V449" s="14">
        <f t="shared" si="118"/>
        <v>3.1265835436133114E-2</v>
      </c>
      <c r="W449" s="14">
        <f t="shared" si="119"/>
        <v>-2.5142676397229464E-2</v>
      </c>
      <c r="X449" s="14">
        <f t="shared" si="120"/>
        <v>-0.19953831605067851</v>
      </c>
      <c r="Y449" s="14">
        <f t="shared" si="121"/>
        <v>-9.5309429260252071E-2</v>
      </c>
      <c r="Z449" s="15">
        <f t="shared" si="122"/>
        <v>5.6906571073250513E-2</v>
      </c>
      <c r="AA449" s="14">
        <f t="shared" si="123"/>
        <v>1.9063646153164904</v>
      </c>
      <c r="AB449" s="14">
        <f t="shared" si="124"/>
        <v>-0.76115751530043585</v>
      </c>
      <c r="AC449" s="14">
        <f t="shared" si="125"/>
        <v>-0.34269701344521086</v>
      </c>
      <c r="AD449" s="14">
        <f t="shared" si="126"/>
        <v>1.4740963075377974E-2</v>
      </c>
      <c r="AE449" s="14">
        <f t="shared" si="127"/>
        <v>3.1870190186043555E-2</v>
      </c>
      <c r="AF449" s="18" t="str">
        <f t="shared" si="128"/>
        <v/>
      </c>
      <c r="AG449" s="18" t="str">
        <f t="shared" si="129"/>
        <v/>
      </c>
      <c r="AH449" s="18" t="str">
        <f t="shared" si="130"/>
        <v/>
      </c>
      <c r="AI449" s="19" t="str">
        <f t="shared" si="131"/>
        <v/>
      </c>
      <c r="AJ449" s="19" t="str">
        <f t="shared" si="132"/>
        <v/>
      </c>
      <c r="AK449" s="19" t="str">
        <f t="shared" si="133"/>
        <v/>
      </c>
    </row>
    <row r="450" spans="2:37" x14ac:dyDescent="0.15">
      <c r="B450" s="51" t="str">
        <f>IFERROR(IF(AND(AF450=1,AI450=1),MAX($B$5:B449)+1,""),"")</f>
        <v/>
      </c>
      <c r="C450" s="51" t="str">
        <f>IFERROR(IF(AND(AG450=1,AJ450=1),MAX($C$5:C449)+1,""),"")</f>
        <v/>
      </c>
      <c r="D450" s="51" t="str">
        <f>IFERROR(IF(AND(AH450=1,AK450=1),MAX($D$5:D449)+1,""),"")</f>
        <v/>
      </c>
      <c r="F450" s="5" t="s">
        <v>997</v>
      </c>
      <c r="G450" s="5" t="s">
        <v>998</v>
      </c>
      <c r="H450" s="12">
        <f>IFERROR([1]!EM_S_STM07_IS(F450,"9",$H$1,"1")/1000000,"")</f>
        <v>231.53404883000002</v>
      </c>
      <c r="I450" s="12">
        <f>IFERROR([1]!EM_S_STM07_IS(F450,"9",$I$1,"1")/1000000,"")</f>
        <v>243.27438963</v>
      </c>
      <c r="J450" s="12">
        <f>IFERROR([1]!EM_S_STM07_IS(F450,"9",$J$1,"1")/1000000,"")</f>
        <v>256.17955503000002</v>
      </c>
      <c r="K450" s="12">
        <f>IFERROR([1]!EM_S_STM07_IS(F450,"9",$K$1,"1")/1000000,"")</f>
        <v>593.73397365999995</v>
      </c>
      <c r="L450" s="12">
        <f>IFERROR([1]!EM_S_STM07_IS(F450,"9",$L$1,"1")/1000000,"")</f>
        <v>726.12170691999995</v>
      </c>
      <c r="M450" s="13">
        <f>IFERROR([1]!EM_S_STM07_IS(F450,"9",$M$1,"1")/1000000,"")</f>
        <v>730.88026616999991</v>
      </c>
      <c r="N450" s="12">
        <f>IFERROR([1]!EM_S_STM07_IS(F450,"61",$N$1,"1")/1000000,"")</f>
        <v>-22.85615374</v>
      </c>
      <c r="O450" s="12">
        <f>IFERROR([1]!EM_S_STM07_IS(F450,"61",$O$1,"1")/1000000,"")</f>
        <v>29.970938539999999</v>
      </c>
      <c r="P450" s="12">
        <f>IFERROR([1]!EM_S_STM07_IS(F450,"61",$P$1,"1")/1000000,"")</f>
        <v>16.181168270000001</v>
      </c>
      <c r="Q450" s="12">
        <f>IFERROR([1]!EM_S_STM07_IS(F450,"61",$Q$1,"1")/1000000,"")</f>
        <v>466.25391863999999</v>
      </c>
      <c r="R450" s="12">
        <f>IFERROR([1]!EM_S_STM07_IS(F450,"61",$R$1,"1")/1000000,"")</f>
        <v>270.49980078999999</v>
      </c>
      <c r="S450" s="12">
        <f>IFERROR([1]!EM_S_STM07_IS(F450,"61",$S$1,"1")/1000000,"")</f>
        <v>247.91338752000001</v>
      </c>
      <c r="T450" s="20">
        <f t="shared" si="116"/>
        <v>0.25847987219226765</v>
      </c>
      <c r="U450" s="20" t="str">
        <f t="shared" si="117"/>
        <v/>
      </c>
      <c r="V450" s="14">
        <f t="shared" si="118"/>
        <v>5.0706757210556674E-2</v>
      </c>
      <c r="W450" s="14">
        <f t="shared" si="119"/>
        <v>5.3047776297487345E-2</v>
      </c>
      <c r="X450" s="14">
        <f t="shared" si="120"/>
        <v>1.3176477669752782</v>
      </c>
      <c r="Y450" s="14">
        <f t="shared" si="121"/>
        <v>0.22297483238816895</v>
      </c>
      <c r="Z450" s="15">
        <f t="shared" si="122"/>
        <v>6.5533907121223603E-3</v>
      </c>
      <c r="AA450" s="14">
        <f t="shared" si="123"/>
        <v>2.3112853055214004</v>
      </c>
      <c r="AB450" s="14">
        <f t="shared" si="124"/>
        <v>-0.46010471949671544</v>
      </c>
      <c r="AC450" s="14">
        <f t="shared" si="125"/>
        <v>27.814601693774982</v>
      </c>
      <c r="AD450" s="14">
        <f t="shared" si="126"/>
        <v>-0.41984444532067089</v>
      </c>
      <c r="AE450" s="14">
        <f t="shared" si="127"/>
        <v>-8.3498816649904786E-2</v>
      </c>
      <c r="AF450" s="18">
        <f t="shared" si="128"/>
        <v>1</v>
      </c>
      <c r="AG450" s="18" t="str">
        <f t="shared" si="129"/>
        <v/>
      </c>
      <c r="AH450" s="18" t="str">
        <f t="shared" si="130"/>
        <v/>
      </c>
      <c r="AI450" s="19" t="str">
        <f t="shared" si="131"/>
        <v/>
      </c>
      <c r="AJ450" s="19" t="str">
        <f t="shared" si="132"/>
        <v/>
      </c>
      <c r="AK450" s="19" t="str">
        <f t="shared" si="133"/>
        <v/>
      </c>
    </row>
    <row r="451" spans="2:37" x14ac:dyDescent="0.15">
      <c r="B451" s="51" t="str">
        <f>IFERROR(IF(AND(AF451=1,AI451=1),MAX($B$5:B450)+1,""),"")</f>
        <v/>
      </c>
      <c r="C451" s="51" t="str">
        <f>IFERROR(IF(AND(AG451=1,AJ451=1),MAX($C$5:C450)+1,""),"")</f>
        <v/>
      </c>
      <c r="D451" s="51" t="str">
        <f>IFERROR(IF(AND(AH451=1,AK451=1),MAX($D$5:D450)+1,""),"")</f>
        <v/>
      </c>
      <c r="F451" s="5" t="s">
        <v>999</v>
      </c>
      <c r="G451" s="5" t="s">
        <v>1000</v>
      </c>
      <c r="H451" s="12">
        <f>IFERROR([1]!EM_S_STM07_IS(F451,"9",$H$1,"1")/1000000,"")</f>
        <v>2108.7895861400002</v>
      </c>
      <c r="I451" s="12">
        <f>IFERROR([1]!EM_S_STM07_IS(F451,"9",$I$1,"1")/1000000,"")</f>
        <v>1984.04618529</v>
      </c>
      <c r="J451" s="12">
        <f>IFERROR([1]!EM_S_STM07_IS(F451,"9",$J$1,"1")/1000000,"")</f>
        <v>1319.9442422100001</v>
      </c>
      <c r="K451" s="12">
        <f>IFERROR([1]!EM_S_STM07_IS(F451,"9",$K$1,"1")/1000000,"")</f>
        <v>1232.7343600199999</v>
      </c>
      <c r="L451" s="12">
        <f>IFERROR([1]!EM_S_STM07_IS(F451,"9",$L$1,"1")/1000000,"")</f>
        <v>1046.38433575</v>
      </c>
      <c r="M451" s="13">
        <f>IFERROR([1]!EM_S_STM07_IS(F451,"9",$M$1,"1")/1000000,"")</f>
        <v>662.71422564</v>
      </c>
      <c r="N451" s="12">
        <f>IFERROR([1]!EM_S_STM07_IS(F451,"61",$N$1,"1")/1000000,"")</f>
        <v>66.826123510000002</v>
      </c>
      <c r="O451" s="12">
        <f>IFERROR([1]!EM_S_STM07_IS(F451,"61",$O$1,"1")/1000000,"")</f>
        <v>-178.67425725000001</v>
      </c>
      <c r="P451" s="12">
        <f>IFERROR([1]!EM_S_STM07_IS(F451,"61",$P$1,"1")/1000000,"")</f>
        <v>12.87740511</v>
      </c>
      <c r="Q451" s="12">
        <f>IFERROR([1]!EM_S_STM07_IS(F451,"61",$Q$1,"1")/1000000,"")</f>
        <v>-97.943865029999998</v>
      </c>
      <c r="R451" s="12">
        <f>IFERROR([1]!EM_S_STM07_IS(F451,"61",$R$1,"1")/1000000,"")</f>
        <v>-211.66161471999999</v>
      </c>
      <c r="S451" s="12">
        <f>IFERROR([1]!EM_S_STM07_IS(F451,"61",$S$1,"1")/1000000,"")</f>
        <v>15.533691289999998</v>
      </c>
      <c r="T451" s="20">
        <f t="shared" si="116"/>
        <v>-0.20666135703353206</v>
      </c>
      <c r="U451" s="20">
        <f t="shared" si="117"/>
        <v>-0.25309446095252297</v>
      </c>
      <c r="V451" s="14">
        <f t="shared" si="118"/>
        <v>-5.915402924496356E-2</v>
      </c>
      <c r="W451" s="14">
        <f t="shared" si="119"/>
        <v>-0.33472101002675542</v>
      </c>
      <c r="X451" s="14">
        <f t="shared" si="120"/>
        <v>-6.6070883451852094E-2</v>
      </c>
      <c r="Y451" s="14">
        <f t="shared" si="121"/>
        <v>-0.15116802963695811</v>
      </c>
      <c r="Z451" s="15">
        <f t="shared" si="122"/>
        <v>-0.36666270413442587</v>
      </c>
      <c r="AA451" s="14">
        <f t="shared" si="123"/>
        <v>-3.6737187175500732</v>
      </c>
      <c r="AB451" s="14">
        <f t="shared" si="124"/>
        <v>1.0720719666514802</v>
      </c>
      <c r="AC451" s="14">
        <f t="shared" si="125"/>
        <v>-8.6058696758667086</v>
      </c>
      <c r="AD451" s="14">
        <f t="shared" si="126"/>
        <v>-1.1610502572587724</v>
      </c>
      <c r="AE451" s="14">
        <f t="shared" si="127"/>
        <v>1.0733892695213016</v>
      </c>
      <c r="AF451" s="18" t="str">
        <f t="shared" si="128"/>
        <v/>
      </c>
      <c r="AG451" s="18" t="str">
        <f t="shared" si="129"/>
        <v/>
      </c>
      <c r="AH451" s="18" t="str">
        <f t="shared" si="130"/>
        <v/>
      </c>
      <c r="AI451" s="19" t="str">
        <f t="shared" si="131"/>
        <v/>
      </c>
      <c r="AJ451" s="19" t="str">
        <f t="shared" si="132"/>
        <v/>
      </c>
      <c r="AK451" s="19" t="str">
        <f t="shared" si="133"/>
        <v/>
      </c>
    </row>
    <row r="452" spans="2:37" x14ac:dyDescent="0.15">
      <c r="B452" s="51">
        <f>IFERROR(IF(AND(AF452=1,AI452=1),MAX($B$5:B451)+1,""),"")</f>
        <v>15</v>
      </c>
      <c r="C452" s="51" t="str">
        <f>IFERROR(IF(AND(AG452=1,AJ452=1),MAX($C$5:C451)+1,""),"")</f>
        <v/>
      </c>
      <c r="D452" s="51" t="str">
        <f>IFERROR(IF(AND(AH452=1,AK452=1),MAX($D$5:D451)+1,""),"")</f>
        <v/>
      </c>
      <c r="F452" s="5" t="s">
        <v>1001</v>
      </c>
      <c r="G452" s="5" t="s">
        <v>1002</v>
      </c>
      <c r="H452" s="12">
        <f>IFERROR([1]!EM_S_STM07_IS(F452,"9",$H$1,"1")/1000000,"")</f>
        <v>1081.2940756600001</v>
      </c>
      <c r="I452" s="12">
        <f>IFERROR([1]!EM_S_STM07_IS(F452,"9",$I$1,"1")/1000000,"")</f>
        <v>1232.80170677</v>
      </c>
      <c r="J452" s="12">
        <f>IFERROR([1]!EM_S_STM07_IS(F452,"9",$J$1,"1")/1000000,"")</f>
        <v>2191.0455372500001</v>
      </c>
      <c r="K452" s="12">
        <f>IFERROR([1]!EM_S_STM07_IS(F452,"9",$K$1,"1")/1000000,"")</f>
        <v>4223.7434261399994</v>
      </c>
      <c r="L452" s="12">
        <f>IFERROR([1]!EM_S_STM07_IS(F452,"9",$L$1,"1")/1000000,"")</f>
        <v>7306.6363122499997</v>
      </c>
      <c r="M452" s="13">
        <f>IFERROR([1]!EM_S_STM07_IS(F452,"9",$M$1,"1")/1000000,"")</f>
        <v>10123.000357680001</v>
      </c>
      <c r="N452" s="12">
        <f>IFERROR([1]!EM_S_STM07_IS(F452,"61",$N$1,"1")/1000000,"")</f>
        <v>34.304896390000003</v>
      </c>
      <c r="O452" s="12">
        <f>IFERROR([1]!EM_S_STM07_IS(F452,"61",$O$1,"1")/1000000,"")</f>
        <v>75.560609420000006</v>
      </c>
      <c r="P452" s="12">
        <f>IFERROR([1]!EM_S_STM07_IS(F452,"61",$P$1,"1")/1000000,"")</f>
        <v>69.796472440000002</v>
      </c>
      <c r="Q452" s="12">
        <f>IFERROR([1]!EM_S_STM07_IS(F452,"61",$Q$1,"1")/1000000,"")</f>
        <v>144.61864793000001</v>
      </c>
      <c r="R452" s="12">
        <f>IFERROR([1]!EM_S_STM07_IS(F452,"61",$R$1,"1")/1000000,"")</f>
        <v>338.79812112999997</v>
      </c>
      <c r="S452" s="12">
        <f>IFERROR([1]!EM_S_STM07_IS(F452,"61",$S$1,"1")/1000000,"")</f>
        <v>449.20135718</v>
      </c>
      <c r="T452" s="20">
        <f t="shared" si="116"/>
        <v>0.56413086387972955</v>
      </c>
      <c r="U452" s="20">
        <f t="shared" si="117"/>
        <v>0.67269588905326394</v>
      </c>
      <c r="V452" s="14">
        <f t="shared" si="118"/>
        <v>0.14011695293671403</v>
      </c>
      <c r="W452" s="14">
        <f t="shared" si="119"/>
        <v>0.77728950667228158</v>
      </c>
      <c r="X452" s="14">
        <f t="shared" si="120"/>
        <v>0.92772964063597507</v>
      </c>
      <c r="Y452" s="14">
        <f t="shared" si="121"/>
        <v>0.72989587081225693</v>
      </c>
      <c r="Z452" s="15">
        <f t="shared" si="122"/>
        <v>0.38545288489427115</v>
      </c>
      <c r="AA452" s="14">
        <f t="shared" si="123"/>
        <v>1.2026187912354747</v>
      </c>
      <c r="AB452" s="14">
        <f t="shared" si="124"/>
        <v>-7.6284945611811122E-2</v>
      </c>
      <c r="AC452" s="14">
        <f t="shared" si="125"/>
        <v>1.0720051153633918</v>
      </c>
      <c r="AD452" s="14">
        <f t="shared" si="126"/>
        <v>1.342700101123812</v>
      </c>
      <c r="AE452" s="14">
        <f t="shared" si="127"/>
        <v>0.32586732087465531</v>
      </c>
      <c r="AF452" s="18">
        <f t="shared" si="128"/>
        <v>1</v>
      </c>
      <c r="AG452" s="18">
        <f t="shared" si="129"/>
        <v>1</v>
      </c>
      <c r="AH452" s="18">
        <f t="shared" si="130"/>
        <v>1</v>
      </c>
      <c r="AI452" s="19">
        <f t="shared" si="131"/>
        <v>1</v>
      </c>
      <c r="AJ452" s="19" t="str">
        <f t="shared" si="132"/>
        <v/>
      </c>
      <c r="AK452" s="19" t="str">
        <f t="shared" si="133"/>
        <v/>
      </c>
    </row>
    <row r="453" spans="2:37" x14ac:dyDescent="0.15">
      <c r="B453" s="51" t="str">
        <f>IFERROR(IF(AND(AF453=1,AI453=1),MAX($B$5:B452)+1,""),"")</f>
        <v/>
      </c>
      <c r="C453" s="51" t="str">
        <f>IFERROR(IF(AND(AG453=1,AJ453=1),MAX($C$5:C452)+1,""),"")</f>
        <v/>
      </c>
      <c r="D453" s="51" t="str">
        <f>IFERROR(IF(AND(AH453=1,AK453=1),MAX($D$5:D452)+1,""),"")</f>
        <v/>
      </c>
      <c r="F453" s="5" t="s">
        <v>1003</v>
      </c>
      <c r="G453" s="5" t="s">
        <v>1004</v>
      </c>
      <c r="H453" s="12">
        <f>IFERROR([1]!EM_S_STM07_IS(F453,"9",$H$1,"1")/1000000,"")</f>
        <v>510.32244072000003</v>
      </c>
      <c r="I453" s="12">
        <f>IFERROR([1]!EM_S_STM07_IS(F453,"9",$I$1,"1")/1000000,"")</f>
        <v>512.60662929</v>
      </c>
      <c r="J453" s="12">
        <f>IFERROR([1]!EM_S_STM07_IS(F453,"9",$J$1,"1")/1000000,"")</f>
        <v>502.17598720000001</v>
      </c>
      <c r="K453" s="12">
        <f>IFERROR([1]!EM_S_STM07_IS(F453,"9",$K$1,"1")/1000000,"")</f>
        <v>444.30406345999995</v>
      </c>
      <c r="L453" s="12">
        <f>IFERROR([1]!EM_S_STM07_IS(F453,"9",$L$1,"1")/1000000,"")</f>
        <v>991.37574313000005</v>
      </c>
      <c r="M453" s="13">
        <f>IFERROR([1]!EM_S_STM07_IS(F453,"9",$M$1,"1")/1000000,"")</f>
        <v>499.99621106000001</v>
      </c>
      <c r="N453" s="12">
        <f>IFERROR([1]!EM_S_STM07_IS(F453,"61",$N$1,"1")/1000000,"")</f>
        <v>70.441589239999999</v>
      </c>
      <c r="O453" s="12">
        <f>IFERROR([1]!EM_S_STM07_IS(F453,"61",$O$1,"1")/1000000,"")</f>
        <v>68.29029353</v>
      </c>
      <c r="P453" s="12">
        <f>IFERROR([1]!EM_S_STM07_IS(F453,"61",$P$1,"1")/1000000,"")</f>
        <v>61.170166630000004</v>
      </c>
      <c r="Q453" s="12">
        <f>IFERROR([1]!EM_S_STM07_IS(F453,"61",$Q$1,"1")/1000000,"")</f>
        <v>10.64592652</v>
      </c>
      <c r="R453" s="12">
        <f>IFERROR([1]!EM_S_STM07_IS(F453,"61",$R$1,"1")/1000000,"")</f>
        <v>41.212182329999997</v>
      </c>
      <c r="S453" s="12">
        <f>IFERROR([1]!EM_S_STM07_IS(F453,"61",$S$1,"1")/1000000,"")</f>
        <v>29.887983129999999</v>
      </c>
      <c r="T453" s="20">
        <f t="shared" si="116"/>
        <v>-4.0801020997841553E-3</v>
      </c>
      <c r="U453" s="20">
        <f t="shared" si="117"/>
        <v>-0.15757064295516443</v>
      </c>
      <c r="V453" s="14">
        <f t="shared" si="118"/>
        <v>4.4759712443318582E-3</v>
      </c>
      <c r="W453" s="14">
        <f t="shared" si="119"/>
        <v>-2.034823877414001E-2</v>
      </c>
      <c r="X453" s="14">
        <f t="shared" si="120"/>
        <v>-0.1152423158715305</v>
      </c>
      <c r="Y453" s="14">
        <f t="shared" si="121"/>
        <v>1.2313001943077033</v>
      </c>
      <c r="Z453" s="15">
        <f t="shared" si="122"/>
        <v>-0.49565418104603048</v>
      </c>
      <c r="AA453" s="14">
        <f t="shared" si="123"/>
        <v>-3.0540135922691451E-2</v>
      </c>
      <c r="AB453" s="14">
        <f t="shared" si="124"/>
        <v>-0.10426264893519774</v>
      </c>
      <c r="AC453" s="14">
        <f t="shared" si="125"/>
        <v>-0.82596211345321302</v>
      </c>
      <c r="AD453" s="14">
        <f t="shared" si="126"/>
        <v>2.87116915118441</v>
      </c>
      <c r="AE453" s="14">
        <f t="shared" si="127"/>
        <v>-0.27477795544344813</v>
      </c>
      <c r="AF453" s="18" t="str">
        <f t="shared" si="128"/>
        <v/>
      </c>
      <c r="AG453" s="18" t="str">
        <f t="shared" si="129"/>
        <v/>
      </c>
      <c r="AH453" s="18" t="str">
        <f t="shared" si="130"/>
        <v/>
      </c>
      <c r="AI453" s="19" t="str">
        <f t="shared" si="131"/>
        <v/>
      </c>
      <c r="AJ453" s="19" t="str">
        <f t="shared" si="132"/>
        <v/>
      </c>
      <c r="AK453" s="19" t="str">
        <f t="shared" si="133"/>
        <v/>
      </c>
    </row>
    <row r="454" spans="2:37" x14ac:dyDescent="0.15">
      <c r="B454" s="51" t="str">
        <f>IFERROR(IF(AND(AF454=1,AI454=1),MAX($B$5:B453)+1,""),"")</f>
        <v/>
      </c>
      <c r="C454" s="51" t="str">
        <f>IFERROR(IF(AND(AG454=1,AJ454=1),MAX($C$5:C453)+1,""),"")</f>
        <v/>
      </c>
      <c r="D454" s="51" t="str">
        <f>IFERROR(IF(AND(AH454=1,AK454=1),MAX($D$5:D453)+1,""),"")</f>
        <v/>
      </c>
      <c r="F454" s="5" t="s">
        <v>1005</v>
      </c>
      <c r="G454" s="5" t="s">
        <v>1006</v>
      </c>
      <c r="H454" s="12">
        <f>IFERROR([1]!EM_S_STM07_IS(F454,"9",$H$1,"1")/1000000,"")</f>
        <v>3661.3916898499997</v>
      </c>
      <c r="I454" s="12">
        <f>IFERROR([1]!EM_S_STM07_IS(F454,"9",$I$1,"1")/1000000,"")</f>
        <v>1854.0530634300001</v>
      </c>
      <c r="J454" s="12">
        <f>IFERROR([1]!EM_S_STM07_IS(F454,"9",$J$1,"1")/1000000,"")</f>
        <v>3755.7460500700004</v>
      </c>
      <c r="K454" s="12">
        <f>IFERROR([1]!EM_S_STM07_IS(F454,"9",$K$1,"1")/1000000,"")</f>
        <v>1119.3945062299999</v>
      </c>
      <c r="L454" s="12">
        <f>IFERROR([1]!EM_S_STM07_IS(F454,"9",$L$1,"1")/1000000,"")</f>
        <v>2484.9769172800002</v>
      </c>
      <c r="M454" s="13">
        <f>IFERROR([1]!EM_S_STM07_IS(F454,"9",$M$1,"1")/1000000,"")</f>
        <v>1290.1218212599999</v>
      </c>
      <c r="N454" s="12">
        <f>IFERROR([1]!EM_S_STM07_IS(F454,"61",$N$1,"1")/1000000,"")</f>
        <v>920.97820823000006</v>
      </c>
      <c r="O454" s="12">
        <f>IFERROR([1]!EM_S_STM07_IS(F454,"61",$O$1,"1")/1000000,"")</f>
        <v>559.35834715999999</v>
      </c>
      <c r="P454" s="12">
        <f>IFERROR([1]!EM_S_STM07_IS(F454,"61",$P$1,"1")/1000000,"")</f>
        <v>1071.43864076</v>
      </c>
      <c r="Q454" s="12">
        <f>IFERROR([1]!EM_S_STM07_IS(F454,"61",$Q$1,"1")/1000000,"")</f>
        <v>218.65788891</v>
      </c>
      <c r="R454" s="12">
        <f>IFERROR([1]!EM_S_STM07_IS(F454,"61",$R$1,"1")/1000000,"")</f>
        <v>291.38494971</v>
      </c>
      <c r="S454" s="12">
        <f>IFERROR([1]!EM_S_STM07_IS(F454,"61",$S$1,"1")/1000000,"")</f>
        <v>286.98630383</v>
      </c>
      <c r="T454" s="20">
        <f t="shared" si="116"/>
        <v>-0.18829745826987743</v>
      </c>
      <c r="U454" s="20">
        <f t="shared" si="117"/>
        <v>-0.20800513948905475</v>
      </c>
      <c r="V454" s="14">
        <f t="shared" si="118"/>
        <v>-0.49362067200574294</v>
      </c>
      <c r="W454" s="14">
        <f t="shared" si="119"/>
        <v>1.0256950160433198</v>
      </c>
      <c r="X454" s="14">
        <f t="shared" si="120"/>
        <v>-0.70195149211189711</v>
      </c>
      <c r="Y454" s="14">
        <f t="shared" si="121"/>
        <v>1.2199295274810082</v>
      </c>
      <c r="Z454" s="15">
        <f t="shared" si="122"/>
        <v>-0.48083146676785304</v>
      </c>
      <c r="AA454" s="14">
        <f t="shared" si="123"/>
        <v>-0.3926475760647869</v>
      </c>
      <c r="AB454" s="14">
        <f t="shared" si="124"/>
        <v>0.91547805838593044</v>
      </c>
      <c r="AC454" s="14">
        <f t="shared" si="125"/>
        <v>-0.79592122162506651</v>
      </c>
      <c r="AD454" s="14">
        <f t="shared" si="126"/>
        <v>0.3326066174083232</v>
      </c>
      <c r="AE454" s="14">
        <f t="shared" si="127"/>
        <v>-1.5095652278464426E-2</v>
      </c>
      <c r="AF454" s="18" t="str">
        <f t="shared" si="128"/>
        <v/>
      </c>
      <c r="AG454" s="18" t="str">
        <f t="shared" si="129"/>
        <v/>
      </c>
      <c r="AH454" s="18" t="str">
        <f t="shared" si="130"/>
        <v/>
      </c>
      <c r="AI454" s="19" t="str">
        <f t="shared" si="131"/>
        <v/>
      </c>
      <c r="AJ454" s="19" t="str">
        <f t="shared" si="132"/>
        <v/>
      </c>
      <c r="AK454" s="19" t="str">
        <f t="shared" si="133"/>
        <v/>
      </c>
    </row>
    <row r="455" spans="2:37" x14ac:dyDescent="0.15">
      <c r="B455" s="51" t="str">
        <f>IFERROR(IF(AND(AF455=1,AI455=1),MAX($B$5:B454)+1,""),"")</f>
        <v/>
      </c>
      <c r="C455" s="51" t="str">
        <f>IFERROR(IF(AND(AG455=1,AJ455=1),MAX($C$5:C454)+1,""),"")</f>
        <v/>
      </c>
      <c r="D455" s="51" t="str">
        <f>IFERROR(IF(AND(AH455=1,AK455=1),MAX($D$5:D454)+1,""),"")</f>
        <v/>
      </c>
      <c r="F455" s="5" t="s">
        <v>1007</v>
      </c>
      <c r="G455" s="5" t="s">
        <v>1008</v>
      </c>
      <c r="H455" s="12">
        <f>IFERROR([1]!EM_S_STM07_IS(F455,"9",$H$1,"1")/1000000,"")</f>
        <v>803.80405986000005</v>
      </c>
      <c r="I455" s="12">
        <f>IFERROR([1]!EM_S_STM07_IS(F455,"9",$I$1,"1")/1000000,"")</f>
        <v>870.55462120000004</v>
      </c>
      <c r="J455" s="12">
        <f>IFERROR([1]!EM_S_STM07_IS(F455,"9",$J$1,"1")/1000000,"")</f>
        <v>843.70320076999997</v>
      </c>
      <c r="K455" s="12">
        <f>IFERROR([1]!EM_S_STM07_IS(F455,"9",$K$1,"1")/1000000,"")</f>
        <v>902.47597913000004</v>
      </c>
      <c r="L455" s="12">
        <f>IFERROR([1]!EM_S_STM07_IS(F455,"9",$L$1,"1")/1000000,"")</f>
        <v>1111.3807922599999</v>
      </c>
      <c r="M455" s="13">
        <f>IFERROR([1]!EM_S_STM07_IS(F455,"9",$M$1,"1")/1000000,"")</f>
        <v>1625.8662253699999</v>
      </c>
      <c r="N455" s="12">
        <f>IFERROR([1]!EM_S_STM07_IS(F455,"61",$N$1,"1")/1000000,"")</f>
        <v>43.880345779999999</v>
      </c>
      <c r="O455" s="12">
        <f>IFERROR([1]!EM_S_STM07_IS(F455,"61",$O$1,"1")/1000000,"")</f>
        <v>36.352412579999999</v>
      </c>
      <c r="P455" s="12">
        <f>IFERROR([1]!EM_S_STM07_IS(F455,"61",$P$1,"1")/1000000,"")</f>
        <v>27.546193450000001</v>
      </c>
      <c r="Q455" s="12">
        <f>IFERROR([1]!EM_S_STM07_IS(F455,"61",$Q$1,"1")/1000000,"")</f>
        <v>39.005761990000003</v>
      </c>
      <c r="R455" s="12">
        <f>IFERROR([1]!EM_S_STM07_IS(F455,"61",$R$1,"1")/1000000,"")</f>
        <v>41.968609430000001</v>
      </c>
      <c r="S455" s="12">
        <f>IFERROR([1]!EM_S_STM07_IS(F455,"61",$S$1,"1")/1000000,"")</f>
        <v>60.329417710000001</v>
      </c>
      <c r="T455" s="20">
        <f t="shared" ref="T455:T518" si="134">IFERROR(IF(H455&lt;0,"",(M455/H455)^(1/5)-1),"")</f>
        <v>0.15129580655390495</v>
      </c>
      <c r="U455" s="20">
        <f t="shared" ref="U455:U518" si="135">IFERROR(IF(N455&lt;0,"",(S455/N455)^(1/5)-1),"")</f>
        <v>6.574135506280232E-2</v>
      </c>
      <c r="V455" s="14">
        <f t="shared" ref="V455:V518" si="136">IFERROR((I455-H455)/ABS(H455),"")</f>
        <v>8.3043324453506803E-2</v>
      </c>
      <c r="W455" s="14">
        <f t="shared" ref="W455:W518" si="137">IFERROR((J455-I455)/ABS(I455),"")</f>
        <v>-3.084403870372571E-2</v>
      </c>
      <c r="X455" s="14">
        <f t="shared" ref="X455:X518" si="138">IFERROR((K455-J455)/ABS(J455),"")</f>
        <v>6.9660489976050233E-2</v>
      </c>
      <c r="Y455" s="14">
        <f t="shared" ref="Y455:Y518" si="139">IFERROR((L455-K455)/ABS(K455),"")</f>
        <v>0.23147963819645054</v>
      </c>
      <c r="Z455" s="15">
        <f t="shared" ref="Z455:Z518" si="140">IFERROR((M455-L455)/ABS(L455),"")</f>
        <v>0.46292453198132982</v>
      </c>
      <c r="AA455" s="14">
        <f t="shared" ref="AA455:AA518" si="141">IFERROR((O455-N455)/ABS(N455),"")</f>
        <v>-0.17155592250212209</v>
      </c>
      <c r="AB455" s="14">
        <f t="shared" ref="AB455:AB518" si="142">IFERROR((P455-O455)/ABS(O455),"")</f>
        <v>-0.2422457962210991</v>
      </c>
      <c r="AC455" s="14">
        <f t="shared" ref="AC455:AC518" si="143">IFERROR((Q455-P455)/ABS(P455),"")</f>
        <v>0.41601278088751686</v>
      </c>
      <c r="AD455" s="14">
        <f t="shared" ref="AD455:AD518" si="144">IFERROR((R455-Q455)/ABS(Q455),"")</f>
        <v>7.595922471043097E-2</v>
      </c>
      <c r="AE455" s="14">
        <f t="shared" ref="AE455:AE518" si="145">IFERROR((S455-R455)/ABS(R455),"")</f>
        <v>0.43748907884651828</v>
      </c>
      <c r="AF455" s="18" t="str">
        <f t="shared" ref="AF455:AF518" si="146">IFERROR(IF(AND(T455&lt;&gt;"",T455&gt;$AG$3),1,""),"")</f>
        <v/>
      </c>
      <c r="AG455" s="18" t="str">
        <f t="shared" ref="AG455:AG518" si="147">IFERROR(IF(AND(U455&lt;&gt;"",U455&gt;$AG$3),1,""),"")</f>
        <v/>
      </c>
      <c r="AH455" s="18" t="str">
        <f t="shared" ref="AH455:AH518" si="148">IFERROR(IF(AND(AF455=1,AG455=1),1,""),"")</f>
        <v/>
      </c>
      <c r="AI455" s="19" t="str">
        <f t="shared" ref="AI455:AI518" si="149">IFERROR(IF(AND(V455&gt;$AJ$3,W455&gt;$AJ$3,X455&gt;$AJ$3,Y455&gt;$AJ$3,Z455&gt;$AJ$3),1,""),"")</f>
        <v/>
      </c>
      <c r="AJ455" s="19" t="str">
        <f t="shared" ref="AJ455:AJ518" si="150">IFERROR(IF(AND(AA455&gt;$AJ$3,AB455&gt;$AJ$3,AC455&gt;$AJ$3,AD455&gt;$AJ$3,AE455&gt;$AJ$3),1,""),"")</f>
        <v/>
      </c>
      <c r="AK455" s="19" t="str">
        <f t="shared" ref="AK455:AK518" si="151">IFERROR(IF(AND(AI455=1,AJ455=1),1,""),"")</f>
        <v/>
      </c>
    </row>
    <row r="456" spans="2:37" x14ac:dyDescent="0.15">
      <c r="B456" s="51" t="str">
        <f>IFERROR(IF(AND(AF456=1,AI456=1),MAX($B$5:B455)+1,""),"")</f>
        <v/>
      </c>
      <c r="C456" s="51" t="str">
        <f>IFERROR(IF(AND(AG456=1,AJ456=1),MAX($C$5:C455)+1,""),"")</f>
        <v/>
      </c>
      <c r="D456" s="51" t="str">
        <f>IFERROR(IF(AND(AH456=1,AK456=1),MAX($D$5:D455)+1,""),"")</f>
        <v/>
      </c>
      <c r="F456" s="5" t="s">
        <v>1009</v>
      </c>
      <c r="G456" s="5" t="s">
        <v>1010</v>
      </c>
      <c r="H456" s="12">
        <f>IFERROR([1]!EM_S_STM07_IS(F456,"9",$H$1,"1")/1000000,"")</f>
        <v>13.873267779999999</v>
      </c>
      <c r="I456" s="12">
        <f>IFERROR([1]!EM_S_STM07_IS(F456,"9",$I$1,"1")/1000000,"")</f>
        <v>4861.9721445600007</v>
      </c>
      <c r="J456" s="12">
        <f>IFERROR([1]!EM_S_STM07_IS(F456,"9",$J$1,"1")/1000000,"")</f>
        <v>3549.0598752600004</v>
      </c>
      <c r="K456" s="12">
        <f>IFERROR([1]!EM_S_STM07_IS(F456,"9",$K$1,"1")/1000000,"")</f>
        <v>4604.8694254900001</v>
      </c>
      <c r="L456" s="12">
        <f>IFERROR([1]!EM_S_STM07_IS(F456,"9",$L$1,"1")/1000000,"")</f>
        <v>6313.6401371800002</v>
      </c>
      <c r="M456" s="13">
        <f>IFERROR([1]!EM_S_STM07_IS(F456,"9",$M$1,"1")/1000000,"")</f>
        <v>8459.4603677699997</v>
      </c>
      <c r="N456" s="12">
        <f>IFERROR([1]!EM_S_STM07_IS(F456,"61",$N$1,"1")/1000000,"")</f>
        <v>5.7019651600000003</v>
      </c>
      <c r="O456" s="12">
        <f>IFERROR([1]!EM_S_STM07_IS(F456,"61",$O$1,"1")/1000000,"")</f>
        <v>629.25437389000001</v>
      </c>
      <c r="P456" s="12">
        <f>IFERROR([1]!EM_S_STM07_IS(F456,"61",$P$1,"1")/1000000,"")</f>
        <v>717.93636151999999</v>
      </c>
      <c r="Q456" s="12">
        <f>IFERROR([1]!EM_S_STM07_IS(F456,"61",$Q$1,"1")/1000000,"")</f>
        <v>635.93758098000001</v>
      </c>
      <c r="R456" s="12">
        <f>IFERROR([1]!EM_S_STM07_IS(F456,"61",$R$1,"1")/1000000,"")</f>
        <v>611.75522384999999</v>
      </c>
      <c r="S456" s="12">
        <f>IFERROR([1]!EM_S_STM07_IS(F456,"61",$S$1,"1")/1000000,"")</f>
        <v>527.11706656000001</v>
      </c>
      <c r="T456" s="20">
        <f t="shared" si="134"/>
        <v>2.6060585858529266</v>
      </c>
      <c r="U456" s="20">
        <f t="shared" si="135"/>
        <v>1.4727288941962242</v>
      </c>
      <c r="V456" s="14">
        <f t="shared" si="136"/>
        <v>349.45615940385181</v>
      </c>
      <c r="W456" s="14">
        <f t="shared" si="137"/>
        <v>-0.27003697887677153</v>
      </c>
      <c r="X456" s="14">
        <f t="shared" si="138"/>
        <v>0.29748992334277041</v>
      </c>
      <c r="Y456" s="14">
        <f t="shared" si="139"/>
        <v>0.37107908038199611</v>
      </c>
      <c r="Z456" s="15">
        <f t="shared" si="140"/>
        <v>0.33987053173233822</v>
      </c>
      <c r="AA456" s="14">
        <f t="shared" si="141"/>
        <v>109.35745681231064</v>
      </c>
      <c r="AB456" s="14">
        <f t="shared" si="142"/>
        <v>0.14093185730561561</v>
      </c>
      <c r="AC456" s="14">
        <f t="shared" si="143"/>
        <v>-0.11421455289768841</v>
      </c>
      <c r="AD456" s="14">
        <f t="shared" si="144"/>
        <v>-3.8026306123840385E-2</v>
      </c>
      <c r="AE456" s="14">
        <f t="shared" si="145"/>
        <v>-0.13835297843039412</v>
      </c>
      <c r="AF456" s="18">
        <f t="shared" si="146"/>
        <v>1</v>
      </c>
      <c r="AG456" s="18">
        <f t="shared" si="147"/>
        <v>1</v>
      </c>
      <c r="AH456" s="18">
        <f t="shared" si="148"/>
        <v>1</v>
      </c>
      <c r="AI456" s="19" t="str">
        <f t="shared" si="149"/>
        <v/>
      </c>
      <c r="AJ456" s="19" t="str">
        <f t="shared" si="150"/>
        <v/>
      </c>
      <c r="AK456" s="19" t="str">
        <f t="shared" si="151"/>
        <v/>
      </c>
    </row>
    <row r="457" spans="2:37" x14ac:dyDescent="0.15">
      <c r="B457" s="51" t="str">
        <f>IFERROR(IF(AND(AF457=1,AI457=1),MAX($B$5:B456)+1,""),"")</f>
        <v/>
      </c>
      <c r="C457" s="51" t="str">
        <f>IFERROR(IF(AND(AG457=1,AJ457=1),MAX($C$5:C456)+1,""),"")</f>
        <v/>
      </c>
      <c r="D457" s="51" t="str">
        <f>IFERROR(IF(AND(AH457=1,AK457=1),MAX($D$5:D456)+1,""),"")</f>
        <v/>
      </c>
      <c r="F457" s="5" t="s">
        <v>1011</v>
      </c>
      <c r="G457" s="5" t="s">
        <v>1012</v>
      </c>
      <c r="H457" s="12">
        <f>IFERROR([1]!EM_S_STM07_IS(F457,"9",$H$1,"1")/1000000,"")</f>
        <v>1176.9981456500002</v>
      </c>
      <c r="I457" s="12">
        <f>IFERROR([1]!EM_S_STM07_IS(F457,"9",$I$1,"1")/1000000,"")</f>
        <v>1809.46794368</v>
      </c>
      <c r="J457" s="12">
        <f>IFERROR([1]!EM_S_STM07_IS(F457,"9",$J$1,"1")/1000000,"")</f>
        <v>2426.0604187100002</v>
      </c>
      <c r="K457" s="12">
        <f>IFERROR([1]!EM_S_STM07_IS(F457,"9",$K$1,"1")/1000000,"")</f>
        <v>3110.6519576000001</v>
      </c>
      <c r="L457" s="12">
        <f>IFERROR([1]!EM_S_STM07_IS(F457,"9",$L$1,"1")/1000000,"")</f>
        <v>3103.53356033</v>
      </c>
      <c r="M457" s="13">
        <f>IFERROR([1]!EM_S_STM07_IS(F457,"9",$M$1,"1")/1000000,"")</f>
        <v>3177.1168792899998</v>
      </c>
      <c r="N457" s="12">
        <f>IFERROR([1]!EM_S_STM07_IS(F457,"61",$N$1,"1")/1000000,"")</f>
        <v>76.768887190000001</v>
      </c>
      <c r="O457" s="12">
        <f>IFERROR([1]!EM_S_STM07_IS(F457,"61",$O$1,"1")/1000000,"")</f>
        <v>167.09826318</v>
      </c>
      <c r="P457" s="12">
        <f>IFERROR([1]!EM_S_STM07_IS(F457,"61",$P$1,"1")/1000000,"")</f>
        <v>280.57093370999996</v>
      </c>
      <c r="Q457" s="12">
        <f>IFERROR([1]!EM_S_STM07_IS(F457,"61",$Q$1,"1")/1000000,"")</f>
        <v>281.15130367</v>
      </c>
      <c r="R457" s="12">
        <f>IFERROR([1]!EM_S_STM07_IS(F457,"61",$R$1,"1")/1000000,"")</f>
        <v>87.132170129999992</v>
      </c>
      <c r="S457" s="12">
        <f>IFERROR([1]!EM_S_STM07_IS(F457,"61",$S$1,"1")/1000000,"")</f>
        <v>-874.35718497000005</v>
      </c>
      <c r="T457" s="20">
        <f t="shared" si="134"/>
        <v>0.21969567170403592</v>
      </c>
      <c r="U457" s="20">
        <f t="shared" si="135"/>
        <v>-2.6266747581435226</v>
      </c>
      <c r="V457" s="14">
        <f t="shared" si="136"/>
        <v>0.5373583640445897</v>
      </c>
      <c r="W457" s="14">
        <f t="shared" si="137"/>
        <v>0.34075899337349252</v>
      </c>
      <c r="X457" s="14">
        <f t="shared" si="138"/>
        <v>0.28218239480367724</v>
      </c>
      <c r="Y457" s="14">
        <f t="shared" si="139"/>
        <v>-2.2883939981161393E-3</v>
      </c>
      <c r="Z457" s="15">
        <f t="shared" si="140"/>
        <v>2.3709529002862037E-2</v>
      </c>
      <c r="AA457" s="14">
        <f t="shared" si="141"/>
        <v>1.1766404242181905</v>
      </c>
      <c r="AB457" s="14">
        <f t="shared" si="142"/>
        <v>0.67907749829671182</v>
      </c>
      <c r="AC457" s="14">
        <f t="shared" si="143"/>
        <v>2.0685320190719247E-3</v>
      </c>
      <c r="AD457" s="14">
        <f t="shared" si="144"/>
        <v>-0.69008797401035371</v>
      </c>
      <c r="AE457" s="14">
        <f t="shared" si="145"/>
        <v>-11.034837691583617</v>
      </c>
      <c r="AF457" s="18">
        <f t="shared" si="146"/>
        <v>1</v>
      </c>
      <c r="AG457" s="18" t="str">
        <f t="shared" si="147"/>
        <v/>
      </c>
      <c r="AH457" s="18" t="str">
        <f t="shared" si="148"/>
        <v/>
      </c>
      <c r="AI457" s="19" t="str">
        <f t="shared" si="149"/>
        <v/>
      </c>
      <c r="AJ457" s="19" t="str">
        <f t="shared" si="150"/>
        <v/>
      </c>
      <c r="AK457" s="19" t="str">
        <f t="shared" si="151"/>
        <v/>
      </c>
    </row>
    <row r="458" spans="2:37" x14ac:dyDescent="0.15">
      <c r="B458" s="51" t="str">
        <f>IFERROR(IF(AND(AF458=1,AI458=1),MAX($B$5:B457)+1,""),"")</f>
        <v/>
      </c>
      <c r="C458" s="51" t="str">
        <f>IFERROR(IF(AND(AG458=1,AJ458=1),MAX($C$5:C457)+1,""),"")</f>
        <v/>
      </c>
      <c r="D458" s="51" t="str">
        <f>IFERROR(IF(AND(AH458=1,AK458=1),MAX($D$5:D457)+1,""),"")</f>
        <v/>
      </c>
      <c r="F458" s="5" t="s">
        <v>1013</v>
      </c>
      <c r="G458" s="5" t="s">
        <v>1014</v>
      </c>
      <c r="H458" s="12">
        <f>IFERROR([1]!EM_S_STM07_IS(F458,"9",$H$1,"1")/1000000,"")</f>
        <v>16942.353235940001</v>
      </c>
      <c r="I458" s="12">
        <f>IFERROR([1]!EM_S_STM07_IS(F458,"9",$I$1,"1")/1000000,"")</f>
        <v>30372.415725930001</v>
      </c>
      <c r="J458" s="12">
        <f>IFERROR([1]!EM_S_STM07_IS(F458,"9",$J$1,"1")/1000000,"")</f>
        <v>31228.777275209999</v>
      </c>
      <c r="K458" s="12">
        <f>IFERROR([1]!EM_S_STM07_IS(F458,"9",$K$1,"1")/1000000,"")</f>
        <v>29500.131501659998</v>
      </c>
      <c r="L458" s="12">
        <f>IFERROR([1]!EM_S_STM07_IS(F458,"9",$L$1,"1")/1000000,"")</f>
        <v>24390.919514779998</v>
      </c>
      <c r="M458" s="13">
        <f>IFERROR([1]!EM_S_STM07_IS(F458,"9",$M$1,"1")/1000000,"")</f>
        <v>18658.26840261</v>
      </c>
      <c r="N458" s="12">
        <f>IFERROR([1]!EM_S_STM07_IS(F458,"61",$N$1,"1")/1000000,"")</f>
        <v>2644.37013557</v>
      </c>
      <c r="O458" s="12">
        <f>IFERROR([1]!EM_S_STM07_IS(F458,"61",$O$1,"1")/1000000,"")</f>
        <v>2815.41639588</v>
      </c>
      <c r="P458" s="12">
        <f>IFERROR([1]!EM_S_STM07_IS(F458,"61",$P$1,"1")/1000000,"")</f>
        <v>1810.3208227</v>
      </c>
      <c r="Q458" s="12">
        <f>IFERROR([1]!EM_S_STM07_IS(F458,"61",$Q$1,"1")/1000000,"")</f>
        <v>1056.1627984199999</v>
      </c>
      <c r="R458" s="12">
        <f>IFERROR([1]!EM_S_STM07_IS(F458,"61",$R$1,"1")/1000000,"")</f>
        <v>273.19908877999995</v>
      </c>
      <c r="S458" s="12">
        <f>IFERROR([1]!EM_S_STM07_IS(F458,"61",$S$1,"1")/1000000,"")</f>
        <v>141.04772087999999</v>
      </c>
      <c r="T458" s="20">
        <f t="shared" si="134"/>
        <v>1.9481902639435722E-2</v>
      </c>
      <c r="U458" s="20">
        <f t="shared" si="135"/>
        <v>-0.44357226924481186</v>
      </c>
      <c r="V458" s="14">
        <f t="shared" si="136"/>
        <v>0.79269168237507048</v>
      </c>
      <c r="W458" s="14">
        <f t="shared" si="137"/>
        <v>2.8195371649311785E-2</v>
      </c>
      <c r="X458" s="14">
        <f t="shared" si="138"/>
        <v>-5.5354257335020057E-2</v>
      </c>
      <c r="Y458" s="14">
        <f t="shared" si="139"/>
        <v>-0.17319285463498696</v>
      </c>
      <c r="Z458" s="15">
        <f t="shared" si="140"/>
        <v>-0.23503218518253169</v>
      </c>
      <c r="AA458" s="14">
        <f t="shared" si="141"/>
        <v>6.4683176537663686E-2</v>
      </c>
      <c r="AB458" s="14">
        <f t="shared" si="142"/>
        <v>-0.35699713003406108</v>
      </c>
      <c r="AC458" s="14">
        <f t="shared" si="143"/>
        <v>-0.41658805158922735</v>
      </c>
      <c r="AD458" s="14">
        <f t="shared" si="144"/>
        <v>-0.74132861980302578</v>
      </c>
      <c r="AE458" s="14">
        <f t="shared" si="145"/>
        <v>-0.4837181869461431</v>
      </c>
      <c r="AF458" s="18" t="str">
        <f t="shared" si="146"/>
        <v/>
      </c>
      <c r="AG458" s="18" t="str">
        <f t="shared" si="147"/>
        <v/>
      </c>
      <c r="AH458" s="18" t="str">
        <f t="shared" si="148"/>
        <v/>
      </c>
      <c r="AI458" s="19" t="str">
        <f t="shared" si="149"/>
        <v/>
      </c>
      <c r="AJ458" s="19" t="str">
        <f t="shared" si="150"/>
        <v/>
      </c>
      <c r="AK458" s="19" t="str">
        <f t="shared" si="151"/>
        <v/>
      </c>
    </row>
    <row r="459" spans="2:37" x14ac:dyDescent="0.15">
      <c r="B459" s="51" t="str">
        <f>IFERROR(IF(AND(AF459=1,AI459=1),MAX($B$5:B458)+1,""),"")</f>
        <v/>
      </c>
      <c r="C459" s="51" t="str">
        <f>IFERROR(IF(AND(AG459=1,AJ459=1),MAX($C$5:C458)+1,""),"")</f>
        <v/>
      </c>
      <c r="D459" s="51" t="str">
        <f>IFERROR(IF(AND(AH459=1,AK459=1),MAX($D$5:D458)+1,""),"")</f>
        <v/>
      </c>
      <c r="F459" s="5" t="s">
        <v>1015</v>
      </c>
      <c r="G459" s="5" t="s">
        <v>1016</v>
      </c>
      <c r="H459" s="12">
        <f>IFERROR([1]!EM_S_STM07_IS(F459,"9",$H$1,"1")/1000000,"")</f>
        <v>1036.4030439600001</v>
      </c>
      <c r="I459" s="12">
        <f>IFERROR([1]!EM_S_STM07_IS(F459,"9",$I$1,"1")/1000000,"")</f>
        <v>1153.6432820299999</v>
      </c>
      <c r="J459" s="12">
        <f>IFERROR([1]!EM_S_STM07_IS(F459,"9",$J$1,"1")/1000000,"")</f>
        <v>1193.7937343599999</v>
      </c>
      <c r="K459" s="12">
        <f>IFERROR([1]!EM_S_STM07_IS(F459,"9",$K$1,"1")/1000000,"")</f>
        <v>1175.3891363499999</v>
      </c>
      <c r="L459" s="12">
        <f>IFERROR([1]!EM_S_STM07_IS(F459,"9",$L$1,"1")/1000000,"")</f>
        <v>1422.8434357799999</v>
      </c>
      <c r="M459" s="13">
        <f>IFERROR([1]!EM_S_STM07_IS(F459,"9",$M$1,"1")/1000000,"")</f>
        <v>789.58273745000008</v>
      </c>
      <c r="N459" s="12">
        <f>IFERROR([1]!EM_S_STM07_IS(F459,"61",$N$1,"1")/1000000,"")</f>
        <v>26.340355350000003</v>
      </c>
      <c r="O459" s="12">
        <f>IFERROR([1]!EM_S_STM07_IS(F459,"61",$O$1,"1")/1000000,"")</f>
        <v>25.036320199999999</v>
      </c>
      <c r="P459" s="12">
        <f>IFERROR([1]!EM_S_STM07_IS(F459,"61",$P$1,"1")/1000000,"")</f>
        <v>-1.6077545099999999</v>
      </c>
      <c r="Q459" s="12">
        <f>IFERROR([1]!EM_S_STM07_IS(F459,"61",$Q$1,"1")/1000000,"")</f>
        <v>10.307398409999999</v>
      </c>
      <c r="R459" s="12">
        <f>IFERROR([1]!EM_S_STM07_IS(F459,"61",$R$1,"1")/1000000,"")</f>
        <v>13.917606339999999</v>
      </c>
      <c r="S459" s="12">
        <f>IFERROR([1]!EM_S_STM07_IS(F459,"61",$S$1,"1")/1000000,"")</f>
        <v>-16.63094246</v>
      </c>
      <c r="T459" s="20">
        <f t="shared" si="134"/>
        <v>-5.2948071019403353E-2</v>
      </c>
      <c r="U459" s="20">
        <f t="shared" si="135"/>
        <v>-1.912134843933655</v>
      </c>
      <c r="V459" s="14">
        <f t="shared" si="136"/>
        <v>0.11312224404709939</v>
      </c>
      <c r="W459" s="14">
        <f t="shared" si="137"/>
        <v>3.4803177858713445E-2</v>
      </c>
      <c r="X459" s="14">
        <f t="shared" si="138"/>
        <v>-1.5416899486297597E-2</v>
      </c>
      <c r="Y459" s="14">
        <f t="shared" si="139"/>
        <v>0.21052968057747526</v>
      </c>
      <c r="Z459" s="15">
        <f t="shared" si="140"/>
        <v>-0.44506702733800618</v>
      </c>
      <c r="AA459" s="14">
        <f t="shared" si="141"/>
        <v>-4.9507120639509676E-2</v>
      </c>
      <c r="AB459" s="14">
        <f t="shared" si="142"/>
        <v>-1.0642168855948726</v>
      </c>
      <c r="AC459" s="14">
        <f t="shared" si="143"/>
        <v>7.4110524000333857</v>
      </c>
      <c r="AD459" s="14">
        <f t="shared" si="144"/>
        <v>0.35025403951568024</v>
      </c>
      <c r="AE459" s="14">
        <f t="shared" si="145"/>
        <v>-2.194957096336438</v>
      </c>
      <c r="AF459" s="18" t="str">
        <f t="shared" si="146"/>
        <v/>
      </c>
      <c r="AG459" s="18" t="str">
        <f t="shared" si="147"/>
        <v/>
      </c>
      <c r="AH459" s="18" t="str">
        <f t="shared" si="148"/>
        <v/>
      </c>
      <c r="AI459" s="19" t="str">
        <f t="shared" si="149"/>
        <v/>
      </c>
      <c r="AJ459" s="19" t="str">
        <f t="shared" si="150"/>
        <v/>
      </c>
      <c r="AK459" s="19" t="str">
        <f t="shared" si="151"/>
        <v/>
      </c>
    </row>
    <row r="460" spans="2:37" x14ac:dyDescent="0.15">
      <c r="B460" s="51" t="str">
        <f>IFERROR(IF(AND(AF460=1,AI460=1),MAX($B$5:B459)+1,""),"")</f>
        <v/>
      </c>
      <c r="C460" s="51" t="str">
        <f>IFERROR(IF(AND(AG460=1,AJ460=1),MAX($C$5:C459)+1,""),"")</f>
        <v/>
      </c>
      <c r="D460" s="51" t="str">
        <f>IFERROR(IF(AND(AH460=1,AK460=1),MAX($D$5:D459)+1,""),"")</f>
        <v/>
      </c>
      <c r="F460" s="5" t="s">
        <v>1017</v>
      </c>
      <c r="G460" s="5" t="s">
        <v>1018</v>
      </c>
      <c r="H460" s="12">
        <f>IFERROR([1]!EM_S_STM07_IS(F460,"9",$H$1,"1")/1000000,"")</f>
        <v>3585.7401685199998</v>
      </c>
      <c r="I460" s="12">
        <f>IFERROR([1]!EM_S_STM07_IS(F460,"9",$I$1,"1")/1000000,"")</f>
        <v>4458.4742134200005</v>
      </c>
      <c r="J460" s="12">
        <f>IFERROR([1]!EM_S_STM07_IS(F460,"9",$J$1,"1")/1000000,"")</f>
        <v>4460.5392488900006</v>
      </c>
      <c r="K460" s="12">
        <f>IFERROR([1]!EM_S_STM07_IS(F460,"9",$K$1,"1")/1000000,"")</f>
        <v>4092.0549444799999</v>
      </c>
      <c r="L460" s="12">
        <f>IFERROR([1]!EM_S_STM07_IS(F460,"9",$L$1,"1")/1000000,"")</f>
        <v>3362.62091951</v>
      </c>
      <c r="M460" s="13">
        <f>IFERROR([1]!EM_S_STM07_IS(F460,"9",$M$1,"1")/1000000,"")</f>
        <v>2804.2905711599997</v>
      </c>
      <c r="N460" s="12">
        <f>IFERROR([1]!EM_S_STM07_IS(F460,"61",$N$1,"1")/1000000,"")</f>
        <v>327.18692332000001</v>
      </c>
      <c r="O460" s="12">
        <f>IFERROR([1]!EM_S_STM07_IS(F460,"61",$O$1,"1")/1000000,"")</f>
        <v>367.09963152999995</v>
      </c>
      <c r="P460" s="12">
        <f>IFERROR([1]!EM_S_STM07_IS(F460,"61",$P$1,"1")/1000000,"")</f>
        <v>381.62254487000001</v>
      </c>
      <c r="Q460" s="12">
        <f>IFERROR([1]!EM_S_STM07_IS(F460,"61",$Q$1,"1")/1000000,"")</f>
        <v>308.88989993000001</v>
      </c>
      <c r="R460" s="12">
        <f>IFERROR([1]!EM_S_STM07_IS(F460,"61",$R$1,"1")/1000000,"")</f>
        <v>262.68714131000002</v>
      </c>
      <c r="S460" s="12">
        <f>IFERROR([1]!EM_S_STM07_IS(F460,"61",$S$1,"1")/1000000,"")</f>
        <v>229.06487240999999</v>
      </c>
      <c r="T460" s="20">
        <f t="shared" si="134"/>
        <v>-4.7973934499362714E-2</v>
      </c>
      <c r="U460" s="20">
        <f t="shared" si="135"/>
        <v>-6.8822419195549212E-2</v>
      </c>
      <c r="V460" s="14">
        <f t="shared" si="136"/>
        <v>0.24339020784660431</v>
      </c>
      <c r="W460" s="14">
        <f t="shared" si="137"/>
        <v>4.6317089011849795E-4</v>
      </c>
      <c r="X460" s="14">
        <f t="shared" si="138"/>
        <v>-8.2609811022668969E-2</v>
      </c>
      <c r="Y460" s="14">
        <f t="shared" si="139"/>
        <v>-0.17825616587919327</v>
      </c>
      <c r="Z460" s="15">
        <f t="shared" si="140"/>
        <v>-0.16604022924813067</v>
      </c>
      <c r="AA460" s="14">
        <f t="shared" si="141"/>
        <v>0.12198747983263364</v>
      </c>
      <c r="AB460" s="14">
        <f t="shared" si="142"/>
        <v>3.9561231046382088E-2</v>
      </c>
      <c r="AC460" s="14">
        <f t="shared" si="143"/>
        <v>-0.19058791446605028</v>
      </c>
      <c r="AD460" s="14">
        <f t="shared" si="144"/>
        <v>-0.1495767865199554</v>
      </c>
      <c r="AE460" s="14">
        <f t="shared" si="145"/>
        <v>-0.12799358481092155</v>
      </c>
      <c r="AF460" s="18" t="str">
        <f t="shared" si="146"/>
        <v/>
      </c>
      <c r="AG460" s="18" t="str">
        <f t="shared" si="147"/>
        <v/>
      </c>
      <c r="AH460" s="18" t="str">
        <f t="shared" si="148"/>
        <v/>
      </c>
      <c r="AI460" s="19" t="str">
        <f t="shared" si="149"/>
        <v/>
      </c>
      <c r="AJ460" s="19" t="str">
        <f t="shared" si="150"/>
        <v/>
      </c>
      <c r="AK460" s="19" t="str">
        <f t="shared" si="151"/>
        <v/>
      </c>
    </row>
    <row r="461" spans="2:37" x14ac:dyDescent="0.15">
      <c r="B461" s="51" t="str">
        <f>IFERROR(IF(AND(AF461=1,AI461=1),MAX($B$5:B460)+1,""),"")</f>
        <v/>
      </c>
      <c r="C461" s="51" t="str">
        <f>IFERROR(IF(AND(AG461=1,AJ461=1),MAX($C$5:C460)+1,""),"")</f>
        <v/>
      </c>
      <c r="D461" s="51" t="str">
        <f>IFERROR(IF(AND(AH461=1,AK461=1),MAX($D$5:D460)+1,""),"")</f>
        <v/>
      </c>
      <c r="F461" s="5" t="s">
        <v>1019</v>
      </c>
      <c r="G461" s="5" t="s">
        <v>1020</v>
      </c>
      <c r="H461" s="12">
        <f>IFERROR([1]!EM_S_STM07_IS(F461,"9",$H$1,"1")/1000000,"")</f>
        <v>2024.0538515200001</v>
      </c>
      <c r="I461" s="12">
        <f>IFERROR([1]!EM_S_STM07_IS(F461,"9",$I$1,"1")/1000000,"")</f>
        <v>2201.7838872900002</v>
      </c>
      <c r="J461" s="12">
        <f>IFERROR([1]!EM_S_STM07_IS(F461,"9",$J$1,"1")/1000000,"")</f>
        <v>1754.3388508800001</v>
      </c>
      <c r="K461" s="12">
        <f>IFERROR([1]!EM_S_STM07_IS(F461,"9",$K$1,"1")/1000000,"")</f>
        <v>1777.3749314200002</v>
      </c>
      <c r="L461" s="12">
        <f>IFERROR([1]!EM_S_STM07_IS(F461,"9",$L$1,"1")/1000000,"")</f>
        <v>2353.3276113699999</v>
      </c>
      <c r="M461" s="13">
        <f>IFERROR([1]!EM_S_STM07_IS(F461,"9",$M$1,"1")/1000000,"")</f>
        <v>2619.55308139</v>
      </c>
      <c r="N461" s="12">
        <f>IFERROR([1]!EM_S_STM07_IS(F461,"61",$N$1,"1")/1000000,"")</f>
        <v>251.22528491999998</v>
      </c>
      <c r="O461" s="12">
        <f>IFERROR([1]!EM_S_STM07_IS(F461,"61",$O$1,"1")/1000000,"")</f>
        <v>210.95976674000002</v>
      </c>
      <c r="P461" s="12">
        <f>IFERROR([1]!EM_S_STM07_IS(F461,"61",$P$1,"1")/1000000,"")</f>
        <v>150.20818843000001</v>
      </c>
      <c r="Q461" s="12">
        <f>IFERROR([1]!EM_S_STM07_IS(F461,"61",$Q$1,"1")/1000000,"")</f>
        <v>52.822244729999994</v>
      </c>
      <c r="R461" s="12">
        <f>IFERROR([1]!EM_S_STM07_IS(F461,"61",$R$1,"1")/1000000,"")</f>
        <v>168.35134821</v>
      </c>
      <c r="S461" s="12">
        <f>IFERROR([1]!EM_S_STM07_IS(F461,"61",$S$1,"1")/1000000,"")</f>
        <v>150.83036809999999</v>
      </c>
      <c r="T461" s="20">
        <f t="shared" si="134"/>
        <v>5.2933705267595332E-2</v>
      </c>
      <c r="U461" s="20">
        <f t="shared" si="135"/>
        <v>-9.7005534101313406E-2</v>
      </c>
      <c r="V461" s="14">
        <f t="shared" si="136"/>
        <v>8.7808946207893868E-2</v>
      </c>
      <c r="W461" s="14">
        <f t="shared" si="137"/>
        <v>-0.20321932547191288</v>
      </c>
      <c r="X461" s="14">
        <f t="shared" si="138"/>
        <v>1.3130918538596376E-2</v>
      </c>
      <c r="Y461" s="14">
        <f t="shared" si="139"/>
        <v>0.32404681182819045</v>
      </c>
      <c r="Z461" s="15">
        <f t="shared" si="140"/>
        <v>0.11312724532434131</v>
      </c>
      <c r="AA461" s="14">
        <f t="shared" si="141"/>
        <v>-0.16027653503436998</v>
      </c>
      <c r="AB461" s="14">
        <f t="shared" si="142"/>
        <v>-0.28797708325528276</v>
      </c>
      <c r="AC461" s="14">
        <f t="shared" si="143"/>
        <v>-0.64833977906193707</v>
      </c>
      <c r="AD461" s="14">
        <f t="shared" si="144"/>
        <v>2.1871297607764504</v>
      </c>
      <c r="AE461" s="14">
        <f t="shared" si="145"/>
        <v>-0.10407389246532492</v>
      </c>
      <c r="AF461" s="18" t="str">
        <f t="shared" si="146"/>
        <v/>
      </c>
      <c r="AG461" s="18" t="str">
        <f t="shared" si="147"/>
        <v/>
      </c>
      <c r="AH461" s="18" t="str">
        <f t="shared" si="148"/>
        <v/>
      </c>
      <c r="AI461" s="19" t="str">
        <f t="shared" si="149"/>
        <v/>
      </c>
      <c r="AJ461" s="19" t="str">
        <f t="shared" si="150"/>
        <v/>
      </c>
      <c r="AK461" s="19" t="str">
        <f t="shared" si="151"/>
        <v/>
      </c>
    </row>
    <row r="462" spans="2:37" x14ac:dyDescent="0.15">
      <c r="B462" s="51" t="str">
        <f>IFERROR(IF(AND(AF462=1,AI462=1),MAX($B$5:B461)+1,""),"")</f>
        <v/>
      </c>
      <c r="C462" s="51" t="str">
        <f>IFERROR(IF(AND(AG462=1,AJ462=1),MAX($C$5:C461)+1,""),"")</f>
        <v/>
      </c>
      <c r="D462" s="51" t="str">
        <f>IFERROR(IF(AND(AH462=1,AK462=1),MAX($D$5:D461)+1,""),"")</f>
        <v/>
      </c>
      <c r="F462" s="5" t="s">
        <v>1021</v>
      </c>
      <c r="G462" s="5" t="s">
        <v>1022</v>
      </c>
      <c r="H462" s="12">
        <f>IFERROR([1]!EM_S_STM07_IS(F462,"9",$H$1,"1")/1000000,"")</f>
        <v>1122.3897526600001</v>
      </c>
      <c r="I462" s="12">
        <f>IFERROR([1]!EM_S_STM07_IS(F462,"9",$I$1,"1")/1000000,"")</f>
        <v>1149.8055630399999</v>
      </c>
      <c r="J462" s="12">
        <f>IFERROR([1]!EM_S_STM07_IS(F462,"9",$J$1,"1")/1000000,"")</f>
        <v>1042.4149788500001</v>
      </c>
      <c r="K462" s="12">
        <f>IFERROR([1]!EM_S_STM07_IS(F462,"9",$K$1,"1")/1000000,"")</f>
        <v>1211.8441400199999</v>
      </c>
      <c r="L462" s="12">
        <f>IFERROR([1]!EM_S_STM07_IS(F462,"9",$L$1,"1")/1000000,"")</f>
        <v>1405.3504322700001</v>
      </c>
      <c r="M462" s="13">
        <f>IFERROR([1]!EM_S_STM07_IS(F462,"9",$M$1,"1")/1000000,"")</f>
        <v>871.51268071000004</v>
      </c>
      <c r="N462" s="12">
        <f>IFERROR([1]!EM_S_STM07_IS(F462,"61",$N$1,"1")/1000000,"")</f>
        <v>162.69113455999999</v>
      </c>
      <c r="O462" s="12">
        <f>IFERROR([1]!EM_S_STM07_IS(F462,"61",$O$1,"1")/1000000,"")</f>
        <v>201.77921497</v>
      </c>
      <c r="P462" s="12">
        <f>IFERROR([1]!EM_S_STM07_IS(F462,"61",$P$1,"1")/1000000,"")</f>
        <v>111.56216302</v>
      </c>
      <c r="Q462" s="12">
        <f>IFERROR([1]!EM_S_STM07_IS(F462,"61",$Q$1,"1")/1000000,"")</f>
        <v>224.83050759</v>
      </c>
      <c r="R462" s="12">
        <f>IFERROR([1]!EM_S_STM07_IS(F462,"61",$R$1,"1")/1000000,"")</f>
        <v>245.74057199999999</v>
      </c>
      <c r="S462" s="12">
        <f>IFERROR([1]!EM_S_STM07_IS(F462,"61",$S$1,"1")/1000000,"")</f>
        <v>471.03152279</v>
      </c>
      <c r="T462" s="20">
        <f t="shared" si="134"/>
        <v>-4.9338286868635062E-2</v>
      </c>
      <c r="U462" s="20">
        <f t="shared" si="135"/>
        <v>0.23690748299539921</v>
      </c>
      <c r="V462" s="14">
        <f t="shared" si="136"/>
        <v>2.4426283574868618E-2</v>
      </c>
      <c r="W462" s="14">
        <f t="shared" si="137"/>
        <v>-9.339890816501803E-2</v>
      </c>
      <c r="X462" s="14">
        <f t="shared" si="138"/>
        <v>0.16253523271213477</v>
      </c>
      <c r="Y462" s="14">
        <f t="shared" si="139"/>
        <v>0.1596791912917172</v>
      </c>
      <c r="Z462" s="15">
        <f t="shared" si="140"/>
        <v>-0.37986095090725208</v>
      </c>
      <c r="AA462" s="14">
        <f t="shared" si="141"/>
        <v>0.24025943709664424</v>
      </c>
      <c r="AB462" s="14">
        <f t="shared" si="142"/>
        <v>-0.44710775568937183</v>
      </c>
      <c r="AC462" s="14">
        <f t="shared" si="143"/>
        <v>1.0152935502845541</v>
      </c>
      <c r="AD462" s="14">
        <f t="shared" si="144"/>
        <v>9.3003679234365727E-2</v>
      </c>
      <c r="AE462" s="14">
        <f t="shared" si="145"/>
        <v>0.91678369980354735</v>
      </c>
      <c r="AF462" s="18" t="str">
        <f t="shared" si="146"/>
        <v/>
      </c>
      <c r="AG462" s="18">
        <f t="shared" si="147"/>
        <v>1</v>
      </c>
      <c r="AH462" s="18" t="str">
        <f t="shared" si="148"/>
        <v/>
      </c>
      <c r="AI462" s="19" t="str">
        <f t="shared" si="149"/>
        <v/>
      </c>
      <c r="AJ462" s="19" t="str">
        <f t="shared" si="150"/>
        <v/>
      </c>
      <c r="AK462" s="19" t="str">
        <f t="shared" si="151"/>
        <v/>
      </c>
    </row>
    <row r="463" spans="2:37" x14ac:dyDescent="0.15">
      <c r="B463" s="51" t="str">
        <f>IFERROR(IF(AND(AF463=1,AI463=1),MAX($B$5:B462)+1,""),"")</f>
        <v/>
      </c>
      <c r="C463" s="51" t="str">
        <f>IFERROR(IF(AND(AG463=1,AJ463=1),MAX($C$5:C462)+1,""),"")</f>
        <v/>
      </c>
      <c r="D463" s="51" t="str">
        <f>IFERROR(IF(AND(AH463=1,AK463=1),MAX($D$5:D462)+1,""),"")</f>
        <v/>
      </c>
      <c r="F463" s="5" t="s">
        <v>1023</v>
      </c>
      <c r="G463" s="5" t="s">
        <v>1024</v>
      </c>
      <c r="H463" s="12">
        <f>IFERROR([1]!EM_S_STM07_IS(F463,"9",$H$1,"1")/1000000,"")</f>
        <v>3140.17813127</v>
      </c>
      <c r="I463" s="12">
        <f>IFERROR([1]!EM_S_STM07_IS(F463,"9",$I$1,"1")/1000000,"")</f>
        <v>2986.8427504199999</v>
      </c>
      <c r="J463" s="12">
        <f>IFERROR([1]!EM_S_STM07_IS(F463,"9",$J$1,"1")/1000000,"")</f>
        <v>3383.2115294299997</v>
      </c>
      <c r="K463" s="12">
        <f>IFERROR([1]!EM_S_STM07_IS(F463,"9",$K$1,"1")/1000000,"")</f>
        <v>3999.93525236</v>
      </c>
      <c r="L463" s="12">
        <f>IFERROR([1]!EM_S_STM07_IS(F463,"9",$L$1,"1")/1000000,"")</f>
        <v>4010.8579836599997</v>
      </c>
      <c r="M463" s="13">
        <f>IFERROR([1]!EM_S_STM07_IS(F463,"9",$M$1,"1")/1000000,"")</f>
        <v>4042.4536641899999</v>
      </c>
      <c r="N463" s="12">
        <f>IFERROR([1]!EM_S_STM07_IS(F463,"61",$N$1,"1")/1000000,"")</f>
        <v>21.539623880000001</v>
      </c>
      <c r="O463" s="12">
        <f>IFERROR([1]!EM_S_STM07_IS(F463,"61",$O$1,"1")/1000000,"")</f>
        <v>31.662276129999999</v>
      </c>
      <c r="P463" s="12">
        <f>IFERROR([1]!EM_S_STM07_IS(F463,"61",$P$1,"1")/1000000,"")</f>
        <v>27.236946</v>
      </c>
      <c r="Q463" s="12">
        <f>IFERROR([1]!EM_S_STM07_IS(F463,"61",$Q$1,"1")/1000000,"")</f>
        <v>51.890569229999997</v>
      </c>
      <c r="R463" s="12">
        <f>IFERROR([1]!EM_S_STM07_IS(F463,"61",$R$1,"1")/1000000,"")</f>
        <v>73.224116499999994</v>
      </c>
      <c r="S463" s="12">
        <f>IFERROR([1]!EM_S_STM07_IS(F463,"61",$S$1,"1")/1000000,"")</f>
        <v>121.07854767000001</v>
      </c>
      <c r="T463" s="20">
        <f t="shared" si="134"/>
        <v>5.1812077122186384E-2</v>
      </c>
      <c r="U463" s="20">
        <f t="shared" si="135"/>
        <v>0.41242637083199152</v>
      </c>
      <c r="V463" s="14">
        <f t="shared" si="136"/>
        <v>-4.8830153717421693E-2</v>
      </c>
      <c r="W463" s="14">
        <f t="shared" si="137"/>
        <v>0.132704936995516</v>
      </c>
      <c r="X463" s="14">
        <f t="shared" si="138"/>
        <v>0.18228943640243073</v>
      </c>
      <c r="Y463" s="14">
        <f t="shared" si="139"/>
        <v>2.7307270270325382E-3</v>
      </c>
      <c r="Z463" s="15">
        <f t="shared" si="140"/>
        <v>7.8775365916018865E-3</v>
      </c>
      <c r="AA463" s="14">
        <f t="shared" si="141"/>
        <v>0.46995492151555607</v>
      </c>
      <c r="AB463" s="14">
        <f t="shared" si="142"/>
        <v>-0.13976664570261263</v>
      </c>
      <c r="AC463" s="14">
        <f t="shared" si="143"/>
        <v>0.90515372868896526</v>
      </c>
      <c r="AD463" s="14">
        <f t="shared" si="144"/>
        <v>0.41112571294874573</v>
      </c>
      <c r="AE463" s="14">
        <f t="shared" si="145"/>
        <v>0.65353374622143812</v>
      </c>
      <c r="AF463" s="18" t="str">
        <f t="shared" si="146"/>
        <v/>
      </c>
      <c r="AG463" s="18">
        <f t="shared" si="147"/>
        <v>1</v>
      </c>
      <c r="AH463" s="18" t="str">
        <f t="shared" si="148"/>
        <v/>
      </c>
      <c r="AI463" s="19" t="str">
        <f t="shared" si="149"/>
        <v/>
      </c>
      <c r="AJ463" s="19" t="str">
        <f t="shared" si="150"/>
        <v/>
      </c>
      <c r="AK463" s="19" t="str">
        <f t="shared" si="151"/>
        <v/>
      </c>
    </row>
    <row r="464" spans="2:37" x14ac:dyDescent="0.15">
      <c r="B464" s="51" t="str">
        <f>IFERROR(IF(AND(AF464=1,AI464=1),MAX($B$5:B463)+1,""),"")</f>
        <v/>
      </c>
      <c r="C464" s="51" t="str">
        <f>IFERROR(IF(AND(AG464=1,AJ464=1),MAX($C$5:C463)+1,""),"")</f>
        <v/>
      </c>
      <c r="D464" s="51" t="str">
        <f>IFERROR(IF(AND(AH464=1,AK464=1),MAX($D$5:D463)+1,""),"")</f>
        <v/>
      </c>
      <c r="F464" s="5" t="s">
        <v>1025</v>
      </c>
      <c r="G464" s="5" t="s">
        <v>1026</v>
      </c>
      <c r="H464" s="12">
        <f>IFERROR([1]!EM_S_STM07_IS(F464,"9",$H$1,"1")/1000000,"")</f>
        <v>509.44043843000003</v>
      </c>
      <c r="I464" s="12">
        <f>IFERROR([1]!EM_S_STM07_IS(F464,"9",$I$1,"1")/1000000,"")</f>
        <v>384.93014808999999</v>
      </c>
      <c r="J464" s="12">
        <f>IFERROR([1]!EM_S_STM07_IS(F464,"9",$J$1,"1")/1000000,"")</f>
        <v>1236.90817001</v>
      </c>
      <c r="K464" s="12">
        <f>IFERROR([1]!EM_S_STM07_IS(F464,"9",$K$1,"1")/1000000,"")</f>
        <v>1678.4805055499999</v>
      </c>
      <c r="L464" s="12">
        <f>IFERROR([1]!EM_S_STM07_IS(F464,"9",$L$1,"1")/1000000,"")</f>
        <v>1159.45396147</v>
      </c>
      <c r="M464" s="13">
        <f>IFERROR([1]!EM_S_STM07_IS(F464,"9",$M$1,"1")/1000000,"")</f>
        <v>910.13465987999996</v>
      </c>
      <c r="N464" s="12">
        <f>IFERROR([1]!EM_S_STM07_IS(F464,"61",$N$1,"1")/1000000,"")</f>
        <v>103.8108513</v>
      </c>
      <c r="O464" s="12">
        <f>IFERROR([1]!EM_S_STM07_IS(F464,"61",$O$1,"1")/1000000,"")</f>
        <v>18.546984609999999</v>
      </c>
      <c r="P464" s="12">
        <f>IFERROR([1]!EM_S_STM07_IS(F464,"61",$P$1,"1")/1000000,"")</f>
        <v>56.182778299999995</v>
      </c>
      <c r="Q464" s="12">
        <f>IFERROR([1]!EM_S_STM07_IS(F464,"61",$Q$1,"1")/1000000,"")</f>
        <v>61.488755509999997</v>
      </c>
      <c r="R464" s="12">
        <f>IFERROR([1]!EM_S_STM07_IS(F464,"61",$R$1,"1")/1000000,"")</f>
        <v>26.003149449999999</v>
      </c>
      <c r="S464" s="12">
        <f>IFERROR([1]!EM_S_STM07_IS(F464,"61",$S$1,"1")/1000000,"")</f>
        <v>22.905181500000001</v>
      </c>
      <c r="T464" s="20">
        <f t="shared" si="134"/>
        <v>0.12305867690037764</v>
      </c>
      <c r="U464" s="20">
        <f t="shared" si="135"/>
        <v>-0.26084044216897462</v>
      </c>
      <c r="V464" s="14">
        <f t="shared" si="136"/>
        <v>-0.24440598144057316</v>
      </c>
      <c r="W464" s="14">
        <f t="shared" si="137"/>
        <v>2.2133314996174325</v>
      </c>
      <c r="X464" s="14">
        <f t="shared" si="138"/>
        <v>0.35699686221365151</v>
      </c>
      <c r="Y464" s="14">
        <f t="shared" si="139"/>
        <v>-0.30922405256647689</v>
      </c>
      <c r="Z464" s="15">
        <f t="shared" si="140"/>
        <v>-0.21503165272203087</v>
      </c>
      <c r="AA464" s="14">
        <f t="shared" si="141"/>
        <v>-0.82133867146121753</v>
      </c>
      <c r="AB464" s="14">
        <f t="shared" si="142"/>
        <v>2.0292136151182154</v>
      </c>
      <c r="AC464" s="14">
        <f t="shared" si="143"/>
        <v>9.4441346094840631E-2</v>
      </c>
      <c r="AD464" s="14">
        <f t="shared" si="144"/>
        <v>-0.57710724124557899</v>
      </c>
      <c r="AE464" s="14">
        <f t="shared" si="145"/>
        <v>-0.1191381819328042</v>
      </c>
      <c r="AF464" s="18" t="str">
        <f t="shared" si="146"/>
        <v/>
      </c>
      <c r="AG464" s="18" t="str">
        <f t="shared" si="147"/>
        <v/>
      </c>
      <c r="AH464" s="18" t="str">
        <f t="shared" si="148"/>
        <v/>
      </c>
      <c r="AI464" s="19" t="str">
        <f t="shared" si="149"/>
        <v/>
      </c>
      <c r="AJ464" s="19" t="str">
        <f t="shared" si="150"/>
        <v/>
      </c>
      <c r="AK464" s="19" t="str">
        <f t="shared" si="151"/>
        <v/>
      </c>
    </row>
    <row r="465" spans="2:37" x14ac:dyDescent="0.15">
      <c r="B465" s="51" t="str">
        <f>IFERROR(IF(AND(AF465=1,AI465=1),MAX($B$5:B464)+1,""),"")</f>
        <v/>
      </c>
      <c r="C465" s="51" t="str">
        <f>IFERROR(IF(AND(AG465=1,AJ465=1),MAX($C$5:C464)+1,""),"")</f>
        <v/>
      </c>
      <c r="D465" s="51" t="str">
        <f>IFERROR(IF(AND(AH465=1,AK465=1),MAX($D$5:D464)+1,""),"")</f>
        <v/>
      </c>
      <c r="F465" s="5" t="s">
        <v>1027</v>
      </c>
      <c r="G465" s="5" t="s">
        <v>1028</v>
      </c>
      <c r="H465" s="12">
        <f>IFERROR([1]!EM_S_STM07_IS(F465,"9",$H$1,"1")/1000000,"")</f>
        <v>64.378540600000008</v>
      </c>
      <c r="I465" s="12">
        <f>IFERROR([1]!EM_S_STM07_IS(F465,"9",$I$1,"1")/1000000,"")</f>
        <v>104.77121065</v>
      </c>
      <c r="J465" s="12">
        <f>IFERROR([1]!EM_S_STM07_IS(F465,"9",$J$1,"1")/1000000,"")</f>
        <v>133.92627457</v>
      </c>
      <c r="K465" s="12">
        <f>IFERROR([1]!EM_S_STM07_IS(F465,"9",$K$1,"1")/1000000,"")</f>
        <v>107.88509035999999</v>
      </c>
      <c r="L465" s="12">
        <f>IFERROR([1]!EM_S_STM07_IS(F465,"9",$L$1,"1")/1000000,"")</f>
        <v>57.268193020000005</v>
      </c>
      <c r="M465" s="13">
        <f>IFERROR([1]!EM_S_STM07_IS(F465,"9",$M$1,"1")/1000000,"")</f>
        <v>104.51991805</v>
      </c>
      <c r="N465" s="12">
        <f>IFERROR([1]!EM_S_STM07_IS(F465,"61",$N$1,"1")/1000000,"")</f>
        <v>-59.399120310000001</v>
      </c>
      <c r="O465" s="12">
        <f>IFERROR([1]!EM_S_STM07_IS(F465,"61",$O$1,"1")/1000000,"")</f>
        <v>4.8332957499999996</v>
      </c>
      <c r="P465" s="12">
        <f>IFERROR([1]!EM_S_STM07_IS(F465,"61",$P$1,"1")/1000000,"")</f>
        <v>10.13494328</v>
      </c>
      <c r="Q465" s="12">
        <f>IFERROR([1]!EM_S_STM07_IS(F465,"61",$Q$1,"1")/1000000,"")</f>
        <v>-29.305314299999999</v>
      </c>
      <c r="R465" s="12">
        <f>IFERROR([1]!EM_S_STM07_IS(F465,"61",$R$1,"1")/1000000,"")</f>
        <v>-39.288539319999998</v>
      </c>
      <c r="S465" s="12">
        <f>IFERROR([1]!EM_S_STM07_IS(F465,"61",$S$1,"1")/1000000,"")</f>
        <v>6.3441444699999998</v>
      </c>
      <c r="T465" s="20">
        <f t="shared" si="134"/>
        <v>0.10177163325183547</v>
      </c>
      <c r="U465" s="20" t="str">
        <f t="shared" si="135"/>
        <v/>
      </c>
      <c r="V465" s="14">
        <f t="shared" si="136"/>
        <v>0.62742444413224219</v>
      </c>
      <c r="W465" s="14">
        <f t="shared" si="137"/>
        <v>0.27827361866988221</v>
      </c>
      <c r="X465" s="14">
        <f t="shared" si="138"/>
        <v>-0.19444417679511364</v>
      </c>
      <c r="Y465" s="14">
        <f t="shared" si="139"/>
        <v>-0.46917416643112864</v>
      </c>
      <c r="Z465" s="15">
        <f t="shared" si="140"/>
        <v>0.82509544195847218</v>
      </c>
      <c r="AA465" s="14">
        <f t="shared" si="141"/>
        <v>1.0813698203740285</v>
      </c>
      <c r="AB465" s="14">
        <f t="shared" si="142"/>
        <v>1.0969011217656195</v>
      </c>
      <c r="AC465" s="14">
        <f t="shared" si="143"/>
        <v>-3.8915124130818026</v>
      </c>
      <c r="AD465" s="14">
        <f t="shared" si="144"/>
        <v>-0.34066261558573352</v>
      </c>
      <c r="AE465" s="14">
        <f t="shared" si="145"/>
        <v>1.1614757020699542</v>
      </c>
      <c r="AF465" s="18" t="str">
        <f t="shared" si="146"/>
        <v/>
      </c>
      <c r="AG465" s="18" t="str">
        <f t="shared" si="147"/>
        <v/>
      </c>
      <c r="AH465" s="18" t="str">
        <f t="shared" si="148"/>
        <v/>
      </c>
      <c r="AI465" s="19" t="str">
        <f t="shared" si="149"/>
        <v/>
      </c>
      <c r="AJ465" s="19" t="str">
        <f t="shared" si="150"/>
        <v/>
      </c>
      <c r="AK465" s="19" t="str">
        <f t="shared" si="151"/>
        <v/>
      </c>
    </row>
    <row r="466" spans="2:37" x14ac:dyDescent="0.15">
      <c r="B466" s="51" t="str">
        <f>IFERROR(IF(AND(AF466=1,AI466=1),MAX($B$5:B465)+1,""),"")</f>
        <v/>
      </c>
      <c r="C466" s="51" t="str">
        <f>IFERROR(IF(AND(AG466=1,AJ466=1),MAX($C$5:C465)+1,""),"")</f>
        <v/>
      </c>
      <c r="D466" s="51" t="str">
        <f>IFERROR(IF(AND(AH466=1,AK466=1),MAX($D$5:D465)+1,""),"")</f>
        <v/>
      </c>
      <c r="F466" s="5" t="s">
        <v>1029</v>
      </c>
      <c r="G466" s="5" t="s">
        <v>1030</v>
      </c>
      <c r="H466" s="12">
        <f>IFERROR([1]!EM_S_STM07_IS(F466,"9",$H$1,"1")/1000000,"")</f>
        <v>82.075717189999992</v>
      </c>
      <c r="I466" s="12">
        <f>IFERROR([1]!EM_S_STM07_IS(F466,"9",$I$1,"1")/1000000,"")</f>
        <v>80.079602769999994</v>
      </c>
      <c r="J466" s="12">
        <f>IFERROR([1]!EM_S_STM07_IS(F466,"9",$J$1,"1")/1000000,"")</f>
        <v>84.859826409999997</v>
      </c>
      <c r="K466" s="12">
        <f>IFERROR([1]!EM_S_STM07_IS(F466,"9",$K$1,"1")/1000000,"")</f>
        <v>94.838674760000004</v>
      </c>
      <c r="L466" s="12">
        <f>IFERROR([1]!EM_S_STM07_IS(F466,"9",$L$1,"1")/1000000,"")</f>
        <v>82.998692560000009</v>
      </c>
      <c r="M466" s="13">
        <f>IFERROR([1]!EM_S_STM07_IS(F466,"9",$M$1,"1")/1000000,"")</f>
        <v>84.632027480000005</v>
      </c>
      <c r="N466" s="12">
        <f>IFERROR([1]!EM_S_STM07_IS(F466,"61",$N$1,"1")/1000000,"")</f>
        <v>14.315111640000001</v>
      </c>
      <c r="O466" s="12">
        <f>IFERROR([1]!EM_S_STM07_IS(F466,"61",$O$1,"1")/1000000,"")</f>
        <v>66.221247140000003</v>
      </c>
      <c r="P466" s="12">
        <f>IFERROR([1]!EM_S_STM07_IS(F466,"61",$P$1,"1")/1000000,"")</f>
        <v>68.507249270000003</v>
      </c>
      <c r="Q466" s="12">
        <f>IFERROR([1]!EM_S_STM07_IS(F466,"61",$Q$1,"1")/1000000,"")</f>
        <v>18.39676673</v>
      </c>
      <c r="R466" s="12">
        <f>IFERROR([1]!EM_S_STM07_IS(F466,"61",$R$1,"1")/1000000,"")</f>
        <v>9.5043629999999997</v>
      </c>
      <c r="S466" s="12">
        <f>IFERROR([1]!EM_S_STM07_IS(F466,"61",$S$1,"1")/1000000,"")</f>
        <v>9.8492285500000012</v>
      </c>
      <c r="T466" s="20">
        <f t="shared" si="134"/>
        <v>6.1529659648114077E-3</v>
      </c>
      <c r="U466" s="20">
        <f t="shared" si="135"/>
        <v>-7.2056582895354881E-2</v>
      </c>
      <c r="V466" s="14">
        <f t="shared" si="136"/>
        <v>-2.4320401798976935E-2</v>
      </c>
      <c r="W466" s="14">
        <f t="shared" si="137"/>
        <v>5.9693398501607015E-2</v>
      </c>
      <c r="X466" s="14">
        <f t="shared" si="138"/>
        <v>0.1175921372003194</v>
      </c>
      <c r="Y466" s="14">
        <f t="shared" si="139"/>
        <v>-0.12484339569234185</v>
      </c>
      <c r="Z466" s="15">
        <f t="shared" si="140"/>
        <v>1.9679043965894438E-2</v>
      </c>
      <c r="AA466" s="14">
        <f t="shared" si="141"/>
        <v>3.625967914561091</v>
      </c>
      <c r="AB466" s="14">
        <f t="shared" si="142"/>
        <v>3.4520674688700827E-2</v>
      </c>
      <c r="AC466" s="14">
        <f t="shared" si="143"/>
        <v>-0.73146248132814584</v>
      </c>
      <c r="AD466" s="14">
        <f t="shared" si="144"/>
        <v>-0.4833677493719028</v>
      </c>
      <c r="AE466" s="14">
        <f t="shared" si="145"/>
        <v>3.6284972491055056E-2</v>
      </c>
      <c r="AF466" s="18" t="str">
        <f t="shared" si="146"/>
        <v/>
      </c>
      <c r="AG466" s="18" t="str">
        <f t="shared" si="147"/>
        <v/>
      </c>
      <c r="AH466" s="18" t="str">
        <f t="shared" si="148"/>
        <v/>
      </c>
      <c r="AI466" s="19" t="str">
        <f t="shared" si="149"/>
        <v/>
      </c>
      <c r="AJ466" s="19" t="str">
        <f t="shared" si="150"/>
        <v/>
      </c>
      <c r="AK466" s="19" t="str">
        <f t="shared" si="151"/>
        <v/>
      </c>
    </row>
    <row r="467" spans="2:37" x14ac:dyDescent="0.15">
      <c r="B467" s="51">
        <f>IFERROR(IF(AND(AF467=1,AI467=1),MAX($B$5:B466)+1,""),"")</f>
        <v>16</v>
      </c>
      <c r="C467" s="51" t="str">
        <f>IFERROR(IF(AND(AG467=1,AJ467=1),MAX($C$5:C466)+1,""),"")</f>
        <v/>
      </c>
      <c r="D467" s="51" t="str">
        <f>IFERROR(IF(AND(AH467=1,AK467=1),MAX($D$5:D466)+1,""),"")</f>
        <v/>
      </c>
      <c r="F467" s="5" t="s">
        <v>1031</v>
      </c>
      <c r="G467" s="5" t="s">
        <v>1032</v>
      </c>
      <c r="H467" s="12">
        <f>IFERROR([1]!EM_S_STM07_IS(F467,"9",$H$1,"1")/1000000,"")</f>
        <v>816.00574817999996</v>
      </c>
      <c r="I467" s="12">
        <f>IFERROR([1]!EM_S_STM07_IS(F467,"9",$I$1,"1")/1000000,"")</f>
        <v>974.81355566000002</v>
      </c>
      <c r="J467" s="12">
        <f>IFERROR([1]!EM_S_STM07_IS(F467,"9",$J$1,"1")/1000000,"")</f>
        <v>1345.64854109</v>
      </c>
      <c r="K467" s="12">
        <f>IFERROR([1]!EM_S_STM07_IS(F467,"9",$K$1,"1")/1000000,"")</f>
        <v>1859.82297571</v>
      </c>
      <c r="L467" s="12">
        <f>IFERROR([1]!EM_S_STM07_IS(F467,"9",$L$1,"1")/1000000,"")</f>
        <v>2235.4562101699998</v>
      </c>
      <c r="M467" s="13">
        <f>IFERROR([1]!EM_S_STM07_IS(F467,"9",$M$1,"1")/1000000,"")</f>
        <v>3045.27535382</v>
      </c>
      <c r="N467" s="12">
        <f>IFERROR([1]!EM_S_STM07_IS(F467,"61",$N$1,"1")/1000000,"")</f>
        <v>71.298919859999998</v>
      </c>
      <c r="O467" s="12">
        <f>IFERROR([1]!EM_S_STM07_IS(F467,"61",$O$1,"1")/1000000,"")</f>
        <v>76.780005670000008</v>
      </c>
      <c r="P467" s="12">
        <f>IFERROR([1]!EM_S_STM07_IS(F467,"61",$P$1,"1")/1000000,"")</f>
        <v>80.231963370000003</v>
      </c>
      <c r="Q467" s="12">
        <f>IFERROR([1]!EM_S_STM07_IS(F467,"61",$Q$1,"1")/1000000,"")</f>
        <v>220.32700790000001</v>
      </c>
      <c r="R467" s="12">
        <f>IFERROR([1]!EM_S_STM07_IS(F467,"61",$R$1,"1")/1000000,"")</f>
        <v>275.76289249000001</v>
      </c>
      <c r="S467" s="12">
        <f>IFERROR([1]!EM_S_STM07_IS(F467,"61",$S$1,"1")/1000000,"")</f>
        <v>335.92485542999998</v>
      </c>
      <c r="T467" s="20">
        <f t="shared" si="134"/>
        <v>0.30132768700295642</v>
      </c>
      <c r="U467" s="20">
        <f t="shared" si="135"/>
        <v>0.3634268354085437</v>
      </c>
      <c r="V467" s="14">
        <f t="shared" si="136"/>
        <v>0.19461604018623799</v>
      </c>
      <c r="W467" s="14">
        <f t="shared" si="137"/>
        <v>0.38041631989711633</v>
      </c>
      <c r="X467" s="14">
        <f t="shared" si="138"/>
        <v>0.38210158070212696</v>
      </c>
      <c r="Y467" s="14">
        <f t="shared" si="139"/>
        <v>0.20197257446859923</v>
      </c>
      <c r="Z467" s="15">
        <f t="shared" si="140"/>
        <v>0.36226124223136347</v>
      </c>
      <c r="AA467" s="14">
        <f t="shared" si="141"/>
        <v>7.6874738365777129E-2</v>
      </c>
      <c r="AB467" s="14">
        <f t="shared" si="142"/>
        <v>4.4959070657489754E-2</v>
      </c>
      <c r="AC467" s="14">
        <f t="shared" si="143"/>
        <v>1.7461250933612793</v>
      </c>
      <c r="AD467" s="14">
        <f t="shared" si="144"/>
        <v>0.25160730460770714</v>
      </c>
      <c r="AE467" s="14">
        <f t="shared" si="145"/>
        <v>0.21816554938471869</v>
      </c>
      <c r="AF467" s="18">
        <f t="shared" si="146"/>
        <v>1</v>
      </c>
      <c r="AG467" s="18">
        <f t="shared" si="147"/>
        <v>1</v>
      </c>
      <c r="AH467" s="18">
        <f t="shared" si="148"/>
        <v>1</v>
      </c>
      <c r="AI467" s="19">
        <f t="shared" si="149"/>
        <v>1</v>
      </c>
      <c r="AJ467" s="19" t="str">
        <f t="shared" si="150"/>
        <v/>
      </c>
      <c r="AK467" s="19" t="str">
        <f t="shared" si="151"/>
        <v/>
      </c>
    </row>
    <row r="468" spans="2:37" x14ac:dyDescent="0.15">
      <c r="B468" s="51" t="str">
        <f>IFERROR(IF(AND(AF468=1,AI468=1),MAX($B$5:B467)+1,""),"")</f>
        <v/>
      </c>
      <c r="C468" s="51" t="str">
        <f>IFERROR(IF(AND(AG468=1,AJ468=1),MAX($C$5:C467)+1,""),"")</f>
        <v/>
      </c>
      <c r="D468" s="51" t="str">
        <f>IFERROR(IF(AND(AH468=1,AK468=1),MAX($D$5:D467)+1,""),"")</f>
        <v/>
      </c>
      <c r="F468" s="5" t="s">
        <v>1033</v>
      </c>
      <c r="G468" s="5" t="s">
        <v>1034</v>
      </c>
      <c r="H468" s="12">
        <f>IFERROR([1]!EM_S_STM07_IS(F468,"9",$H$1,"1")/1000000,"")</f>
        <v>1280.39657919</v>
      </c>
      <c r="I468" s="12">
        <f>IFERROR([1]!EM_S_STM07_IS(F468,"9",$I$1,"1")/1000000,"")</f>
        <v>1552.26923964</v>
      </c>
      <c r="J468" s="12">
        <f>IFERROR([1]!EM_S_STM07_IS(F468,"9",$J$1,"1")/1000000,"")</f>
        <v>1705.30976218</v>
      </c>
      <c r="K468" s="12">
        <f>IFERROR([1]!EM_S_STM07_IS(F468,"9",$K$1,"1")/1000000,"")</f>
        <v>1884.71626651</v>
      </c>
      <c r="L468" s="12">
        <f>IFERROR([1]!EM_S_STM07_IS(F468,"9",$L$1,"1")/1000000,"")</f>
        <v>1815.42494698</v>
      </c>
      <c r="M468" s="13">
        <f>IFERROR([1]!EM_S_STM07_IS(F468,"9",$M$1,"1")/1000000,"")</f>
        <v>2025.82471154</v>
      </c>
      <c r="N468" s="12">
        <f>IFERROR([1]!EM_S_STM07_IS(F468,"61",$N$1,"1")/1000000,"")</f>
        <v>74.603186730000004</v>
      </c>
      <c r="O468" s="12">
        <f>IFERROR([1]!EM_S_STM07_IS(F468,"61",$O$1,"1")/1000000,"")</f>
        <v>133.38011392999999</v>
      </c>
      <c r="P468" s="12">
        <f>IFERROR([1]!EM_S_STM07_IS(F468,"61",$P$1,"1")/1000000,"")</f>
        <v>171.05998137</v>
      </c>
      <c r="Q468" s="12">
        <f>IFERROR([1]!EM_S_STM07_IS(F468,"61",$Q$1,"1")/1000000,"")</f>
        <v>186.27682766999999</v>
      </c>
      <c r="R468" s="12">
        <f>IFERROR([1]!EM_S_STM07_IS(F468,"61",$R$1,"1")/1000000,"")</f>
        <v>362.02105247000003</v>
      </c>
      <c r="S468" s="12">
        <f>IFERROR([1]!EM_S_STM07_IS(F468,"61",$S$1,"1")/1000000,"")</f>
        <v>491.06697095999999</v>
      </c>
      <c r="T468" s="20">
        <f t="shared" si="134"/>
        <v>9.6103266157480327E-2</v>
      </c>
      <c r="U468" s="20">
        <f t="shared" si="135"/>
        <v>0.45772858175793973</v>
      </c>
      <c r="V468" s="14">
        <f t="shared" si="136"/>
        <v>0.21233472884002169</v>
      </c>
      <c r="W468" s="14">
        <f t="shared" si="137"/>
        <v>9.8591480544633431E-2</v>
      </c>
      <c r="X468" s="14">
        <f t="shared" si="138"/>
        <v>0.10520464276276342</v>
      </c>
      <c r="Y468" s="14">
        <f t="shared" si="139"/>
        <v>-3.6764854615654881E-2</v>
      </c>
      <c r="Z468" s="15">
        <f t="shared" si="140"/>
        <v>0.11589560059202927</v>
      </c>
      <c r="AA468" s="14">
        <f t="shared" si="141"/>
        <v>0.78786081099621663</v>
      </c>
      <c r="AB468" s="14">
        <f t="shared" si="142"/>
        <v>0.28249988944959969</v>
      </c>
      <c r="AC468" s="14">
        <f t="shared" si="143"/>
        <v>8.8956202252157335E-2</v>
      </c>
      <c r="AD468" s="14">
        <f t="shared" si="144"/>
        <v>0.94345725659093216</v>
      </c>
      <c r="AE468" s="14">
        <f t="shared" si="145"/>
        <v>0.35645970754889661</v>
      </c>
      <c r="AF468" s="18" t="str">
        <f t="shared" si="146"/>
        <v/>
      </c>
      <c r="AG468" s="18">
        <f t="shared" si="147"/>
        <v>1</v>
      </c>
      <c r="AH468" s="18" t="str">
        <f t="shared" si="148"/>
        <v/>
      </c>
      <c r="AI468" s="19" t="str">
        <f t="shared" si="149"/>
        <v/>
      </c>
      <c r="AJ468" s="19" t="str">
        <f t="shared" si="150"/>
        <v/>
      </c>
      <c r="AK468" s="19" t="str">
        <f t="shared" si="151"/>
        <v/>
      </c>
    </row>
    <row r="469" spans="2:37" x14ac:dyDescent="0.15">
      <c r="B469" s="51" t="str">
        <f>IFERROR(IF(AND(AF469=1,AI469=1),MAX($B$5:B468)+1,""),"")</f>
        <v/>
      </c>
      <c r="C469" s="51" t="str">
        <f>IFERROR(IF(AND(AG469=1,AJ469=1),MAX($C$5:C468)+1,""),"")</f>
        <v/>
      </c>
      <c r="D469" s="51" t="str">
        <f>IFERROR(IF(AND(AH469=1,AK469=1),MAX($D$5:D468)+1,""),"")</f>
        <v/>
      </c>
      <c r="F469" s="5" t="s">
        <v>1035</v>
      </c>
      <c r="G469" s="5" t="s">
        <v>1036</v>
      </c>
      <c r="H469" s="12">
        <f>IFERROR([1]!EM_S_STM07_IS(F469,"9",$H$1,"1")/1000000,"")</f>
        <v>4365.1533157299991</v>
      </c>
      <c r="I469" s="12">
        <f>IFERROR([1]!EM_S_STM07_IS(F469,"9",$I$1,"1")/1000000,"")</f>
        <v>5525.2229363000006</v>
      </c>
      <c r="J469" s="12">
        <f>IFERROR([1]!EM_S_STM07_IS(F469,"9",$J$1,"1")/1000000,"")</f>
        <v>6891.1026328400003</v>
      </c>
      <c r="K469" s="12">
        <f>IFERROR([1]!EM_S_STM07_IS(F469,"9",$K$1,"1")/1000000,"")</f>
        <v>7801.6037474200002</v>
      </c>
      <c r="L469" s="12">
        <f>IFERROR([1]!EM_S_STM07_IS(F469,"9",$L$1,"1")/1000000,"")</f>
        <v>7276.5855715299995</v>
      </c>
      <c r="M469" s="13">
        <f>IFERROR([1]!EM_S_STM07_IS(F469,"9",$M$1,"1")/1000000,"")</f>
        <v>7900.1895636099998</v>
      </c>
      <c r="N469" s="12">
        <f>IFERROR([1]!EM_S_STM07_IS(F469,"61",$N$1,"1")/1000000,"")</f>
        <v>815.98476834999997</v>
      </c>
      <c r="O469" s="12">
        <f>IFERROR([1]!EM_S_STM07_IS(F469,"61",$O$1,"1")/1000000,"")</f>
        <v>760.44756654999992</v>
      </c>
      <c r="P469" s="12">
        <f>IFERROR([1]!EM_S_STM07_IS(F469,"61",$P$1,"1")/1000000,"")</f>
        <v>1014.07612187</v>
      </c>
      <c r="Q469" s="12">
        <f>IFERROR([1]!EM_S_STM07_IS(F469,"61",$Q$1,"1")/1000000,"")</f>
        <v>1181.1047642799999</v>
      </c>
      <c r="R469" s="12">
        <f>IFERROR([1]!EM_S_STM07_IS(F469,"61",$R$1,"1")/1000000,"")</f>
        <v>1035.88901446</v>
      </c>
      <c r="S469" s="12">
        <f>IFERROR([1]!EM_S_STM07_IS(F469,"61",$S$1,"1")/1000000,"")</f>
        <v>1249.2265356500002</v>
      </c>
      <c r="T469" s="20">
        <f t="shared" si="134"/>
        <v>0.12597202902964622</v>
      </c>
      <c r="U469" s="20">
        <f t="shared" si="135"/>
        <v>8.8909607820156555E-2</v>
      </c>
      <c r="V469" s="14">
        <f t="shared" si="136"/>
        <v>0.26575690168536475</v>
      </c>
      <c r="W469" s="14">
        <f t="shared" si="137"/>
        <v>0.24720806966291742</v>
      </c>
      <c r="X469" s="14">
        <f t="shared" si="138"/>
        <v>0.13212705761207899</v>
      </c>
      <c r="Y469" s="14">
        <f t="shared" si="139"/>
        <v>-6.7296185872504091E-2</v>
      </c>
      <c r="Z469" s="15">
        <f t="shared" si="140"/>
        <v>8.570008363811206E-2</v>
      </c>
      <c r="AA469" s="14">
        <f t="shared" si="141"/>
        <v>-6.806156677691623E-2</v>
      </c>
      <c r="AB469" s="14">
        <f t="shared" si="142"/>
        <v>0.33352536910685715</v>
      </c>
      <c r="AC469" s="14">
        <f t="shared" si="143"/>
        <v>0.1647101620951216</v>
      </c>
      <c r="AD469" s="14">
        <f t="shared" si="144"/>
        <v>-0.1229490847990299</v>
      </c>
      <c r="AE469" s="14">
        <f t="shared" si="145"/>
        <v>0.20594631105457875</v>
      </c>
      <c r="AF469" s="18" t="str">
        <f t="shared" si="146"/>
        <v/>
      </c>
      <c r="AG469" s="18" t="str">
        <f t="shared" si="147"/>
        <v/>
      </c>
      <c r="AH469" s="18" t="str">
        <f t="shared" si="148"/>
        <v/>
      </c>
      <c r="AI469" s="19" t="str">
        <f t="shared" si="149"/>
        <v/>
      </c>
      <c r="AJ469" s="19" t="str">
        <f t="shared" si="150"/>
        <v/>
      </c>
      <c r="AK469" s="19" t="str">
        <f t="shared" si="151"/>
        <v/>
      </c>
    </row>
    <row r="470" spans="2:37" x14ac:dyDescent="0.15">
      <c r="B470" s="51" t="str">
        <f>IFERROR(IF(AND(AF470=1,AI470=1),MAX($B$5:B469)+1,""),"")</f>
        <v/>
      </c>
      <c r="C470" s="51" t="str">
        <f>IFERROR(IF(AND(AG470=1,AJ470=1),MAX($C$5:C469)+1,""),"")</f>
        <v/>
      </c>
      <c r="D470" s="51" t="str">
        <f>IFERROR(IF(AND(AH470=1,AK470=1),MAX($D$5:D469)+1,""),"")</f>
        <v/>
      </c>
      <c r="F470" s="5" t="s">
        <v>1037</v>
      </c>
      <c r="G470" s="5" t="s">
        <v>1038</v>
      </c>
      <c r="H470" s="12">
        <f>IFERROR([1]!EM_S_STM07_IS(F470,"9",$H$1,"1")/1000000,"")</f>
        <v>3964.6699926300003</v>
      </c>
      <c r="I470" s="12">
        <f>IFERROR([1]!EM_S_STM07_IS(F470,"9",$I$1,"1")/1000000,"")</f>
        <v>4609.8059221200001</v>
      </c>
      <c r="J470" s="12">
        <f>IFERROR([1]!EM_S_STM07_IS(F470,"9",$J$1,"1")/1000000,"")</f>
        <v>4262.6503208000004</v>
      </c>
      <c r="K470" s="12">
        <f>IFERROR([1]!EM_S_STM07_IS(F470,"9",$K$1,"1")/1000000,"")</f>
        <v>4364.4895513599995</v>
      </c>
      <c r="L470" s="12">
        <f>IFERROR([1]!EM_S_STM07_IS(F470,"9",$L$1,"1")/1000000,"")</f>
        <v>4437.7892280200003</v>
      </c>
      <c r="M470" s="13">
        <f>IFERROR([1]!EM_S_STM07_IS(F470,"9",$M$1,"1")/1000000,"")</f>
        <v>4524.8010718400001</v>
      </c>
      <c r="N470" s="12">
        <f>IFERROR([1]!EM_S_STM07_IS(F470,"61",$N$1,"1")/1000000,"")</f>
        <v>344.74771880000003</v>
      </c>
      <c r="O470" s="12">
        <f>IFERROR([1]!EM_S_STM07_IS(F470,"61",$O$1,"1")/1000000,"")</f>
        <v>342.08196356000002</v>
      </c>
      <c r="P470" s="12">
        <f>IFERROR([1]!EM_S_STM07_IS(F470,"61",$P$1,"1")/1000000,"")</f>
        <v>337.36605164999997</v>
      </c>
      <c r="Q470" s="12">
        <f>IFERROR([1]!EM_S_STM07_IS(F470,"61",$Q$1,"1")/1000000,"")</f>
        <v>306.93002429000001</v>
      </c>
      <c r="R470" s="12">
        <f>IFERROR([1]!EM_S_STM07_IS(F470,"61",$R$1,"1")/1000000,"")</f>
        <v>375.23052050000001</v>
      </c>
      <c r="S470" s="12">
        <f>IFERROR([1]!EM_S_STM07_IS(F470,"61",$S$1,"1")/1000000,"")</f>
        <v>381.22752658999997</v>
      </c>
      <c r="T470" s="20">
        <f t="shared" si="134"/>
        <v>2.6782573826031886E-2</v>
      </c>
      <c r="U470" s="20">
        <f t="shared" si="135"/>
        <v>2.0320400358993851E-2</v>
      </c>
      <c r="V470" s="14">
        <f t="shared" si="136"/>
        <v>0.16272121782878654</v>
      </c>
      <c r="W470" s="14">
        <f t="shared" si="137"/>
        <v>-7.5308073091360561E-2</v>
      </c>
      <c r="X470" s="14">
        <f t="shared" si="138"/>
        <v>2.3891059058507587E-2</v>
      </c>
      <c r="Y470" s="14">
        <f t="shared" si="139"/>
        <v>1.6794558859044639E-2</v>
      </c>
      <c r="Z470" s="15">
        <f t="shared" si="140"/>
        <v>1.9607024883158238E-2</v>
      </c>
      <c r="AA470" s="14">
        <f t="shared" si="141"/>
        <v>-7.7324811583351066E-3</v>
      </c>
      <c r="AB470" s="14">
        <f t="shared" si="142"/>
        <v>-1.3785912185846332E-2</v>
      </c>
      <c r="AC470" s="14">
        <f t="shared" si="143"/>
        <v>-9.0216627343333855E-2</v>
      </c>
      <c r="AD470" s="14">
        <f t="shared" si="144"/>
        <v>0.22252790800767966</v>
      </c>
      <c r="AE470" s="14">
        <f t="shared" si="145"/>
        <v>1.5982191645841762E-2</v>
      </c>
      <c r="AF470" s="18" t="str">
        <f t="shared" si="146"/>
        <v/>
      </c>
      <c r="AG470" s="18" t="str">
        <f t="shared" si="147"/>
        <v/>
      </c>
      <c r="AH470" s="18" t="str">
        <f t="shared" si="148"/>
        <v/>
      </c>
      <c r="AI470" s="19" t="str">
        <f t="shared" si="149"/>
        <v/>
      </c>
      <c r="AJ470" s="19" t="str">
        <f t="shared" si="150"/>
        <v/>
      </c>
      <c r="AK470" s="19" t="str">
        <f t="shared" si="151"/>
        <v/>
      </c>
    </row>
    <row r="471" spans="2:37" x14ac:dyDescent="0.15">
      <c r="B471" s="51" t="str">
        <f>IFERROR(IF(AND(AF471=1,AI471=1),MAX($B$5:B470)+1,""),"")</f>
        <v/>
      </c>
      <c r="C471" s="51" t="str">
        <f>IFERROR(IF(AND(AG471=1,AJ471=1),MAX($C$5:C470)+1,""),"")</f>
        <v/>
      </c>
      <c r="D471" s="51" t="str">
        <f>IFERROR(IF(AND(AH471=1,AK471=1),MAX($D$5:D470)+1,""),"")</f>
        <v/>
      </c>
      <c r="F471" s="5" t="s">
        <v>1039</v>
      </c>
      <c r="G471" s="5" t="s">
        <v>1040</v>
      </c>
      <c r="H471" s="12">
        <f>IFERROR([1]!EM_S_STM07_IS(F471,"9",$H$1,"1")/1000000,"")</f>
        <v>4238.3408360800004</v>
      </c>
      <c r="I471" s="12">
        <f>IFERROR([1]!EM_S_STM07_IS(F471,"9",$I$1,"1")/1000000,"")</f>
        <v>4411.45207063</v>
      </c>
      <c r="J471" s="12">
        <f>IFERROR([1]!EM_S_STM07_IS(F471,"9",$J$1,"1")/1000000,"")</f>
        <v>3802.02537446</v>
      </c>
      <c r="K471" s="12">
        <f>IFERROR([1]!EM_S_STM07_IS(F471,"9",$K$1,"1")/1000000,"")</f>
        <v>3500.1958228499998</v>
      </c>
      <c r="L471" s="12">
        <f>IFERROR([1]!EM_S_STM07_IS(F471,"9",$L$1,"1")/1000000,"")</f>
        <v>3355.9502985999998</v>
      </c>
      <c r="M471" s="13">
        <f>IFERROR([1]!EM_S_STM07_IS(F471,"9",$M$1,"1")/1000000,"")</f>
        <v>3655.52421026</v>
      </c>
      <c r="N471" s="12">
        <f>IFERROR([1]!EM_S_STM07_IS(F471,"61",$N$1,"1")/1000000,"")</f>
        <v>21.362552579999999</v>
      </c>
      <c r="O471" s="12">
        <f>IFERROR([1]!EM_S_STM07_IS(F471,"61",$O$1,"1")/1000000,"")</f>
        <v>16.35303716</v>
      </c>
      <c r="P471" s="12">
        <f>IFERROR([1]!EM_S_STM07_IS(F471,"61",$P$1,"1")/1000000,"")</f>
        <v>43.12057351</v>
      </c>
      <c r="Q471" s="12">
        <f>IFERROR([1]!EM_S_STM07_IS(F471,"61",$Q$1,"1")/1000000,"")</f>
        <v>291.27499212999999</v>
      </c>
      <c r="R471" s="12">
        <f>IFERROR([1]!EM_S_STM07_IS(F471,"61",$R$1,"1")/1000000,"")</f>
        <v>370.36006350000002</v>
      </c>
      <c r="S471" s="12">
        <f>IFERROR([1]!EM_S_STM07_IS(F471,"61",$S$1,"1")/1000000,"")</f>
        <v>559.90826621999997</v>
      </c>
      <c r="T471" s="20">
        <f t="shared" si="134"/>
        <v>-2.9153079921628189E-2</v>
      </c>
      <c r="U471" s="20">
        <f t="shared" si="135"/>
        <v>0.92173166812705998</v>
      </c>
      <c r="V471" s="14">
        <f t="shared" si="136"/>
        <v>4.0844104154235145E-2</v>
      </c>
      <c r="W471" s="14">
        <f t="shared" si="137"/>
        <v>-0.13814650741132675</v>
      </c>
      <c r="X471" s="14">
        <f t="shared" si="138"/>
        <v>-7.9386516891110676E-2</v>
      </c>
      <c r="Y471" s="14">
        <f t="shared" si="139"/>
        <v>-4.1210701215153592E-2</v>
      </c>
      <c r="Z471" s="15">
        <f t="shared" si="140"/>
        <v>8.9266492350906793E-2</v>
      </c>
      <c r="AA471" s="14">
        <f t="shared" si="141"/>
        <v>-0.23449985207713411</v>
      </c>
      <c r="AB471" s="14">
        <f t="shared" si="142"/>
        <v>1.6368541261236882</v>
      </c>
      <c r="AC471" s="14">
        <f t="shared" si="143"/>
        <v>5.7548960605185604</v>
      </c>
      <c r="AD471" s="14">
        <f t="shared" si="144"/>
        <v>0.2715134271970156</v>
      </c>
      <c r="AE471" s="14">
        <f t="shared" si="145"/>
        <v>0.51179438983976722</v>
      </c>
      <c r="AF471" s="18" t="str">
        <f t="shared" si="146"/>
        <v/>
      </c>
      <c r="AG471" s="18">
        <f t="shared" si="147"/>
        <v>1</v>
      </c>
      <c r="AH471" s="18" t="str">
        <f t="shared" si="148"/>
        <v/>
      </c>
      <c r="AI471" s="19" t="str">
        <f t="shared" si="149"/>
        <v/>
      </c>
      <c r="AJ471" s="19" t="str">
        <f t="shared" si="150"/>
        <v/>
      </c>
      <c r="AK471" s="19" t="str">
        <f t="shared" si="151"/>
        <v/>
      </c>
    </row>
    <row r="472" spans="2:37" x14ac:dyDescent="0.15">
      <c r="B472" s="51" t="str">
        <f>IFERROR(IF(AND(AF472=1,AI472=1),MAX($B$5:B471)+1,""),"")</f>
        <v/>
      </c>
      <c r="C472" s="51" t="str">
        <f>IFERROR(IF(AND(AG472=1,AJ472=1),MAX($C$5:C471)+1,""),"")</f>
        <v/>
      </c>
      <c r="D472" s="51" t="str">
        <f>IFERROR(IF(AND(AH472=1,AK472=1),MAX($D$5:D471)+1,""),"")</f>
        <v/>
      </c>
      <c r="F472" s="5" t="s">
        <v>1041</v>
      </c>
      <c r="G472" s="5" t="s">
        <v>1042</v>
      </c>
      <c r="H472" s="12" t="str">
        <f>IFERROR([1]!EM_S_STM07_IS(F472,"9",$H$1,"1")/1000000,"")</f>
        <v/>
      </c>
      <c r="I472" s="12" t="str">
        <f>IFERROR([1]!EM_S_STM07_IS(F472,"9",$I$1,"1")/1000000,"")</f>
        <v/>
      </c>
      <c r="J472" s="12" t="str">
        <f>IFERROR([1]!EM_S_STM07_IS(F472,"9",$J$1,"1")/1000000,"")</f>
        <v/>
      </c>
      <c r="K472" s="12" t="str">
        <f>IFERROR([1]!EM_S_STM07_IS(F472,"9",$K$1,"1")/1000000,"")</f>
        <v/>
      </c>
      <c r="L472" s="12">
        <f>IFERROR([1]!EM_S_STM07_IS(F472,"9",$L$1,"1")/1000000,"")</f>
        <v>45485.947357129997</v>
      </c>
      <c r="M472" s="13">
        <f>IFERROR([1]!EM_S_STM07_IS(F472,"9",$M$1,"1")/1000000,"")</f>
        <v>49222.414971129998</v>
      </c>
      <c r="N472" s="12" t="str">
        <f>IFERROR([1]!EM_S_STM07_IS(F472,"61",$N$1,"1")/1000000,"")</f>
        <v/>
      </c>
      <c r="O472" s="12" t="str">
        <f>IFERROR([1]!EM_S_STM07_IS(F472,"61",$O$1,"1")/1000000,"")</f>
        <v/>
      </c>
      <c r="P472" s="12" t="str">
        <f>IFERROR([1]!EM_S_STM07_IS(F472,"61",$P$1,"1")/1000000,"")</f>
        <v/>
      </c>
      <c r="Q472" s="12" t="str">
        <f>IFERROR([1]!EM_S_STM07_IS(F472,"61",$Q$1,"1")/1000000,"")</f>
        <v/>
      </c>
      <c r="R472" s="12">
        <f>IFERROR([1]!EM_S_STM07_IS(F472,"61",$R$1,"1")/1000000,"")</f>
        <v>5255.81201401</v>
      </c>
      <c r="S472" s="12">
        <f>IFERROR([1]!EM_S_STM07_IS(F472,"61",$S$1,"1")/1000000,"")</f>
        <v>4850.3317806899995</v>
      </c>
      <c r="T472" s="20" t="str">
        <f t="shared" si="134"/>
        <v/>
      </c>
      <c r="U472" s="20" t="str">
        <f t="shared" si="135"/>
        <v/>
      </c>
      <c r="V472" s="14" t="str">
        <f t="shared" si="136"/>
        <v/>
      </c>
      <c r="W472" s="14" t="str">
        <f t="shared" si="137"/>
        <v/>
      </c>
      <c r="X472" s="14" t="str">
        <f t="shared" si="138"/>
        <v/>
      </c>
      <c r="Y472" s="14" t="str">
        <f t="shared" si="139"/>
        <v/>
      </c>
      <c r="Z472" s="15">
        <f t="shared" si="140"/>
        <v>8.2145537932042295E-2</v>
      </c>
      <c r="AA472" s="14" t="str">
        <f t="shared" si="141"/>
        <v/>
      </c>
      <c r="AB472" s="14" t="str">
        <f t="shared" si="142"/>
        <v/>
      </c>
      <c r="AC472" s="14" t="str">
        <f t="shared" si="143"/>
        <v/>
      </c>
      <c r="AD472" s="14" t="str">
        <f t="shared" si="144"/>
        <v/>
      </c>
      <c r="AE472" s="14">
        <f t="shared" si="145"/>
        <v>-7.7148922419436633E-2</v>
      </c>
      <c r="AF472" s="18" t="str">
        <f t="shared" si="146"/>
        <v/>
      </c>
      <c r="AG472" s="18" t="str">
        <f t="shared" si="147"/>
        <v/>
      </c>
      <c r="AH472" s="18" t="str">
        <f t="shared" si="148"/>
        <v/>
      </c>
      <c r="AI472" s="19" t="str">
        <f t="shared" si="149"/>
        <v/>
      </c>
      <c r="AJ472" s="19" t="str">
        <f t="shared" si="150"/>
        <v/>
      </c>
      <c r="AK472" s="19" t="str">
        <f t="shared" si="151"/>
        <v/>
      </c>
    </row>
    <row r="473" spans="2:37" x14ac:dyDescent="0.15">
      <c r="B473" s="51" t="str">
        <f>IFERROR(IF(AND(AF473=1,AI473=1),MAX($B$5:B472)+1,""),"")</f>
        <v/>
      </c>
      <c r="C473" s="51" t="str">
        <f>IFERROR(IF(AND(AG473=1,AJ473=1),MAX($C$5:C472)+1,""),"")</f>
        <v/>
      </c>
      <c r="D473" s="51" t="str">
        <f>IFERROR(IF(AND(AH473=1,AK473=1),MAX($D$5:D472)+1,""),"")</f>
        <v/>
      </c>
      <c r="F473" s="5" t="s">
        <v>1043</v>
      </c>
      <c r="G473" s="5" t="s">
        <v>1044</v>
      </c>
      <c r="H473" s="12">
        <f>IFERROR([1]!EM_S_STM07_IS(F473,"9",$H$1,"1")/1000000,"")</f>
        <v>3445.2636209299999</v>
      </c>
      <c r="I473" s="12">
        <f>IFERROR([1]!EM_S_STM07_IS(F473,"9",$I$1,"1")/1000000,"")</f>
        <v>3803.99166784</v>
      </c>
      <c r="J473" s="12">
        <f>IFERROR([1]!EM_S_STM07_IS(F473,"9",$J$1,"1")/1000000,"")</f>
        <v>3631.4174841700001</v>
      </c>
      <c r="K473" s="12">
        <f>IFERROR([1]!EM_S_STM07_IS(F473,"9",$K$1,"1")/1000000,"")</f>
        <v>4237.6351483999997</v>
      </c>
      <c r="L473" s="12">
        <f>IFERROR([1]!EM_S_STM07_IS(F473,"9",$L$1,"1")/1000000,"")</f>
        <v>4164.2092112099999</v>
      </c>
      <c r="M473" s="13">
        <f>IFERROR([1]!EM_S_STM07_IS(F473,"9",$M$1,"1")/1000000,"")</f>
        <v>3822.54297163</v>
      </c>
      <c r="N473" s="12">
        <f>IFERROR([1]!EM_S_STM07_IS(F473,"61",$N$1,"1")/1000000,"")</f>
        <v>1100.0869099900001</v>
      </c>
      <c r="O473" s="12">
        <f>IFERROR([1]!EM_S_STM07_IS(F473,"61",$O$1,"1")/1000000,"")</f>
        <v>1164.3925700299999</v>
      </c>
      <c r="P473" s="12">
        <f>IFERROR([1]!EM_S_STM07_IS(F473,"61",$P$1,"1")/1000000,"")</f>
        <v>850.17280514000004</v>
      </c>
      <c r="Q473" s="12">
        <f>IFERROR([1]!EM_S_STM07_IS(F473,"61",$Q$1,"1")/1000000,"")</f>
        <v>882.12071488999993</v>
      </c>
      <c r="R473" s="12">
        <f>IFERROR([1]!EM_S_STM07_IS(F473,"61",$R$1,"1")/1000000,"")</f>
        <v>808.04036379999991</v>
      </c>
      <c r="S473" s="12">
        <f>IFERROR([1]!EM_S_STM07_IS(F473,"61",$S$1,"1")/1000000,"")</f>
        <v>402.06777848000002</v>
      </c>
      <c r="T473" s="20">
        <f t="shared" si="134"/>
        <v>2.1000567737753828E-2</v>
      </c>
      <c r="U473" s="20">
        <f t="shared" si="135"/>
        <v>-0.18233679535892922</v>
      </c>
      <c r="V473" s="14">
        <f t="shared" si="136"/>
        <v>0.10412208944787991</v>
      </c>
      <c r="W473" s="14">
        <f t="shared" si="137"/>
        <v>-4.5366604014669618E-2</v>
      </c>
      <c r="X473" s="14">
        <f t="shared" si="138"/>
        <v>0.16693692390715503</v>
      </c>
      <c r="Y473" s="14">
        <f t="shared" si="139"/>
        <v>-1.7327102173419331E-2</v>
      </c>
      <c r="Z473" s="15">
        <f t="shared" si="140"/>
        <v>-8.2048288702747829E-2</v>
      </c>
      <c r="AA473" s="14">
        <f t="shared" si="141"/>
        <v>5.8455072463851371E-2</v>
      </c>
      <c r="AB473" s="14">
        <f t="shared" si="142"/>
        <v>-0.26985723971246584</v>
      </c>
      <c r="AC473" s="14">
        <f t="shared" si="143"/>
        <v>3.7578136535123534E-2</v>
      </c>
      <c r="AD473" s="14">
        <f t="shared" si="144"/>
        <v>-8.3979833870285889E-2</v>
      </c>
      <c r="AE473" s="14">
        <f t="shared" si="145"/>
        <v>-0.50241622016357979</v>
      </c>
      <c r="AF473" s="18" t="str">
        <f t="shared" si="146"/>
        <v/>
      </c>
      <c r="AG473" s="18" t="str">
        <f t="shared" si="147"/>
        <v/>
      </c>
      <c r="AH473" s="18" t="str">
        <f t="shared" si="148"/>
        <v/>
      </c>
      <c r="AI473" s="19" t="str">
        <f t="shared" si="149"/>
        <v/>
      </c>
      <c r="AJ473" s="19" t="str">
        <f t="shared" si="150"/>
        <v/>
      </c>
      <c r="AK473" s="19" t="str">
        <f t="shared" si="151"/>
        <v/>
      </c>
    </row>
    <row r="474" spans="2:37" x14ac:dyDescent="0.15">
      <c r="B474" s="51" t="str">
        <f>IFERROR(IF(AND(AF474=1,AI474=1),MAX($B$5:B473)+1,""),"")</f>
        <v/>
      </c>
      <c r="C474" s="51" t="str">
        <f>IFERROR(IF(AND(AG474=1,AJ474=1),MAX($C$5:C473)+1,""),"")</f>
        <v/>
      </c>
      <c r="D474" s="51" t="str">
        <f>IFERROR(IF(AND(AH474=1,AK474=1),MAX($D$5:D473)+1,""),"")</f>
        <v/>
      </c>
      <c r="F474" s="5" t="s">
        <v>1045</v>
      </c>
      <c r="G474" s="5" t="s">
        <v>1046</v>
      </c>
      <c r="H474" s="12">
        <f>IFERROR([1]!EM_S_STM07_IS(F474,"9",$H$1,"1")/1000000,"")</f>
        <v>203.03855235</v>
      </c>
      <c r="I474" s="12">
        <f>IFERROR([1]!EM_S_STM07_IS(F474,"9",$I$1,"1")/1000000,"")</f>
        <v>180.89967131999998</v>
      </c>
      <c r="J474" s="12">
        <f>IFERROR([1]!EM_S_STM07_IS(F474,"9",$J$1,"1")/1000000,"")</f>
        <v>208.25050318000001</v>
      </c>
      <c r="K474" s="12">
        <f>IFERROR([1]!EM_S_STM07_IS(F474,"9",$K$1,"1")/1000000,"")</f>
        <v>2416.57143593</v>
      </c>
      <c r="L474" s="12">
        <f>IFERROR([1]!EM_S_STM07_IS(F474,"9",$L$1,"1")/1000000,"")</f>
        <v>3320.0101190300002</v>
      </c>
      <c r="M474" s="13">
        <f>IFERROR([1]!EM_S_STM07_IS(F474,"9",$M$1,"1")/1000000,"")</f>
        <v>3809.98256567</v>
      </c>
      <c r="N474" s="12">
        <f>IFERROR([1]!EM_S_STM07_IS(F474,"61",$N$1,"1")/1000000,"")</f>
        <v>-68.142983010000009</v>
      </c>
      <c r="O474" s="12">
        <f>IFERROR([1]!EM_S_STM07_IS(F474,"61",$O$1,"1")/1000000,"")</f>
        <v>3.2509467400000003</v>
      </c>
      <c r="P474" s="12">
        <f>IFERROR([1]!EM_S_STM07_IS(F474,"61",$P$1,"1")/1000000,"")</f>
        <v>2.2281820800000003</v>
      </c>
      <c r="Q474" s="12">
        <f>IFERROR([1]!EM_S_STM07_IS(F474,"61",$Q$1,"1")/1000000,"")</f>
        <v>295.63216847000001</v>
      </c>
      <c r="R474" s="12">
        <f>IFERROR([1]!EM_S_STM07_IS(F474,"61",$R$1,"1")/1000000,"")</f>
        <v>347.05309773000005</v>
      </c>
      <c r="S474" s="12">
        <f>IFERROR([1]!EM_S_STM07_IS(F474,"61",$S$1,"1")/1000000,"")</f>
        <v>519.08507294000003</v>
      </c>
      <c r="T474" s="20">
        <f t="shared" si="134"/>
        <v>0.79749998743207695</v>
      </c>
      <c r="U474" s="20" t="str">
        <f t="shared" si="135"/>
        <v/>
      </c>
      <c r="V474" s="14">
        <f t="shared" si="136"/>
        <v>-0.10903781953604941</v>
      </c>
      <c r="W474" s="14">
        <f t="shared" si="137"/>
        <v>0.15119337509252934</v>
      </c>
      <c r="X474" s="14">
        <f t="shared" si="138"/>
        <v>10.604156527973677</v>
      </c>
      <c r="Y474" s="14">
        <f t="shared" si="139"/>
        <v>0.37385142837803936</v>
      </c>
      <c r="Z474" s="15">
        <f t="shared" si="140"/>
        <v>0.14758161242687837</v>
      </c>
      <c r="AA474" s="14">
        <f t="shared" si="141"/>
        <v>1.0477077256732792</v>
      </c>
      <c r="AB474" s="14">
        <f t="shared" si="142"/>
        <v>-0.31460517252275866</v>
      </c>
      <c r="AC474" s="14">
        <f t="shared" si="143"/>
        <v>131.67864018994354</v>
      </c>
      <c r="AD474" s="14">
        <f t="shared" si="144"/>
        <v>0.17393550074784267</v>
      </c>
      <c r="AE474" s="14">
        <f t="shared" si="145"/>
        <v>0.4956935302846287</v>
      </c>
      <c r="AF474" s="18">
        <f t="shared" si="146"/>
        <v>1</v>
      </c>
      <c r="AG474" s="18" t="str">
        <f t="shared" si="147"/>
        <v/>
      </c>
      <c r="AH474" s="18" t="str">
        <f t="shared" si="148"/>
        <v/>
      </c>
      <c r="AI474" s="19" t="str">
        <f t="shared" si="149"/>
        <v/>
      </c>
      <c r="AJ474" s="19" t="str">
        <f t="shared" si="150"/>
        <v/>
      </c>
      <c r="AK474" s="19" t="str">
        <f t="shared" si="151"/>
        <v/>
      </c>
    </row>
    <row r="475" spans="2:37" x14ac:dyDescent="0.15">
      <c r="B475" s="51" t="str">
        <f>IFERROR(IF(AND(AF475=1,AI475=1),MAX($B$5:B474)+1,""),"")</f>
        <v/>
      </c>
      <c r="C475" s="51" t="str">
        <f>IFERROR(IF(AND(AG475=1,AJ475=1),MAX($C$5:C474)+1,""),"")</f>
        <v/>
      </c>
      <c r="D475" s="51" t="str">
        <f>IFERROR(IF(AND(AH475=1,AK475=1),MAX($D$5:D474)+1,""),"")</f>
        <v/>
      </c>
      <c r="F475" s="5" t="s">
        <v>1047</v>
      </c>
      <c r="G475" s="5" t="s">
        <v>1048</v>
      </c>
      <c r="H475" s="12">
        <f>IFERROR([1]!EM_S_STM07_IS(F475,"9",$H$1,"1")/1000000,"")</f>
        <v>1829.3232069999999</v>
      </c>
      <c r="I475" s="12">
        <f>IFERROR([1]!EM_S_STM07_IS(F475,"9",$I$1,"1")/1000000,"")</f>
        <v>1933.7076462800001</v>
      </c>
      <c r="J475" s="12">
        <f>IFERROR([1]!EM_S_STM07_IS(F475,"9",$J$1,"1")/1000000,"")</f>
        <v>1855.7348542899999</v>
      </c>
      <c r="K475" s="12">
        <f>IFERROR([1]!EM_S_STM07_IS(F475,"9",$K$1,"1")/1000000,"")</f>
        <v>1772.0644571400001</v>
      </c>
      <c r="L475" s="12">
        <f>IFERROR([1]!EM_S_STM07_IS(F475,"9",$L$1,"1")/1000000,"")</f>
        <v>1848.6288844100002</v>
      </c>
      <c r="M475" s="13">
        <f>IFERROR([1]!EM_S_STM07_IS(F475,"9",$M$1,"1")/1000000,"")</f>
        <v>1873.7189810099999</v>
      </c>
      <c r="N475" s="12">
        <f>IFERROR([1]!EM_S_STM07_IS(F475,"61",$N$1,"1")/1000000,"")</f>
        <v>256.07244994000001</v>
      </c>
      <c r="O475" s="12">
        <f>IFERROR([1]!EM_S_STM07_IS(F475,"61",$O$1,"1")/1000000,"")</f>
        <v>196.17027462999999</v>
      </c>
      <c r="P475" s="12">
        <f>IFERROR([1]!EM_S_STM07_IS(F475,"61",$P$1,"1")/1000000,"")</f>
        <v>169.02894502999999</v>
      </c>
      <c r="Q475" s="12">
        <f>IFERROR([1]!EM_S_STM07_IS(F475,"61",$Q$1,"1")/1000000,"")</f>
        <v>209.26855868999999</v>
      </c>
      <c r="R475" s="12">
        <f>IFERROR([1]!EM_S_STM07_IS(F475,"61",$R$1,"1")/1000000,"")</f>
        <v>236.00395549999999</v>
      </c>
      <c r="S475" s="12">
        <f>IFERROR([1]!EM_S_STM07_IS(F475,"61",$S$1,"1")/1000000,"")</f>
        <v>247.58177005000002</v>
      </c>
      <c r="T475" s="20">
        <f t="shared" si="134"/>
        <v>4.8073483167472286E-3</v>
      </c>
      <c r="U475" s="20">
        <f t="shared" si="135"/>
        <v>-6.7212110454275553E-3</v>
      </c>
      <c r="V475" s="14">
        <f t="shared" si="136"/>
        <v>5.70617804883072E-2</v>
      </c>
      <c r="W475" s="14">
        <f t="shared" si="137"/>
        <v>-4.032294754587204E-2</v>
      </c>
      <c r="X475" s="14">
        <f t="shared" si="138"/>
        <v>-4.5087474084228474E-2</v>
      </c>
      <c r="Y475" s="14">
        <f t="shared" si="139"/>
        <v>4.3206344420208202E-2</v>
      </c>
      <c r="Z475" s="15">
        <f t="shared" si="140"/>
        <v>1.3572273381418757E-2</v>
      </c>
      <c r="AA475" s="14">
        <f t="shared" si="141"/>
        <v>-0.23392666928455449</v>
      </c>
      <c r="AB475" s="14">
        <f t="shared" si="142"/>
        <v>-0.13835597493652754</v>
      </c>
      <c r="AC475" s="14">
        <f t="shared" si="143"/>
        <v>0.23806344914983704</v>
      </c>
      <c r="AD475" s="14">
        <f t="shared" si="144"/>
        <v>0.12775639578807671</v>
      </c>
      <c r="AE475" s="14">
        <f t="shared" si="145"/>
        <v>4.9057713992425131E-2</v>
      </c>
      <c r="AF475" s="18" t="str">
        <f t="shared" si="146"/>
        <v/>
      </c>
      <c r="AG475" s="18" t="str">
        <f t="shared" si="147"/>
        <v/>
      </c>
      <c r="AH475" s="18" t="str">
        <f t="shared" si="148"/>
        <v/>
      </c>
      <c r="AI475" s="19" t="str">
        <f t="shared" si="149"/>
        <v/>
      </c>
      <c r="AJ475" s="19" t="str">
        <f t="shared" si="150"/>
        <v/>
      </c>
      <c r="AK475" s="19" t="str">
        <f t="shared" si="151"/>
        <v/>
      </c>
    </row>
    <row r="476" spans="2:37" x14ac:dyDescent="0.15">
      <c r="B476" s="51" t="str">
        <f>IFERROR(IF(AND(AF476=1,AI476=1),MAX($B$5:B475)+1,""),"")</f>
        <v/>
      </c>
      <c r="C476" s="51" t="str">
        <f>IFERROR(IF(AND(AG476=1,AJ476=1),MAX($C$5:C475)+1,""),"")</f>
        <v/>
      </c>
      <c r="D476" s="51" t="str">
        <f>IFERROR(IF(AND(AH476=1,AK476=1),MAX($D$5:D475)+1,""),"")</f>
        <v/>
      </c>
      <c r="F476" s="5" t="s">
        <v>1049</v>
      </c>
      <c r="G476" s="5" t="s">
        <v>1050</v>
      </c>
      <c r="H476" s="12">
        <f>IFERROR([1]!EM_S_STM07_IS(F476,"9",$H$1,"1")/1000000,"")</f>
        <v>541.22447194000006</v>
      </c>
      <c r="I476" s="12">
        <f>IFERROR([1]!EM_S_STM07_IS(F476,"9",$I$1,"1")/1000000,"")</f>
        <v>638.09769212000003</v>
      </c>
      <c r="J476" s="12">
        <f>IFERROR([1]!EM_S_STM07_IS(F476,"9",$J$1,"1")/1000000,"")</f>
        <v>3877.3928152600001</v>
      </c>
      <c r="K476" s="12">
        <f>IFERROR([1]!EM_S_STM07_IS(F476,"9",$K$1,"1")/1000000,"")</f>
        <v>4463.6306412799995</v>
      </c>
      <c r="L476" s="12">
        <f>IFERROR([1]!EM_S_STM07_IS(F476,"9",$L$1,"1")/1000000,"")</f>
        <v>4866.68880283</v>
      </c>
      <c r="M476" s="13">
        <f>IFERROR([1]!EM_S_STM07_IS(F476,"9",$M$1,"1")/1000000,"")</f>
        <v>6174.3056980699994</v>
      </c>
      <c r="N476" s="12">
        <f>IFERROR([1]!EM_S_STM07_IS(F476,"61",$N$1,"1")/1000000,"")</f>
        <v>132.04171926999999</v>
      </c>
      <c r="O476" s="12">
        <f>IFERROR([1]!EM_S_STM07_IS(F476,"61",$O$1,"1")/1000000,"")</f>
        <v>305.27850501</v>
      </c>
      <c r="P476" s="12">
        <f>IFERROR([1]!EM_S_STM07_IS(F476,"61",$P$1,"1")/1000000,"")</f>
        <v>332.38432311999998</v>
      </c>
      <c r="Q476" s="12">
        <f>IFERROR([1]!EM_S_STM07_IS(F476,"61",$Q$1,"1")/1000000,"")</f>
        <v>302.44909394999996</v>
      </c>
      <c r="R476" s="12">
        <f>IFERROR([1]!EM_S_STM07_IS(F476,"61",$R$1,"1")/1000000,"")</f>
        <v>429.18361687999999</v>
      </c>
      <c r="S476" s="12">
        <f>IFERROR([1]!EM_S_STM07_IS(F476,"61",$S$1,"1")/1000000,"")</f>
        <v>636.62543961999995</v>
      </c>
      <c r="T476" s="20">
        <f t="shared" si="134"/>
        <v>0.62720451478878947</v>
      </c>
      <c r="U476" s="20">
        <f t="shared" si="135"/>
        <v>0.36972872543919966</v>
      </c>
      <c r="V476" s="14">
        <f t="shared" si="136"/>
        <v>0.17898898738403554</v>
      </c>
      <c r="W476" s="14">
        <f t="shared" si="137"/>
        <v>5.0764877590731379</v>
      </c>
      <c r="X476" s="14">
        <f t="shared" si="138"/>
        <v>0.15119381861770148</v>
      </c>
      <c r="Y476" s="14">
        <f t="shared" si="139"/>
        <v>9.0298278227254641E-2</v>
      </c>
      <c r="Z476" s="15">
        <f t="shared" si="140"/>
        <v>0.26868718100068667</v>
      </c>
      <c r="AA476" s="14">
        <f t="shared" si="141"/>
        <v>1.3119852323776853</v>
      </c>
      <c r="AB476" s="14">
        <f t="shared" si="142"/>
        <v>8.8790457451670454E-2</v>
      </c>
      <c r="AC476" s="14">
        <f t="shared" si="143"/>
        <v>-9.006209705983205E-2</v>
      </c>
      <c r="AD476" s="14">
        <f t="shared" si="144"/>
        <v>0.41902761643237529</v>
      </c>
      <c r="AE476" s="14">
        <f t="shared" si="145"/>
        <v>0.48334049712340449</v>
      </c>
      <c r="AF476" s="18">
        <f t="shared" si="146"/>
        <v>1</v>
      </c>
      <c r="AG476" s="18">
        <f t="shared" si="147"/>
        <v>1</v>
      </c>
      <c r="AH476" s="18">
        <f t="shared" si="148"/>
        <v>1</v>
      </c>
      <c r="AI476" s="19" t="str">
        <f t="shared" si="149"/>
        <v/>
      </c>
      <c r="AJ476" s="19" t="str">
        <f t="shared" si="150"/>
        <v/>
      </c>
      <c r="AK476" s="19" t="str">
        <f t="shared" si="151"/>
        <v/>
      </c>
    </row>
    <row r="477" spans="2:37" x14ac:dyDescent="0.15">
      <c r="B477" s="51" t="str">
        <f>IFERROR(IF(AND(AF477=1,AI477=1),MAX($B$5:B476)+1,""),"")</f>
        <v/>
      </c>
      <c r="C477" s="51" t="str">
        <f>IFERROR(IF(AND(AG477=1,AJ477=1),MAX($C$5:C476)+1,""),"")</f>
        <v/>
      </c>
      <c r="D477" s="51" t="str">
        <f>IFERROR(IF(AND(AH477=1,AK477=1),MAX($D$5:D476)+1,""),"")</f>
        <v/>
      </c>
      <c r="F477" s="5" t="s">
        <v>1051</v>
      </c>
      <c r="G477" s="5" t="s">
        <v>1052</v>
      </c>
      <c r="H477" s="12">
        <f>IFERROR([1]!EM_S_STM07_IS(F477,"9",$H$1,"1")/1000000,"")</f>
        <v>2595.2937949299999</v>
      </c>
      <c r="I477" s="12">
        <f>IFERROR([1]!EM_S_STM07_IS(F477,"9",$I$1,"1")/1000000,"")</f>
        <v>3065.4807086999999</v>
      </c>
      <c r="J477" s="12">
        <f>IFERROR([1]!EM_S_STM07_IS(F477,"9",$J$1,"1")/1000000,"")</f>
        <v>2757.6378050399999</v>
      </c>
      <c r="K477" s="12">
        <f>IFERROR([1]!EM_S_STM07_IS(F477,"9",$K$1,"1")/1000000,"")</f>
        <v>3129.89352186</v>
      </c>
      <c r="L477" s="12">
        <f>IFERROR([1]!EM_S_STM07_IS(F477,"9",$L$1,"1")/1000000,"")</f>
        <v>4154.7335832199997</v>
      </c>
      <c r="M477" s="13">
        <f>IFERROR([1]!EM_S_STM07_IS(F477,"9",$M$1,"1")/1000000,"")</f>
        <v>4506.3568860300002</v>
      </c>
      <c r="N477" s="12">
        <f>IFERROR([1]!EM_S_STM07_IS(F477,"61",$N$1,"1")/1000000,"")</f>
        <v>195.72353559000001</v>
      </c>
      <c r="O477" s="12">
        <f>IFERROR([1]!EM_S_STM07_IS(F477,"61",$O$1,"1")/1000000,"")</f>
        <v>392.3060122</v>
      </c>
      <c r="P477" s="12">
        <f>IFERROR([1]!EM_S_STM07_IS(F477,"61",$P$1,"1")/1000000,"")</f>
        <v>161.97241821</v>
      </c>
      <c r="Q477" s="12">
        <f>IFERROR([1]!EM_S_STM07_IS(F477,"61",$Q$1,"1")/1000000,"")</f>
        <v>8.8259871400000005</v>
      </c>
      <c r="R477" s="12">
        <f>IFERROR([1]!EM_S_STM07_IS(F477,"61",$R$1,"1")/1000000,"")</f>
        <v>13.950995189999999</v>
      </c>
      <c r="S477" s="12">
        <f>IFERROR([1]!EM_S_STM07_IS(F477,"61",$S$1,"1")/1000000,"")</f>
        <v>19.862080760000001</v>
      </c>
      <c r="T477" s="20">
        <f t="shared" si="134"/>
        <v>0.11667761663102638</v>
      </c>
      <c r="U477" s="20">
        <f t="shared" si="135"/>
        <v>-0.36718562181276881</v>
      </c>
      <c r="V477" s="14">
        <f t="shared" si="136"/>
        <v>0.1811690509523535</v>
      </c>
      <c r="W477" s="14">
        <f t="shared" si="137"/>
        <v>-0.10042239143320174</v>
      </c>
      <c r="X477" s="14">
        <f t="shared" si="138"/>
        <v>0.13499079398304104</v>
      </c>
      <c r="Y477" s="14">
        <f t="shared" si="139"/>
        <v>0.32743607864045438</v>
      </c>
      <c r="Z477" s="15">
        <f t="shared" si="140"/>
        <v>8.4631973571091312E-2</v>
      </c>
      <c r="AA477" s="14">
        <f t="shared" si="141"/>
        <v>1.00438854232533</v>
      </c>
      <c r="AB477" s="14">
        <f t="shared" si="142"/>
        <v>-0.58712736187324732</v>
      </c>
      <c r="AC477" s="14">
        <f t="shared" si="143"/>
        <v>-0.94550932042913038</v>
      </c>
      <c r="AD477" s="14">
        <f t="shared" si="144"/>
        <v>0.5806725036764554</v>
      </c>
      <c r="AE477" s="14">
        <f t="shared" si="145"/>
        <v>0.4237035056995101</v>
      </c>
      <c r="AF477" s="18" t="str">
        <f t="shared" si="146"/>
        <v/>
      </c>
      <c r="AG477" s="18" t="str">
        <f t="shared" si="147"/>
        <v/>
      </c>
      <c r="AH477" s="18" t="str">
        <f t="shared" si="148"/>
        <v/>
      </c>
      <c r="AI477" s="19" t="str">
        <f t="shared" si="149"/>
        <v/>
      </c>
      <c r="AJ477" s="19" t="str">
        <f t="shared" si="150"/>
        <v/>
      </c>
      <c r="AK477" s="19" t="str">
        <f t="shared" si="151"/>
        <v/>
      </c>
    </row>
    <row r="478" spans="2:37" x14ac:dyDescent="0.15">
      <c r="B478" s="51" t="str">
        <f>IFERROR(IF(AND(AF478=1,AI478=1),MAX($B$5:B477)+1,""),"")</f>
        <v/>
      </c>
      <c r="C478" s="51" t="str">
        <f>IFERROR(IF(AND(AG478=1,AJ478=1),MAX($C$5:C477)+1,""),"")</f>
        <v/>
      </c>
      <c r="D478" s="51" t="str">
        <f>IFERROR(IF(AND(AH478=1,AK478=1),MAX($D$5:D477)+1,""),"")</f>
        <v/>
      </c>
      <c r="F478" s="5" t="s">
        <v>1053</v>
      </c>
      <c r="G478" s="5" t="s">
        <v>1054</v>
      </c>
      <c r="H478" s="12">
        <f>IFERROR([1]!EM_S_STM07_IS(F478,"9",$H$1,"1")/1000000,"")</f>
        <v>974.68663779999997</v>
      </c>
      <c r="I478" s="12">
        <f>IFERROR([1]!EM_S_STM07_IS(F478,"9",$I$1,"1")/1000000,"")</f>
        <v>2351.3613022700001</v>
      </c>
      <c r="J478" s="12">
        <f>IFERROR([1]!EM_S_STM07_IS(F478,"9",$J$1,"1")/1000000,"")</f>
        <v>735.48849283000004</v>
      </c>
      <c r="K478" s="12">
        <f>IFERROR([1]!EM_S_STM07_IS(F478,"9",$K$1,"1")/1000000,"")</f>
        <v>744.17885488000002</v>
      </c>
      <c r="L478" s="12">
        <f>IFERROR([1]!EM_S_STM07_IS(F478,"9",$L$1,"1")/1000000,"")</f>
        <v>901.86767465000003</v>
      </c>
      <c r="M478" s="13">
        <f>IFERROR([1]!EM_S_STM07_IS(F478,"9",$M$1,"1")/1000000,"")</f>
        <v>651.33423183000002</v>
      </c>
      <c r="N478" s="12">
        <f>IFERROR([1]!EM_S_STM07_IS(F478,"61",$N$1,"1")/1000000,"")</f>
        <v>91.181284040000008</v>
      </c>
      <c r="O478" s="12">
        <f>IFERROR([1]!EM_S_STM07_IS(F478,"61",$O$1,"1")/1000000,"")</f>
        <v>401.67893667999999</v>
      </c>
      <c r="P478" s="12">
        <f>IFERROR([1]!EM_S_STM07_IS(F478,"61",$P$1,"1")/1000000,"")</f>
        <v>-194.68142379</v>
      </c>
      <c r="Q478" s="12">
        <f>IFERROR([1]!EM_S_STM07_IS(F478,"61",$Q$1,"1")/1000000,"")</f>
        <v>-198.05862421</v>
      </c>
      <c r="R478" s="12">
        <f>IFERROR([1]!EM_S_STM07_IS(F478,"61",$R$1,"1")/1000000,"")</f>
        <v>12.59471388</v>
      </c>
      <c r="S478" s="12">
        <f>IFERROR([1]!EM_S_STM07_IS(F478,"61",$S$1,"1")/1000000,"")</f>
        <v>15.863228429999999</v>
      </c>
      <c r="T478" s="20">
        <f t="shared" si="134"/>
        <v>-7.7454535029283123E-2</v>
      </c>
      <c r="U478" s="20">
        <f t="shared" si="135"/>
        <v>-0.29514923591895459</v>
      </c>
      <c r="V478" s="14">
        <f t="shared" si="136"/>
        <v>1.4124279651328162</v>
      </c>
      <c r="W478" s="14">
        <f t="shared" si="137"/>
        <v>-0.68720736701758223</v>
      </c>
      <c r="X478" s="14">
        <f t="shared" si="138"/>
        <v>1.1815768886555042E-2</v>
      </c>
      <c r="Y478" s="14">
        <f t="shared" si="139"/>
        <v>0.21189639928082554</v>
      </c>
      <c r="Z478" s="15">
        <f t="shared" si="140"/>
        <v>-0.2777940155325202</v>
      </c>
      <c r="AA478" s="14">
        <f t="shared" si="141"/>
        <v>3.4052783519015679</v>
      </c>
      <c r="AB478" s="14">
        <f t="shared" si="142"/>
        <v>-1.4846692370755157</v>
      </c>
      <c r="AC478" s="14">
        <f t="shared" si="143"/>
        <v>-1.7347317244006521E-2</v>
      </c>
      <c r="AD478" s="14">
        <f t="shared" si="144"/>
        <v>1.0635908379664696</v>
      </c>
      <c r="AE478" s="14">
        <f t="shared" si="145"/>
        <v>0.25951479177230813</v>
      </c>
      <c r="AF478" s="18" t="str">
        <f t="shared" si="146"/>
        <v/>
      </c>
      <c r="AG478" s="18" t="str">
        <f t="shared" si="147"/>
        <v/>
      </c>
      <c r="AH478" s="18" t="str">
        <f t="shared" si="148"/>
        <v/>
      </c>
      <c r="AI478" s="19" t="str">
        <f t="shared" si="149"/>
        <v/>
      </c>
      <c r="AJ478" s="19" t="str">
        <f t="shared" si="150"/>
        <v/>
      </c>
      <c r="AK478" s="19" t="str">
        <f t="shared" si="151"/>
        <v/>
      </c>
    </row>
    <row r="479" spans="2:37" x14ac:dyDescent="0.15">
      <c r="B479" s="51" t="str">
        <f>IFERROR(IF(AND(AF479=1,AI479=1),MAX($B$5:B478)+1,""),"")</f>
        <v/>
      </c>
      <c r="C479" s="51" t="str">
        <f>IFERROR(IF(AND(AG479=1,AJ479=1),MAX($C$5:C478)+1,""),"")</f>
        <v/>
      </c>
      <c r="D479" s="51" t="str">
        <f>IFERROR(IF(AND(AH479=1,AK479=1),MAX($D$5:D478)+1,""),"")</f>
        <v/>
      </c>
      <c r="F479" s="5" t="s">
        <v>1055</v>
      </c>
      <c r="G479" s="5" t="s">
        <v>1056</v>
      </c>
      <c r="H479" s="12">
        <f>IFERROR([1]!EM_S_STM07_IS(F479,"9",$H$1,"1")/1000000,"")</f>
        <v>1261.62065652</v>
      </c>
      <c r="I479" s="12">
        <f>IFERROR([1]!EM_S_STM07_IS(F479,"9",$I$1,"1")/1000000,"")</f>
        <v>961.39593224999999</v>
      </c>
      <c r="J479" s="12">
        <f>IFERROR([1]!EM_S_STM07_IS(F479,"9",$J$1,"1")/1000000,"")</f>
        <v>972.46021539000003</v>
      </c>
      <c r="K479" s="12">
        <f>IFERROR([1]!EM_S_STM07_IS(F479,"9",$K$1,"1")/1000000,"")</f>
        <v>1117.6119994800001</v>
      </c>
      <c r="L479" s="12">
        <f>IFERROR([1]!EM_S_STM07_IS(F479,"9",$L$1,"1")/1000000,"")</f>
        <v>1243.4879614000001</v>
      </c>
      <c r="M479" s="13">
        <f>IFERROR([1]!EM_S_STM07_IS(F479,"9",$M$1,"1")/1000000,"")</f>
        <v>1471.7633082</v>
      </c>
      <c r="N479" s="12">
        <f>IFERROR([1]!EM_S_STM07_IS(F479,"61",$N$1,"1")/1000000,"")</f>
        <v>612.36049935000005</v>
      </c>
      <c r="O479" s="12">
        <f>IFERROR([1]!EM_S_STM07_IS(F479,"61",$O$1,"1")/1000000,"")</f>
        <v>370.71927933000001</v>
      </c>
      <c r="P479" s="12">
        <f>IFERROR([1]!EM_S_STM07_IS(F479,"61",$P$1,"1")/1000000,"")</f>
        <v>299.78787133999998</v>
      </c>
      <c r="Q479" s="12">
        <f>IFERROR([1]!EM_S_STM07_IS(F479,"61",$Q$1,"1")/1000000,"")</f>
        <v>475.33749505000003</v>
      </c>
      <c r="R479" s="12">
        <f>IFERROR([1]!EM_S_STM07_IS(F479,"61",$R$1,"1")/1000000,"")</f>
        <v>538.41739673999996</v>
      </c>
      <c r="S479" s="12">
        <f>IFERROR([1]!EM_S_STM07_IS(F479,"61",$S$1,"1")/1000000,"")</f>
        <v>589.11892749000003</v>
      </c>
      <c r="T479" s="20">
        <f t="shared" si="134"/>
        <v>3.1292444685451448E-2</v>
      </c>
      <c r="U479" s="20">
        <f t="shared" si="135"/>
        <v>-7.708750557260946E-3</v>
      </c>
      <c r="V479" s="14">
        <f t="shared" si="136"/>
        <v>-0.23796750847289308</v>
      </c>
      <c r="W479" s="14">
        <f t="shared" si="137"/>
        <v>1.1508560384799821E-2</v>
      </c>
      <c r="X479" s="14">
        <f t="shared" si="138"/>
        <v>0.14926243952487839</v>
      </c>
      <c r="Y479" s="14">
        <f t="shared" si="139"/>
        <v>0.11262939372391069</v>
      </c>
      <c r="Z479" s="15">
        <f t="shared" si="140"/>
        <v>0.18357664399339463</v>
      </c>
      <c r="AA479" s="14">
        <f t="shared" si="141"/>
        <v>-0.39460615156675527</v>
      </c>
      <c r="AB479" s="14">
        <f t="shared" si="142"/>
        <v>-0.19133455405446995</v>
      </c>
      <c r="AC479" s="14">
        <f t="shared" si="143"/>
        <v>0.58557947299643431</v>
      </c>
      <c r="AD479" s="14">
        <f t="shared" si="144"/>
        <v>0.13270550366190795</v>
      </c>
      <c r="AE479" s="14">
        <f t="shared" si="145"/>
        <v>9.416770531001932E-2</v>
      </c>
      <c r="AF479" s="18" t="str">
        <f t="shared" si="146"/>
        <v/>
      </c>
      <c r="AG479" s="18" t="str">
        <f t="shared" si="147"/>
        <v/>
      </c>
      <c r="AH479" s="18" t="str">
        <f t="shared" si="148"/>
        <v/>
      </c>
      <c r="AI479" s="19" t="str">
        <f t="shared" si="149"/>
        <v/>
      </c>
      <c r="AJ479" s="19" t="str">
        <f t="shared" si="150"/>
        <v/>
      </c>
      <c r="AK479" s="19" t="str">
        <f t="shared" si="151"/>
        <v/>
      </c>
    </row>
    <row r="480" spans="2:37" x14ac:dyDescent="0.15">
      <c r="B480" s="51" t="str">
        <f>IFERROR(IF(AND(AF480=1,AI480=1),MAX($B$5:B479)+1,""),"")</f>
        <v/>
      </c>
      <c r="C480" s="51" t="str">
        <f>IFERROR(IF(AND(AG480=1,AJ480=1),MAX($C$5:C479)+1,""),"")</f>
        <v/>
      </c>
      <c r="D480" s="51" t="str">
        <f>IFERROR(IF(AND(AH480=1,AK480=1),MAX($D$5:D479)+1,""),"")</f>
        <v/>
      </c>
      <c r="F480" s="5" t="s">
        <v>1057</v>
      </c>
      <c r="G480" s="5" t="s">
        <v>1058</v>
      </c>
      <c r="H480" s="12">
        <f>IFERROR([1]!EM_S_STM07_IS(F480,"9",$H$1,"1")/1000000,"")</f>
        <v>3109.0850077199998</v>
      </c>
      <c r="I480" s="12">
        <f>IFERROR([1]!EM_S_STM07_IS(F480,"9",$I$1,"1")/1000000,"")</f>
        <v>3627.9653637600004</v>
      </c>
      <c r="J480" s="12">
        <f>IFERROR([1]!EM_S_STM07_IS(F480,"9",$J$1,"1")/1000000,"")</f>
        <v>4333.0145424700004</v>
      </c>
      <c r="K480" s="12">
        <f>IFERROR([1]!EM_S_STM07_IS(F480,"9",$K$1,"1")/1000000,"")</f>
        <v>4334.25288774</v>
      </c>
      <c r="L480" s="12">
        <f>IFERROR([1]!EM_S_STM07_IS(F480,"9",$L$1,"1")/1000000,"")</f>
        <v>5565.59351479</v>
      </c>
      <c r="M480" s="13">
        <f>IFERROR([1]!EM_S_STM07_IS(F480,"9",$M$1,"1")/1000000,"")</f>
        <v>5587.3447288300003</v>
      </c>
      <c r="N480" s="12">
        <f>IFERROR([1]!EM_S_STM07_IS(F480,"61",$N$1,"1")/1000000,"")</f>
        <v>375.66886933000001</v>
      </c>
      <c r="O480" s="12">
        <f>IFERROR([1]!EM_S_STM07_IS(F480,"61",$O$1,"1")/1000000,"")</f>
        <v>578.51456328999996</v>
      </c>
      <c r="P480" s="12">
        <f>IFERROR([1]!EM_S_STM07_IS(F480,"61",$P$1,"1")/1000000,"")</f>
        <v>618.55303214999992</v>
      </c>
      <c r="Q480" s="12">
        <f>IFERROR([1]!EM_S_STM07_IS(F480,"61",$Q$1,"1")/1000000,"")</f>
        <v>548.78754415000003</v>
      </c>
      <c r="R480" s="12">
        <f>IFERROR([1]!EM_S_STM07_IS(F480,"61",$R$1,"1")/1000000,"")</f>
        <v>707.5330391</v>
      </c>
      <c r="S480" s="12">
        <f>IFERROR([1]!EM_S_STM07_IS(F480,"61",$S$1,"1")/1000000,"")</f>
        <v>746.95153749999997</v>
      </c>
      <c r="T480" s="20">
        <f t="shared" si="134"/>
        <v>0.12438378561946162</v>
      </c>
      <c r="U480" s="20">
        <f t="shared" si="135"/>
        <v>0.14735402511463791</v>
      </c>
      <c r="V480" s="14">
        <f t="shared" si="136"/>
        <v>0.16689165936331654</v>
      </c>
      <c r="W480" s="14">
        <f t="shared" si="137"/>
        <v>0.1943373511094636</v>
      </c>
      <c r="X480" s="14">
        <f t="shared" si="138"/>
        <v>2.8579301035387667E-4</v>
      </c>
      <c r="Y480" s="14">
        <f t="shared" si="139"/>
        <v>0.28409524292710459</v>
      </c>
      <c r="Z480" s="15">
        <f t="shared" si="140"/>
        <v>3.9081571412282867E-3</v>
      </c>
      <c r="AA480" s="14">
        <f t="shared" si="141"/>
        <v>0.53995875229633028</v>
      </c>
      <c r="AB480" s="14">
        <f t="shared" si="142"/>
        <v>6.9209094119086739E-2</v>
      </c>
      <c r="AC480" s="14">
        <f t="shared" si="143"/>
        <v>-0.11278820792051614</v>
      </c>
      <c r="AD480" s="14">
        <f t="shared" si="144"/>
        <v>0.28926584912905762</v>
      </c>
      <c r="AE480" s="14">
        <f t="shared" si="145"/>
        <v>5.5712590397391626E-2</v>
      </c>
      <c r="AF480" s="18" t="str">
        <f t="shared" si="146"/>
        <v/>
      </c>
      <c r="AG480" s="18" t="str">
        <f t="shared" si="147"/>
        <v/>
      </c>
      <c r="AH480" s="18" t="str">
        <f t="shared" si="148"/>
        <v/>
      </c>
      <c r="AI480" s="19" t="str">
        <f t="shared" si="149"/>
        <v/>
      </c>
      <c r="AJ480" s="19" t="str">
        <f t="shared" si="150"/>
        <v/>
      </c>
      <c r="AK480" s="19" t="str">
        <f t="shared" si="151"/>
        <v/>
      </c>
    </row>
    <row r="481" spans="2:37" x14ac:dyDescent="0.15">
      <c r="B481" s="51" t="str">
        <f>IFERROR(IF(AND(AF481=1,AI481=1),MAX($B$5:B480)+1,""),"")</f>
        <v/>
      </c>
      <c r="C481" s="51" t="str">
        <f>IFERROR(IF(AND(AG481=1,AJ481=1),MAX($C$5:C480)+1,""),"")</f>
        <v/>
      </c>
      <c r="D481" s="51" t="str">
        <f>IFERROR(IF(AND(AH481=1,AK481=1),MAX($D$5:D480)+1,""),"")</f>
        <v/>
      </c>
      <c r="F481" s="5" t="s">
        <v>1059</v>
      </c>
      <c r="G481" s="5" t="s">
        <v>1060</v>
      </c>
      <c r="H481" s="12">
        <f>IFERROR([1]!EM_S_STM07_IS(F481,"9",$H$1,"1")/1000000,"")</f>
        <v>1073.0912598099999</v>
      </c>
      <c r="I481" s="12">
        <f>IFERROR([1]!EM_S_STM07_IS(F481,"9",$I$1,"1")/1000000,"")</f>
        <v>1544.3682118299998</v>
      </c>
      <c r="J481" s="12">
        <f>IFERROR([1]!EM_S_STM07_IS(F481,"9",$J$1,"1")/1000000,"")</f>
        <v>1718.8676078399999</v>
      </c>
      <c r="K481" s="12">
        <f>IFERROR([1]!EM_S_STM07_IS(F481,"9",$K$1,"1")/1000000,"")</f>
        <v>1746.9011549700001</v>
      </c>
      <c r="L481" s="12">
        <f>IFERROR([1]!EM_S_STM07_IS(F481,"9",$L$1,"1")/1000000,"")</f>
        <v>1781.16742286</v>
      </c>
      <c r="M481" s="13">
        <f>IFERROR([1]!EM_S_STM07_IS(F481,"9",$M$1,"1")/1000000,"")</f>
        <v>2174.79155962</v>
      </c>
      <c r="N481" s="12">
        <f>IFERROR([1]!EM_S_STM07_IS(F481,"61",$N$1,"1")/1000000,"")</f>
        <v>78.258159840000005</v>
      </c>
      <c r="O481" s="12">
        <f>IFERROR([1]!EM_S_STM07_IS(F481,"61",$O$1,"1")/1000000,"")</f>
        <v>37.09045098</v>
      </c>
      <c r="P481" s="12">
        <f>IFERROR([1]!EM_S_STM07_IS(F481,"61",$P$1,"1")/1000000,"")</f>
        <v>48.84409728</v>
      </c>
      <c r="Q481" s="12">
        <f>IFERROR([1]!EM_S_STM07_IS(F481,"61",$Q$1,"1")/1000000,"")</f>
        <v>42.736745810000002</v>
      </c>
      <c r="R481" s="12">
        <f>IFERROR([1]!EM_S_STM07_IS(F481,"61",$R$1,"1")/1000000,"")</f>
        <v>95.681623129999991</v>
      </c>
      <c r="S481" s="12">
        <f>IFERROR([1]!EM_S_STM07_IS(F481,"61",$S$1,"1")/1000000,"")</f>
        <v>98.646531760000002</v>
      </c>
      <c r="T481" s="20">
        <f t="shared" si="134"/>
        <v>0.15174463055592602</v>
      </c>
      <c r="U481" s="20">
        <f t="shared" si="135"/>
        <v>4.7394858834127751E-2</v>
      </c>
      <c r="V481" s="14">
        <f t="shared" si="136"/>
        <v>0.43917695509275101</v>
      </c>
      <c r="W481" s="14">
        <f t="shared" si="137"/>
        <v>0.11299079757878913</v>
      </c>
      <c r="X481" s="14">
        <f t="shared" si="138"/>
        <v>1.6309311433955247E-2</v>
      </c>
      <c r="Y481" s="14">
        <f t="shared" si="139"/>
        <v>1.9615458947125342E-2</v>
      </c>
      <c r="Z481" s="15">
        <f t="shared" si="140"/>
        <v>0.22099221651379763</v>
      </c>
      <c r="AA481" s="14">
        <f t="shared" si="141"/>
        <v>-0.52605004953052836</v>
      </c>
      <c r="AB481" s="14">
        <f t="shared" si="142"/>
        <v>0.31689143672957304</v>
      </c>
      <c r="AC481" s="14">
        <f t="shared" si="143"/>
        <v>-0.1250376567508138</v>
      </c>
      <c r="AD481" s="14">
        <f t="shared" si="144"/>
        <v>1.2388607582660489</v>
      </c>
      <c r="AE481" s="14">
        <f t="shared" si="145"/>
        <v>3.0987231748479754E-2</v>
      </c>
      <c r="AF481" s="18" t="str">
        <f t="shared" si="146"/>
        <v/>
      </c>
      <c r="AG481" s="18" t="str">
        <f t="shared" si="147"/>
        <v/>
      </c>
      <c r="AH481" s="18" t="str">
        <f t="shared" si="148"/>
        <v/>
      </c>
      <c r="AI481" s="19" t="str">
        <f t="shared" si="149"/>
        <v/>
      </c>
      <c r="AJ481" s="19" t="str">
        <f t="shared" si="150"/>
        <v/>
      </c>
      <c r="AK481" s="19" t="str">
        <f t="shared" si="151"/>
        <v/>
      </c>
    </row>
    <row r="482" spans="2:37" x14ac:dyDescent="0.15">
      <c r="B482" s="51" t="str">
        <f>IFERROR(IF(AND(AF482=1,AI482=1),MAX($B$5:B481)+1,""),"")</f>
        <v/>
      </c>
      <c r="C482" s="51" t="str">
        <f>IFERROR(IF(AND(AG482=1,AJ482=1),MAX($C$5:C481)+1,""),"")</f>
        <v/>
      </c>
      <c r="D482" s="51" t="str">
        <f>IFERROR(IF(AND(AH482=1,AK482=1),MAX($D$5:D481)+1,""),"")</f>
        <v/>
      </c>
      <c r="F482" s="5" t="s">
        <v>1061</v>
      </c>
      <c r="G482" s="5" t="s">
        <v>1062</v>
      </c>
      <c r="H482" s="12">
        <f>IFERROR([1]!EM_S_STM07_IS(F482,"9",$H$1,"1")/1000000,"")</f>
        <v>2281.23159278</v>
      </c>
      <c r="I482" s="12">
        <f>IFERROR([1]!EM_S_STM07_IS(F482,"9",$I$1,"1")/1000000,"")</f>
        <v>2894.3788891999998</v>
      </c>
      <c r="J482" s="12">
        <f>IFERROR([1]!EM_S_STM07_IS(F482,"9",$J$1,"1")/1000000,"")</f>
        <v>3353.5274744399999</v>
      </c>
      <c r="K482" s="12">
        <f>IFERROR([1]!EM_S_STM07_IS(F482,"9",$K$1,"1")/1000000,"")</f>
        <v>4095.2794759399999</v>
      </c>
      <c r="L482" s="12">
        <f>IFERROR([1]!EM_S_STM07_IS(F482,"9",$L$1,"1")/1000000,"")</f>
        <v>5029.9587474199998</v>
      </c>
      <c r="M482" s="13">
        <f>IFERROR([1]!EM_S_STM07_IS(F482,"9",$M$1,"1")/1000000,"")</f>
        <v>5340.3403677799997</v>
      </c>
      <c r="N482" s="12">
        <f>IFERROR([1]!EM_S_STM07_IS(F482,"61",$N$1,"1")/1000000,"")</f>
        <v>143.44576977</v>
      </c>
      <c r="O482" s="12">
        <f>IFERROR([1]!EM_S_STM07_IS(F482,"61",$O$1,"1")/1000000,"")</f>
        <v>150.65807228999998</v>
      </c>
      <c r="P482" s="12">
        <f>IFERROR([1]!EM_S_STM07_IS(F482,"61",$P$1,"1")/1000000,"")</f>
        <v>154.41791240000001</v>
      </c>
      <c r="Q482" s="12">
        <f>IFERROR([1]!EM_S_STM07_IS(F482,"61",$Q$1,"1")/1000000,"")</f>
        <v>172.67882161000003</v>
      </c>
      <c r="R482" s="12">
        <f>IFERROR([1]!EM_S_STM07_IS(F482,"61",$R$1,"1")/1000000,"")</f>
        <v>212.33971366</v>
      </c>
      <c r="S482" s="12">
        <f>IFERROR([1]!EM_S_STM07_IS(F482,"61",$S$1,"1")/1000000,"")</f>
        <v>550.62909091999995</v>
      </c>
      <c r="T482" s="20">
        <f t="shared" si="134"/>
        <v>0.18544091335737667</v>
      </c>
      <c r="U482" s="20">
        <f t="shared" si="135"/>
        <v>0.30868245911339875</v>
      </c>
      <c r="V482" s="14">
        <f t="shared" si="136"/>
        <v>0.26877906581715971</v>
      </c>
      <c r="W482" s="14">
        <f t="shared" si="137"/>
        <v>0.15863458200073724</v>
      </c>
      <c r="X482" s="14">
        <f t="shared" si="138"/>
        <v>0.22118560445784449</v>
      </c>
      <c r="Y482" s="14">
        <f t="shared" si="139"/>
        <v>0.22823332985484723</v>
      </c>
      <c r="Z482" s="15">
        <f t="shared" si="140"/>
        <v>6.1706593621508918E-2</v>
      </c>
      <c r="AA482" s="14">
        <f t="shared" si="141"/>
        <v>5.0278948842926066E-2</v>
      </c>
      <c r="AB482" s="14">
        <f t="shared" si="142"/>
        <v>2.4956114550322633E-2</v>
      </c>
      <c r="AC482" s="14">
        <f t="shared" si="143"/>
        <v>0.11825641809414865</v>
      </c>
      <c r="AD482" s="14">
        <f t="shared" si="144"/>
        <v>0.22968011757443663</v>
      </c>
      <c r="AE482" s="14">
        <f t="shared" si="145"/>
        <v>1.5931517068995935</v>
      </c>
      <c r="AF482" s="18" t="str">
        <f t="shared" si="146"/>
        <v/>
      </c>
      <c r="AG482" s="18">
        <f t="shared" si="147"/>
        <v>1</v>
      </c>
      <c r="AH482" s="18" t="str">
        <f t="shared" si="148"/>
        <v/>
      </c>
      <c r="AI482" s="19" t="str">
        <f t="shared" si="149"/>
        <v/>
      </c>
      <c r="AJ482" s="19" t="str">
        <f t="shared" si="150"/>
        <v/>
      </c>
      <c r="AK482" s="19" t="str">
        <f t="shared" si="151"/>
        <v/>
      </c>
    </row>
    <row r="483" spans="2:37" x14ac:dyDescent="0.15">
      <c r="B483" s="51" t="str">
        <f>IFERROR(IF(AND(AF483=1,AI483=1),MAX($B$5:B482)+1,""),"")</f>
        <v/>
      </c>
      <c r="C483" s="51" t="str">
        <f>IFERROR(IF(AND(AG483=1,AJ483=1),MAX($C$5:C482)+1,""),"")</f>
        <v/>
      </c>
      <c r="D483" s="51" t="str">
        <f>IFERROR(IF(AND(AH483=1,AK483=1),MAX($D$5:D482)+1,""),"")</f>
        <v/>
      </c>
      <c r="F483" s="5" t="s">
        <v>1063</v>
      </c>
      <c r="G483" s="5" t="s">
        <v>1064</v>
      </c>
      <c r="H483" s="12">
        <f>IFERROR([1]!EM_S_STM07_IS(F483,"9",$H$1,"1")/1000000,"")</f>
        <v>3695.21924382</v>
      </c>
      <c r="I483" s="12">
        <f>IFERROR([1]!EM_S_STM07_IS(F483,"9",$I$1,"1")/1000000,"")</f>
        <v>5037.4624127200004</v>
      </c>
      <c r="J483" s="12">
        <f>IFERROR([1]!EM_S_STM07_IS(F483,"9",$J$1,"1")/1000000,"")</f>
        <v>7579.30950459</v>
      </c>
      <c r="K483" s="12">
        <f>IFERROR([1]!EM_S_STM07_IS(F483,"9",$K$1,"1")/1000000,"")</f>
        <v>6466.6992110299998</v>
      </c>
      <c r="L483" s="12">
        <f>IFERROR([1]!EM_S_STM07_IS(F483,"9",$L$1,"1")/1000000,"")</f>
        <v>6601.4512466099995</v>
      </c>
      <c r="M483" s="13">
        <f>IFERROR([1]!EM_S_STM07_IS(F483,"9",$M$1,"1")/1000000,"")</f>
        <v>5858.8607919399992</v>
      </c>
      <c r="N483" s="12">
        <f>IFERROR([1]!EM_S_STM07_IS(F483,"61",$N$1,"1")/1000000,"")</f>
        <v>218.18595624</v>
      </c>
      <c r="O483" s="12">
        <f>IFERROR([1]!EM_S_STM07_IS(F483,"61",$O$1,"1")/1000000,"")</f>
        <v>293.00604314999998</v>
      </c>
      <c r="P483" s="12">
        <f>IFERROR([1]!EM_S_STM07_IS(F483,"61",$P$1,"1")/1000000,"")</f>
        <v>297.51908087999999</v>
      </c>
      <c r="Q483" s="12">
        <f>IFERROR([1]!EM_S_STM07_IS(F483,"61",$Q$1,"1")/1000000,"")</f>
        <v>211.99753908000002</v>
      </c>
      <c r="R483" s="12">
        <f>IFERROR([1]!EM_S_STM07_IS(F483,"61",$R$1,"1")/1000000,"")</f>
        <v>126.22048770000001</v>
      </c>
      <c r="S483" s="12">
        <f>IFERROR([1]!EM_S_STM07_IS(F483,"61",$S$1,"1")/1000000,"")</f>
        <v>82.130745819999987</v>
      </c>
      <c r="T483" s="20">
        <f t="shared" si="134"/>
        <v>9.6565539389922739E-2</v>
      </c>
      <c r="U483" s="20">
        <f t="shared" si="135"/>
        <v>-0.17750021205111544</v>
      </c>
      <c r="V483" s="14">
        <f t="shared" si="136"/>
        <v>0.3632377621828014</v>
      </c>
      <c r="W483" s="14">
        <f t="shared" si="137"/>
        <v>0.50458879563083781</v>
      </c>
      <c r="X483" s="14">
        <f t="shared" si="138"/>
        <v>-0.14679573289442893</v>
      </c>
      <c r="Y483" s="14">
        <f t="shared" si="139"/>
        <v>2.0837838777186111E-2</v>
      </c>
      <c r="Z483" s="15">
        <f t="shared" si="140"/>
        <v>-0.11248897052013192</v>
      </c>
      <c r="AA483" s="14">
        <f t="shared" si="141"/>
        <v>0.34291889450345492</v>
      </c>
      <c r="AB483" s="14">
        <f t="shared" si="142"/>
        <v>1.5402541468025718E-2</v>
      </c>
      <c r="AC483" s="14">
        <f t="shared" si="143"/>
        <v>-0.28744893116449843</v>
      </c>
      <c r="AD483" s="14">
        <f t="shared" si="144"/>
        <v>-0.40461342972302583</v>
      </c>
      <c r="AE483" s="14">
        <f t="shared" si="145"/>
        <v>-0.3493073326161773</v>
      </c>
      <c r="AF483" s="18" t="str">
        <f t="shared" si="146"/>
        <v/>
      </c>
      <c r="AG483" s="18" t="str">
        <f t="shared" si="147"/>
        <v/>
      </c>
      <c r="AH483" s="18" t="str">
        <f t="shared" si="148"/>
        <v/>
      </c>
      <c r="AI483" s="19" t="str">
        <f t="shared" si="149"/>
        <v/>
      </c>
      <c r="AJ483" s="19" t="str">
        <f t="shared" si="150"/>
        <v/>
      </c>
      <c r="AK483" s="19" t="str">
        <f t="shared" si="151"/>
        <v/>
      </c>
    </row>
    <row r="484" spans="2:37" x14ac:dyDescent="0.15">
      <c r="B484" s="51" t="str">
        <f>IFERROR(IF(AND(AF484=1,AI484=1),MAX($B$5:B483)+1,""),"")</f>
        <v/>
      </c>
      <c r="C484" s="51" t="str">
        <f>IFERROR(IF(AND(AG484=1,AJ484=1),MAX($C$5:C483)+1,""),"")</f>
        <v/>
      </c>
      <c r="D484" s="51" t="str">
        <f>IFERROR(IF(AND(AH484=1,AK484=1),MAX($D$5:D483)+1,""),"")</f>
        <v/>
      </c>
      <c r="F484" s="5" t="s">
        <v>1065</v>
      </c>
      <c r="G484" s="5" t="s">
        <v>1066</v>
      </c>
      <c r="H484" s="12">
        <f>IFERROR([1]!EM_S_STM07_IS(F484,"9",$H$1,"1")/1000000,"")</f>
        <v>820.04739113000005</v>
      </c>
      <c r="I484" s="12">
        <f>IFERROR([1]!EM_S_STM07_IS(F484,"9",$I$1,"1")/1000000,"")</f>
        <v>961.75097828999992</v>
      </c>
      <c r="J484" s="12">
        <f>IFERROR([1]!EM_S_STM07_IS(F484,"9",$J$1,"1")/1000000,"")</f>
        <v>863.91872752999996</v>
      </c>
      <c r="K484" s="12">
        <f>IFERROR([1]!EM_S_STM07_IS(F484,"9",$K$1,"1")/1000000,"")</f>
        <v>979.83624852000003</v>
      </c>
      <c r="L484" s="12">
        <f>IFERROR([1]!EM_S_STM07_IS(F484,"9",$L$1,"1")/1000000,"")</f>
        <v>932.75658237999994</v>
      </c>
      <c r="M484" s="13">
        <f>IFERROR([1]!EM_S_STM07_IS(F484,"9",$M$1,"1")/1000000,"")</f>
        <v>892.50061901999993</v>
      </c>
      <c r="N484" s="12">
        <f>IFERROR([1]!EM_S_STM07_IS(F484,"61",$N$1,"1")/1000000,"")</f>
        <v>105.79554062999999</v>
      </c>
      <c r="O484" s="12">
        <f>IFERROR([1]!EM_S_STM07_IS(F484,"61",$O$1,"1")/1000000,"")</f>
        <v>118.13830367</v>
      </c>
      <c r="P484" s="12">
        <f>IFERROR([1]!EM_S_STM07_IS(F484,"61",$P$1,"1")/1000000,"")</f>
        <v>85.981472209999993</v>
      </c>
      <c r="Q484" s="12">
        <f>IFERROR([1]!EM_S_STM07_IS(F484,"61",$Q$1,"1")/1000000,"")</f>
        <v>14.555336220000001</v>
      </c>
      <c r="R484" s="12">
        <f>IFERROR([1]!EM_S_STM07_IS(F484,"61",$R$1,"1")/1000000,"")</f>
        <v>40.604966659999995</v>
      </c>
      <c r="S484" s="12">
        <f>IFERROR([1]!EM_S_STM07_IS(F484,"61",$S$1,"1")/1000000,"")</f>
        <v>19.300223379999998</v>
      </c>
      <c r="T484" s="20">
        <f t="shared" si="134"/>
        <v>1.7077191043138651E-2</v>
      </c>
      <c r="U484" s="20">
        <f t="shared" si="135"/>
        <v>-0.28842776375513801</v>
      </c>
      <c r="V484" s="14">
        <f t="shared" si="136"/>
        <v>0.17279926586283836</v>
      </c>
      <c r="W484" s="14">
        <f t="shared" si="137"/>
        <v>-0.1017230582223544</v>
      </c>
      <c r="X484" s="14">
        <f t="shared" si="138"/>
        <v>0.1341764187951057</v>
      </c>
      <c r="Y484" s="14">
        <f t="shared" si="139"/>
        <v>-4.8048504238449918E-2</v>
      </c>
      <c r="Z484" s="15">
        <f t="shared" si="140"/>
        <v>-4.3158058726622796E-2</v>
      </c>
      <c r="AA484" s="14">
        <f t="shared" si="141"/>
        <v>0.11666619374030614</v>
      </c>
      <c r="AB484" s="14">
        <f t="shared" si="142"/>
        <v>-0.27219648886973058</v>
      </c>
      <c r="AC484" s="14">
        <f t="shared" si="143"/>
        <v>-0.8307154338500945</v>
      </c>
      <c r="AD484" s="14">
        <f t="shared" si="144"/>
        <v>1.7896962355432275</v>
      </c>
      <c r="AE484" s="14">
        <f t="shared" si="145"/>
        <v>-0.52468318613317144</v>
      </c>
      <c r="AF484" s="18" t="str">
        <f t="shared" si="146"/>
        <v/>
      </c>
      <c r="AG484" s="18" t="str">
        <f t="shared" si="147"/>
        <v/>
      </c>
      <c r="AH484" s="18" t="str">
        <f t="shared" si="148"/>
        <v/>
      </c>
      <c r="AI484" s="19" t="str">
        <f t="shared" si="149"/>
        <v/>
      </c>
      <c r="AJ484" s="19" t="str">
        <f t="shared" si="150"/>
        <v/>
      </c>
      <c r="AK484" s="19" t="str">
        <f t="shared" si="151"/>
        <v/>
      </c>
    </row>
    <row r="485" spans="2:37" x14ac:dyDescent="0.15">
      <c r="B485" s="51" t="str">
        <f>IFERROR(IF(AND(AF485=1,AI485=1),MAX($B$5:B484)+1,""),"")</f>
        <v/>
      </c>
      <c r="C485" s="51" t="str">
        <f>IFERROR(IF(AND(AG485=1,AJ485=1),MAX($C$5:C484)+1,""),"")</f>
        <v/>
      </c>
      <c r="D485" s="51" t="str">
        <f>IFERROR(IF(AND(AH485=1,AK485=1),MAX($D$5:D484)+1,""),"")</f>
        <v/>
      </c>
      <c r="F485" s="5" t="s">
        <v>1067</v>
      </c>
      <c r="G485" s="5" t="s">
        <v>1068</v>
      </c>
      <c r="H485" s="12">
        <f>IFERROR([1]!EM_S_STM07_IS(F485,"9",$H$1,"1")/1000000,"")</f>
        <v>536.62219107999999</v>
      </c>
      <c r="I485" s="12">
        <f>IFERROR([1]!EM_S_STM07_IS(F485,"9",$I$1,"1")/1000000,"")</f>
        <v>603.75110599000004</v>
      </c>
      <c r="J485" s="12">
        <f>IFERROR([1]!EM_S_STM07_IS(F485,"9",$J$1,"1")/1000000,"")</f>
        <v>6673.8253641700003</v>
      </c>
      <c r="K485" s="12">
        <f>IFERROR([1]!EM_S_STM07_IS(F485,"9",$K$1,"1")/1000000,"")</f>
        <v>6729.5862857299999</v>
      </c>
      <c r="L485" s="12">
        <f>IFERROR([1]!EM_S_STM07_IS(F485,"9",$L$1,"1")/1000000,"")</f>
        <v>7562.1933044899997</v>
      </c>
      <c r="M485" s="13">
        <f>IFERROR([1]!EM_S_STM07_IS(F485,"9",$M$1,"1")/1000000,"")</f>
        <v>7328.1507197800001</v>
      </c>
      <c r="N485" s="12">
        <f>IFERROR([1]!EM_S_STM07_IS(F485,"61",$N$1,"1")/1000000,"")</f>
        <v>35.185375450000002</v>
      </c>
      <c r="O485" s="12">
        <f>IFERROR([1]!EM_S_STM07_IS(F485,"61",$O$1,"1")/1000000,"")</f>
        <v>39.768974990000004</v>
      </c>
      <c r="P485" s="12">
        <f>IFERROR([1]!EM_S_STM07_IS(F485,"61",$P$1,"1")/1000000,"")</f>
        <v>371.44513649999999</v>
      </c>
      <c r="Q485" s="12">
        <f>IFERROR([1]!EM_S_STM07_IS(F485,"61",$Q$1,"1")/1000000,"")</f>
        <v>418.58927685000003</v>
      </c>
      <c r="R485" s="12">
        <f>IFERROR([1]!EM_S_STM07_IS(F485,"61",$R$1,"1")/1000000,"")</f>
        <v>381.91212508999996</v>
      </c>
      <c r="S485" s="12">
        <f>IFERROR([1]!EM_S_STM07_IS(F485,"61",$S$1,"1")/1000000,"")</f>
        <v>489.20637276999997</v>
      </c>
      <c r="T485" s="20">
        <f t="shared" si="134"/>
        <v>0.68680606143711476</v>
      </c>
      <c r="U485" s="20">
        <f t="shared" si="135"/>
        <v>0.69287925575114429</v>
      </c>
      <c r="V485" s="14">
        <f t="shared" si="136"/>
        <v>0.12509530173341718</v>
      </c>
      <c r="W485" s="14">
        <f t="shared" si="137"/>
        <v>10.053934805182021</v>
      </c>
      <c r="X485" s="14">
        <f t="shared" si="138"/>
        <v>8.3551664176538393E-3</v>
      </c>
      <c r="Y485" s="14">
        <f t="shared" si="139"/>
        <v>0.12372335882304268</v>
      </c>
      <c r="Z485" s="15">
        <f t="shared" si="140"/>
        <v>-3.0949034927610013E-2</v>
      </c>
      <c r="AA485" s="14">
        <f t="shared" si="141"/>
        <v>0.1302700193298634</v>
      </c>
      <c r="AB485" s="14">
        <f t="shared" si="142"/>
        <v>8.3400731749661805</v>
      </c>
      <c r="AC485" s="14">
        <f t="shared" si="143"/>
        <v>0.12692087126035112</v>
      </c>
      <c r="AD485" s="14">
        <f t="shared" si="144"/>
        <v>-8.7620858412823605E-2</v>
      </c>
      <c r="AE485" s="14">
        <f t="shared" si="145"/>
        <v>0.2809396210050033</v>
      </c>
      <c r="AF485" s="18">
        <f t="shared" si="146"/>
        <v>1</v>
      </c>
      <c r="AG485" s="18">
        <f t="shared" si="147"/>
        <v>1</v>
      </c>
      <c r="AH485" s="18">
        <f t="shared" si="148"/>
        <v>1</v>
      </c>
      <c r="AI485" s="19" t="str">
        <f t="shared" si="149"/>
        <v/>
      </c>
      <c r="AJ485" s="19" t="str">
        <f t="shared" si="150"/>
        <v/>
      </c>
      <c r="AK485" s="19" t="str">
        <f t="shared" si="151"/>
        <v/>
      </c>
    </row>
    <row r="486" spans="2:37" x14ac:dyDescent="0.15">
      <c r="B486" s="51" t="str">
        <f>IFERROR(IF(AND(AF486=1,AI486=1),MAX($B$5:B485)+1,""),"")</f>
        <v/>
      </c>
      <c r="C486" s="51" t="str">
        <f>IFERROR(IF(AND(AG486=1,AJ486=1),MAX($C$5:C485)+1,""),"")</f>
        <v/>
      </c>
      <c r="D486" s="51" t="str">
        <f>IFERROR(IF(AND(AH486=1,AK486=1),MAX($D$5:D485)+1,""),"")</f>
        <v/>
      </c>
      <c r="F486" s="5" t="s">
        <v>1069</v>
      </c>
      <c r="G486" s="5" t="s">
        <v>1070</v>
      </c>
      <c r="H486" s="12">
        <f>IFERROR([1]!EM_S_STM07_IS(F486,"9",$H$1,"1")/1000000,"")</f>
        <v>1276.39223513</v>
      </c>
      <c r="I486" s="12">
        <f>IFERROR([1]!EM_S_STM07_IS(F486,"9",$I$1,"1")/1000000,"")</f>
        <v>1513.08612713</v>
      </c>
      <c r="J486" s="12">
        <f>IFERROR([1]!EM_S_STM07_IS(F486,"9",$J$1,"1")/1000000,"")</f>
        <v>1521.0132036099999</v>
      </c>
      <c r="K486" s="12">
        <f>IFERROR([1]!EM_S_STM07_IS(F486,"9",$K$1,"1")/1000000,"")</f>
        <v>1618.4580511500001</v>
      </c>
      <c r="L486" s="12">
        <f>IFERROR([1]!EM_S_STM07_IS(F486,"9",$L$1,"1")/1000000,"")</f>
        <v>1668.45227254</v>
      </c>
      <c r="M486" s="13">
        <f>IFERROR([1]!EM_S_STM07_IS(F486,"9",$M$1,"1")/1000000,"")</f>
        <v>1783.8678012400001</v>
      </c>
      <c r="N486" s="12">
        <f>IFERROR([1]!EM_S_STM07_IS(F486,"61",$N$1,"1")/1000000,"")</f>
        <v>121.23515399</v>
      </c>
      <c r="O486" s="12">
        <f>IFERROR([1]!EM_S_STM07_IS(F486,"61",$O$1,"1")/1000000,"")</f>
        <v>147.84417069999998</v>
      </c>
      <c r="P486" s="12">
        <f>IFERROR([1]!EM_S_STM07_IS(F486,"61",$P$1,"1")/1000000,"")</f>
        <v>178.77083338</v>
      </c>
      <c r="Q486" s="12">
        <f>IFERROR([1]!EM_S_STM07_IS(F486,"61",$Q$1,"1")/1000000,"")</f>
        <v>176.26922053000001</v>
      </c>
      <c r="R486" s="12">
        <f>IFERROR([1]!EM_S_STM07_IS(F486,"61",$R$1,"1")/1000000,"")</f>
        <v>154.49107053999998</v>
      </c>
      <c r="S486" s="12">
        <f>IFERROR([1]!EM_S_STM07_IS(F486,"61",$S$1,"1")/1000000,"")</f>
        <v>178.53901685</v>
      </c>
      <c r="T486" s="20">
        <f t="shared" si="134"/>
        <v>6.9241244237277844E-2</v>
      </c>
      <c r="U486" s="20">
        <f t="shared" si="135"/>
        <v>8.0490403755050455E-2</v>
      </c>
      <c r="V486" s="14">
        <f t="shared" si="136"/>
        <v>0.18543977743322204</v>
      </c>
      <c r="W486" s="14">
        <f t="shared" si="137"/>
        <v>5.2390120680280332E-3</v>
      </c>
      <c r="X486" s="14">
        <f t="shared" si="138"/>
        <v>6.4065747298394801E-2</v>
      </c>
      <c r="Y486" s="14">
        <f t="shared" si="139"/>
        <v>3.08900322467279E-2</v>
      </c>
      <c r="Z486" s="15">
        <f t="shared" si="140"/>
        <v>6.9175205428139139E-2</v>
      </c>
      <c r="AA486" s="14">
        <f t="shared" si="141"/>
        <v>0.21948268166669549</v>
      </c>
      <c r="AB486" s="14">
        <f t="shared" si="142"/>
        <v>0.20918418719906975</v>
      </c>
      <c r="AC486" s="14">
        <f t="shared" si="143"/>
        <v>-1.3993405986324918E-2</v>
      </c>
      <c r="AD486" s="14">
        <f t="shared" si="144"/>
        <v>-0.12355049806493877</v>
      </c>
      <c r="AE486" s="14">
        <f t="shared" si="145"/>
        <v>0.15565913438196838</v>
      </c>
      <c r="AF486" s="18" t="str">
        <f t="shared" si="146"/>
        <v/>
      </c>
      <c r="AG486" s="18" t="str">
        <f t="shared" si="147"/>
        <v/>
      </c>
      <c r="AH486" s="18" t="str">
        <f t="shared" si="148"/>
        <v/>
      </c>
      <c r="AI486" s="19" t="str">
        <f t="shared" si="149"/>
        <v/>
      </c>
      <c r="AJ486" s="19" t="str">
        <f t="shared" si="150"/>
        <v/>
      </c>
      <c r="AK486" s="19" t="str">
        <f t="shared" si="151"/>
        <v/>
      </c>
    </row>
    <row r="487" spans="2:37" x14ac:dyDescent="0.15">
      <c r="B487" s="51" t="str">
        <f>IFERROR(IF(AND(AF487=1,AI487=1),MAX($B$5:B486)+1,""),"")</f>
        <v/>
      </c>
      <c r="C487" s="51" t="str">
        <f>IFERROR(IF(AND(AG487=1,AJ487=1),MAX($C$5:C486)+1,""),"")</f>
        <v/>
      </c>
      <c r="D487" s="51" t="str">
        <f>IFERROR(IF(AND(AH487=1,AK487=1),MAX($D$5:D486)+1,""),"")</f>
        <v/>
      </c>
      <c r="F487" s="5" t="s">
        <v>1071</v>
      </c>
      <c r="G487" s="5" t="s">
        <v>1072</v>
      </c>
      <c r="H487" s="12">
        <f>IFERROR([1]!EM_S_STM07_IS(F487,"9",$H$1,"1")/1000000,"")</f>
        <v>1547.88338501</v>
      </c>
      <c r="I487" s="12">
        <f>IFERROR([1]!EM_S_STM07_IS(F487,"9",$I$1,"1")/1000000,"")</f>
        <v>1856.44490653</v>
      </c>
      <c r="J487" s="12">
        <f>IFERROR([1]!EM_S_STM07_IS(F487,"9",$J$1,"1")/1000000,"")</f>
        <v>1722.69954953</v>
      </c>
      <c r="K487" s="12">
        <f>IFERROR([1]!EM_S_STM07_IS(F487,"9",$K$1,"1")/1000000,"")</f>
        <v>2078.5521846900001</v>
      </c>
      <c r="L487" s="12">
        <f>IFERROR([1]!EM_S_STM07_IS(F487,"9",$L$1,"1")/1000000,"")</f>
        <v>1155.5670007599999</v>
      </c>
      <c r="M487" s="13">
        <f>IFERROR([1]!EM_S_STM07_IS(F487,"9",$M$1,"1")/1000000,"")</f>
        <v>393.18164621</v>
      </c>
      <c r="N487" s="12">
        <f>IFERROR([1]!EM_S_STM07_IS(F487,"61",$N$1,"1")/1000000,"")</f>
        <v>20.92338221</v>
      </c>
      <c r="O487" s="12">
        <f>IFERROR([1]!EM_S_STM07_IS(F487,"61",$O$1,"1")/1000000,"")</f>
        <v>23.190903940000002</v>
      </c>
      <c r="P487" s="12">
        <f>IFERROR([1]!EM_S_STM07_IS(F487,"61",$P$1,"1")/1000000,"")</f>
        <v>6.8789899999999999</v>
      </c>
      <c r="Q487" s="12">
        <f>IFERROR([1]!EM_S_STM07_IS(F487,"61",$Q$1,"1")/1000000,"")</f>
        <v>-349.56883906999997</v>
      </c>
      <c r="R487" s="12">
        <f>IFERROR([1]!EM_S_STM07_IS(F487,"61",$R$1,"1")/1000000,"")</f>
        <v>-1036.8433446199999</v>
      </c>
      <c r="S487" s="12">
        <f>IFERROR([1]!EM_S_STM07_IS(F487,"61",$S$1,"1")/1000000,"")</f>
        <v>108.88196519</v>
      </c>
      <c r="T487" s="20">
        <f t="shared" si="134"/>
        <v>-0.23972449277792185</v>
      </c>
      <c r="U487" s="20">
        <f t="shared" si="135"/>
        <v>0.39080041777190844</v>
      </c>
      <c r="V487" s="14">
        <f t="shared" si="136"/>
        <v>0.19934416539913088</v>
      </c>
      <c r="W487" s="14">
        <f t="shared" si="137"/>
        <v>-7.2043806163896357E-2</v>
      </c>
      <c r="X487" s="14">
        <f t="shared" si="138"/>
        <v>0.20656685912356945</v>
      </c>
      <c r="Y487" s="14">
        <f t="shared" si="139"/>
        <v>-0.44405196594458185</v>
      </c>
      <c r="Z487" s="15">
        <f t="shared" si="140"/>
        <v>-0.65975002232548174</v>
      </c>
      <c r="AA487" s="14">
        <f t="shared" si="141"/>
        <v>0.10837261907476296</v>
      </c>
      <c r="AB487" s="14">
        <f t="shared" si="142"/>
        <v>-0.70337551232166429</v>
      </c>
      <c r="AC487" s="14">
        <f t="shared" si="143"/>
        <v>-51.816884320227238</v>
      </c>
      <c r="AD487" s="14">
        <f t="shared" si="144"/>
        <v>-1.9660634150871084</v>
      </c>
      <c r="AE487" s="14">
        <f t="shared" si="145"/>
        <v>1.1050129373496678</v>
      </c>
      <c r="AF487" s="18" t="str">
        <f t="shared" si="146"/>
        <v/>
      </c>
      <c r="AG487" s="18">
        <f t="shared" si="147"/>
        <v>1</v>
      </c>
      <c r="AH487" s="18" t="str">
        <f t="shared" si="148"/>
        <v/>
      </c>
      <c r="AI487" s="19" t="str">
        <f t="shared" si="149"/>
        <v/>
      </c>
      <c r="AJ487" s="19" t="str">
        <f t="shared" si="150"/>
        <v/>
      </c>
      <c r="AK487" s="19" t="str">
        <f t="shared" si="151"/>
        <v/>
      </c>
    </row>
    <row r="488" spans="2:37" x14ac:dyDescent="0.15">
      <c r="B488" s="51" t="str">
        <f>IFERROR(IF(AND(AF488=1,AI488=1),MAX($B$5:B487)+1,""),"")</f>
        <v/>
      </c>
      <c r="C488" s="51" t="str">
        <f>IFERROR(IF(AND(AG488=1,AJ488=1),MAX($C$5:C487)+1,""),"")</f>
        <v/>
      </c>
      <c r="D488" s="51" t="str">
        <f>IFERROR(IF(AND(AH488=1,AK488=1),MAX($D$5:D487)+1,""),"")</f>
        <v/>
      </c>
      <c r="F488" s="5" t="s">
        <v>1073</v>
      </c>
      <c r="G488" s="5" t="s">
        <v>1074</v>
      </c>
      <c r="H488" s="12">
        <f>IFERROR([1]!EM_S_STM07_IS(F488,"9",$H$1,"1")/1000000,"")</f>
        <v>719.43132315999992</v>
      </c>
      <c r="I488" s="12">
        <f>IFERROR([1]!EM_S_STM07_IS(F488,"9",$I$1,"1")/1000000,"")</f>
        <v>549.56392185000004</v>
      </c>
      <c r="J488" s="12">
        <f>IFERROR([1]!EM_S_STM07_IS(F488,"9",$J$1,"1")/1000000,"")</f>
        <v>617.58136303999993</v>
      </c>
      <c r="K488" s="12">
        <f>IFERROR([1]!EM_S_STM07_IS(F488,"9",$K$1,"1")/1000000,"")</f>
        <v>972.96948495000004</v>
      </c>
      <c r="L488" s="12">
        <f>IFERROR([1]!EM_S_STM07_IS(F488,"9",$L$1,"1")/1000000,"")</f>
        <v>421.05306131999998</v>
      </c>
      <c r="M488" s="13">
        <f>IFERROR([1]!EM_S_STM07_IS(F488,"9",$M$1,"1")/1000000,"")</f>
        <v>1349.0180427400001</v>
      </c>
      <c r="N488" s="12">
        <f>IFERROR([1]!EM_S_STM07_IS(F488,"61",$N$1,"1")/1000000,"")</f>
        <v>94.125715339999999</v>
      </c>
      <c r="O488" s="12">
        <f>IFERROR([1]!EM_S_STM07_IS(F488,"61",$O$1,"1")/1000000,"")</f>
        <v>84.87398116</v>
      </c>
      <c r="P488" s="12">
        <f>IFERROR([1]!EM_S_STM07_IS(F488,"61",$P$1,"1")/1000000,"")</f>
        <v>170.11812239</v>
      </c>
      <c r="Q488" s="12">
        <f>IFERROR([1]!EM_S_STM07_IS(F488,"61",$Q$1,"1")/1000000,"")</f>
        <v>554.45076489999997</v>
      </c>
      <c r="R488" s="12">
        <f>IFERROR([1]!EM_S_STM07_IS(F488,"61",$R$1,"1")/1000000,"")</f>
        <v>14.700684710000001</v>
      </c>
      <c r="S488" s="12">
        <f>IFERROR([1]!EM_S_STM07_IS(F488,"61",$S$1,"1")/1000000,"")</f>
        <v>63.879330430000003</v>
      </c>
      <c r="T488" s="20">
        <f t="shared" si="134"/>
        <v>0.13398075244205465</v>
      </c>
      <c r="U488" s="20">
        <f t="shared" si="135"/>
        <v>-7.4598044041265799E-2</v>
      </c>
      <c r="V488" s="14">
        <f t="shared" si="136"/>
        <v>-0.23611343548941049</v>
      </c>
      <c r="W488" s="14">
        <f t="shared" si="137"/>
        <v>0.1237662053233633</v>
      </c>
      <c r="X488" s="14">
        <f t="shared" si="138"/>
        <v>0.57545150028593417</v>
      </c>
      <c r="Y488" s="14">
        <f t="shared" si="139"/>
        <v>-0.56724946893721184</v>
      </c>
      <c r="Z488" s="15">
        <f t="shared" si="140"/>
        <v>2.2039145814801415</v>
      </c>
      <c r="AA488" s="14">
        <f t="shared" si="141"/>
        <v>-9.8291249597211292E-2</v>
      </c>
      <c r="AB488" s="14">
        <f t="shared" si="142"/>
        <v>1.0043612902910986</v>
      </c>
      <c r="AC488" s="14">
        <f t="shared" si="143"/>
        <v>2.2592104657075152</v>
      </c>
      <c r="AD488" s="14">
        <f t="shared" si="144"/>
        <v>-0.97348604124903426</v>
      </c>
      <c r="AE488" s="14">
        <f t="shared" si="145"/>
        <v>3.3453302815580215</v>
      </c>
      <c r="AF488" s="18" t="str">
        <f t="shared" si="146"/>
        <v/>
      </c>
      <c r="AG488" s="18" t="str">
        <f t="shared" si="147"/>
        <v/>
      </c>
      <c r="AH488" s="18" t="str">
        <f t="shared" si="148"/>
        <v/>
      </c>
      <c r="AI488" s="19" t="str">
        <f t="shared" si="149"/>
        <v/>
      </c>
      <c r="AJ488" s="19" t="str">
        <f t="shared" si="150"/>
        <v/>
      </c>
      <c r="AK488" s="19" t="str">
        <f t="shared" si="151"/>
        <v/>
      </c>
    </row>
    <row r="489" spans="2:37" x14ac:dyDescent="0.15">
      <c r="B489" s="51" t="str">
        <f>IFERROR(IF(AND(AF489=1,AI489=1),MAX($B$5:B488)+1,""),"")</f>
        <v/>
      </c>
      <c r="C489" s="51" t="str">
        <f>IFERROR(IF(AND(AG489=1,AJ489=1),MAX($C$5:C488)+1,""),"")</f>
        <v/>
      </c>
      <c r="D489" s="51" t="str">
        <f>IFERROR(IF(AND(AH489=1,AK489=1),MAX($D$5:D488)+1,""),"")</f>
        <v/>
      </c>
      <c r="F489" s="5" t="s">
        <v>1075</v>
      </c>
      <c r="G489" s="5" t="s">
        <v>1076</v>
      </c>
      <c r="H489" s="12">
        <f>IFERROR([1]!EM_S_STM07_IS(F489,"9",$H$1,"1")/1000000,"")</f>
        <v>852.21376716999998</v>
      </c>
      <c r="I489" s="12">
        <f>IFERROR([1]!EM_S_STM07_IS(F489,"9",$I$1,"1")/1000000,"")</f>
        <v>933.86506154999995</v>
      </c>
      <c r="J489" s="12">
        <f>IFERROR([1]!EM_S_STM07_IS(F489,"9",$J$1,"1")/1000000,"")</f>
        <v>1033.9024005000001</v>
      </c>
      <c r="K489" s="12">
        <f>IFERROR([1]!EM_S_STM07_IS(F489,"9",$K$1,"1")/1000000,"")</f>
        <v>1168.2420403900001</v>
      </c>
      <c r="L489" s="12">
        <f>IFERROR([1]!EM_S_STM07_IS(F489,"9",$L$1,"1")/1000000,"")</f>
        <v>1287.0206292</v>
      </c>
      <c r="M489" s="13">
        <f>IFERROR([1]!EM_S_STM07_IS(F489,"9",$M$1,"1")/1000000,"")</f>
        <v>1439.34799307</v>
      </c>
      <c r="N489" s="12">
        <f>IFERROR([1]!EM_S_STM07_IS(F489,"61",$N$1,"1")/1000000,"")</f>
        <v>32.626196899999997</v>
      </c>
      <c r="O489" s="12">
        <f>IFERROR([1]!EM_S_STM07_IS(F489,"61",$O$1,"1")/1000000,"")</f>
        <v>35.501925340000007</v>
      </c>
      <c r="P489" s="12">
        <f>IFERROR([1]!EM_S_STM07_IS(F489,"61",$P$1,"1")/1000000,"")</f>
        <v>38.642309040000001</v>
      </c>
      <c r="Q489" s="12">
        <f>IFERROR([1]!EM_S_STM07_IS(F489,"61",$Q$1,"1")/1000000,"")</f>
        <v>43.973967180000002</v>
      </c>
      <c r="R489" s="12">
        <f>IFERROR([1]!EM_S_STM07_IS(F489,"61",$R$1,"1")/1000000,"")</f>
        <v>57.563768250000003</v>
      </c>
      <c r="S489" s="12">
        <f>IFERROR([1]!EM_S_STM07_IS(F489,"61",$S$1,"1")/1000000,"")</f>
        <v>64.317702109999999</v>
      </c>
      <c r="T489" s="20">
        <f t="shared" si="134"/>
        <v>0.11051250205443552</v>
      </c>
      <c r="U489" s="20">
        <f t="shared" si="135"/>
        <v>0.14538848692835749</v>
      </c>
      <c r="V489" s="14">
        <f t="shared" si="136"/>
        <v>9.5810813583949217E-2</v>
      </c>
      <c r="W489" s="14">
        <f t="shared" si="137"/>
        <v>0.10712183490831248</v>
      </c>
      <c r="X489" s="14">
        <f t="shared" si="138"/>
        <v>0.12993454684410508</v>
      </c>
      <c r="Y489" s="14">
        <f t="shared" si="139"/>
        <v>0.10167292795793201</v>
      </c>
      <c r="Z489" s="15">
        <f t="shared" si="140"/>
        <v>0.1183565829591133</v>
      </c>
      <c r="AA489" s="14">
        <f t="shared" si="141"/>
        <v>8.8141699408428767E-2</v>
      </c>
      <c r="AB489" s="14">
        <f t="shared" si="142"/>
        <v>8.8456715232334865E-2</v>
      </c>
      <c r="AC489" s="14">
        <f t="shared" si="143"/>
        <v>0.13797462606287364</v>
      </c>
      <c r="AD489" s="14">
        <f t="shared" si="144"/>
        <v>0.30904196144897378</v>
      </c>
      <c r="AE489" s="14">
        <f t="shared" si="145"/>
        <v>0.11732959924839521</v>
      </c>
      <c r="AF489" s="18" t="str">
        <f t="shared" si="146"/>
        <v/>
      </c>
      <c r="AG489" s="18" t="str">
        <f t="shared" si="147"/>
        <v/>
      </c>
      <c r="AH489" s="18" t="str">
        <f t="shared" si="148"/>
        <v/>
      </c>
      <c r="AI489" s="19" t="str">
        <f t="shared" si="149"/>
        <v/>
      </c>
      <c r="AJ489" s="19" t="str">
        <f t="shared" si="150"/>
        <v/>
      </c>
      <c r="AK489" s="19" t="str">
        <f t="shared" si="151"/>
        <v/>
      </c>
    </row>
    <row r="490" spans="2:37" x14ac:dyDescent="0.15">
      <c r="B490" s="51" t="str">
        <f>IFERROR(IF(AND(AF490=1,AI490=1),MAX($B$5:B489)+1,""),"")</f>
        <v/>
      </c>
      <c r="C490" s="51" t="str">
        <f>IFERROR(IF(AND(AG490=1,AJ490=1),MAX($C$5:C489)+1,""),"")</f>
        <v/>
      </c>
      <c r="D490" s="51" t="str">
        <f>IFERROR(IF(AND(AH490=1,AK490=1),MAX($D$5:D489)+1,""),"")</f>
        <v/>
      </c>
      <c r="F490" s="5" t="s">
        <v>1077</v>
      </c>
      <c r="G490" s="5" t="s">
        <v>1078</v>
      </c>
      <c r="H490" s="12">
        <f>IFERROR([1]!EM_S_STM07_IS(F490,"9",$H$1,"1")/1000000,"")</f>
        <v>859.75317107000001</v>
      </c>
      <c r="I490" s="12">
        <f>IFERROR([1]!EM_S_STM07_IS(F490,"9",$I$1,"1")/1000000,"")</f>
        <v>908.25100383000006</v>
      </c>
      <c r="J490" s="12">
        <f>IFERROR([1]!EM_S_STM07_IS(F490,"9",$J$1,"1")/1000000,"")</f>
        <v>942.65602592999994</v>
      </c>
      <c r="K490" s="12">
        <f>IFERROR([1]!EM_S_STM07_IS(F490,"9",$K$1,"1")/1000000,"")</f>
        <v>3954.3572577300001</v>
      </c>
      <c r="L490" s="12">
        <f>IFERROR([1]!EM_S_STM07_IS(F490,"9",$L$1,"1")/1000000,"")</f>
        <v>5417.59953339</v>
      </c>
      <c r="M490" s="13">
        <f>IFERROR([1]!EM_S_STM07_IS(F490,"9",$M$1,"1")/1000000,"")</f>
        <v>7983.3345527199999</v>
      </c>
      <c r="N490" s="12">
        <f>IFERROR([1]!EM_S_STM07_IS(F490,"61",$N$1,"1")/1000000,"")</f>
        <v>-127.71045174</v>
      </c>
      <c r="O490" s="12">
        <f>IFERROR([1]!EM_S_STM07_IS(F490,"61",$O$1,"1")/1000000,"")</f>
        <v>3.8592052900000002</v>
      </c>
      <c r="P490" s="12">
        <f>IFERROR([1]!EM_S_STM07_IS(F490,"61",$P$1,"1")/1000000,"")</f>
        <v>111.90898718999999</v>
      </c>
      <c r="Q490" s="12">
        <f>IFERROR([1]!EM_S_STM07_IS(F490,"61",$Q$1,"1")/1000000,"")</f>
        <v>44.034764700000004</v>
      </c>
      <c r="R490" s="12">
        <f>IFERROR([1]!EM_S_STM07_IS(F490,"61",$R$1,"1")/1000000,"")</f>
        <v>106.68568551</v>
      </c>
      <c r="S490" s="12">
        <f>IFERROR([1]!EM_S_STM07_IS(F490,"61",$S$1,"1")/1000000,"")</f>
        <v>158.13186965</v>
      </c>
      <c r="T490" s="20">
        <f t="shared" si="134"/>
        <v>0.56157234301608505</v>
      </c>
      <c r="U490" s="20" t="str">
        <f t="shared" si="135"/>
        <v/>
      </c>
      <c r="V490" s="14">
        <f t="shared" si="136"/>
        <v>5.6409018764818748E-2</v>
      </c>
      <c r="W490" s="14">
        <f t="shared" si="137"/>
        <v>3.7880521964652372E-2</v>
      </c>
      <c r="X490" s="14">
        <f t="shared" si="138"/>
        <v>3.1949100721323389</v>
      </c>
      <c r="Y490" s="14">
        <f t="shared" si="139"/>
        <v>0.37003289796328986</v>
      </c>
      <c r="Z490" s="15">
        <f t="shared" si="140"/>
        <v>0.47359259456457481</v>
      </c>
      <c r="AA490" s="14">
        <f t="shared" si="141"/>
        <v>1.0302183982392983</v>
      </c>
      <c r="AB490" s="14">
        <f t="shared" si="142"/>
        <v>27.997935787448089</v>
      </c>
      <c r="AC490" s="14">
        <f t="shared" si="143"/>
        <v>-0.60651270460309492</v>
      </c>
      <c r="AD490" s="14">
        <f t="shared" si="144"/>
        <v>1.4227604311463482</v>
      </c>
      <c r="AE490" s="14">
        <f t="shared" si="145"/>
        <v>0.48222199533205212</v>
      </c>
      <c r="AF490" s="18">
        <f t="shared" si="146"/>
        <v>1</v>
      </c>
      <c r="AG490" s="18" t="str">
        <f t="shared" si="147"/>
        <v/>
      </c>
      <c r="AH490" s="18" t="str">
        <f t="shared" si="148"/>
        <v/>
      </c>
      <c r="AI490" s="19" t="str">
        <f t="shared" si="149"/>
        <v/>
      </c>
      <c r="AJ490" s="19" t="str">
        <f t="shared" si="150"/>
        <v/>
      </c>
      <c r="AK490" s="19" t="str">
        <f t="shared" si="151"/>
        <v/>
      </c>
    </row>
    <row r="491" spans="2:37" x14ac:dyDescent="0.15">
      <c r="B491" s="51" t="str">
        <f>IFERROR(IF(AND(AF491=1,AI491=1),MAX($B$5:B490)+1,""),"")</f>
        <v/>
      </c>
      <c r="C491" s="51" t="str">
        <f>IFERROR(IF(AND(AG491=1,AJ491=1),MAX($C$5:C490)+1,""),"")</f>
        <v/>
      </c>
      <c r="D491" s="51" t="str">
        <f>IFERROR(IF(AND(AH491=1,AK491=1),MAX($D$5:D490)+1,""),"")</f>
        <v/>
      </c>
      <c r="F491" s="5" t="s">
        <v>1079</v>
      </c>
      <c r="G491" s="5" t="s">
        <v>1080</v>
      </c>
      <c r="H491" s="12">
        <f>IFERROR([1]!EM_S_STM07_IS(F491,"9",$H$1,"1")/1000000,"")</f>
        <v>379.88487379000003</v>
      </c>
      <c r="I491" s="12">
        <f>IFERROR([1]!EM_S_STM07_IS(F491,"9",$I$1,"1")/1000000,"")</f>
        <v>495.73476162000003</v>
      </c>
      <c r="J491" s="12">
        <f>IFERROR([1]!EM_S_STM07_IS(F491,"9",$J$1,"1")/1000000,"")</f>
        <v>644.19113920000007</v>
      </c>
      <c r="K491" s="12">
        <f>IFERROR([1]!EM_S_STM07_IS(F491,"9",$K$1,"1")/1000000,"")</f>
        <v>698.02077391</v>
      </c>
      <c r="L491" s="12">
        <f>IFERROR([1]!EM_S_STM07_IS(F491,"9",$L$1,"1")/1000000,"")</f>
        <v>1684.98436505</v>
      </c>
      <c r="M491" s="13">
        <f>IFERROR([1]!EM_S_STM07_IS(F491,"9",$M$1,"1")/1000000,"")</f>
        <v>2434.9297658400001</v>
      </c>
      <c r="N491" s="12">
        <f>IFERROR([1]!EM_S_STM07_IS(F491,"61",$N$1,"1")/1000000,"")</f>
        <v>-197.55180446</v>
      </c>
      <c r="O491" s="12">
        <f>IFERROR([1]!EM_S_STM07_IS(F491,"61",$O$1,"1")/1000000,"")</f>
        <v>-230.29129243</v>
      </c>
      <c r="P491" s="12">
        <f>IFERROR([1]!EM_S_STM07_IS(F491,"61",$P$1,"1")/1000000,"")</f>
        <v>14.318692089999999</v>
      </c>
      <c r="Q491" s="12">
        <f>IFERROR([1]!EM_S_STM07_IS(F491,"61",$Q$1,"1")/1000000,"")</f>
        <v>25.609109620000002</v>
      </c>
      <c r="R491" s="12">
        <f>IFERROR([1]!EM_S_STM07_IS(F491,"61",$R$1,"1")/1000000,"")</f>
        <v>237.90917644999999</v>
      </c>
      <c r="S491" s="12">
        <f>IFERROR([1]!EM_S_STM07_IS(F491,"61",$S$1,"1")/1000000,"")</f>
        <v>360.5734999</v>
      </c>
      <c r="T491" s="20">
        <f t="shared" si="134"/>
        <v>0.44999627821252797</v>
      </c>
      <c r="U491" s="20" t="str">
        <f t="shared" si="135"/>
        <v/>
      </c>
      <c r="V491" s="14">
        <f t="shared" si="136"/>
        <v>0.30496051783846939</v>
      </c>
      <c r="W491" s="14">
        <f t="shared" si="137"/>
        <v>0.29946735446766515</v>
      </c>
      <c r="X491" s="14">
        <f t="shared" si="138"/>
        <v>8.3561588221857885E-2</v>
      </c>
      <c r="Y491" s="14">
        <f t="shared" si="139"/>
        <v>1.4139458709967492</v>
      </c>
      <c r="Z491" s="15">
        <f t="shared" si="140"/>
        <v>0.44507558428754107</v>
      </c>
      <c r="AA491" s="14">
        <f t="shared" si="141"/>
        <v>-0.16572608921235665</v>
      </c>
      <c r="AB491" s="14">
        <f t="shared" si="142"/>
        <v>1.0621764372369935</v>
      </c>
      <c r="AC491" s="14">
        <f t="shared" si="143"/>
        <v>0.78850899642468697</v>
      </c>
      <c r="AD491" s="14">
        <f t="shared" si="144"/>
        <v>8.2900214017671097</v>
      </c>
      <c r="AE491" s="14">
        <f t="shared" si="145"/>
        <v>0.51559307329105764</v>
      </c>
      <c r="AF491" s="18">
        <f t="shared" si="146"/>
        <v>1</v>
      </c>
      <c r="AG491" s="18" t="str">
        <f t="shared" si="147"/>
        <v/>
      </c>
      <c r="AH491" s="18" t="str">
        <f t="shared" si="148"/>
        <v/>
      </c>
      <c r="AI491" s="19" t="str">
        <f t="shared" si="149"/>
        <v/>
      </c>
      <c r="AJ491" s="19" t="str">
        <f t="shared" si="150"/>
        <v/>
      </c>
      <c r="AK491" s="19" t="str">
        <f t="shared" si="151"/>
        <v/>
      </c>
    </row>
    <row r="492" spans="2:37" x14ac:dyDescent="0.15">
      <c r="B492" s="51" t="str">
        <f>IFERROR(IF(AND(AF492=1,AI492=1),MAX($B$5:B491)+1,""),"")</f>
        <v/>
      </c>
      <c r="C492" s="51" t="str">
        <f>IFERROR(IF(AND(AG492=1,AJ492=1),MAX($C$5:C491)+1,""),"")</f>
        <v/>
      </c>
      <c r="D492" s="51" t="str">
        <f>IFERROR(IF(AND(AH492=1,AK492=1),MAX($D$5:D491)+1,""),"")</f>
        <v/>
      </c>
      <c r="F492" s="5" t="s">
        <v>1081</v>
      </c>
      <c r="G492" s="5" t="s">
        <v>1082</v>
      </c>
      <c r="H492" s="12">
        <f>IFERROR([1]!EM_S_STM07_IS(F492,"9",$H$1,"1")/1000000,"")</f>
        <v>631.01888245999999</v>
      </c>
      <c r="I492" s="12">
        <f>IFERROR([1]!EM_S_STM07_IS(F492,"9",$I$1,"1")/1000000,"")</f>
        <v>709.73081320000006</v>
      </c>
      <c r="J492" s="12">
        <f>IFERROR([1]!EM_S_STM07_IS(F492,"9",$J$1,"1")/1000000,"")</f>
        <v>857.58226310999999</v>
      </c>
      <c r="K492" s="12">
        <f>IFERROR([1]!EM_S_STM07_IS(F492,"9",$K$1,"1")/1000000,"")</f>
        <v>974.42737597999997</v>
      </c>
      <c r="L492" s="12">
        <f>IFERROR([1]!EM_S_STM07_IS(F492,"9",$L$1,"1")/1000000,"")</f>
        <v>1235.49614595</v>
      </c>
      <c r="M492" s="13">
        <f>IFERROR([1]!EM_S_STM07_IS(F492,"9",$M$1,"1")/1000000,"")</f>
        <v>1415.6963569500001</v>
      </c>
      <c r="N492" s="12">
        <f>IFERROR([1]!EM_S_STM07_IS(F492,"61",$N$1,"1")/1000000,"")</f>
        <v>12.89545884</v>
      </c>
      <c r="O492" s="12">
        <f>IFERROR([1]!EM_S_STM07_IS(F492,"61",$O$1,"1")/1000000,"")</f>
        <v>29.119508100000001</v>
      </c>
      <c r="P492" s="12">
        <f>IFERROR([1]!EM_S_STM07_IS(F492,"61",$P$1,"1")/1000000,"")</f>
        <v>31.679040579999999</v>
      </c>
      <c r="Q492" s="12">
        <f>IFERROR([1]!EM_S_STM07_IS(F492,"61",$Q$1,"1")/1000000,"")</f>
        <v>64.348188370000003</v>
      </c>
      <c r="R492" s="12">
        <f>IFERROR([1]!EM_S_STM07_IS(F492,"61",$R$1,"1")/1000000,"")</f>
        <v>107.08036623000001</v>
      </c>
      <c r="S492" s="12">
        <f>IFERROR([1]!EM_S_STM07_IS(F492,"61",$S$1,"1")/1000000,"")</f>
        <v>166.04436762</v>
      </c>
      <c r="T492" s="20">
        <f t="shared" si="134"/>
        <v>0.17539963594146468</v>
      </c>
      <c r="U492" s="20">
        <f t="shared" si="135"/>
        <v>0.66708394794506054</v>
      </c>
      <c r="V492" s="14">
        <f t="shared" si="136"/>
        <v>0.12473783737365353</v>
      </c>
      <c r="W492" s="14">
        <f t="shared" si="137"/>
        <v>0.20832046060304812</v>
      </c>
      <c r="X492" s="14">
        <f t="shared" si="138"/>
        <v>0.13624945138937947</v>
      </c>
      <c r="Y492" s="14">
        <f t="shared" si="139"/>
        <v>0.26792019231544917</v>
      </c>
      <c r="Z492" s="15">
        <f t="shared" si="140"/>
        <v>0.14585250758628648</v>
      </c>
      <c r="AA492" s="14">
        <f t="shared" si="141"/>
        <v>1.2581211309577567</v>
      </c>
      <c r="AB492" s="14">
        <f t="shared" si="142"/>
        <v>8.7897517746874224E-2</v>
      </c>
      <c r="AC492" s="14">
        <f t="shared" si="143"/>
        <v>1.0312543306827635</v>
      </c>
      <c r="AD492" s="14">
        <f t="shared" si="144"/>
        <v>0.66407740361377954</v>
      </c>
      <c r="AE492" s="14">
        <f t="shared" si="145"/>
        <v>0.55065184651451471</v>
      </c>
      <c r="AF492" s="18" t="str">
        <f t="shared" si="146"/>
        <v/>
      </c>
      <c r="AG492" s="18">
        <f t="shared" si="147"/>
        <v>1</v>
      </c>
      <c r="AH492" s="18" t="str">
        <f t="shared" si="148"/>
        <v/>
      </c>
      <c r="AI492" s="19">
        <f t="shared" si="149"/>
        <v>1</v>
      </c>
      <c r="AJ492" s="19" t="str">
        <f t="shared" si="150"/>
        <v/>
      </c>
      <c r="AK492" s="19" t="str">
        <f t="shared" si="151"/>
        <v/>
      </c>
    </row>
    <row r="493" spans="2:37" x14ac:dyDescent="0.15">
      <c r="B493" s="51" t="str">
        <f>IFERROR(IF(AND(AF493=1,AI493=1),MAX($B$5:B492)+1,""),"")</f>
        <v/>
      </c>
      <c r="C493" s="51" t="str">
        <f>IFERROR(IF(AND(AG493=1,AJ493=1),MAX($C$5:C492)+1,""),"")</f>
        <v/>
      </c>
      <c r="D493" s="51" t="str">
        <f>IFERROR(IF(AND(AH493=1,AK493=1),MAX($D$5:D492)+1,""),"")</f>
        <v/>
      </c>
      <c r="F493" s="5" t="s">
        <v>1083</v>
      </c>
      <c r="G493" s="5" t="s">
        <v>1084</v>
      </c>
      <c r="H493" s="12">
        <f>IFERROR([1]!EM_S_STM07_IS(F493,"9",$H$1,"1")/1000000,"")</f>
        <v>903.70042990999991</v>
      </c>
      <c r="I493" s="12">
        <f>IFERROR([1]!EM_S_STM07_IS(F493,"9",$I$1,"1")/1000000,"")</f>
        <v>1156.5172426400002</v>
      </c>
      <c r="J493" s="12">
        <f>IFERROR([1]!EM_S_STM07_IS(F493,"9",$J$1,"1")/1000000,"")</f>
        <v>976.45617464999998</v>
      </c>
      <c r="K493" s="12">
        <f>IFERROR([1]!EM_S_STM07_IS(F493,"9",$K$1,"1")/1000000,"")</f>
        <v>1274.93137594</v>
      </c>
      <c r="L493" s="12">
        <f>IFERROR([1]!EM_S_STM07_IS(F493,"9",$L$1,"1")/1000000,"")</f>
        <v>1123.3603753</v>
      </c>
      <c r="M493" s="13">
        <f>IFERROR([1]!EM_S_STM07_IS(F493,"9",$M$1,"1")/1000000,"")</f>
        <v>727.06221174000007</v>
      </c>
      <c r="N493" s="12">
        <f>IFERROR([1]!EM_S_STM07_IS(F493,"61",$N$1,"1")/1000000,"")</f>
        <v>50.03716979</v>
      </c>
      <c r="O493" s="12">
        <f>IFERROR([1]!EM_S_STM07_IS(F493,"61",$O$1,"1")/1000000,"")</f>
        <v>70.68455093</v>
      </c>
      <c r="P493" s="12">
        <f>IFERROR([1]!EM_S_STM07_IS(F493,"61",$P$1,"1")/1000000,"")</f>
        <v>20.126207469999997</v>
      </c>
      <c r="Q493" s="12">
        <f>IFERROR([1]!EM_S_STM07_IS(F493,"61",$Q$1,"1")/1000000,"")</f>
        <v>42.382484320000003</v>
      </c>
      <c r="R493" s="12">
        <f>IFERROR([1]!EM_S_STM07_IS(F493,"61",$R$1,"1")/1000000,"")</f>
        <v>3.01562771</v>
      </c>
      <c r="S493" s="12">
        <f>IFERROR([1]!EM_S_STM07_IS(F493,"61",$S$1,"1")/1000000,"")</f>
        <v>-428.02833743999997</v>
      </c>
      <c r="T493" s="20">
        <f t="shared" si="134"/>
        <v>-4.2564741258783179E-2</v>
      </c>
      <c r="U493" s="20">
        <f t="shared" si="135"/>
        <v>-2.5361582480043143</v>
      </c>
      <c r="V493" s="14">
        <f t="shared" si="136"/>
        <v>0.2797573226286707</v>
      </c>
      <c r="W493" s="14">
        <f t="shared" si="137"/>
        <v>-0.15569250621717662</v>
      </c>
      <c r="X493" s="14">
        <f t="shared" si="138"/>
        <v>0.30567188680739832</v>
      </c>
      <c r="Y493" s="14">
        <f t="shared" si="139"/>
        <v>-0.11888561494397884</v>
      </c>
      <c r="Z493" s="15">
        <f t="shared" si="140"/>
        <v>-0.35277919025243004</v>
      </c>
      <c r="AA493" s="14">
        <f t="shared" si="141"/>
        <v>0.41264086731233168</v>
      </c>
      <c r="AB493" s="14">
        <f t="shared" si="142"/>
        <v>-0.71526723725059393</v>
      </c>
      <c r="AC493" s="14">
        <f t="shared" si="143"/>
        <v>1.1058356067915467</v>
      </c>
      <c r="AD493" s="14">
        <f t="shared" si="144"/>
        <v>-0.92884731137440801</v>
      </c>
      <c r="AE493" s="14">
        <f t="shared" si="145"/>
        <v>-142.9367304593444</v>
      </c>
      <c r="AF493" s="18" t="str">
        <f t="shared" si="146"/>
        <v/>
      </c>
      <c r="AG493" s="18" t="str">
        <f t="shared" si="147"/>
        <v/>
      </c>
      <c r="AH493" s="18" t="str">
        <f t="shared" si="148"/>
        <v/>
      </c>
      <c r="AI493" s="19" t="str">
        <f t="shared" si="149"/>
        <v/>
      </c>
      <c r="AJ493" s="19" t="str">
        <f t="shared" si="150"/>
        <v/>
      </c>
      <c r="AK493" s="19" t="str">
        <f t="shared" si="151"/>
        <v/>
      </c>
    </row>
    <row r="494" spans="2:37" x14ac:dyDescent="0.15">
      <c r="B494" s="51" t="str">
        <f>IFERROR(IF(AND(AF494=1,AI494=1),MAX($B$5:B493)+1,""),"")</f>
        <v/>
      </c>
      <c r="C494" s="51" t="str">
        <f>IFERROR(IF(AND(AG494=1,AJ494=1),MAX($C$5:C493)+1,""),"")</f>
        <v/>
      </c>
      <c r="D494" s="51" t="str">
        <f>IFERROR(IF(AND(AH494=1,AK494=1),MAX($D$5:D493)+1,""),"")</f>
        <v/>
      </c>
      <c r="F494" s="5" t="s">
        <v>1085</v>
      </c>
      <c r="G494" s="5" t="s">
        <v>1086</v>
      </c>
      <c r="H494" s="12">
        <f>IFERROR([1]!EM_S_STM07_IS(F494,"9",$H$1,"1")/1000000,"")</f>
        <v>781.31579161000002</v>
      </c>
      <c r="I494" s="12">
        <f>IFERROR([1]!EM_S_STM07_IS(F494,"9",$I$1,"1")/1000000,"")</f>
        <v>873.89044222000007</v>
      </c>
      <c r="J494" s="12">
        <f>IFERROR([1]!EM_S_STM07_IS(F494,"9",$J$1,"1")/1000000,"")</f>
        <v>1013.6813212899999</v>
      </c>
      <c r="K494" s="12">
        <f>IFERROR([1]!EM_S_STM07_IS(F494,"9",$K$1,"1")/1000000,"")</f>
        <v>1114.4346319400001</v>
      </c>
      <c r="L494" s="12">
        <f>IFERROR([1]!EM_S_STM07_IS(F494,"9",$L$1,"1")/1000000,"")</f>
        <v>1217.8857334500001</v>
      </c>
      <c r="M494" s="13">
        <f>IFERROR([1]!EM_S_STM07_IS(F494,"9",$M$1,"1")/1000000,"")</f>
        <v>1155.7833433699998</v>
      </c>
      <c r="N494" s="12">
        <f>IFERROR([1]!EM_S_STM07_IS(F494,"61",$N$1,"1")/1000000,"")</f>
        <v>225.25851053</v>
      </c>
      <c r="O494" s="12">
        <f>IFERROR([1]!EM_S_STM07_IS(F494,"61",$O$1,"1")/1000000,"")</f>
        <v>226.74896726</v>
      </c>
      <c r="P494" s="12">
        <f>IFERROR([1]!EM_S_STM07_IS(F494,"61",$P$1,"1")/1000000,"")</f>
        <v>239.83002183000002</v>
      </c>
      <c r="Q494" s="12">
        <f>IFERROR([1]!EM_S_STM07_IS(F494,"61",$Q$1,"1")/1000000,"")</f>
        <v>288.32917660999999</v>
      </c>
      <c r="R494" s="12">
        <f>IFERROR([1]!EM_S_STM07_IS(F494,"61",$R$1,"1")/1000000,"")</f>
        <v>291.97394989999998</v>
      </c>
      <c r="S494" s="12">
        <f>IFERROR([1]!EM_S_STM07_IS(F494,"61",$S$1,"1")/1000000,"")</f>
        <v>210.62493556999999</v>
      </c>
      <c r="T494" s="20">
        <f t="shared" si="134"/>
        <v>8.1458767434068546E-2</v>
      </c>
      <c r="U494" s="20">
        <f t="shared" si="135"/>
        <v>-1.3344104024597625E-2</v>
      </c>
      <c r="V494" s="14">
        <f t="shared" si="136"/>
        <v>0.11848557472419477</v>
      </c>
      <c r="W494" s="14">
        <f t="shared" si="137"/>
        <v>0.15996384937553509</v>
      </c>
      <c r="X494" s="14">
        <f t="shared" si="138"/>
        <v>9.939347656301159E-2</v>
      </c>
      <c r="Y494" s="14">
        <f t="shared" si="139"/>
        <v>9.2828326171013706E-2</v>
      </c>
      <c r="Z494" s="15">
        <f t="shared" si="140"/>
        <v>-5.0991967780161122E-2</v>
      </c>
      <c r="AA494" s="14">
        <f t="shared" si="141"/>
        <v>6.6166500279753286E-3</v>
      </c>
      <c r="AB494" s="14">
        <f t="shared" si="142"/>
        <v>5.768958830582336E-2</v>
      </c>
      <c r="AC494" s="14">
        <f t="shared" si="143"/>
        <v>0.20222303450557111</v>
      </c>
      <c r="AD494" s="14">
        <f t="shared" si="144"/>
        <v>1.2641014457340142E-2</v>
      </c>
      <c r="AE494" s="14">
        <f t="shared" si="145"/>
        <v>-0.27861737102868844</v>
      </c>
      <c r="AF494" s="18" t="str">
        <f t="shared" si="146"/>
        <v/>
      </c>
      <c r="AG494" s="18" t="str">
        <f t="shared" si="147"/>
        <v/>
      </c>
      <c r="AH494" s="18" t="str">
        <f t="shared" si="148"/>
        <v/>
      </c>
      <c r="AI494" s="19" t="str">
        <f t="shared" si="149"/>
        <v/>
      </c>
      <c r="AJ494" s="19" t="str">
        <f t="shared" si="150"/>
        <v/>
      </c>
      <c r="AK494" s="19" t="str">
        <f t="shared" si="151"/>
        <v/>
      </c>
    </row>
    <row r="495" spans="2:37" x14ac:dyDescent="0.15">
      <c r="B495" s="51" t="str">
        <f>IFERROR(IF(AND(AF495=1,AI495=1),MAX($B$5:B494)+1,""),"")</f>
        <v/>
      </c>
      <c r="C495" s="51" t="str">
        <f>IFERROR(IF(AND(AG495=1,AJ495=1),MAX($C$5:C494)+1,""),"")</f>
        <v/>
      </c>
      <c r="D495" s="51" t="str">
        <f>IFERROR(IF(AND(AH495=1,AK495=1),MAX($D$5:D494)+1,""),"")</f>
        <v/>
      </c>
      <c r="F495" s="5" t="s">
        <v>1087</v>
      </c>
      <c r="G495" s="5" t="s">
        <v>1088</v>
      </c>
      <c r="H495" s="12">
        <f>IFERROR([1]!EM_S_STM07_IS(F495,"9",$H$1,"1")/1000000,"")</f>
        <v>207.59742752</v>
      </c>
      <c r="I495" s="12">
        <f>IFERROR([1]!EM_S_STM07_IS(F495,"9",$I$1,"1")/1000000,"")</f>
        <v>232.35923693000001</v>
      </c>
      <c r="J495" s="12">
        <f>IFERROR([1]!EM_S_STM07_IS(F495,"9",$J$1,"1")/1000000,"")</f>
        <v>295.88424423000004</v>
      </c>
      <c r="K495" s="12">
        <f>IFERROR([1]!EM_S_STM07_IS(F495,"9",$K$1,"1")/1000000,"")</f>
        <v>431.38861388999999</v>
      </c>
      <c r="L495" s="12">
        <f>IFERROR([1]!EM_S_STM07_IS(F495,"9",$L$1,"1")/1000000,"")</f>
        <v>501.80145589</v>
      </c>
      <c r="M495" s="13">
        <f>IFERROR([1]!EM_S_STM07_IS(F495,"9",$M$1,"1")/1000000,"")</f>
        <v>428.52676572000001</v>
      </c>
      <c r="N495" s="12">
        <f>IFERROR([1]!EM_S_STM07_IS(F495,"61",$N$1,"1")/1000000,"")</f>
        <v>58.208653599999998</v>
      </c>
      <c r="O495" s="12">
        <f>IFERROR([1]!EM_S_STM07_IS(F495,"61",$O$1,"1")/1000000,"")</f>
        <v>61.078701350000003</v>
      </c>
      <c r="P495" s="12">
        <f>IFERROR([1]!EM_S_STM07_IS(F495,"61",$P$1,"1")/1000000,"")</f>
        <v>81.092048019999993</v>
      </c>
      <c r="Q495" s="12">
        <f>IFERROR([1]!EM_S_STM07_IS(F495,"61",$Q$1,"1")/1000000,"")</f>
        <v>127.07012659999999</v>
      </c>
      <c r="R495" s="12">
        <f>IFERROR([1]!EM_S_STM07_IS(F495,"61",$R$1,"1")/1000000,"")</f>
        <v>157.96678743000001</v>
      </c>
      <c r="S495" s="12">
        <f>IFERROR([1]!EM_S_STM07_IS(F495,"61",$S$1,"1")/1000000,"")</f>
        <v>39.653205219999997</v>
      </c>
      <c r="T495" s="20">
        <f t="shared" si="134"/>
        <v>0.15598233388881222</v>
      </c>
      <c r="U495" s="20">
        <f t="shared" si="135"/>
        <v>-7.3899435874442698E-2</v>
      </c>
      <c r="V495" s="14">
        <f t="shared" si="136"/>
        <v>0.119278016620001</v>
      </c>
      <c r="W495" s="14">
        <f t="shared" si="137"/>
        <v>0.27339135787890978</v>
      </c>
      <c r="X495" s="14">
        <f t="shared" si="138"/>
        <v>0.45796412719654039</v>
      </c>
      <c r="Y495" s="14">
        <f t="shared" si="139"/>
        <v>0.16322369143000751</v>
      </c>
      <c r="Z495" s="15">
        <f t="shared" si="140"/>
        <v>-0.14602327137540738</v>
      </c>
      <c r="AA495" s="14">
        <f t="shared" si="141"/>
        <v>4.9306204017747712E-2</v>
      </c>
      <c r="AB495" s="14">
        <f t="shared" si="142"/>
        <v>0.32766490163759826</v>
      </c>
      <c r="AC495" s="14">
        <f t="shared" si="143"/>
        <v>0.56698627920533318</v>
      </c>
      <c r="AD495" s="14">
        <f t="shared" si="144"/>
        <v>0.24314653378176471</v>
      </c>
      <c r="AE495" s="14">
        <f t="shared" si="145"/>
        <v>-0.74897758025514349</v>
      </c>
      <c r="AF495" s="18" t="str">
        <f t="shared" si="146"/>
        <v/>
      </c>
      <c r="AG495" s="18" t="str">
        <f t="shared" si="147"/>
        <v/>
      </c>
      <c r="AH495" s="18" t="str">
        <f t="shared" si="148"/>
        <v/>
      </c>
      <c r="AI495" s="19" t="str">
        <f t="shared" si="149"/>
        <v/>
      </c>
      <c r="AJ495" s="19" t="str">
        <f t="shared" si="150"/>
        <v/>
      </c>
      <c r="AK495" s="19" t="str">
        <f t="shared" si="151"/>
        <v/>
      </c>
    </row>
    <row r="496" spans="2:37" x14ac:dyDescent="0.15">
      <c r="B496" s="51" t="str">
        <f>IFERROR(IF(AND(AF496=1,AI496=1),MAX($B$5:B495)+1,""),"")</f>
        <v/>
      </c>
      <c r="C496" s="51" t="str">
        <f>IFERROR(IF(AND(AG496=1,AJ496=1),MAX($C$5:C495)+1,""),"")</f>
        <v/>
      </c>
      <c r="D496" s="51" t="str">
        <f>IFERROR(IF(AND(AH496=1,AK496=1),MAX($D$5:D495)+1,""),"")</f>
        <v/>
      </c>
      <c r="F496" s="5" t="s">
        <v>1089</v>
      </c>
      <c r="G496" s="5" t="s">
        <v>1090</v>
      </c>
      <c r="H496" s="12">
        <f>IFERROR([1]!EM_S_STM07_IS(F496,"9",$H$1,"1")/1000000,"")</f>
        <v>75504.739000000001</v>
      </c>
      <c r="I496" s="12">
        <f>IFERROR([1]!EM_S_STM07_IS(F496,"9",$I$1,"1")/1000000,"")</f>
        <v>93888.58</v>
      </c>
      <c r="J496" s="12">
        <f>IFERROR([1]!EM_S_STM07_IS(F496,"9",$J$1,"1")/1000000,"")</f>
        <v>98357.160999999993</v>
      </c>
      <c r="K496" s="12">
        <f>IFERROR([1]!EM_S_STM07_IS(F496,"9",$K$1,"1")/1000000,"")</f>
        <v>105292.22900000001</v>
      </c>
      <c r="L496" s="12">
        <f>IFERROR([1]!EM_S_STM07_IS(F496,"9",$L$1,"1")/1000000,"")</f>
        <v>108925.296</v>
      </c>
      <c r="M496" s="13">
        <f>IFERROR([1]!EM_S_STM07_IS(F496,"9",$M$1,"1")/1000000,"")</f>
        <v>135547.633</v>
      </c>
      <c r="N496" s="12">
        <f>IFERROR([1]!EM_S_STM07_IS(F496,"61",$N$1,"1")/1000000,"")</f>
        <v>4011.82</v>
      </c>
      <c r="O496" s="12">
        <f>IFERROR([1]!EM_S_STM07_IS(F496,"61",$O$1,"1")/1000000,"")</f>
        <v>4820.5940000000001</v>
      </c>
      <c r="P496" s="12">
        <f>IFERROR([1]!EM_S_STM07_IS(F496,"61",$P$1,"1")/1000000,"")</f>
        <v>2676.1190000000001</v>
      </c>
      <c r="Q496" s="12">
        <f>IFERROR([1]!EM_S_STM07_IS(F496,"61",$Q$1,"1")/1000000,"")</f>
        <v>371.77</v>
      </c>
      <c r="R496" s="12">
        <f>IFERROR([1]!EM_S_STM07_IS(F496,"61",$R$1,"1")/1000000,"")</f>
        <v>866.91499999999996</v>
      </c>
      <c r="S496" s="12">
        <f>IFERROR([1]!EM_S_STM07_IS(F496,"61",$S$1,"1")/1000000,"")</f>
        <v>872.50400000000002</v>
      </c>
      <c r="T496" s="20">
        <f t="shared" si="134"/>
        <v>0.12414813806733416</v>
      </c>
      <c r="U496" s="20">
        <f t="shared" si="135"/>
        <v>-0.26296994601807566</v>
      </c>
      <c r="V496" s="14">
        <f t="shared" si="136"/>
        <v>0.24347930002115498</v>
      </c>
      <c r="W496" s="14">
        <f t="shared" si="137"/>
        <v>4.7594510429276822E-2</v>
      </c>
      <c r="X496" s="14">
        <f t="shared" si="138"/>
        <v>7.0509029840745543E-2</v>
      </c>
      <c r="Y496" s="14">
        <f t="shared" si="139"/>
        <v>3.4504607172861683E-2</v>
      </c>
      <c r="Z496" s="15">
        <f t="shared" si="140"/>
        <v>0.24440913155746669</v>
      </c>
      <c r="AA496" s="14">
        <f t="shared" si="141"/>
        <v>0.20159777856434233</v>
      </c>
      <c r="AB496" s="14">
        <f t="shared" si="142"/>
        <v>-0.44485700309961801</v>
      </c>
      <c r="AC496" s="14">
        <f t="shared" si="143"/>
        <v>-0.86107867400515448</v>
      </c>
      <c r="AD496" s="14">
        <f t="shared" si="144"/>
        <v>1.331858407079646</v>
      </c>
      <c r="AE496" s="14">
        <f t="shared" si="145"/>
        <v>6.4469988407168588E-3</v>
      </c>
      <c r="AF496" s="18" t="str">
        <f t="shared" si="146"/>
        <v/>
      </c>
      <c r="AG496" s="18" t="str">
        <f t="shared" si="147"/>
        <v/>
      </c>
      <c r="AH496" s="18" t="str">
        <f t="shared" si="148"/>
        <v/>
      </c>
      <c r="AI496" s="19" t="str">
        <f t="shared" si="149"/>
        <v/>
      </c>
      <c r="AJ496" s="19" t="str">
        <f t="shared" si="150"/>
        <v/>
      </c>
      <c r="AK496" s="19" t="str">
        <f t="shared" si="151"/>
        <v/>
      </c>
    </row>
    <row r="497" spans="2:37" x14ac:dyDescent="0.15">
      <c r="B497" s="51">
        <f>IFERROR(IF(AND(AF497=1,AI497=1),MAX($B$5:B496)+1,""),"")</f>
        <v>17</v>
      </c>
      <c r="C497" s="51" t="str">
        <f>IFERROR(IF(AND(AG497=1,AJ497=1),MAX($C$5:C496)+1,""),"")</f>
        <v/>
      </c>
      <c r="D497" s="51" t="str">
        <f>IFERROR(IF(AND(AH497=1,AK497=1),MAX($D$5:D496)+1,""),"")</f>
        <v/>
      </c>
      <c r="F497" s="5" t="s">
        <v>1091</v>
      </c>
      <c r="G497" s="5" t="s">
        <v>1092</v>
      </c>
      <c r="H497" s="12">
        <f>IFERROR([1]!EM_S_STM07_IS(F497,"9",$H$1,"1")/1000000,"")</f>
        <v>677.50601073999997</v>
      </c>
      <c r="I497" s="12">
        <f>IFERROR([1]!EM_S_STM07_IS(F497,"9",$I$1,"1")/1000000,"")</f>
        <v>860.19493510000007</v>
      </c>
      <c r="J497" s="12">
        <f>IFERROR([1]!EM_S_STM07_IS(F497,"9",$J$1,"1")/1000000,"")</f>
        <v>1094.1619141400001</v>
      </c>
      <c r="K497" s="12">
        <f>IFERROR([1]!EM_S_STM07_IS(F497,"9",$K$1,"1")/1000000,"")</f>
        <v>1370.8405385899998</v>
      </c>
      <c r="L497" s="12">
        <f>IFERROR([1]!EM_S_STM07_IS(F497,"9",$L$1,"1")/1000000,"")</f>
        <v>1604.33922927</v>
      </c>
      <c r="M497" s="13">
        <f>IFERROR([1]!EM_S_STM07_IS(F497,"9",$M$1,"1")/1000000,"")</f>
        <v>1873.4341409000001</v>
      </c>
      <c r="N497" s="12">
        <f>IFERROR([1]!EM_S_STM07_IS(F497,"61",$N$1,"1")/1000000,"")</f>
        <v>117.4711516</v>
      </c>
      <c r="O497" s="12">
        <f>IFERROR([1]!EM_S_STM07_IS(F497,"61",$O$1,"1")/1000000,"")</f>
        <v>136.23443971</v>
      </c>
      <c r="P497" s="12">
        <f>IFERROR([1]!EM_S_STM07_IS(F497,"61",$P$1,"1")/1000000,"")</f>
        <v>153.58295652999999</v>
      </c>
      <c r="Q497" s="12">
        <f>IFERROR([1]!EM_S_STM07_IS(F497,"61",$Q$1,"1")/1000000,"")</f>
        <v>175.65141039</v>
      </c>
      <c r="R497" s="12">
        <f>IFERROR([1]!EM_S_STM07_IS(F497,"61",$R$1,"1")/1000000,"")</f>
        <v>203.40862655000001</v>
      </c>
      <c r="S497" s="12">
        <f>IFERROR([1]!EM_S_STM07_IS(F497,"61",$S$1,"1")/1000000,"")</f>
        <v>233.31286047999998</v>
      </c>
      <c r="T497" s="20">
        <f t="shared" si="134"/>
        <v>0.22558956772831151</v>
      </c>
      <c r="U497" s="20">
        <f t="shared" si="135"/>
        <v>0.14710055635708619</v>
      </c>
      <c r="V497" s="14">
        <f t="shared" si="136"/>
        <v>0.2696491565594521</v>
      </c>
      <c r="W497" s="14">
        <f t="shared" si="137"/>
        <v>0.27199297449106785</v>
      </c>
      <c r="X497" s="14">
        <f t="shared" si="138"/>
        <v>0.25286808183911813</v>
      </c>
      <c r="Y497" s="14">
        <f t="shared" si="139"/>
        <v>0.17033249609044174</v>
      </c>
      <c r="Z497" s="15">
        <f t="shared" si="140"/>
        <v>0.16772943447405605</v>
      </c>
      <c r="AA497" s="14">
        <f t="shared" si="141"/>
        <v>0.15972677422871204</v>
      </c>
      <c r="AB497" s="14">
        <f t="shared" si="142"/>
        <v>0.12734310690402137</v>
      </c>
      <c r="AC497" s="14">
        <f t="shared" si="143"/>
        <v>0.1436907737590615</v>
      </c>
      <c r="AD497" s="14">
        <f t="shared" si="144"/>
        <v>0.15802444226533952</v>
      </c>
      <c r="AE497" s="14">
        <f t="shared" si="145"/>
        <v>0.14701556387850245</v>
      </c>
      <c r="AF497" s="18">
        <f t="shared" si="146"/>
        <v>1</v>
      </c>
      <c r="AG497" s="18" t="str">
        <f t="shared" si="147"/>
        <v/>
      </c>
      <c r="AH497" s="18" t="str">
        <f t="shared" si="148"/>
        <v/>
      </c>
      <c r="AI497" s="19">
        <f t="shared" si="149"/>
        <v>1</v>
      </c>
      <c r="AJ497" s="19">
        <f t="shared" si="150"/>
        <v>1</v>
      </c>
      <c r="AK497" s="19">
        <f t="shared" si="151"/>
        <v>1</v>
      </c>
    </row>
    <row r="498" spans="2:37" x14ac:dyDescent="0.15">
      <c r="B498" s="51" t="str">
        <f>IFERROR(IF(AND(AF498=1,AI498=1),MAX($B$5:B497)+1,""),"")</f>
        <v/>
      </c>
      <c r="C498" s="51" t="str">
        <f>IFERROR(IF(AND(AG498=1,AJ498=1),MAX($C$5:C497)+1,""),"")</f>
        <v/>
      </c>
      <c r="D498" s="51" t="str">
        <f>IFERROR(IF(AND(AH498=1,AK498=1),MAX($D$5:D497)+1,""),"")</f>
        <v/>
      </c>
      <c r="F498" s="5" t="s">
        <v>1093</v>
      </c>
      <c r="G498" s="5" t="s">
        <v>1094</v>
      </c>
      <c r="H498" s="12">
        <f>IFERROR([1]!EM_S_STM07_IS(F498,"9",$H$1,"1")/1000000,"")</f>
        <v>481.71825860000001</v>
      </c>
      <c r="I498" s="12">
        <f>IFERROR([1]!EM_S_STM07_IS(F498,"9",$I$1,"1")/1000000,"")</f>
        <v>639.89440088000003</v>
      </c>
      <c r="J498" s="12">
        <f>IFERROR([1]!EM_S_STM07_IS(F498,"9",$J$1,"1")/1000000,"")</f>
        <v>644.60199891000002</v>
      </c>
      <c r="K498" s="12">
        <f>IFERROR([1]!EM_S_STM07_IS(F498,"9",$K$1,"1")/1000000,"")</f>
        <v>718.22028413999999</v>
      </c>
      <c r="L498" s="12">
        <f>IFERROR([1]!EM_S_STM07_IS(F498,"9",$L$1,"1")/1000000,"")</f>
        <v>806.29791196000008</v>
      </c>
      <c r="M498" s="13">
        <f>IFERROR([1]!EM_S_STM07_IS(F498,"9",$M$1,"1")/1000000,"")</f>
        <v>828.27832137999997</v>
      </c>
      <c r="N498" s="12">
        <f>IFERROR([1]!EM_S_STM07_IS(F498,"61",$N$1,"1")/1000000,"")</f>
        <v>45.180277140000001</v>
      </c>
      <c r="O498" s="12">
        <f>IFERROR([1]!EM_S_STM07_IS(F498,"61",$O$1,"1")/1000000,"")</f>
        <v>64.106854369999994</v>
      </c>
      <c r="P498" s="12">
        <f>IFERROR([1]!EM_S_STM07_IS(F498,"61",$P$1,"1")/1000000,"")</f>
        <v>65.545614060000005</v>
      </c>
      <c r="Q498" s="12">
        <f>IFERROR([1]!EM_S_STM07_IS(F498,"61",$Q$1,"1")/1000000,"")</f>
        <v>45.883543899999999</v>
      </c>
      <c r="R498" s="12">
        <f>IFERROR([1]!EM_S_STM07_IS(F498,"61",$R$1,"1")/1000000,"")</f>
        <v>99.007572469999999</v>
      </c>
      <c r="S498" s="12">
        <f>IFERROR([1]!EM_S_STM07_IS(F498,"61",$S$1,"1")/1000000,"")</f>
        <v>80.03175809999999</v>
      </c>
      <c r="T498" s="20">
        <f t="shared" si="134"/>
        <v>0.11449118393745361</v>
      </c>
      <c r="U498" s="20">
        <f t="shared" si="135"/>
        <v>0.12114734642304259</v>
      </c>
      <c r="V498" s="14">
        <f t="shared" si="136"/>
        <v>0.32835820410814714</v>
      </c>
      <c r="W498" s="14">
        <f t="shared" si="137"/>
        <v>7.3568357896646227E-3</v>
      </c>
      <c r="X498" s="14">
        <f t="shared" si="138"/>
        <v>0.11420734864999794</v>
      </c>
      <c r="Y498" s="14">
        <f t="shared" si="139"/>
        <v>0.12263316668292738</v>
      </c>
      <c r="Z498" s="15">
        <f t="shared" si="140"/>
        <v>2.7260903313724966E-2</v>
      </c>
      <c r="AA498" s="14">
        <f t="shared" si="141"/>
        <v>0.4189123756667596</v>
      </c>
      <c r="AB498" s="14">
        <f t="shared" si="142"/>
        <v>2.2443149085058001E-2</v>
      </c>
      <c r="AC498" s="14">
        <f t="shared" si="143"/>
        <v>-0.29997537504189803</v>
      </c>
      <c r="AD498" s="14">
        <f t="shared" si="144"/>
        <v>1.1578013390983952</v>
      </c>
      <c r="AE498" s="14">
        <f t="shared" si="145"/>
        <v>-0.19166023261250867</v>
      </c>
      <c r="AF498" s="18" t="str">
        <f t="shared" si="146"/>
        <v/>
      </c>
      <c r="AG498" s="18" t="str">
        <f t="shared" si="147"/>
        <v/>
      </c>
      <c r="AH498" s="18" t="str">
        <f t="shared" si="148"/>
        <v/>
      </c>
      <c r="AI498" s="19" t="str">
        <f t="shared" si="149"/>
        <v/>
      </c>
      <c r="AJ498" s="19" t="str">
        <f t="shared" si="150"/>
        <v/>
      </c>
      <c r="AK498" s="19" t="str">
        <f t="shared" si="151"/>
        <v/>
      </c>
    </row>
    <row r="499" spans="2:37" x14ac:dyDescent="0.15">
      <c r="B499" s="51" t="str">
        <f>IFERROR(IF(AND(AF499=1,AI499=1),MAX($B$5:B498)+1,""),"")</f>
        <v/>
      </c>
      <c r="C499" s="51" t="str">
        <f>IFERROR(IF(AND(AG499=1,AJ499=1),MAX($C$5:C498)+1,""),"")</f>
        <v/>
      </c>
      <c r="D499" s="51" t="str">
        <f>IFERROR(IF(AND(AH499=1,AK499=1),MAX($D$5:D498)+1,""),"")</f>
        <v/>
      </c>
      <c r="F499" s="5" t="s">
        <v>1095</v>
      </c>
      <c r="G499" s="5" t="s">
        <v>1096</v>
      </c>
      <c r="H499" s="12">
        <f>IFERROR([1]!EM_S_STM07_IS(F499,"9",$H$1,"1")/1000000,"")</f>
        <v>1643.9314528499999</v>
      </c>
      <c r="I499" s="12">
        <f>IFERROR([1]!EM_S_STM07_IS(F499,"9",$I$1,"1")/1000000,"")</f>
        <v>1272.41954986</v>
      </c>
      <c r="J499" s="12">
        <f>IFERROR([1]!EM_S_STM07_IS(F499,"9",$J$1,"1")/1000000,"")</f>
        <v>1337.3369018399999</v>
      </c>
      <c r="K499" s="12">
        <f>IFERROR([1]!EM_S_STM07_IS(F499,"9",$K$1,"1")/1000000,"")</f>
        <v>1417.78074537</v>
      </c>
      <c r="L499" s="12">
        <f>IFERROR([1]!EM_S_STM07_IS(F499,"9",$L$1,"1")/1000000,"")</f>
        <v>396.64839892999998</v>
      </c>
      <c r="M499" s="13">
        <f>IFERROR([1]!EM_S_STM07_IS(F499,"9",$M$1,"1")/1000000,"")</f>
        <v>8627.4115616100007</v>
      </c>
      <c r="N499" s="12">
        <f>IFERROR([1]!EM_S_STM07_IS(F499,"61",$N$1,"1")/1000000,"")</f>
        <v>9.6977208900000011</v>
      </c>
      <c r="O499" s="12">
        <f>IFERROR([1]!EM_S_STM07_IS(F499,"61",$O$1,"1")/1000000,"")</f>
        <v>-54.767446440000001</v>
      </c>
      <c r="P499" s="12">
        <f>IFERROR([1]!EM_S_STM07_IS(F499,"61",$P$1,"1")/1000000,"")</f>
        <v>8.1964280400000007</v>
      </c>
      <c r="Q499" s="12">
        <f>IFERROR([1]!EM_S_STM07_IS(F499,"61",$Q$1,"1")/1000000,"")</f>
        <v>-123.67454589</v>
      </c>
      <c r="R499" s="12">
        <f>IFERROR([1]!EM_S_STM07_IS(F499,"61",$R$1,"1")/1000000,"")</f>
        <v>6.5912810099999994</v>
      </c>
      <c r="S499" s="12">
        <f>IFERROR([1]!EM_S_STM07_IS(F499,"61",$S$1,"1")/1000000,"")</f>
        <v>3389.1420239399999</v>
      </c>
      <c r="T499" s="20">
        <f t="shared" si="134"/>
        <v>0.39315475718203352</v>
      </c>
      <c r="U499" s="20">
        <f t="shared" si="135"/>
        <v>2.2261460000857602</v>
      </c>
      <c r="V499" s="14">
        <f t="shared" si="136"/>
        <v>-0.22598989899848243</v>
      </c>
      <c r="W499" s="14">
        <f t="shared" si="137"/>
        <v>5.1018826288186596E-2</v>
      </c>
      <c r="X499" s="14">
        <f t="shared" si="138"/>
        <v>6.015226486259366E-2</v>
      </c>
      <c r="Y499" s="14">
        <f t="shared" si="139"/>
        <v>-0.7202329060926228</v>
      </c>
      <c r="Z499" s="15">
        <f t="shared" si="140"/>
        <v>20.750778737247735</v>
      </c>
      <c r="AA499" s="14">
        <f t="shared" si="141"/>
        <v>-6.6474554239310546</v>
      </c>
      <c r="AB499" s="14">
        <f t="shared" si="142"/>
        <v>1.1496587584922282</v>
      </c>
      <c r="AC499" s="14">
        <f t="shared" si="143"/>
        <v>-16.088834463798939</v>
      </c>
      <c r="AD499" s="14">
        <f t="shared" si="144"/>
        <v>1.0532953726457381</v>
      </c>
      <c r="AE499" s="14">
        <f t="shared" si="145"/>
        <v>513.18563687364326</v>
      </c>
      <c r="AF499" s="18">
        <f t="shared" si="146"/>
        <v>1</v>
      </c>
      <c r="AG499" s="18">
        <f t="shared" si="147"/>
        <v>1</v>
      </c>
      <c r="AH499" s="18">
        <f t="shared" si="148"/>
        <v>1</v>
      </c>
      <c r="AI499" s="19" t="str">
        <f t="shared" si="149"/>
        <v/>
      </c>
      <c r="AJ499" s="19" t="str">
        <f t="shared" si="150"/>
        <v/>
      </c>
      <c r="AK499" s="19" t="str">
        <f t="shared" si="151"/>
        <v/>
      </c>
    </row>
    <row r="500" spans="2:37" x14ac:dyDescent="0.15">
      <c r="B500" s="51" t="str">
        <f>IFERROR(IF(AND(AF500=1,AI500=1),MAX($B$5:B499)+1,""),"")</f>
        <v/>
      </c>
      <c r="C500" s="51" t="str">
        <f>IFERROR(IF(AND(AG500=1,AJ500=1),MAX($C$5:C499)+1,""),"")</f>
        <v/>
      </c>
      <c r="D500" s="51" t="str">
        <f>IFERROR(IF(AND(AH500=1,AK500=1),MAX($D$5:D499)+1,""),"")</f>
        <v/>
      </c>
      <c r="F500" s="5" t="s">
        <v>1097</v>
      </c>
      <c r="G500" s="5" t="s">
        <v>1098</v>
      </c>
      <c r="H500" s="12">
        <f>IFERROR([1]!EM_S_STM07_IS(F500,"9",$H$1,"1")/1000000,"")</f>
        <v>1877.23357753</v>
      </c>
      <c r="I500" s="12">
        <f>IFERROR([1]!EM_S_STM07_IS(F500,"9",$I$1,"1")/1000000,"")</f>
        <v>1969.85461605</v>
      </c>
      <c r="J500" s="12">
        <f>IFERROR([1]!EM_S_STM07_IS(F500,"9",$J$1,"1")/1000000,"")</f>
        <v>2891.7345802700002</v>
      </c>
      <c r="K500" s="12">
        <f>IFERROR([1]!EM_S_STM07_IS(F500,"9",$K$1,"1")/1000000,"")</f>
        <v>3385.5711905999997</v>
      </c>
      <c r="L500" s="12">
        <f>IFERROR([1]!EM_S_STM07_IS(F500,"9",$L$1,"1")/1000000,"")</f>
        <v>3671.3047830199998</v>
      </c>
      <c r="M500" s="13">
        <f>IFERROR([1]!EM_S_STM07_IS(F500,"9",$M$1,"1")/1000000,"")</f>
        <v>3997.420744</v>
      </c>
      <c r="N500" s="12">
        <f>IFERROR([1]!EM_S_STM07_IS(F500,"61",$N$1,"1")/1000000,"")</f>
        <v>554.35383755999999</v>
      </c>
      <c r="O500" s="12">
        <f>IFERROR([1]!EM_S_STM07_IS(F500,"61",$O$1,"1")/1000000,"")</f>
        <v>153.81656641000001</v>
      </c>
      <c r="P500" s="12">
        <f>IFERROR([1]!EM_S_STM07_IS(F500,"61",$P$1,"1")/1000000,"")</f>
        <v>248.29670363999998</v>
      </c>
      <c r="Q500" s="12">
        <f>IFERROR([1]!EM_S_STM07_IS(F500,"61",$Q$1,"1")/1000000,"")</f>
        <v>346.74568920999997</v>
      </c>
      <c r="R500" s="12">
        <f>IFERROR([1]!EM_S_STM07_IS(F500,"61",$R$1,"1")/1000000,"")</f>
        <v>456.28845927999998</v>
      </c>
      <c r="S500" s="12">
        <f>IFERROR([1]!EM_S_STM07_IS(F500,"61",$S$1,"1")/1000000,"")</f>
        <v>382.11579189999998</v>
      </c>
      <c r="T500" s="20">
        <f t="shared" si="134"/>
        <v>0.16319441859491923</v>
      </c>
      <c r="U500" s="20">
        <f t="shared" si="135"/>
        <v>-7.1714459665817243E-2</v>
      </c>
      <c r="V500" s="14">
        <f t="shared" si="136"/>
        <v>4.9339112419812758E-2</v>
      </c>
      <c r="W500" s="14">
        <f t="shared" si="137"/>
        <v>0.46799391016407904</v>
      </c>
      <c r="X500" s="14">
        <f t="shared" si="138"/>
        <v>0.17077522041593809</v>
      </c>
      <c r="Y500" s="14">
        <f t="shared" si="139"/>
        <v>8.4397455062630564E-2</v>
      </c>
      <c r="Z500" s="15">
        <f t="shared" si="140"/>
        <v>8.8828354019613309E-2</v>
      </c>
      <c r="AA500" s="14">
        <f t="shared" si="141"/>
        <v>-0.72252998718827877</v>
      </c>
      <c r="AB500" s="14">
        <f t="shared" si="142"/>
        <v>0.61423902142089148</v>
      </c>
      <c r="AC500" s="14">
        <f t="shared" si="143"/>
        <v>0.39649735226746724</v>
      </c>
      <c r="AD500" s="14">
        <f t="shared" si="144"/>
        <v>0.31591674670728931</v>
      </c>
      <c r="AE500" s="14">
        <f t="shared" si="145"/>
        <v>-0.16255652728329073</v>
      </c>
      <c r="AF500" s="18" t="str">
        <f t="shared" si="146"/>
        <v/>
      </c>
      <c r="AG500" s="18" t="str">
        <f t="shared" si="147"/>
        <v/>
      </c>
      <c r="AH500" s="18" t="str">
        <f t="shared" si="148"/>
        <v/>
      </c>
      <c r="AI500" s="19" t="str">
        <f t="shared" si="149"/>
        <v/>
      </c>
      <c r="AJ500" s="19" t="str">
        <f t="shared" si="150"/>
        <v/>
      </c>
      <c r="AK500" s="19" t="str">
        <f t="shared" si="151"/>
        <v/>
      </c>
    </row>
    <row r="501" spans="2:37" x14ac:dyDescent="0.15">
      <c r="B501" s="51" t="str">
        <f>IFERROR(IF(AND(AF501=1,AI501=1),MAX($B$5:B500)+1,""),"")</f>
        <v/>
      </c>
      <c r="C501" s="51" t="str">
        <f>IFERROR(IF(AND(AG501=1,AJ501=1),MAX($C$5:C500)+1,""),"")</f>
        <v/>
      </c>
      <c r="D501" s="51" t="str">
        <f>IFERROR(IF(AND(AH501=1,AK501=1),MAX($D$5:D500)+1,""),"")</f>
        <v/>
      </c>
      <c r="F501" s="5" t="s">
        <v>1099</v>
      </c>
      <c r="G501" s="5" t="s">
        <v>1100</v>
      </c>
      <c r="H501" s="12">
        <f>IFERROR([1]!EM_S_STM07_IS(F501,"9",$H$1,"1")/1000000,"")</f>
        <v>2197.7565561399997</v>
      </c>
      <c r="I501" s="12">
        <f>IFERROR([1]!EM_S_STM07_IS(F501,"9",$I$1,"1")/1000000,"")</f>
        <v>2920.5845298899999</v>
      </c>
      <c r="J501" s="12">
        <f>IFERROR([1]!EM_S_STM07_IS(F501,"9",$J$1,"1")/1000000,"")</f>
        <v>3476.9911418200004</v>
      </c>
      <c r="K501" s="12">
        <f>IFERROR([1]!EM_S_STM07_IS(F501,"9",$K$1,"1")/1000000,"")</f>
        <v>2773.4906716599999</v>
      </c>
      <c r="L501" s="12">
        <f>IFERROR([1]!EM_S_STM07_IS(F501,"9",$L$1,"1")/1000000,"")</f>
        <v>2391.0347585599998</v>
      </c>
      <c r="M501" s="13">
        <f>IFERROR([1]!EM_S_STM07_IS(F501,"9",$M$1,"1")/1000000,"")</f>
        <v>2486.4691128499999</v>
      </c>
      <c r="N501" s="12">
        <f>IFERROR([1]!EM_S_STM07_IS(F501,"61",$N$1,"1")/1000000,"")</f>
        <v>283.15691744999998</v>
      </c>
      <c r="O501" s="12">
        <f>IFERROR([1]!EM_S_STM07_IS(F501,"61",$O$1,"1")/1000000,"")</f>
        <v>412.30801244999998</v>
      </c>
      <c r="P501" s="12">
        <f>IFERROR([1]!EM_S_STM07_IS(F501,"61",$P$1,"1")/1000000,"")</f>
        <v>561.11602260999996</v>
      </c>
      <c r="Q501" s="12">
        <f>IFERROR([1]!EM_S_STM07_IS(F501,"61",$Q$1,"1")/1000000,"")</f>
        <v>379.06929563</v>
      </c>
      <c r="R501" s="12">
        <f>IFERROR([1]!EM_S_STM07_IS(F501,"61",$R$1,"1")/1000000,"")</f>
        <v>288.70714674999999</v>
      </c>
      <c r="S501" s="12">
        <f>IFERROR([1]!EM_S_STM07_IS(F501,"61",$S$1,"1")/1000000,"")</f>
        <v>273.03077386000001</v>
      </c>
      <c r="T501" s="20">
        <f t="shared" si="134"/>
        <v>2.4992521903194342E-2</v>
      </c>
      <c r="U501" s="20">
        <f t="shared" si="135"/>
        <v>-7.2568825433010353E-3</v>
      </c>
      <c r="V501" s="14">
        <f t="shared" si="136"/>
        <v>0.32889355817440008</v>
      </c>
      <c r="W501" s="14">
        <f t="shared" si="137"/>
        <v>0.19051207257848377</v>
      </c>
      <c r="X501" s="14">
        <f t="shared" si="138"/>
        <v>-0.20233024516472004</v>
      </c>
      <c r="Y501" s="14">
        <f t="shared" si="139"/>
        <v>-0.13789695310966782</v>
      </c>
      <c r="Z501" s="15">
        <f t="shared" si="140"/>
        <v>3.9913411525424845E-2</v>
      </c>
      <c r="AA501" s="14">
        <f t="shared" si="141"/>
        <v>0.45611138927165917</v>
      </c>
      <c r="AB501" s="14">
        <f t="shared" si="142"/>
        <v>0.36091466977747788</v>
      </c>
      <c r="AC501" s="14">
        <f t="shared" si="143"/>
        <v>-0.32443687159960205</v>
      </c>
      <c r="AD501" s="14">
        <f t="shared" si="144"/>
        <v>-0.23837897165957811</v>
      </c>
      <c r="AE501" s="14">
        <f t="shared" si="145"/>
        <v>-5.4298527301697222E-2</v>
      </c>
      <c r="AF501" s="18" t="str">
        <f t="shared" si="146"/>
        <v/>
      </c>
      <c r="AG501" s="18" t="str">
        <f t="shared" si="147"/>
        <v/>
      </c>
      <c r="AH501" s="18" t="str">
        <f t="shared" si="148"/>
        <v/>
      </c>
      <c r="AI501" s="19" t="str">
        <f t="shared" si="149"/>
        <v/>
      </c>
      <c r="AJ501" s="19" t="str">
        <f t="shared" si="150"/>
        <v/>
      </c>
      <c r="AK501" s="19" t="str">
        <f t="shared" si="151"/>
        <v/>
      </c>
    </row>
    <row r="502" spans="2:37" x14ac:dyDescent="0.15">
      <c r="B502" s="51">
        <f>IFERROR(IF(AND(AF502=1,AI502=1),MAX($B$5:B501)+1,""),"")</f>
        <v>18</v>
      </c>
      <c r="C502" s="51" t="str">
        <f>IFERROR(IF(AND(AG502=1,AJ502=1),MAX($C$5:C501)+1,""),"")</f>
        <v/>
      </c>
      <c r="D502" s="51" t="str">
        <f>IFERROR(IF(AND(AH502=1,AK502=1),MAX($D$5:D501)+1,""),"")</f>
        <v/>
      </c>
      <c r="F502" s="5" t="s">
        <v>1101</v>
      </c>
      <c r="G502" s="5" t="s">
        <v>1102</v>
      </c>
      <c r="H502" s="12">
        <f>IFERROR([1]!EM_S_STM07_IS(F502,"9",$H$1,"1")/1000000,"")</f>
        <v>369.96764901</v>
      </c>
      <c r="I502" s="12">
        <f>IFERROR([1]!EM_S_STM07_IS(F502,"9",$I$1,"1")/1000000,"")</f>
        <v>457.56039270999997</v>
      </c>
      <c r="J502" s="12">
        <f>IFERROR([1]!EM_S_STM07_IS(F502,"9",$J$1,"1")/1000000,"")</f>
        <v>582.69234228999994</v>
      </c>
      <c r="K502" s="12">
        <f>IFERROR([1]!EM_S_STM07_IS(F502,"9",$K$1,"1")/1000000,"")</f>
        <v>854.37232270000004</v>
      </c>
      <c r="L502" s="12">
        <f>IFERROR([1]!EM_S_STM07_IS(F502,"9",$L$1,"1")/1000000,"")</f>
        <v>1086.1534336300001</v>
      </c>
      <c r="M502" s="13">
        <f>IFERROR([1]!EM_S_STM07_IS(F502,"9",$M$1,"1")/1000000,"")</f>
        <v>1474.33910216</v>
      </c>
      <c r="N502" s="12">
        <f>IFERROR([1]!EM_S_STM07_IS(F502,"61",$N$1,"1")/1000000,"")</f>
        <v>56.45272842</v>
      </c>
      <c r="O502" s="12">
        <f>IFERROR([1]!EM_S_STM07_IS(F502,"61",$O$1,"1")/1000000,"")</f>
        <v>68.010526330000005</v>
      </c>
      <c r="P502" s="12">
        <f>IFERROR([1]!EM_S_STM07_IS(F502,"61",$P$1,"1")/1000000,"")</f>
        <v>90.165000800000001</v>
      </c>
      <c r="Q502" s="12">
        <f>IFERROR([1]!EM_S_STM07_IS(F502,"61",$Q$1,"1")/1000000,"")</f>
        <v>133.27525807999999</v>
      </c>
      <c r="R502" s="12">
        <f>IFERROR([1]!EM_S_STM07_IS(F502,"61",$R$1,"1")/1000000,"")</f>
        <v>153.05551737000002</v>
      </c>
      <c r="S502" s="12">
        <f>IFERROR([1]!EM_S_STM07_IS(F502,"61",$S$1,"1")/1000000,"")</f>
        <v>101.23734311</v>
      </c>
      <c r="T502" s="20">
        <f t="shared" si="134"/>
        <v>0.31852001531589202</v>
      </c>
      <c r="U502" s="20">
        <f t="shared" si="135"/>
        <v>0.12390902974586759</v>
      </c>
      <c r="V502" s="14">
        <f t="shared" si="136"/>
        <v>0.23675784608300277</v>
      </c>
      <c r="W502" s="14">
        <f t="shared" si="137"/>
        <v>0.27347635759922106</v>
      </c>
      <c r="X502" s="14">
        <f t="shared" si="138"/>
        <v>0.46624944364686327</v>
      </c>
      <c r="Y502" s="14">
        <f t="shared" si="139"/>
        <v>0.27128817820025114</v>
      </c>
      <c r="Z502" s="15">
        <f t="shared" si="140"/>
        <v>0.35739487305458906</v>
      </c>
      <c r="AA502" s="14">
        <f t="shared" si="141"/>
        <v>0.20473408874079013</v>
      </c>
      <c r="AB502" s="14">
        <f t="shared" si="142"/>
        <v>0.32575066927878599</v>
      </c>
      <c r="AC502" s="14">
        <f t="shared" si="143"/>
        <v>0.47812628955247549</v>
      </c>
      <c r="AD502" s="14">
        <f t="shared" si="144"/>
        <v>0.14841658965782462</v>
      </c>
      <c r="AE502" s="14">
        <f t="shared" si="145"/>
        <v>-0.33855802881469177</v>
      </c>
      <c r="AF502" s="18">
        <f t="shared" si="146"/>
        <v>1</v>
      </c>
      <c r="AG502" s="18" t="str">
        <f t="shared" si="147"/>
        <v/>
      </c>
      <c r="AH502" s="18" t="str">
        <f t="shared" si="148"/>
        <v/>
      </c>
      <c r="AI502" s="19">
        <f t="shared" si="149"/>
        <v>1</v>
      </c>
      <c r="AJ502" s="19" t="str">
        <f t="shared" si="150"/>
        <v/>
      </c>
      <c r="AK502" s="19" t="str">
        <f t="shared" si="151"/>
        <v/>
      </c>
    </row>
    <row r="503" spans="2:37" x14ac:dyDescent="0.15">
      <c r="B503" s="51" t="str">
        <f>IFERROR(IF(AND(AF503=1,AI503=1),MAX($B$5:B502)+1,""),"")</f>
        <v/>
      </c>
      <c r="C503" s="51" t="str">
        <f>IFERROR(IF(AND(AG503=1,AJ503=1),MAX($C$5:C502)+1,""),"")</f>
        <v/>
      </c>
      <c r="D503" s="51" t="str">
        <f>IFERROR(IF(AND(AH503=1,AK503=1),MAX($D$5:D502)+1,""),"")</f>
        <v/>
      </c>
      <c r="F503" s="5" t="s">
        <v>1103</v>
      </c>
      <c r="G503" s="5" t="s">
        <v>1104</v>
      </c>
      <c r="H503" s="12">
        <f>IFERROR([1]!EM_S_STM07_IS(F503,"9",$H$1,"1")/1000000,"")</f>
        <v>569.41299871000001</v>
      </c>
      <c r="I503" s="12">
        <f>IFERROR([1]!EM_S_STM07_IS(F503,"9",$I$1,"1")/1000000,"")</f>
        <v>722.94200221000006</v>
      </c>
      <c r="J503" s="12">
        <f>IFERROR([1]!EM_S_STM07_IS(F503,"9",$J$1,"1")/1000000,"")</f>
        <v>776.52646134000008</v>
      </c>
      <c r="K503" s="12">
        <f>IFERROR([1]!EM_S_STM07_IS(F503,"9",$K$1,"1")/1000000,"")</f>
        <v>901.16734312999995</v>
      </c>
      <c r="L503" s="12">
        <f>IFERROR([1]!EM_S_STM07_IS(F503,"9",$L$1,"1")/1000000,"")</f>
        <v>1067.1487811300001</v>
      </c>
      <c r="M503" s="13">
        <f>IFERROR([1]!EM_S_STM07_IS(F503,"9",$M$1,"1")/1000000,"")</f>
        <v>987.58389510999996</v>
      </c>
      <c r="N503" s="12">
        <f>IFERROR([1]!EM_S_STM07_IS(F503,"61",$N$1,"1")/1000000,"")</f>
        <v>106.02795845</v>
      </c>
      <c r="O503" s="12">
        <f>IFERROR([1]!EM_S_STM07_IS(F503,"61",$O$1,"1")/1000000,"")</f>
        <v>141.94600024000002</v>
      </c>
      <c r="P503" s="12">
        <f>IFERROR([1]!EM_S_STM07_IS(F503,"61",$P$1,"1")/1000000,"")</f>
        <v>111.56351692</v>
      </c>
      <c r="Q503" s="12">
        <f>IFERROR([1]!EM_S_STM07_IS(F503,"61",$Q$1,"1")/1000000,"")</f>
        <v>167.66413459</v>
      </c>
      <c r="R503" s="12">
        <f>IFERROR([1]!EM_S_STM07_IS(F503,"61",$R$1,"1")/1000000,"")</f>
        <v>154.47275705999999</v>
      </c>
      <c r="S503" s="12">
        <f>IFERROR([1]!EM_S_STM07_IS(F503,"61",$S$1,"1")/1000000,"")</f>
        <v>129.33605342000001</v>
      </c>
      <c r="T503" s="20">
        <f t="shared" si="134"/>
        <v>0.1164244122445004</v>
      </c>
      <c r="U503" s="20">
        <f t="shared" si="135"/>
        <v>4.0542542706522466E-2</v>
      </c>
      <c r="V503" s="14">
        <f t="shared" si="136"/>
        <v>0.26962679785642163</v>
      </c>
      <c r="W503" s="14">
        <f t="shared" si="137"/>
        <v>7.4119997131436313E-2</v>
      </c>
      <c r="X503" s="14">
        <f t="shared" si="138"/>
        <v>0.16051079775815416</v>
      </c>
      <c r="Y503" s="14">
        <f t="shared" si="139"/>
        <v>0.18418492332789307</v>
      </c>
      <c r="Z503" s="15">
        <f t="shared" si="140"/>
        <v>-7.4558381574262922E-2</v>
      </c>
      <c r="AA503" s="14">
        <f t="shared" si="141"/>
        <v>0.33876009983666733</v>
      </c>
      <c r="AB503" s="14">
        <f t="shared" si="142"/>
        <v>-0.21404254624032945</v>
      </c>
      <c r="AC503" s="14">
        <f t="shared" si="143"/>
        <v>0.50285809571805318</v>
      </c>
      <c r="AD503" s="14">
        <f t="shared" si="144"/>
        <v>-7.8677396106553998E-2</v>
      </c>
      <c r="AE503" s="14">
        <f t="shared" si="145"/>
        <v>-0.16272580433219322</v>
      </c>
      <c r="AF503" s="18" t="str">
        <f t="shared" si="146"/>
        <v/>
      </c>
      <c r="AG503" s="18" t="str">
        <f t="shared" si="147"/>
        <v/>
      </c>
      <c r="AH503" s="18" t="str">
        <f t="shared" si="148"/>
        <v/>
      </c>
      <c r="AI503" s="19" t="str">
        <f t="shared" si="149"/>
        <v/>
      </c>
      <c r="AJ503" s="19" t="str">
        <f t="shared" si="150"/>
        <v/>
      </c>
      <c r="AK503" s="19" t="str">
        <f t="shared" si="151"/>
        <v/>
      </c>
    </row>
    <row r="504" spans="2:37" x14ac:dyDescent="0.15">
      <c r="B504" s="51" t="str">
        <f>IFERROR(IF(AND(AF504=1,AI504=1),MAX($B$5:B503)+1,""),"")</f>
        <v/>
      </c>
      <c r="C504" s="51" t="str">
        <f>IFERROR(IF(AND(AG504=1,AJ504=1),MAX($C$5:C503)+1,""),"")</f>
        <v/>
      </c>
      <c r="D504" s="51" t="str">
        <f>IFERROR(IF(AND(AH504=1,AK504=1),MAX($D$5:D503)+1,""),"")</f>
        <v/>
      </c>
      <c r="F504" s="5" t="s">
        <v>1105</v>
      </c>
      <c r="G504" s="5" t="s">
        <v>1106</v>
      </c>
      <c r="H504" s="12">
        <f>IFERROR([1]!EM_S_STM07_IS(F504,"9",$H$1,"1")/1000000,"")</f>
        <v>5622.0644776899999</v>
      </c>
      <c r="I504" s="12">
        <f>IFERROR([1]!EM_S_STM07_IS(F504,"9",$I$1,"1")/1000000,"")</f>
        <v>7125.6530106</v>
      </c>
      <c r="J504" s="12">
        <f>IFERROR([1]!EM_S_STM07_IS(F504,"9",$J$1,"1")/1000000,"")</f>
        <v>6889.4604474999996</v>
      </c>
      <c r="K504" s="12">
        <f>IFERROR([1]!EM_S_STM07_IS(F504,"9",$K$1,"1")/1000000,"")</f>
        <v>8383.2496266099988</v>
      </c>
      <c r="L504" s="12">
        <f>IFERROR([1]!EM_S_STM07_IS(F504,"9",$L$1,"1")/1000000,"")</f>
        <v>9534.64394584</v>
      </c>
      <c r="M504" s="13">
        <f>IFERROR([1]!EM_S_STM07_IS(F504,"9",$M$1,"1")/1000000,"")</f>
        <v>10909.6866259</v>
      </c>
      <c r="N504" s="12">
        <f>IFERROR([1]!EM_S_STM07_IS(F504,"61",$N$1,"1")/1000000,"")</f>
        <v>403.92622408</v>
      </c>
      <c r="O504" s="12">
        <f>IFERROR([1]!EM_S_STM07_IS(F504,"61",$O$1,"1")/1000000,"")</f>
        <v>475.64016072000004</v>
      </c>
      <c r="P504" s="12">
        <f>IFERROR([1]!EM_S_STM07_IS(F504,"61",$P$1,"1")/1000000,"")</f>
        <v>469.13904447000004</v>
      </c>
      <c r="Q504" s="12">
        <f>IFERROR([1]!EM_S_STM07_IS(F504,"61",$Q$1,"1")/1000000,"")</f>
        <v>588.50916046000009</v>
      </c>
      <c r="R504" s="12">
        <f>IFERROR([1]!EM_S_STM07_IS(F504,"61",$R$1,"1")/1000000,"")</f>
        <v>689.89232290999996</v>
      </c>
      <c r="S504" s="12">
        <f>IFERROR([1]!EM_S_STM07_IS(F504,"61",$S$1,"1")/1000000,"")</f>
        <v>889.00477398999999</v>
      </c>
      <c r="T504" s="20">
        <f t="shared" si="134"/>
        <v>0.14178225928127275</v>
      </c>
      <c r="U504" s="20">
        <f t="shared" si="135"/>
        <v>0.17090162487835148</v>
      </c>
      <c r="V504" s="14">
        <f t="shared" si="136"/>
        <v>0.2674441993464643</v>
      </c>
      <c r="W504" s="14">
        <f t="shared" si="137"/>
        <v>-3.3146795493499942E-2</v>
      </c>
      <c r="X504" s="14">
        <f t="shared" si="138"/>
        <v>0.21682237535046089</v>
      </c>
      <c r="Y504" s="14">
        <f t="shared" si="139"/>
        <v>0.13734463012711212</v>
      </c>
      <c r="Z504" s="15">
        <f t="shared" si="140"/>
        <v>0.14421541988045983</v>
      </c>
      <c r="AA504" s="14">
        <f t="shared" si="141"/>
        <v>0.17754216578371171</v>
      </c>
      <c r="AB504" s="14">
        <f t="shared" si="142"/>
        <v>-1.3668139881541823E-2</v>
      </c>
      <c r="AC504" s="14">
        <f t="shared" si="143"/>
        <v>0.25444506782601289</v>
      </c>
      <c r="AD504" s="14">
        <f t="shared" si="144"/>
        <v>0.1722711713964743</v>
      </c>
      <c r="AE504" s="14">
        <f t="shared" si="145"/>
        <v>0.28861380894939354</v>
      </c>
      <c r="AF504" s="18" t="str">
        <f t="shared" si="146"/>
        <v/>
      </c>
      <c r="AG504" s="18" t="str">
        <f t="shared" si="147"/>
        <v/>
      </c>
      <c r="AH504" s="18" t="str">
        <f t="shared" si="148"/>
        <v/>
      </c>
      <c r="AI504" s="19" t="str">
        <f t="shared" si="149"/>
        <v/>
      </c>
      <c r="AJ504" s="19" t="str">
        <f t="shared" si="150"/>
        <v/>
      </c>
      <c r="AK504" s="19" t="str">
        <f t="shared" si="151"/>
        <v/>
      </c>
    </row>
    <row r="505" spans="2:37" x14ac:dyDescent="0.15">
      <c r="B505" s="51" t="str">
        <f>IFERROR(IF(AND(AF505=1,AI505=1),MAX($B$5:B504)+1,""),"")</f>
        <v/>
      </c>
      <c r="C505" s="51" t="str">
        <f>IFERROR(IF(AND(AG505=1,AJ505=1),MAX($C$5:C504)+1,""),"")</f>
        <v/>
      </c>
      <c r="D505" s="51" t="str">
        <f>IFERROR(IF(AND(AH505=1,AK505=1),MAX($D$5:D504)+1,""),"")</f>
        <v/>
      </c>
      <c r="F505" s="5" t="s">
        <v>1107</v>
      </c>
      <c r="G505" s="5" t="s">
        <v>1108</v>
      </c>
      <c r="H505" s="12">
        <f>IFERROR([1]!EM_S_STM07_IS(F505,"9",$H$1,"1")/1000000,"")</f>
        <v>190.44681084999999</v>
      </c>
      <c r="I505" s="12">
        <f>IFERROR([1]!EM_S_STM07_IS(F505,"9",$I$1,"1")/1000000,"")</f>
        <v>555.28611123000007</v>
      </c>
      <c r="J505" s="12">
        <f>IFERROR([1]!EM_S_STM07_IS(F505,"9",$J$1,"1")/1000000,"")</f>
        <v>589.5823215800001</v>
      </c>
      <c r="K505" s="12">
        <f>IFERROR([1]!EM_S_STM07_IS(F505,"9",$K$1,"1")/1000000,"")</f>
        <v>667.17344977999994</v>
      </c>
      <c r="L505" s="12">
        <f>IFERROR([1]!EM_S_STM07_IS(F505,"9",$L$1,"1")/1000000,"")</f>
        <v>742.75415097000007</v>
      </c>
      <c r="M505" s="13">
        <f>IFERROR([1]!EM_S_STM07_IS(F505,"9",$M$1,"1")/1000000,"")</f>
        <v>786.01220979999994</v>
      </c>
      <c r="N505" s="12">
        <f>IFERROR([1]!EM_S_STM07_IS(F505,"61",$N$1,"1")/1000000,"")</f>
        <v>10.08685017</v>
      </c>
      <c r="O505" s="12">
        <f>IFERROR([1]!EM_S_STM07_IS(F505,"61",$O$1,"1")/1000000,"")</f>
        <v>117.01844759999999</v>
      </c>
      <c r="P505" s="12">
        <f>IFERROR([1]!EM_S_STM07_IS(F505,"61",$P$1,"1")/1000000,"")</f>
        <v>137.17862251</v>
      </c>
      <c r="Q505" s="12">
        <f>IFERROR([1]!EM_S_STM07_IS(F505,"61",$Q$1,"1")/1000000,"")</f>
        <v>147.80495397999999</v>
      </c>
      <c r="R505" s="12">
        <f>IFERROR([1]!EM_S_STM07_IS(F505,"61",$R$1,"1")/1000000,"")</f>
        <v>181.06654856</v>
      </c>
      <c r="S505" s="12">
        <f>IFERROR([1]!EM_S_STM07_IS(F505,"61",$S$1,"1")/1000000,"")</f>
        <v>197.25025478000001</v>
      </c>
      <c r="T505" s="20">
        <f t="shared" si="134"/>
        <v>0.32779527103443717</v>
      </c>
      <c r="U505" s="20">
        <f t="shared" si="135"/>
        <v>0.81239310206985493</v>
      </c>
      <c r="V505" s="14">
        <f t="shared" si="136"/>
        <v>1.9157018106612209</v>
      </c>
      <c r="W505" s="14">
        <f t="shared" si="137"/>
        <v>6.1763133736645E-2</v>
      </c>
      <c r="X505" s="14">
        <f t="shared" si="138"/>
        <v>0.13160355282035291</v>
      </c>
      <c r="Y505" s="14">
        <f t="shared" si="139"/>
        <v>0.11328493544658112</v>
      </c>
      <c r="Z505" s="15">
        <f t="shared" si="140"/>
        <v>5.8240076845759783E-2</v>
      </c>
      <c r="AA505" s="14">
        <f t="shared" si="141"/>
        <v>10.60108910391399</v>
      </c>
      <c r="AB505" s="14">
        <f t="shared" si="142"/>
        <v>0.17228202324912753</v>
      </c>
      <c r="AC505" s="14">
        <f t="shared" si="143"/>
        <v>7.746346533859795E-2</v>
      </c>
      <c r="AD505" s="14">
        <f t="shared" si="144"/>
        <v>0.22503707544539239</v>
      </c>
      <c r="AE505" s="14">
        <f t="shared" si="145"/>
        <v>8.9379879103605994E-2</v>
      </c>
      <c r="AF505" s="18">
        <f t="shared" si="146"/>
        <v>1</v>
      </c>
      <c r="AG505" s="18">
        <f t="shared" si="147"/>
        <v>1</v>
      </c>
      <c r="AH505" s="18">
        <f t="shared" si="148"/>
        <v>1</v>
      </c>
      <c r="AI505" s="19" t="str">
        <f t="shared" si="149"/>
        <v/>
      </c>
      <c r="AJ505" s="19" t="str">
        <f t="shared" si="150"/>
        <v/>
      </c>
      <c r="AK505" s="19" t="str">
        <f t="shared" si="151"/>
        <v/>
      </c>
    </row>
    <row r="506" spans="2:37" x14ac:dyDescent="0.15">
      <c r="B506" s="51" t="str">
        <f>IFERROR(IF(AND(AF506=1,AI506=1),MAX($B$5:B505)+1,""),"")</f>
        <v/>
      </c>
      <c r="C506" s="51" t="str">
        <f>IFERROR(IF(AND(AG506=1,AJ506=1),MAX($C$5:C505)+1,""),"")</f>
        <v/>
      </c>
      <c r="D506" s="51" t="str">
        <f>IFERROR(IF(AND(AH506=1,AK506=1),MAX($D$5:D505)+1,""),"")</f>
        <v/>
      </c>
      <c r="F506" s="5" t="s">
        <v>1109</v>
      </c>
      <c r="G506" s="5" t="s">
        <v>1110</v>
      </c>
      <c r="H506" s="12">
        <f>IFERROR([1]!EM_S_STM07_IS(F506,"9",$H$1,"1")/1000000,"")</f>
        <v>1237.34895175</v>
      </c>
      <c r="I506" s="12">
        <f>IFERROR([1]!EM_S_STM07_IS(F506,"9",$I$1,"1")/1000000,"")</f>
        <v>1333.1525208199998</v>
      </c>
      <c r="J506" s="12">
        <f>IFERROR([1]!EM_S_STM07_IS(F506,"9",$J$1,"1")/1000000,"")</f>
        <v>1321.5701673599999</v>
      </c>
      <c r="K506" s="12">
        <f>IFERROR([1]!EM_S_STM07_IS(F506,"9",$K$1,"1")/1000000,"")</f>
        <v>1342.7238326300001</v>
      </c>
      <c r="L506" s="12">
        <f>IFERROR([1]!EM_S_STM07_IS(F506,"9",$L$1,"1")/1000000,"")</f>
        <v>1086.6183969000001</v>
      </c>
      <c r="M506" s="13">
        <f>IFERROR([1]!EM_S_STM07_IS(F506,"9",$M$1,"1")/1000000,"")</f>
        <v>898.61565883000003</v>
      </c>
      <c r="N506" s="12">
        <f>IFERROR([1]!EM_S_STM07_IS(F506,"61",$N$1,"1")/1000000,"")</f>
        <v>7.7287987400000002</v>
      </c>
      <c r="O506" s="12">
        <f>IFERROR([1]!EM_S_STM07_IS(F506,"61",$O$1,"1")/1000000,"")</f>
        <v>79.91705958</v>
      </c>
      <c r="P506" s="12">
        <f>IFERROR([1]!EM_S_STM07_IS(F506,"61",$P$1,"1")/1000000,"")</f>
        <v>20.528891290000001</v>
      </c>
      <c r="Q506" s="12">
        <f>IFERROR([1]!EM_S_STM07_IS(F506,"61",$Q$1,"1")/1000000,"")</f>
        <v>38.396510790000001</v>
      </c>
      <c r="R506" s="12">
        <f>IFERROR([1]!EM_S_STM07_IS(F506,"61",$R$1,"1")/1000000,"")</f>
        <v>-16.49769702</v>
      </c>
      <c r="S506" s="12">
        <f>IFERROR([1]!EM_S_STM07_IS(F506,"61",$S$1,"1")/1000000,"")</f>
        <v>39.235507649999995</v>
      </c>
      <c r="T506" s="20">
        <f t="shared" si="134"/>
        <v>-6.1970800661811487E-2</v>
      </c>
      <c r="U506" s="20">
        <f t="shared" si="135"/>
        <v>0.38392787057496758</v>
      </c>
      <c r="V506" s="14">
        <f t="shared" si="136"/>
        <v>7.7426476124219878E-2</v>
      </c>
      <c r="W506" s="14">
        <f t="shared" si="137"/>
        <v>-8.6879432616425688E-3</v>
      </c>
      <c r="X506" s="14">
        <f t="shared" si="138"/>
        <v>1.6006463971759602E-2</v>
      </c>
      <c r="Y506" s="14">
        <f t="shared" si="139"/>
        <v>-0.19073574886085468</v>
      </c>
      <c r="Z506" s="15">
        <f t="shared" si="140"/>
        <v>-0.1730163400567768</v>
      </c>
      <c r="AA506" s="14">
        <f t="shared" si="141"/>
        <v>9.34016569307121</v>
      </c>
      <c r="AB506" s="14">
        <f t="shared" si="142"/>
        <v>-0.74312253981955123</v>
      </c>
      <c r="AC506" s="14">
        <f t="shared" si="143"/>
        <v>0.87036456317071764</v>
      </c>
      <c r="AD506" s="14">
        <f t="shared" si="144"/>
        <v>-1.4296665681480794</v>
      </c>
      <c r="AE506" s="14">
        <f t="shared" si="145"/>
        <v>3.3782414965213121</v>
      </c>
      <c r="AF506" s="18" t="str">
        <f t="shared" si="146"/>
        <v/>
      </c>
      <c r="AG506" s="18">
        <f t="shared" si="147"/>
        <v>1</v>
      </c>
      <c r="AH506" s="18" t="str">
        <f t="shared" si="148"/>
        <v/>
      </c>
      <c r="AI506" s="19" t="str">
        <f t="shared" si="149"/>
        <v/>
      </c>
      <c r="AJ506" s="19" t="str">
        <f t="shared" si="150"/>
        <v/>
      </c>
      <c r="AK506" s="19" t="str">
        <f t="shared" si="151"/>
        <v/>
      </c>
    </row>
    <row r="507" spans="2:37" x14ac:dyDescent="0.15">
      <c r="B507" s="51" t="str">
        <f>IFERROR(IF(AND(AF507=1,AI507=1),MAX($B$5:B506)+1,""),"")</f>
        <v/>
      </c>
      <c r="C507" s="51" t="str">
        <f>IFERROR(IF(AND(AG507=1,AJ507=1),MAX($C$5:C506)+1,""),"")</f>
        <v/>
      </c>
      <c r="D507" s="51" t="str">
        <f>IFERROR(IF(AND(AH507=1,AK507=1),MAX($D$5:D506)+1,""),"")</f>
        <v/>
      </c>
      <c r="F507" s="5" t="s">
        <v>1111</v>
      </c>
      <c r="G507" s="5" t="s">
        <v>1112</v>
      </c>
      <c r="H507" s="12">
        <f>IFERROR([1]!EM_S_STM07_IS(F507,"9",$H$1,"1")/1000000,"")</f>
        <v>1635.8437340099999</v>
      </c>
      <c r="I507" s="12">
        <f>IFERROR([1]!EM_S_STM07_IS(F507,"9",$I$1,"1")/1000000,"")</f>
        <v>2038.68399084</v>
      </c>
      <c r="J507" s="12">
        <f>IFERROR([1]!EM_S_STM07_IS(F507,"9",$J$1,"1")/1000000,"")</f>
        <v>2488.1020566699999</v>
      </c>
      <c r="K507" s="12">
        <f>IFERROR([1]!EM_S_STM07_IS(F507,"9",$K$1,"1")/1000000,"")</f>
        <v>3708.6287899099998</v>
      </c>
      <c r="L507" s="12">
        <f>IFERROR([1]!EM_S_STM07_IS(F507,"9",$L$1,"1")/1000000,"")</f>
        <v>4229.7836174499998</v>
      </c>
      <c r="M507" s="13">
        <f>IFERROR([1]!EM_S_STM07_IS(F507,"9",$M$1,"1")/1000000,"")</f>
        <v>3719.7823446699999</v>
      </c>
      <c r="N507" s="12">
        <f>IFERROR([1]!EM_S_STM07_IS(F507,"61",$N$1,"1")/1000000,"")</f>
        <v>121.47109275</v>
      </c>
      <c r="O507" s="12">
        <f>IFERROR([1]!EM_S_STM07_IS(F507,"61",$O$1,"1")/1000000,"")</f>
        <v>138.83060225999998</v>
      </c>
      <c r="P507" s="12">
        <f>IFERROR([1]!EM_S_STM07_IS(F507,"61",$P$1,"1")/1000000,"")</f>
        <v>159.18925432</v>
      </c>
      <c r="Q507" s="12">
        <f>IFERROR([1]!EM_S_STM07_IS(F507,"61",$Q$1,"1")/1000000,"")</f>
        <v>223.83672971999999</v>
      </c>
      <c r="R507" s="12">
        <f>IFERROR([1]!EM_S_STM07_IS(F507,"61",$R$1,"1")/1000000,"")</f>
        <v>281.08927025000003</v>
      </c>
      <c r="S507" s="12">
        <f>IFERROR([1]!EM_S_STM07_IS(F507,"61",$S$1,"1")/1000000,"")</f>
        <v>207.72426458000001</v>
      </c>
      <c r="T507" s="20">
        <f t="shared" si="134"/>
        <v>0.17856935054202516</v>
      </c>
      <c r="U507" s="20">
        <f t="shared" si="135"/>
        <v>0.11327602995343655</v>
      </c>
      <c r="V507" s="14">
        <f t="shared" si="136"/>
        <v>0.24625839770312527</v>
      </c>
      <c r="W507" s="14">
        <f t="shared" si="137"/>
        <v>0.22044518319135178</v>
      </c>
      <c r="X507" s="14">
        <f t="shared" si="138"/>
        <v>0.4905452852981102</v>
      </c>
      <c r="Y507" s="14">
        <f t="shared" si="139"/>
        <v>0.14052493712983535</v>
      </c>
      <c r="Z507" s="15">
        <f t="shared" si="140"/>
        <v>-0.12057384464680092</v>
      </c>
      <c r="AA507" s="14">
        <f t="shared" si="141"/>
        <v>0.14291062274155741</v>
      </c>
      <c r="AB507" s="14">
        <f t="shared" si="142"/>
        <v>0.14664383593087518</v>
      </c>
      <c r="AC507" s="14">
        <f t="shared" si="143"/>
        <v>0.40610451802259556</v>
      </c>
      <c r="AD507" s="14">
        <f t="shared" si="144"/>
        <v>0.25577813168383007</v>
      </c>
      <c r="AE507" s="14">
        <f t="shared" si="145"/>
        <v>-0.26100251213697834</v>
      </c>
      <c r="AF507" s="18" t="str">
        <f t="shared" si="146"/>
        <v/>
      </c>
      <c r="AG507" s="18" t="str">
        <f t="shared" si="147"/>
        <v/>
      </c>
      <c r="AH507" s="18" t="str">
        <f t="shared" si="148"/>
        <v/>
      </c>
      <c r="AI507" s="19" t="str">
        <f t="shared" si="149"/>
        <v/>
      </c>
      <c r="AJ507" s="19" t="str">
        <f t="shared" si="150"/>
        <v/>
      </c>
      <c r="AK507" s="19" t="str">
        <f t="shared" si="151"/>
        <v/>
      </c>
    </row>
    <row r="508" spans="2:37" x14ac:dyDescent="0.15">
      <c r="B508" s="51" t="str">
        <f>IFERROR(IF(AND(AF508=1,AI508=1),MAX($B$5:B507)+1,""),"")</f>
        <v/>
      </c>
      <c r="C508" s="51" t="str">
        <f>IFERROR(IF(AND(AG508=1,AJ508=1),MAX($C$5:C507)+1,""),"")</f>
        <v/>
      </c>
      <c r="D508" s="51" t="str">
        <f>IFERROR(IF(AND(AH508=1,AK508=1),MAX($D$5:D507)+1,""),"")</f>
        <v/>
      </c>
      <c r="F508" s="5" t="s">
        <v>1113</v>
      </c>
      <c r="G508" s="5" t="s">
        <v>1114</v>
      </c>
      <c r="H508" s="12">
        <f>IFERROR([1]!EM_S_STM07_IS(F508,"9",$H$1,"1")/1000000,"")</f>
        <v>339.63077751999998</v>
      </c>
      <c r="I508" s="12">
        <f>IFERROR([1]!EM_S_STM07_IS(F508,"9",$I$1,"1")/1000000,"")</f>
        <v>426.46688258999995</v>
      </c>
      <c r="J508" s="12">
        <f>IFERROR([1]!EM_S_STM07_IS(F508,"9",$J$1,"1")/1000000,"")</f>
        <v>395.13532042000003</v>
      </c>
      <c r="K508" s="12">
        <f>IFERROR([1]!EM_S_STM07_IS(F508,"9",$K$1,"1")/1000000,"")</f>
        <v>429.29823832</v>
      </c>
      <c r="L508" s="12">
        <f>IFERROR([1]!EM_S_STM07_IS(F508,"9",$L$1,"1")/1000000,"")</f>
        <v>402.35548251</v>
      </c>
      <c r="M508" s="13">
        <f>IFERROR([1]!EM_S_STM07_IS(F508,"9",$M$1,"1")/1000000,"")</f>
        <v>1423.3267363599998</v>
      </c>
      <c r="N508" s="12">
        <f>IFERROR([1]!EM_S_STM07_IS(F508,"61",$N$1,"1")/1000000,"")</f>
        <v>9.8589554800000005</v>
      </c>
      <c r="O508" s="12">
        <f>IFERROR([1]!EM_S_STM07_IS(F508,"61",$O$1,"1")/1000000,"")</f>
        <v>17.509065170000003</v>
      </c>
      <c r="P508" s="12">
        <f>IFERROR([1]!EM_S_STM07_IS(F508,"61",$P$1,"1")/1000000,"")</f>
        <v>14.307064349999999</v>
      </c>
      <c r="Q508" s="12">
        <f>IFERROR([1]!EM_S_STM07_IS(F508,"61",$Q$1,"1")/1000000,"")</f>
        <v>16.938170510000003</v>
      </c>
      <c r="R508" s="12">
        <f>IFERROR([1]!EM_S_STM07_IS(F508,"61",$R$1,"1")/1000000,"")</f>
        <v>12.874102349999999</v>
      </c>
      <c r="S508" s="12">
        <f>IFERROR([1]!EM_S_STM07_IS(F508,"61",$S$1,"1")/1000000,"")</f>
        <v>161.89850738999999</v>
      </c>
      <c r="T508" s="20">
        <f t="shared" si="134"/>
        <v>0.33186287579564477</v>
      </c>
      <c r="U508" s="20">
        <f t="shared" si="135"/>
        <v>0.75017867492248769</v>
      </c>
      <c r="V508" s="14">
        <f t="shared" si="136"/>
        <v>0.25567796212134047</v>
      </c>
      <c r="W508" s="14">
        <f t="shared" si="137"/>
        <v>-7.3467749663745183E-2</v>
      </c>
      <c r="X508" s="14">
        <f t="shared" si="138"/>
        <v>8.645878040891733E-2</v>
      </c>
      <c r="Y508" s="14">
        <f t="shared" si="139"/>
        <v>-6.2759996210179636E-2</v>
      </c>
      <c r="Z508" s="15">
        <f t="shared" si="140"/>
        <v>2.5374856270900321</v>
      </c>
      <c r="AA508" s="14">
        <f t="shared" si="141"/>
        <v>0.77595539461752416</v>
      </c>
      <c r="AB508" s="14">
        <f t="shared" si="142"/>
        <v>-0.18287674349892225</v>
      </c>
      <c r="AC508" s="14">
        <f t="shared" si="143"/>
        <v>0.18390258795474024</v>
      </c>
      <c r="AD508" s="14">
        <f t="shared" si="144"/>
        <v>-0.23993548521669728</v>
      </c>
      <c r="AE508" s="14">
        <f t="shared" si="145"/>
        <v>11.575518120686683</v>
      </c>
      <c r="AF508" s="18">
        <f t="shared" si="146"/>
        <v>1</v>
      </c>
      <c r="AG508" s="18">
        <f t="shared" si="147"/>
        <v>1</v>
      </c>
      <c r="AH508" s="18">
        <f t="shared" si="148"/>
        <v>1</v>
      </c>
      <c r="AI508" s="19" t="str">
        <f t="shared" si="149"/>
        <v/>
      </c>
      <c r="AJ508" s="19" t="str">
        <f t="shared" si="150"/>
        <v/>
      </c>
      <c r="AK508" s="19" t="str">
        <f t="shared" si="151"/>
        <v/>
      </c>
    </row>
    <row r="509" spans="2:37" x14ac:dyDescent="0.15">
      <c r="B509" s="51" t="str">
        <f>IFERROR(IF(AND(AF509=1,AI509=1),MAX($B$5:B508)+1,""),"")</f>
        <v/>
      </c>
      <c r="C509" s="51" t="str">
        <f>IFERROR(IF(AND(AG509=1,AJ509=1),MAX($C$5:C508)+1,""),"")</f>
        <v/>
      </c>
      <c r="D509" s="51" t="str">
        <f>IFERROR(IF(AND(AH509=1,AK509=1),MAX($D$5:D508)+1,""),"")</f>
        <v/>
      </c>
      <c r="F509" s="5" t="s">
        <v>1115</v>
      </c>
      <c r="G509" s="5" t="s">
        <v>1116</v>
      </c>
      <c r="H509" s="12">
        <f>IFERROR([1]!EM_S_STM07_IS(F509,"9",$H$1,"1")/1000000,"")</f>
        <v>1560.2119228800002</v>
      </c>
      <c r="I509" s="12">
        <f>IFERROR([1]!EM_S_STM07_IS(F509,"9",$I$1,"1")/1000000,"")</f>
        <v>2423.3296011799998</v>
      </c>
      <c r="J509" s="12">
        <f>IFERROR([1]!EM_S_STM07_IS(F509,"9",$J$1,"1")/1000000,"")</f>
        <v>3098.64838186</v>
      </c>
      <c r="K509" s="12">
        <f>IFERROR([1]!EM_S_STM07_IS(F509,"9",$K$1,"1")/1000000,"")</f>
        <v>3406.52173623</v>
      </c>
      <c r="L509" s="12">
        <f>IFERROR([1]!EM_S_STM07_IS(F509,"9",$L$1,"1")/1000000,"")</f>
        <v>3906.9260636399999</v>
      </c>
      <c r="M509" s="13">
        <f>IFERROR([1]!EM_S_STM07_IS(F509,"9",$M$1,"1")/1000000,"")</f>
        <v>3164.5351050599998</v>
      </c>
      <c r="N509" s="12">
        <f>IFERROR([1]!EM_S_STM07_IS(F509,"61",$N$1,"1")/1000000,"")</f>
        <v>112.50606087</v>
      </c>
      <c r="O509" s="12">
        <f>IFERROR([1]!EM_S_STM07_IS(F509,"61",$O$1,"1")/1000000,"")</f>
        <v>200.45998397999998</v>
      </c>
      <c r="P509" s="12">
        <f>IFERROR([1]!EM_S_STM07_IS(F509,"61",$P$1,"1")/1000000,"")</f>
        <v>200.94607450000001</v>
      </c>
      <c r="Q509" s="12">
        <f>IFERROR([1]!EM_S_STM07_IS(F509,"61",$Q$1,"1")/1000000,"")</f>
        <v>206.17114355000001</v>
      </c>
      <c r="R509" s="12">
        <f>IFERROR([1]!EM_S_STM07_IS(F509,"61",$R$1,"1")/1000000,"")</f>
        <v>219.92899130000001</v>
      </c>
      <c r="S509" s="12">
        <f>IFERROR([1]!EM_S_STM07_IS(F509,"61",$S$1,"1")/1000000,"")</f>
        <v>81.204143400000007</v>
      </c>
      <c r="T509" s="20">
        <f t="shared" si="134"/>
        <v>0.15192781498492502</v>
      </c>
      <c r="U509" s="20">
        <f t="shared" si="135"/>
        <v>-6.3127580338983802E-2</v>
      </c>
      <c r="V509" s="14">
        <f t="shared" si="136"/>
        <v>0.55320541116412436</v>
      </c>
      <c r="W509" s="14">
        <f t="shared" si="137"/>
        <v>0.27867392877599684</v>
      </c>
      <c r="X509" s="14">
        <f t="shared" si="138"/>
        <v>9.9357305647307881E-2</v>
      </c>
      <c r="Y509" s="14">
        <f t="shared" si="139"/>
        <v>0.14689597371065002</v>
      </c>
      <c r="Z509" s="15">
        <f t="shared" si="140"/>
        <v>-0.19001919833833003</v>
      </c>
      <c r="AA509" s="14">
        <f t="shared" si="141"/>
        <v>0.78177053244829309</v>
      </c>
      <c r="AB509" s="14">
        <f t="shared" si="142"/>
        <v>2.4248755803977853E-3</v>
      </c>
      <c r="AC509" s="14">
        <f t="shared" si="143"/>
        <v>2.6002344474761071E-2</v>
      </c>
      <c r="AD509" s="14">
        <f t="shared" si="144"/>
        <v>6.673022961946895E-2</v>
      </c>
      <c r="AE509" s="14">
        <f t="shared" si="145"/>
        <v>-0.63077108242982238</v>
      </c>
      <c r="AF509" s="18" t="str">
        <f t="shared" si="146"/>
        <v/>
      </c>
      <c r="AG509" s="18" t="str">
        <f t="shared" si="147"/>
        <v/>
      </c>
      <c r="AH509" s="18" t="str">
        <f t="shared" si="148"/>
        <v/>
      </c>
      <c r="AI509" s="19" t="str">
        <f t="shared" si="149"/>
        <v/>
      </c>
      <c r="AJ509" s="19" t="str">
        <f t="shared" si="150"/>
        <v/>
      </c>
      <c r="AK509" s="19" t="str">
        <f t="shared" si="151"/>
        <v/>
      </c>
    </row>
    <row r="510" spans="2:37" x14ac:dyDescent="0.15">
      <c r="B510" s="51" t="str">
        <f>IFERROR(IF(AND(AF510=1,AI510=1),MAX($B$5:B509)+1,""),"")</f>
        <v/>
      </c>
      <c r="C510" s="51" t="str">
        <f>IFERROR(IF(AND(AG510=1,AJ510=1),MAX($C$5:C509)+1,""),"")</f>
        <v/>
      </c>
      <c r="D510" s="51" t="str">
        <f>IFERROR(IF(AND(AH510=1,AK510=1),MAX($D$5:D509)+1,""),"")</f>
        <v/>
      </c>
      <c r="F510" s="5" t="s">
        <v>1117</v>
      </c>
      <c r="G510" s="5" t="s">
        <v>1118</v>
      </c>
      <c r="H510" s="12">
        <f>IFERROR([1]!EM_S_STM07_IS(F510,"9",$H$1,"1")/1000000,"")</f>
        <v>457.84202523000005</v>
      </c>
      <c r="I510" s="12">
        <f>IFERROR([1]!EM_S_STM07_IS(F510,"9",$I$1,"1")/1000000,"")</f>
        <v>622.77216511999995</v>
      </c>
      <c r="J510" s="12">
        <f>IFERROR([1]!EM_S_STM07_IS(F510,"9",$J$1,"1")/1000000,"")</f>
        <v>1007.01778255</v>
      </c>
      <c r="K510" s="12">
        <f>IFERROR([1]!EM_S_STM07_IS(F510,"9",$K$1,"1")/1000000,"")</f>
        <v>1161.7787485399999</v>
      </c>
      <c r="L510" s="12">
        <f>IFERROR([1]!EM_S_STM07_IS(F510,"9",$L$1,"1")/1000000,"")</f>
        <v>1242.9515240399999</v>
      </c>
      <c r="M510" s="13">
        <f>IFERROR([1]!EM_S_STM07_IS(F510,"9",$M$1,"1")/1000000,"")</f>
        <v>1156.54815134</v>
      </c>
      <c r="N510" s="12">
        <f>IFERROR([1]!EM_S_STM07_IS(F510,"61",$N$1,"1")/1000000,"")</f>
        <v>272.71418098000004</v>
      </c>
      <c r="O510" s="12">
        <f>IFERROR([1]!EM_S_STM07_IS(F510,"61",$O$1,"1")/1000000,"")</f>
        <v>523.34497661</v>
      </c>
      <c r="P510" s="12">
        <f>IFERROR([1]!EM_S_STM07_IS(F510,"61",$P$1,"1")/1000000,"")</f>
        <v>481.01114645999996</v>
      </c>
      <c r="Q510" s="12">
        <f>IFERROR([1]!EM_S_STM07_IS(F510,"61",$Q$1,"1")/1000000,"")</f>
        <v>577.39743338999995</v>
      </c>
      <c r="R510" s="12">
        <f>IFERROR([1]!EM_S_STM07_IS(F510,"61",$R$1,"1")/1000000,"")</f>
        <v>695.08305487999996</v>
      </c>
      <c r="S510" s="12">
        <f>IFERROR([1]!EM_S_STM07_IS(F510,"61",$S$1,"1")/1000000,"")</f>
        <v>575.04910845000006</v>
      </c>
      <c r="T510" s="20">
        <f t="shared" si="134"/>
        <v>0.20362060239009727</v>
      </c>
      <c r="U510" s="20">
        <f t="shared" si="135"/>
        <v>0.16091238006958331</v>
      </c>
      <c r="V510" s="14">
        <f t="shared" si="136"/>
        <v>0.36023372866906689</v>
      </c>
      <c r="W510" s="14">
        <f t="shared" si="137"/>
        <v>0.61699227895961117</v>
      </c>
      <c r="X510" s="14">
        <f t="shared" si="138"/>
        <v>0.15368245593251559</v>
      </c>
      <c r="Y510" s="14">
        <f t="shared" si="139"/>
        <v>6.9869392603375866E-2</v>
      </c>
      <c r="Z510" s="15">
        <f t="shared" si="140"/>
        <v>-6.951467617913254E-2</v>
      </c>
      <c r="AA510" s="14">
        <f t="shared" si="141"/>
        <v>0.91902369993872968</v>
      </c>
      <c r="AB510" s="14">
        <f t="shared" si="142"/>
        <v>-8.0890869392155215E-2</v>
      </c>
      <c r="AC510" s="14">
        <f t="shared" si="143"/>
        <v>0.20038264734477479</v>
      </c>
      <c r="AD510" s="14">
        <f t="shared" si="144"/>
        <v>0.20382082545647531</v>
      </c>
      <c r="AE510" s="14">
        <f t="shared" si="145"/>
        <v>-0.17269007723217006</v>
      </c>
      <c r="AF510" s="18">
        <f t="shared" si="146"/>
        <v>1</v>
      </c>
      <c r="AG510" s="18" t="str">
        <f t="shared" si="147"/>
        <v/>
      </c>
      <c r="AH510" s="18" t="str">
        <f t="shared" si="148"/>
        <v/>
      </c>
      <c r="AI510" s="19" t="str">
        <f t="shared" si="149"/>
        <v/>
      </c>
      <c r="AJ510" s="19" t="str">
        <f t="shared" si="150"/>
        <v/>
      </c>
      <c r="AK510" s="19" t="str">
        <f t="shared" si="151"/>
        <v/>
      </c>
    </row>
    <row r="511" spans="2:37" x14ac:dyDescent="0.15">
      <c r="B511" s="51" t="str">
        <f>IFERROR(IF(AND(AF511=1,AI511=1),MAX($B$5:B510)+1,""),"")</f>
        <v/>
      </c>
      <c r="C511" s="51" t="str">
        <f>IFERROR(IF(AND(AG511=1,AJ511=1),MAX($C$5:C510)+1,""),"")</f>
        <v/>
      </c>
      <c r="D511" s="51" t="str">
        <f>IFERROR(IF(AND(AH511=1,AK511=1),MAX($D$5:D510)+1,""),"")</f>
        <v/>
      </c>
      <c r="F511" s="5" t="s">
        <v>1119</v>
      </c>
      <c r="G511" s="5" t="s">
        <v>1120</v>
      </c>
      <c r="H511" s="12">
        <f>IFERROR([1]!EM_S_STM07_IS(F511,"9",$H$1,"1")/1000000,"")</f>
        <v>1445.6586015</v>
      </c>
      <c r="I511" s="12">
        <f>IFERROR([1]!EM_S_STM07_IS(F511,"9",$I$1,"1")/1000000,"")</f>
        <v>976.87295064</v>
      </c>
      <c r="J511" s="12">
        <f>IFERROR([1]!EM_S_STM07_IS(F511,"9",$J$1,"1")/1000000,"")</f>
        <v>1771.4920816600002</v>
      </c>
      <c r="K511" s="12">
        <f>IFERROR([1]!EM_S_STM07_IS(F511,"9",$K$1,"1")/1000000,"")</f>
        <v>1017.41660575</v>
      </c>
      <c r="L511" s="12">
        <f>IFERROR([1]!EM_S_STM07_IS(F511,"9",$L$1,"1")/1000000,"")</f>
        <v>2147.1193750399998</v>
      </c>
      <c r="M511" s="13">
        <f>IFERROR([1]!EM_S_STM07_IS(F511,"9",$M$1,"1")/1000000,"")</f>
        <v>2699.9404760000002</v>
      </c>
      <c r="N511" s="12">
        <f>IFERROR([1]!EM_S_STM07_IS(F511,"61",$N$1,"1")/1000000,"")</f>
        <v>65.170612520000006</v>
      </c>
      <c r="O511" s="12">
        <f>IFERROR([1]!EM_S_STM07_IS(F511,"61",$O$1,"1")/1000000,"")</f>
        <v>-84.337318909999993</v>
      </c>
      <c r="P511" s="12">
        <f>IFERROR([1]!EM_S_STM07_IS(F511,"61",$P$1,"1")/1000000,"")</f>
        <v>136.89249962</v>
      </c>
      <c r="Q511" s="12">
        <f>IFERROR([1]!EM_S_STM07_IS(F511,"61",$Q$1,"1")/1000000,"")</f>
        <v>-99.100698120000004</v>
      </c>
      <c r="R511" s="12">
        <f>IFERROR([1]!EM_S_STM07_IS(F511,"61",$R$1,"1")/1000000,"")</f>
        <v>294.22540974999998</v>
      </c>
      <c r="S511" s="12">
        <f>IFERROR([1]!EM_S_STM07_IS(F511,"61",$S$1,"1")/1000000,"")</f>
        <v>359.47502044999999</v>
      </c>
      <c r="T511" s="20">
        <f t="shared" si="134"/>
        <v>0.13307247337091965</v>
      </c>
      <c r="U511" s="20">
        <f t="shared" si="135"/>
        <v>0.40709488025871465</v>
      </c>
      <c r="V511" s="14">
        <f t="shared" si="136"/>
        <v>-0.32427133928687796</v>
      </c>
      <c r="W511" s="14">
        <f t="shared" si="137"/>
        <v>0.81343139913885842</v>
      </c>
      <c r="X511" s="14">
        <f t="shared" si="138"/>
        <v>-0.4256725072140225</v>
      </c>
      <c r="Y511" s="14">
        <f t="shared" si="139"/>
        <v>1.1103639973098598</v>
      </c>
      <c r="Z511" s="15">
        <f t="shared" si="140"/>
        <v>0.25747105977733614</v>
      </c>
      <c r="AA511" s="14">
        <f t="shared" si="141"/>
        <v>-2.294100448789214</v>
      </c>
      <c r="AB511" s="14">
        <f t="shared" si="142"/>
        <v>2.6231545108291137</v>
      </c>
      <c r="AC511" s="14">
        <f t="shared" si="143"/>
        <v>-1.7239308099062673</v>
      </c>
      <c r="AD511" s="14">
        <f t="shared" si="144"/>
        <v>3.9689539562448442</v>
      </c>
      <c r="AE511" s="14">
        <f t="shared" si="145"/>
        <v>0.22176742231557045</v>
      </c>
      <c r="AF511" s="18" t="str">
        <f t="shared" si="146"/>
        <v/>
      </c>
      <c r="AG511" s="18">
        <f t="shared" si="147"/>
        <v>1</v>
      </c>
      <c r="AH511" s="18" t="str">
        <f t="shared" si="148"/>
        <v/>
      </c>
      <c r="AI511" s="19" t="str">
        <f t="shared" si="149"/>
        <v/>
      </c>
      <c r="AJ511" s="19" t="str">
        <f t="shared" si="150"/>
        <v/>
      </c>
      <c r="AK511" s="19" t="str">
        <f t="shared" si="151"/>
        <v/>
      </c>
    </row>
    <row r="512" spans="2:37" x14ac:dyDescent="0.15">
      <c r="B512" s="51" t="str">
        <f>IFERROR(IF(AND(AF512=1,AI512=1),MAX($B$5:B511)+1,""),"")</f>
        <v/>
      </c>
      <c r="C512" s="51" t="str">
        <f>IFERROR(IF(AND(AG512=1,AJ512=1),MAX($C$5:C511)+1,""),"")</f>
        <v/>
      </c>
      <c r="D512" s="51" t="str">
        <f>IFERROR(IF(AND(AH512=1,AK512=1),MAX($D$5:D511)+1,""),"")</f>
        <v/>
      </c>
      <c r="F512" s="5" t="s">
        <v>1121</v>
      </c>
      <c r="G512" s="5" t="s">
        <v>1122</v>
      </c>
      <c r="H512" s="12">
        <f>IFERROR([1]!EM_S_STM07_IS(F512,"9",$H$1,"1")/1000000,"")</f>
        <v>149.88103699999999</v>
      </c>
      <c r="I512" s="12">
        <f>IFERROR([1]!EM_S_STM07_IS(F512,"9",$I$1,"1")/1000000,"")</f>
        <v>163.06850299999999</v>
      </c>
      <c r="J512" s="12">
        <f>IFERROR([1]!EM_S_STM07_IS(F512,"9",$J$1,"1")/1000000,"")</f>
        <v>170.399125</v>
      </c>
      <c r="K512" s="12">
        <f>IFERROR([1]!EM_S_STM07_IS(F512,"9",$K$1,"1")/1000000,"")</f>
        <v>169.36245400000001</v>
      </c>
      <c r="L512" s="12">
        <f>IFERROR([1]!EM_S_STM07_IS(F512,"9",$L$1,"1")/1000000,"")</f>
        <v>150.26567299999999</v>
      </c>
      <c r="M512" s="13">
        <f>IFERROR([1]!EM_S_STM07_IS(F512,"9",$M$1,"1")/1000000,"")</f>
        <v>158.158007</v>
      </c>
      <c r="N512" s="12">
        <f>IFERROR([1]!EM_S_STM07_IS(F512,"61",$N$1,"1")/1000000,"")</f>
        <v>24.495387000000001</v>
      </c>
      <c r="O512" s="12">
        <f>IFERROR([1]!EM_S_STM07_IS(F512,"61",$O$1,"1")/1000000,"")</f>
        <v>36.906137000000001</v>
      </c>
      <c r="P512" s="12">
        <f>IFERROR([1]!EM_S_STM07_IS(F512,"61",$P$1,"1")/1000000,"")</f>
        <v>28.850026</v>
      </c>
      <c r="Q512" s="12">
        <f>IFERROR([1]!EM_S_STM07_IS(F512,"61",$Q$1,"1")/1000000,"")</f>
        <v>15.768715</v>
      </c>
      <c r="R512" s="12">
        <f>IFERROR([1]!EM_S_STM07_IS(F512,"61",$R$1,"1")/1000000,"")</f>
        <v>20.450835999999999</v>
      </c>
      <c r="S512" s="12">
        <f>IFERROR([1]!EM_S_STM07_IS(F512,"61",$S$1,"1")/1000000,"")</f>
        <v>21.687704</v>
      </c>
      <c r="T512" s="20">
        <f t="shared" si="134"/>
        <v>1.0808531630755347E-2</v>
      </c>
      <c r="U512" s="20">
        <f t="shared" si="135"/>
        <v>-2.4053851707496188E-2</v>
      </c>
      <c r="V512" s="14">
        <f t="shared" si="136"/>
        <v>8.798622069848637E-2</v>
      </c>
      <c r="W512" s="14">
        <f t="shared" si="137"/>
        <v>4.495424846084474E-2</v>
      </c>
      <c r="X512" s="14">
        <f t="shared" si="138"/>
        <v>-6.0837812400737629E-3</v>
      </c>
      <c r="Y512" s="14">
        <f t="shared" si="139"/>
        <v>-0.11275687467306077</v>
      </c>
      <c r="Z512" s="15">
        <f t="shared" si="140"/>
        <v>5.2522534537878161E-2</v>
      </c>
      <c r="AA512" s="14">
        <f t="shared" si="141"/>
        <v>0.5066566206935208</v>
      </c>
      <c r="AB512" s="14">
        <f t="shared" si="142"/>
        <v>-0.21828648714982013</v>
      </c>
      <c r="AC512" s="14">
        <f t="shared" si="143"/>
        <v>-0.45342458270228247</v>
      </c>
      <c r="AD512" s="14">
        <f t="shared" si="144"/>
        <v>0.29692470185427278</v>
      </c>
      <c r="AE512" s="14">
        <f t="shared" si="145"/>
        <v>6.0480070350180368E-2</v>
      </c>
      <c r="AF512" s="18" t="str">
        <f t="shared" si="146"/>
        <v/>
      </c>
      <c r="AG512" s="18" t="str">
        <f t="shared" si="147"/>
        <v/>
      </c>
      <c r="AH512" s="18" t="str">
        <f t="shared" si="148"/>
        <v/>
      </c>
      <c r="AI512" s="19" t="str">
        <f t="shared" si="149"/>
        <v/>
      </c>
      <c r="AJ512" s="19" t="str">
        <f t="shared" si="150"/>
        <v/>
      </c>
      <c r="AK512" s="19" t="str">
        <f t="shared" si="151"/>
        <v/>
      </c>
    </row>
    <row r="513" spans="2:37" x14ac:dyDescent="0.15">
      <c r="B513" s="51" t="str">
        <f>IFERROR(IF(AND(AF513=1,AI513=1),MAX($B$5:B512)+1,""),"")</f>
        <v/>
      </c>
      <c r="C513" s="51" t="str">
        <f>IFERROR(IF(AND(AG513=1,AJ513=1),MAX($C$5:C512)+1,""),"")</f>
        <v/>
      </c>
      <c r="D513" s="51" t="str">
        <f>IFERROR(IF(AND(AH513=1,AK513=1),MAX($D$5:D512)+1,""),"")</f>
        <v/>
      </c>
      <c r="F513" s="5" t="s">
        <v>1123</v>
      </c>
      <c r="G513" s="5" t="s">
        <v>1124</v>
      </c>
      <c r="H513" s="12">
        <f>IFERROR([1]!EM_S_STM07_IS(F513,"9",$H$1,"1")/1000000,"")</f>
        <v>937.80351730999996</v>
      </c>
      <c r="I513" s="12">
        <f>IFERROR([1]!EM_S_STM07_IS(F513,"9",$I$1,"1")/1000000,"")</f>
        <v>1152.98883318</v>
      </c>
      <c r="J513" s="12">
        <f>IFERROR([1]!EM_S_STM07_IS(F513,"9",$J$1,"1")/1000000,"")</f>
        <v>1170.8067492800001</v>
      </c>
      <c r="K513" s="12">
        <f>IFERROR([1]!EM_S_STM07_IS(F513,"9",$K$1,"1")/1000000,"")</f>
        <v>1505.3750966600001</v>
      </c>
      <c r="L513" s="12">
        <f>IFERROR([1]!EM_S_STM07_IS(F513,"9",$L$1,"1")/1000000,"")</f>
        <v>1480.08148448</v>
      </c>
      <c r="M513" s="13">
        <f>IFERROR([1]!EM_S_STM07_IS(F513,"9",$M$1,"1")/1000000,"")</f>
        <v>1530.7733349800001</v>
      </c>
      <c r="N513" s="12">
        <f>IFERROR([1]!EM_S_STM07_IS(F513,"61",$N$1,"1")/1000000,"")</f>
        <v>208.74576159</v>
      </c>
      <c r="O513" s="12">
        <f>IFERROR([1]!EM_S_STM07_IS(F513,"61",$O$1,"1")/1000000,"")</f>
        <v>232.22102502999999</v>
      </c>
      <c r="P513" s="12">
        <f>IFERROR([1]!EM_S_STM07_IS(F513,"61",$P$1,"1")/1000000,"")</f>
        <v>257.76733387999997</v>
      </c>
      <c r="Q513" s="12">
        <f>IFERROR([1]!EM_S_STM07_IS(F513,"61",$Q$1,"1")/1000000,"")</f>
        <v>337.67666283</v>
      </c>
      <c r="R513" s="12">
        <f>IFERROR([1]!EM_S_STM07_IS(F513,"61",$R$1,"1")/1000000,"")</f>
        <v>380.37169587</v>
      </c>
      <c r="S513" s="12">
        <f>IFERROR([1]!EM_S_STM07_IS(F513,"61",$S$1,"1")/1000000,"")</f>
        <v>368.38746572000002</v>
      </c>
      <c r="T513" s="20">
        <f t="shared" si="134"/>
        <v>0.1029601109000724</v>
      </c>
      <c r="U513" s="20">
        <f t="shared" si="135"/>
        <v>0.12030799618410981</v>
      </c>
      <c r="V513" s="14">
        <f t="shared" si="136"/>
        <v>0.22945671657026692</v>
      </c>
      <c r="W513" s="14">
        <f t="shared" si="137"/>
        <v>1.5453676208517437E-2</v>
      </c>
      <c r="X513" s="14">
        <f t="shared" si="138"/>
        <v>0.28575881338721892</v>
      </c>
      <c r="Y513" s="14">
        <f t="shared" si="139"/>
        <v>-1.6802199156953922E-2</v>
      </c>
      <c r="Z513" s="15">
        <f t="shared" si="140"/>
        <v>3.4249364667790418E-2</v>
      </c>
      <c r="AA513" s="14">
        <f t="shared" si="141"/>
        <v>0.11245863514157491</v>
      </c>
      <c r="AB513" s="14">
        <f t="shared" si="142"/>
        <v>0.1100085956760363</v>
      </c>
      <c r="AC513" s="14">
        <f t="shared" si="143"/>
        <v>0.31000564636014244</v>
      </c>
      <c r="AD513" s="14">
        <f t="shared" si="144"/>
        <v>0.12643761840744794</v>
      </c>
      <c r="AE513" s="14">
        <f t="shared" si="145"/>
        <v>-3.1506629647059324E-2</v>
      </c>
      <c r="AF513" s="18" t="str">
        <f t="shared" si="146"/>
        <v/>
      </c>
      <c r="AG513" s="18" t="str">
        <f t="shared" si="147"/>
        <v/>
      </c>
      <c r="AH513" s="18" t="str">
        <f t="shared" si="148"/>
        <v/>
      </c>
      <c r="AI513" s="19" t="str">
        <f t="shared" si="149"/>
        <v/>
      </c>
      <c r="AJ513" s="19" t="str">
        <f t="shared" si="150"/>
        <v/>
      </c>
      <c r="AK513" s="19" t="str">
        <f t="shared" si="151"/>
        <v/>
      </c>
    </row>
    <row r="514" spans="2:37" x14ac:dyDescent="0.15">
      <c r="B514" s="51" t="str">
        <f>IFERROR(IF(AND(AF514=1,AI514=1),MAX($B$5:B513)+1,""),"")</f>
        <v/>
      </c>
      <c r="C514" s="51" t="str">
        <f>IFERROR(IF(AND(AG514=1,AJ514=1),MAX($C$5:C513)+1,""),"")</f>
        <v/>
      </c>
      <c r="D514" s="51" t="str">
        <f>IFERROR(IF(AND(AH514=1,AK514=1),MAX($D$5:D513)+1,""),"")</f>
        <v/>
      </c>
      <c r="F514" s="5" t="s">
        <v>1125</v>
      </c>
      <c r="G514" s="5" t="s">
        <v>1126</v>
      </c>
      <c r="H514" s="12">
        <f>IFERROR([1]!EM_S_STM07_IS(F514,"9",$H$1,"1")/1000000,"")</f>
        <v>4783.1054453500001</v>
      </c>
      <c r="I514" s="12">
        <f>IFERROR([1]!EM_S_STM07_IS(F514,"9",$I$1,"1")/1000000,"")</f>
        <v>5107.2353421799999</v>
      </c>
      <c r="J514" s="12">
        <f>IFERROR([1]!EM_S_STM07_IS(F514,"9",$J$1,"1")/1000000,"")</f>
        <v>5732.4293406000006</v>
      </c>
      <c r="K514" s="12">
        <f>IFERROR([1]!EM_S_STM07_IS(F514,"9",$K$1,"1")/1000000,"")</f>
        <v>6240.1275877399994</v>
      </c>
      <c r="L514" s="12">
        <f>IFERROR([1]!EM_S_STM07_IS(F514,"9",$L$1,"1")/1000000,"")</f>
        <v>6132.7475024200003</v>
      </c>
      <c r="M514" s="13">
        <f>IFERROR([1]!EM_S_STM07_IS(F514,"9",$M$1,"1")/1000000,"")</f>
        <v>6803.6579137399995</v>
      </c>
      <c r="N514" s="12">
        <f>IFERROR([1]!EM_S_STM07_IS(F514,"61",$N$1,"1")/1000000,"")</f>
        <v>371.20158299000002</v>
      </c>
      <c r="O514" s="12">
        <f>IFERROR([1]!EM_S_STM07_IS(F514,"61",$O$1,"1")/1000000,"")</f>
        <v>406.96756729000003</v>
      </c>
      <c r="P514" s="12">
        <f>IFERROR([1]!EM_S_STM07_IS(F514,"61",$P$1,"1")/1000000,"")</f>
        <v>90.736438250000006</v>
      </c>
      <c r="Q514" s="12">
        <f>IFERROR([1]!EM_S_STM07_IS(F514,"61",$Q$1,"1")/1000000,"")</f>
        <v>200.26913585</v>
      </c>
      <c r="R514" s="12">
        <f>IFERROR([1]!EM_S_STM07_IS(F514,"61",$R$1,"1")/1000000,"")</f>
        <v>168.46930568000002</v>
      </c>
      <c r="S514" s="12">
        <f>IFERROR([1]!EM_S_STM07_IS(F514,"61",$S$1,"1")/1000000,"")</f>
        <v>335.93247774000002</v>
      </c>
      <c r="T514" s="20">
        <f t="shared" si="134"/>
        <v>7.3016753412699753E-2</v>
      </c>
      <c r="U514" s="20">
        <f t="shared" si="135"/>
        <v>-1.9768996220638768E-2</v>
      </c>
      <c r="V514" s="14">
        <f t="shared" si="136"/>
        <v>6.7765576262825172E-2</v>
      </c>
      <c r="W514" s="14">
        <f t="shared" si="137"/>
        <v>0.12241339130323679</v>
      </c>
      <c r="X514" s="14">
        <f t="shared" si="138"/>
        <v>8.8565984327834579E-2</v>
      </c>
      <c r="Y514" s="14">
        <f t="shared" si="139"/>
        <v>-1.7207995158779951E-2</v>
      </c>
      <c r="Z514" s="15">
        <f t="shared" si="140"/>
        <v>0.1093980163141</v>
      </c>
      <c r="AA514" s="14">
        <f t="shared" si="141"/>
        <v>9.6351917499671688E-2</v>
      </c>
      <c r="AB514" s="14">
        <f t="shared" si="142"/>
        <v>-0.77704258141695515</v>
      </c>
      <c r="AC514" s="14">
        <f t="shared" si="143"/>
        <v>1.2071522721468515</v>
      </c>
      <c r="AD514" s="14">
        <f t="shared" si="144"/>
        <v>-0.15878547652903341</v>
      </c>
      <c r="AE514" s="14">
        <f t="shared" si="145"/>
        <v>0.99402779268342734</v>
      </c>
      <c r="AF514" s="18" t="str">
        <f t="shared" si="146"/>
        <v/>
      </c>
      <c r="AG514" s="18" t="str">
        <f t="shared" si="147"/>
        <v/>
      </c>
      <c r="AH514" s="18" t="str">
        <f t="shared" si="148"/>
        <v/>
      </c>
      <c r="AI514" s="19" t="str">
        <f t="shared" si="149"/>
        <v/>
      </c>
      <c r="AJ514" s="19" t="str">
        <f t="shared" si="150"/>
        <v/>
      </c>
      <c r="AK514" s="19" t="str">
        <f t="shared" si="151"/>
        <v/>
      </c>
    </row>
    <row r="515" spans="2:37" x14ac:dyDescent="0.15">
      <c r="B515" s="51" t="str">
        <f>IFERROR(IF(AND(AF515=1,AI515=1),MAX($B$5:B514)+1,""),"")</f>
        <v/>
      </c>
      <c r="C515" s="51" t="str">
        <f>IFERROR(IF(AND(AG515=1,AJ515=1),MAX($C$5:C514)+1,""),"")</f>
        <v/>
      </c>
      <c r="D515" s="51" t="str">
        <f>IFERROR(IF(AND(AH515=1,AK515=1),MAX($D$5:D514)+1,""),"")</f>
        <v/>
      </c>
      <c r="F515" s="5" t="s">
        <v>1127</v>
      </c>
      <c r="G515" s="5" t="s">
        <v>1128</v>
      </c>
      <c r="H515" s="12">
        <f>IFERROR([1]!EM_S_STM07_IS(F515,"9",$H$1,"1")/1000000,"")</f>
        <v>1080.9546302799999</v>
      </c>
      <c r="I515" s="12">
        <f>IFERROR([1]!EM_S_STM07_IS(F515,"9",$I$1,"1")/1000000,"")</f>
        <v>1157.76546519</v>
      </c>
      <c r="J515" s="12">
        <f>IFERROR([1]!EM_S_STM07_IS(F515,"9",$J$1,"1")/1000000,"")</f>
        <v>1120.1788103599999</v>
      </c>
      <c r="K515" s="12">
        <f>IFERROR([1]!EM_S_STM07_IS(F515,"9",$K$1,"1")/1000000,"")</f>
        <v>1242.8692259300001</v>
      </c>
      <c r="L515" s="12">
        <f>IFERROR([1]!EM_S_STM07_IS(F515,"9",$L$1,"1")/1000000,"")</f>
        <v>1412.0027668499999</v>
      </c>
      <c r="M515" s="13">
        <f>IFERROR([1]!EM_S_STM07_IS(F515,"9",$M$1,"1")/1000000,"")</f>
        <v>1646.8070399100002</v>
      </c>
      <c r="N515" s="12">
        <f>IFERROR([1]!EM_S_STM07_IS(F515,"61",$N$1,"1")/1000000,"")</f>
        <v>32.69484345</v>
      </c>
      <c r="O515" s="12">
        <f>IFERROR([1]!EM_S_STM07_IS(F515,"61",$O$1,"1")/1000000,"")</f>
        <v>27.647080129999999</v>
      </c>
      <c r="P515" s="12">
        <f>IFERROR([1]!EM_S_STM07_IS(F515,"61",$P$1,"1")/1000000,"")</f>
        <v>32.678807309999996</v>
      </c>
      <c r="Q515" s="12">
        <f>IFERROR([1]!EM_S_STM07_IS(F515,"61",$Q$1,"1")/1000000,"")</f>
        <v>23.171208760000003</v>
      </c>
      <c r="R515" s="12">
        <f>IFERROR([1]!EM_S_STM07_IS(F515,"61",$R$1,"1")/1000000,"")</f>
        <v>42.791402170000005</v>
      </c>
      <c r="S515" s="12">
        <f>IFERROR([1]!EM_S_STM07_IS(F515,"61",$S$1,"1")/1000000,"")</f>
        <v>97.490219760000002</v>
      </c>
      <c r="T515" s="20">
        <f t="shared" si="134"/>
        <v>8.7845074609144147E-2</v>
      </c>
      <c r="U515" s="20">
        <f t="shared" si="135"/>
        <v>0.2442176489819301</v>
      </c>
      <c r="V515" s="14">
        <f t="shared" si="136"/>
        <v>7.1058333771236729E-2</v>
      </c>
      <c r="W515" s="14">
        <f t="shared" si="137"/>
        <v>-3.2464826391959897E-2</v>
      </c>
      <c r="X515" s="14">
        <f t="shared" si="138"/>
        <v>0.10952752760121416</v>
      </c>
      <c r="Y515" s="14">
        <f t="shared" si="139"/>
        <v>0.13608313520953302</v>
      </c>
      <c r="Z515" s="15">
        <f t="shared" si="140"/>
        <v>0.1662916522350866</v>
      </c>
      <c r="AA515" s="14">
        <f t="shared" si="141"/>
        <v>-0.15439019696544842</v>
      </c>
      <c r="AB515" s="14">
        <f t="shared" si="142"/>
        <v>0.18199850242196253</v>
      </c>
      <c r="AC515" s="14">
        <f t="shared" si="143"/>
        <v>-0.29094080637057357</v>
      </c>
      <c r="AD515" s="14">
        <f t="shared" si="144"/>
        <v>0.84674880854165679</v>
      </c>
      <c r="AE515" s="14">
        <f t="shared" si="145"/>
        <v>1.2782665399160018</v>
      </c>
      <c r="AF515" s="18" t="str">
        <f t="shared" si="146"/>
        <v/>
      </c>
      <c r="AG515" s="18">
        <f t="shared" si="147"/>
        <v>1</v>
      </c>
      <c r="AH515" s="18" t="str">
        <f t="shared" si="148"/>
        <v/>
      </c>
      <c r="AI515" s="19" t="str">
        <f t="shared" si="149"/>
        <v/>
      </c>
      <c r="AJ515" s="19" t="str">
        <f t="shared" si="150"/>
        <v/>
      </c>
      <c r="AK515" s="19" t="str">
        <f t="shared" si="151"/>
        <v/>
      </c>
    </row>
    <row r="516" spans="2:37" x14ac:dyDescent="0.15">
      <c r="B516" s="51" t="str">
        <f>IFERROR(IF(AND(AF516=1,AI516=1),MAX($B$5:B515)+1,""),"")</f>
        <v/>
      </c>
      <c r="C516" s="51" t="str">
        <f>IFERROR(IF(AND(AG516=1,AJ516=1),MAX($C$5:C515)+1,""),"")</f>
        <v/>
      </c>
      <c r="D516" s="51" t="str">
        <f>IFERROR(IF(AND(AH516=1,AK516=1),MAX($D$5:D515)+1,""),"")</f>
        <v/>
      </c>
      <c r="F516" s="5" t="s">
        <v>1129</v>
      </c>
      <c r="G516" s="5" t="s">
        <v>1130</v>
      </c>
      <c r="H516" s="12">
        <f>IFERROR([1]!EM_S_STM07_IS(F516,"9",$H$1,"1")/1000000,"")</f>
        <v>554.31704460000003</v>
      </c>
      <c r="I516" s="12">
        <f>IFERROR([1]!EM_S_STM07_IS(F516,"9",$I$1,"1")/1000000,"")</f>
        <v>776.35913899000002</v>
      </c>
      <c r="J516" s="12">
        <f>IFERROR([1]!EM_S_STM07_IS(F516,"9",$J$1,"1")/1000000,"")</f>
        <v>691.2146606</v>
      </c>
      <c r="K516" s="12">
        <f>IFERROR([1]!EM_S_STM07_IS(F516,"9",$K$1,"1")/1000000,"")</f>
        <v>758.70041560000004</v>
      </c>
      <c r="L516" s="12">
        <f>IFERROR([1]!EM_S_STM07_IS(F516,"9",$L$1,"1")/1000000,"")</f>
        <v>696.0085220499999</v>
      </c>
      <c r="M516" s="13">
        <f>IFERROR([1]!EM_S_STM07_IS(F516,"9",$M$1,"1")/1000000,"")</f>
        <v>2101.4821380899998</v>
      </c>
      <c r="N516" s="12">
        <f>IFERROR([1]!EM_S_STM07_IS(F516,"61",$N$1,"1")/1000000,"")</f>
        <v>23.212922219999999</v>
      </c>
      <c r="O516" s="12">
        <f>IFERROR([1]!EM_S_STM07_IS(F516,"61",$O$1,"1")/1000000,"")</f>
        <v>58.920201939999998</v>
      </c>
      <c r="P516" s="12">
        <f>IFERROR([1]!EM_S_STM07_IS(F516,"61",$P$1,"1")/1000000,"")</f>
        <v>60.983292909999996</v>
      </c>
      <c r="Q516" s="12">
        <f>IFERROR([1]!EM_S_STM07_IS(F516,"61",$Q$1,"1")/1000000,"")</f>
        <v>-6.2347219000000003</v>
      </c>
      <c r="R516" s="12">
        <f>IFERROR([1]!EM_S_STM07_IS(F516,"61",$R$1,"1")/1000000,"")</f>
        <v>49.513142680000001</v>
      </c>
      <c r="S516" s="12">
        <f>IFERROR([1]!EM_S_STM07_IS(F516,"61",$S$1,"1")/1000000,"")</f>
        <v>260.27343415000001</v>
      </c>
      <c r="T516" s="20">
        <f t="shared" si="134"/>
        <v>0.30542971463267365</v>
      </c>
      <c r="U516" s="20">
        <f t="shared" si="135"/>
        <v>0.62158607102715657</v>
      </c>
      <c r="V516" s="14">
        <f t="shared" si="136"/>
        <v>0.40056876575070405</v>
      </c>
      <c r="W516" s="14">
        <f t="shared" si="137"/>
        <v>-0.10967150911724725</v>
      </c>
      <c r="X516" s="14">
        <f t="shared" si="138"/>
        <v>9.7633570071300135E-2</v>
      </c>
      <c r="Y516" s="14">
        <f t="shared" si="139"/>
        <v>-8.2630630300132055E-2</v>
      </c>
      <c r="Z516" s="15">
        <f t="shared" si="140"/>
        <v>2.0193339183554326</v>
      </c>
      <c r="AA516" s="14">
        <f t="shared" si="141"/>
        <v>1.5382500911167059</v>
      </c>
      <c r="AB516" s="14">
        <f t="shared" si="142"/>
        <v>3.5015001681441921E-2</v>
      </c>
      <c r="AC516" s="14">
        <f t="shared" si="143"/>
        <v>-1.1022365569730925</v>
      </c>
      <c r="AD516" s="14">
        <f t="shared" si="144"/>
        <v>8.9415158324864485</v>
      </c>
      <c r="AE516" s="14">
        <f t="shared" si="145"/>
        <v>4.2566534875826632</v>
      </c>
      <c r="AF516" s="18">
        <f t="shared" si="146"/>
        <v>1</v>
      </c>
      <c r="AG516" s="18">
        <f t="shared" si="147"/>
        <v>1</v>
      </c>
      <c r="AH516" s="18">
        <f t="shared" si="148"/>
        <v>1</v>
      </c>
      <c r="AI516" s="19" t="str">
        <f t="shared" si="149"/>
        <v/>
      </c>
      <c r="AJ516" s="19" t="str">
        <f t="shared" si="150"/>
        <v/>
      </c>
      <c r="AK516" s="19" t="str">
        <f t="shared" si="151"/>
        <v/>
      </c>
    </row>
    <row r="517" spans="2:37" x14ac:dyDescent="0.15">
      <c r="B517" s="51" t="str">
        <f>IFERROR(IF(AND(AF517=1,AI517=1),MAX($B$5:B516)+1,""),"")</f>
        <v/>
      </c>
      <c r="C517" s="51" t="str">
        <f>IFERROR(IF(AND(AG517=1,AJ517=1),MAX($C$5:C516)+1,""),"")</f>
        <v/>
      </c>
      <c r="D517" s="51" t="str">
        <f>IFERROR(IF(AND(AH517=1,AK517=1),MAX($D$5:D516)+1,""),"")</f>
        <v/>
      </c>
      <c r="F517" s="5" t="s">
        <v>1131</v>
      </c>
      <c r="G517" s="5" t="s">
        <v>1132</v>
      </c>
      <c r="H517" s="12">
        <f>IFERROR([1]!EM_S_STM07_IS(F517,"9",$H$1,"1")/1000000,"")</f>
        <v>1757.3980550000001</v>
      </c>
      <c r="I517" s="12">
        <f>IFERROR([1]!EM_S_STM07_IS(F517,"9",$I$1,"1")/1000000,"")</f>
        <v>2154.3864079999998</v>
      </c>
      <c r="J517" s="12">
        <f>IFERROR([1]!EM_S_STM07_IS(F517,"9",$J$1,"1")/1000000,"")</f>
        <v>1817.32918</v>
      </c>
      <c r="K517" s="12">
        <f>IFERROR([1]!EM_S_STM07_IS(F517,"9",$K$1,"1")/1000000,"")</f>
        <v>2021.4409000000001</v>
      </c>
      <c r="L517" s="12">
        <f>IFERROR([1]!EM_S_STM07_IS(F517,"9",$L$1,"1")/1000000,"")</f>
        <v>2015.619983</v>
      </c>
      <c r="M517" s="13">
        <f>IFERROR([1]!EM_S_STM07_IS(F517,"9",$M$1,"1")/1000000,"")</f>
        <v>2231.4005609999999</v>
      </c>
      <c r="N517" s="12">
        <f>IFERROR([1]!EM_S_STM07_IS(F517,"61",$N$1,"1")/1000000,"")</f>
        <v>115.45498000000001</v>
      </c>
      <c r="O517" s="12">
        <f>IFERROR([1]!EM_S_STM07_IS(F517,"61",$O$1,"1")/1000000,"")</f>
        <v>87.936564000000004</v>
      </c>
      <c r="P517" s="12">
        <f>IFERROR([1]!EM_S_STM07_IS(F517,"61",$P$1,"1")/1000000,"")</f>
        <v>-181.66732200000001</v>
      </c>
      <c r="Q517" s="12">
        <f>IFERROR([1]!EM_S_STM07_IS(F517,"61",$Q$1,"1")/1000000,"")</f>
        <v>81.539420000000007</v>
      </c>
      <c r="R517" s="12">
        <f>IFERROR([1]!EM_S_STM07_IS(F517,"61",$R$1,"1")/1000000,"")</f>
        <v>92.564019999999999</v>
      </c>
      <c r="S517" s="12">
        <f>IFERROR([1]!EM_S_STM07_IS(F517,"61",$S$1,"1")/1000000,"")</f>
        <v>47.964841999999997</v>
      </c>
      <c r="T517" s="20">
        <f t="shared" si="134"/>
        <v>4.8917857743969728E-2</v>
      </c>
      <c r="U517" s="20">
        <f t="shared" si="135"/>
        <v>-0.16111569409193949</v>
      </c>
      <c r="V517" s="14">
        <f t="shared" si="136"/>
        <v>0.2258955231403165</v>
      </c>
      <c r="W517" s="14">
        <f t="shared" si="137"/>
        <v>-0.15645161274151517</v>
      </c>
      <c r="X517" s="14">
        <f t="shared" si="138"/>
        <v>0.11231411581692652</v>
      </c>
      <c r="Y517" s="14">
        <f t="shared" si="139"/>
        <v>-2.8795880206045144E-3</v>
      </c>
      <c r="Z517" s="15">
        <f t="shared" si="140"/>
        <v>0.10705419663424713</v>
      </c>
      <c r="AA517" s="14">
        <f t="shared" si="141"/>
        <v>-0.23834758795159811</v>
      </c>
      <c r="AB517" s="14">
        <f t="shared" si="142"/>
        <v>-3.065890611782375</v>
      </c>
      <c r="AC517" s="14">
        <f t="shared" si="143"/>
        <v>1.4488392249212547</v>
      </c>
      <c r="AD517" s="14">
        <f t="shared" si="144"/>
        <v>0.13520576918501495</v>
      </c>
      <c r="AE517" s="14">
        <f t="shared" si="145"/>
        <v>-0.48181980428248472</v>
      </c>
      <c r="AF517" s="18" t="str">
        <f t="shared" si="146"/>
        <v/>
      </c>
      <c r="AG517" s="18" t="str">
        <f t="shared" si="147"/>
        <v/>
      </c>
      <c r="AH517" s="18" t="str">
        <f t="shared" si="148"/>
        <v/>
      </c>
      <c r="AI517" s="19" t="str">
        <f t="shared" si="149"/>
        <v/>
      </c>
      <c r="AJ517" s="19" t="str">
        <f t="shared" si="150"/>
        <v/>
      </c>
      <c r="AK517" s="19" t="str">
        <f t="shared" si="151"/>
        <v/>
      </c>
    </row>
    <row r="518" spans="2:37" x14ac:dyDescent="0.15">
      <c r="B518" s="51" t="str">
        <f>IFERROR(IF(AND(AF518=1,AI518=1),MAX($B$5:B517)+1,""),"")</f>
        <v/>
      </c>
      <c r="C518" s="51" t="str">
        <f>IFERROR(IF(AND(AG518=1,AJ518=1),MAX($C$5:C517)+1,""),"")</f>
        <v/>
      </c>
      <c r="D518" s="51" t="str">
        <f>IFERROR(IF(AND(AH518=1,AK518=1),MAX($D$5:D517)+1,""),"")</f>
        <v/>
      </c>
      <c r="F518" s="5" t="s">
        <v>1133</v>
      </c>
      <c r="G518" s="5" t="s">
        <v>1134</v>
      </c>
      <c r="H518" s="12">
        <f>IFERROR([1]!EM_S_STM07_IS(F518,"9",$H$1,"1")/1000000,"")</f>
        <v>521.71134683999992</v>
      </c>
      <c r="I518" s="12">
        <f>IFERROR([1]!EM_S_STM07_IS(F518,"9",$I$1,"1")/1000000,"")</f>
        <v>616.15547426000001</v>
      </c>
      <c r="J518" s="12">
        <f>IFERROR([1]!EM_S_STM07_IS(F518,"9",$J$1,"1")/1000000,"")</f>
        <v>660.86391166999999</v>
      </c>
      <c r="K518" s="12">
        <f>IFERROR([1]!EM_S_STM07_IS(F518,"9",$K$1,"1")/1000000,"")</f>
        <v>651.10710834999998</v>
      </c>
      <c r="L518" s="12">
        <f>IFERROR([1]!EM_S_STM07_IS(F518,"9",$L$1,"1")/1000000,"")</f>
        <v>512.62594615</v>
      </c>
      <c r="M518" s="13">
        <f>IFERROR([1]!EM_S_STM07_IS(F518,"9",$M$1,"1")/1000000,"")</f>
        <v>424.39603035000005</v>
      </c>
      <c r="N518" s="12">
        <f>IFERROR([1]!EM_S_STM07_IS(F518,"61",$N$1,"1")/1000000,"")</f>
        <v>47.835518690000001</v>
      </c>
      <c r="O518" s="12">
        <f>IFERROR([1]!EM_S_STM07_IS(F518,"61",$O$1,"1")/1000000,"")</f>
        <v>63.541465799999997</v>
      </c>
      <c r="P518" s="12">
        <f>IFERROR([1]!EM_S_STM07_IS(F518,"61",$P$1,"1")/1000000,"")</f>
        <v>64.778402569999997</v>
      </c>
      <c r="Q518" s="12">
        <f>IFERROR([1]!EM_S_STM07_IS(F518,"61",$Q$1,"1")/1000000,"")</f>
        <v>38.086865539999998</v>
      </c>
      <c r="R518" s="12">
        <f>IFERROR([1]!EM_S_STM07_IS(F518,"61",$R$1,"1")/1000000,"")</f>
        <v>17.572707129999998</v>
      </c>
      <c r="S518" s="12">
        <f>IFERROR([1]!EM_S_STM07_IS(F518,"61",$S$1,"1")/1000000,"")</f>
        <v>-178.32853758000002</v>
      </c>
      <c r="T518" s="20">
        <f t="shared" si="134"/>
        <v>-4.0448682403670055E-2</v>
      </c>
      <c r="U518" s="20">
        <f t="shared" si="135"/>
        <v>-2.3010502548934699</v>
      </c>
      <c r="V518" s="14">
        <f t="shared" si="136"/>
        <v>0.18102755094756356</v>
      </c>
      <c r="W518" s="14">
        <f t="shared" si="137"/>
        <v>7.2560318422382961E-2</v>
      </c>
      <c r="X518" s="14">
        <f t="shared" si="138"/>
        <v>-1.4763710270310601E-2</v>
      </c>
      <c r="Y518" s="14">
        <f t="shared" si="139"/>
        <v>-0.21268568630886453</v>
      </c>
      <c r="Z518" s="15">
        <f t="shared" si="140"/>
        <v>-0.17211363658557952</v>
      </c>
      <c r="AA518" s="14">
        <f t="shared" si="141"/>
        <v>0.32833232585566841</v>
      </c>
      <c r="AB518" s="14">
        <f t="shared" si="142"/>
        <v>1.9466607425981032E-2</v>
      </c>
      <c r="AC518" s="14">
        <f t="shared" si="143"/>
        <v>-0.41204376722869845</v>
      </c>
      <c r="AD518" s="14">
        <f t="shared" si="144"/>
        <v>-0.53861503484594708</v>
      </c>
      <c r="AE518" s="14">
        <f t="shared" si="145"/>
        <v>-11.148040154584882</v>
      </c>
      <c r="AF518" s="18" t="str">
        <f t="shared" si="146"/>
        <v/>
      </c>
      <c r="AG518" s="18" t="str">
        <f t="shared" si="147"/>
        <v/>
      </c>
      <c r="AH518" s="18" t="str">
        <f t="shared" si="148"/>
        <v/>
      </c>
      <c r="AI518" s="19" t="str">
        <f t="shared" si="149"/>
        <v/>
      </c>
      <c r="AJ518" s="19" t="str">
        <f t="shared" si="150"/>
        <v/>
      </c>
      <c r="AK518" s="19" t="str">
        <f t="shared" si="151"/>
        <v/>
      </c>
    </row>
    <row r="519" spans="2:37" x14ac:dyDescent="0.15">
      <c r="B519" s="51" t="str">
        <f>IFERROR(IF(AND(AF519=1,AI519=1),MAX($B$5:B518)+1,""),"")</f>
        <v/>
      </c>
      <c r="C519" s="51" t="str">
        <f>IFERROR(IF(AND(AG519=1,AJ519=1),MAX($C$5:C518)+1,""),"")</f>
        <v/>
      </c>
      <c r="D519" s="51" t="str">
        <f>IFERROR(IF(AND(AH519=1,AK519=1),MAX($D$5:D518)+1,""),"")</f>
        <v/>
      </c>
      <c r="F519" s="5" t="s">
        <v>1135</v>
      </c>
      <c r="G519" s="5" t="s">
        <v>1136</v>
      </c>
      <c r="H519" s="12">
        <f>IFERROR([1]!EM_S_STM07_IS(F519,"9",$H$1,"1")/1000000,"")</f>
        <v>1451.6031639400001</v>
      </c>
      <c r="I519" s="12">
        <f>IFERROR([1]!EM_S_STM07_IS(F519,"9",$I$1,"1")/1000000,"")</f>
        <v>1344.9008711700001</v>
      </c>
      <c r="J519" s="12">
        <f>IFERROR([1]!EM_S_STM07_IS(F519,"9",$J$1,"1")/1000000,"")</f>
        <v>1421.3991644600001</v>
      </c>
      <c r="K519" s="12">
        <f>IFERROR([1]!EM_S_STM07_IS(F519,"9",$K$1,"1")/1000000,"")</f>
        <v>3726.8112956799996</v>
      </c>
      <c r="L519" s="12">
        <f>IFERROR([1]!EM_S_STM07_IS(F519,"9",$L$1,"1")/1000000,"")</f>
        <v>5382.4648134099998</v>
      </c>
      <c r="M519" s="13">
        <f>IFERROR([1]!EM_S_STM07_IS(F519,"9",$M$1,"1")/1000000,"")</f>
        <v>6853.6612994799998</v>
      </c>
      <c r="N519" s="12">
        <f>IFERROR([1]!EM_S_STM07_IS(F519,"61",$N$1,"1")/1000000,"")</f>
        <v>5.7256756700000002</v>
      </c>
      <c r="O519" s="12">
        <f>IFERROR([1]!EM_S_STM07_IS(F519,"61",$O$1,"1")/1000000,"")</f>
        <v>-107.35141028</v>
      </c>
      <c r="P519" s="12">
        <f>IFERROR([1]!EM_S_STM07_IS(F519,"61",$P$1,"1")/1000000,"")</f>
        <v>-38.51824869</v>
      </c>
      <c r="Q519" s="12">
        <f>IFERROR([1]!EM_S_STM07_IS(F519,"61",$Q$1,"1")/1000000,"")</f>
        <v>219.90419363000001</v>
      </c>
      <c r="R519" s="12">
        <f>IFERROR([1]!EM_S_STM07_IS(F519,"61",$R$1,"1")/1000000,"")</f>
        <v>268.78989667000002</v>
      </c>
      <c r="S519" s="12">
        <f>IFERROR([1]!EM_S_STM07_IS(F519,"61",$S$1,"1")/1000000,"")</f>
        <v>335.41547547000005</v>
      </c>
      <c r="T519" s="20">
        <f t="shared" ref="T519:T582" si="152">IFERROR(IF(H519&lt;0,"",(M519/H519)^(1/5)-1),"")</f>
        <v>0.36400180939441951</v>
      </c>
      <c r="U519" s="20">
        <f t="shared" ref="U519:U582" si="153">IFERROR(IF(N519&lt;0,"",(S519/N519)^(1/5)-1),"")</f>
        <v>1.2571024412579392</v>
      </c>
      <c r="V519" s="14">
        <f t="shared" ref="V519:V582" si="154">IFERROR((I519-H519)/ABS(H519),"")</f>
        <v>-7.3506517084451856E-2</v>
      </c>
      <c r="W519" s="14">
        <f t="shared" ref="W519:W582" si="155">IFERROR((J519-I519)/ABS(I519),"")</f>
        <v>5.6880246663421445E-2</v>
      </c>
      <c r="X519" s="14">
        <f t="shared" ref="X519:X582" si="156">IFERROR((K519-J519)/ABS(J519),"")</f>
        <v>1.6219315368008131</v>
      </c>
      <c r="Y519" s="14">
        <f t="shared" ref="Y519:Y582" si="157">IFERROR((L519-K519)/ABS(K519),"")</f>
        <v>0.4442547224350159</v>
      </c>
      <c r="Z519" s="15">
        <f t="shared" ref="Z519:Z582" si="158">IFERROR((M519-L519)/ABS(L519),"")</f>
        <v>0.27333137086277393</v>
      </c>
      <c r="AA519" s="14">
        <f t="shared" ref="AA519:AA582" si="159">IFERROR((O519-N519)/ABS(N519),"")</f>
        <v>-19.749125250400358</v>
      </c>
      <c r="AB519" s="14">
        <f t="shared" ref="AB519:AB582" si="160">IFERROR((P519-O519)/ABS(O519),"")</f>
        <v>0.64119475850820662</v>
      </c>
      <c r="AC519" s="14">
        <f t="shared" ref="AC519:AC582" si="161">IFERROR((Q519-P519)/ABS(P519),"")</f>
        <v>6.7090911738957368</v>
      </c>
      <c r="AD519" s="14">
        <f t="shared" ref="AD519:AD582" si="162">IFERROR((R519-Q519)/ABS(Q519),"")</f>
        <v>0.22230455105486843</v>
      </c>
      <c r="AE519" s="14">
        <f t="shared" ref="AE519:AE582" si="163">IFERROR((S519-R519)/ABS(R519),"")</f>
        <v>0.24787233309516055</v>
      </c>
      <c r="AF519" s="18">
        <f t="shared" ref="AF519:AF582" si="164">IFERROR(IF(AND(T519&lt;&gt;"",T519&gt;$AG$3),1,""),"")</f>
        <v>1</v>
      </c>
      <c r="AG519" s="18">
        <f t="shared" ref="AG519:AG582" si="165">IFERROR(IF(AND(U519&lt;&gt;"",U519&gt;$AG$3),1,""),"")</f>
        <v>1</v>
      </c>
      <c r="AH519" s="18">
        <f t="shared" ref="AH519:AH582" si="166">IFERROR(IF(AND(AF519=1,AG519=1),1,""),"")</f>
        <v>1</v>
      </c>
      <c r="AI519" s="19" t="str">
        <f t="shared" ref="AI519:AI582" si="167">IFERROR(IF(AND(V519&gt;$AJ$3,W519&gt;$AJ$3,X519&gt;$AJ$3,Y519&gt;$AJ$3,Z519&gt;$AJ$3),1,""),"")</f>
        <v/>
      </c>
      <c r="AJ519" s="19" t="str">
        <f t="shared" ref="AJ519:AJ582" si="168">IFERROR(IF(AND(AA519&gt;$AJ$3,AB519&gt;$AJ$3,AC519&gt;$AJ$3,AD519&gt;$AJ$3,AE519&gt;$AJ$3),1,""),"")</f>
        <v/>
      </c>
      <c r="AK519" s="19" t="str">
        <f t="shared" ref="AK519:AK582" si="169">IFERROR(IF(AND(AI519=1,AJ519=1),1,""),"")</f>
        <v/>
      </c>
    </row>
    <row r="520" spans="2:37" x14ac:dyDescent="0.15">
      <c r="B520" s="51">
        <f>IFERROR(IF(AND(AF520=1,AI520=1),MAX($B$5:B519)+1,""),"")</f>
        <v>19</v>
      </c>
      <c r="C520" s="51" t="str">
        <f>IFERROR(IF(AND(AG520=1,AJ520=1),MAX($C$5:C519)+1,""),"")</f>
        <v/>
      </c>
      <c r="D520" s="51" t="str">
        <f>IFERROR(IF(AND(AH520=1,AK520=1),MAX($D$5:D519)+1,""),"")</f>
        <v/>
      </c>
      <c r="F520" s="5" t="s">
        <v>1137</v>
      </c>
      <c r="G520" s="5" t="s">
        <v>1138</v>
      </c>
      <c r="H520" s="12">
        <f>IFERROR([1]!EM_S_STM07_IS(F520,"9",$H$1,"1")/1000000,"")</f>
        <v>3333.11038732</v>
      </c>
      <c r="I520" s="12">
        <f>IFERROR([1]!EM_S_STM07_IS(F520,"9",$I$1,"1")/1000000,"")</f>
        <v>3682.4314422399998</v>
      </c>
      <c r="J520" s="12">
        <f>IFERROR([1]!EM_S_STM07_IS(F520,"9",$J$1,"1")/1000000,"")</f>
        <v>5599.70005795</v>
      </c>
      <c r="K520" s="12">
        <f>IFERROR([1]!EM_S_STM07_IS(F520,"9",$K$1,"1")/1000000,"")</f>
        <v>7291.8263221400002</v>
      </c>
      <c r="L520" s="12">
        <f>IFERROR([1]!EM_S_STM07_IS(F520,"9",$L$1,"1")/1000000,"")</f>
        <v>8712.8130269800004</v>
      </c>
      <c r="M520" s="13">
        <f>IFERROR([1]!EM_S_STM07_IS(F520,"9",$M$1,"1")/1000000,"")</f>
        <v>9809.9293988400004</v>
      </c>
      <c r="N520" s="12">
        <f>IFERROR([1]!EM_S_STM07_IS(F520,"61",$N$1,"1")/1000000,"")</f>
        <v>420.26420085000001</v>
      </c>
      <c r="O520" s="12">
        <f>IFERROR([1]!EM_S_STM07_IS(F520,"61",$O$1,"1")/1000000,"")</f>
        <v>284.17366350999998</v>
      </c>
      <c r="P520" s="12">
        <f>IFERROR([1]!EM_S_STM07_IS(F520,"61",$P$1,"1")/1000000,"")</f>
        <v>250.66626768999998</v>
      </c>
      <c r="Q520" s="12">
        <f>IFERROR([1]!EM_S_STM07_IS(F520,"61",$Q$1,"1")/1000000,"")</f>
        <v>343.18223042</v>
      </c>
      <c r="R520" s="12">
        <f>IFERROR([1]!EM_S_STM07_IS(F520,"61",$R$1,"1")/1000000,"")</f>
        <v>524.17134649000002</v>
      </c>
      <c r="S520" s="12">
        <f>IFERROR([1]!EM_S_STM07_IS(F520,"61",$S$1,"1")/1000000,"")</f>
        <v>160.49402486000002</v>
      </c>
      <c r="T520" s="20">
        <f t="shared" si="152"/>
        <v>0.24097558413546039</v>
      </c>
      <c r="U520" s="20">
        <f t="shared" si="153"/>
        <v>-0.17512660902736188</v>
      </c>
      <c r="V520" s="14">
        <f t="shared" si="154"/>
        <v>0.10480332612112278</v>
      </c>
      <c r="W520" s="14">
        <f t="shared" si="155"/>
        <v>0.52065290169903011</v>
      </c>
      <c r="X520" s="14">
        <f t="shared" si="156"/>
        <v>0.30218158949204016</v>
      </c>
      <c r="Y520" s="14">
        <f t="shared" si="157"/>
        <v>0.19487390978107799</v>
      </c>
      <c r="Z520" s="15">
        <f t="shared" si="158"/>
        <v>0.12591988011939217</v>
      </c>
      <c r="AA520" s="14">
        <f t="shared" si="159"/>
        <v>-0.32382138917555159</v>
      </c>
      <c r="AB520" s="14">
        <f t="shared" si="160"/>
        <v>-0.11791168613632236</v>
      </c>
      <c r="AC520" s="14">
        <f t="shared" si="161"/>
        <v>0.36908022600158907</v>
      </c>
      <c r="AD520" s="14">
        <f t="shared" si="162"/>
        <v>0.52738487027285297</v>
      </c>
      <c r="AE520" s="14">
        <f t="shared" si="163"/>
        <v>-0.69381381501542672</v>
      </c>
      <c r="AF520" s="18">
        <f t="shared" si="164"/>
        <v>1</v>
      </c>
      <c r="AG520" s="18" t="str">
        <f t="shared" si="165"/>
        <v/>
      </c>
      <c r="AH520" s="18" t="str">
        <f t="shared" si="166"/>
        <v/>
      </c>
      <c r="AI520" s="19">
        <f t="shared" si="167"/>
        <v>1</v>
      </c>
      <c r="AJ520" s="19" t="str">
        <f t="shared" si="168"/>
        <v/>
      </c>
      <c r="AK520" s="19" t="str">
        <f t="shared" si="169"/>
        <v/>
      </c>
    </row>
    <row r="521" spans="2:37" x14ac:dyDescent="0.15">
      <c r="B521" s="51" t="str">
        <f>IFERROR(IF(AND(AF521=1,AI521=1),MAX($B$5:B520)+1,""),"")</f>
        <v/>
      </c>
      <c r="C521" s="51" t="str">
        <f>IFERROR(IF(AND(AG521=1,AJ521=1),MAX($C$5:C520)+1,""),"")</f>
        <v/>
      </c>
      <c r="D521" s="51" t="str">
        <f>IFERROR(IF(AND(AH521=1,AK521=1),MAX($D$5:D520)+1,""),"")</f>
        <v/>
      </c>
      <c r="F521" s="5" t="s">
        <v>1139</v>
      </c>
      <c r="G521" s="5" t="s">
        <v>1140</v>
      </c>
      <c r="H521" s="12">
        <f>IFERROR([1]!EM_S_STM07_IS(F521,"9",$H$1,"1")/1000000,"")</f>
        <v>348.69379358999998</v>
      </c>
      <c r="I521" s="12">
        <f>IFERROR([1]!EM_S_STM07_IS(F521,"9",$I$1,"1")/1000000,"")</f>
        <v>287.68640322000005</v>
      </c>
      <c r="J521" s="12">
        <f>IFERROR([1]!EM_S_STM07_IS(F521,"9",$J$1,"1")/1000000,"")</f>
        <v>584.56279073999997</v>
      </c>
      <c r="K521" s="12">
        <f>IFERROR([1]!EM_S_STM07_IS(F521,"9",$K$1,"1")/1000000,"")</f>
        <v>919.98759617999997</v>
      </c>
      <c r="L521" s="12">
        <f>IFERROR([1]!EM_S_STM07_IS(F521,"9",$L$1,"1")/1000000,"")</f>
        <v>1086.5618978699999</v>
      </c>
      <c r="M521" s="13">
        <f>IFERROR([1]!EM_S_STM07_IS(F521,"9",$M$1,"1")/1000000,"")</f>
        <v>1249.7950343099999</v>
      </c>
      <c r="N521" s="12">
        <f>IFERROR([1]!EM_S_STM07_IS(F521,"61",$N$1,"1")/1000000,"")</f>
        <v>37.604457659999994</v>
      </c>
      <c r="O521" s="12">
        <f>IFERROR([1]!EM_S_STM07_IS(F521,"61",$O$1,"1")/1000000,"")</f>
        <v>30.732717300000001</v>
      </c>
      <c r="P521" s="12">
        <f>IFERROR([1]!EM_S_STM07_IS(F521,"61",$P$1,"1")/1000000,"")</f>
        <v>141.27512000999999</v>
      </c>
      <c r="Q521" s="12">
        <f>IFERROR([1]!EM_S_STM07_IS(F521,"61",$Q$1,"1")/1000000,"")</f>
        <v>272.51518589</v>
      </c>
      <c r="R521" s="12">
        <f>IFERROR([1]!EM_S_STM07_IS(F521,"61",$R$1,"1")/1000000,"")</f>
        <v>304.35669283999999</v>
      </c>
      <c r="S521" s="12">
        <f>IFERROR([1]!EM_S_STM07_IS(F521,"61",$S$1,"1")/1000000,"")</f>
        <v>335.48006817000004</v>
      </c>
      <c r="T521" s="20">
        <f t="shared" si="152"/>
        <v>0.29085932227336619</v>
      </c>
      <c r="U521" s="20">
        <f t="shared" si="153"/>
        <v>0.54912148973228625</v>
      </c>
      <c r="V521" s="14">
        <f t="shared" si="154"/>
        <v>-0.17495978274202795</v>
      </c>
      <c r="W521" s="14">
        <f t="shared" si="155"/>
        <v>1.0319444513092686</v>
      </c>
      <c r="X521" s="14">
        <f t="shared" si="156"/>
        <v>0.57380457797422346</v>
      </c>
      <c r="Y521" s="14">
        <f t="shared" si="157"/>
        <v>0.18106146472154055</v>
      </c>
      <c r="Z521" s="15">
        <f t="shared" si="158"/>
        <v>0.15022902676781488</v>
      </c>
      <c r="AA521" s="14">
        <f t="shared" si="159"/>
        <v>-0.18273738773553674</v>
      </c>
      <c r="AB521" s="14">
        <f t="shared" si="160"/>
        <v>3.5968964810671</v>
      </c>
      <c r="AC521" s="14">
        <f t="shared" si="161"/>
        <v>0.92896800137710256</v>
      </c>
      <c r="AD521" s="14">
        <f t="shared" si="162"/>
        <v>0.11684305535491417</v>
      </c>
      <c r="AE521" s="14">
        <f t="shared" si="163"/>
        <v>0.1022595397511484</v>
      </c>
      <c r="AF521" s="18">
        <f t="shared" si="164"/>
        <v>1</v>
      </c>
      <c r="AG521" s="18">
        <f t="shared" si="165"/>
        <v>1</v>
      </c>
      <c r="AH521" s="18">
        <f t="shared" si="166"/>
        <v>1</v>
      </c>
      <c r="AI521" s="19" t="str">
        <f t="shared" si="167"/>
        <v/>
      </c>
      <c r="AJ521" s="19" t="str">
        <f t="shared" si="168"/>
        <v/>
      </c>
      <c r="AK521" s="19" t="str">
        <f t="shared" si="169"/>
        <v/>
      </c>
    </row>
    <row r="522" spans="2:37" x14ac:dyDescent="0.15">
      <c r="B522" s="51" t="str">
        <f>IFERROR(IF(AND(AF522=1,AI522=1),MAX($B$5:B521)+1,""),"")</f>
        <v/>
      </c>
      <c r="C522" s="51" t="str">
        <f>IFERROR(IF(AND(AG522=1,AJ522=1),MAX($C$5:C521)+1,""),"")</f>
        <v/>
      </c>
      <c r="D522" s="51" t="str">
        <f>IFERROR(IF(AND(AH522=1,AK522=1),MAX($D$5:D521)+1,""),"")</f>
        <v/>
      </c>
      <c r="F522" s="5" t="s">
        <v>1141</v>
      </c>
      <c r="G522" s="5" t="s">
        <v>1142</v>
      </c>
      <c r="H522" s="12">
        <f>IFERROR([1]!EM_S_STM07_IS(F522,"9",$H$1,"1")/1000000,"")</f>
        <v>3113.0681060700003</v>
      </c>
      <c r="I522" s="12">
        <f>IFERROR([1]!EM_S_STM07_IS(F522,"9",$I$1,"1")/1000000,"")</f>
        <v>4186.8941834400002</v>
      </c>
      <c r="J522" s="12">
        <f>IFERROR([1]!EM_S_STM07_IS(F522,"9",$J$1,"1")/1000000,"")</f>
        <v>3826.3461797700002</v>
      </c>
      <c r="K522" s="12">
        <f>IFERROR([1]!EM_S_STM07_IS(F522,"9",$K$1,"1")/1000000,"")</f>
        <v>5274.1709380299999</v>
      </c>
      <c r="L522" s="12">
        <f>IFERROR([1]!EM_S_STM07_IS(F522,"9",$L$1,"1")/1000000,"")</f>
        <v>5823.90765216</v>
      </c>
      <c r="M522" s="13">
        <f>IFERROR([1]!EM_S_STM07_IS(F522,"9",$M$1,"1")/1000000,"")</f>
        <v>6160.8176575500001</v>
      </c>
      <c r="N522" s="12">
        <f>IFERROR([1]!EM_S_STM07_IS(F522,"61",$N$1,"1")/1000000,"")</f>
        <v>315.40548622</v>
      </c>
      <c r="O522" s="12">
        <f>IFERROR([1]!EM_S_STM07_IS(F522,"61",$O$1,"1")/1000000,"")</f>
        <v>365.88386822000001</v>
      </c>
      <c r="P522" s="12">
        <f>IFERROR([1]!EM_S_STM07_IS(F522,"61",$P$1,"1")/1000000,"")</f>
        <v>271.29519061000002</v>
      </c>
      <c r="Q522" s="12">
        <f>IFERROR([1]!EM_S_STM07_IS(F522,"61",$Q$1,"1")/1000000,"")</f>
        <v>323.35382536000003</v>
      </c>
      <c r="R522" s="12">
        <f>IFERROR([1]!EM_S_STM07_IS(F522,"61",$R$1,"1")/1000000,"")</f>
        <v>487.72147121</v>
      </c>
      <c r="S522" s="12">
        <f>IFERROR([1]!EM_S_STM07_IS(F522,"61",$S$1,"1")/1000000,"")</f>
        <v>605.4068963200001</v>
      </c>
      <c r="T522" s="20">
        <f t="shared" si="152"/>
        <v>0.14627797187550362</v>
      </c>
      <c r="U522" s="20">
        <f t="shared" si="153"/>
        <v>0.13929351179538663</v>
      </c>
      <c r="V522" s="14">
        <f t="shared" si="154"/>
        <v>0.34494140210945129</v>
      </c>
      <c r="W522" s="14">
        <f t="shared" si="155"/>
        <v>-8.6113474062955581E-2</v>
      </c>
      <c r="X522" s="14">
        <f t="shared" si="156"/>
        <v>0.37838310760136912</v>
      </c>
      <c r="Y522" s="14">
        <f t="shared" si="157"/>
        <v>0.10423187276052469</v>
      </c>
      <c r="Z522" s="15">
        <f t="shared" si="158"/>
        <v>5.7849475903871052E-2</v>
      </c>
      <c r="AA522" s="14">
        <f t="shared" si="159"/>
        <v>0.16004281537699883</v>
      </c>
      <c r="AB522" s="14">
        <f t="shared" si="160"/>
        <v>-0.25852103857480091</v>
      </c>
      <c r="AC522" s="14">
        <f t="shared" si="161"/>
        <v>0.19188926509514434</v>
      </c>
      <c r="AD522" s="14">
        <f t="shared" si="162"/>
        <v>0.50832132778081185</v>
      </c>
      <c r="AE522" s="14">
        <f t="shared" si="163"/>
        <v>0.24129637930032377</v>
      </c>
      <c r="AF522" s="18" t="str">
        <f t="shared" si="164"/>
        <v/>
      </c>
      <c r="AG522" s="18" t="str">
        <f t="shared" si="165"/>
        <v/>
      </c>
      <c r="AH522" s="18" t="str">
        <f t="shared" si="166"/>
        <v/>
      </c>
      <c r="AI522" s="19" t="str">
        <f t="shared" si="167"/>
        <v/>
      </c>
      <c r="AJ522" s="19" t="str">
        <f t="shared" si="168"/>
        <v/>
      </c>
      <c r="AK522" s="19" t="str">
        <f t="shared" si="169"/>
        <v/>
      </c>
    </row>
    <row r="523" spans="2:37" x14ac:dyDescent="0.15">
      <c r="B523" s="51" t="str">
        <f>IFERROR(IF(AND(AF523=1,AI523=1),MAX($B$5:B522)+1,""),"")</f>
        <v/>
      </c>
      <c r="C523" s="51">
        <f>IFERROR(IF(AND(AG523=1,AJ523=1),MAX($C$5:C522)+1,""),"")</f>
        <v>15</v>
      </c>
      <c r="D523" s="51" t="str">
        <f>IFERROR(IF(AND(AH523=1,AK523=1),MAX($D$5:D522)+1,""),"")</f>
        <v/>
      </c>
      <c r="F523" s="5" t="s">
        <v>1143</v>
      </c>
      <c r="G523" s="5" t="s">
        <v>1144</v>
      </c>
      <c r="H523" s="12">
        <f>IFERROR([1]!EM_S_STM07_IS(F523,"9",$H$1,"1")/1000000,"")</f>
        <v>5056.7240984600003</v>
      </c>
      <c r="I523" s="12">
        <f>IFERROR([1]!EM_S_STM07_IS(F523,"9",$I$1,"1")/1000000,"")</f>
        <v>7175.1557077299994</v>
      </c>
      <c r="J523" s="12">
        <f>IFERROR([1]!EM_S_STM07_IS(F523,"9",$J$1,"1")/1000000,"")</f>
        <v>10154.4293894</v>
      </c>
      <c r="K523" s="12">
        <f>IFERROR([1]!EM_S_STM07_IS(F523,"9",$K$1,"1")/1000000,"")</f>
        <v>9235.7177313799984</v>
      </c>
      <c r="L523" s="12">
        <f>IFERROR([1]!EM_S_STM07_IS(F523,"9",$L$1,"1")/1000000,"")</f>
        <v>9532.877480090001</v>
      </c>
      <c r="M523" s="13">
        <f>IFERROR([1]!EM_S_STM07_IS(F523,"9",$M$1,"1")/1000000,"")</f>
        <v>8119.9405140600002</v>
      </c>
      <c r="N523" s="12">
        <f>IFERROR([1]!EM_S_STM07_IS(F523,"61",$N$1,"1")/1000000,"")</f>
        <v>363.57446793000003</v>
      </c>
      <c r="O523" s="12">
        <f>IFERROR([1]!EM_S_STM07_IS(F523,"61",$O$1,"1")/1000000,"")</f>
        <v>463.12892152000001</v>
      </c>
      <c r="P523" s="12">
        <f>IFERROR([1]!EM_S_STM07_IS(F523,"61",$P$1,"1")/1000000,"")</f>
        <v>634.96808440999996</v>
      </c>
      <c r="Q523" s="12">
        <f>IFERROR([1]!EM_S_STM07_IS(F523,"61",$Q$1,"1")/1000000,"")</f>
        <v>718.47671803999992</v>
      </c>
      <c r="R523" s="12">
        <f>IFERROR([1]!EM_S_STM07_IS(F523,"61",$R$1,"1")/1000000,"")</f>
        <v>866.77249661999997</v>
      </c>
      <c r="S523" s="12">
        <f>IFERROR([1]!EM_S_STM07_IS(F523,"61",$S$1,"1")/1000000,"")</f>
        <v>1050.8739049999999</v>
      </c>
      <c r="T523" s="20">
        <f t="shared" si="152"/>
        <v>9.935186576042776E-2</v>
      </c>
      <c r="U523" s="20">
        <f t="shared" si="153"/>
        <v>0.23649238514853854</v>
      </c>
      <c r="V523" s="14">
        <f t="shared" si="154"/>
        <v>0.41893359574732519</v>
      </c>
      <c r="W523" s="14">
        <f t="shared" si="155"/>
        <v>0.41522077053468603</v>
      </c>
      <c r="X523" s="14">
        <f t="shared" si="156"/>
        <v>-9.0473981628059377E-2</v>
      </c>
      <c r="Y523" s="14">
        <f t="shared" si="157"/>
        <v>3.2175057462004199E-2</v>
      </c>
      <c r="Z523" s="15">
        <f t="shared" si="158"/>
        <v>-0.14821725853300918</v>
      </c>
      <c r="AA523" s="14">
        <f t="shared" si="159"/>
        <v>0.27382135537957375</v>
      </c>
      <c r="AB523" s="14">
        <f t="shared" si="160"/>
        <v>0.37103958510304169</v>
      </c>
      <c r="AC523" s="14">
        <f t="shared" si="161"/>
        <v>0.13151626936902594</v>
      </c>
      <c r="AD523" s="14">
        <f t="shared" si="162"/>
        <v>0.20640303973182322</v>
      </c>
      <c r="AE523" s="14">
        <f t="shared" si="163"/>
        <v>0.21239876564831925</v>
      </c>
      <c r="AF523" s="18" t="str">
        <f t="shared" si="164"/>
        <v/>
      </c>
      <c r="AG523" s="18">
        <f t="shared" si="165"/>
        <v>1</v>
      </c>
      <c r="AH523" s="18" t="str">
        <f t="shared" si="166"/>
        <v/>
      </c>
      <c r="AI523" s="19" t="str">
        <f t="shared" si="167"/>
        <v/>
      </c>
      <c r="AJ523" s="19">
        <f t="shared" si="168"/>
        <v>1</v>
      </c>
      <c r="AK523" s="19" t="str">
        <f t="shared" si="169"/>
        <v/>
      </c>
    </row>
    <row r="524" spans="2:37" x14ac:dyDescent="0.15">
      <c r="B524" s="51" t="str">
        <f>IFERROR(IF(AND(AF524=1,AI524=1),MAX($B$5:B523)+1,""),"")</f>
        <v/>
      </c>
      <c r="C524" s="51" t="str">
        <f>IFERROR(IF(AND(AG524=1,AJ524=1),MAX($C$5:C523)+1,""),"")</f>
        <v/>
      </c>
      <c r="D524" s="51" t="str">
        <f>IFERROR(IF(AND(AH524=1,AK524=1),MAX($D$5:D523)+1,""),"")</f>
        <v/>
      </c>
      <c r="F524" s="5" t="s">
        <v>1145</v>
      </c>
      <c r="G524" s="5" t="s">
        <v>1146</v>
      </c>
      <c r="H524" s="12">
        <f>IFERROR([1]!EM_S_STM07_IS(F524,"9",$H$1,"1")/1000000,"")</f>
        <v>2300.9529507500001</v>
      </c>
      <c r="I524" s="12">
        <f>IFERROR([1]!EM_S_STM07_IS(F524,"9",$I$1,"1")/1000000,"")</f>
        <v>2014.3871378800002</v>
      </c>
      <c r="J524" s="12">
        <f>IFERROR([1]!EM_S_STM07_IS(F524,"9",$J$1,"1")/1000000,"")</f>
        <v>2106.43752804</v>
      </c>
      <c r="K524" s="12">
        <f>IFERROR([1]!EM_S_STM07_IS(F524,"9",$K$1,"1")/1000000,"")</f>
        <v>1956.08707832</v>
      </c>
      <c r="L524" s="12">
        <f>IFERROR([1]!EM_S_STM07_IS(F524,"9",$L$1,"1")/1000000,"")</f>
        <v>1601.83586788</v>
      </c>
      <c r="M524" s="13">
        <f>IFERROR([1]!EM_S_STM07_IS(F524,"9",$M$1,"1")/1000000,"")</f>
        <v>1028.0676749299998</v>
      </c>
      <c r="N524" s="12">
        <f>IFERROR([1]!EM_S_STM07_IS(F524,"61",$N$1,"1")/1000000,"")</f>
        <v>-130.11244048</v>
      </c>
      <c r="O524" s="12">
        <f>IFERROR([1]!EM_S_STM07_IS(F524,"61",$O$1,"1")/1000000,"")</f>
        <v>22.438404780000003</v>
      </c>
      <c r="P524" s="12">
        <f>IFERROR([1]!EM_S_STM07_IS(F524,"61",$P$1,"1")/1000000,"")</f>
        <v>193.23413026</v>
      </c>
      <c r="Q524" s="12">
        <f>IFERROR([1]!EM_S_STM07_IS(F524,"61",$Q$1,"1")/1000000,"")</f>
        <v>34.156536179999996</v>
      </c>
      <c r="R524" s="12">
        <f>IFERROR([1]!EM_S_STM07_IS(F524,"61",$R$1,"1")/1000000,"")</f>
        <v>-416.75763114999995</v>
      </c>
      <c r="S524" s="12">
        <f>IFERROR([1]!EM_S_STM07_IS(F524,"61",$S$1,"1")/1000000,"")</f>
        <v>67.136711349999999</v>
      </c>
      <c r="T524" s="20">
        <f t="shared" si="152"/>
        <v>-0.14881729025930979</v>
      </c>
      <c r="U524" s="20" t="str">
        <f t="shared" si="153"/>
        <v/>
      </c>
      <c r="V524" s="14">
        <f t="shared" si="154"/>
        <v>-0.12454223054695371</v>
      </c>
      <c r="W524" s="14">
        <f t="shared" si="155"/>
        <v>4.5696474341509294E-2</v>
      </c>
      <c r="X524" s="14">
        <f t="shared" si="156"/>
        <v>-7.1376647879938859E-2</v>
      </c>
      <c r="Y524" s="14">
        <f t="shared" si="157"/>
        <v>-0.18110196338715723</v>
      </c>
      <c r="Z524" s="15">
        <f t="shared" si="158"/>
        <v>-0.35819412241615722</v>
      </c>
      <c r="AA524" s="14">
        <f t="shared" si="159"/>
        <v>1.172453953651335</v>
      </c>
      <c r="AB524" s="14">
        <f t="shared" si="160"/>
        <v>7.6117588195144403</v>
      </c>
      <c r="AC524" s="14">
        <f t="shared" si="161"/>
        <v>-0.82323756091099565</v>
      </c>
      <c r="AD524" s="14">
        <f t="shared" si="162"/>
        <v>-13.201402067052339</v>
      </c>
      <c r="AE524" s="14">
        <f t="shared" si="163"/>
        <v>1.1610929382738431</v>
      </c>
      <c r="AF524" s="18" t="str">
        <f t="shared" si="164"/>
        <v/>
      </c>
      <c r="AG524" s="18" t="str">
        <f t="shared" si="165"/>
        <v/>
      </c>
      <c r="AH524" s="18" t="str">
        <f t="shared" si="166"/>
        <v/>
      </c>
      <c r="AI524" s="19" t="str">
        <f t="shared" si="167"/>
        <v/>
      </c>
      <c r="AJ524" s="19" t="str">
        <f t="shared" si="168"/>
        <v/>
      </c>
      <c r="AK524" s="19" t="str">
        <f t="shared" si="169"/>
        <v/>
      </c>
    </row>
    <row r="525" spans="2:37" x14ac:dyDescent="0.15">
      <c r="B525" s="51" t="str">
        <f>IFERROR(IF(AND(AF525=1,AI525=1),MAX($B$5:B524)+1,""),"")</f>
        <v/>
      </c>
      <c r="C525" s="51" t="str">
        <f>IFERROR(IF(AND(AG525=1,AJ525=1),MAX($C$5:C524)+1,""),"")</f>
        <v/>
      </c>
      <c r="D525" s="51" t="str">
        <f>IFERROR(IF(AND(AH525=1,AK525=1),MAX($D$5:D524)+1,""),"")</f>
        <v/>
      </c>
      <c r="F525" s="5" t="s">
        <v>1147</v>
      </c>
      <c r="G525" s="5" t="s">
        <v>1148</v>
      </c>
      <c r="H525" s="12">
        <f>IFERROR([1]!EM_S_STM07_IS(F525,"9",$H$1,"1")/1000000,"")</f>
        <v>1596.8042659800001</v>
      </c>
      <c r="I525" s="12">
        <f>IFERROR([1]!EM_S_STM07_IS(F525,"9",$I$1,"1")/1000000,"")</f>
        <v>1631.6478623</v>
      </c>
      <c r="J525" s="12">
        <f>IFERROR([1]!EM_S_STM07_IS(F525,"9",$J$1,"1")/1000000,"")</f>
        <v>1472.0404980399999</v>
      </c>
      <c r="K525" s="12">
        <f>IFERROR([1]!EM_S_STM07_IS(F525,"9",$K$1,"1")/1000000,"")</f>
        <v>1829.9341709300002</v>
      </c>
      <c r="L525" s="12">
        <f>IFERROR([1]!EM_S_STM07_IS(F525,"9",$L$1,"1")/1000000,"")</f>
        <v>1877.4511711800001</v>
      </c>
      <c r="M525" s="13">
        <f>IFERROR([1]!EM_S_STM07_IS(F525,"9",$M$1,"1")/1000000,"")</f>
        <v>1665.5342081700001</v>
      </c>
      <c r="N525" s="12">
        <f>IFERROR([1]!EM_S_STM07_IS(F525,"61",$N$1,"1")/1000000,"")</f>
        <v>19.476575459999999</v>
      </c>
      <c r="O525" s="12">
        <f>IFERROR([1]!EM_S_STM07_IS(F525,"61",$O$1,"1")/1000000,"")</f>
        <v>22.018969519999999</v>
      </c>
      <c r="P525" s="12">
        <f>IFERROR([1]!EM_S_STM07_IS(F525,"61",$P$1,"1")/1000000,"")</f>
        <v>-165.43363099999999</v>
      </c>
      <c r="Q525" s="12">
        <f>IFERROR([1]!EM_S_STM07_IS(F525,"61",$Q$1,"1")/1000000,"")</f>
        <v>37.339483380000004</v>
      </c>
      <c r="R525" s="12">
        <f>IFERROR([1]!EM_S_STM07_IS(F525,"61",$R$1,"1")/1000000,"")</f>
        <v>55.633060749999999</v>
      </c>
      <c r="S525" s="12">
        <f>IFERROR([1]!EM_S_STM07_IS(F525,"61",$S$1,"1")/1000000,"")</f>
        <v>102.52875959000001</v>
      </c>
      <c r="T525" s="20">
        <f t="shared" si="152"/>
        <v>8.4639422328525171E-3</v>
      </c>
      <c r="U525" s="20">
        <f t="shared" si="153"/>
        <v>0.39401234918793704</v>
      </c>
      <c r="V525" s="14">
        <f t="shared" si="154"/>
        <v>2.1820831182847288E-2</v>
      </c>
      <c r="W525" s="14">
        <f t="shared" si="155"/>
        <v>-9.7819736689394962E-2</v>
      </c>
      <c r="X525" s="14">
        <f t="shared" si="156"/>
        <v>0.24312759965947298</v>
      </c>
      <c r="Y525" s="14">
        <f t="shared" si="157"/>
        <v>2.5966507978727481E-2</v>
      </c>
      <c r="Z525" s="15">
        <f t="shared" si="158"/>
        <v>-0.11287482000227346</v>
      </c>
      <c r="AA525" s="14">
        <f t="shared" si="159"/>
        <v>0.13053599002665736</v>
      </c>
      <c r="AB525" s="14">
        <f t="shared" si="160"/>
        <v>-8.513232208697838</v>
      </c>
      <c r="AC525" s="14">
        <f t="shared" si="161"/>
        <v>1.2257067269471948</v>
      </c>
      <c r="AD525" s="14">
        <f t="shared" si="162"/>
        <v>0.48992582955227787</v>
      </c>
      <c r="AE525" s="14">
        <f t="shared" si="163"/>
        <v>0.84294658981170667</v>
      </c>
      <c r="AF525" s="18" t="str">
        <f t="shared" si="164"/>
        <v/>
      </c>
      <c r="AG525" s="18">
        <f t="shared" si="165"/>
        <v>1</v>
      </c>
      <c r="AH525" s="18" t="str">
        <f t="shared" si="166"/>
        <v/>
      </c>
      <c r="AI525" s="19" t="str">
        <f t="shared" si="167"/>
        <v/>
      </c>
      <c r="AJ525" s="19" t="str">
        <f t="shared" si="168"/>
        <v/>
      </c>
      <c r="AK525" s="19" t="str">
        <f t="shared" si="169"/>
        <v/>
      </c>
    </row>
    <row r="526" spans="2:37" x14ac:dyDescent="0.15">
      <c r="B526" s="51" t="str">
        <f>IFERROR(IF(AND(AF526=1,AI526=1),MAX($B$5:B525)+1,""),"")</f>
        <v/>
      </c>
      <c r="C526" s="51" t="str">
        <f>IFERROR(IF(AND(AG526=1,AJ526=1),MAX($C$5:C525)+1,""),"")</f>
        <v/>
      </c>
      <c r="D526" s="51" t="str">
        <f>IFERROR(IF(AND(AH526=1,AK526=1),MAX($D$5:D525)+1,""),"")</f>
        <v/>
      </c>
      <c r="F526" s="5" t="s">
        <v>1149</v>
      </c>
      <c r="G526" s="5" t="s">
        <v>1150</v>
      </c>
      <c r="H526" s="12">
        <f>IFERROR([1]!EM_S_STM07_IS(F526,"9",$H$1,"1")/1000000,"")</f>
        <v>1099.8880461700001</v>
      </c>
      <c r="I526" s="12">
        <f>IFERROR([1]!EM_S_STM07_IS(F526,"9",$I$1,"1")/1000000,"")</f>
        <v>1039.2106534899999</v>
      </c>
      <c r="J526" s="12">
        <f>IFERROR([1]!EM_S_STM07_IS(F526,"9",$J$1,"1")/1000000,"")</f>
        <v>1106.21335049</v>
      </c>
      <c r="K526" s="12">
        <f>IFERROR([1]!EM_S_STM07_IS(F526,"9",$K$1,"1")/1000000,"")</f>
        <v>1184.25553128</v>
      </c>
      <c r="L526" s="12">
        <f>IFERROR([1]!EM_S_STM07_IS(F526,"9",$L$1,"1")/1000000,"")</f>
        <v>1228.5044658699999</v>
      </c>
      <c r="M526" s="13">
        <f>IFERROR([1]!EM_S_STM07_IS(F526,"9",$M$1,"1")/1000000,"")</f>
        <v>2092.1093155200001</v>
      </c>
      <c r="N526" s="12">
        <f>IFERROR([1]!EM_S_STM07_IS(F526,"61",$N$1,"1")/1000000,"")</f>
        <v>345.77311036999998</v>
      </c>
      <c r="O526" s="12">
        <f>IFERROR([1]!EM_S_STM07_IS(F526,"61",$O$1,"1")/1000000,"")</f>
        <v>143.16749959999999</v>
      </c>
      <c r="P526" s="12">
        <f>IFERROR([1]!EM_S_STM07_IS(F526,"61",$P$1,"1")/1000000,"")</f>
        <v>108.65523356</v>
      </c>
      <c r="Q526" s="12">
        <f>IFERROR([1]!EM_S_STM07_IS(F526,"61",$Q$1,"1")/1000000,"")</f>
        <v>115.29743977</v>
      </c>
      <c r="R526" s="12">
        <f>IFERROR([1]!EM_S_STM07_IS(F526,"61",$R$1,"1")/1000000,"")</f>
        <v>95.767549279999997</v>
      </c>
      <c r="S526" s="12">
        <f>IFERROR([1]!EM_S_STM07_IS(F526,"61",$S$1,"1")/1000000,"")</f>
        <v>285.06850631999998</v>
      </c>
      <c r="T526" s="20">
        <f t="shared" si="152"/>
        <v>0.13722704214623738</v>
      </c>
      <c r="U526" s="20">
        <f t="shared" si="153"/>
        <v>-3.787476707126014E-2</v>
      </c>
      <c r="V526" s="14">
        <f t="shared" si="154"/>
        <v>-5.5166880748717374E-2</v>
      </c>
      <c r="W526" s="14">
        <f t="shared" si="155"/>
        <v>6.4474605581634245E-2</v>
      </c>
      <c r="X526" s="14">
        <f t="shared" si="156"/>
        <v>7.0548941355147263E-2</v>
      </c>
      <c r="Y526" s="14">
        <f t="shared" si="157"/>
        <v>3.7364346985294214E-2</v>
      </c>
      <c r="Z526" s="15">
        <f t="shared" si="158"/>
        <v>0.70297249512920101</v>
      </c>
      <c r="AA526" s="14">
        <f t="shared" si="159"/>
        <v>-0.58594958570722477</v>
      </c>
      <c r="AB526" s="14">
        <f t="shared" si="160"/>
        <v>-0.24106215542231899</v>
      </c>
      <c r="AC526" s="14">
        <f t="shared" si="161"/>
        <v>6.1131028781343848E-2</v>
      </c>
      <c r="AD526" s="14">
        <f t="shared" si="162"/>
        <v>-0.16938702653726759</v>
      </c>
      <c r="AE526" s="14">
        <f t="shared" si="163"/>
        <v>1.9766712050501789</v>
      </c>
      <c r="AF526" s="18" t="str">
        <f t="shared" si="164"/>
        <v/>
      </c>
      <c r="AG526" s="18" t="str">
        <f t="shared" si="165"/>
        <v/>
      </c>
      <c r="AH526" s="18" t="str">
        <f t="shared" si="166"/>
        <v/>
      </c>
      <c r="AI526" s="19" t="str">
        <f t="shared" si="167"/>
        <v/>
      </c>
      <c r="AJ526" s="19" t="str">
        <f t="shared" si="168"/>
        <v/>
      </c>
      <c r="AK526" s="19" t="str">
        <f t="shared" si="169"/>
        <v/>
      </c>
    </row>
    <row r="527" spans="2:37" x14ac:dyDescent="0.15">
      <c r="B527" s="51" t="str">
        <f>IFERROR(IF(AND(AF527=1,AI527=1),MAX($B$5:B526)+1,""),"")</f>
        <v/>
      </c>
      <c r="C527" s="51" t="str">
        <f>IFERROR(IF(AND(AG527=1,AJ527=1),MAX($C$5:C526)+1,""),"")</f>
        <v/>
      </c>
      <c r="D527" s="51" t="str">
        <f>IFERROR(IF(AND(AH527=1,AK527=1),MAX($D$5:D526)+1,""),"")</f>
        <v/>
      </c>
      <c r="F527" s="5" t="s">
        <v>1151</v>
      </c>
      <c r="G527" s="5" t="s">
        <v>1152</v>
      </c>
      <c r="H527" s="12">
        <f>IFERROR([1]!EM_S_STM07_IS(F527,"9",$H$1,"1")/1000000,"")</f>
        <v>973.21855726000001</v>
      </c>
      <c r="I527" s="12">
        <f>IFERROR([1]!EM_S_STM07_IS(F527,"9",$I$1,"1")/1000000,"")</f>
        <v>1509.8461483699998</v>
      </c>
      <c r="J527" s="12">
        <f>IFERROR([1]!EM_S_STM07_IS(F527,"9",$J$1,"1")/1000000,"")</f>
        <v>1553.9346953900001</v>
      </c>
      <c r="K527" s="12">
        <f>IFERROR([1]!EM_S_STM07_IS(F527,"9",$K$1,"1")/1000000,"")</f>
        <v>2070.0393143199999</v>
      </c>
      <c r="L527" s="12">
        <f>IFERROR([1]!EM_S_STM07_IS(F527,"9",$L$1,"1")/1000000,"")</f>
        <v>2634.8675520799998</v>
      </c>
      <c r="M527" s="13">
        <f>IFERROR([1]!EM_S_STM07_IS(F527,"9",$M$1,"1")/1000000,"")</f>
        <v>3037.7867715500001</v>
      </c>
      <c r="N527" s="12">
        <f>IFERROR([1]!EM_S_STM07_IS(F527,"61",$N$1,"1")/1000000,"")</f>
        <v>60.508850079999995</v>
      </c>
      <c r="O527" s="12">
        <f>IFERROR([1]!EM_S_STM07_IS(F527,"61",$O$1,"1")/1000000,"")</f>
        <v>116.48224523</v>
      </c>
      <c r="P527" s="12">
        <f>IFERROR([1]!EM_S_STM07_IS(F527,"61",$P$1,"1")/1000000,"")</f>
        <v>102.08225512</v>
      </c>
      <c r="Q527" s="12">
        <f>IFERROR([1]!EM_S_STM07_IS(F527,"61",$Q$1,"1")/1000000,"")</f>
        <v>122.73058697</v>
      </c>
      <c r="R527" s="12">
        <f>IFERROR([1]!EM_S_STM07_IS(F527,"61",$R$1,"1")/1000000,"")</f>
        <v>98.614072769999993</v>
      </c>
      <c r="S527" s="12">
        <f>IFERROR([1]!EM_S_STM07_IS(F527,"61",$S$1,"1")/1000000,"")</f>
        <v>85.183653370000002</v>
      </c>
      <c r="T527" s="20">
        <f t="shared" si="152"/>
        <v>0.25565225530043456</v>
      </c>
      <c r="U527" s="20">
        <f t="shared" si="153"/>
        <v>7.0797805633232347E-2</v>
      </c>
      <c r="V527" s="14">
        <f t="shared" si="154"/>
        <v>0.55139473770498315</v>
      </c>
      <c r="W527" s="14">
        <f t="shared" si="155"/>
        <v>2.9200688472529095E-2</v>
      </c>
      <c r="X527" s="14">
        <f t="shared" si="156"/>
        <v>0.33212761157924336</v>
      </c>
      <c r="Y527" s="14">
        <f t="shared" si="157"/>
        <v>0.27285870072740326</v>
      </c>
      <c r="Z527" s="15">
        <f t="shared" si="158"/>
        <v>0.15291820613598986</v>
      </c>
      <c r="AA527" s="14">
        <f t="shared" si="159"/>
        <v>0.92504476743478736</v>
      </c>
      <c r="AB527" s="14">
        <f t="shared" si="160"/>
        <v>-0.12362390578552555</v>
      </c>
      <c r="AC527" s="14">
        <f t="shared" si="161"/>
        <v>0.20227150963433776</v>
      </c>
      <c r="AD527" s="14">
        <f t="shared" si="162"/>
        <v>-0.19649962405781535</v>
      </c>
      <c r="AE527" s="14">
        <f t="shared" si="163"/>
        <v>-0.13619171202191482</v>
      </c>
      <c r="AF527" s="18">
        <f t="shared" si="164"/>
        <v>1</v>
      </c>
      <c r="AG527" s="18" t="str">
        <f t="shared" si="165"/>
        <v/>
      </c>
      <c r="AH527" s="18" t="str">
        <f t="shared" si="166"/>
        <v/>
      </c>
      <c r="AI527" s="19" t="str">
        <f t="shared" si="167"/>
        <v/>
      </c>
      <c r="AJ527" s="19" t="str">
        <f t="shared" si="168"/>
        <v/>
      </c>
      <c r="AK527" s="19" t="str">
        <f t="shared" si="169"/>
        <v/>
      </c>
    </row>
    <row r="528" spans="2:37" x14ac:dyDescent="0.15">
      <c r="B528" s="51" t="str">
        <f>IFERROR(IF(AND(AF528=1,AI528=1),MAX($B$5:B527)+1,""),"")</f>
        <v/>
      </c>
      <c r="C528" s="51" t="str">
        <f>IFERROR(IF(AND(AG528=1,AJ528=1),MAX($C$5:C527)+1,""),"")</f>
        <v/>
      </c>
      <c r="D528" s="51" t="str">
        <f>IFERROR(IF(AND(AH528=1,AK528=1),MAX($D$5:D527)+1,""),"")</f>
        <v/>
      </c>
      <c r="F528" s="5" t="s">
        <v>1153</v>
      </c>
      <c r="G528" s="5" t="s">
        <v>1154</v>
      </c>
      <c r="H528" s="12">
        <f>IFERROR([1]!EM_S_STM07_IS(F528,"9",$H$1,"1")/1000000,"")</f>
        <v>3000.65867123</v>
      </c>
      <c r="I528" s="12">
        <f>IFERROR([1]!EM_S_STM07_IS(F528,"9",$I$1,"1")/1000000,"")</f>
        <v>3521.8495586500003</v>
      </c>
      <c r="J528" s="12">
        <f>IFERROR([1]!EM_S_STM07_IS(F528,"9",$J$1,"1")/1000000,"")</f>
        <v>2910.2897023</v>
      </c>
      <c r="K528" s="12">
        <f>IFERROR([1]!EM_S_STM07_IS(F528,"9",$K$1,"1")/1000000,"")</f>
        <v>3268.50300212</v>
      </c>
      <c r="L528" s="12">
        <f>IFERROR([1]!EM_S_STM07_IS(F528,"9",$L$1,"1")/1000000,"")</f>
        <v>3668.8000863100001</v>
      </c>
      <c r="M528" s="13">
        <f>IFERROR([1]!EM_S_STM07_IS(F528,"9",$M$1,"1")/1000000,"")</f>
        <v>3958.2881744699998</v>
      </c>
      <c r="N528" s="12">
        <f>IFERROR([1]!EM_S_STM07_IS(F528,"61",$N$1,"1")/1000000,"")</f>
        <v>362.60205487000002</v>
      </c>
      <c r="O528" s="12">
        <f>IFERROR([1]!EM_S_STM07_IS(F528,"61",$O$1,"1")/1000000,"")</f>
        <v>74.873505989999998</v>
      </c>
      <c r="P528" s="12">
        <f>IFERROR([1]!EM_S_STM07_IS(F528,"61",$P$1,"1")/1000000,"")</f>
        <v>-220.43952037</v>
      </c>
      <c r="Q528" s="12">
        <f>IFERROR([1]!EM_S_STM07_IS(F528,"61",$Q$1,"1")/1000000,"")</f>
        <v>279.35062195</v>
      </c>
      <c r="R528" s="12">
        <f>IFERROR([1]!EM_S_STM07_IS(F528,"61",$R$1,"1")/1000000,"")</f>
        <v>381.28224492999999</v>
      </c>
      <c r="S528" s="12">
        <f>IFERROR([1]!EM_S_STM07_IS(F528,"61",$S$1,"1")/1000000,"")</f>
        <v>323.17377404000001</v>
      </c>
      <c r="T528" s="20">
        <f t="shared" si="152"/>
        <v>5.6959051883097134E-2</v>
      </c>
      <c r="U528" s="20">
        <f t="shared" si="153"/>
        <v>-2.2760146758814548E-2</v>
      </c>
      <c r="V528" s="14">
        <f t="shared" si="154"/>
        <v>0.17369216046367544</v>
      </c>
      <c r="W528" s="14">
        <f t="shared" si="155"/>
        <v>-0.17364735380247875</v>
      </c>
      <c r="X528" s="14">
        <f t="shared" si="156"/>
        <v>0.12308510026919459</v>
      </c>
      <c r="Y528" s="14">
        <f t="shared" si="157"/>
        <v>0.12247107741077838</v>
      </c>
      <c r="Z528" s="15">
        <f t="shared" si="158"/>
        <v>7.8905386325140603E-2</v>
      </c>
      <c r="AA528" s="14">
        <f t="shared" si="159"/>
        <v>-0.79351053038890351</v>
      </c>
      <c r="AB528" s="14">
        <f t="shared" si="160"/>
        <v>-3.9441591849517716</v>
      </c>
      <c r="AC528" s="14">
        <f t="shared" si="161"/>
        <v>2.2672438294236885</v>
      </c>
      <c r="AD528" s="14">
        <f t="shared" si="162"/>
        <v>0.36488776100969045</v>
      </c>
      <c r="AE528" s="14">
        <f t="shared" si="163"/>
        <v>-0.15240277160209276</v>
      </c>
      <c r="AF528" s="18" t="str">
        <f t="shared" si="164"/>
        <v/>
      </c>
      <c r="AG528" s="18" t="str">
        <f t="shared" si="165"/>
        <v/>
      </c>
      <c r="AH528" s="18" t="str">
        <f t="shared" si="166"/>
        <v/>
      </c>
      <c r="AI528" s="19" t="str">
        <f t="shared" si="167"/>
        <v/>
      </c>
      <c r="AJ528" s="19" t="str">
        <f t="shared" si="168"/>
        <v/>
      </c>
      <c r="AK528" s="19" t="str">
        <f t="shared" si="169"/>
        <v/>
      </c>
    </row>
    <row r="529" spans="2:37" x14ac:dyDescent="0.15">
      <c r="B529" s="51" t="str">
        <f>IFERROR(IF(AND(AF529=1,AI529=1),MAX($B$5:B528)+1,""),"")</f>
        <v/>
      </c>
      <c r="C529" s="51" t="str">
        <f>IFERROR(IF(AND(AG529=1,AJ529=1),MAX($C$5:C528)+1,""),"")</f>
        <v/>
      </c>
      <c r="D529" s="51" t="str">
        <f>IFERROR(IF(AND(AH529=1,AK529=1),MAX($D$5:D528)+1,""),"")</f>
        <v/>
      </c>
      <c r="F529" s="5" t="s">
        <v>1155</v>
      </c>
      <c r="G529" s="5" t="s">
        <v>1156</v>
      </c>
      <c r="H529" s="12">
        <f>IFERROR([1]!EM_S_STM07_IS(F529,"9",$H$1,"1")/1000000,"")</f>
        <v>561.34117800000001</v>
      </c>
      <c r="I529" s="12">
        <f>IFERROR([1]!EM_S_STM07_IS(F529,"9",$I$1,"1")/1000000,"")</f>
        <v>614.21078154999998</v>
      </c>
      <c r="J529" s="12">
        <f>IFERROR([1]!EM_S_STM07_IS(F529,"9",$J$1,"1")/1000000,"")</f>
        <v>367.97297311</v>
      </c>
      <c r="K529" s="12">
        <f>IFERROR([1]!EM_S_STM07_IS(F529,"9",$K$1,"1")/1000000,"")</f>
        <v>317.63134107999997</v>
      </c>
      <c r="L529" s="12">
        <f>IFERROR([1]!EM_S_STM07_IS(F529,"9",$L$1,"1")/1000000,"")</f>
        <v>350.24520338999997</v>
      </c>
      <c r="M529" s="13">
        <f>IFERROR([1]!EM_S_STM07_IS(F529,"9",$M$1,"1")/1000000,"")</f>
        <v>307.25362627999999</v>
      </c>
      <c r="N529" s="12">
        <f>IFERROR([1]!EM_S_STM07_IS(F529,"61",$N$1,"1")/1000000,"")</f>
        <v>10.28053826</v>
      </c>
      <c r="O529" s="12">
        <f>IFERROR([1]!EM_S_STM07_IS(F529,"61",$O$1,"1")/1000000,"")</f>
        <v>10.635916029999999</v>
      </c>
      <c r="P529" s="12">
        <f>IFERROR([1]!EM_S_STM07_IS(F529,"61",$P$1,"1")/1000000,"")</f>
        <v>-34.51556661</v>
      </c>
      <c r="Q529" s="12">
        <f>IFERROR([1]!EM_S_STM07_IS(F529,"61",$Q$1,"1")/1000000,"")</f>
        <v>21.307586870000002</v>
      </c>
      <c r="R529" s="12">
        <f>IFERROR([1]!EM_S_STM07_IS(F529,"61",$R$1,"1")/1000000,"")</f>
        <v>19.509377910000001</v>
      </c>
      <c r="S529" s="12">
        <f>IFERROR([1]!EM_S_STM07_IS(F529,"61",$S$1,"1")/1000000,"")</f>
        <v>16.408102840000002</v>
      </c>
      <c r="T529" s="20">
        <f t="shared" si="152"/>
        <v>-0.11355045158494959</v>
      </c>
      <c r="U529" s="20">
        <f t="shared" si="153"/>
        <v>9.8015581698903231E-2</v>
      </c>
      <c r="V529" s="14">
        <f t="shared" si="154"/>
        <v>9.4184438309637006E-2</v>
      </c>
      <c r="W529" s="14">
        <f t="shared" si="155"/>
        <v>-0.40090114963238388</v>
      </c>
      <c r="X529" s="14">
        <f t="shared" si="156"/>
        <v>-0.13680796066223905</v>
      </c>
      <c r="Y529" s="14">
        <f t="shared" si="157"/>
        <v>0.10267835094328974</v>
      </c>
      <c r="Z529" s="15">
        <f t="shared" si="158"/>
        <v>-0.12274708316884106</v>
      </c>
      <c r="AA529" s="14">
        <f t="shared" si="159"/>
        <v>3.4568012006017154E-2</v>
      </c>
      <c r="AB529" s="14">
        <f t="shared" si="160"/>
        <v>-4.2451898372123571</v>
      </c>
      <c r="AC529" s="14">
        <f t="shared" si="161"/>
        <v>1.6173326693650938</v>
      </c>
      <c r="AD529" s="14">
        <f t="shared" si="162"/>
        <v>-8.439289587183553E-2</v>
      </c>
      <c r="AE529" s="14">
        <f t="shared" si="163"/>
        <v>-0.15896329879438989</v>
      </c>
      <c r="AF529" s="18" t="str">
        <f t="shared" si="164"/>
        <v/>
      </c>
      <c r="AG529" s="18" t="str">
        <f t="shared" si="165"/>
        <v/>
      </c>
      <c r="AH529" s="18" t="str">
        <f t="shared" si="166"/>
        <v/>
      </c>
      <c r="AI529" s="19" t="str">
        <f t="shared" si="167"/>
        <v/>
      </c>
      <c r="AJ529" s="19" t="str">
        <f t="shared" si="168"/>
        <v/>
      </c>
      <c r="AK529" s="19" t="str">
        <f t="shared" si="169"/>
        <v/>
      </c>
    </row>
    <row r="530" spans="2:37" x14ac:dyDescent="0.15">
      <c r="B530" s="51" t="str">
        <f>IFERROR(IF(AND(AF530=1,AI530=1),MAX($B$5:B529)+1,""),"")</f>
        <v/>
      </c>
      <c r="C530" s="51" t="str">
        <f>IFERROR(IF(AND(AG530=1,AJ530=1),MAX($C$5:C529)+1,""),"")</f>
        <v/>
      </c>
      <c r="D530" s="51" t="str">
        <f>IFERROR(IF(AND(AH530=1,AK530=1),MAX($D$5:D529)+1,""),"")</f>
        <v/>
      </c>
      <c r="F530" s="5" t="s">
        <v>1157</v>
      </c>
      <c r="G530" s="5" t="s">
        <v>1158</v>
      </c>
      <c r="H530" s="12">
        <f>IFERROR([1]!EM_S_STM07_IS(F530,"9",$H$1,"1")/1000000,"")</f>
        <v>118.71670842</v>
      </c>
      <c r="I530" s="12">
        <f>IFERROR([1]!EM_S_STM07_IS(F530,"9",$I$1,"1")/1000000,"")</f>
        <v>132.64417843999999</v>
      </c>
      <c r="J530" s="12">
        <f>IFERROR([1]!EM_S_STM07_IS(F530,"9",$J$1,"1")/1000000,"")</f>
        <v>125.09565043000001</v>
      </c>
      <c r="K530" s="12">
        <f>IFERROR([1]!EM_S_STM07_IS(F530,"9",$K$1,"1")/1000000,"")</f>
        <v>132.09257409</v>
      </c>
      <c r="L530" s="12">
        <f>IFERROR([1]!EM_S_STM07_IS(F530,"9",$L$1,"1")/1000000,"")</f>
        <v>123.3745122</v>
      </c>
      <c r="M530" s="13">
        <f>IFERROR([1]!EM_S_STM07_IS(F530,"9",$M$1,"1")/1000000,"")</f>
        <v>97.96452085</v>
      </c>
      <c r="N530" s="12">
        <f>IFERROR([1]!EM_S_STM07_IS(F530,"61",$N$1,"1")/1000000,"")</f>
        <v>13.15228596</v>
      </c>
      <c r="O530" s="12">
        <f>IFERROR([1]!EM_S_STM07_IS(F530,"61",$O$1,"1")/1000000,"")</f>
        <v>13.292052589999999</v>
      </c>
      <c r="P530" s="12">
        <f>IFERROR([1]!EM_S_STM07_IS(F530,"61",$P$1,"1")/1000000,"")</f>
        <v>5.14668642</v>
      </c>
      <c r="Q530" s="12">
        <f>IFERROR([1]!EM_S_STM07_IS(F530,"61",$Q$1,"1")/1000000,"")</f>
        <v>5.9785379900000004</v>
      </c>
      <c r="R530" s="12">
        <f>IFERROR([1]!EM_S_STM07_IS(F530,"61",$R$1,"1")/1000000,"")</f>
        <v>5.8416801200000004</v>
      </c>
      <c r="S530" s="12">
        <f>IFERROR([1]!EM_S_STM07_IS(F530,"61",$S$1,"1")/1000000,"")</f>
        <v>-11.13320498</v>
      </c>
      <c r="T530" s="20">
        <f t="shared" si="152"/>
        <v>-3.7697986747886159E-2</v>
      </c>
      <c r="U530" s="20">
        <f t="shared" si="153"/>
        <v>-1.9672167133865486</v>
      </c>
      <c r="V530" s="14">
        <f t="shared" si="154"/>
        <v>0.11731684785874379</v>
      </c>
      <c r="W530" s="14">
        <f t="shared" si="155"/>
        <v>-5.6908098785612898E-2</v>
      </c>
      <c r="X530" s="14">
        <f t="shared" si="156"/>
        <v>5.5932589470129294E-2</v>
      </c>
      <c r="Y530" s="14">
        <f t="shared" si="157"/>
        <v>-6.5999636618936916E-2</v>
      </c>
      <c r="Z530" s="15">
        <f t="shared" si="158"/>
        <v>-0.20595819101443222</v>
      </c>
      <c r="AA530" s="14">
        <f t="shared" si="159"/>
        <v>1.0626793731908691E-2</v>
      </c>
      <c r="AB530" s="14">
        <f t="shared" si="160"/>
        <v>-0.6127997248617566</v>
      </c>
      <c r="AC530" s="14">
        <f t="shared" si="161"/>
        <v>0.16162857071832257</v>
      </c>
      <c r="AD530" s="14">
        <f t="shared" si="162"/>
        <v>-2.2891528033929919E-2</v>
      </c>
      <c r="AE530" s="14">
        <f t="shared" si="163"/>
        <v>-2.9058224263056704</v>
      </c>
      <c r="AF530" s="18" t="str">
        <f t="shared" si="164"/>
        <v/>
      </c>
      <c r="AG530" s="18" t="str">
        <f t="shared" si="165"/>
        <v/>
      </c>
      <c r="AH530" s="18" t="str">
        <f t="shared" si="166"/>
        <v/>
      </c>
      <c r="AI530" s="19" t="str">
        <f t="shared" si="167"/>
        <v/>
      </c>
      <c r="AJ530" s="19" t="str">
        <f t="shared" si="168"/>
        <v/>
      </c>
      <c r="AK530" s="19" t="str">
        <f t="shared" si="169"/>
        <v/>
      </c>
    </row>
    <row r="531" spans="2:37" x14ac:dyDescent="0.15">
      <c r="B531" s="51" t="str">
        <f>IFERROR(IF(AND(AF531=1,AI531=1),MAX($B$5:B530)+1,""),"")</f>
        <v/>
      </c>
      <c r="C531" s="51" t="str">
        <f>IFERROR(IF(AND(AG531=1,AJ531=1),MAX($C$5:C530)+1,""),"")</f>
        <v/>
      </c>
      <c r="D531" s="51" t="str">
        <f>IFERROR(IF(AND(AH531=1,AK531=1),MAX($D$5:D530)+1,""),"")</f>
        <v/>
      </c>
      <c r="F531" s="5" t="s">
        <v>1159</v>
      </c>
      <c r="G531" s="5" t="s">
        <v>1160</v>
      </c>
      <c r="H531" s="12">
        <f>IFERROR([1]!EM_S_STM07_IS(F531,"9",$H$1,"1")/1000000,"")</f>
        <v>265.64756671000004</v>
      </c>
      <c r="I531" s="12">
        <f>IFERROR([1]!EM_S_STM07_IS(F531,"9",$I$1,"1")/1000000,"")</f>
        <v>255.26997630000002</v>
      </c>
      <c r="J531" s="12">
        <f>IFERROR([1]!EM_S_STM07_IS(F531,"9",$J$1,"1")/1000000,"")</f>
        <v>461.66314887999999</v>
      </c>
      <c r="K531" s="12">
        <f>IFERROR([1]!EM_S_STM07_IS(F531,"9",$K$1,"1")/1000000,"")</f>
        <v>702.14656292999996</v>
      </c>
      <c r="L531" s="12">
        <f>IFERROR([1]!EM_S_STM07_IS(F531,"9",$L$1,"1")/1000000,"")</f>
        <v>941.47639914000001</v>
      </c>
      <c r="M531" s="13">
        <f>IFERROR([1]!EM_S_STM07_IS(F531,"9",$M$1,"1")/1000000,"")</f>
        <v>1426.49746104</v>
      </c>
      <c r="N531" s="12">
        <f>IFERROR([1]!EM_S_STM07_IS(F531,"61",$N$1,"1")/1000000,"")</f>
        <v>-9.0842045399999982</v>
      </c>
      <c r="O531" s="12">
        <f>IFERROR([1]!EM_S_STM07_IS(F531,"61",$O$1,"1")/1000000,"")</f>
        <v>16.77914603</v>
      </c>
      <c r="P531" s="12">
        <f>IFERROR([1]!EM_S_STM07_IS(F531,"61",$P$1,"1")/1000000,"")</f>
        <v>24.36402241</v>
      </c>
      <c r="Q531" s="12">
        <f>IFERROR([1]!EM_S_STM07_IS(F531,"61",$Q$1,"1")/1000000,"")</f>
        <v>63.232857850000002</v>
      </c>
      <c r="R531" s="12">
        <f>IFERROR([1]!EM_S_STM07_IS(F531,"61",$R$1,"1")/1000000,"")</f>
        <v>65.02148948</v>
      </c>
      <c r="S531" s="12">
        <f>IFERROR([1]!EM_S_STM07_IS(F531,"61",$S$1,"1")/1000000,"")</f>
        <v>83.454749750000005</v>
      </c>
      <c r="T531" s="20">
        <f t="shared" si="152"/>
        <v>0.39956486772269462</v>
      </c>
      <c r="U531" s="20" t="str">
        <f t="shared" si="153"/>
        <v/>
      </c>
      <c r="V531" s="14">
        <f t="shared" si="154"/>
        <v>-3.9065256793144029E-2</v>
      </c>
      <c r="W531" s="14">
        <f t="shared" si="155"/>
        <v>0.80852897615127783</v>
      </c>
      <c r="X531" s="14">
        <f t="shared" si="156"/>
        <v>0.5209066710943151</v>
      </c>
      <c r="Y531" s="14">
        <f t="shared" si="157"/>
        <v>0.3408545293041047</v>
      </c>
      <c r="Z531" s="15">
        <f t="shared" si="158"/>
        <v>0.51517070671452492</v>
      </c>
      <c r="AA531" s="14">
        <f t="shared" si="159"/>
        <v>2.8470682772627227</v>
      </c>
      <c r="AB531" s="14">
        <f t="shared" si="160"/>
        <v>0.45204185996347757</v>
      </c>
      <c r="AC531" s="14">
        <f t="shared" si="161"/>
        <v>1.5953373702384472</v>
      </c>
      <c r="AD531" s="14">
        <f t="shared" si="162"/>
        <v>2.8286427196489546E-2</v>
      </c>
      <c r="AE531" s="14">
        <f t="shared" si="163"/>
        <v>0.28349489403299355</v>
      </c>
      <c r="AF531" s="18">
        <f t="shared" si="164"/>
        <v>1</v>
      </c>
      <c r="AG531" s="18" t="str">
        <f t="shared" si="165"/>
        <v/>
      </c>
      <c r="AH531" s="18" t="str">
        <f t="shared" si="166"/>
        <v/>
      </c>
      <c r="AI531" s="19" t="str">
        <f t="shared" si="167"/>
        <v/>
      </c>
      <c r="AJ531" s="19" t="str">
        <f t="shared" si="168"/>
        <v/>
      </c>
      <c r="AK531" s="19" t="str">
        <f t="shared" si="169"/>
        <v/>
      </c>
    </row>
    <row r="532" spans="2:37" x14ac:dyDescent="0.15">
      <c r="B532" s="51" t="str">
        <f>IFERROR(IF(AND(AF532=1,AI532=1),MAX($B$5:B531)+1,""),"")</f>
        <v/>
      </c>
      <c r="C532" s="51" t="str">
        <f>IFERROR(IF(AND(AG532=1,AJ532=1),MAX($C$5:C531)+1,""),"")</f>
        <v/>
      </c>
      <c r="D532" s="51" t="str">
        <f>IFERROR(IF(AND(AH532=1,AK532=1),MAX($D$5:D531)+1,""),"")</f>
        <v/>
      </c>
      <c r="F532" s="5" t="s">
        <v>1161</v>
      </c>
      <c r="G532" s="5" t="s">
        <v>1162</v>
      </c>
      <c r="H532" s="12">
        <f>IFERROR([1]!EM_S_STM07_IS(F532,"9",$H$1,"1")/1000000,"")</f>
        <v>3930.1590235999997</v>
      </c>
      <c r="I532" s="12">
        <f>IFERROR([1]!EM_S_STM07_IS(F532,"9",$I$1,"1")/1000000,"")</f>
        <v>4023.9365300300001</v>
      </c>
      <c r="J532" s="12">
        <f>IFERROR([1]!EM_S_STM07_IS(F532,"9",$J$1,"1")/1000000,"")</f>
        <v>4512.0638962499997</v>
      </c>
      <c r="K532" s="12">
        <f>IFERROR([1]!EM_S_STM07_IS(F532,"9",$K$1,"1")/1000000,"")</f>
        <v>5397.6509786500001</v>
      </c>
      <c r="L532" s="12">
        <f>IFERROR([1]!EM_S_STM07_IS(F532,"9",$L$1,"1")/1000000,"")</f>
        <v>6002.4514742700003</v>
      </c>
      <c r="M532" s="13">
        <f>IFERROR([1]!EM_S_STM07_IS(F532,"9",$M$1,"1")/1000000,"")</f>
        <v>6685.78197705</v>
      </c>
      <c r="N532" s="12">
        <f>IFERROR([1]!EM_S_STM07_IS(F532,"61",$N$1,"1")/1000000,"")</f>
        <v>90.770410499999997</v>
      </c>
      <c r="O532" s="12">
        <f>IFERROR([1]!EM_S_STM07_IS(F532,"61",$O$1,"1")/1000000,"")</f>
        <v>70.961928069999999</v>
      </c>
      <c r="P532" s="12">
        <f>IFERROR([1]!EM_S_STM07_IS(F532,"61",$P$1,"1")/1000000,"")</f>
        <v>57.118201579999997</v>
      </c>
      <c r="Q532" s="12">
        <f>IFERROR([1]!EM_S_STM07_IS(F532,"61",$Q$1,"1")/1000000,"")</f>
        <v>89.241057089999998</v>
      </c>
      <c r="R532" s="12">
        <f>IFERROR([1]!EM_S_STM07_IS(F532,"61",$R$1,"1")/1000000,"")</f>
        <v>98.226883110000003</v>
      </c>
      <c r="S532" s="12">
        <f>IFERROR([1]!EM_S_STM07_IS(F532,"61",$S$1,"1")/1000000,"")</f>
        <v>108.42257812999999</v>
      </c>
      <c r="T532" s="20">
        <f t="shared" si="152"/>
        <v>0.11211171943678422</v>
      </c>
      <c r="U532" s="20">
        <f t="shared" si="153"/>
        <v>3.6179715279783586E-2</v>
      </c>
      <c r="V532" s="14">
        <f t="shared" si="154"/>
        <v>2.386099541186015E-2</v>
      </c>
      <c r="W532" s="14">
        <f t="shared" si="155"/>
        <v>0.12130593079119975</v>
      </c>
      <c r="X532" s="14">
        <f t="shared" si="156"/>
        <v>0.19627095332936584</v>
      </c>
      <c r="Y532" s="14">
        <f t="shared" si="157"/>
        <v>0.11204883346704757</v>
      </c>
      <c r="Z532" s="15">
        <f t="shared" si="158"/>
        <v>0.11384190371369962</v>
      </c>
      <c r="AA532" s="14">
        <f t="shared" si="159"/>
        <v>-0.21822620742692353</v>
      </c>
      <c r="AB532" s="14">
        <f t="shared" si="160"/>
        <v>-0.19508667346727016</v>
      </c>
      <c r="AC532" s="14">
        <f t="shared" si="161"/>
        <v>0.56239262829395276</v>
      </c>
      <c r="AD532" s="14">
        <f t="shared" si="162"/>
        <v>0.10069161340096812</v>
      </c>
      <c r="AE532" s="14">
        <f t="shared" si="163"/>
        <v>0.10379739942050563</v>
      </c>
      <c r="AF532" s="18" t="str">
        <f t="shared" si="164"/>
        <v/>
      </c>
      <c r="AG532" s="18" t="str">
        <f t="shared" si="165"/>
        <v/>
      </c>
      <c r="AH532" s="18" t="str">
        <f t="shared" si="166"/>
        <v/>
      </c>
      <c r="AI532" s="19" t="str">
        <f t="shared" si="167"/>
        <v/>
      </c>
      <c r="AJ532" s="19" t="str">
        <f t="shared" si="168"/>
        <v/>
      </c>
      <c r="AK532" s="19" t="str">
        <f t="shared" si="169"/>
        <v/>
      </c>
    </row>
    <row r="533" spans="2:37" x14ac:dyDescent="0.15">
      <c r="B533" s="51" t="str">
        <f>IFERROR(IF(AND(AF533=1,AI533=1),MAX($B$5:B532)+1,""),"")</f>
        <v/>
      </c>
      <c r="C533" s="51" t="str">
        <f>IFERROR(IF(AND(AG533=1,AJ533=1),MAX($C$5:C532)+1,""),"")</f>
        <v/>
      </c>
      <c r="D533" s="51" t="str">
        <f>IFERROR(IF(AND(AH533=1,AK533=1),MAX($D$5:D532)+1,""),"")</f>
        <v/>
      </c>
      <c r="F533" s="5" t="s">
        <v>1163</v>
      </c>
      <c r="G533" s="5" t="s">
        <v>1164</v>
      </c>
      <c r="H533" s="12">
        <f>IFERROR([1]!EM_S_STM07_IS(F533,"9",$H$1,"1")/1000000,"")</f>
        <v>1362.1994115099999</v>
      </c>
      <c r="I533" s="12">
        <f>IFERROR([1]!EM_S_STM07_IS(F533,"9",$I$1,"1")/1000000,"")</f>
        <v>1793.2732150699999</v>
      </c>
      <c r="J533" s="12">
        <f>IFERROR([1]!EM_S_STM07_IS(F533,"9",$J$1,"1")/1000000,"")</f>
        <v>1765.52213575</v>
      </c>
      <c r="K533" s="12">
        <f>IFERROR([1]!EM_S_STM07_IS(F533,"9",$K$1,"1")/1000000,"")</f>
        <v>1521.9887742200001</v>
      </c>
      <c r="L533" s="12">
        <f>IFERROR([1]!EM_S_STM07_IS(F533,"9",$L$1,"1")/1000000,"")</f>
        <v>2378.53878764</v>
      </c>
      <c r="M533" s="13">
        <f>IFERROR([1]!EM_S_STM07_IS(F533,"9",$M$1,"1")/1000000,"")</f>
        <v>2479.9645422600001</v>
      </c>
      <c r="N533" s="12">
        <f>IFERROR([1]!EM_S_STM07_IS(F533,"61",$N$1,"1")/1000000,"")</f>
        <v>50.702010810000004</v>
      </c>
      <c r="O533" s="12">
        <f>IFERROR([1]!EM_S_STM07_IS(F533,"61",$O$1,"1")/1000000,"")</f>
        <v>7.6274613499999999</v>
      </c>
      <c r="P533" s="12">
        <f>IFERROR([1]!EM_S_STM07_IS(F533,"61",$P$1,"1")/1000000,"")</f>
        <v>71.634334769999995</v>
      </c>
      <c r="Q533" s="12">
        <f>IFERROR([1]!EM_S_STM07_IS(F533,"61",$Q$1,"1")/1000000,"")</f>
        <v>29.210207399999998</v>
      </c>
      <c r="R533" s="12">
        <f>IFERROR([1]!EM_S_STM07_IS(F533,"61",$R$1,"1")/1000000,"")</f>
        <v>-158.33143751</v>
      </c>
      <c r="S533" s="12">
        <f>IFERROR([1]!EM_S_STM07_IS(F533,"61",$S$1,"1")/1000000,"")</f>
        <v>-183.34427026</v>
      </c>
      <c r="T533" s="20">
        <f t="shared" si="152"/>
        <v>0.1273037628088951</v>
      </c>
      <c r="U533" s="20">
        <f t="shared" si="153"/>
        <v>-2.2931485933835134</v>
      </c>
      <c r="V533" s="14">
        <f t="shared" si="154"/>
        <v>0.31645425766419477</v>
      </c>
      <c r="W533" s="14">
        <f t="shared" si="155"/>
        <v>-1.5475098321209611E-2</v>
      </c>
      <c r="X533" s="14">
        <f t="shared" si="156"/>
        <v>-0.1379384356608738</v>
      </c>
      <c r="Y533" s="14">
        <f t="shared" si="157"/>
        <v>0.56278339757070217</v>
      </c>
      <c r="Z533" s="15">
        <f t="shared" si="158"/>
        <v>4.2642043571900441E-2</v>
      </c>
      <c r="AA533" s="14">
        <f t="shared" si="159"/>
        <v>-0.84956294182132075</v>
      </c>
      <c r="AB533" s="14">
        <f t="shared" si="160"/>
        <v>8.3916352352280352</v>
      </c>
      <c r="AC533" s="14">
        <f t="shared" si="161"/>
        <v>-0.59223174900993081</v>
      </c>
      <c r="AD533" s="14">
        <f t="shared" si="162"/>
        <v>-6.4204146975690426</v>
      </c>
      <c r="AE533" s="14">
        <f t="shared" si="163"/>
        <v>-0.15797767735431711</v>
      </c>
      <c r="AF533" s="18" t="str">
        <f t="shared" si="164"/>
        <v/>
      </c>
      <c r="AG533" s="18" t="str">
        <f t="shared" si="165"/>
        <v/>
      </c>
      <c r="AH533" s="18" t="str">
        <f t="shared" si="166"/>
        <v/>
      </c>
      <c r="AI533" s="19" t="str">
        <f t="shared" si="167"/>
        <v/>
      </c>
      <c r="AJ533" s="19" t="str">
        <f t="shared" si="168"/>
        <v/>
      </c>
      <c r="AK533" s="19" t="str">
        <f t="shared" si="169"/>
        <v/>
      </c>
    </row>
    <row r="534" spans="2:37" x14ac:dyDescent="0.15">
      <c r="B534" s="51" t="str">
        <f>IFERROR(IF(AND(AF534=1,AI534=1),MAX($B$5:B533)+1,""),"")</f>
        <v/>
      </c>
      <c r="C534" s="51" t="str">
        <f>IFERROR(IF(AND(AG534=1,AJ534=1),MAX($C$5:C533)+1,""),"")</f>
        <v/>
      </c>
      <c r="D534" s="51" t="str">
        <f>IFERROR(IF(AND(AH534=1,AK534=1),MAX($D$5:D533)+1,""),"")</f>
        <v/>
      </c>
      <c r="F534" s="5" t="s">
        <v>1165</v>
      </c>
      <c r="G534" s="5" t="s">
        <v>1166</v>
      </c>
      <c r="H534" s="12">
        <f>IFERROR([1]!EM_S_STM07_IS(F534,"9",$H$1,"1")/1000000,"")</f>
        <v>6044.9654785399998</v>
      </c>
      <c r="I534" s="12">
        <f>IFERROR([1]!EM_S_STM07_IS(F534,"9",$I$1,"1")/1000000,"")</f>
        <v>6112.0974128400003</v>
      </c>
      <c r="J534" s="12">
        <f>IFERROR([1]!EM_S_STM07_IS(F534,"9",$J$1,"1")/1000000,"")</f>
        <v>6824.8007559399994</v>
      </c>
      <c r="K534" s="12">
        <f>IFERROR([1]!EM_S_STM07_IS(F534,"9",$K$1,"1")/1000000,"")</f>
        <v>7857.79549322</v>
      </c>
      <c r="L534" s="12">
        <f>IFERROR([1]!EM_S_STM07_IS(F534,"9",$L$1,"1")/1000000,"")</f>
        <v>7973.6172163700003</v>
      </c>
      <c r="M534" s="13">
        <f>IFERROR([1]!EM_S_STM07_IS(F534,"9",$M$1,"1")/1000000,"")</f>
        <v>8507.9842733799996</v>
      </c>
      <c r="N534" s="12">
        <f>IFERROR([1]!EM_S_STM07_IS(F534,"61",$N$1,"1")/1000000,"")</f>
        <v>322.33319431000001</v>
      </c>
      <c r="O534" s="12">
        <f>IFERROR([1]!EM_S_STM07_IS(F534,"61",$O$1,"1")/1000000,"")</f>
        <v>141.63063197999998</v>
      </c>
      <c r="P534" s="12">
        <f>IFERROR([1]!EM_S_STM07_IS(F534,"61",$P$1,"1")/1000000,"")</f>
        <v>132.10189198</v>
      </c>
      <c r="Q534" s="12">
        <f>IFERROR([1]!EM_S_STM07_IS(F534,"61",$Q$1,"1")/1000000,"")</f>
        <v>179.22619184999999</v>
      </c>
      <c r="R534" s="12">
        <f>IFERROR([1]!EM_S_STM07_IS(F534,"61",$R$1,"1")/1000000,"")</f>
        <v>204.51816658999999</v>
      </c>
      <c r="S534" s="12">
        <f>IFERROR([1]!EM_S_STM07_IS(F534,"61",$S$1,"1")/1000000,"")</f>
        <v>211.12404202000002</v>
      </c>
      <c r="T534" s="20">
        <f t="shared" si="152"/>
        <v>7.0746271229758628E-2</v>
      </c>
      <c r="U534" s="20">
        <f t="shared" si="153"/>
        <v>-8.1145954048728708E-2</v>
      </c>
      <c r="V534" s="14">
        <f t="shared" si="154"/>
        <v>1.1105428895884182E-2</v>
      </c>
      <c r="W534" s="14">
        <f t="shared" si="155"/>
        <v>0.11660536391366835</v>
      </c>
      <c r="X534" s="14">
        <f t="shared" si="156"/>
        <v>0.15135895892358889</v>
      </c>
      <c r="Y534" s="14">
        <f t="shared" si="157"/>
        <v>1.4739722260516397E-2</v>
      </c>
      <c r="Z534" s="15">
        <f t="shared" si="158"/>
        <v>6.7016893651846349E-2</v>
      </c>
      <c r="AA534" s="14">
        <f t="shared" si="159"/>
        <v>-0.56060798428414904</v>
      </c>
      <c r="AB534" s="14">
        <f t="shared" si="160"/>
        <v>-6.7278807322878775E-2</v>
      </c>
      <c r="AC534" s="14">
        <f t="shared" si="161"/>
        <v>0.35672691105086157</v>
      </c>
      <c r="AD534" s="14">
        <f t="shared" si="162"/>
        <v>0.14111762616240625</v>
      </c>
      <c r="AE534" s="14">
        <f t="shared" si="163"/>
        <v>3.2299700022457675E-2</v>
      </c>
      <c r="AF534" s="18" t="str">
        <f t="shared" si="164"/>
        <v/>
      </c>
      <c r="AG534" s="18" t="str">
        <f t="shared" si="165"/>
        <v/>
      </c>
      <c r="AH534" s="18" t="str">
        <f t="shared" si="166"/>
        <v/>
      </c>
      <c r="AI534" s="19" t="str">
        <f t="shared" si="167"/>
        <v/>
      </c>
      <c r="AJ534" s="19" t="str">
        <f t="shared" si="168"/>
        <v/>
      </c>
      <c r="AK534" s="19" t="str">
        <f t="shared" si="169"/>
        <v/>
      </c>
    </row>
    <row r="535" spans="2:37" x14ac:dyDescent="0.15">
      <c r="B535" s="51" t="str">
        <f>IFERROR(IF(AND(AF535=1,AI535=1),MAX($B$5:B534)+1,""),"")</f>
        <v/>
      </c>
      <c r="C535" s="51" t="str">
        <f>IFERROR(IF(AND(AG535=1,AJ535=1),MAX($C$5:C534)+1,""),"")</f>
        <v/>
      </c>
      <c r="D535" s="51" t="str">
        <f>IFERROR(IF(AND(AH535=1,AK535=1),MAX($D$5:D534)+1,""),"")</f>
        <v/>
      </c>
      <c r="F535" s="5" t="s">
        <v>1167</v>
      </c>
      <c r="G535" s="5" t="s">
        <v>1168</v>
      </c>
      <c r="H535" s="12">
        <f>IFERROR([1]!EM_S_STM07_IS(F535,"9",$H$1,"1")/1000000,"")</f>
        <v>478.78573754000001</v>
      </c>
      <c r="I535" s="12">
        <f>IFERROR([1]!EM_S_STM07_IS(F535,"9",$I$1,"1")/1000000,"")</f>
        <v>642.41064614999993</v>
      </c>
      <c r="J535" s="12">
        <f>IFERROR([1]!EM_S_STM07_IS(F535,"9",$J$1,"1")/1000000,"")</f>
        <v>779.7804924400001</v>
      </c>
      <c r="K535" s="12">
        <f>IFERROR([1]!EM_S_STM07_IS(F535,"9",$K$1,"1")/1000000,"")</f>
        <v>929.20663561000003</v>
      </c>
      <c r="L535" s="12">
        <f>IFERROR([1]!EM_S_STM07_IS(F535,"9",$L$1,"1")/1000000,"")</f>
        <v>816.94546550999996</v>
      </c>
      <c r="M535" s="13">
        <f>IFERROR([1]!EM_S_STM07_IS(F535,"9",$M$1,"1")/1000000,"")</f>
        <v>914.78692197999999</v>
      </c>
      <c r="N535" s="12">
        <f>IFERROR([1]!EM_S_STM07_IS(F535,"61",$N$1,"1")/1000000,"")</f>
        <v>191.29982883000002</v>
      </c>
      <c r="O535" s="12">
        <f>IFERROR([1]!EM_S_STM07_IS(F535,"61",$O$1,"1")/1000000,"")</f>
        <v>211.76083274999999</v>
      </c>
      <c r="P535" s="12">
        <f>IFERROR([1]!EM_S_STM07_IS(F535,"61",$P$1,"1")/1000000,"")</f>
        <v>288.00444686000003</v>
      </c>
      <c r="Q535" s="12">
        <f>IFERROR([1]!EM_S_STM07_IS(F535,"61",$Q$1,"1")/1000000,"")</f>
        <v>340.95407286</v>
      </c>
      <c r="R535" s="12">
        <f>IFERROR([1]!EM_S_STM07_IS(F535,"61",$R$1,"1")/1000000,"")</f>
        <v>190.57034402000002</v>
      </c>
      <c r="S535" s="12">
        <f>IFERROR([1]!EM_S_STM07_IS(F535,"61",$S$1,"1")/1000000,"")</f>
        <v>121.22746002</v>
      </c>
      <c r="T535" s="20">
        <f t="shared" si="152"/>
        <v>0.13824499274177149</v>
      </c>
      <c r="U535" s="20">
        <f t="shared" si="153"/>
        <v>-8.7196524727818137E-2</v>
      </c>
      <c r="V535" s="14">
        <f t="shared" si="154"/>
        <v>0.34174975522601053</v>
      </c>
      <c r="W535" s="14">
        <f t="shared" si="155"/>
        <v>0.21383494671712669</v>
      </c>
      <c r="X535" s="14">
        <f t="shared" si="156"/>
        <v>0.19162590577565322</v>
      </c>
      <c r="Y535" s="14">
        <f t="shared" si="157"/>
        <v>-0.12081399959687494</v>
      </c>
      <c r="Z535" s="15">
        <f t="shared" si="158"/>
        <v>0.11976497893763312</v>
      </c>
      <c r="AA535" s="14">
        <f t="shared" si="159"/>
        <v>0.10695777432285518</v>
      </c>
      <c r="AB535" s="14">
        <f t="shared" si="160"/>
        <v>0.36004587401680416</v>
      </c>
      <c r="AC535" s="14">
        <f t="shared" si="161"/>
        <v>0.18385002932173114</v>
      </c>
      <c r="AD535" s="14">
        <f t="shared" si="162"/>
        <v>-0.44106740705147529</v>
      </c>
      <c r="AE535" s="14">
        <f t="shared" si="163"/>
        <v>-0.36387027770030478</v>
      </c>
      <c r="AF535" s="18" t="str">
        <f t="shared" si="164"/>
        <v/>
      </c>
      <c r="AG535" s="18" t="str">
        <f t="shared" si="165"/>
        <v/>
      </c>
      <c r="AH535" s="18" t="str">
        <f t="shared" si="166"/>
        <v/>
      </c>
      <c r="AI535" s="19" t="str">
        <f t="shared" si="167"/>
        <v/>
      </c>
      <c r="AJ535" s="19" t="str">
        <f t="shared" si="168"/>
        <v/>
      </c>
      <c r="AK535" s="19" t="str">
        <f t="shared" si="169"/>
        <v/>
      </c>
    </row>
    <row r="536" spans="2:37" x14ac:dyDescent="0.15">
      <c r="B536" s="51" t="str">
        <f>IFERROR(IF(AND(AF536=1,AI536=1),MAX($B$5:B535)+1,""),"")</f>
        <v/>
      </c>
      <c r="C536" s="51" t="str">
        <f>IFERROR(IF(AND(AG536=1,AJ536=1),MAX($C$5:C535)+1,""),"")</f>
        <v/>
      </c>
      <c r="D536" s="51" t="str">
        <f>IFERROR(IF(AND(AH536=1,AK536=1),MAX($D$5:D535)+1,""),"")</f>
        <v/>
      </c>
      <c r="F536" s="5" t="s">
        <v>1169</v>
      </c>
      <c r="G536" s="5" t="s">
        <v>1170</v>
      </c>
      <c r="H536" s="12">
        <f>IFERROR([1]!EM_S_STM07_IS(F536,"9",$H$1,"1")/1000000,"")</f>
        <v>1627.8506089699999</v>
      </c>
      <c r="I536" s="12">
        <f>IFERROR([1]!EM_S_STM07_IS(F536,"9",$I$1,"1")/1000000,"")</f>
        <v>1414.1254138100001</v>
      </c>
      <c r="J536" s="12">
        <f>IFERROR([1]!EM_S_STM07_IS(F536,"9",$J$1,"1")/1000000,"")</f>
        <v>1727.3137739000001</v>
      </c>
      <c r="K536" s="12">
        <f>IFERROR([1]!EM_S_STM07_IS(F536,"9",$K$1,"1")/1000000,"")</f>
        <v>2372.442215</v>
      </c>
      <c r="L536" s="12">
        <f>IFERROR([1]!EM_S_STM07_IS(F536,"9",$L$1,"1")/1000000,"")</f>
        <v>2361.5374829099997</v>
      </c>
      <c r="M536" s="13">
        <f>IFERROR([1]!EM_S_STM07_IS(F536,"9",$M$1,"1")/1000000,"")</f>
        <v>2547.3619028499998</v>
      </c>
      <c r="N536" s="12">
        <f>IFERROR([1]!EM_S_STM07_IS(F536,"61",$N$1,"1")/1000000,"")</f>
        <v>319.80670643999997</v>
      </c>
      <c r="O536" s="12">
        <f>IFERROR([1]!EM_S_STM07_IS(F536,"61",$O$1,"1")/1000000,"")</f>
        <v>50.786170520000006</v>
      </c>
      <c r="P536" s="12">
        <f>IFERROR([1]!EM_S_STM07_IS(F536,"61",$P$1,"1")/1000000,"")</f>
        <v>18.402908879999998</v>
      </c>
      <c r="Q536" s="12">
        <f>IFERROR([1]!EM_S_STM07_IS(F536,"61",$Q$1,"1")/1000000,"")</f>
        <v>276.76237173999999</v>
      </c>
      <c r="R536" s="12">
        <f>IFERROR([1]!EM_S_STM07_IS(F536,"61",$R$1,"1")/1000000,"")</f>
        <v>410.67024211</v>
      </c>
      <c r="S536" s="12">
        <f>IFERROR([1]!EM_S_STM07_IS(F536,"61",$S$1,"1")/1000000,"")</f>
        <v>254.12651803999998</v>
      </c>
      <c r="T536" s="20">
        <f t="shared" si="152"/>
        <v>9.3692466428123344E-2</v>
      </c>
      <c r="U536" s="20">
        <f t="shared" si="153"/>
        <v>-4.4935980934071473E-2</v>
      </c>
      <c r="V536" s="14">
        <f t="shared" si="154"/>
        <v>-0.13129288030627795</v>
      </c>
      <c r="W536" s="14">
        <f t="shared" si="155"/>
        <v>0.22147141762072853</v>
      </c>
      <c r="X536" s="14">
        <f t="shared" si="156"/>
        <v>0.37348653779527408</v>
      </c>
      <c r="Y536" s="14">
        <f t="shared" si="157"/>
        <v>-4.5964163093432306E-3</v>
      </c>
      <c r="Z536" s="15">
        <f t="shared" si="158"/>
        <v>7.8687897729668194E-2</v>
      </c>
      <c r="AA536" s="14">
        <f t="shared" si="159"/>
        <v>-0.84119729356104622</v>
      </c>
      <c r="AB536" s="14">
        <f t="shared" si="160"/>
        <v>-0.63763936734011506</v>
      </c>
      <c r="AC536" s="14">
        <f t="shared" si="161"/>
        <v>14.039055702806916</v>
      </c>
      <c r="AD536" s="14">
        <f t="shared" si="162"/>
        <v>0.4838369809021496</v>
      </c>
      <c r="AE536" s="14">
        <f t="shared" si="163"/>
        <v>-0.38119081447364533</v>
      </c>
      <c r="AF536" s="18" t="str">
        <f t="shared" si="164"/>
        <v/>
      </c>
      <c r="AG536" s="18" t="str">
        <f t="shared" si="165"/>
        <v/>
      </c>
      <c r="AH536" s="18" t="str">
        <f t="shared" si="166"/>
        <v/>
      </c>
      <c r="AI536" s="19" t="str">
        <f t="shared" si="167"/>
        <v/>
      </c>
      <c r="AJ536" s="19" t="str">
        <f t="shared" si="168"/>
        <v/>
      </c>
      <c r="AK536" s="19" t="str">
        <f t="shared" si="169"/>
        <v/>
      </c>
    </row>
    <row r="537" spans="2:37" x14ac:dyDescent="0.15">
      <c r="B537" s="51" t="str">
        <f>IFERROR(IF(AND(AF537=1,AI537=1),MAX($B$5:B536)+1,""),"")</f>
        <v/>
      </c>
      <c r="C537" s="51" t="str">
        <f>IFERROR(IF(AND(AG537=1,AJ537=1),MAX($C$5:C536)+1,""),"")</f>
        <v/>
      </c>
      <c r="D537" s="51" t="str">
        <f>IFERROR(IF(AND(AH537=1,AK537=1),MAX($D$5:D536)+1,""),"")</f>
        <v/>
      </c>
      <c r="F537" s="5" t="s">
        <v>1171</v>
      </c>
      <c r="G537" s="5" t="s">
        <v>1172</v>
      </c>
      <c r="H537" s="12">
        <f>IFERROR([1]!EM_S_STM07_IS(F537,"9",$H$1,"1")/1000000,"")</f>
        <v>1870.1612695599999</v>
      </c>
      <c r="I537" s="12">
        <f>IFERROR([1]!EM_S_STM07_IS(F537,"9",$I$1,"1")/1000000,"")</f>
        <v>2586.3868465800001</v>
      </c>
      <c r="J537" s="12">
        <f>IFERROR([1]!EM_S_STM07_IS(F537,"9",$J$1,"1")/1000000,"")</f>
        <v>3491.3781311600001</v>
      </c>
      <c r="K537" s="12">
        <f>IFERROR([1]!EM_S_STM07_IS(F537,"9",$K$1,"1")/1000000,"")</f>
        <v>4422.9144423500002</v>
      </c>
      <c r="L537" s="12">
        <f>IFERROR([1]!EM_S_STM07_IS(F537,"9",$L$1,"1")/1000000,"")</f>
        <v>5171.0486600000004</v>
      </c>
      <c r="M537" s="13">
        <f>IFERROR([1]!EM_S_STM07_IS(F537,"9",$M$1,"1")/1000000,"")</f>
        <v>5629.4165830200009</v>
      </c>
      <c r="N537" s="12">
        <f>IFERROR([1]!EM_S_STM07_IS(F537,"61",$N$1,"1")/1000000,"")</f>
        <v>317.33438180000002</v>
      </c>
      <c r="O537" s="12">
        <f>IFERROR([1]!EM_S_STM07_IS(F537,"61",$O$1,"1")/1000000,"")</f>
        <v>420.95525113000002</v>
      </c>
      <c r="P537" s="12">
        <f>IFERROR([1]!EM_S_STM07_IS(F537,"61",$P$1,"1")/1000000,"")</f>
        <v>569.17530772999999</v>
      </c>
      <c r="Q537" s="12">
        <f>IFERROR([1]!EM_S_STM07_IS(F537,"61",$Q$1,"1")/1000000,"")</f>
        <v>770.87049495000008</v>
      </c>
      <c r="R537" s="12">
        <f>IFERROR([1]!EM_S_STM07_IS(F537,"61",$R$1,"1")/1000000,"")</f>
        <v>1038.65401357</v>
      </c>
      <c r="S537" s="12">
        <f>IFERROR([1]!EM_S_STM07_IS(F537,"61",$S$1,"1")/1000000,"")</f>
        <v>1141.8784031800001</v>
      </c>
      <c r="T537" s="20">
        <f t="shared" si="152"/>
        <v>0.24657055959557694</v>
      </c>
      <c r="U537" s="20">
        <f t="shared" si="153"/>
        <v>0.29187515504895822</v>
      </c>
      <c r="V537" s="14">
        <f t="shared" si="154"/>
        <v>0.38297530201152619</v>
      </c>
      <c r="W537" s="14">
        <f t="shared" si="155"/>
        <v>0.34990561670102721</v>
      </c>
      <c r="X537" s="14">
        <f t="shared" si="156"/>
        <v>0.2668104903551366</v>
      </c>
      <c r="Y537" s="14">
        <f t="shared" si="157"/>
        <v>0.16914960201050117</v>
      </c>
      <c r="Z537" s="15">
        <f t="shared" si="158"/>
        <v>8.8641193142437083E-2</v>
      </c>
      <c r="AA537" s="14">
        <f t="shared" si="159"/>
        <v>0.32653527406087074</v>
      </c>
      <c r="AB537" s="14">
        <f t="shared" si="160"/>
        <v>0.35210406854914472</v>
      </c>
      <c r="AC537" s="14">
        <f t="shared" si="161"/>
        <v>0.35436390946825536</v>
      </c>
      <c r="AD537" s="14">
        <f t="shared" si="162"/>
        <v>0.34737808798528313</v>
      </c>
      <c r="AE537" s="14">
        <f t="shared" si="163"/>
        <v>9.9382843816492233E-2</v>
      </c>
      <c r="AF537" s="18">
        <f t="shared" si="164"/>
        <v>1</v>
      </c>
      <c r="AG537" s="18">
        <f t="shared" si="165"/>
        <v>1</v>
      </c>
      <c r="AH537" s="18">
        <f t="shared" si="166"/>
        <v>1</v>
      </c>
      <c r="AI537" s="19" t="str">
        <f t="shared" si="167"/>
        <v/>
      </c>
      <c r="AJ537" s="19" t="str">
        <f t="shared" si="168"/>
        <v/>
      </c>
      <c r="AK537" s="19" t="str">
        <f t="shared" si="169"/>
        <v/>
      </c>
    </row>
    <row r="538" spans="2:37" x14ac:dyDescent="0.15">
      <c r="B538" s="51" t="str">
        <f>IFERROR(IF(AND(AF538=1,AI538=1),MAX($B$5:B537)+1,""),"")</f>
        <v/>
      </c>
      <c r="C538" s="51" t="str">
        <f>IFERROR(IF(AND(AG538=1,AJ538=1),MAX($C$5:C537)+1,""),"")</f>
        <v/>
      </c>
      <c r="D538" s="51" t="str">
        <f>IFERROR(IF(AND(AH538=1,AK538=1),MAX($D$5:D537)+1,""),"")</f>
        <v/>
      </c>
      <c r="F538" s="5" t="s">
        <v>1173</v>
      </c>
      <c r="G538" s="5" t="s">
        <v>1174</v>
      </c>
      <c r="H538" s="12">
        <f>IFERROR([1]!EM_S_STM07_IS(F538,"9",$H$1,"1")/1000000,"")</f>
        <v>844.85651289999998</v>
      </c>
      <c r="I538" s="12">
        <f>IFERROR([1]!EM_S_STM07_IS(F538,"9",$I$1,"1")/1000000,"")</f>
        <v>1396.71085567</v>
      </c>
      <c r="J538" s="12">
        <f>IFERROR([1]!EM_S_STM07_IS(F538,"9",$J$1,"1")/1000000,"")</f>
        <v>1486.2490739</v>
      </c>
      <c r="K538" s="12">
        <f>IFERROR([1]!EM_S_STM07_IS(F538,"9",$K$1,"1")/1000000,"")</f>
        <v>1864.3957931700002</v>
      </c>
      <c r="L538" s="12">
        <f>IFERROR([1]!EM_S_STM07_IS(F538,"9",$L$1,"1")/1000000,"")</f>
        <v>2089.5111182099999</v>
      </c>
      <c r="M538" s="13">
        <f>IFERROR([1]!EM_S_STM07_IS(F538,"9",$M$1,"1")/1000000,"")</f>
        <v>1845.46691508</v>
      </c>
      <c r="N538" s="12">
        <f>IFERROR([1]!EM_S_STM07_IS(F538,"61",$N$1,"1")/1000000,"")</f>
        <v>48.331062840000001</v>
      </c>
      <c r="O538" s="12">
        <f>IFERROR([1]!EM_S_STM07_IS(F538,"61",$O$1,"1")/1000000,"")</f>
        <v>57.258613880000006</v>
      </c>
      <c r="P538" s="12">
        <f>IFERROR([1]!EM_S_STM07_IS(F538,"61",$P$1,"1")/1000000,"")</f>
        <v>3.4739422100000001</v>
      </c>
      <c r="Q538" s="12">
        <f>IFERROR([1]!EM_S_STM07_IS(F538,"61",$Q$1,"1")/1000000,"")</f>
        <v>-135.32585868999999</v>
      </c>
      <c r="R538" s="12">
        <f>IFERROR([1]!EM_S_STM07_IS(F538,"61",$R$1,"1")/1000000,"")</f>
        <v>6.6939012199999999</v>
      </c>
      <c r="S538" s="12">
        <f>IFERROR([1]!EM_S_STM07_IS(F538,"61",$S$1,"1")/1000000,"")</f>
        <v>-79.959839079999995</v>
      </c>
      <c r="T538" s="20">
        <f t="shared" si="152"/>
        <v>0.16913499848849134</v>
      </c>
      <c r="U538" s="20">
        <f t="shared" si="153"/>
        <v>-2.1059337536233258</v>
      </c>
      <c r="V538" s="14">
        <f t="shared" si="154"/>
        <v>0.65319297933295251</v>
      </c>
      <c r="W538" s="14">
        <f t="shared" si="155"/>
        <v>6.4106481213714511E-2</v>
      </c>
      <c r="X538" s="14">
        <f t="shared" si="156"/>
        <v>0.25443024719788199</v>
      </c>
      <c r="Y538" s="14">
        <f t="shared" si="157"/>
        <v>0.1207443858566319</v>
      </c>
      <c r="Z538" s="15">
        <f t="shared" si="158"/>
        <v>-0.11679488134959663</v>
      </c>
      <c r="AA538" s="14">
        <f t="shared" si="159"/>
        <v>0.184716629749167</v>
      </c>
      <c r="AB538" s="14">
        <f t="shared" si="160"/>
        <v>-0.93932891534397733</v>
      </c>
      <c r="AC538" s="14">
        <f t="shared" si="161"/>
        <v>-39.954550913499503</v>
      </c>
      <c r="AD538" s="14">
        <f t="shared" si="162"/>
        <v>1.0494650563077834</v>
      </c>
      <c r="AE538" s="14">
        <f t="shared" si="163"/>
        <v>-12.945177625432603</v>
      </c>
      <c r="AF538" s="18" t="str">
        <f t="shared" si="164"/>
        <v/>
      </c>
      <c r="AG538" s="18" t="str">
        <f t="shared" si="165"/>
        <v/>
      </c>
      <c r="AH538" s="18" t="str">
        <f t="shared" si="166"/>
        <v/>
      </c>
      <c r="AI538" s="19" t="str">
        <f t="shared" si="167"/>
        <v/>
      </c>
      <c r="AJ538" s="19" t="str">
        <f t="shared" si="168"/>
        <v/>
      </c>
      <c r="AK538" s="19" t="str">
        <f t="shared" si="169"/>
        <v/>
      </c>
    </row>
    <row r="539" spans="2:37" x14ac:dyDescent="0.15">
      <c r="B539" s="51" t="str">
        <f>IFERROR(IF(AND(AF539=1,AI539=1),MAX($B$5:B538)+1,""),"")</f>
        <v/>
      </c>
      <c r="C539" s="51" t="str">
        <f>IFERROR(IF(AND(AG539=1,AJ539=1),MAX($C$5:C538)+1,""),"")</f>
        <v/>
      </c>
      <c r="D539" s="51" t="str">
        <f>IFERROR(IF(AND(AH539=1,AK539=1),MAX($D$5:D538)+1,""),"")</f>
        <v/>
      </c>
      <c r="F539" s="5" t="s">
        <v>1175</v>
      </c>
      <c r="G539" s="5" t="s">
        <v>1176</v>
      </c>
      <c r="H539" s="12">
        <f>IFERROR([1]!EM_S_STM07_IS(F539,"9",$H$1,"1")/1000000,"")</f>
        <v>2629.17667592</v>
      </c>
      <c r="I539" s="12">
        <f>IFERROR([1]!EM_S_STM07_IS(F539,"9",$I$1,"1")/1000000,"")</f>
        <v>3451.3938693800001</v>
      </c>
      <c r="J539" s="12">
        <f>IFERROR([1]!EM_S_STM07_IS(F539,"9",$J$1,"1")/1000000,"")</f>
        <v>3104.0417647600002</v>
      </c>
      <c r="K539" s="12">
        <f>IFERROR([1]!EM_S_STM07_IS(F539,"9",$K$1,"1")/1000000,"")</f>
        <v>3021.51532671</v>
      </c>
      <c r="L539" s="12">
        <f>IFERROR([1]!EM_S_STM07_IS(F539,"9",$L$1,"1")/1000000,"")</f>
        <v>2888.2144108499997</v>
      </c>
      <c r="M539" s="13">
        <f>IFERROR([1]!EM_S_STM07_IS(F539,"9",$M$1,"1")/1000000,"")</f>
        <v>2954.1055527399999</v>
      </c>
      <c r="N539" s="12">
        <f>IFERROR([1]!EM_S_STM07_IS(F539,"61",$N$1,"1")/1000000,"")</f>
        <v>123.86796133</v>
      </c>
      <c r="O539" s="12">
        <f>IFERROR([1]!EM_S_STM07_IS(F539,"61",$O$1,"1")/1000000,"")</f>
        <v>125.28218163</v>
      </c>
      <c r="P539" s="12">
        <f>IFERROR([1]!EM_S_STM07_IS(F539,"61",$P$1,"1")/1000000,"")</f>
        <v>15.008029650000001</v>
      </c>
      <c r="Q539" s="12">
        <f>IFERROR([1]!EM_S_STM07_IS(F539,"61",$Q$1,"1")/1000000,"")</f>
        <v>12.918312210000002</v>
      </c>
      <c r="R539" s="12">
        <f>IFERROR([1]!EM_S_STM07_IS(F539,"61",$R$1,"1")/1000000,"")</f>
        <v>11.40018049</v>
      </c>
      <c r="S539" s="12">
        <f>IFERROR([1]!EM_S_STM07_IS(F539,"61",$S$1,"1")/1000000,"")</f>
        <v>11.637780470000001</v>
      </c>
      <c r="T539" s="20">
        <f t="shared" si="152"/>
        <v>2.3578718122664766E-2</v>
      </c>
      <c r="U539" s="20">
        <f t="shared" si="153"/>
        <v>-0.37686487240529243</v>
      </c>
      <c r="V539" s="14">
        <f t="shared" si="154"/>
        <v>0.31272801139249812</v>
      </c>
      <c r="W539" s="14">
        <f t="shared" si="155"/>
        <v>-0.1006411084233621</v>
      </c>
      <c r="X539" s="14">
        <f t="shared" si="156"/>
        <v>-2.6586767931706959E-2</v>
      </c>
      <c r="Y539" s="14">
        <f t="shared" si="157"/>
        <v>-4.4117239678259708E-2</v>
      </c>
      <c r="Z539" s="15">
        <f t="shared" si="158"/>
        <v>2.2813798602510427E-2</v>
      </c>
      <c r="AA539" s="14">
        <f t="shared" si="159"/>
        <v>1.1417159730532207E-2</v>
      </c>
      <c r="AB539" s="14">
        <f t="shared" si="160"/>
        <v>-0.88020619169672742</v>
      </c>
      <c r="AC539" s="14">
        <f t="shared" si="161"/>
        <v>-0.13923995945730286</v>
      </c>
      <c r="AD539" s="14">
        <f t="shared" si="162"/>
        <v>-0.1175178069179055</v>
      </c>
      <c r="AE539" s="14">
        <f t="shared" si="163"/>
        <v>2.0841773532306644E-2</v>
      </c>
      <c r="AF539" s="18" t="str">
        <f t="shared" si="164"/>
        <v/>
      </c>
      <c r="AG539" s="18" t="str">
        <f t="shared" si="165"/>
        <v/>
      </c>
      <c r="AH539" s="18" t="str">
        <f t="shared" si="166"/>
        <v/>
      </c>
      <c r="AI539" s="19" t="str">
        <f t="shared" si="167"/>
        <v/>
      </c>
      <c r="AJ539" s="19" t="str">
        <f t="shared" si="168"/>
        <v/>
      </c>
      <c r="AK539" s="19" t="str">
        <f t="shared" si="169"/>
        <v/>
      </c>
    </row>
    <row r="540" spans="2:37" x14ac:dyDescent="0.15">
      <c r="B540" s="51" t="str">
        <f>IFERROR(IF(AND(AF540=1,AI540=1),MAX($B$5:B539)+1,""),"")</f>
        <v/>
      </c>
      <c r="C540" s="51" t="str">
        <f>IFERROR(IF(AND(AG540=1,AJ540=1),MAX($C$5:C539)+1,""),"")</f>
        <v/>
      </c>
      <c r="D540" s="51" t="str">
        <f>IFERROR(IF(AND(AH540=1,AK540=1),MAX($D$5:D539)+1,""),"")</f>
        <v/>
      </c>
      <c r="F540" s="5" t="s">
        <v>1177</v>
      </c>
      <c r="G540" s="5" t="s">
        <v>1178</v>
      </c>
      <c r="H540" s="12">
        <f>IFERROR([1]!EM_S_STM07_IS(F540,"9",$H$1,"1")/1000000,"")</f>
        <v>3022.8638462600002</v>
      </c>
      <c r="I540" s="12">
        <f>IFERROR([1]!EM_S_STM07_IS(F540,"9",$I$1,"1")/1000000,"")</f>
        <v>3945.4674000999998</v>
      </c>
      <c r="J540" s="12">
        <f>IFERROR([1]!EM_S_STM07_IS(F540,"9",$J$1,"1")/1000000,"")</f>
        <v>4654.9323320900003</v>
      </c>
      <c r="K540" s="12">
        <f>IFERROR([1]!EM_S_STM07_IS(F540,"9",$K$1,"1")/1000000,"")</f>
        <v>5986.8222352399998</v>
      </c>
      <c r="L540" s="12">
        <f>IFERROR([1]!EM_S_STM07_IS(F540,"9",$L$1,"1")/1000000,"")</f>
        <v>6167.9077319399994</v>
      </c>
      <c r="M540" s="13">
        <f>IFERROR([1]!EM_S_STM07_IS(F540,"9",$M$1,"1")/1000000,"")</f>
        <v>4774.6942274399998</v>
      </c>
      <c r="N540" s="12">
        <f>IFERROR([1]!EM_S_STM07_IS(F540,"61",$N$1,"1")/1000000,"")</f>
        <v>53.553960759999995</v>
      </c>
      <c r="O540" s="12">
        <f>IFERROR([1]!EM_S_STM07_IS(F540,"61",$O$1,"1")/1000000,"")</f>
        <v>128.97313815999999</v>
      </c>
      <c r="P540" s="12">
        <f>IFERROR([1]!EM_S_STM07_IS(F540,"61",$P$1,"1")/1000000,"")</f>
        <v>103.19608398999999</v>
      </c>
      <c r="Q540" s="12">
        <f>IFERROR([1]!EM_S_STM07_IS(F540,"61",$Q$1,"1")/1000000,"")</f>
        <v>25.734976510000003</v>
      </c>
      <c r="R540" s="12">
        <f>IFERROR([1]!EM_S_STM07_IS(F540,"61",$R$1,"1")/1000000,"")</f>
        <v>96.63481865</v>
      </c>
      <c r="S540" s="12">
        <f>IFERROR([1]!EM_S_STM07_IS(F540,"61",$S$1,"1")/1000000,"")</f>
        <v>16.936542890000002</v>
      </c>
      <c r="T540" s="20">
        <f t="shared" si="152"/>
        <v>9.5734650546973388E-2</v>
      </c>
      <c r="U540" s="20">
        <f t="shared" si="153"/>
        <v>-0.20565963145862487</v>
      </c>
      <c r="V540" s="14">
        <f t="shared" si="154"/>
        <v>0.30520843834282485</v>
      </c>
      <c r="W540" s="14">
        <f t="shared" si="155"/>
        <v>0.17981771487251896</v>
      </c>
      <c r="X540" s="14">
        <f t="shared" si="156"/>
        <v>0.28612443922509168</v>
      </c>
      <c r="Y540" s="14">
        <f t="shared" si="157"/>
        <v>3.024734818984319E-2</v>
      </c>
      <c r="Z540" s="15">
        <f t="shared" si="158"/>
        <v>-0.22588105481626433</v>
      </c>
      <c r="AA540" s="14">
        <f t="shared" si="159"/>
        <v>1.4082838380150466</v>
      </c>
      <c r="AB540" s="14">
        <f t="shared" si="160"/>
        <v>-0.19986374323947831</v>
      </c>
      <c r="AC540" s="14">
        <f t="shared" si="161"/>
        <v>-0.750620609668737</v>
      </c>
      <c r="AD540" s="14">
        <f t="shared" si="162"/>
        <v>2.7549992949264985</v>
      </c>
      <c r="AE540" s="14">
        <f t="shared" si="163"/>
        <v>-0.8247366412375422</v>
      </c>
      <c r="AF540" s="18" t="str">
        <f t="shared" si="164"/>
        <v/>
      </c>
      <c r="AG540" s="18" t="str">
        <f t="shared" si="165"/>
        <v/>
      </c>
      <c r="AH540" s="18" t="str">
        <f t="shared" si="166"/>
        <v/>
      </c>
      <c r="AI540" s="19" t="str">
        <f t="shared" si="167"/>
        <v/>
      </c>
      <c r="AJ540" s="19" t="str">
        <f t="shared" si="168"/>
        <v/>
      </c>
      <c r="AK540" s="19" t="str">
        <f t="shared" si="169"/>
        <v/>
      </c>
    </row>
    <row r="541" spans="2:37" x14ac:dyDescent="0.15">
      <c r="B541" s="51" t="str">
        <f>IFERROR(IF(AND(AF541=1,AI541=1),MAX($B$5:B540)+1,""),"")</f>
        <v/>
      </c>
      <c r="C541" s="51" t="str">
        <f>IFERROR(IF(AND(AG541=1,AJ541=1),MAX($C$5:C540)+1,""),"")</f>
        <v/>
      </c>
      <c r="D541" s="51" t="str">
        <f>IFERROR(IF(AND(AH541=1,AK541=1),MAX($D$5:D540)+1,""),"")</f>
        <v/>
      </c>
      <c r="F541" s="5" t="s">
        <v>1179</v>
      </c>
      <c r="G541" s="5" t="s">
        <v>1180</v>
      </c>
      <c r="H541" s="12">
        <f>IFERROR([1]!EM_S_STM07_IS(F541,"9",$H$1,"1")/1000000,"")</f>
        <v>2259.0466686700001</v>
      </c>
      <c r="I541" s="12">
        <f>IFERROR([1]!EM_S_STM07_IS(F541,"9",$I$1,"1")/1000000,"")</f>
        <v>2937.4107490400002</v>
      </c>
      <c r="J541" s="12">
        <f>IFERROR([1]!EM_S_STM07_IS(F541,"9",$J$1,"1")/1000000,"")</f>
        <v>2608.2841103000001</v>
      </c>
      <c r="K541" s="12">
        <f>IFERROR([1]!EM_S_STM07_IS(F541,"9",$K$1,"1")/1000000,"")</f>
        <v>2620.8577681300003</v>
      </c>
      <c r="L541" s="12">
        <f>IFERROR([1]!EM_S_STM07_IS(F541,"9",$L$1,"1")/1000000,"")</f>
        <v>2662.2114581599999</v>
      </c>
      <c r="M541" s="13">
        <f>IFERROR([1]!EM_S_STM07_IS(F541,"9",$M$1,"1")/1000000,"")</f>
        <v>2726.7802437199998</v>
      </c>
      <c r="N541" s="12">
        <f>IFERROR([1]!EM_S_STM07_IS(F541,"61",$N$1,"1")/1000000,"")</f>
        <v>422.75113133999997</v>
      </c>
      <c r="O541" s="12">
        <f>IFERROR([1]!EM_S_STM07_IS(F541,"61",$O$1,"1")/1000000,"")</f>
        <v>497.97632156000003</v>
      </c>
      <c r="P541" s="12">
        <f>IFERROR([1]!EM_S_STM07_IS(F541,"61",$P$1,"1")/1000000,"")</f>
        <v>105.67934599</v>
      </c>
      <c r="Q541" s="12">
        <f>IFERROR([1]!EM_S_STM07_IS(F541,"61",$Q$1,"1")/1000000,"")</f>
        <v>96.942753449999998</v>
      </c>
      <c r="R541" s="12">
        <f>IFERROR([1]!EM_S_STM07_IS(F541,"61",$R$1,"1")/1000000,"")</f>
        <v>-1189.3274665199999</v>
      </c>
      <c r="S541" s="12">
        <f>IFERROR([1]!EM_S_STM07_IS(F541,"61",$S$1,"1")/1000000,"")</f>
        <v>-242.93626013999997</v>
      </c>
      <c r="T541" s="20">
        <f t="shared" si="152"/>
        <v>3.8352916719530894E-2</v>
      </c>
      <c r="U541" s="20">
        <f t="shared" si="153"/>
        <v>-1.8951205188969515</v>
      </c>
      <c r="V541" s="14">
        <f t="shared" si="154"/>
        <v>0.3002877673037993</v>
      </c>
      <c r="W541" s="14">
        <f t="shared" si="155"/>
        <v>-0.11204651540393686</v>
      </c>
      <c r="X541" s="14">
        <f t="shared" si="156"/>
        <v>4.8206626649096255E-3</v>
      </c>
      <c r="Y541" s="14">
        <f t="shared" si="157"/>
        <v>1.5778685334574924E-2</v>
      </c>
      <c r="Z541" s="15">
        <f t="shared" si="158"/>
        <v>2.4253815511945453E-2</v>
      </c>
      <c r="AA541" s="14">
        <f t="shared" si="159"/>
        <v>0.1779420198866358</v>
      </c>
      <c r="AB541" s="14">
        <f t="shared" si="160"/>
        <v>-0.78778238760642172</v>
      </c>
      <c r="AC541" s="14">
        <f t="shared" si="161"/>
        <v>-8.2670766535844306E-2</v>
      </c>
      <c r="AD541" s="14">
        <f t="shared" si="162"/>
        <v>-13.268348320985305</v>
      </c>
      <c r="AE541" s="14">
        <f t="shared" si="163"/>
        <v>0.79573644183057746</v>
      </c>
      <c r="AF541" s="18" t="str">
        <f t="shared" si="164"/>
        <v/>
      </c>
      <c r="AG541" s="18" t="str">
        <f t="shared" si="165"/>
        <v/>
      </c>
      <c r="AH541" s="18" t="str">
        <f t="shared" si="166"/>
        <v/>
      </c>
      <c r="AI541" s="19" t="str">
        <f t="shared" si="167"/>
        <v/>
      </c>
      <c r="AJ541" s="19" t="str">
        <f t="shared" si="168"/>
        <v/>
      </c>
      <c r="AK541" s="19" t="str">
        <f t="shared" si="169"/>
        <v/>
      </c>
    </row>
    <row r="542" spans="2:37" x14ac:dyDescent="0.15">
      <c r="B542" s="51" t="str">
        <f>IFERROR(IF(AND(AF542=1,AI542=1),MAX($B$5:B541)+1,""),"")</f>
        <v/>
      </c>
      <c r="C542" s="51" t="str">
        <f>IFERROR(IF(AND(AG542=1,AJ542=1),MAX($C$5:C541)+1,""),"")</f>
        <v/>
      </c>
      <c r="D542" s="51" t="str">
        <f>IFERROR(IF(AND(AH542=1,AK542=1),MAX($D$5:D541)+1,""),"")</f>
        <v/>
      </c>
      <c r="F542" s="5" t="s">
        <v>1181</v>
      </c>
      <c r="G542" s="5" t="s">
        <v>1182</v>
      </c>
      <c r="H542" s="12">
        <f>IFERROR([1]!EM_S_STM07_IS(F542,"9",$H$1,"1")/1000000,"")</f>
        <v>1073.9643857900001</v>
      </c>
      <c r="I542" s="12">
        <f>IFERROR([1]!EM_S_STM07_IS(F542,"9",$I$1,"1")/1000000,"")</f>
        <v>1253.66920031</v>
      </c>
      <c r="J542" s="12">
        <f>IFERROR([1]!EM_S_STM07_IS(F542,"9",$J$1,"1")/1000000,"")</f>
        <v>1219.9586540099999</v>
      </c>
      <c r="K542" s="12">
        <f>IFERROR([1]!EM_S_STM07_IS(F542,"9",$K$1,"1")/1000000,"")</f>
        <v>1482.82883234</v>
      </c>
      <c r="L542" s="12">
        <f>IFERROR([1]!EM_S_STM07_IS(F542,"9",$L$1,"1")/1000000,"")</f>
        <v>1260.1830729400001</v>
      </c>
      <c r="M542" s="13">
        <f>IFERROR([1]!EM_S_STM07_IS(F542,"9",$M$1,"1")/1000000,"")</f>
        <v>689.01591582000003</v>
      </c>
      <c r="N542" s="12">
        <f>IFERROR([1]!EM_S_STM07_IS(F542,"61",$N$1,"1")/1000000,"")</f>
        <v>84.555651790000013</v>
      </c>
      <c r="O542" s="12">
        <f>IFERROR([1]!EM_S_STM07_IS(F542,"61",$O$1,"1")/1000000,"")</f>
        <v>68.715155030000005</v>
      </c>
      <c r="P542" s="12">
        <f>IFERROR([1]!EM_S_STM07_IS(F542,"61",$P$1,"1")/1000000,"")</f>
        <v>41.467704929999996</v>
      </c>
      <c r="Q542" s="12">
        <f>IFERROR([1]!EM_S_STM07_IS(F542,"61",$Q$1,"1")/1000000,"")</f>
        <v>42.093365219999995</v>
      </c>
      <c r="R542" s="12">
        <f>IFERROR([1]!EM_S_STM07_IS(F542,"61",$R$1,"1")/1000000,"")</f>
        <v>13.3437071</v>
      </c>
      <c r="S542" s="12">
        <f>IFERROR([1]!EM_S_STM07_IS(F542,"61",$S$1,"1")/1000000,"")</f>
        <v>-146.82109346999999</v>
      </c>
      <c r="T542" s="20">
        <f t="shared" si="152"/>
        <v>-8.4943574787238019E-2</v>
      </c>
      <c r="U542" s="20">
        <f t="shared" si="153"/>
        <v>-2.1166810918276591</v>
      </c>
      <c r="V542" s="14">
        <f t="shared" si="154"/>
        <v>0.16732846721710459</v>
      </c>
      <c r="W542" s="14">
        <f t="shared" si="155"/>
        <v>-2.688950665108809E-2</v>
      </c>
      <c r="X542" s="14">
        <f t="shared" si="156"/>
        <v>0.21547466175672977</v>
      </c>
      <c r="Y542" s="14">
        <f t="shared" si="157"/>
        <v>-0.15014933250835866</v>
      </c>
      <c r="Z542" s="15">
        <f t="shared" si="158"/>
        <v>-0.45324141339834878</v>
      </c>
      <c r="AA542" s="14">
        <f t="shared" si="159"/>
        <v>-0.187338119033616</v>
      </c>
      <c r="AB542" s="14">
        <f t="shared" si="160"/>
        <v>-0.39652752130303981</v>
      </c>
      <c r="AC542" s="14">
        <f t="shared" si="161"/>
        <v>1.5087892880885296E-2</v>
      </c>
      <c r="AD542" s="14">
        <f t="shared" si="162"/>
        <v>-0.6829973790344529</v>
      </c>
      <c r="AE542" s="14">
        <f t="shared" si="163"/>
        <v>-12.003021302078789</v>
      </c>
      <c r="AF542" s="18" t="str">
        <f t="shared" si="164"/>
        <v/>
      </c>
      <c r="AG542" s="18" t="str">
        <f t="shared" si="165"/>
        <v/>
      </c>
      <c r="AH542" s="18" t="str">
        <f t="shared" si="166"/>
        <v/>
      </c>
      <c r="AI542" s="19" t="str">
        <f t="shared" si="167"/>
        <v/>
      </c>
      <c r="AJ542" s="19" t="str">
        <f t="shared" si="168"/>
        <v/>
      </c>
      <c r="AK542" s="19" t="str">
        <f t="shared" si="169"/>
        <v/>
      </c>
    </row>
    <row r="543" spans="2:37" x14ac:dyDescent="0.15">
      <c r="B543" s="51" t="str">
        <f>IFERROR(IF(AND(AF543=1,AI543=1),MAX($B$5:B542)+1,""),"")</f>
        <v/>
      </c>
      <c r="C543" s="51" t="str">
        <f>IFERROR(IF(AND(AG543=1,AJ543=1),MAX($C$5:C542)+1,""),"")</f>
        <v/>
      </c>
      <c r="D543" s="51" t="str">
        <f>IFERROR(IF(AND(AH543=1,AK543=1),MAX($D$5:D542)+1,""),"")</f>
        <v/>
      </c>
      <c r="F543" s="5" t="s">
        <v>1183</v>
      </c>
      <c r="G543" s="5" t="s">
        <v>1184</v>
      </c>
      <c r="H543" s="12">
        <f>IFERROR([1]!EM_S_STM07_IS(F543,"9",$H$1,"1")/1000000,"")</f>
        <v>402.73607910000004</v>
      </c>
      <c r="I543" s="12">
        <f>IFERROR([1]!EM_S_STM07_IS(F543,"9",$I$1,"1")/1000000,"")</f>
        <v>457.62443005</v>
      </c>
      <c r="J543" s="12">
        <f>IFERROR([1]!EM_S_STM07_IS(F543,"9",$J$1,"1")/1000000,"")</f>
        <v>414.51725726000001</v>
      </c>
      <c r="K543" s="12">
        <f>IFERROR([1]!EM_S_STM07_IS(F543,"9",$K$1,"1")/1000000,"")</f>
        <v>417.38922330999998</v>
      </c>
      <c r="L543" s="12">
        <f>IFERROR([1]!EM_S_STM07_IS(F543,"9",$L$1,"1")/1000000,"")</f>
        <v>507.76406094999999</v>
      </c>
      <c r="M543" s="13">
        <f>IFERROR([1]!EM_S_STM07_IS(F543,"9",$M$1,"1")/1000000,"")</f>
        <v>993.44341425999994</v>
      </c>
      <c r="N543" s="12">
        <f>IFERROR([1]!EM_S_STM07_IS(F543,"61",$N$1,"1")/1000000,"")</f>
        <v>20.573385420000001</v>
      </c>
      <c r="O543" s="12">
        <f>IFERROR([1]!EM_S_STM07_IS(F543,"61",$O$1,"1")/1000000,"")</f>
        <v>15.630120369999998</v>
      </c>
      <c r="P543" s="12">
        <f>IFERROR([1]!EM_S_STM07_IS(F543,"61",$P$1,"1")/1000000,"")</f>
        <v>-54.872491150000002</v>
      </c>
      <c r="Q543" s="12">
        <f>IFERROR([1]!EM_S_STM07_IS(F543,"61",$Q$1,"1")/1000000,"")</f>
        <v>6.4019794499999998</v>
      </c>
      <c r="R543" s="12">
        <f>IFERROR([1]!EM_S_STM07_IS(F543,"61",$R$1,"1")/1000000,"")</f>
        <v>200.51425988</v>
      </c>
      <c r="S543" s="12">
        <f>IFERROR([1]!EM_S_STM07_IS(F543,"61",$S$1,"1")/1000000,"")</f>
        <v>231.93372113999999</v>
      </c>
      <c r="T543" s="20">
        <f t="shared" si="152"/>
        <v>0.19791090783930598</v>
      </c>
      <c r="U543" s="20">
        <f t="shared" si="153"/>
        <v>0.62334798670914604</v>
      </c>
      <c r="V543" s="14">
        <f t="shared" si="154"/>
        <v>0.13628863615263803</v>
      </c>
      <c r="W543" s="14">
        <f t="shared" si="155"/>
        <v>-9.4197708774617014E-2</v>
      </c>
      <c r="X543" s="14">
        <f t="shared" si="156"/>
        <v>6.9284595507167739E-3</v>
      </c>
      <c r="Y543" s="14">
        <f t="shared" si="157"/>
        <v>0.21652412806278309</v>
      </c>
      <c r="Z543" s="15">
        <f t="shared" si="158"/>
        <v>0.95650596539132626</v>
      </c>
      <c r="AA543" s="14">
        <f t="shared" si="159"/>
        <v>-0.24027475056168965</v>
      </c>
      <c r="AB543" s="14">
        <f t="shared" si="160"/>
        <v>-4.5106889679058826</v>
      </c>
      <c r="AC543" s="14">
        <f t="shared" si="161"/>
        <v>1.1166701076592183</v>
      </c>
      <c r="AD543" s="14">
        <f t="shared" si="162"/>
        <v>30.320665966836241</v>
      </c>
      <c r="AE543" s="14">
        <f t="shared" si="163"/>
        <v>0.15669439808821237</v>
      </c>
      <c r="AF543" s="18" t="str">
        <f t="shared" si="164"/>
        <v/>
      </c>
      <c r="AG543" s="18">
        <f t="shared" si="165"/>
        <v>1</v>
      </c>
      <c r="AH543" s="18" t="str">
        <f t="shared" si="166"/>
        <v/>
      </c>
      <c r="AI543" s="19" t="str">
        <f t="shared" si="167"/>
        <v/>
      </c>
      <c r="AJ543" s="19" t="str">
        <f t="shared" si="168"/>
        <v/>
      </c>
      <c r="AK543" s="19" t="str">
        <f t="shared" si="169"/>
        <v/>
      </c>
    </row>
    <row r="544" spans="2:37" x14ac:dyDescent="0.15">
      <c r="B544" s="51" t="str">
        <f>IFERROR(IF(AND(AF544=1,AI544=1),MAX($B$5:B543)+1,""),"")</f>
        <v/>
      </c>
      <c r="C544" s="51" t="str">
        <f>IFERROR(IF(AND(AG544=1,AJ544=1),MAX($C$5:C543)+1,""),"")</f>
        <v/>
      </c>
      <c r="D544" s="51" t="str">
        <f>IFERROR(IF(AND(AH544=1,AK544=1),MAX($D$5:D543)+1,""),"")</f>
        <v/>
      </c>
      <c r="F544" s="5" t="s">
        <v>1185</v>
      </c>
      <c r="G544" s="5" t="s">
        <v>1186</v>
      </c>
      <c r="H544" s="12">
        <f>IFERROR([1]!EM_S_STM07_IS(F544,"9",$H$1,"1")/1000000,"")</f>
        <v>816.85748175000003</v>
      </c>
      <c r="I544" s="12">
        <f>IFERROR([1]!EM_S_STM07_IS(F544,"9",$I$1,"1")/1000000,"")</f>
        <v>710.83126274000006</v>
      </c>
      <c r="J544" s="12">
        <f>IFERROR([1]!EM_S_STM07_IS(F544,"9",$J$1,"1")/1000000,"")</f>
        <v>1094.1721426099998</v>
      </c>
      <c r="K544" s="12">
        <f>IFERROR([1]!EM_S_STM07_IS(F544,"9",$K$1,"1")/1000000,"")</f>
        <v>870.07903151999994</v>
      </c>
      <c r="L544" s="12">
        <f>IFERROR([1]!EM_S_STM07_IS(F544,"9",$L$1,"1")/1000000,"")</f>
        <v>709.67037972000003</v>
      </c>
      <c r="M544" s="13">
        <f>IFERROR([1]!EM_S_STM07_IS(F544,"9",$M$1,"1")/1000000,"")</f>
        <v>60.350433340000002</v>
      </c>
      <c r="N544" s="12">
        <f>IFERROR([1]!EM_S_STM07_IS(F544,"61",$N$1,"1")/1000000,"")</f>
        <v>6.5404470300000002</v>
      </c>
      <c r="O544" s="12">
        <f>IFERROR([1]!EM_S_STM07_IS(F544,"61",$O$1,"1")/1000000,"")</f>
        <v>-98.949275819999997</v>
      </c>
      <c r="P544" s="12">
        <f>IFERROR([1]!EM_S_STM07_IS(F544,"61",$P$1,"1")/1000000,"")</f>
        <v>5.0811931299999999</v>
      </c>
      <c r="Q544" s="12">
        <f>IFERROR([1]!EM_S_STM07_IS(F544,"61",$Q$1,"1")/1000000,"")</f>
        <v>-60.426673909999998</v>
      </c>
      <c r="R544" s="12">
        <f>IFERROR([1]!EM_S_STM07_IS(F544,"61",$R$1,"1")/1000000,"")</f>
        <v>4.5921948800000001</v>
      </c>
      <c r="S544" s="12">
        <f>IFERROR([1]!EM_S_STM07_IS(F544,"61",$S$1,"1")/1000000,"")</f>
        <v>-105.89566826000001</v>
      </c>
      <c r="T544" s="20">
        <f t="shared" si="152"/>
        <v>-0.40610889547854212</v>
      </c>
      <c r="U544" s="20">
        <f t="shared" si="153"/>
        <v>-2.745235958481576</v>
      </c>
      <c r="V544" s="14">
        <f t="shared" si="154"/>
        <v>-0.12979769590021262</v>
      </c>
      <c r="W544" s="14">
        <f t="shared" si="155"/>
        <v>0.53928534092937597</v>
      </c>
      <c r="X544" s="14">
        <f t="shared" si="156"/>
        <v>-0.20480608339694706</v>
      </c>
      <c r="Y544" s="14">
        <f t="shared" si="157"/>
        <v>-0.18436101318264295</v>
      </c>
      <c r="Z544" s="15">
        <f t="shared" si="158"/>
        <v>-0.91495990946696804</v>
      </c>
      <c r="AA544" s="14">
        <f t="shared" si="159"/>
        <v>-16.128824584334261</v>
      </c>
      <c r="AB544" s="14">
        <f t="shared" si="160"/>
        <v>1.0513514938628077</v>
      </c>
      <c r="AC544" s="14">
        <f t="shared" si="161"/>
        <v>-12.892221445635151</v>
      </c>
      <c r="AD544" s="14">
        <f t="shared" si="162"/>
        <v>1.0759961550562862</v>
      </c>
      <c r="AE544" s="14">
        <f t="shared" si="163"/>
        <v>-24.059924726016853</v>
      </c>
      <c r="AF544" s="18" t="str">
        <f t="shared" si="164"/>
        <v/>
      </c>
      <c r="AG544" s="18" t="str">
        <f t="shared" si="165"/>
        <v/>
      </c>
      <c r="AH544" s="18" t="str">
        <f t="shared" si="166"/>
        <v/>
      </c>
      <c r="AI544" s="19" t="str">
        <f t="shared" si="167"/>
        <v/>
      </c>
      <c r="AJ544" s="19" t="str">
        <f t="shared" si="168"/>
        <v/>
      </c>
      <c r="AK544" s="19" t="str">
        <f t="shared" si="169"/>
        <v/>
      </c>
    </row>
    <row r="545" spans="2:37" x14ac:dyDescent="0.15">
      <c r="B545" s="51" t="str">
        <f>IFERROR(IF(AND(AF545=1,AI545=1),MAX($B$5:B544)+1,""),"")</f>
        <v/>
      </c>
      <c r="C545" s="51" t="str">
        <f>IFERROR(IF(AND(AG545=1,AJ545=1),MAX($C$5:C544)+1,""),"")</f>
        <v/>
      </c>
      <c r="D545" s="51" t="str">
        <f>IFERROR(IF(AND(AH545=1,AK545=1),MAX($D$5:D544)+1,""),"")</f>
        <v/>
      </c>
      <c r="F545" s="5" t="s">
        <v>1187</v>
      </c>
      <c r="G545" s="5" t="s">
        <v>1188</v>
      </c>
      <c r="H545" s="12">
        <f>IFERROR([1]!EM_S_STM07_IS(F545,"9",$H$1,"1")/1000000,"")</f>
        <v>1499.9639812200001</v>
      </c>
      <c r="I545" s="12">
        <f>IFERROR([1]!EM_S_STM07_IS(F545,"9",$I$1,"1")/1000000,"")</f>
        <v>2214.7840247099998</v>
      </c>
      <c r="J545" s="12">
        <f>IFERROR([1]!EM_S_STM07_IS(F545,"9",$J$1,"1")/1000000,"")</f>
        <v>1618.60185327</v>
      </c>
      <c r="K545" s="12">
        <f>IFERROR([1]!EM_S_STM07_IS(F545,"9",$K$1,"1")/1000000,"")</f>
        <v>2519.8012629200002</v>
      </c>
      <c r="L545" s="12">
        <f>IFERROR([1]!EM_S_STM07_IS(F545,"9",$L$1,"1")/1000000,"")</f>
        <v>2949.6082725000001</v>
      </c>
      <c r="M545" s="13">
        <f>IFERROR([1]!EM_S_STM07_IS(F545,"9",$M$1,"1")/1000000,"")</f>
        <v>2516.32971206</v>
      </c>
      <c r="N545" s="12">
        <f>IFERROR([1]!EM_S_STM07_IS(F545,"61",$N$1,"1")/1000000,"")</f>
        <v>372.95977462999997</v>
      </c>
      <c r="O545" s="12">
        <f>IFERROR([1]!EM_S_STM07_IS(F545,"61",$O$1,"1")/1000000,"")</f>
        <v>455.42817724999998</v>
      </c>
      <c r="P545" s="12">
        <f>IFERROR([1]!EM_S_STM07_IS(F545,"61",$P$1,"1")/1000000,"")</f>
        <v>207.22003058999999</v>
      </c>
      <c r="Q545" s="12">
        <f>IFERROR([1]!EM_S_STM07_IS(F545,"61",$Q$1,"1")/1000000,"")</f>
        <v>126.13453383</v>
      </c>
      <c r="R545" s="12">
        <f>IFERROR([1]!EM_S_STM07_IS(F545,"61",$R$1,"1")/1000000,"")</f>
        <v>192.15141590000002</v>
      </c>
      <c r="S545" s="12">
        <f>IFERROR([1]!EM_S_STM07_IS(F545,"61",$S$1,"1")/1000000,"")</f>
        <v>209.58992309999999</v>
      </c>
      <c r="T545" s="20">
        <f t="shared" si="152"/>
        <v>0.10901480286226195</v>
      </c>
      <c r="U545" s="20">
        <f t="shared" si="153"/>
        <v>-0.10886873515775408</v>
      </c>
      <c r="V545" s="14">
        <f t="shared" si="154"/>
        <v>0.47655813902184424</v>
      </c>
      <c r="W545" s="14">
        <f t="shared" si="155"/>
        <v>-0.26918298343697999</v>
      </c>
      <c r="X545" s="14">
        <f t="shared" si="156"/>
        <v>0.55677645977566459</v>
      </c>
      <c r="Y545" s="14">
        <f t="shared" si="157"/>
        <v>0.17057178909495832</v>
      </c>
      <c r="Z545" s="15">
        <f t="shared" si="158"/>
        <v>-0.14689359413572775</v>
      </c>
      <c r="AA545" s="14">
        <f t="shared" si="159"/>
        <v>0.2211187592597994</v>
      </c>
      <c r="AB545" s="14">
        <f t="shared" si="160"/>
        <v>-0.54499953902445986</v>
      </c>
      <c r="AC545" s="14">
        <f t="shared" si="161"/>
        <v>-0.3913014418979292</v>
      </c>
      <c r="AD545" s="14">
        <f t="shared" si="162"/>
        <v>0.52338467559546709</v>
      </c>
      <c r="AE545" s="14">
        <f t="shared" si="163"/>
        <v>9.0753987517195156E-2</v>
      </c>
      <c r="AF545" s="18" t="str">
        <f t="shared" si="164"/>
        <v/>
      </c>
      <c r="AG545" s="18" t="str">
        <f t="shared" si="165"/>
        <v/>
      </c>
      <c r="AH545" s="18" t="str">
        <f t="shared" si="166"/>
        <v/>
      </c>
      <c r="AI545" s="19" t="str">
        <f t="shared" si="167"/>
        <v/>
      </c>
      <c r="AJ545" s="19" t="str">
        <f t="shared" si="168"/>
        <v/>
      </c>
      <c r="AK545" s="19" t="str">
        <f t="shared" si="169"/>
        <v/>
      </c>
    </row>
    <row r="546" spans="2:37" x14ac:dyDescent="0.15">
      <c r="B546" s="51" t="str">
        <f>IFERROR(IF(AND(AF546=1,AI546=1),MAX($B$5:B545)+1,""),"")</f>
        <v/>
      </c>
      <c r="C546" s="51" t="str">
        <f>IFERROR(IF(AND(AG546=1,AJ546=1),MAX($C$5:C545)+1,""),"")</f>
        <v/>
      </c>
      <c r="D546" s="51" t="str">
        <f>IFERROR(IF(AND(AH546=1,AK546=1),MAX($D$5:D545)+1,""),"")</f>
        <v/>
      </c>
      <c r="F546" s="5" t="s">
        <v>1189</v>
      </c>
      <c r="G546" s="5" t="s">
        <v>1190</v>
      </c>
      <c r="H546" s="12">
        <f>IFERROR([1]!EM_S_STM07_IS(F546,"9",$H$1,"1")/1000000,"")</f>
        <v>466.13892324</v>
      </c>
      <c r="I546" s="12">
        <f>IFERROR([1]!EM_S_STM07_IS(F546,"9",$I$1,"1")/1000000,"")</f>
        <v>610.28565639999999</v>
      </c>
      <c r="J546" s="12">
        <f>IFERROR([1]!EM_S_STM07_IS(F546,"9",$J$1,"1")/1000000,"")</f>
        <v>593.37553596000009</v>
      </c>
      <c r="K546" s="12">
        <f>IFERROR([1]!EM_S_STM07_IS(F546,"9",$K$1,"1")/1000000,"")</f>
        <v>738.45489017999989</v>
      </c>
      <c r="L546" s="12">
        <f>IFERROR([1]!EM_S_STM07_IS(F546,"9",$L$1,"1")/1000000,"")</f>
        <v>885.50624742999992</v>
      </c>
      <c r="M546" s="13">
        <f>IFERROR([1]!EM_S_STM07_IS(F546,"9",$M$1,"1")/1000000,"")</f>
        <v>2745.4961792899999</v>
      </c>
      <c r="N546" s="12">
        <f>IFERROR([1]!EM_S_STM07_IS(F546,"61",$N$1,"1")/1000000,"")</f>
        <v>27.39441296</v>
      </c>
      <c r="O546" s="12">
        <f>IFERROR([1]!EM_S_STM07_IS(F546,"61",$O$1,"1")/1000000,"")</f>
        <v>36.472571760000001</v>
      </c>
      <c r="P546" s="12">
        <f>IFERROR([1]!EM_S_STM07_IS(F546,"61",$P$1,"1")/1000000,"")</f>
        <v>36.937242840000003</v>
      </c>
      <c r="Q546" s="12">
        <f>IFERROR([1]!EM_S_STM07_IS(F546,"61",$Q$1,"1")/1000000,"")</f>
        <v>29.139772670000003</v>
      </c>
      <c r="R546" s="12">
        <f>IFERROR([1]!EM_S_STM07_IS(F546,"61",$R$1,"1")/1000000,"")</f>
        <v>37.641329540000001</v>
      </c>
      <c r="S546" s="12">
        <f>IFERROR([1]!EM_S_STM07_IS(F546,"61",$S$1,"1")/1000000,"")</f>
        <v>584.61210427000003</v>
      </c>
      <c r="T546" s="20">
        <f t="shared" si="152"/>
        <v>0.42567684139241102</v>
      </c>
      <c r="U546" s="20">
        <f t="shared" si="153"/>
        <v>0.84434074587432439</v>
      </c>
      <c r="V546" s="14">
        <f t="shared" si="154"/>
        <v>0.30923556470692637</v>
      </c>
      <c r="W546" s="14">
        <f t="shared" si="155"/>
        <v>-2.7708533311680009E-2</v>
      </c>
      <c r="X546" s="14">
        <f t="shared" si="156"/>
        <v>0.24449837485342454</v>
      </c>
      <c r="Y546" s="14">
        <f t="shared" si="157"/>
        <v>0.19913383905434759</v>
      </c>
      <c r="Z546" s="15">
        <f t="shared" si="158"/>
        <v>2.1004819980189176</v>
      </c>
      <c r="AA546" s="14">
        <f t="shared" si="159"/>
        <v>0.33138723626804817</v>
      </c>
      <c r="AB546" s="14">
        <f t="shared" si="160"/>
        <v>1.2740288320156621E-2</v>
      </c>
      <c r="AC546" s="14">
        <f t="shared" si="161"/>
        <v>-0.21110049290295105</v>
      </c>
      <c r="AD546" s="14">
        <f t="shared" si="162"/>
        <v>0.29175096752736601</v>
      </c>
      <c r="AE546" s="14">
        <f t="shared" si="163"/>
        <v>14.531122609491121</v>
      </c>
      <c r="AF546" s="18">
        <f t="shared" si="164"/>
        <v>1</v>
      </c>
      <c r="AG546" s="18">
        <f t="shared" si="165"/>
        <v>1</v>
      </c>
      <c r="AH546" s="18">
        <f t="shared" si="166"/>
        <v>1</v>
      </c>
      <c r="AI546" s="19" t="str">
        <f t="shared" si="167"/>
        <v/>
      </c>
      <c r="AJ546" s="19" t="str">
        <f t="shared" si="168"/>
        <v/>
      </c>
      <c r="AK546" s="19" t="str">
        <f t="shared" si="169"/>
        <v/>
      </c>
    </row>
    <row r="547" spans="2:37" x14ac:dyDescent="0.15">
      <c r="B547" s="51" t="str">
        <f>IFERROR(IF(AND(AF547=1,AI547=1),MAX($B$5:B546)+1,""),"")</f>
        <v/>
      </c>
      <c r="C547" s="51" t="str">
        <f>IFERROR(IF(AND(AG547=1,AJ547=1),MAX($C$5:C546)+1,""),"")</f>
        <v/>
      </c>
      <c r="D547" s="51" t="str">
        <f>IFERROR(IF(AND(AH547=1,AK547=1),MAX($D$5:D546)+1,""),"")</f>
        <v/>
      </c>
      <c r="F547" s="5" t="s">
        <v>1191</v>
      </c>
      <c r="G547" s="5" t="s">
        <v>1192</v>
      </c>
      <c r="H547" s="12">
        <f>IFERROR([1]!EM_S_STM07_IS(F547,"9",$H$1,"1")/1000000,"")</f>
        <v>12537.439606649999</v>
      </c>
      <c r="I547" s="12">
        <f>IFERROR([1]!EM_S_STM07_IS(F547,"9",$I$1,"1")/1000000,"")</f>
        <v>15000.58737589</v>
      </c>
      <c r="J547" s="12">
        <f>IFERROR([1]!EM_S_STM07_IS(F547,"9",$J$1,"1")/1000000,"")</f>
        <v>12147.999073909999</v>
      </c>
      <c r="K547" s="12">
        <f>IFERROR([1]!EM_S_STM07_IS(F547,"9",$K$1,"1")/1000000,"")</f>
        <v>10786.859721700001</v>
      </c>
      <c r="L547" s="12">
        <f>IFERROR([1]!EM_S_STM07_IS(F547,"9",$L$1,"1")/1000000,"")</f>
        <v>10308.066919270001</v>
      </c>
      <c r="M547" s="13">
        <f>IFERROR([1]!EM_S_STM07_IS(F547,"9",$M$1,"1")/1000000,"")</f>
        <v>7357.3441983900002</v>
      </c>
      <c r="N547" s="12">
        <f>IFERROR([1]!EM_S_STM07_IS(F547,"61",$N$1,"1")/1000000,"")</f>
        <v>357.8922748</v>
      </c>
      <c r="O547" s="12">
        <f>IFERROR([1]!EM_S_STM07_IS(F547,"61",$O$1,"1")/1000000,"")</f>
        <v>277.66028295999996</v>
      </c>
      <c r="P547" s="12">
        <f>IFERROR([1]!EM_S_STM07_IS(F547,"61",$P$1,"1")/1000000,"")</f>
        <v>22.703972230000002</v>
      </c>
      <c r="Q547" s="12">
        <f>IFERROR([1]!EM_S_STM07_IS(F547,"61",$Q$1,"1")/1000000,"")</f>
        <v>28.243781390000002</v>
      </c>
      <c r="R547" s="12">
        <f>IFERROR([1]!EM_S_STM07_IS(F547,"61",$R$1,"1")/1000000,"")</f>
        <v>35.216444860000003</v>
      </c>
      <c r="S547" s="12">
        <f>IFERROR([1]!EM_S_STM07_IS(F547,"61",$S$1,"1")/1000000,"")</f>
        <v>-80.621844209999992</v>
      </c>
      <c r="T547" s="20">
        <f t="shared" si="152"/>
        <v>-0.1011184963373285</v>
      </c>
      <c r="U547" s="20">
        <f t="shared" si="153"/>
        <v>-1.7422326948984685</v>
      </c>
      <c r="V547" s="14">
        <f t="shared" si="154"/>
        <v>0.19646338060392482</v>
      </c>
      <c r="W547" s="14">
        <f t="shared" si="155"/>
        <v>-0.19016510690540567</v>
      </c>
      <c r="X547" s="14">
        <f t="shared" si="156"/>
        <v>-0.11204638261236692</v>
      </c>
      <c r="Y547" s="14">
        <f t="shared" si="157"/>
        <v>-4.4386671819492483E-2</v>
      </c>
      <c r="Z547" s="15">
        <f t="shared" si="158"/>
        <v>-0.28625374126781139</v>
      </c>
      <c r="AA547" s="14">
        <f t="shared" si="159"/>
        <v>-0.22417916644005761</v>
      </c>
      <c r="AB547" s="14">
        <f t="shared" si="160"/>
        <v>-0.91823111325838858</v>
      </c>
      <c r="AC547" s="14">
        <f t="shared" si="161"/>
        <v>0.24400175898206691</v>
      </c>
      <c r="AD547" s="14">
        <f t="shared" si="162"/>
        <v>0.2468742897319246</v>
      </c>
      <c r="AE547" s="14">
        <f t="shared" si="163"/>
        <v>-3.2893237670782876</v>
      </c>
      <c r="AF547" s="18" t="str">
        <f t="shared" si="164"/>
        <v/>
      </c>
      <c r="AG547" s="18" t="str">
        <f t="shared" si="165"/>
        <v/>
      </c>
      <c r="AH547" s="18" t="str">
        <f t="shared" si="166"/>
        <v/>
      </c>
      <c r="AI547" s="19" t="str">
        <f t="shared" si="167"/>
        <v/>
      </c>
      <c r="AJ547" s="19" t="str">
        <f t="shared" si="168"/>
        <v/>
      </c>
      <c r="AK547" s="19" t="str">
        <f t="shared" si="169"/>
        <v/>
      </c>
    </row>
    <row r="548" spans="2:37" x14ac:dyDescent="0.15">
      <c r="B548" s="51" t="str">
        <f>IFERROR(IF(AND(AF548=1,AI548=1),MAX($B$5:B547)+1,""),"")</f>
        <v/>
      </c>
      <c r="C548" s="51" t="str">
        <f>IFERROR(IF(AND(AG548=1,AJ548=1),MAX($C$5:C547)+1,""),"")</f>
        <v/>
      </c>
      <c r="D548" s="51" t="str">
        <f>IFERROR(IF(AND(AH548=1,AK548=1),MAX($D$5:D547)+1,""),"")</f>
        <v/>
      </c>
      <c r="F548" s="5" t="s">
        <v>1193</v>
      </c>
      <c r="G548" s="5" t="s">
        <v>1194</v>
      </c>
      <c r="H548" s="12">
        <f>IFERROR([1]!EM_S_STM07_IS(F548,"9",$H$1,"1")/1000000,"")</f>
        <v>352.22046319999998</v>
      </c>
      <c r="I548" s="12">
        <f>IFERROR([1]!EM_S_STM07_IS(F548,"9",$I$1,"1")/1000000,"")</f>
        <v>468.67063576999999</v>
      </c>
      <c r="J548" s="12">
        <f>IFERROR([1]!EM_S_STM07_IS(F548,"9",$J$1,"1")/1000000,"")</f>
        <v>422.42643631999999</v>
      </c>
      <c r="K548" s="12">
        <f>IFERROR([1]!EM_S_STM07_IS(F548,"9",$K$1,"1")/1000000,"")</f>
        <v>392.04937832000002</v>
      </c>
      <c r="L548" s="12">
        <f>IFERROR([1]!EM_S_STM07_IS(F548,"9",$L$1,"1")/1000000,"")</f>
        <v>441.85410017999999</v>
      </c>
      <c r="M548" s="13">
        <f>IFERROR([1]!EM_S_STM07_IS(F548,"9",$M$1,"1")/1000000,"")</f>
        <v>801.61496753999995</v>
      </c>
      <c r="N548" s="12">
        <f>IFERROR([1]!EM_S_STM07_IS(F548,"61",$N$1,"1")/1000000,"")</f>
        <v>12.361618380000001</v>
      </c>
      <c r="O548" s="12">
        <f>IFERROR([1]!EM_S_STM07_IS(F548,"61",$O$1,"1")/1000000,"")</f>
        <v>21.45375215</v>
      </c>
      <c r="P548" s="12">
        <f>IFERROR([1]!EM_S_STM07_IS(F548,"61",$P$1,"1")/1000000,"")</f>
        <v>15.16606279</v>
      </c>
      <c r="Q548" s="12">
        <f>IFERROR([1]!EM_S_STM07_IS(F548,"61",$Q$1,"1")/1000000,"")</f>
        <v>16.12994651</v>
      </c>
      <c r="R548" s="12">
        <f>IFERROR([1]!EM_S_STM07_IS(F548,"61",$R$1,"1")/1000000,"")</f>
        <v>17.259218370000003</v>
      </c>
      <c r="S548" s="12">
        <f>IFERROR([1]!EM_S_STM07_IS(F548,"61",$S$1,"1")/1000000,"")</f>
        <v>56.796351639999997</v>
      </c>
      <c r="T548" s="20">
        <f t="shared" si="152"/>
        <v>0.17877318198663361</v>
      </c>
      <c r="U548" s="20">
        <f t="shared" si="153"/>
        <v>0.35659128088132319</v>
      </c>
      <c r="V548" s="14">
        <f t="shared" si="154"/>
        <v>0.33061728302786475</v>
      </c>
      <c r="W548" s="14">
        <f t="shared" si="155"/>
        <v>-9.8670998181960623E-2</v>
      </c>
      <c r="X548" s="14">
        <f t="shared" si="156"/>
        <v>-7.191088290929902E-2</v>
      </c>
      <c r="Y548" s="14">
        <f t="shared" si="157"/>
        <v>0.1270368596767629</v>
      </c>
      <c r="Z548" s="15">
        <f t="shared" si="158"/>
        <v>0.81420737572298785</v>
      </c>
      <c r="AA548" s="14">
        <f t="shared" si="159"/>
        <v>0.73551322250088724</v>
      </c>
      <c r="AB548" s="14">
        <f t="shared" si="160"/>
        <v>-0.29308110376393998</v>
      </c>
      <c r="AC548" s="14">
        <f t="shared" si="161"/>
        <v>6.3555303268001309E-2</v>
      </c>
      <c r="AD548" s="14">
        <f t="shared" si="162"/>
        <v>7.0010886849494136E-2</v>
      </c>
      <c r="AE548" s="14">
        <f t="shared" si="163"/>
        <v>2.2907835350599361</v>
      </c>
      <c r="AF548" s="18" t="str">
        <f t="shared" si="164"/>
        <v/>
      </c>
      <c r="AG548" s="18">
        <f t="shared" si="165"/>
        <v>1</v>
      </c>
      <c r="AH548" s="18" t="str">
        <f t="shared" si="166"/>
        <v/>
      </c>
      <c r="AI548" s="19" t="str">
        <f t="shared" si="167"/>
        <v/>
      </c>
      <c r="AJ548" s="19" t="str">
        <f t="shared" si="168"/>
        <v/>
      </c>
      <c r="AK548" s="19" t="str">
        <f t="shared" si="169"/>
        <v/>
      </c>
    </row>
    <row r="549" spans="2:37" x14ac:dyDescent="0.15">
      <c r="B549" s="51" t="str">
        <f>IFERROR(IF(AND(AF549=1,AI549=1),MAX($B$5:B548)+1,""),"")</f>
        <v/>
      </c>
      <c r="C549" s="51" t="str">
        <f>IFERROR(IF(AND(AG549=1,AJ549=1),MAX($C$5:C548)+1,""),"")</f>
        <v/>
      </c>
      <c r="D549" s="51" t="str">
        <f>IFERROR(IF(AND(AH549=1,AK549=1),MAX($D$5:D548)+1,""),"")</f>
        <v/>
      </c>
      <c r="F549" s="5" t="s">
        <v>1195</v>
      </c>
      <c r="G549" s="5" t="s">
        <v>1196</v>
      </c>
      <c r="H549" s="12">
        <f>IFERROR([1]!EM_S_STM07_IS(F549,"9",$H$1,"1")/1000000,"")</f>
        <v>1975.5065966300001</v>
      </c>
      <c r="I549" s="12">
        <f>IFERROR([1]!EM_S_STM07_IS(F549,"9",$I$1,"1")/1000000,"")</f>
        <v>2578.3462137299998</v>
      </c>
      <c r="J549" s="12">
        <f>IFERROR([1]!EM_S_STM07_IS(F549,"9",$J$1,"1")/1000000,"")</f>
        <v>2240.2888276500003</v>
      </c>
      <c r="K549" s="12">
        <f>IFERROR([1]!EM_S_STM07_IS(F549,"9",$K$1,"1")/1000000,"")</f>
        <v>2692.4537914699999</v>
      </c>
      <c r="L549" s="12">
        <f>IFERROR([1]!EM_S_STM07_IS(F549,"9",$L$1,"1")/1000000,"")</f>
        <v>1537.6927958599999</v>
      </c>
      <c r="M549" s="13">
        <f>IFERROR([1]!EM_S_STM07_IS(F549,"9",$M$1,"1")/1000000,"")</f>
        <v>1077.70789014</v>
      </c>
      <c r="N549" s="12">
        <f>IFERROR([1]!EM_S_STM07_IS(F549,"61",$N$1,"1")/1000000,"")</f>
        <v>50.416066659999998</v>
      </c>
      <c r="O549" s="12">
        <f>IFERROR([1]!EM_S_STM07_IS(F549,"61",$O$1,"1")/1000000,"")</f>
        <v>64.92492584</v>
      </c>
      <c r="P549" s="12">
        <f>IFERROR([1]!EM_S_STM07_IS(F549,"61",$P$1,"1")/1000000,"")</f>
        <v>65.870926369999992</v>
      </c>
      <c r="Q549" s="12">
        <f>IFERROR([1]!EM_S_STM07_IS(F549,"61",$Q$1,"1")/1000000,"")</f>
        <v>54.096017880000005</v>
      </c>
      <c r="R549" s="12">
        <f>IFERROR([1]!EM_S_STM07_IS(F549,"61",$R$1,"1")/1000000,"")</f>
        <v>38.527088909999996</v>
      </c>
      <c r="S549" s="12">
        <f>IFERROR([1]!EM_S_STM07_IS(F549,"61",$S$1,"1")/1000000,"")</f>
        <v>-18.42563488</v>
      </c>
      <c r="T549" s="20">
        <f t="shared" si="152"/>
        <v>-0.11414117574466121</v>
      </c>
      <c r="U549" s="20">
        <f t="shared" si="153"/>
        <v>-1.8176561359658592</v>
      </c>
      <c r="V549" s="14">
        <f t="shared" si="154"/>
        <v>0.30515697498979688</v>
      </c>
      <c r="W549" s="14">
        <f t="shared" si="155"/>
        <v>-0.1311140390223019</v>
      </c>
      <c r="X549" s="14">
        <f t="shared" si="156"/>
        <v>0.20183333427337938</v>
      </c>
      <c r="Y549" s="14">
        <f t="shared" si="157"/>
        <v>-0.42888795316317563</v>
      </c>
      <c r="Z549" s="15">
        <f t="shared" si="158"/>
        <v>-0.29913966363010747</v>
      </c>
      <c r="AA549" s="14">
        <f t="shared" si="159"/>
        <v>0.28778244994489627</v>
      </c>
      <c r="AB549" s="14">
        <f t="shared" si="160"/>
        <v>1.4570683258557759E-2</v>
      </c>
      <c r="AC549" s="14">
        <f t="shared" si="161"/>
        <v>-0.17875729307129809</v>
      </c>
      <c r="AD549" s="14">
        <f t="shared" si="162"/>
        <v>-0.28780175658282681</v>
      </c>
      <c r="AE549" s="14">
        <f t="shared" si="163"/>
        <v>-1.4782514174128916</v>
      </c>
      <c r="AF549" s="18" t="str">
        <f t="shared" si="164"/>
        <v/>
      </c>
      <c r="AG549" s="18" t="str">
        <f t="shared" si="165"/>
        <v/>
      </c>
      <c r="AH549" s="18" t="str">
        <f t="shared" si="166"/>
        <v/>
      </c>
      <c r="AI549" s="19" t="str">
        <f t="shared" si="167"/>
        <v/>
      </c>
      <c r="AJ549" s="19" t="str">
        <f t="shared" si="168"/>
        <v/>
      </c>
      <c r="AK549" s="19" t="str">
        <f t="shared" si="169"/>
        <v/>
      </c>
    </row>
    <row r="550" spans="2:37" x14ac:dyDescent="0.15">
      <c r="B550" s="51" t="str">
        <f>IFERROR(IF(AND(AF550=1,AI550=1),MAX($B$5:B549)+1,""),"")</f>
        <v/>
      </c>
      <c r="C550" s="51" t="str">
        <f>IFERROR(IF(AND(AG550=1,AJ550=1),MAX($C$5:C549)+1,""),"")</f>
        <v/>
      </c>
      <c r="D550" s="51" t="str">
        <f>IFERROR(IF(AND(AH550=1,AK550=1),MAX($D$5:D549)+1,""),"")</f>
        <v/>
      </c>
      <c r="F550" s="5" t="s">
        <v>1197</v>
      </c>
      <c r="G550" s="5" t="s">
        <v>1198</v>
      </c>
      <c r="H550" s="12">
        <f>IFERROR([1]!EM_S_STM07_IS(F550,"9",$H$1,"1")/1000000,"")</f>
        <v>8037.0441789799997</v>
      </c>
      <c r="I550" s="12">
        <f>IFERROR([1]!EM_S_STM07_IS(F550,"9",$I$1,"1")/1000000,"")</f>
        <v>8762.34297849</v>
      </c>
      <c r="J550" s="12">
        <f>IFERROR([1]!EM_S_STM07_IS(F550,"9",$J$1,"1")/1000000,"")</f>
        <v>10408.64084161</v>
      </c>
      <c r="K550" s="12">
        <f>IFERROR([1]!EM_S_STM07_IS(F550,"9",$K$1,"1")/1000000,"")</f>
        <v>10895.09410531</v>
      </c>
      <c r="L550" s="12">
        <f>IFERROR([1]!EM_S_STM07_IS(F550,"9",$L$1,"1")/1000000,"")</f>
        <v>10457.882049100001</v>
      </c>
      <c r="M550" s="13">
        <f>IFERROR([1]!EM_S_STM07_IS(F550,"9",$M$1,"1")/1000000,"")</f>
        <v>10825.123852750001</v>
      </c>
      <c r="N550" s="12">
        <f>IFERROR([1]!EM_S_STM07_IS(F550,"61",$N$1,"1")/1000000,"")</f>
        <v>636.37933295000005</v>
      </c>
      <c r="O550" s="12">
        <f>IFERROR([1]!EM_S_STM07_IS(F550,"61",$O$1,"1")/1000000,"")</f>
        <v>499.32797597000001</v>
      </c>
      <c r="P550" s="12">
        <f>IFERROR([1]!EM_S_STM07_IS(F550,"61",$P$1,"1")/1000000,"")</f>
        <v>176.34485653999999</v>
      </c>
      <c r="Q550" s="12">
        <f>IFERROR([1]!EM_S_STM07_IS(F550,"61",$Q$1,"1")/1000000,"")</f>
        <v>284.62453786000003</v>
      </c>
      <c r="R550" s="12">
        <f>IFERROR([1]!EM_S_STM07_IS(F550,"61",$R$1,"1")/1000000,"")</f>
        <v>468.81456617000003</v>
      </c>
      <c r="S550" s="12">
        <f>IFERROR([1]!EM_S_STM07_IS(F550,"61",$S$1,"1")/1000000,"")</f>
        <v>666.65539312999999</v>
      </c>
      <c r="T550" s="20">
        <f t="shared" si="152"/>
        <v>6.1371211393494107E-2</v>
      </c>
      <c r="U550" s="20">
        <f t="shared" si="153"/>
        <v>9.3390269767958944E-3</v>
      </c>
      <c r="V550" s="14">
        <f t="shared" si="154"/>
        <v>9.0244470897265811E-2</v>
      </c>
      <c r="W550" s="14">
        <f t="shared" si="155"/>
        <v>0.18788329413278732</v>
      </c>
      <c r="X550" s="14">
        <f t="shared" si="156"/>
        <v>4.6735522063104933E-2</v>
      </c>
      <c r="Y550" s="14">
        <f t="shared" si="157"/>
        <v>-4.0129259277982061E-2</v>
      </c>
      <c r="Z550" s="15">
        <f t="shared" si="158"/>
        <v>3.5116269424898025E-2</v>
      </c>
      <c r="AA550" s="14">
        <f t="shared" si="159"/>
        <v>-0.21536110600054337</v>
      </c>
      <c r="AB550" s="14">
        <f t="shared" si="160"/>
        <v>-0.64683561701618952</v>
      </c>
      <c r="AC550" s="14">
        <f t="shared" si="161"/>
        <v>0.61402233920805704</v>
      </c>
      <c r="AD550" s="14">
        <f t="shared" si="162"/>
        <v>0.64713334168187087</v>
      </c>
      <c r="AE550" s="14">
        <f t="shared" si="163"/>
        <v>0.42200230376003195</v>
      </c>
      <c r="AF550" s="18" t="str">
        <f t="shared" si="164"/>
        <v/>
      </c>
      <c r="AG550" s="18" t="str">
        <f t="shared" si="165"/>
        <v/>
      </c>
      <c r="AH550" s="18" t="str">
        <f t="shared" si="166"/>
        <v/>
      </c>
      <c r="AI550" s="19" t="str">
        <f t="shared" si="167"/>
        <v/>
      </c>
      <c r="AJ550" s="19" t="str">
        <f t="shared" si="168"/>
        <v/>
      </c>
      <c r="AK550" s="19" t="str">
        <f t="shared" si="169"/>
        <v/>
      </c>
    </row>
    <row r="551" spans="2:37" x14ac:dyDescent="0.15">
      <c r="B551" s="51" t="str">
        <f>IFERROR(IF(AND(AF551=1,AI551=1),MAX($B$5:B550)+1,""),"")</f>
        <v/>
      </c>
      <c r="C551" s="51" t="str">
        <f>IFERROR(IF(AND(AG551=1,AJ551=1),MAX($C$5:C550)+1,""),"")</f>
        <v/>
      </c>
      <c r="D551" s="51" t="str">
        <f>IFERROR(IF(AND(AH551=1,AK551=1),MAX($D$5:D550)+1,""),"")</f>
        <v/>
      </c>
      <c r="F551" s="5" t="s">
        <v>1199</v>
      </c>
      <c r="G551" s="5" t="s">
        <v>1200</v>
      </c>
      <c r="H551" s="12">
        <f>IFERROR([1]!EM_S_STM07_IS(F551,"9",$H$1,"1")/1000000,"")</f>
        <v>818.61509464999995</v>
      </c>
      <c r="I551" s="12">
        <f>IFERROR([1]!EM_S_STM07_IS(F551,"9",$I$1,"1")/1000000,"")</f>
        <v>835.50592201999996</v>
      </c>
      <c r="J551" s="12">
        <f>IFERROR([1]!EM_S_STM07_IS(F551,"9",$J$1,"1")/1000000,"")</f>
        <v>808.89967362000004</v>
      </c>
      <c r="K551" s="12">
        <f>IFERROR([1]!EM_S_STM07_IS(F551,"9",$K$1,"1")/1000000,"")</f>
        <v>819.06440255999996</v>
      </c>
      <c r="L551" s="12">
        <f>IFERROR([1]!EM_S_STM07_IS(F551,"9",$L$1,"1")/1000000,"")</f>
        <v>922.11319260000005</v>
      </c>
      <c r="M551" s="13">
        <f>IFERROR([1]!EM_S_STM07_IS(F551,"9",$M$1,"1")/1000000,"")</f>
        <v>811.94594586000005</v>
      </c>
      <c r="N551" s="12">
        <f>IFERROR([1]!EM_S_STM07_IS(F551,"61",$N$1,"1")/1000000,"")</f>
        <v>68.878857740000001</v>
      </c>
      <c r="O551" s="12">
        <f>IFERROR([1]!EM_S_STM07_IS(F551,"61",$O$1,"1")/1000000,"")</f>
        <v>69.052415189999991</v>
      </c>
      <c r="P551" s="12">
        <f>IFERROR([1]!EM_S_STM07_IS(F551,"61",$P$1,"1")/1000000,"")</f>
        <v>20.294701159999999</v>
      </c>
      <c r="Q551" s="12">
        <f>IFERROR([1]!EM_S_STM07_IS(F551,"61",$Q$1,"1")/1000000,"")</f>
        <v>42.281493709999999</v>
      </c>
      <c r="R551" s="12">
        <f>IFERROR([1]!EM_S_STM07_IS(F551,"61",$R$1,"1")/1000000,"")</f>
        <v>42.515409220000002</v>
      </c>
      <c r="S551" s="12">
        <f>IFERROR([1]!EM_S_STM07_IS(F551,"61",$S$1,"1")/1000000,"")</f>
        <v>22.8337547</v>
      </c>
      <c r="T551" s="20">
        <f t="shared" si="152"/>
        <v>-1.6347093392413692E-3</v>
      </c>
      <c r="U551" s="20">
        <f t="shared" si="153"/>
        <v>-0.19814049979614023</v>
      </c>
      <c r="V551" s="14">
        <f t="shared" si="154"/>
        <v>2.0633417927898957E-2</v>
      </c>
      <c r="W551" s="14">
        <f t="shared" si="155"/>
        <v>-3.1844476141682003E-2</v>
      </c>
      <c r="X551" s="14">
        <f t="shared" si="156"/>
        <v>1.2566118236283333E-2</v>
      </c>
      <c r="Y551" s="14">
        <f t="shared" si="157"/>
        <v>0.12581280509556916</v>
      </c>
      <c r="Z551" s="15">
        <f t="shared" si="158"/>
        <v>-0.11947258495388323</v>
      </c>
      <c r="AA551" s="14">
        <f t="shared" si="159"/>
        <v>2.5197492480947448E-3</v>
      </c>
      <c r="AB551" s="14">
        <f t="shared" si="160"/>
        <v>-0.70609715671554041</v>
      </c>
      <c r="AC551" s="14">
        <f t="shared" si="161"/>
        <v>1.0833760190238741</v>
      </c>
      <c r="AD551" s="14">
        <f t="shared" si="162"/>
        <v>5.5323378971514287E-3</v>
      </c>
      <c r="AE551" s="14">
        <f t="shared" si="163"/>
        <v>-0.46292990896913211</v>
      </c>
      <c r="AF551" s="18" t="str">
        <f t="shared" si="164"/>
        <v/>
      </c>
      <c r="AG551" s="18" t="str">
        <f t="shared" si="165"/>
        <v/>
      </c>
      <c r="AH551" s="18" t="str">
        <f t="shared" si="166"/>
        <v/>
      </c>
      <c r="AI551" s="19" t="str">
        <f t="shared" si="167"/>
        <v/>
      </c>
      <c r="AJ551" s="19" t="str">
        <f t="shared" si="168"/>
        <v/>
      </c>
      <c r="AK551" s="19" t="str">
        <f t="shared" si="169"/>
        <v/>
      </c>
    </row>
    <row r="552" spans="2:37" x14ac:dyDescent="0.15">
      <c r="B552" s="51" t="str">
        <f>IFERROR(IF(AND(AF552=1,AI552=1),MAX($B$5:B551)+1,""),"")</f>
        <v/>
      </c>
      <c r="C552" s="51" t="str">
        <f>IFERROR(IF(AND(AG552=1,AJ552=1),MAX($C$5:C551)+1,""),"")</f>
        <v/>
      </c>
      <c r="D552" s="51" t="str">
        <f>IFERROR(IF(AND(AH552=1,AK552=1),MAX($D$5:D551)+1,""),"")</f>
        <v/>
      </c>
      <c r="F552" s="5" t="s">
        <v>1201</v>
      </c>
      <c r="G552" s="5" t="s">
        <v>1202</v>
      </c>
      <c r="H552" s="12">
        <f>IFERROR([1]!EM_S_STM07_IS(F552,"9",$H$1,"1")/1000000,"")</f>
        <v>2573.4999614000003</v>
      </c>
      <c r="I552" s="12">
        <f>IFERROR([1]!EM_S_STM07_IS(F552,"9",$I$1,"1")/1000000,"")</f>
        <v>2531.4457561700001</v>
      </c>
      <c r="J552" s="12">
        <f>IFERROR([1]!EM_S_STM07_IS(F552,"9",$J$1,"1")/1000000,"")</f>
        <v>2803.2471594499998</v>
      </c>
      <c r="K552" s="12">
        <f>IFERROR([1]!EM_S_STM07_IS(F552,"9",$K$1,"1")/1000000,"")</f>
        <v>3443.0762002299998</v>
      </c>
      <c r="L552" s="12">
        <f>IFERROR([1]!EM_S_STM07_IS(F552,"9",$L$1,"1")/1000000,"")</f>
        <v>4424.4524142200007</v>
      </c>
      <c r="M552" s="13">
        <f>IFERROR([1]!EM_S_STM07_IS(F552,"9",$M$1,"1")/1000000,"")</f>
        <v>5827.5862497899998</v>
      </c>
      <c r="N552" s="12">
        <f>IFERROR([1]!EM_S_STM07_IS(F552,"61",$N$1,"1")/1000000,"")</f>
        <v>177.00444949999999</v>
      </c>
      <c r="O552" s="12">
        <f>IFERROR([1]!EM_S_STM07_IS(F552,"61",$O$1,"1")/1000000,"")</f>
        <v>121.47108240999999</v>
      </c>
      <c r="P552" s="12">
        <f>IFERROR([1]!EM_S_STM07_IS(F552,"61",$P$1,"1")/1000000,"")</f>
        <v>127.93220065999999</v>
      </c>
      <c r="Q552" s="12">
        <f>IFERROR([1]!EM_S_STM07_IS(F552,"61",$Q$1,"1")/1000000,"")</f>
        <v>107.94911540999999</v>
      </c>
      <c r="R552" s="12">
        <f>IFERROR([1]!EM_S_STM07_IS(F552,"61",$R$1,"1")/1000000,"")</f>
        <v>152.19478621000002</v>
      </c>
      <c r="S552" s="12">
        <f>IFERROR([1]!EM_S_STM07_IS(F552,"61",$S$1,"1")/1000000,"")</f>
        <v>300.30263113999996</v>
      </c>
      <c r="T552" s="20">
        <f t="shared" si="152"/>
        <v>0.17758674553255349</v>
      </c>
      <c r="U552" s="20">
        <f t="shared" si="153"/>
        <v>0.1115141370070587</v>
      </c>
      <c r="V552" s="14">
        <f t="shared" si="154"/>
        <v>-1.6341249605895641E-2</v>
      </c>
      <c r="W552" s="14">
        <f t="shared" si="155"/>
        <v>0.10737002861606915</v>
      </c>
      <c r="X552" s="14">
        <f t="shared" si="156"/>
        <v>0.22824567524239825</v>
      </c>
      <c r="Y552" s="14">
        <f t="shared" si="157"/>
        <v>0.2850288976829628</v>
      </c>
      <c r="Z552" s="15">
        <f t="shared" si="158"/>
        <v>0.31713163668805361</v>
      </c>
      <c r="AA552" s="14">
        <f t="shared" si="159"/>
        <v>-0.31373994974064195</v>
      </c>
      <c r="AB552" s="14">
        <f t="shared" si="160"/>
        <v>5.3190587601680023E-2</v>
      </c>
      <c r="AC552" s="14">
        <f t="shared" si="161"/>
        <v>-0.15620059021034277</v>
      </c>
      <c r="AD552" s="14">
        <f t="shared" si="162"/>
        <v>0.40987525124176494</v>
      </c>
      <c r="AE552" s="14">
        <f t="shared" si="163"/>
        <v>0.97314664068478096</v>
      </c>
      <c r="AF552" s="18" t="str">
        <f t="shared" si="164"/>
        <v/>
      </c>
      <c r="AG552" s="18" t="str">
        <f t="shared" si="165"/>
        <v/>
      </c>
      <c r="AH552" s="18" t="str">
        <f t="shared" si="166"/>
        <v/>
      </c>
      <c r="AI552" s="19" t="str">
        <f t="shared" si="167"/>
        <v/>
      </c>
      <c r="AJ552" s="19" t="str">
        <f t="shared" si="168"/>
        <v/>
      </c>
      <c r="AK552" s="19" t="str">
        <f t="shared" si="169"/>
        <v/>
      </c>
    </row>
    <row r="553" spans="2:37" x14ac:dyDescent="0.15">
      <c r="B553" s="51" t="str">
        <f>IFERROR(IF(AND(AF553=1,AI553=1),MAX($B$5:B552)+1,""),"")</f>
        <v/>
      </c>
      <c r="C553" s="51" t="str">
        <f>IFERROR(IF(AND(AG553=1,AJ553=1),MAX($C$5:C552)+1,""),"")</f>
        <v/>
      </c>
      <c r="D553" s="51" t="str">
        <f>IFERROR(IF(AND(AH553=1,AK553=1),MAX($D$5:D552)+1,""),"")</f>
        <v/>
      </c>
      <c r="F553" s="5" t="s">
        <v>1203</v>
      </c>
      <c r="G553" s="5" t="s">
        <v>1204</v>
      </c>
      <c r="H553" s="12">
        <f>IFERROR([1]!EM_S_STM07_IS(F553,"9",$H$1,"1")/1000000,"")</f>
        <v>6639.354746</v>
      </c>
      <c r="I553" s="12">
        <f>IFERROR([1]!EM_S_STM07_IS(F553,"9",$I$1,"1")/1000000,"")</f>
        <v>10145.222762040001</v>
      </c>
      <c r="J553" s="12">
        <f>IFERROR([1]!EM_S_STM07_IS(F553,"9",$J$1,"1")/1000000,"")</f>
        <v>13941.61688598</v>
      </c>
      <c r="K553" s="12">
        <f>IFERROR([1]!EM_S_STM07_IS(F553,"9",$K$1,"1")/1000000,"")</f>
        <v>18414.283897339999</v>
      </c>
      <c r="L553" s="12">
        <f>IFERROR([1]!EM_S_STM07_IS(F553,"9",$L$1,"1")/1000000,"")</f>
        <v>20688.595925549998</v>
      </c>
      <c r="M553" s="13">
        <f>IFERROR([1]!EM_S_STM07_IS(F553,"9",$M$1,"1")/1000000,"")</f>
        <v>18654.09262997</v>
      </c>
      <c r="N553" s="12">
        <f>IFERROR([1]!EM_S_STM07_IS(F553,"61",$N$1,"1")/1000000,"")</f>
        <v>388.64385670999997</v>
      </c>
      <c r="O553" s="12">
        <f>IFERROR([1]!EM_S_STM07_IS(F553,"61",$O$1,"1")/1000000,"")</f>
        <v>732.78424486000006</v>
      </c>
      <c r="P553" s="12">
        <f>IFERROR([1]!EM_S_STM07_IS(F553,"61",$P$1,"1")/1000000,"")</f>
        <v>1111.42866061</v>
      </c>
      <c r="Q553" s="12">
        <f>IFERROR([1]!EM_S_STM07_IS(F553,"61",$Q$1,"1")/1000000,"")</f>
        <v>1563.6051716300001</v>
      </c>
      <c r="R553" s="12">
        <f>IFERROR([1]!EM_S_STM07_IS(F553,"61",$R$1,"1")/1000000,"")</f>
        <v>1877.2641260799999</v>
      </c>
      <c r="S553" s="12">
        <f>IFERROR([1]!EM_S_STM07_IS(F553,"61",$S$1,"1")/1000000,"")</f>
        <v>1602.33778506</v>
      </c>
      <c r="T553" s="20">
        <f t="shared" si="152"/>
        <v>0.22950316489741174</v>
      </c>
      <c r="U553" s="20">
        <f t="shared" si="153"/>
        <v>0.32751810669771486</v>
      </c>
      <c r="V553" s="14">
        <f t="shared" si="154"/>
        <v>0.52804348467027984</v>
      </c>
      <c r="W553" s="14">
        <f t="shared" si="155"/>
        <v>0.37420510253799694</v>
      </c>
      <c r="X553" s="14">
        <f t="shared" si="156"/>
        <v>0.32081408117431581</v>
      </c>
      <c r="Y553" s="14">
        <f t="shared" si="157"/>
        <v>0.12350803544082051</v>
      </c>
      <c r="Z553" s="15">
        <f t="shared" si="158"/>
        <v>-9.8339360626567576E-2</v>
      </c>
      <c r="AA553" s="14">
        <f t="shared" si="159"/>
        <v>0.88549035886804794</v>
      </c>
      <c r="AB553" s="14">
        <f t="shared" si="160"/>
        <v>0.51672019207009656</v>
      </c>
      <c r="AC553" s="14">
        <f t="shared" si="161"/>
        <v>0.40684258652447036</v>
      </c>
      <c r="AD553" s="14">
        <f t="shared" si="162"/>
        <v>0.20059984460336749</v>
      </c>
      <c r="AE553" s="14">
        <f t="shared" si="163"/>
        <v>-0.14645053788679488</v>
      </c>
      <c r="AF553" s="18">
        <f t="shared" si="164"/>
        <v>1</v>
      </c>
      <c r="AG553" s="18">
        <f t="shared" si="165"/>
        <v>1</v>
      </c>
      <c r="AH553" s="18">
        <f t="shared" si="166"/>
        <v>1</v>
      </c>
      <c r="AI553" s="19" t="str">
        <f t="shared" si="167"/>
        <v/>
      </c>
      <c r="AJ553" s="19" t="str">
        <f t="shared" si="168"/>
        <v/>
      </c>
      <c r="AK553" s="19" t="str">
        <f t="shared" si="169"/>
        <v/>
      </c>
    </row>
    <row r="554" spans="2:37" x14ac:dyDescent="0.15">
      <c r="B554" s="51" t="str">
        <f>IFERROR(IF(AND(AF554=1,AI554=1),MAX($B$5:B553)+1,""),"")</f>
        <v/>
      </c>
      <c r="C554" s="51" t="str">
        <f>IFERROR(IF(AND(AG554=1,AJ554=1),MAX($C$5:C553)+1,""),"")</f>
        <v/>
      </c>
      <c r="D554" s="51" t="str">
        <f>IFERROR(IF(AND(AH554=1,AK554=1),MAX($D$5:D553)+1,""),"")</f>
        <v/>
      </c>
      <c r="F554" s="5" t="s">
        <v>1205</v>
      </c>
      <c r="G554" s="5" t="s">
        <v>1206</v>
      </c>
      <c r="H554" s="12">
        <f>IFERROR([1]!EM_S_STM07_IS(F554,"9",$H$1,"1")/1000000,"")</f>
        <v>8053.70736089</v>
      </c>
      <c r="I554" s="12">
        <f>IFERROR([1]!EM_S_STM07_IS(F554,"9",$I$1,"1")/1000000,"")</f>
        <v>10873.86611277</v>
      </c>
      <c r="J554" s="12">
        <f>IFERROR([1]!EM_S_STM07_IS(F554,"9",$J$1,"1")/1000000,"")</f>
        <v>10972.922380309999</v>
      </c>
      <c r="K554" s="12">
        <f>IFERROR([1]!EM_S_STM07_IS(F554,"9",$K$1,"1")/1000000,"")</f>
        <v>11786.336488860001</v>
      </c>
      <c r="L554" s="12">
        <f>IFERROR([1]!EM_S_STM07_IS(F554,"9",$L$1,"1")/1000000,"")</f>
        <v>11451.69409345</v>
      </c>
      <c r="M554" s="13">
        <f>IFERROR([1]!EM_S_STM07_IS(F554,"9",$M$1,"1")/1000000,"")</f>
        <v>11572.19777235</v>
      </c>
      <c r="N554" s="12">
        <f>IFERROR([1]!EM_S_STM07_IS(F554,"61",$N$1,"1")/1000000,"")</f>
        <v>151.98572600999998</v>
      </c>
      <c r="O554" s="12">
        <f>IFERROR([1]!EM_S_STM07_IS(F554,"61",$O$1,"1")/1000000,"")</f>
        <v>158.64410530000001</v>
      </c>
      <c r="P554" s="12">
        <f>IFERROR([1]!EM_S_STM07_IS(F554,"61",$P$1,"1")/1000000,"")</f>
        <v>86.409313580000003</v>
      </c>
      <c r="Q554" s="12">
        <f>IFERROR([1]!EM_S_STM07_IS(F554,"61",$Q$1,"1")/1000000,"")</f>
        <v>111.55756604000001</v>
      </c>
      <c r="R554" s="12">
        <f>IFERROR([1]!EM_S_STM07_IS(F554,"61",$R$1,"1")/1000000,"")</f>
        <v>107.53080870000001</v>
      </c>
      <c r="S554" s="12">
        <f>IFERROR([1]!EM_S_STM07_IS(F554,"61",$S$1,"1")/1000000,"")</f>
        <v>63.024597020000002</v>
      </c>
      <c r="T554" s="20">
        <f t="shared" si="152"/>
        <v>7.5186989403634774E-2</v>
      </c>
      <c r="U554" s="20">
        <f t="shared" si="153"/>
        <v>-0.1614258801882924</v>
      </c>
      <c r="V554" s="14">
        <f t="shared" si="154"/>
        <v>0.35016901229551867</v>
      </c>
      <c r="W554" s="14">
        <f t="shared" si="155"/>
        <v>9.1095721165511175E-3</v>
      </c>
      <c r="X554" s="14">
        <f t="shared" si="156"/>
        <v>7.4129213746158051E-2</v>
      </c>
      <c r="Y554" s="14">
        <f t="shared" si="157"/>
        <v>-2.8392401296729677E-2</v>
      </c>
      <c r="Z554" s="15">
        <f t="shared" si="158"/>
        <v>1.0522781862373074E-2</v>
      </c>
      <c r="AA554" s="14">
        <f t="shared" si="159"/>
        <v>4.3809240938599302E-2</v>
      </c>
      <c r="AB554" s="14">
        <f t="shared" si="160"/>
        <v>-0.45532603675000838</v>
      </c>
      <c r="AC554" s="14">
        <f t="shared" si="161"/>
        <v>0.29103636423077356</v>
      </c>
      <c r="AD554" s="14">
        <f t="shared" si="162"/>
        <v>-3.6095779810722761E-2</v>
      </c>
      <c r="AE554" s="14">
        <f t="shared" si="163"/>
        <v>-0.41389265288767424</v>
      </c>
      <c r="AF554" s="18" t="str">
        <f t="shared" si="164"/>
        <v/>
      </c>
      <c r="AG554" s="18" t="str">
        <f t="shared" si="165"/>
        <v/>
      </c>
      <c r="AH554" s="18" t="str">
        <f t="shared" si="166"/>
        <v/>
      </c>
      <c r="AI554" s="19" t="str">
        <f t="shared" si="167"/>
        <v/>
      </c>
      <c r="AJ554" s="19" t="str">
        <f t="shared" si="168"/>
        <v/>
      </c>
      <c r="AK554" s="19" t="str">
        <f t="shared" si="169"/>
        <v/>
      </c>
    </row>
    <row r="555" spans="2:37" x14ac:dyDescent="0.15">
      <c r="B555" s="51" t="str">
        <f>IFERROR(IF(AND(AF555=1,AI555=1),MAX($B$5:B554)+1,""),"")</f>
        <v/>
      </c>
      <c r="C555" s="51" t="str">
        <f>IFERROR(IF(AND(AG555=1,AJ555=1),MAX($C$5:C554)+1,""),"")</f>
        <v/>
      </c>
      <c r="D555" s="51" t="str">
        <f>IFERROR(IF(AND(AH555=1,AK555=1),MAX($D$5:D554)+1,""),"")</f>
        <v/>
      </c>
      <c r="F555" s="5" t="s">
        <v>1207</v>
      </c>
      <c r="G555" s="5" t="s">
        <v>1208</v>
      </c>
      <c r="H555" s="12">
        <f>IFERROR([1]!EM_S_STM07_IS(F555,"9",$H$1,"1")/1000000,"")</f>
        <v>4249.5823981799995</v>
      </c>
      <c r="I555" s="12">
        <f>IFERROR([1]!EM_S_STM07_IS(F555,"9",$I$1,"1")/1000000,"")</f>
        <v>4611.2096292400001</v>
      </c>
      <c r="J555" s="12">
        <f>IFERROR([1]!EM_S_STM07_IS(F555,"9",$J$1,"1")/1000000,"")</f>
        <v>4470.0218753999998</v>
      </c>
      <c r="K555" s="12">
        <f>IFERROR([1]!EM_S_STM07_IS(F555,"9",$K$1,"1")/1000000,"")</f>
        <v>4442.7169027099999</v>
      </c>
      <c r="L555" s="12">
        <f>IFERROR([1]!EM_S_STM07_IS(F555,"9",$L$1,"1")/1000000,"")</f>
        <v>4523.3967377299996</v>
      </c>
      <c r="M555" s="13">
        <f>IFERROR([1]!EM_S_STM07_IS(F555,"9",$M$1,"1")/1000000,"")</f>
        <v>4183.7787811400003</v>
      </c>
      <c r="N555" s="12">
        <f>IFERROR([1]!EM_S_STM07_IS(F555,"61",$N$1,"1")/1000000,"")</f>
        <v>182.74991975999998</v>
      </c>
      <c r="O555" s="12">
        <f>IFERROR([1]!EM_S_STM07_IS(F555,"61",$O$1,"1")/1000000,"")</f>
        <v>134.89357400999998</v>
      </c>
      <c r="P555" s="12">
        <f>IFERROR([1]!EM_S_STM07_IS(F555,"61",$P$1,"1")/1000000,"")</f>
        <v>11.1648637</v>
      </c>
      <c r="Q555" s="12">
        <f>IFERROR([1]!EM_S_STM07_IS(F555,"61",$Q$1,"1")/1000000,"")</f>
        <v>90.183749900000009</v>
      </c>
      <c r="R555" s="12">
        <f>IFERROR([1]!EM_S_STM07_IS(F555,"61",$R$1,"1")/1000000,"")</f>
        <v>73.120916290000011</v>
      </c>
      <c r="S555" s="12">
        <f>IFERROR([1]!EM_S_STM07_IS(F555,"61",$S$1,"1")/1000000,"")</f>
        <v>310.79643751999998</v>
      </c>
      <c r="T555" s="20">
        <f t="shared" si="152"/>
        <v>-3.1163074162273707E-3</v>
      </c>
      <c r="U555" s="20">
        <f t="shared" si="153"/>
        <v>0.11204859933950773</v>
      </c>
      <c r="V555" s="14">
        <f t="shared" si="154"/>
        <v>8.5097121828930172E-2</v>
      </c>
      <c r="W555" s="14">
        <f t="shared" si="155"/>
        <v>-3.0618376780079358E-2</v>
      </c>
      <c r="X555" s="14">
        <f t="shared" si="156"/>
        <v>-6.1084651151861536E-3</v>
      </c>
      <c r="Y555" s="14">
        <f t="shared" si="157"/>
        <v>1.8160021623431832E-2</v>
      </c>
      <c r="Z555" s="15">
        <f t="shared" si="158"/>
        <v>-7.5080293920986377E-2</v>
      </c>
      <c r="AA555" s="14">
        <f t="shared" si="159"/>
        <v>-0.26186794397966529</v>
      </c>
      <c r="AB555" s="14">
        <f t="shared" si="160"/>
        <v>-0.91723205659023965</v>
      </c>
      <c r="AC555" s="14">
        <f t="shared" si="161"/>
        <v>7.0774608918871094</v>
      </c>
      <c r="AD555" s="14">
        <f t="shared" si="162"/>
        <v>-0.18920075544563264</v>
      </c>
      <c r="AE555" s="14">
        <f t="shared" si="163"/>
        <v>3.2504450612649718</v>
      </c>
      <c r="AF555" s="18" t="str">
        <f t="shared" si="164"/>
        <v/>
      </c>
      <c r="AG555" s="18" t="str">
        <f t="shared" si="165"/>
        <v/>
      </c>
      <c r="AH555" s="18" t="str">
        <f t="shared" si="166"/>
        <v/>
      </c>
      <c r="AI555" s="19" t="str">
        <f t="shared" si="167"/>
        <v/>
      </c>
      <c r="AJ555" s="19" t="str">
        <f t="shared" si="168"/>
        <v/>
      </c>
      <c r="AK555" s="19" t="str">
        <f t="shared" si="169"/>
        <v/>
      </c>
    </row>
    <row r="556" spans="2:37" x14ac:dyDescent="0.15">
      <c r="B556" s="51" t="str">
        <f>IFERROR(IF(AND(AF556=1,AI556=1),MAX($B$5:B555)+1,""),"")</f>
        <v/>
      </c>
      <c r="C556" s="51" t="str">
        <f>IFERROR(IF(AND(AG556=1,AJ556=1),MAX($C$5:C555)+1,""),"")</f>
        <v/>
      </c>
      <c r="D556" s="51" t="str">
        <f>IFERROR(IF(AND(AH556=1,AK556=1),MAX($D$5:D555)+1,""),"")</f>
        <v/>
      </c>
      <c r="F556" s="5" t="s">
        <v>1209</v>
      </c>
      <c r="G556" s="5" t="s">
        <v>1210</v>
      </c>
      <c r="H556" s="12">
        <f>IFERROR([1]!EM_S_STM07_IS(F556,"9",$H$1,"1")/1000000,"")</f>
        <v>1666.0824976700001</v>
      </c>
      <c r="I556" s="12">
        <f>IFERROR([1]!EM_S_STM07_IS(F556,"9",$I$1,"1")/1000000,"")</f>
        <v>1487.9884132</v>
      </c>
      <c r="J556" s="12">
        <f>IFERROR([1]!EM_S_STM07_IS(F556,"9",$J$1,"1")/1000000,"")</f>
        <v>1651.4306207499999</v>
      </c>
      <c r="K556" s="12">
        <f>IFERROR([1]!EM_S_STM07_IS(F556,"9",$K$1,"1")/1000000,"")</f>
        <v>1675.66991622</v>
      </c>
      <c r="L556" s="12">
        <f>IFERROR([1]!EM_S_STM07_IS(F556,"9",$L$1,"1")/1000000,"")</f>
        <v>1649.9724945400001</v>
      </c>
      <c r="M556" s="13">
        <f>IFERROR([1]!EM_S_STM07_IS(F556,"9",$M$1,"1")/1000000,"")</f>
        <v>1714.90943479</v>
      </c>
      <c r="N556" s="12">
        <f>IFERROR([1]!EM_S_STM07_IS(F556,"61",$N$1,"1")/1000000,"")</f>
        <v>74.085179400000001</v>
      </c>
      <c r="O556" s="12">
        <f>IFERROR([1]!EM_S_STM07_IS(F556,"61",$O$1,"1")/1000000,"")</f>
        <v>8.5668373899999999</v>
      </c>
      <c r="P556" s="12">
        <f>IFERROR([1]!EM_S_STM07_IS(F556,"61",$P$1,"1")/1000000,"")</f>
        <v>35.36080201</v>
      </c>
      <c r="Q556" s="12">
        <f>IFERROR([1]!EM_S_STM07_IS(F556,"61",$Q$1,"1")/1000000,"")</f>
        <v>40.351050469999997</v>
      </c>
      <c r="R556" s="12">
        <f>IFERROR([1]!EM_S_STM07_IS(F556,"61",$R$1,"1")/1000000,"")</f>
        <v>41.146688670000003</v>
      </c>
      <c r="S556" s="12">
        <f>IFERROR([1]!EM_S_STM07_IS(F556,"61",$S$1,"1")/1000000,"")</f>
        <v>46.136545869999999</v>
      </c>
      <c r="T556" s="20">
        <f t="shared" si="152"/>
        <v>5.7937614069019094E-3</v>
      </c>
      <c r="U556" s="20">
        <f t="shared" si="153"/>
        <v>-9.0374245852296697E-2</v>
      </c>
      <c r="V556" s="14">
        <f t="shared" si="154"/>
        <v>-0.10689391714939861</v>
      </c>
      <c r="W556" s="14">
        <f t="shared" si="155"/>
        <v>0.10984104855931544</v>
      </c>
      <c r="X556" s="14">
        <f t="shared" si="156"/>
        <v>1.467775585933595E-2</v>
      </c>
      <c r="Y556" s="14">
        <f t="shared" si="157"/>
        <v>-1.5335610809298614E-2</v>
      </c>
      <c r="Z556" s="15">
        <f t="shared" si="158"/>
        <v>3.935637743349403E-2</v>
      </c>
      <c r="AA556" s="14">
        <f t="shared" si="159"/>
        <v>-0.88436503144919154</v>
      </c>
      <c r="AB556" s="14">
        <f t="shared" si="160"/>
        <v>3.1276378201454342</v>
      </c>
      <c r="AC556" s="14">
        <f t="shared" si="161"/>
        <v>0.14112373521926225</v>
      </c>
      <c r="AD556" s="14">
        <f t="shared" si="162"/>
        <v>1.9717905500168911E-2</v>
      </c>
      <c r="AE556" s="14">
        <f t="shared" si="163"/>
        <v>0.12126995783352293</v>
      </c>
      <c r="AF556" s="18" t="str">
        <f t="shared" si="164"/>
        <v/>
      </c>
      <c r="AG556" s="18" t="str">
        <f t="shared" si="165"/>
        <v/>
      </c>
      <c r="AH556" s="18" t="str">
        <f t="shared" si="166"/>
        <v/>
      </c>
      <c r="AI556" s="19" t="str">
        <f t="shared" si="167"/>
        <v/>
      </c>
      <c r="AJ556" s="19" t="str">
        <f t="shared" si="168"/>
        <v/>
      </c>
      <c r="AK556" s="19" t="str">
        <f t="shared" si="169"/>
        <v/>
      </c>
    </row>
    <row r="557" spans="2:37" x14ac:dyDescent="0.15">
      <c r="B557" s="51" t="str">
        <f>IFERROR(IF(AND(AF557=1,AI557=1),MAX($B$5:B556)+1,""),"")</f>
        <v/>
      </c>
      <c r="C557" s="51">
        <f>IFERROR(IF(AND(AG557=1,AJ557=1),MAX($C$5:C556)+1,""),"")</f>
        <v>16</v>
      </c>
      <c r="D557" s="51" t="str">
        <f>IFERROR(IF(AND(AH557=1,AK557=1),MAX($D$5:D556)+1,""),"")</f>
        <v/>
      </c>
      <c r="F557" s="5" t="s">
        <v>1211</v>
      </c>
      <c r="G557" s="5" t="s">
        <v>1212</v>
      </c>
      <c r="H557" s="12">
        <f>IFERROR([1]!EM_S_STM07_IS(F557,"9",$H$1,"1")/1000000,"")</f>
        <v>1895.3609565199999</v>
      </c>
      <c r="I557" s="12">
        <f>IFERROR([1]!EM_S_STM07_IS(F557,"9",$I$1,"1")/1000000,"")</f>
        <v>3933.4606385000002</v>
      </c>
      <c r="J557" s="12">
        <f>IFERROR([1]!EM_S_STM07_IS(F557,"9",$J$1,"1")/1000000,"")</f>
        <v>4090.7519165600002</v>
      </c>
      <c r="K557" s="12">
        <f>IFERROR([1]!EM_S_STM07_IS(F557,"9",$K$1,"1")/1000000,"")</f>
        <v>4552.3404969700005</v>
      </c>
      <c r="L557" s="12">
        <f>IFERROR([1]!EM_S_STM07_IS(F557,"9",$L$1,"1")/1000000,"")</f>
        <v>5535.12806559</v>
      </c>
      <c r="M557" s="13">
        <f>IFERROR([1]!EM_S_STM07_IS(F557,"9",$M$1,"1")/1000000,"")</f>
        <v>8481.0995187400003</v>
      </c>
      <c r="N557" s="12">
        <f>IFERROR([1]!EM_S_STM07_IS(F557,"61",$N$1,"1")/1000000,"")</f>
        <v>132.76054371999999</v>
      </c>
      <c r="O557" s="12">
        <f>IFERROR([1]!EM_S_STM07_IS(F557,"61",$O$1,"1")/1000000,"")</f>
        <v>223.91605490000001</v>
      </c>
      <c r="P557" s="12">
        <f>IFERROR([1]!EM_S_STM07_IS(F557,"61",$P$1,"1")/1000000,"")</f>
        <v>248.30242081</v>
      </c>
      <c r="Q557" s="12">
        <f>IFERROR([1]!EM_S_STM07_IS(F557,"61",$Q$1,"1")/1000000,"")</f>
        <v>297.27404611999998</v>
      </c>
      <c r="R557" s="12">
        <f>IFERROR([1]!EM_S_STM07_IS(F557,"61",$R$1,"1")/1000000,"")</f>
        <v>435.15516195999999</v>
      </c>
      <c r="S557" s="12">
        <f>IFERROR([1]!EM_S_STM07_IS(F557,"61",$S$1,"1")/1000000,"")</f>
        <v>797.57572002999996</v>
      </c>
      <c r="T557" s="20">
        <f t="shared" si="152"/>
        <v>0.3494352351295047</v>
      </c>
      <c r="U557" s="20">
        <f t="shared" si="153"/>
        <v>0.43133265791633235</v>
      </c>
      <c r="V557" s="14">
        <f t="shared" si="154"/>
        <v>1.075309520842973</v>
      </c>
      <c r="W557" s="14">
        <f t="shared" si="155"/>
        <v>3.9988013740486286E-2</v>
      </c>
      <c r="X557" s="14">
        <f t="shared" si="156"/>
        <v>0.11283709934631282</v>
      </c>
      <c r="Y557" s="14">
        <f t="shared" si="157"/>
        <v>0.21588621705123653</v>
      </c>
      <c r="Z557" s="15">
        <f t="shared" si="158"/>
        <v>0.53223185050840982</v>
      </c>
      <c r="AA557" s="14">
        <f t="shared" si="159"/>
        <v>0.68661598262396772</v>
      </c>
      <c r="AB557" s="14">
        <f t="shared" si="160"/>
        <v>0.10890851895765512</v>
      </c>
      <c r="AC557" s="14">
        <f t="shared" si="161"/>
        <v>0.19722572639544608</v>
      </c>
      <c r="AD557" s="14">
        <f t="shared" si="162"/>
        <v>0.46381820962715942</v>
      </c>
      <c r="AE557" s="14">
        <f t="shared" si="163"/>
        <v>0.8328536341786843</v>
      </c>
      <c r="AF557" s="18">
        <f t="shared" si="164"/>
        <v>1</v>
      </c>
      <c r="AG557" s="18">
        <f t="shared" si="165"/>
        <v>1</v>
      </c>
      <c r="AH557" s="18">
        <f t="shared" si="166"/>
        <v>1</v>
      </c>
      <c r="AI557" s="19" t="str">
        <f t="shared" si="167"/>
        <v/>
      </c>
      <c r="AJ557" s="19">
        <f t="shared" si="168"/>
        <v>1</v>
      </c>
      <c r="AK557" s="19" t="str">
        <f t="shared" si="169"/>
        <v/>
      </c>
    </row>
    <row r="558" spans="2:37" x14ac:dyDescent="0.15">
      <c r="B558" s="51" t="str">
        <f>IFERROR(IF(AND(AF558=1,AI558=1),MAX($B$5:B557)+1,""),"")</f>
        <v/>
      </c>
      <c r="C558" s="51" t="str">
        <f>IFERROR(IF(AND(AG558=1,AJ558=1),MAX($C$5:C557)+1,""),"")</f>
        <v/>
      </c>
      <c r="D558" s="51" t="str">
        <f>IFERROR(IF(AND(AH558=1,AK558=1),MAX($D$5:D557)+1,""),"")</f>
        <v/>
      </c>
      <c r="F558" s="5" t="s">
        <v>1213</v>
      </c>
      <c r="G558" s="5" t="s">
        <v>1214</v>
      </c>
      <c r="H558" s="12">
        <f>IFERROR([1]!EM_S_STM07_IS(F558,"9",$H$1,"1")/1000000,"")</f>
        <v>623.89065712000001</v>
      </c>
      <c r="I558" s="12">
        <f>IFERROR([1]!EM_S_STM07_IS(F558,"9",$I$1,"1")/1000000,"")</f>
        <v>752.47230222000007</v>
      </c>
      <c r="J558" s="12">
        <f>IFERROR([1]!EM_S_STM07_IS(F558,"9",$J$1,"1")/1000000,"")</f>
        <v>676.37770929999999</v>
      </c>
      <c r="K558" s="12">
        <f>IFERROR([1]!EM_S_STM07_IS(F558,"9",$K$1,"1")/1000000,"")</f>
        <v>615.51033766</v>
      </c>
      <c r="L558" s="12">
        <f>IFERROR([1]!EM_S_STM07_IS(F558,"9",$L$1,"1")/1000000,"")</f>
        <v>604.50476546000004</v>
      </c>
      <c r="M558" s="13">
        <f>IFERROR([1]!EM_S_STM07_IS(F558,"9",$M$1,"1")/1000000,"")</f>
        <v>674.60642128999996</v>
      </c>
      <c r="N558" s="12">
        <f>IFERROR([1]!EM_S_STM07_IS(F558,"61",$N$1,"1")/1000000,"")</f>
        <v>73.360702349999997</v>
      </c>
      <c r="O558" s="12">
        <f>IFERROR([1]!EM_S_STM07_IS(F558,"61",$O$1,"1")/1000000,"")</f>
        <v>95.500483439999996</v>
      </c>
      <c r="P558" s="12">
        <f>IFERROR([1]!EM_S_STM07_IS(F558,"61",$P$1,"1")/1000000,"")</f>
        <v>99.175680620000009</v>
      </c>
      <c r="Q558" s="12">
        <f>IFERROR([1]!EM_S_STM07_IS(F558,"61",$Q$1,"1")/1000000,"")</f>
        <v>57.006323600000002</v>
      </c>
      <c r="R558" s="12">
        <f>IFERROR([1]!EM_S_STM07_IS(F558,"61",$R$1,"1")/1000000,"")</f>
        <v>41.598501630000001</v>
      </c>
      <c r="S558" s="12">
        <f>IFERROR([1]!EM_S_STM07_IS(F558,"61",$S$1,"1")/1000000,"")</f>
        <v>49.960214399999998</v>
      </c>
      <c r="T558" s="20">
        <f t="shared" si="152"/>
        <v>1.5753664380801169E-2</v>
      </c>
      <c r="U558" s="20">
        <f t="shared" si="153"/>
        <v>-7.3954847798491929E-2</v>
      </c>
      <c r="V558" s="14">
        <f t="shared" si="154"/>
        <v>0.20609644275418038</v>
      </c>
      <c r="W558" s="14">
        <f t="shared" si="155"/>
        <v>-0.10112610483535424</v>
      </c>
      <c r="X558" s="14">
        <f t="shared" si="156"/>
        <v>-8.9990209321051007E-2</v>
      </c>
      <c r="Y558" s="14">
        <f t="shared" si="157"/>
        <v>-1.7880401882184628E-2</v>
      </c>
      <c r="Z558" s="15">
        <f t="shared" si="158"/>
        <v>0.11596543126778465</v>
      </c>
      <c r="AA558" s="14">
        <f t="shared" si="159"/>
        <v>0.30179347226492304</v>
      </c>
      <c r="AB558" s="14">
        <f t="shared" si="160"/>
        <v>3.8483545293349485E-2</v>
      </c>
      <c r="AC558" s="14">
        <f t="shared" si="161"/>
        <v>-0.42519856436958026</v>
      </c>
      <c r="AD558" s="14">
        <f t="shared" si="162"/>
        <v>-0.27028268088489749</v>
      </c>
      <c r="AE558" s="14">
        <f t="shared" si="163"/>
        <v>0.20100995089615675</v>
      </c>
      <c r="AF558" s="18" t="str">
        <f t="shared" si="164"/>
        <v/>
      </c>
      <c r="AG558" s="18" t="str">
        <f t="shared" si="165"/>
        <v/>
      </c>
      <c r="AH558" s="18" t="str">
        <f t="shared" si="166"/>
        <v/>
      </c>
      <c r="AI558" s="19" t="str">
        <f t="shared" si="167"/>
        <v/>
      </c>
      <c r="AJ558" s="19" t="str">
        <f t="shared" si="168"/>
        <v/>
      </c>
      <c r="AK558" s="19" t="str">
        <f t="shared" si="169"/>
        <v/>
      </c>
    </row>
    <row r="559" spans="2:37" x14ac:dyDescent="0.15">
      <c r="B559" s="51" t="str">
        <f>IFERROR(IF(AND(AF559=1,AI559=1),MAX($B$5:B558)+1,""),"")</f>
        <v/>
      </c>
      <c r="C559" s="51" t="str">
        <f>IFERROR(IF(AND(AG559=1,AJ559=1),MAX($C$5:C558)+1,""),"")</f>
        <v/>
      </c>
      <c r="D559" s="51" t="str">
        <f>IFERROR(IF(AND(AH559=1,AK559=1),MAX($D$5:D558)+1,""),"")</f>
        <v/>
      </c>
      <c r="F559" s="5" t="s">
        <v>1215</v>
      </c>
      <c r="G559" s="5" t="s">
        <v>1216</v>
      </c>
      <c r="H559" s="12">
        <f>IFERROR([1]!EM_S_STM07_IS(F559,"9",$H$1,"1")/1000000,"")</f>
        <v>2408.0799117500001</v>
      </c>
      <c r="I559" s="12">
        <f>IFERROR([1]!EM_S_STM07_IS(F559,"9",$I$1,"1")/1000000,"")</f>
        <v>2971.60661949</v>
      </c>
      <c r="J559" s="12">
        <f>IFERROR([1]!EM_S_STM07_IS(F559,"9",$J$1,"1")/1000000,"")</f>
        <v>3157.71139808</v>
      </c>
      <c r="K559" s="12">
        <f>IFERROR([1]!EM_S_STM07_IS(F559,"9",$K$1,"1")/1000000,"")</f>
        <v>3260.0331243600003</v>
      </c>
      <c r="L559" s="12">
        <f>IFERROR([1]!EM_S_STM07_IS(F559,"9",$L$1,"1")/1000000,"")</f>
        <v>3399.4608559399999</v>
      </c>
      <c r="M559" s="13">
        <f>IFERROR([1]!EM_S_STM07_IS(F559,"9",$M$1,"1")/1000000,"")</f>
        <v>3046.7089782399999</v>
      </c>
      <c r="N559" s="12">
        <f>IFERROR([1]!EM_S_STM07_IS(F559,"61",$N$1,"1")/1000000,"")</f>
        <v>90.130741189999995</v>
      </c>
      <c r="O559" s="12">
        <f>IFERROR([1]!EM_S_STM07_IS(F559,"61",$O$1,"1")/1000000,"")</f>
        <v>102.56343398</v>
      </c>
      <c r="P559" s="12">
        <f>IFERROR([1]!EM_S_STM07_IS(F559,"61",$P$1,"1")/1000000,"")</f>
        <v>79.766454030000006</v>
      </c>
      <c r="Q559" s="12">
        <f>IFERROR([1]!EM_S_STM07_IS(F559,"61",$Q$1,"1")/1000000,"")</f>
        <v>80.122664479999997</v>
      </c>
      <c r="R559" s="12">
        <f>IFERROR([1]!EM_S_STM07_IS(F559,"61",$R$1,"1")/1000000,"")</f>
        <v>84.435244470000001</v>
      </c>
      <c r="S559" s="12">
        <f>IFERROR([1]!EM_S_STM07_IS(F559,"61",$S$1,"1")/1000000,"")</f>
        <v>117.22468009000001</v>
      </c>
      <c r="T559" s="20">
        <f t="shared" si="152"/>
        <v>4.8170700024220858E-2</v>
      </c>
      <c r="U559" s="20">
        <f t="shared" si="153"/>
        <v>5.3972362216311076E-2</v>
      </c>
      <c r="V559" s="14">
        <f t="shared" si="154"/>
        <v>0.23401495315430529</v>
      </c>
      <c r="W559" s="14">
        <f t="shared" si="155"/>
        <v>6.262766322075973E-2</v>
      </c>
      <c r="X559" s="14">
        <f t="shared" si="156"/>
        <v>3.2403761262734643E-2</v>
      </c>
      <c r="Y559" s="14">
        <f t="shared" si="157"/>
        <v>4.2768808248649794E-2</v>
      </c>
      <c r="Z559" s="15">
        <f t="shared" si="158"/>
        <v>-0.10376700678392105</v>
      </c>
      <c r="AA559" s="14">
        <f t="shared" si="159"/>
        <v>0.13794064739566805</v>
      </c>
      <c r="AB559" s="14">
        <f t="shared" si="160"/>
        <v>-0.22227200343589737</v>
      </c>
      <c r="AC559" s="14">
        <f t="shared" si="161"/>
        <v>4.4656673576842438E-3</v>
      </c>
      <c r="AD559" s="14">
        <f t="shared" si="162"/>
        <v>5.3824720108709041E-2</v>
      </c>
      <c r="AE559" s="14">
        <f t="shared" si="163"/>
        <v>0.38833825644515252</v>
      </c>
      <c r="AF559" s="18" t="str">
        <f t="shared" si="164"/>
        <v/>
      </c>
      <c r="AG559" s="18" t="str">
        <f t="shared" si="165"/>
        <v/>
      </c>
      <c r="AH559" s="18" t="str">
        <f t="shared" si="166"/>
        <v/>
      </c>
      <c r="AI559" s="19" t="str">
        <f t="shared" si="167"/>
        <v/>
      </c>
      <c r="AJ559" s="19" t="str">
        <f t="shared" si="168"/>
        <v/>
      </c>
      <c r="AK559" s="19" t="str">
        <f t="shared" si="169"/>
        <v/>
      </c>
    </row>
    <row r="560" spans="2:37" x14ac:dyDescent="0.15">
      <c r="B560" s="51" t="str">
        <f>IFERROR(IF(AND(AF560=1,AI560=1),MAX($B$5:B559)+1,""),"")</f>
        <v/>
      </c>
      <c r="C560" s="51" t="str">
        <f>IFERROR(IF(AND(AG560=1,AJ560=1),MAX($C$5:C559)+1,""),"")</f>
        <v/>
      </c>
      <c r="D560" s="51" t="str">
        <f>IFERROR(IF(AND(AH560=1,AK560=1),MAX($D$5:D559)+1,""),"")</f>
        <v/>
      </c>
      <c r="F560" s="5" t="s">
        <v>1217</v>
      </c>
      <c r="G560" s="5" t="s">
        <v>1218</v>
      </c>
      <c r="H560" s="12">
        <f>IFERROR([1]!EM_S_STM07_IS(F560,"9",$H$1,"1")/1000000,"")</f>
        <v>918.34004682</v>
      </c>
      <c r="I560" s="12">
        <f>IFERROR([1]!EM_S_STM07_IS(F560,"9",$I$1,"1")/1000000,"")</f>
        <v>979.80445562</v>
      </c>
      <c r="J560" s="12">
        <f>IFERROR([1]!EM_S_STM07_IS(F560,"9",$J$1,"1")/1000000,"")</f>
        <v>1003.3410606900001</v>
      </c>
      <c r="K560" s="12">
        <f>IFERROR([1]!EM_S_STM07_IS(F560,"9",$K$1,"1")/1000000,"")</f>
        <v>1026.4569935100001</v>
      </c>
      <c r="L560" s="12">
        <f>IFERROR([1]!EM_S_STM07_IS(F560,"9",$L$1,"1")/1000000,"")</f>
        <v>1177.72385184</v>
      </c>
      <c r="M560" s="13">
        <f>IFERROR([1]!EM_S_STM07_IS(F560,"9",$M$1,"1")/1000000,"")</f>
        <v>1132.7465349500001</v>
      </c>
      <c r="N560" s="12">
        <f>IFERROR([1]!EM_S_STM07_IS(F560,"61",$N$1,"1")/1000000,"")</f>
        <v>122.75636625</v>
      </c>
      <c r="O560" s="12">
        <f>IFERROR([1]!EM_S_STM07_IS(F560,"61",$O$1,"1")/1000000,"")</f>
        <v>108.16981419</v>
      </c>
      <c r="P560" s="12">
        <f>IFERROR([1]!EM_S_STM07_IS(F560,"61",$P$1,"1")/1000000,"")</f>
        <v>84.635607180000008</v>
      </c>
      <c r="Q560" s="12">
        <f>IFERROR([1]!EM_S_STM07_IS(F560,"61",$Q$1,"1")/1000000,"")</f>
        <v>86.469200670000006</v>
      </c>
      <c r="R560" s="12">
        <f>IFERROR([1]!EM_S_STM07_IS(F560,"61",$R$1,"1")/1000000,"")</f>
        <v>78.485426950000004</v>
      </c>
      <c r="S560" s="12">
        <f>IFERROR([1]!EM_S_STM07_IS(F560,"61",$S$1,"1")/1000000,"")</f>
        <v>57.545660179999999</v>
      </c>
      <c r="T560" s="20">
        <f t="shared" si="152"/>
        <v>4.2859601014464621E-2</v>
      </c>
      <c r="U560" s="20">
        <f t="shared" si="153"/>
        <v>-0.14060324300849847</v>
      </c>
      <c r="V560" s="14">
        <f t="shared" si="154"/>
        <v>6.6929901415970133E-2</v>
      </c>
      <c r="W560" s="14">
        <f t="shared" si="155"/>
        <v>2.4021737128258502E-2</v>
      </c>
      <c r="X560" s="14">
        <f t="shared" si="156"/>
        <v>2.3038958262211584E-2</v>
      </c>
      <c r="Y560" s="14">
        <f t="shared" si="157"/>
        <v>0.14736794555097568</v>
      </c>
      <c r="Z560" s="15">
        <f t="shared" si="158"/>
        <v>-3.8190036501112051E-2</v>
      </c>
      <c r="AA560" s="14">
        <f t="shared" si="159"/>
        <v>-0.11882521864726509</v>
      </c>
      <c r="AB560" s="14">
        <f t="shared" si="160"/>
        <v>-0.21756723154448815</v>
      </c>
      <c r="AC560" s="14">
        <f t="shared" si="161"/>
        <v>2.1664563545936131E-2</v>
      </c>
      <c r="AD560" s="14">
        <f t="shared" si="162"/>
        <v>-9.2330837548379549E-2</v>
      </c>
      <c r="AE560" s="14">
        <f t="shared" si="163"/>
        <v>-0.26679815073618585</v>
      </c>
      <c r="AF560" s="18" t="str">
        <f t="shared" si="164"/>
        <v/>
      </c>
      <c r="AG560" s="18" t="str">
        <f t="shared" si="165"/>
        <v/>
      </c>
      <c r="AH560" s="18" t="str">
        <f t="shared" si="166"/>
        <v/>
      </c>
      <c r="AI560" s="19" t="str">
        <f t="shared" si="167"/>
        <v/>
      </c>
      <c r="AJ560" s="19" t="str">
        <f t="shared" si="168"/>
        <v/>
      </c>
      <c r="AK560" s="19" t="str">
        <f t="shared" si="169"/>
        <v/>
      </c>
    </row>
    <row r="561" spans="2:37" x14ac:dyDescent="0.15">
      <c r="B561" s="51" t="str">
        <f>IFERROR(IF(AND(AF561=1,AI561=1),MAX($B$5:B560)+1,""),"")</f>
        <v/>
      </c>
      <c r="C561" s="51" t="str">
        <f>IFERROR(IF(AND(AG561=1,AJ561=1),MAX($C$5:C560)+1,""),"")</f>
        <v/>
      </c>
      <c r="D561" s="51" t="str">
        <f>IFERROR(IF(AND(AH561=1,AK561=1),MAX($D$5:D560)+1,""),"")</f>
        <v/>
      </c>
      <c r="F561" s="5" t="s">
        <v>1219</v>
      </c>
      <c r="G561" s="5" t="s">
        <v>1220</v>
      </c>
      <c r="H561" s="12">
        <f>IFERROR([1]!EM_S_STM07_IS(F561,"9",$H$1,"1")/1000000,"")</f>
        <v>544.65452115999994</v>
      </c>
      <c r="I561" s="12">
        <f>IFERROR([1]!EM_S_STM07_IS(F561,"9",$I$1,"1")/1000000,"")</f>
        <v>785.07241126999998</v>
      </c>
      <c r="J561" s="12">
        <f>IFERROR([1]!EM_S_STM07_IS(F561,"9",$J$1,"1")/1000000,"")</f>
        <v>817.01853124000002</v>
      </c>
      <c r="K561" s="12">
        <f>IFERROR([1]!EM_S_STM07_IS(F561,"9",$K$1,"1")/1000000,"")</f>
        <v>823.43080928999996</v>
      </c>
      <c r="L561" s="12">
        <f>IFERROR([1]!EM_S_STM07_IS(F561,"9",$L$1,"1")/1000000,"")</f>
        <v>1142.2748890999999</v>
      </c>
      <c r="M561" s="13">
        <f>IFERROR([1]!EM_S_STM07_IS(F561,"9",$M$1,"1")/1000000,"")</f>
        <v>1741.9811781400001</v>
      </c>
      <c r="N561" s="12">
        <f>IFERROR([1]!EM_S_STM07_IS(F561,"61",$N$1,"1")/1000000,"")</f>
        <v>139.13428605999999</v>
      </c>
      <c r="O561" s="12">
        <f>IFERROR([1]!EM_S_STM07_IS(F561,"61",$O$1,"1")/1000000,"")</f>
        <v>180.91414216999999</v>
      </c>
      <c r="P561" s="12">
        <f>IFERROR([1]!EM_S_STM07_IS(F561,"61",$P$1,"1")/1000000,"")</f>
        <v>110.17136053</v>
      </c>
      <c r="Q561" s="12">
        <f>IFERROR([1]!EM_S_STM07_IS(F561,"61",$Q$1,"1")/1000000,"")</f>
        <v>85.353012140000004</v>
      </c>
      <c r="R561" s="12">
        <f>IFERROR([1]!EM_S_STM07_IS(F561,"61",$R$1,"1")/1000000,"")</f>
        <v>134.14445268</v>
      </c>
      <c r="S561" s="12">
        <f>IFERROR([1]!EM_S_STM07_IS(F561,"61",$S$1,"1")/1000000,"")</f>
        <v>137.84344831000001</v>
      </c>
      <c r="T561" s="20">
        <f t="shared" si="152"/>
        <v>0.26178241070836838</v>
      </c>
      <c r="U561" s="20">
        <f t="shared" si="153"/>
        <v>-1.8624524522681263E-3</v>
      </c>
      <c r="V561" s="14">
        <f t="shared" si="154"/>
        <v>0.44141355808074506</v>
      </c>
      <c r="W561" s="14">
        <f t="shared" si="155"/>
        <v>4.0691940655921507E-2</v>
      </c>
      <c r="X561" s="14">
        <f t="shared" si="156"/>
        <v>7.848387527107788E-3</v>
      </c>
      <c r="Y561" s="14">
        <f t="shared" si="157"/>
        <v>0.3872141729612012</v>
      </c>
      <c r="Z561" s="15">
        <f t="shared" si="158"/>
        <v>0.52501048106949955</v>
      </c>
      <c r="AA561" s="14">
        <f t="shared" si="159"/>
        <v>0.30028440360115793</v>
      </c>
      <c r="AB561" s="14">
        <f t="shared" si="160"/>
        <v>-0.39102958337842358</v>
      </c>
      <c r="AC561" s="14">
        <f t="shared" si="161"/>
        <v>-0.22527041756230182</v>
      </c>
      <c r="AD561" s="14">
        <f t="shared" si="162"/>
        <v>0.57164286668606368</v>
      </c>
      <c r="AE561" s="14">
        <f t="shared" si="163"/>
        <v>2.757471931264965E-2</v>
      </c>
      <c r="AF561" s="18">
        <f t="shared" si="164"/>
        <v>1</v>
      </c>
      <c r="AG561" s="18" t="str">
        <f t="shared" si="165"/>
        <v/>
      </c>
      <c r="AH561" s="18" t="str">
        <f t="shared" si="166"/>
        <v/>
      </c>
      <c r="AI561" s="19" t="str">
        <f t="shared" si="167"/>
        <v/>
      </c>
      <c r="AJ561" s="19" t="str">
        <f t="shared" si="168"/>
        <v/>
      </c>
      <c r="AK561" s="19" t="str">
        <f t="shared" si="169"/>
        <v/>
      </c>
    </row>
    <row r="562" spans="2:37" x14ac:dyDescent="0.15">
      <c r="B562" s="51" t="str">
        <f>IFERROR(IF(AND(AF562=1,AI562=1),MAX($B$5:B561)+1,""),"")</f>
        <v/>
      </c>
      <c r="C562" s="51" t="str">
        <f>IFERROR(IF(AND(AG562=1,AJ562=1),MAX($C$5:C561)+1,""),"")</f>
        <v/>
      </c>
      <c r="D562" s="51" t="str">
        <f>IFERROR(IF(AND(AH562=1,AK562=1),MAX($D$5:D561)+1,""),"")</f>
        <v/>
      </c>
      <c r="F562" s="5" t="s">
        <v>1221</v>
      </c>
      <c r="G562" s="5" t="s">
        <v>1222</v>
      </c>
      <c r="H562" s="12">
        <f>IFERROR([1]!EM_S_STM07_IS(F562,"9",$H$1,"1")/1000000,"")</f>
        <v>659.64764303999993</v>
      </c>
      <c r="I562" s="12">
        <f>IFERROR([1]!EM_S_STM07_IS(F562,"9",$I$1,"1")/1000000,"")</f>
        <v>765.22520336000002</v>
      </c>
      <c r="J562" s="12">
        <f>IFERROR([1]!EM_S_STM07_IS(F562,"9",$J$1,"1")/1000000,"")</f>
        <v>821.20148587000006</v>
      </c>
      <c r="K562" s="12">
        <f>IFERROR([1]!EM_S_STM07_IS(F562,"9",$K$1,"1")/1000000,"")</f>
        <v>1052.4081803399999</v>
      </c>
      <c r="L562" s="12">
        <f>IFERROR([1]!EM_S_STM07_IS(F562,"9",$L$1,"1")/1000000,"")</f>
        <v>1179.08131968</v>
      </c>
      <c r="M562" s="13">
        <f>IFERROR([1]!EM_S_STM07_IS(F562,"9",$M$1,"1")/1000000,"")</f>
        <v>1241.3883642799999</v>
      </c>
      <c r="N562" s="12">
        <f>IFERROR([1]!EM_S_STM07_IS(F562,"61",$N$1,"1")/1000000,"")</f>
        <v>48.836312299999996</v>
      </c>
      <c r="O562" s="12">
        <f>IFERROR([1]!EM_S_STM07_IS(F562,"61",$O$1,"1")/1000000,"")</f>
        <v>40.327275810000003</v>
      </c>
      <c r="P562" s="12">
        <f>IFERROR([1]!EM_S_STM07_IS(F562,"61",$P$1,"1")/1000000,"")</f>
        <v>41.837174229999995</v>
      </c>
      <c r="Q562" s="12">
        <f>IFERROR([1]!EM_S_STM07_IS(F562,"61",$Q$1,"1")/1000000,"")</f>
        <v>59.072352760000001</v>
      </c>
      <c r="R562" s="12">
        <f>IFERROR([1]!EM_S_STM07_IS(F562,"61",$R$1,"1")/1000000,"")</f>
        <v>107.45534162999999</v>
      </c>
      <c r="S562" s="12">
        <f>IFERROR([1]!EM_S_STM07_IS(F562,"61",$S$1,"1")/1000000,"")</f>
        <v>130.29622241999999</v>
      </c>
      <c r="T562" s="20">
        <f t="shared" si="152"/>
        <v>0.1347994877135088</v>
      </c>
      <c r="U562" s="20">
        <f t="shared" si="153"/>
        <v>0.21685209033531549</v>
      </c>
      <c r="V562" s="14">
        <f t="shared" si="154"/>
        <v>0.16005144782060268</v>
      </c>
      <c r="W562" s="14">
        <f t="shared" si="155"/>
        <v>7.3150076950178555E-2</v>
      </c>
      <c r="X562" s="14">
        <f t="shared" si="156"/>
        <v>0.28154685354113079</v>
      </c>
      <c r="Y562" s="14">
        <f t="shared" si="157"/>
        <v>0.12036502728349749</v>
      </c>
      <c r="Z562" s="15">
        <f t="shared" si="158"/>
        <v>5.2843721259963575E-2</v>
      </c>
      <c r="AA562" s="14">
        <f t="shared" si="159"/>
        <v>-0.17423585216117954</v>
      </c>
      <c r="AB562" s="14">
        <f t="shared" si="160"/>
        <v>3.7441121168556107E-2</v>
      </c>
      <c r="AC562" s="14">
        <f t="shared" si="161"/>
        <v>0.41195847585808637</v>
      </c>
      <c r="AD562" s="14">
        <f t="shared" si="162"/>
        <v>0.81904624768495493</v>
      </c>
      <c r="AE562" s="14">
        <f t="shared" si="163"/>
        <v>0.21256161344354382</v>
      </c>
      <c r="AF562" s="18" t="str">
        <f t="shared" si="164"/>
        <v/>
      </c>
      <c r="AG562" s="18">
        <f t="shared" si="165"/>
        <v>1</v>
      </c>
      <c r="AH562" s="18" t="str">
        <f t="shared" si="166"/>
        <v/>
      </c>
      <c r="AI562" s="19" t="str">
        <f t="shared" si="167"/>
        <v/>
      </c>
      <c r="AJ562" s="19" t="str">
        <f t="shared" si="168"/>
        <v/>
      </c>
      <c r="AK562" s="19" t="str">
        <f t="shared" si="169"/>
        <v/>
      </c>
    </row>
    <row r="563" spans="2:37" x14ac:dyDescent="0.15">
      <c r="B563" s="51" t="str">
        <f>IFERROR(IF(AND(AF563=1,AI563=1),MAX($B$5:B562)+1,""),"")</f>
        <v/>
      </c>
      <c r="C563" s="51" t="str">
        <f>IFERROR(IF(AND(AG563=1,AJ563=1),MAX($C$5:C562)+1,""),"")</f>
        <v/>
      </c>
      <c r="D563" s="51" t="str">
        <f>IFERROR(IF(AND(AH563=1,AK563=1),MAX($D$5:D562)+1,""),"")</f>
        <v/>
      </c>
      <c r="F563" s="5" t="s">
        <v>1223</v>
      </c>
      <c r="G563" s="5" t="s">
        <v>1224</v>
      </c>
      <c r="H563" s="12">
        <f>IFERROR([1]!EM_S_STM07_IS(F563,"9",$H$1,"1")/1000000,"")</f>
        <v>3960.87938979</v>
      </c>
      <c r="I563" s="12">
        <f>IFERROR([1]!EM_S_STM07_IS(F563,"9",$I$1,"1")/1000000,"")</f>
        <v>4510.6627032599999</v>
      </c>
      <c r="J563" s="12">
        <f>IFERROR([1]!EM_S_STM07_IS(F563,"9",$J$1,"1")/1000000,"")</f>
        <v>4829.2317528100002</v>
      </c>
      <c r="K563" s="12">
        <f>IFERROR([1]!EM_S_STM07_IS(F563,"9",$K$1,"1")/1000000,"")</f>
        <v>5607.5325091999994</v>
      </c>
      <c r="L563" s="12">
        <f>IFERROR([1]!EM_S_STM07_IS(F563,"9",$L$1,"1")/1000000,"")</f>
        <v>6061.3404864599997</v>
      </c>
      <c r="M563" s="13">
        <f>IFERROR([1]!EM_S_STM07_IS(F563,"9",$M$1,"1")/1000000,"")</f>
        <v>7292.9967994999997</v>
      </c>
      <c r="N563" s="12">
        <f>IFERROR([1]!EM_S_STM07_IS(F563,"61",$N$1,"1")/1000000,"")</f>
        <v>177.2795639</v>
      </c>
      <c r="O563" s="12">
        <f>IFERROR([1]!EM_S_STM07_IS(F563,"61",$O$1,"1")/1000000,"")</f>
        <v>196.51822228</v>
      </c>
      <c r="P563" s="12">
        <f>IFERROR([1]!EM_S_STM07_IS(F563,"61",$P$1,"1")/1000000,"")</f>
        <v>191.37577694000001</v>
      </c>
      <c r="Q563" s="12">
        <f>IFERROR([1]!EM_S_STM07_IS(F563,"61",$Q$1,"1")/1000000,"")</f>
        <v>169.18264843</v>
      </c>
      <c r="R563" s="12">
        <f>IFERROR([1]!EM_S_STM07_IS(F563,"61",$R$1,"1")/1000000,"")</f>
        <v>204.42204490999998</v>
      </c>
      <c r="S563" s="12">
        <f>IFERROR([1]!EM_S_STM07_IS(F563,"61",$S$1,"1")/1000000,"")</f>
        <v>240.02449994</v>
      </c>
      <c r="T563" s="20">
        <f t="shared" si="152"/>
        <v>0.12985543993886961</v>
      </c>
      <c r="U563" s="20">
        <f t="shared" si="153"/>
        <v>6.2476614319456392E-2</v>
      </c>
      <c r="V563" s="14">
        <f t="shared" si="154"/>
        <v>0.13880334626880639</v>
      </c>
      <c r="W563" s="14">
        <f t="shared" si="155"/>
        <v>7.0625775081732498E-2</v>
      </c>
      <c r="X563" s="14">
        <f t="shared" si="156"/>
        <v>0.16116450736437049</v>
      </c>
      <c r="Y563" s="14">
        <f t="shared" si="157"/>
        <v>8.0928282897238704E-2</v>
      </c>
      <c r="Z563" s="15">
        <f t="shared" si="158"/>
        <v>0.20319866798298331</v>
      </c>
      <c r="AA563" s="14">
        <f t="shared" si="159"/>
        <v>0.10852158002177939</v>
      </c>
      <c r="AB563" s="14">
        <f t="shared" si="160"/>
        <v>-2.6167778643310831E-2</v>
      </c>
      <c r="AC563" s="14">
        <f t="shared" si="161"/>
        <v>-0.11596623598271782</v>
      </c>
      <c r="AD563" s="14">
        <f t="shared" si="162"/>
        <v>0.20829202525801827</v>
      </c>
      <c r="AE563" s="14">
        <f t="shared" si="163"/>
        <v>0.17416152473024402</v>
      </c>
      <c r="AF563" s="18" t="str">
        <f t="shared" si="164"/>
        <v/>
      </c>
      <c r="AG563" s="18" t="str">
        <f t="shared" si="165"/>
        <v/>
      </c>
      <c r="AH563" s="18" t="str">
        <f t="shared" si="166"/>
        <v/>
      </c>
      <c r="AI563" s="19" t="str">
        <f t="shared" si="167"/>
        <v/>
      </c>
      <c r="AJ563" s="19" t="str">
        <f t="shared" si="168"/>
        <v/>
      </c>
      <c r="AK563" s="19" t="str">
        <f t="shared" si="169"/>
        <v/>
      </c>
    </row>
    <row r="564" spans="2:37" x14ac:dyDescent="0.15">
      <c r="B564" s="51" t="str">
        <f>IFERROR(IF(AND(AF564=1,AI564=1),MAX($B$5:B563)+1,""),"")</f>
        <v/>
      </c>
      <c r="C564" s="51" t="str">
        <f>IFERROR(IF(AND(AG564=1,AJ564=1),MAX($C$5:C563)+1,""),"")</f>
        <v/>
      </c>
      <c r="D564" s="51" t="str">
        <f>IFERROR(IF(AND(AH564=1,AK564=1),MAX($D$5:D563)+1,""),"")</f>
        <v/>
      </c>
      <c r="F564" s="5" t="s">
        <v>1225</v>
      </c>
      <c r="G564" s="5" t="s">
        <v>1226</v>
      </c>
      <c r="H564" s="12">
        <f>IFERROR([1]!EM_S_STM07_IS(F564,"9",$H$1,"1")/1000000,"")</f>
        <v>4081.1235459999998</v>
      </c>
      <c r="I564" s="12">
        <f>IFERROR([1]!EM_S_STM07_IS(F564,"9",$I$1,"1")/1000000,"")</f>
        <v>7122.4199907100001</v>
      </c>
      <c r="J564" s="12">
        <f>IFERROR([1]!EM_S_STM07_IS(F564,"9",$J$1,"1")/1000000,"")</f>
        <v>7112.8879517799996</v>
      </c>
      <c r="K564" s="12">
        <f>IFERROR([1]!EM_S_STM07_IS(F564,"9",$K$1,"1")/1000000,"")</f>
        <v>12045.852832120001</v>
      </c>
      <c r="L564" s="12">
        <f>IFERROR([1]!EM_S_STM07_IS(F564,"9",$L$1,"1")/1000000,"")</f>
        <v>11176.952961879999</v>
      </c>
      <c r="M564" s="13">
        <f>IFERROR([1]!EM_S_STM07_IS(F564,"9",$M$1,"1")/1000000,"")</f>
        <v>15263.199378339999</v>
      </c>
      <c r="N564" s="12">
        <f>IFERROR([1]!EM_S_STM07_IS(F564,"61",$N$1,"1")/1000000,"")</f>
        <v>291.27263866000004</v>
      </c>
      <c r="O564" s="12">
        <f>IFERROR([1]!EM_S_STM07_IS(F564,"61",$O$1,"1")/1000000,"")</f>
        <v>489.95893685999999</v>
      </c>
      <c r="P564" s="12">
        <f>IFERROR([1]!EM_S_STM07_IS(F564,"61",$P$1,"1")/1000000,"")</f>
        <v>270.70401738999999</v>
      </c>
      <c r="Q564" s="12">
        <f>IFERROR([1]!EM_S_STM07_IS(F564,"61",$Q$1,"1")/1000000,"")</f>
        <v>113.78764129999999</v>
      </c>
      <c r="R564" s="12">
        <f>IFERROR([1]!EM_S_STM07_IS(F564,"61",$R$1,"1")/1000000,"")</f>
        <v>332.17858795999996</v>
      </c>
      <c r="S564" s="12">
        <f>IFERROR([1]!EM_S_STM07_IS(F564,"61",$S$1,"1")/1000000,"")</f>
        <v>7.6763823000000002</v>
      </c>
      <c r="T564" s="20">
        <f t="shared" si="152"/>
        <v>0.30188663025027429</v>
      </c>
      <c r="U564" s="20">
        <f t="shared" si="153"/>
        <v>-0.51675053594370945</v>
      </c>
      <c r="V564" s="14">
        <f t="shared" si="154"/>
        <v>0.74521057998620077</v>
      </c>
      <c r="W564" s="14">
        <f t="shared" si="155"/>
        <v>-1.3383146377822983E-3</v>
      </c>
      <c r="X564" s="14">
        <f t="shared" si="156"/>
        <v>0.69352489646705695</v>
      </c>
      <c r="Y564" s="14">
        <f t="shared" si="157"/>
        <v>-7.2132698477197055E-2</v>
      </c>
      <c r="Z564" s="15">
        <f t="shared" si="158"/>
        <v>0.36559574245293064</v>
      </c>
      <c r="AA564" s="14">
        <f t="shared" si="159"/>
        <v>0.68213169322754241</v>
      </c>
      <c r="AB564" s="14">
        <f t="shared" si="160"/>
        <v>-0.44749652057606926</v>
      </c>
      <c r="AC564" s="14">
        <f t="shared" si="161"/>
        <v>-0.57966031536182372</v>
      </c>
      <c r="AD564" s="14">
        <f t="shared" si="162"/>
        <v>1.9192852946500085</v>
      </c>
      <c r="AE564" s="14">
        <f t="shared" si="163"/>
        <v>-0.97689079736552931</v>
      </c>
      <c r="AF564" s="18">
        <f t="shared" si="164"/>
        <v>1</v>
      </c>
      <c r="AG564" s="18" t="str">
        <f t="shared" si="165"/>
        <v/>
      </c>
      <c r="AH564" s="18" t="str">
        <f t="shared" si="166"/>
        <v/>
      </c>
      <c r="AI564" s="19" t="str">
        <f t="shared" si="167"/>
        <v/>
      </c>
      <c r="AJ564" s="19" t="str">
        <f t="shared" si="168"/>
        <v/>
      </c>
      <c r="AK564" s="19" t="str">
        <f t="shared" si="169"/>
        <v/>
      </c>
    </row>
    <row r="565" spans="2:37" x14ac:dyDescent="0.15">
      <c r="B565" s="51" t="str">
        <f>IFERROR(IF(AND(AF565=1,AI565=1),MAX($B$5:B564)+1,""),"")</f>
        <v/>
      </c>
      <c r="C565" s="51" t="str">
        <f>IFERROR(IF(AND(AG565=1,AJ565=1),MAX($C$5:C564)+1,""),"")</f>
        <v/>
      </c>
      <c r="D565" s="51" t="str">
        <f>IFERROR(IF(AND(AH565=1,AK565=1),MAX($D$5:D564)+1,""),"")</f>
        <v/>
      </c>
      <c r="F565" s="5" t="s">
        <v>1227</v>
      </c>
      <c r="G565" s="5" t="s">
        <v>1228</v>
      </c>
      <c r="H565" s="12">
        <f>IFERROR([1]!EM_S_STM07_IS(F565,"9",$H$1,"1")/1000000,"")</f>
        <v>760.86591765999992</v>
      </c>
      <c r="I565" s="12">
        <f>IFERROR([1]!EM_S_STM07_IS(F565,"9",$I$1,"1")/1000000,"")</f>
        <v>862.02524922999999</v>
      </c>
      <c r="J565" s="12">
        <f>IFERROR([1]!EM_S_STM07_IS(F565,"9",$J$1,"1")/1000000,"")</f>
        <v>742.90853929999992</v>
      </c>
      <c r="K565" s="12">
        <f>IFERROR([1]!EM_S_STM07_IS(F565,"9",$K$1,"1")/1000000,"")</f>
        <v>382.84589762000002</v>
      </c>
      <c r="L565" s="12">
        <f>IFERROR([1]!EM_S_STM07_IS(F565,"9",$L$1,"1")/1000000,"")</f>
        <v>460.28186649999998</v>
      </c>
      <c r="M565" s="13">
        <f>IFERROR([1]!EM_S_STM07_IS(F565,"9",$M$1,"1")/1000000,"")</f>
        <v>497.50106319000002</v>
      </c>
      <c r="N565" s="12">
        <f>IFERROR([1]!EM_S_STM07_IS(F565,"61",$N$1,"1")/1000000,"")</f>
        <v>103.07670078</v>
      </c>
      <c r="O565" s="12">
        <f>IFERROR([1]!EM_S_STM07_IS(F565,"61",$O$1,"1")/1000000,"")</f>
        <v>115.40944867</v>
      </c>
      <c r="P565" s="12">
        <f>IFERROR([1]!EM_S_STM07_IS(F565,"61",$P$1,"1")/1000000,"")</f>
        <v>71.119057949999998</v>
      </c>
      <c r="Q565" s="12">
        <f>IFERROR([1]!EM_S_STM07_IS(F565,"61",$Q$1,"1")/1000000,"")</f>
        <v>108.44431229000001</v>
      </c>
      <c r="R565" s="12">
        <f>IFERROR([1]!EM_S_STM07_IS(F565,"61",$R$1,"1")/1000000,"")</f>
        <v>54.617820119999998</v>
      </c>
      <c r="S565" s="12">
        <f>IFERROR([1]!EM_S_STM07_IS(F565,"61",$S$1,"1")/1000000,"")</f>
        <v>41.993753380000001</v>
      </c>
      <c r="T565" s="20">
        <f t="shared" si="152"/>
        <v>-8.1461897026782193E-2</v>
      </c>
      <c r="U565" s="20">
        <f t="shared" si="153"/>
        <v>-0.16438767551035371</v>
      </c>
      <c r="V565" s="14">
        <f t="shared" si="154"/>
        <v>0.13295290171638896</v>
      </c>
      <c r="W565" s="14">
        <f t="shared" si="155"/>
        <v>-0.13818239087126569</v>
      </c>
      <c r="X565" s="14">
        <f t="shared" si="156"/>
        <v>-0.48466617710339721</v>
      </c>
      <c r="Y565" s="14">
        <f t="shared" si="157"/>
        <v>0.2022640685492216</v>
      </c>
      <c r="Z565" s="15">
        <f t="shared" si="158"/>
        <v>8.0861748851885407E-2</v>
      </c>
      <c r="AA565" s="14">
        <f t="shared" si="159"/>
        <v>0.11964631965008463</v>
      </c>
      <c r="AB565" s="14">
        <f t="shared" si="160"/>
        <v>-0.38376745778106319</v>
      </c>
      <c r="AC565" s="14">
        <f t="shared" si="161"/>
        <v>0.52482773838541852</v>
      </c>
      <c r="AD565" s="14">
        <f t="shared" si="162"/>
        <v>-0.49635145480067305</v>
      </c>
      <c r="AE565" s="14">
        <f t="shared" si="163"/>
        <v>-0.23113457681510993</v>
      </c>
      <c r="AF565" s="18" t="str">
        <f t="shared" si="164"/>
        <v/>
      </c>
      <c r="AG565" s="18" t="str">
        <f t="shared" si="165"/>
        <v/>
      </c>
      <c r="AH565" s="18" t="str">
        <f t="shared" si="166"/>
        <v/>
      </c>
      <c r="AI565" s="19" t="str">
        <f t="shared" si="167"/>
        <v/>
      </c>
      <c r="AJ565" s="19" t="str">
        <f t="shared" si="168"/>
        <v/>
      </c>
      <c r="AK565" s="19" t="str">
        <f t="shared" si="169"/>
        <v/>
      </c>
    </row>
    <row r="566" spans="2:37" x14ac:dyDescent="0.15">
      <c r="B566" s="51" t="str">
        <f>IFERROR(IF(AND(AF566=1,AI566=1),MAX($B$5:B565)+1,""),"")</f>
        <v/>
      </c>
      <c r="C566" s="51" t="str">
        <f>IFERROR(IF(AND(AG566=1,AJ566=1),MAX($C$5:C565)+1,""),"")</f>
        <v/>
      </c>
      <c r="D566" s="51" t="str">
        <f>IFERROR(IF(AND(AH566=1,AK566=1),MAX($D$5:D565)+1,""),"")</f>
        <v/>
      </c>
      <c r="F566" s="5" t="s">
        <v>1229</v>
      </c>
      <c r="G566" s="5" t="s">
        <v>1230</v>
      </c>
      <c r="H566" s="12">
        <f>IFERROR([1]!EM_S_STM07_IS(F566,"9",$H$1,"1")/1000000,"")</f>
        <v>799.76586851000002</v>
      </c>
      <c r="I566" s="12">
        <f>IFERROR([1]!EM_S_STM07_IS(F566,"9",$I$1,"1")/1000000,"")</f>
        <v>1093.55228042</v>
      </c>
      <c r="J566" s="12">
        <f>IFERROR([1]!EM_S_STM07_IS(F566,"9",$J$1,"1")/1000000,"")</f>
        <v>1425.0743068699999</v>
      </c>
      <c r="K566" s="12">
        <f>IFERROR([1]!EM_S_STM07_IS(F566,"9",$K$1,"1")/1000000,"")</f>
        <v>1454.00143989</v>
      </c>
      <c r="L566" s="12">
        <f>IFERROR([1]!EM_S_STM07_IS(F566,"9",$L$1,"1")/1000000,"")</f>
        <v>1223.5099968</v>
      </c>
      <c r="M566" s="13">
        <f>IFERROR([1]!EM_S_STM07_IS(F566,"9",$M$1,"1")/1000000,"")</f>
        <v>1476.88840441</v>
      </c>
      <c r="N566" s="12">
        <f>IFERROR([1]!EM_S_STM07_IS(F566,"61",$N$1,"1")/1000000,"")</f>
        <v>37.580367500000001</v>
      </c>
      <c r="O566" s="12">
        <f>IFERROR([1]!EM_S_STM07_IS(F566,"61",$O$1,"1")/1000000,"")</f>
        <v>50.304361899999996</v>
      </c>
      <c r="P566" s="12">
        <f>IFERROR([1]!EM_S_STM07_IS(F566,"61",$P$1,"1")/1000000,"")</f>
        <v>52.361444939999998</v>
      </c>
      <c r="Q566" s="12">
        <f>IFERROR([1]!EM_S_STM07_IS(F566,"61",$Q$1,"1")/1000000,"")</f>
        <v>54.205729259999998</v>
      </c>
      <c r="R566" s="12">
        <f>IFERROR([1]!EM_S_STM07_IS(F566,"61",$R$1,"1")/1000000,"")</f>
        <v>49.054022659999994</v>
      </c>
      <c r="S566" s="12">
        <f>IFERROR([1]!EM_S_STM07_IS(F566,"61",$S$1,"1")/1000000,"")</f>
        <v>90.573647859999994</v>
      </c>
      <c r="T566" s="20">
        <f t="shared" si="152"/>
        <v>0.13051665011479607</v>
      </c>
      <c r="U566" s="20">
        <f t="shared" si="153"/>
        <v>0.19236211115799273</v>
      </c>
      <c r="V566" s="14">
        <f t="shared" si="154"/>
        <v>0.36734052236729897</v>
      </c>
      <c r="W566" s="14">
        <f t="shared" si="155"/>
        <v>0.30316065576917128</v>
      </c>
      <c r="X566" s="14">
        <f t="shared" si="156"/>
        <v>2.0298683991808848E-2</v>
      </c>
      <c r="Y566" s="14">
        <f t="shared" si="157"/>
        <v>-0.15852215600793182</v>
      </c>
      <c r="Z566" s="15">
        <f t="shared" si="158"/>
        <v>0.20709140773078485</v>
      </c>
      <c r="AA566" s="14">
        <f t="shared" si="159"/>
        <v>0.33858089333479763</v>
      </c>
      <c r="AB566" s="14">
        <f t="shared" si="160"/>
        <v>4.0892736977546321E-2</v>
      </c>
      <c r="AC566" s="14">
        <f t="shared" si="161"/>
        <v>3.5222181551966929E-2</v>
      </c>
      <c r="AD566" s="14">
        <f t="shared" si="162"/>
        <v>-9.5039890991773818E-2</v>
      </c>
      <c r="AE566" s="14">
        <f t="shared" si="163"/>
        <v>0.84640612428012452</v>
      </c>
      <c r="AF566" s="18" t="str">
        <f t="shared" si="164"/>
        <v/>
      </c>
      <c r="AG566" s="18" t="str">
        <f t="shared" si="165"/>
        <v/>
      </c>
      <c r="AH566" s="18" t="str">
        <f t="shared" si="166"/>
        <v/>
      </c>
      <c r="AI566" s="19" t="str">
        <f t="shared" si="167"/>
        <v/>
      </c>
      <c r="AJ566" s="19" t="str">
        <f t="shared" si="168"/>
        <v/>
      </c>
      <c r="AK566" s="19" t="str">
        <f t="shared" si="169"/>
        <v/>
      </c>
    </row>
    <row r="567" spans="2:37" x14ac:dyDescent="0.15">
      <c r="B567" s="51" t="str">
        <f>IFERROR(IF(AND(AF567=1,AI567=1),MAX($B$5:B566)+1,""),"")</f>
        <v/>
      </c>
      <c r="C567" s="51" t="str">
        <f>IFERROR(IF(AND(AG567=1,AJ567=1),MAX($C$5:C566)+1,""),"")</f>
        <v/>
      </c>
      <c r="D567" s="51" t="str">
        <f>IFERROR(IF(AND(AH567=1,AK567=1),MAX($D$5:D566)+1,""),"")</f>
        <v/>
      </c>
      <c r="F567" s="5" t="s">
        <v>1231</v>
      </c>
      <c r="G567" s="5" t="s">
        <v>1232</v>
      </c>
      <c r="H567" s="12">
        <f>IFERROR([1]!EM_S_STM07_IS(F567,"9",$H$1,"1")/1000000,"")</f>
        <v>173.01844462</v>
      </c>
      <c r="I567" s="12">
        <f>IFERROR([1]!EM_S_STM07_IS(F567,"9",$I$1,"1")/1000000,"")</f>
        <v>144.09989691999999</v>
      </c>
      <c r="J567" s="12">
        <f>IFERROR([1]!EM_S_STM07_IS(F567,"9",$J$1,"1")/1000000,"")</f>
        <v>160.30224106</v>
      </c>
      <c r="K567" s="12">
        <f>IFERROR([1]!EM_S_STM07_IS(F567,"9",$K$1,"1")/1000000,"")</f>
        <v>199.10561926</v>
      </c>
      <c r="L567" s="12">
        <f>IFERROR([1]!EM_S_STM07_IS(F567,"9",$L$1,"1")/1000000,"")</f>
        <v>159.68891381</v>
      </c>
      <c r="M567" s="13">
        <f>IFERROR([1]!EM_S_STM07_IS(F567,"9",$M$1,"1")/1000000,"")</f>
        <v>176.13590622000001</v>
      </c>
      <c r="N567" s="12">
        <f>IFERROR([1]!EM_S_STM07_IS(F567,"61",$N$1,"1")/1000000,"")</f>
        <v>51.349125439999995</v>
      </c>
      <c r="O567" s="12">
        <f>IFERROR([1]!EM_S_STM07_IS(F567,"61",$O$1,"1")/1000000,"")</f>
        <v>32.340102590000001</v>
      </c>
      <c r="P567" s="12">
        <f>IFERROR([1]!EM_S_STM07_IS(F567,"61",$P$1,"1")/1000000,"")</f>
        <v>36.211255840000007</v>
      </c>
      <c r="Q567" s="12">
        <f>IFERROR([1]!EM_S_STM07_IS(F567,"61",$Q$1,"1")/1000000,"")</f>
        <v>32.955693969999999</v>
      </c>
      <c r="R567" s="12">
        <f>IFERROR([1]!EM_S_STM07_IS(F567,"61",$R$1,"1")/1000000,"")</f>
        <v>33.37041644</v>
      </c>
      <c r="S567" s="12">
        <f>IFERROR([1]!EM_S_STM07_IS(F567,"61",$S$1,"1")/1000000,"")</f>
        <v>18.101027819999999</v>
      </c>
      <c r="T567" s="20">
        <f t="shared" si="152"/>
        <v>3.5779228122474471E-3</v>
      </c>
      <c r="U567" s="20">
        <f t="shared" si="153"/>
        <v>-0.18822805689714273</v>
      </c>
      <c r="V567" s="14">
        <f t="shared" si="154"/>
        <v>-0.16714141526074716</v>
      </c>
      <c r="W567" s="14">
        <f t="shared" si="155"/>
        <v>0.11243827710019162</v>
      </c>
      <c r="X567" s="14">
        <f t="shared" si="156"/>
        <v>0.24206385352701443</v>
      </c>
      <c r="Y567" s="14">
        <f t="shared" si="157"/>
        <v>-0.19796882476997346</v>
      </c>
      <c r="Z567" s="15">
        <f t="shared" si="158"/>
        <v>0.10299395253930312</v>
      </c>
      <c r="AA567" s="14">
        <f t="shared" si="159"/>
        <v>-0.37019175472056481</v>
      </c>
      <c r="AB567" s="14">
        <f t="shared" si="160"/>
        <v>0.11970132869018849</v>
      </c>
      <c r="AC567" s="14">
        <f t="shared" si="161"/>
        <v>-8.9904693843946157E-2</v>
      </c>
      <c r="AD567" s="14">
        <f t="shared" si="162"/>
        <v>1.2584243268478226E-2</v>
      </c>
      <c r="AE567" s="14">
        <f t="shared" si="163"/>
        <v>-0.45757261218044304</v>
      </c>
      <c r="AF567" s="18" t="str">
        <f t="shared" si="164"/>
        <v/>
      </c>
      <c r="AG567" s="18" t="str">
        <f t="shared" si="165"/>
        <v/>
      </c>
      <c r="AH567" s="18" t="str">
        <f t="shared" si="166"/>
        <v/>
      </c>
      <c r="AI567" s="19" t="str">
        <f t="shared" si="167"/>
        <v/>
      </c>
      <c r="AJ567" s="19" t="str">
        <f t="shared" si="168"/>
        <v/>
      </c>
      <c r="AK567" s="19" t="str">
        <f t="shared" si="169"/>
        <v/>
      </c>
    </row>
    <row r="568" spans="2:37" x14ac:dyDescent="0.15">
      <c r="B568" s="51" t="str">
        <f>IFERROR(IF(AND(AF568=1,AI568=1),MAX($B$5:B567)+1,""),"")</f>
        <v/>
      </c>
      <c r="C568" s="51" t="str">
        <f>IFERROR(IF(AND(AG568=1,AJ568=1),MAX($C$5:C567)+1,""),"")</f>
        <v/>
      </c>
      <c r="D568" s="51" t="str">
        <f>IFERROR(IF(AND(AH568=1,AK568=1),MAX($D$5:D567)+1,""),"")</f>
        <v/>
      </c>
      <c r="F568" s="5" t="s">
        <v>1233</v>
      </c>
      <c r="G568" s="5" t="s">
        <v>1234</v>
      </c>
      <c r="H568" s="12">
        <f>IFERROR([1]!EM_S_STM07_IS(F568,"9",$H$1,"1")/1000000,"")</f>
        <v>626.72313125000005</v>
      </c>
      <c r="I568" s="12">
        <f>IFERROR([1]!EM_S_STM07_IS(F568,"9",$I$1,"1")/1000000,"")</f>
        <v>1610.6028264500001</v>
      </c>
      <c r="J568" s="12">
        <f>IFERROR([1]!EM_S_STM07_IS(F568,"9",$J$1,"1")/1000000,"")</f>
        <v>1587.67667955</v>
      </c>
      <c r="K568" s="12">
        <f>IFERROR([1]!EM_S_STM07_IS(F568,"9",$K$1,"1")/1000000,"")</f>
        <v>1669.9137762400001</v>
      </c>
      <c r="L568" s="12">
        <f>IFERROR([1]!EM_S_STM07_IS(F568,"9",$L$1,"1")/1000000,"")</f>
        <v>1791.1685371800002</v>
      </c>
      <c r="M568" s="13">
        <f>IFERROR([1]!EM_S_STM07_IS(F568,"9",$M$1,"1")/1000000,"")</f>
        <v>2198.5511711700001</v>
      </c>
      <c r="N568" s="12">
        <f>IFERROR([1]!EM_S_STM07_IS(F568,"61",$N$1,"1")/1000000,"")</f>
        <v>117.97074922</v>
      </c>
      <c r="O568" s="12">
        <f>IFERROR([1]!EM_S_STM07_IS(F568,"61",$O$1,"1")/1000000,"")</f>
        <v>220.45455519000001</v>
      </c>
      <c r="P568" s="12">
        <f>IFERROR([1]!EM_S_STM07_IS(F568,"61",$P$1,"1")/1000000,"")</f>
        <v>177.46287447999998</v>
      </c>
      <c r="Q568" s="12">
        <f>IFERROR([1]!EM_S_STM07_IS(F568,"61",$Q$1,"1")/1000000,"")</f>
        <v>184.59362921000002</v>
      </c>
      <c r="R568" s="12">
        <f>IFERROR([1]!EM_S_STM07_IS(F568,"61",$R$1,"1")/1000000,"")</f>
        <v>197.90619202000002</v>
      </c>
      <c r="S568" s="12">
        <f>IFERROR([1]!EM_S_STM07_IS(F568,"61",$S$1,"1")/1000000,"")</f>
        <v>109.44069458</v>
      </c>
      <c r="T568" s="20">
        <f t="shared" si="152"/>
        <v>0.28532267983715665</v>
      </c>
      <c r="U568" s="20">
        <f t="shared" si="153"/>
        <v>-1.4898680879224191E-2</v>
      </c>
      <c r="V568" s="14">
        <f t="shared" si="154"/>
        <v>1.5698793392828039</v>
      </c>
      <c r="W568" s="14">
        <f t="shared" si="155"/>
        <v>-1.4234513018043418E-2</v>
      </c>
      <c r="X568" s="14">
        <f t="shared" si="156"/>
        <v>5.1797130832272949E-2</v>
      </c>
      <c r="Y568" s="14">
        <f t="shared" si="157"/>
        <v>7.2611390279693919E-2</v>
      </c>
      <c r="Z568" s="15">
        <f t="shared" si="158"/>
        <v>0.22743958791916899</v>
      </c>
      <c r="AA568" s="14">
        <f t="shared" si="159"/>
        <v>0.86872217602756019</v>
      </c>
      <c r="AB568" s="14">
        <f t="shared" si="160"/>
        <v>-0.1950138007942154</v>
      </c>
      <c r="AC568" s="14">
        <f t="shared" si="161"/>
        <v>4.0181670396664683E-2</v>
      </c>
      <c r="AD568" s="14">
        <f t="shared" si="162"/>
        <v>7.2118213759453084E-2</v>
      </c>
      <c r="AE568" s="14">
        <f t="shared" si="163"/>
        <v>-0.44700722366008572</v>
      </c>
      <c r="AF568" s="18">
        <f t="shared" si="164"/>
        <v>1</v>
      </c>
      <c r="AG568" s="18" t="str">
        <f t="shared" si="165"/>
        <v/>
      </c>
      <c r="AH568" s="18" t="str">
        <f t="shared" si="166"/>
        <v/>
      </c>
      <c r="AI568" s="19" t="str">
        <f t="shared" si="167"/>
        <v/>
      </c>
      <c r="AJ568" s="19" t="str">
        <f t="shared" si="168"/>
        <v/>
      </c>
      <c r="AK568" s="19" t="str">
        <f t="shared" si="169"/>
        <v/>
      </c>
    </row>
    <row r="569" spans="2:37" x14ac:dyDescent="0.15">
      <c r="B569" s="51" t="str">
        <f>IFERROR(IF(AND(AF569=1,AI569=1),MAX($B$5:B568)+1,""),"")</f>
        <v/>
      </c>
      <c r="C569" s="51" t="str">
        <f>IFERROR(IF(AND(AG569=1,AJ569=1),MAX($C$5:C568)+1,""),"")</f>
        <v/>
      </c>
      <c r="D569" s="51" t="str">
        <f>IFERROR(IF(AND(AH569=1,AK569=1),MAX($D$5:D568)+1,""),"")</f>
        <v/>
      </c>
      <c r="F569" s="5" t="s">
        <v>1235</v>
      </c>
      <c r="G569" s="5" t="s">
        <v>1236</v>
      </c>
      <c r="H569" s="12">
        <f>IFERROR([1]!EM_S_STM07_IS(F569,"9",$H$1,"1")/1000000,"")</f>
        <v>2838.1377489299998</v>
      </c>
      <c r="I569" s="12">
        <f>IFERROR([1]!EM_S_STM07_IS(F569,"9",$I$1,"1")/1000000,"")</f>
        <v>3089.6714500900002</v>
      </c>
      <c r="J569" s="12">
        <f>IFERROR([1]!EM_S_STM07_IS(F569,"9",$J$1,"1")/1000000,"")</f>
        <v>1937.3448157799999</v>
      </c>
      <c r="K569" s="12">
        <f>IFERROR([1]!EM_S_STM07_IS(F569,"9",$K$1,"1")/1000000,"")</f>
        <v>2112.8472960899999</v>
      </c>
      <c r="L569" s="12">
        <f>IFERROR([1]!EM_S_STM07_IS(F569,"9",$L$1,"1")/1000000,"")</f>
        <v>1839.57154732</v>
      </c>
      <c r="M569" s="13">
        <f>IFERROR([1]!EM_S_STM07_IS(F569,"9",$M$1,"1")/1000000,"")</f>
        <v>1456.1972904900001</v>
      </c>
      <c r="N569" s="12">
        <f>IFERROR([1]!EM_S_STM07_IS(F569,"61",$N$1,"1")/1000000,"")</f>
        <v>202.96496758000001</v>
      </c>
      <c r="O569" s="12">
        <f>IFERROR([1]!EM_S_STM07_IS(F569,"61",$O$1,"1")/1000000,"")</f>
        <v>203.20202881</v>
      </c>
      <c r="P569" s="12">
        <f>IFERROR([1]!EM_S_STM07_IS(F569,"61",$P$1,"1")/1000000,"")</f>
        <v>9.0807030399999995</v>
      </c>
      <c r="Q569" s="12">
        <f>IFERROR([1]!EM_S_STM07_IS(F569,"61",$Q$1,"1")/1000000,"")</f>
        <v>27.309959589999998</v>
      </c>
      <c r="R569" s="12">
        <f>IFERROR([1]!EM_S_STM07_IS(F569,"61",$R$1,"1")/1000000,"")</f>
        <v>6.5355183499999994</v>
      </c>
      <c r="S569" s="12">
        <f>IFERROR([1]!EM_S_STM07_IS(F569,"61",$S$1,"1")/1000000,"")</f>
        <v>-29.239990760000001</v>
      </c>
      <c r="T569" s="20">
        <f t="shared" si="152"/>
        <v>-0.12494097216418254</v>
      </c>
      <c r="U569" s="20">
        <f t="shared" si="153"/>
        <v>-1.67875216750936</v>
      </c>
      <c r="V569" s="14">
        <f t="shared" si="154"/>
        <v>8.8626318879282934E-2</v>
      </c>
      <c r="W569" s="14">
        <f t="shared" si="155"/>
        <v>-0.3729608966275148</v>
      </c>
      <c r="X569" s="14">
        <f t="shared" si="156"/>
        <v>9.0589181069112082E-2</v>
      </c>
      <c r="Y569" s="14">
        <f t="shared" si="157"/>
        <v>-0.12934003762397756</v>
      </c>
      <c r="Z569" s="15">
        <f t="shared" si="158"/>
        <v>-0.20840410224246125</v>
      </c>
      <c r="AA569" s="14">
        <f t="shared" si="159"/>
        <v>1.1679908746151254E-3</v>
      </c>
      <c r="AB569" s="14">
        <f t="shared" si="160"/>
        <v>-0.95531194696638222</v>
      </c>
      <c r="AC569" s="14">
        <f t="shared" si="161"/>
        <v>2.0074719401902166</v>
      </c>
      <c r="AD569" s="14">
        <f t="shared" si="162"/>
        <v>-0.76069102817738732</v>
      </c>
      <c r="AE569" s="14">
        <f t="shared" si="163"/>
        <v>-5.4740124951221363</v>
      </c>
      <c r="AF569" s="18" t="str">
        <f t="shared" si="164"/>
        <v/>
      </c>
      <c r="AG569" s="18" t="str">
        <f t="shared" si="165"/>
        <v/>
      </c>
      <c r="AH569" s="18" t="str">
        <f t="shared" si="166"/>
        <v/>
      </c>
      <c r="AI569" s="19" t="str">
        <f t="shared" si="167"/>
        <v/>
      </c>
      <c r="AJ569" s="19" t="str">
        <f t="shared" si="168"/>
        <v/>
      </c>
      <c r="AK569" s="19" t="str">
        <f t="shared" si="169"/>
        <v/>
      </c>
    </row>
    <row r="570" spans="2:37" x14ac:dyDescent="0.15">
      <c r="B570" s="51" t="str">
        <f>IFERROR(IF(AND(AF570=1,AI570=1),MAX($B$5:B569)+1,""),"")</f>
        <v/>
      </c>
      <c r="C570" s="51" t="str">
        <f>IFERROR(IF(AND(AG570=1,AJ570=1),MAX($C$5:C569)+1,""),"")</f>
        <v/>
      </c>
      <c r="D570" s="51" t="str">
        <f>IFERROR(IF(AND(AH570=1,AK570=1),MAX($D$5:D569)+1,""),"")</f>
        <v/>
      </c>
      <c r="F570" s="5" t="s">
        <v>1237</v>
      </c>
      <c r="G570" s="5" t="s">
        <v>1238</v>
      </c>
      <c r="H570" s="12">
        <f>IFERROR([1]!EM_S_STM07_IS(F570,"9",$H$1,"1")/1000000,"")</f>
        <v>1011.4674145399999</v>
      </c>
      <c r="I570" s="12">
        <f>IFERROR([1]!EM_S_STM07_IS(F570,"9",$I$1,"1")/1000000,"")</f>
        <v>1037.59778173</v>
      </c>
      <c r="J570" s="12">
        <f>IFERROR([1]!EM_S_STM07_IS(F570,"9",$J$1,"1")/1000000,"")</f>
        <v>933.50842183000009</v>
      </c>
      <c r="K570" s="12">
        <f>IFERROR([1]!EM_S_STM07_IS(F570,"9",$K$1,"1")/1000000,"")</f>
        <v>1006.28027876</v>
      </c>
      <c r="L570" s="12">
        <f>IFERROR([1]!EM_S_STM07_IS(F570,"9",$L$1,"1")/1000000,"")</f>
        <v>1049.51190739</v>
      </c>
      <c r="M570" s="13">
        <f>IFERROR([1]!EM_S_STM07_IS(F570,"9",$M$1,"1")/1000000,"")</f>
        <v>1041.45686105</v>
      </c>
      <c r="N570" s="12">
        <f>IFERROR([1]!EM_S_STM07_IS(F570,"61",$N$1,"1")/1000000,"")</f>
        <v>53.285667340000003</v>
      </c>
      <c r="O570" s="12">
        <f>IFERROR([1]!EM_S_STM07_IS(F570,"61",$O$1,"1")/1000000,"")</f>
        <v>64.718297700000008</v>
      </c>
      <c r="P570" s="12">
        <f>IFERROR([1]!EM_S_STM07_IS(F570,"61",$P$1,"1")/1000000,"")</f>
        <v>36.228106679999996</v>
      </c>
      <c r="Q570" s="12">
        <f>IFERROR([1]!EM_S_STM07_IS(F570,"61",$Q$1,"1")/1000000,"")</f>
        <v>60.610397670000005</v>
      </c>
      <c r="R570" s="12">
        <f>IFERROR([1]!EM_S_STM07_IS(F570,"61",$R$1,"1")/1000000,"")</f>
        <v>78.202504819999987</v>
      </c>
      <c r="S570" s="12">
        <f>IFERROR([1]!EM_S_STM07_IS(F570,"61",$S$1,"1")/1000000,"")</f>
        <v>71.96833070000001</v>
      </c>
      <c r="T570" s="20">
        <f t="shared" si="152"/>
        <v>5.8607873485800877E-3</v>
      </c>
      <c r="U570" s="20">
        <f t="shared" si="153"/>
        <v>6.1955220056563398E-2</v>
      </c>
      <c r="V570" s="14">
        <f t="shared" si="154"/>
        <v>2.5834116664928557E-2</v>
      </c>
      <c r="W570" s="14">
        <f t="shared" si="155"/>
        <v>-0.1003176391977731</v>
      </c>
      <c r="X570" s="14">
        <f t="shared" si="156"/>
        <v>7.7955222714907957E-2</v>
      </c>
      <c r="Y570" s="14">
        <f t="shared" si="157"/>
        <v>4.2961816446678951E-2</v>
      </c>
      <c r="Z570" s="15">
        <f t="shared" si="158"/>
        <v>-7.6750404481182545E-3</v>
      </c>
      <c r="AA570" s="14">
        <f t="shared" si="159"/>
        <v>0.21455357379784301</v>
      </c>
      <c r="AB570" s="14">
        <f t="shared" si="160"/>
        <v>-0.44021848584561901</v>
      </c>
      <c r="AC570" s="14">
        <f t="shared" si="161"/>
        <v>0.67302139759515611</v>
      </c>
      <c r="AD570" s="14">
        <f t="shared" si="162"/>
        <v>0.29024899730541531</v>
      </c>
      <c r="AE570" s="14">
        <f t="shared" si="163"/>
        <v>-7.9718343221221372E-2</v>
      </c>
      <c r="AF570" s="18" t="str">
        <f t="shared" si="164"/>
        <v/>
      </c>
      <c r="AG570" s="18" t="str">
        <f t="shared" si="165"/>
        <v/>
      </c>
      <c r="AH570" s="18" t="str">
        <f t="shared" si="166"/>
        <v/>
      </c>
      <c r="AI570" s="19" t="str">
        <f t="shared" si="167"/>
        <v/>
      </c>
      <c r="AJ570" s="19" t="str">
        <f t="shared" si="168"/>
        <v/>
      </c>
      <c r="AK570" s="19" t="str">
        <f t="shared" si="169"/>
        <v/>
      </c>
    </row>
    <row r="571" spans="2:37" x14ac:dyDescent="0.15">
      <c r="B571" s="51" t="str">
        <f>IFERROR(IF(AND(AF571=1,AI571=1),MAX($B$5:B570)+1,""),"")</f>
        <v/>
      </c>
      <c r="C571" s="51" t="str">
        <f>IFERROR(IF(AND(AG571=1,AJ571=1),MAX($C$5:C570)+1,""),"")</f>
        <v/>
      </c>
      <c r="D571" s="51" t="str">
        <f>IFERROR(IF(AND(AH571=1,AK571=1),MAX($D$5:D570)+1,""),"")</f>
        <v/>
      </c>
      <c r="F571" s="5" t="s">
        <v>1239</v>
      </c>
      <c r="G571" s="5" t="s">
        <v>1240</v>
      </c>
      <c r="H571" s="12">
        <f>IFERROR([1]!EM_S_STM07_IS(F571,"9",$H$1,"1")/1000000,"")</f>
        <v>1074.58925985</v>
      </c>
      <c r="I571" s="12">
        <f>IFERROR([1]!EM_S_STM07_IS(F571,"9",$I$1,"1")/1000000,"")</f>
        <v>1298.4377635899998</v>
      </c>
      <c r="J571" s="12">
        <f>IFERROR([1]!EM_S_STM07_IS(F571,"9",$J$1,"1")/1000000,"")</f>
        <v>1145.3743771700001</v>
      </c>
      <c r="K571" s="12">
        <f>IFERROR([1]!EM_S_STM07_IS(F571,"9",$K$1,"1")/1000000,"")</f>
        <v>1160.69069758</v>
      </c>
      <c r="L571" s="12">
        <f>IFERROR([1]!EM_S_STM07_IS(F571,"9",$L$1,"1")/1000000,"")</f>
        <v>1319.1357377899999</v>
      </c>
      <c r="M571" s="13">
        <f>IFERROR([1]!EM_S_STM07_IS(F571,"9",$M$1,"1")/1000000,"")</f>
        <v>2464.49553358</v>
      </c>
      <c r="N571" s="12">
        <f>IFERROR([1]!EM_S_STM07_IS(F571,"61",$N$1,"1")/1000000,"")</f>
        <v>85.628270260000008</v>
      </c>
      <c r="O571" s="12">
        <f>IFERROR([1]!EM_S_STM07_IS(F571,"61",$O$1,"1")/1000000,"")</f>
        <v>105.06438662000001</v>
      </c>
      <c r="P571" s="12">
        <f>IFERROR([1]!EM_S_STM07_IS(F571,"61",$P$1,"1")/1000000,"")</f>
        <v>22.780419800000001</v>
      </c>
      <c r="Q571" s="12">
        <f>IFERROR([1]!EM_S_STM07_IS(F571,"61",$Q$1,"1")/1000000,"")</f>
        <v>-82.106907319999991</v>
      </c>
      <c r="R571" s="12">
        <f>IFERROR([1]!EM_S_STM07_IS(F571,"61",$R$1,"1")/1000000,"")</f>
        <v>53.519259170000005</v>
      </c>
      <c r="S571" s="12">
        <f>IFERROR([1]!EM_S_STM07_IS(F571,"61",$S$1,"1")/1000000,"")</f>
        <v>516.58719094000003</v>
      </c>
      <c r="T571" s="20">
        <f t="shared" si="152"/>
        <v>0.18058458406909317</v>
      </c>
      <c r="U571" s="20">
        <f t="shared" si="153"/>
        <v>0.43253516794041702</v>
      </c>
      <c r="V571" s="14">
        <f t="shared" si="154"/>
        <v>0.20831075844853172</v>
      </c>
      <c r="W571" s="14">
        <f t="shared" si="155"/>
        <v>-0.11788272854665033</v>
      </c>
      <c r="X571" s="14">
        <f t="shared" si="156"/>
        <v>1.3372326739003515E-2</v>
      </c>
      <c r="Y571" s="14">
        <f t="shared" si="157"/>
        <v>0.1365092703339075</v>
      </c>
      <c r="Z571" s="15">
        <f t="shared" si="158"/>
        <v>0.86826530657782541</v>
      </c>
      <c r="AA571" s="14">
        <f t="shared" si="159"/>
        <v>0.22698247087071308</v>
      </c>
      <c r="AB571" s="14">
        <f t="shared" si="160"/>
        <v>-0.78317657835482446</v>
      </c>
      <c r="AC571" s="14">
        <f t="shared" si="161"/>
        <v>-4.6042754277952325</v>
      </c>
      <c r="AD571" s="14">
        <f t="shared" si="162"/>
        <v>1.651824078106076</v>
      </c>
      <c r="AE571" s="14">
        <f t="shared" si="163"/>
        <v>8.6523606445877483</v>
      </c>
      <c r="AF571" s="18" t="str">
        <f t="shared" si="164"/>
        <v/>
      </c>
      <c r="AG571" s="18">
        <f t="shared" si="165"/>
        <v>1</v>
      </c>
      <c r="AH571" s="18" t="str">
        <f t="shared" si="166"/>
        <v/>
      </c>
      <c r="AI571" s="19" t="str">
        <f t="shared" si="167"/>
        <v/>
      </c>
      <c r="AJ571" s="19" t="str">
        <f t="shared" si="168"/>
        <v/>
      </c>
      <c r="AK571" s="19" t="str">
        <f t="shared" si="169"/>
        <v/>
      </c>
    </row>
    <row r="572" spans="2:37" x14ac:dyDescent="0.15">
      <c r="B572" s="51" t="str">
        <f>IFERROR(IF(AND(AF572=1,AI572=1),MAX($B$5:B571)+1,""),"")</f>
        <v/>
      </c>
      <c r="C572" s="51" t="str">
        <f>IFERROR(IF(AND(AG572=1,AJ572=1),MAX($C$5:C571)+1,""),"")</f>
        <v/>
      </c>
      <c r="D572" s="51" t="str">
        <f>IFERROR(IF(AND(AH572=1,AK572=1),MAX($D$5:D571)+1,""),"")</f>
        <v/>
      </c>
      <c r="F572" s="5" t="s">
        <v>1241</v>
      </c>
      <c r="G572" s="5" t="s">
        <v>1242</v>
      </c>
      <c r="H572" s="12">
        <f>IFERROR([1]!EM_S_STM07_IS(F572,"9",$H$1,"1")/1000000,"")</f>
        <v>2369.0460394899997</v>
      </c>
      <c r="I572" s="12">
        <f>IFERROR([1]!EM_S_STM07_IS(F572,"9",$I$1,"1")/1000000,"")</f>
        <v>2983.9842231799998</v>
      </c>
      <c r="J572" s="12">
        <f>IFERROR([1]!EM_S_STM07_IS(F572,"9",$J$1,"1")/1000000,"")</f>
        <v>3327.3133933300001</v>
      </c>
      <c r="K572" s="12">
        <f>IFERROR([1]!EM_S_STM07_IS(F572,"9",$K$1,"1")/1000000,"")</f>
        <v>3724.7602328800003</v>
      </c>
      <c r="L572" s="12">
        <f>IFERROR([1]!EM_S_STM07_IS(F572,"9",$L$1,"1")/1000000,"")</f>
        <v>4014.6271317800001</v>
      </c>
      <c r="M572" s="13">
        <f>IFERROR([1]!EM_S_STM07_IS(F572,"9",$M$1,"1")/1000000,"")</f>
        <v>4167.2894102999999</v>
      </c>
      <c r="N572" s="12">
        <f>IFERROR([1]!EM_S_STM07_IS(F572,"61",$N$1,"1")/1000000,"")</f>
        <v>107.42505677</v>
      </c>
      <c r="O572" s="12">
        <f>IFERROR([1]!EM_S_STM07_IS(F572,"61",$O$1,"1")/1000000,"")</f>
        <v>76.887427169999995</v>
      </c>
      <c r="P572" s="12">
        <f>IFERROR([1]!EM_S_STM07_IS(F572,"61",$P$1,"1")/1000000,"")</f>
        <v>108.01199172</v>
      </c>
      <c r="Q572" s="12">
        <f>IFERROR([1]!EM_S_STM07_IS(F572,"61",$Q$1,"1")/1000000,"")</f>
        <v>169.79743794000001</v>
      </c>
      <c r="R572" s="12">
        <f>IFERROR([1]!EM_S_STM07_IS(F572,"61",$R$1,"1")/1000000,"")</f>
        <v>207.63027001</v>
      </c>
      <c r="S572" s="12">
        <f>IFERROR([1]!EM_S_STM07_IS(F572,"61",$S$1,"1")/1000000,"")</f>
        <v>245.79319035</v>
      </c>
      <c r="T572" s="20">
        <f t="shared" si="152"/>
        <v>0.1195823217710037</v>
      </c>
      <c r="U572" s="20">
        <f t="shared" si="153"/>
        <v>0.18002946312938328</v>
      </c>
      <c r="V572" s="14">
        <f t="shared" si="154"/>
        <v>0.25957206970210761</v>
      </c>
      <c r="W572" s="14">
        <f t="shared" si="155"/>
        <v>0.11505730073335241</v>
      </c>
      <c r="X572" s="14">
        <f t="shared" si="156"/>
        <v>0.11944977601049853</v>
      </c>
      <c r="Y572" s="14">
        <f t="shared" si="157"/>
        <v>7.7821626299922522E-2</v>
      </c>
      <c r="Z572" s="15">
        <f t="shared" si="158"/>
        <v>3.8026514918787127E-2</v>
      </c>
      <c r="AA572" s="14">
        <f t="shared" si="159"/>
        <v>-0.28426915021680565</v>
      </c>
      <c r="AB572" s="14">
        <f t="shared" si="160"/>
        <v>0.40480694562952174</v>
      </c>
      <c r="AC572" s="14">
        <f t="shared" si="161"/>
        <v>0.57202395063843203</v>
      </c>
      <c r="AD572" s="14">
        <f t="shared" si="162"/>
        <v>0.22281156022724374</v>
      </c>
      <c r="AE572" s="14">
        <f t="shared" si="163"/>
        <v>0.18380229596658509</v>
      </c>
      <c r="AF572" s="18" t="str">
        <f t="shared" si="164"/>
        <v/>
      </c>
      <c r="AG572" s="18" t="str">
        <f t="shared" si="165"/>
        <v/>
      </c>
      <c r="AH572" s="18" t="str">
        <f t="shared" si="166"/>
        <v/>
      </c>
      <c r="AI572" s="19" t="str">
        <f t="shared" si="167"/>
        <v/>
      </c>
      <c r="AJ572" s="19" t="str">
        <f t="shared" si="168"/>
        <v/>
      </c>
      <c r="AK572" s="19" t="str">
        <f t="shared" si="169"/>
        <v/>
      </c>
    </row>
    <row r="573" spans="2:37" x14ac:dyDescent="0.15">
      <c r="B573" s="51" t="str">
        <f>IFERROR(IF(AND(AF573=1,AI573=1),MAX($B$5:B572)+1,""),"")</f>
        <v/>
      </c>
      <c r="C573" s="51" t="str">
        <f>IFERROR(IF(AND(AG573=1,AJ573=1),MAX($C$5:C572)+1,""),"")</f>
        <v/>
      </c>
      <c r="D573" s="51" t="str">
        <f>IFERROR(IF(AND(AH573=1,AK573=1),MAX($D$5:D572)+1,""),"")</f>
        <v/>
      </c>
      <c r="F573" s="5" t="s">
        <v>1243</v>
      </c>
      <c r="G573" s="5" t="s">
        <v>1244</v>
      </c>
      <c r="H573" s="12">
        <f>IFERROR([1]!EM_S_STM07_IS(F573,"9",$H$1,"1")/1000000,"")</f>
        <v>894.07695621000005</v>
      </c>
      <c r="I573" s="12">
        <f>IFERROR([1]!EM_S_STM07_IS(F573,"9",$I$1,"1")/1000000,"")</f>
        <v>1288.3630980599999</v>
      </c>
      <c r="J573" s="12">
        <f>IFERROR([1]!EM_S_STM07_IS(F573,"9",$J$1,"1")/1000000,"")</f>
        <v>1345.0108632700001</v>
      </c>
      <c r="K573" s="12">
        <f>IFERROR([1]!EM_S_STM07_IS(F573,"9",$K$1,"1")/1000000,"")</f>
        <v>1822.6459003800001</v>
      </c>
      <c r="L573" s="12">
        <f>IFERROR([1]!EM_S_STM07_IS(F573,"9",$L$1,"1")/1000000,"")</f>
        <v>2214.8613459499998</v>
      </c>
      <c r="M573" s="13">
        <f>IFERROR([1]!EM_S_STM07_IS(F573,"9",$M$1,"1")/1000000,"")</f>
        <v>2258.6886344499999</v>
      </c>
      <c r="N573" s="12">
        <f>IFERROR([1]!EM_S_STM07_IS(F573,"61",$N$1,"1")/1000000,"")</f>
        <v>85.300312750000003</v>
      </c>
      <c r="O573" s="12">
        <f>IFERROR([1]!EM_S_STM07_IS(F573,"61",$O$1,"1")/1000000,"")</f>
        <v>88.336544779999997</v>
      </c>
      <c r="P573" s="12">
        <f>IFERROR([1]!EM_S_STM07_IS(F573,"61",$P$1,"1")/1000000,"")</f>
        <v>77.721981700000001</v>
      </c>
      <c r="Q573" s="12">
        <f>IFERROR([1]!EM_S_STM07_IS(F573,"61",$Q$1,"1")/1000000,"")</f>
        <v>90.085055489999988</v>
      </c>
      <c r="R573" s="12">
        <f>IFERROR([1]!EM_S_STM07_IS(F573,"61",$R$1,"1")/1000000,"")</f>
        <v>117.94688528</v>
      </c>
      <c r="S573" s="12">
        <f>IFERROR([1]!EM_S_STM07_IS(F573,"61",$S$1,"1")/1000000,"")</f>
        <v>128.68497759000002</v>
      </c>
      <c r="T573" s="20">
        <f t="shared" si="152"/>
        <v>0.20363911583099181</v>
      </c>
      <c r="U573" s="20">
        <f t="shared" si="153"/>
        <v>8.5714018932561142E-2</v>
      </c>
      <c r="V573" s="14">
        <f t="shared" si="154"/>
        <v>0.44099799140488105</v>
      </c>
      <c r="W573" s="14">
        <f t="shared" si="155"/>
        <v>4.3968788996905976E-2</v>
      </c>
      <c r="X573" s="14">
        <f t="shared" si="156"/>
        <v>0.35511611850388347</v>
      </c>
      <c r="Y573" s="14">
        <f t="shared" si="157"/>
        <v>0.21519015047751591</v>
      </c>
      <c r="Z573" s="15">
        <f t="shared" si="158"/>
        <v>1.9787824903866248E-2</v>
      </c>
      <c r="AA573" s="14">
        <f t="shared" si="159"/>
        <v>3.5594617793473372E-2</v>
      </c>
      <c r="AB573" s="14">
        <f t="shared" si="160"/>
        <v>-0.12016049650159293</v>
      </c>
      <c r="AC573" s="14">
        <f t="shared" si="161"/>
        <v>0.15906791771882969</v>
      </c>
      <c r="AD573" s="14">
        <f t="shared" si="162"/>
        <v>0.30928359469227229</v>
      </c>
      <c r="AE573" s="14">
        <f t="shared" si="163"/>
        <v>9.1041762438307028E-2</v>
      </c>
      <c r="AF573" s="18">
        <f t="shared" si="164"/>
        <v>1</v>
      </c>
      <c r="AG573" s="18" t="str">
        <f t="shared" si="165"/>
        <v/>
      </c>
      <c r="AH573" s="18" t="str">
        <f t="shared" si="166"/>
        <v/>
      </c>
      <c r="AI573" s="19" t="str">
        <f t="shared" si="167"/>
        <v/>
      </c>
      <c r="AJ573" s="19" t="str">
        <f t="shared" si="168"/>
        <v/>
      </c>
      <c r="AK573" s="19" t="str">
        <f t="shared" si="169"/>
        <v/>
      </c>
    </row>
    <row r="574" spans="2:37" x14ac:dyDescent="0.15">
      <c r="B574" s="51" t="str">
        <f>IFERROR(IF(AND(AF574=1,AI574=1),MAX($B$5:B573)+1,""),"")</f>
        <v/>
      </c>
      <c r="C574" s="51" t="str">
        <f>IFERROR(IF(AND(AG574=1,AJ574=1),MAX($C$5:C573)+1,""),"")</f>
        <v/>
      </c>
      <c r="D574" s="51" t="str">
        <f>IFERROR(IF(AND(AH574=1,AK574=1),MAX($D$5:D573)+1,""),"")</f>
        <v/>
      </c>
      <c r="F574" s="5" t="s">
        <v>1245</v>
      </c>
      <c r="G574" s="5" t="s">
        <v>1246</v>
      </c>
      <c r="H574" s="12">
        <f>IFERROR([1]!EM_S_STM07_IS(F574,"9",$H$1,"1")/1000000,"")</f>
        <v>676.95337353999992</v>
      </c>
      <c r="I574" s="12">
        <f>IFERROR([1]!EM_S_STM07_IS(F574,"9",$I$1,"1")/1000000,"")</f>
        <v>654.68845351000004</v>
      </c>
      <c r="J574" s="12">
        <f>IFERROR([1]!EM_S_STM07_IS(F574,"9",$J$1,"1")/1000000,"")</f>
        <v>695.95043479999993</v>
      </c>
      <c r="K574" s="12">
        <f>IFERROR([1]!EM_S_STM07_IS(F574,"9",$K$1,"1")/1000000,"")</f>
        <v>1867.1631387699999</v>
      </c>
      <c r="L574" s="12">
        <f>IFERROR([1]!EM_S_STM07_IS(F574,"9",$L$1,"1")/1000000,"")</f>
        <v>1873.9345045</v>
      </c>
      <c r="M574" s="13">
        <f>IFERROR([1]!EM_S_STM07_IS(F574,"9",$M$1,"1")/1000000,"")</f>
        <v>1316.2334341199999</v>
      </c>
      <c r="N574" s="12">
        <f>IFERROR([1]!EM_S_STM07_IS(F574,"61",$N$1,"1")/1000000,"")</f>
        <v>-86.527266349999991</v>
      </c>
      <c r="O574" s="12">
        <f>IFERROR([1]!EM_S_STM07_IS(F574,"61",$O$1,"1")/1000000,"")</f>
        <v>-120.25458721</v>
      </c>
      <c r="P574" s="12">
        <f>IFERROR([1]!EM_S_STM07_IS(F574,"61",$P$1,"1")/1000000,"")</f>
        <v>20.40728142</v>
      </c>
      <c r="Q574" s="12">
        <f>IFERROR([1]!EM_S_STM07_IS(F574,"61",$Q$1,"1")/1000000,"")</f>
        <v>28.03731179</v>
      </c>
      <c r="R574" s="12">
        <f>IFERROR([1]!EM_S_STM07_IS(F574,"61",$R$1,"1")/1000000,"")</f>
        <v>5.69115284</v>
      </c>
      <c r="S574" s="12">
        <f>IFERROR([1]!EM_S_STM07_IS(F574,"61",$S$1,"1")/1000000,"")</f>
        <v>193.28990447000001</v>
      </c>
      <c r="T574" s="20">
        <f t="shared" si="152"/>
        <v>0.14223333972671148</v>
      </c>
      <c r="U574" s="20" t="str">
        <f t="shared" si="153"/>
        <v/>
      </c>
      <c r="V574" s="14">
        <f t="shared" si="154"/>
        <v>-3.288988710340518E-2</v>
      </c>
      <c r="W574" s="14">
        <f t="shared" si="155"/>
        <v>6.3025368889249284E-2</v>
      </c>
      <c r="X574" s="14">
        <f t="shared" si="156"/>
        <v>1.6828967199461258</v>
      </c>
      <c r="Y574" s="14">
        <f t="shared" si="157"/>
        <v>3.6265528112667919E-3</v>
      </c>
      <c r="Z574" s="15">
        <f t="shared" si="158"/>
        <v>-0.29760969182260988</v>
      </c>
      <c r="AA574" s="14">
        <f t="shared" si="159"/>
        <v>-0.38978835554071573</v>
      </c>
      <c r="AB574" s="14">
        <f t="shared" si="160"/>
        <v>1.1697006483782848</v>
      </c>
      <c r="AC574" s="14">
        <f t="shared" si="161"/>
        <v>0.37388764397212887</v>
      </c>
      <c r="AD574" s="14">
        <f t="shared" si="162"/>
        <v>-0.79701503187513678</v>
      </c>
      <c r="AE574" s="14">
        <f t="shared" si="163"/>
        <v>32.963225009785539</v>
      </c>
      <c r="AF574" s="18" t="str">
        <f t="shared" si="164"/>
        <v/>
      </c>
      <c r="AG574" s="18" t="str">
        <f t="shared" si="165"/>
        <v/>
      </c>
      <c r="AH574" s="18" t="str">
        <f t="shared" si="166"/>
        <v/>
      </c>
      <c r="AI574" s="19" t="str">
        <f t="shared" si="167"/>
        <v/>
      </c>
      <c r="AJ574" s="19" t="str">
        <f t="shared" si="168"/>
        <v/>
      </c>
      <c r="AK574" s="19" t="str">
        <f t="shared" si="169"/>
        <v/>
      </c>
    </row>
    <row r="575" spans="2:37" x14ac:dyDescent="0.15">
      <c r="B575" s="51" t="str">
        <f>IFERROR(IF(AND(AF575=1,AI575=1),MAX($B$5:B574)+1,""),"")</f>
        <v/>
      </c>
      <c r="C575" s="51" t="str">
        <f>IFERROR(IF(AND(AG575=1,AJ575=1),MAX($C$5:C574)+1,""),"")</f>
        <v/>
      </c>
      <c r="D575" s="51" t="str">
        <f>IFERROR(IF(AND(AH575=1,AK575=1),MAX($D$5:D574)+1,""),"")</f>
        <v/>
      </c>
      <c r="F575" s="5" t="s">
        <v>1247</v>
      </c>
      <c r="G575" s="5" t="s">
        <v>1248</v>
      </c>
      <c r="H575" s="12">
        <f>IFERROR([1]!EM_S_STM07_IS(F575,"9",$H$1,"1")/1000000,"")</f>
        <v>1093.68164699</v>
      </c>
      <c r="I575" s="12">
        <f>IFERROR([1]!EM_S_STM07_IS(F575,"9",$I$1,"1")/1000000,"")</f>
        <v>1053.2550389200001</v>
      </c>
      <c r="J575" s="12">
        <f>IFERROR([1]!EM_S_STM07_IS(F575,"9",$J$1,"1")/1000000,"")</f>
        <v>1041.1506599900001</v>
      </c>
      <c r="K575" s="12">
        <f>IFERROR([1]!EM_S_STM07_IS(F575,"9",$K$1,"1")/1000000,"")</f>
        <v>848.34801848999996</v>
      </c>
      <c r="L575" s="12">
        <f>IFERROR([1]!EM_S_STM07_IS(F575,"9",$L$1,"1")/1000000,"")</f>
        <v>907.43018393</v>
      </c>
      <c r="M575" s="13">
        <f>IFERROR([1]!EM_S_STM07_IS(F575,"9",$M$1,"1")/1000000,"")</f>
        <v>1457.1300765899998</v>
      </c>
      <c r="N575" s="12">
        <f>IFERROR([1]!EM_S_STM07_IS(F575,"61",$N$1,"1")/1000000,"")</f>
        <v>60.160840619999995</v>
      </c>
      <c r="O575" s="12">
        <f>IFERROR([1]!EM_S_STM07_IS(F575,"61",$O$1,"1")/1000000,"")</f>
        <v>43.61281065</v>
      </c>
      <c r="P575" s="12">
        <f>IFERROR([1]!EM_S_STM07_IS(F575,"61",$P$1,"1")/1000000,"")</f>
        <v>36.609267850000002</v>
      </c>
      <c r="Q575" s="12">
        <f>IFERROR([1]!EM_S_STM07_IS(F575,"61",$Q$1,"1")/1000000,"")</f>
        <v>16.798493860000001</v>
      </c>
      <c r="R575" s="12">
        <f>IFERROR([1]!EM_S_STM07_IS(F575,"61",$R$1,"1")/1000000,"")</f>
        <v>9.2878773900000002</v>
      </c>
      <c r="S575" s="12">
        <f>IFERROR([1]!EM_S_STM07_IS(F575,"61",$S$1,"1")/1000000,"")</f>
        <v>82.373062110000006</v>
      </c>
      <c r="T575" s="20">
        <f t="shared" si="152"/>
        <v>5.9062229637552255E-2</v>
      </c>
      <c r="U575" s="20">
        <f t="shared" si="153"/>
        <v>6.4864289073810255E-2</v>
      </c>
      <c r="V575" s="14">
        <f t="shared" si="154"/>
        <v>-3.6963780256586462E-2</v>
      </c>
      <c r="W575" s="14">
        <f t="shared" si="155"/>
        <v>-1.1492353212391634E-2</v>
      </c>
      <c r="X575" s="14">
        <f t="shared" si="156"/>
        <v>-0.18518226891567446</v>
      </c>
      <c r="Y575" s="14">
        <f t="shared" si="157"/>
        <v>6.9643783155363709E-2</v>
      </c>
      <c r="Z575" s="15">
        <f t="shared" si="158"/>
        <v>0.60577651305282587</v>
      </c>
      <c r="AA575" s="14">
        <f t="shared" si="159"/>
        <v>-0.27506314405618082</v>
      </c>
      <c r="AB575" s="14">
        <f t="shared" si="160"/>
        <v>-0.16058453228810646</v>
      </c>
      <c r="AC575" s="14">
        <f t="shared" si="161"/>
        <v>-0.54114095018701669</v>
      </c>
      <c r="AD575" s="14">
        <f t="shared" si="162"/>
        <v>-0.44710058726657775</v>
      </c>
      <c r="AE575" s="14">
        <f t="shared" si="163"/>
        <v>7.8688791476391353</v>
      </c>
      <c r="AF575" s="18" t="str">
        <f t="shared" si="164"/>
        <v/>
      </c>
      <c r="AG575" s="18" t="str">
        <f t="shared" si="165"/>
        <v/>
      </c>
      <c r="AH575" s="18" t="str">
        <f t="shared" si="166"/>
        <v/>
      </c>
      <c r="AI575" s="19" t="str">
        <f t="shared" si="167"/>
        <v/>
      </c>
      <c r="AJ575" s="19" t="str">
        <f t="shared" si="168"/>
        <v/>
      </c>
      <c r="AK575" s="19" t="str">
        <f t="shared" si="169"/>
        <v/>
      </c>
    </row>
    <row r="576" spans="2:37" x14ac:dyDescent="0.15">
      <c r="B576" s="51">
        <f>IFERROR(IF(AND(AF576=1,AI576=1),MAX($B$5:B575)+1,""),"")</f>
        <v>20</v>
      </c>
      <c r="C576" s="51">
        <f>IFERROR(IF(AND(AG576=1,AJ576=1),MAX($C$5:C575)+1,""),"")</f>
        <v>17</v>
      </c>
      <c r="D576" s="51">
        <f>IFERROR(IF(AND(AH576=1,AK576=1),MAX($D$5:D575)+1,""),"")</f>
        <v>6</v>
      </c>
      <c r="F576" s="5" t="s">
        <v>1249</v>
      </c>
      <c r="G576" s="5" t="s">
        <v>1250</v>
      </c>
      <c r="H576" s="12">
        <f>IFERROR([1]!EM_S_STM07_IS(F576,"9",$H$1,"1")/1000000,"")</f>
        <v>662.64471755</v>
      </c>
      <c r="I576" s="12">
        <f>IFERROR([1]!EM_S_STM07_IS(F576,"9",$I$1,"1")/1000000,"")</f>
        <v>774.94526717999997</v>
      </c>
      <c r="J576" s="12">
        <f>IFERROR([1]!EM_S_STM07_IS(F576,"9",$J$1,"1")/1000000,"")</f>
        <v>929.87115477999998</v>
      </c>
      <c r="K576" s="12">
        <f>IFERROR([1]!EM_S_STM07_IS(F576,"9",$K$1,"1")/1000000,"")</f>
        <v>1260.99711514</v>
      </c>
      <c r="L576" s="12">
        <f>IFERROR([1]!EM_S_STM07_IS(F576,"9",$L$1,"1")/1000000,"")</f>
        <v>1550.76710222</v>
      </c>
      <c r="M576" s="13">
        <f>IFERROR([1]!EM_S_STM07_IS(F576,"9",$M$1,"1")/1000000,"")</f>
        <v>1820.66177795</v>
      </c>
      <c r="N576" s="12">
        <f>IFERROR([1]!EM_S_STM07_IS(F576,"61",$N$1,"1")/1000000,"")</f>
        <v>104.20436992</v>
      </c>
      <c r="O576" s="12">
        <f>IFERROR([1]!EM_S_STM07_IS(F576,"61",$O$1,"1")/1000000,"")</f>
        <v>115.19705795</v>
      </c>
      <c r="P576" s="12">
        <f>IFERROR([1]!EM_S_STM07_IS(F576,"61",$P$1,"1")/1000000,"")</f>
        <v>127.33610379000001</v>
      </c>
      <c r="Q576" s="12">
        <f>IFERROR([1]!EM_S_STM07_IS(F576,"61",$Q$1,"1")/1000000,"")</f>
        <v>200.78515812000001</v>
      </c>
      <c r="R576" s="12">
        <f>IFERROR([1]!EM_S_STM07_IS(F576,"61",$R$1,"1")/1000000,"")</f>
        <v>292.19079517</v>
      </c>
      <c r="S576" s="12">
        <f>IFERROR([1]!EM_S_STM07_IS(F576,"61",$S$1,"1")/1000000,"")</f>
        <v>370.93419101999996</v>
      </c>
      <c r="T576" s="20">
        <f t="shared" si="152"/>
        <v>0.22402336202462059</v>
      </c>
      <c r="U576" s="20">
        <f t="shared" si="153"/>
        <v>0.2890868758921914</v>
      </c>
      <c r="V576" s="14">
        <f t="shared" si="154"/>
        <v>0.16947324358852422</v>
      </c>
      <c r="W576" s="14">
        <f t="shared" si="155"/>
        <v>0.19991848993899938</v>
      </c>
      <c r="X576" s="14">
        <f t="shared" si="156"/>
        <v>0.35609875481979197</v>
      </c>
      <c r="Y576" s="14">
        <f t="shared" si="157"/>
        <v>0.22979432990045243</v>
      </c>
      <c r="Z576" s="15">
        <f t="shared" si="158"/>
        <v>0.17403946430359041</v>
      </c>
      <c r="AA576" s="14">
        <f t="shared" si="159"/>
        <v>0.10549162226535534</v>
      </c>
      <c r="AB576" s="14">
        <f t="shared" si="160"/>
        <v>0.10537635297308397</v>
      </c>
      <c r="AC576" s="14">
        <f t="shared" si="161"/>
        <v>0.57681248400006502</v>
      </c>
      <c r="AD576" s="14">
        <f t="shared" si="162"/>
        <v>0.45524100439421461</v>
      </c>
      <c r="AE576" s="14">
        <f t="shared" si="163"/>
        <v>0.26949307490739444</v>
      </c>
      <c r="AF576" s="18">
        <f t="shared" si="164"/>
        <v>1</v>
      </c>
      <c r="AG576" s="18">
        <f t="shared" si="165"/>
        <v>1</v>
      </c>
      <c r="AH576" s="18">
        <f t="shared" si="166"/>
        <v>1</v>
      </c>
      <c r="AI576" s="19">
        <f t="shared" si="167"/>
        <v>1</v>
      </c>
      <c r="AJ576" s="19">
        <f t="shared" si="168"/>
        <v>1</v>
      </c>
      <c r="AK576" s="19">
        <f t="shared" si="169"/>
        <v>1</v>
      </c>
    </row>
    <row r="577" spans="2:37" x14ac:dyDescent="0.15">
      <c r="B577" s="51" t="str">
        <f>IFERROR(IF(AND(AF577=1,AI577=1),MAX($B$5:B576)+1,""),"")</f>
        <v/>
      </c>
      <c r="C577" s="51" t="str">
        <f>IFERROR(IF(AND(AG577=1,AJ577=1),MAX($C$5:C576)+1,""),"")</f>
        <v/>
      </c>
      <c r="D577" s="51" t="str">
        <f>IFERROR(IF(AND(AH577=1,AK577=1),MAX($D$5:D576)+1,""),"")</f>
        <v/>
      </c>
      <c r="F577" s="5" t="s">
        <v>1251</v>
      </c>
      <c r="G577" s="5" t="s">
        <v>1252</v>
      </c>
      <c r="H577" s="12">
        <f>IFERROR([1]!EM_S_STM07_IS(F577,"9",$H$1,"1")/1000000,"")</f>
        <v>1332.8122137</v>
      </c>
      <c r="I577" s="12">
        <f>IFERROR([1]!EM_S_STM07_IS(F577,"9",$I$1,"1")/1000000,"")</f>
        <v>1361.09651093</v>
      </c>
      <c r="J577" s="12">
        <f>IFERROR([1]!EM_S_STM07_IS(F577,"9",$J$1,"1")/1000000,"")</f>
        <v>1521.89960722</v>
      </c>
      <c r="K577" s="12">
        <f>IFERROR([1]!EM_S_STM07_IS(F577,"9",$K$1,"1")/1000000,"")</f>
        <v>1449.1906121099998</v>
      </c>
      <c r="L577" s="12">
        <f>IFERROR([1]!EM_S_STM07_IS(F577,"9",$L$1,"1")/1000000,"")</f>
        <v>1596.8483652899999</v>
      </c>
      <c r="M577" s="13">
        <f>IFERROR([1]!EM_S_STM07_IS(F577,"9",$M$1,"1")/1000000,"")</f>
        <v>1358.9011390599999</v>
      </c>
      <c r="N577" s="12">
        <f>IFERROR([1]!EM_S_STM07_IS(F577,"61",$N$1,"1")/1000000,"")</f>
        <v>43.224252060000005</v>
      </c>
      <c r="O577" s="12">
        <f>IFERROR([1]!EM_S_STM07_IS(F577,"61",$O$1,"1")/1000000,"")</f>
        <v>17.068844129999999</v>
      </c>
      <c r="P577" s="12">
        <f>IFERROR([1]!EM_S_STM07_IS(F577,"61",$P$1,"1")/1000000,"")</f>
        <v>25.287287620000001</v>
      </c>
      <c r="Q577" s="12">
        <f>IFERROR([1]!EM_S_STM07_IS(F577,"61",$Q$1,"1")/1000000,"")</f>
        <v>4.2223247199999996</v>
      </c>
      <c r="R577" s="12">
        <f>IFERROR([1]!EM_S_STM07_IS(F577,"61",$R$1,"1")/1000000,"")</f>
        <v>5.19156833</v>
      </c>
      <c r="S577" s="12">
        <f>IFERROR([1]!EM_S_STM07_IS(F577,"61",$S$1,"1")/1000000,"")</f>
        <v>-54.831393869999999</v>
      </c>
      <c r="T577" s="20">
        <f t="shared" si="152"/>
        <v>3.8845716332804869E-3</v>
      </c>
      <c r="U577" s="20">
        <f t="shared" si="153"/>
        <v>-2.0487219544416018</v>
      </c>
      <c r="V577" s="14">
        <f t="shared" si="154"/>
        <v>2.1221517134420893E-2</v>
      </c>
      <c r="W577" s="14">
        <f t="shared" si="155"/>
        <v>0.11814231760841679</v>
      </c>
      <c r="X577" s="14">
        <f t="shared" si="156"/>
        <v>-4.7775158601174157E-2</v>
      </c>
      <c r="Y577" s="14">
        <f t="shared" si="157"/>
        <v>0.10188980797012798</v>
      </c>
      <c r="Z577" s="15">
        <f t="shared" si="158"/>
        <v>-0.14901053312396823</v>
      </c>
      <c r="AA577" s="14">
        <f t="shared" si="159"/>
        <v>-0.60510955501771158</v>
      </c>
      <c r="AB577" s="14">
        <f t="shared" si="160"/>
        <v>0.48148799223934341</v>
      </c>
      <c r="AC577" s="14">
        <f t="shared" si="161"/>
        <v>-0.83302579606598393</v>
      </c>
      <c r="AD577" s="14">
        <f t="shared" si="162"/>
        <v>0.22955212454621454</v>
      </c>
      <c r="AE577" s="14">
        <f t="shared" si="163"/>
        <v>-11.561624230803488</v>
      </c>
      <c r="AF577" s="18" t="str">
        <f t="shared" si="164"/>
        <v/>
      </c>
      <c r="AG577" s="18" t="str">
        <f t="shared" si="165"/>
        <v/>
      </c>
      <c r="AH577" s="18" t="str">
        <f t="shared" si="166"/>
        <v/>
      </c>
      <c r="AI577" s="19" t="str">
        <f t="shared" si="167"/>
        <v/>
      </c>
      <c r="AJ577" s="19" t="str">
        <f t="shared" si="168"/>
        <v/>
      </c>
      <c r="AK577" s="19" t="str">
        <f t="shared" si="169"/>
        <v/>
      </c>
    </row>
    <row r="578" spans="2:37" x14ac:dyDescent="0.15">
      <c r="B578" s="51" t="str">
        <f>IFERROR(IF(AND(AF578=1,AI578=1),MAX($B$5:B577)+1,""),"")</f>
        <v/>
      </c>
      <c r="C578" s="51" t="str">
        <f>IFERROR(IF(AND(AG578=1,AJ578=1),MAX($C$5:C577)+1,""),"")</f>
        <v/>
      </c>
      <c r="D578" s="51" t="str">
        <f>IFERROR(IF(AND(AH578=1,AK578=1),MAX($D$5:D577)+1,""),"")</f>
        <v/>
      </c>
      <c r="F578" s="5" t="s">
        <v>1253</v>
      </c>
      <c r="G578" s="5" t="s">
        <v>1254</v>
      </c>
      <c r="H578" s="12">
        <f>IFERROR([1]!EM_S_STM07_IS(F578,"9",$H$1,"1")/1000000,"")</f>
        <v>1146.3433639500001</v>
      </c>
      <c r="I578" s="12">
        <f>IFERROR([1]!EM_S_STM07_IS(F578,"9",$I$1,"1")/1000000,"")</f>
        <v>1236.5546328099999</v>
      </c>
      <c r="J578" s="12">
        <f>IFERROR([1]!EM_S_STM07_IS(F578,"9",$J$1,"1")/1000000,"")</f>
        <v>1210.0550416900001</v>
      </c>
      <c r="K578" s="12">
        <f>IFERROR([1]!EM_S_STM07_IS(F578,"9",$K$1,"1")/1000000,"")</f>
        <v>2000.78045621</v>
      </c>
      <c r="L578" s="12">
        <f>IFERROR([1]!EM_S_STM07_IS(F578,"9",$L$1,"1")/1000000,"")</f>
        <v>2343.2714127600002</v>
      </c>
      <c r="M578" s="13">
        <f>IFERROR([1]!EM_S_STM07_IS(F578,"9",$M$1,"1")/1000000,"")</f>
        <v>2423.7994146000001</v>
      </c>
      <c r="N578" s="12">
        <f>IFERROR([1]!EM_S_STM07_IS(F578,"61",$N$1,"1")/1000000,"")</f>
        <v>451.10209673000003</v>
      </c>
      <c r="O578" s="12">
        <f>IFERROR([1]!EM_S_STM07_IS(F578,"61",$O$1,"1")/1000000,"")</f>
        <v>459.46823776999997</v>
      </c>
      <c r="P578" s="12">
        <f>IFERROR([1]!EM_S_STM07_IS(F578,"61",$P$1,"1")/1000000,"")</f>
        <v>140.92777637999998</v>
      </c>
      <c r="Q578" s="12">
        <f>IFERROR([1]!EM_S_STM07_IS(F578,"61",$Q$1,"1")/1000000,"")</f>
        <v>66.517407090000006</v>
      </c>
      <c r="R578" s="12">
        <f>IFERROR([1]!EM_S_STM07_IS(F578,"61",$R$1,"1")/1000000,"")</f>
        <v>13.653903609999999</v>
      </c>
      <c r="S578" s="12">
        <f>IFERROR([1]!EM_S_STM07_IS(F578,"61",$S$1,"1")/1000000,"")</f>
        <v>-597.52348225000003</v>
      </c>
      <c r="T578" s="20">
        <f t="shared" si="152"/>
        <v>0.16154593962049502</v>
      </c>
      <c r="U578" s="20">
        <f t="shared" si="153"/>
        <v>-2.057830357852739</v>
      </c>
      <c r="V578" s="14">
        <f t="shared" si="154"/>
        <v>7.8694806195898664E-2</v>
      </c>
      <c r="W578" s="14">
        <f t="shared" si="155"/>
        <v>-2.143018223123799E-2</v>
      </c>
      <c r="X578" s="14">
        <f t="shared" si="156"/>
        <v>0.65346235276673736</v>
      </c>
      <c r="Y578" s="14">
        <f t="shared" si="157"/>
        <v>0.17117867954326552</v>
      </c>
      <c r="Z578" s="15">
        <f t="shared" si="158"/>
        <v>3.4365631484895187E-2</v>
      </c>
      <c r="AA578" s="14">
        <f t="shared" si="159"/>
        <v>1.8546003444996989E-2</v>
      </c>
      <c r="AB578" s="14">
        <f t="shared" si="160"/>
        <v>-0.6932806997411094</v>
      </c>
      <c r="AC578" s="14">
        <f t="shared" si="161"/>
        <v>-0.52800357176826962</v>
      </c>
      <c r="AD578" s="14">
        <f t="shared" si="162"/>
        <v>-0.79473187234244014</v>
      </c>
      <c r="AE578" s="14">
        <f t="shared" si="163"/>
        <v>-44.762099053663974</v>
      </c>
      <c r="AF578" s="18" t="str">
        <f t="shared" si="164"/>
        <v/>
      </c>
      <c r="AG578" s="18" t="str">
        <f t="shared" si="165"/>
        <v/>
      </c>
      <c r="AH578" s="18" t="str">
        <f t="shared" si="166"/>
        <v/>
      </c>
      <c r="AI578" s="19" t="str">
        <f t="shared" si="167"/>
        <v/>
      </c>
      <c r="AJ578" s="19" t="str">
        <f t="shared" si="168"/>
        <v/>
      </c>
      <c r="AK578" s="19" t="str">
        <f t="shared" si="169"/>
        <v/>
      </c>
    </row>
    <row r="579" spans="2:37" x14ac:dyDescent="0.15">
      <c r="B579" s="51">
        <f>IFERROR(IF(AND(AF579=1,AI579=1),MAX($B$5:B578)+1,""),"")</f>
        <v>21</v>
      </c>
      <c r="C579" s="51" t="str">
        <f>IFERROR(IF(AND(AG579=1,AJ579=1),MAX($C$5:C578)+1,""),"")</f>
        <v/>
      </c>
      <c r="D579" s="51" t="str">
        <f>IFERROR(IF(AND(AH579=1,AK579=1),MAX($D$5:D578)+1,""),"")</f>
        <v/>
      </c>
      <c r="F579" s="5" t="s">
        <v>1255</v>
      </c>
      <c r="G579" s="5" t="s">
        <v>1256</v>
      </c>
      <c r="H579" s="12">
        <f>IFERROR([1]!EM_S_STM07_IS(F579,"9",$H$1,"1")/1000000,"")</f>
        <v>90.920639900000012</v>
      </c>
      <c r="I579" s="12">
        <f>IFERROR([1]!EM_S_STM07_IS(F579,"9",$I$1,"1")/1000000,"")</f>
        <v>149.02862118000002</v>
      </c>
      <c r="J579" s="12">
        <f>IFERROR([1]!EM_S_STM07_IS(F579,"9",$J$1,"1")/1000000,"")</f>
        <v>209.60677247000001</v>
      </c>
      <c r="K579" s="12">
        <f>IFERROR([1]!EM_S_STM07_IS(F579,"9",$K$1,"1")/1000000,"")</f>
        <v>255.59777137</v>
      </c>
      <c r="L579" s="12">
        <f>IFERROR([1]!EM_S_STM07_IS(F579,"9",$L$1,"1")/1000000,"")</f>
        <v>315.30798725</v>
      </c>
      <c r="M579" s="13">
        <f>IFERROR([1]!EM_S_STM07_IS(F579,"9",$M$1,"1")/1000000,"")</f>
        <v>468.92366887000003</v>
      </c>
      <c r="N579" s="12">
        <f>IFERROR([1]!EM_S_STM07_IS(F579,"61",$N$1,"1")/1000000,"")</f>
        <v>-97.811595969999999</v>
      </c>
      <c r="O579" s="12">
        <f>IFERROR([1]!EM_S_STM07_IS(F579,"61",$O$1,"1")/1000000,"")</f>
        <v>6.2802030799999997</v>
      </c>
      <c r="P579" s="12">
        <f>IFERROR([1]!EM_S_STM07_IS(F579,"61",$P$1,"1")/1000000,"")</f>
        <v>8.3403734400000005</v>
      </c>
      <c r="Q579" s="12">
        <f>IFERROR([1]!EM_S_STM07_IS(F579,"61",$Q$1,"1")/1000000,"")</f>
        <v>10.621288439999999</v>
      </c>
      <c r="R579" s="12">
        <f>IFERROR([1]!EM_S_STM07_IS(F579,"61",$R$1,"1")/1000000,"")</f>
        <v>36.547999820000001</v>
      </c>
      <c r="S579" s="12">
        <f>IFERROR([1]!EM_S_STM07_IS(F579,"61",$S$1,"1")/1000000,"")</f>
        <v>71.36566972</v>
      </c>
      <c r="T579" s="20">
        <f t="shared" si="152"/>
        <v>0.3883147382571599</v>
      </c>
      <c r="U579" s="20" t="str">
        <f t="shared" si="153"/>
        <v/>
      </c>
      <c r="V579" s="14">
        <f t="shared" si="154"/>
        <v>0.63910660268021269</v>
      </c>
      <c r="W579" s="14">
        <f t="shared" si="155"/>
        <v>0.40648669235711699</v>
      </c>
      <c r="X579" s="14">
        <f t="shared" si="156"/>
        <v>0.21941561504928214</v>
      </c>
      <c r="Y579" s="14">
        <f t="shared" si="157"/>
        <v>0.23361008024426105</v>
      </c>
      <c r="Z579" s="15">
        <f t="shared" si="158"/>
        <v>0.48719248427475426</v>
      </c>
      <c r="AA579" s="14">
        <f t="shared" si="159"/>
        <v>1.0642071424938839</v>
      </c>
      <c r="AB579" s="14">
        <f t="shared" si="160"/>
        <v>0.32804199701134518</v>
      </c>
      <c r="AC579" s="14">
        <f t="shared" si="161"/>
        <v>0.27347876164163681</v>
      </c>
      <c r="AD579" s="14">
        <f t="shared" si="162"/>
        <v>2.4410137740313549</v>
      </c>
      <c r="AE579" s="14">
        <f t="shared" si="163"/>
        <v>0.95265596124214924</v>
      </c>
      <c r="AF579" s="18">
        <f t="shared" si="164"/>
        <v>1</v>
      </c>
      <c r="AG579" s="18" t="str">
        <f t="shared" si="165"/>
        <v/>
      </c>
      <c r="AH579" s="18" t="str">
        <f t="shared" si="166"/>
        <v/>
      </c>
      <c r="AI579" s="19">
        <f t="shared" si="167"/>
        <v>1</v>
      </c>
      <c r="AJ579" s="19">
        <f t="shared" si="168"/>
        <v>1</v>
      </c>
      <c r="AK579" s="19">
        <f t="shared" si="169"/>
        <v>1</v>
      </c>
    </row>
    <row r="580" spans="2:37" x14ac:dyDescent="0.15">
      <c r="B580" s="51" t="str">
        <f>IFERROR(IF(AND(AF580=1,AI580=1),MAX($B$5:B579)+1,""),"")</f>
        <v/>
      </c>
      <c r="C580" s="51" t="str">
        <f>IFERROR(IF(AND(AG580=1,AJ580=1),MAX($C$5:C579)+1,""),"")</f>
        <v/>
      </c>
      <c r="D580" s="51" t="str">
        <f>IFERROR(IF(AND(AH580=1,AK580=1),MAX($D$5:D579)+1,""),"")</f>
        <v/>
      </c>
      <c r="F580" s="5" t="s">
        <v>1257</v>
      </c>
      <c r="G580" s="5" t="s">
        <v>1258</v>
      </c>
      <c r="H580" s="12">
        <f>IFERROR([1]!EM_S_STM07_IS(F580,"9",$H$1,"1")/1000000,"")</f>
        <v>1363.0839220799999</v>
      </c>
      <c r="I580" s="12">
        <f>IFERROR([1]!EM_S_STM07_IS(F580,"9",$I$1,"1")/1000000,"")</f>
        <v>1660.2174981300002</v>
      </c>
      <c r="J580" s="12">
        <f>IFERROR([1]!EM_S_STM07_IS(F580,"9",$J$1,"1")/1000000,"")</f>
        <v>1762.38703799</v>
      </c>
      <c r="K580" s="12">
        <f>IFERROR([1]!EM_S_STM07_IS(F580,"9",$K$1,"1")/1000000,"")</f>
        <v>1982.9822971600001</v>
      </c>
      <c r="L580" s="12">
        <f>IFERROR([1]!EM_S_STM07_IS(F580,"9",$L$1,"1")/1000000,"")</f>
        <v>2089.9587036500002</v>
      </c>
      <c r="M580" s="13">
        <f>IFERROR([1]!EM_S_STM07_IS(F580,"9",$M$1,"1")/1000000,"")</f>
        <v>2175.25817581</v>
      </c>
      <c r="N580" s="12">
        <f>IFERROR([1]!EM_S_STM07_IS(F580,"61",$N$1,"1")/1000000,"")</f>
        <v>116.0639462</v>
      </c>
      <c r="O580" s="12">
        <f>IFERROR([1]!EM_S_STM07_IS(F580,"61",$O$1,"1")/1000000,"")</f>
        <v>100.59802209</v>
      </c>
      <c r="P580" s="12">
        <f>IFERROR([1]!EM_S_STM07_IS(F580,"61",$P$1,"1")/1000000,"")</f>
        <v>121.702671</v>
      </c>
      <c r="Q580" s="12">
        <f>IFERROR([1]!EM_S_STM07_IS(F580,"61",$Q$1,"1")/1000000,"")</f>
        <v>149.35559502999999</v>
      </c>
      <c r="R580" s="12">
        <f>IFERROR([1]!EM_S_STM07_IS(F580,"61",$R$1,"1")/1000000,"")</f>
        <v>167.10202547999998</v>
      </c>
      <c r="S580" s="12">
        <f>IFERROR([1]!EM_S_STM07_IS(F580,"61",$S$1,"1")/1000000,"")</f>
        <v>214.63280965000001</v>
      </c>
      <c r="T580" s="20">
        <f t="shared" si="152"/>
        <v>9.798812435322124E-2</v>
      </c>
      <c r="U580" s="20">
        <f t="shared" si="153"/>
        <v>0.13083633821449125</v>
      </c>
      <c r="V580" s="14">
        <f t="shared" si="154"/>
        <v>0.21798626719665867</v>
      </c>
      <c r="W580" s="14">
        <f t="shared" si="155"/>
        <v>6.1539852444079932E-2</v>
      </c>
      <c r="X580" s="14">
        <f t="shared" si="156"/>
        <v>0.12516845302130047</v>
      </c>
      <c r="Y580" s="14">
        <f t="shared" si="157"/>
        <v>5.3947232228553015E-2</v>
      </c>
      <c r="Z580" s="15">
        <f t="shared" si="158"/>
        <v>4.0813951017801879E-2</v>
      </c>
      <c r="AA580" s="14">
        <f t="shared" si="159"/>
        <v>-0.13325347462638662</v>
      </c>
      <c r="AB580" s="14">
        <f t="shared" si="160"/>
        <v>0.20979188727109091</v>
      </c>
      <c r="AC580" s="14">
        <f t="shared" si="161"/>
        <v>0.22721706765170335</v>
      </c>
      <c r="AD580" s="14">
        <f t="shared" si="162"/>
        <v>0.1188199909513627</v>
      </c>
      <c r="AE580" s="14">
        <f t="shared" si="163"/>
        <v>0.28444169981463735</v>
      </c>
      <c r="AF580" s="18" t="str">
        <f t="shared" si="164"/>
        <v/>
      </c>
      <c r="AG580" s="18" t="str">
        <f t="shared" si="165"/>
        <v/>
      </c>
      <c r="AH580" s="18" t="str">
        <f t="shared" si="166"/>
        <v/>
      </c>
      <c r="AI580" s="19" t="str">
        <f t="shared" si="167"/>
        <v/>
      </c>
      <c r="AJ580" s="19" t="str">
        <f t="shared" si="168"/>
        <v/>
      </c>
      <c r="AK580" s="19" t="str">
        <f t="shared" si="169"/>
        <v/>
      </c>
    </row>
    <row r="581" spans="2:37" x14ac:dyDescent="0.15">
      <c r="B581" s="51" t="str">
        <f>IFERROR(IF(AND(AF581=1,AI581=1),MAX($B$5:B580)+1,""),"")</f>
        <v/>
      </c>
      <c r="C581" s="51" t="str">
        <f>IFERROR(IF(AND(AG581=1,AJ581=1),MAX($C$5:C580)+1,""),"")</f>
        <v/>
      </c>
      <c r="D581" s="51" t="str">
        <f>IFERROR(IF(AND(AH581=1,AK581=1),MAX($D$5:D580)+1,""),"")</f>
        <v/>
      </c>
      <c r="F581" s="5" t="s">
        <v>1259</v>
      </c>
      <c r="G581" s="5" t="s">
        <v>1260</v>
      </c>
      <c r="H581" s="12">
        <f>IFERROR([1]!EM_S_STM07_IS(F581,"9",$H$1,"1")/1000000,"")</f>
        <v>1028.81510961</v>
      </c>
      <c r="I581" s="12">
        <f>IFERROR([1]!EM_S_STM07_IS(F581,"9",$I$1,"1")/1000000,"")</f>
        <v>1394.21027222</v>
      </c>
      <c r="J581" s="12">
        <f>IFERROR([1]!EM_S_STM07_IS(F581,"9",$J$1,"1")/1000000,"")</f>
        <v>1443.6187738399999</v>
      </c>
      <c r="K581" s="12">
        <f>IFERROR([1]!EM_S_STM07_IS(F581,"9",$K$1,"1")/1000000,"")</f>
        <v>1119.04389941</v>
      </c>
      <c r="L581" s="12">
        <f>IFERROR([1]!EM_S_STM07_IS(F581,"9",$L$1,"1")/1000000,"")</f>
        <v>948.27192235999996</v>
      </c>
      <c r="M581" s="13">
        <f>IFERROR([1]!EM_S_STM07_IS(F581,"9",$M$1,"1")/1000000,"")</f>
        <v>856.73146334</v>
      </c>
      <c r="N581" s="12">
        <f>IFERROR([1]!EM_S_STM07_IS(F581,"61",$N$1,"1")/1000000,"")</f>
        <v>95.721625129999993</v>
      </c>
      <c r="O581" s="12">
        <f>IFERROR([1]!EM_S_STM07_IS(F581,"61",$O$1,"1")/1000000,"")</f>
        <v>172.89218423</v>
      </c>
      <c r="P581" s="12">
        <f>IFERROR([1]!EM_S_STM07_IS(F581,"61",$P$1,"1")/1000000,"")</f>
        <v>128.66003408</v>
      </c>
      <c r="Q581" s="12">
        <f>IFERROR([1]!EM_S_STM07_IS(F581,"61",$Q$1,"1")/1000000,"")</f>
        <v>61.034695520000007</v>
      </c>
      <c r="R581" s="12">
        <f>IFERROR([1]!EM_S_STM07_IS(F581,"61",$R$1,"1")/1000000,"")</f>
        <v>-151.07942138999999</v>
      </c>
      <c r="S581" s="12">
        <f>IFERROR([1]!EM_S_STM07_IS(F581,"61",$S$1,"1")/1000000,"")</f>
        <v>-134.65053828999999</v>
      </c>
      <c r="T581" s="20">
        <f t="shared" si="152"/>
        <v>-3.5945743329235502E-2</v>
      </c>
      <c r="U581" s="20">
        <f t="shared" si="153"/>
        <v>-2.0706304870985575</v>
      </c>
      <c r="V581" s="14">
        <f t="shared" si="154"/>
        <v>0.35516115499947581</v>
      </c>
      <c r="W581" s="14">
        <f t="shared" si="155"/>
        <v>3.5438342841447298E-2</v>
      </c>
      <c r="X581" s="14">
        <f t="shared" si="156"/>
        <v>-0.22483420159924672</v>
      </c>
      <c r="Y581" s="14">
        <f t="shared" si="157"/>
        <v>-0.15260525269834108</v>
      </c>
      <c r="Z581" s="15">
        <f t="shared" si="158"/>
        <v>-9.6533976026812837E-2</v>
      </c>
      <c r="AA581" s="14">
        <f t="shared" si="159"/>
        <v>0.80619775306984498</v>
      </c>
      <c r="AB581" s="14">
        <f t="shared" si="160"/>
        <v>-0.25583660908093786</v>
      </c>
      <c r="AC581" s="14">
        <f t="shared" si="161"/>
        <v>-0.52561262744537263</v>
      </c>
      <c r="AD581" s="14">
        <f t="shared" si="162"/>
        <v>-3.475303925133761</v>
      </c>
      <c r="AE581" s="14">
        <f t="shared" si="163"/>
        <v>0.10874335464649484</v>
      </c>
      <c r="AF581" s="18" t="str">
        <f t="shared" si="164"/>
        <v/>
      </c>
      <c r="AG581" s="18" t="str">
        <f t="shared" si="165"/>
        <v/>
      </c>
      <c r="AH581" s="18" t="str">
        <f t="shared" si="166"/>
        <v/>
      </c>
      <c r="AI581" s="19" t="str">
        <f t="shared" si="167"/>
        <v/>
      </c>
      <c r="AJ581" s="19" t="str">
        <f t="shared" si="168"/>
        <v/>
      </c>
      <c r="AK581" s="19" t="str">
        <f t="shared" si="169"/>
        <v/>
      </c>
    </row>
    <row r="582" spans="2:37" x14ac:dyDescent="0.15">
      <c r="B582" s="51" t="str">
        <f>IFERROR(IF(AND(AF582=1,AI582=1),MAX($B$5:B581)+1,""),"")</f>
        <v/>
      </c>
      <c r="C582" s="51" t="str">
        <f>IFERROR(IF(AND(AG582=1,AJ582=1),MAX($C$5:C581)+1,""),"")</f>
        <v/>
      </c>
      <c r="D582" s="51" t="str">
        <f>IFERROR(IF(AND(AH582=1,AK582=1),MAX($D$5:D581)+1,""),"")</f>
        <v/>
      </c>
      <c r="F582" s="5" t="s">
        <v>1261</v>
      </c>
      <c r="G582" s="5" t="s">
        <v>1262</v>
      </c>
      <c r="H582" s="12">
        <f>IFERROR([1]!EM_S_STM07_IS(F582,"9",$H$1,"1")/1000000,"")</f>
        <v>15980.00588495</v>
      </c>
      <c r="I582" s="12">
        <f>IFERROR([1]!EM_S_STM07_IS(F582,"9",$I$1,"1")/1000000,"")</f>
        <v>19281.86893371</v>
      </c>
      <c r="J582" s="12">
        <f>IFERROR([1]!EM_S_STM07_IS(F582,"9",$J$1,"1")/1000000,"")</f>
        <v>18281.60612855</v>
      </c>
      <c r="K582" s="12">
        <f>IFERROR([1]!EM_S_STM07_IS(F582,"9",$K$1,"1")/1000000,"")</f>
        <v>19298.525693509997</v>
      </c>
      <c r="L582" s="12">
        <f>IFERROR([1]!EM_S_STM07_IS(F582,"9",$L$1,"1")/1000000,"")</f>
        <v>18022.318643310002</v>
      </c>
      <c r="M582" s="13">
        <f>IFERROR([1]!EM_S_STM07_IS(F582,"9",$M$1,"1")/1000000,"")</f>
        <v>12541.94551181</v>
      </c>
      <c r="N582" s="12">
        <f>IFERROR([1]!EM_S_STM07_IS(F582,"61",$N$1,"1")/1000000,"")</f>
        <v>109.94344183</v>
      </c>
      <c r="O582" s="12">
        <f>IFERROR([1]!EM_S_STM07_IS(F582,"61",$O$1,"1")/1000000,"")</f>
        <v>253.25859463</v>
      </c>
      <c r="P582" s="12">
        <f>IFERROR([1]!EM_S_STM07_IS(F582,"61",$P$1,"1")/1000000,"")</f>
        <v>-215.43644714999999</v>
      </c>
      <c r="Q582" s="12">
        <f>IFERROR([1]!EM_S_STM07_IS(F582,"61",$Q$1,"1")/1000000,"")</f>
        <v>53.898311569999997</v>
      </c>
      <c r="R582" s="12">
        <f>IFERROR([1]!EM_S_STM07_IS(F582,"61",$R$1,"1")/1000000,"")</f>
        <v>31.952705440000003</v>
      </c>
      <c r="S582" s="12">
        <f>IFERROR([1]!EM_S_STM07_IS(F582,"61",$S$1,"1")/1000000,"")</f>
        <v>-928.63642240000001</v>
      </c>
      <c r="T582" s="20">
        <f t="shared" si="152"/>
        <v>-4.7296863631590691E-2</v>
      </c>
      <c r="U582" s="20">
        <f t="shared" si="153"/>
        <v>-2.5322699231893013</v>
      </c>
      <c r="V582" s="14">
        <f t="shared" si="154"/>
        <v>0.20662464535571298</v>
      </c>
      <c r="W582" s="14">
        <f t="shared" si="155"/>
        <v>-5.1875822234807668E-2</v>
      </c>
      <c r="X582" s="14">
        <f t="shared" si="156"/>
        <v>5.5625285754947705E-2</v>
      </c>
      <c r="Y582" s="14">
        <f t="shared" si="157"/>
        <v>-6.6129769209736969E-2</v>
      </c>
      <c r="Z582" s="15">
        <f t="shared" si="158"/>
        <v>-0.30408812761361043</v>
      </c>
      <c r="AA582" s="14">
        <f t="shared" si="159"/>
        <v>1.3035352578974289</v>
      </c>
      <c r="AB582" s="14">
        <f t="shared" si="160"/>
        <v>-1.850657990362552</v>
      </c>
      <c r="AC582" s="14">
        <f t="shared" si="161"/>
        <v>1.250181955203117</v>
      </c>
      <c r="AD582" s="14">
        <f t="shared" si="162"/>
        <v>-0.40716685719363055</v>
      </c>
      <c r="AE582" s="14">
        <f t="shared" si="163"/>
        <v>-30.062841772311597</v>
      </c>
      <c r="AF582" s="18" t="str">
        <f t="shared" si="164"/>
        <v/>
      </c>
      <c r="AG582" s="18" t="str">
        <f t="shared" si="165"/>
        <v/>
      </c>
      <c r="AH582" s="18" t="str">
        <f t="shared" si="166"/>
        <v/>
      </c>
      <c r="AI582" s="19" t="str">
        <f t="shared" si="167"/>
        <v/>
      </c>
      <c r="AJ582" s="19" t="str">
        <f t="shared" si="168"/>
        <v/>
      </c>
      <c r="AK582" s="19" t="str">
        <f t="shared" si="169"/>
        <v/>
      </c>
    </row>
    <row r="583" spans="2:37" x14ac:dyDescent="0.15">
      <c r="B583" s="51" t="str">
        <f>IFERROR(IF(AND(AF583=1,AI583=1),MAX($B$5:B582)+1,""),"")</f>
        <v/>
      </c>
      <c r="C583" s="51" t="str">
        <f>IFERROR(IF(AND(AG583=1,AJ583=1),MAX($C$5:C582)+1,""),"")</f>
        <v/>
      </c>
      <c r="D583" s="51" t="str">
        <f>IFERROR(IF(AND(AH583=1,AK583=1),MAX($D$5:D582)+1,""),"")</f>
        <v/>
      </c>
      <c r="F583" s="5" t="s">
        <v>1263</v>
      </c>
      <c r="G583" s="5" t="s">
        <v>1264</v>
      </c>
      <c r="H583" s="12">
        <f>IFERROR([1]!EM_S_STM07_IS(F583,"9",$H$1,"1")/1000000,"")</f>
        <v>505.95322893000002</v>
      </c>
      <c r="I583" s="12">
        <f>IFERROR([1]!EM_S_STM07_IS(F583,"9",$I$1,"1")/1000000,"")</f>
        <v>631.02798587999996</v>
      </c>
      <c r="J583" s="12">
        <f>IFERROR([1]!EM_S_STM07_IS(F583,"9",$J$1,"1")/1000000,"")</f>
        <v>810.76471215999993</v>
      </c>
      <c r="K583" s="12">
        <f>IFERROR([1]!EM_S_STM07_IS(F583,"9",$K$1,"1")/1000000,"")</f>
        <v>885.30393839999999</v>
      </c>
      <c r="L583" s="12">
        <f>IFERROR([1]!EM_S_STM07_IS(F583,"9",$L$1,"1")/1000000,"")</f>
        <v>1015.10753158</v>
      </c>
      <c r="M583" s="13">
        <f>IFERROR([1]!EM_S_STM07_IS(F583,"9",$M$1,"1")/1000000,"")</f>
        <v>1323.0945525</v>
      </c>
      <c r="N583" s="12">
        <f>IFERROR([1]!EM_S_STM07_IS(F583,"61",$N$1,"1")/1000000,"")</f>
        <v>66.963316289999995</v>
      </c>
      <c r="O583" s="12">
        <f>IFERROR([1]!EM_S_STM07_IS(F583,"61",$O$1,"1")/1000000,"")</f>
        <v>75.482093150000011</v>
      </c>
      <c r="P583" s="12">
        <f>IFERROR([1]!EM_S_STM07_IS(F583,"61",$P$1,"1")/1000000,"")</f>
        <v>88.880494260000006</v>
      </c>
      <c r="Q583" s="12">
        <f>IFERROR([1]!EM_S_STM07_IS(F583,"61",$Q$1,"1")/1000000,"")</f>
        <v>93.607300690000002</v>
      </c>
      <c r="R583" s="12">
        <f>IFERROR([1]!EM_S_STM07_IS(F583,"61",$R$1,"1")/1000000,"")</f>
        <v>111.11728282</v>
      </c>
      <c r="S583" s="12">
        <f>IFERROR([1]!EM_S_STM07_IS(F583,"61",$S$1,"1")/1000000,"")</f>
        <v>166.81126593000002</v>
      </c>
      <c r="T583" s="20">
        <f t="shared" ref="T583:T646" si="170">IFERROR(IF(H583&lt;0,"",(M583/H583)^(1/5)-1),"")</f>
        <v>0.21198181032146923</v>
      </c>
      <c r="U583" s="20">
        <f t="shared" ref="U583:U646" si="171">IFERROR(IF(N583&lt;0,"",(S583/N583)^(1/5)-1),"")</f>
        <v>0.20026650010799729</v>
      </c>
      <c r="V583" s="14">
        <f t="shared" ref="V583:V646" si="172">IFERROR((I583-H583)/ABS(H583),"")</f>
        <v>0.24720616412412375</v>
      </c>
      <c r="W583" s="14">
        <f t="shared" ref="W583:W646" si="173">IFERROR((J583-I583)/ABS(I583),"")</f>
        <v>0.28483162443159815</v>
      </c>
      <c r="X583" s="14">
        <f t="shared" ref="X583:X646" si="174">IFERROR((K583-J583)/ABS(J583),"")</f>
        <v>9.1936939437603643E-2</v>
      </c>
      <c r="Y583" s="14">
        <f t="shared" ref="Y583:Y646" si="175">IFERROR((L583-K583)/ABS(K583),"")</f>
        <v>0.14662037245038423</v>
      </c>
      <c r="Z583" s="15">
        <f t="shared" ref="Z583:Z646" si="176">IFERROR((M583-L583)/ABS(L583),"")</f>
        <v>0.30340334529941149</v>
      </c>
      <c r="AA583" s="14">
        <f t="shared" ref="AA583:AA646" si="177">IFERROR((O583-N583)/ABS(N583),"")</f>
        <v>0.12721557610897735</v>
      </c>
      <c r="AB583" s="14">
        <f t="shared" ref="AB583:AB646" si="178">IFERROR((P583-O583)/ABS(O583),"")</f>
        <v>0.17750436627895755</v>
      </c>
      <c r="AC583" s="14">
        <f t="shared" ref="AC583:AC646" si="179">IFERROR((Q583-P583)/ABS(P583),"")</f>
        <v>5.3181594784709248E-2</v>
      </c>
      <c r="AD583" s="14">
        <f t="shared" ref="AD583:AD646" si="180">IFERROR((R583-Q583)/ABS(Q583),"")</f>
        <v>0.187057868359947</v>
      </c>
      <c r="AE583" s="14">
        <f t="shared" ref="AE583:AE646" si="181">IFERROR((S583-R583)/ABS(R583),"")</f>
        <v>0.50121800764530267</v>
      </c>
      <c r="AF583" s="18">
        <f t="shared" ref="AF583:AF646" si="182">IFERROR(IF(AND(T583&lt;&gt;"",T583&gt;$AG$3),1,""),"")</f>
        <v>1</v>
      </c>
      <c r="AG583" s="18">
        <f t="shared" ref="AG583:AG646" si="183">IFERROR(IF(AND(U583&lt;&gt;"",U583&gt;$AG$3),1,""),"")</f>
        <v>1</v>
      </c>
      <c r="AH583" s="18">
        <f t="shared" ref="AH583:AH646" si="184">IFERROR(IF(AND(AF583=1,AG583=1),1,""),"")</f>
        <v>1</v>
      </c>
      <c r="AI583" s="19" t="str">
        <f t="shared" ref="AI583:AI646" si="185">IFERROR(IF(AND(V583&gt;$AJ$3,W583&gt;$AJ$3,X583&gt;$AJ$3,Y583&gt;$AJ$3,Z583&gt;$AJ$3),1,""),"")</f>
        <v/>
      </c>
      <c r="AJ583" s="19" t="str">
        <f t="shared" ref="AJ583:AJ646" si="186">IFERROR(IF(AND(AA583&gt;$AJ$3,AB583&gt;$AJ$3,AC583&gt;$AJ$3,AD583&gt;$AJ$3,AE583&gt;$AJ$3),1,""),"")</f>
        <v/>
      </c>
      <c r="AK583" s="19" t="str">
        <f t="shared" ref="AK583:AK646" si="187">IFERROR(IF(AND(AI583=1,AJ583=1),1,""),"")</f>
        <v/>
      </c>
    </row>
    <row r="584" spans="2:37" x14ac:dyDescent="0.15">
      <c r="B584" s="51" t="str">
        <f>IFERROR(IF(AND(AF584=1,AI584=1),MAX($B$5:B583)+1,""),"")</f>
        <v/>
      </c>
      <c r="C584" s="51" t="str">
        <f>IFERROR(IF(AND(AG584=1,AJ584=1),MAX($C$5:C583)+1,""),"")</f>
        <v/>
      </c>
      <c r="D584" s="51" t="str">
        <f>IFERROR(IF(AND(AH584=1,AK584=1),MAX($D$5:D583)+1,""),"")</f>
        <v/>
      </c>
      <c r="F584" s="5" t="s">
        <v>1265</v>
      </c>
      <c r="G584" s="5" t="s">
        <v>1266</v>
      </c>
      <c r="H584" s="12">
        <f>IFERROR([1]!EM_S_STM07_IS(F584,"9",$H$1,"1")/1000000,"")</f>
        <v>872.95826173</v>
      </c>
      <c r="I584" s="12">
        <f>IFERROR([1]!EM_S_STM07_IS(F584,"9",$I$1,"1")/1000000,"")</f>
        <v>1032.4237616</v>
      </c>
      <c r="J584" s="12">
        <f>IFERROR([1]!EM_S_STM07_IS(F584,"9",$J$1,"1")/1000000,"")</f>
        <v>838.07589329999996</v>
      </c>
      <c r="K584" s="12">
        <f>IFERROR([1]!EM_S_STM07_IS(F584,"9",$K$1,"1")/1000000,"")</f>
        <v>921.13408242999992</v>
      </c>
      <c r="L584" s="12">
        <f>IFERROR([1]!EM_S_STM07_IS(F584,"9",$L$1,"1")/1000000,"")</f>
        <v>923.8251190499999</v>
      </c>
      <c r="M584" s="13">
        <f>IFERROR([1]!EM_S_STM07_IS(F584,"9",$M$1,"1")/1000000,"")</f>
        <v>928.48268959000006</v>
      </c>
      <c r="N584" s="12">
        <f>IFERROR([1]!EM_S_STM07_IS(F584,"61",$N$1,"1")/1000000,"")</f>
        <v>44.115071740000005</v>
      </c>
      <c r="O584" s="12">
        <f>IFERROR([1]!EM_S_STM07_IS(F584,"61",$O$1,"1")/1000000,"")</f>
        <v>-32.086905889999997</v>
      </c>
      <c r="P584" s="12">
        <f>IFERROR([1]!EM_S_STM07_IS(F584,"61",$P$1,"1")/1000000,"")</f>
        <v>5.8753717300000003</v>
      </c>
      <c r="Q584" s="12">
        <f>IFERROR([1]!EM_S_STM07_IS(F584,"61",$Q$1,"1")/1000000,"")</f>
        <v>19.534683059999999</v>
      </c>
      <c r="R584" s="12">
        <f>IFERROR([1]!EM_S_STM07_IS(F584,"61",$R$1,"1")/1000000,"")</f>
        <v>16.709709189999998</v>
      </c>
      <c r="S584" s="12">
        <f>IFERROR([1]!EM_S_STM07_IS(F584,"61",$S$1,"1")/1000000,"")</f>
        <v>9.661892439999999</v>
      </c>
      <c r="T584" s="20">
        <f t="shared" si="170"/>
        <v>1.2409161092006737E-2</v>
      </c>
      <c r="U584" s="20">
        <f t="shared" si="171"/>
        <v>-0.26193426801344277</v>
      </c>
      <c r="V584" s="14">
        <f t="shared" si="172"/>
        <v>0.1826725364325856</v>
      </c>
      <c r="W584" s="14">
        <f t="shared" si="173"/>
        <v>-0.1882442806225316</v>
      </c>
      <c r="X584" s="14">
        <f t="shared" si="174"/>
        <v>9.910580866722081E-2</v>
      </c>
      <c r="Y584" s="14">
        <f t="shared" si="175"/>
        <v>2.9214385520302121E-3</v>
      </c>
      <c r="Z584" s="15">
        <f t="shared" si="176"/>
        <v>5.0416149593222794E-3</v>
      </c>
      <c r="AA584" s="14">
        <f t="shared" si="177"/>
        <v>-1.7273456581711997</v>
      </c>
      <c r="AB584" s="14">
        <f t="shared" si="178"/>
        <v>1.1831080799794746</v>
      </c>
      <c r="AC584" s="14">
        <f t="shared" si="179"/>
        <v>2.3248420623761956</v>
      </c>
      <c r="AD584" s="14">
        <f t="shared" si="180"/>
        <v>-0.14461324308785592</v>
      </c>
      <c r="AE584" s="14">
        <f t="shared" si="181"/>
        <v>-0.42177973714933337</v>
      </c>
      <c r="AF584" s="18" t="str">
        <f t="shared" si="182"/>
        <v/>
      </c>
      <c r="AG584" s="18" t="str">
        <f t="shared" si="183"/>
        <v/>
      </c>
      <c r="AH584" s="18" t="str">
        <f t="shared" si="184"/>
        <v/>
      </c>
      <c r="AI584" s="19" t="str">
        <f t="shared" si="185"/>
        <v/>
      </c>
      <c r="AJ584" s="19" t="str">
        <f t="shared" si="186"/>
        <v/>
      </c>
      <c r="AK584" s="19" t="str">
        <f t="shared" si="187"/>
        <v/>
      </c>
    </row>
    <row r="585" spans="2:37" x14ac:dyDescent="0.15">
      <c r="B585" s="51" t="str">
        <f>IFERROR(IF(AND(AF585=1,AI585=1),MAX($B$5:B584)+1,""),"")</f>
        <v/>
      </c>
      <c r="C585" s="51" t="str">
        <f>IFERROR(IF(AND(AG585=1,AJ585=1),MAX($C$5:C584)+1,""),"")</f>
        <v/>
      </c>
      <c r="D585" s="51" t="str">
        <f>IFERROR(IF(AND(AH585=1,AK585=1),MAX($D$5:D584)+1,""),"")</f>
        <v/>
      </c>
      <c r="F585" s="5" t="s">
        <v>1267</v>
      </c>
      <c r="G585" s="5" t="s">
        <v>1268</v>
      </c>
      <c r="H585" s="12">
        <f>IFERROR([1]!EM_S_STM07_IS(F585,"9",$H$1,"1")/1000000,"")</f>
        <v>189.35520645</v>
      </c>
      <c r="I585" s="12">
        <f>IFERROR([1]!EM_S_STM07_IS(F585,"9",$I$1,"1")/1000000,"")</f>
        <v>69.317840010000012</v>
      </c>
      <c r="J585" s="12">
        <f>IFERROR([1]!EM_S_STM07_IS(F585,"9",$J$1,"1")/1000000,"")</f>
        <v>23.203905760000001</v>
      </c>
      <c r="K585" s="12">
        <f>IFERROR([1]!EM_S_STM07_IS(F585,"9",$K$1,"1")/1000000,"")</f>
        <v>29.459991370000001</v>
      </c>
      <c r="L585" s="12">
        <f>IFERROR([1]!EM_S_STM07_IS(F585,"9",$L$1,"1")/1000000,"")</f>
        <v>16.789504000000001</v>
      </c>
      <c r="M585" s="13">
        <f>IFERROR([1]!EM_S_STM07_IS(F585,"9",$M$1,"1")/1000000,"")</f>
        <v>16.510217019999999</v>
      </c>
      <c r="N585" s="12">
        <f>IFERROR([1]!EM_S_STM07_IS(F585,"61",$N$1,"1")/1000000,"")</f>
        <v>-291.53850310000001</v>
      </c>
      <c r="O585" s="12">
        <f>IFERROR([1]!EM_S_STM07_IS(F585,"61",$O$1,"1")/1000000,"")</f>
        <v>5.0710688099999999</v>
      </c>
      <c r="P585" s="12">
        <f>IFERROR([1]!EM_S_STM07_IS(F585,"61",$P$1,"1")/1000000,"")</f>
        <v>4.9872666600000004</v>
      </c>
      <c r="Q585" s="12">
        <f>IFERROR([1]!EM_S_STM07_IS(F585,"61",$Q$1,"1")/1000000,"")</f>
        <v>3.2331305399999999</v>
      </c>
      <c r="R585" s="12">
        <f>IFERROR([1]!EM_S_STM07_IS(F585,"61",$R$1,"1")/1000000,"")</f>
        <v>0.64127438000000003</v>
      </c>
      <c r="S585" s="12">
        <f>IFERROR([1]!EM_S_STM07_IS(F585,"61",$S$1,"1")/1000000,"")</f>
        <v>-4.3882181399999993</v>
      </c>
      <c r="T585" s="20">
        <f t="shared" si="170"/>
        <v>-0.38610357228047509</v>
      </c>
      <c r="U585" s="20" t="str">
        <f t="shared" si="171"/>
        <v/>
      </c>
      <c r="V585" s="14">
        <f t="shared" si="172"/>
        <v>-0.63392693916602882</v>
      </c>
      <c r="W585" s="14">
        <f t="shared" si="173"/>
        <v>-0.66525347938348156</v>
      </c>
      <c r="X585" s="14">
        <f t="shared" si="174"/>
        <v>0.26961347260703578</v>
      </c>
      <c r="Y585" s="14">
        <f t="shared" si="175"/>
        <v>-0.43009134696837487</v>
      </c>
      <c r="Z585" s="15">
        <f t="shared" si="176"/>
        <v>-1.6634617675423999E-2</v>
      </c>
      <c r="AA585" s="14">
        <f t="shared" si="177"/>
        <v>1.0173941649424625</v>
      </c>
      <c r="AB585" s="14">
        <f t="shared" si="178"/>
        <v>-1.6525539908814502E-2</v>
      </c>
      <c r="AC585" s="14">
        <f t="shared" si="179"/>
        <v>-0.35172294557034983</v>
      </c>
      <c r="AD585" s="14">
        <f t="shared" si="180"/>
        <v>-0.80165527742656506</v>
      </c>
      <c r="AE585" s="14">
        <f t="shared" si="181"/>
        <v>-7.8429650035293781</v>
      </c>
      <c r="AF585" s="18" t="str">
        <f t="shared" si="182"/>
        <v/>
      </c>
      <c r="AG585" s="18" t="str">
        <f t="shared" si="183"/>
        <v/>
      </c>
      <c r="AH585" s="18" t="str">
        <f t="shared" si="184"/>
        <v/>
      </c>
      <c r="AI585" s="19" t="str">
        <f t="shared" si="185"/>
        <v/>
      </c>
      <c r="AJ585" s="19" t="str">
        <f t="shared" si="186"/>
        <v/>
      </c>
      <c r="AK585" s="19" t="str">
        <f t="shared" si="187"/>
        <v/>
      </c>
    </row>
    <row r="586" spans="2:37" x14ac:dyDescent="0.15">
      <c r="B586" s="51" t="str">
        <f>IFERROR(IF(AND(AF586=1,AI586=1),MAX($B$5:B585)+1,""),"")</f>
        <v/>
      </c>
      <c r="C586" s="51" t="str">
        <f>IFERROR(IF(AND(AG586=1,AJ586=1),MAX($C$5:C585)+1,""),"")</f>
        <v/>
      </c>
      <c r="D586" s="51" t="str">
        <f>IFERROR(IF(AND(AH586=1,AK586=1),MAX($D$5:D585)+1,""),"")</f>
        <v/>
      </c>
      <c r="F586" s="5" t="s">
        <v>1269</v>
      </c>
      <c r="G586" s="5" t="s">
        <v>1270</v>
      </c>
      <c r="H586" s="12">
        <f>IFERROR([1]!EM_S_STM07_IS(F586,"9",$H$1,"1")/1000000,"")</f>
        <v>1209.88811947</v>
      </c>
      <c r="I586" s="12">
        <f>IFERROR([1]!EM_S_STM07_IS(F586,"9",$I$1,"1")/1000000,"")</f>
        <v>1257.8547084000002</v>
      </c>
      <c r="J586" s="12">
        <f>IFERROR([1]!EM_S_STM07_IS(F586,"9",$J$1,"1")/1000000,"")</f>
        <v>1262.2008587</v>
      </c>
      <c r="K586" s="12">
        <f>IFERROR([1]!EM_S_STM07_IS(F586,"9",$K$1,"1")/1000000,"")</f>
        <v>855.4755742000001</v>
      </c>
      <c r="L586" s="12">
        <f>IFERROR([1]!EM_S_STM07_IS(F586,"9",$L$1,"1")/1000000,"")</f>
        <v>664.70844090000003</v>
      </c>
      <c r="M586" s="13">
        <f>IFERROR([1]!EM_S_STM07_IS(F586,"9",$M$1,"1")/1000000,"")</f>
        <v>939.09009595999999</v>
      </c>
      <c r="N586" s="12">
        <f>IFERROR([1]!EM_S_STM07_IS(F586,"61",$N$1,"1")/1000000,"")</f>
        <v>-16.451889909999998</v>
      </c>
      <c r="O586" s="12">
        <f>IFERROR([1]!EM_S_STM07_IS(F586,"61",$O$1,"1")/1000000,"")</f>
        <v>-282.69450255000004</v>
      </c>
      <c r="P586" s="12">
        <f>IFERROR([1]!EM_S_STM07_IS(F586,"61",$P$1,"1")/1000000,"")</f>
        <v>20.86338602</v>
      </c>
      <c r="Q586" s="12">
        <f>IFERROR([1]!EM_S_STM07_IS(F586,"61",$Q$1,"1")/1000000,"")</f>
        <v>-51.059493229999994</v>
      </c>
      <c r="R586" s="12">
        <f>IFERROR([1]!EM_S_STM07_IS(F586,"61",$R$1,"1")/1000000,"")</f>
        <v>26.34774556</v>
      </c>
      <c r="S586" s="12">
        <f>IFERROR([1]!EM_S_STM07_IS(F586,"61",$S$1,"1")/1000000,"")</f>
        <v>17.729192980000001</v>
      </c>
      <c r="T586" s="20">
        <f t="shared" si="170"/>
        <v>-4.9411820373634119E-2</v>
      </c>
      <c r="U586" s="20" t="str">
        <f t="shared" si="171"/>
        <v/>
      </c>
      <c r="V586" s="14">
        <f t="shared" si="172"/>
        <v>3.9645474782422259E-2</v>
      </c>
      <c r="W586" s="14">
        <f t="shared" si="173"/>
        <v>3.4552085157181596E-3</v>
      </c>
      <c r="X586" s="14">
        <f t="shared" si="174"/>
        <v>-0.32223499270861328</v>
      </c>
      <c r="Y586" s="14">
        <f t="shared" si="175"/>
        <v>-0.22299541804965781</v>
      </c>
      <c r="Z586" s="15">
        <f t="shared" si="176"/>
        <v>0.41278497184193036</v>
      </c>
      <c r="AA586" s="14">
        <f t="shared" si="177"/>
        <v>-16.183102008126681</v>
      </c>
      <c r="AB586" s="14">
        <f t="shared" si="178"/>
        <v>1.0738018809414587</v>
      </c>
      <c r="AC586" s="14">
        <f t="shared" si="179"/>
        <v>-3.4473253373663071</v>
      </c>
      <c r="AD586" s="14">
        <f t="shared" si="180"/>
        <v>1.5160205065356855</v>
      </c>
      <c r="AE586" s="14">
        <f t="shared" si="181"/>
        <v>-0.32710778082980696</v>
      </c>
      <c r="AF586" s="18" t="str">
        <f t="shared" si="182"/>
        <v/>
      </c>
      <c r="AG586" s="18" t="str">
        <f t="shared" si="183"/>
        <v/>
      </c>
      <c r="AH586" s="18" t="str">
        <f t="shared" si="184"/>
        <v/>
      </c>
      <c r="AI586" s="19" t="str">
        <f t="shared" si="185"/>
        <v/>
      </c>
      <c r="AJ586" s="19" t="str">
        <f t="shared" si="186"/>
        <v/>
      </c>
      <c r="AK586" s="19" t="str">
        <f t="shared" si="187"/>
        <v/>
      </c>
    </row>
    <row r="587" spans="2:37" x14ac:dyDescent="0.15">
      <c r="B587" s="51" t="str">
        <f>IFERROR(IF(AND(AF587=1,AI587=1),MAX($B$5:B586)+1,""),"")</f>
        <v/>
      </c>
      <c r="C587" s="51" t="str">
        <f>IFERROR(IF(AND(AG587=1,AJ587=1),MAX($C$5:C586)+1,""),"")</f>
        <v/>
      </c>
      <c r="D587" s="51" t="str">
        <f>IFERROR(IF(AND(AH587=1,AK587=1),MAX($D$5:D586)+1,""),"")</f>
        <v/>
      </c>
      <c r="F587" s="5" t="s">
        <v>1271</v>
      </c>
      <c r="G587" s="5" t="s">
        <v>1272</v>
      </c>
      <c r="H587" s="12">
        <f>IFERROR([1]!EM_S_STM07_IS(F587,"9",$H$1,"1")/1000000,"")</f>
        <v>1008.2919758400001</v>
      </c>
      <c r="I587" s="12">
        <f>IFERROR([1]!EM_S_STM07_IS(F587,"9",$I$1,"1")/1000000,"")</f>
        <v>1120.9756682300001</v>
      </c>
      <c r="J587" s="12">
        <f>IFERROR([1]!EM_S_STM07_IS(F587,"9",$J$1,"1")/1000000,"")</f>
        <v>1084.1772392299999</v>
      </c>
      <c r="K587" s="12">
        <f>IFERROR([1]!EM_S_STM07_IS(F587,"9",$K$1,"1")/1000000,"")</f>
        <v>791.44980859000009</v>
      </c>
      <c r="L587" s="12">
        <f>IFERROR([1]!EM_S_STM07_IS(F587,"9",$L$1,"1")/1000000,"")</f>
        <v>904.59493557000008</v>
      </c>
      <c r="M587" s="13">
        <f>IFERROR([1]!EM_S_STM07_IS(F587,"9",$M$1,"1")/1000000,"")</f>
        <v>865.02014172000008</v>
      </c>
      <c r="N587" s="12">
        <f>IFERROR([1]!EM_S_STM07_IS(F587,"61",$N$1,"1")/1000000,"")</f>
        <v>100.64293290000001</v>
      </c>
      <c r="O587" s="12">
        <f>IFERROR([1]!EM_S_STM07_IS(F587,"61",$O$1,"1")/1000000,"")</f>
        <v>108.29190874</v>
      </c>
      <c r="P587" s="12">
        <f>IFERROR([1]!EM_S_STM07_IS(F587,"61",$P$1,"1")/1000000,"")</f>
        <v>90.288340779999999</v>
      </c>
      <c r="Q587" s="12">
        <f>IFERROR([1]!EM_S_STM07_IS(F587,"61",$Q$1,"1")/1000000,"")</f>
        <v>-135.19650956999999</v>
      </c>
      <c r="R587" s="12">
        <f>IFERROR([1]!EM_S_STM07_IS(F587,"61",$R$1,"1")/1000000,"")</f>
        <v>13.93443514</v>
      </c>
      <c r="S587" s="12">
        <f>IFERROR([1]!EM_S_STM07_IS(F587,"61",$S$1,"1")/1000000,"")</f>
        <v>18.985743489999997</v>
      </c>
      <c r="T587" s="20">
        <f t="shared" si="170"/>
        <v>-3.0187043738298169E-2</v>
      </c>
      <c r="U587" s="20">
        <f t="shared" si="171"/>
        <v>-0.28364406242458517</v>
      </c>
      <c r="V587" s="14">
        <f t="shared" si="172"/>
        <v>0.11175700599632774</v>
      </c>
      <c r="W587" s="14">
        <f t="shared" si="173"/>
        <v>-3.2827143392063281E-2</v>
      </c>
      <c r="X587" s="14">
        <f t="shared" si="174"/>
        <v>-0.26999960896421288</v>
      </c>
      <c r="Y587" s="14">
        <f t="shared" si="175"/>
        <v>0.14295932066945927</v>
      </c>
      <c r="Z587" s="15">
        <f t="shared" si="176"/>
        <v>-4.3748635211033178E-2</v>
      </c>
      <c r="AA587" s="14">
        <f t="shared" si="177"/>
        <v>7.6001122181128242E-2</v>
      </c>
      <c r="AB587" s="14">
        <f t="shared" si="178"/>
        <v>-0.16625035212210629</v>
      </c>
      <c r="AC587" s="14">
        <f t="shared" si="179"/>
        <v>-2.4973861342676011</v>
      </c>
      <c r="AD587" s="14">
        <f t="shared" si="180"/>
        <v>1.1030680095537915</v>
      </c>
      <c r="AE587" s="14">
        <f t="shared" si="181"/>
        <v>0.36250542625152998</v>
      </c>
      <c r="AF587" s="18" t="str">
        <f t="shared" si="182"/>
        <v/>
      </c>
      <c r="AG587" s="18" t="str">
        <f t="shared" si="183"/>
        <v/>
      </c>
      <c r="AH587" s="18" t="str">
        <f t="shared" si="184"/>
        <v/>
      </c>
      <c r="AI587" s="19" t="str">
        <f t="shared" si="185"/>
        <v/>
      </c>
      <c r="AJ587" s="19" t="str">
        <f t="shared" si="186"/>
        <v/>
      </c>
      <c r="AK587" s="19" t="str">
        <f t="shared" si="187"/>
        <v/>
      </c>
    </row>
    <row r="588" spans="2:37" x14ac:dyDescent="0.15">
      <c r="B588" s="51" t="str">
        <f>IFERROR(IF(AND(AF588=1,AI588=1),MAX($B$5:B587)+1,""),"")</f>
        <v/>
      </c>
      <c r="C588" s="51">
        <f>IFERROR(IF(AND(AG588=1,AJ588=1),MAX($C$5:C587)+1,""),"")</f>
        <v>18</v>
      </c>
      <c r="D588" s="51" t="str">
        <f>IFERROR(IF(AND(AH588=1,AK588=1),MAX($D$5:D587)+1,""),"")</f>
        <v/>
      </c>
      <c r="F588" s="5" t="s">
        <v>1273</v>
      </c>
      <c r="G588" s="5" t="s">
        <v>1274</v>
      </c>
      <c r="H588" s="12">
        <f>IFERROR([1]!EM_S_STM07_IS(F588,"9",$H$1,"1")/1000000,"")</f>
        <v>2738.8028488200002</v>
      </c>
      <c r="I588" s="12">
        <f>IFERROR([1]!EM_S_STM07_IS(F588,"9",$I$1,"1")/1000000,"")</f>
        <v>4074.0674261899999</v>
      </c>
      <c r="J588" s="12">
        <f>IFERROR([1]!EM_S_STM07_IS(F588,"9",$J$1,"1")/1000000,"")</f>
        <v>5231.0024702999999</v>
      </c>
      <c r="K588" s="12">
        <f>IFERROR([1]!EM_S_STM07_IS(F588,"9",$K$1,"1")/1000000,"")</f>
        <v>5758.0912686199999</v>
      </c>
      <c r="L588" s="12">
        <f>IFERROR([1]!EM_S_STM07_IS(F588,"9",$L$1,"1")/1000000,"")</f>
        <v>5470.1882209599999</v>
      </c>
      <c r="M588" s="13">
        <f>IFERROR([1]!EM_S_STM07_IS(F588,"9",$M$1,"1")/1000000,"")</f>
        <v>4693.0208478000004</v>
      </c>
      <c r="N588" s="12">
        <f>IFERROR([1]!EM_S_STM07_IS(F588,"61",$N$1,"1")/1000000,"")</f>
        <v>64.847683759999995</v>
      </c>
      <c r="O588" s="12">
        <f>IFERROR([1]!EM_S_STM07_IS(F588,"61",$O$1,"1")/1000000,"")</f>
        <v>90.595415709999997</v>
      </c>
      <c r="P588" s="12">
        <f>IFERROR([1]!EM_S_STM07_IS(F588,"61",$P$1,"1")/1000000,"")</f>
        <v>120.57871403</v>
      </c>
      <c r="Q588" s="12">
        <f>IFERROR([1]!EM_S_STM07_IS(F588,"61",$Q$1,"1")/1000000,"")</f>
        <v>159.47271799999999</v>
      </c>
      <c r="R588" s="12">
        <f>IFERROR([1]!EM_S_STM07_IS(F588,"61",$R$1,"1")/1000000,"")</f>
        <v>199.18450607</v>
      </c>
      <c r="S588" s="12">
        <f>IFERROR([1]!EM_S_STM07_IS(F588,"61",$S$1,"1")/1000000,"")</f>
        <v>228.00029784</v>
      </c>
      <c r="T588" s="20">
        <f t="shared" si="170"/>
        <v>0.11372595922423834</v>
      </c>
      <c r="U588" s="20">
        <f t="shared" si="171"/>
        <v>0.28590293971442771</v>
      </c>
      <c r="V588" s="14">
        <f t="shared" si="172"/>
        <v>0.48753585090846968</v>
      </c>
      <c r="W588" s="14">
        <f t="shared" si="173"/>
        <v>0.28397542875031562</v>
      </c>
      <c r="X588" s="14">
        <f t="shared" si="174"/>
        <v>0.10076248315932669</v>
      </c>
      <c r="Y588" s="14">
        <f t="shared" si="175"/>
        <v>-4.9999736758080206E-2</v>
      </c>
      <c r="Z588" s="15">
        <f t="shared" si="176"/>
        <v>-0.14207324168154659</v>
      </c>
      <c r="AA588" s="14">
        <f t="shared" si="177"/>
        <v>0.39704936949316266</v>
      </c>
      <c r="AB588" s="14">
        <f t="shared" si="178"/>
        <v>0.33095822879137604</v>
      </c>
      <c r="AC588" s="14">
        <f t="shared" si="179"/>
        <v>0.32256111107905128</v>
      </c>
      <c r="AD588" s="14">
        <f t="shared" si="180"/>
        <v>0.24901932172498631</v>
      </c>
      <c r="AE588" s="14">
        <f t="shared" si="181"/>
        <v>0.14466884166117411</v>
      </c>
      <c r="AF588" s="18" t="str">
        <f t="shared" si="182"/>
        <v/>
      </c>
      <c r="AG588" s="18">
        <f t="shared" si="183"/>
        <v>1</v>
      </c>
      <c r="AH588" s="18" t="str">
        <f t="shared" si="184"/>
        <v/>
      </c>
      <c r="AI588" s="19" t="str">
        <f t="shared" si="185"/>
        <v/>
      </c>
      <c r="AJ588" s="19">
        <f t="shared" si="186"/>
        <v>1</v>
      </c>
      <c r="AK588" s="19" t="str">
        <f t="shared" si="187"/>
        <v/>
      </c>
    </row>
    <row r="589" spans="2:37" x14ac:dyDescent="0.15">
      <c r="B589" s="51" t="str">
        <f>IFERROR(IF(AND(AF589=1,AI589=1),MAX($B$5:B588)+1,""),"")</f>
        <v/>
      </c>
      <c r="C589" s="51" t="str">
        <f>IFERROR(IF(AND(AG589=1,AJ589=1),MAX($C$5:C588)+1,""),"")</f>
        <v/>
      </c>
      <c r="D589" s="51" t="str">
        <f>IFERROR(IF(AND(AH589=1,AK589=1),MAX($D$5:D588)+1,""),"")</f>
        <v/>
      </c>
      <c r="F589" s="5" t="s">
        <v>1275</v>
      </c>
      <c r="G589" s="5" t="s">
        <v>1276</v>
      </c>
      <c r="H589" s="12">
        <f>IFERROR([1]!EM_S_STM07_IS(F589,"9",$H$1,"1")/1000000,"")</f>
        <v>712.23309491999998</v>
      </c>
      <c r="I589" s="12">
        <f>IFERROR([1]!EM_S_STM07_IS(F589,"9",$I$1,"1")/1000000,"")</f>
        <v>781.76564116999998</v>
      </c>
      <c r="J589" s="12">
        <f>IFERROR([1]!EM_S_STM07_IS(F589,"9",$J$1,"1")/1000000,"")</f>
        <v>817.40071924999995</v>
      </c>
      <c r="K589" s="12">
        <f>IFERROR([1]!EM_S_STM07_IS(F589,"9",$K$1,"1")/1000000,"")</f>
        <v>926.70062173999997</v>
      </c>
      <c r="L589" s="12">
        <f>IFERROR([1]!EM_S_STM07_IS(F589,"9",$L$1,"1")/1000000,"")</f>
        <v>1110.87883302</v>
      </c>
      <c r="M589" s="13">
        <f>IFERROR([1]!EM_S_STM07_IS(F589,"9",$M$1,"1")/1000000,"")</f>
        <v>1256.2481315699999</v>
      </c>
      <c r="N589" s="12">
        <f>IFERROR([1]!EM_S_STM07_IS(F589,"61",$N$1,"1")/1000000,"")</f>
        <v>79.19444206</v>
      </c>
      <c r="O589" s="12">
        <f>IFERROR([1]!EM_S_STM07_IS(F589,"61",$O$1,"1")/1000000,"")</f>
        <v>86.964360299999996</v>
      </c>
      <c r="P589" s="12">
        <f>IFERROR([1]!EM_S_STM07_IS(F589,"61",$P$1,"1")/1000000,"")</f>
        <v>103.00861789</v>
      </c>
      <c r="Q589" s="12">
        <f>IFERROR([1]!EM_S_STM07_IS(F589,"61",$Q$1,"1")/1000000,"")</f>
        <v>130.04224368000001</v>
      </c>
      <c r="R589" s="12">
        <f>IFERROR([1]!EM_S_STM07_IS(F589,"61",$R$1,"1")/1000000,"")</f>
        <v>168.82614461000003</v>
      </c>
      <c r="S589" s="12">
        <f>IFERROR([1]!EM_S_STM07_IS(F589,"61",$S$1,"1")/1000000,"")</f>
        <v>216.22301719999999</v>
      </c>
      <c r="T589" s="20">
        <f t="shared" si="170"/>
        <v>0.12018732886003702</v>
      </c>
      <c r="U589" s="20">
        <f t="shared" si="171"/>
        <v>0.22247910273690708</v>
      </c>
      <c r="V589" s="14">
        <f t="shared" si="172"/>
        <v>9.7626109690690632E-2</v>
      </c>
      <c r="W589" s="14">
        <f t="shared" si="173"/>
        <v>4.5582814341479733E-2</v>
      </c>
      <c r="X589" s="14">
        <f t="shared" si="174"/>
        <v>0.1337164256355039</v>
      </c>
      <c r="Y589" s="14">
        <f t="shared" si="175"/>
        <v>0.19874618291955137</v>
      </c>
      <c r="Z589" s="15">
        <f t="shared" si="176"/>
        <v>0.13085972495740472</v>
      </c>
      <c r="AA589" s="14">
        <f t="shared" si="177"/>
        <v>9.8111913385452998E-2</v>
      </c>
      <c r="AB589" s="14">
        <f t="shared" si="178"/>
        <v>0.18449233150973918</v>
      </c>
      <c r="AC589" s="14">
        <f t="shared" si="179"/>
        <v>0.26244042822580599</v>
      </c>
      <c r="AD589" s="14">
        <f t="shared" si="180"/>
        <v>0.29824078570527485</v>
      </c>
      <c r="AE589" s="14">
        <f t="shared" si="181"/>
        <v>0.28074367687238244</v>
      </c>
      <c r="AF589" s="18" t="str">
        <f t="shared" si="182"/>
        <v/>
      </c>
      <c r="AG589" s="18">
        <f t="shared" si="183"/>
        <v>1</v>
      </c>
      <c r="AH589" s="18" t="str">
        <f t="shared" si="184"/>
        <v/>
      </c>
      <c r="AI589" s="19" t="str">
        <f t="shared" si="185"/>
        <v/>
      </c>
      <c r="AJ589" s="19" t="str">
        <f t="shared" si="186"/>
        <v/>
      </c>
      <c r="AK589" s="19" t="str">
        <f t="shared" si="187"/>
        <v/>
      </c>
    </row>
    <row r="590" spans="2:37" x14ac:dyDescent="0.15">
      <c r="B590" s="51" t="str">
        <f>IFERROR(IF(AND(AF590=1,AI590=1),MAX($B$5:B589)+1,""),"")</f>
        <v/>
      </c>
      <c r="C590" s="51" t="str">
        <f>IFERROR(IF(AND(AG590=1,AJ590=1),MAX($C$5:C589)+1,""),"")</f>
        <v/>
      </c>
      <c r="D590" s="51" t="str">
        <f>IFERROR(IF(AND(AH590=1,AK590=1),MAX($D$5:D589)+1,""),"")</f>
        <v/>
      </c>
      <c r="F590" s="5" t="s">
        <v>1277</v>
      </c>
      <c r="G590" s="5" t="s">
        <v>1278</v>
      </c>
      <c r="H590" s="12">
        <f>IFERROR([1]!EM_S_STM07_IS(F590,"9",$H$1,"1")/1000000,"")</f>
        <v>642.41744592999999</v>
      </c>
      <c r="I590" s="12">
        <f>IFERROR([1]!EM_S_STM07_IS(F590,"9",$I$1,"1")/1000000,"")</f>
        <v>927.61955021000006</v>
      </c>
      <c r="J590" s="12">
        <f>IFERROR([1]!EM_S_STM07_IS(F590,"9",$J$1,"1")/1000000,"")</f>
        <v>418.50036523</v>
      </c>
      <c r="K590" s="12">
        <f>IFERROR([1]!EM_S_STM07_IS(F590,"9",$K$1,"1")/1000000,"")</f>
        <v>474.66679522000004</v>
      </c>
      <c r="L590" s="12">
        <f>IFERROR([1]!EM_S_STM07_IS(F590,"9",$L$1,"1")/1000000,"")</f>
        <v>775.71463385000004</v>
      </c>
      <c r="M590" s="13">
        <f>IFERROR([1]!EM_S_STM07_IS(F590,"9",$M$1,"1")/1000000,"")</f>
        <v>633.26002820000008</v>
      </c>
      <c r="N590" s="12">
        <f>IFERROR([1]!EM_S_STM07_IS(F590,"61",$N$1,"1")/1000000,"")</f>
        <v>173.17360619999999</v>
      </c>
      <c r="O590" s="12">
        <f>IFERROR([1]!EM_S_STM07_IS(F590,"61",$O$1,"1")/1000000,"")</f>
        <v>217.28995092</v>
      </c>
      <c r="P590" s="12">
        <f>IFERROR([1]!EM_S_STM07_IS(F590,"61",$P$1,"1")/1000000,"")</f>
        <v>86.311393109999997</v>
      </c>
      <c r="Q590" s="12">
        <f>IFERROR([1]!EM_S_STM07_IS(F590,"61",$Q$1,"1")/1000000,"")</f>
        <v>50.480288619999996</v>
      </c>
      <c r="R590" s="12">
        <f>IFERROR([1]!EM_S_STM07_IS(F590,"61",$R$1,"1")/1000000,"")</f>
        <v>47.193156399999999</v>
      </c>
      <c r="S590" s="12">
        <f>IFERROR([1]!EM_S_STM07_IS(F590,"61",$S$1,"1")/1000000,"")</f>
        <v>39.591514070000002</v>
      </c>
      <c r="T590" s="20">
        <f t="shared" si="170"/>
        <v>-2.8673203320005447E-3</v>
      </c>
      <c r="U590" s="20">
        <f t="shared" si="171"/>
        <v>-0.25556963086270601</v>
      </c>
      <c r="V590" s="14">
        <f t="shared" si="172"/>
        <v>0.44395136851728134</v>
      </c>
      <c r="W590" s="14">
        <f t="shared" si="173"/>
        <v>-0.54884481990999712</v>
      </c>
      <c r="X590" s="14">
        <f t="shared" si="174"/>
        <v>0.13420879563422128</v>
      </c>
      <c r="Y590" s="14">
        <f t="shared" si="175"/>
        <v>0.63422982534615557</v>
      </c>
      <c r="Z590" s="15">
        <f t="shared" si="176"/>
        <v>-0.18364305562082051</v>
      </c>
      <c r="AA590" s="14">
        <f t="shared" si="177"/>
        <v>0.25475212815658282</v>
      </c>
      <c r="AB590" s="14">
        <f t="shared" si="178"/>
        <v>-0.60278239861273009</v>
      </c>
      <c r="AC590" s="14">
        <f t="shared" si="179"/>
        <v>-0.41513759886061469</v>
      </c>
      <c r="AD590" s="14">
        <f t="shared" si="180"/>
        <v>-6.5117143936012561E-2</v>
      </c>
      <c r="AE590" s="14">
        <f t="shared" si="181"/>
        <v>-0.16107509880394433</v>
      </c>
      <c r="AF590" s="18" t="str">
        <f t="shared" si="182"/>
        <v/>
      </c>
      <c r="AG590" s="18" t="str">
        <f t="shared" si="183"/>
        <v/>
      </c>
      <c r="AH590" s="18" t="str">
        <f t="shared" si="184"/>
        <v/>
      </c>
      <c r="AI590" s="19" t="str">
        <f t="shared" si="185"/>
        <v/>
      </c>
      <c r="AJ590" s="19" t="str">
        <f t="shared" si="186"/>
        <v/>
      </c>
      <c r="AK590" s="19" t="str">
        <f t="shared" si="187"/>
        <v/>
      </c>
    </row>
    <row r="591" spans="2:37" x14ac:dyDescent="0.15">
      <c r="B591" s="51" t="str">
        <f>IFERROR(IF(AND(AF591=1,AI591=1),MAX($B$5:B590)+1,""),"")</f>
        <v/>
      </c>
      <c r="C591" s="51" t="str">
        <f>IFERROR(IF(AND(AG591=1,AJ591=1),MAX($C$5:C590)+1,""),"")</f>
        <v/>
      </c>
      <c r="D591" s="51" t="str">
        <f>IFERROR(IF(AND(AH591=1,AK591=1),MAX($D$5:D590)+1,""),"")</f>
        <v/>
      </c>
      <c r="F591" s="5" t="s">
        <v>1279</v>
      </c>
      <c r="G591" s="5" t="s">
        <v>1280</v>
      </c>
      <c r="H591" s="12">
        <f>IFERROR([1]!EM_S_STM07_IS(F591,"9",$H$1,"1")/1000000,"")</f>
        <v>1039.72926239</v>
      </c>
      <c r="I591" s="12">
        <f>IFERROR([1]!EM_S_STM07_IS(F591,"9",$I$1,"1")/1000000,"")</f>
        <v>1502.71708042</v>
      </c>
      <c r="J591" s="12">
        <f>IFERROR([1]!EM_S_STM07_IS(F591,"9",$J$1,"1")/1000000,"")</f>
        <v>1239.7783023699999</v>
      </c>
      <c r="K591" s="12">
        <f>IFERROR([1]!EM_S_STM07_IS(F591,"9",$K$1,"1")/1000000,"")</f>
        <v>1270.7403933800001</v>
      </c>
      <c r="L591" s="12">
        <f>IFERROR([1]!EM_S_STM07_IS(F591,"9",$L$1,"1")/1000000,"")</f>
        <v>1328.6803997100001</v>
      </c>
      <c r="M591" s="13">
        <f>IFERROR([1]!EM_S_STM07_IS(F591,"9",$M$1,"1")/1000000,"")</f>
        <v>1021.03396842</v>
      </c>
      <c r="N591" s="12">
        <f>IFERROR([1]!EM_S_STM07_IS(F591,"61",$N$1,"1")/1000000,"")</f>
        <v>68.930417810000009</v>
      </c>
      <c r="O591" s="12">
        <f>IFERROR([1]!EM_S_STM07_IS(F591,"61",$O$1,"1")/1000000,"")</f>
        <v>11.243224319999999</v>
      </c>
      <c r="P591" s="12">
        <f>IFERROR([1]!EM_S_STM07_IS(F591,"61",$P$1,"1")/1000000,"")</f>
        <v>8.427328619999999</v>
      </c>
      <c r="Q591" s="12">
        <f>IFERROR([1]!EM_S_STM07_IS(F591,"61",$Q$1,"1")/1000000,"")</f>
        <v>17.285530649999998</v>
      </c>
      <c r="R591" s="12">
        <f>IFERROR([1]!EM_S_STM07_IS(F591,"61",$R$1,"1")/1000000,"")</f>
        <v>2.31547744</v>
      </c>
      <c r="S591" s="12">
        <f>IFERROR([1]!EM_S_STM07_IS(F591,"61",$S$1,"1")/1000000,"")</f>
        <v>-57.279608930000002</v>
      </c>
      <c r="T591" s="20">
        <f t="shared" si="170"/>
        <v>-3.6223327171845954E-3</v>
      </c>
      <c r="U591" s="20">
        <f t="shared" si="171"/>
        <v>-1.9636466737228613</v>
      </c>
      <c r="V591" s="14">
        <f t="shared" si="172"/>
        <v>0.44529651590813296</v>
      </c>
      <c r="W591" s="14">
        <f t="shared" si="173"/>
        <v>-0.17497557023608887</v>
      </c>
      <c r="X591" s="14">
        <f t="shared" si="174"/>
        <v>2.4973893276573803E-2</v>
      </c>
      <c r="Y591" s="14">
        <f t="shared" si="175"/>
        <v>4.5595470665638689E-2</v>
      </c>
      <c r="Z591" s="15">
        <f t="shared" si="176"/>
        <v>-0.23154283856158903</v>
      </c>
      <c r="AA591" s="14">
        <f t="shared" si="177"/>
        <v>-0.83689023398942897</v>
      </c>
      <c r="AB591" s="14">
        <f t="shared" si="178"/>
        <v>-0.25045268330997783</v>
      </c>
      <c r="AC591" s="14">
        <f t="shared" si="179"/>
        <v>1.0511281130033825</v>
      </c>
      <c r="AD591" s="14">
        <f t="shared" si="180"/>
        <v>-0.86604533659485883</v>
      </c>
      <c r="AE591" s="14">
        <f t="shared" si="181"/>
        <v>-25.737709787403503</v>
      </c>
      <c r="AF591" s="18" t="str">
        <f t="shared" si="182"/>
        <v/>
      </c>
      <c r="AG591" s="18" t="str">
        <f t="shared" si="183"/>
        <v/>
      </c>
      <c r="AH591" s="18" t="str">
        <f t="shared" si="184"/>
        <v/>
      </c>
      <c r="AI591" s="19" t="str">
        <f t="shared" si="185"/>
        <v/>
      </c>
      <c r="AJ591" s="19" t="str">
        <f t="shared" si="186"/>
        <v/>
      </c>
      <c r="AK591" s="19" t="str">
        <f t="shared" si="187"/>
        <v/>
      </c>
    </row>
    <row r="592" spans="2:37" x14ac:dyDescent="0.15">
      <c r="B592" s="51" t="str">
        <f>IFERROR(IF(AND(AF592=1,AI592=1),MAX($B$5:B591)+1,""),"")</f>
        <v/>
      </c>
      <c r="C592" s="51" t="str">
        <f>IFERROR(IF(AND(AG592=1,AJ592=1),MAX($C$5:C591)+1,""),"")</f>
        <v/>
      </c>
      <c r="D592" s="51" t="str">
        <f>IFERROR(IF(AND(AH592=1,AK592=1),MAX($D$5:D591)+1,""),"")</f>
        <v/>
      </c>
      <c r="F592" s="5" t="s">
        <v>1281</v>
      </c>
      <c r="G592" s="5" t="s">
        <v>1282</v>
      </c>
      <c r="H592" s="12">
        <f>IFERROR([1]!EM_S_STM07_IS(F592,"9",$H$1,"1")/1000000,"")</f>
        <v>823.50828120000006</v>
      </c>
      <c r="I592" s="12">
        <f>IFERROR([1]!EM_S_STM07_IS(F592,"9",$I$1,"1")/1000000,"")</f>
        <v>853.19852523999998</v>
      </c>
      <c r="J592" s="12">
        <f>IFERROR([1]!EM_S_STM07_IS(F592,"9",$J$1,"1")/1000000,"")</f>
        <v>917.72698438999998</v>
      </c>
      <c r="K592" s="12">
        <f>IFERROR([1]!EM_S_STM07_IS(F592,"9",$K$1,"1")/1000000,"")</f>
        <v>935.77058364999994</v>
      </c>
      <c r="L592" s="12">
        <f>IFERROR([1]!EM_S_STM07_IS(F592,"9",$L$1,"1")/1000000,"")</f>
        <v>931.17731953999998</v>
      </c>
      <c r="M592" s="13">
        <f>IFERROR([1]!EM_S_STM07_IS(F592,"9",$M$1,"1")/1000000,"")</f>
        <v>979.51975548999997</v>
      </c>
      <c r="N592" s="12">
        <f>IFERROR([1]!EM_S_STM07_IS(F592,"61",$N$1,"1")/1000000,"")</f>
        <v>32.150606859999996</v>
      </c>
      <c r="O592" s="12">
        <f>IFERROR([1]!EM_S_STM07_IS(F592,"61",$O$1,"1")/1000000,"")</f>
        <v>20.981903450000001</v>
      </c>
      <c r="P592" s="12">
        <f>IFERROR([1]!EM_S_STM07_IS(F592,"61",$P$1,"1")/1000000,"")</f>
        <v>72.704533530000006</v>
      </c>
      <c r="Q592" s="12">
        <f>IFERROR([1]!EM_S_STM07_IS(F592,"61",$Q$1,"1")/1000000,"")</f>
        <v>35.170553909999995</v>
      </c>
      <c r="R592" s="12">
        <f>IFERROR([1]!EM_S_STM07_IS(F592,"61",$R$1,"1")/1000000,"")</f>
        <v>84.57844557</v>
      </c>
      <c r="S592" s="12">
        <f>IFERROR([1]!EM_S_STM07_IS(F592,"61",$S$1,"1")/1000000,"")</f>
        <v>49.817891070000002</v>
      </c>
      <c r="T592" s="20">
        <f t="shared" si="170"/>
        <v>3.5306750491903127E-2</v>
      </c>
      <c r="U592" s="20">
        <f t="shared" si="171"/>
        <v>9.1538938103097323E-2</v>
      </c>
      <c r="V592" s="14">
        <f t="shared" si="172"/>
        <v>3.60533642682207E-2</v>
      </c>
      <c r="W592" s="14">
        <f t="shared" si="173"/>
        <v>7.563123615555771E-2</v>
      </c>
      <c r="X592" s="14">
        <f t="shared" si="174"/>
        <v>1.9661184172320347E-2</v>
      </c>
      <c r="Y592" s="14">
        <f t="shared" si="175"/>
        <v>-4.9085365475839086E-3</v>
      </c>
      <c r="Z592" s="15">
        <f t="shared" si="176"/>
        <v>5.1915392412995046E-2</v>
      </c>
      <c r="AA592" s="14">
        <f t="shared" si="177"/>
        <v>-0.34738701694292051</v>
      </c>
      <c r="AB592" s="14">
        <f t="shared" si="178"/>
        <v>2.4651066669549468</v>
      </c>
      <c r="AC592" s="14">
        <f t="shared" si="179"/>
        <v>-0.51625363368176203</v>
      </c>
      <c r="AD592" s="14">
        <f t="shared" si="180"/>
        <v>1.4048084595549097</v>
      </c>
      <c r="AE592" s="14">
        <f t="shared" si="181"/>
        <v>-0.41098597007473942</v>
      </c>
      <c r="AF592" s="18" t="str">
        <f t="shared" si="182"/>
        <v/>
      </c>
      <c r="AG592" s="18" t="str">
        <f t="shared" si="183"/>
        <v/>
      </c>
      <c r="AH592" s="18" t="str">
        <f t="shared" si="184"/>
        <v/>
      </c>
      <c r="AI592" s="19" t="str">
        <f t="shared" si="185"/>
        <v/>
      </c>
      <c r="AJ592" s="19" t="str">
        <f t="shared" si="186"/>
        <v/>
      </c>
      <c r="AK592" s="19" t="str">
        <f t="shared" si="187"/>
        <v/>
      </c>
    </row>
    <row r="593" spans="2:37" x14ac:dyDescent="0.15">
      <c r="B593" s="51" t="str">
        <f>IFERROR(IF(AND(AF593=1,AI593=1),MAX($B$5:B592)+1,""),"")</f>
        <v/>
      </c>
      <c r="C593" s="51" t="str">
        <f>IFERROR(IF(AND(AG593=1,AJ593=1),MAX($C$5:C592)+1,""),"")</f>
        <v/>
      </c>
      <c r="D593" s="51" t="str">
        <f>IFERROR(IF(AND(AH593=1,AK593=1),MAX($D$5:D592)+1,""),"")</f>
        <v/>
      </c>
      <c r="F593" s="5" t="s">
        <v>1283</v>
      </c>
      <c r="G593" s="5" t="s">
        <v>1284</v>
      </c>
      <c r="H593" s="12">
        <f>IFERROR([1]!EM_S_STM07_IS(F593,"9",$H$1,"1")/1000000,"")</f>
        <v>929.79362290999995</v>
      </c>
      <c r="I593" s="12">
        <f>IFERROR([1]!EM_S_STM07_IS(F593,"9",$I$1,"1")/1000000,"")</f>
        <v>1121.7836062200001</v>
      </c>
      <c r="J593" s="12">
        <f>IFERROR([1]!EM_S_STM07_IS(F593,"9",$J$1,"1")/1000000,"")</f>
        <v>1403.9749044499999</v>
      </c>
      <c r="K593" s="12">
        <f>IFERROR([1]!EM_S_STM07_IS(F593,"9",$K$1,"1")/1000000,"")</f>
        <v>1408.78450656</v>
      </c>
      <c r="L593" s="12">
        <f>IFERROR([1]!EM_S_STM07_IS(F593,"9",$L$1,"1")/1000000,"")</f>
        <v>1954.60886682</v>
      </c>
      <c r="M593" s="13">
        <f>IFERROR([1]!EM_S_STM07_IS(F593,"9",$M$1,"1")/1000000,"")</f>
        <v>2261.4233526500002</v>
      </c>
      <c r="N593" s="12">
        <f>IFERROR([1]!EM_S_STM07_IS(F593,"61",$N$1,"1")/1000000,"")</f>
        <v>131.48280327000001</v>
      </c>
      <c r="O593" s="12">
        <f>IFERROR([1]!EM_S_STM07_IS(F593,"61",$O$1,"1")/1000000,"")</f>
        <v>75.001304519999991</v>
      </c>
      <c r="P593" s="12">
        <f>IFERROR([1]!EM_S_STM07_IS(F593,"61",$P$1,"1")/1000000,"")</f>
        <v>84.824977799999999</v>
      </c>
      <c r="Q593" s="12">
        <f>IFERROR([1]!EM_S_STM07_IS(F593,"61",$Q$1,"1")/1000000,"")</f>
        <v>85.926869159999995</v>
      </c>
      <c r="R593" s="12">
        <f>IFERROR([1]!EM_S_STM07_IS(F593,"61",$R$1,"1")/1000000,"")</f>
        <v>125.69427223999999</v>
      </c>
      <c r="S593" s="12">
        <f>IFERROR([1]!EM_S_STM07_IS(F593,"61",$S$1,"1")/1000000,"")</f>
        <v>196.19595278</v>
      </c>
      <c r="T593" s="20">
        <f t="shared" si="170"/>
        <v>0.19453550261832508</v>
      </c>
      <c r="U593" s="20">
        <f t="shared" si="171"/>
        <v>8.3338600743374069E-2</v>
      </c>
      <c r="V593" s="14">
        <f t="shared" si="172"/>
        <v>0.20648666389980608</v>
      </c>
      <c r="W593" s="14">
        <f t="shared" si="173"/>
        <v>0.25155591208974887</v>
      </c>
      <c r="X593" s="14">
        <f t="shared" si="174"/>
        <v>3.4257037606267981E-3</v>
      </c>
      <c r="Y593" s="14">
        <f t="shared" si="175"/>
        <v>0.38744347181444067</v>
      </c>
      <c r="Z593" s="15">
        <f t="shared" si="176"/>
        <v>0.15696976056860115</v>
      </c>
      <c r="AA593" s="14">
        <f t="shared" si="177"/>
        <v>-0.42957327760965991</v>
      </c>
      <c r="AB593" s="14">
        <f t="shared" si="178"/>
        <v>0.1309800321857123</v>
      </c>
      <c r="AC593" s="14">
        <f t="shared" si="179"/>
        <v>1.2990175636686063E-2</v>
      </c>
      <c r="AD593" s="14">
        <f t="shared" si="180"/>
        <v>0.46280521411703202</v>
      </c>
      <c r="AE593" s="14">
        <f t="shared" si="181"/>
        <v>0.56089811638659615</v>
      </c>
      <c r="AF593" s="18" t="str">
        <f t="shared" si="182"/>
        <v/>
      </c>
      <c r="AG593" s="18" t="str">
        <f t="shared" si="183"/>
        <v/>
      </c>
      <c r="AH593" s="18" t="str">
        <f t="shared" si="184"/>
        <v/>
      </c>
      <c r="AI593" s="19" t="str">
        <f t="shared" si="185"/>
        <v/>
      </c>
      <c r="AJ593" s="19" t="str">
        <f t="shared" si="186"/>
        <v/>
      </c>
      <c r="AK593" s="19" t="str">
        <f t="shared" si="187"/>
        <v/>
      </c>
    </row>
    <row r="594" spans="2:37" x14ac:dyDescent="0.15">
      <c r="B594" s="51" t="str">
        <f>IFERROR(IF(AND(AF594=1,AI594=1),MAX($B$5:B593)+1,""),"")</f>
        <v/>
      </c>
      <c r="C594" s="51" t="str">
        <f>IFERROR(IF(AND(AG594=1,AJ594=1),MAX($C$5:C593)+1,""),"")</f>
        <v/>
      </c>
      <c r="D594" s="51" t="str">
        <f>IFERROR(IF(AND(AH594=1,AK594=1),MAX($D$5:D593)+1,""),"")</f>
        <v/>
      </c>
      <c r="F594" s="5" t="s">
        <v>1285</v>
      </c>
      <c r="G594" s="5" t="s">
        <v>1286</v>
      </c>
      <c r="H594" s="12">
        <f>IFERROR([1]!EM_S_STM07_IS(F594,"9",$H$1,"1")/1000000,"")</f>
        <v>3582.8838377800002</v>
      </c>
      <c r="I594" s="12">
        <f>IFERROR([1]!EM_S_STM07_IS(F594,"9",$I$1,"1")/1000000,"")</f>
        <v>3098.7619101</v>
      </c>
      <c r="J594" s="12">
        <f>IFERROR([1]!EM_S_STM07_IS(F594,"9",$J$1,"1")/1000000,"")</f>
        <v>2504.1105777600001</v>
      </c>
      <c r="K594" s="12">
        <f>IFERROR([1]!EM_S_STM07_IS(F594,"9",$K$1,"1")/1000000,"")</f>
        <v>2031.6812278599998</v>
      </c>
      <c r="L594" s="12">
        <f>IFERROR([1]!EM_S_STM07_IS(F594,"9",$L$1,"1")/1000000,"")</f>
        <v>2175.8031522600004</v>
      </c>
      <c r="M594" s="13">
        <f>IFERROR([1]!EM_S_STM07_IS(F594,"9",$M$1,"1")/1000000,"")</f>
        <v>2098.7049394000001</v>
      </c>
      <c r="N594" s="12">
        <f>IFERROR([1]!EM_S_STM07_IS(F594,"61",$N$1,"1")/1000000,"")</f>
        <v>658.38396939999996</v>
      </c>
      <c r="O594" s="12">
        <f>IFERROR([1]!EM_S_STM07_IS(F594,"61",$O$1,"1")/1000000,"")</f>
        <v>417.98733299999998</v>
      </c>
      <c r="P594" s="12">
        <f>IFERROR([1]!EM_S_STM07_IS(F594,"61",$P$1,"1")/1000000,"")</f>
        <v>215.96108928999999</v>
      </c>
      <c r="Q594" s="12">
        <f>IFERROR([1]!EM_S_STM07_IS(F594,"61",$Q$1,"1")/1000000,"")</f>
        <v>31.039324019999999</v>
      </c>
      <c r="R594" s="12">
        <f>IFERROR([1]!EM_S_STM07_IS(F594,"61",$R$1,"1")/1000000,"")</f>
        <v>33.79357117</v>
      </c>
      <c r="S594" s="12">
        <f>IFERROR([1]!EM_S_STM07_IS(F594,"61",$S$1,"1")/1000000,"")</f>
        <v>47.21302927</v>
      </c>
      <c r="T594" s="20">
        <f t="shared" si="170"/>
        <v>-0.10144693206228839</v>
      </c>
      <c r="U594" s="20">
        <f t="shared" si="171"/>
        <v>-0.40964054425929375</v>
      </c>
      <c r="V594" s="14">
        <f t="shared" si="172"/>
        <v>-0.13512074340092706</v>
      </c>
      <c r="W594" s="14">
        <f t="shared" si="173"/>
        <v>-0.19189965205194159</v>
      </c>
      <c r="X594" s="14">
        <f t="shared" si="174"/>
        <v>-0.18866153679307648</v>
      </c>
      <c r="Y594" s="14">
        <f t="shared" si="175"/>
        <v>7.0937272256930958E-2</v>
      </c>
      <c r="Z594" s="15">
        <f t="shared" si="176"/>
        <v>-3.5434369501633749E-2</v>
      </c>
      <c r="AA594" s="14">
        <f t="shared" si="177"/>
        <v>-0.36513136341864277</v>
      </c>
      <c r="AB594" s="14">
        <f t="shared" si="178"/>
        <v>-0.48333101929191713</v>
      </c>
      <c r="AC594" s="14">
        <f t="shared" si="179"/>
        <v>-0.85627353463512434</v>
      </c>
      <c r="AD594" s="14">
        <f t="shared" si="180"/>
        <v>8.8734121536452243E-2</v>
      </c>
      <c r="AE594" s="14">
        <f t="shared" si="181"/>
        <v>0.39710091699077449</v>
      </c>
      <c r="AF594" s="18" t="str">
        <f t="shared" si="182"/>
        <v/>
      </c>
      <c r="AG594" s="18" t="str">
        <f t="shared" si="183"/>
        <v/>
      </c>
      <c r="AH594" s="18" t="str">
        <f t="shared" si="184"/>
        <v/>
      </c>
      <c r="AI594" s="19" t="str">
        <f t="shared" si="185"/>
        <v/>
      </c>
      <c r="AJ594" s="19" t="str">
        <f t="shared" si="186"/>
        <v/>
      </c>
      <c r="AK594" s="19" t="str">
        <f t="shared" si="187"/>
        <v/>
      </c>
    </row>
    <row r="595" spans="2:37" x14ac:dyDescent="0.15">
      <c r="B595" s="51" t="str">
        <f>IFERROR(IF(AND(AF595=1,AI595=1),MAX($B$5:B594)+1,""),"")</f>
        <v/>
      </c>
      <c r="C595" s="51" t="str">
        <f>IFERROR(IF(AND(AG595=1,AJ595=1),MAX($C$5:C594)+1,""),"")</f>
        <v/>
      </c>
      <c r="D595" s="51" t="str">
        <f>IFERROR(IF(AND(AH595=1,AK595=1),MAX($D$5:D594)+1,""),"")</f>
        <v/>
      </c>
      <c r="F595" s="5" t="s">
        <v>1287</v>
      </c>
      <c r="G595" s="5" t="s">
        <v>1288</v>
      </c>
      <c r="H595" s="12">
        <f>IFERROR([1]!EM_S_STM07_IS(F595,"9",$H$1,"1")/1000000,"")</f>
        <v>1336.89201501</v>
      </c>
      <c r="I595" s="12">
        <f>IFERROR([1]!EM_S_STM07_IS(F595,"9",$I$1,"1")/1000000,"")</f>
        <v>1630.8199593099998</v>
      </c>
      <c r="J595" s="12">
        <f>IFERROR([1]!EM_S_STM07_IS(F595,"9",$J$1,"1")/1000000,"")</f>
        <v>1287.1334955100001</v>
      </c>
      <c r="K595" s="12">
        <f>IFERROR([1]!EM_S_STM07_IS(F595,"9",$K$1,"1")/1000000,"")</f>
        <v>1497.53091047</v>
      </c>
      <c r="L595" s="12">
        <f>IFERROR([1]!EM_S_STM07_IS(F595,"9",$L$1,"1")/1000000,"")</f>
        <v>927.79982167999992</v>
      </c>
      <c r="M595" s="13">
        <f>IFERROR([1]!EM_S_STM07_IS(F595,"9",$M$1,"1")/1000000,"")</f>
        <v>1804.4615973699999</v>
      </c>
      <c r="N595" s="12">
        <f>IFERROR([1]!EM_S_STM07_IS(F595,"61",$N$1,"1")/1000000,"")</f>
        <v>267.36866333</v>
      </c>
      <c r="O595" s="12">
        <f>IFERROR([1]!EM_S_STM07_IS(F595,"61",$O$1,"1")/1000000,"")</f>
        <v>283.78076505000001</v>
      </c>
      <c r="P595" s="12">
        <f>IFERROR([1]!EM_S_STM07_IS(F595,"61",$P$1,"1")/1000000,"")</f>
        <v>115.32619341</v>
      </c>
      <c r="Q595" s="12">
        <f>IFERROR([1]!EM_S_STM07_IS(F595,"61",$Q$1,"1")/1000000,"")</f>
        <v>75.843521469999999</v>
      </c>
      <c r="R595" s="12">
        <f>IFERROR([1]!EM_S_STM07_IS(F595,"61",$R$1,"1")/1000000,"")</f>
        <v>-257.68393881000003</v>
      </c>
      <c r="S595" s="12">
        <f>IFERROR([1]!EM_S_STM07_IS(F595,"61",$S$1,"1")/1000000,"")</f>
        <v>98.559203949999997</v>
      </c>
      <c r="T595" s="20">
        <f t="shared" si="170"/>
        <v>6.1818439213872534E-2</v>
      </c>
      <c r="U595" s="20">
        <f t="shared" si="171"/>
        <v>-0.18093694587004761</v>
      </c>
      <c r="V595" s="14">
        <f t="shared" si="172"/>
        <v>0.21985915167411724</v>
      </c>
      <c r="W595" s="14">
        <f t="shared" si="173"/>
        <v>-0.21074457780453798</v>
      </c>
      <c r="X595" s="14">
        <f t="shared" si="174"/>
        <v>0.16346199962470423</v>
      </c>
      <c r="Y595" s="14">
        <f t="shared" si="175"/>
        <v>-0.38044696427080094</v>
      </c>
      <c r="Z595" s="15">
        <f t="shared" si="176"/>
        <v>0.94488245762172873</v>
      </c>
      <c r="AA595" s="14">
        <f t="shared" si="177"/>
        <v>6.1383789392488973E-2</v>
      </c>
      <c r="AB595" s="14">
        <f t="shared" si="178"/>
        <v>-0.59360813834693693</v>
      </c>
      <c r="AC595" s="14">
        <f t="shared" si="179"/>
        <v>-0.34235650005054652</v>
      </c>
      <c r="AD595" s="14">
        <f t="shared" si="180"/>
        <v>-4.3975735015406325</v>
      </c>
      <c r="AE595" s="14">
        <f t="shared" si="181"/>
        <v>1.3824809741932398</v>
      </c>
      <c r="AF595" s="18" t="str">
        <f t="shared" si="182"/>
        <v/>
      </c>
      <c r="AG595" s="18" t="str">
        <f t="shared" si="183"/>
        <v/>
      </c>
      <c r="AH595" s="18" t="str">
        <f t="shared" si="184"/>
        <v/>
      </c>
      <c r="AI595" s="19" t="str">
        <f t="shared" si="185"/>
        <v/>
      </c>
      <c r="AJ595" s="19" t="str">
        <f t="shared" si="186"/>
        <v/>
      </c>
      <c r="AK595" s="19" t="str">
        <f t="shared" si="187"/>
        <v/>
      </c>
    </row>
    <row r="596" spans="2:37" x14ac:dyDescent="0.15">
      <c r="B596" s="51" t="str">
        <f>IFERROR(IF(AND(AF596=1,AI596=1),MAX($B$5:B595)+1,""),"")</f>
        <v/>
      </c>
      <c r="C596" s="51" t="str">
        <f>IFERROR(IF(AND(AG596=1,AJ596=1),MAX($C$5:C595)+1,""),"")</f>
        <v/>
      </c>
      <c r="D596" s="51" t="str">
        <f>IFERROR(IF(AND(AH596=1,AK596=1),MAX($D$5:D595)+1,""),"")</f>
        <v/>
      </c>
      <c r="F596" s="5" t="s">
        <v>1289</v>
      </c>
      <c r="G596" s="5" t="s">
        <v>1290</v>
      </c>
      <c r="H596" s="12">
        <f>IFERROR([1]!EM_S_STM07_IS(F596,"9",$H$1,"1")/1000000,"")</f>
        <v>1106.4369266600002</v>
      </c>
      <c r="I596" s="12">
        <f>IFERROR([1]!EM_S_STM07_IS(F596,"9",$I$1,"1")/1000000,"")</f>
        <v>1736.44653651</v>
      </c>
      <c r="J596" s="12">
        <f>IFERROR([1]!EM_S_STM07_IS(F596,"9",$J$1,"1")/1000000,"")</f>
        <v>2042.04053748</v>
      </c>
      <c r="K596" s="12">
        <f>IFERROR([1]!EM_S_STM07_IS(F596,"9",$K$1,"1")/1000000,"")</f>
        <v>2078.4019430999997</v>
      </c>
      <c r="L596" s="12">
        <f>IFERROR([1]!EM_S_STM07_IS(F596,"9",$L$1,"1")/1000000,"")</f>
        <v>2603.3496769399999</v>
      </c>
      <c r="M596" s="13">
        <f>IFERROR([1]!EM_S_STM07_IS(F596,"9",$M$1,"1")/1000000,"")</f>
        <v>2141.2937161499999</v>
      </c>
      <c r="N596" s="12">
        <f>IFERROR([1]!EM_S_STM07_IS(F596,"61",$N$1,"1")/1000000,"")</f>
        <v>39.05619411</v>
      </c>
      <c r="O596" s="12">
        <f>IFERROR([1]!EM_S_STM07_IS(F596,"61",$O$1,"1")/1000000,"")</f>
        <v>30.0163969</v>
      </c>
      <c r="P596" s="12">
        <f>IFERROR([1]!EM_S_STM07_IS(F596,"61",$P$1,"1")/1000000,"")</f>
        <v>45.184275390000003</v>
      </c>
      <c r="Q596" s="12">
        <f>IFERROR([1]!EM_S_STM07_IS(F596,"61",$Q$1,"1")/1000000,"")</f>
        <v>116.80939038</v>
      </c>
      <c r="R596" s="12">
        <f>IFERROR([1]!EM_S_STM07_IS(F596,"61",$R$1,"1")/1000000,"")</f>
        <v>32.46687438</v>
      </c>
      <c r="S596" s="12">
        <f>IFERROR([1]!EM_S_STM07_IS(F596,"61",$S$1,"1")/1000000,"")</f>
        <v>110.26490887</v>
      </c>
      <c r="T596" s="20">
        <f t="shared" si="170"/>
        <v>0.14116887043461945</v>
      </c>
      <c r="U596" s="20">
        <f t="shared" si="171"/>
        <v>0.23069229174840356</v>
      </c>
      <c r="V596" s="14">
        <f t="shared" si="172"/>
        <v>0.56940399824851207</v>
      </c>
      <c r="W596" s="14">
        <f t="shared" si="173"/>
        <v>0.17598814276435981</v>
      </c>
      <c r="X596" s="14">
        <f t="shared" si="174"/>
        <v>1.7806407342369331E-2</v>
      </c>
      <c r="Y596" s="14">
        <f t="shared" si="175"/>
        <v>0.25257276898857428</v>
      </c>
      <c r="Z596" s="15">
        <f t="shared" si="176"/>
        <v>-0.17748517031069933</v>
      </c>
      <c r="AA596" s="14">
        <f t="shared" si="177"/>
        <v>-0.23145617272742502</v>
      </c>
      <c r="AB596" s="14">
        <f t="shared" si="178"/>
        <v>0.50531976041401572</v>
      </c>
      <c r="AC596" s="14">
        <f t="shared" si="179"/>
        <v>1.585177904741873</v>
      </c>
      <c r="AD596" s="14">
        <f t="shared" si="180"/>
        <v>-0.72205253127013191</v>
      </c>
      <c r="AE596" s="14">
        <f t="shared" si="181"/>
        <v>2.3962280316680116</v>
      </c>
      <c r="AF596" s="18" t="str">
        <f t="shared" si="182"/>
        <v/>
      </c>
      <c r="AG596" s="18">
        <f t="shared" si="183"/>
        <v>1</v>
      </c>
      <c r="AH596" s="18" t="str">
        <f t="shared" si="184"/>
        <v/>
      </c>
      <c r="AI596" s="19" t="str">
        <f t="shared" si="185"/>
        <v/>
      </c>
      <c r="AJ596" s="19" t="str">
        <f t="shared" si="186"/>
        <v/>
      </c>
      <c r="AK596" s="19" t="str">
        <f t="shared" si="187"/>
        <v/>
      </c>
    </row>
    <row r="597" spans="2:37" x14ac:dyDescent="0.15">
      <c r="B597" s="51" t="str">
        <f>IFERROR(IF(AND(AF597=1,AI597=1),MAX($B$5:B596)+1,""),"")</f>
        <v/>
      </c>
      <c r="C597" s="51" t="str">
        <f>IFERROR(IF(AND(AG597=1,AJ597=1),MAX($C$5:C596)+1,""),"")</f>
        <v/>
      </c>
      <c r="D597" s="51" t="str">
        <f>IFERROR(IF(AND(AH597=1,AK597=1),MAX($D$5:D596)+1,""),"")</f>
        <v/>
      </c>
      <c r="F597" s="5" t="s">
        <v>1291</v>
      </c>
      <c r="G597" s="5" t="s">
        <v>1292</v>
      </c>
      <c r="H597" s="12">
        <f>IFERROR([1]!EM_S_STM07_IS(F597,"9",$H$1,"1")/1000000,"")</f>
        <v>622.02796646000002</v>
      </c>
      <c r="I597" s="12">
        <f>IFERROR([1]!EM_S_STM07_IS(F597,"9",$I$1,"1")/1000000,"")</f>
        <v>756.14436784999998</v>
      </c>
      <c r="J597" s="12">
        <f>IFERROR([1]!EM_S_STM07_IS(F597,"9",$J$1,"1")/1000000,"")</f>
        <v>631.37980255999992</v>
      </c>
      <c r="K597" s="12">
        <f>IFERROR([1]!EM_S_STM07_IS(F597,"9",$K$1,"1")/1000000,"")</f>
        <v>708.07798974000002</v>
      </c>
      <c r="L597" s="12">
        <f>IFERROR([1]!EM_S_STM07_IS(F597,"9",$L$1,"1")/1000000,"")</f>
        <v>669.84308291000002</v>
      </c>
      <c r="M597" s="13">
        <f>IFERROR([1]!EM_S_STM07_IS(F597,"9",$M$1,"1")/1000000,"")</f>
        <v>625.54016623000007</v>
      </c>
      <c r="N597" s="12">
        <f>IFERROR([1]!EM_S_STM07_IS(F597,"61",$N$1,"1")/1000000,"")</f>
        <v>25.764661030000003</v>
      </c>
      <c r="O597" s="12">
        <f>IFERROR([1]!EM_S_STM07_IS(F597,"61",$O$1,"1")/1000000,"")</f>
        <v>29.696456559999998</v>
      </c>
      <c r="P597" s="12">
        <f>IFERROR([1]!EM_S_STM07_IS(F597,"61",$P$1,"1")/1000000,"")</f>
        <v>-49.239424270000001</v>
      </c>
      <c r="Q597" s="12">
        <f>IFERROR([1]!EM_S_STM07_IS(F597,"61",$Q$1,"1")/1000000,"")</f>
        <v>5.6978001599999999</v>
      </c>
      <c r="R597" s="12">
        <f>IFERROR([1]!EM_S_STM07_IS(F597,"61",$R$1,"1")/1000000,"")</f>
        <v>-60.525787439999995</v>
      </c>
      <c r="S597" s="12">
        <f>IFERROR([1]!EM_S_STM07_IS(F597,"61",$S$1,"1")/1000000,"")</f>
        <v>11.43517585</v>
      </c>
      <c r="T597" s="20">
        <f t="shared" si="170"/>
        <v>1.126731997868724E-3</v>
      </c>
      <c r="U597" s="20">
        <f t="shared" si="171"/>
        <v>-0.14995154392753451</v>
      </c>
      <c r="V597" s="14">
        <f t="shared" si="172"/>
        <v>0.21561152974080053</v>
      </c>
      <c r="W597" s="14">
        <f t="shared" si="173"/>
        <v>-0.16500098472564464</v>
      </c>
      <c r="X597" s="14">
        <f t="shared" si="174"/>
        <v>0.12147709963007802</v>
      </c>
      <c r="Y597" s="14">
        <f t="shared" si="175"/>
        <v>-5.3998157525048225E-2</v>
      </c>
      <c r="Z597" s="15">
        <f t="shared" si="176"/>
        <v>-6.6139246355332568E-2</v>
      </c>
      <c r="AA597" s="14">
        <f t="shared" si="177"/>
        <v>0.1526042017561135</v>
      </c>
      <c r="AB597" s="14">
        <f t="shared" si="178"/>
        <v>-2.6580908961483183</v>
      </c>
      <c r="AC597" s="14">
        <f t="shared" si="179"/>
        <v>1.1157162222035055</v>
      </c>
      <c r="AD597" s="14">
        <f t="shared" si="180"/>
        <v>-11.622658875421141</v>
      </c>
      <c r="AE597" s="14">
        <f t="shared" si="181"/>
        <v>1.1889306415275611</v>
      </c>
      <c r="AF597" s="18" t="str">
        <f t="shared" si="182"/>
        <v/>
      </c>
      <c r="AG597" s="18" t="str">
        <f t="shared" si="183"/>
        <v/>
      </c>
      <c r="AH597" s="18" t="str">
        <f t="shared" si="184"/>
        <v/>
      </c>
      <c r="AI597" s="19" t="str">
        <f t="shared" si="185"/>
        <v/>
      </c>
      <c r="AJ597" s="19" t="str">
        <f t="shared" si="186"/>
        <v/>
      </c>
      <c r="AK597" s="19" t="str">
        <f t="shared" si="187"/>
        <v/>
      </c>
    </row>
    <row r="598" spans="2:37" x14ac:dyDescent="0.15">
      <c r="B598" s="51" t="str">
        <f>IFERROR(IF(AND(AF598=1,AI598=1),MAX($B$5:B597)+1,""),"")</f>
        <v/>
      </c>
      <c r="C598" s="51" t="str">
        <f>IFERROR(IF(AND(AG598=1,AJ598=1),MAX($C$5:C597)+1,""),"")</f>
        <v/>
      </c>
      <c r="D598" s="51" t="str">
        <f>IFERROR(IF(AND(AH598=1,AK598=1),MAX($D$5:D597)+1,""),"")</f>
        <v/>
      </c>
      <c r="F598" s="5" t="s">
        <v>1293</v>
      </c>
      <c r="G598" s="5" t="s">
        <v>1294</v>
      </c>
      <c r="H598" s="12">
        <f>IFERROR([1]!EM_S_STM07_IS(F598,"9",$H$1,"1")/1000000,"")</f>
        <v>1473.4065869900001</v>
      </c>
      <c r="I598" s="12">
        <f>IFERROR([1]!EM_S_STM07_IS(F598,"9",$I$1,"1")/1000000,"")</f>
        <v>1816.3530493199999</v>
      </c>
      <c r="J598" s="12">
        <f>IFERROR([1]!EM_S_STM07_IS(F598,"9",$J$1,"1")/1000000,"")</f>
        <v>1684.2238283199999</v>
      </c>
      <c r="K598" s="12">
        <f>IFERROR([1]!EM_S_STM07_IS(F598,"9",$K$1,"1")/1000000,"")</f>
        <v>1914.48825382</v>
      </c>
      <c r="L598" s="12">
        <f>IFERROR([1]!EM_S_STM07_IS(F598,"9",$L$1,"1")/1000000,"")</f>
        <v>2414.52731292</v>
      </c>
      <c r="M598" s="13">
        <f>IFERROR([1]!EM_S_STM07_IS(F598,"9",$M$1,"1")/1000000,"")</f>
        <v>2721.96488912</v>
      </c>
      <c r="N598" s="12">
        <f>IFERROR([1]!EM_S_STM07_IS(F598,"61",$N$1,"1")/1000000,"")</f>
        <v>130.58076548</v>
      </c>
      <c r="O598" s="12">
        <f>IFERROR([1]!EM_S_STM07_IS(F598,"61",$O$1,"1")/1000000,"")</f>
        <v>104.73059841</v>
      </c>
      <c r="P598" s="12">
        <f>IFERROR([1]!EM_S_STM07_IS(F598,"61",$P$1,"1")/1000000,"")</f>
        <v>41.395885619999994</v>
      </c>
      <c r="Q598" s="12">
        <f>IFERROR([1]!EM_S_STM07_IS(F598,"61",$Q$1,"1")/1000000,"")</f>
        <v>96.451275719999998</v>
      </c>
      <c r="R598" s="12">
        <f>IFERROR([1]!EM_S_STM07_IS(F598,"61",$R$1,"1")/1000000,"")</f>
        <v>151.95453549000001</v>
      </c>
      <c r="S598" s="12">
        <f>IFERROR([1]!EM_S_STM07_IS(F598,"61",$S$1,"1")/1000000,"")</f>
        <v>200.39698023</v>
      </c>
      <c r="T598" s="20">
        <f t="shared" si="170"/>
        <v>0.13060781316527925</v>
      </c>
      <c r="U598" s="20">
        <f t="shared" si="171"/>
        <v>8.9437681396825841E-2</v>
      </c>
      <c r="V598" s="14">
        <f t="shared" si="172"/>
        <v>0.2327575194506222</v>
      </c>
      <c r="W598" s="14">
        <f t="shared" si="173"/>
        <v>-7.2744239369909952E-2</v>
      </c>
      <c r="X598" s="14">
        <f t="shared" si="174"/>
        <v>0.13671842282963481</v>
      </c>
      <c r="Y598" s="14">
        <f t="shared" si="175"/>
        <v>0.26118679918890414</v>
      </c>
      <c r="Z598" s="15">
        <f t="shared" si="176"/>
        <v>0.12732826609784811</v>
      </c>
      <c r="AA598" s="14">
        <f t="shared" si="177"/>
        <v>-0.1979630535552287</v>
      </c>
      <c r="AB598" s="14">
        <f t="shared" si="178"/>
        <v>-0.60473933837422444</v>
      </c>
      <c r="AC598" s="14">
        <f t="shared" si="179"/>
        <v>1.3299725147902275</v>
      </c>
      <c r="AD598" s="14">
        <f t="shared" si="180"/>
        <v>0.57545386886459748</v>
      </c>
      <c r="AE598" s="14">
        <f t="shared" si="181"/>
        <v>0.31879564886819672</v>
      </c>
      <c r="AF598" s="18" t="str">
        <f t="shared" si="182"/>
        <v/>
      </c>
      <c r="AG598" s="18" t="str">
        <f t="shared" si="183"/>
        <v/>
      </c>
      <c r="AH598" s="18" t="str">
        <f t="shared" si="184"/>
        <v/>
      </c>
      <c r="AI598" s="19" t="str">
        <f t="shared" si="185"/>
        <v/>
      </c>
      <c r="AJ598" s="19" t="str">
        <f t="shared" si="186"/>
        <v/>
      </c>
      <c r="AK598" s="19" t="str">
        <f t="shared" si="187"/>
        <v/>
      </c>
    </row>
    <row r="599" spans="2:37" x14ac:dyDescent="0.15">
      <c r="B599" s="51" t="str">
        <f>IFERROR(IF(AND(AF599=1,AI599=1),MAX($B$5:B598)+1,""),"")</f>
        <v/>
      </c>
      <c r="C599" s="51" t="str">
        <f>IFERROR(IF(AND(AG599=1,AJ599=1),MAX($C$5:C598)+1,""),"")</f>
        <v/>
      </c>
      <c r="D599" s="51" t="str">
        <f>IFERROR(IF(AND(AH599=1,AK599=1),MAX($D$5:D598)+1,""),"")</f>
        <v/>
      </c>
      <c r="F599" s="5" t="s">
        <v>1295</v>
      </c>
      <c r="G599" s="5" t="s">
        <v>1296</v>
      </c>
      <c r="H599" s="12">
        <f>IFERROR([1]!EM_S_STM07_IS(F599,"9",$H$1,"1")/1000000,"")</f>
        <v>1742.0285656600001</v>
      </c>
      <c r="I599" s="12">
        <f>IFERROR([1]!EM_S_STM07_IS(F599,"9",$I$1,"1")/1000000,"")</f>
        <v>3203.8706131999998</v>
      </c>
      <c r="J599" s="12">
        <f>IFERROR([1]!EM_S_STM07_IS(F599,"9",$J$1,"1")/1000000,"")</f>
        <v>3410.5973248699997</v>
      </c>
      <c r="K599" s="12">
        <f>IFERROR([1]!EM_S_STM07_IS(F599,"9",$K$1,"1")/1000000,"")</f>
        <v>4134.80802159</v>
      </c>
      <c r="L599" s="12">
        <f>IFERROR([1]!EM_S_STM07_IS(F599,"9",$L$1,"1")/1000000,"")</f>
        <v>1573.3423348699998</v>
      </c>
      <c r="M599" s="13">
        <f>IFERROR([1]!EM_S_STM07_IS(F599,"9",$M$1,"1")/1000000,"")</f>
        <v>389.22910619999999</v>
      </c>
      <c r="N599" s="12">
        <f>IFERROR([1]!EM_S_STM07_IS(F599,"61",$N$1,"1")/1000000,"")</f>
        <v>137.37377017</v>
      </c>
      <c r="O599" s="12">
        <f>IFERROR([1]!EM_S_STM07_IS(F599,"61",$O$1,"1")/1000000,"")</f>
        <v>71.052324339999998</v>
      </c>
      <c r="P599" s="12">
        <f>IFERROR([1]!EM_S_STM07_IS(F599,"61",$P$1,"1")/1000000,"")</f>
        <v>-178.80839993000001</v>
      </c>
      <c r="Q599" s="12">
        <f>IFERROR([1]!EM_S_STM07_IS(F599,"61",$Q$1,"1")/1000000,"")</f>
        <v>-520.71499183000003</v>
      </c>
      <c r="R599" s="12">
        <f>IFERROR([1]!EM_S_STM07_IS(F599,"61",$R$1,"1")/1000000,"")</f>
        <v>10.4174866</v>
      </c>
      <c r="S599" s="12">
        <f>IFERROR([1]!EM_S_STM07_IS(F599,"61",$S$1,"1")/1000000,"")</f>
        <v>171.81935512000001</v>
      </c>
      <c r="T599" s="20">
        <f t="shared" si="170"/>
        <v>-0.25897986747425383</v>
      </c>
      <c r="U599" s="20">
        <f t="shared" si="171"/>
        <v>4.576391838614069E-2</v>
      </c>
      <c r="V599" s="14">
        <f t="shared" si="172"/>
        <v>0.83916077862141913</v>
      </c>
      <c r="W599" s="14">
        <f t="shared" si="173"/>
        <v>6.452405125796358E-2</v>
      </c>
      <c r="X599" s="14">
        <f t="shared" si="174"/>
        <v>0.21234130791080846</v>
      </c>
      <c r="Y599" s="14">
        <f t="shared" si="175"/>
        <v>-0.61948841961833423</v>
      </c>
      <c r="Z599" s="15">
        <f t="shared" si="176"/>
        <v>-0.7526100343367671</v>
      </c>
      <c r="AA599" s="14">
        <f t="shared" si="177"/>
        <v>-0.48278099776927746</v>
      </c>
      <c r="AB599" s="14">
        <f t="shared" si="178"/>
        <v>-3.5165735476064794</v>
      </c>
      <c r="AC599" s="14">
        <f t="shared" si="179"/>
        <v>-1.9121394298805301</v>
      </c>
      <c r="AD599" s="14">
        <f t="shared" si="180"/>
        <v>1.0200061199762824</v>
      </c>
      <c r="AE599" s="14">
        <f t="shared" si="181"/>
        <v>15.493359839790916</v>
      </c>
      <c r="AF599" s="18" t="str">
        <f t="shared" si="182"/>
        <v/>
      </c>
      <c r="AG599" s="18" t="str">
        <f t="shared" si="183"/>
        <v/>
      </c>
      <c r="AH599" s="18" t="str">
        <f t="shared" si="184"/>
        <v/>
      </c>
      <c r="AI599" s="19" t="str">
        <f t="shared" si="185"/>
        <v/>
      </c>
      <c r="AJ599" s="19" t="str">
        <f t="shared" si="186"/>
        <v/>
      </c>
      <c r="AK599" s="19" t="str">
        <f t="shared" si="187"/>
        <v/>
      </c>
    </row>
    <row r="600" spans="2:37" x14ac:dyDescent="0.15">
      <c r="B600" s="51" t="str">
        <f>IFERROR(IF(AND(AF600=1,AI600=1),MAX($B$5:B599)+1,""),"")</f>
        <v/>
      </c>
      <c r="C600" s="51" t="str">
        <f>IFERROR(IF(AND(AG600=1,AJ600=1),MAX($C$5:C599)+1,""),"")</f>
        <v/>
      </c>
      <c r="D600" s="51" t="str">
        <f>IFERROR(IF(AND(AH600=1,AK600=1),MAX($D$5:D599)+1,""),"")</f>
        <v/>
      </c>
      <c r="F600" s="5" t="s">
        <v>1297</v>
      </c>
      <c r="G600" s="5" t="s">
        <v>1298</v>
      </c>
      <c r="H600" s="12">
        <f>IFERROR([1]!EM_S_STM07_IS(F600,"9",$H$1,"1")/1000000,"")</f>
        <v>5672.3299134899999</v>
      </c>
      <c r="I600" s="12">
        <f>IFERROR([1]!EM_S_STM07_IS(F600,"9",$I$1,"1")/1000000,"")</f>
        <v>6502.4718780100002</v>
      </c>
      <c r="J600" s="12">
        <f>IFERROR([1]!EM_S_STM07_IS(F600,"9",$J$1,"1")/1000000,"")</f>
        <v>6870.1061499399993</v>
      </c>
      <c r="K600" s="12">
        <f>IFERROR([1]!EM_S_STM07_IS(F600,"9",$K$1,"1")/1000000,"")</f>
        <v>6221.0138919199999</v>
      </c>
      <c r="L600" s="12">
        <f>IFERROR([1]!EM_S_STM07_IS(F600,"9",$L$1,"1")/1000000,"")</f>
        <v>6253.8840643699996</v>
      </c>
      <c r="M600" s="13">
        <f>IFERROR([1]!EM_S_STM07_IS(F600,"9",$M$1,"1")/1000000,"")</f>
        <v>5586.65071223</v>
      </c>
      <c r="N600" s="12">
        <f>IFERROR([1]!EM_S_STM07_IS(F600,"61",$N$1,"1")/1000000,"")</f>
        <v>1455.5905757999999</v>
      </c>
      <c r="O600" s="12">
        <f>IFERROR([1]!EM_S_STM07_IS(F600,"61",$O$1,"1")/1000000,"")</f>
        <v>1600.3544570199999</v>
      </c>
      <c r="P600" s="12">
        <f>IFERROR([1]!EM_S_STM07_IS(F600,"61",$P$1,"1")/1000000,"")</f>
        <v>1572.2577298900001</v>
      </c>
      <c r="Q600" s="12">
        <f>IFERROR([1]!EM_S_STM07_IS(F600,"61",$Q$1,"1")/1000000,"")</f>
        <v>913.58962169000006</v>
      </c>
      <c r="R600" s="12">
        <f>IFERROR([1]!EM_S_STM07_IS(F600,"61",$R$1,"1")/1000000,"")</f>
        <v>625.31635033999999</v>
      </c>
      <c r="S600" s="12">
        <f>IFERROR([1]!EM_S_STM07_IS(F600,"61",$S$1,"1")/1000000,"")</f>
        <v>533.84448513999996</v>
      </c>
      <c r="T600" s="20">
        <f t="shared" si="170"/>
        <v>-3.0393721772731253E-3</v>
      </c>
      <c r="U600" s="20">
        <f t="shared" si="171"/>
        <v>-0.18177055304503897</v>
      </c>
      <c r="V600" s="14">
        <f t="shared" si="172"/>
        <v>0.14634937974001605</v>
      </c>
      <c r="W600" s="14">
        <f t="shared" si="173"/>
        <v>5.6537618128463016E-2</v>
      </c>
      <c r="X600" s="14">
        <f t="shared" si="174"/>
        <v>-9.4480673784882979E-2</v>
      </c>
      <c r="Y600" s="14">
        <f t="shared" si="175"/>
        <v>5.2837323659881644E-3</v>
      </c>
      <c r="Z600" s="15">
        <f t="shared" si="176"/>
        <v>-0.10669103316791578</v>
      </c>
      <c r="AA600" s="14">
        <f t="shared" si="177"/>
        <v>9.9453708774142807E-2</v>
      </c>
      <c r="AB600" s="14">
        <f t="shared" si="178"/>
        <v>-1.7556565051418938E-2</v>
      </c>
      <c r="AC600" s="14">
        <f t="shared" si="179"/>
        <v>-0.4189313848983795</v>
      </c>
      <c r="AD600" s="14">
        <f t="shared" si="180"/>
        <v>-0.31553912665594747</v>
      </c>
      <c r="AE600" s="14">
        <f t="shared" si="181"/>
        <v>-0.14628094267847708</v>
      </c>
      <c r="AF600" s="18" t="str">
        <f t="shared" si="182"/>
        <v/>
      </c>
      <c r="AG600" s="18" t="str">
        <f t="shared" si="183"/>
        <v/>
      </c>
      <c r="AH600" s="18" t="str">
        <f t="shared" si="184"/>
        <v/>
      </c>
      <c r="AI600" s="19" t="str">
        <f t="shared" si="185"/>
        <v/>
      </c>
      <c r="AJ600" s="19" t="str">
        <f t="shared" si="186"/>
        <v/>
      </c>
      <c r="AK600" s="19" t="str">
        <f t="shared" si="187"/>
        <v/>
      </c>
    </row>
    <row r="601" spans="2:37" x14ac:dyDescent="0.15">
      <c r="B601" s="51" t="str">
        <f>IFERROR(IF(AND(AF601=1,AI601=1),MAX($B$5:B600)+1,""),"")</f>
        <v/>
      </c>
      <c r="C601" s="51" t="str">
        <f>IFERROR(IF(AND(AG601=1,AJ601=1),MAX($C$5:C600)+1,""),"")</f>
        <v/>
      </c>
      <c r="D601" s="51" t="str">
        <f>IFERROR(IF(AND(AH601=1,AK601=1),MAX($D$5:D600)+1,""),"")</f>
        <v/>
      </c>
      <c r="F601" s="5" t="s">
        <v>1299</v>
      </c>
      <c r="G601" s="5" t="s">
        <v>1300</v>
      </c>
      <c r="H601" s="12">
        <f>IFERROR([1]!EM_S_STM07_IS(F601,"9",$H$1,"1")/1000000,"")</f>
        <v>1308.6250996900001</v>
      </c>
      <c r="I601" s="12">
        <f>IFERROR([1]!EM_S_STM07_IS(F601,"9",$I$1,"1")/1000000,"")</f>
        <v>2549.9779445100003</v>
      </c>
      <c r="J601" s="12">
        <f>IFERROR([1]!EM_S_STM07_IS(F601,"9",$J$1,"1")/1000000,"")</f>
        <v>2535.8285002600001</v>
      </c>
      <c r="K601" s="12">
        <f>IFERROR([1]!EM_S_STM07_IS(F601,"9",$K$1,"1")/1000000,"")</f>
        <v>3726.2963481399997</v>
      </c>
      <c r="L601" s="12">
        <f>IFERROR([1]!EM_S_STM07_IS(F601,"9",$L$1,"1")/1000000,"")</f>
        <v>4767.8426794200004</v>
      </c>
      <c r="M601" s="13">
        <f>IFERROR([1]!EM_S_STM07_IS(F601,"9",$M$1,"1")/1000000,"")</f>
        <v>5037.6326806999996</v>
      </c>
      <c r="N601" s="12">
        <f>IFERROR([1]!EM_S_STM07_IS(F601,"61",$N$1,"1")/1000000,"")</f>
        <v>97.532831689999995</v>
      </c>
      <c r="O601" s="12">
        <f>IFERROR([1]!EM_S_STM07_IS(F601,"61",$O$1,"1")/1000000,"")</f>
        <v>182.58732853000001</v>
      </c>
      <c r="P601" s="12">
        <f>IFERROR([1]!EM_S_STM07_IS(F601,"61",$P$1,"1")/1000000,"")</f>
        <v>-98.202515640000001</v>
      </c>
      <c r="Q601" s="12">
        <f>IFERROR([1]!EM_S_STM07_IS(F601,"61",$Q$1,"1")/1000000,"")</f>
        <v>71.64267366</v>
      </c>
      <c r="R601" s="12">
        <f>IFERROR([1]!EM_S_STM07_IS(F601,"61",$R$1,"1")/1000000,"")</f>
        <v>132.10715386000001</v>
      </c>
      <c r="S601" s="12">
        <f>IFERROR([1]!EM_S_STM07_IS(F601,"61",$S$1,"1")/1000000,"")</f>
        <v>202.07693419999998</v>
      </c>
      <c r="T601" s="20">
        <f t="shared" si="170"/>
        <v>0.30942989042495661</v>
      </c>
      <c r="U601" s="20">
        <f t="shared" si="171"/>
        <v>0.15683969478138859</v>
      </c>
      <c r="V601" s="14">
        <f t="shared" si="172"/>
        <v>0.94859318005902837</v>
      </c>
      <c r="W601" s="14">
        <f t="shared" si="173"/>
        <v>-5.5488496598425086E-3</v>
      </c>
      <c r="X601" s="14">
        <f t="shared" si="174"/>
        <v>0.46945913249178339</v>
      </c>
      <c r="Y601" s="14">
        <f t="shared" si="175"/>
        <v>0.27951247940864765</v>
      </c>
      <c r="Z601" s="15">
        <f t="shared" si="176"/>
        <v>5.658534046111157E-2</v>
      </c>
      <c r="AA601" s="14">
        <f t="shared" si="177"/>
        <v>0.87206016031953904</v>
      </c>
      <c r="AB601" s="14">
        <f t="shared" si="178"/>
        <v>-1.5378386136136761</v>
      </c>
      <c r="AC601" s="14">
        <f t="shared" si="179"/>
        <v>1.7295401059035438</v>
      </c>
      <c r="AD601" s="14">
        <f t="shared" si="180"/>
        <v>0.84397297184846598</v>
      </c>
      <c r="AE601" s="14">
        <f t="shared" si="181"/>
        <v>0.52964414337583976</v>
      </c>
      <c r="AF601" s="18">
        <f t="shared" si="182"/>
        <v>1</v>
      </c>
      <c r="AG601" s="18" t="str">
        <f t="shared" si="183"/>
        <v/>
      </c>
      <c r="AH601" s="18" t="str">
        <f t="shared" si="184"/>
        <v/>
      </c>
      <c r="AI601" s="19" t="str">
        <f t="shared" si="185"/>
        <v/>
      </c>
      <c r="AJ601" s="19" t="str">
        <f t="shared" si="186"/>
        <v/>
      </c>
      <c r="AK601" s="19" t="str">
        <f t="shared" si="187"/>
        <v/>
      </c>
    </row>
    <row r="602" spans="2:37" x14ac:dyDescent="0.15">
      <c r="B602" s="51" t="str">
        <f>IFERROR(IF(AND(AF602=1,AI602=1),MAX($B$5:B601)+1,""),"")</f>
        <v/>
      </c>
      <c r="C602" s="51" t="str">
        <f>IFERROR(IF(AND(AG602=1,AJ602=1),MAX($C$5:C601)+1,""),"")</f>
        <v/>
      </c>
      <c r="D602" s="51" t="str">
        <f>IFERROR(IF(AND(AH602=1,AK602=1),MAX($D$5:D601)+1,""),"")</f>
        <v/>
      </c>
      <c r="F602" s="5" t="s">
        <v>1301</v>
      </c>
      <c r="G602" s="5" t="s">
        <v>1302</v>
      </c>
      <c r="H602" s="12">
        <f>IFERROR([1]!EM_S_STM07_IS(F602,"9",$H$1,"1")/1000000,"")</f>
        <v>520.94860960000005</v>
      </c>
      <c r="I602" s="12">
        <f>IFERROR([1]!EM_S_STM07_IS(F602,"9",$I$1,"1")/1000000,"")</f>
        <v>648.02929895</v>
      </c>
      <c r="J602" s="12">
        <f>IFERROR([1]!EM_S_STM07_IS(F602,"9",$J$1,"1")/1000000,"")</f>
        <v>667.00511895</v>
      </c>
      <c r="K602" s="12">
        <f>IFERROR([1]!EM_S_STM07_IS(F602,"9",$K$1,"1")/1000000,"")</f>
        <v>1332.47035308</v>
      </c>
      <c r="L602" s="12">
        <f>IFERROR([1]!EM_S_STM07_IS(F602,"9",$L$1,"1")/1000000,"")</f>
        <v>1629.1871182699999</v>
      </c>
      <c r="M602" s="13">
        <f>IFERROR([1]!EM_S_STM07_IS(F602,"9",$M$1,"1")/1000000,"")</f>
        <v>1621.42208198</v>
      </c>
      <c r="N602" s="12">
        <f>IFERROR([1]!EM_S_STM07_IS(F602,"61",$N$1,"1")/1000000,"")</f>
        <v>76.33492794</v>
      </c>
      <c r="O602" s="12">
        <f>IFERROR([1]!EM_S_STM07_IS(F602,"61",$O$1,"1")/1000000,"")</f>
        <v>83.158450349999995</v>
      </c>
      <c r="P602" s="12">
        <f>IFERROR([1]!EM_S_STM07_IS(F602,"61",$P$1,"1")/1000000,"")</f>
        <v>92.015954199999996</v>
      </c>
      <c r="Q602" s="12">
        <f>IFERROR([1]!EM_S_STM07_IS(F602,"61",$Q$1,"1")/1000000,"")</f>
        <v>83.091298199999997</v>
      </c>
      <c r="R602" s="12">
        <f>IFERROR([1]!EM_S_STM07_IS(F602,"61",$R$1,"1")/1000000,"")</f>
        <v>136.66528683999999</v>
      </c>
      <c r="S602" s="12">
        <f>IFERROR([1]!EM_S_STM07_IS(F602,"61",$S$1,"1")/1000000,"")</f>
        <v>569.87329524000006</v>
      </c>
      <c r="T602" s="20">
        <f t="shared" si="170"/>
        <v>0.25493213387977187</v>
      </c>
      <c r="U602" s="20">
        <f t="shared" si="171"/>
        <v>0.49489607364666766</v>
      </c>
      <c r="V602" s="14">
        <f t="shared" si="172"/>
        <v>0.24394093200013781</v>
      </c>
      <c r="W602" s="14">
        <f t="shared" si="173"/>
        <v>2.928234885482256E-2</v>
      </c>
      <c r="X602" s="14">
        <f t="shared" si="174"/>
        <v>0.99769134482442345</v>
      </c>
      <c r="Y602" s="14">
        <f t="shared" si="175"/>
        <v>0.22268170132576706</v>
      </c>
      <c r="Z602" s="15">
        <f t="shared" si="176"/>
        <v>-4.7662028522822038E-3</v>
      </c>
      <c r="AA602" s="14">
        <f t="shared" si="177"/>
        <v>8.9389255929649275E-2</v>
      </c>
      <c r="AB602" s="14">
        <f t="shared" si="178"/>
        <v>0.10651357514143481</v>
      </c>
      <c r="AC602" s="14">
        <f t="shared" si="179"/>
        <v>-9.6990310838943619E-2</v>
      </c>
      <c r="AD602" s="14">
        <f t="shared" si="180"/>
        <v>0.64476052006129325</v>
      </c>
      <c r="AE602" s="14">
        <f t="shared" si="181"/>
        <v>3.1698466993097929</v>
      </c>
      <c r="AF602" s="18">
        <f t="shared" si="182"/>
        <v>1</v>
      </c>
      <c r="AG602" s="18">
        <f t="shared" si="183"/>
        <v>1</v>
      </c>
      <c r="AH602" s="18">
        <f t="shared" si="184"/>
        <v>1</v>
      </c>
      <c r="AI602" s="19" t="str">
        <f t="shared" si="185"/>
        <v/>
      </c>
      <c r="AJ602" s="19" t="str">
        <f t="shared" si="186"/>
        <v/>
      </c>
      <c r="AK602" s="19" t="str">
        <f t="shared" si="187"/>
        <v/>
      </c>
    </row>
    <row r="603" spans="2:37" x14ac:dyDescent="0.15">
      <c r="B603" s="51" t="str">
        <f>IFERROR(IF(AND(AF603=1,AI603=1),MAX($B$5:B602)+1,""),"")</f>
        <v/>
      </c>
      <c r="C603" s="51" t="str">
        <f>IFERROR(IF(AND(AG603=1,AJ603=1),MAX($C$5:C602)+1,""),"")</f>
        <v/>
      </c>
      <c r="D603" s="51" t="str">
        <f>IFERROR(IF(AND(AH603=1,AK603=1),MAX($D$5:D602)+1,""),"")</f>
        <v/>
      </c>
      <c r="F603" s="5" t="s">
        <v>1303</v>
      </c>
      <c r="G603" s="5" t="s">
        <v>1304</v>
      </c>
      <c r="H603" s="12">
        <f>IFERROR([1]!EM_S_STM07_IS(F603,"9",$H$1,"1")/1000000,"")</f>
        <v>1195.1069458699999</v>
      </c>
      <c r="I603" s="12">
        <f>IFERROR([1]!EM_S_STM07_IS(F603,"9",$I$1,"1")/1000000,"")</f>
        <v>1289.42486491</v>
      </c>
      <c r="J603" s="12">
        <f>IFERROR([1]!EM_S_STM07_IS(F603,"9",$J$1,"1")/1000000,"")</f>
        <v>1620.3232379200001</v>
      </c>
      <c r="K603" s="12">
        <f>IFERROR([1]!EM_S_STM07_IS(F603,"9",$K$1,"1")/1000000,"")</f>
        <v>1841.27291982</v>
      </c>
      <c r="L603" s="12">
        <f>IFERROR([1]!EM_S_STM07_IS(F603,"9",$L$1,"1")/1000000,"")</f>
        <v>2874.2695996399998</v>
      </c>
      <c r="M603" s="13">
        <f>IFERROR([1]!EM_S_STM07_IS(F603,"9",$M$1,"1")/1000000,"")</f>
        <v>4392.2276582799996</v>
      </c>
      <c r="N603" s="12">
        <f>IFERROR([1]!EM_S_STM07_IS(F603,"61",$N$1,"1")/1000000,"")</f>
        <v>110.58531534999999</v>
      </c>
      <c r="O603" s="12">
        <f>IFERROR([1]!EM_S_STM07_IS(F603,"61",$O$1,"1")/1000000,"")</f>
        <v>116.49055401000001</v>
      </c>
      <c r="P603" s="12">
        <f>IFERROR([1]!EM_S_STM07_IS(F603,"61",$P$1,"1")/1000000,"")</f>
        <v>47.86334085</v>
      </c>
      <c r="Q603" s="12">
        <f>IFERROR([1]!EM_S_STM07_IS(F603,"61",$Q$1,"1")/1000000,"")</f>
        <v>55.990125469999995</v>
      </c>
      <c r="R603" s="12">
        <f>IFERROR([1]!EM_S_STM07_IS(F603,"61",$R$1,"1")/1000000,"")</f>
        <v>179.91611574999999</v>
      </c>
      <c r="S603" s="12">
        <f>IFERROR([1]!EM_S_STM07_IS(F603,"61",$S$1,"1")/1000000,"")</f>
        <v>225.41054363000001</v>
      </c>
      <c r="T603" s="20">
        <f t="shared" si="170"/>
        <v>0.29734539431282792</v>
      </c>
      <c r="U603" s="20">
        <f t="shared" si="171"/>
        <v>0.15306915067177962</v>
      </c>
      <c r="V603" s="14">
        <f t="shared" si="172"/>
        <v>7.8920065995716937E-2</v>
      </c>
      <c r="W603" s="14">
        <f t="shared" si="173"/>
        <v>0.25662478056299648</v>
      </c>
      <c r="X603" s="14">
        <f t="shared" si="174"/>
        <v>0.13636148438112369</v>
      </c>
      <c r="Y603" s="14">
        <f t="shared" si="175"/>
        <v>0.56102312085325412</v>
      </c>
      <c r="Z603" s="15">
        <f t="shared" si="176"/>
        <v>0.52811958169481488</v>
      </c>
      <c r="AA603" s="14">
        <f t="shared" si="177"/>
        <v>5.3399844647637695E-2</v>
      </c>
      <c r="AB603" s="14">
        <f t="shared" si="178"/>
        <v>-0.58912255798962698</v>
      </c>
      <c r="AC603" s="14">
        <f t="shared" si="179"/>
        <v>0.16979142023263083</v>
      </c>
      <c r="AD603" s="14">
        <f t="shared" si="180"/>
        <v>2.2133543948995191</v>
      </c>
      <c r="AE603" s="14">
        <f t="shared" si="181"/>
        <v>0.25286466245867706</v>
      </c>
      <c r="AF603" s="18">
        <f t="shared" si="182"/>
        <v>1</v>
      </c>
      <c r="AG603" s="18" t="str">
        <f t="shared" si="183"/>
        <v/>
      </c>
      <c r="AH603" s="18" t="str">
        <f t="shared" si="184"/>
        <v/>
      </c>
      <c r="AI603" s="19" t="str">
        <f t="shared" si="185"/>
        <v/>
      </c>
      <c r="AJ603" s="19" t="str">
        <f t="shared" si="186"/>
        <v/>
      </c>
      <c r="AK603" s="19" t="str">
        <f t="shared" si="187"/>
        <v/>
      </c>
    </row>
    <row r="604" spans="2:37" x14ac:dyDescent="0.15">
      <c r="B604" s="51" t="str">
        <f>IFERROR(IF(AND(AF604=1,AI604=1),MAX($B$5:B603)+1,""),"")</f>
        <v/>
      </c>
      <c r="C604" s="51" t="str">
        <f>IFERROR(IF(AND(AG604=1,AJ604=1),MAX($C$5:C603)+1,""),"")</f>
        <v/>
      </c>
      <c r="D604" s="51" t="str">
        <f>IFERROR(IF(AND(AH604=1,AK604=1),MAX($D$5:D603)+1,""),"")</f>
        <v/>
      </c>
      <c r="F604" s="5" t="s">
        <v>1305</v>
      </c>
      <c r="G604" s="5" t="s">
        <v>1306</v>
      </c>
      <c r="H604" s="12">
        <f>IFERROR([1]!EM_S_STM07_IS(F604,"9",$H$1,"1")/1000000,"")</f>
        <v>1865.04124684</v>
      </c>
      <c r="I604" s="12">
        <f>IFERROR([1]!EM_S_STM07_IS(F604,"9",$I$1,"1")/1000000,"")</f>
        <v>1955.81823781</v>
      </c>
      <c r="J604" s="12">
        <f>IFERROR([1]!EM_S_STM07_IS(F604,"9",$J$1,"1")/1000000,"")</f>
        <v>1942.58813558</v>
      </c>
      <c r="K604" s="12">
        <f>IFERROR([1]!EM_S_STM07_IS(F604,"9",$K$1,"1")/1000000,"")</f>
        <v>1749.0879627100001</v>
      </c>
      <c r="L604" s="12">
        <f>IFERROR([1]!EM_S_STM07_IS(F604,"9",$L$1,"1")/1000000,"")</f>
        <v>1876.57482239</v>
      </c>
      <c r="M604" s="13">
        <f>IFERROR([1]!EM_S_STM07_IS(F604,"9",$M$1,"1")/1000000,"")</f>
        <v>1735.79892507</v>
      </c>
      <c r="N604" s="12">
        <f>IFERROR([1]!EM_S_STM07_IS(F604,"61",$N$1,"1")/1000000,"")</f>
        <v>89.596498920000002</v>
      </c>
      <c r="O604" s="12">
        <f>IFERROR([1]!EM_S_STM07_IS(F604,"61",$O$1,"1")/1000000,"")</f>
        <v>71.312370200000004</v>
      </c>
      <c r="P604" s="12">
        <f>IFERROR([1]!EM_S_STM07_IS(F604,"61",$P$1,"1")/1000000,"")</f>
        <v>20.367784230000002</v>
      </c>
      <c r="Q604" s="12">
        <f>IFERROR([1]!EM_S_STM07_IS(F604,"61",$Q$1,"1")/1000000,"")</f>
        <v>31.389313059999999</v>
      </c>
      <c r="R604" s="12">
        <f>IFERROR([1]!EM_S_STM07_IS(F604,"61",$R$1,"1")/1000000,"")</f>
        <v>45.483900040000002</v>
      </c>
      <c r="S604" s="12">
        <f>IFERROR([1]!EM_S_STM07_IS(F604,"61",$S$1,"1")/1000000,"")</f>
        <v>39.491425670000005</v>
      </c>
      <c r="T604" s="20">
        <f t="shared" si="170"/>
        <v>-1.4260420316088762E-2</v>
      </c>
      <c r="U604" s="20">
        <f t="shared" si="171"/>
        <v>-0.15112771473609632</v>
      </c>
      <c r="V604" s="14">
        <f t="shared" si="172"/>
        <v>4.867291333304636E-2</v>
      </c>
      <c r="W604" s="14">
        <f t="shared" si="173"/>
        <v>-6.7644845386114604E-3</v>
      </c>
      <c r="X604" s="14">
        <f t="shared" si="174"/>
        <v>-9.9609469102531309E-2</v>
      </c>
      <c r="Y604" s="14">
        <f t="shared" si="175"/>
        <v>7.2887620518795687E-2</v>
      </c>
      <c r="Z604" s="15">
        <f t="shared" si="176"/>
        <v>-7.5017471001080707E-2</v>
      </c>
      <c r="AA604" s="14">
        <f t="shared" si="177"/>
        <v>-0.20407191062594701</v>
      </c>
      <c r="AB604" s="14">
        <f t="shared" si="178"/>
        <v>-0.71438637962982754</v>
      </c>
      <c r="AC604" s="14">
        <f t="shared" si="179"/>
        <v>0.54112556896425823</v>
      </c>
      <c r="AD604" s="14">
        <f t="shared" si="180"/>
        <v>0.44902502176643694</v>
      </c>
      <c r="AE604" s="14">
        <f t="shared" si="181"/>
        <v>-0.13174935229235007</v>
      </c>
      <c r="AF604" s="18" t="str">
        <f t="shared" si="182"/>
        <v/>
      </c>
      <c r="AG604" s="18" t="str">
        <f t="shared" si="183"/>
        <v/>
      </c>
      <c r="AH604" s="18" t="str">
        <f t="shared" si="184"/>
        <v/>
      </c>
      <c r="AI604" s="19" t="str">
        <f t="shared" si="185"/>
        <v/>
      </c>
      <c r="AJ604" s="19" t="str">
        <f t="shared" si="186"/>
        <v/>
      </c>
      <c r="AK604" s="19" t="str">
        <f t="shared" si="187"/>
        <v/>
      </c>
    </row>
    <row r="605" spans="2:37" x14ac:dyDescent="0.15">
      <c r="B605" s="51" t="str">
        <f>IFERROR(IF(AND(AF605=1,AI605=1),MAX($B$5:B604)+1,""),"")</f>
        <v/>
      </c>
      <c r="C605" s="51" t="str">
        <f>IFERROR(IF(AND(AG605=1,AJ605=1),MAX($C$5:C604)+1,""),"")</f>
        <v/>
      </c>
      <c r="D605" s="51" t="str">
        <f>IFERROR(IF(AND(AH605=1,AK605=1),MAX($D$5:D604)+1,""),"")</f>
        <v/>
      </c>
      <c r="F605" s="5" t="s">
        <v>1307</v>
      </c>
      <c r="G605" s="5" t="s">
        <v>1308</v>
      </c>
      <c r="H605" s="12">
        <f>IFERROR([1]!EM_S_STM07_IS(F605,"9",$H$1,"1")/1000000,"")</f>
        <v>2155.6962391399998</v>
      </c>
      <c r="I605" s="12">
        <f>IFERROR([1]!EM_S_STM07_IS(F605,"9",$I$1,"1")/1000000,"")</f>
        <v>1914.4082208699999</v>
      </c>
      <c r="J605" s="12">
        <f>IFERROR([1]!EM_S_STM07_IS(F605,"9",$J$1,"1")/1000000,"")</f>
        <v>1962.2632493599999</v>
      </c>
      <c r="K605" s="12">
        <f>IFERROR([1]!EM_S_STM07_IS(F605,"9",$K$1,"1")/1000000,"")</f>
        <v>1657.7466288199998</v>
      </c>
      <c r="L605" s="12">
        <f>IFERROR([1]!EM_S_STM07_IS(F605,"9",$L$1,"1")/1000000,"")</f>
        <v>1683.49078758</v>
      </c>
      <c r="M605" s="13">
        <f>IFERROR([1]!EM_S_STM07_IS(F605,"9",$M$1,"1")/1000000,"")</f>
        <v>1719.53716117</v>
      </c>
      <c r="N605" s="12">
        <f>IFERROR([1]!EM_S_STM07_IS(F605,"61",$N$1,"1")/1000000,"")</f>
        <v>219.39995840999998</v>
      </c>
      <c r="O605" s="12">
        <f>IFERROR([1]!EM_S_STM07_IS(F605,"61",$O$1,"1")/1000000,"")</f>
        <v>288.23871818000003</v>
      </c>
      <c r="P605" s="12">
        <f>IFERROR([1]!EM_S_STM07_IS(F605,"61",$P$1,"1")/1000000,"")</f>
        <v>248.58096756999998</v>
      </c>
      <c r="Q605" s="12">
        <f>IFERROR([1]!EM_S_STM07_IS(F605,"61",$Q$1,"1")/1000000,"")</f>
        <v>219.37737468</v>
      </c>
      <c r="R605" s="12">
        <f>IFERROR([1]!EM_S_STM07_IS(F605,"61",$R$1,"1")/1000000,"")</f>
        <v>131.29637732</v>
      </c>
      <c r="S605" s="12">
        <f>IFERROR([1]!EM_S_STM07_IS(F605,"61",$S$1,"1")/1000000,"")</f>
        <v>-64.401603370000004</v>
      </c>
      <c r="T605" s="20">
        <f t="shared" si="170"/>
        <v>-4.4204898600632037E-2</v>
      </c>
      <c r="U605" s="20">
        <f t="shared" si="171"/>
        <v>-1.7825859160815654</v>
      </c>
      <c r="V605" s="14">
        <f t="shared" si="172"/>
        <v>-0.11193043522971495</v>
      </c>
      <c r="W605" s="14">
        <f t="shared" si="173"/>
        <v>2.4997295753489999E-2</v>
      </c>
      <c r="X605" s="14">
        <f t="shared" si="174"/>
        <v>-0.15518642600034394</v>
      </c>
      <c r="Y605" s="14">
        <f t="shared" si="175"/>
        <v>1.5529610081804274E-2</v>
      </c>
      <c r="Z605" s="15">
        <f t="shared" si="176"/>
        <v>2.1411684492682201E-2</v>
      </c>
      <c r="AA605" s="14">
        <f t="shared" si="177"/>
        <v>0.31375921977778493</v>
      </c>
      <c r="AB605" s="14">
        <f t="shared" si="178"/>
        <v>-0.13758647991639514</v>
      </c>
      <c r="AC605" s="14">
        <f t="shared" si="179"/>
        <v>-0.1174812101484652</v>
      </c>
      <c r="AD605" s="14">
        <f t="shared" si="180"/>
        <v>-0.40150447368823439</v>
      </c>
      <c r="AE605" s="14">
        <f t="shared" si="181"/>
        <v>-1.4905055621834731</v>
      </c>
      <c r="AF605" s="18" t="str">
        <f t="shared" si="182"/>
        <v/>
      </c>
      <c r="AG605" s="18" t="str">
        <f t="shared" si="183"/>
        <v/>
      </c>
      <c r="AH605" s="18" t="str">
        <f t="shared" si="184"/>
        <v/>
      </c>
      <c r="AI605" s="19" t="str">
        <f t="shared" si="185"/>
        <v/>
      </c>
      <c r="AJ605" s="19" t="str">
        <f t="shared" si="186"/>
        <v/>
      </c>
      <c r="AK605" s="19" t="str">
        <f t="shared" si="187"/>
        <v/>
      </c>
    </row>
    <row r="606" spans="2:37" x14ac:dyDescent="0.15">
      <c r="B606" s="51" t="str">
        <f>IFERROR(IF(AND(AF606=1,AI606=1),MAX($B$5:B605)+1,""),"")</f>
        <v/>
      </c>
      <c r="C606" s="51" t="str">
        <f>IFERROR(IF(AND(AG606=1,AJ606=1),MAX($C$5:C605)+1,""),"")</f>
        <v/>
      </c>
      <c r="D606" s="51" t="str">
        <f>IFERROR(IF(AND(AH606=1,AK606=1),MAX($D$5:D605)+1,""),"")</f>
        <v/>
      </c>
      <c r="F606" s="5" t="s">
        <v>1309</v>
      </c>
      <c r="G606" s="5" t="s">
        <v>1310</v>
      </c>
      <c r="H606" s="12">
        <f>IFERROR([1]!EM_S_STM07_IS(F606,"9",$H$1,"1")/1000000,"")</f>
        <v>560.76337363000005</v>
      </c>
      <c r="I606" s="12">
        <f>IFERROR([1]!EM_S_STM07_IS(F606,"9",$I$1,"1")/1000000,"")</f>
        <v>482.49561799999998</v>
      </c>
      <c r="J606" s="12">
        <f>IFERROR([1]!EM_S_STM07_IS(F606,"9",$J$1,"1")/1000000,"")</f>
        <v>437.60133464</v>
      </c>
      <c r="K606" s="12">
        <f>IFERROR([1]!EM_S_STM07_IS(F606,"9",$K$1,"1")/1000000,"")</f>
        <v>515.14313656000002</v>
      </c>
      <c r="L606" s="12">
        <f>IFERROR([1]!EM_S_STM07_IS(F606,"9",$L$1,"1")/1000000,"")</f>
        <v>520.30002758000001</v>
      </c>
      <c r="M606" s="13">
        <f>IFERROR([1]!EM_S_STM07_IS(F606,"9",$M$1,"1")/1000000,"")</f>
        <v>383.71027156000002</v>
      </c>
      <c r="N606" s="12">
        <f>IFERROR([1]!EM_S_STM07_IS(F606,"61",$N$1,"1")/1000000,"")</f>
        <v>-19.315193319999999</v>
      </c>
      <c r="O606" s="12">
        <f>IFERROR([1]!EM_S_STM07_IS(F606,"61",$O$1,"1")/1000000,"")</f>
        <v>2.7911168700000002</v>
      </c>
      <c r="P606" s="12">
        <f>IFERROR([1]!EM_S_STM07_IS(F606,"61",$P$1,"1")/1000000,"")</f>
        <v>-88.668148160000001</v>
      </c>
      <c r="Q606" s="12">
        <f>IFERROR([1]!EM_S_STM07_IS(F606,"61",$Q$1,"1")/1000000,"")</f>
        <v>-48.271475889999998</v>
      </c>
      <c r="R606" s="12">
        <f>IFERROR([1]!EM_S_STM07_IS(F606,"61",$R$1,"1")/1000000,"")</f>
        <v>9.7481766699999994</v>
      </c>
      <c r="S606" s="12">
        <f>IFERROR([1]!EM_S_STM07_IS(F606,"61",$S$1,"1")/1000000,"")</f>
        <v>-48.257774479999995</v>
      </c>
      <c r="T606" s="20">
        <f t="shared" si="170"/>
        <v>-7.3074655518071019E-2</v>
      </c>
      <c r="U606" s="20" t="str">
        <f t="shared" si="171"/>
        <v/>
      </c>
      <c r="V606" s="14">
        <f t="shared" si="172"/>
        <v>-0.13957358720372184</v>
      </c>
      <c r="W606" s="14">
        <f t="shared" si="173"/>
        <v>-9.3045991891267235E-2</v>
      </c>
      <c r="X606" s="14">
        <f t="shared" si="174"/>
        <v>0.17719736157521335</v>
      </c>
      <c r="Y606" s="14">
        <f t="shared" si="175"/>
        <v>1.0010598325033402E-2</v>
      </c>
      <c r="Z606" s="15">
        <f t="shared" si="176"/>
        <v>-0.26252113930360743</v>
      </c>
      <c r="AA606" s="14">
        <f t="shared" si="177"/>
        <v>1.1445036983973609</v>
      </c>
      <c r="AB606" s="14">
        <f t="shared" si="178"/>
        <v>-32.767981166621659</v>
      </c>
      <c r="AC606" s="14">
        <f t="shared" si="179"/>
        <v>0.45559395463075386</v>
      </c>
      <c r="AD606" s="14">
        <f t="shared" si="180"/>
        <v>1.2019448647523008</v>
      </c>
      <c r="AE606" s="14">
        <f t="shared" si="181"/>
        <v>-5.9504411043875756</v>
      </c>
      <c r="AF606" s="18" t="str">
        <f t="shared" si="182"/>
        <v/>
      </c>
      <c r="AG606" s="18" t="str">
        <f t="shared" si="183"/>
        <v/>
      </c>
      <c r="AH606" s="18" t="str">
        <f t="shared" si="184"/>
        <v/>
      </c>
      <c r="AI606" s="19" t="str">
        <f t="shared" si="185"/>
        <v/>
      </c>
      <c r="AJ606" s="19" t="str">
        <f t="shared" si="186"/>
        <v/>
      </c>
      <c r="AK606" s="19" t="str">
        <f t="shared" si="187"/>
        <v/>
      </c>
    </row>
    <row r="607" spans="2:37" x14ac:dyDescent="0.15">
      <c r="B607" s="51" t="str">
        <f>IFERROR(IF(AND(AF607=1,AI607=1),MAX($B$5:B606)+1,""),"")</f>
        <v/>
      </c>
      <c r="C607" s="51" t="str">
        <f>IFERROR(IF(AND(AG607=1,AJ607=1),MAX($C$5:C606)+1,""),"")</f>
        <v/>
      </c>
      <c r="D607" s="51" t="str">
        <f>IFERROR(IF(AND(AH607=1,AK607=1),MAX($D$5:D606)+1,""),"")</f>
        <v/>
      </c>
      <c r="F607" s="5" t="s">
        <v>1311</v>
      </c>
      <c r="G607" s="5" t="s">
        <v>1312</v>
      </c>
      <c r="H607" s="12">
        <f>IFERROR([1]!EM_S_STM07_IS(F607,"9",$H$1,"1")/1000000,"")</f>
        <v>3150.7361105500004</v>
      </c>
      <c r="I607" s="12">
        <f>IFERROR([1]!EM_S_STM07_IS(F607,"9",$I$1,"1")/1000000,"")</f>
        <v>3656.7521637</v>
      </c>
      <c r="J607" s="12">
        <f>IFERROR([1]!EM_S_STM07_IS(F607,"9",$J$1,"1")/1000000,"")</f>
        <v>3350.5776615300001</v>
      </c>
      <c r="K607" s="12">
        <f>IFERROR([1]!EM_S_STM07_IS(F607,"9",$K$1,"1")/1000000,"")</f>
        <v>3720.7883183200001</v>
      </c>
      <c r="L607" s="12">
        <f>IFERROR([1]!EM_S_STM07_IS(F607,"9",$L$1,"1")/1000000,"")</f>
        <v>4226.8684896300001</v>
      </c>
      <c r="M607" s="13">
        <f>IFERROR([1]!EM_S_STM07_IS(F607,"9",$M$1,"1")/1000000,"")</f>
        <v>5196.04309655</v>
      </c>
      <c r="N607" s="12">
        <f>IFERROR([1]!EM_S_STM07_IS(F607,"61",$N$1,"1")/1000000,"")</f>
        <v>72.93428329999999</v>
      </c>
      <c r="O607" s="12">
        <f>IFERROR([1]!EM_S_STM07_IS(F607,"61",$O$1,"1")/1000000,"")</f>
        <v>90.218297280000002</v>
      </c>
      <c r="P607" s="12">
        <f>IFERROR([1]!EM_S_STM07_IS(F607,"61",$P$1,"1")/1000000,"")</f>
        <v>82.369117650000007</v>
      </c>
      <c r="Q607" s="12">
        <f>IFERROR([1]!EM_S_STM07_IS(F607,"61",$Q$1,"1")/1000000,"")</f>
        <v>60.467506649999997</v>
      </c>
      <c r="R607" s="12">
        <f>IFERROR([1]!EM_S_STM07_IS(F607,"61",$R$1,"1")/1000000,"")</f>
        <v>64.51837402000001</v>
      </c>
      <c r="S607" s="12">
        <f>IFERROR([1]!EM_S_STM07_IS(F607,"61",$S$1,"1")/1000000,"")</f>
        <v>34.583536389999999</v>
      </c>
      <c r="T607" s="20">
        <f t="shared" si="170"/>
        <v>0.10522867173343164</v>
      </c>
      <c r="U607" s="20">
        <f t="shared" si="171"/>
        <v>-0.13863437488997965</v>
      </c>
      <c r="V607" s="14">
        <f t="shared" si="172"/>
        <v>0.16060248633823801</v>
      </c>
      <c r="W607" s="14">
        <f t="shared" si="173"/>
        <v>-8.3728535176473176E-2</v>
      </c>
      <c r="X607" s="14">
        <f t="shared" si="174"/>
        <v>0.11049159105924078</v>
      </c>
      <c r="Y607" s="14">
        <f t="shared" si="175"/>
        <v>0.13601423354782619</v>
      </c>
      <c r="Z607" s="15">
        <f t="shared" si="176"/>
        <v>0.22928903733289246</v>
      </c>
      <c r="AA607" s="14">
        <f t="shared" si="177"/>
        <v>0.23698065159433759</v>
      </c>
      <c r="AB607" s="14">
        <f t="shared" si="178"/>
        <v>-8.7002081247880475E-2</v>
      </c>
      <c r="AC607" s="14">
        <f t="shared" si="179"/>
        <v>-0.26589590400935914</v>
      </c>
      <c r="AD607" s="14">
        <f t="shared" si="180"/>
        <v>6.6992465779139462E-2</v>
      </c>
      <c r="AE607" s="14">
        <f t="shared" si="181"/>
        <v>-0.46397383822351956</v>
      </c>
      <c r="AF607" s="18" t="str">
        <f t="shared" si="182"/>
        <v/>
      </c>
      <c r="AG607" s="18" t="str">
        <f t="shared" si="183"/>
        <v/>
      </c>
      <c r="AH607" s="18" t="str">
        <f t="shared" si="184"/>
        <v/>
      </c>
      <c r="AI607" s="19" t="str">
        <f t="shared" si="185"/>
        <v/>
      </c>
      <c r="AJ607" s="19" t="str">
        <f t="shared" si="186"/>
        <v/>
      </c>
      <c r="AK607" s="19" t="str">
        <f t="shared" si="187"/>
        <v/>
      </c>
    </row>
    <row r="608" spans="2:37" x14ac:dyDescent="0.15">
      <c r="B608" s="51" t="str">
        <f>IFERROR(IF(AND(AF608=1,AI608=1),MAX($B$5:B607)+1,""),"")</f>
        <v/>
      </c>
      <c r="C608" s="51" t="str">
        <f>IFERROR(IF(AND(AG608=1,AJ608=1),MAX($C$5:C607)+1,""),"")</f>
        <v/>
      </c>
      <c r="D608" s="51" t="str">
        <f>IFERROR(IF(AND(AH608=1,AK608=1),MAX($D$5:D607)+1,""),"")</f>
        <v/>
      </c>
      <c r="F608" s="5" t="s">
        <v>1313</v>
      </c>
      <c r="G608" s="5" t="s">
        <v>1314</v>
      </c>
      <c r="H608" s="12">
        <f>IFERROR([1]!EM_S_STM07_IS(F608,"9",$H$1,"1")/1000000,"")</f>
        <v>550.02284034000002</v>
      </c>
      <c r="I608" s="12">
        <f>IFERROR([1]!EM_S_STM07_IS(F608,"9",$I$1,"1")/1000000,"")</f>
        <v>719.02631079999992</v>
      </c>
      <c r="J608" s="12">
        <f>IFERROR([1]!EM_S_STM07_IS(F608,"9",$J$1,"1")/1000000,"")</f>
        <v>685.51477666999995</v>
      </c>
      <c r="K608" s="12">
        <f>IFERROR([1]!EM_S_STM07_IS(F608,"9",$K$1,"1")/1000000,"")</f>
        <v>495.64069648999998</v>
      </c>
      <c r="L608" s="12">
        <f>IFERROR([1]!EM_S_STM07_IS(F608,"9",$L$1,"1")/1000000,"")</f>
        <v>764.97476733000008</v>
      </c>
      <c r="M608" s="13">
        <f>IFERROR([1]!EM_S_STM07_IS(F608,"9",$M$1,"1")/1000000,"")</f>
        <v>606.48679760000005</v>
      </c>
      <c r="N608" s="12">
        <f>IFERROR([1]!EM_S_STM07_IS(F608,"61",$N$1,"1")/1000000,"")</f>
        <v>26.770709789999998</v>
      </c>
      <c r="O608" s="12">
        <f>IFERROR([1]!EM_S_STM07_IS(F608,"61",$O$1,"1")/1000000,"")</f>
        <v>56.639378180000001</v>
      </c>
      <c r="P608" s="12">
        <f>IFERROR([1]!EM_S_STM07_IS(F608,"61",$P$1,"1")/1000000,"")</f>
        <v>21.914727339999999</v>
      </c>
      <c r="Q608" s="12">
        <f>IFERROR([1]!EM_S_STM07_IS(F608,"61",$Q$1,"1")/1000000,"")</f>
        <v>-45.859916520000006</v>
      </c>
      <c r="R608" s="12">
        <f>IFERROR([1]!EM_S_STM07_IS(F608,"61",$R$1,"1")/1000000,"")</f>
        <v>3.2519521</v>
      </c>
      <c r="S608" s="12">
        <f>IFERROR([1]!EM_S_STM07_IS(F608,"61",$S$1,"1")/1000000,"")</f>
        <v>-133.60127409999998</v>
      </c>
      <c r="T608" s="20">
        <f t="shared" si="170"/>
        <v>1.9736877663301122E-2</v>
      </c>
      <c r="U608" s="20">
        <f t="shared" si="171"/>
        <v>-2.3792091914427669</v>
      </c>
      <c r="V608" s="14">
        <f t="shared" si="172"/>
        <v>0.30726627707956522</v>
      </c>
      <c r="W608" s="14">
        <f t="shared" si="173"/>
        <v>-4.6606825962619523E-2</v>
      </c>
      <c r="X608" s="14">
        <f t="shared" si="174"/>
        <v>-0.27698028786825624</v>
      </c>
      <c r="Y608" s="14">
        <f t="shared" si="175"/>
        <v>0.54340588403525936</v>
      </c>
      <c r="Z608" s="15">
        <f t="shared" si="176"/>
        <v>-0.20718065026271698</v>
      </c>
      <c r="AA608" s="14">
        <f t="shared" si="177"/>
        <v>1.1157219447785141</v>
      </c>
      <c r="AB608" s="14">
        <f t="shared" si="178"/>
        <v>-0.61308319328021266</v>
      </c>
      <c r="AC608" s="14">
        <f t="shared" si="179"/>
        <v>-3.0926528452076103</v>
      </c>
      <c r="AD608" s="14">
        <f t="shared" si="180"/>
        <v>1.0709105542872452</v>
      </c>
      <c r="AE608" s="14">
        <f t="shared" si="181"/>
        <v>-42.083407747611041</v>
      </c>
      <c r="AF608" s="18" t="str">
        <f t="shared" si="182"/>
        <v/>
      </c>
      <c r="AG608" s="18" t="str">
        <f t="shared" si="183"/>
        <v/>
      </c>
      <c r="AH608" s="18" t="str">
        <f t="shared" si="184"/>
        <v/>
      </c>
      <c r="AI608" s="19" t="str">
        <f t="shared" si="185"/>
        <v/>
      </c>
      <c r="AJ608" s="19" t="str">
        <f t="shared" si="186"/>
        <v/>
      </c>
      <c r="AK608" s="19" t="str">
        <f t="shared" si="187"/>
        <v/>
      </c>
    </row>
    <row r="609" spans="2:37" x14ac:dyDescent="0.15">
      <c r="B609" s="51" t="str">
        <f>IFERROR(IF(AND(AF609=1,AI609=1),MAX($B$5:B608)+1,""),"")</f>
        <v/>
      </c>
      <c r="C609" s="51" t="str">
        <f>IFERROR(IF(AND(AG609=1,AJ609=1),MAX($C$5:C608)+1,""),"")</f>
        <v/>
      </c>
      <c r="D609" s="51" t="str">
        <f>IFERROR(IF(AND(AH609=1,AK609=1),MAX($D$5:D608)+1,""),"")</f>
        <v/>
      </c>
      <c r="F609" s="5" t="s">
        <v>1315</v>
      </c>
      <c r="G609" s="5" t="s">
        <v>1316</v>
      </c>
      <c r="H609" s="12">
        <f>IFERROR([1]!EM_S_STM07_IS(F609,"9",$H$1,"1")/1000000,"")</f>
        <v>1329.93619205</v>
      </c>
      <c r="I609" s="12">
        <f>IFERROR([1]!EM_S_STM07_IS(F609,"9",$I$1,"1")/1000000,"")</f>
        <v>1724.02251155</v>
      </c>
      <c r="J609" s="12">
        <f>IFERROR([1]!EM_S_STM07_IS(F609,"9",$J$1,"1")/1000000,"")</f>
        <v>1135.5376222</v>
      </c>
      <c r="K609" s="12">
        <f>IFERROR([1]!EM_S_STM07_IS(F609,"9",$K$1,"1")/1000000,"")</f>
        <v>618.64793091000001</v>
      </c>
      <c r="L609" s="12">
        <f>IFERROR([1]!EM_S_STM07_IS(F609,"9",$L$1,"1")/1000000,"")</f>
        <v>546.51772200000005</v>
      </c>
      <c r="M609" s="13">
        <f>IFERROR([1]!EM_S_STM07_IS(F609,"9",$M$1,"1")/1000000,"")</f>
        <v>418.13613360000005</v>
      </c>
      <c r="N609" s="12">
        <f>IFERROR([1]!EM_S_STM07_IS(F609,"61",$N$1,"1")/1000000,"")</f>
        <v>26.239364129999998</v>
      </c>
      <c r="O609" s="12">
        <f>IFERROR([1]!EM_S_STM07_IS(F609,"61",$O$1,"1")/1000000,"")</f>
        <v>36.349438049999996</v>
      </c>
      <c r="P609" s="12">
        <f>IFERROR([1]!EM_S_STM07_IS(F609,"61",$P$1,"1")/1000000,"")</f>
        <v>32.171346989999996</v>
      </c>
      <c r="Q609" s="12">
        <f>IFERROR([1]!EM_S_STM07_IS(F609,"61",$Q$1,"1")/1000000,"")</f>
        <v>-187.57513611000002</v>
      </c>
      <c r="R609" s="12">
        <f>IFERROR([1]!EM_S_STM07_IS(F609,"61",$R$1,"1")/1000000,"")</f>
        <v>14.27626568</v>
      </c>
      <c r="S609" s="12">
        <f>IFERROR([1]!EM_S_STM07_IS(F609,"61",$S$1,"1")/1000000,"")</f>
        <v>18.17246725</v>
      </c>
      <c r="T609" s="20">
        <f t="shared" si="170"/>
        <v>-0.20659053177467634</v>
      </c>
      <c r="U609" s="20">
        <f t="shared" si="171"/>
        <v>-7.0836550348227778E-2</v>
      </c>
      <c r="V609" s="14">
        <f t="shared" si="172"/>
        <v>0.29631971958936204</v>
      </c>
      <c r="W609" s="14">
        <f t="shared" si="173"/>
        <v>-0.34134408652292869</v>
      </c>
      <c r="X609" s="14">
        <f t="shared" si="174"/>
        <v>-0.45519380528191888</v>
      </c>
      <c r="Y609" s="14">
        <f t="shared" si="175"/>
        <v>-0.11659330825514934</v>
      </c>
      <c r="Z609" s="15">
        <f t="shared" si="176"/>
        <v>-0.23490837210215845</v>
      </c>
      <c r="AA609" s="14">
        <f t="shared" si="177"/>
        <v>0.38530178818018479</v>
      </c>
      <c r="AB609" s="14">
        <f t="shared" si="178"/>
        <v>-0.11494238382042883</v>
      </c>
      <c r="AC609" s="14">
        <f t="shared" si="179"/>
        <v>-6.8305030301748033</v>
      </c>
      <c r="AD609" s="14">
        <f t="shared" si="180"/>
        <v>1.0761095845433797</v>
      </c>
      <c r="AE609" s="14">
        <f t="shared" si="181"/>
        <v>0.27291461628220415</v>
      </c>
      <c r="AF609" s="18" t="str">
        <f t="shared" si="182"/>
        <v/>
      </c>
      <c r="AG609" s="18" t="str">
        <f t="shared" si="183"/>
        <v/>
      </c>
      <c r="AH609" s="18" t="str">
        <f t="shared" si="184"/>
        <v/>
      </c>
      <c r="AI609" s="19" t="str">
        <f t="shared" si="185"/>
        <v/>
      </c>
      <c r="AJ609" s="19" t="str">
        <f t="shared" si="186"/>
        <v/>
      </c>
      <c r="AK609" s="19" t="str">
        <f t="shared" si="187"/>
        <v/>
      </c>
    </row>
    <row r="610" spans="2:37" x14ac:dyDescent="0.15">
      <c r="B610" s="51">
        <f>IFERROR(IF(AND(AF610=1,AI610=1),MAX($B$5:B609)+1,""),"")</f>
        <v>22</v>
      </c>
      <c r="C610" s="51" t="str">
        <f>IFERROR(IF(AND(AG610=1,AJ610=1),MAX($C$5:C609)+1,""),"")</f>
        <v/>
      </c>
      <c r="D610" s="51" t="str">
        <f>IFERROR(IF(AND(AH610=1,AK610=1),MAX($D$5:D609)+1,""),"")</f>
        <v/>
      </c>
      <c r="F610" s="5" t="s">
        <v>1317</v>
      </c>
      <c r="G610" s="5" t="s">
        <v>1318</v>
      </c>
      <c r="H610" s="12">
        <f>IFERROR([1]!EM_S_STM07_IS(F610,"9",$H$1,"1")/1000000,"")</f>
        <v>449.14576548000002</v>
      </c>
      <c r="I610" s="12">
        <f>IFERROR([1]!EM_S_STM07_IS(F610,"9",$I$1,"1")/1000000,"")</f>
        <v>550.43464647999997</v>
      </c>
      <c r="J610" s="12">
        <f>IFERROR([1]!EM_S_STM07_IS(F610,"9",$J$1,"1")/1000000,"")</f>
        <v>744.93425096999999</v>
      </c>
      <c r="K610" s="12">
        <f>IFERROR([1]!EM_S_STM07_IS(F610,"9",$K$1,"1")/1000000,"")</f>
        <v>1019.8022294900001</v>
      </c>
      <c r="L610" s="12">
        <f>IFERROR([1]!EM_S_STM07_IS(F610,"9",$L$1,"1")/1000000,"")</f>
        <v>1162.52863972</v>
      </c>
      <c r="M610" s="13">
        <f>IFERROR([1]!EM_S_STM07_IS(F610,"9",$M$1,"1")/1000000,"")</f>
        <v>1319.2760214899999</v>
      </c>
      <c r="N610" s="12">
        <f>IFERROR([1]!EM_S_STM07_IS(F610,"61",$N$1,"1")/1000000,"")</f>
        <v>95.844150889999995</v>
      </c>
      <c r="O610" s="12">
        <f>IFERROR([1]!EM_S_STM07_IS(F610,"61",$O$1,"1")/1000000,"")</f>
        <v>80.114888480000005</v>
      </c>
      <c r="P610" s="12">
        <f>IFERROR([1]!EM_S_STM07_IS(F610,"61",$P$1,"1")/1000000,"")</f>
        <v>122.39761672</v>
      </c>
      <c r="Q610" s="12">
        <f>IFERROR([1]!EM_S_STM07_IS(F610,"61",$Q$1,"1")/1000000,"")</f>
        <v>150.77813447999998</v>
      </c>
      <c r="R610" s="12">
        <f>IFERROR([1]!EM_S_STM07_IS(F610,"61",$R$1,"1")/1000000,"")</f>
        <v>212.81273965</v>
      </c>
      <c r="S610" s="12">
        <f>IFERROR([1]!EM_S_STM07_IS(F610,"61",$S$1,"1")/1000000,"")</f>
        <v>263.37792224999998</v>
      </c>
      <c r="T610" s="20">
        <f t="shared" si="170"/>
        <v>0.24047972940857187</v>
      </c>
      <c r="U610" s="20">
        <f t="shared" si="171"/>
        <v>0.22406012508062356</v>
      </c>
      <c r="V610" s="14">
        <f t="shared" si="172"/>
        <v>0.22551449614971431</v>
      </c>
      <c r="W610" s="14">
        <f t="shared" si="173"/>
        <v>0.35335639886372444</v>
      </c>
      <c r="X610" s="14">
        <f t="shared" si="174"/>
        <v>0.36898287085348364</v>
      </c>
      <c r="Y610" s="14">
        <f t="shared" si="175"/>
        <v>0.13995498941140477</v>
      </c>
      <c r="Z610" s="15">
        <f t="shared" si="176"/>
        <v>0.13483313564451471</v>
      </c>
      <c r="AA610" s="14">
        <f t="shared" si="177"/>
        <v>-0.16411290896668709</v>
      </c>
      <c r="AB610" s="14">
        <f t="shared" si="178"/>
        <v>0.52777616048926435</v>
      </c>
      <c r="AC610" s="14">
        <f t="shared" si="179"/>
        <v>0.23187148998925355</v>
      </c>
      <c r="AD610" s="14">
        <f t="shared" si="180"/>
        <v>0.41142971680836538</v>
      </c>
      <c r="AE610" s="14">
        <f t="shared" si="181"/>
        <v>0.23760411469332818</v>
      </c>
      <c r="AF610" s="18">
        <f t="shared" si="182"/>
        <v>1</v>
      </c>
      <c r="AG610" s="18">
        <f t="shared" si="183"/>
        <v>1</v>
      </c>
      <c r="AH610" s="18">
        <f t="shared" si="184"/>
        <v>1</v>
      </c>
      <c r="AI610" s="19">
        <f t="shared" si="185"/>
        <v>1</v>
      </c>
      <c r="AJ610" s="19" t="str">
        <f t="shared" si="186"/>
        <v/>
      </c>
      <c r="AK610" s="19" t="str">
        <f t="shared" si="187"/>
        <v/>
      </c>
    </row>
    <row r="611" spans="2:37" x14ac:dyDescent="0.15">
      <c r="B611" s="51" t="str">
        <f>IFERROR(IF(AND(AF611=1,AI611=1),MAX($B$5:B610)+1,""),"")</f>
        <v/>
      </c>
      <c r="C611" s="51" t="str">
        <f>IFERROR(IF(AND(AG611=1,AJ611=1),MAX($C$5:C610)+1,""),"")</f>
        <v/>
      </c>
      <c r="D611" s="51" t="str">
        <f>IFERROR(IF(AND(AH611=1,AK611=1),MAX($D$5:D610)+1,""),"")</f>
        <v/>
      </c>
      <c r="F611" s="5" t="s">
        <v>1319</v>
      </c>
      <c r="G611" s="5" t="s">
        <v>1320</v>
      </c>
      <c r="H611" s="12">
        <f>IFERROR([1]!EM_S_STM07_IS(F611,"9",$H$1,"1")/1000000,"")</f>
        <v>891.18850316999999</v>
      </c>
      <c r="I611" s="12">
        <f>IFERROR([1]!EM_S_STM07_IS(F611,"9",$I$1,"1")/1000000,"")</f>
        <v>970.98423319000005</v>
      </c>
      <c r="J611" s="12">
        <f>IFERROR([1]!EM_S_STM07_IS(F611,"9",$J$1,"1")/1000000,"")</f>
        <v>959.81609902000002</v>
      </c>
      <c r="K611" s="12">
        <f>IFERROR([1]!EM_S_STM07_IS(F611,"9",$K$1,"1")/1000000,"")</f>
        <v>999.15979041999992</v>
      </c>
      <c r="L611" s="12">
        <f>IFERROR([1]!EM_S_STM07_IS(F611,"9",$L$1,"1")/1000000,"")</f>
        <v>1115.44466053</v>
      </c>
      <c r="M611" s="13">
        <f>IFERROR([1]!EM_S_STM07_IS(F611,"9",$M$1,"1")/1000000,"")</f>
        <v>1445.9540851199999</v>
      </c>
      <c r="N611" s="12">
        <f>IFERROR([1]!EM_S_STM07_IS(F611,"61",$N$1,"1")/1000000,"")</f>
        <v>72.376952379999992</v>
      </c>
      <c r="O611" s="12">
        <f>IFERROR([1]!EM_S_STM07_IS(F611,"61",$O$1,"1")/1000000,"")</f>
        <v>69.557305029999995</v>
      </c>
      <c r="P611" s="12">
        <f>IFERROR([1]!EM_S_STM07_IS(F611,"61",$P$1,"1")/1000000,"")</f>
        <v>33.422358920000001</v>
      </c>
      <c r="Q611" s="12">
        <f>IFERROR([1]!EM_S_STM07_IS(F611,"61",$Q$1,"1")/1000000,"")</f>
        <v>40.518488529999999</v>
      </c>
      <c r="R611" s="12">
        <f>IFERROR([1]!EM_S_STM07_IS(F611,"61",$R$1,"1")/1000000,"")</f>
        <v>65.086621320000006</v>
      </c>
      <c r="S611" s="12">
        <f>IFERROR([1]!EM_S_STM07_IS(F611,"61",$S$1,"1")/1000000,"")</f>
        <v>80.629442510000004</v>
      </c>
      <c r="T611" s="20">
        <f t="shared" si="170"/>
        <v>0.10163312303814775</v>
      </c>
      <c r="U611" s="20">
        <f t="shared" si="171"/>
        <v>2.1830056383647767E-2</v>
      </c>
      <c r="V611" s="14">
        <f t="shared" si="172"/>
        <v>8.953855411752154E-2</v>
      </c>
      <c r="W611" s="14">
        <f t="shared" si="173"/>
        <v>-1.1501869740262481E-2</v>
      </c>
      <c r="X611" s="14">
        <f t="shared" si="174"/>
        <v>4.0990864229273651E-2</v>
      </c>
      <c r="Y611" s="14">
        <f t="shared" si="175"/>
        <v>0.11638265593246035</v>
      </c>
      <c r="Z611" s="15">
        <f t="shared" si="176"/>
        <v>0.29630284341758334</v>
      </c>
      <c r="AA611" s="14">
        <f t="shared" si="177"/>
        <v>-3.8957807109589675E-2</v>
      </c>
      <c r="AB611" s="14">
        <f t="shared" si="178"/>
        <v>-0.51949893824113846</v>
      </c>
      <c r="AC611" s="14">
        <f t="shared" si="179"/>
        <v>0.21231683936449086</v>
      </c>
      <c r="AD611" s="14">
        <f t="shared" si="180"/>
        <v>0.60634376259641809</v>
      </c>
      <c r="AE611" s="14">
        <f t="shared" si="181"/>
        <v>0.23880208981171919</v>
      </c>
      <c r="AF611" s="18" t="str">
        <f t="shared" si="182"/>
        <v/>
      </c>
      <c r="AG611" s="18" t="str">
        <f t="shared" si="183"/>
        <v/>
      </c>
      <c r="AH611" s="18" t="str">
        <f t="shared" si="184"/>
        <v/>
      </c>
      <c r="AI611" s="19" t="str">
        <f t="shared" si="185"/>
        <v/>
      </c>
      <c r="AJ611" s="19" t="str">
        <f t="shared" si="186"/>
        <v/>
      </c>
      <c r="AK611" s="19" t="str">
        <f t="shared" si="187"/>
        <v/>
      </c>
    </row>
    <row r="612" spans="2:37" x14ac:dyDescent="0.15">
      <c r="B612" s="51" t="str">
        <f>IFERROR(IF(AND(AF612=1,AI612=1),MAX($B$5:B611)+1,""),"")</f>
        <v/>
      </c>
      <c r="C612" s="51" t="str">
        <f>IFERROR(IF(AND(AG612=1,AJ612=1),MAX($C$5:C611)+1,""),"")</f>
        <v/>
      </c>
      <c r="D612" s="51" t="str">
        <f>IFERROR(IF(AND(AH612=1,AK612=1),MAX($D$5:D611)+1,""),"")</f>
        <v/>
      </c>
      <c r="F612" s="5" t="s">
        <v>1321</v>
      </c>
      <c r="G612" s="5" t="s">
        <v>1322</v>
      </c>
      <c r="H612" s="12">
        <f>IFERROR([1]!EM_S_STM07_IS(F612,"9",$H$1,"1")/1000000,"")</f>
        <v>1835.84009816</v>
      </c>
      <c r="I612" s="12">
        <f>IFERROR([1]!EM_S_STM07_IS(F612,"9",$I$1,"1")/1000000,"")</f>
        <v>2346.4898086100002</v>
      </c>
      <c r="J612" s="12">
        <f>IFERROR([1]!EM_S_STM07_IS(F612,"9",$J$1,"1")/1000000,"")</f>
        <v>3050.2761066200001</v>
      </c>
      <c r="K612" s="12">
        <f>IFERROR([1]!EM_S_STM07_IS(F612,"9",$K$1,"1")/1000000,"")</f>
        <v>2715.6137000600002</v>
      </c>
      <c r="L612" s="12">
        <f>IFERROR([1]!EM_S_STM07_IS(F612,"9",$L$1,"1")/1000000,"")</f>
        <v>3380.3434202600001</v>
      </c>
      <c r="M612" s="13">
        <f>IFERROR([1]!EM_S_STM07_IS(F612,"9",$M$1,"1")/1000000,"")</f>
        <v>3632.9676588499997</v>
      </c>
      <c r="N612" s="12">
        <f>IFERROR([1]!EM_S_STM07_IS(F612,"61",$N$1,"1")/1000000,"")</f>
        <v>196.97360584999998</v>
      </c>
      <c r="O612" s="12">
        <f>IFERROR([1]!EM_S_STM07_IS(F612,"61",$O$1,"1")/1000000,"")</f>
        <v>277.30147854000001</v>
      </c>
      <c r="P612" s="12">
        <f>IFERROR([1]!EM_S_STM07_IS(F612,"61",$P$1,"1")/1000000,"")</f>
        <v>333.35448717000003</v>
      </c>
      <c r="Q612" s="12">
        <f>IFERROR([1]!EM_S_STM07_IS(F612,"61",$Q$1,"1")/1000000,"")</f>
        <v>235.19599692</v>
      </c>
      <c r="R612" s="12">
        <f>IFERROR([1]!EM_S_STM07_IS(F612,"61",$R$1,"1")/1000000,"")</f>
        <v>263.16618621000003</v>
      </c>
      <c r="S612" s="12">
        <f>IFERROR([1]!EM_S_STM07_IS(F612,"61",$S$1,"1")/1000000,"")</f>
        <v>179.07336893000002</v>
      </c>
      <c r="T612" s="20">
        <f t="shared" si="170"/>
        <v>0.14626580284008917</v>
      </c>
      <c r="U612" s="20">
        <f t="shared" si="171"/>
        <v>-1.8874431433325234E-2</v>
      </c>
      <c r="V612" s="14">
        <f t="shared" si="172"/>
        <v>0.27815587586402918</v>
      </c>
      <c r="W612" s="14">
        <f t="shared" si="173"/>
        <v>0.29993153834616681</v>
      </c>
      <c r="X612" s="14">
        <f t="shared" si="174"/>
        <v>-0.10971544701598772</v>
      </c>
      <c r="Y612" s="14">
        <f t="shared" si="175"/>
        <v>0.24478066235463206</v>
      </c>
      <c r="Z612" s="15">
        <f t="shared" si="176"/>
        <v>7.4733305816179138E-2</v>
      </c>
      <c r="AA612" s="14">
        <f t="shared" si="177"/>
        <v>0.40781033754934443</v>
      </c>
      <c r="AB612" s="14">
        <f t="shared" si="178"/>
        <v>0.20213743152442126</v>
      </c>
      <c r="AC612" s="14">
        <f t="shared" si="179"/>
        <v>-0.29445678407785275</v>
      </c>
      <c r="AD612" s="14">
        <f t="shared" si="180"/>
        <v>0.11892289688720284</v>
      </c>
      <c r="AE612" s="14">
        <f t="shared" si="181"/>
        <v>-0.31954263764302931</v>
      </c>
      <c r="AF612" s="18" t="str">
        <f t="shared" si="182"/>
        <v/>
      </c>
      <c r="AG612" s="18" t="str">
        <f t="shared" si="183"/>
        <v/>
      </c>
      <c r="AH612" s="18" t="str">
        <f t="shared" si="184"/>
        <v/>
      </c>
      <c r="AI612" s="19" t="str">
        <f t="shared" si="185"/>
        <v/>
      </c>
      <c r="AJ612" s="19" t="str">
        <f t="shared" si="186"/>
        <v/>
      </c>
      <c r="AK612" s="19" t="str">
        <f t="shared" si="187"/>
        <v/>
      </c>
    </row>
    <row r="613" spans="2:37" x14ac:dyDescent="0.15">
      <c r="B613" s="51" t="str">
        <f>IFERROR(IF(AND(AF613=1,AI613=1),MAX($B$5:B612)+1,""),"")</f>
        <v/>
      </c>
      <c r="C613" s="51" t="str">
        <f>IFERROR(IF(AND(AG613=1,AJ613=1),MAX($C$5:C612)+1,""),"")</f>
        <v/>
      </c>
      <c r="D613" s="51" t="str">
        <f>IFERROR(IF(AND(AH613=1,AK613=1),MAX($D$5:D612)+1,""),"")</f>
        <v/>
      </c>
      <c r="F613" s="5" t="s">
        <v>1323</v>
      </c>
      <c r="G613" s="5" t="s">
        <v>1324</v>
      </c>
      <c r="H613" s="12">
        <f>IFERROR([1]!EM_S_STM07_IS(F613,"9",$H$1,"1")/1000000,"")</f>
        <v>983.43722386000002</v>
      </c>
      <c r="I613" s="12">
        <f>IFERROR([1]!EM_S_STM07_IS(F613,"9",$I$1,"1")/1000000,"")</f>
        <v>1122.0156498199999</v>
      </c>
      <c r="J613" s="12">
        <f>IFERROR([1]!EM_S_STM07_IS(F613,"9",$J$1,"1")/1000000,"")</f>
        <v>907.30439315000001</v>
      </c>
      <c r="K613" s="12">
        <f>IFERROR([1]!EM_S_STM07_IS(F613,"9",$K$1,"1")/1000000,"")</f>
        <v>1000.5799773700001</v>
      </c>
      <c r="L613" s="12">
        <f>IFERROR([1]!EM_S_STM07_IS(F613,"9",$L$1,"1")/1000000,"")</f>
        <v>989.53736505999996</v>
      </c>
      <c r="M613" s="13">
        <f>IFERROR([1]!EM_S_STM07_IS(F613,"9",$M$1,"1")/1000000,"")</f>
        <v>818.81364129999997</v>
      </c>
      <c r="N613" s="12">
        <f>IFERROR([1]!EM_S_STM07_IS(F613,"61",$N$1,"1")/1000000,"")</f>
        <v>15.63301034</v>
      </c>
      <c r="O613" s="12">
        <f>IFERROR([1]!EM_S_STM07_IS(F613,"61",$O$1,"1")/1000000,"")</f>
        <v>3.1123701600000002</v>
      </c>
      <c r="P613" s="12">
        <f>IFERROR([1]!EM_S_STM07_IS(F613,"61",$P$1,"1")/1000000,"")</f>
        <v>3.3012840099999998</v>
      </c>
      <c r="Q613" s="12">
        <f>IFERROR([1]!EM_S_STM07_IS(F613,"61",$Q$1,"1")/1000000,"")</f>
        <v>8.4816973900000008</v>
      </c>
      <c r="R613" s="12">
        <f>IFERROR([1]!EM_S_STM07_IS(F613,"61",$R$1,"1")/1000000,"")</f>
        <v>2.24419396</v>
      </c>
      <c r="S613" s="12">
        <f>IFERROR([1]!EM_S_STM07_IS(F613,"61",$S$1,"1")/1000000,"")</f>
        <v>6.88461122</v>
      </c>
      <c r="T613" s="20">
        <f t="shared" si="170"/>
        <v>-3.5976356809834797E-2</v>
      </c>
      <c r="U613" s="20">
        <f t="shared" si="171"/>
        <v>-0.15127428452337288</v>
      </c>
      <c r="V613" s="14">
        <f t="shared" si="172"/>
        <v>0.14091232525862538</v>
      </c>
      <c r="W613" s="14">
        <f t="shared" si="173"/>
        <v>-0.19136208724401044</v>
      </c>
      <c r="X613" s="14">
        <f t="shared" si="174"/>
        <v>0.10280517202850055</v>
      </c>
      <c r="Y613" s="14">
        <f t="shared" si="175"/>
        <v>-1.1036211557046476E-2</v>
      </c>
      <c r="Z613" s="15">
        <f t="shared" si="176"/>
        <v>-0.17252882992412141</v>
      </c>
      <c r="AA613" s="14">
        <f t="shared" si="177"/>
        <v>-0.80091037539734655</v>
      </c>
      <c r="AB613" s="14">
        <f t="shared" si="178"/>
        <v>6.0697744898055309E-2</v>
      </c>
      <c r="AC613" s="14">
        <f t="shared" si="179"/>
        <v>1.5692116656149198</v>
      </c>
      <c r="AD613" s="14">
        <f t="shared" si="180"/>
        <v>-0.73540744773022371</v>
      </c>
      <c r="AE613" s="14">
        <f t="shared" si="181"/>
        <v>2.0677434048525822</v>
      </c>
      <c r="AF613" s="18" t="str">
        <f t="shared" si="182"/>
        <v/>
      </c>
      <c r="AG613" s="18" t="str">
        <f t="shared" si="183"/>
        <v/>
      </c>
      <c r="AH613" s="18" t="str">
        <f t="shared" si="184"/>
        <v/>
      </c>
      <c r="AI613" s="19" t="str">
        <f t="shared" si="185"/>
        <v/>
      </c>
      <c r="AJ613" s="19" t="str">
        <f t="shared" si="186"/>
        <v/>
      </c>
      <c r="AK613" s="19" t="str">
        <f t="shared" si="187"/>
        <v/>
      </c>
    </row>
    <row r="614" spans="2:37" x14ac:dyDescent="0.15">
      <c r="B614" s="51">
        <f>IFERROR(IF(AND(AF614=1,AI614=1),MAX($B$5:B613)+1,""),"")</f>
        <v>23</v>
      </c>
      <c r="C614" s="51">
        <f>IFERROR(IF(AND(AG614=1,AJ614=1),MAX($C$5:C613)+1,""),"")</f>
        <v>19</v>
      </c>
      <c r="D614" s="51">
        <f>IFERROR(IF(AND(AH614=1,AK614=1),MAX($D$5:D613)+1,""),"")</f>
        <v>7</v>
      </c>
      <c r="F614" s="5" t="s">
        <v>1325</v>
      </c>
      <c r="G614" s="5" t="s">
        <v>1326</v>
      </c>
      <c r="H614" s="12">
        <f>IFERROR([1]!EM_S_STM07_IS(F614,"9",$H$1,"1")/1000000,"")</f>
        <v>5911.9179999999997</v>
      </c>
      <c r="I614" s="12">
        <f>IFERROR([1]!EM_S_STM07_IS(F614,"9",$I$1,"1")/1000000,"")</f>
        <v>7966.1329999999998</v>
      </c>
      <c r="J614" s="12">
        <f>IFERROR([1]!EM_S_STM07_IS(F614,"9",$J$1,"1")/1000000,"")</f>
        <v>10341.835999999999</v>
      </c>
      <c r="K614" s="12">
        <f>IFERROR([1]!EM_S_STM07_IS(F614,"9",$K$1,"1")/1000000,"")</f>
        <v>12761.478999999999</v>
      </c>
      <c r="L614" s="12">
        <f>IFERROR([1]!EM_S_STM07_IS(F614,"9",$L$1,"1")/1000000,"")</f>
        <v>15356.75</v>
      </c>
      <c r="M614" s="13">
        <f>IFERROR([1]!EM_S_STM07_IS(F614,"9",$M$1,"1")/1000000,"")</f>
        <v>19516.223999999998</v>
      </c>
      <c r="N614" s="12">
        <f>IFERROR([1]!EM_S_STM07_IS(F614,"61",$N$1,"1")/1000000,"")</f>
        <v>2321.9859999999999</v>
      </c>
      <c r="O614" s="12">
        <f>IFERROR([1]!EM_S_STM07_IS(F614,"61",$O$1,"1")/1000000,"")</f>
        <v>3253.51</v>
      </c>
      <c r="P614" s="12">
        <f>IFERROR([1]!EM_S_STM07_IS(F614,"61",$P$1,"1")/1000000,"")</f>
        <v>4068.1370000000002</v>
      </c>
      <c r="Q614" s="12">
        <f>IFERROR([1]!EM_S_STM07_IS(F614,"61",$Q$1,"1")/1000000,"")</f>
        <v>4847.0709999999999</v>
      </c>
      <c r="R614" s="12">
        <f>IFERROR([1]!EM_S_STM07_IS(F614,"61",$R$1,"1")/1000000,"")</f>
        <v>5627.4660000000003</v>
      </c>
      <c r="S614" s="12">
        <f>IFERROR([1]!EM_S_STM07_IS(F614,"61",$S$1,"1")/1000000,"")</f>
        <v>6544.3329999999996</v>
      </c>
      <c r="T614" s="20">
        <f t="shared" si="170"/>
        <v>0.26979460778632314</v>
      </c>
      <c r="U614" s="20">
        <f t="shared" si="171"/>
        <v>0.23027205280330865</v>
      </c>
      <c r="V614" s="14">
        <f t="shared" si="172"/>
        <v>0.34747014420700695</v>
      </c>
      <c r="W614" s="14">
        <f t="shared" si="173"/>
        <v>0.29822537484623962</v>
      </c>
      <c r="X614" s="14">
        <f t="shared" si="174"/>
        <v>0.23396648332075659</v>
      </c>
      <c r="Y614" s="14">
        <f t="shared" si="175"/>
        <v>0.20336757205023029</v>
      </c>
      <c r="Z614" s="15">
        <f t="shared" si="176"/>
        <v>0.27085639865205841</v>
      </c>
      <c r="AA614" s="14">
        <f t="shared" si="177"/>
        <v>0.40117554541672534</v>
      </c>
      <c r="AB614" s="14">
        <f t="shared" si="178"/>
        <v>0.25038404676795212</v>
      </c>
      <c r="AC614" s="14">
        <f t="shared" si="179"/>
        <v>0.19147191945600645</v>
      </c>
      <c r="AD614" s="14">
        <f t="shared" si="180"/>
        <v>0.1610034183530632</v>
      </c>
      <c r="AE614" s="14">
        <f t="shared" si="181"/>
        <v>0.16292715051499188</v>
      </c>
      <c r="AF614" s="18">
        <f t="shared" si="182"/>
        <v>1</v>
      </c>
      <c r="AG614" s="18">
        <f t="shared" si="183"/>
        <v>1</v>
      </c>
      <c r="AH614" s="18">
        <f t="shared" si="184"/>
        <v>1</v>
      </c>
      <c r="AI614" s="19">
        <f t="shared" si="185"/>
        <v>1</v>
      </c>
      <c r="AJ614" s="19">
        <f t="shared" si="186"/>
        <v>1</v>
      </c>
      <c r="AK614" s="19">
        <f t="shared" si="187"/>
        <v>1</v>
      </c>
    </row>
    <row r="615" spans="2:37" x14ac:dyDescent="0.15">
      <c r="B615" s="51" t="str">
        <f>IFERROR(IF(AND(AF615=1,AI615=1),MAX($B$5:B614)+1,""),"")</f>
        <v/>
      </c>
      <c r="C615" s="51" t="str">
        <f>IFERROR(IF(AND(AG615=1,AJ615=1),MAX($C$5:C614)+1,""),"")</f>
        <v/>
      </c>
      <c r="D615" s="51" t="str">
        <f>IFERROR(IF(AND(AH615=1,AK615=1),MAX($D$5:D614)+1,""),"")</f>
        <v/>
      </c>
      <c r="F615" s="5" t="s">
        <v>1327</v>
      </c>
      <c r="G615" s="5" t="s">
        <v>1328</v>
      </c>
      <c r="H615" s="12">
        <f>IFERROR([1]!EM_S_STM07_IS(F615,"9",$H$1,"1")/1000000,"")</f>
        <v>1981.6831273</v>
      </c>
      <c r="I615" s="12">
        <f>IFERROR([1]!EM_S_STM07_IS(F615,"9",$I$1,"1")/1000000,"")</f>
        <v>2382.31321888</v>
      </c>
      <c r="J615" s="12">
        <f>IFERROR([1]!EM_S_STM07_IS(F615,"9",$J$1,"1")/1000000,"")</f>
        <v>2822.1705623800003</v>
      </c>
      <c r="K615" s="12">
        <f>IFERROR([1]!EM_S_STM07_IS(F615,"9",$K$1,"1")/1000000,"")</f>
        <v>3521.4392158600003</v>
      </c>
      <c r="L615" s="12">
        <f>IFERROR([1]!EM_S_STM07_IS(F615,"9",$L$1,"1")/1000000,"")</f>
        <v>2460.5944582299999</v>
      </c>
      <c r="M615" s="13">
        <f>IFERROR([1]!EM_S_STM07_IS(F615,"9",$M$1,"1")/1000000,"")</f>
        <v>1881.52421194</v>
      </c>
      <c r="N615" s="12">
        <f>IFERROR([1]!EM_S_STM07_IS(F615,"61",$N$1,"1")/1000000,"")</f>
        <v>-22.28816381</v>
      </c>
      <c r="O615" s="12">
        <f>IFERROR([1]!EM_S_STM07_IS(F615,"61",$O$1,"1")/1000000,"")</f>
        <v>64.088250909999999</v>
      </c>
      <c r="P615" s="12">
        <f>IFERROR([1]!EM_S_STM07_IS(F615,"61",$P$1,"1")/1000000,"")</f>
        <v>10.33056859</v>
      </c>
      <c r="Q615" s="12">
        <f>IFERROR([1]!EM_S_STM07_IS(F615,"61",$Q$1,"1")/1000000,"")</f>
        <v>-24.194361820000001</v>
      </c>
      <c r="R615" s="12">
        <f>IFERROR([1]!EM_S_STM07_IS(F615,"61",$R$1,"1")/1000000,"")</f>
        <v>436.14279642000002</v>
      </c>
      <c r="S615" s="12">
        <f>IFERROR([1]!EM_S_STM07_IS(F615,"61",$S$1,"1")/1000000,"")</f>
        <v>574.33662383000001</v>
      </c>
      <c r="T615" s="20">
        <f t="shared" si="170"/>
        <v>-1.0319257020986794E-2</v>
      </c>
      <c r="U615" s="20" t="str">
        <f t="shared" si="171"/>
        <v/>
      </c>
      <c r="V615" s="14">
        <f t="shared" si="172"/>
        <v>0.20216657550384948</v>
      </c>
      <c r="W615" s="14">
        <f t="shared" si="173"/>
        <v>0.18463455603322848</v>
      </c>
      <c r="X615" s="14">
        <f t="shared" si="174"/>
        <v>0.24777689300617287</v>
      </c>
      <c r="Y615" s="14">
        <f t="shared" si="175"/>
        <v>-0.30125317877194213</v>
      </c>
      <c r="Z615" s="15">
        <f t="shared" si="176"/>
        <v>-0.23533753981814109</v>
      </c>
      <c r="AA615" s="14">
        <f t="shared" si="177"/>
        <v>3.875438795960644</v>
      </c>
      <c r="AB615" s="14">
        <f t="shared" si="178"/>
        <v>-0.83880713791819106</v>
      </c>
      <c r="AC615" s="14">
        <f t="shared" si="179"/>
        <v>-3.3420164736547191</v>
      </c>
      <c r="AD615" s="14">
        <f t="shared" si="180"/>
        <v>19.026629495945926</v>
      </c>
      <c r="AE615" s="14">
        <f t="shared" si="181"/>
        <v>0.31685454521853679</v>
      </c>
      <c r="AF615" s="18" t="str">
        <f t="shared" si="182"/>
        <v/>
      </c>
      <c r="AG615" s="18" t="str">
        <f t="shared" si="183"/>
        <v/>
      </c>
      <c r="AH615" s="18" t="str">
        <f t="shared" si="184"/>
        <v/>
      </c>
      <c r="AI615" s="19" t="str">
        <f t="shared" si="185"/>
        <v/>
      </c>
      <c r="AJ615" s="19" t="str">
        <f t="shared" si="186"/>
        <v/>
      </c>
      <c r="AK615" s="19" t="str">
        <f t="shared" si="187"/>
        <v/>
      </c>
    </row>
    <row r="616" spans="2:37" x14ac:dyDescent="0.15">
      <c r="B616" s="51" t="str">
        <f>IFERROR(IF(AND(AF616=1,AI616=1),MAX($B$5:B615)+1,""),"")</f>
        <v/>
      </c>
      <c r="C616" s="51" t="str">
        <f>IFERROR(IF(AND(AG616=1,AJ616=1),MAX($C$5:C615)+1,""),"")</f>
        <v/>
      </c>
      <c r="D616" s="51" t="str">
        <f>IFERROR(IF(AND(AH616=1,AK616=1),MAX($D$5:D615)+1,""),"")</f>
        <v/>
      </c>
      <c r="F616" s="5" t="s">
        <v>1329</v>
      </c>
      <c r="G616" s="5" t="s">
        <v>1330</v>
      </c>
      <c r="H616" s="12">
        <f>IFERROR([1]!EM_S_STM07_IS(F616,"9",$H$1,"1")/1000000,"")</f>
        <v>409.46745708999998</v>
      </c>
      <c r="I616" s="12">
        <f>IFERROR([1]!EM_S_STM07_IS(F616,"9",$I$1,"1")/1000000,"")</f>
        <v>587.78221510000003</v>
      </c>
      <c r="J616" s="12">
        <f>IFERROR([1]!EM_S_STM07_IS(F616,"9",$J$1,"1")/1000000,"")</f>
        <v>628.71649152999998</v>
      </c>
      <c r="K616" s="12">
        <f>IFERROR([1]!EM_S_STM07_IS(F616,"9",$K$1,"1")/1000000,"")</f>
        <v>585.87226457000008</v>
      </c>
      <c r="L616" s="12">
        <f>IFERROR([1]!EM_S_STM07_IS(F616,"9",$L$1,"1")/1000000,"")</f>
        <v>545.11530932000005</v>
      </c>
      <c r="M616" s="13">
        <f>IFERROR([1]!EM_S_STM07_IS(F616,"9",$M$1,"1")/1000000,"")</f>
        <v>526.64897449</v>
      </c>
      <c r="N616" s="12">
        <f>IFERROR([1]!EM_S_STM07_IS(F616,"61",$N$1,"1")/1000000,"")</f>
        <v>40.097235770000005</v>
      </c>
      <c r="O616" s="12">
        <f>IFERROR([1]!EM_S_STM07_IS(F616,"61",$O$1,"1")/1000000,"")</f>
        <v>69.994660569999994</v>
      </c>
      <c r="P616" s="12">
        <f>IFERROR([1]!EM_S_STM07_IS(F616,"61",$P$1,"1")/1000000,"")</f>
        <v>114.71897933</v>
      </c>
      <c r="Q616" s="12">
        <f>IFERROR([1]!EM_S_STM07_IS(F616,"61",$Q$1,"1")/1000000,"")</f>
        <v>81.200219180000005</v>
      </c>
      <c r="R616" s="12">
        <f>IFERROR([1]!EM_S_STM07_IS(F616,"61",$R$1,"1")/1000000,"")</f>
        <v>117.5220094</v>
      </c>
      <c r="S616" s="12">
        <f>IFERROR([1]!EM_S_STM07_IS(F616,"61",$S$1,"1")/1000000,"")</f>
        <v>124.79387783</v>
      </c>
      <c r="T616" s="20">
        <f t="shared" si="170"/>
        <v>5.1623712671797328E-2</v>
      </c>
      <c r="U616" s="20">
        <f t="shared" si="171"/>
        <v>0.25491921509861215</v>
      </c>
      <c r="V616" s="14">
        <f t="shared" si="172"/>
        <v>0.43547968201733522</v>
      </c>
      <c r="W616" s="14">
        <f t="shared" si="173"/>
        <v>6.9641910521290207E-2</v>
      </c>
      <c r="X616" s="14">
        <f t="shared" si="174"/>
        <v>-6.81455434002331E-2</v>
      </c>
      <c r="Y616" s="14">
        <f t="shared" si="175"/>
        <v>-6.9566282131333743E-2</v>
      </c>
      <c r="Z616" s="15">
        <f t="shared" si="176"/>
        <v>-3.3876015797530509E-2</v>
      </c>
      <c r="AA616" s="14">
        <f t="shared" si="177"/>
        <v>0.74562308911999065</v>
      </c>
      <c r="AB616" s="14">
        <f t="shared" si="178"/>
        <v>0.63896757832366768</v>
      </c>
      <c r="AC616" s="14">
        <f t="shared" si="179"/>
        <v>-0.29218147115465615</v>
      </c>
      <c r="AD616" s="14">
        <f t="shared" si="180"/>
        <v>0.44731148002795323</v>
      </c>
      <c r="AE616" s="14">
        <f t="shared" si="181"/>
        <v>6.1876651591697494E-2</v>
      </c>
      <c r="AF616" s="18" t="str">
        <f t="shared" si="182"/>
        <v/>
      </c>
      <c r="AG616" s="18">
        <f t="shared" si="183"/>
        <v>1</v>
      </c>
      <c r="AH616" s="18" t="str">
        <f t="shared" si="184"/>
        <v/>
      </c>
      <c r="AI616" s="19" t="str">
        <f t="shared" si="185"/>
        <v/>
      </c>
      <c r="AJ616" s="19" t="str">
        <f t="shared" si="186"/>
        <v/>
      </c>
      <c r="AK616" s="19" t="str">
        <f t="shared" si="187"/>
        <v/>
      </c>
    </row>
    <row r="617" spans="2:37" x14ac:dyDescent="0.15">
      <c r="B617" s="51" t="str">
        <f>IFERROR(IF(AND(AF617=1,AI617=1),MAX($B$5:B616)+1,""),"")</f>
        <v/>
      </c>
      <c r="C617" s="51" t="str">
        <f>IFERROR(IF(AND(AG617=1,AJ617=1),MAX($C$5:C616)+1,""),"")</f>
        <v/>
      </c>
      <c r="D617" s="51" t="str">
        <f>IFERROR(IF(AND(AH617=1,AK617=1),MAX($D$5:D616)+1,""),"")</f>
        <v/>
      </c>
      <c r="F617" s="5" t="s">
        <v>1331</v>
      </c>
      <c r="G617" s="5" t="s">
        <v>1332</v>
      </c>
      <c r="H617" s="12">
        <f>IFERROR([1]!EM_S_STM07_IS(F617,"9",$H$1,"1")/1000000,"")</f>
        <v>350.39245287</v>
      </c>
      <c r="I617" s="12">
        <f>IFERROR([1]!EM_S_STM07_IS(F617,"9",$I$1,"1")/1000000,"")</f>
        <v>418.93904812</v>
      </c>
      <c r="J617" s="12">
        <f>IFERROR([1]!EM_S_STM07_IS(F617,"9",$J$1,"1")/1000000,"")</f>
        <v>440.23472320999997</v>
      </c>
      <c r="K617" s="12">
        <f>IFERROR([1]!EM_S_STM07_IS(F617,"9",$K$1,"1")/1000000,"")</f>
        <v>1585.2749486800001</v>
      </c>
      <c r="L617" s="12">
        <f>IFERROR([1]!EM_S_STM07_IS(F617,"9",$L$1,"1")/1000000,"")</f>
        <v>1734.4150915</v>
      </c>
      <c r="M617" s="13">
        <f>IFERROR([1]!EM_S_STM07_IS(F617,"9",$M$1,"1")/1000000,"")</f>
        <v>1629.40381815</v>
      </c>
      <c r="N617" s="12">
        <f>IFERROR([1]!EM_S_STM07_IS(F617,"61",$N$1,"1")/1000000,"")</f>
        <v>10.849007220000001</v>
      </c>
      <c r="O617" s="12">
        <f>IFERROR([1]!EM_S_STM07_IS(F617,"61",$O$1,"1")/1000000,"")</f>
        <v>-197.66858290000002</v>
      </c>
      <c r="P617" s="12">
        <f>IFERROR([1]!EM_S_STM07_IS(F617,"61",$P$1,"1")/1000000,"")</f>
        <v>1.83876521</v>
      </c>
      <c r="Q617" s="12">
        <f>IFERROR([1]!EM_S_STM07_IS(F617,"61",$Q$1,"1")/1000000,"")</f>
        <v>16.35300608</v>
      </c>
      <c r="R617" s="12">
        <f>IFERROR([1]!EM_S_STM07_IS(F617,"61",$R$1,"1")/1000000,"")</f>
        <v>30.580309270000001</v>
      </c>
      <c r="S617" s="12">
        <f>IFERROR([1]!EM_S_STM07_IS(F617,"61",$S$1,"1")/1000000,"")</f>
        <v>-126.36650444</v>
      </c>
      <c r="T617" s="20">
        <f t="shared" si="170"/>
        <v>0.35986187241400547</v>
      </c>
      <c r="U617" s="20">
        <f t="shared" si="171"/>
        <v>-2.6339862393425362</v>
      </c>
      <c r="V617" s="14">
        <f t="shared" si="172"/>
        <v>0.19562805844859804</v>
      </c>
      <c r="W617" s="14">
        <f t="shared" si="173"/>
        <v>5.0832394797202307E-2</v>
      </c>
      <c r="X617" s="14">
        <f t="shared" si="174"/>
        <v>2.6009766270158456</v>
      </c>
      <c r="Y617" s="14">
        <f t="shared" si="175"/>
        <v>9.4078407625240931E-2</v>
      </c>
      <c r="Z617" s="15">
        <f t="shared" si="176"/>
        <v>-6.054564092796353E-2</v>
      </c>
      <c r="AA617" s="14">
        <f t="shared" si="177"/>
        <v>-19.219969707053068</v>
      </c>
      <c r="AB617" s="14">
        <f t="shared" si="178"/>
        <v>1.0093022633289692</v>
      </c>
      <c r="AC617" s="14">
        <f t="shared" si="179"/>
        <v>7.8934715487683169</v>
      </c>
      <c r="AD617" s="14">
        <f t="shared" si="180"/>
        <v>0.87001149026662628</v>
      </c>
      <c r="AE617" s="14">
        <f t="shared" si="181"/>
        <v>-5.1322834025085715</v>
      </c>
      <c r="AF617" s="18">
        <f t="shared" si="182"/>
        <v>1</v>
      </c>
      <c r="AG617" s="18" t="str">
        <f t="shared" si="183"/>
        <v/>
      </c>
      <c r="AH617" s="18" t="str">
        <f t="shared" si="184"/>
        <v/>
      </c>
      <c r="AI617" s="19" t="str">
        <f t="shared" si="185"/>
        <v/>
      </c>
      <c r="AJ617" s="19" t="str">
        <f t="shared" si="186"/>
        <v/>
      </c>
      <c r="AK617" s="19" t="str">
        <f t="shared" si="187"/>
        <v/>
      </c>
    </row>
    <row r="618" spans="2:37" x14ac:dyDescent="0.15">
      <c r="B618" s="51" t="str">
        <f>IFERROR(IF(AND(AF618=1,AI618=1),MAX($B$5:B617)+1,""),"")</f>
        <v/>
      </c>
      <c r="C618" s="51" t="str">
        <f>IFERROR(IF(AND(AG618=1,AJ618=1),MAX($C$5:C617)+1,""),"")</f>
        <v/>
      </c>
      <c r="D618" s="51" t="str">
        <f>IFERROR(IF(AND(AH618=1,AK618=1),MAX($D$5:D617)+1,""),"")</f>
        <v/>
      </c>
      <c r="F618" s="5" t="s">
        <v>1333</v>
      </c>
      <c r="G618" s="5" t="s">
        <v>1334</v>
      </c>
      <c r="H618" s="12">
        <f>IFERROR([1]!EM_S_STM07_IS(F618,"9",$H$1,"1")/1000000,"")</f>
        <v>6527.1762710900002</v>
      </c>
      <c r="I618" s="12">
        <f>IFERROR([1]!EM_S_STM07_IS(F618,"9",$I$1,"1")/1000000,"")</f>
        <v>9501.69785013</v>
      </c>
      <c r="J618" s="12">
        <f>IFERROR([1]!EM_S_STM07_IS(F618,"9",$J$1,"1")/1000000,"")</f>
        <v>13415.365897649999</v>
      </c>
      <c r="K618" s="12">
        <f>IFERROR([1]!EM_S_STM07_IS(F618,"9",$K$1,"1")/1000000,"")</f>
        <v>19170.77535991</v>
      </c>
      <c r="L618" s="12">
        <f>IFERROR([1]!EM_S_STM07_IS(F618,"9",$L$1,"1")/1000000,"")</f>
        <v>23118.96557222</v>
      </c>
      <c r="M618" s="13">
        <f>IFERROR([1]!EM_S_STM07_IS(F618,"9",$M$1,"1")/1000000,"")</f>
        <v>23431.945877729999</v>
      </c>
      <c r="N618" s="12">
        <f>IFERROR([1]!EM_S_STM07_IS(F618,"61",$N$1,"1")/1000000,"")</f>
        <v>1021.37587362</v>
      </c>
      <c r="O618" s="12">
        <f>IFERROR([1]!EM_S_STM07_IS(F618,"61",$O$1,"1")/1000000,"")</f>
        <v>1532.22712084</v>
      </c>
      <c r="P618" s="12">
        <f>IFERROR([1]!EM_S_STM07_IS(F618,"61",$P$1,"1")/1000000,"")</f>
        <v>2140.1362359899999</v>
      </c>
      <c r="Q618" s="12">
        <f>IFERROR([1]!EM_S_STM07_IS(F618,"61",$Q$1,"1")/1000000,"")</f>
        <v>2906.3635631100001</v>
      </c>
      <c r="R618" s="12">
        <f>IFERROR([1]!EM_S_STM07_IS(F618,"61",$R$1,"1")/1000000,"")</f>
        <v>3231.9776008099998</v>
      </c>
      <c r="S618" s="12">
        <f>IFERROR([1]!EM_S_STM07_IS(F618,"61",$S$1,"1")/1000000,"")</f>
        <v>2428.23512213</v>
      </c>
      <c r="T618" s="20">
        <f t="shared" si="170"/>
        <v>0.29126863720241714</v>
      </c>
      <c r="U618" s="20">
        <f t="shared" si="171"/>
        <v>0.18910725351365065</v>
      </c>
      <c r="V618" s="14">
        <f t="shared" si="172"/>
        <v>0.45571338286276619</v>
      </c>
      <c r="W618" s="14">
        <f t="shared" si="173"/>
        <v>0.411891443955614</v>
      </c>
      <c r="X618" s="14">
        <f t="shared" si="174"/>
        <v>0.42901621216818164</v>
      </c>
      <c r="Y618" s="14">
        <f t="shared" si="175"/>
        <v>0.20594838436041932</v>
      </c>
      <c r="Z618" s="15">
        <f t="shared" si="176"/>
        <v>1.3537816150653333E-2</v>
      </c>
      <c r="AA618" s="14">
        <f t="shared" si="177"/>
        <v>0.50015989256670146</v>
      </c>
      <c r="AB618" s="14">
        <f t="shared" si="178"/>
        <v>0.39674869794546586</v>
      </c>
      <c r="AC618" s="14">
        <f t="shared" si="179"/>
        <v>0.35802736023744447</v>
      </c>
      <c r="AD618" s="14">
        <f t="shared" si="180"/>
        <v>0.11203486096267022</v>
      </c>
      <c r="AE618" s="14">
        <f t="shared" si="181"/>
        <v>-0.24868442110445488</v>
      </c>
      <c r="AF618" s="18">
        <f t="shared" si="182"/>
        <v>1</v>
      </c>
      <c r="AG618" s="18" t="str">
        <f t="shared" si="183"/>
        <v/>
      </c>
      <c r="AH618" s="18" t="str">
        <f t="shared" si="184"/>
        <v/>
      </c>
      <c r="AI618" s="19" t="str">
        <f t="shared" si="185"/>
        <v/>
      </c>
      <c r="AJ618" s="19" t="str">
        <f t="shared" si="186"/>
        <v/>
      </c>
      <c r="AK618" s="19" t="str">
        <f t="shared" si="187"/>
        <v/>
      </c>
    </row>
    <row r="619" spans="2:37" x14ac:dyDescent="0.15">
      <c r="B619" s="51" t="str">
        <f>IFERROR(IF(AND(AF619=1,AI619=1),MAX($B$5:B618)+1,""),"")</f>
        <v/>
      </c>
      <c r="C619" s="51" t="str">
        <f>IFERROR(IF(AND(AG619=1,AJ619=1),MAX($C$5:C618)+1,""),"")</f>
        <v/>
      </c>
      <c r="D619" s="51" t="str">
        <f>IFERROR(IF(AND(AH619=1,AK619=1),MAX($D$5:D618)+1,""),"")</f>
        <v/>
      </c>
      <c r="F619" s="5" t="s">
        <v>1335</v>
      </c>
      <c r="G619" s="5" t="s">
        <v>1336</v>
      </c>
      <c r="H619" s="12">
        <f>IFERROR([1]!EM_S_STM07_IS(F619,"9",$H$1,"1")/1000000,"")</f>
        <v>447.51176017</v>
      </c>
      <c r="I619" s="12">
        <f>IFERROR([1]!EM_S_STM07_IS(F619,"9",$I$1,"1")/1000000,"")</f>
        <v>608.22371559999999</v>
      </c>
      <c r="J619" s="12">
        <f>IFERROR([1]!EM_S_STM07_IS(F619,"9",$J$1,"1")/1000000,"")</f>
        <v>344.77848917</v>
      </c>
      <c r="K619" s="12">
        <f>IFERROR([1]!EM_S_STM07_IS(F619,"9",$K$1,"1")/1000000,"")</f>
        <v>366.79233700999998</v>
      </c>
      <c r="L619" s="12">
        <f>IFERROR([1]!EM_S_STM07_IS(F619,"9",$L$1,"1")/1000000,"")</f>
        <v>358.28681552999996</v>
      </c>
      <c r="M619" s="13">
        <f>IFERROR([1]!EM_S_STM07_IS(F619,"9",$M$1,"1")/1000000,"")</f>
        <v>216.87847468999999</v>
      </c>
      <c r="N619" s="12">
        <f>IFERROR([1]!EM_S_STM07_IS(F619,"61",$N$1,"1")/1000000,"")</f>
        <v>81.771991180000001</v>
      </c>
      <c r="O619" s="12">
        <f>IFERROR([1]!EM_S_STM07_IS(F619,"61",$O$1,"1")/1000000,"")</f>
        <v>94.425766580000001</v>
      </c>
      <c r="P619" s="12">
        <f>IFERROR([1]!EM_S_STM07_IS(F619,"61",$P$1,"1")/1000000,"")</f>
        <v>5.5880913799999998</v>
      </c>
      <c r="Q619" s="12">
        <f>IFERROR([1]!EM_S_STM07_IS(F619,"61",$Q$1,"1")/1000000,"")</f>
        <v>-34.831543379999999</v>
      </c>
      <c r="R619" s="12">
        <f>IFERROR([1]!EM_S_STM07_IS(F619,"61",$R$1,"1")/1000000,"")</f>
        <v>2.0808706899999998</v>
      </c>
      <c r="S619" s="12">
        <f>IFERROR([1]!EM_S_STM07_IS(F619,"61",$S$1,"1")/1000000,"")</f>
        <v>3.3999918300000003</v>
      </c>
      <c r="T619" s="20">
        <f t="shared" si="170"/>
        <v>-0.13486795366321058</v>
      </c>
      <c r="U619" s="20">
        <f t="shared" si="171"/>
        <v>-0.47061130831195641</v>
      </c>
      <c r="V619" s="14">
        <f t="shared" si="172"/>
        <v>0.35912342363684252</v>
      </c>
      <c r="W619" s="14">
        <f t="shared" si="173"/>
        <v>-0.43313869497856849</v>
      </c>
      <c r="X619" s="14">
        <f t="shared" si="174"/>
        <v>6.3849249682005574E-2</v>
      </c>
      <c r="Y619" s="14">
        <f t="shared" si="175"/>
        <v>-2.3188929052703023E-2</v>
      </c>
      <c r="Z619" s="15">
        <f t="shared" si="176"/>
        <v>-0.39467916404018394</v>
      </c>
      <c r="AA619" s="14">
        <f t="shared" si="177"/>
        <v>0.15474461630934203</v>
      </c>
      <c r="AB619" s="14">
        <f t="shared" si="178"/>
        <v>-0.94082026990730738</v>
      </c>
      <c r="AC619" s="14">
        <f t="shared" si="179"/>
        <v>-7.2331735491412097</v>
      </c>
      <c r="AD619" s="14">
        <f t="shared" si="180"/>
        <v>1.0597409844088281</v>
      </c>
      <c r="AE619" s="14">
        <f t="shared" si="181"/>
        <v>0.63392749311106911</v>
      </c>
      <c r="AF619" s="18" t="str">
        <f t="shared" si="182"/>
        <v/>
      </c>
      <c r="AG619" s="18" t="str">
        <f t="shared" si="183"/>
        <v/>
      </c>
      <c r="AH619" s="18" t="str">
        <f t="shared" si="184"/>
        <v/>
      </c>
      <c r="AI619" s="19" t="str">
        <f t="shared" si="185"/>
        <v/>
      </c>
      <c r="AJ619" s="19" t="str">
        <f t="shared" si="186"/>
        <v/>
      </c>
      <c r="AK619" s="19" t="str">
        <f t="shared" si="187"/>
        <v/>
      </c>
    </row>
    <row r="620" spans="2:37" x14ac:dyDescent="0.15">
      <c r="B620" s="51" t="str">
        <f>IFERROR(IF(AND(AF620=1,AI620=1),MAX($B$5:B619)+1,""),"")</f>
        <v/>
      </c>
      <c r="C620" s="51" t="str">
        <f>IFERROR(IF(AND(AG620=1,AJ620=1),MAX($C$5:C619)+1,""),"")</f>
        <v/>
      </c>
      <c r="D620" s="51" t="str">
        <f>IFERROR(IF(AND(AH620=1,AK620=1),MAX($D$5:D619)+1,""),"")</f>
        <v/>
      </c>
      <c r="F620" s="5" t="s">
        <v>1337</v>
      </c>
      <c r="G620" s="5" t="s">
        <v>1338</v>
      </c>
      <c r="H620" s="12">
        <f>IFERROR([1]!EM_S_STM07_IS(F620,"9",$H$1,"1")/1000000,"")</f>
        <v>225.86075121000002</v>
      </c>
      <c r="I620" s="12">
        <f>IFERROR([1]!EM_S_STM07_IS(F620,"9",$I$1,"1")/1000000,"")</f>
        <v>238.42064038999999</v>
      </c>
      <c r="J620" s="12">
        <f>IFERROR([1]!EM_S_STM07_IS(F620,"9",$J$1,"1")/1000000,"")</f>
        <v>225.14786631000001</v>
      </c>
      <c r="K620" s="12">
        <f>IFERROR([1]!EM_S_STM07_IS(F620,"9",$K$1,"1")/1000000,"")</f>
        <v>281.25038368999998</v>
      </c>
      <c r="L620" s="12">
        <f>IFERROR([1]!EM_S_STM07_IS(F620,"9",$L$1,"1")/1000000,"")</f>
        <v>227.62615121000002</v>
      </c>
      <c r="M620" s="13">
        <f>IFERROR([1]!EM_S_STM07_IS(F620,"9",$M$1,"1")/1000000,"")</f>
        <v>193.60518306999998</v>
      </c>
      <c r="N620" s="12">
        <f>IFERROR([1]!EM_S_STM07_IS(F620,"61",$N$1,"1")/1000000,"")</f>
        <v>47.627048289999998</v>
      </c>
      <c r="O620" s="12">
        <f>IFERROR([1]!EM_S_STM07_IS(F620,"61",$O$1,"1")/1000000,"")</f>
        <v>11.65828576</v>
      </c>
      <c r="P620" s="12">
        <f>IFERROR([1]!EM_S_STM07_IS(F620,"61",$P$1,"1")/1000000,"")</f>
        <v>45.829370609999998</v>
      </c>
      <c r="Q620" s="12">
        <f>IFERROR([1]!EM_S_STM07_IS(F620,"61",$Q$1,"1")/1000000,"")</f>
        <v>56.306587899999997</v>
      </c>
      <c r="R620" s="12">
        <f>IFERROR([1]!EM_S_STM07_IS(F620,"61",$R$1,"1")/1000000,"")</f>
        <v>15.26213781</v>
      </c>
      <c r="S620" s="12">
        <f>IFERROR([1]!EM_S_STM07_IS(F620,"61",$S$1,"1")/1000000,"")</f>
        <v>-19.098211289999998</v>
      </c>
      <c r="T620" s="20">
        <f t="shared" si="170"/>
        <v>-3.0349463017196765E-2</v>
      </c>
      <c r="U620" s="20">
        <f t="shared" si="171"/>
        <v>-1.8329670178129716</v>
      </c>
      <c r="V620" s="14">
        <f t="shared" si="172"/>
        <v>5.5608994093542537E-2</v>
      </c>
      <c r="W620" s="14">
        <f t="shared" si="173"/>
        <v>-5.5669568114106421E-2</v>
      </c>
      <c r="X620" s="14">
        <f t="shared" si="174"/>
        <v>0.24918076417723597</v>
      </c>
      <c r="Y620" s="14">
        <f t="shared" si="175"/>
        <v>-0.19066367759734582</v>
      </c>
      <c r="Z620" s="15">
        <f t="shared" si="176"/>
        <v>-0.14945984000148324</v>
      </c>
      <c r="AA620" s="14">
        <f t="shared" si="177"/>
        <v>-0.75521712601182078</v>
      </c>
      <c r="AB620" s="14">
        <f t="shared" si="178"/>
        <v>2.9310556932171132</v>
      </c>
      <c r="AC620" s="14">
        <f t="shared" si="179"/>
        <v>0.22861359758045341</v>
      </c>
      <c r="AD620" s="14">
        <f t="shared" si="180"/>
        <v>-0.72894578806470356</v>
      </c>
      <c r="AE620" s="14">
        <f t="shared" si="181"/>
        <v>-2.2513457503631336</v>
      </c>
      <c r="AF620" s="18" t="str">
        <f t="shared" si="182"/>
        <v/>
      </c>
      <c r="AG620" s="18" t="str">
        <f t="shared" si="183"/>
        <v/>
      </c>
      <c r="AH620" s="18" t="str">
        <f t="shared" si="184"/>
        <v/>
      </c>
      <c r="AI620" s="19" t="str">
        <f t="shared" si="185"/>
        <v/>
      </c>
      <c r="AJ620" s="19" t="str">
        <f t="shared" si="186"/>
        <v/>
      </c>
      <c r="AK620" s="19" t="str">
        <f t="shared" si="187"/>
        <v/>
      </c>
    </row>
    <row r="621" spans="2:37" x14ac:dyDescent="0.15">
      <c r="B621" s="51" t="str">
        <f>IFERROR(IF(AND(AF621=1,AI621=1),MAX($B$5:B620)+1,""),"")</f>
        <v/>
      </c>
      <c r="C621" s="51" t="str">
        <f>IFERROR(IF(AND(AG621=1,AJ621=1),MAX($C$5:C620)+1,""),"")</f>
        <v/>
      </c>
      <c r="D621" s="51" t="str">
        <f>IFERROR(IF(AND(AH621=1,AK621=1),MAX($D$5:D620)+1,""),"")</f>
        <v/>
      </c>
      <c r="F621" s="5" t="s">
        <v>1339</v>
      </c>
      <c r="G621" s="5" t="s">
        <v>1340</v>
      </c>
      <c r="H621" s="12">
        <f>IFERROR([1]!EM_S_STM07_IS(F621,"9",$H$1,"1")/1000000,"")</f>
        <v>1253.4632619200001</v>
      </c>
      <c r="I621" s="12">
        <f>IFERROR([1]!EM_S_STM07_IS(F621,"9",$I$1,"1")/1000000,"")</f>
        <v>1494.3204975199999</v>
      </c>
      <c r="J621" s="12">
        <f>IFERROR([1]!EM_S_STM07_IS(F621,"9",$J$1,"1")/1000000,"")</f>
        <v>1404.46154271</v>
      </c>
      <c r="K621" s="12">
        <f>IFERROR([1]!EM_S_STM07_IS(F621,"9",$K$1,"1")/1000000,"")</f>
        <v>1144.8111526199998</v>
      </c>
      <c r="L621" s="12">
        <f>IFERROR([1]!EM_S_STM07_IS(F621,"9",$L$1,"1")/1000000,"")</f>
        <v>1224.66813632</v>
      </c>
      <c r="M621" s="13">
        <f>IFERROR([1]!EM_S_STM07_IS(F621,"9",$M$1,"1")/1000000,"")</f>
        <v>983.05777728999999</v>
      </c>
      <c r="N621" s="12">
        <f>IFERROR([1]!EM_S_STM07_IS(F621,"61",$N$1,"1")/1000000,"")</f>
        <v>40.022109030000003</v>
      </c>
      <c r="O621" s="12">
        <f>IFERROR([1]!EM_S_STM07_IS(F621,"61",$O$1,"1")/1000000,"")</f>
        <v>-23.556255100000001</v>
      </c>
      <c r="P621" s="12">
        <f>IFERROR([1]!EM_S_STM07_IS(F621,"61",$P$1,"1")/1000000,"")</f>
        <v>22.484013170000001</v>
      </c>
      <c r="Q621" s="12">
        <f>IFERROR([1]!EM_S_STM07_IS(F621,"61",$Q$1,"1")/1000000,"")</f>
        <v>20.181566879999998</v>
      </c>
      <c r="R621" s="12">
        <f>IFERROR([1]!EM_S_STM07_IS(F621,"61",$R$1,"1")/1000000,"")</f>
        <v>5.4734610400000001</v>
      </c>
      <c r="S621" s="12">
        <f>IFERROR([1]!EM_S_STM07_IS(F621,"61",$S$1,"1")/1000000,"")</f>
        <v>-132.31102666000001</v>
      </c>
      <c r="T621" s="20">
        <f t="shared" si="170"/>
        <v>-4.7437486126459483E-2</v>
      </c>
      <c r="U621" s="20">
        <f t="shared" si="171"/>
        <v>-2.2701622869062112</v>
      </c>
      <c r="V621" s="14">
        <f t="shared" si="172"/>
        <v>0.1921534064197982</v>
      </c>
      <c r="W621" s="14">
        <f t="shared" si="173"/>
        <v>-6.0133656039070171E-2</v>
      </c>
      <c r="X621" s="14">
        <f t="shared" si="174"/>
        <v>-0.18487540042498271</v>
      </c>
      <c r="Y621" s="14">
        <f t="shared" si="175"/>
        <v>6.9755595512186075E-2</v>
      </c>
      <c r="Z621" s="15">
        <f t="shared" si="176"/>
        <v>-0.19728639283129712</v>
      </c>
      <c r="AA621" s="14">
        <f t="shared" si="177"/>
        <v>-1.5885810535957154</v>
      </c>
      <c r="AB621" s="14">
        <f t="shared" si="178"/>
        <v>1.9544816472122513</v>
      </c>
      <c r="AC621" s="14">
        <f t="shared" si="179"/>
        <v>-0.10240370669556953</v>
      </c>
      <c r="AD621" s="14">
        <f t="shared" si="180"/>
        <v>-0.72878909390210833</v>
      </c>
      <c r="AE621" s="14">
        <f t="shared" si="181"/>
        <v>-25.173192371896373</v>
      </c>
      <c r="AF621" s="18" t="str">
        <f t="shared" si="182"/>
        <v/>
      </c>
      <c r="AG621" s="18" t="str">
        <f t="shared" si="183"/>
        <v/>
      </c>
      <c r="AH621" s="18" t="str">
        <f t="shared" si="184"/>
        <v/>
      </c>
      <c r="AI621" s="19" t="str">
        <f t="shared" si="185"/>
        <v/>
      </c>
      <c r="AJ621" s="19" t="str">
        <f t="shared" si="186"/>
        <v/>
      </c>
      <c r="AK621" s="19" t="str">
        <f t="shared" si="187"/>
        <v/>
      </c>
    </row>
    <row r="622" spans="2:37" x14ac:dyDescent="0.15">
      <c r="B622" s="51" t="str">
        <f>IFERROR(IF(AND(AF622=1,AI622=1),MAX($B$5:B621)+1,""),"")</f>
        <v/>
      </c>
      <c r="C622" s="51" t="str">
        <f>IFERROR(IF(AND(AG622=1,AJ622=1),MAX($C$5:C621)+1,""),"")</f>
        <v/>
      </c>
      <c r="D622" s="51" t="str">
        <f>IFERROR(IF(AND(AH622=1,AK622=1),MAX($D$5:D621)+1,""),"")</f>
        <v/>
      </c>
      <c r="F622" s="5" t="s">
        <v>1341</v>
      </c>
      <c r="G622" s="5" t="s">
        <v>1342</v>
      </c>
      <c r="H622" s="12">
        <f>IFERROR([1]!EM_S_STM07_IS(F622,"9",$H$1,"1")/1000000,"")</f>
        <v>737.64992497000003</v>
      </c>
      <c r="I622" s="12">
        <f>IFERROR([1]!EM_S_STM07_IS(F622,"9",$I$1,"1")/1000000,"")</f>
        <v>831.95609872</v>
      </c>
      <c r="J622" s="12">
        <f>IFERROR([1]!EM_S_STM07_IS(F622,"9",$J$1,"1")/1000000,"")</f>
        <v>891.78001089999998</v>
      </c>
      <c r="K622" s="12">
        <f>IFERROR([1]!EM_S_STM07_IS(F622,"9",$K$1,"1")/1000000,"")</f>
        <v>947.96282357000007</v>
      </c>
      <c r="L622" s="12">
        <f>IFERROR([1]!EM_S_STM07_IS(F622,"9",$L$1,"1")/1000000,"")</f>
        <v>990.78822777999994</v>
      </c>
      <c r="M622" s="13">
        <f>IFERROR([1]!EM_S_STM07_IS(F622,"9",$M$1,"1")/1000000,"")</f>
        <v>937.65909307000004</v>
      </c>
      <c r="N622" s="12">
        <f>IFERROR([1]!EM_S_STM07_IS(F622,"61",$N$1,"1")/1000000,"")</f>
        <v>53.71570784</v>
      </c>
      <c r="O622" s="12">
        <f>IFERROR([1]!EM_S_STM07_IS(F622,"61",$O$1,"1")/1000000,"")</f>
        <v>44.719844950000002</v>
      </c>
      <c r="P622" s="12">
        <f>IFERROR([1]!EM_S_STM07_IS(F622,"61",$P$1,"1")/1000000,"")</f>
        <v>44.409096220000002</v>
      </c>
      <c r="Q622" s="12">
        <f>IFERROR([1]!EM_S_STM07_IS(F622,"61",$Q$1,"1")/1000000,"")</f>
        <v>48.22273775</v>
      </c>
      <c r="R622" s="12">
        <f>IFERROR([1]!EM_S_STM07_IS(F622,"61",$R$1,"1")/1000000,"")</f>
        <v>58.420514900000001</v>
      </c>
      <c r="S622" s="12">
        <f>IFERROR([1]!EM_S_STM07_IS(F622,"61",$S$1,"1")/1000000,"")</f>
        <v>66.320452279999998</v>
      </c>
      <c r="T622" s="20">
        <f t="shared" si="170"/>
        <v>4.9153257506787673E-2</v>
      </c>
      <c r="U622" s="20">
        <f t="shared" si="171"/>
        <v>4.3059865880370696E-2</v>
      </c>
      <c r="V622" s="14">
        <f t="shared" si="172"/>
        <v>0.12784678823608012</v>
      </c>
      <c r="W622" s="14">
        <f t="shared" si="173"/>
        <v>7.1907534871180859E-2</v>
      </c>
      <c r="X622" s="14">
        <f t="shared" si="174"/>
        <v>6.3000753530345913E-2</v>
      </c>
      <c r="Y622" s="14">
        <f t="shared" si="175"/>
        <v>4.5176248630426942E-2</v>
      </c>
      <c r="Z622" s="15">
        <f t="shared" si="176"/>
        <v>-5.362309847891833E-2</v>
      </c>
      <c r="AA622" s="14">
        <f t="shared" si="177"/>
        <v>-0.167471736885521</v>
      </c>
      <c r="AB622" s="14">
        <f t="shared" si="178"/>
        <v>-6.9487881800001684E-3</v>
      </c>
      <c r="AC622" s="14">
        <f t="shared" si="179"/>
        <v>8.5875234008533891E-2</v>
      </c>
      <c r="AD622" s="14">
        <f t="shared" si="180"/>
        <v>0.21147238057839221</v>
      </c>
      <c r="AE622" s="14">
        <f t="shared" si="181"/>
        <v>0.13522539802195405</v>
      </c>
      <c r="AF622" s="18" t="str">
        <f t="shared" si="182"/>
        <v/>
      </c>
      <c r="AG622" s="18" t="str">
        <f t="shared" si="183"/>
        <v/>
      </c>
      <c r="AH622" s="18" t="str">
        <f t="shared" si="184"/>
        <v/>
      </c>
      <c r="AI622" s="19" t="str">
        <f t="shared" si="185"/>
        <v/>
      </c>
      <c r="AJ622" s="19" t="str">
        <f t="shared" si="186"/>
        <v/>
      </c>
      <c r="AK622" s="19" t="str">
        <f t="shared" si="187"/>
        <v/>
      </c>
    </row>
    <row r="623" spans="2:37" x14ac:dyDescent="0.15">
      <c r="B623" s="51">
        <f>IFERROR(IF(AND(AF623=1,AI623=1),MAX($B$5:B622)+1,""),"")</f>
        <v>24</v>
      </c>
      <c r="C623" s="51" t="str">
        <f>IFERROR(IF(AND(AG623=1,AJ623=1),MAX($C$5:C622)+1,""),"")</f>
        <v/>
      </c>
      <c r="D623" s="51" t="str">
        <f>IFERROR(IF(AND(AH623=1,AK623=1),MAX($D$5:D622)+1,""),"")</f>
        <v/>
      </c>
      <c r="F623" s="5" t="s">
        <v>1343</v>
      </c>
      <c r="G623" s="5" t="s">
        <v>1344</v>
      </c>
      <c r="H623" s="12">
        <f>IFERROR([1]!EM_S_STM07_IS(F623,"9",$H$1,"1")/1000000,"")</f>
        <v>329.49610354000004</v>
      </c>
      <c r="I623" s="12">
        <f>IFERROR([1]!EM_S_STM07_IS(F623,"9",$I$1,"1")/1000000,"")</f>
        <v>484.77277442000002</v>
      </c>
      <c r="J623" s="12">
        <f>IFERROR([1]!EM_S_STM07_IS(F623,"9",$J$1,"1")/1000000,"")</f>
        <v>569.54631184000004</v>
      </c>
      <c r="K623" s="12">
        <f>IFERROR([1]!EM_S_STM07_IS(F623,"9",$K$1,"1")/1000000,"")</f>
        <v>778.36523645</v>
      </c>
      <c r="L623" s="12">
        <f>IFERROR([1]!EM_S_STM07_IS(F623,"9",$L$1,"1")/1000000,"")</f>
        <v>954.05350071000009</v>
      </c>
      <c r="M623" s="13">
        <f>IFERROR([1]!EM_S_STM07_IS(F623,"9",$M$1,"1")/1000000,"")</f>
        <v>1107.8535639500001</v>
      </c>
      <c r="N623" s="12">
        <f>IFERROR([1]!EM_S_STM07_IS(F623,"61",$N$1,"1")/1000000,"")</f>
        <v>41.298018829999997</v>
      </c>
      <c r="O623" s="12">
        <f>IFERROR([1]!EM_S_STM07_IS(F623,"61",$O$1,"1")/1000000,"")</f>
        <v>38.166524659999993</v>
      </c>
      <c r="P623" s="12">
        <f>IFERROR([1]!EM_S_STM07_IS(F623,"61",$P$1,"1")/1000000,"")</f>
        <v>46.111402159999997</v>
      </c>
      <c r="Q623" s="12">
        <f>IFERROR([1]!EM_S_STM07_IS(F623,"61",$Q$1,"1")/1000000,"")</f>
        <v>43.160529729999993</v>
      </c>
      <c r="R623" s="12">
        <f>IFERROR([1]!EM_S_STM07_IS(F623,"61",$R$1,"1")/1000000,"")</f>
        <v>30.738557670000002</v>
      </c>
      <c r="S623" s="12">
        <f>IFERROR([1]!EM_S_STM07_IS(F623,"61",$S$1,"1")/1000000,"")</f>
        <v>50.692968929999999</v>
      </c>
      <c r="T623" s="20">
        <f t="shared" si="170"/>
        <v>0.27446060413205298</v>
      </c>
      <c r="U623" s="20">
        <f t="shared" si="171"/>
        <v>4.1846415485758959E-2</v>
      </c>
      <c r="V623" s="14">
        <f t="shared" si="172"/>
        <v>0.47125495328095668</v>
      </c>
      <c r="W623" s="14">
        <f t="shared" si="173"/>
        <v>0.17487272778762422</v>
      </c>
      <c r="X623" s="14">
        <f t="shared" si="174"/>
        <v>0.36664081615309008</v>
      </c>
      <c r="Y623" s="14">
        <f t="shared" si="175"/>
        <v>0.22571442817935486</v>
      </c>
      <c r="Z623" s="15">
        <f t="shared" si="176"/>
        <v>0.1612069586512109</v>
      </c>
      <c r="AA623" s="14">
        <f t="shared" si="177"/>
        <v>-7.5826740815111482E-2</v>
      </c>
      <c r="AB623" s="14">
        <f t="shared" si="178"/>
        <v>0.20816350377131784</v>
      </c>
      <c r="AC623" s="14">
        <f t="shared" si="179"/>
        <v>-6.3994419856522627E-2</v>
      </c>
      <c r="AD623" s="14">
        <f t="shared" si="180"/>
        <v>-0.28780860980410383</v>
      </c>
      <c r="AE623" s="14">
        <f t="shared" si="181"/>
        <v>0.64916550328172884</v>
      </c>
      <c r="AF623" s="18">
        <f t="shared" si="182"/>
        <v>1</v>
      </c>
      <c r="AG623" s="18" t="str">
        <f t="shared" si="183"/>
        <v/>
      </c>
      <c r="AH623" s="18" t="str">
        <f t="shared" si="184"/>
        <v/>
      </c>
      <c r="AI623" s="19">
        <f t="shared" si="185"/>
        <v>1</v>
      </c>
      <c r="AJ623" s="19" t="str">
        <f t="shared" si="186"/>
        <v/>
      </c>
      <c r="AK623" s="19" t="str">
        <f t="shared" si="187"/>
        <v/>
      </c>
    </row>
    <row r="624" spans="2:37" x14ac:dyDescent="0.15">
      <c r="B624" s="51" t="str">
        <f>IFERROR(IF(AND(AF624=1,AI624=1),MAX($B$5:B623)+1,""),"")</f>
        <v/>
      </c>
      <c r="C624" s="51" t="str">
        <f>IFERROR(IF(AND(AG624=1,AJ624=1),MAX($C$5:C623)+1,""),"")</f>
        <v/>
      </c>
      <c r="D624" s="51" t="str">
        <f>IFERROR(IF(AND(AH624=1,AK624=1),MAX($D$5:D623)+1,""),"")</f>
        <v/>
      </c>
      <c r="F624" s="5" t="s">
        <v>1345</v>
      </c>
      <c r="G624" s="5" t="s">
        <v>1346</v>
      </c>
      <c r="H624" s="12">
        <f>IFERROR([1]!EM_S_STM07_IS(F624,"9",$H$1,"1")/1000000,"")</f>
        <v>1724.2112695200001</v>
      </c>
      <c r="I624" s="12">
        <f>IFERROR([1]!EM_S_STM07_IS(F624,"9",$I$1,"1")/1000000,"")</f>
        <v>2089.4674316700002</v>
      </c>
      <c r="J624" s="12">
        <f>IFERROR([1]!EM_S_STM07_IS(F624,"9",$J$1,"1")/1000000,"")</f>
        <v>2168.409553</v>
      </c>
      <c r="K624" s="12">
        <f>IFERROR([1]!EM_S_STM07_IS(F624,"9",$K$1,"1")/1000000,"")</f>
        <v>2515.8973538</v>
      </c>
      <c r="L624" s="12">
        <f>IFERROR([1]!EM_S_STM07_IS(F624,"9",$L$1,"1")/1000000,"")</f>
        <v>3151.9101352399998</v>
      </c>
      <c r="M624" s="13">
        <f>IFERROR([1]!EM_S_STM07_IS(F624,"9",$M$1,"1")/1000000,"")</f>
        <v>3972.9412561700001</v>
      </c>
      <c r="N624" s="12">
        <f>IFERROR([1]!EM_S_STM07_IS(F624,"61",$N$1,"1")/1000000,"")</f>
        <v>475.13168962999998</v>
      </c>
      <c r="O624" s="12">
        <f>IFERROR([1]!EM_S_STM07_IS(F624,"61",$O$1,"1")/1000000,"")</f>
        <v>506.53383964</v>
      </c>
      <c r="P624" s="12">
        <f>IFERROR([1]!EM_S_STM07_IS(F624,"61",$P$1,"1")/1000000,"")</f>
        <v>578.63198398999998</v>
      </c>
      <c r="Q624" s="12">
        <f>IFERROR([1]!EM_S_STM07_IS(F624,"61",$Q$1,"1")/1000000,"")</f>
        <v>705.07641795000006</v>
      </c>
      <c r="R624" s="12">
        <f>IFERROR([1]!EM_S_STM07_IS(F624,"61",$R$1,"1")/1000000,"")</f>
        <v>807.44512721000001</v>
      </c>
      <c r="S624" s="12">
        <f>IFERROR([1]!EM_S_STM07_IS(F624,"61",$S$1,"1")/1000000,"")</f>
        <v>898.46509707000007</v>
      </c>
      <c r="T624" s="20">
        <f t="shared" si="170"/>
        <v>0.18169210196639884</v>
      </c>
      <c r="U624" s="20">
        <f t="shared" si="171"/>
        <v>0.13589305092126591</v>
      </c>
      <c r="V624" s="14">
        <f t="shared" si="172"/>
        <v>0.21183956317121341</v>
      </c>
      <c r="W624" s="14">
        <f t="shared" si="173"/>
        <v>3.7780977168380893E-2</v>
      </c>
      <c r="X624" s="14">
        <f t="shared" si="174"/>
        <v>0.16025007836699937</v>
      </c>
      <c r="Y624" s="14">
        <f t="shared" si="175"/>
        <v>0.25279758750068598</v>
      </c>
      <c r="Z624" s="15">
        <f t="shared" si="176"/>
        <v>0.26048684312107884</v>
      </c>
      <c r="AA624" s="14">
        <f t="shared" si="177"/>
        <v>6.609146620898694E-2</v>
      </c>
      <c r="AB624" s="14">
        <f t="shared" si="178"/>
        <v>0.14233628379347971</v>
      </c>
      <c r="AC624" s="14">
        <f t="shared" si="179"/>
        <v>0.21852306381008021</v>
      </c>
      <c r="AD624" s="14">
        <f t="shared" si="180"/>
        <v>0.14518810536542345</v>
      </c>
      <c r="AE624" s="14">
        <f t="shared" si="181"/>
        <v>0.11272588909478629</v>
      </c>
      <c r="AF624" s="18" t="str">
        <f t="shared" si="182"/>
        <v/>
      </c>
      <c r="AG624" s="18" t="str">
        <f t="shared" si="183"/>
        <v/>
      </c>
      <c r="AH624" s="18" t="str">
        <f t="shared" si="184"/>
        <v/>
      </c>
      <c r="AI624" s="19" t="str">
        <f t="shared" si="185"/>
        <v/>
      </c>
      <c r="AJ624" s="19" t="str">
        <f t="shared" si="186"/>
        <v/>
      </c>
      <c r="AK624" s="19" t="str">
        <f t="shared" si="187"/>
        <v/>
      </c>
    </row>
    <row r="625" spans="2:37" x14ac:dyDescent="0.15">
      <c r="B625" s="51" t="str">
        <f>IFERROR(IF(AND(AF625=1,AI625=1),MAX($B$5:B624)+1,""),"")</f>
        <v/>
      </c>
      <c r="C625" s="51" t="str">
        <f>IFERROR(IF(AND(AG625=1,AJ625=1),MAX($C$5:C624)+1,""),"")</f>
        <v/>
      </c>
      <c r="D625" s="51" t="str">
        <f>IFERROR(IF(AND(AH625=1,AK625=1),MAX($D$5:D624)+1,""),"")</f>
        <v/>
      </c>
      <c r="F625" s="5" t="s">
        <v>1347</v>
      </c>
      <c r="G625" s="5" t="s">
        <v>1348</v>
      </c>
      <c r="H625" s="12">
        <f>IFERROR([1]!EM_S_STM07_IS(F625,"9",$H$1,"1")/1000000,"")</f>
        <v>610.24736599000005</v>
      </c>
      <c r="I625" s="12">
        <f>IFERROR([1]!EM_S_STM07_IS(F625,"9",$I$1,"1")/1000000,"")</f>
        <v>720.87172409000004</v>
      </c>
      <c r="J625" s="12">
        <f>IFERROR([1]!EM_S_STM07_IS(F625,"9",$J$1,"1")/1000000,"")</f>
        <v>789.98633321</v>
      </c>
      <c r="K625" s="12">
        <f>IFERROR([1]!EM_S_STM07_IS(F625,"9",$K$1,"1")/1000000,"")</f>
        <v>1094.5862807000001</v>
      </c>
      <c r="L625" s="12">
        <f>IFERROR([1]!EM_S_STM07_IS(F625,"9",$L$1,"1")/1000000,"")</f>
        <v>2186.07206103</v>
      </c>
      <c r="M625" s="13">
        <f>IFERROR([1]!EM_S_STM07_IS(F625,"9",$M$1,"1")/1000000,"")</f>
        <v>1986.66361465</v>
      </c>
      <c r="N625" s="12">
        <f>IFERROR([1]!EM_S_STM07_IS(F625,"61",$N$1,"1")/1000000,"")</f>
        <v>213.89787225000001</v>
      </c>
      <c r="O625" s="12">
        <f>IFERROR([1]!EM_S_STM07_IS(F625,"61",$O$1,"1")/1000000,"")</f>
        <v>264.11370062999998</v>
      </c>
      <c r="P625" s="12">
        <f>IFERROR([1]!EM_S_STM07_IS(F625,"61",$P$1,"1")/1000000,"")</f>
        <v>294.77871883999995</v>
      </c>
      <c r="Q625" s="12">
        <f>IFERROR([1]!EM_S_STM07_IS(F625,"61",$Q$1,"1")/1000000,"")</f>
        <v>359.63326850999999</v>
      </c>
      <c r="R625" s="12">
        <f>IFERROR([1]!EM_S_STM07_IS(F625,"61",$R$1,"1")/1000000,"")</f>
        <v>382.04750718999998</v>
      </c>
      <c r="S625" s="12">
        <f>IFERROR([1]!EM_S_STM07_IS(F625,"61",$S$1,"1")/1000000,"")</f>
        <v>360.99572354000003</v>
      </c>
      <c r="T625" s="20">
        <f t="shared" si="170"/>
        <v>0.26626232301573038</v>
      </c>
      <c r="U625" s="20">
        <f t="shared" si="171"/>
        <v>0.11034800998563843</v>
      </c>
      <c r="V625" s="14">
        <f t="shared" si="172"/>
        <v>0.18127789526880606</v>
      </c>
      <c r="W625" s="14">
        <f t="shared" si="173"/>
        <v>9.5876432394747496E-2</v>
      </c>
      <c r="X625" s="14">
        <f t="shared" si="174"/>
        <v>0.38557622415099313</v>
      </c>
      <c r="Y625" s="14">
        <f t="shared" si="175"/>
        <v>0.99716742259183311</v>
      </c>
      <c r="Z625" s="15">
        <f t="shared" si="176"/>
        <v>-9.1217691280517876E-2</v>
      </c>
      <c r="AA625" s="14">
        <f t="shared" si="177"/>
        <v>0.23476544133785779</v>
      </c>
      <c r="AB625" s="14">
        <f t="shared" si="178"/>
        <v>0.11610536725983389</v>
      </c>
      <c r="AC625" s="14">
        <f t="shared" si="179"/>
        <v>0.22001096254577931</v>
      </c>
      <c r="AD625" s="14">
        <f t="shared" si="180"/>
        <v>6.2325264770038177E-2</v>
      </c>
      <c r="AE625" s="14">
        <f t="shared" si="181"/>
        <v>-5.5102528491385937E-2</v>
      </c>
      <c r="AF625" s="18">
        <f t="shared" si="182"/>
        <v>1</v>
      </c>
      <c r="AG625" s="18" t="str">
        <f t="shared" si="183"/>
        <v/>
      </c>
      <c r="AH625" s="18" t="str">
        <f t="shared" si="184"/>
        <v/>
      </c>
      <c r="AI625" s="19" t="str">
        <f t="shared" si="185"/>
        <v/>
      </c>
      <c r="AJ625" s="19" t="str">
        <f t="shared" si="186"/>
        <v/>
      </c>
      <c r="AK625" s="19" t="str">
        <f t="shared" si="187"/>
        <v/>
      </c>
    </row>
    <row r="626" spans="2:37" x14ac:dyDescent="0.15">
      <c r="B626" s="51" t="str">
        <f>IFERROR(IF(AND(AF626=1,AI626=1),MAX($B$5:B625)+1,""),"")</f>
        <v/>
      </c>
      <c r="C626" s="51" t="str">
        <f>IFERROR(IF(AND(AG626=1,AJ626=1),MAX($C$5:C625)+1,""),"")</f>
        <v/>
      </c>
      <c r="D626" s="51" t="str">
        <f>IFERROR(IF(AND(AH626=1,AK626=1),MAX($D$5:D625)+1,""),"")</f>
        <v/>
      </c>
      <c r="F626" s="5" t="s">
        <v>1349</v>
      </c>
      <c r="G626" s="5" t="s">
        <v>1350</v>
      </c>
      <c r="H626" s="12">
        <f>IFERROR([1]!EM_S_STM07_IS(F626,"9",$H$1,"1")/1000000,"")</f>
        <v>1257.7533617700001</v>
      </c>
      <c r="I626" s="12">
        <f>IFERROR([1]!EM_S_STM07_IS(F626,"9",$I$1,"1")/1000000,"")</f>
        <v>2027.850064</v>
      </c>
      <c r="J626" s="12">
        <f>IFERROR([1]!EM_S_STM07_IS(F626,"9",$J$1,"1")/1000000,"")</f>
        <v>2253.55022237</v>
      </c>
      <c r="K626" s="12">
        <f>IFERROR([1]!EM_S_STM07_IS(F626,"9",$K$1,"1")/1000000,"")</f>
        <v>2017.8840622100001</v>
      </c>
      <c r="L626" s="12">
        <f>IFERROR([1]!EM_S_STM07_IS(F626,"9",$L$1,"1")/1000000,"")</f>
        <v>2274.5548498000003</v>
      </c>
      <c r="M626" s="13">
        <f>IFERROR([1]!EM_S_STM07_IS(F626,"9",$M$1,"1")/1000000,"")</f>
        <v>2241.5108543000001</v>
      </c>
      <c r="N626" s="12">
        <f>IFERROR([1]!EM_S_STM07_IS(F626,"61",$N$1,"1")/1000000,"")</f>
        <v>242.86002443999999</v>
      </c>
      <c r="O626" s="12">
        <f>IFERROR([1]!EM_S_STM07_IS(F626,"61",$O$1,"1")/1000000,"")</f>
        <v>368.3160752</v>
      </c>
      <c r="P626" s="12">
        <f>IFERROR([1]!EM_S_STM07_IS(F626,"61",$P$1,"1")/1000000,"")</f>
        <v>477.64567525000001</v>
      </c>
      <c r="Q626" s="12">
        <f>IFERROR([1]!EM_S_STM07_IS(F626,"61",$Q$1,"1")/1000000,"")</f>
        <v>160.73821287999999</v>
      </c>
      <c r="R626" s="12">
        <f>IFERROR([1]!EM_S_STM07_IS(F626,"61",$R$1,"1")/1000000,"")</f>
        <v>134.05822505</v>
      </c>
      <c r="S626" s="12">
        <f>IFERROR([1]!EM_S_STM07_IS(F626,"61",$S$1,"1")/1000000,"")</f>
        <v>100.01709836000001</v>
      </c>
      <c r="T626" s="20">
        <f t="shared" si="170"/>
        <v>0.12250703599284263</v>
      </c>
      <c r="U626" s="20">
        <f t="shared" si="171"/>
        <v>-0.1625793937278105</v>
      </c>
      <c r="V626" s="14">
        <f t="shared" si="172"/>
        <v>0.61227958170293817</v>
      </c>
      <c r="W626" s="14">
        <f t="shared" si="173"/>
        <v>0.11130022005907043</v>
      </c>
      <c r="X626" s="14">
        <f t="shared" si="174"/>
        <v>-0.10457550837813409</v>
      </c>
      <c r="Y626" s="14">
        <f t="shared" si="175"/>
        <v>0.12719798545258967</v>
      </c>
      <c r="Z626" s="15">
        <f t="shared" si="176"/>
        <v>-1.4527675823208087E-2</v>
      </c>
      <c r="AA626" s="14">
        <f t="shared" si="177"/>
        <v>0.51657760905395389</v>
      </c>
      <c r="AB626" s="14">
        <f t="shared" si="178"/>
        <v>0.29683635174118517</v>
      </c>
      <c r="AC626" s="14">
        <f t="shared" si="179"/>
        <v>-0.66347813618144968</v>
      </c>
      <c r="AD626" s="14">
        <f t="shared" si="180"/>
        <v>-0.16598410142781717</v>
      </c>
      <c r="AE626" s="14">
        <f t="shared" si="181"/>
        <v>-0.25392792331319919</v>
      </c>
      <c r="AF626" s="18" t="str">
        <f t="shared" si="182"/>
        <v/>
      </c>
      <c r="AG626" s="18" t="str">
        <f t="shared" si="183"/>
        <v/>
      </c>
      <c r="AH626" s="18" t="str">
        <f t="shared" si="184"/>
        <v/>
      </c>
      <c r="AI626" s="19" t="str">
        <f t="shared" si="185"/>
        <v/>
      </c>
      <c r="AJ626" s="19" t="str">
        <f t="shared" si="186"/>
        <v/>
      </c>
      <c r="AK626" s="19" t="str">
        <f t="shared" si="187"/>
        <v/>
      </c>
    </row>
    <row r="627" spans="2:37" x14ac:dyDescent="0.15">
      <c r="B627" s="51" t="str">
        <f>IFERROR(IF(AND(AF627=1,AI627=1),MAX($B$5:B626)+1,""),"")</f>
        <v/>
      </c>
      <c r="C627" s="51" t="str">
        <f>IFERROR(IF(AND(AG627=1,AJ627=1),MAX($C$5:C626)+1,""),"")</f>
        <v/>
      </c>
      <c r="D627" s="51" t="str">
        <f>IFERROR(IF(AND(AH627=1,AK627=1),MAX($D$5:D626)+1,""),"")</f>
        <v/>
      </c>
      <c r="F627" s="5" t="s">
        <v>1351</v>
      </c>
      <c r="G627" s="5" t="s">
        <v>1352</v>
      </c>
      <c r="H627" s="12">
        <f>IFERROR([1]!EM_S_STM07_IS(F627,"9",$H$1,"1")/1000000,"")</f>
        <v>2879.4997530100004</v>
      </c>
      <c r="I627" s="12">
        <f>IFERROR([1]!EM_S_STM07_IS(F627,"9",$I$1,"1")/1000000,"")</f>
        <v>4081.4219473600001</v>
      </c>
      <c r="J627" s="12">
        <f>IFERROR([1]!EM_S_STM07_IS(F627,"9",$J$1,"1")/1000000,"")</f>
        <v>4729.09344065</v>
      </c>
      <c r="K627" s="12">
        <f>IFERROR([1]!EM_S_STM07_IS(F627,"9",$K$1,"1")/1000000,"")</f>
        <v>5120.6189652600006</v>
      </c>
      <c r="L627" s="12">
        <f>IFERROR([1]!EM_S_STM07_IS(F627,"9",$L$1,"1")/1000000,"")</f>
        <v>5680.6229279099998</v>
      </c>
      <c r="M627" s="13">
        <f>IFERROR([1]!EM_S_STM07_IS(F627,"9",$M$1,"1")/1000000,"")</f>
        <v>5792.4234277400001</v>
      </c>
      <c r="N627" s="12">
        <f>IFERROR([1]!EM_S_STM07_IS(F627,"61",$N$1,"1")/1000000,"")</f>
        <v>217.97744354</v>
      </c>
      <c r="O627" s="12">
        <f>IFERROR([1]!EM_S_STM07_IS(F627,"61",$O$1,"1")/1000000,"")</f>
        <v>540.52445367999997</v>
      </c>
      <c r="P627" s="12">
        <f>IFERROR([1]!EM_S_STM07_IS(F627,"61",$P$1,"1")/1000000,"")</f>
        <v>536.86209295999993</v>
      </c>
      <c r="Q627" s="12">
        <f>IFERROR([1]!EM_S_STM07_IS(F627,"61",$Q$1,"1")/1000000,"")</f>
        <v>204.80920608000002</v>
      </c>
      <c r="R627" s="12">
        <f>IFERROR([1]!EM_S_STM07_IS(F627,"61",$R$1,"1")/1000000,"")</f>
        <v>131.78393861000001</v>
      </c>
      <c r="S627" s="12">
        <f>IFERROR([1]!EM_S_STM07_IS(F627,"61",$S$1,"1")/1000000,"")</f>
        <v>28.650428850000001</v>
      </c>
      <c r="T627" s="20">
        <f t="shared" si="170"/>
        <v>0.15002862706810327</v>
      </c>
      <c r="U627" s="20">
        <f t="shared" si="171"/>
        <v>-0.33358630336044848</v>
      </c>
      <c r="V627" s="14">
        <f t="shared" si="172"/>
        <v>0.41740659748055392</v>
      </c>
      <c r="W627" s="14">
        <f t="shared" si="173"/>
        <v>0.15868770777521188</v>
      </c>
      <c r="X627" s="14">
        <f t="shared" si="174"/>
        <v>8.2790820169581267E-2</v>
      </c>
      <c r="Y627" s="14">
        <f t="shared" si="175"/>
        <v>0.10936255293534909</v>
      </c>
      <c r="Z627" s="15">
        <f t="shared" si="176"/>
        <v>1.9681028163426015E-2</v>
      </c>
      <c r="AA627" s="14">
        <f t="shared" si="177"/>
        <v>1.4797265483151285</v>
      </c>
      <c r="AB627" s="14">
        <f t="shared" si="178"/>
        <v>-6.7755689776215385E-3</v>
      </c>
      <c r="AC627" s="14">
        <f t="shared" si="179"/>
        <v>-0.61850685908781466</v>
      </c>
      <c r="AD627" s="14">
        <f t="shared" si="180"/>
        <v>-0.3565526612191241</v>
      </c>
      <c r="AE627" s="14">
        <f t="shared" si="181"/>
        <v>-0.78259544256916036</v>
      </c>
      <c r="AF627" s="18" t="str">
        <f t="shared" si="182"/>
        <v/>
      </c>
      <c r="AG627" s="18" t="str">
        <f t="shared" si="183"/>
        <v/>
      </c>
      <c r="AH627" s="18" t="str">
        <f t="shared" si="184"/>
        <v/>
      </c>
      <c r="AI627" s="19" t="str">
        <f t="shared" si="185"/>
        <v/>
      </c>
      <c r="AJ627" s="19" t="str">
        <f t="shared" si="186"/>
        <v/>
      </c>
      <c r="AK627" s="19" t="str">
        <f t="shared" si="187"/>
        <v/>
      </c>
    </row>
    <row r="628" spans="2:37" x14ac:dyDescent="0.15">
      <c r="B628" s="51" t="str">
        <f>IFERROR(IF(AND(AF628=1,AI628=1),MAX($B$5:B627)+1,""),"")</f>
        <v/>
      </c>
      <c r="C628" s="51" t="str">
        <f>IFERROR(IF(AND(AG628=1,AJ628=1),MAX($C$5:C627)+1,""),"")</f>
        <v/>
      </c>
      <c r="D628" s="51" t="str">
        <f>IFERROR(IF(AND(AH628=1,AK628=1),MAX($D$5:D627)+1,""),"")</f>
        <v/>
      </c>
      <c r="F628" s="5" t="s">
        <v>1353</v>
      </c>
      <c r="G628" s="5" t="s">
        <v>1354</v>
      </c>
      <c r="H628" s="12">
        <f>IFERROR([1]!EM_S_STM07_IS(F628,"9",$H$1,"1")/1000000,"")</f>
        <v>1727.11289676</v>
      </c>
      <c r="I628" s="12">
        <f>IFERROR([1]!EM_S_STM07_IS(F628,"9",$I$1,"1")/1000000,"")</f>
        <v>1622.0466840899999</v>
      </c>
      <c r="J628" s="12">
        <f>IFERROR([1]!EM_S_STM07_IS(F628,"9",$J$1,"1")/1000000,"")</f>
        <v>1590.0254422200001</v>
      </c>
      <c r="K628" s="12">
        <f>IFERROR([1]!EM_S_STM07_IS(F628,"9",$K$1,"1")/1000000,"")</f>
        <v>1767.3222786400001</v>
      </c>
      <c r="L628" s="12">
        <f>IFERROR([1]!EM_S_STM07_IS(F628,"9",$L$1,"1")/1000000,"")</f>
        <v>2090.6857691700002</v>
      </c>
      <c r="M628" s="13">
        <f>IFERROR([1]!EM_S_STM07_IS(F628,"9",$M$1,"1")/1000000,"")</f>
        <v>2321.9031126899999</v>
      </c>
      <c r="N628" s="12">
        <f>IFERROR([1]!EM_S_STM07_IS(F628,"61",$N$1,"1")/1000000,"")</f>
        <v>139.07888099000002</v>
      </c>
      <c r="O628" s="12">
        <f>IFERROR([1]!EM_S_STM07_IS(F628,"61",$O$1,"1")/1000000,"")</f>
        <v>49.028221729999999</v>
      </c>
      <c r="P628" s="12">
        <f>IFERROR([1]!EM_S_STM07_IS(F628,"61",$P$1,"1")/1000000,"")</f>
        <v>37.840342979999996</v>
      </c>
      <c r="Q628" s="12">
        <f>IFERROR([1]!EM_S_STM07_IS(F628,"61",$Q$1,"1")/1000000,"")</f>
        <v>60.660291840000006</v>
      </c>
      <c r="R628" s="12">
        <f>IFERROR([1]!EM_S_STM07_IS(F628,"61",$R$1,"1")/1000000,"")</f>
        <v>120.82442234</v>
      </c>
      <c r="S628" s="12">
        <f>IFERROR([1]!EM_S_STM07_IS(F628,"61",$S$1,"1")/1000000,"")</f>
        <v>147.32535831999999</v>
      </c>
      <c r="T628" s="20">
        <f t="shared" si="170"/>
        <v>6.0973833900983321E-2</v>
      </c>
      <c r="U628" s="20">
        <f t="shared" si="171"/>
        <v>1.1587056159079179E-2</v>
      </c>
      <c r="V628" s="14">
        <f t="shared" si="172"/>
        <v>-6.0833436463302699E-2</v>
      </c>
      <c r="W628" s="14">
        <f t="shared" si="173"/>
        <v>-1.9741257871356742E-2</v>
      </c>
      <c r="X628" s="14">
        <f t="shared" si="174"/>
        <v>0.1115056600430604</v>
      </c>
      <c r="Y628" s="14">
        <f t="shared" si="175"/>
        <v>0.18296803839242978</v>
      </c>
      <c r="Z628" s="15">
        <f t="shared" si="176"/>
        <v>0.11059401988075557</v>
      </c>
      <c r="AA628" s="14">
        <f t="shared" si="177"/>
        <v>-0.64747903217940617</v>
      </c>
      <c r="AB628" s="14">
        <f t="shared" si="178"/>
        <v>-0.22819262774024343</v>
      </c>
      <c r="AC628" s="14">
        <f t="shared" si="179"/>
        <v>0.60305872153593287</v>
      </c>
      <c r="AD628" s="14">
        <f t="shared" si="180"/>
        <v>0.99182065689184762</v>
      </c>
      <c r="AE628" s="14">
        <f t="shared" si="181"/>
        <v>0.21933426592701882</v>
      </c>
      <c r="AF628" s="18" t="str">
        <f t="shared" si="182"/>
        <v/>
      </c>
      <c r="AG628" s="18" t="str">
        <f t="shared" si="183"/>
        <v/>
      </c>
      <c r="AH628" s="18" t="str">
        <f t="shared" si="184"/>
        <v/>
      </c>
      <c r="AI628" s="19" t="str">
        <f t="shared" si="185"/>
        <v/>
      </c>
      <c r="AJ628" s="19" t="str">
        <f t="shared" si="186"/>
        <v/>
      </c>
      <c r="AK628" s="19" t="str">
        <f t="shared" si="187"/>
        <v/>
      </c>
    </row>
    <row r="629" spans="2:37" x14ac:dyDescent="0.15">
      <c r="B629" s="51" t="str">
        <f>IFERROR(IF(AND(AF629=1,AI629=1),MAX($B$5:B628)+1,""),"")</f>
        <v/>
      </c>
      <c r="C629" s="51" t="str">
        <f>IFERROR(IF(AND(AG629=1,AJ629=1),MAX($C$5:C628)+1,""),"")</f>
        <v/>
      </c>
      <c r="D629" s="51" t="str">
        <f>IFERROR(IF(AND(AH629=1,AK629=1),MAX($D$5:D628)+1,""),"")</f>
        <v/>
      </c>
      <c r="F629" s="5" t="s">
        <v>1355</v>
      </c>
      <c r="G629" s="5" t="s">
        <v>1356</v>
      </c>
      <c r="H629" s="12">
        <f>IFERROR([1]!EM_S_STM07_IS(F629,"9",$H$1,"1")/1000000,"")</f>
        <v>7427.2713343300002</v>
      </c>
      <c r="I629" s="12">
        <f>IFERROR([1]!EM_S_STM07_IS(F629,"9",$I$1,"1")/1000000,"")</f>
        <v>10690.09306091</v>
      </c>
      <c r="J629" s="12">
        <f>IFERROR([1]!EM_S_STM07_IS(F629,"9",$J$1,"1")/1000000,"")</f>
        <v>13626.73583756</v>
      </c>
      <c r="K629" s="12">
        <f>IFERROR([1]!EM_S_STM07_IS(F629,"9",$K$1,"1")/1000000,"")</f>
        <v>15582.49356133</v>
      </c>
      <c r="L629" s="12">
        <f>IFERROR([1]!EM_S_STM07_IS(F629,"9",$L$1,"1")/1000000,"")</f>
        <v>16483.547772919999</v>
      </c>
      <c r="M629" s="13">
        <f>IFERROR([1]!EM_S_STM07_IS(F629,"9",$M$1,"1")/1000000,"")</f>
        <v>16416.2672184</v>
      </c>
      <c r="N629" s="12">
        <f>IFERROR([1]!EM_S_STM07_IS(F629,"61",$N$1,"1")/1000000,"")</f>
        <v>58.035909719999999</v>
      </c>
      <c r="O629" s="12">
        <f>IFERROR([1]!EM_S_STM07_IS(F629,"61",$O$1,"1")/1000000,"")</f>
        <v>119.08706346</v>
      </c>
      <c r="P629" s="12">
        <f>IFERROR([1]!EM_S_STM07_IS(F629,"61",$P$1,"1")/1000000,"")</f>
        <v>80.334956269999992</v>
      </c>
      <c r="Q629" s="12">
        <f>IFERROR([1]!EM_S_STM07_IS(F629,"61",$Q$1,"1")/1000000,"")</f>
        <v>-29.93921963</v>
      </c>
      <c r="R629" s="12">
        <f>IFERROR([1]!EM_S_STM07_IS(F629,"61",$R$1,"1")/1000000,"")</f>
        <v>41.10962731</v>
      </c>
      <c r="S629" s="12">
        <f>IFERROR([1]!EM_S_STM07_IS(F629,"61",$S$1,"1")/1000000,"")</f>
        <v>311.43496336999999</v>
      </c>
      <c r="T629" s="20">
        <f t="shared" si="170"/>
        <v>0.17189587230464154</v>
      </c>
      <c r="U629" s="20">
        <f t="shared" si="171"/>
        <v>0.39937501040556</v>
      </c>
      <c r="V629" s="14">
        <f t="shared" si="172"/>
        <v>0.43930288523306416</v>
      </c>
      <c r="W629" s="14">
        <f t="shared" si="173"/>
        <v>0.27470694220504915</v>
      </c>
      <c r="X629" s="14">
        <f t="shared" si="174"/>
        <v>0.14352356625122617</v>
      </c>
      <c r="Y629" s="14">
        <f t="shared" si="175"/>
        <v>5.7824776762692397E-2</v>
      </c>
      <c r="Z629" s="15">
        <f t="shared" si="176"/>
        <v>-4.0816792262725662E-3</v>
      </c>
      <c r="AA629" s="14">
        <f t="shared" si="177"/>
        <v>1.0519547989261708</v>
      </c>
      <c r="AB629" s="14">
        <f t="shared" si="178"/>
        <v>-0.32540988134295878</v>
      </c>
      <c r="AC629" s="14">
        <f t="shared" si="179"/>
        <v>-1.3726798522099948</v>
      </c>
      <c r="AD629" s="14">
        <f t="shared" si="180"/>
        <v>2.3731028336091606</v>
      </c>
      <c r="AE629" s="14">
        <f t="shared" si="181"/>
        <v>6.5757184812581064</v>
      </c>
      <c r="AF629" s="18" t="str">
        <f t="shared" si="182"/>
        <v/>
      </c>
      <c r="AG629" s="18">
        <f t="shared" si="183"/>
        <v>1</v>
      </c>
      <c r="AH629" s="18" t="str">
        <f t="shared" si="184"/>
        <v/>
      </c>
      <c r="AI629" s="19" t="str">
        <f t="shared" si="185"/>
        <v/>
      </c>
      <c r="AJ629" s="19" t="str">
        <f t="shared" si="186"/>
        <v/>
      </c>
      <c r="AK629" s="19" t="str">
        <f t="shared" si="187"/>
        <v/>
      </c>
    </row>
    <row r="630" spans="2:37" x14ac:dyDescent="0.15">
      <c r="B630" s="51" t="str">
        <f>IFERROR(IF(AND(AF630=1,AI630=1),MAX($B$5:B629)+1,""),"")</f>
        <v/>
      </c>
      <c r="C630" s="51" t="str">
        <f>IFERROR(IF(AND(AG630=1,AJ630=1),MAX($C$5:C629)+1,""),"")</f>
        <v/>
      </c>
      <c r="D630" s="51" t="str">
        <f>IFERROR(IF(AND(AH630=1,AK630=1),MAX($D$5:D629)+1,""),"")</f>
        <v/>
      </c>
      <c r="F630" s="5" t="s">
        <v>1357</v>
      </c>
      <c r="G630" s="5" t="s">
        <v>1358</v>
      </c>
      <c r="H630" s="12">
        <f>IFERROR([1]!EM_S_STM07_IS(F630,"9",$H$1,"1")/1000000,"")</f>
        <v>697.88999379999996</v>
      </c>
      <c r="I630" s="12">
        <f>IFERROR([1]!EM_S_STM07_IS(F630,"9",$I$1,"1")/1000000,"")</f>
        <v>860.44358083999998</v>
      </c>
      <c r="J630" s="12">
        <f>IFERROR([1]!EM_S_STM07_IS(F630,"9",$J$1,"1")/1000000,"")</f>
        <v>700.09436036</v>
      </c>
      <c r="K630" s="12">
        <f>IFERROR([1]!EM_S_STM07_IS(F630,"9",$K$1,"1")/1000000,"")</f>
        <v>849.52103</v>
      </c>
      <c r="L630" s="12">
        <f>IFERROR([1]!EM_S_STM07_IS(F630,"9",$L$1,"1")/1000000,"")</f>
        <v>989.73817904999999</v>
      </c>
      <c r="M630" s="13">
        <f>IFERROR([1]!EM_S_STM07_IS(F630,"9",$M$1,"1")/1000000,"")</f>
        <v>889.07563349999998</v>
      </c>
      <c r="N630" s="12">
        <f>IFERROR([1]!EM_S_STM07_IS(F630,"61",$N$1,"1")/1000000,"")</f>
        <v>137.33747448</v>
      </c>
      <c r="O630" s="12">
        <f>IFERROR([1]!EM_S_STM07_IS(F630,"61",$O$1,"1")/1000000,"")</f>
        <v>144.01057650000001</v>
      </c>
      <c r="P630" s="12">
        <f>IFERROR([1]!EM_S_STM07_IS(F630,"61",$P$1,"1")/1000000,"")</f>
        <v>106.65517851999999</v>
      </c>
      <c r="Q630" s="12">
        <f>IFERROR([1]!EM_S_STM07_IS(F630,"61",$Q$1,"1")/1000000,"")</f>
        <v>149.20831781999999</v>
      </c>
      <c r="R630" s="12">
        <f>IFERROR([1]!EM_S_STM07_IS(F630,"61",$R$1,"1")/1000000,"")</f>
        <v>183.34755274</v>
      </c>
      <c r="S630" s="12">
        <f>IFERROR([1]!EM_S_STM07_IS(F630,"61",$S$1,"1")/1000000,"")</f>
        <v>156.71290884000001</v>
      </c>
      <c r="T630" s="20">
        <f t="shared" si="170"/>
        <v>4.9615770268910175E-2</v>
      </c>
      <c r="U630" s="20">
        <f t="shared" si="171"/>
        <v>2.6746291757893559E-2</v>
      </c>
      <c r="V630" s="14">
        <f t="shared" si="172"/>
        <v>0.23292150408246767</v>
      </c>
      <c r="W630" s="14">
        <f t="shared" si="173"/>
        <v>-0.18635646084251167</v>
      </c>
      <c r="X630" s="14">
        <f t="shared" si="174"/>
        <v>0.21343789937568181</v>
      </c>
      <c r="Y630" s="14">
        <f t="shared" si="175"/>
        <v>0.16505435898390883</v>
      </c>
      <c r="Z630" s="15">
        <f t="shared" si="176"/>
        <v>-0.10170623674093378</v>
      </c>
      <c r="AA630" s="14">
        <f t="shared" si="177"/>
        <v>4.8589083535039067E-2</v>
      </c>
      <c r="AB630" s="14">
        <f t="shared" si="178"/>
        <v>-0.25939343406489324</v>
      </c>
      <c r="AC630" s="14">
        <f t="shared" si="179"/>
        <v>0.39897865148686079</v>
      </c>
      <c r="AD630" s="14">
        <f t="shared" si="180"/>
        <v>0.22880249183684556</v>
      </c>
      <c r="AE630" s="14">
        <f t="shared" si="181"/>
        <v>-0.14526860872678146</v>
      </c>
      <c r="AF630" s="18" t="str">
        <f t="shared" si="182"/>
        <v/>
      </c>
      <c r="AG630" s="18" t="str">
        <f t="shared" si="183"/>
        <v/>
      </c>
      <c r="AH630" s="18" t="str">
        <f t="shared" si="184"/>
        <v/>
      </c>
      <c r="AI630" s="19" t="str">
        <f t="shared" si="185"/>
        <v/>
      </c>
      <c r="AJ630" s="19" t="str">
        <f t="shared" si="186"/>
        <v/>
      </c>
      <c r="AK630" s="19" t="str">
        <f t="shared" si="187"/>
        <v/>
      </c>
    </row>
    <row r="631" spans="2:37" x14ac:dyDescent="0.15">
      <c r="B631" s="51" t="str">
        <f>IFERROR(IF(AND(AF631=1,AI631=1),MAX($B$5:B630)+1,""),"")</f>
        <v/>
      </c>
      <c r="C631" s="51" t="str">
        <f>IFERROR(IF(AND(AG631=1,AJ631=1),MAX($C$5:C630)+1,""),"")</f>
        <v/>
      </c>
      <c r="D631" s="51" t="str">
        <f>IFERROR(IF(AND(AH631=1,AK631=1),MAX($D$5:D630)+1,""),"")</f>
        <v/>
      </c>
      <c r="F631" s="5" t="s">
        <v>1359</v>
      </c>
      <c r="G631" s="5" t="s">
        <v>1360</v>
      </c>
      <c r="H631" s="12">
        <f>IFERROR([1]!EM_S_STM07_IS(F631,"9",$H$1,"1")/1000000,"")</f>
        <v>338.99156160000001</v>
      </c>
      <c r="I631" s="12">
        <f>IFERROR([1]!EM_S_STM07_IS(F631,"9",$I$1,"1")/1000000,"")</f>
        <v>375.44267881000002</v>
      </c>
      <c r="J631" s="12">
        <f>IFERROR([1]!EM_S_STM07_IS(F631,"9",$J$1,"1")/1000000,"")</f>
        <v>369.83244493000001</v>
      </c>
      <c r="K631" s="12">
        <f>IFERROR([1]!EM_S_STM07_IS(F631,"9",$K$1,"1")/1000000,"")</f>
        <v>342.79543243000001</v>
      </c>
      <c r="L631" s="12">
        <f>IFERROR([1]!EM_S_STM07_IS(F631,"9",$L$1,"1")/1000000,"")</f>
        <v>386.2993505</v>
      </c>
      <c r="M631" s="13">
        <f>IFERROR([1]!EM_S_STM07_IS(F631,"9",$M$1,"1")/1000000,"")</f>
        <v>428.64067589999996</v>
      </c>
      <c r="N631" s="12">
        <f>IFERROR([1]!EM_S_STM07_IS(F631,"61",$N$1,"1")/1000000,"")</f>
        <v>29.757267989999999</v>
      </c>
      <c r="O631" s="12">
        <f>IFERROR([1]!EM_S_STM07_IS(F631,"61",$O$1,"1")/1000000,"")</f>
        <v>40.152973490000001</v>
      </c>
      <c r="P631" s="12">
        <f>IFERROR([1]!EM_S_STM07_IS(F631,"61",$P$1,"1")/1000000,"")</f>
        <v>55.21146641</v>
      </c>
      <c r="Q631" s="12">
        <f>IFERROR([1]!EM_S_STM07_IS(F631,"61",$Q$1,"1")/1000000,"")</f>
        <v>31.231467030000001</v>
      </c>
      <c r="R631" s="12">
        <f>IFERROR([1]!EM_S_STM07_IS(F631,"61",$R$1,"1")/1000000,"")</f>
        <v>-37.265309719999998</v>
      </c>
      <c r="S631" s="12">
        <f>IFERROR([1]!EM_S_STM07_IS(F631,"61",$S$1,"1")/1000000,"")</f>
        <v>43.007066330000001</v>
      </c>
      <c r="T631" s="20">
        <f t="shared" si="170"/>
        <v>4.8047336737576662E-2</v>
      </c>
      <c r="U631" s="20">
        <f t="shared" si="171"/>
        <v>7.6438822520409788E-2</v>
      </c>
      <c r="V631" s="14">
        <f t="shared" si="172"/>
        <v>0.1075280960916993</v>
      </c>
      <c r="W631" s="14">
        <f t="shared" si="173"/>
        <v>-1.4942983833862895E-2</v>
      </c>
      <c r="X631" s="14">
        <f t="shared" si="174"/>
        <v>-7.3106112972639359E-2</v>
      </c>
      <c r="Y631" s="14">
        <f t="shared" si="175"/>
        <v>0.12690926994449858</v>
      </c>
      <c r="Z631" s="15">
        <f t="shared" si="176"/>
        <v>0.10960755006498506</v>
      </c>
      <c r="AA631" s="14">
        <f t="shared" si="177"/>
        <v>0.34935013199106529</v>
      </c>
      <c r="AB631" s="14">
        <f t="shared" si="178"/>
        <v>0.37502808910902402</v>
      </c>
      <c r="AC631" s="14">
        <f t="shared" si="179"/>
        <v>-0.4343300574906791</v>
      </c>
      <c r="AD631" s="14">
        <f t="shared" si="180"/>
        <v>-2.1931975428565065</v>
      </c>
      <c r="AE631" s="14">
        <f t="shared" si="181"/>
        <v>2.1540777911988864</v>
      </c>
      <c r="AF631" s="18" t="str">
        <f t="shared" si="182"/>
        <v/>
      </c>
      <c r="AG631" s="18" t="str">
        <f t="shared" si="183"/>
        <v/>
      </c>
      <c r="AH631" s="18" t="str">
        <f t="shared" si="184"/>
        <v/>
      </c>
      <c r="AI631" s="19" t="str">
        <f t="shared" si="185"/>
        <v/>
      </c>
      <c r="AJ631" s="19" t="str">
        <f t="shared" si="186"/>
        <v/>
      </c>
      <c r="AK631" s="19" t="str">
        <f t="shared" si="187"/>
        <v/>
      </c>
    </row>
    <row r="632" spans="2:37" x14ac:dyDescent="0.15">
      <c r="B632" s="51" t="str">
        <f>IFERROR(IF(AND(AF632=1,AI632=1),MAX($B$5:B631)+1,""),"")</f>
        <v/>
      </c>
      <c r="C632" s="51" t="str">
        <f>IFERROR(IF(AND(AG632=1,AJ632=1),MAX($C$5:C631)+1,""),"")</f>
        <v/>
      </c>
      <c r="D632" s="51" t="str">
        <f>IFERROR(IF(AND(AH632=1,AK632=1),MAX($D$5:D631)+1,""),"")</f>
        <v/>
      </c>
      <c r="F632" s="5" t="s">
        <v>1361</v>
      </c>
      <c r="G632" s="5" t="s">
        <v>1362</v>
      </c>
      <c r="H632" s="12">
        <f>IFERROR([1]!EM_S_STM07_IS(F632,"9",$H$1,"1")/1000000,"")</f>
        <v>1949.33891141</v>
      </c>
      <c r="I632" s="12">
        <f>IFERROR([1]!EM_S_STM07_IS(F632,"9",$I$1,"1")/1000000,"")</f>
        <v>2053.5666469000003</v>
      </c>
      <c r="J632" s="12">
        <f>IFERROR([1]!EM_S_STM07_IS(F632,"9",$J$1,"1")/1000000,"")</f>
        <v>1914.3951743299999</v>
      </c>
      <c r="K632" s="12">
        <f>IFERROR([1]!EM_S_STM07_IS(F632,"9",$K$1,"1")/1000000,"")</f>
        <v>1836.9355732399999</v>
      </c>
      <c r="L632" s="12">
        <f>IFERROR([1]!EM_S_STM07_IS(F632,"9",$L$1,"1")/1000000,"")</f>
        <v>2163.8871219600001</v>
      </c>
      <c r="M632" s="13">
        <f>IFERROR([1]!EM_S_STM07_IS(F632,"9",$M$1,"1")/1000000,"")</f>
        <v>2537.75724485</v>
      </c>
      <c r="N632" s="12">
        <f>IFERROR([1]!EM_S_STM07_IS(F632,"61",$N$1,"1")/1000000,"")</f>
        <v>44.81752247</v>
      </c>
      <c r="O632" s="12">
        <f>IFERROR([1]!EM_S_STM07_IS(F632,"61",$O$1,"1")/1000000,"")</f>
        <v>5.9695062000000005</v>
      </c>
      <c r="P632" s="12">
        <f>IFERROR([1]!EM_S_STM07_IS(F632,"61",$P$1,"1")/1000000,"")</f>
        <v>-69.254916950000009</v>
      </c>
      <c r="Q632" s="12">
        <f>IFERROR([1]!EM_S_STM07_IS(F632,"61",$Q$1,"1")/1000000,"")</f>
        <v>-59.209126520000005</v>
      </c>
      <c r="R632" s="12">
        <f>IFERROR([1]!EM_S_STM07_IS(F632,"61",$R$1,"1")/1000000,"")</f>
        <v>21.39729917</v>
      </c>
      <c r="S632" s="12">
        <f>IFERROR([1]!EM_S_STM07_IS(F632,"61",$S$1,"1")/1000000,"")</f>
        <v>118.41882656999999</v>
      </c>
      <c r="T632" s="20">
        <f t="shared" si="170"/>
        <v>5.4174592823200474E-2</v>
      </c>
      <c r="U632" s="20">
        <f t="shared" si="171"/>
        <v>0.21449178543838832</v>
      </c>
      <c r="V632" s="14">
        <f t="shared" si="172"/>
        <v>5.3468247558147795E-2</v>
      </c>
      <c r="W632" s="14">
        <f t="shared" si="173"/>
        <v>-6.7770614009576569E-2</v>
      </c>
      <c r="X632" s="14">
        <f t="shared" si="174"/>
        <v>-4.046165709601169E-2</v>
      </c>
      <c r="Y632" s="14">
        <f t="shared" si="175"/>
        <v>0.17798748822927996</v>
      </c>
      <c r="Z632" s="15">
        <f t="shared" si="176"/>
        <v>0.17277709132598232</v>
      </c>
      <c r="AA632" s="14">
        <f t="shared" si="177"/>
        <v>-0.8668041901692386</v>
      </c>
      <c r="AB632" s="14">
        <f t="shared" si="178"/>
        <v>-12.601448198512633</v>
      </c>
      <c r="AC632" s="14">
        <f t="shared" si="179"/>
        <v>0.14505526643332436</v>
      </c>
      <c r="AD632" s="14">
        <f t="shared" si="180"/>
        <v>1.3613851517092099</v>
      </c>
      <c r="AE632" s="14">
        <f t="shared" si="181"/>
        <v>4.5342884926350262</v>
      </c>
      <c r="AF632" s="18" t="str">
        <f t="shared" si="182"/>
        <v/>
      </c>
      <c r="AG632" s="18">
        <f t="shared" si="183"/>
        <v>1</v>
      </c>
      <c r="AH632" s="18" t="str">
        <f t="shared" si="184"/>
        <v/>
      </c>
      <c r="AI632" s="19" t="str">
        <f t="shared" si="185"/>
        <v/>
      </c>
      <c r="AJ632" s="19" t="str">
        <f t="shared" si="186"/>
        <v/>
      </c>
      <c r="AK632" s="19" t="str">
        <f t="shared" si="187"/>
        <v/>
      </c>
    </row>
    <row r="633" spans="2:37" x14ac:dyDescent="0.15">
      <c r="B633" s="51" t="str">
        <f>IFERROR(IF(AND(AF633=1,AI633=1),MAX($B$5:B632)+1,""),"")</f>
        <v/>
      </c>
      <c r="C633" s="51" t="str">
        <f>IFERROR(IF(AND(AG633=1,AJ633=1),MAX($C$5:C632)+1,""),"")</f>
        <v/>
      </c>
      <c r="D633" s="51" t="str">
        <f>IFERROR(IF(AND(AH633=1,AK633=1),MAX($D$5:D632)+1,""),"")</f>
        <v/>
      </c>
      <c r="F633" s="5" t="s">
        <v>1363</v>
      </c>
      <c r="G633" s="5" t="s">
        <v>1364</v>
      </c>
      <c r="H633" s="12">
        <f>IFERROR([1]!EM_S_STM07_IS(F633,"9",$H$1,"1")/1000000,"")</f>
        <v>299.92236945999997</v>
      </c>
      <c r="I633" s="12">
        <f>IFERROR([1]!EM_S_STM07_IS(F633,"9",$I$1,"1")/1000000,"")</f>
        <v>320.67783620999995</v>
      </c>
      <c r="J633" s="12">
        <f>IFERROR([1]!EM_S_STM07_IS(F633,"9",$J$1,"1")/1000000,"")</f>
        <v>458.71362687999999</v>
      </c>
      <c r="K633" s="12">
        <f>IFERROR([1]!EM_S_STM07_IS(F633,"9",$K$1,"1")/1000000,"")</f>
        <v>541.12008692999996</v>
      </c>
      <c r="L633" s="12">
        <f>IFERROR([1]!EM_S_STM07_IS(F633,"9",$L$1,"1")/1000000,"")</f>
        <v>642.08598413999994</v>
      </c>
      <c r="M633" s="13">
        <f>IFERROR([1]!EM_S_STM07_IS(F633,"9",$M$1,"1")/1000000,"")</f>
        <v>507.28313568999999</v>
      </c>
      <c r="N633" s="12">
        <f>IFERROR([1]!EM_S_STM07_IS(F633,"61",$N$1,"1")/1000000,"")</f>
        <v>96.337083129999996</v>
      </c>
      <c r="O633" s="12">
        <f>IFERROR([1]!EM_S_STM07_IS(F633,"61",$O$1,"1")/1000000,"")</f>
        <v>113.24304665999999</v>
      </c>
      <c r="P633" s="12">
        <f>IFERROR([1]!EM_S_STM07_IS(F633,"61",$P$1,"1")/1000000,"")</f>
        <v>121.87049162999999</v>
      </c>
      <c r="Q633" s="12">
        <f>IFERROR([1]!EM_S_STM07_IS(F633,"61",$Q$1,"1")/1000000,"")</f>
        <v>39.047846189999994</v>
      </c>
      <c r="R633" s="12">
        <f>IFERROR([1]!EM_S_STM07_IS(F633,"61",$R$1,"1")/1000000,"")</f>
        <v>46.194999289999998</v>
      </c>
      <c r="S633" s="12">
        <f>IFERROR([1]!EM_S_STM07_IS(F633,"61",$S$1,"1")/1000000,"")</f>
        <v>17.260270629999997</v>
      </c>
      <c r="T633" s="20">
        <f t="shared" si="170"/>
        <v>0.11083182394191438</v>
      </c>
      <c r="U633" s="20">
        <f t="shared" si="171"/>
        <v>-0.29099251242745827</v>
      </c>
      <c r="V633" s="14">
        <f t="shared" si="172"/>
        <v>6.9202796668249508E-2</v>
      </c>
      <c r="W633" s="14">
        <f t="shared" si="173"/>
        <v>0.43045005012321946</v>
      </c>
      <c r="X633" s="14">
        <f t="shared" si="174"/>
        <v>0.17964685420509122</v>
      </c>
      <c r="Y633" s="14">
        <f t="shared" si="175"/>
        <v>0.18658685871896133</v>
      </c>
      <c r="Z633" s="15">
        <f t="shared" si="176"/>
        <v>-0.20994516588078588</v>
      </c>
      <c r="AA633" s="14">
        <f t="shared" si="177"/>
        <v>0.17548760021295856</v>
      </c>
      <c r="AB633" s="14">
        <f t="shared" si="178"/>
        <v>7.6185207166873298E-2</v>
      </c>
      <c r="AC633" s="14">
        <f t="shared" si="179"/>
        <v>-0.67959556355487893</v>
      </c>
      <c r="AD633" s="14">
        <f t="shared" si="180"/>
        <v>0.1830357829526168</v>
      </c>
      <c r="AE633" s="14">
        <f t="shared" si="181"/>
        <v>-0.6263606257109221</v>
      </c>
      <c r="AF633" s="18" t="str">
        <f t="shared" si="182"/>
        <v/>
      </c>
      <c r="AG633" s="18" t="str">
        <f t="shared" si="183"/>
        <v/>
      </c>
      <c r="AH633" s="18" t="str">
        <f t="shared" si="184"/>
        <v/>
      </c>
      <c r="AI633" s="19" t="str">
        <f t="shared" si="185"/>
        <v/>
      </c>
      <c r="AJ633" s="19" t="str">
        <f t="shared" si="186"/>
        <v/>
      </c>
      <c r="AK633" s="19" t="str">
        <f t="shared" si="187"/>
        <v/>
      </c>
    </row>
    <row r="634" spans="2:37" x14ac:dyDescent="0.15">
      <c r="B634" s="51" t="str">
        <f>IFERROR(IF(AND(AF634=1,AI634=1),MAX($B$5:B633)+1,""),"")</f>
        <v/>
      </c>
      <c r="C634" s="51" t="str">
        <f>IFERROR(IF(AND(AG634=1,AJ634=1),MAX($C$5:C633)+1,""),"")</f>
        <v/>
      </c>
      <c r="D634" s="51" t="str">
        <f>IFERROR(IF(AND(AH634=1,AK634=1),MAX($D$5:D633)+1,""),"")</f>
        <v/>
      </c>
      <c r="F634" s="5" t="s">
        <v>1365</v>
      </c>
      <c r="G634" s="5" t="s">
        <v>1366</v>
      </c>
      <c r="H634" s="12">
        <f>IFERROR([1]!EM_S_STM07_IS(F634,"9",$H$1,"1")/1000000,"")</f>
        <v>1001.6846081599999</v>
      </c>
      <c r="I634" s="12">
        <f>IFERROR([1]!EM_S_STM07_IS(F634,"9",$I$1,"1")/1000000,"")</f>
        <v>910.43070476000003</v>
      </c>
      <c r="J634" s="12">
        <f>IFERROR([1]!EM_S_STM07_IS(F634,"9",$J$1,"1")/1000000,"")</f>
        <v>884.54293249</v>
      </c>
      <c r="K634" s="12">
        <f>IFERROR([1]!EM_S_STM07_IS(F634,"9",$K$1,"1")/1000000,"")</f>
        <v>893.42678725999997</v>
      </c>
      <c r="L634" s="12">
        <f>IFERROR([1]!EM_S_STM07_IS(F634,"9",$L$1,"1")/1000000,"")</f>
        <v>845.39375595000001</v>
      </c>
      <c r="M634" s="13">
        <f>IFERROR([1]!EM_S_STM07_IS(F634,"9",$M$1,"1")/1000000,"")</f>
        <v>684.20218227999999</v>
      </c>
      <c r="N634" s="12">
        <f>IFERROR([1]!EM_S_STM07_IS(F634,"61",$N$1,"1")/1000000,"")</f>
        <v>33.523543930000002</v>
      </c>
      <c r="O634" s="12">
        <f>IFERROR([1]!EM_S_STM07_IS(F634,"61",$O$1,"1")/1000000,"")</f>
        <v>-181.52575561</v>
      </c>
      <c r="P634" s="12">
        <f>IFERROR([1]!EM_S_STM07_IS(F634,"61",$P$1,"1")/1000000,"")</f>
        <v>-206.92255079</v>
      </c>
      <c r="Q634" s="12">
        <f>IFERROR([1]!EM_S_STM07_IS(F634,"61",$Q$1,"1")/1000000,"")</f>
        <v>21.601512260000003</v>
      </c>
      <c r="R634" s="12">
        <f>IFERROR([1]!EM_S_STM07_IS(F634,"61",$R$1,"1")/1000000,"")</f>
        <v>14.36327606</v>
      </c>
      <c r="S634" s="12">
        <f>IFERROR([1]!EM_S_STM07_IS(F634,"61",$S$1,"1")/1000000,"")</f>
        <v>14.434065210000002</v>
      </c>
      <c r="T634" s="20">
        <f t="shared" si="170"/>
        <v>-7.3403424282852625E-2</v>
      </c>
      <c r="U634" s="20">
        <f t="shared" si="171"/>
        <v>-0.15509525744451347</v>
      </c>
      <c r="V634" s="14">
        <f t="shared" si="172"/>
        <v>-9.1100434864048382E-2</v>
      </c>
      <c r="W634" s="14">
        <f t="shared" si="173"/>
        <v>-2.8434643223972045E-2</v>
      </c>
      <c r="X634" s="14">
        <f t="shared" si="174"/>
        <v>1.0043441017601941E-2</v>
      </c>
      <c r="Y634" s="14">
        <f t="shared" si="175"/>
        <v>-5.3762694375114654E-2</v>
      </c>
      <c r="Z634" s="15">
        <f t="shared" si="176"/>
        <v>-0.19067040954053788</v>
      </c>
      <c r="AA634" s="14">
        <f t="shared" si="177"/>
        <v>-6.4148736777066633</v>
      </c>
      <c r="AB634" s="14">
        <f t="shared" si="178"/>
        <v>-0.13990739272593294</v>
      </c>
      <c r="AC634" s="14">
        <f t="shared" si="179"/>
        <v>1.1043941908580219</v>
      </c>
      <c r="AD634" s="14">
        <f t="shared" si="180"/>
        <v>-0.33508006813963692</v>
      </c>
      <c r="AE634" s="14">
        <f t="shared" si="181"/>
        <v>4.9284821724718212E-3</v>
      </c>
      <c r="AF634" s="18" t="str">
        <f t="shared" si="182"/>
        <v/>
      </c>
      <c r="AG634" s="18" t="str">
        <f t="shared" si="183"/>
        <v/>
      </c>
      <c r="AH634" s="18" t="str">
        <f t="shared" si="184"/>
        <v/>
      </c>
      <c r="AI634" s="19" t="str">
        <f t="shared" si="185"/>
        <v/>
      </c>
      <c r="AJ634" s="19" t="str">
        <f t="shared" si="186"/>
        <v/>
      </c>
      <c r="AK634" s="19" t="str">
        <f t="shared" si="187"/>
        <v/>
      </c>
    </row>
    <row r="635" spans="2:37" x14ac:dyDescent="0.15">
      <c r="B635" s="51" t="str">
        <f>IFERROR(IF(AND(AF635=1,AI635=1),MAX($B$5:B634)+1,""),"")</f>
        <v/>
      </c>
      <c r="C635" s="51" t="str">
        <f>IFERROR(IF(AND(AG635=1,AJ635=1),MAX($C$5:C634)+1,""),"")</f>
        <v/>
      </c>
      <c r="D635" s="51" t="str">
        <f>IFERROR(IF(AND(AH635=1,AK635=1),MAX($D$5:D634)+1,""),"")</f>
        <v/>
      </c>
      <c r="F635" s="5" t="s">
        <v>1367</v>
      </c>
      <c r="G635" s="5" t="s">
        <v>1368</v>
      </c>
      <c r="H635" s="12">
        <f>IFERROR([1]!EM_S_STM07_IS(F635,"9",$H$1,"1")/1000000,"")</f>
        <v>2329.9480036700002</v>
      </c>
      <c r="I635" s="12">
        <f>IFERROR([1]!EM_S_STM07_IS(F635,"9",$I$1,"1")/1000000,"")</f>
        <v>2889.84778594</v>
      </c>
      <c r="J635" s="12">
        <f>IFERROR([1]!EM_S_STM07_IS(F635,"9",$J$1,"1")/1000000,"")</f>
        <v>3292.6279342500002</v>
      </c>
      <c r="K635" s="12">
        <f>IFERROR([1]!EM_S_STM07_IS(F635,"9",$K$1,"1")/1000000,"")</f>
        <v>3859.8392783700001</v>
      </c>
      <c r="L635" s="12">
        <f>IFERROR([1]!EM_S_STM07_IS(F635,"9",$L$1,"1")/1000000,"")</f>
        <v>4616.5665921199998</v>
      </c>
      <c r="M635" s="13">
        <f>IFERROR([1]!EM_S_STM07_IS(F635,"9",$M$1,"1")/1000000,"")</f>
        <v>4539.1276994799991</v>
      </c>
      <c r="N635" s="12">
        <f>IFERROR([1]!EM_S_STM07_IS(F635,"61",$N$1,"1")/1000000,"")</f>
        <v>64.258527689999994</v>
      </c>
      <c r="O635" s="12">
        <f>IFERROR([1]!EM_S_STM07_IS(F635,"61",$O$1,"1")/1000000,"")</f>
        <v>58.882591290000001</v>
      </c>
      <c r="P635" s="12">
        <f>IFERROR([1]!EM_S_STM07_IS(F635,"61",$P$1,"1")/1000000,"")</f>
        <v>-130.49284617000001</v>
      </c>
      <c r="Q635" s="12">
        <f>IFERROR([1]!EM_S_STM07_IS(F635,"61",$Q$1,"1")/1000000,"")</f>
        <v>-511.74308638000002</v>
      </c>
      <c r="R635" s="12">
        <f>IFERROR([1]!EM_S_STM07_IS(F635,"61",$R$1,"1")/1000000,"")</f>
        <v>19.073653839999999</v>
      </c>
      <c r="S635" s="12">
        <f>IFERROR([1]!EM_S_STM07_IS(F635,"61",$S$1,"1")/1000000,"")</f>
        <v>-230.02226658000001</v>
      </c>
      <c r="T635" s="20">
        <f t="shared" si="170"/>
        <v>0.14268160033661337</v>
      </c>
      <c r="U635" s="20">
        <f t="shared" si="171"/>
        <v>-2.2905291586378702</v>
      </c>
      <c r="V635" s="14">
        <f t="shared" si="172"/>
        <v>0.24030569840531973</v>
      </c>
      <c r="W635" s="14">
        <f t="shared" si="173"/>
        <v>0.13937763444484852</v>
      </c>
      <c r="X635" s="14">
        <f t="shared" si="174"/>
        <v>0.172267063101741</v>
      </c>
      <c r="Y635" s="14">
        <f t="shared" si="175"/>
        <v>0.19605150867047594</v>
      </c>
      <c r="Z635" s="15">
        <f t="shared" si="176"/>
        <v>-1.6774130968278633E-2</v>
      </c>
      <c r="AA635" s="14">
        <f t="shared" si="177"/>
        <v>-8.3661057812200762E-2</v>
      </c>
      <c r="AB635" s="14">
        <f t="shared" si="178"/>
        <v>-3.2161532519402138</v>
      </c>
      <c r="AC635" s="14">
        <f t="shared" si="179"/>
        <v>-2.9216179384525414</v>
      </c>
      <c r="AD635" s="14">
        <f t="shared" si="180"/>
        <v>1.0372719326311264</v>
      </c>
      <c r="AE635" s="14">
        <f t="shared" si="181"/>
        <v>-13.059685496525715</v>
      </c>
      <c r="AF635" s="18" t="str">
        <f t="shared" si="182"/>
        <v/>
      </c>
      <c r="AG635" s="18" t="str">
        <f t="shared" si="183"/>
        <v/>
      </c>
      <c r="AH635" s="18" t="str">
        <f t="shared" si="184"/>
        <v/>
      </c>
      <c r="AI635" s="19" t="str">
        <f t="shared" si="185"/>
        <v/>
      </c>
      <c r="AJ635" s="19" t="str">
        <f t="shared" si="186"/>
        <v/>
      </c>
      <c r="AK635" s="19" t="str">
        <f t="shared" si="187"/>
        <v/>
      </c>
    </row>
    <row r="636" spans="2:37" x14ac:dyDescent="0.15">
      <c r="B636" s="51" t="str">
        <f>IFERROR(IF(AND(AF636=1,AI636=1),MAX($B$5:B635)+1,""),"")</f>
        <v/>
      </c>
      <c r="C636" s="51" t="str">
        <f>IFERROR(IF(AND(AG636=1,AJ636=1),MAX($C$5:C635)+1,""),"")</f>
        <v/>
      </c>
      <c r="D636" s="51" t="str">
        <f>IFERROR(IF(AND(AH636=1,AK636=1),MAX($D$5:D635)+1,""),"")</f>
        <v/>
      </c>
      <c r="F636" s="5" t="s">
        <v>1369</v>
      </c>
      <c r="G636" s="5" t="s">
        <v>1370</v>
      </c>
      <c r="H636" s="12">
        <f>IFERROR([1]!EM_S_STM07_IS(F636,"9",$H$1,"1")/1000000,"")</f>
        <v>709.31129012999997</v>
      </c>
      <c r="I636" s="12">
        <f>IFERROR([1]!EM_S_STM07_IS(F636,"9",$I$1,"1")/1000000,"")</f>
        <v>683.87206713</v>
      </c>
      <c r="J636" s="12">
        <f>IFERROR([1]!EM_S_STM07_IS(F636,"9",$J$1,"1")/1000000,"")</f>
        <v>617.63950359</v>
      </c>
      <c r="K636" s="12">
        <f>IFERROR([1]!EM_S_STM07_IS(F636,"9",$K$1,"1")/1000000,"")</f>
        <v>569.33863647999999</v>
      </c>
      <c r="L636" s="12">
        <f>IFERROR([1]!EM_S_STM07_IS(F636,"9",$L$1,"1")/1000000,"")</f>
        <v>507.95158623999998</v>
      </c>
      <c r="M636" s="13">
        <f>IFERROR([1]!EM_S_STM07_IS(F636,"9",$M$1,"1")/1000000,"")</f>
        <v>501.15161668000002</v>
      </c>
      <c r="N636" s="12">
        <f>IFERROR([1]!EM_S_STM07_IS(F636,"61",$N$1,"1")/1000000,"")</f>
        <v>83.928356909999991</v>
      </c>
      <c r="O636" s="12">
        <f>IFERROR([1]!EM_S_STM07_IS(F636,"61",$O$1,"1")/1000000,"")</f>
        <v>26.54087195</v>
      </c>
      <c r="P636" s="12">
        <f>IFERROR([1]!EM_S_STM07_IS(F636,"61",$P$1,"1")/1000000,"")</f>
        <v>-54.499524790000002</v>
      </c>
      <c r="Q636" s="12">
        <f>IFERROR([1]!EM_S_STM07_IS(F636,"61",$Q$1,"1")/1000000,"")</f>
        <v>-4.1315894799999997</v>
      </c>
      <c r="R636" s="12">
        <f>IFERROR([1]!EM_S_STM07_IS(F636,"61",$R$1,"1")/1000000,"")</f>
        <v>23.848709210000003</v>
      </c>
      <c r="S636" s="12">
        <f>IFERROR([1]!EM_S_STM07_IS(F636,"61",$S$1,"1")/1000000,"")</f>
        <v>11.152624970000002</v>
      </c>
      <c r="T636" s="20">
        <f t="shared" si="170"/>
        <v>-6.7118560212364731E-2</v>
      </c>
      <c r="U636" s="20">
        <f t="shared" si="171"/>
        <v>-0.33212732472937356</v>
      </c>
      <c r="V636" s="14">
        <f t="shared" si="172"/>
        <v>-3.5864680788229894E-2</v>
      </c>
      <c r="W636" s="14">
        <f t="shared" si="173"/>
        <v>-9.6849347595022603E-2</v>
      </c>
      <c r="X636" s="14">
        <f t="shared" si="174"/>
        <v>-7.820236048577453E-2</v>
      </c>
      <c r="Y636" s="14">
        <f t="shared" si="175"/>
        <v>-0.10782168345280822</v>
      </c>
      <c r="Z636" s="15">
        <f t="shared" si="176"/>
        <v>-1.3387042671399544E-2</v>
      </c>
      <c r="AA636" s="14">
        <f t="shared" si="177"/>
        <v>-0.68376752593332757</v>
      </c>
      <c r="AB636" s="14">
        <f t="shared" si="178"/>
        <v>-3.0534187758665556</v>
      </c>
      <c r="AC636" s="14">
        <f t="shared" si="179"/>
        <v>0.92419035769724545</v>
      </c>
      <c r="AD636" s="14">
        <f t="shared" si="180"/>
        <v>6.7722843291778361</v>
      </c>
      <c r="AE636" s="14">
        <f t="shared" si="181"/>
        <v>-0.53235938801570049</v>
      </c>
      <c r="AF636" s="18" t="str">
        <f t="shared" si="182"/>
        <v/>
      </c>
      <c r="AG636" s="18" t="str">
        <f t="shared" si="183"/>
        <v/>
      </c>
      <c r="AH636" s="18" t="str">
        <f t="shared" si="184"/>
        <v/>
      </c>
      <c r="AI636" s="19" t="str">
        <f t="shared" si="185"/>
        <v/>
      </c>
      <c r="AJ636" s="19" t="str">
        <f t="shared" si="186"/>
        <v/>
      </c>
      <c r="AK636" s="19" t="str">
        <f t="shared" si="187"/>
        <v/>
      </c>
    </row>
    <row r="637" spans="2:37" x14ac:dyDescent="0.15">
      <c r="B637" s="51" t="str">
        <f>IFERROR(IF(AND(AF637=1,AI637=1),MAX($B$5:B636)+1,""),"")</f>
        <v/>
      </c>
      <c r="C637" s="51" t="str">
        <f>IFERROR(IF(AND(AG637=1,AJ637=1),MAX($C$5:C636)+1,""),"")</f>
        <v/>
      </c>
      <c r="D637" s="51" t="str">
        <f>IFERROR(IF(AND(AH637=1,AK637=1),MAX($D$5:D636)+1,""),"")</f>
        <v/>
      </c>
      <c r="F637" s="5" t="s">
        <v>1371</v>
      </c>
      <c r="G637" s="5" t="s">
        <v>1372</v>
      </c>
      <c r="H637" s="12">
        <f>IFERROR([1]!EM_S_STM07_IS(F637,"9",$H$1,"1")/1000000,"")</f>
        <v>1387.0577437699999</v>
      </c>
      <c r="I637" s="12">
        <f>IFERROR([1]!EM_S_STM07_IS(F637,"9",$I$1,"1")/1000000,"")</f>
        <v>1699.4728522299999</v>
      </c>
      <c r="J637" s="12">
        <f>IFERROR([1]!EM_S_STM07_IS(F637,"9",$J$1,"1")/1000000,"")</f>
        <v>1654.9398568800002</v>
      </c>
      <c r="K637" s="12">
        <f>IFERROR([1]!EM_S_STM07_IS(F637,"9",$K$1,"1")/1000000,"")</f>
        <v>1916.1688361400002</v>
      </c>
      <c r="L637" s="12">
        <f>IFERROR([1]!EM_S_STM07_IS(F637,"9",$L$1,"1")/1000000,"")</f>
        <v>2130.3994581699999</v>
      </c>
      <c r="M637" s="13">
        <f>IFERROR([1]!EM_S_STM07_IS(F637,"9",$M$1,"1")/1000000,"")</f>
        <v>1827.4767955699999</v>
      </c>
      <c r="N637" s="12">
        <f>IFERROR([1]!EM_S_STM07_IS(F637,"61",$N$1,"1")/1000000,"")</f>
        <v>91.617476890000006</v>
      </c>
      <c r="O637" s="12">
        <f>IFERROR([1]!EM_S_STM07_IS(F637,"61",$O$1,"1")/1000000,"")</f>
        <v>76.672458140000003</v>
      </c>
      <c r="P637" s="12">
        <f>IFERROR([1]!EM_S_STM07_IS(F637,"61",$P$1,"1")/1000000,"")</f>
        <v>78.408733299999994</v>
      </c>
      <c r="Q637" s="12">
        <f>IFERROR([1]!EM_S_STM07_IS(F637,"61",$Q$1,"1")/1000000,"")</f>
        <v>39.700268139999999</v>
      </c>
      <c r="R637" s="12">
        <f>IFERROR([1]!EM_S_STM07_IS(F637,"61",$R$1,"1")/1000000,"")</f>
        <v>93.553647939999991</v>
      </c>
      <c r="S637" s="12">
        <f>IFERROR([1]!EM_S_STM07_IS(F637,"61",$S$1,"1")/1000000,"")</f>
        <v>102.60196469</v>
      </c>
      <c r="T637" s="20">
        <f t="shared" si="170"/>
        <v>5.6699412532917659E-2</v>
      </c>
      <c r="U637" s="20">
        <f t="shared" si="171"/>
        <v>2.2905396824673074E-2</v>
      </c>
      <c r="V637" s="14">
        <f t="shared" si="172"/>
        <v>0.2252358345304796</v>
      </c>
      <c r="W637" s="14">
        <f t="shared" si="173"/>
        <v>-2.6204005136983982E-2</v>
      </c>
      <c r="X637" s="14">
        <f t="shared" si="174"/>
        <v>0.15784801977788229</v>
      </c>
      <c r="Y637" s="14">
        <f t="shared" si="175"/>
        <v>0.11180153752085523</v>
      </c>
      <c r="Z637" s="15">
        <f t="shared" si="176"/>
        <v>-0.14219054620874186</v>
      </c>
      <c r="AA637" s="14">
        <f t="shared" si="177"/>
        <v>-0.16312410314402845</v>
      </c>
      <c r="AB637" s="14">
        <f t="shared" si="178"/>
        <v>2.2645356652445405E-2</v>
      </c>
      <c r="AC637" s="14">
        <f t="shared" si="179"/>
        <v>-0.49367543041280071</v>
      </c>
      <c r="AD637" s="14">
        <f t="shared" si="180"/>
        <v>1.3564991452977122</v>
      </c>
      <c r="AE637" s="14">
        <f t="shared" si="181"/>
        <v>9.6717946859785631E-2</v>
      </c>
      <c r="AF637" s="18" t="str">
        <f t="shared" si="182"/>
        <v/>
      </c>
      <c r="AG637" s="18" t="str">
        <f t="shared" si="183"/>
        <v/>
      </c>
      <c r="AH637" s="18" t="str">
        <f t="shared" si="184"/>
        <v/>
      </c>
      <c r="AI637" s="19" t="str">
        <f t="shared" si="185"/>
        <v/>
      </c>
      <c r="AJ637" s="19" t="str">
        <f t="shared" si="186"/>
        <v/>
      </c>
      <c r="AK637" s="19" t="str">
        <f t="shared" si="187"/>
        <v/>
      </c>
    </row>
    <row r="638" spans="2:37" x14ac:dyDescent="0.15">
      <c r="B638" s="51" t="str">
        <f>IFERROR(IF(AND(AF638=1,AI638=1),MAX($B$5:B637)+1,""),"")</f>
        <v/>
      </c>
      <c r="C638" s="51" t="str">
        <f>IFERROR(IF(AND(AG638=1,AJ638=1),MAX($C$5:C637)+1,""),"")</f>
        <v/>
      </c>
      <c r="D638" s="51" t="str">
        <f>IFERROR(IF(AND(AH638=1,AK638=1),MAX($D$5:D637)+1,""),"")</f>
        <v/>
      </c>
      <c r="F638" s="5" t="s">
        <v>1373</v>
      </c>
      <c r="G638" s="5" t="s">
        <v>1374</v>
      </c>
      <c r="H638" s="12">
        <f>IFERROR([1]!EM_S_STM07_IS(F638,"9",$H$1,"1")/1000000,"")</f>
        <v>86.299533430000011</v>
      </c>
      <c r="I638" s="12">
        <f>IFERROR([1]!EM_S_STM07_IS(F638,"9",$I$1,"1")/1000000,"")</f>
        <v>127.16074058</v>
      </c>
      <c r="J638" s="12">
        <f>IFERROR([1]!EM_S_STM07_IS(F638,"9",$J$1,"1")/1000000,"")</f>
        <v>307.73921602999997</v>
      </c>
      <c r="K638" s="12">
        <f>IFERROR([1]!EM_S_STM07_IS(F638,"9",$K$1,"1")/1000000,"")</f>
        <v>426.61765504000005</v>
      </c>
      <c r="L638" s="12">
        <f>IFERROR([1]!EM_S_STM07_IS(F638,"9",$L$1,"1")/1000000,"")</f>
        <v>660.40425377999998</v>
      </c>
      <c r="M638" s="13">
        <f>IFERROR([1]!EM_S_STM07_IS(F638,"9",$M$1,"1")/1000000,"")</f>
        <v>514.47124429999997</v>
      </c>
      <c r="N638" s="12">
        <f>IFERROR([1]!EM_S_STM07_IS(F638,"61",$N$1,"1")/1000000,"")</f>
        <v>-24.610687329999998</v>
      </c>
      <c r="O638" s="12">
        <f>IFERROR([1]!EM_S_STM07_IS(F638,"61",$O$1,"1")/1000000,"")</f>
        <v>2.5261572000000001</v>
      </c>
      <c r="P638" s="12">
        <f>IFERROR([1]!EM_S_STM07_IS(F638,"61",$P$1,"1")/1000000,"")</f>
        <v>-65.965364629999996</v>
      </c>
      <c r="Q638" s="12">
        <f>IFERROR([1]!EM_S_STM07_IS(F638,"61",$Q$1,"1")/1000000,"")</f>
        <v>34.448225729999997</v>
      </c>
      <c r="R638" s="12">
        <f>IFERROR([1]!EM_S_STM07_IS(F638,"61",$R$1,"1")/1000000,"")</f>
        <v>41.610798330000001</v>
      </c>
      <c r="S638" s="12">
        <f>IFERROR([1]!EM_S_STM07_IS(F638,"61",$S$1,"1")/1000000,"")</f>
        <v>75.299237869999999</v>
      </c>
      <c r="T638" s="20">
        <f t="shared" si="170"/>
        <v>0.42912603669827232</v>
      </c>
      <c r="U638" s="20" t="str">
        <f t="shared" si="171"/>
        <v/>
      </c>
      <c r="V638" s="14">
        <f t="shared" si="172"/>
        <v>0.47348120581837982</v>
      </c>
      <c r="W638" s="14">
        <f t="shared" si="173"/>
        <v>1.4200804008088768</v>
      </c>
      <c r="X638" s="14">
        <f t="shared" si="174"/>
        <v>0.38629603514168703</v>
      </c>
      <c r="Y638" s="14">
        <f t="shared" si="175"/>
        <v>0.54800029013820328</v>
      </c>
      <c r="Z638" s="15">
        <f t="shared" si="176"/>
        <v>-0.22097527180467644</v>
      </c>
      <c r="AA638" s="14">
        <f t="shared" si="177"/>
        <v>1.1026447236571348</v>
      </c>
      <c r="AB638" s="14">
        <f t="shared" si="178"/>
        <v>-27.112929405185074</v>
      </c>
      <c r="AC638" s="14">
        <f t="shared" si="179"/>
        <v>1.5222168621854855</v>
      </c>
      <c r="AD638" s="14">
        <f t="shared" si="180"/>
        <v>0.2079228305149638</v>
      </c>
      <c r="AE638" s="14">
        <f t="shared" si="181"/>
        <v>0.80960810395487537</v>
      </c>
      <c r="AF638" s="18">
        <f t="shared" si="182"/>
        <v>1</v>
      </c>
      <c r="AG638" s="18" t="str">
        <f t="shared" si="183"/>
        <v/>
      </c>
      <c r="AH638" s="18" t="str">
        <f t="shared" si="184"/>
        <v/>
      </c>
      <c r="AI638" s="19" t="str">
        <f t="shared" si="185"/>
        <v/>
      </c>
      <c r="AJ638" s="19" t="str">
        <f t="shared" si="186"/>
        <v/>
      </c>
      <c r="AK638" s="19" t="str">
        <f t="shared" si="187"/>
        <v/>
      </c>
    </row>
    <row r="639" spans="2:37" x14ac:dyDescent="0.15">
      <c r="B639" s="51" t="str">
        <f>IFERROR(IF(AND(AF639=1,AI639=1),MAX($B$5:B638)+1,""),"")</f>
        <v/>
      </c>
      <c r="C639" s="51" t="str">
        <f>IFERROR(IF(AND(AG639=1,AJ639=1),MAX($C$5:C638)+1,""),"")</f>
        <v/>
      </c>
      <c r="D639" s="51" t="str">
        <f>IFERROR(IF(AND(AH639=1,AK639=1),MAX($D$5:D638)+1,""),"")</f>
        <v/>
      </c>
      <c r="F639" s="5" t="s">
        <v>1375</v>
      </c>
      <c r="G639" s="5" t="s">
        <v>1376</v>
      </c>
      <c r="H639" s="12">
        <f>IFERROR([1]!EM_S_STM07_IS(F639,"9",$H$1,"1")/1000000,"")</f>
        <v>370.42752261000004</v>
      </c>
      <c r="I639" s="12">
        <f>IFERROR([1]!EM_S_STM07_IS(F639,"9",$I$1,"1")/1000000,"")</f>
        <v>549.53422124999997</v>
      </c>
      <c r="J639" s="12">
        <f>IFERROR([1]!EM_S_STM07_IS(F639,"9",$J$1,"1")/1000000,"")</f>
        <v>557.77911760000006</v>
      </c>
      <c r="K639" s="12">
        <f>IFERROR([1]!EM_S_STM07_IS(F639,"9",$K$1,"1")/1000000,"")</f>
        <v>578.21889518</v>
      </c>
      <c r="L639" s="12">
        <f>IFERROR([1]!EM_S_STM07_IS(F639,"9",$L$1,"1")/1000000,"")</f>
        <v>844.49525454999991</v>
      </c>
      <c r="M639" s="13">
        <f>IFERROR([1]!EM_S_STM07_IS(F639,"9",$M$1,"1")/1000000,"")</f>
        <v>564.82778784000004</v>
      </c>
      <c r="N639" s="12">
        <f>IFERROR([1]!EM_S_STM07_IS(F639,"61",$N$1,"1")/1000000,"")</f>
        <v>45.551151520000005</v>
      </c>
      <c r="O639" s="12">
        <f>IFERROR([1]!EM_S_STM07_IS(F639,"61",$O$1,"1")/1000000,"")</f>
        <v>92.118797560000004</v>
      </c>
      <c r="P639" s="12">
        <f>IFERROR([1]!EM_S_STM07_IS(F639,"61",$P$1,"1")/1000000,"")</f>
        <v>8.7811083699999983</v>
      </c>
      <c r="Q639" s="12">
        <f>IFERROR([1]!EM_S_STM07_IS(F639,"61",$Q$1,"1")/1000000,"")</f>
        <v>-68.63706504000001</v>
      </c>
      <c r="R639" s="12">
        <f>IFERROR([1]!EM_S_STM07_IS(F639,"61",$R$1,"1")/1000000,"")</f>
        <v>3.6384019199999997</v>
      </c>
      <c r="S639" s="12">
        <f>IFERROR([1]!EM_S_STM07_IS(F639,"61",$S$1,"1")/1000000,"")</f>
        <v>-276.66388852999995</v>
      </c>
      <c r="T639" s="20">
        <f t="shared" si="170"/>
        <v>8.8034237095838686E-2</v>
      </c>
      <c r="U639" s="20">
        <f t="shared" si="171"/>
        <v>-2.4344672033096639</v>
      </c>
      <c r="V639" s="14">
        <f t="shared" si="172"/>
        <v>0.48351347485745588</v>
      </c>
      <c r="W639" s="14">
        <f t="shared" si="173"/>
        <v>1.5003426595064102E-2</v>
      </c>
      <c r="X639" s="14">
        <f t="shared" si="174"/>
        <v>3.6644931541983457E-2</v>
      </c>
      <c r="Y639" s="14">
        <f t="shared" si="175"/>
        <v>0.46051134196696886</v>
      </c>
      <c r="Z639" s="15">
        <f t="shared" si="176"/>
        <v>-0.33116523177980939</v>
      </c>
      <c r="AA639" s="14">
        <f t="shared" si="177"/>
        <v>1.0223154516643489</v>
      </c>
      <c r="AB639" s="14">
        <f t="shared" si="178"/>
        <v>-0.90467625932393902</v>
      </c>
      <c r="AC639" s="14">
        <f t="shared" si="179"/>
        <v>-8.8164466429424131</v>
      </c>
      <c r="AD639" s="14">
        <f t="shared" si="180"/>
        <v>1.0530092875894335</v>
      </c>
      <c r="AE639" s="14">
        <f t="shared" si="181"/>
        <v>-77.039946826435255</v>
      </c>
      <c r="AF639" s="18" t="str">
        <f t="shared" si="182"/>
        <v/>
      </c>
      <c r="AG639" s="18" t="str">
        <f t="shared" si="183"/>
        <v/>
      </c>
      <c r="AH639" s="18" t="str">
        <f t="shared" si="184"/>
        <v/>
      </c>
      <c r="AI639" s="19" t="str">
        <f t="shared" si="185"/>
        <v/>
      </c>
      <c r="AJ639" s="19" t="str">
        <f t="shared" si="186"/>
        <v/>
      </c>
      <c r="AK639" s="19" t="str">
        <f t="shared" si="187"/>
        <v/>
      </c>
    </row>
    <row r="640" spans="2:37" x14ac:dyDescent="0.15">
      <c r="B640" s="51" t="str">
        <f>IFERROR(IF(AND(AF640=1,AI640=1),MAX($B$5:B639)+1,""),"")</f>
        <v/>
      </c>
      <c r="C640" s="51" t="str">
        <f>IFERROR(IF(AND(AG640=1,AJ640=1),MAX($C$5:C639)+1,""),"")</f>
        <v/>
      </c>
      <c r="D640" s="51" t="str">
        <f>IFERROR(IF(AND(AH640=1,AK640=1),MAX($D$5:D639)+1,""),"")</f>
        <v/>
      </c>
      <c r="F640" s="5" t="s">
        <v>1377</v>
      </c>
      <c r="G640" s="5" t="s">
        <v>1378</v>
      </c>
      <c r="H640" s="12">
        <f>IFERROR([1]!EM_S_STM07_IS(F640,"9",$H$1,"1")/1000000,"")</f>
        <v>352.97726897000001</v>
      </c>
      <c r="I640" s="12">
        <f>IFERROR([1]!EM_S_STM07_IS(F640,"9",$I$1,"1")/1000000,"")</f>
        <v>370.14250750000002</v>
      </c>
      <c r="J640" s="12">
        <f>IFERROR([1]!EM_S_STM07_IS(F640,"9",$J$1,"1")/1000000,"")</f>
        <v>376.96690711000002</v>
      </c>
      <c r="K640" s="12">
        <f>IFERROR([1]!EM_S_STM07_IS(F640,"9",$K$1,"1")/1000000,"")</f>
        <v>432.77023974999997</v>
      </c>
      <c r="L640" s="12">
        <f>IFERROR([1]!EM_S_STM07_IS(F640,"9",$L$1,"1")/1000000,"")</f>
        <v>313.20097057999999</v>
      </c>
      <c r="M640" s="13">
        <f>IFERROR([1]!EM_S_STM07_IS(F640,"9",$M$1,"1")/1000000,"")</f>
        <v>209.37033234</v>
      </c>
      <c r="N640" s="12">
        <f>IFERROR([1]!EM_S_STM07_IS(F640,"61",$N$1,"1")/1000000,"")</f>
        <v>70.257925689999993</v>
      </c>
      <c r="O640" s="12">
        <f>IFERROR([1]!EM_S_STM07_IS(F640,"61",$O$1,"1")/1000000,"")</f>
        <v>70.590817470000005</v>
      </c>
      <c r="P640" s="12">
        <f>IFERROR([1]!EM_S_STM07_IS(F640,"61",$P$1,"1")/1000000,"")</f>
        <v>64.202521840000003</v>
      </c>
      <c r="Q640" s="12">
        <f>IFERROR([1]!EM_S_STM07_IS(F640,"61",$Q$1,"1")/1000000,"")</f>
        <v>35.659127270000006</v>
      </c>
      <c r="R640" s="12">
        <f>IFERROR([1]!EM_S_STM07_IS(F640,"61",$R$1,"1")/1000000,"")</f>
        <v>-88.852296240000001</v>
      </c>
      <c r="S640" s="12">
        <f>IFERROR([1]!EM_S_STM07_IS(F640,"61",$S$1,"1")/1000000,"")</f>
        <v>128.33153812</v>
      </c>
      <c r="T640" s="20">
        <f t="shared" si="170"/>
        <v>-9.9189000082858914E-2</v>
      </c>
      <c r="U640" s="20">
        <f t="shared" si="171"/>
        <v>0.12804809181781951</v>
      </c>
      <c r="V640" s="14">
        <f t="shared" si="172"/>
        <v>4.8629869509979426E-2</v>
      </c>
      <c r="W640" s="14">
        <f t="shared" si="173"/>
        <v>1.8437222074527606E-2</v>
      </c>
      <c r="X640" s="14">
        <f t="shared" si="174"/>
        <v>0.14803244419467404</v>
      </c>
      <c r="Y640" s="14">
        <f t="shared" si="175"/>
        <v>-0.27628810437397916</v>
      </c>
      <c r="Z640" s="15">
        <f t="shared" si="176"/>
        <v>-0.33151442043018459</v>
      </c>
      <c r="AA640" s="14">
        <f t="shared" si="177"/>
        <v>4.7381384623968867E-3</v>
      </c>
      <c r="AB640" s="14">
        <f t="shared" si="178"/>
        <v>-9.0497544283502984E-2</v>
      </c>
      <c r="AC640" s="14">
        <f t="shared" si="179"/>
        <v>-0.44458369783563001</v>
      </c>
      <c r="AD640" s="14">
        <f t="shared" si="180"/>
        <v>-3.4917125864364991</v>
      </c>
      <c r="AE640" s="14">
        <f t="shared" si="181"/>
        <v>2.4443243849698848</v>
      </c>
      <c r="AF640" s="18" t="str">
        <f t="shared" si="182"/>
        <v/>
      </c>
      <c r="AG640" s="18" t="str">
        <f t="shared" si="183"/>
        <v/>
      </c>
      <c r="AH640" s="18" t="str">
        <f t="shared" si="184"/>
        <v/>
      </c>
      <c r="AI640" s="19" t="str">
        <f t="shared" si="185"/>
        <v/>
      </c>
      <c r="AJ640" s="19" t="str">
        <f t="shared" si="186"/>
        <v/>
      </c>
      <c r="AK640" s="19" t="str">
        <f t="shared" si="187"/>
        <v/>
      </c>
    </row>
    <row r="641" spans="2:37" x14ac:dyDescent="0.15">
      <c r="B641" s="51" t="str">
        <f>IFERROR(IF(AND(AF641=1,AI641=1),MAX($B$5:B640)+1,""),"")</f>
        <v/>
      </c>
      <c r="C641" s="51" t="str">
        <f>IFERROR(IF(AND(AG641=1,AJ641=1),MAX($C$5:C640)+1,""),"")</f>
        <v/>
      </c>
      <c r="D641" s="51" t="str">
        <f>IFERROR(IF(AND(AH641=1,AK641=1),MAX($D$5:D640)+1,""),"")</f>
        <v/>
      </c>
      <c r="F641" s="5" t="s">
        <v>1379</v>
      </c>
      <c r="G641" s="5" t="s">
        <v>1380</v>
      </c>
      <c r="H641" s="12">
        <f>IFERROR([1]!EM_S_STM07_IS(F641,"9",$H$1,"1")/1000000,"")</f>
        <v>461.21557820999999</v>
      </c>
      <c r="I641" s="12">
        <f>IFERROR([1]!EM_S_STM07_IS(F641,"9",$I$1,"1")/1000000,"")</f>
        <v>513.99006716999997</v>
      </c>
      <c r="J641" s="12">
        <f>IFERROR([1]!EM_S_STM07_IS(F641,"9",$J$1,"1")/1000000,"")</f>
        <v>395.54425949</v>
      </c>
      <c r="K641" s="12">
        <f>IFERROR([1]!EM_S_STM07_IS(F641,"9",$K$1,"1")/1000000,"")</f>
        <v>563.73094534000006</v>
      </c>
      <c r="L641" s="12">
        <f>IFERROR([1]!EM_S_STM07_IS(F641,"9",$L$1,"1")/1000000,"")</f>
        <v>607.41044253999996</v>
      </c>
      <c r="M641" s="13">
        <f>IFERROR([1]!EM_S_STM07_IS(F641,"9",$M$1,"1")/1000000,"")</f>
        <v>1306.93303154</v>
      </c>
      <c r="N641" s="12">
        <f>IFERROR([1]!EM_S_STM07_IS(F641,"61",$N$1,"1")/1000000,"")</f>
        <v>41.162091719999999</v>
      </c>
      <c r="O641" s="12">
        <f>IFERROR([1]!EM_S_STM07_IS(F641,"61",$O$1,"1")/1000000,"")</f>
        <v>26.56536857</v>
      </c>
      <c r="P641" s="12">
        <f>IFERROR([1]!EM_S_STM07_IS(F641,"61",$P$1,"1")/1000000,"")</f>
        <v>-49.538831549999998</v>
      </c>
      <c r="Q641" s="12">
        <f>IFERROR([1]!EM_S_STM07_IS(F641,"61",$Q$1,"1")/1000000,"")</f>
        <v>20.153878590000001</v>
      </c>
      <c r="R641" s="12">
        <f>IFERROR([1]!EM_S_STM07_IS(F641,"61",$R$1,"1")/1000000,"")</f>
        <v>41.747270999999998</v>
      </c>
      <c r="S641" s="12">
        <f>IFERROR([1]!EM_S_STM07_IS(F641,"61",$S$1,"1")/1000000,"")</f>
        <v>108.01677137</v>
      </c>
      <c r="T641" s="20">
        <f t="shared" si="170"/>
        <v>0.23160054763992988</v>
      </c>
      <c r="U641" s="20">
        <f t="shared" si="171"/>
        <v>0.21282670544281945</v>
      </c>
      <c r="V641" s="14">
        <f t="shared" si="172"/>
        <v>0.11442477542675453</v>
      </c>
      <c r="W641" s="14">
        <f t="shared" si="173"/>
        <v>-0.23044376777970796</v>
      </c>
      <c r="X641" s="14">
        <f t="shared" si="174"/>
        <v>0.42520320246046217</v>
      </c>
      <c r="Y641" s="14">
        <f t="shared" si="175"/>
        <v>7.7482880017622088E-2</v>
      </c>
      <c r="Z641" s="15">
        <f t="shared" si="176"/>
        <v>1.1516472882402482</v>
      </c>
      <c r="AA641" s="14">
        <f t="shared" si="177"/>
        <v>-0.35461568010907679</v>
      </c>
      <c r="AB641" s="14">
        <f t="shared" si="178"/>
        <v>-2.8647899207370191</v>
      </c>
      <c r="AC641" s="14">
        <f t="shared" si="179"/>
        <v>1.406829914219081</v>
      </c>
      <c r="AD641" s="14">
        <f t="shared" si="180"/>
        <v>1.0714261432890766</v>
      </c>
      <c r="AE641" s="14">
        <f t="shared" si="181"/>
        <v>1.587397182680516</v>
      </c>
      <c r="AF641" s="18">
        <f t="shared" si="182"/>
        <v>1</v>
      </c>
      <c r="AG641" s="18">
        <f t="shared" si="183"/>
        <v>1</v>
      </c>
      <c r="AH641" s="18">
        <f t="shared" si="184"/>
        <v>1</v>
      </c>
      <c r="AI641" s="19" t="str">
        <f t="shared" si="185"/>
        <v/>
      </c>
      <c r="AJ641" s="19" t="str">
        <f t="shared" si="186"/>
        <v/>
      </c>
      <c r="AK641" s="19" t="str">
        <f t="shared" si="187"/>
        <v/>
      </c>
    </row>
    <row r="642" spans="2:37" x14ac:dyDescent="0.15">
      <c r="B642" s="51" t="str">
        <f>IFERROR(IF(AND(AF642=1,AI642=1),MAX($B$5:B641)+1,""),"")</f>
        <v/>
      </c>
      <c r="C642" s="51" t="str">
        <f>IFERROR(IF(AND(AG642=1,AJ642=1),MAX($C$5:C641)+1,""),"")</f>
        <v/>
      </c>
      <c r="D642" s="51" t="str">
        <f>IFERROR(IF(AND(AH642=1,AK642=1),MAX($D$5:D641)+1,""),"")</f>
        <v/>
      </c>
      <c r="F642" s="5" t="s">
        <v>1381</v>
      </c>
      <c r="G642" s="5" t="s">
        <v>1382</v>
      </c>
      <c r="H642" s="12">
        <f>IFERROR([1]!EM_S_STM07_IS(F642,"9",$H$1,"1")/1000000,"")</f>
        <v>1543.1686901300002</v>
      </c>
      <c r="I642" s="12">
        <f>IFERROR([1]!EM_S_STM07_IS(F642,"9",$I$1,"1")/1000000,"")</f>
        <v>2323.76864277</v>
      </c>
      <c r="J642" s="12">
        <f>IFERROR([1]!EM_S_STM07_IS(F642,"9",$J$1,"1")/1000000,"")</f>
        <v>2167.1969652399998</v>
      </c>
      <c r="K642" s="12">
        <f>IFERROR([1]!EM_S_STM07_IS(F642,"9",$K$1,"1")/1000000,"")</f>
        <v>2132.5535995999999</v>
      </c>
      <c r="L642" s="12">
        <f>IFERROR([1]!EM_S_STM07_IS(F642,"9",$L$1,"1")/1000000,"")</f>
        <v>2361.20933208</v>
      </c>
      <c r="M642" s="13">
        <f>IFERROR([1]!EM_S_STM07_IS(F642,"9",$M$1,"1")/1000000,"")</f>
        <v>2170.3055446900003</v>
      </c>
      <c r="N642" s="12">
        <f>IFERROR([1]!EM_S_STM07_IS(F642,"61",$N$1,"1")/1000000,"")</f>
        <v>104.82335092</v>
      </c>
      <c r="O642" s="12">
        <f>IFERROR([1]!EM_S_STM07_IS(F642,"61",$O$1,"1")/1000000,"")</f>
        <v>63.194241939999998</v>
      </c>
      <c r="P642" s="12">
        <f>IFERROR([1]!EM_S_STM07_IS(F642,"61",$P$1,"1")/1000000,"")</f>
        <v>89.136445319999993</v>
      </c>
      <c r="Q642" s="12">
        <f>IFERROR([1]!EM_S_STM07_IS(F642,"61",$Q$1,"1")/1000000,"")</f>
        <v>136.62006027999999</v>
      </c>
      <c r="R642" s="12">
        <f>IFERROR([1]!EM_S_STM07_IS(F642,"61",$R$1,"1")/1000000,"")</f>
        <v>186.1325435</v>
      </c>
      <c r="S642" s="12">
        <f>IFERROR([1]!EM_S_STM07_IS(F642,"61",$S$1,"1")/1000000,"")</f>
        <v>158.81121128999999</v>
      </c>
      <c r="T642" s="20">
        <f t="shared" si="170"/>
        <v>7.0585841040632147E-2</v>
      </c>
      <c r="U642" s="20">
        <f t="shared" si="171"/>
        <v>8.6637338285914689E-2</v>
      </c>
      <c r="V642" s="14">
        <f t="shared" si="172"/>
        <v>0.50584226963174084</v>
      </c>
      <c r="W642" s="14">
        <f t="shared" si="173"/>
        <v>-6.737834165081176E-2</v>
      </c>
      <c r="X642" s="14">
        <f t="shared" si="174"/>
        <v>-1.5985333218738372E-2</v>
      </c>
      <c r="Y642" s="14">
        <f t="shared" si="175"/>
        <v>0.1072215641017833</v>
      </c>
      <c r="Z642" s="15">
        <f t="shared" si="176"/>
        <v>-8.0850005459631016E-2</v>
      </c>
      <c r="AA642" s="14">
        <f t="shared" si="177"/>
        <v>-0.39713583485583154</v>
      </c>
      <c r="AB642" s="14">
        <f t="shared" si="178"/>
        <v>0.41051530303395228</v>
      </c>
      <c r="AC642" s="14">
        <f t="shared" si="179"/>
        <v>0.5327070738521571</v>
      </c>
      <c r="AD642" s="14">
        <f t="shared" si="180"/>
        <v>0.36241005251004277</v>
      </c>
      <c r="AE642" s="14">
        <f t="shared" si="181"/>
        <v>-0.14678428444728156</v>
      </c>
      <c r="AF642" s="18" t="str">
        <f t="shared" si="182"/>
        <v/>
      </c>
      <c r="AG642" s="18" t="str">
        <f t="shared" si="183"/>
        <v/>
      </c>
      <c r="AH642" s="18" t="str">
        <f t="shared" si="184"/>
        <v/>
      </c>
      <c r="AI642" s="19" t="str">
        <f t="shared" si="185"/>
        <v/>
      </c>
      <c r="AJ642" s="19" t="str">
        <f t="shared" si="186"/>
        <v/>
      </c>
      <c r="AK642" s="19" t="str">
        <f t="shared" si="187"/>
        <v/>
      </c>
    </row>
    <row r="643" spans="2:37" x14ac:dyDescent="0.15">
      <c r="B643" s="51" t="str">
        <f>IFERROR(IF(AND(AF643=1,AI643=1),MAX($B$5:B642)+1,""),"")</f>
        <v/>
      </c>
      <c r="C643" s="51" t="str">
        <f>IFERROR(IF(AND(AG643=1,AJ643=1),MAX($C$5:C642)+1,""),"")</f>
        <v/>
      </c>
      <c r="D643" s="51" t="str">
        <f>IFERROR(IF(AND(AH643=1,AK643=1),MAX($D$5:D642)+1,""),"")</f>
        <v/>
      </c>
      <c r="F643" s="5" t="s">
        <v>1383</v>
      </c>
      <c r="G643" s="5" t="s">
        <v>1384</v>
      </c>
      <c r="H643" s="12">
        <f>IFERROR([1]!EM_S_STM07_IS(F643,"9",$H$1,"1")/1000000,"")</f>
        <v>2937.66097257</v>
      </c>
      <c r="I643" s="12">
        <f>IFERROR([1]!EM_S_STM07_IS(F643,"9",$I$1,"1")/1000000,"")</f>
        <v>3222.76902479</v>
      </c>
      <c r="J643" s="12">
        <f>IFERROR([1]!EM_S_STM07_IS(F643,"9",$J$1,"1")/1000000,"")</f>
        <v>3205.2204570200001</v>
      </c>
      <c r="K643" s="12">
        <f>IFERROR([1]!EM_S_STM07_IS(F643,"9",$K$1,"1")/1000000,"")</f>
        <v>3846.3601629999998</v>
      </c>
      <c r="L643" s="12">
        <f>IFERROR([1]!EM_S_STM07_IS(F643,"9",$L$1,"1")/1000000,"")</f>
        <v>8222.6430108799996</v>
      </c>
      <c r="M643" s="13">
        <f>IFERROR([1]!EM_S_STM07_IS(F643,"9",$M$1,"1")/1000000,"")</f>
        <v>8011.2229955500006</v>
      </c>
      <c r="N643" s="12">
        <f>IFERROR([1]!EM_S_STM07_IS(F643,"61",$N$1,"1")/1000000,"")</f>
        <v>83.080980650000001</v>
      </c>
      <c r="O643" s="12">
        <f>IFERROR([1]!EM_S_STM07_IS(F643,"61",$O$1,"1")/1000000,"")</f>
        <v>23.900531079999997</v>
      </c>
      <c r="P643" s="12">
        <f>IFERROR([1]!EM_S_STM07_IS(F643,"61",$P$1,"1")/1000000,"")</f>
        <v>-56.966051719999996</v>
      </c>
      <c r="Q643" s="12">
        <f>IFERROR([1]!EM_S_STM07_IS(F643,"61",$Q$1,"1")/1000000,"")</f>
        <v>11.4728844</v>
      </c>
      <c r="R643" s="12">
        <f>IFERROR([1]!EM_S_STM07_IS(F643,"61",$R$1,"1")/1000000,"")</f>
        <v>52.398253109999999</v>
      </c>
      <c r="S643" s="12">
        <f>IFERROR([1]!EM_S_STM07_IS(F643,"61",$S$1,"1")/1000000,"")</f>
        <v>70.449163609999999</v>
      </c>
      <c r="T643" s="20">
        <f t="shared" si="170"/>
        <v>0.22219197957826098</v>
      </c>
      <c r="U643" s="20">
        <f t="shared" si="171"/>
        <v>-3.2446818171801062E-2</v>
      </c>
      <c r="V643" s="14">
        <f t="shared" si="172"/>
        <v>9.7052741920240868E-2</v>
      </c>
      <c r="W643" s="14">
        <f t="shared" si="173"/>
        <v>-5.4451832058126943E-3</v>
      </c>
      <c r="X643" s="14">
        <f t="shared" si="174"/>
        <v>0.20002983088910165</v>
      </c>
      <c r="Y643" s="14">
        <f t="shared" si="175"/>
        <v>1.1377725076235925</v>
      </c>
      <c r="Z643" s="15">
        <f t="shared" si="176"/>
        <v>-2.5711929248327228E-2</v>
      </c>
      <c r="AA643" s="14">
        <f t="shared" si="177"/>
        <v>-0.71232247268857929</v>
      </c>
      <c r="AB643" s="14">
        <f t="shared" si="178"/>
        <v>-3.3834638456075679</v>
      </c>
      <c r="AC643" s="14">
        <f t="shared" si="179"/>
        <v>1.2013986234536951</v>
      </c>
      <c r="AD643" s="14">
        <f t="shared" si="180"/>
        <v>3.5671385924536989</v>
      </c>
      <c r="AE643" s="14">
        <f t="shared" si="181"/>
        <v>0.34449450942773996</v>
      </c>
      <c r="AF643" s="18">
        <f t="shared" si="182"/>
        <v>1</v>
      </c>
      <c r="AG643" s="18" t="str">
        <f t="shared" si="183"/>
        <v/>
      </c>
      <c r="AH643" s="18" t="str">
        <f t="shared" si="184"/>
        <v/>
      </c>
      <c r="AI643" s="19" t="str">
        <f t="shared" si="185"/>
        <v/>
      </c>
      <c r="AJ643" s="19" t="str">
        <f t="shared" si="186"/>
        <v/>
      </c>
      <c r="AK643" s="19" t="str">
        <f t="shared" si="187"/>
        <v/>
      </c>
    </row>
    <row r="644" spans="2:37" x14ac:dyDescent="0.15">
      <c r="B644" s="51" t="str">
        <f>IFERROR(IF(AND(AF644=1,AI644=1),MAX($B$5:B643)+1,""),"")</f>
        <v/>
      </c>
      <c r="C644" s="51" t="str">
        <f>IFERROR(IF(AND(AG644=1,AJ644=1),MAX($C$5:C643)+1,""),"")</f>
        <v/>
      </c>
      <c r="D644" s="51" t="str">
        <f>IFERROR(IF(AND(AH644=1,AK644=1),MAX($D$5:D643)+1,""),"")</f>
        <v/>
      </c>
      <c r="F644" s="5" t="s">
        <v>1385</v>
      </c>
      <c r="G644" s="5" t="s">
        <v>1386</v>
      </c>
      <c r="H644" s="12">
        <f>IFERROR([1]!EM_S_STM07_IS(F644,"9",$H$1,"1")/1000000,"")</f>
        <v>3805.2686452100002</v>
      </c>
      <c r="I644" s="12">
        <f>IFERROR([1]!EM_S_STM07_IS(F644,"9",$I$1,"1")/1000000,"")</f>
        <v>3823.99255868</v>
      </c>
      <c r="J644" s="12">
        <f>IFERROR([1]!EM_S_STM07_IS(F644,"9",$J$1,"1")/1000000,"")</f>
        <v>3552.36154076</v>
      </c>
      <c r="K644" s="12">
        <f>IFERROR([1]!EM_S_STM07_IS(F644,"9",$K$1,"1")/1000000,"")</f>
        <v>3277.43967862</v>
      </c>
      <c r="L644" s="12">
        <f>IFERROR([1]!EM_S_STM07_IS(F644,"9",$L$1,"1")/1000000,"")</f>
        <v>2931.1643883500001</v>
      </c>
      <c r="M644" s="13">
        <f>IFERROR([1]!EM_S_STM07_IS(F644,"9",$M$1,"1")/1000000,"")</f>
        <v>3808.7785933499999</v>
      </c>
      <c r="N644" s="12">
        <f>IFERROR([1]!EM_S_STM07_IS(F644,"61",$N$1,"1")/1000000,"")</f>
        <v>100.45823068000001</v>
      </c>
      <c r="O644" s="12">
        <f>IFERROR([1]!EM_S_STM07_IS(F644,"61",$O$1,"1")/1000000,"")</f>
        <v>-695.78833263000001</v>
      </c>
      <c r="P644" s="12">
        <f>IFERROR([1]!EM_S_STM07_IS(F644,"61",$P$1,"1")/1000000,"")</f>
        <v>35.652820630000001</v>
      </c>
      <c r="Q644" s="12">
        <f>IFERROR([1]!EM_S_STM07_IS(F644,"61",$Q$1,"1")/1000000,"")</f>
        <v>20.91253141</v>
      </c>
      <c r="R644" s="12">
        <f>IFERROR([1]!EM_S_STM07_IS(F644,"61",$R$1,"1")/1000000,"")</f>
        <v>-104.26746175</v>
      </c>
      <c r="S644" s="12">
        <f>IFERROR([1]!EM_S_STM07_IS(F644,"61",$S$1,"1")/1000000,"")</f>
        <v>135.86228925999998</v>
      </c>
      <c r="T644" s="20">
        <f t="shared" si="170"/>
        <v>1.8441030921056978E-4</v>
      </c>
      <c r="U644" s="20">
        <f t="shared" si="171"/>
        <v>6.2240071772294847E-2</v>
      </c>
      <c r="V644" s="14">
        <f t="shared" si="172"/>
        <v>4.9205234152309195E-3</v>
      </c>
      <c r="W644" s="14">
        <f t="shared" si="173"/>
        <v>-7.1033354210752964E-2</v>
      </c>
      <c r="X644" s="14">
        <f t="shared" si="174"/>
        <v>-7.7391295617163625E-2</v>
      </c>
      <c r="Y644" s="14">
        <f t="shared" si="175"/>
        <v>-0.10565420701070011</v>
      </c>
      <c r="Z644" s="15">
        <f t="shared" si="176"/>
        <v>0.29940804701643603</v>
      </c>
      <c r="AA644" s="14">
        <f t="shared" si="177"/>
        <v>-7.9261456022092061</v>
      </c>
      <c r="AB644" s="14">
        <f t="shared" si="178"/>
        <v>1.0512409003687031</v>
      </c>
      <c r="AC644" s="14">
        <f t="shared" si="179"/>
        <v>-0.41343963701982139</v>
      </c>
      <c r="AD644" s="14">
        <f t="shared" si="180"/>
        <v>-5.9858842865929258</v>
      </c>
      <c r="AE644" s="14">
        <f t="shared" si="181"/>
        <v>2.3030171347774271</v>
      </c>
      <c r="AF644" s="18" t="str">
        <f t="shared" si="182"/>
        <v/>
      </c>
      <c r="AG644" s="18" t="str">
        <f t="shared" si="183"/>
        <v/>
      </c>
      <c r="AH644" s="18" t="str">
        <f t="shared" si="184"/>
        <v/>
      </c>
      <c r="AI644" s="19" t="str">
        <f t="shared" si="185"/>
        <v/>
      </c>
      <c r="AJ644" s="19" t="str">
        <f t="shared" si="186"/>
        <v/>
      </c>
      <c r="AK644" s="19" t="str">
        <f t="shared" si="187"/>
        <v/>
      </c>
    </row>
    <row r="645" spans="2:37" x14ac:dyDescent="0.15">
      <c r="B645" s="51" t="str">
        <f>IFERROR(IF(AND(AF645=1,AI645=1),MAX($B$5:B644)+1,""),"")</f>
        <v/>
      </c>
      <c r="C645" s="51" t="str">
        <f>IFERROR(IF(AND(AG645=1,AJ645=1),MAX($C$5:C644)+1,""),"")</f>
        <v/>
      </c>
      <c r="D645" s="51" t="str">
        <f>IFERROR(IF(AND(AH645=1,AK645=1),MAX($D$5:D644)+1,""),"")</f>
        <v/>
      </c>
      <c r="F645" s="5" t="s">
        <v>1387</v>
      </c>
      <c r="G645" s="5" t="s">
        <v>1388</v>
      </c>
      <c r="H645" s="12">
        <f>IFERROR([1]!EM_S_STM07_IS(F645,"9",$H$1,"1")/1000000,"")</f>
        <v>292.26635325000001</v>
      </c>
      <c r="I645" s="12">
        <f>IFERROR([1]!EM_S_STM07_IS(F645,"9",$I$1,"1")/1000000,"")</f>
        <v>336.88440026000001</v>
      </c>
      <c r="J645" s="12">
        <f>IFERROR([1]!EM_S_STM07_IS(F645,"9",$J$1,"1")/1000000,"")</f>
        <v>369.00930181000001</v>
      </c>
      <c r="K645" s="12">
        <f>IFERROR([1]!EM_S_STM07_IS(F645,"9",$K$1,"1")/1000000,"")</f>
        <v>299.15237379000001</v>
      </c>
      <c r="L645" s="12">
        <f>IFERROR([1]!EM_S_STM07_IS(F645,"9",$L$1,"1")/1000000,"")</f>
        <v>183.31064409999999</v>
      </c>
      <c r="M645" s="13">
        <f>IFERROR([1]!EM_S_STM07_IS(F645,"9",$M$1,"1")/1000000,"")</f>
        <v>137.04177397000001</v>
      </c>
      <c r="N645" s="12">
        <f>IFERROR([1]!EM_S_STM07_IS(F645,"61",$N$1,"1")/1000000,"")</f>
        <v>28.763914960000001</v>
      </c>
      <c r="O645" s="12">
        <f>IFERROR([1]!EM_S_STM07_IS(F645,"61",$O$1,"1")/1000000,"")</f>
        <v>30.037315460000002</v>
      </c>
      <c r="P645" s="12">
        <f>IFERROR([1]!EM_S_STM07_IS(F645,"61",$P$1,"1")/1000000,"")</f>
        <v>38.173977749999999</v>
      </c>
      <c r="Q645" s="12">
        <f>IFERROR([1]!EM_S_STM07_IS(F645,"61",$Q$1,"1")/1000000,"")</f>
        <v>23.712391660000002</v>
      </c>
      <c r="R645" s="12">
        <f>IFERROR([1]!EM_S_STM07_IS(F645,"61",$R$1,"1")/1000000,"")</f>
        <v>-10.841606800000001</v>
      </c>
      <c r="S645" s="12">
        <f>IFERROR([1]!EM_S_STM07_IS(F645,"61",$S$1,"1")/1000000,"")</f>
        <v>-65.337653099999997</v>
      </c>
      <c r="T645" s="20">
        <f t="shared" si="170"/>
        <v>-0.14056144956495475</v>
      </c>
      <c r="U645" s="20">
        <f t="shared" si="171"/>
        <v>-2.1783196140993066</v>
      </c>
      <c r="V645" s="14">
        <f t="shared" si="172"/>
        <v>0.1526622771107505</v>
      </c>
      <c r="W645" s="14">
        <f t="shared" si="173"/>
        <v>9.5358827910127952E-2</v>
      </c>
      <c r="X645" s="14">
        <f t="shared" si="174"/>
        <v>-0.18930939593487206</v>
      </c>
      <c r="Y645" s="14">
        <f t="shared" si="175"/>
        <v>-0.38723319565339298</v>
      </c>
      <c r="Z645" s="15">
        <f t="shared" si="176"/>
        <v>-0.25240689299394581</v>
      </c>
      <c r="AA645" s="14">
        <f t="shared" si="177"/>
        <v>4.4270764316013018E-2</v>
      </c>
      <c r="AB645" s="14">
        <f t="shared" si="178"/>
        <v>0.27088513621782884</v>
      </c>
      <c r="AC645" s="14">
        <f t="shared" si="179"/>
        <v>-0.37883361762057921</v>
      </c>
      <c r="AD645" s="14">
        <f t="shared" si="180"/>
        <v>-1.4572127078302484</v>
      </c>
      <c r="AE645" s="14">
        <f t="shared" si="181"/>
        <v>-5.0265654626028304</v>
      </c>
      <c r="AF645" s="18" t="str">
        <f t="shared" si="182"/>
        <v/>
      </c>
      <c r="AG645" s="18" t="str">
        <f t="shared" si="183"/>
        <v/>
      </c>
      <c r="AH645" s="18" t="str">
        <f t="shared" si="184"/>
        <v/>
      </c>
      <c r="AI645" s="19" t="str">
        <f t="shared" si="185"/>
        <v/>
      </c>
      <c r="AJ645" s="19" t="str">
        <f t="shared" si="186"/>
        <v/>
      </c>
      <c r="AK645" s="19" t="str">
        <f t="shared" si="187"/>
        <v/>
      </c>
    </row>
    <row r="646" spans="2:37" x14ac:dyDescent="0.15">
      <c r="B646" s="51" t="str">
        <f>IFERROR(IF(AND(AF646=1,AI646=1),MAX($B$5:B645)+1,""),"")</f>
        <v/>
      </c>
      <c r="C646" s="51" t="str">
        <f>IFERROR(IF(AND(AG646=1,AJ646=1),MAX($C$5:C645)+1,""),"")</f>
        <v/>
      </c>
      <c r="D646" s="51" t="str">
        <f>IFERROR(IF(AND(AH646=1,AK646=1),MAX($D$5:D645)+1,""),"")</f>
        <v/>
      </c>
      <c r="F646" s="5" t="s">
        <v>1389</v>
      </c>
      <c r="G646" s="5" t="s">
        <v>1390</v>
      </c>
      <c r="H646" s="12">
        <f>IFERROR([1]!EM_S_STM07_IS(F646,"9",$H$1,"1")/1000000,"")</f>
        <v>345.44653178999999</v>
      </c>
      <c r="I646" s="12">
        <f>IFERROR([1]!EM_S_STM07_IS(F646,"9",$I$1,"1")/1000000,"")</f>
        <v>305.98654504000001</v>
      </c>
      <c r="J646" s="12">
        <f>IFERROR([1]!EM_S_STM07_IS(F646,"9",$J$1,"1")/1000000,"")</f>
        <v>825.48583695000002</v>
      </c>
      <c r="K646" s="12">
        <f>IFERROR([1]!EM_S_STM07_IS(F646,"9",$K$1,"1")/1000000,"")</f>
        <v>919.80533590999994</v>
      </c>
      <c r="L646" s="12">
        <f>IFERROR([1]!EM_S_STM07_IS(F646,"9",$L$1,"1")/1000000,"")</f>
        <v>843.53568226999994</v>
      </c>
      <c r="M646" s="13">
        <f>IFERROR([1]!EM_S_STM07_IS(F646,"9",$M$1,"1")/1000000,"")</f>
        <v>1534.6874920999999</v>
      </c>
      <c r="N646" s="12">
        <f>IFERROR([1]!EM_S_STM07_IS(F646,"61",$N$1,"1")/1000000,"")</f>
        <v>10.53188748</v>
      </c>
      <c r="O646" s="12">
        <f>IFERROR([1]!EM_S_STM07_IS(F646,"61",$O$1,"1")/1000000,"")</f>
        <v>1.9283113300000001</v>
      </c>
      <c r="P646" s="12">
        <f>IFERROR([1]!EM_S_STM07_IS(F646,"61",$P$1,"1")/1000000,"")</f>
        <v>4.9296681900000001</v>
      </c>
      <c r="Q646" s="12">
        <f>IFERROR([1]!EM_S_STM07_IS(F646,"61",$Q$1,"1")/1000000,"")</f>
        <v>-20.460150840000001</v>
      </c>
      <c r="R646" s="12">
        <f>IFERROR([1]!EM_S_STM07_IS(F646,"61",$R$1,"1")/1000000,"")</f>
        <v>414.59335826</v>
      </c>
      <c r="S646" s="12">
        <f>IFERROR([1]!EM_S_STM07_IS(F646,"61",$S$1,"1")/1000000,"")</f>
        <v>515.56657457999995</v>
      </c>
      <c r="T646" s="20">
        <f t="shared" si="170"/>
        <v>0.34749705083341653</v>
      </c>
      <c r="U646" s="20">
        <f t="shared" si="171"/>
        <v>1.1774876902330282</v>
      </c>
      <c r="V646" s="14">
        <f t="shared" si="172"/>
        <v>-0.11422892725403901</v>
      </c>
      <c r="W646" s="14">
        <f t="shared" si="173"/>
        <v>1.69778475665356</v>
      </c>
      <c r="X646" s="14">
        <f t="shared" si="174"/>
        <v>0.11425937882652357</v>
      </c>
      <c r="Y646" s="14">
        <f t="shared" si="175"/>
        <v>-8.2919342454719949E-2</v>
      </c>
      <c r="Z646" s="15">
        <f t="shared" si="176"/>
        <v>0.81935100595872035</v>
      </c>
      <c r="AA646" s="14">
        <f t="shared" si="177"/>
        <v>-0.81690733653755299</v>
      </c>
      <c r="AB646" s="14">
        <f t="shared" si="178"/>
        <v>1.5564690272291248</v>
      </c>
      <c r="AC646" s="14">
        <f t="shared" si="179"/>
        <v>-5.1504113565907161</v>
      </c>
      <c r="AD646" s="14">
        <f t="shared" si="180"/>
        <v>21.263455607055533</v>
      </c>
      <c r="AE646" s="14">
        <f t="shared" si="181"/>
        <v>0.24354759744288421</v>
      </c>
      <c r="AF646" s="18">
        <f t="shared" si="182"/>
        <v>1</v>
      </c>
      <c r="AG646" s="18">
        <f t="shared" si="183"/>
        <v>1</v>
      </c>
      <c r="AH646" s="18">
        <f t="shared" si="184"/>
        <v>1</v>
      </c>
      <c r="AI646" s="19" t="str">
        <f t="shared" si="185"/>
        <v/>
      </c>
      <c r="AJ646" s="19" t="str">
        <f t="shared" si="186"/>
        <v/>
      </c>
      <c r="AK646" s="19" t="str">
        <f t="shared" si="187"/>
        <v/>
      </c>
    </row>
    <row r="647" spans="2:37" x14ac:dyDescent="0.15">
      <c r="B647" s="51" t="str">
        <f>IFERROR(IF(AND(AF647=1,AI647=1),MAX($B$5:B646)+1,""),"")</f>
        <v/>
      </c>
      <c r="C647" s="51">
        <f>IFERROR(IF(AND(AG647=1,AJ647=1),MAX($C$5:C646)+1,""),"")</f>
        <v>20</v>
      </c>
      <c r="D647" s="51" t="str">
        <f>IFERROR(IF(AND(AH647=1,AK647=1),MAX($D$5:D646)+1,""),"")</f>
        <v/>
      </c>
      <c r="F647" s="5" t="s">
        <v>1391</v>
      </c>
      <c r="G647" s="5" t="s">
        <v>1392</v>
      </c>
      <c r="H647" s="12">
        <f>IFERROR([1]!EM_S_STM07_IS(F647,"9",$H$1,"1")/1000000,"")</f>
        <v>134.39010049999999</v>
      </c>
      <c r="I647" s="12">
        <f>IFERROR([1]!EM_S_STM07_IS(F647,"9",$I$1,"1")/1000000,"")</f>
        <v>161.96309968</v>
      </c>
      <c r="J647" s="12">
        <f>IFERROR([1]!EM_S_STM07_IS(F647,"9",$J$1,"1")/1000000,"")</f>
        <v>187.14853277</v>
      </c>
      <c r="K647" s="12">
        <f>IFERROR([1]!EM_S_STM07_IS(F647,"9",$K$1,"1")/1000000,"")</f>
        <v>176.73239652999999</v>
      </c>
      <c r="L647" s="12">
        <f>IFERROR([1]!EM_S_STM07_IS(F647,"9",$L$1,"1")/1000000,"")</f>
        <v>242.83873469999997</v>
      </c>
      <c r="M647" s="13">
        <f>IFERROR([1]!EM_S_STM07_IS(F647,"9",$M$1,"1")/1000000,"")</f>
        <v>404.31135229</v>
      </c>
      <c r="N647" s="12">
        <f>IFERROR([1]!EM_S_STM07_IS(F647,"61",$N$1,"1")/1000000,"")</f>
        <v>5.4131796400000001</v>
      </c>
      <c r="O647" s="12">
        <f>IFERROR([1]!EM_S_STM07_IS(F647,"61",$O$1,"1")/1000000,"")</f>
        <v>7.9174485700000004</v>
      </c>
      <c r="P647" s="12">
        <f>IFERROR([1]!EM_S_STM07_IS(F647,"61",$P$1,"1")/1000000,"")</f>
        <v>8.7207699200000004</v>
      </c>
      <c r="Q647" s="12">
        <f>IFERROR([1]!EM_S_STM07_IS(F647,"61",$Q$1,"1")/1000000,"")</f>
        <v>10.870993519999999</v>
      </c>
      <c r="R647" s="12">
        <f>IFERROR([1]!EM_S_STM07_IS(F647,"61",$R$1,"1")/1000000,"")</f>
        <v>21.738599280000003</v>
      </c>
      <c r="S647" s="12">
        <f>IFERROR([1]!EM_S_STM07_IS(F647,"61",$S$1,"1")/1000000,"")</f>
        <v>53.364864859999997</v>
      </c>
      <c r="T647" s="20">
        <f t="shared" ref="T647:T710" si="188">IFERROR(IF(H647&lt;0,"",(M647/H647)^(1/5)-1),"")</f>
        <v>0.24643527513370445</v>
      </c>
      <c r="U647" s="20">
        <f t="shared" ref="U647:U710" si="189">IFERROR(IF(N647&lt;0,"",(S647/N647)^(1/5)-1),"")</f>
        <v>0.58037661536688856</v>
      </c>
      <c r="V647" s="14">
        <f t="shared" ref="V647:V710" si="190">IFERROR((I647-H647)/ABS(H647),"")</f>
        <v>0.20517135620417229</v>
      </c>
      <c r="W647" s="14">
        <f t="shared" ref="W647:W710" si="191">IFERROR((J647-I647)/ABS(I647),"")</f>
        <v>0.15550105635024486</v>
      </c>
      <c r="X647" s="14">
        <f t="shared" ref="X647:X710" si="192">IFERROR((K647-J647)/ABS(J647),"")</f>
        <v>-5.5657055312323164E-2</v>
      </c>
      <c r="Y647" s="14">
        <f t="shared" ref="Y647:Y710" si="193">IFERROR((L647-K647)/ABS(K647),"")</f>
        <v>0.37404765322003974</v>
      </c>
      <c r="Z647" s="15">
        <f t="shared" ref="Z647:Z710" si="194">IFERROR((M647-L647)/ABS(L647),"")</f>
        <v>0.66493765003956773</v>
      </c>
      <c r="AA647" s="14">
        <f t="shared" ref="AA647:AA710" si="195">IFERROR((O647-N647)/ABS(N647),"")</f>
        <v>0.46262439020035928</v>
      </c>
      <c r="AB647" s="14">
        <f t="shared" ref="AB647:AB710" si="196">IFERROR((P647-O647)/ABS(O647),"")</f>
        <v>0.10146214944090252</v>
      </c>
      <c r="AC647" s="14">
        <f t="shared" ref="AC647:AC710" si="197">IFERROR((Q647-P647)/ABS(P647),"")</f>
        <v>0.24656350525527893</v>
      </c>
      <c r="AD647" s="14">
        <f t="shared" ref="AD647:AD710" si="198">IFERROR((R647-Q647)/ABS(Q647),"")</f>
        <v>0.99968836702976938</v>
      </c>
      <c r="AE647" s="14">
        <f t="shared" ref="AE647:AE710" si="199">IFERROR((S647-R647)/ABS(R647),"")</f>
        <v>1.4548437630522435</v>
      </c>
      <c r="AF647" s="18">
        <f t="shared" ref="AF647:AF710" si="200">IFERROR(IF(AND(T647&lt;&gt;"",T647&gt;$AG$3),1,""),"")</f>
        <v>1</v>
      </c>
      <c r="AG647" s="18">
        <f t="shared" ref="AG647:AG710" si="201">IFERROR(IF(AND(U647&lt;&gt;"",U647&gt;$AG$3),1,""),"")</f>
        <v>1</v>
      </c>
      <c r="AH647" s="18">
        <f t="shared" ref="AH647:AH710" si="202">IFERROR(IF(AND(AF647=1,AG647=1),1,""),"")</f>
        <v>1</v>
      </c>
      <c r="AI647" s="19" t="str">
        <f t="shared" ref="AI647:AI710" si="203">IFERROR(IF(AND(V647&gt;$AJ$3,W647&gt;$AJ$3,X647&gt;$AJ$3,Y647&gt;$AJ$3,Z647&gt;$AJ$3),1,""),"")</f>
        <v/>
      </c>
      <c r="AJ647" s="19">
        <f t="shared" ref="AJ647:AJ710" si="204">IFERROR(IF(AND(AA647&gt;$AJ$3,AB647&gt;$AJ$3,AC647&gt;$AJ$3,AD647&gt;$AJ$3,AE647&gt;$AJ$3),1,""),"")</f>
        <v>1</v>
      </c>
      <c r="AK647" s="19" t="str">
        <f t="shared" ref="AK647:AK710" si="205">IFERROR(IF(AND(AI647=1,AJ647=1),1,""),"")</f>
        <v/>
      </c>
    </row>
    <row r="648" spans="2:37" x14ac:dyDescent="0.15">
      <c r="B648" s="51" t="str">
        <f>IFERROR(IF(AND(AF648=1,AI648=1),MAX($B$5:B647)+1,""),"")</f>
        <v/>
      </c>
      <c r="C648" s="51" t="str">
        <f>IFERROR(IF(AND(AG648=1,AJ648=1),MAX($C$5:C647)+1,""),"")</f>
        <v/>
      </c>
      <c r="D648" s="51" t="str">
        <f>IFERROR(IF(AND(AH648=1,AK648=1),MAX($D$5:D647)+1,""),"")</f>
        <v/>
      </c>
      <c r="F648" s="5" t="s">
        <v>1393</v>
      </c>
      <c r="G648" s="5" t="s">
        <v>1394</v>
      </c>
      <c r="H648" s="12">
        <f>IFERROR([1]!EM_S_STM07_IS(F648,"9",$H$1,"1")/1000000,"")</f>
        <v>525.46359224000003</v>
      </c>
      <c r="I648" s="12">
        <f>IFERROR([1]!EM_S_STM07_IS(F648,"9",$I$1,"1")/1000000,"")</f>
        <v>732.31785228999991</v>
      </c>
      <c r="J648" s="12">
        <f>IFERROR([1]!EM_S_STM07_IS(F648,"9",$J$1,"1")/1000000,"")</f>
        <v>646.53871907000007</v>
      </c>
      <c r="K648" s="12">
        <f>IFERROR([1]!EM_S_STM07_IS(F648,"9",$K$1,"1")/1000000,"")</f>
        <v>855.38027571999999</v>
      </c>
      <c r="L648" s="12">
        <f>IFERROR([1]!EM_S_STM07_IS(F648,"9",$L$1,"1")/1000000,"")</f>
        <v>793.29911559000004</v>
      </c>
      <c r="M648" s="13">
        <f>IFERROR([1]!EM_S_STM07_IS(F648,"9",$M$1,"1")/1000000,"")</f>
        <v>892.84698441</v>
      </c>
      <c r="N648" s="12">
        <f>IFERROR([1]!EM_S_STM07_IS(F648,"61",$N$1,"1")/1000000,"")</f>
        <v>32.341745500000002</v>
      </c>
      <c r="O648" s="12">
        <f>IFERROR([1]!EM_S_STM07_IS(F648,"61",$O$1,"1")/1000000,"")</f>
        <v>56.609801359999999</v>
      </c>
      <c r="P648" s="12">
        <f>IFERROR([1]!EM_S_STM07_IS(F648,"61",$P$1,"1")/1000000,"")</f>
        <v>47.244339830000001</v>
      </c>
      <c r="Q648" s="12">
        <f>IFERROR([1]!EM_S_STM07_IS(F648,"61",$Q$1,"1")/1000000,"")</f>
        <v>56.880765359999998</v>
      </c>
      <c r="R648" s="12">
        <f>IFERROR([1]!EM_S_STM07_IS(F648,"61",$R$1,"1")/1000000,"")</f>
        <v>38.739880119999995</v>
      </c>
      <c r="S648" s="12">
        <f>IFERROR([1]!EM_S_STM07_IS(F648,"61",$S$1,"1")/1000000,"")</f>
        <v>39.387767770000004</v>
      </c>
      <c r="T648" s="20">
        <f t="shared" si="188"/>
        <v>0.1118517427478567</v>
      </c>
      <c r="U648" s="20">
        <f t="shared" si="189"/>
        <v>4.0206546524677256E-2</v>
      </c>
      <c r="V648" s="14">
        <f t="shared" si="190"/>
        <v>0.39366049923306839</v>
      </c>
      <c r="W648" s="14">
        <f t="shared" si="191"/>
        <v>-0.11713374588884262</v>
      </c>
      <c r="X648" s="14">
        <f t="shared" si="192"/>
        <v>0.32301477156759245</v>
      </c>
      <c r="Y648" s="14">
        <f t="shared" si="193"/>
        <v>-7.257726404521582E-2</v>
      </c>
      <c r="Z648" s="15">
        <f t="shared" si="194"/>
        <v>0.12548591932560427</v>
      </c>
      <c r="AA648" s="14">
        <f t="shared" si="195"/>
        <v>0.75036320658697886</v>
      </c>
      <c r="AB648" s="14">
        <f t="shared" si="196"/>
        <v>-0.16543886933010071</v>
      </c>
      <c r="AC648" s="14">
        <f t="shared" si="197"/>
        <v>0.20396994782178962</v>
      </c>
      <c r="AD648" s="14">
        <f t="shared" si="198"/>
        <v>-0.31892829017306323</v>
      </c>
      <c r="AE648" s="14">
        <f t="shared" si="199"/>
        <v>1.6724048912725661E-2</v>
      </c>
      <c r="AF648" s="18" t="str">
        <f t="shared" si="200"/>
        <v/>
      </c>
      <c r="AG648" s="18" t="str">
        <f t="shared" si="201"/>
        <v/>
      </c>
      <c r="AH648" s="18" t="str">
        <f t="shared" si="202"/>
        <v/>
      </c>
      <c r="AI648" s="19" t="str">
        <f t="shared" si="203"/>
        <v/>
      </c>
      <c r="AJ648" s="19" t="str">
        <f t="shared" si="204"/>
        <v/>
      </c>
      <c r="AK648" s="19" t="str">
        <f t="shared" si="205"/>
        <v/>
      </c>
    </row>
    <row r="649" spans="2:37" x14ac:dyDescent="0.15">
      <c r="B649" s="51" t="str">
        <f>IFERROR(IF(AND(AF649=1,AI649=1),MAX($B$5:B648)+1,""),"")</f>
        <v/>
      </c>
      <c r="C649" s="51" t="str">
        <f>IFERROR(IF(AND(AG649=1,AJ649=1),MAX($C$5:C648)+1,""),"")</f>
        <v/>
      </c>
      <c r="D649" s="51" t="str">
        <f>IFERROR(IF(AND(AH649=1,AK649=1),MAX($D$5:D648)+1,""),"")</f>
        <v/>
      </c>
      <c r="F649" s="5" t="s">
        <v>1395</v>
      </c>
      <c r="G649" s="5" t="s">
        <v>1396</v>
      </c>
      <c r="H649" s="12">
        <f>IFERROR([1]!EM_S_STM07_IS(F649,"9",$H$1,"1")/1000000,"")</f>
        <v>468.19945805000003</v>
      </c>
      <c r="I649" s="12">
        <f>IFERROR([1]!EM_S_STM07_IS(F649,"9",$I$1,"1")/1000000,"")</f>
        <v>741.45781205999992</v>
      </c>
      <c r="J649" s="12">
        <f>IFERROR([1]!EM_S_STM07_IS(F649,"9",$J$1,"1")/1000000,"")</f>
        <v>749.91131415999996</v>
      </c>
      <c r="K649" s="12">
        <f>IFERROR([1]!EM_S_STM07_IS(F649,"9",$K$1,"1")/1000000,"")</f>
        <v>848.67127766999999</v>
      </c>
      <c r="L649" s="12">
        <f>IFERROR([1]!EM_S_STM07_IS(F649,"9",$L$1,"1")/1000000,"")</f>
        <v>971.71148341999992</v>
      </c>
      <c r="M649" s="13">
        <f>IFERROR([1]!EM_S_STM07_IS(F649,"9",$M$1,"1")/1000000,"")</f>
        <v>1097.00351237</v>
      </c>
      <c r="N649" s="12">
        <f>IFERROR([1]!EM_S_STM07_IS(F649,"61",$N$1,"1")/1000000,"")</f>
        <v>94.047869790000007</v>
      </c>
      <c r="O649" s="12">
        <f>IFERROR([1]!EM_S_STM07_IS(F649,"61",$O$1,"1")/1000000,"")</f>
        <v>178.80958300999998</v>
      </c>
      <c r="P649" s="12">
        <f>IFERROR([1]!EM_S_STM07_IS(F649,"61",$P$1,"1")/1000000,"")</f>
        <v>124.05384673</v>
      </c>
      <c r="Q649" s="12">
        <f>IFERROR([1]!EM_S_STM07_IS(F649,"61",$Q$1,"1")/1000000,"")</f>
        <v>124.38245037</v>
      </c>
      <c r="R649" s="12">
        <f>IFERROR([1]!EM_S_STM07_IS(F649,"61",$R$1,"1")/1000000,"")</f>
        <v>132.00779840000001</v>
      </c>
      <c r="S649" s="12">
        <f>IFERROR([1]!EM_S_STM07_IS(F649,"61",$S$1,"1")/1000000,"")</f>
        <v>69.446758010000011</v>
      </c>
      <c r="T649" s="20">
        <f t="shared" si="188"/>
        <v>0.1856470423945511</v>
      </c>
      <c r="U649" s="20">
        <f t="shared" si="189"/>
        <v>-5.8846194448662459E-2</v>
      </c>
      <c r="V649" s="14">
        <f t="shared" si="190"/>
        <v>0.58363663031155844</v>
      </c>
      <c r="W649" s="14">
        <f t="shared" si="191"/>
        <v>1.1401190954497578E-2</v>
      </c>
      <c r="X649" s="14">
        <f t="shared" si="192"/>
        <v>0.13169552405089965</v>
      </c>
      <c r="Y649" s="14">
        <f t="shared" si="193"/>
        <v>0.14497981608120744</v>
      </c>
      <c r="Z649" s="15">
        <f t="shared" si="194"/>
        <v>0.12893953718548928</v>
      </c>
      <c r="AA649" s="14">
        <f t="shared" si="195"/>
        <v>0.90126138326434035</v>
      </c>
      <c r="AB649" s="14">
        <f t="shared" si="196"/>
        <v>-0.3062237233500944</v>
      </c>
      <c r="AC649" s="14">
        <f t="shared" si="197"/>
        <v>2.6488790848638055E-3</v>
      </c>
      <c r="AD649" s="14">
        <f t="shared" si="198"/>
        <v>6.1305658533956503E-2</v>
      </c>
      <c r="AE649" s="14">
        <f t="shared" si="199"/>
        <v>-0.4739192771053744</v>
      </c>
      <c r="AF649" s="18" t="str">
        <f t="shared" si="200"/>
        <v/>
      </c>
      <c r="AG649" s="18" t="str">
        <f t="shared" si="201"/>
        <v/>
      </c>
      <c r="AH649" s="18" t="str">
        <f t="shared" si="202"/>
        <v/>
      </c>
      <c r="AI649" s="19" t="str">
        <f t="shared" si="203"/>
        <v/>
      </c>
      <c r="AJ649" s="19" t="str">
        <f t="shared" si="204"/>
        <v/>
      </c>
      <c r="AK649" s="19" t="str">
        <f t="shared" si="205"/>
        <v/>
      </c>
    </row>
    <row r="650" spans="2:37" x14ac:dyDescent="0.15">
      <c r="B650" s="51" t="str">
        <f>IFERROR(IF(AND(AF650=1,AI650=1),MAX($B$5:B649)+1,""),"")</f>
        <v/>
      </c>
      <c r="C650" s="51" t="str">
        <f>IFERROR(IF(AND(AG650=1,AJ650=1),MAX($C$5:C649)+1,""),"")</f>
        <v/>
      </c>
      <c r="D650" s="51" t="str">
        <f>IFERROR(IF(AND(AH650=1,AK650=1),MAX($D$5:D649)+1,""),"")</f>
        <v/>
      </c>
      <c r="F650" s="5" t="s">
        <v>1397</v>
      </c>
      <c r="G650" s="5" t="s">
        <v>1398</v>
      </c>
      <c r="H650" s="12">
        <f>IFERROR([1]!EM_S_STM07_IS(F650,"9",$H$1,"1")/1000000,"")</f>
        <v>389.35858104000005</v>
      </c>
      <c r="I650" s="12">
        <f>IFERROR([1]!EM_S_STM07_IS(F650,"9",$I$1,"1")/1000000,"")</f>
        <v>478.43535816000002</v>
      </c>
      <c r="J650" s="12">
        <f>IFERROR([1]!EM_S_STM07_IS(F650,"9",$J$1,"1")/1000000,"")</f>
        <v>602.28399735000005</v>
      </c>
      <c r="K650" s="12">
        <f>IFERROR([1]!EM_S_STM07_IS(F650,"9",$K$1,"1")/1000000,"")</f>
        <v>775.91470497</v>
      </c>
      <c r="L650" s="12">
        <f>IFERROR([1]!EM_S_STM07_IS(F650,"9",$L$1,"1")/1000000,"")</f>
        <v>824.20726263999995</v>
      </c>
      <c r="M650" s="13">
        <f>IFERROR([1]!EM_S_STM07_IS(F650,"9",$M$1,"1")/1000000,"")</f>
        <v>1116.593515</v>
      </c>
      <c r="N650" s="12">
        <f>IFERROR([1]!EM_S_STM07_IS(F650,"61",$N$1,"1")/1000000,"")</f>
        <v>15.840212660000001</v>
      </c>
      <c r="O650" s="12">
        <f>IFERROR([1]!EM_S_STM07_IS(F650,"61",$O$1,"1")/1000000,"")</f>
        <v>-9.3960400100000001</v>
      </c>
      <c r="P650" s="12">
        <f>IFERROR([1]!EM_S_STM07_IS(F650,"61",$P$1,"1")/1000000,"")</f>
        <v>17.56216547</v>
      </c>
      <c r="Q650" s="12">
        <f>IFERROR([1]!EM_S_STM07_IS(F650,"61",$Q$1,"1")/1000000,"")</f>
        <v>37.62556507</v>
      </c>
      <c r="R650" s="12">
        <f>IFERROR([1]!EM_S_STM07_IS(F650,"61",$R$1,"1")/1000000,"")</f>
        <v>57.909129979999996</v>
      </c>
      <c r="S650" s="12">
        <f>IFERROR([1]!EM_S_STM07_IS(F650,"61",$S$1,"1")/1000000,"")</f>
        <v>102.22387451</v>
      </c>
      <c r="T650" s="20">
        <f t="shared" si="188"/>
        <v>0.23455109821128284</v>
      </c>
      <c r="U650" s="20">
        <f t="shared" si="189"/>
        <v>0.45197208192294558</v>
      </c>
      <c r="V650" s="14">
        <f t="shared" si="190"/>
        <v>0.22877825597697263</v>
      </c>
      <c r="W650" s="14">
        <f t="shared" si="191"/>
        <v>0.25886180249366547</v>
      </c>
      <c r="X650" s="14">
        <f t="shared" si="192"/>
        <v>0.28828710107517508</v>
      </c>
      <c r="Y650" s="14">
        <f t="shared" si="193"/>
        <v>6.2239518545878232E-2</v>
      </c>
      <c r="Z650" s="15">
        <f t="shared" si="194"/>
        <v>0.35474845419763007</v>
      </c>
      <c r="AA650" s="14">
        <f t="shared" si="195"/>
        <v>-1.593176380373166</v>
      </c>
      <c r="AB650" s="14">
        <f t="shared" si="196"/>
        <v>2.8691028828430882</v>
      </c>
      <c r="AC650" s="14">
        <f t="shared" si="197"/>
        <v>1.1424217380409409</v>
      </c>
      <c r="AD650" s="14">
        <f t="shared" si="198"/>
        <v>0.53908997439011741</v>
      </c>
      <c r="AE650" s="14">
        <f t="shared" si="199"/>
        <v>0.76524624951721665</v>
      </c>
      <c r="AF650" s="18">
        <f t="shared" si="200"/>
        <v>1</v>
      </c>
      <c r="AG650" s="18">
        <f t="shared" si="201"/>
        <v>1</v>
      </c>
      <c r="AH650" s="18">
        <f t="shared" si="202"/>
        <v>1</v>
      </c>
      <c r="AI650" s="19" t="str">
        <f t="shared" si="203"/>
        <v/>
      </c>
      <c r="AJ650" s="19" t="str">
        <f t="shared" si="204"/>
        <v/>
      </c>
      <c r="AK650" s="19" t="str">
        <f t="shared" si="205"/>
        <v/>
      </c>
    </row>
    <row r="651" spans="2:37" x14ac:dyDescent="0.15">
      <c r="B651" s="51">
        <f>IFERROR(IF(AND(AF651=1,AI651=1),MAX($B$5:B650)+1,""),"")</f>
        <v>25</v>
      </c>
      <c r="C651" s="51" t="str">
        <f>IFERROR(IF(AND(AG651=1,AJ651=1),MAX($C$5:C650)+1,""),"")</f>
        <v/>
      </c>
      <c r="D651" s="51" t="str">
        <f>IFERROR(IF(AND(AH651=1,AK651=1),MAX($D$5:D650)+1,""),"")</f>
        <v/>
      </c>
      <c r="F651" s="5" t="s">
        <v>1399</v>
      </c>
      <c r="G651" s="5" t="s">
        <v>1400</v>
      </c>
      <c r="H651" s="12">
        <f>IFERROR([1]!EM_S_STM07_IS(F651,"9",$H$1,"1")/1000000,"")</f>
        <v>1521.2074116199999</v>
      </c>
      <c r="I651" s="12">
        <f>IFERROR([1]!EM_S_STM07_IS(F651,"9",$I$1,"1")/1000000,"")</f>
        <v>1866.35838754</v>
      </c>
      <c r="J651" s="12">
        <f>IFERROR([1]!EM_S_STM07_IS(F651,"9",$J$1,"1")/1000000,"")</f>
        <v>2203.4783636100001</v>
      </c>
      <c r="K651" s="12">
        <f>IFERROR([1]!EM_S_STM07_IS(F651,"9",$K$1,"1")/1000000,"")</f>
        <v>2601.7631847800003</v>
      </c>
      <c r="L651" s="12">
        <f>IFERROR([1]!EM_S_STM07_IS(F651,"9",$L$1,"1")/1000000,"")</f>
        <v>3491.2456910599999</v>
      </c>
      <c r="M651" s="13">
        <f>IFERROR([1]!EM_S_STM07_IS(F651,"9",$M$1,"1")/1000000,"")</f>
        <v>4725.1965523500003</v>
      </c>
      <c r="N651" s="12">
        <f>IFERROR([1]!EM_S_STM07_IS(F651,"61",$N$1,"1")/1000000,"")</f>
        <v>159.15138875</v>
      </c>
      <c r="O651" s="12">
        <f>IFERROR([1]!EM_S_STM07_IS(F651,"61",$O$1,"1")/1000000,"")</f>
        <v>198.04656077000001</v>
      </c>
      <c r="P651" s="12">
        <f>IFERROR([1]!EM_S_STM07_IS(F651,"61",$P$1,"1")/1000000,"")</f>
        <v>202.78395293</v>
      </c>
      <c r="Q651" s="12">
        <f>IFERROR([1]!EM_S_STM07_IS(F651,"61",$Q$1,"1")/1000000,"")</f>
        <v>244.44470802000001</v>
      </c>
      <c r="R651" s="12">
        <f>IFERROR([1]!EM_S_STM07_IS(F651,"61",$R$1,"1")/1000000,"")</f>
        <v>339.59792211000001</v>
      </c>
      <c r="S651" s="12">
        <f>IFERROR([1]!EM_S_STM07_IS(F651,"61",$S$1,"1")/1000000,"")</f>
        <v>568.35728440999992</v>
      </c>
      <c r="T651" s="20">
        <f t="shared" si="188"/>
        <v>0.25442958816073835</v>
      </c>
      <c r="U651" s="20">
        <f t="shared" si="189"/>
        <v>0.28991828656182328</v>
      </c>
      <c r="V651" s="14">
        <f t="shared" si="190"/>
        <v>0.22689277825200299</v>
      </c>
      <c r="W651" s="14">
        <f t="shared" si="191"/>
        <v>0.18062981811030918</v>
      </c>
      <c r="X651" s="14">
        <f t="shared" si="192"/>
        <v>0.18075277150327118</v>
      </c>
      <c r="Y651" s="14">
        <f t="shared" si="193"/>
        <v>0.34187681318705893</v>
      </c>
      <c r="Z651" s="15">
        <f t="shared" si="194"/>
        <v>0.35344142763993003</v>
      </c>
      <c r="AA651" s="14">
        <f t="shared" si="195"/>
        <v>0.24439103124068731</v>
      </c>
      <c r="AB651" s="14">
        <f t="shared" si="196"/>
        <v>2.3920597972421857E-2</v>
      </c>
      <c r="AC651" s="14">
        <f t="shared" si="197"/>
        <v>0.2054440427265026</v>
      </c>
      <c r="AD651" s="14">
        <f t="shared" si="198"/>
        <v>0.38926272882215451</v>
      </c>
      <c r="AE651" s="14">
        <f t="shared" si="199"/>
        <v>0.67361826267565295</v>
      </c>
      <c r="AF651" s="18">
        <f t="shared" si="200"/>
        <v>1</v>
      </c>
      <c r="AG651" s="18">
        <f t="shared" si="201"/>
        <v>1</v>
      </c>
      <c r="AH651" s="18">
        <f t="shared" si="202"/>
        <v>1</v>
      </c>
      <c r="AI651" s="19">
        <f t="shared" si="203"/>
        <v>1</v>
      </c>
      <c r="AJ651" s="19" t="str">
        <f t="shared" si="204"/>
        <v/>
      </c>
      <c r="AK651" s="19" t="str">
        <f t="shared" si="205"/>
        <v/>
      </c>
    </row>
    <row r="652" spans="2:37" x14ac:dyDescent="0.15">
      <c r="B652" s="51" t="str">
        <f>IFERROR(IF(AND(AF652=1,AI652=1),MAX($B$5:B651)+1,""),"")</f>
        <v/>
      </c>
      <c r="C652" s="51" t="str">
        <f>IFERROR(IF(AND(AG652=1,AJ652=1),MAX($C$5:C651)+1,""),"")</f>
        <v/>
      </c>
      <c r="D652" s="51" t="str">
        <f>IFERROR(IF(AND(AH652=1,AK652=1),MAX($D$5:D651)+1,""),"")</f>
        <v/>
      </c>
      <c r="F652" s="5" t="s">
        <v>1401</v>
      </c>
      <c r="G652" s="5" t="s">
        <v>1402</v>
      </c>
      <c r="H652" s="12">
        <f>IFERROR([1]!EM_S_STM07_IS(F652,"9",$H$1,"1")/1000000,"")</f>
        <v>144.21931524000001</v>
      </c>
      <c r="I652" s="12">
        <f>IFERROR([1]!EM_S_STM07_IS(F652,"9",$I$1,"1")/1000000,"")</f>
        <v>158.08842432</v>
      </c>
      <c r="J652" s="12">
        <f>IFERROR([1]!EM_S_STM07_IS(F652,"9",$J$1,"1")/1000000,"")</f>
        <v>154.46506829</v>
      </c>
      <c r="K652" s="12">
        <f>IFERROR([1]!EM_S_STM07_IS(F652,"9",$K$1,"1")/1000000,"")</f>
        <v>136.83065126</v>
      </c>
      <c r="L652" s="12">
        <f>IFERROR([1]!EM_S_STM07_IS(F652,"9",$L$1,"1")/1000000,"")</f>
        <v>479.52716157999998</v>
      </c>
      <c r="M652" s="13">
        <f>IFERROR([1]!EM_S_STM07_IS(F652,"9",$M$1,"1")/1000000,"")</f>
        <v>2049.0200879499998</v>
      </c>
      <c r="N652" s="12">
        <f>IFERROR([1]!EM_S_STM07_IS(F652,"61",$N$1,"1")/1000000,"")</f>
        <v>27.16107474</v>
      </c>
      <c r="O652" s="12">
        <f>IFERROR([1]!EM_S_STM07_IS(F652,"61",$O$1,"1")/1000000,"")</f>
        <v>27.485094289999999</v>
      </c>
      <c r="P652" s="12">
        <f>IFERROR([1]!EM_S_STM07_IS(F652,"61",$P$1,"1")/1000000,"")</f>
        <v>14.32676801</v>
      </c>
      <c r="Q652" s="12">
        <f>IFERROR([1]!EM_S_STM07_IS(F652,"61",$Q$1,"1")/1000000,"")</f>
        <v>3.8721657899999999</v>
      </c>
      <c r="R652" s="12">
        <f>IFERROR([1]!EM_S_STM07_IS(F652,"61",$R$1,"1")/1000000,"")</f>
        <v>202.27759755000002</v>
      </c>
      <c r="S652" s="12">
        <f>IFERROR([1]!EM_S_STM07_IS(F652,"61",$S$1,"1")/1000000,"")</f>
        <v>281.26084530000003</v>
      </c>
      <c r="T652" s="20">
        <f t="shared" si="188"/>
        <v>0.7002177952412143</v>
      </c>
      <c r="U652" s="20">
        <f t="shared" si="189"/>
        <v>0.59599845063713697</v>
      </c>
      <c r="V652" s="14">
        <f t="shared" si="190"/>
        <v>9.6166793310035872E-2</v>
      </c>
      <c r="W652" s="14">
        <f t="shared" si="191"/>
        <v>-2.2919806086912842E-2</v>
      </c>
      <c r="X652" s="14">
        <f t="shared" si="192"/>
        <v>-0.11416443358502469</v>
      </c>
      <c r="Y652" s="14">
        <f t="shared" si="193"/>
        <v>2.5045302873609958</v>
      </c>
      <c r="Z652" s="15">
        <f t="shared" si="194"/>
        <v>3.2730010979954884</v>
      </c>
      <c r="AA652" s="14">
        <f t="shared" si="195"/>
        <v>1.1929555553367589E-2</v>
      </c>
      <c r="AB652" s="14">
        <f t="shared" si="196"/>
        <v>-0.47874408365364207</v>
      </c>
      <c r="AC652" s="14">
        <f t="shared" si="197"/>
        <v>-0.72972510008557046</v>
      </c>
      <c r="AD652" s="14">
        <f t="shared" si="198"/>
        <v>51.238878322924293</v>
      </c>
      <c r="AE652" s="14">
        <f t="shared" si="199"/>
        <v>0.39046957600174442</v>
      </c>
      <c r="AF652" s="18">
        <f t="shared" si="200"/>
        <v>1</v>
      </c>
      <c r="AG652" s="18">
        <f t="shared" si="201"/>
        <v>1</v>
      </c>
      <c r="AH652" s="18">
        <f t="shared" si="202"/>
        <v>1</v>
      </c>
      <c r="AI652" s="19" t="str">
        <f t="shared" si="203"/>
        <v/>
      </c>
      <c r="AJ652" s="19" t="str">
        <f t="shared" si="204"/>
        <v/>
      </c>
      <c r="AK652" s="19" t="str">
        <f t="shared" si="205"/>
        <v/>
      </c>
    </row>
    <row r="653" spans="2:37" x14ac:dyDescent="0.15">
      <c r="B653" s="51" t="str">
        <f>IFERROR(IF(AND(AF653=1,AI653=1),MAX($B$5:B652)+1,""),"")</f>
        <v/>
      </c>
      <c r="C653" s="51" t="str">
        <f>IFERROR(IF(AND(AG653=1,AJ653=1),MAX($C$5:C652)+1,""),"")</f>
        <v/>
      </c>
      <c r="D653" s="51" t="str">
        <f>IFERROR(IF(AND(AH653=1,AK653=1),MAX($D$5:D652)+1,""),"")</f>
        <v/>
      </c>
      <c r="F653" s="5" t="s">
        <v>1403</v>
      </c>
      <c r="G653" s="5" t="s">
        <v>1404</v>
      </c>
      <c r="H653" s="12">
        <f>IFERROR([1]!EM_S_STM07_IS(F653,"9",$H$1,"1")/1000000,"")</f>
        <v>338.59021454999998</v>
      </c>
      <c r="I653" s="12">
        <f>IFERROR([1]!EM_S_STM07_IS(F653,"9",$I$1,"1")/1000000,"")</f>
        <v>332.59735210000002</v>
      </c>
      <c r="J653" s="12">
        <f>IFERROR([1]!EM_S_STM07_IS(F653,"9",$J$1,"1")/1000000,"")</f>
        <v>1880.7329061500002</v>
      </c>
      <c r="K653" s="12">
        <f>IFERROR([1]!EM_S_STM07_IS(F653,"9",$K$1,"1")/1000000,"")</f>
        <v>1671.0069197400001</v>
      </c>
      <c r="L653" s="12">
        <f>IFERROR([1]!EM_S_STM07_IS(F653,"9",$L$1,"1")/1000000,"")</f>
        <v>1617.9236014000001</v>
      </c>
      <c r="M653" s="13">
        <f>IFERROR([1]!EM_S_STM07_IS(F653,"9",$M$1,"1")/1000000,"")</f>
        <v>1292.2502656199999</v>
      </c>
      <c r="N653" s="12">
        <f>IFERROR([1]!EM_S_STM07_IS(F653,"61",$N$1,"1")/1000000,"")</f>
        <v>16.66025003</v>
      </c>
      <c r="O653" s="12">
        <f>IFERROR([1]!EM_S_STM07_IS(F653,"61",$O$1,"1")/1000000,"")</f>
        <v>10.971571630000001</v>
      </c>
      <c r="P653" s="12">
        <f>IFERROR([1]!EM_S_STM07_IS(F653,"61",$P$1,"1")/1000000,"")</f>
        <v>275.68299245999998</v>
      </c>
      <c r="Q653" s="12">
        <f>IFERROR([1]!EM_S_STM07_IS(F653,"61",$Q$1,"1")/1000000,"")</f>
        <v>308.00619442999999</v>
      </c>
      <c r="R653" s="12">
        <f>IFERROR([1]!EM_S_STM07_IS(F653,"61",$R$1,"1")/1000000,"")</f>
        <v>229.64244643999999</v>
      </c>
      <c r="S653" s="12">
        <f>IFERROR([1]!EM_S_STM07_IS(F653,"61",$S$1,"1")/1000000,"")</f>
        <v>-445.42179866000004</v>
      </c>
      <c r="T653" s="20">
        <f t="shared" si="188"/>
        <v>0.30717714366647653</v>
      </c>
      <c r="U653" s="20">
        <f t="shared" si="189"/>
        <v>-2.9293809693354382</v>
      </c>
      <c r="V653" s="14">
        <f t="shared" si="190"/>
        <v>-1.7699455543819295E-2</v>
      </c>
      <c r="W653" s="14">
        <f t="shared" si="191"/>
        <v>4.6546839422357502</v>
      </c>
      <c r="X653" s="14">
        <f t="shared" si="192"/>
        <v>-0.11151290314759515</v>
      </c>
      <c r="Y653" s="14">
        <f t="shared" si="193"/>
        <v>-3.1767264224291478E-2</v>
      </c>
      <c r="Z653" s="15">
        <f t="shared" si="194"/>
        <v>-0.20129092343927291</v>
      </c>
      <c r="AA653" s="14">
        <f t="shared" si="195"/>
        <v>-0.34145216246793619</v>
      </c>
      <c r="AB653" s="14">
        <f t="shared" si="196"/>
        <v>24.12702844742763</v>
      </c>
      <c r="AC653" s="14">
        <f t="shared" si="197"/>
        <v>0.1172477187713708</v>
      </c>
      <c r="AD653" s="14">
        <f t="shared" si="198"/>
        <v>-0.25442263632074319</v>
      </c>
      <c r="AE653" s="14">
        <f t="shared" si="199"/>
        <v>-2.9396318301128095</v>
      </c>
      <c r="AF653" s="18">
        <f t="shared" si="200"/>
        <v>1</v>
      </c>
      <c r="AG653" s="18" t="str">
        <f t="shared" si="201"/>
        <v/>
      </c>
      <c r="AH653" s="18" t="str">
        <f t="shared" si="202"/>
        <v/>
      </c>
      <c r="AI653" s="19" t="str">
        <f t="shared" si="203"/>
        <v/>
      </c>
      <c r="AJ653" s="19" t="str">
        <f t="shared" si="204"/>
        <v/>
      </c>
      <c r="AK653" s="19" t="str">
        <f t="shared" si="205"/>
        <v/>
      </c>
    </row>
    <row r="654" spans="2:37" x14ac:dyDescent="0.15">
      <c r="B654" s="51" t="str">
        <f>IFERROR(IF(AND(AF654=1,AI654=1),MAX($B$5:B653)+1,""),"")</f>
        <v/>
      </c>
      <c r="C654" s="51" t="str">
        <f>IFERROR(IF(AND(AG654=1,AJ654=1),MAX($C$5:C653)+1,""),"")</f>
        <v/>
      </c>
      <c r="D654" s="51" t="str">
        <f>IFERROR(IF(AND(AH654=1,AK654=1),MAX($D$5:D653)+1,""),"")</f>
        <v/>
      </c>
      <c r="F654" s="5" t="s">
        <v>1405</v>
      </c>
      <c r="G654" s="5" t="s">
        <v>1406</v>
      </c>
      <c r="H654" s="12">
        <f>IFERROR([1]!EM_S_STM07_IS(F654,"9",$H$1,"1")/1000000,"")</f>
        <v>2841.19636537</v>
      </c>
      <c r="I654" s="12">
        <f>IFERROR([1]!EM_S_STM07_IS(F654,"9",$I$1,"1")/1000000,"")</f>
        <v>3534.2213774800002</v>
      </c>
      <c r="J654" s="12">
        <f>IFERROR([1]!EM_S_STM07_IS(F654,"9",$J$1,"1")/1000000,"")</f>
        <v>3492.6070598299998</v>
      </c>
      <c r="K654" s="12">
        <f>IFERROR([1]!EM_S_STM07_IS(F654,"9",$K$1,"1")/1000000,"")</f>
        <v>3719.9681558000002</v>
      </c>
      <c r="L654" s="12">
        <f>IFERROR([1]!EM_S_STM07_IS(F654,"9",$L$1,"1")/1000000,"")</f>
        <v>3215.6833458299998</v>
      </c>
      <c r="M654" s="13">
        <f>IFERROR([1]!EM_S_STM07_IS(F654,"9",$M$1,"1")/1000000,"")</f>
        <v>3112.6665300199998</v>
      </c>
      <c r="N654" s="12">
        <f>IFERROR([1]!EM_S_STM07_IS(F654,"61",$N$1,"1")/1000000,"")</f>
        <v>28.194799890000002</v>
      </c>
      <c r="O654" s="12">
        <f>IFERROR([1]!EM_S_STM07_IS(F654,"61",$O$1,"1")/1000000,"")</f>
        <v>3.7820568199999998</v>
      </c>
      <c r="P654" s="12">
        <f>IFERROR([1]!EM_S_STM07_IS(F654,"61",$P$1,"1")/1000000,"")</f>
        <v>19.837916910000001</v>
      </c>
      <c r="Q654" s="12">
        <f>IFERROR([1]!EM_S_STM07_IS(F654,"61",$Q$1,"1")/1000000,"")</f>
        <v>25.347486449999998</v>
      </c>
      <c r="R654" s="12">
        <f>IFERROR([1]!EM_S_STM07_IS(F654,"61",$R$1,"1")/1000000,"")</f>
        <v>27.637784190000001</v>
      </c>
      <c r="S654" s="12">
        <f>IFERROR([1]!EM_S_STM07_IS(F654,"61",$S$1,"1")/1000000,"")</f>
        <v>30.136402499999999</v>
      </c>
      <c r="T654" s="20">
        <f t="shared" si="188"/>
        <v>1.8418474716172639E-2</v>
      </c>
      <c r="U654" s="20">
        <f t="shared" si="189"/>
        <v>1.3408349689302046E-2</v>
      </c>
      <c r="V654" s="14">
        <f t="shared" si="190"/>
        <v>0.24392013890942374</v>
      </c>
      <c r="W654" s="14">
        <f t="shared" si="191"/>
        <v>-1.177467770275121E-2</v>
      </c>
      <c r="X654" s="14">
        <f t="shared" si="192"/>
        <v>6.5097817210810732E-2</v>
      </c>
      <c r="Y654" s="14">
        <f t="shared" si="193"/>
        <v>-0.13556159323131386</v>
      </c>
      <c r="Z654" s="15">
        <f t="shared" si="194"/>
        <v>-3.2035746288137823E-2</v>
      </c>
      <c r="AA654" s="14">
        <f t="shared" si="195"/>
        <v>-0.86585977432876182</v>
      </c>
      <c r="AB654" s="14">
        <f t="shared" si="196"/>
        <v>4.2452720448552119</v>
      </c>
      <c r="AC654" s="14">
        <f t="shared" si="197"/>
        <v>0.27772923765109153</v>
      </c>
      <c r="AD654" s="14">
        <f t="shared" si="198"/>
        <v>9.0356010033492043E-2</v>
      </c>
      <c r="AE654" s="14">
        <f t="shared" si="199"/>
        <v>9.0405883945792451E-2</v>
      </c>
      <c r="AF654" s="18" t="str">
        <f t="shared" si="200"/>
        <v/>
      </c>
      <c r="AG654" s="18" t="str">
        <f t="shared" si="201"/>
        <v/>
      </c>
      <c r="AH654" s="18" t="str">
        <f t="shared" si="202"/>
        <v/>
      </c>
      <c r="AI654" s="19" t="str">
        <f t="shared" si="203"/>
        <v/>
      </c>
      <c r="AJ654" s="19" t="str">
        <f t="shared" si="204"/>
        <v/>
      </c>
      <c r="AK654" s="19" t="str">
        <f t="shared" si="205"/>
        <v/>
      </c>
    </row>
    <row r="655" spans="2:37" x14ac:dyDescent="0.15">
      <c r="B655" s="51" t="str">
        <f>IFERROR(IF(AND(AF655=1,AI655=1),MAX($B$5:B654)+1,""),"")</f>
        <v/>
      </c>
      <c r="C655" s="51" t="str">
        <f>IFERROR(IF(AND(AG655=1,AJ655=1),MAX($C$5:C654)+1,""),"")</f>
        <v/>
      </c>
      <c r="D655" s="51" t="str">
        <f>IFERROR(IF(AND(AH655=1,AK655=1),MAX($D$5:D654)+1,""),"")</f>
        <v/>
      </c>
      <c r="F655" s="5" t="s">
        <v>1407</v>
      </c>
      <c r="G655" s="5" t="s">
        <v>1408</v>
      </c>
      <c r="H655" s="12">
        <f>IFERROR([1]!EM_S_STM07_IS(F655,"9",$H$1,"1")/1000000,"")</f>
        <v>6040.7135989999997</v>
      </c>
      <c r="I655" s="12">
        <f>IFERROR([1]!EM_S_STM07_IS(F655,"9",$I$1,"1")/1000000,"")</f>
        <v>6974.7816270000003</v>
      </c>
      <c r="J655" s="12">
        <f>IFERROR([1]!EM_S_STM07_IS(F655,"9",$J$1,"1")/1000000,"")</f>
        <v>7483.7962289999996</v>
      </c>
      <c r="K655" s="12">
        <f>IFERROR([1]!EM_S_STM07_IS(F655,"9",$K$1,"1")/1000000,"")</f>
        <v>11514.200306000001</v>
      </c>
      <c r="L655" s="12">
        <f>IFERROR([1]!EM_S_STM07_IS(F655,"9",$L$1,"1")/1000000,"")</f>
        <v>21949.858824999999</v>
      </c>
      <c r="M655" s="13">
        <f>IFERROR([1]!EM_S_STM07_IS(F655,"9",$M$1,"1")/1000000,"")</f>
        <v>39641.072304000001</v>
      </c>
      <c r="N655" s="12">
        <f>IFERROR([1]!EM_S_STM07_IS(F655,"61",$N$1,"1")/1000000,"")</f>
        <v>131.19331600000001</v>
      </c>
      <c r="O655" s="12">
        <f>IFERROR([1]!EM_S_STM07_IS(F655,"61",$O$1,"1")/1000000,"")</f>
        <v>135.01448199999999</v>
      </c>
      <c r="P655" s="12">
        <f>IFERROR([1]!EM_S_STM07_IS(F655,"61",$P$1,"1")/1000000,"")</f>
        <v>125.481959</v>
      </c>
      <c r="Q655" s="12">
        <f>IFERROR([1]!EM_S_STM07_IS(F655,"61",$Q$1,"1")/1000000,"")</f>
        <v>200.28516500000001</v>
      </c>
      <c r="R655" s="12">
        <f>IFERROR([1]!EM_S_STM07_IS(F655,"61",$R$1,"1")/1000000,"")</f>
        <v>312.27525100000003</v>
      </c>
      <c r="S655" s="12">
        <f>IFERROR([1]!EM_S_STM07_IS(F655,"61",$S$1,"1")/1000000,"")</f>
        <v>492.43338299999999</v>
      </c>
      <c r="T655" s="20">
        <f t="shared" si="188"/>
        <v>0.45683856564882741</v>
      </c>
      <c r="U655" s="20">
        <f t="shared" si="189"/>
        <v>0.30282821539145033</v>
      </c>
      <c r="V655" s="14">
        <f t="shared" si="190"/>
        <v>0.15462875580703403</v>
      </c>
      <c r="W655" s="14">
        <f t="shared" si="191"/>
        <v>7.2979288703399467E-2</v>
      </c>
      <c r="X655" s="14">
        <f t="shared" si="192"/>
        <v>0.53855075067143454</v>
      </c>
      <c r="Y655" s="14">
        <f t="shared" si="193"/>
        <v>0.90632942294412067</v>
      </c>
      <c r="Z655" s="15">
        <f t="shared" si="194"/>
        <v>0.80598301884522494</v>
      </c>
      <c r="AA655" s="14">
        <f t="shared" si="195"/>
        <v>2.9126224692727305E-2</v>
      </c>
      <c r="AB655" s="14">
        <f t="shared" si="196"/>
        <v>-7.0603707534129451E-2</v>
      </c>
      <c r="AC655" s="14">
        <f t="shared" si="197"/>
        <v>0.59612717713468277</v>
      </c>
      <c r="AD655" s="14">
        <f t="shared" si="198"/>
        <v>0.55915317542365162</v>
      </c>
      <c r="AE655" s="14">
        <f t="shared" si="199"/>
        <v>0.5769209420954079</v>
      </c>
      <c r="AF655" s="18">
        <f t="shared" si="200"/>
        <v>1</v>
      </c>
      <c r="AG655" s="18">
        <f t="shared" si="201"/>
        <v>1</v>
      </c>
      <c r="AH655" s="18">
        <f t="shared" si="202"/>
        <v>1</v>
      </c>
      <c r="AI655" s="19" t="str">
        <f t="shared" si="203"/>
        <v/>
      </c>
      <c r="AJ655" s="19" t="str">
        <f t="shared" si="204"/>
        <v/>
      </c>
      <c r="AK655" s="19" t="str">
        <f t="shared" si="205"/>
        <v/>
      </c>
    </row>
    <row r="656" spans="2:37" x14ac:dyDescent="0.15">
      <c r="B656" s="51" t="str">
        <f>IFERROR(IF(AND(AF656=1,AI656=1),MAX($B$5:B655)+1,""),"")</f>
        <v/>
      </c>
      <c r="C656" s="51" t="str">
        <f>IFERROR(IF(AND(AG656=1,AJ656=1),MAX($C$5:C655)+1,""),"")</f>
        <v/>
      </c>
      <c r="D656" s="51" t="str">
        <f>IFERROR(IF(AND(AH656=1,AK656=1),MAX($D$5:D655)+1,""),"")</f>
        <v/>
      </c>
      <c r="F656" s="5" t="s">
        <v>1409</v>
      </c>
      <c r="G656" s="5" t="s">
        <v>1410</v>
      </c>
      <c r="H656" s="12">
        <f>IFERROR([1]!EM_S_STM07_IS(F656,"9",$H$1,"1")/1000000,"")</f>
        <v>1372.69879782</v>
      </c>
      <c r="I656" s="12">
        <f>IFERROR([1]!EM_S_STM07_IS(F656,"9",$I$1,"1")/1000000,"")</f>
        <v>1331.03067971</v>
      </c>
      <c r="J656" s="12">
        <f>IFERROR([1]!EM_S_STM07_IS(F656,"9",$J$1,"1")/1000000,"")</f>
        <v>1269.2545605599998</v>
      </c>
      <c r="K656" s="12">
        <f>IFERROR([1]!EM_S_STM07_IS(F656,"9",$K$1,"1")/1000000,"")</f>
        <v>1431.46915977</v>
      </c>
      <c r="L656" s="12">
        <f>IFERROR([1]!EM_S_STM07_IS(F656,"9",$L$1,"1")/1000000,"")</f>
        <v>1544.09209027</v>
      </c>
      <c r="M656" s="13">
        <f>IFERROR([1]!EM_S_STM07_IS(F656,"9",$M$1,"1")/1000000,"")</f>
        <v>1741.9839399</v>
      </c>
      <c r="N656" s="12">
        <f>IFERROR([1]!EM_S_STM07_IS(F656,"61",$N$1,"1")/1000000,"")</f>
        <v>30.071358539999999</v>
      </c>
      <c r="O656" s="12">
        <f>IFERROR([1]!EM_S_STM07_IS(F656,"61",$O$1,"1")/1000000,"")</f>
        <v>20.475937609999999</v>
      </c>
      <c r="P656" s="12">
        <f>IFERROR([1]!EM_S_STM07_IS(F656,"61",$P$1,"1")/1000000,"")</f>
        <v>2.2008437599999997</v>
      </c>
      <c r="Q656" s="12">
        <f>IFERROR([1]!EM_S_STM07_IS(F656,"61",$Q$1,"1")/1000000,"")</f>
        <v>30.92675113</v>
      </c>
      <c r="R656" s="12">
        <f>IFERROR([1]!EM_S_STM07_IS(F656,"61",$R$1,"1")/1000000,"")</f>
        <v>55.437924259999996</v>
      </c>
      <c r="S656" s="12">
        <f>IFERROR([1]!EM_S_STM07_IS(F656,"61",$S$1,"1")/1000000,"")</f>
        <v>77.860426590000003</v>
      </c>
      <c r="T656" s="20">
        <f t="shared" si="188"/>
        <v>4.8802656447642478E-2</v>
      </c>
      <c r="U656" s="20">
        <f t="shared" si="189"/>
        <v>0.20957484388619063</v>
      </c>
      <c r="V656" s="14">
        <f t="shared" si="190"/>
        <v>-3.0354887886675268E-2</v>
      </c>
      <c r="W656" s="14">
        <f t="shared" si="191"/>
        <v>-4.6412242851877512E-2</v>
      </c>
      <c r="X656" s="14">
        <f t="shared" si="192"/>
        <v>0.12780304617415006</v>
      </c>
      <c r="Y656" s="14">
        <f t="shared" si="193"/>
        <v>7.8676463080836145E-2</v>
      </c>
      <c r="Z656" s="15">
        <f t="shared" si="194"/>
        <v>0.12816065238401464</v>
      </c>
      <c r="AA656" s="14">
        <f t="shared" si="195"/>
        <v>-0.31908837498101272</v>
      </c>
      <c r="AB656" s="14">
        <f t="shared" si="196"/>
        <v>-0.89251560529637686</v>
      </c>
      <c r="AC656" s="14">
        <f t="shared" si="197"/>
        <v>13.052224738570269</v>
      </c>
      <c r="AD656" s="14">
        <f t="shared" si="198"/>
        <v>0.7925557077420694</v>
      </c>
      <c r="AE656" s="14">
        <f t="shared" si="199"/>
        <v>0.40446143374416466</v>
      </c>
      <c r="AF656" s="18" t="str">
        <f t="shared" si="200"/>
        <v/>
      </c>
      <c r="AG656" s="18">
        <f t="shared" si="201"/>
        <v>1</v>
      </c>
      <c r="AH656" s="18" t="str">
        <f t="shared" si="202"/>
        <v/>
      </c>
      <c r="AI656" s="19" t="str">
        <f t="shared" si="203"/>
        <v/>
      </c>
      <c r="AJ656" s="19" t="str">
        <f t="shared" si="204"/>
        <v/>
      </c>
      <c r="AK656" s="19" t="str">
        <f t="shared" si="205"/>
        <v/>
      </c>
    </row>
    <row r="657" spans="2:37" x14ac:dyDescent="0.15">
      <c r="B657" s="51">
        <f>IFERROR(IF(AND(AF657=1,AI657=1),MAX($B$5:B656)+1,""),"")</f>
        <v>26</v>
      </c>
      <c r="C657" s="51" t="str">
        <f>IFERROR(IF(AND(AG657=1,AJ657=1),MAX($C$5:C656)+1,""),"")</f>
        <v/>
      </c>
      <c r="D657" s="51" t="str">
        <f>IFERROR(IF(AND(AH657=1,AK657=1),MAX($D$5:D656)+1,""),"")</f>
        <v/>
      </c>
      <c r="F657" s="5" t="s">
        <v>1411</v>
      </c>
      <c r="G657" s="5" t="s">
        <v>1412</v>
      </c>
      <c r="H657" s="12">
        <f>IFERROR([1]!EM_S_STM07_IS(F657,"9",$H$1,"1")/1000000,"")</f>
        <v>1161.2376320200001</v>
      </c>
      <c r="I657" s="12">
        <f>IFERROR([1]!EM_S_STM07_IS(F657,"9",$I$1,"1")/1000000,"")</f>
        <v>1308.92088027</v>
      </c>
      <c r="J657" s="12">
        <f>IFERROR([1]!EM_S_STM07_IS(F657,"9",$J$1,"1")/1000000,"")</f>
        <v>1623.2022735</v>
      </c>
      <c r="K657" s="12">
        <f>IFERROR([1]!EM_S_STM07_IS(F657,"9",$K$1,"1")/1000000,"")</f>
        <v>2447.1633041199998</v>
      </c>
      <c r="L657" s="12">
        <f>IFERROR([1]!EM_S_STM07_IS(F657,"9",$L$1,"1")/1000000,"")</f>
        <v>3305.4816658499999</v>
      </c>
      <c r="M657" s="13">
        <f>IFERROR([1]!EM_S_STM07_IS(F657,"9",$M$1,"1")/1000000,"")</f>
        <v>3874.0171273699998</v>
      </c>
      <c r="N657" s="12">
        <f>IFERROR([1]!EM_S_STM07_IS(F657,"61",$N$1,"1")/1000000,"")</f>
        <v>111.87122626</v>
      </c>
      <c r="O657" s="12">
        <f>IFERROR([1]!EM_S_STM07_IS(F657,"61",$O$1,"1")/1000000,"")</f>
        <v>78.956088940000001</v>
      </c>
      <c r="P657" s="12">
        <f>IFERROR([1]!EM_S_STM07_IS(F657,"61",$P$1,"1")/1000000,"")</f>
        <v>121.03515015000001</v>
      </c>
      <c r="Q657" s="12">
        <f>IFERROR([1]!EM_S_STM07_IS(F657,"61",$Q$1,"1")/1000000,"")</f>
        <v>199.16427388</v>
      </c>
      <c r="R657" s="12">
        <f>IFERROR([1]!EM_S_STM07_IS(F657,"61",$R$1,"1")/1000000,"")</f>
        <v>298.18307867999999</v>
      </c>
      <c r="S657" s="12">
        <f>IFERROR([1]!EM_S_STM07_IS(F657,"61",$S$1,"1")/1000000,"")</f>
        <v>318.51612768000001</v>
      </c>
      <c r="T657" s="20">
        <f t="shared" si="188"/>
        <v>0.27247156715908849</v>
      </c>
      <c r="U657" s="20">
        <f t="shared" si="189"/>
        <v>0.23277155733847055</v>
      </c>
      <c r="V657" s="14">
        <f t="shared" si="190"/>
        <v>0.1271774563429377</v>
      </c>
      <c r="W657" s="14">
        <f t="shared" si="191"/>
        <v>0.24010725015340201</v>
      </c>
      <c r="X657" s="14">
        <f t="shared" si="192"/>
        <v>0.50761451241892908</v>
      </c>
      <c r="Y657" s="14">
        <f t="shared" si="193"/>
        <v>0.35074012440647129</v>
      </c>
      <c r="Z657" s="15">
        <f t="shared" si="194"/>
        <v>0.17199776583053647</v>
      </c>
      <c r="AA657" s="14">
        <f t="shared" si="195"/>
        <v>-0.29422344261697736</v>
      </c>
      <c r="AB657" s="14">
        <f t="shared" si="196"/>
        <v>0.53294257320643834</v>
      </c>
      <c r="AC657" s="14">
        <f t="shared" si="197"/>
        <v>0.6455077193127271</v>
      </c>
      <c r="AD657" s="14">
        <f t="shared" si="198"/>
        <v>0.49717152012745308</v>
      </c>
      <c r="AE657" s="14">
        <f t="shared" si="199"/>
        <v>6.818981509618377E-2</v>
      </c>
      <c r="AF657" s="18">
        <f t="shared" si="200"/>
        <v>1</v>
      </c>
      <c r="AG657" s="18">
        <f t="shared" si="201"/>
        <v>1</v>
      </c>
      <c r="AH657" s="18">
        <f t="shared" si="202"/>
        <v>1</v>
      </c>
      <c r="AI657" s="19">
        <f t="shared" si="203"/>
        <v>1</v>
      </c>
      <c r="AJ657" s="19" t="str">
        <f t="shared" si="204"/>
        <v/>
      </c>
      <c r="AK657" s="19" t="str">
        <f t="shared" si="205"/>
        <v/>
      </c>
    </row>
    <row r="658" spans="2:37" x14ac:dyDescent="0.15">
      <c r="B658" s="51" t="str">
        <f>IFERROR(IF(AND(AF658=1,AI658=1),MAX($B$5:B657)+1,""),"")</f>
        <v/>
      </c>
      <c r="C658" s="51" t="str">
        <f>IFERROR(IF(AND(AG658=1,AJ658=1),MAX($C$5:C657)+1,""),"")</f>
        <v/>
      </c>
      <c r="D658" s="51" t="str">
        <f>IFERROR(IF(AND(AH658=1,AK658=1),MAX($D$5:D657)+1,""),"")</f>
        <v/>
      </c>
      <c r="F658" s="5" t="s">
        <v>1413</v>
      </c>
      <c r="G658" s="5" t="s">
        <v>1414</v>
      </c>
      <c r="H658" s="12">
        <f>IFERROR([1]!EM_S_STM07_IS(F658,"9",$H$1,"1")/1000000,"")</f>
        <v>1339.3375235599999</v>
      </c>
      <c r="I658" s="12">
        <f>IFERROR([1]!EM_S_STM07_IS(F658,"9",$I$1,"1")/1000000,"")</f>
        <v>1802.3138032500001</v>
      </c>
      <c r="J658" s="12">
        <f>IFERROR([1]!EM_S_STM07_IS(F658,"9",$J$1,"1")/1000000,"")</f>
        <v>1943.68953272</v>
      </c>
      <c r="K658" s="12">
        <f>IFERROR([1]!EM_S_STM07_IS(F658,"9",$K$1,"1")/1000000,"")</f>
        <v>1902.3626224300001</v>
      </c>
      <c r="L658" s="12">
        <f>IFERROR([1]!EM_S_STM07_IS(F658,"9",$L$1,"1")/1000000,"")</f>
        <v>1846.0238995999998</v>
      </c>
      <c r="M658" s="13">
        <f>IFERROR([1]!EM_S_STM07_IS(F658,"9",$M$1,"1")/1000000,"")</f>
        <v>1853.20565921</v>
      </c>
      <c r="N658" s="12">
        <f>IFERROR([1]!EM_S_STM07_IS(F658,"61",$N$1,"1")/1000000,"")</f>
        <v>100.28572061</v>
      </c>
      <c r="O658" s="12">
        <f>IFERROR([1]!EM_S_STM07_IS(F658,"61",$O$1,"1")/1000000,"")</f>
        <v>129.1756062</v>
      </c>
      <c r="P658" s="12">
        <f>IFERROR([1]!EM_S_STM07_IS(F658,"61",$P$1,"1")/1000000,"")</f>
        <v>152.05422580999999</v>
      </c>
      <c r="Q658" s="12">
        <f>IFERROR([1]!EM_S_STM07_IS(F658,"61",$Q$1,"1")/1000000,"")</f>
        <v>110.06376153000001</v>
      </c>
      <c r="R658" s="12">
        <f>IFERROR([1]!EM_S_STM07_IS(F658,"61",$R$1,"1")/1000000,"")</f>
        <v>125.51222203</v>
      </c>
      <c r="S658" s="12">
        <f>IFERROR([1]!EM_S_STM07_IS(F658,"61",$S$1,"1")/1000000,"")</f>
        <v>131.13852660000001</v>
      </c>
      <c r="T658" s="20">
        <f t="shared" si="188"/>
        <v>6.7103922409205596E-2</v>
      </c>
      <c r="U658" s="20">
        <f t="shared" si="189"/>
        <v>5.5111216951931663E-2</v>
      </c>
      <c r="V658" s="14">
        <f t="shared" si="190"/>
        <v>0.34567558329837211</v>
      </c>
      <c r="W658" s="14">
        <f t="shared" si="191"/>
        <v>7.8441239930064272E-2</v>
      </c>
      <c r="X658" s="14">
        <f t="shared" si="192"/>
        <v>-2.1262094379942968E-2</v>
      </c>
      <c r="Y658" s="14">
        <f t="shared" si="193"/>
        <v>-2.9615133395564458E-2</v>
      </c>
      <c r="Z658" s="15">
        <f t="shared" si="194"/>
        <v>3.8903936246742839E-3</v>
      </c>
      <c r="AA658" s="14">
        <f t="shared" si="195"/>
        <v>0.28807576406963814</v>
      </c>
      <c r="AB658" s="14">
        <f t="shared" si="196"/>
        <v>0.17711253914750344</v>
      </c>
      <c r="AC658" s="14">
        <f t="shared" si="197"/>
        <v>-0.2761545366879139</v>
      </c>
      <c r="AD658" s="14">
        <f t="shared" si="198"/>
        <v>0.14035919075679801</v>
      </c>
      <c r="AE658" s="14">
        <f t="shared" si="199"/>
        <v>4.4826746582935957E-2</v>
      </c>
      <c r="AF658" s="18" t="str">
        <f t="shared" si="200"/>
        <v/>
      </c>
      <c r="AG658" s="18" t="str">
        <f t="shared" si="201"/>
        <v/>
      </c>
      <c r="AH658" s="18" t="str">
        <f t="shared" si="202"/>
        <v/>
      </c>
      <c r="AI658" s="19" t="str">
        <f t="shared" si="203"/>
        <v/>
      </c>
      <c r="AJ658" s="19" t="str">
        <f t="shared" si="204"/>
        <v/>
      </c>
      <c r="AK658" s="19" t="str">
        <f t="shared" si="205"/>
        <v/>
      </c>
    </row>
    <row r="659" spans="2:37" x14ac:dyDescent="0.15">
      <c r="B659" s="51" t="str">
        <f>IFERROR(IF(AND(AF659=1,AI659=1),MAX($B$5:B658)+1,""),"")</f>
        <v/>
      </c>
      <c r="C659" s="51" t="str">
        <f>IFERROR(IF(AND(AG659=1,AJ659=1),MAX($C$5:C658)+1,""),"")</f>
        <v/>
      </c>
      <c r="D659" s="51" t="str">
        <f>IFERROR(IF(AND(AH659=1,AK659=1),MAX($D$5:D658)+1,""),"")</f>
        <v/>
      </c>
      <c r="F659" s="5" t="s">
        <v>1415</v>
      </c>
      <c r="G659" s="5" t="s">
        <v>1416</v>
      </c>
      <c r="H659" s="12">
        <f>IFERROR([1]!EM_S_STM07_IS(F659,"9",$H$1,"1")/1000000,"")</f>
        <v>5824.8490567399995</v>
      </c>
      <c r="I659" s="12">
        <f>IFERROR([1]!EM_S_STM07_IS(F659,"9",$I$1,"1")/1000000,"")</f>
        <v>7184.5077627199998</v>
      </c>
      <c r="J659" s="12">
        <f>IFERROR([1]!EM_S_STM07_IS(F659,"9",$J$1,"1")/1000000,"")</f>
        <v>7349.4674848900004</v>
      </c>
      <c r="K659" s="12">
        <f>IFERROR([1]!EM_S_STM07_IS(F659,"9",$K$1,"1")/1000000,"")</f>
        <v>7760.57452208</v>
      </c>
      <c r="L659" s="12">
        <f>IFERROR([1]!EM_S_STM07_IS(F659,"9",$L$1,"1")/1000000,"")</f>
        <v>7645.5597379999999</v>
      </c>
      <c r="M659" s="13">
        <f>IFERROR([1]!EM_S_STM07_IS(F659,"9",$M$1,"1")/1000000,"")</f>
        <v>7329.3778809700007</v>
      </c>
      <c r="N659" s="12">
        <f>IFERROR([1]!EM_S_STM07_IS(F659,"61",$N$1,"1")/1000000,"")</f>
        <v>173.86631835</v>
      </c>
      <c r="O659" s="12">
        <f>IFERROR([1]!EM_S_STM07_IS(F659,"61",$O$1,"1")/1000000,"")</f>
        <v>213.62106244</v>
      </c>
      <c r="P659" s="12">
        <f>IFERROR([1]!EM_S_STM07_IS(F659,"61",$P$1,"1")/1000000,"")</f>
        <v>192.78979786000002</v>
      </c>
      <c r="Q659" s="12">
        <f>IFERROR([1]!EM_S_STM07_IS(F659,"61",$Q$1,"1")/1000000,"")</f>
        <v>222.13914556999998</v>
      </c>
      <c r="R659" s="12">
        <f>IFERROR([1]!EM_S_STM07_IS(F659,"61",$R$1,"1")/1000000,"")</f>
        <v>238.23695208000001</v>
      </c>
      <c r="S659" s="12">
        <f>IFERROR([1]!EM_S_STM07_IS(F659,"61",$S$1,"1")/1000000,"")</f>
        <v>250.63730561000003</v>
      </c>
      <c r="T659" s="20">
        <f t="shared" si="188"/>
        <v>4.7023640218723406E-2</v>
      </c>
      <c r="U659" s="20">
        <f t="shared" si="189"/>
        <v>7.5885491558427276E-2</v>
      </c>
      <c r="V659" s="14">
        <f t="shared" si="190"/>
        <v>0.23342385231540441</v>
      </c>
      <c r="W659" s="14">
        <f t="shared" si="191"/>
        <v>2.2960476572378014E-2</v>
      </c>
      <c r="X659" s="14">
        <f t="shared" si="192"/>
        <v>5.5936982922260334E-2</v>
      </c>
      <c r="Y659" s="14">
        <f t="shared" si="193"/>
        <v>-1.4820395545815029E-2</v>
      </c>
      <c r="Z659" s="15">
        <f t="shared" si="194"/>
        <v>-4.1354965217067184E-2</v>
      </c>
      <c r="AA659" s="14">
        <f t="shared" si="195"/>
        <v>0.22865121012093947</v>
      </c>
      <c r="AB659" s="14">
        <f t="shared" si="196"/>
        <v>-9.7515031252364839E-2</v>
      </c>
      <c r="AC659" s="14">
        <f t="shared" si="197"/>
        <v>0.15223496282367002</v>
      </c>
      <c r="AD659" s="14">
        <f t="shared" si="198"/>
        <v>7.2467220798449153E-2</v>
      </c>
      <c r="AE659" s="14">
        <f t="shared" si="199"/>
        <v>5.2050504431554248E-2</v>
      </c>
      <c r="AF659" s="18" t="str">
        <f t="shared" si="200"/>
        <v/>
      </c>
      <c r="AG659" s="18" t="str">
        <f t="shared" si="201"/>
        <v/>
      </c>
      <c r="AH659" s="18" t="str">
        <f t="shared" si="202"/>
        <v/>
      </c>
      <c r="AI659" s="19" t="str">
        <f t="shared" si="203"/>
        <v/>
      </c>
      <c r="AJ659" s="19" t="str">
        <f t="shared" si="204"/>
        <v/>
      </c>
      <c r="AK659" s="19" t="str">
        <f t="shared" si="205"/>
        <v/>
      </c>
    </row>
    <row r="660" spans="2:37" x14ac:dyDescent="0.15">
      <c r="B660" s="51" t="str">
        <f>IFERROR(IF(AND(AF660=1,AI660=1),MAX($B$5:B659)+1,""),"")</f>
        <v/>
      </c>
      <c r="C660" s="51" t="str">
        <f>IFERROR(IF(AND(AG660=1,AJ660=1),MAX($C$5:C659)+1,""),"")</f>
        <v/>
      </c>
      <c r="D660" s="51" t="str">
        <f>IFERROR(IF(AND(AH660=1,AK660=1),MAX($D$5:D659)+1,""),"")</f>
        <v/>
      </c>
      <c r="F660" s="5" t="s">
        <v>1417</v>
      </c>
      <c r="G660" s="5" t="s">
        <v>1418</v>
      </c>
      <c r="H660" s="12">
        <f>IFERROR([1]!EM_S_STM07_IS(F660,"9",$H$1,"1")/1000000,"")</f>
        <v>363.99446544</v>
      </c>
      <c r="I660" s="12">
        <f>IFERROR([1]!EM_S_STM07_IS(F660,"9",$I$1,"1")/1000000,"")</f>
        <v>337.59670137000001</v>
      </c>
      <c r="J660" s="12">
        <f>IFERROR([1]!EM_S_STM07_IS(F660,"9",$J$1,"1")/1000000,"")</f>
        <v>222.96502641999999</v>
      </c>
      <c r="K660" s="12">
        <f>IFERROR([1]!EM_S_STM07_IS(F660,"9",$K$1,"1")/1000000,"")</f>
        <v>160.46158129</v>
      </c>
      <c r="L660" s="12">
        <f>IFERROR([1]!EM_S_STM07_IS(F660,"9",$L$1,"1")/1000000,"")</f>
        <v>115.78639128</v>
      </c>
      <c r="M660" s="13">
        <f>IFERROR([1]!EM_S_STM07_IS(F660,"9",$M$1,"1")/1000000,"")</f>
        <v>182.60458788999998</v>
      </c>
      <c r="N660" s="12">
        <f>IFERROR([1]!EM_S_STM07_IS(F660,"61",$N$1,"1")/1000000,"")</f>
        <v>4.5119983799999996</v>
      </c>
      <c r="O660" s="12">
        <f>IFERROR([1]!EM_S_STM07_IS(F660,"61",$O$1,"1")/1000000,"")</f>
        <v>2.02541737</v>
      </c>
      <c r="P660" s="12">
        <f>IFERROR([1]!EM_S_STM07_IS(F660,"61",$P$1,"1")/1000000,"")</f>
        <v>-8.7206289600000009</v>
      </c>
      <c r="Q660" s="12">
        <f>IFERROR([1]!EM_S_STM07_IS(F660,"61",$Q$1,"1")/1000000,"")</f>
        <v>7.8592638399999997</v>
      </c>
      <c r="R660" s="12">
        <f>IFERROR([1]!EM_S_STM07_IS(F660,"61",$R$1,"1")/1000000,"")</f>
        <v>-19.919969010000003</v>
      </c>
      <c r="S660" s="12">
        <f>IFERROR([1]!EM_S_STM07_IS(F660,"61",$S$1,"1")/1000000,"")</f>
        <v>10.867310060000001</v>
      </c>
      <c r="T660" s="20">
        <f t="shared" si="188"/>
        <v>-0.12886917622548744</v>
      </c>
      <c r="U660" s="20">
        <f t="shared" si="189"/>
        <v>0.19220413735980912</v>
      </c>
      <c r="V660" s="14">
        <f t="shared" si="190"/>
        <v>-7.2522432554270086E-2</v>
      </c>
      <c r="W660" s="14">
        <f t="shared" si="191"/>
        <v>-0.33955211791114548</v>
      </c>
      <c r="X660" s="14">
        <f t="shared" si="192"/>
        <v>-0.280328471839624</v>
      </c>
      <c r="Y660" s="14">
        <f t="shared" si="193"/>
        <v>-0.27841673783121418</v>
      </c>
      <c r="Z660" s="15">
        <f t="shared" si="194"/>
        <v>0.5770816058030267</v>
      </c>
      <c r="AA660" s="14">
        <f t="shared" si="195"/>
        <v>-0.55110414512161232</v>
      </c>
      <c r="AB660" s="14">
        <f t="shared" si="196"/>
        <v>-5.3055960164891847</v>
      </c>
      <c r="AC660" s="14">
        <f t="shared" si="197"/>
        <v>1.9012267206928612</v>
      </c>
      <c r="AD660" s="14">
        <f t="shared" si="198"/>
        <v>-3.5345845890319421</v>
      </c>
      <c r="AE660" s="14">
        <f t="shared" si="199"/>
        <v>1.5455485424974564</v>
      </c>
      <c r="AF660" s="18" t="str">
        <f t="shared" si="200"/>
        <v/>
      </c>
      <c r="AG660" s="18" t="str">
        <f t="shared" si="201"/>
        <v/>
      </c>
      <c r="AH660" s="18" t="str">
        <f t="shared" si="202"/>
        <v/>
      </c>
      <c r="AI660" s="19" t="str">
        <f t="shared" si="203"/>
        <v/>
      </c>
      <c r="AJ660" s="19" t="str">
        <f t="shared" si="204"/>
        <v/>
      </c>
      <c r="AK660" s="19" t="str">
        <f t="shared" si="205"/>
        <v/>
      </c>
    </row>
    <row r="661" spans="2:37" x14ac:dyDescent="0.15">
      <c r="B661" s="51" t="str">
        <f>IFERROR(IF(AND(AF661=1,AI661=1),MAX($B$5:B660)+1,""),"")</f>
        <v/>
      </c>
      <c r="C661" s="51" t="str">
        <f>IFERROR(IF(AND(AG661=1,AJ661=1),MAX($C$5:C660)+1,""),"")</f>
        <v/>
      </c>
      <c r="D661" s="51" t="str">
        <f>IFERROR(IF(AND(AH661=1,AK661=1),MAX($D$5:D660)+1,""),"")</f>
        <v/>
      </c>
      <c r="F661" s="5" t="s">
        <v>1419</v>
      </c>
      <c r="G661" s="5" t="s">
        <v>1420</v>
      </c>
      <c r="H661" s="12">
        <f>IFERROR([1]!EM_S_STM07_IS(F661,"9",$H$1,"1")/1000000,"")</f>
        <v>448.13671948000001</v>
      </c>
      <c r="I661" s="12">
        <f>IFERROR([1]!EM_S_STM07_IS(F661,"9",$I$1,"1")/1000000,"")</f>
        <v>489.72465072000006</v>
      </c>
      <c r="J661" s="12">
        <f>IFERROR([1]!EM_S_STM07_IS(F661,"9",$J$1,"1")/1000000,"")</f>
        <v>537.51036858999998</v>
      </c>
      <c r="K661" s="12">
        <f>IFERROR([1]!EM_S_STM07_IS(F661,"9",$K$1,"1")/1000000,"")</f>
        <v>604.49825064000004</v>
      </c>
      <c r="L661" s="12">
        <f>IFERROR([1]!EM_S_STM07_IS(F661,"9",$L$1,"1")/1000000,"")</f>
        <v>707.72728160999998</v>
      </c>
      <c r="M661" s="13">
        <f>IFERROR([1]!EM_S_STM07_IS(F661,"9",$M$1,"1")/1000000,"")</f>
        <v>800.49779824000007</v>
      </c>
      <c r="N661" s="12">
        <f>IFERROR([1]!EM_S_STM07_IS(F661,"61",$N$1,"1")/1000000,"")</f>
        <v>15.496994050000001</v>
      </c>
      <c r="O661" s="12">
        <f>IFERROR([1]!EM_S_STM07_IS(F661,"61",$O$1,"1")/1000000,"")</f>
        <v>6.3253736399999996</v>
      </c>
      <c r="P661" s="12">
        <f>IFERROR([1]!EM_S_STM07_IS(F661,"61",$P$1,"1")/1000000,"")</f>
        <v>10.845786480000001</v>
      </c>
      <c r="Q661" s="12">
        <f>IFERROR([1]!EM_S_STM07_IS(F661,"61",$Q$1,"1")/1000000,"")</f>
        <v>10.379079689999999</v>
      </c>
      <c r="R661" s="12">
        <f>IFERROR([1]!EM_S_STM07_IS(F661,"61",$R$1,"1")/1000000,"")</f>
        <v>13.754544189999999</v>
      </c>
      <c r="S661" s="12">
        <f>IFERROR([1]!EM_S_STM07_IS(F661,"61",$S$1,"1")/1000000,"")</f>
        <v>15.78461495</v>
      </c>
      <c r="T661" s="20">
        <f t="shared" si="188"/>
        <v>0.12302628746964772</v>
      </c>
      <c r="U661" s="20">
        <f t="shared" si="189"/>
        <v>3.6847029764028871E-3</v>
      </c>
      <c r="V661" s="14">
        <f t="shared" si="190"/>
        <v>9.2801882622466247E-2</v>
      </c>
      <c r="W661" s="14">
        <f t="shared" si="191"/>
        <v>9.7576705194939023E-2</v>
      </c>
      <c r="X661" s="14">
        <f t="shared" si="192"/>
        <v>0.12462621367792963</v>
      </c>
      <c r="Y661" s="14">
        <f t="shared" si="193"/>
        <v>0.17076812192708304</v>
      </c>
      <c r="Z661" s="15">
        <f t="shared" si="194"/>
        <v>0.13108229545561334</v>
      </c>
      <c r="AA661" s="14">
        <f t="shared" si="195"/>
        <v>-0.59183222116549772</v>
      </c>
      <c r="AB661" s="14">
        <f t="shared" si="196"/>
        <v>0.71464756032973287</v>
      </c>
      <c r="AC661" s="14">
        <f t="shared" si="197"/>
        <v>-4.303116153546125E-2</v>
      </c>
      <c r="AD661" s="14">
        <f t="shared" si="198"/>
        <v>0.32521809262647638</v>
      </c>
      <c r="AE661" s="14">
        <f t="shared" si="199"/>
        <v>0.14759273240591486</v>
      </c>
      <c r="AF661" s="18" t="str">
        <f t="shared" si="200"/>
        <v/>
      </c>
      <c r="AG661" s="18" t="str">
        <f t="shared" si="201"/>
        <v/>
      </c>
      <c r="AH661" s="18" t="str">
        <f t="shared" si="202"/>
        <v/>
      </c>
      <c r="AI661" s="19" t="str">
        <f t="shared" si="203"/>
        <v/>
      </c>
      <c r="AJ661" s="19" t="str">
        <f t="shared" si="204"/>
        <v/>
      </c>
      <c r="AK661" s="19" t="str">
        <f t="shared" si="205"/>
        <v/>
      </c>
    </row>
    <row r="662" spans="2:37" x14ac:dyDescent="0.15">
      <c r="B662" s="51">
        <f>IFERROR(IF(AND(AF662=1,AI662=1),MAX($B$5:B661)+1,""),"")</f>
        <v>27</v>
      </c>
      <c r="C662" s="51" t="str">
        <f>IFERROR(IF(AND(AG662=1,AJ662=1),MAX($C$5:C661)+1,""),"")</f>
        <v/>
      </c>
      <c r="D662" s="51" t="str">
        <f>IFERROR(IF(AND(AH662=1,AK662=1),MAX($D$5:D661)+1,""),"")</f>
        <v/>
      </c>
      <c r="F662" s="5" t="s">
        <v>1421</v>
      </c>
      <c r="G662" s="5" t="s">
        <v>1422</v>
      </c>
      <c r="H662" s="12">
        <f>IFERROR([1]!EM_S_STM07_IS(F662,"9",$H$1,"1")/1000000,"")</f>
        <v>302.49265063000001</v>
      </c>
      <c r="I662" s="12">
        <f>IFERROR([1]!EM_S_STM07_IS(F662,"9",$I$1,"1")/1000000,"")</f>
        <v>618.75532338999994</v>
      </c>
      <c r="J662" s="12">
        <f>IFERROR([1]!EM_S_STM07_IS(F662,"9",$J$1,"1")/1000000,"")</f>
        <v>681.25460558999998</v>
      </c>
      <c r="K662" s="12">
        <f>IFERROR([1]!EM_S_STM07_IS(F662,"9",$K$1,"1")/1000000,"")</f>
        <v>778.88389121</v>
      </c>
      <c r="L662" s="12">
        <f>IFERROR([1]!EM_S_STM07_IS(F662,"9",$L$1,"1")/1000000,"")</f>
        <v>918.66564240999992</v>
      </c>
      <c r="M662" s="13">
        <f>IFERROR([1]!EM_S_STM07_IS(F662,"9",$M$1,"1")/1000000,"")</f>
        <v>1623.4035514300001</v>
      </c>
      <c r="N662" s="12">
        <f>IFERROR([1]!EM_S_STM07_IS(F662,"61",$N$1,"1")/1000000,"")</f>
        <v>50.298404099999999</v>
      </c>
      <c r="O662" s="12">
        <f>IFERROR([1]!EM_S_STM07_IS(F662,"61",$O$1,"1")/1000000,"")</f>
        <v>67.541648309999999</v>
      </c>
      <c r="P662" s="12">
        <f>IFERROR([1]!EM_S_STM07_IS(F662,"61",$P$1,"1")/1000000,"")</f>
        <v>54.447150929999999</v>
      </c>
      <c r="Q662" s="12">
        <f>IFERROR([1]!EM_S_STM07_IS(F662,"61",$Q$1,"1")/1000000,"")</f>
        <v>45.349499469999998</v>
      </c>
      <c r="R662" s="12">
        <f>IFERROR([1]!EM_S_STM07_IS(F662,"61",$R$1,"1")/1000000,"")</f>
        <v>41.20577565</v>
      </c>
      <c r="S662" s="12">
        <f>IFERROR([1]!EM_S_STM07_IS(F662,"61",$S$1,"1")/1000000,"")</f>
        <v>88.109762469999993</v>
      </c>
      <c r="T662" s="20">
        <f t="shared" si="188"/>
        <v>0.39940149276541215</v>
      </c>
      <c r="U662" s="20">
        <f t="shared" si="189"/>
        <v>0.11864932509345438</v>
      </c>
      <c r="V662" s="14">
        <f t="shared" si="190"/>
        <v>1.0455218402870985</v>
      </c>
      <c r="W662" s="14">
        <f t="shared" si="191"/>
        <v>0.10100807191052948</v>
      </c>
      <c r="X662" s="14">
        <f t="shared" si="192"/>
        <v>0.14330807427782197</v>
      </c>
      <c r="Y662" s="14">
        <f t="shared" si="193"/>
        <v>0.17946417017669766</v>
      </c>
      <c r="Z662" s="15">
        <f t="shared" si="194"/>
        <v>0.76713210605243909</v>
      </c>
      <c r="AA662" s="14">
        <f t="shared" si="195"/>
        <v>0.34281891281715637</v>
      </c>
      <c r="AB662" s="14">
        <f t="shared" si="196"/>
        <v>-0.19387293185234969</v>
      </c>
      <c r="AC662" s="14">
        <f t="shared" si="197"/>
        <v>-0.16709141441939543</v>
      </c>
      <c r="AD662" s="14">
        <f t="shared" si="198"/>
        <v>-9.1373088312500364E-2</v>
      </c>
      <c r="AE662" s="14">
        <f t="shared" si="199"/>
        <v>1.1382867105427243</v>
      </c>
      <c r="AF662" s="18">
        <f t="shared" si="200"/>
        <v>1</v>
      </c>
      <c r="AG662" s="18" t="str">
        <f t="shared" si="201"/>
        <v/>
      </c>
      <c r="AH662" s="18" t="str">
        <f t="shared" si="202"/>
        <v/>
      </c>
      <c r="AI662" s="19">
        <f t="shared" si="203"/>
        <v>1</v>
      </c>
      <c r="AJ662" s="19" t="str">
        <f t="shared" si="204"/>
        <v/>
      </c>
      <c r="AK662" s="19" t="str">
        <f t="shared" si="205"/>
        <v/>
      </c>
    </row>
    <row r="663" spans="2:37" x14ac:dyDescent="0.15">
      <c r="B663" s="51" t="str">
        <f>IFERROR(IF(AND(AF663=1,AI663=1),MAX($B$5:B662)+1,""),"")</f>
        <v/>
      </c>
      <c r="C663" s="51" t="str">
        <f>IFERROR(IF(AND(AG663=1,AJ663=1),MAX($C$5:C662)+1,""),"")</f>
        <v/>
      </c>
      <c r="D663" s="51" t="str">
        <f>IFERROR(IF(AND(AH663=1,AK663=1),MAX($D$5:D662)+1,""),"")</f>
        <v/>
      </c>
      <c r="F663" s="5" t="s">
        <v>1423</v>
      </c>
      <c r="G663" s="5" t="s">
        <v>1424</v>
      </c>
      <c r="H663" s="12">
        <f>IFERROR([1]!EM_S_STM07_IS(F663,"9",$H$1,"1")/1000000,"")</f>
        <v>2023.7437883900002</v>
      </c>
      <c r="I663" s="12">
        <f>IFERROR([1]!EM_S_STM07_IS(F663,"9",$I$1,"1")/1000000,"")</f>
        <v>2300.2722821299999</v>
      </c>
      <c r="J663" s="12">
        <f>IFERROR([1]!EM_S_STM07_IS(F663,"9",$J$1,"1")/1000000,"")</f>
        <v>2152.15424033</v>
      </c>
      <c r="K663" s="12">
        <f>IFERROR([1]!EM_S_STM07_IS(F663,"9",$K$1,"1")/1000000,"")</f>
        <v>2136.5104634200002</v>
      </c>
      <c r="L663" s="12">
        <f>IFERROR([1]!EM_S_STM07_IS(F663,"9",$L$1,"1")/1000000,"")</f>
        <v>2323.2394971100002</v>
      </c>
      <c r="M663" s="13">
        <f>IFERROR([1]!EM_S_STM07_IS(F663,"9",$M$1,"1")/1000000,"")</f>
        <v>2720.0497169599998</v>
      </c>
      <c r="N663" s="12">
        <f>IFERROR([1]!EM_S_STM07_IS(F663,"61",$N$1,"1")/1000000,"")</f>
        <v>303.33641717</v>
      </c>
      <c r="O663" s="12">
        <f>IFERROR([1]!EM_S_STM07_IS(F663,"61",$O$1,"1")/1000000,"")</f>
        <v>388.99312837000002</v>
      </c>
      <c r="P663" s="12">
        <f>IFERROR([1]!EM_S_STM07_IS(F663,"61",$P$1,"1")/1000000,"")</f>
        <v>432.76898404000002</v>
      </c>
      <c r="Q663" s="12">
        <f>IFERROR([1]!EM_S_STM07_IS(F663,"61",$Q$1,"1")/1000000,"")</f>
        <v>476.76517444000001</v>
      </c>
      <c r="R663" s="12">
        <f>IFERROR([1]!EM_S_STM07_IS(F663,"61",$R$1,"1")/1000000,"")</f>
        <v>578.29932823000001</v>
      </c>
      <c r="S663" s="12">
        <f>IFERROR([1]!EM_S_STM07_IS(F663,"61",$S$1,"1")/1000000,"")</f>
        <v>720.72970498999996</v>
      </c>
      <c r="T663" s="20">
        <f t="shared" si="188"/>
        <v>6.092397223375956E-2</v>
      </c>
      <c r="U663" s="20">
        <f t="shared" si="189"/>
        <v>0.18896637843531305</v>
      </c>
      <c r="V663" s="14">
        <f t="shared" si="190"/>
        <v>0.13664204694606791</v>
      </c>
      <c r="W663" s="14">
        <f t="shared" si="191"/>
        <v>-6.4391525712271747E-2</v>
      </c>
      <c r="X663" s="14">
        <f t="shared" si="192"/>
        <v>-7.2688920788507617E-3</v>
      </c>
      <c r="Y663" s="14">
        <f t="shared" si="193"/>
        <v>8.7399072874698308E-2</v>
      </c>
      <c r="Z663" s="15">
        <f t="shared" si="194"/>
        <v>0.17080039330581831</v>
      </c>
      <c r="AA663" s="14">
        <f t="shared" si="195"/>
        <v>0.28238189136385528</v>
      </c>
      <c r="AB663" s="14">
        <f t="shared" si="196"/>
        <v>0.11253632128010641</v>
      </c>
      <c r="AC663" s="14">
        <f t="shared" si="197"/>
        <v>0.10166206919286412</v>
      </c>
      <c r="AD663" s="14">
        <f t="shared" si="198"/>
        <v>0.21296470303071158</v>
      </c>
      <c r="AE663" s="14">
        <f t="shared" si="199"/>
        <v>0.24629179009413069</v>
      </c>
      <c r="AF663" s="18" t="str">
        <f t="shared" si="200"/>
        <v/>
      </c>
      <c r="AG663" s="18" t="str">
        <f t="shared" si="201"/>
        <v/>
      </c>
      <c r="AH663" s="18" t="str">
        <f t="shared" si="202"/>
        <v/>
      </c>
      <c r="AI663" s="19" t="str">
        <f t="shared" si="203"/>
        <v/>
      </c>
      <c r="AJ663" s="19">
        <f t="shared" si="204"/>
        <v>1</v>
      </c>
      <c r="AK663" s="19" t="str">
        <f t="shared" si="205"/>
        <v/>
      </c>
    </row>
    <row r="664" spans="2:37" x14ac:dyDescent="0.15">
      <c r="B664" s="51" t="str">
        <f>IFERROR(IF(AND(AF664=1,AI664=1),MAX($B$5:B663)+1,""),"")</f>
        <v/>
      </c>
      <c r="C664" s="51" t="str">
        <f>IFERROR(IF(AND(AG664=1,AJ664=1),MAX($C$5:C663)+1,""),"")</f>
        <v/>
      </c>
      <c r="D664" s="51" t="str">
        <f>IFERROR(IF(AND(AH664=1,AK664=1),MAX($D$5:D663)+1,""),"")</f>
        <v/>
      </c>
      <c r="F664" s="5" t="s">
        <v>1425</v>
      </c>
      <c r="G664" s="5" t="s">
        <v>1426</v>
      </c>
      <c r="H664" s="12">
        <f>IFERROR([1]!EM_S_STM07_IS(F664,"9",$H$1,"1")/1000000,"")</f>
        <v>1182.7602522100001</v>
      </c>
      <c r="I664" s="12">
        <f>IFERROR([1]!EM_S_STM07_IS(F664,"9",$I$1,"1")/1000000,"")</f>
        <v>1636.6676100299999</v>
      </c>
      <c r="J664" s="12">
        <f>IFERROR([1]!EM_S_STM07_IS(F664,"9",$J$1,"1")/1000000,"")</f>
        <v>1851.65312672</v>
      </c>
      <c r="K664" s="12">
        <f>IFERROR([1]!EM_S_STM07_IS(F664,"9",$K$1,"1")/1000000,"")</f>
        <v>809.34973759000002</v>
      </c>
      <c r="L664" s="12">
        <f>IFERROR([1]!EM_S_STM07_IS(F664,"9",$L$1,"1")/1000000,"")</f>
        <v>475.66889931999998</v>
      </c>
      <c r="M664" s="13">
        <f>IFERROR([1]!EM_S_STM07_IS(F664,"9",$M$1,"1")/1000000,"")</f>
        <v>232.45122888</v>
      </c>
      <c r="N664" s="12">
        <f>IFERROR([1]!EM_S_STM07_IS(F664,"61",$N$1,"1")/1000000,"")</f>
        <v>20.997103120000002</v>
      </c>
      <c r="O664" s="12">
        <f>IFERROR([1]!EM_S_STM07_IS(F664,"61",$O$1,"1")/1000000,"")</f>
        <v>4.2486061799999995</v>
      </c>
      <c r="P664" s="12">
        <f>IFERROR([1]!EM_S_STM07_IS(F664,"61",$P$1,"1")/1000000,"")</f>
        <v>4.1539197999999997</v>
      </c>
      <c r="Q664" s="12">
        <f>IFERROR([1]!EM_S_STM07_IS(F664,"61",$Q$1,"1")/1000000,"")</f>
        <v>-53.976768909999997</v>
      </c>
      <c r="R664" s="12">
        <f>IFERROR([1]!EM_S_STM07_IS(F664,"61",$R$1,"1")/1000000,"")</f>
        <v>-82.461627440000001</v>
      </c>
      <c r="S664" s="12">
        <f>IFERROR([1]!EM_S_STM07_IS(F664,"61",$S$1,"1")/1000000,"")</f>
        <v>8.9039945299999985</v>
      </c>
      <c r="T664" s="20">
        <f t="shared" si="188"/>
        <v>-0.27775087387029718</v>
      </c>
      <c r="U664" s="20">
        <f t="shared" si="189"/>
        <v>-0.15766450702038426</v>
      </c>
      <c r="V664" s="14">
        <f t="shared" si="190"/>
        <v>0.3837695399146776</v>
      </c>
      <c r="W664" s="14">
        <f t="shared" si="191"/>
        <v>0.13135563713273432</v>
      </c>
      <c r="X664" s="14">
        <f t="shared" si="192"/>
        <v>-0.56290423626822916</v>
      </c>
      <c r="Y664" s="14">
        <f t="shared" si="193"/>
        <v>-0.41228262983515773</v>
      </c>
      <c r="Z664" s="15">
        <f t="shared" si="194"/>
        <v>-0.51131715945208034</v>
      </c>
      <c r="AA664" s="14">
        <f t="shared" si="195"/>
        <v>-0.79765750752763842</v>
      </c>
      <c r="AB664" s="14">
        <f t="shared" si="196"/>
        <v>-2.2286457249374839E-2</v>
      </c>
      <c r="AC664" s="14">
        <f t="shared" si="197"/>
        <v>-13.99417694824055</v>
      </c>
      <c r="AD664" s="14">
        <f t="shared" si="198"/>
        <v>-0.52772441006046888</v>
      </c>
      <c r="AE664" s="14">
        <f t="shared" si="199"/>
        <v>1.1079774290954743</v>
      </c>
      <c r="AF664" s="18" t="str">
        <f t="shared" si="200"/>
        <v/>
      </c>
      <c r="AG664" s="18" t="str">
        <f t="shared" si="201"/>
        <v/>
      </c>
      <c r="AH664" s="18" t="str">
        <f t="shared" si="202"/>
        <v/>
      </c>
      <c r="AI664" s="19" t="str">
        <f t="shared" si="203"/>
        <v/>
      </c>
      <c r="AJ664" s="19" t="str">
        <f t="shared" si="204"/>
        <v/>
      </c>
      <c r="AK664" s="19" t="str">
        <f t="shared" si="205"/>
        <v/>
      </c>
    </row>
    <row r="665" spans="2:37" x14ac:dyDescent="0.15">
      <c r="B665" s="51" t="str">
        <f>IFERROR(IF(AND(AF665=1,AI665=1),MAX($B$5:B664)+1,""),"")</f>
        <v/>
      </c>
      <c r="C665" s="51" t="str">
        <f>IFERROR(IF(AND(AG665=1,AJ665=1),MAX($C$5:C664)+1,""),"")</f>
        <v/>
      </c>
      <c r="D665" s="51" t="str">
        <f>IFERROR(IF(AND(AH665=1,AK665=1),MAX($D$5:D664)+1,""),"")</f>
        <v/>
      </c>
      <c r="F665" s="5" t="s">
        <v>1427</v>
      </c>
      <c r="G665" s="5" t="s">
        <v>1428</v>
      </c>
      <c r="H665" s="12">
        <f>IFERROR([1]!EM_S_STM07_IS(F665,"9",$H$1,"1")/1000000,"")</f>
        <v>510.42439988000001</v>
      </c>
      <c r="I665" s="12">
        <f>IFERROR([1]!EM_S_STM07_IS(F665,"9",$I$1,"1")/1000000,"")</f>
        <v>640.55608186000006</v>
      </c>
      <c r="J665" s="12">
        <f>IFERROR([1]!EM_S_STM07_IS(F665,"9",$J$1,"1")/1000000,"")</f>
        <v>808.03749701999993</v>
      </c>
      <c r="K665" s="12">
        <f>IFERROR([1]!EM_S_STM07_IS(F665,"9",$K$1,"1")/1000000,"")</f>
        <v>587.78415200999996</v>
      </c>
      <c r="L665" s="12">
        <f>IFERROR([1]!EM_S_STM07_IS(F665,"9",$L$1,"1")/1000000,"")</f>
        <v>578.04875185000003</v>
      </c>
      <c r="M665" s="13">
        <f>IFERROR([1]!EM_S_STM07_IS(F665,"9",$M$1,"1")/1000000,"")</f>
        <v>592.35688121999999</v>
      </c>
      <c r="N665" s="12">
        <f>IFERROR([1]!EM_S_STM07_IS(F665,"61",$N$1,"1")/1000000,"")</f>
        <v>44.90561795</v>
      </c>
      <c r="O665" s="12">
        <f>IFERROR([1]!EM_S_STM07_IS(F665,"61",$O$1,"1")/1000000,"")</f>
        <v>11.20890678</v>
      </c>
      <c r="P665" s="12">
        <f>IFERROR([1]!EM_S_STM07_IS(F665,"61",$P$1,"1")/1000000,"")</f>
        <v>2.0336817599999999</v>
      </c>
      <c r="Q665" s="12">
        <f>IFERROR([1]!EM_S_STM07_IS(F665,"61",$Q$1,"1")/1000000,"")</f>
        <v>2.3945606400000004</v>
      </c>
      <c r="R665" s="12">
        <f>IFERROR([1]!EM_S_STM07_IS(F665,"61",$R$1,"1")/1000000,"")</f>
        <v>-1.7941846799999999</v>
      </c>
      <c r="S665" s="12">
        <f>IFERROR([1]!EM_S_STM07_IS(F665,"61",$S$1,"1")/1000000,"")</f>
        <v>17.11836096</v>
      </c>
      <c r="T665" s="20">
        <f t="shared" si="188"/>
        <v>3.0221009310595237E-2</v>
      </c>
      <c r="U665" s="20">
        <f t="shared" si="189"/>
        <v>-0.17542094242064876</v>
      </c>
      <c r="V665" s="14">
        <f t="shared" si="190"/>
        <v>0.25494800407385271</v>
      </c>
      <c r="W665" s="14">
        <f t="shared" si="191"/>
        <v>0.26146253216998511</v>
      </c>
      <c r="X665" s="14">
        <f t="shared" si="192"/>
        <v>-0.27257812393890479</v>
      </c>
      <c r="Y665" s="14">
        <f t="shared" si="193"/>
        <v>-1.6562883035734347E-2</v>
      </c>
      <c r="Z665" s="15">
        <f t="shared" si="194"/>
        <v>2.4752461317852355E-2</v>
      </c>
      <c r="AA665" s="14">
        <f t="shared" si="195"/>
        <v>-0.75038965519903289</v>
      </c>
      <c r="AB665" s="14">
        <f t="shared" si="196"/>
        <v>-0.81856555684549992</v>
      </c>
      <c r="AC665" s="14">
        <f t="shared" si="197"/>
        <v>0.17745100885401091</v>
      </c>
      <c r="AD665" s="14">
        <f t="shared" si="198"/>
        <v>-1.7492751071027377</v>
      </c>
      <c r="AE665" s="14">
        <f t="shared" si="199"/>
        <v>10.541025040967355</v>
      </c>
      <c r="AF665" s="18" t="str">
        <f t="shared" si="200"/>
        <v/>
      </c>
      <c r="AG665" s="18" t="str">
        <f t="shared" si="201"/>
        <v/>
      </c>
      <c r="AH665" s="18" t="str">
        <f t="shared" si="202"/>
        <v/>
      </c>
      <c r="AI665" s="19" t="str">
        <f t="shared" si="203"/>
        <v/>
      </c>
      <c r="AJ665" s="19" t="str">
        <f t="shared" si="204"/>
        <v/>
      </c>
      <c r="AK665" s="19" t="str">
        <f t="shared" si="205"/>
        <v/>
      </c>
    </row>
    <row r="666" spans="2:37" x14ac:dyDescent="0.15">
      <c r="B666" s="51" t="str">
        <f>IFERROR(IF(AND(AF666=1,AI666=1),MAX($B$5:B665)+1,""),"")</f>
        <v/>
      </c>
      <c r="C666" s="51" t="str">
        <f>IFERROR(IF(AND(AG666=1,AJ666=1),MAX($C$5:C665)+1,""),"")</f>
        <v/>
      </c>
      <c r="D666" s="51" t="str">
        <f>IFERROR(IF(AND(AH666=1,AK666=1),MAX($D$5:D665)+1,""),"")</f>
        <v/>
      </c>
      <c r="F666" s="5" t="s">
        <v>1429</v>
      </c>
      <c r="G666" s="5" t="s">
        <v>1430</v>
      </c>
      <c r="H666" s="12">
        <f>IFERROR([1]!EM_S_STM07_IS(F666,"9",$H$1,"1")/1000000,"")</f>
        <v>989.76423220000004</v>
      </c>
      <c r="I666" s="12">
        <f>IFERROR([1]!EM_S_STM07_IS(F666,"9",$I$1,"1")/1000000,"")</f>
        <v>1000.46396892</v>
      </c>
      <c r="J666" s="12">
        <f>IFERROR([1]!EM_S_STM07_IS(F666,"9",$J$1,"1")/1000000,"")</f>
        <v>1039.33548167</v>
      </c>
      <c r="K666" s="12">
        <f>IFERROR([1]!EM_S_STM07_IS(F666,"9",$K$1,"1")/1000000,"")</f>
        <v>1124.3067484000001</v>
      </c>
      <c r="L666" s="12">
        <f>IFERROR([1]!EM_S_STM07_IS(F666,"9",$L$1,"1")/1000000,"")</f>
        <v>1772.3598878099999</v>
      </c>
      <c r="M666" s="13">
        <f>IFERROR([1]!EM_S_STM07_IS(F666,"9",$M$1,"1")/1000000,"")</f>
        <v>1771.18344667</v>
      </c>
      <c r="N666" s="12">
        <f>IFERROR([1]!EM_S_STM07_IS(F666,"61",$N$1,"1")/1000000,"")</f>
        <v>213.41080446000001</v>
      </c>
      <c r="O666" s="12">
        <f>IFERROR([1]!EM_S_STM07_IS(F666,"61",$O$1,"1")/1000000,"")</f>
        <v>160.46502896999999</v>
      </c>
      <c r="P666" s="12">
        <f>IFERROR([1]!EM_S_STM07_IS(F666,"61",$P$1,"1")/1000000,"")</f>
        <v>39.283941380000002</v>
      </c>
      <c r="Q666" s="12">
        <f>IFERROR([1]!EM_S_STM07_IS(F666,"61",$Q$1,"1")/1000000,"")</f>
        <v>48.78983968</v>
      </c>
      <c r="R666" s="12">
        <f>IFERROR([1]!EM_S_STM07_IS(F666,"61",$R$1,"1")/1000000,"")</f>
        <v>136.63483441999998</v>
      </c>
      <c r="S666" s="12">
        <f>IFERROR([1]!EM_S_STM07_IS(F666,"61",$S$1,"1")/1000000,"")</f>
        <v>75.034095600000001</v>
      </c>
      <c r="T666" s="20">
        <f t="shared" si="188"/>
        <v>0.1234308815734253</v>
      </c>
      <c r="U666" s="20">
        <f t="shared" si="189"/>
        <v>-0.18864960884060378</v>
      </c>
      <c r="V666" s="14">
        <f t="shared" si="190"/>
        <v>1.0810389355268034E-2</v>
      </c>
      <c r="W666" s="14">
        <f t="shared" si="191"/>
        <v>3.8853485940090221E-2</v>
      </c>
      <c r="X666" s="14">
        <f t="shared" si="192"/>
        <v>8.1755379498319958E-2</v>
      </c>
      <c r="Y666" s="14">
        <f t="shared" si="193"/>
        <v>0.5764024278358586</v>
      </c>
      <c r="Z666" s="15">
        <f t="shared" si="194"/>
        <v>-6.6377102533820621E-4</v>
      </c>
      <c r="AA666" s="14">
        <f t="shared" si="195"/>
        <v>-0.24809322856905186</v>
      </c>
      <c r="AB666" s="14">
        <f t="shared" si="196"/>
        <v>-0.7551868987769017</v>
      </c>
      <c r="AC666" s="14">
        <f t="shared" si="197"/>
        <v>0.24197924052599221</v>
      </c>
      <c r="AD666" s="14">
        <f t="shared" si="198"/>
        <v>1.8004772164891847</v>
      </c>
      <c r="AE666" s="14">
        <f t="shared" si="199"/>
        <v>-0.45084212295852971</v>
      </c>
      <c r="AF666" s="18" t="str">
        <f t="shared" si="200"/>
        <v/>
      </c>
      <c r="AG666" s="18" t="str">
        <f t="shared" si="201"/>
        <v/>
      </c>
      <c r="AH666" s="18" t="str">
        <f t="shared" si="202"/>
        <v/>
      </c>
      <c r="AI666" s="19" t="str">
        <f t="shared" si="203"/>
        <v/>
      </c>
      <c r="AJ666" s="19" t="str">
        <f t="shared" si="204"/>
        <v/>
      </c>
      <c r="AK666" s="19" t="str">
        <f t="shared" si="205"/>
        <v/>
      </c>
    </row>
    <row r="667" spans="2:37" x14ac:dyDescent="0.15">
      <c r="B667" s="51" t="str">
        <f>IFERROR(IF(AND(AF667=1,AI667=1),MAX($B$5:B666)+1,""),"")</f>
        <v/>
      </c>
      <c r="C667" s="51" t="str">
        <f>IFERROR(IF(AND(AG667=1,AJ667=1),MAX($C$5:C666)+1,""),"")</f>
        <v/>
      </c>
      <c r="D667" s="51" t="str">
        <f>IFERROR(IF(AND(AH667=1,AK667=1),MAX($D$5:D666)+1,""),"")</f>
        <v/>
      </c>
      <c r="F667" s="5" t="s">
        <v>1431</v>
      </c>
      <c r="G667" s="5" t="s">
        <v>1432</v>
      </c>
      <c r="H667" s="12">
        <f>IFERROR([1]!EM_S_STM07_IS(F667,"9",$H$1,"1")/1000000,"")</f>
        <v>294.25012089000001</v>
      </c>
      <c r="I667" s="12">
        <f>IFERROR([1]!EM_S_STM07_IS(F667,"9",$I$1,"1")/1000000,"")</f>
        <v>390.69939176999998</v>
      </c>
      <c r="J667" s="12">
        <f>IFERROR([1]!EM_S_STM07_IS(F667,"9",$J$1,"1")/1000000,"")</f>
        <v>410.32491822000003</v>
      </c>
      <c r="K667" s="12">
        <f>IFERROR([1]!EM_S_STM07_IS(F667,"9",$K$1,"1")/1000000,"")</f>
        <v>398.49376675999997</v>
      </c>
      <c r="L667" s="12">
        <f>IFERROR([1]!EM_S_STM07_IS(F667,"9",$L$1,"1")/1000000,"")</f>
        <v>654.08430923000003</v>
      </c>
      <c r="M667" s="13">
        <f>IFERROR([1]!EM_S_STM07_IS(F667,"9",$M$1,"1")/1000000,"")</f>
        <v>1469.9148072400001</v>
      </c>
      <c r="N667" s="12">
        <f>IFERROR([1]!EM_S_STM07_IS(F667,"61",$N$1,"1")/1000000,"")</f>
        <v>45.202806420000002</v>
      </c>
      <c r="O667" s="12">
        <f>IFERROR([1]!EM_S_STM07_IS(F667,"61",$O$1,"1")/1000000,"")</f>
        <v>64.970176539999997</v>
      </c>
      <c r="P667" s="12">
        <f>IFERROR([1]!EM_S_STM07_IS(F667,"61",$P$1,"1")/1000000,"")</f>
        <v>66.331138420000002</v>
      </c>
      <c r="Q667" s="12">
        <f>IFERROR([1]!EM_S_STM07_IS(F667,"61",$Q$1,"1")/1000000,"")</f>
        <v>29.471953639999999</v>
      </c>
      <c r="R667" s="12">
        <f>IFERROR([1]!EM_S_STM07_IS(F667,"61",$R$1,"1")/1000000,"")</f>
        <v>118.38976140999999</v>
      </c>
      <c r="S667" s="12">
        <f>IFERROR([1]!EM_S_STM07_IS(F667,"61",$S$1,"1")/1000000,"")</f>
        <v>417.18337713</v>
      </c>
      <c r="T667" s="20">
        <f t="shared" si="188"/>
        <v>0.37947902995980765</v>
      </c>
      <c r="U667" s="20">
        <f t="shared" si="189"/>
        <v>0.55966856587902525</v>
      </c>
      <c r="V667" s="14">
        <f t="shared" si="190"/>
        <v>0.32777988531755187</v>
      </c>
      <c r="W667" s="14">
        <f t="shared" si="191"/>
        <v>5.0231781424306295E-2</v>
      </c>
      <c r="X667" s="14">
        <f t="shared" si="192"/>
        <v>-2.8833616811096668E-2</v>
      </c>
      <c r="Y667" s="14">
        <f t="shared" si="193"/>
        <v>0.64139156942932574</v>
      </c>
      <c r="Z667" s="15">
        <f t="shared" si="194"/>
        <v>1.2472864529809782</v>
      </c>
      <c r="AA667" s="14">
        <f t="shared" si="195"/>
        <v>0.4373040456013349</v>
      </c>
      <c r="AB667" s="14">
        <f t="shared" si="196"/>
        <v>2.0947486254129316E-2</v>
      </c>
      <c r="AC667" s="14">
        <f t="shared" si="197"/>
        <v>-0.55568448933610215</v>
      </c>
      <c r="AD667" s="14">
        <f t="shared" si="198"/>
        <v>3.0170313395620556</v>
      </c>
      <c r="AE667" s="14">
        <f t="shared" si="199"/>
        <v>2.5238129730259078</v>
      </c>
      <c r="AF667" s="18">
        <f t="shared" si="200"/>
        <v>1</v>
      </c>
      <c r="AG667" s="18">
        <f t="shared" si="201"/>
        <v>1</v>
      </c>
      <c r="AH667" s="18">
        <f t="shared" si="202"/>
        <v>1</v>
      </c>
      <c r="AI667" s="19" t="str">
        <f t="shared" si="203"/>
        <v/>
      </c>
      <c r="AJ667" s="19" t="str">
        <f t="shared" si="204"/>
        <v/>
      </c>
      <c r="AK667" s="19" t="str">
        <f t="shared" si="205"/>
        <v/>
      </c>
    </row>
    <row r="668" spans="2:37" x14ac:dyDescent="0.15">
      <c r="B668" s="51" t="str">
        <f>IFERROR(IF(AND(AF668=1,AI668=1),MAX($B$5:B667)+1,""),"")</f>
        <v/>
      </c>
      <c r="C668" s="51" t="str">
        <f>IFERROR(IF(AND(AG668=1,AJ668=1),MAX($C$5:C667)+1,""),"")</f>
        <v/>
      </c>
      <c r="D668" s="51" t="str">
        <f>IFERROR(IF(AND(AH668=1,AK668=1),MAX($D$5:D667)+1,""),"")</f>
        <v/>
      </c>
      <c r="F668" s="5" t="s">
        <v>1433</v>
      </c>
      <c r="G668" s="5" t="s">
        <v>1434</v>
      </c>
      <c r="H668" s="12">
        <f>IFERROR([1]!EM_S_STM07_IS(F668,"9",$H$1,"1")/1000000,"")</f>
        <v>516.03014818999998</v>
      </c>
      <c r="I668" s="12">
        <f>IFERROR([1]!EM_S_STM07_IS(F668,"9",$I$1,"1")/1000000,"")</f>
        <v>578.34924087000002</v>
      </c>
      <c r="J668" s="12">
        <f>IFERROR([1]!EM_S_STM07_IS(F668,"9",$J$1,"1")/1000000,"")</f>
        <v>475.65231724</v>
      </c>
      <c r="K668" s="12">
        <f>IFERROR([1]!EM_S_STM07_IS(F668,"9",$K$1,"1")/1000000,"")</f>
        <v>487.20851129000005</v>
      </c>
      <c r="L668" s="12">
        <f>IFERROR([1]!EM_S_STM07_IS(F668,"9",$L$1,"1")/1000000,"")</f>
        <v>622.47710352000001</v>
      </c>
      <c r="M668" s="13">
        <f>IFERROR([1]!EM_S_STM07_IS(F668,"9",$M$1,"1")/1000000,"")</f>
        <v>794.41709161999995</v>
      </c>
      <c r="N668" s="12">
        <f>IFERROR([1]!EM_S_STM07_IS(F668,"61",$N$1,"1")/1000000,"")</f>
        <v>22.646266230000002</v>
      </c>
      <c r="O668" s="12">
        <f>IFERROR([1]!EM_S_STM07_IS(F668,"61",$O$1,"1")/1000000,"")</f>
        <v>39.502224920000003</v>
      </c>
      <c r="P668" s="12">
        <f>IFERROR([1]!EM_S_STM07_IS(F668,"61",$P$1,"1")/1000000,"")</f>
        <v>20.389322530000001</v>
      </c>
      <c r="Q668" s="12">
        <f>IFERROR([1]!EM_S_STM07_IS(F668,"61",$Q$1,"1")/1000000,"")</f>
        <v>5.4381762999999994</v>
      </c>
      <c r="R668" s="12">
        <f>IFERROR([1]!EM_S_STM07_IS(F668,"61",$R$1,"1")/1000000,"")</f>
        <v>10.186790519999999</v>
      </c>
      <c r="S668" s="12">
        <f>IFERROR([1]!EM_S_STM07_IS(F668,"61",$S$1,"1")/1000000,"")</f>
        <v>59.037279640000001</v>
      </c>
      <c r="T668" s="20">
        <f t="shared" si="188"/>
        <v>9.012098710590255E-2</v>
      </c>
      <c r="U668" s="20">
        <f t="shared" si="189"/>
        <v>0.21122812249722434</v>
      </c>
      <c r="V668" s="14">
        <f t="shared" si="190"/>
        <v>0.12076637944233916</v>
      </c>
      <c r="W668" s="14">
        <f t="shared" si="191"/>
        <v>-0.17756904716519545</v>
      </c>
      <c r="X668" s="14">
        <f t="shared" si="192"/>
        <v>2.4295464630668735E-2</v>
      </c>
      <c r="Y668" s="14">
        <f t="shared" si="193"/>
        <v>0.27764004342174625</v>
      </c>
      <c r="Z668" s="15">
        <f t="shared" si="194"/>
        <v>0.27621897597150019</v>
      </c>
      <c r="AA668" s="14">
        <f t="shared" si="195"/>
        <v>0.74431513428339657</v>
      </c>
      <c r="AB668" s="14">
        <f t="shared" si="196"/>
        <v>-0.4838436930757064</v>
      </c>
      <c r="AC668" s="14">
        <f t="shared" si="197"/>
        <v>-0.73328312934387629</v>
      </c>
      <c r="AD668" s="14">
        <f t="shared" si="198"/>
        <v>0.87319975632272162</v>
      </c>
      <c r="AE668" s="14">
        <f t="shared" si="199"/>
        <v>4.7954740037198693</v>
      </c>
      <c r="AF668" s="18" t="str">
        <f t="shared" si="200"/>
        <v/>
      </c>
      <c r="AG668" s="18">
        <f t="shared" si="201"/>
        <v>1</v>
      </c>
      <c r="AH668" s="18" t="str">
        <f t="shared" si="202"/>
        <v/>
      </c>
      <c r="AI668" s="19" t="str">
        <f t="shared" si="203"/>
        <v/>
      </c>
      <c r="AJ668" s="19" t="str">
        <f t="shared" si="204"/>
        <v/>
      </c>
      <c r="AK668" s="19" t="str">
        <f t="shared" si="205"/>
        <v/>
      </c>
    </row>
    <row r="669" spans="2:37" x14ac:dyDescent="0.15">
      <c r="B669" s="51" t="str">
        <f>IFERROR(IF(AND(AF669=1,AI669=1),MAX($B$5:B668)+1,""),"")</f>
        <v/>
      </c>
      <c r="C669" s="51" t="str">
        <f>IFERROR(IF(AND(AG669=1,AJ669=1),MAX($C$5:C668)+1,""),"")</f>
        <v/>
      </c>
      <c r="D669" s="51" t="str">
        <f>IFERROR(IF(AND(AH669=1,AK669=1),MAX($D$5:D668)+1,""),"")</f>
        <v/>
      </c>
      <c r="F669" s="5" t="s">
        <v>1435</v>
      </c>
      <c r="G669" s="5" t="s">
        <v>1436</v>
      </c>
      <c r="H669" s="12">
        <f>IFERROR([1]!EM_S_STM07_IS(F669,"9",$H$1,"1")/1000000,"")</f>
        <v>524.59898171999998</v>
      </c>
      <c r="I669" s="12">
        <f>IFERROR([1]!EM_S_STM07_IS(F669,"9",$I$1,"1")/1000000,"")</f>
        <v>677.4806930499999</v>
      </c>
      <c r="J669" s="12">
        <f>IFERROR([1]!EM_S_STM07_IS(F669,"9",$J$1,"1")/1000000,"")</f>
        <v>584.87554398999998</v>
      </c>
      <c r="K669" s="12">
        <f>IFERROR([1]!EM_S_STM07_IS(F669,"9",$K$1,"1")/1000000,"")</f>
        <v>790.42924515999994</v>
      </c>
      <c r="L669" s="12">
        <f>IFERROR([1]!EM_S_STM07_IS(F669,"9",$L$1,"1")/1000000,"")</f>
        <v>966.42117944000006</v>
      </c>
      <c r="M669" s="13">
        <f>IFERROR([1]!EM_S_STM07_IS(F669,"9",$M$1,"1")/1000000,"")</f>
        <v>1127.44140154</v>
      </c>
      <c r="N669" s="12">
        <f>IFERROR([1]!EM_S_STM07_IS(F669,"61",$N$1,"1")/1000000,"")</f>
        <v>54.880734500000003</v>
      </c>
      <c r="O669" s="12">
        <f>IFERROR([1]!EM_S_STM07_IS(F669,"61",$O$1,"1")/1000000,"")</f>
        <v>71.508108190000002</v>
      </c>
      <c r="P669" s="12">
        <f>IFERROR([1]!EM_S_STM07_IS(F669,"61",$P$1,"1")/1000000,"")</f>
        <v>42.254458219999997</v>
      </c>
      <c r="Q669" s="12">
        <f>IFERROR([1]!EM_S_STM07_IS(F669,"61",$Q$1,"1")/1000000,"")</f>
        <v>55.111938270000003</v>
      </c>
      <c r="R669" s="12">
        <f>IFERROR([1]!EM_S_STM07_IS(F669,"61",$R$1,"1")/1000000,"")</f>
        <v>62.675976219999995</v>
      </c>
      <c r="S669" s="12">
        <f>IFERROR([1]!EM_S_STM07_IS(F669,"61",$S$1,"1")/1000000,"")</f>
        <v>81.593007589999999</v>
      </c>
      <c r="T669" s="20">
        <f t="shared" si="188"/>
        <v>0.16534175313078059</v>
      </c>
      <c r="U669" s="20">
        <f t="shared" si="189"/>
        <v>8.2546612468975988E-2</v>
      </c>
      <c r="V669" s="14">
        <f t="shared" si="190"/>
        <v>0.29142586367351958</v>
      </c>
      <c r="W669" s="14">
        <f t="shared" si="191"/>
        <v>-0.13669046219323833</v>
      </c>
      <c r="X669" s="14">
        <f t="shared" si="192"/>
        <v>0.35144861720105441</v>
      </c>
      <c r="Y669" s="14">
        <f t="shared" si="193"/>
        <v>0.22265362188664409</v>
      </c>
      <c r="Z669" s="15">
        <f t="shared" si="194"/>
        <v>0.16661495580353933</v>
      </c>
      <c r="AA669" s="14">
        <f t="shared" si="195"/>
        <v>0.30297287092613523</v>
      </c>
      <c r="AB669" s="14">
        <f t="shared" si="196"/>
        <v>-0.40909556567028521</v>
      </c>
      <c r="AC669" s="14">
        <f t="shared" si="197"/>
        <v>0.30428694607931972</v>
      </c>
      <c r="AD669" s="14">
        <f t="shared" si="198"/>
        <v>0.13724862865361154</v>
      </c>
      <c r="AE669" s="14">
        <f t="shared" si="199"/>
        <v>0.3018226840791281</v>
      </c>
      <c r="AF669" s="18" t="str">
        <f t="shared" si="200"/>
        <v/>
      </c>
      <c r="AG669" s="18" t="str">
        <f t="shared" si="201"/>
        <v/>
      </c>
      <c r="AH669" s="18" t="str">
        <f t="shared" si="202"/>
        <v/>
      </c>
      <c r="AI669" s="19" t="str">
        <f t="shared" si="203"/>
        <v/>
      </c>
      <c r="AJ669" s="19" t="str">
        <f t="shared" si="204"/>
        <v/>
      </c>
      <c r="AK669" s="19" t="str">
        <f t="shared" si="205"/>
        <v/>
      </c>
    </row>
    <row r="670" spans="2:37" x14ac:dyDescent="0.15">
      <c r="B670" s="51" t="str">
        <f>IFERROR(IF(AND(AF670=1,AI670=1),MAX($B$5:B669)+1,""),"")</f>
        <v/>
      </c>
      <c r="C670" s="51" t="str">
        <f>IFERROR(IF(AND(AG670=1,AJ670=1),MAX($C$5:C669)+1,""),"")</f>
        <v/>
      </c>
      <c r="D670" s="51" t="str">
        <f>IFERROR(IF(AND(AH670=1,AK670=1),MAX($D$5:D669)+1,""),"")</f>
        <v/>
      </c>
      <c r="F670" s="5" t="s">
        <v>1437</v>
      </c>
      <c r="G670" s="5" t="s">
        <v>1438</v>
      </c>
      <c r="H670" s="12">
        <f>IFERROR([1]!EM_S_STM07_IS(F670,"9",$H$1,"1")/1000000,"")</f>
        <v>75.247157829999992</v>
      </c>
      <c r="I670" s="12">
        <f>IFERROR([1]!EM_S_STM07_IS(F670,"9",$I$1,"1")/1000000,"")</f>
        <v>85.913205950000005</v>
      </c>
      <c r="J670" s="12">
        <f>IFERROR([1]!EM_S_STM07_IS(F670,"9",$J$1,"1")/1000000,"")</f>
        <v>104.47315583</v>
      </c>
      <c r="K670" s="12">
        <f>IFERROR([1]!EM_S_STM07_IS(F670,"9",$K$1,"1")/1000000,"")</f>
        <v>226.74488465000002</v>
      </c>
      <c r="L670" s="12">
        <f>IFERROR([1]!EM_S_STM07_IS(F670,"9",$L$1,"1")/1000000,"")</f>
        <v>565.82020550999994</v>
      </c>
      <c r="M670" s="13">
        <f>IFERROR([1]!EM_S_STM07_IS(F670,"9",$M$1,"1")/1000000,"")</f>
        <v>475.80504429000001</v>
      </c>
      <c r="N670" s="12">
        <f>IFERROR([1]!EM_S_STM07_IS(F670,"61",$N$1,"1")/1000000,"")</f>
        <v>25.246957350000002</v>
      </c>
      <c r="O670" s="12">
        <f>IFERROR([1]!EM_S_STM07_IS(F670,"61",$O$1,"1")/1000000,"")</f>
        <v>20.238582449999999</v>
      </c>
      <c r="P670" s="12">
        <f>IFERROR([1]!EM_S_STM07_IS(F670,"61",$P$1,"1")/1000000,"")</f>
        <v>7.5680647699999994</v>
      </c>
      <c r="Q670" s="12">
        <f>IFERROR([1]!EM_S_STM07_IS(F670,"61",$Q$1,"1")/1000000,"")</f>
        <v>139.49054819</v>
      </c>
      <c r="R670" s="12">
        <f>IFERROR([1]!EM_S_STM07_IS(F670,"61",$R$1,"1")/1000000,"")</f>
        <v>73.653926999999996</v>
      </c>
      <c r="S670" s="12">
        <f>IFERROR([1]!EM_S_STM07_IS(F670,"61",$S$1,"1")/1000000,"")</f>
        <v>66.354921060000009</v>
      </c>
      <c r="T670" s="20">
        <f t="shared" si="188"/>
        <v>0.44606491170789675</v>
      </c>
      <c r="U670" s="20">
        <f t="shared" si="189"/>
        <v>0.21320116336107642</v>
      </c>
      <c r="V670" s="14">
        <f t="shared" si="190"/>
        <v>0.14174685699221995</v>
      </c>
      <c r="W670" s="14">
        <f t="shared" si="191"/>
        <v>0.21603139674244679</v>
      </c>
      <c r="X670" s="14">
        <f t="shared" si="192"/>
        <v>1.1703650363444758</v>
      </c>
      <c r="Y670" s="14">
        <f t="shared" si="193"/>
        <v>1.4954045000106242</v>
      </c>
      <c r="Z670" s="15">
        <f t="shared" si="194"/>
        <v>-0.15908792288332138</v>
      </c>
      <c r="AA670" s="14">
        <f t="shared" si="195"/>
        <v>-0.19837538561849721</v>
      </c>
      <c r="AB670" s="14">
        <f t="shared" si="196"/>
        <v>-0.62605756659602418</v>
      </c>
      <c r="AC670" s="14">
        <f t="shared" si="197"/>
        <v>17.431468602507746</v>
      </c>
      <c r="AD670" s="14">
        <f t="shared" si="198"/>
        <v>-0.47197908420521784</v>
      </c>
      <c r="AE670" s="14">
        <f t="shared" si="199"/>
        <v>-9.9098666388826584E-2</v>
      </c>
      <c r="AF670" s="18">
        <f t="shared" si="200"/>
        <v>1</v>
      </c>
      <c r="AG670" s="18">
        <f t="shared" si="201"/>
        <v>1</v>
      </c>
      <c r="AH670" s="18">
        <f t="shared" si="202"/>
        <v>1</v>
      </c>
      <c r="AI670" s="19" t="str">
        <f t="shared" si="203"/>
        <v/>
      </c>
      <c r="AJ670" s="19" t="str">
        <f t="shared" si="204"/>
        <v/>
      </c>
      <c r="AK670" s="19" t="str">
        <f t="shared" si="205"/>
        <v/>
      </c>
    </row>
    <row r="671" spans="2:37" x14ac:dyDescent="0.15">
      <c r="B671" s="51" t="str">
        <f>IFERROR(IF(AND(AF671=1,AI671=1),MAX($B$5:B670)+1,""),"")</f>
        <v/>
      </c>
      <c r="C671" s="51" t="str">
        <f>IFERROR(IF(AND(AG671=1,AJ671=1),MAX($C$5:C670)+1,""),"")</f>
        <v/>
      </c>
      <c r="D671" s="51" t="str">
        <f>IFERROR(IF(AND(AH671=1,AK671=1),MAX($D$5:D670)+1,""),"")</f>
        <v/>
      </c>
      <c r="F671" s="5" t="s">
        <v>1439</v>
      </c>
      <c r="G671" s="5" t="s">
        <v>1440</v>
      </c>
      <c r="H671" s="12">
        <f>IFERROR([1]!EM_S_STM07_IS(F671,"9",$H$1,"1")/1000000,"")</f>
        <v>305.98683252000001</v>
      </c>
      <c r="I671" s="12">
        <f>IFERROR([1]!EM_S_STM07_IS(F671,"9",$I$1,"1")/1000000,"")</f>
        <v>252.11503259</v>
      </c>
      <c r="J671" s="12">
        <f>IFERROR([1]!EM_S_STM07_IS(F671,"9",$J$1,"1")/1000000,"")</f>
        <v>285.87344189999999</v>
      </c>
      <c r="K671" s="12">
        <f>IFERROR([1]!EM_S_STM07_IS(F671,"9",$K$1,"1")/1000000,"")</f>
        <v>244.34704618000001</v>
      </c>
      <c r="L671" s="12">
        <f>IFERROR([1]!EM_S_STM07_IS(F671,"9",$L$1,"1")/1000000,"")</f>
        <v>309.47432380999999</v>
      </c>
      <c r="M671" s="13">
        <f>IFERROR([1]!EM_S_STM07_IS(F671,"9",$M$1,"1")/1000000,"")</f>
        <v>337.79408855999998</v>
      </c>
      <c r="N671" s="12">
        <f>IFERROR([1]!EM_S_STM07_IS(F671,"61",$N$1,"1")/1000000,"")</f>
        <v>29.47192244</v>
      </c>
      <c r="O671" s="12">
        <f>IFERROR([1]!EM_S_STM07_IS(F671,"61",$O$1,"1")/1000000,"")</f>
        <v>5.6193119800000009</v>
      </c>
      <c r="P671" s="12">
        <f>IFERROR([1]!EM_S_STM07_IS(F671,"61",$P$1,"1")/1000000,"")</f>
        <v>11.438490369999998</v>
      </c>
      <c r="Q671" s="12">
        <f>IFERROR([1]!EM_S_STM07_IS(F671,"61",$Q$1,"1")/1000000,"")</f>
        <v>31.89565305</v>
      </c>
      <c r="R671" s="12">
        <f>IFERROR([1]!EM_S_STM07_IS(F671,"61",$R$1,"1")/1000000,"")</f>
        <v>-152.65966030000001</v>
      </c>
      <c r="S671" s="12">
        <f>IFERROR([1]!EM_S_STM07_IS(F671,"61",$S$1,"1")/1000000,"")</f>
        <v>-274.68579029</v>
      </c>
      <c r="T671" s="20">
        <f t="shared" si="188"/>
        <v>1.9975785053155892E-2</v>
      </c>
      <c r="U671" s="20">
        <f t="shared" si="189"/>
        <v>-2.56273574343806</v>
      </c>
      <c r="V671" s="14">
        <f t="shared" si="190"/>
        <v>-0.17605920975857295</v>
      </c>
      <c r="W671" s="14">
        <f t="shared" si="191"/>
        <v>0.13390081885715766</v>
      </c>
      <c r="X671" s="14">
        <f t="shared" si="192"/>
        <v>-0.14526146760609587</v>
      </c>
      <c r="Y671" s="14">
        <f t="shared" si="193"/>
        <v>0.26653597270017132</v>
      </c>
      <c r="Z671" s="15">
        <f t="shared" si="194"/>
        <v>9.150925479487193E-2</v>
      </c>
      <c r="AA671" s="14">
        <f t="shared" si="195"/>
        <v>-0.80933337513221282</v>
      </c>
      <c r="AB671" s="14">
        <f t="shared" si="196"/>
        <v>1.0355677724802168</v>
      </c>
      <c r="AC671" s="14">
        <f t="shared" si="197"/>
        <v>1.7884495259665989</v>
      </c>
      <c r="AD671" s="14">
        <f t="shared" si="198"/>
        <v>-5.7862214973522859</v>
      </c>
      <c r="AE671" s="14">
        <f t="shared" si="199"/>
        <v>-0.7993344787365545</v>
      </c>
      <c r="AF671" s="18" t="str">
        <f t="shared" si="200"/>
        <v/>
      </c>
      <c r="AG671" s="18" t="str">
        <f t="shared" si="201"/>
        <v/>
      </c>
      <c r="AH671" s="18" t="str">
        <f t="shared" si="202"/>
        <v/>
      </c>
      <c r="AI671" s="19" t="str">
        <f t="shared" si="203"/>
        <v/>
      </c>
      <c r="AJ671" s="19" t="str">
        <f t="shared" si="204"/>
        <v/>
      </c>
      <c r="AK671" s="19" t="str">
        <f t="shared" si="205"/>
        <v/>
      </c>
    </row>
    <row r="672" spans="2:37" x14ac:dyDescent="0.15">
      <c r="B672" s="51" t="str">
        <f>IFERROR(IF(AND(AF672=1,AI672=1),MAX($B$5:B671)+1,""),"")</f>
        <v/>
      </c>
      <c r="C672" s="51" t="str">
        <f>IFERROR(IF(AND(AG672=1,AJ672=1),MAX($C$5:C671)+1,""),"")</f>
        <v/>
      </c>
      <c r="D672" s="51" t="str">
        <f>IFERROR(IF(AND(AH672=1,AK672=1),MAX($D$5:D671)+1,""),"")</f>
        <v/>
      </c>
      <c r="F672" s="5" t="s">
        <v>1441</v>
      </c>
      <c r="G672" s="5" t="s">
        <v>1442</v>
      </c>
      <c r="H672" s="12">
        <f>IFERROR([1]!EM_S_STM07_IS(F672,"9",$H$1,"1")/1000000,"")</f>
        <v>359.05951061000002</v>
      </c>
      <c r="I672" s="12">
        <f>IFERROR([1]!EM_S_STM07_IS(F672,"9",$I$1,"1")/1000000,"")</f>
        <v>248.10802016999997</v>
      </c>
      <c r="J672" s="12">
        <f>IFERROR([1]!EM_S_STM07_IS(F672,"9",$J$1,"1")/1000000,"")</f>
        <v>343.65131088999999</v>
      </c>
      <c r="K672" s="12">
        <f>IFERROR([1]!EM_S_STM07_IS(F672,"9",$K$1,"1")/1000000,"")</f>
        <v>444.66846772000002</v>
      </c>
      <c r="L672" s="12">
        <f>IFERROR([1]!EM_S_STM07_IS(F672,"9",$L$1,"1")/1000000,"")</f>
        <v>730.86386153000001</v>
      </c>
      <c r="M672" s="13">
        <f>IFERROR([1]!EM_S_STM07_IS(F672,"9",$M$1,"1")/1000000,"")</f>
        <v>843.26736361999997</v>
      </c>
      <c r="N672" s="12">
        <f>IFERROR([1]!EM_S_STM07_IS(F672,"61",$N$1,"1")/1000000,"")</f>
        <v>14.47785805</v>
      </c>
      <c r="O672" s="12">
        <f>IFERROR([1]!EM_S_STM07_IS(F672,"61",$O$1,"1")/1000000,"")</f>
        <v>-44.676068740000005</v>
      </c>
      <c r="P672" s="12">
        <f>IFERROR([1]!EM_S_STM07_IS(F672,"61",$P$1,"1")/1000000,"")</f>
        <v>-3.9565741299999999</v>
      </c>
      <c r="Q672" s="12">
        <f>IFERROR([1]!EM_S_STM07_IS(F672,"61",$Q$1,"1")/1000000,"")</f>
        <v>15.87011721</v>
      </c>
      <c r="R672" s="12">
        <f>IFERROR([1]!EM_S_STM07_IS(F672,"61",$R$1,"1")/1000000,"")</f>
        <v>4.6055496299999996</v>
      </c>
      <c r="S672" s="12">
        <f>IFERROR([1]!EM_S_STM07_IS(F672,"61",$S$1,"1")/1000000,"")</f>
        <v>10.24841833</v>
      </c>
      <c r="T672" s="20">
        <f t="shared" si="188"/>
        <v>0.18620505807637056</v>
      </c>
      <c r="U672" s="20">
        <f t="shared" si="189"/>
        <v>-6.6766100466579714E-2</v>
      </c>
      <c r="V672" s="14">
        <f t="shared" si="190"/>
        <v>-0.30900585324005614</v>
      </c>
      <c r="W672" s="14">
        <f t="shared" si="191"/>
        <v>0.38508747381295921</v>
      </c>
      <c r="X672" s="14">
        <f t="shared" si="192"/>
        <v>0.2939524850592955</v>
      </c>
      <c r="Y672" s="14">
        <f t="shared" si="193"/>
        <v>0.64361522029534202</v>
      </c>
      <c r="Z672" s="15">
        <f t="shared" si="194"/>
        <v>0.15379540295602109</v>
      </c>
      <c r="AA672" s="14">
        <f t="shared" si="195"/>
        <v>-4.0858203323798996</v>
      </c>
      <c r="AB672" s="14">
        <f t="shared" si="196"/>
        <v>0.91143862381835883</v>
      </c>
      <c r="AC672" s="14">
        <f t="shared" si="197"/>
        <v>5.0110754123542733</v>
      </c>
      <c r="AD672" s="14">
        <f t="shared" si="198"/>
        <v>-0.7097973777346791</v>
      </c>
      <c r="AE672" s="14">
        <f t="shared" si="199"/>
        <v>1.2252324159624788</v>
      </c>
      <c r="AF672" s="18" t="str">
        <f t="shared" si="200"/>
        <v/>
      </c>
      <c r="AG672" s="18" t="str">
        <f t="shared" si="201"/>
        <v/>
      </c>
      <c r="AH672" s="18" t="str">
        <f t="shared" si="202"/>
        <v/>
      </c>
      <c r="AI672" s="19" t="str">
        <f t="shared" si="203"/>
        <v/>
      </c>
      <c r="AJ672" s="19" t="str">
        <f t="shared" si="204"/>
        <v/>
      </c>
      <c r="AK672" s="19" t="str">
        <f t="shared" si="205"/>
        <v/>
      </c>
    </row>
    <row r="673" spans="2:37" x14ac:dyDescent="0.15">
      <c r="B673" s="51" t="str">
        <f>IFERROR(IF(AND(AF673=1,AI673=1),MAX($B$5:B672)+1,""),"")</f>
        <v/>
      </c>
      <c r="C673" s="51" t="str">
        <f>IFERROR(IF(AND(AG673=1,AJ673=1),MAX($C$5:C672)+1,""),"")</f>
        <v/>
      </c>
      <c r="D673" s="51" t="str">
        <f>IFERROR(IF(AND(AH673=1,AK673=1),MAX($D$5:D672)+1,""),"")</f>
        <v/>
      </c>
      <c r="F673" s="5" t="s">
        <v>1443</v>
      </c>
      <c r="G673" s="5" t="s">
        <v>1444</v>
      </c>
      <c r="H673" s="12">
        <f>IFERROR([1]!EM_S_STM07_IS(F673,"9",$H$1,"1")/1000000,"")</f>
        <v>538.59045519000006</v>
      </c>
      <c r="I673" s="12">
        <f>IFERROR([1]!EM_S_STM07_IS(F673,"9",$I$1,"1")/1000000,"")</f>
        <v>649.19367408000005</v>
      </c>
      <c r="J673" s="12">
        <f>IFERROR([1]!EM_S_STM07_IS(F673,"9",$J$1,"1")/1000000,"")</f>
        <v>652.36230688000001</v>
      </c>
      <c r="K673" s="12">
        <f>IFERROR([1]!EM_S_STM07_IS(F673,"9",$K$1,"1")/1000000,"")</f>
        <v>626.39042969000002</v>
      </c>
      <c r="L673" s="12">
        <f>IFERROR([1]!EM_S_STM07_IS(F673,"9",$L$1,"1")/1000000,"")</f>
        <v>743.81598534</v>
      </c>
      <c r="M673" s="13">
        <f>IFERROR([1]!EM_S_STM07_IS(F673,"9",$M$1,"1")/1000000,"")</f>
        <v>687.96522537999999</v>
      </c>
      <c r="N673" s="12">
        <f>IFERROR([1]!EM_S_STM07_IS(F673,"61",$N$1,"1")/1000000,"")</f>
        <v>15.105578269999999</v>
      </c>
      <c r="O673" s="12">
        <f>IFERROR([1]!EM_S_STM07_IS(F673,"61",$O$1,"1")/1000000,"")</f>
        <v>18.07472834</v>
      </c>
      <c r="P673" s="12">
        <f>IFERROR([1]!EM_S_STM07_IS(F673,"61",$P$1,"1")/1000000,"")</f>
        <v>19.87985986</v>
      </c>
      <c r="Q673" s="12">
        <f>IFERROR([1]!EM_S_STM07_IS(F673,"61",$Q$1,"1")/1000000,"")</f>
        <v>1.75690119</v>
      </c>
      <c r="R673" s="12">
        <f>IFERROR([1]!EM_S_STM07_IS(F673,"61",$R$1,"1")/1000000,"")</f>
        <v>10.554821220000001</v>
      </c>
      <c r="S673" s="12">
        <f>IFERROR([1]!EM_S_STM07_IS(F673,"61",$S$1,"1")/1000000,"")</f>
        <v>16.019633169999999</v>
      </c>
      <c r="T673" s="20">
        <f t="shared" si="188"/>
        <v>5.0174737184210061E-2</v>
      </c>
      <c r="U673" s="20">
        <f t="shared" si="189"/>
        <v>1.1819493787960988E-2</v>
      </c>
      <c r="V673" s="14">
        <f t="shared" si="190"/>
        <v>0.2053568120715808</v>
      </c>
      <c r="W673" s="14">
        <f t="shared" si="191"/>
        <v>4.8808744239388331E-3</v>
      </c>
      <c r="X673" s="14">
        <f t="shared" si="192"/>
        <v>-3.9812044497502572E-2</v>
      </c>
      <c r="Y673" s="14">
        <f t="shared" si="193"/>
        <v>0.18746384057641777</v>
      </c>
      <c r="Z673" s="15">
        <f t="shared" si="194"/>
        <v>-7.5086797085263626E-2</v>
      </c>
      <c r="AA673" s="14">
        <f t="shared" si="195"/>
        <v>0.19655984146577141</v>
      </c>
      <c r="AB673" s="14">
        <f t="shared" si="196"/>
        <v>9.9870464775129217E-2</v>
      </c>
      <c r="AC673" s="14">
        <f t="shared" si="197"/>
        <v>-0.91162406564369003</v>
      </c>
      <c r="AD673" s="14">
        <f t="shared" si="198"/>
        <v>5.007635079352414</v>
      </c>
      <c r="AE673" s="14">
        <f t="shared" si="199"/>
        <v>0.51775504635217284</v>
      </c>
      <c r="AF673" s="18" t="str">
        <f t="shared" si="200"/>
        <v/>
      </c>
      <c r="AG673" s="18" t="str">
        <f t="shared" si="201"/>
        <v/>
      </c>
      <c r="AH673" s="18" t="str">
        <f t="shared" si="202"/>
        <v/>
      </c>
      <c r="AI673" s="19" t="str">
        <f t="shared" si="203"/>
        <v/>
      </c>
      <c r="AJ673" s="19" t="str">
        <f t="shared" si="204"/>
        <v/>
      </c>
      <c r="AK673" s="19" t="str">
        <f t="shared" si="205"/>
        <v/>
      </c>
    </row>
    <row r="674" spans="2:37" x14ac:dyDescent="0.15">
      <c r="B674" s="51" t="str">
        <f>IFERROR(IF(AND(AF674=1,AI674=1),MAX($B$5:B673)+1,""),"")</f>
        <v/>
      </c>
      <c r="C674" s="51" t="str">
        <f>IFERROR(IF(AND(AG674=1,AJ674=1),MAX($C$5:C673)+1,""),"")</f>
        <v/>
      </c>
      <c r="D674" s="51" t="str">
        <f>IFERROR(IF(AND(AH674=1,AK674=1),MAX($D$5:D673)+1,""),"")</f>
        <v/>
      </c>
      <c r="F674" s="5" t="s">
        <v>1445</v>
      </c>
      <c r="G674" s="5" t="s">
        <v>1446</v>
      </c>
      <c r="H674" s="12">
        <f>IFERROR([1]!EM_S_STM07_IS(F674,"9",$H$1,"1")/1000000,"")</f>
        <v>17595.520630119998</v>
      </c>
      <c r="I674" s="12">
        <f>IFERROR([1]!EM_S_STM07_IS(F674,"9",$I$1,"1")/1000000,"")</f>
        <v>12843.127884540001</v>
      </c>
      <c r="J674" s="12">
        <f>IFERROR([1]!EM_S_STM07_IS(F674,"9",$J$1,"1")/1000000,"")</f>
        <v>11324.189039409999</v>
      </c>
      <c r="K674" s="12">
        <f>IFERROR([1]!EM_S_STM07_IS(F674,"9",$K$1,"1")/1000000,"")</f>
        <v>12308.476646559999</v>
      </c>
      <c r="L674" s="12">
        <f>IFERROR([1]!EM_S_STM07_IS(F674,"9",$L$1,"1")/1000000,"")</f>
        <v>17704.218040470001</v>
      </c>
      <c r="M674" s="13">
        <f>IFERROR([1]!EM_S_STM07_IS(F674,"9",$M$1,"1")/1000000,"")</f>
        <v>30062.099563840002</v>
      </c>
      <c r="N674" s="12">
        <f>IFERROR([1]!EM_S_STM07_IS(F674,"61",$N$1,"1")/1000000,"")</f>
        <v>2289.5202776300002</v>
      </c>
      <c r="O674" s="12">
        <f>IFERROR([1]!EM_S_STM07_IS(F674,"61",$O$1,"1")/1000000,"")</f>
        <v>606.70825384</v>
      </c>
      <c r="P674" s="12">
        <f>IFERROR([1]!EM_S_STM07_IS(F674,"61",$P$1,"1")/1000000,"")</f>
        <v>153.05383100999998</v>
      </c>
      <c r="Q674" s="12">
        <f>IFERROR([1]!EM_S_STM07_IS(F674,"61",$Q$1,"1")/1000000,"")</f>
        <v>427.64597023000005</v>
      </c>
      <c r="R674" s="12">
        <f>IFERROR([1]!EM_S_STM07_IS(F674,"61",$R$1,"1")/1000000,"")</f>
        <v>1829.6822904200001</v>
      </c>
      <c r="S674" s="12">
        <f>IFERROR([1]!EM_S_STM07_IS(F674,"61",$S$1,"1")/1000000,"")</f>
        <v>2849.4970340599998</v>
      </c>
      <c r="T674" s="20">
        <f t="shared" si="188"/>
        <v>0.11307246003642635</v>
      </c>
      <c r="U674" s="20">
        <f t="shared" si="189"/>
        <v>4.4731628824055347E-2</v>
      </c>
      <c r="V674" s="14">
        <f t="shared" si="190"/>
        <v>-0.27009105587048415</v>
      </c>
      <c r="W674" s="14">
        <f t="shared" si="191"/>
        <v>-0.11826860705470624</v>
      </c>
      <c r="X674" s="14">
        <f t="shared" si="192"/>
        <v>8.6919037091708756E-2</v>
      </c>
      <c r="Y674" s="14">
        <f t="shared" si="193"/>
        <v>0.43837605163089105</v>
      </c>
      <c r="Z674" s="15">
        <f t="shared" si="194"/>
        <v>0.69801905371483608</v>
      </c>
      <c r="AA674" s="14">
        <f t="shared" si="195"/>
        <v>-0.73500638550009489</v>
      </c>
      <c r="AB674" s="14">
        <f t="shared" si="196"/>
        <v>-0.74773075849671389</v>
      </c>
      <c r="AC674" s="14">
        <f t="shared" si="197"/>
        <v>1.7940886380169025</v>
      </c>
      <c r="AD674" s="14">
        <f t="shared" si="198"/>
        <v>3.278497677496985</v>
      </c>
      <c r="AE674" s="14">
        <f t="shared" si="199"/>
        <v>0.55737258264980161</v>
      </c>
      <c r="AF674" s="18" t="str">
        <f t="shared" si="200"/>
        <v/>
      </c>
      <c r="AG674" s="18" t="str">
        <f t="shared" si="201"/>
        <v/>
      </c>
      <c r="AH674" s="18" t="str">
        <f t="shared" si="202"/>
        <v/>
      </c>
      <c r="AI674" s="19" t="str">
        <f t="shared" si="203"/>
        <v/>
      </c>
      <c r="AJ674" s="19" t="str">
        <f t="shared" si="204"/>
        <v/>
      </c>
      <c r="AK674" s="19" t="str">
        <f t="shared" si="205"/>
        <v/>
      </c>
    </row>
    <row r="675" spans="2:37" x14ac:dyDescent="0.15">
      <c r="B675" s="51" t="str">
        <f>IFERROR(IF(AND(AF675=1,AI675=1),MAX($B$5:B674)+1,""),"")</f>
        <v/>
      </c>
      <c r="C675" s="51" t="str">
        <f>IFERROR(IF(AND(AG675=1,AJ675=1),MAX($C$5:C674)+1,""),"")</f>
        <v/>
      </c>
      <c r="D675" s="51" t="str">
        <f>IFERROR(IF(AND(AH675=1,AK675=1),MAX($D$5:D674)+1,""),"")</f>
        <v/>
      </c>
      <c r="F675" s="5" t="s">
        <v>1447</v>
      </c>
      <c r="G675" s="5" t="s">
        <v>1448</v>
      </c>
      <c r="H675" s="12">
        <f>IFERROR([1]!EM_S_STM07_IS(F675,"9",$H$1,"1")/1000000,"")</f>
        <v>9052.5928593799999</v>
      </c>
      <c r="I675" s="12">
        <f>IFERROR([1]!EM_S_STM07_IS(F675,"9",$I$1,"1")/1000000,"")</f>
        <v>11877.88436559</v>
      </c>
      <c r="J675" s="12">
        <f>IFERROR([1]!EM_S_STM07_IS(F675,"9",$J$1,"1")/1000000,"")</f>
        <v>10349.95266533</v>
      </c>
      <c r="K675" s="12">
        <f>IFERROR([1]!EM_S_STM07_IS(F675,"9",$K$1,"1")/1000000,"")</f>
        <v>13094.7602981</v>
      </c>
      <c r="L675" s="12">
        <f>IFERROR([1]!EM_S_STM07_IS(F675,"9",$L$1,"1")/1000000,"")</f>
        <v>12061.44769198</v>
      </c>
      <c r="M675" s="13">
        <f>IFERROR([1]!EM_S_STM07_IS(F675,"9",$M$1,"1")/1000000,"")</f>
        <v>13590.99300074</v>
      </c>
      <c r="N675" s="12">
        <f>IFERROR([1]!EM_S_STM07_IS(F675,"61",$N$1,"1")/1000000,"")</f>
        <v>236.85539009000001</v>
      </c>
      <c r="O675" s="12">
        <f>IFERROR([1]!EM_S_STM07_IS(F675,"61",$O$1,"1")/1000000,"")</f>
        <v>229.37481224000001</v>
      </c>
      <c r="P675" s="12">
        <f>IFERROR([1]!EM_S_STM07_IS(F675,"61",$P$1,"1")/1000000,"")</f>
        <v>233.52918892</v>
      </c>
      <c r="Q675" s="12">
        <f>IFERROR([1]!EM_S_STM07_IS(F675,"61",$Q$1,"1")/1000000,"")</f>
        <v>288.51450305999998</v>
      </c>
      <c r="R675" s="12">
        <f>IFERROR([1]!EM_S_STM07_IS(F675,"61",$R$1,"1")/1000000,"")</f>
        <v>451.86501863000001</v>
      </c>
      <c r="S675" s="12">
        <f>IFERROR([1]!EM_S_STM07_IS(F675,"61",$S$1,"1")/1000000,"")</f>
        <v>456.69030764999997</v>
      </c>
      <c r="T675" s="20">
        <f t="shared" si="188"/>
        <v>8.4665033780491727E-2</v>
      </c>
      <c r="U675" s="20">
        <f t="shared" si="189"/>
        <v>0.14032252855375971</v>
      </c>
      <c r="V675" s="14">
        <f t="shared" si="190"/>
        <v>0.31209748964712641</v>
      </c>
      <c r="W675" s="14">
        <f t="shared" si="191"/>
        <v>-0.12863668758102986</v>
      </c>
      <c r="X675" s="14">
        <f t="shared" si="192"/>
        <v>0.26520001796380044</v>
      </c>
      <c r="Y675" s="14">
        <f t="shared" si="193"/>
        <v>-7.8910387253894959E-2</v>
      </c>
      <c r="Z675" s="15">
        <f t="shared" si="194"/>
        <v>0.12681274651442034</v>
      </c>
      <c r="AA675" s="14">
        <f t="shared" si="195"/>
        <v>-3.1582890501911494E-2</v>
      </c>
      <c r="AB675" s="14">
        <f t="shared" si="196"/>
        <v>1.8111738771269998E-2</v>
      </c>
      <c r="AC675" s="14">
        <f t="shared" si="197"/>
        <v>0.23545371092277584</v>
      </c>
      <c r="AD675" s="14">
        <f t="shared" si="198"/>
        <v>0.56617783105353758</v>
      </c>
      <c r="AE675" s="14">
        <f t="shared" si="199"/>
        <v>1.0678607152706019E-2</v>
      </c>
      <c r="AF675" s="18" t="str">
        <f t="shared" si="200"/>
        <v/>
      </c>
      <c r="AG675" s="18" t="str">
        <f t="shared" si="201"/>
        <v/>
      </c>
      <c r="AH675" s="18" t="str">
        <f t="shared" si="202"/>
        <v/>
      </c>
      <c r="AI675" s="19" t="str">
        <f t="shared" si="203"/>
        <v/>
      </c>
      <c r="AJ675" s="19" t="str">
        <f t="shared" si="204"/>
        <v/>
      </c>
      <c r="AK675" s="19" t="str">
        <f t="shared" si="205"/>
        <v/>
      </c>
    </row>
    <row r="676" spans="2:37" x14ac:dyDescent="0.15">
      <c r="B676" s="51" t="str">
        <f>IFERROR(IF(AND(AF676=1,AI676=1),MAX($B$5:B675)+1,""),"")</f>
        <v/>
      </c>
      <c r="C676" s="51" t="str">
        <f>IFERROR(IF(AND(AG676=1,AJ676=1),MAX($C$5:C675)+1,""),"")</f>
        <v/>
      </c>
      <c r="D676" s="51" t="str">
        <f>IFERROR(IF(AND(AH676=1,AK676=1),MAX($D$5:D675)+1,""),"")</f>
        <v/>
      </c>
      <c r="F676" s="5" t="s">
        <v>1449</v>
      </c>
      <c r="G676" s="5" t="s">
        <v>1450</v>
      </c>
      <c r="H676" s="12">
        <f>IFERROR([1]!EM_S_STM07_IS(F676,"9",$H$1,"1")/1000000,"")</f>
        <v>1386.4378413900001</v>
      </c>
      <c r="I676" s="12">
        <f>IFERROR([1]!EM_S_STM07_IS(F676,"9",$I$1,"1")/1000000,"")</f>
        <v>12608.443674329999</v>
      </c>
      <c r="J676" s="12">
        <f>IFERROR([1]!EM_S_STM07_IS(F676,"9",$J$1,"1")/1000000,"")</f>
        <v>10070.430943399999</v>
      </c>
      <c r="K676" s="12">
        <f>IFERROR([1]!EM_S_STM07_IS(F676,"9",$K$1,"1")/1000000,"")</f>
        <v>8831.7174716299996</v>
      </c>
      <c r="L676" s="12">
        <f>IFERROR([1]!EM_S_STM07_IS(F676,"9",$L$1,"1")/1000000,"")</f>
        <v>8238.8278929999997</v>
      </c>
      <c r="M676" s="13">
        <f>IFERROR([1]!EM_S_STM07_IS(F676,"9",$M$1,"1")/1000000,"")</f>
        <v>7147.0457429899998</v>
      </c>
      <c r="N676" s="12">
        <f>IFERROR([1]!EM_S_STM07_IS(F676,"61",$N$1,"1")/1000000,"")</f>
        <v>136.35471518</v>
      </c>
      <c r="O676" s="12">
        <f>IFERROR([1]!EM_S_STM07_IS(F676,"61",$O$1,"1")/1000000,"")</f>
        <v>910.88478819000011</v>
      </c>
      <c r="P676" s="12">
        <f>IFERROR([1]!EM_S_STM07_IS(F676,"61",$P$1,"1")/1000000,"")</f>
        <v>369.06878151999996</v>
      </c>
      <c r="Q676" s="12">
        <f>IFERROR([1]!EM_S_STM07_IS(F676,"61",$Q$1,"1")/1000000,"")</f>
        <v>344.53545161</v>
      </c>
      <c r="R676" s="12">
        <f>IFERROR([1]!EM_S_STM07_IS(F676,"61",$R$1,"1")/1000000,"")</f>
        <v>21.980609829999999</v>
      </c>
      <c r="S676" s="12">
        <f>IFERROR([1]!EM_S_STM07_IS(F676,"61",$S$1,"1")/1000000,"")</f>
        <v>21.879386570000001</v>
      </c>
      <c r="T676" s="20">
        <f t="shared" si="188"/>
        <v>0.38817823740009927</v>
      </c>
      <c r="U676" s="20">
        <f t="shared" si="189"/>
        <v>-0.30645763319975028</v>
      </c>
      <c r="V676" s="14">
        <f t="shared" si="190"/>
        <v>8.0941283467055118</v>
      </c>
      <c r="W676" s="14">
        <f t="shared" si="191"/>
        <v>-0.20129468763041986</v>
      </c>
      <c r="X676" s="14">
        <f t="shared" si="192"/>
        <v>-0.12300501127827428</v>
      </c>
      <c r="Y676" s="14">
        <f t="shared" si="193"/>
        <v>-6.713185521780228E-2</v>
      </c>
      <c r="Z676" s="15">
        <f t="shared" si="194"/>
        <v>-0.13251668370662492</v>
      </c>
      <c r="AA676" s="14">
        <f t="shared" si="195"/>
        <v>5.6802588160413343</v>
      </c>
      <c r="AB676" s="14">
        <f t="shared" si="196"/>
        <v>-0.59482386103585216</v>
      </c>
      <c r="AC676" s="14">
        <f t="shared" si="197"/>
        <v>-6.6473598251686569E-2</v>
      </c>
      <c r="AD676" s="14">
        <f t="shared" si="198"/>
        <v>-0.93620218259895893</v>
      </c>
      <c r="AE676" s="14">
        <f t="shared" si="199"/>
        <v>-4.6051160901752651E-3</v>
      </c>
      <c r="AF676" s="18">
        <f t="shared" si="200"/>
        <v>1</v>
      </c>
      <c r="AG676" s="18" t="str">
        <f t="shared" si="201"/>
        <v/>
      </c>
      <c r="AH676" s="18" t="str">
        <f t="shared" si="202"/>
        <v/>
      </c>
      <c r="AI676" s="19" t="str">
        <f t="shared" si="203"/>
        <v/>
      </c>
      <c r="AJ676" s="19" t="str">
        <f t="shared" si="204"/>
        <v/>
      </c>
      <c r="AK676" s="19" t="str">
        <f t="shared" si="205"/>
        <v/>
      </c>
    </row>
    <row r="677" spans="2:37" x14ac:dyDescent="0.15">
      <c r="B677" s="51" t="str">
        <f>IFERROR(IF(AND(AF677=1,AI677=1),MAX($B$5:B676)+1,""),"")</f>
        <v/>
      </c>
      <c r="C677" s="51" t="str">
        <f>IFERROR(IF(AND(AG677=1,AJ677=1),MAX($C$5:C676)+1,""),"")</f>
        <v/>
      </c>
      <c r="D677" s="51" t="str">
        <f>IFERROR(IF(AND(AH677=1,AK677=1),MAX($D$5:D676)+1,""),"")</f>
        <v/>
      </c>
      <c r="F677" s="5" t="s">
        <v>1451</v>
      </c>
      <c r="G677" s="5" t="s">
        <v>1452</v>
      </c>
      <c r="H677" s="12">
        <f>IFERROR([1]!EM_S_STM07_IS(F677,"9",$H$1,"1")/1000000,"")</f>
        <v>542.75739234000002</v>
      </c>
      <c r="I677" s="12">
        <f>IFERROR([1]!EM_S_STM07_IS(F677,"9",$I$1,"1")/1000000,"")</f>
        <v>640.14590362000001</v>
      </c>
      <c r="J677" s="12">
        <f>IFERROR([1]!EM_S_STM07_IS(F677,"9",$J$1,"1")/1000000,"")</f>
        <v>472.36055743999998</v>
      </c>
      <c r="K677" s="12">
        <f>IFERROR([1]!EM_S_STM07_IS(F677,"9",$K$1,"1")/1000000,"")</f>
        <v>870.97227201999999</v>
      </c>
      <c r="L677" s="12">
        <f>IFERROR([1]!EM_S_STM07_IS(F677,"9",$L$1,"1")/1000000,"")</f>
        <v>803.44755878000001</v>
      </c>
      <c r="M677" s="13">
        <f>IFERROR([1]!EM_S_STM07_IS(F677,"9",$M$1,"1")/1000000,"")</f>
        <v>392.98483307999999</v>
      </c>
      <c r="N677" s="12">
        <f>IFERROR([1]!EM_S_STM07_IS(F677,"61",$N$1,"1")/1000000,"")</f>
        <v>52.007944180000003</v>
      </c>
      <c r="O677" s="12">
        <f>IFERROR([1]!EM_S_STM07_IS(F677,"61",$O$1,"1")/1000000,"")</f>
        <v>28.484607670000003</v>
      </c>
      <c r="P677" s="12">
        <f>IFERROR([1]!EM_S_STM07_IS(F677,"61",$P$1,"1")/1000000,"")</f>
        <v>16.07816171</v>
      </c>
      <c r="Q677" s="12">
        <f>IFERROR([1]!EM_S_STM07_IS(F677,"61",$Q$1,"1")/1000000,"")</f>
        <v>70.789371450000004</v>
      </c>
      <c r="R677" s="12">
        <f>IFERROR([1]!EM_S_STM07_IS(F677,"61",$R$1,"1")/1000000,"")</f>
        <v>67.264431700000003</v>
      </c>
      <c r="S677" s="12">
        <f>IFERROR([1]!EM_S_STM07_IS(F677,"61",$S$1,"1")/1000000,"")</f>
        <v>-52.924086029999998</v>
      </c>
      <c r="T677" s="20">
        <f t="shared" si="188"/>
        <v>-6.2537275136750337E-2</v>
      </c>
      <c r="U677" s="20">
        <f t="shared" si="189"/>
        <v>-2.0034985192045607</v>
      </c>
      <c r="V677" s="14">
        <f t="shared" si="190"/>
        <v>0.1794328601589876</v>
      </c>
      <c r="W677" s="14">
        <f t="shared" si="191"/>
        <v>-0.26210485020864849</v>
      </c>
      <c r="X677" s="14">
        <f t="shared" si="192"/>
        <v>0.8438717168518719</v>
      </c>
      <c r="Y677" s="14">
        <f t="shared" si="193"/>
        <v>-7.7527971221625094E-2</v>
      </c>
      <c r="Z677" s="15">
        <f t="shared" si="194"/>
        <v>-0.51087680983593964</v>
      </c>
      <c r="AA677" s="14">
        <f t="shared" si="195"/>
        <v>-0.4523027564516971</v>
      </c>
      <c r="AB677" s="14">
        <f t="shared" si="196"/>
        <v>-0.43554912546913804</v>
      </c>
      <c r="AC677" s="14">
        <f t="shared" si="197"/>
        <v>3.4028274330623089</v>
      </c>
      <c r="AD677" s="14">
        <f t="shared" si="198"/>
        <v>-4.9794759831844802E-2</v>
      </c>
      <c r="AE677" s="14">
        <f t="shared" si="199"/>
        <v>-1.7868064100510344</v>
      </c>
      <c r="AF677" s="18" t="str">
        <f t="shared" si="200"/>
        <v/>
      </c>
      <c r="AG677" s="18" t="str">
        <f t="shared" si="201"/>
        <v/>
      </c>
      <c r="AH677" s="18" t="str">
        <f t="shared" si="202"/>
        <v/>
      </c>
      <c r="AI677" s="19" t="str">
        <f t="shared" si="203"/>
        <v/>
      </c>
      <c r="AJ677" s="19" t="str">
        <f t="shared" si="204"/>
        <v/>
      </c>
      <c r="AK677" s="19" t="str">
        <f t="shared" si="205"/>
        <v/>
      </c>
    </row>
    <row r="678" spans="2:37" x14ac:dyDescent="0.15">
      <c r="B678" s="51" t="str">
        <f>IFERROR(IF(AND(AF678=1,AI678=1),MAX($B$5:B677)+1,""),"")</f>
        <v/>
      </c>
      <c r="C678" s="51" t="str">
        <f>IFERROR(IF(AND(AG678=1,AJ678=1),MAX($C$5:C677)+1,""),"")</f>
        <v/>
      </c>
      <c r="D678" s="51" t="str">
        <f>IFERROR(IF(AND(AH678=1,AK678=1),MAX($D$5:D677)+1,""),"")</f>
        <v/>
      </c>
      <c r="F678" s="5" t="s">
        <v>1453</v>
      </c>
      <c r="G678" s="5" t="s">
        <v>1454</v>
      </c>
      <c r="H678" s="12">
        <f>IFERROR([1]!EM_S_STM07_IS(F678,"9",$H$1,"1")/1000000,"")</f>
        <v>1654.7423648299998</v>
      </c>
      <c r="I678" s="12">
        <f>IFERROR([1]!EM_S_STM07_IS(F678,"9",$I$1,"1")/1000000,"")</f>
        <v>2355.6505835200001</v>
      </c>
      <c r="J678" s="12">
        <f>IFERROR([1]!EM_S_STM07_IS(F678,"9",$J$1,"1")/1000000,"")</f>
        <v>1950.50615537</v>
      </c>
      <c r="K678" s="12">
        <f>IFERROR([1]!EM_S_STM07_IS(F678,"9",$K$1,"1")/1000000,"")</f>
        <v>2148.5293674899999</v>
      </c>
      <c r="L678" s="12">
        <f>IFERROR([1]!EM_S_STM07_IS(F678,"9",$L$1,"1")/1000000,"")</f>
        <v>2286.0865652500001</v>
      </c>
      <c r="M678" s="13">
        <f>IFERROR([1]!EM_S_STM07_IS(F678,"9",$M$1,"1")/1000000,"")</f>
        <v>2120.9414231300002</v>
      </c>
      <c r="N678" s="12">
        <f>IFERROR([1]!EM_S_STM07_IS(F678,"61",$N$1,"1")/1000000,"")</f>
        <v>153.33837944999999</v>
      </c>
      <c r="O678" s="12">
        <f>IFERROR([1]!EM_S_STM07_IS(F678,"61",$O$1,"1")/1000000,"")</f>
        <v>199.70025196</v>
      </c>
      <c r="P678" s="12">
        <f>IFERROR([1]!EM_S_STM07_IS(F678,"61",$P$1,"1")/1000000,"")</f>
        <v>87.715508020000001</v>
      </c>
      <c r="Q678" s="12">
        <f>IFERROR([1]!EM_S_STM07_IS(F678,"61",$Q$1,"1")/1000000,"")</f>
        <v>101.15976823</v>
      </c>
      <c r="R678" s="12">
        <f>IFERROR([1]!EM_S_STM07_IS(F678,"61",$R$1,"1")/1000000,"")</f>
        <v>143.61664031999999</v>
      </c>
      <c r="S678" s="12">
        <f>IFERROR([1]!EM_S_STM07_IS(F678,"61",$S$1,"1")/1000000,"")</f>
        <v>195.46680584999999</v>
      </c>
      <c r="T678" s="20">
        <f t="shared" si="188"/>
        <v>5.089580319061926E-2</v>
      </c>
      <c r="U678" s="20">
        <f t="shared" si="189"/>
        <v>4.9746485719978306E-2</v>
      </c>
      <c r="V678" s="14">
        <f t="shared" si="190"/>
        <v>0.42357543602384784</v>
      </c>
      <c r="W678" s="14">
        <f t="shared" si="191"/>
        <v>-0.17198833773750991</v>
      </c>
      <c r="X678" s="14">
        <f t="shared" si="192"/>
        <v>0.10152401292085952</v>
      </c>
      <c r="Y678" s="14">
        <f t="shared" si="193"/>
        <v>6.4023885287032498E-2</v>
      </c>
      <c r="Z678" s="15">
        <f t="shared" si="194"/>
        <v>-7.2239233907548953E-2</v>
      </c>
      <c r="AA678" s="14">
        <f t="shared" si="195"/>
        <v>0.3023500879316226</v>
      </c>
      <c r="AB678" s="14">
        <f t="shared" si="196"/>
        <v>-0.56076415948854474</v>
      </c>
      <c r="AC678" s="14">
        <f t="shared" si="197"/>
        <v>0.15327118902320638</v>
      </c>
      <c r="AD678" s="14">
        <f t="shared" si="198"/>
        <v>0.41970116018325315</v>
      </c>
      <c r="AE678" s="14">
        <f t="shared" si="199"/>
        <v>0.36103173987686837</v>
      </c>
      <c r="AF678" s="18" t="str">
        <f t="shared" si="200"/>
        <v/>
      </c>
      <c r="AG678" s="18" t="str">
        <f t="shared" si="201"/>
        <v/>
      </c>
      <c r="AH678" s="18" t="str">
        <f t="shared" si="202"/>
        <v/>
      </c>
      <c r="AI678" s="19" t="str">
        <f t="shared" si="203"/>
        <v/>
      </c>
      <c r="AJ678" s="19" t="str">
        <f t="shared" si="204"/>
        <v/>
      </c>
      <c r="AK678" s="19" t="str">
        <f t="shared" si="205"/>
        <v/>
      </c>
    </row>
    <row r="679" spans="2:37" x14ac:dyDescent="0.15">
      <c r="B679" s="51" t="str">
        <f>IFERROR(IF(AND(AF679=1,AI679=1),MAX($B$5:B678)+1,""),"")</f>
        <v/>
      </c>
      <c r="C679" s="51" t="str">
        <f>IFERROR(IF(AND(AG679=1,AJ679=1),MAX($C$5:C678)+1,""),"")</f>
        <v/>
      </c>
      <c r="D679" s="51" t="str">
        <f>IFERROR(IF(AND(AH679=1,AK679=1),MAX($D$5:D678)+1,""),"")</f>
        <v/>
      </c>
      <c r="F679" s="5" t="s">
        <v>1455</v>
      </c>
      <c r="G679" s="5" t="s">
        <v>1456</v>
      </c>
      <c r="H679" s="12">
        <f>IFERROR([1]!EM_S_STM07_IS(F679,"9",$H$1,"1")/1000000,"")</f>
        <v>361.0618513</v>
      </c>
      <c r="I679" s="12">
        <f>IFERROR([1]!EM_S_STM07_IS(F679,"9",$I$1,"1")/1000000,"")</f>
        <v>388.03058563000002</v>
      </c>
      <c r="J679" s="12">
        <f>IFERROR([1]!EM_S_STM07_IS(F679,"9",$J$1,"1")/1000000,"")</f>
        <v>413.75346532999998</v>
      </c>
      <c r="K679" s="12">
        <f>IFERROR([1]!EM_S_STM07_IS(F679,"9",$K$1,"1")/1000000,"")</f>
        <v>397.24791887999999</v>
      </c>
      <c r="L679" s="12">
        <f>IFERROR([1]!EM_S_STM07_IS(F679,"9",$L$1,"1")/1000000,"")</f>
        <v>410.83056439000001</v>
      </c>
      <c r="M679" s="13">
        <f>IFERROR([1]!EM_S_STM07_IS(F679,"9",$M$1,"1")/1000000,"")</f>
        <v>280.65317379999999</v>
      </c>
      <c r="N679" s="12">
        <f>IFERROR([1]!EM_S_STM07_IS(F679,"61",$N$1,"1")/1000000,"")</f>
        <v>-1.83017757</v>
      </c>
      <c r="O679" s="12">
        <f>IFERROR([1]!EM_S_STM07_IS(F679,"61",$O$1,"1")/1000000,"")</f>
        <v>10.620468000000001</v>
      </c>
      <c r="P679" s="12">
        <f>IFERROR([1]!EM_S_STM07_IS(F679,"61",$P$1,"1")/1000000,"")</f>
        <v>11.329990430000001</v>
      </c>
      <c r="Q679" s="12">
        <f>IFERROR([1]!EM_S_STM07_IS(F679,"61",$Q$1,"1")/1000000,"")</f>
        <v>10.101397140000001</v>
      </c>
      <c r="R679" s="12">
        <f>IFERROR([1]!EM_S_STM07_IS(F679,"61",$R$1,"1")/1000000,"")</f>
        <v>9.8980317600000003</v>
      </c>
      <c r="S679" s="12">
        <f>IFERROR([1]!EM_S_STM07_IS(F679,"61",$S$1,"1")/1000000,"")</f>
        <v>-184.08418893999999</v>
      </c>
      <c r="T679" s="20">
        <f t="shared" si="188"/>
        <v>-4.913760823418678E-2</v>
      </c>
      <c r="U679" s="20" t="str">
        <f t="shared" si="189"/>
        <v/>
      </c>
      <c r="V679" s="14">
        <f t="shared" si="190"/>
        <v>7.4692837897161746E-2</v>
      </c>
      <c r="W679" s="14">
        <f t="shared" si="191"/>
        <v>6.6290856062897016E-2</v>
      </c>
      <c r="X679" s="14">
        <f t="shared" si="192"/>
        <v>-3.9892225281631333E-2</v>
      </c>
      <c r="Y679" s="14">
        <f t="shared" si="193"/>
        <v>3.4191860710799708E-2</v>
      </c>
      <c r="Z679" s="15">
        <f t="shared" si="194"/>
        <v>-0.31686393825952802</v>
      </c>
      <c r="AA679" s="14">
        <f t="shared" si="195"/>
        <v>6.8029713477474214</v>
      </c>
      <c r="AB679" s="14">
        <f t="shared" si="196"/>
        <v>6.6807077616541921E-2</v>
      </c>
      <c r="AC679" s="14">
        <f t="shared" si="197"/>
        <v>-0.10843727517605671</v>
      </c>
      <c r="AD679" s="14">
        <f t="shared" si="198"/>
        <v>-2.0132401209601487E-2</v>
      </c>
      <c r="AE679" s="14">
        <f t="shared" si="199"/>
        <v>-19.598060038958693</v>
      </c>
      <c r="AF679" s="18" t="str">
        <f t="shared" si="200"/>
        <v/>
      </c>
      <c r="AG679" s="18" t="str">
        <f t="shared" si="201"/>
        <v/>
      </c>
      <c r="AH679" s="18" t="str">
        <f t="shared" si="202"/>
        <v/>
      </c>
      <c r="AI679" s="19" t="str">
        <f t="shared" si="203"/>
        <v/>
      </c>
      <c r="AJ679" s="19" t="str">
        <f t="shared" si="204"/>
        <v/>
      </c>
      <c r="AK679" s="19" t="str">
        <f t="shared" si="205"/>
        <v/>
      </c>
    </row>
    <row r="680" spans="2:37" x14ac:dyDescent="0.15">
      <c r="B680" s="51" t="str">
        <f>IFERROR(IF(AND(AF680=1,AI680=1),MAX($B$5:B679)+1,""),"")</f>
        <v/>
      </c>
      <c r="C680" s="51" t="str">
        <f>IFERROR(IF(AND(AG680=1,AJ680=1),MAX($C$5:C679)+1,""),"")</f>
        <v/>
      </c>
      <c r="D680" s="51" t="str">
        <f>IFERROR(IF(AND(AH680=1,AK680=1),MAX($D$5:D679)+1,""),"")</f>
        <v/>
      </c>
      <c r="F680" s="5" t="s">
        <v>1457</v>
      </c>
      <c r="G680" s="5" t="s">
        <v>1458</v>
      </c>
      <c r="H680" s="12">
        <f>IFERROR([1]!EM_S_STM07_IS(F680,"9",$H$1,"1")/1000000,"")</f>
        <v>847.69238399999995</v>
      </c>
      <c r="I680" s="12">
        <f>IFERROR([1]!EM_S_STM07_IS(F680,"9",$I$1,"1")/1000000,"")</f>
        <v>1096.53163324</v>
      </c>
      <c r="J680" s="12">
        <f>IFERROR([1]!EM_S_STM07_IS(F680,"9",$J$1,"1")/1000000,"")</f>
        <v>1210.6429869999999</v>
      </c>
      <c r="K680" s="12">
        <f>IFERROR([1]!EM_S_STM07_IS(F680,"9",$K$1,"1")/1000000,"")</f>
        <v>1575.49470006</v>
      </c>
      <c r="L680" s="12">
        <f>IFERROR([1]!EM_S_STM07_IS(F680,"9",$L$1,"1")/1000000,"")</f>
        <v>1760.3439103599999</v>
      </c>
      <c r="M680" s="13">
        <f>IFERROR([1]!EM_S_STM07_IS(F680,"9",$M$1,"1")/1000000,"")</f>
        <v>1881.1234989500001</v>
      </c>
      <c r="N680" s="12">
        <f>IFERROR([1]!EM_S_STM07_IS(F680,"61",$N$1,"1")/1000000,"")</f>
        <v>138.1439302</v>
      </c>
      <c r="O680" s="12">
        <f>IFERROR([1]!EM_S_STM07_IS(F680,"61",$O$1,"1")/1000000,"")</f>
        <v>160.96421416999999</v>
      </c>
      <c r="P680" s="12">
        <f>IFERROR([1]!EM_S_STM07_IS(F680,"61",$P$1,"1")/1000000,"")</f>
        <v>154.28293336999999</v>
      </c>
      <c r="Q680" s="12">
        <f>IFERROR([1]!EM_S_STM07_IS(F680,"61",$Q$1,"1")/1000000,"")</f>
        <v>157.95444873</v>
      </c>
      <c r="R680" s="12">
        <f>IFERROR([1]!EM_S_STM07_IS(F680,"61",$R$1,"1")/1000000,"")</f>
        <v>172.62988021000001</v>
      </c>
      <c r="S680" s="12">
        <f>IFERROR([1]!EM_S_STM07_IS(F680,"61",$S$1,"1")/1000000,"")</f>
        <v>91.51955362999999</v>
      </c>
      <c r="T680" s="20">
        <f t="shared" si="188"/>
        <v>0.17283199609484212</v>
      </c>
      <c r="U680" s="20">
        <f t="shared" si="189"/>
        <v>-7.9049226160927022E-2</v>
      </c>
      <c r="V680" s="14">
        <f t="shared" si="190"/>
        <v>0.29354899717961852</v>
      </c>
      <c r="W680" s="14">
        <f t="shared" si="191"/>
        <v>0.10406571985782753</v>
      </c>
      <c r="X680" s="14">
        <f t="shared" si="192"/>
        <v>0.30137019499374518</v>
      </c>
      <c r="Y680" s="14">
        <f t="shared" si="193"/>
        <v>0.11732772588378762</v>
      </c>
      <c r="Z680" s="15">
        <f t="shared" si="194"/>
        <v>6.8611359336767416E-2</v>
      </c>
      <c r="AA680" s="14">
        <f t="shared" si="195"/>
        <v>0.16519208579748365</v>
      </c>
      <c r="AB680" s="14">
        <f t="shared" si="196"/>
        <v>-4.1507864555184043E-2</v>
      </c>
      <c r="AC680" s="14">
        <f t="shared" si="197"/>
        <v>2.3797287747926107E-2</v>
      </c>
      <c r="AD680" s="14">
        <f t="shared" si="198"/>
        <v>9.2909263385708846E-2</v>
      </c>
      <c r="AE680" s="14">
        <f t="shared" si="199"/>
        <v>-0.4698510274196524</v>
      </c>
      <c r="AF680" s="18" t="str">
        <f t="shared" si="200"/>
        <v/>
      </c>
      <c r="AG680" s="18" t="str">
        <f t="shared" si="201"/>
        <v/>
      </c>
      <c r="AH680" s="18" t="str">
        <f t="shared" si="202"/>
        <v/>
      </c>
      <c r="AI680" s="19" t="str">
        <f t="shared" si="203"/>
        <v/>
      </c>
      <c r="AJ680" s="19" t="str">
        <f t="shared" si="204"/>
        <v/>
      </c>
      <c r="AK680" s="19" t="str">
        <f t="shared" si="205"/>
        <v/>
      </c>
    </row>
    <row r="681" spans="2:37" x14ac:dyDescent="0.15">
      <c r="B681" s="51" t="str">
        <f>IFERROR(IF(AND(AF681=1,AI681=1),MAX($B$5:B680)+1,""),"")</f>
        <v/>
      </c>
      <c r="C681" s="51" t="str">
        <f>IFERROR(IF(AND(AG681=1,AJ681=1),MAX($C$5:C680)+1,""),"")</f>
        <v/>
      </c>
      <c r="D681" s="51" t="str">
        <f>IFERROR(IF(AND(AH681=1,AK681=1),MAX($D$5:D680)+1,""),"")</f>
        <v/>
      </c>
      <c r="F681" s="5" t="s">
        <v>1459</v>
      </c>
      <c r="G681" s="5" t="s">
        <v>1460</v>
      </c>
      <c r="H681" s="12">
        <f>IFERROR([1]!EM_S_STM07_IS(F681,"9",$H$1,"1")/1000000,"")</f>
        <v>542.96248342999991</v>
      </c>
      <c r="I681" s="12">
        <f>IFERROR([1]!EM_S_STM07_IS(F681,"9",$I$1,"1")/1000000,"")</f>
        <v>677.44011116000001</v>
      </c>
      <c r="J681" s="12">
        <f>IFERROR([1]!EM_S_STM07_IS(F681,"9",$J$1,"1")/1000000,"")</f>
        <v>706.59903837000002</v>
      </c>
      <c r="K681" s="12">
        <f>IFERROR([1]!EM_S_STM07_IS(F681,"9",$K$1,"1")/1000000,"")</f>
        <v>896.55439772</v>
      </c>
      <c r="L681" s="12">
        <f>IFERROR([1]!EM_S_STM07_IS(F681,"9",$L$1,"1")/1000000,"")</f>
        <v>954.65592488999994</v>
      </c>
      <c r="M681" s="13">
        <f>IFERROR([1]!EM_S_STM07_IS(F681,"9",$M$1,"1")/1000000,"")</f>
        <v>805.41732659000002</v>
      </c>
      <c r="N681" s="12">
        <f>IFERROR([1]!EM_S_STM07_IS(F681,"61",$N$1,"1")/1000000,"")</f>
        <v>47.10897868</v>
      </c>
      <c r="O681" s="12">
        <f>IFERROR([1]!EM_S_STM07_IS(F681,"61",$O$1,"1")/1000000,"")</f>
        <v>52.265211659999999</v>
      </c>
      <c r="P681" s="12">
        <f>IFERROR([1]!EM_S_STM07_IS(F681,"61",$P$1,"1")/1000000,"")</f>
        <v>32.529027559999996</v>
      </c>
      <c r="Q681" s="12">
        <f>IFERROR([1]!EM_S_STM07_IS(F681,"61",$Q$1,"1")/1000000,"")</f>
        <v>20.390619519999998</v>
      </c>
      <c r="R681" s="12">
        <f>IFERROR([1]!EM_S_STM07_IS(F681,"61",$R$1,"1")/1000000,"")</f>
        <v>13.235739630000001</v>
      </c>
      <c r="S681" s="12">
        <f>IFERROR([1]!EM_S_STM07_IS(F681,"61",$S$1,"1")/1000000,"")</f>
        <v>12.80424174</v>
      </c>
      <c r="T681" s="20">
        <f t="shared" si="188"/>
        <v>8.2057224777869253E-2</v>
      </c>
      <c r="U681" s="20">
        <f t="shared" si="189"/>
        <v>-0.22936268311298902</v>
      </c>
      <c r="V681" s="14">
        <f t="shared" si="190"/>
        <v>0.24767388509143157</v>
      </c>
      <c r="W681" s="14">
        <f t="shared" si="191"/>
        <v>4.3042811799363839E-2</v>
      </c>
      <c r="X681" s="14">
        <f t="shared" si="192"/>
        <v>0.26883048098705831</v>
      </c>
      <c r="Y681" s="14">
        <f t="shared" si="193"/>
        <v>6.4805356281510809E-2</v>
      </c>
      <c r="Z681" s="15">
        <f t="shared" si="194"/>
        <v>-0.15632710635216129</v>
      </c>
      <c r="AA681" s="14">
        <f t="shared" si="195"/>
        <v>0.10945329583613038</v>
      </c>
      <c r="AB681" s="14">
        <f t="shared" si="196"/>
        <v>-0.37761607526607699</v>
      </c>
      <c r="AC681" s="14">
        <f t="shared" si="197"/>
        <v>-0.37315619157721908</v>
      </c>
      <c r="AD681" s="14">
        <f t="shared" si="198"/>
        <v>-0.3508907555742572</v>
      </c>
      <c r="AE681" s="14">
        <f t="shared" si="199"/>
        <v>-3.2600965421076433E-2</v>
      </c>
      <c r="AF681" s="18" t="str">
        <f t="shared" si="200"/>
        <v/>
      </c>
      <c r="AG681" s="18" t="str">
        <f t="shared" si="201"/>
        <v/>
      </c>
      <c r="AH681" s="18" t="str">
        <f t="shared" si="202"/>
        <v/>
      </c>
      <c r="AI681" s="19" t="str">
        <f t="shared" si="203"/>
        <v/>
      </c>
      <c r="AJ681" s="19" t="str">
        <f t="shared" si="204"/>
        <v/>
      </c>
      <c r="AK681" s="19" t="str">
        <f t="shared" si="205"/>
        <v/>
      </c>
    </row>
    <row r="682" spans="2:37" x14ac:dyDescent="0.15">
      <c r="B682" s="51" t="str">
        <f>IFERROR(IF(AND(AF682=1,AI682=1),MAX($B$5:B681)+1,""),"")</f>
        <v/>
      </c>
      <c r="C682" s="51" t="str">
        <f>IFERROR(IF(AND(AG682=1,AJ682=1),MAX($C$5:C681)+1,""),"")</f>
        <v/>
      </c>
      <c r="D682" s="51" t="str">
        <f>IFERROR(IF(AND(AH682=1,AK682=1),MAX($D$5:D681)+1,""),"")</f>
        <v/>
      </c>
      <c r="F682" s="5" t="s">
        <v>1461</v>
      </c>
      <c r="G682" s="5" t="s">
        <v>1462</v>
      </c>
      <c r="H682" s="12">
        <f>IFERROR([1]!EM_S_STM07_IS(F682,"9",$H$1,"1")/1000000,"")</f>
        <v>2886.9663569699997</v>
      </c>
      <c r="I682" s="12">
        <f>IFERROR([1]!EM_S_STM07_IS(F682,"9",$I$1,"1")/1000000,"")</f>
        <v>5960.1566201300002</v>
      </c>
      <c r="J682" s="12">
        <f>IFERROR([1]!EM_S_STM07_IS(F682,"9",$J$1,"1")/1000000,"")</f>
        <v>14652.874783559999</v>
      </c>
      <c r="K682" s="12">
        <f>IFERROR([1]!EM_S_STM07_IS(F682,"9",$K$1,"1")/1000000,"")</f>
        <v>29850.483097820001</v>
      </c>
      <c r="L682" s="12">
        <f>IFERROR([1]!EM_S_STM07_IS(F682,"9",$L$1,"1")/1000000,"")</f>
        <v>32119.055956279997</v>
      </c>
      <c r="M682" s="13">
        <f>IFERROR([1]!EM_S_STM07_IS(F682,"9",$M$1,"1")/1000000,"")</f>
        <v>47637.224877400004</v>
      </c>
      <c r="N682" s="12">
        <f>IFERROR([1]!EM_S_STM07_IS(F682,"61",$N$1,"1")/1000000,"")</f>
        <v>51.18532553</v>
      </c>
      <c r="O682" s="12">
        <f>IFERROR([1]!EM_S_STM07_IS(F682,"61",$O$1,"1")/1000000,"")</f>
        <v>76.758009470000005</v>
      </c>
      <c r="P682" s="12">
        <f>IFERROR([1]!EM_S_STM07_IS(F682,"61",$P$1,"1")/1000000,"")</f>
        <v>82.109512019999997</v>
      </c>
      <c r="Q682" s="12">
        <f>IFERROR([1]!EM_S_STM07_IS(F682,"61",$Q$1,"1")/1000000,"")</f>
        <v>110.72613376999999</v>
      </c>
      <c r="R682" s="12">
        <f>IFERROR([1]!EM_S_STM07_IS(F682,"61",$R$1,"1")/1000000,"")</f>
        <v>147.79060435</v>
      </c>
      <c r="S682" s="12">
        <f>IFERROR([1]!EM_S_STM07_IS(F682,"61",$S$1,"1")/1000000,"")</f>
        <v>174.68691465000001</v>
      </c>
      <c r="T682" s="20">
        <f t="shared" si="188"/>
        <v>0.75186625074915914</v>
      </c>
      <c r="U682" s="20">
        <f t="shared" si="189"/>
        <v>0.27827113153657246</v>
      </c>
      <c r="V682" s="14">
        <f t="shared" si="190"/>
        <v>1.0645050489557666</v>
      </c>
      <c r="W682" s="14">
        <f t="shared" si="191"/>
        <v>1.4584714324571555</v>
      </c>
      <c r="X682" s="14">
        <f t="shared" si="192"/>
        <v>1.0371758810981702</v>
      </c>
      <c r="Y682" s="14">
        <f t="shared" si="193"/>
        <v>7.5997860772500259E-2</v>
      </c>
      <c r="Z682" s="15">
        <f t="shared" si="194"/>
        <v>0.48314523758864886</v>
      </c>
      <c r="AA682" s="14">
        <f t="shared" si="195"/>
        <v>0.49960967670336909</v>
      </c>
      <c r="AB682" s="14">
        <f t="shared" si="196"/>
        <v>6.9719141845276306E-2</v>
      </c>
      <c r="AC682" s="14">
        <f t="shared" si="197"/>
        <v>0.34851774229311749</v>
      </c>
      <c r="AD682" s="14">
        <f t="shared" si="198"/>
        <v>0.3347400411992188</v>
      </c>
      <c r="AE682" s="14">
        <f t="shared" si="199"/>
        <v>0.18198931128465889</v>
      </c>
      <c r="AF682" s="18">
        <f t="shared" si="200"/>
        <v>1</v>
      </c>
      <c r="AG682" s="18">
        <f t="shared" si="201"/>
        <v>1</v>
      </c>
      <c r="AH682" s="18">
        <f t="shared" si="202"/>
        <v>1</v>
      </c>
      <c r="AI682" s="19" t="str">
        <f t="shared" si="203"/>
        <v/>
      </c>
      <c r="AJ682" s="19" t="str">
        <f t="shared" si="204"/>
        <v/>
      </c>
      <c r="AK682" s="19" t="str">
        <f t="shared" si="205"/>
        <v/>
      </c>
    </row>
    <row r="683" spans="2:37" x14ac:dyDescent="0.15">
      <c r="B683" s="51" t="str">
        <f>IFERROR(IF(AND(AF683=1,AI683=1),MAX($B$5:B682)+1,""),"")</f>
        <v/>
      </c>
      <c r="C683" s="51" t="str">
        <f>IFERROR(IF(AND(AG683=1,AJ683=1),MAX($C$5:C682)+1,""),"")</f>
        <v/>
      </c>
      <c r="D683" s="51" t="str">
        <f>IFERROR(IF(AND(AH683=1,AK683=1),MAX($D$5:D682)+1,""),"")</f>
        <v/>
      </c>
      <c r="F683" s="5" t="s">
        <v>1463</v>
      </c>
      <c r="G683" s="5" t="s">
        <v>1464</v>
      </c>
      <c r="H683" s="12">
        <f>IFERROR([1]!EM_S_STM07_IS(F683,"9",$H$1,"1")/1000000,"")</f>
        <v>948.98840604999998</v>
      </c>
      <c r="I683" s="12">
        <f>IFERROR([1]!EM_S_STM07_IS(F683,"9",$I$1,"1")/1000000,"")</f>
        <v>944.6674803200001</v>
      </c>
      <c r="J683" s="12">
        <f>IFERROR([1]!EM_S_STM07_IS(F683,"9",$J$1,"1")/1000000,"")</f>
        <v>829.56631787000003</v>
      </c>
      <c r="K683" s="12">
        <f>IFERROR([1]!EM_S_STM07_IS(F683,"9",$K$1,"1")/1000000,"")</f>
        <v>802.99814098000002</v>
      </c>
      <c r="L683" s="12">
        <f>IFERROR([1]!EM_S_STM07_IS(F683,"9",$L$1,"1")/1000000,"")</f>
        <v>773.78596858000003</v>
      </c>
      <c r="M683" s="13">
        <f>IFERROR([1]!EM_S_STM07_IS(F683,"9",$M$1,"1")/1000000,"")</f>
        <v>671.24203784000008</v>
      </c>
      <c r="N683" s="12">
        <f>IFERROR([1]!EM_S_STM07_IS(F683,"61",$N$1,"1")/1000000,"")</f>
        <v>85.244026730000002</v>
      </c>
      <c r="O683" s="12">
        <f>IFERROR([1]!EM_S_STM07_IS(F683,"61",$O$1,"1")/1000000,"")</f>
        <v>-19.25750541</v>
      </c>
      <c r="P683" s="12">
        <f>IFERROR([1]!EM_S_STM07_IS(F683,"61",$P$1,"1")/1000000,"")</f>
        <v>3.6842726299999997</v>
      </c>
      <c r="Q683" s="12">
        <f>IFERROR([1]!EM_S_STM07_IS(F683,"61",$Q$1,"1")/1000000,"")</f>
        <v>-876.30605555999989</v>
      </c>
      <c r="R683" s="12">
        <f>IFERROR([1]!EM_S_STM07_IS(F683,"61",$R$1,"1")/1000000,"")</f>
        <v>12.44059109</v>
      </c>
      <c r="S683" s="12">
        <f>IFERROR([1]!EM_S_STM07_IS(F683,"61",$S$1,"1")/1000000,"")</f>
        <v>-60.652889590000001</v>
      </c>
      <c r="T683" s="20">
        <f t="shared" si="188"/>
        <v>-6.6909757141427995E-2</v>
      </c>
      <c r="U683" s="20">
        <f t="shared" si="189"/>
        <v>-1.9341949341262028</v>
      </c>
      <c r="V683" s="14">
        <f t="shared" si="190"/>
        <v>-4.5531912744698234E-3</v>
      </c>
      <c r="W683" s="14">
        <f t="shared" si="191"/>
        <v>-0.12184304514326065</v>
      </c>
      <c r="X683" s="14">
        <f t="shared" si="192"/>
        <v>-3.2026585840920642E-2</v>
      </c>
      <c r="Y683" s="14">
        <f t="shared" si="193"/>
        <v>-3.6378879239183148E-2</v>
      </c>
      <c r="Z683" s="15">
        <f t="shared" si="194"/>
        <v>-0.13252234455502168</v>
      </c>
      <c r="AA683" s="14">
        <f t="shared" si="195"/>
        <v>-1.2259103206256994</v>
      </c>
      <c r="AB683" s="14">
        <f t="shared" si="196"/>
        <v>1.1913161934300607</v>
      </c>
      <c r="AC683" s="14">
        <f t="shared" si="197"/>
        <v>-238.8504914170806</v>
      </c>
      <c r="AD683" s="14">
        <f t="shared" si="198"/>
        <v>1.0141966280057826</v>
      </c>
      <c r="AE683" s="14">
        <f t="shared" si="199"/>
        <v>-5.8754025553298685</v>
      </c>
      <c r="AF683" s="18" t="str">
        <f t="shared" si="200"/>
        <v/>
      </c>
      <c r="AG683" s="18" t="str">
        <f t="shared" si="201"/>
        <v/>
      </c>
      <c r="AH683" s="18" t="str">
        <f t="shared" si="202"/>
        <v/>
      </c>
      <c r="AI683" s="19" t="str">
        <f t="shared" si="203"/>
        <v/>
      </c>
      <c r="AJ683" s="19" t="str">
        <f t="shared" si="204"/>
        <v/>
      </c>
      <c r="AK683" s="19" t="str">
        <f t="shared" si="205"/>
        <v/>
      </c>
    </row>
    <row r="684" spans="2:37" x14ac:dyDescent="0.15">
      <c r="B684" s="51" t="str">
        <f>IFERROR(IF(AND(AF684=1,AI684=1),MAX($B$5:B683)+1,""),"")</f>
        <v/>
      </c>
      <c r="C684" s="51" t="str">
        <f>IFERROR(IF(AND(AG684=1,AJ684=1),MAX($C$5:C683)+1,""),"")</f>
        <v/>
      </c>
      <c r="D684" s="51" t="str">
        <f>IFERROR(IF(AND(AH684=1,AK684=1),MAX($D$5:D683)+1,""),"")</f>
        <v/>
      </c>
      <c r="F684" s="5" t="s">
        <v>1465</v>
      </c>
      <c r="G684" s="5" t="s">
        <v>1466</v>
      </c>
      <c r="H684" s="12">
        <f>IFERROR([1]!EM_S_STM07_IS(F684,"9",$H$1,"1")/1000000,"")</f>
        <v>1856.6379719500001</v>
      </c>
      <c r="I684" s="12">
        <f>IFERROR([1]!EM_S_STM07_IS(F684,"9",$I$1,"1")/1000000,"")</f>
        <v>2087.1777027399999</v>
      </c>
      <c r="J684" s="12">
        <f>IFERROR([1]!EM_S_STM07_IS(F684,"9",$J$1,"1")/1000000,"")</f>
        <v>1765.1955233599999</v>
      </c>
      <c r="K684" s="12">
        <f>IFERROR([1]!EM_S_STM07_IS(F684,"9",$K$1,"1")/1000000,"")</f>
        <v>1832.6233146700001</v>
      </c>
      <c r="L684" s="12">
        <f>IFERROR([1]!EM_S_STM07_IS(F684,"9",$L$1,"1")/1000000,"")</f>
        <v>2258.8932612499998</v>
      </c>
      <c r="M684" s="13">
        <f>IFERROR([1]!EM_S_STM07_IS(F684,"9",$M$1,"1")/1000000,"")</f>
        <v>2281.4905056299999</v>
      </c>
      <c r="N684" s="12">
        <f>IFERROR([1]!EM_S_STM07_IS(F684,"61",$N$1,"1")/1000000,"")</f>
        <v>131.22970351999999</v>
      </c>
      <c r="O684" s="12">
        <f>IFERROR([1]!EM_S_STM07_IS(F684,"61",$O$1,"1")/1000000,"")</f>
        <v>131.84364909999999</v>
      </c>
      <c r="P684" s="12">
        <f>IFERROR([1]!EM_S_STM07_IS(F684,"61",$P$1,"1")/1000000,"")</f>
        <v>93.89097615</v>
      </c>
      <c r="Q684" s="12">
        <f>IFERROR([1]!EM_S_STM07_IS(F684,"61",$Q$1,"1")/1000000,"")</f>
        <v>49.848432590000002</v>
      </c>
      <c r="R684" s="12">
        <f>IFERROR([1]!EM_S_STM07_IS(F684,"61",$R$1,"1")/1000000,"")</f>
        <v>51.790534239999999</v>
      </c>
      <c r="S684" s="12">
        <f>IFERROR([1]!EM_S_STM07_IS(F684,"61",$S$1,"1")/1000000,"")</f>
        <v>56.380508799999994</v>
      </c>
      <c r="T684" s="20">
        <f t="shared" si="188"/>
        <v>4.2073345433788711E-2</v>
      </c>
      <c r="U684" s="20">
        <f t="shared" si="189"/>
        <v>-0.1554616631997624</v>
      </c>
      <c r="V684" s="14">
        <f t="shared" si="190"/>
        <v>0.12417053527558054</v>
      </c>
      <c r="W684" s="14">
        <f t="shared" si="191"/>
        <v>-0.15426677803107469</v>
      </c>
      <c r="X684" s="14">
        <f t="shared" si="192"/>
        <v>3.8198483067560303E-2</v>
      </c>
      <c r="Y684" s="14">
        <f t="shared" si="193"/>
        <v>0.23260096232965255</v>
      </c>
      <c r="Z684" s="15">
        <f t="shared" si="194"/>
        <v>1.0003679575145362E-2</v>
      </c>
      <c r="AA684" s="14">
        <f t="shared" si="195"/>
        <v>4.6784040772174604E-3</v>
      </c>
      <c r="AB684" s="14">
        <f t="shared" si="196"/>
        <v>-0.28786121446937407</v>
      </c>
      <c r="AC684" s="14">
        <f t="shared" si="197"/>
        <v>-0.46908175168652771</v>
      </c>
      <c r="AD684" s="14">
        <f t="shared" si="198"/>
        <v>3.8960134734298532E-2</v>
      </c>
      <c r="AE684" s="14">
        <f t="shared" si="199"/>
        <v>8.862574266428333E-2</v>
      </c>
      <c r="AF684" s="18" t="str">
        <f t="shared" si="200"/>
        <v/>
      </c>
      <c r="AG684" s="18" t="str">
        <f t="shared" si="201"/>
        <v/>
      </c>
      <c r="AH684" s="18" t="str">
        <f t="shared" si="202"/>
        <v/>
      </c>
      <c r="AI684" s="19" t="str">
        <f t="shared" si="203"/>
        <v/>
      </c>
      <c r="AJ684" s="19" t="str">
        <f t="shared" si="204"/>
        <v/>
      </c>
      <c r="AK684" s="19" t="str">
        <f t="shared" si="205"/>
        <v/>
      </c>
    </row>
    <row r="685" spans="2:37" x14ac:dyDescent="0.15">
      <c r="B685" s="51" t="str">
        <f>IFERROR(IF(AND(AF685=1,AI685=1),MAX($B$5:B684)+1,""),"")</f>
        <v/>
      </c>
      <c r="C685" s="51" t="str">
        <f>IFERROR(IF(AND(AG685=1,AJ685=1),MAX($C$5:C684)+1,""),"")</f>
        <v/>
      </c>
      <c r="D685" s="51" t="str">
        <f>IFERROR(IF(AND(AH685=1,AK685=1),MAX($D$5:D684)+1,""),"")</f>
        <v/>
      </c>
      <c r="F685" s="5" t="s">
        <v>1467</v>
      </c>
      <c r="G685" s="5" t="s">
        <v>1468</v>
      </c>
      <c r="H685" s="12">
        <f>IFERROR([1]!EM_S_STM07_IS(F685,"9",$H$1,"1")/1000000,"")</f>
        <v>257.13636715000001</v>
      </c>
      <c r="I685" s="12">
        <f>IFERROR([1]!EM_S_STM07_IS(F685,"9",$I$1,"1")/1000000,"")</f>
        <v>277.36366089999996</v>
      </c>
      <c r="J685" s="12">
        <f>IFERROR([1]!EM_S_STM07_IS(F685,"9",$J$1,"1")/1000000,"")</f>
        <v>282.44005883999995</v>
      </c>
      <c r="K685" s="12">
        <f>IFERROR([1]!EM_S_STM07_IS(F685,"9",$K$1,"1")/1000000,"")</f>
        <v>327.42809445</v>
      </c>
      <c r="L685" s="12">
        <f>IFERROR([1]!EM_S_STM07_IS(F685,"9",$L$1,"1")/1000000,"")</f>
        <v>261.33453933999999</v>
      </c>
      <c r="M685" s="13">
        <f>IFERROR([1]!EM_S_STM07_IS(F685,"9",$M$1,"1")/1000000,"")</f>
        <v>188.02015847000001</v>
      </c>
      <c r="N685" s="12">
        <f>IFERROR([1]!EM_S_STM07_IS(F685,"61",$N$1,"1")/1000000,"")</f>
        <v>40.369979549999996</v>
      </c>
      <c r="O685" s="12">
        <f>IFERROR([1]!EM_S_STM07_IS(F685,"61",$O$1,"1")/1000000,"")</f>
        <v>33.820248590000006</v>
      </c>
      <c r="P685" s="12">
        <f>IFERROR([1]!EM_S_STM07_IS(F685,"61",$P$1,"1")/1000000,"")</f>
        <v>31.288919750000002</v>
      </c>
      <c r="Q685" s="12">
        <f>IFERROR([1]!EM_S_STM07_IS(F685,"61",$Q$1,"1")/1000000,"")</f>
        <v>27.628495449999999</v>
      </c>
      <c r="R685" s="12">
        <f>IFERROR([1]!EM_S_STM07_IS(F685,"61",$R$1,"1")/1000000,"")</f>
        <v>14.2100352</v>
      </c>
      <c r="S685" s="12">
        <f>IFERROR([1]!EM_S_STM07_IS(F685,"61",$S$1,"1")/1000000,"")</f>
        <v>10.92253747</v>
      </c>
      <c r="T685" s="20">
        <f t="shared" si="188"/>
        <v>-6.0691651982071493E-2</v>
      </c>
      <c r="U685" s="20">
        <f t="shared" si="189"/>
        <v>-0.23006687856511332</v>
      </c>
      <c r="V685" s="14">
        <f t="shared" si="190"/>
        <v>7.8663683298443698E-2</v>
      </c>
      <c r="W685" s="14">
        <f t="shared" si="191"/>
        <v>1.8302318059719529E-2</v>
      </c>
      <c r="X685" s="14">
        <f t="shared" si="192"/>
        <v>0.15928348051890692</v>
      </c>
      <c r="Y685" s="14">
        <f t="shared" si="193"/>
        <v>-0.20185670145691437</v>
      </c>
      <c r="Z685" s="15">
        <f t="shared" si="194"/>
        <v>-0.28053842808208723</v>
      </c>
      <c r="AA685" s="14">
        <f t="shared" si="195"/>
        <v>-0.16224261277833596</v>
      </c>
      <c r="AB685" s="14">
        <f t="shared" si="196"/>
        <v>-7.4846547424505597E-2</v>
      </c>
      <c r="AC685" s="14">
        <f t="shared" si="197"/>
        <v>-0.11698787715418019</v>
      </c>
      <c r="AD685" s="14">
        <f t="shared" si="198"/>
        <v>-0.48567466419891492</v>
      </c>
      <c r="AE685" s="14">
        <f t="shared" si="199"/>
        <v>-0.23135042832265468</v>
      </c>
      <c r="AF685" s="18" t="str">
        <f t="shared" si="200"/>
        <v/>
      </c>
      <c r="AG685" s="18" t="str">
        <f t="shared" si="201"/>
        <v/>
      </c>
      <c r="AH685" s="18" t="str">
        <f t="shared" si="202"/>
        <v/>
      </c>
      <c r="AI685" s="19" t="str">
        <f t="shared" si="203"/>
        <v/>
      </c>
      <c r="AJ685" s="19" t="str">
        <f t="shared" si="204"/>
        <v/>
      </c>
      <c r="AK685" s="19" t="str">
        <f t="shared" si="205"/>
        <v/>
      </c>
    </row>
    <row r="686" spans="2:37" x14ac:dyDescent="0.15">
      <c r="B686" s="51" t="str">
        <f>IFERROR(IF(AND(AF686=1,AI686=1),MAX($B$5:B685)+1,""),"")</f>
        <v/>
      </c>
      <c r="C686" s="51" t="str">
        <f>IFERROR(IF(AND(AG686=1,AJ686=1),MAX($C$5:C685)+1,""),"")</f>
        <v/>
      </c>
      <c r="D686" s="51" t="str">
        <f>IFERROR(IF(AND(AH686=1,AK686=1),MAX($D$5:D685)+1,""),"")</f>
        <v/>
      </c>
      <c r="F686" s="5" t="s">
        <v>1469</v>
      </c>
      <c r="G686" s="5" t="s">
        <v>1470</v>
      </c>
      <c r="H686" s="12">
        <f>IFERROR([1]!EM_S_STM07_IS(F686,"9",$H$1,"1")/1000000,"")</f>
        <v>258.43511884999998</v>
      </c>
      <c r="I686" s="12">
        <f>IFERROR([1]!EM_S_STM07_IS(F686,"9",$I$1,"1")/1000000,"")</f>
        <v>230.79494922999999</v>
      </c>
      <c r="J686" s="12">
        <f>IFERROR([1]!EM_S_STM07_IS(F686,"9",$J$1,"1")/1000000,"")</f>
        <v>272.19416064999996</v>
      </c>
      <c r="K686" s="12">
        <f>IFERROR([1]!EM_S_STM07_IS(F686,"9",$K$1,"1")/1000000,"")</f>
        <v>261.45126456000003</v>
      </c>
      <c r="L686" s="12">
        <f>IFERROR([1]!EM_S_STM07_IS(F686,"9",$L$1,"1")/1000000,"")</f>
        <v>362.22758279999999</v>
      </c>
      <c r="M686" s="13">
        <f>IFERROR([1]!EM_S_STM07_IS(F686,"9",$M$1,"1")/1000000,"")</f>
        <v>323.07081168999997</v>
      </c>
      <c r="N686" s="12">
        <f>IFERROR([1]!EM_S_STM07_IS(F686,"61",$N$1,"1")/1000000,"")</f>
        <v>53.354082249999998</v>
      </c>
      <c r="O686" s="12">
        <f>IFERROR([1]!EM_S_STM07_IS(F686,"61",$O$1,"1")/1000000,"")</f>
        <v>30.93834584</v>
      </c>
      <c r="P686" s="12">
        <f>IFERROR([1]!EM_S_STM07_IS(F686,"61",$P$1,"1")/1000000,"")</f>
        <v>33.532192180000003</v>
      </c>
      <c r="Q686" s="12">
        <f>IFERROR([1]!EM_S_STM07_IS(F686,"61",$Q$1,"1")/1000000,"")</f>
        <v>33.870315130000002</v>
      </c>
      <c r="R686" s="12">
        <f>IFERROR([1]!EM_S_STM07_IS(F686,"61",$R$1,"1")/1000000,"")</f>
        <v>50.788058659999997</v>
      </c>
      <c r="S686" s="12">
        <f>IFERROR([1]!EM_S_STM07_IS(F686,"61",$S$1,"1")/1000000,"")</f>
        <v>32.450262699999996</v>
      </c>
      <c r="T686" s="20">
        <f t="shared" si="188"/>
        <v>4.5656974677233064E-2</v>
      </c>
      <c r="U686" s="20">
        <f t="shared" si="189"/>
        <v>-9.466332771670527E-2</v>
      </c>
      <c r="V686" s="14">
        <f t="shared" si="190"/>
        <v>-0.10695206496313223</v>
      </c>
      <c r="W686" s="14">
        <f t="shared" si="191"/>
        <v>0.17937659189735283</v>
      </c>
      <c r="X686" s="14">
        <f t="shared" si="192"/>
        <v>-3.9467768391305245E-2</v>
      </c>
      <c r="Y686" s="14">
        <f t="shared" si="193"/>
        <v>0.38544972582021292</v>
      </c>
      <c r="Z686" s="15">
        <f t="shared" si="194"/>
        <v>-0.10809991554845233</v>
      </c>
      <c r="AA686" s="14">
        <f t="shared" si="195"/>
        <v>-0.4201316087673872</v>
      </c>
      <c r="AB686" s="14">
        <f t="shared" si="196"/>
        <v>8.3839205670990791E-2</v>
      </c>
      <c r="AC686" s="14">
        <f t="shared" si="197"/>
        <v>1.0083532510638225E-2</v>
      </c>
      <c r="AD686" s="14">
        <f t="shared" si="198"/>
        <v>0.49948586144140772</v>
      </c>
      <c r="AE686" s="14">
        <f t="shared" si="199"/>
        <v>-0.36106510947311726</v>
      </c>
      <c r="AF686" s="18" t="str">
        <f t="shared" si="200"/>
        <v/>
      </c>
      <c r="AG686" s="18" t="str">
        <f t="shared" si="201"/>
        <v/>
      </c>
      <c r="AH686" s="18" t="str">
        <f t="shared" si="202"/>
        <v/>
      </c>
      <c r="AI686" s="19" t="str">
        <f t="shared" si="203"/>
        <v/>
      </c>
      <c r="AJ686" s="19" t="str">
        <f t="shared" si="204"/>
        <v/>
      </c>
      <c r="AK686" s="19" t="str">
        <f t="shared" si="205"/>
        <v/>
      </c>
    </row>
    <row r="687" spans="2:37" x14ac:dyDescent="0.15">
      <c r="B687" s="51" t="str">
        <f>IFERROR(IF(AND(AF687=1,AI687=1),MAX($B$5:B686)+1,""),"")</f>
        <v/>
      </c>
      <c r="C687" s="51" t="str">
        <f>IFERROR(IF(AND(AG687=1,AJ687=1),MAX($C$5:C686)+1,""),"")</f>
        <v/>
      </c>
      <c r="D687" s="51" t="str">
        <f>IFERROR(IF(AND(AH687=1,AK687=1),MAX($D$5:D686)+1,""),"")</f>
        <v/>
      </c>
      <c r="F687" s="5" t="s">
        <v>1471</v>
      </c>
      <c r="G687" s="5" t="s">
        <v>1472</v>
      </c>
      <c r="H687" s="12">
        <f>IFERROR([1]!EM_S_STM07_IS(F687,"9",$H$1,"1")/1000000,"")</f>
        <v>1455.9375243900001</v>
      </c>
      <c r="I687" s="12">
        <f>IFERROR([1]!EM_S_STM07_IS(F687,"9",$I$1,"1")/1000000,"")</f>
        <v>1554.94329614</v>
      </c>
      <c r="J687" s="12">
        <f>IFERROR([1]!EM_S_STM07_IS(F687,"9",$J$1,"1")/1000000,"")</f>
        <v>1597.5161091</v>
      </c>
      <c r="K687" s="12">
        <f>IFERROR([1]!EM_S_STM07_IS(F687,"9",$K$1,"1")/1000000,"")</f>
        <v>1735.5007378399998</v>
      </c>
      <c r="L687" s="12">
        <f>IFERROR([1]!EM_S_STM07_IS(F687,"9",$L$1,"1")/1000000,"")</f>
        <v>2202.7243701399998</v>
      </c>
      <c r="M687" s="13">
        <f>IFERROR([1]!EM_S_STM07_IS(F687,"9",$M$1,"1")/1000000,"")</f>
        <v>2209.7448690000001</v>
      </c>
      <c r="N687" s="12">
        <f>IFERROR([1]!EM_S_STM07_IS(F687,"61",$N$1,"1")/1000000,"")</f>
        <v>108.80350809999999</v>
      </c>
      <c r="O687" s="12">
        <f>IFERROR([1]!EM_S_STM07_IS(F687,"61",$O$1,"1")/1000000,"")</f>
        <v>81.343091670000007</v>
      </c>
      <c r="P687" s="12">
        <f>IFERROR([1]!EM_S_STM07_IS(F687,"61",$P$1,"1")/1000000,"")</f>
        <v>129.37602942000001</v>
      </c>
      <c r="Q687" s="12">
        <f>IFERROR([1]!EM_S_STM07_IS(F687,"61",$Q$1,"1")/1000000,"")</f>
        <v>180.01661716000001</v>
      </c>
      <c r="R687" s="12">
        <f>IFERROR([1]!EM_S_STM07_IS(F687,"61",$R$1,"1")/1000000,"")</f>
        <v>194.47994675000001</v>
      </c>
      <c r="S687" s="12">
        <f>IFERROR([1]!EM_S_STM07_IS(F687,"61",$S$1,"1")/1000000,"")</f>
        <v>230.86256075999998</v>
      </c>
      <c r="T687" s="20">
        <f t="shared" si="188"/>
        <v>8.7025867537575019E-2</v>
      </c>
      <c r="U687" s="20">
        <f t="shared" si="189"/>
        <v>0.16236392304669756</v>
      </c>
      <c r="V687" s="14">
        <f t="shared" si="190"/>
        <v>6.8001387485002646E-2</v>
      </c>
      <c r="W687" s="14">
        <f t="shared" si="191"/>
        <v>2.7379013154809537E-2</v>
      </c>
      <c r="X687" s="14">
        <f t="shared" si="192"/>
        <v>8.6374483458408979E-2</v>
      </c>
      <c r="Y687" s="14">
        <f t="shared" si="193"/>
        <v>0.26921546163184318</v>
      </c>
      <c r="Z687" s="15">
        <f t="shared" si="194"/>
        <v>3.1871889897663913E-3</v>
      </c>
      <c r="AA687" s="14">
        <f t="shared" si="195"/>
        <v>-0.25238539555876677</v>
      </c>
      <c r="AB687" s="14">
        <f t="shared" si="196"/>
        <v>0.59049805907137587</v>
      </c>
      <c r="AC687" s="14">
        <f t="shared" si="197"/>
        <v>0.3914217182813895</v>
      </c>
      <c r="AD687" s="14">
        <f t="shared" si="198"/>
        <v>8.0344413855665861E-2</v>
      </c>
      <c r="AE687" s="14">
        <f t="shared" si="199"/>
        <v>0.18707642930799995</v>
      </c>
      <c r="AF687" s="18" t="str">
        <f t="shared" si="200"/>
        <v/>
      </c>
      <c r="AG687" s="18" t="str">
        <f t="shared" si="201"/>
        <v/>
      </c>
      <c r="AH687" s="18" t="str">
        <f t="shared" si="202"/>
        <v/>
      </c>
      <c r="AI687" s="19" t="str">
        <f t="shared" si="203"/>
        <v/>
      </c>
      <c r="AJ687" s="19" t="str">
        <f t="shared" si="204"/>
        <v/>
      </c>
      <c r="AK687" s="19" t="str">
        <f t="shared" si="205"/>
        <v/>
      </c>
    </row>
    <row r="688" spans="2:37" x14ac:dyDescent="0.15">
      <c r="B688" s="51" t="str">
        <f>IFERROR(IF(AND(AF688=1,AI688=1),MAX($B$5:B687)+1,""),"")</f>
        <v/>
      </c>
      <c r="C688" s="51" t="str">
        <f>IFERROR(IF(AND(AG688=1,AJ688=1),MAX($C$5:C687)+1,""),"")</f>
        <v/>
      </c>
      <c r="D688" s="51" t="str">
        <f>IFERROR(IF(AND(AH688=1,AK688=1),MAX($D$5:D687)+1,""),"")</f>
        <v/>
      </c>
      <c r="F688" s="5" t="s">
        <v>1473</v>
      </c>
      <c r="G688" s="5" t="s">
        <v>1474</v>
      </c>
      <c r="H688" s="12">
        <f>IFERROR([1]!EM_S_STM07_IS(F688,"9",$H$1,"1")/1000000,"")</f>
        <v>1923.38942505</v>
      </c>
      <c r="I688" s="12">
        <f>IFERROR([1]!EM_S_STM07_IS(F688,"9",$I$1,"1")/1000000,"")</f>
        <v>2626.48086371</v>
      </c>
      <c r="J688" s="12">
        <f>IFERROR([1]!EM_S_STM07_IS(F688,"9",$J$1,"1")/1000000,"")</f>
        <v>2680.57188795</v>
      </c>
      <c r="K688" s="12">
        <f>IFERROR([1]!EM_S_STM07_IS(F688,"9",$K$1,"1")/1000000,"")</f>
        <v>3603.3293396199997</v>
      </c>
      <c r="L688" s="12">
        <f>IFERROR([1]!EM_S_STM07_IS(F688,"9",$L$1,"1")/1000000,"")</f>
        <v>4094.3705622299999</v>
      </c>
      <c r="M688" s="13">
        <f>IFERROR([1]!EM_S_STM07_IS(F688,"9",$M$1,"1")/1000000,"")</f>
        <v>4237.3989722400001</v>
      </c>
      <c r="N688" s="12">
        <f>IFERROR([1]!EM_S_STM07_IS(F688,"61",$N$1,"1")/1000000,"")</f>
        <v>123.45495526000001</v>
      </c>
      <c r="O688" s="12">
        <f>IFERROR([1]!EM_S_STM07_IS(F688,"61",$O$1,"1")/1000000,"")</f>
        <v>137.80957215999999</v>
      </c>
      <c r="P688" s="12">
        <f>IFERROR([1]!EM_S_STM07_IS(F688,"61",$P$1,"1")/1000000,"")</f>
        <v>139.94416253999998</v>
      </c>
      <c r="Q688" s="12">
        <f>IFERROR([1]!EM_S_STM07_IS(F688,"61",$Q$1,"1")/1000000,"")</f>
        <v>118.13116896</v>
      </c>
      <c r="R688" s="12">
        <f>IFERROR([1]!EM_S_STM07_IS(F688,"61",$R$1,"1")/1000000,"")</f>
        <v>80.856947059999996</v>
      </c>
      <c r="S688" s="12">
        <f>IFERROR([1]!EM_S_STM07_IS(F688,"61",$S$1,"1")/1000000,"")</f>
        <v>34.902921929999998</v>
      </c>
      <c r="T688" s="20">
        <f t="shared" si="188"/>
        <v>0.17113356081126918</v>
      </c>
      <c r="U688" s="20">
        <f t="shared" si="189"/>
        <v>-0.22326897617895158</v>
      </c>
      <c r="V688" s="14">
        <f t="shared" si="190"/>
        <v>0.36554814615439751</v>
      </c>
      <c r="W688" s="14">
        <f t="shared" si="191"/>
        <v>2.0594486328598061E-2</v>
      </c>
      <c r="X688" s="14">
        <f t="shared" si="192"/>
        <v>0.34423902444776056</v>
      </c>
      <c r="Y688" s="14">
        <f t="shared" si="193"/>
        <v>0.13627431087433836</v>
      </c>
      <c r="Z688" s="15">
        <f t="shared" si="194"/>
        <v>3.4932942154629935E-2</v>
      </c>
      <c r="AA688" s="14">
        <f t="shared" si="195"/>
        <v>0.11627412500185763</v>
      </c>
      <c r="AB688" s="14">
        <f t="shared" si="196"/>
        <v>1.5489420266987583E-2</v>
      </c>
      <c r="AC688" s="14">
        <f t="shared" si="197"/>
        <v>-0.15586926374128121</v>
      </c>
      <c r="AD688" s="14">
        <f t="shared" si="198"/>
        <v>-0.31553249009684564</v>
      </c>
      <c r="AE688" s="14">
        <f t="shared" si="199"/>
        <v>-0.568337376080991</v>
      </c>
      <c r="AF688" s="18" t="str">
        <f t="shared" si="200"/>
        <v/>
      </c>
      <c r="AG688" s="18" t="str">
        <f t="shared" si="201"/>
        <v/>
      </c>
      <c r="AH688" s="18" t="str">
        <f t="shared" si="202"/>
        <v/>
      </c>
      <c r="AI688" s="19" t="str">
        <f t="shared" si="203"/>
        <v/>
      </c>
      <c r="AJ688" s="19" t="str">
        <f t="shared" si="204"/>
        <v/>
      </c>
      <c r="AK688" s="19" t="str">
        <f t="shared" si="205"/>
        <v/>
      </c>
    </row>
    <row r="689" spans="2:37" x14ac:dyDescent="0.15">
      <c r="B689" s="51" t="str">
        <f>IFERROR(IF(AND(AF689=1,AI689=1),MAX($B$5:B688)+1,""),"")</f>
        <v/>
      </c>
      <c r="C689" s="51" t="str">
        <f>IFERROR(IF(AND(AG689=1,AJ689=1),MAX($C$5:C688)+1,""),"")</f>
        <v/>
      </c>
      <c r="D689" s="51" t="str">
        <f>IFERROR(IF(AND(AH689=1,AK689=1),MAX($D$5:D688)+1,""),"")</f>
        <v/>
      </c>
      <c r="F689" s="5" t="s">
        <v>1475</v>
      </c>
      <c r="G689" s="5" t="s">
        <v>1476</v>
      </c>
      <c r="H689" s="12">
        <f>IFERROR([1]!EM_S_STM07_IS(F689,"9",$H$1,"1")/1000000,"")</f>
        <v>871.73125203999996</v>
      </c>
      <c r="I689" s="12">
        <f>IFERROR([1]!EM_S_STM07_IS(F689,"9",$I$1,"1")/1000000,"")</f>
        <v>1368.54176777</v>
      </c>
      <c r="J689" s="12">
        <f>IFERROR([1]!EM_S_STM07_IS(F689,"9",$J$1,"1")/1000000,"")</f>
        <v>1183.2086394300002</v>
      </c>
      <c r="K689" s="12">
        <f>IFERROR([1]!EM_S_STM07_IS(F689,"9",$K$1,"1")/1000000,"")</f>
        <v>1192.96655895</v>
      </c>
      <c r="L689" s="12">
        <f>IFERROR([1]!EM_S_STM07_IS(F689,"9",$L$1,"1")/1000000,"")</f>
        <v>3053.43788713</v>
      </c>
      <c r="M689" s="13">
        <f>IFERROR([1]!EM_S_STM07_IS(F689,"9",$M$1,"1")/1000000,"")</f>
        <v>4953.1734907500004</v>
      </c>
      <c r="N689" s="12">
        <f>IFERROR([1]!EM_S_STM07_IS(F689,"61",$N$1,"1")/1000000,"")</f>
        <v>85.257783079999996</v>
      </c>
      <c r="O689" s="12">
        <f>IFERROR([1]!EM_S_STM07_IS(F689,"61",$O$1,"1")/1000000,"")</f>
        <v>108.53398837</v>
      </c>
      <c r="P689" s="12">
        <f>IFERROR([1]!EM_S_STM07_IS(F689,"61",$P$1,"1")/1000000,"")</f>
        <v>-11.661487710000001</v>
      </c>
      <c r="Q689" s="12">
        <f>IFERROR([1]!EM_S_STM07_IS(F689,"61",$Q$1,"1")/1000000,"")</f>
        <v>-63.41334492</v>
      </c>
      <c r="R689" s="12">
        <f>IFERROR([1]!EM_S_STM07_IS(F689,"61",$R$1,"1")/1000000,"")</f>
        <v>147.22406538999999</v>
      </c>
      <c r="S689" s="12">
        <f>IFERROR([1]!EM_S_STM07_IS(F689,"61",$S$1,"1")/1000000,"")</f>
        <v>218.10584072</v>
      </c>
      <c r="T689" s="20">
        <f t="shared" si="188"/>
        <v>0.41546842120651362</v>
      </c>
      <c r="U689" s="20">
        <f t="shared" si="189"/>
        <v>0.20666482237169626</v>
      </c>
      <c r="V689" s="14">
        <f t="shared" si="190"/>
        <v>0.56991247539580414</v>
      </c>
      <c r="W689" s="14">
        <f t="shared" si="191"/>
        <v>-0.13542380123479525</v>
      </c>
      <c r="X689" s="14">
        <f t="shared" si="192"/>
        <v>8.2469982003348513E-3</v>
      </c>
      <c r="Y689" s="14">
        <f t="shared" si="193"/>
        <v>1.5595335126724006</v>
      </c>
      <c r="Z689" s="15">
        <f t="shared" si="194"/>
        <v>0.62216284523986431</v>
      </c>
      <c r="AA689" s="14">
        <f t="shared" si="195"/>
        <v>0.27300974115359333</v>
      </c>
      <c r="AB689" s="14">
        <f t="shared" si="196"/>
        <v>-1.1074454913629928</v>
      </c>
      <c r="AC689" s="14">
        <f t="shared" si="197"/>
        <v>-4.4378434807783194</v>
      </c>
      <c r="AD689" s="14">
        <f t="shared" si="198"/>
        <v>3.3216574614654473</v>
      </c>
      <c r="AE689" s="14">
        <f t="shared" si="199"/>
        <v>0.48145508780940488</v>
      </c>
      <c r="AF689" s="18">
        <f t="shared" si="200"/>
        <v>1</v>
      </c>
      <c r="AG689" s="18">
        <f t="shared" si="201"/>
        <v>1</v>
      </c>
      <c r="AH689" s="18">
        <f t="shared" si="202"/>
        <v>1</v>
      </c>
      <c r="AI689" s="19" t="str">
        <f t="shared" si="203"/>
        <v/>
      </c>
      <c r="AJ689" s="19" t="str">
        <f t="shared" si="204"/>
        <v/>
      </c>
      <c r="AK689" s="19" t="str">
        <f t="shared" si="205"/>
        <v/>
      </c>
    </row>
    <row r="690" spans="2:37" x14ac:dyDescent="0.15">
      <c r="B690" s="51" t="str">
        <f>IFERROR(IF(AND(AF690=1,AI690=1),MAX($B$5:B689)+1,""),"")</f>
        <v/>
      </c>
      <c r="C690" s="51" t="str">
        <f>IFERROR(IF(AND(AG690=1,AJ690=1),MAX($C$5:C689)+1,""),"")</f>
        <v/>
      </c>
      <c r="D690" s="51" t="str">
        <f>IFERROR(IF(AND(AH690=1,AK690=1),MAX($D$5:D689)+1,""),"")</f>
        <v/>
      </c>
      <c r="F690" s="5" t="s">
        <v>1477</v>
      </c>
      <c r="G690" s="5" t="s">
        <v>1478</v>
      </c>
      <c r="H690" s="12">
        <f>IFERROR([1]!EM_S_STM07_IS(F690,"9",$H$1,"1")/1000000,"")</f>
        <v>587.70908221000002</v>
      </c>
      <c r="I690" s="12">
        <f>IFERROR([1]!EM_S_STM07_IS(F690,"9",$I$1,"1")/1000000,"")</f>
        <v>478.08656866000001</v>
      </c>
      <c r="J690" s="12">
        <f>IFERROR([1]!EM_S_STM07_IS(F690,"9",$J$1,"1")/1000000,"")</f>
        <v>529.09447807000004</v>
      </c>
      <c r="K690" s="12">
        <f>IFERROR([1]!EM_S_STM07_IS(F690,"9",$K$1,"1")/1000000,"")</f>
        <v>1064.2317286299999</v>
      </c>
      <c r="L690" s="12">
        <f>IFERROR([1]!EM_S_STM07_IS(F690,"9",$L$1,"1")/1000000,"")</f>
        <v>545.79280294</v>
      </c>
      <c r="M690" s="13">
        <f>IFERROR([1]!EM_S_STM07_IS(F690,"9",$M$1,"1")/1000000,"")</f>
        <v>727.99039579999999</v>
      </c>
      <c r="N690" s="12">
        <f>IFERROR([1]!EM_S_STM07_IS(F690,"61",$N$1,"1")/1000000,"")</f>
        <v>96.267518190000004</v>
      </c>
      <c r="O690" s="12">
        <f>IFERROR([1]!EM_S_STM07_IS(F690,"61",$O$1,"1")/1000000,"")</f>
        <v>-139.69151218000002</v>
      </c>
      <c r="P690" s="12">
        <f>IFERROR([1]!EM_S_STM07_IS(F690,"61",$P$1,"1")/1000000,"")</f>
        <v>5.3246708399999996</v>
      </c>
      <c r="Q690" s="12">
        <f>IFERROR([1]!EM_S_STM07_IS(F690,"61",$Q$1,"1")/1000000,"")</f>
        <v>12.980665570000001</v>
      </c>
      <c r="R690" s="12">
        <f>IFERROR([1]!EM_S_STM07_IS(F690,"61",$R$1,"1")/1000000,"")</f>
        <v>-5.3774336399999996</v>
      </c>
      <c r="S690" s="12">
        <f>IFERROR([1]!EM_S_STM07_IS(F690,"61",$S$1,"1")/1000000,"")</f>
        <v>31.061735609999999</v>
      </c>
      <c r="T690" s="20">
        <f t="shared" si="188"/>
        <v>4.3740773769531893E-2</v>
      </c>
      <c r="U690" s="20">
        <f t="shared" si="189"/>
        <v>-0.20246603323081691</v>
      </c>
      <c r="V690" s="14">
        <f t="shared" si="190"/>
        <v>-0.18652513100151433</v>
      </c>
      <c r="W690" s="14">
        <f t="shared" si="191"/>
        <v>0.106691785031667</v>
      </c>
      <c r="X690" s="14">
        <f t="shared" si="192"/>
        <v>1.011420970621433</v>
      </c>
      <c r="Y690" s="14">
        <f t="shared" si="193"/>
        <v>-0.48714853329677876</v>
      </c>
      <c r="Z690" s="15">
        <f t="shared" si="194"/>
        <v>0.33382190435374665</v>
      </c>
      <c r="AA690" s="14">
        <f t="shared" si="195"/>
        <v>-2.4510762800002337</v>
      </c>
      <c r="AB690" s="14">
        <f t="shared" si="196"/>
        <v>1.0381173541391613</v>
      </c>
      <c r="AC690" s="14">
        <f t="shared" si="197"/>
        <v>1.4378343676169854</v>
      </c>
      <c r="AD690" s="14">
        <f t="shared" si="198"/>
        <v>-1.4142648626914742</v>
      </c>
      <c r="AE690" s="14">
        <f t="shared" si="199"/>
        <v>6.7763122131247728</v>
      </c>
      <c r="AF690" s="18" t="str">
        <f t="shared" si="200"/>
        <v/>
      </c>
      <c r="AG690" s="18" t="str">
        <f t="shared" si="201"/>
        <v/>
      </c>
      <c r="AH690" s="18" t="str">
        <f t="shared" si="202"/>
        <v/>
      </c>
      <c r="AI690" s="19" t="str">
        <f t="shared" si="203"/>
        <v/>
      </c>
      <c r="AJ690" s="19" t="str">
        <f t="shared" si="204"/>
        <v/>
      </c>
      <c r="AK690" s="19" t="str">
        <f t="shared" si="205"/>
        <v/>
      </c>
    </row>
    <row r="691" spans="2:37" x14ac:dyDescent="0.15">
      <c r="B691" s="51" t="str">
        <f>IFERROR(IF(AND(AF691=1,AI691=1),MAX($B$5:B690)+1,""),"")</f>
        <v/>
      </c>
      <c r="C691" s="51" t="str">
        <f>IFERROR(IF(AND(AG691=1,AJ691=1),MAX($C$5:C690)+1,""),"")</f>
        <v/>
      </c>
      <c r="D691" s="51" t="str">
        <f>IFERROR(IF(AND(AH691=1,AK691=1),MAX($D$5:D690)+1,""),"")</f>
        <v/>
      </c>
      <c r="F691" s="5" t="s">
        <v>1479</v>
      </c>
      <c r="G691" s="5" t="s">
        <v>1480</v>
      </c>
      <c r="H691" s="12">
        <f>IFERROR([1]!EM_S_STM07_IS(F691,"9",$H$1,"1")/1000000,"")</f>
        <v>299.33166931</v>
      </c>
      <c r="I691" s="12">
        <f>IFERROR([1]!EM_S_STM07_IS(F691,"9",$I$1,"1")/1000000,"")</f>
        <v>307.24476373000005</v>
      </c>
      <c r="J691" s="12">
        <f>IFERROR([1]!EM_S_STM07_IS(F691,"9",$J$1,"1")/1000000,"")</f>
        <v>336.96444810000003</v>
      </c>
      <c r="K691" s="12">
        <f>IFERROR([1]!EM_S_STM07_IS(F691,"9",$K$1,"1")/1000000,"")</f>
        <v>564.72536030999993</v>
      </c>
      <c r="L691" s="12">
        <f>IFERROR([1]!EM_S_STM07_IS(F691,"9",$L$1,"1")/1000000,"")</f>
        <v>685.65765019000003</v>
      </c>
      <c r="M691" s="13">
        <f>IFERROR([1]!EM_S_STM07_IS(F691,"9",$M$1,"1")/1000000,"")</f>
        <v>1181.7282231500001</v>
      </c>
      <c r="N691" s="12">
        <f>IFERROR([1]!EM_S_STM07_IS(F691,"61",$N$1,"1")/1000000,"")</f>
        <v>65.961429479999993</v>
      </c>
      <c r="O691" s="12">
        <f>IFERROR([1]!EM_S_STM07_IS(F691,"61",$O$1,"1")/1000000,"")</f>
        <v>71.345726540000001</v>
      </c>
      <c r="P691" s="12">
        <f>IFERROR([1]!EM_S_STM07_IS(F691,"61",$P$1,"1")/1000000,"")</f>
        <v>73.672375129999992</v>
      </c>
      <c r="Q691" s="12">
        <f>IFERROR([1]!EM_S_STM07_IS(F691,"61",$Q$1,"1")/1000000,"")</f>
        <v>169.82704801</v>
      </c>
      <c r="R691" s="12">
        <f>IFERROR([1]!EM_S_STM07_IS(F691,"61",$R$1,"1")/1000000,"")</f>
        <v>257.33286149999998</v>
      </c>
      <c r="S691" s="12">
        <f>IFERROR([1]!EM_S_STM07_IS(F691,"61",$S$1,"1")/1000000,"")</f>
        <v>323.62631764999998</v>
      </c>
      <c r="T691" s="20">
        <f t="shared" si="188"/>
        <v>0.31605181373994595</v>
      </c>
      <c r="U691" s="20">
        <f t="shared" si="189"/>
        <v>0.3745190224149868</v>
      </c>
      <c r="V691" s="14">
        <f t="shared" si="190"/>
        <v>2.6435874420641169E-2</v>
      </c>
      <c r="W691" s="14">
        <f t="shared" si="191"/>
        <v>9.672966923568789E-2</v>
      </c>
      <c r="X691" s="14">
        <f t="shared" si="192"/>
        <v>0.67591971050431976</v>
      </c>
      <c r="Y691" s="14">
        <f t="shared" si="193"/>
        <v>0.21414354371054917</v>
      </c>
      <c r="Z691" s="15">
        <f t="shared" si="194"/>
        <v>0.72349600828129867</v>
      </c>
      <c r="AA691" s="14">
        <f t="shared" si="195"/>
        <v>8.1627962014264241E-2</v>
      </c>
      <c r="AB691" s="14">
        <f t="shared" si="196"/>
        <v>3.2610903313116509E-2</v>
      </c>
      <c r="AC691" s="14">
        <f t="shared" si="197"/>
        <v>1.3051659147723749</v>
      </c>
      <c r="AD691" s="14">
        <f t="shared" si="198"/>
        <v>0.51526429102652327</v>
      </c>
      <c r="AE691" s="14">
        <f t="shared" si="199"/>
        <v>0.25761752993214199</v>
      </c>
      <c r="AF691" s="18">
        <f t="shared" si="200"/>
        <v>1</v>
      </c>
      <c r="AG691" s="18">
        <f t="shared" si="201"/>
        <v>1</v>
      </c>
      <c r="AH691" s="18">
        <f t="shared" si="202"/>
        <v>1</v>
      </c>
      <c r="AI691" s="19" t="str">
        <f t="shared" si="203"/>
        <v/>
      </c>
      <c r="AJ691" s="19" t="str">
        <f t="shared" si="204"/>
        <v/>
      </c>
      <c r="AK691" s="19" t="str">
        <f t="shared" si="205"/>
        <v/>
      </c>
    </row>
    <row r="692" spans="2:37" x14ac:dyDescent="0.15">
      <c r="B692" s="51" t="str">
        <f>IFERROR(IF(AND(AF692=1,AI692=1),MAX($B$5:B691)+1,""),"")</f>
        <v/>
      </c>
      <c r="C692" s="51" t="str">
        <f>IFERROR(IF(AND(AG692=1,AJ692=1),MAX($C$5:C691)+1,""),"")</f>
        <v/>
      </c>
      <c r="D692" s="51" t="str">
        <f>IFERROR(IF(AND(AH692=1,AK692=1),MAX($D$5:D691)+1,""),"")</f>
        <v/>
      </c>
      <c r="F692" s="5" t="s">
        <v>1481</v>
      </c>
      <c r="G692" s="5" t="s">
        <v>1482</v>
      </c>
      <c r="H692" s="12">
        <f>IFERROR([1]!EM_S_STM07_IS(F692,"9",$H$1,"1")/1000000,"")</f>
        <v>1168.8903030399999</v>
      </c>
      <c r="I692" s="12">
        <f>IFERROR([1]!EM_S_STM07_IS(F692,"9",$I$1,"1")/1000000,"")</f>
        <v>1467.3718189200001</v>
      </c>
      <c r="J692" s="12">
        <f>IFERROR([1]!EM_S_STM07_IS(F692,"9",$J$1,"1")/1000000,"")</f>
        <v>1773.07220274</v>
      </c>
      <c r="K692" s="12">
        <f>IFERROR([1]!EM_S_STM07_IS(F692,"9",$K$1,"1")/1000000,"")</f>
        <v>1487.76845299</v>
      </c>
      <c r="L692" s="12">
        <f>IFERROR([1]!EM_S_STM07_IS(F692,"9",$L$1,"1")/1000000,"")</f>
        <v>1607.3788461099998</v>
      </c>
      <c r="M692" s="13">
        <f>IFERROR([1]!EM_S_STM07_IS(F692,"9",$M$1,"1")/1000000,"")</f>
        <v>1536.9111950199999</v>
      </c>
      <c r="N692" s="12">
        <f>IFERROR([1]!EM_S_STM07_IS(F692,"61",$N$1,"1")/1000000,"")</f>
        <v>122.35383729</v>
      </c>
      <c r="O692" s="12">
        <f>IFERROR([1]!EM_S_STM07_IS(F692,"61",$O$1,"1")/1000000,"")</f>
        <v>170.75611068999999</v>
      </c>
      <c r="P692" s="12">
        <f>IFERROR([1]!EM_S_STM07_IS(F692,"61",$P$1,"1")/1000000,"")</f>
        <v>151.27552688999998</v>
      </c>
      <c r="Q692" s="12">
        <f>IFERROR([1]!EM_S_STM07_IS(F692,"61",$Q$1,"1")/1000000,"")</f>
        <v>133.43195066999999</v>
      </c>
      <c r="R692" s="12">
        <f>IFERROR([1]!EM_S_STM07_IS(F692,"61",$R$1,"1")/1000000,"")</f>
        <v>134.91731332000001</v>
      </c>
      <c r="S692" s="12">
        <f>IFERROR([1]!EM_S_STM07_IS(F692,"61",$S$1,"1")/1000000,"")</f>
        <v>155.54957108000002</v>
      </c>
      <c r="T692" s="20">
        <f t="shared" si="188"/>
        <v>5.6270142143780566E-2</v>
      </c>
      <c r="U692" s="20">
        <f t="shared" si="189"/>
        <v>4.9180583312727677E-2</v>
      </c>
      <c r="V692" s="14">
        <f t="shared" si="190"/>
        <v>0.25535460008841054</v>
      </c>
      <c r="W692" s="14">
        <f t="shared" si="191"/>
        <v>0.20833191688593167</v>
      </c>
      <c r="X692" s="14">
        <f t="shared" si="192"/>
        <v>-0.16090926771572447</v>
      </c>
      <c r="Y692" s="14">
        <f t="shared" si="193"/>
        <v>8.0395839069995229E-2</v>
      </c>
      <c r="Z692" s="15">
        <f t="shared" si="194"/>
        <v>-4.3840101081669636E-2</v>
      </c>
      <c r="AA692" s="14">
        <f t="shared" si="195"/>
        <v>0.39559260642784849</v>
      </c>
      <c r="AB692" s="14">
        <f t="shared" si="196"/>
        <v>-0.11408425573340755</v>
      </c>
      <c r="AC692" s="14">
        <f t="shared" si="197"/>
        <v>-0.11795415019757259</v>
      </c>
      <c r="AD692" s="14">
        <f t="shared" si="198"/>
        <v>1.1131986323677219E-2</v>
      </c>
      <c r="AE692" s="14">
        <f t="shared" si="199"/>
        <v>0.15292520472197627</v>
      </c>
      <c r="AF692" s="18" t="str">
        <f t="shared" si="200"/>
        <v/>
      </c>
      <c r="AG692" s="18" t="str">
        <f t="shared" si="201"/>
        <v/>
      </c>
      <c r="AH692" s="18" t="str">
        <f t="shared" si="202"/>
        <v/>
      </c>
      <c r="AI692" s="19" t="str">
        <f t="shared" si="203"/>
        <v/>
      </c>
      <c r="AJ692" s="19" t="str">
        <f t="shared" si="204"/>
        <v/>
      </c>
      <c r="AK692" s="19" t="str">
        <f t="shared" si="205"/>
        <v/>
      </c>
    </row>
    <row r="693" spans="2:37" x14ac:dyDescent="0.15">
      <c r="B693" s="51">
        <f>IFERROR(IF(AND(AF693=1,AI693=1),MAX($B$5:B692)+1,""),"")</f>
        <v>28</v>
      </c>
      <c r="C693" s="51" t="str">
        <f>IFERROR(IF(AND(AG693=1,AJ693=1),MAX($C$5:C692)+1,""),"")</f>
        <v/>
      </c>
      <c r="D693" s="51" t="str">
        <f>IFERROR(IF(AND(AH693=1,AK693=1),MAX($D$5:D692)+1,""),"")</f>
        <v/>
      </c>
      <c r="F693" s="5" t="s">
        <v>1483</v>
      </c>
      <c r="G693" s="5" t="s">
        <v>1484</v>
      </c>
      <c r="H693" s="12">
        <f>IFERROR([1]!EM_S_STM07_IS(F693,"9",$H$1,"1")/1000000,"")</f>
        <v>2260.23895128</v>
      </c>
      <c r="I693" s="12">
        <f>IFERROR([1]!EM_S_STM07_IS(F693,"9",$I$1,"1")/1000000,"")</f>
        <v>3480.44291423</v>
      </c>
      <c r="J693" s="12">
        <f>IFERROR([1]!EM_S_STM07_IS(F693,"9",$J$1,"1")/1000000,"")</f>
        <v>5450.7209033599993</v>
      </c>
      <c r="K693" s="12">
        <f>IFERROR([1]!EM_S_STM07_IS(F693,"9",$K$1,"1")/1000000,"")</f>
        <v>9397.5548335400017</v>
      </c>
      <c r="L693" s="12">
        <f>IFERROR([1]!EM_S_STM07_IS(F693,"9",$L$1,"1")/1000000,"")</f>
        <v>13314.25565134</v>
      </c>
      <c r="M693" s="13">
        <f>IFERROR([1]!EM_S_STM07_IS(F693,"9",$M$1,"1")/1000000,"")</f>
        <v>17195.981580750002</v>
      </c>
      <c r="N693" s="12">
        <f>IFERROR([1]!EM_S_STM07_IS(F693,"61",$N$1,"1")/1000000,"")</f>
        <v>40.614379640000003</v>
      </c>
      <c r="O693" s="12">
        <f>IFERROR([1]!EM_S_STM07_IS(F693,"61",$O$1,"1")/1000000,"")</f>
        <v>78.92821533</v>
      </c>
      <c r="P693" s="12">
        <f>IFERROR([1]!EM_S_STM07_IS(F693,"61",$P$1,"1")/1000000,"")</f>
        <v>91.79969226</v>
      </c>
      <c r="Q693" s="12">
        <f>IFERROR([1]!EM_S_STM07_IS(F693,"61",$Q$1,"1")/1000000,"")</f>
        <v>125.03591933</v>
      </c>
      <c r="R693" s="12">
        <f>IFERROR([1]!EM_S_STM07_IS(F693,"61",$R$1,"1")/1000000,"")</f>
        <v>137.47018636999999</v>
      </c>
      <c r="S693" s="12">
        <f>IFERROR([1]!EM_S_STM07_IS(F693,"61",$S$1,"1")/1000000,"")</f>
        <v>411.13904447000004</v>
      </c>
      <c r="T693" s="20">
        <f t="shared" si="188"/>
        <v>0.50056400058773187</v>
      </c>
      <c r="U693" s="20">
        <f t="shared" si="189"/>
        <v>0.5887727399929239</v>
      </c>
      <c r="V693" s="14">
        <f t="shared" si="190"/>
        <v>0.53985617859518087</v>
      </c>
      <c r="W693" s="14">
        <f t="shared" si="191"/>
        <v>0.56609978605722833</v>
      </c>
      <c r="X693" s="14">
        <f t="shared" si="192"/>
        <v>0.7240939318223113</v>
      </c>
      <c r="Y693" s="14">
        <f t="shared" si="193"/>
        <v>0.41677871395027555</v>
      </c>
      <c r="Z693" s="15">
        <f t="shared" si="194"/>
        <v>0.29154659720082288</v>
      </c>
      <c r="AA693" s="14">
        <f t="shared" si="195"/>
        <v>0.94335641784038815</v>
      </c>
      <c r="AB693" s="14">
        <f t="shared" si="196"/>
        <v>0.16307827151778576</v>
      </c>
      <c r="AC693" s="14">
        <f t="shared" si="197"/>
        <v>0.36205161751377746</v>
      </c>
      <c r="AD693" s="14">
        <f t="shared" si="198"/>
        <v>9.9445560176855741E-2</v>
      </c>
      <c r="AE693" s="14">
        <f t="shared" si="199"/>
        <v>1.9907506152892116</v>
      </c>
      <c r="AF693" s="18">
        <f t="shared" si="200"/>
        <v>1</v>
      </c>
      <c r="AG693" s="18">
        <f t="shared" si="201"/>
        <v>1</v>
      </c>
      <c r="AH693" s="18">
        <f t="shared" si="202"/>
        <v>1</v>
      </c>
      <c r="AI693" s="19">
        <f t="shared" si="203"/>
        <v>1</v>
      </c>
      <c r="AJ693" s="19" t="str">
        <f t="shared" si="204"/>
        <v/>
      </c>
      <c r="AK693" s="19" t="str">
        <f t="shared" si="205"/>
        <v/>
      </c>
    </row>
    <row r="694" spans="2:37" x14ac:dyDescent="0.15">
      <c r="B694" s="51" t="str">
        <f>IFERROR(IF(AND(AF694=1,AI694=1),MAX($B$5:B693)+1,""),"")</f>
        <v/>
      </c>
      <c r="C694" s="51" t="str">
        <f>IFERROR(IF(AND(AG694=1,AJ694=1),MAX($C$5:C693)+1,""),"")</f>
        <v/>
      </c>
      <c r="D694" s="51" t="str">
        <f>IFERROR(IF(AND(AH694=1,AK694=1),MAX($D$5:D693)+1,""),"")</f>
        <v/>
      </c>
      <c r="F694" s="5" t="s">
        <v>1485</v>
      </c>
      <c r="G694" s="5" t="s">
        <v>1486</v>
      </c>
      <c r="H694" s="12">
        <f>IFERROR([1]!EM_S_STM07_IS(F694,"9",$H$1,"1")/1000000,"")</f>
        <v>186.00449122000001</v>
      </c>
      <c r="I694" s="12">
        <f>IFERROR([1]!EM_S_STM07_IS(F694,"9",$I$1,"1")/1000000,"")</f>
        <v>192.06883091999998</v>
      </c>
      <c r="J694" s="12">
        <f>IFERROR([1]!EM_S_STM07_IS(F694,"9",$J$1,"1")/1000000,"")</f>
        <v>182.57398164</v>
      </c>
      <c r="K694" s="12">
        <f>IFERROR([1]!EM_S_STM07_IS(F694,"9",$K$1,"1")/1000000,"")</f>
        <v>178.03838119</v>
      </c>
      <c r="L694" s="12">
        <f>IFERROR([1]!EM_S_STM07_IS(F694,"9",$L$1,"1")/1000000,"")</f>
        <v>202.00782175999998</v>
      </c>
      <c r="M694" s="13">
        <f>IFERROR([1]!EM_S_STM07_IS(F694,"9",$M$1,"1")/1000000,"")</f>
        <v>210.56082309999999</v>
      </c>
      <c r="N694" s="12">
        <f>IFERROR([1]!EM_S_STM07_IS(F694,"61",$N$1,"1")/1000000,"")</f>
        <v>60.5457483</v>
      </c>
      <c r="O694" s="12">
        <f>IFERROR([1]!EM_S_STM07_IS(F694,"61",$O$1,"1")/1000000,"")</f>
        <v>64.115747499999998</v>
      </c>
      <c r="P694" s="12">
        <f>IFERROR([1]!EM_S_STM07_IS(F694,"61",$P$1,"1")/1000000,"")</f>
        <v>40.709748329999996</v>
      </c>
      <c r="Q694" s="12">
        <f>IFERROR([1]!EM_S_STM07_IS(F694,"61",$Q$1,"1")/1000000,"")</f>
        <v>39.235502240000002</v>
      </c>
      <c r="R694" s="12">
        <f>IFERROR([1]!EM_S_STM07_IS(F694,"61",$R$1,"1")/1000000,"")</f>
        <v>-15.354984029999999</v>
      </c>
      <c r="S694" s="12">
        <f>IFERROR([1]!EM_S_STM07_IS(F694,"61",$S$1,"1")/1000000,"")</f>
        <v>35.571941639999999</v>
      </c>
      <c r="T694" s="20">
        <f t="shared" si="188"/>
        <v>2.5110844267761001E-2</v>
      </c>
      <c r="U694" s="20">
        <f t="shared" si="189"/>
        <v>-0.10090665307355684</v>
      </c>
      <c r="V694" s="14">
        <f t="shared" si="190"/>
        <v>3.2603189633885102E-2</v>
      </c>
      <c r="W694" s="14">
        <f t="shared" si="191"/>
        <v>-4.943461796752828E-2</v>
      </c>
      <c r="X694" s="14">
        <f t="shared" si="192"/>
        <v>-2.4842534567402472E-2</v>
      </c>
      <c r="Y694" s="14">
        <f t="shared" si="193"/>
        <v>0.1346307487733229</v>
      </c>
      <c r="Z694" s="15">
        <f t="shared" si="194"/>
        <v>4.2339951322090875E-2</v>
      </c>
      <c r="AA694" s="14">
        <f t="shared" si="195"/>
        <v>5.8963664670736229E-2</v>
      </c>
      <c r="AB694" s="14">
        <f t="shared" si="196"/>
        <v>-0.36505850875403117</v>
      </c>
      <c r="AC694" s="14">
        <f t="shared" si="197"/>
        <v>-3.6213588893979638E-2</v>
      </c>
      <c r="AD694" s="14">
        <f t="shared" si="198"/>
        <v>-1.3913543386312466</v>
      </c>
      <c r="AE694" s="14">
        <f t="shared" si="199"/>
        <v>3.3166381398053462</v>
      </c>
      <c r="AF694" s="18" t="str">
        <f t="shared" si="200"/>
        <v/>
      </c>
      <c r="AG694" s="18" t="str">
        <f t="shared" si="201"/>
        <v/>
      </c>
      <c r="AH694" s="18" t="str">
        <f t="shared" si="202"/>
        <v/>
      </c>
      <c r="AI694" s="19" t="str">
        <f t="shared" si="203"/>
        <v/>
      </c>
      <c r="AJ694" s="19" t="str">
        <f t="shared" si="204"/>
        <v/>
      </c>
      <c r="AK694" s="19" t="str">
        <f t="shared" si="205"/>
        <v/>
      </c>
    </row>
    <row r="695" spans="2:37" x14ac:dyDescent="0.15">
      <c r="B695" s="51" t="str">
        <f>IFERROR(IF(AND(AF695=1,AI695=1),MAX($B$5:B694)+1,""),"")</f>
        <v/>
      </c>
      <c r="C695" s="51" t="str">
        <f>IFERROR(IF(AND(AG695=1,AJ695=1),MAX($C$5:C694)+1,""),"")</f>
        <v/>
      </c>
      <c r="D695" s="51" t="str">
        <f>IFERROR(IF(AND(AH695=1,AK695=1),MAX($D$5:D694)+1,""),"")</f>
        <v/>
      </c>
      <c r="F695" s="5" t="s">
        <v>1487</v>
      </c>
      <c r="G695" s="5" t="s">
        <v>1488</v>
      </c>
      <c r="H695" s="12">
        <f>IFERROR([1]!EM_S_STM07_IS(F695,"9",$H$1,"1")/1000000,"")</f>
        <v>883.90097715999991</v>
      </c>
      <c r="I695" s="12">
        <f>IFERROR([1]!EM_S_STM07_IS(F695,"9",$I$1,"1")/1000000,"")</f>
        <v>1170.5161085100001</v>
      </c>
      <c r="J695" s="12">
        <f>IFERROR([1]!EM_S_STM07_IS(F695,"9",$J$1,"1")/1000000,"")</f>
        <v>1312.21187704</v>
      </c>
      <c r="K695" s="12">
        <f>IFERROR([1]!EM_S_STM07_IS(F695,"9",$K$1,"1")/1000000,"")</f>
        <v>1424.32333077</v>
      </c>
      <c r="L695" s="12">
        <f>IFERROR([1]!EM_S_STM07_IS(F695,"9",$L$1,"1")/1000000,"")</f>
        <v>1681.8023027500001</v>
      </c>
      <c r="M695" s="13">
        <f>IFERROR([1]!EM_S_STM07_IS(F695,"9",$M$1,"1")/1000000,"")</f>
        <v>2103.7372702399998</v>
      </c>
      <c r="N695" s="12">
        <f>IFERROR([1]!EM_S_STM07_IS(F695,"61",$N$1,"1")/1000000,"")</f>
        <v>160.88237624999999</v>
      </c>
      <c r="O695" s="12">
        <f>IFERROR([1]!EM_S_STM07_IS(F695,"61",$O$1,"1")/1000000,"")</f>
        <v>226.41177166</v>
      </c>
      <c r="P695" s="12">
        <f>IFERROR([1]!EM_S_STM07_IS(F695,"61",$P$1,"1")/1000000,"")</f>
        <v>244.10130372999998</v>
      </c>
      <c r="Q695" s="12">
        <f>IFERROR([1]!EM_S_STM07_IS(F695,"61",$Q$1,"1")/1000000,"")</f>
        <v>258.05346125</v>
      </c>
      <c r="R695" s="12">
        <f>IFERROR([1]!EM_S_STM07_IS(F695,"61",$R$1,"1")/1000000,"")</f>
        <v>297.00457282999997</v>
      </c>
      <c r="S695" s="12">
        <f>IFERROR([1]!EM_S_STM07_IS(F695,"61",$S$1,"1")/1000000,"")</f>
        <v>364.34352724000001</v>
      </c>
      <c r="T695" s="20">
        <f t="shared" si="188"/>
        <v>0.1893716363533513</v>
      </c>
      <c r="U695" s="20">
        <f t="shared" si="189"/>
        <v>0.17760737605950272</v>
      </c>
      <c r="V695" s="14">
        <f t="shared" si="190"/>
        <v>0.32426158444908965</v>
      </c>
      <c r="W695" s="14">
        <f t="shared" si="191"/>
        <v>0.121054095283123</v>
      </c>
      <c r="X695" s="14">
        <f t="shared" si="192"/>
        <v>8.5437005785143127E-2</v>
      </c>
      <c r="Y695" s="14">
        <f t="shared" si="193"/>
        <v>0.18077283887556977</v>
      </c>
      <c r="Z695" s="15">
        <f t="shared" si="194"/>
        <v>0.25088261967537595</v>
      </c>
      <c r="AA695" s="14">
        <f t="shared" si="195"/>
        <v>0.4073124535913859</v>
      </c>
      <c r="AB695" s="14">
        <f t="shared" si="196"/>
        <v>7.8129913212128185E-2</v>
      </c>
      <c r="AC695" s="14">
        <f t="shared" si="197"/>
        <v>5.7157242943005622E-2</v>
      </c>
      <c r="AD695" s="14">
        <f t="shared" si="198"/>
        <v>0.15094202337501092</v>
      </c>
      <c r="AE695" s="14">
        <f t="shared" si="199"/>
        <v>0.22672699537371649</v>
      </c>
      <c r="AF695" s="18" t="str">
        <f t="shared" si="200"/>
        <v/>
      </c>
      <c r="AG695" s="18" t="str">
        <f t="shared" si="201"/>
        <v/>
      </c>
      <c r="AH695" s="18" t="str">
        <f t="shared" si="202"/>
        <v/>
      </c>
      <c r="AI695" s="19" t="str">
        <f t="shared" si="203"/>
        <v/>
      </c>
      <c r="AJ695" s="19" t="str">
        <f t="shared" si="204"/>
        <v/>
      </c>
      <c r="AK695" s="19" t="str">
        <f t="shared" si="205"/>
        <v/>
      </c>
    </row>
    <row r="696" spans="2:37" x14ac:dyDescent="0.15">
      <c r="B696" s="51" t="str">
        <f>IFERROR(IF(AND(AF696=1,AI696=1),MAX($B$5:B695)+1,""),"")</f>
        <v/>
      </c>
      <c r="C696" s="51" t="str">
        <f>IFERROR(IF(AND(AG696=1,AJ696=1),MAX($C$5:C695)+1,""),"")</f>
        <v/>
      </c>
      <c r="D696" s="51" t="str">
        <f>IFERROR(IF(AND(AH696=1,AK696=1),MAX($D$5:D695)+1,""),"")</f>
        <v/>
      </c>
      <c r="F696" s="5" t="s">
        <v>1489</v>
      </c>
      <c r="G696" s="5" t="s">
        <v>1490</v>
      </c>
      <c r="H696" s="12">
        <f>IFERROR([1]!EM_S_STM07_IS(F696,"9",$H$1,"1")/1000000,"")</f>
        <v>720.81055749000006</v>
      </c>
      <c r="I696" s="12">
        <f>IFERROR([1]!EM_S_STM07_IS(F696,"9",$I$1,"1")/1000000,"")</f>
        <v>873.31161051999993</v>
      </c>
      <c r="J696" s="12">
        <f>IFERROR([1]!EM_S_STM07_IS(F696,"9",$J$1,"1")/1000000,"")</f>
        <v>884.96024970000008</v>
      </c>
      <c r="K696" s="12">
        <f>IFERROR([1]!EM_S_STM07_IS(F696,"9",$K$1,"1")/1000000,"")</f>
        <v>944.54003263000004</v>
      </c>
      <c r="L696" s="12">
        <f>IFERROR([1]!EM_S_STM07_IS(F696,"9",$L$1,"1")/1000000,"")</f>
        <v>969.65124369</v>
      </c>
      <c r="M696" s="13">
        <f>IFERROR([1]!EM_S_STM07_IS(F696,"9",$M$1,"1")/1000000,"")</f>
        <v>931.11071915000002</v>
      </c>
      <c r="N696" s="12">
        <f>IFERROR([1]!EM_S_STM07_IS(F696,"61",$N$1,"1")/1000000,"")</f>
        <v>61.734708729999994</v>
      </c>
      <c r="O696" s="12">
        <f>IFERROR([1]!EM_S_STM07_IS(F696,"61",$O$1,"1")/1000000,"")</f>
        <v>44.497452009999996</v>
      </c>
      <c r="P696" s="12">
        <f>IFERROR([1]!EM_S_STM07_IS(F696,"61",$P$1,"1")/1000000,"")</f>
        <v>67.724436749999995</v>
      </c>
      <c r="Q696" s="12">
        <f>IFERROR([1]!EM_S_STM07_IS(F696,"61",$Q$1,"1")/1000000,"")</f>
        <v>147.66849521</v>
      </c>
      <c r="R696" s="12">
        <f>IFERROR([1]!EM_S_STM07_IS(F696,"61",$R$1,"1")/1000000,"")</f>
        <v>197.44676547999998</v>
      </c>
      <c r="S696" s="12">
        <f>IFERROR([1]!EM_S_STM07_IS(F696,"61",$S$1,"1")/1000000,"")</f>
        <v>246.93005435000001</v>
      </c>
      <c r="T696" s="20">
        <f t="shared" si="188"/>
        <v>5.2533766681218896E-2</v>
      </c>
      <c r="U696" s="20">
        <f t="shared" si="189"/>
        <v>0.31949852691363034</v>
      </c>
      <c r="V696" s="14">
        <f t="shared" si="190"/>
        <v>0.2115688393369787</v>
      </c>
      <c r="W696" s="14">
        <f t="shared" si="191"/>
        <v>1.3338468239376943E-2</v>
      </c>
      <c r="X696" s="14">
        <f t="shared" si="192"/>
        <v>6.7324812555363253E-2</v>
      </c>
      <c r="Y696" s="14">
        <f t="shared" si="193"/>
        <v>2.6585650361562439E-2</v>
      </c>
      <c r="Z696" s="15">
        <f t="shared" si="194"/>
        <v>-3.9746790189567872E-2</v>
      </c>
      <c r="AA696" s="14">
        <f t="shared" si="195"/>
        <v>-0.27921500035560304</v>
      </c>
      <c r="AB696" s="14">
        <f t="shared" si="196"/>
        <v>0.52198460115829004</v>
      </c>
      <c r="AC696" s="14">
        <f t="shared" si="197"/>
        <v>1.1804315000080088</v>
      </c>
      <c r="AD696" s="14">
        <f t="shared" si="198"/>
        <v>0.33709472151937409</v>
      </c>
      <c r="AE696" s="14">
        <f t="shared" si="199"/>
        <v>0.25061584954154309</v>
      </c>
      <c r="AF696" s="18" t="str">
        <f t="shared" si="200"/>
        <v/>
      </c>
      <c r="AG696" s="18">
        <f t="shared" si="201"/>
        <v>1</v>
      </c>
      <c r="AH696" s="18" t="str">
        <f t="shared" si="202"/>
        <v/>
      </c>
      <c r="AI696" s="19" t="str">
        <f t="shared" si="203"/>
        <v/>
      </c>
      <c r="AJ696" s="19" t="str">
        <f t="shared" si="204"/>
        <v/>
      </c>
      <c r="AK696" s="19" t="str">
        <f t="shared" si="205"/>
        <v/>
      </c>
    </row>
    <row r="697" spans="2:37" x14ac:dyDescent="0.15">
      <c r="B697" s="51" t="str">
        <f>IFERROR(IF(AND(AF697=1,AI697=1),MAX($B$5:B696)+1,""),"")</f>
        <v/>
      </c>
      <c r="C697" s="51" t="str">
        <f>IFERROR(IF(AND(AG697=1,AJ697=1),MAX($C$5:C696)+1,""),"")</f>
        <v/>
      </c>
      <c r="D697" s="51" t="str">
        <f>IFERROR(IF(AND(AH697=1,AK697=1),MAX($D$5:D696)+1,""),"")</f>
        <v/>
      </c>
      <c r="F697" s="5" t="s">
        <v>1491</v>
      </c>
      <c r="G697" s="5" t="s">
        <v>1492</v>
      </c>
      <c r="H697" s="12">
        <f>IFERROR([1]!EM_S_STM07_IS(F697,"9",$H$1,"1")/1000000,"")</f>
        <v>1592.1433411800001</v>
      </c>
      <c r="I697" s="12">
        <f>IFERROR([1]!EM_S_STM07_IS(F697,"9",$I$1,"1")/1000000,"")</f>
        <v>2020.5483291800001</v>
      </c>
      <c r="J697" s="12">
        <f>IFERROR([1]!EM_S_STM07_IS(F697,"9",$J$1,"1")/1000000,"")</f>
        <v>2145.6941945899998</v>
      </c>
      <c r="K697" s="12">
        <f>IFERROR([1]!EM_S_STM07_IS(F697,"9",$K$1,"1")/1000000,"")</f>
        <v>2432.4741811399999</v>
      </c>
      <c r="L697" s="12">
        <f>IFERROR([1]!EM_S_STM07_IS(F697,"9",$L$1,"1")/1000000,"")</f>
        <v>2611.0090665500002</v>
      </c>
      <c r="M697" s="13">
        <f>IFERROR([1]!EM_S_STM07_IS(F697,"9",$M$1,"1")/1000000,"")</f>
        <v>2793.7349986300001</v>
      </c>
      <c r="N697" s="12">
        <f>IFERROR([1]!EM_S_STM07_IS(F697,"61",$N$1,"1")/1000000,"")</f>
        <v>141.32954671000002</v>
      </c>
      <c r="O697" s="12">
        <f>IFERROR([1]!EM_S_STM07_IS(F697,"61",$O$1,"1")/1000000,"")</f>
        <v>116.06291496</v>
      </c>
      <c r="P697" s="12">
        <f>IFERROR([1]!EM_S_STM07_IS(F697,"61",$P$1,"1")/1000000,"")</f>
        <v>94.120276180000005</v>
      </c>
      <c r="Q697" s="12">
        <f>IFERROR([1]!EM_S_STM07_IS(F697,"61",$Q$1,"1")/1000000,"")</f>
        <v>122.48812794</v>
      </c>
      <c r="R697" s="12">
        <f>IFERROR([1]!EM_S_STM07_IS(F697,"61",$R$1,"1")/1000000,"")</f>
        <v>162.12212491999998</v>
      </c>
      <c r="S697" s="12">
        <f>IFERROR([1]!EM_S_STM07_IS(F697,"61",$S$1,"1")/1000000,"")</f>
        <v>84.636450530000005</v>
      </c>
      <c r="T697" s="20">
        <f t="shared" si="188"/>
        <v>0.11902711175134351</v>
      </c>
      <c r="U697" s="20">
        <f t="shared" si="189"/>
        <v>-9.7463249277535358E-2</v>
      </c>
      <c r="V697" s="14">
        <f t="shared" si="190"/>
        <v>0.26907438351781326</v>
      </c>
      <c r="W697" s="14">
        <f t="shared" si="191"/>
        <v>6.1936586026025774E-2</v>
      </c>
      <c r="X697" s="14">
        <f t="shared" si="192"/>
        <v>0.13365370856344147</v>
      </c>
      <c r="Y697" s="14">
        <f t="shared" si="193"/>
        <v>7.3396415384079566E-2</v>
      </c>
      <c r="Z697" s="15">
        <f t="shared" si="194"/>
        <v>6.9982879194456726E-2</v>
      </c>
      <c r="AA697" s="14">
        <f t="shared" si="195"/>
        <v>-0.1787781277035132</v>
      </c>
      <c r="AB697" s="14">
        <f t="shared" si="196"/>
        <v>-0.1890581396095585</v>
      </c>
      <c r="AC697" s="14">
        <f t="shared" si="197"/>
        <v>0.30140000551791829</v>
      </c>
      <c r="AD697" s="14">
        <f t="shared" si="198"/>
        <v>0.3235741916099365</v>
      </c>
      <c r="AE697" s="14">
        <f t="shared" si="199"/>
        <v>-0.4779463285978745</v>
      </c>
      <c r="AF697" s="18" t="str">
        <f t="shared" si="200"/>
        <v/>
      </c>
      <c r="AG697" s="18" t="str">
        <f t="shared" si="201"/>
        <v/>
      </c>
      <c r="AH697" s="18" t="str">
        <f t="shared" si="202"/>
        <v/>
      </c>
      <c r="AI697" s="19" t="str">
        <f t="shared" si="203"/>
        <v/>
      </c>
      <c r="AJ697" s="19" t="str">
        <f t="shared" si="204"/>
        <v/>
      </c>
      <c r="AK697" s="19" t="str">
        <f t="shared" si="205"/>
        <v/>
      </c>
    </row>
    <row r="698" spans="2:37" x14ac:dyDescent="0.15">
      <c r="B698" s="51" t="str">
        <f>IFERROR(IF(AND(AF698=1,AI698=1),MAX($B$5:B697)+1,""),"")</f>
        <v/>
      </c>
      <c r="C698" s="51" t="str">
        <f>IFERROR(IF(AND(AG698=1,AJ698=1),MAX($C$5:C697)+1,""),"")</f>
        <v/>
      </c>
      <c r="D698" s="51" t="str">
        <f>IFERROR(IF(AND(AH698=1,AK698=1),MAX($D$5:D697)+1,""),"")</f>
        <v/>
      </c>
      <c r="F698" s="5" t="s">
        <v>1493</v>
      </c>
      <c r="G698" s="5" t="s">
        <v>1494</v>
      </c>
      <c r="H698" s="12">
        <f>IFERROR([1]!EM_S_STM07_IS(F698,"9",$H$1,"1")/1000000,"")</f>
        <v>324.16889658999997</v>
      </c>
      <c r="I698" s="12">
        <f>IFERROR([1]!EM_S_STM07_IS(F698,"9",$I$1,"1")/1000000,"")</f>
        <v>1213.8920134100001</v>
      </c>
      <c r="J698" s="12">
        <f>IFERROR([1]!EM_S_STM07_IS(F698,"9",$J$1,"1")/1000000,"")</f>
        <v>1773.7418853299998</v>
      </c>
      <c r="K698" s="12">
        <f>IFERROR([1]!EM_S_STM07_IS(F698,"9",$K$1,"1")/1000000,"")</f>
        <v>1935.8389078099999</v>
      </c>
      <c r="L698" s="12">
        <f>IFERROR([1]!EM_S_STM07_IS(F698,"9",$L$1,"1")/1000000,"")</f>
        <v>1792.55089671</v>
      </c>
      <c r="M698" s="13">
        <f>IFERROR([1]!EM_S_STM07_IS(F698,"9",$M$1,"1")/1000000,"")</f>
        <v>1358.08652231</v>
      </c>
      <c r="N698" s="12">
        <f>IFERROR([1]!EM_S_STM07_IS(F698,"61",$N$1,"1")/1000000,"")</f>
        <v>72.586402519999993</v>
      </c>
      <c r="O698" s="12">
        <f>IFERROR([1]!EM_S_STM07_IS(F698,"61",$O$1,"1")/1000000,"")</f>
        <v>176.50663254</v>
      </c>
      <c r="P698" s="12">
        <f>IFERROR([1]!EM_S_STM07_IS(F698,"61",$P$1,"1")/1000000,"")</f>
        <v>260.66602774</v>
      </c>
      <c r="Q698" s="12">
        <f>IFERROR([1]!EM_S_STM07_IS(F698,"61",$Q$1,"1")/1000000,"")</f>
        <v>269.11394571</v>
      </c>
      <c r="R698" s="12">
        <f>IFERROR([1]!EM_S_STM07_IS(F698,"61",$R$1,"1")/1000000,"")</f>
        <v>161.92592263</v>
      </c>
      <c r="S698" s="12">
        <f>IFERROR([1]!EM_S_STM07_IS(F698,"61",$S$1,"1")/1000000,"")</f>
        <v>35.718578919999999</v>
      </c>
      <c r="T698" s="20">
        <f t="shared" si="188"/>
        <v>0.33177610770011579</v>
      </c>
      <c r="U698" s="20">
        <f t="shared" si="189"/>
        <v>-0.13222371001046818</v>
      </c>
      <c r="V698" s="14">
        <f t="shared" si="190"/>
        <v>2.7446282668670023</v>
      </c>
      <c r="W698" s="14">
        <f t="shared" si="191"/>
        <v>0.46120236869118164</v>
      </c>
      <c r="X698" s="14">
        <f t="shared" si="192"/>
        <v>9.138704104619054E-2</v>
      </c>
      <c r="Y698" s="14">
        <f t="shared" si="193"/>
        <v>-7.4018561421570248E-2</v>
      </c>
      <c r="Z698" s="15">
        <f t="shared" si="194"/>
        <v>-0.24237212745111134</v>
      </c>
      <c r="AA698" s="14">
        <f t="shared" si="195"/>
        <v>1.4316762701026062</v>
      </c>
      <c r="AB698" s="14">
        <f t="shared" si="196"/>
        <v>0.47680585136611098</v>
      </c>
      <c r="AC698" s="14">
        <f t="shared" si="197"/>
        <v>3.2408971906482287E-2</v>
      </c>
      <c r="AD698" s="14">
        <f t="shared" si="198"/>
        <v>-0.39829977148604157</v>
      </c>
      <c r="AE698" s="14">
        <f t="shared" si="199"/>
        <v>-0.77941407811757979</v>
      </c>
      <c r="AF698" s="18">
        <f t="shared" si="200"/>
        <v>1</v>
      </c>
      <c r="AG698" s="18" t="str">
        <f t="shared" si="201"/>
        <v/>
      </c>
      <c r="AH698" s="18" t="str">
        <f t="shared" si="202"/>
        <v/>
      </c>
      <c r="AI698" s="19" t="str">
        <f t="shared" si="203"/>
        <v/>
      </c>
      <c r="AJ698" s="19" t="str">
        <f t="shared" si="204"/>
        <v/>
      </c>
      <c r="AK698" s="19" t="str">
        <f t="shared" si="205"/>
        <v/>
      </c>
    </row>
    <row r="699" spans="2:37" x14ac:dyDescent="0.15">
      <c r="B699" s="51" t="str">
        <f>IFERROR(IF(AND(AF699=1,AI699=1),MAX($B$5:B698)+1,""),"")</f>
        <v/>
      </c>
      <c r="C699" s="51" t="str">
        <f>IFERROR(IF(AND(AG699=1,AJ699=1),MAX($C$5:C698)+1,""),"")</f>
        <v/>
      </c>
      <c r="D699" s="51" t="str">
        <f>IFERROR(IF(AND(AH699=1,AK699=1),MAX($D$5:D698)+1,""),"")</f>
        <v/>
      </c>
      <c r="F699" s="5" t="s">
        <v>1495</v>
      </c>
      <c r="G699" s="5" t="s">
        <v>1496</v>
      </c>
      <c r="H699" s="12">
        <f>IFERROR([1]!EM_S_STM07_IS(F699,"9",$H$1,"1")/1000000,"")</f>
        <v>182.15674973</v>
      </c>
      <c r="I699" s="12">
        <f>IFERROR([1]!EM_S_STM07_IS(F699,"9",$I$1,"1")/1000000,"")</f>
        <v>173.97356702000002</v>
      </c>
      <c r="J699" s="12">
        <f>IFERROR([1]!EM_S_STM07_IS(F699,"9",$J$1,"1")/1000000,"")</f>
        <v>251.75581750999999</v>
      </c>
      <c r="K699" s="12">
        <f>IFERROR([1]!EM_S_STM07_IS(F699,"9",$K$1,"1")/1000000,"")</f>
        <v>347.95284677999996</v>
      </c>
      <c r="L699" s="12">
        <f>IFERROR([1]!EM_S_STM07_IS(F699,"9",$L$1,"1")/1000000,"")</f>
        <v>457.95629647000004</v>
      </c>
      <c r="M699" s="13">
        <f>IFERROR([1]!EM_S_STM07_IS(F699,"9",$M$1,"1")/1000000,"")</f>
        <v>343.76269898999999</v>
      </c>
      <c r="N699" s="12">
        <f>IFERROR([1]!EM_S_STM07_IS(F699,"61",$N$1,"1")/1000000,"")</f>
        <v>26.902648160000002</v>
      </c>
      <c r="O699" s="12">
        <f>IFERROR([1]!EM_S_STM07_IS(F699,"61",$O$1,"1")/1000000,"")</f>
        <v>16.502926250000002</v>
      </c>
      <c r="P699" s="12">
        <f>IFERROR([1]!EM_S_STM07_IS(F699,"61",$P$1,"1")/1000000,"")</f>
        <v>24.35088884</v>
      </c>
      <c r="Q699" s="12">
        <f>IFERROR([1]!EM_S_STM07_IS(F699,"61",$Q$1,"1")/1000000,"")</f>
        <v>51.411368780000004</v>
      </c>
      <c r="R699" s="12">
        <f>IFERROR([1]!EM_S_STM07_IS(F699,"61",$R$1,"1")/1000000,"")</f>
        <v>81.687808079999996</v>
      </c>
      <c r="S699" s="12">
        <f>IFERROR([1]!EM_S_STM07_IS(F699,"61",$S$1,"1")/1000000,"")</f>
        <v>9.5617570099999991</v>
      </c>
      <c r="T699" s="20">
        <f t="shared" si="188"/>
        <v>0.13543609570871551</v>
      </c>
      <c r="U699" s="20">
        <f t="shared" si="189"/>
        <v>-0.18689143796265484</v>
      </c>
      <c r="V699" s="14">
        <f t="shared" si="190"/>
        <v>-4.4923851145397702E-2</v>
      </c>
      <c r="W699" s="14">
        <f t="shared" si="191"/>
        <v>0.44709234754644139</v>
      </c>
      <c r="X699" s="14">
        <f t="shared" si="192"/>
        <v>0.38210449403489527</v>
      </c>
      <c r="Y699" s="14">
        <f t="shared" si="193"/>
        <v>0.31614470382405557</v>
      </c>
      <c r="Z699" s="15">
        <f t="shared" si="194"/>
        <v>-0.24935479293596891</v>
      </c>
      <c r="AA699" s="14">
        <f t="shared" si="195"/>
        <v>-0.38656870684807704</v>
      </c>
      <c r="AB699" s="14">
        <f t="shared" si="196"/>
        <v>0.47554975833452551</v>
      </c>
      <c r="AC699" s="14">
        <f t="shared" si="197"/>
        <v>1.1112727801356101</v>
      </c>
      <c r="AD699" s="14">
        <f t="shared" si="198"/>
        <v>0.58890552845537347</v>
      </c>
      <c r="AE699" s="14">
        <f t="shared" si="199"/>
        <v>-0.88294756298717425</v>
      </c>
      <c r="AF699" s="18" t="str">
        <f t="shared" si="200"/>
        <v/>
      </c>
      <c r="AG699" s="18" t="str">
        <f t="shared" si="201"/>
        <v/>
      </c>
      <c r="AH699" s="18" t="str">
        <f t="shared" si="202"/>
        <v/>
      </c>
      <c r="AI699" s="19" t="str">
        <f t="shared" si="203"/>
        <v/>
      </c>
      <c r="AJ699" s="19" t="str">
        <f t="shared" si="204"/>
        <v/>
      </c>
      <c r="AK699" s="19" t="str">
        <f t="shared" si="205"/>
        <v/>
      </c>
    </row>
    <row r="700" spans="2:37" x14ac:dyDescent="0.15">
      <c r="B700" s="51" t="str">
        <f>IFERROR(IF(AND(AF700=1,AI700=1),MAX($B$5:B699)+1,""),"")</f>
        <v/>
      </c>
      <c r="C700" s="51" t="str">
        <f>IFERROR(IF(AND(AG700=1,AJ700=1),MAX($C$5:C699)+1,""),"")</f>
        <v/>
      </c>
      <c r="D700" s="51" t="str">
        <f>IFERROR(IF(AND(AH700=1,AK700=1),MAX($D$5:D699)+1,""),"")</f>
        <v/>
      </c>
      <c r="F700" s="5" t="s">
        <v>1497</v>
      </c>
      <c r="G700" s="5" t="s">
        <v>1498</v>
      </c>
      <c r="H700" s="12">
        <f>IFERROR([1]!EM_S_STM07_IS(F700,"9",$H$1,"1")/1000000,"")</f>
        <v>1520.9841845599999</v>
      </c>
      <c r="I700" s="12">
        <f>IFERROR([1]!EM_S_STM07_IS(F700,"9",$I$1,"1")/1000000,"")</f>
        <v>1918.41890195</v>
      </c>
      <c r="J700" s="12">
        <f>IFERROR([1]!EM_S_STM07_IS(F700,"9",$J$1,"1")/1000000,"")</f>
        <v>2114.8895874600003</v>
      </c>
      <c r="K700" s="12">
        <f>IFERROR([1]!EM_S_STM07_IS(F700,"9",$K$1,"1")/1000000,"")</f>
        <v>2442.0815656499999</v>
      </c>
      <c r="L700" s="12">
        <f>IFERROR([1]!EM_S_STM07_IS(F700,"9",$L$1,"1")/1000000,"")</f>
        <v>2716.47443686</v>
      </c>
      <c r="M700" s="13">
        <f>IFERROR([1]!EM_S_STM07_IS(F700,"9",$M$1,"1")/1000000,"")</f>
        <v>2852.4740153299999</v>
      </c>
      <c r="N700" s="12">
        <f>IFERROR([1]!EM_S_STM07_IS(F700,"61",$N$1,"1")/1000000,"")</f>
        <v>71.118593300000001</v>
      </c>
      <c r="O700" s="12">
        <f>IFERROR([1]!EM_S_STM07_IS(F700,"61",$O$1,"1")/1000000,"")</f>
        <v>74.14520512</v>
      </c>
      <c r="P700" s="12">
        <f>IFERROR([1]!EM_S_STM07_IS(F700,"61",$P$1,"1")/1000000,"")</f>
        <v>60.173114700000006</v>
      </c>
      <c r="Q700" s="12">
        <f>IFERROR([1]!EM_S_STM07_IS(F700,"61",$Q$1,"1")/1000000,"")</f>
        <v>94.654074510000001</v>
      </c>
      <c r="R700" s="12">
        <f>IFERROR([1]!EM_S_STM07_IS(F700,"61",$R$1,"1")/1000000,"")</f>
        <v>125.55900111</v>
      </c>
      <c r="S700" s="12">
        <f>IFERROR([1]!EM_S_STM07_IS(F700,"61",$S$1,"1")/1000000,"")</f>
        <v>114.73865709</v>
      </c>
      <c r="T700" s="20">
        <f t="shared" si="188"/>
        <v>0.13401656821898733</v>
      </c>
      <c r="U700" s="20">
        <f t="shared" si="189"/>
        <v>0.10038667050875083</v>
      </c>
      <c r="V700" s="14">
        <f t="shared" si="190"/>
        <v>0.26130101905364161</v>
      </c>
      <c r="W700" s="14">
        <f t="shared" si="191"/>
        <v>0.10241281782112098</v>
      </c>
      <c r="X700" s="14">
        <f t="shared" si="192"/>
        <v>0.15470877540371264</v>
      </c>
      <c r="Y700" s="14">
        <f t="shared" si="193"/>
        <v>0.11236024016133381</v>
      </c>
      <c r="Z700" s="15">
        <f t="shared" si="194"/>
        <v>5.006473708149569E-2</v>
      </c>
      <c r="AA700" s="14">
        <f t="shared" si="195"/>
        <v>4.2557250917953676E-2</v>
      </c>
      <c r="AB700" s="14">
        <f t="shared" si="196"/>
        <v>-0.18844226538165107</v>
      </c>
      <c r="AC700" s="14">
        <f t="shared" si="197"/>
        <v>0.57302933348072127</v>
      </c>
      <c r="AD700" s="14">
        <f t="shared" si="198"/>
        <v>0.32650392241418996</v>
      </c>
      <c r="AE700" s="14">
        <f t="shared" si="199"/>
        <v>-8.6177366213040216E-2</v>
      </c>
      <c r="AF700" s="18" t="str">
        <f t="shared" si="200"/>
        <v/>
      </c>
      <c r="AG700" s="18" t="str">
        <f t="shared" si="201"/>
        <v/>
      </c>
      <c r="AH700" s="18" t="str">
        <f t="shared" si="202"/>
        <v/>
      </c>
      <c r="AI700" s="19" t="str">
        <f t="shared" si="203"/>
        <v/>
      </c>
      <c r="AJ700" s="19" t="str">
        <f t="shared" si="204"/>
        <v/>
      </c>
      <c r="AK700" s="19" t="str">
        <f t="shared" si="205"/>
        <v/>
      </c>
    </row>
    <row r="701" spans="2:37" x14ac:dyDescent="0.15">
      <c r="B701" s="51" t="str">
        <f>IFERROR(IF(AND(AF701=1,AI701=1),MAX($B$5:B700)+1,""),"")</f>
        <v/>
      </c>
      <c r="C701" s="51" t="str">
        <f>IFERROR(IF(AND(AG701=1,AJ701=1),MAX($C$5:C700)+1,""),"")</f>
        <v/>
      </c>
      <c r="D701" s="51" t="str">
        <f>IFERROR(IF(AND(AH701=1,AK701=1),MAX($D$5:D700)+1,""),"")</f>
        <v/>
      </c>
      <c r="F701" s="5" t="s">
        <v>1499</v>
      </c>
      <c r="G701" s="5" t="s">
        <v>1500</v>
      </c>
      <c r="H701" s="12">
        <f>IFERROR([1]!EM_S_STM07_IS(F701,"9",$H$1,"1")/1000000,"")</f>
        <v>282.12181416999999</v>
      </c>
      <c r="I701" s="12">
        <f>IFERROR([1]!EM_S_STM07_IS(F701,"9",$I$1,"1")/1000000,"")</f>
        <v>404.14784089999995</v>
      </c>
      <c r="J701" s="12">
        <f>IFERROR([1]!EM_S_STM07_IS(F701,"9",$J$1,"1")/1000000,"")</f>
        <v>682.23774877999995</v>
      </c>
      <c r="K701" s="12">
        <f>IFERROR([1]!EM_S_STM07_IS(F701,"9",$K$1,"1")/1000000,"")</f>
        <v>643.74401012999999</v>
      </c>
      <c r="L701" s="12">
        <f>IFERROR([1]!EM_S_STM07_IS(F701,"9",$L$1,"1")/1000000,"")</f>
        <v>863.51298441999995</v>
      </c>
      <c r="M701" s="13">
        <f>IFERROR([1]!EM_S_STM07_IS(F701,"9",$M$1,"1")/1000000,"")</f>
        <v>660.71614675000001</v>
      </c>
      <c r="N701" s="12">
        <f>IFERROR([1]!EM_S_STM07_IS(F701,"61",$N$1,"1")/1000000,"")</f>
        <v>49.260462700000005</v>
      </c>
      <c r="O701" s="12">
        <f>IFERROR([1]!EM_S_STM07_IS(F701,"61",$O$1,"1")/1000000,"")</f>
        <v>58.045463249999997</v>
      </c>
      <c r="P701" s="12">
        <f>IFERROR([1]!EM_S_STM07_IS(F701,"61",$P$1,"1")/1000000,"")</f>
        <v>52.12483246</v>
      </c>
      <c r="Q701" s="12">
        <f>IFERROR([1]!EM_S_STM07_IS(F701,"61",$Q$1,"1")/1000000,"")</f>
        <v>49.08963026</v>
      </c>
      <c r="R701" s="12">
        <f>IFERROR([1]!EM_S_STM07_IS(F701,"61",$R$1,"1")/1000000,"")</f>
        <v>27.6730254</v>
      </c>
      <c r="S701" s="12">
        <f>IFERROR([1]!EM_S_STM07_IS(F701,"61",$S$1,"1")/1000000,"")</f>
        <v>9.1735204199999991</v>
      </c>
      <c r="T701" s="20">
        <f t="shared" si="188"/>
        <v>0.18553846824106968</v>
      </c>
      <c r="U701" s="20">
        <f t="shared" si="189"/>
        <v>-0.28549132002875244</v>
      </c>
      <c r="V701" s="14">
        <f t="shared" si="190"/>
        <v>0.43252956914728308</v>
      </c>
      <c r="W701" s="14">
        <f t="shared" si="191"/>
        <v>0.68808955470532629</v>
      </c>
      <c r="X701" s="14">
        <f t="shared" si="192"/>
        <v>-5.6422762766844443E-2</v>
      </c>
      <c r="Y701" s="14">
        <f t="shared" si="193"/>
        <v>0.34139187445894686</v>
      </c>
      <c r="Z701" s="15">
        <f t="shared" si="194"/>
        <v>-0.23485094182598018</v>
      </c>
      <c r="AA701" s="14">
        <f t="shared" si="195"/>
        <v>0.17833775950301806</v>
      </c>
      <c r="AB701" s="14">
        <f t="shared" si="196"/>
        <v>-0.101999888682084</v>
      </c>
      <c r="AC701" s="14">
        <f t="shared" si="197"/>
        <v>-5.822948596197753E-2</v>
      </c>
      <c r="AD701" s="14">
        <f t="shared" si="198"/>
        <v>-0.43627553816495174</v>
      </c>
      <c r="AE701" s="14">
        <f t="shared" si="199"/>
        <v>-0.66850316192749926</v>
      </c>
      <c r="AF701" s="18" t="str">
        <f t="shared" si="200"/>
        <v/>
      </c>
      <c r="AG701" s="18" t="str">
        <f t="shared" si="201"/>
        <v/>
      </c>
      <c r="AH701" s="18" t="str">
        <f t="shared" si="202"/>
        <v/>
      </c>
      <c r="AI701" s="19" t="str">
        <f t="shared" si="203"/>
        <v/>
      </c>
      <c r="AJ701" s="19" t="str">
        <f t="shared" si="204"/>
        <v/>
      </c>
      <c r="AK701" s="19" t="str">
        <f t="shared" si="205"/>
        <v/>
      </c>
    </row>
    <row r="702" spans="2:37" x14ac:dyDescent="0.15">
      <c r="B702" s="51">
        <f>IFERROR(IF(AND(AF702=1,AI702=1),MAX($B$5:B701)+1,""),"")</f>
        <v>29</v>
      </c>
      <c r="C702" s="51">
        <f>IFERROR(IF(AND(AG702=1,AJ702=1),MAX($C$5:C701)+1,""),"")</f>
        <v>21</v>
      </c>
      <c r="D702" s="51">
        <f>IFERROR(IF(AND(AH702=1,AK702=1),MAX($D$5:D701)+1,""),"")</f>
        <v>8</v>
      </c>
      <c r="F702" s="5" t="s">
        <v>1501</v>
      </c>
      <c r="G702" s="5" t="s">
        <v>1502</v>
      </c>
      <c r="H702" s="12">
        <f>IFERROR([1]!EM_S_STM07_IS(F702,"9",$H$1,"1")/1000000,"")</f>
        <v>436.05733842000001</v>
      </c>
      <c r="I702" s="12">
        <f>IFERROR([1]!EM_S_STM07_IS(F702,"9",$I$1,"1")/1000000,"")</f>
        <v>557.01353069000004</v>
      </c>
      <c r="J702" s="12">
        <f>IFERROR([1]!EM_S_STM07_IS(F702,"9",$J$1,"1")/1000000,"")</f>
        <v>783.94068371000003</v>
      </c>
      <c r="K702" s="12">
        <f>IFERROR([1]!EM_S_STM07_IS(F702,"9",$K$1,"1")/1000000,"")</f>
        <v>1253.70775078</v>
      </c>
      <c r="L702" s="12">
        <f>IFERROR([1]!EM_S_STM07_IS(F702,"9",$L$1,"1")/1000000,"")</f>
        <v>1775.21061295</v>
      </c>
      <c r="M702" s="13">
        <f>IFERROR([1]!EM_S_STM07_IS(F702,"9",$M$1,"1")/1000000,"")</f>
        <v>2500.79913007</v>
      </c>
      <c r="N702" s="12">
        <f>IFERROR([1]!EM_S_STM07_IS(F702,"61",$N$1,"1")/1000000,"")</f>
        <v>101.13924264000001</v>
      </c>
      <c r="O702" s="12">
        <f>IFERROR([1]!EM_S_STM07_IS(F702,"61",$O$1,"1")/1000000,"")</f>
        <v>132.62890191</v>
      </c>
      <c r="P702" s="12">
        <f>IFERROR([1]!EM_S_STM07_IS(F702,"61",$P$1,"1")/1000000,"")</f>
        <v>182.40487587999999</v>
      </c>
      <c r="Q702" s="12">
        <f>IFERROR([1]!EM_S_STM07_IS(F702,"61",$Q$1,"1")/1000000,"")</f>
        <v>278.98616730999998</v>
      </c>
      <c r="R702" s="12">
        <f>IFERROR([1]!EM_S_STM07_IS(F702,"61",$R$1,"1")/1000000,"")</f>
        <v>379.42988654999999</v>
      </c>
      <c r="S702" s="12">
        <f>IFERROR([1]!EM_S_STM07_IS(F702,"61",$S$1,"1")/1000000,"")</f>
        <v>425.29448951000001</v>
      </c>
      <c r="T702" s="20">
        <f t="shared" si="188"/>
        <v>0.41810060398046245</v>
      </c>
      <c r="U702" s="20">
        <f t="shared" si="189"/>
        <v>0.33276632747883261</v>
      </c>
      <c r="V702" s="14">
        <f t="shared" si="190"/>
        <v>0.27738598026642525</v>
      </c>
      <c r="W702" s="14">
        <f t="shared" si="191"/>
        <v>0.40739971386133866</v>
      </c>
      <c r="X702" s="14">
        <f t="shared" si="192"/>
        <v>0.59923802505927726</v>
      </c>
      <c r="Y702" s="14">
        <f t="shared" si="193"/>
        <v>0.41596844387820425</v>
      </c>
      <c r="Z702" s="15">
        <f t="shared" si="194"/>
        <v>0.40873376478649787</v>
      </c>
      <c r="AA702" s="14">
        <f t="shared" si="195"/>
        <v>0.31134956568822481</v>
      </c>
      <c r="AB702" s="14">
        <f t="shared" si="196"/>
        <v>0.37530261694978995</v>
      </c>
      <c r="AC702" s="14">
        <f t="shared" si="197"/>
        <v>0.52948854006259471</v>
      </c>
      <c r="AD702" s="14">
        <f t="shared" si="198"/>
        <v>0.36003118078750601</v>
      </c>
      <c r="AE702" s="14">
        <f t="shared" si="199"/>
        <v>0.12087767618156808</v>
      </c>
      <c r="AF702" s="18">
        <f t="shared" si="200"/>
        <v>1</v>
      </c>
      <c r="AG702" s="18">
        <f t="shared" si="201"/>
        <v>1</v>
      </c>
      <c r="AH702" s="18">
        <f t="shared" si="202"/>
        <v>1</v>
      </c>
      <c r="AI702" s="19">
        <f t="shared" si="203"/>
        <v>1</v>
      </c>
      <c r="AJ702" s="19">
        <f t="shared" si="204"/>
        <v>1</v>
      </c>
      <c r="AK702" s="19">
        <f t="shared" si="205"/>
        <v>1</v>
      </c>
    </row>
    <row r="703" spans="2:37" x14ac:dyDescent="0.15">
      <c r="B703" s="51" t="str">
        <f>IFERROR(IF(AND(AF703=1,AI703=1),MAX($B$5:B702)+1,""),"")</f>
        <v/>
      </c>
      <c r="C703" s="51" t="str">
        <f>IFERROR(IF(AND(AG703=1,AJ703=1),MAX($C$5:C702)+1,""),"")</f>
        <v/>
      </c>
      <c r="D703" s="51" t="str">
        <f>IFERROR(IF(AND(AH703=1,AK703=1),MAX($D$5:D702)+1,""),"")</f>
        <v/>
      </c>
      <c r="F703" s="5" t="s">
        <v>1503</v>
      </c>
      <c r="G703" s="5" t="s">
        <v>1504</v>
      </c>
      <c r="H703" s="12">
        <f>IFERROR([1]!EM_S_STM07_IS(F703,"9",$H$1,"1")/1000000,"")</f>
        <v>275.26373981</v>
      </c>
      <c r="I703" s="12">
        <f>IFERROR([1]!EM_S_STM07_IS(F703,"9",$I$1,"1")/1000000,"")</f>
        <v>526.20315487000005</v>
      </c>
      <c r="J703" s="12">
        <f>IFERROR([1]!EM_S_STM07_IS(F703,"9",$J$1,"1")/1000000,"")</f>
        <v>397.79174201999996</v>
      </c>
      <c r="K703" s="12">
        <f>IFERROR([1]!EM_S_STM07_IS(F703,"9",$K$1,"1")/1000000,"")</f>
        <v>340.95636518999999</v>
      </c>
      <c r="L703" s="12">
        <f>IFERROR([1]!EM_S_STM07_IS(F703,"9",$L$1,"1")/1000000,"")</f>
        <v>438.49523654000001</v>
      </c>
      <c r="M703" s="13">
        <f>IFERROR([1]!EM_S_STM07_IS(F703,"9",$M$1,"1")/1000000,"")</f>
        <v>389.80115283999999</v>
      </c>
      <c r="N703" s="12">
        <f>IFERROR([1]!EM_S_STM07_IS(F703,"61",$N$1,"1")/1000000,"")</f>
        <v>28.859077660000001</v>
      </c>
      <c r="O703" s="12">
        <f>IFERROR([1]!EM_S_STM07_IS(F703,"61",$O$1,"1")/1000000,"")</f>
        <v>58.450749600000002</v>
      </c>
      <c r="P703" s="12">
        <f>IFERROR([1]!EM_S_STM07_IS(F703,"61",$P$1,"1")/1000000,"")</f>
        <v>50.908409759999998</v>
      </c>
      <c r="Q703" s="12">
        <f>IFERROR([1]!EM_S_STM07_IS(F703,"61",$Q$1,"1")/1000000,"")</f>
        <v>-48.094415420000004</v>
      </c>
      <c r="R703" s="12">
        <f>IFERROR([1]!EM_S_STM07_IS(F703,"61",$R$1,"1")/1000000,"")</f>
        <v>7.8180738099999996</v>
      </c>
      <c r="S703" s="12">
        <f>IFERROR([1]!EM_S_STM07_IS(F703,"61",$S$1,"1")/1000000,"")</f>
        <v>8.8644986800000005</v>
      </c>
      <c r="T703" s="20">
        <f t="shared" si="188"/>
        <v>7.2059334573635558E-2</v>
      </c>
      <c r="U703" s="20">
        <f t="shared" si="189"/>
        <v>-0.21027780025458842</v>
      </c>
      <c r="V703" s="14">
        <f t="shared" si="190"/>
        <v>0.91163265903896473</v>
      </c>
      <c r="W703" s="14">
        <f t="shared" si="191"/>
        <v>-0.24403390907400485</v>
      </c>
      <c r="X703" s="14">
        <f t="shared" si="192"/>
        <v>-0.14287721645851167</v>
      </c>
      <c r="Y703" s="14">
        <f t="shared" si="193"/>
        <v>0.28607435234607193</v>
      </c>
      <c r="Z703" s="15">
        <f t="shared" si="194"/>
        <v>-0.11104814748781905</v>
      </c>
      <c r="AA703" s="14">
        <f t="shared" si="195"/>
        <v>1.0253852284758016</v>
      </c>
      <c r="AB703" s="14">
        <f t="shared" si="196"/>
        <v>-0.1290375211886077</v>
      </c>
      <c r="AC703" s="14">
        <f t="shared" si="197"/>
        <v>-1.9447243716064566</v>
      </c>
      <c r="AD703" s="14">
        <f t="shared" si="198"/>
        <v>1.1625567904657153</v>
      </c>
      <c r="AE703" s="14">
        <f t="shared" si="199"/>
        <v>0.13384689060642177</v>
      </c>
      <c r="AF703" s="18" t="str">
        <f t="shared" si="200"/>
        <v/>
      </c>
      <c r="AG703" s="18" t="str">
        <f t="shared" si="201"/>
        <v/>
      </c>
      <c r="AH703" s="18" t="str">
        <f t="shared" si="202"/>
        <v/>
      </c>
      <c r="AI703" s="19" t="str">
        <f t="shared" si="203"/>
        <v/>
      </c>
      <c r="AJ703" s="19" t="str">
        <f t="shared" si="204"/>
        <v/>
      </c>
      <c r="AK703" s="19" t="str">
        <f t="shared" si="205"/>
        <v/>
      </c>
    </row>
    <row r="704" spans="2:37" x14ac:dyDescent="0.15">
      <c r="B704" s="51" t="str">
        <f>IFERROR(IF(AND(AF704=1,AI704=1),MAX($B$5:B703)+1,""),"")</f>
        <v/>
      </c>
      <c r="C704" s="51" t="str">
        <f>IFERROR(IF(AND(AG704=1,AJ704=1),MAX($C$5:C703)+1,""),"")</f>
        <v/>
      </c>
      <c r="D704" s="51" t="str">
        <f>IFERROR(IF(AND(AH704=1,AK704=1),MAX($D$5:D703)+1,""),"")</f>
        <v/>
      </c>
      <c r="F704" s="5" t="s">
        <v>1505</v>
      </c>
      <c r="G704" s="5" t="s">
        <v>1506</v>
      </c>
      <c r="H704" s="12">
        <f>IFERROR([1]!EM_S_STM07_IS(F704,"9",$H$1,"1")/1000000,"")</f>
        <v>1541.0670970599999</v>
      </c>
      <c r="I704" s="12">
        <f>IFERROR([1]!EM_S_STM07_IS(F704,"9",$I$1,"1")/1000000,"")</f>
        <v>1385.1230765299999</v>
      </c>
      <c r="J704" s="12">
        <f>IFERROR([1]!EM_S_STM07_IS(F704,"9",$J$1,"1")/1000000,"")</f>
        <v>1387.2404441900001</v>
      </c>
      <c r="K704" s="12">
        <f>IFERROR([1]!EM_S_STM07_IS(F704,"9",$K$1,"1")/1000000,"")</f>
        <v>1340.4097146199999</v>
      </c>
      <c r="L704" s="12">
        <f>IFERROR([1]!EM_S_STM07_IS(F704,"9",$L$1,"1")/1000000,"")</f>
        <v>1387.6366180699999</v>
      </c>
      <c r="M704" s="13">
        <f>IFERROR([1]!EM_S_STM07_IS(F704,"9",$M$1,"1")/1000000,"")</f>
        <v>1388.99214327</v>
      </c>
      <c r="N704" s="12">
        <f>IFERROR([1]!EM_S_STM07_IS(F704,"61",$N$1,"1")/1000000,"")</f>
        <v>90.270768260000011</v>
      </c>
      <c r="O704" s="12">
        <f>IFERROR([1]!EM_S_STM07_IS(F704,"61",$O$1,"1")/1000000,"")</f>
        <v>64.056653569999995</v>
      </c>
      <c r="P704" s="12">
        <f>IFERROR([1]!EM_S_STM07_IS(F704,"61",$P$1,"1")/1000000,"")</f>
        <v>42.42897799</v>
      </c>
      <c r="Q704" s="12">
        <f>IFERROR([1]!EM_S_STM07_IS(F704,"61",$Q$1,"1")/1000000,"")</f>
        <v>7.61205029</v>
      </c>
      <c r="R704" s="12">
        <f>IFERROR([1]!EM_S_STM07_IS(F704,"61",$R$1,"1")/1000000,"")</f>
        <v>7.6879392900000001</v>
      </c>
      <c r="S704" s="12">
        <f>IFERROR([1]!EM_S_STM07_IS(F704,"61",$S$1,"1")/1000000,"")</f>
        <v>3.1298453099999999</v>
      </c>
      <c r="T704" s="20">
        <f t="shared" si="188"/>
        <v>-2.0564935031272435E-2</v>
      </c>
      <c r="U704" s="20">
        <f t="shared" si="189"/>
        <v>-0.48950070463974238</v>
      </c>
      <c r="V704" s="14">
        <f t="shared" si="190"/>
        <v>-0.1011922328544326</v>
      </c>
      <c r="W704" s="14">
        <f t="shared" si="191"/>
        <v>1.5286494722942174E-3</v>
      </c>
      <c r="X704" s="14">
        <f t="shared" si="192"/>
        <v>-3.3758192219766392E-2</v>
      </c>
      <c r="Y704" s="14">
        <f t="shared" si="193"/>
        <v>3.5233184999251231E-2</v>
      </c>
      <c r="Z704" s="15">
        <f t="shared" si="194"/>
        <v>9.7685891417699814E-4</v>
      </c>
      <c r="AA704" s="14">
        <f t="shared" si="195"/>
        <v>-0.29039427929202399</v>
      </c>
      <c r="AB704" s="14">
        <f t="shared" si="196"/>
        <v>-0.33763355365365205</v>
      </c>
      <c r="AC704" s="14">
        <f t="shared" si="197"/>
        <v>-0.82059312642896876</v>
      </c>
      <c r="AD704" s="14">
        <f t="shared" si="198"/>
        <v>9.9695873133807279E-3</v>
      </c>
      <c r="AE704" s="14">
        <f t="shared" si="199"/>
        <v>-0.59288891444927116</v>
      </c>
      <c r="AF704" s="18" t="str">
        <f t="shared" si="200"/>
        <v/>
      </c>
      <c r="AG704" s="18" t="str">
        <f t="shared" si="201"/>
        <v/>
      </c>
      <c r="AH704" s="18" t="str">
        <f t="shared" si="202"/>
        <v/>
      </c>
      <c r="AI704" s="19" t="str">
        <f t="shared" si="203"/>
        <v/>
      </c>
      <c r="AJ704" s="19" t="str">
        <f t="shared" si="204"/>
        <v/>
      </c>
      <c r="AK704" s="19" t="str">
        <f t="shared" si="205"/>
        <v/>
      </c>
    </row>
    <row r="705" spans="2:37" x14ac:dyDescent="0.15">
      <c r="B705" s="51" t="str">
        <f>IFERROR(IF(AND(AF705=1,AI705=1),MAX($B$5:B704)+1,""),"")</f>
        <v/>
      </c>
      <c r="C705" s="51" t="str">
        <f>IFERROR(IF(AND(AG705=1,AJ705=1),MAX($C$5:C704)+1,""),"")</f>
        <v/>
      </c>
      <c r="D705" s="51" t="str">
        <f>IFERROR(IF(AND(AH705=1,AK705=1),MAX($D$5:D704)+1,""),"")</f>
        <v/>
      </c>
      <c r="F705" s="5" t="s">
        <v>1507</v>
      </c>
      <c r="G705" s="5" t="s">
        <v>1508</v>
      </c>
      <c r="H705" s="12">
        <f>IFERROR([1]!EM_S_STM07_IS(F705,"9",$H$1,"1")/1000000,"")</f>
        <v>3127.8875717800001</v>
      </c>
      <c r="I705" s="12">
        <f>IFERROR([1]!EM_S_STM07_IS(F705,"9",$I$1,"1")/1000000,"")</f>
        <v>4136.7362589899994</v>
      </c>
      <c r="J705" s="12">
        <f>IFERROR([1]!EM_S_STM07_IS(F705,"9",$J$1,"1")/1000000,"")</f>
        <v>3485.9790163499997</v>
      </c>
      <c r="K705" s="12">
        <f>IFERROR([1]!EM_S_STM07_IS(F705,"9",$K$1,"1")/1000000,"")</f>
        <v>3816.09361571</v>
      </c>
      <c r="L705" s="12">
        <f>IFERROR([1]!EM_S_STM07_IS(F705,"9",$L$1,"1")/1000000,"")</f>
        <v>4456.6880186099997</v>
      </c>
      <c r="M705" s="13">
        <f>IFERROR([1]!EM_S_STM07_IS(F705,"9",$M$1,"1")/1000000,"")</f>
        <v>3833.7468368200002</v>
      </c>
      <c r="N705" s="12">
        <f>IFERROR([1]!EM_S_STM07_IS(F705,"61",$N$1,"1")/1000000,"")</f>
        <v>307.99998326999997</v>
      </c>
      <c r="O705" s="12">
        <f>IFERROR([1]!EM_S_STM07_IS(F705,"61",$O$1,"1")/1000000,"")</f>
        <v>608.83126304999996</v>
      </c>
      <c r="P705" s="12">
        <f>IFERROR([1]!EM_S_STM07_IS(F705,"61",$P$1,"1")/1000000,"")</f>
        <v>201.78074124</v>
      </c>
      <c r="Q705" s="12">
        <f>IFERROR([1]!EM_S_STM07_IS(F705,"61",$Q$1,"1")/1000000,"")</f>
        <v>400.37357341000001</v>
      </c>
      <c r="R705" s="12">
        <f>IFERROR([1]!EM_S_STM07_IS(F705,"61",$R$1,"1")/1000000,"")</f>
        <v>608.22454649999997</v>
      </c>
      <c r="S705" s="12">
        <f>IFERROR([1]!EM_S_STM07_IS(F705,"61",$S$1,"1")/1000000,"")</f>
        <v>380.98668981999998</v>
      </c>
      <c r="T705" s="20">
        <f t="shared" si="188"/>
        <v>4.1536416320089531E-2</v>
      </c>
      <c r="U705" s="20">
        <f t="shared" si="189"/>
        <v>4.3450429361381548E-2</v>
      </c>
      <c r="V705" s="14">
        <f t="shared" si="190"/>
        <v>0.32253355149714974</v>
      </c>
      <c r="W705" s="14">
        <f t="shared" si="191"/>
        <v>-0.15731175542694248</v>
      </c>
      <c r="X705" s="14">
        <f t="shared" si="192"/>
        <v>9.4697815968395396E-2</v>
      </c>
      <c r="Y705" s="14">
        <f t="shared" si="193"/>
        <v>0.16786653248306502</v>
      </c>
      <c r="Z705" s="15">
        <f t="shared" si="194"/>
        <v>-0.13977670844105647</v>
      </c>
      <c r="AA705" s="14">
        <f t="shared" si="195"/>
        <v>0.97672498740457481</v>
      </c>
      <c r="AB705" s="14">
        <f t="shared" si="196"/>
        <v>-0.6685769054809052</v>
      </c>
      <c r="AC705" s="14">
        <f t="shared" si="197"/>
        <v>0.98420112320725273</v>
      </c>
      <c r="AD705" s="14">
        <f t="shared" si="198"/>
        <v>0.51914258805775748</v>
      </c>
      <c r="AE705" s="14">
        <f t="shared" si="199"/>
        <v>-0.37360849375058885</v>
      </c>
      <c r="AF705" s="18" t="str">
        <f t="shared" si="200"/>
        <v/>
      </c>
      <c r="AG705" s="18" t="str">
        <f t="shared" si="201"/>
        <v/>
      </c>
      <c r="AH705" s="18" t="str">
        <f t="shared" si="202"/>
        <v/>
      </c>
      <c r="AI705" s="19" t="str">
        <f t="shared" si="203"/>
        <v/>
      </c>
      <c r="AJ705" s="19" t="str">
        <f t="shared" si="204"/>
        <v/>
      </c>
      <c r="AK705" s="19" t="str">
        <f t="shared" si="205"/>
        <v/>
      </c>
    </row>
    <row r="706" spans="2:37" x14ac:dyDescent="0.15">
      <c r="B706" s="51" t="str">
        <f>IFERROR(IF(AND(AF706=1,AI706=1),MAX($B$5:B705)+1,""),"")</f>
        <v/>
      </c>
      <c r="C706" s="51" t="str">
        <f>IFERROR(IF(AND(AG706=1,AJ706=1),MAX($C$5:C705)+1,""),"")</f>
        <v/>
      </c>
      <c r="D706" s="51" t="str">
        <f>IFERROR(IF(AND(AH706=1,AK706=1),MAX($D$5:D705)+1,""),"")</f>
        <v/>
      </c>
      <c r="F706" s="5" t="s">
        <v>1509</v>
      </c>
      <c r="G706" s="5" t="s">
        <v>1510</v>
      </c>
      <c r="H706" s="12">
        <f>IFERROR([1]!EM_S_STM07_IS(F706,"9",$H$1,"1")/1000000,"")</f>
        <v>1003.1189478700001</v>
      </c>
      <c r="I706" s="12">
        <f>IFERROR([1]!EM_S_STM07_IS(F706,"9",$I$1,"1")/1000000,"")</f>
        <v>1345.2002462600001</v>
      </c>
      <c r="J706" s="12">
        <f>IFERROR([1]!EM_S_STM07_IS(F706,"9",$J$1,"1")/1000000,"")</f>
        <v>1191.1493894600001</v>
      </c>
      <c r="K706" s="12">
        <f>IFERROR([1]!EM_S_STM07_IS(F706,"9",$K$1,"1")/1000000,"")</f>
        <v>996.31376709000006</v>
      </c>
      <c r="L706" s="12">
        <f>IFERROR([1]!EM_S_STM07_IS(F706,"9",$L$1,"1")/1000000,"")</f>
        <v>1186.4173661300001</v>
      </c>
      <c r="M706" s="13">
        <f>IFERROR([1]!EM_S_STM07_IS(F706,"9",$M$1,"1")/1000000,"")</f>
        <v>900.79970178999997</v>
      </c>
      <c r="N706" s="12">
        <f>IFERROR([1]!EM_S_STM07_IS(F706,"61",$N$1,"1")/1000000,"")</f>
        <v>44.45454599</v>
      </c>
      <c r="O706" s="12">
        <f>IFERROR([1]!EM_S_STM07_IS(F706,"61",$O$1,"1")/1000000,"")</f>
        <v>187.0597774</v>
      </c>
      <c r="P706" s="12">
        <f>IFERROR([1]!EM_S_STM07_IS(F706,"61",$P$1,"1")/1000000,"")</f>
        <v>-82.346962640000001</v>
      </c>
      <c r="Q706" s="12">
        <f>IFERROR([1]!EM_S_STM07_IS(F706,"61",$Q$1,"1")/1000000,"")</f>
        <v>-245.41766265999999</v>
      </c>
      <c r="R706" s="12">
        <f>IFERROR([1]!EM_S_STM07_IS(F706,"61",$R$1,"1")/1000000,"")</f>
        <v>62.6880551</v>
      </c>
      <c r="S706" s="12">
        <f>IFERROR([1]!EM_S_STM07_IS(F706,"61",$S$1,"1")/1000000,"")</f>
        <v>-315.52731376999998</v>
      </c>
      <c r="T706" s="20">
        <f t="shared" si="188"/>
        <v>-2.1287443969117525E-2</v>
      </c>
      <c r="U706" s="20">
        <f t="shared" si="189"/>
        <v>-2.4798720102789771</v>
      </c>
      <c r="V706" s="14">
        <f t="shared" si="190"/>
        <v>0.34101768201704064</v>
      </c>
      <c r="W706" s="14">
        <f t="shared" si="191"/>
        <v>-0.11451890321035899</v>
      </c>
      <c r="X706" s="14">
        <f t="shared" si="192"/>
        <v>-0.16356942638263661</v>
      </c>
      <c r="Y706" s="14">
        <f t="shared" si="193"/>
        <v>0.19080695792777039</v>
      </c>
      <c r="Z706" s="15">
        <f t="shared" si="194"/>
        <v>-0.2407396186989933</v>
      </c>
      <c r="AA706" s="14">
        <f t="shared" si="195"/>
        <v>3.2078886024857587</v>
      </c>
      <c r="AB706" s="14">
        <f t="shared" si="196"/>
        <v>-1.4402173667934663</v>
      </c>
      <c r="AC706" s="14">
        <f t="shared" si="197"/>
        <v>-1.9802879765329497</v>
      </c>
      <c r="AD706" s="14">
        <f t="shared" si="198"/>
        <v>1.2554341624011294</v>
      </c>
      <c r="AE706" s="14">
        <f t="shared" si="199"/>
        <v>-6.0332924393119347</v>
      </c>
      <c r="AF706" s="18" t="str">
        <f t="shared" si="200"/>
        <v/>
      </c>
      <c r="AG706" s="18" t="str">
        <f t="shared" si="201"/>
        <v/>
      </c>
      <c r="AH706" s="18" t="str">
        <f t="shared" si="202"/>
        <v/>
      </c>
      <c r="AI706" s="19" t="str">
        <f t="shared" si="203"/>
        <v/>
      </c>
      <c r="AJ706" s="19" t="str">
        <f t="shared" si="204"/>
        <v/>
      </c>
      <c r="AK706" s="19" t="str">
        <f t="shared" si="205"/>
        <v/>
      </c>
    </row>
    <row r="707" spans="2:37" x14ac:dyDescent="0.15">
      <c r="B707" s="51" t="str">
        <f>IFERROR(IF(AND(AF707=1,AI707=1),MAX($B$5:B706)+1,""),"")</f>
        <v/>
      </c>
      <c r="C707" s="51" t="str">
        <f>IFERROR(IF(AND(AG707=1,AJ707=1),MAX($C$5:C706)+1,""),"")</f>
        <v/>
      </c>
      <c r="D707" s="51" t="str">
        <f>IFERROR(IF(AND(AH707=1,AK707=1),MAX($D$5:D706)+1,""),"")</f>
        <v/>
      </c>
      <c r="F707" s="5" t="s">
        <v>1511</v>
      </c>
      <c r="G707" s="5" t="s">
        <v>1512</v>
      </c>
      <c r="H707" s="12">
        <f>IFERROR([1]!EM_S_STM07_IS(F707,"9",$H$1,"1")/1000000,"")</f>
        <v>643.78510953</v>
      </c>
      <c r="I707" s="12">
        <f>IFERROR([1]!EM_S_STM07_IS(F707,"9",$I$1,"1")/1000000,"")</f>
        <v>627.80782550000004</v>
      </c>
      <c r="J707" s="12">
        <f>IFERROR([1]!EM_S_STM07_IS(F707,"9",$J$1,"1")/1000000,"")</f>
        <v>574.94776436999996</v>
      </c>
      <c r="K707" s="12">
        <f>IFERROR([1]!EM_S_STM07_IS(F707,"9",$K$1,"1")/1000000,"")</f>
        <v>554.40702251000005</v>
      </c>
      <c r="L707" s="12">
        <f>IFERROR([1]!EM_S_STM07_IS(F707,"9",$L$1,"1")/1000000,"")</f>
        <v>449.62451649000002</v>
      </c>
      <c r="M707" s="13">
        <f>IFERROR([1]!EM_S_STM07_IS(F707,"9",$M$1,"1")/1000000,"")</f>
        <v>435.68306125999999</v>
      </c>
      <c r="N707" s="12">
        <f>IFERROR([1]!EM_S_STM07_IS(F707,"61",$N$1,"1")/1000000,"")</f>
        <v>2.5475342699999999</v>
      </c>
      <c r="O707" s="12">
        <f>IFERROR([1]!EM_S_STM07_IS(F707,"61",$O$1,"1")/1000000,"")</f>
        <v>4.1707492500000001</v>
      </c>
      <c r="P707" s="12">
        <f>IFERROR([1]!EM_S_STM07_IS(F707,"61",$P$1,"1")/1000000,"")</f>
        <v>10.22293217</v>
      </c>
      <c r="Q707" s="12">
        <f>IFERROR([1]!EM_S_STM07_IS(F707,"61",$Q$1,"1")/1000000,"")</f>
        <v>9.6010981500000003</v>
      </c>
      <c r="R707" s="12">
        <f>IFERROR([1]!EM_S_STM07_IS(F707,"61",$R$1,"1")/1000000,"")</f>
        <v>-92.045672239999988</v>
      </c>
      <c r="S707" s="12">
        <f>IFERROR([1]!EM_S_STM07_IS(F707,"61",$S$1,"1")/1000000,"")</f>
        <v>10.88188982</v>
      </c>
      <c r="T707" s="20">
        <f t="shared" si="188"/>
        <v>-7.5118804350402857E-2</v>
      </c>
      <c r="U707" s="20">
        <f t="shared" si="189"/>
        <v>0.33695520964796599</v>
      </c>
      <c r="V707" s="14">
        <f t="shared" si="190"/>
        <v>-2.4817728452377993E-2</v>
      </c>
      <c r="W707" s="14">
        <f t="shared" si="191"/>
        <v>-8.419783727273733E-2</v>
      </c>
      <c r="X707" s="14">
        <f t="shared" si="192"/>
        <v>-3.5726274859956129E-2</v>
      </c>
      <c r="Y707" s="14">
        <f t="shared" si="193"/>
        <v>-0.18899924020733347</v>
      </c>
      <c r="Z707" s="15">
        <f t="shared" si="194"/>
        <v>-3.1006884008092338E-2</v>
      </c>
      <c r="AA707" s="14">
        <f t="shared" si="195"/>
        <v>0.63717100849834707</v>
      </c>
      <c r="AB707" s="14">
        <f t="shared" si="196"/>
        <v>1.4511020819580558</v>
      </c>
      <c r="AC707" s="14">
        <f t="shared" si="197"/>
        <v>-6.0827364366636473E-2</v>
      </c>
      <c r="AD707" s="14">
        <f t="shared" si="198"/>
        <v>-10.586994196075372</v>
      </c>
      <c r="AE707" s="14">
        <f t="shared" si="199"/>
        <v>1.1182227209077962</v>
      </c>
      <c r="AF707" s="18" t="str">
        <f t="shared" si="200"/>
        <v/>
      </c>
      <c r="AG707" s="18">
        <f t="shared" si="201"/>
        <v>1</v>
      </c>
      <c r="AH707" s="18" t="str">
        <f t="shared" si="202"/>
        <v/>
      </c>
      <c r="AI707" s="19" t="str">
        <f t="shared" si="203"/>
        <v/>
      </c>
      <c r="AJ707" s="19" t="str">
        <f t="shared" si="204"/>
        <v/>
      </c>
      <c r="AK707" s="19" t="str">
        <f t="shared" si="205"/>
        <v/>
      </c>
    </row>
    <row r="708" spans="2:37" x14ac:dyDescent="0.15">
      <c r="B708" s="51">
        <f>IFERROR(IF(AND(AF708=1,AI708=1),MAX($B$5:B707)+1,""),"")</f>
        <v>30</v>
      </c>
      <c r="C708" s="51" t="str">
        <f>IFERROR(IF(AND(AG708=1,AJ708=1),MAX($C$5:C707)+1,""),"")</f>
        <v/>
      </c>
      <c r="D708" s="51" t="str">
        <f>IFERROR(IF(AND(AH708=1,AK708=1),MAX($D$5:D707)+1,""),"")</f>
        <v/>
      </c>
      <c r="F708" s="5" t="s">
        <v>1513</v>
      </c>
      <c r="G708" s="5" t="s">
        <v>1514</v>
      </c>
      <c r="H708" s="12">
        <f>IFERROR([1]!EM_S_STM07_IS(F708,"9",$H$1,"1")/1000000,"")</f>
        <v>1516.2754451600001</v>
      </c>
      <c r="I708" s="12">
        <f>IFERROR([1]!EM_S_STM07_IS(F708,"9",$I$1,"1")/1000000,"")</f>
        <v>2205.2082070799997</v>
      </c>
      <c r="J708" s="12">
        <f>IFERROR([1]!EM_S_STM07_IS(F708,"9",$J$1,"1")/1000000,"")</f>
        <v>3531.21447162</v>
      </c>
      <c r="K708" s="12">
        <f>IFERROR([1]!EM_S_STM07_IS(F708,"9",$K$1,"1")/1000000,"")</f>
        <v>5410.0940428000004</v>
      </c>
      <c r="L708" s="12">
        <f>IFERROR([1]!EM_S_STM07_IS(F708,"9",$L$1,"1")/1000000,"")</f>
        <v>7331.8814494600001</v>
      </c>
      <c r="M708" s="13">
        <f>IFERROR([1]!EM_S_STM07_IS(F708,"9",$M$1,"1")/1000000,"")</f>
        <v>10077.833438489999</v>
      </c>
      <c r="N708" s="12">
        <f>IFERROR([1]!EM_S_STM07_IS(F708,"61",$N$1,"1")/1000000,"")</f>
        <v>260.29458596000001</v>
      </c>
      <c r="O708" s="12">
        <f>IFERROR([1]!EM_S_STM07_IS(F708,"61",$O$1,"1")/1000000,"")</f>
        <v>377.98312351999999</v>
      </c>
      <c r="P708" s="12">
        <f>IFERROR([1]!EM_S_STM07_IS(F708,"61",$P$1,"1")/1000000,"")</f>
        <v>700.15514504999999</v>
      </c>
      <c r="Q708" s="12">
        <f>IFERROR([1]!EM_S_STM07_IS(F708,"61",$Q$1,"1")/1000000,"")</f>
        <v>1130.92191551</v>
      </c>
      <c r="R708" s="12">
        <f>IFERROR([1]!EM_S_STM07_IS(F708,"61",$R$1,"1")/1000000,"")</f>
        <v>1142.6784846099999</v>
      </c>
      <c r="S708" s="12">
        <f>IFERROR([1]!EM_S_STM07_IS(F708,"61",$S$1,"1")/1000000,"")</f>
        <v>1372.3012118699999</v>
      </c>
      <c r="T708" s="20">
        <f t="shared" si="188"/>
        <v>0.46055466049260674</v>
      </c>
      <c r="U708" s="20">
        <f t="shared" si="189"/>
        <v>0.39443046454210107</v>
      </c>
      <c r="V708" s="14">
        <f t="shared" si="190"/>
        <v>0.45435858248519101</v>
      </c>
      <c r="W708" s="14">
        <f t="shared" si="191"/>
        <v>0.6013066069148254</v>
      </c>
      <c r="X708" s="14">
        <f t="shared" si="192"/>
        <v>0.5320774442561782</v>
      </c>
      <c r="Y708" s="14">
        <f t="shared" si="193"/>
        <v>0.35522255093099575</v>
      </c>
      <c r="Z708" s="15">
        <f t="shared" si="194"/>
        <v>0.37452214795865812</v>
      </c>
      <c r="AA708" s="14">
        <f t="shared" si="195"/>
        <v>0.45213594099911636</v>
      </c>
      <c r="AB708" s="14">
        <f t="shared" si="196"/>
        <v>0.85234498971738637</v>
      </c>
      <c r="AC708" s="14">
        <f t="shared" si="197"/>
        <v>0.61524474040569643</v>
      </c>
      <c r="AD708" s="14">
        <f t="shared" si="198"/>
        <v>1.0395562185828048E-2</v>
      </c>
      <c r="AE708" s="14">
        <f t="shared" si="199"/>
        <v>0.20095130025868208</v>
      </c>
      <c r="AF708" s="18">
        <f t="shared" si="200"/>
        <v>1</v>
      </c>
      <c r="AG708" s="18">
        <f t="shared" si="201"/>
        <v>1</v>
      </c>
      <c r="AH708" s="18">
        <f t="shared" si="202"/>
        <v>1</v>
      </c>
      <c r="AI708" s="19">
        <f t="shared" si="203"/>
        <v>1</v>
      </c>
      <c r="AJ708" s="19" t="str">
        <f t="shared" si="204"/>
        <v/>
      </c>
      <c r="AK708" s="19" t="str">
        <f t="shared" si="205"/>
        <v/>
      </c>
    </row>
    <row r="709" spans="2:37" x14ac:dyDescent="0.15">
      <c r="B709" s="51" t="str">
        <f>IFERROR(IF(AND(AF709=1,AI709=1),MAX($B$5:B708)+1,""),"")</f>
        <v/>
      </c>
      <c r="C709" s="51" t="str">
        <f>IFERROR(IF(AND(AG709=1,AJ709=1),MAX($C$5:C708)+1,""),"")</f>
        <v/>
      </c>
      <c r="D709" s="51" t="str">
        <f>IFERROR(IF(AND(AH709=1,AK709=1),MAX($D$5:D708)+1,""),"")</f>
        <v/>
      </c>
      <c r="F709" s="5" t="s">
        <v>1515</v>
      </c>
      <c r="G709" s="5" t="s">
        <v>1516</v>
      </c>
      <c r="H709" s="12">
        <f>IFERROR([1]!EM_S_STM07_IS(F709,"9",$H$1,"1")/1000000,"")</f>
        <v>4954.5208502599999</v>
      </c>
      <c r="I709" s="12">
        <f>IFERROR([1]!EM_S_STM07_IS(F709,"9",$I$1,"1")/1000000,"")</f>
        <v>9349.12138366</v>
      </c>
      <c r="J709" s="12">
        <f>IFERROR([1]!EM_S_STM07_IS(F709,"9",$J$1,"1")/1000000,"")</f>
        <v>10543.831106649999</v>
      </c>
      <c r="K709" s="12">
        <f>IFERROR([1]!EM_S_STM07_IS(F709,"9",$K$1,"1")/1000000,"")</f>
        <v>11842.67170096</v>
      </c>
      <c r="L709" s="12">
        <f>IFERROR([1]!EM_S_STM07_IS(F709,"9",$L$1,"1")/1000000,"")</f>
        <v>15384.93300241</v>
      </c>
      <c r="M709" s="13">
        <f>IFERROR([1]!EM_S_STM07_IS(F709,"9",$M$1,"1")/1000000,"")</f>
        <v>14144.005974739999</v>
      </c>
      <c r="N709" s="12">
        <f>IFERROR([1]!EM_S_STM07_IS(F709,"61",$N$1,"1")/1000000,"")</f>
        <v>190.44036730000002</v>
      </c>
      <c r="O709" s="12">
        <f>IFERROR([1]!EM_S_STM07_IS(F709,"61",$O$1,"1")/1000000,"")</f>
        <v>244.85703839999999</v>
      </c>
      <c r="P709" s="12">
        <f>IFERROR([1]!EM_S_STM07_IS(F709,"61",$P$1,"1")/1000000,"")</f>
        <v>290.31408783999996</v>
      </c>
      <c r="Q709" s="12">
        <f>IFERROR([1]!EM_S_STM07_IS(F709,"61",$Q$1,"1")/1000000,"")</f>
        <v>233.81116613</v>
      </c>
      <c r="R709" s="12">
        <f>IFERROR([1]!EM_S_STM07_IS(F709,"61",$R$1,"1")/1000000,"")</f>
        <v>250.40314985000001</v>
      </c>
      <c r="S709" s="12">
        <f>IFERROR([1]!EM_S_STM07_IS(F709,"61",$S$1,"1")/1000000,"")</f>
        <v>180.71997331999998</v>
      </c>
      <c r="T709" s="20">
        <f t="shared" si="188"/>
        <v>0.23342899697917363</v>
      </c>
      <c r="U709" s="20">
        <f t="shared" si="189"/>
        <v>-1.0423373871816022E-2</v>
      </c>
      <c r="V709" s="14">
        <f t="shared" si="190"/>
        <v>0.88698799868192768</v>
      </c>
      <c r="W709" s="14">
        <f t="shared" si="191"/>
        <v>0.12778844919888005</v>
      </c>
      <c r="X709" s="14">
        <f t="shared" si="192"/>
        <v>0.12318488234232254</v>
      </c>
      <c r="Y709" s="14">
        <f t="shared" si="193"/>
        <v>0.29910998049222748</v>
      </c>
      <c r="Z709" s="15">
        <f t="shared" si="194"/>
        <v>-8.065859158929152E-2</v>
      </c>
      <c r="AA709" s="14">
        <f t="shared" si="195"/>
        <v>0.2857412631129701</v>
      </c>
      <c r="AB709" s="14">
        <f t="shared" si="196"/>
        <v>0.18564730561569989</v>
      </c>
      <c r="AC709" s="14">
        <f t="shared" si="197"/>
        <v>-0.19462686819779915</v>
      </c>
      <c r="AD709" s="14">
        <f t="shared" si="198"/>
        <v>7.0963179366612408E-2</v>
      </c>
      <c r="AE709" s="14">
        <f t="shared" si="199"/>
        <v>-0.27828394559630187</v>
      </c>
      <c r="AF709" s="18">
        <f t="shared" si="200"/>
        <v>1</v>
      </c>
      <c r="AG709" s="18" t="str">
        <f t="shared" si="201"/>
        <v/>
      </c>
      <c r="AH709" s="18" t="str">
        <f t="shared" si="202"/>
        <v/>
      </c>
      <c r="AI709" s="19" t="str">
        <f t="shared" si="203"/>
        <v/>
      </c>
      <c r="AJ709" s="19" t="str">
        <f t="shared" si="204"/>
        <v/>
      </c>
      <c r="AK709" s="19" t="str">
        <f t="shared" si="205"/>
        <v/>
      </c>
    </row>
    <row r="710" spans="2:37" x14ac:dyDescent="0.15">
      <c r="B710" s="51" t="str">
        <f>IFERROR(IF(AND(AF710=1,AI710=1),MAX($B$5:B709)+1,""),"")</f>
        <v/>
      </c>
      <c r="C710" s="51" t="str">
        <f>IFERROR(IF(AND(AG710=1,AJ710=1),MAX($C$5:C709)+1,""),"")</f>
        <v/>
      </c>
      <c r="D710" s="51" t="str">
        <f>IFERROR(IF(AND(AH710=1,AK710=1),MAX($D$5:D709)+1,""),"")</f>
        <v/>
      </c>
      <c r="F710" s="5" t="s">
        <v>1517</v>
      </c>
      <c r="G710" s="5" t="s">
        <v>1518</v>
      </c>
      <c r="H710" s="12">
        <f>IFERROR([1]!EM_S_STM07_IS(F710,"9",$H$1,"1")/1000000,"")</f>
        <v>800.25410166999995</v>
      </c>
      <c r="I710" s="12">
        <f>IFERROR([1]!EM_S_STM07_IS(F710,"9",$I$1,"1")/1000000,"")</f>
        <v>849.54130582000005</v>
      </c>
      <c r="J710" s="12">
        <f>IFERROR([1]!EM_S_STM07_IS(F710,"9",$J$1,"1")/1000000,"")</f>
        <v>899.92162710000002</v>
      </c>
      <c r="K710" s="12">
        <f>IFERROR([1]!EM_S_STM07_IS(F710,"9",$K$1,"1")/1000000,"")</f>
        <v>929.99989587999994</v>
      </c>
      <c r="L710" s="12">
        <f>IFERROR([1]!EM_S_STM07_IS(F710,"9",$L$1,"1")/1000000,"")</f>
        <v>1315.6850935499999</v>
      </c>
      <c r="M710" s="13">
        <f>IFERROR([1]!EM_S_STM07_IS(F710,"9",$M$1,"1")/1000000,"")</f>
        <v>1788.7684242299999</v>
      </c>
      <c r="N710" s="12">
        <f>IFERROR([1]!EM_S_STM07_IS(F710,"61",$N$1,"1")/1000000,"")</f>
        <v>85.765395670000004</v>
      </c>
      <c r="O710" s="12">
        <f>IFERROR([1]!EM_S_STM07_IS(F710,"61",$O$1,"1")/1000000,"")</f>
        <v>117.7610028</v>
      </c>
      <c r="P710" s="12">
        <f>IFERROR([1]!EM_S_STM07_IS(F710,"61",$P$1,"1")/1000000,"")</f>
        <v>127.69304737</v>
      </c>
      <c r="Q710" s="12">
        <f>IFERROR([1]!EM_S_STM07_IS(F710,"61",$Q$1,"1")/1000000,"")</f>
        <v>143.21890525999999</v>
      </c>
      <c r="R710" s="12">
        <f>IFERROR([1]!EM_S_STM07_IS(F710,"61",$R$1,"1")/1000000,"")</f>
        <v>214.87712790999998</v>
      </c>
      <c r="S710" s="12">
        <f>IFERROR([1]!EM_S_STM07_IS(F710,"61",$S$1,"1")/1000000,"")</f>
        <v>272.23157633</v>
      </c>
      <c r="T710" s="20">
        <f t="shared" si="188"/>
        <v>0.1745330511227754</v>
      </c>
      <c r="U710" s="20">
        <f t="shared" si="189"/>
        <v>0.25986868247462613</v>
      </c>
      <c r="V710" s="14">
        <f t="shared" si="190"/>
        <v>6.1589442712190696E-2</v>
      </c>
      <c r="W710" s="14">
        <f t="shared" si="191"/>
        <v>5.9302968478232541E-2</v>
      </c>
      <c r="X710" s="14">
        <f t="shared" si="192"/>
        <v>3.3423209170922161E-2</v>
      </c>
      <c r="Y710" s="14">
        <f t="shared" si="193"/>
        <v>0.41471531274210577</v>
      </c>
      <c r="Z710" s="15">
        <f t="shared" si="194"/>
        <v>0.35957185575730738</v>
      </c>
      <c r="AA710" s="14">
        <f t="shared" si="195"/>
        <v>0.37305963413390725</v>
      </c>
      <c r="AB710" s="14">
        <f t="shared" si="196"/>
        <v>8.4340692876640505E-2</v>
      </c>
      <c r="AC710" s="14">
        <f t="shared" si="197"/>
        <v>0.12158733940316005</v>
      </c>
      <c r="AD710" s="14">
        <f t="shared" si="198"/>
        <v>0.50034052780889138</v>
      </c>
      <c r="AE710" s="14">
        <f t="shared" si="199"/>
        <v>0.26691741916814238</v>
      </c>
      <c r="AF710" s="18" t="str">
        <f t="shared" si="200"/>
        <v/>
      </c>
      <c r="AG710" s="18">
        <f t="shared" si="201"/>
        <v>1</v>
      </c>
      <c r="AH710" s="18" t="str">
        <f t="shared" si="202"/>
        <v/>
      </c>
      <c r="AI710" s="19" t="str">
        <f t="shared" si="203"/>
        <v/>
      </c>
      <c r="AJ710" s="19" t="str">
        <f t="shared" si="204"/>
        <v/>
      </c>
      <c r="AK710" s="19" t="str">
        <f t="shared" si="205"/>
        <v/>
      </c>
    </row>
    <row r="711" spans="2:37" x14ac:dyDescent="0.15">
      <c r="B711" s="51" t="str">
        <f>IFERROR(IF(AND(AF711=1,AI711=1),MAX($B$5:B710)+1,""),"")</f>
        <v/>
      </c>
      <c r="C711" s="51" t="str">
        <f>IFERROR(IF(AND(AG711=1,AJ711=1),MAX($C$5:C710)+1,""),"")</f>
        <v/>
      </c>
      <c r="D711" s="51" t="str">
        <f>IFERROR(IF(AND(AH711=1,AK711=1),MAX($D$5:D710)+1,""),"")</f>
        <v/>
      </c>
      <c r="F711" s="5" t="s">
        <v>1519</v>
      </c>
      <c r="G711" s="5" t="s">
        <v>1520</v>
      </c>
      <c r="H711" s="12">
        <f>IFERROR([1]!EM_S_STM07_IS(F711,"9",$H$1,"1")/1000000,"")</f>
        <v>417.55269529000003</v>
      </c>
      <c r="I711" s="12">
        <f>IFERROR([1]!EM_S_STM07_IS(F711,"9",$I$1,"1")/1000000,"")</f>
        <v>415.62222901000001</v>
      </c>
      <c r="J711" s="12">
        <f>IFERROR([1]!EM_S_STM07_IS(F711,"9",$J$1,"1")/1000000,"")</f>
        <v>408.14436956000003</v>
      </c>
      <c r="K711" s="12">
        <f>IFERROR([1]!EM_S_STM07_IS(F711,"9",$K$1,"1")/1000000,"")</f>
        <v>473.41478870999998</v>
      </c>
      <c r="L711" s="12">
        <f>IFERROR([1]!EM_S_STM07_IS(F711,"9",$L$1,"1")/1000000,"")</f>
        <v>450.00196226999998</v>
      </c>
      <c r="M711" s="13">
        <f>IFERROR([1]!EM_S_STM07_IS(F711,"9",$M$1,"1")/1000000,"")</f>
        <v>2483.5599991300001</v>
      </c>
      <c r="N711" s="12">
        <f>IFERROR([1]!EM_S_STM07_IS(F711,"61",$N$1,"1")/1000000,"")</f>
        <v>10.47709173</v>
      </c>
      <c r="O711" s="12">
        <f>IFERROR([1]!EM_S_STM07_IS(F711,"61",$O$1,"1")/1000000,"")</f>
        <v>10.54839511</v>
      </c>
      <c r="P711" s="12">
        <f>IFERROR([1]!EM_S_STM07_IS(F711,"61",$P$1,"1")/1000000,"")</f>
        <v>10.000172119999998</v>
      </c>
      <c r="Q711" s="12">
        <f>IFERROR([1]!EM_S_STM07_IS(F711,"61",$Q$1,"1")/1000000,"")</f>
        <v>54.111599829999996</v>
      </c>
      <c r="R711" s="12">
        <f>IFERROR([1]!EM_S_STM07_IS(F711,"61",$R$1,"1")/1000000,"")</f>
        <v>11.462029730000001</v>
      </c>
      <c r="S711" s="12">
        <f>IFERROR([1]!EM_S_STM07_IS(F711,"61",$S$1,"1")/1000000,"")</f>
        <v>223.28496621000002</v>
      </c>
      <c r="T711" s="20">
        <f t="shared" ref="T711:T774" si="206">IFERROR(IF(H711&lt;0,"",(M711/H711)^(1/5)-1),"")</f>
        <v>0.42847509498369063</v>
      </c>
      <c r="U711" s="20">
        <f t="shared" ref="U711:U774" si="207">IFERROR(IF(N711&lt;0,"",(S711/N711)^(1/5)-1),"")</f>
        <v>0.84384218678896805</v>
      </c>
      <c r="V711" s="14">
        <f t="shared" ref="V711:V774" si="208">IFERROR((I711-H711)/ABS(H711),"")</f>
        <v>-4.6232877952308874E-3</v>
      </c>
      <c r="W711" s="14">
        <f t="shared" ref="W711:W774" si="209">IFERROR((J711-I711)/ABS(I711),"")</f>
        <v>-1.7991962238911103E-2</v>
      </c>
      <c r="X711" s="14">
        <f t="shared" ref="X711:X774" si="210">IFERROR((K711-J711)/ABS(J711),"")</f>
        <v>0.15991993034318891</v>
      </c>
      <c r="Y711" s="14">
        <f t="shared" ref="Y711:Y774" si="211">IFERROR((L711-K711)/ABS(K711),"")</f>
        <v>-4.9455207142550875E-2</v>
      </c>
      <c r="Z711" s="15">
        <f t="shared" ref="Z711:Z774" si="212">IFERROR((M711-L711)/ABS(L711),"")</f>
        <v>4.5189981541455388</v>
      </c>
      <c r="AA711" s="14">
        <f t="shared" ref="AA711:AA774" si="213">IFERROR((O711-N711)/ABS(N711),"")</f>
        <v>6.80564624587856E-3</v>
      </c>
      <c r="AB711" s="14">
        <f t="shared" ref="AB711:AB774" si="214">IFERROR((P711-O711)/ABS(O711),"")</f>
        <v>-5.1972170579795536E-2</v>
      </c>
      <c r="AC711" s="14">
        <f t="shared" ref="AC711:AC774" si="215">IFERROR((Q711-P711)/ABS(P711),"")</f>
        <v>4.411066847717418</v>
      </c>
      <c r="AD711" s="14">
        <f t="shared" ref="AD711:AD774" si="216">IFERROR((R711-Q711)/ABS(Q711),"")</f>
        <v>-0.78817795507784372</v>
      </c>
      <c r="AE711" s="14">
        <f t="shared" ref="AE711:AE774" si="217">IFERROR((S711-R711)/ABS(R711),"")</f>
        <v>18.480403686756098</v>
      </c>
      <c r="AF711" s="18">
        <f t="shared" ref="AF711:AF774" si="218">IFERROR(IF(AND(T711&lt;&gt;"",T711&gt;$AG$3),1,""),"")</f>
        <v>1</v>
      </c>
      <c r="AG711" s="18">
        <f t="shared" ref="AG711:AG774" si="219">IFERROR(IF(AND(U711&lt;&gt;"",U711&gt;$AG$3),1,""),"")</f>
        <v>1</v>
      </c>
      <c r="AH711" s="18">
        <f t="shared" ref="AH711:AH774" si="220">IFERROR(IF(AND(AF711=1,AG711=1),1,""),"")</f>
        <v>1</v>
      </c>
      <c r="AI711" s="19" t="str">
        <f t="shared" ref="AI711:AI774" si="221">IFERROR(IF(AND(V711&gt;$AJ$3,W711&gt;$AJ$3,X711&gt;$AJ$3,Y711&gt;$AJ$3,Z711&gt;$AJ$3),1,""),"")</f>
        <v/>
      </c>
      <c r="AJ711" s="19" t="str">
        <f t="shared" ref="AJ711:AJ774" si="222">IFERROR(IF(AND(AA711&gt;$AJ$3,AB711&gt;$AJ$3,AC711&gt;$AJ$3,AD711&gt;$AJ$3,AE711&gt;$AJ$3),1,""),"")</f>
        <v/>
      </c>
      <c r="AK711" s="19" t="str">
        <f t="shared" ref="AK711:AK774" si="223">IFERROR(IF(AND(AI711=1,AJ711=1),1,""),"")</f>
        <v/>
      </c>
    </row>
    <row r="712" spans="2:37" x14ac:dyDescent="0.15">
      <c r="B712" s="51" t="str">
        <f>IFERROR(IF(AND(AF712=1,AI712=1),MAX($B$5:B711)+1,""),"")</f>
        <v/>
      </c>
      <c r="C712" s="51" t="str">
        <f>IFERROR(IF(AND(AG712=1,AJ712=1),MAX($C$5:C711)+1,""),"")</f>
        <v/>
      </c>
      <c r="D712" s="51" t="str">
        <f>IFERROR(IF(AND(AH712=1,AK712=1),MAX($D$5:D711)+1,""),"")</f>
        <v/>
      </c>
      <c r="F712" s="5" t="s">
        <v>1521</v>
      </c>
      <c r="G712" s="5" t="s">
        <v>1522</v>
      </c>
      <c r="H712" s="12">
        <f>IFERROR([1]!EM_S_STM07_IS(F712,"9",$H$1,"1")/1000000,"")</f>
        <v>1535.5788878399999</v>
      </c>
      <c r="I712" s="12">
        <f>IFERROR([1]!EM_S_STM07_IS(F712,"9",$I$1,"1")/1000000,"")</f>
        <v>1896.9002691300002</v>
      </c>
      <c r="J712" s="12">
        <f>IFERROR([1]!EM_S_STM07_IS(F712,"9",$J$1,"1")/1000000,"")</f>
        <v>1744.0040064500001</v>
      </c>
      <c r="K712" s="12">
        <f>IFERROR([1]!EM_S_STM07_IS(F712,"9",$K$1,"1")/1000000,"")</f>
        <v>1778.0316223099999</v>
      </c>
      <c r="L712" s="12">
        <f>IFERROR([1]!EM_S_STM07_IS(F712,"9",$L$1,"1")/1000000,"")</f>
        <v>1715.4524606500001</v>
      </c>
      <c r="M712" s="13">
        <f>IFERROR([1]!EM_S_STM07_IS(F712,"9",$M$1,"1")/1000000,"")</f>
        <v>1439.84595352</v>
      </c>
      <c r="N712" s="12">
        <f>IFERROR([1]!EM_S_STM07_IS(F712,"61",$N$1,"1")/1000000,"")</f>
        <v>19.004286010000001</v>
      </c>
      <c r="O712" s="12">
        <f>IFERROR([1]!EM_S_STM07_IS(F712,"61",$O$1,"1")/1000000,"")</f>
        <v>9.3839632899999987</v>
      </c>
      <c r="P712" s="12">
        <f>IFERROR([1]!EM_S_STM07_IS(F712,"61",$P$1,"1")/1000000,"")</f>
        <v>-116.87537747</v>
      </c>
      <c r="Q712" s="12">
        <f>IFERROR([1]!EM_S_STM07_IS(F712,"61",$Q$1,"1")/1000000,"")</f>
        <v>9.5781338300000005</v>
      </c>
      <c r="R712" s="12">
        <f>IFERROR([1]!EM_S_STM07_IS(F712,"61",$R$1,"1")/1000000,"")</f>
        <v>11.41003959</v>
      </c>
      <c r="S712" s="12">
        <f>IFERROR([1]!EM_S_STM07_IS(F712,"61",$S$1,"1")/1000000,"")</f>
        <v>-194.82856727000001</v>
      </c>
      <c r="T712" s="20">
        <f t="shared" si="206"/>
        <v>-1.2791742091854519E-2</v>
      </c>
      <c r="U712" s="20">
        <f t="shared" si="207"/>
        <v>-2.5927962179475017</v>
      </c>
      <c r="V712" s="14">
        <f t="shared" si="208"/>
        <v>0.23529978443390029</v>
      </c>
      <c r="W712" s="14">
        <f t="shared" si="209"/>
        <v>-8.0603216293561306E-2</v>
      </c>
      <c r="X712" s="14">
        <f t="shared" si="210"/>
        <v>1.9511202803521369E-2</v>
      </c>
      <c r="Y712" s="14">
        <f t="shared" si="211"/>
        <v>-3.5195752918442215E-2</v>
      </c>
      <c r="Z712" s="15">
        <f t="shared" si="212"/>
        <v>-0.16066111620812298</v>
      </c>
      <c r="AA712" s="14">
        <f t="shared" si="213"/>
        <v>-0.50621858221549687</v>
      </c>
      <c r="AB712" s="14">
        <f t="shared" si="214"/>
        <v>-13.454799092676334</v>
      </c>
      <c r="AC712" s="14">
        <f t="shared" si="215"/>
        <v>1.0819516825300397</v>
      </c>
      <c r="AD712" s="14">
        <f t="shared" si="216"/>
        <v>0.19125915261929469</v>
      </c>
      <c r="AE712" s="14">
        <f t="shared" si="217"/>
        <v>-18.075187665496962</v>
      </c>
      <c r="AF712" s="18" t="str">
        <f t="shared" si="218"/>
        <v/>
      </c>
      <c r="AG712" s="18" t="str">
        <f t="shared" si="219"/>
        <v/>
      </c>
      <c r="AH712" s="18" t="str">
        <f t="shared" si="220"/>
        <v/>
      </c>
      <c r="AI712" s="19" t="str">
        <f t="shared" si="221"/>
        <v/>
      </c>
      <c r="AJ712" s="19" t="str">
        <f t="shared" si="222"/>
        <v/>
      </c>
      <c r="AK712" s="19" t="str">
        <f t="shared" si="223"/>
        <v/>
      </c>
    </row>
    <row r="713" spans="2:37" x14ac:dyDescent="0.15">
      <c r="B713" s="51" t="str">
        <f>IFERROR(IF(AND(AF713=1,AI713=1),MAX($B$5:B712)+1,""),"")</f>
        <v/>
      </c>
      <c r="C713" s="51" t="str">
        <f>IFERROR(IF(AND(AG713=1,AJ713=1),MAX($C$5:C712)+1,""),"")</f>
        <v/>
      </c>
      <c r="D713" s="51" t="str">
        <f>IFERROR(IF(AND(AH713=1,AK713=1),MAX($D$5:D712)+1,""),"")</f>
        <v/>
      </c>
      <c r="F713" s="5" t="s">
        <v>1523</v>
      </c>
      <c r="G713" s="5" t="s">
        <v>1524</v>
      </c>
      <c r="H713" s="12">
        <f>IFERROR([1]!EM_S_STM07_IS(F713,"9",$H$1,"1")/1000000,"")</f>
        <v>2644.66751952</v>
      </c>
      <c r="I713" s="12">
        <f>IFERROR([1]!EM_S_STM07_IS(F713,"9",$I$1,"1")/1000000,"")</f>
        <v>4077.0002820199998</v>
      </c>
      <c r="J713" s="12">
        <f>IFERROR([1]!EM_S_STM07_IS(F713,"9",$J$1,"1")/1000000,"")</f>
        <v>7253.2050905400001</v>
      </c>
      <c r="K713" s="12">
        <f>IFERROR([1]!EM_S_STM07_IS(F713,"9",$K$1,"1")/1000000,"")</f>
        <v>10048.818481299999</v>
      </c>
      <c r="L713" s="12">
        <f>IFERROR([1]!EM_S_STM07_IS(F713,"9",$L$1,"1")/1000000,"")</f>
        <v>12698.98601334</v>
      </c>
      <c r="M713" s="13">
        <f>IFERROR([1]!EM_S_STM07_IS(F713,"9",$M$1,"1")/1000000,"")</f>
        <v>13656.025765750001</v>
      </c>
      <c r="N713" s="12">
        <f>IFERROR([1]!EM_S_STM07_IS(F713,"61",$N$1,"1")/1000000,"")</f>
        <v>276.45251048</v>
      </c>
      <c r="O713" s="12">
        <f>IFERROR([1]!EM_S_STM07_IS(F713,"61",$O$1,"1")/1000000,"")</f>
        <v>528.01796016000003</v>
      </c>
      <c r="P713" s="12">
        <f>IFERROR([1]!EM_S_STM07_IS(F713,"61",$P$1,"1")/1000000,"")</f>
        <v>908.70269312000005</v>
      </c>
      <c r="Q713" s="12">
        <f>IFERROR([1]!EM_S_STM07_IS(F713,"61",$Q$1,"1")/1000000,"")</f>
        <v>1306.6264804699999</v>
      </c>
      <c r="R713" s="12">
        <f>IFERROR([1]!EM_S_STM07_IS(F713,"61",$R$1,"1")/1000000,"")</f>
        <v>1657.3882590999999</v>
      </c>
      <c r="S713" s="12">
        <f>IFERROR([1]!EM_S_STM07_IS(F713,"61",$S$1,"1")/1000000,"")</f>
        <v>1251.14207887</v>
      </c>
      <c r="T713" s="20">
        <f t="shared" si="206"/>
        <v>0.38864312771746712</v>
      </c>
      <c r="U713" s="20">
        <f t="shared" si="207"/>
        <v>0.35249982787687006</v>
      </c>
      <c r="V713" s="14">
        <f t="shared" si="208"/>
        <v>0.54159275293703624</v>
      </c>
      <c r="W713" s="14">
        <f t="shared" si="209"/>
        <v>0.77905435094704256</v>
      </c>
      <c r="X713" s="14">
        <f t="shared" si="210"/>
        <v>0.38543145490345782</v>
      </c>
      <c r="Y713" s="14">
        <f t="shared" si="211"/>
        <v>0.263729266975191</v>
      </c>
      <c r="Z713" s="15">
        <f t="shared" si="212"/>
        <v>7.5363477950495583E-2</v>
      </c>
      <c r="AA713" s="14">
        <f t="shared" si="213"/>
        <v>0.90997708518982534</v>
      </c>
      <c r="AB713" s="14">
        <f t="shared" si="214"/>
        <v>0.72096928832618667</v>
      </c>
      <c r="AC713" s="14">
        <f t="shared" si="215"/>
        <v>0.43790316718853556</v>
      </c>
      <c r="AD713" s="14">
        <f t="shared" si="216"/>
        <v>0.26844839276778565</v>
      </c>
      <c r="AE713" s="14">
        <f t="shared" si="217"/>
        <v>-0.24511225900115943</v>
      </c>
      <c r="AF713" s="18">
        <f t="shared" si="218"/>
        <v>1</v>
      </c>
      <c r="AG713" s="18">
        <f t="shared" si="219"/>
        <v>1</v>
      </c>
      <c r="AH713" s="18">
        <f t="shared" si="220"/>
        <v>1</v>
      </c>
      <c r="AI713" s="19" t="str">
        <f t="shared" si="221"/>
        <v/>
      </c>
      <c r="AJ713" s="19" t="str">
        <f t="shared" si="222"/>
        <v/>
      </c>
      <c r="AK713" s="19" t="str">
        <f t="shared" si="223"/>
        <v/>
      </c>
    </row>
    <row r="714" spans="2:37" x14ac:dyDescent="0.15">
      <c r="B714" s="51" t="str">
        <f>IFERROR(IF(AND(AF714=1,AI714=1),MAX($B$5:B713)+1,""),"")</f>
        <v/>
      </c>
      <c r="C714" s="51" t="str">
        <f>IFERROR(IF(AND(AG714=1,AJ714=1),MAX($C$5:C713)+1,""),"")</f>
        <v/>
      </c>
      <c r="D714" s="51" t="str">
        <f>IFERROR(IF(AND(AH714=1,AK714=1),MAX($D$5:D713)+1,""),"")</f>
        <v/>
      </c>
      <c r="F714" s="5" t="s">
        <v>1525</v>
      </c>
      <c r="G714" s="5" t="s">
        <v>1526</v>
      </c>
      <c r="H714" s="12">
        <f>IFERROR([1]!EM_S_STM07_IS(F714,"9",$H$1,"1")/1000000,"")</f>
        <v>5346.5052420600005</v>
      </c>
      <c r="I714" s="12">
        <f>IFERROR([1]!EM_S_STM07_IS(F714,"9",$I$1,"1")/1000000,"")</f>
        <v>5199.3311207899997</v>
      </c>
      <c r="J714" s="12">
        <f>IFERROR([1]!EM_S_STM07_IS(F714,"9",$J$1,"1")/1000000,"")</f>
        <v>4941.8360291600002</v>
      </c>
      <c r="K714" s="12">
        <f>IFERROR([1]!EM_S_STM07_IS(F714,"9",$K$1,"1")/1000000,"")</f>
        <v>5328.1216236099999</v>
      </c>
      <c r="L714" s="12">
        <f>IFERROR([1]!EM_S_STM07_IS(F714,"9",$L$1,"1")/1000000,"")</f>
        <v>5943.51334838</v>
      </c>
      <c r="M714" s="13">
        <f>IFERROR([1]!EM_S_STM07_IS(F714,"9",$M$1,"1")/1000000,"")</f>
        <v>7060.0891151000005</v>
      </c>
      <c r="N714" s="12">
        <f>IFERROR([1]!EM_S_STM07_IS(F714,"61",$N$1,"1")/1000000,"")</f>
        <v>590.9082674199999</v>
      </c>
      <c r="O714" s="12">
        <f>IFERROR([1]!EM_S_STM07_IS(F714,"61",$O$1,"1")/1000000,"")</f>
        <v>501.31959243</v>
      </c>
      <c r="P714" s="12">
        <f>IFERROR([1]!EM_S_STM07_IS(F714,"61",$P$1,"1")/1000000,"")</f>
        <v>455.23814487999999</v>
      </c>
      <c r="Q714" s="12">
        <f>IFERROR([1]!EM_S_STM07_IS(F714,"61",$Q$1,"1")/1000000,"")</f>
        <v>469.70654201999997</v>
      </c>
      <c r="R714" s="12">
        <f>IFERROR([1]!EM_S_STM07_IS(F714,"61",$R$1,"1")/1000000,"")</f>
        <v>531.65735697000002</v>
      </c>
      <c r="S714" s="12">
        <f>IFERROR([1]!EM_S_STM07_IS(F714,"61",$S$1,"1")/1000000,"")</f>
        <v>620.04092413000001</v>
      </c>
      <c r="T714" s="20">
        <f t="shared" si="206"/>
        <v>5.7177806124890873E-2</v>
      </c>
      <c r="U714" s="20">
        <f t="shared" si="207"/>
        <v>9.6714072949519725E-3</v>
      </c>
      <c r="V714" s="14">
        <f t="shared" si="208"/>
        <v>-2.7527162998402827E-2</v>
      </c>
      <c r="W714" s="14">
        <f t="shared" si="209"/>
        <v>-4.9524657239155605E-2</v>
      </c>
      <c r="X714" s="14">
        <f t="shared" si="210"/>
        <v>7.8166412679552114E-2</v>
      </c>
      <c r="Y714" s="14">
        <f t="shared" si="211"/>
        <v>0.11549881332345589</v>
      </c>
      <c r="Z714" s="15">
        <f t="shared" si="212"/>
        <v>0.18786460150280324</v>
      </c>
      <c r="AA714" s="14">
        <f t="shared" si="213"/>
        <v>-0.15161181511498967</v>
      </c>
      <c r="AB714" s="14">
        <f t="shared" si="214"/>
        <v>-9.1920300434765928E-2</v>
      </c>
      <c r="AC714" s="14">
        <f t="shared" si="215"/>
        <v>3.1782040461073018E-2</v>
      </c>
      <c r="AD714" s="14">
        <f t="shared" si="216"/>
        <v>0.13189259549926005</v>
      </c>
      <c r="AE714" s="14">
        <f t="shared" si="217"/>
        <v>0.16624159527051788</v>
      </c>
      <c r="AF714" s="18" t="str">
        <f t="shared" si="218"/>
        <v/>
      </c>
      <c r="AG714" s="18" t="str">
        <f t="shared" si="219"/>
        <v/>
      </c>
      <c r="AH714" s="18" t="str">
        <f t="shared" si="220"/>
        <v/>
      </c>
      <c r="AI714" s="19" t="str">
        <f t="shared" si="221"/>
        <v/>
      </c>
      <c r="AJ714" s="19" t="str">
        <f t="shared" si="222"/>
        <v/>
      </c>
      <c r="AK714" s="19" t="str">
        <f t="shared" si="223"/>
        <v/>
      </c>
    </row>
    <row r="715" spans="2:37" x14ac:dyDescent="0.15">
      <c r="B715" s="51" t="str">
        <f>IFERROR(IF(AND(AF715=1,AI715=1),MAX($B$5:B714)+1,""),"")</f>
        <v/>
      </c>
      <c r="C715" s="51" t="str">
        <f>IFERROR(IF(AND(AG715=1,AJ715=1),MAX($C$5:C714)+1,""),"")</f>
        <v/>
      </c>
      <c r="D715" s="51" t="str">
        <f>IFERROR(IF(AND(AH715=1,AK715=1),MAX($D$5:D714)+1,""),"")</f>
        <v/>
      </c>
      <c r="F715" s="5" t="s">
        <v>1527</v>
      </c>
      <c r="G715" s="5" t="s">
        <v>1528</v>
      </c>
      <c r="H715" s="12">
        <f>IFERROR([1]!EM_S_STM07_IS(F715,"9",$H$1,"1")/1000000,"")</f>
        <v>714.03750017999994</v>
      </c>
      <c r="I715" s="12">
        <f>IFERROR([1]!EM_S_STM07_IS(F715,"9",$I$1,"1")/1000000,"")</f>
        <v>929.45084315999998</v>
      </c>
      <c r="J715" s="12">
        <f>IFERROR([1]!EM_S_STM07_IS(F715,"9",$J$1,"1")/1000000,"")</f>
        <v>1056.4056192099999</v>
      </c>
      <c r="K715" s="12">
        <f>IFERROR([1]!EM_S_STM07_IS(F715,"9",$K$1,"1")/1000000,"")</f>
        <v>1135.6027137200001</v>
      </c>
      <c r="L715" s="12">
        <f>IFERROR([1]!EM_S_STM07_IS(F715,"9",$L$1,"1")/1000000,"")</f>
        <v>1062.7869628999999</v>
      </c>
      <c r="M715" s="13">
        <f>IFERROR([1]!EM_S_STM07_IS(F715,"9",$M$1,"1")/1000000,"")</f>
        <v>1020.9720273400001</v>
      </c>
      <c r="N715" s="12">
        <f>IFERROR([1]!EM_S_STM07_IS(F715,"61",$N$1,"1")/1000000,"")</f>
        <v>96.701205950000002</v>
      </c>
      <c r="O715" s="12">
        <f>IFERROR([1]!EM_S_STM07_IS(F715,"61",$O$1,"1")/1000000,"")</f>
        <v>102.75056696</v>
      </c>
      <c r="P715" s="12">
        <f>IFERROR([1]!EM_S_STM07_IS(F715,"61",$P$1,"1")/1000000,"")</f>
        <v>75.315580400000002</v>
      </c>
      <c r="Q715" s="12">
        <f>IFERROR([1]!EM_S_STM07_IS(F715,"61",$Q$1,"1")/1000000,"")</f>
        <v>61.07129947</v>
      </c>
      <c r="R715" s="12">
        <f>IFERROR([1]!EM_S_STM07_IS(F715,"61",$R$1,"1")/1000000,"")</f>
        <v>-36.359780819999997</v>
      </c>
      <c r="S715" s="12">
        <f>IFERROR([1]!EM_S_STM07_IS(F715,"61",$S$1,"1")/1000000,"")</f>
        <v>7.6354153299999998</v>
      </c>
      <c r="T715" s="20">
        <f t="shared" si="206"/>
        <v>7.4134249329306456E-2</v>
      </c>
      <c r="U715" s="20">
        <f t="shared" si="207"/>
        <v>-0.39816123851535423</v>
      </c>
      <c r="V715" s="14">
        <f t="shared" si="208"/>
        <v>0.30168351511747915</v>
      </c>
      <c r="W715" s="14">
        <f t="shared" si="209"/>
        <v>0.13659116776780994</v>
      </c>
      <c r="X715" s="14">
        <f t="shared" si="210"/>
        <v>7.4968452524159471E-2</v>
      </c>
      <c r="Y715" s="14">
        <f t="shared" si="211"/>
        <v>-6.4120796771848843E-2</v>
      </c>
      <c r="Z715" s="15">
        <f t="shared" si="212"/>
        <v>-3.9344607169343244E-2</v>
      </c>
      <c r="AA715" s="14">
        <f t="shared" si="213"/>
        <v>6.255724476825926E-2</v>
      </c>
      <c r="AB715" s="14">
        <f t="shared" si="214"/>
        <v>-0.26700569516740696</v>
      </c>
      <c r="AC715" s="14">
        <f t="shared" si="215"/>
        <v>-0.18912794476718925</v>
      </c>
      <c r="AD715" s="14">
        <f t="shared" si="216"/>
        <v>-1.5953660907094498</v>
      </c>
      <c r="AE715" s="14">
        <f t="shared" si="217"/>
        <v>1.2099961869352105</v>
      </c>
      <c r="AF715" s="18" t="str">
        <f t="shared" si="218"/>
        <v/>
      </c>
      <c r="AG715" s="18" t="str">
        <f t="shared" si="219"/>
        <v/>
      </c>
      <c r="AH715" s="18" t="str">
        <f t="shared" si="220"/>
        <v/>
      </c>
      <c r="AI715" s="19" t="str">
        <f t="shared" si="221"/>
        <v/>
      </c>
      <c r="AJ715" s="19" t="str">
        <f t="shared" si="222"/>
        <v/>
      </c>
      <c r="AK715" s="19" t="str">
        <f t="shared" si="223"/>
        <v/>
      </c>
    </row>
    <row r="716" spans="2:37" x14ac:dyDescent="0.15">
      <c r="B716" s="51" t="str">
        <f>IFERROR(IF(AND(AF716=1,AI716=1),MAX($B$5:B715)+1,""),"")</f>
        <v/>
      </c>
      <c r="C716" s="51" t="str">
        <f>IFERROR(IF(AND(AG716=1,AJ716=1),MAX($C$5:C715)+1,""),"")</f>
        <v/>
      </c>
      <c r="D716" s="51" t="str">
        <f>IFERROR(IF(AND(AH716=1,AK716=1),MAX($D$5:D715)+1,""),"")</f>
        <v/>
      </c>
      <c r="F716" s="5" t="s">
        <v>1529</v>
      </c>
      <c r="G716" s="5" t="s">
        <v>1530</v>
      </c>
      <c r="H716" s="12">
        <f>IFERROR([1]!EM_S_STM07_IS(F716,"9",$H$1,"1")/1000000,"")</f>
        <v>6218.0833863600001</v>
      </c>
      <c r="I716" s="12">
        <f>IFERROR([1]!EM_S_STM07_IS(F716,"9",$I$1,"1")/1000000,"")</f>
        <v>3565.3666039200002</v>
      </c>
      <c r="J716" s="12">
        <f>IFERROR([1]!EM_S_STM07_IS(F716,"9",$J$1,"1")/1000000,"")</f>
        <v>6411.12312991</v>
      </c>
      <c r="K716" s="12">
        <f>IFERROR([1]!EM_S_STM07_IS(F716,"9",$K$1,"1")/1000000,"")</f>
        <v>10381.916409040001</v>
      </c>
      <c r="L716" s="12">
        <f>IFERROR([1]!EM_S_STM07_IS(F716,"9",$L$1,"1")/1000000,"")</f>
        <v>11758.56957381</v>
      </c>
      <c r="M716" s="13">
        <f>IFERROR([1]!EM_S_STM07_IS(F716,"9",$M$1,"1")/1000000,"")</f>
        <v>12617.555197080001</v>
      </c>
      <c r="N716" s="12">
        <f>IFERROR([1]!EM_S_STM07_IS(F716,"61",$N$1,"1")/1000000,"")</f>
        <v>966.20555982000008</v>
      </c>
      <c r="O716" s="12">
        <f>IFERROR([1]!EM_S_STM07_IS(F716,"61",$O$1,"1")/1000000,"")</f>
        <v>783.98733040000002</v>
      </c>
      <c r="P716" s="12">
        <f>IFERROR([1]!EM_S_STM07_IS(F716,"61",$P$1,"1")/1000000,"")</f>
        <v>1265.9709432300001</v>
      </c>
      <c r="Q716" s="12">
        <f>IFERROR([1]!EM_S_STM07_IS(F716,"61",$Q$1,"1")/1000000,"")</f>
        <v>1410.12447518</v>
      </c>
      <c r="R716" s="12">
        <f>IFERROR([1]!EM_S_STM07_IS(F716,"61",$R$1,"1")/1000000,"")</f>
        <v>829.04472199999998</v>
      </c>
      <c r="S716" s="12">
        <f>IFERROR([1]!EM_S_STM07_IS(F716,"61",$S$1,"1")/1000000,"")</f>
        <v>1002.8628071000001</v>
      </c>
      <c r="T716" s="20">
        <f t="shared" si="206"/>
        <v>0.15202985572786276</v>
      </c>
      <c r="U716" s="20">
        <f t="shared" si="207"/>
        <v>7.4752793646213345E-3</v>
      </c>
      <c r="V716" s="14">
        <f t="shared" si="208"/>
        <v>-0.4266132532508336</v>
      </c>
      <c r="W716" s="14">
        <f t="shared" si="209"/>
        <v>0.79816659606930362</v>
      </c>
      <c r="X716" s="14">
        <f t="shared" si="210"/>
        <v>0.61936000895146481</v>
      </c>
      <c r="Y716" s="14">
        <f t="shared" si="211"/>
        <v>0.13260106424776119</v>
      </c>
      <c r="Z716" s="15">
        <f t="shared" si="212"/>
        <v>7.3051880832786756E-2</v>
      </c>
      <c r="AA716" s="14">
        <f t="shared" si="213"/>
        <v>-0.18859157615895578</v>
      </c>
      <c r="AB716" s="14">
        <f t="shared" si="214"/>
        <v>0.61478495141507716</v>
      </c>
      <c r="AC716" s="14">
        <f t="shared" si="215"/>
        <v>0.11386796254754976</v>
      </c>
      <c r="AD716" s="14">
        <f t="shared" si="216"/>
        <v>-0.41207692186594108</v>
      </c>
      <c r="AE716" s="14">
        <f t="shared" si="217"/>
        <v>0.20966068595271761</v>
      </c>
      <c r="AF716" s="18" t="str">
        <f t="shared" si="218"/>
        <v/>
      </c>
      <c r="AG716" s="18" t="str">
        <f t="shared" si="219"/>
        <v/>
      </c>
      <c r="AH716" s="18" t="str">
        <f t="shared" si="220"/>
        <v/>
      </c>
      <c r="AI716" s="19" t="str">
        <f t="shared" si="221"/>
        <v/>
      </c>
      <c r="AJ716" s="19" t="str">
        <f t="shared" si="222"/>
        <v/>
      </c>
      <c r="AK716" s="19" t="str">
        <f t="shared" si="223"/>
        <v/>
      </c>
    </row>
    <row r="717" spans="2:37" x14ac:dyDescent="0.15">
      <c r="B717" s="51" t="str">
        <f>IFERROR(IF(AND(AF717=1,AI717=1),MAX($B$5:B716)+1,""),"")</f>
        <v/>
      </c>
      <c r="C717" s="51" t="str">
        <f>IFERROR(IF(AND(AG717=1,AJ717=1),MAX($C$5:C716)+1,""),"")</f>
        <v/>
      </c>
      <c r="D717" s="51" t="str">
        <f>IFERROR(IF(AND(AH717=1,AK717=1),MAX($D$5:D716)+1,""),"")</f>
        <v/>
      </c>
      <c r="F717" s="5" t="s">
        <v>1531</v>
      </c>
      <c r="G717" s="5" t="s">
        <v>1532</v>
      </c>
      <c r="H717" s="12">
        <f>IFERROR([1]!EM_S_STM07_IS(F717,"9",$H$1,"1")/1000000,"")</f>
        <v>1163.3781701300002</v>
      </c>
      <c r="I717" s="12">
        <f>IFERROR([1]!EM_S_STM07_IS(F717,"9",$I$1,"1")/1000000,"")</f>
        <v>1749.0808636400002</v>
      </c>
      <c r="J717" s="12">
        <f>IFERROR([1]!EM_S_STM07_IS(F717,"9",$J$1,"1")/1000000,"")</f>
        <v>1661.1384401099999</v>
      </c>
      <c r="K717" s="12">
        <f>IFERROR([1]!EM_S_STM07_IS(F717,"9",$K$1,"1")/1000000,"")</f>
        <v>1398.5277517</v>
      </c>
      <c r="L717" s="12">
        <f>IFERROR([1]!EM_S_STM07_IS(F717,"9",$L$1,"1")/1000000,"")</f>
        <v>1517.3999471099999</v>
      </c>
      <c r="M717" s="13">
        <f>IFERROR([1]!EM_S_STM07_IS(F717,"9",$M$1,"1")/1000000,"")</f>
        <v>1584.3815785300001</v>
      </c>
      <c r="N717" s="12">
        <f>IFERROR([1]!EM_S_STM07_IS(F717,"61",$N$1,"1")/1000000,"")</f>
        <v>82.341259909999991</v>
      </c>
      <c r="O717" s="12">
        <f>IFERROR([1]!EM_S_STM07_IS(F717,"61",$O$1,"1")/1000000,"")</f>
        <v>99.993128260000006</v>
      </c>
      <c r="P717" s="12">
        <f>IFERROR([1]!EM_S_STM07_IS(F717,"61",$P$1,"1")/1000000,"")</f>
        <v>103.71523525000001</v>
      </c>
      <c r="Q717" s="12">
        <f>IFERROR([1]!EM_S_STM07_IS(F717,"61",$Q$1,"1")/1000000,"")</f>
        <v>93.140939010000011</v>
      </c>
      <c r="R717" s="12">
        <f>IFERROR([1]!EM_S_STM07_IS(F717,"61",$R$1,"1")/1000000,"")</f>
        <v>170.74674145</v>
      </c>
      <c r="S717" s="12">
        <f>IFERROR([1]!EM_S_STM07_IS(F717,"61",$S$1,"1")/1000000,"")</f>
        <v>241.43544194</v>
      </c>
      <c r="T717" s="20">
        <f t="shared" si="206"/>
        <v>6.3721101906551336E-2</v>
      </c>
      <c r="U717" s="20">
        <f t="shared" si="207"/>
        <v>0.2400428800841139</v>
      </c>
      <c r="V717" s="14">
        <f t="shared" si="208"/>
        <v>0.50344996025200595</v>
      </c>
      <c r="W717" s="14">
        <f t="shared" si="209"/>
        <v>-5.0279221137314312E-2</v>
      </c>
      <c r="X717" s="14">
        <f t="shared" si="210"/>
        <v>-0.15809079006841237</v>
      </c>
      <c r="Y717" s="14">
        <f t="shared" si="211"/>
        <v>8.4998095508296595E-2</v>
      </c>
      <c r="Z717" s="15">
        <f t="shared" si="212"/>
        <v>4.4142370999532242E-2</v>
      </c>
      <c r="AA717" s="14">
        <f t="shared" si="213"/>
        <v>0.21437452340775115</v>
      </c>
      <c r="AB717" s="14">
        <f t="shared" si="214"/>
        <v>3.7223627810921735E-2</v>
      </c>
      <c r="AC717" s="14">
        <f t="shared" si="215"/>
        <v>-0.10195509092286414</v>
      </c>
      <c r="AD717" s="14">
        <f t="shared" si="216"/>
        <v>0.83320828912480582</v>
      </c>
      <c r="AE717" s="14">
        <f t="shared" si="217"/>
        <v>0.41399736176341539</v>
      </c>
      <c r="AF717" s="18" t="str">
        <f t="shared" si="218"/>
        <v/>
      </c>
      <c r="AG717" s="18">
        <f t="shared" si="219"/>
        <v>1</v>
      </c>
      <c r="AH717" s="18" t="str">
        <f t="shared" si="220"/>
        <v/>
      </c>
      <c r="AI717" s="19" t="str">
        <f t="shared" si="221"/>
        <v/>
      </c>
      <c r="AJ717" s="19" t="str">
        <f t="shared" si="222"/>
        <v/>
      </c>
      <c r="AK717" s="19" t="str">
        <f t="shared" si="223"/>
        <v/>
      </c>
    </row>
    <row r="718" spans="2:37" x14ac:dyDescent="0.15">
      <c r="B718" s="51" t="str">
        <f>IFERROR(IF(AND(AF718=1,AI718=1),MAX($B$5:B717)+1,""),"")</f>
        <v/>
      </c>
      <c r="C718" s="51" t="str">
        <f>IFERROR(IF(AND(AG718=1,AJ718=1),MAX($C$5:C717)+1,""),"")</f>
        <v/>
      </c>
      <c r="D718" s="51" t="str">
        <f>IFERROR(IF(AND(AH718=1,AK718=1),MAX($D$5:D717)+1,""),"")</f>
        <v/>
      </c>
      <c r="F718" s="5" t="s">
        <v>1533</v>
      </c>
      <c r="G718" s="5" t="s">
        <v>1534</v>
      </c>
      <c r="H718" s="12">
        <f>IFERROR([1]!EM_S_STM07_IS(F718,"9",$H$1,"1")/1000000,"")</f>
        <v>1343.5486309600001</v>
      </c>
      <c r="I718" s="12">
        <f>IFERROR([1]!EM_S_STM07_IS(F718,"9",$I$1,"1")/1000000,"")</f>
        <v>1910.66514117</v>
      </c>
      <c r="J718" s="12">
        <f>IFERROR([1]!EM_S_STM07_IS(F718,"9",$J$1,"1")/1000000,"")</f>
        <v>1547.7840335399999</v>
      </c>
      <c r="K718" s="12">
        <f>IFERROR([1]!EM_S_STM07_IS(F718,"9",$K$1,"1")/1000000,"")</f>
        <v>2012.6622926300001</v>
      </c>
      <c r="L718" s="12">
        <f>IFERROR([1]!EM_S_STM07_IS(F718,"9",$L$1,"1")/1000000,"")</f>
        <v>2036.0328417599999</v>
      </c>
      <c r="M718" s="13">
        <f>IFERROR([1]!EM_S_STM07_IS(F718,"9",$M$1,"1")/1000000,"")</f>
        <v>1504.86961759</v>
      </c>
      <c r="N718" s="12">
        <f>IFERROR([1]!EM_S_STM07_IS(F718,"61",$N$1,"1")/1000000,"")</f>
        <v>21.636963510000001</v>
      </c>
      <c r="O718" s="12">
        <f>IFERROR([1]!EM_S_STM07_IS(F718,"61",$O$1,"1")/1000000,"")</f>
        <v>32.49079682</v>
      </c>
      <c r="P718" s="12">
        <f>IFERROR([1]!EM_S_STM07_IS(F718,"61",$P$1,"1")/1000000,"")</f>
        <v>12.117702830000001</v>
      </c>
      <c r="Q718" s="12">
        <f>IFERROR([1]!EM_S_STM07_IS(F718,"61",$Q$1,"1")/1000000,"")</f>
        <v>48.521094740000002</v>
      </c>
      <c r="R718" s="12">
        <f>IFERROR([1]!EM_S_STM07_IS(F718,"61",$R$1,"1")/1000000,"")</f>
        <v>72.889698290000013</v>
      </c>
      <c r="S718" s="12">
        <f>IFERROR([1]!EM_S_STM07_IS(F718,"61",$S$1,"1")/1000000,"")</f>
        <v>54.864865590000001</v>
      </c>
      <c r="T718" s="20">
        <f t="shared" si="206"/>
        <v>2.2937492750047861E-2</v>
      </c>
      <c r="U718" s="20">
        <f t="shared" si="207"/>
        <v>0.20453549268212035</v>
      </c>
      <c r="V718" s="14">
        <f t="shared" si="208"/>
        <v>0.42210344839157815</v>
      </c>
      <c r="W718" s="14">
        <f t="shared" si="209"/>
        <v>-0.18992396930829494</v>
      </c>
      <c r="X718" s="14">
        <f t="shared" si="210"/>
        <v>0.3003508558146567</v>
      </c>
      <c r="Y718" s="14">
        <f t="shared" si="211"/>
        <v>1.1611758820930072E-2</v>
      </c>
      <c r="Z718" s="15">
        <f t="shared" si="212"/>
        <v>-0.26088146186819294</v>
      </c>
      <c r="AA718" s="14">
        <f t="shared" si="213"/>
        <v>0.50163385010025363</v>
      </c>
      <c r="AB718" s="14">
        <f t="shared" si="214"/>
        <v>-0.6270419929331853</v>
      </c>
      <c r="AC718" s="14">
        <f t="shared" si="215"/>
        <v>3.0041495835230019</v>
      </c>
      <c r="AD718" s="14">
        <f t="shared" si="216"/>
        <v>0.50222699385863045</v>
      </c>
      <c r="AE718" s="14">
        <f t="shared" si="217"/>
        <v>-0.24728916599827525</v>
      </c>
      <c r="AF718" s="18" t="str">
        <f t="shared" si="218"/>
        <v/>
      </c>
      <c r="AG718" s="18">
        <f t="shared" si="219"/>
        <v>1</v>
      </c>
      <c r="AH718" s="18" t="str">
        <f t="shared" si="220"/>
        <v/>
      </c>
      <c r="AI718" s="19" t="str">
        <f t="shared" si="221"/>
        <v/>
      </c>
      <c r="AJ718" s="19" t="str">
        <f t="shared" si="222"/>
        <v/>
      </c>
      <c r="AK718" s="19" t="str">
        <f t="shared" si="223"/>
        <v/>
      </c>
    </row>
    <row r="719" spans="2:37" x14ac:dyDescent="0.15">
      <c r="B719" s="51" t="str">
        <f>IFERROR(IF(AND(AF719=1,AI719=1),MAX($B$5:B718)+1,""),"")</f>
        <v/>
      </c>
      <c r="C719" s="51" t="str">
        <f>IFERROR(IF(AND(AG719=1,AJ719=1),MAX($C$5:C718)+1,""),"")</f>
        <v/>
      </c>
      <c r="D719" s="51" t="str">
        <f>IFERROR(IF(AND(AH719=1,AK719=1),MAX($D$5:D718)+1,""),"")</f>
        <v/>
      </c>
      <c r="F719" s="5" t="s">
        <v>1535</v>
      </c>
      <c r="G719" s="5" t="s">
        <v>1536</v>
      </c>
      <c r="H719" s="12">
        <f>IFERROR([1]!EM_S_STM07_IS(F719,"9",$H$1,"1")/1000000,"")</f>
        <v>367.04599539999998</v>
      </c>
      <c r="I719" s="12">
        <f>IFERROR([1]!EM_S_STM07_IS(F719,"9",$I$1,"1")/1000000,"")</f>
        <v>477.53131698999999</v>
      </c>
      <c r="J719" s="12">
        <f>IFERROR([1]!EM_S_STM07_IS(F719,"9",$J$1,"1")/1000000,"")</f>
        <v>617.22320957000011</v>
      </c>
      <c r="K719" s="12">
        <f>IFERROR([1]!EM_S_STM07_IS(F719,"9",$K$1,"1")/1000000,"")</f>
        <v>749.94542707000005</v>
      </c>
      <c r="L719" s="12">
        <f>IFERROR([1]!EM_S_STM07_IS(F719,"9",$L$1,"1")/1000000,"")</f>
        <v>867.04559266000001</v>
      </c>
      <c r="M719" s="13">
        <f>IFERROR([1]!EM_S_STM07_IS(F719,"9",$M$1,"1")/1000000,"")</f>
        <v>895.18077342999993</v>
      </c>
      <c r="N719" s="12">
        <f>IFERROR([1]!EM_S_STM07_IS(F719,"61",$N$1,"1")/1000000,"")</f>
        <v>39.883178719999997</v>
      </c>
      <c r="O719" s="12">
        <f>IFERROR([1]!EM_S_STM07_IS(F719,"61",$O$1,"1")/1000000,"")</f>
        <v>40.59371324</v>
      </c>
      <c r="P719" s="12">
        <f>IFERROR([1]!EM_S_STM07_IS(F719,"61",$P$1,"1")/1000000,"")</f>
        <v>57.648726340000003</v>
      </c>
      <c r="Q719" s="12">
        <f>IFERROR([1]!EM_S_STM07_IS(F719,"61",$Q$1,"1")/1000000,"")</f>
        <v>81.065872400000003</v>
      </c>
      <c r="R719" s="12">
        <f>IFERROR([1]!EM_S_STM07_IS(F719,"61",$R$1,"1")/1000000,"")</f>
        <v>99.048485620000008</v>
      </c>
      <c r="S719" s="12">
        <f>IFERROR([1]!EM_S_STM07_IS(F719,"61",$S$1,"1")/1000000,"")</f>
        <v>85.798529329999994</v>
      </c>
      <c r="T719" s="20">
        <f t="shared" si="206"/>
        <v>0.19519302820747897</v>
      </c>
      <c r="U719" s="20">
        <f t="shared" si="207"/>
        <v>0.16556907404392573</v>
      </c>
      <c r="V719" s="14">
        <f t="shared" si="208"/>
        <v>0.30101219731220646</v>
      </c>
      <c r="W719" s="14">
        <f t="shared" si="209"/>
        <v>0.29252928050983806</v>
      </c>
      <c r="X719" s="14">
        <f t="shared" si="210"/>
        <v>0.21503115152209412</v>
      </c>
      <c r="Y719" s="14">
        <f t="shared" si="211"/>
        <v>0.15614491583408216</v>
      </c>
      <c r="Z719" s="15">
        <f t="shared" si="212"/>
        <v>3.2449482481866146E-2</v>
      </c>
      <c r="AA719" s="14">
        <f t="shared" si="213"/>
        <v>1.7815393426595039E-2</v>
      </c>
      <c r="AB719" s="14">
        <f t="shared" si="214"/>
        <v>0.42013927129963646</v>
      </c>
      <c r="AC719" s="14">
        <f t="shared" si="215"/>
        <v>0.40620404901732993</v>
      </c>
      <c r="AD719" s="14">
        <f t="shared" si="216"/>
        <v>0.22182717199747307</v>
      </c>
      <c r="AE719" s="14">
        <f t="shared" si="217"/>
        <v>-0.13377242677726073</v>
      </c>
      <c r="AF719" s="18" t="str">
        <f t="shared" si="218"/>
        <v/>
      </c>
      <c r="AG719" s="18" t="str">
        <f t="shared" si="219"/>
        <v/>
      </c>
      <c r="AH719" s="18" t="str">
        <f t="shared" si="220"/>
        <v/>
      </c>
      <c r="AI719" s="19" t="str">
        <f t="shared" si="221"/>
        <v/>
      </c>
      <c r="AJ719" s="19" t="str">
        <f t="shared" si="222"/>
        <v/>
      </c>
      <c r="AK719" s="19" t="str">
        <f t="shared" si="223"/>
        <v/>
      </c>
    </row>
    <row r="720" spans="2:37" x14ac:dyDescent="0.15">
      <c r="B720" s="51" t="str">
        <f>IFERROR(IF(AND(AF720=1,AI720=1),MAX($B$5:B719)+1,""),"")</f>
        <v/>
      </c>
      <c r="C720" s="51" t="str">
        <f>IFERROR(IF(AND(AG720=1,AJ720=1),MAX($C$5:C719)+1,""),"")</f>
        <v/>
      </c>
      <c r="D720" s="51" t="str">
        <f>IFERROR(IF(AND(AH720=1,AK720=1),MAX($D$5:D719)+1,""),"")</f>
        <v/>
      </c>
      <c r="F720" s="5" t="s">
        <v>1537</v>
      </c>
      <c r="G720" s="5" t="s">
        <v>1538</v>
      </c>
      <c r="H720" s="12">
        <f>IFERROR([1]!EM_S_STM07_IS(F720,"9",$H$1,"1")/1000000,"")</f>
        <v>668.82634939000002</v>
      </c>
      <c r="I720" s="12">
        <f>IFERROR([1]!EM_S_STM07_IS(F720,"9",$I$1,"1")/1000000,"")</f>
        <v>626.63680918</v>
      </c>
      <c r="J720" s="12">
        <f>IFERROR([1]!EM_S_STM07_IS(F720,"9",$J$1,"1")/1000000,"")</f>
        <v>372.98830139</v>
      </c>
      <c r="K720" s="12">
        <f>IFERROR([1]!EM_S_STM07_IS(F720,"9",$K$1,"1")/1000000,"")</f>
        <v>335.79958751999999</v>
      </c>
      <c r="L720" s="12">
        <f>IFERROR([1]!EM_S_STM07_IS(F720,"9",$L$1,"1")/1000000,"")</f>
        <v>345.49973388000001</v>
      </c>
      <c r="M720" s="13">
        <f>IFERROR([1]!EM_S_STM07_IS(F720,"9",$M$1,"1")/1000000,"")</f>
        <v>230.42871924000002</v>
      </c>
      <c r="N720" s="12">
        <f>IFERROR([1]!EM_S_STM07_IS(F720,"61",$N$1,"1")/1000000,"")</f>
        <v>94.121261560000008</v>
      </c>
      <c r="O720" s="12">
        <f>IFERROR([1]!EM_S_STM07_IS(F720,"61",$O$1,"1")/1000000,"")</f>
        <v>20.89702612</v>
      </c>
      <c r="P720" s="12">
        <f>IFERROR([1]!EM_S_STM07_IS(F720,"61",$P$1,"1")/1000000,"")</f>
        <v>-98.658328139999995</v>
      </c>
      <c r="Q720" s="12">
        <f>IFERROR([1]!EM_S_STM07_IS(F720,"61",$Q$1,"1")/1000000,"")</f>
        <v>-172.88069944</v>
      </c>
      <c r="R720" s="12">
        <f>IFERROR([1]!EM_S_STM07_IS(F720,"61",$R$1,"1")/1000000,"")</f>
        <v>3.8902517699999999</v>
      </c>
      <c r="S720" s="12">
        <f>IFERROR([1]!EM_S_STM07_IS(F720,"61",$S$1,"1")/1000000,"")</f>
        <v>-211.75309966999998</v>
      </c>
      <c r="T720" s="20">
        <f t="shared" si="206"/>
        <v>-0.19193807027150811</v>
      </c>
      <c r="U720" s="20">
        <f t="shared" si="207"/>
        <v>-2.1760570978044216</v>
      </c>
      <c r="V720" s="14">
        <f t="shared" si="208"/>
        <v>-6.3079961261213457E-2</v>
      </c>
      <c r="W720" s="14">
        <f t="shared" si="209"/>
        <v>-0.40477754270758143</v>
      </c>
      <c r="X720" s="14">
        <f t="shared" si="210"/>
        <v>-9.9704772861267707E-2</v>
      </c>
      <c r="Y720" s="14">
        <f t="shared" si="211"/>
        <v>2.8886713148277125E-2</v>
      </c>
      <c r="Z720" s="15">
        <f t="shared" si="212"/>
        <v>-0.33305673885111237</v>
      </c>
      <c r="AA720" s="14">
        <f t="shared" si="213"/>
        <v>-0.77797762403897808</v>
      </c>
      <c r="AB720" s="14">
        <f t="shared" si="214"/>
        <v>-5.7211659483727537</v>
      </c>
      <c r="AC720" s="14">
        <f t="shared" si="215"/>
        <v>-0.7523173430901402</v>
      </c>
      <c r="AD720" s="14">
        <f t="shared" si="216"/>
        <v>1.0225025221589303</v>
      </c>
      <c r="AE720" s="14">
        <f t="shared" si="217"/>
        <v>-55.431721181377412</v>
      </c>
      <c r="AF720" s="18" t="str">
        <f t="shared" si="218"/>
        <v/>
      </c>
      <c r="AG720" s="18" t="str">
        <f t="shared" si="219"/>
        <v/>
      </c>
      <c r="AH720" s="18" t="str">
        <f t="shared" si="220"/>
        <v/>
      </c>
      <c r="AI720" s="19" t="str">
        <f t="shared" si="221"/>
        <v/>
      </c>
      <c r="AJ720" s="19" t="str">
        <f t="shared" si="222"/>
        <v/>
      </c>
      <c r="AK720" s="19" t="str">
        <f t="shared" si="223"/>
        <v/>
      </c>
    </row>
    <row r="721" spans="2:37" x14ac:dyDescent="0.15">
      <c r="B721" s="51" t="str">
        <f>IFERROR(IF(AND(AF721=1,AI721=1),MAX($B$5:B720)+1,""),"")</f>
        <v/>
      </c>
      <c r="C721" s="51" t="str">
        <f>IFERROR(IF(AND(AG721=1,AJ721=1),MAX($C$5:C720)+1,""),"")</f>
        <v/>
      </c>
      <c r="D721" s="51" t="str">
        <f>IFERROR(IF(AND(AH721=1,AK721=1),MAX($D$5:D720)+1,""),"")</f>
        <v/>
      </c>
      <c r="F721" s="5" t="s">
        <v>1539</v>
      </c>
      <c r="G721" s="5" t="s">
        <v>1540</v>
      </c>
      <c r="H721" s="12">
        <f>IFERROR([1]!EM_S_STM07_IS(F721,"9",$H$1,"1")/1000000,"")</f>
        <v>2187.1253665500003</v>
      </c>
      <c r="I721" s="12">
        <f>IFERROR([1]!EM_S_STM07_IS(F721,"9",$I$1,"1")/1000000,"")</f>
        <v>2359.34831923</v>
      </c>
      <c r="J721" s="12">
        <f>IFERROR([1]!EM_S_STM07_IS(F721,"9",$J$1,"1")/1000000,"")</f>
        <v>2769.8253492700001</v>
      </c>
      <c r="K721" s="12">
        <f>IFERROR([1]!EM_S_STM07_IS(F721,"9",$K$1,"1")/1000000,"")</f>
        <v>3273.1237934299998</v>
      </c>
      <c r="L721" s="12">
        <f>IFERROR([1]!EM_S_STM07_IS(F721,"9",$L$1,"1")/1000000,"")</f>
        <v>4443.3134545399998</v>
      </c>
      <c r="M721" s="13">
        <f>IFERROR([1]!EM_S_STM07_IS(F721,"9",$M$1,"1")/1000000,"")</f>
        <v>4912.22987749</v>
      </c>
      <c r="N721" s="12">
        <f>IFERROR([1]!EM_S_STM07_IS(F721,"61",$N$1,"1")/1000000,"")</f>
        <v>228.46779913999998</v>
      </c>
      <c r="O721" s="12">
        <f>IFERROR([1]!EM_S_STM07_IS(F721,"61",$O$1,"1")/1000000,"")</f>
        <v>229.80278503</v>
      </c>
      <c r="P721" s="12">
        <f>IFERROR([1]!EM_S_STM07_IS(F721,"61",$P$1,"1")/1000000,"")</f>
        <v>184.34323211</v>
      </c>
      <c r="Q721" s="12">
        <f>IFERROR([1]!EM_S_STM07_IS(F721,"61",$Q$1,"1")/1000000,"")</f>
        <v>215.43928979</v>
      </c>
      <c r="R721" s="12">
        <f>IFERROR([1]!EM_S_STM07_IS(F721,"61",$R$1,"1")/1000000,"")</f>
        <v>296.87736416000001</v>
      </c>
      <c r="S721" s="12">
        <f>IFERROR([1]!EM_S_STM07_IS(F721,"61",$S$1,"1")/1000000,"")</f>
        <v>341.17392593</v>
      </c>
      <c r="T721" s="20">
        <f t="shared" si="206"/>
        <v>0.17565799319595188</v>
      </c>
      <c r="U721" s="20">
        <f t="shared" si="207"/>
        <v>8.3503121870343699E-2</v>
      </c>
      <c r="V721" s="14">
        <f t="shared" si="208"/>
        <v>7.8743978426653427E-2</v>
      </c>
      <c r="W721" s="14">
        <f t="shared" si="209"/>
        <v>0.17397898677969001</v>
      </c>
      <c r="X721" s="14">
        <f t="shared" si="210"/>
        <v>0.18170764604080408</v>
      </c>
      <c r="Y721" s="14">
        <f t="shared" si="211"/>
        <v>0.35751463585302556</v>
      </c>
      <c r="Z721" s="15">
        <f t="shared" si="212"/>
        <v>0.10553305044704424</v>
      </c>
      <c r="AA721" s="14">
        <f t="shared" si="213"/>
        <v>5.8432124571829187E-3</v>
      </c>
      <c r="AB721" s="14">
        <f t="shared" si="214"/>
        <v>-0.19781985198336652</v>
      </c>
      <c r="AC721" s="14">
        <f t="shared" si="215"/>
        <v>0.16868564863528365</v>
      </c>
      <c r="AD721" s="14">
        <f t="shared" si="216"/>
        <v>0.37800938932439843</v>
      </c>
      <c r="AE721" s="14">
        <f t="shared" si="217"/>
        <v>0.14920828300714317</v>
      </c>
      <c r="AF721" s="18" t="str">
        <f t="shared" si="218"/>
        <v/>
      </c>
      <c r="AG721" s="18" t="str">
        <f t="shared" si="219"/>
        <v/>
      </c>
      <c r="AH721" s="18" t="str">
        <f t="shared" si="220"/>
        <v/>
      </c>
      <c r="AI721" s="19" t="str">
        <f t="shared" si="221"/>
        <v/>
      </c>
      <c r="AJ721" s="19" t="str">
        <f t="shared" si="222"/>
        <v/>
      </c>
      <c r="AK721" s="19" t="str">
        <f t="shared" si="223"/>
        <v/>
      </c>
    </row>
    <row r="722" spans="2:37" x14ac:dyDescent="0.15">
      <c r="B722" s="51" t="str">
        <f>IFERROR(IF(AND(AF722=1,AI722=1),MAX($B$5:B721)+1,""),"")</f>
        <v/>
      </c>
      <c r="C722" s="51">
        <f>IFERROR(IF(AND(AG722=1,AJ722=1),MAX($C$5:C721)+1,""),"")</f>
        <v>22</v>
      </c>
      <c r="D722" s="51" t="str">
        <f>IFERROR(IF(AND(AH722=1,AK722=1),MAX($D$5:D721)+1,""),"")</f>
        <v/>
      </c>
      <c r="F722" s="5" t="s">
        <v>1541</v>
      </c>
      <c r="G722" s="5" t="s">
        <v>1542</v>
      </c>
      <c r="H722" s="12">
        <f>IFERROR([1]!EM_S_STM07_IS(F722,"9",$H$1,"1")/1000000,"")</f>
        <v>1973.4490908099999</v>
      </c>
      <c r="I722" s="12">
        <f>IFERROR([1]!EM_S_STM07_IS(F722,"9",$I$1,"1")/1000000,"")</f>
        <v>2568.0450313299998</v>
      </c>
      <c r="J722" s="12">
        <f>IFERROR([1]!EM_S_STM07_IS(F722,"9",$J$1,"1")/1000000,"")</f>
        <v>2955.3617912899999</v>
      </c>
      <c r="K722" s="12">
        <f>IFERROR([1]!EM_S_STM07_IS(F722,"9",$K$1,"1")/1000000,"")</f>
        <v>3368.3514132600003</v>
      </c>
      <c r="L722" s="12">
        <f>IFERROR([1]!EM_S_STM07_IS(F722,"9",$L$1,"1")/1000000,"")</f>
        <v>3990.2660988600001</v>
      </c>
      <c r="M722" s="13">
        <f>IFERROR([1]!EM_S_STM07_IS(F722,"9",$M$1,"1")/1000000,"")</f>
        <v>4007.7868723299998</v>
      </c>
      <c r="N722" s="12">
        <f>IFERROR([1]!EM_S_STM07_IS(F722,"61",$N$1,"1")/1000000,"")</f>
        <v>202.97868658000002</v>
      </c>
      <c r="O722" s="12">
        <f>IFERROR([1]!EM_S_STM07_IS(F722,"61",$O$1,"1")/1000000,"")</f>
        <v>294.33495272000005</v>
      </c>
      <c r="P722" s="12">
        <f>IFERROR([1]!EM_S_STM07_IS(F722,"61",$P$1,"1")/1000000,"")</f>
        <v>365.66510704000001</v>
      </c>
      <c r="Q722" s="12">
        <f>IFERROR([1]!EM_S_STM07_IS(F722,"61",$Q$1,"1")/1000000,"")</f>
        <v>449.55907930000001</v>
      </c>
      <c r="R722" s="12">
        <f>IFERROR([1]!EM_S_STM07_IS(F722,"61",$R$1,"1")/1000000,"")</f>
        <v>551.05042221000008</v>
      </c>
      <c r="S722" s="12">
        <f>IFERROR([1]!EM_S_STM07_IS(F722,"61",$S$1,"1")/1000000,"")</f>
        <v>638.07240823000006</v>
      </c>
      <c r="T722" s="20">
        <f t="shared" si="206"/>
        <v>0.15222087248350991</v>
      </c>
      <c r="U722" s="20">
        <f t="shared" si="207"/>
        <v>0.25743025423317922</v>
      </c>
      <c r="V722" s="14">
        <f t="shared" si="208"/>
        <v>0.30129783600140841</v>
      </c>
      <c r="W722" s="14">
        <f t="shared" si="209"/>
        <v>0.15082163873092497</v>
      </c>
      <c r="X722" s="14">
        <f t="shared" si="210"/>
        <v>0.13974249216700219</v>
      </c>
      <c r="Y722" s="14">
        <f t="shared" si="211"/>
        <v>0.18463473946089565</v>
      </c>
      <c r="Z722" s="15">
        <f t="shared" si="212"/>
        <v>4.3908784617159666E-3</v>
      </c>
      <c r="AA722" s="14">
        <f t="shared" si="213"/>
        <v>0.45007812238450845</v>
      </c>
      <c r="AB722" s="14">
        <f t="shared" si="214"/>
        <v>0.24234347181952298</v>
      </c>
      <c r="AC722" s="14">
        <f t="shared" si="215"/>
        <v>0.22942843231367674</v>
      </c>
      <c r="AD722" s="14">
        <f t="shared" si="216"/>
        <v>0.22575752016404682</v>
      </c>
      <c r="AE722" s="14">
        <f t="shared" si="217"/>
        <v>0.15792018754108991</v>
      </c>
      <c r="AF722" s="18" t="str">
        <f t="shared" si="218"/>
        <v/>
      </c>
      <c r="AG722" s="18">
        <f t="shared" si="219"/>
        <v>1</v>
      </c>
      <c r="AH722" s="18" t="str">
        <f t="shared" si="220"/>
        <v/>
      </c>
      <c r="AI722" s="19" t="str">
        <f t="shared" si="221"/>
        <v/>
      </c>
      <c r="AJ722" s="19">
        <f t="shared" si="222"/>
        <v>1</v>
      </c>
      <c r="AK722" s="19" t="str">
        <f t="shared" si="223"/>
        <v/>
      </c>
    </row>
    <row r="723" spans="2:37" x14ac:dyDescent="0.15">
      <c r="B723" s="51" t="str">
        <f>IFERROR(IF(AND(AF723=1,AI723=1),MAX($B$5:B722)+1,""),"")</f>
        <v/>
      </c>
      <c r="C723" s="51" t="str">
        <f>IFERROR(IF(AND(AG723=1,AJ723=1),MAX($C$5:C722)+1,""),"")</f>
        <v/>
      </c>
      <c r="D723" s="51" t="str">
        <f>IFERROR(IF(AND(AH723=1,AK723=1),MAX($D$5:D722)+1,""),"")</f>
        <v/>
      </c>
      <c r="F723" s="5" t="s">
        <v>1543</v>
      </c>
      <c r="G723" s="5" t="s">
        <v>1544</v>
      </c>
      <c r="H723" s="12">
        <f>IFERROR([1]!EM_S_STM07_IS(F723,"9",$H$1,"1")/1000000,"")</f>
        <v>6770.2659259799993</v>
      </c>
      <c r="I723" s="12">
        <f>IFERROR([1]!EM_S_STM07_IS(F723,"9",$I$1,"1")/1000000,"")</f>
        <v>8439.1863880100009</v>
      </c>
      <c r="J723" s="12">
        <f>IFERROR([1]!EM_S_STM07_IS(F723,"9",$J$1,"1")/1000000,"")</f>
        <v>10005.654563450002</v>
      </c>
      <c r="K723" s="12">
        <f>IFERROR([1]!EM_S_STM07_IS(F723,"9",$K$1,"1")/1000000,"")</f>
        <v>11387.89464721</v>
      </c>
      <c r="L723" s="12">
        <f>IFERROR([1]!EM_S_STM07_IS(F723,"9",$L$1,"1")/1000000,"")</f>
        <v>12296.788271670001</v>
      </c>
      <c r="M723" s="13">
        <f>IFERROR([1]!EM_S_STM07_IS(F723,"9",$M$1,"1")/1000000,"")</f>
        <v>15451.608970309999</v>
      </c>
      <c r="N723" s="12">
        <f>IFERROR([1]!EM_S_STM07_IS(F723,"61",$N$1,"1")/1000000,"")</f>
        <v>170.88886657</v>
      </c>
      <c r="O723" s="12">
        <f>IFERROR([1]!EM_S_STM07_IS(F723,"61",$O$1,"1")/1000000,"")</f>
        <v>260.09184656000002</v>
      </c>
      <c r="P723" s="12">
        <f>IFERROR([1]!EM_S_STM07_IS(F723,"61",$P$1,"1")/1000000,"")</f>
        <v>342.89603163999999</v>
      </c>
      <c r="Q723" s="12">
        <f>IFERROR([1]!EM_S_STM07_IS(F723,"61",$Q$1,"1")/1000000,"")</f>
        <v>415.45047962000001</v>
      </c>
      <c r="R723" s="12">
        <f>IFERROR([1]!EM_S_STM07_IS(F723,"61",$R$1,"1")/1000000,"")</f>
        <v>345.29536418000004</v>
      </c>
      <c r="S723" s="12">
        <f>IFERROR([1]!EM_S_STM07_IS(F723,"61",$S$1,"1")/1000000,"")</f>
        <v>213.82274290000001</v>
      </c>
      <c r="T723" s="20">
        <f t="shared" si="206"/>
        <v>0.17943387268090416</v>
      </c>
      <c r="U723" s="20">
        <f t="shared" si="207"/>
        <v>4.584668798008984E-2</v>
      </c>
      <c r="V723" s="14">
        <f t="shared" si="208"/>
        <v>0.2465073721293192</v>
      </c>
      <c r="W723" s="14">
        <f t="shared" si="209"/>
        <v>0.1856183882448153</v>
      </c>
      <c r="X723" s="14">
        <f t="shared" si="210"/>
        <v>0.13814589290432133</v>
      </c>
      <c r="Y723" s="14">
        <f t="shared" si="211"/>
        <v>7.9812261407131754E-2</v>
      </c>
      <c r="Z723" s="15">
        <f t="shared" si="212"/>
        <v>0.25655647872772136</v>
      </c>
      <c r="AA723" s="14">
        <f t="shared" si="213"/>
        <v>0.52199409932571839</v>
      </c>
      <c r="AB723" s="14">
        <f t="shared" si="214"/>
        <v>0.31836517051640084</v>
      </c>
      <c r="AC723" s="14">
        <f t="shared" si="215"/>
        <v>0.21159313985929576</v>
      </c>
      <c r="AD723" s="14">
        <f t="shared" si="216"/>
        <v>-0.16886516897072484</v>
      </c>
      <c r="AE723" s="14">
        <f t="shared" si="217"/>
        <v>-0.38075408742372885</v>
      </c>
      <c r="AF723" s="18" t="str">
        <f t="shared" si="218"/>
        <v/>
      </c>
      <c r="AG723" s="18" t="str">
        <f t="shared" si="219"/>
        <v/>
      </c>
      <c r="AH723" s="18" t="str">
        <f t="shared" si="220"/>
        <v/>
      </c>
      <c r="AI723" s="19" t="str">
        <f t="shared" si="221"/>
        <v/>
      </c>
      <c r="AJ723" s="19" t="str">
        <f t="shared" si="222"/>
        <v/>
      </c>
      <c r="AK723" s="19" t="str">
        <f t="shared" si="223"/>
        <v/>
      </c>
    </row>
    <row r="724" spans="2:37" x14ac:dyDescent="0.15">
      <c r="B724" s="51" t="str">
        <f>IFERROR(IF(AND(AF724=1,AI724=1),MAX($B$5:B723)+1,""),"")</f>
        <v/>
      </c>
      <c r="C724" s="51" t="str">
        <f>IFERROR(IF(AND(AG724=1,AJ724=1),MAX($C$5:C723)+1,""),"")</f>
        <v/>
      </c>
      <c r="D724" s="51" t="str">
        <f>IFERROR(IF(AND(AH724=1,AK724=1),MAX($D$5:D723)+1,""),"")</f>
        <v/>
      </c>
      <c r="F724" s="5" t="s">
        <v>1545</v>
      </c>
      <c r="G724" s="5" t="s">
        <v>1546</v>
      </c>
      <c r="H724" s="12">
        <f>IFERROR([1]!EM_S_STM07_IS(F724,"9",$H$1,"1")/1000000,"")</f>
        <v>483.35712438000002</v>
      </c>
      <c r="I724" s="12">
        <f>IFERROR([1]!EM_S_STM07_IS(F724,"9",$I$1,"1")/1000000,"")</f>
        <v>567.3857720499999</v>
      </c>
      <c r="J724" s="12">
        <f>IFERROR([1]!EM_S_STM07_IS(F724,"9",$J$1,"1")/1000000,"")</f>
        <v>662.67689789999997</v>
      </c>
      <c r="K724" s="12">
        <f>IFERROR([1]!EM_S_STM07_IS(F724,"9",$K$1,"1")/1000000,"")</f>
        <v>496.35955835000004</v>
      </c>
      <c r="L724" s="12">
        <f>IFERROR([1]!EM_S_STM07_IS(F724,"9",$L$1,"1")/1000000,"")</f>
        <v>1319.73523015</v>
      </c>
      <c r="M724" s="13">
        <f>IFERROR([1]!EM_S_STM07_IS(F724,"9",$M$1,"1")/1000000,"")</f>
        <v>2013.3216292499999</v>
      </c>
      <c r="N724" s="12">
        <f>IFERROR([1]!EM_S_STM07_IS(F724,"61",$N$1,"1")/1000000,"")</f>
        <v>185.49826968000002</v>
      </c>
      <c r="O724" s="12">
        <f>IFERROR([1]!EM_S_STM07_IS(F724,"61",$O$1,"1")/1000000,"")</f>
        <v>200.35461762</v>
      </c>
      <c r="P724" s="12">
        <f>IFERROR([1]!EM_S_STM07_IS(F724,"61",$P$1,"1")/1000000,"")</f>
        <v>225.0138426</v>
      </c>
      <c r="Q724" s="12">
        <f>IFERROR([1]!EM_S_STM07_IS(F724,"61",$Q$1,"1")/1000000,"")</f>
        <v>143.79461731000001</v>
      </c>
      <c r="R724" s="12">
        <f>IFERROR([1]!EM_S_STM07_IS(F724,"61",$R$1,"1")/1000000,"")</f>
        <v>510.85494088999997</v>
      </c>
      <c r="S724" s="12">
        <f>IFERROR([1]!EM_S_STM07_IS(F724,"61",$S$1,"1")/1000000,"")</f>
        <v>1442.4143012300001</v>
      </c>
      <c r="T724" s="20">
        <f t="shared" si="206"/>
        <v>0.33023694980480656</v>
      </c>
      <c r="U724" s="20">
        <f t="shared" si="207"/>
        <v>0.50712762852318538</v>
      </c>
      <c r="V724" s="14">
        <f t="shared" si="208"/>
        <v>0.17384381740060839</v>
      </c>
      <c r="W724" s="14">
        <f t="shared" si="209"/>
        <v>0.16794768311814964</v>
      </c>
      <c r="X724" s="14">
        <f t="shared" si="210"/>
        <v>-0.25097802575742989</v>
      </c>
      <c r="Y724" s="14">
        <f t="shared" si="211"/>
        <v>1.6588290845794686</v>
      </c>
      <c r="Z724" s="15">
        <f t="shared" si="212"/>
        <v>0.52554965818497357</v>
      </c>
      <c r="AA724" s="14">
        <f t="shared" si="213"/>
        <v>8.0088876115278151E-2</v>
      </c>
      <c r="AB724" s="14">
        <f t="shared" si="214"/>
        <v>0.12307789694555284</v>
      </c>
      <c r="AC724" s="14">
        <f t="shared" si="215"/>
        <v>-0.36095212788477571</v>
      </c>
      <c r="AD724" s="14">
        <f t="shared" si="216"/>
        <v>2.5526708193024499</v>
      </c>
      <c r="AE724" s="14">
        <f t="shared" si="217"/>
        <v>1.8235300978337576</v>
      </c>
      <c r="AF724" s="18">
        <f t="shared" si="218"/>
        <v>1</v>
      </c>
      <c r="AG724" s="18">
        <f t="shared" si="219"/>
        <v>1</v>
      </c>
      <c r="AH724" s="18">
        <f t="shared" si="220"/>
        <v>1</v>
      </c>
      <c r="AI724" s="19" t="str">
        <f t="shared" si="221"/>
        <v/>
      </c>
      <c r="AJ724" s="19" t="str">
        <f t="shared" si="222"/>
        <v/>
      </c>
      <c r="AK724" s="19" t="str">
        <f t="shared" si="223"/>
        <v/>
      </c>
    </row>
    <row r="725" spans="2:37" x14ac:dyDescent="0.15">
      <c r="B725" s="51" t="str">
        <f>IFERROR(IF(AND(AF725=1,AI725=1),MAX($B$5:B724)+1,""),"")</f>
        <v/>
      </c>
      <c r="C725" s="51" t="str">
        <f>IFERROR(IF(AND(AG725=1,AJ725=1),MAX($C$5:C724)+1,""),"")</f>
        <v/>
      </c>
      <c r="D725" s="51" t="str">
        <f>IFERROR(IF(AND(AH725=1,AK725=1),MAX($D$5:D724)+1,""),"")</f>
        <v/>
      </c>
      <c r="F725" s="5" t="s">
        <v>1547</v>
      </c>
      <c r="G725" s="5" t="s">
        <v>1548</v>
      </c>
      <c r="H725" s="12">
        <f>IFERROR([1]!EM_S_STM07_IS(F725,"9",$H$1,"1")/1000000,"")</f>
        <v>144.39929624000001</v>
      </c>
      <c r="I725" s="12">
        <f>IFERROR([1]!EM_S_STM07_IS(F725,"9",$I$1,"1")/1000000,"")</f>
        <v>172.83217691999999</v>
      </c>
      <c r="J725" s="12">
        <f>IFERROR([1]!EM_S_STM07_IS(F725,"9",$J$1,"1")/1000000,"")</f>
        <v>203.44552730999999</v>
      </c>
      <c r="K725" s="12">
        <f>IFERROR([1]!EM_S_STM07_IS(F725,"9",$K$1,"1")/1000000,"")</f>
        <v>256.57498421999998</v>
      </c>
      <c r="L725" s="12">
        <f>IFERROR([1]!EM_S_STM07_IS(F725,"9",$L$1,"1")/1000000,"")</f>
        <v>220.95967558000001</v>
      </c>
      <c r="M725" s="13">
        <f>IFERROR([1]!EM_S_STM07_IS(F725,"9",$M$1,"1")/1000000,"")</f>
        <v>261.23977841999999</v>
      </c>
      <c r="N725" s="12">
        <f>IFERROR([1]!EM_S_STM07_IS(F725,"61",$N$1,"1")/1000000,"")</f>
        <v>40.570288479999995</v>
      </c>
      <c r="O725" s="12">
        <f>IFERROR([1]!EM_S_STM07_IS(F725,"61",$O$1,"1")/1000000,"")</f>
        <v>50.988981070000001</v>
      </c>
      <c r="P725" s="12">
        <f>IFERROR([1]!EM_S_STM07_IS(F725,"61",$P$1,"1")/1000000,"")</f>
        <v>61.586320710000003</v>
      </c>
      <c r="Q725" s="12">
        <f>IFERROR([1]!EM_S_STM07_IS(F725,"61",$Q$1,"1")/1000000,"")</f>
        <v>68.39864209000001</v>
      </c>
      <c r="R725" s="12">
        <f>IFERROR([1]!EM_S_STM07_IS(F725,"61",$R$1,"1")/1000000,"")</f>
        <v>10.97575131</v>
      </c>
      <c r="S725" s="12">
        <f>IFERROR([1]!EM_S_STM07_IS(F725,"61",$S$1,"1")/1000000,"")</f>
        <v>33.411877760000003</v>
      </c>
      <c r="T725" s="20">
        <f t="shared" si="206"/>
        <v>0.125887107381915</v>
      </c>
      <c r="U725" s="20">
        <f t="shared" si="207"/>
        <v>-3.8080879243900245E-2</v>
      </c>
      <c r="V725" s="14">
        <f t="shared" si="208"/>
        <v>0.19690456546784607</v>
      </c>
      <c r="W725" s="14">
        <f t="shared" si="209"/>
        <v>0.17712760977471345</v>
      </c>
      <c r="X725" s="14">
        <f t="shared" si="210"/>
        <v>0.26114831627162788</v>
      </c>
      <c r="Y725" s="14">
        <f t="shared" si="211"/>
        <v>-0.13881052647541683</v>
      </c>
      <c r="Z725" s="15">
        <f t="shared" si="212"/>
        <v>0.182296171164572</v>
      </c>
      <c r="AA725" s="14">
        <f t="shared" si="213"/>
        <v>0.25680597748611345</v>
      </c>
      <c r="AB725" s="14">
        <f t="shared" si="214"/>
        <v>0.20783587782331814</v>
      </c>
      <c r="AC725" s="14">
        <f t="shared" si="215"/>
        <v>0.11061419648817997</v>
      </c>
      <c r="AD725" s="14">
        <f t="shared" si="216"/>
        <v>-0.83953261388496669</v>
      </c>
      <c r="AE725" s="14">
        <f t="shared" si="217"/>
        <v>2.0441540461616019</v>
      </c>
      <c r="AF725" s="18" t="str">
        <f t="shared" si="218"/>
        <v/>
      </c>
      <c r="AG725" s="18" t="str">
        <f t="shared" si="219"/>
        <v/>
      </c>
      <c r="AH725" s="18" t="str">
        <f t="shared" si="220"/>
        <v/>
      </c>
      <c r="AI725" s="19" t="str">
        <f t="shared" si="221"/>
        <v/>
      </c>
      <c r="AJ725" s="19" t="str">
        <f t="shared" si="222"/>
        <v/>
      </c>
      <c r="AK725" s="19" t="str">
        <f t="shared" si="223"/>
        <v/>
      </c>
    </row>
    <row r="726" spans="2:37" x14ac:dyDescent="0.15">
      <c r="B726" s="51" t="str">
        <f>IFERROR(IF(AND(AF726=1,AI726=1),MAX($B$5:B725)+1,""),"")</f>
        <v/>
      </c>
      <c r="C726" s="51" t="str">
        <f>IFERROR(IF(AND(AG726=1,AJ726=1),MAX($C$5:C725)+1,""),"")</f>
        <v/>
      </c>
      <c r="D726" s="51" t="str">
        <f>IFERROR(IF(AND(AH726=1,AK726=1),MAX($D$5:D725)+1,""),"")</f>
        <v/>
      </c>
      <c r="F726" s="5" t="s">
        <v>1549</v>
      </c>
      <c r="G726" s="5" t="s">
        <v>1550</v>
      </c>
      <c r="H726" s="12">
        <f>IFERROR([1]!EM_S_STM07_IS(F726,"9",$H$1,"1")/1000000,"")</f>
        <v>1490.53269563</v>
      </c>
      <c r="I726" s="12">
        <f>IFERROR([1]!EM_S_STM07_IS(F726,"9",$I$1,"1")/1000000,"")</f>
        <v>1540.2881549599999</v>
      </c>
      <c r="J726" s="12">
        <f>IFERROR([1]!EM_S_STM07_IS(F726,"9",$J$1,"1")/1000000,"")</f>
        <v>1530.7939354</v>
      </c>
      <c r="K726" s="12">
        <f>IFERROR([1]!EM_S_STM07_IS(F726,"9",$K$1,"1")/1000000,"")</f>
        <v>1770.0524604899999</v>
      </c>
      <c r="L726" s="12">
        <f>IFERROR([1]!EM_S_STM07_IS(F726,"9",$L$1,"1")/1000000,"")</f>
        <v>1776.045032</v>
      </c>
      <c r="M726" s="13">
        <f>IFERROR([1]!EM_S_STM07_IS(F726,"9",$M$1,"1")/1000000,"")</f>
        <v>1598.4812607899999</v>
      </c>
      <c r="N726" s="12">
        <f>IFERROR([1]!EM_S_STM07_IS(F726,"61",$N$1,"1")/1000000,"")</f>
        <v>256.02208963999999</v>
      </c>
      <c r="O726" s="12">
        <f>IFERROR([1]!EM_S_STM07_IS(F726,"61",$O$1,"1")/1000000,"")</f>
        <v>139.34249331000001</v>
      </c>
      <c r="P726" s="12">
        <f>IFERROR([1]!EM_S_STM07_IS(F726,"61",$P$1,"1")/1000000,"")</f>
        <v>44.44778874</v>
      </c>
      <c r="Q726" s="12">
        <f>IFERROR([1]!EM_S_STM07_IS(F726,"61",$Q$1,"1")/1000000,"")</f>
        <v>84.279634689999995</v>
      </c>
      <c r="R726" s="12">
        <f>IFERROR([1]!EM_S_STM07_IS(F726,"61",$R$1,"1")/1000000,"")</f>
        <v>151.21817422000001</v>
      </c>
      <c r="S726" s="12">
        <f>IFERROR([1]!EM_S_STM07_IS(F726,"61",$S$1,"1")/1000000,"")</f>
        <v>95.185841940000003</v>
      </c>
      <c r="T726" s="20">
        <f t="shared" si="206"/>
        <v>1.4082313918261979E-2</v>
      </c>
      <c r="U726" s="20">
        <f t="shared" si="207"/>
        <v>-0.17953703235519891</v>
      </c>
      <c r="V726" s="14">
        <f t="shared" si="208"/>
        <v>3.3380991558168989E-2</v>
      </c>
      <c r="W726" s="14">
        <f t="shared" si="209"/>
        <v>-6.1639242822369667E-3</v>
      </c>
      <c r="X726" s="14">
        <f t="shared" si="210"/>
        <v>0.15629701657230638</v>
      </c>
      <c r="Y726" s="14">
        <f t="shared" si="211"/>
        <v>3.3855332786809893E-3</v>
      </c>
      <c r="Z726" s="15">
        <f t="shared" si="212"/>
        <v>-9.9977065902459694E-2</v>
      </c>
      <c r="AA726" s="14">
        <f t="shared" si="213"/>
        <v>-0.45574034839754068</v>
      </c>
      <c r="AB726" s="14">
        <f t="shared" si="214"/>
        <v>-0.68101770189287858</v>
      </c>
      <c r="AC726" s="14">
        <f t="shared" si="215"/>
        <v>0.89614910165719963</v>
      </c>
      <c r="AD726" s="14">
        <f t="shared" si="216"/>
        <v>0.79424335162599435</v>
      </c>
      <c r="AE726" s="14">
        <f t="shared" si="217"/>
        <v>-0.37053966938181171</v>
      </c>
      <c r="AF726" s="18" t="str">
        <f t="shared" si="218"/>
        <v/>
      </c>
      <c r="AG726" s="18" t="str">
        <f t="shared" si="219"/>
        <v/>
      </c>
      <c r="AH726" s="18" t="str">
        <f t="shared" si="220"/>
        <v/>
      </c>
      <c r="AI726" s="19" t="str">
        <f t="shared" si="221"/>
        <v/>
      </c>
      <c r="AJ726" s="19" t="str">
        <f t="shared" si="222"/>
        <v/>
      </c>
      <c r="AK726" s="19" t="str">
        <f t="shared" si="223"/>
        <v/>
      </c>
    </row>
    <row r="727" spans="2:37" x14ac:dyDescent="0.15">
      <c r="B727" s="51" t="str">
        <f>IFERROR(IF(AND(AF727=1,AI727=1),MAX($B$5:B726)+1,""),"")</f>
        <v/>
      </c>
      <c r="C727" s="51" t="str">
        <f>IFERROR(IF(AND(AG727=1,AJ727=1),MAX($C$5:C726)+1,""),"")</f>
        <v/>
      </c>
      <c r="D727" s="51" t="str">
        <f>IFERROR(IF(AND(AH727=1,AK727=1),MAX($D$5:D726)+1,""),"")</f>
        <v/>
      </c>
      <c r="F727" s="5" t="s">
        <v>1551</v>
      </c>
      <c r="G727" s="5" t="s">
        <v>1552</v>
      </c>
      <c r="H727" s="12">
        <f>IFERROR([1]!EM_S_STM07_IS(F727,"9",$H$1,"1")/1000000,"")</f>
        <v>1049.0538399100001</v>
      </c>
      <c r="I727" s="12">
        <f>IFERROR([1]!EM_S_STM07_IS(F727,"9",$I$1,"1")/1000000,"")</f>
        <v>1372.79020642</v>
      </c>
      <c r="J727" s="12">
        <f>IFERROR([1]!EM_S_STM07_IS(F727,"9",$J$1,"1")/1000000,"")</f>
        <v>1402.74972746</v>
      </c>
      <c r="K727" s="12">
        <f>IFERROR([1]!EM_S_STM07_IS(F727,"9",$K$1,"1")/1000000,"")</f>
        <v>1481.0286499200001</v>
      </c>
      <c r="L727" s="12">
        <f>IFERROR([1]!EM_S_STM07_IS(F727,"9",$L$1,"1")/1000000,"")</f>
        <v>1404.1531631199998</v>
      </c>
      <c r="M727" s="13">
        <f>IFERROR([1]!EM_S_STM07_IS(F727,"9",$M$1,"1")/1000000,"")</f>
        <v>1498.81379152</v>
      </c>
      <c r="N727" s="12">
        <f>IFERROR([1]!EM_S_STM07_IS(F727,"61",$N$1,"1")/1000000,"")</f>
        <v>126.13369191</v>
      </c>
      <c r="O727" s="12">
        <f>IFERROR([1]!EM_S_STM07_IS(F727,"61",$O$1,"1")/1000000,"")</f>
        <v>139.70668676</v>
      </c>
      <c r="P727" s="12">
        <f>IFERROR([1]!EM_S_STM07_IS(F727,"61",$P$1,"1")/1000000,"")</f>
        <v>151.44972771000002</v>
      </c>
      <c r="Q727" s="12">
        <f>IFERROR([1]!EM_S_STM07_IS(F727,"61",$Q$1,"1")/1000000,"")</f>
        <v>102.59367736</v>
      </c>
      <c r="R727" s="12">
        <f>IFERROR([1]!EM_S_STM07_IS(F727,"61",$R$1,"1")/1000000,"")</f>
        <v>63.50334788</v>
      </c>
      <c r="S727" s="12">
        <f>IFERROR([1]!EM_S_STM07_IS(F727,"61",$S$1,"1")/1000000,"")</f>
        <v>84.804685950000007</v>
      </c>
      <c r="T727" s="20">
        <f t="shared" si="206"/>
        <v>7.3964635069742046E-2</v>
      </c>
      <c r="U727" s="20">
        <f t="shared" si="207"/>
        <v>-7.6328064223382452E-2</v>
      </c>
      <c r="V727" s="14">
        <f t="shared" si="208"/>
        <v>0.30859842859711922</v>
      </c>
      <c r="W727" s="14">
        <f t="shared" si="209"/>
        <v>2.1823816122733923E-2</v>
      </c>
      <c r="X727" s="14">
        <f t="shared" si="210"/>
        <v>5.5803912078986488E-2</v>
      </c>
      <c r="Y727" s="14">
        <f t="shared" si="211"/>
        <v>-5.1906819496133891E-2</v>
      </c>
      <c r="Z727" s="15">
        <f t="shared" si="212"/>
        <v>6.7414745688900615E-2</v>
      </c>
      <c r="AA727" s="14">
        <f t="shared" si="213"/>
        <v>0.10760800420941236</v>
      </c>
      <c r="AB727" s="14">
        <f t="shared" si="214"/>
        <v>8.4054967033705519E-2</v>
      </c>
      <c r="AC727" s="14">
        <f t="shared" si="215"/>
        <v>-0.32258922540653812</v>
      </c>
      <c r="AD727" s="14">
        <f t="shared" si="216"/>
        <v>-0.38102084344664339</v>
      </c>
      <c r="AE727" s="14">
        <f t="shared" si="217"/>
        <v>0.3354364577793974</v>
      </c>
      <c r="AF727" s="18" t="str">
        <f t="shared" si="218"/>
        <v/>
      </c>
      <c r="AG727" s="18" t="str">
        <f t="shared" si="219"/>
        <v/>
      </c>
      <c r="AH727" s="18" t="str">
        <f t="shared" si="220"/>
        <v/>
      </c>
      <c r="AI727" s="19" t="str">
        <f t="shared" si="221"/>
        <v/>
      </c>
      <c r="AJ727" s="19" t="str">
        <f t="shared" si="222"/>
        <v/>
      </c>
      <c r="AK727" s="19" t="str">
        <f t="shared" si="223"/>
        <v/>
      </c>
    </row>
    <row r="728" spans="2:37" x14ac:dyDescent="0.15">
      <c r="B728" s="51" t="str">
        <f>IFERROR(IF(AND(AF728=1,AI728=1),MAX($B$5:B727)+1,""),"")</f>
        <v/>
      </c>
      <c r="C728" s="51" t="str">
        <f>IFERROR(IF(AND(AG728=1,AJ728=1),MAX($C$5:C727)+1,""),"")</f>
        <v/>
      </c>
      <c r="D728" s="51" t="str">
        <f>IFERROR(IF(AND(AH728=1,AK728=1),MAX($D$5:D727)+1,""),"")</f>
        <v/>
      </c>
      <c r="F728" s="5" t="s">
        <v>1553</v>
      </c>
      <c r="G728" s="5" t="s">
        <v>1554</v>
      </c>
      <c r="H728" s="12">
        <f>IFERROR([1]!EM_S_STM07_IS(F728,"9",$H$1,"1")/1000000,"")</f>
        <v>396.66786641000004</v>
      </c>
      <c r="I728" s="12">
        <f>IFERROR([1]!EM_S_STM07_IS(F728,"9",$I$1,"1")/1000000,"")</f>
        <v>419.43302216000001</v>
      </c>
      <c r="J728" s="12">
        <f>IFERROR([1]!EM_S_STM07_IS(F728,"9",$J$1,"1")/1000000,"")</f>
        <v>476.77038766999999</v>
      </c>
      <c r="K728" s="12">
        <f>IFERROR([1]!EM_S_STM07_IS(F728,"9",$K$1,"1")/1000000,"")</f>
        <v>589.27584623000007</v>
      </c>
      <c r="L728" s="12">
        <f>IFERROR([1]!EM_S_STM07_IS(F728,"9",$L$1,"1")/1000000,"")</f>
        <v>528.02872496999998</v>
      </c>
      <c r="M728" s="13">
        <f>IFERROR([1]!EM_S_STM07_IS(F728,"9",$M$1,"1")/1000000,"")</f>
        <v>506.25534098000003</v>
      </c>
      <c r="N728" s="12">
        <f>IFERROR([1]!EM_S_STM07_IS(F728,"61",$N$1,"1")/1000000,"")</f>
        <v>31.177418289999999</v>
      </c>
      <c r="O728" s="12">
        <f>IFERROR([1]!EM_S_STM07_IS(F728,"61",$O$1,"1")/1000000,"")</f>
        <v>21.191734409999999</v>
      </c>
      <c r="P728" s="12">
        <f>IFERROR([1]!EM_S_STM07_IS(F728,"61",$P$1,"1")/1000000,"")</f>
        <v>6.97104474</v>
      </c>
      <c r="Q728" s="12">
        <f>IFERROR([1]!EM_S_STM07_IS(F728,"61",$Q$1,"1")/1000000,"")</f>
        <v>60.451048380000003</v>
      </c>
      <c r="R728" s="12">
        <f>IFERROR([1]!EM_S_STM07_IS(F728,"61",$R$1,"1")/1000000,"")</f>
        <v>42.19505711</v>
      </c>
      <c r="S728" s="12">
        <f>IFERROR([1]!EM_S_STM07_IS(F728,"61",$S$1,"1")/1000000,"")</f>
        <v>51.228296180000001</v>
      </c>
      <c r="T728" s="20">
        <f t="shared" si="206"/>
        <v>4.9998115378945274E-2</v>
      </c>
      <c r="U728" s="20">
        <f t="shared" si="207"/>
        <v>0.10441921093396211</v>
      </c>
      <c r="V728" s="14">
        <f t="shared" si="208"/>
        <v>5.7390975366957656E-2</v>
      </c>
      <c r="W728" s="14">
        <f t="shared" si="209"/>
        <v>0.13670207752056215</v>
      </c>
      <c r="X728" s="14">
        <f t="shared" si="210"/>
        <v>0.23597409039982478</v>
      </c>
      <c r="Y728" s="14">
        <f t="shared" si="211"/>
        <v>-0.10393624929961026</v>
      </c>
      <c r="Z728" s="15">
        <f t="shared" si="212"/>
        <v>-4.1235226343485414E-2</v>
      </c>
      <c r="AA728" s="14">
        <f t="shared" si="213"/>
        <v>-0.320285784638007</v>
      </c>
      <c r="AB728" s="14">
        <f t="shared" si="214"/>
        <v>-0.67104888136430729</v>
      </c>
      <c r="AC728" s="14">
        <f t="shared" si="215"/>
        <v>7.6717343862578637</v>
      </c>
      <c r="AD728" s="14">
        <f t="shared" si="216"/>
        <v>-0.30199627234322585</v>
      </c>
      <c r="AE728" s="14">
        <f t="shared" si="217"/>
        <v>0.21408287341455384</v>
      </c>
      <c r="AF728" s="18" t="str">
        <f t="shared" si="218"/>
        <v/>
      </c>
      <c r="AG728" s="18" t="str">
        <f t="shared" si="219"/>
        <v/>
      </c>
      <c r="AH728" s="18" t="str">
        <f t="shared" si="220"/>
        <v/>
      </c>
      <c r="AI728" s="19" t="str">
        <f t="shared" si="221"/>
        <v/>
      </c>
      <c r="AJ728" s="19" t="str">
        <f t="shared" si="222"/>
        <v/>
      </c>
      <c r="AK728" s="19" t="str">
        <f t="shared" si="223"/>
        <v/>
      </c>
    </row>
    <row r="729" spans="2:37" x14ac:dyDescent="0.15">
      <c r="B729" s="51" t="str">
        <f>IFERROR(IF(AND(AF729=1,AI729=1),MAX($B$5:B728)+1,""),"")</f>
        <v/>
      </c>
      <c r="C729" s="51" t="str">
        <f>IFERROR(IF(AND(AG729=1,AJ729=1),MAX($C$5:C728)+1,""),"")</f>
        <v/>
      </c>
      <c r="D729" s="51" t="str">
        <f>IFERROR(IF(AND(AH729=1,AK729=1),MAX($D$5:D728)+1,""),"")</f>
        <v/>
      </c>
      <c r="F729" s="5" t="s">
        <v>1555</v>
      </c>
      <c r="G729" s="5" t="s">
        <v>1556</v>
      </c>
      <c r="H729" s="12">
        <f>IFERROR([1]!EM_S_STM07_IS(F729,"9",$H$1,"1")/1000000,"")</f>
        <v>445.31281932999997</v>
      </c>
      <c r="I729" s="12">
        <f>IFERROR([1]!EM_S_STM07_IS(F729,"9",$I$1,"1")/1000000,"")</f>
        <v>936.00838776000001</v>
      </c>
      <c r="J729" s="12">
        <f>IFERROR([1]!EM_S_STM07_IS(F729,"9",$J$1,"1")/1000000,"")</f>
        <v>1278.0926281700001</v>
      </c>
      <c r="K729" s="12">
        <f>IFERROR([1]!EM_S_STM07_IS(F729,"9",$K$1,"1")/1000000,"")</f>
        <v>1440.4230467699999</v>
      </c>
      <c r="L729" s="12">
        <f>IFERROR([1]!EM_S_STM07_IS(F729,"9",$L$1,"1")/1000000,"")</f>
        <v>1317.3895513900002</v>
      </c>
      <c r="M729" s="13">
        <f>IFERROR([1]!EM_S_STM07_IS(F729,"9",$M$1,"1")/1000000,"")</f>
        <v>1489.07148532</v>
      </c>
      <c r="N729" s="12">
        <f>IFERROR([1]!EM_S_STM07_IS(F729,"61",$N$1,"1")/1000000,"")</f>
        <v>71.738075989999999</v>
      </c>
      <c r="O729" s="12">
        <f>IFERROR([1]!EM_S_STM07_IS(F729,"61",$O$1,"1")/1000000,"")</f>
        <v>69.62190876999999</v>
      </c>
      <c r="P729" s="12">
        <f>IFERROR([1]!EM_S_STM07_IS(F729,"61",$P$1,"1")/1000000,"")</f>
        <v>87.621131599999998</v>
      </c>
      <c r="Q729" s="12">
        <f>IFERROR([1]!EM_S_STM07_IS(F729,"61",$Q$1,"1")/1000000,"")</f>
        <v>104.08860220999999</v>
      </c>
      <c r="R729" s="12">
        <f>IFERROR([1]!EM_S_STM07_IS(F729,"61",$R$1,"1")/1000000,"")</f>
        <v>92.412057319999988</v>
      </c>
      <c r="S729" s="12">
        <f>IFERROR([1]!EM_S_STM07_IS(F729,"61",$S$1,"1")/1000000,"")</f>
        <v>138.4535793</v>
      </c>
      <c r="T729" s="20">
        <f t="shared" si="206"/>
        <v>0.27306350967323634</v>
      </c>
      <c r="U729" s="20">
        <f t="shared" si="207"/>
        <v>0.14054097563681944</v>
      </c>
      <c r="V729" s="14">
        <f t="shared" si="208"/>
        <v>1.1019120652495051</v>
      </c>
      <c r="W729" s="14">
        <f t="shared" si="209"/>
        <v>0.36547134073088378</v>
      </c>
      <c r="X729" s="14">
        <f t="shared" si="210"/>
        <v>0.12700990133432496</v>
      </c>
      <c r="Y729" s="14">
        <f t="shared" si="211"/>
        <v>-8.5414833965542045E-2</v>
      </c>
      <c r="Z729" s="15">
        <f t="shared" si="212"/>
        <v>0.130319793222024</v>
      </c>
      <c r="AA729" s="14">
        <f t="shared" si="213"/>
        <v>-2.9498522099965348E-2</v>
      </c>
      <c r="AB729" s="14">
        <f t="shared" si="214"/>
        <v>0.25852814362590204</v>
      </c>
      <c r="AC729" s="14">
        <f t="shared" si="215"/>
        <v>0.18793948798990395</v>
      </c>
      <c r="AD729" s="14">
        <f t="shared" si="216"/>
        <v>-0.11217889991876762</v>
      </c>
      <c r="AE729" s="14">
        <f t="shared" si="217"/>
        <v>0.49821985696703691</v>
      </c>
      <c r="AF729" s="18">
        <f t="shared" si="218"/>
        <v>1</v>
      </c>
      <c r="AG729" s="18" t="str">
        <f t="shared" si="219"/>
        <v/>
      </c>
      <c r="AH729" s="18" t="str">
        <f t="shared" si="220"/>
        <v/>
      </c>
      <c r="AI729" s="19" t="str">
        <f t="shared" si="221"/>
        <v/>
      </c>
      <c r="AJ729" s="19" t="str">
        <f t="shared" si="222"/>
        <v/>
      </c>
      <c r="AK729" s="19" t="str">
        <f t="shared" si="223"/>
        <v/>
      </c>
    </row>
    <row r="730" spans="2:37" x14ac:dyDescent="0.15">
      <c r="B730" s="51" t="str">
        <f>IFERROR(IF(AND(AF730=1,AI730=1),MAX($B$5:B729)+1,""),"")</f>
        <v/>
      </c>
      <c r="C730" s="51" t="str">
        <f>IFERROR(IF(AND(AG730=1,AJ730=1),MAX($C$5:C729)+1,""),"")</f>
        <v/>
      </c>
      <c r="D730" s="51" t="str">
        <f>IFERROR(IF(AND(AH730=1,AK730=1),MAX($D$5:D729)+1,""),"")</f>
        <v/>
      </c>
      <c r="F730" s="5" t="s">
        <v>1557</v>
      </c>
      <c r="G730" s="5" t="s">
        <v>1558</v>
      </c>
      <c r="H730" s="12">
        <f>IFERROR([1]!EM_S_STM07_IS(F730,"9",$H$1,"1")/1000000,"")</f>
        <v>686.49220613</v>
      </c>
      <c r="I730" s="12">
        <f>IFERROR([1]!EM_S_STM07_IS(F730,"9",$I$1,"1")/1000000,"")</f>
        <v>899.99880539000003</v>
      </c>
      <c r="J730" s="12">
        <f>IFERROR([1]!EM_S_STM07_IS(F730,"9",$J$1,"1")/1000000,"")</f>
        <v>792.31652123000003</v>
      </c>
      <c r="K730" s="12">
        <f>IFERROR([1]!EM_S_STM07_IS(F730,"9",$K$1,"1")/1000000,"")</f>
        <v>715.30902572000002</v>
      </c>
      <c r="L730" s="12">
        <f>IFERROR([1]!EM_S_STM07_IS(F730,"9",$L$1,"1")/1000000,"")</f>
        <v>747.81326055</v>
      </c>
      <c r="M730" s="13">
        <f>IFERROR([1]!EM_S_STM07_IS(F730,"9",$M$1,"1")/1000000,"")</f>
        <v>656.88525215999994</v>
      </c>
      <c r="N730" s="12">
        <f>IFERROR([1]!EM_S_STM07_IS(F730,"61",$N$1,"1")/1000000,"")</f>
        <v>36.066937880000005</v>
      </c>
      <c r="O730" s="12">
        <f>IFERROR([1]!EM_S_STM07_IS(F730,"61",$O$1,"1")/1000000,"")</f>
        <v>-16.079712960000002</v>
      </c>
      <c r="P730" s="12">
        <f>IFERROR([1]!EM_S_STM07_IS(F730,"61",$P$1,"1")/1000000,"")</f>
        <v>12.207305160000001</v>
      </c>
      <c r="Q730" s="12">
        <f>IFERROR([1]!EM_S_STM07_IS(F730,"61",$Q$1,"1")/1000000,"")</f>
        <v>11.90681346</v>
      </c>
      <c r="R730" s="12">
        <f>IFERROR([1]!EM_S_STM07_IS(F730,"61",$R$1,"1")/1000000,"")</f>
        <v>15.3670551</v>
      </c>
      <c r="S730" s="12">
        <f>IFERROR([1]!EM_S_STM07_IS(F730,"61",$S$1,"1")/1000000,"")</f>
        <v>13.700512010000001</v>
      </c>
      <c r="T730" s="20">
        <f t="shared" si="206"/>
        <v>-8.7783479454465185E-3</v>
      </c>
      <c r="U730" s="20">
        <f t="shared" si="207"/>
        <v>-0.17600323781963956</v>
      </c>
      <c r="V730" s="14">
        <f t="shared" si="208"/>
        <v>0.31101095883318536</v>
      </c>
      <c r="W730" s="14">
        <f t="shared" si="209"/>
        <v>-0.11964714121296817</v>
      </c>
      <c r="X730" s="14">
        <f t="shared" si="210"/>
        <v>-9.7192843322833677E-2</v>
      </c>
      <c r="Y730" s="14">
        <f t="shared" si="211"/>
        <v>4.5440828594721809E-2</v>
      </c>
      <c r="Z730" s="15">
        <f t="shared" si="212"/>
        <v>-0.12159186415486205</v>
      </c>
      <c r="AA730" s="14">
        <f t="shared" si="213"/>
        <v>-1.4458297239843196</v>
      </c>
      <c r="AB730" s="14">
        <f t="shared" si="214"/>
        <v>1.7591743204848851</v>
      </c>
      <c r="AC730" s="14">
        <f t="shared" si="215"/>
        <v>-2.461572771889322E-2</v>
      </c>
      <c r="AD730" s="14">
        <f t="shared" si="216"/>
        <v>0.29061021671536286</v>
      </c>
      <c r="AE730" s="14">
        <f t="shared" si="217"/>
        <v>-0.1084490866438033</v>
      </c>
      <c r="AF730" s="18" t="str">
        <f t="shared" si="218"/>
        <v/>
      </c>
      <c r="AG730" s="18" t="str">
        <f t="shared" si="219"/>
        <v/>
      </c>
      <c r="AH730" s="18" t="str">
        <f t="shared" si="220"/>
        <v/>
      </c>
      <c r="AI730" s="19" t="str">
        <f t="shared" si="221"/>
        <v/>
      </c>
      <c r="AJ730" s="19" t="str">
        <f t="shared" si="222"/>
        <v/>
      </c>
      <c r="AK730" s="19" t="str">
        <f t="shared" si="223"/>
        <v/>
      </c>
    </row>
    <row r="731" spans="2:37" x14ac:dyDescent="0.15">
      <c r="B731" s="51" t="str">
        <f>IFERROR(IF(AND(AF731=1,AI731=1),MAX($B$5:B730)+1,""),"")</f>
        <v/>
      </c>
      <c r="C731" s="51" t="str">
        <f>IFERROR(IF(AND(AG731=1,AJ731=1),MAX($C$5:C730)+1,""),"")</f>
        <v/>
      </c>
      <c r="D731" s="51" t="str">
        <f>IFERROR(IF(AND(AH731=1,AK731=1),MAX($D$5:D730)+1,""),"")</f>
        <v/>
      </c>
      <c r="F731" s="5" t="s">
        <v>1559</v>
      </c>
      <c r="G731" s="5" t="s">
        <v>1560</v>
      </c>
      <c r="H731" s="12">
        <f>IFERROR([1]!EM_S_STM07_IS(F731,"9",$H$1,"1")/1000000,"")</f>
        <v>769.18177208000009</v>
      </c>
      <c r="I731" s="12">
        <f>IFERROR([1]!EM_S_STM07_IS(F731,"9",$I$1,"1")/1000000,"")</f>
        <v>743.44397974000003</v>
      </c>
      <c r="J731" s="12">
        <f>IFERROR([1]!EM_S_STM07_IS(F731,"9",$J$1,"1")/1000000,"")</f>
        <v>640.72985204999998</v>
      </c>
      <c r="K731" s="12">
        <f>IFERROR([1]!EM_S_STM07_IS(F731,"9",$K$1,"1")/1000000,"")</f>
        <v>680.33060811000007</v>
      </c>
      <c r="L731" s="12">
        <f>IFERROR([1]!EM_S_STM07_IS(F731,"9",$L$1,"1")/1000000,"")</f>
        <v>691.04480814999999</v>
      </c>
      <c r="M731" s="13">
        <f>IFERROR([1]!EM_S_STM07_IS(F731,"9",$M$1,"1")/1000000,"")</f>
        <v>654.42577881</v>
      </c>
      <c r="N731" s="12">
        <f>IFERROR([1]!EM_S_STM07_IS(F731,"61",$N$1,"1")/1000000,"")</f>
        <v>12.07331463</v>
      </c>
      <c r="O731" s="12">
        <f>IFERROR([1]!EM_S_STM07_IS(F731,"61",$O$1,"1")/1000000,"")</f>
        <v>16.734589100000001</v>
      </c>
      <c r="P731" s="12">
        <f>IFERROR([1]!EM_S_STM07_IS(F731,"61",$P$1,"1")/1000000,"")</f>
        <v>13.536136750000001</v>
      </c>
      <c r="Q731" s="12">
        <f>IFERROR([1]!EM_S_STM07_IS(F731,"61",$Q$1,"1")/1000000,"")</f>
        <v>20.067253539999999</v>
      </c>
      <c r="R731" s="12">
        <f>IFERROR([1]!EM_S_STM07_IS(F731,"61",$R$1,"1")/1000000,"")</f>
        <v>33.128076</v>
      </c>
      <c r="S731" s="12">
        <f>IFERROR([1]!EM_S_STM07_IS(F731,"61",$S$1,"1")/1000000,"")</f>
        <v>-21.654470059999998</v>
      </c>
      <c r="T731" s="20">
        <f t="shared" si="206"/>
        <v>-3.1797314451044834E-2</v>
      </c>
      <c r="U731" s="20">
        <f t="shared" si="207"/>
        <v>-2.1239427966943882</v>
      </c>
      <c r="V731" s="14">
        <f t="shared" si="208"/>
        <v>-3.3461261400410759E-2</v>
      </c>
      <c r="W731" s="14">
        <f t="shared" si="209"/>
        <v>-0.13815987551062237</v>
      </c>
      <c r="X731" s="14">
        <f t="shared" si="210"/>
        <v>6.1805698506630237E-2</v>
      </c>
      <c r="Y731" s="14">
        <f t="shared" si="211"/>
        <v>1.5748519781822876E-2</v>
      </c>
      <c r="Z731" s="15">
        <f t="shared" si="212"/>
        <v>-5.2990817539072484E-2</v>
      </c>
      <c r="AA731" s="14">
        <f t="shared" si="213"/>
        <v>0.38608075850335066</v>
      </c>
      <c r="AB731" s="14">
        <f t="shared" si="214"/>
        <v>-0.19112822734320975</v>
      </c>
      <c r="AC731" s="14">
        <f t="shared" si="215"/>
        <v>0.48249488835874815</v>
      </c>
      <c r="AD731" s="14">
        <f t="shared" si="216"/>
        <v>0.65085251621333728</v>
      </c>
      <c r="AE731" s="14">
        <f t="shared" si="217"/>
        <v>-1.6536591518324215</v>
      </c>
      <c r="AF731" s="18" t="str">
        <f t="shared" si="218"/>
        <v/>
      </c>
      <c r="AG731" s="18" t="str">
        <f t="shared" si="219"/>
        <v/>
      </c>
      <c r="AH731" s="18" t="str">
        <f t="shared" si="220"/>
        <v/>
      </c>
      <c r="AI731" s="19" t="str">
        <f t="shared" si="221"/>
        <v/>
      </c>
      <c r="AJ731" s="19" t="str">
        <f t="shared" si="222"/>
        <v/>
      </c>
      <c r="AK731" s="19" t="str">
        <f t="shared" si="223"/>
        <v/>
      </c>
    </row>
    <row r="732" spans="2:37" x14ac:dyDescent="0.15">
      <c r="B732" s="51" t="str">
        <f>IFERROR(IF(AND(AF732=1,AI732=1),MAX($B$5:B731)+1,""),"")</f>
        <v/>
      </c>
      <c r="C732" s="51" t="str">
        <f>IFERROR(IF(AND(AG732=1,AJ732=1),MAX($C$5:C731)+1,""),"")</f>
        <v/>
      </c>
      <c r="D732" s="51" t="str">
        <f>IFERROR(IF(AND(AH732=1,AK732=1),MAX($D$5:D731)+1,""),"")</f>
        <v/>
      </c>
      <c r="F732" s="5" t="s">
        <v>1561</v>
      </c>
      <c r="G732" s="5" t="s">
        <v>1562</v>
      </c>
      <c r="H732" s="12">
        <f>IFERROR([1]!EM_S_STM07_IS(F732,"9",$H$1,"1")/1000000,"")</f>
        <v>357.31868163999997</v>
      </c>
      <c r="I732" s="12">
        <f>IFERROR([1]!EM_S_STM07_IS(F732,"9",$I$1,"1")/1000000,"")</f>
        <v>371.66357820999997</v>
      </c>
      <c r="J732" s="12">
        <f>IFERROR([1]!EM_S_STM07_IS(F732,"9",$J$1,"1")/1000000,"")</f>
        <v>432.79646263999996</v>
      </c>
      <c r="K732" s="12">
        <f>IFERROR([1]!EM_S_STM07_IS(F732,"9",$K$1,"1")/1000000,"")</f>
        <v>559.4855534400001</v>
      </c>
      <c r="L732" s="12">
        <f>IFERROR([1]!EM_S_STM07_IS(F732,"9",$L$1,"1")/1000000,"")</f>
        <v>657.85246344000007</v>
      </c>
      <c r="M732" s="13">
        <f>IFERROR([1]!EM_S_STM07_IS(F732,"9",$M$1,"1")/1000000,"")</f>
        <v>768.67219725999996</v>
      </c>
      <c r="N732" s="12">
        <f>IFERROR([1]!EM_S_STM07_IS(F732,"61",$N$1,"1")/1000000,"")</f>
        <v>110.73062873000001</v>
      </c>
      <c r="O732" s="12">
        <f>IFERROR([1]!EM_S_STM07_IS(F732,"61",$O$1,"1")/1000000,"")</f>
        <v>66.209552990000006</v>
      </c>
      <c r="P732" s="12">
        <f>IFERROR([1]!EM_S_STM07_IS(F732,"61",$P$1,"1")/1000000,"")</f>
        <v>36.292118979999998</v>
      </c>
      <c r="Q732" s="12">
        <f>IFERROR([1]!EM_S_STM07_IS(F732,"61",$Q$1,"1")/1000000,"")</f>
        <v>39.574490429999997</v>
      </c>
      <c r="R732" s="12">
        <f>IFERROR([1]!EM_S_STM07_IS(F732,"61",$R$1,"1")/1000000,"")</f>
        <v>56.301688579999997</v>
      </c>
      <c r="S732" s="12">
        <f>IFERROR([1]!EM_S_STM07_IS(F732,"61",$S$1,"1")/1000000,"")</f>
        <v>209.46015281999999</v>
      </c>
      <c r="T732" s="20">
        <f t="shared" si="206"/>
        <v>0.16556658935667889</v>
      </c>
      <c r="U732" s="20">
        <f t="shared" si="207"/>
        <v>0.13596965436931718</v>
      </c>
      <c r="V732" s="14">
        <f t="shared" si="208"/>
        <v>4.0145946201750923E-2</v>
      </c>
      <c r="W732" s="14">
        <f t="shared" si="209"/>
        <v>0.1644844639456661</v>
      </c>
      <c r="X732" s="14">
        <f t="shared" si="210"/>
        <v>0.29272210319653214</v>
      </c>
      <c r="Y732" s="14">
        <f t="shared" si="211"/>
        <v>0.17581671125409845</v>
      </c>
      <c r="Z732" s="15">
        <f t="shared" si="212"/>
        <v>0.16845681969557191</v>
      </c>
      <c r="AA732" s="14">
        <f t="shared" si="213"/>
        <v>-0.40206649461512545</v>
      </c>
      <c r="AB732" s="14">
        <f t="shared" si="214"/>
        <v>-0.45185977942667283</v>
      </c>
      <c r="AC732" s="14">
        <f t="shared" si="215"/>
        <v>9.0443091840651718E-2</v>
      </c>
      <c r="AD732" s="14">
        <f t="shared" si="216"/>
        <v>0.42267627373717775</v>
      </c>
      <c r="AE732" s="14">
        <f t="shared" si="217"/>
        <v>2.720317420362528</v>
      </c>
      <c r="AF732" s="18" t="str">
        <f t="shared" si="218"/>
        <v/>
      </c>
      <c r="AG732" s="18" t="str">
        <f t="shared" si="219"/>
        <v/>
      </c>
      <c r="AH732" s="18" t="str">
        <f t="shared" si="220"/>
        <v/>
      </c>
      <c r="AI732" s="19" t="str">
        <f t="shared" si="221"/>
        <v/>
      </c>
      <c r="AJ732" s="19" t="str">
        <f t="shared" si="222"/>
        <v/>
      </c>
      <c r="AK732" s="19" t="str">
        <f t="shared" si="223"/>
        <v/>
      </c>
    </row>
    <row r="733" spans="2:37" x14ac:dyDescent="0.15">
      <c r="B733" s="51" t="str">
        <f>IFERROR(IF(AND(AF733=1,AI733=1),MAX($B$5:B732)+1,""),"")</f>
        <v/>
      </c>
      <c r="C733" s="51">
        <f>IFERROR(IF(AND(AG733=1,AJ733=1),MAX($C$5:C732)+1,""),"")</f>
        <v>23</v>
      </c>
      <c r="D733" s="51" t="str">
        <f>IFERROR(IF(AND(AH733=1,AK733=1),MAX($D$5:D732)+1,""),"")</f>
        <v/>
      </c>
      <c r="F733" s="5" t="s">
        <v>1563</v>
      </c>
      <c r="G733" s="5" t="s">
        <v>1564</v>
      </c>
      <c r="H733" s="12">
        <f>IFERROR([1]!EM_S_STM07_IS(F733,"9",$H$1,"1")/1000000,"")</f>
        <v>1300.6108176099999</v>
      </c>
      <c r="I733" s="12">
        <f>IFERROR([1]!EM_S_STM07_IS(F733,"9",$I$1,"1")/1000000,"")</f>
        <v>1587.4997321600001</v>
      </c>
      <c r="J733" s="12">
        <f>IFERROR([1]!EM_S_STM07_IS(F733,"9",$J$1,"1")/1000000,"")</f>
        <v>1982.49639359</v>
      </c>
      <c r="K733" s="12">
        <f>IFERROR([1]!EM_S_STM07_IS(F733,"9",$K$1,"1")/1000000,"")</f>
        <v>2236.0770145799997</v>
      </c>
      <c r="L733" s="12">
        <f>IFERROR([1]!EM_S_STM07_IS(F733,"9",$L$1,"1")/1000000,"")</f>
        <v>2501.3587499200003</v>
      </c>
      <c r="M733" s="13">
        <f>IFERROR([1]!EM_S_STM07_IS(F733,"9",$M$1,"1")/1000000,"")</f>
        <v>2766.5676228699999</v>
      </c>
      <c r="N733" s="12">
        <f>IFERROR([1]!EM_S_STM07_IS(F733,"61",$N$1,"1")/1000000,"")</f>
        <v>76.435323790000012</v>
      </c>
      <c r="O733" s="12">
        <f>IFERROR([1]!EM_S_STM07_IS(F733,"61",$O$1,"1")/1000000,"")</f>
        <v>105.6470545</v>
      </c>
      <c r="P733" s="12">
        <f>IFERROR([1]!EM_S_STM07_IS(F733,"61",$P$1,"1")/1000000,"")</f>
        <v>139.69789553000001</v>
      </c>
      <c r="Q733" s="12">
        <f>IFERROR([1]!EM_S_STM07_IS(F733,"61",$Q$1,"1")/1000000,"")</f>
        <v>176.25360332</v>
      </c>
      <c r="R733" s="12">
        <f>IFERROR([1]!EM_S_STM07_IS(F733,"61",$R$1,"1")/1000000,"")</f>
        <v>223.27112374000001</v>
      </c>
      <c r="S733" s="12">
        <f>IFERROR([1]!EM_S_STM07_IS(F733,"61",$S$1,"1")/1000000,"")</f>
        <v>258.34705063999996</v>
      </c>
      <c r="T733" s="20">
        <f t="shared" si="206"/>
        <v>0.16294395522450178</v>
      </c>
      <c r="U733" s="20">
        <f t="shared" si="207"/>
        <v>0.27579789028940382</v>
      </c>
      <c r="V733" s="14">
        <f t="shared" si="208"/>
        <v>0.22058013870527907</v>
      </c>
      <c r="W733" s="14">
        <f t="shared" si="209"/>
        <v>0.24881683658148118</v>
      </c>
      <c r="X733" s="14">
        <f t="shared" si="210"/>
        <v>0.12790975146784692</v>
      </c>
      <c r="Y733" s="14">
        <f t="shared" si="211"/>
        <v>0.11863711920934357</v>
      </c>
      <c r="Z733" s="15">
        <f t="shared" si="212"/>
        <v>0.10602592409364778</v>
      </c>
      <c r="AA733" s="14">
        <f t="shared" si="213"/>
        <v>0.3821757959743442</v>
      </c>
      <c r="AB733" s="14">
        <f t="shared" si="214"/>
        <v>0.32230752850757438</v>
      </c>
      <c r="AC733" s="14">
        <f t="shared" si="215"/>
        <v>0.26167686815403512</v>
      </c>
      <c r="AD733" s="14">
        <f t="shared" si="216"/>
        <v>0.26676061955247865</v>
      </c>
      <c r="AE733" s="14">
        <f t="shared" si="217"/>
        <v>0.15710014941675124</v>
      </c>
      <c r="AF733" s="18" t="str">
        <f t="shared" si="218"/>
        <v/>
      </c>
      <c r="AG733" s="18">
        <f t="shared" si="219"/>
        <v>1</v>
      </c>
      <c r="AH733" s="18" t="str">
        <f t="shared" si="220"/>
        <v/>
      </c>
      <c r="AI733" s="19">
        <f t="shared" si="221"/>
        <v>1</v>
      </c>
      <c r="AJ733" s="19">
        <f t="shared" si="222"/>
        <v>1</v>
      </c>
      <c r="AK733" s="19">
        <f t="shared" si="223"/>
        <v>1</v>
      </c>
    </row>
    <row r="734" spans="2:37" x14ac:dyDescent="0.15">
      <c r="B734" s="51" t="str">
        <f>IFERROR(IF(AND(AF734=1,AI734=1),MAX($B$5:B733)+1,""),"")</f>
        <v/>
      </c>
      <c r="C734" s="51" t="str">
        <f>IFERROR(IF(AND(AG734=1,AJ734=1),MAX($C$5:C733)+1,""),"")</f>
        <v/>
      </c>
      <c r="D734" s="51" t="str">
        <f>IFERROR(IF(AND(AH734=1,AK734=1),MAX($D$5:D733)+1,""),"")</f>
        <v/>
      </c>
      <c r="F734" s="5" t="s">
        <v>1565</v>
      </c>
      <c r="G734" s="5" t="s">
        <v>1566</v>
      </c>
      <c r="H734" s="12">
        <f>IFERROR([1]!EM_S_STM07_IS(F734,"9",$H$1,"1")/1000000,"")</f>
        <v>1407.1571318900001</v>
      </c>
      <c r="I734" s="12">
        <f>IFERROR([1]!EM_S_STM07_IS(F734,"9",$I$1,"1")/1000000,"")</f>
        <v>1229.8465837200001</v>
      </c>
      <c r="J734" s="12">
        <f>IFERROR([1]!EM_S_STM07_IS(F734,"9",$J$1,"1")/1000000,"")</f>
        <v>808.69766144000005</v>
      </c>
      <c r="K734" s="12">
        <f>IFERROR([1]!EM_S_STM07_IS(F734,"9",$K$1,"1")/1000000,"")</f>
        <v>744.10175666999999</v>
      </c>
      <c r="L734" s="12">
        <f>IFERROR([1]!EM_S_STM07_IS(F734,"9",$L$1,"1")/1000000,"")</f>
        <v>917.86740952999992</v>
      </c>
      <c r="M734" s="13">
        <f>IFERROR([1]!EM_S_STM07_IS(F734,"9",$M$1,"1")/1000000,"")</f>
        <v>898.14701158000003</v>
      </c>
      <c r="N734" s="12">
        <f>IFERROR([1]!EM_S_STM07_IS(F734,"61",$N$1,"1")/1000000,"")</f>
        <v>77.443000310000002</v>
      </c>
      <c r="O734" s="12">
        <f>IFERROR([1]!EM_S_STM07_IS(F734,"61",$O$1,"1")/1000000,"")</f>
        <v>79.228543770000002</v>
      </c>
      <c r="P734" s="12">
        <f>IFERROR([1]!EM_S_STM07_IS(F734,"61",$P$1,"1")/1000000,"")</f>
        <v>-55.53914606</v>
      </c>
      <c r="Q734" s="12">
        <f>IFERROR([1]!EM_S_STM07_IS(F734,"61",$Q$1,"1")/1000000,"")</f>
        <v>14.92366253</v>
      </c>
      <c r="R734" s="12">
        <f>IFERROR([1]!EM_S_STM07_IS(F734,"61",$R$1,"1")/1000000,"")</f>
        <v>11.575814279999999</v>
      </c>
      <c r="S734" s="12">
        <f>IFERROR([1]!EM_S_STM07_IS(F734,"61",$S$1,"1")/1000000,"")</f>
        <v>15.30248499</v>
      </c>
      <c r="T734" s="20">
        <f t="shared" si="206"/>
        <v>-8.5884723987966427E-2</v>
      </c>
      <c r="U734" s="20">
        <f t="shared" si="207"/>
        <v>-0.27697059772746624</v>
      </c>
      <c r="V734" s="14">
        <f t="shared" si="208"/>
        <v>-0.12600621789255914</v>
      </c>
      <c r="W734" s="14">
        <f t="shared" si="209"/>
        <v>-0.34244020990498053</v>
      </c>
      <c r="X734" s="14">
        <f t="shared" si="210"/>
        <v>-7.9876457976863643E-2</v>
      </c>
      <c r="Y734" s="14">
        <f t="shared" si="211"/>
        <v>0.23352404600902302</v>
      </c>
      <c r="Z734" s="15">
        <f t="shared" si="212"/>
        <v>-2.1485018146681831E-2</v>
      </c>
      <c r="AA734" s="14">
        <f t="shared" si="213"/>
        <v>2.3056227843091935E-2</v>
      </c>
      <c r="AB734" s="14">
        <f t="shared" si="214"/>
        <v>-1.7009992032824661</v>
      </c>
      <c r="AC734" s="14">
        <f t="shared" si="215"/>
        <v>1.2687052932696818</v>
      </c>
      <c r="AD734" s="14">
        <f t="shared" si="216"/>
        <v>-0.22433154349812279</v>
      </c>
      <c r="AE734" s="14">
        <f t="shared" si="217"/>
        <v>0.32193594505388012</v>
      </c>
      <c r="AF734" s="18" t="str">
        <f t="shared" si="218"/>
        <v/>
      </c>
      <c r="AG734" s="18" t="str">
        <f t="shared" si="219"/>
        <v/>
      </c>
      <c r="AH734" s="18" t="str">
        <f t="shared" si="220"/>
        <v/>
      </c>
      <c r="AI734" s="19" t="str">
        <f t="shared" si="221"/>
        <v/>
      </c>
      <c r="AJ734" s="19" t="str">
        <f t="shared" si="222"/>
        <v/>
      </c>
      <c r="AK734" s="19" t="str">
        <f t="shared" si="223"/>
        <v/>
      </c>
    </row>
    <row r="735" spans="2:37" x14ac:dyDescent="0.15">
      <c r="B735" s="51" t="str">
        <f>IFERROR(IF(AND(AF735=1,AI735=1),MAX($B$5:B734)+1,""),"")</f>
        <v/>
      </c>
      <c r="C735" s="51" t="str">
        <f>IFERROR(IF(AND(AG735=1,AJ735=1),MAX($C$5:C734)+1,""),"")</f>
        <v/>
      </c>
      <c r="D735" s="51" t="str">
        <f>IFERROR(IF(AND(AH735=1,AK735=1),MAX($D$5:D734)+1,""),"")</f>
        <v/>
      </c>
      <c r="F735" s="5" t="s">
        <v>1567</v>
      </c>
      <c r="G735" s="5" t="s">
        <v>1568</v>
      </c>
      <c r="H735" s="12">
        <f>IFERROR([1]!EM_S_STM07_IS(F735,"9",$H$1,"1")/1000000,"")</f>
        <v>4364.1914825000003</v>
      </c>
      <c r="I735" s="12">
        <f>IFERROR([1]!EM_S_STM07_IS(F735,"9",$I$1,"1")/1000000,"")</f>
        <v>5686.51455016</v>
      </c>
      <c r="J735" s="12">
        <f>IFERROR([1]!EM_S_STM07_IS(F735,"9",$J$1,"1")/1000000,"")</f>
        <v>6662.4641268400001</v>
      </c>
      <c r="K735" s="12">
        <f>IFERROR([1]!EM_S_STM07_IS(F735,"9",$K$1,"1")/1000000,"")</f>
        <v>7379.71654339</v>
      </c>
      <c r="L735" s="12">
        <f>IFERROR([1]!EM_S_STM07_IS(F735,"9",$L$1,"1")/1000000,"")</f>
        <v>7018.4811462500002</v>
      </c>
      <c r="M735" s="13">
        <f>IFERROR([1]!EM_S_STM07_IS(F735,"9",$M$1,"1")/1000000,"")</f>
        <v>6488.1667187499997</v>
      </c>
      <c r="N735" s="12">
        <f>IFERROR([1]!EM_S_STM07_IS(F735,"61",$N$1,"1")/1000000,"")</f>
        <v>77.198572459999994</v>
      </c>
      <c r="O735" s="12">
        <f>IFERROR([1]!EM_S_STM07_IS(F735,"61",$O$1,"1")/1000000,"")</f>
        <v>146.17847311000003</v>
      </c>
      <c r="P735" s="12">
        <f>IFERROR([1]!EM_S_STM07_IS(F735,"61",$P$1,"1")/1000000,"")</f>
        <v>159.53413724000001</v>
      </c>
      <c r="Q735" s="12">
        <f>IFERROR([1]!EM_S_STM07_IS(F735,"61",$Q$1,"1")/1000000,"")</f>
        <v>-236.27810915000001</v>
      </c>
      <c r="R735" s="12">
        <f>IFERROR([1]!EM_S_STM07_IS(F735,"61",$R$1,"1")/1000000,"")</f>
        <v>36.693527469999999</v>
      </c>
      <c r="S735" s="12">
        <f>IFERROR([1]!EM_S_STM07_IS(F735,"61",$S$1,"1")/1000000,"")</f>
        <v>-373.93507332000001</v>
      </c>
      <c r="T735" s="20">
        <f t="shared" si="206"/>
        <v>8.2539222658230438E-2</v>
      </c>
      <c r="U735" s="20">
        <f t="shared" si="207"/>
        <v>-2.3709997842829402</v>
      </c>
      <c r="V735" s="14">
        <f t="shared" si="208"/>
        <v>0.30299382439161787</v>
      </c>
      <c r="W735" s="14">
        <f t="shared" si="209"/>
        <v>0.17162526677304291</v>
      </c>
      <c r="X735" s="14">
        <f t="shared" si="210"/>
        <v>0.10765572660429348</v>
      </c>
      <c r="Y735" s="14">
        <f t="shared" si="211"/>
        <v>-4.8949765890880695E-2</v>
      </c>
      <c r="Z735" s="15">
        <f t="shared" si="212"/>
        <v>-7.5559713910943446E-2</v>
      </c>
      <c r="AA735" s="14">
        <f t="shared" si="213"/>
        <v>0.89353855196922949</v>
      </c>
      <c r="AB735" s="14">
        <f t="shared" si="214"/>
        <v>9.1365464735356589E-2</v>
      </c>
      <c r="AC735" s="14">
        <f t="shared" si="215"/>
        <v>-2.4810504713141608</v>
      </c>
      <c r="AD735" s="14">
        <f t="shared" si="216"/>
        <v>1.1552980409484541</v>
      </c>
      <c r="AE735" s="14">
        <f t="shared" si="217"/>
        <v>-11.190763851355609</v>
      </c>
      <c r="AF735" s="18" t="str">
        <f t="shared" si="218"/>
        <v/>
      </c>
      <c r="AG735" s="18" t="str">
        <f t="shared" si="219"/>
        <v/>
      </c>
      <c r="AH735" s="18" t="str">
        <f t="shared" si="220"/>
        <v/>
      </c>
      <c r="AI735" s="19" t="str">
        <f t="shared" si="221"/>
        <v/>
      </c>
      <c r="AJ735" s="19" t="str">
        <f t="shared" si="222"/>
        <v/>
      </c>
      <c r="AK735" s="19" t="str">
        <f t="shared" si="223"/>
        <v/>
      </c>
    </row>
    <row r="736" spans="2:37" x14ac:dyDescent="0.15">
      <c r="B736" s="51" t="str">
        <f>IFERROR(IF(AND(AF736=1,AI736=1),MAX($B$5:B735)+1,""),"")</f>
        <v/>
      </c>
      <c r="C736" s="51" t="str">
        <f>IFERROR(IF(AND(AG736=1,AJ736=1),MAX($C$5:C735)+1,""),"")</f>
        <v/>
      </c>
      <c r="D736" s="51" t="str">
        <f>IFERROR(IF(AND(AH736=1,AK736=1),MAX($D$5:D735)+1,""),"")</f>
        <v/>
      </c>
      <c r="F736" s="5" t="s">
        <v>1569</v>
      </c>
      <c r="G736" s="5" t="s">
        <v>1570</v>
      </c>
      <c r="H736" s="12">
        <f>IFERROR([1]!EM_S_STM07_IS(F736,"9",$H$1,"1")/1000000,"")</f>
        <v>520.96027171000003</v>
      </c>
      <c r="I736" s="12">
        <f>IFERROR([1]!EM_S_STM07_IS(F736,"9",$I$1,"1")/1000000,"")</f>
        <v>383.16248402999997</v>
      </c>
      <c r="J736" s="12">
        <f>IFERROR([1]!EM_S_STM07_IS(F736,"9",$J$1,"1")/1000000,"")</f>
        <v>340.22886943999998</v>
      </c>
      <c r="K736" s="12">
        <f>IFERROR([1]!EM_S_STM07_IS(F736,"9",$K$1,"1")/1000000,"")</f>
        <v>367.43311335999999</v>
      </c>
      <c r="L736" s="12">
        <f>IFERROR([1]!EM_S_STM07_IS(F736,"9",$L$1,"1")/1000000,"")</f>
        <v>467.84399571</v>
      </c>
      <c r="M736" s="13">
        <f>IFERROR([1]!EM_S_STM07_IS(F736,"9",$M$1,"1")/1000000,"")</f>
        <v>459.78281987000003</v>
      </c>
      <c r="N736" s="12">
        <f>IFERROR([1]!EM_S_STM07_IS(F736,"61",$N$1,"1")/1000000,"")</f>
        <v>11.912346130000001</v>
      </c>
      <c r="O736" s="12">
        <f>IFERROR([1]!EM_S_STM07_IS(F736,"61",$O$1,"1")/1000000,"")</f>
        <v>-14.3067549</v>
      </c>
      <c r="P736" s="12">
        <f>IFERROR([1]!EM_S_STM07_IS(F736,"61",$P$1,"1")/1000000,"")</f>
        <v>-51.530836549999997</v>
      </c>
      <c r="Q736" s="12">
        <f>IFERROR([1]!EM_S_STM07_IS(F736,"61",$Q$1,"1")/1000000,"")</f>
        <v>5.8598924199999995</v>
      </c>
      <c r="R736" s="12">
        <f>IFERROR([1]!EM_S_STM07_IS(F736,"61",$R$1,"1")/1000000,"")</f>
        <v>8.2713873400000004</v>
      </c>
      <c r="S736" s="12">
        <f>IFERROR([1]!EM_S_STM07_IS(F736,"61",$S$1,"1")/1000000,"")</f>
        <v>-31.184835039999999</v>
      </c>
      <c r="T736" s="20">
        <f t="shared" si="206"/>
        <v>-2.4674392700541614E-2</v>
      </c>
      <c r="U736" s="20">
        <f t="shared" si="207"/>
        <v>-2.2122417283645053</v>
      </c>
      <c r="V736" s="14">
        <f t="shared" si="208"/>
        <v>-0.26450728618459252</v>
      </c>
      <c r="W736" s="14">
        <f t="shared" si="209"/>
        <v>-0.1120506740076319</v>
      </c>
      <c r="X736" s="14">
        <f t="shared" si="210"/>
        <v>7.9958658313672382E-2</v>
      </c>
      <c r="Y736" s="14">
        <f t="shared" si="211"/>
        <v>0.27327662831417271</v>
      </c>
      <c r="Z736" s="15">
        <f t="shared" si="212"/>
        <v>-1.7230478351584561E-2</v>
      </c>
      <c r="AA736" s="14">
        <f t="shared" si="213"/>
        <v>-2.2010022831665319</v>
      </c>
      <c r="AB736" s="14">
        <f t="shared" si="214"/>
        <v>-2.6018535936475709</v>
      </c>
      <c r="AC736" s="14">
        <f t="shared" si="215"/>
        <v>1.1137162292002418</v>
      </c>
      <c r="AD736" s="14">
        <f t="shared" si="216"/>
        <v>0.41152545937012286</v>
      </c>
      <c r="AE736" s="14">
        <f t="shared" si="217"/>
        <v>-4.7702061042640036</v>
      </c>
      <c r="AF736" s="18" t="str">
        <f t="shared" si="218"/>
        <v/>
      </c>
      <c r="AG736" s="18" t="str">
        <f t="shared" si="219"/>
        <v/>
      </c>
      <c r="AH736" s="18" t="str">
        <f t="shared" si="220"/>
        <v/>
      </c>
      <c r="AI736" s="19" t="str">
        <f t="shared" si="221"/>
        <v/>
      </c>
      <c r="AJ736" s="19" t="str">
        <f t="shared" si="222"/>
        <v/>
      </c>
      <c r="AK736" s="19" t="str">
        <f t="shared" si="223"/>
        <v/>
      </c>
    </row>
    <row r="737" spans="2:37" x14ac:dyDescent="0.15">
      <c r="B737" s="51" t="str">
        <f>IFERROR(IF(AND(AF737=1,AI737=1),MAX($B$5:B736)+1,""),"")</f>
        <v/>
      </c>
      <c r="C737" s="51" t="str">
        <f>IFERROR(IF(AND(AG737=1,AJ737=1),MAX($C$5:C736)+1,""),"")</f>
        <v/>
      </c>
      <c r="D737" s="51" t="str">
        <f>IFERROR(IF(AND(AH737=1,AK737=1),MAX($D$5:D736)+1,""),"")</f>
        <v/>
      </c>
      <c r="F737" s="5" t="s">
        <v>1571</v>
      </c>
      <c r="G737" s="5" t="s">
        <v>1572</v>
      </c>
      <c r="H737" s="12">
        <f>IFERROR([1]!EM_S_STM07_IS(F737,"9",$H$1,"1")/1000000,"")</f>
        <v>923.89821985000003</v>
      </c>
      <c r="I737" s="12">
        <f>IFERROR([1]!EM_S_STM07_IS(F737,"9",$I$1,"1")/1000000,"")</f>
        <v>1059.54057769</v>
      </c>
      <c r="J737" s="12">
        <f>IFERROR([1]!EM_S_STM07_IS(F737,"9",$J$1,"1")/1000000,"")</f>
        <v>925.19152629999996</v>
      </c>
      <c r="K737" s="12">
        <f>IFERROR([1]!EM_S_STM07_IS(F737,"9",$K$1,"1")/1000000,"")</f>
        <v>796.15124979999996</v>
      </c>
      <c r="L737" s="12">
        <f>IFERROR([1]!EM_S_STM07_IS(F737,"9",$L$1,"1")/1000000,"")</f>
        <v>686.01524775999997</v>
      </c>
      <c r="M737" s="13">
        <f>IFERROR([1]!EM_S_STM07_IS(F737,"9",$M$1,"1")/1000000,"")</f>
        <v>707.46802007000008</v>
      </c>
      <c r="N737" s="12">
        <f>IFERROR([1]!EM_S_STM07_IS(F737,"61",$N$1,"1")/1000000,"")</f>
        <v>138.59534712000001</v>
      </c>
      <c r="O737" s="12">
        <f>IFERROR([1]!EM_S_STM07_IS(F737,"61",$O$1,"1")/1000000,"")</f>
        <v>181.44477871999999</v>
      </c>
      <c r="P737" s="12">
        <f>IFERROR([1]!EM_S_STM07_IS(F737,"61",$P$1,"1")/1000000,"")</f>
        <v>127.7130241</v>
      </c>
      <c r="Q737" s="12">
        <f>IFERROR([1]!EM_S_STM07_IS(F737,"61",$Q$1,"1")/1000000,"")</f>
        <v>91.462747680000007</v>
      </c>
      <c r="R737" s="12">
        <f>IFERROR([1]!EM_S_STM07_IS(F737,"61",$R$1,"1")/1000000,"")</f>
        <v>101.20940127999999</v>
      </c>
      <c r="S737" s="12">
        <f>IFERROR([1]!EM_S_STM07_IS(F737,"61",$S$1,"1")/1000000,"")</f>
        <v>70.948609689999998</v>
      </c>
      <c r="T737" s="20">
        <f t="shared" si="206"/>
        <v>-5.1982102175053169E-2</v>
      </c>
      <c r="U737" s="20">
        <f t="shared" si="207"/>
        <v>-0.12534043908157666</v>
      </c>
      <c r="V737" s="14">
        <f t="shared" si="208"/>
        <v>0.14681526051865562</v>
      </c>
      <c r="W737" s="14">
        <f t="shared" si="209"/>
        <v>-0.12679934513023228</v>
      </c>
      <c r="X737" s="14">
        <f t="shared" si="210"/>
        <v>-0.13947412274305437</v>
      </c>
      <c r="Y737" s="14">
        <f t="shared" si="211"/>
        <v>-0.13833552615494493</v>
      </c>
      <c r="Z737" s="15">
        <f t="shared" si="212"/>
        <v>3.1271567767696747E-2</v>
      </c>
      <c r="AA737" s="14">
        <f t="shared" si="213"/>
        <v>0.30916933714159717</v>
      </c>
      <c r="AB737" s="14">
        <f t="shared" si="214"/>
        <v>-0.29613282343559294</v>
      </c>
      <c r="AC737" s="14">
        <f t="shared" si="215"/>
        <v>-0.28384165730517685</v>
      </c>
      <c r="AD737" s="14">
        <f t="shared" si="216"/>
        <v>0.106564189762815</v>
      </c>
      <c r="AE737" s="14">
        <f t="shared" si="217"/>
        <v>-0.29899190398609576</v>
      </c>
      <c r="AF737" s="18" t="str">
        <f t="shared" si="218"/>
        <v/>
      </c>
      <c r="AG737" s="18" t="str">
        <f t="shared" si="219"/>
        <v/>
      </c>
      <c r="AH737" s="18" t="str">
        <f t="shared" si="220"/>
        <v/>
      </c>
      <c r="AI737" s="19" t="str">
        <f t="shared" si="221"/>
        <v/>
      </c>
      <c r="AJ737" s="19" t="str">
        <f t="shared" si="222"/>
        <v/>
      </c>
      <c r="AK737" s="19" t="str">
        <f t="shared" si="223"/>
        <v/>
      </c>
    </row>
    <row r="738" spans="2:37" x14ac:dyDescent="0.15">
      <c r="B738" s="51" t="str">
        <f>IFERROR(IF(AND(AF738=1,AI738=1),MAX($B$5:B737)+1,""),"")</f>
        <v/>
      </c>
      <c r="C738" s="51" t="str">
        <f>IFERROR(IF(AND(AG738=1,AJ738=1),MAX($C$5:C737)+1,""),"")</f>
        <v/>
      </c>
      <c r="D738" s="51" t="str">
        <f>IFERROR(IF(AND(AH738=1,AK738=1),MAX($D$5:D737)+1,""),"")</f>
        <v/>
      </c>
      <c r="F738" s="5" t="s">
        <v>1573</v>
      </c>
      <c r="G738" s="5" t="s">
        <v>1574</v>
      </c>
      <c r="H738" s="12">
        <f>IFERROR([1]!EM_S_STM07_IS(F738,"9",$H$1,"1")/1000000,"")</f>
        <v>2479.93016395</v>
      </c>
      <c r="I738" s="12">
        <f>IFERROR([1]!EM_S_STM07_IS(F738,"9",$I$1,"1")/1000000,"")</f>
        <v>3312.95205373</v>
      </c>
      <c r="J738" s="12">
        <f>IFERROR([1]!EM_S_STM07_IS(F738,"9",$J$1,"1")/1000000,"")</f>
        <v>3803.1732237800002</v>
      </c>
      <c r="K738" s="12">
        <f>IFERROR([1]!EM_S_STM07_IS(F738,"9",$K$1,"1")/1000000,"")</f>
        <v>4058.0859627499999</v>
      </c>
      <c r="L738" s="12">
        <f>IFERROR([1]!EM_S_STM07_IS(F738,"9",$L$1,"1")/1000000,"")</f>
        <v>5322.45885292</v>
      </c>
      <c r="M738" s="13">
        <f>IFERROR([1]!EM_S_STM07_IS(F738,"9",$M$1,"1")/1000000,"")</f>
        <v>6790.3324486299998</v>
      </c>
      <c r="N738" s="12">
        <f>IFERROR([1]!EM_S_STM07_IS(F738,"61",$N$1,"1")/1000000,"")</f>
        <v>403.93726442000002</v>
      </c>
      <c r="O738" s="12">
        <f>IFERROR([1]!EM_S_STM07_IS(F738,"61",$O$1,"1")/1000000,"")</f>
        <v>408.38570867000004</v>
      </c>
      <c r="P738" s="12">
        <f>IFERROR([1]!EM_S_STM07_IS(F738,"61",$P$1,"1")/1000000,"")</f>
        <v>335.52498400000002</v>
      </c>
      <c r="Q738" s="12">
        <f>IFERROR([1]!EM_S_STM07_IS(F738,"61",$Q$1,"1")/1000000,"")</f>
        <v>337.72938950000002</v>
      </c>
      <c r="R738" s="12">
        <f>IFERROR([1]!EM_S_STM07_IS(F738,"61",$R$1,"1")/1000000,"")</f>
        <v>512.33015793000004</v>
      </c>
      <c r="S738" s="12">
        <f>IFERROR([1]!EM_S_STM07_IS(F738,"61",$S$1,"1")/1000000,"")</f>
        <v>586.27165429000001</v>
      </c>
      <c r="T738" s="20">
        <f t="shared" si="206"/>
        <v>0.22317984761140486</v>
      </c>
      <c r="U738" s="20">
        <f t="shared" si="207"/>
        <v>7.7350445027332349E-2</v>
      </c>
      <c r="V738" s="14">
        <f t="shared" si="208"/>
        <v>0.33590538229236816</v>
      </c>
      <c r="W738" s="14">
        <f t="shared" si="209"/>
        <v>0.14797110314291087</v>
      </c>
      <c r="X738" s="14">
        <f t="shared" si="210"/>
        <v>6.7026328797256354E-2</v>
      </c>
      <c r="Y738" s="14">
        <f t="shared" si="211"/>
        <v>0.31156877941372785</v>
      </c>
      <c r="Z738" s="15">
        <f t="shared" si="212"/>
        <v>0.27578862256580849</v>
      </c>
      <c r="AA738" s="14">
        <f t="shared" si="213"/>
        <v>1.1012710739593177E-2</v>
      </c>
      <c r="AB738" s="14">
        <f t="shared" si="214"/>
        <v>-0.1784115436049106</v>
      </c>
      <c r="AC738" s="14">
        <f t="shared" si="215"/>
        <v>6.570018940825006E-3</v>
      </c>
      <c r="AD738" s="14">
        <f t="shared" si="216"/>
        <v>0.51698423015092676</v>
      </c>
      <c r="AE738" s="14">
        <f t="shared" si="217"/>
        <v>0.14432391928429605</v>
      </c>
      <c r="AF738" s="18">
        <f t="shared" si="218"/>
        <v>1</v>
      </c>
      <c r="AG738" s="18" t="str">
        <f t="shared" si="219"/>
        <v/>
      </c>
      <c r="AH738" s="18" t="str">
        <f t="shared" si="220"/>
        <v/>
      </c>
      <c r="AI738" s="19" t="str">
        <f t="shared" si="221"/>
        <v/>
      </c>
      <c r="AJ738" s="19" t="str">
        <f t="shared" si="222"/>
        <v/>
      </c>
      <c r="AK738" s="19" t="str">
        <f t="shared" si="223"/>
        <v/>
      </c>
    </row>
    <row r="739" spans="2:37" x14ac:dyDescent="0.15">
      <c r="B739" s="51" t="str">
        <f>IFERROR(IF(AND(AF739=1,AI739=1),MAX($B$5:B738)+1,""),"")</f>
        <v/>
      </c>
      <c r="C739" s="51" t="str">
        <f>IFERROR(IF(AND(AG739=1,AJ739=1),MAX($C$5:C738)+1,""),"")</f>
        <v/>
      </c>
      <c r="D739" s="51" t="str">
        <f>IFERROR(IF(AND(AH739=1,AK739=1),MAX($D$5:D738)+1,""),"")</f>
        <v/>
      </c>
      <c r="F739" s="5" t="s">
        <v>1575</v>
      </c>
      <c r="G739" s="5" t="s">
        <v>1576</v>
      </c>
      <c r="H739" s="12">
        <f>IFERROR([1]!EM_S_STM07_IS(F739,"9",$H$1,"1")/1000000,"")</f>
        <v>378.12558941000003</v>
      </c>
      <c r="I739" s="12">
        <f>IFERROR([1]!EM_S_STM07_IS(F739,"9",$I$1,"1")/1000000,"")</f>
        <v>508.35898473000003</v>
      </c>
      <c r="J739" s="12">
        <f>IFERROR([1]!EM_S_STM07_IS(F739,"9",$J$1,"1")/1000000,"")</f>
        <v>317.42970597000004</v>
      </c>
      <c r="K739" s="12">
        <f>IFERROR([1]!EM_S_STM07_IS(F739,"9",$K$1,"1")/1000000,"")</f>
        <v>457.51402427999994</v>
      </c>
      <c r="L739" s="12">
        <f>IFERROR([1]!EM_S_STM07_IS(F739,"9",$L$1,"1")/1000000,"")</f>
        <v>1236.49747815</v>
      </c>
      <c r="M739" s="13">
        <f>IFERROR([1]!EM_S_STM07_IS(F739,"9",$M$1,"1")/1000000,"")</f>
        <v>1603.1238092799999</v>
      </c>
      <c r="N739" s="12">
        <f>IFERROR([1]!EM_S_STM07_IS(F739,"61",$N$1,"1")/1000000,"")</f>
        <v>65.105204029999996</v>
      </c>
      <c r="O739" s="12">
        <f>IFERROR([1]!EM_S_STM07_IS(F739,"61",$O$1,"1")/1000000,"")</f>
        <v>86.496177369999998</v>
      </c>
      <c r="P739" s="12">
        <f>IFERROR([1]!EM_S_STM07_IS(F739,"61",$P$1,"1")/1000000,"")</f>
        <v>17.872345539999998</v>
      </c>
      <c r="Q739" s="12">
        <f>IFERROR([1]!EM_S_STM07_IS(F739,"61",$Q$1,"1")/1000000,"")</f>
        <v>38.86144736</v>
      </c>
      <c r="R739" s="12">
        <f>IFERROR([1]!EM_S_STM07_IS(F739,"61",$R$1,"1")/1000000,"")</f>
        <v>119.43588199</v>
      </c>
      <c r="S739" s="12">
        <f>IFERROR([1]!EM_S_STM07_IS(F739,"61",$S$1,"1")/1000000,"")</f>
        <v>148.77452688999998</v>
      </c>
      <c r="T739" s="20">
        <f t="shared" si="206"/>
        <v>0.33495368666144953</v>
      </c>
      <c r="U739" s="20">
        <f t="shared" si="207"/>
        <v>0.17972986758009246</v>
      </c>
      <c r="V739" s="14">
        <f t="shared" si="208"/>
        <v>0.34441835984495739</v>
      </c>
      <c r="W739" s="14">
        <f t="shared" si="209"/>
        <v>-0.37557962875664819</v>
      </c>
      <c r="X739" s="14">
        <f t="shared" si="210"/>
        <v>0.44130815634261755</v>
      </c>
      <c r="Y739" s="14">
        <f t="shared" si="211"/>
        <v>1.7026438809081399</v>
      </c>
      <c r="Z739" s="15">
        <f t="shared" si="212"/>
        <v>0.2965039052716324</v>
      </c>
      <c r="AA739" s="14">
        <f t="shared" si="213"/>
        <v>0.32856011525811668</v>
      </c>
      <c r="AB739" s="14">
        <f t="shared" si="214"/>
        <v>-0.79337415729312022</v>
      </c>
      <c r="AC739" s="14">
        <f t="shared" si="215"/>
        <v>1.1743898848097138</v>
      </c>
      <c r="AD739" s="14">
        <f t="shared" si="216"/>
        <v>2.0733770897307102</v>
      </c>
      <c r="AE739" s="14">
        <f t="shared" si="217"/>
        <v>0.24564347339484136</v>
      </c>
      <c r="AF739" s="18">
        <f t="shared" si="218"/>
        <v>1</v>
      </c>
      <c r="AG739" s="18" t="str">
        <f t="shared" si="219"/>
        <v/>
      </c>
      <c r="AH739" s="18" t="str">
        <f t="shared" si="220"/>
        <v/>
      </c>
      <c r="AI739" s="19" t="str">
        <f t="shared" si="221"/>
        <v/>
      </c>
      <c r="AJ739" s="19" t="str">
        <f t="shared" si="222"/>
        <v/>
      </c>
      <c r="AK739" s="19" t="str">
        <f t="shared" si="223"/>
        <v/>
      </c>
    </row>
    <row r="740" spans="2:37" x14ac:dyDescent="0.15">
      <c r="B740" s="51" t="str">
        <f>IFERROR(IF(AND(AF740=1,AI740=1),MAX($B$5:B739)+1,""),"")</f>
        <v/>
      </c>
      <c r="C740" s="51" t="str">
        <f>IFERROR(IF(AND(AG740=1,AJ740=1),MAX($C$5:C739)+1,""),"")</f>
        <v/>
      </c>
      <c r="D740" s="51" t="str">
        <f>IFERROR(IF(AND(AH740=1,AK740=1),MAX($D$5:D739)+1,""),"")</f>
        <v/>
      </c>
      <c r="F740" s="5" t="s">
        <v>1577</v>
      </c>
      <c r="G740" s="5" t="s">
        <v>1578</v>
      </c>
      <c r="H740" s="12">
        <f>IFERROR([1]!EM_S_STM07_IS(F740,"9",$H$1,"1")/1000000,"")</f>
        <v>7500.4791029999997</v>
      </c>
      <c r="I740" s="12">
        <f>IFERROR([1]!EM_S_STM07_IS(F740,"9",$I$1,"1")/1000000,"")</f>
        <v>9945.0577969999995</v>
      </c>
      <c r="J740" s="12">
        <f>IFERROR([1]!EM_S_STM07_IS(F740,"9",$J$1,"1")/1000000,"")</f>
        <v>9509.5506139999998</v>
      </c>
      <c r="K740" s="12">
        <f>IFERROR([1]!EM_S_STM07_IS(F740,"9",$K$1,"1")/1000000,"")</f>
        <v>7889.6180839999997</v>
      </c>
      <c r="L740" s="12">
        <f>IFERROR([1]!EM_S_STM07_IS(F740,"9",$L$1,"1")/1000000,"")</f>
        <v>6620.7674770000003</v>
      </c>
      <c r="M740" s="13">
        <f>IFERROR([1]!EM_S_STM07_IS(F740,"9",$M$1,"1")/1000000,"")</f>
        <v>6294.7837639999998</v>
      </c>
      <c r="N740" s="12">
        <f>IFERROR([1]!EM_S_STM07_IS(F740,"61",$N$1,"1")/1000000,"")</f>
        <v>757.85228700000005</v>
      </c>
      <c r="O740" s="12">
        <f>IFERROR([1]!EM_S_STM07_IS(F740,"61",$O$1,"1")/1000000,"")</f>
        <v>1206.0074119999999</v>
      </c>
      <c r="P740" s="12">
        <f>IFERROR([1]!EM_S_STM07_IS(F740,"61",$P$1,"1")/1000000,"")</f>
        <v>849.58239300000002</v>
      </c>
      <c r="Q740" s="12">
        <f>IFERROR([1]!EM_S_STM07_IS(F740,"61",$Q$1,"1")/1000000,"")</f>
        <v>405.47636399999999</v>
      </c>
      <c r="R740" s="12">
        <f>IFERROR([1]!EM_S_STM07_IS(F740,"61",$R$1,"1")/1000000,"")</f>
        <v>145.640513</v>
      </c>
      <c r="S740" s="12">
        <f>IFERROR([1]!EM_S_STM07_IS(F740,"61",$S$1,"1")/1000000,"")</f>
        <v>-431.92150099999998</v>
      </c>
      <c r="T740" s="20">
        <f t="shared" si="206"/>
        <v>-3.4442009723123501E-2</v>
      </c>
      <c r="U740" s="20">
        <f t="shared" si="207"/>
        <v>-1.8936429872329366</v>
      </c>
      <c r="V740" s="14">
        <f t="shared" si="208"/>
        <v>0.32592300577468858</v>
      </c>
      <c r="W740" s="14">
        <f t="shared" si="209"/>
        <v>-4.3791317445271531E-2</v>
      </c>
      <c r="X740" s="14">
        <f t="shared" si="210"/>
        <v>-0.17034795814800424</v>
      </c>
      <c r="Y740" s="14">
        <f t="shared" si="211"/>
        <v>-0.1608253521895065</v>
      </c>
      <c r="Z740" s="15">
        <f t="shared" si="212"/>
        <v>-4.9236544574694861E-2</v>
      </c>
      <c r="AA740" s="14">
        <f t="shared" si="213"/>
        <v>0.59134891150628655</v>
      </c>
      <c r="AB740" s="14">
        <f t="shared" si="214"/>
        <v>-0.29554131712086024</v>
      </c>
      <c r="AC740" s="14">
        <f t="shared" si="215"/>
        <v>-0.5227345018672015</v>
      </c>
      <c r="AD740" s="14">
        <f t="shared" si="216"/>
        <v>-0.64081626962601446</v>
      </c>
      <c r="AE740" s="14">
        <f t="shared" si="217"/>
        <v>-3.9656686323262265</v>
      </c>
      <c r="AF740" s="18" t="str">
        <f t="shared" si="218"/>
        <v/>
      </c>
      <c r="AG740" s="18" t="str">
        <f t="shared" si="219"/>
        <v/>
      </c>
      <c r="AH740" s="18" t="str">
        <f t="shared" si="220"/>
        <v/>
      </c>
      <c r="AI740" s="19" t="str">
        <f t="shared" si="221"/>
        <v/>
      </c>
      <c r="AJ740" s="19" t="str">
        <f t="shared" si="222"/>
        <v/>
      </c>
      <c r="AK740" s="19" t="str">
        <f t="shared" si="223"/>
        <v/>
      </c>
    </row>
    <row r="741" spans="2:37" x14ac:dyDescent="0.15">
      <c r="B741" s="51" t="str">
        <f>IFERROR(IF(AND(AF741=1,AI741=1),MAX($B$5:B740)+1,""),"")</f>
        <v/>
      </c>
      <c r="C741" s="51" t="str">
        <f>IFERROR(IF(AND(AG741=1,AJ741=1),MAX($C$5:C740)+1,""),"")</f>
        <v/>
      </c>
      <c r="D741" s="51" t="str">
        <f>IFERROR(IF(AND(AH741=1,AK741=1),MAX($D$5:D740)+1,""),"")</f>
        <v/>
      </c>
      <c r="F741" s="5" t="s">
        <v>1579</v>
      </c>
      <c r="G741" s="5" t="s">
        <v>1580</v>
      </c>
      <c r="H741" s="12">
        <f>IFERROR([1]!EM_S_STM07_IS(F741,"9",$H$1,"1")/1000000,"")</f>
        <v>315.61892859</v>
      </c>
      <c r="I741" s="12">
        <f>IFERROR([1]!EM_S_STM07_IS(F741,"9",$I$1,"1")/1000000,"")</f>
        <v>361.31732361000002</v>
      </c>
      <c r="J741" s="12">
        <f>IFERROR([1]!EM_S_STM07_IS(F741,"9",$J$1,"1")/1000000,"")</f>
        <v>306.57486002999997</v>
      </c>
      <c r="K741" s="12">
        <f>IFERROR([1]!EM_S_STM07_IS(F741,"9",$K$1,"1")/1000000,"")</f>
        <v>366.41874949999999</v>
      </c>
      <c r="L741" s="12">
        <f>IFERROR([1]!EM_S_STM07_IS(F741,"9",$L$1,"1")/1000000,"")</f>
        <v>300.61685408999995</v>
      </c>
      <c r="M741" s="13">
        <f>IFERROR([1]!EM_S_STM07_IS(F741,"9",$M$1,"1")/1000000,"")</f>
        <v>602.91976623000005</v>
      </c>
      <c r="N741" s="12">
        <f>IFERROR([1]!EM_S_STM07_IS(F741,"61",$N$1,"1")/1000000,"")</f>
        <v>25.609403649999997</v>
      </c>
      <c r="O741" s="12">
        <f>IFERROR([1]!EM_S_STM07_IS(F741,"61",$O$1,"1")/1000000,"")</f>
        <v>26.811618079999999</v>
      </c>
      <c r="P741" s="12">
        <f>IFERROR([1]!EM_S_STM07_IS(F741,"61",$P$1,"1")/1000000,"")</f>
        <v>19.05752979</v>
      </c>
      <c r="Q741" s="12">
        <f>IFERROR([1]!EM_S_STM07_IS(F741,"61",$Q$1,"1")/1000000,"")</f>
        <v>18.55244442</v>
      </c>
      <c r="R741" s="12">
        <f>IFERROR([1]!EM_S_STM07_IS(F741,"61",$R$1,"1")/1000000,"")</f>
        <v>18.375032520000001</v>
      </c>
      <c r="S741" s="12">
        <f>IFERROR([1]!EM_S_STM07_IS(F741,"61",$S$1,"1")/1000000,"")</f>
        <v>203.30326227</v>
      </c>
      <c r="T741" s="20">
        <f t="shared" si="206"/>
        <v>0.13820187361168235</v>
      </c>
      <c r="U741" s="20">
        <f t="shared" si="207"/>
        <v>0.51338343640620199</v>
      </c>
      <c r="V741" s="14">
        <f t="shared" si="208"/>
        <v>0.14478977932075751</v>
      </c>
      <c r="W741" s="14">
        <f t="shared" si="209"/>
        <v>-0.15150799588864486</v>
      </c>
      <c r="X741" s="14">
        <f t="shared" si="210"/>
        <v>0.19520155522257754</v>
      </c>
      <c r="Y741" s="14">
        <f t="shared" si="211"/>
        <v>-0.17958113633592881</v>
      </c>
      <c r="Z741" s="15">
        <f t="shared" si="212"/>
        <v>1.0056086610815753</v>
      </c>
      <c r="AA741" s="14">
        <f t="shared" si="213"/>
        <v>4.6944257134234425E-2</v>
      </c>
      <c r="AB741" s="14">
        <f t="shared" si="214"/>
        <v>-0.28920627866857929</v>
      </c>
      <c r="AC741" s="14">
        <f t="shared" si="215"/>
        <v>-2.6503191943849494E-2</v>
      </c>
      <c r="AD741" s="14">
        <f t="shared" si="216"/>
        <v>-9.562723702799222E-3</v>
      </c>
      <c r="AE741" s="14">
        <f t="shared" si="217"/>
        <v>10.064103535529416</v>
      </c>
      <c r="AF741" s="18" t="str">
        <f t="shared" si="218"/>
        <v/>
      </c>
      <c r="AG741" s="18">
        <f t="shared" si="219"/>
        <v>1</v>
      </c>
      <c r="AH741" s="18" t="str">
        <f t="shared" si="220"/>
        <v/>
      </c>
      <c r="AI741" s="19" t="str">
        <f t="shared" si="221"/>
        <v/>
      </c>
      <c r="AJ741" s="19" t="str">
        <f t="shared" si="222"/>
        <v/>
      </c>
      <c r="AK741" s="19" t="str">
        <f t="shared" si="223"/>
        <v/>
      </c>
    </row>
    <row r="742" spans="2:37" x14ac:dyDescent="0.15">
      <c r="B742" s="51" t="str">
        <f>IFERROR(IF(AND(AF742=1,AI742=1),MAX($B$5:B741)+1,""),"")</f>
        <v/>
      </c>
      <c r="C742" s="51" t="str">
        <f>IFERROR(IF(AND(AG742=1,AJ742=1),MAX($C$5:C741)+1,""),"")</f>
        <v/>
      </c>
      <c r="D742" s="51" t="str">
        <f>IFERROR(IF(AND(AH742=1,AK742=1),MAX($D$5:D741)+1,""),"")</f>
        <v/>
      </c>
      <c r="F742" s="5" t="s">
        <v>1581</v>
      </c>
      <c r="G742" s="5" t="s">
        <v>1582</v>
      </c>
      <c r="H742" s="12">
        <f>IFERROR([1]!EM_S_STM07_IS(F742,"9",$H$1,"1")/1000000,"")</f>
        <v>1981.6601679600001</v>
      </c>
      <c r="I742" s="12">
        <f>IFERROR([1]!EM_S_STM07_IS(F742,"9",$I$1,"1")/1000000,"")</f>
        <v>2473.6535356599998</v>
      </c>
      <c r="J742" s="12">
        <f>IFERROR([1]!EM_S_STM07_IS(F742,"9",$J$1,"1")/1000000,"")</f>
        <v>2978.5703231999996</v>
      </c>
      <c r="K742" s="12">
        <f>IFERROR([1]!EM_S_STM07_IS(F742,"9",$K$1,"1")/1000000,"")</f>
        <v>3902.6268655100002</v>
      </c>
      <c r="L742" s="12">
        <f>IFERROR([1]!EM_S_STM07_IS(F742,"9",$L$1,"1")/1000000,"")</f>
        <v>5005.9236726000008</v>
      </c>
      <c r="M742" s="13">
        <f>IFERROR([1]!EM_S_STM07_IS(F742,"9",$M$1,"1")/1000000,"")</f>
        <v>5303.9904417600001</v>
      </c>
      <c r="N742" s="12">
        <f>IFERROR([1]!EM_S_STM07_IS(F742,"61",$N$1,"1")/1000000,"")</f>
        <v>103.84002063</v>
      </c>
      <c r="O742" s="12">
        <f>IFERROR([1]!EM_S_STM07_IS(F742,"61",$O$1,"1")/1000000,"")</f>
        <v>104.53022589</v>
      </c>
      <c r="P742" s="12">
        <f>IFERROR([1]!EM_S_STM07_IS(F742,"61",$P$1,"1")/1000000,"")</f>
        <v>188.66271094999999</v>
      </c>
      <c r="Q742" s="12">
        <f>IFERROR([1]!EM_S_STM07_IS(F742,"61",$Q$1,"1")/1000000,"")</f>
        <v>363.70663131999999</v>
      </c>
      <c r="R742" s="12">
        <f>IFERROR([1]!EM_S_STM07_IS(F742,"61",$R$1,"1")/1000000,"")</f>
        <v>576.55056408000007</v>
      </c>
      <c r="S742" s="12">
        <f>IFERROR([1]!EM_S_STM07_IS(F742,"61",$S$1,"1")/1000000,"")</f>
        <v>729.71516683000004</v>
      </c>
      <c r="T742" s="20">
        <f t="shared" si="206"/>
        <v>0.21762823601343695</v>
      </c>
      <c r="U742" s="20">
        <f t="shared" si="207"/>
        <v>0.47692254998331296</v>
      </c>
      <c r="V742" s="14">
        <f t="shared" si="208"/>
        <v>0.24827332943088687</v>
      </c>
      <c r="W742" s="14">
        <f t="shared" si="209"/>
        <v>0.20411782824925082</v>
      </c>
      <c r="X742" s="14">
        <f t="shared" si="210"/>
        <v>0.3102349254985019</v>
      </c>
      <c r="Y742" s="14">
        <f t="shared" si="211"/>
        <v>0.28270619895551308</v>
      </c>
      <c r="Z742" s="15">
        <f t="shared" si="212"/>
        <v>5.9542811407907043E-2</v>
      </c>
      <c r="AA742" s="14">
        <f t="shared" si="213"/>
        <v>6.6468135870207511E-3</v>
      </c>
      <c r="AB742" s="14">
        <f t="shared" si="214"/>
        <v>0.80486274992397799</v>
      </c>
      <c r="AC742" s="14">
        <f t="shared" si="215"/>
        <v>0.92781408413234723</v>
      </c>
      <c r="AD742" s="14">
        <f t="shared" si="216"/>
        <v>0.58520773181265873</v>
      </c>
      <c r="AE742" s="14">
        <f t="shared" si="217"/>
        <v>0.26565684311558041</v>
      </c>
      <c r="AF742" s="18">
        <f t="shared" si="218"/>
        <v>1</v>
      </c>
      <c r="AG742" s="18">
        <f t="shared" si="219"/>
        <v>1</v>
      </c>
      <c r="AH742" s="18">
        <f t="shared" si="220"/>
        <v>1</v>
      </c>
      <c r="AI742" s="19" t="str">
        <f t="shared" si="221"/>
        <v/>
      </c>
      <c r="AJ742" s="19" t="str">
        <f t="shared" si="222"/>
        <v/>
      </c>
      <c r="AK742" s="19" t="str">
        <f t="shared" si="223"/>
        <v/>
      </c>
    </row>
    <row r="743" spans="2:37" x14ac:dyDescent="0.15">
      <c r="B743" s="51" t="str">
        <f>IFERROR(IF(AND(AF743=1,AI743=1),MAX($B$5:B742)+1,""),"")</f>
        <v/>
      </c>
      <c r="C743" s="51" t="str">
        <f>IFERROR(IF(AND(AG743=1,AJ743=1),MAX($C$5:C742)+1,""),"")</f>
        <v/>
      </c>
      <c r="D743" s="51" t="str">
        <f>IFERROR(IF(AND(AH743=1,AK743=1),MAX($D$5:D742)+1,""),"")</f>
        <v/>
      </c>
      <c r="F743" s="5" t="s">
        <v>1583</v>
      </c>
      <c r="G743" s="5" t="s">
        <v>1584</v>
      </c>
      <c r="H743" s="12">
        <f>IFERROR([1]!EM_S_STM07_IS(F743,"9",$H$1,"1")/1000000,"")</f>
        <v>568.73457722000001</v>
      </c>
      <c r="I743" s="12">
        <f>IFERROR([1]!EM_S_STM07_IS(F743,"9",$I$1,"1")/1000000,"")</f>
        <v>682.71103374000006</v>
      </c>
      <c r="J743" s="12">
        <f>IFERROR([1]!EM_S_STM07_IS(F743,"9",$J$1,"1")/1000000,"")</f>
        <v>707.74614416999998</v>
      </c>
      <c r="K743" s="12">
        <f>IFERROR([1]!EM_S_STM07_IS(F743,"9",$K$1,"1")/1000000,"")</f>
        <v>814.63109866999991</v>
      </c>
      <c r="L743" s="12">
        <f>IFERROR([1]!EM_S_STM07_IS(F743,"9",$L$1,"1")/1000000,"")</f>
        <v>844.88000850000003</v>
      </c>
      <c r="M743" s="13">
        <f>IFERROR([1]!EM_S_STM07_IS(F743,"9",$M$1,"1")/1000000,"")</f>
        <v>789.29389682999999</v>
      </c>
      <c r="N743" s="12">
        <f>IFERROR([1]!EM_S_STM07_IS(F743,"61",$N$1,"1")/1000000,"")</f>
        <v>50.706953570000003</v>
      </c>
      <c r="O743" s="12">
        <f>IFERROR([1]!EM_S_STM07_IS(F743,"61",$O$1,"1")/1000000,"")</f>
        <v>57.562181760000001</v>
      </c>
      <c r="P743" s="12">
        <f>IFERROR([1]!EM_S_STM07_IS(F743,"61",$P$1,"1")/1000000,"")</f>
        <v>14.133833769999999</v>
      </c>
      <c r="Q743" s="12">
        <f>IFERROR([1]!EM_S_STM07_IS(F743,"61",$Q$1,"1")/1000000,"")</f>
        <v>-29.237106520000001</v>
      </c>
      <c r="R743" s="12">
        <f>IFERROR([1]!EM_S_STM07_IS(F743,"61",$R$1,"1")/1000000,"")</f>
        <v>10.607301470000001</v>
      </c>
      <c r="S743" s="12">
        <f>IFERROR([1]!EM_S_STM07_IS(F743,"61",$S$1,"1")/1000000,"")</f>
        <v>-67.865903670000009</v>
      </c>
      <c r="T743" s="20">
        <f t="shared" si="206"/>
        <v>6.7740761372061975E-2</v>
      </c>
      <c r="U743" s="20">
        <f t="shared" si="207"/>
        <v>-2.0600267463140076</v>
      </c>
      <c r="V743" s="14">
        <f t="shared" si="208"/>
        <v>0.20040359964945698</v>
      </c>
      <c r="W743" s="14">
        <f t="shared" si="209"/>
        <v>3.6670141820989162E-2</v>
      </c>
      <c r="X743" s="14">
        <f t="shared" si="210"/>
        <v>0.15102159917147676</v>
      </c>
      <c r="Y743" s="14">
        <f t="shared" si="211"/>
        <v>3.7132034216942764E-2</v>
      </c>
      <c r="Z743" s="15">
        <f t="shared" si="212"/>
        <v>-6.5791723216042972E-2</v>
      </c>
      <c r="AA743" s="14">
        <f t="shared" si="213"/>
        <v>0.13519305947923857</v>
      </c>
      <c r="AB743" s="14">
        <f t="shared" si="214"/>
        <v>-0.75445972793509353</v>
      </c>
      <c r="AC743" s="14">
        <f t="shared" si="215"/>
        <v>-3.0685899520098858</v>
      </c>
      <c r="AD743" s="14">
        <f t="shared" si="216"/>
        <v>1.3628027097258733</v>
      </c>
      <c r="AE743" s="14">
        <f t="shared" si="217"/>
        <v>-7.3980366601195504</v>
      </c>
      <c r="AF743" s="18" t="str">
        <f t="shared" si="218"/>
        <v/>
      </c>
      <c r="AG743" s="18" t="str">
        <f t="shared" si="219"/>
        <v/>
      </c>
      <c r="AH743" s="18" t="str">
        <f t="shared" si="220"/>
        <v/>
      </c>
      <c r="AI743" s="19" t="str">
        <f t="shared" si="221"/>
        <v/>
      </c>
      <c r="AJ743" s="19" t="str">
        <f t="shared" si="222"/>
        <v/>
      </c>
      <c r="AK743" s="19" t="str">
        <f t="shared" si="223"/>
        <v/>
      </c>
    </row>
    <row r="744" spans="2:37" x14ac:dyDescent="0.15">
      <c r="B744" s="51" t="str">
        <f>IFERROR(IF(AND(AF744=1,AI744=1),MAX($B$5:B743)+1,""),"")</f>
        <v/>
      </c>
      <c r="C744" s="51" t="str">
        <f>IFERROR(IF(AND(AG744=1,AJ744=1),MAX($C$5:C743)+1,""),"")</f>
        <v/>
      </c>
      <c r="D744" s="51" t="str">
        <f>IFERROR(IF(AND(AH744=1,AK744=1),MAX($D$5:D743)+1,""),"")</f>
        <v/>
      </c>
      <c r="F744" s="5" t="s">
        <v>1585</v>
      </c>
      <c r="G744" s="5" t="s">
        <v>1586</v>
      </c>
      <c r="H744" s="12">
        <f>IFERROR([1]!EM_S_STM07_IS(F744,"9",$H$1,"1")/1000000,"")</f>
        <v>331.82308011000003</v>
      </c>
      <c r="I744" s="12">
        <f>IFERROR([1]!EM_S_STM07_IS(F744,"9",$I$1,"1")/1000000,"")</f>
        <v>433.07765255999999</v>
      </c>
      <c r="J744" s="12">
        <f>IFERROR([1]!EM_S_STM07_IS(F744,"9",$J$1,"1")/1000000,"")</f>
        <v>592.49262825999995</v>
      </c>
      <c r="K744" s="12">
        <f>IFERROR([1]!EM_S_STM07_IS(F744,"9",$K$1,"1")/1000000,"")</f>
        <v>626.37900639999998</v>
      </c>
      <c r="L744" s="12">
        <f>IFERROR([1]!EM_S_STM07_IS(F744,"9",$L$1,"1")/1000000,"")</f>
        <v>977.22182187999999</v>
      </c>
      <c r="M744" s="13">
        <f>IFERROR([1]!EM_S_STM07_IS(F744,"9",$M$1,"1")/1000000,"")</f>
        <v>1181.55780084</v>
      </c>
      <c r="N744" s="12">
        <f>IFERROR([1]!EM_S_STM07_IS(F744,"61",$N$1,"1")/1000000,"")</f>
        <v>93.763113819999987</v>
      </c>
      <c r="O744" s="12">
        <f>IFERROR([1]!EM_S_STM07_IS(F744,"61",$O$1,"1")/1000000,"")</f>
        <v>122.11040981999999</v>
      </c>
      <c r="P744" s="12">
        <f>IFERROR([1]!EM_S_STM07_IS(F744,"61",$P$1,"1")/1000000,"")</f>
        <v>147.94178187</v>
      </c>
      <c r="Q744" s="12">
        <f>IFERROR([1]!EM_S_STM07_IS(F744,"61",$Q$1,"1")/1000000,"")</f>
        <v>114.41870990000001</v>
      </c>
      <c r="R744" s="12">
        <f>IFERROR([1]!EM_S_STM07_IS(F744,"61",$R$1,"1")/1000000,"")</f>
        <v>153.01670758</v>
      </c>
      <c r="S744" s="12">
        <f>IFERROR([1]!EM_S_STM07_IS(F744,"61",$S$1,"1")/1000000,"")</f>
        <v>149.17075256999999</v>
      </c>
      <c r="T744" s="20">
        <f t="shared" si="206"/>
        <v>0.28916847340283502</v>
      </c>
      <c r="U744" s="20">
        <f t="shared" si="207"/>
        <v>9.7312513530114941E-2</v>
      </c>
      <c r="V744" s="14">
        <f t="shared" si="208"/>
        <v>0.30514626172607962</v>
      </c>
      <c r="W744" s="14">
        <f t="shared" si="209"/>
        <v>0.36809790289955929</v>
      </c>
      <c r="X744" s="14">
        <f t="shared" si="210"/>
        <v>5.719291097260687E-2</v>
      </c>
      <c r="Y744" s="14">
        <f t="shared" si="211"/>
        <v>0.56011266644520163</v>
      </c>
      <c r="Z744" s="15">
        <f t="shared" si="212"/>
        <v>0.20909887027174051</v>
      </c>
      <c r="AA744" s="14">
        <f t="shared" si="213"/>
        <v>0.30232886734563019</v>
      </c>
      <c r="AB744" s="14">
        <f t="shared" si="214"/>
        <v>0.21154111339137602</v>
      </c>
      <c r="AC744" s="14">
        <f t="shared" si="215"/>
        <v>-0.22659637829330403</v>
      </c>
      <c r="AD744" s="14">
        <f t="shared" si="216"/>
        <v>0.33733991332129143</v>
      </c>
      <c r="AE744" s="14">
        <f t="shared" si="217"/>
        <v>-2.5134216196550131E-2</v>
      </c>
      <c r="AF744" s="18">
        <f t="shared" si="218"/>
        <v>1</v>
      </c>
      <c r="AG744" s="18" t="str">
        <f t="shared" si="219"/>
        <v/>
      </c>
      <c r="AH744" s="18" t="str">
        <f t="shared" si="220"/>
        <v/>
      </c>
      <c r="AI744" s="19" t="str">
        <f t="shared" si="221"/>
        <v/>
      </c>
      <c r="AJ744" s="19" t="str">
        <f t="shared" si="222"/>
        <v/>
      </c>
      <c r="AK744" s="19" t="str">
        <f t="shared" si="223"/>
        <v/>
      </c>
    </row>
    <row r="745" spans="2:37" x14ac:dyDescent="0.15">
      <c r="B745" s="51" t="str">
        <f>IFERROR(IF(AND(AF745=1,AI745=1),MAX($B$5:B744)+1,""),"")</f>
        <v/>
      </c>
      <c r="C745" s="51" t="str">
        <f>IFERROR(IF(AND(AG745=1,AJ745=1),MAX($C$5:C744)+1,""),"")</f>
        <v/>
      </c>
      <c r="D745" s="51" t="str">
        <f>IFERROR(IF(AND(AH745=1,AK745=1),MAX($D$5:D744)+1,""),"")</f>
        <v/>
      </c>
      <c r="F745" s="5" t="s">
        <v>1587</v>
      </c>
      <c r="G745" s="5" t="s">
        <v>1588</v>
      </c>
      <c r="H745" s="12">
        <f>IFERROR([1]!EM_S_STM07_IS(F745,"9",$H$1,"1")/1000000,"")</f>
        <v>3276.5093537199996</v>
      </c>
      <c r="I745" s="12">
        <f>IFERROR([1]!EM_S_STM07_IS(F745,"9",$I$1,"1")/1000000,"")</f>
        <v>4122.2729682899999</v>
      </c>
      <c r="J745" s="12">
        <f>IFERROR([1]!EM_S_STM07_IS(F745,"9",$J$1,"1")/1000000,"")</f>
        <v>3981.0707144600001</v>
      </c>
      <c r="K745" s="12">
        <f>IFERROR([1]!EM_S_STM07_IS(F745,"9",$K$1,"1")/1000000,"")</f>
        <v>4242.9550101900004</v>
      </c>
      <c r="L745" s="12">
        <f>IFERROR([1]!EM_S_STM07_IS(F745,"9",$L$1,"1")/1000000,"")</f>
        <v>4239.5811640299999</v>
      </c>
      <c r="M745" s="13">
        <f>IFERROR([1]!EM_S_STM07_IS(F745,"9",$M$1,"1")/1000000,"")</f>
        <v>4035.3019860100003</v>
      </c>
      <c r="N745" s="12">
        <f>IFERROR([1]!EM_S_STM07_IS(F745,"61",$N$1,"1")/1000000,"")</f>
        <v>10.37890294</v>
      </c>
      <c r="O745" s="12">
        <f>IFERROR([1]!EM_S_STM07_IS(F745,"61",$O$1,"1")/1000000,"")</f>
        <v>80.132570689999994</v>
      </c>
      <c r="P745" s="12">
        <f>IFERROR([1]!EM_S_STM07_IS(F745,"61",$P$1,"1")/1000000,"")</f>
        <v>-79.416116219999992</v>
      </c>
      <c r="Q745" s="12">
        <f>IFERROR([1]!EM_S_STM07_IS(F745,"61",$Q$1,"1")/1000000,"")</f>
        <v>13.1926127</v>
      </c>
      <c r="R745" s="12">
        <f>IFERROR([1]!EM_S_STM07_IS(F745,"61",$R$1,"1")/1000000,"")</f>
        <v>-123.86616606999999</v>
      </c>
      <c r="S745" s="12">
        <f>IFERROR([1]!EM_S_STM07_IS(F745,"61",$S$1,"1")/1000000,"")</f>
        <v>29.38727059</v>
      </c>
      <c r="T745" s="20">
        <f t="shared" si="206"/>
        <v>4.2540477479177108E-2</v>
      </c>
      <c r="U745" s="20">
        <f t="shared" si="207"/>
        <v>0.23140683616475766</v>
      </c>
      <c r="V745" s="14">
        <f t="shared" si="208"/>
        <v>0.25812946744979037</v>
      </c>
      <c r="W745" s="14">
        <f t="shared" si="209"/>
        <v>-3.4253494350368861E-2</v>
      </c>
      <c r="X745" s="14">
        <f t="shared" si="210"/>
        <v>6.5782377283273852E-2</v>
      </c>
      <c r="Y745" s="14">
        <f t="shared" si="211"/>
        <v>-7.9516425507643025E-4</v>
      </c>
      <c r="Z745" s="15">
        <f t="shared" si="212"/>
        <v>-4.8183811116336503E-2</v>
      </c>
      <c r="AA745" s="14">
        <f t="shared" si="213"/>
        <v>6.7207168381131419</v>
      </c>
      <c r="AB745" s="14">
        <f t="shared" si="214"/>
        <v>-1.9910591353324771</v>
      </c>
      <c r="AC745" s="14">
        <f t="shared" si="215"/>
        <v>1.166120094106007</v>
      </c>
      <c r="AD745" s="14">
        <f t="shared" si="216"/>
        <v>-10.389054987568915</v>
      </c>
      <c r="AE745" s="14">
        <f t="shared" si="217"/>
        <v>1.2372501831807119</v>
      </c>
      <c r="AF745" s="18" t="str">
        <f t="shared" si="218"/>
        <v/>
      </c>
      <c r="AG745" s="18">
        <f t="shared" si="219"/>
        <v>1</v>
      </c>
      <c r="AH745" s="18" t="str">
        <f t="shared" si="220"/>
        <v/>
      </c>
      <c r="AI745" s="19" t="str">
        <f t="shared" si="221"/>
        <v/>
      </c>
      <c r="AJ745" s="19" t="str">
        <f t="shared" si="222"/>
        <v/>
      </c>
      <c r="AK745" s="19" t="str">
        <f t="shared" si="223"/>
        <v/>
      </c>
    </row>
    <row r="746" spans="2:37" x14ac:dyDescent="0.15">
      <c r="B746" s="51" t="str">
        <f>IFERROR(IF(AND(AF746=1,AI746=1),MAX($B$5:B745)+1,""),"")</f>
        <v/>
      </c>
      <c r="C746" s="51" t="str">
        <f>IFERROR(IF(AND(AG746=1,AJ746=1),MAX($C$5:C745)+1,""),"")</f>
        <v/>
      </c>
      <c r="D746" s="51" t="str">
        <f>IFERROR(IF(AND(AH746=1,AK746=1),MAX($D$5:D745)+1,""),"")</f>
        <v/>
      </c>
      <c r="F746" s="5" t="s">
        <v>1589</v>
      </c>
      <c r="G746" s="5" t="s">
        <v>1590</v>
      </c>
      <c r="H746" s="12">
        <f>IFERROR([1]!EM_S_STM07_IS(F746,"9",$H$1,"1")/1000000,"")</f>
        <v>983.46039566000002</v>
      </c>
      <c r="I746" s="12">
        <f>IFERROR([1]!EM_S_STM07_IS(F746,"9",$I$1,"1")/1000000,"")</f>
        <v>1161.7807618800002</v>
      </c>
      <c r="J746" s="12">
        <f>IFERROR([1]!EM_S_STM07_IS(F746,"9",$J$1,"1")/1000000,"")</f>
        <v>1311.54664123</v>
      </c>
      <c r="K746" s="12">
        <f>IFERROR([1]!EM_S_STM07_IS(F746,"9",$K$1,"1")/1000000,"")</f>
        <v>1452.63624121</v>
      </c>
      <c r="L746" s="12">
        <f>IFERROR([1]!EM_S_STM07_IS(F746,"9",$L$1,"1")/1000000,"")</f>
        <v>1466.3517726</v>
      </c>
      <c r="M746" s="13">
        <f>IFERROR([1]!EM_S_STM07_IS(F746,"9",$M$1,"1")/1000000,"")</f>
        <v>1371.8212074600001</v>
      </c>
      <c r="N746" s="12">
        <f>IFERROR([1]!EM_S_STM07_IS(F746,"61",$N$1,"1")/1000000,"")</f>
        <v>258.75796419</v>
      </c>
      <c r="O746" s="12">
        <f>IFERROR([1]!EM_S_STM07_IS(F746,"61",$O$1,"1")/1000000,"")</f>
        <v>291.95375583999999</v>
      </c>
      <c r="P746" s="12">
        <f>IFERROR([1]!EM_S_STM07_IS(F746,"61",$P$1,"1")/1000000,"")</f>
        <v>331.15194738999998</v>
      </c>
      <c r="Q746" s="12">
        <f>IFERROR([1]!EM_S_STM07_IS(F746,"61",$Q$1,"1")/1000000,"")</f>
        <v>420.26787929</v>
      </c>
      <c r="R746" s="12">
        <f>IFERROR([1]!EM_S_STM07_IS(F746,"61",$R$1,"1")/1000000,"")</f>
        <v>444.86640116000001</v>
      </c>
      <c r="S746" s="12">
        <f>IFERROR([1]!EM_S_STM07_IS(F746,"61",$S$1,"1")/1000000,"")</f>
        <v>376.67283542000001</v>
      </c>
      <c r="T746" s="20">
        <f t="shared" si="206"/>
        <v>6.8828750526738425E-2</v>
      </c>
      <c r="U746" s="20">
        <f t="shared" si="207"/>
        <v>7.7988468503194408E-2</v>
      </c>
      <c r="V746" s="14">
        <f t="shared" si="208"/>
        <v>0.18131931596526513</v>
      </c>
      <c r="W746" s="14">
        <f t="shared" si="209"/>
        <v>0.12891062088827135</v>
      </c>
      <c r="X746" s="14">
        <f t="shared" si="210"/>
        <v>0.10757497716412341</v>
      </c>
      <c r="Y746" s="14">
        <f t="shared" si="211"/>
        <v>9.4418210154081118E-3</v>
      </c>
      <c r="Z746" s="15">
        <f t="shared" si="212"/>
        <v>-6.4466499039576977E-2</v>
      </c>
      <c r="AA746" s="14">
        <f t="shared" si="213"/>
        <v>0.12828896592193423</v>
      </c>
      <c r="AB746" s="14">
        <f t="shared" si="214"/>
        <v>0.13426164509245722</v>
      </c>
      <c r="AC746" s="14">
        <f t="shared" si="215"/>
        <v>0.26910888672820504</v>
      </c>
      <c r="AD746" s="14">
        <f t="shared" si="216"/>
        <v>5.8530577953177683E-2</v>
      </c>
      <c r="AE746" s="14">
        <f t="shared" si="217"/>
        <v>-0.15328998899935714</v>
      </c>
      <c r="AF746" s="18" t="str">
        <f t="shared" si="218"/>
        <v/>
      </c>
      <c r="AG746" s="18" t="str">
        <f t="shared" si="219"/>
        <v/>
      </c>
      <c r="AH746" s="18" t="str">
        <f t="shared" si="220"/>
        <v/>
      </c>
      <c r="AI746" s="19" t="str">
        <f t="shared" si="221"/>
        <v/>
      </c>
      <c r="AJ746" s="19" t="str">
        <f t="shared" si="222"/>
        <v/>
      </c>
      <c r="AK746" s="19" t="str">
        <f t="shared" si="223"/>
        <v/>
      </c>
    </row>
    <row r="747" spans="2:37" x14ac:dyDescent="0.15">
      <c r="B747" s="51">
        <f>IFERROR(IF(AND(AF747=1,AI747=1),MAX($B$5:B746)+1,""),"")</f>
        <v>31</v>
      </c>
      <c r="C747" s="51" t="str">
        <f>IFERROR(IF(AND(AG747=1,AJ747=1),MAX($C$5:C746)+1,""),"")</f>
        <v/>
      </c>
      <c r="D747" s="51" t="str">
        <f>IFERROR(IF(AND(AH747=1,AK747=1),MAX($D$5:D746)+1,""),"")</f>
        <v/>
      </c>
      <c r="F747" s="5" t="s">
        <v>1591</v>
      </c>
      <c r="G747" s="5" t="s">
        <v>1592</v>
      </c>
      <c r="H747" s="12">
        <f>IFERROR([1]!EM_S_STM07_IS(F747,"9",$H$1,"1")/1000000,"")</f>
        <v>2144.4225739399999</v>
      </c>
      <c r="I747" s="12">
        <f>IFERROR([1]!EM_S_STM07_IS(F747,"9",$I$1,"1")/1000000,"")</f>
        <v>2601.6344426700002</v>
      </c>
      <c r="J747" s="12">
        <f>IFERROR([1]!EM_S_STM07_IS(F747,"9",$J$1,"1")/1000000,"")</f>
        <v>3850.9427161199997</v>
      </c>
      <c r="K747" s="12">
        <f>IFERROR([1]!EM_S_STM07_IS(F747,"9",$K$1,"1")/1000000,"")</f>
        <v>4855.6295586099995</v>
      </c>
      <c r="L747" s="12">
        <f>IFERROR([1]!EM_S_STM07_IS(F747,"9",$L$1,"1")/1000000,"")</f>
        <v>5846.9502382500004</v>
      </c>
      <c r="M747" s="13">
        <f>IFERROR([1]!EM_S_STM07_IS(F747,"9",$M$1,"1")/1000000,"")</f>
        <v>6847.1476414799999</v>
      </c>
      <c r="N747" s="12">
        <f>IFERROR([1]!EM_S_STM07_IS(F747,"61",$N$1,"1")/1000000,"")</f>
        <v>97.425242089999998</v>
      </c>
      <c r="O747" s="12">
        <f>IFERROR([1]!EM_S_STM07_IS(F747,"61",$O$1,"1")/1000000,"")</f>
        <v>103.64759481</v>
      </c>
      <c r="P747" s="12">
        <f>IFERROR([1]!EM_S_STM07_IS(F747,"61",$P$1,"1")/1000000,"")</f>
        <v>177.63469451</v>
      </c>
      <c r="Q747" s="12">
        <f>IFERROR([1]!EM_S_STM07_IS(F747,"61",$Q$1,"1")/1000000,"")</f>
        <v>220.01701366999998</v>
      </c>
      <c r="R747" s="12">
        <f>IFERROR([1]!EM_S_STM07_IS(F747,"61",$R$1,"1")/1000000,"")</f>
        <v>235.40633663</v>
      </c>
      <c r="S747" s="12">
        <f>IFERROR([1]!EM_S_STM07_IS(F747,"61",$S$1,"1")/1000000,"")</f>
        <v>271.89178276000001</v>
      </c>
      <c r="T747" s="20">
        <f t="shared" si="206"/>
        <v>0.26136235200306368</v>
      </c>
      <c r="U747" s="20">
        <f t="shared" si="207"/>
        <v>0.22784887808636967</v>
      </c>
      <c r="V747" s="14">
        <f t="shared" si="208"/>
        <v>0.21320978163830548</v>
      </c>
      <c r="W747" s="14">
        <f t="shared" si="209"/>
        <v>0.48020131228269786</v>
      </c>
      <c r="X747" s="14">
        <f t="shared" si="210"/>
        <v>0.26089373863817628</v>
      </c>
      <c r="Y747" s="14">
        <f t="shared" si="211"/>
        <v>0.20415904213330929</v>
      </c>
      <c r="Z747" s="15">
        <f t="shared" si="212"/>
        <v>0.17106309485701385</v>
      </c>
      <c r="AA747" s="14">
        <f t="shared" si="213"/>
        <v>6.3867972883781862E-2</v>
      </c>
      <c r="AB747" s="14">
        <f t="shared" si="214"/>
        <v>0.71383325233574713</v>
      </c>
      <c r="AC747" s="14">
        <f t="shared" si="215"/>
        <v>0.23859257492974748</v>
      </c>
      <c r="AD747" s="14">
        <f t="shared" si="216"/>
        <v>6.9946058731086211E-2</v>
      </c>
      <c r="AE747" s="14">
        <f t="shared" si="217"/>
        <v>0.15498922693549252</v>
      </c>
      <c r="AF747" s="18">
        <f t="shared" si="218"/>
        <v>1</v>
      </c>
      <c r="AG747" s="18">
        <f t="shared" si="219"/>
        <v>1</v>
      </c>
      <c r="AH747" s="18">
        <f t="shared" si="220"/>
        <v>1</v>
      </c>
      <c r="AI747" s="19">
        <f t="shared" si="221"/>
        <v>1</v>
      </c>
      <c r="AJ747" s="19" t="str">
        <f t="shared" si="222"/>
        <v/>
      </c>
      <c r="AK747" s="19" t="str">
        <f t="shared" si="223"/>
        <v/>
      </c>
    </row>
    <row r="748" spans="2:37" x14ac:dyDescent="0.15">
      <c r="B748" s="51" t="str">
        <f>IFERROR(IF(AND(AF748=1,AI748=1),MAX($B$5:B747)+1,""),"")</f>
        <v/>
      </c>
      <c r="C748" s="51" t="str">
        <f>IFERROR(IF(AND(AG748=1,AJ748=1),MAX($C$5:C747)+1,""),"")</f>
        <v/>
      </c>
      <c r="D748" s="51" t="str">
        <f>IFERROR(IF(AND(AH748=1,AK748=1),MAX($D$5:D747)+1,""),"")</f>
        <v/>
      </c>
      <c r="F748" s="5" t="s">
        <v>1593</v>
      </c>
      <c r="G748" s="5" t="s">
        <v>1594</v>
      </c>
      <c r="H748" s="12">
        <f>IFERROR([1]!EM_S_STM07_IS(F748,"9",$H$1,"1")/1000000,"")</f>
        <v>3563.46062575</v>
      </c>
      <c r="I748" s="12">
        <f>IFERROR([1]!EM_S_STM07_IS(F748,"9",$I$1,"1")/1000000,"")</f>
        <v>4741.08396171</v>
      </c>
      <c r="J748" s="12">
        <f>IFERROR([1]!EM_S_STM07_IS(F748,"9",$J$1,"1")/1000000,"")</f>
        <v>5716.58637963</v>
      </c>
      <c r="K748" s="12">
        <f>IFERROR([1]!EM_S_STM07_IS(F748,"9",$K$1,"1")/1000000,"")</f>
        <v>5985.8466243999992</v>
      </c>
      <c r="L748" s="12">
        <f>IFERROR([1]!EM_S_STM07_IS(F748,"9",$L$1,"1")/1000000,"")</f>
        <v>5951.6089871300001</v>
      </c>
      <c r="M748" s="13">
        <f>IFERROR([1]!EM_S_STM07_IS(F748,"9",$M$1,"1")/1000000,"")</f>
        <v>6179.6185554599997</v>
      </c>
      <c r="N748" s="12">
        <f>IFERROR([1]!EM_S_STM07_IS(F748,"61",$N$1,"1")/1000000,"")</f>
        <v>216.15168319999998</v>
      </c>
      <c r="O748" s="12">
        <f>IFERROR([1]!EM_S_STM07_IS(F748,"61",$O$1,"1")/1000000,"")</f>
        <v>290.48095161000003</v>
      </c>
      <c r="P748" s="12">
        <f>IFERROR([1]!EM_S_STM07_IS(F748,"61",$P$1,"1")/1000000,"")</f>
        <v>376.00574329</v>
      </c>
      <c r="Q748" s="12">
        <f>IFERROR([1]!EM_S_STM07_IS(F748,"61",$Q$1,"1")/1000000,"")</f>
        <v>411.43485833999995</v>
      </c>
      <c r="R748" s="12">
        <f>IFERROR([1]!EM_S_STM07_IS(F748,"61",$R$1,"1")/1000000,"")</f>
        <v>352.39209763999997</v>
      </c>
      <c r="S748" s="12">
        <f>IFERROR([1]!EM_S_STM07_IS(F748,"61",$S$1,"1")/1000000,"")</f>
        <v>310.18306992000004</v>
      </c>
      <c r="T748" s="20">
        <f t="shared" si="206"/>
        <v>0.11639514929000705</v>
      </c>
      <c r="U748" s="20">
        <f t="shared" si="207"/>
        <v>7.4909481315665216E-2</v>
      </c>
      <c r="V748" s="14">
        <f t="shared" si="208"/>
        <v>0.33047182490255417</v>
      </c>
      <c r="W748" s="14">
        <f t="shared" si="209"/>
        <v>0.20575514498337605</v>
      </c>
      <c r="X748" s="14">
        <f t="shared" si="210"/>
        <v>4.7101578964932347E-2</v>
      </c>
      <c r="Y748" s="14">
        <f t="shared" si="211"/>
        <v>-5.7197652092248526E-3</v>
      </c>
      <c r="Z748" s="15">
        <f t="shared" si="212"/>
        <v>3.8310575984251777E-2</v>
      </c>
      <c r="AA748" s="14">
        <f t="shared" si="213"/>
        <v>0.3438755012665109</v>
      </c>
      <c r="AB748" s="14">
        <f t="shared" si="214"/>
        <v>0.29442478484725437</v>
      </c>
      <c r="AC748" s="14">
        <f t="shared" si="215"/>
        <v>9.4224930555581218E-2</v>
      </c>
      <c r="AD748" s="14">
        <f t="shared" si="216"/>
        <v>-0.14350451718704021</v>
      </c>
      <c r="AE748" s="14">
        <f t="shared" si="217"/>
        <v>-0.11977858755255129</v>
      </c>
      <c r="AF748" s="18" t="str">
        <f t="shared" si="218"/>
        <v/>
      </c>
      <c r="AG748" s="18" t="str">
        <f t="shared" si="219"/>
        <v/>
      </c>
      <c r="AH748" s="18" t="str">
        <f t="shared" si="220"/>
        <v/>
      </c>
      <c r="AI748" s="19" t="str">
        <f t="shared" si="221"/>
        <v/>
      </c>
      <c r="AJ748" s="19" t="str">
        <f t="shared" si="222"/>
        <v/>
      </c>
      <c r="AK748" s="19" t="str">
        <f t="shared" si="223"/>
        <v/>
      </c>
    </row>
    <row r="749" spans="2:37" x14ac:dyDescent="0.15">
      <c r="B749" s="51" t="str">
        <f>IFERROR(IF(AND(AF749=1,AI749=1),MAX($B$5:B748)+1,""),"")</f>
        <v/>
      </c>
      <c r="C749" s="51" t="str">
        <f>IFERROR(IF(AND(AG749=1,AJ749=1),MAX($C$5:C748)+1,""),"")</f>
        <v/>
      </c>
      <c r="D749" s="51" t="str">
        <f>IFERROR(IF(AND(AH749=1,AK749=1),MAX($D$5:D748)+1,""),"")</f>
        <v/>
      </c>
      <c r="F749" s="5" t="s">
        <v>1595</v>
      </c>
      <c r="G749" s="5" t="s">
        <v>1596</v>
      </c>
      <c r="H749" s="12">
        <f>IFERROR([1]!EM_S_STM07_IS(F749,"9",$H$1,"1")/1000000,"")</f>
        <v>442.98678722000005</v>
      </c>
      <c r="I749" s="12">
        <f>IFERROR([1]!EM_S_STM07_IS(F749,"9",$I$1,"1")/1000000,"")</f>
        <v>610.15976391999993</v>
      </c>
      <c r="J749" s="12">
        <f>IFERROR([1]!EM_S_STM07_IS(F749,"9",$J$1,"1")/1000000,"")</f>
        <v>749.87872591999997</v>
      </c>
      <c r="K749" s="12">
        <f>IFERROR([1]!EM_S_STM07_IS(F749,"9",$K$1,"1")/1000000,"")</f>
        <v>764.66510063999999</v>
      </c>
      <c r="L749" s="12">
        <f>IFERROR([1]!EM_S_STM07_IS(F749,"9",$L$1,"1")/1000000,"")</f>
        <v>671.38680311999997</v>
      </c>
      <c r="M749" s="13">
        <f>IFERROR([1]!EM_S_STM07_IS(F749,"9",$M$1,"1")/1000000,"")</f>
        <v>613.84358580999992</v>
      </c>
      <c r="N749" s="12">
        <f>IFERROR([1]!EM_S_STM07_IS(F749,"61",$N$1,"1")/1000000,"")</f>
        <v>78.345058379999998</v>
      </c>
      <c r="O749" s="12">
        <f>IFERROR([1]!EM_S_STM07_IS(F749,"61",$O$1,"1")/1000000,"")</f>
        <v>80.020210590000005</v>
      </c>
      <c r="P749" s="12">
        <f>IFERROR([1]!EM_S_STM07_IS(F749,"61",$P$1,"1")/1000000,"")</f>
        <v>51.50619244</v>
      </c>
      <c r="Q749" s="12">
        <f>IFERROR([1]!EM_S_STM07_IS(F749,"61",$Q$1,"1")/1000000,"")</f>
        <v>56.6502324</v>
      </c>
      <c r="R749" s="12">
        <f>IFERROR([1]!EM_S_STM07_IS(F749,"61",$R$1,"1")/1000000,"")</f>
        <v>60.840861969999999</v>
      </c>
      <c r="S749" s="12">
        <f>IFERROR([1]!EM_S_STM07_IS(F749,"61",$S$1,"1")/1000000,"")</f>
        <v>11.11905507</v>
      </c>
      <c r="T749" s="20">
        <f t="shared" si="206"/>
        <v>6.7415217166877595E-2</v>
      </c>
      <c r="U749" s="20">
        <f t="shared" si="207"/>
        <v>-0.3232765055844995</v>
      </c>
      <c r="V749" s="14">
        <f t="shared" si="208"/>
        <v>0.37737689141725334</v>
      </c>
      <c r="W749" s="14">
        <f t="shared" si="209"/>
        <v>0.22898750501404588</v>
      </c>
      <c r="X749" s="14">
        <f t="shared" si="210"/>
        <v>1.9718354727104894E-2</v>
      </c>
      <c r="Y749" s="14">
        <f t="shared" si="211"/>
        <v>-0.12198581763693557</v>
      </c>
      <c r="Z749" s="15">
        <f t="shared" si="212"/>
        <v>-8.5707995811938956E-2</v>
      </c>
      <c r="AA749" s="14">
        <f t="shared" si="213"/>
        <v>2.1381721382795496E-2</v>
      </c>
      <c r="AB749" s="14">
        <f t="shared" si="214"/>
        <v>-0.35633520506584815</v>
      </c>
      <c r="AC749" s="14">
        <f t="shared" si="215"/>
        <v>9.9872262272004214E-2</v>
      </c>
      <c r="AD749" s="14">
        <f t="shared" si="216"/>
        <v>7.3973740132441165E-2</v>
      </c>
      <c r="AE749" s="14">
        <f t="shared" si="217"/>
        <v>-0.81724363018586599</v>
      </c>
      <c r="AF749" s="18" t="str">
        <f t="shared" si="218"/>
        <v/>
      </c>
      <c r="AG749" s="18" t="str">
        <f t="shared" si="219"/>
        <v/>
      </c>
      <c r="AH749" s="18" t="str">
        <f t="shared" si="220"/>
        <v/>
      </c>
      <c r="AI749" s="19" t="str">
        <f t="shared" si="221"/>
        <v/>
      </c>
      <c r="AJ749" s="19" t="str">
        <f t="shared" si="222"/>
        <v/>
      </c>
      <c r="AK749" s="19" t="str">
        <f t="shared" si="223"/>
        <v/>
      </c>
    </row>
    <row r="750" spans="2:37" x14ac:dyDescent="0.15">
      <c r="B750" s="51" t="str">
        <f>IFERROR(IF(AND(AF750=1,AI750=1),MAX($B$5:B749)+1,""),"")</f>
        <v/>
      </c>
      <c r="C750" s="51" t="str">
        <f>IFERROR(IF(AND(AG750=1,AJ750=1),MAX($C$5:C749)+1,""),"")</f>
        <v/>
      </c>
      <c r="D750" s="51" t="str">
        <f>IFERROR(IF(AND(AH750=1,AK750=1),MAX($D$5:D749)+1,""),"")</f>
        <v/>
      </c>
      <c r="F750" s="5" t="s">
        <v>1597</v>
      </c>
      <c r="G750" s="5" t="s">
        <v>1598</v>
      </c>
      <c r="H750" s="12">
        <f>IFERROR([1]!EM_S_STM07_IS(F750,"9",$H$1,"1")/1000000,"")</f>
        <v>188.95911118000001</v>
      </c>
      <c r="I750" s="12">
        <f>IFERROR([1]!EM_S_STM07_IS(F750,"9",$I$1,"1")/1000000,"")</f>
        <v>241.25837537999999</v>
      </c>
      <c r="J750" s="12">
        <f>IFERROR([1]!EM_S_STM07_IS(F750,"9",$J$1,"1")/1000000,"")</f>
        <v>247.32119327000001</v>
      </c>
      <c r="K750" s="12">
        <f>IFERROR([1]!EM_S_STM07_IS(F750,"9",$K$1,"1")/1000000,"")</f>
        <v>289.54545100000001</v>
      </c>
      <c r="L750" s="12">
        <f>IFERROR([1]!EM_S_STM07_IS(F750,"9",$L$1,"1")/1000000,"")</f>
        <v>326.67854739999996</v>
      </c>
      <c r="M750" s="13">
        <f>IFERROR([1]!EM_S_STM07_IS(F750,"9",$M$1,"1")/1000000,"")</f>
        <v>716.67934554999999</v>
      </c>
      <c r="N750" s="12">
        <f>IFERROR([1]!EM_S_STM07_IS(F750,"61",$N$1,"1")/1000000,"")</f>
        <v>46.264642850000001</v>
      </c>
      <c r="O750" s="12">
        <f>IFERROR([1]!EM_S_STM07_IS(F750,"61",$O$1,"1")/1000000,"")</f>
        <v>61.391651909999993</v>
      </c>
      <c r="P750" s="12">
        <f>IFERROR([1]!EM_S_STM07_IS(F750,"61",$P$1,"1")/1000000,"")</f>
        <v>19.53323288</v>
      </c>
      <c r="Q750" s="12">
        <f>IFERROR([1]!EM_S_STM07_IS(F750,"61",$Q$1,"1")/1000000,"")</f>
        <v>59.433902959999998</v>
      </c>
      <c r="R750" s="12">
        <f>IFERROR([1]!EM_S_STM07_IS(F750,"61",$R$1,"1")/1000000,"")</f>
        <v>72.679211459999991</v>
      </c>
      <c r="S750" s="12">
        <f>IFERROR([1]!EM_S_STM07_IS(F750,"61",$S$1,"1")/1000000,"")</f>
        <v>134.97938542</v>
      </c>
      <c r="T750" s="20">
        <f t="shared" si="206"/>
        <v>0.30554369040759344</v>
      </c>
      <c r="U750" s="20">
        <f t="shared" si="207"/>
        <v>0.23880698798859412</v>
      </c>
      <c r="V750" s="14">
        <f t="shared" si="208"/>
        <v>0.27677556204305165</v>
      </c>
      <c r="W750" s="14">
        <f t="shared" si="209"/>
        <v>2.512997893006047E-2</v>
      </c>
      <c r="X750" s="14">
        <f t="shared" si="210"/>
        <v>0.17072640307013187</v>
      </c>
      <c r="Y750" s="14">
        <f t="shared" si="211"/>
        <v>0.12824617438040822</v>
      </c>
      <c r="Z750" s="15">
        <f t="shared" si="212"/>
        <v>1.1938365749877828</v>
      </c>
      <c r="AA750" s="14">
        <f t="shared" si="213"/>
        <v>0.32696694771955842</v>
      </c>
      <c r="AB750" s="14">
        <f t="shared" si="214"/>
        <v>-0.68182591162987971</v>
      </c>
      <c r="AC750" s="14">
        <f t="shared" si="215"/>
        <v>2.0427069254293353</v>
      </c>
      <c r="AD750" s="14">
        <f t="shared" si="216"/>
        <v>0.22285779395834571</v>
      </c>
      <c r="AE750" s="14">
        <f t="shared" si="217"/>
        <v>0.85719386202047299</v>
      </c>
      <c r="AF750" s="18">
        <f t="shared" si="218"/>
        <v>1</v>
      </c>
      <c r="AG750" s="18">
        <f t="shared" si="219"/>
        <v>1</v>
      </c>
      <c r="AH750" s="18">
        <f t="shared" si="220"/>
        <v>1</v>
      </c>
      <c r="AI750" s="19" t="str">
        <f t="shared" si="221"/>
        <v/>
      </c>
      <c r="AJ750" s="19" t="str">
        <f t="shared" si="222"/>
        <v/>
      </c>
      <c r="AK750" s="19" t="str">
        <f t="shared" si="223"/>
        <v/>
      </c>
    </row>
    <row r="751" spans="2:37" x14ac:dyDescent="0.15">
      <c r="B751" s="51" t="str">
        <f>IFERROR(IF(AND(AF751=1,AI751=1),MAX($B$5:B750)+1,""),"")</f>
        <v/>
      </c>
      <c r="C751" s="51" t="str">
        <f>IFERROR(IF(AND(AG751=1,AJ751=1),MAX($C$5:C750)+1,""),"")</f>
        <v/>
      </c>
      <c r="D751" s="51" t="str">
        <f>IFERROR(IF(AND(AH751=1,AK751=1),MAX($D$5:D750)+1,""),"")</f>
        <v/>
      </c>
      <c r="F751" s="5" t="s">
        <v>1599</v>
      </c>
      <c r="G751" s="5" t="s">
        <v>1600</v>
      </c>
      <c r="H751" s="12">
        <f>IFERROR([1]!EM_S_STM07_IS(F751,"9",$H$1,"1")/1000000,"")</f>
        <v>250.08772178999999</v>
      </c>
      <c r="I751" s="12">
        <f>IFERROR([1]!EM_S_STM07_IS(F751,"9",$I$1,"1")/1000000,"")</f>
        <v>369.23290510999999</v>
      </c>
      <c r="J751" s="12">
        <f>IFERROR([1]!EM_S_STM07_IS(F751,"9",$J$1,"1")/1000000,"")</f>
        <v>254.81950109000002</v>
      </c>
      <c r="K751" s="12">
        <f>IFERROR([1]!EM_S_STM07_IS(F751,"9",$K$1,"1")/1000000,"")</f>
        <v>215.80531636000001</v>
      </c>
      <c r="L751" s="12">
        <f>IFERROR([1]!EM_S_STM07_IS(F751,"9",$L$1,"1")/1000000,"")</f>
        <v>322.49927141000001</v>
      </c>
      <c r="M751" s="13">
        <f>IFERROR([1]!EM_S_STM07_IS(F751,"9",$M$1,"1")/1000000,"")</f>
        <v>676.35529652999992</v>
      </c>
      <c r="N751" s="12">
        <f>IFERROR([1]!EM_S_STM07_IS(F751,"61",$N$1,"1")/1000000,"")</f>
        <v>40.857903520000001</v>
      </c>
      <c r="O751" s="12">
        <f>IFERROR([1]!EM_S_STM07_IS(F751,"61",$O$1,"1")/1000000,"")</f>
        <v>42.799088009999998</v>
      </c>
      <c r="P751" s="12">
        <f>IFERROR([1]!EM_S_STM07_IS(F751,"61",$P$1,"1")/1000000,"")</f>
        <v>4.4310859599999999</v>
      </c>
      <c r="Q751" s="12">
        <f>IFERROR([1]!EM_S_STM07_IS(F751,"61",$Q$1,"1")/1000000,"")</f>
        <v>-41.403924809999999</v>
      </c>
      <c r="R751" s="12">
        <f>IFERROR([1]!EM_S_STM07_IS(F751,"61",$R$1,"1")/1000000,"")</f>
        <v>165.37859388999999</v>
      </c>
      <c r="S751" s="12">
        <f>IFERROR([1]!EM_S_STM07_IS(F751,"61",$S$1,"1")/1000000,"")</f>
        <v>315.96537074999998</v>
      </c>
      <c r="T751" s="20">
        <f t="shared" si="206"/>
        <v>0.22015921730238563</v>
      </c>
      <c r="U751" s="20">
        <f t="shared" si="207"/>
        <v>0.50547199718837055</v>
      </c>
      <c r="V751" s="14">
        <f t="shared" si="208"/>
        <v>0.47641356587688399</v>
      </c>
      <c r="W751" s="14">
        <f t="shared" si="209"/>
        <v>-0.30986784340337847</v>
      </c>
      <c r="X751" s="14">
        <f t="shared" si="210"/>
        <v>-0.15310517665687032</v>
      </c>
      <c r="Y751" s="14">
        <f t="shared" si="211"/>
        <v>0.49439910401473297</v>
      </c>
      <c r="Z751" s="15">
        <f t="shared" si="212"/>
        <v>1.0972304637244759</v>
      </c>
      <c r="AA751" s="14">
        <f t="shared" si="213"/>
        <v>4.7510623961647597E-2</v>
      </c>
      <c r="AB751" s="14">
        <f t="shared" si="214"/>
        <v>-0.89646774812200025</v>
      </c>
      <c r="AC751" s="14">
        <f t="shared" si="215"/>
        <v>-10.343967863354202</v>
      </c>
      <c r="AD751" s="14">
        <f t="shared" si="216"/>
        <v>4.9942733605307215</v>
      </c>
      <c r="AE751" s="14">
        <f t="shared" si="217"/>
        <v>0.91055784982765886</v>
      </c>
      <c r="AF751" s="18">
        <f t="shared" si="218"/>
        <v>1</v>
      </c>
      <c r="AG751" s="18">
        <f t="shared" si="219"/>
        <v>1</v>
      </c>
      <c r="AH751" s="18">
        <f t="shared" si="220"/>
        <v>1</v>
      </c>
      <c r="AI751" s="19" t="str">
        <f t="shared" si="221"/>
        <v/>
      </c>
      <c r="AJ751" s="19" t="str">
        <f t="shared" si="222"/>
        <v/>
      </c>
      <c r="AK751" s="19" t="str">
        <f t="shared" si="223"/>
        <v/>
      </c>
    </row>
    <row r="752" spans="2:37" x14ac:dyDescent="0.15">
      <c r="B752" s="51" t="str">
        <f>IFERROR(IF(AND(AF752=1,AI752=1),MAX($B$5:B751)+1,""),"")</f>
        <v/>
      </c>
      <c r="C752" s="51" t="str">
        <f>IFERROR(IF(AND(AG752=1,AJ752=1),MAX($C$5:C751)+1,""),"")</f>
        <v/>
      </c>
      <c r="D752" s="51" t="str">
        <f>IFERROR(IF(AND(AH752=1,AK752=1),MAX($D$5:D751)+1,""),"")</f>
        <v/>
      </c>
      <c r="F752" s="5" t="s">
        <v>1601</v>
      </c>
      <c r="G752" s="5" t="s">
        <v>1602</v>
      </c>
      <c r="H752" s="12">
        <f>IFERROR([1]!EM_S_STM07_IS(F752,"9",$H$1,"1")/1000000,"")</f>
        <v>914.35750609000002</v>
      </c>
      <c r="I752" s="12">
        <f>IFERROR([1]!EM_S_STM07_IS(F752,"9",$I$1,"1")/1000000,"")</f>
        <v>1107.2452619100002</v>
      </c>
      <c r="J752" s="12">
        <f>IFERROR([1]!EM_S_STM07_IS(F752,"9",$J$1,"1")/1000000,"")</f>
        <v>2103.6629191100001</v>
      </c>
      <c r="K752" s="12">
        <f>IFERROR([1]!EM_S_STM07_IS(F752,"9",$K$1,"1")/1000000,"")</f>
        <v>2132.6971786600002</v>
      </c>
      <c r="L752" s="12">
        <f>IFERROR([1]!EM_S_STM07_IS(F752,"9",$L$1,"1")/1000000,"")</f>
        <v>2433.05262791</v>
      </c>
      <c r="M752" s="13">
        <f>IFERROR([1]!EM_S_STM07_IS(F752,"9",$M$1,"1")/1000000,"")</f>
        <v>3139.9787432100002</v>
      </c>
      <c r="N752" s="12">
        <f>IFERROR([1]!EM_S_STM07_IS(F752,"61",$N$1,"1")/1000000,"")</f>
        <v>126.82458443</v>
      </c>
      <c r="O752" s="12">
        <f>IFERROR([1]!EM_S_STM07_IS(F752,"61",$O$1,"1")/1000000,"")</f>
        <v>111.67985226</v>
      </c>
      <c r="P752" s="12">
        <f>IFERROR([1]!EM_S_STM07_IS(F752,"61",$P$1,"1")/1000000,"")</f>
        <v>160.23038947000001</v>
      </c>
      <c r="Q752" s="12">
        <f>IFERROR([1]!EM_S_STM07_IS(F752,"61",$Q$1,"1")/1000000,"")</f>
        <v>163.51470087000001</v>
      </c>
      <c r="R752" s="12">
        <f>IFERROR([1]!EM_S_STM07_IS(F752,"61",$R$1,"1")/1000000,"")</f>
        <v>144.12849362</v>
      </c>
      <c r="S752" s="12">
        <f>IFERROR([1]!EM_S_STM07_IS(F752,"61",$S$1,"1")/1000000,"")</f>
        <v>243.26158913999998</v>
      </c>
      <c r="T752" s="20">
        <f t="shared" si="206"/>
        <v>0.27985902345622304</v>
      </c>
      <c r="U752" s="20">
        <f t="shared" si="207"/>
        <v>0.13913191153700444</v>
      </c>
      <c r="V752" s="14">
        <f t="shared" si="208"/>
        <v>0.21095441830497125</v>
      </c>
      <c r="W752" s="14">
        <f t="shared" si="209"/>
        <v>0.89990690543229557</v>
      </c>
      <c r="X752" s="14">
        <f t="shared" si="210"/>
        <v>1.3801764192470381E-2</v>
      </c>
      <c r="Y752" s="14">
        <f t="shared" si="211"/>
        <v>0.14083361306771025</v>
      </c>
      <c r="Z752" s="15">
        <f t="shared" si="212"/>
        <v>0.29055109913806182</v>
      </c>
      <c r="AA752" s="14">
        <f t="shared" si="213"/>
        <v>-0.11941479830638857</v>
      </c>
      <c r="AB752" s="14">
        <f t="shared" si="214"/>
        <v>0.43472959739389971</v>
      </c>
      <c r="AC752" s="14">
        <f t="shared" si="215"/>
        <v>2.0497431297918239E-2</v>
      </c>
      <c r="AD752" s="14">
        <f t="shared" si="216"/>
        <v>-0.11855941482235738</v>
      </c>
      <c r="AE752" s="14">
        <f t="shared" si="217"/>
        <v>0.68781052954988886</v>
      </c>
      <c r="AF752" s="18">
        <f t="shared" si="218"/>
        <v>1</v>
      </c>
      <c r="AG752" s="18" t="str">
        <f t="shared" si="219"/>
        <v/>
      </c>
      <c r="AH752" s="18" t="str">
        <f t="shared" si="220"/>
        <v/>
      </c>
      <c r="AI752" s="19" t="str">
        <f t="shared" si="221"/>
        <v/>
      </c>
      <c r="AJ752" s="19" t="str">
        <f t="shared" si="222"/>
        <v/>
      </c>
      <c r="AK752" s="19" t="str">
        <f t="shared" si="223"/>
        <v/>
      </c>
    </row>
    <row r="753" spans="2:37" x14ac:dyDescent="0.15">
      <c r="B753" s="51" t="str">
        <f>IFERROR(IF(AND(AF753=1,AI753=1),MAX($B$5:B752)+1,""),"")</f>
        <v/>
      </c>
      <c r="C753" s="51" t="str">
        <f>IFERROR(IF(AND(AG753=1,AJ753=1),MAX($C$5:C752)+1,""),"")</f>
        <v/>
      </c>
      <c r="D753" s="51" t="str">
        <f>IFERROR(IF(AND(AH753=1,AK753=1),MAX($D$5:D752)+1,""),"")</f>
        <v/>
      </c>
      <c r="F753" s="5" t="s">
        <v>1603</v>
      </c>
      <c r="G753" s="5" t="s">
        <v>1604</v>
      </c>
      <c r="H753" s="12">
        <f>IFERROR([1]!EM_S_STM07_IS(F753,"9",$H$1,"1")/1000000,"")</f>
        <v>410.04051814999997</v>
      </c>
      <c r="I753" s="12">
        <f>IFERROR([1]!EM_S_STM07_IS(F753,"9",$I$1,"1")/1000000,"")</f>
        <v>560.99175302000003</v>
      </c>
      <c r="J753" s="12">
        <f>IFERROR([1]!EM_S_STM07_IS(F753,"9",$J$1,"1")/1000000,"")</f>
        <v>541.22994614000004</v>
      </c>
      <c r="K753" s="12">
        <f>IFERROR([1]!EM_S_STM07_IS(F753,"9",$K$1,"1")/1000000,"")</f>
        <v>566.04754035000008</v>
      </c>
      <c r="L753" s="12">
        <f>IFERROR([1]!EM_S_STM07_IS(F753,"9",$L$1,"1")/1000000,"")</f>
        <v>548.45814285000006</v>
      </c>
      <c r="M753" s="13">
        <f>IFERROR([1]!EM_S_STM07_IS(F753,"9",$M$1,"1")/1000000,"")</f>
        <v>434.38439993999998</v>
      </c>
      <c r="N753" s="12">
        <f>IFERROR([1]!EM_S_STM07_IS(F753,"61",$N$1,"1")/1000000,"")</f>
        <v>67.080752459999999</v>
      </c>
      <c r="O753" s="12">
        <f>IFERROR([1]!EM_S_STM07_IS(F753,"61",$O$1,"1")/1000000,"")</f>
        <v>67.518074150000004</v>
      </c>
      <c r="P753" s="12">
        <f>IFERROR([1]!EM_S_STM07_IS(F753,"61",$P$1,"1")/1000000,"")</f>
        <v>7.67438793</v>
      </c>
      <c r="Q753" s="12">
        <f>IFERROR([1]!EM_S_STM07_IS(F753,"61",$Q$1,"1")/1000000,"")</f>
        <v>16.135262960000002</v>
      </c>
      <c r="R753" s="12">
        <f>IFERROR([1]!EM_S_STM07_IS(F753,"61",$R$1,"1")/1000000,"")</f>
        <v>30.594378800000001</v>
      </c>
      <c r="S753" s="12">
        <f>IFERROR([1]!EM_S_STM07_IS(F753,"61",$S$1,"1")/1000000,"")</f>
        <v>6.5966551600000001</v>
      </c>
      <c r="T753" s="20">
        <f t="shared" si="206"/>
        <v>1.1601557378534411E-2</v>
      </c>
      <c r="U753" s="20">
        <f t="shared" si="207"/>
        <v>-0.3711527424302653</v>
      </c>
      <c r="V753" s="14">
        <f t="shared" si="208"/>
        <v>0.36813736250030654</v>
      </c>
      <c r="W753" s="14">
        <f t="shared" si="209"/>
        <v>-3.5226555067192696E-2</v>
      </c>
      <c r="X753" s="14">
        <f t="shared" si="210"/>
        <v>4.5854066994993045E-2</v>
      </c>
      <c r="Y753" s="14">
        <f t="shared" si="211"/>
        <v>-3.107406400728125E-2</v>
      </c>
      <c r="Z753" s="15">
        <f t="shared" si="212"/>
        <v>-0.20798987925902404</v>
      </c>
      <c r="AA753" s="14">
        <f t="shared" si="213"/>
        <v>6.5193319091162221E-3</v>
      </c>
      <c r="AB753" s="14">
        <f t="shared" si="214"/>
        <v>-0.88633579931574513</v>
      </c>
      <c r="AC753" s="14">
        <f t="shared" si="215"/>
        <v>1.1024820620450446</v>
      </c>
      <c r="AD753" s="14">
        <f t="shared" si="216"/>
        <v>0.89611900815281154</v>
      </c>
      <c r="AE753" s="14">
        <f t="shared" si="217"/>
        <v>-0.78438342536309313</v>
      </c>
      <c r="AF753" s="18" t="str">
        <f t="shared" si="218"/>
        <v/>
      </c>
      <c r="AG753" s="18" t="str">
        <f t="shared" si="219"/>
        <v/>
      </c>
      <c r="AH753" s="18" t="str">
        <f t="shared" si="220"/>
        <v/>
      </c>
      <c r="AI753" s="19" t="str">
        <f t="shared" si="221"/>
        <v/>
      </c>
      <c r="AJ753" s="19" t="str">
        <f t="shared" si="222"/>
        <v/>
      </c>
      <c r="AK753" s="19" t="str">
        <f t="shared" si="223"/>
        <v/>
      </c>
    </row>
    <row r="754" spans="2:37" x14ac:dyDescent="0.15">
      <c r="B754" s="51" t="str">
        <f>IFERROR(IF(AND(AF754=1,AI754=1),MAX($B$5:B753)+1,""),"")</f>
        <v/>
      </c>
      <c r="C754" s="51" t="str">
        <f>IFERROR(IF(AND(AG754=1,AJ754=1),MAX($C$5:C753)+1,""),"")</f>
        <v/>
      </c>
      <c r="D754" s="51" t="str">
        <f>IFERROR(IF(AND(AH754=1,AK754=1),MAX($D$5:D753)+1,""),"")</f>
        <v/>
      </c>
      <c r="F754" s="5" t="s">
        <v>1605</v>
      </c>
      <c r="G754" s="5" t="s">
        <v>1606</v>
      </c>
      <c r="H754" s="12">
        <f>IFERROR([1]!EM_S_STM07_IS(F754,"9",$H$1,"1")/1000000,"")</f>
        <v>1393.39387597</v>
      </c>
      <c r="I754" s="12">
        <f>IFERROR([1]!EM_S_STM07_IS(F754,"9",$I$1,"1")/1000000,"")</f>
        <v>1456.8893699600001</v>
      </c>
      <c r="J754" s="12">
        <f>IFERROR([1]!EM_S_STM07_IS(F754,"9",$J$1,"1")/1000000,"")</f>
        <v>1068.76868967</v>
      </c>
      <c r="K754" s="12">
        <f>IFERROR([1]!EM_S_STM07_IS(F754,"9",$K$1,"1")/1000000,"")</f>
        <v>1569.8587919700001</v>
      </c>
      <c r="L754" s="12">
        <f>IFERROR([1]!EM_S_STM07_IS(F754,"9",$L$1,"1")/1000000,"")</f>
        <v>1619.5050864699999</v>
      </c>
      <c r="M754" s="13">
        <f>IFERROR([1]!EM_S_STM07_IS(F754,"9",$M$1,"1")/1000000,"")</f>
        <v>1689.8350219200001</v>
      </c>
      <c r="N754" s="12">
        <f>IFERROR([1]!EM_S_STM07_IS(F754,"61",$N$1,"1")/1000000,"")</f>
        <v>221.65862399000002</v>
      </c>
      <c r="O754" s="12">
        <f>IFERROR([1]!EM_S_STM07_IS(F754,"61",$O$1,"1")/1000000,"")</f>
        <v>202.71254537000002</v>
      </c>
      <c r="P754" s="12">
        <f>IFERROR([1]!EM_S_STM07_IS(F754,"61",$P$1,"1")/1000000,"")</f>
        <v>63.478708959999999</v>
      </c>
      <c r="Q754" s="12">
        <f>IFERROR([1]!EM_S_STM07_IS(F754,"61",$Q$1,"1")/1000000,"")</f>
        <v>101.06710004999999</v>
      </c>
      <c r="R754" s="12">
        <f>IFERROR([1]!EM_S_STM07_IS(F754,"61",$R$1,"1")/1000000,"")</f>
        <v>133.31540895999998</v>
      </c>
      <c r="S754" s="12">
        <f>IFERROR([1]!EM_S_STM07_IS(F754,"61",$S$1,"1")/1000000,"")</f>
        <v>150.26117281999998</v>
      </c>
      <c r="T754" s="20">
        <f t="shared" si="206"/>
        <v>3.9331480326105783E-2</v>
      </c>
      <c r="U754" s="20">
        <f t="shared" si="207"/>
        <v>-7.4806808201991593E-2</v>
      </c>
      <c r="V754" s="14">
        <f t="shared" si="208"/>
        <v>4.5568948654807484E-2</v>
      </c>
      <c r="W754" s="14">
        <f t="shared" si="209"/>
        <v>-0.26640367367129342</v>
      </c>
      <c r="X754" s="14">
        <f t="shared" si="210"/>
        <v>0.46884803713207579</v>
      </c>
      <c r="Y754" s="14">
        <f t="shared" si="211"/>
        <v>3.1624687999931005E-2</v>
      </c>
      <c r="Z754" s="15">
        <f t="shared" si="212"/>
        <v>4.3426807385518532E-2</v>
      </c>
      <c r="AA754" s="14">
        <f t="shared" si="213"/>
        <v>-8.5474132605166522E-2</v>
      </c>
      <c r="AB754" s="14">
        <f t="shared" si="214"/>
        <v>-0.68685357463132923</v>
      </c>
      <c r="AC754" s="14">
        <f t="shared" si="215"/>
        <v>0.59214170713027048</v>
      </c>
      <c r="AD754" s="14">
        <f t="shared" si="216"/>
        <v>0.31907820541052512</v>
      </c>
      <c r="AE754" s="14">
        <f t="shared" si="217"/>
        <v>0.12711031674578904</v>
      </c>
      <c r="AF754" s="18" t="str">
        <f t="shared" si="218"/>
        <v/>
      </c>
      <c r="AG754" s="18" t="str">
        <f t="shared" si="219"/>
        <v/>
      </c>
      <c r="AH754" s="18" t="str">
        <f t="shared" si="220"/>
        <v/>
      </c>
      <c r="AI754" s="19" t="str">
        <f t="shared" si="221"/>
        <v/>
      </c>
      <c r="AJ754" s="19" t="str">
        <f t="shared" si="222"/>
        <v/>
      </c>
      <c r="AK754" s="19" t="str">
        <f t="shared" si="223"/>
        <v/>
      </c>
    </row>
    <row r="755" spans="2:37" x14ac:dyDescent="0.15">
      <c r="B755" s="51" t="str">
        <f>IFERROR(IF(AND(AF755=1,AI755=1),MAX($B$5:B754)+1,""),"")</f>
        <v/>
      </c>
      <c r="C755" s="51" t="str">
        <f>IFERROR(IF(AND(AG755=1,AJ755=1),MAX($C$5:C754)+1,""),"")</f>
        <v/>
      </c>
      <c r="D755" s="51" t="str">
        <f>IFERROR(IF(AND(AH755=1,AK755=1),MAX($D$5:D754)+1,""),"")</f>
        <v/>
      </c>
      <c r="F755" s="5" t="s">
        <v>1607</v>
      </c>
      <c r="G755" s="5" t="s">
        <v>1608</v>
      </c>
      <c r="H755" s="12">
        <f>IFERROR([1]!EM_S_STM07_IS(F755,"9",$H$1,"1")/1000000,"")</f>
        <v>1750.19647962</v>
      </c>
      <c r="I755" s="12">
        <f>IFERROR([1]!EM_S_STM07_IS(F755,"9",$I$1,"1")/1000000,"")</f>
        <v>1851.1230456800001</v>
      </c>
      <c r="J755" s="12">
        <f>IFERROR([1]!EM_S_STM07_IS(F755,"9",$J$1,"1")/1000000,"")</f>
        <v>2107.4459910400001</v>
      </c>
      <c r="K755" s="12">
        <f>IFERROR([1]!EM_S_STM07_IS(F755,"9",$K$1,"1")/1000000,"")</f>
        <v>2718.5967262899999</v>
      </c>
      <c r="L755" s="12">
        <f>IFERROR([1]!EM_S_STM07_IS(F755,"9",$L$1,"1")/1000000,"")</f>
        <v>3278.8782184899997</v>
      </c>
      <c r="M755" s="13">
        <f>IFERROR([1]!EM_S_STM07_IS(F755,"9",$M$1,"1")/1000000,"")</f>
        <v>3059.4785009899997</v>
      </c>
      <c r="N755" s="12">
        <f>IFERROR([1]!EM_S_STM07_IS(F755,"61",$N$1,"1")/1000000,"")</f>
        <v>118.50942976</v>
      </c>
      <c r="O755" s="12">
        <f>IFERROR([1]!EM_S_STM07_IS(F755,"61",$O$1,"1")/1000000,"")</f>
        <v>79.809534450000001</v>
      </c>
      <c r="P755" s="12">
        <f>IFERROR([1]!EM_S_STM07_IS(F755,"61",$P$1,"1")/1000000,"")</f>
        <v>85.077318079999998</v>
      </c>
      <c r="Q755" s="12">
        <f>IFERROR([1]!EM_S_STM07_IS(F755,"61",$Q$1,"1")/1000000,"")</f>
        <v>137.04607713999999</v>
      </c>
      <c r="R755" s="12">
        <f>IFERROR([1]!EM_S_STM07_IS(F755,"61",$R$1,"1")/1000000,"")</f>
        <v>175.56800428</v>
      </c>
      <c r="S755" s="12">
        <f>IFERROR([1]!EM_S_STM07_IS(F755,"61",$S$1,"1")/1000000,"")</f>
        <v>141.90627352000001</v>
      </c>
      <c r="T755" s="20">
        <f t="shared" si="206"/>
        <v>0.11818102948945119</v>
      </c>
      <c r="U755" s="20">
        <f t="shared" si="207"/>
        <v>3.6691976774178681E-2</v>
      </c>
      <c r="V755" s="14">
        <f t="shared" si="208"/>
        <v>5.7665849083363009E-2</v>
      </c>
      <c r="W755" s="14">
        <f t="shared" si="209"/>
        <v>0.13846888566277943</v>
      </c>
      <c r="X755" s="14">
        <f t="shared" si="210"/>
        <v>0.28999591821017628</v>
      </c>
      <c r="Y755" s="14">
        <f t="shared" si="211"/>
        <v>0.20609216761788782</v>
      </c>
      <c r="Z755" s="15">
        <f t="shared" si="212"/>
        <v>-6.6913042473727091E-2</v>
      </c>
      <c r="AA755" s="14">
        <f t="shared" si="213"/>
        <v>-0.32655540903684455</v>
      </c>
      <c r="AB755" s="14">
        <f t="shared" si="214"/>
        <v>6.6004440024646657E-2</v>
      </c>
      <c r="AC755" s="14">
        <f t="shared" si="215"/>
        <v>0.61084152900932631</v>
      </c>
      <c r="AD755" s="14">
        <f t="shared" si="216"/>
        <v>0.28108741194137038</v>
      </c>
      <c r="AE755" s="14">
        <f t="shared" si="217"/>
        <v>-0.19173044028179223</v>
      </c>
      <c r="AF755" s="18" t="str">
        <f t="shared" si="218"/>
        <v/>
      </c>
      <c r="AG755" s="18" t="str">
        <f t="shared" si="219"/>
        <v/>
      </c>
      <c r="AH755" s="18" t="str">
        <f t="shared" si="220"/>
        <v/>
      </c>
      <c r="AI755" s="19" t="str">
        <f t="shared" si="221"/>
        <v/>
      </c>
      <c r="AJ755" s="19" t="str">
        <f t="shared" si="222"/>
        <v/>
      </c>
      <c r="AK755" s="19" t="str">
        <f t="shared" si="223"/>
        <v/>
      </c>
    </row>
    <row r="756" spans="2:37" x14ac:dyDescent="0.15">
      <c r="B756" s="51">
        <f>IFERROR(IF(AND(AF756=1,AI756=1),MAX($B$5:B755)+1,""),"")</f>
        <v>32</v>
      </c>
      <c r="C756" s="51" t="str">
        <f>IFERROR(IF(AND(AG756=1,AJ756=1),MAX($C$5:C755)+1,""),"")</f>
        <v/>
      </c>
      <c r="D756" s="51" t="str">
        <f>IFERROR(IF(AND(AH756=1,AK756=1),MAX($D$5:D755)+1,""),"")</f>
        <v/>
      </c>
      <c r="F756" s="5" t="s">
        <v>1609</v>
      </c>
      <c r="G756" s="5" t="s">
        <v>1610</v>
      </c>
      <c r="H756" s="12">
        <f>IFERROR([1]!EM_S_STM07_IS(F756,"9",$H$1,"1")/1000000,"")</f>
        <v>1271.99881224</v>
      </c>
      <c r="I756" s="12">
        <f>IFERROR([1]!EM_S_STM07_IS(F756,"9",$I$1,"1")/1000000,"")</f>
        <v>1656.35372039</v>
      </c>
      <c r="J756" s="12">
        <f>IFERROR([1]!EM_S_STM07_IS(F756,"9",$J$1,"1")/1000000,"")</f>
        <v>1878.031708</v>
      </c>
      <c r="K756" s="12">
        <f>IFERROR([1]!EM_S_STM07_IS(F756,"9",$K$1,"1")/1000000,"")</f>
        <v>2563.0279013899999</v>
      </c>
      <c r="L756" s="12">
        <f>IFERROR([1]!EM_S_STM07_IS(F756,"9",$L$1,"1")/1000000,"")</f>
        <v>3308.1706298499998</v>
      </c>
      <c r="M756" s="13">
        <f>IFERROR([1]!EM_S_STM07_IS(F756,"9",$M$1,"1")/1000000,"")</f>
        <v>4710.5532116800005</v>
      </c>
      <c r="N756" s="12">
        <f>IFERROR([1]!EM_S_STM07_IS(F756,"61",$N$1,"1")/1000000,"")</f>
        <v>241.77175528999999</v>
      </c>
      <c r="O756" s="12">
        <f>IFERROR([1]!EM_S_STM07_IS(F756,"61",$O$1,"1")/1000000,"")</f>
        <v>157.31682063999997</v>
      </c>
      <c r="P756" s="12">
        <f>IFERROR([1]!EM_S_STM07_IS(F756,"61",$P$1,"1")/1000000,"")</f>
        <v>211.29163311000002</v>
      </c>
      <c r="Q756" s="12">
        <f>IFERROR([1]!EM_S_STM07_IS(F756,"61",$Q$1,"1")/1000000,"")</f>
        <v>318.28814461000002</v>
      </c>
      <c r="R756" s="12">
        <f>IFERROR([1]!EM_S_STM07_IS(F756,"61",$R$1,"1")/1000000,"")</f>
        <v>394.34416295</v>
      </c>
      <c r="S756" s="12">
        <f>IFERROR([1]!EM_S_STM07_IS(F756,"61",$S$1,"1")/1000000,"")</f>
        <v>509.38923772999999</v>
      </c>
      <c r="T756" s="20">
        <f t="shared" si="206"/>
        <v>0.29932274708670725</v>
      </c>
      <c r="U756" s="20">
        <f t="shared" si="207"/>
        <v>0.16072366850941489</v>
      </c>
      <c r="V756" s="14">
        <f t="shared" si="208"/>
        <v>0.30216609044873871</v>
      </c>
      <c r="W756" s="14">
        <f t="shared" si="209"/>
        <v>0.13383493204446953</v>
      </c>
      <c r="X756" s="14">
        <f t="shared" si="210"/>
        <v>0.36474154854365215</v>
      </c>
      <c r="Y756" s="14">
        <f t="shared" si="211"/>
        <v>0.29072751336647124</v>
      </c>
      <c r="Z756" s="15">
        <f t="shared" si="212"/>
        <v>0.42391482748082676</v>
      </c>
      <c r="AA756" s="14">
        <f t="shared" si="213"/>
        <v>-0.34931679487828571</v>
      </c>
      <c r="AB756" s="14">
        <f t="shared" si="214"/>
        <v>0.34309625792345949</v>
      </c>
      <c r="AC756" s="14">
        <f t="shared" si="215"/>
        <v>0.50639256237986863</v>
      </c>
      <c r="AD756" s="14">
        <f t="shared" si="216"/>
        <v>0.23895334974914564</v>
      </c>
      <c r="AE756" s="14">
        <f t="shared" si="217"/>
        <v>0.29173773974330863</v>
      </c>
      <c r="AF756" s="18">
        <f t="shared" si="218"/>
        <v>1</v>
      </c>
      <c r="AG756" s="18" t="str">
        <f t="shared" si="219"/>
        <v/>
      </c>
      <c r="AH756" s="18" t="str">
        <f t="shared" si="220"/>
        <v/>
      </c>
      <c r="AI756" s="19">
        <f t="shared" si="221"/>
        <v>1</v>
      </c>
      <c r="AJ756" s="19" t="str">
        <f t="shared" si="222"/>
        <v/>
      </c>
      <c r="AK756" s="19" t="str">
        <f t="shared" si="223"/>
        <v/>
      </c>
    </row>
    <row r="757" spans="2:37" x14ac:dyDescent="0.15">
      <c r="B757" s="51" t="str">
        <f>IFERROR(IF(AND(AF757=1,AI757=1),MAX($B$5:B756)+1,""),"")</f>
        <v/>
      </c>
      <c r="C757" s="51" t="str">
        <f>IFERROR(IF(AND(AG757=1,AJ757=1),MAX($C$5:C756)+1,""),"")</f>
        <v/>
      </c>
      <c r="D757" s="51" t="str">
        <f>IFERROR(IF(AND(AH757=1,AK757=1),MAX($D$5:D756)+1,""),"")</f>
        <v/>
      </c>
      <c r="F757" s="5" t="s">
        <v>1611</v>
      </c>
      <c r="G757" s="5" t="s">
        <v>1612</v>
      </c>
      <c r="H757" s="12">
        <f>IFERROR([1]!EM_S_STM07_IS(F757,"9",$H$1,"1")/1000000,"")</f>
        <v>720.61547578</v>
      </c>
      <c r="I757" s="12">
        <f>IFERROR([1]!EM_S_STM07_IS(F757,"9",$I$1,"1")/1000000,"")</f>
        <v>950.77344158000005</v>
      </c>
      <c r="J757" s="12">
        <f>IFERROR([1]!EM_S_STM07_IS(F757,"9",$J$1,"1")/1000000,"")</f>
        <v>978.02798369000004</v>
      </c>
      <c r="K757" s="12">
        <f>IFERROR([1]!EM_S_STM07_IS(F757,"9",$K$1,"1")/1000000,"")</f>
        <v>900.76911460000008</v>
      </c>
      <c r="L757" s="12">
        <f>IFERROR([1]!EM_S_STM07_IS(F757,"9",$L$1,"1")/1000000,"")</f>
        <v>910.71032248000006</v>
      </c>
      <c r="M757" s="13">
        <f>IFERROR([1]!EM_S_STM07_IS(F757,"9",$M$1,"1")/1000000,"")</f>
        <v>1196.2816969200001</v>
      </c>
      <c r="N757" s="12">
        <f>IFERROR([1]!EM_S_STM07_IS(F757,"61",$N$1,"1")/1000000,"")</f>
        <v>42.80452511</v>
      </c>
      <c r="O757" s="12">
        <f>IFERROR([1]!EM_S_STM07_IS(F757,"61",$O$1,"1")/1000000,"")</f>
        <v>55.72163587</v>
      </c>
      <c r="P757" s="12">
        <f>IFERROR([1]!EM_S_STM07_IS(F757,"61",$P$1,"1")/1000000,"")</f>
        <v>67.325738770000001</v>
      </c>
      <c r="Q757" s="12">
        <f>IFERROR([1]!EM_S_STM07_IS(F757,"61",$Q$1,"1")/1000000,"")</f>
        <v>41.931128090000001</v>
      </c>
      <c r="R757" s="12">
        <f>IFERROR([1]!EM_S_STM07_IS(F757,"61",$R$1,"1")/1000000,"")</f>
        <v>23.922426219999998</v>
      </c>
      <c r="S757" s="12">
        <f>IFERROR([1]!EM_S_STM07_IS(F757,"61",$S$1,"1")/1000000,"")</f>
        <v>40.945993819999998</v>
      </c>
      <c r="T757" s="20">
        <f t="shared" si="206"/>
        <v>0.1066899719159089</v>
      </c>
      <c r="U757" s="20">
        <f t="shared" si="207"/>
        <v>-8.8386770652283397E-3</v>
      </c>
      <c r="V757" s="14">
        <f t="shared" si="208"/>
        <v>0.31939081734384794</v>
      </c>
      <c r="W757" s="14">
        <f t="shared" si="209"/>
        <v>2.8665653580634578E-2</v>
      </c>
      <c r="X757" s="14">
        <f t="shared" si="210"/>
        <v>-7.8994538375589327E-2</v>
      </c>
      <c r="Y757" s="14">
        <f t="shared" si="211"/>
        <v>1.1036355175670649E-2</v>
      </c>
      <c r="Z757" s="15">
        <f t="shared" si="212"/>
        <v>0.31356993260200078</v>
      </c>
      <c r="AA757" s="14">
        <f t="shared" si="213"/>
        <v>0.30176974810035451</v>
      </c>
      <c r="AB757" s="14">
        <f t="shared" si="214"/>
        <v>0.20825129626618769</v>
      </c>
      <c r="AC757" s="14">
        <f t="shared" si="215"/>
        <v>-0.37719022685742448</v>
      </c>
      <c r="AD757" s="14">
        <f t="shared" si="216"/>
        <v>-0.42948288515745492</v>
      </c>
      <c r="AE757" s="14">
        <f t="shared" si="217"/>
        <v>0.71161542911427988</v>
      </c>
      <c r="AF757" s="18" t="str">
        <f t="shared" si="218"/>
        <v/>
      </c>
      <c r="AG757" s="18" t="str">
        <f t="shared" si="219"/>
        <v/>
      </c>
      <c r="AH757" s="18" t="str">
        <f t="shared" si="220"/>
        <v/>
      </c>
      <c r="AI757" s="19" t="str">
        <f t="shared" si="221"/>
        <v/>
      </c>
      <c r="AJ757" s="19" t="str">
        <f t="shared" si="222"/>
        <v/>
      </c>
      <c r="AK757" s="19" t="str">
        <f t="shared" si="223"/>
        <v/>
      </c>
    </row>
    <row r="758" spans="2:37" x14ac:dyDescent="0.15">
      <c r="B758" s="51" t="str">
        <f>IFERROR(IF(AND(AF758=1,AI758=1),MAX($B$5:B757)+1,""),"")</f>
        <v/>
      </c>
      <c r="C758" s="51" t="str">
        <f>IFERROR(IF(AND(AG758=1,AJ758=1),MAX($C$5:C757)+1,""),"")</f>
        <v/>
      </c>
      <c r="D758" s="51" t="str">
        <f>IFERROR(IF(AND(AH758=1,AK758=1),MAX($D$5:D757)+1,""),"")</f>
        <v/>
      </c>
      <c r="F758" s="5" t="s">
        <v>1613</v>
      </c>
      <c r="G758" s="5" t="s">
        <v>1614</v>
      </c>
      <c r="H758" s="12">
        <f>IFERROR([1]!EM_S_STM07_IS(F758,"9",$H$1,"1")/1000000,"")</f>
        <v>523.64517036999996</v>
      </c>
      <c r="I758" s="12">
        <f>IFERROR([1]!EM_S_STM07_IS(F758,"9",$I$1,"1")/1000000,"")</f>
        <v>789.22514875000002</v>
      </c>
      <c r="J758" s="12">
        <f>IFERROR([1]!EM_S_STM07_IS(F758,"9",$J$1,"1")/1000000,"")</f>
        <v>934.27470905999996</v>
      </c>
      <c r="K758" s="12">
        <f>IFERROR([1]!EM_S_STM07_IS(F758,"9",$K$1,"1")/1000000,"")</f>
        <v>969.46677141999999</v>
      </c>
      <c r="L758" s="12">
        <f>IFERROR([1]!EM_S_STM07_IS(F758,"9",$L$1,"1")/1000000,"")</f>
        <v>950.10563633000004</v>
      </c>
      <c r="M758" s="13">
        <f>IFERROR([1]!EM_S_STM07_IS(F758,"9",$M$1,"1")/1000000,"")</f>
        <v>994.72783002999995</v>
      </c>
      <c r="N758" s="12">
        <f>IFERROR([1]!EM_S_STM07_IS(F758,"61",$N$1,"1")/1000000,"")</f>
        <v>170.46148656</v>
      </c>
      <c r="O758" s="12">
        <f>IFERROR([1]!EM_S_STM07_IS(F758,"61",$O$1,"1")/1000000,"")</f>
        <v>170.71842924000001</v>
      </c>
      <c r="P758" s="12">
        <f>IFERROR([1]!EM_S_STM07_IS(F758,"61",$P$1,"1")/1000000,"")</f>
        <v>190.179498</v>
      </c>
      <c r="Q758" s="12">
        <f>IFERROR([1]!EM_S_STM07_IS(F758,"61",$Q$1,"1")/1000000,"")</f>
        <v>213.37273991000001</v>
      </c>
      <c r="R758" s="12">
        <f>IFERROR([1]!EM_S_STM07_IS(F758,"61",$R$1,"1")/1000000,"")</f>
        <v>237.53413386000003</v>
      </c>
      <c r="S758" s="12">
        <f>IFERROR([1]!EM_S_STM07_IS(F758,"61",$S$1,"1")/1000000,"")</f>
        <v>264.91103356999997</v>
      </c>
      <c r="T758" s="20">
        <f t="shared" si="206"/>
        <v>0.13692923283802672</v>
      </c>
      <c r="U758" s="20">
        <f t="shared" si="207"/>
        <v>9.2181347050602547E-2</v>
      </c>
      <c r="V758" s="14">
        <f t="shared" si="208"/>
        <v>0.50717545660231178</v>
      </c>
      <c r="W758" s="14">
        <f t="shared" si="209"/>
        <v>0.18378730143069322</v>
      </c>
      <c r="X758" s="14">
        <f t="shared" si="210"/>
        <v>3.7667788733581092E-2</v>
      </c>
      <c r="Y758" s="14">
        <f t="shared" si="211"/>
        <v>-1.9970911495647503E-2</v>
      </c>
      <c r="Z758" s="15">
        <f t="shared" si="212"/>
        <v>4.6965507827490975E-2</v>
      </c>
      <c r="AA758" s="14">
        <f t="shared" si="213"/>
        <v>1.507335675554892E-3</v>
      </c>
      <c r="AB758" s="14">
        <f t="shared" si="214"/>
        <v>0.11399512546264796</v>
      </c>
      <c r="AC758" s="14">
        <f t="shared" si="215"/>
        <v>0.12195448065595384</v>
      </c>
      <c r="AD758" s="14">
        <f t="shared" si="216"/>
        <v>0.11323561744668613</v>
      </c>
      <c r="AE758" s="14">
        <f t="shared" si="217"/>
        <v>0.11525459210900436</v>
      </c>
      <c r="AF758" s="18" t="str">
        <f t="shared" si="218"/>
        <v/>
      </c>
      <c r="AG758" s="18" t="str">
        <f t="shared" si="219"/>
        <v/>
      </c>
      <c r="AH758" s="18" t="str">
        <f t="shared" si="220"/>
        <v/>
      </c>
      <c r="AI758" s="19" t="str">
        <f t="shared" si="221"/>
        <v/>
      </c>
      <c r="AJ758" s="19" t="str">
        <f t="shared" si="222"/>
        <v/>
      </c>
      <c r="AK758" s="19" t="str">
        <f t="shared" si="223"/>
        <v/>
      </c>
    </row>
    <row r="759" spans="2:37" x14ac:dyDescent="0.15">
      <c r="B759" s="51" t="str">
        <f>IFERROR(IF(AND(AF759=1,AI759=1),MAX($B$5:B758)+1,""),"")</f>
        <v/>
      </c>
      <c r="C759" s="51" t="str">
        <f>IFERROR(IF(AND(AG759=1,AJ759=1),MAX($C$5:C758)+1,""),"")</f>
        <v/>
      </c>
      <c r="D759" s="51" t="str">
        <f>IFERROR(IF(AND(AH759=1,AK759=1),MAX($D$5:D758)+1,""),"")</f>
        <v/>
      </c>
      <c r="F759" s="5" t="s">
        <v>1615</v>
      </c>
      <c r="G759" s="5" t="s">
        <v>1616</v>
      </c>
      <c r="H759" s="12">
        <f>IFERROR([1]!EM_S_STM07_IS(F759,"9",$H$1,"1")/1000000,"")</f>
        <v>208.76922875</v>
      </c>
      <c r="I759" s="12">
        <f>IFERROR([1]!EM_S_STM07_IS(F759,"9",$I$1,"1")/1000000,"")</f>
        <v>417.14655282000001</v>
      </c>
      <c r="J759" s="12">
        <f>IFERROR([1]!EM_S_STM07_IS(F759,"9",$J$1,"1")/1000000,"")</f>
        <v>692.85655222000003</v>
      </c>
      <c r="K759" s="12">
        <f>IFERROR([1]!EM_S_STM07_IS(F759,"9",$K$1,"1")/1000000,"")</f>
        <v>929.57391657000005</v>
      </c>
      <c r="L759" s="12">
        <f>IFERROR([1]!EM_S_STM07_IS(F759,"9",$L$1,"1")/1000000,"")</f>
        <v>1201.6827874600001</v>
      </c>
      <c r="M759" s="13">
        <f>IFERROR([1]!EM_S_STM07_IS(F759,"9",$M$1,"1")/1000000,"")</f>
        <v>1047.76715545</v>
      </c>
      <c r="N759" s="12">
        <f>IFERROR([1]!EM_S_STM07_IS(F759,"61",$N$1,"1")/1000000,"")</f>
        <v>20.988985789999997</v>
      </c>
      <c r="O759" s="12">
        <f>IFERROR([1]!EM_S_STM07_IS(F759,"61",$O$1,"1")/1000000,"")</f>
        <v>33.074614769999997</v>
      </c>
      <c r="P759" s="12">
        <f>IFERROR([1]!EM_S_STM07_IS(F759,"61",$P$1,"1")/1000000,"")</f>
        <v>43.314370570000001</v>
      </c>
      <c r="Q759" s="12">
        <f>IFERROR([1]!EM_S_STM07_IS(F759,"61",$Q$1,"1")/1000000,"")</f>
        <v>46.079587570000001</v>
      </c>
      <c r="R759" s="12">
        <f>IFERROR([1]!EM_S_STM07_IS(F759,"61",$R$1,"1")/1000000,"")</f>
        <v>6.8009128299999997</v>
      </c>
      <c r="S759" s="12">
        <f>IFERROR([1]!EM_S_STM07_IS(F759,"61",$S$1,"1")/1000000,"")</f>
        <v>25.98413824</v>
      </c>
      <c r="T759" s="20">
        <f t="shared" si="206"/>
        <v>0.38076464652807762</v>
      </c>
      <c r="U759" s="20">
        <f t="shared" si="207"/>
        <v>4.3622353904705147E-2</v>
      </c>
      <c r="V759" s="14">
        <f t="shared" si="208"/>
        <v>0.99812278522871167</v>
      </c>
      <c r="W759" s="14">
        <f t="shared" si="209"/>
        <v>0.66094277307613214</v>
      </c>
      <c r="X759" s="14">
        <f t="shared" si="210"/>
        <v>0.34165421917643363</v>
      </c>
      <c r="Y759" s="14">
        <f t="shared" si="211"/>
        <v>0.29272429662618371</v>
      </c>
      <c r="Z759" s="15">
        <f t="shared" si="212"/>
        <v>-0.12808341237485138</v>
      </c>
      <c r="AA759" s="14">
        <f t="shared" si="213"/>
        <v>0.57580814532534874</v>
      </c>
      <c r="AB759" s="14">
        <f t="shared" si="214"/>
        <v>0.30959561800513768</v>
      </c>
      <c r="AC759" s="14">
        <f t="shared" si="215"/>
        <v>6.384063680507962E-2</v>
      </c>
      <c r="AD759" s="14">
        <f t="shared" si="216"/>
        <v>-0.85240942489624805</v>
      </c>
      <c r="AE759" s="14">
        <f t="shared" si="217"/>
        <v>2.8206839125153143</v>
      </c>
      <c r="AF759" s="18">
        <f t="shared" si="218"/>
        <v>1</v>
      </c>
      <c r="AG759" s="18" t="str">
        <f t="shared" si="219"/>
        <v/>
      </c>
      <c r="AH759" s="18" t="str">
        <f t="shared" si="220"/>
        <v/>
      </c>
      <c r="AI759" s="19" t="str">
        <f t="shared" si="221"/>
        <v/>
      </c>
      <c r="AJ759" s="19" t="str">
        <f t="shared" si="222"/>
        <v/>
      </c>
      <c r="AK759" s="19" t="str">
        <f t="shared" si="223"/>
        <v/>
      </c>
    </row>
    <row r="760" spans="2:37" x14ac:dyDescent="0.15">
      <c r="B760" s="51">
        <f>IFERROR(IF(AND(AF760=1,AI760=1),MAX($B$5:B759)+1,""),"")</f>
        <v>33</v>
      </c>
      <c r="C760" s="51" t="str">
        <f>IFERROR(IF(AND(AG760=1,AJ760=1),MAX($C$5:C759)+1,""),"")</f>
        <v/>
      </c>
      <c r="D760" s="51" t="str">
        <f>IFERROR(IF(AND(AH760=1,AK760=1),MAX($D$5:D759)+1,""),"")</f>
        <v/>
      </c>
      <c r="F760" s="5" t="s">
        <v>1617</v>
      </c>
      <c r="G760" s="5" t="s">
        <v>1618</v>
      </c>
      <c r="H760" s="12">
        <f>IFERROR([1]!EM_S_STM07_IS(F760,"9",$H$1,"1")/1000000,"")</f>
        <v>744.76400179999996</v>
      </c>
      <c r="I760" s="12">
        <f>IFERROR([1]!EM_S_STM07_IS(F760,"9",$I$1,"1")/1000000,"")</f>
        <v>849.20455109</v>
      </c>
      <c r="J760" s="12">
        <f>IFERROR([1]!EM_S_STM07_IS(F760,"9",$J$1,"1")/1000000,"")</f>
        <v>1007.14112562</v>
      </c>
      <c r="K760" s="12">
        <f>IFERROR([1]!EM_S_STM07_IS(F760,"9",$K$1,"1")/1000000,"")</f>
        <v>1444.0445942599999</v>
      </c>
      <c r="L760" s="12">
        <f>IFERROR([1]!EM_S_STM07_IS(F760,"9",$L$1,"1")/1000000,"")</f>
        <v>2750.0327307299999</v>
      </c>
      <c r="M760" s="13">
        <f>IFERROR([1]!EM_S_STM07_IS(F760,"9",$M$1,"1")/1000000,"")</f>
        <v>3380.31629759</v>
      </c>
      <c r="N760" s="12">
        <f>IFERROR([1]!EM_S_STM07_IS(F760,"61",$N$1,"1")/1000000,"")</f>
        <v>28.384027449999998</v>
      </c>
      <c r="O760" s="12">
        <f>IFERROR([1]!EM_S_STM07_IS(F760,"61",$O$1,"1")/1000000,"")</f>
        <v>20.801938170000003</v>
      </c>
      <c r="P760" s="12">
        <f>IFERROR([1]!EM_S_STM07_IS(F760,"61",$P$1,"1")/1000000,"")</f>
        <v>-125.00419574</v>
      </c>
      <c r="Q760" s="12">
        <f>IFERROR([1]!EM_S_STM07_IS(F760,"61",$Q$1,"1")/1000000,"")</f>
        <v>8.064622</v>
      </c>
      <c r="R760" s="12">
        <f>IFERROR([1]!EM_S_STM07_IS(F760,"61",$R$1,"1")/1000000,"")</f>
        <v>-327.06565494</v>
      </c>
      <c r="S760" s="12">
        <f>IFERROR([1]!EM_S_STM07_IS(F760,"61",$S$1,"1")/1000000,"")</f>
        <v>-1098.0700597499999</v>
      </c>
      <c r="T760" s="20">
        <f t="shared" si="206"/>
        <v>0.35328021508208129</v>
      </c>
      <c r="U760" s="20">
        <f t="shared" si="207"/>
        <v>-3.0773573283360154</v>
      </c>
      <c r="V760" s="14">
        <f t="shared" si="208"/>
        <v>0.14023307925407311</v>
      </c>
      <c r="W760" s="14">
        <f t="shared" si="209"/>
        <v>0.18598178062903678</v>
      </c>
      <c r="X760" s="14">
        <f t="shared" si="210"/>
        <v>0.43380560829649412</v>
      </c>
      <c r="Y760" s="14">
        <f t="shared" si="211"/>
        <v>0.90439598725775716</v>
      </c>
      <c r="Z760" s="15">
        <f t="shared" si="212"/>
        <v>0.22919129645874811</v>
      </c>
      <c r="AA760" s="14">
        <f t="shared" si="213"/>
        <v>-0.26712520953399782</v>
      </c>
      <c r="AB760" s="14">
        <f t="shared" si="214"/>
        <v>-7.0092571527915455</v>
      </c>
      <c r="AC760" s="14">
        <f t="shared" si="215"/>
        <v>1.0645148105010318</v>
      </c>
      <c r="AD760" s="14">
        <f t="shared" si="216"/>
        <v>-41.555608798527693</v>
      </c>
      <c r="AE760" s="14">
        <f t="shared" si="217"/>
        <v>-2.3573383299797719</v>
      </c>
      <c r="AF760" s="18">
        <f t="shared" si="218"/>
        <v>1</v>
      </c>
      <c r="AG760" s="18" t="str">
        <f t="shared" si="219"/>
        <v/>
      </c>
      <c r="AH760" s="18" t="str">
        <f t="shared" si="220"/>
        <v/>
      </c>
      <c r="AI760" s="19">
        <f t="shared" si="221"/>
        <v>1</v>
      </c>
      <c r="AJ760" s="19" t="str">
        <f t="shared" si="222"/>
        <v/>
      </c>
      <c r="AK760" s="19" t="str">
        <f t="shared" si="223"/>
        <v/>
      </c>
    </row>
    <row r="761" spans="2:37" x14ac:dyDescent="0.15">
      <c r="B761" s="51" t="str">
        <f>IFERROR(IF(AND(AF761=1,AI761=1),MAX($B$5:B760)+1,""),"")</f>
        <v/>
      </c>
      <c r="C761" s="51" t="str">
        <f>IFERROR(IF(AND(AG761=1,AJ761=1),MAX($C$5:C760)+1,""),"")</f>
        <v/>
      </c>
      <c r="D761" s="51" t="str">
        <f>IFERROR(IF(AND(AH761=1,AK761=1),MAX($D$5:D760)+1,""),"")</f>
        <v/>
      </c>
      <c r="F761" s="5" t="s">
        <v>1619</v>
      </c>
      <c r="G761" s="5" t="s">
        <v>1620</v>
      </c>
      <c r="H761" s="12">
        <f>IFERROR([1]!EM_S_STM07_IS(F761,"9",$H$1,"1")/1000000,"")</f>
        <v>1060.3638887899999</v>
      </c>
      <c r="I761" s="12">
        <f>IFERROR([1]!EM_S_STM07_IS(F761,"9",$I$1,"1")/1000000,"")</f>
        <v>1136.68549048</v>
      </c>
      <c r="J761" s="12">
        <f>IFERROR([1]!EM_S_STM07_IS(F761,"9",$J$1,"1")/1000000,"")</f>
        <v>1146.8650294900001</v>
      </c>
      <c r="K761" s="12">
        <f>IFERROR([1]!EM_S_STM07_IS(F761,"9",$K$1,"1")/1000000,"")</f>
        <v>1089.65184826</v>
      </c>
      <c r="L761" s="12">
        <f>IFERROR([1]!EM_S_STM07_IS(F761,"9",$L$1,"1")/1000000,"")</f>
        <v>1184.8580851900001</v>
      </c>
      <c r="M761" s="13">
        <f>IFERROR([1]!EM_S_STM07_IS(F761,"9",$M$1,"1")/1000000,"")</f>
        <v>1082.3398943499999</v>
      </c>
      <c r="N761" s="12">
        <f>IFERROR([1]!EM_S_STM07_IS(F761,"61",$N$1,"1")/1000000,"")</f>
        <v>95.00322718000001</v>
      </c>
      <c r="O761" s="12">
        <f>IFERROR([1]!EM_S_STM07_IS(F761,"61",$O$1,"1")/1000000,"")</f>
        <v>61.694597259999995</v>
      </c>
      <c r="P761" s="12">
        <f>IFERROR([1]!EM_S_STM07_IS(F761,"61",$P$1,"1")/1000000,"")</f>
        <v>24.796463039999999</v>
      </c>
      <c r="Q761" s="12">
        <f>IFERROR([1]!EM_S_STM07_IS(F761,"61",$Q$1,"1")/1000000,"")</f>
        <v>30.008163339999999</v>
      </c>
      <c r="R761" s="12">
        <f>IFERROR([1]!EM_S_STM07_IS(F761,"61",$R$1,"1")/1000000,"")</f>
        <v>-122.22306623999999</v>
      </c>
      <c r="S761" s="12">
        <f>IFERROR([1]!EM_S_STM07_IS(F761,"61",$S$1,"1")/1000000,"")</f>
        <v>28.26805959</v>
      </c>
      <c r="T761" s="20">
        <f t="shared" si="206"/>
        <v>4.1110524530718617E-3</v>
      </c>
      <c r="U761" s="20">
        <f t="shared" si="207"/>
        <v>-0.21528577031454144</v>
      </c>
      <c r="V761" s="14">
        <f t="shared" si="208"/>
        <v>7.1976802017552688E-2</v>
      </c>
      <c r="W761" s="14">
        <f t="shared" si="209"/>
        <v>8.9554578599410802E-3</v>
      </c>
      <c r="X761" s="14">
        <f t="shared" si="210"/>
        <v>-4.9886586266774828E-2</v>
      </c>
      <c r="Y761" s="14">
        <f t="shared" si="211"/>
        <v>8.7373078916930511E-2</v>
      </c>
      <c r="Z761" s="15">
        <f t="shared" si="212"/>
        <v>-8.6523603224229778E-2</v>
      </c>
      <c r="AA761" s="14">
        <f t="shared" si="213"/>
        <v>-0.35060524688167771</v>
      </c>
      <c r="AB761" s="14">
        <f t="shared" si="214"/>
        <v>-0.59807723623674725</v>
      </c>
      <c r="AC761" s="14">
        <f t="shared" si="215"/>
        <v>0.21017918126439378</v>
      </c>
      <c r="AD761" s="14">
        <f t="shared" si="216"/>
        <v>-5.0729939001991582</v>
      </c>
      <c r="AE761" s="14">
        <f t="shared" si="217"/>
        <v>1.231282526773565</v>
      </c>
      <c r="AF761" s="18" t="str">
        <f t="shared" si="218"/>
        <v/>
      </c>
      <c r="AG761" s="18" t="str">
        <f t="shared" si="219"/>
        <v/>
      </c>
      <c r="AH761" s="18" t="str">
        <f t="shared" si="220"/>
        <v/>
      </c>
      <c r="AI761" s="19" t="str">
        <f t="shared" si="221"/>
        <v/>
      </c>
      <c r="AJ761" s="19" t="str">
        <f t="shared" si="222"/>
        <v/>
      </c>
      <c r="AK761" s="19" t="str">
        <f t="shared" si="223"/>
        <v/>
      </c>
    </row>
    <row r="762" spans="2:37" x14ac:dyDescent="0.15">
      <c r="B762" s="51" t="str">
        <f>IFERROR(IF(AND(AF762=1,AI762=1),MAX($B$5:B761)+1,""),"")</f>
        <v/>
      </c>
      <c r="C762" s="51" t="str">
        <f>IFERROR(IF(AND(AG762=1,AJ762=1),MAX($C$5:C761)+1,""),"")</f>
        <v/>
      </c>
      <c r="D762" s="51" t="str">
        <f>IFERROR(IF(AND(AH762=1,AK762=1),MAX($D$5:D761)+1,""),"")</f>
        <v/>
      </c>
      <c r="F762" s="5" t="s">
        <v>1621</v>
      </c>
      <c r="G762" s="5" t="s">
        <v>1622</v>
      </c>
      <c r="H762" s="12">
        <f>IFERROR([1]!EM_S_STM07_IS(F762,"9",$H$1,"1")/1000000,"")</f>
        <v>1143.06438607</v>
      </c>
      <c r="I762" s="12">
        <f>IFERROR([1]!EM_S_STM07_IS(F762,"9",$I$1,"1")/1000000,"")</f>
        <v>1348.1529259000001</v>
      </c>
      <c r="J762" s="12">
        <f>IFERROR([1]!EM_S_STM07_IS(F762,"9",$J$1,"1")/1000000,"")</f>
        <v>1569.3254001099999</v>
      </c>
      <c r="K762" s="12">
        <f>IFERROR([1]!EM_S_STM07_IS(F762,"9",$K$1,"1")/1000000,"")</f>
        <v>1844.3860777</v>
      </c>
      <c r="L762" s="12">
        <f>IFERROR([1]!EM_S_STM07_IS(F762,"9",$L$1,"1")/1000000,"")</f>
        <v>1758.15049028</v>
      </c>
      <c r="M762" s="13">
        <f>IFERROR([1]!EM_S_STM07_IS(F762,"9",$M$1,"1")/1000000,"")</f>
        <v>1642.1250540000001</v>
      </c>
      <c r="N762" s="12">
        <f>IFERROR([1]!EM_S_STM07_IS(F762,"61",$N$1,"1")/1000000,"")</f>
        <v>100.30094403</v>
      </c>
      <c r="O762" s="12">
        <f>IFERROR([1]!EM_S_STM07_IS(F762,"61",$O$1,"1")/1000000,"")</f>
        <v>99.444822689999995</v>
      </c>
      <c r="P762" s="12">
        <f>IFERROR([1]!EM_S_STM07_IS(F762,"61",$P$1,"1")/1000000,"")</f>
        <v>55.83353906</v>
      </c>
      <c r="Q762" s="12">
        <f>IFERROR([1]!EM_S_STM07_IS(F762,"61",$Q$1,"1")/1000000,"")</f>
        <v>34.021531100000004</v>
      </c>
      <c r="R762" s="12">
        <f>IFERROR([1]!EM_S_STM07_IS(F762,"61",$R$1,"1")/1000000,"")</f>
        <v>35.951213520000003</v>
      </c>
      <c r="S762" s="12">
        <f>IFERROR([1]!EM_S_STM07_IS(F762,"61",$S$1,"1")/1000000,"")</f>
        <v>22.53456697</v>
      </c>
      <c r="T762" s="20">
        <f t="shared" si="206"/>
        <v>7.5145166147087439E-2</v>
      </c>
      <c r="U762" s="20">
        <f t="shared" si="207"/>
        <v>-0.25816240422016534</v>
      </c>
      <c r="V762" s="14">
        <f t="shared" si="208"/>
        <v>0.17941993673262846</v>
      </c>
      <c r="W762" s="14">
        <f t="shared" si="209"/>
        <v>0.16405592419150034</v>
      </c>
      <c r="X762" s="14">
        <f t="shared" si="210"/>
        <v>0.17527319545756415</v>
      </c>
      <c r="Y762" s="14">
        <f t="shared" si="211"/>
        <v>-4.6755713710189217E-2</v>
      </c>
      <c r="Z762" s="15">
        <f t="shared" si="212"/>
        <v>-6.5992892486422983E-2</v>
      </c>
      <c r="AA762" s="14">
        <f t="shared" si="213"/>
        <v>-8.535526243341595E-3</v>
      </c>
      <c r="AB762" s="14">
        <f t="shared" si="214"/>
        <v>-0.43854755280674329</v>
      </c>
      <c r="AC762" s="14">
        <f t="shared" si="215"/>
        <v>-0.39066138968121494</v>
      </c>
      <c r="AD762" s="14">
        <f t="shared" si="216"/>
        <v>5.6719446703561167E-2</v>
      </c>
      <c r="AE762" s="14">
        <f t="shared" si="217"/>
        <v>-0.37319036650977566</v>
      </c>
      <c r="AF762" s="18" t="str">
        <f t="shared" si="218"/>
        <v/>
      </c>
      <c r="AG762" s="18" t="str">
        <f t="shared" si="219"/>
        <v/>
      </c>
      <c r="AH762" s="18" t="str">
        <f t="shared" si="220"/>
        <v/>
      </c>
      <c r="AI762" s="19" t="str">
        <f t="shared" si="221"/>
        <v/>
      </c>
      <c r="AJ762" s="19" t="str">
        <f t="shared" si="222"/>
        <v/>
      </c>
      <c r="AK762" s="19" t="str">
        <f t="shared" si="223"/>
        <v/>
      </c>
    </row>
    <row r="763" spans="2:37" x14ac:dyDescent="0.15">
      <c r="B763" s="51" t="str">
        <f>IFERROR(IF(AND(AF763=1,AI763=1),MAX($B$5:B762)+1,""),"")</f>
        <v/>
      </c>
      <c r="C763" s="51" t="str">
        <f>IFERROR(IF(AND(AG763=1,AJ763=1),MAX($C$5:C762)+1,""),"")</f>
        <v/>
      </c>
      <c r="D763" s="51" t="str">
        <f>IFERROR(IF(AND(AH763=1,AK763=1),MAX($D$5:D762)+1,""),"")</f>
        <v/>
      </c>
      <c r="F763" s="5" t="s">
        <v>1623</v>
      </c>
      <c r="G763" s="5" t="s">
        <v>1624</v>
      </c>
      <c r="H763" s="12">
        <f>IFERROR([1]!EM_S_STM07_IS(F763,"9",$H$1,"1")/1000000,"")</f>
        <v>903.06935291999991</v>
      </c>
      <c r="I763" s="12">
        <f>IFERROR([1]!EM_S_STM07_IS(F763,"9",$I$1,"1")/1000000,"")</f>
        <v>1056.78212738</v>
      </c>
      <c r="J763" s="12">
        <f>IFERROR([1]!EM_S_STM07_IS(F763,"9",$J$1,"1")/1000000,"")</f>
        <v>1291.1649104000001</v>
      </c>
      <c r="K763" s="12">
        <f>IFERROR([1]!EM_S_STM07_IS(F763,"9",$K$1,"1")/1000000,"")</f>
        <v>1553.0106300499999</v>
      </c>
      <c r="L763" s="12">
        <f>IFERROR([1]!EM_S_STM07_IS(F763,"9",$L$1,"1")/1000000,"")</f>
        <v>2429.6731665399998</v>
      </c>
      <c r="M763" s="13">
        <f>IFERROR([1]!EM_S_STM07_IS(F763,"9",$M$1,"1")/1000000,"")</f>
        <v>2589.1708460599998</v>
      </c>
      <c r="N763" s="12">
        <f>IFERROR([1]!EM_S_STM07_IS(F763,"61",$N$1,"1")/1000000,"")</f>
        <v>130.94768031999999</v>
      </c>
      <c r="O763" s="12">
        <f>IFERROR([1]!EM_S_STM07_IS(F763,"61",$O$1,"1")/1000000,"")</f>
        <v>132.19043345</v>
      </c>
      <c r="P763" s="12">
        <f>IFERROR([1]!EM_S_STM07_IS(F763,"61",$P$1,"1")/1000000,"")</f>
        <v>181.38419609000002</v>
      </c>
      <c r="Q763" s="12">
        <f>IFERROR([1]!EM_S_STM07_IS(F763,"61",$Q$1,"1")/1000000,"")</f>
        <v>230.83324467</v>
      </c>
      <c r="R763" s="12">
        <f>IFERROR([1]!EM_S_STM07_IS(F763,"61",$R$1,"1")/1000000,"")</f>
        <v>428.01288472000005</v>
      </c>
      <c r="S763" s="12">
        <f>IFERROR([1]!EM_S_STM07_IS(F763,"61",$S$1,"1")/1000000,"")</f>
        <v>489.03997591000001</v>
      </c>
      <c r="T763" s="20">
        <f t="shared" si="206"/>
        <v>0.23449097942011776</v>
      </c>
      <c r="U763" s="20">
        <f t="shared" si="207"/>
        <v>0.30151539752419243</v>
      </c>
      <c r="V763" s="14">
        <f t="shared" si="208"/>
        <v>0.17021148371715039</v>
      </c>
      <c r="W763" s="14">
        <f t="shared" si="209"/>
        <v>0.22178912469033474</v>
      </c>
      <c r="X763" s="14">
        <f t="shared" si="210"/>
        <v>0.20279804503739235</v>
      </c>
      <c r="Y763" s="14">
        <f t="shared" si="211"/>
        <v>0.56449229614209095</v>
      </c>
      <c r="Z763" s="15">
        <f t="shared" si="212"/>
        <v>6.5645734461945868E-2</v>
      </c>
      <c r="AA763" s="14">
        <f t="shared" si="213"/>
        <v>9.4904554778142344E-3</v>
      </c>
      <c r="AB763" s="14">
        <f t="shared" si="214"/>
        <v>0.37214313741249039</v>
      </c>
      <c r="AC763" s="14">
        <f t="shared" si="215"/>
        <v>0.27262049090243856</v>
      </c>
      <c r="AD763" s="14">
        <f t="shared" si="216"/>
        <v>0.85420815503368563</v>
      </c>
      <c r="AE763" s="14">
        <f t="shared" si="217"/>
        <v>0.14258236928994095</v>
      </c>
      <c r="AF763" s="18">
        <f t="shared" si="218"/>
        <v>1</v>
      </c>
      <c r="AG763" s="18">
        <f t="shared" si="219"/>
        <v>1</v>
      </c>
      <c r="AH763" s="18">
        <f t="shared" si="220"/>
        <v>1</v>
      </c>
      <c r="AI763" s="19" t="str">
        <f t="shared" si="221"/>
        <v/>
      </c>
      <c r="AJ763" s="19" t="str">
        <f t="shared" si="222"/>
        <v/>
      </c>
      <c r="AK763" s="19" t="str">
        <f t="shared" si="223"/>
        <v/>
      </c>
    </row>
    <row r="764" spans="2:37" x14ac:dyDescent="0.15">
      <c r="B764" s="51" t="str">
        <f>IFERROR(IF(AND(AF764=1,AI764=1),MAX($B$5:B763)+1,""),"")</f>
        <v/>
      </c>
      <c r="C764" s="51" t="str">
        <f>IFERROR(IF(AND(AG764=1,AJ764=1),MAX($C$5:C763)+1,""),"")</f>
        <v/>
      </c>
      <c r="D764" s="51" t="str">
        <f>IFERROR(IF(AND(AH764=1,AK764=1),MAX($D$5:D763)+1,""),"")</f>
        <v/>
      </c>
      <c r="F764" s="5" t="s">
        <v>1625</v>
      </c>
      <c r="G764" s="5" t="s">
        <v>1626</v>
      </c>
      <c r="H764" s="12">
        <f>IFERROR([1]!EM_S_STM07_IS(F764,"9",$H$1,"1")/1000000,"")</f>
        <v>1818.8146201400002</v>
      </c>
      <c r="I764" s="12">
        <f>IFERROR([1]!EM_S_STM07_IS(F764,"9",$I$1,"1")/1000000,"")</f>
        <v>2382.43478848</v>
      </c>
      <c r="J764" s="12">
        <f>IFERROR([1]!EM_S_STM07_IS(F764,"9",$J$1,"1")/1000000,"")</f>
        <v>2724.95386121</v>
      </c>
      <c r="K764" s="12">
        <f>IFERROR([1]!EM_S_STM07_IS(F764,"9",$K$1,"1")/1000000,"")</f>
        <v>2524.2094164</v>
      </c>
      <c r="L764" s="12">
        <f>IFERROR([1]!EM_S_STM07_IS(F764,"9",$L$1,"1")/1000000,"")</f>
        <v>2761.4005735100004</v>
      </c>
      <c r="M764" s="13">
        <f>IFERROR([1]!EM_S_STM07_IS(F764,"9",$M$1,"1")/1000000,"")</f>
        <v>2915.63389198</v>
      </c>
      <c r="N764" s="12">
        <f>IFERROR([1]!EM_S_STM07_IS(F764,"61",$N$1,"1")/1000000,"")</f>
        <v>209.70531555000002</v>
      </c>
      <c r="O764" s="12">
        <f>IFERROR([1]!EM_S_STM07_IS(F764,"61",$O$1,"1")/1000000,"")</f>
        <v>374.01013819000002</v>
      </c>
      <c r="P764" s="12">
        <f>IFERROR([1]!EM_S_STM07_IS(F764,"61",$P$1,"1")/1000000,"")</f>
        <v>382.08676675999999</v>
      </c>
      <c r="Q764" s="12">
        <f>IFERROR([1]!EM_S_STM07_IS(F764,"61",$Q$1,"1")/1000000,"")</f>
        <v>332.15465215</v>
      </c>
      <c r="R764" s="12">
        <f>IFERROR([1]!EM_S_STM07_IS(F764,"61",$R$1,"1")/1000000,"")</f>
        <v>398.08977007999999</v>
      </c>
      <c r="S764" s="12">
        <f>IFERROR([1]!EM_S_STM07_IS(F764,"61",$S$1,"1")/1000000,"")</f>
        <v>410.08831857000001</v>
      </c>
      <c r="T764" s="20">
        <f t="shared" si="206"/>
        <v>9.8977777659811528E-2</v>
      </c>
      <c r="U764" s="20">
        <f t="shared" si="207"/>
        <v>0.14354587569361255</v>
      </c>
      <c r="V764" s="14">
        <f t="shared" si="208"/>
        <v>0.30988324049023536</v>
      </c>
      <c r="W764" s="14">
        <f t="shared" si="209"/>
        <v>0.14376849867463873</v>
      </c>
      <c r="X764" s="14">
        <f t="shared" si="210"/>
        <v>-7.3668933506588111E-2</v>
      </c>
      <c r="Y764" s="14">
        <f t="shared" si="211"/>
        <v>9.3966513067002128E-2</v>
      </c>
      <c r="Z764" s="15">
        <f t="shared" si="212"/>
        <v>5.58532941397758E-2</v>
      </c>
      <c r="AA764" s="14">
        <f t="shared" si="213"/>
        <v>0.78350337572070183</v>
      </c>
      <c r="AB764" s="14">
        <f t="shared" si="214"/>
        <v>2.1594678179276999E-2</v>
      </c>
      <c r="AC764" s="14">
        <f t="shared" si="215"/>
        <v>-0.13068265889816547</v>
      </c>
      <c r="AD764" s="14">
        <f t="shared" si="216"/>
        <v>0.19850728419189473</v>
      </c>
      <c r="AE764" s="14">
        <f t="shared" si="217"/>
        <v>3.0140308522845976E-2</v>
      </c>
      <c r="AF764" s="18" t="str">
        <f t="shared" si="218"/>
        <v/>
      </c>
      <c r="AG764" s="18" t="str">
        <f t="shared" si="219"/>
        <v/>
      </c>
      <c r="AH764" s="18" t="str">
        <f t="shared" si="220"/>
        <v/>
      </c>
      <c r="AI764" s="19" t="str">
        <f t="shared" si="221"/>
        <v/>
      </c>
      <c r="AJ764" s="19" t="str">
        <f t="shared" si="222"/>
        <v/>
      </c>
      <c r="AK764" s="19" t="str">
        <f t="shared" si="223"/>
        <v/>
      </c>
    </row>
    <row r="765" spans="2:37" x14ac:dyDescent="0.15">
      <c r="B765" s="51">
        <f>IFERROR(IF(AND(AF765=1,AI765=1),MAX($B$5:B764)+1,""),"")</f>
        <v>34</v>
      </c>
      <c r="C765" s="51">
        <f>IFERROR(IF(AND(AG765=1,AJ765=1),MAX($C$5:C764)+1,""),"")</f>
        <v>24</v>
      </c>
      <c r="D765" s="51">
        <f>IFERROR(IF(AND(AH765=1,AK765=1),MAX($D$5:D764)+1,""),"")</f>
        <v>9</v>
      </c>
      <c r="F765" s="5" t="s">
        <v>1627</v>
      </c>
      <c r="G765" s="5" t="s">
        <v>1628</v>
      </c>
      <c r="H765" s="12">
        <f>IFERROR([1]!EM_S_STM07_IS(F765,"9",$H$1,"1")/1000000,"")</f>
        <v>1297.76711699</v>
      </c>
      <c r="I765" s="12">
        <f>IFERROR([1]!EM_S_STM07_IS(F765,"9",$I$1,"1")/1000000,"")</f>
        <v>1474.8845262499999</v>
      </c>
      <c r="J765" s="12">
        <f>IFERROR([1]!EM_S_STM07_IS(F765,"9",$J$1,"1")/1000000,"")</f>
        <v>1828.88153332</v>
      </c>
      <c r="K765" s="12">
        <f>IFERROR([1]!EM_S_STM07_IS(F765,"9",$K$1,"1")/1000000,"")</f>
        <v>2327.4835056500001</v>
      </c>
      <c r="L765" s="12">
        <f>IFERROR([1]!EM_S_STM07_IS(F765,"9",$L$1,"1")/1000000,"")</f>
        <v>2882.6446043400001</v>
      </c>
      <c r="M765" s="13">
        <f>IFERROR([1]!EM_S_STM07_IS(F765,"9",$M$1,"1")/1000000,"")</f>
        <v>3477.69286818</v>
      </c>
      <c r="N765" s="12">
        <f>IFERROR([1]!EM_S_STM07_IS(F765,"61",$N$1,"1")/1000000,"")</f>
        <v>355.31429487999998</v>
      </c>
      <c r="O765" s="12">
        <f>IFERROR([1]!EM_S_STM07_IS(F765,"61",$O$1,"1")/1000000,"")</f>
        <v>405.24937679000004</v>
      </c>
      <c r="P765" s="12">
        <f>IFERROR([1]!EM_S_STM07_IS(F765,"61",$P$1,"1")/1000000,"")</f>
        <v>635.16752373999998</v>
      </c>
      <c r="Q765" s="12">
        <f>IFERROR([1]!EM_S_STM07_IS(F765,"61",$Q$1,"1")/1000000,"")</f>
        <v>830.41658174999998</v>
      </c>
      <c r="R765" s="12">
        <f>IFERROR([1]!EM_S_STM07_IS(F765,"61",$R$1,"1")/1000000,"")</f>
        <v>1042.2970828</v>
      </c>
      <c r="S765" s="12">
        <f>IFERROR([1]!EM_S_STM07_IS(F765,"61",$S$1,"1")/1000000,"")</f>
        <v>1265.92002579</v>
      </c>
      <c r="T765" s="20">
        <f t="shared" si="206"/>
        <v>0.21792036323289277</v>
      </c>
      <c r="U765" s="20">
        <f t="shared" si="207"/>
        <v>0.28931405789941578</v>
      </c>
      <c r="V765" s="14">
        <f t="shared" si="208"/>
        <v>0.13647857688889548</v>
      </c>
      <c r="W765" s="14">
        <f t="shared" si="209"/>
        <v>0.24001676115625337</v>
      </c>
      <c r="X765" s="14">
        <f t="shared" si="210"/>
        <v>0.27262671925221932</v>
      </c>
      <c r="Y765" s="14">
        <f t="shared" si="211"/>
        <v>0.23852418173634243</v>
      </c>
      <c r="Z765" s="15">
        <f t="shared" si="212"/>
        <v>0.20642442809082945</v>
      </c>
      <c r="AA765" s="14">
        <f t="shared" si="213"/>
        <v>0.14053777917059207</v>
      </c>
      <c r="AB765" s="14">
        <f t="shared" si="214"/>
        <v>0.56734978538694547</v>
      </c>
      <c r="AC765" s="14">
        <f t="shared" si="215"/>
        <v>0.30739773479023685</v>
      </c>
      <c r="AD765" s="14">
        <f t="shared" si="216"/>
        <v>0.25514965103838383</v>
      </c>
      <c r="AE765" s="14">
        <f t="shared" si="217"/>
        <v>0.21454818082121563</v>
      </c>
      <c r="AF765" s="18">
        <f t="shared" si="218"/>
        <v>1</v>
      </c>
      <c r="AG765" s="18">
        <f t="shared" si="219"/>
        <v>1</v>
      </c>
      <c r="AH765" s="18">
        <f t="shared" si="220"/>
        <v>1</v>
      </c>
      <c r="AI765" s="19">
        <f t="shared" si="221"/>
        <v>1</v>
      </c>
      <c r="AJ765" s="19">
        <f t="shared" si="222"/>
        <v>1</v>
      </c>
      <c r="AK765" s="19">
        <f t="shared" si="223"/>
        <v>1</v>
      </c>
    </row>
    <row r="766" spans="2:37" x14ac:dyDescent="0.15">
      <c r="B766" s="51" t="str">
        <f>IFERROR(IF(AND(AF766=1,AI766=1),MAX($B$5:B765)+1,""),"")</f>
        <v/>
      </c>
      <c r="C766" s="51" t="str">
        <f>IFERROR(IF(AND(AG766=1,AJ766=1),MAX($C$5:C765)+1,""),"")</f>
        <v/>
      </c>
      <c r="D766" s="51" t="str">
        <f>IFERROR(IF(AND(AH766=1,AK766=1),MAX($D$5:D765)+1,""),"")</f>
        <v/>
      </c>
      <c r="F766" s="5" t="s">
        <v>1629</v>
      </c>
      <c r="G766" s="5" t="s">
        <v>1630</v>
      </c>
      <c r="H766" s="12">
        <f>IFERROR([1]!EM_S_STM07_IS(F766,"9",$H$1,"1")/1000000,"")</f>
        <v>2583.2350602900001</v>
      </c>
      <c r="I766" s="12">
        <f>IFERROR([1]!EM_S_STM07_IS(F766,"9",$I$1,"1")/1000000,"")</f>
        <v>2549.3123468000003</v>
      </c>
      <c r="J766" s="12">
        <f>IFERROR([1]!EM_S_STM07_IS(F766,"9",$J$1,"1")/1000000,"")</f>
        <v>2216.8066325300001</v>
      </c>
      <c r="K766" s="12">
        <f>IFERROR([1]!EM_S_STM07_IS(F766,"9",$K$1,"1")/1000000,"")</f>
        <v>2627.1844612199998</v>
      </c>
      <c r="L766" s="12">
        <f>IFERROR([1]!EM_S_STM07_IS(F766,"9",$L$1,"1")/1000000,"")</f>
        <v>2359.6448996700001</v>
      </c>
      <c r="M766" s="13">
        <f>IFERROR([1]!EM_S_STM07_IS(F766,"9",$M$1,"1")/1000000,"")</f>
        <v>3079.0188332399998</v>
      </c>
      <c r="N766" s="12">
        <f>IFERROR([1]!EM_S_STM07_IS(F766,"61",$N$1,"1")/1000000,"")</f>
        <v>66.790784909999999</v>
      </c>
      <c r="O766" s="12">
        <f>IFERROR([1]!EM_S_STM07_IS(F766,"61",$O$1,"1")/1000000,"")</f>
        <v>21.494641780000002</v>
      </c>
      <c r="P766" s="12">
        <f>IFERROR([1]!EM_S_STM07_IS(F766,"61",$P$1,"1")/1000000,"")</f>
        <v>5.5808305199999992</v>
      </c>
      <c r="Q766" s="12">
        <f>IFERROR([1]!EM_S_STM07_IS(F766,"61",$Q$1,"1")/1000000,"")</f>
        <v>3.5774673699999999</v>
      </c>
      <c r="R766" s="12">
        <f>IFERROR([1]!EM_S_STM07_IS(F766,"61",$R$1,"1")/1000000,"")</f>
        <v>-56.003141240000005</v>
      </c>
      <c r="S766" s="12">
        <f>IFERROR([1]!EM_S_STM07_IS(F766,"61",$S$1,"1")/1000000,"")</f>
        <v>6.3661006500000008</v>
      </c>
      <c r="T766" s="20">
        <f t="shared" si="206"/>
        <v>3.573745982093901E-2</v>
      </c>
      <c r="U766" s="20">
        <f t="shared" si="207"/>
        <v>-0.37506997546467846</v>
      </c>
      <c r="V766" s="14">
        <f t="shared" si="208"/>
        <v>-1.3131872515771564E-2</v>
      </c>
      <c r="W766" s="14">
        <f t="shared" si="209"/>
        <v>-0.1304295704241086</v>
      </c>
      <c r="X766" s="14">
        <f t="shared" si="210"/>
        <v>0.18512116603586803</v>
      </c>
      <c r="Y766" s="14">
        <f t="shared" si="211"/>
        <v>-0.10183508828525915</v>
      </c>
      <c r="Z766" s="15">
        <f t="shared" si="212"/>
        <v>0.30486533531829524</v>
      </c>
      <c r="AA766" s="14">
        <f t="shared" si="213"/>
        <v>-0.67817953017075872</v>
      </c>
      <c r="AB766" s="14">
        <f t="shared" si="214"/>
        <v>-0.74036178052556512</v>
      </c>
      <c r="AC766" s="14">
        <f t="shared" si="215"/>
        <v>-0.35897222515906102</v>
      </c>
      <c r="AD766" s="14">
        <f t="shared" si="216"/>
        <v>-16.654410075024668</v>
      </c>
      <c r="AE766" s="14">
        <f t="shared" si="217"/>
        <v>1.1136739923697894</v>
      </c>
      <c r="AF766" s="18" t="str">
        <f t="shared" si="218"/>
        <v/>
      </c>
      <c r="AG766" s="18" t="str">
        <f t="shared" si="219"/>
        <v/>
      </c>
      <c r="AH766" s="18" t="str">
        <f t="shared" si="220"/>
        <v/>
      </c>
      <c r="AI766" s="19" t="str">
        <f t="shared" si="221"/>
        <v/>
      </c>
      <c r="AJ766" s="19" t="str">
        <f t="shared" si="222"/>
        <v/>
      </c>
      <c r="AK766" s="19" t="str">
        <f t="shared" si="223"/>
        <v/>
      </c>
    </row>
    <row r="767" spans="2:37" x14ac:dyDescent="0.15">
      <c r="B767" s="51" t="str">
        <f>IFERROR(IF(AND(AF767=1,AI767=1),MAX($B$5:B766)+1,""),"")</f>
        <v/>
      </c>
      <c r="C767" s="51" t="str">
        <f>IFERROR(IF(AND(AG767=1,AJ767=1),MAX($C$5:C766)+1,""),"")</f>
        <v/>
      </c>
      <c r="D767" s="51" t="str">
        <f>IFERROR(IF(AND(AH767=1,AK767=1),MAX($D$5:D766)+1,""),"")</f>
        <v/>
      </c>
      <c r="F767" s="5" t="s">
        <v>1631</v>
      </c>
      <c r="G767" s="5" t="s">
        <v>1632</v>
      </c>
      <c r="H767" s="12">
        <f>IFERROR([1]!EM_S_STM07_IS(F767,"9",$H$1,"1")/1000000,"")</f>
        <v>250.28711756000001</v>
      </c>
      <c r="I767" s="12">
        <f>IFERROR([1]!EM_S_STM07_IS(F767,"9",$I$1,"1")/1000000,"")</f>
        <v>344.95521437000002</v>
      </c>
      <c r="J767" s="12">
        <f>IFERROR([1]!EM_S_STM07_IS(F767,"9",$J$1,"1")/1000000,"")</f>
        <v>293.99005176999998</v>
      </c>
      <c r="K767" s="12">
        <f>IFERROR([1]!EM_S_STM07_IS(F767,"9",$K$1,"1")/1000000,"")</f>
        <v>387.55367558999995</v>
      </c>
      <c r="L767" s="12">
        <f>IFERROR([1]!EM_S_STM07_IS(F767,"9",$L$1,"1")/1000000,"")</f>
        <v>525.62375729999997</v>
      </c>
      <c r="M767" s="13">
        <f>IFERROR([1]!EM_S_STM07_IS(F767,"9",$M$1,"1")/1000000,"")</f>
        <v>566.02691458000004</v>
      </c>
      <c r="N767" s="12">
        <f>IFERROR([1]!EM_S_STM07_IS(F767,"61",$N$1,"1")/1000000,"")</f>
        <v>85.718282450000004</v>
      </c>
      <c r="O767" s="12">
        <f>IFERROR([1]!EM_S_STM07_IS(F767,"61",$O$1,"1")/1000000,"")</f>
        <v>95.570043389999995</v>
      </c>
      <c r="P767" s="12">
        <f>IFERROR([1]!EM_S_STM07_IS(F767,"61",$P$1,"1")/1000000,"")</f>
        <v>18.13654794</v>
      </c>
      <c r="Q767" s="12">
        <f>IFERROR([1]!EM_S_STM07_IS(F767,"61",$Q$1,"1")/1000000,"")</f>
        <v>70.399232049999995</v>
      </c>
      <c r="R767" s="12">
        <f>IFERROR([1]!EM_S_STM07_IS(F767,"61",$R$1,"1")/1000000,"")</f>
        <v>99.007810669999998</v>
      </c>
      <c r="S767" s="12">
        <f>IFERROR([1]!EM_S_STM07_IS(F767,"61",$S$1,"1")/1000000,"")</f>
        <v>74.923796859999996</v>
      </c>
      <c r="T767" s="20">
        <f t="shared" si="206"/>
        <v>0.17727986709638044</v>
      </c>
      <c r="U767" s="20">
        <f t="shared" si="207"/>
        <v>-2.655983096243375E-2</v>
      </c>
      <c r="V767" s="14">
        <f t="shared" si="208"/>
        <v>0.3782379921623642</v>
      </c>
      <c r="W767" s="14">
        <f t="shared" si="209"/>
        <v>-0.1477442881768839</v>
      </c>
      <c r="X767" s="14">
        <f t="shared" si="210"/>
        <v>0.31825438737361933</v>
      </c>
      <c r="Y767" s="14">
        <f t="shared" si="211"/>
        <v>0.35626053991052031</v>
      </c>
      <c r="Z767" s="15">
        <f t="shared" si="212"/>
        <v>7.6867068352353712E-2</v>
      </c>
      <c r="AA767" s="14">
        <f t="shared" si="213"/>
        <v>0.11493185185723458</v>
      </c>
      <c r="AB767" s="14">
        <f t="shared" si="214"/>
        <v>-0.81022768959109082</v>
      </c>
      <c r="AC767" s="14">
        <f t="shared" si="215"/>
        <v>2.8816224720877064</v>
      </c>
      <c r="AD767" s="14">
        <f t="shared" si="216"/>
        <v>0.40637628830498024</v>
      </c>
      <c r="AE767" s="14">
        <f t="shared" si="217"/>
        <v>-0.24325367510926704</v>
      </c>
      <c r="AF767" s="18" t="str">
        <f t="shared" si="218"/>
        <v/>
      </c>
      <c r="AG767" s="18" t="str">
        <f t="shared" si="219"/>
        <v/>
      </c>
      <c r="AH767" s="18" t="str">
        <f t="shared" si="220"/>
        <v/>
      </c>
      <c r="AI767" s="19" t="str">
        <f t="shared" si="221"/>
        <v/>
      </c>
      <c r="AJ767" s="19" t="str">
        <f t="shared" si="222"/>
        <v/>
      </c>
      <c r="AK767" s="19" t="str">
        <f t="shared" si="223"/>
        <v/>
      </c>
    </row>
    <row r="768" spans="2:37" x14ac:dyDescent="0.15">
      <c r="B768" s="51" t="str">
        <f>IFERROR(IF(AND(AF768=1,AI768=1),MAX($B$5:B767)+1,""),"")</f>
        <v/>
      </c>
      <c r="C768" s="51" t="str">
        <f>IFERROR(IF(AND(AG768=1,AJ768=1),MAX($C$5:C767)+1,""),"")</f>
        <v/>
      </c>
      <c r="D768" s="51" t="str">
        <f>IFERROR(IF(AND(AH768=1,AK768=1),MAX($D$5:D767)+1,""),"")</f>
        <v/>
      </c>
      <c r="F768" s="5" t="s">
        <v>1633</v>
      </c>
      <c r="G768" s="5" t="s">
        <v>1634</v>
      </c>
      <c r="H768" s="12">
        <f>IFERROR([1]!EM_S_STM07_IS(F768,"9",$H$1,"1")/1000000,"")</f>
        <v>218.09568361000001</v>
      </c>
      <c r="I768" s="12">
        <f>IFERROR([1]!EM_S_STM07_IS(F768,"9",$I$1,"1")/1000000,"")</f>
        <v>298.08318727999995</v>
      </c>
      <c r="J768" s="12">
        <f>IFERROR([1]!EM_S_STM07_IS(F768,"9",$J$1,"1")/1000000,"")</f>
        <v>308.61429713000001</v>
      </c>
      <c r="K768" s="12">
        <f>IFERROR([1]!EM_S_STM07_IS(F768,"9",$K$1,"1")/1000000,"")</f>
        <v>367.08553859</v>
      </c>
      <c r="L768" s="12">
        <f>IFERROR([1]!EM_S_STM07_IS(F768,"9",$L$1,"1")/1000000,"")</f>
        <v>380.24781454999999</v>
      </c>
      <c r="M768" s="13">
        <f>IFERROR([1]!EM_S_STM07_IS(F768,"9",$M$1,"1")/1000000,"")</f>
        <v>319.42929663000001</v>
      </c>
      <c r="N768" s="12">
        <f>IFERROR([1]!EM_S_STM07_IS(F768,"61",$N$1,"1")/1000000,"")</f>
        <v>25.868932649999998</v>
      </c>
      <c r="O768" s="12">
        <f>IFERROR([1]!EM_S_STM07_IS(F768,"61",$O$1,"1")/1000000,"")</f>
        <v>36.366876120000001</v>
      </c>
      <c r="P768" s="12">
        <f>IFERROR([1]!EM_S_STM07_IS(F768,"61",$P$1,"1")/1000000,"")</f>
        <v>21.250575899999998</v>
      </c>
      <c r="Q768" s="12">
        <f>IFERROR([1]!EM_S_STM07_IS(F768,"61",$Q$1,"1")/1000000,"")</f>
        <v>-35.282941649999998</v>
      </c>
      <c r="R768" s="12">
        <f>IFERROR([1]!EM_S_STM07_IS(F768,"61",$R$1,"1")/1000000,"")</f>
        <v>5.2128243400000001</v>
      </c>
      <c r="S768" s="12">
        <f>IFERROR([1]!EM_S_STM07_IS(F768,"61",$S$1,"1")/1000000,"")</f>
        <v>-136.14881165</v>
      </c>
      <c r="T768" s="20">
        <f t="shared" si="206"/>
        <v>7.9308344995057123E-2</v>
      </c>
      <c r="U768" s="20">
        <f t="shared" si="207"/>
        <v>-2.3939495916456179</v>
      </c>
      <c r="V768" s="14">
        <f t="shared" si="208"/>
        <v>0.36675418030296308</v>
      </c>
      <c r="W768" s="14">
        <f t="shared" si="209"/>
        <v>3.5329432518808331E-2</v>
      </c>
      <c r="X768" s="14">
        <f t="shared" si="210"/>
        <v>0.18946381293336417</v>
      </c>
      <c r="Y768" s="14">
        <f t="shared" si="211"/>
        <v>3.5856154972917664E-2</v>
      </c>
      <c r="Z768" s="15">
        <f t="shared" si="212"/>
        <v>-0.15994442464311062</v>
      </c>
      <c r="AA768" s="14">
        <f t="shared" si="213"/>
        <v>0.40581277983264624</v>
      </c>
      <c r="AB768" s="14">
        <f t="shared" si="214"/>
        <v>-0.41566122341992356</v>
      </c>
      <c r="AC768" s="14">
        <f t="shared" si="215"/>
        <v>-2.6603287278440302</v>
      </c>
      <c r="AD768" s="14">
        <f t="shared" si="216"/>
        <v>1.1477434730842517</v>
      </c>
      <c r="AE768" s="14">
        <f t="shared" si="217"/>
        <v>-27.11805093934932</v>
      </c>
      <c r="AF768" s="18" t="str">
        <f t="shared" si="218"/>
        <v/>
      </c>
      <c r="AG768" s="18" t="str">
        <f t="shared" si="219"/>
        <v/>
      </c>
      <c r="AH768" s="18" t="str">
        <f t="shared" si="220"/>
        <v/>
      </c>
      <c r="AI768" s="19" t="str">
        <f t="shared" si="221"/>
        <v/>
      </c>
      <c r="AJ768" s="19" t="str">
        <f t="shared" si="222"/>
        <v/>
      </c>
      <c r="AK768" s="19" t="str">
        <f t="shared" si="223"/>
        <v/>
      </c>
    </row>
    <row r="769" spans="2:37" x14ac:dyDescent="0.15">
      <c r="B769" s="51" t="str">
        <f>IFERROR(IF(AND(AF769=1,AI769=1),MAX($B$5:B768)+1,""),"")</f>
        <v/>
      </c>
      <c r="C769" s="51" t="str">
        <f>IFERROR(IF(AND(AG769=1,AJ769=1),MAX($C$5:C768)+1,""),"")</f>
        <v/>
      </c>
      <c r="D769" s="51" t="str">
        <f>IFERROR(IF(AND(AH769=1,AK769=1),MAX($D$5:D768)+1,""),"")</f>
        <v/>
      </c>
      <c r="F769" s="5" t="s">
        <v>1635</v>
      </c>
      <c r="G769" s="5" t="s">
        <v>1636</v>
      </c>
      <c r="H769" s="12">
        <f>IFERROR([1]!EM_S_STM07_IS(F769,"9",$H$1,"1")/1000000,"")</f>
        <v>609.52661984000008</v>
      </c>
      <c r="I769" s="12">
        <f>IFERROR([1]!EM_S_STM07_IS(F769,"9",$I$1,"1")/1000000,"")</f>
        <v>862.13119541999993</v>
      </c>
      <c r="J769" s="12">
        <f>IFERROR([1]!EM_S_STM07_IS(F769,"9",$J$1,"1")/1000000,"")</f>
        <v>944.04589895000004</v>
      </c>
      <c r="K769" s="12">
        <f>IFERROR([1]!EM_S_STM07_IS(F769,"9",$K$1,"1")/1000000,"")</f>
        <v>905.19545902999994</v>
      </c>
      <c r="L769" s="12">
        <f>IFERROR([1]!EM_S_STM07_IS(F769,"9",$L$1,"1")/1000000,"")</f>
        <v>809.40892976999999</v>
      </c>
      <c r="M769" s="13">
        <f>IFERROR([1]!EM_S_STM07_IS(F769,"9",$M$1,"1")/1000000,"")</f>
        <v>872.70587547000002</v>
      </c>
      <c r="N769" s="12">
        <f>IFERROR([1]!EM_S_STM07_IS(F769,"61",$N$1,"1")/1000000,"")</f>
        <v>42.735587609999996</v>
      </c>
      <c r="O769" s="12">
        <f>IFERROR([1]!EM_S_STM07_IS(F769,"61",$O$1,"1")/1000000,"")</f>
        <v>72.702903489999997</v>
      </c>
      <c r="P769" s="12">
        <f>IFERROR([1]!EM_S_STM07_IS(F769,"61",$P$1,"1")/1000000,"")</f>
        <v>95.341859819999996</v>
      </c>
      <c r="Q769" s="12">
        <f>IFERROR([1]!EM_S_STM07_IS(F769,"61",$Q$1,"1")/1000000,"")</f>
        <v>87.486738750000001</v>
      </c>
      <c r="R769" s="12">
        <f>IFERROR([1]!EM_S_STM07_IS(F769,"61",$R$1,"1")/1000000,"")</f>
        <v>14.998539050000002</v>
      </c>
      <c r="S769" s="12">
        <f>IFERROR([1]!EM_S_STM07_IS(F769,"61",$S$1,"1")/1000000,"")</f>
        <v>66.348794929999997</v>
      </c>
      <c r="T769" s="20">
        <f t="shared" si="206"/>
        <v>7.4422376263987733E-2</v>
      </c>
      <c r="U769" s="20">
        <f t="shared" si="207"/>
        <v>9.1964882951406812E-2</v>
      </c>
      <c r="V769" s="14">
        <f t="shared" si="208"/>
        <v>0.41442747102055727</v>
      </c>
      <c r="W769" s="14">
        <f t="shared" si="209"/>
        <v>9.5014197334657574E-2</v>
      </c>
      <c r="X769" s="14">
        <f t="shared" si="210"/>
        <v>-4.1153126096104949E-2</v>
      </c>
      <c r="Y769" s="14">
        <f t="shared" si="211"/>
        <v>-0.10581861442681563</v>
      </c>
      <c r="Z769" s="15">
        <f t="shared" si="212"/>
        <v>7.8201442277127303E-2</v>
      </c>
      <c r="AA769" s="14">
        <f t="shared" si="213"/>
        <v>0.70122625090541035</v>
      </c>
      <c r="AB769" s="14">
        <f t="shared" si="214"/>
        <v>0.31138998916479177</v>
      </c>
      <c r="AC769" s="14">
        <f t="shared" si="215"/>
        <v>-8.2389006096902417E-2</v>
      </c>
      <c r="AD769" s="14">
        <f t="shared" si="216"/>
        <v>-0.82856214251099847</v>
      </c>
      <c r="AE769" s="14">
        <f t="shared" si="217"/>
        <v>3.423683847394456</v>
      </c>
      <c r="AF769" s="18" t="str">
        <f t="shared" si="218"/>
        <v/>
      </c>
      <c r="AG769" s="18" t="str">
        <f t="shared" si="219"/>
        <v/>
      </c>
      <c r="AH769" s="18" t="str">
        <f t="shared" si="220"/>
        <v/>
      </c>
      <c r="AI769" s="19" t="str">
        <f t="shared" si="221"/>
        <v/>
      </c>
      <c r="AJ769" s="19" t="str">
        <f t="shared" si="222"/>
        <v/>
      </c>
      <c r="AK769" s="19" t="str">
        <f t="shared" si="223"/>
        <v/>
      </c>
    </row>
    <row r="770" spans="2:37" x14ac:dyDescent="0.15">
      <c r="B770" s="51" t="str">
        <f>IFERROR(IF(AND(AF770=1,AI770=1),MAX($B$5:B769)+1,""),"")</f>
        <v/>
      </c>
      <c r="C770" s="51" t="str">
        <f>IFERROR(IF(AND(AG770=1,AJ770=1),MAX($C$5:C769)+1,""),"")</f>
        <v/>
      </c>
      <c r="D770" s="51" t="str">
        <f>IFERROR(IF(AND(AH770=1,AK770=1),MAX($D$5:D769)+1,""),"")</f>
        <v/>
      </c>
      <c r="F770" s="5" t="s">
        <v>1637</v>
      </c>
      <c r="G770" s="5" t="s">
        <v>1638</v>
      </c>
      <c r="H770" s="12">
        <f>IFERROR([1]!EM_S_STM07_IS(F770,"9",$H$1,"1")/1000000,"")</f>
        <v>2069.5169209700002</v>
      </c>
      <c r="I770" s="12">
        <f>IFERROR([1]!EM_S_STM07_IS(F770,"9",$I$1,"1")/1000000,"")</f>
        <v>3111.3475370100005</v>
      </c>
      <c r="J770" s="12">
        <f>IFERROR([1]!EM_S_STM07_IS(F770,"9",$J$1,"1")/1000000,"")</f>
        <v>4099.3000589100002</v>
      </c>
      <c r="K770" s="12">
        <f>IFERROR([1]!EM_S_STM07_IS(F770,"9",$K$1,"1")/1000000,"")</f>
        <v>4708.2277021</v>
      </c>
      <c r="L770" s="12">
        <f>IFERROR([1]!EM_S_STM07_IS(F770,"9",$L$1,"1")/1000000,"")</f>
        <v>6436.0598944100002</v>
      </c>
      <c r="M770" s="13">
        <f>IFERROR([1]!EM_S_STM07_IS(F770,"9",$M$1,"1")/1000000,"")</f>
        <v>6939.8252792200001</v>
      </c>
      <c r="N770" s="12">
        <f>IFERROR([1]!EM_S_STM07_IS(F770,"61",$N$1,"1")/1000000,"")</f>
        <v>278.08124608999998</v>
      </c>
      <c r="O770" s="12">
        <f>IFERROR([1]!EM_S_STM07_IS(F770,"61",$O$1,"1")/1000000,"")</f>
        <v>468.45484554000001</v>
      </c>
      <c r="P770" s="12">
        <f>IFERROR([1]!EM_S_STM07_IS(F770,"61",$P$1,"1")/1000000,"")</f>
        <v>2.6343937000000004</v>
      </c>
      <c r="Q770" s="12">
        <f>IFERROR([1]!EM_S_STM07_IS(F770,"61",$Q$1,"1")/1000000,"")</f>
        <v>-219.74945762999999</v>
      </c>
      <c r="R770" s="12">
        <f>IFERROR([1]!EM_S_STM07_IS(F770,"61",$R$1,"1")/1000000,"")</f>
        <v>76.178414860000004</v>
      </c>
      <c r="S770" s="12">
        <f>IFERROR([1]!EM_S_STM07_IS(F770,"61",$S$1,"1")/1000000,"")</f>
        <v>-387.78882820999996</v>
      </c>
      <c r="T770" s="20">
        <f t="shared" si="206"/>
        <v>0.27378435655607336</v>
      </c>
      <c r="U770" s="20">
        <f t="shared" si="207"/>
        <v>-2.0687711411124621</v>
      </c>
      <c r="V770" s="14">
        <f t="shared" si="208"/>
        <v>0.50341729776806332</v>
      </c>
      <c r="W770" s="14">
        <f t="shared" si="209"/>
        <v>0.31753203721157436</v>
      </c>
      <c r="X770" s="14">
        <f t="shared" si="210"/>
        <v>0.14854429645043185</v>
      </c>
      <c r="Y770" s="14">
        <f t="shared" si="211"/>
        <v>0.36698144219731327</v>
      </c>
      <c r="Z770" s="15">
        <f t="shared" si="212"/>
        <v>7.8272327025350114E-2</v>
      </c>
      <c r="AA770" s="14">
        <f t="shared" si="213"/>
        <v>0.68459704538430577</v>
      </c>
      <c r="AB770" s="14">
        <f t="shared" si="214"/>
        <v>-0.99437641914673069</v>
      </c>
      <c r="AC770" s="14">
        <f t="shared" si="215"/>
        <v>-84.415572102985195</v>
      </c>
      <c r="AD770" s="14">
        <f t="shared" si="216"/>
        <v>1.3466603088880627</v>
      </c>
      <c r="AE770" s="14">
        <f t="shared" si="217"/>
        <v>-6.0905342270861738</v>
      </c>
      <c r="AF770" s="18">
        <f t="shared" si="218"/>
        <v>1</v>
      </c>
      <c r="AG770" s="18" t="str">
        <f t="shared" si="219"/>
        <v/>
      </c>
      <c r="AH770" s="18" t="str">
        <f t="shared" si="220"/>
        <v/>
      </c>
      <c r="AI770" s="19" t="str">
        <f t="shared" si="221"/>
        <v/>
      </c>
      <c r="AJ770" s="19" t="str">
        <f t="shared" si="222"/>
        <v/>
      </c>
      <c r="AK770" s="19" t="str">
        <f t="shared" si="223"/>
        <v/>
      </c>
    </row>
    <row r="771" spans="2:37" x14ac:dyDescent="0.15">
      <c r="B771" s="51" t="str">
        <f>IFERROR(IF(AND(AF771=1,AI771=1),MAX($B$5:B770)+1,""),"")</f>
        <v/>
      </c>
      <c r="C771" s="51" t="str">
        <f>IFERROR(IF(AND(AG771=1,AJ771=1),MAX($C$5:C770)+1,""),"")</f>
        <v/>
      </c>
      <c r="D771" s="51" t="str">
        <f>IFERROR(IF(AND(AH771=1,AK771=1),MAX($D$5:D770)+1,""),"")</f>
        <v/>
      </c>
      <c r="F771" s="5" t="s">
        <v>1639</v>
      </c>
      <c r="G771" s="5" t="s">
        <v>1640</v>
      </c>
      <c r="H771" s="12">
        <f>IFERROR([1]!EM_S_STM07_IS(F771,"9",$H$1,"1")/1000000,"")</f>
        <v>2336.9719803899998</v>
      </c>
      <c r="I771" s="12">
        <f>IFERROR([1]!EM_S_STM07_IS(F771,"9",$I$1,"1")/1000000,"")</f>
        <v>3488.3868756399997</v>
      </c>
      <c r="J771" s="12">
        <f>IFERROR([1]!EM_S_STM07_IS(F771,"9",$J$1,"1")/1000000,"")</f>
        <v>3785.9981900600001</v>
      </c>
      <c r="K771" s="12">
        <f>IFERROR([1]!EM_S_STM07_IS(F771,"9",$K$1,"1")/1000000,"")</f>
        <v>3359.9072695100003</v>
      </c>
      <c r="L771" s="12">
        <f>IFERROR([1]!EM_S_STM07_IS(F771,"9",$L$1,"1")/1000000,"")</f>
        <v>3353.5425376100002</v>
      </c>
      <c r="M771" s="13">
        <f>IFERROR([1]!EM_S_STM07_IS(F771,"9",$M$1,"1")/1000000,"")</f>
        <v>3603.37382329</v>
      </c>
      <c r="N771" s="12">
        <f>IFERROR([1]!EM_S_STM07_IS(F771,"61",$N$1,"1")/1000000,"")</f>
        <v>119.71840370999999</v>
      </c>
      <c r="O771" s="12">
        <f>IFERROR([1]!EM_S_STM07_IS(F771,"61",$O$1,"1")/1000000,"")</f>
        <v>124.77461529999999</v>
      </c>
      <c r="P771" s="12">
        <f>IFERROR([1]!EM_S_STM07_IS(F771,"61",$P$1,"1")/1000000,"")</f>
        <v>125.01660750000001</v>
      </c>
      <c r="Q771" s="12">
        <f>IFERROR([1]!EM_S_STM07_IS(F771,"61",$Q$1,"1")/1000000,"")</f>
        <v>138.62710499000002</v>
      </c>
      <c r="R771" s="12">
        <f>IFERROR([1]!EM_S_STM07_IS(F771,"61",$R$1,"1")/1000000,"")</f>
        <v>166.48427330000001</v>
      </c>
      <c r="S771" s="12">
        <f>IFERROR([1]!EM_S_STM07_IS(F771,"61",$S$1,"1")/1000000,"")</f>
        <v>181.09994537</v>
      </c>
      <c r="T771" s="20">
        <f t="shared" si="206"/>
        <v>9.0463573656878182E-2</v>
      </c>
      <c r="U771" s="20">
        <f t="shared" si="207"/>
        <v>8.6304254301872385E-2</v>
      </c>
      <c r="V771" s="14">
        <f t="shared" si="208"/>
        <v>0.49269520769258385</v>
      </c>
      <c r="W771" s="14">
        <f t="shared" si="209"/>
        <v>8.5314881929602154E-2</v>
      </c>
      <c r="X771" s="14">
        <f t="shared" si="210"/>
        <v>-0.11254387856515248</v>
      </c>
      <c r="Y771" s="14">
        <f t="shared" si="211"/>
        <v>-1.8943177264914119E-3</v>
      </c>
      <c r="Z771" s="15">
        <f t="shared" si="212"/>
        <v>7.4497723788543135E-2</v>
      </c>
      <c r="AA771" s="14">
        <f t="shared" si="213"/>
        <v>4.2234204878373788E-2</v>
      </c>
      <c r="AB771" s="14">
        <f t="shared" si="214"/>
        <v>1.9394345509956684E-3</v>
      </c>
      <c r="AC771" s="14">
        <f t="shared" si="215"/>
        <v>0.10886951551616864</v>
      </c>
      <c r="AD771" s="14">
        <f t="shared" si="216"/>
        <v>0.20095037194933482</v>
      </c>
      <c r="AE771" s="14">
        <f t="shared" si="217"/>
        <v>8.7790106418418001E-2</v>
      </c>
      <c r="AF771" s="18" t="str">
        <f t="shared" si="218"/>
        <v/>
      </c>
      <c r="AG771" s="18" t="str">
        <f t="shared" si="219"/>
        <v/>
      </c>
      <c r="AH771" s="18" t="str">
        <f t="shared" si="220"/>
        <v/>
      </c>
      <c r="AI771" s="19" t="str">
        <f t="shared" si="221"/>
        <v/>
      </c>
      <c r="AJ771" s="19" t="str">
        <f t="shared" si="222"/>
        <v/>
      </c>
      <c r="AK771" s="19" t="str">
        <f t="shared" si="223"/>
        <v/>
      </c>
    </row>
    <row r="772" spans="2:37" x14ac:dyDescent="0.15">
      <c r="B772" s="51" t="str">
        <f>IFERROR(IF(AND(AF772=1,AI772=1),MAX($B$5:B771)+1,""),"")</f>
        <v/>
      </c>
      <c r="C772" s="51" t="str">
        <f>IFERROR(IF(AND(AG772=1,AJ772=1),MAX($C$5:C771)+1,""),"")</f>
        <v/>
      </c>
      <c r="D772" s="51" t="str">
        <f>IFERROR(IF(AND(AH772=1,AK772=1),MAX($D$5:D771)+1,""),"")</f>
        <v/>
      </c>
      <c r="F772" s="5" t="s">
        <v>1641</v>
      </c>
      <c r="G772" s="5" t="s">
        <v>1642</v>
      </c>
      <c r="H772" s="12">
        <f>IFERROR([1]!EM_S_STM07_IS(F772,"9",$H$1,"1")/1000000,"")</f>
        <v>910.70919201000004</v>
      </c>
      <c r="I772" s="12">
        <f>IFERROR([1]!EM_S_STM07_IS(F772,"9",$I$1,"1")/1000000,"")</f>
        <v>1128.7886369400001</v>
      </c>
      <c r="J772" s="12">
        <f>IFERROR([1]!EM_S_STM07_IS(F772,"9",$J$1,"1")/1000000,"")</f>
        <v>1463.5127496199998</v>
      </c>
      <c r="K772" s="12">
        <f>IFERROR([1]!EM_S_STM07_IS(F772,"9",$K$1,"1")/1000000,"")</f>
        <v>1677.6188265000001</v>
      </c>
      <c r="L772" s="12">
        <f>IFERROR([1]!EM_S_STM07_IS(F772,"9",$L$1,"1")/1000000,"")</f>
        <v>1632.75341194</v>
      </c>
      <c r="M772" s="13">
        <f>IFERROR([1]!EM_S_STM07_IS(F772,"9",$M$1,"1")/1000000,"")</f>
        <v>1581.8966408699998</v>
      </c>
      <c r="N772" s="12">
        <f>IFERROR([1]!EM_S_STM07_IS(F772,"61",$N$1,"1")/1000000,"")</f>
        <v>50.524552990000004</v>
      </c>
      <c r="O772" s="12">
        <f>IFERROR([1]!EM_S_STM07_IS(F772,"61",$O$1,"1")/1000000,"")</f>
        <v>66.158668469999995</v>
      </c>
      <c r="P772" s="12">
        <f>IFERROR([1]!EM_S_STM07_IS(F772,"61",$P$1,"1")/1000000,"")</f>
        <v>70.071585430000013</v>
      </c>
      <c r="Q772" s="12">
        <f>IFERROR([1]!EM_S_STM07_IS(F772,"61",$Q$1,"1")/1000000,"")</f>
        <v>27.605378340000001</v>
      </c>
      <c r="R772" s="12">
        <f>IFERROR([1]!EM_S_STM07_IS(F772,"61",$R$1,"1")/1000000,"")</f>
        <v>29.073364050000002</v>
      </c>
      <c r="S772" s="12">
        <f>IFERROR([1]!EM_S_STM07_IS(F772,"61",$S$1,"1")/1000000,"")</f>
        <v>19.708310749999999</v>
      </c>
      <c r="T772" s="20">
        <f t="shared" si="206"/>
        <v>0.1167595544189739</v>
      </c>
      <c r="U772" s="20">
        <f t="shared" si="207"/>
        <v>-0.17162042086496276</v>
      </c>
      <c r="V772" s="14">
        <f t="shared" si="208"/>
        <v>0.23946112199513783</v>
      </c>
      <c r="W772" s="14">
        <f t="shared" si="209"/>
        <v>0.29653391407925001</v>
      </c>
      <c r="X772" s="14">
        <f t="shared" si="210"/>
        <v>0.14629601070137091</v>
      </c>
      <c r="Y772" s="14">
        <f t="shared" si="211"/>
        <v>-2.6743509223488133E-2</v>
      </c>
      <c r="Z772" s="15">
        <f t="shared" si="212"/>
        <v>-3.1147857783113315E-2</v>
      </c>
      <c r="AA772" s="14">
        <f t="shared" si="213"/>
        <v>0.30943599804028649</v>
      </c>
      <c r="AB772" s="14">
        <f t="shared" si="214"/>
        <v>5.9144433382518145E-2</v>
      </c>
      <c r="AC772" s="14">
        <f t="shared" si="215"/>
        <v>-0.60604033474342933</v>
      </c>
      <c r="AD772" s="14">
        <f t="shared" si="216"/>
        <v>5.3177525477812397E-2</v>
      </c>
      <c r="AE772" s="14">
        <f t="shared" si="217"/>
        <v>-0.32211798001408104</v>
      </c>
      <c r="AF772" s="18" t="str">
        <f t="shared" si="218"/>
        <v/>
      </c>
      <c r="AG772" s="18" t="str">
        <f t="shared" si="219"/>
        <v/>
      </c>
      <c r="AH772" s="18" t="str">
        <f t="shared" si="220"/>
        <v/>
      </c>
      <c r="AI772" s="19" t="str">
        <f t="shared" si="221"/>
        <v/>
      </c>
      <c r="AJ772" s="19" t="str">
        <f t="shared" si="222"/>
        <v/>
      </c>
      <c r="AK772" s="19" t="str">
        <f t="shared" si="223"/>
        <v/>
      </c>
    </row>
    <row r="773" spans="2:37" x14ac:dyDescent="0.15">
      <c r="B773" s="51" t="str">
        <f>IFERROR(IF(AND(AF773=1,AI773=1),MAX($B$5:B772)+1,""),"")</f>
        <v/>
      </c>
      <c r="C773" s="51" t="str">
        <f>IFERROR(IF(AND(AG773=1,AJ773=1),MAX($C$5:C772)+1,""),"")</f>
        <v/>
      </c>
      <c r="D773" s="51" t="str">
        <f>IFERROR(IF(AND(AH773=1,AK773=1),MAX($D$5:D772)+1,""),"")</f>
        <v/>
      </c>
      <c r="F773" s="5" t="s">
        <v>1643</v>
      </c>
      <c r="G773" s="5" t="s">
        <v>1644</v>
      </c>
      <c r="H773" s="12">
        <f>IFERROR([1]!EM_S_STM07_IS(F773,"9",$H$1,"1")/1000000,"")</f>
        <v>1364.5119254599999</v>
      </c>
      <c r="I773" s="12">
        <f>IFERROR([1]!EM_S_STM07_IS(F773,"9",$I$1,"1")/1000000,"")</f>
        <v>2101.7801338099998</v>
      </c>
      <c r="J773" s="12">
        <f>IFERROR([1]!EM_S_STM07_IS(F773,"9",$J$1,"1")/1000000,"")</f>
        <v>2118.77588315</v>
      </c>
      <c r="K773" s="12">
        <f>IFERROR([1]!EM_S_STM07_IS(F773,"9",$K$1,"1")/1000000,"")</f>
        <v>8614.3187656299997</v>
      </c>
      <c r="L773" s="12">
        <f>IFERROR([1]!EM_S_STM07_IS(F773,"9",$L$1,"1")/1000000,"")</f>
        <v>10211.040495809999</v>
      </c>
      <c r="M773" s="13">
        <f>IFERROR([1]!EM_S_STM07_IS(F773,"9",$M$1,"1")/1000000,"")</f>
        <v>10294.929193129999</v>
      </c>
      <c r="N773" s="12">
        <f>IFERROR([1]!EM_S_STM07_IS(F773,"61",$N$1,"1")/1000000,"")</f>
        <v>107.4279966</v>
      </c>
      <c r="O773" s="12">
        <f>IFERROR([1]!EM_S_STM07_IS(F773,"61",$O$1,"1")/1000000,"")</f>
        <v>111.17542267</v>
      </c>
      <c r="P773" s="12">
        <f>IFERROR([1]!EM_S_STM07_IS(F773,"61",$P$1,"1")/1000000,"")</f>
        <v>109.65314445</v>
      </c>
      <c r="Q773" s="12">
        <f>IFERROR([1]!EM_S_STM07_IS(F773,"61",$Q$1,"1")/1000000,"")</f>
        <v>407.10106557</v>
      </c>
      <c r="R773" s="12">
        <f>IFERROR([1]!EM_S_STM07_IS(F773,"61",$R$1,"1")/1000000,"")</f>
        <v>332.71752093999999</v>
      </c>
      <c r="S773" s="12">
        <f>IFERROR([1]!EM_S_STM07_IS(F773,"61",$S$1,"1")/1000000,"")</f>
        <v>346.79088755999999</v>
      </c>
      <c r="T773" s="20">
        <f t="shared" si="206"/>
        <v>0.49805999198433759</v>
      </c>
      <c r="U773" s="20">
        <f t="shared" si="207"/>
        <v>0.2641250577703369</v>
      </c>
      <c r="V773" s="14">
        <f t="shared" si="208"/>
        <v>0.54031642713672468</v>
      </c>
      <c r="W773" s="14">
        <f t="shared" si="209"/>
        <v>8.0863593040015908E-3</v>
      </c>
      <c r="X773" s="14">
        <f t="shared" si="210"/>
        <v>3.0657055020010082</v>
      </c>
      <c r="Y773" s="14">
        <f t="shared" si="211"/>
        <v>0.18535670360269335</v>
      </c>
      <c r="Z773" s="15">
        <f t="shared" si="212"/>
        <v>8.2154896314850078E-3</v>
      </c>
      <c r="AA773" s="14">
        <f t="shared" si="213"/>
        <v>3.4883142091472301E-2</v>
      </c>
      <c r="AB773" s="14">
        <f t="shared" si="214"/>
        <v>-1.3692578660290368E-2</v>
      </c>
      <c r="AC773" s="14">
        <f t="shared" si="215"/>
        <v>2.7126255486055055</v>
      </c>
      <c r="AD773" s="14">
        <f t="shared" si="216"/>
        <v>-0.18271518038365328</v>
      </c>
      <c r="AE773" s="14">
        <f t="shared" si="217"/>
        <v>4.2298243207149575E-2</v>
      </c>
      <c r="AF773" s="18">
        <f t="shared" si="218"/>
        <v>1</v>
      </c>
      <c r="AG773" s="18">
        <f t="shared" si="219"/>
        <v>1</v>
      </c>
      <c r="AH773" s="18">
        <f t="shared" si="220"/>
        <v>1</v>
      </c>
      <c r="AI773" s="19" t="str">
        <f t="shared" si="221"/>
        <v/>
      </c>
      <c r="AJ773" s="19" t="str">
        <f t="shared" si="222"/>
        <v/>
      </c>
      <c r="AK773" s="19" t="str">
        <f t="shared" si="223"/>
        <v/>
      </c>
    </row>
    <row r="774" spans="2:37" x14ac:dyDescent="0.15">
      <c r="B774" s="51">
        <f>IFERROR(IF(AND(AF774=1,AI774=1),MAX($B$5:B773)+1,""),"")</f>
        <v>35</v>
      </c>
      <c r="C774" s="51" t="str">
        <f>IFERROR(IF(AND(AG774=1,AJ774=1),MAX($C$5:C773)+1,""),"")</f>
        <v/>
      </c>
      <c r="D774" s="51" t="str">
        <f>IFERROR(IF(AND(AH774=1,AK774=1),MAX($D$5:D773)+1,""),"")</f>
        <v/>
      </c>
      <c r="F774" s="5" t="s">
        <v>1645</v>
      </c>
      <c r="G774" s="5" t="s">
        <v>1646</v>
      </c>
      <c r="H774" s="12">
        <f>IFERROR([1]!EM_S_STM07_IS(F774,"9",$H$1,"1")/1000000,"")</f>
        <v>728.74132173999999</v>
      </c>
      <c r="I774" s="12">
        <f>IFERROR([1]!EM_S_STM07_IS(F774,"9",$I$1,"1")/1000000,"")</f>
        <v>840.10878863000005</v>
      </c>
      <c r="J774" s="12">
        <f>IFERROR([1]!EM_S_STM07_IS(F774,"9",$J$1,"1")/1000000,"")</f>
        <v>1033.5005599900001</v>
      </c>
      <c r="K774" s="12">
        <f>IFERROR([1]!EM_S_STM07_IS(F774,"9",$K$1,"1")/1000000,"")</f>
        <v>1305.63696484</v>
      </c>
      <c r="L774" s="12">
        <f>IFERROR([1]!EM_S_STM07_IS(F774,"9",$L$1,"1")/1000000,"")</f>
        <v>1563.2222819600001</v>
      </c>
      <c r="M774" s="13">
        <f>IFERROR([1]!EM_S_STM07_IS(F774,"9",$M$1,"1")/1000000,"")</f>
        <v>2016.4228908399998</v>
      </c>
      <c r="N774" s="12">
        <f>IFERROR([1]!EM_S_STM07_IS(F774,"61",$N$1,"1")/1000000,"")</f>
        <v>142.4905234</v>
      </c>
      <c r="O774" s="12">
        <f>IFERROR([1]!EM_S_STM07_IS(F774,"61",$O$1,"1")/1000000,"")</f>
        <v>105.92159020999999</v>
      </c>
      <c r="P774" s="12">
        <f>IFERROR([1]!EM_S_STM07_IS(F774,"61",$P$1,"1")/1000000,"")</f>
        <v>107.19194788999999</v>
      </c>
      <c r="Q774" s="12">
        <f>IFERROR([1]!EM_S_STM07_IS(F774,"61",$Q$1,"1")/1000000,"")</f>
        <v>174.07034894999998</v>
      </c>
      <c r="R774" s="12">
        <f>IFERROR([1]!EM_S_STM07_IS(F774,"61",$R$1,"1")/1000000,"")</f>
        <v>261.54048125000003</v>
      </c>
      <c r="S774" s="12">
        <f>IFERROR([1]!EM_S_STM07_IS(F774,"61",$S$1,"1")/1000000,"")</f>
        <v>220.48282596999999</v>
      </c>
      <c r="T774" s="20">
        <f t="shared" si="206"/>
        <v>0.22574927375648657</v>
      </c>
      <c r="U774" s="20">
        <f t="shared" si="207"/>
        <v>9.1233668299379955E-2</v>
      </c>
      <c r="V774" s="14">
        <f t="shared" si="208"/>
        <v>0.1528216715145099</v>
      </c>
      <c r="W774" s="14">
        <f t="shared" si="209"/>
        <v>0.23019848616912092</v>
      </c>
      <c r="X774" s="14">
        <f t="shared" si="210"/>
        <v>0.26331519825459321</v>
      </c>
      <c r="Y774" s="14">
        <f t="shared" si="211"/>
        <v>0.19728708979342205</v>
      </c>
      <c r="Z774" s="15">
        <f t="shared" si="212"/>
        <v>0.28991437373306084</v>
      </c>
      <c r="AA774" s="14">
        <f t="shared" si="213"/>
        <v>-0.25664115982887892</v>
      </c>
      <c r="AB774" s="14">
        <f t="shared" si="214"/>
        <v>1.1993378096773229E-2</v>
      </c>
      <c r="AC774" s="14">
        <f t="shared" si="215"/>
        <v>0.62391254545192487</v>
      </c>
      <c r="AD774" s="14">
        <f t="shared" si="216"/>
        <v>0.50249874736061451</v>
      </c>
      <c r="AE774" s="14">
        <f t="shared" si="217"/>
        <v>-0.15698394024424098</v>
      </c>
      <c r="AF774" s="18">
        <f t="shared" si="218"/>
        <v>1</v>
      </c>
      <c r="AG774" s="18" t="str">
        <f t="shared" si="219"/>
        <v/>
      </c>
      <c r="AH774" s="18" t="str">
        <f t="shared" si="220"/>
        <v/>
      </c>
      <c r="AI774" s="19">
        <f t="shared" si="221"/>
        <v>1</v>
      </c>
      <c r="AJ774" s="19" t="str">
        <f t="shared" si="222"/>
        <v/>
      </c>
      <c r="AK774" s="19" t="str">
        <f t="shared" si="223"/>
        <v/>
      </c>
    </row>
    <row r="775" spans="2:37" x14ac:dyDescent="0.15">
      <c r="B775" s="51" t="str">
        <f>IFERROR(IF(AND(AF775=1,AI775=1),MAX($B$5:B774)+1,""),"")</f>
        <v/>
      </c>
      <c r="C775" s="51" t="str">
        <f>IFERROR(IF(AND(AG775=1,AJ775=1),MAX($C$5:C774)+1,""),"")</f>
        <v/>
      </c>
      <c r="D775" s="51" t="str">
        <f>IFERROR(IF(AND(AH775=1,AK775=1),MAX($D$5:D774)+1,""),"")</f>
        <v/>
      </c>
      <c r="F775" s="5" t="s">
        <v>1647</v>
      </c>
      <c r="G775" s="5" t="s">
        <v>1648</v>
      </c>
      <c r="H775" s="12">
        <f>IFERROR([1]!EM_S_STM07_IS(F775,"9",$H$1,"1")/1000000,"")</f>
        <v>7619.0926962200001</v>
      </c>
      <c r="I775" s="12">
        <f>IFERROR([1]!EM_S_STM07_IS(F775,"9",$I$1,"1")/1000000,"")</f>
        <v>12740.921687600001</v>
      </c>
      <c r="J775" s="12">
        <f>IFERROR([1]!EM_S_STM07_IS(F775,"9",$J$1,"1")/1000000,"")</f>
        <v>17270.48127253</v>
      </c>
      <c r="K775" s="12">
        <f>IFERROR([1]!EM_S_STM07_IS(F775,"9",$K$1,"1")/1000000,"")</f>
        <v>15023.624944559999</v>
      </c>
      <c r="L775" s="12">
        <f>IFERROR([1]!EM_S_STM07_IS(F775,"9",$L$1,"1")/1000000,"")</f>
        <v>14672.21473018</v>
      </c>
      <c r="M775" s="13">
        <f>IFERROR([1]!EM_S_STM07_IS(F775,"9",$M$1,"1")/1000000,"")</f>
        <v>16052.444099280001</v>
      </c>
      <c r="N775" s="12">
        <f>IFERROR([1]!EM_S_STM07_IS(F775,"61",$N$1,"1")/1000000,"")</f>
        <v>2204.6678369599999</v>
      </c>
      <c r="O775" s="12">
        <f>IFERROR([1]!EM_S_STM07_IS(F775,"61",$O$1,"1")/1000000,"")</f>
        <v>4020.9921490400002</v>
      </c>
      <c r="P775" s="12">
        <f>IFERROR([1]!EM_S_STM07_IS(F775,"61",$P$1,"1")/1000000,"")</f>
        <v>6154.3028745200008</v>
      </c>
      <c r="Q775" s="12">
        <f>IFERROR([1]!EM_S_STM07_IS(F775,"61",$Q$1,"1")/1000000,"")</f>
        <v>5002.0718358599997</v>
      </c>
      <c r="R775" s="12">
        <f>IFERROR([1]!EM_S_STM07_IS(F775,"61",$R$1,"1")/1000000,"")</f>
        <v>4507.4972442099997</v>
      </c>
      <c r="S775" s="12">
        <f>IFERROR([1]!EM_S_STM07_IS(F775,"61",$S$1,"1")/1000000,"")</f>
        <v>5365.1855349899997</v>
      </c>
      <c r="T775" s="20">
        <f t="shared" ref="T775:T838" si="224">IFERROR(IF(H775&lt;0,"",(M775/H775)^(1/5)-1),"")</f>
        <v>0.16072030487783895</v>
      </c>
      <c r="U775" s="20">
        <f t="shared" ref="U775:U838" si="225">IFERROR(IF(N775&lt;0,"",(S775/N775)^(1/5)-1),"")</f>
        <v>0.19467098396615401</v>
      </c>
      <c r="V775" s="14">
        <f t="shared" ref="V775:V838" si="226">IFERROR((I775-H775)/ABS(H775),"")</f>
        <v>0.67223607791529472</v>
      </c>
      <c r="W775" s="14">
        <f t="shared" ref="W775:W838" si="227">IFERROR((J775-I775)/ABS(I775),"")</f>
        <v>0.35551270904822813</v>
      </c>
      <c r="X775" s="14">
        <f t="shared" ref="X775:X838" si="228">IFERROR((K775-J775)/ABS(J775),"")</f>
        <v>-0.13009807268913781</v>
      </c>
      <c r="Y775" s="14">
        <f t="shared" ref="Y775:Y838" si="229">IFERROR((L775-K775)/ABS(K775),"")</f>
        <v>-2.3390507662216606E-2</v>
      </c>
      <c r="Z775" s="15">
        <f t="shared" ref="Z775:Z838" si="230">IFERROR((M775-L775)/ABS(L775),"")</f>
        <v>9.4070963006078409E-2</v>
      </c>
      <c r="AA775" s="14">
        <f t="shared" ref="AA775:AA838" si="231">IFERROR((O775-N775)/ABS(N775),"")</f>
        <v>0.82385395279522755</v>
      </c>
      <c r="AB775" s="14">
        <f t="shared" ref="AB775:AB838" si="232">IFERROR((P775-O775)/ABS(O775),"")</f>
        <v>0.53054336999621399</v>
      </c>
      <c r="AC775" s="14">
        <f t="shared" ref="AC775:AC838" si="233">IFERROR((Q775-P775)/ABS(P775),"")</f>
        <v>-0.18722364858422219</v>
      </c>
      <c r="AD775" s="14">
        <f t="shared" ref="AD775:AD838" si="234">IFERROR((R775-Q775)/ABS(Q775),"")</f>
        <v>-9.8873948211695054E-2</v>
      </c>
      <c r="AE775" s="14">
        <f t="shared" ref="AE775:AE838" si="235">IFERROR((S775-R775)/ABS(R775),"")</f>
        <v>0.19028038051087517</v>
      </c>
      <c r="AF775" s="18" t="str">
        <f t="shared" ref="AF775:AF838" si="236">IFERROR(IF(AND(T775&lt;&gt;"",T775&gt;$AG$3),1,""),"")</f>
        <v/>
      </c>
      <c r="AG775" s="18" t="str">
        <f t="shared" ref="AG775:AG838" si="237">IFERROR(IF(AND(U775&lt;&gt;"",U775&gt;$AG$3),1,""),"")</f>
        <v/>
      </c>
      <c r="AH775" s="18" t="str">
        <f t="shared" ref="AH775:AH838" si="238">IFERROR(IF(AND(AF775=1,AG775=1),1,""),"")</f>
        <v/>
      </c>
      <c r="AI775" s="19" t="str">
        <f t="shared" ref="AI775:AI838" si="239">IFERROR(IF(AND(V775&gt;$AJ$3,W775&gt;$AJ$3,X775&gt;$AJ$3,Y775&gt;$AJ$3,Z775&gt;$AJ$3),1,""),"")</f>
        <v/>
      </c>
      <c r="AJ775" s="19" t="str">
        <f t="shared" ref="AJ775:AJ838" si="240">IFERROR(IF(AND(AA775&gt;$AJ$3,AB775&gt;$AJ$3,AC775&gt;$AJ$3,AD775&gt;$AJ$3,AE775&gt;$AJ$3),1,""),"")</f>
        <v/>
      </c>
      <c r="AK775" s="19" t="str">
        <f t="shared" ref="AK775:AK838" si="241">IFERROR(IF(AND(AI775=1,AJ775=1),1,""),"")</f>
        <v/>
      </c>
    </row>
    <row r="776" spans="2:37" x14ac:dyDescent="0.15">
      <c r="B776" s="51" t="str">
        <f>IFERROR(IF(AND(AF776=1,AI776=1),MAX($B$5:B775)+1,""),"")</f>
        <v/>
      </c>
      <c r="C776" s="51" t="str">
        <f>IFERROR(IF(AND(AG776=1,AJ776=1),MAX($C$5:C775)+1,""),"")</f>
        <v/>
      </c>
      <c r="D776" s="51" t="str">
        <f>IFERROR(IF(AND(AH776=1,AK776=1),MAX($D$5:D775)+1,""),"")</f>
        <v/>
      </c>
      <c r="F776" s="5" t="s">
        <v>1649</v>
      </c>
      <c r="G776" s="5" t="s">
        <v>1650</v>
      </c>
      <c r="H776" s="12">
        <f>IFERROR([1]!EM_S_STM07_IS(F776,"9",$H$1,"1")/1000000,"")</f>
        <v>661.63183763999996</v>
      </c>
      <c r="I776" s="12">
        <f>IFERROR([1]!EM_S_STM07_IS(F776,"9",$I$1,"1")/1000000,"")</f>
        <v>1017.94466788</v>
      </c>
      <c r="J776" s="12">
        <f>IFERROR([1]!EM_S_STM07_IS(F776,"9",$J$1,"1")/1000000,"")</f>
        <v>2208.9931640599998</v>
      </c>
      <c r="K776" s="12">
        <f>IFERROR([1]!EM_S_STM07_IS(F776,"9",$K$1,"1")/1000000,"")</f>
        <v>1655.4017639000001</v>
      </c>
      <c r="L776" s="12">
        <f>IFERROR([1]!EM_S_STM07_IS(F776,"9",$L$1,"1")/1000000,"")</f>
        <v>2647.2335208600002</v>
      </c>
      <c r="M776" s="13">
        <f>IFERROR([1]!EM_S_STM07_IS(F776,"9",$M$1,"1")/1000000,"")</f>
        <v>3050.8818827099999</v>
      </c>
      <c r="N776" s="12">
        <f>IFERROR([1]!EM_S_STM07_IS(F776,"61",$N$1,"1")/1000000,"")</f>
        <v>192.41479702000001</v>
      </c>
      <c r="O776" s="12">
        <f>IFERROR([1]!EM_S_STM07_IS(F776,"61",$O$1,"1")/1000000,"")</f>
        <v>293.97256436000004</v>
      </c>
      <c r="P776" s="12">
        <f>IFERROR([1]!EM_S_STM07_IS(F776,"61",$P$1,"1")/1000000,"")</f>
        <v>445.50802394999999</v>
      </c>
      <c r="Q776" s="12">
        <f>IFERROR([1]!EM_S_STM07_IS(F776,"61",$Q$1,"1")/1000000,"")</f>
        <v>540.58020639999995</v>
      </c>
      <c r="R776" s="12">
        <f>IFERROR([1]!EM_S_STM07_IS(F776,"61",$R$1,"1")/1000000,"")</f>
        <v>490.90110957000002</v>
      </c>
      <c r="S776" s="12">
        <f>IFERROR([1]!EM_S_STM07_IS(F776,"61",$S$1,"1")/1000000,"")</f>
        <v>30.687210019999998</v>
      </c>
      <c r="T776" s="20">
        <f t="shared" si="224"/>
        <v>0.35756864801562593</v>
      </c>
      <c r="U776" s="20">
        <f t="shared" si="225"/>
        <v>-0.30730223285040903</v>
      </c>
      <c r="V776" s="14">
        <f t="shared" si="226"/>
        <v>0.53853640343388853</v>
      </c>
      <c r="W776" s="14">
        <f t="shared" si="227"/>
        <v>1.1700522963203006</v>
      </c>
      <c r="X776" s="14">
        <f t="shared" si="228"/>
        <v>-0.25060801869686694</v>
      </c>
      <c r="Y776" s="14">
        <f t="shared" si="229"/>
        <v>0.59914866504873132</v>
      </c>
      <c r="Z776" s="15">
        <f t="shared" si="230"/>
        <v>0.15247931800095499</v>
      </c>
      <c r="AA776" s="14">
        <f t="shared" si="231"/>
        <v>0.52780643127692461</v>
      </c>
      <c r="AB776" s="14">
        <f t="shared" si="232"/>
        <v>0.5154748366396158</v>
      </c>
      <c r="AC776" s="14">
        <f t="shared" si="233"/>
        <v>0.21340172867609236</v>
      </c>
      <c r="AD776" s="14">
        <f t="shared" si="234"/>
        <v>-9.189958537482984E-2</v>
      </c>
      <c r="AE776" s="14">
        <f t="shared" si="235"/>
        <v>-0.93748800028812285</v>
      </c>
      <c r="AF776" s="18">
        <f t="shared" si="236"/>
        <v>1</v>
      </c>
      <c r="AG776" s="18" t="str">
        <f t="shared" si="237"/>
        <v/>
      </c>
      <c r="AH776" s="18" t="str">
        <f t="shared" si="238"/>
        <v/>
      </c>
      <c r="AI776" s="19" t="str">
        <f t="shared" si="239"/>
        <v/>
      </c>
      <c r="AJ776" s="19" t="str">
        <f t="shared" si="240"/>
        <v/>
      </c>
      <c r="AK776" s="19" t="str">
        <f t="shared" si="241"/>
        <v/>
      </c>
    </row>
    <row r="777" spans="2:37" x14ac:dyDescent="0.15">
      <c r="B777" s="51" t="str">
        <f>IFERROR(IF(AND(AF777=1,AI777=1),MAX($B$5:B776)+1,""),"")</f>
        <v/>
      </c>
      <c r="C777" s="51" t="str">
        <f>IFERROR(IF(AND(AG777=1,AJ777=1),MAX($C$5:C776)+1,""),"")</f>
        <v/>
      </c>
      <c r="D777" s="51" t="str">
        <f>IFERROR(IF(AND(AH777=1,AK777=1),MAX($D$5:D776)+1,""),"")</f>
        <v/>
      </c>
      <c r="F777" s="5" t="s">
        <v>1651</v>
      </c>
      <c r="G777" s="5" t="s">
        <v>1652</v>
      </c>
      <c r="H777" s="12">
        <f>IFERROR([1]!EM_S_STM07_IS(F777,"9",$H$1,"1")/1000000,"")</f>
        <v>923.17424283000003</v>
      </c>
      <c r="I777" s="12">
        <f>IFERROR([1]!EM_S_STM07_IS(F777,"9",$I$1,"1")/1000000,"")</f>
        <v>1234.74058769</v>
      </c>
      <c r="J777" s="12">
        <f>IFERROR([1]!EM_S_STM07_IS(F777,"9",$J$1,"1")/1000000,"")</f>
        <v>1363.97242882</v>
      </c>
      <c r="K777" s="12">
        <f>IFERROR([1]!EM_S_STM07_IS(F777,"9",$K$1,"1")/1000000,"")</f>
        <v>802.12817061999999</v>
      </c>
      <c r="L777" s="12">
        <f>IFERROR([1]!EM_S_STM07_IS(F777,"9",$L$1,"1")/1000000,"")</f>
        <v>621.20575603999998</v>
      </c>
      <c r="M777" s="13">
        <f>IFERROR([1]!EM_S_STM07_IS(F777,"9",$M$1,"1")/1000000,"")</f>
        <v>376.63585488999996</v>
      </c>
      <c r="N777" s="12">
        <f>IFERROR([1]!EM_S_STM07_IS(F777,"61",$N$1,"1")/1000000,"")</f>
        <v>58.022178289999999</v>
      </c>
      <c r="O777" s="12">
        <f>IFERROR([1]!EM_S_STM07_IS(F777,"61",$O$1,"1")/1000000,"")</f>
        <v>93.12870190999999</v>
      </c>
      <c r="P777" s="12">
        <f>IFERROR([1]!EM_S_STM07_IS(F777,"61",$P$1,"1")/1000000,"")</f>
        <v>81.929873020000002</v>
      </c>
      <c r="Q777" s="12">
        <f>IFERROR([1]!EM_S_STM07_IS(F777,"61",$Q$1,"1")/1000000,"")</f>
        <v>-564.38385522999999</v>
      </c>
      <c r="R777" s="12">
        <f>IFERROR([1]!EM_S_STM07_IS(F777,"61",$R$1,"1")/1000000,"")</f>
        <v>-683.74051804999999</v>
      </c>
      <c r="S777" s="12">
        <f>IFERROR([1]!EM_S_STM07_IS(F777,"61",$S$1,"1")/1000000,"")</f>
        <v>65.574042660000003</v>
      </c>
      <c r="T777" s="20">
        <f t="shared" si="224"/>
        <v>-0.16415144397992987</v>
      </c>
      <c r="U777" s="20">
        <f t="shared" si="225"/>
        <v>2.477279124825138E-2</v>
      </c>
      <c r="V777" s="14">
        <f t="shared" si="226"/>
        <v>0.33749462496363652</v>
      </c>
      <c r="W777" s="14">
        <f t="shared" si="227"/>
        <v>0.10466315144930313</v>
      </c>
      <c r="X777" s="14">
        <f t="shared" si="228"/>
        <v>-0.41191760649154968</v>
      </c>
      <c r="Y777" s="14">
        <f t="shared" si="229"/>
        <v>-0.22555299914246515</v>
      </c>
      <c r="Z777" s="15">
        <f t="shared" si="230"/>
        <v>-0.39370192367350176</v>
      </c>
      <c r="AA777" s="14">
        <f t="shared" si="231"/>
        <v>0.60505352702434689</v>
      </c>
      <c r="AB777" s="14">
        <f t="shared" si="232"/>
        <v>-0.12025110046978414</v>
      </c>
      <c r="AC777" s="14">
        <f t="shared" si="233"/>
        <v>-7.8886211393520345</v>
      </c>
      <c r="AD777" s="14">
        <f t="shared" si="234"/>
        <v>-0.21148135566592224</v>
      </c>
      <c r="AE777" s="14">
        <f t="shared" si="235"/>
        <v>1.0959048658503003</v>
      </c>
      <c r="AF777" s="18" t="str">
        <f t="shared" si="236"/>
        <v/>
      </c>
      <c r="AG777" s="18" t="str">
        <f t="shared" si="237"/>
        <v/>
      </c>
      <c r="AH777" s="18" t="str">
        <f t="shared" si="238"/>
        <v/>
      </c>
      <c r="AI777" s="19" t="str">
        <f t="shared" si="239"/>
        <v/>
      </c>
      <c r="AJ777" s="19" t="str">
        <f t="shared" si="240"/>
        <v/>
      </c>
      <c r="AK777" s="19" t="str">
        <f t="shared" si="241"/>
        <v/>
      </c>
    </row>
    <row r="778" spans="2:37" x14ac:dyDescent="0.15">
      <c r="B778" s="51" t="str">
        <f>IFERROR(IF(AND(AF778=1,AI778=1),MAX($B$5:B777)+1,""),"")</f>
        <v/>
      </c>
      <c r="C778" s="51" t="str">
        <f>IFERROR(IF(AND(AG778=1,AJ778=1),MAX($C$5:C777)+1,""),"")</f>
        <v/>
      </c>
      <c r="D778" s="51" t="str">
        <f>IFERROR(IF(AND(AH778=1,AK778=1),MAX($D$5:D777)+1,""),"")</f>
        <v/>
      </c>
      <c r="F778" s="5" t="s">
        <v>1653</v>
      </c>
      <c r="G778" s="5" t="s">
        <v>1654</v>
      </c>
      <c r="H778" s="12">
        <f>IFERROR([1]!EM_S_STM07_IS(F778,"9",$H$1,"1")/1000000,"")</f>
        <v>2409.0150528200002</v>
      </c>
      <c r="I778" s="12">
        <f>IFERROR([1]!EM_S_STM07_IS(F778,"9",$I$1,"1")/1000000,"")</f>
        <v>2898.64757289</v>
      </c>
      <c r="J778" s="12">
        <f>IFERROR([1]!EM_S_STM07_IS(F778,"9",$J$1,"1")/1000000,"")</f>
        <v>3492.3173972099999</v>
      </c>
      <c r="K778" s="12">
        <f>IFERROR([1]!EM_S_STM07_IS(F778,"9",$K$1,"1")/1000000,"")</f>
        <v>4884.0628644300004</v>
      </c>
      <c r="L778" s="12">
        <f>IFERROR([1]!EM_S_STM07_IS(F778,"9",$L$1,"1")/1000000,"")</f>
        <v>5807.7956124900002</v>
      </c>
      <c r="M778" s="13">
        <f>IFERROR([1]!EM_S_STM07_IS(F778,"9",$M$1,"1")/1000000,"")</f>
        <v>5114.7109331400006</v>
      </c>
      <c r="N778" s="12">
        <f>IFERROR([1]!EM_S_STM07_IS(F778,"61",$N$1,"1")/1000000,"")</f>
        <v>63.030633889999997</v>
      </c>
      <c r="O778" s="12">
        <f>IFERROR([1]!EM_S_STM07_IS(F778,"61",$O$1,"1")/1000000,"")</f>
        <v>52.761072549999994</v>
      </c>
      <c r="P778" s="12">
        <f>IFERROR([1]!EM_S_STM07_IS(F778,"61",$P$1,"1")/1000000,"")</f>
        <v>37.538882510000001</v>
      </c>
      <c r="Q778" s="12">
        <f>IFERROR([1]!EM_S_STM07_IS(F778,"61",$Q$1,"1")/1000000,"")</f>
        <v>23.814460879999999</v>
      </c>
      <c r="R778" s="12">
        <f>IFERROR([1]!EM_S_STM07_IS(F778,"61",$R$1,"1")/1000000,"")</f>
        <v>30.067368039999998</v>
      </c>
      <c r="S778" s="12">
        <f>IFERROR([1]!EM_S_STM07_IS(F778,"61",$S$1,"1")/1000000,"")</f>
        <v>33.647942469999997</v>
      </c>
      <c r="T778" s="20">
        <f t="shared" si="224"/>
        <v>0.16250897910568862</v>
      </c>
      <c r="U778" s="20">
        <f t="shared" si="225"/>
        <v>-0.11797403995111122</v>
      </c>
      <c r="V778" s="14">
        <f t="shared" si="226"/>
        <v>0.20325008741511788</v>
      </c>
      <c r="W778" s="14">
        <f t="shared" si="227"/>
        <v>0.20480924617134505</v>
      </c>
      <c r="X778" s="14">
        <f t="shared" si="228"/>
        <v>0.39851631708270879</v>
      </c>
      <c r="Y778" s="14">
        <f t="shared" si="229"/>
        <v>0.1891320348858378</v>
      </c>
      <c r="Z778" s="15">
        <f t="shared" si="230"/>
        <v>-0.11933696114571954</v>
      </c>
      <c r="AA778" s="14">
        <f t="shared" si="231"/>
        <v>-0.16292968523721765</v>
      </c>
      <c r="AB778" s="14">
        <f t="shared" si="232"/>
        <v>-0.28851176263663719</v>
      </c>
      <c r="AC778" s="14">
        <f t="shared" si="233"/>
        <v>-0.36560549255412561</v>
      </c>
      <c r="AD778" s="14">
        <f t="shared" si="234"/>
        <v>0.26256765548916344</v>
      </c>
      <c r="AE778" s="14">
        <f t="shared" si="235"/>
        <v>0.11908506342279765</v>
      </c>
      <c r="AF778" s="18" t="str">
        <f t="shared" si="236"/>
        <v/>
      </c>
      <c r="AG778" s="18" t="str">
        <f t="shared" si="237"/>
        <v/>
      </c>
      <c r="AH778" s="18" t="str">
        <f t="shared" si="238"/>
        <v/>
      </c>
      <c r="AI778" s="19" t="str">
        <f t="shared" si="239"/>
        <v/>
      </c>
      <c r="AJ778" s="19" t="str">
        <f t="shared" si="240"/>
        <v/>
      </c>
      <c r="AK778" s="19" t="str">
        <f t="shared" si="241"/>
        <v/>
      </c>
    </row>
    <row r="779" spans="2:37" x14ac:dyDescent="0.15">
      <c r="B779" s="51" t="str">
        <f>IFERROR(IF(AND(AF779=1,AI779=1),MAX($B$5:B778)+1,""),"")</f>
        <v/>
      </c>
      <c r="C779" s="51" t="str">
        <f>IFERROR(IF(AND(AG779=1,AJ779=1),MAX($C$5:C778)+1,""),"")</f>
        <v/>
      </c>
      <c r="D779" s="51" t="str">
        <f>IFERROR(IF(AND(AH779=1,AK779=1),MAX($D$5:D778)+1,""),"")</f>
        <v/>
      </c>
      <c r="F779" s="5" t="s">
        <v>1655</v>
      </c>
      <c r="G779" s="5" t="s">
        <v>1656</v>
      </c>
      <c r="H779" s="12">
        <f>IFERROR([1]!EM_S_STM07_IS(F779,"9",$H$1,"1")/1000000,"")</f>
        <v>741.05212533000008</v>
      </c>
      <c r="I779" s="12">
        <f>IFERROR([1]!EM_S_STM07_IS(F779,"9",$I$1,"1")/1000000,"")</f>
        <v>909.99194376000003</v>
      </c>
      <c r="J779" s="12">
        <f>IFERROR([1]!EM_S_STM07_IS(F779,"9",$J$1,"1")/1000000,"")</f>
        <v>1194.61137345</v>
      </c>
      <c r="K779" s="12">
        <f>IFERROR([1]!EM_S_STM07_IS(F779,"9",$K$1,"1")/1000000,"")</f>
        <v>1015.44979645</v>
      </c>
      <c r="L779" s="12">
        <f>IFERROR([1]!EM_S_STM07_IS(F779,"9",$L$1,"1")/1000000,"")</f>
        <v>802.97086067999999</v>
      </c>
      <c r="M779" s="13">
        <f>IFERROR([1]!EM_S_STM07_IS(F779,"9",$M$1,"1")/1000000,"")</f>
        <v>937.14682076999998</v>
      </c>
      <c r="N779" s="12">
        <f>IFERROR([1]!EM_S_STM07_IS(F779,"61",$N$1,"1")/1000000,"")</f>
        <v>201.47554972</v>
      </c>
      <c r="O779" s="12">
        <f>IFERROR([1]!EM_S_STM07_IS(F779,"61",$O$1,"1")/1000000,"")</f>
        <v>258.38522131000002</v>
      </c>
      <c r="P779" s="12">
        <f>IFERROR([1]!EM_S_STM07_IS(F779,"61",$P$1,"1")/1000000,"")</f>
        <v>338.13982561</v>
      </c>
      <c r="Q779" s="12">
        <f>IFERROR([1]!EM_S_STM07_IS(F779,"61",$Q$1,"1")/1000000,"")</f>
        <v>301.81057248000002</v>
      </c>
      <c r="R779" s="12">
        <f>IFERROR([1]!EM_S_STM07_IS(F779,"61",$R$1,"1")/1000000,"")</f>
        <v>105.19006791</v>
      </c>
      <c r="S779" s="12">
        <f>IFERROR([1]!EM_S_STM07_IS(F779,"61",$S$1,"1")/1000000,"")</f>
        <v>119.47145039</v>
      </c>
      <c r="T779" s="20">
        <f t="shared" si="224"/>
        <v>4.8073585904337524E-2</v>
      </c>
      <c r="U779" s="20">
        <f t="shared" si="225"/>
        <v>-9.9241524255115121E-2</v>
      </c>
      <c r="V779" s="14">
        <f t="shared" si="226"/>
        <v>0.22797292208664655</v>
      </c>
      <c r="W779" s="14">
        <f t="shared" si="227"/>
        <v>0.3127713730233474</v>
      </c>
      <c r="X779" s="14">
        <f t="shared" si="228"/>
        <v>-0.14997477923099542</v>
      </c>
      <c r="Y779" s="14">
        <f t="shared" si="229"/>
        <v>-0.20924612571967985</v>
      </c>
      <c r="Z779" s="15">
        <f t="shared" si="230"/>
        <v>0.16709941376499315</v>
      </c>
      <c r="AA779" s="14">
        <f t="shared" si="231"/>
        <v>0.28246440656987931</v>
      </c>
      <c r="AB779" s="14">
        <f t="shared" si="232"/>
        <v>0.30866550298677364</v>
      </c>
      <c r="AC779" s="14">
        <f t="shared" si="233"/>
        <v>-0.10743855168335309</v>
      </c>
      <c r="AD779" s="14">
        <f t="shared" si="234"/>
        <v>-0.65146990363642554</v>
      </c>
      <c r="AE779" s="14">
        <f t="shared" si="235"/>
        <v>0.13576740431633785</v>
      </c>
      <c r="AF779" s="18" t="str">
        <f t="shared" si="236"/>
        <v/>
      </c>
      <c r="AG779" s="18" t="str">
        <f t="shared" si="237"/>
        <v/>
      </c>
      <c r="AH779" s="18" t="str">
        <f t="shared" si="238"/>
        <v/>
      </c>
      <c r="AI779" s="19" t="str">
        <f t="shared" si="239"/>
        <v/>
      </c>
      <c r="AJ779" s="19" t="str">
        <f t="shared" si="240"/>
        <v/>
      </c>
      <c r="AK779" s="19" t="str">
        <f t="shared" si="241"/>
        <v/>
      </c>
    </row>
    <row r="780" spans="2:37" x14ac:dyDescent="0.15">
      <c r="B780" s="51">
        <f>IFERROR(IF(AND(AF780=1,AI780=1),MAX($B$5:B779)+1,""),"")</f>
        <v>36</v>
      </c>
      <c r="C780" s="51" t="str">
        <f>IFERROR(IF(AND(AG780=1,AJ780=1),MAX($C$5:C779)+1,""),"")</f>
        <v/>
      </c>
      <c r="D780" s="51" t="str">
        <f>IFERROR(IF(AND(AH780=1,AK780=1),MAX($D$5:D779)+1,""),"")</f>
        <v/>
      </c>
      <c r="F780" s="5" t="s">
        <v>1657</v>
      </c>
      <c r="G780" s="5" t="s">
        <v>1658</v>
      </c>
      <c r="H780" s="12">
        <f>IFERROR([1]!EM_S_STM07_IS(F780,"9",$H$1,"1")/1000000,"")</f>
        <v>2918.7203430500003</v>
      </c>
      <c r="I780" s="12">
        <f>IFERROR([1]!EM_S_STM07_IS(F780,"9",$I$1,"1")/1000000,"")</f>
        <v>4798.7980904099995</v>
      </c>
      <c r="J780" s="12">
        <f>IFERROR([1]!EM_S_STM07_IS(F780,"9",$J$1,"1")/1000000,"")</f>
        <v>6325.7257152700004</v>
      </c>
      <c r="K780" s="12">
        <f>IFERROR([1]!EM_S_STM07_IS(F780,"9",$K$1,"1")/1000000,"")</f>
        <v>8075.05154167</v>
      </c>
      <c r="L780" s="12">
        <f>IFERROR([1]!EM_S_STM07_IS(F780,"9",$L$1,"1")/1000000,"")</f>
        <v>9246.0716246200009</v>
      </c>
      <c r="M780" s="13">
        <f>IFERROR([1]!EM_S_STM07_IS(F780,"9",$M$1,"1")/1000000,"")</f>
        <v>12139.97662935</v>
      </c>
      <c r="N780" s="12">
        <f>IFERROR([1]!EM_S_STM07_IS(F780,"61",$N$1,"1")/1000000,"")</f>
        <v>188.79485284999998</v>
      </c>
      <c r="O780" s="12">
        <f>IFERROR([1]!EM_S_STM07_IS(F780,"61",$O$1,"1")/1000000,"")</f>
        <v>207.76089303000001</v>
      </c>
      <c r="P780" s="12">
        <f>IFERROR([1]!EM_S_STM07_IS(F780,"61",$P$1,"1")/1000000,"")</f>
        <v>236.04031496000002</v>
      </c>
      <c r="Q780" s="12">
        <f>IFERROR([1]!EM_S_STM07_IS(F780,"61",$Q$1,"1")/1000000,"")</f>
        <v>173.42359872999998</v>
      </c>
      <c r="R780" s="12">
        <f>IFERROR([1]!EM_S_STM07_IS(F780,"61",$R$1,"1")/1000000,"")</f>
        <v>285.57951293999997</v>
      </c>
      <c r="S780" s="12">
        <f>IFERROR([1]!EM_S_STM07_IS(F780,"61",$S$1,"1")/1000000,"")</f>
        <v>415.25499079000002</v>
      </c>
      <c r="T780" s="20">
        <f t="shared" si="224"/>
        <v>0.32985739648633117</v>
      </c>
      <c r="U780" s="20">
        <f t="shared" si="225"/>
        <v>0.17075209116757262</v>
      </c>
      <c r="V780" s="14">
        <f t="shared" si="226"/>
        <v>0.64414453129667026</v>
      </c>
      <c r="W780" s="14">
        <f t="shared" si="227"/>
        <v>0.31818959583055584</v>
      </c>
      <c r="X780" s="14">
        <f t="shared" si="228"/>
        <v>0.27654152347725264</v>
      </c>
      <c r="Y780" s="14">
        <f t="shared" si="229"/>
        <v>0.14501704130396453</v>
      </c>
      <c r="Z780" s="15">
        <f t="shared" si="230"/>
        <v>0.31298751753385146</v>
      </c>
      <c r="AA780" s="14">
        <f t="shared" si="231"/>
        <v>0.10045846003581883</v>
      </c>
      <c r="AB780" s="14">
        <f t="shared" si="232"/>
        <v>0.13611523091555328</v>
      </c>
      <c r="AC780" s="14">
        <f t="shared" si="233"/>
        <v>-0.26527975206528265</v>
      </c>
      <c r="AD780" s="14">
        <f t="shared" si="234"/>
        <v>0.64671656586145165</v>
      </c>
      <c r="AE780" s="14">
        <f t="shared" si="235"/>
        <v>0.45407836337771457</v>
      </c>
      <c r="AF780" s="18">
        <f t="shared" si="236"/>
        <v>1</v>
      </c>
      <c r="AG780" s="18" t="str">
        <f t="shared" si="237"/>
        <v/>
      </c>
      <c r="AH780" s="18" t="str">
        <f t="shared" si="238"/>
        <v/>
      </c>
      <c r="AI780" s="19">
        <f t="shared" si="239"/>
        <v>1</v>
      </c>
      <c r="AJ780" s="19" t="str">
        <f t="shared" si="240"/>
        <v/>
      </c>
      <c r="AK780" s="19" t="str">
        <f t="shared" si="241"/>
        <v/>
      </c>
    </row>
    <row r="781" spans="2:37" x14ac:dyDescent="0.15">
      <c r="B781" s="51" t="str">
        <f>IFERROR(IF(AND(AF781=1,AI781=1),MAX($B$5:B780)+1,""),"")</f>
        <v/>
      </c>
      <c r="C781" s="51" t="str">
        <f>IFERROR(IF(AND(AG781=1,AJ781=1),MAX($C$5:C780)+1,""),"")</f>
        <v/>
      </c>
      <c r="D781" s="51" t="str">
        <f>IFERROR(IF(AND(AH781=1,AK781=1),MAX($D$5:D780)+1,""),"")</f>
        <v/>
      </c>
      <c r="F781" s="5" t="s">
        <v>1659</v>
      </c>
      <c r="G781" s="5" t="s">
        <v>1660</v>
      </c>
      <c r="H781" s="12">
        <f>IFERROR([1]!EM_S_STM07_IS(F781,"9",$H$1,"1")/1000000,"")</f>
        <v>1453.5345906</v>
      </c>
      <c r="I781" s="12">
        <f>IFERROR([1]!EM_S_STM07_IS(F781,"9",$I$1,"1")/1000000,"")</f>
        <v>2910.1068991900001</v>
      </c>
      <c r="J781" s="12">
        <f>IFERROR([1]!EM_S_STM07_IS(F781,"9",$J$1,"1")/1000000,"")</f>
        <v>3938.3037228899998</v>
      </c>
      <c r="K781" s="12">
        <f>IFERROR([1]!EM_S_STM07_IS(F781,"9",$K$1,"1")/1000000,"")</f>
        <v>4973.6372945200001</v>
      </c>
      <c r="L781" s="12">
        <f>IFERROR([1]!EM_S_STM07_IS(F781,"9",$L$1,"1")/1000000,"")</f>
        <v>4679.5887001800002</v>
      </c>
      <c r="M781" s="13">
        <f>IFERROR([1]!EM_S_STM07_IS(F781,"9",$M$1,"1")/1000000,"")</f>
        <v>5380.6777599899997</v>
      </c>
      <c r="N781" s="12">
        <f>IFERROR([1]!EM_S_STM07_IS(F781,"61",$N$1,"1")/1000000,"")</f>
        <v>258.00618343000002</v>
      </c>
      <c r="O781" s="12">
        <f>IFERROR([1]!EM_S_STM07_IS(F781,"61",$O$1,"1")/1000000,"")</f>
        <v>449.73485963000002</v>
      </c>
      <c r="P781" s="12">
        <f>IFERROR([1]!EM_S_STM07_IS(F781,"61",$P$1,"1")/1000000,"")</f>
        <v>688.12293346000001</v>
      </c>
      <c r="Q781" s="12">
        <f>IFERROR([1]!EM_S_STM07_IS(F781,"61",$Q$1,"1")/1000000,"")</f>
        <v>889.38807595000003</v>
      </c>
      <c r="R781" s="12">
        <f>IFERROR([1]!EM_S_STM07_IS(F781,"61",$R$1,"1")/1000000,"")</f>
        <v>647.78024427000003</v>
      </c>
      <c r="S781" s="12">
        <f>IFERROR([1]!EM_S_STM07_IS(F781,"61",$S$1,"1")/1000000,"")</f>
        <v>601.96709638000004</v>
      </c>
      <c r="T781" s="20">
        <f t="shared" si="224"/>
        <v>0.29921887827450244</v>
      </c>
      <c r="U781" s="20">
        <f t="shared" si="225"/>
        <v>0.1846458238009645</v>
      </c>
      <c r="V781" s="14">
        <f t="shared" si="226"/>
        <v>1.0020898835223084</v>
      </c>
      <c r="W781" s="14">
        <f t="shared" si="227"/>
        <v>0.35331926259691293</v>
      </c>
      <c r="X781" s="14">
        <f t="shared" si="228"/>
        <v>0.26288819869643104</v>
      </c>
      <c r="Y781" s="14">
        <f t="shared" si="229"/>
        <v>-5.9121439085231528E-2</v>
      </c>
      <c r="Z781" s="15">
        <f t="shared" si="230"/>
        <v>0.14981852139762458</v>
      </c>
      <c r="AA781" s="14">
        <f t="shared" si="231"/>
        <v>0.7431165937618629</v>
      </c>
      <c r="AB781" s="14">
        <f t="shared" si="232"/>
        <v>0.53006358908029394</v>
      </c>
      <c r="AC781" s="14">
        <f t="shared" si="233"/>
        <v>0.29248428253655839</v>
      </c>
      <c r="AD781" s="14">
        <f t="shared" si="234"/>
        <v>-0.27165625244292435</v>
      </c>
      <c r="AE781" s="14">
        <f t="shared" si="235"/>
        <v>-7.0723286631916321E-2</v>
      </c>
      <c r="AF781" s="18">
        <f t="shared" si="236"/>
        <v>1</v>
      </c>
      <c r="AG781" s="18" t="str">
        <f t="shared" si="237"/>
        <v/>
      </c>
      <c r="AH781" s="18" t="str">
        <f t="shared" si="238"/>
        <v/>
      </c>
      <c r="AI781" s="19" t="str">
        <f t="shared" si="239"/>
        <v/>
      </c>
      <c r="AJ781" s="19" t="str">
        <f t="shared" si="240"/>
        <v/>
      </c>
      <c r="AK781" s="19" t="str">
        <f t="shared" si="241"/>
        <v/>
      </c>
    </row>
    <row r="782" spans="2:37" x14ac:dyDescent="0.15">
      <c r="B782" s="51">
        <f>IFERROR(IF(AND(AF782=1,AI782=1),MAX($B$5:B781)+1,""),"")</f>
        <v>37</v>
      </c>
      <c r="C782" s="51" t="str">
        <f>IFERROR(IF(AND(AG782=1,AJ782=1),MAX($C$5:C781)+1,""),"")</f>
        <v/>
      </c>
      <c r="D782" s="51" t="str">
        <f>IFERROR(IF(AND(AH782=1,AK782=1),MAX($D$5:D781)+1,""),"")</f>
        <v/>
      </c>
      <c r="F782" s="5" t="s">
        <v>1661</v>
      </c>
      <c r="G782" s="5" t="s">
        <v>1662</v>
      </c>
      <c r="H782" s="12">
        <f>IFERROR([1]!EM_S_STM07_IS(F782,"9",$H$1,"1")/1000000,"")</f>
        <v>7697.6922630700001</v>
      </c>
      <c r="I782" s="12">
        <f>IFERROR([1]!EM_S_STM07_IS(F782,"9",$I$1,"1")/1000000,"")</f>
        <v>11975.721873209999</v>
      </c>
      <c r="J782" s="12">
        <f>IFERROR([1]!EM_S_STM07_IS(F782,"9",$J$1,"1")/1000000,"")</f>
        <v>15451.453920620001</v>
      </c>
      <c r="K782" s="12">
        <f>IFERROR([1]!EM_S_STM07_IS(F782,"9",$K$1,"1")/1000000,"")</f>
        <v>17930.412463889999</v>
      </c>
      <c r="L782" s="12">
        <f>IFERROR([1]!EM_S_STM07_IS(F782,"9",$L$1,"1")/1000000,"")</f>
        <v>21090.411325240002</v>
      </c>
      <c r="M782" s="13">
        <f>IFERROR([1]!EM_S_STM07_IS(F782,"9",$M$1,"1")/1000000,"")</f>
        <v>25567.4024832</v>
      </c>
      <c r="N782" s="12">
        <f>IFERROR([1]!EM_S_STM07_IS(F782,"61",$N$1,"1")/1000000,"")</f>
        <v>211.06813202000001</v>
      </c>
      <c r="O782" s="12">
        <f>IFERROR([1]!EM_S_STM07_IS(F782,"61",$O$1,"1")/1000000,"")</f>
        <v>344.10610450999997</v>
      </c>
      <c r="P782" s="12">
        <f>IFERROR([1]!EM_S_STM07_IS(F782,"61",$P$1,"1")/1000000,"")</f>
        <v>452.33747072000006</v>
      </c>
      <c r="Q782" s="12">
        <f>IFERROR([1]!EM_S_STM07_IS(F782,"61",$Q$1,"1")/1000000,"")</f>
        <v>340.35522627999995</v>
      </c>
      <c r="R782" s="12">
        <f>IFERROR([1]!EM_S_STM07_IS(F782,"61",$R$1,"1")/1000000,"")</f>
        <v>538.46054298000001</v>
      </c>
      <c r="S782" s="12">
        <f>IFERROR([1]!EM_S_STM07_IS(F782,"61",$S$1,"1")/1000000,"")</f>
        <v>779.97825890000001</v>
      </c>
      <c r="T782" s="20">
        <f t="shared" si="224"/>
        <v>0.27135024960483167</v>
      </c>
      <c r="U782" s="20">
        <f t="shared" si="225"/>
        <v>0.29876915592709707</v>
      </c>
      <c r="V782" s="14">
        <f t="shared" si="226"/>
        <v>0.55575482416516242</v>
      </c>
      <c r="W782" s="14">
        <f t="shared" si="227"/>
        <v>0.29023152710195321</v>
      </c>
      <c r="X782" s="14">
        <f t="shared" si="228"/>
        <v>0.16043529340380214</v>
      </c>
      <c r="Y782" s="14">
        <f t="shared" si="229"/>
        <v>0.17623681929871465</v>
      </c>
      <c r="Z782" s="15">
        <f t="shared" si="230"/>
        <v>0.2122761424098992</v>
      </c>
      <c r="AA782" s="14">
        <f t="shared" si="231"/>
        <v>0.63030819108871339</v>
      </c>
      <c r="AB782" s="14">
        <f t="shared" si="232"/>
        <v>0.3145290501722407</v>
      </c>
      <c r="AC782" s="14">
        <f t="shared" si="233"/>
        <v>-0.24756349338416375</v>
      </c>
      <c r="AD782" s="14">
        <f t="shared" si="234"/>
        <v>0.58205457534835914</v>
      </c>
      <c r="AE782" s="14">
        <f t="shared" si="235"/>
        <v>0.44853373022166021</v>
      </c>
      <c r="AF782" s="18">
        <f t="shared" si="236"/>
        <v>1</v>
      </c>
      <c r="AG782" s="18">
        <f t="shared" si="237"/>
        <v>1</v>
      </c>
      <c r="AH782" s="18">
        <f t="shared" si="238"/>
        <v>1</v>
      </c>
      <c r="AI782" s="19">
        <f t="shared" si="239"/>
        <v>1</v>
      </c>
      <c r="AJ782" s="19" t="str">
        <f t="shared" si="240"/>
        <v/>
      </c>
      <c r="AK782" s="19" t="str">
        <f t="shared" si="241"/>
        <v/>
      </c>
    </row>
    <row r="783" spans="2:37" x14ac:dyDescent="0.15">
      <c r="B783" s="51">
        <f>IFERROR(IF(AND(AF783=1,AI783=1),MAX($B$5:B782)+1,""),"")</f>
        <v>38</v>
      </c>
      <c r="C783" s="51" t="str">
        <f>IFERROR(IF(AND(AG783=1,AJ783=1),MAX($C$5:C782)+1,""),"")</f>
        <v/>
      </c>
      <c r="D783" s="51" t="str">
        <f>IFERROR(IF(AND(AH783=1,AK783=1),MAX($D$5:D782)+1,""),"")</f>
        <v/>
      </c>
      <c r="F783" s="5" t="s">
        <v>1663</v>
      </c>
      <c r="G783" s="5" t="s">
        <v>1664</v>
      </c>
      <c r="H783" s="12">
        <f>IFERROR([1]!EM_S_STM07_IS(F783,"9",$H$1,"1")/1000000,"")</f>
        <v>373.18819388999998</v>
      </c>
      <c r="I783" s="12">
        <f>IFERROR([1]!EM_S_STM07_IS(F783,"9",$I$1,"1")/1000000,"")</f>
        <v>438.65322068</v>
      </c>
      <c r="J783" s="12">
        <f>IFERROR([1]!EM_S_STM07_IS(F783,"9",$J$1,"1")/1000000,"")</f>
        <v>657.42122600000005</v>
      </c>
      <c r="K783" s="12">
        <f>IFERROR([1]!EM_S_STM07_IS(F783,"9",$K$1,"1")/1000000,"")</f>
        <v>898.36069879000001</v>
      </c>
      <c r="L783" s="12">
        <f>IFERROR([1]!EM_S_STM07_IS(F783,"9",$L$1,"1")/1000000,"")</f>
        <v>1256.3692452</v>
      </c>
      <c r="M783" s="13">
        <f>IFERROR([1]!EM_S_STM07_IS(F783,"9",$M$1,"1")/1000000,"")</f>
        <v>1426.2914048</v>
      </c>
      <c r="N783" s="12">
        <f>IFERROR([1]!EM_S_STM07_IS(F783,"61",$N$1,"1")/1000000,"")</f>
        <v>52.520460899999996</v>
      </c>
      <c r="O783" s="12">
        <f>IFERROR([1]!EM_S_STM07_IS(F783,"61",$O$1,"1")/1000000,"")</f>
        <v>53.64705987</v>
      </c>
      <c r="P783" s="12">
        <f>IFERROR([1]!EM_S_STM07_IS(F783,"61",$P$1,"1")/1000000,"")</f>
        <v>56.656033740000005</v>
      </c>
      <c r="Q783" s="12">
        <f>IFERROR([1]!EM_S_STM07_IS(F783,"61",$Q$1,"1")/1000000,"")</f>
        <v>86.570321109999995</v>
      </c>
      <c r="R783" s="12">
        <f>IFERROR([1]!EM_S_STM07_IS(F783,"61",$R$1,"1")/1000000,"")</f>
        <v>94.051097409999997</v>
      </c>
      <c r="S783" s="12">
        <f>IFERROR([1]!EM_S_STM07_IS(F783,"61",$S$1,"1")/1000000,"")</f>
        <v>-37.927928000000001</v>
      </c>
      <c r="T783" s="20">
        <f t="shared" si="224"/>
        <v>0.30754328232379824</v>
      </c>
      <c r="U783" s="20">
        <f t="shared" si="225"/>
        <v>-1.9369709320652342</v>
      </c>
      <c r="V783" s="14">
        <f t="shared" si="226"/>
        <v>0.17542094809488087</v>
      </c>
      <c r="W783" s="14">
        <f t="shared" si="227"/>
        <v>0.49872654526704713</v>
      </c>
      <c r="X783" s="14">
        <f t="shared" si="228"/>
        <v>0.36649177614170908</v>
      </c>
      <c r="Y783" s="14">
        <f t="shared" si="229"/>
        <v>0.39851314387661985</v>
      </c>
      <c r="Z783" s="15">
        <f t="shared" si="230"/>
        <v>0.1352485825717186</v>
      </c>
      <c r="AA783" s="14">
        <f t="shared" si="231"/>
        <v>2.1450668000516412E-2</v>
      </c>
      <c r="AB783" s="14">
        <f t="shared" si="232"/>
        <v>5.6088327623013974E-2</v>
      </c>
      <c r="AC783" s="14">
        <f t="shared" si="233"/>
        <v>0.52799826241419467</v>
      </c>
      <c r="AD783" s="14">
        <f t="shared" si="234"/>
        <v>8.6412712856806947E-2</v>
      </c>
      <c r="AE783" s="14">
        <f t="shared" si="235"/>
        <v>-1.4032693827554137</v>
      </c>
      <c r="AF783" s="18">
        <f t="shared" si="236"/>
        <v>1</v>
      </c>
      <c r="AG783" s="18" t="str">
        <f t="shared" si="237"/>
        <v/>
      </c>
      <c r="AH783" s="18" t="str">
        <f t="shared" si="238"/>
        <v/>
      </c>
      <c r="AI783" s="19">
        <f t="shared" si="239"/>
        <v>1</v>
      </c>
      <c r="AJ783" s="19" t="str">
        <f t="shared" si="240"/>
        <v/>
      </c>
      <c r="AK783" s="19" t="str">
        <f t="shared" si="241"/>
        <v/>
      </c>
    </row>
    <row r="784" spans="2:37" x14ac:dyDescent="0.15">
      <c r="B784" s="51" t="str">
        <f>IFERROR(IF(AND(AF784=1,AI784=1),MAX($B$5:B783)+1,""),"")</f>
        <v/>
      </c>
      <c r="C784" s="51" t="str">
        <f>IFERROR(IF(AND(AG784=1,AJ784=1),MAX($C$5:C783)+1,""),"")</f>
        <v/>
      </c>
      <c r="D784" s="51" t="str">
        <f>IFERROR(IF(AND(AH784=1,AK784=1),MAX($D$5:D783)+1,""),"")</f>
        <v/>
      </c>
      <c r="F784" s="5" t="s">
        <v>1665</v>
      </c>
      <c r="G784" s="5" t="s">
        <v>1666</v>
      </c>
      <c r="H784" s="12">
        <f>IFERROR([1]!EM_S_STM07_IS(F784,"9",$H$1,"1")/1000000,"")</f>
        <v>901.51541111000006</v>
      </c>
      <c r="I784" s="12">
        <f>IFERROR([1]!EM_S_STM07_IS(F784,"9",$I$1,"1")/1000000,"")</f>
        <v>1333.1121311400002</v>
      </c>
      <c r="J784" s="12">
        <f>IFERROR([1]!EM_S_STM07_IS(F784,"9",$J$1,"1")/1000000,"")</f>
        <v>1925.0972032899999</v>
      </c>
      <c r="K784" s="12">
        <f>IFERROR([1]!EM_S_STM07_IS(F784,"9",$K$1,"1")/1000000,"")</f>
        <v>2079.2237582500002</v>
      </c>
      <c r="L784" s="12">
        <f>IFERROR([1]!EM_S_STM07_IS(F784,"9",$L$1,"1")/1000000,"")</f>
        <v>2428.7359240400001</v>
      </c>
      <c r="M784" s="13">
        <f>IFERROR([1]!EM_S_STM07_IS(F784,"9",$M$1,"1")/1000000,"")</f>
        <v>2869.2468065900002</v>
      </c>
      <c r="N784" s="12">
        <f>IFERROR([1]!EM_S_STM07_IS(F784,"61",$N$1,"1")/1000000,"")</f>
        <v>100.7762278</v>
      </c>
      <c r="O784" s="12">
        <f>IFERROR([1]!EM_S_STM07_IS(F784,"61",$O$1,"1")/1000000,"")</f>
        <v>145.46659209999999</v>
      </c>
      <c r="P784" s="12">
        <f>IFERROR([1]!EM_S_STM07_IS(F784,"61",$P$1,"1")/1000000,"")</f>
        <v>171.42876931000001</v>
      </c>
      <c r="Q784" s="12">
        <f>IFERROR([1]!EM_S_STM07_IS(F784,"61",$Q$1,"1")/1000000,"")</f>
        <v>52.02735182</v>
      </c>
      <c r="R784" s="12">
        <f>IFERROR([1]!EM_S_STM07_IS(F784,"61",$R$1,"1")/1000000,"")</f>
        <v>12.107220289999999</v>
      </c>
      <c r="S784" s="12">
        <f>IFERROR([1]!EM_S_STM07_IS(F784,"61",$S$1,"1")/1000000,"")</f>
        <v>-28.947583170000001</v>
      </c>
      <c r="T784" s="20">
        <f t="shared" si="224"/>
        <v>0.26054673059930322</v>
      </c>
      <c r="U784" s="20">
        <f t="shared" si="225"/>
        <v>-1.7792034064197741</v>
      </c>
      <c r="V784" s="14">
        <f t="shared" si="226"/>
        <v>0.47874580368913744</v>
      </c>
      <c r="W784" s="14">
        <f t="shared" si="227"/>
        <v>0.44406247480755306</v>
      </c>
      <c r="X784" s="14">
        <f t="shared" si="228"/>
        <v>8.0061700103556982E-2</v>
      </c>
      <c r="Y784" s="14">
        <f t="shared" si="229"/>
        <v>0.1680974278998093</v>
      </c>
      <c r="Z784" s="15">
        <f t="shared" si="230"/>
        <v>0.18137454887118684</v>
      </c>
      <c r="AA784" s="14">
        <f t="shared" si="231"/>
        <v>0.44346137254405132</v>
      </c>
      <c r="AB784" s="14">
        <f t="shared" si="232"/>
        <v>0.17847518688107097</v>
      </c>
      <c r="AC784" s="14">
        <f t="shared" si="233"/>
        <v>-0.69650746470729585</v>
      </c>
      <c r="AD784" s="14">
        <f t="shared" si="234"/>
        <v>-0.76729124457674536</v>
      </c>
      <c r="AE784" s="14">
        <f t="shared" si="235"/>
        <v>-3.3909355307517912</v>
      </c>
      <c r="AF784" s="18">
        <f t="shared" si="236"/>
        <v>1</v>
      </c>
      <c r="AG784" s="18" t="str">
        <f t="shared" si="237"/>
        <v/>
      </c>
      <c r="AH784" s="18" t="str">
        <f t="shared" si="238"/>
        <v/>
      </c>
      <c r="AI784" s="19" t="str">
        <f t="shared" si="239"/>
        <v/>
      </c>
      <c r="AJ784" s="19" t="str">
        <f t="shared" si="240"/>
        <v/>
      </c>
      <c r="AK784" s="19" t="str">
        <f t="shared" si="241"/>
        <v/>
      </c>
    </row>
    <row r="785" spans="2:37" x14ac:dyDescent="0.15">
      <c r="B785" s="51" t="str">
        <f>IFERROR(IF(AND(AF785=1,AI785=1),MAX($B$5:B784)+1,""),"")</f>
        <v/>
      </c>
      <c r="C785" s="51" t="str">
        <f>IFERROR(IF(AND(AG785=1,AJ785=1),MAX($C$5:C784)+1,""),"")</f>
        <v/>
      </c>
      <c r="D785" s="51" t="str">
        <f>IFERROR(IF(AND(AH785=1,AK785=1),MAX($D$5:D784)+1,""),"")</f>
        <v/>
      </c>
      <c r="F785" s="5" t="s">
        <v>1667</v>
      </c>
      <c r="G785" s="5" t="s">
        <v>1668</v>
      </c>
      <c r="H785" s="12">
        <f>IFERROR([1]!EM_S_STM07_IS(F785,"9",$H$1,"1")/1000000,"")</f>
        <v>2241.2386969699996</v>
      </c>
      <c r="I785" s="12">
        <f>IFERROR([1]!EM_S_STM07_IS(F785,"9",$I$1,"1")/1000000,"")</f>
        <v>2467.8144721399999</v>
      </c>
      <c r="J785" s="12">
        <f>IFERROR([1]!EM_S_STM07_IS(F785,"9",$J$1,"1")/1000000,"")</f>
        <v>2317.3032165700001</v>
      </c>
      <c r="K785" s="12">
        <f>IFERROR([1]!EM_S_STM07_IS(F785,"9",$K$1,"1")/1000000,"")</f>
        <v>2116.0535246899999</v>
      </c>
      <c r="L785" s="12">
        <f>IFERROR([1]!EM_S_STM07_IS(F785,"9",$L$1,"1")/1000000,"")</f>
        <v>1732.8406214000001</v>
      </c>
      <c r="M785" s="13">
        <f>IFERROR([1]!EM_S_STM07_IS(F785,"9",$M$1,"1")/1000000,"")</f>
        <v>4883.1024413300001</v>
      </c>
      <c r="N785" s="12">
        <f>IFERROR([1]!EM_S_STM07_IS(F785,"61",$N$1,"1")/1000000,"")</f>
        <v>145.25419411000001</v>
      </c>
      <c r="O785" s="12">
        <f>IFERROR([1]!EM_S_STM07_IS(F785,"61",$O$1,"1")/1000000,"")</f>
        <v>104.26029527</v>
      </c>
      <c r="P785" s="12">
        <f>IFERROR([1]!EM_S_STM07_IS(F785,"61",$P$1,"1")/1000000,"")</f>
        <v>-104.61970323</v>
      </c>
      <c r="Q785" s="12">
        <f>IFERROR([1]!EM_S_STM07_IS(F785,"61",$Q$1,"1")/1000000,"")</f>
        <v>37.769119379999999</v>
      </c>
      <c r="R785" s="12">
        <f>IFERROR([1]!EM_S_STM07_IS(F785,"61",$R$1,"1")/1000000,"")</f>
        <v>-505.77722575000001</v>
      </c>
      <c r="S785" s="12">
        <f>IFERROR([1]!EM_S_STM07_IS(F785,"61",$S$1,"1")/1000000,"")</f>
        <v>221.92807954</v>
      </c>
      <c r="T785" s="20">
        <f t="shared" si="224"/>
        <v>0.16853451480064741</v>
      </c>
      <c r="U785" s="20">
        <f t="shared" si="225"/>
        <v>8.8470629282888291E-2</v>
      </c>
      <c r="V785" s="14">
        <f t="shared" si="226"/>
        <v>0.10109399568922092</v>
      </c>
      <c r="W785" s="14">
        <f t="shared" si="227"/>
        <v>-6.0989696457806178E-2</v>
      </c>
      <c r="X785" s="14">
        <f t="shared" si="228"/>
        <v>-8.6846507803102144E-2</v>
      </c>
      <c r="Y785" s="14">
        <f t="shared" si="229"/>
        <v>-0.18109792536847108</v>
      </c>
      <c r="Z785" s="15">
        <f t="shared" si="230"/>
        <v>1.8179755143233161</v>
      </c>
      <c r="AA785" s="14">
        <f t="shared" si="231"/>
        <v>-0.282221791192863</v>
      </c>
      <c r="AB785" s="14">
        <f t="shared" si="232"/>
        <v>-2.0034472179372718</v>
      </c>
      <c r="AC785" s="14">
        <f t="shared" si="233"/>
        <v>1.3610134440638482</v>
      </c>
      <c r="AD785" s="14">
        <f t="shared" si="234"/>
        <v>-14.391289869941362</v>
      </c>
      <c r="AE785" s="14">
        <f t="shared" si="235"/>
        <v>1.4387862249252334</v>
      </c>
      <c r="AF785" s="18" t="str">
        <f t="shared" si="236"/>
        <v/>
      </c>
      <c r="AG785" s="18" t="str">
        <f t="shared" si="237"/>
        <v/>
      </c>
      <c r="AH785" s="18" t="str">
        <f t="shared" si="238"/>
        <v/>
      </c>
      <c r="AI785" s="19" t="str">
        <f t="shared" si="239"/>
        <v/>
      </c>
      <c r="AJ785" s="19" t="str">
        <f t="shared" si="240"/>
        <v/>
      </c>
      <c r="AK785" s="19" t="str">
        <f t="shared" si="241"/>
        <v/>
      </c>
    </row>
    <row r="786" spans="2:37" x14ac:dyDescent="0.15">
      <c r="B786" s="51" t="str">
        <f>IFERROR(IF(AND(AF786=1,AI786=1),MAX($B$5:B785)+1,""),"")</f>
        <v/>
      </c>
      <c r="C786" s="51" t="str">
        <f>IFERROR(IF(AND(AG786=1,AJ786=1),MAX($C$5:C785)+1,""),"")</f>
        <v/>
      </c>
      <c r="D786" s="51" t="str">
        <f>IFERROR(IF(AND(AH786=1,AK786=1),MAX($D$5:D785)+1,""),"")</f>
        <v/>
      </c>
      <c r="F786" s="5" t="s">
        <v>1669</v>
      </c>
      <c r="G786" s="5" t="s">
        <v>1670</v>
      </c>
      <c r="H786" s="12">
        <f>IFERROR([1]!EM_S_STM07_IS(F786,"9",$H$1,"1")/1000000,"")</f>
        <v>332.93635852</v>
      </c>
      <c r="I786" s="12">
        <f>IFERROR([1]!EM_S_STM07_IS(F786,"9",$I$1,"1")/1000000,"")</f>
        <v>426.73665752999995</v>
      </c>
      <c r="J786" s="12">
        <f>IFERROR([1]!EM_S_STM07_IS(F786,"9",$J$1,"1")/1000000,"")</f>
        <v>449.64384043000001</v>
      </c>
      <c r="K786" s="12">
        <f>IFERROR([1]!EM_S_STM07_IS(F786,"9",$K$1,"1")/1000000,"")</f>
        <v>510.87171074999998</v>
      </c>
      <c r="L786" s="12">
        <f>IFERROR([1]!EM_S_STM07_IS(F786,"9",$L$1,"1")/1000000,"")</f>
        <v>509.89014706</v>
      </c>
      <c r="M786" s="13">
        <f>IFERROR([1]!EM_S_STM07_IS(F786,"9",$M$1,"1")/1000000,"")</f>
        <v>494.51518823000004</v>
      </c>
      <c r="N786" s="12">
        <f>IFERROR([1]!EM_S_STM07_IS(F786,"61",$N$1,"1")/1000000,"")</f>
        <v>150.36916592</v>
      </c>
      <c r="O786" s="12">
        <f>IFERROR([1]!EM_S_STM07_IS(F786,"61",$O$1,"1")/1000000,"")</f>
        <v>163.09864472999999</v>
      </c>
      <c r="P786" s="12">
        <f>IFERROR([1]!EM_S_STM07_IS(F786,"61",$P$1,"1")/1000000,"")</f>
        <v>125.57320983</v>
      </c>
      <c r="Q786" s="12">
        <f>IFERROR([1]!EM_S_STM07_IS(F786,"61",$Q$1,"1")/1000000,"")</f>
        <v>138.99037335</v>
      </c>
      <c r="R786" s="12">
        <f>IFERROR([1]!EM_S_STM07_IS(F786,"61",$R$1,"1")/1000000,"")</f>
        <v>119.33406656</v>
      </c>
      <c r="S786" s="12">
        <f>IFERROR([1]!EM_S_STM07_IS(F786,"61",$S$1,"1")/1000000,"")</f>
        <v>157.20615934</v>
      </c>
      <c r="T786" s="20">
        <f t="shared" si="224"/>
        <v>8.233993266136963E-2</v>
      </c>
      <c r="U786" s="20">
        <f t="shared" si="225"/>
        <v>8.9325964614324072E-3</v>
      </c>
      <c r="V786" s="14">
        <f t="shared" si="226"/>
        <v>0.28173642382276859</v>
      </c>
      <c r="W786" s="14">
        <f t="shared" si="227"/>
        <v>5.3679904212095189E-2</v>
      </c>
      <c r="X786" s="14">
        <f t="shared" si="228"/>
        <v>0.13616970769898012</v>
      </c>
      <c r="Y786" s="14">
        <f t="shared" si="229"/>
        <v>-1.9213506431173498E-3</v>
      </c>
      <c r="Z786" s="15">
        <f t="shared" si="230"/>
        <v>-3.0153473093471564E-2</v>
      </c>
      <c r="AA786" s="14">
        <f t="shared" si="231"/>
        <v>8.4654847502262376E-2</v>
      </c>
      <c r="AB786" s="14">
        <f t="shared" si="232"/>
        <v>-0.2300781527775482</v>
      </c>
      <c r="AC786" s="14">
        <f t="shared" si="233"/>
        <v>0.10684734059250417</v>
      </c>
      <c r="AD786" s="14">
        <f t="shared" si="234"/>
        <v>-0.14142207345901775</v>
      </c>
      <c r="AE786" s="14">
        <f t="shared" si="235"/>
        <v>0.31736195599232586</v>
      </c>
      <c r="AF786" s="18" t="str">
        <f t="shared" si="236"/>
        <v/>
      </c>
      <c r="AG786" s="18" t="str">
        <f t="shared" si="237"/>
        <v/>
      </c>
      <c r="AH786" s="18" t="str">
        <f t="shared" si="238"/>
        <v/>
      </c>
      <c r="AI786" s="19" t="str">
        <f t="shared" si="239"/>
        <v/>
      </c>
      <c r="AJ786" s="19" t="str">
        <f t="shared" si="240"/>
        <v/>
      </c>
      <c r="AK786" s="19" t="str">
        <f t="shared" si="241"/>
        <v/>
      </c>
    </row>
    <row r="787" spans="2:37" x14ac:dyDescent="0.15">
      <c r="B787" s="51" t="str">
        <f>IFERROR(IF(AND(AF787=1,AI787=1),MAX($B$5:B786)+1,""),"")</f>
        <v/>
      </c>
      <c r="C787" s="51" t="str">
        <f>IFERROR(IF(AND(AG787=1,AJ787=1),MAX($C$5:C786)+1,""),"")</f>
        <v/>
      </c>
      <c r="D787" s="51" t="str">
        <f>IFERROR(IF(AND(AH787=1,AK787=1),MAX($D$5:D786)+1,""),"")</f>
        <v/>
      </c>
      <c r="F787" s="5" t="s">
        <v>1671</v>
      </c>
      <c r="G787" s="5" t="s">
        <v>1672</v>
      </c>
      <c r="H787" s="12">
        <f>IFERROR([1]!EM_S_STM07_IS(F787,"9",$H$1,"1")/1000000,"")</f>
        <v>273.21138336000001</v>
      </c>
      <c r="I787" s="12">
        <f>IFERROR([1]!EM_S_STM07_IS(F787,"9",$I$1,"1")/1000000,"")</f>
        <v>356.47203213</v>
      </c>
      <c r="J787" s="12">
        <f>IFERROR([1]!EM_S_STM07_IS(F787,"9",$J$1,"1")/1000000,"")</f>
        <v>466.98090541000005</v>
      </c>
      <c r="K787" s="12">
        <f>IFERROR([1]!EM_S_STM07_IS(F787,"9",$K$1,"1")/1000000,"")</f>
        <v>630.34903445000009</v>
      </c>
      <c r="L787" s="12">
        <f>IFERROR([1]!EM_S_STM07_IS(F787,"9",$L$1,"1")/1000000,"")</f>
        <v>517.56146053999998</v>
      </c>
      <c r="M787" s="13">
        <f>IFERROR([1]!EM_S_STM07_IS(F787,"9",$M$1,"1")/1000000,"")</f>
        <v>848.49801450999996</v>
      </c>
      <c r="N787" s="12">
        <f>IFERROR([1]!EM_S_STM07_IS(F787,"61",$N$1,"1")/1000000,"")</f>
        <v>44.847891009999998</v>
      </c>
      <c r="O787" s="12">
        <f>IFERROR([1]!EM_S_STM07_IS(F787,"61",$O$1,"1")/1000000,"")</f>
        <v>39.540918249999997</v>
      </c>
      <c r="P787" s="12">
        <f>IFERROR([1]!EM_S_STM07_IS(F787,"61",$P$1,"1")/1000000,"")</f>
        <v>56.249598399999996</v>
      </c>
      <c r="Q787" s="12">
        <f>IFERROR([1]!EM_S_STM07_IS(F787,"61",$Q$1,"1")/1000000,"")</f>
        <v>-53.800662459999998</v>
      </c>
      <c r="R787" s="12">
        <f>IFERROR([1]!EM_S_STM07_IS(F787,"61",$R$1,"1")/1000000,"")</f>
        <v>19.014808930000001</v>
      </c>
      <c r="S787" s="12">
        <f>IFERROR([1]!EM_S_STM07_IS(F787,"61",$S$1,"1")/1000000,"")</f>
        <v>23.139733679999999</v>
      </c>
      <c r="T787" s="20">
        <f t="shared" si="224"/>
        <v>0.25438371749408373</v>
      </c>
      <c r="U787" s="20">
        <f t="shared" si="225"/>
        <v>-0.12396135201738678</v>
      </c>
      <c r="V787" s="14">
        <f t="shared" si="226"/>
        <v>0.30474809558096144</v>
      </c>
      <c r="W787" s="14">
        <f t="shared" si="227"/>
        <v>0.31000713469633184</v>
      </c>
      <c r="X787" s="14">
        <f t="shared" si="228"/>
        <v>0.34983899158910159</v>
      </c>
      <c r="Y787" s="14">
        <f t="shared" si="229"/>
        <v>-0.17892876445572875</v>
      </c>
      <c r="Z787" s="15">
        <f t="shared" si="230"/>
        <v>0.63941498585446432</v>
      </c>
      <c r="AA787" s="14">
        <f t="shared" si="231"/>
        <v>-0.11833271622107434</v>
      </c>
      <c r="AB787" s="14">
        <f t="shared" si="232"/>
        <v>0.42256682164936826</v>
      </c>
      <c r="AC787" s="14">
        <f t="shared" si="233"/>
        <v>-1.9564630502321951</v>
      </c>
      <c r="AD787" s="14">
        <f t="shared" si="234"/>
        <v>1.3534307582947929</v>
      </c>
      <c r="AE787" s="14">
        <f t="shared" si="235"/>
        <v>0.21693222189006756</v>
      </c>
      <c r="AF787" s="18">
        <f t="shared" si="236"/>
        <v>1</v>
      </c>
      <c r="AG787" s="18" t="str">
        <f t="shared" si="237"/>
        <v/>
      </c>
      <c r="AH787" s="18" t="str">
        <f t="shared" si="238"/>
        <v/>
      </c>
      <c r="AI787" s="19" t="str">
        <f t="shared" si="239"/>
        <v/>
      </c>
      <c r="AJ787" s="19" t="str">
        <f t="shared" si="240"/>
        <v/>
      </c>
      <c r="AK787" s="19" t="str">
        <f t="shared" si="241"/>
        <v/>
      </c>
    </row>
    <row r="788" spans="2:37" x14ac:dyDescent="0.15">
      <c r="B788" s="51" t="str">
        <f>IFERROR(IF(AND(AF788=1,AI788=1),MAX($B$5:B787)+1,""),"")</f>
        <v/>
      </c>
      <c r="C788" s="51" t="str">
        <f>IFERROR(IF(AND(AG788=1,AJ788=1),MAX($C$5:C787)+1,""),"")</f>
        <v/>
      </c>
      <c r="D788" s="51" t="str">
        <f>IFERROR(IF(AND(AH788=1,AK788=1),MAX($D$5:D787)+1,""),"")</f>
        <v/>
      </c>
      <c r="F788" s="5" t="s">
        <v>1673</v>
      </c>
      <c r="G788" s="5" t="s">
        <v>1674</v>
      </c>
      <c r="H788" s="12">
        <f>IFERROR([1]!EM_S_STM07_IS(F788,"9",$H$1,"1")/1000000,"")</f>
        <v>640.71482749999996</v>
      </c>
      <c r="I788" s="12">
        <f>IFERROR([1]!EM_S_STM07_IS(F788,"9",$I$1,"1")/1000000,"")</f>
        <v>750.64382759</v>
      </c>
      <c r="J788" s="12">
        <f>IFERROR([1]!EM_S_STM07_IS(F788,"9",$J$1,"1")/1000000,"")</f>
        <v>886.43322374000002</v>
      </c>
      <c r="K788" s="12">
        <f>IFERROR([1]!EM_S_STM07_IS(F788,"9",$K$1,"1")/1000000,"")</f>
        <v>1090.0277029400002</v>
      </c>
      <c r="L788" s="12">
        <f>IFERROR([1]!EM_S_STM07_IS(F788,"9",$L$1,"1")/1000000,"")</f>
        <v>1308.51650397</v>
      </c>
      <c r="M788" s="13">
        <f>IFERROR([1]!EM_S_STM07_IS(F788,"9",$M$1,"1")/1000000,"")</f>
        <v>1577.7365936400001</v>
      </c>
      <c r="N788" s="12">
        <f>IFERROR([1]!EM_S_STM07_IS(F788,"61",$N$1,"1")/1000000,"")</f>
        <v>131.51009974999999</v>
      </c>
      <c r="O788" s="12">
        <f>IFERROR([1]!EM_S_STM07_IS(F788,"61",$O$1,"1")/1000000,"")</f>
        <v>150.53748937999998</v>
      </c>
      <c r="P788" s="12">
        <f>IFERROR([1]!EM_S_STM07_IS(F788,"61",$P$1,"1")/1000000,"")</f>
        <v>181.51169695999999</v>
      </c>
      <c r="Q788" s="12">
        <f>IFERROR([1]!EM_S_STM07_IS(F788,"61",$Q$1,"1")/1000000,"")</f>
        <v>187.70227993</v>
      </c>
      <c r="R788" s="12">
        <f>IFERROR([1]!EM_S_STM07_IS(F788,"61",$R$1,"1")/1000000,"")</f>
        <v>224.56206702</v>
      </c>
      <c r="S788" s="12">
        <f>IFERROR([1]!EM_S_STM07_IS(F788,"61",$S$1,"1")/1000000,"")</f>
        <v>296.71472550999999</v>
      </c>
      <c r="T788" s="20">
        <f t="shared" si="224"/>
        <v>0.19749565086550946</v>
      </c>
      <c r="U788" s="20">
        <f t="shared" si="225"/>
        <v>0.17672775909214433</v>
      </c>
      <c r="V788" s="14">
        <f t="shared" si="226"/>
        <v>0.17157243031026945</v>
      </c>
      <c r="W788" s="14">
        <f t="shared" si="227"/>
        <v>0.18089723935513113</v>
      </c>
      <c r="X788" s="14">
        <f t="shared" si="228"/>
        <v>0.22967830373167114</v>
      </c>
      <c r="Y788" s="14">
        <f t="shared" si="229"/>
        <v>0.20044334693576724</v>
      </c>
      <c r="Z788" s="15">
        <f t="shared" si="230"/>
        <v>0.20574451208922043</v>
      </c>
      <c r="AA788" s="14">
        <f t="shared" si="231"/>
        <v>0.14468386584886603</v>
      </c>
      <c r="AB788" s="14">
        <f t="shared" si="232"/>
        <v>0.20575743429473697</v>
      </c>
      <c r="AC788" s="14">
        <f t="shared" si="233"/>
        <v>3.4105697173688131E-2</v>
      </c>
      <c r="AD788" s="14">
        <f t="shared" si="234"/>
        <v>0.19637367805945755</v>
      </c>
      <c r="AE788" s="14">
        <f t="shared" si="235"/>
        <v>0.32130385798227407</v>
      </c>
      <c r="AF788" s="18" t="str">
        <f t="shared" si="236"/>
        <v/>
      </c>
      <c r="AG788" s="18" t="str">
        <f t="shared" si="237"/>
        <v/>
      </c>
      <c r="AH788" s="18" t="str">
        <f t="shared" si="238"/>
        <v/>
      </c>
      <c r="AI788" s="19">
        <f t="shared" si="239"/>
        <v>1</v>
      </c>
      <c r="AJ788" s="19" t="str">
        <f t="shared" si="240"/>
        <v/>
      </c>
      <c r="AK788" s="19" t="str">
        <f t="shared" si="241"/>
        <v/>
      </c>
    </row>
    <row r="789" spans="2:37" x14ac:dyDescent="0.15">
      <c r="B789" s="51" t="str">
        <f>IFERROR(IF(AND(AF789=1,AI789=1),MAX($B$5:B788)+1,""),"")</f>
        <v/>
      </c>
      <c r="C789" s="51" t="str">
        <f>IFERROR(IF(AND(AG789=1,AJ789=1),MAX($C$5:C788)+1,""),"")</f>
        <v/>
      </c>
      <c r="D789" s="51" t="str">
        <f>IFERROR(IF(AND(AH789=1,AK789=1),MAX($D$5:D788)+1,""),"")</f>
        <v/>
      </c>
      <c r="F789" s="5" t="s">
        <v>1675</v>
      </c>
      <c r="G789" s="5" t="s">
        <v>1676</v>
      </c>
      <c r="H789" s="12">
        <f>IFERROR([1]!EM_S_STM07_IS(F789,"9",$H$1,"1")/1000000,"")</f>
        <v>1784.2992880899999</v>
      </c>
      <c r="I789" s="12">
        <f>IFERROR([1]!EM_S_STM07_IS(F789,"9",$I$1,"1")/1000000,"")</f>
        <v>2161.5757045400001</v>
      </c>
      <c r="J789" s="12">
        <f>IFERROR([1]!EM_S_STM07_IS(F789,"9",$J$1,"1")/1000000,"")</f>
        <v>2659.9839895999999</v>
      </c>
      <c r="K789" s="12">
        <f>IFERROR([1]!EM_S_STM07_IS(F789,"9",$K$1,"1")/1000000,"")</f>
        <v>2848.5815591199998</v>
      </c>
      <c r="L789" s="12">
        <f>IFERROR([1]!EM_S_STM07_IS(F789,"9",$L$1,"1")/1000000,"")</f>
        <v>2901.8229362500001</v>
      </c>
      <c r="M789" s="13">
        <f>IFERROR([1]!EM_S_STM07_IS(F789,"9",$M$1,"1")/1000000,"")</f>
        <v>2721.3248204800002</v>
      </c>
      <c r="N789" s="12">
        <f>IFERROR([1]!EM_S_STM07_IS(F789,"61",$N$1,"1")/1000000,"")</f>
        <v>73.216451559999996</v>
      </c>
      <c r="O789" s="12">
        <f>IFERROR([1]!EM_S_STM07_IS(F789,"61",$O$1,"1")/1000000,"")</f>
        <v>111.97693937000001</v>
      </c>
      <c r="P789" s="12">
        <f>IFERROR([1]!EM_S_STM07_IS(F789,"61",$P$1,"1")/1000000,"")</f>
        <v>154.89597694999998</v>
      </c>
      <c r="Q789" s="12">
        <f>IFERROR([1]!EM_S_STM07_IS(F789,"61",$Q$1,"1")/1000000,"")</f>
        <v>217.19457631999998</v>
      </c>
      <c r="R789" s="12">
        <f>IFERROR([1]!EM_S_STM07_IS(F789,"61",$R$1,"1")/1000000,"")</f>
        <v>189.94430072</v>
      </c>
      <c r="S789" s="12">
        <f>IFERROR([1]!EM_S_STM07_IS(F789,"61",$S$1,"1")/1000000,"")</f>
        <v>122.79912864000001</v>
      </c>
      <c r="T789" s="20">
        <f t="shared" si="224"/>
        <v>8.8084280493630374E-2</v>
      </c>
      <c r="U789" s="20">
        <f t="shared" si="225"/>
        <v>0.1089636773578404</v>
      </c>
      <c r="V789" s="14">
        <f t="shared" si="226"/>
        <v>0.21144233984078706</v>
      </c>
      <c r="W789" s="14">
        <f t="shared" si="227"/>
        <v>0.23057637260318159</v>
      </c>
      <c r="X789" s="14">
        <f t="shared" si="228"/>
        <v>7.0901768678826027E-2</v>
      </c>
      <c r="Y789" s="14">
        <f t="shared" si="229"/>
        <v>1.8690487186348248E-2</v>
      </c>
      <c r="Z789" s="15">
        <f t="shared" si="230"/>
        <v>-6.2201629711858303E-2</v>
      </c>
      <c r="AA789" s="14">
        <f t="shared" si="231"/>
        <v>0.52939588008080762</v>
      </c>
      <c r="AB789" s="14">
        <f t="shared" si="232"/>
        <v>0.38328461039808076</v>
      </c>
      <c r="AC789" s="14">
        <f t="shared" si="233"/>
        <v>0.40219636814783016</v>
      </c>
      <c r="AD789" s="14">
        <f t="shared" si="234"/>
        <v>-0.12546480700259866</v>
      </c>
      <c r="AE789" s="14">
        <f t="shared" si="235"/>
        <v>-0.35349927228919487</v>
      </c>
      <c r="AF789" s="18" t="str">
        <f t="shared" si="236"/>
        <v/>
      </c>
      <c r="AG789" s="18" t="str">
        <f t="shared" si="237"/>
        <v/>
      </c>
      <c r="AH789" s="18" t="str">
        <f t="shared" si="238"/>
        <v/>
      </c>
      <c r="AI789" s="19" t="str">
        <f t="shared" si="239"/>
        <v/>
      </c>
      <c r="AJ789" s="19" t="str">
        <f t="shared" si="240"/>
        <v/>
      </c>
      <c r="AK789" s="19" t="str">
        <f t="shared" si="241"/>
        <v/>
      </c>
    </row>
    <row r="790" spans="2:37" x14ac:dyDescent="0.15">
      <c r="B790" s="51" t="str">
        <f>IFERROR(IF(AND(AF790=1,AI790=1),MAX($B$5:B789)+1,""),"")</f>
        <v/>
      </c>
      <c r="C790" s="51" t="str">
        <f>IFERROR(IF(AND(AG790=1,AJ790=1),MAX($C$5:C789)+1,""),"")</f>
        <v/>
      </c>
      <c r="D790" s="51" t="str">
        <f>IFERROR(IF(AND(AH790=1,AK790=1),MAX($D$5:D789)+1,""),"")</f>
        <v/>
      </c>
      <c r="F790" s="5" t="s">
        <v>1677</v>
      </c>
      <c r="G790" s="5" t="s">
        <v>1678</v>
      </c>
      <c r="H790" s="12">
        <f>IFERROR([1]!EM_S_STM07_IS(F790,"9",$H$1,"1")/1000000,"")</f>
        <v>470.64785318999998</v>
      </c>
      <c r="I790" s="12">
        <f>IFERROR([1]!EM_S_STM07_IS(F790,"9",$I$1,"1")/1000000,"")</f>
        <v>538.39387449000003</v>
      </c>
      <c r="J790" s="12">
        <f>IFERROR([1]!EM_S_STM07_IS(F790,"9",$J$1,"1")/1000000,"")</f>
        <v>486.24801924000002</v>
      </c>
      <c r="K790" s="12">
        <f>IFERROR([1]!EM_S_STM07_IS(F790,"9",$K$1,"1")/1000000,"")</f>
        <v>564.23221675000002</v>
      </c>
      <c r="L790" s="12">
        <f>IFERROR([1]!EM_S_STM07_IS(F790,"9",$L$1,"1")/1000000,"")</f>
        <v>597.57990748999998</v>
      </c>
      <c r="M790" s="13">
        <f>IFERROR([1]!EM_S_STM07_IS(F790,"9",$M$1,"1")/1000000,"")</f>
        <v>441.74103152999999</v>
      </c>
      <c r="N790" s="12">
        <f>IFERROR([1]!EM_S_STM07_IS(F790,"61",$N$1,"1")/1000000,"")</f>
        <v>31.86578643</v>
      </c>
      <c r="O790" s="12">
        <f>IFERROR([1]!EM_S_STM07_IS(F790,"61",$O$1,"1")/1000000,"")</f>
        <v>18.273422420000003</v>
      </c>
      <c r="P790" s="12">
        <f>IFERROR([1]!EM_S_STM07_IS(F790,"61",$P$1,"1")/1000000,"")</f>
        <v>19.965945489999999</v>
      </c>
      <c r="Q790" s="12">
        <f>IFERROR([1]!EM_S_STM07_IS(F790,"61",$Q$1,"1")/1000000,"")</f>
        <v>20.888527760000002</v>
      </c>
      <c r="R790" s="12">
        <f>IFERROR([1]!EM_S_STM07_IS(F790,"61",$R$1,"1")/1000000,"")</f>
        <v>5.4645892300000005</v>
      </c>
      <c r="S790" s="12">
        <f>IFERROR([1]!EM_S_STM07_IS(F790,"61",$S$1,"1")/1000000,"")</f>
        <v>2.5851894199999998</v>
      </c>
      <c r="T790" s="20">
        <f t="shared" si="224"/>
        <v>-1.2597251463390635E-2</v>
      </c>
      <c r="U790" s="20">
        <f t="shared" si="225"/>
        <v>-0.39489109284760071</v>
      </c>
      <c r="V790" s="14">
        <f t="shared" si="226"/>
        <v>0.14394205952672445</v>
      </c>
      <c r="W790" s="14">
        <f t="shared" si="227"/>
        <v>-9.6854473501199828E-2</v>
      </c>
      <c r="X790" s="14">
        <f t="shared" si="228"/>
        <v>0.16037946567245331</v>
      </c>
      <c r="Y790" s="14">
        <f t="shared" si="229"/>
        <v>5.9102776746928744E-2</v>
      </c>
      <c r="Z790" s="15">
        <f t="shared" si="230"/>
        <v>-0.26078332622421352</v>
      </c>
      <c r="AA790" s="14">
        <f t="shared" si="231"/>
        <v>-0.42655040194468524</v>
      </c>
      <c r="AB790" s="14">
        <f t="shared" si="232"/>
        <v>9.2622117034166188E-2</v>
      </c>
      <c r="AC790" s="14">
        <f t="shared" si="233"/>
        <v>4.6207792686906862E-2</v>
      </c>
      <c r="AD790" s="14">
        <f t="shared" si="234"/>
        <v>-0.73839280140823094</v>
      </c>
      <c r="AE790" s="14">
        <f t="shared" si="235"/>
        <v>-0.52691971689151107</v>
      </c>
      <c r="AF790" s="18" t="str">
        <f t="shared" si="236"/>
        <v/>
      </c>
      <c r="AG790" s="18" t="str">
        <f t="shared" si="237"/>
        <v/>
      </c>
      <c r="AH790" s="18" t="str">
        <f t="shared" si="238"/>
        <v/>
      </c>
      <c r="AI790" s="19" t="str">
        <f t="shared" si="239"/>
        <v/>
      </c>
      <c r="AJ790" s="19" t="str">
        <f t="shared" si="240"/>
        <v/>
      </c>
      <c r="AK790" s="19" t="str">
        <f t="shared" si="241"/>
        <v/>
      </c>
    </row>
    <row r="791" spans="2:37" x14ac:dyDescent="0.15">
      <c r="B791" s="51" t="str">
        <f>IFERROR(IF(AND(AF791=1,AI791=1),MAX($B$5:B790)+1,""),"")</f>
        <v/>
      </c>
      <c r="C791" s="51" t="str">
        <f>IFERROR(IF(AND(AG791=1,AJ791=1),MAX($C$5:C790)+1,""),"")</f>
        <v/>
      </c>
      <c r="D791" s="51" t="str">
        <f>IFERROR(IF(AND(AH791=1,AK791=1),MAX($D$5:D790)+1,""),"")</f>
        <v/>
      </c>
      <c r="F791" s="5" t="s">
        <v>1679</v>
      </c>
      <c r="G791" s="5" t="s">
        <v>1680</v>
      </c>
      <c r="H791" s="12">
        <f>IFERROR([1]!EM_S_STM07_IS(F791,"9",$H$1,"1")/1000000,"")</f>
        <v>600.42667889999996</v>
      </c>
      <c r="I791" s="12">
        <f>IFERROR([1]!EM_S_STM07_IS(F791,"9",$I$1,"1")/1000000,"")</f>
        <v>644.19347922999998</v>
      </c>
      <c r="J791" s="12">
        <f>IFERROR([1]!EM_S_STM07_IS(F791,"9",$J$1,"1")/1000000,"")</f>
        <v>582.26342099999999</v>
      </c>
      <c r="K791" s="12">
        <f>IFERROR([1]!EM_S_STM07_IS(F791,"9",$K$1,"1")/1000000,"")</f>
        <v>535.81734262999998</v>
      </c>
      <c r="L791" s="12">
        <f>IFERROR([1]!EM_S_STM07_IS(F791,"9",$L$1,"1")/1000000,"")</f>
        <v>595.41752049000002</v>
      </c>
      <c r="M791" s="13">
        <f>IFERROR([1]!EM_S_STM07_IS(F791,"9",$M$1,"1")/1000000,"")</f>
        <v>682.61646439999993</v>
      </c>
      <c r="N791" s="12">
        <f>IFERROR([1]!EM_S_STM07_IS(F791,"61",$N$1,"1")/1000000,"")</f>
        <v>187.75367262</v>
      </c>
      <c r="O791" s="12">
        <f>IFERROR([1]!EM_S_STM07_IS(F791,"61",$O$1,"1")/1000000,"")</f>
        <v>206.05428574000001</v>
      </c>
      <c r="P791" s="12">
        <f>IFERROR([1]!EM_S_STM07_IS(F791,"61",$P$1,"1")/1000000,"")</f>
        <v>132.50603916</v>
      </c>
      <c r="Q791" s="12">
        <f>IFERROR([1]!EM_S_STM07_IS(F791,"61",$Q$1,"1")/1000000,"")</f>
        <v>85.291665280000004</v>
      </c>
      <c r="R791" s="12">
        <f>IFERROR([1]!EM_S_STM07_IS(F791,"61",$R$1,"1")/1000000,"")</f>
        <v>83.777664939999994</v>
      </c>
      <c r="S791" s="12">
        <f>IFERROR([1]!EM_S_STM07_IS(F791,"61",$S$1,"1")/1000000,"")</f>
        <v>117.27887145</v>
      </c>
      <c r="T791" s="20">
        <f t="shared" si="224"/>
        <v>2.599053798143669E-2</v>
      </c>
      <c r="U791" s="20">
        <f t="shared" si="225"/>
        <v>-8.9822139305521298E-2</v>
      </c>
      <c r="V791" s="14">
        <f t="shared" si="226"/>
        <v>7.2892830828540367E-2</v>
      </c>
      <c r="W791" s="14">
        <f t="shared" si="227"/>
        <v>-9.6135804268035363E-2</v>
      </c>
      <c r="X791" s="14">
        <f t="shared" si="228"/>
        <v>-7.9768154232034455E-2</v>
      </c>
      <c r="Y791" s="14">
        <f t="shared" si="229"/>
        <v>0.11123226726380145</v>
      </c>
      <c r="Z791" s="15">
        <f t="shared" si="230"/>
        <v>0.14645008067320453</v>
      </c>
      <c r="AA791" s="14">
        <f t="shared" si="231"/>
        <v>9.7471398905943848E-2</v>
      </c>
      <c r="AB791" s="14">
        <f t="shared" si="232"/>
        <v>-0.3569362622857718</v>
      </c>
      <c r="AC791" s="14">
        <f t="shared" si="233"/>
        <v>-0.35631865671412161</v>
      </c>
      <c r="AD791" s="14">
        <f t="shared" si="234"/>
        <v>-1.7750859184537775E-2</v>
      </c>
      <c r="AE791" s="14">
        <f t="shared" si="235"/>
        <v>0.39988231390780521</v>
      </c>
      <c r="AF791" s="18" t="str">
        <f t="shared" si="236"/>
        <v/>
      </c>
      <c r="AG791" s="18" t="str">
        <f t="shared" si="237"/>
        <v/>
      </c>
      <c r="AH791" s="18" t="str">
        <f t="shared" si="238"/>
        <v/>
      </c>
      <c r="AI791" s="19" t="str">
        <f t="shared" si="239"/>
        <v/>
      </c>
      <c r="AJ791" s="19" t="str">
        <f t="shared" si="240"/>
        <v/>
      </c>
      <c r="AK791" s="19" t="str">
        <f t="shared" si="241"/>
        <v/>
      </c>
    </row>
    <row r="792" spans="2:37" x14ac:dyDescent="0.15">
      <c r="B792" s="51" t="str">
        <f>IFERROR(IF(AND(AF792=1,AI792=1),MAX($B$5:B791)+1,""),"")</f>
        <v/>
      </c>
      <c r="C792" s="51" t="str">
        <f>IFERROR(IF(AND(AG792=1,AJ792=1),MAX($C$5:C791)+1,""),"")</f>
        <v/>
      </c>
      <c r="D792" s="51" t="str">
        <f>IFERROR(IF(AND(AH792=1,AK792=1),MAX($D$5:D791)+1,""),"")</f>
        <v/>
      </c>
      <c r="F792" s="5" t="s">
        <v>1681</v>
      </c>
      <c r="G792" s="5" t="s">
        <v>1682</v>
      </c>
      <c r="H792" s="12">
        <f>IFERROR([1]!EM_S_STM07_IS(F792,"9",$H$1,"1")/1000000,"")</f>
        <v>1303.32022626</v>
      </c>
      <c r="I792" s="12">
        <f>IFERROR([1]!EM_S_STM07_IS(F792,"9",$I$1,"1")/1000000,"")</f>
        <v>1685.87871946</v>
      </c>
      <c r="J792" s="12">
        <f>IFERROR([1]!EM_S_STM07_IS(F792,"9",$J$1,"1")/1000000,"")</f>
        <v>1809.4171475399999</v>
      </c>
      <c r="K792" s="12">
        <f>IFERROR([1]!EM_S_STM07_IS(F792,"9",$K$1,"1")/1000000,"")</f>
        <v>1756.3692197999999</v>
      </c>
      <c r="L792" s="12">
        <f>IFERROR([1]!EM_S_STM07_IS(F792,"9",$L$1,"1")/1000000,"")</f>
        <v>1843.1028308099999</v>
      </c>
      <c r="M792" s="13">
        <f>IFERROR([1]!EM_S_STM07_IS(F792,"9",$M$1,"1")/1000000,"")</f>
        <v>1857.49950311</v>
      </c>
      <c r="N792" s="12">
        <f>IFERROR([1]!EM_S_STM07_IS(F792,"61",$N$1,"1")/1000000,"")</f>
        <v>56.56732495</v>
      </c>
      <c r="O792" s="12">
        <f>IFERROR([1]!EM_S_STM07_IS(F792,"61",$O$1,"1")/1000000,"")</f>
        <v>85.206591439999997</v>
      </c>
      <c r="P792" s="12">
        <f>IFERROR([1]!EM_S_STM07_IS(F792,"61",$P$1,"1")/1000000,"")</f>
        <v>4.3039877999999998</v>
      </c>
      <c r="Q792" s="12">
        <f>IFERROR([1]!EM_S_STM07_IS(F792,"61",$Q$1,"1")/1000000,"")</f>
        <v>-127.36943725</v>
      </c>
      <c r="R792" s="12">
        <f>IFERROR([1]!EM_S_STM07_IS(F792,"61",$R$1,"1")/1000000,"")</f>
        <v>12.57913024</v>
      </c>
      <c r="S792" s="12">
        <f>IFERROR([1]!EM_S_STM07_IS(F792,"61",$S$1,"1")/1000000,"")</f>
        <v>17.482667399999997</v>
      </c>
      <c r="T792" s="20">
        <f t="shared" si="224"/>
        <v>7.3434413240719199E-2</v>
      </c>
      <c r="U792" s="20">
        <f t="shared" si="225"/>
        <v>-0.20930605918039946</v>
      </c>
      <c r="V792" s="14">
        <f t="shared" si="226"/>
        <v>0.29352609243070488</v>
      </c>
      <c r="W792" s="14">
        <f t="shared" si="227"/>
        <v>7.3278360212987462E-2</v>
      </c>
      <c r="X792" s="14">
        <f t="shared" si="228"/>
        <v>-2.9317688191538085E-2</v>
      </c>
      <c r="Y792" s="14">
        <f t="shared" si="229"/>
        <v>4.9382333755471117E-2</v>
      </c>
      <c r="Z792" s="15">
        <f t="shared" si="230"/>
        <v>7.8111063904519615E-3</v>
      </c>
      <c r="AA792" s="14">
        <f t="shared" si="231"/>
        <v>0.50628638556471106</v>
      </c>
      <c r="AB792" s="14">
        <f t="shared" si="232"/>
        <v>-0.94948761912356572</v>
      </c>
      <c r="AC792" s="14">
        <f t="shared" si="233"/>
        <v>-30.593354621033079</v>
      </c>
      <c r="AD792" s="14">
        <f t="shared" si="234"/>
        <v>1.0987609783916197</v>
      </c>
      <c r="AE792" s="14">
        <f t="shared" si="235"/>
        <v>0.3898152786754196</v>
      </c>
      <c r="AF792" s="18" t="str">
        <f t="shared" si="236"/>
        <v/>
      </c>
      <c r="AG792" s="18" t="str">
        <f t="shared" si="237"/>
        <v/>
      </c>
      <c r="AH792" s="18" t="str">
        <f t="shared" si="238"/>
        <v/>
      </c>
      <c r="AI792" s="19" t="str">
        <f t="shared" si="239"/>
        <v/>
      </c>
      <c r="AJ792" s="19" t="str">
        <f t="shared" si="240"/>
        <v/>
      </c>
      <c r="AK792" s="19" t="str">
        <f t="shared" si="241"/>
        <v/>
      </c>
    </row>
    <row r="793" spans="2:37" x14ac:dyDescent="0.15">
      <c r="B793" s="51" t="str">
        <f>IFERROR(IF(AND(AF793=1,AI793=1),MAX($B$5:B792)+1,""),"")</f>
        <v/>
      </c>
      <c r="C793" s="51" t="str">
        <f>IFERROR(IF(AND(AG793=1,AJ793=1),MAX($C$5:C792)+1,""),"")</f>
        <v/>
      </c>
      <c r="D793" s="51" t="str">
        <f>IFERROR(IF(AND(AH793=1,AK793=1),MAX($D$5:D792)+1,""),"")</f>
        <v/>
      </c>
      <c r="F793" s="5" t="s">
        <v>1683</v>
      </c>
      <c r="G793" s="5" t="s">
        <v>1684</v>
      </c>
      <c r="H793" s="12">
        <f>IFERROR([1]!EM_S_STM07_IS(F793,"9",$H$1,"1")/1000000,"")</f>
        <v>181.51917725000001</v>
      </c>
      <c r="I793" s="12">
        <f>IFERROR([1]!EM_S_STM07_IS(F793,"9",$I$1,"1")/1000000,"")</f>
        <v>242.81785173</v>
      </c>
      <c r="J793" s="12">
        <f>IFERROR([1]!EM_S_STM07_IS(F793,"9",$J$1,"1")/1000000,"")</f>
        <v>342.12747504999999</v>
      </c>
      <c r="K793" s="12">
        <f>IFERROR([1]!EM_S_STM07_IS(F793,"9",$K$1,"1")/1000000,"")</f>
        <v>310.55076823000002</v>
      </c>
      <c r="L793" s="12">
        <f>IFERROR([1]!EM_S_STM07_IS(F793,"9",$L$1,"1")/1000000,"")</f>
        <v>195.38040786000002</v>
      </c>
      <c r="M793" s="13">
        <f>IFERROR([1]!EM_S_STM07_IS(F793,"9",$M$1,"1")/1000000,"")</f>
        <v>448.80253816999999</v>
      </c>
      <c r="N793" s="12">
        <f>IFERROR([1]!EM_S_STM07_IS(F793,"61",$N$1,"1")/1000000,"")</f>
        <v>67.75084523000001</v>
      </c>
      <c r="O793" s="12">
        <f>IFERROR([1]!EM_S_STM07_IS(F793,"61",$O$1,"1")/1000000,"")</f>
        <v>80.530840760000004</v>
      </c>
      <c r="P793" s="12">
        <f>IFERROR([1]!EM_S_STM07_IS(F793,"61",$P$1,"1")/1000000,"")</f>
        <v>106.47822744</v>
      </c>
      <c r="Q793" s="12">
        <f>IFERROR([1]!EM_S_STM07_IS(F793,"61",$Q$1,"1")/1000000,"")</f>
        <v>133.11549919000001</v>
      </c>
      <c r="R793" s="12">
        <f>IFERROR([1]!EM_S_STM07_IS(F793,"61",$R$1,"1")/1000000,"")</f>
        <v>61.562189709999998</v>
      </c>
      <c r="S793" s="12">
        <f>IFERROR([1]!EM_S_STM07_IS(F793,"61",$S$1,"1")/1000000,"")</f>
        <v>107.87202839</v>
      </c>
      <c r="T793" s="20">
        <f t="shared" si="224"/>
        <v>0.19846831861945335</v>
      </c>
      <c r="U793" s="20">
        <f t="shared" si="225"/>
        <v>9.7485587065352375E-2</v>
      </c>
      <c r="V793" s="14">
        <f t="shared" si="226"/>
        <v>0.3376980625885907</v>
      </c>
      <c r="W793" s="14">
        <f t="shared" si="227"/>
        <v>0.40898814733945832</v>
      </c>
      <c r="X793" s="14">
        <f t="shared" si="228"/>
        <v>-9.2295150558677624E-2</v>
      </c>
      <c r="Y793" s="14">
        <f t="shared" si="229"/>
        <v>-0.37085839789229746</v>
      </c>
      <c r="Z793" s="15">
        <f t="shared" si="230"/>
        <v>1.2970703310824787</v>
      </c>
      <c r="AA793" s="14">
        <f t="shared" si="231"/>
        <v>0.18863226704574046</v>
      </c>
      <c r="AB793" s="14">
        <f t="shared" si="232"/>
        <v>0.32220434351764732</v>
      </c>
      <c r="AC793" s="14">
        <f t="shared" si="233"/>
        <v>0.25016637100772543</v>
      </c>
      <c r="AD793" s="14">
        <f t="shared" si="234"/>
        <v>-0.53752801075305046</v>
      </c>
      <c r="AE793" s="14">
        <f t="shared" si="235"/>
        <v>0.75224482589314967</v>
      </c>
      <c r="AF793" s="18" t="str">
        <f t="shared" si="236"/>
        <v/>
      </c>
      <c r="AG793" s="18" t="str">
        <f t="shared" si="237"/>
        <v/>
      </c>
      <c r="AH793" s="18" t="str">
        <f t="shared" si="238"/>
        <v/>
      </c>
      <c r="AI793" s="19" t="str">
        <f t="shared" si="239"/>
        <v/>
      </c>
      <c r="AJ793" s="19" t="str">
        <f t="shared" si="240"/>
        <v/>
      </c>
      <c r="AK793" s="19" t="str">
        <f t="shared" si="241"/>
        <v/>
      </c>
    </row>
    <row r="794" spans="2:37" x14ac:dyDescent="0.15">
      <c r="B794" s="51" t="str">
        <f>IFERROR(IF(AND(AF794=1,AI794=1),MAX($B$5:B793)+1,""),"")</f>
        <v/>
      </c>
      <c r="C794" s="51" t="str">
        <f>IFERROR(IF(AND(AG794=1,AJ794=1),MAX($C$5:C793)+1,""),"")</f>
        <v/>
      </c>
      <c r="D794" s="51" t="str">
        <f>IFERROR(IF(AND(AH794=1,AK794=1),MAX($D$5:D793)+1,""),"")</f>
        <v/>
      </c>
      <c r="F794" s="5" t="s">
        <v>1685</v>
      </c>
      <c r="G794" s="5" t="s">
        <v>1686</v>
      </c>
      <c r="H794" s="12">
        <f>IFERROR([1]!EM_S_STM07_IS(F794,"9",$H$1,"1")/1000000,"")</f>
        <v>233.59220399</v>
      </c>
      <c r="I794" s="12">
        <f>IFERROR([1]!EM_S_STM07_IS(F794,"9",$I$1,"1")/1000000,"")</f>
        <v>263.15064269999999</v>
      </c>
      <c r="J794" s="12">
        <f>IFERROR([1]!EM_S_STM07_IS(F794,"9",$J$1,"1")/1000000,"")</f>
        <v>298.79306124999999</v>
      </c>
      <c r="K794" s="12">
        <f>IFERROR([1]!EM_S_STM07_IS(F794,"9",$K$1,"1")/1000000,"")</f>
        <v>313.39337276999998</v>
      </c>
      <c r="L794" s="12">
        <f>IFERROR([1]!EM_S_STM07_IS(F794,"9",$L$1,"1")/1000000,"")</f>
        <v>391.26534172000004</v>
      </c>
      <c r="M794" s="13">
        <f>IFERROR([1]!EM_S_STM07_IS(F794,"9",$M$1,"1")/1000000,"")</f>
        <v>925.63548347000005</v>
      </c>
      <c r="N794" s="12">
        <f>IFERROR([1]!EM_S_STM07_IS(F794,"61",$N$1,"1")/1000000,"")</f>
        <v>53.567988979999996</v>
      </c>
      <c r="O794" s="12">
        <f>IFERROR([1]!EM_S_STM07_IS(F794,"61",$O$1,"1")/1000000,"")</f>
        <v>52.293314939999995</v>
      </c>
      <c r="P794" s="12">
        <f>IFERROR([1]!EM_S_STM07_IS(F794,"61",$P$1,"1")/1000000,"")</f>
        <v>41.62422832</v>
      </c>
      <c r="Q794" s="12">
        <f>IFERROR([1]!EM_S_STM07_IS(F794,"61",$Q$1,"1")/1000000,"")</f>
        <v>29.445766410000001</v>
      </c>
      <c r="R794" s="12">
        <f>IFERROR([1]!EM_S_STM07_IS(F794,"61",$R$1,"1")/1000000,"")</f>
        <v>12.552015069999999</v>
      </c>
      <c r="S794" s="12">
        <f>IFERROR([1]!EM_S_STM07_IS(F794,"61",$S$1,"1")/1000000,"")</f>
        <v>266.19053694000002</v>
      </c>
      <c r="T794" s="20">
        <f t="shared" si="224"/>
        <v>0.31703200873431858</v>
      </c>
      <c r="U794" s="20">
        <f t="shared" si="225"/>
        <v>0.37802613389088568</v>
      </c>
      <c r="V794" s="14">
        <f t="shared" si="226"/>
        <v>0.12653863530165321</v>
      </c>
      <c r="W794" s="14">
        <f t="shared" si="227"/>
        <v>0.13544492304597364</v>
      </c>
      <c r="X794" s="14">
        <f t="shared" si="228"/>
        <v>4.886429242673717E-2</v>
      </c>
      <c r="Y794" s="14">
        <f t="shared" si="229"/>
        <v>0.24847994793798797</v>
      </c>
      <c r="Z794" s="15">
        <f t="shared" si="230"/>
        <v>1.3657487254069378</v>
      </c>
      <c r="AA794" s="14">
        <f t="shared" si="231"/>
        <v>-2.3795443216580517E-2</v>
      </c>
      <c r="AB794" s="14">
        <f t="shared" si="232"/>
        <v>-0.20402391074731885</v>
      </c>
      <c r="AC794" s="14">
        <f t="shared" si="233"/>
        <v>-0.29258108562095259</v>
      </c>
      <c r="AD794" s="14">
        <f t="shared" si="234"/>
        <v>-0.57372428704259359</v>
      </c>
      <c r="AE794" s="14">
        <f t="shared" si="235"/>
        <v>20.206996283505898</v>
      </c>
      <c r="AF794" s="18">
        <f t="shared" si="236"/>
        <v>1</v>
      </c>
      <c r="AG794" s="18">
        <f t="shared" si="237"/>
        <v>1</v>
      </c>
      <c r="AH794" s="18">
        <f t="shared" si="238"/>
        <v>1</v>
      </c>
      <c r="AI794" s="19" t="str">
        <f t="shared" si="239"/>
        <v/>
      </c>
      <c r="AJ794" s="19" t="str">
        <f t="shared" si="240"/>
        <v/>
      </c>
      <c r="AK794" s="19" t="str">
        <f t="shared" si="241"/>
        <v/>
      </c>
    </row>
    <row r="795" spans="2:37" x14ac:dyDescent="0.15">
      <c r="B795" s="51">
        <f>IFERROR(IF(AND(AF795=1,AI795=1),MAX($B$5:B794)+1,""),"")</f>
        <v>39</v>
      </c>
      <c r="C795" s="51" t="str">
        <f>IFERROR(IF(AND(AG795=1,AJ795=1),MAX($C$5:C794)+1,""),"")</f>
        <v/>
      </c>
      <c r="D795" s="51" t="str">
        <f>IFERROR(IF(AND(AH795=1,AK795=1),MAX($D$5:D794)+1,""),"")</f>
        <v/>
      </c>
      <c r="F795" s="5" t="s">
        <v>1687</v>
      </c>
      <c r="G795" s="5" t="s">
        <v>1688</v>
      </c>
      <c r="H795" s="12">
        <f>IFERROR([1]!EM_S_STM07_IS(F795,"9",$H$1,"1")/1000000,"")</f>
        <v>807.40020426000001</v>
      </c>
      <c r="I795" s="12">
        <f>IFERROR([1]!EM_S_STM07_IS(F795,"9",$I$1,"1")/1000000,"")</f>
        <v>926.23712401</v>
      </c>
      <c r="J795" s="12">
        <f>IFERROR([1]!EM_S_STM07_IS(F795,"9",$J$1,"1")/1000000,"")</f>
        <v>1211.69014801</v>
      </c>
      <c r="K795" s="12">
        <f>IFERROR([1]!EM_S_STM07_IS(F795,"9",$K$1,"1")/1000000,"")</f>
        <v>1709.88504489</v>
      </c>
      <c r="L795" s="12">
        <f>IFERROR([1]!EM_S_STM07_IS(F795,"9",$L$1,"1")/1000000,"")</f>
        <v>2025.7667709500001</v>
      </c>
      <c r="M795" s="13">
        <f>IFERROR([1]!EM_S_STM07_IS(F795,"9",$M$1,"1")/1000000,"")</f>
        <v>2787.42421569</v>
      </c>
      <c r="N795" s="12">
        <f>IFERROR([1]!EM_S_STM07_IS(F795,"61",$N$1,"1")/1000000,"")</f>
        <v>100.55325951</v>
      </c>
      <c r="O795" s="12">
        <f>IFERROR([1]!EM_S_STM07_IS(F795,"61",$O$1,"1")/1000000,"")</f>
        <v>88.038181640000005</v>
      </c>
      <c r="P795" s="12">
        <f>IFERROR([1]!EM_S_STM07_IS(F795,"61",$P$1,"1")/1000000,"")</f>
        <v>158.62227956000001</v>
      </c>
      <c r="Q795" s="12">
        <f>IFERROR([1]!EM_S_STM07_IS(F795,"61",$Q$1,"1")/1000000,"")</f>
        <v>197.28601653000001</v>
      </c>
      <c r="R795" s="12">
        <f>IFERROR([1]!EM_S_STM07_IS(F795,"61",$R$1,"1")/1000000,"")</f>
        <v>196.04503121000002</v>
      </c>
      <c r="S795" s="12">
        <f>IFERROR([1]!EM_S_STM07_IS(F795,"61",$S$1,"1")/1000000,"")</f>
        <v>260.39431884999999</v>
      </c>
      <c r="T795" s="20">
        <f t="shared" si="224"/>
        <v>0.28121744315306363</v>
      </c>
      <c r="U795" s="20">
        <f t="shared" si="225"/>
        <v>0.20961473988051349</v>
      </c>
      <c r="V795" s="14">
        <f t="shared" si="226"/>
        <v>0.14718465405754588</v>
      </c>
      <c r="W795" s="14">
        <f t="shared" si="227"/>
        <v>0.30818568658118067</v>
      </c>
      <c r="X795" s="14">
        <f t="shared" si="228"/>
        <v>0.41115700882622708</v>
      </c>
      <c r="Y795" s="14">
        <f t="shared" si="229"/>
        <v>0.18473857468021856</v>
      </c>
      <c r="Z795" s="15">
        <f t="shared" si="230"/>
        <v>0.37598476570074957</v>
      </c>
      <c r="AA795" s="14">
        <f t="shared" si="231"/>
        <v>-0.12446217985360661</v>
      </c>
      <c r="AB795" s="14">
        <f t="shared" si="232"/>
        <v>0.80174415924022491</v>
      </c>
      <c r="AC795" s="14">
        <f t="shared" si="233"/>
        <v>0.24374720296069866</v>
      </c>
      <c r="AD795" s="14">
        <f t="shared" si="234"/>
        <v>-6.2902852509634623E-3</v>
      </c>
      <c r="AE795" s="14">
        <f t="shared" si="235"/>
        <v>0.32823727917424306</v>
      </c>
      <c r="AF795" s="18">
        <f t="shared" si="236"/>
        <v>1</v>
      </c>
      <c r="AG795" s="18">
        <f t="shared" si="237"/>
        <v>1</v>
      </c>
      <c r="AH795" s="18">
        <f t="shared" si="238"/>
        <v>1</v>
      </c>
      <c r="AI795" s="19">
        <f t="shared" si="239"/>
        <v>1</v>
      </c>
      <c r="AJ795" s="19" t="str">
        <f t="shared" si="240"/>
        <v/>
      </c>
      <c r="AK795" s="19" t="str">
        <f t="shared" si="241"/>
        <v/>
      </c>
    </row>
    <row r="796" spans="2:37" x14ac:dyDescent="0.15">
      <c r="B796" s="51" t="str">
        <f>IFERROR(IF(AND(AF796=1,AI796=1),MAX($B$5:B795)+1,""),"")</f>
        <v/>
      </c>
      <c r="C796" s="51" t="str">
        <f>IFERROR(IF(AND(AG796=1,AJ796=1),MAX($C$5:C795)+1,""),"")</f>
        <v/>
      </c>
      <c r="D796" s="51" t="str">
        <f>IFERROR(IF(AND(AH796=1,AK796=1),MAX($D$5:D795)+1,""),"")</f>
        <v/>
      </c>
      <c r="F796" s="5" t="s">
        <v>1689</v>
      </c>
      <c r="G796" s="5" t="s">
        <v>1690</v>
      </c>
      <c r="H796" s="12">
        <f>IFERROR([1]!EM_S_STM07_IS(F796,"9",$H$1,"1")/1000000,"")</f>
        <v>1508.28056004</v>
      </c>
      <c r="I796" s="12">
        <f>IFERROR([1]!EM_S_STM07_IS(F796,"9",$I$1,"1")/1000000,"")</f>
        <v>2167.7293999799999</v>
      </c>
      <c r="J796" s="12">
        <f>IFERROR([1]!EM_S_STM07_IS(F796,"9",$J$1,"1")/1000000,"")</f>
        <v>2841.7389400300003</v>
      </c>
      <c r="K796" s="12">
        <f>IFERROR([1]!EM_S_STM07_IS(F796,"9",$K$1,"1")/1000000,"")</f>
        <v>3545.6506882499998</v>
      </c>
      <c r="L796" s="12">
        <f>IFERROR([1]!EM_S_STM07_IS(F796,"9",$L$1,"1")/1000000,"")</f>
        <v>3392.6408769999998</v>
      </c>
      <c r="M796" s="13">
        <f>IFERROR([1]!EM_S_STM07_IS(F796,"9",$M$1,"1")/1000000,"")</f>
        <v>3006.3402712299999</v>
      </c>
      <c r="N796" s="12">
        <f>IFERROR([1]!EM_S_STM07_IS(F796,"61",$N$1,"1")/1000000,"")</f>
        <v>97.002022019999998</v>
      </c>
      <c r="O796" s="12">
        <f>IFERROR([1]!EM_S_STM07_IS(F796,"61",$O$1,"1")/1000000,"")</f>
        <v>136.10009768</v>
      </c>
      <c r="P796" s="12">
        <f>IFERROR([1]!EM_S_STM07_IS(F796,"61",$P$1,"1")/1000000,"")</f>
        <v>204.47053119</v>
      </c>
      <c r="Q796" s="12">
        <f>IFERROR([1]!EM_S_STM07_IS(F796,"61",$Q$1,"1")/1000000,"")</f>
        <v>279.52238158999995</v>
      </c>
      <c r="R796" s="12">
        <f>IFERROR([1]!EM_S_STM07_IS(F796,"61",$R$1,"1")/1000000,"")</f>
        <v>295.44382544000001</v>
      </c>
      <c r="S796" s="12">
        <f>IFERROR([1]!EM_S_STM07_IS(F796,"61",$S$1,"1")/1000000,"")</f>
        <v>357.50384743000001</v>
      </c>
      <c r="T796" s="20">
        <f t="shared" si="224"/>
        <v>0.14791888351750404</v>
      </c>
      <c r="U796" s="20">
        <f t="shared" si="225"/>
        <v>0.2980756000204039</v>
      </c>
      <c r="V796" s="14">
        <f t="shared" si="226"/>
        <v>0.43721894812627649</v>
      </c>
      <c r="W796" s="14">
        <f t="shared" si="227"/>
        <v>0.31092881798633121</v>
      </c>
      <c r="X796" s="14">
        <f t="shared" si="228"/>
        <v>0.24770457915904417</v>
      </c>
      <c r="Y796" s="14">
        <f t="shared" si="229"/>
        <v>-4.3154226037286234E-2</v>
      </c>
      <c r="Z796" s="15">
        <f t="shared" si="230"/>
        <v>-0.11386427852970775</v>
      </c>
      <c r="AA796" s="14">
        <f t="shared" si="231"/>
        <v>0.40306454283951643</v>
      </c>
      <c r="AB796" s="14">
        <f t="shared" si="232"/>
        <v>0.50235403703201809</v>
      </c>
      <c r="AC796" s="14">
        <f t="shared" si="233"/>
        <v>0.36705460666241224</v>
      </c>
      <c r="AD796" s="14">
        <f t="shared" si="234"/>
        <v>5.6959459773612837E-2</v>
      </c>
      <c r="AE796" s="14">
        <f t="shared" si="235"/>
        <v>0.21005692671889467</v>
      </c>
      <c r="AF796" s="18" t="str">
        <f t="shared" si="236"/>
        <v/>
      </c>
      <c r="AG796" s="18">
        <f t="shared" si="237"/>
        <v>1</v>
      </c>
      <c r="AH796" s="18" t="str">
        <f t="shared" si="238"/>
        <v/>
      </c>
      <c r="AI796" s="19" t="str">
        <f t="shared" si="239"/>
        <v/>
      </c>
      <c r="AJ796" s="19" t="str">
        <f t="shared" si="240"/>
        <v/>
      </c>
      <c r="AK796" s="19" t="str">
        <f t="shared" si="241"/>
        <v/>
      </c>
    </row>
    <row r="797" spans="2:37" x14ac:dyDescent="0.15">
      <c r="B797" s="51" t="str">
        <f>IFERROR(IF(AND(AF797=1,AI797=1),MAX($B$5:B796)+1,""),"")</f>
        <v/>
      </c>
      <c r="C797" s="51" t="str">
        <f>IFERROR(IF(AND(AG797=1,AJ797=1),MAX($C$5:C796)+1,""),"")</f>
        <v/>
      </c>
      <c r="D797" s="51" t="str">
        <f>IFERROR(IF(AND(AH797=1,AK797=1),MAX($D$5:D796)+1,""),"")</f>
        <v/>
      </c>
      <c r="F797" s="5" t="s">
        <v>1691</v>
      </c>
      <c r="G797" s="5" t="s">
        <v>1692</v>
      </c>
      <c r="H797" s="12">
        <f>IFERROR([1]!EM_S_STM07_IS(F797,"9",$H$1,"1")/1000000,"")</f>
        <v>511.03488136000004</v>
      </c>
      <c r="I797" s="12">
        <f>IFERROR([1]!EM_S_STM07_IS(F797,"9",$I$1,"1")/1000000,"")</f>
        <v>725.75921226000003</v>
      </c>
      <c r="J797" s="12">
        <f>IFERROR([1]!EM_S_STM07_IS(F797,"9",$J$1,"1")/1000000,"")</f>
        <v>838.87486148000005</v>
      </c>
      <c r="K797" s="12">
        <f>IFERROR([1]!EM_S_STM07_IS(F797,"9",$K$1,"1")/1000000,"")</f>
        <v>769.62280763000001</v>
      </c>
      <c r="L797" s="12">
        <f>IFERROR([1]!EM_S_STM07_IS(F797,"9",$L$1,"1")/1000000,"")</f>
        <v>1061.44934259</v>
      </c>
      <c r="M797" s="13">
        <f>IFERROR([1]!EM_S_STM07_IS(F797,"9",$M$1,"1")/1000000,"")</f>
        <v>1542.0125791800001</v>
      </c>
      <c r="N797" s="12">
        <f>IFERROR([1]!EM_S_STM07_IS(F797,"61",$N$1,"1")/1000000,"")</f>
        <v>58.318890700000004</v>
      </c>
      <c r="O797" s="12">
        <f>IFERROR([1]!EM_S_STM07_IS(F797,"61",$O$1,"1")/1000000,"")</f>
        <v>63.709360329999996</v>
      </c>
      <c r="P797" s="12">
        <f>IFERROR([1]!EM_S_STM07_IS(F797,"61",$P$1,"1")/1000000,"")</f>
        <v>64.345318050000003</v>
      </c>
      <c r="Q797" s="12">
        <f>IFERROR([1]!EM_S_STM07_IS(F797,"61",$Q$1,"1")/1000000,"")</f>
        <v>19.848261989999997</v>
      </c>
      <c r="R797" s="12">
        <f>IFERROR([1]!EM_S_STM07_IS(F797,"61",$R$1,"1")/1000000,"")</f>
        <v>83.342432299999999</v>
      </c>
      <c r="S797" s="12">
        <f>IFERROR([1]!EM_S_STM07_IS(F797,"61",$S$1,"1")/1000000,"")</f>
        <v>144.26502450000001</v>
      </c>
      <c r="T797" s="20">
        <f t="shared" si="224"/>
        <v>0.24717522315505325</v>
      </c>
      <c r="U797" s="20">
        <f t="shared" si="225"/>
        <v>0.19858919925631757</v>
      </c>
      <c r="V797" s="14">
        <f t="shared" si="226"/>
        <v>0.42017548846873487</v>
      </c>
      <c r="W797" s="14">
        <f t="shared" si="227"/>
        <v>0.15585837190789503</v>
      </c>
      <c r="X797" s="14">
        <f t="shared" si="228"/>
        <v>-8.2553497583442728E-2</v>
      </c>
      <c r="Y797" s="14">
        <f t="shared" si="229"/>
        <v>0.37918124575681372</v>
      </c>
      <c r="Z797" s="15">
        <f t="shared" si="230"/>
        <v>0.45274250716232672</v>
      </c>
      <c r="AA797" s="14">
        <f t="shared" si="231"/>
        <v>9.2430935590480823E-2</v>
      </c>
      <c r="AB797" s="14">
        <f t="shared" si="232"/>
        <v>9.982170856933599E-3</v>
      </c>
      <c r="AC797" s="14">
        <f t="shared" si="233"/>
        <v>-0.69153525708619923</v>
      </c>
      <c r="AD797" s="14">
        <f t="shared" si="234"/>
        <v>3.1989788497345408</v>
      </c>
      <c r="AE797" s="14">
        <f t="shared" si="235"/>
        <v>0.73099129121529149</v>
      </c>
      <c r="AF797" s="18">
        <f t="shared" si="236"/>
        <v>1</v>
      </c>
      <c r="AG797" s="18" t="str">
        <f t="shared" si="237"/>
        <v/>
      </c>
      <c r="AH797" s="18" t="str">
        <f t="shared" si="238"/>
        <v/>
      </c>
      <c r="AI797" s="19" t="str">
        <f t="shared" si="239"/>
        <v/>
      </c>
      <c r="AJ797" s="19" t="str">
        <f t="shared" si="240"/>
        <v/>
      </c>
      <c r="AK797" s="19" t="str">
        <f t="shared" si="241"/>
        <v/>
      </c>
    </row>
    <row r="798" spans="2:37" x14ac:dyDescent="0.15">
      <c r="B798" s="51" t="str">
        <f>IFERROR(IF(AND(AF798=1,AI798=1),MAX($B$5:B797)+1,""),"")</f>
        <v/>
      </c>
      <c r="C798" s="51" t="str">
        <f>IFERROR(IF(AND(AG798=1,AJ798=1),MAX($C$5:C797)+1,""),"")</f>
        <v/>
      </c>
      <c r="D798" s="51" t="str">
        <f>IFERROR(IF(AND(AH798=1,AK798=1),MAX($D$5:D797)+1,""),"")</f>
        <v/>
      </c>
      <c r="F798" s="5" t="s">
        <v>1693</v>
      </c>
      <c r="G798" s="5" t="s">
        <v>1694</v>
      </c>
      <c r="H798" s="12">
        <f>IFERROR([1]!EM_S_STM07_IS(F798,"9",$H$1,"1")/1000000,"")</f>
        <v>1067.30142912</v>
      </c>
      <c r="I798" s="12">
        <f>IFERROR([1]!EM_S_STM07_IS(F798,"9",$I$1,"1")/1000000,"")</f>
        <v>1453.4200154800001</v>
      </c>
      <c r="J798" s="12">
        <f>IFERROR([1]!EM_S_STM07_IS(F798,"9",$J$1,"1")/1000000,"")</f>
        <v>1776.9703812400001</v>
      </c>
      <c r="K798" s="12">
        <f>IFERROR([1]!EM_S_STM07_IS(F798,"9",$K$1,"1")/1000000,"")</f>
        <v>1863.89541951</v>
      </c>
      <c r="L798" s="12">
        <f>IFERROR([1]!EM_S_STM07_IS(F798,"9",$L$1,"1")/1000000,"")</f>
        <v>1969.7669038199999</v>
      </c>
      <c r="M798" s="13">
        <f>IFERROR([1]!EM_S_STM07_IS(F798,"9",$M$1,"1")/1000000,"")</f>
        <v>2092.60834729</v>
      </c>
      <c r="N798" s="12">
        <f>IFERROR([1]!EM_S_STM07_IS(F798,"61",$N$1,"1")/1000000,"")</f>
        <v>127.75780611</v>
      </c>
      <c r="O798" s="12">
        <f>IFERROR([1]!EM_S_STM07_IS(F798,"61",$O$1,"1")/1000000,"")</f>
        <v>206.93879319999999</v>
      </c>
      <c r="P798" s="12">
        <f>IFERROR([1]!EM_S_STM07_IS(F798,"61",$P$1,"1")/1000000,"")</f>
        <v>260.28366160000002</v>
      </c>
      <c r="Q798" s="12">
        <f>IFERROR([1]!EM_S_STM07_IS(F798,"61",$Q$1,"1")/1000000,"")</f>
        <v>314.94547151999996</v>
      </c>
      <c r="R798" s="12">
        <f>IFERROR([1]!EM_S_STM07_IS(F798,"61",$R$1,"1")/1000000,"")</f>
        <v>376.55254201999998</v>
      </c>
      <c r="S798" s="12">
        <f>IFERROR([1]!EM_S_STM07_IS(F798,"61",$S$1,"1")/1000000,"")</f>
        <v>401.22538401999998</v>
      </c>
      <c r="T798" s="20">
        <f t="shared" si="224"/>
        <v>0.14414264331176807</v>
      </c>
      <c r="U798" s="20">
        <f t="shared" si="225"/>
        <v>0.25718789644646489</v>
      </c>
      <c r="V798" s="14">
        <f t="shared" si="226"/>
        <v>0.36177088854678896</v>
      </c>
      <c r="W798" s="14">
        <f t="shared" si="227"/>
        <v>0.22261312099320832</v>
      </c>
      <c r="X798" s="14">
        <f t="shared" si="228"/>
        <v>4.8917550448613664E-2</v>
      </c>
      <c r="Y798" s="14">
        <f t="shared" si="229"/>
        <v>5.680119345850021E-2</v>
      </c>
      <c r="Z798" s="15">
        <f t="shared" si="230"/>
        <v>6.2363441700523915E-2</v>
      </c>
      <c r="AA798" s="14">
        <f t="shared" si="231"/>
        <v>0.61977416097631499</v>
      </c>
      <c r="AB798" s="14">
        <f t="shared" si="232"/>
        <v>0.25778090021257566</v>
      </c>
      <c r="AC798" s="14">
        <f t="shared" si="233"/>
        <v>0.21000860977591201</v>
      </c>
      <c r="AD798" s="14">
        <f t="shared" si="234"/>
        <v>0.19561186323038715</v>
      </c>
      <c r="AE798" s="14">
        <f t="shared" si="235"/>
        <v>6.5522972883528013E-2</v>
      </c>
      <c r="AF798" s="18" t="str">
        <f t="shared" si="236"/>
        <v/>
      </c>
      <c r="AG798" s="18">
        <f t="shared" si="237"/>
        <v>1</v>
      </c>
      <c r="AH798" s="18" t="str">
        <f t="shared" si="238"/>
        <v/>
      </c>
      <c r="AI798" s="19" t="str">
        <f t="shared" si="239"/>
        <v/>
      </c>
      <c r="AJ798" s="19" t="str">
        <f t="shared" si="240"/>
        <v/>
      </c>
      <c r="AK798" s="19" t="str">
        <f t="shared" si="241"/>
        <v/>
      </c>
    </row>
    <row r="799" spans="2:37" x14ac:dyDescent="0.15">
      <c r="B799" s="51" t="str">
        <f>IFERROR(IF(AND(AF799=1,AI799=1),MAX($B$5:B798)+1,""),"")</f>
        <v/>
      </c>
      <c r="C799" s="51" t="str">
        <f>IFERROR(IF(AND(AG799=1,AJ799=1),MAX($C$5:C798)+1,""),"")</f>
        <v/>
      </c>
      <c r="D799" s="51" t="str">
        <f>IFERROR(IF(AND(AH799=1,AK799=1),MAX($D$5:D798)+1,""),"")</f>
        <v/>
      </c>
      <c r="F799" s="5" t="s">
        <v>1695</v>
      </c>
      <c r="G799" s="5" t="s">
        <v>1696</v>
      </c>
      <c r="H799" s="12">
        <f>IFERROR([1]!EM_S_STM07_IS(F799,"9",$H$1,"1")/1000000,"")</f>
        <v>1281.53184784</v>
      </c>
      <c r="I799" s="12">
        <f>IFERROR([1]!EM_S_STM07_IS(F799,"9",$I$1,"1")/1000000,"")</f>
        <v>1408.90084589</v>
      </c>
      <c r="J799" s="12">
        <f>IFERROR([1]!EM_S_STM07_IS(F799,"9",$J$1,"1")/1000000,"")</f>
        <v>1591.8275180200001</v>
      </c>
      <c r="K799" s="12">
        <f>IFERROR([1]!EM_S_STM07_IS(F799,"9",$K$1,"1")/1000000,"")</f>
        <v>2664.86491845</v>
      </c>
      <c r="L799" s="12">
        <f>IFERROR([1]!EM_S_STM07_IS(F799,"9",$L$1,"1")/1000000,"")</f>
        <v>3661.5612248899997</v>
      </c>
      <c r="M799" s="13">
        <f>IFERROR([1]!EM_S_STM07_IS(F799,"9",$M$1,"1")/1000000,"")</f>
        <v>3956.0212576100002</v>
      </c>
      <c r="N799" s="12">
        <f>IFERROR([1]!EM_S_STM07_IS(F799,"61",$N$1,"1")/1000000,"")</f>
        <v>157.54995356000001</v>
      </c>
      <c r="O799" s="12">
        <f>IFERROR([1]!EM_S_STM07_IS(F799,"61",$O$1,"1")/1000000,"")</f>
        <v>63.811902700000005</v>
      </c>
      <c r="P799" s="12">
        <f>IFERROR([1]!EM_S_STM07_IS(F799,"61",$P$1,"1")/1000000,"")</f>
        <v>32.84847096</v>
      </c>
      <c r="Q799" s="12">
        <f>IFERROR([1]!EM_S_STM07_IS(F799,"61",$Q$1,"1")/1000000,"")</f>
        <v>46.618566049999998</v>
      </c>
      <c r="R799" s="12">
        <f>IFERROR([1]!EM_S_STM07_IS(F799,"61",$R$1,"1")/1000000,"")</f>
        <v>85.827170890000005</v>
      </c>
      <c r="S799" s="12">
        <f>IFERROR([1]!EM_S_STM07_IS(F799,"61",$S$1,"1")/1000000,"")</f>
        <v>90.816761880000001</v>
      </c>
      <c r="T799" s="20">
        <f t="shared" si="224"/>
        <v>0.25286951666121804</v>
      </c>
      <c r="U799" s="20">
        <f t="shared" si="225"/>
        <v>-0.10432686793889201</v>
      </c>
      <c r="V799" s="14">
        <f t="shared" si="226"/>
        <v>9.9388086425380953E-2</v>
      </c>
      <c r="W799" s="14">
        <f t="shared" si="227"/>
        <v>0.12983644141007356</v>
      </c>
      <c r="X799" s="14">
        <f t="shared" si="228"/>
        <v>0.67409150067006074</v>
      </c>
      <c r="Y799" s="14">
        <f t="shared" si="229"/>
        <v>0.37401381943956885</v>
      </c>
      <c r="Z799" s="15">
        <f t="shared" si="230"/>
        <v>8.0419256878286036E-2</v>
      </c>
      <c r="AA799" s="14">
        <f t="shared" si="231"/>
        <v>-0.59497352263135761</v>
      </c>
      <c r="AB799" s="14">
        <f t="shared" si="232"/>
        <v>-0.48522972094358191</v>
      </c>
      <c r="AC799" s="14">
        <f t="shared" si="233"/>
        <v>0.41920048902026574</v>
      </c>
      <c r="AD799" s="14">
        <f t="shared" si="234"/>
        <v>0.84105128411602026</v>
      </c>
      <c r="AE799" s="14">
        <f t="shared" si="235"/>
        <v>5.8135331017666686E-2</v>
      </c>
      <c r="AF799" s="18">
        <f t="shared" si="236"/>
        <v>1</v>
      </c>
      <c r="AG799" s="18" t="str">
        <f t="shared" si="237"/>
        <v/>
      </c>
      <c r="AH799" s="18" t="str">
        <f t="shared" si="238"/>
        <v/>
      </c>
      <c r="AI799" s="19" t="str">
        <f t="shared" si="239"/>
        <v/>
      </c>
      <c r="AJ799" s="19" t="str">
        <f t="shared" si="240"/>
        <v/>
      </c>
      <c r="AK799" s="19" t="str">
        <f t="shared" si="241"/>
        <v/>
      </c>
    </row>
    <row r="800" spans="2:37" x14ac:dyDescent="0.15">
      <c r="B800" s="51">
        <f>IFERROR(IF(AND(AF800=1,AI800=1),MAX($B$5:B799)+1,""),"")</f>
        <v>40</v>
      </c>
      <c r="C800" s="51" t="str">
        <f>IFERROR(IF(AND(AG800=1,AJ800=1),MAX($C$5:C799)+1,""),"")</f>
        <v/>
      </c>
      <c r="D800" s="51" t="str">
        <f>IFERROR(IF(AND(AH800=1,AK800=1),MAX($D$5:D799)+1,""),"")</f>
        <v/>
      </c>
      <c r="F800" s="5" t="s">
        <v>1697</v>
      </c>
      <c r="G800" s="5" t="s">
        <v>1698</v>
      </c>
      <c r="H800" s="12">
        <f>IFERROR([1]!EM_S_STM07_IS(F800,"9",$H$1,"1")/1000000,"")</f>
        <v>411.02260531000002</v>
      </c>
      <c r="I800" s="12">
        <f>IFERROR([1]!EM_S_STM07_IS(F800,"9",$I$1,"1")/1000000,"")</f>
        <v>572.43577562999997</v>
      </c>
      <c r="J800" s="12">
        <f>IFERROR([1]!EM_S_STM07_IS(F800,"9",$J$1,"1")/1000000,"")</f>
        <v>754.26941923000004</v>
      </c>
      <c r="K800" s="12">
        <f>IFERROR([1]!EM_S_STM07_IS(F800,"9",$K$1,"1")/1000000,"")</f>
        <v>990.72097172999997</v>
      </c>
      <c r="L800" s="12">
        <f>IFERROR([1]!EM_S_STM07_IS(F800,"9",$L$1,"1")/1000000,"")</f>
        <v>1130.3043443499998</v>
      </c>
      <c r="M800" s="13">
        <f>IFERROR([1]!EM_S_STM07_IS(F800,"9",$M$1,"1")/1000000,"")</f>
        <v>1685.1376778399999</v>
      </c>
      <c r="N800" s="12">
        <f>IFERROR([1]!EM_S_STM07_IS(F800,"61",$N$1,"1")/1000000,"")</f>
        <v>56.929666560000001</v>
      </c>
      <c r="O800" s="12">
        <f>IFERROR([1]!EM_S_STM07_IS(F800,"61",$O$1,"1")/1000000,"")</f>
        <v>58.932382220000001</v>
      </c>
      <c r="P800" s="12">
        <f>IFERROR([1]!EM_S_STM07_IS(F800,"61",$P$1,"1")/1000000,"")</f>
        <v>32.644674950000002</v>
      </c>
      <c r="Q800" s="12">
        <f>IFERROR([1]!EM_S_STM07_IS(F800,"61",$Q$1,"1")/1000000,"")</f>
        <v>36.363925080000001</v>
      </c>
      <c r="R800" s="12">
        <f>IFERROR([1]!EM_S_STM07_IS(F800,"61",$R$1,"1")/1000000,"")</f>
        <v>75.468672089999998</v>
      </c>
      <c r="S800" s="12">
        <f>IFERROR([1]!EM_S_STM07_IS(F800,"61",$S$1,"1")/1000000,"")</f>
        <v>184.61725756000001</v>
      </c>
      <c r="T800" s="20">
        <f t="shared" si="224"/>
        <v>0.32603179118046954</v>
      </c>
      <c r="U800" s="20">
        <f t="shared" si="225"/>
        <v>0.26528025563996938</v>
      </c>
      <c r="V800" s="14">
        <f t="shared" si="226"/>
        <v>0.39271117509038095</v>
      </c>
      <c r="W800" s="14">
        <f t="shared" si="227"/>
        <v>0.31764898586200563</v>
      </c>
      <c r="X800" s="14">
        <f t="shared" si="228"/>
        <v>0.31348420931791554</v>
      </c>
      <c r="Y800" s="14">
        <f t="shared" si="229"/>
        <v>0.14089070142146981</v>
      </c>
      <c r="Z800" s="15">
        <f t="shared" si="230"/>
        <v>0.49087074314402124</v>
      </c>
      <c r="AA800" s="14">
        <f t="shared" si="231"/>
        <v>3.5178770244320215E-2</v>
      </c>
      <c r="AB800" s="14">
        <f t="shared" si="232"/>
        <v>-0.4460655802418706</v>
      </c>
      <c r="AC800" s="14">
        <f t="shared" si="233"/>
        <v>0.11393129616688062</v>
      </c>
      <c r="AD800" s="14">
        <f t="shared" si="234"/>
        <v>1.0753720046438946</v>
      </c>
      <c r="AE800" s="14">
        <f t="shared" si="235"/>
        <v>1.4462767456652095</v>
      </c>
      <c r="AF800" s="18">
        <f t="shared" si="236"/>
        <v>1</v>
      </c>
      <c r="AG800" s="18">
        <f t="shared" si="237"/>
        <v>1</v>
      </c>
      <c r="AH800" s="18">
        <f t="shared" si="238"/>
        <v>1</v>
      </c>
      <c r="AI800" s="19">
        <f t="shared" si="239"/>
        <v>1</v>
      </c>
      <c r="AJ800" s="19" t="str">
        <f t="shared" si="240"/>
        <v/>
      </c>
      <c r="AK800" s="19" t="str">
        <f t="shared" si="241"/>
        <v/>
      </c>
    </row>
    <row r="801" spans="2:37" x14ac:dyDescent="0.15">
      <c r="B801" s="51" t="str">
        <f>IFERROR(IF(AND(AF801=1,AI801=1),MAX($B$5:B800)+1,""),"")</f>
        <v/>
      </c>
      <c r="C801" s="51" t="str">
        <f>IFERROR(IF(AND(AG801=1,AJ801=1),MAX($C$5:C800)+1,""),"")</f>
        <v/>
      </c>
      <c r="D801" s="51" t="str">
        <f>IFERROR(IF(AND(AH801=1,AK801=1),MAX($D$5:D800)+1,""),"")</f>
        <v/>
      </c>
      <c r="F801" s="5" t="s">
        <v>1699</v>
      </c>
      <c r="G801" s="5" t="s">
        <v>1700</v>
      </c>
      <c r="H801" s="12">
        <f>IFERROR([1]!EM_S_STM07_IS(F801,"9",$H$1,"1")/1000000,"")</f>
        <v>1436.59175467</v>
      </c>
      <c r="I801" s="12">
        <f>IFERROR([1]!EM_S_STM07_IS(F801,"9",$I$1,"1")/1000000,"")</f>
        <v>1925.27997114</v>
      </c>
      <c r="J801" s="12">
        <f>IFERROR([1]!EM_S_STM07_IS(F801,"9",$J$1,"1")/1000000,"")</f>
        <v>1974.6284988299999</v>
      </c>
      <c r="K801" s="12">
        <f>IFERROR([1]!EM_S_STM07_IS(F801,"9",$K$1,"1")/1000000,"")</f>
        <v>2051.7390739000002</v>
      </c>
      <c r="L801" s="12">
        <f>IFERROR([1]!EM_S_STM07_IS(F801,"9",$L$1,"1")/1000000,"")</f>
        <v>1622.3848310000001</v>
      </c>
      <c r="M801" s="13">
        <f>IFERROR([1]!EM_S_STM07_IS(F801,"9",$M$1,"1")/1000000,"")</f>
        <v>1550.9925370199999</v>
      </c>
      <c r="N801" s="12">
        <f>IFERROR([1]!EM_S_STM07_IS(F801,"61",$N$1,"1")/1000000,"")</f>
        <v>44.293168960000003</v>
      </c>
      <c r="O801" s="12">
        <f>IFERROR([1]!EM_S_STM07_IS(F801,"61",$O$1,"1")/1000000,"")</f>
        <v>46.178336899999998</v>
      </c>
      <c r="P801" s="12">
        <f>IFERROR([1]!EM_S_STM07_IS(F801,"61",$P$1,"1")/1000000,"")</f>
        <v>48.626573880000002</v>
      </c>
      <c r="Q801" s="12">
        <f>IFERROR([1]!EM_S_STM07_IS(F801,"61",$Q$1,"1")/1000000,"")</f>
        <v>42.046564109999998</v>
      </c>
      <c r="R801" s="12">
        <f>IFERROR([1]!EM_S_STM07_IS(F801,"61",$R$1,"1")/1000000,"")</f>
        <v>35.195228299999997</v>
      </c>
      <c r="S801" s="12">
        <f>IFERROR([1]!EM_S_STM07_IS(F801,"61",$S$1,"1")/1000000,"")</f>
        <v>22.60819961</v>
      </c>
      <c r="T801" s="20">
        <f t="shared" si="224"/>
        <v>1.54423397400405E-2</v>
      </c>
      <c r="U801" s="20">
        <f t="shared" si="225"/>
        <v>-0.12585023494377456</v>
      </c>
      <c r="V801" s="14">
        <f t="shared" si="226"/>
        <v>0.34017194855907884</v>
      </c>
      <c r="W801" s="14">
        <f t="shared" si="227"/>
        <v>2.5631870912145582E-2</v>
      </c>
      <c r="X801" s="14">
        <f t="shared" si="228"/>
        <v>3.9050674653834688E-2</v>
      </c>
      <c r="Y801" s="14">
        <f t="shared" si="229"/>
        <v>-0.20926356979880106</v>
      </c>
      <c r="Z801" s="15">
        <f t="shared" si="230"/>
        <v>-4.4004537404356565E-2</v>
      </c>
      <c r="AA801" s="14">
        <f t="shared" si="231"/>
        <v>4.2561143947556355E-2</v>
      </c>
      <c r="AB801" s="14">
        <f t="shared" si="232"/>
        <v>5.3017002004678182E-2</v>
      </c>
      <c r="AC801" s="14">
        <f t="shared" si="233"/>
        <v>-0.13531715777957259</v>
      </c>
      <c r="AD801" s="14">
        <f t="shared" si="234"/>
        <v>-0.16294638943805015</v>
      </c>
      <c r="AE801" s="14">
        <f t="shared" si="235"/>
        <v>-0.35763452314358191</v>
      </c>
      <c r="AF801" s="18" t="str">
        <f t="shared" si="236"/>
        <v/>
      </c>
      <c r="AG801" s="18" t="str">
        <f t="shared" si="237"/>
        <v/>
      </c>
      <c r="AH801" s="18" t="str">
        <f t="shared" si="238"/>
        <v/>
      </c>
      <c r="AI801" s="19" t="str">
        <f t="shared" si="239"/>
        <v/>
      </c>
      <c r="AJ801" s="19" t="str">
        <f t="shared" si="240"/>
        <v/>
      </c>
      <c r="AK801" s="19" t="str">
        <f t="shared" si="241"/>
        <v/>
      </c>
    </row>
    <row r="802" spans="2:37" x14ac:dyDescent="0.15">
      <c r="B802" s="51" t="str">
        <f>IFERROR(IF(AND(AF802=1,AI802=1),MAX($B$5:B801)+1,""),"")</f>
        <v/>
      </c>
      <c r="C802" s="51" t="str">
        <f>IFERROR(IF(AND(AG802=1,AJ802=1),MAX($C$5:C801)+1,""),"")</f>
        <v/>
      </c>
      <c r="D802" s="51" t="str">
        <f>IFERROR(IF(AND(AH802=1,AK802=1),MAX($D$5:D801)+1,""),"")</f>
        <v/>
      </c>
      <c r="F802" s="5" t="s">
        <v>1701</v>
      </c>
      <c r="G802" s="5" t="s">
        <v>1702</v>
      </c>
      <c r="H802" s="12">
        <f>IFERROR([1]!EM_S_STM07_IS(F802,"9",$H$1,"1")/1000000,"")</f>
        <v>290.22982776999999</v>
      </c>
      <c r="I802" s="12">
        <f>IFERROR([1]!EM_S_STM07_IS(F802,"9",$I$1,"1")/1000000,"")</f>
        <v>474.60333341</v>
      </c>
      <c r="J802" s="12">
        <f>IFERROR([1]!EM_S_STM07_IS(F802,"9",$J$1,"1")/1000000,"")</f>
        <v>660.94464611000001</v>
      </c>
      <c r="K802" s="12">
        <f>IFERROR([1]!EM_S_STM07_IS(F802,"9",$K$1,"1")/1000000,"")</f>
        <v>794.84811064999997</v>
      </c>
      <c r="L802" s="12">
        <f>IFERROR([1]!EM_S_STM07_IS(F802,"9",$L$1,"1")/1000000,"")</f>
        <v>781.30086362999998</v>
      </c>
      <c r="M802" s="13">
        <f>IFERROR([1]!EM_S_STM07_IS(F802,"9",$M$1,"1")/1000000,"")</f>
        <v>882.03700650999997</v>
      </c>
      <c r="N802" s="12">
        <f>IFERROR([1]!EM_S_STM07_IS(F802,"61",$N$1,"1")/1000000,"")</f>
        <v>40.766293689999998</v>
      </c>
      <c r="O802" s="12">
        <f>IFERROR([1]!EM_S_STM07_IS(F802,"61",$O$1,"1")/1000000,"")</f>
        <v>51.481562049999994</v>
      </c>
      <c r="P802" s="12">
        <f>IFERROR([1]!EM_S_STM07_IS(F802,"61",$P$1,"1")/1000000,"")</f>
        <v>65.669178849999994</v>
      </c>
      <c r="Q802" s="12">
        <f>IFERROR([1]!EM_S_STM07_IS(F802,"61",$Q$1,"1")/1000000,"")</f>
        <v>70.763819330000004</v>
      </c>
      <c r="R802" s="12">
        <f>IFERROR([1]!EM_S_STM07_IS(F802,"61",$R$1,"1")/1000000,"")</f>
        <v>57.132485369999998</v>
      </c>
      <c r="S802" s="12">
        <f>IFERROR([1]!EM_S_STM07_IS(F802,"61",$S$1,"1")/1000000,"")</f>
        <v>69.494426629999992</v>
      </c>
      <c r="T802" s="20">
        <f t="shared" si="224"/>
        <v>0.24896121621485867</v>
      </c>
      <c r="U802" s="20">
        <f t="shared" si="225"/>
        <v>0.11257615918722386</v>
      </c>
      <c r="V802" s="14">
        <f t="shared" si="226"/>
        <v>0.63526725373696424</v>
      </c>
      <c r="W802" s="14">
        <f t="shared" si="227"/>
        <v>0.39262537698828931</v>
      </c>
      <c r="X802" s="14">
        <f t="shared" si="228"/>
        <v>0.20259406794213536</v>
      </c>
      <c r="Y802" s="14">
        <f t="shared" si="229"/>
        <v>-1.7043818609471819E-2</v>
      </c>
      <c r="Z802" s="15">
        <f t="shared" si="230"/>
        <v>0.1289338685893294</v>
      </c>
      <c r="AA802" s="14">
        <f t="shared" si="231"/>
        <v>0.26284627298920871</v>
      </c>
      <c r="AB802" s="14">
        <f t="shared" si="232"/>
        <v>0.27558636985841034</v>
      </c>
      <c r="AC802" s="14">
        <f t="shared" si="233"/>
        <v>7.7580389601597854E-2</v>
      </c>
      <c r="AD802" s="14">
        <f t="shared" si="234"/>
        <v>-0.19263140527268097</v>
      </c>
      <c r="AE802" s="14">
        <f t="shared" si="235"/>
        <v>0.21637324509763395</v>
      </c>
      <c r="AF802" s="18">
        <f t="shared" si="236"/>
        <v>1</v>
      </c>
      <c r="AG802" s="18" t="str">
        <f t="shared" si="237"/>
        <v/>
      </c>
      <c r="AH802" s="18" t="str">
        <f t="shared" si="238"/>
        <v/>
      </c>
      <c r="AI802" s="19" t="str">
        <f t="shared" si="239"/>
        <v/>
      </c>
      <c r="AJ802" s="19" t="str">
        <f t="shared" si="240"/>
        <v/>
      </c>
      <c r="AK802" s="19" t="str">
        <f t="shared" si="241"/>
        <v/>
      </c>
    </row>
    <row r="803" spans="2:37" x14ac:dyDescent="0.15">
      <c r="B803" s="51" t="str">
        <f>IFERROR(IF(AND(AF803=1,AI803=1),MAX($B$5:B802)+1,""),"")</f>
        <v/>
      </c>
      <c r="C803" s="51" t="str">
        <f>IFERROR(IF(AND(AG803=1,AJ803=1),MAX($C$5:C802)+1,""),"")</f>
        <v/>
      </c>
      <c r="D803" s="51" t="str">
        <f>IFERROR(IF(AND(AH803=1,AK803=1),MAX($D$5:D802)+1,""),"")</f>
        <v/>
      </c>
      <c r="F803" s="5" t="s">
        <v>1703</v>
      </c>
      <c r="G803" s="5" t="s">
        <v>1704</v>
      </c>
      <c r="H803" s="12">
        <f>IFERROR([1]!EM_S_STM07_IS(F803,"9",$H$1,"1")/1000000,"")</f>
        <v>1500.9809333000001</v>
      </c>
      <c r="I803" s="12">
        <f>IFERROR([1]!EM_S_STM07_IS(F803,"9",$I$1,"1")/1000000,"")</f>
        <v>1689.2095980499998</v>
      </c>
      <c r="J803" s="12">
        <f>IFERROR([1]!EM_S_STM07_IS(F803,"9",$J$1,"1")/1000000,"")</f>
        <v>1992.19154454</v>
      </c>
      <c r="K803" s="12">
        <f>IFERROR([1]!EM_S_STM07_IS(F803,"9",$K$1,"1")/1000000,"")</f>
        <v>2315.0405658099999</v>
      </c>
      <c r="L803" s="12">
        <f>IFERROR([1]!EM_S_STM07_IS(F803,"9",$L$1,"1")/1000000,"")</f>
        <v>2470.5330193099999</v>
      </c>
      <c r="M803" s="13">
        <f>IFERROR([1]!EM_S_STM07_IS(F803,"9",$M$1,"1")/1000000,"")</f>
        <v>2480.2461536399996</v>
      </c>
      <c r="N803" s="12">
        <f>IFERROR([1]!EM_S_STM07_IS(F803,"61",$N$1,"1")/1000000,"")</f>
        <v>120.16563509000001</v>
      </c>
      <c r="O803" s="12">
        <f>IFERROR([1]!EM_S_STM07_IS(F803,"61",$O$1,"1")/1000000,"")</f>
        <v>132.86961488</v>
      </c>
      <c r="P803" s="12">
        <f>IFERROR([1]!EM_S_STM07_IS(F803,"61",$P$1,"1")/1000000,"")</f>
        <v>120.55725412999999</v>
      </c>
      <c r="Q803" s="12">
        <f>IFERROR([1]!EM_S_STM07_IS(F803,"61",$Q$1,"1")/1000000,"")</f>
        <v>60.591468840000005</v>
      </c>
      <c r="R803" s="12">
        <f>IFERROR([1]!EM_S_STM07_IS(F803,"61",$R$1,"1")/1000000,"")</f>
        <v>56.695716729999994</v>
      </c>
      <c r="S803" s="12">
        <f>IFERROR([1]!EM_S_STM07_IS(F803,"61",$S$1,"1")/1000000,"")</f>
        <v>106.55103895000001</v>
      </c>
      <c r="T803" s="20">
        <f t="shared" si="224"/>
        <v>0.10566591577808482</v>
      </c>
      <c r="U803" s="20">
        <f t="shared" si="225"/>
        <v>-2.3762512518270662E-2</v>
      </c>
      <c r="V803" s="14">
        <f t="shared" si="226"/>
        <v>0.12540376801200753</v>
      </c>
      <c r="W803" s="14">
        <f t="shared" si="227"/>
        <v>0.17936314524838026</v>
      </c>
      <c r="X803" s="14">
        <f t="shared" si="228"/>
        <v>0.16205721892296565</v>
      </c>
      <c r="Y803" s="14">
        <f t="shared" si="229"/>
        <v>6.7166189567652523E-2</v>
      </c>
      <c r="Z803" s="15">
        <f t="shared" si="230"/>
        <v>3.9315946211124012E-3</v>
      </c>
      <c r="AA803" s="14">
        <f t="shared" si="231"/>
        <v>0.10572057294487845</v>
      </c>
      <c r="AB803" s="14">
        <f t="shared" si="232"/>
        <v>-9.266498409828168E-2</v>
      </c>
      <c r="AC803" s="14">
        <f t="shared" si="233"/>
        <v>-0.49740503566328192</v>
      </c>
      <c r="AD803" s="14">
        <f t="shared" si="234"/>
        <v>-6.4295389839240782E-2</v>
      </c>
      <c r="AE803" s="14">
        <f t="shared" si="235"/>
        <v>0.87934900721732212</v>
      </c>
      <c r="AF803" s="18" t="str">
        <f t="shared" si="236"/>
        <v/>
      </c>
      <c r="AG803" s="18" t="str">
        <f t="shared" si="237"/>
        <v/>
      </c>
      <c r="AH803" s="18" t="str">
        <f t="shared" si="238"/>
        <v/>
      </c>
      <c r="AI803" s="19" t="str">
        <f t="shared" si="239"/>
        <v/>
      </c>
      <c r="AJ803" s="19" t="str">
        <f t="shared" si="240"/>
        <v/>
      </c>
      <c r="AK803" s="19" t="str">
        <f t="shared" si="241"/>
        <v/>
      </c>
    </row>
    <row r="804" spans="2:37" x14ac:dyDescent="0.15">
      <c r="B804" s="51" t="str">
        <f>IFERROR(IF(AND(AF804=1,AI804=1),MAX($B$5:B803)+1,""),"")</f>
        <v/>
      </c>
      <c r="C804" s="51" t="str">
        <f>IFERROR(IF(AND(AG804=1,AJ804=1),MAX($C$5:C803)+1,""),"")</f>
        <v/>
      </c>
      <c r="D804" s="51" t="str">
        <f>IFERROR(IF(AND(AH804=1,AK804=1),MAX($D$5:D803)+1,""),"")</f>
        <v/>
      </c>
      <c r="F804" s="5" t="s">
        <v>1705</v>
      </c>
      <c r="G804" s="5" t="s">
        <v>1706</v>
      </c>
      <c r="H804" s="12">
        <f>IFERROR([1]!EM_S_STM07_IS(F804,"9",$H$1,"1")/1000000,"")</f>
        <v>963.79702557000007</v>
      </c>
      <c r="I804" s="12">
        <f>IFERROR([1]!EM_S_STM07_IS(F804,"9",$I$1,"1")/1000000,"")</f>
        <v>1104.9885348399998</v>
      </c>
      <c r="J804" s="12">
        <f>IFERROR([1]!EM_S_STM07_IS(F804,"9",$J$1,"1")/1000000,"")</f>
        <v>1138.6478513</v>
      </c>
      <c r="K804" s="12">
        <f>IFERROR([1]!EM_S_STM07_IS(F804,"9",$K$1,"1")/1000000,"")</f>
        <v>1064.4451747099999</v>
      </c>
      <c r="L804" s="12">
        <f>IFERROR([1]!EM_S_STM07_IS(F804,"9",$L$1,"1")/1000000,"")</f>
        <v>1080.3196220100001</v>
      </c>
      <c r="M804" s="13">
        <f>IFERROR([1]!EM_S_STM07_IS(F804,"9",$M$1,"1")/1000000,"")</f>
        <v>1080.16741247</v>
      </c>
      <c r="N804" s="12">
        <f>IFERROR([1]!EM_S_STM07_IS(F804,"61",$N$1,"1")/1000000,"")</f>
        <v>66.226348139999999</v>
      </c>
      <c r="O804" s="12">
        <f>IFERROR([1]!EM_S_STM07_IS(F804,"61",$O$1,"1")/1000000,"")</f>
        <v>86.994657260000011</v>
      </c>
      <c r="P804" s="12">
        <f>IFERROR([1]!EM_S_STM07_IS(F804,"61",$P$1,"1")/1000000,"")</f>
        <v>84.426880940000004</v>
      </c>
      <c r="Q804" s="12">
        <f>IFERROR([1]!EM_S_STM07_IS(F804,"61",$Q$1,"1")/1000000,"")</f>
        <v>86.661040150000005</v>
      </c>
      <c r="R804" s="12">
        <f>IFERROR([1]!EM_S_STM07_IS(F804,"61",$R$1,"1")/1000000,"")</f>
        <v>53.705808259999998</v>
      </c>
      <c r="S804" s="12">
        <f>IFERROR([1]!EM_S_STM07_IS(F804,"61",$S$1,"1")/1000000,"")</f>
        <v>206.12715184999999</v>
      </c>
      <c r="T804" s="20">
        <f t="shared" si="224"/>
        <v>2.3059983675794982E-2</v>
      </c>
      <c r="U804" s="20">
        <f t="shared" si="225"/>
        <v>0.25493398008455248</v>
      </c>
      <c r="V804" s="14">
        <f t="shared" si="226"/>
        <v>0.14649506641348842</v>
      </c>
      <c r="W804" s="14">
        <f t="shared" si="227"/>
        <v>3.0461235930265947E-2</v>
      </c>
      <c r="X804" s="14">
        <f t="shared" si="228"/>
        <v>-6.5167361889176226E-2</v>
      </c>
      <c r="Y804" s="14">
        <f t="shared" si="229"/>
        <v>1.4913353620420169E-2</v>
      </c>
      <c r="Z804" s="15">
        <f t="shared" si="230"/>
        <v>-1.4089306247799422E-4</v>
      </c>
      <c r="AA804" s="14">
        <f t="shared" si="231"/>
        <v>0.31359586785755711</v>
      </c>
      <c r="AB804" s="14">
        <f t="shared" si="232"/>
        <v>-2.9516482975796104E-2</v>
      </c>
      <c r="AC804" s="14">
        <f t="shared" si="233"/>
        <v>2.6462652476617731E-2</v>
      </c>
      <c r="AD804" s="14">
        <f t="shared" si="234"/>
        <v>-0.38027736377221416</v>
      </c>
      <c r="AE804" s="14">
        <f t="shared" si="235"/>
        <v>2.83807931633948</v>
      </c>
      <c r="AF804" s="18" t="str">
        <f t="shared" si="236"/>
        <v/>
      </c>
      <c r="AG804" s="18">
        <f t="shared" si="237"/>
        <v>1</v>
      </c>
      <c r="AH804" s="18" t="str">
        <f t="shared" si="238"/>
        <v/>
      </c>
      <c r="AI804" s="19" t="str">
        <f t="shared" si="239"/>
        <v/>
      </c>
      <c r="AJ804" s="19" t="str">
        <f t="shared" si="240"/>
        <v/>
      </c>
      <c r="AK804" s="19" t="str">
        <f t="shared" si="241"/>
        <v/>
      </c>
    </row>
    <row r="805" spans="2:37" x14ac:dyDescent="0.15">
      <c r="B805" s="51" t="str">
        <f>IFERROR(IF(AND(AF805=1,AI805=1),MAX($B$5:B804)+1,""),"")</f>
        <v/>
      </c>
      <c r="C805" s="51" t="str">
        <f>IFERROR(IF(AND(AG805=1,AJ805=1),MAX($C$5:C804)+1,""),"")</f>
        <v/>
      </c>
      <c r="D805" s="51" t="str">
        <f>IFERROR(IF(AND(AH805=1,AK805=1),MAX($D$5:D804)+1,""),"")</f>
        <v/>
      </c>
      <c r="F805" s="5" t="s">
        <v>1707</v>
      </c>
      <c r="G805" s="5" t="s">
        <v>1708</v>
      </c>
      <c r="H805" s="12">
        <f>IFERROR([1]!EM_S_STM07_IS(F805,"9",$H$1,"1")/1000000,"")</f>
        <v>503.82652982999997</v>
      </c>
      <c r="I805" s="12">
        <f>IFERROR([1]!EM_S_STM07_IS(F805,"9",$I$1,"1")/1000000,"")</f>
        <v>689.80832852000003</v>
      </c>
      <c r="J805" s="12">
        <f>IFERROR([1]!EM_S_STM07_IS(F805,"9",$J$1,"1")/1000000,"")</f>
        <v>736.71188720000009</v>
      </c>
      <c r="K805" s="12">
        <f>IFERROR([1]!EM_S_STM07_IS(F805,"9",$K$1,"1")/1000000,"")</f>
        <v>928.08876570000007</v>
      </c>
      <c r="L805" s="12">
        <f>IFERROR([1]!EM_S_STM07_IS(F805,"9",$L$1,"1")/1000000,"")</f>
        <v>1057.88434712</v>
      </c>
      <c r="M805" s="13">
        <f>IFERROR([1]!EM_S_STM07_IS(F805,"9",$M$1,"1")/1000000,"")</f>
        <v>1083.36262827</v>
      </c>
      <c r="N805" s="12">
        <f>IFERROR([1]!EM_S_STM07_IS(F805,"61",$N$1,"1")/1000000,"")</f>
        <v>115.69764372</v>
      </c>
      <c r="O805" s="12">
        <f>IFERROR([1]!EM_S_STM07_IS(F805,"61",$O$1,"1")/1000000,"")</f>
        <v>77.98392951000001</v>
      </c>
      <c r="P805" s="12">
        <f>IFERROR([1]!EM_S_STM07_IS(F805,"61",$P$1,"1")/1000000,"")</f>
        <v>90.422864269999991</v>
      </c>
      <c r="Q805" s="12">
        <f>IFERROR([1]!EM_S_STM07_IS(F805,"61",$Q$1,"1")/1000000,"")</f>
        <v>123.48387506</v>
      </c>
      <c r="R805" s="12">
        <f>IFERROR([1]!EM_S_STM07_IS(F805,"61",$R$1,"1")/1000000,"")</f>
        <v>161.91402066999999</v>
      </c>
      <c r="S805" s="12">
        <f>IFERROR([1]!EM_S_STM07_IS(F805,"61",$S$1,"1")/1000000,"")</f>
        <v>148.88018066000001</v>
      </c>
      <c r="T805" s="20">
        <f t="shared" si="224"/>
        <v>0.16546319603083526</v>
      </c>
      <c r="U805" s="20">
        <f t="shared" si="225"/>
        <v>5.1725671155558484E-2</v>
      </c>
      <c r="V805" s="14">
        <f t="shared" si="226"/>
        <v>0.36913855797302619</v>
      </c>
      <c r="W805" s="14">
        <f t="shared" si="227"/>
        <v>6.7995059990987275E-2</v>
      </c>
      <c r="X805" s="14">
        <f t="shared" si="228"/>
        <v>0.2597716717010779</v>
      </c>
      <c r="Y805" s="14">
        <f t="shared" si="229"/>
        <v>0.13985255098105101</v>
      </c>
      <c r="Z805" s="15">
        <f t="shared" si="230"/>
        <v>2.4084183889630639E-2</v>
      </c>
      <c r="AA805" s="14">
        <f t="shared" si="231"/>
        <v>-0.32596786760213542</v>
      </c>
      <c r="AB805" s="14">
        <f t="shared" si="232"/>
        <v>0.15950638597154707</v>
      </c>
      <c r="AC805" s="14">
        <f t="shared" si="233"/>
        <v>0.36562667038815333</v>
      </c>
      <c r="AD805" s="14">
        <f t="shared" si="234"/>
        <v>0.31121590241095876</v>
      </c>
      <c r="AE805" s="14">
        <f t="shared" si="235"/>
        <v>-8.0498526045279878E-2</v>
      </c>
      <c r="AF805" s="18" t="str">
        <f t="shared" si="236"/>
        <v/>
      </c>
      <c r="AG805" s="18" t="str">
        <f t="shared" si="237"/>
        <v/>
      </c>
      <c r="AH805" s="18" t="str">
        <f t="shared" si="238"/>
        <v/>
      </c>
      <c r="AI805" s="19" t="str">
        <f t="shared" si="239"/>
        <v/>
      </c>
      <c r="AJ805" s="19" t="str">
        <f t="shared" si="240"/>
        <v/>
      </c>
      <c r="AK805" s="19" t="str">
        <f t="shared" si="241"/>
        <v/>
      </c>
    </row>
    <row r="806" spans="2:37" x14ac:dyDescent="0.15">
      <c r="B806" s="51" t="str">
        <f>IFERROR(IF(AND(AF806=1,AI806=1),MAX($B$5:B805)+1,""),"")</f>
        <v/>
      </c>
      <c r="C806" s="51" t="str">
        <f>IFERROR(IF(AND(AG806=1,AJ806=1),MAX($C$5:C805)+1,""),"")</f>
        <v/>
      </c>
      <c r="D806" s="51" t="str">
        <f>IFERROR(IF(AND(AH806=1,AK806=1),MAX($D$5:D805)+1,""),"")</f>
        <v/>
      </c>
      <c r="F806" s="5" t="s">
        <v>1709</v>
      </c>
      <c r="G806" s="5" t="s">
        <v>1710</v>
      </c>
      <c r="H806" s="12">
        <f>IFERROR([1]!EM_S_STM07_IS(F806,"9",$H$1,"1")/1000000,"")</f>
        <v>661.88741044000005</v>
      </c>
      <c r="I806" s="12">
        <f>IFERROR([1]!EM_S_STM07_IS(F806,"9",$I$1,"1")/1000000,"")</f>
        <v>942.38789391</v>
      </c>
      <c r="J806" s="12">
        <f>IFERROR([1]!EM_S_STM07_IS(F806,"9",$J$1,"1")/1000000,"")</f>
        <v>933.40862641000001</v>
      </c>
      <c r="K806" s="12">
        <f>IFERROR([1]!EM_S_STM07_IS(F806,"9",$K$1,"1")/1000000,"")</f>
        <v>1013.6153679700001</v>
      </c>
      <c r="L806" s="12">
        <f>IFERROR([1]!EM_S_STM07_IS(F806,"9",$L$1,"1")/1000000,"")</f>
        <v>1485.66466767</v>
      </c>
      <c r="M806" s="13">
        <f>IFERROR([1]!EM_S_STM07_IS(F806,"9",$M$1,"1")/1000000,"")</f>
        <v>1669.7280741900001</v>
      </c>
      <c r="N806" s="12">
        <f>IFERROR([1]!EM_S_STM07_IS(F806,"61",$N$1,"1")/1000000,"")</f>
        <v>92.588063910000002</v>
      </c>
      <c r="O806" s="12">
        <f>IFERROR([1]!EM_S_STM07_IS(F806,"61",$O$1,"1")/1000000,"")</f>
        <v>108.70932424</v>
      </c>
      <c r="P806" s="12">
        <f>IFERROR([1]!EM_S_STM07_IS(F806,"61",$P$1,"1")/1000000,"")</f>
        <v>94.672071400000007</v>
      </c>
      <c r="Q806" s="12">
        <f>IFERROR([1]!EM_S_STM07_IS(F806,"61",$Q$1,"1")/1000000,"")</f>
        <v>113.96751228000001</v>
      </c>
      <c r="R806" s="12">
        <f>IFERROR([1]!EM_S_STM07_IS(F806,"61",$R$1,"1")/1000000,"")</f>
        <v>126.9608125</v>
      </c>
      <c r="S806" s="12">
        <f>IFERROR([1]!EM_S_STM07_IS(F806,"61",$S$1,"1")/1000000,"")</f>
        <v>145.92971316999999</v>
      </c>
      <c r="T806" s="20">
        <f t="shared" si="224"/>
        <v>0.20329559193698299</v>
      </c>
      <c r="U806" s="20">
        <f t="shared" si="225"/>
        <v>9.526130669717725E-2</v>
      </c>
      <c r="V806" s="14">
        <f t="shared" si="226"/>
        <v>0.42378881822745784</v>
      </c>
      <c r="W806" s="14">
        <f t="shared" si="227"/>
        <v>-9.528207607532712E-3</v>
      </c>
      <c r="X806" s="14">
        <f t="shared" si="228"/>
        <v>8.5928862548104668E-2</v>
      </c>
      <c r="Y806" s="14">
        <f t="shared" si="229"/>
        <v>0.46570850701029537</v>
      </c>
      <c r="Z806" s="15">
        <f t="shared" si="230"/>
        <v>0.12389296893535928</v>
      </c>
      <c r="AA806" s="14">
        <f t="shared" si="231"/>
        <v>0.174118127641924</v>
      </c>
      <c r="AB806" s="14">
        <f t="shared" si="232"/>
        <v>-0.12912648421040349</v>
      </c>
      <c r="AC806" s="14">
        <f t="shared" si="233"/>
        <v>0.20381344354951972</v>
      </c>
      <c r="AD806" s="14">
        <f t="shared" si="234"/>
        <v>0.11400880794938761</v>
      </c>
      <c r="AE806" s="14">
        <f t="shared" si="235"/>
        <v>0.14940752423114795</v>
      </c>
      <c r="AF806" s="18">
        <f t="shared" si="236"/>
        <v>1</v>
      </c>
      <c r="AG806" s="18" t="str">
        <f t="shared" si="237"/>
        <v/>
      </c>
      <c r="AH806" s="18" t="str">
        <f t="shared" si="238"/>
        <v/>
      </c>
      <c r="AI806" s="19" t="str">
        <f t="shared" si="239"/>
        <v/>
      </c>
      <c r="AJ806" s="19" t="str">
        <f t="shared" si="240"/>
        <v/>
      </c>
      <c r="AK806" s="19" t="str">
        <f t="shared" si="241"/>
        <v/>
      </c>
    </row>
    <row r="807" spans="2:37" x14ac:dyDescent="0.15">
      <c r="B807" s="51" t="str">
        <f>IFERROR(IF(AND(AF807=1,AI807=1),MAX($B$5:B806)+1,""),"")</f>
        <v/>
      </c>
      <c r="C807" s="51" t="str">
        <f>IFERROR(IF(AND(AG807=1,AJ807=1),MAX($C$5:C806)+1,""),"")</f>
        <v/>
      </c>
      <c r="D807" s="51" t="str">
        <f>IFERROR(IF(AND(AH807=1,AK807=1),MAX($D$5:D806)+1,""),"")</f>
        <v/>
      </c>
      <c r="F807" s="5" t="s">
        <v>1711</v>
      </c>
      <c r="G807" s="5" t="s">
        <v>1712</v>
      </c>
      <c r="H807" s="12">
        <f>IFERROR([1]!EM_S_STM07_IS(F807,"9",$H$1,"1")/1000000,"")</f>
        <v>10040.500663020001</v>
      </c>
      <c r="I807" s="12">
        <f>IFERROR([1]!EM_S_STM07_IS(F807,"9",$I$1,"1")/1000000,"")</f>
        <v>12091.919298659999</v>
      </c>
      <c r="J807" s="12">
        <f>IFERROR([1]!EM_S_STM07_IS(F807,"9",$J$1,"1")/1000000,"")</f>
        <v>12913.43772733</v>
      </c>
      <c r="K807" s="12">
        <f>IFERROR([1]!EM_S_STM07_IS(F807,"9",$K$1,"1")/1000000,"")</f>
        <v>12716.45676843</v>
      </c>
      <c r="L807" s="12">
        <f>IFERROR([1]!EM_S_STM07_IS(F807,"9",$L$1,"1")/1000000,"")</f>
        <v>12117.384021489999</v>
      </c>
      <c r="M807" s="13">
        <f>IFERROR([1]!EM_S_STM07_IS(F807,"9",$M$1,"1")/1000000,"")</f>
        <v>11218.049720159999</v>
      </c>
      <c r="N807" s="12">
        <f>IFERROR([1]!EM_S_STM07_IS(F807,"61",$N$1,"1")/1000000,"")</f>
        <v>237.01056965999999</v>
      </c>
      <c r="O807" s="12">
        <f>IFERROR([1]!EM_S_STM07_IS(F807,"61",$O$1,"1")/1000000,"")</f>
        <v>169.40720450000001</v>
      </c>
      <c r="P807" s="12">
        <f>IFERROR([1]!EM_S_STM07_IS(F807,"61",$P$1,"1")/1000000,"")</f>
        <v>-89.614800989999992</v>
      </c>
      <c r="Q807" s="12">
        <f>IFERROR([1]!EM_S_STM07_IS(F807,"61",$Q$1,"1")/1000000,"")</f>
        <v>23.669302129999998</v>
      </c>
      <c r="R807" s="12">
        <f>IFERROR([1]!EM_S_STM07_IS(F807,"61",$R$1,"1")/1000000,"")</f>
        <v>-460.52028381999997</v>
      </c>
      <c r="S807" s="12">
        <f>IFERROR([1]!EM_S_STM07_IS(F807,"61",$S$1,"1")/1000000,"")</f>
        <v>-474.72955688000002</v>
      </c>
      <c r="T807" s="20">
        <f t="shared" si="224"/>
        <v>2.2427208510213958E-2</v>
      </c>
      <c r="U807" s="20">
        <f t="shared" si="225"/>
        <v>-2.1490414924625849</v>
      </c>
      <c r="V807" s="14">
        <f t="shared" si="226"/>
        <v>0.2043143767915423</v>
      </c>
      <c r="W807" s="14">
        <f t="shared" si="227"/>
        <v>6.7939456787562205E-2</v>
      </c>
      <c r="X807" s="14">
        <f t="shared" si="228"/>
        <v>-1.5253951973076014E-2</v>
      </c>
      <c r="Y807" s="14">
        <f t="shared" si="229"/>
        <v>-4.7110036848256716E-2</v>
      </c>
      <c r="Z807" s="15">
        <f t="shared" si="230"/>
        <v>-7.4218519420944665E-2</v>
      </c>
      <c r="AA807" s="14">
        <f t="shared" si="231"/>
        <v>-0.28523354573164983</v>
      </c>
      <c r="AB807" s="14">
        <f t="shared" si="232"/>
        <v>-1.5289904951474478</v>
      </c>
      <c r="AC807" s="14">
        <f t="shared" si="233"/>
        <v>1.2641226880885585</v>
      </c>
      <c r="AD807" s="14">
        <f t="shared" si="234"/>
        <v>-20.456436919460625</v>
      </c>
      <c r="AE807" s="14">
        <f t="shared" si="235"/>
        <v>-3.0854825637938486E-2</v>
      </c>
      <c r="AF807" s="18" t="str">
        <f t="shared" si="236"/>
        <v/>
      </c>
      <c r="AG807" s="18" t="str">
        <f t="shared" si="237"/>
        <v/>
      </c>
      <c r="AH807" s="18" t="str">
        <f t="shared" si="238"/>
        <v/>
      </c>
      <c r="AI807" s="19" t="str">
        <f t="shared" si="239"/>
        <v/>
      </c>
      <c r="AJ807" s="19" t="str">
        <f t="shared" si="240"/>
        <v/>
      </c>
      <c r="AK807" s="19" t="str">
        <f t="shared" si="241"/>
        <v/>
      </c>
    </row>
    <row r="808" spans="2:37" x14ac:dyDescent="0.15">
      <c r="B808" s="51" t="str">
        <f>IFERROR(IF(AND(AF808=1,AI808=1),MAX($B$5:B807)+1,""),"")</f>
        <v/>
      </c>
      <c r="C808" s="51" t="str">
        <f>IFERROR(IF(AND(AG808=1,AJ808=1),MAX($C$5:C807)+1,""),"")</f>
        <v/>
      </c>
      <c r="D808" s="51" t="str">
        <f>IFERROR(IF(AND(AH808=1,AK808=1),MAX($D$5:D807)+1,""),"")</f>
        <v/>
      </c>
      <c r="F808" s="5" t="s">
        <v>1713</v>
      </c>
      <c r="G808" s="5" t="s">
        <v>1714</v>
      </c>
      <c r="H808" s="12">
        <f>IFERROR([1]!EM_S_STM07_IS(F808,"9",$H$1,"1")/1000000,"")</f>
        <v>512.61396323999998</v>
      </c>
      <c r="I808" s="12">
        <f>IFERROR([1]!EM_S_STM07_IS(F808,"9",$I$1,"1")/1000000,"")</f>
        <v>531.19841554000004</v>
      </c>
      <c r="J808" s="12">
        <f>IFERROR([1]!EM_S_STM07_IS(F808,"9",$J$1,"1")/1000000,"")</f>
        <v>453.28352014000001</v>
      </c>
      <c r="K808" s="12">
        <f>IFERROR([1]!EM_S_STM07_IS(F808,"9",$K$1,"1")/1000000,"")</f>
        <v>672.27616796000007</v>
      </c>
      <c r="L808" s="12">
        <f>IFERROR([1]!EM_S_STM07_IS(F808,"9",$L$1,"1")/1000000,"")</f>
        <v>721.32632605999993</v>
      </c>
      <c r="M808" s="13">
        <f>IFERROR([1]!EM_S_STM07_IS(F808,"9",$M$1,"1")/1000000,"")</f>
        <v>354.21970063999999</v>
      </c>
      <c r="N808" s="12">
        <f>IFERROR([1]!EM_S_STM07_IS(F808,"61",$N$1,"1")/1000000,"")</f>
        <v>91.747530830000002</v>
      </c>
      <c r="O808" s="12">
        <f>IFERROR([1]!EM_S_STM07_IS(F808,"61",$O$1,"1")/1000000,"")</f>
        <v>35.440337880000001</v>
      </c>
      <c r="P808" s="12">
        <f>IFERROR([1]!EM_S_STM07_IS(F808,"61",$P$1,"1")/1000000,"")</f>
        <v>12.6144135</v>
      </c>
      <c r="Q808" s="12">
        <f>IFERROR([1]!EM_S_STM07_IS(F808,"61",$Q$1,"1")/1000000,"")</f>
        <v>48.275342039999998</v>
      </c>
      <c r="R808" s="12">
        <f>IFERROR([1]!EM_S_STM07_IS(F808,"61",$R$1,"1")/1000000,"")</f>
        <v>50.652795779999998</v>
      </c>
      <c r="S808" s="12">
        <f>IFERROR([1]!EM_S_STM07_IS(F808,"61",$S$1,"1")/1000000,"")</f>
        <v>-98.836895159999997</v>
      </c>
      <c r="T808" s="20">
        <f t="shared" si="224"/>
        <v>-7.1255070020469602E-2</v>
      </c>
      <c r="U808" s="20">
        <f t="shared" si="225"/>
        <v>-2.0149974281418497</v>
      </c>
      <c r="V808" s="14">
        <f t="shared" si="226"/>
        <v>3.6254284184020637E-2</v>
      </c>
      <c r="W808" s="14">
        <f t="shared" si="227"/>
        <v>-0.14667757493364159</v>
      </c>
      <c r="X808" s="14">
        <f t="shared" si="228"/>
        <v>0.48312510402399483</v>
      </c>
      <c r="Y808" s="14">
        <f t="shared" si="229"/>
        <v>7.2961322203107332E-2</v>
      </c>
      <c r="Z808" s="15">
        <f t="shared" si="230"/>
        <v>-0.50893279803774139</v>
      </c>
      <c r="AA808" s="14">
        <f t="shared" si="231"/>
        <v>-0.61371889183952222</v>
      </c>
      <c r="AB808" s="14">
        <f t="shared" si="232"/>
        <v>-0.6440662179149631</v>
      </c>
      <c r="AC808" s="14">
        <f t="shared" si="233"/>
        <v>2.8269985394089074</v>
      </c>
      <c r="AD808" s="14">
        <f t="shared" si="234"/>
        <v>4.9247786541420847E-2</v>
      </c>
      <c r="AE808" s="14">
        <f t="shared" si="235"/>
        <v>-2.951262386172675</v>
      </c>
      <c r="AF808" s="18" t="str">
        <f t="shared" si="236"/>
        <v/>
      </c>
      <c r="AG808" s="18" t="str">
        <f t="shared" si="237"/>
        <v/>
      </c>
      <c r="AH808" s="18" t="str">
        <f t="shared" si="238"/>
        <v/>
      </c>
      <c r="AI808" s="19" t="str">
        <f t="shared" si="239"/>
        <v/>
      </c>
      <c r="AJ808" s="19" t="str">
        <f t="shared" si="240"/>
        <v/>
      </c>
      <c r="AK808" s="19" t="str">
        <f t="shared" si="241"/>
        <v/>
      </c>
    </row>
    <row r="809" spans="2:37" x14ac:dyDescent="0.15">
      <c r="B809" s="51" t="str">
        <f>IFERROR(IF(AND(AF809=1,AI809=1),MAX($B$5:B808)+1,""),"")</f>
        <v/>
      </c>
      <c r="C809" s="51" t="str">
        <f>IFERROR(IF(AND(AG809=1,AJ809=1),MAX($C$5:C808)+1,""),"")</f>
        <v/>
      </c>
      <c r="D809" s="51" t="str">
        <f>IFERROR(IF(AND(AH809=1,AK809=1),MAX($D$5:D808)+1,""),"")</f>
        <v/>
      </c>
      <c r="F809" s="5" t="s">
        <v>1715</v>
      </c>
      <c r="G809" s="5" t="s">
        <v>1716</v>
      </c>
      <c r="H809" s="12">
        <f>IFERROR([1]!EM_S_STM07_IS(F809,"9",$H$1,"1")/1000000,"")</f>
        <v>200.74856403999999</v>
      </c>
      <c r="I809" s="12">
        <f>IFERROR([1]!EM_S_STM07_IS(F809,"9",$I$1,"1")/1000000,"")</f>
        <v>224.62977655</v>
      </c>
      <c r="J809" s="12">
        <f>IFERROR([1]!EM_S_STM07_IS(F809,"9",$J$1,"1")/1000000,"")</f>
        <v>264.85740737000003</v>
      </c>
      <c r="K809" s="12">
        <f>IFERROR([1]!EM_S_STM07_IS(F809,"9",$K$1,"1")/1000000,"")</f>
        <v>295.43903599000004</v>
      </c>
      <c r="L809" s="12">
        <f>IFERROR([1]!EM_S_STM07_IS(F809,"9",$L$1,"1")/1000000,"")</f>
        <v>388.70122800999997</v>
      </c>
      <c r="M809" s="13">
        <f>IFERROR([1]!EM_S_STM07_IS(F809,"9",$M$1,"1")/1000000,"")</f>
        <v>344.72604064999996</v>
      </c>
      <c r="N809" s="12">
        <f>IFERROR([1]!EM_S_STM07_IS(F809,"61",$N$1,"1")/1000000,"")</f>
        <v>48.002401920000004</v>
      </c>
      <c r="O809" s="12">
        <f>IFERROR([1]!EM_S_STM07_IS(F809,"61",$O$1,"1")/1000000,"")</f>
        <v>53.576996979999997</v>
      </c>
      <c r="P809" s="12">
        <f>IFERROR([1]!EM_S_STM07_IS(F809,"61",$P$1,"1")/1000000,"")</f>
        <v>56.570102159999998</v>
      </c>
      <c r="Q809" s="12">
        <f>IFERROR([1]!EM_S_STM07_IS(F809,"61",$Q$1,"1")/1000000,"")</f>
        <v>75.667986749999997</v>
      </c>
      <c r="R809" s="12">
        <f>IFERROR([1]!EM_S_STM07_IS(F809,"61",$R$1,"1")/1000000,"")</f>
        <v>58.740066490000004</v>
      </c>
      <c r="S809" s="12">
        <f>IFERROR([1]!EM_S_STM07_IS(F809,"61",$S$1,"1")/1000000,"")</f>
        <v>43.701414390000004</v>
      </c>
      <c r="T809" s="20">
        <f t="shared" si="224"/>
        <v>0.11420301361613494</v>
      </c>
      <c r="U809" s="20">
        <f t="shared" si="225"/>
        <v>-1.8598980431370316E-2</v>
      </c>
      <c r="V809" s="14">
        <f t="shared" si="226"/>
        <v>0.1189608136137979</v>
      </c>
      <c r="W809" s="14">
        <f t="shared" si="227"/>
        <v>0.17908414208410087</v>
      </c>
      <c r="X809" s="14">
        <f t="shared" si="228"/>
        <v>0.11546450191320545</v>
      </c>
      <c r="Y809" s="14">
        <f t="shared" si="229"/>
        <v>0.31567322072888382</v>
      </c>
      <c r="Z809" s="15">
        <f t="shared" si="230"/>
        <v>-0.11313364659313264</v>
      </c>
      <c r="AA809" s="14">
        <f t="shared" si="231"/>
        <v>0.11613158585877681</v>
      </c>
      <c r="AB809" s="14">
        <f t="shared" si="232"/>
        <v>5.5865489831714729E-2</v>
      </c>
      <c r="AC809" s="14">
        <f t="shared" si="233"/>
        <v>0.33759678453442626</v>
      </c>
      <c r="AD809" s="14">
        <f t="shared" si="234"/>
        <v>-0.22371310493469676</v>
      </c>
      <c r="AE809" s="14">
        <f t="shared" si="235"/>
        <v>-0.25602034520271105</v>
      </c>
      <c r="AF809" s="18" t="str">
        <f t="shared" si="236"/>
        <v/>
      </c>
      <c r="AG809" s="18" t="str">
        <f t="shared" si="237"/>
        <v/>
      </c>
      <c r="AH809" s="18" t="str">
        <f t="shared" si="238"/>
        <v/>
      </c>
      <c r="AI809" s="19" t="str">
        <f t="shared" si="239"/>
        <v/>
      </c>
      <c r="AJ809" s="19" t="str">
        <f t="shared" si="240"/>
        <v/>
      </c>
      <c r="AK809" s="19" t="str">
        <f t="shared" si="241"/>
        <v/>
      </c>
    </row>
    <row r="810" spans="2:37" x14ac:dyDescent="0.15">
      <c r="B810" s="51" t="str">
        <f>IFERROR(IF(AND(AF810=1,AI810=1),MAX($B$5:B809)+1,""),"")</f>
        <v/>
      </c>
      <c r="C810" s="51">
        <f>IFERROR(IF(AND(AG810=1,AJ810=1),MAX($C$5:C809)+1,""),"")</f>
        <v>25</v>
      </c>
      <c r="D810" s="51" t="str">
        <f>IFERROR(IF(AND(AH810=1,AK810=1),MAX($D$5:D809)+1,""),"")</f>
        <v/>
      </c>
      <c r="F810" s="5" t="s">
        <v>1717</v>
      </c>
      <c r="G810" s="5" t="s">
        <v>1718</v>
      </c>
      <c r="H810" s="12">
        <f>IFERROR([1]!EM_S_STM07_IS(F810,"9",$H$1,"1")/1000000,"")</f>
        <v>394.64948236000004</v>
      </c>
      <c r="I810" s="12">
        <f>IFERROR([1]!EM_S_STM07_IS(F810,"9",$I$1,"1")/1000000,"")</f>
        <v>547.84965969000007</v>
      </c>
      <c r="J810" s="12">
        <f>IFERROR([1]!EM_S_STM07_IS(F810,"9",$J$1,"1")/1000000,"")</f>
        <v>834.18702401999997</v>
      </c>
      <c r="K810" s="12">
        <f>IFERROR([1]!EM_S_STM07_IS(F810,"9",$K$1,"1")/1000000,"")</f>
        <v>885.77889089999996</v>
      </c>
      <c r="L810" s="12">
        <f>IFERROR([1]!EM_S_STM07_IS(F810,"9",$L$1,"1")/1000000,"")</f>
        <v>1108.7517084600001</v>
      </c>
      <c r="M810" s="13">
        <f>IFERROR([1]!EM_S_STM07_IS(F810,"9",$M$1,"1")/1000000,"")</f>
        <v>1285.78554723</v>
      </c>
      <c r="N810" s="12">
        <f>IFERROR([1]!EM_S_STM07_IS(F810,"61",$N$1,"1")/1000000,"")</f>
        <v>54.603317189999999</v>
      </c>
      <c r="O810" s="12">
        <f>IFERROR([1]!EM_S_STM07_IS(F810,"61",$O$1,"1")/1000000,"")</f>
        <v>63.241687829999996</v>
      </c>
      <c r="P810" s="12">
        <f>IFERROR([1]!EM_S_STM07_IS(F810,"61",$P$1,"1")/1000000,"")</f>
        <v>102.76558469</v>
      </c>
      <c r="Q810" s="12">
        <f>IFERROR([1]!EM_S_STM07_IS(F810,"61",$Q$1,"1")/1000000,"")</f>
        <v>114.14718108</v>
      </c>
      <c r="R810" s="12">
        <f>IFERROR([1]!EM_S_STM07_IS(F810,"61",$R$1,"1")/1000000,"")</f>
        <v>129.69026871</v>
      </c>
      <c r="S810" s="12">
        <f>IFERROR([1]!EM_S_STM07_IS(F810,"61",$S$1,"1")/1000000,"")</f>
        <v>144.10565987999999</v>
      </c>
      <c r="T810" s="20">
        <f t="shared" si="224"/>
        <v>0.26645977521632047</v>
      </c>
      <c r="U810" s="20">
        <f t="shared" si="225"/>
        <v>0.2142060772825165</v>
      </c>
      <c r="V810" s="14">
        <f t="shared" si="226"/>
        <v>0.38819302742743883</v>
      </c>
      <c r="W810" s="14">
        <f t="shared" si="227"/>
        <v>0.52265682613004361</v>
      </c>
      <c r="X810" s="14">
        <f t="shared" si="228"/>
        <v>6.1846882526864939E-2</v>
      </c>
      <c r="Y810" s="14">
        <f t="shared" si="229"/>
        <v>0.25172514252789152</v>
      </c>
      <c r="Z810" s="15">
        <f t="shared" si="230"/>
        <v>0.15966950708548705</v>
      </c>
      <c r="AA810" s="14">
        <f t="shared" si="231"/>
        <v>0.15820230499809307</v>
      </c>
      <c r="AB810" s="14">
        <f t="shared" si="232"/>
        <v>0.62496587640488344</v>
      </c>
      <c r="AC810" s="14">
        <f t="shared" si="233"/>
        <v>0.11075299599893708</v>
      </c>
      <c r="AD810" s="14">
        <f t="shared" si="234"/>
        <v>0.13616707379840276</v>
      </c>
      <c r="AE810" s="14">
        <f t="shared" si="235"/>
        <v>0.11115245047594283</v>
      </c>
      <c r="AF810" s="18">
        <f t="shared" si="236"/>
        <v>1</v>
      </c>
      <c r="AG810" s="18">
        <f t="shared" si="237"/>
        <v>1</v>
      </c>
      <c r="AH810" s="18">
        <f t="shared" si="238"/>
        <v>1</v>
      </c>
      <c r="AI810" s="19" t="str">
        <f t="shared" si="239"/>
        <v/>
      </c>
      <c r="AJ810" s="19">
        <f t="shared" si="240"/>
        <v>1</v>
      </c>
      <c r="AK810" s="19" t="str">
        <f t="shared" si="241"/>
        <v/>
      </c>
    </row>
    <row r="811" spans="2:37" x14ac:dyDescent="0.15">
      <c r="B811" s="51">
        <f>IFERROR(IF(AND(AF811=1,AI811=1),MAX($B$5:B810)+1,""),"")</f>
        <v>41</v>
      </c>
      <c r="C811" s="51" t="str">
        <f>IFERROR(IF(AND(AG811=1,AJ811=1),MAX($C$5:C810)+1,""),"")</f>
        <v/>
      </c>
      <c r="D811" s="51" t="str">
        <f>IFERROR(IF(AND(AH811=1,AK811=1),MAX($D$5:D810)+1,""),"")</f>
        <v/>
      </c>
      <c r="F811" s="5" t="s">
        <v>1719</v>
      </c>
      <c r="G811" s="5" t="s">
        <v>1720</v>
      </c>
      <c r="H811" s="12">
        <f>IFERROR([1]!EM_S_STM07_IS(F811,"9",$H$1,"1")/1000000,"")</f>
        <v>570.00404838999998</v>
      </c>
      <c r="I811" s="12">
        <f>IFERROR([1]!EM_S_STM07_IS(F811,"9",$I$1,"1")/1000000,"")</f>
        <v>918.61443595000003</v>
      </c>
      <c r="J811" s="12">
        <f>IFERROR([1]!EM_S_STM07_IS(F811,"9",$J$1,"1")/1000000,"")</f>
        <v>1418.42103862</v>
      </c>
      <c r="K811" s="12">
        <f>IFERROR([1]!EM_S_STM07_IS(F811,"9",$K$1,"1")/1000000,"")</f>
        <v>3486.0282878600001</v>
      </c>
      <c r="L811" s="12">
        <f>IFERROR([1]!EM_S_STM07_IS(F811,"9",$L$1,"1")/1000000,"")</f>
        <v>3908.8563409200001</v>
      </c>
      <c r="M811" s="13">
        <f>IFERROR([1]!EM_S_STM07_IS(F811,"9",$M$1,"1")/1000000,"")</f>
        <v>5117.1664802299993</v>
      </c>
      <c r="N811" s="12">
        <f>IFERROR([1]!EM_S_STM07_IS(F811,"61",$N$1,"1")/1000000,"")</f>
        <v>85.68769429000001</v>
      </c>
      <c r="O811" s="12">
        <f>IFERROR([1]!EM_S_STM07_IS(F811,"61",$O$1,"1")/1000000,"")</f>
        <v>120.54037416</v>
      </c>
      <c r="P811" s="12">
        <f>IFERROR([1]!EM_S_STM07_IS(F811,"61",$P$1,"1")/1000000,"")</f>
        <v>134.63557100999998</v>
      </c>
      <c r="Q811" s="12">
        <f>IFERROR([1]!EM_S_STM07_IS(F811,"61",$Q$1,"1")/1000000,"")</f>
        <v>144.11508886000001</v>
      </c>
      <c r="R811" s="12">
        <f>IFERROR([1]!EM_S_STM07_IS(F811,"61",$R$1,"1")/1000000,"")</f>
        <v>211.04691892</v>
      </c>
      <c r="S811" s="12">
        <f>IFERROR([1]!EM_S_STM07_IS(F811,"61",$S$1,"1")/1000000,"")</f>
        <v>154.21057764</v>
      </c>
      <c r="T811" s="20">
        <f t="shared" si="224"/>
        <v>0.55106615428903205</v>
      </c>
      <c r="U811" s="20">
        <f t="shared" si="225"/>
        <v>0.12470633517836593</v>
      </c>
      <c r="V811" s="14">
        <f t="shared" si="226"/>
        <v>0.61159282735739251</v>
      </c>
      <c r="W811" s="14">
        <f t="shared" si="227"/>
        <v>0.54408746815862619</v>
      </c>
      <c r="X811" s="14">
        <f t="shared" si="228"/>
        <v>1.4576823051437544</v>
      </c>
      <c r="Y811" s="14">
        <f t="shared" si="229"/>
        <v>0.12129220366125179</v>
      </c>
      <c r="Z811" s="15">
        <f t="shared" si="230"/>
        <v>0.30912114284190034</v>
      </c>
      <c r="AA811" s="14">
        <f t="shared" si="231"/>
        <v>0.40674078301191252</v>
      </c>
      <c r="AB811" s="14">
        <f t="shared" si="232"/>
        <v>0.11693340881197725</v>
      </c>
      <c r="AC811" s="14">
        <f t="shared" si="233"/>
        <v>7.0408717242309987E-2</v>
      </c>
      <c r="AD811" s="14">
        <f t="shared" si="234"/>
        <v>0.46443318731892552</v>
      </c>
      <c r="AE811" s="14">
        <f t="shared" si="235"/>
        <v>-0.26930666209604576</v>
      </c>
      <c r="AF811" s="18">
        <f t="shared" si="236"/>
        <v>1</v>
      </c>
      <c r="AG811" s="18" t="str">
        <f t="shared" si="237"/>
        <v/>
      </c>
      <c r="AH811" s="18" t="str">
        <f t="shared" si="238"/>
        <v/>
      </c>
      <c r="AI811" s="19">
        <f t="shared" si="239"/>
        <v>1</v>
      </c>
      <c r="AJ811" s="19" t="str">
        <f t="shared" si="240"/>
        <v/>
      </c>
      <c r="AK811" s="19" t="str">
        <f t="shared" si="241"/>
        <v/>
      </c>
    </row>
    <row r="812" spans="2:37" x14ac:dyDescent="0.15">
      <c r="B812" s="51" t="str">
        <f>IFERROR(IF(AND(AF812=1,AI812=1),MAX($B$5:B811)+1,""),"")</f>
        <v/>
      </c>
      <c r="C812" s="51" t="str">
        <f>IFERROR(IF(AND(AG812=1,AJ812=1),MAX($C$5:C811)+1,""),"")</f>
        <v/>
      </c>
      <c r="D812" s="51" t="str">
        <f>IFERROR(IF(AND(AH812=1,AK812=1),MAX($D$5:D811)+1,""),"")</f>
        <v/>
      </c>
      <c r="F812" s="5" t="s">
        <v>1721</v>
      </c>
      <c r="G812" s="5" t="s">
        <v>1722</v>
      </c>
      <c r="H812" s="12">
        <f>IFERROR([1]!EM_S_STM07_IS(F812,"9",$H$1,"1")/1000000,"")</f>
        <v>523.07327419000001</v>
      </c>
      <c r="I812" s="12">
        <f>IFERROR([1]!EM_S_STM07_IS(F812,"9",$I$1,"1")/1000000,"")</f>
        <v>953.35939319000011</v>
      </c>
      <c r="J812" s="12">
        <f>IFERROR([1]!EM_S_STM07_IS(F812,"9",$J$1,"1")/1000000,"")</f>
        <v>1142.00686352</v>
      </c>
      <c r="K812" s="12">
        <f>IFERROR([1]!EM_S_STM07_IS(F812,"9",$K$1,"1")/1000000,"")</f>
        <v>1349.72838443</v>
      </c>
      <c r="L812" s="12">
        <f>IFERROR([1]!EM_S_STM07_IS(F812,"9",$L$1,"1")/1000000,"")</f>
        <v>1348.97267216</v>
      </c>
      <c r="M812" s="13">
        <f>IFERROR([1]!EM_S_STM07_IS(F812,"9",$M$1,"1")/1000000,"")</f>
        <v>1024.09864528</v>
      </c>
      <c r="N812" s="12">
        <f>IFERROR([1]!EM_S_STM07_IS(F812,"61",$N$1,"1")/1000000,"")</f>
        <v>46.246167409999998</v>
      </c>
      <c r="O812" s="12">
        <f>IFERROR([1]!EM_S_STM07_IS(F812,"61",$O$1,"1")/1000000,"")</f>
        <v>79.717397890000001</v>
      </c>
      <c r="P812" s="12">
        <f>IFERROR([1]!EM_S_STM07_IS(F812,"61",$P$1,"1")/1000000,"")</f>
        <v>94.045628430000008</v>
      </c>
      <c r="Q812" s="12">
        <f>IFERROR([1]!EM_S_STM07_IS(F812,"61",$Q$1,"1")/1000000,"")</f>
        <v>108.46207366</v>
      </c>
      <c r="R812" s="12">
        <f>IFERROR([1]!EM_S_STM07_IS(F812,"61",$R$1,"1")/1000000,"")</f>
        <v>87.084354099999999</v>
      </c>
      <c r="S812" s="12">
        <f>IFERROR([1]!EM_S_STM07_IS(F812,"61",$S$1,"1")/1000000,"")</f>
        <v>-106.61518776000001</v>
      </c>
      <c r="T812" s="20">
        <f t="shared" si="224"/>
        <v>0.14381517006389277</v>
      </c>
      <c r="U812" s="20">
        <f t="shared" si="225"/>
        <v>-2.1818127357406993</v>
      </c>
      <c r="V812" s="14">
        <f t="shared" si="226"/>
        <v>0.82261155411986098</v>
      </c>
      <c r="W812" s="14">
        <f t="shared" si="227"/>
        <v>0.19787655282733796</v>
      </c>
      <c r="X812" s="14">
        <f t="shared" si="228"/>
        <v>0.18189165717423217</v>
      </c>
      <c r="Y812" s="14">
        <f t="shared" si="229"/>
        <v>-5.598995166121118E-4</v>
      </c>
      <c r="Z812" s="15">
        <f t="shared" si="230"/>
        <v>-0.24083069552462147</v>
      </c>
      <c r="AA812" s="14">
        <f t="shared" si="231"/>
        <v>0.72376225651863169</v>
      </c>
      <c r="AB812" s="14">
        <f t="shared" si="232"/>
        <v>0.17973781030548897</v>
      </c>
      <c r="AC812" s="14">
        <f t="shared" si="233"/>
        <v>0.15329202931245692</v>
      </c>
      <c r="AD812" s="14">
        <f t="shared" si="234"/>
        <v>-0.19709856946874826</v>
      </c>
      <c r="AE812" s="14">
        <f t="shared" si="235"/>
        <v>-2.2242748868249342</v>
      </c>
      <c r="AF812" s="18" t="str">
        <f t="shared" si="236"/>
        <v/>
      </c>
      <c r="AG812" s="18" t="str">
        <f t="shared" si="237"/>
        <v/>
      </c>
      <c r="AH812" s="18" t="str">
        <f t="shared" si="238"/>
        <v/>
      </c>
      <c r="AI812" s="19" t="str">
        <f t="shared" si="239"/>
        <v/>
      </c>
      <c r="AJ812" s="19" t="str">
        <f t="shared" si="240"/>
        <v/>
      </c>
      <c r="AK812" s="19" t="str">
        <f t="shared" si="241"/>
        <v/>
      </c>
    </row>
    <row r="813" spans="2:37" x14ac:dyDescent="0.15">
      <c r="B813" s="51" t="str">
        <f>IFERROR(IF(AND(AF813=1,AI813=1),MAX($B$5:B812)+1,""),"")</f>
        <v/>
      </c>
      <c r="C813" s="51" t="str">
        <f>IFERROR(IF(AND(AG813=1,AJ813=1),MAX($C$5:C812)+1,""),"")</f>
        <v/>
      </c>
      <c r="D813" s="51" t="str">
        <f>IFERROR(IF(AND(AH813=1,AK813=1),MAX($D$5:D812)+1,""),"")</f>
        <v/>
      </c>
      <c r="F813" s="5" t="s">
        <v>1723</v>
      </c>
      <c r="G813" s="5" t="s">
        <v>1724</v>
      </c>
      <c r="H813" s="12">
        <f>IFERROR([1]!EM_S_STM07_IS(F813,"9",$H$1,"1")/1000000,"")</f>
        <v>1445.58630021</v>
      </c>
      <c r="I813" s="12">
        <f>IFERROR([1]!EM_S_STM07_IS(F813,"9",$I$1,"1")/1000000,"")</f>
        <v>1528.3611455299999</v>
      </c>
      <c r="J813" s="12">
        <f>IFERROR([1]!EM_S_STM07_IS(F813,"9",$J$1,"1")/1000000,"")</f>
        <v>1653.29168579</v>
      </c>
      <c r="K813" s="12">
        <f>IFERROR([1]!EM_S_STM07_IS(F813,"9",$K$1,"1")/1000000,"")</f>
        <v>1697.4677344000002</v>
      </c>
      <c r="L813" s="12">
        <f>IFERROR([1]!EM_S_STM07_IS(F813,"9",$L$1,"1")/1000000,"")</f>
        <v>1553.65676368</v>
      </c>
      <c r="M813" s="13">
        <f>IFERROR([1]!EM_S_STM07_IS(F813,"9",$M$1,"1")/1000000,"")</f>
        <v>1334.4889741300001</v>
      </c>
      <c r="N813" s="12">
        <f>IFERROR([1]!EM_S_STM07_IS(F813,"61",$N$1,"1")/1000000,"")</f>
        <v>193.01339027</v>
      </c>
      <c r="O813" s="12">
        <f>IFERROR([1]!EM_S_STM07_IS(F813,"61",$O$1,"1")/1000000,"")</f>
        <v>168.06971519000001</v>
      </c>
      <c r="P813" s="12">
        <f>IFERROR([1]!EM_S_STM07_IS(F813,"61",$P$1,"1")/1000000,"")</f>
        <v>120.67344027999999</v>
      </c>
      <c r="Q813" s="12">
        <f>IFERROR([1]!EM_S_STM07_IS(F813,"61",$Q$1,"1")/1000000,"")</f>
        <v>70.190876069999987</v>
      </c>
      <c r="R813" s="12">
        <f>IFERROR([1]!EM_S_STM07_IS(F813,"61",$R$1,"1")/1000000,"")</f>
        <v>32.243308339999999</v>
      </c>
      <c r="S813" s="12">
        <f>IFERROR([1]!EM_S_STM07_IS(F813,"61",$S$1,"1")/1000000,"")</f>
        <v>27.128617609999999</v>
      </c>
      <c r="T813" s="20">
        <f t="shared" si="224"/>
        <v>-1.5866097234265353E-2</v>
      </c>
      <c r="U813" s="20">
        <f t="shared" si="225"/>
        <v>-0.32458913136274292</v>
      </c>
      <c r="V813" s="14">
        <f t="shared" si="226"/>
        <v>5.7260396911602757E-2</v>
      </c>
      <c r="W813" s="14">
        <f t="shared" si="227"/>
        <v>8.1741505026730485E-2</v>
      </c>
      <c r="X813" s="14">
        <f t="shared" si="228"/>
        <v>2.6720057319402375E-2</v>
      </c>
      <c r="Y813" s="14">
        <f t="shared" si="229"/>
        <v>-8.4720886179808677E-2</v>
      </c>
      <c r="Z813" s="15">
        <f t="shared" si="230"/>
        <v>-0.1410657712008912</v>
      </c>
      <c r="AA813" s="14">
        <f t="shared" si="231"/>
        <v>-0.12923287366284336</v>
      </c>
      <c r="AB813" s="14">
        <f t="shared" si="232"/>
        <v>-0.28200366054300335</v>
      </c>
      <c r="AC813" s="14">
        <f t="shared" si="233"/>
        <v>-0.418340308297043</v>
      </c>
      <c r="AD813" s="14">
        <f t="shared" si="234"/>
        <v>-0.5406339093439384</v>
      </c>
      <c r="AE813" s="14">
        <f t="shared" si="235"/>
        <v>-0.15862797564277487</v>
      </c>
      <c r="AF813" s="18" t="str">
        <f t="shared" si="236"/>
        <v/>
      </c>
      <c r="AG813" s="18" t="str">
        <f t="shared" si="237"/>
        <v/>
      </c>
      <c r="AH813" s="18" t="str">
        <f t="shared" si="238"/>
        <v/>
      </c>
      <c r="AI813" s="19" t="str">
        <f t="shared" si="239"/>
        <v/>
      </c>
      <c r="AJ813" s="19" t="str">
        <f t="shared" si="240"/>
        <v/>
      </c>
      <c r="AK813" s="19" t="str">
        <f t="shared" si="241"/>
        <v/>
      </c>
    </row>
    <row r="814" spans="2:37" x14ac:dyDescent="0.15">
      <c r="B814" s="51" t="str">
        <f>IFERROR(IF(AND(AF814=1,AI814=1),MAX($B$5:B813)+1,""),"")</f>
        <v/>
      </c>
      <c r="C814" s="51" t="str">
        <f>IFERROR(IF(AND(AG814=1,AJ814=1),MAX($C$5:C813)+1,""),"")</f>
        <v/>
      </c>
      <c r="D814" s="51" t="str">
        <f>IFERROR(IF(AND(AH814=1,AK814=1),MAX($D$5:D813)+1,""),"")</f>
        <v/>
      </c>
      <c r="F814" s="5" t="s">
        <v>1725</v>
      </c>
      <c r="G814" s="5" t="s">
        <v>1726</v>
      </c>
      <c r="H814" s="12">
        <f>IFERROR([1]!EM_S_STM07_IS(F814,"9",$H$1,"1")/1000000,"")</f>
        <v>1377.6303059300001</v>
      </c>
      <c r="I814" s="12">
        <f>IFERROR([1]!EM_S_STM07_IS(F814,"9",$I$1,"1")/1000000,"")</f>
        <v>1441.6352696600002</v>
      </c>
      <c r="J814" s="12">
        <f>IFERROR([1]!EM_S_STM07_IS(F814,"9",$J$1,"1")/1000000,"")</f>
        <v>1355.88082661</v>
      </c>
      <c r="K814" s="12">
        <f>IFERROR([1]!EM_S_STM07_IS(F814,"9",$K$1,"1")/1000000,"")</f>
        <v>1458.8651063</v>
      </c>
      <c r="L814" s="12">
        <f>IFERROR([1]!EM_S_STM07_IS(F814,"9",$L$1,"1")/1000000,"")</f>
        <v>1613.20773504</v>
      </c>
      <c r="M814" s="13">
        <f>IFERROR([1]!EM_S_STM07_IS(F814,"9",$M$1,"1")/1000000,"")</f>
        <v>855.99900590999994</v>
      </c>
      <c r="N814" s="12">
        <f>IFERROR([1]!EM_S_STM07_IS(F814,"61",$N$1,"1")/1000000,"")</f>
        <v>92.232336610000004</v>
      </c>
      <c r="O814" s="12">
        <f>IFERROR([1]!EM_S_STM07_IS(F814,"61",$O$1,"1")/1000000,"")</f>
        <v>80.440721690000004</v>
      </c>
      <c r="P814" s="12">
        <f>IFERROR([1]!EM_S_STM07_IS(F814,"61",$P$1,"1")/1000000,"")</f>
        <v>72.328806900000004</v>
      </c>
      <c r="Q814" s="12">
        <f>IFERROR([1]!EM_S_STM07_IS(F814,"61",$Q$1,"1")/1000000,"")</f>
        <v>52.323217530000001</v>
      </c>
      <c r="R814" s="12">
        <f>IFERROR([1]!EM_S_STM07_IS(F814,"61",$R$1,"1")/1000000,"")</f>
        <v>54.27528667</v>
      </c>
      <c r="S814" s="12">
        <f>IFERROR([1]!EM_S_STM07_IS(F814,"61",$S$1,"1")/1000000,"")</f>
        <v>199.21257121000002</v>
      </c>
      <c r="T814" s="20">
        <f t="shared" si="224"/>
        <v>-9.0781812666786421E-2</v>
      </c>
      <c r="U814" s="20">
        <f t="shared" si="225"/>
        <v>0.16650527206032573</v>
      </c>
      <c r="V814" s="14">
        <f t="shared" si="226"/>
        <v>4.6460188524084567E-2</v>
      </c>
      <c r="W814" s="14">
        <f t="shared" si="227"/>
        <v>-5.948414613234649E-2</v>
      </c>
      <c r="X814" s="14">
        <f t="shared" si="228"/>
        <v>7.5953784188750068E-2</v>
      </c>
      <c r="Y814" s="14">
        <f t="shared" si="229"/>
        <v>0.10579636737727353</v>
      </c>
      <c r="Z814" s="15">
        <f t="shared" si="230"/>
        <v>-0.46938079497320589</v>
      </c>
      <c r="AA814" s="14">
        <f t="shared" si="231"/>
        <v>-0.12784686318704336</v>
      </c>
      <c r="AB814" s="14">
        <f t="shared" si="232"/>
        <v>-0.10084338652829905</v>
      </c>
      <c r="AC814" s="14">
        <f t="shared" si="233"/>
        <v>-0.27659227667973607</v>
      </c>
      <c r="AD814" s="14">
        <f t="shared" si="234"/>
        <v>3.7307895656087324E-2</v>
      </c>
      <c r="AE814" s="14">
        <f t="shared" si="235"/>
        <v>2.6704102996495513</v>
      </c>
      <c r="AF814" s="18" t="str">
        <f t="shared" si="236"/>
        <v/>
      </c>
      <c r="AG814" s="18" t="str">
        <f t="shared" si="237"/>
        <v/>
      </c>
      <c r="AH814" s="18" t="str">
        <f t="shared" si="238"/>
        <v/>
      </c>
      <c r="AI814" s="19" t="str">
        <f t="shared" si="239"/>
        <v/>
      </c>
      <c r="AJ814" s="19" t="str">
        <f t="shared" si="240"/>
        <v/>
      </c>
      <c r="AK814" s="19" t="str">
        <f t="shared" si="241"/>
        <v/>
      </c>
    </row>
    <row r="815" spans="2:37" x14ac:dyDescent="0.15">
      <c r="B815" s="51" t="str">
        <f>IFERROR(IF(AND(AF815=1,AI815=1),MAX($B$5:B814)+1,""),"")</f>
        <v/>
      </c>
      <c r="C815" s="51" t="str">
        <f>IFERROR(IF(AND(AG815=1,AJ815=1),MAX($C$5:C814)+1,""),"")</f>
        <v/>
      </c>
      <c r="D815" s="51" t="str">
        <f>IFERROR(IF(AND(AH815=1,AK815=1),MAX($D$5:D814)+1,""),"")</f>
        <v/>
      </c>
      <c r="F815" s="5" t="s">
        <v>1727</v>
      </c>
      <c r="G815" s="5" t="s">
        <v>1728</v>
      </c>
      <c r="H815" s="12">
        <f>IFERROR([1]!EM_S_STM07_IS(F815,"9",$H$1,"1")/1000000,"")</f>
        <v>1019.87227034</v>
      </c>
      <c r="I815" s="12">
        <f>IFERROR([1]!EM_S_STM07_IS(F815,"9",$I$1,"1")/1000000,"")</f>
        <v>1856.4932946900001</v>
      </c>
      <c r="J815" s="12">
        <f>IFERROR([1]!EM_S_STM07_IS(F815,"9",$J$1,"1")/1000000,"")</f>
        <v>2261.54786883</v>
      </c>
      <c r="K815" s="12">
        <f>IFERROR([1]!EM_S_STM07_IS(F815,"9",$K$1,"1")/1000000,"")</f>
        <v>2926.47892013</v>
      </c>
      <c r="L815" s="12">
        <f>IFERROR([1]!EM_S_STM07_IS(F815,"9",$L$1,"1")/1000000,"")</f>
        <v>2427.2854304000002</v>
      </c>
      <c r="M815" s="13">
        <f>IFERROR([1]!EM_S_STM07_IS(F815,"9",$M$1,"1")/1000000,"")</f>
        <v>1836.6667398299999</v>
      </c>
      <c r="N815" s="12">
        <f>IFERROR([1]!EM_S_STM07_IS(F815,"61",$N$1,"1")/1000000,"")</f>
        <v>250.87528880000002</v>
      </c>
      <c r="O815" s="12">
        <f>IFERROR([1]!EM_S_STM07_IS(F815,"61",$O$1,"1")/1000000,"")</f>
        <v>527.01860410000006</v>
      </c>
      <c r="P815" s="12">
        <f>IFERROR([1]!EM_S_STM07_IS(F815,"61",$P$1,"1")/1000000,"")</f>
        <v>704.55894795000006</v>
      </c>
      <c r="Q815" s="12">
        <f>IFERROR([1]!EM_S_STM07_IS(F815,"61",$Q$1,"1")/1000000,"")</f>
        <v>1039.00436446</v>
      </c>
      <c r="R815" s="12">
        <f>IFERROR([1]!EM_S_STM07_IS(F815,"61",$R$1,"1")/1000000,"")</f>
        <v>936.37782953999999</v>
      </c>
      <c r="S815" s="12">
        <f>IFERROR([1]!EM_S_STM07_IS(F815,"61",$S$1,"1")/1000000,"")</f>
        <v>548.80274064000002</v>
      </c>
      <c r="T815" s="20">
        <f t="shared" si="224"/>
        <v>0.12485596461543791</v>
      </c>
      <c r="U815" s="20">
        <f t="shared" si="225"/>
        <v>0.169476979035313</v>
      </c>
      <c r="V815" s="14">
        <f t="shared" si="226"/>
        <v>0.82031941516665752</v>
      </c>
      <c r="W815" s="14">
        <f t="shared" si="227"/>
        <v>0.2181826216655614</v>
      </c>
      <c r="X815" s="14">
        <f t="shared" si="228"/>
        <v>0.29401590851313647</v>
      </c>
      <c r="Y815" s="14">
        <f t="shared" si="229"/>
        <v>-0.17057819425804188</v>
      </c>
      <c r="Z815" s="15">
        <f t="shared" si="230"/>
        <v>-0.24332477885498222</v>
      </c>
      <c r="AA815" s="14">
        <f t="shared" si="231"/>
        <v>1.1007194714986215</v>
      </c>
      <c r="AB815" s="14">
        <f t="shared" si="232"/>
        <v>0.33687680561711686</v>
      </c>
      <c r="AC815" s="14">
        <f t="shared" si="233"/>
        <v>0.47468762902395828</v>
      </c>
      <c r="AD815" s="14">
        <f t="shared" si="234"/>
        <v>-9.877392090969507E-2</v>
      </c>
      <c r="AE815" s="14">
        <f t="shared" si="235"/>
        <v>-0.41390886955364808</v>
      </c>
      <c r="AF815" s="18" t="str">
        <f t="shared" si="236"/>
        <v/>
      </c>
      <c r="AG815" s="18" t="str">
        <f t="shared" si="237"/>
        <v/>
      </c>
      <c r="AH815" s="18" t="str">
        <f t="shared" si="238"/>
        <v/>
      </c>
      <c r="AI815" s="19" t="str">
        <f t="shared" si="239"/>
        <v/>
      </c>
      <c r="AJ815" s="19" t="str">
        <f t="shared" si="240"/>
        <v/>
      </c>
      <c r="AK815" s="19" t="str">
        <f t="shared" si="241"/>
        <v/>
      </c>
    </row>
    <row r="816" spans="2:37" x14ac:dyDescent="0.15">
      <c r="B816" s="51" t="str">
        <f>IFERROR(IF(AND(AF816=1,AI816=1),MAX($B$5:B815)+1,""),"")</f>
        <v/>
      </c>
      <c r="C816" s="51" t="str">
        <f>IFERROR(IF(AND(AG816=1,AJ816=1),MAX($C$5:C815)+1,""),"")</f>
        <v/>
      </c>
      <c r="D816" s="51" t="str">
        <f>IFERROR(IF(AND(AH816=1,AK816=1),MAX($D$5:D815)+1,""),"")</f>
        <v/>
      </c>
      <c r="F816" s="5" t="s">
        <v>1729</v>
      </c>
      <c r="G816" s="5" t="s">
        <v>1730</v>
      </c>
      <c r="H816" s="12">
        <f>IFERROR([1]!EM_S_STM07_IS(F816,"9",$H$1,"1")/1000000,"")</f>
        <v>829.96297153</v>
      </c>
      <c r="I816" s="12">
        <f>IFERROR([1]!EM_S_STM07_IS(F816,"9",$I$1,"1")/1000000,"")</f>
        <v>1318.63264422</v>
      </c>
      <c r="J816" s="12">
        <f>IFERROR([1]!EM_S_STM07_IS(F816,"9",$J$1,"1")/1000000,"")</f>
        <v>1534.2995727</v>
      </c>
      <c r="K816" s="12">
        <f>IFERROR([1]!EM_S_STM07_IS(F816,"9",$K$1,"1")/1000000,"")</f>
        <v>2074.0423368100001</v>
      </c>
      <c r="L816" s="12">
        <f>IFERROR([1]!EM_S_STM07_IS(F816,"9",$L$1,"1")/1000000,"")</f>
        <v>2470.3814906399998</v>
      </c>
      <c r="M816" s="13">
        <f>IFERROR([1]!EM_S_STM07_IS(F816,"9",$M$1,"1")/1000000,"")</f>
        <v>2690.7147384699997</v>
      </c>
      <c r="N816" s="12">
        <f>IFERROR([1]!EM_S_STM07_IS(F816,"61",$N$1,"1")/1000000,"")</f>
        <v>103.28654999</v>
      </c>
      <c r="O816" s="12">
        <f>IFERROR([1]!EM_S_STM07_IS(F816,"61",$O$1,"1")/1000000,"")</f>
        <v>150.81989981999999</v>
      </c>
      <c r="P816" s="12">
        <f>IFERROR([1]!EM_S_STM07_IS(F816,"61",$P$1,"1")/1000000,"")</f>
        <v>130.07658228</v>
      </c>
      <c r="Q816" s="12">
        <f>IFERROR([1]!EM_S_STM07_IS(F816,"61",$Q$1,"1")/1000000,"")</f>
        <v>175.92294987</v>
      </c>
      <c r="R816" s="12">
        <f>IFERROR([1]!EM_S_STM07_IS(F816,"61",$R$1,"1")/1000000,"")</f>
        <v>220.71033641999998</v>
      </c>
      <c r="S816" s="12">
        <f>IFERROR([1]!EM_S_STM07_IS(F816,"61",$S$1,"1")/1000000,"")</f>
        <v>255.32693683000002</v>
      </c>
      <c r="T816" s="20">
        <f t="shared" si="224"/>
        <v>0.26520758866933436</v>
      </c>
      <c r="U816" s="20">
        <f t="shared" si="225"/>
        <v>0.19842420696929652</v>
      </c>
      <c r="V816" s="14">
        <f t="shared" si="226"/>
        <v>0.58878490902932579</v>
      </c>
      <c r="W816" s="14">
        <f t="shared" si="227"/>
        <v>0.16355345776197716</v>
      </c>
      <c r="X816" s="14">
        <f t="shared" si="228"/>
        <v>0.35178447137294183</v>
      </c>
      <c r="Y816" s="14">
        <f t="shared" si="229"/>
        <v>0.19109501614108459</v>
      </c>
      <c r="Z816" s="15">
        <f t="shared" si="230"/>
        <v>8.9189968701116812E-2</v>
      </c>
      <c r="AA816" s="14">
        <f t="shared" si="231"/>
        <v>0.46020851538367852</v>
      </c>
      <c r="AB816" s="14">
        <f t="shared" si="232"/>
        <v>-0.13753700648758324</v>
      </c>
      <c r="AC816" s="14">
        <f t="shared" si="233"/>
        <v>0.35245673576595143</v>
      </c>
      <c r="AD816" s="14">
        <f t="shared" si="234"/>
        <v>0.25458524077214523</v>
      </c>
      <c r="AE816" s="14">
        <f t="shared" si="235"/>
        <v>0.15684177266680663</v>
      </c>
      <c r="AF816" s="18">
        <f t="shared" si="236"/>
        <v>1</v>
      </c>
      <c r="AG816" s="18" t="str">
        <f t="shared" si="237"/>
        <v/>
      </c>
      <c r="AH816" s="18" t="str">
        <f t="shared" si="238"/>
        <v/>
      </c>
      <c r="AI816" s="19" t="str">
        <f t="shared" si="239"/>
        <v/>
      </c>
      <c r="AJ816" s="19" t="str">
        <f t="shared" si="240"/>
        <v/>
      </c>
      <c r="AK816" s="19" t="str">
        <f t="shared" si="241"/>
        <v/>
      </c>
    </row>
    <row r="817" spans="2:37" x14ac:dyDescent="0.15">
      <c r="B817" s="51" t="str">
        <f>IFERROR(IF(AND(AF817=1,AI817=1),MAX($B$5:B816)+1,""),"")</f>
        <v/>
      </c>
      <c r="C817" s="51" t="str">
        <f>IFERROR(IF(AND(AG817=1,AJ817=1),MAX($C$5:C816)+1,""),"")</f>
        <v/>
      </c>
      <c r="D817" s="51" t="str">
        <f>IFERROR(IF(AND(AH817=1,AK817=1),MAX($D$5:D816)+1,""),"")</f>
        <v/>
      </c>
      <c r="F817" s="5" t="s">
        <v>1731</v>
      </c>
      <c r="G817" s="5" t="s">
        <v>1732</v>
      </c>
      <c r="H817" s="12">
        <f>IFERROR([1]!EM_S_STM07_IS(F817,"9",$H$1,"1")/1000000,"")</f>
        <v>276.33590430999999</v>
      </c>
      <c r="I817" s="12">
        <f>IFERROR([1]!EM_S_STM07_IS(F817,"9",$I$1,"1")/1000000,"")</f>
        <v>461.51256344000001</v>
      </c>
      <c r="J817" s="12">
        <f>IFERROR([1]!EM_S_STM07_IS(F817,"9",$J$1,"1")/1000000,"")</f>
        <v>306.96898586999998</v>
      </c>
      <c r="K817" s="12">
        <f>IFERROR([1]!EM_S_STM07_IS(F817,"9",$K$1,"1")/1000000,"")</f>
        <v>186.35959568000001</v>
      </c>
      <c r="L817" s="12">
        <f>IFERROR([1]!EM_S_STM07_IS(F817,"9",$L$1,"1")/1000000,"")</f>
        <v>463.31081216000001</v>
      </c>
      <c r="M817" s="13">
        <f>IFERROR([1]!EM_S_STM07_IS(F817,"9",$M$1,"1")/1000000,"")</f>
        <v>437.57258175999999</v>
      </c>
      <c r="N817" s="12">
        <f>IFERROR([1]!EM_S_STM07_IS(F817,"61",$N$1,"1")/1000000,"")</f>
        <v>39.128124390000004</v>
      </c>
      <c r="O817" s="12">
        <f>IFERROR([1]!EM_S_STM07_IS(F817,"61",$O$1,"1")/1000000,"")</f>
        <v>60.589290030000001</v>
      </c>
      <c r="P817" s="12">
        <f>IFERROR([1]!EM_S_STM07_IS(F817,"61",$P$1,"1")/1000000,"")</f>
        <v>20.92063126</v>
      </c>
      <c r="Q817" s="12">
        <f>IFERROR([1]!EM_S_STM07_IS(F817,"61",$Q$1,"1")/1000000,"")</f>
        <v>3.9688469100000003</v>
      </c>
      <c r="R817" s="12">
        <f>IFERROR([1]!EM_S_STM07_IS(F817,"61",$R$1,"1")/1000000,"")</f>
        <v>84.415105990000001</v>
      </c>
      <c r="S817" s="12">
        <f>IFERROR([1]!EM_S_STM07_IS(F817,"61",$S$1,"1")/1000000,"")</f>
        <v>115.82226761</v>
      </c>
      <c r="T817" s="20">
        <f t="shared" si="224"/>
        <v>9.6282690522499825E-2</v>
      </c>
      <c r="U817" s="20">
        <f t="shared" si="225"/>
        <v>0.24239760808457178</v>
      </c>
      <c r="V817" s="14">
        <f t="shared" si="226"/>
        <v>0.67011436531339974</v>
      </c>
      <c r="W817" s="14">
        <f t="shared" si="227"/>
        <v>-0.33486320809572462</v>
      </c>
      <c r="X817" s="14">
        <f t="shared" si="228"/>
        <v>-0.3929041556044281</v>
      </c>
      <c r="Y817" s="14">
        <f t="shared" si="229"/>
        <v>1.4861119196435464</v>
      </c>
      <c r="Z817" s="15">
        <f t="shared" si="230"/>
        <v>-5.5552837802351061E-2</v>
      </c>
      <c r="AA817" s="14">
        <f t="shared" si="231"/>
        <v>0.5484843951652546</v>
      </c>
      <c r="AB817" s="14">
        <f t="shared" si="232"/>
        <v>-0.65471403857610111</v>
      </c>
      <c r="AC817" s="14">
        <f t="shared" si="233"/>
        <v>-0.81029028901300948</v>
      </c>
      <c r="AD817" s="14">
        <f t="shared" si="234"/>
        <v>20.269428603382437</v>
      </c>
      <c r="AE817" s="14">
        <f t="shared" si="235"/>
        <v>0.37205617705106664</v>
      </c>
      <c r="AF817" s="18" t="str">
        <f t="shared" si="236"/>
        <v/>
      </c>
      <c r="AG817" s="18">
        <f t="shared" si="237"/>
        <v>1</v>
      </c>
      <c r="AH817" s="18" t="str">
        <f t="shared" si="238"/>
        <v/>
      </c>
      <c r="AI817" s="19" t="str">
        <f t="shared" si="239"/>
        <v/>
      </c>
      <c r="AJ817" s="19" t="str">
        <f t="shared" si="240"/>
        <v/>
      </c>
      <c r="AK817" s="19" t="str">
        <f t="shared" si="241"/>
        <v/>
      </c>
    </row>
    <row r="818" spans="2:37" x14ac:dyDescent="0.15">
      <c r="B818" s="51" t="str">
        <f>IFERROR(IF(AND(AF818=1,AI818=1),MAX($B$5:B817)+1,""),"")</f>
        <v/>
      </c>
      <c r="C818" s="51" t="str">
        <f>IFERROR(IF(AND(AG818=1,AJ818=1),MAX($C$5:C817)+1,""),"")</f>
        <v/>
      </c>
      <c r="D818" s="51" t="str">
        <f>IFERROR(IF(AND(AH818=1,AK818=1),MAX($D$5:D817)+1,""),"")</f>
        <v/>
      </c>
      <c r="F818" s="5" t="s">
        <v>1733</v>
      </c>
      <c r="G818" s="5" t="s">
        <v>1734</v>
      </c>
      <c r="H818" s="12">
        <f>IFERROR([1]!EM_S_STM07_IS(F818,"9",$H$1,"1")/1000000,"")</f>
        <v>281.75813526000002</v>
      </c>
      <c r="I818" s="12">
        <f>IFERROR([1]!EM_S_STM07_IS(F818,"9",$I$1,"1")/1000000,"")</f>
        <v>403.24723212999999</v>
      </c>
      <c r="J818" s="12">
        <f>IFERROR([1]!EM_S_STM07_IS(F818,"9",$J$1,"1")/1000000,"")</f>
        <v>406.74670126999996</v>
      </c>
      <c r="K818" s="12">
        <f>IFERROR([1]!EM_S_STM07_IS(F818,"9",$K$1,"1")/1000000,"")</f>
        <v>358.01929086000001</v>
      </c>
      <c r="L818" s="12">
        <f>IFERROR([1]!EM_S_STM07_IS(F818,"9",$L$1,"1")/1000000,"")</f>
        <v>373.04252908000001</v>
      </c>
      <c r="M818" s="13">
        <f>IFERROR([1]!EM_S_STM07_IS(F818,"9",$M$1,"1")/1000000,"")</f>
        <v>375.84013162999997</v>
      </c>
      <c r="N818" s="12">
        <f>IFERROR([1]!EM_S_STM07_IS(F818,"61",$N$1,"1")/1000000,"")</f>
        <v>50.50120879</v>
      </c>
      <c r="O818" s="12">
        <f>IFERROR([1]!EM_S_STM07_IS(F818,"61",$O$1,"1")/1000000,"")</f>
        <v>67.072251899999998</v>
      </c>
      <c r="P818" s="12">
        <f>IFERROR([1]!EM_S_STM07_IS(F818,"61",$P$1,"1")/1000000,"")</f>
        <v>42.681862070000001</v>
      </c>
      <c r="Q818" s="12">
        <f>IFERROR([1]!EM_S_STM07_IS(F818,"61",$Q$1,"1")/1000000,"")</f>
        <v>14.527341289999999</v>
      </c>
      <c r="R818" s="12">
        <f>IFERROR([1]!EM_S_STM07_IS(F818,"61",$R$1,"1")/1000000,"")</f>
        <v>8.4167182899999986</v>
      </c>
      <c r="S818" s="12">
        <f>IFERROR([1]!EM_S_STM07_IS(F818,"61",$S$1,"1")/1000000,"")</f>
        <v>11.60537543</v>
      </c>
      <c r="T818" s="20">
        <f t="shared" si="224"/>
        <v>5.931552553183117E-2</v>
      </c>
      <c r="U818" s="20">
        <f t="shared" si="225"/>
        <v>-0.25480233712878286</v>
      </c>
      <c r="V818" s="14">
        <f t="shared" si="226"/>
        <v>0.43118221505083637</v>
      </c>
      <c r="W818" s="14">
        <f t="shared" si="227"/>
        <v>8.6782223439336708E-3</v>
      </c>
      <c r="X818" s="14">
        <f t="shared" si="228"/>
        <v>-0.11979792400984836</v>
      </c>
      <c r="Y818" s="14">
        <f t="shared" si="229"/>
        <v>4.1962091439018821E-2</v>
      </c>
      <c r="Z818" s="15">
        <f t="shared" si="230"/>
        <v>7.4994198567638693E-3</v>
      </c>
      <c r="AA818" s="14">
        <f t="shared" si="231"/>
        <v>0.32813161322350987</v>
      </c>
      <c r="AB818" s="14">
        <f t="shared" si="232"/>
        <v>-0.3636435208163929</v>
      </c>
      <c r="AC818" s="14">
        <f t="shared" si="233"/>
        <v>-0.65963665628799029</v>
      </c>
      <c r="AD818" s="14">
        <f t="shared" si="234"/>
        <v>-0.42062913495439747</v>
      </c>
      <c r="AE818" s="14">
        <f t="shared" si="235"/>
        <v>0.37884802961606578</v>
      </c>
      <c r="AF818" s="18" t="str">
        <f t="shared" si="236"/>
        <v/>
      </c>
      <c r="AG818" s="18" t="str">
        <f t="shared" si="237"/>
        <v/>
      </c>
      <c r="AH818" s="18" t="str">
        <f t="shared" si="238"/>
        <v/>
      </c>
      <c r="AI818" s="19" t="str">
        <f t="shared" si="239"/>
        <v/>
      </c>
      <c r="AJ818" s="19" t="str">
        <f t="shared" si="240"/>
        <v/>
      </c>
      <c r="AK818" s="19" t="str">
        <f t="shared" si="241"/>
        <v/>
      </c>
    </row>
    <row r="819" spans="2:37" x14ac:dyDescent="0.15">
      <c r="B819" s="51" t="str">
        <f>IFERROR(IF(AND(AF819=1,AI819=1),MAX($B$5:B818)+1,""),"")</f>
        <v/>
      </c>
      <c r="C819" s="51" t="str">
        <f>IFERROR(IF(AND(AG819=1,AJ819=1),MAX($C$5:C818)+1,""),"")</f>
        <v/>
      </c>
      <c r="D819" s="51" t="str">
        <f>IFERROR(IF(AND(AH819=1,AK819=1),MAX($D$5:D818)+1,""),"")</f>
        <v/>
      </c>
      <c r="F819" s="5" t="s">
        <v>1735</v>
      </c>
      <c r="G819" s="5" t="s">
        <v>1736</v>
      </c>
      <c r="H819" s="12">
        <f>IFERROR([1]!EM_S_STM07_IS(F819,"9",$H$1,"1")/1000000,"")</f>
        <v>332.74494125000001</v>
      </c>
      <c r="I819" s="12">
        <f>IFERROR([1]!EM_S_STM07_IS(F819,"9",$I$1,"1")/1000000,"")</f>
        <v>352.34567717000004</v>
      </c>
      <c r="J819" s="12">
        <f>IFERROR([1]!EM_S_STM07_IS(F819,"9",$J$1,"1")/1000000,"")</f>
        <v>391.95559807000001</v>
      </c>
      <c r="K819" s="12">
        <f>IFERROR([1]!EM_S_STM07_IS(F819,"9",$K$1,"1")/1000000,"")</f>
        <v>425.46824069999997</v>
      </c>
      <c r="L819" s="12">
        <f>IFERROR([1]!EM_S_STM07_IS(F819,"9",$L$1,"1")/1000000,"")</f>
        <v>417.03705180999998</v>
      </c>
      <c r="M819" s="13">
        <f>IFERROR([1]!EM_S_STM07_IS(F819,"9",$M$1,"1")/1000000,"")</f>
        <v>414.43304076999999</v>
      </c>
      <c r="N819" s="12">
        <f>IFERROR([1]!EM_S_STM07_IS(F819,"61",$N$1,"1")/1000000,"")</f>
        <v>67.798976269999997</v>
      </c>
      <c r="O819" s="12">
        <f>IFERROR([1]!EM_S_STM07_IS(F819,"61",$O$1,"1")/1000000,"")</f>
        <v>88.782094860000001</v>
      </c>
      <c r="P819" s="12">
        <f>IFERROR([1]!EM_S_STM07_IS(F819,"61",$P$1,"1")/1000000,"")</f>
        <v>64.42942678</v>
      </c>
      <c r="Q819" s="12">
        <f>IFERROR([1]!EM_S_STM07_IS(F819,"61",$Q$1,"1")/1000000,"")</f>
        <v>65.164113209999996</v>
      </c>
      <c r="R819" s="12">
        <f>IFERROR([1]!EM_S_STM07_IS(F819,"61",$R$1,"1")/1000000,"")</f>
        <v>45.797534520000006</v>
      </c>
      <c r="S819" s="12">
        <f>IFERROR([1]!EM_S_STM07_IS(F819,"61",$S$1,"1")/1000000,"")</f>
        <v>55.855800200000004</v>
      </c>
      <c r="T819" s="20">
        <f t="shared" si="224"/>
        <v>4.4885210539997278E-2</v>
      </c>
      <c r="U819" s="20">
        <f t="shared" si="225"/>
        <v>-3.8013387230965368E-2</v>
      </c>
      <c r="V819" s="14">
        <f t="shared" si="226"/>
        <v>5.8906187563264822E-2</v>
      </c>
      <c r="W819" s="14">
        <f t="shared" si="227"/>
        <v>0.11241778590315707</v>
      </c>
      <c r="X819" s="14">
        <f t="shared" si="228"/>
        <v>8.5501120012106274E-2</v>
      </c>
      <c r="Y819" s="14">
        <f t="shared" si="229"/>
        <v>-1.9816259084646615E-2</v>
      </c>
      <c r="Z819" s="15">
        <f t="shared" si="230"/>
        <v>-6.2440759848512535E-3</v>
      </c>
      <c r="AA819" s="14">
        <f t="shared" si="231"/>
        <v>0.30949019800000593</v>
      </c>
      <c r="AB819" s="14">
        <f t="shared" si="232"/>
        <v>-0.27429706539817056</v>
      </c>
      <c r="AC819" s="14">
        <f t="shared" si="233"/>
        <v>1.1402963936163029E-2</v>
      </c>
      <c r="AD819" s="14">
        <f t="shared" si="234"/>
        <v>-0.29719699595371801</v>
      </c>
      <c r="AE819" s="14">
        <f t="shared" si="235"/>
        <v>0.21962461048219756</v>
      </c>
      <c r="AF819" s="18" t="str">
        <f t="shared" si="236"/>
        <v/>
      </c>
      <c r="AG819" s="18" t="str">
        <f t="shared" si="237"/>
        <v/>
      </c>
      <c r="AH819" s="18" t="str">
        <f t="shared" si="238"/>
        <v/>
      </c>
      <c r="AI819" s="19" t="str">
        <f t="shared" si="239"/>
        <v/>
      </c>
      <c r="AJ819" s="19" t="str">
        <f t="shared" si="240"/>
        <v/>
      </c>
      <c r="AK819" s="19" t="str">
        <f t="shared" si="241"/>
        <v/>
      </c>
    </row>
    <row r="820" spans="2:37" x14ac:dyDescent="0.15">
      <c r="B820" s="51" t="str">
        <f>IFERROR(IF(AND(AF820=1,AI820=1),MAX($B$5:B819)+1,""),"")</f>
        <v/>
      </c>
      <c r="C820" s="51" t="str">
        <f>IFERROR(IF(AND(AG820=1,AJ820=1),MAX($C$5:C819)+1,""),"")</f>
        <v/>
      </c>
      <c r="D820" s="51" t="str">
        <f>IFERROR(IF(AND(AH820=1,AK820=1),MAX($D$5:D819)+1,""),"")</f>
        <v/>
      </c>
      <c r="F820" s="5" t="s">
        <v>1737</v>
      </c>
      <c r="G820" s="5" t="s">
        <v>1738</v>
      </c>
      <c r="H820" s="12">
        <f>IFERROR([1]!EM_S_STM07_IS(F820,"9",$H$1,"1")/1000000,"")</f>
        <v>274.31982035000004</v>
      </c>
      <c r="I820" s="12">
        <f>IFERROR([1]!EM_S_STM07_IS(F820,"9",$I$1,"1")/1000000,"")</f>
        <v>375.50222279000002</v>
      </c>
      <c r="J820" s="12">
        <f>IFERROR([1]!EM_S_STM07_IS(F820,"9",$J$1,"1")/1000000,"")</f>
        <v>665.38237429999992</v>
      </c>
      <c r="K820" s="12">
        <f>IFERROR([1]!EM_S_STM07_IS(F820,"9",$K$1,"1")/1000000,"")</f>
        <v>732.61819394000008</v>
      </c>
      <c r="L820" s="12">
        <f>IFERROR([1]!EM_S_STM07_IS(F820,"9",$L$1,"1")/1000000,"")</f>
        <v>577.75355392999995</v>
      </c>
      <c r="M820" s="13">
        <f>IFERROR([1]!EM_S_STM07_IS(F820,"9",$M$1,"1")/1000000,"")</f>
        <v>780.33401000000003</v>
      </c>
      <c r="N820" s="12">
        <f>IFERROR([1]!EM_S_STM07_IS(F820,"61",$N$1,"1")/1000000,"")</f>
        <v>42.639386600000002</v>
      </c>
      <c r="O820" s="12">
        <f>IFERROR([1]!EM_S_STM07_IS(F820,"61",$O$1,"1")/1000000,"")</f>
        <v>48.101777210000002</v>
      </c>
      <c r="P820" s="12">
        <f>IFERROR([1]!EM_S_STM07_IS(F820,"61",$P$1,"1")/1000000,"")</f>
        <v>49.223171460000003</v>
      </c>
      <c r="Q820" s="12">
        <f>IFERROR([1]!EM_S_STM07_IS(F820,"61",$Q$1,"1")/1000000,"")</f>
        <v>35.597156399999996</v>
      </c>
      <c r="R820" s="12">
        <f>IFERROR([1]!EM_S_STM07_IS(F820,"61",$R$1,"1")/1000000,"")</f>
        <v>39.467838389999997</v>
      </c>
      <c r="S820" s="12">
        <f>IFERROR([1]!EM_S_STM07_IS(F820,"61",$S$1,"1")/1000000,"")</f>
        <v>78.081130489999993</v>
      </c>
      <c r="T820" s="20">
        <f t="shared" si="224"/>
        <v>0.23255035063464491</v>
      </c>
      <c r="U820" s="20">
        <f t="shared" si="225"/>
        <v>0.12861814659978488</v>
      </c>
      <c r="V820" s="14">
        <f t="shared" si="226"/>
        <v>0.3688483111096495</v>
      </c>
      <c r="W820" s="14">
        <f t="shared" si="227"/>
        <v>0.77197985502236466</v>
      </c>
      <c r="X820" s="14">
        <f t="shared" si="228"/>
        <v>0.1010483929796518</v>
      </c>
      <c r="Y820" s="14">
        <f t="shared" si="229"/>
        <v>-0.21138519530499569</v>
      </c>
      <c r="Z820" s="15">
        <f t="shared" si="230"/>
        <v>0.35063472079402308</v>
      </c>
      <c r="AA820" s="14">
        <f t="shared" si="231"/>
        <v>0.12810668833589645</v>
      </c>
      <c r="AB820" s="14">
        <f t="shared" si="232"/>
        <v>2.3312948399063976E-2</v>
      </c>
      <c r="AC820" s="14">
        <f t="shared" si="233"/>
        <v>-0.27682115263688062</v>
      </c>
      <c r="AD820" s="14">
        <f t="shared" si="234"/>
        <v>0.1087357076083752</v>
      </c>
      <c r="AE820" s="14">
        <f t="shared" si="235"/>
        <v>0.97834828749535674</v>
      </c>
      <c r="AF820" s="18">
        <f t="shared" si="236"/>
        <v>1</v>
      </c>
      <c r="AG820" s="18" t="str">
        <f t="shared" si="237"/>
        <v/>
      </c>
      <c r="AH820" s="18" t="str">
        <f t="shared" si="238"/>
        <v/>
      </c>
      <c r="AI820" s="19" t="str">
        <f t="shared" si="239"/>
        <v/>
      </c>
      <c r="AJ820" s="19" t="str">
        <f t="shared" si="240"/>
        <v/>
      </c>
      <c r="AK820" s="19" t="str">
        <f t="shared" si="241"/>
        <v/>
      </c>
    </row>
    <row r="821" spans="2:37" x14ac:dyDescent="0.15">
      <c r="B821" s="51" t="str">
        <f>IFERROR(IF(AND(AF821=1,AI821=1),MAX($B$5:B820)+1,""),"")</f>
        <v/>
      </c>
      <c r="C821" s="51" t="str">
        <f>IFERROR(IF(AND(AG821=1,AJ821=1),MAX($C$5:C820)+1,""),"")</f>
        <v/>
      </c>
      <c r="D821" s="51" t="str">
        <f>IFERROR(IF(AND(AH821=1,AK821=1),MAX($D$5:D820)+1,""),"")</f>
        <v/>
      </c>
      <c r="F821" s="5" t="s">
        <v>1739</v>
      </c>
      <c r="G821" s="5" t="s">
        <v>1740</v>
      </c>
      <c r="H821" s="12">
        <f>IFERROR([1]!EM_S_STM07_IS(F821,"9",$H$1,"1")/1000000,"")</f>
        <v>566.30110045000004</v>
      </c>
      <c r="I821" s="12">
        <f>IFERROR([1]!EM_S_STM07_IS(F821,"9",$I$1,"1")/1000000,"")</f>
        <v>922.25503241000001</v>
      </c>
      <c r="J821" s="12">
        <f>IFERROR([1]!EM_S_STM07_IS(F821,"9",$J$1,"1")/1000000,"")</f>
        <v>1124.12061131</v>
      </c>
      <c r="K821" s="12">
        <f>IFERROR([1]!EM_S_STM07_IS(F821,"9",$K$1,"1")/1000000,"")</f>
        <v>993.43461946000002</v>
      </c>
      <c r="L821" s="12">
        <f>IFERROR([1]!EM_S_STM07_IS(F821,"9",$L$1,"1")/1000000,"")</f>
        <v>1347.7745482999999</v>
      </c>
      <c r="M821" s="13">
        <f>IFERROR([1]!EM_S_STM07_IS(F821,"9",$M$1,"1")/1000000,"")</f>
        <v>1462.2200553099999</v>
      </c>
      <c r="N821" s="12">
        <f>IFERROR([1]!EM_S_STM07_IS(F821,"61",$N$1,"1")/1000000,"")</f>
        <v>49.672724899999999</v>
      </c>
      <c r="O821" s="12">
        <f>IFERROR([1]!EM_S_STM07_IS(F821,"61",$O$1,"1")/1000000,"")</f>
        <v>86.233755689999995</v>
      </c>
      <c r="P821" s="12">
        <f>IFERROR([1]!EM_S_STM07_IS(F821,"61",$P$1,"1")/1000000,"")</f>
        <v>82.156350489999994</v>
      </c>
      <c r="Q821" s="12">
        <f>IFERROR([1]!EM_S_STM07_IS(F821,"61",$Q$1,"1")/1000000,"")</f>
        <v>61.451048</v>
      </c>
      <c r="R821" s="12">
        <f>IFERROR([1]!EM_S_STM07_IS(F821,"61",$R$1,"1")/1000000,"")</f>
        <v>73.629637219999992</v>
      </c>
      <c r="S821" s="12">
        <f>IFERROR([1]!EM_S_STM07_IS(F821,"61",$S$1,"1")/1000000,"")</f>
        <v>42.804306609999998</v>
      </c>
      <c r="T821" s="20">
        <f t="shared" si="224"/>
        <v>0.20890748387244784</v>
      </c>
      <c r="U821" s="20">
        <f t="shared" si="225"/>
        <v>-2.9324883986445283E-2</v>
      </c>
      <c r="V821" s="14">
        <f t="shared" si="226"/>
        <v>0.62855949189776994</v>
      </c>
      <c r="W821" s="14">
        <f t="shared" si="227"/>
        <v>0.2188825995044916</v>
      </c>
      <c r="X821" s="14">
        <f t="shared" si="228"/>
        <v>-0.11625620110079142</v>
      </c>
      <c r="Y821" s="14">
        <f t="shared" si="229"/>
        <v>0.35668167979953019</v>
      </c>
      <c r="Z821" s="15">
        <f t="shared" si="230"/>
        <v>8.4914429608686837E-2</v>
      </c>
      <c r="AA821" s="14">
        <f t="shared" si="231"/>
        <v>0.73603835633345727</v>
      </c>
      <c r="AB821" s="14">
        <f t="shared" si="232"/>
        <v>-4.7283168492136464E-2</v>
      </c>
      <c r="AC821" s="14">
        <f t="shared" si="233"/>
        <v>-0.25202315300653755</v>
      </c>
      <c r="AD821" s="14">
        <f t="shared" si="234"/>
        <v>0.19818358866719396</v>
      </c>
      <c r="AE821" s="14">
        <f t="shared" si="235"/>
        <v>-0.41865384339591616</v>
      </c>
      <c r="AF821" s="18">
        <f t="shared" si="236"/>
        <v>1</v>
      </c>
      <c r="AG821" s="18" t="str">
        <f t="shared" si="237"/>
        <v/>
      </c>
      <c r="AH821" s="18" t="str">
        <f t="shared" si="238"/>
        <v/>
      </c>
      <c r="AI821" s="19" t="str">
        <f t="shared" si="239"/>
        <v/>
      </c>
      <c r="AJ821" s="19" t="str">
        <f t="shared" si="240"/>
        <v/>
      </c>
      <c r="AK821" s="19" t="str">
        <f t="shared" si="241"/>
        <v/>
      </c>
    </row>
    <row r="822" spans="2:37" x14ac:dyDescent="0.15">
      <c r="B822" s="51" t="str">
        <f>IFERROR(IF(AND(AF822=1,AI822=1),MAX($B$5:B821)+1,""),"")</f>
        <v/>
      </c>
      <c r="C822" s="51" t="str">
        <f>IFERROR(IF(AND(AG822=1,AJ822=1),MAX($C$5:C821)+1,""),"")</f>
        <v/>
      </c>
      <c r="D822" s="51" t="str">
        <f>IFERROR(IF(AND(AH822=1,AK822=1),MAX($D$5:D821)+1,""),"")</f>
        <v/>
      </c>
      <c r="F822" s="5" t="s">
        <v>1741</v>
      </c>
      <c r="G822" s="5" t="s">
        <v>1742</v>
      </c>
      <c r="H822" s="12">
        <f>IFERROR([1]!EM_S_STM07_IS(F822,"9",$H$1,"1")/1000000,"")</f>
        <v>718.88428951999992</v>
      </c>
      <c r="I822" s="12">
        <f>IFERROR([1]!EM_S_STM07_IS(F822,"9",$I$1,"1")/1000000,"")</f>
        <v>830.58730335000007</v>
      </c>
      <c r="J822" s="12">
        <f>IFERROR([1]!EM_S_STM07_IS(F822,"9",$J$1,"1")/1000000,"")</f>
        <v>792.96167936000006</v>
      </c>
      <c r="K822" s="12">
        <f>IFERROR([1]!EM_S_STM07_IS(F822,"9",$K$1,"1")/1000000,"")</f>
        <v>734.31007522000004</v>
      </c>
      <c r="L822" s="12">
        <f>IFERROR([1]!EM_S_STM07_IS(F822,"9",$L$1,"1")/1000000,"")</f>
        <v>681.41808027000002</v>
      </c>
      <c r="M822" s="13">
        <f>IFERROR([1]!EM_S_STM07_IS(F822,"9",$M$1,"1")/1000000,"")</f>
        <v>661.47134190999998</v>
      </c>
      <c r="N822" s="12">
        <f>IFERROR([1]!EM_S_STM07_IS(F822,"61",$N$1,"1")/1000000,"")</f>
        <v>96.91129214</v>
      </c>
      <c r="O822" s="12">
        <f>IFERROR([1]!EM_S_STM07_IS(F822,"61",$O$1,"1")/1000000,"")</f>
        <v>98.300388810000001</v>
      </c>
      <c r="P822" s="12">
        <f>IFERROR([1]!EM_S_STM07_IS(F822,"61",$P$1,"1")/1000000,"")</f>
        <v>97.550834170000002</v>
      </c>
      <c r="Q822" s="12">
        <f>IFERROR([1]!EM_S_STM07_IS(F822,"61",$Q$1,"1")/1000000,"")</f>
        <v>85.134376489999994</v>
      </c>
      <c r="R822" s="12">
        <f>IFERROR([1]!EM_S_STM07_IS(F822,"61",$R$1,"1")/1000000,"")</f>
        <v>92.496652139999995</v>
      </c>
      <c r="S822" s="12">
        <f>IFERROR([1]!EM_S_STM07_IS(F822,"61",$S$1,"1")/1000000,"")</f>
        <v>100.76462106999999</v>
      </c>
      <c r="T822" s="20">
        <f t="shared" si="224"/>
        <v>-1.6508959006561574E-2</v>
      </c>
      <c r="U822" s="20">
        <f t="shared" si="225"/>
        <v>7.828738874658292E-3</v>
      </c>
      <c r="V822" s="14">
        <f t="shared" si="226"/>
        <v>0.15538385726106826</v>
      </c>
      <c r="W822" s="14">
        <f t="shared" si="227"/>
        <v>-4.5300023053861924E-2</v>
      </c>
      <c r="X822" s="14">
        <f t="shared" si="228"/>
        <v>-7.3965244054842311E-2</v>
      </c>
      <c r="Y822" s="14">
        <f t="shared" si="229"/>
        <v>-7.2029510059702678E-2</v>
      </c>
      <c r="Z822" s="15">
        <f t="shared" si="230"/>
        <v>-2.9272393758757464E-2</v>
      </c>
      <c r="AA822" s="14">
        <f t="shared" si="231"/>
        <v>1.4333692589644597E-2</v>
      </c>
      <c r="AB822" s="14">
        <f t="shared" si="232"/>
        <v>-7.6251442041473192E-3</v>
      </c>
      <c r="AC822" s="14">
        <f t="shared" si="233"/>
        <v>-0.12728192214494119</v>
      </c>
      <c r="AD822" s="14">
        <f t="shared" si="234"/>
        <v>8.6478294122055197E-2</v>
      </c>
      <c r="AE822" s="14">
        <f t="shared" si="235"/>
        <v>8.9386683071359815E-2</v>
      </c>
      <c r="AF822" s="18" t="str">
        <f t="shared" si="236"/>
        <v/>
      </c>
      <c r="AG822" s="18" t="str">
        <f t="shared" si="237"/>
        <v/>
      </c>
      <c r="AH822" s="18" t="str">
        <f t="shared" si="238"/>
        <v/>
      </c>
      <c r="AI822" s="19" t="str">
        <f t="shared" si="239"/>
        <v/>
      </c>
      <c r="AJ822" s="19" t="str">
        <f t="shared" si="240"/>
        <v/>
      </c>
      <c r="AK822" s="19" t="str">
        <f t="shared" si="241"/>
        <v/>
      </c>
    </row>
    <row r="823" spans="2:37" x14ac:dyDescent="0.15">
      <c r="B823" s="51" t="str">
        <f>IFERROR(IF(AND(AF823=1,AI823=1),MAX($B$5:B822)+1,""),"")</f>
        <v/>
      </c>
      <c r="C823" s="51" t="str">
        <f>IFERROR(IF(AND(AG823=1,AJ823=1),MAX($C$5:C822)+1,""),"")</f>
        <v/>
      </c>
      <c r="D823" s="51" t="str">
        <f>IFERROR(IF(AND(AH823=1,AK823=1),MAX($D$5:D822)+1,""),"")</f>
        <v/>
      </c>
      <c r="F823" s="5" t="s">
        <v>1743</v>
      </c>
      <c r="G823" s="5" t="s">
        <v>1744</v>
      </c>
      <c r="H823" s="12">
        <f>IFERROR([1]!EM_S_STM07_IS(F823,"9",$H$1,"1")/1000000,"")</f>
        <v>472.93047250000001</v>
      </c>
      <c r="I823" s="12">
        <f>IFERROR([1]!EM_S_STM07_IS(F823,"9",$I$1,"1")/1000000,"")</f>
        <v>691.12668596000003</v>
      </c>
      <c r="J823" s="12">
        <f>IFERROR([1]!EM_S_STM07_IS(F823,"9",$J$1,"1")/1000000,"")</f>
        <v>833.41981928999996</v>
      </c>
      <c r="K823" s="12">
        <f>IFERROR([1]!EM_S_STM07_IS(F823,"9",$K$1,"1")/1000000,"")</f>
        <v>721.99465499999997</v>
      </c>
      <c r="L823" s="12">
        <f>IFERROR([1]!EM_S_STM07_IS(F823,"9",$L$1,"1")/1000000,"")</f>
        <v>812.64589690000003</v>
      </c>
      <c r="M823" s="13">
        <f>IFERROR([1]!EM_S_STM07_IS(F823,"9",$M$1,"1")/1000000,"")</f>
        <v>668.46554342999991</v>
      </c>
      <c r="N823" s="12">
        <f>IFERROR([1]!EM_S_STM07_IS(F823,"61",$N$1,"1")/1000000,"")</f>
        <v>23.757246769999998</v>
      </c>
      <c r="O823" s="12">
        <f>IFERROR([1]!EM_S_STM07_IS(F823,"61",$O$1,"1")/1000000,"")</f>
        <v>41.423238270000006</v>
      </c>
      <c r="P823" s="12">
        <f>IFERROR([1]!EM_S_STM07_IS(F823,"61",$P$1,"1")/1000000,"")</f>
        <v>47.785243969999996</v>
      </c>
      <c r="Q823" s="12">
        <f>IFERROR([1]!EM_S_STM07_IS(F823,"61",$Q$1,"1")/1000000,"")</f>
        <v>40.280988950000001</v>
      </c>
      <c r="R823" s="12">
        <f>IFERROR([1]!EM_S_STM07_IS(F823,"61",$R$1,"1")/1000000,"")</f>
        <v>24.12441493</v>
      </c>
      <c r="S823" s="12">
        <f>IFERROR([1]!EM_S_STM07_IS(F823,"61",$S$1,"1")/1000000,"")</f>
        <v>25.130574020000001</v>
      </c>
      <c r="T823" s="20">
        <f t="shared" si="224"/>
        <v>7.1658333827959275E-2</v>
      </c>
      <c r="U823" s="20">
        <f t="shared" si="225"/>
        <v>1.1302917117150368E-2</v>
      </c>
      <c r="V823" s="14">
        <f t="shared" si="226"/>
        <v>0.46137059493454402</v>
      </c>
      <c r="W823" s="14">
        <f t="shared" si="227"/>
        <v>0.20588574601536275</v>
      </c>
      <c r="X823" s="14">
        <f t="shared" si="228"/>
        <v>-0.13369632172285559</v>
      </c>
      <c r="Y823" s="14">
        <f t="shared" si="229"/>
        <v>0.12555666620551376</v>
      </c>
      <c r="Z823" s="15">
        <f t="shared" si="230"/>
        <v>-0.17742088407756054</v>
      </c>
      <c r="AA823" s="14">
        <f t="shared" si="231"/>
        <v>0.74360432717768199</v>
      </c>
      <c r="AB823" s="14">
        <f t="shared" si="232"/>
        <v>0.1535854260966254</v>
      </c>
      <c r="AC823" s="14">
        <f t="shared" si="233"/>
        <v>-0.15704126204129529</v>
      </c>
      <c r="AD823" s="14">
        <f t="shared" si="234"/>
        <v>-0.40109675658794869</v>
      </c>
      <c r="AE823" s="14">
        <f t="shared" si="235"/>
        <v>4.1707087733298266E-2</v>
      </c>
      <c r="AF823" s="18" t="str">
        <f t="shared" si="236"/>
        <v/>
      </c>
      <c r="AG823" s="18" t="str">
        <f t="shared" si="237"/>
        <v/>
      </c>
      <c r="AH823" s="18" t="str">
        <f t="shared" si="238"/>
        <v/>
      </c>
      <c r="AI823" s="19" t="str">
        <f t="shared" si="239"/>
        <v/>
      </c>
      <c r="AJ823" s="19" t="str">
        <f t="shared" si="240"/>
        <v/>
      </c>
      <c r="AK823" s="19" t="str">
        <f t="shared" si="241"/>
        <v/>
      </c>
    </row>
    <row r="824" spans="2:37" x14ac:dyDescent="0.15">
      <c r="B824" s="51" t="str">
        <f>IFERROR(IF(AND(AF824=1,AI824=1),MAX($B$5:B823)+1,""),"")</f>
        <v/>
      </c>
      <c r="C824" s="51" t="str">
        <f>IFERROR(IF(AND(AG824=1,AJ824=1),MAX($C$5:C823)+1,""),"")</f>
        <v/>
      </c>
      <c r="D824" s="51" t="str">
        <f>IFERROR(IF(AND(AH824=1,AK824=1),MAX($D$5:D823)+1,""),"")</f>
        <v/>
      </c>
      <c r="F824" s="5" t="s">
        <v>1745</v>
      </c>
      <c r="G824" s="5" t="s">
        <v>1746</v>
      </c>
      <c r="H824" s="12">
        <f>IFERROR([1]!EM_S_STM07_IS(F824,"9",$H$1,"1")/1000000,"")</f>
        <v>943.97601717999999</v>
      </c>
      <c r="I824" s="12">
        <f>IFERROR([1]!EM_S_STM07_IS(F824,"9",$I$1,"1")/1000000,"")</f>
        <v>1460.04483688</v>
      </c>
      <c r="J824" s="12">
        <f>IFERROR([1]!EM_S_STM07_IS(F824,"9",$J$1,"1")/1000000,"")</f>
        <v>2384.0297026999997</v>
      </c>
      <c r="K824" s="12">
        <f>IFERROR([1]!EM_S_STM07_IS(F824,"9",$K$1,"1")/1000000,"")</f>
        <v>3700.2326714999999</v>
      </c>
      <c r="L824" s="12">
        <f>IFERROR([1]!EM_S_STM07_IS(F824,"9",$L$1,"1")/1000000,"")</f>
        <v>4460.6021038500003</v>
      </c>
      <c r="M824" s="13">
        <f>IFERROR([1]!EM_S_STM07_IS(F824,"9",$M$1,"1")/1000000,"")</f>
        <v>2826.5720171999997</v>
      </c>
      <c r="N824" s="12">
        <f>IFERROR([1]!EM_S_STM07_IS(F824,"61",$N$1,"1")/1000000,"")</f>
        <v>281.92046793999998</v>
      </c>
      <c r="O824" s="12">
        <f>IFERROR([1]!EM_S_STM07_IS(F824,"61",$O$1,"1")/1000000,"")</f>
        <v>424.35664524999999</v>
      </c>
      <c r="P824" s="12">
        <f>IFERROR([1]!EM_S_STM07_IS(F824,"61",$P$1,"1")/1000000,"")</f>
        <v>643.20264515999997</v>
      </c>
      <c r="Q824" s="12">
        <f>IFERROR([1]!EM_S_STM07_IS(F824,"61",$Q$1,"1")/1000000,"")</f>
        <v>985.19133253999996</v>
      </c>
      <c r="R824" s="12">
        <f>IFERROR([1]!EM_S_STM07_IS(F824,"61",$R$1,"1")/1000000,"")</f>
        <v>1200.2522800699999</v>
      </c>
      <c r="S824" s="12">
        <f>IFERROR([1]!EM_S_STM07_IS(F824,"61",$S$1,"1")/1000000,"")</f>
        <v>144.77475541999999</v>
      </c>
      <c r="T824" s="20">
        <f t="shared" si="224"/>
        <v>0.24525937176850965</v>
      </c>
      <c r="U824" s="20">
        <f t="shared" si="225"/>
        <v>-0.12478803458229604</v>
      </c>
      <c r="V824" s="14">
        <f t="shared" si="226"/>
        <v>0.54669696084195607</v>
      </c>
      <c r="W824" s="14">
        <f t="shared" si="227"/>
        <v>0.63284691160203133</v>
      </c>
      <c r="X824" s="14">
        <f t="shared" si="228"/>
        <v>0.55209168212516513</v>
      </c>
      <c r="Y824" s="14">
        <f t="shared" si="229"/>
        <v>0.20549232976794454</v>
      </c>
      <c r="Z824" s="15">
        <f t="shared" si="230"/>
        <v>-0.36632500469827811</v>
      </c>
      <c r="AA824" s="14">
        <f t="shared" si="231"/>
        <v>0.50523531814055489</v>
      </c>
      <c r="AB824" s="14">
        <f t="shared" si="232"/>
        <v>0.51571243754430163</v>
      </c>
      <c r="AC824" s="14">
        <f t="shared" si="233"/>
        <v>0.53169664327939536</v>
      </c>
      <c r="AD824" s="14">
        <f t="shared" si="234"/>
        <v>0.21829358463348861</v>
      </c>
      <c r="AE824" s="14">
        <f t="shared" si="235"/>
        <v>-0.87937972889203209</v>
      </c>
      <c r="AF824" s="18">
        <f t="shared" si="236"/>
        <v>1</v>
      </c>
      <c r="AG824" s="18" t="str">
        <f t="shared" si="237"/>
        <v/>
      </c>
      <c r="AH824" s="18" t="str">
        <f t="shared" si="238"/>
        <v/>
      </c>
      <c r="AI824" s="19" t="str">
        <f t="shared" si="239"/>
        <v/>
      </c>
      <c r="AJ824" s="19" t="str">
        <f t="shared" si="240"/>
        <v/>
      </c>
      <c r="AK824" s="19" t="str">
        <f t="shared" si="241"/>
        <v/>
      </c>
    </row>
    <row r="825" spans="2:37" x14ac:dyDescent="0.15">
      <c r="B825" s="51" t="str">
        <f>IFERROR(IF(AND(AF825=1,AI825=1),MAX($B$5:B824)+1,""),"")</f>
        <v/>
      </c>
      <c r="C825" s="51" t="str">
        <f>IFERROR(IF(AND(AG825=1,AJ825=1),MAX($C$5:C824)+1,""),"")</f>
        <v/>
      </c>
      <c r="D825" s="51" t="str">
        <f>IFERROR(IF(AND(AH825=1,AK825=1),MAX($D$5:D824)+1,""),"")</f>
        <v/>
      </c>
      <c r="F825" s="5" t="s">
        <v>1747</v>
      </c>
      <c r="G825" s="5" t="s">
        <v>1748</v>
      </c>
      <c r="H825" s="12">
        <f>IFERROR([1]!EM_S_STM07_IS(F825,"9",$H$1,"1")/1000000,"")</f>
        <v>306.60115571</v>
      </c>
      <c r="I825" s="12">
        <f>IFERROR([1]!EM_S_STM07_IS(F825,"9",$I$1,"1")/1000000,"")</f>
        <v>427.85495818999999</v>
      </c>
      <c r="J825" s="12">
        <f>IFERROR([1]!EM_S_STM07_IS(F825,"9",$J$1,"1")/1000000,"")</f>
        <v>368.97852989</v>
      </c>
      <c r="K825" s="12">
        <f>IFERROR([1]!EM_S_STM07_IS(F825,"9",$K$1,"1")/1000000,"")</f>
        <v>404.86070391999999</v>
      </c>
      <c r="L825" s="12">
        <f>IFERROR([1]!EM_S_STM07_IS(F825,"9",$L$1,"1")/1000000,"")</f>
        <v>475.54124729</v>
      </c>
      <c r="M825" s="13">
        <f>IFERROR([1]!EM_S_STM07_IS(F825,"9",$M$1,"1")/1000000,"")</f>
        <v>940.84758174000001</v>
      </c>
      <c r="N825" s="12">
        <f>IFERROR([1]!EM_S_STM07_IS(F825,"61",$N$1,"1")/1000000,"")</f>
        <v>11.38421552</v>
      </c>
      <c r="O825" s="12">
        <f>IFERROR([1]!EM_S_STM07_IS(F825,"61",$O$1,"1")/1000000,"")</f>
        <v>26.505308399999997</v>
      </c>
      <c r="P825" s="12">
        <f>IFERROR([1]!EM_S_STM07_IS(F825,"61",$P$1,"1")/1000000,"")</f>
        <v>21.455102149999998</v>
      </c>
      <c r="Q825" s="12">
        <f>IFERROR([1]!EM_S_STM07_IS(F825,"61",$Q$1,"1")/1000000,"")</f>
        <v>11.075527080000001</v>
      </c>
      <c r="R825" s="12">
        <f>IFERROR([1]!EM_S_STM07_IS(F825,"61",$R$1,"1")/1000000,"")</f>
        <v>231.74246062999998</v>
      </c>
      <c r="S825" s="12">
        <f>IFERROR([1]!EM_S_STM07_IS(F825,"61",$S$1,"1")/1000000,"")</f>
        <v>362.10307095999997</v>
      </c>
      <c r="T825" s="20">
        <f t="shared" si="224"/>
        <v>0.25137967565563502</v>
      </c>
      <c r="U825" s="20">
        <f t="shared" si="225"/>
        <v>0.99758753715155368</v>
      </c>
      <c r="V825" s="14">
        <f t="shared" si="226"/>
        <v>0.3954773171001626</v>
      </c>
      <c r="W825" s="14">
        <f t="shared" si="227"/>
        <v>-0.13760838146897061</v>
      </c>
      <c r="X825" s="14">
        <f t="shared" si="228"/>
        <v>9.7247322332541117E-2</v>
      </c>
      <c r="Y825" s="14">
        <f t="shared" si="229"/>
        <v>0.17457990534928874</v>
      </c>
      <c r="Z825" s="15">
        <f t="shared" si="230"/>
        <v>0.97847733945619564</v>
      </c>
      <c r="AA825" s="14">
        <f t="shared" si="231"/>
        <v>1.3282507567987432</v>
      </c>
      <c r="AB825" s="14">
        <f t="shared" si="232"/>
        <v>-0.19053565322786431</v>
      </c>
      <c r="AC825" s="14">
        <f t="shared" si="233"/>
        <v>-0.48378120026802102</v>
      </c>
      <c r="AD825" s="14">
        <f t="shared" si="234"/>
        <v>19.92383134058483</v>
      </c>
      <c r="AE825" s="14">
        <f t="shared" si="235"/>
        <v>0.56252363065279498</v>
      </c>
      <c r="AF825" s="18">
        <f t="shared" si="236"/>
        <v>1</v>
      </c>
      <c r="AG825" s="18">
        <f t="shared" si="237"/>
        <v>1</v>
      </c>
      <c r="AH825" s="18">
        <f t="shared" si="238"/>
        <v>1</v>
      </c>
      <c r="AI825" s="19" t="str">
        <f t="shared" si="239"/>
        <v/>
      </c>
      <c r="AJ825" s="19" t="str">
        <f t="shared" si="240"/>
        <v/>
      </c>
      <c r="AK825" s="19" t="str">
        <f t="shared" si="241"/>
        <v/>
      </c>
    </row>
    <row r="826" spans="2:37" x14ac:dyDescent="0.15">
      <c r="B826" s="51" t="str">
        <f>IFERROR(IF(AND(AF826=1,AI826=1),MAX($B$5:B825)+1,""),"")</f>
        <v/>
      </c>
      <c r="C826" s="51" t="str">
        <f>IFERROR(IF(AND(AG826=1,AJ826=1),MAX($C$5:C825)+1,""),"")</f>
        <v/>
      </c>
      <c r="D826" s="51" t="str">
        <f>IFERROR(IF(AND(AH826=1,AK826=1),MAX($D$5:D825)+1,""),"")</f>
        <v/>
      </c>
      <c r="F826" s="5" t="s">
        <v>1749</v>
      </c>
      <c r="G826" s="5" t="s">
        <v>1750</v>
      </c>
      <c r="H826" s="12">
        <f>IFERROR([1]!EM_S_STM07_IS(F826,"9",$H$1,"1")/1000000,"")</f>
        <v>1339.5523885600001</v>
      </c>
      <c r="I826" s="12">
        <f>IFERROR([1]!EM_S_STM07_IS(F826,"9",$I$1,"1")/1000000,"")</f>
        <v>1507.88485728</v>
      </c>
      <c r="J826" s="12">
        <f>IFERROR([1]!EM_S_STM07_IS(F826,"9",$J$1,"1")/1000000,"")</f>
        <v>1133.5906759700001</v>
      </c>
      <c r="K826" s="12">
        <f>IFERROR([1]!EM_S_STM07_IS(F826,"9",$K$1,"1")/1000000,"")</f>
        <v>1284.8474199500001</v>
      </c>
      <c r="L826" s="12">
        <f>IFERROR([1]!EM_S_STM07_IS(F826,"9",$L$1,"1")/1000000,"")</f>
        <v>1325.3887267600001</v>
      </c>
      <c r="M826" s="13">
        <f>IFERROR([1]!EM_S_STM07_IS(F826,"9",$M$1,"1")/1000000,"")</f>
        <v>1106.0558085999999</v>
      </c>
      <c r="N826" s="12">
        <f>IFERROR([1]!EM_S_STM07_IS(F826,"61",$N$1,"1")/1000000,"")</f>
        <v>95.504375069999995</v>
      </c>
      <c r="O826" s="12">
        <f>IFERROR([1]!EM_S_STM07_IS(F826,"61",$O$1,"1")/1000000,"")</f>
        <v>117.82175414</v>
      </c>
      <c r="P826" s="12">
        <f>IFERROR([1]!EM_S_STM07_IS(F826,"61",$P$1,"1")/1000000,"")</f>
        <v>62.990506090000004</v>
      </c>
      <c r="Q826" s="12">
        <f>IFERROR([1]!EM_S_STM07_IS(F826,"61",$Q$1,"1")/1000000,"")</f>
        <v>69.937893489999993</v>
      </c>
      <c r="R826" s="12">
        <f>IFERROR([1]!EM_S_STM07_IS(F826,"61",$R$1,"1")/1000000,"")</f>
        <v>49.940443299999998</v>
      </c>
      <c r="S826" s="12">
        <f>IFERROR([1]!EM_S_STM07_IS(F826,"61",$S$1,"1")/1000000,"")</f>
        <v>27.307483149999999</v>
      </c>
      <c r="T826" s="20">
        <f t="shared" si="224"/>
        <v>-3.7582597048468891E-2</v>
      </c>
      <c r="U826" s="20">
        <f t="shared" si="225"/>
        <v>-0.22151243215016891</v>
      </c>
      <c r="V826" s="14">
        <f t="shared" si="226"/>
        <v>0.1256632216534323</v>
      </c>
      <c r="W826" s="14">
        <f t="shared" si="227"/>
        <v>-0.24822464361448057</v>
      </c>
      <c r="X826" s="14">
        <f t="shared" si="228"/>
        <v>0.13343153502084992</v>
      </c>
      <c r="Y826" s="14">
        <f t="shared" si="229"/>
        <v>3.1553401735108427E-2</v>
      </c>
      <c r="Z826" s="15">
        <f t="shared" si="230"/>
        <v>-0.16548572787107821</v>
      </c>
      <c r="AA826" s="14">
        <f t="shared" si="231"/>
        <v>0.23367912782678765</v>
      </c>
      <c r="AB826" s="14">
        <f t="shared" si="232"/>
        <v>-0.46537456898534674</v>
      </c>
      <c r="AC826" s="14">
        <f t="shared" si="233"/>
        <v>0.11029261124007567</v>
      </c>
      <c r="AD826" s="14">
        <f t="shared" si="234"/>
        <v>-0.28593154857973113</v>
      </c>
      <c r="AE826" s="14">
        <f t="shared" si="235"/>
        <v>-0.45319902376597443</v>
      </c>
      <c r="AF826" s="18" t="str">
        <f t="shared" si="236"/>
        <v/>
      </c>
      <c r="AG826" s="18" t="str">
        <f t="shared" si="237"/>
        <v/>
      </c>
      <c r="AH826" s="18" t="str">
        <f t="shared" si="238"/>
        <v/>
      </c>
      <c r="AI826" s="19" t="str">
        <f t="shared" si="239"/>
        <v/>
      </c>
      <c r="AJ826" s="19" t="str">
        <f t="shared" si="240"/>
        <v/>
      </c>
      <c r="AK826" s="19" t="str">
        <f t="shared" si="241"/>
        <v/>
      </c>
    </row>
    <row r="827" spans="2:37" x14ac:dyDescent="0.15">
      <c r="B827" s="51" t="str">
        <f>IFERROR(IF(AND(AF827=1,AI827=1),MAX($B$5:B826)+1,""),"")</f>
        <v/>
      </c>
      <c r="C827" s="51" t="str">
        <f>IFERROR(IF(AND(AG827=1,AJ827=1),MAX($C$5:C826)+1,""),"")</f>
        <v/>
      </c>
      <c r="D827" s="51" t="str">
        <f>IFERROR(IF(AND(AH827=1,AK827=1),MAX($D$5:D826)+1,""),"")</f>
        <v/>
      </c>
      <c r="F827" s="5" t="s">
        <v>1751</v>
      </c>
      <c r="G827" s="5" t="s">
        <v>1752</v>
      </c>
      <c r="H827" s="12">
        <f>IFERROR([1]!EM_S_STM07_IS(F827,"9",$H$1,"1")/1000000,"")</f>
        <v>359.06424668</v>
      </c>
      <c r="I827" s="12">
        <f>IFERROR([1]!EM_S_STM07_IS(F827,"9",$I$1,"1")/1000000,"")</f>
        <v>530.27816572000006</v>
      </c>
      <c r="J827" s="12">
        <f>IFERROR([1]!EM_S_STM07_IS(F827,"9",$J$1,"1")/1000000,"")</f>
        <v>610.78184754999995</v>
      </c>
      <c r="K827" s="12">
        <f>IFERROR([1]!EM_S_STM07_IS(F827,"9",$K$1,"1")/1000000,"")</f>
        <v>611.88057779999997</v>
      </c>
      <c r="L827" s="12">
        <f>IFERROR([1]!EM_S_STM07_IS(F827,"9",$L$1,"1")/1000000,"")</f>
        <v>774.12062894000007</v>
      </c>
      <c r="M827" s="13">
        <f>IFERROR([1]!EM_S_STM07_IS(F827,"9",$M$1,"1")/1000000,"")</f>
        <v>1262.02047999</v>
      </c>
      <c r="N827" s="12">
        <f>IFERROR([1]!EM_S_STM07_IS(F827,"61",$N$1,"1")/1000000,"")</f>
        <v>29.297787140000001</v>
      </c>
      <c r="O827" s="12">
        <f>IFERROR([1]!EM_S_STM07_IS(F827,"61",$O$1,"1")/1000000,"")</f>
        <v>20.696305370000001</v>
      </c>
      <c r="P827" s="12">
        <f>IFERROR([1]!EM_S_STM07_IS(F827,"61",$P$1,"1")/1000000,"")</f>
        <v>21.14719367</v>
      </c>
      <c r="Q827" s="12">
        <f>IFERROR([1]!EM_S_STM07_IS(F827,"61",$Q$1,"1")/1000000,"")</f>
        <v>21.562872199999997</v>
      </c>
      <c r="R827" s="12">
        <f>IFERROR([1]!EM_S_STM07_IS(F827,"61",$R$1,"1")/1000000,"")</f>
        <v>43.566191920000001</v>
      </c>
      <c r="S827" s="12">
        <f>IFERROR([1]!EM_S_STM07_IS(F827,"61",$S$1,"1")/1000000,"")</f>
        <v>105.59148686</v>
      </c>
      <c r="T827" s="20">
        <f t="shared" si="224"/>
        <v>0.28581606615986632</v>
      </c>
      <c r="U827" s="20">
        <f t="shared" si="225"/>
        <v>0.29228652900125929</v>
      </c>
      <c r="V827" s="14">
        <f t="shared" si="226"/>
        <v>0.47683366033540742</v>
      </c>
      <c r="W827" s="14">
        <f t="shared" si="227"/>
        <v>0.1518140610611296</v>
      </c>
      <c r="X827" s="14">
        <f t="shared" si="228"/>
        <v>1.7988914608502219E-3</v>
      </c>
      <c r="Y827" s="14">
        <f t="shared" si="229"/>
        <v>0.26514986261425361</v>
      </c>
      <c r="Z827" s="15">
        <f t="shared" si="230"/>
        <v>0.63026333727610262</v>
      </c>
      <c r="AA827" s="14">
        <f t="shared" si="231"/>
        <v>-0.2935881037328063</v>
      </c>
      <c r="AB827" s="14">
        <f t="shared" si="232"/>
        <v>2.1785931930323032E-2</v>
      </c>
      <c r="AC827" s="14">
        <f t="shared" si="233"/>
        <v>1.9656439359596475E-2</v>
      </c>
      <c r="AD827" s="14">
        <f t="shared" si="234"/>
        <v>1.0204261990663752</v>
      </c>
      <c r="AE827" s="14">
        <f t="shared" si="235"/>
        <v>1.4237024675899193</v>
      </c>
      <c r="AF827" s="18">
        <f t="shared" si="236"/>
        <v>1</v>
      </c>
      <c r="AG827" s="18">
        <f t="shared" si="237"/>
        <v>1</v>
      </c>
      <c r="AH827" s="18">
        <f t="shared" si="238"/>
        <v>1</v>
      </c>
      <c r="AI827" s="19" t="str">
        <f t="shared" si="239"/>
        <v/>
      </c>
      <c r="AJ827" s="19" t="str">
        <f t="shared" si="240"/>
        <v/>
      </c>
      <c r="AK827" s="19" t="str">
        <f t="shared" si="241"/>
        <v/>
      </c>
    </row>
    <row r="828" spans="2:37" x14ac:dyDescent="0.15">
      <c r="B828" s="51" t="str">
        <f>IFERROR(IF(AND(AF828=1,AI828=1),MAX($B$5:B827)+1,""),"")</f>
        <v/>
      </c>
      <c r="C828" s="51" t="str">
        <f>IFERROR(IF(AND(AG828=1,AJ828=1),MAX($C$5:C827)+1,""),"")</f>
        <v/>
      </c>
      <c r="D828" s="51" t="str">
        <f>IFERROR(IF(AND(AH828=1,AK828=1),MAX($D$5:D827)+1,""),"")</f>
        <v/>
      </c>
      <c r="F828" s="5" t="s">
        <v>1753</v>
      </c>
      <c r="G828" s="5" t="s">
        <v>1754</v>
      </c>
      <c r="H828" s="12">
        <f>IFERROR([1]!EM_S_STM07_IS(F828,"9",$H$1,"1")/1000000,"")</f>
        <v>183.45695337999999</v>
      </c>
      <c r="I828" s="12">
        <f>IFERROR([1]!EM_S_STM07_IS(F828,"9",$I$1,"1")/1000000,"")</f>
        <v>230.89596112000001</v>
      </c>
      <c r="J828" s="12">
        <f>IFERROR([1]!EM_S_STM07_IS(F828,"9",$J$1,"1")/1000000,"")</f>
        <v>325.78464914999995</v>
      </c>
      <c r="K828" s="12">
        <f>IFERROR([1]!EM_S_STM07_IS(F828,"9",$K$1,"1")/1000000,"")</f>
        <v>372.23654386000004</v>
      </c>
      <c r="L828" s="12">
        <f>IFERROR([1]!EM_S_STM07_IS(F828,"9",$L$1,"1")/1000000,"")</f>
        <v>391.28759024999999</v>
      </c>
      <c r="M828" s="13">
        <f>IFERROR([1]!EM_S_STM07_IS(F828,"9",$M$1,"1")/1000000,"")</f>
        <v>1291.42675351</v>
      </c>
      <c r="N828" s="12">
        <f>IFERROR([1]!EM_S_STM07_IS(F828,"61",$N$1,"1")/1000000,"")</f>
        <v>48.623339090000002</v>
      </c>
      <c r="O828" s="12">
        <f>IFERROR([1]!EM_S_STM07_IS(F828,"61",$O$1,"1")/1000000,"")</f>
        <v>88.719963430000007</v>
      </c>
      <c r="P828" s="12">
        <f>IFERROR([1]!EM_S_STM07_IS(F828,"61",$P$1,"1")/1000000,"")</f>
        <v>83.483134819999989</v>
      </c>
      <c r="Q828" s="12">
        <f>IFERROR([1]!EM_S_STM07_IS(F828,"61",$Q$1,"1")/1000000,"")</f>
        <v>68.311458160000001</v>
      </c>
      <c r="R828" s="12">
        <f>IFERROR([1]!EM_S_STM07_IS(F828,"61",$R$1,"1")/1000000,"")</f>
        <v>117.75189137999999</v>
      </c>
      <c r="S828" s="12">
        <f>IFERROR([1]!EM_S_STM07_IS(F828,"61",$S$1,"1")/1000000,"")</f>
        <v>179.69081736000001</v>
      </c>
      <c r="T828" s="20">
        <f t="shared" si="224"/>
        <v>0.47743070441327973</v>
      </c>
      <c r="U828" s="20">
        <f t="shared" si="225"/>
        <v>0.29878187994286609</v>
      </c>
      <c r="V828" s="14">
        <f t="shared" si="226"/>
        <v>0.25858386322233401</v>
      </c>
      <c r="W828" s="14">
        <f t="shared" si="227"/>
        <v>0.41095863076047873</v>
      </c>
      <c r="X828" s="14">
        <f t="shared" si="228"/>
        <v>0.14258466392200203</v>
      </c>
      <c r="Y828" s="14">
        <f t="shared" si="229"/>
        <v>5.1179946472867381E-2</v>
      </c>
      <c r="Z828" s="15">
        <f t="shared" si="230"/>
        <v>2.3004541561997569</v>
      </c>
      <c r="AA828" s="14">
        <f t="shared" si="231"/>
        <v>0.82463740850422962</v>
      </c>
      <c r="AB828" s="14">
        <f t="shared" si="232"/>
        <v>-5.9026496490069816E-2</v>
      </c>
      <c r="AC828" s="14">
        <f t="shared" si="233"/>
        <v>-0.18173343265932704</v>
      </c>
      <c r="AD828" s="14">
        <f t="shared" si="234"/>
        <v>0.72375022509693687</v>
      </c>
      <c r="AE828" s="14">
        <f t="shared" si="235"/>
        <v>0.52601215364019427</v>
      </c>
      <c r="AF828" s="18">
        <f t="shared" si="236"/>
        <v>1</v>
      </c>
      <c r="AG828" s="18">
        <f t="shared" si="237"/>
        <v>1</v>
      </c>
      <c r="AH828" s="18">
        <f t="shared" si="238"/>
        <v>1</v>
      </c>
      <c r="AI828" s="19" t="str">
        <f t="shared" si="239"/>
        <v/>
      </c>
      <c r="AJ828" s="19" t="str">
        <f t="shared" si="240"/>
        <v/>
      </c>
      <c r="AK828" s="19" t="str">
        <f t="shared" si="241"/>
        <v/>
      </c>
    </row>
    <row r="829" spans="2:37" x14ac:dyDescent="0.15">
      <c r="B829" s="51" t="str">
        <f>IFERROR(IF(AND(AF829=1,AI829=1),MAX($B$5:B828)+1,""),"")</f>
        <v/>
      </c>
      <c r="C829" s="51" t="str">
        <f>IFERROR(IF(AND(AG829=1,AJ829=1),MAX($C$5:C828)+1,""),"")</f>
        <v/>
      </c>
      <c r="D829" s="51" t="str">
        <f>IFERROR(IF(AND(AH829=1,AK829=1),MAX($D$5:D828)+1,""),"")</f>
        <v/>
      </c>
      <c r="F829" s="5" t="s">
        <v>1755</v>
      </c>
      <c r="G829" s="5" t="s">
        <v>1756</v>
      </c>
      <c r="H829" s="12">
        <f>IFERROR([1]!EM_S_STM07_IS(F829,"9",$H$1,"1")/1000000,"")</f>
        <v>488.92444141000004</v>
      </c>
      <c r="I829" s="12">
        <f>IFERROR([1]!EM_S_STM07_IS(F829,"9",$I$1,"1")/1000000,"")</f>
        <v>710.15845055999989</v>
      </c>
      <c r="J829" s="12">
        <f>IFERROR([1]!EM_S_STM07_IS(F829,"9",$J$1,"1")/1000000,"")</f>
        <v>990.48687092</v>
      </c>
      <c r="K829" s="12">
        <f>IFERROR([1]!EM_S_STM07_IS(F829,"9",$K$1,"1")/1000000,"")</f>
        <v>1319.2859336700001</v>
      </c>
      <c r="L829" s="12">
        <f>IFERROR([1]!EM_S_STM07_IS(F829,"9",$L$1,"1")/1000000,"")</f>
        <v>1125.2013456700001</v>
      </c>
      <c r="M829" s="13">
        <f>IFERROR([1]!EM_S_STM07_IS(F829,"9",$M$1,"1")/1000000,"")</f>
        <v>1689.9220825999998</v>
      </c>
      <c r="N829" s="12">
        <f>IFERROR([1]!EM_S_STM07_IS(F829,"61",$N$1,"1")/1000000,"")</f>
        <v>70.680427719999997</v>
      </c>
      <c r="O829" s="12">
        <f>IFERROR([1]!EM_S_STM07_IS(F829,"61",$O$1,"1")/1000000,"")</f>
        <v>130.55904784999998</v>
      </c>
      <c r="P829" s="12">
        <f>IFERROR([1]!EM_S_STM07_IS(F829,"61",$P$1,"1")/1000000,"")</f>
        <v>192.16647387</v>
      </c>
      <c r="Q829" s="12">
        <f>IFERROR([1]!EM_S_STM07_IS(F829,"61",$Q$1,"1")/1000000,"")</f>
        <v>259.82030649000001</v>
      </c>
      <c r="R829" s="12">
        <f>IFERROR([1]!EM_S_STM07_IS(F829,"61",$R$1,"1")/1000000,"")</f>
        <v>259.15543460999999</v>
      </c>
      <c r="S829" s="12">
        <f>IFERROR([1]!EM_S_STM07_IS(F829,"61",$S$1,"1")/1000000,"")</f>
        <v>182.60956702999999</v>
      </c>
      <c r="T829" s="20">
        <f t="shared" si="224"/>
        <v>0.28151881429631054</v>
      </c>
      <c r="U829" s="20">
        <f t="shared" si="225"/>
        <v>0.20905169868661133</v>
      </c>
      <c r="V829" s="14">
        <f t="shared" si="226"/>
        <v>0.45249120398233156</v>
      </c>
      <c r="W829" s="14">
        <f t="shared" si="227"/>
        <v>0.39474066687363274</v>
      </c>
      <c r="X829" s="14">
        <f t="shared" si="228"/>
        <v>0.33195701266045013</v>
      </c>
      <c r="Y829" s="14">
        <f t="shared" si="229"/>
        <v>-0.14711336113475712</v>
      </c>
      <c r="Z829" s="15">
        <f t="shared" si="230"/>
        <v>0.50188416420150761</v>
      </c>
      <c r="AA829" s="14">
        <f t="shared" si="231"/>
        <v>0.84717399231380863</v>
      </c>
      <c r="AB829" s="14">
        <f t="shared" si="232"/>
        <v>0.47187404499748753</v>
      </c>
      <c r="AC829" s="14">
        <f t="shared" si="233"/>
        <v>0.35205845878073194</v>
      </c>
      <c r="AD829" s="14">
        <f t="shared" si="234"/>
        <v>-2.558968115240872E-3</v>
      </c>
      <c r="AE829" s="14">
        <f t="shared" si="235"/>
        <v>-0.295366630822128</v>
      </c>
      <c r="AF829" s="18">
        <f t="shared" si="236"/>
        <v>1</v>
      </c>
      <c r="AG829" s="18">
        <f t="shared" si="237"/>
        <v>1</v>
      </c>
      <c r="AH829" s="18">
        <f t="shared" si="238"/>
        <v>1</v>
      </c>
      <c r="AI829" s="19" t="str">
        <f t="shared" si="239"/>
        <v/>
      </c>
      <c r="AJ829" s="19" t="str">
        <f t="shared" si="240"/>
        <v/>
      </c>
      <c r="AK829" s="19" t="str">
        <f t="shared" si="241"/>
        <v/>
      </c>
    </row>
    <row r="830" spans="2:37" x14ac:dyDescent="0.15">
      <c r="B830" s="51" t="str">
        <f>IFERROR(IF(AND(AF830=1,AI830=1),MAX($B$5:B829)+1,""),"")</f>
        <v/>
      </c>
      <c r="C830" s="51" t="str">
        <f>IFERROR(IF(AND(AG830=1,AJ830=1),MAX($C$5:C829)+1,""),"")</f>
        <v/>
      </c>
      <c r="D830" s="51" t="str">
        <f>IFERROR(IF(AND(AH830=1,AK830=1),MAX($D$5:D829)+1,""),"")</f>
        <v/>
      </c>
      <c r="F830" s="5" t="s">
        <v>1757</v>
      </c>
      <c r="G830" s="5" t="s">
        <v>1758</v>
      </c>
      <c r="H830" s="12">
        <f>IFERROR([1]!EM_S_STM07_IS(F830,"9",$H$1,"1")/1000000,"")</f>
        <v>391.62225501999995</v>
      </c>
      <c r="I830" s="12">
        <f>IFERROR([1]!EM_S_STM07_IS(F830,"9",$I$1,"1")/1000000,"")</f>
        <v>394.64538127999998</v>
      </c>
      <c r="J830" s="12">
        <f>IFERROR([1]!EM_S_STM07_IS(F830,"9",$J$1,"1")/1000000,"")</f>
        <v>597.32600408000008</v>
      </c>
      <c r="K830" s="12">
        <f>IFERROR([1]!EM_S_STM07_IS(F830,"9",$K$1,"1")/1000000,"")</f>
        <v>693.64166927999997</v>
      </c>
      <c r="L830" s="12">
        <f>IFERROR([1]!EM_S_STM07_IS(F830,"9",$L$1,"1")/1000000,"")</f>
        <v>590.40440020000005</v>
      </c>
      <c r="M830" s="13">
        <f>IFERROR([1]!EM_S_STM07_IS(F830,"9",$M$1,"1")/1000000,"")</f>
        <v>661.56425645000002</v>
      </c>
      <c r="N830" s="12">
        <f>IFERROR([1]!EM_S_STM07_IS(F830,"61",$N$1,"1")/1000000,"")</f>
        <v>30.88879094</v>
      </c>
      <c r="O830" s="12">
        <f>IFERROR([1]!EM_S_STM07_IS(F830,"61",$O$1,"1")/1000000,"")</f>
        <v>25.660256109999999</v>
      </c>
      <c r="P830" s="12">
        <f>IFERROR([1]!EM_S_STM07_IS(F830,"61",$P$1,"1")/1000000,"")</f>
        <v>26.00823785</v>
      </c>
      <c r="Q830" s="12">
        <f>IFERROR([1]!EM_S_STM07_IS(F830,"61",$Q$1,"1")/1000000,"")</f>
        <v>2.9314100199999999</v>
      </c>
      <c r="R830" s="12">
        <f>IFERROR([1]!EM_S_STM07_IS(F830,"61",$R$1,"1")/1000000,"")</f>
        <v>-82.247803779999998</v>
      </c>
      <c r="S830" s="12">
        <f>IFERROR([1]!EM_S_STM07_IS(F830,"61",$S$1,"1")/1000000,"")</f>
        <v>11.398259660000001</v>
      </c>
      <c r="T830" s="20">
        <f t="shared" si="224"/>
        <v>0.1105572043330334</v>
      </c>
      <c r="U830" s="20">
        <f t="shared" si="225"/>
        <v>-0.18076683147943184</v>
      </c>
      <c r="V830" s="14">
        <f t="shared" si="226"/>
        <v>7.7194955630027632E-3</v>
      </c>
      <c r="W830" s="14">
        <f t="shared" si="227"/>
        <v>0.51357657384110789</v>
      </c>
      <c r="X830" s="14">
        <f t="shared" si="228"/>
        <v>0.16124472154589189</v>
      </c>
      <c r="Y830" s="14">
        <f t="shared" si="229"/>
        <v>-0.14883371869391901</v>
      </c>
      <c r="Z830" s="15">
        <f t="shared" si="230"/>
        <v>0.12052731352594</v>
      </c>
      <c r="AA830" s="14">
        <f t="shared" si="231"/>
        <v>-0.16926964995671667</v>
      </c>
      <c r="AB830" s="14">
        <f t="shared" si="232"/>
        <v>1.3561117180915058E-2</v>
      </c>
      <c r="AC830" s="14">
        <f t="shared" si="233"/>
        <v>-0.88728917211128933</v>
      </c>
      <c r="AD830" s="14">
        <f t="shared" si="234"/>
        <v>-29.057420565138138</v>
      </c>
      <c r="AE830" s="14">
        <f t="shared" si="235"/>
        <v>1.1385843650061291</v>
      </c>
      <c r="AF830" s="18" t="str">
        <f t="shared" si="236"/>
        <v/>
      </c>
      <c r="AG830" s="18" t="str">
        <f t="shared" si="237"/>
        <v/>
      </c>
      <c r="AH830" s="18" t="str">
        <f t="shared" si="238"/>
        <v/>
      </c>
      <c r="AI830" s="19" t="str">
        <f t="shared" si="239"/>
        <v/>
      </c>
      <c r="AJ830" s="19" t="str">
        <f t="shared" si="240"/>
        <v/>
      </c>
      <c r="AK830" s="19" t="str">
        <f t="shared" si="241"/>
        <v/>
      </c>
    </row>
    <row r="831" spans="2:37" x14ac:dyDescent="0.15">
      <c r="B831" s="51" t="str">
        <f>IFERROR(IF(AND(AF831=1,AI831=1),MAX($B$5:B830)+1,""),"")</f>
        <v/>
      </c>
      <c r="C831" s="51" t="str">
        <f>IFERROR(IF(AND(AG831=1,AJ831=1),MAX($C$5:C830)+1,""),"")</f>
        <v/>
      </c>
      <c r="D831" s="51" t="str">
        <f>IFERROR(IF(AND(AH831=1,AK831=1),MAX($D$5:D830)+1,""),"")</f>
        <v/>
      </c>
      <c r="F831" s="5" t="s">
        <v>1759</v>
      </c>
      <c r="G831" s="5" t="s">
        <v>1760</v>
      </c>
      <c r="H831" s="12">
        <f>IFERROR([1]!EM_S_STM07_IS(F831,"9",$H$1,"1")/1000000,"")</f>
        <v>309.04669755999998</v>
      </c>
      <c r="I831" s="12">
        <f>IFERROR([1]!EM_S_STM07_IS(F831,"9",$I$1,"1")/1000000,"")</f>
        <v>525.29332324000006</v>
      </c>
      <c r="J831" s="12">
        <f>IFERROR([1]!EM_S_STM07_IS(F831,"9",$J$1,"1")/1000000,"")</f>
        <v>564.55748829999993</v>
      </c>
      <c r="K831" s="12">
        <f>IFERROR([1]!EM_S_STM07_IS(F831,"9",$K$1,"1")/1000000,"")</f>
        <v>827.09248861000003</v>
      </c>
      <c r="L831" s="12">
        <f>IFERROR([1]!EM_S_STM07_IS(F831,"9",$L$1,"1")/1000000,"")</f>
        <v>896.79958475000001</v>
      </c>
      <c r="M831" s="13">
        <f>IFERROR([1]!EM_S_STM07_IS(F831,"9",$M$1,"1")/1000000,"")</f>
        <v>674.55226503999995</v>
      </c>
      <c r="N831" s="12">
        <f>IFERROR([1]!EM_S_STM07_IS(F831,"61",$N$1,"1")/1000000,"")</f>
        <v>52.817061670000001</v>
      </c>
      <c r="O831" s="12">
        <f>IFERROR([1]!EM_S_STM07_IS(F831,"61",$O$1,"1")/1000000,"")</f>
        <v>58.882453869999999</v>
      </c>
      <c r="P831" s="12">
        <f>IFERROR([1]!EM_S_STM07_IS(F831,"61",$P$1,"1")/1000000,"")</f>
        <v>69.265182260000003</v>
      </c>
      <c r="Q831" s="12">
        <f>IFERROR([1]!EM_S_STM07_IS(F831,"61",$Q$1,"1")/1000000,"")</f>
        <v>113.96176831</v>
      </c>
      <c r="R831" s="12">
        <f>IFERROR([1]!EM_S_STM07_IS(F831,"61",$R$1,"1")/1000000,"")</f>
        <v>123.90496037</v>
      </c>
      <c r="S831" s="12">
        <f>IFERROR([1]!EM_S_STM07_IS(F831,"61",$S$1,"1")/1000000,"")</f>
        <v>81.041957849999989</v>
      </c>
      <c r="T831" s="20">
        <f t="shared" si="224"/>
        <v>0.16895636368425571</v>
      </c>
      <c r="U831" s="20">
        <f t="shared" si="225"/>
        <v>8.9399414483564366E-2</v>
      </c>
      <c r="V831" s="14">
        <f t="shared" si="226"/>
        <v>0.69972152230494811</v>
      </c>
      <c r="W831" s="14">
        <f t="shared" si="227"/>
        <v>7.4747123793272641E-2</v>
      </c>
      <c r="X831" s="14">
        <f t="shared" si="228"/>
        <v>0.46502793028314549</v>
      </c>
      <c r="Y831" s="14">
        <f t="shared" si="229"/>
        <v>8.4279687096601177E-2</v>
      </c>
      <c r="Z831" s="15">
        <f t="shared" si="230"/>
        <v>-0.24782272816501777</v>
      </c>
      <c r="AA831" s="14">
        <f t="shared" si="231"/>
        <v>0.11483774386951802</v>
      </c>
      <c r="AB831" s="14">
        <f t="shared" si="232"/>
        <v>0.17632975033484291</v>
      </c>
      <c r="AC831" s="14">
        <f t="shared" si="233"/>
        <v>0.64529659190418176</v>
      </c>
      <c r="AD831" s="14">
        <f t="shared" si="234"/>
        <v>8.7250243721670118E-2</v>
      </c>
      <c r="AE831" s="14">
        <f t="shared" si="235"/>
        <v>-0.34593451619696453</v>
      </c>
      <c r="AF831" s="18" t="str">
        <f t="shared" si="236"/>
        <v/>
      </c>
      <c r="AG831" s="18" t="str">
        <f t="shared" si="237"/>
        <v/>
      </c>
      <c r="AH831" s="18" t="str">
        <f t="shared" si="238"/>
        <v/>
      </c>
      <c r="AI831" s="19" t="str">
        <f t="shared" si="239"/>
        <v/>
      </c>
      <c r="AJ831" s="19" t="str">
        <f t="shared" si="240"/>
        <v/>
      </c>
      <c r="AK831" s="19" t="str">
        <f t="shared" si="241"/>
        <v/>
      </c>
    </row>
    <row r="832" spans="2:37" x14ac:dyDescent="0.15">
      <c r="B832" s="51" t="str">
        <f>IFERROR(IF(AND(AF832=1,AI832=1),MAX($B$5:B831)+1,""),"")</f>
        <v/>
      </c>
      <c r="C832" s="51" t="str">
        <f>IFERROR(IF(AND(AG832=1,AJ832=1),MAX($C$5:C831)+1,""),"")</f>
        <v/>
      </c>
      <c r="D832" s="51" t="str">
        <f>IFERROR(IF(AND(AH832=1,AK832=1),MAX($D$5:D831)+1,""),"")</f>
        <v/>
      </c>
      <c r="F832" s="5" t="s">
        <v>1761</v>
      </c>
      <c r="G832" s="5" t="s">
        <v>1762</v>
      </c>
      <c r="H832" s="12">
        <f>IFERROR([1]!EM_S_STM07_IS(F832,"9",$H$1,"1")/1000000,"")</f>
        <v>540.90709117999995</v>
      </c>
      <c r="I832" s="12">
        <f>IFERROR([1]!EM_S_STM07_IS(F832,"9",$I$1,"1")/1000000,"")</f>
        <v>694.74097196000002</v>
      </c>
      <c r="J832" s="12">
        <f>IFERROR([1]!EM_S_STM07_IS(F832,"9",$J$1,"1")/1000000,"")</f>
        <v>823.65972761</v>
      </c>
      <c r="K832" s="12">
        <f>IFERROR([1]!EM_S_STM07_IS(F832,"9",$K$1,"1")/1000000,"")</f>
        <v>982.49226613999997</v>
      </c>
      <c r="L832" s="12">
        <f>IFERROR([1]!EM_S_STM07_IS(F832,"9",$L$1,"1")/1000000,"")</f>
        <v>1249.5846764400001</v>
      </c>
      <c r="M832" s="13">
        <f>IFERROR([1]!EM_S_STM07_IS(F832,"9",$M$1,"1")/1000000,"")</f>
        <v>1178.688359</v>
      </c>
      <c r="N832" s="12">
        <f>IFERROR([1]!EM_S_STM07_IS(F832,"61",$N$1,"1")/1000000,"")</f>
        <v>32.57857147</v>
      </c>
      <c r="O832" s="12">
        <f>IFERROR([1]!EM_S_STM07_IS(F832,"61",$O$1,"1")/1000000,"")</f>
        <v>47.705917390000003</v>
      </c>
      <c r="P832" s="12">
        <f>IFERROR([1]!EM_S_STM07_IS(F832,"61",$P$1,"1")/1000000,"")</f>
        <v>59.765745580000001</v>
      </c>
      <c r="Q832" s="12">
        <f>IFERROR([1]!EM_S_STM07_IS(F832,"61",$Q$1,"1")/1000000,"")</f>
        <v>63.678247200000001</v>
      </c>
      <c r="R832" s="12">
        <f>IFERROR([1]!EM_S_STM07_IS(F832,"61",$R$1,"1")/1000000,"")</f>
        <v>86.640624739999993</v>
      </c>
      <c r="S832" s="12">
        <f>IFERROR([1]!EM_S_STM07_IS(F832,"61",$S$1,"1")/1000000,"")</f>
        <v>116.83248232</v>
      </c>
      <c r="T832" s="20">
        <f t="shared" si="224"/>
        <v>0.16857142915477907</v>
      </c>
      <c r="U832" s="20">
        <f t="shared" si="225"/>
        <v>0.29100021148883282</v>
      </c>
      <c r="V832" s="14">
        <f t="shared" si="226"/>
        <v>0.28439982260984653</v>
      </c>
      <c r="W832" s="14">
        <f t="shared" si="227"/>
        <v>0.18556377247522193</v>
      </c>
      <c r="X832" s="14">
        <f t="shared" si="228"/>
        <v>0.19283756775492927</v>
      </c>
      <c r="Y832" s="14">
        <f t="shared" si="229"/>
        <v>0.27185192138900849</v>
      </c>
      <c r="Z832" s="15">
        <f t="shared" si="230"/>
        <v>-5.6735904958421783E-2</v>
      </c>
      <c r="AA832" s="14">
        <f t="shared" si="231"/>
        <v>0.4643342306746025</v>
      </c>
      <c r="AB832" s="14">
        <f t="shared" si="232"/>
        <v>0.25279522645817409</v>
      </c>
      <c r="AC832" s="14">
        <f t="shared" si="233"/>
        <v>6.5463947316826906E-2</v>
      </c>
      <c r="AD832" s="14">
        <f t="shared" si="234"/>
        <v>0.36060002512129435</v>
      </c>
      <c r="AE832" s="14">
        <f t="shared" si="235"/>
        <v>0.34847229773103328</v>
      </c>
      <c r="AF832" s="18" t="str">
        <f t="shared" si="236"/>
        <v/>
      </c>
      <c r="AG832" s="18">
        <f t="shared" si="237"/>
        <v>1</v>
      </c>
      <c r="AH832" s="18" t="str">
        <f t="shared" si="238"/>
        <v/>
      </c>
      <c r="AI832" s="19" t="str">
        <f t="shared" si="239"/>
        <v/>
      </c>
      <c r="AJ832" s="19" t="str">
        <f t="shared" si="240"/>
        <v/>
      </c>
      <c r="AK832" s="19" t="str">
        <f t="shared" si="241"/>
        <v/>
      </c>
    </row>
    <row r="833" spans="2:37" x14ac:dyDescent="0.15">
      <c r="B833" s="51" t="str">
        <f>IFERROR(IF(AND(AF833=1,AI833=1),MAX($B$5:B832)+1,""),"")</f>
        <v/>
      </c>
      <c r="C833" s="51" t="str">
        <f>IFERROR(IF(AND(AG833=1,AJ833=1),MAX($C$5:C832)+1,""),"")</f>
        <v/>
      </c>
      <c r="D833" s="51" t="str">
        <f>IFERROR(IF(AND(AH833=1,AK833=1),MAX($D$5:D832)+1,""),"")</f>
        <v/>
      </c>
      <c r="F833" s="5" t="s">
        <v>1763</v>
      </c>
      <c r="G833" s="5" t="s">
        <v>1764</v>
      </c>
      <c r="H833" s="12">
        <f>IFERROR([1]!EM_S_STM07_IS(F833,"9",$H$1,"1")/1000000,"")</f>
        <v>1237.0345456099999</v>
      </c>
      <c r="I833" s="12">
        <f>IFERROR([1]!EM_S_STM07_IS(F833,"9",$I$1,"1")/1000000,"")</f>
        <v>533.19313113999999</v>
      </c>
      <c r="J833" s="12">
        <f>IFERROR([1]!EM_S_STM07_IS(F833,"9",$J$1,"1")/1000000,"")</f>
        <v>413.95121355999999</v>
      </c>
      <c r="K833" s="12">
        <f>IFERROR([1]!EM_S_STM07_IS(F833,"9",$K$1,"1")/1000000,"")</f>
        <v>278.73456544999999</v>
      </c>
      <c r="L833" s="12">
        <f>IFERROR([1]!EM_S_STM07_IS(F833,"9",$L$1,"1")/1000000,"")</f>
        <v>354.28553331000001</v>
      </c>
      <c r="M833" s="13">
        <f>IFERROR([1]!EM_S_STM07_IS(F833,"9",$M$1,"1")/1000000,"")</f>
        <v>364.15891864999998</v>
      </c>
      <c r="N833" s="12">
        <f>IFERROR([1]!EM_S_STM07_IS(F833,"61",$N$1,"1")/1000000,"")</f>
        <v>87.9016077</v>
      </c>
      <c r="O833" s="12">
        <f>IFERROR([1]!EM_S_STM07_IS(F833,"61",$O$1,"1")/1000000,"")</f>
        <v>-496.69573066999999</v>
      </c>
      <c r="P833" s="12">
        <f>IFERROR([1]!EM_S_STM07_IS(F833,"61",$P$1,"1")/1000000,"")</f>
        <v>11.527078619999999</v>
      </c>
      <c r="Q833" s="12">
        <f>IFERROR([1]!EM_S_STM07_IS(F833,"61",$Q$1,"1")/1000000,"")</f>
        <v>-216.37175618999999</v>
      </c>
      <c r="R833" s="12">
        <f>IFERROR([1]!EM_S_STM07_IS(F833,"61",$R$1,"1")/1000000,"")</f>
        <v>10.6531802</v>
      </c>
      <c r="S833" s="12">
        <f>IFERROR([1]!EM_S_STM07_IS(F833,"61",$S$1,"1")/1000000,"")</f>
        <v>4.8222770499999994</v>
      </c>
      <c r="T833" s="20">
        <f t="shared" si="224"/>
        <v>-0.21696382799670355</v>
      </c>
      <c r="U833" s="20">
        <f t="shared" si="225"/>
        <v>-0.44043432258988702</v>
      </c>
      <c r="V833" s="14">
        <f t="shared" si="226"/>
        <v>-0.5689747444546307</v>
      </c>
      <c r="W833" s="14">
        <f t="shared" si="227"/>
        <v>-0.22363738505980635</v>
      </c>
      <c r="X833" s="14">
        <f t="shared" si="228"/>
        <v>-0.32664875396095699</v>
      </c>
      <c r="Y833" s="14">
        <f t="shared" si="229"/>
        <v>0.27104987046736589</v>
      </c>
      <c r="Z833" s="15">
        <f t="shared" si="230"/>
        <v>2.7868440598619513E-2</v>
      </c>
      <c r="AA833" s="14">
        <f t="shared" si="231"/>
        <v>-6.6505875565459078</v>
      </c>
      <c r="AB833" s="14">
        <f t="shared" si="232"/>
        <v>1.0232075250666055</v>
      </c>
      <c r="AC833" s="14">
        <f t="shared" si="233"/>
        <v>-19.770736569332083</v>
      </c>
      <c r="AD833" s="14">
        <f t="shared" si="234"/>
        <v>1.0492355397376598</v>
      </c>
      <c r="AE833" s="14">
        <f t="shared" si="235"/>
        <v>-0.54733920205348641</v>
      </c>
      <c r="AF833" s="18" t="str">
        <f t="shared" si="236"/>
        <v/>
      </c>
      <c r="AG833" s="18" t="str">
        <f t="shared" si="237"/>
        <v/>
      </c>
      <c r="AH833" s="18" t="str">
        <f t="shared" si="238"/>
        <v/>
      </c>
      <c r="AI833" s="19" t="str">
        <f t="shared" si="239"/>
        <v/>
      </c>
      <c r="AJ833" s="19" t="str">
        <f t="shared" si="240"/>
        <v/>
      </c>
      <c r="AK833" s="19" t="str">
        <f t="shared" si="241"/>
        <v/>
      </c>
    </row>
    <row r="834" spans="2:37" x14ac:dyDescent="0.15">
      <c r="B834" s="51" t="str">
        <f>IFERROR(IF(AND(AF834=1,AI834=1),MAX($B$5:B833)+1,""),"")</f>
        <v/>
      </c>
      <c r="C834" s="51" t="str">
        <f>IFERROR(IF(AND(AG834=1,AJ834=1),MAX($C$5:C833)+1,""),"")</f>
        <v/>
      </c>
      <c r="D834" s="51" t="str">
        <f>IFERROR(IF(AND(AH834=1,AK834=1),MAX($D$5:D833)+1,""),"")</f>
        <v/>
      </c>
      <c r="F834" s="5" t="s">
        <v>1765</v>
      </c>
      <c r="G834" s="5" t="s">
        <v>1766</v>
      </c>
      <c r="H834" s="12">
        <f>IFERROR([1]!EM_S_STM07_IS(F834,"9",$H$1,"1")/1000000,"")</f>
        <v>923.68344027000001</v>
      </c>
      <c r="I834" s="12">
        <f>IFERROR([1]!EM_S_STM07_IS(F834,"9",$I$1,"1")/1000000,"")</f>
        <v>1036.5043824500001</v>
      </c>
      <c r="J834" s="12">
        <f>IFERROR([1]!EM_S_STM07_IS(F834,"9",$J$1,"1")/1000000,"")</f>
        <v>1011.51930765</v>
      </c>
      <c r="K834" s="12">
        <f>IFERROR([1]!EM_S_STM07_IS(F834,"9",$K$1,"1")/1000000,"")</f>
        <v>1132.1579734500001</v>
      </c>
      <c r="L834" s="12">
        <f>IFERROR([1]!EM_S_STM07_IS(F834,"9",$L$1,"1")/1000000,"")</f>
        <v>1238.0335752000001</v>
      </c>
      <c r="M834" s="13">
        <f>IFERROR([1]!EM_S_STM07_IS(F834,"9",$M$1,"1")/1000000,"")</f>
        <v>1386.49911769</v>
      </c>
      <c r="N834" s="12">
        <f>IFERROR([1]!EM_S_STM07_IS(F834,"61",$N$1,"1")/1000000,"")</f>
        <v>49.3952217</v>
      </c>
      <c r="O834" s="12">
        <f>IFERROR([1]!EM_S_STM07_IS(F834,"61",$O$1,"1")/1000000,"")</f>
        <v>54.123236119999994</v>
      </c>
      <c r="P834" s="12">
        <f>IFERROR([1]!EM_S_STM07_IS(F834,"61",$P$1,"1")/1000000,"")</f>
        <v>38.437096850000003</v>
      </c>
      <c r="Q834" s="12">
        <f>IFERROR([1]!EM_S_STM07_IS(F834,"61",$Q$1,"1")/1000000,"")</f>
        <v>52.782324709999997</v>
      </c>
      <c r="R834" s="12">
        <f>IFERROR([1]!EM_S_STM07_IS(F834,"61",$R$1,"1")/1000000,"")</f>
        <v>45.395298799999999</v>
      </c>
      <c r="S834" s="12">
        <f>IFERROR([1]!EM_S_STM07_IS(F834,"61",$S$1,"1")/1000000,"")</f>
        <v>55.528466979999997</v>
      </c>
      <c r="T834" s="20">
        <f t="shared" si="224"/>
        <v>8.4624194603071023E-2</v>
      </c>
      <c r="U834" s="20">
        <f t="shared" si="225"/>
        <v>2.3684550497675039E-2</v>
      </c>
      <c r="V834" s="14">
        <f t="shared" si="226"/>
        <v>0.12214243241929468</v>
      </c>
      <c r="W834" s="14">
        <f t="shared" si="227"/>
        <v>-2.4105131848012593E-2</v>
      </c>
      <c r="X834" s="14">
        <f t="shared" si="228"/>
        <v>0.11926481767339908</v>
      </c>
      <c r="Y834" s="14">
        <f t="shared" si="229"/>
        <v>9.3516633043149971E-2</v>
      </c>
      <c r="Z834" s="15">
        <f t="shared" si="230"/>
        <v>0.11992044922207853</v>
      </c>
      <c r="AA834" s="14">
        <f t="shared" si="231"/>
        <v>9.5718052420442803E-2</v>
      </c>
      <c r="AB834" s="14">
        <f t="shared" si="232"/>
        <v>-0.28982264170644334</v>
      </c>
      <c r="AC834" s="14">
        <f t="shared" si="233"/>
        <v>0.37321309452641432</v>
      </c>
      <c r="AD834" s="14">
        <f t="shared" si="234"/>
        <v>-0.13995264419644768</v>
      </c>
      <c r="AE834" s="14">
        <f t="shared" si="235"/>
        <v>0.22322065165038629</v>
      </c>
      <c r="AF834" s="18" t="str">
        <f t="shared" si="236"/>
        <v/>
      </c>
      <c r="AG834" s="18" t="str">
        <f t="shared" si="237"/>
        <v/>
      </c>
      <c r="AH834" s="18" t="str">
        <f t="shared" si="238"/>
        <v/>
      </c>
      <c r="AI834" s="19" t="str">
        <f t="shared" si="239"/>
        <v/>
      </c>
      <c r="AJ834" s="19" t="str">
        <f t="shared" si="240"/>
        <v/>
      </c>
      <c r="AK834" s="19" t="str">
        <f t="shared" si="241"/>
        <v/>
      </c>
    </row>
    <row r="835" spans="2:37" x14ac:dyDescent="0.15">
      <c r="B835" s="51" t="str">
        <f>IFERROR(IF(AND(AF835=1,AI835=1),MAX($B$5:B834)+1,""),"")</f>
        <v/>
      </c>
      <c r="C835" s="51" t="str">
        <f>IFERROR(IF(AND(AG835=1,AJ835=1),MAX($C$5:C834)+1,""),"")</f>
        <v/>
      </c>
      <c r="D835" s="51" t="str">
        <f>IFERROR(IF(AND(AH835=1,AK835=1),MAX($D$5:D834)+1,""),"")</f>
        <v/>
      </c>
      <c r="F835" s="5" t="s">
        <v>1767</v>
      </c>
      <c r="G835" s="5" t="s">
        <v>1768</v>
      </c>
      <c r="H835" s="12">
        <f>IFERROR([1]!EM_S_STM07_IS(F835,"9",$H$1,"1")/1000000,"")</f>
        <v>233.28884166999998</v>
      </c>
      <c r="I835" s="12">
        <f>IFERROR([1]!EM_S_STM07_IS(F835,"9",$I$1,"1")/1000000,"")</f>
        <v>282.65246261999999</v>
      </c>
      <c r="J835" s="12">
        <f>IFERROR([1]!EM_S_STM07_IS(F835,"9",$J$1,"1")/1000000,"")</f>
        <v>396.12845109</v>
      </c>
      <c r="K835" s="12">
        <f>IFERROR([1]!EM_S_STM07_IS(F835,"9",$K$1,"1")/1000000,"")</f>
        <v>431.88528560000003</v>
      </c>
      <c r="L835" s="12">
        <f>IFERROR([1]!EM_S_STM07_IS(F835,"9",$L$1,"1")/1000000,"")</f>
        <v>600.90646885000001</v>
      </c>
      <c r="M835" s="13">
        <f>IFERROR([1]!EM_S_STM07_IS(F835,"9",$M$1,"1")/1000000,"")</f>
        <v>841.82970350999994</v>
      </c>
      <c r="N835" s="12">
        <f>IFERROR([1]!EM_S_STM07_IS(F835,"61",$N$1,"1")/1000000,"")</f>
        <v>35.495716350000002</v>
      </c>
      <c r="O835" s="12">
        <f>IFERROR([1]!EM_S_STM07_IS(F835,"61",$O$1,"1")/1000000,"")</f>
        <v>47.811682179999998</v>
      </c>
      <c r="P835" s="12">
        <f>IFERROR([1]!EM_S_STM07_IS(F835,"61",$P$1,"1")/1000000,"")</f>
        <v>85.641475220000004</v>
      </c>
      <c r="Q835" s="12">
        <f>IFERROR([1]!EM_S_STM07_IS(F835,"61",$Q$1,"1")/1000000,"")</f>
        <v>88.94842340000001</v>
      </c>
      <c r="R835" s="12">
        <f>IFERROR([1]!EM_S_STM07_IS(F835,"61",$R$1,"1")/1000000,"")</f>
        <v>125.70926446999999</v>
      </c>
      <c r="S835" s="12">
        <f>IFERROR([1]!EM_S_STM07_IS(F835,"61",$S$1,"1")/1000000,"")</f>
        <v>143.47832819999999</v>
      </c>
      <c r="T835" s="20">
        <f t="shared" si="224"/>
        <v>0.29260566743086835</v>
      </c>
      <c r="U835" s="20">
        <f t="shared" si="225"/>
        <v>0.32227586953875975</v>
      </c>
      <c r="V835" s="14">
        <f t="shared" si="226"/>
        <v>0.21159872283916431</v>
      </c>
      <c r="W835" s="14">
        <f t="shared" si="227"/>
        <v>0.40146824626310773</v>
      </c>
      <c r="X835" s="14">
        <f t="shared" si="228"/>
        <v>9.0265757007885597E-2</v>
      </c>
      <c r="Y835" s="14">
        <f t="shared" si="229"/>
        <v>0.39135666086698456</v>
      </c>
      <c r="Z835" s="15">
        <f t="shared" si="230"/>
        <v>0.40093300230412376</v>
      </c>
      <c r="AA835" s="14">
        <f t="shared" si="231"/>
        <v>0.34697048253824003</v>
      </c>
      <c r="AB835" s="14">
        <f t="shared" si="232"/>
        <v>0.79122489138908614</v>
      </c>
      <c r="AC835" s="14">
        <f t="shared" si="233"/>
        <v>3.8613862868486983E-2</v>
      </c>
      <c r="AD835" s="14">
        <f t="shared" si="234"/>
        <v>0.41328266049963491</v>
      </c>
      <c r="AE835" s="14">
        <f t="shared" si="235"/>
        <v>0.14135047090535252</v>
      </c>
      <c r="AF835" s="18">
        <f t="shared" si="236"/>
        <v>1</v>
      </c>
      <c r="AG835" s="18">
        <f t="shared" si="237"/>
        <v>1</v>
      </c>
      <c r="AH835" s="18">
        <f t="shared" si="238"/>
        <v>1</v>
      </c>
      <c r="AI835" s="19" t="str">
        <f t="shared" si="239"/>
        <v/>
      </c>
      <c r="AJ835" s="19" t="str">
        <f t="shared" si="240"/>
        <v/>
      </c>
      <c r="AK835" s="19" t="str">
        <f t="shared" si="241"/>
        <v/>
      </c>
    </row>
    <row r="836" spans="2:37" x14ac:dyDescent="0.15">
      <c r="B836" s="51" t="str">
        <f>IFERROR(IF(AND(AF836=1,AI836=1),MAX($B$5:B835)+1,""),"")</f>
        <v/>
      </c>
      <c r="C836" s="51" t="str">
        <f>IFERROR(IF(AND(AG836=1,AJ836=1),MAX($C$5:C835)+1,""),"")</f>
        <v/>
      </c>
      <c r="D836" s="51" t="str">
        <f>IFERROR(IF(AND(AH836=1,AK836=1),MAX($D$5:D835)+1,""),"")</f>
        <v/>
      </c>
      <c r="F836" s="5" t="s">
        <v>1769</v>
      </c>
      <c r="G836" s="5" t="s">
        <v>1770</v>
      </c>
      <c r="H836" s="12">
        <f>IFERROR([1]!EM_S_STM07_IS(F836,"9",$H$1,"1")/1000000,"")</f>
        <v>319.72929703</v>
      </c>
      <c r="I836" s="12">
        <f>IFERROR([1]!EM_S_STM07_IS(F836,"9",$I$1,"1")/1000000,"")</f>
        <v>417.01486026999999</v>
      </c>
      <c r="J836" s="12">
        <f>IFERROR([1]!EM_S_STM07_IS(F836,"9",$J$1,"1")/1000000,"")</f>
        <v>470.69782916000003</v>
      </c>
      <c r="K836" s="12">
        <f>IFERROR([1]!EM_S_STM07_IS(F836,"9",$K$1,"1")/1000000,"")</f>
        <v>522.71815558000003</v>
      </c>
      <c r="L836" s="12">
        <f>IFERROR([1]!EM_S_STM07_IS(F836,"9",$L$1,"1")/1000000,"")</f>
        <v>658.41706445</v>
      </c>
      <c r="M836" s="13">
        <f>IFERROR([1]!EM_S_STM07_IS(F836,"9",$M$1,"1")/1000000,"")</f>
        <v>555.89365177000002</v>
      </c>
      <c r="N836" s="12">
        <f>IFERROR([1]!EM_S_STM07_IS(F836,"61",$N$1,"1")/1000000,"")</f>
        <v>46.10694092</v>
      </c>
      <c r="O836" s="12">
        <f>IFERROR([1]!EM_S_STM07_IS(F836,"61",$O$1,"1")/1000000,"")</f>
        <v>69.768155890000003</v>
      </c>
      <c r="P836" s="12">
        <f>IFERROR([1]!EM_S_STM07_IS(F836,"61",$P$1,"1")/1000000,"")</f>
        <v>75.356029309999997</v>
      </c>
      <c r="Q836" s="12">
        <f>IFERROR([1]!EM_S_STM07_IS(F836,"61",$Q$1,"1")/1000000,"")</f>
        <v>23.006612319999999</v>
      </c>
      <c r="R836" s="12">
        <f>IFERROR([1]!EM_S_STM07_IS(F836,"61",$R$1,"1")/1000000,"")</f>
        <v>31.722305930000001</v>
      </c>
      <c r="S836" s="12">
        <f>IFERROR([1]!EM_S_STM07_IS(F836,"61",$S$1,"1")/1000000,"")</f>
        <v>17.612603350000001</v>
      </c>
      <c r="T836" s="20">
        <f t="shared" si="224"/>
        <v>0.1169708937557512</v>
      </c>
      <c r="U836" s="20">
        <f t="shared" si="225"/>
        <v>-0.1750807293105735</v>
      </c>
      <c r="V836" s="14">
        <f t="shared" si="226"/>
        <v>0.30427478540032488</v>
      </c>
      <c r="W836" s="14">
        <f t="shared" si="227"/>
        <v>0.12873154893147579</v>
      </c>
      <c r="X836" s="14">
        <f t="shared" si="228"/>
        <v>0.11051745556769332</v>
      </c>
      <c r="Y836" s="14">
        <f t="shared" si="229"/>
        <v>0.2596024404766093</v>
      </c>
      <c r="Z836" s="15">
        <f t="shared" si="230"/>
        <v>-0.15571196163580839</v>
      </c>
      <c r="AA836" s="14">
        <f t="shared" si="231"/>
        <v>0.51318119350087654</v>
      </c>
      <c r="AB836" s="14">
        <f t="shared" si="232"/>
        <v>8.0092032657565398E-2</v>
      </c>
      <c r="AC836" s="14">
        <f t="shared" si="233"/>
        <v>-0.69469447195319578</v>
      </c>
      <c r="AD836" s="14">
        <f t="shared" si="234"/>
        <v>0.3788342885416171</v>
      </c>
      <c r="AE836" s="14">
        <f t="shared" si="235"/>
        <v>-0.44478804949221418</v>
      </c>
      <c r="AF836" s="18" t="str">
        <f t="shared" si="236"/>
        <v/>
      </c>
      <c r="AG836" s="18" t="str">
        <f t="shared" si="237"/>
        <v/>
      </c>
      <c r="AH836" s="18" t="str">
        <f t="shared" si="238"/>
        <v/>
      </c>
      <c r="AI836" s="19" t="str">
        <f t="shared" si="239"/>
        <v/>
      </c>
      <c r="AJ836" s="19" t="str">
        <f t="shared" si="240"/>
        <v/>
      </c>
      <c r="AK836" s="19" t="str">
        <f t="shared" si="241"/>
        <v/>
      </c>
    </row>
    <row r="837" spans="2:37" x14ac:dyDescent="0.15">
      <c r="B837" s="51" t="str">
        <f>IFERROR(IF(AND(AF837=1,AI837=1),MAX($B$5:B836)+1,""),"")</f>
        <v/>
      </c>
      <c r="C837" s="51" t="str">
        <f>IFERROR(IF(AND(AG837=1,AJ837=1),MAX($C$5:C836)+1,""),"")</f>
        <v/>
      </c>
      <c r="D837" s="51" t="str">
        <f>IFERROR(IF(AND(AH837=1,AK837=1),MAX($D$5:D836)+1,""),"")</f>
        <v/>
      </c>
      <c r="F837" s="5" t="s">
        <v>1771</v>
      </c>
      <c r="G837" s="5" t="s">
        <v>1772</v>
      </c>
      <c r="H837" s="12">
        <f>IFERROR([1]!EM_S_STM07_IS(F837,"9",$H$1,"1")/1000000,"")</f>
        <v>649.17045239999993</v>
      </c>
      <c r="I837" s="12">
        <f>IFERROR([1]!EM_S_STM07_IS(F837,"9",$I$1,"1")/1000000,"")</f>
        <v>694.21264436000001</v>
      </c>
      <c r="J837" s="12">
        <f>IFERROR([1]!EM_S_STM07_IS(F837,"9",$J$1,"1")/1000000,"")</f>
        <v>603.55711747999999</v>
      </c>
      <c r="K837" s="12">
        <f>IFERROR([1]!EM_S_STM07_IS(F837,"9",$K$1,"1")/1000000,"")</f>
        <v>616.29141645000004</v>
      </c>
      <c r="L837" s="12">
        <f>IFERROR([1]!EM_S_STM07_IS(F837,"9",$L$1,"1")/1000000,"")</f>
        <v>573.46619075000001</v>
      </c>
      <c r="M837" s="13">
        <f>IFERROR([1]!EM_S_STM07_IS(F837,"9",$M$1,"1")/1000000,"")</f>
        <v>393.55522501000002</v>
      </c>
      <c r="N837" s="12">
        <f>IFERROR([1]!EM_S_STM07_IS(F837,"61",$N$1,"1")/1000000,"")</f>
        <v>63.377250979999999</v>
      </c>
      <c r="O837" s="12">
        <f>IFERROR([1]!EM_S_STM07_IS(F837,"61",$O$1,"1")/1000000,"")</f>
        <v>59.675953700000001</v>
      </c>
      <c r="P837" s="12">
        <f>IFERROR([1]!EM_S_STM07_IS(F837,"61",$P$1,"1")/1000000,"")</f>
        <v>32.185585889999999</v>
      </c>
      <c r="Q837" s="12">
        <f>IFERROR([1]!EM_S_STM07_IS(F837,"61",$Q$1,"1")/1000000,"")</f>
        <v>29.148406600000001</v>
      </c>
      <c r="R837" s="12">
        <f>IFERROR([1]!EM_S_STM07_IS(F837,"61",$R$1,"1")/1000000,"")</f>
        <v>35.249351479999994</v>
      </c>
      <c r="S837" s="12">
        <f>IFERROR([1]!EM_S_STM07_IS(F837,"61",$S$1,"1")/1000000,"")</f>
        <v>17.584436</v>
      </c>
      <c r="T837" s="20">
        <f t="shared" si="224"/>
        <v>-9.524834194265408E-2</v>
      </c>
      <c r="U837" s="20">
        <f t="shared" si="225"/>
        <v>-0.22618167674099188</v>
      </c>
      <c r="V837" s="14">
        <f t="shared" si="226"/>
        <v>6.9384229971462708E-2</v>
      </c>
      <c r="W837" s="14">
        <f t="shared" si="227"/>
        <v>-0.13058754780183535</v>
      </c>
      <c r="X837" s="14">
        <f t="shared" si="228"/>
        <v>2.109874707992658E-2</v>
      </c>
      <c r="Y837" s="14">
        <f t="shared" si="229"/>
        <v>-6.9488596720500423E-2</v>
      </c>
      <c r="Z837" s="15">
        <f t="shared" si="230"/>
        <v>-0.31372549705974101</v>
      </c>
      <c r="AA837" s="14">
        <f t="shared" si="231"/>
        <v>-5.8401038586669202E-2</v>
      </c>
      <c r="AB837" s="14">
        <f t="shared" si="232"/>
        <v>-0.46066072019893001</v>
      </c>
      <c r="AC837" s="14">
        <f t="shared" si="233"/>
        <v>-9.4364579858204276E-2</v>
      </c>
      <c r="AD837" s="14">
        <f t="shared" si="234"/>
        <v>0.20930629120563979</v>
      </c>
      <c r="AE837" s="14">
        <f t="shared" si="235"/>
        <v>-0.50114157391017045</v>
      </c>
      <c r="AF837" s="18" t="str">
        <f t="shared" si="236"/>
        <v/>
      </c>
      <c r="AG837" s="18" t="str">
        <f t="shared" si="237"/>
        <v/>
      </c>
      <c r="AH837" s="18" t="str">
        <f t="shared" si="238"/>
        <v/>
      </c>
      <c r="AI837" s="19" t="str">
        <f t="shared" si="239"/>
        <v/>
      </c>
      <c r="AJ837" s="19" t="str">
        <f t="shared" si="240"/>
        <v/>
      </c>
      <c r="AK837" s="19" t="str">
        <f t="shared" si="241"/>
        <v/>
      </c>
    </row>
    <row r="838" spans="2:37" x14ac:dyDescent="0.15">
      <c r="B838" s="51">
        <f>IFERROR(IF(AND(AF838=1,AI838=1),MAX($B$5:B837)+1,""),"")</f>
        <v>42</v>
      </c>
      <c r="C838" s="51">
        <f>IFERROR(IF(AND(AG838=1,AJ838=1),MAX($C$5:C837)+1,""),"")</f>
        <v>26</v>
      </c>
      <c r="D838" s="51">
        <f>IFERROR(IF(AND(AH838=1,AK838=1),MAX($D$5:D837)+1,""),"")</f>
        <v>10</v>
      </c>
      <c r="F838" s="5" t="s">
        <v>1773</v>
      </c>
      <c r="G838" s="5" t="s">
        <v>1774</v>
      </c>
      <c r="H838" s="12">
        <f>IFERROR([1]!EM_S_STM07_IS(F838,"9",$H$1,"1")/1000000,"")</f>
        <v>1089.9408227399999</v>
      </c>
      <c r="I838" s="12">
        <f>IFERROR([1]!EM_S_STM07_IS(F838,"9",$I$1,"1")/1000000,"")</f>
        <v>1602.7375837100001</v>
      </c>
      <c r="J838" s="12">
        <f>IFERROR([1]!EM_S_STM07_IS(F838,"9",$J$1,"1")/1000000,"")</f>
        <v>1823.33734243</v>
      </c>
      <c r="K838" s="12">
        <f>IFERROR([1]!EM_S_STM07_IS(F838,"9",$K$1,"1")/1000000,"")</f>
        <v>2228.3968727299998</v>
      </c>
      <c r="L838" s="12">
        <f>IFERROR([1]!EM_S_STM07_IS(F838,"9",$L$1,"1")/1000000,"")</f>
        <v>2821.28198896</v>
      </c>
      <c r="M838" s="13">
        <f>IFERROR([1]!EM_S_STM07_IS(F838,"9",$M$1,"1")/1000000,"")</f>
        <v>3270.3124696199998</v>
      </c>
      <c r="N838" s="12">
        <f>IFERROR([1]!EM_S_STM07_IS(F838,"61",$N$1,"1")/1000000,"")</f>
        <v>119.87469995999999</v>
      </c>
      <c r="O838" s="12">
        <f>IFERROR([1]!EM_S_STM07_IS(F838,"61",$O$1,"1")/1000000,"")</f>
        <v>151.10243937000001</v>
      </c>
      <c r="P838" s="12">
        <f>IFERROR([1]!EM_S_STM07_IS(F838,"61",$P$1,"1")/1000000,"")</f>
        <v>186.97874949999999</v>
      </c>
      <c r="Q838" s="12">
        <f>IFERROR([1]!EM_S_STM07_IS(F838,"61",$Q$1,"1")/1000000,"")</f>
        <v>277.77032002999999</v>
      </c>
      <c r="R838" s="12">
        <f>IFERROR([1]!EM_S_STM07_IS(F838,"61",$R$1,"1")/1000000,"")</f>
        <v>402.40800331000003</v>
      </c>
      <c r="S838" s="12">
        <f>IFERROR([1]!EM_S_STM07_IS(F838,"61",$S$1,"1")/1000000,"")</f>
        <v>488.75526591000005</v>
      </c>
      <c r="T838" s="20">
        <f t="shared" si="224"/>
        <v>0.24576827334383466</v>
      </c>
      <c r="U838" s="20">
        <f t="shared" si="225"/>
        <v>0.32456349979306887</v>
      </c>
      <c r="V838" s="14">
        <f t="shared" si="226"/>
        <v>0.47048128693893809</v>
      </c>
      <c r="W838" s="14">
        <f t="shared" si="227"/>
        <v>0.13763934967404828</v>
      </c>
      <c r="X838" s="14">
        <f t="shared" si="228"/>
        <v>0.22215281883064406</v>
      </c>
      <c r="Y838" s="14">
        <f t="shared" si="229"/>
        <v>0.26605903261013786</v>
      </c>
      <c r="Z838" s="15">
        <f t="shared" si="230"/>
        <v>0.15915831257460528</v>
      </c>
      <c r="AA838" s="14">
        <f t="shared" si="231"/>
        <v>0.26050317056409866</v>
      </c>
      <c r="AB838" s="14">
        <f t="shared" si="232"/>
        <v>0.23743038351717627</v>
      </c>
      <c r="AC838" s="14">
        <f t="shared" si="233"/>
        <v>0.48557159983573428</v>
      </c>
      <c r="AD838" s="14">
        <f t="shared" si="234"/>
        <v>0.44870770666404819</v>
      </c>
      <c r="AE838" s="14">
        <f t="shared" si="235"/>
        <v>0.21457640476767886</v>
      </c>
      <c r="AF838" s="18">
        <f t="shared" si="236"/>
        <v>1</v>
      </c>
      <c r="AG838" s="18">
        <f t="shared" si="237"/>
        <v>1</v>
      </c>
      <c r="AH838" s="18">
        <f t="shared" si="238"/>
        <v>1</v>
      </c>
      <c r="AI838" s="19">
        <f t="shared" si="239"/>
        <v>1</v>
      </c>
      <c r="AJ838" s="19">
        <f t="shared" si="240"/>
        <v>1</v>
      </c>
      <c r="AK838" s="19">
        <f t="shared" si="241"/>
        <v>1</v>
      </c>
    </row>
    <row r="839" spans="2:37" x14ac:dyDescent="0.15">
      <c r="B839" s="51" t="str">
        <f>IFERROR(IF(AND(AF839=1,AI839=1),MAX($B$5:B838)+1,""),"")</f>
        <v/>
      </c>
      <c r="C839" s="51" t="str">
        <f>IFERROR(IF(AND(AG839=1,AJ839=1),MAX($C$5:C838)+1,""),"")</f>
        <v/>
      </c>
      <c r="D839" s="51" t="str">
        <f>IFERROR(IF(AND(AH839=1,AK839=1),MAX($D$5:D838)+1,""),"")</f>
        <v/>
      </c>
      <c r="F839" s="5" t="s">
        <v>1775</v>
      </c>
      <c r="G839" s="5" t="s">
        <v>1776</v>
      </c>
      <c r="H839" s="12">
        <f>IFERROR([1]!EM_S_STM07_IS(F839,"9",$H$1,"1")/1000000,"")</f>
        <v>1962.3758469000002</v>
      </c>
      <c r="I839" s="12">
        <f>IFERROR([1]!EM_S_STM07_IS(F839,"9",$I$1,"1")/1000000,"")</f>
        <v>2284.30466695</v>
      </c>
      <c r="J839" s="12">
        <f>IFERROR([1]!EM_S_STM07_IS(F839,"9",$J$1,"1")/1000000,"")</f>
        <v>2888.2768851700002</v>
      </c>
      <c r="K839" s="12">
        <f>IFERROR([1]!EM_S_STM07_IS(F839,"9",$K$1,"1")/1000000,"")</f>
        <v>3366.3760846099999</v>
      </c>
      <c r="L839" s="12">
        <f>IFERROR([1]!EM_S_STM07_IS(F839,"9",$L$1,"1")/1000000,"")</f>
        <v>4255.6221472799998</v>
      </c>
      <c r="M839" s="13">
        <f>IFERROR([1]!EM_S_STM07_IS(F839,"9",$M$1,"1")/1000000,"")</f>
        <v>4829.4871705300002</v>
      </c>
      <c r="N839" s="12">
        <f>IFERROR([1]!EM_S_STM07_IS(F839,"61",$N$1,"1")/1000000,"")</f>
        <v>87.144668780000003</v>
      </c>
      <c r="O839" s="12">
        <f>IFERROR([1]!EM_S_STM07_IS(F839,"61",$O$1,"1")/1000000,"")</f>
        <v>112.11823477</v>
      </c>
      <c r="P839" s="12">
        <f>IFERROR([1]!EM_S_STM07_IS(F839,"61",$P$1,"1")/1000000,"")</f>
        <v>132.22744904000001</v>
      </c>
      <c r="Q839" s="12">
        <f>IFERROR([1]!EM_S_STM07_IS(F839,"61",$Q$1,"1")/1000000,"")</f>
        <v>176.80980066000001</v>
      </c>
      <c r="R839" s="12">
        <f>IFERROR([1]!EM_S_STM07_IS(F839,"61",$R$1,"1")/1000000,"")</f>
        <v>195.71550533999999</v>
      </c>
      <c r="S839" s="12">
        <f>IFERROR([1]!EM_S_STM07_IS(F839,"61",$S$1,"1")/1000000,"")</f>
        <v>201.5002623</v>
      </c>
      <c r="T839" s="20">
        <f t="shared" ref="T839:T902" si="242">IFERROR(IF(H839&lt;0,"",(M839/H839)^(1/5)-1),"")</f>
        <v>0.19735729732512453</v>
      </c>
      <c r="U839" s="20">
        <f t="shared" ref="U839:U902" si="243">IFERROR(IF(N839&lt;0,"",(S839/N839)^(1/5)-1),"")</f>
        <v>0.18251581699601549</v>
      </c>
      <c r="V839" s="14">
        <f t="shared" ref="V839:V902" si="244">IFERROR((I839-H839)/ABS(H839),"")</f>
        <v>0.1640505413672699</v>
      </c>
      <c r="W839" s="14">
        <f t="shared" ref="W839:W902" si="245">IFERROR((J839-I839)/ABS(I839),"")</f>
        <v>0.26440090367911523</v>
      </c>
      <c r="X839" s="14">
        <f t="shared" ref="X839:X902" si="246">IFERROR((K839-J839)/ABS(J839),"")</f>
        <v>0.16553094403615648</v>
      </c>
      <c r="Y839" s="14">
        <f t="shared" ref="Y839:Y902" si="247">IFERROR((L839-K839)/ABS(K839),"")</f>
        <v>0.26415529350251443</v>
      </c>
      <c r="Z839" s="15">
        <f t="shared" ref="Z839:Z902" si="248">IFERROR((M839-L839)/ABS(L839),"")</f>
        <v>0.13484867861607233</v>
      </c>
      <c r="AA839" s="14">
        <f t="shared" ref="AA839:AA902" si="249">IFERROR((O839-N839)/ABS(N839),"")</f>
        <v>0.28657594709604906</v>
      </c>
      <c r="AB839" s="14">
        <f t="shared" ref="AB839:AB902" si="250">IFERROR((P839-O839)/ABS(O839),"")</f>
        <v>0.17935721438401317</v>
      </c>
      <c r="AC839" s="14">
        <f t="shared" ref="AC839:AC902" si="251">IFERROR((Q839-P839)/ABS(P839),"")</f>
        <v>0.33716412094219128</v>
      </c>
      <c r="AD839" s="14">
        <f t="shared" ref="AD839:AD902" si="252">IFERROR((R839-Q839)/ABS(Q839),"")</f>
        <v>0.10692679144158469</v>
      </c>
      <c r="AE839" s="14">
        <f t="shared" ref="AE839:AE902" si="253">IFERROR((S839-R839)/ABS(R839),"")</f>
        <v>2.9556968161263672E-2</v>
      </c>
      <c r="AF839" s="18" t="str">
        <f t="shared" ref="AF839:AF902" si="254">IFERROR(IF(AND(T839&lt;&gt;"",T839&gt;$AG$3),1,""),"")</f>
        <v/>
      </c>
      <c r="AG839" s="18" t="str">
        <f t="shared" ref="AG839:AG902" si="255">IFERROR(IF(AND(U839&lt;&gt;"",U839&gt;$AG$3),1,""),"")</f>
        <v/>
      </c>
      <c r="AH839" s="18" t="str">
        <f t="shared" ref="AH839:AH902" si="256">IFERROR(IF(AND(AF839=1,AG839=1),1,""),"")</f>
        <v/>
      </c>
      <c r="AI839" s="19">
        <f t="shared" ref="AI839:AI902" si="257">IFERROR(IF(AND(V839&gt;$AJ$3,W839&gt;$AJ$3,X839&gt;$AJ$3,Y839&gt;$AJ$3,Z839&gt;$AJ$3),1,""),"")</f>
        <v>1</v>
      </c>
      <c r="AJ839" s="19" t="str">
        <f t="shared" ref="AJ839:AJ902" si="258">IFERROR(IF(AND(AA839&gt;$AJ$3,AB839&gt;$AJ$3,AC839&gt;$AJ$3,AD839&gt;$AJ$3,AE839&gt;$AJ$3),1,""),"")</f>
        <v/>
      </c>
      <c r="AK839" s="19" t="str">
        <f t="shared" ref="AK839:AK902" si="259">IFERROR(IF(AND(AI839=1,AJ839=1),1,""),"")</f>
        <v/>
      </c>
    </row>
    <row r="840" spans="2:37" x14ac:dyDescent="0.15">
      <c r="B840" s="51" t="str">
        <f>IFERROR(IF(AND(AF840=1,AI840=1),MAX($B$5:B839)+1,""),"")</f>
        <v/>
      </c>
      <c r="C840" s="51" t="str">
        <f>IFERROR(IF(AND(AG840=1,AJ840=1),MAX($C$5:C839)+1,""),"")</f>
        <v/>
      </c>
      <c r="D840" s="51" t="str">
        <f>IFERROR(IF(AND(AH840=1,AK840=1),MAX($D$5:D839)+1,""),"")</f>
        <v/>
      </c>
      <c r="F840" s="5" t="s">
        <v>1777</v>
      </c>
      <c r="G840" s="5" t="s">
        <v>1778</v>
      </c>
      <c r="H840" s="12">
        <f>IFERROR([1]!EM_S_STM07_IS(F840,"9",$H$1,"1")/1000000,"")</f>
        <v>870.54096455999991</v>
      </c>
      <c r="I840" s="12">
        <f>IFERROR([1]!EM_S_STM07_IS(F840,"9",$I$1,"1")/1000000,"")</f>
        <v>1237.59717677</v>
      </c>
      <c r="J840" s="12">
        <f>IFERROR([1]!EM_S_STM07_IS(F840,"9",$J$1,"1")/1000000,"")</f>
        <v>1469.81873352</v>
      </c>
      <c r="K840" s="12">
        <f>IFERROR([1]!EM_S_STM07_IS(F840,"9",$K$1,"1")/1000000,"")</f>
        <v>2043.6200353900001</v>
      </c>
      <c r="L840" s="12">
        <f>IFERROR([1]!EM_S_STM07_IS(F840,"9",$L$1,"1")/1000000,"")</f>
        <v>3586.8774737700001</v>
      </c>
      <c r="M840" s="13">
        <f>IFERROR([1]!EM_S_STM07_IS(F840,"9",$M$1,"1")/1000000,"")</f>
        <v>3779.4651022199996</v>
      </c>
      <c r="N840" s="12">
        <f>IFERROR([1]!EM_S_STM07_IS(F840,"61",$N$1,"1")/1000000,"")</f>
        <v>73.95139223000001</v>
      </c>
      <c r="O840" s="12">
        <f>IFERROR([1]!EM_S_STM07_IS(F840,"61",$O$1,"1")/1000000,"")</f>
        <v>98.495682760000008</v>
      </c>
      <c r="P840" s="12">
        <f>IFERROR([1]!EM_S_STM07_IS(F840,"61",$P$1,"1")/1000000,"")</f>
        <v>84.938989300000003</v>
      </c>
      <c r="Q840" s="12">
        <f>IFERROR([1]!EM_S_STM07_IS(F840,"61",$Q$1,"1")/1000000,"")</f>
        <v>89.575017209999999</v>
      </c>
      <c r="R840" s="12">
        <f>IFERROR([1]!EM_S_STM07_IS(F840,"61",$R$1,"1")/1000000,"")</f>
        <v>44.32326861</v>
      </c>
      <c r="S840" s="12">
        <f>IFERROR([1]!EM_S_STM07_IS(F840,"61",$S$1,"1")/1000000,"")</f>
        <v>-54.229745000000001</v>
      </c>
      <c r="T840" s="20">
        <f t="shared" si="242"/>
        <v>0.3413071061899593</v>
      </c>
      <c r="U840" s="20">
        <f t="shared" si="243"/>
        <v>-1.9398493416589915</v>
      </c>
      <c r="V840" s="14">
        <f t="shared" si="244"/>
        <v>0.42164151619851964</v>
      </c>
      <c r="W840" s="14">
        <f t="shared" si="245"/>
        <v>0.18763904856027072</v>
      </c>
      <c r="X840" s="14">
        <f t="shared" si="246"/>
        <v>0.3903891607748326</v>
      </c>
      <c r="Y840" s="14">
        <f t="shared" si="247"/>
        <v>0.75515869469614394</v>
      </c>
      <c r="Z840" s="15">
        <f t="shared" si="248"/>
        <v>5.3692279666185436E-2</v>
      </c>
      <c r="AA840" s="14">
        <f t="shared" si="249"/>
        <v>0.33189761260563622</v>
      </c>
      <c r="AB840" s="14">
        <f t="shared" si="250"/>
        <v>-0.13763743831324049</v>
      </c>
      <c r="AC840" s="14">
        <f t="shared" si="251"/>
        <v>5.4580681359720343E-2</v>
      </c>
      <c r="AD840" s="14">
        <f t="shared" si="252"/>
        <v>-0.50518269501318247</v>
      </c>
      <c r="AE840" s="14">
        <f t="shared" si="253"/>
        <v>-2.2235050956455171</v>
      </c>
      <c r="AF840" s="18">
        <f t="shared" si="254"/>
        <v>1</v>
      </c>
      <c r="AG840" s="18" t="str">
        <f t="shared" si="255"/>
        <v/>
      </c>
      <c r="AH840" s="18" t="str">
        <f t="shared" si="256"/>
        <v/>
      </c>
      <c r="AI840" s="19" t="str">
        <f t="shared" si="257"/>
        <v/>
      </c>
      <c r="AJ840" s="19" t="str">
        <f t="shared" si="258"/>
        <v/>
      </c>
      <c r="AK840" s="19" t="str">
        <f t="shared" si="259"/>
        <v/>
      </c>
    </row>
    <row r="841" spans="2:37" x14ac:dyDescent="0.15">
      <c r="B841" s="51" t="str">
        <f>IFERROR(IF(AND(AF841=1,AI841=1),MAX($B$5:B840)+1,""),"")</f>
        <v/>
      </c>
      <c r="C841" s="51" t="str">
        <f>IFERROR(IF(AND(AG841=1,AJ841=1),MAX($C$5:C840)+1,""),"")</f>
        <v/>
      </c>
      <c r="D841" s="51" t="str">
        <f>IFERROR(IF(AND(AH841=1,AK841=1),MAX($D$5:D840)+1,""),"")</f>
        <v/>
      </c>
      <c r="F841" s="5" t="s">
        <v>1779</v>
      </c>
      <c r="G841" s="5" t="s">
        <v>1780</v>
      </c>
      <c r="H841" s="12">
        <f>IFERROR([1]!EM_S_STM07_IS(F841,"9",$H$1,"1")/1000000,"")</f>
        <v>435.22396067</v>
      </c>
      <c r="I841" s="12">
        <f>IFERROR([1]!EM_S_STM07_IS(F841,"9",$I$1,"1")/1000000,"")</f>
        <v>420.33930427999996</v>
      </c>
      <c r="J841" s="12">
        <f>IFERROR([1]!EM_S_STM07_IS(F841,"9",$J$1,"1")/1000000,"")</f>
        <v>316.04464424999998</v>
      </c>
      <c r="K841" s="12">
        <f>IFERROR([1]!EM_S_STM07_IS(F841,"9",$K$1,"1")/1000000,"")</f>
        <v>313.63721803999999</v>
      </c>
      <c r="L841" s="12">
        <f>IFERROR([1]!EM_S_STM07_IS(F841,"9",$L$1,"1")/1000000,"")</f>
        <v>375.60183881</v>
      </c>
      <c r="M841" s="13">
        <f>IFERROR([1]!EM_S_STM07_IS(F841,"9",$M$1,"1")/1000000,"")</f>
        <v>463.14551902999995</v>
      </c>
      <c r="N841" s="12">
        <f>IFERROR([1]!EM_S_STM07_IS(F841,"61",$N$1,"1")/1000000,"")</f>
        <v>42.046485130000001</v>
      </c>
      <c r="O841" s="12">
        <f>IFERROR([1]!EM_S_STM07_IS(F841,"61",$O$1,"1")/1000000,"")</f>
        <v>43.794836009999997</v>
      </c>
      <c r="P841" s="12">
        <f>IFERROR([1]!EM_S_STM07_IS(F841,"61",$P$1,"1")/1000000,"")</f>
        <v>-25.717528390000002</v>
      </c>
      <c r="Q841" s="12">
        <f>IFERROR([1]!EM_S_STM07_IS(F841,"61",$Q$1,"1")/1000000,"")</f>
        <v>5.4801814900000005</v>
      </c>
      <c r="R841" s="12">
        <f>IFERROR([1]!EM_S_STM07_IS(F841,"61",$R$1,"1")/1000000,"")</f>
        <v>40.567979109999996</v>
      </c>
      <c r="S841" s="12">
        <f>IFERROR([1]!EM_S_STM07_IS(F841,"61",$S$1,"1")/1000000,"")</f>
        <v>55.499285969999995</v>
      </c>
      <c r="T841" s="20">
        <f t="shared" si="242"/>
        <v>1.251375996063997E-2</v>
      </c>
      <c r="U841" s="20">
        <f t="shared" si="243"/>
        <v>5.7088966311658274E-2</v>
      </c>
      <c r="V841" s="14">
        <f t="shared" si="244"/>
        <v>-3.4199992957846433E-2</v>
      </c>
      <c r="W841" s="14">
        <f t="shared" si="245"/>
        <v>-0.24812017093820554</v>
      </c>
      <c r="X841" s="14">
        <f t="shared" si="246"/>
        <v>-7.6173611981718717E-3</v>
      </c>
      <c r="Y841" s="14">
        <f t="shared" si="247"/>
        <v>0.19756781786687477</v>
      </c>
      <c r="Z841" s="15">
        <f t="shared" si="248"/>
        <v>0.23307574983487855</v>
      </c>
      <c r="AA841" s="14">
        <f t="shared" si="249"/>
        <v>4.1581380098584156E-2</v>
      </c>
      <c r="AB841" s="14">
        <f t="shared" si="250"/>
        <v>-1.5872274161302424</v>
      </c>
      <c r="AC841" s="14">
        <f t="shared" si="251"/>
        <v>1.2130912973787524</v>
      </c>
      <c r="AD841" s="14">
        <f t="shared" si="252"/>
        <v>6.4026707297973067</v>
      </c>
      <c r="AE841" s="14">
        <f t="shared" si="253"/>
        <v>0.3680564619576881</v>
      </c>
      <c r="AF841" s="18" t="str">
        <f t="shared" si="254"/>
        <v/>
      </c>
      <c r="AG841" s="18" t="str">
        <f t="shared" si="255"/>
        <v/>
      </c>
      <c r="AH841" s="18" t="str">
        <f t="shared" si="256"/>
        <v/>
      </c>
      <c r="AI841" s="19" t="str">
        <f t="shared" si="257"/>
        <v/>
      </c>
      <c r="AJ841" s="19" t="str">
        <f t="shared" si="258"/>
        <v/>
      </c>
      <c r="AK841" s="19" t="str">
        <f t="shared" si="259"/>
        <v/>
      </c>
    </row>
    <row r="842" spans="2:37" x14ac:dyDescent="0.15">
      <c r="B842" s="51" t="str">
        <f>IFERROR(IF(AND(AF842=1,AI842=1),MAX($B$5:B841)+1,""),"")</f>
        <v/>
      </c>
      <c r="C842" s="51" t="str">
        <f>IFERROR(IF(AND(AG842=1,AJ842=1),MAX($C$5:C841)+1,""),"")</f>
        <v/>
      </c>
      <c r="D842" s="51" t="str">
        <f>IFERROR(IF(AND(AH842=1,AK842=1),MAX($D$5:D841)+1,""),"")</f>
        <v/>
      </c>
      <c r="F842" s="5" t="s">
        <v>1781</v>
      </c>
      <c r="G842" s="5" t="s">
        <v>1782</v>
      </c>
      <c r="H842" s="12">
        <f>IFERROR([1]!EM_S_STM07_IS(F842,"9",$H$1,"1")/1000000,"")</f>
        <v>810.25064601999998</v>
      </c>
      <c r="I842" s="12">
        <f>IFERROR([1]!EM_S_STM07_IS(F842,"9",$I$1,"1")/1000000,"")</f>
        <v>1155.99298574</v>
      </c>
      <c r="J842" s="12">
        <f>IFERROR([1]!EM_S_STM07_IS(F842,"9",$J$1,"1")/1000000,"")</f>
        <v>1012.24346464</v>
      </c>
      <c r="K842" s="12">
        <f>IFERROR([1]!EM_S_STM07_IS(F842,"9",$K$1,"1")/1000000,"")</f>
        <v>859.52707019000002</v>
      </c>
      <c r="L842" s="12">
        <f>IFERROR([1]!EM_S_STM07_IS(F842,"9",$L$1,"1")/1000000,"")</f>
        <v>961.73409724999999</v>
      </c>
      <c r="M842" s="13">
        <f>IFERROR([1]!EM_S_STM07_IS(F842,"9",$M$1,"1")/1000000,"")</f>
        <v>854.45866360000002</v>
      </c>
      <c r="N842" s="12">
        <f>IFERROR([1]!EM_S_STM07_IS(F842,"61",$N$1,"1")/1000000,"")</f>
        <v>81.093994659999993</v>
      </c>
      <c r="O842" s="12">
        <f>IFERROR([1]!EM_S_STM07_IS(F842,"61",$O$1,"1")/1000000,"")</f>
        <v>132.92845353000001</v>
      </c>
      <c r="P842" s="12">
        <f>IFERROR([1]!EM_S_STM07_IS(F842,"61",$P$1,"1")/1000000,"")</f>
        <v>141.16072515000002</v>
      </c>
      <c r="Q842" s="12">
        <f>IFERROR([1]!EM_S_STM07_IS(F842,"61",$Q$1,"1")/1000000,"")</f>
        <v>103.09244894</v>
      </c>
      <c r="R842" s="12">
        <f>IFERROR([1]!EM_S_STM07_IS(F842,"61",$R$1,"1")/1000000,"")</f>
        <v>41.872386280000001</v>
      </c>
      <c r="S842" s="12">
        <f>IFERROR([1]!EM_S_STM07_IS(F842,"61",$S$1,"1")/1000000,"")</f>
        <v>38.647919600000002</v>
      </c>
      <c r="T842" s="20">
        <f t="shared" si="242"/>
        <v>1.0681542079126194E-2</v>
      </c>
      <c r="U842" s="20">
        <f t="shared" si="243"/>
        <v>-0.13776135179770099</v>
      </c>
      <c r="V842" s="14">
        <f t="shared" si="244"/>
        <v>0.42671035366439664</v>
      </c>
      <c r="W842" s="14">
        <f t="shared" si="245"/>
        <v>-0.12435155132708689</v>
      </c>
      <c r="X842" s="14">
        <f t="shared" si="246"/>
        <v>-0.15086923233859836</v>
      </c>
      <c r="Y842" s="14">
        <f t="shared" si="247"/>
        <v>0.11891077152160771</v>
      </c>
      <c r="Z842" s="15">
        <f t="shared" si="248"/>
        <v>-0.11154375617620847</v>
      </c>
      <c r="AA842" s="14">
        <f t="shared" si="249"/>
        <v>0.6391898572431236</v>
      </c>
      <c r="AB842" s="14">
        <f t="shared" si="250"/>
        <v>6.1930093982039011E-2</v>
      </c>
      <c r="AC842" s="14">
        <f t="shared" si="251"/>
        <v>-0.26968036732276601</v>
      </c>
      <c r="AD842" s="14">
        <f t="shared" si="252"/>
        <v>-0.59383653496901789</v>
      </c>
      <c r="AE842" s="14">
        <f t="shared" si="253"/>
        <v>-7.7006995933741162E-2</v>
      </c>
      <c r="AF842" s="18" t="str">
        <f t="shared" si="254"/>
        <v/>
      </c>
      <c r="AG842" s="18" t="str">
        <f t="shared" si="255"/>
        <v/>
      </c>
      <c r="AH842" s="18" t="str">
        <f t="shared" si="256"/>
        <v/>
      </c>
      <c r="AI842" s="19" t="str">
        <f t="shared" si="257"/>
        <v/>
      </c>
      <c r="AJ842" s="19" t="str">
        <f t="shared" si="258"/>
        <v/>
      </c>
      <c r="AK842" s="19" t="str">
        <f t="shared" si="259"/>
        <v/>
      </c>
    </row>
    <row r="843" spans="2:37" x14ac:dyDescent="0.15">
      <c r="B843" s="51" t="str">
        <f>IFERROR(IF(AND(AF843=1,AI843=1),MAX($B$5:B842)+1,""),"")</f>
        <v/>
      </c>
      <c r="C843" s="51" t="str">
        <f>IFERROR(IF(AND(AG843=1,AJ843=1),MAX($C$5:C842)+1,""),"")</f>
        <v/>
      </c>
      <c r="D843" s="51" t="str">
        <f>IFERROR(IF(AND(AH843=1,AK843=1),MAX($D$5:D842)+1,""),"")</f>
        <v/>
      </c>
      <c r="F843" s="5" t="s">
        <v>1783</v>
      </c>
      <c r="G843" s="5" t="s">
        <v>1784</v>
      </c>
      <c r="H843" s="12">
        <f>IFERROR([1]!EM_S_STM07_IS(F843,"9",$H$1,"1")/1000000,"")</f>
        <v>1249.17608827</v>
      </c>
      <c r="I843" s="12">
        <f>IFERROR([1]!EM_S_STM07_IS(F843,"9",$I$1,"1")/1000000,"")</f>
        <v>1696.7551723900001</v>
      </c>
      <c r="J843" s="12">
        <f>IFERROR([1]!EM_S_STM07_IS(F843,"9",$J$1,"1")/1000000,"")</f>
        <v>1857.3009803699999</v>
      </c>
      <c r="K843" s="12">
        <f>IFERROR([1]!EM_S_STM07_IS(F843,"9",$K$1,"1")/1000000,"")</f>
        <v>2158.8143754799999</v>
      </c>
      <c r="L843" s="12">
        <f>IFERROR([1]!EM_S_STM07_IS(F843,"9",$L$1,"1")/1000000,"")</f>
        <v>2353.6775908899999</v>
      </c>
      <c r="M843" s="13">
        <f>IFERROR([1]!EM_S_STM07_IS(F843,"9",$M$1,"1")/1000000,"")</f>
        <v>2746.50150136</v>
      </c>
      <c r="N843" s="12">
        <f>IFERROR([1]!EM_S_STM07_IS(F843,"61",$N$1,"1")/1000000,"")</f>
        <v>170.11763590999999</v>
      </c>
      <c r="O843" s="12">
        <f>IFERROR([1]!EM_S_STM07_IS(F843,"61",$O$1,"1")/1000000,"")</f>
        <v>219.25247363999998</v>
      </c>
      <c r="P843" s="12">
        <f>IFERROR([1]!EM_S_STM07_IS(F843,"61",$P$1,"1")/1000000,"")</f>
        <v>235.93633131000001</v>
      </c>
      <c r="Q843" s="12">
        <f>IFERROR([1]!EM_S_STM07_IS(F843,"61",$Q$1,"1")/1000000,"")</f>
        <v>315.67298812000001</v>
      </c>
      <c r="R843" s="12">
        <f>IFERROR([1]!EM_S_STM07_IS(F843,"61",$R$1,"1")/1000000,"")</f>
        <v>387.75158673000004</v>
      </c>
      <c r="S843" s="12">
        <f>IFERROR([1]!EM_S_STM07_IS(F843,"61",$S$1,"1")/1000000,"")</f>
        <v>484.41002607000001</v>
      </c>
      <c r="T843" s="20">
        <f t="shared" si="242"/>
        <v>0.17066123017644963</v>
      </c>
      <c r="U843" s="20">
        <f t="shared" si="243"/>
        <v>0.23280037244727159</v>
      </c>
      <c r="V843" s="14">
        <f t="shared" si="244"/>
        <v>0.35829943298054806</v>
      </c>
      <c r="W843" s="14">
        <f t="shared" si="245"/>
        <v>9.4619312551650972E-2</v>
      </c>
      <c r="X843" s="14">
        <f t="shared" si="246"/>
        <v>0.16233954447702617</v>
      </c>
      <c r="Y843" s="14">
        <f t="shared" si="247"/>
        <v>9.0263997508666469E-2</v>
      </c>
      <c r="Z843" s="15">
        <f t="shared" si="248"/>
        <v>0.16689792688278132</v>
      </c>
      <c r="AA843" s="14">
        <f t="shared" si="249"/>
        <v>0.28882859479657103</v>
      </c>
      <c r="AB843" s="14">
        <f t="shared" si="250"/>
        <v>7.6094273387282182E-2</v>
      </c>
      <c r="AC843" s="14">
        <f t="shared" si="251"/>
        <v>0.3379583651541691</v>
      </c>
      <c r="AD843" s="14">
        <f t="shared" si="252"/>
        <v>0.22833312105437431</v>
      </c>
      <c r="AE843" s="14">
        <f t="shared" si="253"/>
        <v>0.24927928768813878</v>
      </c>
      <c r="AF843" s="18" t="str">
        <f t="shared" si="254"/>
        <v/>
      </c>
      <c r="AG843" s="18">
        <f t="shared" si="255"/>
        <v>1</v>
      </c>
      <c r="AH843" s="18" t="str">
        <f t="shared" si="256"/>
        <v/>
      </c>
      <c r="AI843" s="19" t="str">
        <f t="shared" si="257"/>
        <v/>
      </c>
      <c r="AJ843" s="19" t="str">
        <f t="shared" si="258"/>
        <v/>
      </c>
      <c r="AK843" s="19" t="str">
        <f t="shared" si="259"/>
        <v/>
      </c>
    </row>
    <row r="844" spans="2:37" x14ac:dyDescent="0.15">
      <c r="B844" s="51" t="str">
        <f>IFERROR(IF(AND(AF844=1,AI844=1),MAX($B$5:B843)+1,""),"")</f>
        <v/>
      </c>
      <c r="C844" s="51" t="str">
        <f>IFERROR(IF(AND(AG844=1,AJ844=1),MAX($C$5:C843)+1,""),"")</f>
        <v/>
      </c>
      <c r="D844" s="51" t="str">
        <f>IFERROR(IF(AND(AH844=1,AK844=1),MAX($D$5:D843)+1,""),"")</f>
        <v/>
      </c>
      <c r="F844" s="5" t="s">
        <v>1785</v>
      </c>
      <c r="G844" s="5" t="s">
        <v>1786</v>
      </c>
      <c r="H844" s="12">
        <f>IFERROR([1]!EM_S_STM07_IS(F844,"9",$H$1,"1")/1000000,"")</f>
        <v>696.73536214000001</v>
      </c>
      <c r="I844" s="12">
        <f>IFERROR([1]!EM_S_STM07_IS(F844,"9",$I$1,"1")/1000000,"")</f>
        <v>638.87209800000005</v>
      </c>
      <c r="J844" s="12">
        <f>IFERROR([1]!EM_S_STM07_IS(F844,"9",$J$1,"1")/1000000,"")</f>
        <v>697.41012991999992</v>
      </c>
      <c r="K844" s="12">
        <f>IFERROR([1]!EM_S_STM07_IS(F844,"9",$K$1,"1")/1000000,"")</f>
        <v>349.28170310000002</v>
      </c>
      <c r="L844" s="12">
        <f>IFERROR([1]!EM_S_STM07_IS(F844,"9",$L$1,"1")/1000000,"")</f>
        <v>1360.7182853299998</v>
      </c>
      <c r="M844" s="13">
        <f>IFERROR([1]!EM_S_STM07_IS(F844,"9",$M$1,"1")/1000000,"")</f>
        <v>1542.3585971</v>
      </c>
      <c r="N844" s="12">
        <f>IFERROR([1]!EM_S_STM07_IS(F844,"61",$N$1,"1")/1000000,"")</f>
        <v>23.425897579999997</v>
      </c>
      <c r="O844" s="12">
        <f>IFERROR([1]!EM_S_STM07_IS(F844,"61",$O$1,"1")/1000000,"")</f>
        <v>12.304148230000001</v>
      </c>
      <c r="P844" s="12">
        <f>IFERROR([1]!EM_S_STM07_IS(F844,"61",$P$1,"1")/1000000,"")</f>
        <v>-59.977088219999999</v>
      </c>
      <c r="Q844" s="12">
        <f>IFERROR([1]!EM_S_STM07_IS(F844,"61",$Q$1,"1")/1000000,"")</f>
        <v>-126.99203961000001</v>
      </c>
      <c r="R844" s="12">
        <f>IFERROR([1]!EM_S_STM07_IS(F844,"61",$R$1,"1")/1000000,"")</f>
        <v>249.23599519000001</v>
      </c>
      <c r="S844" s="12">
        <f>IFERROR([1]!EM_S_STM07_IS(F844,"61",$S$1,"1")/1000000,"")</f>
        <v>292.94702861000002</v>
      </c>
      <c r="T844" s="20">
        <f t="shared" si="242"/>
        <v>0.17225879847722014</v>
      </c>
      <c r="U844" s="20">
        <f t="shared" si="243"/>
        <v>0.65736655772087227</v>
      </c>
      <c r="V844" s="14">
        <f t="shared" si="244"/>
        <v>-8.3049127809839904E-2</v>
      </c>
      <c r="W844" s="14">
        <f t="shared" si="245"/>
        <v>9.1627153702993402E-2</v>
      </c>
      <c r="X844" s="14">
        <f t="shared" si="246"/>
        <v>-0.49917317211887041</v>
      </c>
      <c r="Y844" s="14">
        <f t="shared" si="247"/>
        <v>2.8957617111149498</v>
      </c>
      <c r="Z844" s="15">
        <f t="shared" si="248"/>
        <v>0.13348855066348209</v>
      </c>
      <c r="AA844" s="14">
        <f t="shared" si="249"/>
        <v>-0.47476299732033567</v>
      </c>
      <c r="AB844" s="14">
        <f t="shared" si="250"/>
        <v>-5.8745420730354763</v>
      </c>
      <c r="AC844" s="14">
        <f t="shared" si="251"/>
        <v>-1.1173425282698728</v>
      </c>
      <c r="AD844" s="14">
        <f t="shared" si="252"/>
        <v>2.9626111680339839</v>
      </c>
      <c r="AE844" s="14">
        <f t="shared" si="253"/>
        <v>0.17538009863574394</v>
      </c>
      <c r="AF844" s="18" t="str">
        <f t="shared" si="254"/>
        <v/>
      </c>
      <c r="AG844" s="18">
        <f t="shared" si="255"/>
        <v>1</v>
      </c>
      <c r="AH844" s="18" t="str">
        <f t="shared" si="256"/>
        <v/>
      </c>
      <c r="AI844" s="19" t="str">
        <f t="shared" si="257"/>
        <v/>
      </c>
      <c r="AJ844" s="19" t="str">
        <f t="shared" si="258"/>
        <v/>
      </c>
      <c r="AK844" s="19" t="str">
        <f t="shared" si="259"/>
        <v/>
      </c>
    </row>
    <row r="845" spans="2:37" x14ac:dyDescent="0.15">
      <c r="B845" s="51" t="str">
        <f>IFERROR(IF(AND(AF845=1,AI845=1),MAX($B$5:B844)+1,""),"")</f>
        <v/>
      </c>
      <c r="C845" s="51" t="str">
        <f>IFERROR(IF(AND(AG845=1,AJ845=1),MAX($C$5:C844)+1,""),"")</f>
        <v/>
      </c>
      <c r="D845" s="51" t="str">
        <f>IFERROR(IF(AND(AH845=1,AK845=1),MAX($D$5:D844)+1,""),"")</f>
        <v/>
      </c>
      <c r="F845" s="5" t="s">
        <v>1787</v>
      </c>
      <c r="G845" s="5" t="s">
        <v>1788</v>
      </c>
      <c r="H845" s="12">
        <f>IFERROR([1]!EM_S_STM07_IS(F845,"9",$H$1,"1")/1000000,"")</f>
        <v>398.2845638</v>
      </c>
      <c r="I845" s="12">
        <f>IFERROR([1]!EM_S_STM07_IS(F845,"9",$I$1,"1")/1000000,"")</f>
        <v>585.57997376000003</v>
      </c>
      <c r="J845" s="12">
        <f>IFERROR([1]!EM_S_STM07_IS(F845,"9",$J$1,"1")/1000000,"")</f>
        <v>617.39984448000007</v>
      </c>
      <c r="K845" s="12">
        <f>IFERROR([1]!EM_S_STM07_IS(F845,"9",$K$1,"1")/1000000,"")</f>
        <v>660.60176108000007</v>
      </c>
      <c r="L845" s="12">
        <f>IFERROR([1]!EM_S_STM07_IS(F845,"9",$L$1,"1")/1000000,"")</f>
        <v>701.92311459000007</v>
      </c>
      <c r="M845" s="13">
        <f>IFERROR([1]!EM_S_STM07_IS(F845,"9",$M$1,"1")/1000000,"")</f>
        <v>1357.49073939</v>
      </c>
      <c r="N845" s="12">
        <f>IFERROR([1]!EM_S_STM07_IS(F845,"61",$N$1,"1")/1000000,"")</f>
        <v>30.192707339999998</v>
      </c>
      <c r="O845" s="12">
        <f>IFERROR([1]!EM_S_STM07_IS(F845,"61",$O$1,"1")/1000000,"")</f>
        <v>13.32752546</v>
      </c>
      <c r="P845" s="12">
        <f>IFERROR([1]!EM_S_STM07_IS(F845,"61",$P$1,"1")/1000000,"")</f>
        <v>41.175191229999996</v>
      </c>
      <c r="Q845" s="12">
        <f>IFERROR([1]!EM_S_STM07_IS(F845,"61",$Q$1,"1")/1000000,"")</f>
        <v>37.836354030000003</v>
      </c>
      <c r="R845" s="12">
        <f>IFERROR([1]!EM_S_STM07_IS(F845,"61",$R$1,"1")/1000000,"")</f>
        <v>31.350531969999999</v>
      </c>
      <c r="S845" s="12">
        <f>IFERROR([1]!EM_S_STM07_IS(F845,"61",$S$1,"1")/1000000,"")</f>
        <v>121.3046724</v>
      </c>
      <c r="T845" s="20">
        <f t="shared" si="242"/>
        <v>0.27793475106739085</v>
      </c>
      <c r="U845" s="20">
        <f t="shared" si="243"/>
        <v>0.32067237727553755</v>
      </c>
      <c r="V845" s="14">
        <f t="shared" si="244"/>
        <v>0.47025525712829552</v>
      </c>
      <c r="W845" s="14">
        <f t="shared" si="245"/>
        <v>5.433906920635475E-2</v>
      </c>
      <c r="X845" s="14">
        <f t="shared" si="246"/>
        <v>6.997396741553516E-2</v>
      </c>
      <c r="Y845" s="14">
        <f t="shared" si="247"/>
        <v>6.2551079855501485E-2</v>
      </c>
      <c r="Z845" s="15">
        <f t="shared" si="248"/>
        <v>0.9339593057608927</v>
      </c>
      <c r="AA845" s="14">
        <f t="shared" si="249"/>
        <v>-0.55858461747339283</v>
      </c>
      <c r="AB845" s="14">
        <f t="shared" si="250"/>
        <v>2.0894850926062305</v>
      </c>
      <c r="AC845" s="14">
        <f t="shared" si="251"/>
        <v>-8.1088565717876662E-2</v>
      </c>
      <c r="AD845" s="14">
        <f t="shared" si="252"/>
        <v>-0.17141773371867361</v>
      </c>
      <c r="AE845" s="14">
        <f t="shared" si="253"/>
        <v>2.8693018834920907</v>
      </c>
      <c r="AF845" s="18">
        <f t="shared" si="254"/>
        <v>1</v>
      </c>
      <c r="AG845" s="18">
        <f t="shared" si="255"/>
        <v>1</v>
      </c>
      <c r="AH845" s="18">
        <f t="shared" si="256"/>
        <v>1</v>
      </c>
      <c r="AI845" s="19" t="str">
        <f t="shared" si="257"/>
        <v/>
      </c>
      <c r="AJ845" s="19" t="str">
        <f t="shared" si="258"/>
        <v/>
      </c>
      <c r="AK845" s="19" t="str">
        <f t="shared" si="259"/>
        <v/>
      </c>
    </row>
    <row r="846" spans="2:37" x14ac:dyDescent="0.15">
      <c r="B846" s="51" t="str">
        <f>IFERROR(IF(AND(AF846=1,AI846=1),MAX($B$5:B845)+1,""),"")</f>
        <v/>
      </c>
      <c r="C846" s="51" t="str">
        <f>IFERROR(IF(AND(AG846=1,AJ846=1),MAX($C$5:C845)+1,""),"")</f>
        <v/>
      </c>
      <c r="D846" s="51" t="str">
        <f>IFERROR(IF(AND(AH846=1,AK846=1),MAX($D$5:D845)+1,""),"")</f>
        <v/>
      </c>
      <c r="F846" s="5" t="s">
        <v>1789</v>
      </c>
      <c r="G846" s="5" t="s">
        <v>1790</v>
      </c>
      <c r="H846" s="12">
        <f>IFERROR([1]!EM_S_STM07_IS(F846,"9",$H$1,"1")/1000000,"")</f>
        <v>4488.07011659</v>
      </c>
      <c r="I846" s="12">
        <f>IFERROR([1]!EM_S_STM07_IS(F846,"9",$I$1,"1")/1000000,"")</f>
        <v>7252.6447445000003</v>
      </c>
      <c r="J846" s="12">
        <f>IFERROR([1]!EM_S_STM07_IS(F846,"9",$J$1,"1")/1000000,"")</f>
        <v>9576.5397814799999</v>
      </c>
      <c r="K846" s="12">
        <f>IFERROR([1]!EM_S_STM07_IS(F846,"9",$K$1,"1")/1000000,"")</f>
        <v>12142.947352899999</v>
      </c>
      <c r="L846" s="12">
        <f>IFERROR([1]!EM_S_STM07_IS(F846,"9",$L$1,"1")/1000000,"")</f>
        <v>12917.11231393</v>
      </c>
      <c r="M846" s="13">
        <f>IFERROR([1]!EM_S_STM07_IS(F846,"9",$M$1,"1")/1000000,"")</f>
        <v>8968.5236822700008</v>
      </c>
      <c r="N846" s="12">
        <f>IFERROR([1]!EM_S_STM07_IS(F846,"61",$N$1,"1")/1000000,"")</f>
        <v>262.24584477000002</v>
      </c>
      <c r="O846" s="12">
        <f>IFERROR([1]!EM_S_STM07_IS(F846,"61",$O$1,"1")/1000000,"")</f>
        <v>448.99422276000001</v>
      </c>
      <c r="P846" s="12">
        <f>IFERROR([1]!EM_S_STM07_IS(F846,"61",$P$1,"1")/1000000,"")</f>
        <v>634.49680410000008</v>
      </c>
      <c r="Q846" s="12">
        <f>IFERROR([1]!EM_S_STM07_IS(F846,"61",$Q$1,"1")/1000000,"")</f>
        <v>894.67784977999997</v>
      </c>
      <c r="R846" s="12">
        <f>IFERROR([1]!EM_S_STM07_IS(F846,"61",$R$1,"1")/1000000,"")</f>
        <v>1032.6211363899999</v>
      </c>
      <c r="S846" s="12">
        <f>IFERROR([1]!EM_S_STM07_IS(F846,"61",$S$1,"1")/1000000,"")</f>
        <v>572.22628211999995</v>
      </c>
      <c r="T846" s="20">
        <f t="shared" si="242"/>
        <v>0.14850334711273283</v>
      </c>
      <c r="U846" s="20">
        <f t="shared" si="243"/>
        <v>0.16888513881494327</v>
      </c>
      <c r="V846" s="14">
        <f t="shared" si="244"/>
        <v>0.61598294057190495</v>
      </c>
      <c r="W846" s="14">
        <f t="shared" si="245"/>
        <v>0.32042035958569615</v>
      </c>
      <c r="X846" s="14">
        <f t="shared" si="246"/>
        <v>0.2679890263060522</v>
      </c>
      <c r="Y846" s="14">
        <f t="shared" si="247"/>
        <v>6.3754287862008527E-2</v>
      </c>
      <c r="Z846" s="15">
        <f t="shared" si="248"/>
        <v>-0.30568663767069548</v>
      </c>
      <c r="AA846" s="14">
        <f t="shared" si="249"/>
        <v>0.71211186645792501</v>
      </c>
      <c r="AB846" s="14">
        <f t="shared" si="250"/>
        <v>0.41315137687006809</v>
      </c>
      <c r="AC846" s="14">
        <f t="shared" si="251"/>
        <v>0.41005887499946175</v>
      </c>
      <c r="AD846" s="14">
        <f t="shared" si="252"/>
        <v>0.1541820741889609</v>
      </c>
      <c r="AE846" s="14">
        <f t="shared" si="253"/>
        <v>-0.4458506978459893</v>
      </c>
      <c r="AF846" s="18" t="str">
        <f t="shared" si="254"/>
        <v/>
      </c>
      <c r="AG846" s="18" t="str">
        <f t="shared" si="255"/>
        <v/>
      </c>
      <c r="AH846" s="18" t="str">
        <f t="shared" si="256"/>
        <v/>
      </c>
      <c r="AI846" s="19" t="str">
        <f t="shared" si="257"/>
        <v/>
      </c>
      <c r="AJ846" s="19" t="str">
        <f t="shared" si="258"/>
        <v/>
      </c>
      <c r="AK846" s="19" t="str">
        <f t="shared" si="259"/>
        <v/>
      </c>
    </row>
    <row r="847" spans="2:37" x14ac:dyDescent="0.15">
      <c r="B847" s="51">
        <f>IFERROR(IF(AND(AF847=1,AI847=1),MAX($B$5:B846)+1,""),"")</f>
        <v>43</v>
      </c>
      <c r="C847" s="51" t="str">
        <f>IFERROR(IF(AND(AG847=1,AJ847=1),MAX($C$5:C846)+1,""),"")</f>
        <v/>
      </c>
      <c r="D847" s="51" t="str">
        <f>IFERROR(IF(AND(AH847=1,AK847=1),MAX($D$5:D846)+1,""),"")</f>
        <v/>
      </c>
      <c r="F847" s="5" t="s">
        <v>1791</v>
      </c>
      <c r="G847" s="5" t="s">
        <v>1792</v>
      </c>
      <c r="H847" s="12">
        <f>IFERROR([1]!EM_S_STM07_IS(F847,"9",$H$1,"1")/1000000,"")</f>
        <v>483.04514102999997</v>
      </c>
      <c r="I847" s="12">
        <f>IFERROR([1]!EM_S_STM07_IS(F847,"9",$I$1,"1")/1000000,"")</f>
        <v>658.86410062999994</v>
      </c>
      <c r="J847" s="12">
        <f>IFERROR([1]!EM_S_STM07_IS(F847,"9",$J$1,"1")/1000000,"")</f>
        <v>756.38395122000009</v>
      </c>
      <c r="K847" s="12">
        <f>IFERROR([1]!EM_S_STM07_IS(F847,"9",$K$1,"1")/1000000,"")</f>
        <v>855.86109782000005</v>
      </c>
      <c r="L847" s="12">
        <f>IFERROR([1]!EM_S_STM07_IS(F847,"9",$L$1,"1")/1000000,"")</f>
        <v>992.4384708</v>
      </c>
      <c r="M847" s="13">
        <f>IFERROR([1]!EM_S_STM07_IS(F847,"9",$M$1,"1")/1000000,"")</f>
        <v>1210.8764603699999</v>
      </c>
      <c r="N847" s="12">
        <f>IFERROR([1]!EM_S_STM07_IS(F847,"61",$N$1,"1")/1000000,"")</f>
        <v>111.49286633</v>
      </c>
      <c r="O847" s="12">
        <f>IFERROR([1]!EM_S_STM07_IS(F847,"61",$O$1,"1")/1000000,"")</f>
        <v>163.88566913999998</v>
      </c>
      <c r="P847" s="12">
        <f>IFERROR([1]!EM_S_STM07_IS(F847,"61",$P$1,"1")/1000000,"")</f>
        <v>205.28999407000001</v>
      </c>
      <c r="Q847" s="12">
        <f>IFERROR([1]!EM_S_STM07_IS(F847,"61",$Q$1,"1")/1000000,"")</f>
        <v>227.04298441999998</v>
      </c>
      <c r="R847" s="12">
        <f>IFERROR([1]!EM_S_STM07_IS(F847,"61",$R$1,"1")/1000000,"")</f>
        <v>306.43564780000003</v>
      </c>
      <c r="S847" s="12">
        <f>IFERROR([1]!EM_S_STM07_IS(F847,"61",$S$1,"1")/1000000,"")</f>
        <v>147.27800302</v>
      </c>
      <c r="T847" s="20">
        <f t="shared" si="242"/>
        <v>0.20177294784119182</v>
      </c>
      <c r="U847" s="20">
        <f t="shared" si="243"/>
        <v>5.7251137846714872E-2</v>
      </c>
      <c r="V847" s="14">
        <f t="shared" si="244"/>
        <v>0.36398039161536783</v>
      </c>
      <c r="W847" s="14">
        <f t="shared" si="245"/>
        <v>0.14801208700967702</v>
      </c>
      <c r="X847" s="14">
        <f t="shared" si="246"/>
        <v>0.13151673358424587</v>
      </c>
      <c r="Y847" s="14">
        <f t="shared" si="247"/>
        <v>0.15957890051070431</v>
      </c>
      <c r="Z847" s="15">
        <f t="shared" si="248"/>
        <v>0.22010229953492033</v>
      </c>
      <c r="AA847" s="14">
        <f t="shared" si="249"/>
        <v>0.46992067326465675</v>
      </c>
      <c r="AB847" s="14">
        <f t="shared" si="250"/>
        <v>0.25264152227142095</v>
      </c>
      <c r="AC847" s="14">
        <f t="shared" si="251"/>
        <v>0.10596225329220195</v>
      </c>
      <c r="AD847" s="14">
        <f t="shared" si="252"/>
        <v>0.34968120060091329</v>
      </c>
      <c r="AE847" s="14">
        <f t="shared" si="253"/>
        <v>-0.5193835832176964</v>
      </c>
      <c r="AF847" s="18">
        <f t="shared" si="254"/>
        <v>1</v>
      </c>
      <c r="AG847" s="18" t="str">
        <f t="shared" si="255"/>
        <v/>
      </c>
      <c r="AH847" s="18" t="str">
        <f t="shared" si="256"/>
        <v/>
      </c>
      <c r="AI847" s="19">
        <f t="shared" si="257"/>
        <v>1</v>
      </c>
      <c r="AJ847" s="19" t="str">
        <f t="shared" si="258"/>
        <v/>
      </c>
      <c r="AK847" s="19" t="str">
        <f t="shared" si="259"/>
        <v/>
      </c>
    </row>
    <row r="848" spans="2:37" x14ac:dyDescent="0.15">
      <c r="B848" s="51" t="str">
        <f>IFERROR(IF(AND(AF848=1,AI848=1),MAX($B$5:B847)+1,""),"")</f>
        <v/>
      </c>
      <c r="C848" s="51" t="str">
        <f>IFERROR(IF(AND(AG848=1,AJ848=1),MAX($C$5:C847)+1,""),"")</f>
        <v/>
      </c>
      <c r="D848" s="51" t="str">
        <f>IFERROR(IF(AND(AH848=1,AK848=1),MAX($D$5:D847)+1,""),"")</f>
        <v/>
      </c>
      <c r="F848" s="5" t="s">
        <v>1793</v>
      </c>
      <c r="G848" s="5" t="s">
        <v>1794</v>
      </c>
      <c r="H848" s="12">
        <f>IFERROR([1]!EM_S_STM07_IS(F848,"9",$H$1,"1")/1000000,"")</f>
        <v>784.99016639000001</v>
      </c>
      <c r="I848" s="12">
        <f>IFERROR([1]!EM_S_STM07_IS(F848,"9",$I$1,"1")/1000000,"")</f>
        <v>917.28465036</v>
      </c>
      <c r="J848" s="12">
        <f>IFERROR([1]!EM_S_STM07_IS(F848,"9",$J$1,"1")/1000000,"")</f>
        <v>1261.1462665199999</v>
      </c>
      <c r="K848" s="12">
        <f>IFERROR([1]!EM_S_STM07_IS(F848,"9",$K$1,"1")/1000000,"")</f>
        <v>1171.7274783</v>
      </c>
      <c r="L848" s="12">
        <f>IFERROR([1]!EM_S_STM07_IS(F848,"9",$L$1,"1")/1000000,"")</f>
        <v>1934.21255021</v>
      </c>
      <c r="M848" s="13">
        <f>IFERROR([1]!EM_S_STM07_IS(F848,"9",$M$1,"1")/1000000,"")</f>
        <v>1424.9935704000002</v>
      </c>
      <c r="N848" s="12">
        <f>IFERROR([1]!EM_S_STM07_IS(F848,"61",$N$1,"1")/1000000,"")</f>
        <v>37.462332759999995</v>
      </c>
      <c r="O848" s="12">
        <f>IFERROR([1]!EM_S_STM07_IS(F848,"61",$O$1,"1")/1000000,"")</f>
        <v>38.125409130000001</v>
      </c>
      <c r="P848" s="12">
        <f>IFERROR([1]!EM_S_STM07_IS(F848,"61",$P$1,"1")/1000000,"")</f>
        <v>21.037918340000001</v>
      </c>
      <c r="Q848" s="12">
        <f>IFERROR([1]!EM_S_STM07_IS(F848,"61",$Q$1,"1")/1000000,"")</f>
        <v>17.223053010000001</v>
      </c>
      <c r="R848" s="12">
        <f>IFERROR([1]!EM_S_STM07_IS(F848,"61",$R$1,"1")/1000000,"")</f>
        <v>44.695419080000001</v>
      </c>
      <c r="S848" s="12">
        <f>IFERROR([1]!EM_S_STM07_IS(F848,"61",$S$1,"1")/1000000,"")</f>
        <v>31.14702402</v>
      </c>
      <c r="T848" s="20">
        <f t="shared" si="242"/>
        <v>0.12665185915212995</v>
      </c>
      <c r="U848" s="20">
        <f t="shared" si="243"/>
        <v>-3.6250095280453642E-2</v>
      </c>
      <c r="V848" s="14">
        <f t="shared" si="244"/>
        <v>0.16853011621584219</v>
      </c>
      <c r="W848" s="14">
        <f t="shared" si="245"/>
        <v>0.3748690398613419</v>
      </c>
      <c r="X848" s="14">
        <f t="shared" si="246"/>
        <v>-7.0902789465286692E-2</v>
      </c>
      <c r="Y848" s="14">
        <f t="shared" si="247"/>
        <v>0.65073584603157975</v>
      </c>
      <c r="Z848" s="15">
        <f t="shared" si="248"/>
        <v>-0.26326940116002934</v>
      </c>
      <c r="AA848" s="14">
        <f t="shared" si="249"/>
        <v>1.7699815285074791E-2</v>
      </c>
      <c r="AB848" s="14">
        <f t="shared" si="250"/>
        <v>-0.44819167006798755</v>
      </c>
      <c r="AC848" s="14">
        <f t="shared" si="251"/>
        <v>-0.18133283285669413</v>
      </c>
      <c r="AD848" s="14">
        <f t="shared" si="252"/>
        <v>1.5950926966345091</v>
      </c>
      <c r="AE848" s="14">
        <f t="shared" si="253"/>
        <v>-0.30312715125793604</v>
      </c>
      <c r="AF848" s="18" t="str">
        <f t="shared" si="254"/>
        <v/>
      </c>
      <c r="AG848" s="18" t="str">
        <f t="shared" si="255"/>
        <v/>
      </c>
      <c r="AH848" s="18" t="str">
        <f t="shared" si="256"/>
        <v/>
      </c>
      <c r="AI848" s="19" t="str">
        <f t="shared" si="257"/>
        <v/>
      </c>
      <c r="AJ848" s="19" t="str">
        <f t="shared" si="258"/>
        <v/>
      </c>
      <c r="AK848" s="19" t="str">
        <f t="shared" si="259"/>
        <v/>
      </c>
    </row>
    <row r="849" spans="2:37" x14ac:dyDescent="0.15">
      <c r="B849" s="51" t="str">
        <f>IFERROR(IF(AND(AF849=1,AI849=1),MAX($B$5:B848)+1,""),"")</f>
        <v/>
      </c>
      <c r="C849" s="51" t="str">
        <f>IFERROR(IF(AND(AG849=1,AJ849=1),MAX($C$5:C848)+1,""),"")</f>
        <v/>
      </c>
      <c r="D849" s="51" t="str">
        <f>IFERROR(IF(AND(AH849=1,AK849=1),MAX($D$5:D848)+1,""),"")</f>
        <v/>
      </c>
      <c r="F849" s="5" t="s">
        <v>1795</v>
      </c>
      <c r="G849" s="5" t="s">
        <v>1796</v>
      </c>
      <c r="H849" s="12">
        <f>IFERROR([1]!EM_S_STM07_IS(F849,"9",$H$1,"1")/1000000,"")</f>
        <v>1379.1094867500001</v>
      </c>
      <c r="I849" s="12">
        <f>IFERROR([1]!EM_S_STM07_IS(F849,"9",$I$1,"1")/1000000,"")</f>
        <v>1936.6171668699999</v>
      </c>
      <c r="J849" s="12">
        <f>IFERROR([1]!EM_S_STM07_IS(F849,"9",$J$1,"1")/1000000,"")</f>
        <v>1744.3564985400001</v>
      </c>
      <c r="K849" s="12">
        <f>IFERROR([1]!EM_S_STM07_IS(F849,"9",$K$1,"1")/1000000,"")</f>
        <v>1952.47019817</v>
      </c>
      <c r="L849" s="12">
        <f>IFERROR([1]!EM_S_STM07_IS(F849,"9",$L$1,"1")/1000000,"")</f>
        <v>2038.82946373</v>
      </c>
      <c r="M849" s="13">
        <f>IFERROR([1]!EM_S_STM07_IS(F849,"9",$M$1,"1")/1000000,"")</f>
        <v>1343.83735022</v>
      </c>
      <c r="N849" s="12">
        <f>IFERROR([1]!EM_S_STM07_IS(F849,"61",$N$1,"1")/1000000,"")</f>
        <v>151.44035747999999</v>
      </c>
      <c r="O849" s="12">
        <f>IFERROR([1]!EM_S_STM07_IS(F849,"61",$O$1,"1")/1000000,"")</f>
        <v>286.90983842000003</v>
      </c>
      <c r="P849" s="12">
        <f>IFERROR([1]!EM_S_STM07_IS(F849,"61",$P$1,"1")/1000000,"")</f>
        <v>131.66264157000001</v>
      </c>
      <c r="Q849" s="12">
        <f>IFERROR([1]!EM_S_STM07_IS(F849,"61",$Q$1,"1")/1000000,"")</f>
        <v>108.42570106999999</v>
      </c>
      <c r="R849" s="12">
        <f>IFERROR([1]!EM_S_STM07_IS(F849,"61",$R$1,"1")/1000000,"")</f>
        <v>65.116740559999997</v>
      </c>
      <c r="S849" s="12">
        <f>IFERROR([1]!EM_S_STM07_IS(F849,"61",$S$1,"1")/1000000,"")</f>
        <v>-159.82655940999999</v>
      </c>
      <c r="T849" s="20">
        <f t="shared" si="242"/>
        <v>-5.1683530298183289E-3</v>
      </c>
      <c r="U849" s="20">
        <f t="shared" si="243"/>
        <v>-2.0108377790512852</v>
      </c>
      <c r="V849" s="14">
        <f t="shared" si="244"/>
        <v>0.40425193610539112</v>
      </c>
      <c r="W849" s="14">
        <f t="shared" si="245"/>
        <v>-9.927654862253206E-2</v>
      </c>
      <c r="X849" s="14">
        <f t="shared" si="246"/>
        <v>0.11930686175915757</v>
      </c>
      <c r="Y849" s="14">
        <f t="shared" si="247"/>
        <v>4.4230772710867679E-2</v>
      </c>
      <c r="Z849" s="15">
        <f t="shared" si="248"/>
        <v>-0.3408780017523021</v>
      </c>
      <c r="AA849" s="14">
        <f t="shared" si="249"/>
        <v>0.89454015557174615</v>
      </c>
      <c r="AB849" s="14">
        <f t="shared" si="250"/>
        <v>-0.54110098735177425</v>
      </c>
      <c r="AC849" s="14">
        <f t="shared" si="251"/>
        <v>-0.17648848772068593</v>
      </c>
      <c r="AD849" s="14">
        <f t="shared" si="252"/>
        <v>-0.39943445218804335</v>
      </c>
      <c r="AE849" s="14">
        <f t="shared" si="253"/>
        <v>-3.4544619100326788</v>
      </c>
      <c r="AF849" s="18" t="str">
        <f t="shared" si="254"/>
        <v/>
      </c>
      <c r="AG849" s="18" t="str">
        <f t="shared" si="255"/>
        <v/>
      </c>
      <c r="AH849" s="18" t="str">
        <f t="shared" si="256"/>
        <v/>
      </c>
      <c r="AI849" s="19" t="str">
        <f t="shared" si="257"/>
        <v/>
      </c>
      <c r="AJ849" s="19" t="str">
        <f t="shared" si="258"/>
        <v/>
      </c>
      <c r="AK849" s="19" t="str">
        <f t="shared" si="259"/>
        <v/>
      </c>
    </row>
    <row r="850" spans="2:37" x14ac:dyDescent="0.15">
      <c r="B850" s="51" t="str">
        <f>IFERROR(IF(AND(AF850=1,AI850=1),MAX($B$5:B849)+1,""),"")</f>
        <v/>
      </c>
      <c r="C850" s="51" t="str">
        <f>IFERROR(IF(AND(AG850=1,AJ850=1),MAX($C$5:C849)+1,""),"")</f>
        <v/>
      </c>
      <c r="D850" s="51" t="str">
        <f>IFERROR(IF(AND(AH850=1,AK850=1),MAX($D$5:D849)+1,""),"")</f>
        <v/>
      </c>
      <c r="F850" s="5" t="s">
        <v>1797</v>
      </c>
      <c r="G850" s="5" t="s">
        <v>1798</v>
      </c>
      <c r="H850" s="12">
        <f>IFERROR([1]!EM_S_STM07_IS(F850,"9",$H$1,"1")/1000000,"")</f>
        <v>1021.88561505</v>
      </c>
      <c r="I850" s="12">
        <f>IFERROR([1]!EM_S_STM07_IS(F850,"9",$I$1,"1")/1000000,"")</f>
        <v>1791.37243055</v>
      </c>
      <c r="J850" s="12">
        <f>IFERROR([1]!EM_S_STM07_IS(F850,"9",$J$1,"1")/1000000,"")</f>
        <v>2058.13878746</v>
      </c>
      <c r="K850" s="12">
        <f>IFERROR([1]!EM_S_STM07_IS(F850,"9",$K$1,"1")/1000000,"")</f>
        <v>2412.68879066</v>
      </c>
      <c r="L850" s="12">
        <f>IFERROR([1]!EM_S_STM07_IS(F850,"9",$L$1,"1")/1000000,"")</f>
        <v>2039.0621546</v>
      </c>
      <c r="M850" s="13">
        <f>IFERROR([1]!EM_S_STM07_IS(F850,"9",$M$1,"1")/1000000,"")</f>
        <v>1528.2456174000001</v>
      </c>
      <c r="N850" s="12">
        <f>IFERROR([1]!EM_S_STM07_IS(F850,"61",$N$1,"1")/1000000,"")</f>
        <v>36.516834420000002</v>
      </c>
      <c r="O850" s="12">
        <f>IFERROR([1]!EM_S_STM07_IS(F850,"61",$O$1,"1")/1000000,"")</f>
        <v>11.81695206</v>
      </c>
      <c r="P850" s="12">
        <f>IFERROR([1]!EM_S_STM07_IS(F850,"61",$P$1,"1")/1000000,"")</f>
        <v>20.370278879999997</v>
      </c>
      <c r="Q850" s="12">
        <f>IFERROR([1]!EM_S_STM07_IS(F850,"61",$Q$1,"1")/1000000,"")</f>
        <v>7.4102270499999996</v>
      </c>
      <c r="R850" s="12">
        <f>IFERROR([1]!EM_S_STM07_IS(F850,"61",$R$1,"1")/1000000,"")</f>
        <v>-345.80158198000004</v>
      </c>
      <c r="S850" s="12">
        <f>IFERROR([1]!EM_S_STM07_IS(F850,"61",$S$1,"1")/1000000,"")</f>
        <v>-118.38552443</v>
      </c>
      <c r="T850" s="20">
        <f t="shared" si="242"/>
        <v>8.3822529961345094E-2</v>
      </c>
      <c r="U850" s="20">
        <f t="shared" si="243"/>
        <v>-2.2652055723579685</v>
      </c>
      <c r="V850" s="14">
        <f t="shared" si="244"/>
        <v>0.75300679857632569</v>
      </c>
      <c r="W850" s="14">
        <f t="shared" si="245"/>
        <v>0.14891730628459851</v>
      </c>
      <c r="X850" s="14">
        <f t="shared" si="246"/>
        <v>0.17226729575295499</v>
      </c>
      <c r="Y850" s="14">
        <f t="shared" si="247"/>
        <v>-0.15485902595742282</v>
      </c>
      <c r="Z850" s="15">
        <f t="shared" si="248"/>
        <v>-0.25051543232639029</v>
      </c>
      <c r="AA850" s="14">
        <f t="shared" si="249"/>
        <v>-0.67639713990301575</v>
      </c>
      <c r="AB850" s="14">
        <f t="shared" si="250"/>
        <v>0.72381835659236793</v>
      </c>
      <c r="AC850" s="14">
        <f t="shared" si="251"/>
        <v>-0.63622358369990073</v>
      </c>
      <c r="AD850" s="14">
        <f t="shared" si="252"/>
        <v>-47.665450281985635</v>
      </c>
      <c r="AE850" s="14">
        <f t="shared" si="253"/>
        <v>0.65764897964854596</v>
      </c>
      <c r="AF850" s="18" t="str">
        <f t="shared" si="254"/>
        <v/>
      </c>
      <c r="AG850" s="18" t="str">
        <f t="shared" si="255"/>
        <v/>
      </c>
      <c r="AH850" s="18" t="str">
        <f t="shared" si="256"/>
        <v/>
      </c>
      <c r="AI850" s="19" t="str">
        <f t="shared" si="257"/>
        <v/>
      </c>
      <c r="AJ850" s="19" t="str">
        <f t="shared" si="258"/>
        <v/>
      </c>
      <c r="AK850" s="19" t="str">
        <f t="shared" si="259"/>
        <v/>
      </c>
    </row>
    <row r="851" spans="2:37" x14ac:dyDescent="0.15">
      <c r="B851" s="51" t="str">
        <f>IFERROR(IF(AND(AF851=1,AI851=1),MAX($B$5:B850)+1,""),"")</f>
        <v/>
      </c>
      <c r="C851" s="51" t="str">
        <f>IFERROR(IF(AND(AG851=1,AJ851=1),MAX($C$5:C850)+1,""),"")</f>
        <v/>
      </c>
      <c r="D851" s="51" t="str">
        <f>IFERROR(IF(AND(AH851=1,AK851=1),MAX($D$5:D850)+1,""),"")</f>
        <v/>
      </c>
      <c r="F851" s="5" t="s">
        <v>1799</v>
      </c>
      <c r="G851" s="5" t="s">
        <v>1800</v>
      </c>
      <c r="H851" s="12">
        <f>IFERROR([1]!EM_S_STM07_IS(F851,"9",$H$1,"1")/1000000,"")</f>
        <v>229.00802186000001</v>
      </c>
      <c r="I851" s="12">
        <f>IFERROR([1]!EM_S_STM07_IS(F851,"9",$I$1,"1")/1000000,"")</f>
        <v>235.45695852</v>
      </c>
      <c r="J851" s="12">
        <f>IFERROR([1]!EM_S_STM07_IS(F851,"9",$J$1,"1")/1000000,"")</f>
        <v>230.53410672999999</v>
      </c>
      <c r="K851" s="12">
        <f>IFERROR([1]!EM_S_STM07_IS(F851,"9",$K$1,"1")/1000000,"")</f>
        <v>242.72503916999997</v>
      </c>
      <c r="L851" s="12">
        <f>IFERROR([1]!EM_S_STM07_IS(F851,"9",$L$1,"1")/1000000,"")</f>
        <v>314.30331738000001</v>
      </c>
      <c r="M851" s="13">
        <f>IFERROR([1]!EM_S_STM07_IS(F851,"9",$M$1,"1")/1000000,"")</f>
        <v>422.59165906999999</v>
      </c>
      <c r="N851" s="12">
        <f>IFERROR([1]!EM_S_STM07_IS(F851,"61",$N$1,"1")/1000000,"")</f>
        <v>52.944383240000001</v>
      </c>
      <c r="O851" s="12">
        <f>IFERROR([1]!EM_S_STM07_IS(F851,"61",$O$1,"1")/1000000,"")</f>
        <v>41.83049054</v>
      </c>
      <c r="P851" s="12">
        <f>IFERROR([1]!EM_S_STM07_IS(F851,"61",$P$1,"1")/1000000,"")</f>
        <v>29.855575260000002</v>
      </c>
      <c r="Q851" s="12">
        <f>IFERROR([1]!EM_S_STM07_IS(F851,"61",$Q$1,"1")/1000000,"")</f>
        <v>32.211984710000003</v>
      </c>
      <c r="R851" s="12">
        <f>IFERROR([1]!EM_S_STM07_IS(F851,"61",$R$1,"1")/1000000,"")</f>
        <v>42.529328149999998</v>
      </c>
      <c r="S851" s="12">
        <f>IFERROR([1]!EM_S_STM07_IS(F851,"61",$S$1,"1")/1000000,"")</f>
        <v>61.273367499999999</v>
      </c>
      <c r="T851" s="20">
        <f t="shared" si="242"/>
        <v>0.13035287980021715</v>
      </c>
      <c r="U851" s="20">
        <f t="shared" si="243"/>
        <v>2.9651771778254288E-2</v>
      </c>
      <c r="V851" s="14">
        <f t="shared" si="244"/>
        <v>2.8160309004120518E-2</v>
      </c>
      <c r="W851" s="14">
        <f t="shared" si="245"/>
        <v>-2.0907650472270316E-2</v>
      </c>
      <c r="X851" s="14">
        <f t="shared" si="246"/>
        <v>5.2881253073229301E-2</v>
      </c>
      <c r="Y851" s="14">
        <f t="shared" si="247"/>
        <v>0.29489449648360333</v>
      </c>
      <c r="Z851" s="15">
        <f t="shared" si="248"/>
        <v>0.34453451714312283</v>
      </c>
      <c r="AA851" s="14">
        <f t="shared" si="249"/>
        <v>-0.20991636921371001</v>
      </c>
      <c r="AB851" s="14">
        <f t="shared" si="250"/>
        <v>-0.28627240860465408</v>
      </c>
      <c r="AC851" s="14">
        <f t="shared" si="251"/>
        <v>7.8926948467044913E-2</v>
      </c>
      <c r="AD851" s="14">
        <f t="shared" si="252"/>
        <v>0.32029517997371465</v>
      </c>
      <c r="AE851" s="14">
        <f t="shared" si="253"/>
        <v>0.44073208219725901</v>
      </c>
      <c r="AF851" s="18" t="str">
        <f t="shared" si="254"/>
        <v/>
      </c>
      <c r="AG851" s="18" t="str">
        <f t="shared" si="255"/>
        <v/>
      </c>
      <c r="AH851" s="18" t="str">
        <f t="shared" si="256"/>
        <v/>
      </c>
      <c r="AI851" s="19" t="str">
        <f t="shared" si="257"/>
        <v/>
      </c>
      <c r="AJ851" s="19" t="str">
        <f t="shared" si="258"/>
        <v/>
      </c>
      <c r="AK851" s="19" t="str">
        <f t="shared" si="259"/>
        <v/>
      </c>
    </row>
    <row r="852" spans="2:37" x14ac:dyDescent="0.15">
      <c r="B852" s="51" t="str">
        <f>IFERROR(IF(AND(AF852=1,AI852=1),MAX($B$5:B851)+1,""),"")</f>
        <v/>
      </c>
      <c r="C852" s="51" t="str">
        <f>IFERROR(IF(AND(AG852=1,AJ852=1),MAX($C$5:C851)+1,""),"")</f>
        <v/>
      </c>
      <c r="D852" s="51" t="str">
        <f>IFERROR(IF(AND(AH852=1,AK852=1),MAX($D$5:D851)+1,""),"")</f>
        <v/>
      </c>
      <c r="F852" s="5" t="s">
        <v>1801</v>
      </c>
      <c r="G852" s="5" t="s">
        <v>1802</v>
      </c>
      <c r="H852" s="12">
        <f>IFERROR([1]!EM_S_STM07_IS(F852,"9",$H$1,"1")/1000000,"")</f>
        <v>824.53252164999992</v>
      </c>
      <c r="I852" s="12">
        <f>IFERROR([1]!EM_S_STM07_IS(F852,"9",$I$1,"1")/1000000,"")</f>
        <v>1145.9251727599999</v>
      </c>
      <c r="J852" s="12">
        <f>IFERROR([1]!EM_S_STM07_IS(F852,"9",$J$1,"1")/1000000,"")</f>
        <v>1183.4588358399999</v>
      </c>
      <c r="K852" s="12">
        <f>IFERROR([1]!EM_S_STM07_IS(F852,"9",$K$1,"1")/1000000,"")</f>
        <v>1132.6193773800001</v>
      </c>
      <c r="L852" s="12">
        <f>IFERROR([1]!EM_S_STM07_IS(F852,"9",$L$1,"1")/1000000,"")</f>
        <v>1102.0967589200002</v>
      </c>
      <c r="M852" s="13">
        <f>IFERROR([1]!EM_S_STM07_IS(F852,"9",$M$1,"1")/1000000,"")</f>
        <v>954.30583152999998</v>
      </c>
      <c r="N852" s="12">
        <f>IFERROR([1]!EM_S_STM07_IS(F852,"61",$N$1,"1")/1000000,"")</f>
        <v>36.842069180000003</v>
      </c>
      <c r="O852" s="12">
        <f>IFERROR([1]!EM_S_STM07_IS(F852,"61",$O$1,"1")/1000000,"")</f>
        <v>37.946525189999996</v>
      </c>
      <c r="P852" s="12">
        <f>IFERROR([1]!EM_S_STM07_IS(F852,"61",$P$1,"1")/1000000,"")</f>
        <v>102.36706088</v>
      </c>
      <c r="Q852" s="12">
        <f>IFERROR([1]!EM_S_STM07_IS(F852,"61",$Q$1,"1")/1000000,"")</f>
        <v>143.62607990999999</v>
      </c>
      <c r="R852" s="12">
        <f>IFERROR([1]!EM_S_STM07_IS(F852,"61",$R$1,"1")/1000000,"")</f>
        <v>133.41811720999999</v>
      </c>
      <c r="S852" s="12">
        <f>IFERROR([1]!EM_S_STM07_IS(F852,"61",$S$1,"1")/1000000,"")</f>
        <v>106.81255313</v>
      </c>
      <c r="T852" s="20">
        <f t="shared" si="242"/>
        <v>2.966501643090802E-2</v>
      </c>
      <c r="U852" s="20">
        <f t="shared" si="243"/>
        <v>0.23724485492231118</v>
      </c>
      <c r="V852" s="14">
        <f t="shared" si="244"/>
        <v>0.38978771930893674</v>
      </c>
      <c r="W852" s="14">
        <f t="shared" si="245"/>
        <v>3.2754026154778404E-2</v>
      </c>
      <c r="X852" s="14">
        <f t="shared" si="246"/>
        <v>-4.2958366544210903E-2</v>
      </c>
      <c r="Y852" s="14">
        <f t="shared" si="247"/>
        <v>-2.6948698803481063E-2</v>
      </c>
      <c r="Z852" s="15">
        <f t="shared" si="248"/>
        <v>-0.13409977499146983</v>
      </c>
      <c r="AA852" s="14">
        <f t="shared" si="249"/>
        <v>2.9978121060571565E-2</v>
      </c>
      <c r="AB852" s="14">
        <f t="shared" si="250"/>
        <v>1.6976662650254122</v>
      </c>
      <c r="AC852" s="14">
        <f t="shared" si="251"/>
        <v>0.40304975717106856</v>
      </c>
      <c r="AD852" s="14">
        <f t="shared" si="252"/>
        <v>-7.1073183271426629E-2</v>
      </c>
      <c r="AE852" s="14">
        <f t="shared" si="253"/>
        <v>-0.19941492682079195</v>
      </c>
      <c r="AF852" s="18" t="str">
        <f t="shared" si="254"/>
        <v/>
      </c>
      <c r="AG852" s="18">
        <f t="shared" si="255"/>
        <v>1</v>
      </c>
      <c r="AH852" s="18" t="str">
        <f t="shared" si="256"/>
        <v/>
      </c>
      <c r="AI852" s="19" t="str">
        <f t="shared" si="257"/>
        <v/>
      </c>
      <c r="AJ852" s="19" t="str">
        <f t="shared" si="258"/>
        <v/>
      </c>
      <c r="AK852" s="19" t="str">
        <f t="shared" si="259"/>
        <v/>
      </c>
    </row>
    <row r="853" spans="2:37" x14ac:dyDescent="0.15">
      <c r="B853" s="51" t="str">
        <f>IFERROR(IF(AND(AF853=1,AI853=1),MAX($B$5:B852)+1,""),"")</f>
        <v/>
      </c>
      <c r="C853" s="51" t="str">
        <f>IFERROR(IF(AND(AG853=1,AJ853=1),MAX($C$5:C852)+1,""),"")</f>
        <v/>
      </c>
      <c r="D853" s="51" t="str">
        <f>IFERROR(IF(AND(AH853=1,AK853=1),MAX($D$5:D852)+1,""),"")</f>
        <v/>
      </c>
      <c r="F853" s="5" t="s">
        <v>1803</v>
      </c>
      <c r="G853" s="5" t="s">
        <v>1804</v>
      </c>
      <c r="H853" s="12">
        <f>IFERROR([1]!EM_S_STM07_IS(F853,"9",$H$1,"1")/1000000,"")</f>
        <v>621.54062827999996</v>
      </c>
      <c r="I853" s="12">
        <f>IFERROR([1]!EM_S_STM07_IS(F853,"9",$I$1,"1")/1000000,"")</f>
        <v>933.65162285999997</v>
      </c>
      <c r="J853" s="12">
        <f>IFERROR([1]!EM_S_STM07_IS(F853,"9",$J$1,"1")/1000000,"")</f>
        <v>1333.37995088</v>
      </c>
      <c r="K853" s="12">
        <f>IFERROR([1]!EM_S_STM07_IS(F853,"9",$K$1,"1")/1000000,"")</f>
        <v>1335.1880196900001</v>
      </c>
      <c r="L853" s="12">
        <f>IFERROR([1]!EM_S_STM07_IS(F853,"9",$L$1,"1")/1000000,"")</f>
        <v>1535.0874481300002</v>
      </c>
      <c r="M853" s="13">
        <f>IFERROR([1]!EM_S_STM07_IS(F853,"9",$M$1,"1")/1000000,"")</f>
        <v>1508.9846869400001</v>
      </c>
      <c r="N853" s="12">
        <f>IFERROR([1]!EM_S_STM07_IS(F853,"61",$N$1,"1")/1000000,"")</f>
        <v>40.334401290000002</v>
      </c>
      <c r="O853" s="12">
        <f>IFERROR([1]!EM_S_STM07_IS(F853,"61",$O$1,"1")/1000000,"")</f>
        <v>29.061797719999998</v>
      </c>
      <c r="P853" s="12">
        <f>IFERROR([1]!EM_S_STM07_IS(F853,"61",$P$1,"1")/1000000,"")</f>
        <v>51.197414289999998</v>
      </c>
      <c r="Q853" s="12">
        <f>IFERROR([1]!EM_S_STM07_IS(F853,"61",$Q$1,"1")/1000000,"")</f>
        <v>46.97423646</v>
      </c>
      <c r="R853" s="12">
        <f>IFERROR([1]!EM_S_STM07_IS(F853,"61",$R$1,"1")/1000000,"")</f>
        <v>61.701864090000001</v>
      </c>
      <c r="S853" s="12">
        <f>IFERROR([1]!EM_S_STM07_IS(F853,"61",$S$1,"1")/1000000,"")</f>
        <v>170.21181924000001</v>
      </c>
      <c r="T853" s="20">
        <f t="shared" si="242"/>
        <v>0.19410649901894583</v>
      </c>
      <c r="U853" s="20">
        <f t="shared" si="243"/>
        <v>0.33371433705806886</v>
      </c>
      <c r="V853" s="14">
        <f t="shared" si="244"/>
        <v>0.50215702784178429</v>
      </c>
      <c r="W853" s="14">
        <f t="shared" si="245"/>
        <v>0.42813434715138804</v>
      </c>
      <c r="X853" s="14">
        <f t="shared" si="246"/>
        <v>1.3560041973083806E-3</v>
      </c>
      <c r="Y853" s="14">
        <f t="shared" si="247"/>
        <v>0.14971631372667057</v>
      </c>
      <c r="Z853" s="15">
        <f t="shared" si="248"/>
        <v>-1.7004087436059606E-2</v>
      </c>
      <c r="AA853" s="14">
        <f t="shared" si="249"/>
        <v>-0.27947863881630963</v>
      </c>
      <c r="AB853" s="14">
        <f t="shared" si="250"/>
        <v>0.76167402936558604</v>
      </c>
      <c r="AC853" s="14">
        <f t="shared" si="251"/>
        <v>-8.2488107818852852E-2</v>
      </c>
      <c r="AD853" s="14">
        <f t="shared" si="252"/>
        <v>0.31352564171087755</v>
      </c>
      <c r="AE853" s="14">
        <f t="shared" si="253"/>
        <v>1.7586171301360436</v>
      </c>
      <c r="AF853" s="18" t="str">
        <f t="shared" si="254"/>
        <v/>
      </c>
      <c r="AG853" s="18">
        <f t="shared" si="255"/>
        <v>1</v>
      </c>
      <c r="AH853" s="18" t="str">
        <f t="shared" si="256"/>
        <v/>
      </c>
      <c r="AI853" s="19" t="str">
        <f t="shared" si="257"/>
        <v/>
      </c>
      <c r="AJ853" s="19" t="str">
        <f t="shared" si="258"/>
        <v/>
      </c>
      <c r="AK853" s="19" t="str">
        <f t="shared" si="259"/>
        <v/>
      </c>
    </row>
    <row r="854" spans="2:37" x14ac:dyDescent="0.15">
      <c r="B854" s="51" t="str">
        <f>IFERROR(IF(AND(AF854=1,AI854=1),MAX($B$5:B853)+1,""),"")</f>
        <v/>
      </c>
      <c r="C854" s="51" t="str">
        <f>IFERROR(IF(AND(AG854=1,AJ854=1),MAX($C$5:C853)+1,""),"")</f>
        <v/>
      </c>
      <c r="D854" s="51" t="str">
        <f>IFERROR(IF(AND(AH854=1,AK854=1),MAX($D$5:D853)+1,""),"")</f>
        <v/>
      </c>
      <c r="F854" s="5" t="s">
        <v>1805</v>
      </c>
      <c r="G854" s="5" t="s">
        <v>1806</v>
      </c>
      <c r="H854" s="12">
        <f>IFERROR([1]!EM_S_STM07_IS(F854,"9",$H$1,"1")/1000000,"")</f>
        <v>402.60417981000001</v>
      </c>
      <c r="I854" s="12">
        <f>IFERROR([1]!EM_S_STM07_IS(F854,"9",$I$1,"1")/1000000,"")</f>
        <v>441.3182769</v>
      </c>
      <c r="J854" s="12">
        <f>IFERROR([1]!EM_S_STM07_IS(F854,"9",$J$1,"1")/1000000,"")</f>
        <v>414.97964185000001</v>
      </c>
      <c r="K854" s="12">
        <f>IFERROR([1]!EM_S_STM07_IS(F854,"9",$K$1,"1")/1000000,"")</f>
        <v>619.75587729999995</v>
      </c>
      <c r="L854" s="12">
        <f>IFERROR([1]!EM_S_STM07_IS(F854,"9",$L$1,"1")/1000000,"")</f>
        <v>489.87415756999997</v>
      </c>
      <c r="M854" s="13">
        <f>IFERROR([1]!EM_S_STM07_IS(F854,"9",$M$1,"1")/1000000,"")</f>
        <v>757.06920920000005</v>
      </c>
      <c r="N854" s="12">
        <f>IFERROR([1]!EM_S_STM07_IS(F854,"61",$N$1,"1")/1000000,"")</f>
        <v>53.275552470000001</v>
      </c>
      <c r="O854" s="12">
        <f>IFERROR([1]!EM_S_STM07_IS(F854,"61",$O$1,"1")/1000000,"")</f>
        <v>44.509201270000005</v>
      </c>
      <c r="P854" s="12">
        <f>IFERROR([1]!EM_S_STM07_IS(F854,"61",$P$1,"1")/1000000,"")</f>
        <v>-55.130779740000001</v>
      </c>
      <c r="Q854" s="12">
        <f>IFERROR([1]!EM_S_STM07_IS(F854,"61",$Q$1,"1")/1000000,"")</f>
        <v>9.8013151099999991</v>
      </c>
      <c r="R854" s="12">
        <f>IFERROR([1]!EM_S_STM07_IS(F854,"61",$R$1,"1")/1000000,"")</f>
        <v>40.058071959999999</v>
      </c>
      <c r="S854" s="12">
        <f>IFERROR([1]!EM_S_STM07_IS(F854,"61",$S$1,"1")/1000000,"")</f>
        <v>60.577119740000001</v>
      </c>
      <c r="T854" s="20">
        <f t="shared" si="242"/>
        <v>0.13462268091261897</v>
      </c>
      <c r="U854" s="20">
        <f t="shared" si="243"/>
        <v>2.6020720875527426E-2</v>
      </c>
      <c r="V854" s="14">
        <f t="shared" si="244"/>
        <v>9.6159203086938247E-2</v>
      </c>
      <c r="W854" s="14">
        <f t="shared" si="245"/>
        <v>-5.9681722758036071E-2</v>
      </c>
      <c r="X854" s="14">
        <f t="shared" si="246"/>
        <v>0.49346091903953948</v>
      </c>
      <c r="Y854" s="14">
        <f t="shared" si="247"/>
        <v>-0.20956916180583351</v>
      </c>
      <c r="Z854" s="15">
        <f t="shared" si="248"/>
        <v>0.54543610333602788</v>
      </c>
      <c r="AA854" s="14">
        <f t="shared" si="249"/>
        <v>-0.16454735415341618</v>
      </c>
      <c r="AB854" s="14">
        <f t="shared" si="250"/>
        <v>-2.2386378134617106</v>
      </c>
      <c r="AC854" s="14">
        <f t="shared" si="251"/>
        <v>1.1777829944764717</v>
      </c>
      <c r="AD854" s="14">
        <f t="shared" si="252"/>
        <v>3.0870099073878263</v>
      </c>
      <c r="AE854" s="14">
        <f t="shared" si="253"/>
        <v>0.51223253581673378</v>
      </c>
      <c r="AF854" s="18" t="str">
        <f t="shared" si="254"/>
        <v/>
      </c>
      <c r="AG854" s="18" t="str">
        <f t="shared" si="255"/>
        <v/>
      </c>
      <c r="AH854" s="18" t="str">
        <f t="shared" si="256"/>
        <v/>
      </c>
      <c r="AI854" s="19" t="str">
        <f t="shared" si="257"/>
        <v/>
      </c>
      <c r="AJ854" s="19" t="str">
        <f t="shared" si="258"/>
        <v/>
      </c>
      <c r="AK854" s="19" t="str">
        <f t="shared" si="259"/>
        <v/>
      </c>
    </row>
    <row r="855" spans="2:37" x14ac:dyDescent="0.15">
      <c r="B855" s="51">
        <f>IFERROR(IF(AND(AF855=1,AI855=1),MAX($B$5:B854)+1,""),"")</f>
        <v>44</v>
      </c>
      <c r="C855" s="51" t="str">
        <f>IFERROR(IF(AND(AG855=1,AJ855=1),MAX($C$5:C854)+1,""),"")</f>
        <v/>
      </c>
      <c r="D855" s="51" t="str">
        <f>IFERROR(IF(AND(AH855=1,AK855=1),MAX($D$5:D854)+1,""),"")</f>
        <v/>
      </c>
      <c r="F855" s="5" t="s">
        <v>1807</v>
      </c>
      <c r="G855" s="5" t="s">
        <v>1808</v>
      </c>
      <c r="H855" s="12">
        <f>IFERROR([1]!EM_S_STM07_IS(F855,"9",$H$1,"1")/1000000,"")</f>
        <v>882.17344172000003</v>
      </c>
      <c r="I855" s="12">
        <f>IFERROR([1]!EM_S_STM07_IS(F855,"9",$I$1,"1")/1000000,"")</f>
        <v>1176.9668397</v>
      </c>
      <c r="J855" s="12">
        <f>IFERROR([1]!EM_S_STM07_IS(F855,"9",$J$1,"1")/1000000,"")</f>
        <v>1816.46392535</v>
      </c>
      <c r="K855" s="12">
        <f>IFERROR([1]!EM_S_STM07_IS(F855,"9",$K$1,"1")/1000000,"")</f>
        <v>2642.0723476399999</v>
      </c>
      <c r="L855" s="12">
        <f>IFERROR([1]!EM_S_STM07_IS(F855,"9",$L$1,"1")/1000000,"")</f>
        <v>3523.7394245100004</v>
      </c>
      <c r="M855" s="13">
        <f>IFERROR([1]!EM_S_STM07_IS(F855,"9",$M$1,"1")/1000000,"")</f>
        <v>3992.8740095300004</v>
      </c>
      <c r="N855" s="12">
        <f>IFERROR([1]!EM_S_STM07_IS(F855,"61",$N$1,"1")/1000000,"")</f>
        <v>92.019448170000004</v>
      </c>
      <c r="O855" s="12">
        <f>IFERROR([1]!EM_S_STM07_IS(F855,"61",$O$1,"1")/1000000,"")</f>
        <v>54.883288790000002</v>
      </c>
      <c r="P855" s="12">
        <f>IFERROR([1]!EM_S_STM07_IS(F855,"61",$P$1,"1")/1000000,"")</f>
        <v>-110.56435999</v>
      </c>
      <c r="Q855" s="12">
        <f>IFERROR([1]!EM_S_STM07_IS(F855,"61",$Q$1,"1")/1000000,"")</f>
        <v>26.765357649999999</v>
      </c>
      <c r="R855" s="12">
        <f>IFERROR([1]!EM_S_STM07_IS(F855,"61",$R$1,"1")/1000000,"")</f>
        <v>43.632842600000004</v>
      </c>
      <c r="S855" s="12">
        <f>IFERROR([1]!EM_S_STM07_IS(F855,"61",$S$1,"1")/1000000,"")</f>
        <v>31.713817260000003</v>
      </c>
      <c r="T855" s="20">
        <f t="shared" si="242"/>
        <v>0.352528189754032</v>
      </c>
      <c r="U855" s="20">
        <f t="shared" si="243"/>
        <v>-0.19188386329732876</v>
      </c>
      <c r="V855" s="14">
        <f t="shared" si="244"/>
        <v>0.33416716491173493</v>
      </c>
      <c r="W855" s="14">
        <f t="shared" si="245"/>
        <v>0.54334333311633731</v>
      </c>
      <c r="X855" s="14">
        <f t="shared" si="246"/>
        <v>0.45451407581954595</v>
      </c>
      <c r="Y855" s="14">
        <f t="shared" si="247"/>
        <v>0.33370285172453334</v>
      </c>
      <c r="Z855" s="15">
        <f t="shared" si="248"/>
        <v>0.13313543610996048</v>
      </c>
      <c r="AA855" s="14">
        <f t="shared" si="249"/>
        <v>-0.40356859466700279</v>
      </c>
      <c r="AB855" s="14">
        <f t="shared" si="250"/>
        <v>-3.0145359803974676</v>
      </c>
      <c r="AC855" s="14">
        <f t="shared" si="251"/>
        <v>1.2420794336657925</v>
      </c>
      <c r="AD855" s="14">
        <f t="shared" si="252"/>
        <v>0.63019837696807335</v>
      </c>
      <c r="AE855" s="14">
        <f t="shared" si="253"/>
        <v>-0.27316637261675908</v>
      </c>
      <c r="AF855" s="18">
        <f t="shared" si="254"/>
        <v>1</v>
      </c>
      <c r="AG855" s="18" t="str">
        <f t="shared" si="255"/>
        <v/>
      </c>
      <c r="AH855" s="18" t="str">
        <f t="shared" si="256"/>
        <v/>
      </c>
      <c r="AI855" s="19">
        <f t="shared" si="257"/>
        <v>1</v>
      </c>
      <c r="AJ855" s="19" t="str">
        <f t="shared" si="258"/>
        <v/>
      </c>
      <c r="AK855" s="19" t="str">
        <f t="shared" si="259"/>
        <v/>
      </c>
    </row>
    <row r="856" spans="2:37" x14ac:dyDescent="0.15">
      <c r="B856" s="51" t="str">
        <f>IFERROR(IF(AND(AF856=1,AI856=1),MAX($B$5:B855)+1,""),"")</f>
        <v/>
      </c>
      <c r="C856" s="51" t="str">
        <f>IFERROR(IF(AND(AG856=1,AJ856=1),MAX($C$5:C855)+1,""),"")</f>
        <v/>
      </c>
      <c r="D856" s="51" t="str">
        <f>IFERROR(IF(AND(AH856=1,AK856=1),MAX($D$5:D855)+1,""),"")</f>
        <v/>
      </c>
      <c r="F856" s="5" t="s">
        <v>1809</v>
      </c>
      <c r="G856" s="5" t="s">
        <v>1810</v>
      </c>
      <c r="H856" s="12">
        <f>IFERROR([1]!EM_S_STM07_IS(F856,"9",$H$1,"1")/1000000,"")</f>
        <v>5248.3848267600006</v>
      </c>
      <c r="I856" s="12">
        <f>IFERROR([1]!EM_S_STM07_IS(F856,"9",$I$1,"1")/1000000,"")</f>
        <v>7835.9997961899999</v>
      </c>
      <c r="J856" s="12">
        <f>IFERROR([1]!EM_S_STM07_IS(F856,"9",$J$1,"1")/1000000,"")</f>
        <v>10639.57011784</v>
      </c>
      <c r="K856" s="12">
        <f>IFERROR([1]!EM_S_STM07_IS(F856,"9",$K$1,"1")/1000000,"")</f>
        <v>16661.124004229998</v>
      </c>
      <c r="L856" s="12">
        <f>IFERROR([1]!EM_S_STM07_IS(F856,"9",$L$1,"1")/1000000,"")</f>
        <v>18444.915959830003</v>
      </c>
      <c r="M856" s="13">
        <f>IFERROR([1]!EM_S_STM07_IS(F856,"9",$M$1,"1")/1000000,"")</f>
        <v>16098.085185450002</v>
      </c>
      <c r="N856" s="12">
        <f>IFERROR([1]!EM_S_STM07_IS(F856,"61",$N$1,"1")/1000000,"")</f>
        <v>311.22898827</v>
      </c>
      <c r="O856" s="12">
        <f>IFERROR([1]!EM_S_STM07_IS(F856,"61",$O$1,"1")/1000000,"")</f>
        <v>503.76307443000002</v>
      </c>
      <c r="P856" s="12">
        <f>IFERROR([1]!EM_S_STM07_IS(F856,"61",$P$1,"1")/1000000,"")</f>
        <v>675.10997165999993</v>
      </c>
      <c r="Q856" s="12">
        <f>IFERROR([1]!EM_S_STM07_IS(F856,"61",$Q$1,"1")/1000000,"")</f>
        <v>769.13240876999998</v>
      </c>
      <c r="R856" s="12">
        <f>IFERROR([1]!EM_S_STM07_IS(F856,"61",$R$1,"1")/1000000,"")</f>
        <v>795.68466747000002</v>
      </c>
      <c r="S856" s="12">
        <f>IFERROR([1]!EM_S_STM07_IS(F856,"61",$S$1,"1")/1000000,"")</f>
        <v>705.54671958000006</v>
      </c>
      <c r="T856" s="20">
        <f t="shared" si="242"/>
        <v>0.2512661904982032</v>
      </c>
      <c r="U856" s="20">
        <f t="shared" si="243"/>
        <v>0.17784772435497898</v>
      </c>
      <c r="V856" s="14">
        <f t="shared" si="244"/>
        <v>0.49303072370693873</v>
      </c>
      <c r="W856" s="14">
        <f t="shared" si="245"/>
        <v>0.35778080584090172</v>
      </c>
      <c r="X856" s="14">
        <f t="shared" si="246"/>
        <v>0.56595838174827207</v>
      </c>
      <c r="Y856" s="14">
        <f t="shared" si="247"/>
        <v>0.10706312222075344</v>
      </c>
      <c r="Z856" s="15">
        <f t="shared" si="248"/>
        <v>-0.12723456043340145</v>
      </c>
      <c r="AA856" s="14">
        <f t="shared" si="249"/>
        <v>0.61862517122913763</v>
      </c>
      <c r="AB856" s="14">
        <f t="shared" si="250"/>
        <v>0.34013389612542805</v>
      </c>
      <c r="AC856" s="14">
        <f t="shared" si="251"/>
        <v>0.13926980944869202</v>
      </c>
      <c r="AD856" s="14">
        <f t="shared" si="252"/>
        <v>3.4522350634609886E-2</v>
      </c>
      <c r="AE856" s="14">
        <f t="shared" si="253"/>
        <v>-0.11328350485451383</v>
      </c>
      <c r="AF856" s="18">
        <f t="shared" si="254"/>
        <v>1</v>
      </c>
      <c r="AG856" s="18" t="str">
        <f t="shared" si="255"/>
        <v/>
      </c>
      <c r="AH856" s="18" t="str">
        <f t="shared" si="256"/>
        <v/>
      </c>
      <c r="AI856" s="19" t="str">
        <f t="shared" si="257"/>
        <v/>
      </c>
      <c r="AJ856" s="19" t="str">
        <f t="shared" si="258"/>
        <v/>
      </c>
      <c r="AK856" s="19" t="str">
        <f t="shared" si="259"/>
        <v/>
      </c>
    </row>
    <row r="857" spans="2:37" x14ac:dyDescent="0.15">
      <c r="B857" s="51" t="str">
        <f>IFERROR(IF(AND(AF857=1,AI857=1),MAX($B$5:B856)+1,""),"")</f>
        <v/>
      </c>
      <c r="C857" s="51" t="str">
        <f>IFERROR(IF(AND(AG857=1,AJ857=1),MAX($C$5:C856)+1,""),"")</f>
        <v/>
      </c>
      <c r="D857" s="51" t="str">
        <f>IFERROR(IF(AND(AH857=1,AK857=1),MAX($D$5:D856)+1,""),"")</f>
        <v/>
      </c>
      <c r="F857" s="5" t="s">
        <v>1811</v>
      </c>
      <c r="G857" s="5" t="s">
        <v>1812</v>
      </c>
      <c r="H857" s="12">
        <f>IFERROR([1]!EM_S_STM07_IS(F857,"9",$H$1,"1")/1000000,"")</f>
        <v>4958.0429953399998</v>
      </c>
      <c r="I857" s="12">
        <f>IFERROR([1]!EM_S_STM07_IS(F857,"9",$I$1,"1")/1000000,"")</f>
        <v>5655.4641173400005</v>
      </c>
      <c r="J857" s="12">
        <f>IFERROR([1]!EM_S_STM07_IS(F857,"9",$J$1,"1")/1000000,"")</f>
        <v>5828.0075227200005</v>
      </c>
      <c r="K857" s="12">
        <f>IFERROR([1]!EM_S_STM07_IS(F857,"9",$K$1,"1")/1000000,"")</f>
        <v>9152.0480130699998</v>
      </c>
      <c r="L857" s="12">
        <f>IFERROR([1]!EM_S_STM07_IS(F857,"9",$L$1,"1")/1000000,"")</f>
        <v>9183.9846001000005</v>
      </c>
      <c r="M857" s="13">
        <f>IFERROR([1]!EM_S_STM07_IS(F857,"9",$M$1,"1")/1000000,"")</f>
        <v>10703.827561</v>
      </c>
      <c r="N857" s="12">
        <f>IFERROR([1]!EM_S_STM07_IS(F857,"61",$N$1,"1")/1000000,"")</f>
        <v>111.85005203</v>
      </c>
      <c r="O857" s="12">
        <f>IFERROR([1]!EM_S_STM07_IS(F857,"61",$O$1,"1")/1000000,"")</f>
        <v>20.72576085</v>
      </c>
      <c r="P857" s="12">
        <f>IFERROR([1]!EM_S_STM07_IS(F857,"61",$P$1,"1")/1000000,"")</f>
        <v>65.282898840000001</v>
      </c>
      <c r="Q857" s="12">
        <f>IFERROR([1]!EM_S_STM07_IS(F857,"61",$Q$1,"1")/1000000,"")</f>
        <v>56.419502229999999</v>
      </c>
      <c r="R857" s="12">
        <f>IFERROR([1]!EM_S_STM07_IS(F857,"61",$R$1,"1")/1000000,"")</f>
        <v>60.6102615</v>
      </c>
      <c r="S857" s="12">
        <f>IFERROR([1]!EM_S_STM07_IS(F857,"61",$S$1,"1")/1000000,"")</f>
        <v>16.36161139</v>
      </c>
      <c r="T857" s="20">
        <f t="shared" si="242"/>
        <v>0.16639530563093374</v>
      </c>
      <c r="U857" s="20">
        <f t="shared" si="243"/>
        <v>-0.31917110929210746</v>
      </c>
      <c r="V857" s="14">
        <f t="shared" si="244"/>
        <v>0.14066459743400728</v>
      </c>
      <c r="W857" s="14">
        <f t="shared" si="245"/>
        <v>3.0509150407474303E-2</v>
      </c>
      <c r="X857" s="14">
        <f t="shared" si="246"/>
        <v>0.57035624566226195</v>
      </c>
      <c r="Y857" s="14">
        <f t="shared" si="247"/>
        <v>3.4895563249222727E-3</v>
      </c>
      <c r="Z857" s="15">
        <f t="shared" si="248"/>
        <v>0.16548840476969556</v>
      </c>
      <c r="AA857" s="14">
        <f t="shared" si="249"/>
        <v>-0.81470048092207403</v>
      </c>
      <c r="AB857" s="14">
        <f t="shared" si="250"/>
        <v>2.1498432946552115</v>
      </c>
      <c r="AC857" s="14">
        <f t="shared" si="251"/>
        <v>-0.13576904162486791</v>
      </c>
      <c r="AD857" s="14">
        <f t="shared" si="252"/>
        <v>7.4278558022648489E-2</v>
      </c>
      <c r="AE857" s="14">
        <f t="shared" si="253"/>
        <v>-0.73005212343457715</v>
      </c>
      <c r="AF857" s="18" t="str">
        <f t="shared" si="254"/>
        <v/>
      </c>
      <c r="AG857" s="18" t="str">
        <f t="shared" si="255"/>
        <v/>
      </c>
      <c r="AH857" s="18" t="str">
        <f t="shared" si="256"/>
        <v/>
      </c>
      <c r="AI857" s="19" t="str">
        <f t="shared" si="257"/>
        <v/>
      </c>
      <c r="AJ857" s="19" t="str">
        <f t="shared" si="258"/>
        <v/>
      </c>
      <c r="AK857" s="19" t="str">
        <f t="shared" si="259"/>
        <v/>
      </c>
    </row>
    <row r="858" spans="2:37" x14ac:dyDescent="0.15">
      <c r="B858" s="51" t="str">
        <f>IFERROR(IF(AND(AF858=1,AI858=1),MAX($B$5:B857)+1,""),"")</f>
        <v/>
      </c>
      <c r="C858" s="51" t="str">
        <f>IFERROR(IF(AND(AG858=1,AJ858=1),MAX($C$5:C857)+1,""),"")</f>
        <v/>
      </c>
      <c r="D858" s="51" t="str">
        <f>IFERROR(IF(AND(AH858=1,AK858=1),MAX($D$5:D857)+1,""),"")</f>
        <v/>
      </c>
      <c r="F858" s="5" t="s">
        <v>1813</v>
      </c>
      <c r="G858" s="5" t="s">
        <v>1814</v>
      </c>
      <c r="H858" s="12">
        <f>IFERROR([1]!EM_S_STM07_IS(F858,"9",$H$1,"1")/1000000,"")</f>
        <v>639.54850900999998</v>
      </c>
      <c r="I858" s="12">
        <f>IFERROR([1]!EM_S_STM07_IS(F858,"9",$I$1,"1")/1000000,"")</f>
        <v>857.2049062000001</v>
      </c>
      <c r="J858" s="12">
        <f>IFERROR([1]!EM_S_STM07_IS(F858,"9",$J$1,"1")/1000000,"")</f>
        <v>762.87335380999991</v>
      </c>
      <c r="K858" s="12">
        <f>IFERROR([1]!EM_S_STM07_IS(F858,"9",$K$1,"1")/1000000,"")</f>
        <v>697.15632534999997</v>
      </c>
      <c r="L858" s="12">
        <f>IFERROR([1]!EM_S_STM07_IS(F858,"9",$L$1,"1")/1000000,"")</f>
        <v>583.34413029999996</v>
      </c>
      <c r="M858" s="13">
        <f>IFERROR([1]!EM_S_STM07_IS(F858,"9",$M$1,"1")/1000000,"")</f>
        <v>430.50779086</v>
      </c>
      <c r="N858" s="12">
        <f>IFERROR([1]!EM_S_STM07_IS(F858,"61",$N$1,"1")/1000000,"")</f>
        <v>81.007466709999989</v>
      </c>
      <c r="O858" s="12">
        <f>IFERROR([1]!EM_S_STM07_IS(F858,"61",$O$1,"1")/1000000,"")</f>
        <v>102.82265155</v>
      </c>
      <c r="P858" s="12">
        <f>IFERROR([1]!EM_S_STM07_IS(F858,"61",$P$1,"1")/1000000,"")</f>
        <v>55.274081420000002</v>
      </c>
      <c r="Q858" s="12">
        <f>IFERROR([1]!EM_S_STM07_IS(F858,"61",$Q$1,"1")/1000000,"")</f>
        <v>14.57076526</v>
      </c>
      <c r="R858" s="12">
        <f>IFERROR([1]!EM_S_STM07_IS(F858,"61",$R$1,"1")/1000000,"")</f>
        <v>12.288682529999999</v>
      </c>
      <c r="S858" s="12">
        <f>IFERROR([1]!EM_S_STM07_IS(F858,"61",$S$1,"1")/1000000,"")</f>
        <v>-641.57964584000001</v>
      </c>
      <c r="T858" s="20">
        <f t="shared" si="242"/>
        <v>-7.6107365350336798E-2</v>
      </c>
      <c r="U858" s="20">
        <f t="shared" si="243"/>
        <v>-2.5126731746287754</v>
      </c>
      <c r="V858" s="14">
        <f t="shared" si="244"/>
        <v>0.34032820673278569</v>
      </c>
      <c r="W858" s="14">
        <f t="shared" si="245"/>
        <v>-0.11004551153139465</v>
      </c>
      <c r="X858" s="14">
        <f t="shared" si="246"/>
        <v>-8.6144086868142622E-2</v>
      </c>
      <c r="Y858" s="14">
        <f t="shared" si="247"/>
        <v>-0.16325204392696546</v>
      </c>
      <c r="Z858" s="15">
        <f t="shared" si="248"/>
        <v>-0.26200030393963147</v>
      </c>
      <c r="AA858" s="14">
        <f t="shared" si="249"/>
        <v>0.2692984452667378</v>
      </c>
      <c r="AB858" s="14">
        <f t="shared" si="250"/>
        <v>-0.46243283375043442</v>
      </c>
      <c r="AC858" s="14">
        <f t="shared" si="251"/>
        <v>-0.73639063941589422</v>
      </c>
      <c r="AD858" s="14">
        <f t="shared" si="252"/>
        <v>-0.15662065027324454</v>
      </c>
      <c r="AE858" s="14">
        <f t="shared" si="253"/>
        <v>-53.208985322367184</v>
      </c>
      <c r="AF858" s="18" t="str">
        <f t="shared" si="254"/>
        <v/>
      </c>
      <c r="AG858" s="18" t="str">
        <f t="shared" si="255"/>
        <v/>
      </c>
      <c r="AH858" s="18" t="str">
        <f t="shared" si="256"/>
        <v/>
      </c>
      <c r="AI858" s="19" t="str">
        <f t="shared" si="257"/>
        <v/>
      </c>
      <c r="AJ858" s="19" t="str">
        <f t="shared" si="258"/>
        <v/>
      </c>
      <c r="AK858" s="19" t="str">
        <f t="shared" si="259"/>
        <v/>
      </c>
    </row>
    <row r="859" spans="2:37" x14ac:dyDescent="0.15">
      <c r="B859" s="51" t="str">
        <f>IFERROR(IF(AND(AF859=1,AI859=1),MAX($B$5:B858)+1,""),"")</f>
        <v/>
      </c>
      <c r="C859" s="51" t="str">
        <f>IFERROR(IF(AND(AG859=1,AJ859=1),MAX($C$5:C858)+1,""),"")</f>
        <v/>
      </c>
      <c r="D859" s="51" t="str">
        <f>IFERROR(IF(AND(AH859=1,AK859=1),MAX($D$5:D858)+1,""),"")</f>
        <v/>
      </c>
      <c r="F859" s="5" t="s">
        <v>1815</v>
      </c>
      <c r="G859" s="5" t="s">
        <v>1816</v>
      </c>
      <c r="H859" s="12">
        <f>IFERROR([1]!EM_S_STM07_IS(F859,"9",$H$1,"1")/1000000,"")</f>
        <v>509.81241775000001</v>
      </c>
      <c r="I859" s="12">
        <f>IFERROR([1]!EM_S_STM07_IS(F859,"9",$I$1,"1")/1000000,"")</f>
        <v>569.44488534000004</v>
      </c>
      <c r="J859" s="12">
        <f>IFERROR([1]!EM_S_STM07_IS(F859,"9",$J$1,"1")/1000000,"")</f>
        <v>425.72549934</v>
      </c>
      <c r="K859" s="12">
        <f>IFERROR([1]!EM_S_STM07_IS(F859,"9",$K$1,"1")/1000000,"")</f>
        <v>419.77100674000002</v>
      </c>
      <c r="L859" s="12">
        <f>IFERROR([1]!EM_S_STM07_IS(F859,"9",$L$1,"1")/1000000,"")</f>
        <v>517.20518349999998</v>
      </c>
      <c r="M859" s="13">
        <f>IFERROR([1]!EM_S_STM07_IS(F859,"9",$M$1,"1")/1000000,"")</f>
        <v>569.44439497000008</v>
      </c>
      <c r="N859" s="12">
        <f>IFERROR([1]!EM_S_STM07_IS(F859,"61",$N$1,"1")/1000000,"")</f>
        <v>26.441756739999999</v>
      </c>
      <c r="O859" s="12">
        <f>IFERROR([1]!EM_S_STM07_IS(F859,"61",$O$1,"1")/1000000,"")</f>
        <v>25.200278920000002</v>
      </c>
      <c r="P859" s="12">
        <f>IFERROR([1]!EM_S_STM07_IS(F859,"61",$P$1,"1")/1000000,"")</f>
        <v>14.508468449999999</v>
      </c>
      <c r="Q859" s="12">
        <f>IFERROR([1]!EM_S_STM07_IS(F859,"61",$Q$1,"1")/1000000,"")</f>
        <v>9.9178298300000005</v>
      </c>
      <c r="R859" s="12">
        <f>IFERROR([1]!EM_S_STM07_IS(F859,"61",$R$1,"1")/1000000,"")</f>
        <v>11.328546640000001</v>
      </c>
      <c r="S859" s="12">
        <f>IFERROR([1]!EM_S_STM07_IS(F859,"61",$S$1,"1")/1000000,"")</f>
        <v>4.6115913399999995</v>
      </c>
      <c r="T859" s="20">
        <f t="shared" si="242"/>
        <v>2.2370200920948546E-2</v>
      </c>
      <c r="U859" s="20">
        <f t="shared" si="243"/>
        <v>-0.29480032756445063</v>
      </c>
      <c r="V859" s="14">
        <f t="shared" si="244"/>
        <v>0.11696942937008331</v>
      </c>
      <c r="W859" s="14">
        <f t="shared" si="245"/>
        <v>-0.2523850678089577</v>
      </c>
      <c r="X859" s="14">
        <f t="shared" si="246"/>
        <v>-1.3986694734591184E-2</v>
      </c>
      <c r="Y859" s="14">
        <f t="shared" si="247"/>
        <v>0.23211268809794014</v>
      </c>
      <c r="Z859" s="15">
        <f t="shared" si="248"/>
        <v>0.10100287687855337</v>
      </c>
      <c r="AA859" s="14">
        <f t="shared" si="249"/>
        <v>-4.6951412200307407E-2</v>
      </c>
      <c r="AB859" s="14">
        <f t="shared" si="250"/>
        <v>-0.42427349728714836</v>
      </c>
      <c r="AC859" s="14">
        <f t="shared" si="251"/>
        <v>-0.31641097306862864</v>
      </c>
      <c r="AD859" s="14">
        <f t="shared" si="252"/>
        <v>0.14224047338791657</v>
      </c>
      <c r="AE859" s="14">
        <f t="shared" si="253"/>
        <v>-0.59292295061778555</v>
      </c>
      <c r="AF859" s="18" t="str">
        <f t="shared" si="254"/>
        <v/>
      </c>
      <c r="AG859" s="18" t="str">
        <f t="shared" si="255"/>
        <v/>
      </c>
      <c r="AH859" s="18" t="str">
        <f t="shared" si="256"/>
        <v/>
      </c>
      <c r="AI859" s="19" t="str">
        <f t="shared" si="257"/>
        <v/>
      </c>
      <c r="AJ859" s="19" t="str">
        <f t="shared" si="258"/>
        <v/>
      </c>
      <c r="AK859" s="19" t="str">
        <f t="shared" si="259"/>
        <v/>
      </c>
    </row>
    <row r="860" spans="2:37" x14ac:dyDescent="0.15">
      <c r="B860" s="51" t="str">
        <f>IFERROR(IF(AND(AF860=1,AI860=1),MAX($B$5:B859)+1,""),"")</f>
        <v/>
      </c>
      <c r="C860" s="51" t="str">
        <f>IFERROR(IF(AND(AG860=1,AJ860=1),MAX($C$5:C859)+1,""),"")</f>
        <v/>
      </c>
      <c r="D860" s="51" t="str">
        <f>IFERROR(IF(AND(AH860=1,AK860=1),MAX($D$5:D859)+1,""),"")</f>
        <v/>
      </c>
      <c r="F860" s="5" t="s">
        <v>1817</v>
      </c>
      <c r="G860" s="5" t="s">
        <v>1818</v>
      </c>
      <c r="H860" s="12">
        <f>IFERROR([1]!EM_S_STM07_IS(F860,"9",$H$1,"1")/1000000,"")</f>
        <v>251.98713659999999</v>
      </c>
      <c r="I860" s="12">
        <f>IFERROR([1]!EM_S_STM07_IS(F860,"9",$I$1,"1")/1000000,"")</f>
        <v>397.19476931000003</v>
      </c>
      <c r="J860" s="12">
        <f>IFERROR([1]!EM_S_STM07_IS(F860,"9",$J$1,"1")/1000000,"")</f>
        <v>358.5790629</v>
      </c>
      <c r="K860" s="12">
        <f>IFERROR([1]!EM_S_STM07_IS(F860,"9",$K$1,"1")/1000000,"")</f>
        <v>441.94756323000001</v>
      </c>
      <c r="L860" s="12">
        <f>IFERROR([1]!EM_S_STM07_IS(F860,"9",$L$1,"1")/1000000,"")</f>
        <v>699.62263657000005</v>
      </c>
      <c r="M860" s="13">
        <f>IFERROR([1]!EM_S_STM07_IS(F860,"9",$M$1,"1")/1000000,"")</f>
        <v>923.36621700000001</v>
      </c>
      <c r="N860" s="12">
        <f>IFERROR([1]!EM_S_STM07_IS(F860,"61",$N$1,"1")/1000000,"")</f>
        <v>58.359804729999993</v>
      </c>
      <c r="O860" s="12">
        <f>IFERROR([1]!EM_S_STM07_IS(F860,"61",$O$1,"1")/1000000,"")</f>
        <v>101.35442151000001</v>
      </c>
      <c r="P860" s="12">
        <f>IFERROR([1]!EM_S_STM07_IS(F860,"61",$P$1,"1")/1000000,"")</f>
        <v>61.831870729999999</v>
      </c>
      <c r="Q860" s="12">
        <f>IFERROR([1]!EM_S_STM07_IS(F860,"61",$Q$1,"1")/1000000,"")</f>
        <v>35.199234179999998</v>
      </c>
      <c r="R860" s="12">
        <f>IFERROR([1]!EM_S_STM07_IS(F860,"61",$R$1,"1")/1000000,"")</f>
        <v>48.646859429999999</v>
      </c>
      <c r="S860" s="12">
        <f>IFERROR([1]!EM_S_STM07_IS(F860,"61",$S$1,"1")/1000000,"")</f>
        <v>100.07789595999999</v>
      </c>
      <c r="T860" s="20">
        <f t="shared" si="242"/>
        <v>0.29657941383628184</v>
      </c>
      <c r="U860" s="20">
        <f t="shared" si="243"/>
        <v>0.11389657149206167</v>
      </c>
      <c r="V860" s="14">
        <f t="shared" si="244"/>
        <v>0.57625017954983992</v>
      </c>
      <c r="W860" s="14">
        <f t="shared" si="245"/>
        <v>-9.7221084953063641E-2</v>
      </c>
      <c r="X860" s="14">
        <f t="shared" si="246"/>
        <v>0.23249684366889459</v>
      </c>
      <c r="Y860" s="14">
        <f t="shared" si="247"/>
        <v>0.58304444865985106</v>
      </c>
      <c r="Z860" s="15">
        <f t="shared" si="248"/>
        <v>0.31980609079050792</v>
      </c>
      <c r="AA860" s="14">
        <f t="shared" si="249"/>
        <v>0.73671625494487869</v>
      </c>
      <c r="AB860" s="14">
        <f t="shared" si="250"/>
        <v>-0.38994402208788265</v>
      </c>
      <c r="AC860" s="14">
        <f t="shared" si="251"/>
        <v>-0.43072668246277401</v>
      </c>
      <c r="AD860" s="14">
        <f t="shared" si="252"/>
        <v>0.38204312006426733</v>
      </c>
      <c r="AE860" s="14">
        <f t="shared" si="253"/>
        <v>1.057232411971142</v>
      </c>
      <c r="AF860" s="18">
        <f t="shared" si="254"/>
        <v>1</v>
      </c>
      <c r="AG860" s="18" t="str">
        <f t="shared" si="255"/>
        <v/>
      </c>
      <c r="AH860" s="18" t="str">
        <f t="shared" si="256"/>
        <v/>
      </c>
      <c r="AI860" s="19" t="str">
        <f t="shared" si="257"/>
        <v/>
      </c>
      <c r="AJ860" s="19" t="str">
        <f t="shared" si="258"/>
        <v/>
      </c>
      <c r="AK860" s="19" t="str">
        <f t="shared" si="259"/>
        <v/>
      </c>
    </row>
    <row r="861" spans="2:37" x14ac:dyDescent="0.15">
      <c r="B861" s="51">
        <f>IFERROR(IF(AND(AF861=1,AI861=1),MAX($B$5:B860)+1,""),"")</f>
        <v>45</v>
      </c>
      <c r="C861" s="51" t="str">
        <f>IFERROR(IF(AND(AG861=1,AJ861=1),MAX($C$5:C860)+1,""),"")</f>
        <v/>
      </c>
      <c r="D861" s="51" t="str">
        <f>IFERROR(IF(AND(AH861=1,AK861=1),MAX($D$5:D860)+1,""),"")</f>
        <v/>
      </c>
      <c r="F861" s="5" t="s">
        <v>1819</v>
      </c>
      <c r="G861" s="5" t="s">
        <v>1820</v>
      </c>
      <c r="H861" s="12">
        <f>IFERROR([1]!EM_S_STM07_IS(F861,"9",$H$1,"1")/1000000,"")</f>
        <v>318.62765123000003</v>
      </c>
      <c r="I861" s="12">
        <f>IFERROR([1]!EM_S_STM07_IS(F861,"9",$I$1,"1")/1000000,"")</f>
        <v>361.86480351999995</v>
      </c>
      <c r="J861" s="12">
        <f>IFERROR([1]!EM_S_STM07_IS(F861,"9",$J$1,"1")/1000000,"")</f>
        <v>447.57206256000001</v>
      </c>
      <c r="K861" s="12">
        <f>IFERROR([1]!EM_S_STM07_IS(F861,"9",$K$1,"1")/1000000,"")</f>
        <v>569.48792211</v>
      </c>
      <c r="L861" s="12">
        <f>IFERROR([1]!EM_S_STM07_IS(F861,"9",$L$1,"1")/1000000,"")</f>
        <v>2476.1830599099999</v>
      </c>
      <c r="M861" s="13">
        <f>IFERROR([1]!EM_S_STM07_IS(F861,"9",$M$1,"1")/1000000,"")</f>
        <v>4179.7560991500004</v>
      </c>
      <c r="N861" s="12">
        <f>IFERROR([1]!EM_S_STM07_IS(F861,"61",$N$1,"1")/1000000,"")</f>
        <v>37.757393979999996</v>
      </c>
      <c r="O861" s="12">
        <f>IFERROR([1]!EM_S_STM07_IS(F861,"61",$O$1,"1")/1000000,"")</f>
        <v>46.078753729999995</v>
      </c>
      <c r="P861" s="12">
        <f>IFERROR([1]!EM_S_STM07_IS(F861,"61",$P$1,"1")/1000000,"")</f>
        <v>47.82899038</v>
      </c>
      <c r="Q861" s="12">
        <f>IFERROR([1]!EM_S_STM07_IS(F861,"61",$Q$1,"1")/1000000,"")</f>
        <v>40.237319069999998</v>
      </c>
      <c r="R861" s="12">
        <f>IFERROR([1]!EM_S_STM07_IS(F861,"61",$R$1,"1")/1000000,"")</f>
        <v>144.77044574000001</v>
      </c>
      <c r="S861" s="12">
        <f>IFERROR([1]!EM_S_STM07_IS(F861,"61",$S$1,"1")/1000000,"")</f>
        <v>174.37944052</v>
      </c>
      <c r="T861" s="20">
        <f t="shared" si="242"/>
        <v>0.67329878459221004</v>
      </c>
      <c r="U861" s="20">
        <f t="shared" si="243"/>
        <v>0.35799650950478745</v>
      </c>
      <c r="V861" s="14">
        <f t="shared" si="244"/>
        <v>0.13569805421184042</v>
      </c>
      <c r="W861" s="14">
        <f t="shared" si="245"/>
        <v>0.23684884024721981</v>
      </c>
      <c r="X861" s="14">
        <f t="shared" si="246"/>
        <v>0.27239381040155153</v>
      </c>
      <c r="Y861" s="14">
        <f t="shared" si="247"/>
        <v>3.3480870511450642</v>
      </c>
      <c r="Z861" s="15">
        <f t="shared" si="248"/>
        <v>0.687983480228606</v>
      </c>
      <c r="AA861" s="14">
        <f t="shared" si="249"/>
        <v>0.22039020368852269</v>
      </c>
      <c r="AB861" s="14">
        <f t="shared" si="250"/>
        <v>3.7983593485526441E-2</v>
      </c>
      <c r="AC861" s="14">
        <f t="shared" si="251"/>
        <v>-0.1587253096852847</v>
      </c>
      <c r="AD861" s="14">
        <f t="shared" si="252"/>
        <v>2.5979147986511224</v>
      </c>
      <c r="AE861" s="14">
        <f t="shared" si="253"/>
        <v>0.20452375226623368</v>
      </c>
      <c r="AF861" s="18">
        <f t="shared" si="254"/>
        <v>1</v>
      </c>
      <c r="AG861" s="18">
        <f t="shared" si="255"/>
        <v>1</v>
      </c>
      <c r="AH861" s="18">
        <f t="shared" si="256"/>
        <v>1</v>
      </c>
      <c r="AI861" s="19">
        <f t="shared" si="257"/>
        <v>1</v>
      </c>
      <c r="AJ861" s="19" t="str">
        <f t="shared" si="258"/>
        <v/>
      </c>
      <c r="AK861" s="19" t="str">
        <f t="shared" si="259"/>
        <v/>
      </c>
    </row>
    <row r="862" spans="2:37" x14ac:dyDescent="0.15">
      <c r="B862" s="51" t="str">
        <f>IFERROR(IF(AND(AF862=1,AI862=1),MAX($B$5:B861)+1,""),"")</f>
        <v/>
      </c>
      <c r="C862" s="51" t="str">
        <f>IFERROR(IF(AND(AG862=1,AJ862=1),MAX($C$5:C861)+1,""),"")</f>
        <v/>
      </c>
      <c r="D862" s="51" t="str">
        <f>IFERROR(IF(AND(AH862=1,AK862=1),MAX($D$5:D861)+1,""),"")</f>
        <v/>
      </c>
      <c r="F862" s="5" t="s">
        <v>1821</v>
      </c>
      <c r="G862" s="5" t="s">
        <v>1822</v>
      </c>
      <c r="H862" s="12">
        <f>IFERROR([1]!EM_S_STM07_IS(F862,"9",$H$1,"1")/1000000,"")</f>
        <v>755.43492562000006</v>
      </c>
      <c r="I862" s="12">
        <f>IFERROR([1]!EM_S_STM07_IS(F862,"9",$I$1,"1")/1000000,"")</f>
        <v>1001.15180528</v>
      </c>
      <c r="J862" s="12">
        <f>IFERROR([1]!EM_S_STM07_IS(F862,"9",$J$1,"1")/1000000,"")</f>
        <v>1270.8525478699999</v>
      </c>
      <c r="K862" s="12">
        <f>IFERROR([1]!EM_S_STM07_IS(F862,"9",$K$1,"1")/1000000,"")</f>
        <v>1568.66885806</v>
      </c>
      <c r="L862" s="12">
        <f>IFERROR([1]!EM_S_STM07_IS(F862,"9",$L$1,"1")/1000000,"")</f>
        <v>1808.9807611400001</v>
      </c>
      <c r="M862" s="13">
        <f>IFERROR([1]!EM_S_STM07_IS(F862,"9",$M$1,"1")/1000000,"")</f>
        <v>1820.80928915</v>
      </c>
      <c r="N862" s="12">
        <f>IFERROR([1]!EM_S_STM07_IS(F862,"61",$N$1,"1")/1000000,"")</f>
        <v>106.64574148999999</v>
      </c>
      <c r="O862" s="12">
        <f>IFERROR([1]!EM_S_STM07_IS(F862,"61",$O$1,"1")/1000000,"")</f>
        <v>113.4445636</v>
      </c>
      <c r="P862" s="12">
        <f>IFERROR([1]!EM_S_STM07_IS(F862,"61",$P$1,"1")/1000000,"")</f>
        <v>159.51575950999998</v>
      </c>
      <c r="Q862" s="12">
        <f>IFERROR([1]!EM_S_STM07_IS(F862,"61",$Q$1,"1")/1000000,"")</f>
        <v>192.54609296999999</v>
      </c>
      <c r="R862" s="12">
        <f>IFERROR([1]!EM_S_STM07_IS(F862,"61",$R$1,"1")/1000000,"")</f>
        <v>234.16664581000001</v>
      </c>
      <c r="S862" s="12">
        <f>IFERROR([1]!EM_S_STM07_IS(F862,"61",$S$1,"1")/1000000,"")</f>
        <v>237.56133355</v>
      </c>
      <c r="T862" s="20">
        <f t="shared" si="242"/>
        <v>0.19237669779419564</v>
      </c>
      <c r="U862" s="20">
        <f t="shared" si="243"/>
        <v>0.17372524930305766</v>
      </c>
      <c r="V862" s="14">
        <f t="shared" si="244"/>
        <v>0.32526544818977665</v>
      </c>
      <c r="W862" s="14">
        <f t="shared" si="245"/>
        <v>0.26939045723897043</v>
      </c>
      <c r="X862" s="14">
        <f t="shared" si="246"/>
        <v>0.23434371728581127</v>
      </c>
      <c r="Y862" s="14">
        <f t="shared" si="247"/>
        <v>0.15319479432848435</v>
      </c>
      <c r="Z862" s="15">
        <f t="shared" si="248"/>
        <v>6.5387804359763836E-3</v>
      </c>
      <c r="AA862" s="14">
        <f t="shared" si="249"/>
        <v>6.3751463630992877E-2</v>
      </c>
      <c r="AB862" s="14">
        <f t="shared" si="250"/>
        <v>0.40611197617582434</v>
      </c>
      <c r="AC862" s="14">
        <f t="shared" si="251"/>
        <v>0.20706627082780088</v>
      </c>
      <c r="AD862" s="14">
        <f t="shared" si="252"/>
        <v>0.21615890615077182</v>
      </c>
      <c r="AE862" s="14">
        <f t="shared" si="253"/>
        <v>1.4496888437110738E-2</v>
      </c>
      <c r="AF862" s="18" t="str">
        <f t="shared" si="254"/>
        <v/>
      </c>
      <c r="AG862" s="18" t="str">
        <f t="shared" si="255"/>
        <v/>
      </c>
      <c r="AH862" s="18" t="str">
        <f t="shared" si="256"/>
        <v/>
      </c>
      <c r="AI862" s="19" t="str">
        <f t="shared" si="257"/>
        <v/>
      </c>
      <c r="AJ862" s="19" t="str">
        <f t="shared" si="258"/>
        <v/>
      </c>
      <c r="AK862" s="19" t="str">
        <f t="shared" si="259"/>
        <v/>
      </c>
    </row>
    <row r="863" spans="2:37" x14ac:dyDescent="0.15">
      <c r="B863" s="51" t="str">
        <f>IFERROR(IF(AND(AF863=1,AI863=1),MAX($B$5:B862)+1,""),"")</f>
        <v/>
      </c>
      <c r="C863" s="51" t="str">
        <f>IFERROR(IF(AND(AG863=1,AJ863=1),MAX($C$5:C862)+1,""),"")</f>
        <v/>
      </c>
      <c r="D863" s="51" t="str">
        <f>IFERROR(IF(AND(AH863=1,AK863=1),MAX($D$5:D862)+1,""),"")</f>
        <v/>
      </c>
      <c r="F863" s="5" t="s">
        <v>1823</v>
      </c>
      <c r="G863" s="5" t="s">
        <v>1824</v>
      </c>
      <c r="H863" s="12">
        <f>IFERROR([1]!EM_S_STM07_IS(F863,"9",$H$1,"1")/1000000,"")</f>
        <v>707.80372754999996</v>
      </c>
      <c r="I863" s="12">
        <f>IFERROR([1]!EM_S_STM07_IS(F863,"9",$I$1,"1")/1000000,"")</f>
        <v>919.58588127999997</v>
      </c>
      <c r="J863" s="12">
        <f>IFERROR([1]!EM_S_STM07_IS(F863,"9",$J$1,"1")/1000000,"")</f>
        <v>1100.7929520299999</v>
      </c>
      <c r="K863" s="12">
        <f>IFERROR([1]!EM_S_STM07_IS(F863,"9",$K$1,"1")/1000000,"")</f>
        <v>1480.7191586400002</v>
      </c>
      <c r="L863" s="12">
        <f>IFERROR([1]!EM_S_STM07_IS(F863,"9",$L$1,"1")/1000000,"")</f>
        <v>1881.98184395</v>
      </c>
      <c r="M863" s="13">
        <f>IFERROR([1]!EM_S_STM07_IS(F863,"9",$M$1,"1")/1000000,"")</f>
        <v>1765.1819992599999</v>
      </c>
      <c r="N863" s="12">
        <f>IFERROR([1]!EM_S_STM07_IS(F863,"61",$N$1,"1")/1000000,"")</f>
        <v>106.85139254000001</v>
      </c>
      <c r="O863" s="12">
        <f>IFERROR([1]!EM_S_STM07_IS(F863,"61",$O$1,"1")/1000000,"")</f>
        <v>120.24483592</v>
      </c>
      <c r="P863" s="12">
        <f>IFERROR([1]!EM_S_STM07_IS(F863,"61",$P$1,"1")/1000000,"")</f>
        <v>111.90721643000001</v>
      </c>
      <c r="Q863" s="12">
        <f>IFERROR([1]!EM_S_STM07_IS(F863,"61",$Q$1,"1")/1000000,"")</f>
        <v>172.87786452</v>
      </c>
      <c r="R863" s="12">
        <f>IFERROR([1]!EM_S_STM07_IS(F863,"61",$R$1,"1")/1000000,"")</f>
        <v>202.87425338</v>
      </c>
      <c r="S863" s="12">
        <f>IFERROR([1]!EM_S_STM07_IS(F863,"61",$S$1,"1")/1000000,"")</f>
        <v>-46.337766909999999</v>
      </c>
      <c r="T863" s="20">
        <f t="shared" si="242"/>
        <v>0.20053639061108375</v>
      </c>
      <c r="U863" s="20">
        <f t="shared" si="243"/>
        <v>-1.8461180948043752</v>
      </c>
      <c r="V863" s="14">
        <f t="shared" si="244"/>
        <v>0.29921028314313236</v>
      </c>
      <c r="W863" s="14">
        <f t="shared" si="245"/>
        <v>0.19705290657330693</v>
      </c>
      <c r="X863" s="14">
        <f t="shared" si="246"/>
        <v>0.34513866200666415</v>
      </c>
      <c r="Y863" s="14">
        <f t="shared" si="247"/>
        <v>0.2709917562480576</v>
      </c>
      <c r="Z863" s="15">
        <f t="shared" si="248"/>
        <v>-6.2062152759590178E-2</v>
      </c>
      <c r="AA863" s="14">
        <f t="shared" si="249"/>
        <v>0.12534645606032821</v>
      </c>
      <c r="AB863" s="14">
        <f t="shared" si="250"/>
        <v>-6.9338690732191524E-2</v>
      </c>
      <c r="AC863" s="14">
        <f t="shared" si="251"/>
        <v>0.54483213893661853</v>
      </c>
      <c r="AD863" s="14">
        <f t="shared" si="252"/>
        <v>0.17351202794693102</v>
      </c>
      <c r="AE863" s="14">
        <f t="shared" si="253"/>
        <v>-1.2284063459901222</v>
      </c>
      <c r="AF863" s="18">
        <f t="shared" si="254"/>
        <v>1</v>
      </c>
      <c r="AG863" s="18" t="str">
        <f t="shared" si="255"/>
        <v/>
      </c>
      <c r="AH863" s="18" t="str">
        <f t="shared" si="256"/>
        <v/>
      </c>
      <c r="AI863" s="19" t="str">
        <f t="shared" si="257"/>
        <v/>
      </c>
      <c r="AJ863" s="19" t="str">
        <f t="shared" si="258"/>
        <v/>
      </c>
      <c r="AK863" s="19" t="str">
        <f t="shared" si="259"/>
        <v/>
      </c>
    </row>
    <row r="864" spans="2:37" x14ac:dyDescent="0.15">
      <c r="B864" s="51" t="str">
        <f>IFERROR(IF(AND(AF864=1,AI864=1),MAX($B$5:B863)+1,""),"")</f>
        <v/>
      </c>
      <c r="C864" s="51" t="str">
        <f>IFERROR(IF(AND(AG864=1,AJ864=1),MAX($C$5:C863)+1,""),"")</f>
        <v/>
      </c>
      <c r="D864" s="51" t="str">
        <f>IFERROR(IF(AND(AH864=1,AK864=1),MAX($D$5:D863)+1,""),"")</f>
        <v/>
      </c>
      <c r="F864" s="5" t="s">
        <v>1825</v>
      </c>
      <c r="G864" s="5" t="s">
        <v>1826</v>
      </c>
      <c r="H864" s="12">
        <f>IFERROR([1]!EM_S_STM07_IS(F864,"9",$H$1,"1")/1000000,"")</f>
        <v>737.97225249999997</v>
      </c>
      <c r="I864" s="12">
        <f>IFERROR([1]!EM_S_STM07_IS(F864,"9",$I$1,"1")/1000000,"")</f>
        <v>763.64160721000007</v>
      </c>
      <c r="J864" s="12">
        <f>IFERROR([1]!EM_S_STM07_IS(F864,"9",$J$1,"1")/1000000,"")</f>
        <v>1117.06791548</v>
      </c>
      <c r="K864" s="12">
        <f>IFERROR([1]!EM_S_STM07_IS(F864,"9",$K$1,"1")/1000000,"")</f>
        <v>1044.3978231000001</v>
      </c>
      <c r="L864" s="12">
        <f>IFERROR([1]!EM_S_STM07_IS(F864,"9",$L$1,"1")/1000000,"")</f>
        <v>773.72567374000005</v>
      </c>
      <c r="M864" s="13">
        <f>IFERROR([1]!EM_S_STM07_IS(F864,"9",$M$1,"1")/1000000,"")</f>
        <v>774.78219271</v>
      </c>
      <c r="N864" s="12">
        <f>IFERROR([1]!EM_S_STM07_IS(F864,"61",$N$1,"1")/1000000,"")</f>
        <v>203.39522957</v>
      </c>
      <c r="O864" s="12">
        <f>IFERROR([1]!EM_S_STM07_IS(F864,"61",$O$1,"1")/1000000,"")</f>
        <v>324.76916441000003</v>
      </c>
      <c r="P864" s="12">
        <f>IFERROR([1]!EM_S_STM07_IS(F864,"61",$P$1,"1")/1000000,"")</f>
        <v>297.10538438999998</v>
      </c>
      <c r="Q864" s="12">
        <f>IFERROR([1]!EM_S_STM07_IS(F864,"61",$Q$1,"1")/1000000,"")</f>
        <v>298.05898517999998</v>
      </c>
      <c r="R864" s="12">
        <f>IFERROR([1]!EM_S_STM07_IS(F864,"61",$R$1,"1")/1000000,"")</f>
        <v>92.883574659999994</v>
      </c>
      <c r="S864" s="12">
        <f>IFERROR([1]!EM_S_STM07_IS(F864,"61",$S$1,"1")/1000000,"")</f>
        <v>114.21448971</v>
      </c>
      <c r="T864" s="20">
        <f t="shared" si="242"/>
        <v>9.7826851726112718E-3</v>
      </c>
      <c r="U864" s="20">
        <f t="shared" si="243"/>
        <v>-0.1090033150565215</v>
      </c>
      <c r="V864" s="14">
        <f t="shared" si="244"/>
        <v>3.4783631258548039E-2</v>
      </c>
      <c r="W864" s="14">
        <f t="shared" si="245"/>
        <v>0.46281698761970197</v>
      </c>
      <c r="X864" s="14">
        <f t="shared" si="246"/>
        <v>-6.5054318876192813E-2</v>
      </c>
      <c r="Y864" s="14">
        <f t="shared" si="247"/>
        <v>-0.25916575405776526</v>
      </c>
      <c r="Z864" s="15">
        <f t="shared" si="248"/>
        <v>1.3654955572212086E-3</v>
      </c>
      <c r="AA864" s="14">
        <f t="shared" si="249"/>
        <v>0.59673933895400566</v>
      </c>
      <c r="AB864" s="14">
        <f t="shared" si="250"/>
        <v>-8.517982324539998E-2</v>
      </c>
      <c r="AC864" s="14">
        <f t="shared" si="251"/>
        <v>3.2096381960827645E-3</v>
      </c>
      <c r="AD864" s="14">
        <f t="shared" si="252"/>
        <v>-0.68837183484367392</v>
      </c>
      <c r="AE864" s="14">
        <f t="shared" si="253"/>
        <v>0.22965217615796704</v>
      </c>
      <c r="AF864" s="18" t="str">
        <f t="shared" si="254"/>
        <v/>
      </c>
      <c r="AG864" s="18" t="str">
        <f t="shared" si="255"/>
        <v/>
      </c>
      <c r="AH864" s="18" t="str">
        <f t="shared" si="256"/>
        <v/>
      </c>
      <c r="AI864" s="19" t="str">
        <f t="shared" si="257"/>
        <v/>
      </c>
      <c r="AJ864" s="19" t="str">
        <f t="shared" si="258"/>
        <v/>
      </c>
      <c r="AK864" s="19" t="str">
        <f t="shared" si="259"/>
        <v/>
      </c>
    </row>
    <row r="865" spans="2:37" x14ac:dyDescent="0.15">
      <c r="B865" s="51" t="str">
        <f>IFERROR(IF(AND(AF865=1,AI865=1),MAX($B$5:B864)+1,""),"")</f>
        <v/>
      </c>
      <c r="C865" s="51" t="str">
        <f>IFERROR(IF(AND(AG865=1,AJ865=1),MAX($C$5:C864)+1,""),"")</f>
        <v/>
      </c>
      <c r="D865" s="51" t="str">
        <f>IFERROR(IF(AND(AH865=1,AK865=1),MAX($D$5:D864)+1,""),"")</f>
        <v/>
      </c>
      <c r="F865" s="5" t="s">
        <v>1827</v>
      </c>
      <c r="G865" s="5" t="s">
        <v>1828</v>
      </c>
      <c r="H865" s="12">
        <f>IFERROR([1]!EM_S_STM07_IS(F865,"9",$H$1,"1")/1000000,"")</f>
        <v>2228.7526558699997</v>
      </c>
      <c r="I865" s="12">
        <f>IFERROR([1]!EM_S_STM07_IS(F865,"9",$I$1,"1")/1000000,"")</f>
        <v>2751.2298495500004</v>
      </c>
      <c r="J865" s="12">
        <f>IFERROR([1]!EM_S_STM07_IS(F865,"9",$J$1,"1")/1000000,"")</f>
        <v>2730.9197368800001</v>
      </c>
      <c r="K865" s="12">
        <f>IFERROR([1]!EM_S_STM07_IS(F865,"9",$K$1,"1")/1000000,"")</f>
        <v>3205.1468780300002</v>
      </c>
      <c r="L865" s="12">
        <f>IFERROR([1]!EM_S_STM07_IS(F865,"9",$L$1,"1")/1000000,"")</f>
        <v>3391.5830667499999</v>
      </c>
      <c r="M865" s="13">
        <f>IFERROR([1]!EM_S_STM07_IS(F865,"9",$M$1,"1")/1000000,"")</f>
        <v>3476.9708390300002</v>
      </c>
      <c r="N865" s="12">
        <f>IFERROR([1]!EM_S_STM07_IS(F865,"61",$N$1,"1")/1000000,"")</f>
        <v>204.79935631000001</v>
      </c>
      <c r="O865" s="12">
        <f>IFERROR([1]!EM_S_STM07_IS(F865,"61",$O$1,"1")/1000000,"")</f>
        <v>296.50010537999998</v>
      </c>
      <c r="P865" s="12">
        <f>IFERROR([1]!EM_S_STM07_IS(F865,"61",$P$1,"1")/1000000,"")</f>
        <v>229.89883655</v>
      </c>
      <c r="Q865" s="12">
        <f>IFERROR([1]!EM_S_STM07_IS(F865,"61",$Q$1,"1")/1000000,"")</f>
        <v>280.47847054000005</v>
      </c>
      <c r="R865" s="12">
        <f>IFERROR([1]!EM_S_STM07_IS(F865,"61",$R$1,"1")/1000000,"")</f>
        <v>303.82039877</v>
      </c>
      <c r="S865" s="12">
        <f>IFERROR([1]!EM_S_STM07_IS(F865,"61",$S$1,"1")/1000000,"")</f>
        <v>294.48908681</v>
      </c>
      <c r="T865" s="20">
        <f t="shared" si="242"/>
        <v>9.3019310936936161E-2</v>
      </c>
      <c r="U865" s="20">
        <f t="shared" si="243"/>
        <v>7.5345751443692377E-2</v>
      </c>
      <c r="V865" s="14">
        <f t="shared" si="244"/>
        <v>0.23442583110508972</v>
      </c>
      <c r="W865" s="14">
        <f t="shared" si="245"/>
        <v>-7.3821940661636439E-3</v>
      </c>
      <c r="X865" s="14">
        <f t="shared" si="246"/>
        <v>0.17365107247413702</v>
      </c>
      <c r="Y865" s="14">
        <f t="shared" si="247"/>
        <v>5.8167751998495075E-2</v>
      </c>
      <c r="Z865" s="15">
        <f t="shared" si="248"/>
        <v>2.5176376517831684E-2</v>
      </c>
      <c r="AA865" s="14">
        <f t="shared" si="249"/>
        <v>0.44775897113267626</v>
      </c>
      <c r="AB865" s="14">
        <f t="shared" si="250"/>
        <v>-0.2246247728804095</v>
      </c>
      <c r="AC865" s="14">
        <f t="shared" si="251"/>
        <v>0.22000822078540461</v>
      </c>
      <c r="AD865" s="14">
        <f t="shared" si="252"/>
        <v>8.3221818006423684E-2</v>
      </c>
      <c r="AE865" s="14">
        <f t="shared" si="253"/>
        <v>-3.0713250320838534E-2</v>
      </c>
      <c r="AF865" s="18" t="str">
        <f t="shared" si="254"/>
        <v/>
      </c>
      <c r="AG865" s="18" t="str">
        <f t="shared" si="255"/>
        <v/>
      </c>
      <c r="AH865" s="18" t="str">
        <f t="shared" si="256"/>
        <v/>
      </c>
      <c r="AI865" s="19" t="str">
        <f t="shared" si="257"/>
        <v/>
      </c>
      <c r="AJ865" s="19" t="str">
        <f t="shared" si="258"/>
        <v/>
      </c>
      <c r="AK865" s="19" t="str">
        <f t="shared" si="259"/>
        <v/>
      </c>
    </row>
    <row r="866" spans="2:37" x14ac:dyDescent="0.15">
      <c r="B866" s="51" t="str">
        <f>IFERROR(IF(AND(AF866=1,AI866=1),MAX($B$5:B865)+1,""),"")</f>
        <v/>
      </c>
      <c r="C866" s="51" t="str">
        <f>IFERROR(IF(AND(AG866=1,AJ866=1),MAX($C$5:C865)+1,""),"")</f>
        <v/>
      </c>
      <c r="D866" s="51" t="str">
        <f>IFERROR(IF(AND(AH866=1,AK866=1),MAX($D$5:D865)+1,""),"")</f>
        <v/>
      </c>
      <c r="F866" s="5" t="s">
        <v>1829</v>
      </c>
      <c r="G866" s="5" t="s">
        <v>1830</v>
      </c>
      <c r="H866" s="12">
        <f>IFERROR([1]!EM_S_STM07_IS(F866,"9",$H$1,"1")/1000000,"")</f>
        <v>505.00308804000002</v>
      </c>
      <c r="I866" s="12">
        <f>IFERROR([1]!EM_S_STM07_IS(F866,"9",$I$1,"1")/1000000,"")</f>
        <v>505.8258381</v>
      </c>
      <c r="J866" s="12">
        <f>IFERROR([1]!EM_S_STM07_IS(F866,"9",$J$1,"1")/1000000,"")</f>
        <v>508.84081806</v>
      </c>
      <c r="K866" s="12">
        <f>IFERROR([1]!EM_S_STM07_IS(F866,"9",$K$1,"1")/1000000,"")</f>
        <v>549.15051295000001</v>
      </c>
      <c r="L866" s="12">
        <f>IFERROR([1]!EM_S_STM07_IS(F866,"9",$L$1,"1")/1000000,"")</f>
        <v>803.27314422000006</v>
      </c>
      <c r="M866" s="13">
        <f>IFERROR([1]!EM_S_STM07_IS(F866,"9",$M$1,"1")/1000000,"")</f>
        <v>990.48679749999997</v>
      </c>
      <c r="N866" s="12">
        <f>IFERROR([1]!EM_S_STM07_IS(F866,"61",$N$1,"1")/1000000,"")</f>
        <v>44.853469220000001</v>
      </c>
      <c r="O866" s="12">
        <f>IFERROR([1]!EM_S_STM07_IS(F866,"61",$O$1,"1")/1000000,"")</f>
        <v>39.943887780000004</v>
      </c>
      <c r="P866" s="12">
        <f>IFERROR([1]!EM_S_STM07_IS(F866,"61",$P$1,"1")/1000000,"")</f>
        <v>28.22379681</v>
      </c>
      <c r="Q866" s="12">
        <f>IFERROR([1]!EM_S_STM07_IS(F866,"61",$Q$1,"1")/1000000,"")</f>
        <v>18.831661879999999</v>
      </c>
      <c r="R866" s="12">
        <f>IFERROR([1]!EM_S_STM07_IS(F866,"61",$R$1,"1")/1000000,"")</f>
        <v>7.9774662200000002</v>
      </c>
      <c r="S866" s="12">
        <f>IFERROR([1]!EM_S_STM07_IS(F866,"61",$S$1,"1")/1000000,"")</f>
        <v>23.15345529</v>
      </c>
      <c r="T866" s="20">
        <f t="shared" si="242"/>
        <v>0.14422368025908727</v>
      </c>
      <c r="U866" s="20">
        <f t="shared" si="243"/>
        <v>-0.12387927378681873</v>
      </c>
      <c r="V866" s="14">
        <f t="shared" si="244"/>
        <v>1.6291980771705851E-3</v>
      </c>
      <c r="W866" s="14">
        <f t="shared" si="245"/>
        <v>5.9605099876371952E-3</v>
      </c>
      <c r="X866" s="14">
        <f t="shared" si="246"/>
        <v>7.9218674012207252E-2</v>
      </c>
      <c r="Y866" s="14">
        <f t="shared" si="247"/>
        <v>0.46275588436559989</v>
      </c>
      <c r="Z866" s="15">
        <f t="shared" si="248"/>
        <v>0.23306350352567734</v>
      </c>
      <c r="AA866" s="14">
        <f t="shared" si="249"/>
        <v>-0.10945823200250544</v>
      </c>
      <c r="AB866" s="14">
        <f t="shared" si="250"/>
        <v>-0.29341387685022191</v>
      </c>
      <c r="AC866" s="14">
        <f t="shared" si="251"/>
        <v>-0.33277361629361873</v>
      </c>
      <c r="AD866" s="14">
        <f t="shared" si="252"/>
        <v>-0.57638012668056671</v>
      </c>
      <c r="AE866" s="14">
        <f t="shared" si="253"/>
        <v>1.9023570456434975</v>
      </c>
      <c r="AF866" s="18" t="str">
        <f t="shared" si="254"/>
        <v/>
      </c>
      <c r="AG866" s="18" t="str">
        <f t="shared" si="255"/>
        <v/>
      </c>
      <c r="AH866" s="18" t="str">
        <f t="shared" si="256"/>
        <v/>
      </c>
      <c r="AI866" s="19" t="str">
        <f t="shared" si="257"/>
        <v/>
      </c>
      <c r="AJ866" s="19" t="str">
        <f t="shared" si="258"/>
        <v/>
      </c>
      <c r="AK866" s="19" t="str">
        <f t="shared" si="259"/>
        <v/>
      </c>
    </row>
    <row r="867" spans="2:37" x14ac:dyDescent="0.15">
      <c r="B867" s="51" t="str">
        <f>IFERROR(IF(AND(AF867=1,AI867=1),MAX($B$5:B866)+1,""),"")</f>
        <v/>
      </c>
      <c r="C867" s="51" t="str">
        <f>IFERROR(IF(AND(AG867=1,AJ867=1),MAX($C$5:C866)+1,""),"")</f>
        <v/>
      </c>
      <c r="D867" s="51" t="str">
        <f>IFERROR(IF(AND(AH867=1,AK867=1),MAX($D$5:D866)+1,""),"")</f>
        <v/>
      </c>
      <c r="F867" s="5" t="s">
        <v>1831</v>
      </c>
      <c r="G867" s="5" t="s">
        <v>1832</v>
      </c>
      <c r="H867" s="12">
        <f>IFERROR([1]!EM_S_STM07_IS(F867,"9",$H$1,"1")/1000000,"")</f>
        <v>1997.2118407099999</v>
      </c>
      <c r="I867" s="12">
        <f>IFERROR([1]!EM_S_STM07_IS(F867,"9",$I$1,"1")/1000000,"")</f>
        <v>2644.27065653</v>
      </c>
      <c r="J867" s="12">
        <f>IFERROR([1]!EM_S_STM07_IS(F867,"9",$J$1,"1")/1000000,"")</f>
        <v>2787.36878333</v>
      </c>
      <c r="K867" s="12">
        <f>IFERROR([1]!EM_S_STM07_IS(F867,"9",$K$1,"1")/1000000,"")</f>
        <v>3276.1627518</v>
      </c>
      <c r="L867" s="12">
        <f>IFERROR([1]!EM_S_STM07_IS(F867,"9",$L$1,"1")/1000000,"")</f>
        <v>3641.68674388</v>
      </c>
      <c r="M867" s="13">
        <f>IFERROR([1]!EM_S_STM07_IS(F867,"9",$M$1,"1")/1000000,"")</f>
        <v>4516.5051299500001</v>
      </c>
      <c r="N867" s="12">
        <f>IFERROR([1]!EM_S_STM07_IS(F867,"61",$N$1,"1")/1000000,"")</f>
        <v>138.59560074000001</v>
      </c>
      <c r="O867" s="12">
        <f>IFERROR([1]!EM_S_STM07_IS(F867,"61",$O$1,"1")/1000000,"")</f>
        <v>178.66953400999998</v>
      </c>
      <c r="P867" s="12">
        <f>IFERROR([1]!EM_S_STM07_IS(F867,"61",$P$1,"1")/1000000,"")</f>
        <v>223.72446026</v>
      </c>
      <c r="Q867" s="12">
        <f>IFERROR([1]!EM_S_STM07_IS(F867,"61",$Q$1,"1")/1000000,"")</f>
        <v>239.17747466</v>
      </c>
      <c r="R867" s="12">
        <f>IFERROR([1]!EM_S_STM07_IS(F867,"61",$R$1,"1")/1000000,"")</f>
        <v>241.75273368999999</v>
      </c>
      <c r="S867" s="12">
        <f>IFERROR([1]!EM_S_STM07_IS(F867,"61",$S$1,"1")/1000000,"")</f>
        <v>262.34064791999998</v>
      </c>
      <c r="T867" s="20">
        <f t="shared" si="242"/>
        <v>0.1772689101872027</v>
      </c>
      <c r="U867" s="20">
        <f t="shared" si="243"/>
        <v>0.13611744463767739</v>
      </c>
      <c r="V867" s="14">
        <f t="shared" si="244"/>
        <v>0.32398106331573395</v>
      </c>
      <c r="W867" s="14">
        <f t="shared" si="245"/>
        <v>5.4116293446217635E-2</v>
      </c>
      <c r="X867" s="14">
        <f t="shared" si="246"/>
        <v>0.17536035109285036</v>
      </c>
      <c r="Y867" s="14">
        <f t="shared" si="247"/>
        <v>0.1115707673189229</v>
      </c>
      <c r="Z867" s="15">
        <f t="shared" si="248"/>
        <v>0.24022340404214265</v>
      </c>
      <c r="AA867" s="14">
        <f t="shared" si="249"/>
        <v>0.28914289527253551</v>
      </c>
      <c r="AB867" s="14">
        <f t="shared" si="250"/>
        <v>0.25216904773187765</v>
      </c>
      <c r="AC867" s="14">
        <f t="shared" si="251"/>
        <v>6.9071635627330943E-2</v>
      </c>
      <c r="AD867" s="14">
        <f t="shared" si="252"/>
        <v>1.0767147005213655E-2</v>
      </c>
      <c r="AE867" s="14">
        <f t="shared" si="253"/>
        <v>8.5161040025300894E-2</v>
      </c>
      <c r="AF867" s="18" t="str">
        <f t="shared" si="254"/>
        <v/>
      </c>
      <c r="AG867" s="18" t="str">
        <f t="shared" si="255"/>
        <v/>
      </c>
      <c r="AH867" s="18" t="str">
        <f t="shared" si="256"/>
        <v/>
      </c>
      <c r="AI867" s="19" t="str">
        <f t="shared" si="257"/>
        <v/>
      </c>
      <c r="AJ867" s="19" t="str">
        <f t="shared" si="258"/>
        <v/>
      </c>
      <c r="AK867" s="19" t="str">
        <f t="shared" si="259"/>
        <v/>
      </c>
    </row>
    <row r="868" spans="2:37" x14ac:dyDescent="0.15">
      <c r="B868" s="51" t="str">
        <f>IFERROR(IF(AND(AF868=1,AI868=1),MAX($B$5:B867)+1,""),"")</f>
        <v/>
      </c>
      <c r="C868" s="51" t="str">
        <f>IFERROR(IF(AND(AG868=1,AJ868=1),MAX($C$5:C867)+1,""),"")</f>
        <v/>
      </c>
      <c r="D868" s="51" t="str">
        <f>IFERROR(IF(AND(AH868=1,AK868=1),MAX($D$5:D867)+1,""),"")</f>
        <v/>
      </c>
      <c r="F868" s="5" t="s">
        <v>1833</v>
      </c>
      <c r="G868" s="5" t="s">
        <v>1834</v>
      </c>
      <c r="H868" s="12">
        <f>IFERROR([1]!EM_S_STM07_IS(F868,"9",$H$1,"1")/1000000,"")</f>
        <v>855.13530782999999</v>
      </c>
      <c r="I868" s="12">
        <f>IFERROR([1]!EM_S_STM07_IS(F868,"9",$I$1,"1")/1000000,"")</f>
        <v>1251.9053690399999</v>
      </c>
      <c r="J868" s="12">
        <f>IFERROR([1]!EM_S_STM07_IS(F868,"9",$J$1,"1")/1000000,"")</f>
        <v>1200.0283115299999</v>
      </c>
      <c r="K868" s="12">
        <f>IFERROR([1]!EM_S_STM07_IS(F868,"9",$K$1,"1")/1000000,"")</f>
        <v>1422.67147103</v>
      </c>
      <c r="L868" s="12">
        <f>IFERROR([1]!EM_S_STM07_IS(F868,"9",$L$1,"1")/1000000,"")</f>
        <v>1566.0539104300001</v>
      </c>
      <c r="M868" s="13">
        <f>IFERROR([1]!EM_S_STM07_IS(F868,"9",$M$1,"1")/1000000,"")</f>
        <v>1517.4481219700001</v>
      </c>
      <c r="N868" s="12">
        <f>IFERROR([1]!EM_S_STM07_IS(F868,"61",$N$1,"1")/1000000,"")</f>
        <v>91.751390389999997</v>
      </c>
      <c r="O868" s="12">
        <f>IFERROR([1]!EM_S_STM07_IS(F868,"61",$O$1,"1")/1000000,"")</f>
        <v>111.83873862</v>
      </c>
      <c r="P868" s="12">
        <f>IFERROR([1]!EM_S_STM07_IS(F868,"61",$P$1,"1")/1000000,"")</f>
        <v>57.740096489999999</v>
      </c>
      <c r="Q868" s="12">
        <f>IFERROR([1]!EM_S_STM07_IS(F868,"61",$Q$1,"1")/1000000,"")</f>
        <v>98.684316150000001</v>
      </c>
      <c r="R868" s="12">
        <f>IFERROR([1]!EM_S_STM07_IS(F868,"61",$R$1,"1")/1000000,"")</f>
        <v>148.29603772999999</v>
      </c>
      <c r="S868" s="12">
        <f>IFERROR([1]!EM_S_STM07_IS(F868,"61",$S$1,"1")/1000000,"")</f>
        <v>155.33301985</v>
      </c>
      <c r="T868" s="20">
        <f t="shared" si="242"/>
        <v>0.12154267383308048</v>
      </c>
      <c r="U868" s="20">
        <f t="shared" si="243"/>
        <v>0.11104135954480632</v>
      </c>
      <c r="V868" s="14">
        <f t="shared" si="244"/>
        <v>0.46398512326294605</v>
      </c>
      <c r="W868" s="14">
        <f t="shared" si="245"/>
        <v>-4.1438481528185259E-2</v>
      </c>
      <c r="X868" s="14">
        <f t="shared" si="246"/>
        <v>0.18553158901404321</v>
      </c>
      <c r="Y868" s="14">
        <f t="shared" si="247"/>
        <v>0.10078394226615973</v>
      </c>
      <c r="Z868" s="15">
        <f t="shared" si="248"/>
        <v>-3.1037110623256911E-2</v>
      </c>
      <c r="AA868" s="14">
        <f t="shared" si="249"/>
        <v>0.21893235780533007</v>
      </c>
      <c r="AB868" s="14">
        <f t="shared" si="250"/>
        <v>-0.4837200669243385</v>
      </c>
      <c r="AC868" s="14">
        <f t="shared" si="251"/>
        <v>0.70911242185213752</v>
      </c>
      <c r="AD868" s="14">
        <f t="shared" si="252"/>
        <v>0.5027315739270084</v>
      </c>
      <c r="AE868" s="14">
        <f t="shared" si="253"/>
        <v>4.7452259869627235E-2</v>
      </c>
      <c r="AF868" s="18" t="str">
        <f t="shared" si="254"/>
        <v/>
      </c>
      <c r="AG868" s="18" t="str">
        <f t="shared" si="255"/>
        <v/>
      </c>
      <c r="AH868" s="18" t="str">
        <f t="shared" si="256"/>
        <v/>
      </c>
      <c r="AI868" s="19" t="str">
        <f t="shared" si="257"/>
        <v/>
      </c>
      <c r="AJ868" s="19" t="str">
        <f t="shared" si="258"/>
        <v/>
      </c>
      <c r="AK868" s="19" t="str">
        <f t="shared" si="259"/>
        <v/>
      </c>
    </row>
    <row r="869" spans="2:37" x14ac:dyDescent="0.15">
      <c r="B869" s="51" t="str">
        <f>IFERROR(IF(AND(AF869=1,AI869=1),MAX($B$5:B868)+1,""),"")</f>
        <v/>
      </c>
      <c r="C869" s="51" t="str">
        <f>IFERROR(IF(AND(AG869=1,AJ869=1),MAX($C$5:C868)+1,""),"")</f>
        <v/>
      </c>
      <c r="D869" s="51" t="str">
        <f>IFERROR(IF(AND(AH869=1,AK869=1),MAX($D$5:D868)+1,""),"")</f>
        <v/>
      </c>
      <c r="F869" s="5" t="s">
        <v>1835</v>
      </c>
      <c r="G869" s="5" t="s">
        <v>1836</v>
      </c>
      <c r="H869" s="12">
        <f>IFERROR([1]!EM_S_STM07_IS(F869,"9",$H$1,"1")/1000000,"")</f>
        <v>594.44121355999994</v>
      </c>
      <c r="I869" s="12">
        <f>IFERROR([1]!EM_S_STM07_IS(F869,"9",$I$1,"1")/1000000,"")</f>
        <v>985.45432994000009</v>
      </c>
      <c r="J869" s="12">
        <f>IFERROR([1]!EM_S_STM07_IS(F869,"9",$J$1,"1")/1000000,"")</f>
        <v>1308.4481708399999</v>
      </c>
      <c r="K869" s="12">
        <f>IFERROR([1]!EM_S_STM07_IS(F869,"9",$K$1,"1")/1000000,"")</f>
        <v>1772.35525413</v>
      </c>
      <c r="L869" s="12">
        <f>IFERROR([1]!EM_S_STM07_IS(F869,"9",$L$1,"1")/1000000,"")</f>
        <v>1789.20269833</v>
      </c>
      <c r="M869" s="13">
        <f>IFERROR([1]!EM_S_STM07_IS(F869,"9",$M$1,"1")/1000000,"")</f>
        <v>1345.32071348</v>
      </c>
      <c r="N869" s="12">
        <f>IFERROR([1]!EM_S_STM07_IS(F869,"61",$N$1,"1")/1000000,"")</f>
        <v>57.49881001</v>
      </c>
      <c r="O869" s="12">
        <f>IFERROR([1]!EM_S_STM07_IS(F869,"61",$O$1,"1")/1000000,"")</f>
        <v>136.80151519999998</v>
      </c>
      <c r="P869" s="12">
        <f>IFERROR([1]!EM_S_STM07_IS(F869,"61",$P$1,"1")/1000000,"")</f>
        <v>194.27613902000002</v>
      </c>
      <c r="Q869" s="12">
        <f>IFERROR([1]!EM_S_STM07_IS(F869,"61",$Q$1,"1")/1000000,"")</f>
        <v>226.47800105000002</v>
      </c>
      <c r="R869" s="12">
        <f>IFERROR([1]!EM_S_STM07_IS(F869,"61",$R$1,"1")/1000000,"")</f>
        <v>221.90174311000001</v>
      </c>
      <c r="S869" s="12">
        <f>IFERROR([1]!EM_S_STM07_IS(F869,"61",$S$1,"1")/1000000,"")</f>
        <v>202.05862937000001</v>
      </c>
      <c r="T869" s="20">
        <f t="shared" si="242"/>
        <v>0.17745246536622283</v>
      </c>
      <c r="U869" s="20">
        <f t="shared" si="243"/>
        <v>0.28577124570770973</v>
      </c>
      <c r="V869" s="14">
        <f t="shared" si="244"/>
        <v>0.65778264942010656</v>
      </c>
      <c r="W869" s="14">
        <f t="shared" si="245"/>
        <v>0.32776134934600715</v>
      </c>
      <c r="X869" s="14">
        <f t="shared" si="246"/>
        <v>0.35454754237011948</v>
      </c>
      <c r="Y869" s="14">
        <f t="shared" si="247"/>
        <v>9.5056813021776893E-3</v>
      </c>
      <c r="Z869" s="15">
        <f t="shared" si="248"/>
        <v>-0.24808926638905088</v>
      </c>
      <c r="AA869" s="14">
        <f t="shared" si="249"/>
        <v>1.3792060248935225</v>
      </c>
      <c r="AB869" s="14">
        <f t="shared" si="250"/>
        <v>0.42013148564892533</v>
      </c>
      <c r="AC869" s="14">
        <f t="shared" si="251"/>
        <v>0.16575304714432756</v>
      </c>
      <c r="AD869" s="14">
        <f t="shared" si="252"/>
        <v>-2.0206191854323614E-2</v>
      </c>
      <c r="AE869" s="14">
        <f t="shared" si="253"/>
        <v>-8.9422973708518719E-2</v>
      </c>
      <c r="AF869" s="18" t="str">
        <f t="shared" si="254"/>
        <v/>
      </c>
      <c r="AG869" s="18">
        <f t="shared" si="255"/>
        <v>1</v>
      </c>
      <c r="AH869" s="18" t="str">
        <f t="shared" si="256"/>
        <v/>
      </c>
      <c r="AI869" s="19" t="str">
        <f t="shared" si="257"/>
        <v/>
      </c>
      <c r="AJ869" s="19" t="str">
        <f t="shared" si="258"/>
        <v/>
      </c>
      <c r="AK869" s="19" t="str">
        <f t="shared" si="259"/>
        <v/>
      </c>
    </row>
    <row r="870" spans="2:37" x14ac:dyDescent="0.15">
      <c r="B870" s="51" t="str">
        <f>IFERROR(IF(AND(AF870=1,AI870=1),MAX($B$5:B869)+1,""),"")</f>
        <v/>
      </c>
      <c r="C870" s="51" t="str">
        <f>IFERROR(IF(AND(AG870=1,AJ870=1),MAX($C$5:C869)+1,""),"")</f>
        <v/>
      </c>
      <c r="D870" s="51" t="str">
        <f>IFERROR(IF(AND(AH870=1,AK870=1),MAX($D$5:D869)+1,""),"")</f>
        <v/>
      </c>
      <c r="F870" s="5" t="s">
        <v>1837</v>
      </c>
      <c r="G870" s="5" t="s">
        <v>1838</v>
      </c>
      <c r="H870" s="12">
        <f>IFERROR([1]!EM_S_STM07_IS(F870,"9",$H$1,"1")/1000000,"")</f>
        <v>3853.4478536699999</v>
      </c>
      <c r="I870" s="12">
        <f>IFERROR([1]!EM_S_STM07_IS(F870,"9",$I$1,"1")/1000000,"")</f>
        <v>2494.5812719200003</v>
      </c>
      <c r="J870" s="12">
        <f>IFERROR([1]!EM_S_STM07_IS(F870,"9",$J$1,"1")/1000000,"")</f>
        <v>1761.82002792</v>
      </c>
      <c r="K870" s="12">
        <f>IFERROR([1]!EM_S_STM07_IS(F870,"9",$K$1,"1")/1000000,"")</f>
        <v>1513.1686241700002</v>
      </c>
      <c r="L870" s="12">
        <f>IFERROR([1]!EM_S_STM07_IS(F870,"9",$L$1,"1")/1000000,"")</f>
        <v>1958.86129106</v>
      </c>
      <c r="M870" s="13">
        <f>IFERROR([1]!EM_S_STM07_IS(F870,"9",$M$1,"1")/1000000,"")</f>
        <v>2292.29999959</v>
      </c>
      <c r="N870" s="12">
        <f>IFERROR([1]!EM_S_STM07_IS(F870,"61",$N$1,"1")/1000000,"")</f>
        <v>1209.5033639000001</v>
      </c>
      <c r="O870" s="12">
        <f>IFERROR([1]!EM_S_STM07_IS(F870,"61",$O$1,"1")/1000000,"")</f>
        <v>622.08260046999999</v>
      </c>
      <c r="P870" s="12">
        <f>IFERROR([1]!EM_S_STM07_IS(F870,"61",$P$1,"1")/1000000,"")</f>
        <v>624.39333437000005</v>
      </c>
      <c r="Q870" s="12">
        <f>IFERROR([1]!EM_S_STM07_IS(F870,"61",$Q$1,"1")/1000000,"")</f>
        <v>317.33475299000003</v>
      </c>
      <c r="R870" s="12">
        <f>IFERROR([1]!EM_S_STM07_IS(F870,"61",$R$1,"1")/1000000,"")</f>
        <v>338.27826435000003</v>
      </c>
      <c r="S870" s="12">
        <f>IFERROR([1]!EM_S_STM07_IS(F870,"61",$S$1,"1")/1000000,"")</f>
        <v>579.77667383000005</v>
      </c>
      <c r="T870" s="20">
        <f t="shared" si="242"/>
        <v>-9.8668822896322395E-2</v>
      </c>
      <c r="U870" s="20">
        <f t="shared" si="243"/>
        <v>-0.13676163885317716</v>
      </c>
      <c r="V870" s="14">
        <f t="shared" si="244"/>
        <v>-0.35263655649467879</v>
      </c>
      <c r="W870" s="14">
        <f t="shared" si="245"/>
        <v>-0.293741179030025</v>
      </c>
      <c r="X870" s="14">
        <f t="shared" si="246"/>
        <v>-0.14113325981630317</v>
      </c>
      <c r="Y870" s="14">
        <f t="shared" si="247"/>
        <v>0.29454263045830081</v>
      </c>
      <c r="Z870" s="15">
        <f t="shared" si="248"/>
        <v>0.1702206838492204</v>
      </c>
      <c r="AA870" s="14">
        <f t="shared" si="249"/>
        <v>-0.48567104562312496</v>
      </c>
      <c r="AB870" s="14">
        <f t="shared" si="250"/>
        <v>3.7145129895197813E-3</v>
      </c>
      <c r="AC870" s="14">
        <f t="shared" si="251"/>
        <v>-0.4917710751826263</v>
      </c>
      <c r="AD870" s="14">
        <f t="shared" si="252"/>
        <v>6.5998164911549986E-2</v>
      </c>
      <c r="AE870" s="14">
        <f t="shared" si="253"/>
        <v>0.7139046014204844</v>
      </c>
      <c r="AF870" s="18" t="str">
        <f t="shared" si="254"/>
        <v/>
      </c>
      <c r="AG870" s="18" t="str">
        <f t="shared" si="255"/>
        <v/>
      </c>
      <c r="AH870" s="18" t="str">
        <f t="shared" si="256"/>
        <v/>
      </c>
      <c r="AI870" s="19" t="str">
        <f t="shared" si="257"/>
        <v/>
      </c>
      <c r="AJ870" s="19" t="str">
        <f t="shared" si="258"/>
        <v/>
      </c>
      <c r="AK870" s="19" t="str">
        <f t="shared" si="259"/>
        <v/>
      </c>
    </row>
    <row r="871" spans="2:37" x14ac:dyDescent="0.15">
      <c r="B871" s="51">
        <f>IFERROR(IF(AND(AF871=1,AI871=1),MAX($B$5:B870)+1,""),"")</f>
        <v>46</v>
      </c>
      <c r="C871" s="51">
        <f>IFERROR(IF(AND(AG871=1,AJ871=1),MAX($C$5:C870)+1,""),"")</f>
        <v>27</v>
      </c>
      <c r="D871" s="51">
        <f>IFERROR(IF(AND(AH871=1,AK871=1),MAX($D$5:D870)+1,""),"")</f>
        <v>11</v>
      </c>
      <c r="F871" s="5" t="s">
        <v>1839</v>
      </c>
      <c r="G871" s="5" t="s">
        <v>1840</v>
      </c>
      <c r="H871" s="12">
        <f>IFERROR([1]!EM_S_STM07_IS(F871,"9",$H$1,"1")/1000000,"")</f>
        <v>3078.6264309099997</v>
      </c>
      <c r="I871" s="12">
        <f>IFERROR([1]!EM_S_STM07_IS(F871,"9",$I$1,"1")/1000000,"")</f>
        <v>3716.93953392</v>
      </c>
      <c r="J871" s="12">
        <f>IFERROR([1]!EM_S_STM07_IS(F871,"9",$J$1,"1")/1000000,"")</f>
        <v>4626.6470733100005</v>
      </c>
      <c r="K871" s="12">
        <f>IFERROR([1]!EM_S_STM07_IS(F871,"9",$K$1,"1")/1000000,"")</f>
        <v>5590.89729635</v>
      </c>
      <c r="L871" s="12">
        <f>IFERROR([1]!EM_S_STM07_IS(F871,"9",$L$1,"1")/1000000,"")</f>
        <v>6337.5876060600003</v>
      </c>
      <c r="M871" s="13">
        <f>IFERROR([1]!EM_S_STM07_IS(F871,"9",$M$1,"1")/1000000,"")</f>
        <v>9628.6367069500011</v>
      </c>
      <c r="N871" s="12">
        <f>IFERROR([1]!EM_S_STM07_IS(F871,"61",$N$1,"1")/1000000,"")</f>
        <v>67.768474900000001</v>
      </c>
      <c r="O871" s="12">
        <f>IFERROR([1]!EM_S_STM07_IS(F871,"61",$O$1,"1")/1000000,"")</f>
        <v>99.042986639999995</v>
      </c>
      <c r="P871" s="12">
        <f>IFERROR([1]!EM_S_STM07_IS(F871,"61",$P$1,"1")/1000000,"")</f>
        <v>180.91148687999998</v>
      </c>
      <c r="Q871" s="12">
        <f>IFERROR([1]!EM_S_STM07_IS(F871,"61",$Q$1,"1")/1000000,"")</f>
        <v>287.55741341999999</v>
      </c>
      <c r="R871" s="12">
        <f>IFERROR([1]!EM_S_STM07_IS(F871,"61",$R$1,"1")/1000000,"")</f>
        <v>425.15050793</v>
      </c>
      <c r="S871" s="12">
        <f>IFERROR([1]!EM_S_STM07_IS(F871,"61",$S$1,"1")/1000000,"")</f>
        <v>547.64347565999992</v>
      </c>
      <c r="T871" s="20">
        <f t="shared" si="242"/>
        <v>0.25615016999123785</v>
      </c>
      <c r="U871" s="20">
        <f t="shared" si="243"/>
        <v>0.51877710324362036</v>
      </c>
      <c r="V871" s="14">
        <f t="shared" si="244"/>
        <v>0.20733697879067572</v>
      </c>
      <c r="W871" s="14">
        <f t="shared" si="245"/>
        <v>0.24474639177963559</v>
      </c>
      <c r="X871" s="14">
        <f t="shared" si="246"/>
        <v>0.20841231409296901</v>
      </c>
      <c r="Y871" s="14">
        <f t="shared" si="247"/>
        <v>0.13355464608471251</v>
      </c>
      <c r="Z871" s="15">
        <f t="shared" si="248"/>
        <v>0.51929051012140648</v>
      </c>
      <c r="AA871" s="14">
        <f t="shared" si="249"/>
        <v>0.46149056454566889</v>
      </c>
      <c r="AB871" s="14">
        <f t="shared" si="250"/>
        <v>0.8265956330413825</v>
      </c>
      <c r="AC871" s="14">
        <f t="shared" si="251"/>
        <v>0.58949228918083618</v>
      </c>
      <c r="AD871" s="14">
        <f t="shared" si="252"/>
        <v>0.47848912282791539</v>
      </c>
      <c r="AE871" s="14">
        <f t="shared" si="253"/>
        <v>0.28811671501088287</v>
      </c>
      <c r="AF871" s="18">
        <f t="shared" si="254"/>
        <v>1</v>
      </c>
      <c r="AG871" s="18">
        <f t="shared" si="255"/>
        <v>1</v>
      </c>
      <c r="AH871" s="18">
        <f t="shared" si="256"/>
        <v>1</v>
      </c>
      <c r="AI871" s="19">
        <f t="shared" si="257"/>
        <v>1</v>
      </c>
      <c r="AJ871" s="19">
        <f t="shared" si="258"/>
        <v>1</v>
      </c>
      <c r="AK871" s="19">
        <f t="shared" si="259"/>
        <v>1</v>
      </c>
    </row>
    <row r="872" spans="2:37" x14ac:dyDescent="0.15">
      <c r="B872" s="51" t="str">
        <f>IFERROR(IF(AND(AF872=1,AI872=1),MAX($B$5:B871)+1,""),"")</f>
        <v/>
      </c>
      <c r="C872" s="51" t="str">
        <f>IFERROR(IF(AND(AG872=1,AJ872=1),MAX($C$5:C871)+1,""),"")</f>
        <v/>
      </c>
      <c r="D872" s="51" t="str">
        <f>IFERROR(IF(AND(AH872=1,AK872=1),MAX($D$5:D871)+1,""),"")</f>
        <v/>
      </c>
      <c r="F872" s="5" t="s">
        <v>1841</v>
      </c>
      <c r="G872" s="5" t="s">
        <v>1842</v>
      </c>
      <c r="H872" s="12">
        <f>IFERROR([1]!EM_S_STM07_IS(F872,"9",$H$1,"1")/1000000,"")</f>
        <v>437.44026822000001</v>
      </c>
      <c r="I872" s="12">
        <f>IFERROR([1]!EM_S_STM07_IS(F872,"9",$I$1,"1")/1000000,"")</f>
        <v>486.24358949000003</v>
      </c>
      <c r="J872" s="12">
        <f>IFERROR([1]!EM_S_STM07_IS(F872,"9",$J$1,"1")/1000000,"")</f>
        <v>502.55363614999999</v>
      </c>
      <c r="K872" s="12">
        <f>IFERROR([1]!EM_S_STM07_IS(F872,"9",$K$1,"1")/1000000,"")</f>
        <v>549.99413691999996</v>
      </c>
      <c r="L872" s="12">
        <f>IFERROR([1]!EM_S_STM07_IS(F872,"9",$L$1,"1")/1000000,"")</f>
        <v>554.80849645000001</v>
      </c>
      <c r="M872" s="13">
        <f>IFERROR([1]!EM_S_STM07_IS(F872,"9",$M$1,"1")/1000000,"")</f>
        <v>650.56718926999997</v>
      </c>
      <c r="N872" s="12">
        <f>IFERROR([1]!EM_S_STM07_IS(F872,"61",$N$1,"1")/1000000,"")</f>
        <v>35.98801658</v>
      </c>
      <c r="O872" s="12">
        <f>IFERROR([1]!EM_S_STM07_IS(F872,"61",$O$1,"1")/1000000,"")</f>
        <v>42.07218306</v>
      </c>
      <c r="P872" s="12">
        <f>IFERROR([1]!EM_S_STM07_IS(F872,"61",$P$1,"1")/1000000,"")</f>
        <v>45.541071869999996</v>
      </c>
      <c r="Q872" s="12">
        <f>IFERROR([1]!EM_S_STM07_IS(F872,"61",$Q$1,"1")/1000000,"")</f>
        <v>46.989926880000006</v>
      </c>
      <c r="R872" s="12">
        <f>IFERROR([1]!EM_S_STM07_IS(F872,"61",$R$1,"1")/1000000,"")</f>
        <v>51.074435109999996</v>
      </c>
      <c r="S872" s="12">
        <f>IFERROR([1]!EM_S_STM07_IS(F872,"61",$S$1,"1")/1000000,"")</f>
        <v>54.842444530000002</v>
      </c>
      <c r="T872" s="20">
        <f t="shared" si="242"/>
        <v>8.2616593716790421E-2</v>
      </c>
      <c r="U872" s="20">
        <f t="shared" si="243"/>
        <v>8.7907018476101273E-2</v>
      </c>
      <c r="V872" s="14">
        <f t="shared" si="244"/>
        <v>0.11156568065529709</v>
      </c>
      <c r="W872" s="14">
        <f t="shared" si="245"/>
        <v>3.3542954627138348E-2</v>
      </c>
      <c r="X872" s="14">
        <f t="shared" si="246"/>
        <v>9.4398880751188394E-2</v>
      </c>
      <c r="Y872" s="14">
        <f t="shared" si="247"/>
        <v>8.7534742769454742E-3</v>
      </c>
      <c r="Z872" s="15">
        <f t="shared" si="248"/>
        <v>0.17259774036036207</v>
      </c>
      <c r="AA872" s="14">
        <f t="shared" si="249"/>
        <v>0.16906090021591294</v>
      </c>
      <c r="AB872" s="14">
        <f t="shared" si="250"/>
        <v>8.2450886968545051E-2</v>
      </c>
      <c r="AC872" s="14">
        <f t="shared" si="251"/>
        <v>3.181424921521088E-2</v>
      </c>
      <c r="AD872" s="14">
        <f t="shared" si="252"/>
        <v>8.6923059923688678E-2</v>
      </c>
      <c r="AE872" s="14">
        <f t="shared" si="253"/>
        <v>7.3774862353049447E-2</v>
      </c>
      <c r="AF872" s="18" t="str">
        <f t="shared" si="254"/>
        <v/>
      </c>
      <c r="AG872" s="18" t="str">
        <f t="shared" si="255"/>
        <v/>
      </c>
      <c r="AH872" s="18" t="str">
        <f t="shared" si="256"/>
        <v/>
      </c>
      <c r="AI872" s="19" t="str">
        <f t="shared" si="257"/>
        <v/>
      </c>
      <c r="AJ872" s="19" t="str">
        <f t="shared" si="258"/>
        <v/>
      </c>
      <c r="AK872" s="19" t="str">
        <f t="shared" si="259"/>
        <v/>
      </c>
    </row>
    <row r="873" spans="2:37" x14ac:dyDescent="0.15">
      <c r="B873" s="51">
        <f>IFERROR(IF(AND(AF873=1,AI873=1),MAX($B$5:B872)+1,""),"")</f>
        <v>47</v>
      </c>
      <c r="C873" s="51" t="str">
        <f>IFERROR(IF(AND(AG873=1,AJ873=1),MAX($C$5:C872)+1,""),"")</f>
        <v/>
      </c>
      <c r="D873" s="51" t="str">
        <f>IFERROR(IF(AND(AH873=1,AK873=1),MAX($D$5:D872)+1,""),"")</f>
        <v/>
      </c>
      <c r="F873" s="5" t="s">
        <v>1843</v>
      </c>
      <c r="G873" s="5" t="s">
        <v>1844</v>
      </c>
      <c r="H873" s="12">
        <f>IFERROR([1]!EM_S_STM07_IS(F873,"9",$H$1,"1")/1000000,"")</f>
        <v>431.08960087000003</v>
      </c>
      <c r="I873" s="12">
        <f>IFERROR([1]!EM_S_STM07_IS(F873,"9",$I$1,"1")/1000000,"")</f>
        <v>500.67863874</v>
      </c>
      <c r="J873" s="12">
        <f>IFERROR([1]!EM_S_STM07_IS(F873,"9",$J$1,"1")/1000000,"")</f>
        <v>561.51563080999995</v>
      </c>
      <c r="K873" s="12">
        <f>IFERROR([1]!EM_S_STM07_IS(F873,"9",$K$1,"1")/1000000,"")</f>
        <v>750.64413295000008</v>
      </c>
      <c r="L873" s="12">
        <f>IFERROR([1]!EM_S_STM07_IS(F873,"9",$L$1,"1")/1000000,"")</f>
        <v>868.03052029999992</v>
      </c>
      <c r="M873" s="13">
        <f>IFERROR([1]!EM_S_STM07_IS(F873,"9",$M$1,"1")/1000000,"")</f>
        <v>1110.5720168900002</v>
      </c>
      <c r="N873" s="12">
        <f>IFERROR([1]!EM_S_STM07_IS(F873,"61",$N$1,"1")/1000000,"")</f>
        <v>42.347956070000002</v>
      </c>
      <c r="O873" s="12">
        <f>IFERROR([1]!EM_S_STM07_IS(F873,"61",$O$1,"1")/1000000,"")</f>
        <v>23.285386750000001</v>
      </c>
      <c r="P873" s="12">
        <f>IFERROR([1]!EM_S_STM07_IS(F873,"61",$P$1,"1")/1000000,"")</f>
        <v>26.22622273</v>
      </c>
      <c r="Q873" s="12">
        <f>IFERROR([1]!EM_S_STM07_IS(F873,"61",$Q$1,"1")/1000000,"")</f>
        <v>35.17494525</v>
      </c>
      <c r="R873" s="12">
        <f>IFERROR([1]!EM_S_STM07_IS(F873,"61",$R$1,"1")/1000000,"")</f>
        <v>45.053892479999995</v>
      </c>
      <c r="S873" s="12">
        <f>IFERROR([1]!EM_S_STM07_IS(F873,"61",$S$1,"1")/1000000,"")</f>
        <v>74.946571910000003</v>
      </c>
      <c r="T873" s="20">
        <f t="shared" si="242"/>
        <v>0.20835859616464836</v>
      </c>
      <c r="U873" s="20">
        <f t="shared" si="243"/>
        <v>0.1209438634228448</v>
      </c>
      <c r="V873" s="14">
        <f t="shared" si="244"/>
        <v>0.16142592567660971</v>
      </c>
      <c r="W873" s="14">
        <f t="shared" si="245"/>
        <v>0.12150906262568216</v>
      </c>
      <c r="X873" s="14">
        <f t="shared" si="246"/>
        <v>0.33681787605302754</v>
      </c>
      <c r="Y873" s="14">
        <f t="shared" si="247"/>
        <v>0.15638087636637649</v>
      </c>
      <c r="Z873" s="15">
        <f t="shared" si="248"/>
        <v>0.27941586259683077</v>
      </c>
      <c r="AA873" s="14">
        <f t="shared" si="249"/>
        <v>-0.45014142568038235</v>
      </c>
      <c r="AB873" s="14">
        <f t="shared" si="250"/>
        <v>0.12629534615739199</v>
      </c>
      <c r="AC873" s="14">
        <f t="shared" si="251"/>
        <v>0.34121278584901277</v>
      </c>
      <c r="AD873" s="14">
        <f t="shared" si="252"/>
        <v>0.28085181539834791</v>
      </c>
      <c r="AE873" s="14">
        <f t="shared" si="253"/>
        <v>0.6634871658041479</v>
      </c>
      <c r="AF873" s="18">
        <f t="shared" si="254"/>
        <v>1</v>
      </c>
      <c r="AG873" s="18" t="str">
        <f t="shared" si="255"/>
        <v/>
      </c>
      <c r="AH873" s="18" t="str">
        <f t="shared" si="256"/>
        <v/>
      </c>
      <c r="AI873" s="19">
        <f t="shared" si="257"/>
        <v>1</v>
      </c>
      <c r="AJ873" s="19" t="str">
        <f t="shared" si="258"/>
        <v/>
      </c>
      <c r="AK873" s="19" t="str">
        <f t="shared" si="259"/>
        <v/>
      </c>
    </row>
    <row r="874" spans="2:37" x14ac:dyDescent="0.15">
      <c r="B874" s="51" t="str">
        <f>IFERROR(IF(AND(AF874=1,AI874=1),MAX($B$5:B873)+1,""),"")</f>
        <v/>
      </c>
      <c r="C874" s="51" t="str">
        <f>IFERROR(IF(AND(AG874=1,AJ874=1),MAX($C$5:C873)+1,""),"")</f>
        <v/>
      </c>
      <c r="D874" s="51" t="str">
        <f>IFERROR(IF(AND(AH874=1,AK874=1),MAX($D$5:D873)+1,""),"")</f>
        <v/>
      </c>
      <c r="F874" s="5" t="s">
        <v>1845</v>
      </c>
      <c r="G874" s="5" t="s">
        <v>1846</v>
      </c>
      <c r="H874" s="12">
        <f>IFERROR([1]!EM_S_STM07_IS(F874,"9",$H$1,"1")/1000000,"")</f>
        <v>2050.4015236400001</v>
      </c>
      <c r="I874" s="12">
        <f>IFERROR([1]!EM_S_STM07_IS(F874,"9",$I$1,"1")/1000000,"")</f>
        <v>2202.6992294299998</v>
      </c>
      <c r="J874" s="12">
        <f>IFERROR([1]!EM_S_STM07_IS(F874,"9",$J$1,"1")/1000000,"")</f>
        <v>1937.63038297</v>
      </c>
      <c r="K874" s="12">
        <f>IFERROR([1]!EM_S_STM07_IS(F874,"9",$K$1,"1")/1000000,"")</f>
        <v>2134.6936727900002</v>
      </c>
      <c r="L874" s="12">
        <f>IFERROR([1]!EM_S_STM07_IS(F874,"9",$L$1,"1")/1000000,"")</f>
        <v>2206.5314934899998</v>
      </c>
      <c r="M874" s="13">
        <f>IFERROR([1]!EM_S_STM07_IS(F874,"9",$M$1,"1")/1000000,"")</f>
        <v>2242.0194251299999</v>
      </c>
      <c r="N874" s="12">
        <f>IFERROR([1]!EM_S_STM07_IS(F874,"61",$N$1,"1")/1000000,"")</f>
        <v>62.236886939999998</v>
      </c>
      <c r="O874" s="12">
        <f>IFERROR([1]!EM_S_STM07_IS(F874,"61",$O$1,"1")/1000000,"")</f>
        <v>60.155042539999997</v>
      </c>
      <c r="P874" s="12">
        <f>IFERROR([1]!EM_S_STM07_IS(F874,"61",$P$1,"1")/1000000,"")</f>
        <v>30.959137250000001</v>
      </c>
      <c r="Q874" s="12">
        <f>IFERROR([1]!EM_S_STM07_IS(F874,"61",$Q$1,"1")/1000000,"")</f>
        <v>42.87613546</v>
      </c>
      <c r="R874" s="12">
        <f>IFERROR([1]!EM_S_STM07_IS(F874,"61",$R$1,"1")/1000000,"")</f>
        <v>81.344022599999988</v>
      </c>
      <c r="S874" s="12">
        <f>IFERROR([1]!EM_S_STM07_IS(F874,"61",$S$1,"1")/1000000,"")</f>
        <v>113.39462915</v>
      </c>
      <c r="T874" s="20">
        <f t="shared" si="242"/>
        <v>1.8028862542863067E-2</v>
      </c>
      <c r="U874" s="20">
        <f t="shared" si="243"/>
        <v>0.12748020231499724</v>
      </c>
      <c r="V874" s="14">
        <f t="shared" si="244"/>
        <v>7.4277015518224659E-2</v>
      </c>
      <c r="W874" s="14">
        <f t="shared" si="245"/>
        <v>-0.12033819366641019</v>
      </c>
      <c r="X874" s="14">
        <f t="shared" si="246"/>
        <v>0.10170324100613116</v>
      </c>
      <c r="Y874" s="14">
        <f t="shared" si="247"/>
        <v>3.3652519617069498E-2</v>
      </c>
      <c r="Z874" s="15">
        <f t="shared" si="248"/>
        <v>1.6083129447597436E-2</v>
      </c>
      <c r="AA874" s="14">
        <f t="shared" si="249"/>
        <v>-3.3450329898521779E-2</v>
      </c>
      <c r="AB874" s="14">
        <f t="shared" si="250"/>
        <v>-0.48534427135657376</v>
      </c>
      <c r="AC874" s="14">
        <f t="shared" si="251"/>
        <v>0.38492668945417718</v>
      </c>
      <c r="AD874" s="14">
        <f t="shared" si="252"/>
        <v>0.89718643546798771</v>
      </c>
      <c r="AE874" s="14">
        <f t="shared" si="253"/>
        <v>0.39401305130439929</v>
      </c>
      <c r="AF874" s="18" t="str">
        <f t="shared" si="254"/>
        <v/>
      </c>
      <c r="AG874" s="18" t="str">
        <f t="shared" si="255"/>
        <v/>
      </c>
      <c r="AH874" s="18" t="str">
        <f t="shared" si="256"/>
        <v/>
      </c>
      <c r="AI874" s="19" t="str">
        <f t="shared" si="257"/>
        <v/>
      </c>
      <c r="AJ874" s="19" t="str">
        <f t="shared" si="258"/>
        <v/>
      </c>
      <c r="AK874" s="19" t="str">
        <f t="shared" si="259"/>
        <v/>
      </c>
    </row>
    <row r="875" spans="2:37" x14ac:dyDescent="0.15">
      <c r="B875" s="51" t="str">
        <f>IFERROR(IF(AND(AF875=1,AI875=1),MAX($B$5:B874)+1,""),"")</f>
        <v/>
      </c>
      <c r="C875" s="51" t="str">
        <f>IFERROR(IF(AND(AG875=1,AJ875=1),MAX($C$5:C874)+1,""),"")</f>
        <v/>
      </c>
      <c r="D875" s="51" t="str">
        <f>IFERROR(IF(AND(AH875=1,AK875=1),MAX($D$5:D874)+1,""),"")</f>
        <v/>
      </c>
      <c r="F875" s="5" t="s">
        <v>1847</v>
      </c>
      <c r="G875" s="5" t="s">
        <v>1848</v>
      </c>
      <c r="H875" s="12">
        <f>IFERROR([1]!EM_S_STM07_IS(F875,"9",$H$1,"1")/1000000,"")</f>
        <v>1623.4201271700001</v>
      </c>
      <c r="I875" s="12">
        <f>IFERROR([1]!EM_S_STM07_IS(F875,"9",$I$1,"1")/1000000,"")</f>
        <v>1646.5285990499999</v>
      </c>
      <c r="J875" s="12">
        <f>IFERROR([1]!EM_S_STM07_IS(F875,"9",$J$1,"1")/1000000,"")</f>
        <v>1735.2358288299999</v>
      </c>
      <c r="K875" s="12">
        <f>IFERROR([1]!EM_S_STM07_IS(F875,"9",$K$1,"1")/1000000,"")</f>
        <v>1813.4335088800001</v>
      </c>
      <c r="L875" s="12">
        <f>IFERROR([1]!EM_S_STM07_IS(F875,"9",$L$1,"1")/1000000,"")</f>
        <v>2006.2768032700001</v>
      </c>
      <c r="M875" s="13">
        <f>IFERROR([1]!EM_S_STM07_IS(F875,"9",$M$1,"1")/1000000,"")</f>
        <v>2013.59539677</v>
      </c>
      <c r="N875" s="12">
        <f>IFERROR([1]!EM_S_STM07_IS(F875,"61",$N$1,"1")/1000000,"")</f>
        <v>76.224950840000005</v>
      </c>
      <c r="O875" s="12">
        <f>IFERROR([1]!EM_S_STM07_IS(F875,"61",$O$1,"1")/1000000,"")</f>
        <v>87.204903120000012</v>
      </c>
      <c r="P875" s="12">
        <f>IFERROR([1]!EM_S_STM07_IS(F875,"61",$P$1,"1")/1000000,"")</f>
        <v>91.600194370000011</v>
      </c>
      <c r="Q875" s="12">
        <f>IFERROR([1]!EM_S_STM07_IS(F875,"61",$Q$1,"1")/1000000,"")</f>
        <v>80.081560109999998</v>
      </c>
      <c r="R875" s="12">
        <f>IFERROR([1]!EM_S_STM07_IS(F875,"61",$R$1,"1")/1000000,"")</f>
        <v>77.468644780000005</v>
      </c>
      <c r="S875" s="12">
        <f>IFERROR([1]!EM_S_STM07_IS(F875,"61",$S$1,"1")/1000000,"")</f>
        <v>58.420527569999997</v>
      </c>
      <c r="T875" s="20">
        <f t="shared" si="242"/>
        <v>4.4018649772936458E-2</v>
      </c>
      <c r="U875" s="20">
        <f t="shared" si="243"/>
        <v>-5.1813725628874985E-2</v>
      </c>
      <c r="V875" s="14">
        <f t="shared" si="244"/>
        <v>1.4234437218838264E-2</v>
      </c>
      <c r="W875" s="14">
        <f t="shared" si="245"/>
        <v>5.3875304583948055E-2</v>
      </c>
      <c r="X875" s="14">
        <f t="shared" si="246"/>
        <v>4.5064583586154804E-2</v>
      </c>
      <c r="Y875" s="14">
        <f t="shared" si="247"/>
        <v>0.10634153027706127</v>
      </c>
      <c r="Z875" s="15">
        <f t="shared" si="248"/>
        <v>3.6478483368154592E-3</v>
      </c>
      <c r="AA875" s="14">
        <f t="shared" si="249"/>
        <v>0.14404669545864945</v>
      </c>
      <c r="AB875" s="14">
        <f t="shared" si="250"/>
        <v>5.0401882150499878E-2</v>
      </c>
      <c r="AC875" s="14">
        <f t="shared" si="251"/>
        <v>-0.12574901548213835</v>
      </c>
      <c r="AD875" s="14">
        <f t="shared" si="252"/>
        <v>-3.2628177153528143E-2</v>
      </c>
      <c r="AE875" s="14">
        <f t="shared" si="253"/>
        <v>-0.24588163719778455</v>
      </c>
      <c r="AF875" s="18" t="str">
        <f t="shared" si="254"/>
        <v/>
      </c>
      <c r="AG875" s="18" t="str">
        <f t="shared" si="255"/>
        <v/>
      </c>
      <c r="AH875" s="18" t="str">
        <f t="shared" si="256"/>
        <v/>
      </c>
      <c r="AI875" s="19" t="str">
        <f t="shared" si="257"/>
        <v/>
      </c>
      <c r="AJ875" s="19" t="str">
        <f t="shared" si="258"/>
        <v/>
      </c>
      <c r="AK875" s="19" t="str">
        <f t="shared" si="259"/>
        <v/>
      </c>
    </row>
    <row r="876" spans="2:37" x14ac:dyDescent="0.15">
      <c r="B876" s="51" t="str">
        <f>IFERROR(IF(AND(AF876=1,AI876=1),MAX($B$5:B875)+1,""),"")</f>
        <v/>
      </c>
      <c r="C876" s="51" t="str">
        <f>IFERROR(IF(AND(AG876=1,AJ876=1),MAX($C$5:C875)+1,""),"")</f>
        <v/>
      </c>
      <c r="D876" s="51" t="str">
        <f>IFERROR(IF(AND(AH876=1,AK876=1),MAX($D$5:D875)+1,""),"")</f>
        <v/>
      </c>
      <c r="F876" s="5" t="s">
        <v>1849</v>
      </c>
      <c r="G876" s="5" t="s">
        <v>1850</v>
      </c>
      <c r="H876" s="12">
        <f>IFERROR([1]!EM_S_STM07_IS(F876,"9",$H$1,"1")/1000000,"")</f>
        <v>675.25957944000004</v>
      </c>
      <c r="I876" s="12">
        <f>IFERROR([1]!EM_S_STM07_IS(F876,"9",$I$1,"1")/1000000,"")</f>
        <v>867.12446532000001</v>
      </c>
      <c r="J876" s="12">
        <f>IFERROR([1]!EM_S_STM07_IS(F876,"9",$J$1,"1")/1000000,"")</f>
        <v>772.97018433000005</v>
      </c>
      <c r="K876" s="12">
        <f>IFERROR([1]!EM_S_STM07_IS(F876,"9",$K$1,"1")/1000000,"")</f>
        <v>880.87404784</v>
      </c>
      <c r="L876" s="12">
        <f>IFERROR([1]!EM_S_STM07_IS(F876,"9",$L$1,"1")/1000000,"")</f>
        <v>1059.0131552299999</v>
      </c>
      <c r="M876" s="13">
        <f>IFERROR([1]!EM_S_STM07_IS(F876,"9",$M$1,"1")/1000000,"")</f>
        <v>1506.15341137</v>
      </c>
      <c r="N876" s="12">
        <f>IFERROR([1]!EM_S_STM07_IS(F876,"61",$N$1,"1")/1000000,"")</f>
        <v>232.87411284999999</v>
      </c>
      <c r="O876" s="12">
        <f>IFERROR([1]!EM_S_STM07_IS(F876,"61",$O$1,"1")/1000000,"")</f>
        <v>281.43540495999997</v>
      </c>
      <c r="P876" s="12">
        <f>IFERROR([1]!EM_S_STM07_IS(F876,"61",$P$1,"1")/1000000,"")</f>
        <v>143.94800936000001</v>
      </c>
      <c r="Q876" s="12">
        <f>IFERROR([1]!EM_S_STM07_IS(F876,"61",$Q$1,"1")/1000000,"")</f>
        <v>105.32652208</v>
      </c>
      <c r="R876" s="12">
        <f>IFERROR([1]!EM_S_STM07_IS(F876,"61",$R$1,"1")/1000000,"")</f>
        <v>117.50199772000001</v>
      </c>
      <c r="S876" s="12">
        <f>IFERROR([1]!EM_S_STM07_IS(F876,"61",$S$1,"1")/1000000,"")</f>
        <v>130.16064882000001</v>
      </c>
      <c r="T876" s="20">
        <f t="shared" si="242"/>
        <v>0.17403134242423524</v>
      </c>
      <c r="U876" s="20">
        <f t="shared" si="243"/>
        <v>-0.10983257354399678</v>
      </c>
      <c r="V876" s="14">
        <f t="shared" si="244"/>
        <v>0.28413500781301848</v>
      </c>
      <c r="W876" s="14">
        <f t="shared" si="245"/>
        <v>-0.10858219869883806</v>
      </c>
      <c r="X876" s="14">
        <f t="shared" si="246"/>
        <v>0.13959641095798481</v>
      </c>
      <c r="Y876" s="14">
        <f t="shared" si="247"/>
        <v>0.20222994175707254</v>
      </c>
      <c r="Z876" s="15">
        <f t="shared" si="248"/>
        <v>0.42222351434613542</v>
      </c>
      <c r="AA876" s="14">
        <f t="shared" si="249"/>
        <v>0.2085302291254654</v>
      </c>
      <c r="AB876" s="14">
        <f t="shared" si="250"/>
        <v>-0.48852203090631346</v>
      </c>
      <c r="AC876" s="14">
        <f t="shared" si="251"/>
        <v>-0.26830164204224188</v>
      </c>
      <c r="AD876" s="14">
        <f t="shared" si="252"/>
        <v>0.11559743357662761</v>
      </c>
      <c r="AE876" s="14">
        <f t="shared" si="253"/>
        <v>0.10773136921607736</v>
      </c>
      <c r="AF876" s="18" t="str">
        <f t="shared" si="254"/>
        <v/>
      </c>
      <c r="AG876" s="18" t="str">
        <f t="shared" si="255"/>
        <v/>
      </c>
      <c r="AH876" s="18" t="str">
        <f t="shared" si="256"/>
        <v/>
      </c>
      <c r="AI876" s="19" t="str">
        <f t="shared" si="257"/>
        <v/>
      </c>
      <c r="AJ876" s="19" t="str">
        <f t="shared" si="258"/>
        <v/>
      </c>
      <c r="AK876" s="19" t="str">
        <f t="shared" si="259"/>
        <v/>
      </c>
    </row>
    <row r="877" spans="2:37" x14ac:dyDescent="0.15">
      <c r="B877" s="51" t="str">
        <f>IFERROR(IF(AND(AF877=1,AI877=1),MAX($B$5:B876)+1,""),"")</f>
        <v/>
      </c>
      <c r="C877" s="51" t="str">
        <f>IFERROR(IF(AND(AG877=1,AJ877=1),MAX($C$5:C876)+1,""),"")</f>
        <v/>
      </c>
      <c r="D877" s="51" t="str">
        <f>IFERROR(IF(AND(AH877=1,AK877=1),MAX($D$5:D876)+1,""),"")</f>
        <v/>
      </c>
      <c r="F877" s="5" t="s">
        <v>1851</v>
      </c>
      <c r="G877" s="5" t="s">
        <v>1852</v>
      </c>
      <c r="H877" s="12">
        <f>IFERROR([1]!EM_S_STM07_IS(F877,"9",$H$1,"1")/1000000,"")</f>
        <v>1014.81496372</v>
      </c>
      <c r="I877" s="12">
        <f>IFERROR([1]!EM_S_STM07_IS(F877,"9",$I$1,"1")/1000000,"")</f>
        <v>1030.7485183599999</v>
      </c>
      <c r="J877" s="12">
        <f>IFERROR([1]!EM_S_STM07_IS(F877,"9",$J$1,"1")/1000000,"")</f>
        <v>864.11196812000003</v>
      </c>
      <c r="K877" s="12">
        <f>IFERROR([1]!EM_S_STM07_IS(F877,"9",$K$1,"1")/1000000,"")</f>
        <v>1102.33430421</v>
      </c>
      <c r="L877" s="12">
        <f>IFERROR([1]!EM_S_STM07_IS(F877,"9",$L$1,"1")/1000000,"")</f>
        <v>1186.84041525</v>
      </c>
      <c r="M877" s="13">
        <f>IFERROR([1]!EM_S_STM07_IS(F877,"9",$M$1,"1")/1000000,"")</f>
        <v>926.48653748000004</v>
      </c>
      <c r="N877" s="12">
        <f>IFERROR([1]!EM_S_STM07_IS(F877,"61",$N$1,"1")/1000000,"")</f>
        <v>185.23334147</v>
      </c>
      <c r="O877" s="12">
        <f>IFERROR([1]!EM_S_STM07_IS(F877,"61",$O$1,"1")/1000000,"")</f>
        <v>197.24256418000002</v>
      </c>
      <c r="P877" s="12">
        <f>IFERROR([1]!EM_S_STM07_IS(F877,"61",$P$1,"1")/1000000,"")</f>
        <v>119.97872478000001</v>
      </c>
      <c r="Q877" s="12">
        <f>IFERROR([1]!EM_S_STM07_IS(F877,"61",$Q$1,"1")/1000000,"")</f>
        <v>125.58249918999999</v>
      </c>
      <c r="R877" s="12">
        <f>IFERROR([1]!EM_S_STM07_IS(F877,"61",$R$1,"1")/1000000,"")</f>
        <v>129.07807141000001</v>
      </c>
      <c r="S877" s="12">
        <f>IFERROR([1]!EM_S_STM07_IS(F877,"61",$S$1,"1")/1000000,"")</f>
        <v>92.481859569999997</v>
      </c>
      <c r="T877" s="20">
        <f t="shared" si="242"/>
        <v>-1.8047567881923743E-2</v>
      </c>
      <c r="U877" s="20">
        <f t="shared" si="243"/>
        <v>-0.12970301594666667</v>
      </c>
      <c r="V877" s="14">
        <f t="shared" si="244"/>
        <v>1.5700945699098069E-2</v>
      </c>
      <c r="W877" s="14">
        <f t="shared" si="245"/>
        <v>-0.1616655733884842</v>
      </c>
      <c r="X877" s="14">
        <f t="shared" si="246"/>
        <v>0.27568456968405031</v>
      </c>
      <c r="Y877" s="14">
        <f t="shared" si="247"/>
        <v>7.6661055287181853E-2</v>
      </c>
      <c r="Z877" s="15">
        <f t="shared" si="248"/>
        <v>-0.21936721603397549</v>
      </c>
      <c r="AA877" s="14">
        <f t="shared" si="249"/>
        <v>6.4832943220132999E-2</v>
      </c>
      <c r="AB877" s="14">
        <f t="shared" si="250"/>
        <v>-0.39171990955000169</v>
      </c>
      <c r="AC877" s="14">
        <f t="shared" si="251"/>
        <v>4.6706400824607808E-2</v>
      </c>
      <c r="AD877" s="14">
        <f t="shared" si="252"/>
        <v>2.7834867458015701E-2</v>
      </c>
      <c r="AE877" s="14">
        <f t="shared" si="253"/>
        <v>-0.28351997702039422</v>
      </c>
      <c r="AF877" s="18" t="str">
        <f t="shared" si="254"/>
        <v/>
      </c>
      <c r="AG877" s="18" t="str">
        <f t="shared" si="255"/>
        <v/>
      </c>
      <c r="AH877" s="18" t="str">
        <f t="shared" si="256"/>
        <v/>
      </c>
      <c r="AI877" s="19" t="str">
        <f t="shared" si="257"/>
        <v/>
      </c>
      <c r="AJ877" s="19" t="str">
        <f t="shared" si="258"/>
        <v/>
      </c>
      <c r="AK877" s="19" t="str">
        <f t="shared" si="259"/>
        <v/>
      </c>
    </row>
    <row r="878" spans="2:37" x14ac:dyDescent="0.15">
      <c r="B878" s="51" t="str">
        <f>IFERROR(IF(AND(AF878=1,AI878=1),MAX($B$5:B877)+1,""),"")</f>
        <v/>
      </c>
      <c r="C878" s="51" t="str">
        <f>IFERROR(IF(AND(AG878=1,AJ878=1),MAX($C$5:C877)+1,""),"")</f>
        <v/>
      </c>
      <c r="D878" s="51" t="str">
        <f>IFERROR(IF(AND(AH878=1,AK878=1),MAX($D$5:D877)+1,""),"")</f>
        <v/>
      </c>
      <c r="F878" s="5" t="s">
        <v>1853</v>
      </c>
      <c r="G878" s="5" t="s">
        <v>1854</v>
      </c>
      <c r="H878" s="12">
        <f>IFERROR([1]!EM_S_STM07_IS(F878,"9",$H$1,"1")/1000000,"")</f>
        <v>818.56221929999992</v>
      </c>
      <c r="I878" s="12">
        <f>IFERROR([1]!EM_S_STM07_IS(F878,"9",$I$1,"1")/1000000,"")</f>
        <v>1372.83264085</v>
      </c>
      <c r="J878" s="12">
        <f>IFERROR([1]!EM_S_STM07_IS(F878,"9",$J$1,"1")/1000000,"")</f>
        <v>1444.4824453599999</v>
      </c>
      <c r="K878" s="12">
        <f>IFERROR([1]!EM_S_STM07_IS(F878,"9",$K$1,"1")/1000000,"")</f>
        <v>1559.5512600499999</v>
      </c>
      <c r="L878" s="12">
        <f>IFERROR([1]!EM_S_STM07_IS(F878,"9",$L$1,"1")/1000000,"")</f>
        <v>2131.8971771800002</v>
      </c>
      <c r="M878" s="13">
        <f>IFERROR([1]!EM_S_STM07_IS(F878,"9",$M$1,"1")/1000000,"")</f>
        <v>2182.1065094400001</v>
      </c>
      <c r="N878" s="12">
        <f>IFERROR([1]!EM_S_STM07_IS(F878,"61",$N$1,"1")/1000000,"")</f>
        <v>47.505371600000004</v>
      </c>
      <c r="O878" s="12">
        <f>IFERROR([1]!EM_S_STM07_IS(F878,"61",$O$1,"1")/1000000,"")</f>
        <v>80.269973579999998</v>
      </c>
      <c r="P878" s="12">
        <f>IFERROR([1]!EM_S_STM07_IS(F878,"61",$P$1,"1")/1000000,"")</f>
        <v>42.053070979999994</v>
      </c>
      <c r="Q878" s="12">
        <f>IFERROR([1]!EM_S_STM07_IS(F878,"61",$Q$1,"1")/1000000,"")</f>
        <v>16.358947350000001</v>
      </c>
      <c r="R878" s="12">
        <f>IFERROR([1]!EM_S_STM07_IS(F878,"61",$R$1,"1")/1000000,"")</f>
        <v>4.2219694800000003</v>
      </c>
      <c r="S878" s="12">
        <f>IFERROR([1]!EM_S_STM07_IS(F878,"61",$S$1,"1")/1000000,"")</f>
        <v>39.19151943</v>
      </c>
      <c r="T878" s="20">
        <f t="shared" si="242"/>
        <v>0.21664772894913242</v>
      </c>
      <c r="U878" s="20">
        <f t="shared" si="243"/>
        <v>-3.7745664967636428E-2</v>
      </c>
      <c r="V878" s="14">
        <f t="shared" si="244"/>
        <v>0.67712680659020508</v>
      </c>
      <c r="W878" s="14">
        <f t="shared" si="245"/>
        <v>5.2191215722870221E-2</v>
      </c>
      <c r="X878" s="14">
        <f t="shared" si="246"/>
        <v>7.9660929808892222E-2</v>
      </c>
      <c r="Y878" s="14">
        <f t="shared" si="247"/>
        <v>0.36699397563351055</v>
      </c>
      <c r="Z878" s="15">
        <f t="shared" si="248"/>
        <v>2.3551479310280364E-2</v>
      </c>
      <c r="AA878" s="14">
        <f t="shared" si="249"/>
        <v>0.68970309833341015</v>
      </c>
      <c r="AB878" s="14">
        <f t="shared" si="250"/>
        <v>-0.47610458675324763</v>
      </c>
      <c r="AC878" s="14">
        <f t="shared" si="251"/>
        <v>-0.61099280103038978</v>
      </c>
      <c r="AD878" s="14">
        <f t="shared" si="252"/>
        <v>-0.7419168000439833</v>
      </c>
      <c r="AE878" s="14">
        <f t="shared" si="253"/>
        <v>8.2827576361352566</v>
      </c>
      <c r="AF878" s="18">
        <f t="shared" si="254"/>
        <v>1</v>
      </c>
      <c r="AG878" s="18" t="str">
        <f t="shared" si="255"/>
        <v/>
      </c>
      <c r="AH878" s="18" t="str">
        <f t="shared" si="256"/>
        <v/>
      </c>
      <c r="AI878" s="19" t="str">
        <f t="shared" si="257"/>
        <v/>
      </c>
      <c r="AJ878" s="19" t="str">
        <f t="shared" si="258"/>
        <v/>
      </c>
      <c r="AK878" s="19" t="str">
        <f t="shared" si="259"/>
        <v/>
      </c>
    </row>
    <row r="879" spans="2:37" x14ac:dyDescent="0.15">
      <c r="B879" s="51" t="str">
        <f>IFERROR(IF(AND(AF879=1,AI879=1),MAX($B$5:B878)+1,""),"")</f>
        <v/>
      </c>
      <c r="C879" s="51" t="str">
        <f>IFERROR(IF(AND(AG879=1,AJ879=1),MAX($C$5:C878)+1,""),"")</f>
        <v/>
      </c>
      <c r="D879" s="51" t="str">
        <f>IFERROR(IF(AND(AH879=1,AK879=1),MAX($D$5:D878)+1,""),"")</f>
        <v/>
      </c>
      <c r="F879" s="5" t="s">
        <v>1855</v>
      </c>
      <c r="G879" s="5" t="s">
        <v>1856</v>
      </c>
      <c r="H879" s="12">
        <f>IFERROR([1]!EM_S_STM07_IS(F879,"9",$H$1,"1")/1000000,"")</f>
        <v>2359.5809508499997</v>
      </c>
      <c r="I879" s="12">
        <f>IFERROR([1]!EM_S_STM07_IS(F879,"9",$I$1,"1")/1000000,"")</f>
        <v>2787.57715706</v>
      </c>
      <c r="J879" s="12">
        <f>IFERROR([1]!EM_S_STM07_IS(F879,"9",$J$1,"1")/1000000,"")</f>
        <v>3422.0310527600004</v>
      </c>
      <c r="K879" s="12">
        <f>IFERROR([1]!EM_S_STM07_IS(F879,"9",$K$1,"1")/1000000,"")</f>
        <v>3771.1951060000001</v>
      </c>
      <c r="L879" s="12">
        <f>IFERROR([1]!EM_S_STM07_IS(F879,"9",$L$1,"1")/1000000,"")</f>
        <v>5200.42929654</v>
      </c>
      <c r="M879" s="13">
        <f>IFERROR([1]!EM_S_STM07_IS(F879,"9",$M$1,"1")/1000000,"")</f>
        <v>4278.4584406100003</v>
      </c>
      <c r="N879" s="12">
        <f>IFERROR([1]!EM_S_STM07_IS(F879,"61",$N$1,"1")/1000000,"")</f>
        <v>419.99049737000001</v>
      </c>
      <c r="O879" s="12">
        <f>IFERROR([1]!EM_S_STM07_IS(F879,"61",$O$1,"1")/1000000,"")</f>
        <v>506.42718245999998</v>
      </c>
      <c r="P879" s="12">
        <f>IFERROR([1]!EM_S_STM07_IS(F879,"61",$P$1,"1")/1000000,"")</f>
        <v>316.97071993999998</v>
      </c>
      <c r="Q879" s="12">
        <f>IFERROR([1]!EM_S_STM07_IS(F879,"61",$Q$1,"1")/1000000,"")</f>
        <v>346.07687147000001</v>
      </c>
      <c r="R879" s="12">
        <f>IFERROR([1]!EM_S_STM07_IS(F879,"61",$R$1,"1")/1000000,"")</f>
        <v>299.40218458999999</v>
      </c>
      <c r="S879" s="12">
        <f>IFERROR([1]!EM_S_STM07_IS(F879,"61",$S$1,"1")/1000000,"")</f>
        <v>184.18709000000001</v>
      </c>
      <c r="T879" s="20">
        <f t="shared" si="242"/>
        <v>0.12639441196740986</v>
      </c>
      <c r="U879" s="20">
        <f t="shared" si="243"/>
        <v>-0.15198419911252548</v>
      </c>
      <c r="V879" s="14">
        <f t="shared" si="244"/>
        <v>0.18138653223820178</v>
      </c>
      <c r="W879" s="14">
        <f t="shared" si="245"/>
        <v>0.22760047882195514</v>
      </c>
      <c r="X879" s="14">
        <f t="shared" si="246"/>
        <v>0.10203415686669044</v>
      </c>
      <c r="Y879" s="14">
        <f t="shared" si="247"/>
        <v>0.37898707183462277</v>
      </c>
      <c r="Z879" s="15">
        <f t="shared" si="248"/>
        <v>-0.17728745135395155</v>
      </c>
      <c r="AA879" s="14">
        <f t="shared" si="249"/>
        <v>0.20580628759762543</v>
      </c>
      <c r="AB879" s="14">
        <f t="shared" si="250"/>
        <v>-0.37410405499899124</v>
      </c>
      <c r="AC879" s="14">
        <f t="shared" si="251"/>
        <v>9.1825994323733104E-2</v>
      </c>
      <c r="AD879" s="14">
        <f t="shared" si="252"/>
        <v>-0.1348679750881476</v>
      </c>
      <c r="AE879" s="14">
        <f t="shared" si="253"/>
        <v>-0.38481714736909822</v>
      </c>
      <c r="AF879" s="18" t="str">
        <f t="shared" si="254"/>
        <v/>
      </c>
      <c r="AG879" s="18" t="str">
        <f t="shared" si="255"/>
        <v/>
      </c>
      <c r="AH879" s="18" t="str">
        <f t="shared" si="256"/>
        <v/>
      </c>
      <c r="AI879" s="19" t="str">
        <f t="shared" si="257"/>
        <v/>
      </c>
      <c r="AJ879" s="19" t="str">
        <f t="shared" si="258"/>
        <v/>
      </c>
      <c r="AK879" s="19" t="str">
        <f t="shared" si="259"/>
        <v/>
      </c>
    </row>
    <row r="880" spans="2:37" x14ac:dyDescent="0.15">
      <c r="B880" s="51" t="str">
        <f>IFERROR(IF(AND(AF880=1,AI880=1),MAX($B$5:B879)+1,""),"")</f>
        <v/>
      </c>
      <c r="C880" s="51" t="str">
        <f>IFERROR(IF(AND(AG880=1,AJ880=1),MAX($C$5:C879)+1,""),"")</f>
        <v/>
      </c>
      <c r="D880" s="51" t="str">
        <f>IFERROR(IF(AND(AH880=1,AK880=1),MAX($D$5:D879)+1,""),"")</f>
        <v/>
      </c>
      <c r="F880" s="5" t="s">
        <v>1857</v>
      </c>
      <c r="G880" s="5" t="s">
        <v>1858</v>
      </c>
      <c r="H880" s="12">
        <f>IFERROR([1]!EM_S_STM07_IS(F880,"9",$H$1,"1")/1000000,"")</f>
        <v>892.64026483000009</v>
      </c>
      <c r="I880" s="12">
        <f>IFERROR([1]!EM_S_STM07_IS(F880,"9",$I$1,"1")/1000000,"")</f>
        <v>1005.26146182</v>
      </c>
      <c r="J880" s="12">
        <f>IFERROR([1]!EM_S_STM07_IS(F880,"9",$J$1,"1")/1000000,"")</f>
        <v>1053.7525409699999</v>
      </c>
      <c r="K880" s="12">
        <f>IFERROR([1]!EM_S_STM07_IS(F880,"9",$K$1,"1")/1000000,"")</f>
        <v>1309.4198093699999</v>
      </c>
      <c r="L880" s="12">
        <f>IFERROR([1]!EM_S_STM07_IS(F880,"9",$L$1,"1")/1000000,"")</f>
        <v>1323.0650502999999</v>
      </c>
      <c r="M880" s="13">
        <f>IFERROR([1]!EM_S_STM07_IS(F880,"9",$M$1,"1")/1000000,"")</f>
        <v>1005.73442361</v>
      </c>
      <c r="N880" s="12">
        <f>IFERROR([1]!EM_S_STM07_IS(F880,"61",$N$1,"1")/1000000,"")</f>
        <v>66.905310689999993</v>
      </c>
      <c r="O880" s="12">
        <f>IFERROR([1]!EM_S_STM07_IS(F880,"61",$O$1,"1")/1000000,"")</f>
        <v>72.671682619999999</v>
      </c>
      <c r="P880" s="12">
        <f>IFERROR([1]!EM_S_STM07_IS(F880,"61",$P$1,"1")/1000000,"")</f>
        <v>83.121706889999999</v>
      </c>
      <c r="Q880" s="12">
        <f>IFERROR([1]!EM_S_STM07_IS(F880,"61",$Q$1,"1")/1000000,"")</f>
        <v>78.681400060000001</v>
      </c>
      <c r="R880" s="12">
        <f>IFERROR([1]!EM_S_STM07_IS(F880,"61",$R$1,"1")/1000000,"")</f>
        <v>60.275357030000002</v>
      </c>
      <c r="S880" s="12">
        <f>IFERROR([1]!EM_S_STM07_IS(F880,"61",$S$1,"1")/1000000,"")</f>
        <v>90.280509340000009</v>
      </c>
      <c r="T880" s="20">
        <f t="shared" si="242"/>
        <v>2.414480988120693E-2</v>
      </c>
      <c r="U880" s="20">
        <f t="shared" si="243"/>
        <v>6.1760786620123742E-2</v>
      </c>
      <c r="V880" s="14">
        <f t="shared" si="244"/>
        <v>0.12616638687192561</v>
      </c>
      <c r="W880" s="14">
        <f t="shared" si="245"/>
        <v>4.8237280540137345E-2</v>
      </c>
      <c r="X880" s="14">
        <f t="shared" si="246"/>
        <v>0.24262552967573703</v>
      </c>
      <c r="Y880" s="14">
        <f t="shared" si="247"/>
        <v>1.0420829769304562E-2</v>
      </c>
      <c r="Z880" s="15">
        <f t="shared" si="248"/>
        <v>-0.23984506779772197</v>
      </c>
      <c r="AA880" s="14">
        <f t="shared" si="249"/>
        <v>8.6187058553811882E-2</v>
      </c>
      <c r="AB880" s="14">
        <f t="shared" si="250"/>
        <v>0.1437977475303984</v>
      </c>
      <c r="AC880" s="14">
        <f t="shared" si="251"/>
        <v>-5.3419341302460559E-2</v>
      </c>
      <c r="AD880" s="14">
        <f t="shared" si="252"/>
        <v>-0.23393131052528451</v>
      </c>
      <c r="AE880" s="14">
        <f t="shared" si="253"/>
        <v>0.49780132028195145</v>
      </c>
      <c r="AF880" s="18" t="str">
        <f t="shared" si="254"/>
        <v/>
      </c>
      <c r="AG880" s="18" t="str">
        <f t="shared" si="255"/>
        <v/>
      </c>
      <c r="AH880" s="18" t="str">
        <f t="shared" si="256"/>
        <v/>
      </c>
      <c r="AI880" s="19" t="str">
        <f t="shared" si="257"/>
        <v/>
      </c>
      <c r="AJ880" s="19" t="str">
        <f t="shared" si="258"/>
        <v/>
      </c>
      <c r="AK880" s="19" t="str">
        <f t="shared" si="259"/>
        <v/>
      </c>
    </row>
    <row r="881" spans="2:37" x14ac:dyDescent="0.15">
      <c r="B881" s="51" t="str">
        <f>IFERROR(IF(AND(AF881=1,AI881=1),MAX($B$5:B880)+1,""),"")</f>
        <v/>
      </c>
      <c r="C881" s="51" t="str">
        <f>IFERROR(IF(AND(AG881=1,AJ881=1),MAX($C$5:C880)+1,""),"")</f>
        <v/>
      </c>
      <c r="D881" s="51" t="str">
        <f>IFERROR(IF(AND(AH881=1,AK881=1),MAX($D$5:D880)+1,""),"")</f>
        <v/>
      </c>
      <c r="F881" s="5" t="s">
        <v>1859</v>
      </c>
      <c r="G881" s="5" t="s">
        <v>1860</v>
      </c>
      <c r="H881" s="12">
        <f>IFERROR([1]!EM_S_STM07_IS(F881,"9",$H$1,"1")/1000000,"")</f>
        <v>450.56743415</v>
      </c>
      <c r="I881" s="12">
        <f>IFERROR([1]!EM_S_STM07_IS(F881,"9",$I$1,"1")/1000000,"")</f>
        <v>743.63952000999996</v>
      </c>
      <c r="J881" s="12">
        <f>IFERROR([1]!EM_S_STM07_IS(F881,"9",$J$1,"1")/1000000,"")</f>
        <v>1013.65552237</v>
      </c>
      <c r="K881" s="12">
        <f>IFERROR([1]!EM_S_STM07_IS(F881,"9",$K$1,"1")/1000000,"")</f>
        <v>1393.0956165099999</v>
      </c>
      <c r="L881" s="12">
        <f>IFERROR([1]!EM_S_STM07_IS(F881,"9",$L$1,"1")/1000000,"")</f>
        <v>1759.8747367400001</v>
      </c>
      <c r="M881" s="13">
        <f>IFERROR([1]!EM_S_STM07_IS(F881,"9",$M$1,"1")/1000000,"")</f>
        <v>1535.8337404900001</v>
      </c>
      <c r="N881" s="12">
        <f>IFERROR([1]!EM_S_STM07_IS(F881,"61",$N$1,"1")/1000000,"")</f>
        <v>165.03546187999999</v>
      </c>
      <c r="O881" s="12">
        <f>IFERROR([1]!EM_S_STM07_IS(F881,"61",$O$1,"1")/1000000,"")</f>
        <v>278.73381335000005</v>
      </c>
      <c r="P881" s="12">
        <f>IFERROR([1]!EM_S_STM07_IS(F881,"61",$P$1,"1")/1000000,"")</f>
        <v>308.75455156999999</v>
      </c>
      <c r="Q881" s="12">
        <f>IFERROR([1]!EM_S_STM07_IS(F881,"61",$Q$1,"1")/1000000,"")</f>
        <v>488.35475764999995</v>
      </c>
      <c r="R881" s="12">
        <f>IFERROR([1]!EM_S_STM07_IS(F881,"61",$R$1,"1")/1000000,"")</f>
        <v>596.09603203999995</v>
      </c>
      <c r="S881" s="12">
        <f>IFERROR([1]!EM_S_STM07_IS(F881,"61",$S$1,"1")/1000000,"")</f>
        <v>241.97058352000002</v>
      </c>
      <c r="T881" s="20">
        <f t="shared" si="242"/>
        <v>0.27795888305881777</v>
      </c>
      <c r="U881" s="20">
        <f t="shared" si="243"/>
        <v>7.9535826373089424E-2</v>
      </c>
      <c r="V881" s="14">
        <f t="shared" si="244"/>
        <v>0.65045110597680766</v>
      </c>
      <c r="W881" s="14">
        <f t="shared" si="245"/>
        <v>0.36310066247739098</v>
      </c>
      <c r="X881" s="14">
        <f t="shared" si="246"/>
        <v>0.3743284437032825</v>
      </c>
      <c r="Y881" s="14">
        <f t="shared" si="247"/>
        <v>0.26328352187975418</v>
      </c>
      <c r="Z881" s="15">
        <f t="shared" si="248"/>
        <v>-0.12730508119288911</v>
      </c>
      <c r="AA881" s="14">
        <f t="shared" si="249"/>
        <v>0.68893285221737388</v>
      </c>
      <c r="AB881" s="14">
        <f t="shared" si="250"/>
        <v>0.10770396981690752</v>
      </c>
      <c r="AC881" s="14">
        <f t="shared" si="251"/>
        <v>0.58169249705548554</v>
      </c>
      <c r="AD881" s="14">
        <f t="shared" si="252"/>
        <v>0.22062091686883356</v>
      </c>
      <c r="AE881" s="14">
        <f t="shared" si="253"/>
        <v>-0.59407449384973765</v>
      </c>
      <c r="AF881" s="18">
        <f t="shared" si="254"/>
        <v>1</v>
      </c>
      <c r="AG881" s="18" t="str">
        <f t="shared" si="255"/>
        <v/>
      </c>
      <c r="AH881" s="18" t="str">
        <f t="shared" si="256"/>
        <v/>
      </c>
      <c r="AI881" s="19" t="str">
        <f t="shared" si="257"/>
        <v/>
      </c>
      <c r="AJ881" s="19" t="str">
        <f t="shared" si="258"/>
        <v/>
      </c>
      <c r="AK881" s="19" t="str">
        <f t="shared" si="259"/>
        <v/>
      </c>
    </row>
    <row r="882" spans="2:37" x14ac:dyDescent="0.15">
      <c r="B882" s="51" t="str">
        <f>IFERROR(IF(AND(AF882=1,AI882=1),MAX($B$5:B881)+1,""),"")</f>
        <v/>
      </c>
      <c r="C882" s="51" t="str">
        <f>IFERROR(IF(AND(AG882=1,AJ882=1),MAX($C$5:C881)+1,""),"")</f>
        <v/>
      </c>
      <c r="D882" s="51" t="str">
        <f>IFERROR(IF(AND(AH882=1,AK882=1),MAX($D$5:D881)+1,""),"")</f>
        <v/>
      </c>
      <c r="F882" s="5" t="s">
        <v>1861</v>
      </c>
      <c r="G882" s="5" t="s">
        <v>1862</v>
      </c>
      <c r="H882" s="12">
        <f>IFERROR([1]!EM_S_STM07_IS(F882,"9",$H$1,"1")/1000000,"")</f>
        <v>914.18278427999996</v>
      </c>
      <c r="I882" s="12">
        <f>IFERROR([1]!EM_S_STM07_IS(F882,"9",$I$1,"1")/1000000,"")</f>
        <v>1049.01772966</v>
      </c>
      <c r="J882" s="12">
        <f>IFERROR([1]!EM_S_STM07_IS(F882,"9",$J$1,"1")/1000000,"")</f>
        <v>1009.76985638</v>
      </c>
      <c r="K882" s="12">
        <f>IFERROR([1]!EM_S_STM07_IS(F882,"9",$K$1,"1")/1000000,"")</f>
        <v>894.68838870000002</v>
      </c>
      <c r="L882" s="12">
        <f>IFERROR([1]!EM_S_STM07_IS(F882,"9",$L$1,"1")/1000000,"")</f>
        <v>1060.27364792</v>
      </c>
      <c r="M882" s="13">
        <f>IFERROR([1]!EM_S_STM07_IS(F882,"9",$M$1,"1")/1000000,"")</f>
        <v>2023.40396584</v>
      </c>
      <c r="N882" s="12">
        <f>IFERROR([1]!EM_S_STM07_IS(F882,"61",$N$1,"1")/1000000,"")</f>
        <v>39.197674890000002</v>
      </c>
      <c r="O882" s="12">
        <f>IFERROR([1]!EM_S_STM07_IS(F882,"61",$O$1,"1")/1000000,"")</f>
        <v>62.574454709999998</v>
      </c>
      <c r="P882" s="12">
        <f>IFERROR([1]!EM_S_STM07_IS(F882,"61",$P$1,"1")/1000000,"")</f>
        <v>61.599207649999997</v>
      </c>
      <c r="Q882" s="12">
        <f>IFERROR([1]!EM_S_STM07_IS(F882,"61",$Q$1,"1")/1000000,"")</f>
        <v>26.887090609999998</v>
      </c>
      <c r="R882" s="12">
        <f>IFERROR([1]!EM_S_STM07_IS(F882,"61",$R$1,"1")/1000000,"")</f>
        <v>28.39758557</v>
      </c>
      <c r="S882" s="12">
        <f>IFERROR([1]!EM_S_STM07_IS(F882,"61",$S$1,"1")/1000000,"")</f>
        <v>568.28678932000003</v>
      </c>
      <c r="T882" s="20">
        <f t="shared" si="242"/>
        <v>0.17222211826196343</v>
      </c>
      <c r="U882" s="20">
        <f t="shared" si="243"/>
        <v>0.70710978138385205</v>
      </c>
      <c r="V882" s="14">
        <f t="shared" si="244"/>
        <v>0.14749232615028351</v>
      </c>
      <c r="W882" s="14">
        <f t="shared" si="245"/>
        <v>-3.741392749645972E-2</v>
      </c>
      <c r="X882" s="14">
        <f t="shared" si="246"/>
        <v>-0.11396801652662139</v>
      </c>
      <c r="Y882" s="14">
        <f t="shared" si="247"/>
        <v>0.18507590051615477</v>
      </c>
      <c r="Z882" s="15">
        <f t="shared" si="248"/>
        <v>0.90837900178829134</v>
      </c>
      <c r="AA882" s="14">
        <f t="shared" si="249"/>
        <v>0.59638179778780231</v>
      </c>
      <c r="AB882" s="14">
        <f t="shared" si="250"/>
        <v>-1.5585386473118513E-2</v>
      </c>
      <c r="AC882" s="14">
        <f t="shared" si="251"/>
        <v>-0.56351564190939718</v>
      </c>
      <c r="AD882" s="14">
        <f t="shared" si="252"/>
        <v>5.6179189556426416E-2</v>
      </c>
      <c r="AE882" s="14">
        <f t="shared" si="253"/>
        <v>19.011799521447838</v>
      </c>
      <c r="AF882" s="18" t="str">
        <f t="shared" si="254"/>
        <v/>
      </c>
      <c r="AG882" s="18">
        <f t="shared" si="255"/>
        <v>1</v>
      </c>
      <c r="AH882" s="18" t="str">
        <f t="shared" si="256"/>
        <v/>
      </c>
      <c r="AI882" s="19" t="str">
        <f t="shared" si="257"/>
        <v/>
      </c>
      <c r="AJ882" s="19" t="str">
        <f t="shared" si="258"/>
        <v/>
      </c>
      <c r="AK882" s="19" t="str">
        <f t="shared" si="259"/>
        <v/>
      </c>
    </row>
    <row r="883" spans="2:37" x14ac:dyDescent="0.15">
      <c r="B883" s="51" t="str">
        <f>IFERROR(IF(AND(AF883=1,AI883=1),MAX($B$5:B882)+1,""),"")</f>
        <v/>
      </c>
      <c r="C883" s="51" t="str">
        <f>IFERROR(IF(AND(AG883=1,AJ883=1),MAX($C$5:C882)+1,""),"")</f>
        <v/>
      </c>
      <c r="D883" s="51" t="str">
        <f>IFERROR(IF(AND(AH883=1,AK883=1),MAX($D$5:D882)+1,""),"")</f>
        <v/>
      </c>
      <c r="F883" s="5" t="s">
        <v>1863</v>
      </c>
      <c r="G883" s="5" t="s">
        <v>1864</v>
      </c>
      <c r="H883" s="12">
        <f>IFERROR([1]!EM_S_STM07_IS(F883,"9",$H$1,"1")/1000000,"")</f>
        <v>343.41546808999999</v>
      </c>
      <c r="I883" s="12">
        <f>IFERROR([1]!EM_S_STM07_IS(F883,"9",$I$1,"1")/1000000,"")</f>
        <v>400.78602188000002</v>
      </c>
      <c r="J883" s="12">
        <f>IFERROR([1]!EM_S_STM07_IS(F883,"9",$J$1,"1")/1000000,"")</f>
        <v>489.46112356999998</v>
      </c>
      <c r="K883" s="12">
        <f>IFERROR([1]!EM_S_STM07_IS(F883,"9",$K$1,"1")/1000000,"")</f>
        <v>584.93213095999999</v>
      </c>
      <c r="L883" s="12">
        <f>IFERROR([1]!EM_S_STM07_IS(F883,"9",$L$1,"1")/1000000,"")</f>
        <v>737.42461387000003</v>
      </c>
      <c r="M883" s="13">
        <f>IFERROR([1]!EM_S_STM07_IS(F883,"9",$M$1,"1")/1000000,"")</f>
        <v>781.12786603999996</v>
      </c>
      <c r="N883" s="12">
        <f>IFERROR([1]!EM_S_STM07_IS(F883,"61",$N$1,"1")/1000000,"")</f>
        <v>62.021151100000004</v>
      </c>
      <c r="O883" s="12">
        <f>IFERROR([1]!EM_S_STM07_IS(F883,"61",$O$1,"1")/1000000,"")</f>
        <v>58.827036280000002</v>
      </c>
      <c r="P883" s="12">
        <f>IFERROR([1]!EM_S_STM07_IS(F883,"61",$P$1,"1")/1000000,"")</f>
        <v>81.459377719999992</v>
      </c>
      <c r="Q883" s="12">
        <f>IFERROR([1]!EM_S_STM07_IS(F883,"61",$Q$1,"1")/1000000,"")</f>
        <v>110.83264634</v>
      </c>
      <c r="R883" s="12">
        <f>IFERROR([1]!EM_S_STM07_IS(F883,"61",$R$1,"1")/1000000,"")</f>
        <v>117.58794148</v>
      </c>
      <c r="S883" s="12">
        <f>IFERROR([1]!EM_S_STM07_IS(F883,"61",$S$1,"1")/1000000,"")</f>
        <v>98.077411909999995</v>
      </c>
      <c r="T883" s="20">
        <f t="shared" si="242"/>
        <v>0.17863804555345486</v>
      </c>
      <c r="U883" s="20">
        <f t="shared" si="243"/>
        <v>9.5988090496419654E-2</v>
      </c>
      <c r="V883" s="14">
        <f t="shared" si="244"/>
        <v>0.16705873532453916</v>
      </c>
      <c r="W883" s="14">
        <f t="shared" si="245"/>
        <v>0.22125298001672902</v>
      </c>
      <c r="X883" s="14">
        <f t="shared" si="246"/>
        <v>0.19505330003261492</v>
      </c>
      <c r="Y883" s="14">
        <f t="shared" si="247"/>
        <v>0.2607011563200109</v>
      </c>
      <c r="Z883" s="15">
        <f t="shared" si="248"/>
        <v>5.926470495830824E-2</v>
      </c>
      <c r="AA883" s="14">
        <f t="shared" si="249"/>
        <v>-5.150041176839755E-2</v>
      </c>
      <c r="AB883" s="14">
        <f t="shared" si="250"/>
        <v>0.38472686831062619</v>
      </c>
      <c r="AC883" s="14">
        <f t="shared" si="251"/>
        <v>0.36058793280946277</v>
      </c>
      <c r="AD883" s="14">
        <f t="shared" si="252"/>
        <v>6.095040913556158E-2</v>
      </c>
      <c r="AE883" s="14">
        <f t="shared" si="253"/>
        <v>-0.16592287716269324</v>
      </c>
      <c r="AF883" s="18" t="str">
        <f t="shared" si="254"/>
        <v/>
      </c>
      <c r="AG883" s="18" t="str">
        <f t="shared" si="255"/>
        <v/>
      </c>
      <c r="AH883" s="18" t="str">
        <f t="shared" si="256"/>
        <v/>
      </c>
      <c r="AI883" s="19" t="str">
        <f t="shared" si="257"/>
        <v/>
      </c>
      <c r="AJ883" s="19" t="str">
        <f t="shared" si="258"/>
        <v/>
      </c>
      <c r="AK883" s="19" t="str">
        <f t="shared" si="259"/>
        <v/>
      </c>
    </row>
    <row r="884" spans="2:37" x14ac:dyDescent="0.15">
      <c r="B884" s="51" t="str">
        <f>IFERROR(IF(AND(AF884=1,AI884=1),MAX($B$5:B883)+1,""),"")</f>
        <v/>
      </c>
      <c r="C884" s="51" t="str">
        <f>IFERROR(IF(AND(AG884=1,AJ884=1),MAX($C$5:C883)+1,""),"")</f>
        <v/>
      </c>
      <c r="D884" s="51" t="str">
        <f>IFERROR(IF(AND(AH884=1,AK884=1),MAX($D$5:D883)+1,""),"")</f>
        <v/>
      </c>
      <c r="F884" s="5" t="s">
        <v>1865</v>
      </c>
      <c r="G884" s="5" t="s">
        <v>1866</v>
      </c>
      <c r="H884" s="12">
        <f>IFERROR([1]!EM_S_STM07_IS(F884,"9",$H$1,"1")/1000000,"")</f>
        <v>1622.76081873</v>
      </c>
      <c r="I884" s="12">
        <f>IFERROR([1]!EM_S_STM07_IS(F884,"9",$I$1,"1")/1000000,"")</f>
        <v>1736.9206817899999</v>
      </c>
      <c r="J884" s="12">
        <f>IFERROR([1]!EM_S_STM07_IS(F884,"9",$J$1,"1")/1000000,"")</f>
        <v>1365.7980098800001</v>
      </c>
      <c r="K884" s="12">
        <f>IFERROR([1]!EM_S_STM07_IS(F884,"9",$K$1,"1")/1000000,"")</f>
        <v>1854.18246727</v>
      </c>
      <c r="L884" s="12">
        <f>IFERROR([1]!EM_S_STM07_IS(F884,"9",$L$1,"1")/1000000,"")</f>
        <v>2164.8446156300001</v>
      </c>
      <c r="M884" s="13">
        <f>IFERROR([1]!EM_S_STM07_IS(F884,"9",$M$1,"1")/1000000,"")</f>
        <v>2028.5429014599999</v>
      </c>
      <c r="N884" s="12">
        <f>IFERROR([1]!EM_S_STM07_IS(F884,"61",$N$1,"1")/1000000,"")</f>
        <v>85.090494939999999</v>
      </c>
      <c r="O884" s="12">
        <f>IFERROR([1]!EM_S_STM07_IS(F884,"61",$O$1,"1")/1000000,"")</f>
        <v>95.927906250000007</v>
      </c>
      <c r="P884" s="12">
        <f>IFERROR([1]!EM_S_STM07_IS(F884,"61",$P$1,"1")/1000000,"")</f>
        <v>48.448389169999999</v>
      </c>
      <c r="Q884" s="12">
        <f>IFERROR([1]!EM_S_STM07_IS(F884,"61",$Q$1,"1")/1000000,"")</f>
        <v>25.515179800000002</v>
      </c>
      <c r="R884" s="12">
        <f>IFERROR([1]!EM_S_STM07_IS(F884,"61",$R$1,"1")/1000000,"")</f>
        <v>33.397449819999999</v>
      </c>
      <c r="S884" s="12">
        <f>IFERROR([1]!EM_S_STM07_IS(F884,"61",$S$1,"1")/1000000,"")</f>
        <v>140.55323422999999</v>
      </c>
      <c r="T884" s="20">
        <f t="shared" si="242"/>
        <v>4.5649024802217664E-2</v>
      </c>
      <c r="U884" s="20">
        <f t="shared" si="243"/>
        <v>0.10558454418791952</v>
      </c>
      <c r="V884" s="14">
        <f t="shared" si="244"/>
        <v>7.0349161590765638E-2</v>
      </c>
      <c r="W884" s="14">
        <f t="shared" si="245"/>
        <v>-0.21366702337123181</v>
      </c>
      <c r="X884" s="14">
        <f t="shared" si="246"/>
        <v>0.35758176088784138</v>
      </c>
      <c r="Y884" s="14">
        <f t="shared" si="247"/>
        <v>0.16754669717991816</v>
      </c>
      <c r="Z884" s="15">
        <f t="shared" si="248"/>
        <v>-6.2961430666160986E-2</v>
      </c>
      <c r="AA884" s="14">
        <f t="shared" si="249"/>
        <v>0.12736335965188367</v>
      </c>
      <c r="AB884" s="14">
        <f t="shared" si="250"/>
        <v>-0.4949499987653489</v>
      </c>
      <c r="AC884" s="14">
        <f t="shared" si="251"/>
        <v>-0.47335339240134322</v>
      </c>
      <c r="AD884" s="14">
        <f t="shared" si="252"/>
        <v>0.30892472958391598</v>
      </c>
      <c r="AE884" s="14">
        <f t="shared" si="253"/>
        <v>3.2085019960365346</v>
      </c>
      <c r="AF884" s="18" t="str">
        <f t="shared" si="254"/>
        <v/>
      </c>
      <c r="AG884" s="18" t="str">
        <f t="shared" si="255"/>
        <v/>
      </c>
      <c r="AH884" s="18" t="str">
        <f t="shared" si="256"/>
        <v/>
      </c>
      <c r="AI884" s="19" t="str">
        <f t="shared" si="257"/>
        <v/>
      </c>
      <c r="AJ884" s="19" t="str">
        <f t="shared" si="258"/>
        <v/>
      </c>
      <c r="AK884" s="19" t="str">
        <f t="shared" si="259"/>
        <v/>
      </c>
    </row>
    <row r="885" spans="2:37" x14ac:dyDescent="0.15">
      <c r="B885" s="51" t="str">
        <f>IFERROR(IF(AND(AF885=1,AI885=1),MAX($B$5:B884)+1,""),"")</f>
        <v/>
      </c>
      <c r="C885" s="51" t="str">
        <f>IFERROR(IF(AND(AG885=1,AJ885=1),MAX($C$5:C884)+1,""),"")</f>
        <v/>
      </c>
      <c r="D885" s="51" t="str">
        <f>IFERROR(IF(AND(AH885=1,AK885=1),MAX($D$5:D884)+1,""),"")</f>
        <v/>
      </c>
      <c r="F885" s="5" t="s">
        <v>1867</v>
      </c>
      <c r="G885" s="5" t="s">
        <v>1868</v>
      </c>
      <c r="H885" s="12">
        <f>IFERROR([1]!EM_S_STM07_IS(F885,"9",$H$1,"1")/1000000,"")</f>
        <v>377.38986133999998</v>
      </c>
      <c r="I885" s="12">
        <f>IFERROR([1]!EM_S_STM07_IS(F885,"9",$I$1,"1")/1000000,"")</f>
        <v>306.76046814999995</v>
      </c>
      <c r="J885" s="12">
        <f>IFERROR([1]!EM_S_STM07_IS(F885,"9",$J$1,"1")/1000000,"")</f>
        <v>296.53548975000001</v>
      </c>
      <c r="K885" s="12">
        <f>IFERROR([1]!EM_S_STM07_IS(F885,"9",$K$1,"1")/1000000,"")</f>
        <v>356.27536787999998</v>
      </c>
      <c r="L885" s="12">
        <f>IFERROR([1]!EM_S_STM07_IS(F885,"9",$L$1,"1")/1000000,"")</f>
        <v>397.98055039999997</v>
      </c>
      <c r="M885" s="13">
        <f>IFERROR([1]!EM_S_STM07_IS(F885,"9",$M$1,"1")/1000000,"")</f>
        <v>632.34873013000004</v>
      </c>
      <c r="N885" s="12">
        <f>IFERROR([1]!EM_S_STM07_IS(F885,"61",$N$1,"1")/1000000,"")</f>
        <v>140.03134890000001</v>
      </c>
      <c r="O885" s="12">
        <f>IFERROR([1]!EM_S_STM07_IS(F885,"61",$O$1,"1")/1000000,"")</f>
        <v>103.35434912000001</v>
      </c>
      <c r="P885" s="12">
        <f>IFERROR([1]!EM_S_STM07_IS(F885,"61",$P$1,"1")/1000000,"")</f>
        <v>60.178000689999998</v>
      </c>
      <c r="Q885" s="12">
        <f>IFERROR([1]!EM_S_STM07_IS(F885,"61",$Q$1,"1")/1000000,"")</f>
        <v>61.50878058</v>
      </c>
      <c r="R885" s="12">
        <f>IFERROR([1]!EM_S_STM07_IS(F885,"61",$R$1,"1")/1000000,"")</f>
        <v>67.959228940000003</v>
      </c>
      <c r="S885" s="12">
        <f>IFERROR([1]!EM_S_STM07_IS(F885,"61",$S$1,"1")/1000000,"")</f>
        <v>63.395544979999997</v>
      </c>
      <c r="T885" s="20">
        <f t="shared" si="242"/>
        <v>0.10874911053009928</v>
      </c>
      <c r="U885" s="20">
        <f t="shared" si="243"/>
        <v>-0.14657238124128613</v>
      </c>
      <c r="V885" s="14">
        <f t="shared" si="244"/>
        <v>-0.18715233350259042</v>
      </c>
      <c r="W885" s="14">
        <f t="shared" si="245"/>
        <v>-3.3332125425627281E-2</v>
      </c>
      <c r="X885" s="14">
        <f t="shared" si="246"/>
        <v>0.20145945492178635</v>
      </c>
      <c r="Y885" s="14">
        <f t="shared" si="247"/>
        <v>0.11705884346752554</v>
      </c>
      <c r="Z885" s="15">
        <f t="shared" si="248"/>
        <v>0.58889355144225686</v>
      </c>
      <c r="AA885" s="14">
        <f t="shared" si="249"/>
        <v>-0.26191992056144509</v>
      </c>
      <c r="AB885" s="14">
        <f t="shared" si="250"/>
        <v>-0.41775066842973319</v>
      </c>
      <c r="AC885" s="14">
        <f t="shared" si="251"/>
        <v>2.2114059535732349E-2</v>
      </c>
      <c r="AD885" s="14">
        <f t="shared" si="252"/>
        <v>0.10487036646110019</v>
      </c>
      <c r="AE885" s="14">
        <f t="shared" si="253"/>
        <v>-6.7153262789800064E-2</v>
      </c>
      <c r="AF885" s="18" t="str">
        <f t="shared" si="254"/>
        <v/>
      </c>
      <c r="AG885" s="18" t="str">
        <f t="shared" si="255"/>
        <v/>
      </c>
      <c r="AH885" s="18" t="str">
        <f t="shared" si="256"/>
        <v/>
      </c>
      <c r="AI885" s="19" t="str">
        <f t="shared" si="257"/>
        <v/>
      </c>
      <c r="AJ885" s="19" t="str">
        <f t="shared" si="258"/>
        <v/>
      </c>
      <c r="AK885" s="19" t="str">
        <f t="shared" si="259"/>
        <v/>
      </c>
    </row>
    <row r="886" spans="2:37" x14ac:dyDescent="0.15">
      <c r="B886" s="51">
        <f>IFERROR(IF(AND(AF886=1,AI886=1),MAX($B$5:B885)+1,""),"")</f>
        <v>48</v>
      </c>
      <c r="C886" s="51">
        <f>IFERROR(IF(AND(AG886=1,AJ886=1),MAX($C$5:C885)+1,""),"")</f>
        <v>28</v>
      </c>
      <c r="D886" s="51">
        <f>IFERROR(IF(AND(AH886=1,AK886=1),MAX($D$5:D885)+1,""),"")</f>
        <v>12</v>
      </c>
      <c r="F886" s="5" t="s">
        <v>1869</v>
      </c>
      <c r="G886" s="5" t="s">
        <v>1870</v>
      </c>
      <c r="H886" s="12">
        <f>IFERROR([1]!EM_S_STM07_IS(F886,"9",$H$1,"1")/1000000,"")</f>
        <v>3605.47728521</v>
      </c>
      <c r="I886" s="12">
        <f>IFERROR([1]!EM_S_STM07_IS(F886,"9",$I$1,"1")/1000000,"")</f>
        <v>5231.6397497700009</v>
      </c>
      <c r="J886" s="12">
        <f>IFERROR([1]!EM_S_STM07_IS(F886,"9",$J$1,"1")/1000000,"")</f>
        <v>7213.7894891800006</v>
      </c>
      <c r="K886" s="12">
        <f>IFERROR([1]!EM_S_STM07_IS(F886,"9",$K$1,"1")/1000000,"")</f>
        <v>10745.90703884</v>
      </c>
      <c r="L886" s="12">
        <f>IFERROR([1]!EM_S_STM07_IS(F886,"9",$L$1,"1")/1000000,"")</f>
        <v>17233.114021699999</v>
      </c>
      <c r="M886" s="13">
        <f>IFERROR([1]!EM_S_STM07_IS(F886,"9",$M$1,"1")/1000000,"")</f>
        <v>25271.390273419998</v>
      </c>
      <c r="N886" s="12">
        <f>IFERROR([1]!EM_S_STM07_IS(F886,"61",$N$1,"1")/1000000,"")</f>
        <v>1051.8043192299999</v>
      </c>
      <c r="O886" s="12">
        <f>IFERROR([1]!EM_S_STM07_IS(F886,"61",$O$1,"1")/1000000,"")</f>
        <v>1481.01296798</v>
      </c>
      <c r="P886" s="12">
        <f>IFERROR([1]!EM_S_STM07_IS(F886,"61",$P$1,"1")/1000000,"")</f>
        <v>2136.87313455</v>
      </c>
      <c r="Q886" s="12">
        <f>IFERROR([1]!EM_S_STM07_IS(F886,"61",$Q$1,"1")/1000000,"")</f>
        <v>3066.6485329000002</v>
      </c>
      <c r="R886" s="12">
        <f>IFERROR([1]!EM_S_STM07_IS(F886,"61",$R$1,"1")/1000000,"")</f>
        <v>4665.36868994</v>
      </c>
      <c r="S886" s="12">
        <f>IFERROR([1]!EM_S_STM07_IS(F886,"61",$S$1,"1")/1000000,"")</f>
        <v>5869.0496462299998</v>
      </c>
      <c r="T886" s="20">
        <f t="shared" si="242"/>
        <v>0.47615946043113677</v>
      </c>
      <c r="U886" s="20">
        <f t="shared" si="243"/>
        <v>0.41034890817463365</v>
      </c>
      <c r="V886" s="14">
        <f t="shared" si="244"/>
        <v>0.45102557468068627</v>
      </c>
      <c r="W886" s="14">
        <f t="shared" si="245"/>
        <v>0.37887733754931063</v>
      </c>
      <c r="X886" s="14">
        <f t="shared" si="246"/>
        <v>0.48963413126455102</v>
      </c>
      <c r="Y886" s="14">
        <f t="shared" si="247"/>
        <v>0.60369096432833846</v>
      </c>
      <c r="Z886" s="15">
        <f t="shared" si="248"/>
        <v>0.4664436294913486</v>
      </c>
      <c r="AA886" s="14">
        <f t="shared" si="249"/>
        <v>0.40806891634007852</v>
      </c>
      <c r="AB886" s="14">
        <f t="shared" si="250"/>
        <v>0.44284566087530502</v>
      </c>
      <c r="AC886" s="14">
        <f t="shared" si="251"/>
        <v>0.43511024745313193</v>
      </c>
      <c r="AD886" s="14">
        <f t="shared" si="252"/>
        <v>0.52132487302943631</v>
      </c>
      <c r="AE886" s="14">
        <f t="shared" si="253"/>
        <v>0.25800339400517563</v>
      </c>
      <c r="AF886" s="18">
        <f t="shared" si="254"/>
        <v>1</v>
      </c>
      <c r="AG886" s="18">
        <f t="shared" si="255"/>
        <v>1</v>
      </c>
      <c r="AH886" s="18">
        <f t="shared" si="256"/>
        <v>1</v>
      </c>
      <c r="AI886" s="19">
        <f t="shared" si="257"/>
        <v>1</v>
      </c>
      <c r="AJ886" s="19">
        <f t="shared" si="258"/>
        <v>1</v>
      </c>
      <c r="AK886" s="19">
        <f t="shared" si="259"/>
        <v>1</v>
      </c>
    </row>
    <row r="887" spans="2:37" x14ac:dyDescent="0.15">
      <c r="B887" s="51" t="str">
        <f>IFERROR(IF(AND(AF887=1,AI887=1),MAX($B$5:B886)+1,""),"")</f>
        <v/>
      </c>
      <c r="C887" s="51" t="str">
        <f>IFERROR(IF(AND(AG887=1,AJ887=1),MAX($C$5:C886)+1,""),"")</f>
        <v/>
      </c>
      <c r="D887" s="51" t="str">
        <f>IFERROR(IF(AND(AH887=1,AK887=1),MAX($D$5:D886)+1,""),"")</f>
        <v/>
      </c>
      <c r="F887" s="5" t="s">
        <v>1871</v>
      </c>
      <c r="G887" s="5" t="s">
        <v>1872</v>
      </c>
      <c r="H887" s="12">
        <f>IFERROR([1]!EM_S_STM07_IS(F887,"9",$H$1,"1")/1000000,"")</f>
        <v>10887.7168284</v>
      </c>
      <c r="I887" s="12">
        <f>IFERROR([1]!EM_S_STM07_IS(F887,"9",$I$1,"1")/1000000,"")</f>
        <v>12874.59016193</v>
      </c>
      <c r="J887" s="12">
        <f>IFERROR([1]!EM_S_STM07_IS(F887,"9",$J$1,"1")/1000000,"")</f>
        <v>19580.60994065</v>
      </c>
      <c r="K887" s="12">
        <f>IFERROR([1]!EM_S_STM07_IS(F887,"9",$K$1,"1")/1000000,"")</f>
        <v>40243.479774410007</v>
      </c>
      <c r="L887" s="12">
        <f>IFERROR([1]!EM_S_STM07_IS(F887,"9",$L$1,"1")/1000000,"")</f>
        <v>48320.567496529999</v>
      </c>
      <c r="M887" s="13">
        <f>IFERROR([1]!EM_S_STM07_IS(F887,"9",$M$1,"1")/1000000,"")</f>
        <v>49569.028331670001</v>
      </c>
      <c r="N887" s="12">
        <f>IFERROR([1]!EM_S_STM07_IS(F887,"61",$N$1,"1")/1000000,"")</f>
        <v>596.96248185000002</v>
      </c>
      <c r="O887" s="12">
        <f>IFERROR([1]!EM_S_STM07_IS(F887,"61",$O$1,"1")/1000000,"")</f>
        <v>359.26359364999996</v>
      </c>
      <c r="P887" s="12">
        <f>IFERROR([1]!EM_S_STM07_IS(F887,"61",$P$1,"1")/1000000,"")</f>
        <v>-259.79882248000001</v>
      </c>
      <c r="Q887" s="12">
        <f>IFERROR([1]!EM_S_STM07_IS(F887,"61",$Q$1,"1")/1000000,"")</f>
        <v>754.47908916999995</v>
      </c>
      <c r="R887" s="12">
        <f>IFERROR([1]!EM_S_STM07_IS(F887,"61",$R$1,"1")/1000000,"")</f>
        <v>29.143960410000002</v>
      </c>
      <c r="S887" s="12">
        <f>IFERROR([1]!EM_S_STM07_IS(F887,"61",$S$1,"1")/1000000,"")</f>
        <v>140.63129855000003</v>
      </c>
      <c r="T887" s="20">
        <f t="shared" si="242"/>
        <v>0.35411240836061397</v>
      </c>
      <c r="U887" s="20">
        <f t="shared" si="243"/>
        <v>-0.2510945519823401</v>
      </c>
      <c r="V887" s="14">
        <f t="shared" si="244"/>
        <v>0.18248760184020882</v>
      </c>
      <c r="W887" s="14">
        <f t="shared" si="245"/>
        <v>0.52087248559955057</v>
      </c>
      <c r="X887" s="14">
        <f t="shared" si="246"/>
        <v>1.0552720214738152</v>
      </c>
      <c r="Y887" s="14">
        <f t="shared" si="247"/>
        <v>0.20070549980759975</v>
      </c>
      <c r="Z887" s="15">
        <f t="shared" si="248"/>
        <v>2.5837048276174668E-2</v>
      </c>
      <c r="AA887" s="14">
        <f t="shared" si="249"/>
        <v>-0.39818061507544983</v>
      </c>
      <c r="AB887" s="14">
        <f t="shared" si="250"/>
        <v>-1.7231426369717271</v>
      </c>
      <c r="AC887" s="14">
        <f t="shared" si="251"/>
        <v>3.90408971822065</v>
      </c>
      <c r="AD887" s="14">
        <f t="shared" si="252"/>
        <v>-0.961372076670725</v>
      </c>
      <c r="AE887" s="14">
        <f t="shared" si="253"/>
        <v>3.8254010975716946</v>
      </c>
      <c r="AF887" s="18">
        <f t="shared" si="254"/>
        <v>1</v>
      </c>
      <c r="AG887" s="18" t="str">
        <f t="shared" si="255"/>
        <v/>
      </c>
      <c r="AH887" s="18" t="str">
        <f t="shared" si="256"/>
        <v/>
      </c>
      <c r="AI887" s="19" t="str">
        <f t="shared" si="257"/>
        <v/>
      </c>
      <c r="AJ887" s="19" t="str">
        <f t="shared" si="258"/>
        <v/>
      </c>
      <c r="AK887" s="19" t="str">
        <f t="shared" si="259"/>
        <v/>
      </c>
    </row>
    <row r="888" spans="2:37" x14ac:dyDescent="0.15">
      <c r="B888" s="51" t="str">
        <f>IFERROR(IF(AND(AF888=1,AI888=1),MAX($B$5:B887)+1,""),"")</f>
        <v/>
      </c>
      <c r="C888" s="51" t="str">
        <f>IFERROR(IF(AND(AG888=1,AJ888=1),MAX($C$5:C887)+1,""),"")</f>
        <v/>
      </c>
      <c r="D888" s="51" t="str">
        <f>IFERROR(IF(AND(AH888=1,AK888=1),MAX($D$5:D887)+1,""),"")</f>
        <v/>
      </c>
      <c r="F888" s="5" t="s">
        <v>1873</v>
      </c>
      <c r="G888" s="5" t="s">
        <v>1874</v>
      </c>
      <c r="H888" s="12">
        <f>IFERROR([1]!EM_S_STM07_IS(F888,"9",$H$1,"1")/1000000,"")</f>
        <v>496.46406963999999</v>
      </c>
      <c r="I888" s="12">
        <f>IFERROR([1]!EM_S_STM07_IS(F888,"9",$I$1,"1")/1000000,"")</f>
        <v>717.44820500000003</v>
      </c>
      <c r="J888" s="12">
        <f>IFERROR([1]!EM_S_STM07_IS(F888,"9",$J$1,"1")/1000000,"")</f>
        <v>824.74106749999999</v>
      </c>
      <c r="K888" s="12">
        <f>IFERROR([1]!EM_S_STM07_IS(F888,"9",$K$1,"1")/1000000,"")</f>
        <v>757.59496153999999</v>
      </c>
      <c r="L888" s="12">
        <f>IFERROR([1]!EM_S_STM07_IS(F888,"9",$L$1,"1")/1000000,"")</f>
        <v>520.78339369000003</v>
      </c>
      <c r="M888" s="13">
        <f>IFERROR([1]!EM_S_STM07_IS(F888,"9",$M$1,"1")/1000000,"")</f>
        <v>478.77602414</v>
      </c>
      <c r="N888" s="12">
        <f>IFERROR([1]!EM_S_STM07_IS(F888,"61",$N$1,"1")/1000000,"")</f>
        <v>52.580517780000001</v>
      </c>
      <c r="O888" s="12">
        <f>IFERROR([1]!EM_S_STM07_IS(F888,"61",$O$1,"1")/1000000,"")</f>
        <v>64.168477069999994</v>
      </c>
      <c r="P888" s="12">
        <f>IFERROR([1]!EM_S_STM07_IS(F888,"61",$P$1,"1")/1000000,"")</f>
        <v>34.15429949</v>
      </c>
      <c r="Q888" s="12">
        <f>IFERROR([1]!EM_S_STM07_IS(F888,"61",$Q$1,"1")/1000000,"")</f>
        <v>-132.02498932</v>
      </c>
      <c r="R888" s="12">
        <f>IFERROR([1]!EM_S_STM07_IS(F888,"61",$R$1,"1")/1000000,"")</f>
        <v>-326.48074868000003</v>
      </c>
      <c r="S888" s="12">
        <f>IFERROR([1]!EM_S_STM07_IS(F888,"61",$S$1,"1")/1000000,"")</f>
        <v>29.376743699999999</v>
      </c>
      <c r="T888" s="20">
        <f t="shared" si="242"/>
        <v>-7.2293845751745245E-3</v>
      </c>
      <c r="U888" s="20">
        <f t="shared" si="243"/>
        <v>-0.10990623440500202</v>
      </c>
      <c r="V888" s="14">
        <f t="shared" si="244"/>
        <v>0.44511606956822036</v>
      </c>
      <c r="W888" s="14">
        <f t="shared" si="245"/>
        <v>0.14954788617806905</v>
      </c>
      <c r="X888" s="14">
        <f t="shared" si="246"/>
        <v>-8.1414771988421689E-2</v>
      </c>
      <c r="Y888" s="14">
        <f t="shared" si="247"/>
        <v>-0.31258334581399749</v>
      </c>
      <c r="Z888" s="15">
        <f t="shared" si="248"/>
        <v>-8.0661883729351791E-2</v>
      </c>
      <c r="AA888" s="14">
        <f t="shared" si="249"/>
        <v>0.22038503573670959</v>
      </c>
      <c r="AB888" s="14">
        <f t="shared" si="250"/>
        <v>-0.4677402199721552</v>
      </c>
      <c r="AC888" s="14">
        <f t="shared" si="251"/>
        <v>-4.865545225386791</v>
      </c>
      <c r="AD888" s="14">
        <f t="shared" si="252"/>
        <v>-1.4728708584757493</v>
      </c>
      <c r="AE888" s="14">
        <f t="shared" si="253"/>
        <v>1.089980018174957</v>
      </c>
      <c r="AF888" s="18" t="str">
        <f t="shared" si="254"/>
        <v/>
      </c>
      <c r="AG888" s="18" t="str">
        <f t="shared" si="255"/>
        <v/>
      </c>
      <c r="AH888" s="18" t="str">
        <f t="shared" si="256"/>
        <v/>
      </c>
      <c r="AI888" s="19" t="str">
        <f t="shared" si="257"/>
        <v/>
      </c>
      <c r="AJ888" s="19" t="str">
        <f t="shared" si="258"/>
        <v/>
      </c>
      <c r="AK888" s="19" t="str">
        <f t="shared" si="259"/>
        <v/>
      </c>
    </row>
    <row r="889" spans="2:37" x14ac:dyDescent="0.15">
      <c r="B889" s="51" t="str">
        <f>IFERROR(IF(AND(AF889=1,AI889=1),MAX($B$5:B888)+1,""),"")</f>
        <v/>
      </c>
      <c r="C889" s="51" t="str">
        <f>IFERROR(IF(AND(AG889=1,AJ889=1),MAX($C$5:C888)+1,""),"")</f>
        <v/>
      </c>
      <c r="D889" s="51" t="str">
        <f>IFERROR(IF(AND(AH889=1,AK889=1),MAX($D$5:D888)+1,""),"")</f>
        <v/>
      </c>
      <c r="F889" s="5" t="s">
        <v>1875</v>
      </c>
      <c r="G889" s="5" t="s">
        <v>1876</v>
      </c>
      <c r="H889" s="12">
        <f>IFERROR([1]!EM_S_STM07_IS(F889,"9",$H$1,"1")/1000000,"")</f>
        <v>1103.0191038599999</v>
      </c>
      <c r="I889" s="12">
        <f>IFERROR([1]!EM_S_STM07_IS(F889,"9",$I$1,"1")/1000000,"")</f>
        <v>1135.0721852000001</v>
      </c>
      <c r="J889" s="12">
        <f>IFERROR([1]!EM_S_STM07_IS(F889,"9",$J$1,"1")/1000000,"")</f>
        <v>1331.9155622200001</v>
      </c>
      <c r="K889" s="12">
        <f>IFERROR([1]!EM_S_STM07_IS(F889,"9",$K$1,"1")/1000000,"")</f>
        <v>1472.6810596400001</v>
      </c>
      <c r="L889" s="12">
        <f>IFERROR([1]!EM_S_STM07_IS(F889,"9",$L$1,"1")/1000000,"")</f>
        <v>1864.5048445499999</v>
      </c>
      <c r="M889" s="13">
        <f>IFERROR([1]!EM_S_STM07_IS(F889,"9",$M$1,"1")/1000000,"")</f>
        <v>2179.5887634899996</v>
      </c>
      <c r="N889" s="12">
        <f>IFERROR([1]!EM_S_STM07_IS(F889,"61",$N$1,"1")/1000000,"")</f>
        <v>75.809232599999987</v>
      </c>
      <c r="O889" s="12">
        <f>IFERROR([1]!EM_S_STM07_IS(F889,"61",$O$1,"1")/1000000,"")</f>
        <v>78.362456190000003</v>
      </c>
      <c r="P889" s="12">
        <f>IFERROR([1]!EM_S_STM07_IS(F889,"61",$P$1,"1")/1000000,"")</f>
        <v>56.385566939999997</v>
      </c>
      <c r="Q889" s="12">
        <f>IFERROR([1]!EM_S_STM07_IS(F889,"61",$Q$1,"1")/1000000,"")</f>
        <v>14.674957359999999</v>
      </c>
      <c r="R889" s="12">
        <f>IFERROR([1]!EM_S_STM07_IS(F889,"61",$R$1,"1")/1000000,"")</f>
        <v>-30.37455306</v>
      </c>
      <c r="S889" s="12">
        <f>IFERROR([1]!EM_S_STM07_IS(F889,"61",$S$1,"1")/1000000,"")</f>
        <v>90.366129060000006</v>
      </c>
      <c r="T889" s="20">
        <f t="shared" si="242"/>
        <v>0.14593056983946351</v>
      </c>
      <c r="U889" s="20">
        <f t="shared" si="243"/>
        <v>3.5754230307868839E-2</v>
      </c>
      <c r="V889" s="14">
        <f t="shared" si="244"/>
        <v>2.9059407246738504E-2</v>
      </c>
      <c r="W889" s="14">
        <f t="shared" si="245"/>
        <v>0.17341925878072331</v>
      </c>
      <c r="X889" s="14">
        <f t="shared" si="246"/>
        <v>0.10568650251775415</v>
      </c>
      <c r="Y889" s="14">
        <f t="shared" si="247"/>
        <v>0.26606153609783101</v>
      </c>
      <c r="Z889" s="15">
        <f t="shared" si="248"/>
        <v>0.16899066787678177</v>
      </c>
      <c r="AA889" s="14">
        <f t="shared" si="249"/>
        <v>3.3679586277727554E-2</v>
      </c>
      <c r="AB889" s="14">
        <f t="shared" si="250"/>
        <v>-0.28045176629882773</v>
      </c>
      <c r="AC889" s="14">
        <f t="shared" si="251"/>
        <v>-0.739739118423414</v>
      </c>
      <c r="AD889" s="14">
        <f t="shared" si="252"/>
        <v>-3.0698222362671315</v>
      </c>
      <c r="AE889" s="14">
        <f t="shared" si="253"/>
        <v>3.9750603698265579</v>
      </c>
      <c r="AF889" s="18" t="str">
        <f t="shared" si="254"/>
        <v/>
      </c>
      <c r="AG889" s="18" t="str">
        <f t="shared" si="255"/>
        <v/>
      </c>
      <c r="AH889" s="18" t="str">
        <f t="shared" si="256"/>
        <v/>
      </c>
      <c r="AI889" s="19" t="str">
        <f t="shared" si="257"/>
        <v/>
      </c>
      <c r="AJ889" s="19" t="str">
        <f t="shared" si="258"/>
        <v/>
      </c>
      <c r="AK889" s="19" t="str">
        <f t="shared" si="259"/>
        <v/>
      </c>
    </row>
    <row r="890" spans="2:37" x14ac:dyDescent="0.15">
      <c r="B890" s="51" t="str">
        <f>IFERROR(IF(AND(AF890=1,AI890=1),MAX($B$5:B889)+1,""),"")</f>
        <v/>
      </c>
      <c r="C890" s="51" t="str">
        <f>IFERROR(IF(AND(AG890=1,AJ890=1),MAX($C$5:C889)+1,""),"")</f>
        <v/>
      </c>
      <c r="D890" s="51" t="str">
        <f>IFERROR(IF(AND(AH890=1,AK890=1),MAX($D$5:D889)+1,""),"")</f>
        <v/>
      </c>
      <c r="F890" s="5" t="s">
        <v>1877</v>
      </c>
      <c r="G890" s="5" t="s">
        <v>1878</v>
      </c>
      <c r="H890" s="12">
        <f>IFERROR([1]!EM_S_STM07_IS(F890,"9",$H$1,"1")/1000000,"")</f>
        <v>10174.361408069999</v>
      </c>
      <c r="I890" s="12">
        <f>IFERROR([1]!EM_S_STM07_IS(F890,"9",$I$1,"1")/1000000,"")</f>
        <v>13035.63720659</v>
      </c>
      <c r="J890" s="12">
        <f>IFERROR([1]!EM_S_STM07_IS(F890,"9",$J$1,"1")/1000000,"")</f>
        <v>14377.010076889999</v>
      </c>
      <c r="K890" s="12">
        <f>IFERROR([1]!EM_S_STM07_IS(F890,"9",$K$1,"1")/1000000,"")</f>
        <v>16032.483138629999</v>
      </c>
      <c r="L890" s="12">
        <f>IFERROR([1]!EM_S_STM07_IS(F890,"9",$L$1,"1")/1000000,"")</f>
        <v>16997.95658093</v>
      </c>
      <c r="M890" s="13">
        <f>IFERROR([1]!EM_S_STM07_IS(F890,"9",$M$1,"1")/1000000,"")</f>
        <v>17396.06494806</v>
      </c>
      <c r="N890" s="12">
        <f>IFERROR([1]!EM_S_STM07_IS(F890,"61",$N$1,"1")/1000000,"")</f>
        <v>484.99874792999998</v>
      </c>
      <c r="O890" s="12">
        <f>IFERROR([1]!EM_S_STM07_IS(F890,"61",$O$1,"1")/1000000,"")</f>
        <v>573.90542975999995</v>
      </c>
      <c r="P890" s="12">
        <f>IFERROR([1]!EM_S_STM07_IS(F890,"61",$P$1,"1")/1000000,"")</f>
        <v>587.66364592999992</v>
      </c>
      <c r="Q890" s="12">
        <f>IFERROR([1]!EM_S_STM07_IS(F890,"61",$Q$1,"1")/1000000,"")</f>
        <v>615.44310426999994</v>
      </c>
      <c r="R890" s="12">
        <f>IFERROR([1]!EM_S_STM07_IS(F890,"61",$R$1,"1")/1000000,"")</f>
        <v>538.41703600000005</v>
      </c>
      <c r="S890" s="12">
        <f>IFERROR([1]!EM_S_STM07_IS(F890,"61",$S$1,"1")/1000000,"")</f>
        <v>1208.41256512</v>
      </c>
      <c r="T890" s="20">
        <f t="shared" si="242"/>
        <v>0.11323992149368078</v>
      </c>
      <c r="U890" s="20">
        <f t="shared" si="243"/>
        <v>0.20031414214092669</v>
      </c>
      <c r="V890" s="14">
        <f t="shared" si="244"/>
        <v>0.28122411655738139</v>
      </c>
      <c r="W890" s="14">
        <f t="shared" si="245"/>
        <v>0.10290044506776284</v>
      </c>
      <c r="X890" s="14">
        <f t="shared" si="246"/>
        <v>0.11514724222118011</v>
      </c>
      <c r="Y890" s="14">
        <f t="shared" si="247"/>
        <v>6.0219832071658867E-2</v>
      </c>
      <c r="Z890" s="15">
        <f t="shared" si="248"/>
        <v>2.3420954467941037E-2</v>
      </c>
      <c r="AA890" s="14">
        <f t="shared" si="249"/>
        <v>0.18331321928037617</v>
      </c>
      <c r="AB890" s="14">
        <f t="shared" si="250"/>
        <v>2.3972967420352657E-2</v>
      </c>
      <c r="AC890" s="14">
        <f t="shared" si="251"/>
        <v>4.7271017243270132E-2</v>
      </c>
      <c r="AD890" s="14">
        <f t="shared" si="252"/>
        <v>-0.12515546560776464</v>
      </c>
      <c r="AE890" s="14">
        <f t="shared" si="253"/>
        <v>1.2443802560511845</v>
      </c>
      <c r="AF890" s="18" t="str">
        <f t="shared" si="254"/>
        <v/>
      </c>
      <c r="AG890" s="18">
        <f t="shared" si="255"/>
        <v>1</v>
      </c>
      <c r="AH890" s="18" t="str">
        <f t="shared" si="256"/>
        <v/>
      </c>
      <c r="AI890" s="19" t="str">
        <f t="shared" si="257"/>
        <v/>
      </c>
      <c r="AJ890" s="19" t="str">
        <f t="shared" si="258"/>
        <v/>
      </c>
      <c r="AK890" s="19" t="str">
        <f t="shared" si="259"/>
        <v/>
      </c>
    </row>
    <row r="891" spans="2:37" x14ac:dyDescent="0.15">
      <c r="B891" s="51" t="str">
        <f>IFERROR(IF(AND(AF891=1,AI891=1),MAX($B$5:B890)+1,""),"")</f>
        <v/>
      </c>
      <c r="C891" s="51" t="str">
        <f>IFERROR(IF(AND(AG891=1,AJ891=1),MAX($C$5:C890)+1,""),"")</f>
        <v/>
      </c>
      <c r="D891" s="51" t="str">
        <f>IFERROR(IF(AND(AH891=1,AK891=1),MAX($D$5:D890)+1,""),"")</f>
        <v/>
      </c>
      <c r="F891" s="5" t="s">
        <v>1879</v>
      </c>
      <c r="G891" s="5" t="s">
        <v>1880</v>
      </c>
      <c r="H891" s="12">
        <f>IFERROR([1]!EM_S_STM07_IS(F891,"9",$H$1,"1")/1000000,"")</f>
        <v>1860.63004118</v>
      </c>
      <c r="I891" s="12">
        <f>IFERROR([1]!EM_S_STM07_IS(F891,"9",$I$1,"1")/1000000,"")</f>
        <v>2169.5509739899999</v>
      </c>
      <c r="J891" s="12">
        <f>IFERROR([1]!EM_S_STM07_IS(F891,"9",$J$1,"1")/1000000,"")</f>
        <v>2234.2190858200001</v>
      </c>
      <c r="K891" s="12">
        <f>IFERROR([1]!EM_S_STM07_IS(F891,"9",$K$1,"1")/1000000,"")</f>
        <v>2735.04945309</v>
      </c>
      <c r="L891" s="12">
        <f>IFERROR([1]!EM_S_STM07_IS(F891,"9",$L$1,"1")/1000000,"")</f>
        <v>3242.6453895700001</v>
      </c>
      <c r="M891" s="13">
        <f>IFERROR([1]!EM_S_STM07_IS(F891,"9",$M$1,"1")/1000000,"")</f>
        <v>3716.1094423699997</v>
      </c>
      <c r="N891" s="12">
        <f>IFERROR([1]!EM_S_STM07_IS(F891,"61",$N$1,"1")/1000000,"")</f>
        <v>136.81495981</v>
      </c>
      <c r="O891" s="12">
        <f>IFERROR([1]!EM_S_STM07_IS(F891,"61",$O$1,"1")/1000000,"")</f>
        <v>35.714181709999998</v>
      </c>
      <c r="P891" s="12">
        <f>IFERROR([1]!EM_S_STM07_IS(F891,"61",$P$1,"1")/1000000,"")</f>
        <v>36.826161770000006</v>
      </c>
      <c r="Q891" s="12">
        <f>IFERROR([1]!EM_S_STM07_IS(F891,"61",$Q$1,"1")/1000000,"")</f>
        <v>-55.15223254</v>
      </c>
      <c r="R891" s="12">
        <f>IFERROR([1]!EM_S_STM07_IS(F891,"61",$R$1,"1")/1000000,"")</f>
        <v>42.570279840000005</v>
      </c>
      <c r="S891" s="12">
        <f>IFERROR([1]!EM_S_STM07_IS(F891,"61",$S$1,"1")/1000000,"")</f>
        <v>47.167706250000002</v>
      </c>
      <c r="T891" s="20">
        <f t="shared" si="242"/>
        <v>0.14838019341025177</v>
      </c>
      <c r="U891" s="20">
        <f t="shared" si="243"/>
        <v>-0.19183091371319017</v>
      </c>
      <c r="V891" s="14">
        <f t="shared" si="244"/>
        <v>0.16603028327656372</v>
      </c>
      <c r="W891" s="14">
        <f t="shared" si="245"/>
        <v>2.9807141019171254E-2</v>
      </c>
      <c r="X891" s="14">
        <f t="shared" si="246"/>
        <v>0.22416349875830813</v>
      </c>
      <c r="Y891" s="14">
        <f t="shared" si="247"/>
        <v>0.18558930841507423</v>
      </c>
      <c r="Z891" s="15">
        <f t="shared" si="248"/>
        <v>0.1460116651431887</v>
      </c>
      <c r="AA891" s="14">
        <f t="shared" si="249"/>
        <v>-0.73895996636919237</v>
      </c>
      <c r="AB891" s="14">
        <f t="shared" si="250"/>
        <v>3.1135532350406683E-2</v>
      </c>
      <c r="AC891" s="14">
        <f t="shared" si="251"/>
        <v>-2.4976372744044455</v>
      </c>
      <c r="AD891" s="14">
        <f t="shared" si="252"/>
        <v>1.7718686602419089</v>
      </c>
      <c r="AE891" s="14">
        <f t="shared" si="253"/>
        <v>0.10799615194636683</v>
      </c>
      <c r="AF891" s="18" t="str">
        <f t="shared" si="254"/>
        <v/>
      </c>
      <c r="AG891" s="18" t="str">
        <f t="shared" si="255"/>
        <v/>
      </c>
      <c r="AH891" s="18" t="str">
        <f t="shared" si="256"/>
        <v/>
      </c>
      <c r="AI891" s="19" t="str">
        <f t="shared" si="257"/>
        <v/>
      </c>
      <c r="AJ891" s="19" t="str">
        <f t="shared" si="258"/>
        <v/>
      </c>
      <c r="AK891" s="19" t="str">
        <f t="shared" si="259"/>
        <v/>
      </c>
    </row>
    <row r="892" spans="2:37" x14ac:dyDescent="0.15">
      <c r="B892" s="51">
        <f>IFERROR(IF(AND(AF892=1,AI892=1),MAX($B$5:B891)+1,""),"")</f>
        <v>49</v>
      </c>
      <c r="C892" s="51" t="str">
        <f>IFERROR(IF(AND(AG892=1,AJ892=1),MAX($C$5:C891)+1,""),"")</f>
        <v/>
      </c>
      <c r="D892" s="51" t="str">
        <f>IFERROR(IF(AND(AH892=1,AK892=1),MAX($D$5:D891)+1,""),"")</f>
        <v/>
      </c>
      <c r="F892" s="5" t="s">
        <v>1881</v>
      </c>
      <c r="G892" s="5" t="s">
        <v>1882</v>
      </c>
      <c r="H892" s="12">
        <f>IFERROR([1]!EM_S_STM07_IS(F892,"9",$H$1,"1")/1000000,"")</f>
        <v>385.84387602999999</v>
      </c>
      <c r="I892" s="12">
        <f>IFERROR([1]!EM_S_STM07_IS(F892,"9",$I$1,"1")/1000000,"")</f>
        <v>530.56004134</v>
      </c>
      <c r="J892" s="12">
        <f>IFERROR([1]!EM_S_STM07_IS(F892,"9",$J$1,"1")/1000000,"")</f>
        <v>824.07026421</v>
      </c>
      <c r="K892" s="12">
        <f>IFERROR([1]!EM_S_STM07_IS(F892,"9",$K$1,"1")/1000000,"")</f>
        <v>1011.89265389</v>
      </c>
      <c r="L892" s="12">
        <f>IFERROR([1]!EM_S_STM07_IS(F892,"9",$L$1,"1")/1000000,"")</f>
        <v>1263.0622670400001</v>
      </c>
      <c r="M892" s="13">
        <f>IFERROR([1]!EM_S_STM07_IS(F892,"9",$M$1,"1")/1000000,"")</f>
        <v>1711.30866907</v>
      </c>
      <c r="N892" s="12">
        <f>IFERROR([1]!EM_S_STM07_IS(F892,"61",$N$1,"1")/1000000,"")</f>
        <v>31.572240499999999</v>
      </c>
      <c r="O892" s="12">
        <f>IFERROR([1]!EM_S_STM07_IS(F892,"61",$O$1,"1")/1000000,"")</f>
        <v>44.962647109999999</v>
      </c>
      <c r="P892" s="12">
        <f>IFERROR([1]!EM_S_STM07_IS(F892,"61",$P$1,"1")/1000000,"")</f>
        <v>77.801320400000009</v>
      </c>
      <c r="Q892" s="12">
        <f>IFERROR([1]!EM_S_STM07_IS(F892,"61",$Q$1,"1")/1000000,"")</f>
        <v>82.294209870000003</v>
      </c>
      <c r="R892" s="12">
        <f>IFERROR([1]!EM_S_STM07_IS(F892,"61",$R$1,"1")/1000000,"")</f>
        <v>112.16785811</v>
      </c>
      <c r="S892" s="12">
        <f>IFERROR([1]!EM_S_STM07_IS(F892,"61",$S$1,"1")/1000000,"")</f>
        <v>152.63330366999998</v>
      </c>
      <c r="T892" s="20">
        <f t="shared" si="242"/>
        <v>0.34704885706285027</v>
      </c>
      <c r="U892" s="20">
        <f t="shared" si="243"/>
        <v>0.3704676246556049</v>
      </c>
      <c r="V892" s="14">
        <f t="shared" si="244"/>
        <v>0.37506404610850447</v>
      </c>
      <c r="W892" s="14">
        <f t="shared" si="245"/>
        <v>0.55320830820334843</v>
      </c>
      <c r="X892" s="14">
        <f t="shared" si="246"/>
        <v>0.22792035805351757</v>
      </c>
      <c r="Y892" s="14">
        <f t="shared" si="247"/>
        <v>0.24821764658971818</v>
      </c>
      <c r="Z892" s="15">
        <f t="shared" si="248"/>
        <v>0.3548886018742925</v>
      </c>
      <c r="AA892" s="14">
        <f t="shared" si="249"/>
        <v>0.42411961894183592</v>
      </c>
      <c r="AB892" s="14">
        <f t="shared" si="250"/>
        <v>0.73035453650362292</v>
      </c>
      <c r="AC892" s="14">
        <f t="shared" si="251"/>
        <v>5.7748241892305902E-2</v>
      </c>
      <c r="AD892" s="14">
        <f t="shared" si="252"/>
        <v>0.36301032948966078</v>
      </c>
      <c r="AE892" s="14">
        <f t="shared" si="253"/>
        <v>0.36075794119485283</v>
      </c>
      <c r="AF892" s="18">
        <f t="shared" si="254"/>
        <v>1</v>
      </c>
      <c r="AG892" s="18">
        <f t="shared" si="255"/>
        <v>1</v>
      </c>
      <c r="AH892" s="18">
        <f t="shared" si="256"/>
        <v>1</v>
      </c>
      <c r="AI892" s="19">
        <f t="shared" si="257"/>
        <v>1</v>
      </c>
      <c r="AJ892" s="19" t="str">
        <f t="shared" si="258"/>
        <v/>
      </c>
      <c r="AK892" s="19" t="str">
        <f t="shared" si="259"/>
        <v/>
      </c>
    </row>
    <row r="893" spans="2:37" x14ac:dyDescent="0.15">
      <c r="B893" s="51" t="str">
        <f>IFERROR(IF(AND(AF893=1,AI893=1),MAX($B$5:B892)+1,""),"")</f>
        <v/>
      </c>
      <c r="C893" s="51" t="str">
        <f>IFERROR(IF(AND(AG893=1,AJ893=1),MAX($C$5:C892)+1,""),"")</f>
        <v/>
      </c>
      <c r="D893" s="51" t="str">
        <f>IFERROR(IF(AND(AH893=1,AK893=1),MAX($D$5:D892)+1,""),"")</f>
        <v/>
      </c>
      <c r="F893" s="5" t="s">
        <v>1883</v>
      </c>
      <c r="G893" s="5" t="s">
        <v>1884</v>
      </c>
      <c r="H893" s="12">
        <f>IFERROR([1]!EM_S_STM07_IS(F893,"9",$H$1,"1")/1000000,"")</f>
        <v>4026.399958</v>
      </c>
      <c r="I893" s="12">
        <f>IFERROR([1]!EM_S_STM07_IS(F893,"9",$I$1,"1")/1000000,"")</f>
        <v>5147.8487580000001</v>
      </c>
      <c r="J893" s="12">
        <f>IFERROR([1]!EM_S_STM07_IS(F893,"9",$J$1,"1")/1000000,"")</f>
        <v>5885.2786169999999</v>
      </c>
      <c r="K893" s="12">
        <f>IFERROR([1]!EM_S_STM07_IS(F893,"9",$K$1,"1")/1000000,"")</f>
        <v>6831.2819810000001</v>
      </c>
      <c r="L893" s="12">
        <f>IFERROR([1]!EM_S_STM07_IS(F893,"9",$L$1,"1")/1000000,"")</f>
        <v>8023.4212889999999</v>
      </c>
      <c r="M893" s="13">
        <f>IFERROR([1]!EM_S_STM07_IS(F893,"9",$M$1,"1")/1000000,"")</f>
        <v>7763.3399820000004</v>
      </c>
      <c r="N893" s="12">
        <f>IFERROR([1]!EM_S_STM07_IS(F893,"61",$N$1,"1")/1000000,"")</f>
        <v>661.22924899999998</v>
      </c>
      <c r="O893" s="12">
        <f>IFERROR([1]!EM_S_STM07_IS(F893,"61",$O$1,"1")/1000000,"")</f>
        <v>966.12609499999996</v>
      </c>
      <c r="P893" s="12">
        <f>IFERROR([1]!EM_S_STM07_IS(F893,"61",$P$1,"1")/1000000,"")</f>
        <v>1087.515748</v>
      </c>
      <c r="Q893" s="12">
        <f>IFERROR([1]!EM_S_STM07_IS(F893,"61",$Q$1,"1")/1000000,"")</f>
        <v>1079.5215860000001</v>
      </c>
      <c r="R893" s="12">
        <f>IFERROR([1]!EM_S_STM07_IS(F893,"61",$R$1,"1")/1000000,"")</f>
        <v>1001.902613</v>
      </c>
      <c r="S893" s="12">
        <f>IFERROR([1]!EM_S_STM07_IS(F893,"61",$S$1,"1")/1000000,"")</f>
        <v>645.27132300000005</v>
      </c>
      <c r="T893" s="20">
        <f t="shared" si="242"/>
        <v>0.1403189421805584</v>
      </c>
      <c r="U893" s="20">
        <f t="shared" si="243"/>
        <v>-4.8740266040282476E-3</v>
      </c>
      <c r="V893" s="14">
        <f t="shared" si="244"/>
        <v>0.27852394488823906</v>
      </c>
      <c r="W893" s="14">
        <f t="shared" si="245"/>
        <v>0.14325010187099982</v>
      </c>
      <c r="X893" s="14">
        <f t="shared" si="246"/>
        <v>0.1607406251366604</v>
      </c>
      <c r="Y893" s="14">
        <f t="shared" si="247"/>
        <v>0.17451179900284075</v>
      </c>
      <c r="Z893" s="15">
        <f t="shared" si="248"/>
        <v>-3.241526247120631E-2</v>
      </c>
      <c r="AA893" s="14">
        <f t="shared" si="249"/>
        <v>0.46110610875291147</v>
      </c>
      <c r="AB893" s="14">
        <f t="shared" si="250"/>
        <v>0.12564576573206013</v>
      </c>
      <c r="AC893" s="14">
        <f t="shared" si="251"/>
        <v>-7.3508471161927123E-3</v>
      </c>
      <c r="AD893" s="14">
        <f t="shared" si="252"/>
        <v>-7.1901269976087437E-2</v>
      </c>
      <c r="AE893" s="14">
        <f t="shared" si="253"/>
        <v>-0.35595404720239004</v>
      </c>
      <c r="AF893" s="18" t="str">
        <f t="shared" si="254"/>
        <v/>
      </c>
      <c r="AG893" s="18" t="str">
        <f t="shared" si="255"/>
        <v/>
      </c>
      <c r="AH893" s="18" t="str">
        <f t="shared" si="256"/>
        <v/>
      </c>
      <c r="AI893" s="19" t="str">
        <f t="shared" si="257"/>
        <v/>
      </c>
      <c r="AJ893" s="19" t="str">
        <f t="shared" si="258"/>
        <v/>
      </c>
      <c r="AK893" s="19" t="str">
        <f t="shared" si="259"/>
        <v/>
      </c>
    </row>
    <row r="894" spans="2:37" x14ac:dyDescent="0.15">
      <c r="B894" s="51" t="str">
        <f>IFERROR(IF(AND(AF894=1,AI894=1),MAX($B$5:B893)+1,""),"")</f>
        <v/>
      </c>
      <c r="C894" s="51" t="str">
        <f>IFERROR(IF(AND(AG894=1,AJ894=1),MAX($C$5:C893)+1,""),"")</f>
        <v/>
      </c>
      <c r="D894" s="51" t="str">
        <f>IFERROR(IF(AND(AH894=1,AK894=1),MAX($D$5:D893)+1,""),"")</f>
        <v/>
      </c>
      <c r="F894" s="5" t="s">
        <v>1885</v>
      </c>
      <c r="G894" s="5" t="s">
        <v>1886</v>
      </c>
      <c r="H894" s="12">
        <f>IFERROR([1]!EM_S_STM07_IS(F894,"9",$H$1,"1")/1000000,"")</f>
        <v>1407.0945442499999</v>
      </c>
      <c r="I894" s="12">
        <f>IFERROR([1]!EM_S_STM07_IS(F894,"9",$I$1,"1")/1000000,"")</f>
        <v>1736.8038570799999</v>
      </c>
      <c r="J894" s="12">
        <f>IFERROR([1]!EM_S_STM07_IS(F894,"9",$J$1,"1")/1000000,"")</f>
        <v>1854.31998451</v>
      </c>
      <c r="K894" s="12">
        <f>IFERROR([1]!EM_S_STM07_IS(F894,"9",$K$1,"1")/1000000,"")</f>
        <v>1315.91813757</v>
      </c>
      <c r="L894" s="12">
        <f>IFERROR([1]!EM_S_STM07_IS(F894,"9",$L$1,"1")/1000000,"")</f>
        <v>1218.50182546</v>
      </c>
      <c r="M894" s="13">
        <f>IFERROR([1]!EM_S_STM07_IS(F894,"9",$M$1,"1")/1000000,"")</f>
        <v>954.47779788000003</v>
      </c>
      <c r="N894" s="12">
        <f>IFERROR([1]!EM_S_STM07_IS(F894,"61",$N$1,"1")/1000000,"")</f>
        <v>95.843763290000012</v>
      </c>
      <c r="O894" s="12">
        <f>IFERROR([1]!EM_S_STM07_IS(F894,"61",$O$1,"1")/1000000,"")</f>
        <v>90.743594400000006</v>
      </c>
      <c r="P894" s="12">
        <f>IFERROR([1]!EM_S_STM07_IS(F894,"61",$P$1,"1")/1000000,"")</f>
        <v>71.498169169999997</v>
      </c>
      <c r="Q894" s="12">
        <f>IFERROR([1]!EM_S_STM07_IS(F894,"61",$Q$1,"1")/1000000,"")</f>
        <v>2.3151515899999997</v>
      </c>
      <c r="R894" s="12">
        <f>IFERROR([1]!EM_S_STM07_IS(F894,"61",$R$1,"1")/1000000,"")</f>
        <v>-46.642245020000004</v>
      </c>
      <c r="S894" s="12">
        <f>IFERROR([1]!EM_S_STM07_IS(F894,"61",$S$1,"1")/1000000,"")</f>
        <v>-213.35215118000002</v>
      </c>
      <c r="T894" s="20">
        <f t="shared" si="242"/>
        <v>-7.4687326898240869E-2</v>
      </c>
      <c r="U894" s="20">
        <f t="shared" si="243"/>
        <v>-2.1735636079889353</v>
      </c>
      <c r="V894" s="14">
        <f t="shared" si="244"/>
        <v>0.23431923190757553</v>
      </c>
      <c r="W894" s="14">
        <f t="shared" si="245"/>
        <v>6.7662290678910622E-2</v>
      </c>
      <c r="X894" s="14">
        <f t="shared" si="246"/>
        <v>-0.29035002126791593</v>
      </c>
      <c r="Y894" s="14">
        <f t="shared" si="247"/>
        <v>-7.4029158295432329E-2</v>
      </c>
      <c r="Z894" s="15">
        <f t="shared" si="248"/>
        <v>-0.21667922202769577</v>
      </c>
      <c r="AA894" s="14">
        <f t="shared" si="249"/>
        <v>-5.3213362194138081E-2</v>
      </c>
      <c r="AB894" s="14">
        <f t="shared" si="250"/>
        <v>-0.21208577153298225</v>
      </c>
      <c r="AC894" s="14">
        <f t="shared" si="251"/>
        <v>-0.9676194283451468</v>
      </c>
      <c r="AD894" s="14">
        <f t="shared" si="252"/>
        <v>-21.146518794477736</v>
      </c>
      <c r="AE894" s="14">
        <f t="shared" si="253"/>
        <v>-3.5742255993148588</v>
      </c>
      <c r="AF894" s="18" t="str">
        <f t="shared" si="254"/>
        <v/>
      </c>
      <c r="AG894" s="18" t="str">
        <f t="shared" si="255"/>
        <v/>
      </c>
      <c r="AH894" s="18" t="str">
        <f t="shared" si="256"/>
        <v/>
      </c>
      <c r="AI894" s="19" t="str">
        <f t="shared" si="257"/>
        <v/>
      </c>
      <c r="AJ894" s="19" t="str">
        <f t="shared" si="258"/>
        <v/>
      </c>
      <c r="AK894" s="19" t="str">
        <f t="shared" si="259"/>
        <v/>
      </c>
    </row>
    <row r="895" spans="2:37" x14ac:dyDescent="0.15">
      <c r="B895" s="51" t="str">
        <f>IFERROR(IF(AND(AF895=1,AI895=1),MAX($B$5:B894)+1,""),"")</f>
        <v/>
      </c>
      <c r="C895" s="51" t="str">
        <f>IFERROR(IF(AND(AG895=1,AJ895=1),MAX($C$5:C894)+1,""),"")</f>
        <v/>
      </c>
      <c r="D895" s="51" t="str">
        <f>IFERROR(IF(AND(AH895=1,AK895=1),MAX($D$5:D894)+1,""),"")</f>
        <v/>
      </c>
      <c r="F895" s="5" t="s">
        <v>1887</v>
      </c>
      <c r="G895" s="5" t="s">
        <v>1888</v>
      </c>
      <c r="H895" s="12">
        <f>IFERROR([1]!EM_S_STM07_IS(F895,"9",$H$1,"1")/1000000,"")</f>
        <v>863.75644942999998</v>
      </c>
      <c r="I895" s="12">
        <f>IFERROR([1]!EM_S_STM07_IS(F895,"9",$I$1,"1")/1000000,"")</f>
        <v>1138.4266791500002</v>
      </c>
      <c r="J895" s="12">
        <f>IFERROR([1]!EM_S_STM07_IS(F895,"9",$J$1,"1")/1000000,"")</f>
        <v>1367.5824477399999</v>
      </c>
      <c r="K895" s="12">
        <f>IFERROR([1]!EM_S_STM07_IS(F895,"9",$K$1,"1")/1000000,"")</f>
        <v>1405.3303314000002</v>
      </c>
      <c r="L895" s="12">
        <f>IFERROR([1]!EM_S_STM07_IS(F895,"9",$L$1,"1")/1000000,"")</f>
        <v>1574.6721622999999</v>
      </c>
      <c r="M895" s="13">
        <f>IFERROR([1]!EM_S_STM07_IS(F895,"9",$M$1,"1")/1000000,"")</f>
        <v>1899.08761914</v>
      </c>
      <c r="N895" s="12">
        <f>IFERROR([1]!EM_S_STM07_IS(F895,"61",$N$1,"1")/1000000,"")</f>
        <v>158.19836562999998</v>
      </c>
      <c r="O895" s="12">
        <f>IFERROR([1]!EM_S_STM07_IS(F895,"61",$O$1,"1")/1000000,"")</f>
        <v>208.38104665</v>
      </c>
      <c r="P895" s="12">
        <f>IFERROR([1]!EM_S_STM07_IS(F895,"61",$P$1,"1")/1000000,"")</f>
        <v>221.75217221</v>
      </c>
      <c r="Q895" s="12">
        <f>IFERROR([1]!EM_S_STM07_IS(F895,"61",$Q$1,"1")/1000000,"")</f>
        <v>269.60447633000001</v>
      </c>
      <c r="R895" s="12">
        <f>IFERROR([1]!EM_S_STM07_IS(F895,"61",$R$1,"1")/1000000,"")</f>
        <v>310.47790280999999</v>
      </c>
      <c r="S895" s="12">
        <f>IFERROR([1]!EM_S_STM07_IS(F895,"61",$S$1,"1")/1000000,"")</f>
        <v>411.37464289999997</v>
      </c>
      <c r="T895" s="20">
        <f t="shared" si="242"/>
        <v>0.17065989368008494</v>
      </c>
      <c r="U895" s="20">
        <f t="shared" si="243"/>
        <v>0.21061793942788709</v>
      </c>
      <c r="V895" s="14">
        <f t="shared" si="244"/>
        <v>0.31799499720234486</v>
      </c>
      <c r="W895" s="14">
        <f t="shared" si="245"/>
        <v>0.20129163589270202</v>
      </c>
      <c r="X895" s="14">
        <f t="shared" si="246"/>
        <v>2.760190708968268E-2</v>
      </c>
      <c r="Y895" s="14">
        <f t="shared" si="247"/>
        <v>0.12049966268877162</v>
      </c>
      <c r="Z895" s="15">
        <f t="shared" si="248"/>
        <v>0.20602095128560094</v>
      </c>
      <c r="AA895" s="14">
        <f t="shared" si="249"/>
        <v>0.31721365021791104</v>
      </c>
      <c r="AB895" s="14">
        <f t="shared" si="250"/>
        <v>6.4166706977234561E-2</v>
      </c>
      <c r="AC895" s="14">
        <f t="shared" si="251"/>
        <v>0.21579181679755421</v>
      </c>
      <c r="AD895" s="14">
        <f t="shared" si="252"/>
        <v>0.15160514779424611</v>
      </c>
      <c r="AE895" s="14">
        <f t="shared" si="253"/>
        <v>0.32497237058363132</v>
      </c>
      <c r="AF895" s="18" t="str">
        <f t="shared" si="254"/>
        <v/>
      </c>
      <c r="AG895" s="18">
        <f t="shared" si="255"/>
        <v>1</v>
      </c>
      <c r="AH895" s="18" t="str">
        <f t="shared" si="256"/>
        <v/>
      </c>
      <c r="AI895" s="19" t="str">
        <f t="shared" si="257"/>
        <v/>
      </c>
      <c r="AJ895" s="19" t="str">
        <f t="shared" si="258"/>
        <v/>
      </c>
      <c r="AK895" s="19" t="str">
        <f t="shared" si="259"/>
        <v/>
      </c>
    </row>
    <row r="896" spans="2:37" x14ac:dyDescent="0.15">
      <c r="B896" s="51" t="str">
        <f>IFERROR(IF(AND(AF896=1,AI896=1),MAX($B$5:B895)+1,""),"")</f>
        <v/>
      </c>
      <c r="C896" s="51" t="str">
        <f>IFERROR(IF(AND(AG896=1,AJ896=1),MAX($C$5:C895)+1,""),"")</f>
        <v/>
      </c>
      <c r="D896" s="51" t="str">
        <f>IFERROR(IF(AND(AH896=1,AK896=1),MAX($D$5:D895)+1,""),"")</f>
        <v/>
      </c>
      <c r="F896" s="5" t="s">
        <v>1889</v>
      </c>
      <c r="G896" s="5" t="s">
        <v>1890</v>
      </c>
      <c r="H896" s="12">
        <f>IFERROR([1]!EM_S_STM07_IS(F896,"9",$H$1,"1")/1000000,"")</f>
        <v>375.56326324000003</v>
      </c>
      <c r="I896" s="12">
        <f>IFERROR([1]!EM_S_STM07_IS(F896,"9",$I$1,"1")/1000000,"")</f>
        <v>415.08753393000001</v>
      </c>
      <c r="J896" s="12">
        <f>IFERROR([1]!EM_S_STM07_IS(F896,"9",$J$1,"1")/1000000,"")</f>
        <v>531.65014414999996</v>
      </c>
      <c r="K896" s="12">
        <f>IFERROR([1]!EM_S_STM07_IS(F896,"9",$K$1,"1")/1000000,"")</f>
        <v>506.38078266000002</v>
      </c>
      <c r="L896" s="12">
        <f>IFERROR([1]!EM_S_STM07_IS(F896,"9",$L$1,"1")/1000000,"")</f>
        <v>541.52108336000003</v>
      </c>
      <c r="M896" s="13">
        <f>IFERROR([1]!EM_S_STM07_IS(F896,"9",$M$1,"1")/1000000,"")</f>
        <v>632.53257661999999</v>
      </c>
      <c r="N896" s="12">
        <f>IFERROR([1]!EM_S_STM07_IS(F896,"61",$N$1,"1")/1000000,"")</f>
        <v>63.417391630000004</v>
      </c>
      <c r="O896" s="12">
        <f>IFERROR([1]!EM_S_STM07_IS(F896,"61",$O$1,"1")/1000000,"")</f>
        <v>57.268876429999999</v>
      </c>
      <c r="P896" s="12">
        <f>IFERROR([1]!EM_S_STM07_IS(F896,"61",$P$1,"1")/1000000,"")</f>
        <v>37.309537820000003</v>
      </c>
      <c r="Q896" s="12">
        <f>IFERROR([1]!EM_S_STM07_IS(F896,"61",$Q$1,"1")/1000000,"")</f>
        <v>25.40023424</v>
      </c>
      <c r="R896" s="12">
        <f>IFERROR([1]!EM_S_STM07_IS(F896,"61",$R$1,"1")/1000000,"")</f>
        <v>6.5639682099999996</v>
      </c>
      <c r="S896" s="12">
        <f>IFERROR([1]!EM_S_STM07_IS(F896,"61",$S$1,"1")/1000000,"")</f>
        <v>80.91468076999999</v>
      </c>
      <c r="T896" s="20">
        <f t="shared" si="242"/>
        <v>0.10989005169646493</v>
      </c>
      <c r="U896" s="20">
        <f t="shared" si="243"/>
        <v>4.9938327983632957E-2</v>
      </c>
      <c r="V896" s="14">
        <f t="shared" si="244"/>
        <v>0.10523998100618905</v>
      </c>
      <c r="W896" s="14">
        <f t="shared" si="245"/>
        <v>0.28081452872457735</v>
      </c>
      <c r="X896" s="14">
        <f t="shared" si="246"/>
        <v>-4.7530056688690432E-2</v>
      </c>
      <c r="Y896" s="14">
        <f t="shared" si="247"/>
        <v>6.9395012416168869E-2</v>
      </c>
      <c r="Z896" s="15">
        <f t="shared" si="248"/>
        <v>0.16806638939207477</v>
      </c>
      <c r="AA896" s="14">
        <f t="shared" si="249"/>
        <v>-9.6953139225161869E-2</v>
      </c>
      <c r="AB896" s="14">
        <f t="shared" si="250"/>
        <v>-0.34851982183370378</v>
      </c>
      <c r="AC896" s="14">
        <f t="shared" si="251"/>
        <v>-0.31920265636782957</v>
      </c>
      <c r="AD896" s="14">
        <f t="shared" si="252"/>
        <v>-0.74157843790026412</v>
      </c>
      <c r="AE896" s="14">
        <f t="shared" si="253"/>
        <v>11.327098209697148</v>
      </c>
      <c r="AF896" s="18" t="str">
        <f t="shared" si="254"/>
        <v/>
      </c>
      <c r="AG896" s="18" t="str">
        <f t="shared" si="255"/>
        <v/>
      </c>
      <c r="AH896" s="18" t="str">
        <f t="shared" si="256"/>
        <v/>
      </c>
      <c r="AI896" s="19" t="str">
        <f t="shared" si="257"/>
        <v/>
      </c>
      <c r="AJ896" s="19" t="str">
        <f t="shared" si="258"/>
        <v/>
      </c>
      <c r="AK896" s="19" t="str">
        <f t="shared" si="259"/>
        <v/>
      </c>
    </row>
    <row r="897" spans="2:37" x14ac:dyDescent="0.15">
      <c r="B897" s="51" t="str">
        <f>IFERROR(IF(AND(AF897=1,AI897=1),MAX($B$5:B896)+1,""),"")</f>
        <v/>
      </c>
      <c r="C897" s="51" t="str">
        <f>IFERROR(IF(AND(AG897=1,AJ897=1),MAX($C$5:C896)+1,""),"")</f>
        <v/>
      </c>
      <c r="D897" s="51" t="str">
        <f>IFERROR(IF(AND(AH897=1,AK897=1),MAX($D$5:D896)+1,""),"")</f>
        <v/>
      </c>
      <c r="F897" s="5" t="s">
        <v>1891</v>
      </c>
      <c r="G897" s="5" t="s">
        <v>1892</v>
      </c>
      <c r="H897" s="12">
        <f>IFERROR([1]!EM_S_STM07_IS(F897,"9",$H$1,"1")/1000000,"")</f>
        <v>1306.50449037</v>
      </c>
      <c r="I897" s="12">
        <f>IFERROR([1]!EM_S_STM07_IS(F897,"9",$I$1,"1")/1000000,"")</f>
        <v>1566.9250485</v>
      </c>
      <c r="J897" s="12">
        <f>IFERROR([1]!EM_S_STM07_IS(F897,"9",$J$1,"1")/1000000,"")</f>
        <v>1719.71085352</v>
      </c>
      <c r="K897" s="12">
        <f>IFERROR([1]!EM_S_STM07_IS(F897,"9",$K$1,"1")/1000000,"")</f>
        <v>2121.5137805099998</v>
      </c>
      <c r="L897" s="12">
        <f>IFERROR([1]!EM_S_STM07_IS(F897,"9",$L$1,"1")/1000000,"")</f>
        <v>3255.81533012</v>
      </c>
      <c r="M897" s="13">
        <f>IFERROR([1]!EM_S_STM07_IS(F897,"9",$M$1,"1")/1000000,"")</f>
        <v>5860.5628682100005</v>
      </c>
      <c r="N897" s="12">
        <f>IFERROR([1]!EM_S_STM07_IS(F897,"61",$N$1,"1")/1000000,"")</f>
        <v>138.95803037000002</v>
      </c>
      <c r="O897" s="12">
        <f>IFERROR([1]!EM_S_STM07_IS(F897,"61",$O$1,"1")/1000000,"")</f>
        <v>70.433228830000004</v>
      </c>
      <c r="P897" s="12">
        <f>IFERROR([1]!EM_S_STM07_IS(F897,"61",$P$1,"1")/1000000,"")</f>
        <v>61.106866420000003</v>
      </c>
      <c r="Q897" s="12">
        <f>IFERROR([1]!EM_S_STM07_IS(F897,"61",$Q$1,"1")/1000000,"")</f>
        <v>115.51321129</v>
      </c>
      <c r="R897" s="12">
        <f>IFERROR([1]!EM_S_STM07_IS(F897,"61",$R$1,"1")/1000000,"")</f>
        <v>140.00583456999999</v>
      </c>
      <c r="S897" s="12">
        <f>IFERROR([1]!EM_S_STM07_IS(F897,"61",$S$1,"1")/1000000,"")</f>
        <v>265.16463647</v>
      </c>
      <c r="T897" s="20">
        <f t="shared" si="242"/>
        <v>0.35009921417391587</v>
      </c>
      <c r="U897" s="20">
        <f t="shared" si="243"/>
        <v>0.13795841289175192</v>
      </c>
      <c r="V897" s="14">
        <f t="shared" si="244"/>
        <v>0.19932618682102604</v>
      </c>
      <c r="W897" s="14">
        <f t="shared" si="245"/>
        <v>9.7506773005039488E-2</v>
      </c>
      <c r="X897" s="14">
        <f t="shared" si="246"/>
        <v>0.23364563069865332</v>
      </c>
      <c r="Y897" s="14">
        <f t="shared" si="247"/>
        <v>0.53466612379831935</v>
      </c>
      <c r="Z897" s="15">
        <f t="shared" si="248"/>
        <v>0.80002926271435582</v>
      </c>
      <c r="AA897" s="14">
        <f t="shared" si="249"/>
        <v>-0.49313308023682234</v>
      </c>
      <c r="AB897" s="14">
        <f t="shared" si="250"/>
        <v>-0.13241423920107967</v>
      </c>
      <c r="AC897" s="14">
        <f t="shared" si="251"/>
        <v>0.8903474856009479</v>
      </c>
      <c r="AD897" s="14">
        <f t="shared" si="252"/>
        <v>0.21203309133628354</v>
      </c>
      <c r="AE897" s="14">
        <f t="shared" si="253"/>
        <v>0.89395418615517219</v>
      </c>
      <c r="AF897" s="18">
        <f t="shared" si="254"/>
        <v>1</v>
      </c>
      <c r="AG897" s="18" t="str">
        <f t="shared" si="255"/>
        <v/>
      </c>
      <c r="AH897" s="18" t="str">
        <f t="shared" si="256"/>
        <v/>
      </c>
      <c r="AI897" s="19" t="str">
        <f t="shared" si="257"/>
        <v/>
      </c>
      <c r="AJ897" s="19" t="str">
        <f t="shared" si="258"/>
        <v/>
      </c>
      <c r="AK897" s="19" t="str">
        <f t="shared" si="259"/>
        <v/>
      </c>
    </row>
    <row r="898" spans="2:37" x14ac:dyDescent="0.15">
      <c r="B898" s="51" t="str">
        <f>IFERROR(IF(AND(AF898=1,AI898=1),MAX($B$5:B897)+1,""),"")</f>
        <v/>
      </c>
      <c r="C898" s="51" t="str">
        <f>IFERROR(IF(AND(AG898=1,AJ898=1),MAX($C$5:C897)+1,""),"")</f>
        <v/>
      </c>
      <c r="D898" s="51" t="str">
        <f>IFERROR(IF(AND(AH898=1,AK898=1),MAX($D$5:D897)+1,""),"")</f>
        <v/>
      </c>
      <c r="F898" s="5" t="s">
        <v>1893</v>
      </c>
      <c r="G898" s="5" t="s">
        <v>1894</v>
      </c>
      <c r="H898" s="12">
        <f>IFERROR([1]!EM_S_STM07_IS(F898,"9",$H$1,"1")/1000000,"")</f>
        <v>578.71649086000002</v>
      </c>
      <c r="I898" s="12">
        <f>IFERROR([1]!EM_S_STM07_IS(F898,"9",$I$1,"1")/1000000,"")</f>
        <v>799.61812223000004</v>
      </c>
      <c r="J898" s="12">
        <f>IFERROR([1]!EM_S_STM07_IS(F898,"9",$J$1,"1")/1000000,"")</f>
        <v>912.76891577999993</v>
      </c>
      <c r="K898" s="12">
        <f>IFERROR([1]!EM_S_STM07_IS(F898,"9",$K$1,"1")/1000000,"")</f>
        <v>1758.8605364</v>
      </c>
      <c r="L898" s="12">
        <f>IFERROR([1]!EM_S_STM07_IS(F898,"9",$L$1,"1")/1000000,"")</f>
        <v>2479.2411699299996</v>
      </c>
      <c r="M898" s="13">
        <f>IFERROR([1]!EM_S_STM07_IS(F898,"9",$M$1,"1")/1000000,"")</f>
        <v>2005.0451741400002</v>
      </c>
      <c r="N898" s="12">
        <f>IFERROR([1]!EM_S_STM07_IS(F898,"61",$N$1,"1")/1000000,"")</f>
        <v>58.007819120000001</v>
      </c>
      <c r="O898" s="12">
        <f>IFERROR([1]!EM_S_STM07_IS(F898,"61",$O$1,"1")/1000000,"")</f>
        <v>36.047968619999999</v>
      </c>
      <c r="P898" s="12">
        <f>IFERROR([1]!EM_S_STM07_IS(F898,"61",$P$1,"1")/1000000,"")</f>
        <v>13.375288980000001</v>
      </c>
      <c r="Q898" s="12">
        <f>IFERROR([1]!EM_S_STM07_IS(F898,"61",$Q$1,"1")/1000000,"")</f>
        <v>17.12957759</v>
      </c>
      <c r="R898" s="12">
        <f>IFERROR([1]!EM_S_STM07_IS(F898,"61",$R$1,"1")/1000000,"")</f>
        <v>94.913543739999994</v>
      </c>
      <c r="S898" s="12">
        <f>IFERROR([1]!EM_S_STM07_IS(F898,"61",$S$1,"1")/1000000,"")</f>
        <v>100.04440977</v>
      </c>
      <c r="T898" s="20">
        <f t="shared" si="242"/>
        <v>0.2821288149533745</v>
      </c>
      <c r="U898" s="20">
        <f t="shared" si="243"/>
        <v>0.11517046233667738</v>
      </c>
      <c r="V898" s="14">
        <f t="shared" si="244"/>
        <v>0.38170958467371435</v>
      </c>
      <c r="W898" s="14">
        <f t="shared" si="245"/>
        <v>0.14150603945098369</v>
      </c>
      <c r="X898" s="14">
        <f t="shared" si="246"/>
        <v>0.92695051944990781</v>
      </c>
      <c r="Y898" s="14">
        <f t="shared" si="247"/>
        <v>0.40957234449324792</v>
      </c>
      <c r="Z898" s="15">
        <f t="shared" si="248"/>
        <v>-0.19126658654324788</v>
      </c>
      <c r="AA898" s="14">
        <f t="shared" si="249"/>
        <v>-0.37856707652759625</v>
      </c>
      <c r="AB898" s="14">
        <f t="shared" si="250"/>
        <v>-0.6289585934509726</v>
      </c>
      <c r="AC898" s="14">
        <f t="shared" si="251"/>
        <v>0.28068841096545782</v>
      </c>
      <c r="AD898" s="14">
        <f t="shared" si="252"/>
        <v>4.5409156029281865</v>
      </c>
      <c r="AE898" s="14">
        <f t="shared" si="253"/>
        <v>5.4058312732007653E-2</v>
      </c>
      <c r="AF898" s="18">
        <f t="shared" si="254"/>
        <v>1</v>
      </c>
      <c r="AG898" s="18" t="str">
        <f t="shared" si="255"/>
        <v/>
      </c>
      <c r="AH898" s="18" t="str">
        <f t="shared" si="256"/>
        <v/>
      </c>
      <c r="AI898" s="19" t="str">
        <f t="shared" si="257"/>
        <v/>
      </c>
      <c r="AJ898" s="19" t="str">
        <f t="shared" si="258"/>
        <v/>
      </c>
      <c r="AK898" s="19" t="str">
        <f t="shared" si="259"/>
        <v/>
      </c>
    </row>
    <row r="899" spans="2:37" x14ac:dyDescent="0.15">
      <c r="B899" s="51" t="str">
        <f>IFERROR(IF(AND(AF899=1,AI899=1),MAX($B$5:B898)+1,""),"")</f>
        <v/>
      </c>
      <c r="C899" s="51" t="str">
        <f>IFERROR(IF(AND(AG899=1,AJ899=1),MAX($C$5:C898)+1,""),"")</f>
        <v/>
      </c>
      <c r="D899" s="51" t="str">
        <f>IFERROR(IF(AND(AH899=1,AK899=1),MAX($D$5:D898)+1,""),"")</f>
        <v/>
      </c>
      <c r="F899" s="5" t="s">
        <v>1895</v>
      </c>
      <c r="G899" s="5" t="s">
        <v>1896</v>
      </c>
      <c r="H899" s="12">
        <f>IFERROR([1]!EM_S_STM07_IS(F899,"9",$H$1,"1")/1000000,"")</f>
        <v>176.19097198</v>
      </c>
      <c r="I899" s="12">
        <f>IFERROR([1]!EM_S_STM07_IS(F899,"9",$I$1,"1")/1000000,"")</f>
        <v>272.03928524999998</v>
      </c>
      <c r="J899" s="12">
        <f>IFERROR([1]!EM_S_STM07_IS(F899,"9",$J$1,"1")/1000000,"")</f>
        <v>381.74237402</v>
      </c>
      <c r="K899" s="12">
        <f>IFERROR([1]!EM_S_STM07_IS(F899,"9",$K$1,"1")/1000000,"")</f>
        <v>824.07197510000003</v>
      </c>
      <c r="L899" s="12">
        <f>IFERROR([1]!EM_S_STM07_IS(F899,"9",$L$1,"1")/1000000,"")</f>
        <v>555.91106762000004</v>
      </c>
      <c r="M899" s="13">
        <f>IFERROR([1]!EM_S_STM07_IS(F899,"9",$M$1,"1")/1000000,"")</f>
        <v>402.20759516999999</v>
      </c>
      <c r="N899" s="12">
        <f>IFERROR([1]!EM_S_STM07_IS(F899,"61",$N$1,"1")/1000000,"")</f>
        <v>76.65454376000001</v>
      </c>
      <c r="O899" s="12">
        <f>IFERROR([1]!EM_S_STM07_IS(F899,"61",$O$1,"1")/1000000,"")</f>
        <v>93.895813050000001</v>
      </c>
      <c r="P899" s="12">
        <f>IFERROR([1]!EM_S_STM07_IS(F899,"61",$P$1,"1")/1000000,"")</f>
        <v>100.24040678</v>
      </c>
      <c r="Q899" s="12">
        <f>IFERROR([1]!EM_S_STM07_IS(F899,"61",$Q$1,"1")/1000000,"")</f>
        <v>123.11059693999999</v>
      </c>
      <c r="R899" s="12">
        <f>IFERROR([1]!EM_S_STM07_IS(F899,"61",$R$1,"1")/1000000,"")</f>
        <v>125.2641529</v>
      </c>
      <c r="S899" s="12">
        <f>IFERROR([1]!EM_S_STM07_IS(F899,"61",$S$1,"1")/1000000,"")</f>
        <v>61.069124340000002</v>
      </c>
      <c r="T899" s="20">
        <f t="shared" si="242"/>
        <v>0.17948744713176712</v>
      </c>
      <c r="U899" s="20">
        <f t="shared" si="243"/>
        <v>-4.4442648761656156E-2</v>
      </c>
      <c r="V899" s="14">
        <f t="shared" si="244"/>
        <v>0.54400240939064703</v>
      </c>
      <c r="W899" s="14">
        <f t="shared" si="245"/>
        <v>0.40326193575014191</v>
      </c>
      <c r="X899" s="14">
        <f t="shared" si="246"/>
        <v>1.1587123441968896</v>
      </c>
      <c r="Y899" s="14">
        <f t="shared" si="247"/>
        <v>-0.32540957050196861</v>
      </c>
      <c r="Z899" s="15">
        <f t="shared" si="248"/>
        <v>-0.27648931889059991</v>
      </c>
      <c r="AA899" s="14">
        <f t="shared" si="249"/>
        <v>0.2249216868863142</v>
      </c>
      <c r="AB899" s="14">
        <f t="shared" si="250"/>
        <v>6.7570571295031773E-2</v>
      </c>
      <c r="AC899" s="14">
        <f t="shared" si="251"/>
        <v>0.22815340534475026</v>
      </c>
      <c r="AD899" s="14">
        <f t="shared" si="252"/>
        <v>1.7492856127158389E-2</v>
      </c>
      <c r="AE899" s="14">
        <f t="shared" si="253"/>
        <v>-0.51247724966653252</v>
      </c>
      <c r="AF899" s="18" t="str">
        <f t="shared" si="254"/>
        <v/>
      </c>
      <c r="AG899" s="18" t="str">
        <f t="shared" si="255"/>
        <v/>
      </c>
      <c r="AH899" s="18" t="str">
        <f t="shared" si="256"/>
        <v/>
      </c>
      <c r="AI899" s="19" t="str">
        <f t="shared" si="257"/>
        <v/>
      </c>
      <c r="AJ899" s="19" t="str">
        <f t="shared" si="258"/>
        <v/>
      </c>
      <c r="AK899" s="19" t="str">
        <f t="shared" si="259"/>
        <v/>
      </c>
    </row>
    <row r="900" spans="2:37" x14ac:dyDescent="0.15">
      <c r="B900" s="51" t="str">
        <f>IFERROR(IF(AND(AF900=1,AI900=1),MAX($B$5:B899)+1,""),"")</f>
        <v/>
      </c>
      <c r="C900" s="51" t="str">
        <f>IFERROR(IF(AND(AG900=1,AJ900=1),MAX($C$5:C899)+1,""),"")</f>
        <v/>
      </c>
      <c r="D900" s="51" t="str">
        <f>IFERROR(IF(AND(AH900=1,AK900=1),MAX($D$5:D899)+1,""),"")</f>
        <v/>
      </c>
      <c r="F900" s="5" t="s">
        <v>1897</v>
      </c>
      <c r="G900" s="5" t="s">
        <v>1898</v>
      </c>
      <c r="H900" s="12">
        <f>IFERROR([1]!EM_S_STM07_IS(F900,"9",$H$1,"1")/1000000,"")</f>
        <v>3018.6282417100001</v>
      </c>
      <c r="I900" s="12">
        <f>IFERROR([1]!EM_S_STM07_IS(F900,"9",$I$1,"1")/1000000,"")</f>
        <v>4473.4644581599996</v>
      </c>
      <c r="J900" s="12">
        <f>IFERROR([1]!EM_S_STM07_IS(F900,"9",$J$1,"1")/1000000,"")</f>
        <v>6456.9086235900004</v>
      </c>
      <c r="K900" s="12">
        <f>IFERROR([1]!EM_S_STM07_IS(F900,"9",$K$1,"1")/1000000,"")</f>
        <v>6543.5322000699998</v>
      </c>
      <c r="L900" s="12">
        <f>IFERROR([1]!EM_S_STM07_IS(F900,"9",$L$1,"1")/1000000,"")</f>
        <v>7107.6250012999999</v>
      </c>
      <c r="M900" s="13">
        <f>IFERROR([1]!EM_S_STM07_IS(F900,"9",$M$1,"1")/1000000,"")</f>
        <v>6095.8772305900002</v>
      </c>
      <c r="N900" s="12">
        <f>IFERROR([1]!EM_S_STM07_IS(F900,"61",$N$1,"1")/1000000,"")</f>
        <v>343.02890232999999</v>
      </c>
      <c r="O900" s="12">
        <f>IFERROR([1]!EM_S_STM07_IS(F900,"61",$O$1,"1")/1000000,"")</f>
        <v>407.60443925999999</v>
      </c>
      <c r="P900" s="12">
        <f>IFERROR([1]!EM_S_STM07_IS(F900,"61",$P$1,"1")/1000000,"")</f>
        <v>536.32065854000007</v>
      </c>
      <c r="Q900" s="12">
        <f>IFERROR([1]!EM_S_STM07_IS(F900,"61",$Q$1,"1")/1000000,"")</f>
        <v>635.88552021999999</v>
      </c>
      <c r="R900" s="12">
        <f>IFERROR([1]!EM_S_STM07_IS(F900,"61",$R$1,"1")/1000000,"")</f>
        <v>665.66237832000002</v>
      </c>
      <c r="S900" s="12">
        <f>IFERROR([1]!EM_S_STM07_IS(F900,"61",$S$1,"1")/1000000,"")</f>
        <v>345.65110083999997</v>
      </c>
      <c r="T900" s="20">
        <f t="shared" si="242"/>
        <v>0.1509204747587003</v>
      </c>
      <c r="U900" s="20">
        <f t="shared" si="243"/>
        <v>1.5241964599681523E-3</v>
      </c>
      <c r="V900" s="14">
        <f t="shared" si="244"/>
        <v>0.48195276130652653</v>
      </c>
      <c r="W900" s="14">
        <f t="shared" si="245"/>
        <v>0.44337988688208335</v>
      </c>
      <c r="X900" s="14">
        <f t="shared" si="246"/>
        <v>1.3415642303427436E-2</v>
      </c>
      <c r="Y900" s="14">
        <f t="shared" si="247"/>
        <v>8.6206162663028635E-2</v>
      </c>
      <c r="Z900" s="15">
        <f t="shared" si="248"/>
        <v>-0.14234681353123566</v>
      </c>
      <c r="AA900" s="14">
        <f t="shared" si="249"/>
        <v>0.18825100885486659</v>
      </c>
      <c r="AB900" s="14">
        <f t="shared" si="250"/>
        <v>0.31578708885919526</v>
      </c>
      <c r="AC900" s="14">
        <f t="shared" si="251"/>
        <v>0.18564427846400799</v>
      </c>
      <c r="AD900" s="14">
        <f t="shared" si="252"/>
        <v>4.6827388190405723E-2</v>
      </c>
      <c r="AE900" s="14">
        <f t="shared" si="253"/>
        <v>-0.48074112027728699</v>
      </c>
      <c r="AF900" s="18" t="str">
        <f t="shared" si="254"/>
        <v/>
      </c>
      <c r="AG900" s="18" t="str">
        <f t="shared" si="255"/>
        <v/>
      </c>
      <c r="AH900" s="18" t="str">
        <f t="shared" si="256"/>
        <v/>
      </c>
      <c r="AI900" s="19" t="str">
        <f t="shared" si="257"/>
        <v/>
      </c>
      <c r="AJ900" s="19" t="str">
        <f t="shared" si="258"/>
        <v/>
      </c>
      <c r="AK900" s="19" t="str">
        <f t="shared" si="259"/>
        <v/>
      </c>
    </row>
    <row r="901" spans="2:37" x14ac:dyDescent="0.15">
      <c r="B901" s="51" t="str">
        <f>IFERROR(IF(AND(AF901=1,AI901=1),MAX($B$5:B900)+1,""),"")</f>
        <v/>
      </c>
      <c r="C901" s="51" t="str">
        <f>IFERROR(IF(AND(AG901=1,AJ901=1),MAX($C$5:C900)+1,""),"")</f>
        <v/>
      </c>
      <c r="D901" s="51" t="str">
        <f>IFERROR(IF(AND(AH901=1,AK901=1),MAX($D$5:D900)+1,""),"")</f>
        <v/>
      </c>
      <c r="F901" s="5" t="s">
        <v>1899</v>
      </c>
      <c r="G901" s="5" t="s">
        <v>1900</v>
      </c>
      <c r="H901" s="12">
        <f>IFERROR([1]!EM_S_STM07_IS(F901,"9",$H$1,"1")/1000000,"")</f>
        <v>3023.3896951799998</v>
      </c>
      <c r="I901" s="12">
        <f>IFERROR([1]!EM_S_STM07_IS(F901,"9",$I$1,"1")/1000000,"")</f>
        <v>4232.5347222399996</v>
      </c>
      <c r="J901" s="12">
        <f>IFERROR([1]!EM_S_STM07_IS(F901,"9",$J$1,"1")/1000000,"")</f>
        <v>5353.9246605899998</v>
      </c>
      <c r="K901" s="12">
        <f>IFERROR([1]!EM_S_STM07_IS(F901,"9",$K$1,"1")/1000000,"")</f>
        <v>5502.7178414799992</v>
      </c>
      <c r="L901" s="12">
        <f>IFERROR([1]!EM_S_STM07_IS(F901,"9",$L$1,"1")/1000000,"")</f>
        <v>5933.8240046700002</v>
      </c>
      <c r="M901" s="13">
        <f>IFERROR([1]!EM_S_STM07_IS(F901,"9",$M$1,"1")/1000000,"")</f>
        <v>5939.6670625400002</v>
      </c>
      <c r="N901" s="12">
        <f>IFERROR([1]!EM_S_STM07_IS(F901,"61",$N$1,"1")/1000000,"")</f>
        <v>354.76415380000003</v>
      </c>
      <c r="O901" s="12">
        <f>IFERROR([1]!EM_S_STM07_IS(F901,"61",$O$1,"1")/1000000,"")</f>
        <v>497.35295968999998</v>
      </c>
      <c r="P901" s="12">
        <f>IFERROR([1]!EM_S_STM07_IS(F901,"61",$P$1,"1")/1000000,"")</f>
        <v>452.26841055</v>
      </c>
      <c r="Q901" s="12">
        <f>IFERROR([1]!EM_S_STM07_IS(F901,"61",$Q$1,"1")/1000000,"")</f>
        <v>231.64428703999999</v>
      </c>
      <c r="R901" s="12">
        <f>IFERROR([1]!EM_S_STM07_IS(F901,"61",$R$1,"1")/1000000,"")</f>
        <v>135.44494791999998</v>
      </c>
      <c r="S901" s="12">
        <f>IFERROR([1]!EM_S_STM07_IS(F901,"61",$S$1,"1")/1000000,"")</f>
        <v>144.10538762000002</v>
      </c>
      <c r="T901" s="20">
        <f t="shared" si="242"/>
        <v>0.1445996129398619</v>
      </c>
      <c r="U901" s="20">
        <f t="shared" si="243"/>
        <v>-0.16488151380723692</v>
      </c>
      <c r="V901" s="14">
        <f t="shared" si="244"/>
        <v>0.39993026006130267</v>
      </c>
      <c r="W901" s="14">
        <f t="shared" si="245"/>
        <v>0.26494524249443674</v>
      </c>
      <c r="X901" s="14">
        <f t="shared" si="246"/>
        <v>2.7791422241194259E-2</v>
      </c>
      <c r="Y901" s="14">
        <f t="shared" si="247"/>
        <v>7.8344224728421064E-2</v>
      </c>
      <c r="Z901" s="15">
        <f t="shared" si="248"/>
        <v>9.8470360182596793E-4</v>
      </c>
      <c r="AA901" s="14">
        <f t="shared" si="249"/>
        <v>0.40192562964065714</v>
      </c>
      <c r="AB901" s="14">
        <f t="shared" si="250"/>
        <v>-9.0649001401542223E-2</v>
      </c>
      <c r="AC901" s="14">
        <f t="shared" si="251"/>
        <v>-0.48781678835738446</v>
      </c>
      <c r="AD901" s="14">
        <f t="shared" si="252"/>
        <v>-0.41528906388867021</v>
      </c>
      <c r="AE901" s="14">
        <f t="shared" si="253"/>
        <v>6.3940662483146254E-2</v>
      </c>
      <c r="AF901" s="18" t="str">
        <f t="shared" si="254"/>
        <v/>
      </c>
      <c r="AG901" s="18" t="str">
        <f t="shared" si="255"/>
        <v/>
      </c>
      <c r="AH901" s="18" t="str">
        <f t="shared" si="256"/>
        <v/>
      </c>
      <c r="AI901" s="19" t="str">
        <f t="shared" si="257"/>
        <v/>
      </c>
      <c r="AJ901" s="19" t="str">
        <f t="shared" si="258"/>
        <v/>
      </c>
      <c r="AK901" s="19" t="str">
        <f t="shared" si="259"/>
        <v/>
      </c>
    </row>
    <row r="902" spans="2:37" x14ac:dyDescent="0.15">
      <c r="B902" s="51" t="str">
        <f>IFERROR(IF(AND(AF902=1,AI902=1),MAX($B$5:B901)+1,""),"")</f>
        <v/>
      </c>
      <c r="C902" s="51" t="str">
        <f>IFERROR(IF(AND(AG902=1,AJ902=1),MAX($C$5:C901)+1,""),"")</f>
        <v/>
      </c>
      <c r="D902" s="51" t="str">
        <f>IFERROR(IF(AND(AH902=1,AK902=1),MAX($D$5:D901)+1,""),"")</f>
        <v/>
      </c>
      <c r="F902" s="5" t="s">
        <v>1901</v>
      </c>
      <c r="G902" s="5" t="s">
        <v>1902</v>
      </c>
      <c r="H902" s="12">
        <f>IFERROR([1]!EM_S_STM07_IS(F902,"9",$H$1,"1")/1000000,"")</f>
        <v>1290.4286749600001</v>
      </c>
      <c r="I902" s="12">
        <f>IFERROR([1]!EM_S_STM07_IS(F902,"9",$I$1,"1")/1000000,"")</f>
        <v>2493.4956746799999</v>
      </c>
      <c r="J902" s="12">
        <f>IFERROR([1]!EM_S_STM07_IS(F902,"9",$J$1,"1")/1000000,"")</f>
        <v>3192.9913228400001</v>
      </c>
      <c r="K902" s="12">
        <f>IFERROR([1]!EM_S_STM07_IS(F902,"9",$K$1,"1")/1000000,"")</f>
        <v>4297.2974888199997</v>
      </c>
      <c r="L902" s="12">
        <f>IFERROR([1]!EM_S_STM07_IS(F902,"9",$L$1,"1")/1000000,"")</f>
        <v>5006.9428978300002</v>
      </c>
      <c r="M902" s="13">
        <f>IFERROR([1]!EM_S_STM07_IS(F902,"9",$M$1,"1")/1000000,"")</f>
        <v>4400.5075242700004</v>
      </c>
      <c r="N902" s="12">
        <f>IFERROR([1]!EM_S_STM07_IS(F902,"61",$N$1,"1")/1000000,"")</f>
        <v>168.43659867</v>
      </c>
      <c r="O902" s="12">
        <f>IFERROR([1]!EM_S_STM07_IS(F902,"61",$O$1,"1")/1000000,"")</f>
        <v>276.45568145999999</v>
      </c>
      <c r="P902" s="12">
        <f>IFERROR([1]!EM_S_STM07_IS(F902,"61",$P$1,"1")/1000000,"")</f>
        <v>297.64387155000003</v>
      </c>
      <c r="Q902" s="12">
        <f>IFERROR([1]!EM_S_STM07_IS(F902,"61",$Q$1,"1")/1000000,"")</f>
        <v>398.75793987999998</v>
      </c>
      <c r="R902" s="12">
        <f>IFERROR([1]!EM_S_STM07_IS(F902,"61",$R$1,"1")/1000000,"")</f>
        <v>428.13426401999999</v>
      </c>
      <c r="S902" s="12">
        <f>IFERROR([1]!EM_S_STM07_IS(F902,"61",$S$1,"1")/1000000,"")</f>
        <v>-211.46099035</v>
      </c>
      <c r="T902" s="20">
        <f t="shared" si="242"/>
        <v>0.278067386007818</v>
      </c>
      <c r="U902" s="20">
        <f t="shared" si="243"/>
        <v>-2.0465470546700733</v>
      </c>
      <c r="V902" s="14">
        <f t="shared" si="244"/>
        <v>0.93230026817041378</v>
      </c>
      <c r="W902" s="14">
        <f t="shared" si="245"/>
        <v>0.28052811771962238</v>
      </c>
      <c r="X902" s="14">
        <f t="shared" si="246"/>
        <v>0.34585316849460668</v>
      </c>
      <c r="Y902" s="14">
        <f t="shared" si="247"/>
        <v>0.16513760354181645</v>
      </c>
      <c r="Z902" s="15">
        <f t="shared" si="248"/>
        <v>-0.12111889149421451</v>
      </c>
      <c r="AA902" s="14">
        <f t="shared" si="249"/>
        <v>0.64130410874438493</v>
      </c>
      <c r="AB902" s="14">
        <f t="shared" si="250"/>
        <v>7.6642266775283199E-2</v>
      </c>
      <c r="AC902" s="14">
        <f t="shared" si="251"/>
        <v>0.33971493450693874</v>
      </c>
      <c r="AD902" s="14">
        <f t="shared" si="252"/>
        <v>7.3669565423174668E-2</v>
      </c>
      <c r="AE902" s="14">
        <f t="shared" si="253"/>
        <v>-1.4939127935346044</v>
      </c>
      <c r="AF902" s="18">
        <f t="shared" si="254"/>
        <v>1</v>
      </c>
      <c r="AG902" s="18" t="str">
        <f t="shared" si="255"/>
        <v/>
      </c>
      <c r="AH902" s="18" t="str">
        <f t="shared" si="256"/>
        <v/>
      </c>
      <c r="AI902" s="19" t="str">
        <f t="shared" si="257"/>
        <v/>
      </c>
      <c r="AJ902" s="19" t="str">
        <f t="shared" si="258"/>
        <v/>
      </c>
      <c r="AK902" s="19" t="str">
        <f t="shared" si="259"/>
        <v/>
      </c>
    </row>
    <row r="903" spans="2:37" x14ac:dyDescent="0.15">
      <c r="B903" s="51" t="str">
        <f>IFERROR(IF(AND(AF903=1,AI903=1),MAX($B$5:B902)+1,""),"")</f>
        <v/>
      </c>
      <c r="C903" s="51" t="str">
        <f>IFERROR(IF(AND(AG903=1,AJ903=1),MAX($C$5:C902)+1,""),"")</f>
        <v/>
      </c>
      <c r="D903" s="51" t="str">
        <f>IFERROR(IF(AND(AH903=1,AK903=1),MAX($D$5:D902)+1,""),"")</f>
        <v/>
      </c>
      <c r="F903" s="5" t="s">
        <v>1903</v>
      </c>
      <c r="G903" s="5" t="s">
        <v>1904</v>
      </c>
      <c r="H903" s="12">
        <f>IFERROR([1]!EM_S_STM07_IS(F903,"9",$H$1,"1")/1000000,"")</f>
        <v>298.70160453</v>
      </c>
      <c r="I903" s="12">
        <f>IFERROR([1]!EM_S_STM07_IS(F903,"9",$I$1,"1")/1000000,"")</f>
        <v>354.13171061000003</v>
      </c>
      <c r="J903" s="12">
        <f>IFERROR([1]!EM_S_STM07_IS(F903,"9",$J$1,"1")/1000000,"")</f>
        <v>356.08198182000001</v>
      </c>
      <c r="K903" s="12">
        <f>IFERROR([1]!EM_S_STM07_IS(F903,"9",$K$1,"1")/1000000,"")</f>
        <v>407.5670652</v>
      </c>
      <c r="L903" s="12">
        <f>IFERROR([1]!EM_S_STM07_IS(F903,"9",$L$1,"1")/1000000,"")</f>
        <v>425.45196483000001</v>
      </c>
      <c r="M903" s="13">
        <f>IFERROR([1]!EM_S_STM07_IS(F903,"9",$M$1,"1")/1000000,"")</f>
        <v>397.85803729000003</v>
      </c>
      <c r="N903" s="12">
        <f>IFERROR([1]!EM_S_STM07_IS(F903,"61",$N$1,"1")/1000000,"")</f>
        <v>23.716128829999999</v>
      </c>
      <c r="O903" s="12">
        <f>IFERROR([1]!EM_S_STM07_IS(F903,"61",$O$1,"1")/1000000,"")</f>
        <v>20.80669696</v>
      </c>
      <c r="P903" s="12">
        <f>IFERROR([1]!EM_S_STM07_IS(F903,"61",$P$1,"1")/1000000,"")</f>
        <v>6.9829457800000005</v>
      </c>
      <c r="Q903" s="12">
        <f>IFERROR([1]!EM_S_STM07_IS(F903,"61",$Q$1,"1")/1000000,"")</f>
        <v>-9.1683127100000004</v>
      </c>
      <c r="R903" s="12">
        <f>IFERROR([1]!EM_S_STM07_IS(F903,"61",$R$1,"1")/1000000,"")</f>
        <v>10.197500529999999</v>
      </c>
      <c r="S903" s="12">
        <f>IFERROR([1]!EM_S_STM07_IS(F903,"61",$S$1,"1")/1000000,"")</f>
        <v>-150.76129366000001</v>
      </c>
      <c r="T903" s="20">
        <f t="shared" ref="T903:T966" si="260">IFERROR(IF(H903&lt;0,"",(M903/H903)^(1/5)-1),"")</f>
        <v>5.9005257188637472E-2</v>
      </c>
      <c r="U903" s="20">
        <f t="shared" ref="U903:U966" si="261">IFERROR(IF(N903&lt;0,"",(S903/N903)^(1/5)-1),"")</f>
        <v>-2.4476021215230923</v>
      </c>
      <c r="V903" s="14">
        <f t="shared" ref="V903:V966" si="262">IFERROR((I903-H903)/ABS(H903),"")</f>
        <v>0.18557016513928007</v>
      </c>
      <c r="W903" s="14">
        <f t="shared" ref="W903:W966" si="263">IFERROR((J903-I903)/ABS(I903),"")</f>
        <v>5.5071916791653462E-3</v>
      </c>
      <c r="X903" s="14">
        <f t="shared" ref="X903:X966" si="264">IFERROR((K903-J903)/ABS(J903),"")</f>
        <v>0.14458772420005733</v>
      </c>
      <c r="Y903" s="14">
        <f t="shared" ref="Y903:Y966" si="265">IFERROR((L903-K903)/ABS(K903),"")</f>
        <v>4.3882102252849074E-2</v>
      </c>
      <c r="Z903" s="15">
        <f t="shared" ref="Z903:Z966" si="266">IFERROR((M903-L903)/ABS(L903),"")</f>
        <v>-6.4857915395985594E-2</v>
      </c>
      <c r="AA903" s="14">
        <f t="shared" ref="AA903:AA966" si="267">IFERROR((O903-N903)/ABS(N903),"")</f>
        <v>-0.12267735138627171</v>
      </c>
      <c r="AB903" s="14">
        <f t="shared" ref="AB903:AB966" si="268">IFERROR((P903-O903)/ABS(O903),"")</f>
        <v>-0.66438950913619677</v>
      </c>
      <c r="AC903" s="14">
        <f t="shared" ref="AC903:AC966" si="269">IFERROR((Q903-P903)/ABS(P903),"")</f>
        <v>-2.3129577400212891</v>
      </c>
      <c r="AD903" s="14">
        <f t="shared" ref="AD903:AD966" si="270">IFERROR((R903-Q903)/ABS(Q903),"")</f>
        <v>2.112254877484431</v>
      </c>
      <c r="AE903" s="14">
        <f t="shared" ref="AE903:AE966" si="271">IFERROR((S903-R903)/ABS(R903),"")</f>
        <v>-15.784141782241221</v>
      </c>
      <c r="AF903" s="18" t="str">
        <f t="shared" ref="AF903:AF966" si="272">IFERROR(IF(AND(T903&lt;&gt;"",T903&gt;$AG$3),1,""),"")</f>
        <v/>
      </c>
      <c r="AG903" s="18" t="str">
        <f t="shared" ref="AG903:AG966" si="273">IFERROR(IF(AND(U903&lt;&gt;"",U903&gt;$AG$3),1,""),"")</f>
        <v/>
      </c>
      <c r="AH903" s="18" t="str">
        <f t="shared" ref="AH903:AH966" si="274">IFERROR(IF(AND(AF903=1,AG903=1),1,""),"")</f>
        <v/>
      </c>
      <c r="AI903" s="19" t="str">
        <f t="shared" ref="AI903:AI966" si="275">IFERROR(IF(AND(V903&gt;$AJ$3,W903&gt;$AJ$3,X903&gt;$AJ$3,Y903&gt;$AJ$3,Z903&gt;$AJ$3),1,""),"")</f>
        <v/>
      </c>
      <c r="AJ903" s="19" t="str">
        <f t="shared" ref="AJ903:AJ966" si="276">IFERROR(IF(AND(AA903&gt;$AJ$3,AB903&gt;$AJ$3,AC903&gt;$AJ$3,AD903&gt;$AJ$3,AE903&gt;$AJ$3),1,""),"")</f>
        <v/>
      </c>
      <c r="AK903" s="19" t="str">
        <f t="shared" ref="AK903:AK966" si="277">IFERROR(IF(AND(AI903=1,AJ903=1),1,""),"")</f>
        <v/>
      </c>
    </row>
    <row r="904" spans="2:37" x14ac:dyDescent="0.15">
      <c r="B904" s="51">
        <f>IFERROR(IF(AND(AF904=1,AI904=1),MAX($B$5:B903)+1,""),"")</f>
        <v>50</v>
      </c>
      <c r="C904" s="51" t="str">
        <f>IFERROR(IF(AND(AG904=1,AJ904=1),MAX($C$5:C903)+1,""),"")</f>
        <v/>
      </c>
      <c r="D904" s="51" t="str">
        <f>IFERROR(IF(AND(AH904=1,AK904=1),MAX($D$5:D903)+1,""),"")</f>
        <v/>
      </c>
      <c r="F904" s="5" t="s">
        <v>1905</v>
      </c>
      <c r="G904" s="5" t="s">
        <v>1906</v>
      </c>
      <c r="H904" s="12">
        <f>IFERROR([1]!EM_S_STM07_IS(F904,"9",$H$1,"1")/1000000,"")</f>
        <v>314.03545231999999</v>
      </c>
      <c r="I904" s="12">
        <f>IFERROR([1]!EM_S_STM07_IS(F904,"9",$I$1,"1")/1000000,"")</f>
        <v>417.36736360000003</v>
      </c>
      <c r="J904" s="12">
        <f>IFERROR([1]!EM_S_STM07_IS(F904,"9",$J$1,"1")/1000000,"")</f>
        <v>517.87654996000003</v>
      </c>
      <c r="K904" s="12">
        <f>IFERROR([1]!EM_S_STM07_IS(F904,"9",$K$1,"1")/1000000,"")</f>
        <v>785.16582974000005</v>
      </c>
      <c r="L904" s="12">
        <f>IFERROR([1]!EM_S_STM07_IS(F904,"9",$L$1,"1")/1000000,"")</f>
        <v>1227.63659254</v>
      </c>
      <c r="M904" s="13">
        <f>IFERROR([1]!EM_S_STM07_IS(F904,"9",$M$1,"1")/1000000,"")</f>
        <v>2371.6477756500003</v>
      </c>
      <c r="N904" s="12">
        <f>IFERROR([1]!EM_S_STM07_IS(F904,"61",$N$1,"1")/1000000,"")</f>
        <v>56.449048789999999</v>
      </c>
      <c r="O904" s="12">
        <f>IFERROR([1]!EM_S_STM07_IS(F904,"61",$O$1,"1")/1000000,"")</f>
        <v>74.152615580000003</v>
      </c>
      <c r="P904" s="12">
        <f>IFERROR([1]!EM_S_STM07_IS(F904,"61",$P$1,"1")/1000000,"")</f>
        <v>88.053503579999997</v>
      </c>
      <c r="Q904" s="12">
        <f>IFERROR([1]!EM_S_STM07_IS(F904,"61",$Q$1,"1")/1000000,"")</f>
        <v>132.89659963</v>
      </c>
      <c r="R904" s="12">
        <f>IFERROR([1]!EM_S_STM07_IS(F904,"61",$R$1,"1")/1000000,"")</f>
        <v>186.30692285000001</v>
      </c>
      <c r="S904" s="12">
        <f>IFERROR([1]!EM_S_STM07_IS(F904,"61",$S$1,"1")/1000000,"")</f>
        <v>190.12351799000001</v>
      </c>
      <c r="T904" s="20">
        <f t="shared" si="260"/>
        <v>0.49835355355077082</v>
      </c>
      <c r="U904" s="20">
        <f t="shared" si="261"/>
        <v>0.27489918275071812</v>
      </c>
      <c r="V904" s="14">
        <f t="shared" si="262"/>
        <v>0.32904536897542869</v>
      </c>
      <c r="W904" s="14">
        <f t="shared" si="263"/>
        <v>0.24081707178313735</v>
      </c>
      <c r="X904" s="14">
        <f t="shared" si="264"/>
        <v>0.51612547391969188</v>
      </c>
      <c r="Y904" s="14">
        <f t="shared" si="265"/>
        <v>0.56353797636165581</v>
      </c>
      <c r="Z904" s="15">
        <f t="shared" si="266"/>
        <v>0.93188097362186195</v>
      </c>
      <c r="AA904" s="14">
        <f t="shared" si="267"/>
        <v>0.31362028536318237</v>
      </c>
      <c r="AB904" s="14">
        <f t="shared" si="268"/>
        <v>0.18746321881259786</v>
      </c>
      <c r="AC904" s="14">
        <f t="shared" si="269"/>
        <v>0.50927100259285329</v>
      </c>
      <c r="AD904" s="14">
        <f t="shared" si="270"/>
        <v>0.40189382850050887</v>
      </c>
      <c r="AE904" s="14">
        <f t="shared" si="271"/>
        <v>2.0485525076665199E-2</v>
      </c>
      <c r="AF904" s="18">
        <f t="shared" si="272"/>
        <v>1</v>
      </c>
      <c r="AG904" s="18">
        <f t="shared" si="273"/>
        <v>1</v>
      </c>
      <c r="AH904" s="18">
        <f t="shared" si="274"/>
        <v>1</v>
      </c>
      <c r="AI904" s="19">
        <f t="shared" si="275"/>
        <v>1</v>
      </c>
      <c r="AJ904" s="19" t="str">
        <f t="shared" si="276"/>
        <v/>
      </c>
      <c r="AK904" s="19" t="str">
        <f t="shared" si="277"/>
        <v/>
      </c>
    </row>
    <row r="905" spans="2:37" x14ac:dyDescent="0.15">
      <c r="B905" s="51" t="str">
        <f>IFERROR(IF(AND(AF905=1,AI905=1),MAX($B$5:B904)+1,""),"")</f>
        <v/>
      </c>
      <c r="C905" s="51" t="str">
        <f>IFERROR(IF(AND(AG905=1,AJ905=1),MAX($C$5:C904)+1,""),"")</f>
        <v/>
      </c>
      <c r="D905" s="51" t="str">
        <f>IFERROR(IF(AND(AH905=1,AK905=1),MAX($D$5:D904)+1,""),"")</f>
        <v/>
      </c>
      <c r="F905" s="5" t="s">
        <v>1907</v>
      </c>
      <c r="G905" s="5" t="s">
        <v>1908</v>
      </c>
      <c r="H905" s="12">
        <f>IFERROR([1]!EM_S_STM07_IS(F905,"9",$H$1,"1")/1000000,"")</f>
        <v>827.13965686999995</v>
      </c>
      <c r="I905" s="12">
        <f>IFERROR([1]!EM_S_STM07_IS(F905,"9",$I$1,"1")/1000000,"")</f>
        <v>1122.33576778</v>
      </c>
      <c r="J905" s="12">
        <f>IFERROR([1]!EM_S_STM07_IS(F905,"9",$J$1,"1")/1000000,"")</f>
        <v>1552.51435707</v>
      </c>
      <c r="K905" s="12">
        <f>IFERROR([1]!EM_S_STM07_IS(F905,"9",$K$1,"1")/1000000,"")</f>
        <v>1425.3014157800001</v>
      </c>
      <c r="L905" s="12">
        <f>IFERROR([1]!EM_S_STM07_IS(F905,"9",$L$1,"1")/1000000,"")</f>
        <v>1382.0320955899999</v>
      </c>
      <c r="M905" s="13">
        <f>IFERROR([1]!EM_S_STM07_IS(F905,"9",$M$1,"1")/1000000,"")</f>
        <v>1972.645587</v>
      </c>
      <c r="N905" s="12">
        <f>IFERROR([1]!EM_S_STM07_IS(F905,"61",$N$1,"1")/1000000,"")</f>
        <v>150.25880950999999</v>
      </c>
      <c r="O905" s="12">
        <f>IFERROR([1]!EM_S_STM07_IS(F905,"61",$O$1,"1")/1000000,"")</f>
        <v>111.33109566</v>
      </c>
      <c r="P905" s="12">
        <f>IFERROR([1]!EM_S_STM07_IS(F905,"61",$P$1,"1")/1000000,"")</f>
        <v>92.103329860000002</v>
      </c>
      <c r="Q905" s="12">
        <f>IFERROR([1]!EM_S_STM07_IS(F905,"61",$Q$1,"1")/1000000,"")</f>
        <v>145.56152838</v>
      </c>
      <c r="R905" s="12">
        <f>IFERROR([1]!EM_S_STM07_IS(F905,"61",$R$1,"1")/1000000,"")</f>
        <v>191.54184069999999</v>
      </c>
      <c r="S905" s="12">
        <f>IFERROR([1]!EM_S_STM07_IS(F905,"61",$S$1,"1")/1000000,"")</f>
        <v>211.64865186</v>
      </c>
      <c r="T905" s="20">
        <f t="shared" si="260"/>
        <v>0.18985501216680989</v>
      </c>
      <c r="U905" s="20">
        <f t="shared" si="261"/>
        <v>7.091527352324567E-2</v>
      </c>
      <c r="V905" s="14">
        <f t="shared" si="262"/>
        <v>0.3568878706977478</v>
      </c>
      <c r="W905" s="14">
        <f t="shared" si="263"/>
        <v>0.3832886749576741</v>
      </c>
      <c r="X905" s="14">
        <f t="shared" si="264"/>
        <v>-8.1939945167453357E-2</v>
      </c>
      <c r="Y905" s="14">
        <f t="shared" si="265"/>
        <v>-3.0358013898639742E-2</v>
      </c>
      <c r="Z905" s="15">
        <f t="shared" si="266"/>
        <v>0.42735150167251557</v>
      </c>
      <c r="AA905" s="14">
        <f t="shared" si="267"/>
        <v>-0.2590710919176375</v>
      </c>
      <c r="AB905" s="14">
        <f t="shared" si="268"/>
        <v>-0.17270795446692364</v>
      </c>
      <c r="AC905" s="14">
        <f t="shared" si="269"/>
        <v>0.5804154811911596</v>
      </c>
      <c r="AD905" s="14">
        <f t="shared" si="270"/>
        <v>0.31588231335387407</v>
      </c>
      <c r="AE905" s="14">
        <f t="shared" si="271"/>
        <v>0.1049734673454039</v>
      </c>
      <c r="AF905" s="18" t="str">
        <f t="shared" si="272"/>
        <v/>
      </c>
      <c r="AG905" s="18" t="str">
        <f t="shared" si="273"/>
        <v/>
      </c>
      <c r="AH905" s="18" t="str">
        <f t="shared" si="274"/>
        <v/>
      </c>
      <c r="AI905" s="19" t="str">
        <f t="shared" si="275"/>
        <v/>
      </c>
      <c r="AJ905" s="19" t="str">
        <f t="shared" si="276"/>
        <v/>
      </c>
      <c r="AK905" s="19" t="str">
        <f t="shared" si="277"/>
        <v/>
      </c>
    </row>
    <row r="906" spans="2:37" x14ac:dyDescent="0.15">
      <c r="B906" s="51" t="str">
        <f>IFERROR(IF(AND(AF906=1,AI906=1),MAX($B$5:B905)+1,""),"")</f>
        <v/>
      </c>
      <c r="C906" s="51" t="str">
        <f>IFERROR(IF(AND(AG906=1,AJ906=1),MAX($C$5:C905)+1,""),"")</f>
        <v/>
      </c>
      <c r="D906" s="51" t="str">
        <f>IFERROR(IF(AND(AH906=1,AK906=1),MAX($D$5:D905)+1,""),"")</f>
        <v/>
      </c>
      <c r="F906" s="5" t="s">
        <v>1909</v>
      </c>
      <c r="G906" s="5" t="s">
        <v>1910</v>
      </c>
      <c r="H906" s="12">
        <f>IFERROR([1]!EM_S_STM07_IS(F906,"9",$H$1,"1")/1000000,"")</f>
        <v>839.49406188</v>
      </c>
      <c r="I906" s="12">
        <f>IFERROR([1]!EM_S_STM07_IS(F906,"9",$I$1,"1")/1000000,"")</f>
        <v>1119.7459571400002</v>
      </c>
      <c r="J906" s="12">
        <f>IFERROR([1]!EM_S_STM07_IS(F906,"9",$J$1,"1")/1000000,"")</f>
        <v>1174.5072684000002</v>
      </c>
      <c r="K906" s="12">
        <f>IFERROR([1]!EM_S_STM07_IS(F906,"9",$K$1,"1")/1000000,"")</f>
        <v>1154.8442745899999</v>
      </c>
      <c r="L906" s="12">
        <f>IFERROR([1]!EM_S_STM07_IS(F906,"9",$L$1,"1")/1000000,"")</f>
        <v>1227.8822182599999</v>
      </c>
      <c r="M906" s="13">
        <f>IFERROR([1]!EM_S_STM07_IS(F906,"9",$M$1,"1")/1000000,"")</f>
        <v>1064.7085098699999</v>
      </c>
      <c r="N906" s="12">
        <f>IFERROR([1]!EM_S_STM07_IS(F906,"61",$N$1,"1")/1000000,"")</f>
        <v>41.713678850000001</v>
      </c>
      <c r="O906" s="12">
        <f>IFERROR([1]!EM_S_STM07_IS(F906,"61",$O$1,"1")/1000000,"")</f>
        <v>46.040037439999999</v>
      </c>
      <c r="P906" s="12">
        <f>IFERROR([1]!EM_S_STM07_IS(F906,"61",$P$1,"1")/1000000,"")</f>
        <v>42.42530361</v>
      </c>
      <c r="Q906" s="12">
        <f>IFERROR([1]!EM_S_STM07_IS(F906,"61",$Q$1,"1")/1000000,"")</f>
        <v>51.589401789999997</v>
      </c>
      <c r="R906" s="12">
        <f>IFERROR([1]!EM_S_STM07_IS(F906,"61",$R$1,"1")/1000000,"")</f>
        <v>48.12696339</v>
      </c>
      <c r="S906" s="12">
        <f>IFERROR([1]!EM_S_STM07_IS(F906,"61",$S$1,"1")/1000000,"")</f>
        <v>43.673281759999995</v>
      </c>
      <c r="T906" s="20">
        <f t="shared" si="260"/>
        <v>4.8679116112051668E-2</v>
      </c>
      <c r="U906" s="20">
        <f t="shared" si="261"/>
        <v>9.2237608505971735E-3</v>
      </c>
      <c r="V906" s="14">
        <f t="shared" si="262"/>
        <v>0.33383427946159827</v>
      </c>
      <c r="W906" s="14">
        <f t="shared" si="263"/>
        <v>4.8905120764953319E-2</v>
      </c>
      <c r="X906" s="14">
        <f t="shared" si="264"/>
        <v>-1.674148329178634E-2</v>
      </c>
      <c r="Y906" s="14">
        <f t="shared" si="265"/>
        <v>6.3244841990432343E-2</v>
      </c>
      <c r="Z906" s="15">
        <f t="shared" si="266"/>
        <v>-0.13289035867074386</v>
      </c>
      <c r="AA906" s="14">
        <f t="shared" si="267"/>
        <v>0.10371558465407321</v>
      </c>
      <c r="AB906" s="14">
        <f t="shared" si="268"/>
        <v>-7.8512834284958366E-2</v>
      </c>
      <c r="AC906" s="14">
        <f t="shared" si="269"/>
        <v>0.21600548258280328</v>
      </c>
      <c r="AD906" s="14">
        <f t="shared" si="270"/>
        <v>-6.711530430405474E-2</v>
      </c>
      <c r="AE906" s="14">
        <f t="shared" si="271"/>
        <v>-9.2540258439106265E-2</v>
      </c>
      <c r="AF906" s="18" t="str">
        <f t="shared" si="272"/>
        <v/>
      </c>
      <c r="AG906" s="18" t="str">
        <f t="shared" si="273"/>
        <v/>
      </c>
      <c r="AH906" s="18" t="str">
        <f t="shared" si="274"/>
        <v/>
      </c>
      <c r="AI906" s="19" t="str">
        <f t="shared" si="275"/>
        <v/>
      </c>
      <c r="AJ906" s="19" t="str">
        <f t="shared" si="276"/>
        <v/>
      </c>
      <c r="AK906" s="19" t="str">
        <f t="shared" si="277"/>
        <v/>
      </c>
    </row>
    <row r="907" spans="2:37" x14ac:dyDescent="0.15">
      <c r="B907" s="51" t="str">
        <f>IFERROR(IF(AND(AF907=1,AI907=1),MAX($B$5:B906)+1,""),"")</f>
        <v/>
      </c>
      <c r="C907" s="51" t="str">
        <f>IFERROR(IF(AND(AG907=1,AJ907=1),MAX($C$5:C906)+1,""),"")</f>
        <v/>
      </c>
      <c r="D907" s="51" t="str">
        <f>IFERROR(IF(AND(AH907=1,AK907=1),MAX($D$5:D906)+1,""),"")</f>
        <v/>
      </c>
      <c r="F907" s="5" t="s">
        <v>1911</v>
      </c>
      <c r="G907" s="5" t="s">
        <v>1912</v>
      </c>
      <c r="H907" s="12">
        <f>IFERROR([1]!EM_S_STM07_IS(F907,"9",$H$1,"1")/1000000,"")</f>
        <v>803.88666800999999</v>
      </c>
      <c r="I907" s="12">
        <f>IFERROR([1]!EM_S_STM07_IS(F907,"9",$I$1,"1")/1000000,"")</f>
        <v>957.89073076</v>
      </c>
      <c r="J907" s="12">
        <f>IFERROR([1]!EM_S_STM07_IS(F907,"9",$J$1,"1")/1000000,"")</f>
        <v>1006.30500012</v>
      </c>
      <c r="K907" s="12">
        <f>IFERROR([1]!EM_S_STM07_IS(F907,"9",$K$1,"1")/1000000,"")</f>
        <v>1300.7973687900001</v>
      </c>
      <c r="L907" s="12">
        <f>IFERROR([1]!EM_S_STM07_IS(F907,"9",$L$1,"1")/1000000,"")</f>
        <v>1673.8252047999999</v>
      </c>
      <c r="M907" s="13">
        <f>IFERROR([1]!EM_S_STM07_IS(F907,"9",$M$1,"1")/1000000,"")</f>
        <v>2119.4789038200001</v>
      </c>
      <c r="N907" s="12">
        <f>IFERROR([1]!EM_S_STM07_IS(F907,"61",$N$1,"1")/1000000,"")</f>
        <v>121.28269993000001</v>
      </c>
      <c r="O907" s="12">
        <f>IFERROR([1]!EM_S_STM07_IS(F907,"61",$O$1,"1")/1000000,"")</f>
        <v>130.56801937</v>
      </c>
      <c r="P907" s="12">
        <f>IFERROR([1]!EM_S_STM07_IS(F907,"61",$P$1,"1")/1000000,"")</f>
        <v>148.83511368000001</v>
      </c>
      <c r="Q907" s="12">
        <f>IFERROR([1]!EM_S_STM07_IS(F907,"61",$Q$1,"1")/1000000,"")</f>
        <v>114.48540606</v>
      </c>
      <c r="R907" s="12">
        <f>IFERROR([1]!EM_S_STM07_IS(F907,"61",$R$1,"1")/1000000,"")</f>
        <v>125.72206539</v>
      </c>
      <c r="S907" s="12">
        <f>IFERROR([1]!EM_S_STM07_IS(F907,"61",$S$1,"1")/1000000,"")</f>
        <v>140.20967550999998</v>
      </c>
      <c r="T907" s="20">
        <f t="shared" si="260"/>
        <v>0.213966925050733</v>
      </c>
      <c r="U907" s="20">
        <f t="shared" si="261"/>
        <v>2.9427641744040667E-2</v>
      </c>
      <c r="V907" s="14">
        <f t="shared" si="262"/>
        <v>0.19157434608442128</v>
      </c>
      <c r="W907" s="14">
        <f t="shared" si="263"/>
        <v>5.0542580489935096E-2</v>
      </c>
      <c r="X907" s="14">
        <f t="shared" si="264"/>
        <v>0.29264722786320485</v>
      </c>
      <c r="Y907" s="14">
        <f t="shared" si="265"/>
        <v>0.28676859667773608</v>
      </c>
      <c r="Z907" s="15">
        <f t="shared" si="266"/>
        <v>0.26624864874898929</v>
      </c>
      <c r="AA907" s="14">
        <f t="shared" si="267"/>
        <v>7.6559306853814652E-2</v>
      </c>
      <c r="AB907" s="14">
        <f t="shared" si="268"/>
        <v>0.13990481281817735</v>
      </c>
      <c r="AC907" s="14">
        <f t="shared" si="269"/>
        <v>-0.23079034759131448</v>
      </c>
      <c r="AD907" s="14">
        <f t="shared" si="270"/>
        <v>9.8149272616555497E-2</v>
      </c>
      <c r="AE907" s="14">
        <f t="shared" si="271"/>
        <v>0.11523522203567249</v>
      </c>
      <c r="AF907" s="18">
        <f t="shared" si="272"/>
        <v>1</v>
      </c>
      <c r="AG907" s="18" t="str">
        <f t="shared" si="273"/>
        <v/>
      </c>
      <c r="AH907" s="18" t="str">
        <f t="shared" si="274"/>
        <v/>
      </c>
      <c r="AI907" s="19" t="str">
        <f t="shared" si="275"/>
        <v/>
      </c>
      <c r="AJ907" s="19" t="str">
        <f t="shared" si="276"/>
        <v/>
      </c>
      <c r="AK907" s="19" t="str">
        <f t="shared" si="277"/>
        <v/>
      </c>
    </row>
    <row r="908" spans="2:37" x14ac:dyDescent="0.15">
      <c r="B908" s="51" t="str">
        <f>IFERROR(IF(AND(AF908=1,AI908=1),MAX($B$5:B907)+1,""),"")</f>
        <v/>
      </c>
      <c r="C908" s="51" t="str">
        <f>IFERROR(IF(AND(AG908=1,AJ908=1),MAX($C$5:C907)+1,""),"")</f>
        <v/>
      </c>
      <c r="D908" s="51" t="str">
        <f>IFERROR(IF(AND(AH908=1,AK908=1),MAX($D$5:D907)+1,""),"")</f>
        <v/>
      </c>
      <c r="F908" s="5" t="s">
        <v>1913</v>
      </c>
      <c r="G908" s="5" t="s">
        <v>1914</v>
      </c>
      <c r="H908" s="12">
        <f>IFERROR([1]!EM_S_STM07_IS(F908,"9",$H$1,"1")/1000000,"")</f>
        <v>575.44836565999992</v>
      </c>
      <c r="I908" s="12">
        <f>IFERROR([1]!EM_S_STM07_IS(F908,"9",$I$1,"1")/1000000,"")</f>
        <v>546.36454822000007</v>
      </c>
      <c r="J908" s="12">
        <f>IFERROR([1]!EM_S_STM07_IS(F908,"9",$J$1,"1")/1000000,"")</f>
        <v>711.03030342</v>
      </c>
      <c r="K908" s="12">
        <f>IFERROR([1]!EM_S_STM07_IS(F908,"9",$K$1,"1")/1000000,"")</f>
        <v>1307.8862460400001</v>
      </c>
      <c r="L908" s="12">
        <f>IFERROR([1]!EM_S_STM07_IS(F908,"9",$L$1,"1")/1000000,"")</f>
        <v>1905.82399192</v>
      </c>
      <c r="M908" s="13">
        <f>IFERROR([1]!EM_S_STM07_IS(F908,"9",$M$1,"1")/1000000,"")</f>
        <v>2681.2253076799998</v>
      </c>
      <c r="N908" s="12">
        <f>IFERROR([1]!EM_S_STM07_IS(F908,"61",$N$1,"1")/1000000,"")</f>
        <v>154.71303972999999</v>
      </c>
      <c r="O908" s="12">
        <f>IFERROR([1]!EM_S_STM07_IS(F908,"61",$O$1,"1")/1000000,"")</f>
        <v>116.84825956</v>
      </c>
      <c r="P908" s="12">
        <f>IFERROR([1]!EM_S_STM07_IS(F908,"61",$P$1,"1")/1000000,"")</f>
        <v>164.76996466</v>
      </c>
      <c r="Q908" s="12">
        <f>IFERROR([1]!EM_S_STM07_IS(F908,"61",$Q$1,"1")/1000000,"")</f>
        <v>226.73749799000001</v>
      </c>
      <c r="R908" s="12">
        <f>IFERROR([1]!EM_S_STM07_IS(F908,"61",$R$1,"1")/1000000,"")</f>
        <v>443.77000120999998</v>
      </c>
      <c r="S908" s="12">
        <f>IFERROR([1]!EM_S_STM07_IS(F908,"61",$S$1,"1")/1000000,"")</f>
        <v>664.80861214999993</v>
      </c>
      <c r="T908" s="20">
        <f t="shared" si="260"/>
        <v>0.3603961362844188</v>
      </c>
      <c r="U908" s="20">
        <f t="shared" si="261"/>
        <v>0.33854798169569711</v>
      </c>
      <c r="V908" s="14">
        <f t="shared" si="262"/>
        <v>-5.0541141787139664E-2</v>
      </c>
      <c r="W908" s="14">
        <f t="shared" si="263"/>
        <v>0.30138440668682503</v>
      </c>
      <c r="X908" s="14">
        <f t="shared" si="264"/>
        <v>0.83942405794685515</v>
      </c>
      <c r="Y908" s="14">
        <f t="shared" si="265"/>
        <v>0.4571787093032193</v>
      </c>
      <c r="Z908" s="15">
        <f t="shared" si="266"/>
        <v>0.40685882801739254</v>
      </c>
      <c r="AA908" s="14">
        <f t="shared" si="267"/>
        <v>-0.24474200905159857</v>
      </c>
      <c r="AB908" s="14">
        <f t="shared" si="268"/>
        <v>0.41011911756711145</v>
      </c>
      <c r="AC908" s="14">
        <f t="shared" si="269"/>
        <v>0.37608512848727588</v>
      </c>
      <c r="AD908" s="14">
        <f t="shared" si="270"/>
        <v>0.95719722209147751</v>
      </c>
      <c r="AE908" s="14">
        <f t="shared" si="271"/>
        <v>0.49809272897516227</v>
      </c>
      <c r="AF908" s="18">
        <f t="shared" si="272"/>
        <v>1</v>
      </c>
      <c r="AG908" s="18">
        <f t="shared" si="273"/>
        <v>1</v>
      </c>
      <c r="AH908" s="18">
        <f t="shared" si="274"/>
        <v>1</v>
      </c>
      <c r="AI908" s="19" t="str">
        <f t="shared" si="275"/>
        <v/>
      </c>
      <c r="AJ908" s="19" t="str">
        <f t="shared" si="276"/>
        <v/>
      </c>
      <c r="AK908" s="19" t="str">
        <f t="shared" si="277"/>
        <v/>
      </c>
    </row>
    <row r="909" spans="2:37" x14ac:dyDescent="0.15">
      <c r="B909" s="51" t="str">
        <f>IFERROR(IF(AND(AF909=1,AI909=1),MAX($B$5:B908)+1,""),"")</f>
        <v/>
      </c>
      <c r="C909" s="51" t="str">
        <f>IFERROR(IF(AND(AG909=1,AJ909=1),MAX($C$5:C908)+1,""),"")</f>
        <v/>
      </c>
      <c r="D909" s="51" t="str">
        <f>IFERROR(IF(AND(AH909=1,AK909=1),MAX($D$5:D908)+1,""),"")</f>
        <v/>
      </c>
      <c r="F909" s="5" t="s">
        <v>1915</v>
      </c>
      <c r="G909" s="5" t="s">
        <v>1916</v>
      </c>
      <c r="H909" s="12">
        <f>IFERROR([1]!EM_S_STM07_IS(F909,"9",$H$1,"1")/1000000,"")</f>
        <v>301.70554937000003</v>
      </c>
      <c r="I909" s="12">
        <f>IFERROR([1]!EM_S_STM07_IS(F909,"9",$I$1,"1")/1000000,"")</f>
        <v>377.71552824999998</v>
      </c>
      <c r="J909" s="12">
        <f>IFERROR([1]!EM_S_STM07_IS(F909,"9",$J$1,"1")/1000000,"")</f>
        <v>445.78005013000001</v>
      </c>
      <c r="K909" s="12">
        <f>IFERROR([1]!EM_S_STM07_IS(F909,"9",$K$1,"1")/1000000,"")</f>
        <v>511.1191809</v>
      </c>
      <c r="L909" s="12">
        <f>IFERROR([1]!EM_S_STM07_IS(F909,"9",$L$1,"1")/1000000,"")</f>
        <v>465.60640441999999</v>
      </c>
      <c r="M909" s="13">
        <f>IFERROR([1]!EM_S_STM07_IS(F909,"9",$M$1,"1")/1000000,"")</f>
        <v>427.52227361000001</v>
      </c>
      <c r="N909" s="12">
        <f>IFERROR([1]!EM_S_STM07_IS(F909,"61",$N$1,"1")/1000000,"")</f>
        <v>44.102730210000004</v>
      </c>
      <c r="O909" s="12">
        <f>IFERROR([1]!EM_S_STM07_IS(F909,"61",$O$1,"1")/1000000,"")</f>
        <v>50.866660840000002</v>
      </c>
      <c r="P909" s="12">
        <f>IFERROR([1]!EM_S_STM07_IS(F909,"61",$P$1,"1")/1000000,"")</f>
        <v>65.004509049999996</v>
      </c>
      <c r="Q909" s="12">
        <f>IFERROR([1]!EM_S_STM07_IS(F909,"61",$Q$1,"1")/1000000,"")</f>
        <v>65.894561229999994</v>
      </c>
      <c r="R909" s="12">
        <f>IFERROR([1]!EM_S_STM07_IS(F909,"61",$R$1,"1")/1000000,"")</f>
        <v>53.816510819999998</v>
      </c>
      <c r="S909" s="12">
        <f>IFERROR([1]!EM_S_STM07_IS(F909,"61",$S$1,"1")/1000000,"")</f>
        <v>16.576339600000001</v>
      </c>
      <c r="T909" s="20">
        <f t="shared" si="260"/>
        <v>7.2198238872135168E-2</v>
      </c>
      <c r="U909" s="20">
        <f t="shared" si="261"/>
        <v>-0.1777485803309492</v>
      </c>
      <c r="V909" s="14">
        <f t="shared" si="262"/>
        <v>0.25193430826419522</v>
      </c>
      <c r="W909" s="14">
        <f t="shared" si="263"/>
        <v>0.18020048631664914</v>
      </c>
      <c r="X909" s="14">
        <f t="shared" si="264"/>
        <v>0.14657257710600904</v>
      </c>
      <c r="Y909" s="14">
        <f t="shared" si="265"/>
        <v>-8.9045330679743254E-2</v>
      </c>
      <c r="Z909" s="15">
        <f t="shared" si="266"/>
        <v>-8.1794688493258369E-2</v>
      </c>
      <c r="AA909" s="14">
        <f t="shared" si="267"/>
        <v>0.1533676168752546</v>
      </c>
      <c r="AB909" s="14">
        <f t="shared" si="268"/>
        <v>0.27793938065780049</v>
      </c>
      <c r="AC909" s="14">
        <f t="shared" si="269"/>
        <v>1.3692160636355085E-2</v>
      </c>
      <c r="AD909" s="14">
        <f t="shared" si="270"/>
        <v>-0.18329358576108387</v>
      </c>
      <c r="AE909" s="14">
        <f t="shared" si="271"/>
        <v>-0.6919841262945704</v>
      </c>
      <c r="AF909" s="18" t="str">
        <f t="shared" si="272"/>
        <v/>
      </c>
      <c r="AG909" s="18" t="str">
        <f t="shared" si="273"/>
        <v/>
      </c>
      <c r="AH909" s="18" t="str">
        <f t="shared" si="274"/>
        <v/>
      </c>
      <c r="AI909" s="19" t="str">
        <f t="shared" si="275"/>
        <v/>
      </c>
      <c r="AJ909" s="19" t="str">
        <f t="shared" si="276"/>
        <v/>
      </c>
      <c r="AK909" s="19" t="str">
        <f t="shared" si="277"/>
        <v/>
      </c>
    </row>
    <row r="910" spans="2:37" x14ac:dyDescent="0.15">
      <c r="B910" s="51">
        <f>IFERROR(IF(AND(AF910=1,AI910=1),MAX($B$5:B909)+1,""),"")</f>
        <v>51</v>
      </c>
      <c r="C910" s="51" t="str">
        <f>IFERROR(IF(AND(AG910=1,AJ910=1),MAX($C$5:C909)+1,""),"")</f>
        <v/>
      </c>
      <c r="D910" s="51" t="str">
        <f>IFERROR(IF(AND(AH910=1,AK910=1),MAX($D$5:D909)+1,""),"")</f>
        <v/>
      </c>
      <c r="F910" s="5" t="s">
        <v>1917</v>
      </c>
      <c r="G910" s="5" t="s">
        <v>1918</v>
      </c>
      <c r="H910" s="12">
        <f>IFERROR([1]!EM_S_STM07_IS(F910,"9",$H$1,"1")/1000000,"")</f>
        <v>366.91993793</v>
      </c>
      <c r="I910" s="12">
        <f>IFERROR([1]!EM_S_STM07_IS(F910,"9",$I$1,"1")/1000000,"")</f>
        <v>426.38367466000005</v>
      </c>
      <c r="J910" s="12">
        <f>IFERROR([1]!EM_S_STM07_IS(F910,"9",$J$1,"1")/1000000,"")</f>
        <v>727.81148071000007</v>
      </c>
      <c r="K910" s="12">
        <f>IFERROR([1]!EM_S_STM07_IS(F910,"9",$K$1,"1")/1000000,"")</f>
        <v>948.43013654999993</v>
      </c>
      <c r="L910" s="12">
        <f>IFERROR([1]!EM_S_STM07_IS(F910,"9",$L$1,"1")/1000000,"")</f>
        <v>1195.6525876300002</v>
      </c>
      <c r="M910" s="13">
        <f>IFERROR([1]!EM_S_STM07_IS(F910,"9",$M$1,"1")/1000000,"")</f>
        <v>1533.9582438299999</v>
      </c>
      <c r="N910" s="12">
        <f>IFERROR([1]!EM_S_STM07_IS(F910,"61",$N$1,"1")/1000000,"")</f>
        <v>59.949557030000001</v>
      </c>
      <c r="O910" s="12">
        <f>IFERROR([1]!EM_S_STM07_IS(F910,"61",$O$1,"1")/1000000,"")</f>
        <v>61.005637189999995</v>
      </c>
      <c r="P910" s="12">
        <f>IFERROR([1]!EM_S_STM07_IS(F910,"61",$P$1,"1")/1000000,"")</f>
        <v>73.645974760000001</v>
      </c>
      <c r="Q910" s="12">
        <f>IFERROR([1]!EM_S_STM07_IS(F910,"61",$Q$1,"1")/1000000,"")</f>
        <v>122.39551906999999</v>
      </c>
      <c r="R910" s="12">
        <f>IFERROR([1]!EM_S_STM07_IS(F910,"61",$R$1,"1")/1000000,"")</f>
        <v>170.36665853</v>
      </c>
      <c r="S910" s="12">
        <f>IFERROR([1]!EM_S_STM07_IS(F910,"61",$S$1,"1")/1000000,"")</f>
        <v>244.12716202999999</v>
      </c>
      <c r="T910" s="20">
        <f t="shared" si="260"/>
        <v>0.33121574398420672</v>
      </c>
      <c r="U910" s="20">
        <f t="shared" si="261"/>
        <v>0.32423793500692577</v>
      </c>
      <c r="V910" s="14">
        <f t="shared" si="262"/>
        <v>0.16206188485005243</v>
      </c>
      <c r="W910" s="14">
        <f t="shared" si="263"/>
        <v>0.70694030743639447</v>
      </c>
      <c r="X910" s="14">
        <f t="shared" si="264"/>
        <v>0.30312610021592445</v>
      </c>
      <c r="Y910" s="14">
        <f t="shared" si="265"/>
        <v>0.26066490461732289</v>
      </c>
      <c r="Z910" s="15">
        <f t="shared" si="266"/>
        <v>0.2829464509173043</v>
      </c>
      <c r="AA910" s="14">
        <f t="shared" si="267"/>
        <v>1.7616146178886842E-2</v>
      </c>
      <c r="AB910" s="14">
        <f t="shared" si="268"/>
        <v>0.2071995007712501</v>
      </c>
      <c r="AC910" s="14">
        <f t="shared" si="269"/>
        <v>0.66194445071664343</v>
      </c>
      <c r="AD910" s="14">
        <f t="shared" si="270"/>
        <v>0.39193542234634038</v>
      </c>
      <c r="AE910" s="14">
        <f t="shared" si="271"/>
        <v>0.43295151842760038</v>
      </c>
      <c r="AF910" s="18">
        <f t="shared" si="272"/>
        <v>1</v>
      </c>
      <c r="AG910" s="18">
        <f t="shared" si="273"/>
        <v>1</v>
      </c>
      <c r="AH910" s="18">
        <f t="shared" si="274"/>
        <v>1</v>
      </c>
      <c r="AI910" s="19">
        <f t="shared" si="275"/>
        <v>1</v>
      </c>
      <c r="AJ910" s="19" t="str">
        <f t="shared" si="276"/>
        <v/>
      </c>
      <c r="AK910" s="19" t="str">
        <f t="shared" si="277"/>
        <v/>
      </c>
    </row>
    <row r="911" spans="2:37" x14ac:dyDescent="0.15">
      <c r="B911" s="51" t="str">
        <f>IFERROR(IF(AND(AF911=1,AI911=1),MAX($B$5:B910)+1,""),"")</f>
        <v/>
      </c>
      <c r="C911" s="51" t="str">
        <f>IFERROR(IF(AND(AG911=1,AJ911=1),MAX($C$5:C910)+1,""),"")</f>
        <v/>
      </c>
      <c r="D911" s="51" t="str">
        <f>IFERROR(IF(AND(AH911=1,AK911=1),MAX($D$5:D910)+1,""),"")</f>
        <v/>
      </c>
      <c r="F911" s="5" t="s">
        <v>1919</v>
      </c>
      <c r="G911" s="5" t="s">
        <v>1920</v>
      </c>
      <c r="H911" s="12">
        <f>IFERROR([1]!EM_S_STM07_IS(F911,"9",$H$1,"1")/1000000,"")</f>
        <v>2317.6902873700001</v>
      </c>
      <c r="I911" s="12">
        <f>IFERROR([1]!EM_S_STM07_IS(F911,"9",$I$1,"1")/1000000,"")</f>
        <v>3066.28012334</v>
      </c>
      <c r="J911" s="12">
        <f>IFERROR([1]!EM_S_STM07_IS(F911,"9",$J$1,"1")/1000000,"")</f>
        <v>3547.0940617399997</v>
      </c>
      <c r="K911" s="12">
        <f>IFERROR([1]!EM_S_STM07_IS(F911,"9",$K$1,"1")/1000000,"")</f>
        <v>4801.4816632399998</v>
      </c>
      <c r="L911" s="12">
        <f>IFERROR([1]!EM_S_STM07_IS(F911,"9",$L$1,"1")/1000000,"")</f>
        <v>5345.2221064200003</v>
      </c>
      <c r="M911" s="13">
        <f>IFERROR([1]!EM_S_STM07_IS(F911,"9",$M$1,"1")/1000000,"")</f>
        <v>4521.8275163500002</v>
      </c>
      <c r="N911" s="12">
        <f>IFERROR([1]!EM_S_STM07_IS(F911,"61",$N$1,"1")/1000000,"")</f>
        <v>390.24418681000003</v>
      </c>
      <c r="O911" s="12">
        <f>IFERROR([1]!EM_S_STM07_IS(F911,"61",$O$1,"1")/1000000,"")</f>
        <v>469.33389179</v>
      </c>
      <c r="P911" s="12">
        <f>IFERROR([1]!EM_S_STM07_IS(F911,"61",$P$1,"1")/1000000,"")</f>
        <v>303.66976038000001</v>
      </c>
      <c r="Q911" s="12">
        <f>IFERROR([1]!EM_S_STM07_IS(F911,"61",$Q$1,"1")/1000000,"")</f>
        <v>827.68345923000004</v>
      </c>
      <c r="R911" s="12">
        <f>IFERROR([1]!EM_S_STM07_IS(F911,"61",$R$1,"1")/1000000,"")</f>
        <v>1286.61127831</v>
      </c>
      <c r="S911" s="12">
        <f>IFERROR([1]!EM_S_STM07_IS(F911,"61",$S$1,"1")/1000000,"")</f>
        <v>733.78199800000004</v>
      </c>
      <c r="T911" s="20">
        <f t="shared" si="260"/>
        <v>0.14301444346405723</v>
      </c>
      <c r="U911" s="20">
        <f t="shared" si="261"/>
        <v>0.13460873334037138</v>
      </c>
      <c r="V911" s="14">
        <f t="shared" si="262"/>
        <v>0.3229895901317611</v>
      </c>
      <c r="W911" s="14">
        <f t="shared" si="263"/>
        <v>0.15680691882653713</v>
      </c>
      <c r="X911" s="14">
        <f t="shared" si="264"/>
        <v>0.35363809915000388</v>
      </c>
      <c r="Y911" s="14">
        <f t="shared" si="265"/>
        <v>0.1132443027623871</v>
      </c>
      <c r="Z911" s="15">
        <f t="shared" si="266"/>
        <v>-0.15404310123634402</v>
      </c>
      <c r="AA911" s="14">
        <f t="shared" si="267"/>
        <v>0.20266722132751905</v>
      </c>
      <c r="AB911" s="14">
        <f t="shared" si="268"/>
        <v>-0.3529771327149866</v>
      </c>
      <c r="AC911" s="14">
        <f t="shared" si="269"/>
        <v>1.7256038210530762</v>
      </c>
      <c r="AD911" s="14">
        <f t="shared" si="270"/>
        <v>0.55447262351593185</v>
      </c>
      <c r="AE911" s="14">
        <f t="shared" si="271"/>
        <v>-0.42967855919633841</v>
      </c>
      <c r="AF911" s="18" t="str">
        <f t="shared" si="272"/>
        <v/>
      </c>
      <c r="AG911" s="18" t="str">
        <f t="shared" si="273"/>
        <v/>
      </c>
      <c r="AH911" s="18" t="str">
        <f t="shared" si="274"/>
        <v/>
      </c>
      <c r="AI911" s="19" t="str">
        <f t="shared" si="275"/>
        <v/>
      </c>
      <c r="AJ911" s="19" t="str">
        <f t="shared" si="276"/>
        <v/>
      </c>
      <c r="AK911" s="19" t="str">
        <f t="shared" si="277"/>
        <v/>
      </c>
    </row>
    <row r="912" spans="2:37" x14ac:dyDescent="0.15">
      <c r="B912" s="51" t="str">
        <f>IFERROR(IF(AND(AF912=1,AI912=1),MAX($B$5:B911)+1,""),"")</f>
        <v/>
      </c>
      <c r="C912" s="51" t="str">
        <f>IFERROR(IF(AND(AG912=1,AJ912=1),MAX($C$5:C911)+1,""),"")</f>
        <v/>
      </c>
      <c r="D912" s="51" t="str">
        <f>IFERROR(IF(AND(AH912=1,AK912=1),MAX($D$5:D911)+1,""),"")</f>
        <v/>
      </c>
      <c r="F912" s="5" t="s">
        <v>1921</v>
      </c>
      <c r="G912" s="5" t="s">
        <v>1922</v>
      </c>
      <c r="H912" s="12">
        <f>IFERROR([1]!EM_S_STM07_IS(F912,"9",$H$1,"1")/1000000,"")</f>
        <v>4165.21854085</v>
      </c>
      <c r="I912" s="12">
        <f>IFERROR([1]!EM_S_STM07_IS(F912,"9",$I$1,"1")/1000000,"")</f>
        <v>5145.1485557200003</v>
      </c>
      <c r="J912" s="12">
        <f>IFERROR([1]!EM_S_STM07_IS(F912,"9",$J$1,"1")/1000000,"")</f>
        <v>5844.9542744600003</v>
      </c>
      <c r="K912" s="12">
        <f>IFERROR([1]!EM_S_STM07_IS(F912,"9",$K$1,"1")/1000000,"")</f>
        <v>6580.1970217200005</v>
      </c>
      <c r="L912" s="12">
        <f>IFERROR([1]!EM_S_STM07_IS(F912,"9",$L$1,"1")/1000000,"")</f>
        <v>7182.9098983500007</v>
      </c>
      <c r="M912" s="13">
        <f>IFERROR([1]!EM_S_STM07_IS(F912,"9",$M$1,"1")/1000000,"")</f>
        <v>6701.73722284</v>
      </c>
      <c r="N912" s="12">
        <f>IFERROR([1]!EM_S_STM07_IS(F912,"61",$N$1,"1")/1000000,"")</f>
        <v>146.61907977000001</v>
      </c>
      <c r="O912" s="12">
        <f>IFERROR([1]!EM_S_STM07_IS(F912,"61",$O$1,"1")/1000000,"")</f>
        <v>183.96354531999998</v>
      </c>
      <c r="P912" s="12">
        <f>IFERROR([1]!EM_S_STM07_IS(F912,"61",$P$1,"1")/1000000,"")</f>
        <v>196.83817944</v>
      </c>
      <c r="Q912" s="12">
        <f>IFERROR([1]!EM_S_STM07_IS(F912,"61",$Q$1,"1")/1000000,"")</f>
        <v>182.69274133000002</v>
      </c>
      <c r="R912" s="12">
        <f>IFERROR([1]!EM_S_STM07_IS(F912,"61",$R$1,"1")/1000000,"")</f>
        <v>211.68670262000001</v>
      </c>
      <c r="S912" s="12">
        <f>IFERROR([1]!EM_S_STM07_IS(F912,"61",$S$1,"1")/1000000,"")</f>
        <v>181.37672852</v>
      </c>
      <c r="T912" s="20">
        <f t="shared" si="260"/>
        <v>9.979038983263222E-2</v>
      </c>
      <c r="U912" s="20">
        <f t="shared" si="261"/>
        <v>4.346578922331723E-2</v>
      </c>
      <c r="V912" s="14">
        <f t="shared" si="262"/>
        <v>0.23526496995521998</v>
      </c>
      <c r="W912" s="14">
        <f t="shared" si="263"/>
        <v>0.13601273338590139</v>
      </c>
      <c r="X912" s="14">
        <f t="shared" si="264"/>
        <v>0.1257910178138951</v>
      </c>
      <c r="Y912" s="14">
        <f t="shared" si="265"/>
        <v>9.1594959032466297E-2</v>
      </c>
      <c r="Z912" s="15">
        <f t="shared" si="266"/>
        <v>-6.6988543963294289E-2</v>
      </c>
      <c r="AA912" s="14">
        <f t="shared" si="267"/>
        <v>0.25470399629149143</v>
      </c>
      <c r="AB912" s="14">
        <f t="shared" si="268"/>
        <v>6.9984703206306009E-2</v>
      </c>
      <c r="AC912" s="14">
        <f t="shared" si="269"/>
        <v>-7.1863284603847818E-2</v>
      </c>
      <c r="AD912" s="14">
        <f t="shared" si="270"/>
        <v>0.15870341141593503</v>
      </c>
      <c r="AE912" s="14">
        <f t="shared" si="271"/>
        <v>-0.143183174591791</v>
      </c>
      <c r="AF912" s="18" t="str">
        <f t="shared" si="272"/>
        <v/>
      </c>
      <c r="AG912" s="18" t="str">
        <f t="shared" si="273"/>
        <v/>
      </c>
      <c r="AH912" s="18" t="str">
        <f t="shared" si="274"/>
        <v/>
      </c>
      <c r="AI912" s="19" t="str">
        <f t="shared" si="275"/>
        <v/>
      </c>
      <c r="AJ912" s="19" t="str">
        <f t="shared" si="276"/>
        <v/>
      </c>
      <c r="AK912" s="19" t="str">
        <f t="shared" si="277"/>
        <v/>
      </c>
    </row>
    <row r="913" spans="2:37" x14ac:dyDescent="0.15">
      <c r="B913" s="51" t="str">
        <f>IFERROR(IF(AND(AF913=1,AI913=1),MAX($B$5:B912)+1,""),"")</f>
        <v/>
      </c>
      <c r="C913" s="51" t="str">
        <f>IFERROR(IF(AND(AG913=1,AJ913=1),MAX($C$5:C912)+1,""),"")</f>
        <v/>
      </c>
      <c r="D913" s="51" t="str">
        <f>IFERROR(IF(AND(AH913=1,AK913=1),MAX($D$5:D912)+1,""),"")</f>
        <v/>
      </c>
      <c r="F913" s="5" t="s">
        <v>1923</v>
      </c>
      <c r="G913" s="5" t="s">
        <v>1924</v>
      </c>
      <c r="H913" s="12">
        <f>IFERROR([1]!EM_S_STM07_IS(F913,"9",$H$1,"1")/1000000,"")</f>
        <v>1333.5943492700001</v>
      </c>
      <c r="I913" s="12">
        <f>IFERROR([1]!EM_S_STM07_IS(F913,"9",$I$1,"1")/1000000,"")</f>
        <v>2043.29166753</v>
      </c>
      <c r="J913" s="12">
        <f>IFERROR([1]!EM_S_STM07_IS(F913,"9",$J$1,"1")/1000000,"")</f>
        <v>1940.4471663299998</v>
      </c>
      <c r="K913" s="12">
        <f>IFERROR([1]!EM_S_STM07_IS(F913,"9",$K$1,"1")/1000000,"")</f>
        <v>2344.42703579</v>
      </c>
      <c r="L913" s="12">
        <f>IFERROR([1]!EM_S_STM07_IS(F913,"9",$L$1,"1")/1000000,"")</f>
        <v>2438.3218660399998</v>
      </c>
      <c r="M913" s="13">
        <f>IFERROR([1]!EM_S_STM07_IS(F913,"9",$M$1,"1")/1000000,"")</f>
        <v>1737.06894691</v>
      </c>
      <c r="N913" s="12">
        <f>IFERROR([1]!EM_S_STM07_IS(F913,"61",$N$1,"1")/1000000,"")</f>
        <v>72.50970805</v>
      </c>
      <c r="O913" s="12">
        <f>IFERROR([1]!EM_S_STM07_IS(F913,"61",$O$1,"1")/1000000,"")</f>
        <v>122.22970742</v>
      </c>
      <c r="P913" s="12">
        <f>IFERROR([1]!EM_S_STM07_IS(F913,"61",$P$1,"1")/1000000,"")</f>
        <v>44.047283010000001</v>
      </c>
      <c r="Q913" s="12">
        <f>IFERROR([1]!EM_S_STM07_IS(F913,"61",$Q$1,"1")/1000000,"")</f>
        <v>19.510469530000002</v>
      </c>
      <c r="R913" s="12">
        <f>IFERROR([1]!EM_S_STM07_IS(F913,"61",$R$1,"1")/1000000,"")</f>
        <v>15.002939439999999</v>
      </c>
      <c r="S913" s="12">
        <f>IFERROR([1]!EM_S_STM07_IS(F913,"61",$S$1,"1")/1000000,"")</f>
        <v>-82.431971019999992</v>
      </c>
      <c r="T913" s="20">
        <f t="shared" si="260"/>
        <v>5.4286540116000204E-2</v>
      </c>
      <c r="U913" s="20">
        <f t="shared" si="261"/>
        <v>-2.0259823875688578</v>
      </c>
      <c r="V913" s="14">
        <f t="shared" si="262"/>
        <v>0.53216881028963803</v>
      </c>
      <c r="W913" s="14">
        <f t="shared" si="263"/>
        <v>-5.033275612792084E-2</v>
      </c>
      <c r="X913" s="14">
        <f t="shared" si="264"/>
        <v>0.20818905892916117</v>
      </c>
      <c r="Y913" s="14">
        <f t="shared" si="265"/>
        <v>4.00502249874286E-2</v>
      </c>
      <c r="Z913" s="15">
        <f t="shared" si="266"/>
        <v>-0.28759653468919677</v>
      </c>
      <c r="AA913" s="14">
        <f t="shared" si="267"/>
        <v>0.68570127652030999</v>
      </c>
      <c r="AB913" s="14">
        <f t="shared" si="268"/>
        <v>-0.63963520865965273</v>
      </c>
      <c r="AC913" s="14">
        <f t="shared" si="269"/>
        <v>-0.55705623146902017</v>
      </c>
      <c r="AD913" s="14">
        <f t="shared" si="270"/>
        <v>-0.23103134873658793</v>
      </c>
      <c r="AE913" s="14">
        <f t="shared" si="271"/>
        <v>-6.4943880397346989</v>
      </c>
      <c r="AF913" s="18" t="str">
        <f t="shared" si="272"/>
        <v/>
      </c>
      <c r="AG913" s="18" t="str">
        <f t="shared" si="273"/>
        <v/>
      </c>
      <c r="AH913" s="18" t="str">
        <f t="shared" si="274"/>
        <v/>
      </c>
      <c r="AI913" s="19" t="str">
        <f t="shared" si="275"/>
        <v/>
      </c>
      <c r="AJ913" s="19" t="str">
        <f t="shared" si="276"/>
        <v/>
      </c>
      <c r="AK913" s="19" t="str">
        <f t="shared" si="277"/>
        <v/>
      </c>
    </row>
    <row r="914" spans="2:37" x14ac:dyDescent="0.15">
      <c r="B914" s="51" t="str">
        <f>IFERROR(IF(AND(AF914=1,AI914=1),MAX($B$5:B913)+1,""),"")</f>
        <v/>
      </c>
      <c r="C914" s="51" t="str">
        <f>IFERROR(IF(AND(AG914=1,AJ914=1),MAX($C$5:C913)+1,""),"")</f>
        <v/>
      </c>
      <c r="D914" s="51" t="str">
        <f>IFERROR(IF(AND(AH914=1,AK914=1),MAX($D$5:D913)+1,""),"")</f>
        <v/>
      </c>
      <c r="F914" s="5" t="s">
        <v>1925</v>
      </c>
      <c r="G914" s="5" t="s">
        <v>1926</v>
      </c>
      <c r="H914" s="12">
        <f>IFERROR([1]!EM_S_STM07_IS(F914,"9",$H$1,"1")/1000000,"")</f>
        <v>2555.4945074699999</v>
      </c>
      <c r="I914" s="12">
        <f>IFERROR([1]!EM_S_STM07_IS(F914,"9",$I$1,"1")/1000000,"")</f>
        <v>3162.3720888299999</v>
      </c>
      <c r="J914" s="12">
        <f>IFERROR([1]!EM_S_STM07_IS(F914,"9",$J$1,"1")/1000000,"")</f>
        <v>3407.5433207399997</v>
      </c>
      <c r="K914" s="12">
        <f>IFERROR([1]!EM_S_STM07_IS(F914,"9",$K$1,"1")/1000000,"")</f>
        <v>3499.3445665100003</v>
      </c>
      <c r="L914" s="12">
        <f>IFERROR([1]!EM_S_STM07_IS(F914,"9",$L$1,"1")/1000000,"")</f>
        <v>3042.7174394099998</v>
      </c>
      <c r="M914" s="13">
        <f>IFERROR([1]!EM_S_STM07_IS(F914,"9",$M$1,"1")/1000000,"")</f>
        <v>2641.57197369</v>
      </c>
      <c r="N914" s="12">
        <f>IFERROR([1]!EM_S_STM07_IS(F914,"61",$N$1,"1")/1000000,"")</f>
        <v>73.061798269999997</v>
      </c>
      <c r="O914" s="12">
        <f>IFERROR([1]!EM_S_STM07_IS(F914,"61",$O$1,"1")/1000000,"")</f>
        <v>62.020889689999997</v>
      </c>
      <c r="P914" s="12">
        <f>IFERROR([1]!EM_S_STM07_IS(F914,"61",$P$1,"1")/1000000,"")</f>
        <v>101.33984395</v>
      </c>
      <c r="Q914" s="12">
        <f>IFERROR([1]!EM_S_STM07_IS(F914,"61",$Q$1,"1")/1000000,"")</f>
        <v>110.7301253</v>
      </c>
      <c r="R914" s="12">
        <f>IFERROR([1]!EM_S_STM07_IS(F914,"61",$R$1,"1")/1000000,"")</f>
        <v>78.436320900000013</v>
      </c>
      <c r="S914" s="12">
        <f>IFERROR([1]!EM_S_STM07_IS(F914,"61",$S$1,"1")/1000000,"")</f>
        <v>95.364225019999992</v>
      </c>
      <c r="T914" s="20">
        <f t="shared" si="260"/>
        <v>6.6476853425732063E-3</v>
      </c>
      <c r="U914" s="20">
        <f t="shared" si="261"/>
        <v>5.4724478217752281E-2</v>
      </c>
      <c r="V914" s="14">
        <f t="shared" si="262"/>
        <v>0.23747950918541524</v>
      </c>
      <c r="W914" s="14">
        <f t="shared" si="263"/>
        <v>7.7527635908495221E-2</v>
      </c>
      <c r="X914" s="14">
        <f t="shared" si="264"/>
        <v>2.6940595358319486E-2</v>
      </c>
      <c r="Y914" s="14">
        <f t="shared" si="265"/>
        <v>-0.13048932976480457</v>
      </c>
      <c r="Z914" s="15">
        <f t="shared" si="266"/>
        <v>-0.13183789612675442</v>
      </c>
      <c r="AA914" s="14">
        <f t="shared" si="267"/>
        <v>-0.15111739433511209</v>
      </c>
      <c r="AB914" s="14">
        <f t="shared" si="268"/>
        <v>0.63396308012556035</v>
      </c>
      <c r="AC914" s="14">
        <f t="shared" si="269"/>
        <v>9.2661296721880282E-2</v>
      </c>
      <c r="AD914" s="14">
        <f t="shared" si="270"/>
        <v>-0.29164425049196602</v>
      </c>
      <c r="AE914" s="14">
        <f t="shared" si="271"/>
        <v>0.21581716130696255</v>
      </c>
      <c r="AF914" s="18" t="str">
        <f t="shared" si="272"/>
        <v/>
      </c>
      <c r="AG914" s="18" t="str">
        <f t="shared" si="273"/>
        <v/>
      </c>
      <c r="AH914" s="18" t="str">
        <f t="shared" si="274"/>
        <v/>
      </c>
      <c r="AI914" s="19" t="str">
        <f t="shared" si="275"/>
        <v/>
      </c>
      <c r="AJ914" s="19" t="str">
        <f t="shared" si="276"/>
        <v/>
      </c>
      <c r="AK914" s="19" t="str">
        <f t="shared" si="277"/>
        <v/>
      </c>
    </row>
    <row r="915" spans="2:37" x14ac:dyDescent="0.15">
      <c r="B915" s="51" t="str">
        <f>IFERROR(IF(AND(AF915=1,AI915=1),MAX($B$5:B914)+1,""),"")</f>
        <v/>
      </c>
      <c r="C915" s="51" t="str">
        <f>IFERROR(IF(AND(AG915=1,AJ915=1),MAX($C$5:C914)+1,""),"")</f>
        <v/>
      </c>
      <c r="D915" s="51" t="str">
        <f>IFERROR(IF(AND(AH915=1,AK915=1),MAX($D$5:D914)+1,""),"")</f>
        <v/>
      </c>
      <c r="F915" s="5" t="s">
        <v>1927</v>
      </c>
      <c r="G915" s="5" t="s">
        <v>1928</v>
      </c>
      <c r="H915" s="12">
        <f>IFERROR([1]!EM_S_STM07_IS(F915,"9",$H$1,"1")/1000000,"")</f>
        <v>1882.4825450000001</v>
      </c>
      <c r="I915" s="12">
        <f>IFERROR([1]!EM_S_STM07_IS(F915,"9",$I$1,"1")/1000000,"")</f>
        <v>2160.3165567800002</v>
      </c>
      <c r="J915" s="12">
        <f>IFERROR([1]!EM_S_STM07_IS(F915,"9",$J$1,"1")/1000000,"")</f>
        <v>2305.87549107</v>
      </c>
      <c r="K915" s="12">
        <f>IFERROR([1]!EM_S_STM07_IS(F915,"9",$K$1,"1")/1000000,"")</f>
        <v>2646.4790894400003</v>
      </c>
      <c r="L915" s="12">
        <f>IFERROR([1]!EM_S_STM07_IS(F915,"9",$L$1,"1")/1000000,"")</f>
        <v>2866.0677353800002</v>
      </c>
      <c r="M915" s="13">
        <f>IFERROR([1]!EM_S_STM07_IS(F915,"9",$M$1,"1")/1000000,"")</f>
        <v>3176.4845327800003</v>
      </c>
      <c r="N915" s="12">
        <f>IFERROR([1]!EM_S_STM07_IS(F915,"61",$N$1,"1")/1000000,"")</f>
        <v>267.99105794000002</v>
      </c>
      <c r="O915" s="12">
        <f>IFERROR([1]!EM_S_STM07_IS(F915,"61",$O$1,"1")/1000000,"")</f>
        <v>274.91439425999999</v>
      </c>
      <c r="P915" s="12">
        <f>IFERROR([1]!EM_S_STM07_IS(F915,"61",$P$1,"1")/1000000,"")</f>
        <v>281.62846595999997</v>
      </c>
      <c r="Q915" s="12">
        <f>IFERROR([1]!EM_S_STM07_IS(F915,"61",$Q$1,"1")/1000000,"")</f>
        <v>427.60898437000003</v>
      </c>
      <c r="R915" s="12">
        <f>IFERROR([1]!EM_S_STM07_IS(F915,"61",$R$1,"1")/1000000,"")</f>
        <v>507.92696682000002</v>
      </c>
      <c r="S915" s="12">
        <f>IFERROR([1]!EM_S_STM07_IS(F915,"61",$S$1,"1")/1000000,"")</f>
        <v>479.87033602999998</v>
      </c>
      <c r="T915" s="20">
        <f t="shared" si="260"/>
        <v>0.11030720335058497</v>
      </c>
      <c r="U915" s="20">
        <f t="shared" si="261"/>
        <v>0.12357151459323346</v>
      </c>
      <c r="V915" s="14">
        <f t="shared" si="262"/>
        <v>0.1475891569448789</v>
      </c>
      <c r="W915" s="14">
        <f t="shared" si="263"/>
        <v>6.7378520908509182E-2</v>
      </c>
      <c r="X915" s="14">
        <f t="shared" si="264"/>
        <v>0.14771118375170786</v>
      </c>
      <c r="Y915" s="14">
        <f t="shared" si="265"/>
        <v>8.2973882852958883E-2</v>
      </c>
      <c r="Z915" s="15">
        <f t="shared" si="266"/>
        <v>0.10830755797152969</v>
      </c>
      <c r="AA915" s="14">
        <f t="shared" si="267"/>
        <v>2.5834206459045463E-2</v>
      </c>
      <c r="AB915" s="14">
        <f t="shared" si="268"/>
        <v>2.4422408721349639E-2</v>
      </c>
      <c r="AC915" s="14">
        <f t="shared" si="269"/>
        <v>0.51834432969121047</v>
      </c>
      <c r="AD915" s="14">
        <f t="shared" si="270"/>
        <v>0.18783043711846503</v>
      </c>
      <c r="AE915" s="14">
        <f t="shared" si="271"/>
        <v>-5.5237529453605085E-2</v>
      </c>
      <c r="AF915" s="18" t="str">
        <f t="shared" si="272"/>
        <v/>
      </c>
      <c r="AG915" s="18" t="str">
        <f t="shared" si="273"/>
        <v/>
      </c>
      <c r="AH915" s="18" t="str">
        <f t="shared" si="274"/>
        <v/>
      </c>
      <c r="AI915" s="19" t="str">
        <f t="shared" si="275"/>
        <v/>
      </c>
      <c r="AJ915" s="19" t="str">
        <f t="shared" si="276"/>
        <v/>
      </c>
      <c r="AK915" s="19" t="str">
        <f t="shared" si="277"/>
        <v/>
      </c>
    </row>
    <row r="916" spans="2:37" x14ac:dyDescent="0.15">
      <c r="B916" s="51" t="str">
        <f>IFERROR(IF(AND(AF916=1,AI916=1),MAX($B$5:B915)+1,""),"")</f>
        <v/>
      </c>
      <c r="C916" s="51" t="str">
        <f>IFERROR(IF(AND(AG916=1,AJ916=1),MAX($C$5:C915)+1,""),"")</f>
        <v/>
      </c>
      <c r="D916" s="51" t="str">
        <f>IFERROR(IF(AND(AH916=1,AK916=1),MAX($D$5:D915)+1,""),"")</f>
        <v/>
      </c>
      <c r="F916" s="5" t="s">
        <v>1929</v>
      </c>
      <c r="G916" s="5" t="s">
        <v>1930</v>
      </c>
      <c r="H916" s="12">
        <f>IFERROR([1]!EM_S_STM07_IS(F916,"9",$H$1,"1")/1000000,"")</f>
        <v>401.14514955999999</v>
      </c>
      <c r="I916" s="12">
        <f>IFERROR([1]!EM_S_STM07_IS(F916,"9",$I$1,"1")/1000000,"")</f>
        <v>619.74325947</v>
      </c>
      <c r="J916" s="12">
        <f>IFERROR([1]!EM_S_STM07_IS(F916,"9",$J$1,"1")/1000000,"")</f>
        <v>702.61441003999994</v>
      </c>
      <c r="K916" s="12">
        <f>IFERROR([1]!EM_S_STM07_IS(F916,"9",$K$1,"1")/1000000,"")</f>
        <v>1172.96302848</v>
      </c>
      <c r="L916" s="12">
        <f>IFERROR([1]!EM_S_STM07_IS(F916,"9",$L$1,"1")/1000000,"")</f>
        <v>724.34424626999999</v>
      </c>
      <c r="M916" s="13">
        <f>IFERROR([1]!EM_S_STM07_IS(F916,"9",$M$1,"1")/1000000,"")</f>
        <v>1119.3488356300002</v>
      </c>
      <c r="N916" s="12">
        <f>IFERROR([1]!EM_S_STM07_IS(F916,"61",$N$1,"1")/1000000,"")</f>
        <v>49.021685520000005</v>
      </c>
      <c r="O916" s="12">
        <f>IFERROR([1]!EM_S_STM07_IS(F916,"61",$O$1,"1")/1000000,"")</f>
        <v>69.76023373999999</v>
      </c>
      <c r="P916" s="12">
        <f>IFERROR([1]!EM_S_STM07_IS(F916,"61",$P$1,"1")/1000000,"")</f>
        <v>35.439278080000001</v>
      </c>
      <c r="Q916" s="12">
        <f>IFERROR([1]!EM_S_STM07_IS(F916,"61",$Q$1,"1")/1000000,"")</f>
        <v>50.353276270000002</v>
      </c>
      <c r="R916" s="12">
        <f>IFERROR([1]!EM_S_STM07_IS(F916,"61",$R$1,"1")/1000000,"")</f>
        <v>65.605452420000006</v>
      </c>
      <c r="S916" s="12">
        <f>IFERROR([1]!EM_S_STM07_IS(F916,"61",$S$1,"1")/1000000,"")</f>
        <v>139.36268509999999</v>
      </c>
      <c r="T916" s="20">
        <f t="shared" si="260"/>
        <v>0.22781456611825379</v>
      </c>
      <c r="U916" s="20">
        <f t="shared" si="261"/>
        <v>0.2323998964143279</v>
      </c>
      <c r="V916" s="14">
        <f t="shared" si="262"/>
        <v>0.5449351940308178</v>
      </c>
      <c r="W916" s="14">
        <f t="shared" si="263"/>
        <v>0.13371851860215592</v>
      </c>
      <c r="X916" s="14">
        <f t="shared" si="264"/>
        <v>0.66942637628684998</v>
      </c>
      <c r="Y916" s="14">
        <f t="shared" si="265"/>
        <v>-0.38246625964958908</v>
      </c>
      <c r="Z916" s="15">
        <f t="shared" si="266"/>
        <v>0.54532715817661348</v>
      </c>
      <c r="AA916" s="14">
        <f t="shared" si="267"/>
        <v>0.42304845294515653</v>
      </c>
      <c r="AB916" s="14">
        <f t="shared" si="268"/>
        <v>-0.49198452786032759</v>
      </c>
      <c r="AC916" s="14">
        <f t="shared" si="269"/>
        <v>0.42083244913548762</v>
      </c>
      <c r="AD916" s="14">
        <f t="shared" si="270"/>
        <v>0.30290335167499527</v>
      </c>
      <c r="AE916" s="14">
        <f t="shared" si="271"/>
        <v>1.1242546154214903</v>
      </c>
      <c r="AF916" s="18">
        <f t="shared" si="272"/>
        <v>1</v>
      </c>
      <c r="AG916" s="18">
        <f t="shared" si="273"/>
        <v>1</v>
      </c>
      <c r="AH916" s="18">
        <f t="shared" si="274"/>
        <v>1</v>
      </c>
      <c r="AI916" s="19" t="str">
        <f t="shared" si="275"/>
        <v/>
      </c>
      <c r="AJ916" s="19" t="str">
        <f t="shared" si="276"/>
        <v/>
      </c>
      <c r="AK916" s="19" t="str">
        <f t="shared" si="277"/>
        <v/>
      </c>
    </row>
    <row r="917" spans="2:37" x14ac:dyDescent="0.15">
      <c r="B917" s="51" t="str">
        <f>IFERROR(IF(AND(AF917=1,AI917=1),MAX($B$5:B916)+1,""),"")</f>
        <v/>
      </c>
      <c r="C917" s="51" t="str">
        <f>IFERROR(IF(AND(AG917=1,AJ917=1),MAX($C$5:C916)+1,""),"")</f>
        <v/>
      </c>
      <c r="D917" s="51" t="str">
        <f>IFERROR(IF(AND(AH917=1,AK917=1),MAX($D$5:D916)+1,""),"")</f>
        <v/>
      </c>
      <c r="F917" s="5" t="s">
        <v>1931</v>
      </c>
      <c r="G917" s="5" t="s">
        <v>1932</v>
      </c>
      <c r="H917" s="12">
        <f>IFERROR([1]!EM_S_STM07_IS(F917,"9",$H$1,"1")/1000000,"")</f>
        <v>408.72408245999998</v>
      </c>
      <c r="I917" s="12">
        <f>IFERROR([1]!EM_S_STM07_IS(F917,"9",$I$1,"1")/1000000,"")</f>
        <v>389.43719693000003</v>
      </c>
      <c r="J917" s="12">
        <f>IFERROR([1]!EM_S_STM07_IS(F917,"9",$J$1,"1")/1000000,"")</f>
        <v>312.55673157999996</v>
      </c>
      <c r="K917" s="12">
        <f>IFERROR([1]!EM_S_STM07_IS(F917,"9",$K$1,"1")/1000000,"")</f>
        <v>318.69167646</v>
      </c>
      <c r="L917" s="12">
        <f>IFERROR([1]!EM_S_STM07_IS(F917,"9",$L$1,"1")/1000000,"")</f>
        <v>525.96780108999997</v>
      </c>
      <c r="M917" s="13">
        <f>IFERROR([1]!EM_S_STM07_IS(F917,"9",$M$1,"1")/1000000,"")</f>
        <v>909.79951015999995</v>
      </c>
      <c r="N917" s="12">
        <f>IFERROR([1]!EM_S_STM07_IS(F917,"61",$N$1,"1")/1000000,"")</f>
        <v>44.050343750000003</v>
      </c>
      <c r="O917" s="12">
        <f>IFERROR([1]!EM_S_STM07_IS(F917,"61",$O$1,"1")/1000000,"")</f>
        <v>12.09345798</v>
      </c>
      <c r="P917" s="12">
        <f>IFERROR([1]!EM_S_STM07_IS(F917,"61",$P$1,"1")/1000000,"")</f>
        <v>9.9920740099999996</v>
      </c>
      <c r="Q917" s="12">
        <f>IFERROR([1]!EM_S_STM07_IS(F917,"61",$Q$1,"1")/1000000,"")</f>
        <v>4.5256865900000003</v>
      </c>
      <c r="R917" s="12">
        <f>IFERROR([1]!EM_S_STM07_IS(F917,"61",$R$1,"1")/1000000,"")</f>
        <v>48.214589479999994</v>
      </c>
      <c r="S917" s="12">
        <f>IFERROR([1]!EM_S_STM07_IS(F917,"61",$S$1,"1")/1000000,"")</f>
        <v>121.32332193000001</v>
      </c>
      <c r="T917" s="20">
        <f t="shared" si="260"/>
        <v>0.17355404369157656</v>
      </c>
      <c r="U917" s="20">
        <f t="shared" si="261"/>
        <v>0.22461337459235686</v>
      </c>
      <c r="V917" s="14">
        <f t="shared" si="262"/>
        <v>-4.718803309537669E-2</v>
      </c>
      <c r="W917" s="14">
        <f t="shared" si="263"/>
        <v>-0.19741428388469801</v>
      </c>
      <c r="X917" s="14">
        <f t="shared" si="264"/>
        <v>1.9628260280901276E-2</v>
      </c>
      <c r="Y917" s="14">
        <f t="shared" si="265"/>
        <v>0.65039704498217688</v>
      </c>
      <c r="Z917" s="15">
        <f t="shared" si="266"/>
        <v>0.7297627502568762</v>
      </c>
      <c r="AA917" s="14">
        <f t="shared" si="267"/>
        <v>-0.72546280118415651</v>
      </c>
      <c r="AB917" s="14">
        <f t="shared" si="268"/>
        <v>-0.17376204336883969</v>
      </c>
      <c r="AC917" s="14">
        <f t="shared" si="269"/>
        <v>-0.54707235099832885</v>
      </c>
      <c r="AD917" s="14">
        <f t="shared" si="270"/>
        <v>9.6535414066310743</v>
      </c>
      <c r="AE917" s="14">
        <f t="shared" si="271"/>
        <v>1.5163197123212346</v>
      </c>
      <c r="AF917" s="18" t="str">
        <f t="shared" si="272"/>
        <v/>
      </c>
      <c r="AG917" s="18">
        <f t="shared" si="273"/>
        <v>1</v>
      </c>
      <c r="AH917" s="18" t="str">
        <f t="shared" si="274"/>
        <v/>
      </c>
      <c r="AI917" s="19" t="str">
        <f t="shared" si="275"/>
        <v/>
      </c>
      <c r="AJ917" s="19" t="str">
        <f t="shared" si="276"/>
        <v/>
      </c>
      <c r="AK917" s="19" t="str">
        <f t="shared" si="277"/>
        <v/>
      </c>
    </row>
    <row r="918" spans="2:37" x14ac:dyDescent="0.15">
      <c r="B918" s="51" t="str">
        <f>IFERROR(IF(AND(AF918=1,AI918=1),MAX($B$5:B917)+1,""),"")</f>
        <v/>
      </c>
      <c r="C918" s="51" t="str">
        <f>IFERROR(IF(AND(AG918=1,AJ918=1),MAX($C$5:C917)+1,""),"")</f>
        <v/>
      </c>
      <c r="D918" s="51" t="str">
        <f>IFERROR(IF(AND(AH918=1,AK918=1),MAX($D$5:D917)+1,""),"")</f>
        <v/>
      </c>
      <c r="F918" s="5" t="s">
        <v>1933</v>
      </c>
      <c r="G918" s="5" t="s">
        <v>1934</v>
      </c>
      <c r="H918" s="12">
        <f>IFERROR([1]!EM_S_STM07_IS(F918,"9",$H$1,"1")/1000000,"")</f>
        <v>195.61332074000001</v>
      </c>
      <c r="I918" s="12">
        <f>IFERROR([1]!EM_S_STM07_IS(F918,"9",$I$1,"1")/1000000,"")</f>
        <v>208.35682902000002</v>
      </c>
      <c r="J918" s="12">
        <f>IFERROR([1]!EM_S_STM07_IS(F918,"9",$J$1,"1")/1000000,"")</f>
        <v>372.15657632</v>
      </c>
      <c r="K918" s="12">
        <f>IFERROR([1]!EM_S_STM07_IS(F918,"9",$K$1,"1")/1000000,"")</f>
        <v>532.70165735</v>
      </c>
      <c r="L918" s="12">
        <f>IFERROR([1]!EM_S_STM07_IS(F918,"9",$L$1,"1")/1000000,"")</f>
        <v>540.02812433999998</v>
      </c>
      <c r="M918" s="13">
        <f>IFERROR([1]!EM_S_STM07_IS(F918,"9",$M$1,"1")/1000000,"")</f>
        <v>579.26311188</v>
      </c>
      <c r="N918" s="12">
        <f>IFERROR([1]!EM_S_STM07_IS(F918,"61",$N$1,"1")/1000000,"")</f>
        <v>60.199514380000004</v>
      </c>
      <c r="O918" s="12">
        <f>IFERROR([1]!EM_S_STM07_IS(F918,"61",$O$1,"1")/1000000,"")</f>
        <v>100.31529303000001</v>
      </c>
      <c r="P918" s="12">
        <f>IFERROR([1]!EM_S_STM07_IS(F918,"61",$P$1,"1")/1000000,"")</f>
        <v>160.92181565000001</v>
      </c>
      <c r="Q918" s="12">
        <f>IFERROR([1]!EM_S_STM07_IS(F918,"61",$Q$1,"1")/1000000,"")</f>
        <v>162.53107702</v>
      </c>
      <c r="R918" s="12">
        <f>IFERROR([1]!EM_S_STM07_IS(F918,"61",$R$1,"1")/1000000,"")</f>
        <v>228.73118740000001</v>
      </c>
      <c r="S918" s="12">
        <f>IFERROR([1]!EM_S_STM07_IS(F918,"61",$S$1,"1")/1000000,"")</f>
        <v>248.62583833000002</v>
      </c>
      <c r="T918" s="20">
        <f t="shared" si="260"/>
        <v>0.24249740239462492</v>
      </c>
      <c r="U918" s="20">
        <f t="shared" si="261"/>
        <v>0.32797730952308624</v>
      </c>
      <c r="V918" s="14">
        <f t="shared" si="262"/>
        <v>6.5146423729179892E-2</v>
      </c>
      <c r="W918" s="14">
        <f t="shared" si="263"/>
        <v>0.78615012558228636</v>
      </c>
      <c r="X918" s="14">
        <f t="shared" si="264"/>
        <v>0.43139122413882808</v>
      </c>
      <c r="Y918" s="14">
        <f t="shared" si="265"/>
        <v>1.3753415047451742E-2</v>
      </c>
      <c r="Z918" s="15">
        <f t="shared" si="266"/>
        <v>7.2653600380445743E-2</v>
      </c>
      <c r="AA918" s="14">
        <f t="shared" si="267"/>
        <v>0.66638043617387732</v>
      </c>
      <c r="AB918" s="14">
        <f t="shared" si="268"/>
        <v>0.6041603507241432</v>
      </c>
      <c r="AC918" s="14">
        <f t="shared" si="269"/>
        <v>1.000026853723847E-2</v>
      </c>
      <c r="AD918" s="14">
        <f t="shared" si="270"/>
        <v>0.40730739987561804</v>
      </c>
      <c r="AE918" s="14">
        <f t="shared" si="271"/>
        <v>8.6978304778388998E-2</v>
      </c>
      <c r="AF918" s="18">
        <f t="shared" si="272"/>
        <v>1</v>
      </c>
      <c r="AG918" s="18">
        <f t="shared" si="273"/>
        <v>1</v>
      </c>
      <c r="AH918" s="18">
        <f t="shared" si="274"/>
        <v>1</v>
      </c>
      <c r="AI918" s="19" t="str">
        <f t="shared" si="275"/>
        <v/>
      </c>
      <c r="AJ918" s="19" t="str">
        <f t="shared" si="276"/>
        <v/>
      </c>
      <c r="AK918" s="19" t="str">
        <f t="shared" si="277"/>
        <v/>
      </c>
    </row>
    <row r="919" spans="2:37" x14ac:dyDescent="0.15">
      <c r="B919" s="51" t="str">
        <f>IFERROR(IF(AND(AF919=1,AI919=1),MAX($B$5:B918)+1,""),"")</f>
        <v/>
      </c>
      <c r="C919" s="51" t="str">
        <f>IFERROR(IF(AND(AG919=1,AJ919=1),MAX($C$5:C918)+1,""),"")</f>
        <v/>
      </c>
      <c r="D919" s="51" t="str">
        <f>IFERROR(IF(AND(AH919=1,AK919=1),MAX($D$5:D918)+1,""),"")</f>
        <v/>
      </c>
      <c r="F919" s="5" t="s">
        <v>1935</v>
      </c>
      <c r="G919" s="5" t="s">
        <v>1936</v>
      </c>
      <c r="H919" s="12">
        <f>IFERROR([1]!EM_S_STM07_IS(F919,"9",$H$1,"1")/1000000,"")</f>
        <v>822.23659035000003</v>
      </c>
      <c r="I919" s="12">
        <f>IFERROR([1]!EM_S_STM07_IS(F919,"9",$I$1,"1")/1000000,"")</f>
        <v>975.79254647000005</v>
      </c>
      <c r="J919" s="12">
        <f>IFERROR([1]!EM_S_STM07_IS(F919,"9",$J$1,"1")/1000000,"")</f>
        <v>1022.77365133</v>
      </c>
      <c r="K919" s="12">
        <f>IFERROR([1]!EM_S_STM07_IS(F919,"9",$K$1,"1")/1000000,"")</f>
        <v>1109.5506666600002</v>
      </c>
      <c r="L919" s="12">
        <f>IFERROR([1]!EM_S_STM07_IS(F919,"9",$L$1,"1")/1000000,"")</f>
        <v>1083.9849173299999</v>
      </c>
      <c r="M919" s="13">
        <f>IFERROR([1]!EM_S_STM07_IS(F919,"9",$M$1,"1")/1000000,"")</f>
        <v>1104.4696863199999</v>
      </c>
      <c r="N919" s="12">
        <f>IFERROR([1]!EM_S_STM07_IS(F919,"61",$N$1,"1")/1000000,"")</f>
        <v>104.08986066</v>
      </c>
      <c r="O919" s="12">
        <f>IFERROR([1]!EM_S_STM07_IS(F919,"61",$O$1,"1")/1000000,"")</f>
        <v>125.93517953</v>
      </c>
      <c r="P919" s="12">
        <f>IFERROR([1]!EM_S_STM07_IS(F919,"61",$P$1,"1")/1000000,"")</f>
        <v>143.09553965999999</v>
      </c>
      <c r="Q919" s="12">
        <f>IFERROR([1]!EM_S_STM07_IS(F919,"61",$Q$1,"1")/1000000,"")</f>
        <v>162.40459043999999</v>
      </c>
      <c r="R919" s="12">
        <f>IFERROR([1]!EM_S_STM07_IS(F919,"61",$R$1,"1")/1000000,"")</f>
        <v>181.19962006</v>
      </c>
      <c r="S919" s="12">
        <f>IFERROR([1]!EM_S_STM07_IS(F919,"61",$S$1,"1")/1000000,"")</f>
        <v>193.01641364</v>
      </c>
      <c r="T919" s="20">
        <f t="shared" si="260"/>
        <v>6.0794844136164317E-2</v>
      </c>
      <c r="U919" s="20">
        <f t="shared" si="261"/>
        <v>0.13145467951723311</v>
      </c>
      <c r="V919" s="14">
        <f t="shared" si="262"/>
        <v>0.18675398045060987</v>
      </c>
      <c r="W919" s="14">
        <f t="shared" si="263"/>
        <v>4.8146611725983661E-2</v>
      </c>
      <c r="X919" s="14">
        <f t="shared" si="264"/>
        <v>8.4844789672824078E-2</v>
      </c>
      <c r="Y919" s="14">
        <f t="shared" si="265"/>
        <v>-2.3041533927386088E-2</v>
      </c>
      <c r="Z919" s="15">
        <f t="shared" si="266"/>
        <v>1.8897651307231055E-2</v>
      </c>
      <c r="AA919" s="14">
        <f t="shared" si="267"/>
        <v>0.20986980606454778</v>
      </c>
      <c r="AB919" s="14">
        <f t="shared" si="268"/>
        <v>0.13626343484039807</v>
      </c>
      <c r="AC919" s="14">
        <f t="shared" si="269"/>
        <v>0.13493817365571972</v>
      </c>
      <c r="AD919" s="14">
        <f t="shared" si="270"/>
        <v>0.11572966976536164</v>
      </c>
      <c r="AE919" s="14">
        <f t="shared" si="271"/>
        <v>6.5214229345994995E-2</v>
      </c>
      <c r="AF919" s="18" t="str">
        <f t="shared" si="272"/>
        <v/>
      </c>
      <c r="AG919" s="18" t="str">
        <f t="shared" si="273"/>
        <v/>
      </c>
      <c r="AH919" s="18" t="str">
        <f t="shared" si="274"/>
        <v/>
      </c>
      <c r="AI919" s="19" t="str">
        <f t="shared" si="275"/>
        <v/>
      </c>
      <c r="AJ919" s="19" t="str">
        <f t="shared" si="276"/>
        <v/>
      </c>
      <c r="AK919" s="19" t="str">
        <f t="shared" si="277"/>
        <v/>
      </c>
    </row>
    <row r="920" spans="2:37" x14ac:dyDescent="0.15">
      <c r="B920" s="51" t="str">
        <f>IFERROR(IF(AND(AF920=1,AI920=1),MAX($B$5:B919)+1,""),"")</f>
        <v/>
      </c>
      <c r="C920" s="51" t="str">
        <f>IFERROR(IF(AND(AG920=1,AJ920=1),MAX($C$5:C919)+1,""),"")</f>
        <v/>
      </c>
      <c r="D920" s="51" t="str">
        <f>IFERROR(IF(AND(AH920=1,AK920=1),MAX($D$5:D919)+1,""),"")</f>
        <v/>
      </c>
      <c r="F920" s="5" t="s">
        <v>1937</v>
      </c>
      <c r="G920" s="5" t="s">
        <v>1938</v>
      </c>
      <c r="H920" s="12">
        <f>IFERROR([1]!EM_S_STM07_IS(F920,"9",$H$1,"1")/1000000,"")</f>
        <v>877.4654578200001</v>
      </c>
      <c r="I920" s="12">
        <f>IFERROR([1]!EM_S_STM07_IS(F920,"9",$I$1,"1")/1000000,"")</f>
        <v>1075.6388715599999</v>
      </c>
      <c r="J920" s="12">
        <f>IFERROR([1]!EM_S_STM07_IS(F920,"9",$J$1,"1")/1000000,"")</f>
        <v>947.97238136999999</v>
      </c>
      <c r="K920" s="12">
        <f>IFERROR([1]!EM_S_STM07_IS(F920,"9",$K$1,"1")/1000000,"")</f>
        <v>1142.37627438</v>
      </c>
      <c r="L920" s="12">
        <f>IFERROR([1]!EM_S_STM07_IS(F920,"9",$L$1,"1")/1000000,"")</f>
        <v>1543.0303077999999</v>
      </c>
      <c r="M920" s="13">
        <f>IFERROR([1]!EM_S_STM07_IS(F920,"9",$M$1,"1")/1000000,"")</f>
        <v>1838.5155604200002</v>
      </c>
      <c r="N920" s="12">
        <f>IFERROR([1]!EM_S_STM07_IS(F920,"61",$N$1,"1")/1000000,"")</f>
        <v>147.37907200999999</v>
      </c>
      <c r="O920" s="12">
        <f>IFERROR([1]!EM_S_STM07_IS(F920,"61",$O$1,"1")/1000000,"")</f>
        <v>120.50779795999999</v>
      </c>
      <c r="P920" s="12">
        <f>IFERROR([1]!EM_S_STM07_IS(F920,"61",$P$1,"1")/1000000,"")</f>
        <v>39.332841130000006</v>
      </c>
      <c r="Q920" s="12">
        <f>IFERROR([1]!EM_S_STM07_IS(F920,"61",$Q$1,"1")/1000000,"")</f>
        <v>112.97717643</v>
      </c>
      <c r="R920" s="12">
        <f>IFERROR([1]!EM_S_STM07_IS(F920,"61",$R$1,"1")/1000000,"")</f>
        <v>144.75955703</v>
      </c>
      <c r="S920" s="12">
        <f>IFERROR([1]!EM_S_STM07_IS(F920,"61",$S$1,"1")/1000000,"")</f>
        <v>160.24248886000001</v>
      </c>
      <c r="T920" s="20">
        <f t="shared" si="260"/>
        <v>0.15943780273274566</v>
      </c>
      <c r="U920" s="20">
        <f t="shared" si="261"/>
        <v>1.6876879109299026E-2</v>
      </c>
      <c r="V920" s="14">
        <f t="shared" si="262"/>
        <v>0.22584753846874769</v>
      </c>
      <c r="W920" s="14">
        <f t="shared" si="263"/>
        <v>-0.11868898899576311</v>
      </c>
      <c r="X920" s="14">
        <f t="shared" si="264"/>
        <v>0.20507337221053795</v>
      </c>
      <c r="Y920" s="14">
        <f t="shared" si="265"/>
        <v>0.35071984809685075</v>
      </c>
      <c r="Z920" s="15">
        <f t="shared" si="266"/>
        <v>0.19149672636132015</v>
      </c>
      <c r="AA920" s="14">
        <f t="shared" si="267"/>
        <v>-0.18232761058623523</v>
      </c>
      <c r="AB920" s="14">
        <f t="shared" si="268"/>
        <v>-0.67360750261940971</v>
      </c>
      <c r="AC920" s="14">
        <f t="shared" si="269"/>
        <v>1.8723370390813154</v>
      </c>
      <c r="AD920" s="14">
        <f t="shared" si="270"/>
        <v>0.28131682525888024</v>
      </c>
      <c r="AE920" s="14">
        <f t="shared" si="271"/>
        <v>0.10695619790264574</v>
      </c>
      <c r="AF920" s="18" t="str">
        <f t="shared" si="272"/>
        <v/>
      </c>
      <c r="AG920" s="18" t="str">
        <f t="shared" si="273"/>
        <v/>
      </c>
      <c r="AH920" s="18" t="str">
        <f t="shared" si="274"/>
        <v/>
      </c>
      <c r="AI920" s="19" t="str">
        <f t="shared" si="275"/>
        <v/>
      </c>
      <c r="AJ920" s="19" t="str">
        <f t="shared" si="276"/>
        <v/>
      </c>
      <c r="AK920" s="19" t="str">
        <f t="shared" si="277"/>
        <v/>
      </c>
    </row>
    <row r="921" spans="2:37" x14ac:dyDescent="0.15">
      <c r="B921" s="51">
        <f>IFERROR(IF(AND(AF921=1,AI921=1),MAX($B$5:B920)+1,""),"")</f>
        <v>52</v>
      </c>
      <c r="C921" s="51">
        <f>IFERROR(IF(AND(AG921=1,AJ921=1),MAX($C$5:C920)+1,""),"")</f>
        <v>29</v>
      </c>
      <c r="D921" s="51">
        <f>IFERROR(IF(AND(AH921=1,AK921=1),MAX($D$5:D920)+1,""),"")</f>
        <v>13</v>
      </c>
      <c r="F921" s="5" t="s">
        <v>1939</v>
      </c>
      <c r="G921" s="5" t="s">
        <v>1940</v>
      </c>
      <c r="H921" s="12">
        <f>IFERROR([1]!EM_S_STM07_IS(F921,"9",$H$1,"1")/1000000,"")</f>
        <v>524.20114648000003</v>
      </c>
      <c r="I921" s="12">
        <f>IFERROR([1]!EM_S_STM07_IS(F921,"9",$I$1,"1")/1000000,"")</f>
        <v>1526.02123848</v>
      </c>
      <c r="J921" s="12">
        <f>IFERROR([1]!EM_S_STM07_IS(F921,"9",$J$1,"1")/1000000,"")</f>
        <v>2234.6231529800002</v>
      </c>
      <c r="K921" s="12">
        <f>IFERROR([1]!EM_S_STM07_IS(F921,"9",$K$1,"1")/1000000,"")</f>
        <v>3192.70196708</v>
      </c>
      <c r="L921" s="12">
        <f>IFERROR([1]!EM_S_STM07_IS(F921,"9",$L$1,"1")/1000000,"")</f>
        <v>5208.0917706199998</v>
      </c>
      <c r="M921" s="13">
        <f>IFERROR([1]!EM_S_STM07_IS(F921,"9",$M$1,"1")/1000000,"")</f>
        <v>7459.3766261199999</v>
      </c>
      <c r="N921" s="12">
        <f>IFERROR([1]!EM_S_STM07_IS(F921,"61",$N$1,"1")/1000000,"")</f>
        <v>70.092451549999993</v>
      </c>
      <c r="O921" s="12">
        <f>IFERROR([1]!EM_S_STM07_IS(F921,"61",$O$1,"1")/1000000,"")</f>
        <v>130.76671848000001</v>
      </c>
      <c r="P921" s="12">
        <f>IFERROR([1]!EM_S_STM07_IS(F921,"61",$P$1,"1")/1000000,"")</f>
        <v>423.01260908999996</v>
      </c>
      <c r="Q921" s="12">
        <f>IFERROR([1]!EM_S_STM07_IS(F921,"61",$Q$1,"1")/1000000,"")</f>
        <v>658.62036000000001</v>
      </c>
      <c r="R921" s="12">
        <f>IFERROR([1]!EM_S_STM07_IS(F921,"61",$R$1,"1")/1000000,"")</f>
        <v>1002.78118388</v>
      </c>
      <c r="S921" s="12">
        <f>IFERROR([1]!EM_S_STM07_IS(F921,"61",$S$1,"1")/1000000,"")</f>
        <v>1409.4572545999999</v>
      </c>
      <c r="T921" s="20">
        <f t="shared" si="260"/>
        <v>0.70075170017863209</v>
      </c>
      <c r="U921" s="20">
        <f t="shared" si="261"/>
        <v>0.82253606831625703</v>
      </c>
      <c r="V921" s="14">
        <f t="shared" si="262"/>
        <v>1.9111367816098865</v>
      </c>
      <c r="W921" s="14">
        <f t="shared" si="263"/>
        <v>0.46434603702226729</v>
      </c>
      <c r="X921" s="14">
        <f t="shared" si="264"/>
        <v>0.42874290138019283</v>
      </c>
      <c r="Y921" s="14">
        <f t="shared" si="265"/>
        <v>0.63124896226478877</v>
      </c>
      <c r="Z921" s="15">
        <f t="shared" si="266"/>
        <v>0.43226674080514421</v>
      </c>
      <c r="AA921" s="14">
        <f t="shared" si="267"/>
        <v>0.86563197018038984</v>
      </c>
      <c r="AB921" s="14">
        <f t="shared" si="268"/>
        <v>2.2348644518038987</v>
      </c>
      <c r="AC921" s="14">
        <f t="shared" si="269"/>
        <v>0.55697571620110331</v>
      </c>
      <c r="AD921" s="14">
        <f t="shared" si="270"/>
        <v>0.52254810932355622</v>
      </c>
      <c r="AE921" s="14">
        <f t="shared" si="271"/>
        <v>0.4055481666962209</v>
      </c>
      <c r="AF921" s="18">
        <f t="shared" si="272"/>
        <v>1</v>
      </c>
      <c r="AG921" s="18">
        <f t="shared" si="273"/>
        <v>1</v>
      </c>
      <c r="AH921" s="18">
        <f t="shared" si="274"/>
        <v>1</v>
      </c>
      <c r="AI921" s="19">
        <f t="shared" si="275"/>
        <v>1</v>
      </c>
      <c r="AJ921" s="19">
        <f t="shared" si="276"/>
        <v>1</v>
      </c>
      <c r="AK921" s="19">
        <f t="shared" si="277"/>
        <v>1</v>
      </c>
    </row>
    <row r="922" spans="2:37" x14ac:dyDescent="0.15">
      <c r="B922" s="51" t="str">
        <f>IFERROR(IF(AND(AF922=1,AI922=1),MAX($B$5:B921)+1,""),"")</f>
        <v/>
      </c>
      <c r="C922" s="51" t="str">
        <f>IFERROR(IF(AND(AG922=1,AJ922=1),MAX($C$5:C921)+1,""),"")</f>
        <v/>
      </c>
      <c r="D922" s="51" t="str">
        <f>IFERROR(IF(AND(AH922=1,AK922=1),MAX($D$5:D921)+1,""),"")</f>
        <v/>
      </c>
      <c r="F922" s="5" t="s">
        <v>1941</v>
      </c>
      <c r="G922" s="5" t="s">
        <v>1942</v>
      </c>
      <c r="H922" s="12">
        <f>IFERROR([1]!EM_S_STM07_IS(F922,"9",$H$1,"1")/1000000,"")</f>
        <v>357.45045342000003</v>
      </c>
      <c r="I922" s="12">
        <f>IFERROR([1]!EM_S_STM07_IS(F922,"9",$I$1,"1")/1000000,"")</f>
        <v>446.20854968999998</v>
      </c>
      <c r="J922" s="12">
        <f>IFERROR([1]!EM_S_STM07_IS(F922,"9",$J$1,"1")/1000000,"")</f>
        <v>392.34905154</v>
      </c>
      <c r="K922" s="12">
        <f>IFERROR([1]!EM_S_STM07_IS(F922,"9",$K$1,"1")/1000000,"")</f>
        <v>442.63027701999999</v>
      </c>
      <c r="L922" s="12">
        <f>IFERROR([1]!EM_S_STM07_IS(F922,"9",$L$1,"1")/1000000,"")</f>
        <v>646.65134812999997</v>
      </c>
      <c r="M922" s="13">
        <f>IFERROR([1]!EM_S_STM07_IS(F922,"9",$M$1,"1")/1000000,"")</f>
        <v>576.60586252999997</v>
      </c>
      <c r="N922" s="12">
        <f>IFERROR([1]!EM_S_STM07_IS(F922,"61",$N$1,"1")/1000000,"")</f>
        <v>30.531766879999999</v>
      </c>
      <c r="O922" s="12">
        <f>IFERROR([1]!EM_S_STM07_IS(F922,"61",$O$1,"1")/1000000,"")</f>
        <v>5.8175329099999997</v>
      </c>
      <c r="P922" s="12">
        <f>IFERROR([1]!EM_S_STM07_IS(F922,"61",$P$1,"1")/1000000,"")</f>
        <v>7.1328124400000004</v>
      </c>
      <c r="Q922" s="12">
        <f>IFERROR([1]!EM_S_STM07_IS(F922,"61",$Q$1,"1")/1000000,"")</f>
        <v>16.992099660000001</v>
      </c>
      <c r="R922" s="12">
        <f>IFERROR([1]!EM_S_STM07_IS(F922,"61",$R$1,"1")/1000000,"")</f>
        <v>26.418165640000002</v>
      </c>
      <c r="S922" s="12">
        <f>IFERROR([1]!EM_S_STM07_IS(F922,"61",$S$1,"1")/1000000,"")</f>
        <v>14.56460394</v>
      </c>
      <c r="T922" s="20">
        <f t="shared" si="260"/>
        <v>0.10035454155013257</v>
      </c>
      <c r="U922" s="20">
        <f t="shared" si="261"/>
        <v>-0.13759880765277133</v>
      </c>
      <c r="V922" s="14">
        <f t="shared" si="262"/>
        <v>0.2483088087335848</v>
      </c>
      <c r="W922" s="14">
        <f t="shared" si="263"/>
        <v>-0.1207047650418587</v>
      </c>
      <c r="X922" s="14">
        <f t="shared" si="264"/>
        <v>0.12815431892250623</v>
      </c>
      <c r="Y922" s="14">
        <f t="shared" si="265"/>
        <v>0.46092886479336209</v>
      </c>
      <c r="Z922" s="15">
        <f t="shared" si="266"/>
        <v>-0.10832032717871697</v>
      </c>
      <c r="AA922" s="14">
        <f t="shared" si="267"/>
        <v>-0.80945967087771764</v>
      </c>
      <c r="AB922" s="14">
        <f t="shared" si="268"/>
        <v>0.22608888515939668</v>
      </c>
      <c r="AC922" s="14">
        <f t="shared" si="269"/>
        <v>1.3822440030401248</v>
      </c>
      <c r="AD922" s="14">
        <f t="shared" si="270"/>
        <v>0.55473226785441299</v>
      </c>
      <c r="AE922" s="14">
        <f t="shared" si="271"/>
        <v>-0.44868980918389006</v>
      </c>
      <c r="AF922" s="18" t="str">
        <f t="shared" si="272"/>
        <v/>
      </c>
      <c r="AG922" s="18" t="str">
        <f t="shared" si="273"/>
        <v/>
      </c>
      <c r="AH922" s="18" t="str">
        <f t="shared" si="274"/>
        <v/>
      </c>
      <c r="AI922" s="19" t="str">
        <f t="shared" si="275"/>
        <v/>
      </c>
      <c r="AJ922" s="19" t="str">
        <f t="shared" si="276"/>
        <v/>
      </c>
      <c r="AK922" s="19" t="str">
        <f t="shared" si="277"/>
        <v/>
      </c>
    </row>
    <row r="923" spans="2:37" x14ac:dyDescent="0.15">
      <c r="B923" s="51" t="str">
        <f>IFERROR(IF(AND(AF923=1,AI923=1),MAX($B$5:B922)+1,""),"")</f>
        <v/>
      </c>
      <c r="C923" s="51" t="str">
        <f>IFERROR(IF(AND(AG923=1,AJ923=1),MAX($C$5:C922)+1,""),"")</f>
        <v/>
      </c>
      <c r="D923" s="51" t="str">
        <f>IFERROR(IF(AND(AH923=1,AK923=1),MAX($D$5:D922)+1,""),"")</f>
        <v/>
      </c>
      <c r="F923" s="5" t="s">
        <v>1943</v>
      </c>
      <c r="G923" s="5" t="s">
        <v>1944</v>
      </c>
      <c r="H923" s="12">
        <f>IFERROR([1]!EM_S_STM07_IS(F923,"9",$H$1,"1")/1000000,"")</f>
        <v>304.28150261000002</v>
      </c>
      <c r="I923" s="12">
        <f>IFERROR([1]!EM_S_STM07_IS(F923,"9",$I$1,"1")/1000000,"")</f>
        <v>349.48986544999997</v>
      </c>
      <c r="J923" s="12">
        <f>IFERROR([1]!EM_S_STM07_IS(F923,"9",$J$1,"1")/1000000,"")</f>
        <v>410.56615638</v>
      </c>
      <c r="K923" s="12">
        <f>IFERROR([1]!EM_S_STM07_IS(F923,"9",$K$1,"1")/1000000,"")</f>
        <v>496.29118880999999</v>
      </c>
      <c r="L923" s="12">
        <f>IFERROR([1]!EM_S_STM07_IS(F923,"9",$L$1,"1")/1000000,"")</f>
        <v>478.36569785</v>
      </c>
      <c r="M923" s="13">
        <f>IFERROR([1]!EM_S_STM07_IS(F923,"9",$M$1,"1")/1000000,"")</f>
        <v>663.56189234999999</v>
      </c>
      <c r="N923" s="12">
        <f>IFERROR([1]!EM_S_STM07_IS(F923,"61",$N$1,"1")/1000000,"")</f>
        <v>45.68961358</v>
      </c>
      <c r="O923" s="12">
        <f>IFERROR([1]!EM_S_STM07_IS(F923,"61",$O$1,"1")/1000000,"")</f>
        <v>49.756576189999997</v>
      </c>
      <c r="P923" s="12">
        <f>IFERROR([1]!EM_S_STM07_IS(F923,"61",$P$1,"1")/1000000,"")</f>
        <v>54.856601529999999</v>
      </c>
      <c r="Q923" s="12">
        <f>IFERROR([1]!EM_S_STM07_IS(F923,"61",$Q$1,"1")/1000000,"")</f>
        <v>76.600392360000001</v>
      </c>
      <c r="R923" s="12">
        <f>IFERROR([1]!EM_S_STM07_IS(F923,"61",$R$1,"1")/1000000,"")</f>
        <v>90.41246787</v>
      </c>
      <c r="S923" s="12">
        <f>IFERROR([1]!EM_S_STM07_IS(F923,"61",$S$1,"1")/1000000,"")</f>
        <v>68.117264760000012</v>
      </c>
      <c r="T923" s="20">
        <f t="shared" si="260"/>
        <v>0.16874879725544267</v>
      </c>
      <c r="U923" s="20">
        <f t="shared" si="261"/>
        <v>8.3148351599601877E-2</v>
      </c>
      <c r="V923" s="14">
        <f t="shared" si="262"/>
        <v>0.14857414089328941</v>
      </c>
      <c r="W923" s="14">
        <f t="shared" si="263"/>
        <v>0.17475840351295666</v>
      </c>
      <c r="X923" s="14">
        <f t="shared" si="264"/>
        <v>0.20879712343035184</v>
      </c>
      <c r="Y923" s="14">
        <f t="shared" si="265"/>
        <v>-3.6118898268134643E-2</v>
      </c>
      <c r="Z923" s="15">
        <f t="shared" si="266"/>
        <v>0.38714355007551465</v>
      </c>
      <c r="AA923" s="14">
        <f t="shared" si="267"/>
        <v>8.9012847589069008E-2</v>
      </c>
      <c r="AB923" s="14">
        <f t="shared" si="268"/>
        <v>0.10249952328964704</v>
      </c>
      <c r="AC923" s="14">
        <f t="shared" si="269"/>
        <v>0.39637509841197049</v>
      </c>
      <c r="AD923" s="14">
        <f t="shared" si="270"/>
        <v>0.18031337809716669</v>
      </c>
      <c r="AE923" s="14">
        <f t="shared" si="271"/>
        <v>-0.2465943429622699</v>
      </c>
      <c r="AF923" s="18" t="str">
        <f t="shared" si="272"/>
        <v/>
      </c>
      <c r="AG923" s="18" t="str">
        <f t="shared" si="273"/>
        <v/>
      </c>
      <c r="AH923" s="18" t="str">
        <f t="shared" si="274"/>
        <v/>
      </c>
      <c r="AI923" s="19" t="str">
        <f t="shared" si="275"/>
        <v/>
      </c>
      <c r="AJ923" s="19" t="str">
        <f t="shared" si="276"/>
        <v/>
      </c>
      <c r="AK923" s="19" t="str">
        <f t="shared" si="277"/>
        <v/>
      </c>
    </row>
    <row r="924" spans="2:37" x14ac:dyDescent="0.15">
      <c r="B924" s="51" t="str">
        <f>IFERROR(IF(AND(AF924=1,AI924=1),MAX($B$5:B923)+1,""),"")</f>
        <v/>
      </c>
      <c r="C924" s="51" t="str">
        <f>IFERROR(IF(AND(AG924=1,AJ924=1),MAX($C$5:C923)+1,""),"")</f>
        <v/>
      </c>
      <c r="D924" s="51" t="str">
        <f>IFERROR(IF(AND(AH924=1,AK924=1),MAX($D$5:D923)+1,""),"")</f>
        <v/>
      </c>
      <c r="F924" s="5" t="s">
        <v>1945</v>
      </c>
      <c r="G924" s="5" t="s">
        <v>1946</v>
      </c>
      <c r="H924" s="12">
        <f>IFERROR([1]!EM_S_STM07_IS(F924,"9",$H$1,"1")/1000000,"")</f>
        <v>678.38652636000006</v>
      </c>
      <c r="I924" s="12">
        <f>IFERROR([1]!EM_S_STM07_IS(F924,"9",$I$1,"1")/1000000,"")</f>
        <v>873.86901570999999</v>
      </c>
      <c r="J924" s="12">
        <f>IFERROR([1]!EM_S_STM07_IS(F924,"9",$J$1,"1")/1000000,"")</f>
        <v>1044.01539804</v>
      </c>
      <c r="K924" s="12">
        <f>IFERROR([1]!EM_S_STM07_IS(F924,"9",$K$1,"1")/1000000,"")</f>
        <v>1121.66767957</v>
      </c>
      <c r="L924" s="12">
        <f>IFERROR([1]!EM_S_STM07_IS(F924,"9",$L$1,"1")/1000000,"")</f>
        <v>1040.17783983</v>
      </c>
      <c r="M924" s="13">
        <f>IFERROR([1]!EM_S_STM07_IS(F924,"9",$M$1,"1")/1000000,"")</f>
        <v>1062.6574699600001</v>
      </c>
      <c r="N924" s="12">
        <f>IFERROR([1]!EM_S_STM07_IS(F924,"61",$N$1,"1")/1000000,"")</f>
        <v>57.381817909999995</v>
      </c>
      <c r="O924" s="12">
        <f>IFERROR([1]!EM_S_STM07_IS(F924,"61",$O$1,"1")/1000000,"")</f>
        <v>75.781330280000006</v>
      </c>
      <c r="P924" s="12">
        <f>IFERROR([1]!EM_S_STM07_IS(F924,"61",$P$1,"1")/1000000,"")</f>
        <v>72.873412420000008</v>
      </c>
      <c r="Q924" s="12">
        <f>IFERROR([1]!EM_S_STM07_IS(F924,"61",$Q$1,"1")/1000000,"")</f>
        <v>47.025259850000005</v>
      </c>
      <c r="R924" s="12">
        <f>IFERROR([1]!EM_S_STM07_IS(F924,"61",$R$1,"1")/1000000,"")</f>
        <v>36.228495760000001</v>
      </c>
      <c r="S924" s="12">
        <f>IFERROR([1]!EM_S_STM07_IS(F924,"61",$S$1,"1")/1000000,"")</f>
        <v>25.354064489999999</v>
      </c>
      <c r="T924" s="20">
        <f t="shared" si="260"/>
        <v>9.3914092311711439E-2</v>
      </c>
      <c r="U924" s="20">
        <f t="shared" si="261"/>
        <v>-0.15071264579927723</v>
      </c>
      <c r="V924" s="14">
        <f t="shared" si="262"/>
        <v>0.28815797742755145</v>
      </c>
      <c r="W924" s="14">
        <f t="shared" si="263"/>
        <v>0.1947046745807319</v>
      </c>
      <c r="X924" s="14">
        <f t="shared" si="264"/>
        <v>7.4378482995348355E-2</v>
      </c>
      <c r="Y924" s="14">
        <f t="shared" si="265"/>
        <v>-7.2650608753601367E-2</v>
      </c>
      <c r="Z924" s="15">
        <f t="shared" si="266"/>
        <v>2.1611333436668829E-2</v>
      </c>
      <c r="AA924" s="14">
        <f t="shared" si="267"/>
        <v>0.32065056563489436</v>
      </c>
      <c r="AB924" s="14">
        <f t="shared" si="268"/>
        <v>-3.8372483687680092E-2</v>
      </c>
      <c r="AC924" s="14">
        <f t="shared" si="269"/>
        <v>-0.35469935757950061</v>
      </c>
      <c r="AD924" s="14">
        <f t="shared" si="270"/>
        <v>-0.22959499053145588</v>
      </c>
      <c r="AE924" s="14">
        <f t="shared" si="271"/>
        <v>-0.30016237334387197</v>
      </c>
      <c r="AF924" s="18" t="str">
        <f t="shared" si="272"/>
        <v/>
      </c>
      <c r="AG924" s="18" t="str">
        <f t="shared" si="273"/>
        <v/>
      </c>
      <c r="AH924" s="18" t="str">
        <f t="shared" si="274"/>
        <v/>
      </c>
      <c r="AI924" s="19" t="str">
        <f t="shared" si="275"/>
        <v/>
      </c>
      <c r="AJ924" s="19" t="str">
        <f t="shared" si="276"/>
        <v/>
      </c>
      <c r="AK924" s="19" t="str">
        <f t="shared" si="277"/>
        <v/>
      </c>
    </row>
    <row r="925" spans="2:37" x14ac:dyDescent="0.15">
      <c r="B925" s="51" t="str">
        <f>IFERROR(IF(AND(AF925=1,AI925=1),MAX($B$5:B924)+1,""),"")</f>
        <v/>
      </c>
      <c r="C925" s="51" t="str">
        <f>IFERROR(IF(AND(AG925=1,AJ925=1),MAX($C$5:C924)+1,""),"")</f>
        <v/>
      </c>
      <c r="D925" s="51" t="str">
        <f>IFERROR(IF(AND(AH925=1,AK925=1),MAX($D$5:D924)+1,""),"")</f>
        <v/>
      </c>
      <c r="F925" s="5" t="s">
        <v>1947</v>
      </c>
      <c r="G925" s="5" t="s">
        <v>1948</v>
      </c>
      <c r="H925" s="12">
        <f>IFERROR([1]!EM_S_STM07_IS(F925,"9",$H$1,"1")/1000000,"")</f>
        <v>1301.4374736900002</v>
      </c>
      <c r="I925" s="12">
        <f>IFERROR([1]!EM_S_STM07_IS(F925,"9",$I$1,"1")/1000000,"")</f>
        <v>1536.1309221900001</v>
      </c>
      <c r="J925" s="12">
        <f>IFERROR([1]!EM_S_STM07_IS(F925,"9",$J$1,"1")/1000000,"")</f>
        <v>1514.5245375499999</v>
      </c>
      <c r="K925" s="12">
        <f>IFERROR([1]!EM_S_STM07_IS(F925,"9",$K$1,"1")/1000000,"")</f>
        <v>1968.16141272</v>
      </c>
      <c r="L925" s="12">
        <f>IFERROR([1]!EM_S_STM07_IS(F925,"9",$L$1,"1")/1000000,"")</f>
        <v>2527.2462318800003</v>
      </c>
      <c r="M925" s="13">
        <f>IFERROR([1]!EM_S_STM07_IS(F925,"9",$M$1,"1")/1000000,"")</f>
        <v>3000.9772472</v>
      </c>
      <c r="N925" s="12">
        <f>IFERROR([1]!EM_S_STM07_IS(F925,"61",$N$1,"1")/1000000,"")</f>
        <v>228.75334183000001</v>
      </c>
      <c r="O925" s="12">
        <f>IFERROR([1]!EM_S_STM07_IS(F925,"61",$O$1,"1")/1000000,"")</f>
        <v>231.64913938000001</v>
      </c>
      <c r="P925" s="12">
        <f>IFERROR([1]!EM_S_STM07_IS(F925,"61",$P$1,"1")/1000000,"")</f>
        <v>146.00377796999999</v>
      </c>
      <c r="Q925" s="12">
        <f>IFERROR([1]!EM_S_STM07_IS(F925,"61",$Q$1,"1")/1000000,"")</f>
        <v>239.51840999000001</v>
      </c>
      <c r="R925" s="12">
        <f>IFERROR([1]!EM_S_STM07_IS(F925,"61",$R$1,"1")/1000000,"")</f>
        <v>276.35273718999997</v>
      </c>
      <c r="S925" s="12">
        <f>IFERROR([1]!EM_S_STM07_IS(F925,"61",$S$1,"1")/1000000,"")</f>
        <v>310.19671645</v>
      </c>
      <c r="T925" s="20">
        <f t="shared" si="260"/>
        <v>0.18186502028194673</v>
      </c>
      <c r="U925" s="20">
        <f t="shared" si="261"/>
        <v>6.2805883200826251E-2</v>
      </c>
      <c r="V925" s="14">
        <f t="shared" si="262"/>
        <v>0.1803340177646548</v>
      </c>
      <c r="W925" s="14">
        <f t="shared" si="263"/>
        <v>-1.4065457786109051E-2</v>
      </c>
      <c r="X925" s="14">
        <f t="shared" si="264"/>
        <v>0.2995242823228435</v>
      </c>
      <c r="Y925" s="14">
        <f t="shared" si="265"/>
        <v>0.2840645160232792</v>
      </c>
      <c r="Z925" s="15">
        <f t="shared" si="266"/>
        <v>0.18744948922827934</v>
      </c>
      <c r="AA925" s="14">
        <f t="shared" si="267"/>
        <v>1.2659039325213593E-2</v>
      </c>
      <c r="AB925" s="14">
        <f t="shared" si="268"/>
        <v>-0.36972017957513909</v>
      </c>
      <c r="AC925" s="14">
        <f t="shared" si="269"/>
        <v>0.64049460445615913</v>
      </c>
      <c r="AD925" s="14">
        <f t="shared" si="270"/>
        <v>0.15378495206918671</v>
      </c>
      <c r="AE925" s="14">
        <f t="shared" si="271"/>
        <v>0.12246659687228419</v>
      </c>
      <c r="AF925" s="18" t="str">
        <f t="shared" si="272"/>
        <v/>
      </c>
      <c r="AG925" s="18" t="str">
        <f t="shared" si="273"/>
        <v/>
      </c>
      <c r="AH925" s="18" t="str">
        <f t="shared" si="274"/>
        <v/>
      </c>
      <c r="AI925" s="19" t="str">
        <f t="shared" si="275"/>
        <v/>
      </c>
      <c r="AJ925" s="19" t="str">
        <f t="shared" si="276"/>
        <v/>
      </c>
      <c r="AK925" s="19" t="str">
        <f t="shared" si="277"/>
        <v/>
      </c>
    </row>
    <row r="926" spans="2:37" x14ac:dyDescent="0.15">
      <c r="B926" s="51" t="str">
        <f>IFERROR(IF(AND(AF926=1,AI926=1),MAX($B$5:B925)+1,""),"")</f>
        <v/>
      </c>
      <c r="C926" s="51" t="str">
        <f>IFERROR(IF(AND(AG926=1,AJ926=1),MAX($C$5:C925)+1,""),"")</f>
        <v/>
      </c>
      <c r="D926" s="51" t="str">
        <f>IFERROR(IF(AND(AH926=1,AK926=1),MAX($D$5:D925)+1,""),"")</f>
        <v/>
      </c>
      <c r="F926" s="5" t="s">
        <v>1949</v>
      </c>
      <c r="G926" s="5" t="s">
        <v>1950</v>
      </c>
      <c r="H926" s="12">
        <f>IFERROR([1]!EM_S_STM07_IS(F926,"9",$H$1,"1")/1000000,"")</f>
        <v>1685.2779730799998</v>
      </c>
      <c r="I926" s="12">
        <f>IFERROR([1]!EM_S_STM07_IS(F926,"9",$I$1,"1")/1000000,"")</f>
        <v>1606.49382891</v>
      </c>
      <c r="J926" s="12">
        <f>IFERROR([1]!EM_S_STM07_IS(F926,"9",$J$1,"1")/1000000,"")</f>
        <v>1725.9894652600001</v>
      </c>
      <c r="K926" s="12">
        <f>IFERROR([1]!EM_S_STM07_IS(F926,"9",$K$1,"1")/1000000,"")</f>
        <v>2504.06472631</v>
      </c>
      <c r="L926" s="12">
        <f>IFERROR([1]!EM_S_STM07_IS(F926,"9",$L$1,"1")/1000000,"")</f>
        <v>2904.5571647199999</v>
      </c>
      <c r="M926" s="13">
        <f>IFERROR([1]!EM_S_STM07_IS(F926,"9",$M$1,"1")/1000000,"")</f>
        <v>2295.7548990500004</v>
      </c>
      <c r="N926" s="12">
        <f>IFERROR([1]!EM_S_STM07_IS(F926,"61",$N$1,"1")/1000000,"")</f>
        <v>62.049615780000003</v>
      </c>
      <c r="O926" s="12">
        <f>IFERROR([1]!EM_S_STM07_IS(F926,"61",$O$1,"1")/1000000,"")</f>
        <v>46.484642289999996</v>
      </c>
      <c r="P926" s="12">
        <f>IFERROR([1]!EM_S_STM07_IS(F926,"61",$P$1,"1")/1000000,"")</f>
        <v>39.854672590000007</v>
      </c>
      <c r="Q926" s="12">
        <f>IFERROR([1]!EM_S_STM07_IS(F926,"61",$Q$1,"1")/1000000,"")</f>
        <v>40.034858360000001</v>
      </c>
      <c r="R926" s="12">
        <f>IFERROR([1]!EM_S_STM07_IS(F926,"61",$R$1,"1")/1000000,"")</f>
        <v>54.82277611</v>
      </c>
      <c r="S926" s="12">
        <f>IFERROR([1]!EM_S_STM07_IS(F926,"61",$S$1,"1")/1000000,"")</f>
        <v>60.126499780000003</v>
      </c>
      <c r="T926" s="20">
        <f t="shared" si="260"/>
        <v>6.3777487136349675E-2</v>
      </c>
      <c r="U926" s="20">
        <f t="shared" si="261"/>
        <v>-6.2769465530974067E-3</v>
      </c>
      <c r="V926" s="14">
        <f t="shared" si="262"/>
        <v>-4.6748456592009283E-2</v>
      </c>
      <c r="W926" s="14">
        <f t="shared" si="263"/>
        <v>7.438287916180629E-2</v>
      </c>
      <c r="X926" s="14">
        <f t="shared" si="264"/>
        <v>0.45079954235571884</v>
      </c>
      <c r="Y926" s="14">
        <f t="shared" si="265"/>
        <v>0.15993693541626908</v>
      </c>
      <c r="Z926" s="15">
        <f t="shared" si="266"/>
        <v>-0.20960243890696095</v>
      </c>
      <c r="AA926" s="14">
        <f t="shared" si="267"/>
        <v>-0.25084721789714853</v>
      </c>
      <c r="AB926" s="14">
        <f t="shared" si="268"/>
        <v>-0.14262709947595448</v>
      </c>
      <c r="AC926" s="14">
        <f t="shared" si="269"/>
        <v>4.5210701353297512E-3</v>
      </c>
      <c r="AD926" s="14">
        <f t="shared" si="270"/>
        <v>0.3693760476688745</v>
      </c>
      <c r="AE926" s="14">
        <f t="shared" si="271"/>
        <v>9.6743070058295952E-2</v>
      </c>
      <c r="AF926" s="18" t="str">
        <f t="shared" si="272"/>
        <v/>
      </c>
      <c r="AG926" s="18" t="str">
        <f t="shared" si="273"/>
        <v/>
      </c>
      <c r="AH926" s="18" t="str">
        <f t="shared" si="274"/>
        <v/>
      </c>
      <c r="AI926" s="19" t="str">
        <f t="shared" si="275"/>
        <v/>
      </c>
      <c r="AJ926" s="19" t="str">
        <f t="shared" si="276"/>
        <v/>
      </c>
      <c r="AK926" s="19" t="str">
        <f t="shared" si="277"/>
        <v/>
      </c>
    </row>
    <row r="927" spans="2:37" x14ac:dyDescent="0.15">
      <c r="B927" s="51" t="str">
        <f>IFERROR(IF(AND(AF927=1,AI927=1),MAX($B$5:B926)+1,""),"")</f>
        <v/>
      </c>
      <c r="C927" s="51" t="str">
        <f>IFERROR(IF(AND(AG927=1,AJ927=1),MAX($C$5:C926)+1,""),"")</f>
        <v/>
      </c>
      <c r="D927" s="51" t="str">
        <f>IFERROR(IF(AND(AH927=1,AK927=1),MAX($D$5:D926)+1,""),"")</f>
        <v/>
      </c>
      <c r="F927" s="5" t="s">
        <v>1951</v>
      </c>
      <c r="G927" s="5" t="s">
        <v>1952</v>
      </c>
      <c r="H927" s="12">
        <f>IFERROR([1]!EM_S_STM07_IS(F927,"9",$H$1,"1")/1000000,"")</f>
        <v>618.17208788999994</v>
      </c>
      <c r="I927" s="12">
        <f>IFERROR([1]!EM_S_STM07_IS(F927,"9",$I$1,"1")/1000000,"")</f>
        <v>1245.1987746</v>
      </c>
      <c r="J927" s="12">
        <f>IFERROR([1]!EM_S_STM07_IS(F927,"9",$J$1,"1")/1000000,"")</f>
        <v>3931.7212161399998</v>
      </c>
      <c r="K927" s="12">
        <f>IFERROR([1]!EM_S_STM07_IS(F927,"9",$K$1,"1")/1000000,"")</f>
        <v>9101.7642884500001</v>
      </c>
      <c r="L927" s="12">
        <f>IFERROR([1]!EM_S_STM07_IS(F927,"9",$L$1,"1")/1000000,"")</f>
        <v>19482.290171730001</v>
      </c>
      <c r="M927" s="13">
        <f>IFERROR([1]!EM_S_STM07_IS(F927,"9",$M$1,"1")/1000000,"")</f>
        <v>18497.766559539999</v>
      </c>
      <c r="N927" s="12">
        <f>IFERROR([1]!EM_S_STM07_IS(F927,"61",$N$1,"1")/1000000,"")</f>
        <v>52.088754369999997</v>
      </c>
      <c r="O927" s="12">
        <f>IFERROR([1]!EM_S_STM07_IS(F927,"61",$O$1,"1")/1000000,"")</f>
        <v>20.70865877</v>
      </c>
      <c r="P927" s="12">
        <f>IFERROR([1]!EM_S_STM07_IS(F927,"61",$P$1,"1")/1000000,"")</f>
        <v>321.06969964999996</v>
      </c>
      <c r="Q927" s="12">
        <f>IFERROR([1]!EM_S_STM07_IS(F927,"61",$Q$1,"1")/1000000,"")</f>
        <v>571.33545577999996</v>
      </c>
      <c r="R927" s="12">
        <f>IFERROR([1]!EM_S_STM07_IS(F927,"61",$R$1,"1")/1000000,"")</f>
        <v>681.54652879999992</v>
      </c>
      <c r="S927" s="12">
        <f>IFERROR([1]!EM_S_STM07_IS(F927,"61",$S$1,"1")/1000000,"")</f>
        <v>478.45061042000003</v>
      </c>
      <c r="T927" s="20">
        <f t="shared" si="260"/>
        <v>0.9733402787148151</v>
      </c>
      <c r="U927" s="20">
        <f t="shared" si="261"/>
        <v>0.55818359692849473</v>
      </c>
      <c r="V927" s="14">
        <f t="shared" si="262"/>
        <v>1.0143238411980446</v>
      </c>
      <c r="W927" s="14">
        <f t="shared" si="263"/>
        <v>2.1575048870434377</v>
      </c>
      <c r="X927" s="14">
        <f t="shared" si="264"/>
        <v>1.3149566787916191</v>
      </c>
      <c r="Y927" s="14">
        <f t="shared" si="265"/>
        <v>1.1404960131139332</v>
      </c>
      <c r="Z927" s="15">
        <f t="shared" si="266"/>
        <v>-5.0534285420848819E-2</v>
      </c>
      <c r="AA927" s="14">
        <f t="shared" si="267"/>
        <v>-0.60243513171958385</v>
      </c>
      <c r="AB927" s="14">
        <f t="shared" si="268"/>
        <v>14.504128162810998</v>
      </c>
      <c r="AC927" s="14">
        <f t="shared" si="269"/>
        <v>0.7794748504851633</v>
      </c>
      <c r="AD927" s="14">
        <f t="shared" si="270"/>
        <v>0.19290081143229126</v>
      </c>
      <c r="AE927" s="14">
        <f t="shared" si="271"/>
        <v>-0.29799274121106772</v>
      </c>
      <c r="AF927" s="18">
        <f t="shared" si="272"/>
        <v>1</v>
      </c>
      <c r="AG927" s="18">
        <f t="shared" si="273"/>
        <v>1</v>
      </c>
      <c r="AH927" s="18">
        <f t="shared" si="274"/>
        <v>1</v>
      </c>
      <c r="AI927" s="19" t="str">
        <f t="shared" si="275"/>
        <v/>
      </c>
      <c r="AJ927" s="19" t="str">
        <f t="shared" si="276"/>
        <v/>
      </c>
      <c r="AK927" s="19" t="str">
        <f t="shared" si="277"/>
        <v/>
      </c>
    </row>
    <row r="928" spans="2:37" x14ac:dyDescent="0.15">
      <c r="B928" s="51" t="str">
        <f>IFERROR(IF(AND(AF928=1,AI928=1),MAX($B$5:B927)+1,""),"")</f>
        <v/>
      </c>
      <c r="C928" s="51" t="str">
        <f>IFERROR(IF(AND(AG928=1,AJ928=1),MAX($C$5:C927)+1,""),"")</f>
        <v/>
      </c>
      <c r="D928" s="51" t="str">
        <f>IFERROR(IF(AND(AH928=1,AK928=1),MAX($D$5:D927)+1,""),"")</f>
        <v/>
      </c>
      <c r="F928" s="5" t="s">
        <v>1953</v>
      </c>
      <c r="G928" s="5" t="s">
        <v>1954</v>
      </c>
      <c r="H928" s="12">
        <f>IFERROR([1]!EM_S_STM07_IS(F928,"9",$H$1,"1")/1000000,"")</f>
        <v>852.07175509000001</v>
      </c>
      <c r="I928" s="12">
        <f>IFERROR([1]!EM_S_STM07_IS(F928,"9",$I$1,"1")/1000000,"")</f>
        <v>995.18134717999999</v>
      </c>
      <c r="J928" s="12">
        <f>IFERROR([1]!EM_S_STM07_IS(F928,"9",$J$1,"1")/1000000,"")</f>
        <v>774.89494547000004</v>
      </c>
      <c r="K928" s="12">
        <f>IFERROR([1]!EM_S_STM07_IS(F928,"9",$K$1,"1")/1000000,"")</f>
        <v>1238.9255089200001</v>
      </c>
      <c r="L928" s="12">
        <f>IFERROR([1]!EM_S_STM07_IS(F928,"9",$L$1,"1")/1000000,"")</f>
        <v>855.79339915999992</v>
      </c>
      <c r="M928" s="13">
        <f>IFERROR([1]!EM_S_STM07_IS(F928,"9",$M$1,"1")/1000000,"")</f>
        <v>816.27832265999996</v>
      </c>
      <c r="N928" s="12">
        <f>IFERROR([1]!EM_S_STM07_IS(F928,"61",$N$1,"1")/1000000,"")</f>
        <v>122.59522304000001</v>
      </c>
      <c r="O928" s="12">
        <f>IFERROR([1]!EM_S_STM07_IS(F928,"61",$O$1,"1")/1000000,"")</f>
        <v>119.76945181999999</v>
      </c>
      <c r="P928" s="12">
        <f>IFERROR([1]!EM_S_STM07_IS(F928,"61",$P$1,"1")/1000000,"")</f>
        <v>75.903333719999992</v>
      </c>
      <c r="Q928" s="12">
        <f>IFERROR([1]!EM_S_STM07_IS(F928,"61",$Q$1,"1")/1000000,"")</f>
        <v>113.44225168999999</v>
      </c>
      <c r="R928" s="12">
        <f>IFERROR([1]!EM_S_STM07_IS(F928,"61",$R$1,"1")/1000000,"")</f>
        <v>57.715971530000004</v>
      </c>
      <c r="S928" s="12">
        <f>IFERROR([1]!EM_S_STM07_IS(F928,"61",$S$1,"1")/1000000,"")</f>
        <v>48.551751969999998</v>
      </c>
      <c r="T928" s="20">
        <f t="shared" si="260"/>
        <v>-8.5463434632924162E-3</v>
      </c>
      <c r="U928" s="20">
        <f t="shared" si="261"/>
        <v>-0.16910475895369836</v>
      </c>
      <c r="V928" s="14">
        <f t="shared" si="262"/>
        <v>0.16795485971118013</v>
      </c>
      <c r="W928" s="14">
        <f t="shared" si="263"/>
        <v>-0.22135302508855847</v>
      </c>
      <c r="X928" s="14">
        <f t="shared" si="264"/>
        <v>0.59883028810898975</v>
      </c>
      <c r="Y928" s="14">
        <f t="shared" si="265"/>
        <v>-0.30924547682772729</v>
      </c>
      <c r="Z928" s="15">
        <f t="shared" si="266"/>
        <v>-4.617361683180287E-2</v>
      </c>
      <c r="AA928" s="14">
        <f t="shared" si="267"/>
        <v>-2.3049602993731957E-2</v>
      </c>
      <c r="AB928" s="14">
        <f t="shared" si="268"/>
        <v>-0.36625464534918167</v>
      </c>
      <c r="AC928" s="14">
        <f t="shared" si="269"/>
        <v>0.49456217705110839</v>
      </c>
      <c r="AD928" s="14">
        <f t="shared" si="270"/>
        <v>-0.49123037783383749</v>
      </c>
      <c r="AE928" s="14">
        <f t="shared" si="271"/>
        <v>-0.15878134452326712</v>
      </c>
      <c r="AF928" s="18" t="str">
        <f t="shared" si="272"/>
        <v/>
      </c>
      <c r="AG928" s="18" t="str">
        <f t="shared" si="273"/>
        <v/>
      </c>
      <c r="AH928" s="18" t="str">
        <f t="shared" si="274"/>
        <v/>
      </c>
      <c r="AI928" s="19" t="str">
        <f t="shared" si="275"/>
        <v/>
      </c>
      <c r="AJ928" s="19" t="str">
        <f t="shared" si="276"/>
        <v/>
      </c>
      <c r="AK928" s="19" t="str">
        <f t="shared" si="277"/>
        <v/>
      </c>
    </row>
    <row r="929" spans="2:37" x14ac:dyDescent="0.15">
      <c r="B929" s="51" t="str">
        <f>IFERROR(IF(AND(AF929=1,AI929=1),MAX($B$5:B928)+1,""),"")</f>
        <v/>
      </c>
      <c r="C929" s="51" t="str">
        <f>IFERROR(IF(AND(AG929=1,AJ929=1),MAX($C$5:C928)+1,""),"")</f>
        <v/>
      </c>
      <c r="D929" s="51" t="str">
        <f>IFERROR(IF(AND(AH929=1,AK929=1),MAX($D$5:D928)+1,""),"")</f>
        <v/>
      </c>
      <c r="F929" s="5" t="s">
        <v>1955</v>
      </c>
      <c r="G929" s="5" t="s">
        <v>1956</v>
      </c>
      <c r="H929" s="12">
        <f>IFERROR([1]!EM_S_STM07_IS(F929,"9",$H$1,"1")/1000000,"")</f>
        <v>458.99451856000002</v>
      </c>
      <c r="I929" s="12">
        <f>IFERROR([1]!EM_S_STM07_IS(F929,"9",$I$1,"1")/1000000,"")</f>
        <v>770.37818550999998</v>
      </c>
      <c r="J929" s="12">
        <f>IFERROR([1]!EM_S_STM07_IS(F929,"9",$J$1,"1")/1000000,"")</f>
        <v>601.41927353999995</v>
      </c>
      <c r="K929" s="12">
        <f>IFERROR([1]!EM_S_STM07_IS(F929,"9",$K$1,"1")/1000000,"")</f>
        <v>502.87582602999998</v>
      </c>
      <c r="L929" s="12">
        <f>IFERROR([1]!EM_S_STM07_IS(F929,"9",$L$1,"1")/1000000,"")</f>
        <v>841.92136835000008</v>
      </c>
      <c r="M929" s="13">
        <f>IFERROR([1]!EM_S_STM07_IS(F929,"9",$M$1,"1")/1000000,"")</f>
        <v>604.29034175000004</v>
      </c>
      <c r="N929" s="12">
        <f>IFERROR([1]!EM_S_STM07_IS(F929,"61",$N$1,"1")/1000000,"")</f>
        <v>47.435411549999998</v>
      </c>
      <c r="O929" s="12">
        <f>IFERROR([1]!EM_S_STM07_IS(F929,"61",$O$1,"1")/1000000,"")</f>
        <v>234.06085630999999</v>
      </c>
      <c r="P929" s="12">
        <f>IFERROR([1]!EM_S_STM07_IS(F929,"61",$P$1,"1")/1000000,"")</f>
        <v>11.1602687</v>
      </c>
      <c r="Q929" s="12">
        <f>IFERROR([1]!EM_S_STM07_IS(F929,"61",$Q$1,"1")/1000000,"")</f>
        <v>-288.73336879000004</v>
      </c>
      <c r="R929" s="12">
        <f>IFERROR([1]!EM_S_STM07_IS(F929,"61",$R$1,"1")/1000000,"")</f>
        <v>23.510039579999997</v>
      </c>
      <c r="S929" s="12">
        <f>IFERROR([1]!EM_S_STM07_IS(F929,"61",$S$1,"1")/1000000,"")</f>
        <v>-400.63560424000002</v>
      </c>
      <c r="T929" s="20">
        <f t="shared" si="260"/>
        <v>5.6544103979293547E-2</v>
      </c>
      <c r="U929" s="20">
        <f t="shared" si="261"/>
        <v>-2.53224909620495</v>
      </c>
      <c r="V929" s="14">
        <f t="shared" si="262"/>
        <v>0.67840389015298386</v>
      </c>
      <c r="W929" s="14">
        <f t="shared" si="263"/>
        <v>-0.21931943965696163</v>
      </c>
      <c r="X929" s="14">
        <f t="shared" si="264"/>
        <v>-0.1638514956961151</v>
      </c>
      <c r="Y929" s="14">
        <f t="shared" si="265"/>
        <v>0.67421324464257248</v>
      </c>
      <c r="Z929" s="15">
        <f t="shared" si="266"/>
        <v>-0.28224848012316162</v>
      </c>
      <c r="AA929" s="14">
        <f t="shared" si="267"/>
        <v>3.9343064318791603</v>
      </c>
      <c r="AB929" s="14">
        <f t="shared" si="268"/>
        <v>-0.95231894441495646</v>
      </c>
      <c r="AC929" s="14">
        <f t="shared" si="269"/>
        <v>-26.871542751475157</v>
      </c>
      <c r="AD929" s="14">
        <f t="shared" si="270"/>
        <v>1.0814247403357775</v>
      </c>
      <c r="AE929" s="14">
        <f t="shared" si="271"/>
        <v>-18.041043375393588</v>
      </c>
      <c r="AF929" s="18" t="str">
        <f t="shared" si="272"/>
        <v/>
      </c>
      <c r="AG929" s="18" t="str">
        <f t="shared" si="273"/>
        <v/>
      </c>
      <c r="AH929" s="18" t="str">
        <f t="shared" si="274"/>
        <v/>
      </c>
      <c r="AI929" s="19" t="str">
        <f t="shared" si="275"/>
        <v/>
      </c>
      <c r="AJ929" s="19" t="str">
        <f t="shared" si="276"/>
        <v/>
      </c>
      <c r="AK929" s="19" t="str">
        <f t="shared" si="277"/>
        <v/>
      </c>
    </row>
    <row r="930" spans="2:37" x14ac:dyDescent="0.15">
      <c r="B930" s="51" t="str">
        <f>IFERROR(IF(AND(AF930=1,AI930=1),MAX($B$5:B929)+1,""),"")</f>
        <v/>
      </c>
      <c r="C930" s="51" t="str">
        <f>IFERROR(IF(AND(AG930=1,AJ930=1),MAX($C$5:C929)+1,""),"")</f>
        <v/>
      </c>
      <c r="D930" s="51" t="str">
        <f>IFERROR(IF(AND(AH930=1,AK930=1),MAX($D$5:D929)+1,""),"")</f>
        <v/>
      </c>
      <c r="F930" s="5" t="s">
        <v>1957</v>
      </c>
      <c r="G930" s="5" t="s">
        <v>1958</v>
      </c>
      <c r="H930" s="12">
        <f>IFERROR([1]!EM_S_STM07_IS(F930,"9",$H$1,"1")/1000000,"")</f>
        <v>1094.38038087</v>
      </c>
      <c r="I930" s="12">
        <f>IFERROR([1]!EM_S_STM07_IS(F930,"9",$I$1,"1")/1000000,"")</f>
        <v>999.39005787999997</v>
      </c>
      <c r="J930" s="12">
        <f>IFERROR([1]!EM_S_STM07_IS(F930,"9",$J$1,"1")/1000000,"")</f>
        <v>493.31804876000001</v>
      </c>
      <c r="K930" s="12">
        <f>IFERROR([1]!EM_S_STM07_IS(F930,"9",$K$1,"1")/1000000,"")</f>
        <v>664.19215526999994</v>
      </c>
      <c r="L930" s="12">
        <f>IFERROR([1]!EM_S_STM07_IS(F930,"9",$L$1,"1")/1000000,"")</f>
        <v>630.38338613999997</v>
      </c>
      <c r="M930" s="13">
        <f>IFERROR([1]!EM_S_STM07_IS(F930,"9",$M$1,"1")/1000000,"")</f>
        <v>322.32482270999998</v>
      </c>
      <c r="N930" s="12">
        <f>IFERROR([1]!EM_S_STM07_IS(F930,"61",$N$1,"1")/1000000,"")</f>
        <v>99.013782829999997</v>
      </c>
      <c r="O930" s="12">
        <f>IFERROR([1]!EM_S_STM07_IS(F930,"61",$O$1,"1")/1000000,"")</f>
        <v>7.53034699</v>
      </c>
      <c r="P930" s="12">
        <f>IFERROR([1]!EM_S_STM07_IS(F930,"61",$P$1,"1")/1000000,"")</f>
        <v>-317.99673685000005</v>
      </c>
      <c r="Q930" s="12">
        <f>IFERROR([1]!EM_S_STM07_IS(F930,"61",$Q$1,"1")/1000000,"")</f>
        <v>-429.19577781999999</v>
      </c>
      <c r="R930" s="12">
        <f>IFERROR([1]!EM_S_STM07_IS(F930,"61",$R$1,"1")/1000000,"")</f>
        <v>26.29964635</v>
      </c>
      <c r="S930" s="12">
        <f>IFERROR([1]!EM_S_STM07_IS(F930,"61",$S$1,"1")/1000000,"")</f>
        <v>-321.89191289999997</v>
      </c>
      <c r="T930" s="20">
        <f t="shared" si="260"/>
        <v>-0.21688581487375869</v>
      </c>
      <c r="U930" s="20">
        <f t="shared" si="261"/>
        <v>-2.2659101514743356</v>
      </c>
      <c r="V930" s="14">
        <f t="shared" si="262"/>
        <v>-8.6798269276798887E-2</v>
      </c>
      <c r="W930" s="14">
        <f t="shared" si="263"/>
        <v>-0.50638087214268213</v>
      </c>
      <c r="X930" s="14">
        <f t="shared" si="264"/>
        <v>0.34637716365640303</v>
      </c>
      <c r="Y930" s="14">
        <f t="shared" si="265"/>
        <v>-5.0902090399210467E-2</v>
      </c>
      <c r="Z930" s="15">
        <f t="shared" si="266"/>
        <v>-0.48868445806657757</v>
      </c>
      <c r="AA930" s="14">
        <f t="shared" si="267"/>
        <v>-0.92394647719975409</v>
      </c>
      <c r="AB930" s="14">
        <f t="shared" si="268"/>
        <v>-43.228696403005998</v>
      </c>
      <c r="AC930" s="14">
        <f t="shared" si="269"/>
        <v>-0.34968610706987485</v>
      </c>
      <c r="AD930" s="14">
        <f t="shared" si="270"/>
        <v>1.0612765728581557</v>
      </c>
      <c r="AE930" s="14">
        <f t="shared" si="271"/>
        <v>-13.239400812323089</v>
      </c>
      <c r="AF930" s="18" t="str">
        <f t="shared" si="272"/>
        <v/>
      </c>
      <c r="AG930" s="18" t="str">
        <f t="shared" si="273"/>
        <v/>
      </c>
      <c r="AH930" s="18" t="str">
        <f t="shared" si="274"/>
        <v/>
      </c>
      <c r="AI930" s="19" t="str">
        <f t="shared" si="275"/>
        <v/>
      </c>
      <c r="AJ930" s="19" t="str">
        <f t="shared" si="276"/>
        <v/>
      </c>
      <c r="AK930" s="19" t="str">
        <f t="shared" si="277"/>
        <v/>
      </c>
    </row>
    <row r="931" spans="2:37" x14ac:dyDescent="0.15">
      <c r="B931" s="51" t="str">
        <f>IFERROR(IF(AND(AF931=1,AI931=1),MAX($B$5:B930)+1,""),"")</f>
        <v/>
      </c>
      <c r="C931" s="51" t="str">
        <f>IFERROR(IF(AND(AG931=1,AJ931=1),MAX($C$5:C930)+1,""),"")</f>
        <v/>
      </c>
      <c r="D931" s="51" t="str">
        <f>IFERROR(IF(AND(AH931=1,AK931=1),MAX($D$5:D930)+1,""),"")</f>
        <v/>
      </c>
      <c r="F931" s="5" t="s">
        <v>1959</v>
      </c>
      <c r="G931" s="5" t="s">
        <v>1960</v>
      </c>
      <c r="H931" s="12">
        <f>IFERROR([1]!EM_S_STM07_IS(F931,"9",$H$1,"1")/1000000,"")</f>
        <v>359.72232577999995</v>
      </c>
      <c r="I931" s="12">
        <f>IFERROR([1]!EM_S_STM07_IS(F931,"9",$I$1,"1")/1000000,"")</f>
        <v>474.97859499000003</v>
      </c>
      <c r="J931" s="12">
        <f>IFERROR([1]!EM_S_STM07_IS(F931,"9",$J$1,"1")/1000000,"")</f>
        <v>628.14762965</v>
      </c>
      <c r="K931" s="12">
        <f>IFERROR([1]!EM_S_STM07_IS(F931,"9",$K$1,"1")/1000000,"")</f>
        <v>686.26700036</v>
      </c>
      <c r="L931" s="12">
        <f>IFERROR([1]!EM_S_STM07_IS(F931,"9",$L$1,"1")/1000000,"")</f>
        <v>869.48014697000008</v>
      </c>
      <c r="M931" s="13">
        <f>IFERROR([1]!EM_S_STM07_IS(F931,"9",$M$1,"1")/1000000,"")</f>
        <v>1353.9247549300001</v>
      </c>
      <c r="N931" s="12">
        <f>IFERROR([1]!EM_S_STM07_IS(F931,"61",$N$1,"1")/1000000,"")</f>
        <v>42.642305090000001</v>
      </c>
      <c r="O931" s="12">
        <f>IFERROR([1]!EM_S_STM07_IS(F931,"61",$O$1,"1")/1000000,"")</f>
        <v>54.288452759999998</v>
      </c>
      <c r="P931" s="12">
        <f>IFERROR([1]!EM_S_STM07_IS(F931,"61",$P$1,"1")/1000000,"")</f>
        <v>69.644692680000006</v>
      </c>
      <c r="Q931" s="12">
        <f>IFERROR([1]!EM_S_STM07_IS(F931,"61",$Q$1,"1")/1000000,"")</f>
        <v>74.123526670000004</v>
      </c>
      <c r="R931" s="12">
        <f>IFERROR([1]!EM_S_STM07_IS(F931,"61",$R$1,"1")/1000000,"")</f>
        <v>85.727369949999996</v>
      </c>
      <c r="S931" s="12">
        <f>IFERROR([1]!EM_S_STM07_IS(F931,"61",$S$1,"1")/1000000,"")</f>
        <v>125.15401934</v>
      </c>
      <c r="T931" s="20">
        <f t="shared" si="260"/>
        <v>0.30354319635601157</v>
      </c>
      <c r="U931" s="20">
        <f t="shared" si="261"/>
        <v>0.24028309894804778</v>
      </c>
      <c r="V931" s="14">
        <f t="shared" si="262"/>
        <v>0.32040343606720939</v>
      </c>
      <c r="W931" s="14">
        <f t="shared" si="263"/>
        <v>0.32247565737825451</v>
      </c>
      <c r="X931" s="14">
        <f t="shared" si="264"/>
        <v>9.2525017952202984E-2</v>
      </c>
      <c r="Y931" s="14">
        <f t="shared" si="265"/>
        <v>0.26697064919905905</v>
      </c>
      <c r="Z931" s="15">
        <f t="shared" si="266"/>
        <v>0.55716580723345133</v>
      </c>
      <c r="AA931" s="14">
        <f t="shared" si="267"/>
        <v>0.2731125262909655</v>
      </c>
      <c r="AB931" s="14">
        <f t="shared" si="268"/>
        <v>0.2828638345595762</v>
      </c>
      <c r="AC931" s="14">
        <f t="shared" si="269"/>
        <v>6.4309767444579349E-2</v>
      </c>
      <c r="AD931" s="14">
        <f t="shared" si="270"/>
        <v>0.15654737168214655</v>
      </c>
      <c r="AE931" s="14">
        <f t="shared" si="271"/>
        <v>0.4599073716246676</v>
      </c>
      <c r="AF931" s="18">
        <f t="shared" si="272"/>
        <v>1</v>
      </c>
      <c r="AG931" s="18">
        <f t="shared" si="273"/>
        <v>1</v>
      </c>
      <c r="AH931" s="18">
        <f t="shared" si="274"/>
        <v>1</v>
      </c>
      <c r="AI931" s="19" t="str">
        <f t="shared" si="275"/>
        <v/>
      </c>
      <c r="AJ931" s="19" t="str">
        <f t="shared" si="276"/>
        <v/>
      </c>
      <c r="AK931" s="19" t="str">
        <f t="shared" si="277"/>
        <v/>
      </c>
    </row>
    <row r="932" spans="2:37" x14ac:dyDescent="0.15">
      <c r="B932" s="51" t="str">
        <f>IFERROR(IF(AND(AF932=1,AI932=1),MAX($B$5:B931)+1,""),"")</f>
        <v/>
      </c>
      <c r="C932" s="51" t="str">
        <f>IFERROR(IF(AND(AG932=1,AJ932=1),MAX($C$5:C931)+1,""),"")</f>
        <v/>
      </c>
      <c r="D932" s="51" t="str">
        <f>IFERROR(IF(AND(AH932=1,AK932=1),MAX($D$5:D931)+1,""),"")</f>
        <v/>
      </c>
      <c r="F932" s="5" t="s">
        <v>1961</v>
      </c>
      <c r="G932" s="5" t="s">
        <v>1962</v>
      </c>
      <c r="H932" s="12">
        <f>IFERROR([1]!EM_S_STM07_IS(F932,"9",$H$1,"1")/1000000,"")</f>
        <v>3052.8668201300002</v>
      </c>
      <c r="I932" s="12">
        <f>IFERROR([1]!EM_S_STM07_IS(F932,"9",$I$1,"1")/1000000,"")</f>
        <v>3562.6803087500002</v>
      </c>
      <c r="J932" s="12">
        <f>IFERROR([1]!EM_S_STM07_IS(F932,"9",$J$1,"1")/1000000,"")</f>
        <v>3474.8323432299999</v>
      </c>
      <c r="K932" s="12">
        <f>IFERROR([1]!EM_S_STM07_IS(F932,"9",$K$1,"1")/1000000,"")</f>
        <v>3349.1427639699996</v>
      </c>
      <c r="L932" s="12">
        <f>IFERROR([1]!EM_S_STM07_IS(F932,"9",$L$1,"1")/1000000,"")</f>
        <v>3523.7768172399997</v>
      </c>
      <c r="M932" s="13">
        <f>IFERROR([1]!EM_S_STM07_IS(F932,"9",$M$1,"1")/1000000,"")</f>
        <v>3516.97145224</v>
      </c>
      <c r="N932" s="12">
        <f>IFERROR([1]!EM_S_STM07_IS(F932,"61",$N$1,"1")/1000000,"")</f>
        <v>91.309914069999991</v>
      </c>
      <c r="O932" s="12">
        <f>IFERROR([1]!EM_S_STM07_IS(F932,"61",$O$1,"1")/1000000,"")</f>
        <v>50.183977499999997</v>
      </c>
      <c r="P932" s="12">
        <f>IFERROR([1]!EM_S_STM07_IS(F932,"61",$P$1,"1")/1000000,"")</f>
        <v>50.961172210000001</v>
      </c>
      <c r="Q932" s="12">
        <f>IFERROR([1]!EM_S_STM07_IS(F932,"61",$Q$1,"1")/1000000,"")</f>
        <v>41.237683909999994</v>
      </c>
      <c r="R932" s="12">
        <f>IFERROR([1]!EM_S_STM07_IS(F932,"61",$R$1,"1")/1000000,"")</f>
        <v>60.39447801</v>
      </c>
      <c r="S932" s="12">
        <f>IFERROR([1]!EM_S_STM07_IS(F932,"61",$S$1,"1")/1000000,"")</f>
        <v>83.155318950000009</v>
      </c>
      <c r="T932" s="20">
        <f t="shared" si="260"/>
        <v>2.8708188573061788E-2</v>
      </c>
      <c r="U932" s="20">
        <f t="shared" si="261"/>
        <v>-1.8535897018385761E-2</v>
      </c>
      <c r="V932" s="14">
        <f t="shared" si="262"/>
        <v>0.16699499803214168</v>
      </c>
      <c r="W932" s="14">
        <f t="shared" si="263"/>
        <v>-2.4657830034382912E-2</v>
      </c>
      <c r="X932" s="14">
        <f t="shared" si="264"/>
        <v>-3.6171408242150371E-2</v>
      </c>
      <c r="Y932" s="14">
        <f t="shared" si="265"/>
        <v>5.2142911060319437E-2</v>
      </c>
      <c r="Z932" s="15">
        <f t="shared" si="266"/>
        <v>-1.9312701549952351E-3</v>
      </c>
      <c r="AA932" s="14">
        <f t="shared" si="267"/>
        <v>-0.45039946635446437</v>
      </c>
      <c r="AB932" s="14">
        <f t="shared" si="268"/>
        <v>1.5486909342728034E-2</v>
      </c>
      <c r="AC932" s="14">
        <f t="shared" si="269"/>
        <v>-0.19080189639146464</v>
      </c>
      <c r="AD932" s="14">
        <f t="shared" si="270"/>
        <v>0.46454583001822153</v>
      </c>
      <c r="AE932" s="14">
        <f t="shared" si="271"/>
        <v>0.37686956970190738</v>
      </c>
      <c r="AF932" s="18" t="str">
        <f t="shared" si="272"/>
        <v/>
      </c>
      <c r="AG932" s="18" t="str">
        <f t="shared" si="273"/>
        <v/>
      </c>
      <c r="AH932" s="18" t="str">
        <f t="shared" si="274"/>
        <v/>
      </c>
      <c r="AI932" s="19" t="str">
        <f t="shared" si="275"/>
        <v/>
      </c>
      <c r="AJ932" s="19" t="str">
        <f t="shared" si="276"/>
        <v/>
      </c>
      <c r="AK932" s="19" t="str">
        <f t="shared" si="277"/>
        <v/>
      </c>
    </row>
    <row r="933" spans="2:37" x14ac:dyDescent="0.15">
      <c r="B933" s="51">
        <f>IFERROR(IF(AND(AF933=1,AI933=1),MAX($B$5:B932)+1,""),"")</f>
        <v>53</v>
      </c>
      <c r="C933" s="51" t="str">
        <f>IFERROR(IF(AND(AG933=1,AJ933=1),MAX($C$5:C932)+1,""),"")</f>
        <v/>
      </c>
      <c r="D933" s="51" t="str">
        <f>IFERROR(IF(AND(AH933=1,AK933=1),MAX($D$5:D932)+1,""),"")</f>
        <v/>
      </c>
      <c r="F933" s="5" t="s">
        <v>1963</v>
      </c>
      <c r="G933" s="5" t="s">
        <v>1964</v>
      </c>
      <c r="H933" s="12">
        <f>IFERROR([1]!EM_S_STM07_IS(F933,"9",$H$1,"1")/1000000,"")</f>
        <v>1341.67113414</v>
      </c>
      <c r="I933" s="12">
        <f>IFERROR([1]!EM_S_STM07_IS(F933,"9",$I$1,"1")/1000000,"")</f>
        <v>1801.3802396999999</v>
      </c>
      <c r="J933" s="12">
        <f>IFERROR([1]!EM_S_STM07_IS(F933,"9",$J$1,"1")/1000000,"")</f>
        <v>2554.0733039000002</v>
      </c>
      <c r="K933" s="12">
        <f>IFERROR([1]!EM_S_STM07_IS(F933,"9",$K$1,"1")/1000000,"")</f>
        <v>3544.2751676599996</v>
      </c>
      <c r="L933" s="12">
        <f>IFERROR([1]!EM_S_STM07_IS(F933,"9",$L$1,"1")/1000000,"")</f>
        <v>5572.1523396800003</v>
      </c>
      <c r="M933" s="13">
        <f>IFERROR([1]!EM_S_STM07_IS(F933,"9",$M$1,"1")/1000000,"")</f>
        <v>8199.8319088799999</v>
      </c>
      <c r="N933" s="12">
        <f>IFERROR([1]!EM_S_STM07_IS(F933,"61",$N$1,"1")/1000000,"")</f>
        <v>48.542369280000003</v>
      </c>
      <c r="O933" s="12">
        <f>IFERROR([1]!EM_S_STM07_IS(F933,"61",$O$1,"1")/1000000,"")</f>
        <v>63.68254958</v>
      </c>
      <c r="P933" s="12">
        <f>IFERROR([1]!EM_S_STM07_IS(F933,"61",$P$1,"1")/1000000,"")</f>
        <v>65.209640980000003</v>
      </c>
      <c r="Q933" s="12">
        <f>IFERROR([1]!EM_S_STM07_IS(F933,"61",$Q$1,"1")/1000000,"")</f>
        <v>130.16877406</v>
      </c>
      <c r="R933" s="12">
        <f>IFERROR([1]!EM_S_STM07_IS(F933,"61",$R$1,"1")/1000000,"")</f>
        <v>228.06008591</v>
      </c>
      <c r="S933" s="12">
        <f>IFERROR([1]!EM_S_STM07_IS(F933,"61",$S$1,"1")/1000000,"")</f>
        <v>172.97646943000001</v>
      </c>
      <c r="T933" s="20">
        <f t="shared" si="260"/>
        <v>0.43625573129473771</v>
      </c>
      <c r="U933" s="20">
        <f t="shared" si="261"/>
        <v>0.28935708714433894</v>
      </c>
      <c r="V933" s="14">
        <f t="shared" si="262"/>
        <v>0.34263918620763173</v>
      </c>
      <c r="W933" s="14">
        <f t="shared" si="263"/>
        <v>0.41784241195259975</v>
      </c>
      <c r="X933" s="14">
        <f t="shared" si="264"/>
        <v>0.38769516217408023</v>
      </c>
      <c r="Y933" s="14">
        <f t="shared" si="265"/>
        <v>0.57215568094811475</v>
      </c>
      <c r="Z933" s="15">
        <f t="shared" si="266"/>
        <v>0.47157353371119481</v>
      </c>
      <c r="AA933" s="14">
        <f t="shared" si="267"/>
        <v>0.31189619552084619</v>
      </c>
      <c r="AB933" s="14">
        <f t="shared" si="268"/>
        <v>2.3979746572200655E-2</v>
      </c>
      <c r="AC933" s="14">
        <f t="shared" si="269"/>
        <v>0.99615842234008256</v>
      </c>
      <c r="AD933" s="14">
        <f t="shared" si="270"/>
        <v>0.75203375430791075</v>
      </c>
      <c r="AE933" s="14">
        <f t="shared" si="271"/>
        <v>-0.24153115728342658</v>
      </c>
      <c r="AF933" s="18">
        <f t="shared" si="272"/>
        <v>1</v>
      </c>
      <c r="AG933" s="18">
        <f t="shared" si="273"/>
        <v>1</v>
      </c>
      <c r="AH933" s="18">
        <f t="shared" si="274"/>
        <v>1</v>
      </c>
      <c r="AI933" s="19">
        <f t="shared" si="275"/>
        <v>1</v>
      </c>
      <c r="AJ933" s="19" t="str">
        <f t="shared" si="276"/>
        <v/>
      </c>
      <c r="AK933" s="19" t="str">
        <f t="shared" si="277"/>
        <v/>
      </c>
    </row>
    <row r="934" spans="2:37" x14ac:dyDescent="0.15">
      <c r="B934" s="51" t="str">
        <f>IFERROR(IF(AND(AF934=1,AI934=1),MAX($B$5:B933)+1,""),"")</f>
        <v/>
      </c>
      <c r="C934" s="51" t="str">
        <f>IFERROR(IF(AND(AG934=1,AJ934=1),MAX($C$5:C933)+1,""),"")</f>
        <v/>
      </c>
      <c r="D934" s="51" t="str">
        <f>IFERROR(IF(AND(AH934=1,AK934=1),MAX($D$5:D933)+1,""),"")</f>
        <v/>
      </c>
      <c r="F934" s="5" t="s">
        <v>1965</v>
      </c>
      <c r="G934" s="5" t="s">
        <v>1966</v>
      </c>
      <c r="H934" s="12">
        <f>IFERROR([1]!EM_S_STM07_IS(F934,"9",$H$1,"1")/1000000,"")</f>
        <v>2995.1009680000002</v>
      </c>
      <c r="I934" s="12">
        <f>IFERROR([1]!EM_S_STM07_IS(F934,"9",$I$1,"1")/1000000,"")</f>
        <v>3136.9431049999998</v>
      </c>
      <c r="J934" s="12">
        <f>IFERROR([1]!EM_S_STM07_IS(F934,"9",$J$1,"1")/1000000,"")</f>
        <v>3144.2605130000002</v>
      </c>
      <c r="K934" s="12">
        <f>IFERROR([1]!EM_S_STM07_IS(F934,"9",$K$1,"1")/1000000,"")</f>
        <v>3017.3581159999999</v>
      </c>
      <c r="L934" s="12">
        <f>IFERROR([1]!EM_S_STM07_IS(F934,"9",$L$1,"1")/1000000,"")</f>
        <v>3291.794942</v>
      </c>
      <c r="M934" s="13">
        <f>IFERROR([1]!EM_S_STM07_IS(F934,"9",$M$1,"1")/1000000,"")</f>
        <v>3377.1362949999998</v>
      </c>
      <c r="N934" s="12">
        <f>IFERROR([1]!EM_S_STM07_IS(F934,"61",$N$1,"1")/1000000,"")</f>
        <v>326.129752</v>
      </c>
      <c r="O934" s="12">
        <f>IFERROR([1]!EM_S_STM07_IS(F934,"61",$O$1,"1")/1000000,"")</f>
        <v>327.89283399999999</v>
      </c>
      <c r="P934" s="12">
        <f>IFERROR([1]!EM_S_STM07_IS(F934,"61",$P$1,"1")/1000000,"")</f>
        <v>296.44628499999999</v>
      </c>
      <c r="Q934" s="12">
        <f>IFERROR([1]!EM_S_STM07_IS(F934,"61",$Q$1,"1")/1000000,"")</f>
        <v>179.991985</v>
      </c>
      <c r="R934" s="12">
        <f>IFERROR([1]!EM_S_STM07_IS(F934,"61",$R$1,"1")/1000000,"")</f>
        <v>-12.109197</v>
      </c>
      <c r="S934" s="12">
        <f>IFERROR([1]!EM_S_STM07_IS(F934,"61",$S$1,"1")/1000000,"")</f>
        <v>5.5379759999999996</v>
      </c>
      <c r="T934" s="20">
        <f t="shared" si="260"/>
        <v>2.4300593046903129E-2</v>
      </c>
      <c r="U934" s="20">
        <f t="shared" si="261"/>
        <v>-0.55741964804553112</v>
      </c>
      <c r="V934" s="14">
        <f t="shared" si="262"/>
        <v>4.7358048531738056E-2</v>
      </c>
      <c r="W934" s="14">
        <f t="shared" si="263"/>
        <v>2.3326556316361183E-3</v>
      </c>
      <c r="X934" s="14">
        <f t="shared" si="264"/>
        <v>-4.0360013578811332E-2</v>
      </c>
      <c r="Y934" s="14">
        <f t="shared" si="265"/>
        <v>9.095268624057487E-2</v>
      </c>
      <c r="Z934" s="15">
        <f t="shared" si="266"/>
        <v>2.5925476678735293E-2</v>
      </c>
      <c r="AA934" s="14">
        <f t="shared" si="267"/>
        <v>5.4060753095596051E-3</v>
      </c>
      <c r="AB934" s="14">
        <f t="shared" si="268"/>
        <v>-9.5904959606406048E-2</v>
      </c>
      <c r="AC934" s="14">
        <f t="shared" si="269"/>
        <v>-0.39283440505925044</v>
      </c>
      <c r="AD934" s="14">
        <f t="shared" si="270"/>
        <v>-1.0672763123313518</v>
      </c>
      <c r="AE934" s="14">
        <f t="shared" si="271"/>
        <v>1.4573363535170829</v>
      </c>
      <c r="AF934" s="18" t="str">
        <f t="shared" si="272"/>
        <v/>
      </c>
      <c r="AG934" s="18" t="str">
        <f t="shared" si="273"/>
        <v/>
      </c>
      <c r="AH934" s="18" t="str">
        <f t="shared" si="274"/>
        <v/>
      </c>
      <c r="AI934" s="19" t="str">
        <f t="shared" si="275"/>
        <v/>
      </c>
      <c r="AJ934" s="19" t="str">
        <f t="shared" si="276"/>
        <v/>
      </c>
      <c r="AK934" s="19" t="str">
        <f t="shared" si="277"/>
        <v/>
      </c>
    </row>
    <row r="935" spans="2:37" x14ac:dyDescent="0.15">
      <c r="B935" s="51" t="str">
        <f>IFERROR(IF(AND(AF935=1,AI935=1),MAX($B$5:B934)+1,""),"")</f>
        <v/>
      </c>
      <c r="C935" s="51" t="str">
        <f>IFERROR(IF(AND(AG935=1,AJ935=1),MAX($C$5:C934)+1,""),"")</f>
        <v/>
      </c>
      <c r="D935" s="51" t="str">
        <f>IFERROR(IF(AND(AH935=1,AK935=1),MAX($D$5:D934)+1,""),"")</f>
        <v/>
      </c>
      <c r="F935" s="5" t="s">
        <v>1967</v>
      </c>
      <c r="G935" s="5" t="s">
        <v>1968</v>
      </c>
      <c r="H935" s="12">
        <f>IFERROR([1]!EM_S_STM07_IS(F935,"9",$H$1,"1")/1000000,"")</f>
        <v>349.92348900999997</v>
      </c>
      <c r="I935" s="12">
        <f>IFERROR([1]!EM_S_STM07_IS(F935,"9",$I$1,"1")/1000000,"")</f>
        <v>329.61696663999999</v>
      </c>
      <c r="J935" s="12">
        <f>IFERROR([1]!EM_S_STM07_IS(F935,"9",$J$1,"1")/1000000,"")</f>
        <v>386.43782105999998</v>
      </c>
      <c r="K935" s="12">
        <f>IFERROR([1]!EM_S_STM07_IS(F935,"9",$K$1,"1")/1000000,"")</f>
        <v>457.22035842000003</v>
      </c>
      <c r="L935" s="12">
        <f>IFERROR([1]!EM_S_STM07_IS(F935,"9",$L$1,"1")/1000000,"")</f>
        <v>528.20846014999995</v>
      </c>
      <c r="M935" s="13">
        <f>IFERROR([1]!EM_S_STM07_IS(F935,"9",$M$1,"1")/1000000,"")</f>
        <v>560.64766229999998</v>
      </c>
      <c r="N935" s="12">
        <f>IFERROR([1]!EM_S_STM07_IS(F935,"61",$N$1,"1")/1000000,"")</f>
        <v>66.554311819999995</v>
      </c>
      <c r="O935" s="12">
        <f>IFERROR([1]!EM_S_STM07_IS(F935,"61",$O$1,"1")/1000000,"")</f>
        <v>49.407256369999999</v>
      </c>
      <c r="P935" s="12">
        <f>IFERROR([1]!EM_S_STM07_IS(F935,"61",$P$1,"1")/1000000,"")</f>
        <v>47.437735259999997</v>
      </c>
      <c r="Q935" s="12">
        <f>IFERROR([1]!EM_S_STM07_IS(F935,"61",$Q$1,"1")/1000000,"")</f>
        <v>37.598146069999999</v>
      </c>
      <c r="R935" s="12">
        <f>IFERROR([1]!EM_S_STM07_IS(F935,"61",$R$1,"1")/1000000,"")</f>
        <v>-129.44888478000001</v>
      </c>
      <c r="S935" s="12">
        <f>IFERROR([1]!EM_S_STM07_IS(F935,"61",$S$1,"1")/1000000,"")</f>
        <v>32.348677410000001</v>
      </c>
      <c r="T935" s="20">
        <f t="shared" si="260"/>
        <v>9.886257873221016E-2</v>
      </c>
      <c r="U935" s="20">
        <f t="shared" si="261"/>
        <v>-0.13436249146458634</v>
      </c>
      <c r="V935" s="14">
        <f t="shared" si="262"/>
        <v>-5.8031321153807054E-2</v>
      </c>
      <c r="W935" s="14">
        <f t="shared" si="263"/>
        <v>0.17238449524978006</v>
      </c>
      <c r="X935" s="14">
        <f t="shared" si="264"/>
        <v>0.18316669203299862</v>
      </c>
      <c r="Y935" s="14">
        <f t="shared" si="265"/>
        <v>0.15526015065320137</v>
      </c>
      <c r="Z935" s="15">
        <f t="shared" si="266"/>
        <v>6.141363608751739E-2</v>
      </c>
      <c r="AA935" s="14">
        <f t="shared" si="267"/>
        <v>-0.25764003835506866</v>
      </c>
      <c r="AB935" s="14">
        <f t="shared" si="268"/>
        <v>-3.9862992902311656E-2</v>
      </c>
      <c r="AC935" s="14">
        <f t="shared" si="269"/>
        <v>-0.20742114133548961</v>
      </c>
      <c r="AD935" s="14">
        <f t="shared" si="270"/>
        <v>-4.4429592496128096</v>
      </c>
      <c r="AE935" s="14">
        <f t="shared" si="271"/>
        <v>1.2498953734902929</v>
      </c>
      <c r="AF935" s="18" t="str">
        <f t="shared" si="272"/>
        <v/>
      </c>
      <c r="AG935" s="18" t="str">
        <f t="shared" si="273"/>
        <v/>
      </c>
      <c r="AH935" s="18" t="str">
        <f t="shared" si="274"/>
        <v/>
      </c>
      <c r="AI935" s="19" t="str">
        <f t="shared" si="275"/>
        <v/>
      </c>
      <c r="AJ935" s="19" t="str">
        <f t="shared" si="276"/>
        <v/>
      </c>
      <c r="AK935" s="19" t="str">
        <f t="shared" si="277"/>
        <v/>
      </c>
    </row>
    <row r="936" spans="2:37" x14ac:dyDescent="0.15">
      <c r="B936" s="51" t="str">
        <f>IFERROR(IF(AND(AF936=1,AI936=1),MAX($B$5:B935)+1,""),"")</f>
        <v/>
      </c>
      <c r="C936" s="51" t="str">
        <f>IFERROR(IF(AND(AG936=1,AJ936=1),MAX($C$5:C935)+1,""),"")</f>
        <v/>
      </c>
      <c r="D936" s="51" t="str">
        <f>IFERROR(IF(AND(AH936=1,AK936=1),MAX($D$5:D935)+1,""),"")</f>
        <v/>
      </c>
      <c r="F936" s="5" t="s">
        <v>1969</v>
      </c>
      <c r="G936" s="5" t="s">
        <v>1970</v>
      </c>
      <c r="H936" s="12">
        <f>IFERROR([1]!EM_S_STM07_IS(F936,"9",$H$1,"1")/1000000,"")</f>
        <v>965.75589266999998</v>
      </c>
      <c r="I936" s="12">
        <f>IFERROR([1]!EM_S_STM07_IS(F936,"9",$I$1,"1")/1000000,"")</f>
        <v>999.59769801999994</v>
      </c>
      <c r="J936" s="12">
        <f>IFERROR([1]!EM_S_STM07_IS(F936,"9",$J$1,"1")/1000000,"")</f>
        <v>1211.1440488199999</v>
      </c>
      <c r="K936" s="12">
        <f>IFERROR([1]!EM_S_STM07_IS(F936,"9",$K$1,"1")/1000000,"")</f>
        <v>1683.75956526</v>
      </c>
      <c r="L936" s="12">
        <f>IFERROR([1]!EM_S_STM07_IS(F936,"9",$L$1,"1")/1000000,"")</f>
        <v>2953.8280362199998</v>
      </c>
      <c r="M936" s="13">
        <f>IFERROR([1]!EM_S_STM07_IS(F936,"9",$M$1,"1")/1000000,"")</f>
        <v>3806.5791056100002</v>
      </c>
      <c r="N936" s="12">
        <f>IFERROR([1]!EM_S_STM07_IS(F936,"61",$N$1,"1")/1000000,"")</f>
        <v>241.13462382</v>
      </c>
      <c r="O936" s="12">
        <f>IFERROR([1]!EM_S_STM07_IS(F936,"61",$O$1,"1")/1000000,"")</f>
        <v>233.20742378999998</v>
      </c>
      <c r="P936" s="12">
        <f>IFERROR([1]!EM_S_STM07_IS(F936,"61",$P$1,"1")/1000000,"")</f>
        <v>263.23665074000002</v>
      </c>
      <c r="Q936" s="12">
        <f>IFERROR([1]!EM_S_STM07_IS(F936,"61",$Q$1,"1")/1000000,"")</f>
        <v>326.19849883999996</v>
      </c>
      <c r="R936" s="12">
        <f>IFERROR([1]!EM_S_STM07_IS(F936,"61",$R$1,"1")/1000000,"")</f>
        <v>442.72658135</v>
      </c>
      <c r="S936" s="12">
        <f>IFERROR([1]!EM_S_STM07_IS(F936,"61",$S$1,"1")/1000000,"")</f>
        <v>579.58695</v>
      </c>
      <c r="T936" s="20">
        <f t="shared" si="260"/>
        <v>0.31562918359575787</v>
      </c>
      <c r="U936" s="20">
        <f t="shared" si="261"/>
        <v>0.19171335104759213</v>
      </c>
      <c r="V936" s="14">
        <f t="shared" si="262"/>
        <v>3.5041779819161553E-2</v>
      </c>
      <c r="W936" s="14">
        <f t="shared" si="263"/>
        <v>0.21163149056768565</v>
      </c>
      <c r="X936" s="14">
        <f t="shared" si="264"/>
        <v>0.39022238263108561</v>
      </c>
      <c r="Y936" s="14">
        <f t="shared" si="265"/>
        <v>0.75430512596011912</v>
      </c>
      <c r="Z936" s="15">
        <f t="shared" si="266"/>
        <v>0.28869353900549405</v>
      </c>
      <c r="AA936" s="14">
        <f t="shared" si="267"/>
        <v>-3.2874582274495127E-2</v>
      </c>
      <c r="AB936" s="14">
        <f t="shared" si="268"/>
        <v>0.12876617074180682</v>
      </c>
      <c r="AC936" s="14">
        <f t="shared" si="269"/>
        <v>0.23918344167882469</v>
      </c>
      <c r="AD936" s="14">
        <f t="shared" si="270"/>
        <v>0.35723059095730836</v>
      </c>
      <c r="AE936" s="14">
        <f t="shared" si="271"/>
        <v>0.30913067887786089</v>
      </c>
      <c r="AF936" s="18">
        <f t="shared" si="272"/>
        <v>1</v>
      </c>
      <c r="AG936" s="18" t="str">
        <f t="shared" si="273"/>
        <v/>
      </c>
      <c r="AH936" s="18" t="str">
        <f t="shared" si="274"/>
        <v/>
      </c>
      <c r="AI936" s="19" t="str">
        <f t="shared" si="275"/>
        <v/>
      </c>
      <c r="AJ936" s="19" t="str">
        <f t="shared" si="276"/>
        <v/>
      </c>
      <c r="AK936" s="19" t="str">
        <f t="shared" si="277"/>
        <v/>
      </c>
    </row>
    <row r="937" spans="2:37" x14ac:dyDescent="0.15">
      <c r="B937" s="51" t="str">
        <f>IFERROR(IF(AND(AF937=1,AI937=1),MAX($B$5:B936)+1,""),"")</f>
        <v/>
      </c>
      <c r="C937" s="51" t="str">
        <f>IFERROR(IF(AND(AG937=1,AJ937=1),MAX($C$5:C936)+1,""),"")</f>
        <v/>
      </c>
      <c r="D937" s="51" t="str">
        <f>IFERROR(IF(AND(AH937=1,AK937=1),MAX($D$5:D936)+1,""),"")</f>
        <v/>
      </c>
      <c r="F937" s="5" t="s">
        <v>1971</v>
      </c>
      <c r="G937" s="5" t="s">
        <v>1972</v>
      </c>
      <c r="H937" s="12">
        <f>IFERROR([1]!EM_S_STM07_IS(F937,"9",$H$1,"1")/1000000,"")</f>
        <v>294.26383610000005</v>
      </c>
      <c r="I937" s="12">
        <f>IFERROR([1]!EM_S_STM07_IS(F937,"9",$I$1,"1")/1000000,"")</f>
        <v>402.73316574</v>
      </c>
      <c r="J937" s="12">
        <f>IFERROR([1]!EM_S_STM07_IS(F937,"9",$J$1,"1")/1000000,"")</f>
        <v>396.82914823999999</v>
      </c>
      <c r="K937" s="12">
        <f>IFERROR([1]!EM_S_STM07_IS(F937,"9",$K$1,"1")/1000000,"")</f>
        <v>414.97590731000003</v>
      </c>
      <c r="L937" s="12">
        <f>IFERROR([1]!EM_S_STM07_IS(F937,"9",$L$1,"1")/1000000,"")</f>
        <v>1422.3840085100001</v>
      </c>
      <c r="M937" s="13">
        <f>IFERROR([1]!EM_S_STM07_IS(F937,"9",$M$1,"1")/1000000,"")</f>
        <v>1866.87666859</v>
      </c>
      <c r="N937" s="12">
        <f>IFERROR([1]!EM_S_STM07_IS(F937,"61",$N$1,"1")/1000000,"")</f>
        <v>38.884145969999999</v>
      </c>
      <c r="O937" s="12">
        <f>IFERROR([1]!EM_S_STM07_IS(F937,"61",$O$1,"1")/1000000,"")</f>
        <v>40.225979840000001</v>
      </c>
      <c r="P937" s="12">
        <f>IFERROR([1]!EM_S_STM07_IS(F937,"61",$P$1,"1")/1000000,"")</f>
        <v>41.734190529999999</v>
      </c>
      <c r="Q937" s="12">
        <f>IFERROR([1]!EM_S_STM07_IS(F937,"61",$Q$1,"1")/1000000,"")</f>
        <v>-132.36144245</v>
      </c>
      <c r="R937" s="12">
        <f>IFERROR([1]!EM_S_STM07_IS(F937,"61",$R$1,"1")/1000000,"")</f>
        <v>130.50147100000001</v>
      </c>
      <c r="S937" s="12">
        <f>IFERROR([1]!EM_S_STM07_IS(F937,"61",$S$1,"1")/1000000,"")</f>
        <v>247.86308024000002</v>
      </c>
      <c r="T937" s="20">
        <f t="shared" si="260"/>
        <v>0.44702404294278542</v>
      </c>
      <c r="U937" s="20">
        <f t="shared" si="261"/>
        <v>0.44839779681517156</v>
      </c>
      <c r="V937" s="14">
        <f t="shared" si="262"/>
        <v>0.3686125046067118</v>
      </c>
      <c r="W937" s="14">
        <f t="shared" si="263"/>
        <v>-1.4659874085988678E-2</v>
      </c>
      <c r="X937" s="14">
        <f t="shared" si="264"/>
        <v>4.5729400550548707E-2</v>
      </c>
      <c r="Y937" s="14">
        <f t="shared" si="265"/>
        <v>2.4276303357713598</v>
      </c>
      <c r="Z937" s="15">
        <f t="shared" si="266"/>
        <v>0.31249835306122603</v>
      </c>
      <c r="AA937" s="14">
        <f t="shared" si="267"/>
        <v>3.4508508198566518E-2</v>
      </c>
      <c r="AB937" s="14">
        <f t="shared" si="268"/>
        <v>3.7493448164568025E-2</v>
      </c>
      <c r="AC937" s="14">
        <f t="shared" si="269"/>
        <v>-4.1715349158348705</v>
      </c>
      <c r="AD937" s="14">
        <f t="shared" si="270"/>
        <v>1.9859477849774674</v>
      </c>
      <c r="AE937" s="14">
        <f t="shared" si="271"/>
        <v>0.89931253909007658</v>
      </c>
      <c r="AF937" s="18">
        <f t="shared" si="272"/>
        <v>1</v>
      </c>
      <c r="AG937" s="18">
        <f t="shared" si="273"/>
        <v>1</v>
      </c>
      <c r="AH937" s="18">
        <f t="shared" si="274"/>
        <v>1</v>
      </c>
      <c r="AI937" s="19" t="str">
        <f t="shared" si="275"/>
        <v/>
      </c>
      <c r="AJ937" s="19" t="str">
        <f t="shared" si="276"/>
        <v/>
      </c>
      <c r="AK937" s="19" t="str">
        <f t="shared" si="277"/>
        <v/>
      </c>
    </row>
    <row r="938" spans="2:37" x14ac:dyDescent="0.15">
      <c r="B938" s="51" t="str">
        <f>IFERROR(IF(AND(AF938=1,AI938=1),MAX($B$5:B937)+1,""),"")</f>
        <v/>
      </c>
      <c r="C938" s="51" t="str">
        <f>IFERROR(IF(AND(AG938=1,AJ938=1),MAX($C$5:C937)+1,""),"")</f>
        <v/>
      </c>
      <c r="D938" s="51" t="str">
        <f>IFERROR(IF(AND(AH938=1,AK938=1),MAX($D$5:D937)+1,""),"")</f>
        <v/>
      </c>
      <c r="F938" s="5" t="s">
        <v>1973</v>
      </c>
      <c r="G938" s="5" t="s">
        <v>1974</v>
      </c>
      <c r="H938" s="12">
        <f>IFERROR([1]!EM_S_STM07_IS(F938,"9",$H$1,"1")/1000000,"")</f>
        <v>293.82819886999999</v>
      </c>
      <c r="I938" s="12">
        <f>IFERROR([1]!EM_S_STM07_IS(F938,"9",$I$1,"1")/1000000,"")</f>
        <v>296.55200488999998</v>
      </c>
      <c r="J938" s="12">
        <f>IFERROR([1]!EM_S_STM07_IS(F938,"9",$J$1,"1")/1000000,"")</f>
        <v>382.22736360000005</v>
      </c>
      <c r="K938" s="12">
        <f>IFERROR([1]!EM_S_STM07_IS(F938,"9",$K$1,"1")/1000000,"")</f>
        <v>715.97486678999996</v>
      </c>
      <c r="L938" s="12">
        <f>IFERROR([1]!EM_S_STM07_IS(F938,"9",$L$1,"1")/1000000,"")</f>
        <v>684.89775578999991</v>
      </c>
      <c r="M938" s="13">
        <f>IFERROR([1]!EM_S_STM07_IS(F938,"9",$M$1,"1")/1000000,"")</f>
        <v>716.36175732000004</v>
      </c>
      <c r="N938" s="12">
        <f>IFERROR([1]!EM_S_STM07_IS(F938,"61",$N$1,"1")/1000000,"")</f>
        <v>69.249029650000011</v>
      </c>
      <c r="O938" s="12">
        <f>IFERROR([1]!EM_S_STM07_IS(F938,"61",$O$1,"1")/1000000,"")</f>
        <v>71.249426900000003</v>
      </c>
      <c r="P938" s="12">
        <f>IFERROR([1]!EM_S_STM07_IS(F938,"61",$P$1,"1")/1000000,"")</f>
        <v>265.57966083000002</v>
      </c>
      <c r="Q938" s="12">
        <f>IFERROR([1]!EM_S_STM07_IS(F938,"61",$Q$1,"1")/1000000,"")</f>
        <v>137.79112240999999</v>
      </c>
      <c r="R938" s="12">
        <f>IFERROR([1]!EM_S_STM07_IS(F938,"61",$R$1,"1")/1000000,"")</f>
        <v>147.86235101</v>
      </c>
      <c r="S938" s="12">
        <f>IFERROR([1]!EM_S_STM07_IS(F938,"61",$S$1,"1")/1000000,"")</f>
        <v>58.918497100000003</v>
      </c>
      <c r="T938" s="20">
        <f t="shared" si="260"/>
        <v>0.19510973499343498</v>
      </c>
      <c r="U938" s="20">
        <f t="shared" si="261"/>
        <v>-3.1794392461919729E-2</v>
      </c>
      <c r="V938" s="14">
        <f t="shared" si="262"/>
        <v>9.2700633583677645E-3</v>
      </c>
      <c r="W938" s="14">
        <f t="shared" si="263"/>
        <v>0.28890500585817863</v>
      </c>
      <c r="X938" s="14">
        <f t="shared" si="264"/>
        <v>0.87316486199890653</v>
      </c>
      <c r="Y938" s="14">
        <f t="shared" si="265"/>
        <v>-4.3405309936829353E-2</v>
      </c>
      <c r="Z938" s="15">
        <f t="shared" si="266"/>
        <v>4.5939705983862905E-2</v>
      </c>
      <c r="AA938" s="14">
        <f t="shared" si="267"/>
        <v>2.888700766076354E-2</v>
      </c>
      <c r="AB938" s="14">
        <f t="shared" si="268"/>
        <v>2.7274638180984443</v>
      </c>
      <c r="AC938" s="14">
        <f t="shared" si="269"/>
        <v>-0.4811683922655457</v>
      </c>
      <c r="AD938" s="14">
        <f t="shared" si="270"/>
        <v>7.3090547662663555E-2</v>
      </c>
      <c r="AE938" s="14">
        <f t="shared" si="271"/>
        <v>-0.60153144666274572</v>
      </c>
      <c r="AF938" s="18" t="str">
        <f t="shared" si="272"/>
        <v/>
      </c>
      <c r="AG938" s="18" t="str">
        <f t="shared" si="273"/>
        <v/>
      </c>
      <c r="AH938" s="18" t="str">
        <f t="shared" si="274"/>
        <v/>
      </c>
      <c r="AI938" s="19" t="str">
        <f t="shared" si="275"/>
        <v/>
      </c>
      <c r="AJ938" s="19" t="str">
        <f t="shared" si="276"/>
        <v/>
      </c>
      <c r="AK938" s="19" t="str">
        <f t="shared" si="277"/>
        <v/>
      </c>
    </row>
    <row r="939" spans="2:37" x14ac:dyDescent="0.15">
      <c r="B939" s="51" t="str">
        <f>IFERROR(IF(AND(AF939=1,AI939=1),MAX($B$5:B938)+1,""),"")</f>
        <v/>
      </c>
      <c r="C939" s="51" t="str">
        <f>IFERROR(IF(AND(AG939=1,AJ939=1),MAX($C$5:C938)+1,""),"")</f>
        <v/>
      </c>
      <c r="D939" s="51" t="str">
        <f>IFERROR(IF(AND(AH939=1,AK939=1),MAX($D$5:D938)+1,""),"")</f>
        <v/>
      </c>
      <c r="F939" s="5" t="s">
        <v>1975</v>
      </c>
      <c r="G939" s="5" t="s">
        <v>1976</v>
      </c>
      <c r="H939" s="12">
        <f>IFERROR([1]!EM_S_STM07_IS(F939,"9",$H$1,"1")/1000000,"")</f>
        <v>1152.37319871</v>
      </c>
      <c r="I939" s="12">
        <f>IFERROR([1]!EM_S_STM07_IS(F939,"9",$I$1,"1")/1000000,"")</f>
        <v>1057.0382565700002</v>
      </c>
      <c r="J939" s="12">
        <f>IFERROR([1]!EM_S_STM07_IS(F939,"9",$J$1,"1")/1000000,"")</f>
        <v>1197.64276561</v>
      </c>
      <c r="K939" s="12">
        <f>IFERROR([1]!EM_S_STM07_IS(F939,"9",$K$1,"1")/1000000,"")</f>
        <v>1455.8767937800001</v>
      </c>
      <c r="L939" s="12">
        <f>IFERROR([1]!EM_S_STM07_IS(F939,"9",$L$1,"1")/1000000,"")</f>
        <v>1715.9621701800002</v>
      </c>
      <c r="M939" s="13">
        <f>IFERROR([1]!EM_S_STM07_IS(F939,"9",$M$1,"1")/1000000,"")</f>
        <v>1446.6399362699999</v>
      </c>
      <c r="N939" s="12">
        <f>IFERROR([1]!EM_S_STM07_IS(F939,"61",$N$1,"1")/1000000,"")</f>
        <v>80.168673319999996</v>
      </c>
      <c r="O939" s="12">
        <f>IFERROR([1]!EM_S_STM07_IS(F939,"61",$O$1,"1")/1000000,"")</f>
        <v>10.7031607</v>
      </c>
      <c r="P939" s="12">
        <f>IFERROR([1]!EM_S_STM07_IS(F939,"61",$P$1,"1")/1000000,"")</f>
        <v>7.9752406799999997</v>
      </c>
      <c r="Q939" s="12">
        <f>IFERROR([1]!EM_S_STM07_IS(F939,"61",$Q$1,"1")/1000000,"")</f>
        <v>8.9314033399999992</v>
      </c>
      <c r="R939" s="12">
        <f>IFERROR([1]!EM_S_STM07_IS(F939,"61",$R$1,"1")/1000000,"")</f>
        <v>8.3299982799999999</v>
      </c>
      <c r="S939" s="12">
        <f>IFERROR([1]!EM_S_STM07_IS(F939,"61",$S$1,"1")/1000000,"")</f>
        <v>3.8667245699999997</v>
      </c>
      <c r="T939" s="20">
        <f t="shared" si="260"/>
        <v>4.653428400554227E-2</v>
      </c>
      <c r="U939" s="20">
        <f t="shared" si="261"/>
        <v>-0.45465955490793053</v>
      </c>
      <c r="V939" s="14">
        <f t="shared" si="262"/>
        <v>-8.2729225433844297E-2</v>
      </c>
      <c r="W939" s="14">
        <f t="shared" si="263"/>
        <v>0.1330174269153224</v>
      </c>
      <c r="X939" s="14">
        <f t="shared" si="264"/>
        <v>0.21561857641119953</v>
      </c>
      <c r="Y939" s="14">
        <f t="shared" si="265"/>
        <v>0.1786451831028375</v>
      </c>
      <c r="Z939" s="15">
        <f t="shared" si="266"/>
        <v>-0.15695114880169475</v>
      </c>
      <c r="AA939" s="14">
        <f t="shared" si="267"/>
        <v>-0.86649198175854258</v>
      </c>
      <c r="AB939" s="14">
        <f t="shared" si="268"/>
        <v>-0.25487050941877387</v>
      </c>
      <c r="AC939" s="14">
        <f t="shared" si="269"/>
        <v>0.1198913861493644</v>
      </c>
      <c r="AD939" s="14">
        <f t="shared" si="270"/>
        <v>-6.7336009483141251E-2</v>
      </c>
      <c r="AE939" s="14">
        <f t="shared" si="271"/>
        <v>-0.53580727870210321</v>
      </c>
      <c r="AF939" s="18" t="str">
        <f t="shared" si="272"/>
        <v/>
      </c>
      <c r="AG939" s="18" t="str">
        <f t="shared" si="273"/>
        <v/>
      </c>
      <c r="AH939" s="18" t="str">
        <f t="shared" si="274"/>
        <v/>
      </c>
      <c r="AI939" s="19" t="str">
        <f t="shared" si="275"/>
        <v/>
      </c>
      <c r="AJ939" s="19" t="str">
        <f t="shared" si="276"/>
        <v/>
      </c>
      <c r="AK939" s="19" t="str">
        <f t="shared" si="277"/>
        <v/>
      </c>
    </row>
    <row r="940" spans="2:37" x14ac:dyDescent="0.15">
      <c r="B940" s="51" t="str">
        <f>IFERROR(IF(AND(AF940=1,AI940=1),MAX($B$5:B939)+1,""),"")</f>
        <v/>
      </c>
      <c r="C940" s="51" t="str">
        <f>IFERROR(IF(AND(AG940=1,AJ940=1),MAX($C$5:C939)+1,""),"")</f>
        <v/>
      </c>
      <c r="D940" s="51" t="str">
        <f>IFERROR(IF(AND(AH940=1,AK940=1),MAX($D$5:D939)+1,""),"")</f>
        <v/>
      </c>
      <c r="F940" s="5" t="s">
        <v>1977</v>
      </c>
      <c r="G940" s="5" t="s">
        <v>1978</v>
      </c>
      <c r="H940" s="12">
        <f>IFERROR([1]!EM_S_STM07_IS(F940,"9",$H$1,"1")/1000000,"")</f>
        <v>178.61592311000001</v>
      </c>
      <c r="I940" s="12">
        <f>IFERROR([1]!EM_S_STM07_IS(F940,"9",$I$1,"1")/1000000,"")</f>
        <v>257.89816371000001</v>
      </c>
      <c r="J940" s="12">
        <f>IFERROR([1]!EM_S_STM07_IS(F940,"9",$J$1,"1")/1000000,"")</f>
        <v>454.76613182</v>
      </c>
      <c r="K940" s="12">
        <f>IFERROR([1]!EM_S_STM07_IS(F940,"9",$K$1,"1")/1000000,"")</f>
        <v>586.39204164</v>
      </c>
      <c r="L940" s="12">
        <f>IFERROR([1]!EM_S_STM07_IS(F940,"9",$L$1,"1")/1000000,"")</f>
        <v>770.24343629999998</v>
      </c>
      <c r="M940" s="13">
        <f>IFERROR([1]!EM_S_STM07_IS(F940,"9",$M$1,"1")/1000000,"")</f>
        <v>626.49539736999998</v>
      </c>
      <c r="N940" s="12">
        <f>IFERROR([1]!EM_S_STM07_IS(F940,"61",$N$1,"1")/1000000,"")</f>
        <v>51.812772170000002</v>
      </c>
      <c r="O940" s="12">
        <f>IFERROR([1]!EM_S_STM07_IS(F940,"61",$O$1,"1")/1000000,"")</f>
        <v>68.74059579</v>
      </c>
      <c r="P940" s="12">
        <f>IFERROR([1]!EM_S_STM07_IS(F940,"61",$P$1,"1")/1000000,"")</f>
        <v>91.497613700000002</v>
      </c>
      <c r="Q940" s="12">
        <f>IFERROR([1]!EM_S_STM07_IS(F940,"61",$Q$1,"1")/1000000,"")</f>
        <v>121.61250432999999</v>
      </c>
      <c r="R940" s="12">
        <f>IFERROR([1]!EM_S_STM07_IS(F940,"61",$R$1,"1")/1000000,"")</f>
        <v>154.58170555999999</v>
      </c>
      <c r="S940" s="12">
        <f>IFERROR([1]!EM_S_STM07_IS(F940,"61",$S$1,"1")/1000000,"")</f>
        <v>125.75065085999999</v>
      </c>
      <c r="T940" s="20">
        <f t="shared" si="260"/>
        <v>0.28528530587726886</v>
      </c>
      <c r="U940" s="20">
        <f t="shared" si="261"/>
        <v>0.1940284710493263</v>
      </c>
      <c r="V940" s="14">
        <f t="shared" si="262"/>
        <v>0.44386994854414125</v>
      </c>
      <c r="W940" s="14">
        <f t="shared" si="263"/>
        <v>0.76335544727403748</v>
      </c>
      <c r="X940" s="14">
        <f t="shared" si="264"/>
        <v>0.28943648308466946</v>
      </c>
      <c r="Y940" s="14">
        <f t="shared" si="265"/>
        <v>0.31352982578994604</v>
      </c>
      <c r="Z940" s="15">
        <f t="shared" si="266"/>
        <v>-0.18662676259926217</v>
      </c>
      <c r="AA940" s="14">
        <f t="shared" si="267"/>
        <v>0.32671140552871902</v>
      </c>
      <c r="AB940" s="14">
        <f t="shared" si="268"/>
        <v>0.3310564543188112</v>
      </c>
      <c r="AC940" s="14">
        <f t="shared" si="269"/>
        <v>0.32913307147812521</v>
      </c>
      <c r="AD940" s="14">
        <f t="shared" si="270"/>
        <v>0.27110042188208588</v>
      </c>
      <c r="AE940" s="14">
        <f t="shared" si="271"/>
        <v>-0.18651013453082513</v>
      </c>
      <c r="AF940" s="18">
        <f t="shared" si="272"/>
        <v>1</v>
      </c>
      <c r="AG940" s="18" t="str">
        <f t="shared" si="273"/>
        <v/>
      </c>
      <c r="AH940" s="18" t="str">
        <f t="shared" si="274"/>
        <v/>
      </c>
      <c r="AI940" s="19" t="str">
        <f t="shared" si="275"/>
        <v/>
      </c>
      <c r="AJ940" s="19" t="str">
        <f t="shared" si="276"/>
        <v/>
      </c>
      <c r="AK940" s="19" t="str">
        <f t="shared" si="277"/>
        <v/>
      </c>
    </row>
    <row r="941" spans="2:37" x14ac:dyDescent="0.15">
      <c r="B941" s="51">
        <f>IFERROR(IF(AND(AF941=1,AI941=1),MAX($B$5:B940)+1,""),"")</f>
        <v>54</v>
      </c>
      <c r="C941" s="51">
        <f>IFERROR(IF(AND(AG941=1,AJ941=1),MAX($C$5:C940)+1,""),"")</f>
        <v>30</v>
      </c>
      <c r="D941" s="51">
        <f>IFERROR(IF(AND(AH941=1,AK941=1),MAX($D$5:D940)+1,""),"")</f>
        <v>14</v>
      </c>
      <c r="F941" s="5" t="s">
        <v>1979</v>
      </c>
      <c r="G941" s="5" t="s">
        <v>1980</v>
      </c>
      <c r="H941" s="12">
        <f>IFERROR([1]!EM_S_STM07_IS(F941,"9",$H$1,"1")/1000000,"")</f>
        <v>5479.3242783699998</v>
      </c>
      <c r="I941" s="12">
        <f>IFERROR([1]!EM_S_STM07_IS(F941,"9",$I$1,"1")/1000000,"")</f>
        <v>7626.7864814099994</v>
      </c>
      <c r="J941" s="12">
        <f>IFERROR([1]!EM_S_STM07_IS(F941,"9",$J$1,"1")/1000000,"")</f>
        <v>10254.217114839999</v>
      </c>
      <c r="K941" s="12">
        <f>IFERROR([1]!EM_S_STM07_IS(F941,"9",$K$1,"1")/1000000,"")</f>
        <v>11992.157368940001</v>
      </c>
      <c r="L941" s="12">
        <f>IFERROR([1]!EM_S_STM07_IS(F941,"9",$L$1,"1")/1000000,"")</f>
        <v>13554.442174899999</v>
      </c>
      <c r="M941" s="13">
        <f>IFERROR([1]!EM_S_STM07_IS(F941,"9",$M$1,"1")/1000000,"")</f>
        <v>17748.02836362</v>
      </c>
      <c r="N941" s="12">
        <f>IFERROR([1]!EM_S_STM07_IS(F941,"61",$N$1,"1")/1000000,"")</f>
        <v>313.67074635</v>
      </c>
      <c r="O941" s="12">
        <f>IFERROR([1]!EM_S_STM07_IS(F941,"61",$O$1,"1")/1000000,"")</f>
        <v>436.45983692000004</v>
      </c>
      <c r="P941" s="12">
        <f>IFERROR([1]!EM_S_STM07_IS(F941,"61",$P$1,"1")/1000000,"")</f>
        <v>546.93806714999994</v>
      </c>
      <c r="Q941" s="12">
        <f>IFERROR([1]!EM_S_STM07_IS(F941,"61",$Q$1,"1")/1000000,"")</f>
        <v>663.93600169000001</v>
      </c>
      <c r="R941" s="12">
        <f>IFERROR([1]!EM_S_STM07_IS(F941,"61",$R$1,"1")/1000000,"")</f>
        <v>866.39196426000001</v>
      </c>
      <c r="S941" s="12">
        <f>IFERROR([1]!EM_S_STM07_IS(F941,"61",$S$1,"1")/1000000,"")</f>
        <v>1112.047405</v>
      </c>
      <c r="T941" s="20">
        <f t="shared" si="260"/>
        <v>0.26498280478420422</v>
      </c>
      <c r="U941" s="20">
        <f t="shared" si="261"/>
        <v>0.28804150225036507</v>
      </c>
      <c r="V941" s="14">
        <f t="shared" si="262"/>
        <v>0.39192099133779157</v>
      </c>
      <c r="W941" s="14">
        <f t="shared" si="263"/>
        <v>0.34450035278085489</v>
      </c>
      <c r="X941" s="14">
        <f t="shared" si="264"/>
        <v>0.1694854160621232</v>
      </c>
      <c r="Y941" s="14">
        <f t="shared" si="265"/>
        <v>0.13027554241460812</v>
      </c>
      <c r="Z941" s="15">
        <f t="shared" si="266"/>
        <v>0.3093883270597183</v>
      </c>
      <c r="AA941" s="14">
        <f t="shared" si="267"/>
        <v>0.39145853414391901</v>
      </c>
      <c r="AB941" s="14">
        <f t="shared" si="268"/>
        <v>0.25312347410845448</v>
      </c>
      <c r="AC941" s="14">
        <f t="shared" si="269"/>
        <v>0.21391441109531131</v>
      </c>
      <c r="AD941" s="14">
        <f t="shared" si="270"/>
        <v>0.30493294843880031</v>
      </c>
      <c r="AE941" s="14">
        <f t="shared" si="271"/>
        <v>0.28353845704215236</v>
      </c>
      <c r="AF941" s="18">
        <f t="shared" si="272"/>
        <v>1</v>
      </c>
      <c r="AG941" s="18">
        <f t="shared" si="273"/>
        <v>1</v>
      </c>
      <c r="AH941" s="18">
        <f t="shared" si="274"/>
        <v>1</v>
      </c>
      <c r="AI941" s="19">
        <f t="shared" si="275"/>
        <v>1</v>
      </c>
      <c r="AJ941" s="19">
        <f t="shared" si="276"/>
        <v>1</v>
      </c>
      <c r="AK941" s="19">
        <f t="shared" si="277"/>
        <v>1</v>
      </c>
    </row>
    <row r="942" spans="2:37" x14ac:dyDescent="0.15">
      <c r="B942" s="51" t="str">
        <f>IFERROR(IF(AND(AF942=1,AI942=1),MAX($B$5:B941)+1,""),"")</f>
        <v/>
      </c>
      <c r="C942" s="51" t="str">
        <f>IFERROR(IF(AND(AG942=1,AJ942=1),MAX($C$5:C941)+1,""),"")</f>
        <v/>
      </c>
      <c r="D942" s="51" t="str">
        <f>IFERROR(IF(AND(AH942=1,AK942=1),MAX($D$5:D941)+1,""),"")</f>
        <v/>
      </c>
      <c r="F942" s="5" t="s">
        <v>1981</v>
      </c>
      <c r="G942" s="5" t="s">
        <v>1982</v>
      </c>
      <c r="H942" s="12">
        <f>IFERROR([1]!EM_S_STM07_IS(F942,"9",$H$1,"1")/1000000,"")</f>
        <v>1254.81388855</v>
      </c>
      <c r="I942" s="12">
        <f>IFERROR([1]!EM_S_STM07_IS(F942,"9",$I$1,"1")/1000000,"")</f>
        <v>1814.6606127299999</v>
      </c>
      <c r="J942" s="12">
        <f>IFERROR([1]!EM_S_STM07_IS(F942,"9",$J$1,"1")/1000000,"")</f>
        <v>1878.8725185999999</v>
      </c>
      <c r="K942" s="12">
        <f>IFERROR([1]!EM_S_STM07_IS(F942,"9",$K$1,"1")/1000000,"")</f>
        <v>4447.9226978199995</v>
      </c>
      <c r="L942" s="12">
        <f>IFERROR([1]!EM_S_STM07_IS(F942,"9",$L$1,"1")/1000000,"")</f>
        <v>4865.77135309</v>
      </c>
      <c r="M942" s="13">
        <f>IFERROR([1]!EM_S_STM07_IS(F942,"9",$M$1,"1")/1000000,"")</f>
        <v>5165.3784902700008</v>
      </c>
      <c r="N942" s="12">
        <f>IFERROR([1]!EM_S_STM07_IS(F942,"61",$N$1,"1")/1000000,"")</f>
        <v>65.570328130000007</v>
      </c>
      <c r="O942" s="12">
        <f>IFERROR([1]!EM_S_STM07_IS(F942,"61",$O$1,"1")/1000000,"")</f>
        <v>80.379963700000005</v>
      </c>
      <c r="P942" s="12">
        <f>IFERROR([1]!EM_S_STM07_IS(F942,"61",$P$1,"1")/1000000,"")</f>
        <v>53.92806762</v>
      </c>
      <c r="Q942" s="12">
        <f>IFERROR([1]!EM_S_STM07_IS(F942,"61",$Q$1,"1")/1000000,"")</f>
        <v>165.00826372999998</v>
      </c>
      <c r="R942" s="12">
        <f>IFERROR([1]!EM_S_STM07_IS(F942,"61",$R$1,"1")/1000000,"")</f>
        <v>103.82996786</v>
      </c>
      <c r="S942" s="12">
        <f>IFERROR([1]!EM_S_STM07_IS(F942,"61",$S$1,"1")/1000000,"")</f>
        <v>111.33180940000001</v>
      </c>
      <c r="T942" s="20">
        <f t="shared" si="260"/>
        <v>0.327102803313438</v>
      </c>
      <c r="U942" s="20">
        <f t="shared" si="261"/>
        <v>0.11168662885753888</v>
      </c>
      <c r="V942" s="14">
        <f t="shared" si="262"/>
        <v>0.4461591709244872</v>
      </c>
      <c r="W942" s="14">
        <f t="shared" si="263"/>
        <v>3.5385077198208846E-2</v>
      </c>
      <c r="X942" s="14">
        <f t="shared" si="264"/>
        <v>1.367336077241829</v>
      </c>
      <c r="Y942" s="14">
        <f t="shared" si="265"/>
        <v>9.394242743355119E-2</v>
      </c>
      <c r="Z942" s="15">
        <f t="shared" si="266"/>
        <v>6.1574438139131993E-2</v>
      </c>
      <c r="AA942" s="14">
        <f t="shared" si="267"/>
        <v>0.22585879912997159</v>
      </c>
      <c r="AB942" s="14">
        <f t="shared" si="268"/>
        <v>-0.32908569327955545</v>
      </c>
      <c r="AC942" s="14">
        <f t="shared" si="269"/>
        <v>2.0597844686874018</v>
      </c>
      <c r="AD942" s="14">
        <f t="shared" si="270"/>
        <v>-0.370758981926535</v>
      </c>
      <c r="AE942" s="14">
        <f t="shared" si="271"/>
        <v>7.2251217010056157E-2</v>
      </c>
      <c r="AF942" s="18">
        <f t="shared" si="272"/>
        <v>1</v>
      </c>
      <c r="AG942" s="18" t="str">
        <f t="shared" si="273"/>
        <v/>
      </c>
      <c r="AH942" s="18" t="str">
        <f t="shared" si="274"/>
        <v/>
      </c>
      <c r="AI942" s="19" t="str">
        <f t="shared" si="275"/>
        <v/>
      </c>
      <c r="AJ942" s="19" t="str">
        <f t="shared" si="276"/>
        <v/>
      </c>
      <c r="AK942" s="19" t="str">
        <f t="shared" si="277"/>
        <v/>
      </c>
    </row>
    <row r="943" spans="2:37" x14ac:dyDescent="0.15">
      <c r="B943" s="51" t="str">
        <f>IFERROR(IF(AND(AF943=1,AI943=1),MAX($B$5:B942)+1,""),"")</f>
        <v/>
      </c>
      <c r="C943" s="51" t="str">
        <f>IFERROR(IF(AND(AG943=1,AJ943=1),MAX($C$5:C942)+1,""),"")</f>
        <v/>
      </c>
      <c r="D943" s="51" t="str">
        <f>IFERROR(IF(AND(AH943=1,AK943=1),MAX($D$5:D942)+1,""),"")</f>
        <v/>
      </c>
      <c r="F943" s="5" t="s">
        <v>1983</v>
      </c>
      <c r="G943" s="5" t="s">
        <v>1984</v>
      </c>
      <c r="H943" s="12">
        <f>IFERROR([1]!EM_S_STM07_IS(F943,"9",$H$1,"1")/1000000,"")</f>
        <v>843.05496315999994</v>
      </c>
      <c r="I943" s="12">
        <f>IFERROR([1]!EM_S_STM07_IS(F943,"9",$I$1,"1")/1000000,"")</f>
        <v>928.72361161000003</v>
      </c>
      <c r="J943" s="12">
        <f>IFERROR([1]!EM_S_STM07_IS(F943,"9",$J$1,"1")/1000000,"")</f>
        <v>795.03533691999996</v>
      </c>
      <c r="K943" s="12">
        <f>IFERROR([1]!EM_S_STM07_IS(F943,"9",$K$1,"1")/1000000,"")</f>
        <v>990.88569086000007</v>
      </c>
      <c r="L943" s="12">
        <f>IFERROR([1]!EM_S_STM07_IS(F943,"9",$L$1,"1")/1000000,"")</f>
        <v>1266.3854919600001</v>
      </c>
      <c r="M943" s="13">
        <f>IFERROR([1]!EM_S_STM07_IS(F943,"9",$M$1,"1")/1000000,"")</f>
        <v>1397.28906375</v>
      </c>
      <c r="N943" s="12">
        <f>IFERROR([1]!EM_S_STM07_IS(F943,"61",$N$1,"1")/1000000,"")</f>
        <v>130.75397576</v>
      </c>
      <c r="O943" s="12">
        <f>IFERROR([1]!EM_S_STM07_IS(F943,"61",$O$1,"1")/1000000,"")</f>
        <v>157.93945238999999</v>
      </c>
      <c r="P943" s="12">
        <f>IFERROR([1]!EM_S_STM07_IS(F943,"61",$P$1,"1")/1000000,"")</f>
        <v>112.33586199</v>
      </c>
      <c r="Q943" s="12">
        <f>IFERROR([1]!EM_S_STM07_IS(F943,"61",$Q$1,"1")/1000000,"")</f>
        <v>67.29568626999999</v>
      </c>
      <c r="R943" s="12">
        <f>IFERROR([1]!EM_S_STM07_IS(F943,"61",$R$1,"1")/1000000,"")</f>
        <v>122.29722423999999</v>
      </c>
      <c r="S943" s="12">
        <f>IFERROR([1]!EM_S_STM07_IS(F943,"61",$S$1,"1")/1000000,"")</f>
        <v>136.7414464</v>
      </c>
      <c r="T943" s="20">
        <f t="shared" si="260"/>
        <v>0.10633352797082196</v>
      </c>
      <c r="U943" s="20">
        <f t="shared" si="261"/>
        <v>8.9950909214420172E-3</v>
      </c>
      <c r="V943" s="14">
        <f t="shared" si="262"/>
        <v>0.10161691964767117</v>
      </c>
      <c r="W943" s="14">
        <f t="shared" si="263"/>
        <v>-0.14394839650759297</v>
      </c>
      <c r="X943" s="14">
        <f t="shared" si="264"/>
        <v>0.24634169683417159</v>
      </c>
      <c r="Y943" s="14">
        <f t="shared" si="265"/>
        <v>0.27803388790576927</v>
      </c>
      <c r="Z943" s="15">
        <f t="shared" si="266"/>
        <v>0.10336787070057069</v>
      </c>
      <c r="AA943" s="14">
        <f t="shared" si="267"/>
        <v>0.20791319324698124</v>
      </c>
      <c r="AB943" s="14">
        <f t="shared" si="268"/>
        <v>-0.28874096819957951</v>
      </c>
      <c r="AC943" s="14">
        <f t="shared" si="269"/>
        <v>-0.40094209384363322</v>
      </c>
      <c r="AD943" s="14">
        <f t="shared" si="270"/>
        <v>0.81731149526176028</v>
      </c>
      <c r="AE943" s="14">
        <f t="shared" si="271"/>
        <v>0.11810752247045449</v>
      </c>
      <c r="AF943" s="18" t="str">
        <f t="shared" si="272"/>
        <v/>
      </c>
      <c r="AG943" s="18" t="str">
        <f t="shared" si="273"/>
        <v/>
      </c>
      <c r="AH943" s="18" t="str">
        <f t="shared" si="274"/>
        <v/>
      </c>
      <c r="AI943" s="19" t="str">
        <f t="shared" si="275"/>
        <v/>
      </c>
      <c r="AJ943" s="19" t="str">
        <f t="shared" si="276"/>
        <v/>
      </c>
      <c r="AK943" s="19" t="str">
        <f t="shared" si="277"/>
        <v/>
      </c>
    </row>
    <row r="944" spans="2:37" x14ac:dyDescent="0.15">
      <c r="B944" s="51" t="str">
        <f>IFERROR(IF(AND(AF944=1,AI944=1),MAX($B$5:B943)+1,""),"")</f>
        <v/>
      </c>
      <c r="C944" s="51" t="str">
        <f>IFERROR(IF(AND(AG944=1,AJ944=1),MAX($C$5:C943)+1,""),"")</f>
        <v/>
      </c>
      <c r="D944" s="51" t="str">
        <f>IFERROR(IF(AND(AH944=1,AK944=1),MAX($D$5:D943)+1,""),"")</f>
        <v/>
      </c>
      <c r="F944" s="5" t="s">
        <v>1985</v>
      </c>
      <c r="G944" s="5" t="s">
        <v>1986</v>
      </c>
      <c r="H944" s="12">
        <f>IFERROR([1]!EM_S_STM07_IS(F944,"9",$H$1,"1")/1000000,"")</f>
        <v>233.88431206999999</v>
      </c>
      <c r="I944" s="12">
        <f>IFERROR([1]!EM_S_STM07_IS(F944,"9",$I$1,"1")/1000000,"")</f>
        <v>228.22606438</v>
      </c>
      <c r="J944" s="12">
        <f>IFERROR([1]!EM_S_STM07_IS(F944,"9",$J$1,"1")/1000000,"")</f>
        <v>205.12750134999999</v>
      </c>
      <c r="K944" s="12">
        <f>IFERROR([1]!EM_S_STM07_IS(F944,"9",$K$1,"1")/1000000,"")</f>
        <v>166.12776491</v>
      </c>
      <c r="L944" s="12">
        <f>IFERROR([1]!EM_S_STM07_IS(F944,"9",$L$1,"1")/1000000,"")</f>
        <v>150.96786403999999</v>
      </c>
      <c r="M944" s="13">
        <f>IFERROR([1]!EM_S_STM07_IS(F944,"9",$M$1,"1")/1000000,"")</f>
        <v>105.23023264</v>
      </c>
      <c r="N944" s="12">
        <f>IFERROR([1]!EM_S_STM07_IS(F944,"61",$N$1,"1")/1000000,"")</f>
        <v>32.996261160000003</v>
      </c>
      <c r="O944" s="12">
        <f>IFERROR([1]!EM_S_STM07_IS(F944,"61",$O$1,"1")/1000000,"")</f>
        <v>19.68199838</v>
      </c>
      <c r="P944" s="12">
        <f>IFERROR([1]!EM_S_STM07_IS(F944,"61",$P$1,"1")/1000000,"")</f>
        <v>21.024600249999999</v>
      </c>
      <c r="Q944" s="12">
        <f>IFERROR([1]!EM_S_STM07_IS(F944,"61",$Q$1,"1")/1000000,"")</f>
        <v>2.58852284</v>
      </c>
      <c r="R944" s="12">
        <f>IFERROR([1]!EM_S_STM07_IS(F944,"61",$R$1,"1")/1000000,"")</f>
        <v>-9.6162596400000009</v>
      </c>
      <c r="S944" s="12">
        <f>IFERROR([1]!EM_S_STM07_IS(F944,"61",$S$1,"1")/1000000,"")</f>
        <v>4.3143413800000001</v>
      </c>
      <c r="T944" s="20">
        <f t="shared" si="260"/>
        <v>-0.14763052644212338</v>
      </c>
      <c r="U944" s="20">
        <f t="shared" si="261"/>
        <v>-0.33428252875346798</v>
      </c>
      <c r="V944" s="14">
        <f t="shared" si="262"/>
        <v>-2.419250628621265E-2</v>
      </c>
      <c r="W944" s="14">
        <f t="shared" si="263"/>
        <v>-0.10120913705781008</v>
      </c>
      <c r="X944" s="14">
        <f t="shared" si="264"/>
        <v>-0.19012436744625708</v>
      </c>
      <c r="Y944" s="14">
        <f t="shared" si="265"/>
        <v>-9.1254468379881618E-2</v>
      </c>
      <c r="Z944" s="15">
        <f t="shared" si="266"/>
        <v>-0.30296269799433267</v>
      </c>
      <c r="AA944" s="14">
        <f t="shared" si="267"/>
        <v>-0.40350822523311614</v>
      </c>
      <c r="AB944" s="14">
        <f t="shared" si="268"/>
        <v>6.821471296147924E-2</v>
      </c>
      <c r="AC944" s="14">
        <f t="shared" si="269"/>
        <v>-0.8768812339250065</v>
      </c>
      <c r="AD944" s="14">
        <f t="shared" si="270"/>
        <v>-4.7149603207673456</v>
      </c>
      <c r="AE944" s="14">
        <f t="shared" si="271"/>
        <v>1.4486506751600148</v>
      </c>
      <c r="AF944" s="18" t="str">
        <f t="shared" si="272"/>
        <v/>
      </c>
      <c r="AG944" s="18" t="str">
        <f t="shared" si="273"/>
        <v/>
      </c>
      <c r="AH944" s="18" t="str">
        <f t="shared" si="274"/>
        <v/>
      </c>
      <c r="AI944" s="19" t="str">
        <f t="shared" si="275"/>
        <v/>
      </c>
      <c r="AJ944" s="19" t="str">
        <f t="shared" si="276"/>
        <v/>
      </c>
      <c r="AK944" s="19" t="str">
        <f t="shared" si="277"/>
        <v/>
      </c>
    </row>
    <row r="945" spans="2:37" x14ac:dyDescent="0.15">
      <c r="B945" s="51" t="str">
        <f>IFERROR(IF(AND(AF945=1,AI945=1),MAX($B$5:B944)+1,""),"")</f>
        <v/>
      </c>
      <c r="C945" s="51" t="str">
        <f>IFERROR(IF(AND(AG945=1,AJ945=1),MAX($C$5:C944)+1,""),"")</f>
        <v/>
      </c>
      <c r="D945" s="51" t="str">
        <f>IFERROR(IF(AND(AH945=1,AK945=1),MAX($D$5:D944)+1,""),"")</f>
        <v/>
      </c>
      <c r="F945" s="5" t="s">
        <v>1987</v>
      </c>
      <c r="G945" s="5" t="s">
        <v>1988</v>
      </c>
      <c r="H945" s="12">
        <f>IFERROR([1]!EM_S_STM07_IS(F945,"9",$H$1,"1")/1000000,"")</f>
        <v>309.00086967000004</v>
      </c>
      <c r="I945" s="12">
        <f>IFERROR([1]!EM_S_STM07_IS(F945,"9",$I$1,"1")/1000000,"")</f>
        <v>432.93077033999998</v>
      </c>
      <c r="J945" s="12">
        <f>IFERROR([1]!EM_S_STM07_IS(F945,"9",$J$1,"1")/1000000,"")</f>
        <v>568.31981055999995</v>
      </c>
      <c r="K945" s="12">
        <f>IFERROR([1]!EM_S_STM07_IS(F945,"9",$K$1,"1")/1000000,"")</f>
        <v>603.14239473999999</v>
      </c>
      <c r="L945" s="12">
        <f>IFERROR([1]!EM_S_STM07_IS(F945,"9",$L$1,"1")/1000000,"")</f>
        <v>598.30516527999998</v>
      </c>
      <c r="M945" s="13">
        <f>IFERROR([1]!EM_S_STM07_IS(F945,"9",$M$1,"1")/1000000,"")</f>
        <v>623.60205484000005</v>
      </c>
      <c r="N945" s="12">
        <f>IFERROR([1]!EM_S_STM07_IS(F945,"61",$N$1,"1")/1000000,"")</f>
        <v>78.09243506</v>
      </c>
      <c r="O945" s="12">
        <f>IFERROR([1]!EM_S_STM07_IS(F945,"61",$O$1,"1")/1000000,"")</f>
        <v>119.47671475</v>
      </c>
      <c r="P945" s="12">
        <f>IFERROR([1]!EM_S_STM07_IS(F945,"61",$P$1,"1")/1000000,"")</f>
        <v>124.34460718999999</v>
      </c>
      <c r="Q945" s="12">
        <f>IFERROR([1]!EM_S_STM07_IS(F945,"61",$Q$1,"1")/1000000,"")</f>
        <v>62.838706639999998</v>
      </c>
      <c r="R945" s="12">
        <f>IFERROR([1]!EM_S_STM07_IS(F945,"61",$R$1,"1")/1000000,"")</f>
        <v>22.250622889999999</v>
      </c>
      <c r="S945" s="12">
        <f>IFERROR([1]!EM_S_STM07_IS(F945,"61",$S$1,"1")/1000000,"")</f>
        <v>15.830627570000001</v>
      </c>
      <c r="T945" s="20">
        <f t="shared" si="260"/>
        <v>0.15077274419261966</v>
      </c>
      <c r="U945" s="20">
        <f t="shared" si="261"/>
        <v>-0.27326206028089428</v>
      </c>
      <c r="V945" s="14">
        <f t="shared" si="262"/>
        <v>0.40106651092067108</v>
      </c>
      <c r="W945" s="14">
        <f t="shared" si="263"/>
        <v>0.31272676717728537</v>
      </c>
      <c r="X945" s="14">
        <f t="shared" si="264"/>
        <v>6.1272867024795834E-2</v>
      </c>
      <c r="Y945" s="14">
        <f t="shared" si="265"/>
        <v>-8.0200455185797624E-3</v>
      </c>
      <c r="Z945" s="15">
        <f t="shared" si="266"/>
        <v>4.2280914536583371E-2</v>
      </c>
      <c r="AA945" s="14">
        <f t="shared" si="267"/>
        <v>0.52993967543979925</v>
      </c>
      <c r="AB945" s="14">
        <f t="shared" si="268"/>
        <v>4.0743440679515262E-2</v>
      </c>
      <c r="AC945" s="14">
        <f t="shared" si="269"/>
        <v>-0.49464067594035876</v>
      </c>
      <c r="AD945" s="14">
        <f t="shared" si="270"/>
        <v>-0.64590896153428523</v>
      </c>
      <c r="AE945" s="14">
        <f t="shared" si="271"/>
        <v>-0.28853103806299774</v>
      </c>
      <c r="AF945" s="18" t="str">
        <f t="shared" si="272"/>
        <v/>
      </c>
      <c r="AG945" s="18" t="str">
        <f t="shared" si="273"/>
        <v/>
      </c>
      <c r="AH945" s="18" t="str">
        <f t="shared" si="274"/>
        <v/>
      </c>
      <c r="AI945" s="19" t="str">
        <f t="shared" si="275"/>
        <v/>
      </c>
      <c r="AJ945" s="19" t="str">
        <f t="shared" si="276"/>
        <v/>
      </c>
      <c r="AK945" s="19" t="str">
        <f t="shared" si="277"/>
        <v/>
      </c>
    </row>
    <row r="946" spans="2:37" x14ac:dyDescent="0.15">
      <c r="B946" s="51">
        <f>IFERROR(IF(AND(AF946=1,AI946=1),MAX($B$5:B945)+1,""),"")</f>
        <v>55</v>
      </c>
      <c r="C946" s="51" t="str">
        <f>IFERROR(IF(AND(AG946=1,AJ946=1),MAX($C$5:C945)+1,""),"")</f>
        <v/>
      </c>
      <c r="D946" s="51" t="str">
        <f>IFERROR(IF(AND(AH946=1,AK946=1),MAX($D$5:D945)+1,""),"")</f>
        <v/>
      </c>
      <c r="F946" s="5" t="s">
        <v>1989</v>
      </c>
      <c r="G946" s="5" t="s">
        <v>1990</v>
      </c>
      <c r="H946" s="12">
        <f>IFERROR([1]!EM_S_STM07_IS(F946,"9",$H$1,"1")/1000000,"")</f>
        <v>1010.54873547</v>
      </c>
      <c r="I946" s="12">
        <f>IFERROR([1]!EM_S_STM07_IS(F946,"9",$I$1,"1")/1000000,"")</f>
        <v>2555.5677150199999</v>
      </c>
      <c r="J946" s="12">
        <f>IFERROR([1]!EM_S_STM07_IS(F946,"9",$J$1,"1")/1000000,"")</f>
        <v>3147.2015867800001</v>
      </c>
      <c r="K946" s="12">
        <f>IFERROR([1]!EM_S_STM07_IS(F946,"9",$K$1,"1")/1000000,"")</f>
        <v>4591.6566977600005</v>
      </c>
      <c r="L946" s="12">
        <f>IFERROR([1]!EM_S_STM07_IS(F946,"9",$L$1,"1")/1000000,"")</f>
        <v>7295.9485707799995</v>
      </c>
      <c r="M946" s="13">
        <f>IFERROR([1]!EM_S_STM07_IS(F946,"9",$M$1,"1")/1000000,"")</f>
        <v>10139.49244688</v>
      </c>
      <c r="N946" s="12">
        <f>IFERROR([1]!EM_S_STM07_IS(F946,"61",$N$1,"1")/1000000,"")</f>
        <v>115.78080285</v>
      </c>
      <c r="O946" s="12">
        <f>IFERROR([1]!EM_S_STM07_IS(F946,"61",$O$1,"1")/1000000,"")</f>
        <v>257.18169739000001</v>
      </c>
      <c r="P946" s="12">
        <f>IFERROR([1]!EM_S_STM07_IS(F946,"61",$P$1,"1")/1000000,"")</f>
        <v>263.09191313000002</v>
      </c>
      <c r="Q946" s="12">
        <f>IFERROR([1]!EM_S_STM07_IS(F946,"61",$Q$1,"1")/1000000,"")</f>
        <v>339.77579881999998</v>
      </c>
      <c r="R946" s="12">
        <f>IFERROR([1]!EM_S_STM07_IS(F946,"61",$R$1,"1")/1000000,"")</f>
        <v>630.04609761999995</v>
      </c>
      <c r="S946" s="12">
        <f>IFERROR([1]!EM_S_STM07_IS(F946,"61",$S$1,"1")/1000000,"")</f>
        <v>1078.5085320799999</v>
      </c>
      <c r="T946" s="20">
        <f t="shared" si="260"/>
        <v>0.5859583967634614</v>
      </c>
      <c r="U946" s="20">
        <f t="shared" si="261"/>
        <v>0.56256252963201758</v>
      </c>
      <c r="V946" s="14">
        <f t="shared" si="262"/>
        <v>1.528891111650762</v>
      </c>
      <c r="W946" s="14">
        <f t="shared" si="263"/>
        <v>0.23150780481485697</v>
      </c>
      <c r="X946" s="14">
        <f t="shared" si="264"/>
        <v>0.45896491570400721</v>
      </c>
      <c r="Y946" s="14">
        <f t="shared" si="265"/>
        <v>0.58895776645045439</v>
      </c>
      <c r="Z946" s="15">
        <f t="shared" si="266"/>
        <v>0.38974286187930202</v>
      </c>
      <c r="AA946" s="14">
        <f t="shared" si="267"/>
        <v>1.2212809987437396</v>
      </c>
      <c r="AB946" s="14">
        <f t="shared" si="268"/>
        <v>2.2980701192890637E-2</v>
      </c>
      <c r="AC946" s="14">
        <f t="shared" si="269"/>
        <v>0.29147184638894091</v>
      </c>
      <c r="AD946" s="14">
        <f t="shared" si="270"/>
        <v>0.85429951105426993</v>
      </c>
      <c r="AE946" s="14">
        <f t="shared" si="271"/>
        <v>0.71179305157839634</v>
      </c>
      <c r="AF946" s="18">
        <f t="shared" si="272"/>
        <v>1</v>
      </c>
      <c r="AG946" s="18">
        <f t="shared" si="273"/>
        <v>1</v>
      </c>
      <c r="AH946" s="18">
        <f t="shared" si="274"/>
        <v>1</v>
      </c>
      <c r="AI946" s="19">
        <f t="shared" si="275"/>
        <v>1</v>
      </c>
      <c r="AJ946" s="19" t="str">
        <f t="shared" si="276"/>
        <v/>
      </c>
      <c r="AK946" s="19" t="str">
        <f t="shared" si="277"/>
        <v/>
      </c>
    </row>
    <row r="947" spans="2:37" x14ac:dyDescent="0.15">
      <c r="B947" s="51" t="str">
        <f>IFERROR(IF(AND(AF947=1,AI947=1),MAX($B$5:B946)+1,""),"")</f>
        <v/>
      </c>
      <c r="C947" s="51" t="str">
        <f>IFERROR(IF(AND(AG947=1,AJ947=1),MAX($C$5:C946)+1,""),"")</f>
        <v/>
      </c>
      <c r="D947" s="51" t="str">
        <f>IFERROR(IF(AND(AH947=1,AK947=1),MAX($D$5:D946)+1,""),"")</f>
        <v/>
      </c>
      <c r="F947" s="5" t="s">
        <v>1991</v>
      </c>
      <c r="G947" s="5" t="s">
        <v>1992</v>
      </c>
      <c r="H947" s="12">
        <f>IFERROR([1]!EM_S_STM07_IS(F947,"9",$H$1,"1")/1000000,"")</f>
        <v>515.40979871000002</v>
      </c>
      <c r="I947" s="12">
        <f>IFERROR([1]!EM_S_STM07_IS(F947,"9",$I$1,"1")/1000000,"")</f>
        <v>542.85194329000001</v>
      </c>
      <c r="J947" s="12">
        <f>IFERROR([1]!EM_S_STM07_IS(F947,"9",$J$1,"1")/1000000,"")</f>
        <v>581.18437876999997</v>
      </c>
      <c r="K947" s="12">
        <f>IFERROR([1]!EM_S_STM07_IS(F947,"9",$K$1,"1")/1000000,"")</f>
        <v>684.98284594000006</v>
      </c>
      <c r="L947" s="12">
        <f>IFERROR([1]!EM_S_STM07_IS(F947,"9",$L$1,"1")/1000000,"")</f>
        <v>667.60668627999996</v>
      </c>
      <c r="M947" s="13">
        <f>IFERROR([1]!EM_S_STM07_IS(F947,"9",$M$1,"1")/1000000,"")</f>
        <v>741.64682197000002</v>
      </c>
      <c r="N947" s="12">
        <f>IFERROR([1]!EM_S_STM07_IS(F947,"61",$N$1,"1")/1000000,"")</f>
        <v>56.813202930000003</v>
      </c>
      <c r="O947" s="12">
        <f>IFERROR([1]!EM_S_STM07_IS(F947,"61",$O$1,"1")/1000000,"")</f>
        <v>67.803336569999999</v>
      </c>
      <c r="P947" s="12">
        <f>IFERROR([1]!EM_S_STM07_IS(F947,"61",$P$1,"1")/1000000,"")</f>
        <v>51.248661779999999</v>
      </c>
      <c r="Q947" s="12">
        <f>IFERROR([1]!EM_S_STM07_IS(F947,"61",$Q$1,"1")/1000000,"")</f>
        <v>46.932205229999994</v>
      </c>
      <c r="R947" s="12">
        <f>IFERROR([1]!EM_S_STM07_IS(F947,"61",$R$1,"1")/1000000,"")</f>
        <v>47.90979059</v>
      </c>
      <c r="S947" s="12">
        <f>IFERROR([1]!EM_S_STM07_IS(F947,"61",$S$1,"1")/1000000,"")</f>
        <v>24.138430850000002</v>
      </c>
      <c r="T947" s="20">
        <f t="shared" si="260"/>
        <v>7.549623363984459E-2</v>
      </c>
      <c r="U947" s="20">
        <f t="shared" si="261"/>
        <v>-0.15734082819028361</v>
      </c>
      <c r="V947" s="14">
        <f t="shared" si="262"/>
        <v>5.3243350531332369E-2</v>
      </c>
      <c r="W947" s="14">
        <f t="shared" si="263"/>
        <v>7.0613057489824937E-2</v>
      </c>
      <c r="X947" s="14">
        <f t="shared" si="264"/>
        <v>0.1785981711856672</v>
      </c>
      <c r="Y947" s="14">
        <f t="shared" si="265"/>
        <v>-2.5367291696414444E-2</v>
      </c>
      <c r="Z947" s="15">
        <f t="shared" si="266"/>
        <v>0.11090382587772195</v>
      </c>
      <c r="AA947" s="14">
        <f t="shared" si="267"/>
        <v>0.19344330319734002</v>
      </c>
      <c r="AB947" s="14">
        <f t="shared" si="268"/>
        <v>-0.24415722923766434</v>
      </c>
      <c r="AC947" s="14">
        <f t="shared" si="269"/>
        <v>-8.4225741708723406E-2</v>
      </c>
      <c r="AD947" s="14">
        <f t="shared" si="270"/>
        <v>2.0829734192313518E-2</v>
      </c>
      <c r="AE947" s="14">
        <f t="shared" si="271"/>
        <v>-0.49616914303444459</v>
      </c>
      <c r="AF947" s="18" t="str">
        <f t="shared" si="272"/>
        <v/>
      </c>
      <c r="AG947" s="18" t="str">
        <f t="shared" si="273"/>
        <v/>
      </c>
      <c r="AH947" s="18" t="str">
        <f t="shared" si="274"/>
        <v/>
      </c>
      <c r="AI947" s="19" t="str">
        <f t="shared" si="275"/>
        <v/>
      </c>
      <c r="AJ947" s="19" t="str">
        <f t="shared" si="276"/>
        <v/>
      </c>
      <c r="AK947" s="19" t="str">
        <f t="shared" si="277"/>
        <v/>
      </c>
    </row>
    <row r="948" spans="2:37" x14ac:dyDescent="0.15">
      <c r="B948" s="51" t="str">
        <f>IFERROR(IF(AND(AF948=1,AI948=1),MAX($B$5:B947)+1,""),"")</f>
        <v/>
      </c>
      <c r="C948" s="51" t="str">
        <f>IFERROR(IF(AND(AG948=1,AJ948=1),MAX($C$5:C947)+1,""),"")</f>
        <v/>
      </c>
      <c r="D948" s="51" t="str">
        <f>IFERROR(IF(AND(AH948=1,AK948=1),MAX($D$5:D947)+1,""),"")</f>
        <v/>
      </c>
      <c r="F948" s="5" t="s">
        <v>1993</v>
      </c>
      <c r="G948" s="5" t="s">
        <v>1994</v>
      </c>
      <c r="H948" s="12">
        <f>IFERROR([1]!EM_S_STM07_IS(F948,"9",$H$1,"1")/1000000,"")</f>
        <v>682.96464488999993</v>
      </c>
      <c r="I948" s="12">
        <f>IFERROR([1]!EM_S_STM07_IS(F948,"9",$I$1,"1")/1000000,"")</f>
        <v>1300.0946282699999</v>
      </c>
      <c r="J948" s="12">
        <f>IFERROR([1]!EM_S_STM07_IS(F948,"9",$J$1,"1")/1000000,"")</f>
        <v>1583.22388155</v>
      </c>
      <c r="K948" s="12">
        <f>IFERROR([1]!EM_S_STM07_IS(F948,"9",$K$1,"1")/1000000,"")</f>
        <v>1868.0734440199999</v>
      </c>
      <c r="L948" s="12">
        <f>IFERROR([1]!EM_S_STM07_IS(F948,"9",$L$1,"1")/1000000,"")</f>
        <v>1761.6847467999999</v>
      </c>
      <c r="M948" s="13">
        <f>IFERROR([1]!EM_S_STM07_IS(F948,"9",$M$1,"1")/1000000,"")</f>
        <v>3619.0211874800002</v>
      </c>
      <c r="N948" s="12">
        <f>IFERROR([1]!EM_S_STM07_IS(F948,"61",$N$1,"1")/1000000,"")</f>
        <v>122.96765526</v>
      </c>
      <c r="O948" s="12">
        <f>IFERROR([1]!EM_S_STM07_IS(F948,"61",$O$1,"1")/1000000,"")</f>
        <v>428.63540832999996</v>
      </c>
      <c r="P948" s="12">
        <f>IFERROR([1]!EM_S_STM07_IS(F948,"61",$P$1,"1")/1000000,"")</f>
        <v>302.71398843999998</v>
      </c>
      <c r="Q948" s="12">
        <f>IFERROR([1]!EM_S_STM07_IS(F948,"61",$Q$1,"1")/1000000,"")</f>
        <v>75.62111809000001</v>
      </c>
      <c r="R948" s="12">
        <f>IFERROR([1]!EM_S_STM07_IS(F948,"61",$R$1,"1")/1000000,"")</f>
        <v>-189.45986349</v>
      </c>
      <c r="S948" s="12">
        <f>IFERROR([1]!EM_S_STM07_IS(F948,"61",$S$1,"1")/1000000,"")</f>
        <v>220.42232716000001</v>
      </c>
      <c r="T948" s="20">
        <f t="shared" si="260"/>
        <v>0.39584945302588759</v>
      </c>
      <c r="U948" s="20">
        <f t="shared" si="261"/>
        <v>0.12381011899852612</v>
      </c>
      <c r="V948" s="14">
        <f t="shared" si="262"/>
        <v>0.90360458333739457</v>
      </c>
      <c r="W948" s="14">
        <f t="shared" si="263"/>
        <v>0.21777588117316687</v>
      </c>
      <c r="X948" s="14">
        <f t="shared" si="264"/>
        <v>0.17991742405447289</v>
      </c>
      <c r="Y948" s="14">
        <f t="shared" si="265"/>
        <v>-5.6951024897103041E-2</v>
      </c>
      <c r="Z948" s="15">
        <f t="shared" si="266"/>
        <v>1.0542955793048367</v>
      </c>
      <c r="AA948" s="14">
        <f t="shared" si="267"/>
        <v>2.4857573515873179</v>
      </c>
      <c r="AB948" s="14">
        <f t="shared" si="268"/>
        <v>-0.29377279021488345</v>
      </c>
      <c r="AC948" s="14">
        <f t="shared" si="269"/>
        <v>-0.75018954862408471</v>
      </c>
      <c r="AD948" s="14">
        <f t="shared" si="270"/>
        <v>-3.5053829971743542</v>
      </c>
      <c r="AE948" s="14">
        <f t="shared" si="271"/>
        <v>2.1634249233565725</v>
      </c>
      <c r="AF948" s="18">
        <f t="shared" si="272"/>
        <v>1</v>
      </c>
      <c r="AG948" s="18" t="str">
        <f t="shared" si="273"/>
        <v/>
      </c>
      <c r="AH948" s="18" t="str">
        <f t="shared" si="274"/>
        <v/>
      </c>
      <c r="AI948" s="19" t="str">
        <f t="shared" si="275"/>
        <v/>
      </c>
      <c r="AJ948" s="19" t="str">
        <f t="shared" si="276"/>
        <v/>
      </c>
      <c r="AK948" s="19" t="str">
        <f t="shared" si="277"/>
        <v/>
      </c>
    </row>
    <row r="949" spans="2:37" x14ac:dyDescent="0.15">
      <c r="B949" s="51" t="str">
        <f>IFERROR(IF(AND(AF949=1,AI949=1),MAX($B$5:B948)+1,""),"")</f>
        <v/>
      </c>
      <c r="C949" s="51" t="str">
        <f>IFERROR(IF(AND(AG949=1,AJ949=1),MAX($C$5:C948)+1,""),"")</f>
        <v/>
      </c>
      <c r="D949" s="51" t="str">
        <f>IFERROR(IF(AND(AH949=1,AK949=1),MAX($D$5:D948)+1,""),"")</f>
        <v/>
      </c>
      <c r="F949" s="5" t="s">
        <v>1995</v>
      </c>
      <c r="G949" s="5" t="s">
        <v>1996</v>
      </c>
      <c r="H949" s="12">
        <f>IFERROR([1]!EM_S_STM07_IS(F949,"9",$H$1,"1")/1000000,"")</f>
        <v>2878.60614988</v>
      </c>
      <c r="I949" s="12">
        <f>IFERROR([1]!EM_S_STM07_IS(F949,"9",$I$1,"1")/1000000,"")</f>
        <v>3719.11400929</v>
      </c>
      <c r="J949" s="12">
        <f>IFERROR([1]!EM_S_STM07_IS(F949,"9",$J$1,"1")/1000000,"")</f>
        <v>3434.9116131599999</v>
      </c>
      <c r="K949" s="12">
        <f>IFERROR([1]!EM_S_STM07_IS(F949,"9",$K$1,"1")/1000000,"")</f>
        <v>3988.01788786</v>
      </c>
      <c r="L949" s="12">
        <f>IFERROR([1]!EM_S_STM07_IS(F949,"9",$L$1,"1")/1000000,"")</f>
        <v>3776.57187346</v>
      </c>
      <c r="M949" s="13">
        <f>IFERROR([1]!EM_S_STM07_IS(F949,"9",$M$1,"1")/1000000,"")</f>
        <v>2923.0805530900002</v>
      </c>
      <c r="N949" s="12">
        <f>IFERROR([1]!EM_S_STM07_IS(F949,"61",$N$1,"1")/1000000,"")</f>
        <v>183.03188261000003</v>
      </c>
      <c r="O949" s="12">
        <f>IFERROR([1]!EM_S_STM07_IS(F949,"61",$O$1,"1")/1000000,"")</f>
        <v>229.68682235</v>
      </c>
      <c r="P949" s="12">
        <f>IFERROR([1]!EM_S_STM07_IS(F949,"61",$P$1,"1")/1000000,"")</f>
        <v>206.41313790999999</v>
      </c>
      <c r="Q949" s="12">
        <f>IFERROR([1]!EM_S_STM07_IS(F949,"61",$Q$1,"1")/1000000,"")</f>
        <v>227.00369265999998</v>
      </c>
      <c r="R949" s="12">
        <f>IFERROR([1]!EM_S_STM07_IS(F949,"61",$R$1,"1")/1000000,"")</f>
        <v>245.90225065000001</v>
      </c>
      <c r="S949" s="12">
        <f>IFERROR([1]!EM_S_STM07_IS(F949,"61",$S$1,"1")/1000000,"")</f>
        <v>206.06186980999999</v>
      </c>
      <c r="T949" s="20">
        <f t="shared" si="260"/>
        <v>3.0710746877000705E-3</v>
      </c>
      <c r="U949" s="20">
        <f t="shared" si="261"/>
        <v>2.3986374729177307E-2</v>
      </c>
      <c r="V949" s="14">
        <f t="shared" si="262"/>
        <v>0.29198432006582009</v>
      </c>
      <c r="W949" s="14">
        <f t="shared" si="263"/>
        <v>-7.64166937125587E-2</v>
      </c>
      <c r="X949" s="14">
        <f t="shared" si="264"/>
        <v>0.16102489292036293</v>
      </c>
      <c r="Y949" s="14">
        <f t="shared" si="265"/>
        <v>-5.3020327477383375E-2</v>
      </c>
      <c r="Z949" s="15">
        <f t="shared" si="266"/>
        <v>-0.22599631331471326</v>
      </c>
      <c r="AA949" s="14">
        <f t="shared" si="267"/>
        <v>0.25490061662869529</v>
      </c>
      <c r="AB949" s="14">
        <f t="shared" si="268"/>
        <v>-0.10132790467419696</v>
      </c>
      <c r="AC949" s="14">
        <f t="shared" si="269"/>
        <v>9.9754090066582216E-2</v>
      </c>
      <c r="AD949" s="14">
        <f t="shared" si="270"/>
        <v>8.3252205144987573E-2</v>
      </c>
      <c r="AE949" s="14">
        <f t="shared" si="271"/>
        <v>-0.1620171459784889</v>
      </c>
      <c r="AF949" s="18" t="str">
        <f t="shared" si="272"/>
        <v/>
      </c>
      <c r="AG949" s="18" t="str">
        <f t="shared" si="273"/>
        <v/>
      </c>
      <c r="AH949" s="18" t="str">
        <f t="shared" si="274"/>
        <v/>
      </c>
      <c r="AI949" s="19" t="str">
        <f t="shared" si="275"/>
        <v/>
      </c>
      <c r="AJ949" s="19" t="str">
        <f t="shared" si="276"/>
        <v/>
      </c>
      <c r="AK949" s="19" t="str">
        <f t="shared" si="277"/>
        <v/>
      </c>
    </row>
    <row r="950" spans="2:37" x14ac:dyDescent="0.15">
      <c r="B950" s="51" t="str">
        <f>IFERROR(IF(AND(AF950=1,AI950=1),MAX($B$5:B949)+1,""),"")</f>
        <v/>
      </c>
      <c r="C950" s="51" t="str">
        <f>IFERROR(IF(AND(AG950=1,AJ950=1),MAX($C$5:C949)+1,""),"")</f>
        <v/>
      </c>
      <c r="D950" s="51" t="str">
        <f>IFERROR(IF(AND(AH950=1,AK950=1),MAX($D$5:D949)+1,""),"")</f>
        <v/>
      </c>
      <c r="F950" s="5" t="s">
        <v>1997</v>
      </c>
      <c r="G950" s="5" t="s">
        <v>1998</v>
      </c>
      <c r="H950" s="12">
        <f>IFERROR([1]!EM_S_STM07_IS(F950,"9",$H$1,"1")/1000000,"")</f>
        <v>909.56240995000007</v>
      </c>
      <c r="I950" s="12">
        <f>IFERROR([1]!EM_S_STM07_IS(F950,"9",$I$1,"1")/1000000,"")</f>
        <v>1165.5831671800001</v>
      </c>
      <c r="J950" s="12">
        <f>IFERROR([1]!EM_S_STM07_IS(F950,"9",$J$1,"1")/1000000,"")</f>
        <v>2706.1211601599998</v>
      </c>
      <c r="K950" s="12">
        <f>IFERROR([1]!EM_S_STM07_IS(F950,"9",$K$1,"1")/1000000,"")</f>
        <v>3167.75285811</v>
      </c>
      <c r="L950" s="12">
        <f>IFERROR([1]!EM_S_STM07_IS(F950,"9",$L$1,"1")/1000000,"")</f>
        <v>3730.0685395700002</v>
      </c>
      <c r="M950" s="13">
        <f>IFERROR([1]!EM_S_STM07_IS(F950,"9",$M$1,"1")/1000000,"")</f>
        <v>2876.8334649399999</v>
      </c>
      <c r="N950" s="12">
        <f>IFERROR([1]!EM_S_STM07_IS(F950,"61",$N$1,"1")/1000000,"")</f>
        <v>138.30352759000002</v>
      </c>
      <c r="O950" s="12">
        <f>IFERROR([1]!EM_S_STM07_IS(F950,"61",$O$1,"1")/1000000,"")</f>
        <v>190.26496678000001</v>
      </c>
      <c r="P950" s="12">
        <f>IFERROR([1]!EM_S_STM07_IS(F950,"61",$P$1,"1")/1000000,"")</f>
        <v>233.76901694</v>
      </c>
      <c r="Q950" s="12">
        <f>IFERROR([1]!EM_S_STM07_IS(F950,"61",$Q$1,"1")/1000000,"")</f>
        <v>142.97747619999998</v>
      </c>
      <c r="R950" s="12">
        <f>IFERROR([1]!EM_S_STM07_IS(F950,"61",$R$1,"1")/1000000,"")</f>
        <v>172.76120549000001</v>
      </c>
      <c r="S950" s="12">
        <f>IFERROR([1]!EM_S_STM07_IS(F950,"61",$S$1,"1")/1000000,"")</f>
        <v>181.39210044000001</v>
      </c>
      <c r="T950" s="20">
        <f t="shared" si="260"/>
        <v>0.25897307932367153</v>
      </c>
      <c r="U950" s="20">
        <f t="shared" si="261"/>
        <v>5.5740111826600769E-2</v>
      </c>
      <c r="V950" s="14">
        <f t="shared" si="262"/>
        <v>0.28147684472148965</v>
      </c>
      <c r="W950" s="14">
        <f t="shared" si="263"/>
        <v>1.3216886073493677</v>
      </c>
      <c r="X950" s="14">
        <f t="shared" si="264"/>
        <v>0.1705879635938792</v>
      </c>
      <c r="Y950" s="14">
        <f t="shared" si="265"/>
        <v>0.17751248492140853</v>
      </c>
      <c r="Z950" s="15">
        <f t="shared" si="266"/>
        <v>-0.22874514652440159</v>
      </c>
      <c r="AA950" s="14">
        <f t="shared" si="267"/>
        <v>0.37570581239286516</v>
      </c>
      <c r="AB950" s="14">
        <f t="shared" si="268"/>
        <v>0.22864981870415982</v>
      </c>
      <c r="AC950" s="14">
        <f t="shared" si="269"/>
        <v>-0.3883814113968016</v>
      </c>
      <c r="AD950" s="14">
        <f t="shared" si="270"/>
        <v>0.20831063802201893</v>
      </c>
      <c r="AE950" s="14">
        <f t="shared" si="271"/>
        <v>4.9958524690310653E-2</v>
      </c>
      <c r="AF950" s="18">
        <f t="shared" si="272"/>
        <v>1</v>
      </c>
      <c r="AG950" s="18" t="str">
        <f t="shared" si="273"/>
        <v/>
      </c>
      <c r="AH950" s="18" t="str">
        <f t="shared" si="274"/>
        <v/>
      </c>
      <c r="AI950" s="19" t="str">
        <f t="shared" si="275"/>
        <v/>
      </c>
      <c r="AJ950" s="19" t="str">
        <f t="shared" si="276"/>
        <v/>
      </c>
      <c r="AK950" s="19" t="str">
        <f t="shared" si="277"/>
        <v/>
      </c>
    </row>
    <row r="951" spans="2:37" x14ac:dyDescent="0.15">
      <c r="B951" s="51" t="str">
        <f>IFERROR(IF(AND(AF951=1,AI951=1),MAX($B$5:B950)+1,""),"")</f>
        <v/>
      </c>
      <c r="C951" s="51" t="str">
        <f>IFERROR(IF(AND(AG951=1,AJ951=1),MAX($C$5:C950)+1,""),"")</f>
        <v/>
      </c>
      <c r="D951" s="51" t="str">
        <f>IFERROR(IF(AND(AH951=1,AK951=1),MAX($D$5:D950)+1,""),"")</f>
        <v/>
      </c>
      <c r="F951" s="5" t="s">
        <v>1999</v>
      </c>
      <c r="G951" s="5" t="s">
        <v>2000</v>
      </c>
      <c r="H951" s="12">
        <f>IFERROR([1]!EM_S_STM07_IS(F951,"9",$H$1,"1")/1000000,"")</f>
        <v>1396.16413928</v>
      </c>
      <c r="I951" s="12">
        <f>IFERROR([1]!EM_S_STM07_IS(F951,"9",$I$1,"1")/1000000,"")</f>
        <v>1910.60466438</v>
      </c>
      <c r="J951" s="12">
        <f>IFERROR([1]!EM_S_STM07_IS(F951,"9",$J$1,"1")/1000000,"")</f>
        <v>761.76088234999997</v>
      </c>
      <c r="K951" s="12">
        <f>IFERROR([1]!EM_S_STM07_IS(F951,"9",$K$1,"1")/1000000,"")</f>
        <v>1247.24340151</v>
      </c>
      <c r="L951" s="12">
        <f>IFERROR([1]!EM_S_STM07_IS(F951,"9",$L$1,"1")/1000000,"")</f>
        <v>1275.0907655999999</v>
      </c>
      <c r="M951" s="13">
        <f>IFERROR([1]!EM_S_STM07_IS(F951,"9",$M$1,"1")/1000000,"")</f>
        <v>1053.89620094</v>
      </c>
      <c r="N951" s="12">
        <f>IFERROR([1]!EM_S_STM07_IS(F951,"61",$N$1,"1")/1000000,"")</f>
        <v>142.54383257000001</v>
      </c>
      <c r="O951" s="12">
        <f>IFERROR([1]!EM_S_STM07_IS(F951,"61",$O$1,"1")/1000000,"")</f>
        <v>158.12731044999998</v>
      </c>
      <c r="P951" s="12">
        <f>IFERROR([1]!EM_S_STM07_IS(F951,"61",$P$1,"1")/1000000,"")</f>
        <v>-68.668465449999999</v>
      </c>
      <c r="Q951" s="12">
        <f>IFERROR([1]!EM_S_STM07_IS(F951,"61",$Q$1,"1")/1000000,"")</f>
        <v>9.7847258900000007</v>
      </c>
      <c r="R951" s="12">
        <f>IFERROR([1]!EM_S_STM07_IS(F951,"61",$R$1,"1")/1000000,"")</f>
        <v>11.58895315</v>
      </c>
      <c r="S951" s="12">
        <f>IFERROR([1]!EM_S_STM07_IS(F951,"61",$S$1,"1")/1000000,"")</f>
        <v>-158.02011771000002</v>
      </c>
      <c r="T951" s="20">
        <f t="shared" si="260"/>
        <v>-5.4694309989103962E-2</v>
      </c>
      <c r="U951" s="20">
        <f t="shared" si="261"/>
        <v>-2.0208285082317285</v>
      </c>
      <c r="V951" s="14">
        <f t="shared" si="262"/>
        <v>0.36846708107350212</v>
      </c>
      <c r="W951" s="14">
        <f t="shared" si="263"/>
        <v>-0.60129853310224446</v>
      </c>
      <c r="X951" s="14">
        <f t="shared" si="264"/>
        <v>0.63731615840171141</v>
      </c>
      <c r="Y951" s="14">
        <f t="shared" si="265"/>
        <v>2.2327128815663375E-2</v>
      </c>
      <c r="Z951" s="15">
        <f t="shared" si="266"/>
        <v>-0.17347358370673779</v>
      </c>
      <c r="AA951" s="14">
        <f t="shared" si="267"/>
        <v>0.10932411174189025</v>
      </c>
      <c r="AB951" s="14">
        <f t="shared" si="268"/>
        <v>-1.4342606299606482</v>
      </c>
      <c r="AC951" s="14">
        <f t="shared" si="269"/>
        <v>1.1424922753971343</v>
      </c>
      <c r="AD951" s="14">
        <f t="shared" si="270"/>
        <v>0.18439221295344832</v>
      </c>
      <c r="AE951" s="14">
        <f t="shared" si="271"/>
        <v>-14.635409140470987</v>
      </c>
      <c r="AF951" s="18" t="str">
        <f t="shared" si="272"/>
        <v/>
      </c>
      <c r="AG951" s="18" t="str">
        <f t="shared" si="273"/>
        <v/>
      </c>
      <c r="AH951" s="18" t="str">
        <f t="shared" si="274"/>
        <v/>
      </c>
      <c r="AI951" s="19" t="str">
        <f t="shared" si="275"/>
        <v/>
      </c>
      <c r="AJ951" s="19" t="str">
        <f t="shared" si="276"/>
        <v/>
      </c>
      <c r="AK951" s="19" t="str">
        <f t="shared" si="277"/>
        <v/>
      </c>
    </row>
    <row r="952" spans="2:37" x14ac:dyDescent="0.15">
      <c r="B952" s="51" t="str">
        <f>IFERROR(IF(AND(AF952=1,AI952=1),MAX($B$5:B951)+1,""),"")</f>
        <v/>
      </c>
      <c r="C952" s="51">
        <f>IFERROR(IF(AND(AG952=1,AJ952=1),MAX($C$5:C951)+1,""),"")</f>
        <v>31</v>
      </c>
      <c r="D952" s="51" t="str">
        <f>IFERROR(IF(AND(AH952=1,AK952=1),MAX($D$5:D951)+1,""),"")</f>
        <v/>
      </c>
      <c r="F952" s="5" t="s">
        <v>2001</v>
      </c>
      <c r="G952" s="5" t="s">
        <v>2002</v>
      </c>
      <c r="H952" s="12">
        <f>IFERROR([1]!EM_S_STM07_IS(F952,"9",$H$1,"1")/1000000,"")</f>
        <v>370.44613045</v>
      </c>
      <c r="I952" s="12">
        <f>IFERROR([1]!EM_S_STM07_IS(F952,"9",$I$1,"1")/1000000,"")</f>
        <v>595.07480852999993</v>
      </c>
      <c r="J952" s="12">
        <f>IFERROR([1]!EM_S_STM07_IS(F952,"9",$J$1,"1")/1000000,"")</f>
        <v>584.3365355599999</v>
      </c>
      <c r="K952" s="12">
        <f>IFERROR([1]!EM_S_STM07_IS(F952,"9",$K$1,"1")/1000000,"")</f>
        <v>744.32167498000001</v>
      </c>
      <c r="L952" s="12">
        <f>IFERROR([1]!EM_S_STM07_IS(F952,"9",$L$1,"1")/1000000,"")</f>
        <v>1065.17774188</v>
      </c>
      <c r="M952" s="13">
        <f>IFERROR([1]!EM_S_STM07_IS(F952,"9",$M$1,"1")/1000000,"")</f>
        <v>1242.97817427</v>
      </c>
      <c r="N952" s="12">
        <f>IFERROR([1]!EM_S_STM07_IS(F952,"61",$N$1,"1")/1000000,"")</f>
        <v>53.741547310000001</v>
      </c>
      <c r="O952" s="12">
        <f>IFERROR([1]!EM_S_STM07_IS(F952,"61",$O$1,"1")/1000000,"")</f>
        <v>70.264787720000001</v>
      </c>
      <c r="P952" s="12">
        <f>IFERROR([1]!EM_S_STM07_IS(F952,"61",$P$1,"1")/1000000,"")</f>
        <v>93.492492510000005</v>
      </c>
      <c r="Q952" s="12">
        <f>IFERROR([1]!EM_S_STM07_IS(F952,"61",$Q$1,"1")/1000000,"")</f>
        <v>113.04188257</v>
      </c>
      <c r="R952" s="12">
        <f>IFERROR([1]!EM_S_STM07_IS(F952,"61",$R$1,"1")/1000000,"")</f>
        <v>148.78990780000001</v>
      </c>
      <c r="S952" s="12">
        <f>IFERROR([1]!EM_S_STM07_IS(F952,"61",$S$1,"1")/1000000,"")</f>
        <v>190.5772116</v>
      </c>
      <c r="T952" s="20">
        <f t="shared" si="260"/>
        <v>0.27393622755738045</v>
      </c>
      <c r="U952" s="20">
        <f t="shared" si="261"/>
        <v>0.28810765270084504</v>
      </c>
      <c r="V952" s="14">
        <f t="shared" si="262"/>
        <v>0.6063733957947729</v>
      </c>
      <c r="W952" s="14">
        <f t="shared" si="263"/>
        <v>-1.8045248792377119E-2</v>
      </c>
      <c r="X952" s="14">
        <f t="shared" si="264"/>
        <v>0.27378938280263115</v>
      </c>
      <c r="Y952" s="14">
        <f t="shared" si="265"/>
        <v>0.43107177674037428</v>
      </c>
      <c r="Z952" s="15">
        <f t="shared" si="266"/>
        <v>0.16692090474608368</v>
      </c>
      <c r="AA952" s="14">
        <f t="shared" si="267"/>
        <v>0.3074574744692069</v>
      </c>
      <c r="AB952" s="14">
        <f t="shared" si="268"/>
        <v>0.33057389830252809</v>
      </c>
      <c r="AC952" s="14">
        <f t="shared" si="269"/>
        <v>0.20910117524045024</v>
      </c>
      <c r="AD952" s="14">
        <f t="shared" si="270"/>
        <v>0.31623699479583084</v>
      </c>
      <c r="AE952" s="14">
        <f t="shared" si="271"/>
        <v>0.28084770276334553</v>
      </c>
      <c r="AF952" s="18">
        <f t="shared" si="272"/>
        <v>1</v>
      </c>
      <c r="AG952" s="18">
        <f t="shared" si="273"/>
        <v>1</v>
      </c>
      <c r="AH952" s="18">
        <f t="shared" si="274"/>
        <v>1</v>
      </c>
      <c r="AI952" s="19" t="str">
        <f t="shared" si="275"/>
        <v/>
      </c>
      <c r="AJ952" s="19">
        <f t="shared" si="276"/>
        <v>1</v>
      </c>
      <c r="AK952" s="19" t="str">
        <f t="shared" si="277"/>
        <v/>
      </c>
    </row>
    <row r="953" spans="2:37" x14ac:dyDescent="0.15">
      <c r="B953" s="51" t="str">
        <f>IFERROR(IF(AND(AF953=1,AI953=1),MAX($B$5:B952)+1,""),"")</f>
        <v/>
      </c>
      <c r="C953" s="51" t="str">
        <f>IFERROR(IF(AND(AG953=1,AJ953=1),MAX($C$5:C952)+1,""),"")</f>
        <v/>
      </c>
      <c r="D953" s="51" t="str">
        <f>IFERROR(IF(AND(AH953=1,AK953=1),MAX($D$5:D952)+1,""),"")</f>
        <v/>
      </c>
      <c r="F953" s="5" t="s">
        <v>2003</v>
      </c>
      <c r="G953" s="5" t="s">
        <v>2004</v>
      </c>
      <c r="H953" s="12">
        <f>IFERROR([1]!EM_S_STM07_IS(F953,"9",$H$1,"1")/1000000,"")</f>
        <v>4198.2031112900004</v>
      </c>
      <c r="I953" s="12">
        <f>IFERROR([1]!EM_S_STM07_IS(F953,"9",$I$1,"1")/1000000,"")</f>
        <v>5410.4796399200004</v>
      </c>
      <c r="J953" s="12">
        <f>IFERROR([1]!EM_S_STM07_IS(F953,"9",$J$1,"1")/1000000,"")</f>
        <v>6777.8270642299995</v>
      </c>
      <c r="K953" s="12">
        <f>IFERROR([1]!EM_S_STM07_IS(F953,"9",$K$1,"1")/1000000,"")</f>
        <v>8691.3269104599985</v>
      </c>
      <c r="L953" s="12">
        <f>IFERROR([1]!EM_S_STM07_IS(F953,"9",$L$1,"1")/1000000,"")</f>
        <v>9787.9702985000004</v>
      </c>
      <c r="M953" s="13">
        <f>IFERROR([1]!EM_S_STM07_IS(F953,"9",$M$1,"1")/1000000,"")</f>
        <v>8010.0108882700006</v>
      </c>
      <c r="N953" s="12">
        <f>IFERROR([1]!EM_S_STM07_IS(F953,"61",$N$1,"1")/1000000,"")</f>
        <v>214.32078530000001</v>
      </c>
      <c r="O953" s="12">
        <f>IFERROR([1]!EM_S_STM07_IS(F953,"61",$O$1,"1")/1000000,"")</f>
        <v>280.99383462999998</v>
      </c>
      <c r="P953" s="12">
        <f>IFERROR([1]!EM_S_STM07_IS(F953,"61",$P$1,"1")/1000000,"")</f>
        <v>378.51115991</v>
      </c>
      <c r="Q953" s="12">
        <f>IFERROR([1]!EM_S_STM07_IS(F953,"61",$Q$1,"1")/1000000,"")</f>
        <v>522.92665237000006</v>
      </c>
      <c r="R953" s="12">
        <f>IFERROR([1]!EM_S_STM07_IS(F953,"61",$R$1,"1")/1000000,"")</f>
        <v>536.54375701999993</v>
      </c>
      <c r="S953" s="12">
        <f>IFERROR([1]!EM_S_STM07_IS(F953,"61",$S$1,"1")/1000000,"")</f>
        <v>278.92123904000005</v>
      </c>
      <c r="T953" s="20">
        <f t="shared" si="260"/>
        <v>0.13792576813087543</v>
      </c>
      <c r="U953" s="20">
        <f t="shared" si="261"/>
        <v>5.4103993749718304E-2</v>
      </c>
      <c r="V953" s="14">
        <f t="shared" si="262"/>
        <v>0.28876080944485283</v>
      </c>
      <c r="W953" s="14">
        <f t="shared" si="263"/>
        <v>0.25272203488602663</v>
      </c>
      <c r="X953" s="14">
        <f t="shared" si="264"/>
        <v>0.28231759649467891</v>
      </c>
      <c r="Y953" s="14">
        <f t="shared" si="265"/>
        <v>0.12617675060872388</v>
      </c>
      <c r="Z953" s="15">
        <f t="shared" si="266"/>
        <v>-0.18164740554050013</v>
      </c>
      <c r="AA953" s="14">
        <f t="shared" si="267"/>
        <v>0.31108998241431868</v>
      </c>
      <c r="AB953" s="14">
        <f t="shared" si="268"/>
        <v>0.34704435920598203</v>
      </c>
      <c r="AC953" s="14">
        <f t="shared" si="269"/>
        <v>0.38153562630580895</v>
      </c>
      <c r="AD953" s="14">
        <f t="shared" si="270"/>
        <v>2.6040180947528E-2</v>
      </c>
      <c r="AE953" s="14">
        <f t="shared" si="271"/>
        <v>-0.48015192537296986</v>
      </c>
      <c r="AF953" s="18" t="str">
        <f t="shared" si="272"/>
        <v/>
      </c>
      <c r="AG953" s="18" t="str">
        <f t="shared" si="273"/>
        <v/>
      </c>
      <c r="AH953" s="18" t="str">
        <f t="shared" si="274"/>
        <v/>
      </c>
      <c r="AI953" s="19" t="str">
        <f t="shared" si="275"/>
        <v/>
      </c>
      <c r="AJ953" s="19" t="str">
        <f t="shared" si="276"/>
        <v/>
      </c>
      <c r="AK953" s="19" t="str">
        <f t="shared" si="277"/>
        <v/>
      </c>
    </row>
    <row r="954" spans="2:37" x14ac:dyDescent="0.15">
      <c r="B954" s="51" t="str">
        <f>IFERROR(IF(AND(AF954=1,AI954=1),MAX($B$5:B953)+1,""),"")</f>
        <v/>
      </c>
      <c r="C954" s="51" t="str">
        <f>IFERROR(IF(AND(AG954=1,AJ954=1),MAX($C$5:C953)+1,""),"")</f>
        <v/>
      </c>
      <c r="D954" s="51" t="str">
        <f>IFERROR(IF(AND(AH954=1,AK954=1),MAX($D$5:D953)+1,""),"")</f>
        <v/>
      </c>
      <c r="F954" s="5" t="s">
        <v>2005</v>
      </c>
      <c r="G954" s="5" t="s">
        <v>2006</v>
      </c>
      <c r="H954" s="12">
        <f>IFERROR([1]!EM_S_STM07_IS(F954,"9",$H$1,"1")/1000000,"")</f>
        <v>1306.9826966199998</v>
      </c>
      <c r="I954" s="12">
        <f>IFERROR([1]!EM_S_STM07_IS(F954,"9",$I$1,"1")/1000000,"")</f>
        <v>1784.6866865299999</v>
      </c>
      <c r="J954" s="12">
        <f>IFERROR([1]!EM_S_STM07_IS(F954,"9",$J$1,"1")/1000000,"")</f>
        <v>1837.8954053499999</v>
      </c>
      <c r="K954" s="12">
        <f>IFERROR([1]!EM_S_STM07_IS(F954,"9",$K$1,"1")/1000000,"")</f>
        <v>2298.8566707399996</v>
      </c>
      <c r="L954" s="12">
        <f>IFERROR([1]!EM_S_STM07_IS(F954,"9",$L$1,"1")/1000000,"")</f>
        <v>2211.5857977199998</v>
      </c>
      <c r="M954" s="13">
        <f>IFERROR([1]!EM_S_STM07_IS(F954,"9",$M$1,"1")/1000000,"")</f>
        <v>1908.00991505</v>
      </c>
      <c r="N954" s="12">
        <f>IFERROR([1]!EM_S_STM07_IS(F954,"61",$N$1,"1")/1000000,"")</f>
        <v>183.79970061</v>
      </c>
      <c r="O954" s="12">
        <f>IFERROR([1]!EM_S_STM07_IS(F954,"61",$O$1,"1")/1000000,"")</f>
        <v>199.39635056</v>
      </c>
      <c r="P954" s="12">
        <f>IFERROR([1]!EM_S_STM07_IS(F954,"61",$P$1,"1")/1000000,"")</f>
        <v>92.194965209999992</v>
      </c>
      <c r="Q954" s="12">
        <f>IFERROR([1]!EM_S_STM07_IS(F954,"61",$Q$1,"1")/1000000,"")</f>
        <v>100.88598198999999</v>
      </c>
      <c r="R954" s="12">
        <f>IFERROR([1]!EM_S_STM07_IS(F954,"61",$R$1,"1")/1000000,"")</f>
        <v>103.48716098</v>
      </c>
      <c r="S954" s="12">
        <f>IFERROR([1]!EM_S_STM07_IS(F954,"61",$S$1,"1")/1000000,"")</f>
        <v>-460.46280581999997</v>
      </c>
      <c r="T954" s="20">
        <f t="shared" si="260"/>
        <v>7.8604326149374515E-2</v>
      </c>
      <c r="U954" s="20">
        <f t="shared" si="261"/>
        <v>-2.2016277553926002</v>
      </c>
      <c r="V954" s="14">
        <f t="shared" si="262"/>
        <v>0.3655013881556311</v>
      </c>
      <c r="W954" s="14">
        <f t="shared" si="263"/>
        <v>2.9814039193319014E-2</v>
      </c>
      <c r="X954" s="14">
        <f t="shared" si="264"/>
        <v>0.25080930288425007</v>
      </c>
      <c r="Y954" s="14">
        <f t="shared" si="265"/>
        <v>-3.7962729095201625E-2</v>
      </c>
      <c r="Z954" s="15">
        <f t="shared" si="266"/>
        <v>-0.13726615670211242</v>
      </c>
      <c r="AA954" s="14">
        <f t="shared" si="267"/>
        <v>8.4856775599945852E-2</v>
      </c>
      <c r="AB954" s="14">
        <f t="shared" si="268"/>
        <v>-0.53762962586289775</v>
      </c>
      <c r="AC954" s="14">
        <f t="shared" si="269"/>
        <v>9.4267802587741756E-2</v>
      </c>
      <c r="AD954" s="14">
        <f t="shared" si="270"/>
        <v>2.5783354026903776E-2</v>
      </c>
      <c r="AE954" s="14">
        <f t="shared" si="271"/>
        <v>-5.4494679480963759</v>
      </c>
      <c r="AF954" s="18" t="str">
        <f t="shared" si="272"/>
        <v/>
      </c>
      <c r="AG954" s="18" t="str">
        <f t="shared" si="273"/>
        <v/>
      </c>
      <c r="AH954" s="18" t="str">
        <f t="shared" si="274"/>
        <v/>
      </c>
      <c r="AI954" s="19" t="str">
        <f t="shared" si="275"/>
        <v/>
      </c>
      <c r="AJ954" s="19" t="str">
        <f t="shared" si="276"/>
        <v/>
      </c>
      <c r="AK954" s="19" t="str">
        <f t="shared" si="277"/>
        <v/>
      </c>
    </row>
    <row r="955" spans="2:37" x14ac:dyDescent="0.15">
      <c r="B955" s="51" t="str">
        <f>IFERROR(IF(AND(AF955=1,AI955=1),MAX($B$5:B954)+1,""),"")</f>
        <v/>
      </c>
      <c r="C955" s="51" t="str">
        <f>IFERROR(IF(AND(AG955=1,AJ955=1),MAX($C$5:C954)+1,""),"")</f>
        <v/>
      </c>
      <c r="D955" s="51" t="str">
        <f>IFERROR(IF(AND(AH955=1,AK955=1),MAX($D$5:D954)+1,""),"")</f>
        <v/>
      </c>
      <c r="F955" s="5" t="s">
        <v>2007</v>
      </c>
      <c r="G955" s="5" t="s">
        <v>2008</v>
      </c>
      <c r="H955" s="12">
        <f>IFERROR([1]!EM_S_STM07_IS(F955,"9",$H$1,"1")/1000000,"")</f>
        <v>812.48071535999998</v>
      </c>
      <c r="I955" s="12">
        <f>IFERROR([1]!EM_S_STM07_IS(F955,"9",$I$1,"1")/1000000,"")</f>
        <v>1036.7256391799999</v>
      </c>
      <c r="J955" s="12">
        <f>IFERROR([1]!EM_S_STM07_IS(F955,"9",$J$1,"1")/1000000,"")</f>
        <v>965.51657375000002</v>
      </c>
      <c r="K955" s="12">
        <f>IFERROR([1]!EM_S_STM07_IS(F955,"9",$K$1,"1")/1000000,"")</f>
        <v>1108.8764775100001</v>
      </c>
      <c r="L955" s="12">
        <f>IFERROR([1]!EM_S_STM07_IS(F955,"9",$L$1,"1")/1000000,"")</f>
        <v>1155.20882572</v>
      </c>
      <c r="M955" s="13">
        <f>IFERROR([1]!EM_S_STM07_IS(F955,"9",$M$1,"1")/1000000,"")</f>
        <v>1091.28828512</v>
      </c>
      <c r="N955" s="12">
        <f>IFERROR([1]!EM_S_STM07_IS(F955,"61",$N$1,"1")/1000000,"")</f>
        <v>86.045162500000004</v>
      </c>
      <c r="O955" s="12">
        <f>IFERROR([1]!EM_S_STM07_IS(F955,"61",$O$1,"1")/1000000,"")</f>
        <v>104.48257190000001</v>
      </c>
      <c r="P955" s="12">
        <f>IFERROR([1]!EM_S_STM07_IS(F955,"61",$P$1,"1")/1000000,"")</f>
        <v>97.778401119999998</v>
      </c>
      <c r="Q955" s="12">
        <f>IFERROR([1]!EM_S_STM07_IS(F955,"61",$Q$1,"1")/1000000,"")</f>
        <v>129.17425818999999</v>
      </c>
      <c r="R955" s="12">
        <f>IFERROR([1]!EM_S_STM07_IS(F955,"61",$R$1,"1")/1000000,"")</f>
        <v>153.59131707</v>
      </c>
      <c r="S955" s="12">
        <f>IFERROR([1]!EM_S_STM07_IS(F955,"61",$S$1,"1")/1000000,"")</f>
        <v>129.07282315</v>
      </c>
      <c r="T955" s="20">
        <f t="shared" si="260"/>
        <v>6.0779910556172601E-2</v>
      </c>
      <c r="U955" s="20">
        <f t="shared" si="261"/>
        <v>8.4480306838042862E-2</v>
      </c>
      <c r="V955" s="14">
        <f t="shared" si="262"/>
        <v>0.27600030324490821</v>
      </c>
      <c r="W955" s="14">
        <f t="shared" si="263"/>
        <v>-6.8686509466788961E-2</v>
      </c>
      <c r="X955" s="14">
        <f t="shared" si="264"/>
        <v>0.14848000299280215</v>
      </c>
      <c r="Y955" s="14">
        <f t="shared" si="265"/>
        <v>4.1783146409634368E-2</v>
      </c>
      <c r="Z955" s="15">
        <f t="shared" si="266"/>
        <v>-5.533245520363881E-2</v>
      </c>
      <c r="AA955" s="14">
        <f t="shared" si="267"/>
        <v>0.21427595537401659</v>
      </c>
      <c r="AB955" s="14">
        <f t="shared" si="268"/>
        <v>-6.4165445567482354E-2</v>
      </c>
      <c r="AC955" s="14">
        <f t="shared" si="269"/>
        <v>0.32109194577101907</v>
      </c>
      <c r="AD955" s="14">
        <f t="shared" si="270"/>
        <v>0.18902418502055898</v>
      </c>
      <c r="AE955" s="14">
        <f t="shared" si="271"/>
        <v>-0.15963463552321497</v>
      </c>
      <c r="AF955" s="18" t="str">
        <f t="shared" si="272"/>
        <v/>
      </c>
      <c r="AG955" s="18" t="str">
        <f t="shared" si="273"/>
        <v/>
      </c>
      <c r="AH955" s="18" t="str">
        <f t="shared" si="274"/>
        <v/>
      </c>
      <c r="AI955" s="19" t="str">
        <f t="shared" si="275"/>
        <v/>
      </c>
      <c r="AJ955" s="19" t="str">
        <f t="shared" si="276"/>
        <v/>
      </c>
      <c r="AK955" s="19" t="str">
        <f t="shared" si="277"/>
        <v/>
      </c>
    </row>
    <row r="956" spans="2:37" x14ac:dyDescent="0.15">
      <c r="B956" s="51" t="str">
        <f>IFERROR(IF(AND(AF956=1,AI956=1),MAX($B$5:B955)+1,""),"")</f>
        <v/>
      </c>
      <c r="C956" s="51" t="str">
        <f>IFERROR(IF(AND(AG956=1,AJ956=1),MAX($C$5:C955)+1,""),"")</f>
        <v/>
      </c>
      <c r="D956" s="51" t="str">
        <f>IFERROR(IF(AND(AH956=1,AK956=1),MAX($D$5:D955)+1,""),"")</f>
        <v/>
      </c>
      <c r="F956" s="5" t="s">
        <v>2009</v>
      </c>
      <c r="G956" s="5" t="s">
        <v>2010</v>
      </c>
      <c r="H956" s="12">
        <f>IFERROR([1]!EM_S_STM07_IS(F956,"9",$H$1,"1")/1000000,"")</f>
        <v>1002.84631575</v>
      </c>
      <c r="I956" s="12">
        <f>IFERROR([1]!EM_S_STM07_IS(F956,"9",$I$1,"1")/1000000,"")</f>
        <v>1147.7971224600001</v>
      </c>
      <c r="J956" s="12">
        <f>IFERROR([1]!EM_S_STM07_IS(F956,"9",$J$1,"1")/1000000,"")</f>
        <v>1179.4223355199999</v>
      </c>
      <c r="K956" s="12">
        <f>IFERROR([1]!EM_S_STM07_IS(F956,"9",$K$1,"1")/1000000,"")</f>
        <v>1259.2002221800001</v>
      </c>
      <c r="L956" s="12">
        <f>IFERROR([1]!EM_S_STM07_IS(F956,"9",$L$1,"1")/1000000,"")</f>
        <v>1029.4571604400001</v>
      </c>
      <c r="M956" s="13">
        <f>IFERROR([1]!EM_S_STM07_IS(F956,"9",$M$1,"1")/1000000,"")</f>
        <v>1012.7629429299999</v>
      </c>
      <c r="N956" s="12">
        <f>IFERROR([1]!EM_S_STM07_IS(F956,"61",$N$1,"1")/1000000,"")</f>
        <v>143.64405239999999</v>
      </c>
      <c r="O956" s="12">
        <f>IFERROR([1]!EM_S_STM07_IS(F956,"61",$O$1,"1")/1000000,"")</f>
        <v>199.07065521000001</v>
      </c>
      <c r="P956" s="12">
        <f>IFERROR([1]!EM_S_STM07_IS(F956,"61",$P$1,"1")/1000000,"")</f>
        <v>139.85035951</v>
      </c>
      <c r="Q956" s="12">
        <f>IFERROR([1]!EM_S_STM07_IS(F956,"61",$Q$1,"1")/1000000,"")</f>
        <v>71.391055969999996</v>
      </c>
      <c r="R956" s="12">
        <f>IFERROR([1]!EM_S_STM07_IS(F956,"61",$R$1,"1")/1000000,"")</f>
        <v>-46.590565329999997</v>
      </c>
      <c r="S956" s="12">
        <f>IFERROR([1]!EM_S_STM07_IS(F956,"61",$S$1,"1")/1000000,"")</f>
        <v>22.586065000000001</v>
      </c>
      <c r="T956" s="20">
        <f t="shared" si="260"/>
        <v>1.9699198158018572E-3</v>
      </c>
      <c r="U956" s="20">
        <f t="shared" si="261"/>
        <v>-0.30926639573445025</v>
      </c>
      <c r="V956" s="14">
        <f t="shared" si="262"/>
        <v>0.14453940193378034</v>
      </c>
      <c r="W956" s="14">
        <f t="shared" si="263"/>
        <v>2.7552964231361336E-2</v>
      </c>
      <c r="X956" s="14">
        <f t="shared" si="264"/>
        <v>6.7641492158808894E-2</v>
      </c>
      <c r="Y956" s="14">
        <f t="shared" si="265"/>
        <v>-0.18245157338223431</v>
      </c>
      <c r="Z956" s="15">
        <f t="shared" si="266"/>
        <v>-1.6216524738984658E-2</v>
      </c>
      <c r="AA956" s="14">
        <f t="shared" si="267"/>
        <v>0.38586075708624346</v>
      </c>
      <c r="AB956" s="14">
        <f t="shared" si="268"/>
        <v>-0.29748380361499493</v>
      </c>
      <c r="AC956" s="14">
        <f t="shared" si="269"/>
        <v>-0.48951825207932215</v>
      </c>
      <c r="AD956" s="14">
        <f t="shared" si="270"/>
        <v>-1.6526106764631459</v>
      </c>
      <c r="AE956" s="14">
        <f t="shared" si="271"/>
        <v>1.4847776548754748</v>
      </c>
      <c r="AF956" s="18" t="str">
        <f t="shared" si="272"/>
        <v/>
      </c>
      <c r="AG956" s="18" t="str">
        <f t="shared" si="273"/>
        <v/>
      </c>
      <c r="AH956" s="18" t="str">
        <f t="shared" si="274"/>
        <v/>
      </c>
      <c r="AI956" s="19" t="str">
        <f t="shared" si="275"/>
        <v/>
      </c>
      <c r="AJ956" s="19" t="str">
        <f t="shared" si="276"/>
        <v/>
      </c>
      <c r="AK956" s="19" t="str">
        <f t="shared" si="277"/>
        <v/>
      </c>
    </row>
    <row r="957" spans="2:37" x14ac:dyDescent="0.15">
      <c r="B957" s="51" t="str">
        <f>IFERROR(IF(AND(AF957=1,AI957=1),MAX($B$5:B956)+1,""),"")</f>
        <v/>
      </c>
      <c r="C957" s="51" t="str">
        <f>IFERROR(IF(AND(AG957=1,AJ957=1),MAX($C$5:C956)+1,""),"")</f>
        <v/>
      </c>
      <c r="D957" s="51" t="str">
        <f>IFERROR(IF(AND(AH957=1,AK957=1),MAX($D$5:D956)+1,""),"")</f>
        <v/>
      </c>
      <c r="F957" s="5" t="s">
        <v>2011</v>
      </c>
      <c r="G957" s="5" t="s">
        <v>2012</v>
      </c>
      <c r="H957" s="12">
        <f>IFERROR([1]!EM_S_STM07_IS(F957,"9",$H$1,"1")/1000000,"")</f>
        <v>685.68758275000005</v>
      </c>
      <c r="I957" s="12">
        <f>IFERROR([1]!EM_S_STM07_IS(F957,"9",$I$1,"1")/1000000,"")</f>
        <v>855.69820902999993</v>
      </c>
      <c r="J957" s="12">
        <f>IFERROR([1]!EM_S_STM07_IS(F957,"9",$J$1,"1")/1000000,"")</f>
        <v>810.72585321999998</v>
      </c>
      <c r="K957" s="12">
        <f>IFERROR([1]!EM_S_STM07_IS(F957,"9",$K$1,"1")/1000000,"")</f>
        <v>896.41031579999992</v>
      </c>
      <c r="L957" s="12">
        <f>IFERROR([1]!EM_S_STM07_IS(F957,"9",$L$1,"1")/1000000,"")</f>
        <v>872.6094203099999</v>
      </c>
      <c r="M957" s="13">
        <f>IFERROR([1]!EM_S_STM07_IS(F957,"9",$M$1,"1")/1000000,"")</f>
        <v>700.82517466000002</v>
      </c>
      <c r="N957" s="12">
        <f>IFERROR([1]!EM_S_STM07_IS(F957,"61",$N$1,"1")/1000000,"")</f>
        <v>61.506360880000003</v>
      </c>
      <c r="O957" s="12">
        <f>IFERROR([1]!EM_S_STM07_IS(F957,"61",$O$1,"1")/1000000,"")</f>
        <v>73.489042980000008</v>
      </c>
      <c r="P957" s="12">
        <f>IFERROR([1]!EM_S_STM07_IS(F957,"61",$P$1,"1")/1000000,"")</f>
        <v>39.660112720000001</v>
      </c>
      <c r="Q957" s="12">
        <f>IFERROR([1]!EM_S_STM07_IS(F957,"61",$Q$1,"1")/1000000,"")</f>
        <v>98.618288370000002</v>
      </c>
      <c r="R957" s="12">
        <f>IFERROR([1]!EM_S_STM07_IS(F957,"61",$R$1,"1")/1000000,"")</f>
        <v>27.62974122</v>
      </c>
      <c r="S957" s="12">
        <f>IFERROR([1]!EM_S_STM07_IS(F957,"61",$S$1,"1")/1000000,"")</f>
        <v>-102.31952206</v>
      </c>
      <c r="T957" s="20">
        <f t="shared" si="260"/>
        <v>4.376821719894286E-3</v>
      </c>
      <c r="U957" s="20">
        <f t="shared" si="261"/>
        <v>-2.1071531350790873</v>
      </c>
      <c r="V957" s="14">
        <f t="shared" si="262"/>
        <v>0.24794181863139458</v>
      </c>
      <c r="W957" s="14">
        <f t="shared" si="263"/>
        <v>-5.2556328078540208E-2</v>
      </c>
      <c r="X957" s="14">
        <f t="shared" si="264"/>
        <v>0.10568857800658844</v>
      </c>
      <c r="Y957" s="14">
        <f t="shared" si="265"/>
        <v>-2.6551340463723854E-2</v>
      </c>
      <c r="Z957" s="15">
        <f t="shared" si="266"/>
        <v>-0.19686269899421036</v>
      </c>
      <c r="AA957" s="14">
        <f t="shared" si="267"/>
        <v>0.19482020930125307</v>
      </c>
      <c r="AB957" s="14">
        <f t="shared" si="268"/>
        <v>-0.46032617772974027</v>
      </c>
      <c r="AC957" s="14">
        <f t="shared" si="269"/>
        <v>1.4865861846193966</v>
      </c>
      <c r="AD957" s="14">
        <f t="shared" si="270"/>
        <v>-0.71983146659027741</v>
      </c>
      <c r="AE957" s="14">
        <f t="shared" si="271"/>
        <v>-4.7032385227674602</v>
      </c>
      <c r="AF957" s="18" t="str">
        <f t="shared" si="272"/>
        <v/>
      </c>
      <c r="AG957" s="18" t="str">
        <f t="shared" si="273"/>
        <v/>
      </c>
      <c r="AH957" s="18" t="str">
        <f t="shared" si="274"/>
        <v/>
      </c>
      <c r="AI957" s="19" t="str">
        <f t="shared" si="275"/>
        <v/>
      </c>
      <c r="AJ957" s="19" t="str">
        <f t="shared" si="276"/>
        <v/>
      </c>
      <c r="AK957" s="19" t="str">
        <f t="shared" si="277"/>
        <v/>
      </c>
    </row>
    <row r="958" spans="2:37" x14ac:dyDescent="0.15">
      <c r="B958" s="51" t="str">
        <f>IFERROR(IF(AND(AF958=1,AI958=1),MAX($B$5:B957)+1,""),"")</f>
        <v/>
      </c>
      <c r="C958" s="51" t="str">
        <f>IFERROR(IF(AND(AG958=1,AJ958=1),MAX($C$5:C957)+1,""),"")</f>
        <v/>
      </c>
      <c r="D958" s="51" t="str">
        <f>IFERROR(IF(AND(AH958=1,AK958=1),MAX($D$5:D957)+1,""),"")</f>
        <v/>
      </c>
      <c r="F958" s="5" t="s">
        <v>2013</v>
      </c>
      <c r="G958" s="5" t="s">
        <v>2014</v>
      </c>
      <c r="H958" s="12">
        <f>IFERROR([1]!EM_S_STM07_IS(F958,"9",$H$1,"1")/1000000,"")</f>
        <v>615.43382739000003</v>
      </c>
      <c r="I958" s="12">
        <f>IFERROR([1]!EM_S_STM07_IS(F958,"9",$I$1,"1")/1000000,"")</f>
        <v>433.80833783999998</v>
      </c>
      <c r="J958" s="12">
        <f>IFERROR([1]!EM_S_STM07_IS(F958,"9",$J$1,"1")/1000000,"")</f>
        <v>385.92006744000003</v>
      </c>
      <c r="K958" s="12">
        <f>IFERROR([1]!EM_S_STM07_IS(F958,"9",$K$1,"1")/1000000,"")</f>
        <v>352.84107632999996</v>
      </c>
      <c r="L958" s="12">
        <f>IFERROR([1]!EM_S_STM07_IS(F958,"9",$L$1,"1")/1000000,"")</f>
        <v>307.50877825999999</v>
      </c>
      <c r="M958" s="13">
        <f>IFERROR([1]!EM_S_STM07_IS(F958,"9",$M$1,"1")/1000000,"")</f>
        <v>796.45548703999998</v>
      </c>
      <c r="N958" s="12">
        <f>IFERROR([1]!EM_S_STM07_IS(F958,"61",$N$1,"1")/1000000,"")</f>
        <v>97.689584519999997</v>
      </c>
      <c r="O958" s="12">
        <f>IFERROR([1]!EM_S_STM07_IS(F958,"61",$O$1,"1")/1000000,"")</f>
        <v>53.273835979999994</v>
      </c>
      <c r="P958" s="12">
        <f>IFERROR([1]!EM_S_STM07_IS(F958,"61",$P$1,"1")/1000000,"")</f>
        <v>30.46309127</v>
      </c>
      <c r="Q958" s="12">
        <f>IFERROR([1]!EM_S_STM07_IS(F958,"61",$Q$1,"1")/1000000,"")</f>
        <v>36.46415897</v>
      </c>
      <c r="R958" s="12">
        <f>IFERROR([1]!EM_S_STM07_IS(F958,"61",$R$1,"1")/1000000,"")</f>
        <v>47.2622651</v>
      </c>
      <c r="S958" s="12">
        <f>IFERROR([1]!EM_S_STM07_IS(F958,"61",$S$1,"1")/1000000,"")</f>
        <v>92.66943929</v>
      </c>
      <c r="T958" s="20">
        <f t="shared" si="260"/>
        <v>5.2921585339599675E-2</v>
      </c>
      <c r="U958" s="20">
        <f t="shared" si="261"/>
        <v>-1.049577125233947E-2</v>
      </c>
      <c r="V958" s="14">
        <f t="shared" si="262"/>
        <v>-0.29511782009165399</v>
      </c>
      <c r="W958" s="14">
        <f t="shared" si="263"/>
        <v>-0.11039038723516287</v>
      </c>
      <c r="X958" s="14">
        <f t="shared" si="264"/>
        <v>-8.5714617872632223E-2</v>
      </c>
      <c r="Y958" s="14">
        <f t="shared" si="265"/>
        <v>-0.12847794973735502</v>
      </c>
      <c r="Z958" s="15">
        <f t="shared" si="266"/>
        <v>1.5900252069116332</v>
      </c>
      <c r="AA958" s="14">
        <f t="shared" si="267"/>
        <v>-0.45466206820550825</v>
      </c>
      <c r="AB958" s="14">
        <f t="shared" si="268"/>
        <v>-0.42817912940535352</v>
      </c>
      <c r="AC958" s="14">
        <f t="shared" si="269"/>
        <v>0.19699470571818958</v>
      </c>
      <c r="AD958" s="14">
        <f t="shared" si="270"/>
        <v>0.29612930710629798</v>
      </c>
      <c r="AE958" s="14">
        <f t="shared" si="271"/>
        <v>0.96074900544705377</v>
      </c>
      <c r="AF958" s="18" t="str">
        <f t="shared" si="272"/>
        <v/>
      </c>
      <c r="AG958" s="18" t="str">
        <f t="shared" si="273"/>
        <v/>
      </c>
      <c r="AH958" s="18" t="str">
        <f t="shared" si="274"/>
        <v/>
      </c>
      <c r="AI958" s="19" t="str">
        <f t="shared" si="275"/>
        <v/>
      </c>
      <c r="AJ958" s="19" t="str">
        <f t="shared" si="276"/>
        <v/>
      </c>
      <c r="AK958" s="19" t="str">
        <f t="shared" si="277"/>
        <v/>
      </c>
    </row>
    <row r="959" spans="2:37" x14ac:dyDescent="0.15">
      <c r="B959" s="51">
        <f>IFERROR(IF(AND(AF959=1,AI959=1),MAX($B$5:B958)+1,""),"")</f>
        <v>56</v>
      </c>
      <c r="C959" s="51" t="str">
        <f>IFERROR(IF(AND(AG959=1,AJ959=1),MAX($C$5:C958)+1,""),"")</f>
        <v/>
      </c>
      <c r="D959" s="51" t="str">
        <f>IFERROR(IF(AND(AH959=1,AK959=1),MAX($D$5:D958)+1,""),"")</f>
        <v/>
      </c>
      <c r="F959" s="5" t="s">
        <v>2015</v>
      </c>
      <c r="G959" s="5" t="s">
        <v>2016</v>
      </c>
      <c r="H959" s="12">
        <f>IFERROR([1]!EM_S_STM07_IS(F959,"9",$H$1,"1")/1000000,"")</f>
        <v>590.73579438000002</v>
      </c>
      <c r="I959" s="12">
        <f>IFERROR([1]!EM_S_STM07_IS(F959,"9",$I$1,"1")/1000000,"")</f>
        <v>775.61576665999996</v>
      </c>
      <c r="J959" s="12">
        <f>IFERROR([1]!EM_S_STM07_IS(F959,"9",$J$1,"1")/1000000,"")</f>
        <v>896.78630845000009</v>
      </c>
      <c r="K959" s="12">
        <f>IFERROR([1]!EM_S_STM07_IS(F959,"9",$K$1,"1")/1000000,"")</f>
        <v>1166.2308987700001</v>
      </c>
      <c r="L959" s="12">
        <f>IFERROR([1]!EM_S_STM07_IS(F959,"9",$L$1,"1")/1000000,"")</f>
        <v>1313.1540249700001</v>
      </c>
      <c r="M959" s="13">
        <f>IFERROR([1]!EM_S_STM07_IS(F959,"9",$M$1,"1")/1000000,"")</f>
        <v>1523.77369471</v>
      </c>
      <c r="N959" s="12">
        <f>IFERROR([1]!EM_S_STM07_IS(F959,"61",$N$1,"1")/1000000,"")</f>
        <v>61.277587279999999</v>
      </c>
      <c r="O959" s="12">
        <f>IFERROR([1]!EM_S_STM07_IS(F959,"61",$O$1,"1")/1000000,"")</f>
        <v>70.720923120000009</v>
      </c>
      <c r="P959" s="12">
        <f>IFERROR([1]!EM_S_STM07_IS(F959,"61",$P$1,"1")/1000000,"")</f>
        <v>57.238123039999998</v>
      </c>
      <c r="Q959" s="12">
        <f>IFERROR([1]!EM_S_STM07_IS(F959,"61",$Q$1,"1")/1000000,"")</f>
        <v>45.064602289999996</v>
      </c>
      <c r="R959" s="12">
        <f>IFERROR([1]!EM_S_STM07_IS(F959,"61",$R$1,"1")/1000000,"")</f>
        <v>63.569525210000002</v>
      </c>
      <c r="S959" s="12">
        <f>IFERROR([1]!EM_S_STM07_IS(F959,"61",$S$1,"1")/1000000,"")</f>
        <v>46.951239389999998</v>
      </c>
      <c r="T959" s="20">
        <f t="shared" si="260"/>
        <v>0.20866358302083232</v>
      </c>
      <c r="U959" s="20">
        <f t="shared" si="261"/>
        <v>-5.1867396918913511E-2</v>
      </c>
      <c r="V959" s="14">
        <f t="shared" si="262"/>
        <v>0.31296558298797283</v>
      </c>
      <c r="W959" s="14">
        <f t="shared" si="263"/>
        <v>0.15622495957217514</v>
      </c>
      <c r="X959" s="14">
        <f t="shared" si="264"/>
        <v>0.30045573597762254</v>
      </c>
      <c r="Y959" s="14">
        <f t="shared" si="265"/>
        <v>0.12598116406875937</v>
      </c>
      <c r="Z959" s="15">
        <f t="shared" si="266"/>
        <v>0.16039220512979166</v>
      </c>
      <c r="AA959" s="14">
        <f t="shared" si="267"/>
        <v>0.15410750095055001</v>
      </c>
      <c r="AB959" s="14">
        <f t="shared" si="268"/>
        <v>-0.19064796506010326</v>
      </c>
      <c r="AC959" s="14">
        <f t="shared" si="269"/>
        <v>-0.21268203958212817</v>
      </c>
      <c r="AD959" s="14">
        <f t="shared" si="270"/>
        <v>0.4106310048165302</v>
      </c>
      <c r="AE959" s="14">
        <f t="shared" si="271"/>
        <v>-0.2614190646398884</v>
      </c>
      <c r="AF959" s="18">
        <f t="shared" si="272"/>
        <v>1</v>
      </c>
      <c r="AG959" s="18" t="str">
        <f t="shared" si="273"/>
        <v/>
      </c>
      <c r="AH959" s="18" t="str">
        <f t="shared" si="274"/>
        <v/>
      </c>
      <c r="AI959" s="19">
        <f t="shared" si="275"/>
        <v>1</v>
      </c>
      <c r="AJ959" s="19" t="str">
        <f t="shared" si="276"/>
        <v/>
      </c>
      <c r="AK959" s="19" t="str">
        <f t="shared" si="277"/>
        <v/>
      </c>
    </row>
    <row r="960" spans="2:37" x14ac:dyDescent="0.15">
      <c r="B960" s="51" t="str">
        <f>IFERROR(IF(AND(AF960=1,AI960=1),MAX($B$5:B959)+1,""),"")</f>
        <v/>
      </c>
      <c r="C960" s="51" t="str">
        <f>IFERROR(IF(AND(AG960=1,AJ960=1),MAX($C$5:C959)+1,""),"")</f>
        <v/>
      </c>
      <c r="D960" s="51" t="str">
        <f>IFERROR(IF(AND(AH960=1,AK960=1),MAX($D$5:D959)+1,""),"")</f>
        <v/>
      </c>
      <c r="F960" s="5" t="s">
        <v>2017</v>
      </c>
      <c r="G960" s="5" t="s">
        <v>2018</v>
      </c>
      <c r="H960" s="12">
        <f>IFERROR([1]!EM_S_STM07_IS(F960,"9",$H$1,"1")/1000000,"")</f>
        <v>2406.4121081799999</v>
      </c>
      <c r="I960" s="12">
        <f>IFERROR([1]!EM_S_STM07_IS(F960,"9",$I$1,"1")/1000000,"")</f>
        <v>2864.6711963299999</v>
      </c>
      <c r="J960" s="12">
        <f>IFERROR([1]!EM_S_STM07_IS(F960,"9",$J$1,"1")/1000000,"")</f>
        <v>2759.1098216300002</v>
      </c>
      <c r="K960" s="12">
        <f>IFERROR([1]!EM_S_STM07_IS(F960,"9",$K$1,"1")/1000000,"")</f>
        <v>3022.35890298</v>
      </c>
      <c r="L960" s="12">
        <f>IFERROR([1]!EM_S_STM07_IS(F960,"9",$L$1,"1")/1000000,"")</f>
        <v>3299.7396767300002</v>
      </c>
      <c r="M960" s="13">
        <f>IFERROR([1]!EM_S_STM07_IS(F960,"9",$M$1,"1")/1000000,"")</f>
        <v>3540.6149782900002</v>
      </c>
      <c r="N960" s="12">
        <f>IFERROR([1]!EM_S_STM07_IS(F960,"61",$N$1,"1")/1000000,"")</f>
        <v>249.75816037999999</v>
      </c>
      <c r="O960" s="12">
        <f>IFERROR([1]!EM_S_STM07_IS(F960,"61",$O$1,"1")/1000000,"")</f>
        <v>266.15062828999999</v>
      </c>
      <c r="P960" s="12">
        <f>IFERROR([1]!EM_S_STM07_IS(F960,"61",$P$1,"1")/1000000,"")</f>
        <v>191.34300487000002</v>
      </c>
      <c r="Q960" s="12">
        <f>IFERROR([1]!EM_S_STM07_IS(F960,"61",$Q$1,"1")/1000000,"")</f>
        <v>261.86711015000003</v>
      </c>
      <c r="R960" s="12">
        <f>IFERROR([1]!EM_S_STM07_IS(F960,"61",$R$1,"1")/1000000,"")</f>
        <v>322.62656588999999</v>
      </c>
      <c r="S960" s="12">
        <f>IFERROR([1]!EM_S_STM07_IS(F960,"61",$S$1,"1")/1000000,"")</f>
        <v>517.23358546999998</v>
      </c>
      <c r="T960" s="20">
        <f t="shared" si="260"/>
        <v>8.029344186785714E-2</v>
      </c>
      <c r="U960" s="20">
        <f t="shared" si="261"/>
        <v>0.15673374700839005</v>
      </c>
      <c r="V960" s="14">
        <f t="shared" si="262"/>
        <v>0.19043250596697969</v>
      </c>
      <c r="W960" s="14">
        <f t="shared" si="263"/>
        <v>-3.6849386008152352E-2</v>
      </c>
      <c r="X960" s="14">
        <f t="shared" si="264"/>
        <v>9.5410874654666744E-2</v>
      </c>
      <c r="Y960" s="14">
        <f t="shared" si="265"/>
        <v>9.1776252475014433E-2</v>
      </c>
      <c r="Z960" s="15">
        <f t="shared" si="266"/>
        <v>7.2998274154373405E-2</v>
      </c>
      <c r="AA960" s="14">
        <f t="shared" si="267"/>
        <v>6.563336262991093E-2</v>
      </c>
      <c r="AB960" s="14">
        <f t="shared" si="268"/>
        <v>-0.28107250356925306</v>
      </c>
      <c r="AC960" s="14">
        <f t="shared" si="269"/>
        <v>0.36857425401004162</v>
      </c>
      <c r="AD960" s="14">
        <f t="shared" si="270"/>
        <v>0.23202400524906069</v>
      </c>
      <c r="AE960" s="14">
        <f t="shared" si="271"/>
        <v>0.60319589319359257</v>
      </c>
      <c r="AF960" s="18" t="str">
        <f t="shared" si="272"/>
        <v/>
      </c>
      <c r="AG960" s="18" t="str">
        <f t="shared" si="273"/>
        <v/>
      </c>
      <c r="AH960" s="18" t="str">
        <f t="shared" si="274"/>
        <v/>
      </c>
      <c r="AI960" s="19" t="str">
        <f t="shared" si="275"/>
        <v/>
      </c>
      <c r="AJ960" s="19" t="str">
        <f t="shared" si="276"/>
        <v/>
      </c>
      <c r="AK960" s="19" t="str">
        <f t="shared" si="277"/>
        <v/>
      </c>
    </row>
    <row r="961" spans="2:37" x14ac:dyDescent="0.15">
      <c r="B961" s="51" t="str">
        <f>IFERROR(IF(AND(AF961=1,AI961=1),MAX($B$5:B960)+1,""),"")</f>
        <v/>
      </c>
      <c r="C961" s="51" t="str">
        <f>IFERROR(IF(AND(AG961=1,AJ961=1),MAX($C$5:C960)+1,""),"")</f>
        <v/>
      </c>
      <c r="D961" s="51" t="str">
        <f>IFERROR(IF(AND(AH961=1,AK961=1),MAX($D$5:D960)+1,""),"")</f>
        <v/>
      </c>
      <c r="F961" s="5" t="s">
        <v>2019</v>
      </c>
      <c r="G961" s="5" t="s">
        <v>2020</v>
      </c>
      <c r="H961" s="12">
        <f>IFERROR([1]!EM_S_STM07_IS(F961,"9",$H$1,"1")/1000000,"")</f>
        <v>2703.90683519</v>
      </c>
      <c r="I961" s="12">
        <f>IFERROR([1]!EM_S_STM07_IS(F961,"9",$I$1,"1")/1000000,"")</f>
        <v>2738.6918302100003</v>
      </c>
      <c r="J961" s="12">
        <f>IFERROR([1]!EM_S_STM07_IS(F961,"9",$J$1,"1")/1000000,"")</f>
        <v>2952.0638321599999</v>
      </c>
      <c r="K961" s="12">
        <f>IFERROR([1]!EM_S_STM07_IS(F961,"9",$K$1,"1")/1000000,"")</f>
        <v>2272.0343352</v>
      </c>
      <c r="L961" s="12">
        <f>IFERROR([1]!EM_S_STM07_IS(F961,"9",$L$1,"1")/1000000,"")</f>
        <v>2522.1024792899998</v>
      </c>
      <c r="M961" s="13">
        <f>IFERROR([1]!EM_S_STM07_IS(F961,"9",$M$1,"1")/1000000,"")</f>
        <v>1613.9177350799998</v>
      </c>
      <c r="N961" s="12">
        <f>IFERROR([1]!EM_S_STM07_IS(F961,"61",$N$1,"1")/1000000,"")</f>
        <v>276.14916554000001</v>
      </c>
      <c r="O961" s="12">
        <f>IFERROR([1]!EM_S_STM07_IS(F961,"61",$O$1,"1")/1000000,"")</f>
        <v>168.33028250000001</v>
      </c>
      <c r="P961" s="12">
        <f>IFERROR([1]!EM_S_STM07_IS(F961,"61",$P$1,"1")/1000000,"")</f>
        <v>134.26303530000001</v>
      </c>
      <c r="Q961" s="12">
        <f>IFERROR([1]!EM_S_STM07_IS(F961,"61",$Q$1,"1")/1000000,"")</f>
        <v>-175.72224847000001</v>
      </c>
      <c r="R961" s="12">
        <f>IFERROR([1]!EM_S_STM07_IS(F961,"61",$R$1,"1")/1000000,"")</f>
        <v>20.23319077</v>
      </c>
      <c r="S961" s="12">
        <f>IFERROR([1]!EM_S_STM07_IS(F961,"61",$S$1,"1")/1000000,"")</f>
        <v>-259.56500432000001</v>
      </c>
      <c r="T961" s="20">
        <f t="shared" si="260"/>
        <v>-9.8059405493794105E-2</v>
      </c>
      <c r="U961" s="20">
        <f t="shared" si="261"/>
        <v>-1.9876895996410435</v>
      </c>
      <c r="V961" s="14">
        <f t="shared" si="262"/>
        <v>1.2864716552837859E-2</v>
      </c>
      <c r="W961" s="14">
        <f t="shared" si="263"/>
        <v>7.7910190404167717E-2</v>
      </c>
      <c r="X961" s="14">
        <f t="shared" si="264"/>
        <v>-0.23035731461891465</v>
      </c>
      <c r="Y961" s="14">
        <f t="shared" si="265"/>
        <v>0.1100635409490795</v>
      </c>
      <c r="Z961" s="15">
        <f t="shared" si="266"/>
        <v>-0.36009034195377509</v>
      </c>
      <c r="AA961" s="14">
        <f t="shared" si="267"/>
        <v>-0.39043711332302583</v>
      </c>
      <c r="AB961" s="14">
        <f t="shared" si="268"/>
        <v>-0.20238335428445559</v>
      </c>
      <c r="AC961" s="14">
        <f t="shared" si="269"/>
        <v>-2.3087909719705255</v>
      </c>
      <c r="AD961" s="14">
        <f t="shared" si="270"/>
        <v>1.1151430222761707</v>
      </c>
      <c r="AE961" s="14">
        <f t="shared" si="271"/>
        <v>-13.828673799925825</v>
      </c>
      <c r="AF961" s="18" t="str">
        <f t="shared" si="272"/>
        <v/>
      </c>
      <c r="AG961" s="18" t="str">
        <f t="shared" si="273"/>
        <v/>
      </c>
      <c r="AH961" s="18" t="str">
        <f t="shared" si="274"/>
        <v/>
      </c>
      <c r="AI961" s="19" t="str">
        <f t="shared" si="275"/>
        <v/>
      </c>
      <c r="AJ961" s="19" t="str">
        <f t="shared" si="276"/>
        <v/>
      </c>
      <c r="AK961" s="19" t="str">
        <f t="shared" si="277"/>
        <v/>
      </c>
    </row>
    <row r="962" spans="2:37" x14ac:dyDescent="0.15">
      <c r="B962" s="51" t="str">
        <f>IFERROR(IF(AND(AF962=1,AI962=1),MAX($B$5:B961)+1,""),"")</f>
        <v/>
      </c>
      <c r="C962" s="51" t="str">
        <f>IFERROR(IF(AND(AG962=1,AJ962=1),MAX($C$5:C961)+1,""),"")</f>
        <v/>
      </c>
      <c r="D962" s="51" t="str">
        <f>IFERROR(IF(AND(AH962=1,AK962=1),MAX($D$5:D961)+1,""),"")</f>
        <v/>
      </c>
      <c r="F962" s="5" t="s">
        <v>2021</v>
      </c>
      <c r="G962" s="5" t="s">
        <v>2022</v>
      </c>
      <c r="H962" s="12">
        <f>IFERROR([1]!EM_S_STM07_IS(F962,"9",$H$1,"1")/1000000,"")</f>
        <v>1338.9921494100001</v>
      </c>
      <c r="I962" s="12">
        <f>IFERROR([1]!EM_S_STM07_IS(F962,"9",$I$1,"1")/1000000,"")</f>
        <v>1861.6105921400001</v>
      </c>
      <c r="J962" s="12">
        <f>IFERROR([1]!EM_S_STM07_IS(F962,"9",$J$1,"1")/1000000,"")</f>
        <v>2803.7452558300001</v>
      </c>
      <c r="K962" s="12">
        <f>IFERROR([1]!EM_S_STM07_IS(F962,"9",$K$1,"1")/1000000,"")</f>
        <v>2821.5975622600004</v>
      </c>
      <c r="L962" s="12">
        <f>IFERROR([1]!EM_S_STM07_IS(F962,"9",$L$1,"1")/1000000,"")</f>
        <v>3031.1518867700001</v>
      </c>
      <c r="M962" s="13">
        <f>IFERROR([1]!EM_S_STM07_IS(F962,"9",$M$1,"1")/1000000,"")</f>
        <v>3122.3273490199999</v>
      </c>
      <c r="N962" s="12">
        <f>IFERROR([1]!EM_S_STM07_IS(F962,"61",$N$1,"1")/1000000,"")</f>
        <v>143.41276557</v>
      </c>
      <c r="O962" s="12">
        <f>IFERROR([1]!EM_S_STM07_IS(F962,"61",$O$1,"1")/1000000,"")</f>
        <v>159.32331962999999</v>
      </c>
      <c r="P962" s="12">
        <f>IFERROR([1]!EM_S_STM07_IS(F962,"61",$P$1,"1")/1000000,"")</f>
        <v>178.88111422</v>
      </c>
      <c r="Q962" s="12">
        <f>IFERROR([1]!EM_S_STM07_IS(F962,"61",$Q$1,"1")/1000000,"")</f>
        <v>218.49567515999999</v>
      </c>
      <c r="R962" s="12">
        <f>IFERROR([1]!EM_S_STM07_IS(F962,"61",$R$1,"1")/1000000,"")</f>
        <v>178.72070640999999</v>
      </c>
      <c r="S962" s="12">
        <f>IFERROR([1]!EM_S_STM07_IS(F962,"61",$S$1,"1")/1000000,"")</f>
        <v>183.50288828000001</v>
      </c>
      <c r="T962" s="20">
        <f t="shared" si="260"/>
        <v>0.18451367920392792</v>
      </c>
      <c r="U962" s="20">
        <f t="shared" si="261"/>
        <v>5.0536191585267787E-2</v>
      </c>
      <c r="V962" s="14">
        <f t="shared" si="262"/>
        <v>0.39030732402746443</v>
      </c>
      <c r="W962" s="14">
        <f t="shared" si="263"/>
        <v>0.50608578811693183</v>
      </c>
      <c r="X962" s="14">
        <f t="shared" si="264"/>
        <v>6.3673068702938783E-3</v>
      </c>
      <c r="Y962" s="14">
        <f t="shared" si="265"/>
        <v>7.4267970497590791E-2</v>
      </c>
      <c r="Z962" s="15">
        <f t="shared" si="266"/>
        <v>3.0079476600282307E-2</v>
      </c>
      <c r="AA962" s="14">
        <f t="shared" si="267"/>
        <v>0.1109423836627292</v>
      </c>
      <c r="AB962" s="14">
        <f t="shared" si="268"/>
        <v>0.12275537966080237</v>
      </c>
      <c r="AC962" s="14">
        <f t="shared" si="269"/>
        <v>0.22145748092377904</v>
      </c>
      <c r="AD962" s="14">
        <f t="shared" si="270"/>
        <v>-0.18204007342879253</v>
      </c>
      <c r="AE962" s="14">
        <f t="shared" si="271"/>
        <v>2.6757850089453531E-2</v>
      </c>
      <c r="AF962" s="18" t="str">
        <f t="shared" si="272"/>
        <v/>
      </c>
      <c r="AG962" s="18" t="str">
        <f t="shared" si="273"/>
        <v/>
      </c>
      <c r="AH962" s="18" t="str">
        <f t="shared" si="274"/>
        <v/>
      </c>
      <c r="AI962" s="19" t="str">
        <f t="shared" si="275"/>
        <v/>
      </c>
      <c r="AJ962" s="19" t="str">
        <f t="shared" si="276"/>
        <v/>
      </c>
      <c r="AK962" s="19" t="str">
        <f t="shared" si="277"/>
        <v/>
      </c>
    </row>
    <row r="963" spans="2:37" x14ac:dyDescent="0.15">
      <c r="B963" s="51" t="str">
        <f>IFERROR(IF(AND(AF963=1,AI963=1),MAX($B$5:B962)+1,""),"")</f>
        <v/>
      </c>
      <c r="C963" s="51" t="str">
        <f>IFERROR(IF(AND(AG963=1,AJ963=1),MAX($C$5:C962)+1,""),"")</f>
        <v/>
      </c>
      <c r="D963" s="51" t="str">
        <f>IFERROR(IF(AND(AH963=1,AK963=1),MAX($D$5:D962)+1,""),"")</f>
        <v/>
      </c>
      <c r="F963" s="5" t="s">
        <v>2023</v>
      </c>
      <c r="G963" s="5" t="s">
        <v>2024</v>
      </c>
      <c r="H963" s="12">
        <f>IFERROR([1]!EM_S_STM07_IS(F963,"9",$H$1,"1")/1000000,"")</f>
        <v>172.95395244999997</v>
      </c>
      <c r="I963" s="12">
        <f>IFERROR([1]!EM_S_STM07_IS(F963,"9",$I$1,"1")/1000000,"")</f>
        <v>160.41084662</v>
      </c>
      <c r="J963" s="12">
        <f>IFERROR([1]!EM_S_STM07_IS(F963,"9",$J$1,"1")/1000000,"")</f>
        <v>178.48137288999999</v>
      </c>
      <c r="K963" s="12">
        <f>IFERROR([1]!EM_S_STM07_IS(F963,"9",$K$1,"1")/1000000,"")</f>
        <v>166.91957381999998</v>
      </c>
      <c r="L963" s="12">
        <f>IFERROR([1]!EM_S_STM07_IS(F963,"9",$L$1,"1")/1000000,"")</f>
        <v>174.44322653</v>
      </c>
      <c r="M963" s="13">
        <f>IFERROR([1]!EM_S_STM07_IS(F963,"9",$M$1,"1")/1000000,"")</f>
        <v>152.9643729</v>
      </c>
      <c r="N963" s="12">
        <f>IFERROR([1]!EM_S_STM07_IS(F963,"61",$N$1,"1")/1000000,"")</f>
        <v>50.026519890000003</v>
      </c>
      <c r="O963" s="12">
        <f>IFERROR([1]!EM_S_STM07_IS(F963,"61",$O$1,"1")/1000000,"")</f>
        <v>55.56326292</v>
      </c>
      <c r="P963" s="12">
        <f>IFERROR([1]!EM_S_STM07_IS(F963,"61",$P$1,"1")/1000000,"")</f>
        <v>64.101456900000002</v>
      </c>
      <c r="Q963" s="12">
        <f>IFERROR([1]!EM_S_STM07_IS(F963,"61",$Q$1,"1")/1000000,"")</f>
        <v>48.670358619999995</v>
      </c>
      <c r="R963" s="12">
        <f>IFERROR([1]!EM_S_STM07_IS(F963,"61",$R$1,"1")/1000000,"")</f>
        <v>44.338927470000002</v>
      </c>
      <c r="S963" s="12">
        <f>IFERROR([1]!EM_S_STM07_IS(F963,"61",$S$1,"1")/1000000,"")</f>
        <v>32.536289750000002</v>
      </c>
      <c r="T963" s="20">
        <f t="shared" si="260"/>
        <v>-2.426482860155299E-2</v>
      </c>
      <c r="U963" s="20">
        <f t="shared" si="261"/>
        <v>-8.2441955878095774E-2</v>
      </c>
      <c r="V963" s="14">
        <f t="shared" si="262"/>
        <v>-7.25228053613063E-2</v>
      </c>
      <c r="W963" s="14">
        <f t="shared" si="263"/>
        <v>0.1126515235768786</v>
      </c>
      <c r="X963" s="14">
        <f t="shared" si="264"/>
        <v>-6.4778743477761511E-2</v>
      </c>
      <c r="Y963" s="14">
        <f t="shared" si="265"/>
        <v>4.5073519766550905E-2</v>
      </c>
      <c r="Z963" s="15">
        <f t="shared" si="266"/>
        <v>-0.1231280460540333</v>
      </c>
      <c r="AA963" s="14">
        <f t="shared" si="267"/>
        <v>0.11067615820917333</v>
      </c>
      <c r="AB963" s="14">
        <f t="shared" si="268"/>
        <v>0.15366617313841516</v>
      </c>
      <c r="AC963" s="14">
        <f t="shared" si="269"/>
        <v>-0.24072929113097907</v>
      </c>
      <c r="AD963" s="14">
        <f t="shared" si="270"/>
        <v>-8.8995258568324756E-2</v>
      </c>
      <c r="AE963" s="14">
        <f t="shared" si="271"/>
        <v>-0.26619132201575557</v>
      </c>
      <c r="AF963" s="18" t="str">
        <f t="shared" si="272"/>
        <v/>
      </c>
      <c r="AG963" s="18" t="str">
        <f t="shared" si="273"/>
        <v/>
      </c>
      <c r="AH963" s="18" t="str">
        <f t="shared" si="274"/>
        <v/>
      </c>
      <c r="AI963" s="19" t="str">
        <f t="shared" si="275"/>
        <v/>
      </c>
      <c r="AJ963" s="19" t="str">
        <f t="shared" si="276"/>
        <v/>
      </c>
      <c r="AK963" s="19" t="str">
        <f t="shared" si="277"/>
        <v/>
      </c>
    </row>
    <row r="964" spans="2:37" x14ac:dyDescent="0.15">
      <c r="B964" s="51" t="str">
        <f>IFERROR(IF(AND(AF964=1,AI964=1),MAX($B$5:B963)+1,""),"")</f>
        <v/>
      </c>
      <c r="C964" s="51" t="str">
        <f>IFERROR(IF(AND(AG964=1,AJ964=1),MAX($C$5:C963)+1,""),"")</f>
        <v/>
      </c>
      <c r="D964" s="51" t="str">
        <f>IFERROR(IF(AND(AH964=1,AK964=1),MAX($D$5:D963)+1,""),"")</f>
        <v/>
      </c>
      <c r="F964" s="5" t="s">
        <v>2025</v>
      </c>
      <c r="G964" s="5" t="s">
        <v>2026</v>
      </c>
      <c r="H964" s="12">
        <f>IFERROR([1]!EM_S_STM07_IS(F964,"9",$H$1,"1")/1000000,"")</f>
        <v>15795.678893350001</v>
      </c>
      <c r="I964" s="12">
        <f>IFERROR([1]!EM_S_STM07_IS(F964,"9",$I$1,"1")/1000000,"")</f>
        <v>23873.484524240001</v>
      </c>
      <c r="J964" s="12">
        <f>IFERROR([1]!EM_S_STM07_IS(F964,"9",$J$1,"1")/1000000,"")</f>
        <v>23857.114483720001</v>
      </c>
      <c r="K964" s="12">
        <f>IFERROR([1]!EM_S_STM07_IS(F964,"9",$K$1,"1")/1000000,"")</f>
        <v>29356.06021317</v>
      </c>
      <c r="L964" s="12">
        <f>IFERROR([1]!EM_S_STM07_IS(F964,"9",$L$1,"1")/1000000,"")</f>
        <v>31810.846150009998</v>
      </c>
      <c r="M964" s="13">
        <f>IFERROR([1]!EM_S_STM07_IS(F964,"9",$M$1,"1")/1000000,"")</f>
        <v>28673.73275807</v>
      </c>
      <c r="N964" s="12">
        <f>IFERROR([1]!EM_S_STM07_IS(F964,"61",$N$1,"1")/1000000,"")</f>
        <v>1536.5739222699999</v>
      </c>
      <c r="O964" s="12">
        <f>IFERROR([1]!EM_S_STM07_IS(F964,"61",$O$1,"1")/1000000,"")</f>
        <v>1620.08040921</v>
      </c>
      <c r="P964" s="12">
        <f>IFERROR([1]!EM_S_STM07_IS(F964,"61",$P$1,"1")/1000000,"")</f>
        <v>252.12362071999999</v>
      </c>
      <c r="Q964" s="12">
        <f>IFERROR([1]!EM_S_STM07_IS(F964,"61",$Q$1,"1")/1000000,"")</f>
        <v>230.16670734000002</v>
      </c>
      <c r="R964" s="12">
        <f>IFERROR([1]!EM_S_STM07_IS(F964,"61",$R$1,"1")/1000000,"")</f>
        <v>-347.12686637000002</v>
      </c>
      <c r="S964" s="12">
        <f>IFERROR([1]!EM_S_STM07_IS(F964,"61",$S$1,"1")/1000000,"")</f>
        <v>352.12333458000001</v>
      </c>
      <c r="T964" s="20">
        <f t="shared" si="260"/>
        <v>0.12665043146563804</v>
      </c>
      <c r="U964" s="20">
        <f t="shared" si="261"/>
        <v>-0.25521954770104993</v>
      </c>
      <c r="V964" s="14">
        <f t="shared" si="262"/>
        <v>0.51139338077395113</v>
      </c>
      <c r="W964" s="14">
        <f t="shared" si="263"/>
        <v>-6.8569967251233836E-4</v>
      </c>
      <c r="X964" s="14">
        <f t="shared" si="264"/>
        <v>0.23049500530344763</v>
      </c>
      <c r="Y964" s="14">
        <f t="shared" si="265"/>
        <v>8.3621096257961366E-2</v>
      </c>
      <c r="Z964" s="15">
        <f t="shared" si="266"/>
        <v>-9.8617728593145645E-2</v>
      </c>
      <c r="AA964" s="14">
        <f t="shared" si="267"/>
        <v>5.4345896236892316E-2</v>
      </c>
      <c r="AB964" s="14">
        <f t="shared" si="268"/>
        <v>-0.84437585981121577</v>
      </c>
      <c r="AC964" s="14">
        <f t="shared" si="269"/>
        <v>-8.7087886955203545E-2</v>
      </c>
      <c r="AD964" s="14">
        <f t="shared" si="270"/>
        <v>-2.508154113084772</v>
      </c>
      <c r="AE964" s="14">
        <f t="shared" si="271"/>
        <v>2.0143937813349035</v>
      </c>
      <c r="AF964" s="18" t="str">
        <f t="shared" si="272"/>
        <v/>
      </c>
      <c r="AG964" s="18" t="str">
        <f t="shared" si="273"/>
        <v/>
      </c>
      <c r="AH964" s="18" t="str">
        <f t="shared" si="274"/>
        <v/>
      </c>
      <c r="AI964" s="19" t="str">
        <f t="shared" si="275"/>
        <v/>
      </c>
      <c r="AJ964" s="19" t="str">
        <f t="shared" si="276"/>
        <v/>
      </c>
      <c r="AK964" s="19" t="str">
        <f t="shared" si="277"/>
        <v/>
      </c>
    </row>
    <row r="965" spans="2:37" x14ac:dyDescent="0.15">
      <c r="B965" s="51" t="str">
        <f>IFERROR(IF(AND(AF965=1,AI965=1),MAX($B$5:B964)+1,""),"")</f>
        <v/>
      </c>
      <c r="C965" s="51" t="str">
        <f>IFERROR(IF(AND(AG965=1,AJ965=1),MAX($C$5:C964)+1,""),"")</f>
        <v/>
      </c>
      <c r="D965" s="51" t="str">
        <f>IFERROR(IF(AND(AH965=1,AK965=1),MAX($D$5:D964)+1,""),"")</f>
        <v/>
      </c>
      <c r="F965" s="5" t="s">
        <v>2027</v>
      </c>
      <c r="G965" s="5" t="s">
        <v>2028</v>
      </c>
      <c r="H965" s="12">
        <f>IFERROR([1]!EM_S_STM07_IS(F965,"9",$H$1,"1")/1000000,"")</f>
        <v>413.33318169</v>
      </c>
      <c r="I965" s="12">
        <f>IFERROR([1]!EM_S_STM07_IS(F965,"9",$I$1,"1")/1000000,"")</f>
        <v>470.32647063999997</v>
      </c>
      <c r="J965" s="12">
        <f>IFERROR([1]!EM_S_STM07_IS(F965,"9",$J$1,"1")/1000000,"")</f>
        <v>518.75233070000002</v>
      </c>
      <c r="K965" s="12">
        <f>IFERROR([1]!EM_S_STM07_IS(F965,"9",$K$1,"1")/1000000,"")</f>
        <v>638.71551160000001</v>
      </c>
      <c r="L965" s="12">
        <f>IFERROR([1]!EM_S_STM07_IS(F965,"9",$L$1,"1")/1000000,"")</f>
        <v>833.88286405999997</v>
      </c>
      <c r="M965" s="13">
        <f>IFERROR([1]!EM_S_STM07_IS(F965,"9",$M$1,"1")/1000000,"")</f>
        <v>566.90977458000009</v>
      </c>
      <c r="N965" s="12">
        <f>IFERROR([1]!EM_S_STM07_IS(F965,"61",$N$1,"1")/1000000,"")</f>
        <v>52.674079069999998</v>
      </c>
      <c r="O965" s="12">
        <f>IFERROR([1]!EM_S_STM07_IS(F965,"61",$O$1,"1")/1000000,"")</f>
        <v>62.022631500000003</v>
      </c>
      <c r="P965" s="12">
        <f>IFERROR([1]!EM_S_STM07_IS(F965,"61",$P$1,"1")/1000000,"")</f>
        <v>72.541959059999996</v>
      </c>
      <c r="Q965" s="12">
        <f>IFERROR([1]!EM_S_STM07_IS(F965,"61",$Q$1,"1")/1000000,"")</f>
        <v>84.232763300000002</v>
      </c>
      <c r="R965" s="12">
        <f>IFERROR([1]!EM_S_STM07_IS(F965,"61",$R$1,"1")/1000000,"")</f>
        <v>94.82439771</v>
      </c>
      <c r="S965" s="12">
        <f>IFERROR([1]!EM_S_STM07_IS(F965,"61",$S$1,"1")/1000000,"")</f>
        <v>18.06688918</v>
      </c>
      <c r="T965" s="20">
        <f t="shared" si="260"/>
        <v>6.5228395521528038E-2</v>
      </c>
      <c r="U965" s="20">
        <f t="shared" si="261"/>
        <v>-0.19265848392520279</v>
      </c>
      <c r="V965" s="14">
        <f t="shared" si="262"/>
        <v>0.13788703998302498</v>
      </c>
      <c r="W965" s="14">
        <f t="shared" si="263"/>
        <v>0.10296222535402744</v>
      </c>
      <c r="X965" s="14">
        <f t="shared" si="264"/>
        <v>0.231253285624997</v>
      </c>
      <c r="Y965" s="14">
        <f t="shared" si="265"/>
        <v>0.30556225567639705</v>
      </c>
      <c r="Z965" s="15">
        <f t="shared" si="266"/>
        <v>-0.32015658431948602</v>
      </c>
      <c r="AA965" s="14">
        <f t="shared" si="267"/>
        <v>0.17747918131755969</v>
      </c>
      <c r="AB965" s="14">
        <f t="shared" si="268"/>
        <v>0.16960466374278224</v>
      </c>
      <c r="AC965" s="14">
        <f t="shared" si="269"/>
        <v>0.16115920208786275</v>
      </c>
      <c r="AD965" s="14">
        <f t="shared" si="270"/>
        <v>0.12574245453965768</v>
      </c>
      <c r="AE965" s="14">
        <f t="shared" si="271"/>
        <v>-0.80947003496659486</v>
      </c>
      <c r="AF965" s="18" t="str">
        <f t="shared" si="272"/>
        <v/>
      </c>
      <c r="AG965" s="18" t="str">
        <f t="shared" si="273"/>
        <v/>
      </c>
      <c r="AH965" s="18" t="str">
        <f t="shared" si="274"/>
        <v/>
      </c>
      <c r="AI965" s="19" t="str">
        <f t="shared" si="275"/>
        <v/>
      </c>
      <c r="AJ965" s="19" t="str">
        <f t="shared" si="276"/>
        <v/>
      </c>
      <c r="AK965" s="19" t="str">
        <f t="shared" si="277"/>
        <v/>
      </c>
    </row>
    <row r="966" spans="2:37" x14ac:dyDescent="0.15">
      <c r="B966" s="51" t="str">
        <f>IFERROR(IF(AND(AF966=1,AI966=1),MAX($B$5:B965)+1,""),"")</f>
        <v/>
      </c>
      <c r="C966" s="51" t="str">
        <f>IFERROR(IF(AND(AG966=1,AJ966=1),MAX($C$5:C965)+1,""),"")</f>
        <v/>
      </c>
      <c r="D966" s="51" t="str">
        <f>IFERROR(IF(AND(AH966=1,AK966=1),MAX($D$5:D965)+1,""),"")</f>
        <v/>
      </c>
      <c r="F966" s="5" t="s">
        <v>2029</v>
      </c>
      <c r="G966" s="5" t="s">
        <v>2030</v>
      </c>
      <c r="H966" s="12">
        <f>IFERROR([1]!EM_S_STM07_IS(F966,"9",$H$1,"1")/1000000,"")</f>
        <v>271.00856420999997</v>
      </c>
      <c r="I966" s="12">
        <f>IFERROR([1]!EM_S_STM07_IS(F966,"9",$I$1,"1")/1000000,"")</f>
        <v>285.28769635000003</v>
      </c>
      <c r="J966" s="12">
        <f>IFERROR([1]!EM_S_STM07_IS(F966,"9",$J$1,"1")/1000000,"")</f>
        <v>274.56457091999999</v>
      </c>
      <c r="K966" s="12">
        <f>IFERROR([1]!EM_S_STM07_IS(F966,"9",$K$1,"1")/1000000,"")</f>
        <v>276.01933507999996</v>
      </c>
      <c r="L966" s="12">
        <f>IFERROR([1]!EM_S_STM07_IS(F966,"9",$L$1,"1")/1000000,"")</f>
        <v>306.69421019999999</v>
      </c>
      <c r="M966" s="13">
        <f>IFERROR([1]!EM_S_STM07_IS(F966,"9",$M$1,"1")/1000000,"")</f>
        <v>333.94507619000001</v>
      </c>
      <c r="N966" s="12">
        <f>IFERROR([1]!EM_S_STM07_IS(F966,"61",$N$1,"1")/1000000,"")</f>
        <v>57.854489319999999</v>
      </c>
      <c r="O966" s="12">
        <f>IFERROR([1]!EM_S_STM07_IS(F966,"61",$O$1,"1")/1000000,"")</f>
        <v>58.323545000000003</v>
      </c>
      <c r="P966" s="12">
        <f>IFERROR([1]!EM_S_STM07_IS(F966,"61",$P$1,"1")/1000000,"")</f>
        <v>48.161182830000001</v>
      </c>
      <c r="Q966" s="12">
        <f>IFERROR([1]!EM_S_STM07_IS(F966,"61",$Q$1,"1")/1000000,"")</f>
        <v>35.082271649999996</v>
      </c>
      <c r="R966" s="12">
        <f>IFERROR([1]!EM_S_STM07_IS(F966,"61",$R$1,"1")/1000000,"")</f>
        <v>36.391936109999996</v>
      </c>
      <c r="S966" s="12">
        <f>IFERROR([1]!EM_S_STM07_IS(F966,"61",$S$1,"1")/1000000,"")</f>
        <v>39.551541390000004</v>
      </c>
      <c r="T966" s="20">
        <f t="shared" si="260"/>
        <v>4.264965970328749E-2</v>
      </c>
      <c r="U966" s="20">
        <f t="shared" si="261"/>
        <v>-7.3244291570400577E-2</v>
      </c>
      <c r="V966" s="14">
        <f t="shared" si="262"/>
        <v>5.2688859415289176E-2</v>
      </c>
      <c r="W966" s="14">
        <f t="shared" si="263"/>
        <v>-3.758705884338092E-2</v>
      </c>
      <c r="X966" s="14">
        <f t="shared" si="264"/>
        <v>5.2984409282137252E-3</v>
      </c>
      <c r="Y966" s="14">
        <f t="shared" si="265"/>
        <v>0.11113306649735021</v>
      </c>
      <c r="Z966" s="15">
        <f t="shared" si="266"/>
        <v>8.8853539074732826E-2</v>
      </c>
      <c r="AA966" s="14">
        <f t="shared" si="267"/>
        <v>8.1075070493769573E-3</v>
      </c>
      <c r="AB966" s="14">
        <f t="shared" si="268"/>
        <v>-0.17424116058103123</v>
      </c>
      <c r="AC966" s="14">
        <f t="shared" si="269"/>
        <v>-0.27156540623526887</v>
      </c>
      <c r="AD966" s="14">
        <f t="shared" si="270"/>
        <v>3.733123308165253E-2</v>
      </c>
      <c r="AE966" s="14">
        <f t="shared" si="271"/>
        <v>8.6821576913347923E-2</v>
      </c>
      <c r="AF966" s="18" t="str">
        <f t="shared" si="272"/>
        <v/>
      </c>
      <c r="AG966" s="18" t="str">
        <f t="shared" si="273"/>
        <v/>
      </c>
      <c r="AH966" s="18" t="str">
        <f t="shared" si="274"/>
        <v/>
      </c>
      <c r="AI966" s="19" t="str">
        <f t="shared" si="275"/>
        <v/>
      </c>
      <c r="AJ966" s="19" t="str">
        <f t="shared" si="276"/>
        <v/>
      </c>
      <c r="AK966" s="19" t="str">
        <f t="shared" si="277"/>
        <v/>
      </c>
    </row>
    <row r="967" spans="2:37" x14ac:dyDescent="0.15">
      <c r="B967" s="51">
        <f>IFERROR(IF(AND(AF967=1,AI967=1),MAX($B$5:B966)+1,""),"")</f>
        <v>57</v>
      </c>
      <c r="C967" s="51" t="str">
        <f>IFERROR(IF(AND(AG967=1,AJ967=1),MAX($C$5:C966)+1,""),"")</f>
        <v/>
      </c>
      <c r="D967" s="51" t="str">
        <f>IFERROR(IF(AND(AH967=1,AK967=1),MAX($D$5:D966)+1,""),"")</f>
        <v/>
      </c>
      <c r="F967" s="5" t="s">
        <v>2031</v>
      </c>
      <c r="G967" s="5" t="s">
        <v>2032</v>
      </c>
      <c r="H967" s="12">
        <f>IFERROR([1]!EM_S_STM07_IS(F967,"9",$H$1,"1")/1000000,"")</f>
        <v>792.43727659000001</v>
      </c>
      <c r="I967" s="12">
        <f>IFERROR([1]!EM_S_STM07_IS(F967,"9",$I$1,"1")/1000000,"")</f>
        <v>1047.9382214299999</v>
      </c>
      <c r="J967" s="12">
        <f>IFERROR([1]!EM_S_STM07_IS(F967,"9",$J$1,"1")/1000000,"")</f>
        <v>1667.1575341500002</v>
      </c>
      <c r="K967" s="12">
        <f>IFERROR([1]!EM_S_STM07_IS(F967,"9",$K$1,"1")/1000000,"")</f>
        <v>2085.8454152999998</v>
      </c>
      <c r="L967" s="12">
        <f>IFERROR([1]!EM_S_STM07_IS(F967,"9",$L$1,"1")/1000000,"")</f>
        <v>2429.0691274000001</v>
      </c>
      <c r="M967" s="13">
        <f>IFERROR([1]!EM_S_STM07_IS(F967,"9",$M$1,"1")/1000000,"")</f>
        <v>3333.0676178000003</v>
      </c>
      <c r="N967" s="12">
        <f>IFERROR([1]!EM_S_STM07_IS(F967,"61",$N$1,"1")/1000000,"")</f>
        <v>100.71321545999999</v>
      </c>
      <c r="O967" s="12">
        <f>IFERROR([1]!EM_S_STM07_IS(F967,"61",$O$1,"1")/1000000,"")</f>
        <v>62.345492319999998</v>
      </c>
      <c r="P967" s="12">
        <f>IFERROR([1]!EM_S_STM07_IS(F967,"61",$P$1,"1")/1000000,"")</f>
        <v>115.54030914000001</v>
      </c>
      <c r="Q967" s="12">
        <f>IFERROR([1]!EM_S_STM07_IS(F967,"61",$Q$1,"1")/1000000,"")</f>
        <v>163.13956118999999</v>
      </c>
      <c r="R967" s="12">
        <f>IFERROR([1]!EM_S_STM07_IS(F967,"61",$R$1,"1")/1000000,"")</f>
        <v>201.26684875000001</v>
      </c>
      <c r="S967" s="12">
        <f>IFERROR([1]!EM_S_STM07_IS(F967,"61",$S$1,"1")/1000000,"")</f>
        <v>172.90325318000001</v>
      </c>
      <c r="T967" s="20">
        <f t="shared" ref="T967:T1030" si="278">IFERROR(IF(H967&lt;0,"",(M967/H967)^(1/5)-1),"")</f>
        <v>0.3328333329339288</v>
      </c>
      <c r="U967" s="20">
        <f t="shared" ref="U967:U1030" si="279">IFERROR(IF(N967&lt;0,"",(S967/N967)^(1/5)-1),"")</f>
        <v>0.11414916863950864</v>
      </c>
      <c r="V967" s="14">
        <f t="shared" ref="V967:V1030" si="280">IFERROR((I967-H967)/ABS(H967),"")</f>
        <v>0.32242418723594923</v>
      </c>
      <c r="W967" s="14">
        <f t="shared" ref="W967:W1030" si="281">IFERROR((J967-I967)/ABS(I967),"")</f>
        <v>0.5908929553834037</v>
      </c>
      <c r="X967" s="14">
        <f t="shared" ref="X967:X1030" si="282">IFERROR((K967-J967)/ABS(J967),"")</f>
        <v>0.25113876317841044</v>
      </c>
      <c r="Y967" s="14">
        <f t="shared" ref="Y967:Y1030" si="283">IFERROR((L967-K967)/ABS(K967),"")</f>
        <v>0.16454896876940214</v>
      </c>
      <c r="Z967" s="15">
        <f t="shared" ref="Z967:Z1030" si="284">IFERROR((M967-L967)/ABS(L967),"")</f>
        <v>0.37215840430511421</v>
      </c>
      <c r="AA967" s="14">
        <f t="shared" ref="AA967:AA1030" si="285">IFERROR((O967-N967)/ABS(N967),"")</f>
        <v>-0.38096016460956306</v>
      </c>
      <c r="AB967" s="14">
        <f t="shared" ref="AB967:AB1030" si="286">IFERROR((P967-O967)/ABS(O967),"")</f>
        <v>0.85322634950041898</v>
      </c>
      <c r="AC967" s="14">
        <f t="shared" ref="AC967:AC1030" si="287">IFERROR((Q967-P967)/ABS(P967),"")</f>
        <v>0.4119709597827374</v>
      </c>
      <c r="AD967" s="14">
        <f t="shared" ref="AD967:AD1030" si="288">IFERROR((R967-Q967)/ABS(Q967),"")</f>
        <v>0.23370963659510635</v>
      </c>
      <c r="AE967" s="14">
        <f t="shared" ref="AE967:AE1030" si="289">IFERROR((S967-R967)/ABS(R967),"")</f>
        <v>-0.14092532250669523</v>
      </c>
      <c r="AF967" s="18">
        <f t="shared" ref="AF967:AF1030" si="290">IFERROR(IF(AND(T967&lt;&gt;"",T967&gt;$AG$3),1,""),"")</f>
        <v>1</v>
      </c>
      <c r="AG967" s="18" t="str">
        <f t="shared" ref="AG967:AG1030" si="291">IFERROR(IF(AND(U967&lt;&gt;"",U967&gt;$AG$3),1,""),"")</f>
        <v/>
      </c>
      <c r="AH967" s="18" t="str">
        <f t="shared" ref="AH967:AH1030" si="292">IFERROR(IF(AND(AF967=1,AG967=1),1,""),"")</f>
        <v/>
      </c>
      <c r="AI967" s="19">
        <f t="shared" ref="AI967:AI1030" si="293">IFERROR(IF(AND(V967&gt;$AJ$3,W967&gt;$AJ$3,X967&gt;$AJ$3,Y967&gt;$AJ$3,Z967&gt;$AJ$3),1,""),"")</f>
        <v>1</v>
      </c>
      <c r="AJ967" s="19" t="str">
        <f t="shared" ref="AJ967:AJ1030" si="294">IFERROR(IF(AND(AA967&gt;$AJ$3,AB967&gt;$AJ$3,AC967&gt;$AJ$3,AD967&gt;$AJ$3,AE967&gt;$AJ$3),1,""),"")</f>
        <v/>
      </c>
      <c r="AK967" s="19" t="str">
        <f t="shared" ref="AK967:AK1030" si="295">IFERROR(IF(AND(AI967=1,AJ967=1),1,""),"")</f>
        <v/>
      </c>
    </row>
    <row r="968" spans="2:37" x14ac:dyDescent="0.15">
      <c r="B968" s="51" t="str">
        <f>IFERROR(IF(AND(AF968=1,AI968=1),MAX($B$5:B967)+1,""),"")</f>
        <v/>
      </c>
      <c r="C968" s="51" t="str">
        <f>IFERROR(IF(AND(AG968=1,AJ968=1),MAX($C$5:C967)+1,""),"")</f>
        <v/>
      </c>
      <c r="D968" s="51" t="str">
        <f>IFERROR(IF(AND(AH968=1,AK968=1),MAX($D$5:D967)+1,""),"")</f>
        <v/>
      </c>
      <c r="F968" s="5" t="s">
        <v>2033</v>
      </c>
      <c r="G968" s="5" t="s">
        <v>2034</v>
      </c>
      <c r="H968" s="12">
        <f>IFERROR([1]!EM_S_STM07_IS(F968,"9",$H$1,"1")/1000000,"")</f>
        <v>763.09788872000001</v>
      </c>
      <c r="I968" s="12">
        <f>IFERROR([1]!EM_S_STM07_IS(F968,"9",$I$1,"1")/1000000,"")</f>
        <v>1105.59600901</v>
      </c>
      <c r="J968" s="12">
        <f>IFERROR([1]!EM_S_STM07_IS(F968,"9",$J$1,"1")/1000000,"")</f>
        <v>1099.4126925399999</v>
      </c>
      <c r="K968" s="12">
        <f>IFERROR([1]!EM_S_STM07_IS(F968,"9",$K$1,"1")/1000000,"")</f>
        <v>1284.3187191300001</v>
      </c>
      <c r="L968" s="12">
        <f>IFERROR([1]!EM_S_STM07_IS(F968,"9",$L$1,"1")/1000000,"")</f>
        <v>1454.8675673</v>
      </c>
      <c r="M968" s="13">
        <f>IFERROR([1]!EM_S_STM07_IS(F968,"9",$M$1,"1")/1000000,"")</f>
        <v>1343.3496365199999</v>
      </c>
      <c r="N968" s="12">
        <f>IFERROR([1]!EM_S_STM07_IS(F968,"61",$N$1,"1")/1000000,"")</f>
        <v>164.51531867</v>
      </c>
      <c r="O968" s="12">
        <f>IFERROR([1]!EM_S_STM07_IS(F968,"61",$O$1,"1")/1000000,"")</f>
        <v>189.99968540999998</v>
      </c>
      <c r="P968" s="12">
        <f>IFERROR([1]!EM_S_STM07_IS(F968,"61",$P$1,"1")/1000000,"")</f>
        <v>209.99321402999999</v>
      </c>
      <c r="Q968" s="12">
        <f>IFERROR([1]!EM_S_STM07_IS(F968,"61",$Q$1,"1")/1000000,"")</f>
        <v>222.04693369999998</v>
      </c>
      <c r="R968" s="12">
        <f>IFERROR([1]!EM_S_STM07_IS(F968,"61",$R$1,"1")/1000000,"")</f>
        <v>227.48321952000001</v>
      </c>
      <c r="S968" s="12">
        <f>IFERROR([1]!EM_S_STM07_IS(F968,"61",$S$1,"1")/1000000,"")</f>
        <v>118.53182898999999</v>
      </c>
      <c r="T968" s="20">
        <f t="shared" si="278"/>
        <v>0.11975178140336418</v>
      </c>
      <c r="U968" s="20">
        <f t="shared" si="279"/>
        <v>-6.3461299164450424E-2</v>
      </c>
      <c r="V968" s="14">
        <f t="shared" si="280"/>
        <v>0.4488259309228298</v>
      </c>
      <c r="W968" s="14">
        <f t="shared" si="281"/>
        <v>-5.5927449263650595E-3</v>
      </c>
      <c r="X968" s="14">
        <f t="shared" si="282"/>
        <v>0.16818618508288036</v>
      </c>
      <c r="Y968" s="14">
        <f t="shared" si="283"/>
        <v>0.13279324332010831</v>
      </c>
      <c r="Z968" s="15">
        <f t="shared" si="284"/>
        <v>-7.6651602720761366E-2</v>
      </c>
      <c r="AA968" s="14">
        <f t="shared" si="285"/>
        <v>0.15490573732601082</v>
      </c>
      <c r="AB968" s="14">
        <f t="shared" si="286"/>
        <v>0.10522927223198295</v>
      </c>
      <c r="AC968" s="14">
        <f t="shared" si="287"/>
        <v>5.7400519943839601E-2</v>
      </c>
      <c r="AD968" s="14">
        <f t="shared" si="288"/>
        <v>2.4482598022924303E-2</v>
      </c>
      <c r="AE968" s="14">
        <f t="shared" si="289"/>
        <v>-0.47894253809090809</v>
      </c>
      <c r="AF968" s="18" t="str">
        <f t="shared" si="290"/>
        <v/>
      </c>
      <c r="AG968" s="18" t="str">
        <f t="shared" si="291"/>
        <v/>
      </c>
      <c r="AH968" s="18" t="str">
        <f t="shared" si="292"/>
        <v/>
      </c>
      <c r="AI968" s="19" t="str">
        <f t="shared" si="293"/>
        <v/>
      </c>
      <c r="AJ968" s="19" t="str">
        <f t="shared" si="294"/>
        <v/>
      </c>
      <c r="AK968" s="19" t="str">
        <f t="shared" si="295"/>
        <v/>
      </c>
    </row>
    <row r="969" spans="2:37" x14ac:dyDescent="0.15">
      <c r="B969" s="51" t="str">
        <f>IFERROR(IF(AND(AF969=1,AI969=1),MAX($B$5:B968)+1,""),"")</f>
        <v/>
      </c>
      <c r="C969" s="51" t="str">
        <f>IFERROR(IF(AND(AG969=1,AJ969=1),MAX($C$5:C968)+1,""),"")</f>
        <v/>
      </c>
      <c r="D969" s="51" t="str">
        <f>IFERROR(IF(AND(AH969=1,AK969=1),MAX($D$5:D968)+1,""),"")</f>
        <v/>
      </c>
      <c r="F969" s="5" t="s">
        <v>2035</v>
      </c>
      <c r="G969" s="5" t="s">
        <v>2036</v>
      </c>
      <c r="H969" s="12">
        <f>IFERROR([1]!EM_S_STM07_IS(F969,"9",$H$1,"1")/1000000,"")</f>
        <v>3098.2519289699999</v>
      </c>
      <c r="I969" s="12">
        <f>IFERROR([1]!EM_S_STM07_IS(F969,"9",$I$1,"1")/1000000,"")</f>
        <v>3764.0836585700004</v>
      </c>
      <c r="J969" s="12">
        <f>IFERROR([1]!EM_S_STM07_IS(F969,"9",$J$1,"1")/1000000,"")</f>
        <v>3674.63371684</v>
      </c>
      <c r="K969" s="12">
        <f>IFERROR([1]!EM_S_STM07_IS(F969,"9",$K$1,"1")/1000000,"")</f>
        <v>4807.4364597600006</v>
      </c>
      <c r="L969" s="12">
        <f>IFERROR([1]!EM_S_STM07_IS(F969,"9",$L$1,"1")/1000000,"")</f>
        <v>4637.6103994399991</v>
      </c>
      <c r="M969" s="13">
        <f>IFERROR([1]!EM_S_STM07_IS(F969,"9",$M$1,"1")/1000000,"")</f>
        <v>4171.1003316300003</v>
      </c>
      <c r="N969" s="12">
        <f>IFERROR([1]!EM_S_STM07_IS(F969,"61",$N$1,"1")/1000000,"")</f>
        <v>402.75667370999997</v>
      </c>
      <c r="O969" s="12">
        <f>IFERROR([1]!EM_S_STM07_IS(F969,"61",$O$1,"1")/1000000,"")</f>
        <v>285.84801114999999</v>
      </c>
      <c r="P969" s="12">
        <f>IFERROR([1]!EM_S_STM07_IS(F969,"61",$P$1,"1")/1000000,"")</f>
        <v>254.68997805000001</v>
      </c>
      <c r="Q969" s="12">
        <f>IFERROR([1]!EM_S_STM07_IS(F969,"61",$Q$1,"1")/1000000,"")</f>
        <v>433.83014574000003</v>
      </c>
      <c r="R969" s="12">
        <f>IFERROR([1]!EM_S_STM07_IS(F969,"61",$R$1,"1")/1000000,"")</f>
        <v>237.88997284999999</v>
      </c>
      <c r="S969" s="12">
        <f>IFERROR([1]!EM_S_STM07_IS(F969,"61",$S$1,"1")/1000000,"")</f>
        <v>349.17489487</v>
      </c>
      <c r="T969" s="20">
        <f t="shared" si="278"/>
        <v>6.1272184118003947E-2</v>
      </c>
      <c r="U969" s="20">
        <f t="shared" si="279"/>
        <v>-2.8148178182401229E-2</v>
      </c>
      <c r="V969" s="14">
        <f t="shared" si="280"/>
        <v>0.21490561286323584</v>
      </c>
      <c r="W969" s="14">
        <f t="shared" si="281"/>
        <v>-2.3764068454308195E-2</v>
      </c>
      <c r="X969" s="14">
        <f t="shared" si="282"/>
        <v>0.30827636989467183</v>
      </c>
      <c r="Y969" s="14">
        <f t="shared" si="283"/>
        <v>-3.5325700452103245E-2</v>
      </c>
      <c r="Z969" s="15">
        <f t="shared" si="284"/>
        <v>-0.10059276817783808</v>
      </c>
      <c r="AA969" s="14">
        <f t="shared" si="285"/>
        <v>-0.29027119894276077</v>
      </c>
      <c r="AB969" s="14">
        <f t="shared" si="286"/>
        <v>-0.10900209861404167</v>
      </c>
      <c r="AC969" s="14">
        <f t="shared" si="287"/>
        <v>0.7033655939725737</v>
      </c>
      <c r="AD969" s="14">
        <f t="shared" si="288"/>
        <v>-0.45165181537990562</v>
      </c>
      <c r="AE969" s="14">
        <f t="shared" si="289"/>
        <v>0.46779996940085411</v>
      </c>
      <c r="AF969" s="18" t="str">
        <f t="shared" si="290"/>
        <v/>
      </c>
      <c r="AG969" s="18" t="str">
        <f t="shared" si="291"/>
        <v/>
      </c>
      <c r="AH969" s="18" t="str">
        <f t="shared" si="292"/>
        <v/>
      </c>
      <c r="AI969" s="19" t="str">
        <f t="shared" si="293"/>
        <v/>
      </c>
      <c r="AJ969" s="19" t="str">
        <f t="shared" si="294"/>
        <v/>
      </c>
      <c r="AK969" s="19" t="str">
        <f t="shared" si="295"/>
        <v/>
      </c>
    </row>
    <row r="970" spans="2:37" x14ac:dyDescent="0.15">
      <c r="B970" s="51" t="str">
        <f>IFERROR(IF(AND(AF970=1,AI970=1),MAX($B$5:B969)+1,""),"")</f>
        <v/>
      </c>
      <c r="C970" s="51" t="str">
        <f>IFERROR(IF(AND(AG970=1,AJ970=1),MAX($C$5:C969)+1,""),"")</f>
        <v/>
      </c>
      <c r="D970" s="51" t="str">
        <f>IFERROR(IF(AND(AH970=1,AK970=1),MAX($D$5:D969)+1,""),"")</f>
        <v/>
      </c>
      <c r="F970" s="5" t="s">
        <v>2037</v>
      </c>
      <c r="G970" s="5" t="s">
        <v>2038</v>
      </c>
      <c r="H970" s="12">
        <f>IFERROR([1]!EM_S_STM07_IS(F970,"9",$H$1,"1")/1000000,"")</f>
        <v>323.53420135000005</v>
      </c>
      <c r="I970" s="12">
        <f>IFERROR([1]!EM_S_STM07_IS(F970,"9",$I$1,"1")/1000000,"")</f>
        <v>390.63116027999996</v>
      </c>
      <c r="J970" s="12">
        <f>IFERROR([1]!EM_S_STM07_IS(F970,"9",$J$1,"1")/1000000,"")</f>
        <v>468.20329676</v>
      </c>
      <c r="K970" s="12">
        <f>IFERROR([1]!EM_S_STM07_IS(F970,"9",$K$1,"1")/1000000,"")</f>
        <v>467.37274816000001</v>
      </c>
      <c r="L970" s="12">
        <f>IFERROR([1]!EM_S_STM07_IS(F970,"9",$L$1,"1")/1000000,"")</f>
        <v>404.62577048000003</v>
      </c>
      <c r="M970" s="13">
        <f>IFERROR([1]!EM_S_STM07_IS(F970,"9",$M$1,"1")/1000000,"")</f>
        <v>361.80380248</v>
      </c>
      <c r="N970" s="12">
        <f>IFERROR([1]!EM_S_STM07_IS(F970,"61",$N$1,"1")/1000000,"")</f>
        <v>42.750880630000005</v>
      </c>
      <c r="O970" s="12">
        <f>IFERROR([1]!EM_S_STM07_IS(F970,"61",$O$1,"1")/1000000,"")</f>
        <v>42.034248529999999</v>
      </c>
      <c r="P970" s="12">
        <f>IFERROR([1]!EM_S_STM07_IS(F970,"61",$P$1,"1")/1000000,"")</f>
        <v>23.63684894</v>
      </c>
      <c r="Q970" s="12">
        <f>IFERROR([1]!EM_S_STM07_IS(F970,"61",$Q$1,"1")/1000000,"")</f>
        <v>13.396955050000001</v>
      </c>
      <c r="R970" s="12">
        <f>IFERROR([1]!EM_S_STM07_IS(F970,"61",$R$1,"1")/1000000,"")</f>
        <v>10.760740090000001</v>
      </c>
      <c r="S970" s="12">
        <f>IFERROR([1]!EM_S_STM07_IS(F970,"61",$S$1,"1")/1000000,"")</f>
        <v>27.633912540000001</v>
      </c>
      <c r="T970" s="20">
        <f t="shared" si="278"/>
        <v>2.261129636763104E-2</v>
      </c>
      <c r="U970" s="20">
        <f t="shared" si="279"/>
        <v>-8.3569651812007262E-2</v>
      </c>
      <c r="V970" s="14">
        <f t="shared" si="280"/>
        <v>0.2073875301282731</v>
      </c>
      <c r="W970" s="14">
        <f t="shared" si="281"/>
        <v>0.19858153769504003</v>
      </c>
      <c r="X970" s="14">
        <f t="shared" si="282"/>
        <v>-1.7739059202432814E-3</v>
      </c>
      <c r="Y970" s="14">
        <f t="shared" si="283"/>
        <v>-0.13425467772143027</v>
      </c>
      <c r="Z970" s="15">
        <f t="shared" si="284"/>
        <v>-0.10583104469396777</v>
      </c>
      <c r="AA970" s="14">
        <f t="shared" si="285"/>
        <v>-1.6762978667090096E-2</v>
      </c>
      <c r="AB970" s="14">
        <f t="shared" si="286"/>
        <v>-0.43767642418704611</v>
      </c>
      <c r="AC970" s="14">
        <f t="shared" si="287"/>
        <v>-0.43321738510886298</v>
      </c>
      <c r="AD970" s="14">
        <f t="shared" si="288"/>
        <v>-0.19677717437739706</v>
      </c>
      <c r="AE970" s="14">
        <f t="shared" si="289"/>
        <v>1.5680308518630894</v>
      </c>
      <c r="AF970" s="18" t="str">
        <f t="shared" si="290"/>
        <v/>
      </c>
      <c r="AG970" s="18" t="str">
        <f t="shared" si="291"/>
        <v/>
      </c>
      <c r="AH970" s="18" t="str">
        <f t="shared" si="292"/>
        <v/>
      </c>
      <c r="AI970" s="19" t="str">
        <f t="shared" si="293"/>
        <v/>
      </c>
      <c r="AJ970" s="19" t="str">
        <f t="shared" si="294"/>
        <v/>
      </c>
      <c r="AK970" s="19" t="str">
        <f t="shared" si="295"/>
        <v/>
      </c>
    </row>
    <row r="971" spans="2:37" x14ac:dyDescent="0.15">
      <c r="B971" s="51" t="str">
        <f>IFERROR(IF(AND(AF971=1,AI971=1),MAX($B$5:B970)+1,""),"")</f>
        <v/>
      </c>
      <c r="C971" s="51" t="str">
        <f>IFERROR(IF(AND(AG971=1,AJ971=1),MAX($C$5:C970)+1,""),"")</f>
        <v/>
      </c>
      <c r="D971" s="51" t="str">
        <f>IFERROR(IF(AND(AH971=1,AK971=1),MAX($D$5:D970)+1,""),"")</f>
        <v/>
      </c>
      <c r="F971" s="5" t="s">
        <v>2039</v>
      </c>
      <c r="G971" s="5" t="s">
        <v>2040</v>
      </c>
      <c r="H971" s="12">
        <f>IFERROR([1]!EM_S_STM07_IS(F971,"9",$H$1,"1")/1000000,"")</f>
        <v>1495.8018689999999</v>
      </c>
      <c r="I971" s="12">
        <f>IFERROR([1]!EM_S_STM07_IS(F971,"9",$I$1,"1")/1000000,"")</f>
        <v>1098.0854079999999</v>
      </c>
      <c r="J971" s="12">
        <f>IFERROR([1]!EM_S_STM07_IS(F971,"9",$J$1,"1")/1000000,"")</f>
        <v>1048.0160310000001</v>
      </c>
      <c r="K971" s="12">
        <f>IFERROR([1]!EM_S_STM07_IS(F971,"9",$K$1,"1")/1000000,"")</f>
        <v>1316.0251020000001</v>
      </c>
      <c r="L971" s="12">
        <f>IFERROR([1]!EM_S_STM07_IS(F971,"9",$L$1,"1")/1000000,"")</f>
        <v>1959.188535</v>
      </c>
      <c r="M971" s="13">
        <f>IFERROR([1]!EM_S_STM07_IS(F971,"9",$M$1,"1")/1000000,"")</f>
        <v>3838.5003240000001</v>
      </c>
      <c r="N971" s="12">
        <f>IFERROR([1]!EM_S_STM07_IS(F971,"61",$N$1,"1")/1000000,"")</f>
        <v>438.52167200000002</v>
      </c>
      <c r="O971" s="12">
        <f>IFERROR([1]!EM_S_STM07_IS(F971,"61",$O$1,"1")/1000000,"")</f>
        <v>193.05698599999999</v>
      </c>
      <c r="P971" s="12">
        <f>IFERROR([1]!EM_S_STM07_IS(F971,"61",$P$1,"1")/1000000,"")</f>
        <v>141.798506</v>
      </c>
      <c r="Q971" s="12">
        <f>IFERROR([1]!EM_S_STM07_IS(F971,"61",$Q$1,"1")/1000000,"")</f>
        <v>258.580938</v>
      </c>
      <c r="R971" s="12">
        <f>IFERROR([1]!EM_S_STM07_IS(F971,"61",$R$1,"1")/1000000,"")</f>
        <v>586.29471000000001</v>
      </c>
      <c r="S971" s="12">
        <f>IFERROR([1]!EM_S_STM07_IS(F971,"61",$S$1,"1")/1000000,"")</f>
        <v>1438.8294249999999</v>
      </c>
      <c r="T971" s="20">
        <f t="shared" si="278"/>
        <v>0.20741759979910324</v>
      </c>
      <c r="U971" s="20">
        <f t="shared" si="279"/>
        <v>0.26824643412618365</v>
      </c>
      <c r="V971" s="14">
        <f t="shared" si="280"/>
        <v>-0.26588846373476488</v>
      </c>
      <c r="W971" s="14">
        <f t="shared" si="281"/>
        <v>-4.55969787370126E-2</v>
      </c>
      <c r="X971" s="14">
        <f t="shared" si="282"/>
        <v>0.25572993453570553</v>
      </c>
      <c r="Y971" s="14">
        <f t="shared" si="283"/>
        <v>0.4887166909070097</v>
      </c>
      <c r="Z971" s="15">
        <f t="shared" si="284"/>
        <v>0.95922967873023002</v>
      </c>
      <c r="AA971" s="14">
        <f t="shared" si="285"/>
        <v>-0.55975497147151265</v>
      </c>
      <c r="AB971" s="14">
        <f t="shared" si="286"/>
        <v>-0.26550958378683065</v>
      </c>
      <c r="AC971" s="14">
        <f t="shared" si="287"/>
        <v>0.82358012996272323</v>
      </c>
      <c r="AD971" s="14">
        <f t="shared" si="288"/>
        <v>1.2673547189313699</v>
      </c>
      <c r="AE971" s="14">
        <f t="shared" si="289"/>
        <v>1.4541061013496095</v>
      </c>
      <c r="AF971" s="18">
        <f t="shared" si="290"/>
        <v>1</v>
      </c>
      <c r="AG971" s="18">
        <f t="shared" si="291"/>
        <v>1</v>
      </c>
      <c r="AH971" s="18">
        <f t="shared" si="292"/>
        <v>1</v>
      </c>
      <c r="AI971" s="19" t="str">
        <f t="shared" si="293"/>
        <v/>
      </c>
      <c r="AJ971" s="19" t="str">
        <f t="shared" si="294"/>
        <v/>
      </c>
      <c r="AK971" s="19" t="str">
        <f t="shared" si="295"/>
        <v/>
      </c>
    </row>
    <row r="972" spans="2:37" x14ac:dyDescent="0.15">
      <c r="B972" s="51" t="str">
        <f>IFERROR(IF(AND(AF972=1,AI972=1),MAX($B$5:B971)+1,""),"")</f>
        <v/>
      </c>
      <c r="C972" s="51">
        <f>IFERROR(IF(AND(AG972=1,AJ972=1),MAX($C$5:C971)+1,""),"")</f>
        <v>32</v>
      </c>
      <c r="D972" s="51" t="str">
        <f>IFERROR(IF(AND(AH972=1,AK972=1),MAX($D$5:D971)+1,""),"")</f>
        <v/>
      </c>
      <c r="F972" s="5" t="s">
        <v>2041</v>
      </c>
      <c r="G972" s="5" t="s">
        <v>2042</v>
      </c>
      <c r="H972" s="12">
        <f>IFERROR([1]!EM_S_STM07_IS(F972,"9",$H$1,"1")/1000000,"")</f>
        <v>1025.6267321299999</v>
      </c>
      <c r="I972" s="12">
        <f>IFERROR([1]!EM_S_STM07_IS(F972,"9",$I$1,"1")/1000000,"")</f>
        <v>1234.9517810999998</v>
      </c>
      <c r="J972" s="12">
        <f>IFERROR([1]!EM_S_STM07_IS(F972,"9",$J$1,"1")/1000000,"")</f>
        <v>1522.9114513900001</v>
      </c>
      <c r="K972" s="12">
        <f>IFERROR([1]!EM_S_STM07_IS(F972,"9",$K$1,"1")/1000000,"")</f>
        <v>1878.0011228800001</v>
      </c>
      <c r="L972" s="12">
        <f>IFERROR([1]!EM_S_STM07_IS(F972,"9",$L$1,"1")/1000000,"")</f>
        <v>1932.4269210499999</v>
      </c>
      <c r="M972" s="13">
        <f>IFERROR([1]!EM_S_STM07_IS(F972,"9",$M$1,"1")/1000000,"")</f>
        <v>2296.7930546799998</v>
      </c>
      <c r="N972" s="12">
        <f>IFERROR([1]!EM_S_STM07_IS(F972,"61",$N$1,"1")/1000000,"")</f>
        <v>93.381034129999989</v>
      </c>
      <c r="O972" s="12">
        <f>IFERROR([1]!EM_S_STM07_IS(F972,"61",$O$1,"1")/1000000,"")</f>
        <v>141.70417544</v>
      </c>
      <c r="P972" s="12">
        <f>IFERROR([1]!EM_S_STM07_IS(F972,"61",$P$1,"1")/1000000,"")</f>
        <v>202.04697009999998</v>
      </c>
      <c r="Q972" s="12">
        <f>IFERROR([1]!EM_S_STM07_IS(F972,"61",$Q$1,"1")/1000000,"")</f>
        <v>289.95359738000002</v>
      </c>
      <c r="R972" s="12">
        <f>IFERROR([1]!EM_S_STM07_IS(F972,"61",$R$1,"1")/1000000,"")</f>
        <v>397.83472807999999</v>
      </c>
      <c r="S972" s="12">
        <f>IFERROR([1]!EM_S_STM07_IS(F972,"61",$S$1,"1")/1000000,"")</f>
        <v>478.09174843</v>
      </c>
      <c r="T972" s="20">
        <f t="shared" si="278"/>
        <v>0.17496926621225728</v>
      </c>
      <c r="U972" s="20">
        <f t="shared" si="279"/>
        <v>0.38627858312677943</v>
      </c>
      <c r="V972" s="14">
        <f t="shared" si="280"/>
        <v>0.20409476704578289</v>
      </c>
      <c r="W972" s="14">
        <f t="shared" si="281"/>
        <v>0.23317482892612051</v>
      </c>
      <c r="X972" s="14">
        <f t="shared" si="282"/>
        <v>0.23316501505448697</v>
      </c>
      <c r="Y972" s="14">
        <f t="shared" si="283"/>
        <v>2.8980705872281558E-2</v>
      </c>
      <c r="Z972" s="15">
        <f t="shared" si="284"/>
        <v>0.18855364187951729</v>
      </c>
      <c r="AA972" s="14">
        <f t="shared" si="285"/>
        <v>0.51748346717522065</v>
      </c>
      <c r="AB972" s="14">
        <f t="shared" si="286"/>
        <v>0.42583639100705373</v>
      </c>
      <c r="AC972" s="14">
        <f t="shared" si="287"/>
        <v>0.43508015604733902</v>
      </c>
      <c r="AD972" s="14">
        <f t="shared" si="288"/>
        <v>0.37206343247611395</v>
      </c>
      <c r="AE972" s="14">
        <f t="shared" si="289"/>
        <v>0.20173457640897866</v>
      </c>
      <c r="AF972" s="18" t="str">
        <f t="shared" si="290"/>
        <v/>
      </c>
      <c r="AG972" s="18">
        <f t="shared" si="291"/>
        <v>1</v>
      </c>
      <c r="AH972" s="18" t="str">
        <f t="shared" si="292"/>
        <v/>
      </c>
      <c r="AI972" s="19" t="str">
        <f t="shared" si="293"/>
        <v/>
      </c>
      <c r="AJ972" s="19">
        <f t="shared" si="294"/>
        <v>1</v>
      </c>
      <c r="AK972" s="19" t="str">
        <f t="shared" si="295"/>
        <v/>
      </c>
    </row>
    <row r="973" spans="2:37" x14ac:dyDescent="0.15">
      <c r="B973" s="51" t="str">
        <f>IFERROR(IF(AND(AF973=1,AI973=1),MAX($B$5:B972)+1,""),"")</f>
        <v/>
      </c>
      <c r="C973" s="51" t="str">
        <f>IFERROR(IF(AND(AG973=1,AJ973=1),MAX($C$5:C972)+1,""),"")</f>
        <v/>
      </c>
      <c r="D973" s="51" t="str">
        <f>IFERROR(IF(AND(AH973=1,AK973=1),MAX($D$5:D972)+1,""),"")</f>
        <v/>
      </c>
      <c r="F973" s="5" t="s">
        <v>2043</v>
      </c>
      <c r="G973" s="5" t="s">
        <v>2044</v>
      </c>
      <c r="H973" s="12">
        <f>IFERROR([1]!EM_S_STM07_IS(F973,"9",$H$1,"1")/1000000,"")</f>
        <v>470.87931692000001</v>
      </c>
      <c r="I973" s="12">
        <f>IFERROR([1]!EM_S_STM07_IS(F973,"9",$I$1,"1")/1000000,"")</f>
        <v>480.63069308999997</v>
      </c>
      <c r="J973" s="12">
        <f>IFERROR([1]!EM_S_STM07_IS(F973,"9",$J$1,"1")/1000000,"")</f>
        <v>448.07732168000001</v>
      </c>
      <c r="K973" s="12">
        <f>IFERROR([1]!EM_S_STM07_IS(F973,"9",$K$1,"1")/1000000,"")</f>
        <v>449.21350541000004</v>
      </c>
      <c r="L973" s="12">
        <f>IFERROR([1]!EM_S_STM07_IS(F973,"9",$L$1,"1")/1000000,"")</f>
        <v>476.77816444000001</v>
      </c>
      <c r="M973" s="13">
        <f>IFERROR([1]!EM_S_STM07_IS(F973,"9",$M$1,"1")/1000000,"")</f>
        <v>590.57313717</v>
      </c>
      <c r="N973" s="12">
        <f>IFERROR([1]!EM_S_STM07_IS(F973,"61",$N$1,"1")/1000000,"")</f>
        <v>46.953019479999995</v>
      </c>
      <c r="O973" s="12">
        <f>IFERROR([1]!EM_S_STM07_IS(F973,"61",$O$1,"1")/1000000,"")</f>
        <v>48.027223450000001</v>
      </c>
      <c r="P973" s="12">
        <f>IFERROR([1]!EM_S_STM07_IS(F973,"61",$P$1,"1")/1000000,"")</f>
        <v>42.939817220000002</v>
      </c>
      <c r="Q973" s="12">
        <f>IFERROR([1]!EM_S_STM07_IS(F973,"61",$Q$1,"1")/1000000,"")</f>
        <v>31.931920429999998</v>
      </c>
      <c r="R973" s="12">
        <f>IFERROR([1]!EM_S_STM07_IS(F973,"61",$R$1,"1")/1000000,"")</f>
        <v>34.35484246</v>
      </c>
      <c r="S973" s="12">
        <f>IFERROR([1]!EM_S_STM07_IS(F973,"61",$S$1,"1")/1000000,"")</f>
        <v>120.34865651999999</v>
      </c>
      <c r="T973" s="20">
        <f t="shared" si="278"/>
        <v>4.6339968052099501E-2</v>
      </c>
      <c r="U973" s="20">
        <f t="shared" si="279"/>
        <v>0.20713417135415368</v>
      </c>
      <c r="V973" s="14">
        <f t="shared" si="280"/>
        <v>2.0708864924845843E-2</v>
      </c>
      <c r="W973" s="14">
        <f t="shared" si="281"/>
        <v>-6.7730529652013316E-2</v>
      </c>
      <c r="X973" s="14">
        <f t="shared" si="282"/>
        <v>2.5356867554467469E-3</v>
      </c>
      <c r="Y973" s="14">
        <f t="shared" si="283"/>
        <v>6.1362044324205105E-2</v>
      </c>
      <c r="Z973" s="15">
        <f t="shared" si="284"/>
        <v>0.23867488324189073</v>
      </c>
      <c r="AA973" s="14">
        <f t="shared" si="285"/>
        <v>2.2878272407114774E-2</v>
      </c>
      <c r="AB973" s="14">
        <f t="shared" si="286"/>
        <v>-0.10592755242860076</v>
      </c>
      <c r="AC973" s="14">
        <f t="shared" si="287"/>
        <v>-0.25635639606013216</v>
      </c>
      <c r="AD973" s="14">
        <f t="shared" si="288"/>
        <v>7.5877742314667374E-2</v>
      </c>
      <c r="AE973" s="14">
        <f t="shared" si="289"/>
        <v>2.5031060515013053</v>
      </c>
      <c r="AF973" s="18" t="str">
        <f t="shared" si="290"/>
        <v/>
      </c>
      <c r="AG973" s="18">
        <f t="shared" si="291"/>
        <v>1</v>
      </c>
      <c r="AH973" s="18" t="str">
        <f t="shared" si="292"/>
        <v/>
      </c>
      <c r="AI973" s="19" t="str">
        <f t="shared" si="293"/>
        <v/>
      </c>
      <c r="AJ973" s="19" t="str">
        <f t="shared" si="294"/>
        <v/>
      </c>
      <c r="AK973" s="19" t="str">
        <f t="shared" si="295"/>
        <v/>
      </c>
    </row>
    <row r="974" spans="2:37" x14ac:dyDescent="0.15">
      <c r="B974" s="51" t="str">
        <f>IFERROR(IF(AND(AF974=1,AI974=1),MAX($B$5:B973)+1,""),"")</f>
        <v/>
      </c>
      <c r="C974" s="51" t="str">
        <f>IFERROR(IF(AND(AG974=1,AJ974=1),MAX($C$5:C973)+1,""),"")</f>
        <v/>
      </c>
      <c r="D974" s="51" t="str">
        <f>IFERROR(IF(AND(AH974=1,AK974=1),MAX($D$5:D973)+1,""),"")</f>
        <v/>
      </c>
      <c r="F974" s="5" t="s">
        <v>2045</v>
      </c>
      <c r="G974" s="5" t="s">
        <v>2046</v>
      </c>
      <c r="H974" s="12">
        <f>IFERROR([1]!EM_S_STM07_IS(F974,"9",$H$1,"1")/1000000,"")</f>
        <v>632.88019999999995</v>
      </c>
      <c r="I974" s="12">
        <f>IFERROR([1]!EM_S_STM07_IS(F974,"9",$I$1,"1")/1000000,"")</f>
        <v>1099.6083924700001</v>
      </c>
      <c r="J974" s="12">
        <f>IFERROR([1]!EM_S_STM07_IS(F974,"9",$J$1,"1")/1000000,"")</f>
        <v>1612.4491937299999</v>
      </c>
      <c r="K974" s="12">
        <f>IFERROR([1]!EM_S_STM07_IS(F974,"9",$K$1,"1")/1000000,"")</f>
        <v>1737.74542208</v>
      </c>
      <c r="L974" s="12">
        <f>IFERROR([1]!EM_S_STM07_IS(F974,"9",$L$1,"1")/1000000,"")</f>
        <v>1305.81771921</v>
      </c>
      <c r="M974" s="13">
        <f>IFERROR([1]!EM_S_STM07_IS(F974,"9",$M$1,"1")/1000000,"")</f>
        <v>1982.7733630799999</v>
      </c>
      <c r="N974" s="12">
        <f>IFERROR([1]!EM_S_STM07_IS(F974,"61",$N$1,"1")/1000000,"")</f>
        <v>90.801530700000001</v>
      </c>
      <c r="O974" s="12">
        <f>IFERROR([1]!EM_S_STM07_IS(F974,"61",$O$1,"1")/1000000,"")</f>
        <v>173.18635027000002</v>
      </c>
      <c r="P974" s="12">
        <f>IFERROR([1]!EM_S_STM07_IS(F974,"61",$P$1,"1")/1000000,"")</f>
        <v>272.83797463000002</v>
      </c>
      <c r="Q974" s="12">
        <f>IFERROR([1]!EM_S_STM07_IS(F974,"61",$Q$1,"1")/1000000,"")</f>
        <v>274.19373050999997</v>
      </c>
      <c r="R974" s="12">
        <f>IFERROR([1]!EM_S_STM07_IS(F974,"61",$R$1,"1")/1000000,"")</f>
        <v>123.17894034999999</v>
      </c>
      <c r="S974" s="12">
        <f>IFERROR([1]!EM_S_STM07_IS(F974,"61",$S$1,"1")/1000000,"")</f>
        <v>193.9748434</v>
      </c>
      <c r="T974" s="20">
        <f t="shared" si="278"/>
        <v>0.25658049279392814</v>
      </c>
      <c r="U974" s="20">
        <f t="shared" si="279"/>
        <v>0.16393961034084681</v>
      </c>
      <c r="V974" s="14">
        <f t="shared" si="280"/>
        <v>0.73746688942077854</v>
      </c>
      <c r="W974" s="14">
        <f t="shared" si="281"/>
        <v>0.46638494646992368</v>
      </c>
      <c r="X974" s="14">
        <f t="shared" si="282"/>
        <v>7.7705535676543369E-2</v>
      </c>
      <c r="Y974" s="14">
        <f t="shared" si="283"/>
        <v>-0.24855637504888536</v>
      </c>
      <c r="Z974" s="15">
        <f t="shared" si="284"/>
        <v>0.51841511561012354</v>
      </c>
      <c r="AA974" s="14">
        <f t="shared" si="285"/>
        <v>0.90730650612258912</v>
      </c>
      <c r="AB974" s="14">
        <f t="shared" si="286"/>
        <v>0.57540114567136313</v>
      </c>
      <c r="AC974" s="14">
        <f t="shared" si="287"/>
        <v>4.9690879058844704E-3</v>
      </c>
      <c r="AD974" s="14">
        <f t="shared" si="288"/>
        <v>-0.55075945711491159</v>
      </c>
      <c r="AE974" s="14">
        <f t="shared" si="289"/>
        <v>0.57474031558349914</v>
      </c>
      <c r="AF974" s="18">
        <f t="shared" si="290"/>
        <v>1</v>
      </c>
      <c r="AG974" s="18" t="str">
        <f t="shared" si="291"/>
        <v/>
      </c>
      <c r="AH974" s="18" t="str">
        <f t="shared" si="292"/>
        <v/>
      </c>
      <c r="AI974" s="19" t="str">
        <f t="shared" si="293"/>
        <v/>
      </c>
      <c r="AJ974" s="19" t="str">
        <f t="shared" si="294"/>
        <v/>
      </c>
      <c r="AK974" s="19" t="str">
        <f t="shared" si="295"/>
        <v/>
      </c>
    </row>
    <row r="975" spans="2:37" x14ac:dyDescent="0.15">
      <c r="B975" s="51" t="str">
        <f>IFERROR(IF(AND(AF975=1,AI975=1),MAX($B$5:B974)+1,""),"")</f>
        <v/>
      </c>
      <c r="C975" s="51" t="str">
        <f>IFERROR(IF(AND(AG975=1,AJ975=1),MAX($C$5:C974)+1,""),"")</f>
        <v/>
      </c>
      <c r="D975" s="51" t="str">
        <f>IFERROR(IF(AND(AH975=1,AK975=1),MAX($D$5:D974)+1,""),"")</f>
        <v/>
      </c>
      <c r="F975" s="5" t="s">
        <v>2047</v>
      </c>
      <c r="G975" s="5" t="s">
        <v>2048</v>
      </c>
      <c r="H975" s="12">
        <f>IFERROR([1]!EM_S_STM07_IS(F975,"9",$H$1,"1")/1000000,"")</f>
        <v>208.70649075</v>
      </c>
      <c r="I975" s="12">
        <f>IFERROR([1]!EM_S_STM07_IS(F975,"9",$I$1,"1")/1000000,"")</f>
        <v>178.44844419</v>
      </c>
      <c r="J975" s="12">
        <f>IFERROR([1]!EM_S_STM07_IS(F975,"9",$J$1,"1")/1000000,"")</f>
        <v>156.39180811000003</v>
      </c>
      <c r="K975" s="12">
        <f>IFERROR([1]!EM_S_STM07_IS(F975,"9",$K$1,"1")/1000000,"")</f>
        <v>224.27680315999999</v>
      </c>
      <c r="L975" s="12">
        <f>IFERROR([1]!EM_S_STM07_IS(F975,"9",$L$1,"1")/1000000,"")</f>
        <v>3110.4428014099999</v>
      </c>
      <c r="M975" s="13">
        <f>IFERROR([1]!EM_S_STM07_IS(F975,"9",$M$1,"1")/1000000,"")</f>
        <v>3288.8871636399999</v>
      </c>
      <c r="N975" s="12">
        <f>IFERROR([1]!EM_S_STM07_IS(F975,"61",$N$1,"1")/1000000,"")</f>
        <v>32.39572544</v>
      </c>
      <c r="O975" s="12">
        <f>IFERROR([1]!EM_S_STM07_IS(F975,"61",$O$1,"1")/1000000,"")</f>
        <v>23.34446896</v>
      </c>
      <c r="P975" s="12">
        <f>IFERROR([1]!EM_S_STM07_IS(F975,"61",$P$1,"1")/1000000,"")</f>
        <v>7.5792792100000002</v>
      </c>
      <c r="Q975" s="12">
        <f>IFERROR([1]!EM_S_STM07_IS(F975,"61",$Q$1,"1")/1000000,"")</f>
        <v>-15.926887300000001</v>
      </c>
      <c r="R975" s="12">
        <f>IFERROR([1]!EM_S_STM07_IS(F975,"61",$R$1,"1")/1000000,"")</f>
        <v>206.13798356000001</v>
      </c>
      <c r="S975" s="12">
        <f>IFERROR([1]!EM_S_STM07_IS(F975,"61",$S$1,"1")/1000000,"")</f>
        <v>270.0093316</v>
      </c>
      <c r="T975" s="20">
        <f t="shared" si="278"/>
        <v>0.73581166906054563</v>
      </c>
      <c r="U975" s="20">
        <f t="shared" si="279"/>
        <v>0.52819302393437684</v>
      </c>
      <c r="V975" s="14">
        <f t="shared" si="280"/>
        <v>-0.14497894364121494</v>
      </c>
      <c r="W975" s="14">
        <f t="shared" si="281"/>
        <v>-0.12360228849356367</v>
      </c>
      <c r="X975" s="14">
        <f t="shared" si="282"/>
        <v>0.43407001856677968</v>
      </c>
      <c r="Y975" s="14">
        <f t="shared" si="283"/>
        <v>12.868767333869108</v>
      </c>
      <c r="Z975" s="15">
        <f t="shared" si="284"/>
        <v>5.7369440180384965E-2</v>
      </c>
      <c r="AA975" s="14">
        <f t="shared" si="285"/>
        <v>-0.27939662893994449</v>
      </c>
      <c r="AB975" s="14">
        <f t="shared" si="286"/>
        <v>-0.67532869464767642</v>
      </c>
      <c r="AC975" s="14">
        <f t="shared" si="287"/>
        <v>-3.1013722886717612</v>
      </c>
      <c r="AD975" s="14">
        <f t="shared" si="288"/>
        <v>13.94276651031492</v>
      </c>
      <c r="AE975" s="14">
        <f t="shared" si="289"/>
        <v>0.30984754452790664</v>
      </c>
      <c r="AF975" s="18">
        <f t="shared" si="290"/>
        <v>1</v>
      </c>
      <c r="AG975" s="18">
        <f t="shared" si="291"/>
        <v>1</v>
      </c>
      <c r="AH975" s="18">
        <f t="shared" si="292"/>
        <v>1</v>
      </c>
      <c r="AI975" s="19" t="str">
        <f t="shared" si="293"/>
        <v/>
      </c>
      <c r="AJ975" s="19" t="str">
        <f t="shared" si="294"/>
        <v/>
      </c>
      <c r="AK975" s="19" t="str">
        <f t="shared" si="295"/>
        <v/>
      </c>
    </row>
    <row r="976" spans="2:37" x14ac:dyDescent="0.15">
      <c r="B976" s="51" t="str">
        <f>IFERROR(IF(AND(AF976=1,AI976=1),MAX($B$5:B975)+1,""),"")</f>
        <v/>
      </c>
      <c r="C976" s="51" t="str">
        <f>IFERROR(IF(AND(AG976=1,AJ976=1),MAX($C$5:C975)+1,""),"")</f>
        <v/>
      </c>
      <c r="D976" s="51" t="str">
        <f>IFERROR(IF(AND(AH976=1,AK976=1),MAX($D$5:D975)+1,""),"")</f>
        <v/>
      </c>
      <c r="F976" s="5" t="s">
        <v>2049</v>
      </c>
      <c r="G976" s="5" t="s">
        <v>2050</v>
      </c>
      <c r="H976" s="12">
        <f>IFERROR([1]!EM_S_STM07_IS(F976,"9",$H$1,"1")/1000000,"")</f>
        <v>382.79243938000002</v>
      </c>
      <c r="I976" s="12">
        <f>IFERROR([1]!EM_S_STM07_IS(F976,"9",$I$1,"1")/1000000,"")</f>
        <v>484.68746776</v>
      </c>
      <c r="J976" s="12">
        <f>IFERROR([1]!EM_S_STM07_IS(F976,"9",$J$1,"1")/1000000,"")</f>
        <v>705.33394297000007</v>
      </c>
      <c r="K976" s="12">
        <f>IFERROR([1]!EM_S_STM07_IS(F976,"9",$K$1,"1")/1000000,"")</f>
        <v>996.49678230999996</v>
      </c>
      <c r="L976" s="12">
        <f>IFERROR([1]!EM_S_STM07_IS(F976,"9",$L$1,"1")/1000000,"")</f>
        <v>584.60005332000003</v>
      </c>
      <c r="M976" s="13">
        <f>IFERROR([1]!EM_S_STM07_IS(F976,"9",$M$1,"1")/1000000,"")</f>
        <v>3867.38085778</v>
      </c>
      <c r="N976" s="12">
        <f>IFERROR([1]!EM_S_STM07_IS(F976,"61",$N$1,"1")/1000000,"")</f>
        <v>40.495940400000002</v>
      </c>
      <c r="O976" s="12">
        <f>IFERROR([1]!EM_S_STM07_IS(F976,"61",$O$1,"1")/1000000,"")</f>
        <v>56.972746659999999</v>
      </c>
      <c r="P976" s="12">
        <f>IFERROR([1]!EM_S_STM07_IS(F976,"61",$P$1,"1")/1000000,"")</f>
        <v>-18.976710530000002</v>
      </c>
      <c r="Q976" s="12">
        <f>IFERROR([1]!EM_S_STM07_IS(F976,"61",$Q$1,"1")/1000000,"")</f>
        <v>2.8551230400000001</v>
      </c>
      <c r="R976" s="12">
        <f>IFERROR([1]!EM_S_STM07_IS(F976,"61",$R$1,"1")/1000000,"")</f>
        <v>15.682844320000001</v>
      </c>
      <c r="S976" s="12">
        <f>IFERROR([1]!EM_S_STM07_IS(F976,"61",$S$1,"1")/1000000,"")</f>
        <v>2.9972418900000002</v>
      </c>
      <c r="T976" s="20">
        <f t="shared" si="278"/>
        <v>0.58814707253704368</v>
      </c>
      <c r="U976" s="20">
        <f t="shared" si="279"/>
        <v>-0.40589656824996423</v>
      </c>
      <c r="V976" s="14">
        <f t="shared" si="280"/>
        <v>0.26618871716755166</v>
      </c>
      <c r="W976" s="14">
        <f t="shared" si="281"/>
        <v>0.45523453748396969</v>
      </c>
      <c r="X976" s="14">
        <f t="shared" si="282"/>
        <v>0.41280140030405982</v>
      </c>
      <c r="Y976" s="14">
        <f t="shared" si="283"/>
        <v>-0.41334476568521733</v>
      </c>
      <c r="Z976" s="15">
        <f t="shared" si="284"/>
        <v>5.6154302173199806</v>
      </c>
      <c r="AA976" s="14">
        <f t="shared" si="285"/>
        <v>0.40687550646434661</v>
      </c>
      <c r="AB976" s="14">
        <f t="shared" si="286"/>
        <v>-1.3330840031857436</v>
      </c>
      <c r="AC976" s="14">
        <f t="shared" si="287"/>
        <v>1.1504540544835933</v>
      </c>
      <c r="AD976" s="14">
        <f t="shared" si="288"/>
        <v>4.4928786256440985</v>
      </c>
      <c r="AE976" s="14">
        <f t="shared" si="289"/>
        <v>-0.80888403730580427</v>
      </c>
      <c r="AF976" s="18">
        <f t="shared" si="290"/>
        <v>1</v>
      </c>
      <c r="AG976" s="18" t="str">
        <f t="shared" si="291"/>
        <v/>
      </c>
      <c r="AH976" s="18" t="str">
        <f t="shared" si="292"/>
        <v/>
      </c>
      <c r="AI976" s="19" t="str">
        <f t="shared" si="293"/>
        <v/>
      </c>
      <c r="AJ976" s="19" t="str">
        <f t="shared" si="294"/>
        <v/>
      </c>
      <c r="AK976" s="19" t="str">
        <f t="shared" si="295"/>
        <v/>
      </c>
    </row>
    <row r="977" spans="2:37" x14ac:dyDescent="0.15">
      <c r="B977" s="51" t="str">
        <f>IFERROR(IF(AND(AF977=1,AI977=1),MAX($B$5:B976)+1,""),"")</f>
        <v/>
      </c>
      <c r="C977" s="51" t="str">
        <f>IFERROR(IF(AND(AG977=1,AJ977=1),MAX($C$5:C976)+1,""),"")</f>
        <v/>
      </c>
      <c r="D977" s="51" t="str">
        <f>IFERROR(IF(AND(AH977=1,AK977=1),MAX($D$5:D976)+1,""),"")</f>
        <v/>
      </c>
      <c r="F977" s="5" t="s">
        <v>2051</v>
      </c>
      <c r="G977" s="5" t="s">
        <v>2052</v>
      </c>
      <c r="H977" s="12">
        <f>IFERROR([1]!EM_S_STM07_IS(F977,"9",$H$1,"1")/1000000,"")</f>
        <v>2686.64932086</v>
      </c>
      <c r="I977" s="12">
        <f>IFERROR([1]!EM_S_STM07_IS(F977,"9",$I$1,"1")/1000000,"")</f>
        <v>3332.5810372399997</v>
      </c>
      <c r="J977" s="12">
        <f>IFERROR([1]!EM_S_STM07_IS(F977,"9",$J$1,"1")/1000000,"")</f>
        <v>1637.9670285499999</v>
      </c>
      <c r="K977" s="12">
        <f>IFERROR([1]!EM_S_STM07_IS(F977,"9",$K$1,"1")/1000000,"")</f>
        <v>551.92744376999997</v>
      </c>
      <c r="L977" s="12">
        <f>IFERROR([1]!EM_S_STM07_IS(F977,"9",$L$1,"1")/1000000,"")</f>
        <v>2699.27848408</v>
      </c>
      <c r="M977" s="13">
        <f>IFERROR([1]!EM_S_STM07_IS(F977,"9",$M$1,"1")/1000000,"")</f>
        <v>6283.8407475499998</v>
      </c>
      <c r="N977" s="12">
        <f>IFERROR([1]!EM_S_STM07_IS(F977,"61",$N$1,"1")/1000000,"")</f>
        <v>220.43625950000001</v>
      </c>
      <c r="O977" s="12">
        <f>IFERROR([1]!EM_S_STM07_IS(F977,"61",$O$1,"1")/1000000,"")</f>
        <v>-54.788772189999996</v>
      </c>
      <c r="P977" s="12">
        <f>IFERROR([1]!EM_S_STM07_IS(F977,"61",$P$1,"1")/1000000,"")</f>
        <v>-1675.8320367700001</v>
      </c>
      <c r="Q977" s="12">
        <f>IFERROR([1]!EM_S_STM07_IS(F977,"61",$Q$1,"1")/1000000,"")</f>
        <v>-1452.1235929000002</v>
      </c>
      <c r="R977" s="12">
        <f>IFERROR([1]!EM_S_STM07_IS(F977,"61",$R$1,"1")/1000000,"")</f>
        <v>2694.3162499299997</v>
      </c>
      <c r="S977" s="12">
        <f>IFERROR([1]!EM_S_STM07_IS(F977,"61",$S$1,"1")/1000000,"")</f>
        <v>638.50218158000007</v>
      </c>
      <c r="T977" s="20">
        <f t="shared" si="278"/>
        <v>0.18523055067386474</v>
      </c>
      <c r="U977" s="20">
        <f t="shared" si="279"/>
        <v>0.23701757656056688</v>
      </c>
      <c r="V977" s="14">
        <f t="shared" si="280"/>
        <v>0.24042278661557365</v>
      </c>
      <c r="W977" s="14">
        <f t="shared" si="281"/>
        <v>-0.50849896514248216</v>
      </c>
      <c r="X977" s="14">
        <f t="shared" si="282"/>
        <v>-0.66304117595175882</v>
      </c>
      <c r="Y977" s="14">
        <f t="shared" si="283"/>
        <v>3.8906400914625423</v>
      </c>
      <c r="Z977" s="15">
        <f t="shared" si="284"/>
        <v>1.3279705242016675</v>
      </c>
      <c r="AA977" s="14">
        <f t="shared" si="285"/>
        <v>-1.2485470054439931</v>
      </c>
      <c r="AB977" s="14">
        <f t="shared" si="286"/>
        <v>-29.587143492802557</v>
      </c>
      <c r="AC977" s="14">
        <f t="shared" si="287"/>
        <v>0.13349096983560221</v>
      </c>
      <c r="AD977" s="14">
        <f t="shared" si="288"/>
        <v>2.8554317711684907</v>
      </c>
      <c r="AE977" s="14">
        <f t="shared" si="289"/>
        <v>-0.76301884324210689</v>
      </c>
      <c r="AF977" s="18" t="str">
        <f t="shared" si="290"/>
        <v/>
      </c>
      <c r="AG977" s="18">
        <f t="shared" si="291"/>
        <v>1</v>
      </c>
      <c r="AH977" s="18" t="str">
        <f t="shared" si="292"/>
        <v/>
      </c>
      <c r="AI977" s="19" t="str">
        <f t="shared" si="293"/>
        <v/>
      </c>
      <c r="AJ977" s="19" t="str">
        <f t="shared" si="294"/>
        <v/>
      </c>
      <c r="AK977" s="19" t="str">
        <f t="shared" si="295"/>
        <v/>
      </c>
    </row>
    <row r="978" spans="2:37" x14ac:dyDescent="0.15">
      <c r="B978" s="51" t="str">
        <f>IFERROR(IF(AND(AF978=1,AI978=1),MAX($B$5:B977)+1,""),"")</f>
        <v/>
      </c>
      <c r="C978" s="51" t="str">
        <f>IFERROR(IF(AND(AG978=1,AJ978=1),MAX($C$5:C977)+1,""),"")</f>
        <v/>
      </c>
      <c r="D978" s="51" t="str">
        <f>IFERROR(IF(AND(AH978=1,AK978=1),MAX($D$5:D977)+1,""),"")</f>
        <v/>
      </c>
      <c r="F978" s="5" t="s">
        <v>2053</v>
      </c>
      <c r="G978" s="5" t="s">
        <v>2054</v>
      </c>
      <c r="H978" s="12">
        <f>IFERROR([1]!EM_S_STM07_IS(F978,"9",$H$1,"1")/1000000,"")</f>
        <v>545.0362551799999</v>
      </c>
      <c r="I978" s="12">
        <f>IFERROR([1]!EM_S_STM07_IS(F978,"9",$I$1,"1")/1000000,"")</f>
        <v>704.66027201999998</v>
      </c>
      <c r="J978" s="12">
        <f>IFERROR([1]!EM_S_STM07_IS(F978,"9",$J$1,"1")/1000000,"")</f>
        <v>712.65850343</v>
      </c>
      <c r="K978" s="12">
        <f>IFERROR([1]!EM_S_STM07_IS(F978,"9",$K$1,"1")/1000000,"")</f>
        <v>846.21644150999998</v>
      </c>
      <c r="L978" s="12">
        <f>IFERROR([1]!EM_S_STM07_IS(F978,"9",$L$1,"1")/1000000,"")</f>
        <v>906.42872355999998</v>
      </c>
      <c r="M978" s="13">
        <f>IFERROR([1]!EM_S_STM07_IS(F978,"9",$M$1,"1")/1000000,"")</f>
        <v>930.65888910000001</v>
      </c>
      <c r="N978" s="12">
        <f>IFERROR([1]!EM_S_STM07_IS(F978,"61",$N$1,"1")/1000000,"")</f>
        <v>55.745574349999998</v>
      </c>
      <c r="O978" s="12">
        <f>IFERROR([1]!EM_S_STM07_IS(F978,"61",$O$1,"1")/1000000,"")</f>
        <v>88.404515739999994</v>
      </c>
      <c r="P978" s="12">
        <f>IFERROR([1]!EM_S_STM07_IS(F978,"61",$P$1,"1")/1000000,"")</f>
        <v>126.45347758</v>
      </c>
      <c r="Q978" s="12">
        <f>IFERROR([1]!EM_S_STM07_IS(F978,"61",$Q$1,"1")/1000000,"")</f>
        <v>140.64711024000002</v>
      </c>
      <c r="R978" s="12">
        <f>IFERROR([1]!EM_S_STM07_IS(F978,"61",$R$1,"1")/1000000,"")</f>
        <v>131.99298045</v>
      </c>
      <c r="S978" s="12">
        <f>IFERROR([1]!EM_S_STM07_IS(F978,"61",$S$1,"1")/1000000,"")</f>
        <v>157.36957667999999</v>
      </c>
      <c r="T978" s="20">
        <f t="shared" si="278"/>
        <v>0.1129432698349313</v>
      </c>
      <c r="U978" s="20">
        <f t="shared" si="279"/>
        <v>0.23067131058322055</v>
      </c>
      <c r="V978" s="14">
        <f t="shared" si="280"/>
        <v>0.2928686217163366</v>
      </c>
      <c r="W978" s="14">
        <f t="shared" si="281"/>
        <v>1.1350478702413647E-2</v>
      </c>
      <c r="X978" s="14">
        <f t="shared" si="282"/>
        <v>0.18740804668321556</v>
      </c>
      <c r="Y978" s="14">
        <f t="shared" si="283"/>
        <v>7.1154705931447501E-2</v>
      </c>
      <c r="Z978" s="15">
        <f t="shared" si="284"/>
        <v>2.6731462618302764E-2</v>
      </c>
      <c r="AA978" s="14">
        <f t="shared" si="285"/>
        <v>0.58585711548956343</v>
      </c>
      <c r="AB978" s="14">
        <f t="shared" si="286"/>
        <v>0.43039613442262387</v>
      </c>
      <c r="AC978" s="14">
        <f t="shared" si="287"/>
        <v>0.11224390923547758</v>
      </c>
      <c r="AD978" s="14">
        <f t="shared" si="288"/>
        <v>-6.153080411842532E-2</v>
      </c>
      <c r="AE978" s="14">
        <f t="shared" si="289"/>
        <v>0.19225716506653812</v>
      </c>
      <c r="AF978" s="18" t="str">
        <f t="shared" si="290"/>
        <v/>
      </c>
      <c r="AG978" s="18">
        <f t="shared" si="291"/>
        <v>1</v>
      </c>
      <c r="AH978" s="18" t="str">
        <f t="shared" si="292"/>
        <v/>
      </c>
      <c r="AI978" s="19" t="str">
        <f t="shared" si="293"/>
        <v/>
      </c>
      <c r="AJ978" s="19" t="str">
        <f t="shared" si="294"/>
        <v/>
      </c>
      <c r="AK978" s="19" t="str">
        <f t="shared" si="295"/>
        <v/>
      </c>
    </row>
    <row r="979" spans="2:37" x14ac:dyDescent="0.15">
      <c r="B979" s="51">
        <f>IFERROR(IF(AND(AF979=1,AI979=1),MAX($B$5:B978)+1,""),"")</f>
        <v>58</v>
      </c>
      <c r="C979" s="51">
        <f>IFERROR(IF(AND(AG979=1,AJ979=1),MAX($C$5:C978)+1,""),"")</f>
        <v>33</v>
      </c>
      <c r="D979" s="51">
        <f>IFERROR(IF(AND(AH979=1,AK979=1),MAX($D$5:D978)+1,""),"")</f>
        <v>15</v>
      </c>
      <c r="F979" s="5" t="s">
        <v>2055</v>
      </c>
      <c r="G979" s="5" t="s">
        <v>2056</v>
      </c>
      <c r="H979" s="12">
        <f>IFERROR([1]!EM_S_STM07_IS(F979,"9",$H$1,"1")/1000000,"")</f>
        <v>1231.5970653699999</v>
      </c>
      <c r="I979" s="12">
        <f>IFERROR([1]!EM_S_STM07_IS(F979,"9",$I$1,"1")/1000000,"")</f>
        <v>1533.88759205</v>
      </c>
      <c r="J979" s="12">
        <f>IFERROR([1]!EM_S_STM07_IS(F979,"9",$J$1,"1")/1000000,"")</f>
        <v>1962.7413538199999</v>
      </c>
      <c r="K979" s="12">
        <f>IFERROR([1]!EM_S_STM07_IS(F979,"9",$K$1,"1")/1000000,"")</f>
        <v>2653.80997252</v>
      </c>
      <c r="L979" s="12">
        <f>IFERROR([1]!EM_S_STM07_IS(F979,"9",$L$1,"1")/1000000,"")</f>
        <v>3588.9400982699999</v>
      </c>
      <c r="M979" s="13">
        <f>IFERROR([1]!EM_S_STM07_IS(F979,"9",$M$1,"1")/1000000,"")</f>
        <v>4542.7180281999999</v>
      </c>
      <c r="N979" s="12">
        <f>IFERROR([1]!EM_S_STM07_IS(F979,"61",$N$1,"1")/1000000,"")</f>
        <v>134.34000731999998</v>
      </c>
      <c r="O979" s="12">
        <f>IFERROR([1]!EM_S_STM07_IS(F979,"61",$O$1,"1")/1000000,"")</f>
        <v>186.99205264</v>
      </c>
      <c r="P979" s="12">
        <f>IFERROR([1]!EM_S_STM07_IS(F979,"61",$P$1,"1")/1000000,"")</f>
        <v>268.03599767999998</v>
      </c>
      <c r="Q979" s="12">
        <f>IFERROR([1]!EM_S_STM07_IS(F979,"61",$Q$1,"1")/1000000,"")</f>
        <v>385.63234797000001</v>
      </c>
      <c r="R979" s="12">
        <f>IFERROR([1]!EM_S_STM07_IS(F979,"61",$R$1,"1")/1000000,"")</f>
        <v>574.40185365999992</v>
      </c>
      <c r="S979" s="12">
        <f>IFERROR([1]!EM_S_STM07_IS(F979,"61",$S$1,"1")/1000000,"")</f>
        <v>830.49118740999995</v>
      </c>
      <c r="T979" s="20">
        <f t="shared" si="278"/>
        <v>0.29828316929361609</v>
      </c>
      <c r="U979" s="20">
        <f t="shared" si="279"/>
        <v>0.43954727629786583</v>
      </c>
      <c r="V979" s="14">
        <f t="shared" si="280"/>
        <v>0.24544596214118544</v>
      </c>
      <c r="W979" s="14">
        <f t="shared" si="281"/>
        <v>0.27958617306294803</v>
      </c>
      <c r="X979" s="14">
        <f t="shared" si="282"/>
        <v>0.35209357430361504</v>
      </c>
      <c r="Y979" s="14">
        <f t="shared" si="283"/>
        <v>0.35237267755913237</v>
      </c>
      <c r="Z979" s="15">
        <f t="shared" si="284"/>
        <v>0.265754764307645</v>
      </c>
      <c r="AA979" s="14">
        <f t="shared" si="285"/>
        <v>0.39193123753955161</v>
      </c>
      <c r="AB979" s="14">
        <f t="shared" si="286"/>
        <v>0.43340849996457892</v>
      </c>
      <c r="AC979" s="14">
        <f t="shared" si="287"/>
        <v>0.43873342128617643</v>
      </c>
      <c r="AD979" s="14">
        <f t="shared" si="288"/>
        <v>0.48950640858760397</v>
      </c>
      <c r="AE979" s="14">
        <f t="shared" si="289"/>
        <v>0.44583653781449056</v>
      </c>
      <c r="AF979" s="18">
        <f t="shared" si="290"/>
        <v>1</v>
      </c>
      <c r="AG979" s="18">
        <f t="shared" si="291"/>
        <v>1</v>
      </c>
      <c r="AH979" s="18">
        <f t="shared" si="292"/>
        <v>1</v>
      </c>
      <c r="AI979" s="19">
        <f t="shared" si="293"/>
        <v>1</v>
      </c>
      <c r="AJ979" s="19">
        <f t="shared" si="294"/>
        <v>1</v>
      </c>
      <c r="AK979" s="19">
        <f t="shared" si="295"/>
        <v>1</v>
      </c>
    </row>
    <row r="980" spans="2:37" x14ac:dyDescent="0.15">
      <c r="B980" s="51" t="str">
        <f>IFERROR(IF(AND(AF980=1,AI980=1),MAX($B$5:B979)+1,""),"")</f>
        <v/>
      </c>
      <c r="C980" s="51" t="str">
        <f>IFERROR(IF(AND(AG980=1,AJ980=1),MAX($C$5:C979)+1,""),"")</f>
        <v/>
      </c>
      <c r="D980" s="51" t="str">
        <f>IFERROR(IF(AND(AH980=1,AK980=1),MAX($D$5:D979)+1,""),"")</f>
        <v/>
      </c>
      <c r="F980" s="5" t="s">
        <v>2057</v>
      </c>
      <c r="G980" s="5" t="s">
        <v>2058</v>
      </c>
      <c r="H980" s="12">
        <f>IFERROR([1]!EM_S_STM07_IS(F980,"9",$H$1,"1")/1000000,"")</f>
        <v>281.0761195</v>
      </c>
      <c r="I980" s="12">
        <f>IFERROR([1]!EM_S_STM07_IS(F980,"9",$I$1,"1")/1000000,"")</f>
        <v>344.71146874999999</v>
      </c>
      <c r="J980" s="12">
        <f>IFERROR([1]!EM_S_STM07_IS(F980,"9",$J$1,"1")/1000000,"")</f>
        <v>419.75900437000001</v>
      </c>
      <c r="K980" s="12">
        <f>IFERROR([1]!EM_S_STM07_IS(F980,"9",$K$1,"1")/1000000,"")</f>
        <v>572.38775409000004</v>
      </c>
      <c r="L980" s="12">
        <f>IFERROR([1]!EM_S_STM07_IS(F980,"9",$L$1,"1")/1000000,"")</f>
        <v>693.73001007000005</v>
      </c>
      <c r="M980" s="13">
        <f>IFERROR([1]!EM_S_STM07_IS(F980,"9",$M$1,"1")/1000000,"")</f>
        <v>691.81611411000006</v>
      </c>
      <c r="N980" s="12">
        <f>IFERROR([1]!EM_S_STM07_IS(F980,"61",$N$1,"1")/1000000,"")</f>
        <v>41.320706689999994</v>
      </c>
      <c r="O980" s="12">
        <f>IFERROR([1]!EM_S_STM07_IS(F980,"61",$O$1,"1")/1000000,"")</f>
        <v>59.028761409999994</v>
      </c>
      <c r="P980" s="12">
        <f>IFERROR([1]!EM_S_STM07_IS(F980,"61",$P$1,"1")/1000000,"")</f>
        <v>137.18308013000001</v>
      </c>
      <c r="Q980" s="12">
        <f>IFERROR([1]!EM_S_STM07_IS(F980,"61",$Q$1,"1")/1000000,"")</f>
        <v>91.071969370000005</v>
      </c>
      <c r="R980" s="12">
        <f>IFERROR([1]!EM_S_STM07_IS(F980,"61",$R$1,"1")/1000000,"")</f>
        <v>120.24598409000001</v>
      </c>
      <c r="S980" s="12">
        <f>IFERROR([1]!EM_S_STM07_IS(F980,"61",$S$1,"1")/1000000,"")</f>
        <v>105.24115255</v>
      </c>
      <c r="T980" s="20">
        <f t="shared" si="278"/>
        <v>0.19738370856274856</v>
      </c>
      <c r="U980" s="20">
        <f t="shared" si="279"/>
        <v>0.20560092087013326</v>
      </c>
      <c r="V980" s="14">
        <f t="shared" si="280"/>
        <v>0.22639898886892093</v>
      </c>
      <c r="W980" s="14">
        <f t="shared" si="281"/>
        <v>0.21771116549193728</v>
      </c>
      <c r="X980" s="14">
        <f t="shared" si="282"/>
        <v>0.36361042438880992</v>
      </c>
      <c r="Y980" s="14">
        <f t="shared" si="283"/>
        <v>0.21199310277508246</v>
      </c>
      <c r="Z980" s="15">
        <f t="shared" si="284"/>
        <v>-2.7588484456753876E-3</v>
      </c>
      <c r="AA980" s="14">
        <f t="shared" si="285"/>
        <v>0.42855159406761834</v>
      </c>
      <c r="AB980" s="14">
        <f t="shared" si="286"/>
        <v>1.3240040423202915</v>
      </c>
      <c r="AC980" s="14">
        <f t="shared" si="287"/>
        <v>-0.33612826535388568</v>
      </c>
      <c r="AD980" s="14">
        <f t="shared" si="288"/>
        <v>0.320340220177672</v>
      </c>
      <c r="AE980" s="14">
        <f t="shared" si="289"/>
        <v>-0.1247844712116906</v>
      </c>
      <c r="AF980" s="18" t="str">
        <f t="shared" si="290"/>
        <v/>
      </c>
      <c r="AG980" s="18">
        <f t="shared" si="291"/>
        <v>1</v>
      </c>
      <c r="AH980" s="18" t="str">
        <f t="shared" si="292"/>
        <v/>
      </c>
      <c r="AI980" s="19" t="str">
        <f t="shared" si="293"/>
        <v/>
      </c>
      <c r="AJ980" s="19" t="str">
        <f t="shared" si="294"/>
        <v/>
      </c>
      <c r="AK980" s="19" t="str">
        <f t="shared" si="295"/>
        <v/>
      </c>
    </row>
    <row r="981" spans="2:37" x14ac:dyDescent="0.15">
      <c r="B981" s="51" t="str">
        <f>IFERROR(IF(AND(AF981=1,AI981=1),MAX($B$5:B980)+1,""),"")</f>
        <v/>
      </c>
      <c r="C981" s="51" t="str">
        <f>IFERROR(IF(AND(AG981=1,AJ981=1),MAX($C$5:C980)+1,""),"")</f>
        <v/>
      </c>
      <c r="D981" s="51" t="str">
        <f>IFERROR(IF(AND(AH981=1,AK981=1),MAX($D$5:D980)+1,""),"")</f>
        <v/>
      </c>
      <c r="F981" s="5" t="s">
        <v>2059</v>
      </c>
      <c r="G981" s="5" t="s">
        <v>2060</v>
      </c>
      <c r="H981" s="12">
        <f>IFERROR([1]!EM_S_STM07_IS(F981,"9",$H$1,"1")/1000000,"")</f>
        <v>831.52863409999998</v>
      </c>
      <c r="I981" s="12">
        <f>IFERROR([1]!EM_S_STM07_IS(F981,"9",$I$1,"1")/1000000,"")</f>
        <v>1005.13088624</v>
      </c>
      <c r="J981" s="12">
        <f>IFERROR([1]!EM_S_STM07_IS(F981,"9",$J$1,"1")/1000000,"")</f>
        <v>894.03208172000006</v>
      </c>
      <c r="K981" s="12">
        <f>IFERROR([1]!EM_S_STM07_IS(F981,"9",$K$1,"1")/1000000,"")</f>
        <v>1166.54387703</v>
      </c>
      <c r="L981" s="12">
        <f>IFERROR([1]!EM_S_STM07_IS(F981,"9",$L$1,"1")/1000000,"")</f>
        <v>1489.1259183499999</v>
      </c>
      <c r="M981" s="13">
        <f>IFERROR([1]!EM_S_STM07_IS(F981,"9",$M$1,"1")/1000000,"")</f>
        <v>1804.70504499</v>
      </c>
      <c r="N981" s="12">
        <f>IFERROR([1]!EM_S_STM07_IS(F981,"61",$N$1,"1")/1000000,"")</f>
        <v>82.616559030000005</v>
      </c>
      <c r="O981" s="12">
        <f>IFERROR([1]!EM_S_STM07_IS(F981,"61",$O$1,"1")/1000000,"")</f>
        <v>113.87518973</v>
      </c>
      <c r="P981" s="12">
        <f>IFERROR([1]!EM_S_STM07_IS(F981,"61",$P$1,"1")/1000000,"")</f>
        <v>98.905499930000005</v>
      </c>
      <c r="Q981" s="12">
        <f>IFERROR([1]!EM_S_STM07_IS(F981,"61",$Q$1,"1")/1000000,"")</f>
        <v>122.52889112000001</v>
      </c>
      <c r="R981" s="12">
        <f>IFERROR([1]!EM_S_STM07_IS(F981,"61",$R$1,"1")/1000000,"")</f>
        <v>166.42362279</v>
      </c>
      <c r="S981" s="12">
        <f>IFERROR([1]!EM_S_STM07_IS(F981,"61",$S$1,"1")/1000000,"")</f>
        <v>164.17075381999999</v>
      </c>
      <c r="T981" s="20">
        <f t="shared" si="278"/>
        <v>0.16763150524491577</v>
      </c>
      <c r="U981" s="20">
        <f t="shared" si="279"/>
        <v>0.14721743315122948</v>
      </c>
      <c r="V981" s="14">
        <f t="shared" si="280"/>
        <v>0.20877483350636189</v>
      </c>
      <c r="W981" s="14">
        <f t="shared" si="281"/>
        <v>-0.11053167904888392</v>
      </c>
      <c r="X981" s="14">
        <f t="shared" si="282"/>
        <v>0.30481209889663363</v>
      </c>
      <c r="Y981" s="14">
        <f t="shared" si="283"/>
        <v>0.27652799665048866</v>
      </c>
      <c r="Z981" s="15">
        <f t="shared" si="284"/>
        <v>0.21192239202288018</v>
      </c>
      <c r="AA981" s="14">
        <f t="shared" si="285"/>
        <v>0.37835793534622109</v>
      </c>
      <c r="AB981" s="14">
        <f t="shared" si="286"/>
        <v>-0.13145699107499523</v>
      </c>
      <c r="AC981" s="14">
        <f t="shared" si="287"/>
        <v>0.23884810457173133</v>
      </c>
      <c r="AD981" s="14">
        <f t="shared" si="288"/>
        <v>0.35823985077128623</v>
      </c>
      <c r="AE981" s="14">
        <f t="shared" si="289"/>
        <v>-1.3536954263054164E-2</v>
      </c>
      <c r="AF981" s="18" t="str">
        <f t="shared" si="290"/>
        <v/>
      </c>
      <c r="AG981" s="18" t="str">
        <f t="shared" si="291"/>
        <v/>
      </c>
      <c r="AH981" s="18" t="str">
        <f t="shared" si="292"/>
        <v/>
      </c>
      <c r="AI981" s="19" t="str">
        <f t="shared" si="293"/>
        <v/>
      </c>
      <c r="AJ981" s="19" t="str">
        <f t="shared" si="294"/>
        <v/>
      </c>
      <c r="AK981" s="19" t="str">
        <f t="shared" si="295"/>
        <v/>
      </c>
    </row>
    <row r="982" spans="2:37" x14ac:dyDescent="0.15">
      <c r="B982" s="51" t="str">
        <f>IFERROR(IF(AND(AF982=1,AI982=1),MAX($B$5:B981)+1,""),"")</f>
        <v/>
      </c>
      <c r="C982" s="51" t="str">
        <f>IFERROR(IF(AND(AG982=1,AJ982=1),MAX($C$5:C981)+1,""),"")</f>
        <v/>
      </c>
      <c r="D982" s="51" t="str">
        <f>IFERROR(IF(AND(AH982=1,AK982=1),MAX($D$5:D981)+1,""),"")</f>
        <v/>
      </c>
      <c r="F982" s="5" t="s">
        <v>2061</v>
      </c>
      <c r="G982" s="5" t="s">
        <v>2062</v>
      </c>
      <c r="H982" s="12">
        <f>IFERROR([1]!EM_S_STM07_IS(F982,"9",$H$1,"1")/1000000,"")</f>
        <v>1778.8660452500001</v>
      </c>
      <c r="I982" s="12">
        <f>IFERROR([1]!EM_S_STM07_IS(F982,"9",$I$1,"1")/1000000,"")</f>
        <v>1856.25818985</v>
      </c>
      <c r="J982" s="12">
        <f>IFERROR([1]!EM_S_STM07_IS(F982,"9",$J$1,"1")/1000000,"")</f>
        <v>2339.4549729099999</v>
      </c>
      <c r="K982" s="12">
        <f>IFERROR([1]!EM_S_STM07_IS(F982,"9",$K$1,"1")/1000000,"")</f>
        <v>2501.71871031</v>
      </c>
      <c r="L982" s="12">
        <f>IFERROR([1]!EM_S_STM07_IS(F982,"9",$L$1,"1")/1000000,"")</f>
        <v>2521.7801705300003</v>
      </c>
      <c r="M982" s="13">
        <f>IFERROR([1]!EM_S_STM07_IS(F982,"9",$M$1,"1")/1000000,"")</f>
        <v>2958.9766140000002</v>
      </c>
      <c r="N982" s="12">
        <f>IFERROR([1]!EM_S_STM07_IS(F982,"61",$N$1,"1")/1000000,"")</f>
        <v>108.87942103</v>
      </c>
      <c r="O982" s="12">
        <f>IFERROR([1]!EM_S_STM07_IS(F982,"61",$O$1,"1")/1000000,"")</f>
        <v>80.538053640000001</v>
      </c>
      <c r="P982" s="12">
        <f>IFERROR([1]!EM_S_STM07_IS(F982,"61",$P$1,"1")/1000000,"")</f>
        <v>158.90862505000001</v>
      </c>
      <c r="Q982" s="12">
        <f>IFERROR([1]!EM_S_STM07_IS(F982,"61",$Q$1,"1")/1000000,"")</f>
        <v>115.93522188999999</v>
      </c>
      <c r="R982" s="12">
        <f>IFERROR([1]!EM_S_STM07_IS(F982,"61",$R$1,"1")/1000000,"")</f>
        <v>67.50219242</v>
      </c>
      <c r="S982" s="12">
        <f>IFERROR([1]!EM_S_STM07_IS(F982,"61",$S$1,"1")/1000000,"")</f>
        <v>88.196116469999993</v>
      </c>
      <c r="T982" s="20">
        <f t="shared" si="278"/>
        <v>0.10713264721203286</v>
      </c>
      <c r="U982" s="20">
        <f t="shared" si="279"/>
        <v>-4.1260254395616536E-2</v>
      </c>
      <c r="V982" s="14">
        <f t="shared" si="280"/>
        <v>4.3506448845125563E-2</v>
      </c>
      <c r="W982" s="14">
        <f t="shared" si="281"/>
        <v>0.26030688279363012</v>
      </c>
      <c r="X982" s="14">
        <f t="shared" si="282"/>
        <v>6.935963259774286E-2</v>
      </c>
      <c r="Y982" s="14">
        <f t="shared" si="283"/>
        <v>8.0190711039269426E-3</v>
      </c>
      <c r="Z982" s="15">
        <f t="shared" si="284"/>
        <v>0.17336818196096557</v>
      </c>
      <c r="AA982" s="14">
        <f t="shared" si="285"/>
        <v>-0.2603004968421993</v>
      </c>
      <c r="AB982" s="14">
        <f t="shared" si="286"/>
        <v>0.97308747688777653</v>
      </c>
      <c r="AC982" s="14">
        <f t="shared" si="287"/>
        <v>-0.2704283870461946</v>
      </c>
      <c r="AD982" s="14">
        <f t="shared" si="288"/>
        <v>-0.41775940633428493</v>
      </c>
      <c r="AE982" s="14">
        <f t="shared" si="289"/>
        <v>0.30656669521549729</v>
      </c>
      <c r="AF982" s="18" t="str">
        <f t="shared" si="290"/>
        <v/>
      </c>
      <c r="AG982" s="18" t="str">
        <f t="shared" si="291"/>
        <v/>
      </c>
      <c r="AH982" s="18" t="str">
        <f t="shared" si="292"/>
        <v/>
      </c>
      <c r="AI982" s="19" t="str">
        <f t="shared" si="293"/>
        <v/>
      </c>
      <c r="AJ982" s="19" t="str">
        <f t="shared" si="294"/>
        <v/>
      </c>
      <c r="AK982" s="19" t="str">
        <f t="shared" si="295"/>
        <v/>
      </c>
    </row>
    <row r="983" spans="2:37" x14ac:dyDescent="0.15">
      <c r="B983" s="51">
        <f>IFERROR(IF(AND(AF983=1,AI983=1),MAX($B$5:B982)+1,""),"")</f>
        <v>59</v>
      </c>
      <c r="C983" s="51" t="str">
        <f>IFERROR(IF(AND(AG983=1,AJ983=1),MAX($C$5:C982)+1,""),"")</f>
        <v/>
      </c>
      <c r="D983" s="51" t="str">
        <f>IFERROR(IF(AND(AH983=1,AK983=1),MAX($D$5:D982)+1,""),"")</f>
        <v/>
      </c>
      <c r="F983" s="5" t="s">
        <v>2063</v>
      </c>
      <c r="G983" s="5" t="s">
        <v>2064</v>
      </c>
      <c r="H983" s="12">
        <f>IFERROR([1]!EM_S_STM07_IS(F983,"9",$H$1,"1")/1000000,"")</f>
        <v>260.51279753</v>
      </c>
      <c r="I983" s="12">
        <f>IFERROR([1]!EM_S_STM07_IS(F983,"9",$I$1,"1")/1000000,"")</f>
        <v>311.12653101000001</v>
      </c>
      <c r="J983" s="12">
        <f>IFERROR([1]!EM_S_STM07_IS(F983,"9",$J$1,"1")/1000000,"")</f>
        <v>410.07773493999997</v>
      </c>
      <c r="K983" s="12">
        <f>IFERROR([1]!EM_S_STM07_IS(F983,"9",$K$1,"1")/1000000,"")</f>
        <v>549.47230836999995</v>
      </c>
      <c r="L983" s="12">
        <f>IFERROR([1]!EM_S_STM07_IS(F983,"9",$L$1,"1")/1000000,"")</f>
        <v>760.68005963999997</v>
      </c>
      <c r="M983" s="13">
        <f>IFERROR([1]!EM_S_STM07_IS(F983,"9",$M$1,"1")/1000000,"")</f>
        <v>1344.3008282000001</v>
      </c>
      <c r="N983" s="12">
        <f>IFERROR([1]!EM_S_STM07_IS(F983,"61",$N$1,"1")/1000000,"")</f>
        <v>46.549914610000002</v>
      </c>
      <c r="O983" s="12">
        <f>IFERROR([1]!EM_S_STM07_IS(F983,"61",$O$1,"1")/1000000,"")</f>
        <v>59.139596439999998</v>
      </c>
      <c r="P983" s="12">
        <f>IFERROR([1]!EM_S_STM07_IS(F983,"61",$P$1,"1")/1000000,"")</f>
        <v>57.616909390000004</v>
      </c>
      <c r="Q983" s="12">
        <f>IFERROR([1]!EM_S_STM07_IS(F983,"61",$Q$1,"1")/1000000,"")</f>
        <v>87.712094569999991</v>
      </c>
      <c r="R983" s="12">
        <f>IFERROR([1]!EM_S_STM07_IS(F983,"61",$R$1,"1")/1000000,"")</f>
        <v>101.79398051000001</v>
      </c>
      <c r="S983" s="12">
        <f>IFERROR([1]!EM_S_STM07_IS(F983,"61",$S$1,"1")/1000000,"")</f>
        <v>128.78107381999999</v>
      </c>
      <c r="T983" s="20">
        <f t="shared" si="278"/>
        <v>0.38846034526669149</v>
      </c>
      <c r="U983" s="20">
        <f t="shared" si="279"/>
        <v>0.22570689931488364</v>
      </c>
      <c r="V983" s="14">
        <f t="shared" si="280"/>
        <v>0.19428501770309944</v>
      </c>
      <c r="W983" s="14">
        <f t="shared" si="281"/>
        <v>0.31804167779834741</v>
      </c>
      <c r="X983" s="14">
        <f t="shared" si="282"/>
        <v>0.33992231607111106</v>
      </c>
      <c r="Y983" s="14">
        <f t="shared" si="283"/>
        <v>0.38438288527504533</v>
      </c>
      <c r="Z983" s="15">
        <f t="shared" si="284"/>
        <v>0.76723552979186138</v>
      </c>
      <c r="AA983" s="14">
        <f t="shared" si="285"/>
        <v>0.27045553005795292</v>
      </c>
      <c r="AB983" s="14">
        <f t="shared" si="286"/>
        <v>-2.5747335823382476E-2</v>
      </c>
      <c r="AC983" s="14">
        <f t="shared" si="287"/>
        <v>0.52233251485757948</v>
      </c>
      <c r="AD983" s="14">
        <f t="shared" si="288"/>
        <v>0.16054668411505957</v>
      </c>
      <c r="AE983" s="14">
        <f t="shared" si="289"/>
        <v>0.26511482481372095</v>
      </c>
      <c r="AF983" s="18">
        <f t="shared" si="290"/>
        <v>1</v>
      </c>
      <c r="AG983" s="18">
        <f t="shared" si="291"/>
        <v>1</v>
      </c>
      <c r="AH983" s="18">
        <f t="shared" si="292"/>
        <v>1</v>
      </c>
      <c r="AI983" s="19">
        <f t="shared" si="293"/>
        <v>1</v>
      </c>
      <c r="AJ983" s="19" t="str">
        <f t="shared" si="294"/>
        <v/>
      </c>
      <c r="AK983" s="19" t="str">
        <f t="shared" si="295"/>
        <v/>
      </c>
    </row>
    <row r="984" spans="2:37" x14ac:dyDescent="0.15">
      <c r="B984" s="51" t="str">
        <f>IFERROR(IF(AND(AF984=1,AI984=1),MAX($B$5:B983)+1,""),"")</f>
        <v/>
      </c>
      <c r="C984" s="51" t="str">
        <f>IFERROR(IF(AND(AG984=1,AJ984=1),MAX($C$5:C983)+1,""),"")</f>
        <v/>
      </c>
      <c r="D984" s="51" t="str">
        <f>IFERROR(IF(AND(AH984=1,AK984=1),MAX($D$5:D983)+1,""),"")</f>
        <v/>
      </c>
      <c r="F984" s="5" t="s">
        <v>2065</v>
      </c>
      <c r="G984" s="5" t="s">
        <v>2066</v>
      </c>
      <c r="H984" s="12">
        <f>IFERROR([1]!EM_S_STM07_IS(F984,"9",$H$1,"1")/1000000,"")</f>
        <v>914.10925304</v>
      </c>
      <c r="I984" s="12">
        <f>IFERROR([1]!EM_S_STM07_IS(F984,"9",$I$1,"1")/1000000,"")</f>
        <v>1143.27262251</v>
      </c>
      <c r="J984" s="12">
        <f>IFERROR([1]!EM_S_STM07_IS(F984,"9",$J$1,"1")/1000000,"")</f>
        <v>1268.54995106</v>
      </c>
      <c r="K984" s="12">
        <f>IFERROR([1]!EM_S_STM07_IS(F984,"9",$K$1,"1")/1000000,"")</f>
        <v>1372.07733444</v>
      </c>
      <c r="L984" s="12">
        <f>IFERROR([1]!EM_S_STM07_IS(F984,"9",$L$1,"1")/1000000,"")</f>
        <v>1252.0621684499999</v>
      </c>
      <c r="M984" s="13">
        <f>IFERROR([1]!EM_S_STM07_IS(F984,"9",$M$1,"1")/1000000,"")</f>
        <v>1010.41621263</v>
      </c>
      <c r="N984" s="12">
        <f>IFERROR([1]!EM_S_STM07_IS(F984,"61",$N$1,"1")/1000000,"")</f>
        <v>76.821298370000008</v>
      </c>
      <c r="O984" s="12">
        <f>IFERROR([1]!EM_S_STM07_IS(F984,"61",$O$1,"1")/1000000,"")</f>
        <v>83.464845859999997</v>
      </c>
      <c r="P984" s="12">
        <f>IFERROR([1]!EM_S_STM07_IS(F984,"61",$P$1,"1")/1000000,"")</f>
        <v>59.230650740000002</v>
      </c>
      <c r="Q984" s="12">
        <f>IFERROR([1]!EM_S_STM07_IS(F984,"61",$Q$1,"1")/1000000,"")</f>
        <v>21.101734199999999</v>
      </c>
      <c r="R984" s="12">
        <f>IFERROR([1]!EM_S_STM07_IS(F984,"61",$R$1,"1")/1000000,"")</f>
        <v>-37.46439496</v>
      </c>
      <c r="S984" s="12">
        <f>IFERROR([1]!EM_S_STM07_IS(F984,"61",$S$1,"1")/1000000,"")</f>
        <v>-68.769614739999994</v>
      </c>
      <c r="T984" s="20">
        <f t="shared" si="278"/>
        <v>2.0235521319873273E-2</v>
      </c>
      <c r="U984" s="20">
        <f t="shared" si="279"/>
        <v>-1.9780993936485165</v>
      </c>
      <c r="V984" s="14">
        <f t="shared" si="280"/>
        <v>0.25069582077621982</v>
      </c>
      <c r="W984" s="14">
        <f t="shared" si="281"/>
        <v>0.10957782604376518</v>
      </c>
      <c r="X984" s="14">
        <f t="shared" si="282"/>
        <v>8.161080554493931E-2</v>
      </c>
      <c r="Y984" s="14">
        <f t="shared" si="283"/>
        <v>-8.7469680445514425E-2</v>
      </c>
      <c r="Z984" s="15">
        <f t="shared" si="284"/>
        <v>-0.1929983685387982</v>
      </c>
      <c r="AA984" s="14">
        <f t="shared" si="285"/>
        <v>8.6480541607122902E-2</v>
      </c>
      <c r="AB984" s="14">
        <f t="shared" si="286"/>
        <v>-0.29035212214552331</v>
      </c>
      <c r="AC984" s="14">
        <f t="shared" si="287"/>
        <v>-0.64373624236160143</v>
      </c>
      <c r="AD984" s="14">
        <f t="shared" si="288"/>
        <v>-2.7754178213466458</v>
      </c>
      <c r="AE984" s="14">
        <f t="shared" si="289"/>
        <v>-0.83559923531192659</v>
      </c>
      <c r="AF984" s="18" t="str">
        <f t="shared" si="290"/>
        <v/>
      </c>
      <c r="AG984" s="18" t="str">
        <f t="shared" si="291"/>
        <v/>
      </c>
      <c r="AH984" s="18" t="str">
        <f t="shared" si="292"/>
        <v/>
      </c>
      <c r="AI984" s="19" t="str">
        <f t="shared" si="293"/>
        <v/>
      </c>
      <c r="AJ984" s="19" t="str">
        <f t="shared" si="294"/>
        <v/>
      </c>
      <c r="AK984" s="19" t="str">
        <f t="shared" si="295"/>
        <v/>
      </c>
    </row>
    <row r="985" spans="2:37" x14ac:dyDescent="0.15">
      <c r="B985" s="51" t="str">
        <f>IFERROR(IF(AND(AF985=1,AI985=1),MAX($B$5:B984)+1,""),"")</f>
        <v/>
      </c>
      <c r="C985" s="51" t="str">
        <f>IFERROR(IF(AND(AG985=1,AJ985=1),MAX($C$5:C984)+1,""),"")</f>
        <v/>
      </c>
      <c r="D985" s="51" t="str">
        <f>IFERROR(IF(AND(AH985=1,AK985=1),MAX($D$5:D984)+1,""),"")</f>
        <v/>
      </c>
      <c r="F985" s="5" t="s">
        <v>2067</v>
      </c>
      <c r="G985" s="5" t="s">
        <v>2068</v>
      </c>
      <c r="H985" s="12">
        <f>IFERROR([1]!EM_S_STM07_IS(F985,"9",$H$1,"1")/1000000,"")</f>
        <v>267.60815658000001</v>
      </c>
      <c r="I985" s="12">
        <f>IFERROR([1]!EM_S_STM07_IS(F985,"9",$I$1,"1")/1000000,"")</f>
        <v>288.91453425999998</v>
      </c>
      <c r="J985" s="12">
        <f>IFERROR([1]!EM_S_STM07_IS(F985,"9",$J$1,"1")/1000000,"")</f>
        <v>288.5785621</v>
      </c>
      <c r="K985" s="12">
        <f>IFERROR([1]!EM_S_STM07_IS(F985,"9",$K$1,"1")/1000000,"")</f>
        <v>328.14881666000002</v>
      </c>
      <c r="L985" s="12">
        <f>IFERROR([1]!EM_S_STM07_IS(F985,"9",$L$1,"1")/1000000,"")</f>
        <v>419.86502842000004</v>
      </c>
      <c r="M985" s="13">
        <f>IFERROR([1]!EM_S_STM07_IS(F985,"9",$M$1,"1")/1000000,"")</f>
        <v>523.07186016000003</v>
      </c>
      <c r="N985" s="12">
        <f>IFERROR([1]!EM_S_STM07_IS(F985,"61",$N$1,"1")/1000000,"")</f>
        <v>45.880820240000006</v>
      </c>
      <c r="O985" s="12">
        <f>IFERROR([1]!EM_S_STM07_IS(F985,"61",$O$1,"1")/1000000,"")</f>
        <v>38.08140933</v>
      </c>
      <c r="P985" s="12">
        <f>IFERROR([1]!EM_S_STM07_IS(F985,"61",$P$1,"1")/1000000,"")</f>
        <v>24.895095140000002</v>
      </c>
      <c r="Q985" s="12">
        <f>IFERROR([1]!EM_S_STM07_IS(F985,"61",$Q$1,"1")/1000000,"")</f>
        <v>20.322988550000002</v>
      </c>
      <c r="R985" s="12">
        <f>IFERROR([1]!EM_S_STM07_IS(F985,"61",$R$1,"1")/1000000,"")</f>
        <v>16.898603219999998</v>
      </c>
      <c r="S985" s="12">
        <f>IFERROR([1]!EM_S_STM07_IS(F985,"61",$S$1,"1")/1000000,"")</f>
        <v>46.760957240000003</v>
      </c>
      <c r="T985" s="20">
        <f t="shared" si="278"/>
        <v>0.14343742341488364</v>
      </c>
      <c r="U985" s="20">
        <f t="shared" si="279"/>
        <v>3.8075177875034338E-3</v>
      </c>
      <c r="V985" s="14">
        <f t="shared" si="280"/>
        <v>7.9617818650570701E-2</v>
      </c>
      <c r="W985" s="14">
        <f t="shared" si="281"/>
        <v>-1.1628773223905547E-3</v>
      </c>
      <c r="X985" s="14">
        <f t="shared" si="282"/>
        <v>0.13712125485706697</v>
      </c>
      <c r="Y985" s="14">
        <f t="shared" si="283"/>
        <v>0.27949578698322286</v>
      </c>
      <c r="Z985" s="15">
        <f t="shared" si="284"/>
        <v>0.24580954533979421</v>
      </c>
      <c r="AA985" s="14">
        <f t="shared" si="285"/>
        <v>-0.1699928394741359</v>
      </c>
      <c r="AB985" s="14">
        <f t="shared" si="286"/>
        <v>-0.34626644396829098</v>
      </c>
      <c r="AC985" s="14">
        <f t="shared" si="287"/>
        <v>-0.18365491532722861</v>
      </c>
      <c r="AD985" s="14">
        <f t="shared" si="288"/>
        <v>-0.16849811835375969</v>
      </c>
      <c r="AE985" s="14">
        <f t="shared" si="289"/>
        <v>1.7671492508124591</v>
      </c>
      <c r="AF985" s="18" t="str">
        <f t="shared" si="290"/>
        <v/>
      </c>
      <c r="AG985" s="18" t="str">
        <f t="shared" si="291"/>
        <v/>
      </c>
      <c r="AH985" s="18" t="str">
        <f t="shared" si="292"/>
        <v/>
      </c>
      <c r="AI985" s="19" t="str">
        <f t="shared" si="293"/>
        <v/>
      </c>
      <c r="AJ985" s="19" t="str">
        <f t="shared" si="294"/>
        <v/>
      </c>
      <c r="AK985" s="19" t="str">
        <f t="shared" si="295"/>
        <v/>
      </c>
    </row>
    <row r="986" spans="2:37" x14ac:dyDescent="0.15">
      <c r="B986" s="51" t="str">
        <f>IFERROR(IF(AND(AF986=1,AI986=1),MAX($B$5:B985)+1,""),"")</f>
        <v/>
      </c>
      <c r="C986" s="51" t="str">
        <f>IFERROR(IF(AND(AG986=1,AJ986=1),MAX($C$5:C985)+1,""),"")</f>
        <v/>
      </c>
      <c r="D986" s="51" t="str">
        <f>IFERROR(IF(AND(AH986=1,AK986=1),MAX($D$5:D985)+1,""),"")</f>
        <v/>
      </c>
      <c r="F986" s="5" t="s">
        <v>2069</v>
      </c>
      <c r="G986" s="5" t="s">
        <v>2070</v>
      </c>
      <c r="H986" s="12">
        <f>IFERROR([1]!EM_S_STM07_IS(F986,"9",$H$1,"1")/1000000,"")</f>
        <v>163.09918024000001</v>
      </c>
      <c r="I986" s="12">
        <f>IFERROR([1]!EM_S_STM07_IS(F986,"9",$I$1,"1")/1000000,"")</f>
        <v>175.93659925</v>
      </c>
      <c r="J986" s="12">
        <f>IFERROR([1]!EM_S_STM07_IS(F986,"9",$J$1,"1")/1000000,"")</f>
        <v>184.71939356000001</v>
      </c>
      <c r="K986" s="12">
        <f>IFERROR([1]!EM_S_STM07_IS(F986,"9",$K$1,"1")/1000000,"")</f>
        <v>202.88674505</v>
      </c>
      <c r="L986" s="12">
        <f>IFERROR([1]!EM_S_STM07_IS(F986,"9",$L$1,"1")/1000000,"")</f>
        <v>212.92467288</v>
      </c>
      <c r="M986" s="13">
        <f>IFERROR([1]!EM_S_STM07_IS(F986,"9",$M$1,"1")/1000000,"")</f>
        <v>186.88280256000002</v>
      </c>
      <c r="N986" s="12">
        <f>IFERROR([1]!EM_S_STM07_IS(F986,"61",$N$1,"1")/1000000,"")</f>
        <v>47.05500043</v>
      </c>
      <c r="O986" s="12">
        <f>IFERROR([1]!EM_S_STM07_IS(F986,"61",$O$1,"1")/1000000,"")</f>
        <v>49.277667940000001</v>
      </c>
      <c r="P986" s="12">
        <f>IFERROR([1]!EM_S_STM07_IS(F986,"61",$P$1,"1")/1000000,"")</f>
        <v>35.573940990000004</v>
      </c>
      <c r="Q986" s="12">
        <f>IFERROR([1]!EM_S_STM07_IS(F986,"61",$Q$1,"1")/1000000,"")</f>
        <v>22.591808480000001</v>
      </c>
      <c r="R986" s="12">
        <f>IFERROR([1]!EM_S_STM07_IS(F986,"61",$R$1,"1")/1000000,"")</f>
        <v>19.6957524</v>
      </c>
      <c r="S986" s="12">
        <f>IFERROR([1]!EM_S_STM07_IS(F986,"61",$S$1,"1")/1000000,"")</f>
        <v>21.913326899999998</v>
      </c>
      <c r="T986" s="20">
        <f t="shared" si="278"/>
        <v>2.7598619181802952E-2</v>
      </c>
      <c r="U986" s="20">
        <f t="shared" si="279"/>
        <v>-0.14173676915724209</v>
      </c>
      <c r="V986" s="14">
        <f t="shared" si="280"/>
        <v>7.8709279783685998E-2</v>
      </c>
      <c r="W986" s="14">
        <f t="shared" si="281"/>
        <v>4.9920223236325938E-2</v>
      </c>
      <c r="X986" s="14">
        <f t="shared" si="282"/>
        <v>9.8351078031765626E-2</v>
      </c>
      <c r="Y986" s="14">
        <f t="shared" si="283"/>
        <v>4.9475523043785954E-2</v>
      </c>
      <c r="Z986" s="15">
        <f t="shared" si="284"/>
        <v>-0.12230555514191939</v>
      </c>
      <c r="AA986" s="14">
        <f t="shared" si="285"/>
        <v>4.7235522042051351E-2</v>
      </c>
      <c r="AB986" s="14">
        <f t="shared" si="286"/>
        <v>-0.27809203484802725</v>
      </c>
      <c r="AC986" s="14">
        <f t="shared" si="287"/>
        <v>-0.36493377311356479</v>
      </c>
      <c r="AD986" s="14">
        <f t="shared" si="288"/>
        <v>-0.12819053784754822</v>
      </c>
      <c r="AE986" s="14">
        <f t="shared" si="289"/>
        <v>0.11259150983234323</v>
      </c>
      <c r="AF986" s="18" t="str">
        <f t="shared" si="290"/>
        <v/>
      </c>
      <c r="AG986" s="18" t="str">
        <f t="shared" si="291"/>
        <v/>
      </c>
      <c r="AH986" s="18" t="str">
        <f t="shared" si="292"/>
        <v/>
      </c>
      <c r="AI986" s="19" t="str">
        <f t="shared" si="293"/>
        <v/>
      </c>
      <c r="AJ986" s="19" t="str">
        <f t="shared" si="294"/>
        <v/>
      </c>
      <c r="AK986" s="19" t="str">
        <f t="shared" si="295"/>
        <v/>
      </c>
    </row>
    <row r="987" spans="2:37" x14ac:dyDescent="0.15">
      <c r="B987" s="51" t="str">
        <f>IFERROR(IF(AND(AF987=1,AI987=1),MAX($B$5:B986)+1,""),"")</f>
        <v/>
      </c>
      <c r="C987" s="51" t="str">
        <f>IFERROR(IF(AND(AG987=1,AJ987=1),MAX($C$5:C986)+1,""),"")</f>
        <v/>
      </c>
      <c r="D987" s="51" t="str">
        <f>IFERROR(IF(AND(AH987=1,AK987=1),MAX($D$5:D986)+1,""),"")</f>
        <v/>
      </c>
      <c r="F987" s="5" t="s">
        <v>2071</v>
      </c>
      <c r="G987" s="5" t="s">
        <v>2072</v>
      </c>
      <c r="H987" s="12">
        <f>IFERROR([1]!EM_S_STM07_IS(F987,"9",$H$1,"1")/1000000,"")</f>
        <v>781.88170161000005</v>
      </c>
      <c r="I987" s="12">
        <f>IFERROR([1]!EM_S_STM07_IS(F987,"9",$I$1,"1")/1000000,"")</f>
        <v>1022.35079318</v>
      </c>
      <c r="J987" s="12">
        <f>IFERROR([1]!EM_S_STM07_IS(F987,"9",$J$1,"1")/1000000,"")</f>
        <v>1178.3170488399999</v>
      </c>
      <c r="K987" s="12">
        <f>IFERROR([1]!EM_S_STM07_IS(F987,"9",$K$1,"1")/1000000,"")</f>
        <v>1425.0813118699998</v>
      </c>
      <c r="L987" s="12">
        <f>IFERROR([1]!EM_S_STM07_IS(F987,"9",$L$1,"1")/1000000,"")</f>
        <v>1743.7617218399998</v>
      </c>
      <c r="M987" s="13">
        <f>IFERROR([1]!EM_S_STM07_IS(F987,"9",$M$1,"1")/1000000,"")</f>
        <v>1860.4550511199998</v>
      </c>
      <c r="N987" s="12">
        <f>IFERROR([1]!EM_S_STM07_IS(F987,"61",$N$1,"1")/1000000,"")</f>
        <v>113.73872218000001</v>
      </c>
      <c r="O987" s="12">
        <f>IFERROR([1]!EM_S_STM07_IS(F987,"61",$O$1,"1")/1000000,"")</f>
        <v>121.70211365999999</v>
      </c>
      <c r="P987" s="12">
        <f>IFERROR([1]!EM_S_STM07_IS(F987,"61",$P$1,"1")/1000000,"")</f>
        <v>129.19374143000002</v>
      </c>
      <c r="Q987" s="12">
        <f>IFERROR([1]!EM_S_STM07_IS(F987,"61",$Q$1,"1")/1000000,"")</f>
        <v>142.61687361000003</v>
      </c>
      <c r="R987" s="12">
        <f>IFERROR([1]!EM_S_STM07_IS(F987,"61",$R$1,"1")/1000000,"")</f>
        <v>168.51762340000002</v>
      </c>
      <c r="S987" s="12">
        <f>IFERROR([1]!EM_S_STM07_IS(F987,"61",$S$1,"1")/1000000,"")</f>
        <v>251.30460281999999</v>
      </c>
      <c r="T987" s="20">
        <f t="shared" si="278"/>
        <v>0.18931152241789961</v>
      </c>
      <c r="U987" s="20">
        <f t="shared" si="279"/>
        <v>0.17181329122395317</v>
      </c>
      <c r="V987" s="14">
        <f t="shared" si="280"/>
        <v>0.30755175760583936</v>
      </c>
      <c r="W987" s="14">
        <f t="shared" si="281"/>
        <v>0.15255649694844001</v>
      </c>
      <c r="X987" s="14">
        <f t="shared" si="282"/>
        <v>0.20942093918858956</v>
      </c>
      <c r="Y987" s="14">
        <f t="shared" si="283"/>
        <v>0.22362261529612354</v>
      </c>
      <c r="Z987" s="15">
        <f t="shared" si="284"/>
        <v>6.6920455827454636E-2</v>
      </c>
      <c r="AA987" s="14">
        <f t="shared" si="285"/>
        <v>7.0014778848995013E-2</v>
      </c>
      <c r="AB987" s="14">
        <f t="shared" si="286"/>
        <v>6.1557088407925543E-2</v>
      </c>
      <c r="AC987" s="14">
        <f t="shared" si="287"/>
        <v>0.10389924489703671</v>
      </c>
      <c r="AD987" s="14">
        <f t="shared" si="288"/>
        <v>0.18161069678773187</v>
      </c>
      <c r="AE987" s="14">
        <f t="shared" si="289"/>
        <v>0.49126600381429281</v>
      </c>
      <c r="AF987" s="18" t="str">
        <f t="shared" si="290"/>
        <v/>
      </c>
      <c r="AG987" s="18" t="str">
        <f t="shared" si="291"/>
        <v/>
      </c>
      <c r="AH987" s="18" t="str">
        <f t="shared" si="292"/>
        <v/>
      </c>
      <c r="AI987" s="19" t="str">
        <f t="shared" si="293"/>
        <v/>
      </c>
      <c r="AJ987" s="19" t="str">
        <f t="shared" si="294"/>
        <v/>
      </c>
      <c r="AK987" s="19" t="str">
        <f t="shared" si="295"/>
        <v/>
      </c>
    </row>
    <row r="988" spans="2:37" x14ac:dyDescent="0.15">
      <c r="B988" s="51" t="str">
        <f>IFERROR(IF(AND(AF988=1,AI988=1),MAX($B$5:B987)+1,""),"")</f>
        <v/>
      </c>
      <c r="C988" s="51" t="str">
        <f>IFERROR(IF(AND(AG988=1,AJ988=1),MAX($C$5:C987)+1,""),"")</f>
        <v/>
      </c>
      <c r="D988" s="51" t="str">
        <f>IFERROR(IF(AND(AH988=1,AK988=1),MAX($D$5:D987)+1,""),"")</f>
        <v/>
      </c>
      <c r="F988" s="5" t="s">
        <v>2073</v>
      </c>
      <c r="G988" s="5" t="s">
        <v>2074</v>
      </c>
      <c r="H988" s="12">
        <f>IFERROR([1]!EM_S_STM07_IS(F988,"9",$H$1,"1")/1000000,"")</f>
        <v>354.43073449000002</v>
      </c>
      <c r="I988" s="12">
        <f>IFERROR([1]!EM_S_STM07_IS(F988,"9",$I$1,"1")/1000000,"")</f>
        <v>392.15704818</v>
      </c>
      <c r="J988" s="12">
        <f>IFERROR([1]!EM_S_STM07_IS(F988,"9",$J$1,"1")/1000000,"")</f>
        <v>339.28415636</v>
      </c>
      <c r="K988" s="12">
        <f>IFERROR([1]!EM_S_STM07_IS(F988,"9",$K$1,"1")/1000000,"")</f>
        <v>348.39029058</v>
      </c>
      <c r="L988" s="12">
        <f>IFERROR([1]!EM_S_STM07_IS(F988,"9",$L$1,"1")/1000000,"")</f>
        <v>334.90427642999998</v>
      </c>
      <c r="M988" s="13">
        <f>IFERROR([1]!EM_S_STM07_IS(F988,"9",$M$1,"1")/1000000,"")</f>
        <v>2339.3045406900001</v>
      </c>
      <c r="N988" s="12">
        <f>IFERROR([1]!EM_S_STM07_IS(F988,"61",$N$1,"1")/1000000,"")</f>
        <v>37.871649770000005</v>
      </c>
      <c r="O988" s="12">
        <f>IFERROR([1]!EM_S_STM07_IS(F988,"61",$O$1,"1")/1000000,"")</f>
        <v>39.683778350000004</v>
      </c>
      <c r="P988" s="12">
        <f>IFERROR([1]!EM_S_STM07_IS(F988,"61",$P$1,"1")/1000000,"")</f>
        <v>62.645360329999995</v>
      </c>
      <c r="Q988" s="12">
        <f>IFERROR([1]!EM_S_STM07_IS(F988,"61",$Q$1,"1")/1000000,"")</f>
        <v>4.5783659199999995</v>
      </c>
      <c r="R988" s="12">
        <f>IFERROR([1]!EM_S_STM07_IS(F988,"61",$R$1,"1")/1000000,"")</f>
        <v>-52.782484840000002</v>
      </c>
      <c r="S988" s="12">
        <f>IFERROR([1]!EM_S_STM07_IS(F988,"61",$S$1,"1")/1000000,"")</f>
        <v>654.79890083000009</v>
      </c>
      <c r="T988" s="20">
        <f t="shared" si="278"/>
        <v>0.45851559732434266</v>
      </c>
      <c r="U988" s="20">
        <f t="shared" si="279"/>
        <v>0.76831138663926035</v>
      </c>
      <c r="V988" s="14">
        <f t="shared" si="280"/>
        <v>0.10644199280371494</v>
      </c>
      <c r="W988" s="14">
        <f t="shared" si="281"/>
        <v>-0.13482581038740213</v>
      </c>
      <c r="X988" s="14">
        <f t="shared" si="282"/>
        <v>2.6839255677880428E-2</v>
      </c>
      <c r="Y988" s="14">
        <f t="shared" si="283"/>
        <v>-3.8709500564865072E-2</v>
      </c>
      <c r="Z988" s="15">
        <f t="shared" si="284"/>
        <v>5.9849945352338603</v>
      </c>
      <c r="AA988" s="14">
        <f t="shared" si="285"/>
        <v>4.7849211507956957E-2</v>
      </c>
      <c r="AB988" s="14">
        <f t="shared" si="286"/>
        <v>0.57861380480167879</v>
      </c>
      <c r="AC988" s="14">
        <f t="shared" si="287"/>
        <v>-0.92691612122777611</v>
      </c>
      <c r="AD988" s="14">
        <f t="shared" si="288"/>
        <v>-12.528673278259946</v>
      </c>
      <c r="AE988" s="14">
        <f t="shared" si="289"/>
        <v>13.405609603543631</v>
      </c>
      <c r="AF988" s="18">
        <f t="shared" si="290"/>
        <v>1</v>
      </c>
      <c r="AG988" s="18">
        <f t="shared" si="291"/>
        <v>1</v>
      </c>
      <c r="AH988" s="18">
        <f t="shared" si="292"/>
        <v>1</v>
      </c>
      <c r="AI988" s="19" t="str">
        <f t="shared" si="293"/>
        <v/>
      </c>
      <c r="AJ988" s="19" t="str">
        <f t="shared" si="294"/>
        <v/>
      </c>
      <c r="AK988" s="19" t="str">
        <f t="shared" si="295"/>
        <v/>
      </c>
    </row>
    <row r="989" spans="2:37" x14ac:dyDescent="0.15">
      <c r="B989" s="51" t="str">
        <f>IFERROR(IF(AND(AF989=1,AI989=1),MAX($B$5:B988)+1,""),"")</f>
        <v/>
      </c>
      <c r="C989" s="51" t="str">
        <f>IFERROR(IF(AND(AG989=1,AJ989=1),MAX($C$5:C988)+1,""),"")</f>
        <v/>
      </c>
      <c r="D989" s="51" t="str">
        <f>IFERROR(IF(AND(AH989=1,AK989=1),MAX($D$5:D988)+1,""),"")</f>
        <v/>
      </c>
      <c r="F989" s="5" t="s">
        <v>2075</v>
      </c>
      <c r="G989" s="5" t="s">
        <v>2076</v>
      </c>
      <c r="H989" s="12">
        <f>IFERROR([1]!EM_S_STM07_IS(F989,"9",$H$1,"1")/1000000,"")</f>
        <v>670.56018801000005</v>
      </c>
      <c r="I989" s="12">
        <f>IFERROR([1]!EM_S_STM07_IS(F989,"9",$I$1,"1")/1000000,"")</f>
        <v>937.49101820999999</v>
      </c>
      <c r="J989" s="12">
        <f>IFERROR([1]!EM_S_STM07_IS(F989,"9",$J$1,"1")/1000000,"")</f>
        <v>934.43537828000001</v>
      </c>
      <c r="K989" s="12">
        <f>IFERROR([1]!EM_S_STM07_IS(F989,"9",$K$1,"1")/1000000,"")</f>
        <v>1171.65826999</v>
      </c>
      <c r="L989" s="12">
        <f>IFERROR([1]!EM_S_STM07_IS(F989,"9",$L$1,"1")/1000000,"")</f>
        <v>1387.8780699700001</v>
      </c>
      <c r="M989" s="13">
        <f>IFERROR([1]!EM_S_STM07_IS(F989,"9",$M$1,"1")/1000000,"")</f>
        <v>1526.48309346</v>
      </c>
      <c r="N989" s="12">
        <f>IFERROR([1]!EM_S_STM07_IS(F989,"61",$N$1,"1")/1000000,"")</f>
        <v>79.15833004000001</v>
      </c>
      <c r="O989" s="12">
        <f>IFERROR([1]!EM_S_STM07_IS(F989,"61",$O$1,"1")/1000000,"")</f>
        <v>84.139430000000004</v>
      </c>
      <c r="P989" s="12">
        <f>IFERROR([1]!EM_S_STM07_IS(F989,"61",$P$1,"1")/1000000,"")</f>
        <v>91.570021239999988</v>
      </c>
      <c r="Q989" s="12">
        <f>IFERROR([1]!EM_S_STM07_IS(F989,"61",$Q$1,"1")/1000000,"")</f>
        <v>126.68289410999999</v>
      </c>
      <c r="R989" s="12">
        <f>IFERROR([1]!EM_S_STM07_IS(F989,"61",$R$1,"1")/1000000,"")</f>
        <v>152.55846009999999</v>
      </c>
      <c r="S989" s="12">
        <f>IFERROR([1]!EM_S_STM07_IS(F989,"61",$S$1,"1")/1000000,"")</f>
        <v>233.41592534999998</v>
      </c>
      <c r="T989" s="20">
        <f t="shared" si="278"/>
        <v>0.17882909615853082</v>
      </c>
      <c r="U989" s="20">
        <f t="shared" si="279"/>
        <v>0.24144296560721523</v>
      </c>
      <c r="V989" s="14">
        <f t="shared" si="280"/>
        <v>0.39807139608476011</v>
      </c>
      <c r="W989" s="14">
        <f t="shared" si="281"/>
        <v>-3.2593804854091028E-3</v>
      </c>
      <c r="X989" s="14">
        <f t="shared" si="282"/>
        <v>0.25386762661603451</v>
      </c>
      <c r="Y989" s="14">
        <f t="shared" si="283"/>
        <v>0.18454169233307718</v>
      </c>
      <c r="Z989" s="15">
        <f t="shared" si="284"/>
        <v>9.9868300025085011E-2</v>
      </c>
      <c r="AA989" s="14">
        <f t="shared" si="285"/>
        <v>6.2925783773899249E-2</v>
      </c>
      <c r="AB989" s="14">
        <f t="shared" si="286"/>
        <v>8.8312830738216122E-2</v>
      </c>
      <c r="AC989" s="14">
        <f t="shared" si="287"/>
        <v>0.38345380283325581</v>
      </c>
      <c r="AD989" s="14">
        <f t="shared" si="288"/>
        <v>0.20425461678774082</v>
      </c>
      <c r="AE989" s="14">
        <f t="shared" si="289"/>
        <v>0.53000971035627276</v>
      </c>
      <c r="AF989" s="18" t="str">
        <f t="shared" si="290"/>
        <v/>
      </c>
      <c r="AG989" s="18">
        <f t="shared" si="291"/>
        <v>1</v>
      </c>
      <c r="AH989" s="18" t="str">
        <f t="shared" si="292"/>
        <v/>
      </c>
      <c r="AI989" s="19" t="str">
        <f t="shared" si="293"/>
        <v/>
      </c>
      <c r="AJ989" s="19" t="str">
        <f t="shared" si="294"/>
        <v/>
      </c>
      <c r="AK989" s="19" t="str">
        <f t="shared" si="295"/>
        <v/>
      </c>
    </row>
    <row r="990" spans="2:37" x14ac:dyDescent="0.15">
      <c r="B990" s="51" t="str">
        <f>IFERROR(IF(AND(AF990=1,AI990=1),MAX($B$5:B989)+1,""),"")</f>
        <v/>
      </c>
      <c r="C990" s="51" t="str">
        <f>IFERROR(IF(AND(AG990=1,AJ990=1),MAX($C$5:C989)+1,""),"")</f>
        <v/>
      </c>
      <c r="D990" s="51" t="str">
        <f>IFERROR(IF(AND(AH990=1,AK990=1),MAX($D$5:D989)+1,""),"")</f>
        <v/>
      </c>
      <c r="F990" s="5" t="s">
        <v>2077</v>
      </c>
      <c r="G990" s="5" t="s">
        <v>2078</v>
      </c>
      <c r="H990" s="12">
        <f>IFERROR([1]!EM_S_STM07_IS(F990,"9",$H$1,"1")/1000000,"")</f>
        <v>856.94948317000001</v>
      </c>
      <c r="I990" s="12">
        <f>IFERROR([1]!EM_S_STM07_IS(F990,"9",$I$1,"1")/1000000,"")</f>
        <v>1014.3905061299999</v>
      </c>
      <c r="J990" s="12">
        <f>IFERROR([1]!EM_S_STM07_IS(F990,"9",$J$1,"1")/1000000,"")</f>
        <v>1022.90814288</v>
      </c>
      <c r="K990" s="12">
        <f>IFERROR([1]!EM_S_STM07_IS(F990,"9",$K$1,"1")/1000000,"")</f>
        <v>1210.34247557</v>
      </c>
      <c r="L990" s="12">
        <f>IFERROR([1]!EM_S_STM07_IS(F990,"9",$L$1,"1")/1000000,"")</f>
        <v>1175.59676023</v>
      </c>
      <c r="M990" s="13">
        <f>IFERROR([1]!EM_S_STM07_IS(F990,"9",$M$1,"1")/1000000,"")</f>
        <v>1526.34045558</v>
      </c>
      <c r="N990" s="12">
        <f>IFERROR([1]!EM_S_STM07_IS(F990,"61",$N$1,"1")/1000000,"")</f>
        <v>73.824957689999991</v>
      </c>
      <c r="O990" s="12">
        <f>IFERROR([1]!EM_S_STM07_IS(F990,"61",$O$1,"1")/1000000,"")</f>
        <v>79.770463329999998</v>
      </c>
      <c r="P990" s="12">
        <f>IFERROR([1]!EM_S_STM07_IS(F990,"61",$P$1,"1")/1000000,"")</f>
        <v>94.332929359999994</v>
      </c>
      <c r="Q990" s="12">
        <f>IFERROR([1]!EM_S_STM07_IS(F990,"61",$Q$1,"1")/1000000,"")</f>
        <v>111.85519393999999</v>
      </c>
      <c r="R990" s="12">
        <f>IFERROR([1]!EM_S_STM07_IS(F990,"61",$R$1,"1")/1000000,"")</f>
        <v>120.60989418999999</v>
      </c>
      <c r="S990" s="12">
        <f>IFERROR([1]!EM_S_STM07_IS(F990,"61",$S$1,"1")/1000000,"")</f>
        <v>227.72729016</v>
      </c>
      <c r="T990" s="20">
        <f t="shared" si="278"/>
        <v>0.12237824146755627</v>
      </c>
      <c r="U990" s="20">
        <f t="shared" si="279"/>
        <v>0.25268643418772552</v>
      </c>
      <c r="V990" s="14">
        <f t="shared" si="280"/>
        <v>0.18372264182667941</v>
      </c>
      <c r="W990" s="14">
        <f t="shared" si="281"/>
        <v>8.3968025119790322E-3</v>
      </c>
      <c r="X990" s="14">
        <f t="shared" si="282"/>
        <v>0.18323671973348288</v>
      </c>
      <c r="Y990" s="14">
        <f t="shared" si="283"/>
        <v>-2.870734196421296E-2</v>
      </c>
      <c r="Z990" s="15">
        <f t="shared" si="284"/>
        <v>0.2983537444262595</v>
      </c>
      <c r="AA990" s="14">
        <f t="shared" si="285"/>
        <v>8.0535171655172655E-2</v>
      </c>
      <c r="AB990" s="14">
        <f t="shared" si="286"/>
        <v>0.18255461259836206</v>
      </c>
      <c r="AC990" s="14">
        <f t="shared" si="287"/>
        <v>0.18574918322667891</v>
      </c>
      <c r="AD990" s="14">
        <f t="shared" si="288"/>
        <v>7.8268160302829473E-2</v>
      </c>
      <c r="AE990" s="14">
        <f t="shared" si="289"/>
        <v>0.88813108318671685</v>
      </c>
      <c r="AF990" s="18" t="str">
        <f t="shared" si="290"/>
        <v/>
      </c>
      <c r="AG990" s="18">
        <f t="shared" si="291"/>
        <v>1</v>
      </c>
      <c r="AH990" s="18" t="str">
        <f t="shared" si="292"/>
        <v/>
      </c>
      <c r="AI990" s="19" t="str">
        <f t="shared" si="293"/>
        <v/>
      </c>
      <c r="AJ990" s="19" t="str">
        <f t="shared" si="294"/>
        <v/>
      </c>
      <c r="AK990" s="19" t="str">
        <f t="shared" si="295"/>
        <v/>
      </c>
    </row>
    <row r="991" spans="2:37" x14ac:dyDescent="0.15">
      <c r="B991" s="51" t="str">
        <f>IFERROR(IF(AND(AF991=1,AI991=1),MAX($B$5:B990)+1,""),"")</f>
        <v/>
      </c>
      <c r="C991" s="51" t="str">
        <f>IFERROR(IF(AND(AG991=1,AJ991=1),MAX($C$5:C990)+1,""),"")</f>
        <v/>
      </c>
      <c r="D991" s="51" t="str">
        <f>IFERROR(IF(AND(AH991=1,AK991=1),MAX($D$5:D990)+1,""),"")</f>
        <v/>
      </c>
      <c r="F991" s="5" t="s">
        <v>2079</v>
      </c>
      <c r="G991" s="5" t="s">
        <v>2080</v>
      </c>
      <c r="H991" s="12">
        <f>IFERROR([1]!EM_S_STM07_IS(F991,"9",$H$1,"1")/1000000,"")</f>
        <v>265.55712205000003</v>
      </c>
      <c r="I991" s="12">
        <f>IFERROR([1]!EM_S_STM07_IS(F991,"9",$I$1,"1")/1000000,"")</f>
        <v>440.71331638999999</v>
      </c>
      <c r="J991" s="12">
        <f>IFERROR([1]!EM_S_STM07_IS(F991,"9",$J$1,"1")/1000000,"")</f>
        <v>323.62145142999998</v>
      </c>
      <c r="K991" s="12">
        <f>IFERROR([1]!EM_S_STM07_IS(F991,"9",$K$1,"1")/1000000,"")</f>
        <v>247.42470187999999</v>
      </c>
      <c r="L991" s="12">
        <f>IFERROR([1]!EM_S_STM07_IS(F991,"9",$L$1,"1")/1000000,"")</f>
        <v>551.63873748000003</v>
      </c>
      <c r="M991" s="13">
        <f>IFERROR([1]!EM_S_STM07_IS(F991,"9",$M$1,"1")/1000000,"")</f>
        <v>767.79841699999997</v>
      </c>
      <c r="N991" s="12">
        <f>IFERROR([1]!EM_S_STM07_IS(F991,"61",$N$1,"1")/1000000,"")</f>
        <v>49.421021530000004</v>
      </c>
      <c r="O991" s="12">
        <f>IFERROR([1]!EM_S_STM07_IS(F991,"61",$O$1,"1")/1000000,"")</f>
        <v>98.019761500000001</v>
      </c>
      <c r="P991" s="12">
        <f>IFERROR([1]!EM_S_STM07_IS(F991,"61",$P$1,"1")/1000000,"")</f>
        <v>67.645983290000004</v>
      </c>
      <c r="Q991" s="12">
        <f>IFERROR([1]!EM_S_STM07_IS(F991,"61",$Q$1,"1")/1000000,"")</f>
        <v>8.2234591199999993</v>
      </c>
      <c r="R991" s="12">
        <f>IFERROR([1]!EM_S_STM07_IS(F991,"61",$R$1,"1")/1000000,"")</f>
        <v>48.558015179999998</v>
      </c>
      <c r="S991" s="12">
        <f>IFERROR([1]!EM_S_STM07_IS(F991,"61",$S$1,"1")/1000000,"")</f>
        <v>39.577995780000002</v>
      </c>
      <c r="T991" s="20">
        <f t="shared" si="278"/>
        <v>0.23656756777409726</v>
      </c>
      <c r="U991" s="20">
        <f t="shared" si="279"/>
        <v>-4.3448370278013404E-2</v>
      </c>
      <c r="V991" s="14">
        <f t="shared" si="280"/>
        <v>0.65958010460371286</v>
      </c>
      <c r="W991" s="14">
        <f t="shared" si="281"/>
        <v>-0.26568714991217107</v>
      </c>
      <c r="X991" s="14">
        <f t="shared" si="282"/>
        <v>-0.23545024352775798</v>
      </c>
      <c r="Y991" s="14">
        <f t="shared" si="283"/>
        <v>1.2295216819036228</v>
      </c>
      <c r="Z991" s="15">
        <f t="shared" si="284"/>
        <v>0.39185007294350305</v>
      </c>
      <c r="AA991" s="14">
        <f t="shared" si="285"/>
        <v>0.98336170450258986</v>
      </c>
      <c r="AB991" s="14">
        <f t="shared" si="286"/>
        <v>-0.30987402688181398</v>
      </c>
      <c r="AC991" s="14">
        <f t="shared" si="287"/>
        <v>-0.87843388890149132</v>
      </c>
      <c r="AD991" s="14">
        <f t="shared" si="288"/>
        <v>4.9048162666612729</v>
      </c>
      <c r="AE991" s="14">
        <f t="shared" si="289"/>
        <v>-0.18493382331859959</v>
      </c>
      <c r="AF991" s="18">
        <f t="shared" si="290"/>
        <v>1</v>
      </c>
      <c r="AG991" s="18" t="str">
        <f t="shared" si="291"/>
        <v/>
      </c>
      <c r="AH991" s="18" t="str">
        <f t="shared" si="292"/>
        <v/>
      </c>
      <c r="AI991" s="19" t="str">
        <f t="shared" si="293"/>
        <v/>
      </c>
      <c r="AJ991" s="19" t="str">
        <f t="shared" si="294"/>
        <v/>
      </c>
      <c r="AK991" s="19" t="str">
        <f t="shared" si="295"/>
        <v/>
      </c>
    </row>
    <row r="992" spans="2:37" x14ac:dyDescent="0.15">
      <c r="B992" s="51" t="str">
        <f>IFERROR(IF(AND(AF992=1,AI992=1),MAX($B$5:B991)+1,""),"")</f>
        <v/>
      </c>
      <c r="C992" s="51" t="str">
        <f>IFERROR(IF(AND(AG992=1,AJ992=1),MAX($C$5:C991)+1,""),"")</f>
        <v/>
      </c>
      <c r="D992" s="51" t="str">
        <f>IFERROR(IF(AND(AH992=1,AK992=1),MAX($D$5:D991)+1,""),"")</f>
        <v/>
      </c>
      <c r="F992" s="5" t="s">
        <v>2081</v>
      </c>
      <c r="G992" s="5" t="s">
        <v>2082</v>
      </c>
      <c r="H992" s="12">
        <f>IFERROR([1]!EM_S_STM07_IS(F992,"9",$H$1,"1")/1000000,"")</f>
        <v>1353.2814154</v>
      </c>
      <c r="I992" s="12">
        <f>IFERROR([1]!EM_S_STM07_IS(F992,"9",$I$1,"1")/1000000,"")</f>
        <v>1578.31273895</v>
      </c>
      <c r="J992" s="12">
        <f>IFERROR([1]!EM_S_STM07_IS(F992,"9",$J$1,"1")/1000000,"")</f>
        <v>1769.9993282999999</v>
      </c>
      <c r="K992" s="12">
        <f>IFERROR([1]!EM_S_STM07_IS(F992,"9",$K$1,"1")/1000000,"")</f>
        <v>2108.1381875399998</v>
      </c>
      <c r="L992" s="12">
        <f>IFERROR([1]!EM_S_STM07_IS(F992,"9",$L$1,"1")/1000000,"")</f>
        <v>2537.97708405</v>
      </c>
      <c r="M992" s="13">
        <f>IFERROR([1]!EM_S_STM07_IS(F992,"9",$M$1,"1")/1000000,"")</f>
        <v>2355.6122942900001</v>
      </c>
      <c r="N992" s="12">
        <f>IFERROR([1]!EM_S_STM07_IS(F992,"61",$N$1,"1")/1000000,"")</f>
        <v>146.97873236000001</v>
      </c>
      <c r="O992" s="12">
        <f>IFERROR([1]!EM_S_STM07_IS(F992,"61",$O$1,"1")/1000000,"")</f>
        <v>78.195785260000008</v>
      </c>
      <c r="P992" s="12">
        <f>IFERROR([1]!EM_S_STM07_IS(F992,"61",$P$1,"1")/1000000,"")</f>
        <v>144.10822001</v>
      </c>
      <c r="Q992" s="12">
        <f>IFERROR([1]!EM_S_STM07_IS(F992,"61",$Q$1,"1")/1000000,"")</f>
        <v>188.88121652000001</v>
      </c>
      <c r="R992" s="12">
        <f>IFERROR([1]!EM_S_STM07_IS(F992,"61",$R$1,"1")/1000000,"")</f>
        <v>272.87434881000001</v>
      </c>
      <c r="S992" s="12">
        <f>IFERROR([1]!EM_S_STM07_IS(F992,"61",$S$1,"1")/1000000,"")</f>
        <v>270.10589372999999</v>
      </c>
      <c r="T992" s="20">
        <f t="shared" si="278"/>
        <v>0.11723141489934208</v>
      </c>
      <c r="U992" s="20">
        <f t="shared" si="279"/>
        <v>0.12942114060898935</v>
      </c>
      <c r="V992" s="14">
        <f t="shared" si="280"/>
        <v>0.16628568233421409</v>
      </c>
      <c r="W992" s="14">
        <f t="shared" si="281"/>
        <v>0.12145032135869516</v>
      </c>
      <c r="X992" s="14">
        <f t="shared" si="282"/>
        <v>0.19103897602309611</v>
      </c>
      <c r="Y992" s="14">
        <f t="shared" si="283"/>
        <v>0.20389502882236676</v>
      </c>
      <c r="Z992" s="15">
        <f t="shared" si="284"/>
        <v>-7.1854387853254223E-2</v>
      </c>
      <c r="AA992" s="14">
        <f t="shared" si="285"/>
        <v>-0.46797891093200877</v>
      </c>
      <c r="AB992" s="14">
        <f t="shared" si="286"/>
        <v>0.84291544014606368</v>
      </c>
      <c r="AC992" s="14">
        <f t="shared" si="287"/>
        <v>0.31069009461703928</v>
      </c>
      <c r="AD992" s="14">
        <f t="shared" si="288"/>
        <v>0.44468758639695782</v>
      </c>
      <c r="AE992" s="14">
        <f t="shared" si="289"/>
        <v>-1.0145530688660203E-2</v>
      </c>
      <c r="AF992" s="18" t="str">
        <f t="shared" si="290"/>
        <v/>
      </c>
      <c r="AG992" s="18" t="str">
        <f t="shared" si="291"/>
        <v/>
      </c>
      <c r="AH992" s="18" t="str">
        <f t="shared" si="292"/>
        <v/>
      </c>
      <c r="AI992" s="19" t="str">
        <f t="shared" si="293"/>
        <v/>
      </c>
      <c r="AJ992" s="19" t="str">
        <f t="shared" si="294"/>
        <v/>
      </c>
      <c r="AK992" s="19" t="str">
        <f t="shared" si="295"/>
        <v/>
      </c>
    </row>
    <row r="993" spans="2:37" x14ac:dyDescent="0.15">
      <c r="B993" s="51" t="str">
        <f>IFERROR(IF(AND(AF993=1,AI993=1),MAX($B$5:B992)+1,""),"")</f>
        <v/>
      </c>
      <c r="C993" s="51" t="str">
        <f>IFERROR(IF(AND(AG993=1,AJ993=1),MAX($C$5:C992)+1,""),"")</f>
        <v/>
      </c>
      <c r="D993" s="51" t="str">
        <f>IFERROR(IF(AND(AH993=1,AK993=1),MAX($D$5:D992)+1,""),"")</f>
        <v/>
      </c>
      <c r="F993" s="5" t="s">
        <v>2083</v>
      </c>
      <c r="G993" s="5" t="s">
        <v>2084</v>
      </c>
      <c r="H993" s="12">
        <f>IFERROR([1]!EM_S_STM07_IS(F993,"9",$H$1,"1")/1000000,"")</f>
        <v>397.02844055999998</v>
      </c>
      <c r="I993" s="12">
        <f>IFERROR([1]!EM_S_STM07_IS(F993,"9",$I$1,"1")/1000000,"")</f>
        <v>459.50483364999997</v>
      </c>
      <c r="J993" s="12">
        <f>IFERROR([1]!EM_S_STM07_IS(F993,"9",$J$1,"1")/1000000,"")</f>
        <v>453.80310938000002</v>
      </c>
      <c r="K993" s="12">
        <f>IFERROR([1]!EM_S_STM07_IS(F993,"9",$K$1,"1")/1000000,"")</f>
        <v>506.34798166000002</v>
      </c>
      <c r="L993" s="12">
        <f>IFERROR([1]!EM_S_STM07_IS(F993,"9",$L$1,"1")/1000000,"")</f>
        <v>541.62810692999994</v>
      </c>
      <c r="M993" s="13">
        <f>IFERROR([1]!EM_S_STM07_IS(F993,"9",$M$1,"1")/1000000,"")</f>
        <v>483.76277035000004</v>
      </c>
      <c r="N993" s="12">
        <f>IFERROR([1]!EM_S_STM07_IS(F993,"61",$N$1,"1")/1000000,"")</f>
        <v>74.346200620000005</v>
      </c>
      <c r="O993" s="12">
        <f>IFERROR([1]!EM_S_STM07_IS(F993,"61",$O$1,"1")/1000000,"")</f>
        <v>103.18797453000001</v>
      </c>
      <c r="P993" s="12">
        <f>IFERROR([1]!EM_S_STM07_IS(F993,"61",$P$1,"1")/1000000,"")</f>
        <v>102.10475357999999</v>
      </c>
      <c r="Q993" s="12">
        <f>IFERROR([1]!EM_S_STM07_IS(F993,"61",$Q$1,"1")/1000000,"")</f>
        <v>73.236846420000006</v>
      </c>
      <c r="R993" s="12">
        <f>IFERROR([1]!EM_S_STM07_IS(F993,"61",$R$1,"1")/1000000,"")</f>
        <v>60.209202900000001</v>
      </c>
      <c r="S993" s="12">
        <f>IFERROR([1]!EM_S_STM07_IS(F993,"61",$S$1,"1")/1000000,"")</f>
        <v>67.773661180000005</v>
      </c>
      <c r="T993" s="20">
        <f t="shared" si="278"/>
        <v>4.0308543055011858E-2</v>
      </c>
      <c r="U993" s="20">
        <f t="shared" si="279"/>
        <v>-1.8341495112032646E-2</v>
      </c>
      <c r="V993" s="14">
        <f t="shared" si="280"/>
        <v>0.15735999416535096</v>
      </c>
      <c r="W993" s="14">
        <f t="shared" si="281"/>
        <v>-1.2408409776039237E-2</v>
      </c>
      <c r="X993" s="14">
        <f t="shared" si="282"/>
        <v>0.11578781897679907</v>
      </c>
      <c r="Y993" s="14">
        <f t="shared" si="283"/>
        <v>6.9675651030223024E-2</v>
      </c>
      <c r="Z993" s="15">
        <f t="shared" si="284"/>
        <v>-0.10683591903674679</v>
      </c>
      <c r="AA993" s="14">
        <f t="shared" si="285"/>
        <v>0.38793877386440678</v>
      </c>
      <c r="AB993" s="14">
        <f t="shared" si="286"/>
        <v>-1.0497550271084014E-2</v>
      </c>
      <c r="AC993" s="14">
        <f t="shared" si="287"/>
        <v>-0.28272833680933102</v>
      </c>
      <c r="AD993" s="14">
        <f t="shared" si="288"/>
        <v>-0.17788373143880112</v>
      </c>
      <c r="AE993" s="14">
        <f t="shared" si="289"/>
        <v>0.12563624688012609</v>
      </c>
      <c r="AF993" s="18" t="str">
        <f t="shared" si="290"/>
        <v/>
      </c>
      <c r="AG993" s="18" t="str">
        <f t="shared" si="291"/>
        <v/>
      </c>
      <c r="AH993" s="18" t="str">
        <f t="shared" si="292"/>
        <v/>
      </c>
      <c r="AI993" s="19" t="str">
        <f t="shared" si="293"/>
        <v/>
      </c>
      <c r="AJ993" s="19" t="str">
        <f t="shared" si="294"/>
        <v/>
      </c>
      <c r="AK993" s="19" t="str">
        <f t="shared" si="295"/>
        <v/>
      </c>
    </row>
    <row r="994" spans="2:37" x14ac:dyDescent="0.15">
      <c r="B994" s="51" t="str">
        <f>IFERROR(IF(AND(AF994=1,AI994=1),MAX($B$5:B993)+1,""),"")</f>
        <v/>
      </c>
      <c r="C994" s="51" t="str">
        <f>IFERROR(IF(AND(AG994=1,AJ994=1),MAX($C$5:C993)+1,""),"")</f>
        <v/>
      </c>
      <c r="D994" s="51" t="str">
        <f>IFERROR(IF(AND(AH994=1,AK994=1),MAX($D$5:D993)+1,""),"")</f>
        <v/>
      </c>
      <c r="F994" s="5" t="s">
        <v>2085</v>
      </c>
      <c r="G994" s="5" t="s">
        <v>2086</v>
      </c>
      <c r="H994" s="12">
        <f>IFERROR([1]!EM_S_STM07_IS(F994,"9",$H$1,"1")/1000000,"")</f>
        <v>605.82876523000004</v>
      </c>
      <c r="I994" s="12">
        <f>IFERROR([1]!EM_S_STM07_IS(F994,"9",$I$1,"1")/1000000,"")</f>
        <v>624.36004636999996</v>
      </c>
      <c r="J994" s="12">
        <f>IFERROR([1]!EM_S_STM07_IS(F994,"9",$J$1,"1")/1000000,"")</f>
        <v>613.48378647000004</v>
      </c>
      <c r="K994" s="12">
        <f>IFERROR([1]!EM_S_STM07_IS(F994,"9",$K$1,"1")/1000000,"")</f>
        <v>460.61636867000004</v>
      </c>
      <c r="L994" s="12">
        <f>IFERROR([1]!EM_S_STM07_IS(F994,"9",$L$1,"1")/1000000,"")</f>
        <v>501.99520820999999</v>
      </c>
      <c r="M994" s="13">
        <f>IFERROR([1]!EM_S_STM07_IS(F994,"9",$M$1,"1")/1000000,"")</f>
        <v>916.75294703999998</v>
      </c>
      <c r="N994" s="12">
        <f>IFERROR([1]!EM_S_STM07_IS(F994,"61",$N$1,"1")/1000000,"")</f>
        <v>73.286508339999997</v>
      </c>
      <c r="O994" s="12">
        <f>IFERROR([1]!EM_S_STM07_IS(F994,"61",$O$1,"1")/1000000,"")</f>
        <v>63.343674610000001</v>
      </c>
      <c r="P994" s="12">
        <f>IFERROR([1]!EM_S_STM07_IS(F994,"61",$P$1,"1")/1000000,"")</f>
        <v>14.678303640000001</v>
      </c>
      <c r="Q994" s="12">
        <f>IFERROR([1]!EM_S_STM07_IS(F994,"61",$Q$1,"1")/1000000,"")</f>
        <v>27.614896699999999</v>
      </c>
      <c r="R994" s="12">
        <f>IFERROR([1]!EM_S_STM07_IS(F994,"61",$R$1,"1")/1000000,"")</f>
        <v>13.70083576</v>
      </c>
      <c r="S994" s="12">
        <f>IFERROR([1]!EM_S_STM07_IS(F994,"61",$S$1,"1")/1000000,"")</f>
        <v>81.723842969999993</v>
      </c>
      <c r="T994" s="20">
        <f t="shared" si="278"/>
        <v>8.6376806038288123E-2</v>
      </c>
      <c r="U994" s="20">
        <f t="shared" si="279"/>
        <v>2.2033073455738572E-2</v>
      </c>
      <c r="V994" s="14">
        <f t="shared" si="280"/>
        <v>3.0588315054608881E-2</v>
      </c>
      <c r="W994" s="14">
        <f t="shared" si="281"/>
        <v>-1.7419852476522141E-2</v>
      </c>
      <c r="X994" s="14">
        <f t="shared" si="282"/>
        <v>-0.24917923043998061</v>
      </c>
      <c r="Y994" s="14">
        <f t="shared" si="283"/>
        <v>8.9833628056854922E-2</v>
      </c>
      <c r="Z994" s="15">
        <f t="shared" si="284"/>
        <v>0.82621852170448229</v>
      </c>
      <c r="AA994" s="14">
        <f t="shared" si="285"/>
        <v>-0.13567072514728018</v>
      </c>
      <c r="AB994" s="14">
        <f t="shared" si="286"/>
        <v>-0.7682751477495946</v>
      </c>
      <c r="AC994" s="14">
        <f t="shared" si="287"/>
        <v>0.88134115339775032</v>
      </c>
      <c r="AD994" s="14">
        <f t="shared" si="288"/>
        <v>-0.50386069124785104</v>
      </c>
      <c r="AE994" s="14">
        <f t="shared" si="289"/>
        <v>4.9648801285973514</v>
      </c>
      <c r="AF994" s="18" t="str">
        <f t="shared" si="290"/>
        <v/>
      </c>
      <c r="AG994" s="18" t="str">
        <f t="shared" si="291"/>
        <v/>
      </c>
      <c r="AH994" s="18" t="str">
        <f t="shared" si="292"/>
        <v/>
      </c>
      <c r="AI994" s="19" t="str">
        <f t="shared" si="293"/>
        <v/>
      </c>
      <c r="AJ994" s="19" t="str">
        <f t="shared" si="294"/>
        <v/>
      </c>
      <c r="AK994" s="19" t="str">
        <f t="shared" si="295"/>
        <v/>
      </c>
    </row>
    <row r="995" spans="2:37" x14ac:dyDescent="0.15">
      <c r="B995" s="51" t="str">
        <f>IFERROR(IF(AND(AF995=1,AI995=1),MAX($B$5:B994)+1,""),"")</f>
        <v/>
      </c>
      <c r="C995" s="51" t="str">
        <f>IFERROR(IF(AND(AG995=1,AJ995=1),MAX($C$5:C994)+1,""),"")</f>
        <v/>
      </c>
      <c r="D995" s="51" t="str">
        <f>IFERROR(IF(AND(AH995=1,AK995=1),MAX($D$5:D994)+1,""),"")</f>
        <v/>
      </c>
      <c r="F995" s="5" t="s">
        <v>2087</v>
      </c>
      <c r="G995" s="5" t="s">
        <v>2088</v>
      </c>
      <c r="H995" s="12">
        <f>IFERROR([1]!EM_S_STM07_IS(F995,"9",$H$1,"1")/1000000,"")</f>
        <v>381.73739619999998</v>
      </c>
      <c r="I995" s="12">
        <f>IFERROR([1]!EM_S_STM07_IS(F995,"9",$I$1,"1")/1000000,"")</f>
        <v>426.42926122</v>
      </c>
      <c r="J995" s="12">
        <f>IFERROR([1]!EM_S_STM07_IS(F995,"9",$J$1,"1")/1000000,"")</f>
        <v>465.81114939999998</v>
      </c>
      <c r="K995" s="12">
        <f>IFERROR([1]!EM_S_STM07_IS(F995,"9",$K$1,"1")/1000000,"")</f>
        <v>505.42867074000003</v>
      </c>
      <c r="L995" s="12">
        <f>IFERROR([1]!EM_S_STM07_IS(F995,"9",$L$1,"1")/1000000,"")</f>
        <v>626.30518571000005</v>
      </c>
      <c r="M995" s="13">
        <f>IFERROR([1]!EM_S_STM07_IS(F995,"9",$M$1,"1")/1000000,"")</f>
        <v>555.18532047999997</v>
      </c>
      <c r="N995" s="12">
        <f>IFERROR([1]!EM_S_STM07_IS(F995,"61",$N$1,"1")/1000000,"")</f>
        <v>22.296221859999999</v>
      </c>
      <c r="O995" s="12">
        <f>IFERROR([1]!EM_S_STM07_IS(F995,"61",$O$1,"1")/1000000,"")</f>
        <v>24.343579999999999</v>
      </c>
      <c r="P995" s="12">
        <f>IFERROR([1]!EM_S_STM07_IS(F995,"61",$P$1,"1")/1000000,"")</f>
        <v>27.875115340000001</v>
      </c>
      <c r="Q995" s="12">
        <f>IFERROR([1]!EM_S_STM07_IS(F995,"61",$Q$1,"1")/1000000,"")</f>
        <v>1.54970399</v>
      </c>
      <c r="R995" s="12">
        <f>IFERROR([1]!EM_S_STM07_IS(F995,"61",$R$1,"1")/1000000,"")</f>
        <v>-87.657169760000002</v>
      </c>
      <c r="S995" s="12">
        <f>IFERROR([1]!EM_S_STM07_IS(F995,"61",$S$1,"1")/1000000,"")</f>
        <v>6.4972809600000003</v>
      </c>
      <c r="T995" s="20">
        <f t="shared" si="278"/>
        <v>7.7791250130371248E-2</v>
      </c>
      <c r="U995" s="20">
        <f t="shared" si="279"/>
        <v>-0.21855201798050183</v>
      </c>
      <c r="V995" s="14">
        <f t="shared" si="280"/>
        <v>0.11707489353907849</v>
      </c>
      <c r="W995" s="14">
        <f t="shared" si="281"/>
        <v>9.2352687213184431E-2</v>
      </c>
      <c r="X995" s="14">
        <f t="shared" si="282"/>
        <v>8.5050607721670932E-2</v>
      </c>
      <c r="Y995" s="14">
        <f t="shared" si="283"/>
        <v>0.23915642694551589</v>
      </c>
      <c r="Z995" s="15">
        <f t="shared" si="284"/>
        <v>-0.11355464852071481</v>
      </c>
      <c r="AA995" s="14">
        <f t="shared" si="285"/>
        <v>9.1825339416496107E-2</v>
      </c>
      <c r="AB995" s="14">
        <f t="shared" si="286"/>
        <v>0.14507050072339406</v>
      </c>
      <c r="AC995" s="14">
        <f t="shared" si="287"/>
        <v>-0.94440546806361658</v>
      </c>
      <c r="AD995" s="14">
        <f t="shared" si="288"/>
        <v>-57.563814977336413</v>
      </c>
      <c r="AE995" s="14">
        <f t="shared" si="289"/>
        <v>1.0741215005890465</v>
      </c>
      <c r="AF995" s="18" t="str">
        <f t="shared" si="290"/>
        <v/>
      </c>
      <c r="AG995" s="18" t="str">
        <f t="shared" si="291"/>
        <v/>
      </c>
      <c r="AH995" s="18" t="str">
        <f t="shared" si="292"/>
        <v/>
      </c>
      <c r="AI995" s="19" t="str">
        <f t="shared" si="293"/>
        <v/>
      </c>
      <c r="AJ995" s="19" t="str">
        <f t="shared" si="294"/>
        <v/>
      </c>
      <c r="AK995" s="19" t="str">
        <f t="shared" si="295"/>
        <v/>
      </c>
    </row>
    <row r="996" spans="2:37" x14ac:dyDescent="0.15">
      <c r="B996" s="51" t="str">
        <f>IFERROR(IF(AND(AF996=1,AI996=1),MAX($B$5:B995)+1,""),"")</f>
        <v/>
      </c>
      <c r="C996" s="51" t="str">
        <f>IFERROR(IF(AND(AG996=1,AJ996=1),MAX($C$5:C995)+1,""),"")</f>
        <v/>
      </c>
      <c r="D996" s="51" t="str">
        <f>IFERROR(IF(AND(AH996=1,AK996=1),MAX($D$5:D995)+1,""),"")</f>
        <v/>
      </c>
      <c r="F996" s="5" t="s">
        <v>2089</v>
      </c>
      <c r="G996" s="5" t="s">
        <v>2090</v>
      </c>
      <c r="H996" s="12">
        <f>IFERROR([1]!EM_S_STM07_IS(F996,"9",$H$1,"1")/1000000,"")</f>
        <v>1317.31070092</v>
      </c>
      <c r="I996" s="12">
        <f>IFERROR([1]!EM_S_STM07_IS(F996,"9",$I$1,"1")/1000000,"")</f>
        <v>1661.4469876600001</v>
      </c>
      <c r="J996" s="12">
        <f>IFERROR([1]!EM_S_STM07_IS(F996,"9",$J$1,"1")/1000000,"")</f>
        <v>1613.5151336199999</v>
      </c>
      <c r="K996" s="12">
        <f>IFERROR([1]!EM_S_STM07_IS(F996,"9",$K$1,"1")/1000000,"")</f>
        <v>1454.76045871</v>
      </c>
      <c r="L996" s="12">
        <f>IFERROR([1]!EM_S_STM07_IS(F996,"9",$L$1,"1")/1000000,"")</f>
        <v>1453.71796208</v>
      </c>
      <c r="M996" s="13">
        <f>IFERROR([1]!EM_S_STM07_IS(F996,"9",$M$1,"1")/1000000,"")</f>
        <v>1075.90839407</v>
      </c>
      <c r="N996" s="12">
        <f>IFERROR([1]!EM_S_STM07_IS(F996,"61",$N$1,"1")/1000000,"")</f>
        <v>135.98473217</v>
      </c>
      <c r="O996" s="12">
        <f>IFERROR([1]!EM_S_STM07_IS(F996,"61",$O$1,"1")/1000000,"")</f>
        <v>141.85438400999999</v>
      </c>
      <c r="P996" s="12">
        <f>IFERROR([1]!EM_S_STM07_IS(F996,"61",$P$1,"1")/1000000,"")</f>
        <v>44.538025729999994</v>
      </c>
      <c r="Q996" s="12">
        <f>IFERROR([1]!EM_S_STM07_IS(F996,"61",$Q$1,"1")/1000000,"")</f>
        <v>45.824774670000004</v>
      </c>
      <c r="R996" s="12">
        <f>IFERROR([1]!EM_S_STM07_IS(F996,"61",$R$1,"1")/1000000,"")</f>
        <v>2.6242763900000003</v>
      </c>
      <c r="S996" s="12">
        <f>IFERROR([1]!EM_S_STM07_IS(F996,"61",$S$1,"1")/1000000,"")</f>
        <v>-267.65459770000001</v>
      </c>
      <c r="T996" s="20">
        <f t="shared" si="278"/>
        <v>-3.9676812587162269E-2</v>
      </c>
      <c r="U996" s="20">
        <f t="shared" si="279"/>
        <v>-2.1450301216166339</v>
      </c>
      <c r="V996" s="14">
        <f t="shared" si="280"/>
        <v>0.26124154802633714</v>
      </c>
      <c r="W996" s="14">
        <f t="shared" si="281"/>
        <v>-2.8849463387037061E-2</v>
      </c>
      <c r="X996" s="14">
        <f t="shared" si="282"/>
        <v>-9.8390570749606845E-2</v>
      </c>
      <c r="Y996" s="14">
        <f t="shared" si="283"/>
        <v>-7.1661050708264867E-4</v>
      </c>
      <c r="Z996" s="15">
        <f t="shared" si="284"/>
        <v>-0.25989193080439399</v>
      </c>
      <c r="AA996" s="14">
        <f t="shared" si="285"/>
        <v>4.3164050451355823E-2</v>
      </c>
      <c r="AB996" s="14">
        <f t="shared" si="286"/>
        <v>-0.68602996628669377</v>
      </c>
      <c r="AC996" s="14">
        <f t="shared" si="287"/>
        <v>2.8891018829630771E-2</v>
      </c>
      <c r="AD996" s="14">
        <f t="shared" si="288"/>
        <v>-0.94273236674051719</v>
      </c>
      <c r="AE996" s="14">
        <f t="shared" si="289"/>
        <v>-102.99177141551007</v>
      </c>
      <c r="AF996" s="18" t="str">
        <f t="shared" si="290"/>
        <v/>
      </c>
      <c r="AG996" s="18" t="str">
        <f t="shared" si="291"/>
        <v/>
      </c>
      <c r="AH996" s="18" t="str">
        <f t="shared" si="292"/>
        <v/>
      </c>
      <c r="AI996" s="19" t="str">
        <f t="shared" si="293"/>
        <v/>
      </c>
      <c r="AJ996" s="19" t="str">
        <f t="shared" si="294"/>
        <v/>
      </c>
      <c r="AK996" s="19" t="str">
        <f t="shared" si="295"/>
        <v/>
      </c>
    </row>
    <row r="997" spans="2:37" x14ac:dyDescent="0.15">
      <c r="B997" s="51">
        <f>IFERROR(IF(AND(AF997=1,AI997=1),MAX($B$5:B996)+1,""),"")</f>
        <v>60</v>
      </c>
      <c r="C997" s="51" t="str">
        <f>IFERROR(IF(AND(AG997=1,AJ997=1),MAX($C$5:C996)+1,""),"")</f>
        <v/>
      </c>
      <c r="D997" s="51" t="str">
        <f>IFERROR(IF(AND(AH997=1,AK997=1),MAX($D$5:D996)+1,""),"")</f>
        <v/>
      </c>
      <c r="F997" s="5" t="s">
        <v>2091</v>
      </c>
      <c r="G997" s="5" t="s">
        <v>2092</v>
      </c>
      <c r="H997" s="12">
        <f>IFERROR([1]!EM_S_STM07_IS(F997,"9",$H$1,"1")/1000000,"")</f>
        <v>501.96549829000003</v>
      </c>
      <c r="I997" s="12">
        <f>IFERROR([1]!EM_S_STM07_IS(F997,"9",$I$1,"1")/1000000,"")</f>
        <v>657.29367625999998</v>
      </c>
      <c r="J997" s="12">
        <f>IFERROR([1]!EM_S_STM07_IS(F997,"9",$J$1,"1")/1000000,"")</f>
        <v>840.47818226000004</v>
      </c>
      <c r="K997" s="12">
        <f>IFERROR([1]!EM_S_STM07_IS(F997,"9",$K$1,"1")/1000000,"")</f>
        <v>1000.5672319400001</v>
      </c>
      <c r="L997" s="12">
        <f>IFERROR([1]!EM_S_STM07_IS(F997,"9",$L$1,"1")/1000000,"")</f>
        <v>1305.0755573900001</v>
      </c>
      <c r="M997" s="13">
        <f>IFERROR([1]!EM_S_STM07_IS(F997,"9",$M$1,"1")/1000000,"")</f>
        <v>1507.0330474500001</v>
      </c>
      <c r="N997" s="12">
        <f>IFERROR([1]!EM_S_STM07_IS(F997,"61",$N$1,"1")/1000000,"")</f>
        <v>80.101635139999999</v>
      </c>
      <c r="O997" s="12">
        <f>IFERROR([1]!EM_S_STM07_IS(F997,"61",$O$1,"1")/1000000,"")</f>
        <v>112.26726526</v>
      </c>
      <c r="P997" s="12">
        <f>IFERROR([1]!EM_S_STM07_IS(F997,"61",$P$1,"1")/1000000,"")</f>
        <v>135.39397209000001</v>
      </c>
      <c r="Q997" s="12">
        <f>IFERROR([1]!EM_S_STM07_IS(F997,"61",$Q$1,"1")/1000000,"")</f>
        <v>166.10901412999999</v>
      </c>
      <c r="R997" s="12">
        <f>IFERROR([1]!EM_S_STM07_IS(F997,"61",$R$1,"1")/1000000,"")</f>
        <v>203.27511580000001</v>
      </c>
      <c r="S997" s="12">
        <f>IFERROR([1]!EM_S_STM07_IS(F997,"61",$S$1,"1")/1000000,"")</f>
        <v>189.64184044000001</v>
      </c>
      <c r="T997" s="20">
        <f t="shared" si="278"/>
        <v>0.24591892218650435</v>
      </c>
      <c r="U997" s="20">
        <f t="shared" si="279"/>
        <v>0.18811521084078642</v>
      </c>
      <c r="V997" s="14">
        <f t="shared" si="280"/>
        <v>0.30943994856049323</v>
      </c>
      <c r="W997" s="14">
        <f t="shared" si="281"/>
        <v>0.27869506830237528</v>
      </c>
      <c r="X997" s="14">
        <f t="shared" si="282"/>
        <v>0.19047377202526458</v>
      </c>
      <c r="Y997" s="14">
        <f t="shared" si="283"/>
        <v>0.30433569652245035</v>
      </c>
      <c r="Z997" s="15">
        <f t="shared" si="284"/>
        <v>0.15474773772017586</v>
      </c>
      <c r="AA997" s="14">
        <f t="shared" si="285"/>
        <v>0.40156021863700503</v>
      </c>
      <c r="AB997" s="14">
        <f t="shared" si="286"/>
        <v>0.20599688410010533</v>
      </c>
      <c r="AC997" s="14">
        <f t="shared" si="287"/>
        <v>0.2268567910806463</v>
      </c>
      <c r="AD997" s="14">
        <f t="shared" si="288"/>
        <v>0.22374524263272755</v>
      </c>
      <c r="AE997" s="14">
        <f t="shared" si="289"/>
        <v>-6.7068097865031442E-2</v>
      </c>
      <c r="AF997" s="18">
        <f t="shared" si="290"/>
        <v>1</v>
      </c>
      <c r="AG997" s="18" t="str">
        <f t="shared" si="291"/>
        <v/>
      </c>
      <c r="AH997" s="18" t="str">
        <f t="shared" si="292"/>
        <v/>
      </c>
      <c r="AI997" s="19">
        <f t="shared" si="293"/>
        <v>1</v>
      </c>
      <c r="AJ997" s="19" t="str">
        <f t="shared" si="294"/>
        <v/>
      </c>
      <c r="AK997" s="19" t="str">
        <f t="shared" si="295"/>
        <v/>
      </c>
    </row>
    <row r="998" spans="2:37" x14ac:dyDescent="0.15">
      <c r="B998" s="51" t="str">
        <f>IFERROR(IF(AND(AF998=1,AI998=1),MAX($B$5:B997)+1,""),"")</f>
        <v/>
      </c>
      <c r="C998" s="51" t="str">
        <f>IFERROR(IF(AND(AG998=1,AJ998=1),MAX($C$5:C997)+1,""),"")</f>
        <v/>
      </c>
      <c r="D998" s="51" t="str">
        <f>IFERROR(IF(AND(AH998=1,AK998=1),MAX($D$5:D997)+1,""),"")</f>
        <v/>
      </c>
      <c r="F998" s="5" t="s">
        <v>2093</v>
      </c>
      <c r="G998" s="5" t="s">
        <v>2094</v>
      </c>
      <c r="H998" s="12">
        <f>IFERROR([1]!EM_S_STM07_IS(F998,"9",$H$1,"1")/1000000,"")</f>
        <v>483.99704886000001</v>
      </c>
      <c r="I998" s="12">
        <f>IFERROR([1]!EM_S_STM07_IS(F998,"9",$I$1,"1")/1000000,"")</f>
        <v>354.91355100999999</v>
      </c>
      <c r="J998" s="12">
        <f>IFERROR([1]!EM_S_STM07_IS(F998,"9",$J$1,"1")/1000000,"")</f>
        <v>757.48572557</v>
      </c>
      <c r="K998" s="12">
        <f>IFERROR([1]!EM_S_STM07_IS(F998,"9",$K$1,"1")/1000000,"")</f>
        <v>960.54842016999999</v>
      </c>
      <c r="L998" s="12">
        <f>IFERROR([1]!EM_S_STM07_IS(F998,"9",$L$1,"1")/1000000,"")</f>
        <v>979.43143184999997</v>
      </c>
      <c r="M998" s="13">
        <f>IFERROR([1]!EM_S_STM07_IS(F998,"9",$M$1,"1")/1000000,"")</f>
        <v>1813.1125699000002</v>
      </c>
      <c r="N998" s="12">
        <f>IFERROR([1]!EM_S_STM07_IS(F998,"61",$N$1,"1")/1000000,"")</f>
        <v>117.76773692</v>
      </c>
      <c r="O998" s="12">
        <f>IFERROR([1]!EM_S_STM07_IS(F998,"61",$O$1,"1")/1000000,"")</f>
        <v>42.75433245</v>
      </c>
      <c r="P998" s="12">
        <f>IFERROR([1]!EM_S_STM07_IS(F998,"61",$P$1,"1")/1000000,"")</f>
        <v>13.46102814</v>
      </c>
      <c r="Q998" s="12">
        <f>IFERROR([1]!EM_S_STM07_IS(F998,"61",$Q$1,"1")/1000000,"")</f>
        <v>61.987588770000002</v>
      </c>
      <c r="R998" s="12">
        <f>IFERROR([1]!EM_S_STM07_IS(F998,"61",$R$1,"1")/1000000,"")</f>
        <v>33.590011270000005</v>
      </c>
      <c r="S998" s="12">
        <f>IFERROR([1]!EM_S_STM07_IS(F998,"61",$S$1,"1")/1000000,"")</f>
        <v>68.366651610000005</v>
      </c>
      <c r="T998" s="20">
        <f t="shared" si="278"/>
        <v>0.30231610433382428</v>
      </c>
      <c r="U998" s="20">
        <f t="shared" si="279"/>
        <v>-0.10305957905343521</v>
      </c>
      <c r="V998" s="14">
        <f t="shared" si="280"/>
        <v>-0.26670306803324839</v>
      </c>
      <c r="W998" s="14">
        <f t="shared" si="281"/>
        <v>1.1342823440084913</v>
      </c>
      <c r="X998" s="14">
        <f t="shared" si="282"/>
        <v>0.26807461546182598</v>
      </c>
      <c r="Y998" s="14">
        <f t="shared" si="283"/>
        <v>1.9658573460209352E-2</v>
      </c>
      <c r="Z998" s="15">
        <f t="shared" si="284"/>
        <v>0.85118887442207236</v>
      </c>
      <c r="AA998" s="14">
        <f t="shared" si="285"/>
        <v>-0.63696056689071689</v>
      </c>
      <c r="AB998" s="14">
        <f t="shared" si="286"/>
        <v>-0.68515405647504146</v>
      </c>
      <c r="AC998" s="14">
        <f t="shared" si="287"/>
        <v>3.6049668810810469</v>
      </c>
      <c r="AD998" s="14">
        <f t="shared" si="288"/>
        <v>-0.45811714995669439</v>
      </c>
      <c r="AE998" s="14">
        <f t="shared" si="289"/>
        <v>1.0353268434613419</v>
      </c>
      <c r="AF998" s="18">
        <f t="shared" si="290"/>
        <v>1</v>
      </c>
      <c r="AG998" s="18" t="str">
        <f t="shared" si="291"/>
        <v/>
      </c>
      <c r="AH998" s="18" t="str">
        <f t="shared" si="292"/>
        <v/>
      </c>
      <c r="AI998" s="19" t="str">
        <f t="shared" si="293"/>
        <v/>
      </c>
      <c r="AJ998" s="19" t="str">
        <f t="shared" si="294"/>
        <v/>
      </c>
      <c r="AK998" s="19" t="str">
        <f t="shared" si="295"/>
        <v/>
      </c>
    </row>
    <row r="999" spans="2:37" x14ac:dyDescent="0.15">
      <c r="B999" s="51" t="str">
        <f>IFERROR(IF(AND(AF999=1,AI999=1),MAX($B$5:B998)+1,""),"")</f>
        <v/>
      </c>
      <c r="C999" s="51" t="str">
        <f>IFERROR(IF(AND(AG999=1,AJ999=1),MAX($C$5:C998)+1,""),"")</f>
        <v/>
      </c>
      <c r="D999" s="51" t="str">
        <f>IFERROR(IF(AND(AH999=1,AK999=1),MAX($D$5:D998)+1,""),"")</f>
        <v/>
      </c>
      <c r="F999" s="5" t="s">
        <v>2095</v>
      </c>
      <c r="G999" s="5" t="s">
        <v>2096</v>
      </c>
      <c r="H999" s="12">
        <f>IFERROR([1]!EM_S_STM07_IS(F999,"9",$H$1,"1")/1000000,"")</f>
        <v>347.92915719999996</v>
      </c>
      <c r="I999" s="12">
        <f>IFERROR([1]!EM_S_STM07_IS(F999,"9",$I$1,"1")/1000000,"")</f>
        <v>375.62643032</v>
      </c>
      <c r="J999" s="12">
        <f>IFERROR([1]!EM_S_STM07_IS(F999,"9",$J$1,"1")/1000000,"")</f>
        <v>250.11262657</v>
      </c>
      <c r="K999" s="12">
        <f>IFERROR([1]!EM_S_STM07_IS(F999,"9",$K$1,"1")/1000000,"")</f>
        <v>252.54672563999998</v>
      </c>
      <c r="L999" s="12">
        <f>IFERROR([1]!EM_S_STM07_IS(F999,"9",$L$1,"1")/1000000,"")</f>
        <v>206.70256513999999</v>
      </c>
      <c r="M999" s="13">
        <f>IFERROR([1]!EM_S_STM07_IS(F999,"9",$M$1,"1")/1000000,"")</f>
        <v>230.14321909999998</v>
      </c>
      <c r="N999" s="12">
        <f>IFERROR([1]!EM_S_STM07_IS(F999,"61",$N$1,"1")/1000000,"")</f>
        <v>62.035764710000002</v>
      </c>
      <c r="O999" s="12">
        <f>IFERROR([1]!EM_S_STM07_IS(F999,"61",$O$1,"1")/1000000,"")</f>
        <v>44.994903690000001</v>
      </c>
      <c r="P999" s="12">
        <f>IFERROR([1]!EM_S_STM07_IS(F999,"61",$P$1,"1")/1000000,"")</f>
        <v>7.0706591400000001</v>
      </c>
      <c r="Q999" s="12">
        <f>IFERROR([1]!EM_S_STM07_IS(F999,"61",$Q$1,"1")/1000000,"")</f>
        <v>8.757428599999999</v>
      </c>
      <c r="R999" s="12">
        <f>IFERROR([1]!EM_S_STM07_IS(F999,"61",$R$1,"1")/1000000,"")</f>
        <v>3.2349503900000003</v>
      </c>
      <c r="S999" s="12">
        <f>IFERROR([1]!EM_S_STM07_IS(F999,"61",$S$1,"1")/1000000,"")</f>
        <v>2.8061556000000003</v>
      </c>
      <c r="T999" s="20">
        <f t="shared" si="278"/>
        <v>-7.9335342688230281E-2</v>
      </c>
      <c r="U999" s="20">
        <f t="shared" si="279"/>
        <v>-0.46161379717278472</v>
      </c>
      <c r="V999" s="14">
        <f t="shared" si="280"/>
        <v>7.9606070795839687E-2</v>
      </c>
      <c r="W999" s="14">
        <f t="shared" si="281"/>
        <v>-0.33414529335189086</v>
      </c>
      <c r="X999" s="14">
        <f t="shared" si="282"/>
        <v>9.7320119475005108E-3</v>
      </c>
      <c r="Y999" s="14">
        <f t="shared" si="283"/>
        <v>-0.18152743966021506</v>
      </c>
      <c r="Z999" s="15">
        <f t="shared" si="284"/>
        <v>0.1134028208315828</v>
      </c>
      <c r="AA999" s="14">
        <f t="shared" si="285"/>
        <v>-0.27469413973796086</v>
      </c>
      <c r="AB999" s="14">
        <f t="shared" si="286"/>
        <v>-0.84285644461616127</v>
      </c>
      <c r="AC999" s="14">
        <f t="shared" si="287"/>
        <v>0.23855901219415859</v>
      </c>
      <c r="AD999" s="14">
        <f t="shared" si="288"/>
        <v>-0.63060499402758474</v>
      </c>
      <c r="AE999" s="14">
        <f t="shared" si="289"/>
        <v>-0.13255065404573327</v>
      </c>
      <c r="AF999" s="18" t="str">
        <f t="shared" si="290"/>
        <v/>
      </c>
      <c r="AG999" s="18" t="str">
        <f t="shared" si="291"/>
        <v/>
      </c>
      <c r="AH999" s="18" t="str">
        <f t="shared" si="292"/>
        <v/>
      </c>
      <c r="AI999" s="19" t="str">
        <f t="shared" si="293"/>
        <v/>
      </c>
      <c r="AJ999" s="19" t="str">
        <f t="shared" si="294"/>
        <v/>
      </c>
      <c r="AK999" s="19" t="str">
        <f t="shared" si="295"/>
        <v/>
      </c>
    </row>
    <row r="1000" spans="2:37" x14ac:dyDescent="0.15">
      <c r="B1000" s="51" t="str">
        <f>IFERROR(IF(AND(AF1000=1,AI1000=1),MAX($B$5:B999)+1,""),"")</f>
        <v/>
      </c>
      <c r="C1000" s="51" t="str">
        <f>IFERROR(IF(AND(AG1000=1,AJ1000=1),MAX($C$5:C999)+1,""),"")</f>
        <v/>
      </c>
      <c r="D1000" s="51" t="str">
        <f>IFERROR(IF(AND(AH1000=1,AK1000=1),MAX($D$5:D999)+1,""),"")</f>
        <v/>
      </c>
      <c r="F1000" s="5" t="s">
        <v>2097</v>
      </c>
      <c r="G1000" s="5" t="s">
        <v>2098</v>
      </c>
      <c r="H1000" s="12">
        <f>IFERROR([1]!EM_S_STM07_IS(F1000,"9",$H$1,"1")/1000000,"")</f>
        <v>296.34799391000001</v>
      </c>
      <c r="I1000" s="12">
        <f>IFERROR([1]!EM_S_STM07_IS(F1000,"9",$I$1,"1")/1000000,"")</f>
        <v>319.77323618000003</v>
      </c>
      <c r="J1000" s="12">
        <f>IFERROR([1]!EM_S_STM07_IS(F1000,"9",$J$1,"1")/1000000,"")</f>
        <v>343.13583048999999</v>
      </c>
      <c r="K1000" s="12">
        <f>IFERROR([1]!EM_S_STM07_IS(F1000,"9",$K$1,"1")/1000000,"")</f>
        <v>383.44304035000005</v>
      </c>
      <c r="L1000" s="12">
        <f>IFERROR([1]!EM_S_STM07_IS(F1000,"9",$L$1,"1")/1000000,"")</f>
        <v>367.17538204000004</v>
      </c>
      <c r="M1000" s="13">
        <f>IFERROR([1]!EM_S_STM07_IS(F1000,"9",$M$1,"1")/1000000,"")</f>
        <v>434.80912188000002</v>
      </c>
      <c r="N1000" s="12">
        <f>IFERROR([1]!EM_S_STM07_IS(F1000,"61",$N$1,"1")/1000000,"")</f>
        <v>33.493968809999998</v>
      </c>
      <c r="O1000" s="12">
        <f>IFERROR([1]!EM_S_STM07_IS(F1000,"61",$O$1,"1")/1000000,"")</f>
        <v>48.548696210000003</v>
      </c>
      <c r="P1000" s="12">
        <f>IFERROR([1]!EM_S_STM07_IS(F1000,"61",$P$1,"1")/1000000,"")</f>
        <v>50.101739389999999</v>
      </c>
      <c r="Q1000" s="12">
        <f>IFERROR([1]!EM_S_STM07_IS(F1000,"61",$Q$1,"1")/1000000,"")</f>
        <v>43.0531614</v>
      </c>
      <c r="R1000" s="12">
        <f>IFERROR([1]!EM_S_STM07_IS(F1000,"61",$R$1,"1")/1000000,"")</f>
        <v>32.733440800000004</v>
      </c>
      <c r="S1000" s="12">
        <f>IFERROR([1]!EM_S_STM07_IS(F1000,"61",$S$1,"1")/1000000,"")</f>
        <v>33.841036150000001</v>
      </c>
      <c r="T1000" s="20">
        <f t="shared" si="278"/>
        <v>7.9690626468127856E-2</v>
      </c>
      <c r="U1000" s="20">
        <f t="shared" si="279"/>
        <v>2.0638801264432072E-3</v>
      </c>
      <c r="V1000" s="14">
        <f t="shared" si="280"/>
        <v>7.9046400689029767E-2</v>
      </c>
      <c r="W1000" s="14">
        <f t="shared" si="281"/>
        <v>7.3059880148472409E-2</v>
      </c>
      <c r="X1000" s="14">
        <f t="shared" si="282"/>
        <v>0.11746721350096585</v>
      </c>
      <c r="Y1000" s="14">
        <f t="shared" si="283"/>
        <v>-4.2425227734349202E-2</v>
      </c>
      <c r="Z1000" s="15">
        <f t="shared" si="284"/>
        <v>0.18420009387402766</v>
      </c>
      <c r="AA1000" s="14">
        <f t="shared" si="285"/>
        <v>0.44947576936613282</v>
      </c>
      <c r="AB1000" s="14">
        <f t="shared" si="286"/>
        <v>3.1989390060697488E-2</v>
      </c>
      <c r="AC1000" s="14">
        <f t="shared" si="287"/>
        <v>-0.14068529507793598</v>
      </c>
      <c r="AD1000" s="14">
        <f t="shared" si="288"/>
        <v>-0.23969716193710217</v>
      </c>
      <c r="AE1000" s="14">
        <f t="shared" si="289"/>
        <v>3.3836814063249857E-2</v>
      </c>
      <c r="AF1000" s="18" t="str">
        <f t="shared" si="290"/>
        <v/>
      </c>
      <c r="AG1000" s="18" t="str">
        <f t="shared" si="291"/>
        <v/>
      </c>
      <c r="AH1000" s="18" t="str">
        <f t="shared" si="292"/>
        <v/>
      </c>
      <c r="AI1000" s="19" t="str">
        <f t="shared" si="293"/>
        <v/>
      </c>
      <c r="AJ1000" s="19" t="str">
        <f t="shared" si="294"/>
        <v/>
      </c>
      <c r="AK1000" s="19" t="str">
        <f t="shared" si="295"/>
        <v/>
      </c>
    </row>
    <row r="1001" spans="2:37" x14ac:dyDescent="0.15">
      <c r="B1001" s="51" t="str">
        <f>IFERROR(IF(AND(AF1001=1,AI1001=1),MAX($B$5:B1000)+1,""),"")</f>
        <v/>
      </c>
      <c r="C1001" s="51" t="str">
        <f>IFERROR(IF(AND(AG1001=1,AJ1001=1),MAX($C$5:C1000)+1,""),"")</f>
        <v/>
      </c>
      <c r="D1001" s="51" t="str">
        <f>IFERROR(IF(AND(AH1001=1,AK1001=1),MAX($D$5:D1000)+1,""),"")</f>
        <v/>
      </c>
      <c r="F1001" s="5" t="s">
        <v>2099</v>
      </c>
      <c r="G1001" s="5" t="s">
        <v>2100</v>
      </c>
      <c r="H1001" s="12">
        <f>IFERROR([1]!EM_S_STM07_IS(F1001,"9",$H$1,"1")/1000000,"")</f>
        <v>508.53017863999997</v>
      </c>
      <c r="I1001" s="12">
        <f>IFERROR([1]!EM_S_STM07_IS(F1001,"9",$I$1,"1")/1000000,"")</f>
        <v>941.79219423000006</v>
      </c>
      <c r="J1001" s="12">
        <f>IFERROR([1]!EM_S_STM07_IS(F1001,"9",$J$1,"1")/1000000,"")</f>
        <v>1231.5591515399999</v>
      </c>
      <c r="K1001" s="12">
        <f>IFERROR([1]!EM_S_STM07_IS(F1001,"9",$K$1,"1")/1000000,"")</f>
        <v>1290.7293699100001</v>
      </c>
      <c r="L1001" s="12">
        <f>IFERROR([1]!EM_S_STM07_IS(F1001,"9",$L$1,"1")/1000000,"")</f>
        <v>1402.31894255</v>
      </c>
      <c r="M1001" s="13">
        <f>IFERROR([1]!EM_S_STM07_IS(F1001,"9",$M$1,"1")/1000000,"")</f>
        <v>2148.61245607</v>
      </c>
      <c r="N1001" s="12">
        <f>IFERROR([1]!EM_S_STM07_IS(F1001,"61",$N$1,"1")/1000000,"")</f>
        <v>87.237231199999997</v>
      </c>
      <c r="O1001" s="12">
        <f>IFERROR([1]!EM_S_STM07_IS(F1001,"61",$O$1,"1")/1000000,"")</f>
        <v>105.13035368999999</v>
      </c>
      <c r="P1001" s="12">
        <f>IFERROR([1]!EM_S_STM07_IS(F1001,"61",$P$1,"1")/1000000,"")</f>
        <v>171.03120050000001</v>
      </c>
      <c r="Q1001" s="12">
        <f>IFERROR([1]!EM_S_STM07_IS(F1001,"61",$Q$1,"1")/1000000,"")</f>
        <v>172.48708311999999</v>
      </c>
      <c r="R1001" s="12">
        <f>IFERROR([1]!EM_S_STM07_IS(F1001,"61",$R$1,"1")/1000000,"")</f>
        <v>174.88633680000001</v>
      </c>
      <c r="S1001" s="12">
        <f>IFERROR([1]!EM_S_STM07_IS(F1001,"61",$S$1,"1")/1000000,"")</f>
        <v>303.21659849000002</v>
      </c>
      <c r="T1001" s="20">
        <f t="shared" si="278"/>
        <v>0.33403821803568379</v>
      </c>
      <c r="U1001" s="20">
        <f t="shared" si="279"/>
        <v>0.28295144331221023</v>
      </c>
      <c r="V1001" s="14">
        <f t="shared" si="280"/>
        <v>0.85198879788944848</v>
      </c>
      <c r="W1001" s="14">
        <f t="shared" si="281"/>
        <v>0.30767610847200788</v>
      </c>
      <c r="X1001" s="14">
        <f t="shared" si="282"/>
        <v>4.8044966655487811E-2</v>
      </c>
      <c r="Y1001" s="14">
        <f t="shared" si="283"/>
        <v>8.6454662953691697E-2</v>
      </c>
      <c r="Z1001" s="15">
        <f t="shared" si="284"/>
        <v>0.53218529028990191</v>
      </c>
      <c r="AA1001" s="14">
        <f t="shared" si="285"/>
        <v>0.2051087849060482</v>
      </c>
      <c r="AB1001" s="14">
        <f t="shared" si="286"/>
        <v>0.62684890230963342</v>
      </c>
      <c r="AC1001" s="14">
        <f t="shared" si="287"/>
        <v>8.5123802893495026E-3</v>
      </c>
      <c r="AD1001" s="14">
        <f t="shared" si="288"/>
        <v>1.3909758554678813E-2</v>
      </c>
      <c r="AE1001" s="14">
        <f t="shared" si="289"/>
        <v>0.73379238217310527</v>
      </c>
      <c r="AF1001" s="18">
        <f t="shared" si="290"/>
        <v>1</v>
      </c>
      <c r="AG1001" s="18">
        <f t="shared" si="291"/>
        <v>1</v>
      </c>
      <c r="AH1001" s="18">
        <f t="shared" si="292"/>
        <v>1</v>
      </c>
      <c r="AI1001" s="19" t="str">
        <f t="shared" si="293"/>
        <v/>
      </c>
      <c r="AJ1001" s="19" t="str">
        <f t="shared" si="294"/>
        <v/>
      </c>
      <c r="AK1001" s="19" t="str">
        <f t="shared" si="295"/>
        <v/>
      </c>
    </row>
    <row r="1002" spans="2:37" x14ac:dyDescent="0.15">
      <c r="B1002" s="51" t="str">
        <f>IFERROR(IF(AND(AF1002=1,AI1002=1),MAX($B$5:B1001)+1,""),"")</f>
        <v/>
      </c>
      <c r="C1002" s="51" t="str">
        <f>IFERROR(IF(AND(AG1002=1,AJ1002=1),MAX($C$5:C1001)+1,""),"")</f>
        <v/>
      </c>
      <c r="D1002" s="51" t="str">
        <f>IFERROR(IF(AND(AH1002=1,AK1002=1),MAX($D$5:D1001)+1,""),"")</f>
        <v/>
      </c>
      <c r="F1002" s="5" t="s">
        <v>2101</v>
      </c>
      <c r="G1002" s="5" t="s">
        <v>2102</v>
      </c>
      <c r="H1002" s="12">
        <f>IFERROR([1]!EM_S_STM07_IS(F1002,"9",$H$1,"1")/1000000,"")</f>
        <v>567.42665003000002</v>
      </c>
      <c r="I1002" s="12">
        <f>IFERROR([1]!EM_S_STM07_IS(F1002,"9",$I$1,"1")/1000000,"")</f>
        <v>764.51488090999999</v>
      </c>
      <c r="J1002" s="12">
        <f>IFERROR([1]!EM_S_STM07_IS(F1002,"9",$J$1,"1")/1000000,"")</f>
        <v>942.45047537999994</v>
      </c>
      <c r="K1002" s="12">
        <f>IFERROR([1]!EM_S_STM07_IS(F1002,"9",$K$1,"1")/1000000,"")</f>
        <v>1126.2855199200001</v>
      </c>
      <c r="L1002" s="12">
        <f>IFERROR([1]!EM_S_STM07_IS(F1002,"9",$L$1,"1")/1000000,"")</f>
        <v>1145.3116618800002</v>
      </c>
      <c r="M1002" s="13">
        <f>IFERROR([1]!EM_S_STM07_IS(F1002,"9",$M$1,"1")/1000000,"")</f>
        <v>1146.41682356</v>
      </c>
      <c r="N1002" s="12">
        <f>IFERROR([1]!EM_S_STM07_IS(F1002,"61",$N$1,"1")/1000000,"")</f>
        <v>59.181373710000003</v>
      </c>
      <c r="O1002" s="12">
        <f>IFERROR([1]!EM_S_STM07_IS(F1002,"61",$O$1,"1")/1000000,"")</f>
        <v>60.192710270000006</v>
      </c>
      <c r="P1002" s="12">
        <f>IFERROR([1]!EM_S_STM07_IS(F1002,"61",$P$1,"1")/1000000,"")</f>
        <v>86.315541480000007</v>
      </c>
      <c r="Q1002" s="12">
        <f>IFERROR([1]!EM_S_STM07_IS(F1002,"61",$Q$1,"1")/1000000,"")</f>
        <v>121.16920148</v>
      </c>
      <c r="R1002" s="12">
        <f>IFERROR([1]!EM_S_STM07_IS(F1002,"61",$R$1,"1")/1000000,"")</f>
        <v>87.702586099999991</v>
      </c>
      <c r="S1002" s="12">
        <f>IFERROR([1]!EM_S_STM07_IS(F1002,"61",$S$1,"1")/1000000,"")</f>
        <v>117.82235654999999</v>
      </c>
      <c r="T1002" s="20">
        <f t="shared" si="278"/>
        <v>0.15102979122963966</v>
      </c>
      <c r="U1002" s="20">
        <f t="shared" si="279"/>
        <v>0.1476475466119942</v>
      </c>
      <c r="V1002" s="14">
        <f t="shared" si="280"/>
        <v>0.34733693045538105</v>
      </c>
      <c r="W1002" s="14">
        <f t="shared" si="281"/>
        <v>0.23274314066745661</v>
      </c>
      <c r="X1002" s="14">
        <f t="shared" si="282"/>
        <v>0.19506069479765192</v>
      </c>
      <c r="Y1002" s="14">
        <f t="shared" si="283"/>
        <v>1.689282302177831E-2</v>
      </c>
      <c r="Z1002" s="15">
        <f t="shared" si="284"/>
        <v>9.6494405565181716E-4</v>
      </c>
      <c r="AA1002" s="14">
        <f t="shared" si="285"/>
        <v>1.7088764531822891E-2</v>
      </c>
      <c r="AB1002" s="14">
        <f t="shared" si="286"/>
        <v>0.43398662550371314</v>
      </c>
      <c r="AC1002" s="14">
        <f t="shared" si="287"/>
        <v>0.40379356257732402</v>
      </c>
      <c r="AD1002" s="14">
        <f t="shared" si="288"/>
        <v>-0.27619737500311869</v>
      </c>
      <c r="AE1002" s="14">
        <f t="shared" si="289"/>
        <v>0.34343081303961692</v>
      </c>
      <c r="AF1002" s="18" t="str">
        <f t="shared" si="290"/>
        <v/>
      </c>
      <c r="AG1002" s="18" t="str">
        <f t="shared" si="291"/>
        <v/>
      </c>
      <c r="AH1002" s="18" t="str">
        <f t="shared" si="292"/>
        <v/>
      </c>
      <c r="AI1002" s="19" t="str">
        <f t="shared" si="293"/>
        <v/>
      </c>
      <c r="AJ1002" s="19" t="str">
        <f t="shared" si="294"/>
        <v/>
      </c>
      <c r="AK1002" s="19" t="str">
        <f t="shared" si="295"/>
        <v/>
      </c>
    </row>
    <row r="1003" spans="2:37" x14ac:dyDescent="0.15">
      <c r="B1003" s="51" t="str">
        <f>IFERROR(IF(AND(AF1003=1,AI1003=1),MAX($B$5:B1002)+1,""),"")</f>
        <v/>
      </c>
      <c r="C1003" s="51" t="str">
        <f>IFERROR(IF(AND(AG1003=1,AJ1003=1),MAX($C$5:C1002)+1,""),"")</f>
        <v/>
      </c>
      <c r="D1003" s="51" t="str">
        <f>IFERROR(IF(AND(AH1003=1,AK1003=1),MAX($D$5:D1002)+1,""),"")</f>
        <v/>
      </c>
      <c r="F1003" s="5" t="s">
        <v>2103</v>
      </c>
      <c r="G1003" s="5" t="s">
        <v>2104</v>
      </c>
      <c r="H1003" s="12">
        <f>IFERROR([1]!EM_S_STM07_IS(F1003,"9",$H$1,"1")/1000000,"")</f>
        <v>1929.76931995</v>
      </c>
      <c r="I1003" s="12">
        <f>IFERROR([1]!EM_S_STM07_IS(F1003,"9",$I$1,"1")/1000000,"")</f>
        <v>2514.4907274899997</v>
      </c>
      <c r="J1003" s="12">
        <f>IFERROR([1]!EM_S_STM07_IS(F1003,"9",$J$1,"1")/1000000,"")</f>
        <v>2577.55975833</v>
      </c>
      <c r="K1003" s="12">
        <f>IFERROR([1]!EM_S_STM07_IS(F1003,"9",$K$1,"1")/1000000,"")</f>
        <v>3001.5606843099999</v>
      </c>
      <c r="L1003" s="12">
        <f>IFERROR([1]!EM_S_STM07_IS(F1003,"9",$L$1,"1")/1000000,"")</f>
        <v>3177.12819924</v>
      </c>
      <c r="M1003" s="13">
        <f>IFERROR([1]!EM_S_STM07_IS(F1003,"9",$M$1,"1")/1000000,"")</f>
        <v>3236.13141675</v>
      </c>
      <c r="N1003" s="12">
        <f>IFERROR([1]!EM_S_STM07_IS(F1003,"61",$N$1,"1")/1000000,"")</f>
        <v>113.75586616</v>
      </c>
      <c r="O1003" s="12">
        <f>IFERROR([1]!EM_S_STM07_IS(F1003,"61",$O$1,"1")/1000000,"")</f>
        <v>116.05943008</v>
      </c>
      <c r="P1003" s="12">
        <f>IFERROR([1]!EM_S_STM07_IS(F1003,"61",$P$1,"1")/1000000,"")</f>
        <v>116.31021554</v>
      </c>
      <c r="Q1003" s="12">
        <f>IFERROR([1]!EM_S_STM07_IS(F1003,"61",$Q$1,"1")/1000000,"")</f>
        <v>113.58196493000001</v>
      </c>
      <c r="R1003" s="12">
        <f>IFERROR([1]!EM_S_STM07_IS(F1003,"61",$R$1,"1")/1000000,"")</f>
        <v>127.90468507999999</v>
      </c>
      <c r="S1003" s="12">
        <f>IFERROR([1]!EM_S_STM07_IS(F1003,"61",$S$1,"1")/1000000,"")</f>
        <v>146.0616206</v>
      </c>
      <c r="T1003" s="20">
        <f t="shared" si="278"/>
        <v>0.10893004536885065</v>
      </c>
      <c r="U1003" s="20">
        <f t="shared" si="279"/>
        <v>5.1265622302239633E-2</v>
      </c>
      <c r="V1003" s="14">
        <f t="shared" si="280"/>
        <v>0.30300067551864168</v>
      </c>
      <c r="W1003" s="14">
        <f t="shared" si="281"/>
        <v>2.5082228441127213E-2</v>
      </c>
      <c r="X1003" s="14">
        <f t="shared" si="282"/>
        <v>0.1644970304217932</v>
      </c>
      <c r="Y1003" s="14">
        <f t="shared" si="283"/>
        <v>5.84920757550366E-2</v>
      </c>
      <c r="Z1003" s="15">
        <f t="shared" si="284"/>
        <v>1.8571242269705756E-2</v>
      </c>
      <c r="AA1003" s="14">
        <f t="shared" si="285"/>
        <v>2.025006707574967E-2</v>
      </c>
      <c r="AB1003" s="14">
        <f t="shared" si="286"/>
        <v>2.1608365630189298E-3</v>
      </c>
      <c r="AC1003" s="14">
        <f t="shared" si="287"/>
        <v>-2.3456672290850689E-2</v>
      </c>
      <c r="AD1003" s="14">
        <f t="shared" si="288"/>
        <v>0.12610030262134486</v>
      </c>
      <c r="AE1003" s="14">
        <f t="shared" si="289"/>
        <v>0.14195676654567785</v>
      </c>
      <c r="AF1003" s="18" t="str">
        <f t="shared" si="290"/>
        <v/>
      </c>
      <c r="AG1003" s="18" t="str">
        <f t="shared" si="291"/>
        <v/>
      </c>
      <c r="AH1003" s="18" t="str">
        <f t="shared" si="292"/>
        <v/>
      </c>
      <c r="AI1003" s="19" t="str">
        <f t="shared" si="293"/>
        <v/>
      </c>
      <c r="AJ1003" s="19" t="str">
        <f t="shared" si="294"/>
        <v/>
      </c>
      <c r="AK1003" s="19" t="str">
        <f t="shared" si="295"/>
        <v/>
      </c>
    </row>
    <row r="1004" spans="2:37" x14ac:dyDescent="0.15">
      <c r="B1004" s="51" t="str">
        <f>IFERROR(IF(AND(AF1004=1,AI1004=1),MAX($B$5:B1003)+1,""),"")</f>
        <v/>
      </c>
      <c r="C1004" s="51" t="str">
        <f>IFERROR(IF(AND(AG1004=1,AJ1004=1),MAX($C$5:C1003)+1,""),"")</f>
        <v/>
      </c>
      <c r="D1004" s="51" t="str">
        <f>IFERROR(IF(AND(AH1004=1,AK1004=1),MAX($D$5:D1003)+1,""),"")</f>
        <v/>
      </c>
      <c r="F1004" s="5" t="s">
        <v>2105</v>
      </c>
      <c r="G1004" s="5" t="s">
        <v>2106</v>
      </c>
      <c r="H1004" s="12">
        <f>IFERROR([1]!EM_S_STM07_IS(F1004,"9",$H$1,"1")/1000000,"")</f>
        <v>3309.01759313</v>
      </c>
      <c r="I1004" s="12">
        <f>IFERROR([1]!EM_S_STM07_IS(F1004,"9",$I$1,"1")/1000000,"")</f>
        <v>3967.2521676000001</v>
      </c>
      <c r="J1004" s="12">
        <f>IFERROR([1]!EM_S_STM07_IS(F1004,"9",$J$1,"1")/1000000,"")</f>
        <v>11721.692787040001</v>
      </c>
      <c r="K1004" s="12">
        <f>IFERROR([1]!EM_S_STM07_IS(F1004,"9",$K$1,"1")/1000000,"")</f>
        <v>5942.1924850699997</v>
      </c>
      <c r="L1004" s="12">
        <f>IFERROR([1]!EM_S_STM07_IS(F1004,"9",$L$1,"1")/1000000,"")</f>
        <v>3132.7806796599998</v>
      </c>
      <c r="M1004" s="13">
        <f>IFERROR([1]!EM_S_STM07_IS(F1004,"9",$M$1,"1")/1000000,"")</f>
        <v>2619.7178181199997</v>
      </c>
      <c r="N1004" s="12">
        <f>IFERROR([1]!EM_S_STM07_IS(F1004,"61",$N$1,"1")/1000000,"")</f>
        <v>334.45294267000003</v>
      </c>
      <c r="O1004" s="12">
        <f>IFERROR([1]!EM_S_STM07_IS(F1004,"61",$O$1,"1")/1000000,"")</f>
        <v>328.59579004</v>
      </c>
      <c r="P1004" s="12">
        <f>IFERROR([1]!EM_S_STM07_IS(F1004,"61",$P$1,"1")/1000000,"")</f>
        <v>338.78360199000002</v>
      </c>
      <c r="Q1004" s="12">
        <f>IFERROR([1]!EM_S_STM07_IS(F1004,"61",$Q$1,"1")/1000000,"")</f>
        <v>69.59665231999999</v>
      </c>
      <c r="R1004" s="12">
        <f>IFERROR([1]!EM_S_STM07_IS(F1004,"61",$R$1,"1")/1000000,"")</f>
        <v>70.641727939999996</v>
      </c>
      <c r="S1004" s="12">
        <f>IFERROR([1]!EM_S_STM07_IS(F1004,"61",$S$1,"1")/1000000,"")</f>
        <v>-154.93739471999999</v>
      </c>
      <c r="T1004" s="20">
        <f t="shared" si="278"/>
        <v>-4.5642507212311001E-2</v>
      </c>
      <c r="U1004" s="20">
        <f t="shared" si="279"/>
        <v>-1.8573620290514516</v>
      </c>
      <c r="V1004" s="14">
        <f t="shared" si="280"/>
        <v>0.19892144902359857</v>
      </c>
      <c r="W1004" s="14">
        <f t="shared" si="281"/>
        <v>1.9546124853795395</v>
      </c>
      <c r="X1004" s="14">
        <f t="shared" si="282"/>
        <v>-0.4930602095594982</v>
      </c>
      <c r="Y1004" s="14">
        <f t="shared" si="283"/>
        <v>-0.4727904409809614</v>
      </c>
      <c r="Z1004" s="15">
        <f t="shared" si="284"/>
        <v>-0.16377235242515692</v>
      </c>
      <c r="AA1004" s="14">
        <f t="shared" si="285"/>
        <v>-1.7512635957816044E-2</v>
      </c>
      <c r="AB1004" s="14">
        <f t="shared" si="286"/>
        <v>3.1004085441142939E-2</v>
      </c>
      <c r="AC1004" s="14">
        <f t="shared" si="287"/>
        <v>-0.79456900537336428</v>
      </c>
      <c r="AD1004" s="14">
        <f t="shared" si="288"/>
        <v>1.5016176571178014E-2</v>
      </c>
      <c r="AE1004" s="14">
        <f t="shared" si="289"/>
        <v>-3.1932843269575324</v>
      </c>
      <c r="AF1004" s="18" t="str">
        <f t="shared" si="290"/>
        <v/>
      </c>
      <c r="AG1004" s="18" t="str">
        <f t="shared" si="291"/>
        <v/>
      </c>
      <c r="AH1004" s="18" t="str">
        <f t="shared" si="292"/>
        <v/>
      </c>
      <c r="AI1004" s="19" t="str">
        <f t="shared" si="293"/>
        <v/>
      </c>
      <c r="AJ1004" s="19" t="str">
        <f t="shared" si="294"/>
        <v/>
      </c>
      <c r="AK1004" s="19" t="str">
        <f t="shared" si="295"/>
        <v/>
      </c>
    </row>
    <row r="1005" spans="2:37" x14ac:dyDescent="0.15">
      <c r="B1005" s="51" t="str">
        <f>IFERROR(IF(AND(AF1005=1,AI1005=1),MAX($B$5:B1004)+1,""),"")</f>
        <v/>
      </c>
      <c r="C1005" s="51" t="str">
        <f>IFERROR(IF(AND(AG1005=1,AJ1005=1),MAX($C$5:C1004)+1,""),"")</f>
        <v/>
      </c>
      <c r="D1005" s="51" t="str">
        <f>IFERROR(IF(AND(AH1005=1,AK1005=1),MAX($D$5:D1004)+1,""),"")</f>
        <v/>
      </c>
      <c r="F1005" s="5" t="s">
        <v>2107</v>
      </c>
      <c r="G1005" s="5" t="s">
        <v>2108</v>
      </c>
      <c r="H1005" s="12">
        <f>IFERROR([1]!EM_S_STM07_IS(F1005,"9",$H$1,"1")/1000000,"")</f>
        <v>850.08060280999996</v>
      </c>
      <c r="I1005" s="12">
        <f>IFERROR([1]!EM_S_STM07_IS(F1005,"9",$I$1,"1")/1000000,"")</f>
        <v>1102.9273007199999</v>
      </c>
      <c r="J1005" s="12">
        <f>IFERROR([1]!EM_S_STM07_IS(F1005,"9",$J$1,"1")/1000000,"")</f>
        <v>1332.3683833099999</v>
      </c>
      <c r="K1005" s="12">
        <f>IFERROR([1]!EM_S_STM07_IS(F1005,"9",$K$1,"1")/1000000,"")</f>
        <v>2051.8725325</v>
      </c>
      <c r="L1005" s="12">
        <f>IFERROR([1]!EM_S_STM07_IS(F1005,"9",$L$1,"1")/1000000,"")</f>
        <v>1874.3493941900001</v>
      </c>
      <c r="M1005" s="13">
        <f>IFERROR([1]!EM_S_STM07_IS(F1005,"9",$M$1,"1")/1000000,"")</f>
        <v>1232.8102493399999</v>
      </c>
      <c r="N1005" s="12">
        <f>IFERROR([1]!EM_S_STM07_IS(F1005,"61",$N$1,"1")/1000000,"")</f>
        <v>103.31617758</v>
      </c>
      <c r="O1005" s="12">
        <f>IFERROR([1]!EM_S_STM07_IS(F1005,"61",$O$1,"1")/1000000,"")</f>
        <v>182.45557041999999</v>
      </c>
      <c r="P1005" s="12">
        <f>IFERROR([1]!EM_S_STM07_IS(F1005,"61",$P$1,"1")/1000000,"")</f>
        <v>233.57160486000001</v>
      </c>
      <c r="Q1005" s="12">
        <f>IFERROR([1]!EM_S_STM07_IS(F1005,"61",$Q$1,"1")/1000000,"")</f>
        <v>199.24119668</v>
      </c>
      <c r="R1005" s="12">
        <f>IFERROR([1]!EM_S_STM07_IS(F1005,"61",$R$1,"1")/1000000,"")</f>
        <v>50.93517757</v>
      </c>
      <c r="S1005" s="12">
        <f>IFERROR([1]!EM_S_STM07_IS(F1005,"61",$S$1,"1")/1000000,"")</f>
        <v>-296.65413477999999</v>
      </c>
      <c r="T1005" s="20">
        <f t="shared" si="278"/>
        <v>7.7177382536580685E-2</v>
      </c>
      <c r="U1005" s="20">
        <f t="shared" si="279"/>
        <v>-2.2348562812473052</v>
      </c>
      <c r="V1005" s="14">
        <f t="shared" si="280"/>
        <v>0.29743849827204366</v>
      </c>
      <c r="W1005" s="14">
        <f t="shared" si="281"/>
        <v>0.20802919869715705</v>
      </c>
      <c r="X1005" s="14">
        <f t="shared" si="282"/>
        <v>0.54001893035208293</v>
      </c>
      <c r="Y1005" s="14">
        <f t="shared" si="283"/>
        <v>-8.6517624997740891E-2</v>
      </c>
      <c r="Z1005" s="15">
        <f t="shared" si="284"/>
        <v>-0.34227297580622168</v>
      </c>
      <c r="AA1005" s="14">
        <f t="shared" si="285"/>
        <v>0.76599226465497727</v>
      </c>
      <c r="AB1005" s="14">
        <f t="shared" si="286"/>
        <v>0.28015606386987518</v>
      </c>
      <c r="AC1005" s="14">
        <f t="shared" si="287"/>
        <v>-0.14698022989813866</v>
      </c>
      <c r="AD1005" s="14">
        <f t="shared" si="288"/>
        <v>-0.74435418769439199</v>
      </c>
      <c r="AE1005" s="14">
        <f t="shared" si="289"/>
        <v>-6.8241503992463652</v>
      </c>
      <c r="AF1005" s="18" t="str">
        <f t="shared" si="290"/>
        <v/>
      </c>
      <c r="AG1005" s="18" t="str">
        <f t="shared" si="291"/>
        <v/>
      </c>
      <c r="AH1005" s="18" t="str">
        <f t="shared" si="292"/>
        <v/>
      </c>
      <c r="AI1005" s="19" t="str">
        <f t="shared" si="293"/>
        <v/>
      </c>
      <c r="AJ1005" s="19" t="str">
        <f t="shared" si="294"/>
        <v/>
      </c>
      <c r="AK1005" s="19" t="str">
        <f t="shared" si="295"/>
        <v/>
      </c>
    </row>
    <row r="1006" spans="2:37" x14ac:dyDescent="0.15">
      <c r="B1006" s="51" t="str">
        <f>IFERROR(IF(AND(AF1006=1,AI1006=1),MAX($B$5:B1005)+1,""),"")</f>
        <v/>
      </c>
      <c r="C1006" s="51" t="str">
        <f>IFERROR(IF(AND(AG1006=1,AJ1006=1),MAX($C$5:C1005)+1,""),"")</f>
        <v/>
      </c>
      <c r="D1006" s="51" t="str">
        <f>IFERROR(IF(AND(AH1006=1,AK1006=1),MAX($D$5:D1005)+1,""),"")</f>
        <v/>
      </c>
      <c r="F1006" s="5" t="s">
        <v>2109</v>
      </c>
      <c r="G1006" s="5" t="s">
        <v>2110</v>
      </c>
      <c r="H1006" s="12">
        <f>IFERROR([1]!EM_S_STM07_IS(F1006,"9",$H$1,"1")/1000000,"")</f>
        <v>999.26213640999993</v>
      </c>
      <c r="I1006" s="12">
        <f>IFERROR([1]!EM_S_STM07_IS(F1006,"9",$I$1,"1")/1000000,"")</f>
        <v>943.83751777999998</v>
      </c>
      <c r="J1006" s="12">
        <f>IFERROR([1]!EM_S_STM07_IS(F1006,"9",$J$1,"1")/1000000,"")</f>
        <v>869.32893776999992</v>
      </c>
      <c r="K1006" s="12">
        <f>IFERROR([1]!EM_S_STM07_IS(F1006,"9",$K$1,"1")/1000000,"")</f>
        <v>1244.0051877000001</v>
      </c>
      <c r="L1006" s="12">
        <f>IFERROR([1]!EM_S_STM07_IS(F1006,"9",$L$1,"1")/1000000,"")</f>
        <v>1614.6862295799999</v>
      </c>
      <c r="M1006" s="13">
        <f>IFERROR([1]!EM_S_STM07_IS(F1006,"9",$M$1,"1")/1000000,"")</f>
        <v>1914.84436209</v>
      </c>
      <c r="N1006" s="12">
        <f>IFERROR([1]!EM_S_STM07_IS(F1006,"61",$N$1,"1")/1000000,"")</f>
        <v>88.457038130000001</v>
      </c>
      <c r="O1006" s="12">
        <f>IFERROR([1]!EM_S_STM07_IS(F1006,"61",$O$1,"1")/1000000,"")</f>
        <v>67.889785329999995</v>
      </c>
      <c r="P1006" s="12">
        <f>IFERROR([1]!EM_S_STM07_IS(F1006,"61",$P$1,"1")/1000000,"")</f>
        <v>34.848366549999994</v>
      </c>
      <c r="Q1006" s="12">
        <f>IFERROR([1]!EM_S_STM07_IS(F1006,"61",$Q$1,"1")/1000000,"")</f>
        <v>25.304046370000002</v>
      </c>
      <c r="R1006" s="12">
        <f>IFERROR([1]!EM_S_STM07_IS(F1006,"61",$R$1,"1")/1000000,"")</f>
        <v>40.422924280000004</v>
      </c>
      <c r="S1006" s="12">
        <f>IFERROR([1]!EM_S_STM07_IS(F1006,"61",$S$1,"1")/1000000,"")</f>
        <v>57.143411280000002</v>
      </c>
      <c r="T1006" s="20">
        <f t="shared" si="278"/>
        <v>0.13891368071392596</v>
      </c>
      <c r="U1006" s="20">
        <f t="shared" si="279"/>
        <v>-8.3680869074133413E-2</v>
      </c>
      <c r="V1006" s="14">
        <f t="shared" si="280"/>
        <v>-5.5465544635886287E-2</v>
      </c>
      <c r="W1006" s="14">
        <f t="shared" si="281"/>
        <v>-7.894216812365297E-2</v>
      </c>
      <c r="X1006" s="14">
        <f t="shared" si="282"/>
        <v>0.43099479800030421</v>
      </c>
      <c r="Y1006" s="14">
        <f t="shared" si="283"/>
        <v>0.29797387144770654</v>
      </c>
      <c r="Z1006" s="15">
        <f t="shared" si="284"/>
        <v>0.18589254494854704</v>
      </c>
      <c r="AA1006" s="14">
        <f t="shared" si="285"/>
        <v>-0.2325112080937364</v>
      </c>
      <c r="AB1006" s="14">
        <f t="shared" si="286"/>
        <v>-0.48669204975964536</v>
      </c>
      <c r="AC1006" s="14">
        <f t="shared" si="287"/>
        <v>-0.27388142185390307</v>
      </c>
      <c r="AD1006" s="14">
        <f t="shared" si="288"/>
        <v>0.59748854744135538</v>
      </c>
      <c r="AE1006" s="14">
        <f t="shared" si="289"/>
        <v>0.41363872846459976</v>
      </c>
      <c r="AF1006" s="18" t="str">
        <f t="shared" si="290"/>
        <v/>
      </c>
      <c r="AG1006" s="18" t="str">
        <f t="shared" si="291"/>
        <v/>
      </c>
      <c r="AH1006" s="18" t="str">
        <f t="shared" si="292"/>
        <v/>
      </c>
      <c r="AI1006" s="19" t="str">
        <f t="shared" si="293"/>
        <v/>
      </c>
      <c r="AJ1006" s="19" t="str">
        <f t="shared" si="294"/>
        <v/>
      </c>
      <c r="AK1006" s="19" t="str">
        <f t="shared" si="295"/>
        <v/>
      </c>
    </row>
    <row r="1007" spans="2:37" x14ac:dyDescent="0.15">
      <c r="B1007" s="51" t="str">
        <f>IFERROR(IF(AND(AF1007=1,AI1007=1),MAX($B$5:B1006)+1,""),"")</f>
        <v/>
      </c>
      <c r="C1007" s="51" t="str">
        <f>IFERROR(IF(AND(AG1007=1,AJ1007=1),MAX($C$5:C1006)+1,""),"")</f>
        <v/>
      </c>
      <c r="D1007" s="51" t="str">
        <f>IFERROR(IF(AND(AH1007=1,AK1007=1),MAX($D$5:D1006)+1,""),"")</f>
        <v/>
      </c>
      <c r="F1007" s="5" t="s">
        <v>2111</v>
      </c>
      <c r="G1007" s="5" t="s">
        <v>2112</v>
      </c>
      <c r="H1007" s="12">
        <f>IFERROR([1]!EM_S_STM07_IS(F1007,"9",$H$1,"1")/1000000,"")</f>
        <v>2094.7054841600002</v>
      </c>
      <c r="I1007" s="12">
        <f>IFERROR([1]!EM_S_STM07_IS(F1007,"9",$I$1,"1")/1000000,"")</f>
        <v>2039.8850519</v>
      </c>
      <c r="J1007" s="12">
        <f>IFERROR([1]!EM_S_STM07_IS(F1007,"9",$J$1,"1")/1000000,"")</f>
        <v>2418.53863697</v>
      </c>
      <c r="K1007" s="12">
        <f>IFERROR([1]!EM_S_STM07_IS(F1007,"9",$K$1,"1")/1000000,"")</f>
        <v>3120.9493015600001</v>
      </c>
      <c r="L1007" s="12">
        <f>IFERROR([1]!EM_S_STM07_IS(F1007,"9",$L$1,"1")/1000000,"")</f>
        <v>2506.0815725700004</v>
      </c>
      <c r="M1007" s="13">
        <f>IFERROR([1]!EM_S_STM07_IS(F1007,"9",$M$1,"1")/1000000,"")</f>
        <v>2065.0793299500001</v>
      </c>
      <c r="N1007" s="12">
        <f>IFERROR([1]!EM_S_STM07_IS(F1007,"61",$N$1,"1")/1000000,"")</f>
        <v>91.568940359999999</v>
      </c>
      <c r="O1007" s="12">
        <f>IFERROR([1]!EM_S_STM07_IS(F1007,"61",$O$1,"1")/1000000,"")</f>
        <v>78.008918750000007</v>
      </c>
      <c r="P1007" s="12">
        <f>IFERROR([1]!EM_S_STM07_IS(F1007,"61",$P$1,"1")/1000000,"")</f>
        <v>66.180630719999996</v>
      </c>
      <c r="Q1007" s="12">
        <f>IFERROR([1]!EM_S_STM07_IS(F1007,"61",$Q$1,"1")/1000000,"")</f>
        <v>59.033393869999998</v>
      </c>
      <c r="R1007" s="12">
        <f>IFERROR([1]!EM_S_STM07_IS(F1007,"61",$R$1,"1")/1000000,"")</f>
        <v>30.101633320000001</v>
      </c>
      <c r="S1007" s="12">
        <f>IFERROR([1]!EM_S_STM07_IS(F1007,"61",$S$1,"1")/1000000,"")</f>
        <v>73.17770367</v>
      </c>
      <c r="T1007" s="20">
        <f t="shared" si="278"/>
        <v>-2.844810041756296E-3</v>
      </c>
      <c r="U1007" s="20">
        <f t="shared" si="279"/>
        <v>-4.384980549573303E-2</v>
      </c>
      <c r="V1007" s="14">
        <f t="shared" si="280"/>
        <v>-2.6170949889876182E-2</v>
      </c>
      <c r="W1007" s="14">
        <f t="shared" si="281"/>
        <v>0.18562496191504149</v>
      </c>
      <c r="X1007" s="14">
        <f t="shared" si="282"/>
        <v>0.29042772104314868</v>
      </c>
      <c r="Y1007" s="14">
        <f t="shared" si="283"/>
        <v>-0.19701304621727092</v>
      </c>
      <c r="Z1007" s="15">
        <f t="shared" si="284"/>
        <v>-0.17597282045681781</v>
      </c>
      <c r="AA1007" s="14">
        <f t="shared" si="285"/>
        <v>-0.14808538306427108</v>
      </c>
      <c r="AB1007" s="14">
        <f t="shared" si="286"/>
        <v>-0.15162738081150509</v>
      </c>
      <c r="AC1007" s="14">
        <f t="shared" si="287"/>
        <v>-0.10799590110041186</v>
      </c>
      <c r="AD1007" s="14">
        <f t="shared" si="288"/>
        <v>-0.49009143221058715</v>
      </c>
      <c r="AE1007" s="14">
        <f t="shared" si="289"/>
        <v>1.431021031054138</v>
      </c>
      <c r="AF1007" s="18" t="str">
        <f t="shared" si="290"/>
        <v/>
      </c>
      <c r="AG1007" s="18" t="str">
        <f t="shared" si="291"/>
        <v/>
      </c>
      <c r="AH1007" s="18" t="str">
        <f t="shared" si="292"/>
        <v/>
      </c>
      <c r="AI1007" s="19" t="str">
        <f t="shared" si="293"/>
        <v/>
      </c>
      <c r="AJ1007" s="19" t="str">
        <f t="shared" si="294"/>
        <v/>
      </c>
      <c r="AK1007" s="19" t="str">
        <f t="shared" si="295"/>
        <v/>
      </c>
    </row>
    <row r="1008" spans="2:37" x14ac:dyDescent="0.15">
      <c r="B1008" s="51" t="str">
        <f>IFERROR(IF(AND(AF1008=1,AI1008=1),MAX($B$5:B1007)+1,""),"")</f>
        <v/>
      </c>
      <c r="C1008" s="51" t="str">
        <f>IFERROR(IF(AND(AG1008=1,AJ1008=1),MAX($C$5:C1007)+1,""),"")</f>
        <v/>
      </c>
      <c r="D1008" s="51" t="str">
        <f>IFERROR(IF(AND(AH1008=1,AK1008=1),MAX($D$5:D1007)+1,""),"")</f>
        <v/>
      </c>
      <c r="F1008" s="5" t="s">
        <v>2113</v>
      </c>
      <c r="G1008" s="5" t="s">
        <v>2114</v>
      </c>
      <c r="H1008" s="12">
        <f>IFERROR([1]!EM_S_STM07_IS(F1008,"9",$H$1,"1")/1000000,"")</f>
        <v>1295.2449517299999</v>
      </c>
      <c r="I1008" s="12">
        <f>IFERROR([1]!EM_S_STM07_IS(F1008,"9",$I$1,"1")/1000000,"")</f>
        <v>1719.7677141600002</v>
      </c>
      <c r="J1008" s="12">
        <f>IFERROR([1]!EM_S_STM07_IS(F1008,"9",$J$1,"1")/1000000,"")</f>
        <v>1854.98313734</v>
      </c>
      <c r="K1008" s="12">
        <f>IFERROR([1]!EM_S_STM07_IS(F1008,"9",$K$1,"1")/1000000,"")</f>
        <v>2223.8646048000001</v>
      </c>
      <c r="L1008" s="12">
        <f>IFERROR([1]!EM_S_STM07_IS(F1008,"9",$L$1,"1")/1000000,"")</f>
        <v>2378.3621053299998</v>
      </c>
      <c r="M1008" s="13">
        <f>IFERROR([1]!EM_S_STM07_IS(F1008,"9",$M$1,"1")/1000000,"")</f>
        <v>2973.85678233</v>
      </c>
      <c r="N1008" s="12">
        <f>IFERROR([1]!EM_S_STM07_IS(F1008,"61",$N$1,"1")/1000000,"")</f>
        <v>94.956653219999993</v>
      </c>
      <c r="O1008" s="12">
        <f>IFERROR([1]!EM_S_STM07_IS(F1008,"61",$O$1,"1")/1000000,"")</f>
        <v>161.9423419</v>
      </c>
      <c r="P1008" s="12">
        <f>IFERROR([1]!EM_S_STM07_IS(F1008,"61",$P$1,"1")/1000000,"")</f>
        <v>170.68488952999999</v>
      </c>
      <c r="Q1008" s="12">
        <f>IFERROR([1]!EM_S_STM07_IS(F1008,"61",$Q$1,"1")/1000000,"")</f>
        <v>111.60304425</v>
      </c>
      <c r="R1008" s="12">
        <f>IFERROR([1]!EM_S_STM07_IS(F1008,"61",$R$1,"1")/1000000,"")</f>
        <v>144.06848550000001</v>
      </c>
      <c r="S1008" s="12">
        <f>IFERROR([1]!EM_S_STM07_IS(F1008,"61",$S$1,"1")/1000000,"")</f>
        <v>246.68894953</v>
      </c>
      <c r="T1008" s="20">
        <f t="shared" si="278"/>
        <v>0.18084699365734225</v>
      </c>
      <c r="U1008" s="20">
        <f t="shared" si="279"/>
        <v>0.21038869645275482</v>
      </c>
      <c r="V1008" s="14">
        <f t="shared" si="280"/>
        <v>0.32775480951536196</v>
      </c>
      <c r="W1008" s="14">
        <f t="shared" si="281"/>
        <v>7.8624236323708477E-2</v>
      </c>
      <c r="X1008" s="14">
        <f t="shared" si="282"/>
        <v>0.1988597416518659</v>
      </c>
      <c r="Y1008" s="14">
        <f t="shared" si="283"/>
        <v>6.9472530025673163E-2</v>
      </c>
      <c r="Z1008" s="15">
        <f t="shared" si="284"/>
        <v>0.25038015685898879</v>
      </c>
      <c r="AA1008" s="14">
        <f t="shared" si="285"/>
        <v>0.70543438936084291</v>
      </c>
      <c r="AB1008" s="14">
        <f t="shared" si="286"/>
        <v>5.3985557621480773E-2</v>
      </c>
      <c r="AC1008" s="14">
        <f t="shared" si="287"/>
        <v>-0.34614572761940726</v>
      </c>
      <c r="AD1008" s="14">
        <f t="shared" si="288"/>
        <v>0.29090103651003241</v>
      </c>
      <c r="AE1008" s="14">
        <f t="shared" si="289"/>
        <v>0.71230334430079079</v>
      </c>
      <c r="AF1008" s="18" t="str">
        <f t="shared" si="290"/>
        <v/>
      </c>
      <c r="AG1008" s="18">
        <f t="shared" si="291"/>
        <v>1</v>
      </c>
      <c r="AH1008" s="18" t="str">
        <f t="shared" si="292"/>
        <v/>
      </c>
      <c r="AI1008" s="19" t="str">
        <f t="shared" si="293"/>
        <v/>
      </c>
      <c r="AJ1008" s="19" t="str">
        <f t="shared" si="294"/>
        <v/>
      </c>
      <c r="AK1008" s="19" t="str">
        <f t="shared" si="295"/>
        <v/>
      </c>
    </row>
    <row r="1009" spans="2:37" x14ac:dyDescent="0.15">
      <c r="B1009" s="51" t="str">
        <f>IFERROR(IF(AND(AF1009=1,AI1009=1),MAX($B$5:B1008)+1,""),"")</f>
        <v/>
      </c>
      <c r="C1009" s="51" t="str">
        <f>IFERROR(IF(AND(AG1009=1,AJ1009=1),MAX($C$5:C1008)+1,""),"")</f>
        <v/>
      </c>
      <c r="D1009" s="51" t="str">
        <f>IFERROR(IF(AND(AH1009=1,AK1009=1),MAX($D$5:D1008)+1,""),"")</f>
        <v/>
      </c>
      <c r="F1009" s="5" t="s">
        <v>2115</v>
      </c>
      <c r="G1009" s="5" t="s">
        <v>2116</v>
      </c>
      <c r="H1009" s="12">
        <f>IFERROR([1]!EM_S_STM07_IS(F1009,"9",$H$1,"1")/1000000,"")</f>
        <v>2047.4174041400001</v>
      </c>
      <c r="I1009" s="12">
        <f>IFERROR([1]!EM_S_STM07_IS(F1009,"9",$I$1,"1")/1000000,"")</f>
        <v>3241.8052466500003</v>
      </c>
      <c r="J1009" s="12">
        <f>IFERROR([1]!EM_S_STM07_IS(F1009,"9",$J$1,"1")/1000000,"")</f>
        <v>3424.7529740800001</v>
      </c>
      <c r="K1009" s="12">
        <f>IFERROR([1]!EM_S_STM07_IS(F1009,"9",$K$1,"1")/1000000,"")</f>
        <v>3848.7172457699999</v>
      </c>
      <c r="L1009" s="12">
        <f>IFERROR([1]!EM_S_STM07_IS(F1009,"9",$L$1,"1")/1000000,"")</f>
        <v>4667.0431893199993</v>
      </c>
      <c r="M1009" s="13">
        <f>IFERROR([1]!EM_S_STM07_IS(F1009,"9",$M$1,"1")/1000000,"")</f>
        <v>5837.7296052799993</v>
      </c>
      <c r="N1009" s="12">
        <f>IFERROR([1]!EM_S_STM07_IS(F1009,"61",$N$1,"1")/1000000,"")</f>
        <v>153.03848675</v>
      </c>
      <c r="O1009" s="12">
        <f>IFERROR([1]!EM_S_STM07_IS(F1009,"61",$O$1,"1")/1000000,"")</f>
        <v>221.00416783</v>
      </c>
      <c r="P1009" s="12">
        <f>IFERROR([1]!EM_S_STM07_IS(F1009,"61",$P$1,"1")/1000000,"")</f>
        <v>122.40543676</v>
      </c>
      <c r="Q1009" s="12">
        <f>IFERROR([1]!EM_S_STM07_IS(F1009,"61",$Q$1,"1")/1000000,"")</f>
        <v>106.69188323</v>
      </c>
      <c r="R1009" s="12">
        <f>IFERROR([1]!EM_S_STM07_IS(F1009,"61",$R$1,"1")/1000000,"")</f>
        <v>113.51563840999999</v>
      </c>
      <c r="S1009" s="12">
        <f>IFERROR([1]!EM_S_STM07_IS(F1009,"61",$S$1,"1")/1000000,"")</f>
        <v>200.58599025999999</v>
      </c>
      <c r="T1009" s="20">
        <f t="shared" si="278"/>
        <v>0.23312617639811561</v>
      </c>
      <c r="U1009" s="20">
        <f t="shared" si="279"/>
        <v>5.5601471196241814E-2</v>
      </c>
      <c r="V1009" s="14">
        <f t="shared" si="280"/>
        <v>0.58336313840786769</v>
      </c>
      <c r="W1009" s="14">
        <f t="shared" si="281"/>
        <v>5.6433904417624504E-2</v>
      </c>
      <c r="X1009" s="14">
        <f t="shared" si="282"/>
        <v>0.12379411738561681</v>
      </c>
      <c r="Y1009" s="14">
        <f t="shared" si="283"/>
        <v>0.2126230354930321</v>
      </c>
      <c r="Z1009" s="15">
        <f t="shared" si="284"/>
        <v>0.25084113612639874</v>
      </c>
      <c r="AA1009" s="14">
        <f t="shared" si="285"/>
        <v>0.44410842346492291</v>
      </c>
      <c r="AB1009" s="14">
        <f t="shared" si="286"/>
        <v>-0.4461396906588827</v>
      </c>
      <c r="AC1009" s="14">
        <f t="shared" si="287"/>
        <v>-0.12837300324175566</v>
      </c>
      <c r="AD1009" s="14">
        <f t="shared" si="288"/>
        <v>6.3957584901653181E-2</v>
      </c>
      <c r="AE1009" s="14">
        <f t="shared" si="289"/>
        <v>0.76703397936693152</v>
      </c>
      <c r="AF1009" s="18">
        <f t="shared" si="290"/>
        <v>1</v>
      </c>
      <c r="AG1009" s="18" t="str">
        <f t="shared" si="291"/>
        <v/>
      </c>
      <c r="AH1009" s="18" t="str">
        <f t="shared" si="292"/>
        <v/>
      </c>
      <c r="AI1009" s="19" t="str">
        <f t="shared" si="293"/>
        <v/>
      </c>
      <c r="AJ1009" s="19" t="str">
        <f t="shared" si="294"/>
        <v/>
      </c>
      <c r="AK1009" s="19" t="str">
        <f t="shared" si="295"/>
        <v/>
      </c>
    </row>
    <row r="1010" spans="2:37" x14ac:dyDescent="0.15">
      <c r="B1010" s="51" t="str">
        <f>IFERROR(IF(AND(AF1010=1,AI1010=1),MAX($B$5:B1009)+1,""),"")</f>
        <v/>
      </c>
      <c r="C1010" s="51" t="str">
        <f>IFERROR(IF(AND(AG1010=1,AJ1010=1),MAX($C$5:C1009)+1,""),"")</f>
        <v/>
      </c>
      <c r="D1010" s="51" t="str">
        <f>IFERROR(IF(AND(AH1010=1,AK1010=1),MAX($D$5:D1009)+1,""),"")</f>
        <v/>
      </c>
      <c r="F1010" s="5" t="s">
        <v>2117</v>
      </c>
      <c r="G1010" s="5" t="s">
        <v>2118</v>
      </c>
      <c r="H1010" s="12">
        <f>IFERROR([1]!EM_S_STM07_IS(F1010,"9",$H$1,"1")/1000000,"")</f>
        <v>1136.3490435599999</v>
      </c>
      <c r="I1010" s="12">
        <f>IFERROR([1]!EM_S_STM07_IS(F1010,"9",$I$1,"1")/1000000,"")</f>
        <v>1299.31276106</v>
      </c>
      <c r="J1010" s="12">
        <f>IFERROR([1]!EM_S_STM07_IS(F1010,"9",$J$1,"1")/1000000,"")</f>
        <v>1733.1061528</v>
      </c>
      <c r="K1010" s="12">
        <f>IFERROR([1]!EM_S_STM07_IS(F1010,"9",$K$1,"1")/1000000,"")</f>
        <v>2049.6206821000001</v>
      </c>
      <c r="L1010" s="12">
        <f>IFERROR([1]!EM_S_STM07_IS(F1010,"9",$L$1,"1")/1000000,"")</f>
        <v>2242.0679356199998</v>
      </c>
      <c r="M1010" s="13">
        <f>IFERROR([1]!EM_S_STM07_IS(F1010,"9",$M$1,"1")/1000000,"")</f>
        <v>2289.3803647399995</v>
      </c>
      <c r="N1010" s="12">
        <f>IFERROR([1]!EM_S_STM07_IS(F1010,"61",$N$1,"1")/1000000,"")</f>
        <v>121.17572709999999</v>
      </c>
      <c r="O1010" s="12">
        <f>IFERROR([1]!EM_S_STM07_IS(F1010,"61",$O$1,"1")/1000000,"")</f>
        <v>123.5762818</v>
      </c>
      <c r="P1010" s="12">
        <f>IFERROR([1]!EM_S_STM07_IS(F1010,"61",$P$1,"1")/1000000,"")</f>
        <v>99.81145029999999</v>
      </c>
      <c r="Q1010" s="12">
        <f>IFERROR([1]!EM_S_STM07_IS(F1010,"61",$Q$1,"1")/1000000,"")</f>
        <v>147.71983743999999</v>
      </c>
      <c r="R1010" s="12">
        <f>IFERROR([1]!EM_S_STM07_IS(F1010,"61",$R$1,"1")/1000000,"")</f>
        <v>221.84444859000001</v>
      </c>
      <c r="S1010" s="12">
        <f>IFERROR([1]!EM_S_STM07_IS(F1010,"61",$S$1,"1")/1000000,"")</f>
        <v>240.80290518999999</v>
      </c>
      <c r="T1010" s="20">
        <f t="shared" si="278"/>
        <v>0.15037978263057772</v>
      </c>
      <c r="U1010" s="20">
        <f t="shared" si="279"/>
        <v>0.14722662490794636</v>
      </c>
      <c r="V1010" s="14">
        <f t="shared" si="280"/>
        <v>0.14340991302237624</v>
      </c>
      <c r="W1010" s="14">
        <f t="shared" si="281"/>
        <v>0.33386371991459896</v>
      </c>
      <c r="X1010" s="14">
        <f t="shared" si="282"/>
        <v>0.1826284724617937</v>
      </c>
      <c r="Y1010" s="14">
        <f t="shared" si="283"/>
        <v>9.3894082549373079E-2</v>
      </c>
      <c r="Z1010" s="15">
        <f t="shared" si="284"/>
        <v>2.1102138953214361E-2</v>
      </c>
      <c r="AA1010" s="14">
        <f t="shared" si="285"/>
        <v>1.981052441318518E-2</v>
      </c>
      <c r="AB1010" s="14">
        <f t="shared" si="286"/>
        <v>-0.19230900261639053</v>
      </c>
      <c r="AC1010" s="14">
        <f t="shared" si="287"/>
        <v>0.47998888901026227</v>
      </c>
      <c r="AD1010" s="14">
        <f t="shared" si="288"/>
        <v>0.50179185432767304</v>
      </c>
      <c r="AE1010" s="14">
        <f t="shared" si="289"/>
        <v>8.5458332270634776E-2</v>
      </c>
      <c r="AF1010" s="18" t="str">
        <f t="shared" si="290"/>
        <v/>
      </c>
      <c r="AG1010" s="18" t="str">
        <f t="shared" si="291"/>
        <v/>
      </c>
      <c r="AH1010" s="18" t="str">
        <f t="shared" si="292"/>
        <v/>
      </c>
      <c r="AI1010" s="19" t="str">
        <f t="shared" si="293"/>
        <v/>
      </c>
      <c r="AJ1010" s="19" t="str">
        <f t="shared" si="294"/>
        <v/>
      </c>
      <c r="AK1010" s="19" t="str">
        <f t="shared" si="295"/>
        <v/>
      </c>
    </row>
    <row r="1011" spans="2:37" x14ac:dyDescent="0.15">
      <c r="B1011" s="51" t="str">
        <f>IFERROR(IF(AND(AF1011=1,AI1011=1),MAX($B$5:B1010)+1,""),"")</f>
        <v/>
      </c>
      <c r="C1011" s="51" t="str">
        <f>IFERROR(IF(AND(AG1011=1,AJ1011=1),MAX($C$5:C1010)+1,""),"")</f>
        <v/>
      </c>
      <c r="D1011" s="51" t="str">
        <f>IFERROR(IF(AND(AH1011=1,AK1011=1),MAX($D$5:D1010)+1,""),"")</f>
        <v/>
      </c>
      <c r="F1011" s="5" t="s">
        <v>2119</v>
      </c>
      <c r="G1011" s="5" t="s">
        <v>2120</v>
      </c>
      <c r="H1011" s="12">
        <f>IFERROR([1]!EM_S_STM07_IS(F1011,"9",$H$1,"1")/1000000,"")</f>
        <v>2625.7119590799998</v>
      </c>
      <c r="I1011" s="12">
        <f>IFERROR([1]!EM_S_STM07_IS(F1011,"9",$I$1,"1")/1000000,"")</f>
        <v>3531.6876583600001</v>
      </c>
      <c r="J1011" s="12">
        <f>IFERROR([1]!EM_S_STM07_IS(F1011,"9",$J$1,"1")/1000000,"")</f>
        <v>3741.8207002700001</v>
      </c>
      <c r="K1011" s="12">
        <f>IFERROR([1]!EM_S_STM07_IS(F1011,"9",$K$1,"1")/1000000,"")</f>
        <v>4930.1068131299999</v>
      </c>
      <c r="L1011" s="12">
        <f>IFERROR([1]!EM_S_STM07_IS(F1011,"9",$L$1,"1")/1000000,"")</f>
        <v>4225.1509464800001</v>
      </c>
      <c r="M1011" s="13">
        <f>IFERROR([1]!EM_S_STM07_IS(F1011,"9",$M$1,"1")/1000000,"")</f>
        <v>3192.6323910599999</v>
      </c>
      <c r="N1011" s="12">
        <f>IFERROR([1]!EM_S_STM07_IS(F1011,"61",$N$1,"1")/1000000,"")</f>
        <v>161.39393283999999</v>
      </c>
      <c r="O1011" s="12">
        <f>IFERROR([1]!EM_S_STM07_IS(F1011,"61",$O$1,"1")/1000000,"")</f>
        <v>212.34870315999999</v>
      </c>
      <c r="P1011" s="12">
        <f>IFERROR([1]!EM_S_STM07_IS(F1011,"61",$P$1,"1")/1000000,"")</f>
        <v>161.37029924000001</v>
      </c>
      <c r="Q1011" s="12">
        <f>IFERROR([1]!EM_S_STM07_IS(F1011,"61",$Q$1,"1")/1000000,"")</f>
        <v>165.51926202999999</v>
      </c>
      <c r="R1011" s="12">
        <f>IFERROR([1]!EM_S_STM07_IS(F1011,"61",$R$1,"1")/1000000,"")</f>
        <v>137.96325224</v>
      </c>
      <c r="S1011" s="12">
        <f>IFERROR([1]!EM_S_STM07_IS(F1011,"61",$S$1,"1")/1000000,"")</f>
        <v>176.73516756999999</v>
      </c>
      <c r="T1011" s="20">
        <f t="shared" si="278"/>
        <v>3.9873154759927365E-2</v>
      </c>
      <c r="U1011" s="20">
        <f t="shared" si="279"/>
        <v>1.8326754842209025E-2</v>
      </c>
      <c r="V1011" s="14">
        <f t="shared" si="280"/>
        <v>0.34504001710737425</v>
      </c>
      <c r="W1011" s="14">
        <f t="shared" si="281"/>
        <v>5.9499327867396652E-2</v>
      </c>
      <c r="X1011" s="14">
        <f t="shared" si="282"/>
        <v>0.31756896122100564</v>
      </c>
      <c r="Y1011" s="14">
        <f t="shared" si="283"/>
        <v>-0.14298997838597358</v>
      </c>
      <c r="Z1011" s="15">
        <f t="shared" si="284"/>
        <v>-0.24437435928299744</v>
      </c>
      <c r="AA1011" s="14">
        <f t="shared" si="285"/>
        <v>0.31571676470957977</v>
      </c>
      <c r="AB1011" s="14">
        <f t="shared" si="286"/>
        <v>-0.24006929715783992</v>
      </c>
      <c r="AC1011" s="14">
        <f t="shared" si="287"/>
        <v>2.5710820451720098E-2</v>
      </c>
      <c r="AD1011" s="14">
        <f t="shared" si="288"/>
        <v>-0.16648219338366507</v>
      </c>
      <c r="AE1011" s="14">
        <f t="shared" si="289"/>
        <v>0.28103074333557032</v>
      </c>
      <c r="AF1011" s="18" t="str">
        <f t="shared" si="290"/>
        <v/>
      </c>
      <c r="AG1011" s="18" t="str">
        <f t="shared" si="291"/>
        <v/>
      </c>
      <c r="AH1011" s="18" t="str">
        <f t="shared" si="292"/>
        <v/>
      </c>
      <c r="AI1011" s="19" t="str">
        <f t="shared" si="293"/>
        <v/>
      </c>
      <c r="AJ1011" s="19" t="str">
        <f t="shared" si="294"/>
        <v/>
      </c>
      <c r="AK1011" s="19" t="str">
        <f t="shared" si="295"/>
        <v/>
      </c>
    </row>
    <row r="1012" spans="2:37" x14ac:dyDescent="0.15">
      <c r="B1012" s="51">
        <f>IFERROR(IF(AND(AF1012=1,AI1012=1),MAX($B$5:B1011)+1,""),"")</f>
        <v>61</v>
      </c>
      <c r="C1012" s="51">
        <f>IFERROR(IF(AND(AG1012=1,AJ1012=1),MAX($C$5:C1011)+1,""),"")</f>
        <v>34</v>
      </c>
      <c r="D1012" s="51">
        <f>IFERROR(IF(AND(AH1012=1,AK1012=1),MAX($D$5:D1011)+1,""),"")</f>
        <v>16</v>
      </c>
      <c r="F1012" s="5" t="s">
        <v>2121</v>
      </c>
      <c r="G1012" s="5" t="s">
        <v>2122</v>
      </c>
      <c r="H1012" s="12">
        <f>IFERROR([1]!EM_S_STM07_IS(F1012,"9",$H$1,"1")/1000000,"")</f>
        <v>225.15597777000002</v>
      </c>
      <c r="I1012" s="12">
        <f>IFERROR([1]!EM_S_STM07_IS(F1012,"9",$I$1,"1")/1000000,"")</f>
        <v>264.09093152999998</v>
      </c>
      <c r="J1012" s="12">
        <f>IFERROR([1]!EM_S_STM07_IS(F1012,"9",$J$1,"1")/1000000,"")</f>
        <v>450.98898120999996</v>
      </c>
      <c r="K1012" s="12">
        <f>IFERROR([1]!EM_S_STM07_IS(F1012,"9",$K$1,"1")/1000000,"")</f>
        <v>504.71653270999997</v>
      </c>
      <c r="L1012" s="12">
        <f>IFERROR([1]!EM_S_STM07_IS(F1012,"9",$L$1,"1")/1000000,"")</f>
        <v>1203.8861153</v>
      </c>
      <c r="M1012" s="13">
        <f>IFERROR([1]!EM_S_STM07_IS(F1012,"9",$M$1,"1")/1000000,"")</f>
        <v>1930.7950256900001</v>
      </c>
      <c r="N1012" s="12">
        <f>IFERROR([1]!EM_S_STM07_IS(F1012,"61",$N$1,"1")/1000000,"")</f>
        <v>43.791489210000002</v>
      </c>
      <c r="O1012" s="12">
        <f>IFERROR([1]!EM_S_STM07_IS(F1012,"61",$O$1,"1")/1000000,"")</f>
        <v>50.288580009999997</v>
      </c>
      <c r="P1012" s="12">
        <f>IFERROR([1]!EM_S_STM07_IS(F1012,"61",$P$1,"1")/1000000,"")</f>
        <v>63.825845020000003</v>
      </c>
      <c r="Q1012" s="12">
        <f>IFERROR([1]!EM_S_STM07_IS(F1012,"61",$Q$1,"1")/1000000,"")</f>
        <v>70.703158739999992</v>
      </c>
      <c r="R1012" s="12">
        <f>IFERROR([1]!EM_S_STM07_IS(F1012,"61",$R$1,"1")/1000000,"")</f>
        <v>130.27972571999999</v>
      </c>
      <c r="S1012" s="12">
        <f>IFERROR([1]!EM_S_STM07_IS(F1012,"61",$S$1,"1")/1000000,"")</f>
        <v>227.06015059999999</v>
      </c>
      <c r="T1012" s="20">
        <f t="shared" si="278"/>
        <v>0.53691743708113138</v>
      </c>
      <c r="U1012" s="20">
        <f t="shared" si="279"/>
        <v>0.38979338881461678</v>
      </c>
      <c r="V1012" s="14">
        <f t="shared" si="280"/>
        <v>0.17292436179408283</v>
      </c>
      <c r="W1012" s="14">
        <f t="shared" si="281"/>
        <v>0.70770339820914641</v>
      </c>
      <c r="X1012" s="14">
        <f t="shared" si="282"/>
        <v>0.11913273658227613</v>
      </c>
      <c r="Y1012" s="14">
        <f t="shared" si="283"/>
        <v>1.3852718056131699</v>
      </c>
      <c r="Z1012" s="15">
        <f t="shared" si="284"/>
        <v>0.60380205498828221</v>
      </c>
      <c r="AA1012" s="14">
        <f t="shared" si="285"/>
        <v>0.14836423508786162</v>
      </c>
      <c r="AB1012" s="14">
        <f t="shared" si="286"/>
        <v>0.26919163371302374</v>
      </c>
      <c r="AC1012" s="14">
        <f t="shared" si="287"/>
        <v>0.10775123647552123</v>
      </c>
      <c r="AD1012" s="14">
        <f t="shared" si="288"/>
        <v>0.84262949550929789</v>
      </c>
      <c r="AE1012" s="14">
        <f t="shared" si="289"/>
        <v>0.74286635426300007</v>
      </c>
      <c r="AF1012" s="18">
        <f t="shared" si="290"/>
        <v>1</v>
      </c>
      <c r="AG1012" s="18">
        <f t="shared" si="291"/>
        <v>1</v>
      </c>
      <c r="AH1012" s="18">
        <f t="shared" si="292"/>
        <v>1</v>
      </c>
      <c r="AI1012" s="19">
        <f t="shared" si="293"/>
        <v>1</v>
      </c>
      <c r="AJ1012" s="19">
        <f t="shared" si="294"/>
        <v>1</v>
      </c>
      <c r="AK1012" s="19">
        <f t="shared" si="295"/>
        <v>1</v>
      </c>
    </row>
    <row r="1013" spans="2:37" x14ac:dyDescent="0.15">
      <c r="B1013" s="51" t="str">
        <f>IFERROR(IF(AND(AF1013=1,AI1013=1),MAX($B$5:B1012)+1,""),"")</f>
        <v/>
      </c>
      <c r="C1013" s="51" t="str">
        <f>IFERROR(IF(AND(AG1013=1,AJ1013=1),MAX($C$5:C1012)+1,""),"")</f>
        <v/>
      </c>
      <c r="D1013" s="51" t="str">
        <f>IFERROR(IF(AND(AH1013=1,AK1013=1),MAX($D$5:D1012)+1,""),"")</f>
        <v/>
      </c>
      <c r="F1013" s="5" t="s">
        <v>2123</v>
      </c>
      <c r="G1013" s="5" t="s">
        <v>2124</v>
      </c>
      <c r="H1013" s="12">
        <f>IFERROR([1]!EM_S_STM07_IS(F1013,"9",$H$1,"1")/1000000,"")</f>
        <v>2293.07418306</v>
      </c>
      <c r="I1013" s="12">
        <f>IFERROR([1]!EM_S_STM07_IS(F1013,"9",$I$1,"1")/1000000,"")</f>
        <v>2629.76509063</v>
      </c>
      <c r="J1013" s="12">
        <f>IFERROR([1]!EM_S_STM07_IS(F1013,"9",$J$1,"1")/1000000,"")</f>
        <v>3044.9462090000002</v>
      </c>
      <c r="K1013" s="12">
        <f>IFERROR([1]!EM_S_STM07_IS(F1013,"9",$K$1,"1")/1000000,"")</f>
        <v>3692.48032861</v>
      </c>
      <c r="L1013" s="12">
        <f>IFERROR([1]!EM_S_STM07_IS(F1013,"9",$L$1,"1")/1000000,"")</f>
        <v>3977.7174876599997</v>
      </c>
      <c r="M1013" s="13">
        <f>IFERROR([1]!EM_S_STM07_IS(F1013,"9",$M$1,"1")/1000000,"")</f>
        <v>4192.2197075499998</v>
      </c>
      <c r="N1013" s="12">
        <f>IFERROR([1]!EM_S_STM07_IS(F1013,"61",$N$1,"1")/1000000,"")</f>
        <v>185.86938087999999</v>
      </c>
      <c r="O1013" s="12">
        <f>IFERROR([1]!EM_S_STM07_IS(F1013,"61",$O$1,"1")/1000000,"")</f>
        <v>204.28736274000002</v>
      </c>
      <c r="P1013" s="12">
        <f>IFERROR([1]!EM_S_STM07_IS(F1013,"61",$P$1,"1")/1000000,"")</f>
        <v>216.74352655000001</v>
      </c>
      <c r="Q1013" s="12">
        <f>IFERROR([1]!EM_S_STM07_IS(F1013,"61",$Q$1,"1")/1000000,"")</f>
        <v>247.71708916999998</v>
      </c>
      <c r="R1013" s="12">
        <f>IFERROR([1]!EM_S_STM07_IS(F1013,"61",$R$1,"1")/1000000,"")</f>
        <v>266.88635521999998</v>
      </c>
      <c r="S1013" s="12">
        <f>IFERROR([1]!EM_S_STM07_IS(F1013,"61",$S$1,"1")/1000000,"")</f>
        <v>319.09868492000004</v>
      </c>
      <c r="T1013" s="20">
        <f t="shared" si="278"/>
        <v>0.12824959447392947</v>
      </c>
      <c r="U1013" s="20">
        <f t="shared" si="279"/>
        <v>0.11414940429113707</v>
      </c>
      <c r="V1013" s="14">
        <f t="shared" si="280"/>
        <v>0.14682948770575829</v>
      </c>
      <c r="W1013" s="14">
        <f t="shared" si="281"/>
        <v>0.15787764460381412</v>
      </c>
      <c r="X1013" s="14">
        <f t="shared" si="282"/>
        <v>0.21265863997730799</v>
      </c>
      <c r="Y1013" s="14">
        <f t="shared" si="283"/>
        <v>7.7248118788861522E-2</v>
      </c>
      <c r="Z1013" s="15">
        <f t="shared" si="284"/>
        <v>5.3925956419842894E-2</v>
      </c>
      <c r="AA1013" s="14">
        <f t="shared" si="285"/>
        <v>9.909099483088582E-2</v>
      </c>
      <c r="AB1013" s="14">
        <f t="shared" si="286"/>
        <v>6.0973736421734336E-2</v>
      </c>
      <c r="AC1013" s="14">
        <f t="shared" si="287"/>
        <v>0.14290421085704147</v>
      </c>
      <c r="AD1013" s="14">
        <f t="shared" si="288"/>
        <v>7.7383704589087818E-2</v>
      </c>
      <c r="AE1013" s="14">
        <f t="shared" si="289"/>
        <v>0.19563506593269012</v>
      </c>
      <c r="AF1013" s="18" t="str">
        <f t="shared" si="290"/>
        <v/>
      </c>
      <c r="AG1013" s="18" t="str">
        <f t="shared" si="291"/>
        <v/>
      </c>
      <c r="AH1013" s="18" t="str">
        <f t="shared" si="292"/>
        <v/>
      </c>
      <c r="AI1013" s="19" t="str">
        <f t="shared" si="293"/>
        <v/>
      </c>
      <c r="AJ1013" s="19" t="str">
        <f t="shared" si="294"/>
        <v/>
      </c>
      <c r="AK1013" s="19" t="str">
        <f t="shared" si="295"/>
        <v/>
      </c>
    </row>
    <row r="1014" spans="2:37" x14ac:dyDescent="0.15">
      <c r="B1014" s="51" t="str">
        <f>IFERROR(IF(AND(AF1014=1,AI1014=1),MAX($B$5:B1013)+1,""),"")</f>
        <v/>
      </c>
      <c r="C1014" s="51" t="str">
        <f>IFERROR(IF(AND(AG1014=1,AJ1014=1),MAX($C$5:C1013)+1,""),"")</f>
        <v/>
      </c>
      <c r="D1014" s="51" t="str">
        <f>IFERROR(IF(AND(AH1014=1,AK1014=1),MAX($D$5:D1013)+1,""),"")</f>
        <v/>
      </c>
      <c r="F1014" s="5" t="s">
        <v>2125</v>
      </c>
      <c r="G1014" s="5" t="s">
        <v>2126</v>
      </c>
      <c r="H1014" s="12">
        <f>IFERROR([1]!EM_S_STM07_IS(F1014,"9",$H$1,"1")/1000000,"")</f>
        <v>952.06162340999992</v>
      </c>
      <c r="I1014" s="12">
        <f>IFERROR([1]!EM_S_STM07_IS(F1014,"9",$I$1,"1")/1000000,"")</f>
        <v>1205.9570953599998</v>
      </c>
      <c r="J1014" s="12">
        <f>IFERROR([1]!EM_S_STM07_IS(F1014,"9",$J$1,"1")/1000000,"")</f>
        <v>1406.7831986400001</v>
      </c>
      <c r="K1014" s="12">
        <f>IFERROR([1]!EM_S_STM07_IS(F1014,"9",$K$1,"1")/1000000,"")</f>
        <v>1684.84181474</v>
      </c>
      <c r="L1014" s="12">
        <f>IFERROR([1]!EM_S_STM07_IS(F1014,"9",$L$1,"1")/1000000,"")</f>
        <v>1946.8374616900001</v>
      </c>
      <c r="M1014" s="13">
        <f>IFERROR([1]!EM_S_STM07_IS(F1014,"9",$M$1,"1")/1000000,"")</f>
        <v>2293.77754314</v>
      </c>
      <c r="N1014" s="12">
        <f>IFERROR([1]!EM_S_STM07_IS(F1014,"61",$N$1,"1")/1000000,"")</f>
        <v>55.626179229999998</v>
      </c>
      <c r="O1014" s="12">
        <f>IFERROR([1]!EM_S_STM07_IS(F1014,"61",$O$1,"1")/1000000,"")</f>
        <v>77.088387159999996</v>
      </c>
      <c r="P1014" s="12">
        <f>IFERROR([1]!EM_S_STM07_IS(F1014,"61",$P$1,"1")/1000000,"")</f>
        <v>85.416053379999994</v>
      </c>
      <c r="Q1014" s="12">
        <f>IFERROR([1]!EM_S_STM07_IS(F1014,"61",$Q$1,"1")/1000000,"")</f>
        <v>96.985795549999992</v>
      </c>
      <c r="R1014" s="12">
        <f>IFERROR([1]!EM_S_STM07_IS(F1014,"61",$R$1,"1")/1000000,"")</f>
        <v>91.469202569999993</v>
      </c>
      <c r="S1014" s="12">
        <f>IFERROR([1]!EM_S_STM07_IS(F1014,"61",$S$1,"1")/1000000,"")</f>
        <v>107.30898040999999</v>
      </c>
      <c r="T1014" s="20">
        <f t="shared" si="278"/>
        <v>0.19227722307167339</v>
      </c>
      <c r="U1014" s="20">
        <f t="shared" si="279"/>
        <v>0.14043718000866545</v>
      </c>
      <c r="V1014" s="14">
        <f t="shared" si="280"/>
        <v>0.26667966201664789</v>
      </c>
      <c r="W1014" s="14">
        <f t="shared" si="281"/>
        <v>0.16652839811025791</v>
      </c>
      <c r="X1014" s="14">
        <f t="shared" si="282"/>
        <v>0.19765562765379308</v>
      </c>
      <c r="Y1014" s="14">
        <f t="shared" si="283"/>
        <v>0.15550162908939344</v>
      </c>
      <c r="Z1014" s="15">
        <f t="shared" si="284"/>
        <v>0.17820700920190333</v>
      </c>
      <c r="AA1014" s="14">
        <f t="shared" si="285"/>
        <v>0.38582926649085975</v>
      </c>
      <c r="AB1014" s="14">
        <f t="shared" si="286"/>
        <v>0.10802750617567854</v>
      </c>
      <c r="AC1014" s="14">
        <f t="shared" si="287"/>
        <v>0.13545161257367377</v>
      </c>
      <c r="AD1014" s="14">
        <f t="shared" si="288"/>
        <v>-5.6880422011447829E-2</v>
      </c>
      <c r="AE1014" s="14">
        <f t="shared" si="289"/>
        <v>0.17317061256632313</v>
      </c>
      <c r="AF1014" s="18" t="str">
        <f t="shared" si="290"/>
        <v/>
      </c>
      <c r="AG1014" s="18" t="str">
        <f t="shared" si="291"/>
        <v/>
      </c>
      <c r="AH1014" s="18" t="str">
        <f t="shared" si="292"/>
        <v/>
      </c>
      <c r="AI1014" s="19">
        <f t="shared" si="293"/>
        <v>1</v>
      </c>
      <c r="AJ1014" s="19" t="str">
        <f t="shared" si="294"/>
        <v/>
      </c>
      <c r="AK1014" s="19" t="str">
        <f t="shared" si="295"/>
        <v/>
      </c>
    </row>
    <row r="1015" spans="2:37" x14ac:dyDescent="0.15">
      <c r="B1015" s="51" t="str">
        <f>IFERROR(IF(AND(AF1015=1,AI1015=1),MAX($B$5:B1014)+1,""),"")</f>
        <v/>
      </c>
      <c r="C1015" s="51" t="str">
        <f>IFERROR(IF(AND(AG1015=1,AJ1015=1),MAX($C$5:C1014)+1,""),"")</f>
        <v/>
      </c>
      <c r="D1015" s="51" t="str">
        <f>IFERROR(IF(AND(AH1015=1,AK1015=1),MAX($D$5:D1014)+1,""),"")</f>
        <v/>
      </c>
      <c r="F1015" s="5" t="s">
        <v>2127</v>
      </c>
      <c r="G1015" s="5" t="s">
        <v>2128</v>
      </c>
      <c r="H1015" s="12">
        <f>IFERROR([1]!EM_S_STM07_IS(F1015,"9",$H$1,"1")/1000000,"")</f>
        <v>1700.8278408900001</v>
      </c>
      <c r="I1015" s="12">
        <f>IFERROR([1]!EM_S_STM07_IS(F1015,"9",$I$1,"1")/1000000,"")</f>
        <v>1871.18346825</v>
      </c>
      <c r="J1015" s="12">
        <f>IFERROR([1]!EM_S_STM07_IS(F1015,"9",$J$1,"1")/1000000,"")</f>
        <v>1689.2789125100001</v>
      </c>
      <c r="K1015" s="12">
        <f>IFERROR([1]!EM_S_STM07_IS(F1015,"9",$K$1,"1")/1000000,"")</f>
        <v>1696.3527043299998</v>
      </c>
      <c r="L1015" s="12">
        <f>IFERROR([1]!EM_S_STM07_IS(F1015,"9",$L$1,"1")/1000000,"")</f>
        <v>993.93680073999997</v>
      </c>
      <c r="M1015" s="13">
        <f>IFERROR([1]!EM_S_STM07_IS(F1015,"9",$M$1,"1")/1000000,"")</f>
        <v>1186.53285149</v>
      </c>
      <c r="N1015" s="12">
        <f>IFERROR([1]!EM_S_STM07_IS(F1015,"61",$N$1,"1")/1000000,"")</f>
        <v>238.65261097999999</v>
      </c>
      <c r="O1015" s="12">
        <f>IFERROR([1]!EM_S_STM07_IS(F1015,"61",$O$1,"1")/1000000,"")</f>
        <v>262.88254568000002</v>
      </c>
      <c r="P1015" s="12">
        <f>IFERROR([1]!EM_S_STM07_IS(F1015,"61",$P$1,"1")/1000000,"")</f>
        <v>192.66756302000002</v>
      </c>
      <c r="Q1015" s="12">
        <f>IFERROR([1]!EM_S_STM07_IS(F1015,"61",$Q$1,"1")/1000000,"")</f>
        <v>168.80552291000001</v>
      </c>
      <c r="R1015" s="12">
        <f>IFERROR([1]!EM_S_STM07_IS(F1015,"61",$R$1,"1")/1000000,"")</f>
        <v>53.579669899999999</v>
      </c>
      <c r="S1015" s="12">
        <f>IFERROR([1]!EM_S_STM07_IS(F1015,"61",$S$1,"1")/1000000,"")</f>
        <v>60.465879729999997</v>
      </c>
      <c r="T1015" s="20">
        <f t="shared" si="278"/>
        <v>-6.9483920639502483E-2</v>
      </c>
      <c r="U1015" s="20">
        <f t="shared" si="279"/>
        <v>-0.2401133107392901</v>
      </c>
      <c r="V1015" s="14">
        <f t="shared" si="280"/>
        <v>0.10016041792381361</v>
      </c>
      <c r="W1015" s="14">
        <f t="shared" si="281"/>
        <v>-9.7213639830905432E-2</v>
      </c>
      <c r="X1015" s="14">
        <f t="shared" si="282"/>
        <v>4.1874623353281779E-3</v>
      </c>
      <c r="Y1015" s="14">
        <f t="shared" si="283"/>
        <v>-0.41407420862245131</v>
      </c>
      <c r="Z1015" s="15">
        <f t="shared" si="284"/>
        <v>0.1937709224636914</v>
      </c>
      <c r="AA1015" s="14">
        <f t="shared" si="285"/>
        <v>0.10152805201042024</v>
      </c>
      <c r="AB1015" s="14">
        <f t="shared" si="286"/>
        <v>-0.26709640413126112</v>
      </c>
      <c r="AC1015" s="14">
        <f t="shared" si="287"/>
        <v>-0.12385084305822143</v>
      </c>
      <c r="AD1015" s="14">
        <f t="shared" si="288"/>
        <v>-0.68259527901485528</v>
      </c>
      <c r="AE1015" s="14">
        <f t="shared" si="289"/>
        <v>0.12852281178387773</v>
      </c>
      <c r="AF1015" s="18" t="str">
        <f t="shared" si="290"/>
        <v/>
      </c>
      <c r="AG1015" s="18" t="str">
        <f t="shared" si="291"/>
        <v/>
      </c>
      <c r="AH1015" s="18" t="str">
        <f t="shared" si="292"/>
        <v/>
      </c>
      <c r="AI1015" s="19" t="str">
        <f t="shared" si="293"/>
        <v/>
      </c>
      <c r="AJ1015" s="19" t="str">
        <f t="shared" si="294"/>
        <v/>
      </c>
      <c r="AK1015" s="19" t="str">
        <f t="shared" si="295"/>
        <v/>
      </c>
    </row>
    <row r="1016" spans="2:37" x14ac:dyDescent="0.15">
      <c r="B1016" s="51" t="str">
        <f>IFERROR(IF(AND(AF1016=1,AI1016=1),MAX($B$5:B1015)+1,""),"")</f>
        <v/>
      </c>
      <c r="C1016" s="51" t="str">
        <f>IFERROR(IF(AND(AG1016=1,AJ1016=1),MAX($C$5:C1015)+1,""),"")</f>
        <v/>
      </c>
      <c r="D1016" s="51" t="str">
        <f>IFERROR(IF(AND(AH1016=1,AK1016=1),MAX($D$5:D1015)+1,""),"")</f>
        <v/>
      </c>
      <c r="F1016" s="5" t="s">
        <v>2129</v>
      </c>
      <c r="G1016" s="5" t="s">
        <v>2130</v>
      </c>
      <c r="H1016" s="12">
        <f>IFERROR([1]!EM_S_STM07_IS(F1016,"9",$H$1,"1")/1000000,"")</f>
        <v>304.75633970999996</v>
      </c>
      <c r="I1016" s="12">
        <f>IFERROR([1]!EM_S_STM07_IS(F1016,"9",$I$1,"1")/1000000,"")</f>
        <v>468.72089133999998</v>
      </c>
      <c r="J1016" s="12">
        <f>IFERROR([1]!EM_S_STM07_IS(F1016,"9",$J$1,"1")/1000000,"")</f>
        <v>597.77088551999998</v>
      </c>
      <c r="K1016" s="12">
        <f>IFERROR([1]!EM_S_STM07_IS(F1016,"9",$K$1,"1")/1000000,"")</f>
        <v>543.10475058000009</v>
      </c>
      <c r="L1016" s="12">
        <f>IFERROR([1]!EM_S_STM07_IS(F1016,"9",$L$1,"1")/1000000,"")</f>
        <v>580.36106860999996</v>
      </c>
      <c r="M1016" s="13">
        <f>IFERROR([1]!EM_S_STM07_IS(F1016,"9",$M$1,"1")/1000000,"")</f>
        <v>777.01022425999997</v>
      </c>
      <c r="N1016" s="12">
        <f>IFERROR([1]!EM_S_STM07_IS(F1016,"61",$N$1,"1")/1000000,"")</f>
        <v>82.888891999999998</v>
      </c>
      <c r="O1016" s="12">
        <f>IFERROR([1]!EM_S_STM07_IS(F1016,"61",$O$1,"1")/1000000,"")</f>
        <v>131.09621067</v>
      </c>
      <c r="P1016" s="12">
        <f>IFERROR([1]!EM_S_STM07_IS(F1016,"61",$P$1,"1")/1000000,"")</f>
        <v>172.49268891999998</v>
      </c>
      <c r="Q1016" s="12">
        <f>IFERROR([1]!EM_S_STM07_IS(F1016,"61",$Q$1,"1")/1000000,"")</f>
        <v>148.30386111999999</v>
      </c>
      <c r="R1016" s="12">
        <f>IFERROR([1]!EM_S_STM07_IS(F1016,"61",$R$1,"1")/1000000,"")</f>
        <v>153.43975513999999</v>
      </c>
      <c r="S1016" s="12">
        <f>IFERROR([1]!EM_S_STM07_IS(F1016,"61",$S$1,"1")/1000000,"")</f>
        <v>156.44335355000001</v>
      </c>
      <c r="T1016" s="20">
        <f t="shared" si="278"/>
        <v>0.20585419045326003</v>
      </c>
      <c r="U1016" s="20">
        <f t="shared" si="279"/>
        <v>0.135460828898881</v>
      </c>
      <c r="V1016" s="14">
        <f t="shared" si="280"/>
        <v>0.53801850942961649</v>
      </c>
      <c r="W1016" s="14">
        <f t="shared" si="281"/>
        <v>0.27532375143567034</v>
      </c>
      <c r="X1016" s="14">
        <f t="shared" si="282"/>
        <v>-9.1449979020717789E-2</v>
      </c>
      <c r="Y1016" s="14">
        <f t="shared" si="283"/>
        <v>6.8598770292862626E-2</v>
      </c>
      <c r="Z1016" s="15">
        <f t="shared" si="284"/>
        <v>0.33883933000707078</v>
      </c>
      <c r="AA1016" s="14">
        <f t="shared" si="285"/>
        <v>0.58158961359985373</v>
      </c>
      <c r="AB1016" s="14">
        <f t="shared" si="286"/>
        <v>0.31577173770647454</v>
      </c>
      <c r="AC1016" s="14">
        <f t="shared" si="287"/>
        <v>-0.14023103211764801</v>
      </c>
      <c r="AD1016" s="14">
        <f t="shared" si="288"/>
        <v>3.4630885407928046E-2</v>
      </c>
      <c r="AE1016" s="14">
        <f t="shared" si="289"/>
        <v>1.957509908210887E-2</v>
      </c>
      <c r="AF1016" s="18">
        <f t="shared" si="290"/>
        <v>1</v>
      </c>
      <c r="AG1016" s="18" t="str">
        <f t="shared" si="291"/>
        <v/>
      </c>
      <c r="AH1016" s="18" t="str">
        <f t="shared" si="292"/>
        <v/>
      </c>
      <c r="AI1016" s="19" t="str">
        <f t="shared" si="293"/>
        <v/>
      </c>
      <c r="AJ1016" s="19" t="str">
        <f t="shared" si="294"/>
        <v/>
      </c>
      <c r="AK1016" s="19" t="str">
        <f t="shared" si="295"/>
        <v/>
      </c>
    </row>
    <row r="1017" spans="2:37" x14ac:dyDescent="0.15">
      <c r="B1017" s="51" t="str">
        <f>IFERROR(IF(AND(AF1017=1,AI1017=1),MAX($B$5:B1016)+1,""),"")</f>
        <v/>
      </c>
      <c r="C1017" s="51" t="str">
        <f>IFERROR(IF(AND(AG1017=1,AJ1017=1),MAX($C$5:C1016)+1,""),"")</f>
        <v/>
      </c>
      <c r="D1017" s="51" t="str">
        <f>IFERROR(IF(AND(AH1017=1,AK1017=1),MAX($D$5:D1016)+1,""),"")</f>
        <v/>
      </c>
      <c r="F1017" s="5" t="s">
        <v>2131</v>
      </c>
      <c r="G1017" s="5" t="s">
        <v>2132</v>
      </c>
      <c r="H1017" s="12">
        <f>IFERROR([1]!EM_S_STM07_IS(F1017,"9",$H$1,"1")/1000000,"")</f>
        <v>525.86266297999998</v>
      </c>
      <c r="I1017" s="12">
        <f>IFERROR([1]!EM_S_STM07_IS(F1017,"9",$I$1,"1")/1000000,"")</f>
        <v>827.21795492999991</v>
      </c>
      <c r="J1017" s="12">
        <f>IFERROR([1]!EM_S_STM07_IS(F1017,"9",$J$1,"1")/1000000,"")</f>
        <v>896.14163788999997</v>
      </c>
      <c r="K1017" s="12">
        <f>IFERROR([1]!EM_S_STM07_IS(F1017,"9",$K$1,"1")/1000000,"")</f>
        <v>1244.7476946300001</v>
      </c>
      <c r="L1017" s="12">
        <f>IFERROR([1]!EM_S_STM07_IS(F1017,"9",$L$1,"1")/1000000,"")</f>
        <v>2220.1648894</v>
      </c>
      <c r="M1017" s="13">
        <f>IFERROR([1]!EM_S_STM07_IS(F1017,"9",$M$1,"1")/1000000,"")</f>
        <v>2117.7492266099998</v>
      </c>
      <c r="N1017" s="12">
        <f>IFERROR([1]!EM_S_STM07_IS(F1017,"61",$N$1,"1")/1000000,"")</f>
        <v>66.228857450000007</v>
      </c>
      <c r="O1017" s="12">
        <f>IFERROR([1]!EM_S_STM07_IS(F1017,"61",$O$1,"1")/1000000,"")</f>
        <v>46.39590012</v>
      </c>
      <c r="P1017" s="12">
        <f>IFERROR([1]!EM_S_STM07_IS(F1017,"61",$P$1,"1")/1000000,"")</f>
        <v>-89.204486290000006</v>
      </c>
      <c r="Q1017" s="12">
        <f>IFERROR([1]!EM_S_STM07_IS(F1017,"61",$Q$1,"1")/1000000,"")</f>
        <v>31.457912100000001</v>
      </c>
      <c r="R1017" s="12">
        <f>IFERROR([1]!EM_S_STM07_IS(F1017,"61",$R$1,"1")/1000000,"")</f>
        <v>104.21390826000001</v>
      </c>
      <c r="S1017" s="12">
        <f>IFERROR([1]!EM_S_STM07_IS(F1017,"61",$S$1,"1")/1000000,"")</f>
        <v>181.16626112</v>
      </c>
      <c r="T1017" s="20">
        <f t="shared" si="278"/>
        <v>0.32129697007163927</v>
      </c>
      <c r="U1017" s="20">
        <f t="shared" si="279"/>
        <v>0.2229424261193933</v>
      </c>
      <c r="V1017" s="14">
        <f t="shared" si="280"/>
        <v>0.57306843243491756</v>
      </c>
      <c r="W1017" s="14">
        <f t="shared" si="281"/>
        <v>8.3319858507946029E-2</v>
      </c>
      <c r="X1017" s="14">
        <f t="shared" si="282"/>
        <v>0.38900776618393329</v>
      </c>
      <c r="Y1017" s="14">
        <f t="shared" si="283"/>
        <v>0.78362643206978722</v>
      </c>
      <c r="Z1017" s="15">
        <f t="shared" si="284"/>
        <v>-4.6129755172228684E-2</v>
      </c>
      <c r="AA1017" s="14">
        <f t="shared" si="285"/>
        <v>-0.29946096148454698</v>
      </c>
      <c r="AB1017" s="14">
        <f t="shared" si="286"/>
        <v>-2.9226803674307074</v>
      </c>
      <c r="AC1017" s="14">
        <f t="shared" si="287"/>
        <v>1.3526494396002873</v>
      </c>
      <c r="AD1017" s="14">
        <f t="shared" si="288"/>
        <v>2.3128043567773848</v>
      </c>
      <c r="AE1017" s="14">
        <f t="shared" si="289"/>
        <v>0.73840770531332511</v>
      </c>
      <c r="AF1017" s="18">
        <f t="shared" si="290"/>
        <v>1</v>
      </c>
      <c r="AG1017" s="18">
        <f t="shared" si="291"/>
        <v>1</v>
      </c>
      <c r="AH1017" s="18">
        <f t="shared" si="292"/>
        <v>1</v>
      </c>
      <c r="AI1017" s="19" t="str">
        <f t="shared" si="293"/>
        <v/>
      </c>
      <c r="AJ1017" s="19" t="str">
        <f t="shared" si="294"/>
        <v/>
      </c>
      <c r="AK1017" s="19" t="str">
        <f t="shared" si="295"/>
        <v/>
      </c>
    </row>
    <row r="1018" spans="2:37" x14ac:dyDescent="0.15">
      <c r="B1018" s="51" t="str">
        <f>IFERROR(IF(AND(AF1018=1,AI1018=1),MAX($B$5:B1017)+1,""),"")</f>
        <v/>
      </c>
      <c r="C1018" s="51" t="str">
        <f>IFERROR(IF(AND(AG1018=1,AJ1018=1),MAX($C$5:C1017)+1,""),"")</f>
        <v/>
      </c>
      <c r="D1018" s="51" t="str">
        <f>IFERROR(IF(AND(AH1018=1,AK1018=1),MAX($D$5:D1017)+1,""),"")</f>
        <v/>
      </c>
      <c r="F1018" s="5" t="s">
        <v>2133</v>
      </c>
      <c r="G1018" s="5" t="s">
        <v>2134</v>
      </c>
      <c r="H1018" s="12">
        <f>IFERROR([1]!EM_S_STM07_IS(F1018,"9",$H$1,"1")/1000000,"")</f>
        <v>1149.7374296800001</v>
      </c>
      <c r="I1018" s="12">
        <f>IFERROR([1]!EM_S_STM07_IS(F1018,"9",$I$1,"1")/1000000,"")</f>
        <v>1491.57082971</v>
      </c>
      <c r="J1018" s="12">
        <f>IFERROR([1]!EM_S_STM07_IS(F1018,"9",$J$1,"1")/1000000,"")</f>
        <v>1768.75016108</v>
      </c>
      <c r="K1018" s="12">
        <f>IFERROR([1]!EM_S_STM07_IS(F1018,"9",$K$1,"1")/1000000,"")</f>
        <v>1989.9174807699999</v>
      </c>
      <c r="L1018" s="12">
        <f>IFERROR([1]!EM_S_STM07_IS(F1018,"9",$L$1,"1")/1000000,"")</f>
        <v>1987.8264589</v>
      </c>
      <c r="M1018" s="13">
        <f>IFERROR([1]!EM_S_STM07_IS(F1018,"9",$M$1,"1")/1000000,"")</f>
        <v>2504.85317652</v>
      </c>
      <c r="N1018" s="12">
        <f>IFERROR([1]!EM_S_STM07_IS(F1018,"61",$N$1,"1")/1000000,"")</f>
        <v>56.301717549999999</v>
      </c>
      <c r="O1018" s="12">
        <f>IFERROR([1]!EM_S_STM07_IS(F1018,"61",$O$1,"1")/1000000,"")</f>
        <v>57.283586549999995</v>
      </c>
      <c r="P1018" s="12">
        <f>IFERROR([1]!EM_S_STM07_IS(F1018,"61",$P$1,"1")/1000000,"")</f>
        <v>53.903232659999993</v>
      </c>
      <c r="Q1018" s="12">
        <f>IFERROR([1]!EM_S_STM07_IS(F1018,"61",$Q$1,"1")/1000000,"")</f>
        <v>42.123647630000001</v>
      </c>
      <c r="R1018" s="12">
        <f>IFERROR([1]!EM_S_STM07_IS(F1018,"61",$R$1,"1")/1000000,"")</f>
        <v>61.018109950000003</v>
      </c>
      <c r="S1018" s="12">
        <f>IFERROR([1]!EM_S_STM07_IS(F1018,"61",$S$1,"1")/1000000,"")</f>
        <v>103.54760485999999</v>
      </c>
      <c r="T1018" s="20">
        <f t="shared" si="278"/>
        <v>0.16852153597577479</v>
      </c>
      <c r="U1018" s="20">
        <f t="shared" si="279"/>
        <v>0.12959739666573844</v>
      </c>
      <c r="V1018" s="14">
        <f t="shared" si="280"/>
        <v>0.29731431821362941</v>
      </c>
      <c r="W1018" s="14">
        <f t="shared" si="281"/>
        <v>0.18583048545129488</v>
      </c>
      <c r="X1018" s="14">
        <f t="shared" si="282"/>
        <v>0.12504158278349214</v>
      </c>
      <c r="Y1018" s="14">
        <f t="shared" si="283"/>
        <v>-1.0508083326102181E-3</v>
      </c>
      <c r="Z1018" s="15">
        <f t="shared" si="284"/>
        <v>0.26009650656632577</v>
      </c>
      <c r="AA1018" s="14">
        <f t="shared" si="285"/>
        <v>1.743941468798044E-2</v>
      </c>
      <c r="AB1018" s="14">
        <f t="shared" si="286"/>
        <v>-5.901086320859919E-2</v>
      </c>
      <c r="AC1018" s="14">
        <f t="shared" si="287"/>
        <v>-0.21853207031757999</v>
      </c>
      <c r="AD1018" s="14">
        <f t="shared" si="288"/>
        <v>0.44854763020435989</v>
      </c>
      <c r="AE1018" s="14">
        <f t="shared" si="289"/>
        <v>0.69699790676653017</v>
      </c>
      <c r="AF1018" s="18" t="str">
        <f t="shared" si="290"/>
        <v/>
      </c>
      <c r="AG1018" s="18" t="str">
        <f t="shared" si="291"/>
        <v/>
      </c>
      <c r="AH1018" s="18" t="str">
        <f t="shared" si="292"/>
        <v/>
      </c>
      <c r="AI1018" s="19" t="str">
        <f t="shared" si="293"/>
        <v/>
      </c>
      <c r="AJ1018" s="19" t="str">
        <f t="shared" si="294"/>
        <v/>
      </c>
      <c r="AK1018" s="19" t="str">
        <f t="shared" si="295"/>
        <v/>
      </c>
    </row>
    <row r="1019" spans="2:37" x14ac:dyDescent="0.15">
      <c r="B1019" s="51" t="str">
        <f>IFERROR(IF(AND(AF1019=1,AI1019=1),MAX($B$5:B1018)+1,""),"")</f>
        <v/>
      </c>
      <c r="C1019" s="51" t="str">
        <f>IFERROR(IF(AND(AG1019=1,AJ1019=1),MAX($C$5:C1018)+1,""),"")</f>
        <v/>
      </c>
      <c r="D1019" s="51" t="str">
        <f>IFERROR(IF(AND(AH1019=1,AK1019=1),MAX($D$5:D1018)+1,""),"")</f>
        <v/>
      </c>
      <c r="F1019" s="5" t="s">
        <v>2135</v>
      </c>
      <c r="G1019" s="5" t="s">
        <v>2136</v>
      </c>
      <c r="H1019" s="12">
        <f>IFERROR([1]!EM_S_STM07_IS(F1019,"9",$H$1,"1")/1000000,"")</f>
        <v>120.69900392</v>
      </c>
      <c r="I1019" s="12">
        <f>IFERROR([1]!EM_S_STM07_IS(F1019,"9",$I$1,"1")/1000000,"")</f>
        <v>132.80895543</v>
      </c>
      <c r="J1019" s="12">
        <f>IFERROR([1]!EM_S_STM07_IS(F1019,"9",$J$1,"1")/1000000,"")</f>
        <v>128.76813616999999</v>
      </c>
      <c r="K1019" s="12">
        <f>IFERROR([1]!EM_S_STM07_IS(F1019,"9",$K$1,"1")/1000000,"")</f>
        <v>232.41479396</v>
      </c>
      <c r="L1019" s="12">
        <f>IFERROR([1]!EM_S_STM07_IS(F1019,"9",$L$1,"1")/1000000,"")</f>
        <v>261.99327584999997</v>
      </c>
      <c r="M1019" s="13">
        <f>IFERROR([1]!EM_S_STM07_IS(F1019,"9",$M$1,"1")/1000000,"")</f>
        <v>151.83966218</v>
      </c>
      <c r="N1019" s="12">
        <f>IFERROR([1]!EM_S_STM07_IS(F1019,"61",$N$1,"1")/1000000,"")</f>
        <v>42.058399869999995</v>
      </c>
      <c r="O1019" s="12">
        <f>IFERROR([1]!EM_S_STM07_IS(F1019,"61",$O$1,"1")/1000000,"")</f>
        <v>74.708041499999993</v>
      </c>
      <c r="P1019" s="12">
        <f>IFERROR([1]!EM_S_STM07_IS(F1019,"61",$P$1,"1")/1000000,"")</f>
        <v>40.781310349999998</v>
      </c>
      <c r="Q1019" s="12">
        <f>IFERROR([1]!EM_S_STM07_IS(F1019,"61",$Q$1,"1")/1000000,"")</f>
        <v>58.82376258</v>
      </c>
      <c r="R1019" s="12">
        <f>IFERROR([1]!EM_S_STM07_IS(F1019,"61",$R$1,"1")/1000000,"")</f>
        <v>31.460012450000001</v>
      </c>
      <c r="S1019" s="12">
        <f>IFERROR([1]!EM_S_STM07_IS(F1019,"61",$S$1,"1")/1000000,"")</f>
        <v>-45.516157390000004</v>
      </c>
      <c r="T1019" s="20">
        <f t="shared" si="278"/>
        <v>4.6974992710497654E-2</v>
      </c>
      <c r="U1019" s="20">
        <f t="shared" si="279"/>
        <v>-2.0159271552177045</v>
      </c>
      <c r="V1019" s="14">
        <f t="shared" si="280"/>
        <v>0.10033182641694829</v>
      </c>
      <c r="W1019" s="14">
        <f t="shared" si="281"/>
        <v>-3.0425804095190048E-2</v>
      </c>
      <c r="X1019" s="14">
        <f t="shared" si="282"/>
        <v>0.80490920248442088</v>
      </c>
      <c r="Y1019" s="14">
        <f t="shared" si="283"/>
        <v>0.12726591705298509</v>
      </c>
      <c r="Z1019" s="15">
        <f t="shared" si="284"/>
        <v>-0.42044443053976183</v>
      </c>
      <c r="AA1019" s="14">
        <f t="shared" si="285"/>
        <v>0.77629300522411915</v>
      </c>
      <c r="AB1019" s="14">
        <f t="shared" si="286"/>
        <v>-0.45412422101842942</v>
      </c>
      <c r="AC1019" s="14">
        <f t="shared" si="287"/>
        <v>0.44241962985380145</v>
      </c>
      <c r="AD1019" s="14">
        <f t="shared" si="288"/>
        <v>-0.46518190829404099</v>
      </c>
      <c r="AE1019" s="14">
        <f t="shared" si="289"/>
        <v>-2.4467940043679164</v>
      </c>
      <c r="AF1019" s="18" t="str">
        <f t="shared" si="290"/>
        <v/>
      </c>
      <c r="AG1019" s="18" t="str">
        <f t="shared" si="291"/>
        <v/>
      </c>
      <c r="AH1019" s="18" t="str">
        <f t="shared" si="292"/>
        <v/>
      </c>
      <c r="AI1019" s="19" t="str">
        <f t="shared" si="293"/>
        <v/>
      </c>
      <c r="AJ1019" s="19" t="str">
        <f t="shared" si="294"/>
        <v/>
      </c>
      <c r="AK1019" s="19" t="str">
        <f t="shared" si="295"/>
        <v/>
      </c>
    </row>
    <row r="1020" spans="2:37" x14ac:dyDescent="0.15">
      <c r="B1020" s="51" t="str">
        <f>IFERROR(IF(AND(AF1020=1,AI1020=1),MAX($B$5:B1019)+1,""),"")</f>
        <v/>
      </c>
      <c r="C1020" s="51" t="str">
        <f>IFERROR(IF(AND(AG1020=1,AJ1020=1),MAX($C$5:C1019)+1,""),"")</f>
        <v/>
      </c>
      <c r="D1020" s="51" t="str">
        <f>IFERROR(IF(AND(AH1020=1,AK1020=1),MAX($D$5:D1019)+1,""),"")</f>
        <v/>
      </c>
      <c r="F1020" s="5" t="s">
        <v>2137</v>
      </c>
      <c r="G1020" s="5" t="s">
        <v>2138</v>
      </c>
      <c r="H1020" s="12">
        <f>IFERROR([1]!EM_S_STM07_IS(F1020,"9",$H$1,"1")/1000000,"")</f>
        <v>1144.7672309700001</v>
      </c>
      <c r="I1020" s="12">
        <f>IFERROR([1]!EM_S_STM07_IS(F1020,"9",$I$1,"1")/1000000,"")</f>
        <v>737.65280613999994</v>
      </c>
      <c r="J1020" s="12">
        <f>IFERROR([1]!EM_S_STM07_IS(F1020,"9",$J$1,"1")/1000000,"")</f>
        <v>728.59203605999994</v>
      </c>
      <c r="K1020" s="12">
        <f>IFERROR([1]!EM_S_STM07_IS(F1020,"9",$K$1,"1")/1000000,"")</f>
        <v>860.78097665999996</v>
      </c>
      <c r="L1020" s="12">
        <f>IFERROR([1]!EM_S_STM07_IS(F1020,"9",$L$1,"1")/1000000,"")</f>
        <v>814.60825303000001</v>
      </c>
      <c r="M1020" s="13">
        <f>IFERROR([1]!EM_S_STM07_IS(F1020,"9",$M$1,"1")/1000000,"")</f>
        <v>757.05112871000006</v>
      </c>
      <c r="N1020" s="12">
        <f>IFERROR([1]!EM_S_STM07_IS(F1020,"61",$N$1,"1")/1000000,"")</f>
        <v>150.52765019</v>
      </c>
      <c r="O1020" s="12">
        <f>IFERROR([1]!EM_S_STM07_IS(F1020,"61",$O$1,"1")/1000000,"")</f>
        <v>152.24805068999999</v>
      </c>
      <c r="P1020" s="12">
        <f>IFERROR([1]!EM_S_STM07_IS(F1020,"61",$P$1,"1")/1000000,"")</f>
        <v>161.80296031999998</v>
      </c>
      <c r="Q1020" s="12">
        <f>IFERROR([1]!EM_S_STM07_IS(F1020,"61",$Q$1,"1")/1000000,"")</f>
        <v>187.02174119</v>
      </c>
      <c r="R1020" s="12">
        <f>IFERROR([1]!EM_S_STM07_IS(F1020,"61",$R$1,"1")/1000000,"")</f>
        <v>245.03673280999999</v>
      </c>
      <c r="S1020" s="12">
        <f>IFERROR([1]!EM_S_STM07_IS(F1020,"61",$S$1,"1")/1000000,"")</f>
        <v>267.15124702000003</v>
      </c>
      <c r="T1020" s="20">
        <f t="shared" si="278"/>
        <v>-7.9377458503892884E-2</v>
      </c>
      <c r="U1020" s="20">
        <f t="shared" si="279"/>
        <v>0.12157464994153111</v>
      </c>
      <c r="V1020" s="14">
        <f t="shared" si="280"/>
        <v>-0.35563074642260534</v>
      </c>
      <c r="W1020" s="14">
        <f t="shared" si="281"/>
        <v>-1.2283244914925931E-2</v>
      </c>
      <c r="X1020" s="14">
        <f t="shared" si="282"/>
        <v>0.1814306690954747</v>
      </c>
      <c r="Y1020" s="14">
        <f t="shared" si="283"/>
        <v>-5.3640501918570768E-2</v>
      </c>
      <c r="Z1020" s="15">
        <f t="shared" si="284"/>
        <v>-7.0656200825257628E-2</v>
      </c>
      <c r="AA1020" s="14">
        <f t="shared" si="285"/>
        <v>1.1429132772805842E-2</v>
      </c>
      <c r="AB1020" s="14">
        <f t="shared" si="286"/>
        <v>6.2758830649695715E-2</v>
      </c>
      <c r="AC1020" s="14">
        <f t="shared" si="287"/>
        <v>0.15586105977371786</v>
      </c>
      <c r="AD1020" s="14">
        <f t="shared" si="288"/>
        <v>0.31020453157401162</v>
      </c>
      <c r="AE1020" s="14">
        <f t="shared" si="289"/>
        <v>9.0249792169517298E-2</v>
      </c>
      <c r="AF1020" s="18" t="str">
        <f t="shared" si="290"/>
        <v/>
      </c>
      <c r="AG1020" s="18" t="str">
        <f t="shared" si="291"/>
        <v/>
      </c>
      <c r="AH1020" s="18" t="str">
        <f t="shared" si="292"/>
        <v/>
      </c>
      <c r="AI1020" s="19" t="str">
        <f t="shared" si="293"/>
        <v/>
      </c>
      <c r="AJ1020" s="19" t="str">
        <f t="shared" si="294"/>
        <v/>
      </c>
      <c r="AK1020" s="19" t="str">
        <f t="shared" si="295"/>
        <v/>
      </c>
    </row>
    <row r="1021" spans="2:37" x14ac:dyDescent="0.15">
      <c r="B1021" s="51">
        <f>IFERROR(IF(AND(AF1021=1,AI1021=1),MAX($B$5:B1020)+1,""),"")</f>
        <v>62</v>
      </c>
      <c r="C1021" s="51" t="str">
        <f>IFERROR(IF(AND(AG1021=1,AJ1021=1),MAX($C$5:C1020)+1,""),"")</f>
        <v/>
      </c>
      <c r="D1021" s="51" t="str">
        <f>IFERROR(IF(AND(AH1021=1,AK1021=1),MAX($D$5:D1020)+1,""),"")</f>
        <v/>
      </c>
      <c r="F1021" s="5" t="s">
        <v>2139</v>
      </c>
      <c r="G1021" s="5" t="s">
        <v>2140</v>
      </c>
      <c r="H1021" s="12">
        <f>IFERROR([1]!EM_S_STM07_IS(F1021,"9",$H$1,"1")/1000000,"")</f>
        <v>270.03550197999999</v>
      </c>
      <c r="I1021" s="12">
        <f>IFERROR([1]!EM_S_STM07_IS(F1021,"9",$I$1,"1")/1000000,"")</f>
        <v>348.42775795</v>
      </c>
      <c r="J1021" s="12">
        <f>IFERROR([1]!EM_S_STM07_IS(F1021,"9",$J$1,"1")/1000000,"")</f>
        <v>421.31887473</v>
      </c>
      <c r="K1021" s="12">
        <f>IFERROR([1]!EM_S_STM07_IS(F1021,"9",$K$1,"1")/1000000,"")</f>
        <v>730.90090789999999</v>
      </c>
      <c r="L1021" s="12">
        <f>IFERROR([1]!EM_S_STM07_IS(F1021,"9",$L$1,"1")/1000000,"")</f>
        <v>1166.7774624799999</v>
      </c>
      <c r="M1021" s="13">
        <f>IFERROR([1]!EM_S_STM07_IS(F1021,"9",$M$1,"1")/1000000,"")</f>
        <v>1666.3194552699999</v>
      </c>
      <c r="N1021" s="12">
        <f>IFERROR([1]!EM_S_STM07_IS(F1021,"61",$N$1,"1")/1000000,"")</f>
        <v>46.393062399999998</v>
      </c>
      <c r="O1021" s="12">
        <f>IFERROR([1]!EM_S_STM07_IS(F1021,"61",$O$1,"1")/1000000,"")</f>
        <v>44.15777035</v>
      </c>
      <c r="P1021" s="12">
        <f>IFERROR([1]!EM_S_STM07_IS(F1021,"61",$P$1,"1")/1000000,"")</f>
        <v>58.331527430000001</v>
      </c>
      <c r="Q1021" s="12">
        <f>IFERROR([1]!EM_S_STM07_IS(F1021,"61",$Q$1,"1")/1000000,"")</f>
        <v>73.755530069999992</v>
      </c>
      <c r="R1021" s="12">
        <f>IFERROR([1]!EM_S_STM07_IS(F1021,"61",$R$1,"1")/1000000,"")</f>
        <v>102.15675584</v>
      </c>
      <c r="S1021" s="12">
        <f>IFERROR([1]!EM_S_STM07_IS(F1021,"61",$S$1,"1")/1000000,"")</f>
        <v>136.06025531</v>
      </c>
      <c r="T1021" s="20">
        <f t="shared" si="278"/>
        <v>0.43902215372277631</v>
      </c>
      <c r="U1021" s="20">
        <f t="shared" si="279"/>
        <v>0.24009697488434423</v>
      </c>
      <c r="V1021" s="14">
        <f t="shared" si="280"/>
        <v>0.29030351711237612</v>
      </c>
      <c r="W1021" s="14">
        <f t="shared" si="281"/>
        <v>0.20920008557544376</v>
      </c>
      <c r="X1021" s="14">
        <f t="shared" si="282"/>
        <v>0.73479269916021217</v>
      </c>
      <c r="Y1021" s="14">
        <f t="shared" si="283"/>
        <v>0.59635519653730606</v>
      </c>
      <c r="Z1021" s="15">
        <f t="shared" si="284"/>
        <v>0.42813819160357908</v>
      </c>
      <c r="AA1021" s="14">
        <f t="shared" si="285"/>
        <v>-4.8181601609468196E-2</v>
      </c>
      <c r="AB1021" s="14">
        <f t="shared" si="286"/>
        <v>0.32097990835264173</v>
      </c>
      <c r="AC1021" s="14">
        <f t="shared" si="287"/>
        <v>0.26441965982305821</v>
      </c>
      <c r="AD1021" s="14">
        <f t="shared" si="288"/>
        <v>0.38507249209713412</v>
      </c>
      <c r="AE1021" s="14">
        <f t="shared" si="289"/>
        <v>0.33187721351586724</v>
      </c>
      <c r="AF1021" s="18">
        <f t="shared" si="290"/>
        <v>1</v>
      </c>
      <c r="AG1021" s="18">
        <f t="shared" si="291"/>
        <v>1</v>
      </c>
      <c r="AH1021" s="18">
        <f t="shared" si="292"/>
        <v>1</v>
      </c>
      <c r="AI1021" s="19">
        <f t="shared" si="293"/>
        <v>1</v>
      </c>
      <c r="AJ1021" s="19" t="str">
        <f t="shared" si="294"/>
        <v/>
      </c>
      <c r="AK1021" s="19" t="str">
        <f t="shared" si="295"/>
        <v/>
      </c>
    </row>
    <row r="1022" spans="2:37" x14ac:dyDescent="0.15">
      <c r="B1022" s="51" t="str">
        <f>IFERROR(IF(AND(AF1022=1,AI1022=1),MAX($B$5:B1021)+1,""),"")</f>
        <v/>
      </c>
      <c r="C1022" s="51" t="str">
        <f>IFERROR(IF(AND(AG1022=1,AJ1022=1),MAX($C$5:C1021)+1,""),"")</f>
        <v/>
      </c>
      <c r="D1022" s="51" t="str">
        <f>IFERROR(IF(AND(AH1022=1,AK1022=1),MAX($D$5:D1021)+1,""),"")</f>
        <v/>
      </c>
      <c r="F1022" s="5" t="s">
        <v>2141</v>
      </c>
      <c r="G1022" s="5" t="s">
        <v>2142</v>
      </c>
      <c r="H1022" s="12">
        <f>IFERROR([1]!EM_S_STM07_IS(F1022,"9",$H$1,"1")/1000000,"")</f>
        <v>404.55862450000001</v>
      </c>
      <c r="I1022" s="12">
        <f>IFERROR([1]!EM_S_STM07_IS(F1022,"9",$I$1,"1")/1000000,"")</f>
        <v>445.36091339000001</v>
      </c>
      <c r="J1022" s="12">
        <f>IFERROR([1]!EM_S_STM07_IS(F1022,"9",$J$1,"1")/1000000,"")</f>
        <v>325.94764891</v>
      </c>
      <c r="K1022" s="12">
        <f>IFERROR([1]!EM_S_STM07_IS(F1022,"9",$K$1,"1")/1000000,"")</f>
        <v>216.34136941999998</v>
      </c>
      <c r="L1022" s="12">
        <f>IFERROR([1]!EM_S_STM07_IS(F1022,"9",$L$1,"1")/1000000,"")</f>
        <v>324.43192626999996</v>
      </c>
      <c r="M1022" s="13">
        <f>IFERROR([1]!EM_S_STM07_IS(F1022,"9",$M$1,"1")/1000000,"")</f>
        <v>323.99063726999998</v>
      </c>
      <c r="N1022" s="12">
        <f>IFERROR([1]!EM_S_STM07_IS(F1022,"61",$N$1,"1")/1000000,"")</f>
        <v>71.010423870000011</v>
      </c>
      <c r="O1022" s="12">
        <f>IFERROR([1]!EM_S_STM07_IS(F1022,"61",$O$1,"1")/1000000,"")</f>
        <v>72.299463010000011</v>
      </c>
      <c r="P1022" s="12">
        <f>IFERROR([1]!EM_S_STM07_IS(F1022,"61",$P$1,"1")/1000000,"")</f>
        <v>45.11521965</v>
      </c>
      <c r="Q1022" s="12">
        <f>IFERROR([1]!EM_S_STM07_IS(F1022,"61",$Q$1,"1")/1000000,"")</f>
        <v>12.144549319999999</v>
      </c>
      <c r="R1022" s="12">
        <f>IFERROR([1]!EM_S_STM07_IS(F1022,"61",$R$1,"1")/1000000,"")</f>
        <v>14.253273210000001</v>
      </c>
      <c r="S1022" s="12">
        <f>IFERROR([1]!EM_S_STM07_IS(F1022,"61",$S$1,"1")/1000000,"")</f>
        <v>4.2929746500000006</v>
      </c>
      <c r="T1022" s="20">
        <f t="shared" si="278"/>
        <v>-4.3444442610506839E-2</v>
      </c>
      <c r="U1022" s="20">
        <f t="shared" si="279"/>
        <v>-0.42945849446372442</v>
      </c>
      <c r="V1022" s="14">
        <f t="shared" si="280"/>
        <v>0.10085630714319378</v>
      </c>
      <c r="W1022" s="14">
        <f t="shared" si="281"/>
        <v>-0.26812695252272956</v>
      </c>
      <c r="X1022" s="14">
        <f t="shared" si="282"/>
        <v>-0.33626958150038472</v>
      </c>
      <c r="Y1022" s="14">
        <f t="shared" si="283"/>
        <v>0.49962962303412045</v>
      </c>
      <c r="Z1022" s="15">
        <f t="shared" si="284"/>
        <v>-1.3601898095341339E-3</v>
      </c>
      <c r="AA1022" s="14">
        <f t="shared" si="285"/>
        <v>1.8152815738149454E-2</v>
      </c>
      <c r="AB1022" s="14">
        <f t="shared" si="286"/>
        <v>-0.37599509357683686</v>
      </c>
      <c r="AC1022" s="14">
        <f t="shared" si="287"/>
        <v>-0.73081036922314979</v>
      </c>
      <c r="AD1022" s="14">
        <f t="shared" si="288"/>
        <v>0.1736354173742202</v>
      </c>
      <c r="AE1022" s="14">
        <f t="shared" si="289"/>
        <v>-0.6988078045828745</v>
      </c>
      <c r="AF1022" s="18" t="str">
        <f t="shared" si="290"/>
        <v/>
      </c>
      <c r="AG1022" s="18" t="str">
        <f t="shared" si="291"/>
        <v/>
      </c>
      <c r="AH1022" s="18" t="str">
        <f t="shared" si="292"/>
        <v/>
      </c>
      <c r="AI1022" s="19" t="str">
        <f t="shared" si="293"/>
        <v/>
      </c>
      <c r="AJ1022" s="19" t="str">
        <f t="shared" si="294"/>
        <v/>
      </c>
      <c r="AK1022" s="19" t="str">
        <f t="shared" si="295"/>
        <v/>
      </c>
    </row>
    <row r="1023" spans="2:37" x14ac:dyDescent="0.15">
      <c r="B1023" s="51" t="str">
        <f>IFERROR(IF(AND(AF1023=1,AI1023=1),MAX($B$5:B1022)+1,""),"")</f>
        <v/>
      </c>
      <c r="C1023" s="51" t="str">
        <f>IFERROR(IF(AND(AG1023=1,AJ1023=1),MAX($C$5:C1022)+1,""),"")</f>
        <v/>
      </c>
      <c r="D1023" s="51" t="str">
        <f>IFERROR(IF(AND(AH1023=1,AK1023=1),MAX($D$5:D1022)+1,""),"")</f>
        <v/>
      </c>
      <c r="F1023" s="5" t="s">
        <v>2143</v>
      </c>
      <c r="G1023" s="5" t="s">
        <v>2144</v>
      </c>
      <c r="H1023" s="12">
        <f>IFERROR([1]!EM_S_STM07_IS(F1023,"9",$H$1,"1")/1000000,"")</f>
        <v>215.79567893999999</v>
      </c>
      <c r="I1023" s="12">
        <f>IFERROR([1]!EM_S_STM07_IS(F1023,"9",$I$1,"1")/1000000,"")</f>
        <v>229.93419656</v>
      </c>
      <c r="J1023" s="12">
        <f>IFERROR([1]!EM_S_STM07_IS(F1023,"9",$J$1,"1")/1000000,"")</f>
        <v>235.81526001</v>
      </c>
      <c r="K1023" s="12">
        <f>IFERROR([1]!EM_S_STM07_IS(F1023,"9",$K$1,"1")/1000000,"")</f>
        <v>267.80186572000002</v>
      </c>
      <c r="L1023" s="12">
        <f>IFERROR([1]!EM_S_STM07_IS(F1023,"9",$L$1,"1")/1000000,"")</f>
        <v>301.35354513999999</v>
      </c>
      <c r="M1023" s="13">
        <f>IFERROR([1]!EM_S_STM07_IS(F1023,"9",$M$1,"1")/1000000,"")</f>
        <v>302.15678424000004</v>
      </c>
      <c r="N1023" s="12">
        <f>IFERROR([1]!EM_S_STM07_IS(F1023,"61",$N$1,"1")/1000000,"")</f>
        <v>36.006628630000002</v>
      </c>
      <c r="O1023" s="12">
        <f>IFERROR([1]!EM_S_STM07_IS(F1023,"61",$O$1,"1")/1000000,"")</f>
        <v>37.920367110000001</v>
      </c>
      <c r="P1023" s="12">
        <f>IFERROR([1]!EM_S_STM07_IS(F1023,"61",$P$1,"1")/1000000,"")</f>
        <v>39.368474249999998</v>
      </c>
      <c r="Q1023" s="12">
        <f>IFERROR([1]!EM_S_STM07_IS(F1023,"61",$Q$1,"1")/1000000,"")</f>
        <v>47.194915850000001</v>
      </c>
      <c r="R1023" s="12">
        <f>IFERROR([1]!EM_S_STM07_IS(F1023,"61",$R$1,"1")/1000000,"")</f>
        <v>65.268188309999999</v>
      </c>
      <c r="S1023" s="12">
        <f>IFERROR([1]!EM_S_STM07_IS(F1023,"61",$S$1,"1")/1000000,"")</f>
        <v>65.222165029999999</v>
      </c>
      <c r="T1023" s="20">
        <f t="shared" si="278"/>
        <v>6.9640703882693389E-2</v>
      </c>
      <c r="U1023" s="20">
        <f t="shared" si="279"/>
        <v>0.12616636007492765</v>
      </c>
      <c r="V1023" s="14">
        <f t="shared" si="280"/>
        <v>6.5518075660500608E-2</v>
      </c>
      <c r="W1023" s="14">
        <f t="shared" si="281"/>
        <v>2.5577158761008259E-2</v>
      </c>
      <c r="X1023" s="14">
        <f t="shared" si="282"/>
        <v>0.13564264547020236</v>
      </c>
      <c r="Y1023" s="14">
        <f t="shared" si="283"/>
        <v>0.12528545807473909</v>
      </c>
      <c r="Z1023" s="15">
        <f t="shared" si="284"/>
        <v>2.6654376991877777E-3</v>
      </c>
      <c r="AA1023" s="14">
        <f t="shared" si="285"/>
        <v>5.3149615857273312E-2</v>
      </c>
      <c r="AB1023" s="14">
        <f t="shared" si="286"/>
        <v>3.8188109724763622E-2</v>
      </c>
      <c r="AC1023" s="14">
        <f t="shared" si="287"/>
        <v>0.19879971853366918</v>
      </c>
      <c r="AD1023" s="14">
        <f t="shared" si="288"/>
        <v>0.38294956425904925</v>
      </c>
      <c r="AE1023" s="14">
        <f t="shared" si="289"/>
        <v>-7.0514106782627807E-4</v>
      </c>
      <c r="AF1023" s="18" t="str">
        <f t="shared" si="290"/>
        <v/>
      </c>
      <c r="AG1023" s="18" t="str">
        <f t="shared" si="291"/>
        <v/>
      </c>
      <c r="AH1023" s="18" t="str">
        <f t="shared" si="292"/>
        <v/>
      </c>
      <c r="AI1023" s="19" t="str">
        <f t="shared" si="293"/>
        <v/>
      </c>
      <c r="AJ1023" s="19" t="str">
        <f t="shared" si="294"/>
        <v/>
      </c>
      <c r="AK1023" s="19" t="str">
        <f t="shared" si="295"/>
        <v/>
      </c>
    </row>
    <row r="1024" spans="2:37" x14ac:dyDescent="0.15">
      <c r="B1024" s="51" t="str">
        <f>IFERROR(IF(AND(AF1024=1,AI1024=1),MAX($B$5:B1023)+1,""),"")</f>
        <v/>
      </c>
      <c r="C1024" s="51" t="str">
        <f>IFERROR(IF(AND(AG1024=1,AJ1024=1),MAX($C$5:C1023)+1,""),"")</f>
        <v/>
      </c>
      <c r="D1024" s="51" t="str">
        <f>IFERROR(IF(AND(AH1024=1,AK1024=1),MAX($D$5:D1023)+1,""),"")</f>
        <v/>
      </c>
      <c r="F1024" s="5" t="s">
        <v>2145</v>
      </c>
      <c r="G1024" s="5" t="s">
        <v>2146</v>
      </c>
      <c r="H1024" s="12">
        <f>IFERROR([1]!EM_S_STM07_IS(F1024,"9",$H$1,"1")/1000000,"")</f>
        <v>296.39382068000003</v>
      </c>
      <c r="I1024" s="12">
        <f>IFERROR([1]!EM_S_STM07_IS(F1024,"9",$I$1,"1")/1000000,"")</f>
        <v>403.96991787999997</v>
      </c>
      <c r="J1024" s="12">
        <f>IFERROR([1]!EM_S_STM07_IS(F1024,"9",$J$1,"1")/1000000,"")</f>
        <v>510.01582755000004</v>
      </c>
      <c r="K1024" s="12">
        <f>IFERROR([1]!EM_S_STM07_IS(F1024,"9",$K$1,"1")/1000000,"")</f>
        <v>951.38064086999998</v>
      </c>
      <c r="L1024" s="12">
        <f>IFERROR([1]!EM_S_STM07_IS(F1024,"9",$L$1,"1")/1000000,"")</f>
        <v>1381.41714632</v>
      </c>
      <c r="M1024" s="13">
        <f>IFERROR([1]!EM_S_STM07_IS(F1024,"9",$M$1,"1")/1000000,"")</f>
        <v>1359.0503703099998</v>
      </c>
      <c r="N1024" s="12">
        <f>IFERROR([1]!EM_S_STM07_IS(F1024,"61",$N$1,"1")/1000000,"")</f>
        <v>66.874808630000004</v>
      </c>
      <c r="O1024" s="12">
        <f>IFERROR([1]!EM_S_STM07_IS(F1024,"61",$O$1,"1")/1000000,"")</f>
        <v>91.891001709999998</v>
      </c>
      <c r="P1024" s="12">
        <f>IFERROR([1]!EM_S_STM07_IS(F1024,"61",$P$1,"1")/1000000,"")</f>
        <v>95.728953219999994</v>
      </c>
      <c r="Q1024" s="12">
        <f>IFERROR([1]!EM_S_STM07_IS(F1024,"61",$Q$1,"1")/1000000,"")</f>
        <v>102.97558972</v>
      </c>
      <c r="R1024" s="12">
        <f>IFERROR([1]!EM_S_STM07_IS(F1024,"61",$R$1,"1")/1000000,"")</f>
        <v>155.71705519999998</v>
      </c>
      <c r="S1024" s="12">
        <f>IFERROR([1]!EM_S_STM07_IS(F1024,"61",$S$1,"1")/1000000,"")</f>
        <v>161.49694277</v>
      </c>
      <c r="T1024" s="20">
        <f t="shared" si="278"/>
        <v>0.35604243934801127</v>
      </c>
      <c r="U1024" s="20">
        <f t="shared" si="279"/>
        <v>0.19283493674579377</v>
      </c>
      <c r="V1024" s="14">
        <f t="shared" si="280"/>
        <v>0.362949864991092</v>
      </c>
      <c r="W1024" s="14">
        <f t="shared" si="281"/>
        <v>0.26250942205429567</v>
      </c>
      <c r="X1024" s="14">
        <f t="shared" si="282"/>
        <v>0.86539434558377537</v>
      </c>
      <c r="Y1024" s="14">
        <f t="shared" si="283"/>
        <v>0.45201309231681303</v>
      </c>
      <c r="Z1024" s="15">
        <f t="shared" si="284"/>
        <v>-1.6191181693077823E-2</v>
      </c>
      <c r="AA1024" s="14">
        <f t="shared" si="285"/>
        <v>0.374074985670729</v>
      </c>
      <c r="AB1024" s="14">
        <f t="shared" si="286"/>
        <v>4.1766347504973746E-2</v>
      </c>
      <c r="AC1024" s="14">
        <f t="shared" si="287"/>
        <v>7.569952721979642E-2</v>
      </c>
      <c r="AD1024" s="14">
        <f t="shared" si="288"/>
        <v>0.51217444467576068</v>
      </c>
      <c r="AE1024" s="14">
        <f t="shared" si="289"/>
        <v>3.7117883860418838E-2</v>
      </c>
      <c r="AF1024" s="18">
        <f t="shared" si="290"/>
        <v>1</v>
      </c>
      <c r="AG1024" s="18" t="str">
        <f t="shared" si="291"/>
        <v/>
      </c>
      <c r="AH1024" s="18" t="str">
        <f t="shared" si="292"/>
        <v/>
      </c>
      <c r="AI1024" s="19" t="str">
        <f t="shared" si="293"/>
        <v/>
      </c>
      <c r="AJ1024" s="19" t="str">
        <f t="shared" si="294"/>
        <v/>
      </c>
      <c r="AK1024" s="19" t="str">
        <f t="shared" si="295"/>
        <v/>
      </c>
    </row>
    <row r="1025" spans="2:37" x14ac:dyDescent="0.15">
      <c r="B1025" s="51" t="str">
        <f>IFERROR(IF(AND(AF1025=1,AI1025=1),MAX($B$5:B1024)+1,""),"")</f>
        <v/>
      </c>
      <c r="C1025" s="51" t="str">
        <f>IFERROR(IF(AND(AG1025=1,AJ1025=1),MAX($C$5:C1024)+1,""),"")</f>
        <v/>
      </c>
      <c r="D1025" s="51" t="str">
        <f>IFERROR(IF(AND(AH1025=1,AK1025=1),MAX($D$5:D1024)+1,""),"")</f>
        <v/>
      </c>
      <c r="F1025" s="5" t="s">
        <v>2147</v>
      </c>
      <c r="G1025" s="5" t="s">
        <v>2148</v>
      </c>
      <c r="H1025" s="12">
        <f>IFERROR([1]!EM_S_STM07_IS(F1025,"9",$H$1,"1")/1000000,"")</f>
        <v>316.75789872000001</v>
      </c>
      <c r="I1025" s="12">
        <f>IFERROR([1]!EM_S_STM07_IS(F1025,"9",$I$1,"1")/1000000,"")</f>
        <v>338.14732691</v>
      </c>
      <c r="J1025" s="12">
        <f>IFERROR([1]!EM_S_STM07_IS(F1025,"9",$J$1,"1")/1000000,"")</f>
        <v>309.02357905000002</v>
      </c>
      <c r="K1025" s="12">
        <f>IFERROR([1]!EM_S_STM07_IS(F1025,"9",$K$1,"1")/1000000,"")</f>
        <v>257.11589290000001</v>
      </c>
      <c r="L1025" s="12">
        <f>IFERROR([1]!EM_S_STM07_IS(F1025,"9",$L$1,"1")/1000000,"")</f>
        <v>598.22537336000005</v>
      </c>
      <c r="M1025" s="13">
        <f>IFERROR([1]!EM_S_STM07_IS(F1025,"9",$M$1,"1")/1000000,"")</f>
        <v>4656.7872810899999</v>
      </c>
      <c r="N1025" s="12">
        <f>IFERROR([1]!EM_S_STM07_IS(F1025,"61",$N$1,"1")/1000000,"")</f>
        <v>49.222180049999999</v>
      </c>
      <c r="O1025" s="12">
        <f>IFERROR([1]!EM_S_STM07_IS(F1025,"61",$O$1,"1")/1000000,"")</f>
        <v>40.692021220000001</v>
      </c>
      <c r="P1025" s="12">
        <f>IFERROR([1]!EM_S_STM07_IS(F1025,"61",$P$1,"1")/1000000,"")</f>
        <v>12.87051202</v>
      </c>
      <c r="Q1025" s="12">
        <f>IFERROR([1]!EM_S_STM07_IS(F1025,"61",$Q$1,"1")/1000000,"")</f>
        <v>3.6811629300000002</v>
      </c>
      <c r="R1025" s="12">
        <f>IFERROR([1]!EM_S_STM07_IS(F1025,"61",$R$1,"1")/1000000,"")</f>
        <v>38.213446640000001</v>
      </c>
      <c r="S1025" s="12">
        <f>IFERROR([1]!EM_S_STM07_IS(F1025,"61",$S$1,"1")/1000000,"")</f>
        <v>506.01650477999999</v>
      </c>
      <c r="T1025" s="20">
        <f t="shared" si="278"/>
        <v>0.71187397419963361</v>
      </c>
      <c r="U1025" s="20">
        <f t="shared" si="279"/>
        <v>0.59367869764660708</v>
      </c>
      <c r="V1025" s="14">
        <f t="shared" si="280"/>
        <v>6.7526108350994263E-2</v>
      </c>
      <c r="W1025" s="14">
        <f t="shared" si="281"/>
        <v>-8.6127393423847606E-2</v>
      </c>
      <c r="X1025" s="14">
        <f t="shared" si="282"/>
        <v>-0.16797322168610748</v>
      </c>
      <c r="Y1025" s="14">
        <f t="shared" si="283"/>
        <v>1.3266759849523095</v>
      </c>
      <c r="Z1025" s="15">
        <f t="shared" si="284"/>
        <v>6.7843359517411148</v>
      </c>
      <c r="AA1025" s="14">
        <f t="shared" si="285"/>
        <v>-0.17329908633333679</v>
      </c>
      <c r="AB1025" s="14">
        <f t="shared" si="286"/>
        <v>-0.68370919816403264</v>
      </c>
      <c r="AC1025" s="14">
        <f t="shared" si="287"/>
        <v>-0.71398473314195321</v>
      </c>
      <c r="AD1025" s="14">
        <f t="shared" si="288"/>
        <v>9.3808082844081007</v>
      </c>
      <c r="AE1025" s="14">
        <f t="shared" si="289"/>
        <v>12.241844148397915</v>
      </c>
      <c r="AF1025" s="18">
        <f t="shared" si="290"/>
        <v>1</v>
      </c>
      <c r="AG1025" s="18">
        <f t="shared" si="291"/>
        <v>1</v>
      </c>
      <c r="AH1025" s="18">
        <f t="shared" si="292"/>
        <v>1</v>
      </c>
      <c r="AI1025" s="19" t="str">
        <f t="shared" si="293"/>
        <v/>
      </c>
      <c r="AJ1025" s="19" t="str">
        <f t="shared" si="294"/>
        <v/>
      </c>
      <c r="AK1025" s="19" t="str">
        <f t="shared" si="295"/>
        <v/>
      </c>
    </row>
    <row r="1026" spans="2:37" x14ac:dyDescent="0.15">
      <c r="B1026" s="51" t="str">
        <f>IFERROR(IF(AND(AF1026=1,AI1026=1),MAX($B$5:B1025)+1,""),"")</f>
        <v/>
      </c>
      <c r="C1026" s="51" t="str">
        <f>IFERROR(IF(AND(AG1026=1,AJ1026=1),MAX($C$5:C1025)+1,""),"")</f>
        <v/>
      </c>
      <c r="D1026" s="51" t="str">
        <f>IFERROR(IF(AND(AH1026=1,AK1026=1),MAX($D$5:D1025)+1,""),"")</f>
        <v/>
      </c>
      <c r="F1026" s="5" t="s">
        <v>2149</v>
      </c>
      <c r="G1026" s="5" t="s">
        <v>2150</v>
      </c>
      <c r="H1026" s="12">
        <f>IFERROR([1]!EM_S_STM07_IS(F1026,"9",$H$1,"1")/1000000,"")</f>
        <v>5551.9031606300005</v>
      </c>
      <c r="I1026" s="12">
        <f>IFERROR([1]!EM_S_STM07_IS(F1026,"9",$I$1,"1")/1000000,"")</f>
        <v>8480.8631581999998</v>
      </c>
      <c r="J1026" s="12">
        <f>IFERROR([1]!EM_S_STM07_IS(F1026,"9",$J$1,"1")/1000000,"")</f>
        <v>11208.858671700002</v>
      </c>
      <c r="K1026" s="12">
        <f>IFERROR([1]!EM_S_STM07_IS(F1026,"9",$K$1,"1")/1000000,"")</f>
        <v>10109.309831909999</v>
      </c>
      <c r="L1026" s="12">
        <f>IFERROR([1]!EM_S_STM07_IS(F1026,"9",$L$1,"1")/1000000,"")</f>
        <v>9435.7239289500012</v>
      </c>
      <c r="M1026" s="13">
        <f>IFERROR([1]!EM_S_STM07_IS(F1026,"9",$M$1,"1")/1000000,"")</f>
        <v>9817.7910335599991</v>
      </c>
      <c r="N1026" s="12">
        <f>IFERROR([1]!EM_S_STM07_IS(F1026,"61",$N$1,"1")/1000000,"")</f>
        <v>137.03787312</v>
      </c>
      <c r="O1026" s="12">
        <f>IFERROR([1]!EM_S_STM07_IS(F1026,"61",$O$1,"1")/1000000,"")</f>
        <v>98.243527099999994</v>
      </c>
      <c r="P1026" s="12">
        <f>IFERROR([1]!EM_S_STM07_IS(F1026,"61",$P$1,"1")/1000000,"")</f>
        <v>69.880120349999999</v>
      </c>
      <c r="Q1026" s="12">
        <f>IFERROR([1]!EM_S_STM07_IS(F1026,"61",$Q$1,"1")/1000000,"")</f>
        <v>90.276171640000001</v>
      </c>
      <c r="R1026" s="12">
        <f>IFERROR([1]!EM_S_STM07_IS(F1026,"61",$R$1,"1")/1000000,"")</f>
        <v>140.32083193</v>
      </c>
      <c r="S1026" s="12">
        <f>IFERROR([1]!EM_S_STM07_IS(F1026,"61",$S$1,"1")/1000000,"")</f>
        <v>170.39343147999998</v>
      </c>
      <c r="T1026" s="20">
        <f t="shared" si="278"/>
        <v>0.12076453629495543</v>
      </c>
      <c r="U1026" s="20">
        <f t="shared" si="279"/>
        <v>4.4533679854704022E-2</v>
      </c>
      <c r="V1026" s="14">
        <f t="shared" si="280"/>
        <v>0.52755963366580705</v>
      </c>
      <c r="W1026" s="14">
        <f t="shared" si="281"/>
        <v>0.32166484267139134</v>
      </c>
      <c r="X1026" s="14">
        <f t="shared" si="282"/>
        <v>-9.8096413916443692E-2</v>
      </c>
      <c r="Y1026" s="14">
        <f t="shared" si="283"/>
        <v>-6.6630256086704004E-2</v>
      </c>
      <c r="Z1026" s="15">
        <f t="shared" si="284"/>
        <v>4.0491551839257123E-2</v>
      </c>
      <c r="AA1026" s="14">
        <f t="shared" si="285"/>
        <v>-0.28309214917564396</v>
      </c>
      <c r="AB1026" s="14">
        <f t="shared" si="286"/>
        <v>-0.28870509424126728</v>
      </c>
      <c r="AC1026" s="14">
        <f t="shared" si="287"/>
        <v>0.29187201149403863</v>
      </c>
      <c r="AD1026" s="14">
        <f t="shared" si="288"/>
        <v>0.55435071493246579</v>
      </c>
      <c r="AE1026" s="14">
        <f t="shared" si="289"/>
        <v>0.21431315034535928</v>
      </c>
      <c r="AF1026" s="18" t="str">
        <f t="shared" si="290"/>
        <v/>
      </c>
      <c r="AG1026" s="18" t="str">
        <f t="shared" si="291"/>
        <v/>
      </c>
      <c r="AH1026" s="18" t="str">
        <f t="shared" si="292"/>
        <v/>
      </c>
      <c r="AI1026" s="19" t="str">
        <f t="shared" si="293"/>
        <v/>
      </c>
      <c r="AJ1026" s="19" t="str">
        <f t="shared" si="294"/>
        <v/>
      </c>
      <c r="AK1026" s="19" t="str">
        <f t="shared" si="295"/>
        <v/>
      </c>
    </row>
    <row r="1027" spans="2:37" x14ac:dyDescent="0.15">
      <c r="B1027" s="51" t="str">
        <f>IFERROR(IF(AND(AF1027=1,AI1027=1),MAX($B$5:B1026)+1,""),"")</f>
        <v/>
      </c>
      <c r="C1027" s="51" t="str">
        <f>IFERROR(IF(AND(AG1027=1,AJ1027=1),MAX($C$5:C1026)+1,""),"")</f>
        <v/>
      </c>
      <c r="D1027" s="51" t="str">
        <f>IFERROR(IF(AND(AH1027=1,AK1027=1),MAX($D$5:D1026)+1,""),"")</f>
        <v/>
      </c>
      <c r="F1027" s="5" t="s">
        <v>2151</v>
      </c>
      <c r="G1027" s="5" t="s">
        <v>2152</v>
      </c>
      <c r="H1027" s="12">
        <f>IFERROR([1]!EM_S_STM07_IS(F1027,"9",$H$1,"1")/1000000,"")</f>
        <v>2143.8202690499998</v>
      </c>
      <c r="I1027" s="12">
        <f>IFERROR([1]!EM_S_STM07_IS(F1027,"9",$I$1,"1")/1000000,"")</f>
        <v>2738.8397724800002</v>
      </c>
      <c r="J1027" s="12">
        <f>IFERROR([1]!EM_S_STM07_IS(F1027,"9",$J$1,"1")/1000000,"")</f>
        <v>2749.8471764199999</v>
      </c>
      <c r="K1027" s="12">
        <f>IFERROR([1]!EM_S_STM07_IS(F1027,"9",$K$1,"1")/1000000,"")</f>
        <v>2988.4478980999997</v>
      </c>
      <c r="L1027" s="12">
        <f>IFERROR([1]!EM_S_STM07_IS(F1027,"9",$L$1,"1")/1000000,"")</f>
        <v>3113.2314294299999</v>
      </c>
      <c r="M1027" s="13">
        <f>IFERROR([1]!EM_S_STM07_IS(F1027,"9",$M$1,"1")/1000000,"")</f>
        <v>3311.3725698600001</v>
      </c>
      <c r="N1027" s="12">
        <f>IFERROR([1]!EM_S_STM07_IS(F1027,"61",$N$1,"1")/1000000,"")</f>
        <v>152.10058543</v>
      </c>
      <c r="O1027" s="12">
        <f>IFERROR([1]!EM_S_STM07_IS(F1027,"61",$O$1,"1")/1000000,"")</f>
        <v>212.84000715000002</v>
      </c>
      <c r="P1027" s="12">
        <f>IFERROR([1]!EM_S_STM07_IS(F1027,"61",$P$1,"1")/1000000,"")</f>
        <v>283.14775933999999</v>
      </c>
      <c r="Q1027" s="12">
        <f>IFERROR([1]!EM_S_STM07_IS(F1027,"61",$Q$1,"1")/1000000,"")</f>
        <v>255.18189937</v>
      </c>
      <c r="R1027" s="12">
        <f>IFERROR([1]!EM_S_STM07_IS(F1027,"61",$R$1,"1")/1000000,"")</f>
        <v>293.45251080999998</v>
      </c>
      <c r="S1027" s="12">
        <f>IFERROR([1]!EM_S_STM07_IS(F1027,"61",$S$1,"1")/1000000,"")</f>
        <v>363.94184417000002</v>
      </c>
      <c r="T1027" s="20">
        <f t="shared" si="278"/>
        <v>9.0847234233908836E-2</v>
      </c>
      <c r="U1027" s="20">
        <f t="shared" si="279"/>
        <v>0.19063932121061722</v>
      </c>
      <c r="V1027" s="14">
        <f t="shared" si="280"/>
        <v>0.27755102049374408</v>
      </c>
      <c r="W1027" s="14">
        <f t="shared" si="281"/>
        <v>4.0190025172712274E-3</v>
      </c>
      <c r="X1027" s="14">
        <f t="shared" si="282"/>
        <v>8.6768720722375528E-2</v>
      </c>
      <c r="Y1027" s="14">
        <f t="shared" si="283"/>
        <v>4.17552975942245E-2</v>
      </c>
      <c r="Z1027" s="15">
        <f t="shared" si="284"/>
        <v>6.3644847780005148E-2</v>
      </c>
      <c r="AA1027" s="14">
        <f t="shared" si="285"/>
        <v>0.39933719879042562</v>
      </c>
      <c r="AB1027" s="14">
        <f t="shared" si="286"/>
        <v>0.33033146884105413</v>
      </c>
      <c r="AC1027" s="14">
        <f t="shared" si="287"/>
        <v>-9.8767724792125131E-2</v>
      </c>
      <c r="AD1027" s="14">
        <f t="shared" si="288"/>
        <v>0.14997384820194343</v>
      </c>
      <c r="AE1027" s="14">
        <f t="shared" si="289"/>
        <v>0.24020695261878122</v>
      </c>
      <c r="AF1027" s="18" t="str">
        <f t="shared" si="290"/>
        <v/>
      </c>
      <c r="AG1027" s="18" t="str">
        <f t="shared" si="291"/>
        <v/>
      </c>
      <c r="AH1027" s="18" t="str">
        <f t="shared" si="292"/>
        <v/>
      </c>
      <c r="AI1027" s="19" t="str">
        <f t="shared" si="293"/>
        <v/>
      </c>
      <c r="AJ1027" s="19" t="str">
        <f t="shared" si="294"/>
        <v/>
      </c>
      <c r="AK1027" s="19" t="str">
        <f t="shared" si="295"/>
        <v/>
      </c>
    </row>
    <row r="1028" spans="2:37" x14ac:dyDescent="0.15">
      <c r="B1028" s="51" t="str">
        <f>IFERROR(IF(AND(AF1028=1,AI1028=1),MAX($B$5:B1027)+1,""),"")</f>
        <v/>
      </c>
      <c r="C1028" s="51" t="str">
        <f>IFERROR(IF(AND(AG1028=1,AJ1028=1),MAX($C$5:C1027)+1,""),"")</f>
        <v/>
      </c>
      <c r="D1028" s="51" t="str">
        <f>IFERROR(IF(AND(AH1028=1,AK1028=1),MAX($D$5:D1027)+1,""),"")</f>
        <v/>
      </c>
      <c r="F1028" s="5" t="s">
        <v>2153</v>
      </c>
      <c r="G1028" s="5" t="s">
        <v>2154</v>
      </c>
      <c r="H1028" s="12">
        <f>IFERROR([1]!EM_S_STM07_IS(F1028,"9",$H$1,"1")/1000000,"")</f>
        <v>253.27535402999999</v>
      </c>
      <c r="I1028" s="12">
        <f>IFERROR([1]!EM_S_STM07_IS(F1028,"9",$I$1,"1")/1000000,"")</f>
        <v>322.14834267000003</v>
      </c>
      <c r="J1028" s="12">
        <f>IFERROR([1]!EM_S_STM07_IS(F1028,"9",$J$1,"1")/1000000,"")</f>
        <v>351.33728357999996</v>
      </c>
      <c r="K1028" s="12">
        <f>IFERROR([1]!EM_S_STM07_IS(F1028,"9",$K$1,"1")/1000000,"")</f>
        <v>398.28100852</v>
      </c>
      <c r="L1028" s="12">
        <f>IFERROR([1]!EM_S_STM07_IS(F1028,"9",$L$1,"1")/1000000,"")</f>
        <v>516.07655776000001</v>
      </c>
      <c r="M1028" s="13">
        <f>IFERROR([1]!EM_S_STM07_IS(F1028,"9",$M$1,"1")/1000000,"")</f>
        <v>458.29969926000001</v>
      </c>
      <c r="N1028" s="12">
        <f>IFERROR([1]!EM_S_STM07_IS(F1028,"61",$N$1,"1")/1000000,"")</f>
        <v>37.5842867</v>
      </c>
      <c r="O1028" s="12">
        <f>IFERROR([1]!EM_S_STM07_IS(F1028,"61",$O$1,"1")/1000000,"")</f>
        <v>43.443176560000005</v>
      </c>
      <c r="P1028" s="12">
        <f>IFERROR([1]!EM_S_STM07_IS(F1028,"61",$P$1,"1")/1000000,"")</f>
        <v>40.190472360000001</v>
      </c>
      <c r="Q1028" s="12">
        <f>IFERROR([1]!EM_S_STM07_IS(F1028,"61",$Q$1,"1")/1000000,"")</f>
        <v>5.0476980099999995</v>
      </c>
      <c r="R1028" s="12">
        <f>IFERROR([1]!EM_S_STM07_IS(F1028,"61",$R$1,"1")/1000000,"")</f>
        <v>10.5814857</v>
      </c>
      <c r="S1028" s="12">
        <f>IFERROR([1]!EM_S_STM07_IS(F1028,"61",$S$1,"1")/1000000,"")</f>
        <v>-32.537790790000003</v>
      </c>
      <c r="T1028" s="20">
        <f t="shared" si="278"/>
        <v>0.12592983751658138</v>
      </c>
      <c r="U1028" s="20">
        <f t="shared" si="279"/>
        <v>-1.9715750419550617</v>
      </c>
      <c r="V1028" s="14">
        <f t="shared" si="280"/>
        <v>0.27192929570179247</v>
      </c>
      <c r="W1028" s="14">
        <f t="shared" si="281"/>
        <v>9.0607142871134624E-2</v>
      </c>
      <c r="X1028" s="14">
        <f t="shared" si="282"/>
        <v>0.13361441308380495</v>
      </c>
      <c r="Y1028" s="14">
        <f t="shared" si="283"/>
        <v>0.29575989494885696</v>
      </c>
      <c r="Z1028" s="15">
        <f t="shared" si="284"/>
        <v>-0.11195404563768031</v>
      </c>
      <c r="AA1028" s="14">
        <f t="shared" si="285"/>
        <v>0.15588668495336921</v>
      </c>
      <c r="AB1028" s="14">
        <f t="shared" si="286"/>
        <v>-7.4872614241448171E-2</v>
      </c>
      <c r="AC1028" s="14">
        <f t="shared" si="287"/>
        <v>-0.87440560626443964</v>
      </c>
      <c r="AD1028" s="14">
        <f t="shared" si="288"/>
        <v>1.0962992792035118</v>
      </c>
      <c r="AE1028" s="14">
        <f t="shared" si="289"/>
        <v>-4.0749737525043388</v>
      </c>
      <c r="AF1028" s="18" t="str">
        <f t="shared" si="290"/>
        <v/>
      </c>
      <c r="AG1028" s="18" t="str">
        <f t="shared" si="291"/>
        <v/>
      </c>
      <c r="AH1028" s="18" t="str">
        <f t="shared" si="292"/>
        <v/>
      </c>
      <c r="AI1028" s="19" t="str">
        <f t="shared" si="293"/>
        <v/>
      </c>
      <c r="AJ1028" s="19" t="str">
        <f t="shared" si="294"/>
        <v/>
      </c>
      <c r="AK1028" s="19" t="str">
        <f t="shared" si="295"/>
        <v/>
      </c>
    </row>
    <row r="1029" spans="2:37" x14ac:dyDescent="0.15">
      <c r="B1029" s="51" t="str">
        <f>IFERROR(IF(AND(AF1029=1,AI1029=1),MAX($B$5:B1028)+1,""),"")</f>
        <v/>
      </c>
      <c r="C1029" s="51" t="str">
        <f>IFERROR(IF(AND(AG1029=1,AJ1029=1),MAX($C$5:C1028)+1,""),"")</f>
        <v/>
      </c>
      <c r="D1029" s="51" t="str">
        <f>IFERROR(IF(AND(AH1029=1,AK1029=1),MAX($D$5:D1028)+1,""),"")</f>
        <v/>
      </c>
      <c r="F1029" s="5" t="s">
        <v>2155</v>
      </c>
      <c r="G1029" s="5" t="s">
        <v>2156</v>
      </c>
      <c r="H1029" s="12">
        <f>IFERROR([1]!EM_S_STM07_IS(F1029,"9",$H$1,"1")/1000000,"")</f>
        <v>642.90519719000008</v>
      </c>
      <c r="I1029" s="12">
        <f>IFERROR([1]!EM_S_STM07_IS(F1029,"9",$I$1,"1")/1000000,"")</f>
        <v>852.68975143</v>
      </c>
      <c r="J1029" s="12">
        <f>IFERROR([1]!EM_S_STM07_IS(F1029,"9",$J$1,"1")/1000000,"")</f>
        <v>762.88528600999996</v>
      </c>
      <c r="K1029" s="12">
        <f>IFERROR([1]!EM_S_STM07_IS(F1029,"9",$K$1,"1")/1000000,"")</f>
        <v>851.30340523000007</v>
      </c>
      <c r="L1029" s="12">
        <f>IFERROR([1]!EM_S_STM07_IS(F1029,"9",$L$1,"1")/1000000,"")</f>
        <v>893.56741463000003</v>
      </c>
      <c r="M1029" s="13">
        <f>IFERROR([1]!EM_S_STM07_IS(F1029,"9",$M$1,"1")/1000000,"")</f>
        <v>893.30490765000002</v>
      </c>
      <c r="N1029" s="12">
        <f>IFERROR([1]!EM_S_STM07_IS(F1029,"61",$N$1,"1")/1000000,"")</f>
        <v>75.484142390000002</v>
      </c>
      <c r="O1029" s="12">
        <f>IFERROR([1]!EM_S_STM07_IS(F1029,"61",$O$1,"1")/1000000,"")</f>
        <v>95.217363209999988</v>
      </c>
      <c r="P1029" s="12">
        <f>IFERROR([1]!EM_S_STM07_IS(F1029,"61",$P$1,"1")/1000000,"")</f>
        <v>78.71635225</v>
      </c>
      <c r="Q1029" s="12">
        <f>IFERROR([1]!EM_S_STM07_IS(F1029,"61",$Q$1,"1")/1000000,"")</f>
        <v>81.786430680000009</v>
      </c>
      <c r="R1029" s="12">
        <f>IFERROR([1]!EM_S_STM07_IS(F1029,"61",$R$1,"1")/1000000,"")</f>
        <v>84.633357750000002</v>
      </c>
      <c r="S1029" s="12">
        <f>IFERROR([1]!EM_S_STM07_IS(F1029,"61",$S$1,"1")/1000000,"")</f>
        <v>73.56963909000001</v>
      </c>
      <c r="T1029" s="20">
        <f t="shared" si="278"/>
        <v>6.7998288371583504E-2</v>
      </c>
      <c r="U1029" s="20">
        <f t="shared" si="279"/>
        <v>-5.1248571519385555E-3</v>
      </c>
      <c r="V1029" s="14">
        <f t="shared" si="280"/>
        <v>0.32630713697279623</v>
      </c>
      <c r="W1029" s="14">
        <f t="shared" si="281"/>
        <v>-0.10531903927471137</v>
      </c>
      <c r="X1029" s="14">
        <f t="shared" si="282"/>
        <v>0.11589962585651589</v>
      </c>
      <c r="Y1029" s="14">
        <f t="shared" si="283"/>
        <v>4.9646235572828851E-2</v>
      </c>
      <c r="Z1029" s="15">
        <f t="shared" si="284"/>
        <v>-2.9377411899997308E-4</v>
      </c>
      <c r="AA1029" s="14">
        <f t="shared" si="285"/>
        <v>0.26142207085092622</v>
      </c>
      <c r="AB1029" s="14">
        <f t="shared" si="286"/>
        <v>-0.1732983397535105</v>
      </c>
      <c r="AC1029" s="14">
        <f t="shared" si="287"/>
        <v>3.9001787331932797E-2</v>
      </c>
      <c r="AD1029" s="14">
        <f t="shared" si="288"/>
        <v>3.4809283720168241E-2</v>
      </c>
      <c r="AE1029" s="14">
        <f t="shared" si="289"/>
        <v>-0.13072527138390644</v>
      </c>
      <c r="AF1029" s="18" t="str">
        <f t="shared" si="290"/>
        <v/>
      </c>
      <c r="AG1029" s="18" t="str">
        <f t="shared" si="291"/>
        <v/>
      </c>
      <c r="AH1029" s="18" t="str">
        <f t="shared" si="292"/>
        <v/>
      </c>
      <c r="AI1029" s="19" t="str">
        <f t="shared" si="293"/>
        <v/>
      </c>
      <c r="AJ1029" s="19" t="str">
        <f t="shared" si="294"/>
        <v/>
      </c>
      <c r="AK1029" s="19" t="str">
        <f t="shared" si="295"/>
        <v/>
      </c>
    </row>
    <row r="1030" spans="2:37" x14ac:dyDescent="0.15">
      <c r="B1030" s="51" t="str">
        <f>IFERROR(IF(AND(AF1030=1,AI1030=1),MAX($B$5:B1029)+1,""),"")</f>
        <v/>
      </c>
      <c r="C1030" s="51" t="str">
        <f>IFERROR(IF(AND(AG1030=1,AJ1030=1),MAX($C$5:C1029)+1,""),"")</f>
        <v/>
      </c>
      <c r="D1030" s="51" t="str">
        <f>IFERROR(IF(AND(AH1030=1,AK1030=1),MAX($D$5:D1029)+1,""),"")</f>
        <v/>
      </c>
      <c r="F1030" s="5" t="s">
        <v>2157</v>
      </c>
      <c r="G1030" s="5" t="s">
        <v>2158</v>
      </c>
      <c r="H1030" s="12">
        <f>IFERROR([1]!EM_S_STM07_IS(F1030,"9",$H$1,"1")/1000000,"")</f>
        <v>772.63736001999996</v>
      </c>
      <c r="I1030" s="12">
        <f>IFERROR([1]!EM_S_STM07_IS(F1030,"9",$I$1,"1")/1000000,"")</f>
        <v>965.04313215999991</v>
      </c>
      <c r="J1030" s="12">
        <f>IFERROR([1]!EM_S_STM07_IS(F1030,"9",$J$1,"1")/1000000,"")</f>
        <v>972.55758068</v>
      </c>
      <c r="K1030" s="12">
        <f>IFERROR([1]!EM_S_STM07_IS(F1030,"9",$K$1,"1")/1000000,"")</f>
        <v>916.71161174999997</v>
      </c>
      <c r="L1030" s="12">
        <f>IFERROR([1]!EM_S_STM07_IS(F1030,"9",$L$1,"1")/1000000,"")</f>
        <v>723.88135474000001</v>
      </c>
      <c r="M1030" s="13">
        <f>IFERROR([1]!EM_S_STM07_IS(F1030,"9",$M$1,"1")/1000000,"")</f>
        <v>1239.53915282</v>
      </c>
      <c r="N1030" s="12">
        <f>IFERROR([1]!EM_S_STM07_IS(F1030,"61",$N$1,"1")/1000000,"")</f>
        <v>53.81487636</v>
      </c>
      <c r="O1030" s="12">
        <f>IFERROR([1]!EM_S_STM07_IS(F1030,"61",$O$1,"1")/1000000,"")</f>
        <v>54.413844900000001</v>
      </c>
      <c r="P1030" s="12">
        <f>IFERROR([1]!EM_S_STM07_IS(F1030,"61",$P$1,"1")/1000000,"")</f>
        <v>56.354134909999999</v>
      </c>
      <c r="Q1030" s="12">
        <f>IFERROR([1]!EM_S_STM07_IS(F1030,"61",$Q$1,"1")/1000000,"")</f>
        <v>59.481850170000001</v>
      </c>
      <c r="R1030" s="12">
        <f>IFERROR([1]!EM_S_STM07_IS(F1030,"61",$R$1,"1")/1000000,"")</f>
        <v>46.882714729999996</v>
      </c>
      <c r="S1030" s="12">
        <f>IFERROR([1]!EM_S_STM07_IS(F1030,"61",$S$1,"1")/1000000,"")</f>
        <v>57.959417330000001</v>
      </c>
      <c r="T1030" s="20">
        <f t="shared" si="278"/>
        <v>9.9149860223171071E-2</v>
      </c>
      <c r="U1030" s="20">
        <f t="shared" si="279"/>
        <v>1.4949263600911866E-2</v>
      </c>
      <c r="V1030" s="14">
        <f t="shared" si="280"/>
        <v>0.24902468104185316</v>
      </c>
      <c r="W1030" s="14">
        <f t="shared" si="281"/>
        <v>7.7866452488822282E-3</v>
      </c>
      <c r="X1030" s="14">
        <f t="shared" si="282"/>
        <v>-5.7421760972705828E-2</v>
      </c>
      <c r="Y1030" s="14">
        <f t="shared" si="283"/>
        <v>-0.21034996670532791</v>
      </c>
      <c r="Z1030" s="15">
        <f t="shared" si="284"/>
        <v>0.71235126406206628</v>
      </c>
      <c r="AA1030" s="14">
        <f t="shared" si="285"/>
        <v>1.1130166610309413E-2</v>
      </c>
      <c r="AB1030" s="14">
        <f t="shared" si="286"/>
        <v>3.5658020740232568E-2</v>
      </c>
      <c r="AC1030" s="14">
        <f t="shared" si="287"/>
        <v>5.5501078403476505E-2</v>
      </c>
      <c r="AD1030" s="14">
        <f t="shared" si="288"/>
        <v>-0.21181478726689723</v>
      </c>
      <c r="AE1030" s="14">
        <f t="shared" si="289"/>
        <v>0.23626410423951158</v>
      </c>
      <c r="AF1030" s="18" t="str">
        <f t="shared" si="290"/>
        <v/>
      </c>
      <c r="AG1030" s="18" t="str">
        <f t="shared" si="291"/>
        <v/>
      </c>
      <c r="AH1030" s="18" t="str">
        <f t="shared" si="292"/>
        <v/>
      </c>
      <c r="AI1030" s="19" t="str">
        <f t="shared" si="293"/>
        <v/>
      </c>
      <c r="AJ1030" s="19" t="str">
        <f t="shared" si="294"/>
        <v/>
      </c>
      <c r="AK1030" s="19" t="str">
        <f t="shared" si="295"/>
        <v/>
      </c>
    </row>
    <row r="1031" spans="2:37" x14ac:dyDescent="0.15">
      <c r="B1031" s="51" t="str">
        <f>IFERROR(IF(AND(AF1031=1,AI1031=1),MAX($B$5:B1030)+1,""),"")</f>
        <v/>
      </c>
      <c r="C1031" s="51" t="str">
        <f>IFERROR(IF(AND(AG1031=1,AJ1031=1),MAX($C$5:C1030)+1,""),"")</f>
        <v/>
      </c>
      <c r="D1031" s="51" t="str">
        <f>IFERROR(IF(AND(AH1031=1,AK1031=1),MAX($D$5:D1030)+1,""),"")</f>
        <v/>
      </c>
      <c r="F1031" s="5" t="s">
        <v>2159</v>
      </c>
      <c r="G1031" s="5" t="s">
        <v>2160</v>
      </c>
      <c r="H1031" s="12">
        <f>IFERROR([1]!EM_S_STM07_IS(F1031,"9",$H$1,"1")/1000000,"")</f>
        <v>2044.7168783699999</v>
      </c>
      <c r="I1031" s="12">
        <f>IFERROR([1]!EM_S_STM07_IS(F1031,"9",$I$1,"1")/1000000,"")</f>
        <v>2187.5676914200003</v>
      </c>
      <c r="J1031" s="12">
        <f>IFERROR([1]!EM_S_STM07_IS(F1031,"9",$J$1,"1")/1000000,"")</f>
        <v>2094.5842994499999</v>
      </c>
      <c r="K1031" s="12">
        <f>IFERROR([1]!EM_S_STM07_IS(F1031,"9",$K$1,"1")/1000000,"")</f>
        <v>2098.5782982699998</v>
      </c>
      <c r="L1031" s="12">
        <f>IFERROR([1]!EM_S_STM07_IS(F1031,"9",$L$1,"1")/1000000,"")</f>
        <v>2062.0751985000002</v>
      </c>
      <c r="M1031" s="13">
        <f>IFERROR([1]!EM_S_STM07_IS(F1031,"9",$M$1,"1")/1000000,"")</f>
        <v>1995.6809189800001</v>
      </c>
      <c r="N1031" s="12">
        <f>IFERROR([1]!EM_S_STM07_IS(F1031,"61",$N$1,"1")/1000000,"")</f>
        <v>194.21699162000002</v>
      </c>
      <c r="O1031" s="12">
        <f>IFERROR([1]!EM_S_STM07_IS(F1031,"61",$O$1,"1")/1000000,"")</f>
        <v>254.69067394999999</v>
      </c>
      <c r="P1031" s="12">
        <f>IFERROR([1]!EM_S_STM07_IS(F1031,"61",$P$1,"1")/1000000,"")</f>
        <v>241.55696190999998</v>
      </c>
      <c r="Q1031" s="12">
        <f>IFERROR([1]!EM_S_STM07_IS(F1031,"61",$Q$1,"1")/1000000,"")</f>
        <v>244.58050202000001</v>
      </c>
      <c r="R1031" s="12">
        <f>IFERROR([1]!EM_S_STM07_IS(F1031,"61",$R$1,"1")/1000000,"")</f>
        <v>258.0146201</v>
      </c>
      <c r="S1031" s="12">
        <f>IFERROR([1]!EM_S_STM07_IS(F1031,"61",$S$1,"1")/1000000,"")</f>
        <v>253.13252621999999</v>
      </c>
      <c r="T1031" s="20">
        <f t="shared" ref="T1031:T1094" si="296">IFERROR(IF(H1031&lt;0,"",(M1031/H1031)^(1/5)-1),"")</f>
        <v>-4.8430403266834787E-3</v>
      </c>
      <c r="U1031" s="20">
        <f t="shared" ref="U1031:U1094" si="297">IFERROR(IF(N1031&lt;0,"",(S1031/N1031)^(1/5)-1),"")</f>
        <v>5.4416385356700125E-2</v>
      </c>
      <c r="V1031" s="14">
        <f t="shared" ref="V1031:V1094" si="298">IFERROR((I1031-H1031)/ABS(H1031),"")</f>
        <v>6.9863370602133282E-2</v>
      </c>
      <c r="W1031" s="14">
        <f t="shared" ref="W1031:W1094" si="299">IFERROR((J1031-I1031)/ABS(I1031),"")</f>
        <v>-4.2505378157986398E-2</v>
      </c>
      <c r="X1031" s="14">
        <f t="shared" ref="X1031:X1094" si="300">IFERROR((K1031-J1031)/ABS(J1031),"")</f>
        <v>1.9068217120927719E-3</v>
      </c>
      <c r="Y1031" s="14">
        <f t="shared" ref="Y1031:Y1094" si="301">IFERROR((L1031-K1031)/ABS(K1031),"")</f>
        <v>-1.7394204352580784E-2</v>
      </c>
      <c r="Z1031" s="15">
        <f t="shared" ref="Z1031:Z1094" si="302">IFERROR((M1031-L1031)/ABS(L1031),"")</f>
        <v>-3.2197797426736299E-2</v>
      </c>
      <c r="AA1031" s="14">
        <f t="shared" ref="AA1031:AA1094" si="303">IFERROR((O1031-N1031)/ABS(N1031),"")</f>
        <v>0.31137173851565586</v>
      </c>
      <c r="AB1031" s="14">
        <f t="shared" ref="AB1031:AB1094" si="304">IFERROR((P1031-O1031)/ABS(O1031),"")</f>
        <v>-5.1567306475377155E-2</v>
      </c>
      <c r="AC1031" s="14">
        <f t="shared" ref="AC1031:AC1094" si="305">IFERROR((Q1031-P1031)/ABS(P1031),"")</f>
        <v>1.2516882502962373E-2</v>
      </c>
      <c r="AD1031" s="14">
        <f t="shared" ref="AD1031:AD1094" si="306">IFERROR((R1031-Q1031)/ABS(Q1031),"")</f>
        <v>5.4927183357001391E-2</v>
      </c>
      <c r="AE1031" s="14">
        <f t="shared" ref="AE1031:AE1094" si="307">IFERROR((S1031-R1031)/ABS(R1031),"")</f>
        <v>-1.8921772255028946E-2</v>
      </c>
      <c r="AF1031" s="18" t="str">
        <f t="shared" ref="AF1031:AF1094" si="308">IFERROR(IF(AND(T1031&lt;&gt;"",T1031&gt;$AG$3),1,""),"")</f>
        <v/>
      </c>
      <c r="AG1031" s="18" t="str">
        <f t="shared" ref="AG1031:AG1094" si="309">IFERROR(IF(AND(U1031&lt;&gt;"",U1031&gt;$AG$3),1,""),"")</f>
        <v/>
      </c>
      <c r="AH1031" s="18" t="str">
        <f t="shared" ref="AH1031:AH1094" si="310">IFERROR(IF(AND(AF1031=1,AG1031=1),1,""),"")</f>
        <v/>
      </c>
      <c r="AI1031" s="19" t="str">
        <f t="shared" ref="AI1031:AI1094" si="311">IFERROR(IF(AND(V1031&gt;$AJ$3,W1031&gt;$AJ$3,X1031&gt;$AJ$3,Y1031&gt;$AJ$3,Z1031&gt;$AJ$3),1,""),"")</f>
        <v/>
      </c>
      <c r="AJ1031" s="19" t="str">
        <f t="shared" ref="AJ1031:AJ1094" si="312">IFERROR(IF(AND(AA1031&gt;$AJ$3,AB1031&gt;$AJ$3,AC1031&gt;$AJ$3,AD1031&gt;$AJ$3,AE1031&gt;$AJ$3),1,""),"")</f>
        <v/>
      </c>
      <c r="AK1031" s="19" t="str">
        <f t="shared" ref="AK1031:AK1094" si="313">IFERROR(IF(AND(AI1031=1,AJ1031=1),1,""),"")</f>
        <v/>
      </c>
    </row>
    <row r="1032" spans="2:37" x14ac:dyDescent="0.15">
      <c r="B1032" s="51" t="str">
        <f>IFERROR(IF(AND(AF1032=1,AI1032=1),MAX($B$5:B1031)+1,""),"")</f>
        <v/>
      </c>
      <c r="C1032" s="51" t="str">
        <f>IFERROR(IF(AND(AG1032=1,AJ1032=1),MAX($C$5:C1031)+1,""),"")</f>
        <v/>
      </c>
      <c r="D1032" s="51" t="str">
        <f>IFERROR(IF(AND(AH1032=1,AK1032=1),MAX($D$5:D1031)+1,""),"")</f>
        <v/>
      </c>
      <c r="F1032" s="5" t="s">
        <v>2161</v>
      </c>
      <c r="G1032" s="5" t="s">
        <v>2162</v>
      </c>
      <c r="H1032" s="12">
        <f>IFERROR([1]!EM_S_STM07_IS(F1032,"9",$H$1,"1")/1000000,"")</f>
        <v>596.93998023999995</v>
      </c>
      <c r="I1032" s="12">
        <f>IFERROR([1]!EM_S_STM07_IS(F1032,"9",$I$1,"1")/1000000,"")</f>
        <v>620.70119345000001</v>
      </c>
      <c r="J1032" s="12">
        <f>IFERROR([1]!EM_S_STM07_IS(F1032,"9",$J$1,"1")/1000000,"")</f>
        <v>775.00621312999999</v>
      </c>
      <c r="K1032" s="12">
        <f>IFERROR([1]!EM_S_STM07_IS(F1032,"9",$K$1,"1")/1000000,"")</f>
        <v>784.21638137000002</v>
      </c>
      <c r="L1032" s="12">
        <f>IFERROR([1]!EM_S_STM07_IS(F1032,"9",$L$1,"1")/1000000,"")</f>
        <v>800.92303892999996</v>
      </c>
      <c r="M1032" s="13">
        <f>IFERROR([1]!EM_S_STM07_IS(F1032,"9",$M$1,"1")/1000000,"")</f>
        <v>905.29072272999997</v>
      </c>
      <c r="N1032" s="12">
        <f>IFERROR([1]!EM_S_STM07_IS(F1032,"61",$N$1,"1")/1000000,"")</f>
        <v>50.470706569999997</v>
      </c>
      <c r="O1032" s="12">
        <f>IFERROR([1]!EM_S_STM07_IS(F1032,"61",$O$1,"1")/1000000,"")</f>
        <v>51.0974073</v>
      </c>
      <c r="P1032" s="12">
        <f>IFERROR([1]!EM_S_STM07_IS(F1032,"61",$P$1,"1")/1000000,"")</f>
        <v>-56.722130899999996</v>
      </c>
      <c r="Q1032" s="12">
        <f>IFERROR([1]!EM_S_STM07_IS(F1032,"61",$Q$1,"1")/1000000,"")</f>
        <v>18.428794739999997</v>
      </c>
      <c r="R1032" s="12">
        <f>IFERROR([1]!EM_S_STM07_IS(F1032,"61",$R$1,"1")/1000000,"")</f>
        <v>40.033667159999993</v>
      </c>
      <c r="S1032" s="12">
        <f>IFERROR([1]!EM_S_STM07_IS(F1032,"61",$S$1,"1")/1000000,"")</f>
        <v>82.24447640999999</v>
      </c>
      <c r="T1032" s="20">
        <f t="shared" si="296"/>
        <v>8.685468200511659E-2</v>
      </c>
      <c r="U1032" s="20">
        <f t="shared" si="297"/>
        <v>0.10258853199592299</v>
      </c>
      <c r="V1032" s="14">
        <f t="shared" si="298"/>
        <v>3.9805028975353346E-2</v>
      </c>
      <c r="W1032" s="14">
        <f t="shared" si="299"/>
        <v>0.24859791040893153</v>
      </c>
      <c r="X1032" s="14">
        <f t="shared" si="300"/>
        <v>1.1883992778332877E-2</v>
      </c>
      <c r="Y1032" s="14">
        <f t="shared" si="301"/>
        <v>2.1303632462782739E-2</v>
      </c>
      <c r="Z1032" s="15">
        <f t="shared" si="302"/>
        <v>0.13030925410690011</v>
      </c>
      <c r="AA1032" s="14">
        <f t="shared" si="303"/>
        <v>1.2417118217491268E-2</v>
      </c>
      <c r="AB1032" s="14">
        <f t="shared" si="304"/>
        <v>-2.1100784540197206</v>
      </c>
      <c r="AC1032" s="14">
        <f t="shared" si="305"/>
        <v>1.324896022903117</v>
      </c>
      <c r="AD1032" s="14">
        <f t="shared" si="306"/>
        <v>1.1723432120661841</v>
      </c>
      <c r="AE1032" s="14">
        <f t="shared" si="307"/>
        <v>1.0543827794066118</v>
      </c>
      <c r="AF1032" s="18" t="str">
        <f t="shared" si="308"/>
        <v/>
      </c>
      <c r="AG1032" s="18" t="str">
        <f t="shared" si="309"/>
        <v/>
      </c>
      <c r="AH1032" s="18" t="str">
        <f t="shared" si="310"/>
        <v/>
      </c>
      <c r="AI1032" s="19" t="str">
        <f t="shared" si="311"/>
        <v/>
      </c>
      <c r="AJ1032" s="19" t="str">
        <f t="shared" si="312"/>
        <v/>
      </c>
      <c r="AK1032" s="19" t="str">
        <f t="shared" si="313"/>
        <v/>
      </c>
    </row>
    <row r="1033" spans="2:37" x14ac:dyDescent="0.15">
      <c r="B1033" s="51" t="str">
        <f>IFERROR(IF(AND(AF1033=1,AI1033=1),MAX($B$5:B1032)+1,""),"")</f>
        <v/>
      </c>
      <c r="C1033" s="51" t="str">
        <f>IFERROR(IF(AND(AG1033=1,AJ1033=1),MAX($C$5:C1032)+1,""),"")</f>
        <v/>
      </c>
      <c r="D1033" s="51" t="str">
        <f>IFERROR(IF(AND(AH1033=1,AK1033=1),MAX($D$5:D1032)+1,""),"")</f>
        <v/>
      </c>
      <c r="F1033" s="5" t="s">
        <v>2163</v>
      </c>
      <c r="G1033" s="5" t="s">
        <v>2164</v>
      </c>
      <c r="H1033" s="12">
        <f>IFERROR([1]!EM_S_STM07_IS(F1033,"9",$H$1,"1")/1000000,"")</f>
        <v>6287.0670201800003</v>
      </c>
      <c r="I1033" s="12">
        <f>IFERROR([1]!EM_S_STM07_IS(F1033,"9",$I$1,"1")/1000000,"")</f>
        <v>7760.5803835900006</v>
      </c>
      <c r="J1033" s="12">
        <f>IFERROR([1]!EM_S_STM07_IS(F1033,"9",$J$1,"1")/1000000,"")</f>
        <v>7063.4676652200005</v>
      </c>
      <c r="K1033" s="12">
        <f>IFERROR([1]!EM_S_STM07_IS(F1033,"9",$K$1,"1")/1000000,"")</f>
        <v>7293.7176273699997</v>
      </c>
      <c r="L1033" s="12">
        <f>IFERROR([1]!EM_S_STM07_IS(F1033,"9",$L$1,"1")/1000000,"")</f>
        <v>8147.1337524199998</v>
      </c>
      <c r="M1033" s="13">
        <f>IFERROR([1]!EM_S_STM07_IS(F1033,"9",$M$1,"1")/1000000,"")</f>
        <v>9454.44924876</v>
      </c>
      <c r="N1033" s="12">
        <f>IFERROR([1]!EM_S_STM07_IS(F1033,"61",$N$1,"1")/1000000,"")</f>
        <v>1000.6831154</v>
      </c>
      <c r="O1033" s="12">
        <f>IFERROR([1]!EM_S_STM07_IS(F1033,"61",$O$1,"1")/1000000,"")</f>
        <v>1223.4206849100001</v>
      </c>
      <c r="P1033" s="12">
        <f>IFERROR([1]!EM_S_STM07_IS(F1033,"61",$P$1,"1")/1000000,"")</f>
        <v>760.80401078</v>
      </c>
      <c r="Q1033" s="12">
        <f>IFERROR([1]!EM_S_STM07_IS(F1033,"61",$Q$1,"1")/1000000,"")</f>
        <v>902.00376201999995</v>
      </c>
      <c r="R1033" s="12">
        <f>IFERROR([1]!EM_S_STM07_IS(F1033,"61",$R$1,"1")/1000000,"")</f>
        <v>1092.26013405</v>
      </c>
      <c r="S1033" s="12">
        <f>IFERROR([1]!EM_S_STM07_IS(F1033,"61",$S$1,"1")/1000000,"")</f>
        <v>1349.2407764700001</v>
      </c>
      <c r="T1033" s="20">
        <f t="shared" si="296"/>
        <v>8.5019713815820186E-2</v>
      </c>
      <c r="U1033" s="20">
        <f t="shared" si="297"/>
        <v>6.1594297968251999E-2</v>
      </c>
      <c r="V1033" s="14">
        <f t="shared" si="298"/>
        <v>0.23437214183980706</v>
      </c>
      <c r="W1033" s="14">
        <f t="shared" si="299"/>
        <v>-8.9827394848466177E-2</v>
      </c>
      <c r="X1033" s="14">
        <f t="shared" si="300"/>
        <v>3.2597298248243312E-2</v>
      </c>
      <c r="Y1033" s="14">
        <f t="shared" si="301"/>
        <v>0.11700701461865183</v>
      </c>
      <c r="Z1033" s="15">
        <f t="shared" si="302"/>
        <v>0.16046324217417926</v>
      </c>
      <c r="AA1033" s="14">
        <f t="shared" si="303"/>
        <v>0.22258551791489542</v>
      </c>
      <c r="AB1033" s="14">
        <f t="shared" si="304"/>
        <v>-0.37813376856876674</v>
      </c>
      <c r="AC1033" s="14">
        <f t="shared" si="305"/>
        <v>0.1855928060831824</v>
      </c>
      <c r="AD1033" s="14">
        <f t="shared" si="306"/>
        <v>0.21092636199646089</v>
      </c>
      <c r="AE1033" s="14">
        <f t="shared" si="307"/>
        <v>0.23527421207541424</v>
      </c>
      <c r="AF1033" s="18" t="str">
        <f t="shared" si="308"/>
        <v/>
      </c>
      <c r="AG1033" s="18" t="str">
        <f t="shared" si="309"/>
        <v/>
      </c>
      <c r="AH1033" s="18" t="str">
        <f t="shared" si="310"/>
        <v/>
      </c>
      <c r="AI1033" s="19" t="str">
        <f t="shared" si="311"/>
        <v/>
      </c>
      <c r="AJ1033" s="19" t="str">
        <f t="shared" si="312"/>
        <v/>
      </c>
      <c r="AK1033" s="19" t="str">
        <f t="shared" si="313"/>
        <v/>
      </c>
    </row>
    <row r="1034" spans="2:37" x14ac:dyDescent="0.15">
      <c r="B1034" s="51" t="str">
        <f>IFERROR(IF(AND(AF1034=1,AI1034=1),MAX($B$5:B1033)+1,""),"")</f>
        <v/>
      </c>
      <c r="C1034" s="51" t="str">
        <f>IFERROR(IF(AND(AG1034=1,AJ1034=1),MAX($C$5:C1033)+1,""),"")</f>
        <v/>
      </c>
      <c r="D1034" s="51" t="str">
        <f>IFERROR(IF(AND(AH1034=1,AK1034=1),MAX($D$5:D1033)+1,""),"")</f>
        <v/>
      </c>
      <c r="F1034" s="5" t="s">
        <v>2165</v>
      </c>
      <c r="G1034" s="5" t="s">
        <v>2166</v>
      </c>
      <c r="H1034" s="12">
        <f>IFERROR([1]!EM_S_STM07_IS(F1034,"9",$H$1,"1")/1000000,"")</f>
        <v>1051.9738988200002</v>
      </c>
      <c r="I1034" s="12">
        <f>IFERROR([1]!EM_S_STM07_IS(F1034,"9",$I$1,"1")/1000000,"")</f>
        <v>1473.13385251</v>
      </c>
      <c r="J1034" s="12">
        <f>IFERROR([1]!EM_S_STM07_IS(F1034,"9",$J$1,"1")/1000000,"")</f>
        <v>1791.6654989600001</v>
      </c>
      <c r="K1034" s="12">
        <f>IFERROR([1]!EM_S_STM07_IS(F1034,"9",$K$1,"1")/1000000,"")</f>
        <v>2072.19910364</v>
      </c>
      <c r="L1034" s="12">
        <f>IFERROR([1]!EM_S_STM07_IS(F1034,"9",$L$1,"1")/1000000,"")</f>
        <v>2329.81398704</v>
      </c>
      <c r="M1034" s="13">
        <f>IFERROR([1]!EM_S_STM07_IS(F1034,"9",$M$1,"1")/1000000,"")</f>
        <v>1967.3609024899999</v>
      </c>
      <c r="N1034" s="12">
        <f>IFERROR([1]!EM_S_STM07_IS(F1034,"61",$N$1,"1")/1000000,"")</f>
        <v>136.83324894999998</v>
      </c>
      <c r="O1034" s="12">
        <f>IFERROR([1]!EM_S_STM07_IS(F1034,"61",$O$1,"1")/1000000,"")</f>
        <v>144.26355344000001</v>
      </c>
      <c r="P1034" s="12">
        <f>IFERROR([1]!EM_S_STM07_IS(F1034,"61",$P$1,"1")/1000000,"")</f>
        <v>111.70857844</v>
      </c>
      <c r="Q1034" s="12">
        <f>IFERROR([1]!EM_S_STM07_IS(F1034,"61",$Q$1,"1")/1000000,"")</f>
        <v>125.50191764</v>
      </c>
      <c r="R1034" s="12">
        <f>IFERROR([1]!EM_S_STM07_IS(F1034,"61",$R$1,"1")/1000000,"")</f>
        <v>70.166566430000003</v>
      </c>
      <c r="S1034" s="12">
        <f>IFERROR([1]!EM_S_STM07_IS(F1034,"61",$S$1,"1")/1000000,"")</f>
        <v>15.393837679999999</v>
      </c>
      <c r="T1034" s="20">
        <f t="shared" si="296"/>
        <v>0.13338070390511891</v>
      </c>
      <c r="U1034" s="20">
        <f t="shared" si="297"/>
        <v>-0.3540021794518653</v>
      </c>
      <c r="V1034" s="14">
        <f t="shared" si="298"/>
        <v>0.40035209444114084</v>
      </c>
      <c r="W1034" s="14">
        <f t="shared" si="299"/>
        <v>0.2162272259966532</v>
      </c>
      <c r="X1034" s="14">
        <f t="shared" si="300"/>
        <v>0.15657699768335098</v>
      </c>
      <c r="Y1034" s="14">
        <f t="shared" si="301"/>
        <v>0.12431956125619245</v>
      </c>
      <c r="Z1034" s="15">
        <f t="shared" si="302"/>
        <v>-0.15557168364779725</v>
      </c>
      <c r="AA1034" s="14">
        <f t="shared" si="303"/>
        <v>5.4301893341106897E-2</v>
      </c>
      <c r="AB1034" s="14">
        <f t="shared" si="304"/>
        <v>-0.22566319921919711</v>
      </c>
      <c r="AC1034" s="14">
        <f t="shared" si="305"/>
        <v>0.12347609639852836</v>
      </c>
      <c r="AD1034" s="14">
        <f t="shared" si="306"/>
        <v>-0.44091239600599935</v>
      </c>
      <c r="AE1034" s="14">
        <f t="shared" si="307"/>
        <v>-0.78061007594895937</v>
      </c>
      <c r="AF1034" s="18" t="str">
        <f t="shared" si="308"/>
        <v/>
      </c>
      <c r="AG1034" s="18" t="str">
        <f t="shared" si="309"/>
        <v/>
      </c>
      <c r="AH1034" s="18" t="str">
        <f t="shared" si="310"/>
        <v/>
      </c>
      <c r="AI1034" s="19" t="str">
        <f t="shared" si="311"/>
        <v/>
      </c>
      <c r="AJ1034" s="19" t="str">
        <f t="shared" si="312"/>
        <v/>
      </c>
      <c r="AK1034" s="19" t="str">
        <f t="shared" si="313"/>
        <v/>
      </c>
    </row>
    <row r="1035" spans="2:37" x14ac:dyDescent="0.15">
      <c r="B1035" s="51" t="str">
        <f>IFERROR(IF(AND(AF1035=1,AI1035=1),MAX($B$5:B1034)+1,""),"")</f>
        <v/>
      </c>
      <c r="C1035" s="51" t="str">
        <f>IFERROR(IF(AND(AG1035=1,AJ1035=1),MAX($C$5:C1034)+1,""),"")</f>
        <v/>
      </c>
      <c r="D1035" s="51" t="str">
        <f>IFERROR(IF(AND(AH1035=1,AK1035=1),MAX($D$5:D1034)+1,""),"")</f>
        <v/>
      </c>
      <c r="F1035" s="5" t="s">
        <v>2167</v>
      </c>
      <c r="G1035" s="5" t="s">
        <v>2168</v>
      </c>
      <c r="H1035" s="12">
        <f>IFERROR([1]!EM_S_STM07_IS(F1035,"9",$H$1,"1")/1000000,"")</f>
        <v>823.85943729999997</v>
      </c>
      <c r="I1035" s="12">
        <f>IFERROR([1]!EM_S_STM07_IS(F1035,"9",$I$1,"1")/1000000,"")</f>
        <v>1072.4279917000001</v>
      </c>
      <c r="J1035" s="12">
        <f>IFERROR([1]!EM_S_STM07_IS(F1035,"9",$J$1,"1")/1000000,"")</f>
        <v>1371.37530984</v>
      </c>
      <c r="K1035" s="12">
        <f>IFERROR([1]!EM_S_STM07_IS(F1035,"9",$K$1,"1")/1000000,"")</f>
        <v>1861.95823969</v>
      </c>
      <c r="L1035" s="12">
        <f>IFERROR([1]!EM_S_STM07_IS(F1035,"9",$L$1,"1")/1000000,"")</f>
        <v>1945.2520865699998</v>
      </c>
      <c r="M1035" s="13">
        <f>IFERROR([1]!EM_S_STM07_IS(F1035,"9",$M$1,"1")/1000000,"")</f>
        <v>1855.7640903900001</v>
      </c>
      <c r="N1035" s="12">
        <f>IFERROR([1]!EM_S_STM07_IS(F1035,"61",$N$1,"1")/1000000,"")</f>
        <v>103.92897499</v>
      </c>
      <c r="O1035" s="12">
        <f>IFERROR([1]!EM_S_STM07_IS(F1035,"61",$O$1,"1")/1000000,"")</f>
        <v>136.75402441</v>
      </c>
      <c r="P1035" s="12">
        <f>IFERROR([1]!EM_S_STM07_IS(F1035,"61",$P$1,"1")/1000000,"")</f>
        <v>164.85133341999997</v>
      </c>
      <c r="Q1035" s="12">
        <f>IFERROR([1]!EM_S_STM07_IS(F1035,"61",$Q$1,"1")/1000000,"")</f>
        <v>229.26912831999999</v>
      </c>
      <c r="R1035" s="12">
        <f>IFERROR([1]!EM_S_STM07_IS(F1035,"61",$R$1,"1")/1000000,"")</f>
        <v>-51.0545355</v>
      </c>
      <c r="S1035" s="12">
        <f>IFERROR([1]!EM_S_STM07_IS(F1035,"61",$S$1,"1")/1000000,"")</f>
        <v>143.47583218</v>
      </c>
      <c r="T1035" s="20">
        <f t="shared" si="296"/>
        <v>0.17634288263772291</v>
      </c>
      <c r="U1035" s="20">
        <f t="shared" si="297"/>
        <v>6.6616804454188605E-2</v>
      </c>
      <c r="V1035" s="14">
        <f t="shared" si="298"/>
        <v>0.30171233483059134</v>
      </c>
      <c r="W1035" s="14">
        <f t="shared" si="299"/>
        <v>0.27875747411825025</v>
      </c>
      <c r="X1035" s="14">
        <f t="shared" si="300"/>
        <v>0.35773061271406215</v>
      </c>
      <c r="Y1035" s="14">
        <f t="shared" si="301"/>
        <v>4.4734540820779913E-2</v>
      </c>
      <c r="Z1035" s="15">
        <f t="shared" si="302"/>
        <v>-4.6003290163688267E-2</v>
      </c>
      <c r="AA1035" s="14">
        <f t="shared" si="303"/>
        <v>0.31584117348562718</v>
      </c>
      <c r="AB1035" s="14">
        <f t="shared" si="304"/>
        <v>0.20545873608634649</v>
      </c>
      <c r="AC1035" s="14">
        <f t="shared" si="305"/>
        <v>0.39076295935004413</v>
      </c>
      <c r="AD1035" s="14">
        <f t="shared" si="306"/>
        <v>-1.222683864478872</v>
      </c>
      <c r="AE1035" s="14">
        <f t="shared" si="307"/>
        <v>3.8102465486146668</v>
      </c>
      <c r="AF1035" s="18" t="str">
        <f t="shared" si="308"/>
        <v/>
      </c>
      <c r="AG1035" s="18" t="str">
        <f t="shared" si="309"/>
        <v/>
      </c>
      <c r="AH1035" s="18" t="str">
        <f t="shared" si="310"/>
        <v/>
      </c>
      <c r="AI1035" s="19" t="str">
        <f t="shared" si="311"/>
        <v/>
      </c>
      <c r="AJ1035" s="19" t="str">
        <f t="shared" si="312"/>
        <v/>
      </c>
      <c r="AK1035" s="19" t="str">
        <f t="shared" si="313"/>
        <v/>
      </c>
    </row>
    <row r="1036" spans="2:37" x14ac:dyDescent="0.15">
      <c r="B1036" s="51" t="str">
        <f>IFERROR(IF(AND(AF1036=1,AI1036=1),MAX($B$5:B1035)+1,""),"")</f>
        <v/>
      </c>
      <c r="C1036" s="51" t="str">
        <f>IFERROR(IF(AND(AG1036=1,AJ1036=1),MAX($C$5:C1035)+1,""),"")</f>
        <v/>
      </c>
      <c r="D1036" s="51" t="str">
        <f>IFERROR(IF(AND(AH1036=1,AK1036=1),MAX($D$5:D1035)+1,""),"")</f>
        <v/>
      </c>
      <c r="F1036" s="5" t="s">
        <v>2169</v>
      </c>
      <c r="G1036" s="5" t="s">
        <v>2170</v>
      </c>
      <c r="H1036" s="12">
        <f>IFERROR([1]!EM_S_STM07_IS(F1036,"9",$H$1,"1")/1000000,"")</f>
        <v>516.22410295999998</v>
      </c>
      <c r="I1036" s="12">
        <f>IFERROR([1]!EM_S_STM07_IS(F1036,"9",$I$1,"1")/1000000,"")</f>
        <v>528.92526218</v>
      </c>
      <c r="J1036" s="12">
        <f>IFERROR([1]!EM_S_STM07_IS(F1036,"9",$J$1,"1")/1000000,"")</f>
        <v>600.50323450999997</v>
      </c>
      <c r="K1036" s="12">
        <f>IFERROR([1]!EM_S_STM07_IS(F1036,"9",$K$1,"1")/1000000,"")</f>
        <v>643.89671270000008</v>
      </c>
      <c r="L1036" s="12">
        <f>IFERROR([1]!EM_S_STM07_IS(F1036,"9",$L$1,"1")/1000000,"")</f>
        <v>787.89429505999999</v>
      </c>
      <c r="M1036" s="13">
        <f>IFERROR([1]!EM_S_STM07_IS(F1036,"9",$M$1,"1")/1000000,"")</f>
        <v>819.59811729</v>
      </c>
      <c r="N1036" s="12">
        <f>IFERROR([1]!EM_S_STM07_IS(F1036,"61",$N$1,"1")/1000000,"")</f>
        <v>87.637990040000005</v>
      </c>
      <c r="O1036" s="12">
        <f>IFERROR([1]!EM_S_STM07_IS(F1036,"61",$O$1,"1")/1000000,"")</f>
        <v>96.484105200000002</v>
      </c>
      <c r="P1036" s="12">
        <f>IFERROR([1]!EM_S_STM07_IS(F1036,"61",$P$1,"1")/1000000,"")</f>
        <v>96.626830209999994</v>
      </c>
      <c r="Q1036" s="12">
        <f>IFERROR([1]!EM_S_STM07_IS(F1036,"61",$Q$1,"1")/1000000,"")</f>
        <v>87.319049669999998</v>
      </c>
      <c r="R1036" s="12">
        <f>IFERROR([1]!EM_S_STM07_IS(F1036,"61",$R$1,"1")/1000000,"")</f>
        <v>96.40883079000001</v>
      </c>
      <c r="S1036" s="12">
        <f>IFERROR([1]!EM_S_STM07_IS(F1036,"61",$S$1,"1")/1000000,"")</f>
        <v>10.911485650000001</v>
      </c>
      <c r="T1036" s="20">
        <f t="shared" si="296"/>
        <v>9.6863373545112985E-2</v>
      </c>
      <c r="U1036" s="20">
        <f t="shared" si="297"/>
        <v>-0.34076797719044949</v>
      </c>
      <c r="V1036" s="14">
        <f t="shared" si="298"/>
        <v>2.4603963951261264E-2</v>
      </c>
      <c r="W1036" s="14">
        <f t="shared" si="299"/>
        <v>0.13532719544342933</v>
      </c>
      <c r="X1036" s="14">
        <f t="shared" si="300"/>
        <v>7.2261855883937784E-2</v>
      </c>
      <c r="Y1036" s="14">
        <f t="shared" si="301"/>
        <v>0.22363459778539088</v>
      </c>
      <c r="Z1036" s="15">
        <f t="shared" si="302"/>
        <v>4.0238674691235952E-2</v>
      </c>
      <c r="AA1036" s="14">
        <f t="shared" si="303"/>
        <v>0.10093927480493819</v>
      </c>
      <c r="AB1036" s="14">
        <f t="shared" si="304"/>
        <v>1.4792593008365524E-3</v>
      </c>
      <c r="AC1036" s="14">
        <f t="shared" si="305"/>
        <v>-9.6327081409700699E-2</v>
      </c>
      <c r="AD1036" s="14">
        <f t="shared" si="306"/>
        <v>0.1040984888675783</v>
      </c>
      <c r="AE1036" s="14">
        <f t="shared" si="307"/>
        <v>-0.88682068270522174</v>
      </c>
      <c r="AF1036" s="18" t="str">
        <f t="shared" si="308"/>
        <v/>
      </c>
      <c r="AG1036" s="18" t="str">
        <f t="shared" si="309"/>
        <v/>
      </c>
      <c r="AH1036" s="18" t="str">
        <f t="shared" si="310"/>
        <v/>
      </c>
      <c r="AI1036" s="19" t="str">
        <f t="shared" si="311"/>
        <v/>
      </c>
      <c r="AJ1036" s="19" t="str">
        <f t="shared" si="312"/>
        <v/>
      </c>
      <c r="AK1036" s="19" t="str">
        <f t="shared" si="313"/>
        <v/>
      </c>
    </row>
    <row r="1037" spans="2:37" x14ac:dyDescent="0.15">
      <c r="B1037" s="51" t="str">
        <f>IFERROR(IF(AND(AF1037=1,AI1037=1),MAX($B$5:B1036)+1,""),"")</f>
        <v/>
      </c>
      <c r="C1037" s="51" t="str">
        <f>IFERROR(IF(AND(AG1037=1,AJ1037=1),MAX($C$5:C1036)+1,""),"")</f>
        <v/>
      </c>
      <c r="D1037" s="51" t="str">
        <f>IFERROR(IF(AND(AH1037=1,AK1037=1),MAX($D$5:D1036)+1,""),"")</f>
        <v/>
      </c>
      <c r="F1037" s="5" t="s">
        <v>2171</v>
      </c>
      <c r="G1037" s="5" t="s">
        <v>2172</v>
      </c>
      <c r="H1037" s="12">
        <f>IFERROR([1]!EM_S_STM07_IS(F1037,"9",$H$1,"1")/1000000,"")</f>
        <v>4379.6815420699995</v>
      </c>
      <c r="I1037" s="12">
        <f>IFERROR([1]!EM_S_STM07_IS(F1037,"9",$I$1,"1")/1000000,"")</f>
        <v>5701.9473081699998</v>
      </c>
      <c r="J1037" s="12">
        <f>IFERROR([1]!EM_S_STM07_IS(F1037,"9",$J$1,"1")/1000000,"")</f>
        <v>6719.2463712700001</v>
      </c>
      <c r="K1037" s="12">
        <f>IFERROR([1]!EM_S_STM07_IS(F1037,"9",$K$1,"1")/1000000,"")</f>
        <v>7120.8169172099997</v>
      </c>
      <c r="L1037" s="12">
        <f>IFERROR([1]!EM_S_STM07_IS(F1037,"9",$L$1,"1")/1000000,"")</f>
        <v>10069.486005190001</v>
      </c>
      <c r="M1037" s="13">
        <f>IFERROR([1]!EM_S_STM07_IS(F1037,"9",$M$1,"1")/1000000,"")</f>
        <v>9412.6614889299999</v>
      </c>
      <c r="N1037" s="12">
        <f>IFERROR([1]!EM_S_STM07_IS(F1037,"61",$N$1,"1")/1000000,"")</f>
        <v>83.138716989999992</v>
      </c>
      <c r="O1037" s="12">
        <f>IFERROR([1]!EM_S_STM07_IS(F1037,"61",$O$1,"1")/1000000,"")</f>
        <v>120.37959506</v>
      </c>
      <c r="P1037" s="12">
        <f>IFERROR([1]!EM_S_STM07_IS(F1037,"61",$P$1,"1")/1000000,"")</f>
        <v>176.62345038999999</v>
      </c>
      <c r="Q1037" s="12">
        <f>IFERROR([1]!EM_S_STM07_IS(F1037,"61",$Q$1,"1")/1000000,"")</f>
        <v>127.19768259999999</v>
      </c>
      <c r="R1037" s="12">
        <f>IFERROR([1]!EM_S_STM07_IS(F1037,"61",$R$1,"1")/1000000,"")</f>
        <v>81.274260380000001</v>
      </c>
      <c r="S1037" s="12">
        <f>IFERROR([1]!EM_S_STM07_IS(F1037,"61",$S$1,"1")/1000000,"")</f>
        <v>81.798123669999995</v>
      </c>
      <c r="T1037" s="20">
        <f t="shared" si="296"/>
        <v>0.16534356261742489</v>
      </c>
      <c r="U1037" s="20">
        <f t="shared" si="297"/>
        <v>-3.24595973624342E-3</v>
      </c>
      <c r="V1037" s="14">
        <f t="shared" si="298"/>
        <v>0.3019091122034066</v>
      </c>
      <c r="W1037" s="14">
        <f t="shared" si="299"/>
        <v>0.17841256821899593</v>
      </c>
      <c r="X1037" s="14">
        <f t="shared" si="300"/>
        <v>5.9764224103617605E-2</v>
      </c>
      <c r="Y1037" s="14">
        <f t="shared" si="301"/>
        <v>0.41409140584045756</v>
      </c>
      <c r="Z1037" s="15">
        <f t="shared" si="302"/>
        <v>-6.5229199973212318E-2</v>
      </c>
      <c r="AA1037" s="14">
        <f t="shared" si="303"/>
        <v>0.44793664634588215</v>
      </c>
      <c r="AB1037" s="14">
        <f t="shared" si="304"/>
        <v>0.46722083839845729</v>
      </c>
      <c r="AC1037" s="14">
        <f t="shared" si="305"/>
        <v>-0.27983695076086207</v>
      </c>
      <c r="AD1037" s="14">
        <f t="shared" si="306"/>
        <v>-0.36103977117583114</v>
      </c>
      <c r="AE1037" s="14">
        <f t="shared" si="307"/>
        <v>6.4456235904289654E-3</v>
      </c>
      <c r="AF1037" s="18" t="str">
        <f t="shared" si="308"/>
        <v/>
      </c>
      <c r="AG1037" s="18" t="str">
        <f t="shared" si="309"/>
        <v/>
      </c>
      <c r="AH1037" s="18" t="str">
        <f t="shared" si="310"/>
        <v/>
      </c>
      <c r="AI1037" s="19" t="str">
        <f t="shared" si="311"/>
        <v/>
      </c>
      <c r="AJ1037" s="19" t="str">
        <f t="shared" si="312"/>
        <v/>
      </c>
      <c r="AK1037" s="19" t="str">
        <f t="shared" si="313"/>
        <v/>
      </c>
    </row>
    <row r="1038" spans="2:37" x14ac:dyDescent="0.15">
      <c r="B1038" s="51" t="str">
        <f>IFERROR(IF(AND(AF1038=1,AI1038=1),MAX($B$5:B1037)+1,""),"")</f>
        <v/>
      </c>
      <c r="C1038" s="51" t="str">
        <f>IFERROR(IF(AND(AG1038=1,AJ1038=1),MAX($C$5:C1037)+1,""),"")</f>
        <v/>
      </c>
      <c r="D1038" s="51" t="str">
        <f>IFERROR(IF(AND(AH1038=1,AK1038=1),MAX($D$5:D1037)+1,""),"")</f>
        <v/>
      </c>
      <c r="F1038" s="5" t="s">
        <v>2173</v>
      </c>
      <c r="G1038" s="5" t="s">
        <v>2174</v>
      </c>
      <c r="H1038" s="12">
        <f>IFERROR([1]!EM_S_STM07_IS(F1038,"9",$H$1,"1")/1000000,"")</f>
        <v>108.87586978</v>
      </c>
      <c r="I1038" s="12">
        <f>IFERROR([1]!EM_S_STM07_IS(F1038,"9",$I$1,"1")/1000000,"")</f>
        <v>117.93066576999999</v>
      </c>
      <c r="J1038" s="12">
        <f>IFERROR([1]!EM_S_STM07_IS(F1038,"9",$J$1,"1")/1000000,"")</f>
        <v>164.2131594</v>
      </c>
      <c r="K1038" s="12">
        <f>IFERROR([1]!EM_S_STM07_IS(F1038,"9",$K$1,"1")/1000000,"")</f>
        <v>128.45119696</v>
      </c>
      <c r="L1038" s="12">
        <f>IFERROR([1]!EM_S_STM07_IS(F1038,"9",$L$1,"1")/1000000,"")</f>
        <v>157.18397574000002</v>
      </c>
      <c r="M1038" s="13">
        <f>IFERROR([1]!EM_S_STM07_IS(F1038,"9",$M$1,"1")/1000000,"")</f>
        <v>2351.1977097199997</v>
      </c>
      <c r="N1038" s="12">
        <f>IFERROR([1]!EM_S_STM07_IS(F1038,"61",$N$1,"1")/1000000,"")</f>
        <v>42.925849200000002</v>
      </c>
      <c r="O1038" s="12">
        <f>IFERROR([1]!EM_S_STM07_IS(F1038,"61",$O$1,"1")/1000000,"")</f>
        <v>46.481663609999998</v>
      </c>
      <c r="P1038" s="12">
        <f>IFERROR([1]!EM_S_STM07_IS(F1038,"61",$P$1,"1")/1000000,"")</f>
        <v>76.987581540000008</v>
      </c>
      <c r="Q1038" s="12">
        <f>IFERROR([1]!EM_S_STM07_IS(F1038,"61",$Q$1,"1")/1000000,"")</f>
        <v>41.875766829999996</v>
      </c>
      <c r="R1038" s="12">
        <f>IFERROR([1]!EM_S_STM07_IS(F1038,"61",$R$1,"1")/1000000,"")</f>
        <v>57.004609799999997</v>
      </c>
      <c r="S1038" s="12">
        <f>IFERROR([1]!EM_S_STM07_IS(F1038,"61",$S$1,"1")/1000000,"")</f>
        <v>500.19766822000003</v>
      </c>
      <c r="T1038" s="20">
        <f t="shared" si="296"/>
        <v>0.84872154494849461</v>
      </c>
      <c r="U1038" s="20">
        <f t="shared" si="297"/>
        <v>0.63412228810873694</v>
      </c>
      <c r="V1038" s="14">
        <f t="shared" si="298"/>
        <v>8.3166233328804254E-2</v>
      </c>
      <c r="W1038" s="14">
        <f t="shared" si="299"/>
        <v>0.39245512036932517</v>
      </c>
      <c r="X1038" s="14">
        <f t="shared" si="300"/>
        <v>-0.21777768950227014</v>
      </c>
      <c r="Y1038" s="14">
        <f t="shared" si="301"/>
        <v>0.22368634516459562</v>
      </c>
      <c r="Z1038" s="15">
        <f t="shared" si="302"/>
        <v>13.958253210296355</v>
      </c>
      <c r="AA1038" s="14">
        <f t="shared" si="303"/>
        <v>8.2836204204901231E-2</v>
      </c>
      <c r="AB1038" s="14">
        <f t="shared" si="304"/>
        <v>0.65630004523841978</v>
      </c>
      <c r="AC1038" s="14">
        <f t="shared" si="305"/>
        <v>-0.45607114819884503</v>
      </c>
      <c r="AD1038" s="14">
        <f t="shared" si="306"/>
        <v>0.36127918639478207</v>
      </c>
      <c r="AE1038" s="14">
        <f t="shared" si="307"/>
        <v>7.7746880467200405</v>
      </c>
      <c r="AF1038" s="18">
        <f t="shared" si="308"/>
        <v>1</v>
      </c>
      <c r="AG1038" s="18">
        <f t="shared" si="309"/>
        <v>1</v>
      </c>
      <c r="AH1038" s="18">
        <f t="shared" si="310"/>
        <v>1</v>
      </c>
      <c r="AI1038" s="19" t="str">
        <f t="shared" si="311"/>
        <v/>
      </c>
      <c r="AJ1038" s="19" t="str">
        <f t="shared" si="312"/>
        <v/>
      </c>
      <c r="AK1038" s="19" t="str">
        <f t="shared" si="313"/>
        <v/>
      </c>
    </row>
    <row r="1039" spans="2:37" x14ac:dyDescent="0.15">
      <c r="B1039" s="51" t="str">
        <f>IFERROR(IF(AND(AF1039=1,AI1039=1),MAX($B$5:B1038)+1,""),"")</f>
        <v/>
      </c>
      <c r="C1039" s="51" t="str">
        <f>IFERROR(IF(AND(AG1039=1,AJ1039=1),MAX($C$5:C1038)+1,""),"")</f>
        <v/>
      </c>
      <c r="D1039" s="51" t="str">
        <f>IFERROR(IF(AND(AH1039=1,AK1039=1),MAX($D$5:D1038)+1,""),"")</f>
        <v/>
      </c>
      <c r="F1039" s="5" t="s">
        <v>2175</v>
      </c>
      <c r="G1039" s="5" t="s">
        <v>2176</v>
      </c>
      <c r="H1039" s="12">
        <f>IFERROR([1]!EM_S_STM07_IS(F1039,"9",$H$1,"1")/1000000,"")</f>
        <v>537.37139248000005</v>
      </c>
      <c r="I1039" s="12">
        <f>IFERROR([1]!EM_S_STM07_IS(F1039,"9",$I$1,"1")/1000000,"")</f>
        <v>714.61871635</v>
      </c>
      <c r="J1039" s="12">
        <f>IFERROR([1]!EM_S_STM07_IS(F1039,"9",$J$1,"1")/1000000,"")</f>
        <v>653.42968597000004</v>
      </c>
      <c r="K1039" s="12">
        <f>IFERROR([1]!EM_S_STM07_IS(F1039,"9",$K$1,"1")/1000000,"")</f>
        <v>651.18645488999994</v>
      </c>
      <c r="L1039" s="12">
        <f>IFERROR([1]!EM_S_STM07_IS(F1039,"9",$L$1,"1")/1000000,"")</f>
        <v>482.02891144</v>
      </c>
      <c r="M1039" s="13">
        <f>IFERROR([1]!EM_S_STM07_IS(F1039,"9",$M$1,"1")/1000000,"")</f>
        <v>402.39245373</v>
      </c>
      <c r="N1039" s="12">
        <f>IFERROR([1]!EM_S_STM07_IS(F1039,"61",$N$1,"1")/1000000,"")</f>
        <v>42.158243560000003</v>
      </c>
      <c r="O1039" s="12">
        <f>IFERROR([1]!EM_S_STM07_IS(F1039,"61",$O$1,"1")/1000000,"")</f>
        <v>52.833621780000001</v>
      </c>
      <c r="P1039" s="12">
        <f>IFERROR([1]!EM_S_STM07_IS(F1039,"61",$P$1,"1")/1000000,"")</f>
        <v>40.163049460000003</v>
      </c>
      <c r="Q1039" s="12">
        <f>IFERROR([1]!EM_S_STM07_IS(F1039,"61",$Q$1,"1")/1000000,"")</f>
        <v>6.0662749099999997</v>
      </c>
      <c r="R1039" s="12">
        <f>IFERROR([1]!EM_S_STM07_IS(F1039,"61",$R$1,"1")/1000000,"")</f>
        <v>-102.65796056999999</v>
      </c>
      <c r="S1039" s="12">
        <f>IFERROR([1]!EM_S_STM07_IS(F1039,"61",$S$1,"1")/1000000,"")</f>
        <v>11.504129800000001</v>
      </c>
      <c r="T1039" s="20">
        <f t="shared" si="296"/>
        <v>-5.6210683314725007E-2</v>
      </c>
      <c r="U1039" s="20">
        <f t="shared" si="297"/>
        <v>-0.22875164111262425</v>
      </c>
      <c r="V1039" s="14">
        <f t="shared" si="298"/>
        <v>0.32984138409749225</v>
      </c>
      <c r="W1039" s="14">
        <f t="shared" si="299"/>
        <v>-8.5624724038197889E-2</v>
      </c>
      <c r="X1039" s="14">
        <f t="shared" si="300"/>
        <v>-3.4330106638330643E-3</v>
      </c>
      <c r="Y1039" s="14">
        <f t="shared" si="301"/>
        <v>-0.25976821566194042</v>
      </c>
      <c r="Z1039" s="15">
        <f t="shared" si="302"/>
        <v>-0.1652109568948805</v>
      </c>
      <c r="AA1039" s="14">
        <f t="shared" si="303"/>
        <v>0.25322160788806825</v>
      </c>
      <c r="AB1039" s="14">
        <f t="shared" si="304"/>
        <v>-0.23982024879461136</v>
      </c>
      <c r="AC1039" s="14">
        <f t="shared" si="305"/>
        <v>-0.84895880687442216</v>
      </c>
      <c r="AD1039" s="14">
        <f t="shared" si="306"/>
        <v>-17.922734642436438</v>
      </c>
      <c r="AE1039" s="14">
        <f t="shared" si="307"/>
        <v>1.1120627152158902</v>
      </c>
      <c r="AF1039" s="18" t="str">
        <f t="shared" si="308"/>
        <v/>
      </c>
      <c r="AG1039" s="18" t="str">
        <f t="shared" si="309"/>
        <v/>
      </c>
      <c r="AH1039" s="18" t="str">
        <f t="shared" si="310"/>
        <v/>
      </c>
      <c r="AI1039" s="19" t="str">
        <f t="shared" si="311"/>
        <v/>
      </c>
      <c r="AJ1039" s="19" t="str">
        <f t="shared" si="312"/>
        <v/>
      </c>
      <c r="AK1039" s="19" t="str">
        <f t="shared" si="313"/>
        <v/>
      </c>
    </row>
    <row r="1040" spans="2:37" x14ac:dyDescent="0.15">
      <c r="B1040" s="51" t="str">
        <f>IFERROR(IF(AND(AF1040=1,AI1040=1),MAX($B$5:B1039)+1,""),"")</f>
        <v/>
      </c>
      <c r="C1040" s="51" t="str">
        <f>IFERROR(IF(AND(AG1040=1,AJ1040=1),MAX($C$5:C1039)+1,""),"")</f>
        <v/>
      </c>
      <c r="D1040" s="51" t="str">
        <f>IFERROR(IF(AND(AH1040=1,AK1040=1),MAX($D$5:D1039)+1,""),"")</f>
        <v/>
      </c>
      <c r="F1040" s="5" t="s">
        <v>2177</v>
      </c>
      <c r="G1040" s="5" t="s">
        <v>2178</v>
      </c>
      <c r="H1040" s="12">
        <f>IFERROR([1]!EM_S_STM07_IS(F1040,"9",$H$1,"1")/1000000,"")</f>
        <v>4028.30179817</v>
      </c>
      <c r="I1040" s="12">
        <f>IFERROR([1]!EM_S_STM07_IS(F1040,"9",$I$1,"1")/1000000,"")</f>
        <v>4726.7922622899996</v>
      </c>
      <c r="J1040" s="12">
        <f>IFERROR([1]!EM_S_STM07_IS(F1040,"9",$J$1,"1")/1000000,"")</f>
        <v>5354.4429141999999</v>
      </c>
      <c r="K1040" s="12">
        <f>IFERROR([1]!EM_S_STM07_IS(F1040,"9",$K$1,"1")/1000000,"")</f>
        <v>6117.1177581499996</v>
      </c>
      <c r="L1040" s="12">
        <f>IFERROR([1]!EM_S_STM07_IS(F1040,"9",$L$1,"1")/1000000,"")</f>
        <v>5048.7844153699998</v>
      </c>
      <c r="M1040" s="13">
        <f>IFERROR([1]!EM_S_STM07_IS(F1040,"9",$M$1,"1")/1000000,"")</f>
        <v>4533.8160674499995</v>
      </c>
      <c r="N1040" s="12">
        <f>IFERROR([1]!EM_S_STM07_IS(F1040,"61",$N$1,"1")/1000000,"")</f>
        <v>422.24415816000004</v>
      </c>
      <c r="O1040" s="12">
        <f>IFERROR([1]!EM_S_STM07_IS(F1040,"61",$O$1,"1")/1000000,"")</f>
        <v>436.9391372</v>
      </c>
      <c r="P1040" s="12">
        <f>IFERROR([1]!EM_S_STM07_IS(F1040,"61",$P$1,"1")/1000000,"")</f>
        <v>509.4244554</v>
      </c>
      <c r="Q1040" s="12">
        <f>IFERROR([1]!EM_S_STM07_IS(F1040,"61",$Q$1,"1")/1000000,"")</f>
        <v>721.04639211999995</v>
      </c>
      <c r="R1040" s="12">
        <f>IFERROR([1]!EM_S_STM07_IS(F1040,"61",$R$1,"1")/1000000,"")</f>
        <v>68.886234389999998</v>
      </c>
      <c r="S1040" s="12">
        <f>IFERROR([1]!EM_S_STM07_IS(F1040,"61",$S$1,"1")/1000000,"")</f>
        <v>103.64038736000001</v>
      </c>
      <c r="T1040" s="20">
        <f t="shared" si="296"/>
        <v>2.3925548417991216E-2</v>
      </c>
      <c r="U1040" s="20">
        <f t="shared" si="297"/>
        <v>-0.244919811519557</v>
      </c>
      <c r="V1040" s="14">
        <f t="shared" si="298"/>
        <v>0.17339576305760254</v>
      </c>
      <c r="W1040" s="14">
        <f t="shared" si="299"/>
        <v>0.13278574921037908</v>
      </c>
      <c r="X1040" s="14">
        <f t="shared" si="300"/>
        <v>0.14243775798363328</v>
      </c>
      <c r="Y1040" s="14">
        <f t="shared" si="301"/>
        <v>-0.17464652227049754</v>
      </c>
      <c r="Z1040" s="15">
        <f t="shared" si="302"/>
        <v>-0.101998482318295</v>
      </c>
      <c r="AA1040" s="14">
        <f t="shared" si="303"/>
        <v>3.4802089634669686E-2</v>
      </c>
      <c r="AB1040" s="14">
        <f t="shared" si="304"/>
        <v>0.16589339802449721</v>
      </c>
      <c r="AC1040" s="14">
        <f t="shared" si="305"/>
        <v>0.41541377622680958</v>
      </c>
      <c r="AD1040" s="14">
        <f t="shared" si="306"/>
        <v>-0.90446351976401584</v>
      </c>
      <c r="AE1040" s="14">
        <f t="shared" si="307"/>
        <v>0.50451520942833183</v>
      </c>
      <c r="AF1040" s="18" t="str">
        <f t="shared" si="308"/>
        <v/>
      </c>
      <c r="AG1040" s="18" t="str">
        <f t="shared" si="309"/>
        <v/>
      </c>
      <c r="AH1040" s="18" t="str">
        <f t="shared" si="310"/>
        <v/>
      </c>
      <c r="AI1040" s="19" t="str">
        <f t="shared" si="311"/>
        <v/>
      </c>
      <c r="AJ1040" s="19" t="str">
        <f t="shared" si="312"/>
        <v/>
      </c>
      <c r="AK1040" s="19" t="str">
        <f t="shared" si="313"/>
        <v/>
      </c>
    </row>
    <row r="1041" spans="2:37" x14ac:dyDescent="0.15">
      <c r="B1041" s="51" t="str">
        <f>IFERROR(IF(AND(AF1041=1,AI1041=1),MAX($B$5:B1040)+1,""),"")</f>
        <v/>
      </c>
      <c r="C1041" s="51" t="str">
        <f>IFERROR(IF(AND(AG1041=1,AJ1041=1),MAX($C$5:C1040)+1,""),"")</f>
        <v/>
      </c>
      <c r="D1041" s="51" t="str">
        <f>IFERROR(IF(AND(AH1041=1,AK1041=1),MAX($D$5:D1040)+1,""),"")</f>
        <v/>
      </c>
      <c r="F1041" s="5" t="s">
        <v>2179</v>
      </c>
      <c r="G1041" s="5" t="s">
        <v>2180</v>
      </c>
      <c r="H1041" s="12">
        <f>IFERROR([1]!EM_S_STM07_IS(F1041,"9",$H$1,"1")/1000000,"")</f>
        <v>509.31764623999999</v>
      </c>
      <c r="I1041" s="12">
        <f>IFERROR([1]!EM_S_STM07_IS(F1041,"9",$I$1,"1")/1000000,"")</f>
        <v>566.21668817</v>
      </c>
      <c r="J1041" s="12">
        <f>IFERROR([1]!EM_S_STM07_IS(F1041,"9",$J$1,"1")/1000000,"")</f>
        <v>710.68170979999991</v>
      </c>
      <c r="K1041" s="12">
        <f>IFERROR([1]!EM_S_STM07_IS(F1041,"9",$K$1,"1")/1000000,"")</f>
        <v>953.08768120000002</v>
      </c>
      <c r="L1041" s="12">
        <f>IFERROR([1]!EM_S_STM07_IS(F1041,"9",$L$1,"1")/1000000,"")</f>
        <v>947.84703816999991</v>
      </c>
      <c r="M1041" s="13">
        <f>IFERROR([1]!EM_S_STM07_IS(F1041,"9",$M$1,"1")/1000000,"")</f>
        <v>857.57732524999994</v>
      </c>
      <c r="N1041" s="12">
        <f>IFERROR([1]!EM_S_STM07_IS(F1041,"61",$N$1,"1")/1000000,"")</f>
        <v>57.308644919999999</v>
      </c>
      <c r="O1041" s="12">
        <f>IFERROR([1]!EM_S_STM07_IS(F1041,"61",$O$1,"1")/1000000,"")</f>
        <v>53.446326429999999</v>
      </c>
      <c r="P1041" s="12">
        <f>IFERROR([1]!EM_S_STM07_IS(F1041,"61",$P$1,"1")/1000000,"")</f>
        <v>93.466757239999993</v>
      </c>
      <c r="Q1041" s="12">
        <f>IFERROR([1]!EM_S_STM07_IS(F1041,"61",$Q$1,"1")/1000000,"")</f>
        <v>80.112597090000008</v>
      </c>
      <c r="R1041" s="12">
        <f>IFERROR([1]!EM_S_STM07_IS(F1041,"61",$R$1,"1")/1000000,"")</f>
        <v>9.5997641199999997</v>
      </c>
      <c r="S1041" s="12">
        <f>IFERROR([1]!EM_S_STM07_IS(F1041,"61",$S$1,"1")/1000000,"")</f>
        <v>-62.689923219999997</v>
      </c>
      <c r="T1041" s="20">
        <f t="shared" si="296"/>
        <v>0.10983115792318721</v>
      </c>
      <c r="U1041" s="20">
        <f t="shared" si="297"/>
        <v>-2.0181119141463908</v>
      </c>
      <c r="V1041" s="14">
        <f t="shared" si="298"/>
        <v>0.11171621943604938</v>
      </c>
      <c r="W1041" s="14">
        <f t="shared" si="299"/>
        <v>0.25514087565470334</v>
      </c>
      <c r="X1041" s="14">
        <f t="shared" si="300"/>
        <v>0.34108936258992512</v>
      </c>
      <c r="Y1041" s="14">
        <f t="shared" si="301"/>
        <v>-5.4985948652717881E-3</v>
      </c>
      <c r="Z1041" s="15">
        <f t="shared" si="302"/>
        <v>-9.5236582786905069E-2</v>
      </c>
      <c r="AA1041" s="14">
        <f t="shared" si="303"/>
        <v>-6.7395041278529674E-2</v>
      </c>
      <c r="AB1041" s="14">
        <f t="shared" si="304"/>
        <v>0.74879666168292713</v>
      </c>
      <c r="AC1041" s="14">
        <f t="shared" si="305"/>
        <v>-0.14287604004180585</v>
      </c>
      <c r="AD1041" s="14">
        <f t="shared" si="306"/>
        <v>-0.88017160261056759</v>
      </c>
      <c r="AE1041" s="14">
        <f t="shared" si="307"/>
        <v>-7.5303607918232895</v>
      </c>
      <c r="AF1041" s="18" t="str">
        <f t="shared" si="308"/>
        <v/>
      </c>
      <c r="AG1041" s="18" t="str">
        <f t="shared" si="309"/>
        <v/>
      </c>
      <c r="AH1041" s="18" t="str">
        <f t="shared" si="310"/>
        <v/>
      </c>
      <c r="AI1041" s="19" t="str">
        <f t="shared" si="311"/>
        <v/>
      </c>
      <c r="AJ1041" s="19" t="str">
        <f t="shared" si="312"/>
        <v/>
      </c>
      <c r="AK1041" s="19" t="str">
        <f t="shared" si="313"/>
        <v/>
      </c>
    </row>
    <row r="1042" spans="2:37" x14ac:dyDescent="0.15">
      <c r="B1042" s="51">
        <f>IFERROR(IF(AND(AF1042=1,AI1042=1),MAX($B$5:B1041)+1,""),"")</f>
        <v>63</v>
      </c>
      <c r="C1042" s="51">
        <f>IFERROR(IF(AND(AG1042=1,AJ1042=1),MAX($C$5:C1041)+1,""),"")</f>
        <v>35</v>
      </c>
      <c r="D1042" s="51">
        <f>IFERROR(IF(AND(AH1042=1,AK1042=1),MAX($D$5:D1041)+1,""),"")</f>
        <v>17</v>
      </c>
      <c r="F1042" s="5" t="s">
        <v>2181</v>
      </c>
      <c r="G1042" s="5" t="s">
        <v>2182</v>
      </c>
      <c r="H1042" s="12">
        <f>IFERROR([1]!EM_S_STM07_IS(F1042,"9",$H$1,"1")/1000000,"")</f>
        <v>604.45689242999993</v>
      </c>
      <c r="I1042" s="12">
        <f>IFERROR([1]!EM_S_STM07_IS(F1042,"9",$I$1,"1")/1000000,"")</f>
        <v>1003.59634909</v>
      </c>
      <c r="J1042" s="12">
        <f>IFERROR([1]!EM_S_STM07_IS(F1042,"9",$J$1,"1")/1000000,"")</f>
        <v>1221.70366115</v>
      </c>
      <c r="K1042" s="12">
        <f>IFERROR([1]!EM_S_STM07_IS(F1042,"9",$K$1,"1")/1000000,"")</f>
        <v>1783.4775607300001</v>
      </c>
      <c r="L1042" s="12">
        <f>IFERROR([1]!EM_S_STM07_IS(F1042,"9",$L$1,"1")/1000000,"")</f>
        <v>2361.0844017099998</v>
      </c>
      <c r="M1042" s="13">
        <f>IFERROR([1]!EM_S_STM07_IS(F1042,"9",$M$1,"1")/1000000,"")</f>
        <v>3195.7387207600004</v>
      </c>
      <c r="N1042" s="12">
        <f>IFERROR([1]!EM_S_STM07_IS(F1042,"61",$N$1,"1")/1000000,"")</f>
        <v>84.03930862</v>
      </c>
      <c r="O1042" s="12">
        <f>IFERROR([1]!EM_S_STM07_IS(F1042,"61",$O$1,"1")/1000000,"")</f>
        <v>134.73184000999998</v>
      </c>
      <c r="P1042" s="12">
        <f>IFERROR([1]!EM_S_STM07_IS(F1042,"61",$P$1,"1")/1000000,"")</f>
        <v>173.19987775999999</v>
      </c>
      <c r="Q1042" s="12">
        <f>IFERROR([1]!EM_S_STM07_IS(F1042,"61",$Q$1,"1")/1000000,"")</f>
        <v>244.85288940999999</v>
      </c>
      <c r="R1042" s="12">
        <f>IFERROR([1]!EM_S_STM07_IS(F1042,"61",$R$1,"1")/1000000,"")</f>
        <v>326.89648667</v>
      </c>
      <c r="S1042" s="12">
        <f>IFERROR([1]!EM_S_STM07_IS(F1042,"61",$S$1,"1")/1000000,"")</f>
        <v>459.01515475000002</v>
      </c>
      <c r="T1042" s="20">
        <f t="shared" si="296"/>
        <v>0.39521515874436797</v>
      </c>
      <c r="U1042" s="20">
        <f t="shared" si="297"/>
        <v>0.40432915000188907</v>
      </c>
      <c r="V1042" s="14">
        <f t="shared" si="298"/>
        <v>0.66032741401194794</v>
      </c>
      <c r="W1042" s="14">
        <f t="shared" si="299"/>
        <v>0.21732573285840112</v>
      </c>
      <c r="X1042" s="14">
        <f t="shared" si="300"/>
        <v>0.45982828524160885</v>
      </c>
      <c r="Y1042" s="14">
        <f t="shared" si="301"/>
        <v>0.32386549385212221</v>
      </c>
      <c r="Z1042" s="15">
        <f t="shared" si="302"/>
        <v>0.35350465169542761</v>
      </c>
      <c r="AA1042" s="14">
        <f t="shared" si="303"/>
        <v>0.60320024310547438</v>
      </c>
      <c r="AB1042" s="14">
        <f t="shared" si="304"/>
        <v>0.2855155674200312</v>
      </c>
      <c r="AC1042" s="14">
        <f t="shared" si="305"/>
        <v>0.41370128303028197</v>
      </c>
      <c r="AD1042" s="14">
        <f t="shared" si="306"/>
        <v>0.33507302061124578</v>
      </c>
      <c r="AE1042" s="14">
        <f t="shared" si="307"/>
        <v>0.4041605629532905</v>
      </c>
      <c r="AF1042" s="18">
        <f t="shared" si="308"/>
        <v>1</v>
      </c>
      <c r="AG1042" s="18">
        <f t="shared" si="309"/>
        <v>1</v>
      </c>
      <c r="AH1042" s="18">
        <f t="shared" si="310"/>
        <v>1</v>
      </c>
      <c r="AI1042" s="19">
        <f t="shared" si="311"/>
        <v>1</v>
      </c>
      <c r="AJ1042" s="19">
        <f t="shared" si="312"/>
        <v>1</v>
      </c>
      <c r="AK1042" s="19">
        <f t="shared" si="313"/>
        <v>1</v>
      </c>
    </row>
    <row r="1043" spans="2:37" x14ac:dyDescent="0.15">
      <c r="B1043" s="51" t="str">
        <f>IFERROR(IF(AND(AF1043=1,AI1043=1),MAX($B$5:B1042)+1,""),"")</f>
        <v/>
      </c>
      <c r="C1043" s="51" t="str">
        <f>IFERROR(IF(AND(AG1043=1,AJ1043=1),MAX($C$5:C1042)+1,""),"")</f>
        <v/>
      </c>
      <c r="D1043" s="51" t="str">
        <f>IFERROR(IF(AND(AH1043=1,AK1043=1),MAX($D$5:D1042)+1,""),"")</f>
        <v/>
      </c>
      <c r="F1043" s="5" t="s">
        <v>2183</v>
      </c>
      <c r="G1043" s="5" t="s">
        <v>2184</v>
      </c>
      <c r="H1043" s="12">
        <f>IFERROR([1]!EM_S_STM07_IS(F1043,"9",$H$1,"1")/1000000,"")</f>
        <v>320.72506632</v>
      </c>
      <c r="I1043" s="12">
        <f>IFERROR([1]!EM_S_STM07_IS(F1043,"9",$I$1,"1")/1000000,"")</f>
        <v>448.05283313999996</v>
      </c>
      <c r="J1043" s="12">
        <f>IFERROR([1]!EM_S_STM07_IS(F1043,"9",$J$1,"1")/1000000,"")</f>
        <v>383.26875852999996</v>
      </c>
      <c r="K1043" s="12">
        <f>IFERROR([1]!EM_S_STM07_IS(F1043,"9",$K$1,"1")/1000000,"")</f>
        <v>765.02164454999991</v>
      </c>
      <c r="L1043" s="12">
        <f>IFERROR([1]!EM_S_STM07_IS(F1043,"9",$L$1,"1")/1000000,"")</f>
        <v>1276.7946161900002</v>
      </c>
      <c r="M1043" s="13">
        <f>IFERROR([1]!EM_S_STM07_IS(F1043,"9",$M$1,"1")/1000000,"")</f>
        <v>2267.80022315</v>
      </c>
      <c r="N1043" s="12">
        <f>IFERROR([1]!EM_S_STM07_IS(F1043,"61",$N$1,"1")/1000000,"")</f>
        <v>65.046692440000001</v>
      </c>
      <c r="O1043" s="12">
        <f>IFERROR([1]!EM_S_STM07_IS(F1043,"61",$O$1,"1")/1000000,"")</f>
        <v>102.71837915</v>
      </c>
      <c r="P1043" s="12">
        <f>IFERROR([1]!EM_S_STM07_IS(F1043,"61",$P$1,"1")/1000000,"")</f>
        <v>104.52435187</v>
      </c>
      <c r="Q1043" s="12">
        <f>IFERROR([1]!EM_S_STM07_IS(F1043,"61",$Q$1,"1")/1000000,"")</f>
        <v>180.02261696000002</v>
      </c>
      <c r="R1043" s="12">
        <f>IFERROR([1]!EM_S_STM07_IS(F1043,"61",$R$1,"1")/1000000,"")</f>
        <v>270.57758167999998</v>
      </c>
      <c r="S1043" s="12">
        <f>IFERROR([1]!EM_S_STM07_IS(F1043,"61",$S$1,"1")/1000000,"")</f>
        <v>507.317725</v>
      </c>
      <c r="T1043" s="20">
        <f t="shared" si="296"/>
        <v>0.47874870741568865</v>
      </c>
      <c r="U1043" s="20">
        <f t="shared" si="297"/>
        <v>0.50803341121737522</v>
      </c>
      <c r="V1043" s="14">
        <f t="shared" si="298"/>
        <v>0.39699973650628245</v>
      </c>
      <c r="W1043" s="14">
        <f t="shared" si="299"/>
        <v>-0.14459025770685702</v>
      </c>
      <c r="X1043" s="14">
        <f t="shared" si="300"/>
        <v>0.99604488371080901</v>
      </c>
      <c r="Y1043" s="14">
        <f t="shared" si="301"/>
        <v>0.66896534926281037</v>
      </c>
      <c r="Z1043" s="15">
        <f t="shared" si="302"/>
        <v>0.77616681210420135</v>
      </c>
      <c r="AA1043" s="14">
        <f t="shared" si="303"/>
        <v>0.57914838244464018</v>
      </c>
      <c r="AB1043" s="14">
        <f t="shared" si="304"/>
        <v>1.7581787552962958E-2</v>
      </c>
      <c r="AC1043" s="14">
        <f t="shared" si="305"/>
        <v>0.72230311634842204</v>
      </c>
      <c r="AD1043" s="14">
        <f t="shared" si="306"/>
        <v>0.50301993299053493</v>
      </c>
      <c r="AE1043" s="14">
        <f t="shared" si="307"/>
        <v>0.87494367364101144</v>
      </c>
      <c r="AF1043" s="18">
        <f t="shared" si="308"/>
        <v>1</v>
      </c>
      <c r="AG1043" s="18">
        <f t="shared" si="309"/>
        <v>1</v>
      </c>
      <c r="AH1043" s="18">
        <f t="shared" si="310"/>
        <v>1</v>
      </c>
      <c r="AI1043" s="19" t="str">
        <f t="shared" si="311"/>
        <v/>
      </c>
      <c r="AJ1043" s="19" t="str">
        <f t="shared" si="312"/>
        <v/>
      </c>
      <c r="AK1043" s="19" t="str">
        <f t="shared" si="313"/>
        <v/>
      </c>
    </row>
    <row r="1044" spans="2:37" x14ac:dyDescent="0.15">
      <c r="B1044" s="51" t="str">
        <f>IFERROR(IF(AND(AF1044=1,AI1044=1),MAX($B$5:B1043)+1,""),"")</f>
        <v/>
      </c>
      <c r="C1044" s="51" t="str">
        <f>IFERROR(IF(AND(AG1044=1,AJ1044=1),MAX($C$5:C1043)+1,""),"")</f>
        <v/>
      </c>
      <c r="D1044" s="51" t="str">
        <f>IFERROR(IF(AND(AH1044=1,AK1044=1),MAX($D$5:D1043)+1,""),"")</f>
        <v/>
      </c>
      <c r="F1044" s="5" t="s">
        <v>2185</v>
      </c>
      <c r="G1044" s="5" t="s">
        <v>2186</v>
      </c>
      <c r="H1044" s="12">
        <f>IFERROR([1]!EM_S_STM07_IS(F1044,"9",$H$1,"1")/1000000,"")</f>
        <v>4028.962563</v>
      </c>
      <c r="I1044" s="12">
        <f>IFERROR([1]!EM_S_STM07_IS(F1044,"9",$I$1,"1")/1000000,"")</f>
        <v>5888.2790654</v>
      </c>
      <c r="J1044" s="12">
        <f>IFERROR([1]!EM_S_STM07_IS(F1044,"9",$J$1,"1")/1000000,"")</f>
        <v>6656.0023151000005</v>
      </c>
      <c r="K1044" s="12">
        <f>IFERROR([1]!EM_S_STM07_IS(F1044,"9",$K$1,"1")/1000000,"")</f>
        <v>8557.803840569999</v>
      </c>
      <c r="L1044" s="12">
        <f>IFERROR([1]!EM_S_STM07_IS(F1044,"9",$L$1,"1")/1000000,"")</f>
        <v>6842.1116159899993</v>
      </c>
      <c r="M1044" s="13">
        <f>IFERROR([1]!EM_S_STM07_IS(F1044,"9",$M$1,"1")/1000000,"")</f>
        <v>5239.6563355200005</v>
      </c>
      <c r="N1044" s="12">
        <f>IFERROR([1]!EM_S_STM07_IS(F1044,"61",$N$1,"1")/1000000,"")</f>
        <v>216.77458879</v>
      </c>
      <c r="O1044" s="12">
        <f>IFERROR([1]!EM_S_STM07_IS(F1044,"61",$O$1,"1")/1000000,"")</f>
        <v>250.77621258000002</v>
      </c>
      <c r="P1044" s="12">
        <f>IFERROR([1]!EM_S_STM07_IS(F1044,"61",$P$1,"1")/1000000,"")</f>
        <v>73.810578930000005</v>
      </c>
      <c r="Q1044" s="12">
        <f>IFERROR([1]!EM_S_STM07_IS(F1044,"61",$Q$1,"1")/1000000,"")</f>
        <v>83.443387829999992</v>
      </c>
      <c r="R1044" s="12">
        <f>IFERROR([1]!EM_S_STM07_IS(F1044,"61",$R$1,"1")/1000000,"")</f>
        <v>199.64381136</v>
      </c>
      <c r="S1044" s="12">
        <f>IFERROR([1]!EM_S_STM07_IS(F1044,"61",$S$1,"1")/1000000,"")</f>
        <v>61.298635909999994</v>
      </c>
      <c r="T1044" s="20">
        <f t="shared" si="296"/>
        <v>5.3954625534627709E-2</v>
      </c>
      <c r="U1044" s="20">
        <f t="shared" si="297"/>
        <v>-0.22323707613487309</v>
      </c>
      <c r="V1044" s="14">
        <f t="shared" si="298"/>
        <v>0.46148765924882085</v>
      </c>
      <c r="W1044" s="14">
        <f t="shared" si="299"/>
        <v>0.13038160066346105</v>
      </c>
      <c r="X1044" s="14">
        <f t="shared" si="300"/>
        <v>0.28572729326663787</v>
      </c>
      <c r="Y1044" s="14">
        <f t="shared" si="301"/>
        <v>-0.20048277064337627</v>
      </c>
      <c r="Z1044" s="15">
        <f t="shared" si="302"/>
        <v>-0.23420478507323156</v>
      </c>
      <c r="AA1044" s="14">
        <f t="shared" si="303"/>
        <v>0.15685244280610325</v>
      </c>
      <c r="AB1044" s="14">
        <f t="shared" si="304"/>
        <v>-0.70567153012388006</v>
      </c>
      <c r="AC1044" s="14">
        <f t="shared" si="305"/>
        <v>0.1305071581830497</v>
      </c>
      <c r="AD1044" s="14">
        <f t="shared" si="306"/>
        <v>1.3925659845779061</v>
      </c>
      <c r="AE1044" s="14">
        <f t="shared" si="307"/>
        <v>-0.69295999964924737</v>
      </c>
      <c r="AF1044" s="18" t="str">
        <f t="shared" si="308"/>
        <v/>
      </c>
      <c r="AG1044" s="18" t="str">
        <f t="shared" si="309"/>
        <v/>
      </c>
      <c r="AH1044" s="18" t="str">
        <f t="shared" si="310"/>
        <v/>
      </c>
      <c r="AI1044" s="19" t="str">
        <f t="shared" si="311"/>
        <v/>
      </c>
      <c r="AJ1044" s="19" t="str">
        <f t="shared" si="312"/>
        <v/>
      </c>
      <c r="AK1044" s="19" t="str">
        <f t="shared" si="313"/>
        <v/>
      </c>
    </row>
    <row r="1045" spans="2:37" x14ac:dyDescent="0.15">
      <c r="B1045" s="51" t="str">
        <f>IFERROR(IF(AND(AF1045=1,AI1045=1),MAX($B$5:B1044)+1,""),"")</f>
        <v/>
      </c>
      <c r="C1045" s="51" t="str">
        <f>IFERROR(IF(AND(AG1045=1,AJ1045=1),MAX($C$5:C1044)+1,""),"")</f>
        <v/>
      </c>
      <c r="D1045" s="51" t="str">
        <f>IFERROR(IF(AND(AH1045=1,AK1045=1),MAX($D$5:D1044)+1,""),"")</f>
        <v/>
      </c>
      <c r="F1045" s="5" t="s">
        <v>2187</v>
      </c>
      <c r="G1045" s="5" t="s">
        <v>2188</v>
      </c>
      <c r="H1045" s="12">
        <f>IFERROR([1]!EM_S_STM07_IS(F1045,"9",$H$1,"1")/1000000,"")</f>
        <v>465.69528113999996</v>
      </c>
      <c r="I1045" s="12">
        <f>IFERROR([1]!EM_S_STM07_IS(F1045,"9",$I$1,"1")/1000000,"")</f>
        <v>492.70346719999998</v>
      </c>
      <c r="J1045" s="12">
        <f>IFERROR([1]!EM_S_STM07_IS(F1045,"9",$J$1,"1")/1000000,"")</f>
        <v>504.75686391000005</v>
      </c>
      <c r="K1045" s="12">
        <f>IFERROR([1]!EM_S_STM07_IS(F1045,"9",$K$1,"1")/1000000,"")</f>
        <v>500.87724270000001</v>
      </c>
      <c r="L1045" s="12">
        <f>IFERROR([1]!EM_S_STM07_IS(F1045,"9",$L$1,"1")/1000000,"")</f>
        <v>404.16312481</v>
      </c>
      <c r="M1045" s="13">
        <f>IFERROR([1]!EM_S_STM07_IS(F1045,"9",$M$1,"1")/1000000,"")</f>
        <v>319.38387501</v>
      </c>
      <c r="N1045" s="12">
        <f>IFERROR([1]!EM_S_STM07_IS(F1045,"61",$N$1,"1")/1000000,"")</f>
        <v>57.607811409999996</v>
      </c>
      <c r="O1045" s="12">
        <f>IFERROR([1]!EM_S_STM07_IS(F1045,"61",$O$1,"1")/1000000,"")</f>
        <v>52.372653579999998</v>
      </c>
      <c r="P1045" s="12">
        <f>IFERROR([1]!EM_S_STM07_IS(F1045,"61",$P$1,"1")/1000000,"")</f>
        <v>43.583081130000004</v>
      </c>
      <c r="Q1045" s="12">
        <f>IFERROR([1]!EM_S_STM07_IS(F1045,"61",$Q$1,"1")/1000000,"")</f>
        <v>24.470802600000003</v>
      </c>
      <c r="R1045" s="12">
        <f>IFERROR([1]!EM_S_STM07_IS(F1045,"61",$R$1,"1")/1000000,"")</f>
        <v>14.86586687</v>
      </c>
      <c r="S1045" s="12">
        <f>IFERROR([1]!EM_S_STM07_IS(F1045,"61",$S$1,"1")/1000000,"")</f>
        <v>18.186393350000003</v>
      </c>
      <c r="T1045" s="20">
        <f t="shared" si="296"/>
        <v>-7.2653088926782572E-2</v>
      </c>
      <c r="U1045" s="20">
        <f t="shared" si="297"/>
        <v>-0.2059405094245651</v>
      </c>
      <c r="V1045" s="14">
        <f t="shared" si="298"/>
        <v>5.7995404191954134E-2</v>
      </c>
      <c r="W1045" s="14">
        <f t="shared" si="299"/>
        <v>2.4463795188003647E-2</v>
      </c>
      <c r="X1045" s="14">
        <f t="shared" si="300"/>
        <v>-7.6861187779544279E-3</v>
      </c>
      <c r="Y1045" s="14">
        <f t="shared" si="301"/>
        <v>-0.19308946313603401</v>
      </c>
      <c r="Z1045" s="15">
        <f t="shared" si="302"/>
        <v>-0.20976493053356943</v>
      </c>
      <c r="AA1045" s="14">
        <f t="shared" si="303"/>
        <v>-9.0875832666874073E-2</v>
      </c>
      <c r="AB1045" s="14">
        <f t="shared" si="304"/>
        <v>-0.16782751778222949</v>
      </c>
      <c r="AC1045" s="14">
        <f t="shared" si="305"/>
        <v>-0.4385251807459809</v>
      </c>
      <c r="AD1045" s="14">
        <f t="shared" si="306"/>
        <v>-0.39250595442259839</v>
      </c>
      <c r="AE1045" s="14">
        <f t="shared" si="307"/>
        <v>0.22336581573328751</v>
      </c>
      <c r="AF1045" s="18" t="str">
        <f t="shared" si="308"/>
        <v/>
      </c>
      <c r="AG1045" s="18" t="str">
        <f t="shared" si="309"/>
        <v/>
      </c>
      <c r="AH1045" s="18" t="str">
        <f t="shared" si="310"/>
        <v/>
      </c>
      <c r="AI1045" s="19" t="str">
        <f t="shared" si="311"/>
        <v/>
      </c>
      <c r="AJ1045" s="19" t="str">
        <f t="shared" si="312"/>
        <v/>
      </c>
      <c r="AK1045" s="19" t="str">
        <f t="shared" si="313"/>
        <v/>
      </c>
    </row>
    <row r="1046" spans="2:37" x14ac:dyDescent="0.15">
      <c r="B1046" s="51" t="str">
        <f>IFERROR(IF(AND(AF1046=1,AI1046=1),MAX($B$5:B1045)+1,""),"")</f>
        <v/>
      </c>
      <c r="C1046" s="51" t="str">
        <f>IFERROR(IF(AND(AG1046=1,AJ1046=1),MAX($C$5:C1045)+1,""),"")</f>
        <v/>
      </c>
      <c r="D1046" s="51" t="str">
        <f>IFERROR(IF(AND(AH1046=1,AK1046=1),MAX($D$5:D1045)+1,""),"")</f>
        <v/>
      </c>
      <c r="F1046" s="5" t="s">
        <v>2189</v>
      </c>
      <c r="G1046" s="5" t="s">
        <v>2190</v>
      </c>
      <c r="H1046" s="12">
        <f>IFERROR([1]!EM_S_STM07_IS(F1046,"9",$H$1,"1")/1000000,"")</f>
        <v>850.14331861000005</v>
      </c>
      <c r="I1046" s="12">
        <f>IFERROR([1]!EM_S_STM07_IS(F1046,"9",$I$1,"1")/1000000,"")</f>
        <v>948.17379019000009</v>
      </c>
      <c r="J1046" s="12">
        <f>IFERROR([1]!EM_S_STM07_IS(F1046,"9",$J$1,"1")/1000000,"")</f>
        <v>750.82190704999994</v>
      </c>
      <c r="K1046" s="12">
        <f>IFERROR([1]!EM_S_STM07_IS(F1046,"9",$K$1,"1")/1000000,"")</f>
        <v>918.13079599000002</v>
      </c>
      <c r="L1046" s="12">
        <f>IFERROR([1]!EM_S_STM07_IS(F1046,"9",$L$1,"1")/1000000,"")</f>
        <v>1052.35868682</v>
      </c>
      <c r="M1046" s="13">
        <f>IFERROR([1]!EM_S_STM07_IS(F1046,"9",$M$1,"1")/1000000,"")</f>
        <v>858.21362698000007</v>
      </c>
      <c r="N1046" s="12">
        <f>IFERROR([1]!EM_S_STM07_IS(F1046,"61",$N$1,"1")/1000000,"")</f>
        <v>57.661339409999997</v>
      </c>
      <c r="O1046" s="12">
        <f>IFERROR([1]!EM_S_STM07_IS(F1046,"61",$O$1,"1")/1000000,"")</f>
        <v>58.653439040000002</v>
      </c>
      <c r="P1046" s="12">
        <f>IFERROR([1]!EM_S_STM07_IS(F1046,"61",$P$1,"1")/1000000,"")</f>
        <v>18.286476889999999</v>
      </c>
      <c r="Q1046" s="12">
        <f>IFERROR([1]!EM_S_STM07_IS(F1046,"61",$Q$1,"1")/1000000,"")</f>
        <v>10.17833115</v>
      </c>
      <c r="R1046" s="12">
        <f>IFERROR([1]!EM_S_STM07_IS(F1046,"61",$R$1,"1")/1000000,"")</f>
        <v>-16.59480078</v>
      </c>
      <c r="S1046" s="12">
        <f>IFERROR([1]!EM_S_STM07_IS(F1046,"61",$S$1,"1")/1000000,"")</f>
        <v>9.4579598100000002</v>
      </c>
      <c r="T1046" s="20">
        <f t="shared" si="296"/>
        <v>1.8914075771421235E-3</v>
      </c>
      <c r="U1046" s="20">
        <f t="shared" si="297"/>
        <v>-0.30340147974928722</v>
      </c>
      <c r="V1046" s="14">
        <f t="shared" si="298"/>
        <v>0.11531052404232461</v>
      </c>
      <c r="W1046" s="14">
        <f t="shared" si="299"/>
        <v>-0.20813893526887486</v>
      </c>
      <c r="X1046" s="14">
        <f t="shared" si="300"/>
        <v>0.22283431978877832</v>
      </c>
      <c r="Y1046" s="14">
        <f t="shared" si="301"/>
        <v>0.14619691596910767</v>
      </c>
      <c r="Z1046" s="15">
        <f t="shared" si="302"/>
        <v>-0.18448563429135009</v>
      </c>
      <c r="AA1046" s="14">
        <f t="shared" si="303"/>
        <v>1.7205629285606733E-2</v>
      </c>
      <c r="AB1046" s="14">
        <f t="shared" si="304"/>
        <v>-0.68822839394755475</v>
      </c>
      <c r="AC1046" s="14">
        <f t="shared" si="305"/>
        <v>-0.4433957283720385</v>
      </c>
      <c r="AD1046" s="14">
        <f t="shared" si="306"/>
        <v>-2.6304048802735207</v>
      </c>
      <c r="AE1046" s="14">
        <f t="shared" si="307"/>
        <v>1.5699351221738498</v>
      </c>
      <c r="AF1046" s="18" t="str">
        <f t="shared" si="308"/>
        <v/>
      </c>
      <c r="AG1046" s="18" t="str">
        <f t="shared" si="309"/>
        <v/>
      </c>
      <c r="AH1046" s="18" t="str">
        <f t="shared" si="310"/>
        <v/>
      </c>
      <c r="AI1046" s="19" t="str">
        <f t="shared" si="311"/>
        <v/>
      </c>
      <c r="AJ1046" s="19" t="str">
        <f t="shared" si="312"/>
        <v/>
      </c>
      <c r="AK1046" s="19" t="str">
        <f t="shared" si="313"/>
        <v/>
      </c>
    </row>
    <row r="1047" spans="2:37" x14ac:dyDescent="0.15">
      <c r="B1047" s="51" t="str">
        <f>IFERROR(IF(AND(AF1047=1,AI1047=1),MAX($B$5:B1046)+1,""),"")</f>
        <v/>
      </c>
      <c r="C1047" s="51" t="str">
        <f>IFERROR(IF(AND(AG1047=1,AJ1047=1),MAX($C$5:C1046)+1,""),"")</f>
        <v/>
      </c>
      <c r="D1047" s="51" t="str">
        <f>IFERROR(IF(AND(AH1047=1,AK1047=1),MAX($D$5:D1046)+1,""),"")</f>
        <v/>
      </c>
      <c r="F1047" s="5" t="s">
        <v>2191</v>
      </c>
      <c r="G1047" s="5" t="s">
        <v>2192</v>
      </c>
      <c r="H1047" s="12">
        <f>IFERROR([1]!EM_S_STM07_IS(F1047,"9",$H$1,"1")/1000000,"")</f>
        <v>649.42720679000001</v>
      </c>
      <c r="I1047" s="12">
        <f>IFERROR([1]!EM_S_STM07_IS(F1047,"9",$I$1,"1")/1000000,"")</f>
        <v>564.54947671000002</v>
      </c>
      <c r="J1047" s="12">
        <f>IFERROR([1]!EM_S_STM07_IS(F1047,"9",$J$1,"1")/1000000,"")</f>
        <v>459.73026231</v>
      </c>
      <c r="K1047" s="12">
        <f>IFERROR([1]!EM_S_STM07_IS(F1047,"9",$K$1,"1")/1000000,"")</f>
        <v>395.95345501999998</v>
      </c>
      <c r="L1047" s="12">
        <f>IFERROR([1]!EM_S_STM07_IS(F1047,"9",$L$1,"1")/1000000,"")</f>
        <v>521.33008921999999</v>
      </c>
      <c r="M1047" s="13">
        <f>IFERROR([1]!EM_S_STM07_IS(F1047,"9",$M$1,"1")/1000000,"")</f>
        <v>500.28109882999996</v>
      </c>
      <c r="N1047" s="12">
        <f>IFERROR([1]!EM_S_STM07_IS(F1047,"61",$N$1,"1")/1000000,"")</f>
        <v>110.09517220999999</v>
      </c>
      <c r="O1047" s="12">
        <f>IFERROR([1]!EM_S_STM07_IS(F1047,"61",$O$1,"1")/1000000,"")</f>
        <v>102.36128681</v>
      </c>
      <c r="P1047" s="12">
        <f>IFERROR([1]!EM_S_STM07_IS(F1047,"61",$P$1,"1")/1000000,"")</f>
        <v>74.383529569999993</v>
      </c>
      <c r="Q1047" s="12">
        <f>IFERROR([1]!EM_S_STM07_IS(F1047,"61",$Q$1,"1")/1000000,"")</f>
        <v>33.330721439999998</v>
      </c>
      <c r="R1047" s="12">
        <f>IFERROR([1]!EM_S_STM07_IS(F1047,"61",$R$1,"1")/1000000,"")</f>
        <v>36.503754189999995</v>
      </c>
      <c r="S1047" s="12">
        <f>IFERROR([1]!EM_S_STM07_IS(F1047,"61",$S$1,"1")/1000000,"")</f>
        <v>-448.23015273000004</v>
      </c>
      <c r="T1047" s="20">
        <f t="shared" si="296"/>
        <v>-5.08459105266863E-2</v>
      </c>
      <c r="U1047" s="20">
        <f t="shared" si="297"/>
        <v>-2.3241785807345501</v>
      </c>
      <c r="V1047" s="14">
        <f t="shared" si="298"/>
        <v>-0.13069629543168526</v>
      </c>
      <c r="W1047" s="14">
        <f t="shared" si="299"/>
        <v>-0.18566878320541597</v>
      </c>
      <c r="X1047" s="14">
        <f t="shared" si="300"/>
        <v>-0.13872658060302931</v>
      </c>
      <c r="Y1047" s="14">
        <f t="shared" si="301"/>
        <v>0.31664487987272927</v>
      </c>
      <c r="Z1047" s="15">
        <f t="shared" si="302"/>
        <v>-4.0375552505501761E-2</v>
      </c>
      <c r="AA1047" s="14">
        <f t="shared" si="303"/>
        <v>-7.0247271017915891E-2</v>
      </c>
      <c r="AB1047" s="14">
        <f t="shared" si="304"/>
        <v>-0.27332361786279114</v>
      </c>
      <c r="AC1047" s="14">
        <f t="shared" si="305"/>
        <v>-0.55190723493924143</v>
      </c>
      <c r="AD1047" s="14">
        <f t="shared" si="306"/>
        <v>9.5198441945275741E-2</v>
      </c>
      <c r="AE1047" s="14">
        <f t="shared" si="307"/>
        <v>-13.279015204764617</v>
      </c>
      <c r="AF1047" s="18" t="str">
        <f t="shared" si="308"/>
        <v/>
      </c>
      <c r="AG1047" s="18" t="str">
        <f t="shared" si="309"/>
        <v/>
      </c>
      <c r="AH1047" s="18" t="str">
        <f t="shared" si="310"/>
        <v/>
      </c>
      <c r="AI1047" s="19" t="str">
        <f t="shared" si="311"/>
        <v/>
      </c>
      <c r="AJ1047" s="19" t="str">
        <f t="shared" si="312"/>
        <v/>
      </c>
      <c r="AK1047" s="19" t="str">
        <f t="shared" si="313"/>
        <v/>
      </c>
    </row>
    <row r="1048" spans="2:37" x14ac:dyDescent="0.15">
      <c r="B1048" s="51" t="str">
        <f>IFERROR(IF(AND(AF1048=1,AI1048=1),MAX($B$5:B1047)+1,""),"")</f>
        <v/>
      </c>
      <c r="C1048" s="51" t="str">
        <f>IFERROR(IF(AND(AG1048=1,AJ1048=1),MAX($C$5:C1047)+1,""),"")</f>
        <v/>
      </c>
      <c r="D1048" s="51" t="str">
        <f>IFERROR(IF(AND(AH1048=1,AK1048=1),MAX($D$5:D1047)+1,""),"")</f>
        <v/>
      </c>
      <c r="F1048" s="5" t="s">
        <v>2193</v>
      </c>
      <c r="G1048" s="5" t="s">
        <v>2194</v>
      </c>
      <c r="H1048" s="12">
        <f>IFERROR([1]!EM_S_STM07_IS(F1048,"9",$H$1,"1")/1000000,"")</f>
        <v>595.34056798999995</v>
      </c>
      <c r="I1048" s="12">
        <f>IFERROR([1]!EM_S_STM07_IS(F1048,"9",$I$1,"1")/1000000,"")</f>
        <v>711.32550297</v>
      </c>
      <c r="J1048" s="12">
        <f>IFERROR([1]!EM_S_STM07_IS(F1048,"9",$J$1,"1")/1000000,"")</f>
        <v>1032.05083466</v>
      </c>
      <c r="K1048" s="12">
        <f>IFERROR([1]!EM_S_STM07_IS(F1048,"9",$K$1,"1")/1000000,"")</f>
        <v>1156.21990921</v>
      </c>
      <c r="L1048" s="12">
        <f>IFERROR([1]!EM_S_STM07_IS(F1048,"9",$L$1,"1")/1000000,"")</f>
        <v>1316.8656295399999</v>
      </c>
      <c r="M1048" s="13">
        <f>IFERROR([1]!EM_S_STM07_IS(F1048,"9",$M$1,"1")/1000000,"")</f>
        <v>1143.6365807499999</v>
      </c>
      <c r="N1048" s="12">
        <f>IFERROR([1]!EM_S_STM07_IS(F1048,"61",$N$1,"1")/1000000,"")</f>
        <v>52.302482990000001</v>
      </c>
      <c r="O1048" s="12">
        <f>IFERROR([1]!EM_S_STM07_IS(F1048,"61",$O$1,"1")/1000000,"")</f>
        <v>57.662821630000003</v>
      </c>
      <c r="P1048" s="12">
        <f>IFERROR([1]!EM_S_STM07_IS(F1048,"61",$P$1,"1")/1000000,"")</f>
        <v>40.393469909999993</v>
      </c>
      <c r="Q1048" s="12">
        <f>IFERROR([1]!EM_S_STM07_IS(F1048,"61",$Q$1,"1")/1000000,"")</f>
        <v>46.101405380000003</v>
      </c>
      <c r="R1048" s="12">
        <f>IFERROR([1]!EM_S_STM07_IS(F1048,"61",$R$1,"1")/1000000,"")</f>
        <v>35.278294520000003</v>
      </c>
      <c r="S1048" s="12">
        <f>IFERROR([1]!EM_S_STM07_IS(F1048,"61",$S$1,"1")/1000000,"")</f>
        <v>19.073366320000002</v>
      </c>
      <c r="T1048" s="20">
        <f t="shared" si="296"/>
        <v>0.13947424162236732</v>
      </c>
      <c r="U1048" s="20">
        <f t="shared" si="297"/>
        <v>-0.18270092275313299</v>
      </c>
      <c r="V1048" s="14">
        <f t="shared" si="298"/>
        <v>0.19482115148240373</v>
      </c>
      <c r="W1048" s="14">
        <f t="shared" si="299"/>
        <v>0.45088406130649655</v>
      </c>
      <c r="X1048" s="14">
        <f t="shared" si="300"/>
        <v>0.1203129442658766</v>
      </c>
      <c r="Y1048" s="14">
        <f t="shared" si="301"/>
        <v>0.13894045505561556</v>
      </c>
      <c r="Z1048" s="15">
        <f t="shared" si="302"/>
        <v>-0.13154648804260416</v>
      </c>
      <c r="AA1048" s="14">
        <f t="shared" si="303"/>
        <v>0.10248726893185692</v>
      </c>
      <c r="AB1048" s="14">
        <f t="shared" si="304"/>
        <v>-0.29948849591181564</v>
      </c>
      <c r="AC1048" s="14">
        <f t="shared" si="305"/>
        <v>0.14130837194026075</v>
      </c>
      <c r="AD1048" s="14">
        <f t="shared" si="306"/>
        <v>-0.23476748204937259</v>
      </c>
      <c r="AE1048" s="14">
        <f t="shared" si="307"/>
        <v>-0.45934556702601054</v>
      </c>
      <c r="AF1048" s="18" t="str">
        <f t="shared" si="308"/>
        <v/>
      </c>
      <c r="AG1048" s="18" t="str">
        <f t="shared" si="309"/>
        <v/>
      </c>
      <c r="AH1048" s="18" t="str">
        <f t="shared" si="310"/>
        <v/>
      </c>
      <c r="AI1048" s="19" t="str">
        <f t="shared" si="311"/>
        <v/>
      </c>
      <c r="AJ1048" s="19" t="str">
        <f t="shared" si="312"/>
        <v/>
      </c>
      <c r="AK1048" s="19" t="str">
        <f t="shared" si="313"/>
        <v/>
      </c>
    </row>
    <row r="1049" spans="2:37" x14ac:dyDescent="0.15">
      <c r="B1049" s="51" t="str">
        <f>IFERROR(IF(AND(AF1049=1,AI1049=1),MAX($B$5:B1048)+1,""),"")</f>
        <v/>
      </c>
      <c r="C1049" s="51" t="str">
        <f>IFERROR(IF(AND(AG1049=1,AJ1049=1),MAX($C$5:C1048)+1,""),"")</f>
        <v/>
      </c>
      <c r="D1049" s="51" t="str">
        <f>IFERROR(IF(AND(AH1049=1,AK1049=1),MAX($D$5:D1048)+1,""),"")</f>
        <v/>
      </c>
      <c r="F1049" s="5" t="s">
        <v>2195</v>
      </c>
      <c r="G1049" s="5" t="s">
        <v>2196</v>
      </c>
      <c r="H1049" s="12">
        <f>IFERROR([1]!EM_S_STM07_IS(F1049,"9",$H$1,"1")/1000000,"")</f>
        <v>326.93771580000003</v>
      </c>
      <c r="I1049" s="12">
        <f>IFERROR([1]!EM_S_STM07_IS(F1049,"9",$I$1,"1")/1000000,"")</f>
        <v>408.46968355000001</v>
      </c>
      <c r="J1049" s="12">
        <f>IFERROR([1]!EM_S_STM07_IS(F1049,"9",$J$1,"1")/1000000,"")</f>
        <v>428.91058987999997</v>
      </c>
      <c r="K1049" s="12">
        <f>IFERROR([1]!EM_S_STM07_IS(F1049,"9",$K$1,"1")/1000000,"")</f>
        <v>446.40503963999998</v>
      </c>
      <c r="L1049" s="12">
        <f>IFERROR([1]!EM_S_STM07_IS(F1049,"9",$L$1,"1")/1000000,"")</f>
        <v>482.69864038999998</v>
      </c>
      <c r="M1049" s="13">
        <f>IFERROR([1]!EM_S_STM07_IS(F1049,"9",$M$1,"1")/1000000,"")</f>
        <v>578.59236900999997</v>
      </c>
      <c r="N1049" s="12">
        <f>IFERROR([1]!EM_S_STM07_IS(F1049,"61",$N$1,"1")/1000000,"")</f>
        <v>40.30246571</v>
      </c>
      <c r="O1049" s="12">
        <f>IFERROR([1]!EM_S_STM07_IS(F1049,"61",$O$1,"1")/1000000,"")</f>
        <v>33.993238310000002</v>
      </c>
      <c r="P1049" s="12">
        <f>IFERROR([1]!EM_S_STM07_IS(F1049,"61",$P$1,"1")/1000000,"")</f>
        <v>9.4493086899999987</v>
      </c>
      <c r="Q1049" s="12">
        <f>IFERROR([1]!EM_S_STM07_IS(F1049,"61",$Q$1,"1")/1000000,"")</f>
        <v>11.825643269999999</v>
      </c>
      <c r="R1049" s="12">
        <f>IFERROR([1]!EM_S_STM07_IS(F1049,"61",$R$1,"1")/1000000,"")</f>
        <v>19.3584739</v>
      </c>
      <c r="S1049" s="12">
        <f>IFERROR([1]!EM_S_STM07_IS(F1049,"61",$S$1,"1")/1000000,"")</f>
        <v>29.239963339999999</v>
      </c>
      <c r="T1049" s="20">
        <f t="shared" si="296"/>
        <v>0.1209378539524355</v>
      </c>
      <c r="U1049" s="20">
        <f t="shared" si="297"/>
        <v>-6.2159375162073482E-2</v>
      </c>
      <c r="V1049" s="14">
        <f t="shared" si="298"/>
        <v>0.24938073464695065</v>
      </c>
      <c r="W1049" s="14">
        <f t="shared" si="299"/>
        <v>5.0042652253524778E-2</v>
      </c>
      <c r="X1049" s="14">
        <f t="shared" si="300"/>
        <v>4.0788104030946362E-2</v>
      </c>
      <c r="Y1049" s="14">
        <f t="shared" si="301"/>
        <v>8.1301951203930634E-2</v>
      </c>
      <c r="Z1049" s="15">
        <f t="shared" si="302"/>
        <v>0.19866169198761766</v>
      </c>
      <c r="AA1049" s="14">
        <f t="shared" si="303"/>
        <v>-0.15654693301890282</v>
      </c>
      <c r="AB1049" s="14">
        <f t="shared" si="304"/>
        <v>-0.72202387416499136</v>
      </c>
      <c r="AC1049" s="14">
        <f t="shared" si="305"/>
        <v>0.25148237378622462</v>
      </c>
      <c r="AD1049" s="14">
        <f t="shared" si="306"/>
        <v>0.63699119430650664</v>
      </c>
      <c r="AE1049" s="14">
        <f t="shared" si="307"/>
        <v>0.51044774970613771</v>
      </c>
      <c r="AF1049" s="18" t="str">
        <f t="shared" si="308"/>
        <v/>
      </c>
      <c r="AG1049" s="18" t="str">
        <f t="shared" si="309"/>
        <v/>
      </c>
      <c r="AH1049" s="18" t="str">
        <f t="shared" si="310"/>
        <v/>
      </c>
      <c r="AI1049" s="19" t="str">
        <f t="shared" si="311"/>
        <v/>
      </c>
      <c r="AJ1049" s="19" t="str">
        <f t="shared" si="312"/>
        <v/>
      </c>
      <c r="AK1049" s="19" t="str">
        <f t="shared" si="313"/>
        <v/>
      </c>
    </row>
    <row r="1050" spans="2:37" x14ac:dyDescent="0.15">
      <c r="B1050" s="51" t="str">
        <f>IFERROR(IF(AND(AF1050=1,AI1050=1),MAX($B$5:B1049)+1,""),"")</f>
        <v/>
      </c>
      <c r="C1050" s="51" t="str">
        <f>IFERROR(IF(AND(AG1050=1,AJ1050=1),MAX($C$5:C1049)+1,""),"")</f>
        <v/>
      </c>
      <c r="D1050" s="51" t="str">
        <f>IFERROR(IF(AND(AH1050=1,AK1050=1),MAX($D$5:D1049)+1,""),"")</f>
        <v/>
      </c>
      <c r="F1050" s="5" t="s">
        <v>2197</v>
      </c>
      <c r="G1050" s="5" t="s">
        <v>2198</v>
      </c>
      <c r="H1050" s="12">
        <f>IFERROR([1]!EM_S_STM07_IS(F1050,"9",$H$1,"1")/1000000,"")</f>
        <v>732.56789077999997</v>
      </c>
      <c r="I1050" s="12">
        <f>IFERROR([1]!EM_S_STM07_IS(F1050,"9",$I$1,"1")/1000000,"")</f>
        <v>959.00136999000006</v>
      </c>
      <c r="J1050" s="12">
        <f>IFERROR([1]!EM_S_STM07_IS(F1050,"9",$J$1,"1")/1000000,"")</f>
        <v>1191.7873136400001</v>
      </c>
      <c r="K1050" s="12">
        <f>IFERROR([1]!EM_S_STM07_IS(F1050,"9",$K$1,"1")/1000000,"")</f>
        <v>1017.73798673</v>
      </c>
      <c r="L1050" s="12">
        <f>IFERROR([1]!EM_S_STM07_IS(F1050,"9",$L$1,"1")/1000000,"")</f>
        <v>1246.1249722800001</v>
      </c>
      <c r="M1050" s="13">
        <f>IFERROR([1]!EM_S_STM07_IS(F1050,"9",$M$1,"1")/1000000,"")</f>
        <v>1379.76164277</v>
      </c>
      <c r="N1050" s="12">
        <f>IFERROR([1]!EM_S_STM07_IS(F1050,"61",$N$1,"1")/1000000,"")</f>
        <v>44.922462580000001</v>
      </c>
      <c r="O1050" s="12">
        <f>IFERROR([1]!EM_S_STM07_IS(F1050,"61",$O$1,"1")/1000000,"")</f>
        <v>48.605334490000004</v>
      </c>
      <c r="P1050" s="12">
        <f>IFERROR([1]!EM_S_STM07_IS(F1050,"61",$P$1,"1")/1000000,"")</f>
        <v>52.826070890000004</v>
      </c>
      <c r="Q1050" s="12">
        <f>IFERROR([1]!EM_S_STM07_IS(F1050,"61",$Q$1,"1")/1000000,"")</f>
        <v>18.381358769999999</v>
      </c>
      <c r="R1050" s="12">
        <f>IFERROR([1]!EM_S_STM07_IS(F1050,"61",$R$1,"1")/1000000,"")</f>
        <v>19.394777359999999</v>
      </c>
      <c r="S1050" s="12">
        <f>IFERROR([1]!EM_S_STM07_IS(F1050,"61",$S$1,"1")/1000000,"")</f>
        <v>32.903192690000004</v>
      </c>
      <c r="T1050" s="20">
        <f t="shared" si="296"/>
        <v>0.13498791587383763</v>
      </c>
      <c r="U1050" s="20">
        <f t="shared" si="297"/>
        <v>-6.0374277821458877E-2</v>
      </c>
      <c r="V1050" s="14">
        <f t="shared" si="298"/>
        <v>0.30909555559267765</v>
      </c>
      <c r="W1050" s="14">
        <f t="shared" si="299"/>
        <v>0.24273786350527049</v>
      </c>
      <c r="X1050" s="14">
        <f t="shared" si="300"/>
        <v>-0.14604059375192738</v>
      </c>
      <c r="Y1050" s="14">
        <f t="shared" si="301"/>
        <v>0.22440646662291661</v>
      </c>
      <c r="Z1050" s="15">
        <f t="shared" si="302"/>
        <v>0.10724178831396712</v>
      </c>
      <c r="AA1050" s="14">
        <f t="shared" si="303"/>
        <v>8.1982858874697126E-2</v>
      </c>
      <c r="AB1050" s="14">
        <f t="shared" si="304"/>
        <v>8.6836896490618085E-2</v>
      </c>
      <c r="AC1050" s="14">
        <f t="shared" si="305"/>
        <v>-0.65204001622086194</v>
      </c>
      <c r="AD1050" s="14">
        <f t="shared" si="306"/>
        <v>5.5132953046647955E-2</v>
      </c>
      <c r="AE1050" s="14">
        <f t="shared" si="307"/>
        <v>0.69649757144724478</v>
      </c>
      <c r="AF1050" s="18" t="str">
        <f t="shared" si="308"/>
        <v/>
      </c>
      <c r="AG1050" s="18" t="str">
        <f t="shared" si="309"/>
        <v/>
      </c>
      <c r="AH1050" s="18" t="str">
        <f t="shared" si="310"/>
        <v/>
      </c>
      <c r="AI1050" s="19" t="str">
        <f t="shared" si="311"/>
        <v/>
      </c>
      <c r="AJ1050" s="19" t="str">
        <f t="shared" si="312"/>
        <v/>
      </c>
      <c r="AK1050" s="19" t="str">
        <f t="shared" si="313"/>
        <v/>
      </c>
    </row>
    <row r="1051" spans="2:37" x14ac:dyDescent="0.15">
      <c r="B1051" s="51" t="str">
        <f>IFERROR(IF(AND(AF1051=1,AI1051=1),MAX($B$5:B1050)+1,""),"")</f>
        <v/>
      </c>
      <c r="C1051" s="51" t="str">
        <f>IFERROR(IF(AND(AG1051=1,AJ1051=1),MAX($C$5:C1050)+1,""),"")</f>
        <v/>
      </c>
      <c r="D1051" s="51" t="str">
        <f>IFERROR(IF(AND(AH1051=1,AK1051=1),MAX($D$5:D1050)+1,""),"")</f>
        <v/>
      </c>
      <c r="F1051" s="5" t="s">
        <v>2199</v>
      </c>
      <c r="G1051" s="5" t="s">
        <v>2200</v>
      </c>
      <c r="H1051" s="12">
        <f>IFERROR([1]!EM_S_STM07_IS(F1051,"9",$H$1,"1")/1000000,"")</f>
        <v>247.17320821000001</v>
      </c>
      <c r="I1051" s="12">
        <f>IFERROR([1]!EM_S_STM07_IS(F1051,"9",$I$1,"1")/1000000,"")</f>
        <v>246.36929108999999</v>
      </c>
      <c r="J1051" s="12">
        <f>IFERROR([1]!EM_S_STM07_IS(F1051,"9",$J$1,"1")/1000000,"")</f>
        <v>285.34399923000001</v>
      </c>
      <c r="K1051" s="12">
        <f>IFERROR([1]!EM_S_STM07_IS(F1051,"9",$K$1,"1")/1000000,"")</f>
        <v>317.25357292000001</v>
      </c>
      <c r="L1051" s="12">
        <f>IFERROR([1]!EM_S_STM07_IS(F1051,"9",$L$1,"1")/1000000,"")</f>
        <v>319.13985217999999</v>
      </c>
      <c r="M1051" s="13">
        <f>IFERROR([1]!EM_S_STM07_IS(F1051,"9",$M$1,"1")/1000000,"")</f>
        <v>858.28572286999997</v>
      </c>
      <c r="N1051" s="12">
        <f>IFERROR([1]!EM_S_STM07_IS(F1051,"61",$N$1,"1")/1000000,"")</f>
        <v>70.255755829999998</v>
      </c>
      <c r="O1051" s="12">
        <f>IFERROR([1]!EM_S_STM07_IS(F1051,"61",$O$1,"1")/1000000,"")</f>
        <v>66.976250780000001</v>
      </c>
      <c r="P1051" s="12">
        <f>IFERROR([1]!EM_S_STM07_IS(F1051,"61",$P$1,"1")/1000000,"")</f>
        <v>86.270938319999999</v>
      </c>
      <c r="Q1051" s="12">
        <f>IFERROR([1]!EM_S_STM07_IS(F1051,"61",$Q$1,"1")/1000000,"")</f>
        <v>88.037326840000006</v>
      </c>
      <c r="R1051" s="12">
        <f>IFERROR([1]!EM_S_STM07_IS(F1051,"61",$R$1,"1")/1000000,"")</f>
        <v>81.478735569999998</v>
      </c>
      <c r="S1051" s="12">
        <f>IFERROR([1]!EM_S_STM07_IS(F1051,"61",$S$1,"1")/1000000,"")</f>
        <v>250.25384865999999</v>
      </c>
      <c r="T1051" s="20">
        <f t="shared" si="296"/>
        <v>0.28270296537227435</v>
      </c>
      <c r="U1051" s="20">
        <f t="shared" si="297"/>
        <v>0.28925781009710794</v>
      </c>
      <c r="V1051" s="14">
        <f t="shared" si="298"/>
        <v>-3.2524444126525607E-3</v>
      </c>
      <c r="W1051" s="14">
        <f t="shared" si="299"/>
        <v>0.15819629129736934</v>
      </c>
      <c r="X1051" s="14">
        <f t="shared" si="300"/>
        <v>0.11182843787185957</v>
      </c>
      <c r="Y1051" s="14">
        <f t="shared" si="301"/>
        <v>5.9456517467673491E-3</v>
      </c>
      <c r="Z1051" s="15">
        <f t="shared" si="302"/>
        <v>1.6893718130379816</v>
      </c>
      <c r="AA1051" s="14">
        <f t="shared" si="303"/>
        <v>-4.66795212898359E-2</v>
      </c>
      <c r="AB1051" s="14">
        <f t="shared" si="304"/>
        <v>0.28808252649701388</v>
      </c>
      <c r="AC1051" s="14">
        <f t="shared" si="305"/>
        <v>2.0474896348617884E-2</v>
      </c>
      <c r="AD1051" s="14">
        <f t="shared" si="306"/>
        <v>-7.449784659999574E-2</v>
      </c>
      <c r="AE1051" s="14">
        <f t="shared" si="307"/>
        <v>2.0714007392149814</v>
      </c>
      <c r="AF1051" s="18">
        <f t="shared" si="308"/>
        <v>1</v>
      </c>
      <c r="AG1051" s="18">
        <f t="shared" si="309"/>
        <v>1</v>
      </c>
      <c r="AH1051" s="18">
        <f t="shared" si="310"/>
        <v>1</v>
      </c>
      <c r="AI1051" s="19" t="str">
        <f t="shared" si="311"/>
        <v/>
      </c>
      <c r="AJ1051" s="19" t="str">
        <f t="shared" si="312"/>
        <v/>
      </c>
      <c r="AK1051" s="19" t="str">
        <f t="shared" si="313"/>
        <v/>
      </c>
    </row>
    <row r="1052" spans="2:37" x14ac:dyDescent="0.15">
      <c r="B1052" s="51" t="str">
        <f>IFERROR(IF(AND(AF1052=1,AI1052=1),MAX($B$5:B1051)+1,""),"")</f>
        <v/>
      </c>
      <c r="C1052" s="51" t="str">
        <f>IFERROR(IF(AND(AG1052=1,AJ1052=1),MAX($C$5:C1051)+1,""),"")</f>
        <v/>
      </c>
      <c r="D1052" s="51" t="str">
        <f>IFERROR(IF(AND(AH1052=1,AK1052=1),MAX($D$5:D1051)+1,""),"")</f>
        <v/>
      </c>
      <c r="F1052" s="5" t="s">
        <v>2201</v>
      </c>
      <c r="G1052" s="5" t="s">
        <v>2202</v>
      </c>
      <c r="H1052" s="12">
        <f>IFERROR([1]!EM_S_STM07_IS(F1052,"9",$H$1,"1")/1000000,"")</f>
        <v>657.05543110000008</v>
      </c>
      <c r="I1052" s="12">
        <f>IFERROR([1]!EM_S_STM07_IS(F1052,"9",$I$1,"1")/1000000,"")</f>
        <v>784.76977521000003</v>
      </c>
      <c r="J1052" s="12">
        <f>IFERROR([1]!EM_S_STM07_IS(F1052,"9",$J$1,"1")/1000000,"")</f>
        <v>896.54716054999994</v>
      </c>
      <c r="K1052" s="12">
        <f>IFERROR([1]!EM_S_STM07_IS(F1052,"9",$K$1,"1")/1000000,"")</f>
        <v>908.03772335999997</v>
      </c>
      <c r="L1052" s="12">
        <f>IFERROR([1]!EM_S_STM07_IS(F1052,"9",$L$1,"1")/1000000,"")</f>
        <v>972.92396999000005</v>
      </c>
      <c r="M1052" s="13">
        <f>IFERROR([1]!EM_S_STM07_IS(F1052,"9",$M$1,"1")/1000000,"")</f>
        <v>1113.05030375</v>
      </c>
      <c r="N1052" s="12">
        <f>IFERROR([1]!EM_S_STM07_IS(F1052,"61",$N$1,"1")/1000000,"")</f>
        <v>94.127570009999999</v>
      </c>
      <c r="O1052" s="12">
        <f>IFERROR([1]!EM_S_STM07_IS(F1052,"61",$O$1,"1")/1000000,"")</f>
        <v>112.51255106000001</v>
      </c>
      <c r="P1052" s="12">
        <f>IFERROR([1]!EM_S_STM07_IS(F1052,"61",$P$1,"1")/1000000,"")</f>
        <v>100.42766902</v>
      </c>
      <c r="Q1052" s="12">
        <f>IFERROR([1]!EM_S_STM07_IS(F1052,"61",$Q$1,"1")/1000000,"")</f>
        <v>102.02782508</v>
      </c>
      <c r="R1052" s="12">
        <f>IFERROR([1]!EM_S_STM07_IS(F1052,"61",$R$1,"1")/1000000,"")</f>
        <v>53.700787670000004</v>
      </c>
      <c r="S1052" s="12">
        <f>IFERROR([1]!EM_S_STM07_IS(F1052,"61",$S$1,"1")/1000000,"")</f>
        <v>-3.2331223900000001</v>
      </c>
      <c r="T1052" s="20">
        <f t="shared" si="296"/>
        <v>0.11117524264295264</v>
      </c>
      <c r="U1052" s="20">
        <f t="shared" si="297"/>
        <v>-1.5095432579922305</v>
      </c>
      <c r="V1052" s="14">
        <f t="shared" si="298"/>
        <v>0.19437377436510767</v>
      </c>
      <c r="W1052" s="14">
        <f t="shared" si="299"/>
        <v>0.14243334653158488</v>
      </c>
      <c r="X1052" s="14">
        <f t="shared" si="300"/>
        <v>1.2816462218173749E-2</v>
      </c>
      <c r="Y1052" s="14">
        <f t="shared" si="301"/>
        <v>7.1457655294212177E-2</v>
      </c>
      <c r="Z1052" s="15">
        <f t="shared" si="302"/>
        <v>0.14402598567022684</v>
      </c>
      <c r="AA1052" s="14">
        <f t="shared" si="303"/>
        <v>0.19531983082158405</v>
      </c>
      <c r="AB1052" s="14">
        <f t="shared" si="304"/>
        <v>-0.10740919058492825</v>
      </c>
      <c r="AC1052" s="14">
        <f t="shared" si="305"/>
        <v>1.5933418306077928E-2</v>
      </c>
      <c r="AD1052" s="14">
        <f t="shared" si="306"/>
        <v>-0.47366527094061617</v>
      </c>
      <c r="AE1052" s="14">
        <f t="shared" si="307"/>
        <v>-1.0602062377533092</v>
      </c>
      <c r="AF1052" s="18" t="str">
        <f t="shared" si="308"/>
        <v/>
      </c>
      <c r="AG1052" s="18" t="str">
        <f t="shared" si="309"/>
        <v/>
      </c>
      <c r="AH1052" s="18" t="str">
        <f t="shared" si="310"/>
        <v/>
      </c>
      <c r="AI1052" s="19" t="str">
        <f t="shared" si="311"/>
        <v/>
      </c>
      <c r="AJ1052" s="19" t="str">
        <f t="shared" si="312"/>
        <v/>
      </c>
      <c r="AK1052" s="19" t="str">
        <f t="shared" si="313"/>
        <v/>
      </c>
    </row>
    <row r="1053" spans="2:37" x14ac:dyDescent="0.15">
      <c r="B1053" s="51" t="str">
        <f>IFERROR(IF(AND(AF1053=1,AI1053=1),MAX($B$5:B1052)+1,""),"")</f>
        <v/>
      </c>
      <c r="C1053" s="51" t="str">
        <f>IFERROR(IF(AND(AG1053=1,AJ1053=1),MAX($C$5:C1052)+1,""),"")</f>
        <v/>
      </c>
      <c r="D1053" s="51" t="str">
        <f>IFERROR(IF(AND(AH1053=1,AK1053=1),MAX($D$5:D1052)+1,""),"")</f>
        <v/>
      </c>
      <c r="F1053" s="5" t="s">
        <v>2203</v>
      </c>
      <c r="G1053" s="5" t="s">
        <v>2204</v>
      </c>
      <c r="H1053" s="12">
        <f>IFERROR([1]!EM_S_STM07_IS(F1053,"9",$H$1,"1")/1000000,"")</f>
        <v>994.36172165999994</v>
      </c>
      <c r="I1053" s="12">
        <f>IFERROR([1]!EM_S_STM07_IS(F1053,"9",$I$1,"1")/1000000,"")</f>
        <v>1243.4515347199999</v>
      </c>
      <c r="J1053" s="12">
        <f>IFERROR([1]!EM_S_STM07_IS(F1053,"9",$J$1,"1")/1000000,"")</f>
        <v>1135.37327792</v>
      </c>
      <c r="K1053" s="12">
        <f>IFERROR([1]!EM_S_STM07_IS(F1053,"9",$K$1,"1")/1000000,"")</f>
        <v>1683.39540981</v>
      </c>
      <c r="L1053" s="12">
        <f>IFERROR([1]!EM_S_STM07_IS(F1053,"9",$L$1,"1")/1000000,"")</f>
        <v>1949.3825933599999</v>
      </c>
      <c r="M1053" s="13">
        <f>IFERROR([1]!EM_S_STM07_IS(F1053,"9",$M$1,"1")/1000000,"")</f>
        <v>2477.55694804</v>
      </c>
      <c r="N1053" s="12">
        <f>IFERROR([1]!EM_S_STM07_IS(F1053,"61",$N$1,"1")/1000000,"")</f>
        <v>116.19475305</v>
      </c>
      <c r="O1053" s="12">
        <f>IFERROR([1]!EM_S_STM07_IS(F1053,"61",$O$1,"1")/1000000,"")</f>
        <v>146.01969640999999</v>
      </c>
      <c r="P1053" s="12">
        <f>IFERROR([1]!EM_S_STM07_IS(F1053,"61",$P$1,"1")/1000000,"")</f>
        <v>33.327669819999997</v>
      </c>
      <c r="Q1053" s="12">
        <f>IFERROR([1]!EM_S_STM07_IS(F1053,"61",$Q$1,"1")/1000000,"")</f>
        <v>135.07118978</v>
      </c>
      <c r="R1053" s="12">
        <f>IFERROR([1]!EM_S_STM07_IS(F1053,"61",$R$1,"1")/1000000,"")</f>
        <v>43.265565469999999</v>
      </c>
      <c r="S1053" s="12">
        <f>IFERROR([1]!EM_S_STM07_IS(F1053,"61",$S$1,"1")/1000000,"")</f>
        <v>253.18373643000001</v>
      </c>
      <c r="T1053" s="20">
        <f t="shared" si="296"/>
        <v>0.2003167031874038</v>
      </c>
      <c r="U1053" s="20">
        <f t="shared" si="297"/>
        <v>0.16855688213946762</v>
      </c>
      <c r="V1053" s="14">
        <f t="shared" si="298"/>
        <v>0.25050221426883401</v>
      </c>
      <c r="W1053" s="14">
        <f t="shared" si="299"/>
        <v>-8.6917948775813769E-2</v>
      </c>
      <c r="X1053" s="14">
        <f t="shared" si="300"/>
        <v>0.48268013925250625</v>
      </c>
      <c r="Y1053" s="14">
        <f t="shared" si="301"/>
        <v>0.15800636142878696</v>
      </c>
      <c r="Z1053" s="15">
        <f t="shared" si="302"/>
        <v>0.2709444295230044</v>
      </c>
      <c r="AA1053" s="14">
        <f t="shared" si="303"/>
        <v>0.25668063812800529</v>
      </c>
      <c r="AB1053" s="14">
        <f t="shared" si="304"/>
        <v>-0.77175908018311978</v>
      </c>
      <c r="AC1053" s="14">
        <f t="shared" si="305"/>
        <v>3.0528242901321447</v>
      </c>
      <c r="AD1053" s="14">
        <f t="shared" si="306"/>
        <v>-0.67968324303302807</v>
      </c>
      <c r="AE1053" s="14">
        <f t="shared" si="307"/>
        <v>4.8518531695963985</v>
      </c>
      <c r="AF1053" s="18">
        <f t="shared" si="308"/>
        <v>1</v>
      </c>
      <c r="AG1053" s="18" t="str">
        <f t="shared" si="309"/>
        <v/>
      </c>
      <c r="AH1053" s="18" t="str">
        <f t="shared" si="310"/>
        <v/>
      </c>
      <c r="AI1053" s="19" t="str">
        <f t="shared" si="311"/>
        <v/>
      </c>
      <c r="AJ1053" s="19" t="str">
        <f t="shared" si="312"/>
        <v/>
      </c>
      <c r="AK1053" s="19" t="str">
        <f t="shared" si="313"/>
        <v/>
      </c>
    </row>
    <row r="1054" spans="2:37" x14ac:dyDescent="0.15">
      <c r="B1054" s="51" t="str">
        <f>IFERROR(IF(AND(AF1054=1,AI1054=1),MAX($B$5:B1053)+1,""),"")</f>
        <v/>
      </c>
      <c r="C1054" s="51" t="str">
        <f>IFERROR(IF(AND(AG1054=1,AJ1054=1),MAX($C$5:C1053)+1,""),"")</f>
        <v/>
      </c>
      <c r="D1054" s="51" t="str">
        <f>IFERROR(IF(AND(AH1054=1,AK1054=1),MAX($D$5:D1053)+1,""),"")</f>
        <v/>
      </c>
      <c r="F1054" s="5" t="s">
        <v>2205</v>
      </c>
      <c r="G1054" s="5" t="s">
        <v>2206</v>
      </c>
      <c r="H1054" s="12">
        <f>IFERROR([1]!EM_S_STM07_IS(F1054,"9",$H$1,"1")/1000000,"")</f>
        <v>1164.1553331700002</v>
      </c>
      <c r="I1054" s="12">
        <f>IFERROR([1]!EM_S_STM07_IS(F1054,"9",$I$1,"1")/1000000,"")</f>
        <v>1281.03139605</v>
      </c>
      <c r="J1054" s="12">
        <f>IFERROR([1]!EM_S_STM07_IS(F1054,"9",$J$1,"1")/1000000,"")</f>
        <v>1544.7211535699998</v>
      </c>
      <c r="K1054" s="12">
        <f>IFERROR([1]!EM_S_STM07_IS(F1054,"9",$K$1,"1")/1000000,"")</f>
        <v>2239.8933540100002</v>
      </c>
      <c r="L1054" s="12">
        <f>IFERROR([1]!EM_S_STM07_IS(F1054,"9",$L$1,"1")/1000000,"")</f>
        <v>2197.9357866199998</v>
      </c>
      <c r="M1054" s="13">
        <f>IFERROR([1]!EM_S_STM07_IS(F1054,"9",$M$1,"1")/1000000,"")</f>
        <v>2513.5293162199996</v>
      </c>
      <c r="N1054" s="12">
        <f>IFERROR([1]!EM_S_STM07_IS(F1054,"61",$N$1,"1")/1000000,"")</f>
        <v>72.894397980000008</v>
      </c>
      <c r="O1054" s="12">
        <f>IFERROR([1]!EM_S_STM07_IS(F1054,"61",$O$1,"1")/1000000,"")</f>
        <v>82.278619969999994</v>
      </c>
      <c r="P1054" s="12">
        <f>IFERROR([1]!EM_S_STM07_IS(F1054,"61",$P$1,"1")/1000000,"")</f>
        <v>64.301629849999998</v>
      </c>
      <c r="Q1054" s="12">
        <f>IFERROR([1]!EM_S_STM07_IS(F1054,"61",$Q$1,"1")/1000000,"")</f>
        <v>48.607493770000005</v>
      </c>
      <c r="R1054" s="12">
        <f>IFERROR([1]!EM_S_STM07_IS(F1054,"61",$R$1,"1")/1000000,"")</f>
        <v>77.528168400000013</v>
      </c>
      <c r="S1054" s="12">
        <f>IFERROR([1]!EM_S_STM07_IS(F1054,"61",$S$1,"1")/1000000,"")</f>
        <v>90.793421260000002</v>
      </c>
      <c r="T1054" s="20">
        <f t="shared" si="296"/>
        <v>0.16641905168525284</v>
      </c>
      <c r="U1054" s="20">
        <f t="shared" si="297"/>
        <v>4.4893543335140729E-2</v>
      </c>
      <c r="V1054" s="14">
        <f t="shared" si="298"/>
        <v>0.10039559116372022</v>
      </c>
      <c r="W1054" s="14">
        <f t="shared" si="299"/>
        <v>0.20584176026682466</v>
      </c>
      <c r="X1054" s="14">
        <f t="shared" si="300"/>
        <v>0.45003086727555341</v>
      </c>
      <c r="Y1054" s="14">
        <f t="shared" si="301"/>
        <v>-1.873194869518463E-2</v>
      </c>
      <c r="Z1054" s="15">
        <f t="shared" si="302"/>
        <v>0.14358632837282367</v>
      </c>
      <c r="AA1054" s="14">
        <f t="shared" si="303"/>
        <v>0.12873721781164485</v>
      </c>
      <c r="AB1054" s="14">
        <f t="shared" si="304"/>
        <v>-0.21848920322867196</v>
      </c>
      <c r="AC1054" s="14">
        <f t="shared" si="305"/>
        <v>-0.24407057980661734</v>
      </c>
      <c r="AD1054" s="14">
        <f t="shared" si="306"/>
        <v>0.59498386744328546</v>
      </c>
      <c r="AE1054" s="14">
        <f t="shared" si="307"/>
        <v>0.1711023636152352</v>
      </c>
      <c r="AF1054" s="18" t="str">
        <f t="shared" si="308"/>
        <v/>
      </c>
      <c r="AG1054" s="18" t="str">
        <f t="shared" si="309"/>
        <v/>
      </c>
      <c r="AH1054" s="18" t="str">
        <f t="shared" si="310"/>
        <v/>
      </c>
      <c r="AI1054" s="19" t="str">
        <f t="shared" si="311"/>
        <v/>
      </c>
      <c r="AJ1054" s="19" t="str">
        <f t="shared" si="312"/>
        <v/>
      </c>
      <c r="AK1054" s="19" t="str">
        <f t="shared" si="313"/>
        <v/>
      </c>
    </row>
    <row r="1055" spans="2:37" x14ac:dyDescent="0.15">
      <c r="B1055" s="51" t="str">
        <f>IFERROR(IF(AND(AF1055=1,AI1055=1),MAX($B$5:B1054)+1,""),"")</f>
        <v/>
      </c>
      <c r="C1055" s="51" t="str">
        <f>IFERROR(IF(AND(AG1055=1,AJ1055=1),MAX($C$5:C1054)+1,""),"")</f>
        <v/>
      </c>
      <c r="D1055" s="51" t="str">
        <f>IFERROR(IF(AND(AH1055=1,AK1055=1),MAX($D$5:D1054)+1,""),"")</f>
        <v/>
      </c>
      <c r="F1055" s="5" t="s">
        <v>2207</v>
      </c>
      <c r="G1055" s="5" t="s">
        <v>2208</v>
      </c>
      <c r="H1055" s="12">
        <f>IFERROR([1]!EM_S_STM07_IS(F1055,"9",$H$1,"1")/1000000,"")</f>
        <v>1454.06749141</v>
      </c>
      <c r="I1055" s="12">
        <f>IFERROR([1]!EM_S_STM07_IS(F1055,"9",$I$1,"1")/1000000,"")</f>
        <v>1955.92261332</v>
      </c>
      <c r="J1055" s="12">
        <f>IFERROR([1]!EM_S_STM07_IS(F1055,"9",$J$1,"1")/1000000,"")</f>
        <v>2104.77087497</v>
      </c>
      <c r="K1055" s="12">
        <f>IFERROR([1]!EM_S_STM07_IS(F1055,"9",$K$1,"1")/1000000,"")</f>
        <v>2454.67988887</v>
      </c>
      <c r="L1055" s="12">
        <f>IFERROR([1]!EM_S_STM07_IS(F1055,"9",$L$1,"1")/1000000,"")</f>
        <v>2265.4773424099999</v>
      </c>
      <c r="M1055" s="13">
        <f>IFERROR([1]!EM_S_STM07_IS(F1055,"9",$M$1,"1")/1000000,"")</f>
        <v>2380.5373804299998</v>
      </c>
      <c r="N1055" s="12">
        <f>IFERROR([1]!EM_S_STM07_IS(F1055,"61",$N$1,"1")/1000000,"")</f>
        <v>382.37641350000001</v>
      </c>
      <c r="O1055" s="12">
        <f>IFERROR([1]!EM_S_STM07_IS(F1055,"61",$O$1,"1")/1000000,"")</f>
        <v>382.90169320000001</v>
      </c>
      <c r="P1055" s="12">
        <f>IFERROR([1]!EM_S_STM07_IS(F1055,"61",$P$1,"1")/1000000,"")</f>
        <v>118.8334352</v>
      </c>
      <c r="Q1055" s="12">
        <f>IFERROR([1]!EM_S_STM07_IS(F1055,"61",$Q$1,"1")/1000000,"")</f>
        <v>90.037671639999999</v>
      </c>
      <c r="R1055" s="12">
        <f>IFERROR([1]!EM_S_STM07_IS(F1055,"61",$R$1,"1")/1000000,"")</f>
        <v>100.38483764</v>
      </c>
      <c r="S1055" s="12">
        <f>IFERROR([1]!EM_S_STM07_IS(F1055,"61",$S$1,"1")/1000000,"")</f>
        <v>120.50772998000001</v>
      </c>
      <c r="T1055" s="20">
        <f t="shared" si="296"/>
        <v>0.10361625387498652</v>
      </c>
      <c r="U1055" s="20">
        <f t="shared" si="297"/>
        <v>-0.2062115744477907</v>
      </c>
      <c r="V1055" s="14">
        <f t="shared" si="298"/>
        <v>0.34513880880684172</v>
      </c>
      <c r="W1055" s="14">
        <f t="shared" si="299"/>
        <v>7.6101304129483793E-2</v>
      </c>
      <c r="X1055" s="14">
        <f t="shared" si="300"/>
        <v>0.16624565555383189</v>
      </c>
      <c r="Y1055" s="14">
        <f t="shared" si="301"/>
        <v>-7.7078297385284975E-2</v>
      </c>
      <c r="Z1055" s="15">
        <f t="shared" si="302"/>
        <v>5.078843026414899E-2</v>
      </c>
      <c r="AA1055" s="14">
        <f t="shared" si="303"/>
        <v>1.373724114392842E-3</v>
      </c>
      <c r="AB1055" s="14">
        <f t="shared" si="304"/>
        <v>-0.68965027496514608</v>
      </c>
      <c r="AC1055" s="14">
        <f t="shared" si="305"/>
        <v>-0.24232038324513569</v>
      </c>
      <c r="AD1055" s="14">
        <f t="shared" si="306"/>
        <v>0.11492040844160596</v>
      </c>
      <c r="AE1055" s="14">
        <f t="shared" si="307"/>
        <v>0.20045748753576415</v>
      </c>
      <c r="AF1055" s="18" t="str">
        <f t="shared" si="308"/>
        <v/>
      </c>
      <c r="AG1055" s="18" t="str">
        <f t="shared" si="309"/>
        <v/>
      </c>
      <c r="AH1055" s="18" t="str">
        <f t="shared" si="310"/>
        <v/>
      </c>
      <c r="AI1055" s="19" t="str">
        <f t="shared" si="311"/>
        <v/>
      </c>
      <c r="AJ1055" s="19" t="str">
        <f t="shared" si="312"/>
        <v/>
      </c>
      <c r="AK1055" s="19" t="str">
        <f t="shared" si="313"/>
        <v/>
      </c>
    </row>
    <row r="1056" spans="2:37" x14ac:dyDescent="0.15">
      <c r="B1056" s="51" t="str">
        <f>IFERROR(IF(AND(AF1056=1,AI1056=1),MAX($B$5:B1055)+1,""),"")</f>
        <v/>
      </c>
      <c r="C1056" s="51" t="str">
        <f>IFERROR(IF(AND(AG1056=1,AJ1056=1),MAX($C$5:C1055)+1,""),"")</f>
        <v/>
      </c>
      <c r="D1056" s="51" t="str">
        <f>IFERROR(IF(AND(AH1056=1,AK1056=1),MAX($D$5:D1055)+1,""),"")</f>
        <v/>
      </c>
      <c r="F1056" s="5" t="s">
        <v>2209</v>
      </c>
      <c r="G1056" s="5" t="s">
        <v>2210</v>
      </c>
      <c r="H1056" s="12">
        <f>IFERROR([1]!EM_S_STM07_IS(F1056,"9",$H$1,"1")/1000000,"")</f>
        <v>1017.4482574299999</v>
      </c>
      <c r="I1056" s="12">
        <f>IFERROR([1]!EM_S_STM07_IS(F1056,"9",$I$1,"1")/1000000,"")</f>
        <v>1300.7745555199999</v>
      </c>
      <c r="J1056" s="12">
        <f>IFERROR([1]!EM_S_STM07_IS(F1056,"9",$J$1,"1")/1000000,"")</f>
        <v>1399.2513671300001</v>
      </c>
      <c r="K1056" s="12">
        <f>IFERROR([1]!EM_S_STM07_IS(F1056,"9",$K$1,"1")/1000000,"")</f>
        <v>1620.5360789000001</v>
      </c>
      <c r="L1056" s="12">
        <f>IFERROR([1]!EM_S_STM07_IS(F1056,"9",$L$1,"1")/1000000,"")</f>
        <v>1832.7245162500001</v>
      </c>
      <c r="M1056" s="13">
        <f>IFERROR([1]!EM_S_STM07_IS(F1056,"9",$M$1,"1")/1000000,"")</f>
        <v>1896.8662974700001</v>
      </c>
      <c r="N1056" s="12">
        <f>IFERROR([1]!EM_S_STM07_IS(F1056,"61",$N$1,"1")/1000000,"")</f>
        <v>56.738971049999996</v>
      </c>
      <c r="O1056" s="12">
        <f>IFERROR([1]!EM_S_STM07_IS(F1056,"61",$O$1,"1")/1000000,"")</f>
        <v>74.790493530000006</v>
      </c>
      <c r="P1056" s="12">
        <f>IFERROR([1]!EM_S_STM07_IS(F1056,"61",$P$1,"1")/1000000,"")</f>
        <v>86.859385840000002</v>
      </c>
      <c r="Q1056" s="12">
        <f>IFERROR([1]!EM_S_STM07_IS(F1056,"61",$Q$1,"1")/1000000,"")</f>
        <v>96.38757631</v>
      </c>
      <c r="R1056" s="12">
        <f>IFERROR([1]!EM_S_STM07_IS(F1056,"61",$R$1,"1")/1000000,"")</f>
        <v>102.01917874999999</v>
      </c>
      <c r="S1056" s="12">
        <f>IFERROR([1]!EM_S_STM07_IS(F1056,"61",$S$1,"1")/1000000,"")</f>
        <v>63.276609010000001</v>
      </c>
      <c r="T1056" s="20">
        <f t="shared" si="296"/>
        <v>0.13267385915215257</v>
      </c>
      <c r="U1056" s="20">
        <f t="shared" si="297"/>
        <v>2.2050484224459765E-2</v>
      </c>
      <c r="V1056" s="14">
        <f t="shared" si="298"/>
        <v>0.27846752502742655</v>
      </c>
      <c r="W1056" s="14">
        <f t="shared" si="299"/>
        <v>7.5706286836640102E-2</v>
      </c>
      <c r="X1056" s="14">
        <f t="shared" si="300"/>
        <v>0.15814507455074095</v>
      </c>
      <c r="Y1056" s="14">
        <f t="shared" si="301"/>
        <v>0.13093718807792964</v>
      </c>
      <c r="Z1056" s="15">
        <f t="shared" si="302"/>
        <v>3.499804834348081E-2</v>
      </c>
      <c r="AA1056" s="14">
        <f t="shared" si="303"/>
        <v>0.31815033205470883</v>
      </c>
      <c r="AB1056" s="14">
        <f t="shared" si="304"/>
        <v>0.16136933640047332</v>
      </c>
      <c r="AC1056" s="14">
        <f t="shared" si="305"/>
        <v>0.1096967285441262</v>
      </c>
      <c r="AD1056" s="14">
        <f t="shared" si="306"/>
        <v>5.842664226650679E-2</v>
      </c>
      <c r="AE1056" s="14">
        <f t="shared" si="307"/>
        <v>-0.3797577104099164</v>
      </c>
      <c r="AF1056" s="18" t="str">
        <f t="shared" si="308"/>
        <v/>
      </c>
      <c r="AG1056" s="18" t="str">
        <f t="shared" si="309"/>
        <v/>
      </c>
      <c r="AH1056" s="18" t="str">
        <f t="shared" si="310"/>
        <v/>
      </c>
      <c r="AI1056" s="19" t="str">
        <f t="shared" si="311"/>
        <v/>
      </c>
      <c r="AJ1056" s="19" t="str">
        <f t="shared" si="312"/>
        <v/>
      </c>
      <c r="AK1056" s="19" t="str">
        <f t="shared" si="313"/>
        <v/>
      </c>
    </row>
    <row r="1057" spans="2:37" x14ac:dyDescent="0.15">
      <c r="B1057" s="51" t="str">
        <f>IFERROR(IF(AND(AF1057=1,AI1057=1),MAX($B$5:B1056)+1,""),"")</f>
        <v/>
      </c>
      <c r="C1057" s="51" t="str">
        <f>IFERROR(IF(AND(AG1057=1,AJ1057=1),MAX($C$5:C1056)+1,""),"")</f>
        <v/>
      </c>
      <c r="D1057" s="51" t="str">
        <f>IFERROR(IF(AND(AH1057=1,AK1057=1),MAX($D$5:D1056)+1,""),"")</f>
        <v/>
      </c>
      <c r="F1057" s="5" t="s">
        <v>2211</v>
      </c>
      <c r="G1057" s="5" t="s">
        <v>2212</v>
      </c>
      <c r="H1057" s="12">
        <f>IFERROR([1]!EM_S_STM07_IS(F1057,"9",$H$1,"1")/1000000,"")</f>
        <v>221.96785761000001</v>
      </c>
      <c r="I1057" s="12">
        <f>IFERROR([1]!EM_S_STM07_IS(F1057,"9",$I$1,"1")/1000000,"")</f>
        <v>230.16824808999999</v>
      </c>
      <c r="J1057" s="12">
        <f>IFERROR([1]!EM_S_STM07_IS(F1057,"9",$J$1,"1")/1000000,"")</f>
        <v>304.51457065</v>
      </c>
      <c r="K1057" s="12">
        <f>IFERROR([1]!EM_S_STM07_IS(F1057,"9",$K$1,"1")/1000000,"")</f>
        <v>280.20041723000003</v>
      </c>
      <c r="L1057" s="12">
        <f>IFERROR([1]!EM_S_STM07_IS(F1057,"9",$L$1,"1")/1000000,"")</f>
        <v>367.05372761000001</v>
      </c>
      <c r="M1057" s="13">
        <f>IFERROR([1]!EM_S_STM07_IS(F1057,"9",$M$1,"1")/1000000,"")</f>
        <v>293.16734302999998</v>
      </c>
      <c r="N1057" s="12">
        <f>IFERROR([1]!EM_S_STM07_IS(F1057,"61",$N$1,"1")/1000000,"")</f>
        <v>48.270853659999993</v>
      </c>
      <c r="O1057" s="12">
        <f>IFERROR([1]!EM_S_STM07_IS(F1057,"61",$O$1,"1")/1000000,"")</f>
        <v>33.564802960000002</v>
      </c>
      <c r="P1057" s="12">
        <f>IFERROR([1]!EM_S_STM07_IS(F1057,"61",$P$1,"1")/1000000,"")</f>
        <v>51.856698960000003</v>
      </c>
      <c r="Q1057" s="12">
        <f>IFERROR([1]!EM_S_STM07_IS(F1057,"61",$Q$1,"1")/1000000,"")</f>
        <v>48.127356880000001</v>
      </c>
      <c r="R1057" s="12">
        <f>IFERROR([1]!EM_S_STM07_IS(F1057,"61",$R$1,"1")/1000000,"")</f>
        <v>67.312438110000002</v>
      </c>
      <c r="S1057" s="12">
        <f>IFERROR([1]!EM_S_STM07_IS(F1057,"61",$S$1,"1")/1000000,"")</f>
        <v>21.416141789999998</v>
      </c>
      <c r="T1057" s="20">
        <f t="shared" si="296"/>
        <v>5.7219342287901043E-2</v>
      </c>
      <c r="U1057" s="20">
        <f t="shared" si="297"/>
        <v>-0.15001502109868758</v>
      </c>
      <c r="V1057" s="14">
        <f t="shared" si="298"/>
        <v>3.6944044819354697E-2</v>
      </c>
      <c r="W1057" s="14">
        <f t="shared" si="299"/>
        <v>0.32300859556844363</v>
      </c>
      <c r="X1057" s="14">
        <f t="shared" si="300"/>
        <v>-7.9845615820945182E-2</v>
      </c>
      <c r="Y1057" s="14">
        <f t="shared" si="301"/>
        <v>0.30996852623780075</v>
      </c>
      <c r="Z1057" s="15">
        <f t="shared" si="302"/>
        <v>-0.20129582952636677</v>
      </c>
      <c r="AA1057" s="14">
        <f t="shared" si="303"/>
        <v>-0.30465694275024335</v>
      </c>
      <c r="AB1057" s="14">
        <f t="shared" si="304"/>
        <v>0.54497254227289527</v>
      </c>
      <c r="AC1057" s="14">
        <f t="shared" si="305"/>
        <v>-7.1916303096667494E-2</v>
      </c>
      <c r="AD1057" s="14">
        <f t="shared" si="306"/>
        <v>0.3986315159138239</v>
      </c>
      <c r="AE1057" s="14">
        <f t="shared" si="307"/>
        <v>-0.68183975515784512</v>
      </c>
      <c r="AF1057" s="18" t="str">
        <f t="shared" si="308"/>
        <v/>
      </c>
      <c r="AG1057" s="18" t="str">
        <f t="shared" si="309"/>
        <v/>
      </c>
      <c r="AH1057" s="18" t="str">
        <f t="shared" si="310"/>
        <v/>
      </c>
      <c r="AI1057" s="19" t="str">
        <f t="shared" si="311"/>
        <v/>
      </c>
      <c r="AJ1057" s="19" t="str">
        <f t="shared" si="312"/>
        <v/>
      </c>
      <c r="AK1057" s="19" t="str">
        <f t="shared" si="313"/>
        <v/>
      </c>
    </row>
    <row r="1058" spans="2:37" x14ac:dyDescent="0.15">
      <c r="B1058" s="51" t="str">
        <f>IFERROR(IF(AND(AF1058=1,AI1058=1),MAX($B$5:B1057)+1,""),"")</f>
        <v/>
      </c>
      <c r="C1058" s="51">
        <f>IFERROR(IF(AND(AG1058=1,AJ1058=1),MAX($C$5:C1057)+1,""),"")</f>
        <v>36</v>
      </c>
      <c r="D1058" s="51" t="str">
        <f>IFERROR(IF(AND(AH1058=1,AK1058=1),MAX($D$5:D1057)+1,""),"")</f>
        <v/>
      </c>
      <c r="F1058" s="5" t="s">
        <v>2213</v>
      </c>
      <c r="G1058" s="5" t="s">
        <v>2214</v>
      </c>
      <c r="H1058" s="12">
        <f>IFERROR([1]!EM_S_STM07_IS(F1058,"9",$H$1,"1")/1000000,"")</f>
        <v>2900.7291781999998</v>
      </c>
      <c r="I1058" s="12">
        <f>IFERROR([1]!EM_S_STM07_IS(F1058,"9",$I$1,"1")/1000000,"")</f>
        <v>4568.5728117600001</v>
      </c>
      <c r="J1058" s="12">
        <f>IFERROR([1]!EM_S_STM07_IS(F1058,"9",$J$1,"1")/1000000,"")</f>
        <v>5056.7107992800002</v>
      </c>
      <c r="K1058" s="12">
        <f>IFERROR([1]!EM_S_STM07_IS(F1058,"9",$K$1,"1")/1000000,"")</f>
        <v>5345.4999344899998</v>
      </c>
      <c r="L1058" s="12">
        <f>IFERROR([1]!EM_S_STM07_IS(F1058,"9",$L$1,"1")/1000000,"")</f>
        <v>5653.9988197000002</v>
      </c>
      <c r="M1058" s="13">
        <f>IFERROR([1]!EM_S_STM07_IS(F1058,"9",$M$1,"1")/1000000,"")</f>
        <v>7040.6846135100004</v>
      </c>
      <c r="N1058" s="12">
        <f>IFERROR([1]!EM_S_STM07_IS(F1058,"61",$N$1,"1")/1000000,"")</f>
        <v>175.82185539</v>
      </c>
      <c r="O1058" s="12">
        <f>IFERROR([1]!EM_S_STM07_IS(F1058,"61",$O$1,"1")/1000000,"")</f>
        <v>245.48458344999997</v>
      </c>
      <c r="P1058" s="12">
        <f>IFERROR([1]!EM_S_STM07_IS(F1058,"61",$P$1,"1")/1000000,"")</f>
        <v>291.71903601999998</v>
      </c>
      <c r="Q1058" s="12">
        <f>IFERROR([1]!EM_S_STM07_IS(F1058,"61",$Q$1,"1")/1000000,"")</f>
        <v>397.177797</v>
      </c>
      <c r="R1058" s="12">
        <f>IFERROR([1]!EM_S_STM07_IS(F1058,"61",$R$1,"1")/1000000,"")</f>
        <v>495.21885707999996</v>
      </c>
      <c r="S1058" s="12">
        <f>IFERROR([1]!EM_S_STM07_IS(F1058,"61",$S$1,"1")/1000000,"")</f>
        <v>620.18668816000002</v>
      </c>
      <c r="T1058" s="20">
        <f t="shared" si="296"/>
        <v>0.19404732887284259</v>
      </c>
      <c r="U1058" s="20">
        <f t="shared" si="297"/>
        <v>0.28673737646483888</v>
      </c>
      <c r="V1058" s="14">
        <f t="shared" si="298"/>
        <v>0.57497392245178625</v>
      </c>
      <c r="W1058" s="14">
        <f t="shared" si="299"/>
        <v>0.10684693177341512</v>
      </c>
      <c r="X1058" s="14">
        <f t="shared" si="300"/>
        <v>5.7110075437005185E-2</v>
      </c>
      <c r="Y1058" s="14">
        <f t="shared" si="301"/>
        <v>5.7711886444805197E-2</v>
      </c>
      <c r="Z1058" s="15">
        <f t="shared" si="302"/>
        <v>0.24525753153297924</v>
      </c>
      <c r="AA1058" s="14">
        <f t="shared" si="303"/>
        <v>0.39621199483691777</v>
      </c>
      <c r="AB1058" s="14">
        <f t="shared" si="304"/>
        <v>0.18833953611354573</v>
      </c>
      <c r="AC1058" s="14">
        <f t="shared" si="305"/>
        <v>0.36150798528200906</v>
      </c>
      <c r="AD1058" s="14">
        <f t="shared" si="306"/>
        <v>0.24684426174003873</v>
      </c>
      <c r="AE1058" s="14">
        <f t="shared" si="307"/>
        <v>0.25234869248892955</v>
      </c>
      <c r="AF1058" s="18" t="str">
        <f t="shared" si="308"/>
        <v/>
      </c>
      <c r="AG1058" s="18">
        <f t="shared" si="309"/>
        <v>1</v>
      </c>
      <c r="AH1058" s="18" t="str">
        <f t="shared" si="310"/>
        <v/>
      </c>
      <c r="AI1058" s="19" t="str">
        <f t="shared" si="311"/>
        <v/>
      </c>
      <c r="AJ1058" s="19">
        <f t="shared" si="312"/>
        <v>1</v>
      </c>
      <c r="AK1058" s="19" t="str">
        <f t="shared" si="313"/>
        <v/>
      </c>
    </row>
    <row r="1059" spans="2:37" x14ac:dyDescent="0.15">
      <c r="B1059" s="51">
        <f>IFERROR(IF(AND(AF1059=1,AI1059=1),MAX($B$5:B1058)+1,""),"")</f>
        <v>64</v>
      </c>
      <c r="C1059" s="51">
        <f>IFERROR(IF(AND(AG1059=1,AJ1059=1),MAX($C$5:C1058)+1,""),"")</f>
        <v>37</v>
      </c>
      <c r="D1059" s="51">
        <f>IFERROR(IF(AND(AH1059=1,AK1059=1),MAX($D$5:D1058)+1,""),"")</f>
        <v>18</v>
      </c>
      <c r="F1059" s="5" t="s">
        <v>2215</v>
      </c>
      <c r="G1059" s="5" t="s">
        <v>2216</v>
      </c>
      <c r="H1059" s="12">
        <f>IFERROR([1]!EM_S_STM07_IS(F1059,"9",$H$1,"1")/1000000,"")</f>
        <v>2213.38266307</v>
      </c>
      <c r="I1059" s="12">
        <f>IFERROR([1]!EM_S_STM07_IS(F1059,"9",$I$1,"1")/1000000,"")</f>
        <v>3195.4480637600004</v>
      </c>
      <c r="J1059" s="12">
        <f>IFERROR([1]!EM_S_STM07_IS(F1059,"9",$J$1,"1")/1000000,"")</f>
        <v>4622.2376182299995</v>
      </c>
      <c r="K1059" s="12">
        <f>IFERROR([1]!EM_S_STM07_IS(F1059,"9",$K$1,"1")/1000000,"")</f>
        <v>5925.8416912100001</v>
      </c>
      <c r="L1059" s="12">
        <f>IFERROR([1]!EM_S_STM07_IS(F1059,"9",$L$1,"1")/1000000,"")</f>
        <v>7785.9070770299995</v>
      </c>
      <c r="M1059" s="13">
        <f>IFERROR([1]!EM_S_STM07_IS(F1059,"9",$M$1,"1")/1000000,"")</f>
        <v>9749.9579153199993</v>
      </c>
      <c r="N1059" s="12">
        <f>IFERROR([1]!EM_S_STM07_IS(F1059,"61",$N$1,"1")/1000000,"")</f>
        <v>62.109222000000003</v>
      </c>
      <c r="O1059" s="12">
        <f>IFERROR([1]!EM_S_STM07_IS(F1059,"61",$O$1,"1")/1000000,"")</f>
        <v>84.057346909999993</v>
      </c>
      <c r="P1059" s="12">
        <f>IFERROR([1]!EM_S_STM07_IS(F1059,"61",$P$1,"1")/1000000,"")</f>
        <v>110.65137288</v>
      </c>
      <c r="Q1059" s="12">
        <f>IFERROR([1]!EM_S_STM07_IS(F1059,"61",$Q$1,"1")/1000000,"")</f>
        <v>143.55493080000002</v>
      </c>
      <c r="R1059" s="12">
        <f>IFERROR([1]!EM_S_STM07_IS(F1059,"61",$R$1,"1")/1000000,"")</f>
        <v>180.98679267</v>
      </c>
      <c r="S1059" s="12">
        <f>IFERROR([1]!EM_S_STM07_IS(F1059,"61",$S$1,"1")/1000000,"")</f>
        <v>235.93854480000002</v>
      </c>
      <c r="T1059" s="20">
        <f t="shared" si="296"/>
        <v>0.34520739918523136</v>
      </c>
      <c r="U1059" s="20">
        <f t="shared" si="297"/>
        <v>0.30595604943159649</v>
      </c>
      <c r="V1059" s="14">
        <f t="shared" si="298"/>
        <v>0.44369435844765254</v>
      </c>
      <c r="W1059" s="14">
        <f t="shared" si="299"/>
        <v>0.44650688291617324</v>
      </c>
      <c r="X1059" s="14">
        <f t="shared" si="300"/>
        <v>0.28202878792700226</v>
      </c>
      <c r="Y1059" s="14">
        <f t="shared" si="301"/>
        <v>0.3138904956875741</v>
      </c>
      <c r="Z1059" s="15">
        <f t="shared" si="302"/>
        <v>0.25225716398341652</v>
      </c>
      <c r="AA1059" s="14">
        <f t="shared" si="303"/>
        <v>0.35337948541683534</v>
      </c>
      <c r="AB1059" s="14">
        <f t="shared" si="304"/>
        <v>0.31637955452572358</v>
      </c>
      <c r="AC1059" s="14">
        <f t="shared" si="305"/>
        <v>0.29736240105835393</v>
      </c>
      <c r="AD1059" s="14">
        <f t="shared" si="306"/>
        <v>0.26074939858492113</v>
      </c>
      <c r="AE1059" s="14">
        <f t="shared" si="307"/>
        <v>0.30362299546462268</v>
      </c>
      <c r="AF1059" s="18">
        <f t="shared" si="308"/>
        <v>1</v>
      </c>
      <c r="AG1059" s="18">
        <f t="shared" si="309"/>
        <v>1</v>
      </c>
      <c r="AH1059" s="18">
        <f t="shared" si="310"/>
        <v>1</v>
      </c>
      <c r="AI1059" s="19">
        <f t="shared" si="311"/>
        <v>1</v>
      </c>
      <c r="AJ1059" s="19">
        <f t="shared" si="312"/>
        <v>1</v>
      </c>
      <c r="AK1059" s="19">
        <f t="shared" si="313"/>
        <v>1</v>
      </c>
    </row>
    <row r="1060" spans="2:37" x14ac:dyDescent="0.15">
      <c r="B1060" s="51" t="str">
        <f>IFERROR(IF(AND(AF1060=1,AI1060=1),MAX($B$5:B1059)+1,""),"")</f>
        <v/>
      </c>
      <c r="C1060" s="51" t="str">
        <f>IFERROR(IF(AND(AG1060=1,AJ1060=1),MAX($C$5:C1059)+1,""),"")</f>
        <v/>
      </c>
      <c r="D1060" s="51" t="str">
        <f>IFERROR(IF(AND(AH1060=1,AK1060=1),MAX($D$5:D1059)+1,""),"")</f>
        <v/>
      </c>
      <c r="F1060" s="5" t="s">
        <v>2217</v>
      </c>
      <c r="G1060" s="5" t="s">
        <v>2218</v>
      </c>
      <c r="H1060" s="12">
        <f>IFERROR([1]!EM_S_STM07_IS(F1060,"9",$H$1,"1")/1000000,"")</f>
        <v>867.62263353999992</v>
      </c>
      <c r="I1060" s="12">
        <f>IFERROR([1]!EM_S_STM07_IS(F1060,"9",$I$1,"1")/1000000,"")</f>
        <v>1001.7426636599999</v>
      </c>
      <c r="J1060" s="12">
        <f>IFERROR([1]!EM_S_STM07_IS(F1060,"9",$J$1,"1")/1000000,"")</f>
        <v>1020.68444994</v>
      </c>
      <c r="K1060" s="12">
        <f>IFERROR([1]!EM_S_STM07_IS(F1060,"9",$K$1,"1")/1000000,"")</f>
        <v>1283.18864534</v>
      </c>
      <c r="L1060" s="12">
        <f>IFERROR([1]!EM_S_STM07_IS(F1060,"9",$L$1,"1")/1000000,"")</f>
        <v>1322.2900562100001</v>
      </c>
      <c r="M1060" s="13">
        <f>IFERROR([1]!EM_S_STM07_IS(F1060,"9",$M$1,"1")/1000000,"")</f>
        <v>1690.4027904100001</v>
      </c>
      <c r="N1060" s="12">
        <f>IFERROR([1]!EM_S_STM07_IS(F1060,"61",$N$1,"1")/1000000,"")</f>
        <v>83.74648535</v>
      </c>
      <c r="O1060" s="12">
        <f>IFERROR([1]!EM_S_STM07_IS(F1060,"61",$O$1,"1")/1000000,"")</f>
        <v>43.763789070000001</v>
      </c>
      <c r="P1060" s="12">
        <f>IFERROR([1]!EM_S_STM07_IS(F1060,"61",$P$1,"1")/1000000,"")</f>
        <v>11.810026689999999</v>
      </c>
      <c r="Q1060" s="12">
        <f>IFERROR([1]!EM_S_STM07_IS(F1060,"61",$Q$1,"1")/1000000,"")</f>
        <v>35.649389490000004</v>
      </c>
      <c r="R1060" s="12">
        <f>IFERROR([1]!EM_S_STM07_IS(F1060,"61",$R$1,"1")/1000000,"")</f>
        <v>74.833964709999989</v>
      </c>
      <c r="S1060" s="12">
        <f>IFERROR([1]!EM_S_STM07_IS(F1060,"61",$S$1,"1")/1000000,"")</f>
        <v>91.604019559999998</v>
      </c>
      <c r="T1060" s="20">
        <f t="shared" si="296"/>
        <v>0.14269904814181822</v>
      </c>
      <c r="U1060" s="20">
        <f t="shared" si="297"/>
        <v>1.8098009182166974E-2</v>
      </c>
      <c r="V1060" s="14">
        <f t="shared" si="298"/>
        <v>0.15458336946879186</v>
      </c>
      <c r="W1060" s="14">
        <f t="shared" si="299"/>
        <v>1.8908834541192202E-2</v>
      </c>
      <c r="X1060" s="14">
        <f t="shared" si="300"/>
        <v>0.25718447598122124</v>
      </c>
      <c r="Y1060" s="14">
        <f t="shared" si="301"/>
        <v>3.0472067386194495E-2</v>
      </c>
      <c r="Z1060" s="15">
        <f t="shared" si="302"/>
        <v>0.27839030662841041</v>
      </c>
      <c r="AA1060" s="14">
        <f t="shared" si="303"/>
        <v>-0.4774253643350061</v>
      </c>
      <c r="AB1060" s="14">
        <f t="shared" si="304"/>
        <v>-0.73014158643553662</v>
      </c>
      <c r="AC1060" s="14">
        <f t="shared" si="305"/>
        <v>2.0185697649765433</v>
      </c>
      <c r="AD1060" s="14">
        <f t="shared" si="306"/>
        <v>1.0991653933089551</v>
      </c>
      <c r="AE1060" s="14">
        <f t="shared" si="307"/>
        <v>0.2240968377793171</v>
      </c>
      <c r="AF1060" s="18" t="str">
        <f t="shared" si="308"/>
        <v/>
      </c>
      <c r="AG1060" s="18" t="str">
        <f t="shared" si="309"/>
        <v/>
      </c>
      <c r="AH1060" s="18" t="str">
        <f t="shared" si="310"/>
        <v/>
      </c>
      <c r="AI1060" s="19" t="str">
        <f t="shared" si="311"/>
        <v/>
      </c>
      <c r="AJ1060" s="19" t="str">
        <f t="shared" si="312"/>
        <v/>
      </c>
      <c r="AK1060" s="19" t="str">
        <f t="shared" si="313"/>
        <v/>
      </c>
    </row>
    <row r="1061" spans="2:37" x14ac:dyDescent="0.15">
      <c r="B1061" s="51" t="str">
        <f>IFERROR(IF(AND(AF1061=1,AI1061=1),MAX($B$5:B1060)+1,""),"")</f>
        <v/>
      </c>
      <c r="C1061" s="51" t="str">
        <f>IFERROR(IF(AND(AG1061=1,AJ1061=1),MAX($C$5:C1060)+1,""),"")</f>
        <v/>
      </c>
      <c r="D1061" s="51" t="str">
        <f>IFERROR(IF(AND(AH1061=1,AK1061=1),MAX($D$5:D1060)+1,""),"")</f>
        <v/>
      </c>
      <c r="F1061" s="5" t="s">
        <v>2219</v>
      </c>
      <c r="G1061" s="5" t="s">
        <v>2220</v>
      </c>
      <c r="H1061" s="12">
        <f>IFERROR([1]!EM_S_STM07_IS(F1061,"9",$H$1,"1")/1000000,"")</f>
        <v>255.97111566000001</v>
      </c>
      <c r="I1061" s="12">
        <f>IFERROR([1]!EM_S_STM07_IS(F1061,"9",$I$1,"1")/1000000,"")</f>
        <v>263.33887461</v>
      </c>
      <c r="J1061" s="12">
        <f>IFERROR([1]!EM_S_STM07_IS(F1061,"9",$J$1,"1")/1000000,"")</f>
        <v>211.24845886000003</v>
      </c>
      <c r="K1061" s="12">
        <f>IFERROR([1]!EM_S_STM07_IS(F1061,"9",$K$1,"1")/1000000,"")</f>
        <v>332.81354655000001</v>
      </c>
      <c r="L1061" s="12">
        <f>IFERROR([1]!EM_S_STM07_IS(F1061,"9",$L$1,"1")/1000000,"")</f>
        <v>248.79312297999999</v>
      </c>
      <c r="M1061" s="13">
        <f>IFERROR([1]!EM_S_STM07_IS(F1061,"9",$M$1,"1")/1000000,"")</f>
        <v>185.14277018999999</v>
      </c>
      <c r="N1061" s="12">
        <f>IFERROR([1]!EM_S_STM07_IS(F1061,"61",$N$1,"1")/1000000,"")</f>
        <v>59.408051619999995</v>
      </c>
      <c r="O1061" s="12">
        <f>IFERROR([1]!EM_S_STM07_IS(F1061,"61",$O$1,"1")/1000000,"")</f>
        <v>52.45281576</v>
      </c>
      <c r="P1061" s="12">
        <f>IFERROR([1]!EM_S_STM07_IS(F1061,"61",$P$1,"1")/1000000,"")</f>
        <v>25.4436812</v>
      </c>
      <c r="Q1061" s="12">
        <f>IFERROR([1]!EM_S_STM07_IS(F1061,"61",$Q$1,"1")/1000000,"")</f>
        <v>31.678078469999999</v>
      </c>
      <c r="R1061" s="12">
        <f>IFERROR([1]!EM_S_STM07_IS(F1061,"61",$R$1,"1")/1000000,"")</f>
        <v>5.9103337599999994</v>
      </c>
      <c r="S1061" s="12">
        <f>IFERROR([1]!EM_S_STM07_IS(F1061,"61",$S$1,"1")/1000000,"")</f>
        <v>-66.454598919999995</v>
      </c>
      <c r="T1061" s="20">
        <f t="shared" si="296"/>
        <v>-6.2733360595514487E-2</v>
      </c>
      <c r="U1061" s="20">
        <f t="shared" si="297"/>
        <v>-2.0226710132071055</v>
      </c>
      <c r="V1061" s="14">
        <f t="shared" si="298"/>
        <v>2.8783556031323487E-2</v>
      </c>
      <c r="W1061" s="14">
        <f t="shared" si="299"/>
        <v>-0.19780754295067493</v>
      </c>
      <c r="X1061" s="14">
        <f t="shared" si="300"/>
        <v>0.57546023457886808</v>
      </c>
      <c r="Y1061" s="14">
        <f t="shared" si="301"/>
        <v>-0.25245493893193216</v>
      </c>
      <c r="Z1061" s="15">
        <f t="shared" si="302"/>
        <v>-0.25583646375594044</v>
      </c>
      <c r="AA1061" s="14">
        <f t="shared" si="303"/>
        <v>-0.11707564328971332</v>
      </c>
      <c r="AB1061" s="14">
        <f t="shared" si="304"/>
        <v>-0.51492249116961419</v>
      </c>
      <c r="AC1061" s="14">
        <f t="shared" si="305"/>
        <v>0.24502733000757762</v>
      </c>
      <c r="AD1061" s="14">
        <f t="shared" si="306"/>
        <v>-0.81342511776409521</v>
      </c>
      <c r="AE1061" s="14">
        <f t="shared" si="307"/>
        <v>-12.243798001688488</v>
      </c>
      <c r="AF1061" s="18" t="str">
        <f t="shared" si="308"/>
        <v/>
      </c>
      <c r="AG1061" s="18" t="str">
        <f t="shared" si="309"/>
        <v/>
      </c>
      <c r="AH1061" s="18" t="str">
        <f t="shared" si="310"/>
        <v/>
      </c>
      <c r="AI1061" s="19" t="str">
        <f t="shared" si="311"/>
        <v/>
      </c>
      <c r="AJ1061" s="19" t="str">
        <f t="shared" si="312"/>
        <v/>
      </c>
      <c r="AK1061" s="19" t="str">
        <f t="shared" si="313"/>
        <v/>
      </c>
    </row>
    <row r="1062" spans="2:37" x14ac:dyDescent="0.15">
      <c r="B1062" s="51" t="str">
        <f>IFERROR(IF(AND(AF1062=1,AI1062=1),MAX($B$5:B1061)+1,""),"")</f>
        <v/>
      </c>
      <c r="C1062" s="51" t="str">
        <f>IFERROR(IF(AND(AG1062=1,AJ1062=1),MAX($C$5:C1061)+1,""),"")</f>
        <v/>
      </c>
      <c r="D1062" s="51" t="str">
        <f>IFERROR(IF(AND(AH1062=1,AK1062=1),MAX($D$5:D1061)+1,""),"")</f>
        <v/>
      </c>
      <c r="F1062" s="5" t="s">
        <v>2221</v>
      </c>
      <c r="G1062" s="5" t="s">
        <v>2222</v>
      </c>
      <c r="H1062" s="12">
        <f>IFERROR([1]!EM_S_STM07_IS(F1062,"9",$H$1,"1")/1000000,"")</f>
        <v>465.42541979999999</v>
      </c>
      <c r="I1062" s="12">
        <f>IFERROR([1]!EM_S_STM07_IS(F1062,"9",$I$1,"1")/1000000,"")</f>
        <v>502.60535341000002</v>
      </c>
      <c r="J1062" s="12">
        <f>IFERROR([1]!EM_S_STM07_IS(F1062,"9",$J$1,"1")/1000000,"")</f>
        <v>547.64465736</v>
      </c>
      <c r="K1062" s="12">
        <f>IFERROR([1]!EM_S_STM07_IS(F1062,"9",$K$1,"1")/1000000,"")</f>
        <v>603.49758989999998</v>
      </c>
      <c r="L1062" s="12">
        <f>IFERROR([1]!EM_S_STM07_IS(F1062,"9",$L$1,"1")/1000000,"")</f>
        <v>638.83016438000004</v>
      </c>
      <c r="M1062" s="13">
        <f>IFERROR([1]!EM_S_STM07_IS(F1062,"9",$M$1,"1")/1000000,"")</f>
        <v>648.93856914999992</v>
      </c>
      <c r="N1062" s="12">
        <f>IFERROR([1]!EM_S_STM07_IS(F1062,"61",$N$1,"1")/1000000,"")</f>
        <v>72.868597359999995</v>
      </c>
      <c r="O1062" s="12">
        <f>IFERROR([1]!EM_S_STM07_IS(F1062,"61",$O$1,"1")/1000000,"")</f>
        <v>78.706088859999994</v>
      </c>
      <c r="P1062" s="12">
        <f>IFERROR([1]!EM_S_STM07_IS(F1062,"61",$P$1,"1")/1000000,"")</f>
        <v>86.586685720000006</v>
      </c>
      <c r="Q1062" s="12">
        <f>IFERROR([1]!EM_S_STM07_IS(F1062,"61",$Q$1,"1")/1000000,"")</f>
        <v>90.033956500000002</v>
      </c>
      <c r="R1062" s="12">
        <f>IFERROR([1]!EM_S_STM07_IS(F1062,"61",$R$1,"1")/1000000,"")</f>
        <v>94.603119169999999</v>
      </c>
      <c r="S1062" s="12">
        <f>IFERROR([1]!EM_S_STM07_IS(F1062,"61",$S$1,"1")/1000000,"")</f>
        <v>125.30229573</v>
      </c>
      <c r="T1062" s="20">
        <f t="shared" si="296"/>
        <v>6.8736636995389899E-2</v>
      </c>
      <c r="U1062" s="20">
        <f t="shared" si="297"/>
        <v>0.11450936884080121</v>
      </c>
      <c r="V1062" s="14">
        <f t="shared" si="298"/>
        <v>7.9883762313577092E-2</v>
      </c>
      <c r="W1062" s="14">
        <f t="shared" si="299"/>
        <v>8.961166777159095E-2</v>
      </c>
      <c r="X1062" s="14">
        <f t="shared" si="300"/>
        <v>0.1019875420847655</v>
      </c>
      <c r="Y1062" s="14">
        <f t="shared" si="301"/>
        <v>5.8546338993424478E-2</v>
      </c>
      <c r="Z1062" s="15">
        <f t="shared" si="302"/>
        <v>1.5823305369135673E-2</v>
      </c>
      <c r="AA1062" s="14">
        <f t="shared" si="303"/>
        <v>8.0109837591088209E-2</v>
      </c>
      <c r="AB1062" s="14">
        <f t="shared" si="304"/>
        <v>0.10012690217675253</v>
      </c>
      <c r="AC1062" s="14">
        <f t="shared" si="305"/>
        <v>3.98129429638596E-2</v>
      </c>
      <c r="AD1062" s="14">
        <f t="shared" si="306"/>
        <v>5.0749326672098402E-2</v>
      </c>
      <c r="AE1062" s="14">
        <f t="shared" si="307"/>
        <v>0.32450490881631677</v>
      </c>
      <c r="AF1062" s="18" t="str">
        <f t="shared" si="308"/>
        <v/>
      </c>
      <c r="AG1062" s="18" t="str">
        <f t="shared" si="309"/>
        <v/>
      </c>
      <c r="AH1062" s="18" t="str">
        <f t="shared" si="310"/>
        <v/>
      </c>
      <c r="AI1062" s="19" t="str">
        <f t="shared" si="311"/>
        <v/>
      </c>
      <c r="AJ1062" s="19" t="str">
        <f t="shared" si="312"/>
        <v/>
      </c>
      <c r="AK1062" s="19" t="str">
        <f t="shared" si="313"/>
        <v/>
      </c>
    </row>
    <row r="1063" spans="2:37" x14ac:dyDescent="0.15">
      <c r="B1063" s="51" t="str">
        <f>IFERROR(IF(AND(AF1063=1,AI1063=1),MAX($B$5:B1062)+1,""),"")</f>
        <v/>
      </c>
      <c r="C1063" s="51" t="str">
        <f>IFERROR(IF(AND(AG1063=1,AJ1063=1),MAX($C$5:C1062)+1,""),"")</f>
        <v/>
      </c>
      <c r="D1063" s="51" t="str">
        <f>IFERROR(IF(AND(AH1063=1,AK1063=1),MAX($D$5:D1062)+1,""),"")</f>
        <v/>
      </c>
      <c r="F1063" s="5" t="s">
        <v>2223</v>
      </c>
      <c r="G1063" s="5" t="s">
        <v>2224</v>
      </c>
      <c r="H1063" s="12">
        <f>IFERROR([1]!EM_S_STM07_IS(F1063,"9",$H$1,"1")/1000000,"")</f>
        <v>1070.30860611</v>
      </c>
      <c r="I1063" s="12">
        <f>IFERROR([1]!EM_S_STM07_IS(F1063,"9",$I$1,"1")/1000000,"")</f>
        <v>1290.9509691300002</v>
      </c>
      <c r="J1063" s="12">
        <f>IFERROR([1]!EM_S_STM07_IS(F1063,"9",$J$1,"1")/1000000,"")</f>
        <v>1091.3938308699999</v>
      </c>
      <c r="K1063" s="12">
        <f>IFERROR([1]!EM_S_STM07_IS(F1063,"9",$K$1,"1")/1000000,"")</f>
        <v>1229.5851292699999</v>
      </c>
      <c r="L1063" s="12">
        <f>IFERROR([1]!EM_S_STM07_IS(F1063,"9",$L$1,"1")/1000000,"")</f>
        <v>1341.92822058</v>
      </c>
      <c r="M1063" s="13">
        <f>IFERROR([1]!EM_S_STM07_IS(F1063,"9",$M$1,"1")/1000000,"")</f>
        <v>1283.2074254500001</v>
      </c>
      <c r="N1063" s="12">
        <f>IFERROR([1]!EM_S_STM07_IS(F1063,"61",$N$1,"1")/1000000,"")</f>
        <v>83.551978569999989</v>
      </c>
      <c r="O1063" s="12">
        <f>IFERROR([1]!EM_S_STM07_IS(F1063,"61",$O$1,"1")/1000000,"")</f>
        <v>88.743019619999998</v>
      </c>
      <c r="P1063" s="12">
        <f>IFERROR([1]!EM_S_STM07_IS(F1063,"61",$P$1,"1")/1000000,"")</f>
        <v>46.341030869999997</v>
      </c>
      <c r="Q1063" s="12">
        <f>IFERROR([1]!EM_S_STM07_IS(F1063,"61",$Q$1,"1")/1000000,"")</f>
        <v>35.512297680000003</v>
      </c>
      <c r="R1063" s="12">
        <f>IFERROR([1]!EM_S_STM07_IS(F1063,"61",$R$1,"1")/1000000,"")</f>
        <v>39.518210609999997</v>
      </c>
      <c r="S1063" s="12">
        <f>IFERROR([1]!EM_S_STM07_IS(F1063,"61",$S$1,"1")/1000000,"")</f>
        <v>35.03637947</v>
      </c>
      <c r="T1063" s="20">
        <f t="shared" si="296"/>
        <v>3.6949411132521925E-2</v>
      </c>
      <c r="U1063" s="20">
        <f t="shared" si="297"/>
        <v>-0.15954880982348374</v>
      </c>
      <c r="V1063" s="14">
        <f t="shared" si="298"/>
        <v>0.20614835923063096</v>
      </c>
      <c r="W1063" s="14">
        <f t="shared" si="299"/>
        <v>-0.15458150079432234</v>
      </c>
      <c r="X1063" s="14">
        <f t="shared" si="300"/>
        <v>0.12661909430974286</v>
      </c>
      <c r="Y1063" s="14">
        <f t="shared" si="301"/>
        <v>9.1366663954937199E-2</v>
      </c>
      <c r="Z1063" s="15">
        <f t="shared" si="302"/>
        <v>-4.3758521677575275E-2</v>
      </c>
      <c r="AA1063" s="14">
        <f t="shared" si="303"/>
        <v>6.2129480819546924E-2</v>
      </c>
      <c r="AB1063" s="14">
        <f t="shared" si="304"/>
        <v>-0.47780646783900815</v>
      </c>
      <c r="AC1063" s="14">
        <f t="shared" si="305"/>
        <v>-0.23367484466147775</v>
      </c>
      <c r="AD1063" s="14">
        <f t="shared" si="306"/>
        <v>0.11280354107461946</v>
      </c>
      <c r="AE1063" s="14">
        <f t="shared" si="307"/>
        <v>-0.11341179346986625</v>
      </c>
      <c r="AF1063" s="18" t="str">
        <f t="shared" si="308"/>
        <v/>
      </c>
      <c r="AG1063" s="18" t="str">
        <f t="shared" si="309"/>
        <v/>
      </c>
      <c r="AH1063" s="18" t="str">
        <f t="shared" si="310"/>
        <v/>
      </c>
      <c r="AI1063" s="19" t="str">
        <f t="shared" si="311"/>
        <v/>
      </c>
      <c r="AJ1063" s="19" t="str">
        <f t="shared" si="312"/>
        <v/>
      </c>
      <c r="AK1063" s="19" t="str">
        <f t="shared" si="313"/>
        <v/>
      </c>
    </row>
    <row r="1064" spans="2:37" x14ac:dyDescent="0.15">
      <c r="B1064" s="51" t="str">
        <f>IFERROR(IF(AND(AF1064=1,AI1064=1),MAX($B$5:B1063)+1,""),"")</f>
        <v/>
      </c>
      <c r="C1064" s="51" t="str">
        <f>IFERROR(IF(AND(AG1064=1,AJ1064=1),MAX($C$5:C1063)+1,""),"")</f>
        <v/>
      </c>
      <c r="D1064" s="51" t="str">
        <f>IFERROR(IF(AND(AH1064=1,AK1064=1),MAX($D$5:D1063)+1,""),"")</f>
        <v/>
      </c>
      <c r="F1064" s="5" t="s">
        <v>2225</v>
      </c>
      <c r="G1064" s="5" t="s">
        <v>2226</v>
      </c>
      <c r="H1064" s="12">
        <f>IFERROR([1]!EM_S_STM07_IS(F1064,"9",$H$1,"1")/1000000,"")</f>
        <v>48448.415999999997</v>
      </c>
      <c r="I1064" s="12">
        <f>IFERROR([1]!EM_S_STM07_IS(F1064,"9",$I$1,"1")/1000000,"")</f>
        <v>48826.919000000002</v>
      </c>
      <c r="J1064" s="12">
        <f>IFERROR([1]!EM_S_STM07_IS(F1064,"9",$J$1,"1")/1000000,"")</f>
        <v>46853.773999999998</v>
      </c>
      <c r="K1064" s="12">
        <f>IFERROR([1]!EM_S_STM07_IS(F1064,"9",$K$1,"1")/1000000,"")</f>
        <v>52863.284</v>
      </c>
      <c r="L1064" s="12">
        <f>IFERROR([1]!EM_S_STM07_IS(F1064,"9",$L$1,"1")/1000000,"")</f>
        <v>58195.877999999997</v>
      </c>
      <c r="M1064" s="13">
        <f>IFERROR([1]!EM_S_STM07_IS(F1064,"9",$M$1,"1")/1000000,"")</f>
        <v>80008.967999999993</v>
      </c>
      <c r="N1064" s="12">
        <f>IFERROR([1]!EM_S_STM07_IS(F1064,"61",$N$1,"1")/1000000,"")</f>
        <v>2523.4140000000002</v>
      </c>
      <c r="O1064" s="12">
        <f>IFERROR([1]!EM_S_STM07_IS(F1064,"61",$O$1,"1")/1000000,"")</f>
        <v>1384.625</v>
      </c>
      <c r="P1064" s="12">
        <f>IFERROR([1]!EM_S_STM07_IS(F1064,"61",$P$1,"1")/1000000,"")</f>
        <v>81.376999999999995</v>
      </c>
      <c r="Q1064" s="12">
        <f>IFERROR([1]!EM_S_STM07_IS(F1064,"61",$Q$1,"1")/1000000,"")</f>
        <v>553.05899999999997</v>
      </c>
      <c r="R1064" s="12">
        <f>IFERROR([1]!EM_S_STM07_IS(F1064,"61",$R$1,"1")/1000000,"")</f>
        <v>433.52499999999998</v>
      </c>
      <c r="S1064" s="12">
        <f>IFERROR([1]!EM_S_STM07_IS(F1064,"61",$S$1,"1")/1000000,"")</f>
        <v>2823.4409999999998</v>
      </c>
      <c r="T1064" s="20">
        <f t="shared" si="296"/>
        <v>0.1055332710782122</v>
      </c>
      <c r="U1064" s="20">
        <f t="shared" si="297"/>
        <v>2.2723044379527657E-2</v>
      </c>
      <c r="V1064" s="14">
        <f t="shared" si="298"/>
        <v>7.812494839872665E-3</v>
      </c>
      <c r="W1064" s="14">
        <f t="shared" si="299"/>
        <v>-4.0411007706630107E-2</v>
      </c>
      <c r="X1064" s="14">
        <f t="shared" si="300"/>
        <v>0.12826095929860426</v>
      </c>
      <c r="Y1064" s="14">
        <f t="shared" si="301"/>
        <v>0.10087519345184831</v>
      </c>
      <c r="Z1064" s="15">
        <f t="shared" si="302"/>
        <v>0.37482190748973659</v>
      </c>
      <c r="AA1064" s="14">
        <f t="shared" si="303"/>
        <v>-0.45128900766976809</v>
      </c>
      <c r="AB1064" s="14">
        <f t="shared" si="304"/>
        <v>-0.94122813036020592</v>
      </c>
      <c r="AC1064" s="14">
        <f t="shared" si="305"/>
        <v>5.7962569276331148</v>
      </c>
      <c r="AD1064" s="14">
        <f t="shared" si="306"/>
        <v>-0.21613245603091172</v>
      </c>
      <c r="AE1064" s="14">
        <f t="shared" si="307"/>
        <v>5.5127524364223515</v>
      </c>
      <c r="AF1064" s="18" t="str">
        <f t="shared" si="308"/>
        <v/>
      </c>
      <c r="AG1064" s="18" t="str">
        <f t="shared" si="309"/>
        <v/>
      </c>
      <c r="AH1064" s="18" t="str">
        <f t="shared" si="310"/>
        <v/>
      </c>
      <c r="AI1064" s="19" t="str">
        <f t="shared" si="311"/>
        <v/>
      </c>
      <c r="AJ1064" s="19" t="str">
        <f t="shared" si="312"/>
        <v/>
      </c>
      <c r="AK1064" s="19" t="str">
        <f t="shared" si="313"/>
        <v/>
      </c>
    </row>
    <row r="1065" spans="2:37" x14ac:dyDescent="0.15">
      <c r="B1065" s="51" t="str">
        <f>IFERROR(IF(AND(AF1065=1,AI1065=1),MAX($B$5:B1064)+1,""),"")</f>
        <v/>
      </c>
      <c r="C1065" s="51" t="str">
        <f>IFERROR(IF(AND(AG1065=1,AJ1065=1),MAX($C$5:C1064)+1,""),"")</f>
        <v/>
      </c>
      <c r="D1065" s="51" t="str">
        <f>IFERROR(IF(AND(AH1065=1,AK1065=1),MAX($D$5:D1064)+1,""),"")</f>
        <v/>
      </c>
      <c r="F1065" s="5" t="s">
        <v>2227</v>
      </c>
      <c r="G1065" s="5" t="s">
        <v>2228</v>
      </c>
      <c r="H1065" s="12">
        <f>IFERROR([1]!EM_S_STM07_IS(F1065,"9",$H$1,"1")/1000000,"")</f>
        <v>600.30988702000002</v>
      </c>
      <c r="I1065" s="12">
        <f>IFERROR([1]!EM_S_STM07_IS(F1065,"9",$I$1,"1")/1000000,"")</f>
        <v>686.17002055</v>
      </c>
      <c r="J1065" s="12">
        <f>IFERROR([1]!EM_S_STM07_IS(F1065,"9",$J$1,"1")/1000000,"")</f>
        <v>710.95512349000001</v>
      </c>
      <c r="K1065" s="12">
        <f>IFERROR([1]!EM_S_STM07_IS(F1065,"9",$K$1,"1")/1000000,"")</f>
        <v>1134.7054202100001</v>
      </c>
      <c r="L1065" s="12">
        <f>IFERROR([1]!EM_S_STM07_IS(F1065,"9",$L$1,"1")/1000000,"")</f>
        <v>1814.6461818</v>
      </c>
      <c r="M1065" s="13">
        <f>IFERROR([1]!EM_S_STM07_IS(F1065,"9",$M$1,"1")/1000000,"")</f>
        <v>2308.9129305400002</v>
      </c>
      <c r="N1065" s="12">
        <f>IFERROR([1]!EM_S_STM07_IS(F1065,"61",$N$1,"1")/1000000,"")</f>
        <v>188.12306274000002</v>
      </c>
      <c r="O1065" s="12">
        <f>IFERROR([1]!EM_S_STM07_IS(F1065,"61",$O$1,"1")/1000000,"")</f>
        <v>212.89356674000001</v>
      </c>
      <c r="P1065" s="12">
        <f>IFERROR([1]!EM_S_STM07_IS(F1065,"61",$P$1,"1")/1000000,"")</f>
        <v>197.79041046</v>
      </c>
      <c r="Q1065" s="12">
        <f>IFERROR([1]!EM_S_STM07_IS(F1065,"61",$Q$1,"1")/1000000,"")</f>
        <v>316.35802358000001</v>
      </c>
      <c r="R1065" s="12">
        <f>IFERROR([1]!EM_S_STM07_IS(F1065,"61",$R$1,"1")/1000000,"")</f>
        <v>502.23616700999997</v>
      </c>
      <c r="S1065" s="12">
        <f>IFERROR([1]!EM_S_STM07_IS(F1065,"61",$S$1,"1")/1000000,"")</f>
        <v>644.45660953999993</v>
      </c>
      <c r="T1065" s="20">
        <f t="shared" si="296"/>
        <v>0.30920125197134052</v>
      </c>
      <c r="U1065" s="20">
        <f t="shared" si="297"/>
        <v>0.27923498544251224</v>
      </c>
      <c r="V1065" s="14">
        <f t="shared" si="298"/>
        <v>0.1430263525330534</v>
      </c>
      <c r="W1065" s="14">
        <f t="shared" si="299"/>
        <v>3.6120935333393736E-2</v>
      </c>
      <c r="X1065" s="14">
        <f t="shared" si="300"/>
        <v>0.59602959838007319</v>
      </c>
      <c r="Y1065" s="14">
        <f t="shared" si="301"/>
        <v>0.59922227344623347</v>
      </c>
      <c r="Z1065" s="15">
        <f t="shared" si="302"/>
        <v>0.27237637490837063</v>
      </c>
      <c r="AA1065" s="14">
        <f t="shared" si="303"/>
        <v>0.13167180907656525</v>
      </c>
      <c r="AB1065" s="14">
        <f t="shared" si="304"/>
        <v>-7.0942285909677119E-2</v>
      </c>
      <c r="AC1065" s="14">
        <f t="shared" si="305"/>
        <v>0.59946087802865666</v>
      </c>
      <c r="AD1065" s="14">
        <f t="shared" si="306"/>
        <v>0.58755627983304637</v>
      </c>
      <c r="AE1065" s="14">
        <f t="shared" si="307"/>
        <v>0.28317443440342321</v>
      </c>
      <c r="AF1065" s="18">
        <f t="shared" si="308"/>
        <v>1</v>
      </c>
      <c r="AG1065" s="18">
        <f t="shared" si="309"/>
        <v>1</v>
      </c>
      <c r="AH1065" s="18">
        <f t="shared" si="310"/>
        <v>1</v>
      </c>
      <c r="AI1065" s="19" t="str">
        <f t="shared" si="311"/>
        <v/>
      </c>
      <c r="AJ1065" s="19" t="str">
        <f t="shared" si="312"/>
        <v/>
      </c>
      <c r="AK1065" s="19" t="str">
        <f t="shared" si="313"/>
        <v/>
      </c>
    </row>
    <row r="1066" spans="2:37" x14ac:dyDescent="0.15">
      <c r="B1066" s="51" t="str">
        <f>IFERROR(IF(AND(AF1066=1,AI1066=1),MAX($B$5:B1065)+1,""),"")</f>
        <v/>
      </c>
      <c r="C1066" s="51" t="str">
        <f>IFERROR(IF(AND(AG1066=1,AJ1066=1),MAX($C$5:C1065)+1,""),"")</f>
        <v/>
      </c>
      <c r="D1066" s="51" t="str">
        <f>IFERROR(IF(AND(AH1066=1,AK1066=1),MAX($D$5:D1065)+1,""),"")</f>
        <v/>
      </c>
      <c r="F1066" s="5" t="s">
        <v>2229</v>
      </c>
      <c r="G1066" s="5" t="s">
        <v>2230</v>
      </c>
      <c r="H1066" s="12">
        <f>IFERROR([1]!EM_S_STM07_IS(F1066,"9",$H$1,"1")/1000000,"")</f>
        <v>707.56229558000007</v>
      </c>
      <c r="I1066" s="12">
        <f>IFERROR([1]!EM_S_STM07_IS(F1066,"9",$I$1,"1")/1000000,"")</f>
        <v>713.96643711000002</v>
      </c>
      <c r="J1066" s="12">
        <f>IFERROR([1]!EM_S_STM07_IS(F1066,"9",$J$1,"1")/1000000,"")</f>
        <v>1049.68464875</v>
      </c>
      <c r="K1066" s="12">
        <f>IFERROR([1]!EM_S_STM07_IS(F1066,"9",$K$1,"1")/1000000,"")</f>
        <v>1102.0206353199999</v>
      </c>
      <c r="L1066" s="12">
        <f>IFERROR([1]!EM_S_STM07_IS(F1066,"9",$L$1,"1")/1000000,"")</f>
        <v>1121.3085082800001</v>
      </c>
      <c r="M1066" s="13">
        <f>IFERROR([1]!EM_S_STM07_IS(F1066,"9",$M$1,"1")/1000000,"")</f>
        <v>1775.2856898299999</v>
      </c>
      <c r="N1066" s="12">
        <f>IFERROR([1]!EM_S_STM07_IS(F1066,"61",$N$1,"1")/1000000,"")</f>
        <v>85.838557249999994</v>
      </c>
      <c r="O1066" s="12">
        <f>IFERROR([1]!EM_S_STM07_IS(F1066,"61",$O$1,"1")/1000000,"")</f>
        <v>61.211419929999998</v>
      </c>
      <c r="P1066" s="12">
        <f>IFERROR([1]!EM_S_STM07_IS(F1066,"61",$P$1,"1")/1000000,"")</f>
        <v>63.607338659999996</v>
      </c>
      <c r="Q1066" s="12">
        <f>IFERROR([1]!EM_S_STM07_IS(F1066,"61",$Q$1,"1")/1000000,"")</f>
        <v>38.80970215</v>
      </c>
      <c r="R1066" s="12">
        <f>IFERROR([1]!EM_S_STM07_IS(F1066,"61",$R$1,"1")/1000000,"")</f>
        <v>17.765074260000002</v>
      </c>
      <c r="S1066" s="12">
        <f>IFERROR([1]!EM_S_STM07_IS(F1066,"61",$S$1,"1")/1000000,"")</f>
        <v>78.963867319999991</v>
      </c>
      <c r="T1066" s="20">
        <f t="shared" si="296"/>
        <v>0.20198961103364965</v>
      </c>
      <c r="U1066" s="20">
        <f t="shared" si="297"/>
        <v>-1.6556984864883328E-2</v>
      </c>
      <c r="V1066" s="14">
        <f t="shared" si="298"/>
        <v>9.0509932058354947E-3</v>
      </c>
      <c r="W1066" s="14">
        <f t="shared" si="299"/>
        <v>0.47021567708269768</v>
      </c>
      <c r="X1066" s="14">
        <f t="shared" si="300"/>
        <v>4.9858771043592376E-2</v>
      </c>
      <c r="Y1066" s="14">
        <f t="shared" si="301"/>
        <v>1.7502279305686014E-2</v>
      </c>
      <c r="Z1066" s="15">
        <f t="shared" si="302"/>
        <v>0.58322680753858713</v>
      </c>
      <c r="AA1066" s="14">
        <f t="shared" si="303"/>
        <v>-0.28690064359160694</v>
      </c>
      <c r="AB1066" s="14">
        <f t="shared" si="304"/>
        <v>3.9141695009524642E-2</v>
      </c>
      <c r="AC1066" s="14">
        <f t="shared" si="305"/>
        <v>-0.38985496064456782</v>
      </c>
      <c r="AD1066" s="14">
        <f t="shared" si="306"/>
        <v>-0.54225172377417996</v>
      </c>
      <c r="AE1066" s="14">
        <f t="shared" si="307"/>
        <v>3.4448937372468929</v>
      </c>
      <c r="AF1066" s="18">
        <f t="shared" si="308"/>
        <v>1</v>
      </c>
      <c r="AG1066" s="18" t="str">
        <f t="shared" si="309"/>
        <v/>
      </c>
      <c r="AH1066" s="18" t="str">
        <f t="shared" si="310"/>
        <v/>
      </c>
      <c r="AI1066" s="19" t="str">
        <f t="shared" si="311"/>
        <v/>
      </c>
      <c r="AJ1066" s="19" t="str">
        <f t="shared" si="312"/>
        <v/>
      </c>
      <c r="AK1066" s="19" t="str">
        <f t="shared" si="313"/>
        <v/>
      </c>
    </row>
    <row r="1067" spans="2:37" x14ac:dyDescent="0.15">
      <c r="B1067" s="51" t="str">
        <f>IFERROR(IF(AND(AF1067=1,AI1067=1),MAX($B$5:B1066)+1,""),"")</f>
        <v/>
      </c>
      <c r="C1067" s="51" t="str">
        <f>IFERROR(IF(AND(AG1067=1,AJ1067=1),MAX($C$5:C1066)+1,""),"")</f>
        <v/>
      </c>
      <c r="D1067" s="51" t="str">
        <f>IFERROR(IF(AND(AH1067=1,AK1067=1),MAX($D$5:D1066)+1,""),"")</f>
        <v/>
      </c>
      <c r="F1067" s="5" t="s">
        <v>2231</v>
      </c>
      <c r="G1067" s="5" t="s">
        <v>2232</v>
      </c>
      <c r="H1067" s="12">
        <f>IFERROR([1]!EM_S_STM07_IS(F1067,"9",$H$1,"1")/1000000,"")</f>
        <v>1625.7303588299999</v>
      </c>
      <c r="I1067" s="12">
        <f>IFERROR([1]!EM_S_STM07_IS(F1067,"9",$I$1,"1")/1000000,"")</f>
        <v>2284.9615723299999</v>
      </c>
      <c r="J1067" s="12">
        <f>IFERROR([1]!EM_S_STM07_IS(F1067,"9",$J$1,"1")/1000000,"")</f>
        <v>2782.6723281100003</v>
      </c>
      <c r="K1067" s="12">
        <f>IFERROR([1]!EM_S_STM07_IS(F1067,"9",$K$1,"1")/1000000,"")</f>
        <v>2977.2345033200004</v>
      </c>
      <c r="L1067" s="12">
        <f>IFERROR([1]!EM_S_STM07_IS(F1067,"9",$L$1,"1")/1000000,"")</f>
        <v>3214.7105641599996</v>
      </c>
      <c r="M1067" s="13">
        <f>IFERROR([1]!EM_S_STM07_IS(F1067,"9",$M$1,"1")/1000000,"")</f>
        <v>3327.75074898</v>
      </c>
      <c r="N1067" s="12">
        <f>IFERROR([1]!EM_S_STM07_IS(F1067,"61",$N$1,"1")/1000000,"")</f>
        <v>130.21438846999999</v>
      </c>
      <c r="O1067" s="12">
        <f>IFERROR([1]!EM_S_STM07_IS(F1067,"61",$O$1,"1")/1000000,"")</f>
        <v>185.97445827999999</v>
      </c>
      <c r="P1067" s="12">
        <f>IFERROR([1]!EM_S_STM07_IS(F1067,"61",$P$1,"1")/1000000,"")</f>
        <v>135.50970711000002</v>
      </c>
      <c r="Q1067" s="12">
        <f>IFERROR([1]!EM_S_STM07_IS(F1067,"61",$Q$1,"1")/1000000,"")</f>
        <v>146.07423112000001</v>
      </c>
      <c r="R1067" s="12">
        <f>IFERROR([1]!EM_S_STM07_IS(F1067,"61",$R$1,"1")/1000000,"")</f>
        <v>166.40397614</v>
      </c>
      <c r="S1067" s="12">
        <f>IFERROR([1]!EM_S_STM07_IS(F1067,"61",$S$1,"1")/1000000,"")</f>
        <v>214.44983727000002</v>
      </c>
      <c r="T1067" s="20">
        <f t="shared" si="296"/>
        <v>0.15403891773450407</v>
      </c>
      <c r="U1067" s="20">
        <f t="shared" si="297"/>
        <v>0.10492639687613581</v>
      </c>
      <c r="V1067" s="14">
        <f t="shared" si="298"/>
        <v>0.40549849482692396</v>
      </c>
      <c r="W1067" s="14">
        <f t="shared" si="299"/>
        <v>0.21782018647800691</v>
      </c>
      <c r="X1067" s="14">
        <f t="shared" si="300"/>
        <v>6.991918281019717E-2</v>
      </c>
      <c r="Y1067" s="14">
        <f t="shared" si="301"/>
        <v>7.9763975788666577E-2</v>
      </c>
      <c r="Z1067" s="15">
        <f t="shared" si="302"/>
        <v>3.5163409757711005E-2</v>
      </c>
      <c r="AA1067" s="14">
        <f t="shared" si="303"/>
        <v>0.4282174225534725</v>
      </c>
      <c r="AB1067" s="14">
        <f t="shared" si="304"/>
        <v>-0.27135312900882924</v>
      </c>
      <c r="AC1067" s="14">
        <f t="shared" si="305"/>
        <v>7.7961381773367949E-2</v>
      </c>
      <c r="AD1067" s="14">
        <f t="shared" si="306"/>
        <v>0.13917406830845544</v>
      </c>
      <c r="AE1067" s="14">
        <f t="shared" si="307"/>
        <v>0.28873024698386884</v>
      </c>
      <c r="AF1067" s="18" t="str">
        <f t="shared" si="308"/>
        <v/>
      </c>
      <c r="AG1067" s="18" t="str">
        <f t="shared" si="309"/>
        <v/>
      </c>
      <c r="AH1067" s="18" t="str">
        <f t="shared" si="310"/>
        <v/>
      </c>
      <c r="AI1067" s="19" t="str">
        <f t="shared" si="311"/>
        <v/>
      </c>
      <c r="AJ1067" s="19" t="str">
        <f t="shared" si="312"/>
        <v/>
      </c>
      <c r="AK1067" s="19" t="str">
        <f t="shared" si="313"/>
        <v/>
      </c>
    </row>
    <row r="1068" spans="2:37" x14ac:dyDescent="0.15">
      <c r="B1068" s="51" t="str">
        <f>IFERROR(IF(AND(AF1068=1,AI1068=1),MAX($B$5:B1067)+1,""),"")</f>
        <v/>
      </c>
      <c r="C1068" s="51" t="str">
        <f>IFERROR(IF(AND(AG1068=1,AJ1068=1),MAX($C$5:C1067)+1,""),"")</f>
        <v/>
      </c>
      <c r="D1068" s="51" t="str">
        <f>IFERROR(IF(AND(AH1068=1,AK1068=1),MAX($D$5:D1067)+1,""),"")</f>
        <v/>
      </c>
      <c r="F1068" s="5" t="s">
        <v>2233</v>
      </c>
      <c r="G1068" s="5" t="s">
        <v>2234</v>
      </c>
      <c r="H1068" s="12">
        <f>IFERROR([1]!EM_S_STM07_IS(F1068,"9",$H$1,"1")/1000000,"")</f>
        <v>558.76495389000002</v>
      </c>
      <c r="I1068" s="12">
        <f>IFERROR([1]!EM_S_STM07_IS(F1068,"9",$I$1,"1")/1000000,"")</f>
        <v>647.00198851000005</v>
      </c>
      <c r="J1068" s="12">
        <f>IFERROR([1]!EM_S_STM07_IS(F1068,"9",$J$1,"1")/1000000,"")</f>
        <v>631.73776600999997</v>
      </c>
      <c r="K1068" s="12">
        <f>IFERROR([1]!EM_S_STM07_IS(F1068,"9",$K$1,"1")/1000000,"")</f>
        <v>567.42189042999996</v>
      </c>
      <c r="L1068" s="12">
        <f>IFERROR([1]!EM_S_STM07_IS(F1068,"9",$L$1,"1")/1000000,"")</f>
        <v>554.62782984</v>
      </c>
      <c r="M1068" s="13">
        <f>IFERROR([1]!EM_S_STM07_IS(F1068,"9",$M$1,"1")/1000000,"")</f>
        <v>446.13510841999999</v>
      </c>
      <c r="N1068" s="12">
        <f>IFERROR([1]!EM_S_STM07_IS(F1068,"61",$N$1,"1")/1000000,"")</f>
        <v>74.189780110000001</v>
      </c>
      <c r="O1068" s="12">
        <f>IFERROR([1]!EM_S_STM07_IS(F1068,"61",$O$1,"1")/1000000,"")</f>
        <v>95.934334959999987</v>
      </c>
      <c r="P1068" s="12">
        <f>IFERROR([1]!EM_S_STM07_IS(F1068,"61",$P$1,"1")/1000000,"")</f>
        <v>87.374665620000002</v>
      </c>
      <c r="Q1068" s="12">
        <f>IFERROR([1]!EM_S_STM07_IS(F1068,"61",$Q$1,"1")/1000000,"")</f>
        <v>81.41236653</v>
      </c>
      <c r="R1068" s="12">
        <f>IFERROR([1]!EM_S_STM07_IS(F1068,"61",$R$1,"1")/1000000,"")</f>
        <v>76.047388580000003</v>
      </c>
      <c r="S1068" s="12">
        <f>IFERROR([1]!EM_S_STM07_IS(F1068,"61",$S$1,"1")/1000000,"")</f>
        <v>54.7246539</v>
      </c>
      <c r="T1068" s="20">
        <f t="shared" si="296"/>
        <v>-4.4022989460148043E-2</v>
      </c>
      <c r="U1068" s="20">
        <f t="shared" si="297"/>
        <v>-5.9047310464510838E-2</v>
      </c>
      <c r="V1068" s="14">
        <f t="shared" si="298"/>
        <v>0.15791440391118483</v>
      </c>
      <c r="W1068" s="14">
        <f t="shared" si="299"/>
        <v>-2.3592234291508904E-2</v>
      </c>
      <c r="X1068" s="14">
        <f t="shared" si="300"/>
        <v>-0.10180786877158447</v>
      </c>
      <c r="Y1068" s="14">
        <f t="shared" si="301"/>
        <v>-2.2547703579614185E-2</v>
      </c>
      <c r="Z1068" s="15">
        <f t="shared" si="302"/>
        <v>-0.1956135548612809</v>
      </c>
      <c r="AA1068" s="14">
        <f t="shared" si="303"/>
        <v>0.29309366893606748</v>
      </c>
      <c r="AB1068" s="14">
        <f t="shared" si="304"/>
        <v>-8.9224252647073191E-2</v>
      </c>
      <c r="AC1068" s="14">
        <f t="shared" si="305"/>
        <v>-6.8238305093269919E-2</v>
      </c>
      <c r="AD1068" s="14">
        <f t="shared" si="306"/>
        <v>-6.5898808481670068E-2</v>
      </c>
      <c r="AE1068" s="14">
        <f t="shared" si="307"/>
        <v>-0.28038746731676401</v>
      </c>
      <c r="AF1068" s="18" t="str">
        <f t="shared" si="308"/>
        <v/>
      </c>
      <c r="AG1068" s="18" t="str">
        <f t="shared" si="309"/>
        <v/>
      </c>
      <c r="AH1068" s="18" t="str">
        <f t="shared" si="310"/>
        <v/>
      </c>
      <c r="AI1068" s="19" t="str">
        <f t="shared" si="311"/>
        <v/>
      </c>
      <c r="AJ1068" s="19" t="str">
        <f t="shared" si="312"/>
        <v/>
      </c>
      <c r="AK1068" s="19" t="str">
        <f t="shared" si="313"/>
        <v/>
      </c>
    </row>
    <row r="1069" spans="2:37" x14ac:dyDescent="0.15">
      <c r="B1069" s="51" t="str">
        <f>IFERROR(IF(AND(AF1069=1,AI1069=1),MAX($B$5:B1068)+1,""),"")</f>
        <v/>
      </c>
      <c r="C1069" s="51" t="str">
        <f>IFERROR(IF(AND(AG1069=1,AJ1069=1),MAX($C$5:C1068)+1,""),"")</f>
        <v/>
      </c>
      <c r="D1069" s="51" t="str">
        <f>IFERROR(IF(AND(AH1069=1,AK1069=1),MAX($D$5:D1068)+1,""),"")</f>
        <v/>
      </c>
      <c r="F1069" s="5" t="s">
        <v>2235</v>
      </c>
      <c r="G1069" s="5" t="s">
        <v>2236</v>
      </c>
      <c r="H1069" s="12">
        <f>IFERROR([1]!EM_S_STM07_IS(F1069,"9",$H$1,"1")/1000000,"")</f>
        <v>449.39037293000001</v>
      </c>
      <c r="I1069" s="12">
        <f>IFERROR([1]!EM_S_STM07_IS(F1069,"9",$I$1,"1")/1000000,"")</f>
        <v>479.75716943999998</v>
      </c>
      <c r="J1069" s="12">
        <f>IFERROR([1]!EM_S_STM07_IS(F1069,"9",$J$1,"1")/1000000,"")</f>
        <v>515.64725251999994</v>
      </c>
      <c r="K1069" s="12">
        <f>IFERROR([1]!EM_S_STM07_IS(F1069,"9",$K$1,"1")/1000000,"")</f>
        <v>533.34470950000002</v>
      </c>
      <c r="L1069" s="12">
        <f>IFERROR([1]!EM_S_STM07_IS(F1069,"9",$L$1,"1")/1000000,"")</f>
        <v>622.21043277000001</v>
      </c>
      <c r="M1069" s="13">
        <f>IFERROR([1]!EM_S_STM07_IS(F1069,"9",$M$1,"1")/1000000,"")</f>
        <v>701.25749385000006</v>
      </c>
      <c r="N1069" s="12">
        <f>IFERROR([1]!EM_S_STM07_IS(F1069,"61",$N$1,"1")/1000000,"")</f>
        <v>41.817216639999998</v>
      </c>
      <c r="O1069" s="12">
        <f>IFERROR([1]!EM_S_STM07_IS(F1069,"61",$O$1,"1")/1000000,"")</f>
        <v>35.424071259999998</v>
      </c>
      <c r="P1069" s="12">
        <f>IFERROR([1]!EM_S_STM07_IS(F1069,"61",$P$1,"1")/1000000,"")</f>
        <v>31.169568649999999</v>
      </c>
      <c r="Q1069" s="12">
        <f>IFERROR([1]!EM_S_STM07_IS(F1069,"61",$Q$1,"1")/1000000,"")</f>
        <v>19.105861920000002</v>
      </c>
      <c r="R1069" s="12">
        <f>IFERROR([1]!EM_S_STM07_IS(F1069,"61",$R$1,"1")/1000000,"")</f>
        <v>11.40163068</v>
      </c>
      <c r="S1069" s="12">
        <f>IFERROR([1]!EM_S_STM07_IS(F1069,"61",$S$1,"1")/1000000,"")</f>
        <v>19.519741209999999</v>
      </c>
      <c r="T1069" s="20">
        <f t="shared" si="296"/>
        <v>9.307698483345539E-2</v>
      </c>
      <c r="U1069" s="20">
        <f t="shared" si="297"/>
        <v>-0.14133494946749059</v>
      </c>
      <c r="V1069" s="14">
        <f t="shared" si="298"/>
        <v>6.7573313402354757E-2</v>
      </c>
      <c r="W1069" s="14">
        <f t="shared" si="299"/>
        <v>7.4808851990461986E-2</v>
      </c>
      <c r="X1069" s="14">
        <f t="shared" si="300"/>
        <v>3.4320859644866759E-2</v>
      </c>
      <c r="Y1069" s="14">
        <f t="shared" si="301"/>
        <v>0.16661967708146919</v>
      </c>
      <c r="Z1069" s="15">
        <f t="shared" si="302"/>
        <v>0.12704232670624438</v>
      </c>
      <c r="AA1069" s="14">
        <f t="shared" si="303"/>
        <v>-0.15288309202972339</v>
      </c>
      <c r="AB1069" s="14">
        <f t="shared" si="304"/>
        <v>-0.12010202268320526</v>
      </c>
      <c r="AC1069" s="14">
        <f t="shared" si="305"/>
        <v>-0.38703476668099468</v>
      </c>
      <c r="AD1069" s="14">
        <f t="shared" si="306"/>
        <v>-0.40323913531141031</v>
      </c>
      <c r="AE1069" s="14">
        <f t="shared" si="307"/>
        <v>0.71201311091756914</v>
      </c>
      <c r="AF1069" s="18" t="str">
        <f t="shared" si="308"/>
        <v/>
      </c>
      <c r="AG1069" s="18" t="str">
        <f t="shared" si="309"/>
        <v/>
      </c>
      <c r="AH1069" s="18" t="str">
        <f t="shared" si="310"/>
        <v/>
      </c>
      <c r="AI1069" s="19" t="str">
        <f t="shared" si="311"/>
        <v/>
      </c>
      <c r="AJ1069" s="19" t="str">
        <f t="shared" si="312"/>
        <v/>
      </c>
      <c r="AK1069" s="19" t="str">
        <f t="shared" si="313"/>
        <v/>
      </c>
    </row>
    <row r="1070" spans="2:37" x14ac:dyDescent="0.15">
      <c r="B1070" s="51">
        <f>IFERROR(IF(AND(AF1070=1,AI1070=1),MAX($B$5:B1069)+1,""),"")</f>
        <v>65</v>
      </c>
      <c r="C1070" s="51" t="str">
        <f>IFERROR(IF(AND(AG1070=1,AJ1070=1),MAX($C$5:C1069)+1,""),"")</f>
        <v/>
      </c>
      <c r="D1070" s="51" t="str">
        <f>IFERROR(IF(AND(AH1070=1,AK1070=1),MAX($D$5:D1069)+1,""),"")</f>
        <v/>
      </c>
      <c r="F1070" s="5" t="s">
        <v>2237</v>
      </c>
      <c r="G1070" s="5" t="s">
        <v>2238</v>
      </c>
      <c r="H1070" s="12">
        <f>IFERROR([1]!EM_S_STM07_IS(F1070,"9",$H$1,"1")/1000000,"")</f>
        <v>769.24495550999995</v>
      </c>
      <c r="I1070" s="12">
        <f>IFERROR([1]!EM_S_STM07_IS(F1070,"9",$I$1,"1")/1000000,"")</f>
        <v>895.97039983000002</v>
      </c>
      <c r="J1070" s="12">
        <f>IFERROR([1]!EM_S_STM07_IS(F1070,"9",$J$1,"1")/1000000,"")</f>
        <v>1083.64372497</v>
      </c>
      <c r="K1070" s="12">
        <f>IFERROR([1]!EM_S_STM07_IS(F1070,"9",$K$1,"1")/1000000,"")</f>
        <v>1405.1679379500001</v>
      </c>
      <c r="L1070" s="12">
        <f>IFERROR([1]!EM_S_STM07_IS(F1070,"9",$L$1,"1")/1000000,"")</f>
        <v>2060.2886822300002</v>
      </c>
      <c r="M1070" s="13">
        <f>IFERROR([1]!EM_S_STM07_IS(F1070,"9",$M$1,"1")/1000000,"")</f>
        <v>4869.27834661</v>
      </c>
      <c r="N1070" s="12">
        <f>IFERROR([1]!EM_S_STM07_IS(F1070,"61",$N$1,"1")/1000000,"")</f>
        <v>81.327506620000008</v>
      </c>
      <c r="O1070" s="12">
        <f>IFERROR([1]!EM_S_STM07_IS(F1070,"61",$O$1,"1")/1000000,"")</f>
        <v>49.667114439999999</v>
      </c>
      <c r="P1070" s="12">
        <f>IFERROR([1]!EM_S_STM07_IS(F1070,"61",$P$1,"1")/1000000,"")</f>
        <v>49.253878999999998</v>
      </c>
      <c r="Q1070" s="12">
        <f>IFERROR([1]!EM_S_STM07_IS(F1070,"61",$Q$1,"1")/1000000,"")</f>
        <v>17.213451929999998</v>
      </c>
      <c r="R1070" s="12">
        <f>IFERROR([1]!EM_S_STM07_IS(F1070,"61",$R$1,"1")/1000000,"")</f>
        <v>3.5552963100000001</v>
      </c>
      <c r="S1070" s="12">
        <f>IFERROR([1]!EM_S_STM07_IS(F1070,"61",$S$1,"1")/1000000,"")</f>
        <v>46.048212079999999</v>
      </c>
      <c r="T1070" s="20">
        <f t="shared" si="296"/>
        <v>0.4463719435436353</v>
      </c>
      <c r="U1070" s="20">
        <f t="shared" si="297"/>
        <v>-0.10752704790502221</v>
      </c>
      <c r="V1070" s="14">
        <f t="shared" si="298"/>
        <v>0.16474003945333987</v>
      </c>
      <c r="W1070" s="14">
        <f t="shared" si="299"/>
        <v>0.2094637559182857</v>
      </c>
      <c r="X1070" s="14">
        <f t="shared" si="300"/>
        <v>0.29670657022343883</v>
      </c>
      <c r="Y1070" s="14">
        <f t="shared" si="301"/>
        <v>0.46622238281052431</v>
      </c>
      <c r="Z1070" s="15">
        <f t="shared" si="302"/>
        <v>1.3633961534650698</v>
      </c>
      <c r="AA1070" s="14">
        <f t="shared" si="303"/>
        <v>-0.38929500602953571</v>
      </c>
      <c r="AB1070" s="14">
        <f t="shared" si="304"/>
        <v>-8.3201016338327292E-3</v>
      </c>
      <c r="AC1070" s="14">
        <f t="shared" si="305"/>
        <v>-0.6505158115566898</v>
      </c>
      <c r="AD1070" s="14">
        <f t="shared" si="306"/>
        <v>-0.79345826017594134</v>
      </c>
      <c r="AE1070" s="14">
        <f t="shared" si="307"/>
        <v>11.95200401454021</v>
      </c>
      <c r="AF1070" s="18">
        <f t="shared" si="308"/>
        <v>1</v>
      </c>
      <c r="AG1070" s="18" t="str">
        <f t="shared" si="309"/>
        <v/>
      </c>
      <c r="AH1070" s="18" t="str">
        <f t="shared" si="310"/>
        <v/>
      </c>
      <c r="AI1070" s="19">
        <f t="shared" si="311"/>
        <v>1</v>
      </c>
      <c r="AJ1070" s="19" t="str">
        <f t="shared" si="312"/>
        <v/>
      </c>
      <c r="AK1070" s="19" t="str">
        <f t="shared" si="313"/>
        <v/>
      </c>
    </row>
    <row r="1071" spans="2:37" x14ac:dyDescent="0.15">
      <c r="B1071" s="51" t="str">
        <f>IFERROR(IF(AND(AF1071=1,AI1071=1),MAX($B$5:B1070)+1,""),"")</f>
        <v/>
      </c>
      <c r="C1071" s="51" t="str">
        <f>IFERROR(IF(AND(AG1071=1,AJ1071=1),MAX($C$5:C1070)+1,""),"")</f>
        <v/>
      </c>
      <c r="D1071" s="51" t="str">
        <f>IFERROR(IF(AND(AH1071=1,AK1071=1),MAX($D$5:D1070)+1,""),"")</f>
        <v/>
      </c>
      <c r="F1071" s="5" t="s">
        <v>2239</v>
      </c>
      <c r="G1071" s="5" t="s">
        <v>2240</v>
      </c>
      <c r="H1071" s="12">
        <f>IFERROR([1]!EM_S_STM07_IS(F1071,"9",$H$1,"1")/1000000,"")</f>
        <v>1247.0036819500001</v>
      </c>
      <c r="I1071" s="12">
        <f>IFERROR([1]!EM_S_STM07_IS(F1071,"9",$I$1,"1")/1000000,"")</f>
        <v>1906.1321731300002</v>
      </c>
      <c r="J1071" s="12">
        <f>IFERROR([1]!EM_S_STM07_IS(F1071,"9",$J$1,"1")/1000000,"")</f>
        <v>1803.8092018299999</v>
      </c>
      <c r="K1071" s="12">
        <f>IFERROR([1]!EM_S_STM07_IS(F1071,"9",$K$1,"1")/1000000,"")</f>
        <v>1722.50061884</v>
      </c>
      <c r="L1071" s="12">
        <f>IFERROR([1]!EM_S_STM07_IS(F1071,"9",$L$1,"1")/1000000,"")</f>
        <v>2051.2958821100001</v>
      </c>
      <c r="M1071" s="13">
        <f>IFERROR([1]!EM_S_STM07_IS(F1071,"9",$M$1,"1")/1000000,"")</f>
        <v>2634.5321997300002</v>
      </c>
      <c r="N1071" s="12">
        <f>IFERROR([1]!EM_S_STM07_IS(F1071,"61",$N$1,"1")/1000000,"")</f>
        <v>161.69294558000001</v>
      </c>
      <c r="O1071" s="12">
        <f>IFERROR([1]!EM_S_STM07_IS(F1071,"61",$O$1,"1")/1000000,"")</f>
        <v>359.47497317</v>
      </c>
      <c r="P1071" s="12">
        <f>IFERROR([1]!EM_S_STM07_IS(F1071,"61",$P$1,"1")/1000000,"")</f>
        <v>184.47619147</v>
      </c>
      <c r="Q1071" s="12">
        <f>IFERROR([1]!EM_S_STM07_IS(F1071,"61",$Q$1,"1")/1000000,"")</f>
        <v>23.57584031</v>
      </c>
      <c r="R1071" s="12">
        <f>IFERROR([1]!EM_S_STM07_IS(F1071,"61",$R$1,"1")/1000000,"")</f>
        <v>63.140783540000001</v>
      </c>
      <c r="S1071" s="12">
        <f>IFERROR([1]!EM_S_STM07_IS(F1071,"61",$S$1,"1")/1000000,"")</f>
        <v>111.43558631000001</v>
      </c>
      <c r="T1071" s="20">
        <f t="shared" si="296"/>
        <v>0.16136077874511168</v>
      </c>
      <c r="U1071" s="20">
        <f t="shared" si="297"/>
        <v>-7.1746563000104291E-2</v>
      </c>
      <c r="V1071" s="14">
        <f t="shared" si="298"/>
        <v>0.52856980353842176</v>
      </c>
      <c r="W1071" s="14">
        <f t="shared" si="299"/>
        <v>-5.3680942351431449E-2</v>
      </c>
      <c r="X1071" s="14">
        <f t="shared" si="300"/>
        <v>-4.5076044022566646E-2</v>
      </c>
      <c r="Y1071" s="14">
        <f t="shared" si="301"/>
        <v>0.19088252258012181</v>
      </c>
      <c r="Z1071" s="15">
        <f t="shared" si="302"/>
        <v>0.28432578776498724</v>
      </c>
      <c r="AA1071" s="14">
        <f t="shared" si="303"/>
        <v>1.2231951547455999</v>
      </c>
      <c r="AB1071" s="14">
        <f t="shared" si="304"/>
        <v>-0.4868177057133849</v>
      </c>
      <c r="AC1071" s="14">
        <f t="shared" si="305"/>
        <v>-0.87220117608599945</v>
      </c>
      <c r="AD1071" s="14">
        <f t="shared" si="306"/>
        <v>1.6781986436011789</v>
      </c>
      <c r="AE1071" s="14">
        <f t="shared" si="307"/>
        <v>0.76487493601350398</v>
      </c>
      <c r="AF1071" s="18" t="str">
        <f t="shared" si="308"/>
        <v/>
      </c>
      <c r="AG1071" s="18" t="str">
        <f t="shared" si="309"/>
        <v/>
      </c>
      <c r="AH1071" s="18" t="str">
        <f t="shared" si="310"/>
        <v/>
      </c>
      <c r="AI1071" s="19" t="str">
        <f t="shared" si="311"/>
        <v/>
      </c>
      <c r="AJ1071" s="19" t="str">
        <f t="shared" si="312"/>
        <v/>
      </c>
      <c r="AK1071" s="19" t="str">
        <f t="shared" si="313"/>
        <v/>
      </c>
    </row>
    <row r="1072" spans="2:37" x14ac:dyDescent="0.15">
      <c r="B1072" s="51" t="str">
        <f>IFERROR(IF(AND(AF1072=1,AI1072=1),MAX($B$5:B1071)+1,""),"")</f>
        <v/>
      </c>
      <c r="C1072" s="51" t="str">
        <f>IFERROR(IF(AND(AG1072=1,AJ1072=1),MAX($C$5:C1071)+1,""),"")</f>
        <v/>
      </c>
      <c r="D1072" s="51" t="str">
        <f>IFERROR(IF(AND(AH1072=1,AK1072=1),MAX($D$5:D1071)+1,""),"")</f>
        <v/>
      </c>
      <c r="F1072" s="5" t="s">
        <v>2241</v>
      </c>
      <c r="G1072" s="5" t="s">
        <v>2242</v>
      </c>
      <c r="H1072" s="12">
        <f>IFERROR([1]!EM_S_STM07_IS(F1072,"9",$H$1,"1")/1000000,"")</f>
        <v>907.98686039999996</v>
      </c>
      <c r="I1072" s="12">
        <f>IFERROR([1]!EM_S_STM07_IS(F1072,"9",$I$1,"1")/1000000,"")</f>
        <v>998.72642588999997</v>
      </c>
      <c r="J1072" s="12">
        <f>IFERROR([1]!EM_S_STM07_IS(F1072,"9",$J$1,"1")/1000000,"")</f>
        <v>928.89970354999991</v>
      </c>
      <c r="K1072" s="12">
        <f>IFERROR([1]!EM_S_STM07_IS(F1072,"9",$K$1,"1")/1000000,"")</f>
        <v>1227.4311832400001</v>
      </c>
      <c r="L1072" s="12">
        <f>IFERROR([1]!EM_S_STM07_IS(F1072,"9",$L$1,"1")/1000000,"")</f>
        <v>1712.23006065</v>
      </c>
      <c r="M1072" s="13">
        <f>IFERROR([1]!EM_S_STM07_IS(F1072,"9",$M$1,"1")/1000000,"")</f>
        <v>3025.8274404899998</v>
      </c>
      <c r="N1072" s="12">
        <f>IFERROR([1]!EM_S_STM07_IS(F1072,"61",$N$1,"1")/1000000,"")</f>
        <v>158.78556646000001</v>
      </c>
      <c r="O1072" s="12">
        <f>IFERROR([1]!EM_S_STM07_IS(F1072,"61",$O$1,"1")/1000000,"")</f>
        <v>141.44739444000001</v>
      </c>
      <c r="P1072" s="12">
        <f>IFERROR([1]!EM_S_STM07_IS(F1072,"61",$P$1,"1")/1000000,"")</f>
        <v>93.397547160000002</v>
      </c>
      <c r="Q1072" s="12">
        <f>IFERROR([1]!EM_S_STM07_IS(F1072,"61",$Q$1,"1")/1000000,"")</f>
        <v>81.161049109999993</v>
      </c>
      <c r="R1072" s="12">
        <f>IFERROR([1]!EM_S_STM07_IS(F1072,"61",$R$1,"1")/1000000,"")</f>
        <v>209.16810556000001</v>
      </c>
      <c r="S1072" s="12">
        <f>IFERROR([1]!EM_S_STM07_IS(F1072,"61",$S$1,"1")/1000000,"")</f>
        <v>407.86808172000002</v>
      </c>
      <c r="T1072" s="20">
        <f t="shared" si="296"/>
        <v>0.27219275693395373</v>
      </c>
      <c r="U1072" s="20">
        <f t="shared" si="297"/>
        <v>0.20765181811173572</v>
      </c>
      <c r="V1072" s="14">
        <f t="shared" si="298"/>
        <v>9.993488831988831E-2</v>
      </c>
      <c r="W1072" s="14">
        <f t="shared" si="299"/>
        <v>-6.9915765248501391E-2</v>
      </c>
      <c r="X1072" s="14">
        <f t="shared" si="300"/>
        <v>0.32138182254671283</v>
      </c>
      <c r="Y1072" s="14">
        <f t="shared" si="301"/>
        <v>0.39497031200583976</v>
      </c>
      <c r="Z1072" s="15">
        <f t="shared" si="302"/>
        <v>0.76718509388938627</v>
      </c>
      <c r="AA1072" s="14">
        <f t="shared" si="303"/>
        <v>-0.1091923680882399</v>
      </c>
      <c r="AB1072" s="14">
        <f t="shared" si="304"/>
        <v>-0.33970118339918998</v>
      </c>
      <c r="AC1072" s="14">
        <f t="shared" si="305"/>
        <v>-0.13101519710188508</v>
      </c>
      <c r="AD1072" s="14">
        <f t="shared" si="306"/>
        <v>1.5771981492810454</v>
      </c>
      <c r="AE1072" s="14">
        <f t="shared" si="307"/>
        <v>0.9499535104935144</v>
      </c>
      <c r="AF1072" s="18">
        <f t="shared" si="308"/>
        <v>1</v>
      </c>
      <c r="AG1072" s="18">
        <f t="shared" si="309"/>
        <v>1</v>
      </c>
      <c r="AH1072" s="18">
        <f t="shared" si="310"/>
        <v>1</v>
      </c>
      <c r="AI1072" s="19" t="str">
        <f t="shared" si="311"/>
        <v/>
      </c>
      <c r="AJ1072" s="19" t="str">
        <f t="shared" si="312"/>
        <v/>
      </c>
      <c r="AK1072" s="19" t="str">
        <f t="shared" si="313"/>
        <v/>
      </c>
    </row>
    <row r="1073" spans="2:37" x14ac:dyDescent="0.15">
      <c r="B1073" s="51" t="str">
        <f>IFERROR(IF(AND(AF1073=1,AI1073=1),MAX($B$5:B1072)+1,""),"")</f>
        <v/>
      </c>
      <c r="C1073" s="51" t="str">
        <f>IFERROR(IF(AND(AG1073=1,AJ1073=1),MAX($C$5:C1072)+1,""),"")</f>
        <v/>
      </c>
      <c r="D1073" s="51" t="str">
        <f>IFERROR(IF(AND(AH1073=1,AK1073=1),MAX($D$5:D1072)+1,""),"")</f>
        <v/>
      </c>
      <c r="F1073" s="5" t="s">
        <v>2243</v>
      </c>
      <c r="G1073" s="5" t="s">
        <v>2244</v>
      </c>
      <c r="H1073" s="12">
        <f>IFERROR([1]!EM_S_STM07_IS(F1073,"9",$H$1,"1")/1000000,"")</f>
        <v>1649.3200723</v>
      </c>
      <c r="I1073" s="12">
        <f>IFERROR([1]!EM_S_STM07_IS(F1073,"9",$I$1,"1")/1000000,"")</f>
        <v>1953.21143093</v>
      </c>
      <c r="J1073" s="12">
        <f>IFERROR([1]!EM_S_STM07_IS(F1073,"9",$J$1,"1")/1000000,"")</f>
        <v>1648.67634494</v>
      </c>
      <c r="K1073" s="12">
        <f>IFERROR([1]!EM_S_STM07_IS(F1073,"9",$K$1,"1")/1000000,"")</f>
        <v>2490.16153308</v>
      </c>
      <c r="L1073" s="12">
        <f>IFERROR([1]!EM_S_STM07_IS(F1073,"9",$L$1,"1")/1000000,"")</f>
        <v>2921.1572571399997</v>
      </c>
      <c r="M1073" s="13">
        <f>IFERROR([1]!EM_S_STM07_IS(F1073,"9",$M$1,"1")/1000000,"")</f>
        <v>3184.7523686499999</v>
      </c>
      <c r="N1073" s="12">
        <f>IFERROR([1]!EM_S_STM07_IS(F1073,"61",$N$1,"1")/1000000,"")</f>
        <v>315.55911977</v>
      </c>
      <c r="O1073" s="12">
        <f>IFERROR([1]!EM_S_STM07_IS(F1073,"61",$O$1,"1")/1000000,"")</f>
        <v>454.07108723000005</v>
      </c>
      <c r="P1073" s="12">
        <f>IFERROR([1]!EM_S_STM07_IS(F1073,"61",$P$1,"1")/1000000,"")</f>
        <v>185.80639012999998</v>
      </c>
      <c r="Q1073" s="12">
        <f>IFERROR([1]!EM_S_STM07_IS(F1073,"61",$Q$1,"1")/1000000,"")</f>
        <v>244.29146057</v>
      </c>
      <c r="R1073" s="12">
        <f>IFERROR([1]!EM_S_STM07_IS(F1073,"61",$R$1,"1")/1000000,"")</f>
        <v>354.49520554000003</v>
      </c>
      <c r="S1073" s="12">
        <f>IFERROR([1]!EM_S_STM07_IS(F1073,"61",$S$1,"1")/1000000,"")</f>
        <v>430.49101055</v>
      </c>
      <c r="T1073" s="20">
        <f t="shared" si="296"/>
        <v>0.14065457045225838</v>
      </c>
      <c r="U1073" s="20">
        <f t="shared" si="297"/>
        <v>6.408585524767485E-2</v>
      </c>
      <c r="V1073" s="14">
        <f t="shared" si="298"/>
        <v>0.18425250728090592</v>
      </c>
      <c r="W1073" s="14">
        <f t="shared" si="299"/>
        <v>-0.15591506437426436</v>
      </c>
      <c r="X1073" s="14">
        <f t="shared" si="300"/>
        <v>0.51040047412739709</v>
      </c>
      <c r="Y1073" s="14">
        <f t="shared" si="301"/>
        <v>0.17307942409941376</v>
      </c>
      <c r="Z1073" s="15">
        <f t="shared" si="302"/>
        <v>9.0236535833773182E-2</v>
      </c>
      <c r="AA1073" s="14">
        <f t="shared" si="303"/>
        <v>0.43894141789011382</v>
      </c>
      <c r="AB1073" s="14">
        <f t="shared" si="304"/>
        <v>-0.59079889612992742</v>
      </c>
      <c r="AC1073" s="14">
        <f t="shared" si="305"/>
        <v>0.31476350409197856</v>
      </c>
      <c r="AD1073" s="14">
        <f t="shared" si="306"/>
        <v>0.45111582988969001</v>
      </c>
      <c r="AE1073" s="14">
        <f t="shared" si="307"/>
        <v>0.21437752562615367</v>
      </c>
      <c r="AF1073" s="18" t="str">
        <f t="shared" si="308"/>
        <v/>
      </c>
      <c r="AG1073" s="18" t="str">
        <f t="shared" si="309"/>
        <v/>
      </c>
      <c r="AH1073" s="18" t="str">
        <f t="shared" si="310"/>
        <v/>
      </c>
      <c r="AI1073" s="19" t="str">
        <f t="shared" si="311"/>
        <v/>
      </c>
      <c r="AJ1073" s="19" t="str">
        <f t="shared" si="312"/>
        <v/>
      </c>
      <c r="AK1073" s="19" t="str">
        <f t="shared" si="313"/>
        <v/>
      </c>
    </row>
    <row r="1074" spans="2:37" x14ac:dyDescent="0.15">
      <c r="B1074" s="51" t="str">
        <f>IFERROR(IF(AND(AF1074=1,AI1074=1),MAX($B$5:B1073)+1,""),"")</f>
        <v/>
      </c>
      <c r="C1074" s="51" t="str">
        <f>IFERROR(IF(AND(AG1074=1,AJ1074=1),MAX($C$5:C1073)+1,""),"")</f>
        <v/>
      </c>
      <c r="D1074" s="51" t="str">
        <f>IFERROR(IF(AND(AH1074=1,AK1074=1),MAX($D$5:D1073)+1,""),"")</f>
        <v/>
      </c>
      <c r="F1074" s="5" t="s">
        <v>2245</v>
      </c>
      <c r="G1074" s="5" t="s">
        <v>2246</v>
      </c>
      <c r="H1074" s="12">
        <f>IFERROR([1]!EM_S_STM07_IS(F1074,"9",$H$1,"1")/1000000,"")</f>
        <v>1063.8181664400001</v>
      </c>
      <c r="I1074" s="12">
        <f>IFERROR([1]!EM_S_STM07_IS(F1074,"9",$I$1,"1")/1000000,"")</f>
        <v>1232.5610881600001</v>
      </c>
      <c r="J1074" s="12">
        <f>IFERROR([1]!EM_S_STM07_IS(F1074,"9",$J$1,"1")/1000000,"")</f>
        <v>1014.16540332</v>
      </c>
      <c r="K1074" s="12">
        <f>IFERROR([1]!EM_S_STM07_IS(F1074,"9",$K$1,"1")/1000000,"")</f>
        <v>903.21303047000004</v>
      </c>
      <c r="L1074" s="12">
        <f>IFERROR([1]!EM_S_STM07_IS(F1074,"9",$L$1,"1")/1000000,"")</f>
        <v>757.07054004999998</v>
      </c>
      <c r="M1074" s="13">
        <f>IFERROR([1]!EM_S_STM07_IS(F1074,"9",$M$1,"1")/1000000,"")</f>
        <v>776.30470805999994</v>
      </c>
      <c r="N1074" s="12">
        <f>IFERROR([1]!EM_S_STM07_IS(F1074,"61",$N$1,"1")/1000000,"")</f>
        <v>90.750061349999996</v>
      </c>
      <c r="O1074" s="12">
        <f>IFERROR([1]!EM_S_STM07_IS(F1074,"61",$O$1,"1")/1000000,"")</f>
        <v>85.668876359999999</v>
      </c>
      <c r="P1074" s="12">
        <f>IFERROR([1]!EM_S_STM07_IS(F1074,"61",$P$1,"1")/1000000,"")</f>
        <v>72.115002319999988</v>
      </c>
      <c r="Q1074" s="12">
        <f>IFERROR([1]!EM_S_STM07_IS(F1074,"61",$Q$1,"1")/1000000,"")</f>
        <v>72.34201668</v>
      </c>
      <c r="R1074" s="12">
        <f>IFERROR([1]!EM_S_STM07_IS(F1074,"61",$R$1,"1")/1000000,"")</f>
        <v>85.897807090000001</v>
      </c>
      <c r="S1074" s="12">
        <f>IFERROR([1]!EM_S_STM07_IS(F1074,"61",$S$1,"1")/1000000,"")</f>
        <v>49.312145000000001</v>
      </c>
      <c r="T1074" s="20">
        <f t="shared" si="296"/>
        <v>-6.107054481216323E-2</v>
      </c>
      <c r="U1074" s="20">
        <f t="shared" si="297"/>
        <v>-0.11484078828974054</v>
      </c>
      <c r="V1074" s="14">
        <f t="shared" si="298"/>
        <v>0.15862007911059403</v>
      </c>
      <c r="W1074" s="14">
        <f t="shared" si="299"/>
        <v>-0.17718852796661538</v>
      </c>
      <c r="X1074" s="14">
        <f t="shared" si="300"/>
        <v>-0.10940264032551612</v>
      </c>
      <c r="Y1074" s="14">
        <f t="shared" si="301"/>
        <v>-0.16180290306922684</v>
      </c>
      <c r="Z1074" s="15">
        <f t="shared" si="302"/>
        <v>2.5406044737561258E-2</v>
      </c>
      <c r="AA1074" s="14">
        <f t="shared" si="303"/>
        <v>-5.5990981321799374E-2</v>
      </c>
      <c r="AB1074" s="14">
        <f t="shared" si="304"/>
        <v>-0.15821234753965449</v>
      </c>
      <c r="AC1074" s="14">
        <f t="shared" si="305"/>
        <v>3.1479491464573325E-3</v>
      </c>
      <c r="AD1074" s="14">
        <f t="shared" si="306"/>
        <v>0.1873847458519593</v>
      </c>
      <c r="AE1074" s="14">
        <f t="shared" si="307"/>
        <v>-0.42592079273533873</v>
      </c>
      <c r="AF1074" s="18" t="str">
        <f t="shared" si="308"/>
        <v/>
      </c>
      <c r="AG1074" s="18" t="str">
        <f t="shared" si="309"/>
        <v/>
      </c>
      <c r="AH1074" s="18" t="str">
        <f t="shared" si="310"/>
        <v/>
      </c>
      <c r="AI1074" s="19" t="str">
        <f t="shared" si="311"/>
        <v/>
      </c>
      <c r="AJ1074" s="19" t="str">
        <f t="shared" si="312"/>
        <v/>
      </c>
      <c r="AK1074" s="19" t="str">
        <f t="shared" si="313"/>
        <v/>
      </c>
    </row>
    <row r="1075" spans="2:37" x14ac:dyDescent="0.15">
      <c r="B1075" s="51" t="str">
        <f>IFERROR(IF(AND(AF1075=1,AI1075=1),MAX($B$5:B1074)+1,""),"")</f>
        <v/>
      </c>
      <c r="C1075" s="51" t="str">
        <f>IFERROR(IF(AND(AG1075=1,AJ1075=1),MAX($C$5:C1074)+1,""),"")</f>
        <v/>
      </c>
      <c r="D1075" s="51" t="str">
        <f>IFERROR(IF(AND(AH1075=1,AK1075=1),MAX($D$5:D1074)+1,""),"")</f>
        <v/>
      </c>
      <c r="F1075" s="5" t="s">
        <v>2247</v>
      </c>
      <c r="G1075" s="5" t="s">
        <v>2248</v>
      </c>
      <c r="H1075" s="12">
        <f>IFERROR([1]!EM_S_STM07_IS(F1075,"9",$H$1,"1")/1000000,"")</f>
        <v>566.79378257000008</v>
      </c>
      <c r="I1075" s="12">
        <f>IFERROR([1]!EM_S_STM07_IS(F1075,"9",$I$1,"1")/1000000,"")</f>
        <v>654.94579090999991</v>
      </c>
      <c r="J1075" s="12">
        <f>IFERROR([1]!EM_S_STM07_IS(F1075,"9",$J$1,"1")/1000000,"")</f>
        <v>645.48070079999991</v>
      </c>
      <c r="K1075" s="12">
        <f>IFERROR([1]!EM_S_STM07_IS(F1075,"9",$K$1,"1")/1000000,"")</f>
        <v>710.64047803999995</v>
      </c>
      <c r="L1075" s="12">
        <f>IFERROR([1]!EM_S_STM07_IS(F1075,"9",$L$1,"1")/1000000,"")</f>
        <v>751.91276492999998</v>
      </c>
      <c r="M1075" s="13">
        <f>IFERROR([1]!EM_S_STM07_IS(F1075,"9",$M$1,"1")/1000000,"")</f>
        <v>812.32142224999996</v>
      </c>
      <c r="N1075" s="12">
        <f>IFERROR([1]!EM_S_STM07_IS(F1075,"61",$N$1,"1")/1000000,"")</f>
        <v>71.057175770000001</v>
      </c>
      <c r="O1075" s="12">
        <f>IFERROR([1]!EM_S_STM07_IS(F1075,"61",$O$1,"1")/1000000,"")</f>
        <v>72.544381329999993</v>
      </c>
      <c r="P1075" s="12">
        <f>IFERROR([1]!EM_S_STM07_IS(F1075,"61",$P$1,"1")/1000000,"")</f>
        <v>95.823630190000003</v>
      </c>
      <c r="Q1075" s="12">
        <f>IFERROR([1]!EM_S_STM07_IS(F1075,"61",$Q$1,"1")/1000000,"")</f>
        <v>116.98282984999999</v>
      </c>
      <c r="R1075" s="12">
        <f>IFERROR([1]!EM_S_STM07_IS(F1075,"61",$R$1,"1")/1000000,"")</f>
        <v>122.30739068000001</v>
      </c>
      <c r="S1075" s="12">
        <f>IFERROR([1]!EM_S_STM07_IS(F1075,"61",$S$1,"1")/1000000,"")</f>
        <v>95.041903469999994</v>
      </c>
      <c r="T1075" s="20">
        <f t="shared" si="296"/>
        <v>7.4633972314241959E-2</v>
      </c>
      <c r="U1075" s="20">
        <f t="shared" si="297"/>
        <v>5.9891566992062995E-2</v>
      </c>
      <c r="V1075" s="14">
        <f t="shared" si="298"/>
        <v>0.15552747939522943</v>
      </c>
      <c r="W1075" s="14">
        <f t="shared" si="299"/>
        <v>-1.4451715304329151E-2</v>
      </c>
      <c r="X1075" s="14">
        <f t="shared" si="300"/>
        <v>0.10094767691619889</v>
      </c>
      <c r="Y1075" s="14">
        <f t="shared" si="301"/>
        <v>5.8077590800670563E-2</v>
      </c>
      <c r="Z1075" s="15">
        <f t="shared" si="302"/>
        <v>8.0339981095577995E-2</v>
      </c>
      <c r="AA1075" s="14">
        <f t="shared" si="303"/>
        <v>2.0929702649790417E-2</v>
      </c>
      <c r="AB1075" s="14">
        <f t="shared" si="304"/>
        <v>0.32089664882665575</v>
      </c>
      <c r="AC1075" s="14">
        <f t="shared" si="305"/>
        <v>0.22081400608644572</v>
      </c>
      <c r="AD1075" s="14">
        <f t="shared" si="306"/>
        <v>4.5515746514487525E-2</v>
      </c>
      <c r="AE1075" s="14">
        <f t="shared" si="307"/>
        <v>-0.22292591689194244</v>
      </c>
      <c r="AF1075" s="18" t="str">
        <f t="shared" si="308"/>
        <v/>
      </c>
      <c r="AG1075" s="18" t="str">
        <f t="shared" si="309"/>
        <v/>
      </c>
      <c r="AH1075" s="18" t="str">
        <f t="shared" si="310"/>
        <v/>
      </c>
      <c r="AI1075" s="19" t="str">
        <f t="shared" si="311"/>
        <v/>
      </c>
      <c r="AJ1075" s="19" t="str">
        <f t="shared" si="312"/>
        <v/>
      </c>
      <c r="AK1075" s="19" t="str">
        <f t="shared" si="313"/>
        <v/>
      </c>
    </row>
    <row r="1076" spans="2:37" x14ac:dyDescent="0.15">
      <c r="B1076" s="51" t="str">
        <f>IFERROR(IF(AND(AF1076=1,AI1076=1),MAX($B$5:B1075)+1,""),"")</f>
        <v/>
      </c>
      <c r="C1076" s="51" t="str">
        <f>IFERROR(IF(AND(AG1076=1,AJ1076=1),MAX($C$5:C1075)+1,""),"")</f>
        <v/>
      </c>
      <c r="D1076" s="51" t="str">
        <f>IFERROR(IF(AND(AH1076=1,AK1076=1),MAX($D$5:D1075)+1,""),"")</f>
        <v/>
      </c>
      <c r="F1076" s="5" t="s">
        <v>2249</v>
      </c>
      <c r="G1076" s="5" t="s">
        <v>2250</v>
      </c>
      <c r="H1076" s="12">
        <f>IFERROR([1]!EM_S_STM07_IS(F1076,"9",$H$1,"1")/1000000,"")</f>
        <v>594.40522712999996</v>
      </c>
      <c r="I1076" s="12">
        <f>IFERROR([1]!EM_S_STM07_IS(F1076,"9",$I$1,"1")/1000000,"")</f>
        <v>650.94615148000003</v>
      </c>
      <c r="J1076" s="12">
        <f>IFERROR([1]!EM_S_STM07_IS(F1076,"9",$J$1,"1")/1000000,"")</f>
        <v>639.77090959999998</v>
      </c>
      <c r="K1076" s="12">
        <f>IFERROR([1]!EM_S_STM07_IS(F1076,"9",$K$1,"1")/1000000,"")</f>
        <v>623.31708661000005</v>
      </c>
      <c r="L1076" s="12">
        <f>IFERROR([1]!EM_S_STM07_IS(F1076,"9",$L$1,"1")/1000000,"")</f>
        <v>591.60389765999992</v>
      </c>
      <c r="M1076" s="13">
        <f>IFERROR([1]!EM_S_STM07_IS(F1076,"9",$M$1,"1")/1000000,"")</f>
        <v>608.86835528999995</v>
      </c>
      <c r="N1076" s="12">
        <f>IFERROR([1]!EM_S_STM07_IS(F1076,"61",$N$1,"1")/1000000,"")</f>
        <v>74.270510590000001</v>
      </c>
      <c r="O1076" s="12">
        <f>IFERROR([1]!EM_S_STM07_IS(F1076,"61",$O$1,"1")/1000000,"")</f>
        <v>53.987886670000002</v>
      </c>
      <c r="P1076" s="12">
        <f>IFERROR([1]!EM_S_STM07_IS(F1076,"61",$P$1,"1")/1000000,"")</f>
        <v>38.66633659</v>
      </c>
      <c r="Q1076" s="12">
        <f>IFERROR([1]!EM_S_STM07_IS(F1076,"61",$Q$1,"1")/1000000,"")</f>
        <v>30.544681000000001</v>
      </c>
      <c r="R1076" s="12">
        <f>IFERROR([1]!EM_S_STM07_IS(F1076,"61",$R$1,"1")/1000000,"")</f>
        <v>25.746484160000001</v>
      </c>
      <c r="S1076" s="12">
        <f>IFERROR([1]!EM_S_STM07_IS(F1076,"61",$S$1,"1")/1000000,"")</f>
        <v>36.928385939999998</v>
      </c>
      <c r="T1076" s="20">
        <f t="shared" si="296"/>
        <v>4.8197360713275739E-3</v>
      </c>
      <c r="U1076" s="20">
        <f t="shared" si="297"/>
        <v>-0.13042152034821919</v>
      </c>
      <c r="V1076" s="14">
        <f t="shared" si="298"/>
        <v>9.5121849151629745E-2</v>
      </c>
      <c r="W1076" s="14">
        <f t="shared" si="299"/>
        <v>-1.7167690222289297E-2</v>
      </c>
      <c r="X1076" s="14">
        <f t="shared" si="300"/>
        <v>-2.5718304385373286E-2</v>
      </c>
      <c r="Y1076" s="14">
        <f t="shared" si="301"/>
        <v>-5.0878099816703062E-2</v>
      </c>
      <c r="Z1076" s="15">
        <f t="shared" si="302"/>
        <v>2.9182460930847479E-2</v>
      </c>
      <c r="AA1076" s="14">
        <f t="shared" si="303"/>
        <v>-0.27309121425012678</v>
      </c>
      <c r="AB1076" s="14">
        <f t="shared" si="304"/>
        <v>-0.28379607028614962</v>
      </c>
      <c r="AC1076" s="14">
        <f t="shared" si="305"/>
        <v>-0.21004461002132913</v>
      </c>
      <c r="AD1076" s="14">
        <f t="shared" si="306"/>
        <v>-0.15708780327416086</v>
      </c>
      <c r="AE1076" s="14">
        <f t="shared" si="307"/>
        <v>0.43430791212154368</v>
      </c>
      <c r="AF1076" s="18" t="str">
        <f t="shared" si="308"/>
        <v/>
      </c>
      <c r="AG1076" s="18" t="str">
        <f t="shared" si="309"/>
        <v/>
      </c>
      <c r="AH1076" s="18" t="str">
        <f t="shared" si="310"/>
        <v/>
      </c>
      <c r="AI1076" s="19" t="str">
        <f t="shared" si="311"/>
        <v/>
      </c>
      <c r="AJ1076" s="19" t="str">
        <f t="shared" si="312"/>
        <v/>
      </c>
      <c r="AK1076" s="19" t="str">
        <f t="shared" si="313"/>
        <v/>
      </c>
    </row>
    <row r="1077" spans="2:37" x14ac:dyDescent="0.15">
      <c r="B1077" s="51" t="str">
        <f>IFERROR(IF(AND(AF1077=1,AI1077=1),MAX($B$5:B1076)+1,""),"")</f>
        <v/>
      </c>
      <c r="C1077" s="51" t="str">
        <f>IFERROR(IF(AND(AG1077=1,AJ1077=1),MAX($C$5:C1076)+1,""),"")</f>
        <v/>
      </c>
      <c r="D1077" s="51" t="str">
        <f>IFERROR(IF(AND(AH1077=1,AK1077=1),MAX($D$5:D1076)+1,""),"")</f>
        <v/>
      </c>
      <c r="F1077" s="5" t="s">
        <v>2251</v>
      </c>
      <c r="G1077" s="5" t="s">
        <v>2252</v>
      </c>
      <c r="H1077" s="12">
        <f>IFERROR([1]!EM_S_STM07_IS(F1077,"9",$H$1,"1")/1000000,"")</f>
        <v>3039.1796229000001</v>
      </c>
      <c r="I1077" s="12">
        <f>IFERROR([1]!EM_S_STM07_IS(F1077,"9",$I$1,"1")/1000000,"")</f>
        <v>3577.8554830399999</v>
      </c>
      <c r="J1077" s="12">
        <f>IFERROR([1]!EM_S_STM07_IS(F1077,"9",$J$1,"1")/1000000,"")</f>
        <v>4126.5272071700001</v>
      </c>
      <c r="K1077" s="12">
        <f>IFERROR([1]!EM_S_STM07_IS(F1077,"9",$K$1,"1")/1000000,"")</f>
        <v>5045.7445527999998</v>
      </c>
      <c r="L1077" s="12">
        <f>IFERROR([1]!EM_S_STM07_IS(F1077,"9",$L$1,"1")/1000000,"")</f>
        <v>5236.9376724700005</v>
      </c>
      <c r="M1077" s="13">
        <f>IFERROR([1]!EM_S_STM07_IS(F1077,"9",$M$1,"1")/1000000,"")</f>
        <v>5220.7687022299997</v>
      </c>
      <c r="N1077" s="12">
        <f>IFERROR([1]!EM_S_STM07_IS(F1077,"61",$N$1,"1")/1000000,"")</f>
        <v>75.507214599999998</v>
      </c>
      <c r="O1077" s="12">
        <f>IFERROR([1]!EM_S_STM07_IS(F1077,"61",$O$1,"1")/1000000,"")</f>
        <v>90.622182370000004</v>
      </c>
      <c r="P1077" s="12">
        <f>IFERROR([1]!EM_S_STM07_IS(F1077,"61",$P$1,"1")/1000000,"")</f>
        <v>77.092438599999994</v>
      </c>
      <c r="Q1077" s="12">
        <f>IFERROR([1]!EM_S_STM07_IS(F1077,"61",$Q$1,"1")/1000000,"")</f>
        <v>47.309079439999998</v>
      </c>
      <c r="R1077" s="12">
        <f>IFERROR([1]!EM_S_STM07_IS(F1077,"61",$R$1,"1")/1000000,"")</f>
        <v>-56.362382509999996</v>
      </c>
      <c r="S1077" s="12">
        <f>IFERROR([1]!EM_S_STM07_IS(F1077,"61",$S$1,"1")/1000000,"")</f>
        <v>15.09681481</v>
      </c>
      <c r="T1077" s="20">
        <f t="shared" si="296"/>
        <v>0.11428328753100336</v>
      </c>
      <c r="U1077" s="20">
        <f t="shared" si="297"/>
        <v>-0.2752647661334735</v>
      </c>
      <c r="V1077" s="14">
        <f t="shared" si="298"/>
        <v>0.17724383780449032</v>
      </c>
      <c r="W1077" s="14">
        <f t="shared" si="299"/>
        <v>0.1533521202102355</v>
      </c>
      <c r="X1077" s="14">
        <f t="shared" si="300"/>
        <v>0.22275809645282943</v>
      </c>
      <c r="Y1077" s="14">
        <f t="shared" si="301"/>
        <v>3.7891953837398129E-2</v>
      </c>
      <c r="Z1077" s="15">
        <f t="shared" si="302"/>
        <v>-3.0874857123084159E-3</v>
      </c>
      <c r="AA1077" s="14">
        <f t="shared" si="303"/>
        <v>0.20017911996981555</v>
      </c>
      <c r="AB1077" s="14">
        <f t="shared" si="304"/>
        <v>-0.14929836620750991</v>
      </c>
      <c r="AC1077" s="14">
        <f t="shared" si="305"/>
        <v>-0.38633307884490758</v>
      </c>
      <c r="AD1077" s="14">
        <f t="shared" si="306"/>
        <v>-2.1913650228912593</v>
      </c>
      <c r="AE1077" s="14">
        <f t="shared" si="307"/>
        <v>1.2678526729653681</v>
      </c>
      <c r="AF1077" s="18" t="str">
        <f t="shared" si="308"/>
        <v/>
      </c>
      <c r="AG1077" s="18" t="str">
        <f t="shared" si="309"/>
        <v/>
      </c>
      <c r="AH1077" s="18" t="str">
        <f t="shared" si="310"/>
        <v/>
      </c>
      <c r="AI1077" s="19" t="str">
        <f t="shared" si="311"/>
        <v/>
      </c>
      <c r="AJ1077" s="19" t="str">
        <f t="shared" si="312"/>
        <v/>
      </c>
      <c r="AK1077" s="19" t="str">
        <f t="shared" si="313"/>
        <v/>
      </c>
    </row>
    <row r="1078" spans="2:37" x14ac:dyDescent="0.15">
      <c r="B1078" s="51" t="str">
        <f>IFERROR(IF(AND(AF1078=1,AI1078=1),MAX($B$5:B1077)+1,""),"")</f>
        <v/>
      </c>
      <c r="C1078" s="51" t="str">
        <f>IFERROR(IF(AND(AG1078=1,AJ1078=1),MAX($C$5:C1077)+1,""),"")</f>
        <v/>
      </c>
      <c r="D1078" s="51" t="str">
        <f>IFERROR(IF(AND(AH1078=1,AK1078=1),MAX($D$5:D1077)+1,""),"")</f>
        <v/>
      </c>
      <c r="F1078" s="5" t="s">
        <v>2253</v>
      </c>
      <c r="G1078" s="5" t="s">
        <v>2254</v>
      </c>
      <c r="H1078" s="12">
        <f>IFERROR([1]!EM_S_STM07_IS(F1078,"9",$H$1,"1")/1000000,"")</f>
        <v>3081.5097189200001</v>
      </c>
      <c r="I1078" s="12">
        <f>IFERROR([1]!EM_S_STM07_IS(F1078,"9",$I$1,"1")/1000000,"")</f>
        <v>2600.9799272600003</v>
      </c>
      <c r="J1078" s="12">
        <f>IFERROR([1]!EM_S_STM07_IS(F1078,"9",$J$1,"1")/1000000,"")</f>
        <v>2622.26887708</v>
      </c>
      <c r="K1078" s="12">
        <f>IFERROR([1]!EM_S_STM07_IS(F1078,"9",$K$1,"1")/1000000,"")</f>
        <v>3268.3827103400004</v>
      </c>
      <c r="L1078" s="12">
        <f>IFERROR([1]!EM_S_STM07_IS(F1078,"9",$L$1,"1")/1000000,"")</f>
        <v>3007.6417299499999</v>
      </c>
      <c r="M1078" s="13">
        <f>IFERROR([1]!EM_S_STM07_IS(F1078,"9",$M$1,"1")/1000000,"")</f>
        <v>1004.86652226</v>
      </c>
      <c r="N1078" s="12">
        <f>IFERROR([1]!EM_S_STM07_IS(F1078,"61",$N$1,"1")/1000000,"")</f>
        <v>221.00187912000001</v>
      </c>
      <c r="O1078" s="12">
        <f>IFERROR([1]!EM_S_STM07_IS(F1078,"61",$O$1,"1")/1000000,"")</f>
        <v>184.60027128000002</v>
      </c>
      <c r="P1078" s="12">
        <f>IFERROR([1]!EM_S_STM07_IS(F1078,"61",$P$1,"1")/1000000,"")</f>
        <v>80.670702779999999</v>
      </c>
      <c r="Q1078" s="12">
        <f>IFERROR([1]!EM_S_STM07_IS(F1078,"61",$Q$1,"1")/1000000,"")</f>
        <v>123.54830487000001</v>
      </c>
      <c r="R1078" s="12">
        <f>IFERROR([1]!EM_S_STM07_IS(F1078,"61",$R$1,"1")/1000000,"")</f>
        <v>-1807.9004830199999</v>
      </c>
      <c r="S1078" s="12">
        <f>IFERROR([1]!EM_S_STM07_IS(F1078,"61",$S$1,"1")/1000000,"")</f>
        <v>-5450.4033506599999</v>
      </c>
      <c r="T1078" s="20">
        <f t="shared" si="296"/>
        <v>-0.20077517136580836</v>
      </c>
      <c r="U1078" s="20">
        <f t="shared" si="297"/>
        <v>-2.8984822249891038</v>
      </c>
      <c r="V1078" s="14">
        <f t="shared" si="298"/>
        <v>-0.15593972938317219</v>
      </c>
      <c r="W1078" s="14">
        <f t="shared" si="299"/>
        <v>8.184972746954863E-3</v>
      </c>
      <c r="X1078" s="14">
        <f t="shared" si="300"/>
        <v>0.24639495930694705</v>
      </c>
      <c r="Y1078" s="14">
        <f t="shared" si="301"/>
        <v>-7.977675917973398E-2</v>
      </c>
      <c r="Z1078" s="15">
        <f t="shared" si="302"/>
        <v>-0.66589553793805578</v>
      </c>
      <c r="AA1078" s="14">
        <f t="shared" si="303"/>
        <v>-0.16471175713503586</v>
      </c>
      <c r="AB1078" s="14">
        <f t="shared" si="304"/>
        <v>-0.5629979185803069</v>
      </c>
      <c r="AC1078" s="14">
        <f t="shared" si="305"/>
        <v>0.53151392776300799</v>
      </c>
      <c r="AD1078" s="14">
        <f t="shared" si="306"/>
        <v>-15.633146807819896</v>
      </c>
      <c r="AE1078" s="14">
        <f t="shared" si="307"/>
        <v>-2.0147695638398169</v>
      </c>
      <c r="AF1078" s="18" t="str">
        <f t="shared" si="308"/>
        <v/>
      </c>
      <c r="AG1078" s="18" t="str">
        <f t="shared" si="309"/>
        <v/>
      </c>
      <c r="AH1078" s="18" t="str">
        <f t="shared" si="310"/>
        <v/>
      </c>
      <c r="AI1078" s="19" t="str">
        <f t="shared" si="311"/>
        <v/>
      </c>
      <c r="AJ1078" s="19" t="str">
        <f t="shared" si="312"/>
        <v/>
      </c>
      <c r="AK1078" s="19" t="str">
        <f t="shared" si="313"/>
        <v/>
      </c>
    </row>
    <row r="1079" spans="2:37" x14ac:dyDescent="0.15">
      <c r="B1079" s="51" t="str">
        <f>IFERROR(IF(AND(AF1079=1,AI1079=1),MAX($B$5:B1078)+1,""),"")</f>
        <v/>
      </c>
      <c r="C1079" s="51" t="str">
        <f>IFERROR(IF(AND(AG1079=1,AJ1079=1),MAX($C$5:C1078)+1,""),"")</f>
        <v/>
      </c>
      <c r="D1079" s="51" t="str">
        <f>IFERROR(IF(AND(AH1079=1,AK1079=1),MAX($D$5:D1078)+1,""),"")</f>
        <v/>
      </c>
      <c r="F1079" s="5" t="s">
        <v>2255</v>
      </c>
      <c r="G1079" s="5" t="s">
        <v>2256</v>
      </c>
      <c r="H1079" s="12">
        <f>IFERROR([1]!EM_S_STM07_IS(F1079,"9",$H$1,"1")/1000000,"")</f>
        <v>309.80524771</v>
      </c>
      <c r="I1079" s="12">
        <f>IFERROR([1]!EM_S_STM07_IS(F1079,"9",$I$1,"1")/1000000,"")</f>
        <v>383.18146942000004</v>
      </c>
      <c r="J1079" s="12">
        <f>IFERROR([1]!EM_S_STM07_IS(F1079,"9",$J$1,"1")/1000000,"")</f>
        <v>411.76302587999999</v>
      </c>
      <c r="K1079" s="12">
        <f>IFERROR([1]!EM_S_STM07_IS(F1079,"9",$K$1,"1")/1000000,"")</f>
        <v>461.00139461999999</v>
      </c>
      <c r="L1079" s="12">
        <f>IFERROR([1]!EM_S_STM07_IS(F1079,"9",$L$1,"1")/1000000,"")</f>
        <v>548.62316863000001</v>
      </c>
      <c r="M1079" s="13">
        <f>IFERROR([1]!EM_S_STM07_IS(F1079,"9",$M$1,"1")/1000000,"")</f>
        <v>651.03266870000004</v>
      </c>
      <c r="N1079" s="12">
        <f>IFERROR([1]!EM_S_STM07_IS(F1079,"61",$N$1,"1")/1000000,"")</f>
        <v>51.388456170000005</v>
      </c>
      <c r="O1079" s="12">
        <f>IFERROR([1]!EM_S_STM07_IS(F1079,"61",$O$1,"1")/1000000,"")</f>
        <v>42.60562204</v>
      </c>
      <c r="P1079" s="12">
        <f>IFERROR([1]!EM_S_STM07_IS(F1079,"61",$P$1,"1")/1000000,"")</f>
        <v>55.604219819999997</v>
      </c>
      <c r="Q1079" s="12">
        <f>IFERROR([1]!EM_S_STM07_IS(F1079,"61",$Q$1,"1")/1000000,"")</f>
        <v>72.262852190000004</v>
      </c>
      <c r="R1079" s="12">
        <f>IFERROR([1]!EM_S_STM07_IS(F1079,"61",$R$1,"1")/1000000,"")</f>
        <v>99.63483119</v>
      </c>
      <c r="S1079" s="12">
        <f>IFERROR([1]!EM_S_STM07_IS(F1079,"61",$S$1,"1")/1000000,"")</f>
        <v>144.29505344</v>
      </c>
      <c r="T1079" s="20">
        <f t="shared" si="296"/>
        <v>0.16011970212790727</v>
      </c>
      <c r="U1079" s="20">
        <f t="shared" si="297"/>
        <v>0.22935461112881073</v>
      </c>
      <c r="V1079" s="14">
        <f t="shared" si="298"/>
        <v>0.23684628408452738</v>
      </c>
      <c r="W1079" s="14">
        <f t="shared" si="299"/>
        <v>7.459013219836079E-2</v>
      </c>
      <c r="X1079" s="14">
        <f t="shared" si="300"/>
        <v>0.11957938339599614</v>
      </c>
      <c r="Y1079" s="14">
        <f t="shared" si="301"/>
        <v>0.190068349103859</v>
      </c>
      <c r="Z1079" s="15">
        <f t="shared" si="302"/>
        <v>0.18666637853762716</v>
      </c>
      <c r="AA1079" s="14">
        <f t="shared" si="303"/>
        <v>-0.17091064384081114</v>
      </c>
      <c r="AB1079" s="14">
        <f t="shared" si="304"/>
        <v>0.30509113956360856</v>
      </c>
      <c r="AC1079" s="14">
        <f t="shared" si="305"/>
        <v>0.29959295218828247</v>
      </c>
      <c r="AD1079" s="14">
        <f t="shared" si="306"/>
        <v>0.37878354051167429</v>
      </c>
      <c r="AE1079" s="14">
        <f t="shared" si="307"/>
        <v>0.44823905171108869</v>
      </c>
      <c r="AF1079" s="18" t="str">
        <f t="shared" si="308"/>
        <v/>
      </c>
      <c r="AG1079" s="18">
        <f t="shared" si="309"/>
        <v>1</v>
      </c>
      <c r="AH1079" s="18" t="str">
        <f t="shared" si="310"/>
        <v/>
      </c>
      <c r="AI1079" s="19" t="str">
        <f t="shared" si="311"/>
        <v/>
      </c>
      <c r="AJ1079" s="19" t="str">
        <f t="shared" si="312"/>
        <v/>
      </c>
      <c r="AK1079" s="19" t="str">
        <f t="shared" si="313"/>
        <v/>
      </c>
    </row>
    <row r="1080" spans="2:37" x14ac:dyDescent="0.15">
      <c r="B1080" s="51" t="str">
        <f>IFERROR(IF(AND(AF1080=1,AI1080=1),MAX($B$5:B1079)+1,""),"")</f>
        <v/>
      </c>
      <c r="C1080" s="51" t="str">
        <f>IFERROR(IF(AND(AG1080=1,AJ1080=1),MAX($C$5:C1079)+1,""),"")</f>
        <v/>
      </c>
      <c r="D1080" s="51" t="str">
        <f>IFERROR(IF(AND(AH1080=1,AK1080=1),MAX($D$5:D1079)+1,""),"")</f>
        <v/>
      </c>
      <c r="F1080" s="5" t="s">
        <v>2257</v>
      </c>
      <c r="G1080" s="5" t="s">
        <v>2258</v>
      </c>
      <c r="H1080" s="12">
        <f>IFERROR([1]!EM_S_STM07_IS(F1080,"9",$H$1,"1")/1000000,"")</f>
        <v>1247.95472681</v>
      </c>
      <c r="I1080" s="12">
        <f>IFERROR([1]!EM_S_STM07_IS(F1080,"9",$I$1,"1")/1000000,"")</f>
        <v>1524.1139750299999</v>
      </c>
      <c r="J1080" s="12">
        <f>IFERROR([1]!EM_S_STM07_IS(F1080,"9",$J$1,"1")/1000000,"")</f>
        <v>1362.4350093599999</v>
      </c>
      <c r="K1080" s="12">
        <f>IFERROR([1]!EM_S_STM07_IS(F1080,"9",$K$1,"1")/1000000,"")</f>
        <v>1931.0280731199998</v>
      </c>
      <c r="L1080" s="12">
        <f>IFERROR([1]!EM_S_STM07_IS(F1080,"9",$L$1,"1")/1000000,"")</f>
        <v>3002.7835112199996</v>
      </c>
      <c r="M1080" s="13">
        <f>IFERROR([1]!EM_S_STM07_IS(F1080,"9",$M$1,"1")/1000000,"")</f>
        <v>3215.5838148400003</v>
      </c>
      <c r="N1080" s="12">
        <f>IFERROR([1]!EM_S_STM07_IS(F1080,"61",$N$1,"1")/1000000,"")</f>
        <v>101.46732777</v>
      </c>
      <c r="O1080" s="12">
        <f>IFERROR([1]!EM_S_STM07_IS(F1080,"61",$O$1,"1")/1000000,"")</f>
        <v>197.26394556</v>
      </c>
      <c r="P1080" s="12">
        <f>IFERROR([1]!EM_S_STM07_IS(F1080,"61",$P$1,"1")/1000000,"")</f>
        <v>-56.039723850000001</v>
      </c>
      <c r="Q1080" s="12">
        <f>IFERROR([1]!EM_S_STM07_IS(F1080,"61",$Q$1,"1")/1000000,"")</f>
        <v>8.4529472100000014</v>
      </c>
      <c r="R1080" s="12">
        <f>IFERROR([1]!EM_S_STM07_IS(F1080,"61",$R$1,"1")/1000000,"")</f>
        <v>92.016774949999999</v>
      </c>
      <c r="S1080" s="12">
        <f>IFERROR([1]!EM_S_STM07_IS(F1080,"61",$S$1,"1")/1000000,"")</f>
        <v>111.25456552</v>
      </c>
      <c r="T1080" s="20">
        <f t="shared" si="296"/>
        <v>0.20840412954183218</v>
      </c>
      <c r="U1080" s="20">
        <f t="shared" si="297"/>
        <v>1.8587456725796869E-2</v>
      </c>
      <c r="V1080" s="14">
        <f t="shared" si="298"/>
        <v>0.22128947652284894</v>
      </c>
      <c r="W1080" s="14">
        <f t="shared" si="299"/>
        <v>-0.10608062672400706</v>
      </c>
      <c r="X1080" s="14">
        <f t="shared" si="300"/>
        <v>0.41733591683547167</v>
      </c>
      <c r="Y1080" s="14">
        <f t="shared" si="301"/>
        <v>0.55501805127480286</v>
      </c>
      <c r="Z1080" s="15">
        <f t="shared" si="302"/>
        <v>7.0867680878380121E-2</v>
      </c>
      <c r="AA1080" s="14">
        <f t="shared" si="303"/>
        <v>0.94411294645647892</v>
      </c>
      <c r="AB1080" s="14">
        <f t="shared" si="304"/>
        <v>-1.2840849790919087</v>
      </c>
      <c r="AC1080" s="14">
        <f t="shared" si="305"/>
        <v>1.1508384879380522</v>
      </c>
      <c r="AD1080" s="14">
        <f t="shared" si="306"/>
        <v>9.8857624049919952</v>
      </c>
      <c r="AE1080" s="14">
        <f t="shared" si="307"/>
        <v>0.20906829847550532</v>
      </c>
      <c r="AF1080" s="18">
        <f t="shared" si="308"/>
        <v>1</v>
      </c>
      <c r="AG1080" s="18" t="str">
        <f t="shared" si="309"/>
        <v/>
      </c>
      <c r="AH1080" s="18" t="str">
        <f t="shared" si="310"/>
        <v/>
      </c>
      <c r="AI1080" s="19" t="str">
        <f t="shared" si="311"/>
        <v/>
      </c>
      <c r="AJ1080" s="19" t="str">
        <f t="shared" si="312"/>
        <v/>
      </c>
      <c r="AK1080" s="19" t="str">
        <f t="shared" si="313"/>
        <v/>
      </c>
    </row>
    <row r="1081" spans="2:37" x14ac:dyDescent="0.15">
      <c r="B1081" s="51" t="str">
        <f>IFERROR(IF(AND(AF1081=1,AI1081=1),MAX($B$5:B1080)+1,""),"")</f>
        <v/>
      </c>
      <c r="C1081" s="51" t="str">
        <f>IFERROR(IF(AND(AG1081=1,AJ1081=1),MAX($C$5:C1080)+1,""),"")</f>
        <v/>
      </c>
      <c r="D1081" s="51" t="str">
        <f>IFERROR(IF(AND(AH1081=1,AK1081=1),MAX($D$5:D1080)+1,""),"")</f>
        <v/>
      </c>
      <c r="F1081" s="5" t="s">
        <v>2259</v>
      </c>
      <c r="G1081" s="5" t="s">
        <v>2260</v>
      </c>
      <c r="H1081" s="12">
        <f>IFERROR([1]!EM_S_STM07_IS(F1081,"9",$H$1,"1")/1000000,"")</f>
        <v>272.04433395999996</v>
      </c>
      <c r="I1081" s="12">
        <f>IFERROR([1]!EM_S_STM07_IS(F1081,"9",$I$1,"1")/1000000,"")</f>
        <v>361.22069985000002</v>
      </c>
      <c r="J1081" s="12">
        <f>IFERROR([1]!EM_S_STM07_IS(F1081,"9",$J$1,"1")/1000000,"")</f>
        <v>331.36760601999998</v>
      </c>
      <c r="K1081" s="12">
        <f>IFERROR([1]!EM_S_STM07_IS(F1081,"9",$K$1,"1")/1000000,"")</f>
        <v>365.35951691000002</v>
      </c>
      <c r="L1081" s="12">
        <f>IFERROR([1]!EM_S_STM07_IS(F1081,"9",$L$1,"1")/1000000,"")</f>
        <v>1190.26965133</v>
      </c>
      <c r="M1081" s="13">
        <f>IFERROR([1]!EM_S_STM07_IS(F1081,"9",$M$1,"1")/1000000,"")</f>
        <v>1294.7859212200001</v>
      </c>
      <c r="N1081" s="12">
        <f>IFERROR([1]!EM_S_STM07_IS(F1081,"61",$N$1,"1")/1000000,"")</f>
        <v>42.844001939999998</v>
      </c>
      <c r="O1081" s="12">
        <f>IFERROR([1]!EM_S_STM07_IS(F1081,"61",$O$1,"1")/1000000,"")</f>
        <v>76.337141519999989</v>
      </c>
      <c r="P1081" s="12">
        <f>IFERROR([1]!EM_S_STM07_IS(F1081,"61",$P$1,"1")/1000000,"")</f>
        <v>63.907483999999997</v>
      </c>
      <c r="Q1081" s="12">
        <f>IFERROR([1]!EM_S_STM07_IS(F1081,"61",$Q$1,"1")/1000000,"")</f>
        <v>56.129992280000003</v>
      </c>
      <c r="R1081" s="12">
        <f>IFERROR([1]!EM_S_STM07_IS(F1081,"61",$R$1,"1")/1000000,"")</f>
        <v>84.106447119999999</v>
      </c>
      <c r="S1081" s="12">
        <f>IFERROR([1]!EM_S_STM07_IS(F1081,"61",$S$1,"1")/1000000,"")</f>
        <v>64.838185140000007</v>
      </c>
      <c r="T1081" s="20">
        <f t="shared" si="296"/>
        <v>0.36619174450915648</v>
      </c>
      <c r="U1081" s="20">
        <f t="shared" si="297"/>
        <v>8.6396015170382423E-2</v>
      </c>
      <c r="V1081" s="14">
        <f t="shared" si="298"/>
        <v>0.32780085727906433</v>
      </c>
      <c r="W1081" s="14">
        <f t="shared" si="299"/>
        <v>-8.2645025167153455E-2</v>
      </c>
      <c r="X1081" s="14">
        <f t="shared" si="300"/>
        <v>0.10258066954181523</v>
      </c>
      <c r="Y1081" s="14">
        <f t="shared" si="301"/>
        <v>2.2578038787565022</v>
      </c>
      <c r="Z1081" s="15">
        <f t="shared" si="302"/>
        <v>8.7808900926957409E-2</v>
      </c>
      <c r="AA1081" s="14">
        <f t="shared" si="303"/>
        <v>0.78174629034198928</v>
      </c>
      <c r="AB1081" s="14">
        <f t="shared" si="304"/>
        <v>-0.16282581810773564</v>
      </c>
      <c r="AC1081" s="14">
        <f t="shared" si="305"/>
        <v>-0.12169923197101601</v>
      </c>
      <c r="AD1081" s="14">
        <f t="shared" si="306"/>
        <v>0.49842256703763071</v>
      </c>
      <c r="AE1081" s="14">
        <f t="shared" si="307"/>
        <v>-0.22909375725393252</v>
      </c>
      <c r="AF1081" s="18">
        <f t="shared" si="308"/>
        <v>1</v>
      </c>
      <c r="AG1081" s="18" t="str">
        <f t="shared" si="309"/>
        <v/>
      </c>
      <c r="AH1081" s="18" t="str">
        <f t="shared" si="310"/>
        <v/>
      </c>
      <c r="AI1081" s="19" t="str">
        <f t="shared" si="311"/>
        <v/>
      </c>
      <c r="AJ1081" s="19" t="str">
        <f t="shared" si="312"/>
        <v/>
      </c>
      <c r="AK1081" s="19" t="str">
        <f t="shared" si="313"/>
        <v/>
      </c>
    </row>
    <row r="1082" spans="2:37" x14ac:dyDescent="0.15">
      <c r="B1082" s="51" t="str">
        <f>IFERROR(IF(AND(AF1082=1,AI1082=1),MAX($B$5:B1081)+1,""),"")</f>
        <v/>
      </c>
      <c r="C1082" s="51" t="str">
        <f>IFERROR(IF(AND(AG1082=1,AJ1082=1),MAX($C$5:C1081)+1,""),"")</f>
        <v/>
      </c>
      <c r="D1082" s="51" t="str">
        <f>IFERROR(IF(AND(AH1082=1,AK1082=1),MAX($D$5:D1081)+1,""),"")</f>
        <v/>
      </c>
      <c r="F1082" s="5" t="s">
        <v>2261</v>
      </c>
      <c r="G1082" s="5" t="s">
        <v>2262</v>
      </c>
      <c r="H1082" s="12">
        <f>IFERROR([1]!EM_S_STM07_IS(F1082,"9",$H$1,"1")/1000000,"")</f>
        <v>559.14616839999997</v>
      </c>
      <c r="I1082" s="12">
        <f>IFERROR([1]!EM_S_STM07_IS(F1082,"9",$I$1,"1")/1000000,"")</f>
        <v>836.23307865999993</v>
      </c>
      <c r="J1082" s="12">
        <f>IFERROR([1]!EM_S_STM07_IS(F1082,"9",$J$1,"1")/1000000,"")</f>
        <v>1117.4946815000001</v>
      </c>
      <c r="K1082" s="12">
        <f>IFERROR([1]!EM_S_STM07_IS(F1082,"9",$K$1,"1")/1000000,"")</f>
        <v>1378.8311978499999</v>
      </c>
      <c r="L1082" s="12">
        <f>IFERROR([1]!EM_S_STM07_IS(F1082,"9",$L$1,"1")/1000000,"")</f>
        <v>1235.4367577400001</v>
      </c>
      <c r="M1082" s="13">
        <f>IFERROR([1]!EM_S_STM07_IS(F1082,"9",$M$1,"1")/1000000,"")</f>
        <v>1144.2528130799999</v>
      </c>
      <c r="N1082" s="12">
        <f>IFERROR([1]!EM_S_STM07_IS(F1082,"61",$N$1,"1")/1000000,"")</f>
        <v>123.2870413</v>
      </c>
      <c r="O1082" s="12">
        <f>IFERROR([1]!EM_S_STM07_IS(F1082,"61",$O$1,"1")/1000000,"")</f>
        <v>208.66075988</v>
      </c>
      <c r="P1082" s="12">
        <f>IFERROR([1]!EM_S_STM07_IS(F1082,"61",$P$1,"1")/1000000,"")</f>
        <v>231.29067702</v>
      </c>
      <c r="Q1082" s="12">
        <f>IFERROR([1]!EM_S_STM07_IS(F1082,"61",$Q$1,"1")/1000000,"")</f>
        <v>233.73725666999999</v>
      </c>
      <c r="R1082" s="12">
        <f>IFERROR([1]!EM_S_STM07_IS(F1082,"61",$R$1,"1")/1000000,"")</f>
        <v>121.22494046999999</v>
      </c>
      <c r="S1082" s="12">
        <f>IFERROR([1]!EM_S_STM07_IS(F1082,"61",$S$1,"1")/1000000,"")</f>
        <v>74.456433329999996</v>
      </c>
      <c r="T1082" s="20">
        <f t="shared" si="296"/>
        <v>0.15398277705779218</v>
      </c>
      <c r="U1082" s="20">
        <f t="shared" si="297"/>
        <v>-9.5940613554990839E-2</v>
      </c>
      <c r="V1082" s="14">
        <f t="shared" si="298"/>
        <v>0.4955536242927065</v>
      </c>
      <c r="W1082" s="14">
        <f t="shared" si="299"/>
        <v>0.33634355064104915</v>
      </c>
      <c r="X1082" s="14">
        <f t="shared" si="300"/>
        <v>0.23385929318179022</v>
      </c>
      <c r="Y1082" s="14">
        <f t="shared" si="301"/>
        <v>-0.103997095752978</v>
      </c>
      <c r="Z1082" s="15">
        <f t="shared" si="302"/>
        <v>-7.3807051707611579E-2</v>
      </c>
      <c r="AA1082" s="14">
        <f t="shared" si="303"/>
        <v>0.69247925556309053</v>
      </c>
      <c r="AB1082" s="14">
        <f t="shared" si="304"/>
        <v>0.10845315215479126</v>
      </c>
      <c r="AC1082" s="14">
        <f t="shared" si="305"/>
        <v>1.0577943225045905E-2</v>
      </c>
      <c r="AD1082" s="14">
        <f t="shared" si="306"/>
        <v>-0.48136235447842868</v>
      </c>
      <c r="AE1082" s="14">
        <f t="shared" si="307"/>
        <v>-0.38579938219539883</v>
      </c>
      <c r="AF1082" s="18" t="str">
        <f t="shared" si="308"/>
        <v/>
      </c>
      <c r="AG1082" s="18" t="str">
        <f t="shared" si="309"/>
        <v/>
      </c>
      <c r="AH1082" s="18" t="str">
        <f t="shared" si="310"/>
        <v/>
      </c>
      <c r="AI1082" s="19" t="str">
        <f t="shared" si="311"/>
        <v/>
      </c>
      <c r="AJ1082" s="19" t="str">
        <f t="shared" si="312"/>
        <v/>
      </c>
      <c r="AK1082" s="19" t="str">
        <f t="shared" si="313"/>
        <v/>
      </c>
    </row>
    <row r="1083" spans="2:37" x14ac:dyDescent="0.15">
      <c r="B1083" s="51" t="str">
        <f>IFERROR(IF(AND(AF1083=1,AI1083=1),MAX($B$5:B1082)+1,""),"")</f>
        <v/>
      </c>
      <c r="C1083" s="51" t="str">
        <f>IFERROR(IF(AND(AG1083=1,AJ1083=1),MAX($C$5:C1082)+1,""),"")</f>
        <v/>
      </c>
      <c r="D1083" s="51" t="str">
        <f>IFERROR(IF(AND(AH1083=1,AK1083=1),MAX($D$5:D1082)+1,""),"")</f>
        <v/>
      </c>
      <c r="F1083" s="5" t="s">
        <v>2263</v>
      </c>
      <c r="G1083" s="5" t="s">
        <v>2264</v>
      </c>
      <c r="H1083" s="12">
        <f>IFERROR([1]!EM_S_STM07_IS(F1083,"9",$H$1,"1")/1000000,"")</f>
        <v>779.53612149000003</v>
      </c>
      <c r="I1083" s="12">
        <f>IFERROR([1]!EM_S_STM07_IS(F1083,"9",$I$1,"1")/1000000,"")</f>
        <v>855.04134280999995</v>
      </c>
      <c r="J1083" s="12">
        <f>IFERROR([1]!EM_S_STM07_IS(F1083,"9",$J$1,"1")/1000000,"")</f>
        <v>715.31970978999993</v>
      </c>
      <c r="K1083" s="12">
        <f>IFERROR([1]!EM_S_STM07_IS(F1083,"9",$K$1,"1")/1000000,"")</f>
        <v>825.75301272000002</v>
      </c>
      <c r="L1083" s="12">
        <f>IFERROR([1]!EM_S_STM07_IS(F1083,"9",$L$1,"1")/1000000,"")</f>
        <v>838.14231670000004</v>
      </c>
      <c r="M1083" s="13">
        <f>IFERROR([1]!EM_S_STM07_IS(F1083,"9",$M$1,"1")/1000000,"")</f>
        <v>904.34592061000001</v>
      </c>
      <c r="N1083" s="12">
        <f>IFERROR([1]!EM_S_STM07_IS(F1083,"61",$N$1,"1")/1000000,"")</f>
        <v>88.724630819999987</v>
      </c>
      <c r="O1083" s="12">
        <f>IFERROR([1]!EM_S_STM07_IS(F1083,"61",$O$1,"1")/1000000,"")</f>
        <v>100.33880781000001</v>
      </c>
      <c r="P1083" s="12">
        <f>IFERROR([1]!EM_S_STM07_IS(F1083,"61",$P$1,"1")/1000000,"")</f>
        <v>60.829978090000004</v>
      </c>
      <c r="Q1083" s="12">
        <f>IFERROR([1]!EM_S_STM07_IS(F1083,"61",$Q$1,"1")/1000000,"")</f>
        <v>43.802231810000002</v>
      </c>
      <c r="R1083" s="12">
        <f>IFERROR([1]!EM_S_STM07_IS(F1083,"61",$R$1,"1")/1000000,"")</f>
        <v>18.559927550000001</v>
      </c>
      <c r="S1083" s="12">
        <f>IFERROR([1]!EM_S_STM07_IS(F1083,"61",$S$1,"1")/1000000,"")</f>
        <v>23.173273340000001</v>
      </c>
      <c r="T1083" s="20">
        <f t="shared" si="296"/>
        <v>3.0148105036110096E-2</v>
      </c>
      <c r="U1083" s="20">
        <f t="shared" si="297"/>
        <v>-0.23548037749818029</v>
      </c>
      <c r="V1083" s="14">
        <f t="shared" si="298"/>
        <v>9.6859169496443284E-2</v>
      </c>
      <c r="W1083" s="14">
        <f t="shared" si="299"/>
        <v>-0.16340921312742626</v>
      </c>
      <c r="X1083" s="14">
        <f t="shared" si="300"/>
        <v>0.15438314004016546</v>
      </c>
      <c r="Y1083" s="14">
        <f t="shared" si="301"/>
        <v>1.5003643691459401E-2</v>
      </c>
      <c r="Z1083" s="15">
        <f t="shared" si="302"/>
        <v>7.8988499436064771E-2</v>
      </c>
      <c r="AA1083" s="14">
        <f t="shared" si="303"/>
        <v>0.1309013842341285</v>
      </c>
      <c r="AB1083" s="14">
        <f t="shared" si="304"/>
        <v>-0.39375422712629099</v>
      </c>
      <c r="AC1083" s="14">
        <f t="shared" si="305"/>
        <v>-0.2799235971252016</v>
      </c>
      <c r="AD1083" s="14">
        <f t="shared" si="306"/>
        <v>-0.57627895239432092</v>
      </c>
      <c r="AE1083" s="14">
        <f t="shared" si="307"/>
        <v>0.24856485983427237</v>
      </c>
      <c r="AF1083" s="18" t="str">
        <f t="shared" si="308"/>
        <v/>
      </c>
      <c r="AG1083" s="18" t="str">
        <f t="shared" si="309"/>
        <v/>
      </c>
      <c r="AH1083" s="18" t="str">
        <f t="shared" si="310"/>
        <v/>
      </c>
      <c r="AI1083" s="19" t="str">
        <f t="shared" si="311"/>
        <v/>
      </c>
      <c r="AJ1083" s="19" t="str">
        <f t="shared" si="312"/>
        <v/>
      </c>
      <c r="AK1083" s="19" t="str">
        <f t="shared" si="313"/>
        <v/>
      </c>
    </row>
    <row r="1084" spans="2:37" x14ac:dyDescent="0.15">
      <c r="B1084" s="51" t="str">
        <f>IFERROR(IF(AND(AF1084=1,AI1084=1),MAX($B$5:B1083)+1,""),"")</f>
        <v/>
      </c>
      <c r="C1084" s="51" t="str">
        <f>IFERROR(IF(AND(AG1084=1,AJ1084=1),MAX($C$5:C1083)+1,""),"")</f>
        <v/>
      </c>
      <c r="D1084" s="51" t="str">
        <f>IFERROR(IF(AND(AH1084=1,AK1084=1),MAX($D$5:D1083)+1,""),"")</f>
        <v/>
      </c>
      <c r="F1084" s="5" t="s">
        <v>2265</v>
      </c>
      <c r="G1084" s="5" t="s">
        <v>2266</v>
      </c>
      <c r="H1084" s="12">
        <f>IFERROR([1]!EM_S_STM07_IS(F1084,"9",$H$1,"1")/1000000,"")</f>
        <v>1829.8522277100001</v>
      </c>
      <c r="I1084" s="12">
        <f>IFERROR([1]!EM_S_STM07_IS(F1084,"9",$I$1,"1")/1000000,"")</f>
        <v>1886.83958465</v>
      </c>
      <c r="J1084" s="12">
        <f>IFERROR([1]!EM_S_STM07_IS(F1084,"9",$J$1,"1")/1000000,"")</f>
        <v>1771.65988055</v>
      </c>
      <c r="K1084" s="12">
        <f>IFERROR([1]!EM_S_STM07_IS(F1084,"9",$K$1,"1")/1000000,"")</f>
        <v>2229.9783426599997</v>
      </c>
      <c r="L1084" s="12">
        <f>IFERROR([1]!EM_S_STM07_IS(F1084,"9",$L$1,"1")/1000000,"")</f>
        <v>2811.25779943</v>
      </c>
      <c r="M1084" s="13">
        <f>IFERROR([1]!EM_S_STM07_IS(F1084,"9",$M$1,"1")/1000000,"")</f>
        <v>2830.7271911299999</v>
      </c>
      <c r="N1084" s="12">
        <f>IFERROR([1]!EM_S_STM07_IS(F1084,"61",$N$1,"1")/1000000,"")</f>
        <v>153.07672608000001</v>
      </c>
      <c r="O1084" s="12">
        <f>IFERROR([1]!EM_S_STM07_IS(F1084,"61",$O$1,"1")/1000000,"")</f>
        <v>138.44089276</v>
      </c>
      <c r="P1084" s="12">
        <f>IFERROR([1]!EM_S_STM07_IS(F1084,"61",$P$1,"1")/1000000,"")</f>
        <v>27.390799999999999</v>
      </c>
      <c r="Q1084" s="12">
        <f>IFERROR([1]!EM_S_STM07_IS(F1084,"61",$Q$1,"1")/1000000,"")</f>
        <v>104.34742940000001</v>
      </c>
      <c r="R1084" s="12">
        <f>IFERROR([1]!EM_S_STM07_IS(F1084,"61",$R$1,"1")/1000000,"")</f>
        <v>140.21810713999997</v>
      </c>
      <c r="S1084" s="12">
        <f>IFERROR([1]!EM_S_STM07_IS(F1084,"61",$S$1,"1")/1000000,"")</f>
        <v>180.55394826</v>
      </c>
      <c r="T1084" s="20">
        <f t="shared" si="296"/>
        <v>9.1180005558296529E-2</v>
      </c>
      <c r="U1084" s="20">
        <f t="shared" si="297"/>
        <v>3.3569214035619188E-2</v>
      </c>
      <c r="V1084" s="14">
        <f t="shared" si="298"/>
        <v>3.1143147013197744E-2</v>
      </c>
      <c r="W1084" s="14">
        <f t="shared" si="299"/>
        <v>-6.1043718309188047E-2</v>
      </c>
      <c r="X1084" s="14">
        <f t="shared" si="300"/>
        <v>0.25869438436892173</v>
      </c>
      <c r="Y1084" s="14">
        <f t="shared" si="301"/>
        <v>0.26066596506790685</v>
      </c>
      <c r="Z1084" s="15">
        <f t="shared" si="302"/>
        <v>6.9255091809607427E-3</v>
      </c>
      <c r="AA1084" s="14">
        <f t="shared" si="303"/>
        <v>-9.5611094480496844E-2</v>
      </c>
      <c r="AB1084" s="14">
        <f t="shared" si="304"/>
        <v>-0.80214805427840985</v>
      </c>
      <c r="AC1084" s="14">
        <f t="shared" si="305"/>
        <v>2.8095794719394838</v>
      </c>
      <c r="AD1084" s="14">
        <f t="shared" si="306"/>
        <v>0.34376196851476976</v>
      </c>
      <c r="AE1084" s="14">
        <f t="shared" si="307"/>
        <v>0.28766499521867694</v>
      </c>
      <c r="AF1084" s="18" t="str">
        <f t="shared" si="308"/>
        <v/>
      </c>
      <c r="AG1084" s="18" t="str">
        <f t="shared" si="309"/>
        <v/>
      </c>
      <c r="AH1084" s="18" t="str">
        <f t="shared" si="310"/>
        <v/>
      </c>
      <c r="AI1084" s="19" t="str">
        <f t="shared" si="311"/>
        <v/>
      </c>
      <c r="AJ1084" s="19" t="str">
        <f t="shared" si="312"/>
        <v/>
      </c>
      <c r="AK1084" s="19" t="str">
        <f t="shared" si="313"/>
        <v/>
      </c>
    </row>
    <row r="1085" spans="2:37" x14ac:dyDescent="0.15">
      <c r="B1085" s="51" t="str">
        <f>IFERROR(IF(AND(AF1085=1,AI1085=1),MAX($B$5:B1084)+1,""),"")</f>
        <v/>
      </c>
      <c r="C1085" s="51" t="str">
        <f>IFERROR(IF(AND(AG1085=1,AJ1085=1),MAX($C$5:C1084)+1,""),"")</f>
        <v/>
      </c>
      <c r="D1085" s="51" t="str">
        <f>IFERROR(IF(AND(AH1085=1,AK1085=1),MAX($D$5:D1084)+1,""),"")</f>
        <v/>
      </c>
      <c r="F1085" s="5" t="s">
        <v>2267</v>
      </c>
      <c r="G1085" s="5" t="s">
        <v>2268</v>
      </c>
      <c r="H1085" s="12">
        <f>IFERROR([1]!EM_S_STM07_IS(F1085,"9",$H$1,"1")/1000000,"")</f>
        <v>422.22938743999998</v>
      </c>
      <c r="I1085" s="12">
        <f>IFERROR([1]!EM_S_STM07_IS(F1085,"9",$I$1,"1")/1000000,"")</f>
        <v>515.62747273000002</v>
      </c>
      <c r="J1085" s="12">
        <f>IFERROR([1]!EM_S_STM07_IS(F1085,"9",$J$1,"1")/1000000,"")</f>
        <v>531.83043762</v>
      </c>
      <c r="K1085" s="12">
        <f>IFERROR([1]!EM_S_STM07_IS(F1085,"9",$K$1,"1")/1000000,"")</f>
        <v>614.08552122000003</v>
      </c>
      <c r="L1085" s="12">
        <f>IFERROR([1]!EM_S_STM07_IS(F1085,"9",$L$1,"1")/1000000,"")</f>
        <v>746.69040640000003</v>
      </c>
      <c r="M1085" s="13">
        <f>IFERROR([1]!EM_S_STM07_IS(F1085,"9",$M$1,"1")/1000000,"")</f>
        <v>758.43240615000002</v>
      </c>
      <c r="N1085" s="12">
        <f>IFERROR([1]!EM_S_STM07_IS(F1085,"61",$N$1,"1")/1000000,"")</f>
        <v>42.322112820000001</v>
      </c>
      <c r="O1085" s="12">
        <f>IFERROR([1]!EM_S_STM07_IS(F1085,"61",$O$1,"1")/1000000,"")</f>
        <v>50.23113859</v>
      </c>
      <c r="P1085" s="12">
        <f>IFERROR([1]!EM_S_STM07_IS(F1085,"61",$P$1,"1")/1000000,"")</f>
        <v>40.75855146</v>
      </c>
      <c r="Q1085" s="12">
        <f>IFERROR([1]!EM_S_STM07_IS(F1085,"61",$Q$1,"1")/1000000,"")</f>
        <v>58.475603419999999</v>
      </c>
      <c r="R1085" s="12">
        <f>IFERROR([1]!EM_S_STM07_IS(F1085,"61",$R$1,"1")/1000000,"")</f>
        <v>70.315799159999997</v>
      </c>
      <c r="S1085" s="12">
        <f>IFERROR([1]!EM_S_STM07_IS(F1085,"61",$S$1,"1")/1000000,"")</f>
        <v>37.197584409999997</v>
      </c>
      <c r="T1085" s="20">
        <f t="shared" si="296"/>
        <v>0.12427792847652253</v>
      </c>
      <c r="U1085" s="20">
        <f t="shared" si="297"/>
        <v>-2.5482865612252659E-2</v>
      </c>
      <c r="V1085" s="14">
        <f t="shared" si="298"/>
        <v>0.22120223761846083</v>
      </c>
      <c r="W1085" s="14">
        <f t="shared" si="299"/>
        <v>3.1423781212069735E-2</v>
      </c>
      <c r="X1085" s="14">
        <f t="shared" si="300"/>
        <v>0.1546641143145184</v>
      </c>
      <c r="Y1085" s="14">
        <f t="shared" si="301"/>
        <v>0.21593879125590629</v>
      </c>
      <c r="Z1085" s="15">
        <f t="shared" si="302"/>
        <v>1.5725392544697882E-2</v>
      </c>
      <c r="AA1085" s="14">
        <f t="shared" si="303"/>
        <v>0.18687691239891174</v>
      </c>
      <c r="AB1085" s="14">
        <f t="shared" si="304"/>
        <v>-0.18857998038463339</v>
      </c>
      <c r="AC1085" s="14">
        <f t="shared" si="305"/>
        <v>0.43468306221302594</v>
      </c>
      <c r="AD1085" s="14">
        <f t="shared" si="306"/>
        <v>0.20248095013159589</v>
      </c>
      <c r="AE1085" s="14">
        <f t="shared" si="307"/>
        <v>-0.47099251015609167</v>
      </c>
      <c r="AF1085" s="18" t="str">
        <f t="shared" si="308"/>
        <v/>
      </c>
      <c r="AG1085" s="18" t="str">
        <f t="shared" si="309"/>
        <v/>
      </c>
      <c r="AH1085" s="18" t="str">
        <f t="shared" si="310"/>
        <v/>
      </c>
      <c r="AI1085" s="19" t="str">
        <f t="shared" si="311"/>
        <v/>
      </c>
      <c r="AJ1085" s="19" t="str">
        <f t="shared" si="312"/>
        <v/>
      </c>
      <c r="AK1085" s="19" t="str">
        <f t="shared" si="313"/>
        <v/>
      </c>
    </row>
    <row r="1086" spans="2:37" x14ac:dyDescent="0.15">
      <c r="B1086" s="51" t="str">
        <f>IFERROR(IF(AND(AF1086=1,AI1086=1),MAX($B$5:B1085)+1,""),"")</f>
        <v/>
      </c>
      <c r="C1086" s="51" t="str">
        <f>IFERROR(IF(AND(AG1086=1,AJ1086=1),MAX($C$5:C1085)+1,""),"")</f>
        <v/>
      </c>
      <c r="D1086" s="51" t="str">
        <f>IFERROR(IF(AND(AH1086=1,AK1086=1),MAX($D$5:D1085)+1,""),"")</f>
        <v/>
      </c>
      <c r="F1086" s="5" t="s">
        <v>2269</v>
      </c>
      <c r="G1086" s="5" t="s">
        <v>2270</v>
      </c>
      <c r="H1086" s="12">
        <f>IFERROR([1]!EM_S_STM07_IS(F1086,"9",$H$1,"1")/1000000,"")</f>
        <v>941.37416479000001</v>
      </c>
      <c r="I1086" s="12">
        <f>IFERROR([1]!EM_S_STM07_IS(F1086,"9",$I$1,"1")/1000000,"")</f>
        <v>1187.9339460199999</v>
      </c>
      <c r="J1086" s="12">
        <f>IFERROR([1]!EM_S_STM07_IS(F1086,"9",$J$1,"1")/1000000,"")</f>
        <v>1046.3185174400001</v>
      </c>
      <c r="K1086" s="12">
        <f>IFERROR([1]!EM_S_STM07_IS(F1086,"9",$K$1,"1")/1000000,"")</f>
        <v>1117.7104610899999</v>
      </c>
      <c r="L1086" s="12">
        <f>IFERROR([1]!EM_S_STM07_IS(F1086,"9",$L$1,"1")/1000000,"")</f>
        <v>1385.5171212299999</v>
      </c>
      <c r="M1086" s="13">
        <f>IFERROR([1]!EM_S_STM07_IS(F1086,"9",$M$1,"1")/1000000,"")</f>
        <v>1600.73843216</v>
      </c>
      <c r="N1086" s="12">
        <f>IFERROR([1]!EM_S_STM07_IS(F1086,"61",$N$1,"1")/1000000,"")</f>
        <v>67.683642569999989</v>
      </c>
      <c r="O1086" s="12">
        <f>IFERROR([1]!EM_S_STM07_IS(F1086,"61",$O$1,"1")/1000000,"")</f>
        <v>80.023022389999994</v>
      </c>
      <c r="P1086" s="12">
        <f>IFERROR([1]!EM_S_STM07_IS(F1086,"61",$P$1,"1")/1000000,"")</f>
        <v>60.016400939999997</v>
      </c>
      <c r="Q1086" s="12">
        <f>IFERROR([1]!EM_S_STM07_IS(F1086,"61",$Q$1,"1")/1000000,"")</f>
        <v>39.84416392</v>
      </c>
      <c r="R1086" s="12">
        <f>IFERROR([1]!EM_S_STM07_IS(F1086,"61",$R$1,"1")/1000000,"")</f>
        <v>62.786991869999994</v>
      </c>
      <c r="S1086" s="12">
        <f>IFERROR([1]!EM_S_STM07_IS(F1086,"61",$S$1,"1")/1000000,"")</f>
        <v>109.62896614</v>
      </c>
      <c r="T1086" s="20">
        <f t="shared" si="296"/>
        <v>0.11201749357018764</v>
      </c>
      <c r="U1086" s="20">
        <f t="shared" si="297"/>
        <v>0.10125607969303774</v>
      </c>
      <c r="V1086" s="14">
        <f t="shared" si="298"/>
        <v>0.26191475233973727</v>
      </c>
      <c r="W1086" s="14">
        <f t="shared" si="299"/>
        <v>-0.1192115344918476</v>
      </c>
      <c r="X1086" s="14">
        <f t="shared" si="300"/>
        <v>6.8231558994743383E-2</v>
      </c>
      <c r="Y1086" s="14">
        <f t="shared" si="301"/>
        <v>0.23960289311315289</v>
      </c>
      <c r="Z1086" s="15">
        <f t="shared" si="302"/>
        <v>0.15533644993064846</v>
      </c>
      <c r="AA1086" s="14">
        <f t="shared" si="303"/>
        <v>0.18230962979331872</v>
      </c>
      <c r="AB1086" s="14">
        <f t="shared" si="304"/>
        <v>-0.2500108200424595</v>
      </c>
      <c r="AC1086" s="14">
        <f t="shared" si="305"/>
        <v>-0.33611207443389884</v>
      </c>
      <c r="AD1086" s="14">
        <f t="shared" si="306"/>
        <v>0.5758140137176706</v>
      </c>
      <c r="AE1086" s="14">
        <f t="shared" si="307"/>
        <v>0.74604584285525211</v>
      </c>
      <c r="AF1086" s="18" t="str">
        <f t="shared" si="308"/>
        <v/>
      </c>
      <c r="AG1086" s="18" t="str">
        <f t="shared" si="309"/>
        <v/>
      </c>
      <c r="AH1086" s="18" t="str">
        <f t="shared" si="310"/>
        <v/>
      </c>
      <c r="AI1086" s="19" t="str">
        <f t="shared" si="311"/>
        <v/>
      </c>
      <c r="AJ1086" s="19" t="str">
        <f t="shared" si="312"/>
        <v/>
      </c>
      <c r="AK1086" s="19" t="str">
        <f t="shared" si="313"/>
        <v/>
      </c>
    </row>
    <row r="1087" spans="2:37" x14ac:dyDescent="0.15">
      <c r="B1087" s="51" t="str">
        <f>IFERROR(IF(AND(AF1087=1,AI1087=1),MAX($B$5:B1086)+1,""),"")</f>
        <v/>
      </c>
      <c r="C1087" s="51" t="str">
        <f>IFERROR(IF(AND(AG1087=1,AJ1087=1),MAX($C$5:C1086)+1,""),"")</f>
        <v/>
      </c>
      <c r="D1087" s="51" t="str">
        <f>IFERROR(IF(AND(AH1087=1,AK1087=1),MAX($D$5:D1086)+1,""),"")</f>
        <v/>
      </c>
      <c r="F1087" s="5" t="s">
        <v>2271</v>
      </c>
      <c r="G1087" s="5" t="s">
        <v>2272</v>
      </c>
      <c r="H1087" s="12">
        <f>IFERROR([1]!EM_S_STM07_IS(F1087,"9",$H$1,"1")/1000000,"")</f>
        <v>2696.0607714499997</v>
      </c>
      <c r="I1087" s="12">
        <f>IFERROR([1]!EM_S_STM07_IS(F1087,"9",$I$1,"1")/1000000,"")</f>
        <v>2870.6711565800001</v>
      </c>
      <c r="J1087" s="12">
        <f>IFERROR([1]!EM_S_STM07_IS(F1087,"9",$J$1,"1")/1000000,"")</f>
        <v>2597.9610867900001</v>
      </c>
      <c r="K1087" s="12">
        <f>IFERROR([1]!EM_S_STM07_IS(F1087,"9",$K$1,"1")/1000000,"")</f>
        <v>2729.70551148</v>
      </c>
      <c r="L1087" s="12">
        <f>IFERROR([1]!EM_S_STM07_IS(F1087,"9",$L$1,"1")/1000000,"")</f>
        <v>2648.28660416</v>
      </c>
      <c r="M1087" s="13">
        <f>IFERROR([1]!EM_S_STM07_IS(F1087,"9",$M$1,"1")/1000000,"")</f>
        <v>1770.34566748</v>
      </c>
      <c r="N1087" s="12">
        <f>IFERROR([1]!EM_S_STM07_IS(F1087,"61",$N$1,"1")/1000000,"")</f>
        <v>58.208714399999998</v>
      </c>
      <c r="O1087" s="12">
        <f>IFERROR([1]!EM_S_STM07_IS(F1087,"61",$O$1,"1")/1000000,"")</f>
        <v>52.929335979999998</v>
      </c>
      <c r="P1087" s="12">
        <f>IFERROR([1]!EM_S_STM07_IS(F1087,"61",$P$1,"1")/1000000,"")</f>
        <v>37.530760969999996</v>
      </c>
      <c r="Q1087" s="12">
        <f>IFERROR([1]!EM_S_STM07_IS(F1087,"61",$Q$1,"1")/1000000,"")</f>
        <v>38.109921139999997</v>
      </c>
      <c r="R1087" s="12">
        <f>IFERROR([1]!EM_S_STM07_IS(F1087,"61",$R$1,"1")/1000000,"")</f>
        <v>-39.138219579999998</v>
      </c>
      <c r="S1087" s="12">
        <f>IFERROR([1]!EM_S_STM07_IS(F1087,"61",$S$1,"1")/1000000,"")</f>
        <v>83.203870969999997</v>
      </c>
      <c r="T1087" s="20">
        <f t="shared" si="296"/>
        <v>-8.0682178956396511E-2</v>
      </c>
      <c r="U1087" s="20">
        <f t="shared" si="297"/>
        <v>7.4066335919905857E-2</v>
      </c>
      <c r="V1087" s="14">
        <f t="shared" si="298"/>
        <v>6.4765003437252333E-2</v>
      </c>
      <c r="W1087" s="14">
        <f t="shared" si="299"/>
        <v>-9.4998714556666822E-2</v>
      </c>
      <c r="X1087" s="14">
        <f t="shared" si="300"/>
        <v>5.0710699771404702E-2</v>
      </c>
      <c r="Y1087" s="14">
        <f t="shared" si="301"/>
        <v>-2.9826993050197589E-2</v>
      </c>
      <c r="Z1087" s="15">
        <f t="shared" si="302"/>
        <v>-0.33151281107600167</v>
      </c>
      <c r="AA1087" s="14">
        <f t="shared" si="303"/>
        <v>-9.0697389118080243E-2</v>
      </c>
      <c r="AB1087" s="14">
        <f t="shared" si="304"/>
        <v>-0.29092703932311836</v>
      </c>
      <c r="AC1087" s="14">
        <f t="shared" si="305"/>
        <v>1.5431612763273038E-2</v>
      </c>
      <c r="AD1087" s="14">
        <f t="shared" si="306"/>
        <v>-2.0269824342124054</v>
      </c>
      <c r="AE1087" s="14">
        <f t="shared" si="307"/>
        <v>3.125898210569547</v>
      </c>
      <c r="AF1087" s="18" t="str">
        <f t="shared" si="308"/>
        <v/>
      </c>
      <c r="AG1087" s="18" t="str">
        <f t="shared" si="309"/>
        <v/>
      </c>
      <c r="AH1087" s="18" t="str">
        <f t="shared" si="310"/>
        <v/>
      </c>
      <c r="AI1087" s="19" t="str">
        <f t="shared" si="311"/>
        <v/>
      </c>
      <c r="AJ1087" s="19" t="str">
        <f t="shared" si="312"/>
        <v/>
      </c>
      <c r="AK1087" s="19" t="str">
        <f t="shared" si="313"/>
        <v/>
      </c>
    </row>
    <row r="1088" spans="2:37" x14ac:dyDescent="0.15">
      <c r="B1088" s="51" t="str">
        <f>IFERROR(IF(AND(AF1088=1,AI1088=1),MAX($B$5:B1087)+1,""),"")</f>
        <v/>
      </c>
      <c r="C1088" s="51" t="str">
        <f>IFERROR(IF(AND(AG1088=1,AJ1088=1),MAX($C$5:C1087)+1,""),"")</f>
        <v/>
      </c>
      <c r="D1088" s="51" t="str">
        <f>IFERROR(IF(AND(AH1088=1,AK1088=1),MAX($D$5:D1087)+1,""),"")</f>
        <v/>
      </c>
      <c r="F1088" s="5" t="s">
        <v>2273</v>
      </c>
      <c r="G1088" s="5" t="s">
        <v>2274</v>
      </c>
      <c r="H1088" s="12">
        <f>IFERROR([1]!EM_S_STM07_IS(F1088,"9",$H$1,"1")/1000000,"")</f>
        <v>205.67358919999998</v>
      </c>
      <c r="I1088" s="12">
        <f>IFERROR([1]!EM_S_STM07_IS(F1088,"9",$I$1,"1")/1000000,"")</f>
        <v>269.10315508999997</v>
      </c>
      <c r="J1088" s="12">
        <f>IFERROR([1]!EM_S_STM07_IS(F1088,"9",$J$1,"1")/1000000,"")</f>
        <v>243.66449090999998</v>
      </c>
      <c r="K1088" s="12">
        <f>IFERROR([1]!EM_S_STM07_IS(F1088,"9",$K$1,"1")/1000000,"")</f>
        <v>286.75456924999997</v>
      </c>
      <c r="L1088" s="12">
        <f>IFERROR([1]!EM_S_STM07_IS(F1088,"9",$L$1,"1")/1000000,"")</f>
        <v>502.09122551000002</v>
      </c>
      <c r="M1088" s="13">
        <f>IFERROR([1]!EM_S_STM07_IS(F1088,"9",$M$1,"1")/1000000,"")</f>
        <v>419.03800039999999</v>
      </c>
      <c r="N1088" s="12">
        <f>IFERROR([1]!EM_S_STM07_IS(F1088,"61",$N$1,"1")/1000000,"")</f>
        <v>52.680483009999996</v>
      </c>
      <c r="O1088" s="12">
        <f>IFERROR([1]!EM_S_STM07_IS(F1088,"61",$O$1,"1")/1000000,"")</f>
        <v>54.586859090000004</v>
      </c>
      <c r="P1088" s="12">
        <f>IFERROR([1]!EM_S_STM07_IS(F1088,"61",$P$1,"1")/1000000,"")</f>
        <v>55.631794720000002</v>
      </c>
      <c r="Q1088" s="12">
        <f>IFERROR([1]!EM_S_STM07_IS(F1088,"61",$Q$1,"1")/1000000,"")</f>
        <v>52.41518207</v>
      </c>
      <c r="R1088" s="12">
        <f>IFERROR([1]!EM_S_STM07_IS(F1088,"61",$R$1,"1")/1000000,"")</f>
        <v>90.933697379999998</v>
      </c>
      <c r="S1088" s="12">
        <f>IFERROR([1]!EM_S_STM07_IS(F1088,"61",$S$1,"1")/1000000,"")</f>
        <v>66.869539329999995</v>
      </c>
      <c r="T1088" s="20">
        <f t="shared" si="296"/>
        <v>0.15296195365423682</v>
      </c>
      <c r="U1088" s="20">
        <f t="shared" si="297"/>
        <v>4.8855636976115058E-2</v>
      </c>
      <c r="V1088" s="14">
        <f t="shared" si="298"/>
        <v>0.30839917821592622</v>
      </c>
      <c r="W1088" s="14">
        <f t="shared" si="299"/>
        <v>-9.4531274341589117E-2</v>
      </c>
      <c r="X1088" s="14">
        <f t="shared" si="300"/>
        <v>0.1768418458474352</v>
      </c>
      <c r="Y1088" s="14">
        <f t="shared" si="301"/>
        <v>0.75094411511282333</v>
      </c>
      <c r="Z1088" s="15">
        <f t="shared" si="302"/>
        <v>-0.16541461170853677</v>
      </c>
      <c r="AA1088" s="14">
        <f t="shared" si="303"/>
        <v>3.618752090101629E-2</v>
      </c>
      <c r="AB1088" s="14">
        <f t="shared" si="304"/>
        <v>1.9142622371387252E-2</v>
      </c>
      <c r="AC1088" s="14">
        <f t="shared" si="305"/>
        <v>-5.7819681464340897E-2</v>
      </c>
      <c r="AD1088" s="14">
        <f t="shared" si="306"/>
        <v>0.73487325215352439</v>
      </c>
      <c r="AE1088" s="14">
        <f t="shared" si="307"/>
        <v>-0.26463410972325302</v>
      </c>
      <c r="AF1088" s="18" t="str">
        <f t="shared" si="308"/>
        <v/>
      </c>
      <c r="AG1088" s="18" t="str">
        <f t="shared" si="309"/>
        <v/>
      </c>
      <c r="AH1088" s="18" t="str">
        <f t="shared" si="310"/>
        <v/>
      </c>
      <c r="AI1088" s="19" t="str">
        <f t="shared" si="311"/>
        <v/>
      </c>
      <c r="AJ1088" s="19" t="str">
        <f t="shared" si="312"/>
        <v/>
      </c>
      <c r="AK1088" s="19" t="str">
        <f t="shared" si="313"/>
        <v/>
      </c>
    </row>
    <row r="1089" spans="2:37" x14ac:dyDescent="0.15">
      <c r="B1089" s="51" t="str">
        <f>IFERROR(IF(AND(AF1089=1,AI1089=1),MAX($B$5:B1088)+1,""),"")</f>
        <v/>
      </c>
      <c r="C1089" s="51" t="str">
        <f>IFERROR(IF(AND(AG1089=1,AJ1089=1),MAX($C$5:C1088)+1,""),"")</f>
        <v/>
      </c>
      <c r="D1089" s="51" t="str">
        <f>IFERROR(IF(AND(AH1089=1,AK1089=1),MAX($D$5:D1088)+1,""),"")</f>
        <v/>
      </c>
      <c r="F1089" s="5" t="s">
        <v>2275</v>
      </c>
      <c r="G1089" s="5" t="s">
        <v>2276</v>
      </c>
      <c r="H1089" s="12">
        <f>IFERROR([1]!EM_S_STM07_IS(F1089,"9",$H$1,"1")/1000000,"")</f>
        <v>320.86155388999998</v>
      </c>
      <c r="I1089" s="12">
        <f>IFERROR([1]!EM_S_STM07_IS(F1089,"9",$I$1,"1")/1000000,"")</f>
        <v>345.19036355000003</v>
      </c>
      <c r="J1089" s="12">
        <f>IFERROR([1]!EM_S_STM07_IS(F1089,"9",$J$1,"1")/1000000,"")</f>
        <v>308.31689001999996</v>
      </c>
      <c r="K1089" s="12">
        <f>IFERROR([1]!EM_S_STM07_IS(F1089,"9",$K$1,"1")/1000000,"")</f>
        <v>505.29082867</v>
      </c>
      <c r="L1089" s="12">
        <f>IFERROR([1]!EM_S_STM07_IS(F1089,"9",$L$1,"1")/1000000,"")</f>
        <v>375.83973302999999</v>
      </c>
      <c r="M1089" s="13">
        <f>IFERROR([1]!EM_S_STM07_IS(F1089,"9",$M$1,"1")/1000000,"")</f>
        <v>489.54150487999999</v>
      </c>
      <c r="N1089" s="12">
        <f>IFERROR([1]!EM_S_STM07_IS(F1089,"61",$N$1,"1")/1000000,"")</f>
        <v>49.791215569999999</v>
      </c>
      <c r="O1089" s="12">
        <f>IFERROR([1]!EM_S_STM07_IS(F1089,"61",$O$1,"1")/1000000,"")</f>
        <v>50.712344340000001</v>
      </c>
      <c r="P1089" s="12">
        <f>IFERROR([1]!EM_S_STM07_IS(F1089,"61",$P$1,"1")/1000000,"")</f>
        <v>23.9839007</v>
      </c>
      <c r="Q1089" s="12">
        <f>IFERROR([1]!EM_S_STM07_IS(F1089,"61",$Q$1,"1")/1000000,"")</f>
        <v>29.450209440000002</v>
      </c>
      <c r="R1089" s="12">
        <f>IFERROR([1]!EM_S_STM07_IS(F1089,"61",$R$1,"1")/1000000,"")</f>
        <v>6.9656690700000006</v>
      </c>
      <c r="S1089" s="12">
        <f>IFERROR([1]!EM_S_STM07_IS(F1089,"61",$S$1,"1")/1000000,"")</f>
        <v>158.74982138999999</v>
      </c>
      <c r="T1089" s="20">
        <f t="shared" si="296"/>
        <v>8.8164033317223556E-2</v>
      </c>
      <c r="U1089" s="20">
        <f t="shared" si="297"/>
        <v>0.26099133783268513</v>
      </c>
      <c r="V1089" s="14">
        <f t="shared" si="298"/>
        <v>7.5823386644635588E-2</v>
      </c>
      <c r="W1089" s="14">
        <f t="shared" si="299"/>
        <v>-0.10682069206911401</v>
      </c>
      <c r="X1089" s="14">
        <f t="shared" si="300"/>
        <v>0.63886846626282034</v>
      </c>
      <c r="Y1089" s="14">
        <f t="shared" si="301"/>
        <v>-0.25619126312016072</v>
      </c>
      <c r="Z1089" s="15">
        <f t="shared" si="302"/>
        <v>0.30252727920313893</v>
      </c>
      <c r="AA1089" s="14">
        <f t="shared" si="303"/>
        <v>1.8499824907970263E-2</v>
      </c>
      <c r="AB1089" s="14">
        <f t="shared" si="304"/>
        <v>-0.52705990992645957</v>
      </c>
      <c r="AC1089" s="14">
        <f t="shared" si="305"/>
        <v>0.22791575100208794</v>
      </c>
      <c r="AD1089" s="14">
        <f t="shared" si="306"/>
        <v>-0.76347641655345733</v>
      </c>
      <c r="AE1089" s="14">
        <f t="shared" si="307"/>
        <v>21.790319177479958</v>
      </c>
      <c r="AF1089" s="18" t="str">
        <f t="shared" si="308"/>
        <v/>
      </c>
      <c r="AG1089" s="18">
        <f t="shared" si="309"/>
        <v>1</v>
      </c>
      <c r="AH1089" s="18" t="str">
        <f t="shared" si="310"/>
        <v/>
      </c>
      <c r="AI1089" s="19" t="str">
        <f t="shared" si="311"/>
        <v/>
      </c>
      <c r="AJ1089" s="19" t="str">
        <f t="shared" si="312"/>
        <v/>
      </c>
      <c r="AK1089" s="19" t="str">
        <f t="shared" si="313"/>
        <v/>
      </c>
    </row>
    <row r="1090" spans="2:37" x14ac:dyDescent="0.15">
      <c r="B1090" s="51" t="str">
        <f>IFERROR(IF(AND(AF1090=1,AI1090=1),MAX($B$5:B1089)+1,""),"")</f>
        <v/>
      </c>
      <c r="C1090" s="51" t="str">
        <f>IFERROR(IF(AND(AG1090=1,AJ1090=1),MAX($C$5:C1089)+1,""),"")</f>
        <v/>
      </c>
      <c r="D1090" s="51" t="str">
        <f>IFERROR(IF(AND(AH1090=1,AK1090=1),MAX($D$5:D1089)+1,""),"")</f>
        <v/>
      </c>
      <c r="F1090" s="5" t="s">
        <v>2277</v>
      </c>
      <c r="G1090" s="5" t="s">
        <v>2278</v>
      </c>
      <c r="H1090" s="12">
        <f>IFERROR([1]!EM_S_STM07_IS(F1090,"9",$H$1,"1")/1000000,"")</f>
        <v>1012.1679099099999</v>
      </c>
      <c r="I1090" s="12">
        <f>IFERROR([1]!EM_S_STM07_IS(F1090,"9",$I$1,"1")/1000000,"")</f>
        <v>1313.7120010399999</v>
      </c>
      <c r="J1090" s="12">
        <f>IFERROR([1]!EM_S_STM07_IS(F1090,"9",$J$1,"1")/1000000,"")</f>
        <v>1342.6487944400001</v>
      </c>
      <c r="K1090" s="12">
        <f>IFERROR([1]!EM_S_STM07_IS(F1090,"9",$K$1,"1")/1000000,"")</f>
        <v>1508.19581406</v>
      </c>
      <c r="L1090" s="12">
        <f>IFERROR([1]!EM_S_STM07_IS(F1090,"9",$L$1,"1")/1000000,"")</f>
        <v>1521.8620464600001</v>
      </c>
      <c r="M1090" s="13">
        <f>IFERROR([1]!EM_S_STM07_IS(F1090,"9",$M$1,"1")/1000000,"")</f>
        <v>1819.86647214</v>
      </c>
      <c r="N1090" s="12">
        <f>IFERROR([1]!EM_S_STM07_IS(F1090,"61",$N$1,"1")/1000000,"")</f>
        <v>60.310199859999997</v>
      </c>
      <c r="O1090" s="12">
        <f>IFERROR([1]!EM_S_STM07_IS(F1090,"61",$O$1,"1")/1000000,"")</f>
        <v>68.318105729999999</v>
      </c>
      <c r="P1090" s="12">
        <f>IFERROR([1]!EM_S_STM07_IS(F1090,"61",$P$1,"1")/1000000,"")</f>
        <v>73.572692310000008</v>
      </c>
      <c r="Q1090" s="12">
        <f>IFERROR([1]!EM_S_STM07_IS(F1090,"61",$Q$1,"1")/1000000,"")</f>
        <v>80.987526709999997</v>
      </c>
      <c r="R1090" s="12">
        <f>IFERROR([1]!EM_S_STM07_IS(F1090,"61",$R$1,"1")/1000000,"")</f>
        <v>54.793323009999995</v>
      </c>
      <c r="S1090" s="12">
        <f>IFERROR([1]!EM_S_STM07_IS(F1090,"61",$S$1,"1")/1000000,"")</f>
        <v>64.808307540000001</v>
      </c>
      <c r="T1090" s="20">
        <f t="shared" si="296"/>
        <v>0.12449464590151305</v>
      </c>
      <c r="U1090" s="20">
        <f t="shared" si="297"/>
        <v>1.4490495227375888E-2</v>
      </c>
      <c r="V1090" s="14">
        <f t="shared" si="298"/>
        <v>0.29791903910173628</v>
      </c>
      <c r="W1090" s="14">
        <f t="shared" si="299"/>
        <v>2.2026740546704577E-2</v>
      </c>
      <c r="X1090" s="14">
        <f t="shared" si="300"/>
        <v>0.12329882565384288</v>
      </c>
      <c r="Y1090" s="14">
        <f t="shared" si="301"/>
        <v>9.0613117160239301E-3</v>
      </c>
      <c r="Z1090" s="15">
        <f t="shared" si="302"/>
        <v>0.19581566303804432</v>
      </c>
      <c r="AA1090" s="14">
        <f t="shared" si="303"/>
        <v>0.13277863261254333</v>
      </c>
      <c r="AB1090" s="14">
        <f t="shared" si="304"/>
        <v>7.6913528615191143E-2</v>
      </c>
      <c r="AC1090" s="14">
        <f t="shared" si="305"/>
        <v>0.10078242575054121</v>
      </c>
      <c r="AD1090" s="14">
        <f t="shared" si="306"/>
        <v>-0.32343503702485155</v>
      </c>
      <c r="AE1090" s="14">
        <f t="shared" si="307"/>
        <v>0.18277746228627589</v>
      </c>
      <c r="AF1090" s="18" t="str">
        <f t="shared" si="308"/>
        <v/>
      </c>
      <c r="AG1090" s="18" t="str">
        <f t="shared" si="309"/>
        <v/>
      </c>
      <c r="AH1090" s="18" t="str">
        <f t="shared" si="310"/>
        <v/>
      </c>
      <c r="AI1090" s="19" t="str">
        <f t="shared" si="311"/>
        <v/>
      </c>
      <c r="AJ1090" s="19" t="str">
        <f t="shared" si="312"/>
        <v/>
      </c>
      <c r="AK1090" s="19" t="str">
        <f t="shared" si="313"/>
        <v/>
      </c>
    </row>
    <row r="1091" spans="2:37" x14ac:dyDescent="0.15">
      <c r="B1091" s="51" t="str">
        <f>IFERROR(IF(AND(AF1091=1,AI1091=1),MAX($B$5:B1090)+1,""),"")</f>
        <v/>
      </c>
      <c r="C1091" s="51" t="str">
        <f>IFERROR(IF(AND(AG1091=1,AJ1091=1),MAX($C$5:C1090)+1,""),"")</f>
        <v/>
      </c>
      <c r="D1091" s="51" t="str">
        <f>IFERROR(IF(AND(AH1091=1,AK1091=1),MAX($D$5:D1090)+1,""),"")</f>
        <v/>
      </c>
      <c r="F1091" s="5" t="s">
        <v>2279</v>
      </c>
      <c r="G1091" s="5" t="s">
        <v>2280</v>
      </c>
      <c r="H1091" s="12">
        <f>IFERROR([1]!EM_S_STM07_IS(F1091,"9",$H$1,"1")/1000000,"")</f>
        <v>217.91190144999999</v>
      </c>
      <c r="I1091" s="12">
        <f>IFERROR([1]!EM_S_STM07_IS(F1091,"9",$I$1,"1")/1000000,"")</f>
        <v>239.49141968999999</v>
      </c>
      <c r="J1091" s="12">
        <f>IFERROR([1]!EM_S_STM07_IS(F1091,"9",$J$1,"1")/1000000,"")</f>
        <v>184.26567506999999</v>
      </c>
      <c r="K1091" s="12">
        <f>IFERROR([1]!EM_S_STM07_IS(F1091,"9",$K$1,"1")/1000000,"")</f>
        <v>162.90493149</v>
      </c>
      <c r="L1091" s="12">
        <f>IFERROR([1]!EM_S_STM07_IS(F1091,"9",$L$1,"1")/1000000,"")</f>
        <v>185.22408415000001</v>
      </c>
      <c r="M1091" s="13">
        <f>IFERROR([1]!EM_S_STM07_IS(F1091,"9",$M$1,"1")/1000000,"")</f>
        <v>136.21725699000001</v>
      </c>
      <c r="N1091" s="12">
        <f>IFERROR([1]!EM_S_STM07_IS(F1091,"61",$N$1,"1")/1000000,"")</f>
        <v>70.413201689999994</v>
      </c>
      <c r="O1091" s="12">
        <f>IFERROR([1]!EM_S_STM07_IS(F1091,"61",$O$1,"1")/1000000,"")</f>
        <v>88.056758930000001</v>
      </c>
      <c r="P1091" s="12">
        <f>IFERROR([1]!EM_S_STM07_IS(F1091,"61",$P$1,"1")/1000000,"")</f>
        <v>57.563636200000005</v>
      </c>
      <c r="Q1091" s="12">
        <f>IFERROR([1]!EM_S_STM07_IS(F1091,"61",$Q$1,"1")/1000000,"")</f>
        <v>49.546380630000002</v>
      </c>
      <c r="R1091" s="12">
        <f>IFERROR([1]!EM_S_STM07_IS(F1091,"61",$R$1,"1")/1000000,"")</f>
        <v>60.167319599999999</v>
      </c>
      <c r="S1091" s="12">
        <f>IFERROR([1]!EM_S_STM07_IS(F1091,"61",$S$1,"1")/1000000,"")</f>
        <v>55.223031509999998</v>
      </c>
      <c r="T1091" s="20">
        <f t="shared" si="296"/>
        <v>-8.9688066430083757E-2</v>
      </c>
      <c r="U1091" s="20">
        <f t="shared" si="297"/>
        <v>-4.743804851299549E-2</v>
      </c>
      <c r="V1091" s="14">
        <f t="shared" si="298"/>
        <v>9.9028635409119367E-2</v>
      </c>
      <c r="W1091" s="14">
        <f t="shared" si="299"/>
        <v>-0.23059592152188474</v>
      </c>
      <c r="X1091" s="14">
        <f t="shared" si="300"/>
        <v>-0.11592361720046525</v>
      </c>
      <c r="Y1091" s="14">
        <f t="shared" si="301"/>
        <v>0.13700722535443985</v>
      </c>
      <c r="Z1091" s="15">
        <f t="shared" si="302"/>
        <v>-0.26458129019719057</v>
      </c>
      <c r="AA1091" s="14">
        <f t="shared" si="303"/>
        <v>0.25057172258232541</v>
      </c>
      <c r="AB1091" s="14">
        <f t="shared" si="304"/>
        <v>-0.34628940583925255</v>
      </c>
      <c r="AC1091" s="14">
        <f t="shared" si="305"/>
        <v>-0.13927639216787355</v>
      </c>
      <c r="AD1091" s="14">
        <f t="shared" si="306"/>
        <v>0.21436356874005627</v>
      </c>
      <c r="AE1091" s="14">
        <f t="shared" si="307"/>
        <v>-8.2175641575364458E-2</v>
      </c>
      <c r="AF1091" s="18" t="str">
        <f t="shared" si="308"/>
        <v/>
      </c>
      <c r="AG1091" s="18" t="str">
        <f t="shared" si="309"/>
        <v/>
      </c>
      <c r="AH1091" s="18" t="str">
        <f t="shared" si="310"/>
        <v/>
      </c>
      <c r="AI1091" s="19" t="str">
        <f t="shared" si="311"/>
        <v/>
      </c>
      <c r="AJ1091" s="19" t="str">
        <f t="shared" si="312"/>
        <v/>
      </c>
      <c r="AK1091" s="19" t="str">
        <f t="shared" si="313"/>
        <v/>
      </c>
    </row>
    <row r="1092" spans="2:37" x14ac:dyDescent="0.15">
      <c r="B1092" s="51" t="str">
        <f>IFERROR(IF(AND(AF1092=1,AI1092=1),MAX($B$5:B1091)+1,""),"")</f>
        <v/>
      </c>
      <c r="C1092" s="51" t="str">
        <f>IFERROR(IF(AND(AG1092=1,AJ1092=1),MAX($C$5:C1091)+1,""),"")</f>
        <v/>
      </c>
      <c r="D1092" s="51" t="str">
        <f>IFERROR(IF(AND(AH1092=1,AK1092=1),MAX($D$5:D1091)+1,""),"")</f>
        <v/>
      </c>
      <c r="F1092" s="5" t="s">
        <v>2281</v>
      </c>
      <c r="G1092" s="5" t="s">
        <v>2282</v>
      </c>
      <c r="H1092" s="12">
        <f>IFERROR([1]!EM_S_STM07_IS(F1092,"9",$H$1,"1")/1000000,"")</f>
        <v>412.52870398000005</v>
      </c>
      <c r="I1092" s="12">
        <f>IFERROR([1]!EM_S_STM07_IS(F1092,"9",$I$1,"1")/1000000,"")</f>
        <v>365.38874808999998</v>
      </c>
      <c r="J1092" s="12">
        <f>IFERROR([1]!EM_S_STM07_IS(F1092,"9",$J$1,"1")/1000000,"")</f>
        <v>244.68160558000002</v>
      </c>
      <c r="K1092" s="12">
        <f>IFERROR([1]!EM_S_STM07_IS(F1092,"9",$K$1,"1")/1000000,"")</f>
        <v>184.68060977000002</v>
      </c>
      <c r="L1092" s="12">
        <f>IFERROR([1]!EM_S_STM07_IS(F1092,"9",$L$1,"1")/1000000,"")</f>
        <v>161.04261389999999</v>
      </c>
      <c r="M1092" s="13">
        <f>IFERROR([1]!EM_S_STM07_IS(F1092,"9",$M$1,"1")/1000000,"")</f>
        <v>146.51217852000002</v>
      </c>
      <c r="N1092" s="12">
        <f>IFERROR([1]!EM_S_STM07_IS(F1092,"61",$N$1,"1")/1000000,"")</f>
        <v>82.640767859999997</v>
      </c>
      <c r="O1092" s="12">
        <f>IFERROR([1]!EM_S_STM07_IS(F1092,"61",$O$1,"1")/1000000,"")</f>
        <v>91.686326409999992</v>
      </c>
      <c r="P1092" s="12">
        <f>IFERROR([1]!EM_S_STM07_IS(F1092,"61",$P$1,"1")/1000000,"")</f>
        <v>54.429110950000002</v>
      </c>
      <c r="Q1092" s="12">
        <f>IFERROR([1]!EM_S_STM07_IS(F1092,"61",$Q$1,"1")/1000000,"")</f>
        <v>38.671545510000001</v>
      </c>
      <c r="R1092" s="12">
        <f>IFERROR([1]!EM_S_STM07_IS(F1092,"61",$R$1,"1")/1000000,"")</f>
        <v>47.253534670000001</v>
      </c>
      <c r="S1092" s="12">
        <f>IFERROR([1]!EM_S_STM07_IS(F1092,"61",$S$1,"1")/1000000,"")</f>
        <v>90.36549479</v>
      </c>
      <c r="T1092" s="20">
        <f t="shared" si="296"/>
        <v>-0.18701242039178512</v>
      </c>
      <c r="U1092" s="20">
        <f t="shared" si="297"/>
        <v>1.8032534312989457E-2</v>
      </c>
      <c r="V1092" s="14">
        <f t="shared" si="298"/>
        <v>-0.11427072937035061</v>
      </c>
      <c r="W1092" s="14">
        <f t="shared" si="299"/>
        <v>-0.33035265355316368</v>
      </c>
      <c r="X1092" s="14">
        <f t="shared" si="300"/>
        <v>-0.24522070495561771</v>
      </c>
      <c r="Y1092" s="14">
        <f t="shared" si="301"/>
        <v>-0.12799392366875237</v>
      </c>
      <c r="Z1092" s="15">
        <f t="shared" si="302"/>
        <v>-9.0227269839414675E-2</v>
      </c>
      <c r="AA1092" s="14">
        <f t="shared" si="303"/>
        <v>0.10945637104103254</v>
      </c>
      <c r="AB1092" s="14">
        <f t="shared" si="304"/>
        <v>-0.40635519950264298</v>
      </c>
      <c r="AC1092" s="14">
        <f t="shared" si="305"/>
        <v>-0.28950620660468457</v>
      </c>
      <c r="AD1092" s="14">
        <f t="shared" si="306"/>
        <v>0.22191999432194401</v>
      </c>
      <c r="AE1092" s="14">
        <f t="shared" si="307"/>
        <v>0.91235418516470523</v>
      </c>
      <c r="AF1092" s="18" t="str">
        <f t="shared" si="308"/>
        <v/>
      </c>
      <c r="AG1092" s="18" t="str">
        <f t="shared" si="309"/>
        <v/>
      </c>
      <c r="AH1092" s="18" t="str">
        <f t="shared" si="310"/>
        <v/>
      </c>
      <c r="AI1092" s="19" t="str">
        <f t="shared" si="311"/>
        <v/>
      </c>
      <c r="AJ1092" s="19" t="str">
        <f t="shared" si="312"/>
        <v/>
      </c>
      <c r="AK1092" s="19" t="str">
        <f t="shared" si="313"/>
        <v/>
      </c>
    </row>
    <row r="1093" spans="2:37" x14ac:dyDescent="0.15">
      <c r="B1093" s="51" t="str">
        <f>IFERROR(IF(AND(AF1093=1,AI1093=1),MAX($B$5:B1092)+1,""),"")</f>
        <v/>
      </c>
      <c r="C1093" s="51" t="str">
        <f>IFERROR(IF(AND(AG1093=1,AJ1093=1),MAX($C$5:C1092)+1,""),"")</f>
        <v/>
      </c>
      <c r="D1093" s="51" t="str">
        <f>IFERROR(IF(AND(AH1093=1,AK1093=1),MAX($D$5:D1092)+1,""),"")</f>
        <v/>
      </c>
      <c r="F1093" s="5" t="s">
        <v>2283</v>
      </c>
      <c r="G1093" s="5" t="s">
        <v>2284</v>
      </c>
      <c r="H1093" s="12">
        <f>IFERROR([1]!EM_S_STM07_IS(F1093,"9",$H$1,"1")/1000000,"")</f>
        <v>595.17253005999999</v>
      </c>
      <c r="I1093" s="12">
        <f>IFERROR([1]!EM_S_STM07_IS(F1093,"9",$I$1,"1")/1000000,"")</f>
        <v>578.81205880999994</v>
      </c>
      <c r="J1093" s="12">
        <f>IFERROR([1]!EM_S_STM07_IS(F1093,"9",$J$1,"1")/1000000,"")</f>
        <v>608.88598777999994</v>
      </c>
      <c r="K1093" s="12">
        <f>IFERROR([1]!EM_S_STM07_IS(F1093,"9",$K$1,"1")/1000000,"")</f>
        <v>701.99218040999995</v>
      </c>
      <c r="L1093" s="12">
        <f>IFERROR([1]!EM_S_STM07_IS(F1093,"9",$L$1,"1")/1000000,"")</f>
        <v>862.81628532000002</v>
      </c>
      <c r="M1093" s="13">
        <f>IFERROR([1]!EM_S_STM07_IS(F1093,"9",$M$1,"1")/1000000,"")</f>
        <v>1092.1343594699999</v>
      </c>
      <c r="N1093" s="12">
        <f>IFERROR([1]!EM_S_STM07_IS(F1093,"61",$N$1,"1")/1000000,"")</f>
        <v>218.18375778000001</v>
      </c>
      <c r="O1093" s="12">
        <f>IFERROR([1]!EM_S_STM07_IS(F1093,"61",$O$1,"1")/1000000,"")</f>
        <v>213.47866712000001</v>
      </c>
      <c r="P1093" s="12">
        <f>IFERROR([1]!EM_S_STM07_IS(F1093,"61",$P$1,"1")/1000000,"")</f>
        <v>73.339551439999994</v>
      </c>
      <c r="Q1093" s="12">
        <f>IFERROR([1]!EM_S_STM07_IS(F1093,"61",$Q$1,"1")/1000000,"")</f>
        <v>61.597939420000003</v>
      </c>
      <c r="R1093" s="12">
        <f>IFERROR([1]!EM_S_STM07_IS(F1093,"61",$R$1,"1")/1000000,"")</f>
        <v>37.823936530000005</v>
      </c>
      <c r="S1093" s="12">
        <f>IFERROR([1]!EM_S_STM07_IS(F1093,"61",$S$1,"1")/1000000,"")</f>
        <v>54.563509680000003</v>
      </c>
      <c r="T1093" s="20">
        <f t="shared" si="296"/>
        <v>0.12908500170455284</v>
      </c>
      <c r="U1093" s="20">
        <f t="shared" si="297"/>
        <v>-0.24209289905863396</v>
      </c>
      <c r="V1093" s="14">
        <f t="shared" si="298"/>
        <v>-2.7488619557678055E-2</v>
      </c>
      <c r="W1093" s="14">
        <f t="shared" si="299"/>
        <v>5.1958020763821069E-2</v>
      </c>
      <c r="X1093" s="14">
        <f t="shared" si="300"/>
        <v>0.15291235879719528</v>
      </c>
      <c r="Y1093" s="14">
        <f t="shared" si="301"/>
        <v>0.22909671845072466</v>
      </c>
      <c r="Z1093" s="15">
        <f t="shared" si="302"/>
        <v>0.26577856497568397</v>
      </c>
      <c r="AA1093" s="14">
        <f t="shared" si="303"/>
        <v>-2.1564807150971584E-2</v>
      </c>
      <c r="AB1093" s="14">
        <f t="shared" si="304"/>
        <v>-0.65645489345886465</v>
      </c>
      <c r="AC1093" s="14">
        <f t="shared" si="305"/>
        <v>-0.16009931598239935</v>
      </c>
      <c r="AD1093" s="14">
        <f t="shared" si="306"/>
        <v>-0.38595451591162977</v>
      </c>
      <c r="AE1093" s="14">
        <f t="shared" si="307"/>
        <v>0.44256559960973463</v>
      </c>
      <c r="AF1093" s="18" t="str">
        <f t="shared" si="308"/>
        <v/>
      </c>
      <c r="AG1093" s="18" t="str">
        <f t="shared" si="309"/>
        <v/>
      </c>
      <c r="AH1093" s="18" t="str">
        <f t="shared" si="310"/>
        <v/>
      </c>
      <c r="AI1093" s="19" t="str">
        <f t="shared" si="311"/>
        <v/>
      </c>
      <c r="AJ1093" s="19" t="str">
        <f t="shared" si="312"/>
        <v/>
      </c>
      <c r="AK1093" s="19" t="str">
        <f t="shared" si="313"/>
        <v/>
      </c>
    </row>
    <row r="1094" spans="2:37" x14ac:dyDescent="0.15">
      <c r="B1094" s="51" t="str">
        <f>IFERROR(IF(AND(AF1094=1,AI1094=1),MAX($B$5:B1093)+1,""),"")</f>
        <v/>
      </c>
      <c r="C1094" s="51" t="str">
        <f>IFERROR(IF(AND(AG1094=1,AJ1094=1),MAX($C$5:C1093)+1,""),"")</f>
        <v/>
      </c>
      <c r="D1094" s="51" t="str">
        <f>IFERROR(IF(AND(AH1094=1,AK1094=1),MAX($D$5:D1093)+1,""),"")</f>
        <v/>
      </c>
      <c r="F1094" s="5" t="s">
        <v>2285</v>
      </c>
      <c r="G1094" s="5" t="s">
        <v>2286</v>
      </c>
      <c r="H1094" s="12">
        <f>IFERROR([1]!EM_S_STM07_IS(F1094,"9",$H$1,"1")/1000000,"")</f>
        <v>364.96524419000002</v>
      </c>
      <c r="I1094" s="12">
        <f>IFERROR([1]!EM_S_STM07_IS(F1094,"9",$I$1,"1")/1000000,"")</f>
        <v>422.04900189999995</v>
      </c>
      <c r="J1094" s="12">
        <f>IFERROR([1]!EM_S_STM07_IS(F1094,"9",$J$1,"1")/1000000,"")</f>
        <v>407.08446769</v>
      </c>
      <c r="K1094" s="12">
        <f>IFERROR([1]!EM_S_STM07_IS(F1094,"9",$K$1,"1")/1000000,"")</f>
        <v>475.41786805999999</v>
      </c>
      <c r="L1094" s="12">
        <f>IFERROR([1]!EM_S_STM07_IS(F1094,"9",$L$1,"1")/1000000,"")</f>
        <v>925.78433773000006</v>
      </c>
      <c r="M1094" s="13">
        <f>IFERROR([1]!EM_S_STM07_IS(F1094,"9",$M$1,"1")/1000000,"")</f>
        <v>1129.3714180999998</v>
      </c>
      <c r="N1094" s="12">
        <f>IFERROR([1]!EM_S_STM07_IS(F1094,"61",$N$1,"1")/1000000,"")</f>
        <v>50.634360439999995</v>
      </c>
      <c r="O1094" s="12">
        <f>IFERROR([1]!EM_S_STM07_IS(F1094,"61",$O$1,"1")/1000000,"")</f>
        <v>54.171061389999998</v>
      </c>
      <c r="P1094" s="12">
        <f>IFERROR([1]!EM_S_STM07_IS(F1094,"61",$P$1,"1")/1000000,"")</f>
        <v>29.641783270000001</v>
      </c>
      <c r="Q1094" s="12">
        <f>IFERROR([1]!EM_S_STM07_IS(F1094,"61",$Q$1,"1")/1000000,"")</f>
        <v>16.700775950000001</v>
      </c>
      <c r="R1094" s="12">
        <f>IFERROR([1]!EM_S_STM07_IS(F1094,"61",$R$1,"1")/1000000,"")</f>
        <v>190.19083006</v>
      </c>
      <c r="S1094" s="12">
        <f>IFERROR([1]!EM_S_STM07_IS(F1094,"61",$S$1,"1")/1000000,"")</f>
        <v>288.44730369000001</v>
      </c>
      <c r="T1094" s="20">
        <f t="shared" si="296"/>
        <v>0.25347898375245959</v>
      </c>
      <c r="U1094" s="20">
        <f t="shared" si="297"/>
        <v>0.41619882908182748</v>
      </c>
      <c r="V1094" s="14">
        <f t="shared" si="298"/>
        <v>0.15640875019946354</v>
      </c>
      <c r="W1094" s="14">
        <f t="shared" si="299"/>
        <v>-3.5456864351371319E-2</v>
      </c>
      <c r="X1094" s="14">
        <f t="shared" si="300"/>
        <v>0.16786049528678346</v>
      </c>
      <c r="Y1094" s="14">
        <f t="shared" si="301"/>
        <v>0.94730656949806036</v>
      </c>
      <c r="Z1094" s="15">
        <f t="shared" si="302"/>
        <v>0.21990767403690384</v>
      </c>
      <c r="AA1094" s="14">
        <f t="shared" si="303"/>
        <v>6.9847844808682336E-2</v>
      </c>
      <c r="AB1094" s="14">
        <f t="shared" si="304"/>
        <v>-0.45281147333266231</v>
      </c>
      <c r="AC1094" s="14">
        <f t="shared" si="305"/>
        <v>-0.43657991835792814</v>
      </c>
      <c r="AD1094" s="14">
        <f t="shared" si="306"/>
        <v>10.388143319173142</v>
      </c>
      <c r="AE1094" s="14">
        <f t="shared" si="307"/>
        <v>0.51662045745845264</v>
      </c>
      <c r="AF1094" s="18">
        <f t="shared" si="308"/>
        <v>1</v>
      </c>
      <c r="AG1094" s="18">
        <f t="shared" si="309"/>
        <v>1</v>
      </c>
      <c r="AH1094" s="18">
        <f t="shared" si="310"/>
        <v>1</v>
      </c>
      <c r="AI1094" s="19" t="str">
        <f t="shared" si="311"/>
        <v/>
      </c>
      <c r="AJ1094" s="19" t="str">
        <f t="shared" si="312"/>
        <v/>
      </c>
      <c r="AK1094" s="19" t="str">
        <f t="shared" si="313"/>
        <v/>
      </c>
    </row>
    <row r="1095" spans="2:37" x14ac:dyDescent="0.15">
      <c r="B1095" s="51" t="str">
        <f>IFERROR(IF(AND(AF1095=1,AI1095=1),MAX($B$5:B1094)+1,""),"")</f>
        <v/>
      </c>
      <c r="C1095" s="51" t="str">
        <f>IFERROR(IF(AND(AG1095=1,AJ1095=1),MAX($C$5:C1094)+1,""),"")</f>
        <v/>
      </c>
      <c r="D1095" s="51" t="str">
        <f>IFERROR(IF(AND(AH1095=1,AK1095=1),MAX($D$5:D1094)+1,""),"")</f>
        <v/>
      </c>
      <c r="F1095" s="5" t="s">
        <v>2287</v>
      </c>
      <c r="G1095" s="5" t="s">
        <v>2288</v>
      </c>
      <c r="H1095" s="12">
        <f>IFERROR([1]!EM_S_STM07_IS(F1095,"9",$H$1,"1")/1000000,"")</f>
        <v>189.67247413999999</v>
      </c>
      <c r="I1095" s="12">
        <f>IFERROR([1]!EM_S_STM07_IS(F1095,"9",$I$1,"1")/1000000,"")</f>
        <v>223.39931358000001</v>
      </c>
      <c r="J1095" s="12">
        <f>IFERROR([1]!EM_S_STM07_IS(F1095,"9",$J$1,"1")/1000000,"")</f>
        <v>234.96047386000001</v>
      </c>
      <c r="K1095" s="12">
        <f>IFERROR([1]!EM_S_STM07_IS(F1095,"9",$K$1,"1")/1000000,"")</f>
        <v>291.35241350000001</v>
      </c>
      <c r="L1095" s="12">
        <f>IFERROR([1]!EM_S_STM07_IS(F1095,"9",$L$1,"1")/1000000,"")</f>
        <v>402.07412687999999</v>
      </c>
      <c r="M1095" s="13">
        <f>IFERROR([1]!EM_S_STM07_IS(F1095,"9",$M$1,"1")/1000000,"")</f>
        <v>404.71574749000001</v>
      </c>
      <c r="N1095" s="12">
        <f>IFERROR([1]!EM_S_STM07_IS(F1095,"61",$N$1,"1")/1000000,"")</f>
        <v>41.575246829999998</v>
      </c>
      <c r="O1095" s="12">
        <f>IFERROR([1]!EM_S_STM07_IS(F1095,"61",$O$1,"1")/1000000,"")</f>
        <v>42.746234700000002</v>
      </c>
      <c r="P1095" s="12">
        <f>IFERROR([1]!EM_S_STM07_IS(F1095,"61",$P$1,"1")/1000000,"")</f>
        <v>34.389083990000003</v>
      </c>
      <c r="Q1095" s="12">
        <f>IFERROR([1]!EM_S_STM07_IS(F1095,"61",$Q$1,"1")/1000000,"")</f>
        <v>31.278180249999998</v>
      </c>
      <c r="R1095" s="12">
        <f>IFERROR([1]!EM_S_STM07_IS(F1095,"61",$R$1,"1")/1000000,"")</f>
        <v>39.137603290000001</v>
      </c>
      <c r="S1095" s="12">
        <f>IFERROR([1]!EM_S_STM07_IS(F1095,"61",$S$1,"1")/1000000,"")</f>
        <v>40.33702624</v>
      </c>
      <c r="T1095" s="20">
        <f t="shared" ref="T1095:T1158" si="314">IFERROR(IF(H1095&lt;0,"",(M1095/H1095)^(1/5)-1),"")</f>
        <v>0.1636681796690922</v>
      </c>
      <c r="U1095" s="20">
        <f t="shared" ref="U1095:U1158" si="315">IFERROR(IF(N1095&lt;0,"",(S1095/N1095)^(1/5)-1),"")</f>
        <v>-6.028783439276264E-3</v>
      </c>
      <c r="V1095" s="14">
        <f t="shared" ref="V1095:V1158" si="316">IFERROR((I1095-H1095)/ABS(H1095),"")</f>
        <v>0.17781620444886354</v>
      </c>
      <c r="W1095" s="14">
        <f t="shared" ref="W1095:W1158" si="317">IFERROR((J1095-I1095)/ABS(I1095),"")</f>
        <v>5.1751100281961733E-2</v>
      </c>
      <c r="X1095" s="14">
        <f t="shared" ref="X1095:X1158" si="318">IFERROR((K1095-J1095)/ABS(J1095),"")</f>
        <v>0.24000606873818636</v>
      </c>
      <c r="Y1095" s="14">
        <f t="shared" ref="Y1095:Y1158" si="319">IFERROR((L1095-K1095)/ABS(K1095),"")</f>
        <v>0.38002675883101955</v>
      </c>
      <c r="Z1095" s="15">
        <f t="shared" ref="Z1095:Z1158" si="320">IFERROR((M1095-L1095)/ABS(L1095),"")</f>
        <v>6.5699840735795869E-3</v>
      </c>
      <c r="AA1095" s="14">
        <f t="shared" ref="AA1095:AA1158" si="321">IFERROR((O1095-N1095)/ABS(N1095),"")</f>
        <v>2.8165506143310245E-2</v>
      </c>
      <c r="AB1095" s="14">
        <f t="shared" ref="AB1095:AB1158" si="322">IFERROR((P1095-O1095)/ABS(O1095),"")</f>
        <v>-0.19550612512778812</v>
      </c>
      <c r="AC1095" s="14">
        <f t="shared" ref="AC1095:AC1158" si="323">IFERROR((Q1095-P1095)/ABS(P1095),"")</f>
        <v>-9.0461954174313686E-2</v>
      </c>
      <c r="AD1095" s="14">
        <f t="shared" ref="AD1095:AD1158" si="324">IFERROR((R1095-Q1095)/ABS(Q1095),"")</f>
        <v>0.25127494557487895</v>
      </c>
      <c r="AE1095" s="14">
        <f t="shared" ref="AE1095:AE1158" si="325">IFERROR((S1095-R1095)/ABS(R1095),"")</f>
        <v>3.064630557759427E-2</v>
      </c>
      <c r="AF1095" s="18" t="str">
        <f t="shared" ref="AF1095:AF1158" si="326">IFERROR(IF(AND(T1095&lt;&gt;"",T1095&gt;$AG$3),1,""),"")</f>
        <v/>
      </c>
      <c r="AG1095" s="18" t="str">
        <f t="shared" ref="AG1095:AG1158" si="327">IFERROR(IF(AND(U1095&lt;&gt;"",U1095&gt;$AG$3),1,""),"")</f>
        <v/>
      </c>
      <c r="AH1095" s="18" t="str">
        <f t="shared" ref="AH1095:AH1158" si="328">IFERROR(IF(AND(AF1095=1,AG1095=1),1,""),"")</f>
        <v/>
      </c>
      <c r="AI1095" s="19" t="str">
        <f t="shared" ref="AI1095:AI1158" si="329">IFERROR(IF(AND(V1095&gt;$AJ$3,W1095&gt;$AJ$3,X1095&gt;$AJ$3,Y1095&gt;$AJ$3,Z1095&gt;$AJ$3),1,""),"")</f>
        <v/>
      </c>
      <c r="AJ1095" s="19" t="str">
        <f t="shared" ref="AJ1095:AJ1158" si="330">IFERROR(IF(AND(AA1095&gt;$AJ$3,AB1095&gt;$AJ$3,AC1095&gt;$AJ$3,AD1095&gt;$AJ$3,AE1095&gt;$AJ$3),1,""),"")</f>
        <v/>
      </c>
      <c r="AK1095" s="19" t="str">
        <f t="shared" ref="AK1095:AK1158" si="331">IFERROR(IF(AND(AI1095=1,AJ1095=1),1,""),"")</f>
        <v/>
      </c>
    </row>
    <row r="1096" spans="2:37" x14ac:dyDescent="0.15">
      <c r="B1096" s="51" t="str">
        <f>IFERROR(IF(AND(AF1096=1,AI1096=1),MAX($B$5:B1095)+1,""),"")</f>
        <v/>
      </c>
      <c r="C1096" s="51" t="str">
        <f>IFERROR(IF(AND(AG1096=1,AJ1096=1),MAX($C$5:C1095)+1,""),"")</f>
        <v/>
      </c>
      <c r="D1096" s="51" t="str">
        <f>IFERROR(IF(AND(AH1096=1,AK1096=1),MAX($D$5:D1095)+1,""),"")</f>
        <v/>
      </c>
      <c r="F1096" s="5" t="s">
        <v>2289</v>
      </c>
      <c r="G1096" s="5" t="s">
        <v>2290</v>
      </c>
      <c r="H1096" s="12">
        <f>IFERROR([1]!EM_S_STM07_IS(F1096,"9",$H$1,"1")/1000000,"")</f>
        <v>536.25318508999999</v>
      </c>
      <c r="I1096" s="12">
        <f>IFERROR([1]!EM_S_STM07_IS(F1096,"9",$I$1,"1")/1000000,"")</f>
        <v>577.94495901999994</v>
      </c>
      <c r="J1096" s="12">
        <f>IFERROR([1]!EM_S_STM07_IS(F1096,"9",$J$1,"1")/1000000,"")</f>
        <v>675.97597022000002</v>
      </c>
      <c r="K1096" s="12">
        <f>IFERROR([1]!EM_S_STM07_IS(F1096,"9",$K$1,"1")/1000000,"")</f>
        <v>670.15844713000001</v>
      </c>
      <c r="L1096" s="12">
        <f>IFERROR([1]!EM_S_STM07_IS(F1096,"9",$L$1,"1")/1000000,"")</f>
        <v>838.25028672999997</v>
      </c>
      <c r="M1096" s="13">
        <f>IFERROR([1]!EM_S_STM07_IS(F1096,"9",$M$1,"1")/1000000,"")</f>
        <v>1203.80913375</v>
      </c>
      <c r="N1096" s="12">
        <f>IFERROR([1]!EM_S_STM07_IS(F1096,"61",$N$1,"1")/1000000,"")</f>
        <v>141.52751325</v>
      </c>
      <c r="O1096" s="12">
        <f>IFERROR([1]!EM_S_STM07_IS(F1096,"61",$O$1,"1")/1000000,"")</f>
        <v>132.12483963</v>
      </c>
      <c r="P1096" s="12">
        <f>IFERROR([1]!EM_S_STM07_IS(F1096,"61",$P$1,"1")/1000000,"")</f>
        <v>101.69055958</v>
      </c>
      <c r="Q1096" s="12">
        <f>IFERROR([1]!EM_S_STM07_IS(F1096,"61",$Q$1,"1")/1000000,"")</f>
        <v>102.13062336</v>
      </c>
      <c r="R1096" s="12">
        <f>IFERROR([1]!EM_S_STM07_IS(F1096,"61",$R$1,"1")/1000000,"")</f>
        <v>194.53617550999999</v>
      </c>
      <c r="S1096" s="12">
        <f>IFERROR([1]!EM_S_STM07_IS(F1096,"61",$S$1,"1")/1000000,"")</f>
        <v>112.57299101999999</v>
      </c>
      <c r="T1096" s="20">
        <f t="shared" si="314"/>
        <v>0.1755403748254476</v>
      </c>
      <c r="U1096" s="20">
        <f t="shared" si="315"/>
        <v>-4.4746437772580583E-2</v>
      </c>
      <c r="V1096" s="14">
        <f t="shared" si="316"/>
        <v>7.7746435991802601E-2</v>
      </c>
      <c r="W1096" s="14">
        <f t="shared" si="317"/>
        <v>0.16961997794085387</v>
      </c>
      <c r="X1096" s="14">
        <f t="shared" si="318"/>
        <v>-8.6061093090434339E-3</v>
      </c>
      <c r="Y1096" s="14">
        <f t="shared" si="319"/>
        <v>0.25082402575072343</v>
      </c>
      <c r="Z1096" s="15">
        <f t="shared" si="320"/>
        <v>0.43609749117538493</v>
      </c>
      <c r="AA1096" s="14">
        <f t="shared" si="321"/>
        <v>-6.6437072227721078E-2</v>
      </c>
      <c r="AB1096" s="14">
        <f t="shared" si="322"/>
        <v>-0.23034487788388319</v>
      </c>
      <c r="AC1096" s="14">
        <f t="shared" si="323"/>
        <v>4.3274791860477895E-3</v>
      </c>
      <c r="AD1096" s="14">
        <f t="shared" si="324"/>
        <v>0.9047781077794842</v>
      </c>
      <c r="AE1096" s="14">
        <f t="shared" si="325"/>
        <v>-0.4213261840638311</v>
      </c>
      <c r="AF1096" s="18" t="str">
        <f t="shared" si="326"/>
        <v/>
      </c>
      <c r="AG1096" s="18" t="str">
        <f t="shared" si="327"/>
        <v/>
      </c>
      <c r="AH1096" s="18" t="str">
        <f t="shared" si="328"/>
        <v/>
      </c>
      <c r="AI1096" s="19" t="str">
        <f t="shared" si="329"/>
        <v/>
      </c>
      <c r="AJ1096" s="19" t="str">
        <f t="shared" si="330"/>
        <v/>
      </c>
      <c r="AK1096" s="19" t="str">
        <f t="shared" si="331"/>
        <v/>
      </c>
    </row>
    <row r="1097" spans="2:37" x14ac:dyDescent="0.15">
      <c r="B1097" s="51" t="str">
        <f>IFERROR(IF(AND(AF1097=1,AI1097=1),MAX($B$5:B1096)+1,""),"")</f>
        <v/>
      </c>
      <c r="C1097" s="51" t="str">
        <f>IFERROR(IF(AND(AG1097=1,AJ1097=1),MAX($C$5:C1096)+1,""),"")</f>
        <v/>
      </c>
      <c r="D1097" s="51" t="str">
        <f>IFERROR(IF(AND(AH1097=1,AK1097=1),MAX($D$5:D1096)+1,""),"")</f>
        <v/>
      </c>
      <c r="F1097" s="5" t="s">
        <v>2291</v>
      </c>
      <c r="G1097" s="5" t="s">
        <v>2292</v>
      </c>
      <c r="H1097" s="12">
        <f>IFERROR([1]!EM_S_STM07_IS(F1097,"9",$H$1,"1")/1000000,"")</f>
        <v>858.53251461000002</v>
      </c>
      <c r="I1097" s="12">
        <f>IFERROR([1]!EM_S_STM07_IS(F1097,"9",$I$1,"1")/1000000,"")</f>
        <v>978.28770219</v>
      </c>
      <c r="J1097" s="12">
        <f>IFERROR([1]!EM_S_STM07_IS(F1097,"9",$J$1,"1")/1000000,"")</f>
        <v>1083.0380745499999</v>
      </c>
      <c r="K1097" s="12">
        <f>IFERROR([1]!EM_S_STM07_IS(F1097,"9",$K$1,"1")/1000000,"")</f>
        <v>1222.48200739</v>
      </c>
      <c r="L1097" s="12">
        <f>IFERROR([1]!EM_S_STM07_IS(F1097,"9",$L$1,"1")/1000000,"")</f>
        <v>1303.88516785</v>
      </c>
      <c r="M1097" s="13">
        <f>IFERROR([1]!EM_S_STM07_IS(F1097,"9",$M$1,"1")/1000000,"")</f>
        <v>1505.0842034699999</v>
      </c>
      <c r="N1097" s="12">
        <f>IFERROR([1]!EM_S_STM07_IS(F1097,"61",$N$1,"1")/1000000,"")</f>
        <v>95.2808584</v>
      </c>
      <c r="O1097" s="12">
        <f>IFERROR([1]!EM_S_STM07_IS(F1097,"61",$O$1,"1")/1000000,"")</f>
        <v>104.19488037000001</v>
      </c>
      <c r="P1097" s="12">
        <f>IFERROR([1]!EM_S_STM07_IS(F1097,"61",$P$1,"1")/1000000,"")</f>
        <v>78.329858000000002</v>
      </c>
      <c r="Q1097" s="12">
        <f>IFERROR([1]!EM_S_STM07_IS(F1097,"61",$Q$1,"1")/1000000,"")</f>
        <v>60.227521590000002</v>
      </c>
      <c r="R1097" s="12">
        <f>IFERROR([1]!EM_S_STM07_IS(F1097,"61",$R$1,"1")/1000000,"")</f>
        <v>63.332758560000002</v>
      </c>
      <c r="S1097" s="12">
        <f>IFERROR([1]!EM_S_STM07_IS(F1097,"61",$S$1,"1")/1000000,"")</f>
        <v>47.812735100000005</v>
      </c>
      <c r="T1097" s="20">
        <f t="shared" si="314"/>
        <v>0.11882151689551512</v>
      </c>
      <c r="U1097" s="20">
        <f t="shared" si="315"/>
        <v>-0.12882062432279739</v>
      </c>
      <c r="V1097" s="14">
        <f t="shared" si="316"/>
        <v>0.13948823782684619</v>
      </c>
      <c r="W1097" s="14">
        <f t="shared" si="317"/>
        <v>0.10707522145633148</v>
      </c>
      <c r="X1097" s="14">
        <f t="shared" si="318"/>
        <v>0.12875256753825462</v>
      </c>
      <c r="Y1097" s="14">
        <f t="shared" si="319"/>
        <v>6.658843235966784E-2</v>
      </c>
      <c r="Z1097" s="15">
        <f t="shared" si="320"/>
        <v>0.15430732750167001</v>
      </c>
      <c r="AA1097" s="14">
        <f t="shared" si="321"/>
        <v>9.3555223154874592E-2</v>
      </c>
      <c r="AB1097" s="14">
        <f t="shared" si="322"/>
        <v>-0.24823697938087094</v>
      </c>
      <c r="AC1097" s="14">
        <f t="shared" si="323"/>
        <v>-0.23110390944408452</v>
      </c>
      <c r="AD1097" s="14">
        <f t="shared" si="324"/>
        <v>5.1558438534777498E-2</v>
      </c>
      <c r="AE1097" s="14">
        <f t="shared" si="325"/>
        <v>-0.24505522596645909</v>
      </c>
      <c r="AF1097" s="18" t="str">
        <f t="shared" si="326"/>
        <v/>
      </c>
      <c r="AG1097" s="18" t="str">
        <f t="shared" si="327"/>
        <v/>
      </c>
      <c r="AH1097" s="18" t="str">
        <f t="shared" si="328"/>
        <v/>
      </c>
      <c r="AI1097" s="19" t="str">
        <f t="shared" si="329"/>
        <v/>
      </c>
      <c r="AJ1097" s="19" t="str">
        <f t="shared" si="330"/>
        <v/>
      </c>
      <c r="AK1097" s="19" t="str">
        <f t="shared" si="331"/>
        <v/>
      </c>
    </row>
    <row r="1098" spans="2:37" x14ac:dyDescent="0.15">
      <c r="B1098" s="51" t="str">
        <f>IFERROR(IF(AND(AF1098=1,AI1098=1),MAX($B$5:B1097)+1,""),"")</f>
        <v/>
      </c>
      <c r="C1098" s="51" t="str">
        <f>IFERROR(IF(AND(AG1098=1,AJ1098=1),MAX($C$5:C1097)+1,""),"")</f>
        <v/>
      </c>
      <c r="D1098" s="51" t="str">
        <f>IFERROR(IF(AND(AH1098=1,AK1098=1),MAX($D$5:D1097)+1,""),"")</f>
        <v/>
      </c>
      <c r="F1098" s="5" t="s">
        <v>2293</v>
      </c>
      <c r="G1098" s="5" t="s">
        <v>2294</v>
      </c>
      <c r="H1098" s="12">
        <f>IFERROR([1]!EM_S_STM07_IS(F1098,"9",$H$1,"1")/1000000,"")</f>
        <v>1709.17445832</v>
      </c>
      <c r="I1098" s="12">
        <f>IFERROR([1]!EM_S_STM07_IS(F1098,"9",$I$1,"1")/1000000,"")</f>
        <v>2552.1759841399999</v>
      </c>
      <c r="J1098" s="12">
        <f>IFERROR([1]!EM_S_STM07_IS(F1098,"9",$J$1,"1")/1000000,"")</f>
        <v>3940.47647762</v>
      </c>
      <c r="K1098" s="12">
        <f>IFERROR([1]!EM_S_STM07_IS(F1098,"9",$K$1,"1")/1000000,"")</f>
        <v>4271.4783420700005</v>
      </c>
      <c r="L1098" s="12">
        <f>IFERROR([1]!EM_S_STM07_IS(F1098,"9",$L$1,"1")/1000000,"")</f>
        <v>1497.9954869800001</v>
      </c>
      <c r="M1098" s="13">
        <f>IFERROR([1]!EM_S_STM07_IS(F1098,"9",$M$1,"1")/1000000,"")</f>
        <v>1444.9762755699999</v>
      </c>
      <c r="N1098" s="12">
        <f>IFERROR([1]!EM_S_STM07_IS(F1098,"61",$N$1,"1")/1000000,"")</f>
        <v>118.52486686</v>
      </c>
      <c r="O1098" s="12">
        <f>IFERROR([1]!EM_S_STM07_IS(F1098,"61",$O$1,"1")/1000000,"")</f>
        <v>191.63397289</v>
      </c>
      <c r="P1098" s="12">
        <f>IFERROR([1]!EM_S_STM07_IS(F1098,"61",$P$1,"1")/1000000,"")</f>
        <v>260.35593919000002</v>
      </c>
      <c r="Q1098" s="12">
        <f>IFERROR([1]!EM_S_STM07_IS(F1098,"61",$Q$1,"1")/1000000,"")</f>
        <v>314.94284104000002</v>
      </c>
      <c r="R1098" s="12">
        <f>IFERROR([1]!EM_S_STM07_IS(F1098,"61",$R$1,"1")/1000000,"")</f>
        <v>137.90052514999999</v>
      </c>
      <c r="S1098" s="12">
        <f>IFERROR([1]!EM_S_STM07_IS(F1098,"61",$S$1,"1")/1000000,"")</f>
        <v>18.744361789999999</v>
      </c>
      <c r="T1098" s="20">
        <f t="shared" si="314"/>
        <v>-3.3025849546215236E-2</v>
      </c>
      <c r="U1098" s="20">
        <f t="shared" si="315"/>
        <v>-0.30846807179945701</v>
      </c>
      <c r="V1098" s="14">
        <f t="shared" si="316"/>
        <v>0.493221462394548</v>
      </c>
      <c r="W1098" s="14">
        <f t="shared" si="317"/>
        <v>0.54396738395287902</v>
      </c>
      <c r="X1098" s="14">
        <f t="shared" si="318"/>
        <v>8.4000467032332507E-2</v>
      </c>
      <c r="Y1098" s="14">
        <f t="shared" si="319"/>
        <v>-0.64930280174286048</v>
      </c>
      <c r="Z1098" s="15">
        <f t="shared" si="320"/>
        <v>-3.5393438679103391E-2</v>
      </c>
      <c r="AA1098" s="14">
        <f t="shared" si="321"/>
        <v>0.61682504243059388</v>
      </c>
      <c r="AB1098" s="14">
        <f t="shared" si="322"/>
        <v>0.35861055982723472</v>
      </c>
      <c r="AC1098" s="14">
        <f t="shared" si="323"/>
        <v>0.20966259506054175</v>
      </c>
      <c r="AD1098" s="14">
        <f t="shared" si="324"/>
        <v>-0.56214110251045324</v>
      </c>
      <c r="AE1098" s="14">
        <f t="shared" si="325"/>
        <v>-0.86407331103626328</v>
      </c>
      <c r="AF1098" s="18" t="str">
        <f t="shared" si="326"/>
        <v/>
      </c>
      <c r="AG1098" s="18" t="str">
        <f t="shared" si="327"/>
        <v/>
      </c>
      <c r="AH1098" s="18" t="str">
        <f t="shared" si="328"/>
        <v/>
      </c>
      <c r="AI1098" s="19" t="str">
        <f t="shared" si="329"/>
        <v/>
      </c>
      <c r="AJ1098" s="19" t="str">
        <f t="shared" si="330"/>
        <v/>
      </c>
      <c r="AK1098" s="19" t="str">
        <f t="shared" si="331"/>
        <v/>
      </c>
    </row>
    <row r="1099" spans="2:37" x14ac:dyDescent="0.15">
      <c r="B1099" s="51" t="str">
        <f>IFERROR(IF(AND(AF1099=1,AI1099=1),MAX($B$5:B1098)+1,""),"")</f>
        <v/>
      </c>
      <c r="C1099" s="51" t="str">
        <f>IFERROR(IF(AND(AG1099=1,AJ1099=1),MAX($C$5:C1098)+1,""),"")</f>
        <v/>
      </c>
      <c r="D1099" s="51" t="str">
        <f>IFERROR(IF(AND(AH1099=1,AK1099=1),MAX($D$5:D1098)+1,""),"")</f>
        <v/>
      </c>
      <c r="F1099" s="5" t="s">
        <v>2295</v>
      </c>
      <c r="G1099" s="5" t="s">
        <v>2296</v>
      </c>
      <c r="H1099" s="12">
        <f>IFERROR([1]!EM_S_STM07_IS(F1099,"9",$H$1,"1")/1000000,"")</f>
        <v>430.36284474000001</v>
      </c>
      <c r="I1099" s="12">
        <f>IFERROR([1]!EM_S_STM07_IS(F1099,"9",$I$1,"1")/1000000,"")</f>
        <v>518.65401598000005</v>
      </c>
      <c r="J1099" s="12">
        <f>IFERROR([1]!EM_S_STM07_IS(F1099,"9",$J$1,"1")/1000000,"")</f>
        <v>648.95692180999993</v>
      </c>
      <c r="K1099" s="12">
        <f>IFERROR([1]!EM_S_STM07_IS(F1099,"9",$K$1,"1")/1000000,"")</f>
        <v>605.85996961000001</v>
      </c>
      <c r="L1099" s="12">
        <f>IFERROR([1]!EM_S_STM07_IS(F1099,"9",$L$1,"1")/1000000,"")</f>
        <v>480.29204768</v>
      </c>
      <c r="M1099" s="13">
        <f>IFERROR([1]!EM_S_STM07_IS(F1099,"9",$M$1,"1")/1000000,"")</f>
        <v>244.8219259</v>
      </c>
      <c r="N1099" s="12">
        <f>IFERROR([1]!EM_S_STM07_IS(F1099,"61",$N$1,"1")/1000000,"")</f>
        <v>60.257965520000006</v>
      </c>
      <c r="O1099" s="12">
        <f>IFERROR([1]!EM_S_STM07_IS(F1099,"61",$O$1,"1")/1000000,"")</f>
        <v>72.394784430000001</v>
      </c>
      <c r="P1099" s="12">
        <f>IFERROR([1]!EM_S_STM07_IS(F1099,"61",$P$1,"1")/1000000,"")</f>
        <v>81.686220930000005</v>
      </c>
      <c r="Q1099" s="12">
        <f>IFERROR([1]!EM_S_STM07_IS(F1099,"61",$Q$1,"1")/1000000,"")</f>
        <v>33.157522999999998</v>
      </c>
      <c r="R1099" s="12">
        <f>IFERROR([1]!EM_S_STM07_IS(F1099,"61",$R$1,"1")/1000000,"")</f>
        <v>5.3981240399999999</v>
      </c>
      <c r="S1099" s="12">
        <f>IFERROR([1]!EM_S_STM07_IS(F1099,"61",$S$1,"1")/1000000,"")</f>
        <v>-98.21884129</v>
      </c>
      <c r="T1099" s="20">
        <f t="shared" si="314"/>
        <v>-0.10668812318671428</v>
      </c>
      <c r="U1099" s="20">
        <f t="shared" si="315"/>
        <v>-2.1026459035504077</v>
      </c>
      <c r="V1099" s="14">
        <f t="shared" si="316"/>
        <v>0.20515519013575717</v>
      </c>
      <c r="W1099" s="14">
        <f t="shared" si="317"/>
        <v>0.25123280995673331</v>
      </c>
      <c r="X1099" s="14">
        <f t="shared" si="318"/>
        <v>-6.6409573196012137E-2</v>
      </c>
      <c r="Y1099" s="14">
        <f t="shared" si="319"/>
        <v>-0.20725568320816726</v>
      </c>
      <c r="Z1099" s="15">
        <f t="shared" si="320"/>
        <v>-0.4902644607950799</v>
      </c>
      <c r="AA1099" s="14">
        <f t="shared" si="321"/>
        <v>0.20141434921117121</v>
      </c>
      <c r="AB1099" s="14">
        <f t="shared" si="322"/>
        <v>0.12834400396597745</v>
      </c>
      <c r="AC1099" s="14">
        <f t="shared" si="323"/>
        <v>-0.59408670614822634</v>
      </c>
      <c r="AD1099" s="14">
        <f t="shared" si="324"/>
        <v>-0.83719760851858571</v>
      </c>
      <c r="AE1099" s="14">
        <f t="shared" si="325"/>
        <v>-19.194995254314311</v>
      </c>
      <c r="AF1099" s="18" t="str">
        <f t="shared" si="326"/>
        <v/>
      </c>
      <c r="AG1099" s="18" t="str">
        <f t="shared" si="327"/>
        <v/>
      </c>
      <c r="AH1099" s="18" t="str">
        <f t="shared" si="328"/>
        <v/>
      </c>
      <c r="AI1099" s="19" t="str">
        <f t="shared" si="329"/>
        <v/>
      </c>
      <c r="AJ1099" s="19" t="str">
        <f t="shared" si="330"/>
        <v/>
      </c>
      <c r="AK1099" s="19" t="str">
        <f t="shared" si="331"/>
        <v/>
      </c>
    </row>
    <row r="1100" spans="2:37" x14ac:dyDescent="0.15">
      <c r="B1100" s="51" t="str">
        <f>IFERROR(IF(AND(AF1100=1,AI1100=1),MAX($B$5:B1099)+1,""),"")</f>
        <v/>
      </c>
      <c r="C1100" s="51" t="str">
        <f>IFERROR(IF(AND(AG1100=1,AJ1100=1),MAX($C$5:C1099)+1,""),"")</f>
        <v/>
      </c>
      <c r="D1100" s="51" t="str">
        <f>IFERROR(IF(AND(AH1100=1,AK1100=1),MAX($D$5:D1099)+1,""),"")</f>
        <v/>
      </c>
      <c r="F1100" s="5" t="s">
        <v>2297</v>
      </c>
      <c r="G1100" s="5" t="s">
        <v>2298</v>
      </c>
      <c r="H1100" s="12">
        <f>IFERROR([1]!EM_S_STM07_IS(F1100,"9",$H$1,"1")/1000000,"")</f>
        <v>1548.4163584100002</v>
      </c>
      <c r="I1100" s="12">
        <f>IFERROR([1]!EM_S_STM07_IS(F1100,"9",$I$1,"1")/1000000,"")</f>
        <v>1910.2340362699999</v>
      </c>
      <c r="J1100" s="12">
        <f>IFERROR([1]!EM_S_STM07_IS(F1100,"9",$J$1,"1")/1000000,"")</f>
        <v>2449.2431468300001</v>
      </c>
      <c r="K1100" s="12">
        <f>IFERROR([1]!EM_S_STM07_IS(F1100,"9",$K$1,"1")/1000000,"")</f>
        <v>3136.9739956399999</v>
      </c>
      <c r="L1100" s="12">
        <f>IFERROR([1]!EM_S_STM07_IS(F1100,"9",$L$1,"1")/1000000,"")</f>
        <v>3268.5854227</v>
      </c>
      <c r="M1100" s="13">
        <f>IFERROR([1]!EM_S_STM07_IS(F1100,"9",$M$1,"1")/1000000,"")</f>
        <v>3699.7389555700001</v>
      </c>
      <c r="N1100" s="12">
        <f>IFERROR([1]!EM_S_STM07_IS(F1100,"61",$N$1,"1")/1000000,"")</f>
        <v>89.059569569999994</v>
      </c>
      <c r="O1100" s="12">
        <f>IFERROR([1]!EM_S_STM07_IS(F1100,"61",$O$1,"1")/1000000,"")</f>
        <v>102.45965514</v>
      </c>
      <c r="P1100" s="12">
        <f>IFERROR([1]!EM_S_STM07_IS(F1100,"61",$P$1,"1")/1000000,"")</f>
        <v>103.45914103</v>
      </c>
      <c r="Q1100" s="12">
        <f>IFERROR([1]!EM_S_STM07_IS(F1100,"61",$Q$1,"1")/1000000,"")</f>
        <v>131.42485386000001</v>
      </c>
      <c r="R1100" s="12">
        <f>IFERROR([1]!EM_S_STM07_IS(F1100,"61",$R$1,"1")/1000000,"")</f>
        <v>149.12230105</v>
      </c>
      <c r="S1100" s="12">
        <f>IFERROR([1]!EM_S_STM07_IS(F1100,"61",$S$1,"1")/1000000,"")</f>
        <v>198.41577355999999</v>
      </c>
      <c r="T1100" s="20">
        <f t="shared" si="314"/>
        <v>0.19030063782721762</v>
      </c>
      <c r="U1100" s="20">
        <f t="shared" si="315"/>
        <v>0.1737595005990118</v>
      </c>
      <c r="V1100" s="14">
        <f t="shared" si="316"/>
        <v>0.23366950103235426</v>
      </c>
      <c r="W1100" s="14">
        <f t="shared" si="317"/>
        <v>0.28216914803407606</v>
      </c>
      <c r="X1100" s="14">
        <f t="shared" si="318"/>
        <v>0.28079321144579467</v>
      </c>
      <c r="Y1100" s="14">
        <f t="shared" si="319"/>
        <v>4.195489897044842E-2</v>
      </c>
      <c r="Z1100" s="15">
        <f t="shared" si="320"/>
        <v>0.13190829582598082</v>
      </c>
      <c r="AA1100" s="14">
        <f t="shared" si="321"/>
        <v>0.1504620518008192</v>
      </c>
      <c r="AB1100" s="14">
        <f t="shared" si="322"/>
        <v>9.7549214725963455E-3</v>
      </c>
      <c r="AC1100" s="14">
        <f t="shared" si="323"/>
        <v>0.27030683370830239</v>
      </c>
      <c r="AD1100" s="14">
        <f t="shared" si="324"/>
        <v>0.13465829841326779</v>
      </c>
      <c r="AE1100" s="14">
        <f t="shared" si="325"/>
        <v>0.33055734898747385</v>
      </c>
      <c r="AF1100" s="18" t="str">
        <f t="shared" si="326"/>
        <v/>
      </c>
      <c r="AG1100" s="18" t="str">
        <f t="shared" si="327"/>
        <v/>
      </c>
      <c r="AH1100" s="18" t="str">
        <f t="shared" si="328"/>
        <v/>
      </c>
      <c r="AI1100" s="19" t="str">
        <f t="shared" si="329"/>
        <v/>
      </c>
      <c r="AJ1100" s="19" t="str">
        <f t="shared" si="330"/>
        <v/>
      </c>
      <c r="AK1100" s="19" t="str">
        <f t="shared" si="331"/>
        <v/>
      </c>
    </row>
    <row r="1101" spans="2:37" x14ac:dyDescent="0.15">
      <c r="B1101" s="51" t="str">
        <f>IFERROR(IF(AND(AF1101=1,AI1101=1),MAX($B$5:B1100)+1,""),"")</f>
        <v/>
      </c>
      <c r="C1101" s="51" t="str">
        <f>IFERROR(IF(AND(AG1101=1,AJ1101=1),MAX($C$5:C1100)+1,""),"")</f>
        <v/>
      </c>
      <c r="D1101" s="51" t="str">
        <f>IFERROR(IF(AND(AH1101=1,AK1101=1),MAX($D$5:D1100)+1,""),"")</f>
        <v/>
      </c>
      <c r="F1101" s="5" t="s">
        <v>2299</v>
      </c>
      <c r="G1101" s="5" t="s">
        <v>2300</v>
      </c>
      <c r="H1101" s="12">
        <f>IFERROR([1]!EM_S_STM07_IS(F1101,"9",$H$1,"1")/1000000,"")</f>
        <v>509.38880924</v>
      </c>
      <c r="I1101" s="12">
        <f>IFERROR([1]!EM_S_STM07_IS(F1101,"9",$I$1,"1")/1000000,"")</f>
        <v>518.83529238999995</v>
      </c>
      <c r="J1101" s="12">
        <f>IFERROR([1]!EM_S_STM07_IS(F1101,"9",$J$1,"1")/1000000,"")</f>
        <v>423.83031898000002</v>
      </c>
      <c r="K1101" s="12">
        <f>IFERROR([1]!EM_S_STM07_IS(F1101,"9",$K$1,"1")/1000000,"")</f>
        <v>552.29345201000001</v>
      </c>
      <c r="L1101" s="12">
        <f>IFERROR([1]!EM_S_STM07_IS(F1101,"9",$L$1,"1")/1000000,"")</f>
        <v>680.02131178999991</v>
      </c>
      <c r="M1101" s="13">
        <f>IFERROR([1]!EM_S_STM07_IS(F1101,"9",$M$1,"1")/1000000,"")</f>
        <v>844.41092983999999</v>
      </c>
      <c r="N1101" s="12">
        <f>IFERROR([1]!EM_S_STM07_IS(F1101,"61",$N$1,"1")/1000000,"")</f>
        <v>97.795256969999997</v>
      </c>
      <c r="O1101" s="12">
        <f>IFERROR([1]!EM_S_STM07_IS(F1101,"61",$O$1,"1")/1000000,"")</f>
        <v>86.528165879999989</v>
      </c>
      <c r="P1101" s="12">
        <f>IFERROR([1]!EM_S_STM07_IS(F1101,"61",$P$1,"1")/1000000,"")</f>
        <v>72.73094759</v>
      </c>
      <c r="Q1101" s="12">
        <f>IFERROR([1]!EM_S_STM07_IS(F1101,"61",$Q$1,"1")/1000000,"")</f>
        <v>91.935174450000005</v>
      </c>
      <c r="R1101" s="12">
        <f>IFERROR([1]!EM_S_STM07_IS(F1101,"61",$R$1,"1")/1000000,"")</f>
        <v>128.97049336000001</v>
      </c>
      <c r="S1101" s="12">
        <f>IFERROR([1]!EM_S_STM07_IS(F1101,"61",$S$1,"1")/1000000,"")</f>
        <v>137.2198909</v>
      </c>
      <c r="T1101" s="20">
        <f t="shared" si="314"/>
        <v>0.10637126919398421</v>
      </c>
      <c r="U1101" s="20">
        <f t="shared" si="315"/>
        <v>7.0088890987709762E-2</v>
      </c>
      <c r="V1101" s="14">
        <f t="shared" si="316"/>
        <v>1.8544740242907871E-2</v>
      </c>
      <c r="W1101" s="14">
        <f t="shared" si="317"/>
        <v>-0.18311201031133068</v>
      </c>
      <c r="X1101" s="14">
        <f t="shared" si="318"/>
        <v>0.30310038540697698</v>
      </c>
      <c r="Y1101" s="14">
        <f t="shared" si="319"/>
        <v>0.23126810451065644</v>
      </c>
      <c r="Z1101" s="15">
        <f t="shared" si="320"/>
        <v>0.24174186190912483</v>
      </c>
      <c r="AA1101" s="14">
        <f t="shared" si="321"/>
        <v>-0.11521101778439356</v>
      </c>
      <c r="AB1101" s="14">
        <f t="shared" si="322"/>
        <v>-0.15945349297169215</v>
      </c>
      <c r="AC1101" s="14">
        <f t="shared" si="323"/>
        <v>0.26404477731073112</v>
      </c>
      <c r="AD1101" s="14">
        <f t="shared" si="324"/>
        <v>0.40284166676751215</v>
      </c>
      <c r="AE1101" s="14">
        <f t="shared" si="325"/>
        <v>6.3963448732208439E-2</v>
      </c>
      <c r="AF1101" s="18" t="str">
        <f t="shared" si="326"/>
        <v/>
      </c>
      <c r="AG1101" s="18" t="str">
        <f t="shared" si="327"/>
        <v/>
      </c>
      <c r="AH1101" s="18" t="str">
        <f t="shared" si="328"/>
        <v/>
      </c>
      <c r="AI1101" s="19" t="str">
        <f t="shared" si="329"/>
        <v/>
      </c>
      <c r="AJ1101" s="19" t="str">
        <f t="shared" si="330"/>
        <v/>
      </c>
      <c r="AK1101" s="19" t="str">
        <f t="shared" si="331"/>
        <v/>
      </c>
    </row>
    <row r="1102" spans="2:37" x14ac:dyDescent="0.15">
      <c r="B1102" s="51" t="str">
        <f>IFERROR(IF(AND(AF1102=1,AI1102=1),MAX($B$5:B1101)+1,""),"")</f>
        <v/>
      </c>
      <c r="C1102" s="51" t="str">
        <f>IFERROR(IF(AND(AG1102=1,AJ1102=1),MAX($C$5:C1101)+1,""),"")</f>
        <v/>
      </c>
      <c r="D1102" s="51" t="str">
        <f>IFERROR(IF(AND(AH1102=1,AK1102=1),MAX($D$5:D1101)+1,""),"")</f>
        <v/>
      </c>
      <c r="F1102" s="5" t="s">
        <v>2301</v>
      </c>
      <c r="G1102" s="5" t="s">
        <v>2302</v>
      </c>
      <c r="H1102" s="12">
        <f>IFERROR([1]!EM_S_STM07_IS(F1102,"9",$H$1,"1")/1000000,"")</f>
        <v>327.14715874000001</v>
      </c>
      <c r="I1102" s="12">
        <f>IFERROR([1]!EM_S_STM07_IS(F1102,"9",$I$1,"1")/1000000,"")</f>
        <v>408.10833744000001</v>
      </c>
      <c r="J1102" s="12">
        <f>IFERROR([1]!EM_S_STM07_IS(F1102,"9",$J$1,"1")/1000000,"")</f>
        <v>362.50370055000002</v>
      </c>
      <c r="K1102" s="12">
        <f>IFERROR([1]!EM_S_STM07_IS(F1102,"9",$K$1,"1")/1000000,"")</f>
        <v>406.24968918999997</v>
      </c>
      <c r="L1102" s="12">
        <f>IFERROR([1]!EM_S_STM07_IS(F1102,"9",$L$1,"1")/1000000,"")</f>
        <v>462.77848138000002</v>
      </c>
      <c r="M1102" s="13">
        <f>IFERROR([1]!EM_S_STM07_IS(F1102,"9",$M$1,"1")/1000000,"")</f>
        <v>429.49778543999997</v>
      </c>
      <c r="N1102" s="12">
        <f>IFERROR([1]!EM_S_STM07_IS(F1102,"61",$N$1,"1")/1000000,"")</f>
        <v>36.631652079999995</v>
      </c>
      <c r="O1102" s="12">
        <f>IFERROR([1]!EM_S_STM07_IS(F1102,"61",$O$1,"1")/1000000,"")</f>
        <v>74.505470620000011</v>
      </c>
      <c r="P1102" s="12">
        <f>IFERROR([1]!EM_S_STM07_IS(F1102,"61",$P$1,"1")/1000000,"")</f>
        <v>38.978014139999999</v>
      </c>
      <c r="Q1102" s="12">
        <f>IFERROR([1]!EM_S_STM07_IS(F1102,"61",$Q$1,"1")/1000000,"")</f>
        <v>18.37438925</v>
      </c>
      <c r="R1102" s="12">
        <f>IFERROR([1]!EM_S_STM07_IS(F1102,"61",$R$1,"1")/1000000,"")</f>
        <v>27.611022350000002</v>
      </c>
      <c r="S1102" s="12">
        <f>IFERROR([1]!EM_S_STM07_IS(F1102,"61",$S$1,"1")/1000000,"")</f>
        <v>44.995214820000001</v>
      </c>
      <c r="T1102" s="20">
        <f t="shared" si="314"/>
        <v>5.5950487952774575E-2</v>
      </c>
      <c r="U1102" s="20">
        <f t="shared" si="315"/>
        <v>4.1986194117488829E-2</v>
      </c>
      <c r="V1102" s="14">
        <f t="shared" si="316"/>
        <v>0.24747633148281092</v>
      </c>
      <c r="W1102" s="14">
        <f t="shared" si="317"/>
        <v>-0.11174639845897483</v>
      </c>
      <c r="X1102" s="14">
        <f t="shared" si="318"/>
        <v>0.12067735742732393</v>
      </c>
      <c r="Y1102" s="14">
        <f t="shared" si="319"/>
        <v>0.13914790261799301</v>
      </c>
      <c r="Z1102" s="15">
        <f t="shared" si="320"/>
        <v>-7.1914959919392535E-2</v>
      </c>
      <c r="AA1102" s="14">
        <f t="shared" si="321"/>
        <v>1.0339096488819901</v>
      </c>
      <c r="AB1102" s="14">
        <f t="shared" si="322"/>
        <v>-0.4768435953005461</v>
      </c>
      <c r="AC1102" s="14">
        <f t="shared" si="323"/>
        <v>-0.52859606484816157</v>
      </c>
      <c r="AD1102" s="14">
        <f t="shared" si="324"/>
        <v>0.50269061868274079</v>
      </c>
      <c r="AE1102" s="14">
        <f t="shared" si="325"/>
        <v>0.62961060440415006</v>
      </c>
      <c r="AF1102" s="18" t="str">
        <f t="shared" si="326"/>
        <v/>
      </c>
      <c r="AG1102" s="18" t="str">
        <f t="shared" si="327"/>
        <v/>
      </c>
      <c r="AH1102" s="18" t="str">
        <f t="shared" si="328"/>
        <v/>
      </c>
      <c r="AI1102" s="19" t="str">
        <f t="shared" si="329"/>
        <v/>
      </c>
      <c r="AJ1102" s="19" t="str">
        <f t="shared" si="330"/>
        <v/>
      </c>
      <c r="AK1102" s="19" t="str">
        <f t="shared" si="331"/>
        <v/>
      </c>
    </row>
    <row r="1103" spans="2:37" x14ac:dyDescent="0.15">
      <c r="B1103" s="51" t="str">
        <f>IFERROR(IF(AND(AF1103=1,AI1103=1),MAX($B$5:B1102)+1,""),"")</f>
        <v/>
      </c>
      <c r="C1103" s="51" t="str">
        <f>IFERROR(IF(AND(AG1103=1,AJ1103=1),MAX($C$5:C1102)+1,""),"")</f>
        <v/>
      </c>
      <c r="D1103" s="51" t="str">
        <f>IFERROR(IF(AND(AH1103=1,AK1103=1),MAX($D$5:D1102)+1,""),"")</f>
        <v/>
      </c>
      <c r="F1103" s="5" t="s">
        <v>2303</v>
      </c>
      <c r="G1103" s="5" t="s">
        <v>2304</v>
      </c>
      <c r="H1103" s="12">
        <f>IFERROR([1]!EM_S_STM07_IS(F1103,"9",$H$1,"1")/1000000,"")</f>
        <v>207.94986431000001</v>
      </c>
      <c r="I1103" s="12">
        <f>IFERROR([1]!EM_S_STM07_IS(F1103,"9",$I$1,"1")/1000000,"")</f>
        <v>246.48546782</v>
      </c>
      <c r="J1103" s="12">
        <f>IFERROR([1]!EM_S_STM07_IS(F1103,"9",$J$1,"1")/1000000,"")</f>
        <v>267.60771058</v>
      </c>
      <c r="K1103" s="12">
        <f>IFERROR([1]!EM_S_STM07_IS(F1103,"9",$K$1,"1")/1000000,"")</f>
        <v>250.00670349000001</v>
      </c>
      <c r="L1103" s="12">
        <f>IFERROR([1]!EM_S_STM07_IS(F1103,"9",$L$1,"1")/1000000,"")</f>
        <v>267.89821477999999</v>
      </c>
      <c r="M1103" s="13">
        <f>IFERROR([1]!EM_S_STM07_IS(F1103,"9",$M$1,"1")/1000000,"")</f>
        <v>230.51361047</v>
      </c>
      <c r="N1103" s="12">
        <f>IFERROR([1]!EM_S_STM07_IS(F1103,"61",$N$1,"1")/1000000,"")</f>
        <v>38.16042135</v>
      </c>
      <c r="O1103" s="12">
        <f>IFERROR([1]!EM_S_STM07_IS(F1103,"61",$O$1,"1")/1000000,"")</f>
        <v>39.178199569999997</v>
      </c>
      <c r="P1103" s="12">
        <f>IFERROR([1]!EM_S_STM07_IS(F1103,"61",$P$1,"1")/1000000,"")</f>
        <v>6.3620407400000003</v>
      </c>
      <c r="Q1103" s="12">
        <f>IFERROR([1]!EM_S_STM07_IS(F1103,"61",$Q$1,"1")/1000000,"")</f>
        <v>-28.54094963</v>
      </c>
      <c r="R1103" s="12">
        <f>IFERROR([1]!EM_S_STM07_IS(F1103,"61",$R$1,"1")/1000000,"")</f>
        <v>-37.999954090000003</v>
      </c>
      <c r="S1103" s="12">
        <f>IFERROR([1]!EM_S_STM07_IS(F1103,"61",$S$1,"1")/1000000,"")</f>
        <v>20.865433420000002</v>
      </c>
      <c r="T1103" s="20">
        <f t="shared" si="314"/>
        <v>2.0816277105818237E-2</v>
      </c>
      <c r="U1103" s="20">
        <f t="shared" si="315"/>
        <v>-0.11373652820515678</v>
      </c>
      <c r="V1103" s="14">
        <f t="shared" si="316"/>
        <v>0.18531199160848341</v>
      </c>
      <c r="W1103" s="14">
        <f t="shared" si="317"/>
        <v>8.5693663593282773E-2</v>
      </c>
      <c r="X1103" s="14">
        <f t="shared" si="318"/>
        <v>-6.5771673962055965E-2</v>
      </c>
      <c r="Y1103" s="14">
        <f t="shared" si="319"/>
        <v>7.1564126242381426E-2</v>
      </c>
      <c r="Z1103" s="15">
        <f t="shared" si="320"/>
        <v>-0.13954779183840588</v>
      </c>
      <c r="AA1103" s="14">
        <f t="shared" si="321"/>
        <v>2.6671042509335309E-2</v>
      </c>
      <c r="AB1103" s="14">
        <f t="shared" si="322"/>
        <v>-0.83761273336124364</v>
      </c>
      <c r="AC1103" s="14">
        <f t="shared" si="323"/>
        <v>-5.4861312268176388</v>
      </c>
      <c r="AD1103" s="14">
        <f t="shared" si="324"/>
        <v>-0.33141870129147494</v>
      </c>
      <c r="AE1103" s="14">
        <f t="shared" si="325"/>
        <v>1.5490910165465412</v>
      </c>
      <c r="AF1103" s="18" t="str">
        <f t="shared" si="326"/>
        <v/>
      </c>
      <c r="AG1103" s="18" t="str">
        <f t="shared" si="327"/>
        <v/>
      </c>
      <c r="AH1103" s="18" t="str">
        <f t="shared" si="328"/>
        <v/>
      </c>
      <c r="AI1103" s="19" t="str">
        <f t="shared" si="329"/>
        <v/>
      </c>
      <c r="AJ1103" s="19" t="str">
        <f t="shared" si="330"/>
        <v/>
      </c>
      <c r="AK1103" s="19" t="str">
        <f t="shared" si="331"/>
        <v/>
      </c>
    </row>
    <row r="1104" spans="2:37" x14ac:dyDescent="0.15">
      <c r="B1104" s="51" t="str">
        <f>IFERROR(IF(AND(AF1104=1,AI1104=1),MAX($B$5:B1103)+1,""),"")</f>
        <v/>
      </c>
      <c r="C1104" s="51" t="str">
        <f>IFERROR(IF(AND(AG1104=1,AJ1104=1),MAX($C$5:C1103)+1,""),"")</f>
        <v/>
      </c>
      <c r="D1104" s="51" t="str">
        <f>IFERROR(IF(AND(AH1104=1,AK1104=1),MAX($D$5:D1103)+1,""),"")</f>
        <v/>
      </c>
      <c r="F1104" s="5" t="s">
        <v>2305</v>
      </c>
      <c r="G1104" s="5" t="s">
        <v>2306</v>
      </c>
      <c r="H1104" s="12">
        <f>IFERROR([1]!EM_S_STM07_IS(F1104,"9",$H$1,"1")/1000000,"")</f>
        <v>284.93067994</v>
      </c>
      <c r="I1104" s="12">
        <f>IFERROR([1]!EM_S_STM07_IS(F1104,"9",$I$1,"1")/1000000,"")</f>
        <v>343.35209360000005</v>
      </c>
      <c r="J1104" s="12">
        <f>IFERROR([1]!EM_S_STM07_IS(F1104,"9",$J$1,"1")/1000000,"")</f>
        <v>345.88045308</v>
      </c>
      <c r="K1104" s="12">
        <f>IFERROR([1]!EM_S_STM07_IS(F1104,"9",$K$1,"1")/1000000,"")</f>
        <v>374.31858652</v>
      </c>
      <c r="L1104" s="12">
        <f>IFERROR([1]!EM_S_STM07_IS(F1104,"9",$L$1,"1")/1000000,"")</f>
        <v>374.25203825</v>
      </c>
      <c r="M1104" s="13">
        <f>IFERROR([1]!EM_S_STM07_IS(F1104,"9",$M$1,"1")/1000000,"")</f>
        <v>330.29294192999998</v>
      </c>
      <c r="N1104" s="12">
        <f>IFERROR([1]!EM_S_STM07_IS(F1104,"61",$N$1,"1")/1000000,"")</f>
        <v>39.506488310000002</v>
      </c>
      <c r="O1104" s="12">
        <f>IFERROR([1]!EM_S_STM07_IS(F1104,"61",$O$1,"1")/1000000,"")</f>
        <v>46.113876590000004</v>
      </c>
      <c r="P1104" s="12">
        <f>IFERROR([1]!EM_S_STM07_IS(F1104,"61",$P$1,"1")/1000000,"")</f>
        <v>39.857994079999997</v>
      </c>
      <c r="Q1104" s="12">
        <f>IFERROR([1]!EM_S_STM07_IS(F1104,"61",$Q$1,"1")/1000000,"")</f>
        <v>29.011813649999997</v>
      </c>
      <c r="R1104" s="12">
        <f>IFERROR([1]!EM_S_STM07_IS(F1104,"61",$R$1,"1")/1000000,"")</f>
        <v>33.739382049999996</v>
      </c>
      <c r="S1104" s="12">
        <f>IFERROR([1]!EM_S_STM07_IS(F1104,"61",$S$1,"1")/1000000,"")</f>
        <v>36.230022310000003</v>
      </c>
      <c r="T1104" s="20">
        <f t="shared" si="314"/>
        <v>2.9987646231983245E-2</v>
      </c>
      <c r="U1104" s="20">
        <f t="shared" si="315"/>
        <v>-1.7166310426299236E-2</v>
      </c>
      <c r="V1104" s="14">
        <f t="shared" si="316"/>
        <v>0.20503728721772704</v>
      </c>
      <c r="W1104" s="14">
        <f t="shared" si="317"/>
        <v>7.3637514584240435E-3</v>
      </c>
      <c r="X1104" s="14">
        <f t="shared" si="318"/>
        <v>8.2219544894092181E-2</v>
      </c>
      <c r="Y1104" s="14">
        <f t="shared" si="319"/>
        <v>-1.7778510711608149E-4</v>
      </c>
      <c r="Z1104" s="15">
        <f t="shared" si="320"/>
        <v>-0.11745853549803617</v>
      </c>
      <c r="AA1104" s="14">
        <f t="shared" si="321"/>
        <v>0.16724818030276611</v>
      </c>
      <c r="AB1104" s="14">
        <f t="shared" si="322"/>
        <v>-0.13566160497893648</v>
      </c>
      <c r="AC1104" s="14">
        <f t="shared" si="323"/>
        <v>-0.27212057907957826</v>
      </c>
      <c r="AD1104" s="14">
        <f t="shared" si="324"/>
        <v>0.16295321819702918</v>
      </c>
      <c r="AE1104" s="14">
        <f t="shared" si="325"/>
        <v>7.3819972645290541E-2</v>
      </c>
      <c r="AF1104" s="18" t="str">
        <f t="shared" si="326"/>
        <v/>
      </c>
      <c r="AG1104" s="18" t="str">
        <f t="shared" si="327"/>
        <v/>
      </c>
      <c r="AH1104" s="18" t="str">
        <f t="shared" si="328"/>
        <v/>
      </c>
      <c r="AI1104" s="19" t="str">
        <f t="shared" si="329"/>
        <v/>
      </c>
      <c r="AJ1104" s="19" t="str">
        <f t="shared" si="330"/>
        <v/>
      </c>
      <c r="AK1104" s="19" t="str">
        <f t="shared" si="331"/>
        <v/>
      </c>
    </row>
    <row r="1105" spans="2:37" x14ac:dyDescent="0.15">
      <c r="B1105" s="51" t="str">
        <f>IFERROR(IF(AND(AF1105=1,AI1105=1),MAX($B$5:B1104)+1,""),"")</f>
        <v/>
      </c>
      <c r="C1105" s="51" t="str">
        <f>IFERROR(IF(AND(AG1105=1,AJ1105=1),MAX($C$5:C1104)+1,""),"")</f>
        <v/>
      </c>
      <c r="D1105" s="51" t="str">
        <f>IFERROR(IF(AND(AH1105=1,AK1105=1),MAX($D$5:D1104)+1,""),"")</f>
        <v/>
      </c>
      <c r="F1105" s="5" t="s">
        <v>2307</v>
      </c>
      <c r="G1105" s="5" t="s">
        <v>2308</v>
      </c>
      <c r="H1105" s="12">
        <f>IFERROR([1]!EM_S_STM07_IS(F1105,"9",$H$1,"1")/1000000,"")</f>
        <v>280.05375530999999</v>
      </c>
      <c r="I1105" s="12">
        <f>IFERROR([1]!EM_S_STM07_IS(F1105,"9",$I$1,"1")/1000000,"")</f>
        <v>474.24681102</v>
      </c>
      <c r="J1105" s="12">
        <f>IFERROR([1]!EM_S_STM07_IS(F1105,"9",$J$1,"1")/1000000,"")</f>
        <v>616.27659769000002</v>
      </c>
      <c r="K1105" s="12">
        <f>IFERROR([1]!EM_S_STM07_IS(F1105,"9",$K$1,"1")/1000000,"")</f>
        <v>605.37627138000005</v>
      </c>
      <c r="L1105" s="12">
        <f>IFERROR([1]!EM_S_STM07_IS(F1105,"9",$L$1,"1")/1000000,"")</f>
        <v>731.30061994000005</v>
      </c>
      <c r="M1105" s="13">
        <f>IFERROR([1]!EM_S_STM07_IS(F1105,"9",$M$1,"1")/1000000,"")</f>
        <v>1880.43051644</v>
      </c>
      <c r="N1105" s="12">
        <f>IFERROR([1]!EM_S_STM07_IS(F1105,"61",$N$1,"1")/1000000,"")</f>
        <v>55.49321801</v>
      </c>
      <c r="O1105" s="12">
        <f>IFERROR([1]!EM_S_STM07_IS(F1105,"61",$O$1,"1")/1000000,"")</f>
        <v>101.04401194</v>
      </c>
      <c r="P1105" s="12">
        <f>IFERROR([1]!EM_S_STM07_IS(F1105,"61",$P$1,"1")/1000000,"")</f>
        <v>186.75006356999998</v>
      </c>
      <c r="Q1105" s="12">
        <f>IFERROR([1]!EM_S_STM07_IS(F1105,"61",$Q$1,"1")/1000000,"")</f>
        <v>142.55118019</v>
      </c>
      <c r="R1105" s="12">
        <f>IFERROR([1]!EM_S_STM07_IS(F1105,"61",$R$1,"1")/1000000,"")</f>
        <v>126.18076408</v>
      </c>
      <c r="S1105" s="12">
        <f>IFERROR([1]!EM_S_STM07_IS(F1105,"61",$S$1,"1")/1000000,"")</f>
        <v>307.04485154000002</v>
      </c>
      <c r="T1105" s="20">
        <f t="shared" si="314"/>
        <v>0.46353521925051311</v>
      </c>
      <c r="U1105" s="20">
        <f t="shared" si="315"/>
        <v>0.40796669533404017</v>
      </c>
      <c r="V1105" s="14">
        <f t="shared" si="316"/>
        <v>0.69341350375766908</v>
      </c>
      <c r="W1105" s="14">
        <f t="shared" si="317"/>
        <v>0.29948495882244386</v>
      </c>
      <c r="X1105" s="14">
        <f t="shared" si="318"/>
        <v>-1.768739288634007E-2</v>
      </c>
      <c r="Y1105" s="14">
        <f t="shared" si="319"/>
        <v>0.20801005013451571</v>
      </c>
      <c r="Z1105" s="15">
        <f t="shared" si="320"/>
        <v>1.5713509125621705</v>
      </c>
      <c r="AA1105" s="14">
        <f t="shared" si="321"/>
        <v>0.82083533021623745</v>
      </c>
      <c r="AB1105" s="14">
        <f t="shared" si="322"/>
        <v>0.84820515322463919</v>
      </c>
      <c r="AC1105" s="14">
        <f t="shared" si="323"/>
        <v>-0.23667399375975479</v>
      </c>
      <c r="AD1105" s="14">
        <f t="shared" si="324"/>
        <v>-0.11483886761358698</v>
      </c>
      <c r="AE1105" s="14">
        <f t="shared" si="325"/>
        <v>1.4333728978319562</v>
      </c>
      <c r="AF1105" s="18">
        <f t="shared" si="326"/>
        <v>1</v>
      </c>
      <c r="AG1105" s="18">
        <f t="shared" si="327"/>
        <v>1</v>
      </c>
      <c r="AH1105" s="18">
        <f t="shared" si="328"/>
        <v>1</v>
      </c>
      <c r="AI1105" s="19" t="str">
        <f t="shared" si="329"/>
        <v/>
      </c>
      <c r="AJ1105" s="19" t="str">
        <f t="shared" si="330"/>
        <v/>
      </c>
      <c r="AK1105" s="19" t="str">
        <f t="shared" si="331"/>
        <v/>
      </c>
    </row>
    <row r="1106" spans="2:37" x14ac:dyDescent="0.15">
      <c r="B1106" s="51" t="str">
        <f>IFERROR(IF(AND(AF1106=1,AI1106=1),MAX($B$5:B1105)+1,""),"")</f>
        <v/>
      </c>
      <c r="C1106" s="51" t="str">
        <f>IFERROR(IF(AND(AG1106=1,AJ1106=1),MAX($C$5:C1105)+1,""),"")</f>
        <v/>
      </c>
      <c r="D1106" s="51" t="str">
        <f>IFERROR(IF(AND(AH1106=1,AK1106=1),MAX($D$5:D1105)+1,""),"")</f>
        <v/>
      </c>
      <c r="F1106" s="5" t="s">
        <v>2309</v>
      </c>
      <c r="G1106" s="5" t="s">
        <v>2310</v>
      </c>
      <c r="H1106" s="12">
        <f>IFERROR([1]!EM_S_STM07_IS(F1106,"9",$H$1,"1")/1000000,"")</f>
        <v>1893.3881626800001</v>
      </c>
      <c r="I1106" s="12">
        <f>IFERROR([1]!EM_S_STM07_IS(F1106,"9",$I$1,"1")/1000000,"")</f>
        <v>2028.2858807299999</v>
      </c>
      <c r="J1106" s="12">
        <f>IFERROR([1]!EM_S_STM07_IS(F1106,"9",$J$1,"1")/1000000,"")</f>
        <v>2135.9849527800002</v>
      </c>
      <c r="K1106" s="12">
        <f>IFERROR([1]!EM_S_STM07_IS(F1106,"9",$K$1,"1")/1000000,"")</f>
        <v>2374.1448539000003</v>
      </c>
      <c r="L1106" s="12">
        <f>IFERROR([1]!EM_S_STM07_IS(F1106,"9",$L$1,"1")/1000000,"")</f>
        <v>2261.1909392399998</v>
      </c>
      <c r="M1106" s="13">
        <f>IFERROR([1]!EM_S_STM07_IS(F1106,"9",$M$1,"1")/1000000,"")</f>
        <v>2545.1302876100003</v>
      </c>
      <c r="N1106" s="12">
        <f>IFERROR([1]!EM_S_STM07_IS(F1106,"61",$N$1,"1")/1000000,"")</f>
        <v>100.80246372000001</v>
      </c>
      <c r="O1106" s="12">
        <f>IFERROR([1]!EM_S_STM07_IS(F1106,"61",$O$1,"1")/1000000,"")</f>
        <v>76.72422318000001</v>
      </c>
      <c r="P1106" s="12">
        <f>IFERROR([1]!EM_S_STM07_IS(F1106,"61",$P$1,"1")/1000000,"")</f>
        <v>46.060659000000001</v>
      </c>
      <c r="Q1106" s="12">
        <f>IFERROR([1]!EM_S_STM07_IS(F1106,"61",$Q$1,"1")/1000000,"")</f>
        <v>30.065460530000003</v>
      </c>
      <c r="R1106" s="12">
        <f>IFERROR([1]!EM_S_STM07_IS(F1106,"61",$R$1,"1")/1000000,"")</f>
        <v>42.617151890000002</v>
      </c>
      <c r="S1106" s="12">
        <f>IFERROR([1]!EM_S_STM07_IS(F1106,"61",$S$1,"1")/1000000,"")</f>
        <v>54.120575029999998</v>
      </c>
      <c r="T1106" s="20">
        <f t="shared" si="314"/>
        <v>6.0947936158165517E-2</v>
      </c>
      <c r="U1106" s="20">
        <f t="shared" si="315"/>
        <v>-0.11696432197783724</v>
      </c>
      <c r="V1106" s="14">
        <f t="shared" si="316"/>
        <v>7.1246731499080798E-2</v>
      </c>
      <c r="W1106" s="14">
        <f t="shared" si="317"/>
        <v>5.3098566170188162E-2</v>
      </c>
      <c r="X1106" s="14">
        <f t="shared" si="318"/>
        <v>0.11149886651122388</v>
      </c>
      <c r="Y1106" s="14">
        <f t="shared" si="319"/>
        <v>-4.7576673543929478E-2</v>
      </c>
      <c r="Z1106" s="15">
        <f t="shared" si="320"/>
        <v>0.12557070853354574</v>
      </c>
      <c r="AA1106" s="14">
        <f t="shared" si="321"/>
        <v>-0.23886559565530424</v>
      </c>
      <c r="AB1106" s="14">
        <f t="shared" si="322"/>
        <v>-0.39965949356126157</v>
      </c>
      <c r="AC1106" s="14">
        <f t="shared" si="323"/>
        <v>-0.34726377818432858</v>
      </c>
      <c r="AD1106" s="14">
        <f t="shared" si="324"/>
        <v>0.41747876595722311</v>
      </c>
      <c r="AE1106" s="14">
        <f t="shared" si="325"/>
        <v>0.26992472818671026</v>
      </c>
      <c r="AF1106" s="18" t="str">
        <f t="shared" si="326"/>
        <v/>
      </c>
      <c r="AG1106" s="18" t="str">
        <f t="shared" si="327"/>
        <v/>
      </c>
      <c r="AH1106" s="18" t="str">
        <f t="shared" si="328"/>
        <v/>
      </c>
      <c r="AI1106" s="19" t="str">
        <f t="shared" si="329"/>
        <v/>
      </c>
      <c r="AJ1106" s="19" t="str">
        <f t="shared" si="330"/>
        <v/>
      </c>
      <c r="AK1106" s="19" t="str">
        <f t="shared" si="331"/>
        <v/>
      </c>
    </row>
    <row r="1107" spans="2:37" x14ac:dyDescent="0.15">
      <c r="B1107" s="51" t="str">
        <f>IFERROR(IF(AND(AF1107=1,AI1107=1),MAX($B$5:B1106)+1,""),"")</f>
        <v/>
      </c>
      <c r="C1107" s="51" t="str">
        <f>IFERROR(IF(AND(AG1107=1,AJ1107=1),MAX($C$5:C1106)+1,""),"")</f>
        <v/>
      </c>
      <c r="D1107" s="51" t="str">
        <f>IFERROR(IF(AND(AH1107=1,AK1107=1),MAX($D$5:D1106)+1,""),"")</f>
        <v/>
      </c>
      <c r="F1107" s="5" t="s">
        <v>2311</v>
      </c>
      <c r="G1107" s="5" t="s">
        <v>2312</v>
      </c>
      <c r="H1107" s="12">
        <f>IFERROR([1]!EM_S_STM07_IS(F1107,"9",$H$1,"1")/1000000,"")</f>
        <v>1297.12437978</v>
      </c>
      <c r="I1107" s="12">
        <f>IFERROR([1]!EM_S_STM07_IS(F1107,"9",$I$1,"1")/1000000,"")</f>
        <v>1919.91433622</v>
      </c>
      <c r="J1107" s="12">
        <f>IFERROR([1]!EM_S_STM07_IS(F1107,"9",$J$1,"1")/1000000,"")</f>
        <v>1987.4415543900002</v>
      </c>
      <c r="K1107" s="12">
        <f>IFERROR([1]!EM_S_STM07_IS(F1107,"9",$K$1,"1")/1000000,"")</f>
        <v>2218.00523114</v>
      </c>
      <c r="L1107" s="12">
        <f>IFERROR([1]!EM_S_STM07_IS(F1107,"9",$L$1,"1")/1000000,"")</f>
        <v>2495.2704196100003</v>
      </c>
      <c r="M1107" s="13">
        <f>IFERROR([1]!EM_S_STM07_IS(F1107,"9",$M$1,"1")/1000000,"")</f>
        <v>2822.3554655100002</v>
      </c>
      <c r="N1107" s="12">
        <f>IFERROR([1]!EM_S_STM07_IS(F1107,"61",$N$1,"1")/1000000,"")</f>
        <v>67.93053544</v>
      </c>
      <c r="O1107" s="12">
        <f>IFERROR([1]!EM_S_STM07_IS(F1107,"61",$O$1,"1")/1000000,"")</f>
        <v>104.12219746</v>
      </c>
      <c r="P1107" s="12">
        <f>IFERROR([1]!EM_S_STM07_IS(F1107,"61",$P$1,"1")/1000000,"")</f>
        <v>7.3037081399999995</v>
      </c>
      <c r="Q1107" s="12">
        <f>IFERROR([1]!EM_S_STM07_IS(F1107,"61",$Q$1,"1")/1000000,"")</f>
        <v>56.854763009999999</v>
      </c>
      <c r="R1107" s="12">
        <f>IFERROR([1]!EM_S_STM07_IS(F1107,"61",$R$1,"1")/1000000,"")</f>
        <v>54.567979810000004</v>
      </c>
      <c r="S1107" s="12">
        <f>IFERROR([1]!EM_S_STM07_IS(F1107,"61",$S$1,"1")/1000000,"")</f>
        <v>15.66865351</v>
      </c>
      <c r="T1107" s="20">
        <f t="shared" si="314"/>
        <v>0.16822371373075007</v>
      </c>
      <c r="U1107" s="20">
        <f t="shared" si="315"/>
        <v>-0.25424988704559803</v>
      </c>
      <c r="V1107" s="14">
        <f t="shared" si="316"/>
        <v>0.48013125506563126</v>
      </c>
      <c r="W1107" s="14">
        <f t="shared" si="317"/>
        <v>3.5171995383372331E-2</v>
      </c>
      <c r="X1107" s="14">
        <f t="shared" si="318"/>
        <v>0.11601029285148767</v>
      </c>
      <c r="Y1107" s="14">
        <f t="shared" si="319"/>
        <v>0.12500655299514007</v>
      </c>
      <c r="Z1107" s="15">
        <f t="shared" si="320"/>
        <v>0.13108200350931173</v>
      </c>
      <c r="AA1107" s="14">
        <f t="shared" si="321"/>
        <v>0.53277457310735421</v>
      </c>
      <c r="AB1107" s="14">
        <f t="shared" si="322"/>
        <v>-0.9298544564159259</v>
      </c>
      <c r="AC1107" s="14">
        <f t="shared" si="323"/>
        <v>6.784369517536609</v>
      </c>
      <c r="AD1107" s="14">
        <f t="shared" si="324"/>
        <v>-4.0221488560206999E-2</v>
      </c>
      <c r="AE1107" s="14">
        <f t="shared" si="325"/>
        <v>-0.71285993059379127</v>
      </c>
      <c r="AF1107" s="18" t="str">
        <f t="shared" si="326"/>
        <v/>
      </c>
      <c r="AG1107" s="18" t="str">
        <f t="shared" si="327"/>
        <v/>
      </c>
      <c r="AH1107" s="18" t="str">
        <f t="shared" si="328"/>
        <v/>
      </c>
      <c r="AI1107" s="19" t="str">
        <f t="shared" si="329"/>
        <v/>
      </c>
      <c r="AJ1107" s="19" t="str">
        <f t="shared" si="330"/>
        <v/>
      </c>
      <c r="AK1107" s="19" t="str">
        <f t="shared" si="331"/>
        <v/>
      </c>
    </row>
    <row r="1108" spans="2:37" x14ac:dyDescent="0.15">
      <c r="B1108" s="51" t="str">
        <f>IFERROR(IF(AND(AF1108=1,AI1108=1),MAX($B$5:B1107)+1,""),"")</f>
        <v/>
      </c>
      <c r="C1108" s="51" t="str">
        <f>IFERROR(IF(AND(AG1108=1,AJ1108=1),MAX($C$5:C1107)+1,""),"")</f>
        <v/>
      </c>
      <c r="D1108" s="51" t="str">
        <f>IFERROR(IF(AND(AH1108=1,AK1108=1),MAX($D$5:D1107)+1,""),"")</f>
        <v/>
      </c>
      <c r="F1108" s="5" t="s">
        <v>2313</v>
      </c>
      <c r="G1108" s="5" t="s">
        <v>2314</v>
      </c>
      <c r="H1108" s="12">
        <f>IFERROR([1]!EM_S_STM07_IS(F1108,"9",$H$1,"1")/1000000,"")</f>
        <v>552.28303113999993</v>
      </c>
      <c r="I1108" s="12">
        <f>IFERROR([1]!EM_S_STM07_IS(F1108,"9",$I$1,"1")/1000000,"")</f>
        <v>769.30420723999998</v>
      </c>
      <c r="J1108" s="12">
        <f>IFERROR([1]!EM_S_STM07_IS(F1108,"9",$J$1,"1")/1000000,"")</f>
        <v>821.66828987999997</v>
      </c>
      <c r="K1108" s="12">
        <f>IFERROR([1]!EM_S_STM07_IS(F1108,"9",$K$1,"1")/1000000,"")</f>
        <v>1140.51368301</v>
      </c>
      <c r="L1108" s="12">
        <f>IFERROR([1]!EM_S_STM07_IS(F1108,"9",$L$1,"1")/1000000,"")</f>
        <v>905.78674397999998</v>
      </c>
      <c r="M1108" s="13">
        <f>IFERROR([1]!EM_S_STM07_IS(F1108,"9",$M$1,"1")/1000000,"")</f>
        <v>849.66439280999998</v>
      </c>
      <c r="N1108" s="12">
        <f>IFERROR([1]!EM_S_STM07_IS(F1108,"61",$N$1,"1")/1000000,"")</f>
        <v>81.100140499999995</v>
      </c>
      <c r="O1108" s="12">
        <f>IFERROR([1]!EM_S_STM07_IS(F1108,"61",$O$1,"1")/1000000,"")</f>
        <v>124.62315989</v>
      </c>
      <c r="P1108" s="12">
        <f>IFERROR([1]!EM_S_STM07_IS(F1108,"61",$P$1,"1")/1000000,"")</f>
        <v>105.22719643000001</v>
      </c>
      <c r="Q1108" s="12">
        <f>IFERROR([1]!EM_S_STM07_IS(F1108,"61",$Q$1,"1")/1000000,"")</f>
        <v>103.99348719</v>
      </c>
      <c r="R1108" s="12">
        <f>IFERROR([1]!EM_S_STM07_IS(F1108,"61",$R$1,"1")/1000000,"")</f>
        <v>12.287786689999999</v>
      </c>
      <c r="S1108" s="12">
        <f>IFERROR([1]!EM_S_STM07_IS(F1108,"61",$S$1,"1")/1000000,"")</f>
        <v>20.744641590000001</v>
      </c>
      <c r="T1108" s="20">
        <f t="shared" si="314"/>
        <v>8.9976522934593683E-2</v>
      </c>
      <c r="U1108" s="20">
        <f t="shared" si="315"/>
        <v>-0.23866312379008014</v>
      </c>
      <c r="V1108" s="14">
        <f t="shared" si="316"/>
        <v>0.39295282285250344</v>
      </c>
      <c r="W1108" s="14">
        <f t="shared" si="317"/>
        <v>6.8066809133755277E-2</v>
      </c>
      <c r="X1108" s="14">
        <f t="shared" si="318"/>
        <v>0.38804636500766704</v>
      </c>
      <c r="Y1108" s="14">
        <f t="shared" si="319"/>
        <v>-0.20580808676535794</v>
      </c>
      <c r="Z1108" s="15">
        <f t="shared" si="320"/>
        <v>-6.1959784179883293E-2</v>
      </c>
      <c r="AA1108" s="14">
        <f t="shared" si="321"/>
        <v>0.53665775572854901</v>
      </c>
      <c r="AB1108" s="14">
        <f t="shared" si="322"/>
        <v>-0.15563690952083103</v>
      </c>
      <c r="AC1108" s="14">
        <f t="shared" si="323"/>
        <v>-1.1724243179097784E-2</v>
      </c>
      <c r="AD1108" s="14">
        <f t="shared" si="324"/>
        <v>-0.88184080540015208</v>
      </c>
      <c r="AE1108" s="14">
        <f t="shared" si="325"/>
        <v>0.68823256078186379</v>
      </c>
      <c r="AF1108" s="18" t="str">
        <f t="shared" si="326"/>
        <v/>
      </c>
      <c r="AG1108" s="18" t="str">
        <f t="shared" si="327"/>
        <v/>
      </c>
      <c r="AH1108" s="18" t="str">
        <f t="shared" si="328"/>
        <v/>
      </c>
      <c r="AI1108" s="19" t="str">
        <f t="shared" si="329"/>
        <v/>
      </c>
      <c r="AJ1108" s="19" t="str">
        <f t="shared" si="330"/>
        <v/>
      </c>
      <c r="AK1108" s="19" t="str">
        <f t="shared" si="331"/>
        <v/>
      </c>
    </row>
    <row r="1109" spans="2:37" x14ac:dyDescent="0.15">
      <c r="B1109" s="51" t="str">
        <f>IFERROR(IF(AND(AF1109=1,AI1109=1),MAX($B$5:B1108)+1,""),"")</f>
        <v/>
      </c>
      <c r="C1109" s="51" t="str">
        <f>IFERROR(IF(AND(AG1109=1,AJ1109=1),MAX($C$5:C1108)+1,""),"")</f>
        <v/>
      </c>
      <c r="D1109" s="51" t="str">
        <f>IFERROR(IF(AND(AH1109=1,AK1109=1),MAX($D$5:D1108)+1,""),"")</f>
        <v/>
      </c>
      <c r="F1109" s="5" t="s">
        <v>2315</v>
      </c>
      <c r="G1109" s="5" t="s">
        <v>2316</v>
      </c>
      <c r="H1109" s="12">
        <f>IFERROR([1]!EM_S_STM07_IS(F1109,"9",$H$1,"1")/1000000,"")</f>
        <v>265.96216453</v>
      </c>
      <c r="I1109" s="12">
        <f>IFERROR([1]!EM_S_STM07_IS(F1109,"9",$I$1,"1")/1000000,"")</f>
        <v>303.87146995999996</v>
      </c>
      <c r="J1109" s="12">
        <f>IFERROR([1]!EM_S_STM07_IS(F1109,"9",$J$1,"1")/1000000,"")</f>
        <v>286.47572137000003</v>
      </c>
      <c r="K1109" s="12">
        <f>IFERROR([1]!EM_S_STM07_IS(F1109,"9",$K$1,"1")/1000000,"")</f>
        <v>385.64326963000002</v>
      </c>
      <c r="L1109" s="12">
        <f>IFERROR([1]!EM_S_STM07_IS(F1109,"9",$L$1,"1")/1000000,"")</f>
        <v>422.32354329000003</v>
      </c>
      <c r="M1109" s="13">
        <f>IFERROR([1]!EM_S_STM07_IS(F1109,"9",$M$1,"1")/1000000,"")</f>
        <v>641.36706502999994</v>
      </c>
      <c r="N1109" s="12">
        <f>IFERROR([1]!EM_S_STM07_IS(F1109,"61",$N$1,"1")/1000000,"")</f>
        <v>80.046612159999995</v>
      </c>
      <c r="O1109" s="12">
        <f>IFERROR([1]!EM_S_STM07_IS(F1109,"61",$O$1,"1")/1000000,"")</f>
        <v>87.605162840000006</v>
      </c>
      <c r="P1109" s="12">
        <f>IFERROR([1]!EM_S_STM07_IS(F1109,"61",$P$1,"1")/1000000,"")</f>
        <v>68.890167390000002</v>
      </c>
      <c r="Q1109" s="12">
        <f>IFERROR([1]!EM_S_STM07_IS(F1109,"61",$Q$1,"1")/1000000,"")</f>
        <v>43.223915140000003</v>
      </c>
      <c r="R1109" s="12">
        <f>IFERROR([1]!EM_S_STM07_IS(F1109,"61",$R$1,"1")/1000000,"")</f>
        <v>-8.156152070000001</v>
      </c>
      <c r="S1109" s="12">
        <f>IFERROR([1]!EM_S_STM07_IS(F1109,"61",$S$1,"1")/1000000,"")</f>
        <v>16.575571199999999</v>
      </c>
      <c r="T1109" s="20">
        <f t="shared" si="314"/>
        <v>0.19249717578590175</v>
      </c>
      <c r="U1109" s="20">
        <f t="shared" si="315"/>
        <v>-0.27016428929457736</v>
      </c>
      <c r="V1109" s="14">
        <f t="shared" si="316"/>
        <v>0.14253646001487505</v>
      </c>
      <c r="W1109" s="14">
        <f t="shared" si="317"/>
        <v>-5.7247061042913341E-2</v>
      </c>
      <c r="X1109" s="14">
        <f t="shared" si="318"/>
        <v>0.34616388357713335</v>
      </c>
      <c r="Y1109" s="14">
        <f t="shared" si="319"/>
        <v>9.5114517868268203E-2</v>
      </c>
      <c r="Z1109" s="15">
        <f t="shared" si="320"/>
        <v>0.51866282432089672</v>
      </c>
      <c r="AA1109" s="14">
        <f t="shared" si="321"/>
        <v>9.4426865497964016E-2</v>
      </c>
      <c r="AB1109" s="14">
        <f t="shared" si="322"/>
        <v>-0.21362891002418005</v>
      </c>
      <c r="AC1109" s="14">
        <f t="shared" si="323"/>
        <v>-0.37256771499332536</v>
      </c>
      <c r="AD1109" s="14">
        <f t="shared" si="324"/>
        <v>-1.1886953563457325</v>
      </c>
      <c r="AE1109" s="14">
        <f t="shared" si="325"/>
        <v>3.0322783412742322</v>
      </c>
      <c r="AF1109" s="18" t="str">
        <f t="shared" si="326"/>
        <v/>
      </c>
      <c r="AG1109" s="18" t="str">
        <f t="shared" si="327"/>
        <v/>
      </c>
      <c r="AH1109" s="18" t="str">
        <f t="shared" si="328"/>
        <v/>
      </c>
      <c r="AI1109" s="19" t="str">
        <f t="shared" si="329"/>
        <v/>
      </c>
      <c r="AJ1109" s="19" t="str">
        <f t="shared" si="330"/>
        <v/>
      </c>
      <c r="AK1109" s="19" t="str">
        <f t="shared" si="331"/>
        <v/>
      </c>
    </row>
    <row r="1110" spans="2:37" x14ac:dyDescent="0.15">
      <c r="B1110" s="51" t="str">
        <f>IFERROR(IF(AND(AF1110=1,AI1110=1),MAX($B$5:B1109)+1,""),"")</f>
        <v/>
      </c>
      <c r="C1110" s="51" t="str">
        <f>IFERROR(IF(AND(AG1110=1,AJ1110=1),MAX($C$5:C1109)+1,""),"")</f>
        <v/>
      </c>
      <c r="D1110" s="51" t="str">
        <f>IFERROR(IF(AND(AH1110=1,AK1110=1),MAX($D$5:D1109)+1,""),"")</f>
        <v/>
      </c>
      <c r="F1110" s="5" t="s">
        <v>2317</v>
      </c>
      <c r="G1110" s="5" t="s">
        <v>2318</v>
      </c>
      <c r="H1110" s="12">
        <f>IFERROR([1]!EM_S_STM07_IS(F1110,"9",$H$1,"1")/1000000,"")</f>
        <v>403.03556132</v>
      </c>
      <c r="I1110" s="12">
        <f>IFERROR([1]!EM_S_STM07_IS(F1110,"9",$I$1,"1")/1000000,"")</f>
        <v>486.91428993</v>
      </c>
      <c r="J1110" s="12">
        <f>IFERROR([1]!EM_S_STM07_IS(F1110,"9",$J$1,"1")/1000000,"")</f>
        <v>485.42519483000001</v>
      </c>
      <c r="K1110" s="12">
        <f>IFERROR([1]!EM_S_STM07_IS(F1110,"9",$K$1,"1")/1000000,"")</f>
        <v>446.35461588999999</v>
      </c>
      <c r="L1110" s="12">
        <f>IFERROR([1]!EM_S_STM07_IS(F1110,"9",$L$1,"1")/1000000,"")</f>
        <v>841.82068986000002</v>
      </c>
      <c r="M1110" s="13">
        <f>IFERROR([1]!EM_S_STM07_IS(F1110,"9",$M$1,"1")/1000000,"")</f>
        <v>3960.8132236900001</v>
      </c>
      <c r="N1110" s="12">
        <f>IFERROR([1]!EM_S_STM07_IS(F1110,"61",$N$1,"1")/1000000,"")</f>
        <v>43.44084496</v>
      </c>
      <c r="O1110" s="12">
        <f>IFERROR([1]!EM_S_STM07_IS(F1110,"61",$O$1,"1")/1000000,"")</f>
        <v>68.707271930000005</v>
      </c>
      <c r="P1110" s="12">
        <f>IFERROR([1]!EM_S_STM07_IS(F1110,"61",$P$1,"1")/1000000,"")</f>
        <v>52.366299220000002</v>
      </c>
      <c r="Q1110" s="12">
        <f>IFERROR([1]!EM_S_STM07_IS(F1110,"61",$Q$1,"1")/1000000,"")</f>
        <v>31.490685690000003</v>
      </c>
      <c r="R1110" s="12">
        <f>IFERROR([1]!EM_S_STM07_IS(F1110,"61",$R$1,"1")/1000000,"")</f>
        <v>33.450804050000002</v>
      </c>
      <c r="S1110" s="12">
        <f>IFERROR([1]!EM_S_STM07_IS(F1110,"61",$S$1,"1")/1000000,"")</f>
        <v>168.38672593999999</v>
      </c>
      <c r="T1110" s="20">
        <f t="shared" si="314"/>
        <v>0.57938569156431585</v>
      </c>
      <c r="U1110" s="20">
        <f t="shared" si="315"/>
        <v>0.31123918061711509</v>
      </c>
      <c r="V1110" s="14">
        <f t="shared" si="316"/>
        <v>0.20811743840986383</v>
      </c>
      <c r="W1110" s="14">
        <f t="shared" si="317"/>
        <v>-3.0582283798121059E-3</v>
      </c>
      <c r="X1110" s="14">
        <f t="shared" si="318"/>
        <v>-8.0487332252465515E-2</v>
      </c>
      <c r="Y1110" s="14">
        <f t="shared" si="319"/>
        <v>0.88599077928536318</v>
      </c>
      <c r="Z1110" s="15">
        <f t="shared" si="320"/>
        <v>3.7050556863228294</v>
      </c>
      <c r="AA1110" s="14">
        <f t="shared" si="321"/>
        <v>0.58162834984598344</v>
      </c>
      <c r="AB1110" s="14">
        <f t="shared" si="322"/>
        <v>-0.23783468985129302</v>
      </c>
      <c r="AC1110" s="14">
        <f t="shared" si="323"/>
        <v>-0.39864595820105386</v>
      </c>
      <c r="AD1110" s="14">
        <f t="shared" si="324"/>
        <v>6.2244384872903638E-2</v>
      </c>
      <c r="AE1110" s="14">
        <f t="shared" si="325"/>
        <v>4.0338618374705399</v>
      </c>
      <c r="AF1110" s="18">
        <f t="shared" si="326"/>
        <v>1</v>
      </c>
      <c r="AG1110" s="18">
        <f t="shared" si="327"/>
        <v>1</v>
      </c>
      <c r="AH1110" s="18">
        <f t="shared" si="328"/>
        <v>1</v>
      </c>
      <c r="AI1110" s="19" t="str">
        <f t="shared" si="329"/>
        <v/>
      </c>
      <c r="AJ1110" s="19" t="str">
        <f t="shared" si="330"/>
        <v/>
      </c>
      <c r="AK1110" s="19" t="str">
        <f t="shared" si="331"/>
        <v/>
      </c>
    </row>
    <row r="1111" spans="2:37" x14ac:dyDescent="0.15">
      <c r="B1111" s="51" t="str">
        <f>IFERROR(IF(AND(AF1111=1,AI1111=1),MAX($B$5:B1110)+1,""),"")</f>
        <v/>
      </c>
      <c r="C1111" s="51" t="str">
        <f>IFERROR(IF(AND(AG1111=1,AJ1111=1),MAX($C$5:C1110)+1,""),"")</f>
        <v/>
      </c>
      <c r="D1111" s="51" t="str">
        <f>IFERROR(IF(AND(AH1111=1,AK1111=1),MAX($D$5:D1110)+1,""),"")</f>
        <v/>
      </c>
      <c r="F1111" s="5" t="s">
        <v>2319</v>
      </c>
      <c r="G1111" s="5" t="s">
        <v>2320</v>
      </c>
      <c r="H1111" s="12">
        <f>IFERROR([1]!EM_S_STM07_IS(F1111,"9",$H$1,"1")/1000000,"")</f>
        <v>1814.16365174</v>
      </c>
      <c r="I1111" s="12">
        <f>IFERROR([1]!EM_S_STM07_IS(F1111,"9",$I$1,"1")/1000000,"")</f>
        <v>2324.4489987299999</v>
      </c>
      <c r="J1111" s="12">
        <f>IFERROR([1]!EM_S_STM07_IS(F1111,"9",$J$1,"1")/1000000,"")</f>
        <v>2514.2779123800001</v>
      </c>
      <c r="K1111" s="12">
        <f>IFERROR([1]!EM_S_STM07_IS(F1111,"9",$K$1,"1")/1000000,"")</f>
        <v>2918.4156748400001</v>
      </c>
      <c r="L1111" s="12">
        <f>IFERROR([1]!EM_S_STM07_IS(F1111,"9",$L$1,"1")/1000000,"")</f>
        <v>3325.6005399999999</v>
      </c>
      <c r="M1111" s="13">
        <f>IFERROR([1]!EM_S_STM07_IS(F1111,"9",$M$1,"1")/1000000,"")</f>
        <v>3533.4432860900001</v>
      </c>
      <c r="N1111" s="12">
        <f>IFERROR([1]!EM_S_STM07_IS(F1111,"61",$N$1,"1")/1000000,"")</f>
        <v>160.72054650000001</v>
      </c>
      <c r="O1111" s="12">
        <f>IFERROR([1]!EM_S_STM07_IS(F1111,"61",$O$1,"1")/1000000,"")</f>
        <v>170.62103553999998</v>
      </c>
      <c r="P1111" s="12">
        <f>IFERROR([1]!EM_S_STM07_IS(F1111,"61",$P$1,"1")/1000000,"")</f>
        <v>271.08224093000001</v>
      </c>
      <c r="Q1111" s="12">
        <f>IFERROR([1]!EM_S_STM07_IS(F1111,"61",$Q$1,"1")/1000000,"")</f>
        <v>242.95733519999999</v>
      </c>
      <c r="R1111" s="12">
        <f>IFERROR([1]!EM_S_STM07_IS(F1111,"61",$R$1,"1")/1000000,"")</f>
        <v>225.03993174999999</v>
      </c>
      <c r="S1111" s="12">
        <f>IFERROR([1]!EM_S_STM07_IS(F1111,"61",$S$1,"1")/1000000,"")</f>
        <v>259.41187718999998</v>
      </c>
      <c r="T1111" s="20">
        <f t="shared" si="314"/>
        <v>0.14262660701950658</v>
      </c>
      <c r="U1111" s="20">
        <f t="shared" si="315"/>
        <v>0.10048389479567899</v>
      </c>
      <c r="V1111" s="14">
        <f t="shared" si="316"/>
        <v>0.28127856409237129</v>
      </c>
      <c r="W1111" s="14">
        <f t="shared" si="317"/>
        <v>8.1666198636199935E-2</v>
      </c>
      <c r="X1111" s="14">
        <f t="shared" si="318"/>
        <v>0.16073710884149861</v>
      </c>
      <c r="Y1111" s="14">
        <f t="shared" si="319"/>
        <v>0.13952257338472643</v>
      </c>
      <c r="Z1111" s="15">
        <f t="shared" si="320"/>
        <v>6.2497808618349644E-2</v>
      </c>
      <c r="AA1111" s="14">
        <f t="shared" si="321"/>
        <v>6.1600643200898815E-2</v>
      </c>
      <c r="AB1111" s="14">
        <f t="shared" si="322"/>
        <v>0.58879730199766689</v>
      </c>
      <c r="AC1111" s="14">
        <f t="shared" si="323"/>
        <v>-0.10375045459825069</v>
      </c>
      <c r="AD1111" s="14">
        <f t="shared" si="324"/>
        <v>-7.3747118749267523E-2</v>
      </c>
      <c r="AE1111" s="14">
        <f t="shared" si="325"/>
        <v>0.15273709502447</v>
      </c>
      <c r="AF1111" s="18" t="str">
        <f t="shared" si="326"/>
        <v/>
      </c>
      <c r="AG1111" s="18" t="str">
        <f t="shared" si="327"/>
        <v/>
      </c>
      <c r="AH1111" s="18" t="str">
        <f t="shared" si="328"/>
        <v/>
      </c>
      <c r="AI1111" s="19" t="str">
        <f t="shared" si="329"/>
        <v/>
      </c>
      <c r="AJ1111" s="19" t="str">
        <f t="shared" si="330"/>
        <v/>
      </c>
      <c r="AK1111" s="19" t="str">
        <f t="shared" si="331"/>
        <v/>
      </c>
    </row>
    <row r="1112" spans="2:37" x14ac:dyDescent="0.15">
      <c r="B1112" s="51" t="str">
        <f>IFERROR(IF(AND(AF1112=1,AI1112=1),MAX($B$5:B1111)+1,""),"")</f>
        <v/>
      </c>
      <c r="C1112" s="51">
        <f>IFERROR(IF(AND(AG1112=1,AJ1112=1),MAX($C$5:C1111)+1,""),"")</f>
        <v>38</v>
      </c>
      <c r="D1112" s="51" t="str">
        <f>IFERROR(IF(AND(AH1112=1,AK1112=1),MAX($D$5:D1111)+1,""),"")</f>
        <v/>
      </c>
      <c r="F1112" s="5" t="s">
        <v>2321</v>
      </c>
      <c r="G1112" s="5" t="s">
        <v>2322</v>
      </c>
      <c r="H1112" s="12">
        <f>IFERROR([1]!EM_S_STM07_IS(F1112,"9",$H$1,"1")/1000000,"")</f>
        <v>570.66536155999995</v>
      </c>
      <c r="I1112" s="12">
        <f>IFERROR([1]!EM_S_STM07_IS(F1112,"9",$I$1,"1")/1000000,"")</f>
        <v>709.17637442</v>
      </c>
      <c r="J1112" s="12">
        <f>IFERROR([1]!EM_S_STM07_IS(F1112,"9",$J$1,"1")/1000000,"")</f>
        <v>858.86852708000004</v>
      </c>
      <c r="K1112" s="12">
        <f>IFERROR([1]!EM_S_STM07_IS(F1112,"9",$K$1,"1")/1000000,"")</f>
        <v>1173.91046278</v>
      </c>
      <c r="L1112" s="12">
        <f>IFERROR([1]!EM_S_STM07_IS(F1112,"9",$L$1,"1")/1000000,"")</f>
        <v>1497.7323400099999</v>
      </c>
      <c r="M1112" s="13">
        <f>IFERROR([1]!EM_S_STM07_IS(F1112,"9",$M$1,"1")/1000000,"")</f>
        <v>1546.19479131</v>
      </c>
      <c r="N1112" s="12">
        <f>IFERROR([1]!EM_S_STM07_IS(F1112,"61",$N$1,"1")/1000000,"")</f>
        <v>51.362915689999994</v>
      </c>
      <c r="O1112" s="12">
        <f>IFERROR([1]!EM_S_STM07_IS(F1112,"61",$O$1,"1")/1000000,"")</f>
        <v>71.405551040000006</v>
      </c>
      <c r="P1112" s="12">
        <f>IFERROR([1]!EM_S_STM07_IS(F1112,"61",$P$1,"1")/1000000,"")</f>
        <v>86.022911450000009</v>
      </c>
      <c r="Q1112" s="12">
        <f>IFERROR([1]!EM_S_STM07_IS(F1112,"61",$Q$1,"1")/1000000,"")</f>
        <v>115.09756671</v>
      </c>
      <c r="R1112" s="12">
        <f>IFERROR([1]!EM_S_STM07_IS(F1112,"61",$R$1,"1")/1000000,"")</f>
        <v>165.67560401</v>
      </c>
      <c r="S1112" s="12">
        <f>IFERROR([1]!EM_S_STM07_IS(F1112,"61",$S$1,"1")/1000000,"")</f>
        <v>208.98581533000001</v>
      </c>
      <c r="T1112" s="20">
        <f t="shared" si="314"/>
        <v>0.22060891810004302</v>
      </c>
      <c r="U1112" s="20">
        <f t="shared" si="315"/>
        <v>0.32401659390656135</v>
      </c>
      <c r="V1112" s="14">
        <f t="shared" si="316"/>
        <v>0.24271845146051843</v>
      </c>
      <c r="W1112" s="14">
        <f t="shared" si="317"/>
        <v>0.21107887693301372</v>
      </c>
      <c r="X1112" s="14">
        <f t="shared" si="318"/>
        <v>0.36681043229175764</v>
      </c>
      <c r="Y1112" s="14">
        <f t="shared" si="319"/>
        <v>0.27584887220711879</v>
      </c>
      <c r="Z1112" s="15">
        <f t="shared" si="320"/>
        <v>3.2357217645227948E-2</v>
      </c>
      <c r="AA1112" s="14">
        <f t="shared" si="321"/>
        <v>0.39021607478374082</v>
      </c>
      <c r="AB1112" s="14">
        <f t="shared" si="322"/>
        <v>0.20470902047673634</v>
      </c>
      <c r="AC1112" s="14">
        <f t="shared" si="323"/>
        <v>0.33798734278947706</v>
      </c>
      <c r="AD1112" s="14">
        <f t="shared" si="324"/>
        <v>0.43943619961520564</v>
      </c>
      <c r="AE1112" s="14">
        <f t="shared" si="325"/>
        <v>0.26141574421171782</v>
      </c>
      <c r="AF1112" s="18">
        <f t="shared" si="326"/>
        <v>1</v>
      </c>
      <c r="AG1112" s="18">
        <f t="shared" si="327"/>
        <v>1</v>
      </c>
      <c r="AH1112" s="18">
        <f t="shared" si="328"/>
        <v>1</v>
      </c>
      <c r="AI1112" s="19" t="str">
        <f t="shared" si="329"/>
        <v/>
      </c>
      <c r="AJ1112" s="19">
        <f t="shared" si="330"/>
        <v>1</v>
      </c>
      <c r="AK1112" s="19" t="str">
        <f t="shared" si="331"/>
        <v/>
      </c>
    </row>
    <row r="1113" spans="2:37" x14ac:dyDescent="0.15">
      <c r="B1113" s="51" t="str">
        <f>IFERROR(IF(AND(AF1113=1,AI1113=1),MAX($B$5:B1112)+1,""),"")</f>
        <v/>
      </c>
      <c r="C1113" s="51" t="str">
        <f>IFERROR(IF(AND(AG1113=1,AJ1113=1),MAX($C$5:C1112)+1,""),"")</f>
        <v/>
      </c>
      <c r="D1113" s="51" t="str">
        <f>IFERROR(IF(AND(AH1113=1,AK1113=1),MAX($D$5:D1112)+1,""),"")</f>
        <v/>
      </c>
      <c r="F1113" s="5" t="s">
        <v>2323</v>
      </c>
      <c r="G1113" s="5" t="s">
        <v>2324</v>
      </c>
      <c r="H1113" s="12">
        <f>IFERROR([1]!EM_S_STM07_IS(F1113,"9",$H$1,"1")/1000000,"")</f>
        <v>731.66275110000004</v>
      </c>
      <c r="I1113" s="12">
        <f>IFERROR([1]!EM_S_STM07_IS(F1113,"9",$I$1,"1")/1000000,"")</f>
        <v>820.09056265999993</v>
      </c>
      <c r="J1113" s="12">
        <f>IFERROR([1]!EM_S_STM07_IS(F1113,"9",$J$1,"1")/1000000,"")</f>
        <v>789.57781686999999</v>
      </c>
      <c r="K1113" s="12">
        <f>IFERROR([1]!EM_S_STM07_IS(F1113,"9",$K$1,"1")/1000000,"")</f>
        <v>965.38234043</v>
      </c>
      <c r="L1113" s="12">
        <f>IFERROR([1]!EM_S_STM07_IS(F1113,"9",$L$1,"1")/1000000,"")</f>
        <v>1068.79619157</v>
      </c>
      <c r="M1113" s="13">
        <f>IFERROR([1]!EM_S_STM07_IS(F1113,"9",$M$1,"1")/1000000,"")</f>
        <v>1631.0425600000001</v>
      </c>
      <c r="N1113" s="12">
        <f>IFERROR([1]!EM_S_STM07_IS(F1113,"61",$N$1,"1")/1000000,"")</f>
        <v>99.802365340000009</v>
      </c>
      <c r="O1113" s="12">
        <f>IFERROR([1]!EM_S_STM07_IS(F1113,"61",$O$1,"1")/1000000,"")</f>
        <v>120.24110521999999</v>
      </c>
      <c r="P1113" s="12">
        <f>IFERROR([1]!EM_S_STM07_IS(F1113,"61",$P$1,"1")/1000000,"")</f>
        <v>109.24908889</v>
      </c>
      <c r="Q1113" s="12">
        <f>IFERROR([1]!EM_S_STM07_IS(F1113,"61",$Q$1,"1")/1000000,"")</f>
        <v>123.94159345</v>
      </c>
      <c r="R1113" s="12">
        <f>IFERROR([1]!EM_S_STM07_IS(F1113,"61",$R$1,"1")/1000000,"")</f>
        <v>96.532241220000003</v>
      </c>
      <c r="S1113" s="12">
        <f>IFERROR([1]!EM_S_STM07_IS(F1113,"61",$S$1,"1")/1000000,"")</f>
        <v>257.84748771</v>
      </c>
      <c r="T1113" s="20">
        <f t="shared" si="314"/>
        <v>0.17389937007002176</v>
      </c>
      <c r="U1113" s="20">
        <f t="shared" si="315"/>
        <v>0.20905042486899639</v>
      </c>
      <c r="V1113" s="14">
        <f t="shared" si="316"/>
        <v>0.12085870358584651</v>
      </c>
      <c r="W1113" s="14">
        <f t="shared" si="317"/>
        <v>-3.7206556421074399E-2</v>
      </c>
      <c r="X1113" s="14">
        <f t="shared" si="318"/>
        <v>0.22265636116388682</v>
      </c>
      <c r="Y1113" s="14">
        <f t="shared" si="319"/>
        <v>0.1071221699517908</v>
      </c>
      <c r="Z1113" s="15">
        <f t="shared" si="320"/>
        <v>0.52605573715985321</v>
      </c>
      <c r="AA1113" s="14">
        <f t="shared" si="321"/>
        <v>0.20479213904771351</v>
      </c>
      <c r="AB1113" s="14">
        <f t="shared" si="322"/>
        <v>-9.1416461200089422E-2</v>
      </c>
      <c r="AC1113" s="14">
        <f t="shared" si="323"/>
        <v>0.13448628916982086</v>
      </c>
      <c r="AD1113" s="14">
        <f t="shared" si="324"/>
        <v>-0.22114732808447685</v>
      </c>
      <c r="AE1113" s="14">
        <f t="shared" si="325"/>
        <v>1.671102260252691</v>
      </c>
      <c r="AF1113" s="18" t="str">
        <f t="shared" si="326"/>
        <v/>
      </c>
      <c r="AG1113" s="18">
        <f t="shared" si="327"/>
        <v>1</v>
      </c>
      <c r="AH1113" s="18" t="str">
        <f t="shared" si="328"/>
        <v/>
      </c>
      <c r="AI1113" s="19" t="str">
        <f t="shared" si="329"/>
        <v/>
      </c>
      <c r="AJ1113" s="19" t="str">
        <f t="shared" si="330"/>
        <v/>
      </c>
      <c r="AK1113" s="19" t="str">
        <f t="shared" si="331"/>
        <v/>
      </c>
    </row>
    <row r="1114" spans="2:37" x14ac:dyDescent="0.15">
      <c r="B1114" s="51" t="str">
        <f>IFERROR(IF(AND(AF1114=1,AI1114=1),MAX($B$5:B1113)+1,""),"")</f>
        <v/>
      </c>
      <c r="C1114" s="51" t="str">
        <f>IFERROR(IF(AND(AG1114=1,AJ1114=1),MAX($C$5:C1113)+1,""),"")</f>
        <v/>
      </c>
      <c r="D1114" s="51" t="str">
        <f>IFERROR(IF(AND(AH1114=1,AK1114=1),MAX($D$5:D1113)+1,""),"")</f>
        <v/>
      </c>
      <c r="F1114" s="5" t="s">
        <v>2325</v>
      </c>
      <c r="G1114" s="5" t="s">
        <v>2326</v>
      </c>
      <c r="H1114" s="12">
        <f>IFERROR([1]!EM_S_STM07_IS(F1114,"9",$H$1,"1")/1000000,"")</f>
        <v>262.40603821000002</v>
      </c>
      <c r="I1114" s="12">
        <f>IFERROR([1]!EM_S_STM07_IS(F1114,"9",$I$1,"1")/1000000,"")</f>
        <v>271.18433407999999</v>
      </c>
      <c r="J1114" s="12">
        <f>IFERROR([1]!EM_S_STM07_IS(F1114,"9",$J$1,"1")/1000000,"")</f>
        <v>266.36219650999999</v>
      </c>
      <c r="K1114" s="12">
        <f>IFERROR([1]!EM_S_STM07_IS(F1114,"9",$K$1,"1")/1000000,"")</f>
        <v>291.52827991000004</v>
      </c>
      <c r="L1114" s="12">
        <f>IFERROR([1]!EM_S_STM07_IS(F1114,"9",$L$1,"1")/1000000,"")</f>
        <v>399.07133583000001</v>
      </c>
      <c r="M1114" s="13">
        <f>IFERROR([1]!EM_S_STM07_IS(F1114,"9",$M$1,"1")/1000000,"")</f>
        <v>327.58449970999999</v>
      </c>
      <c r="N1114" s="12">
        <f>IFERROR([1]!EM_S_STM07_IS(F1114,"61",$N$1,"1")/1000000,"")</f>
        <v>51.241692749999999</v>
      </c>
      <c r="O1114" s="12">
        <f>IFERROR([1]!EM_S_STM07_IS(F1114,"61",$O$1,"1")/1000000,"")</f>
        <v>32.060662039999997</v>
      </c>
      <c r="P1114" s="12">
        <f>IFERROR([1]!EM_S_STM07_IS(F1114,"61",$P$1,"1")/1000000,"")</f>
        <v>30.356204699999999</v>
      </c>
      <c r="Q1114" s="12">
        <f>IFERROR([1]!EM_S_STM07_IS(F1114,"61",$Q$1,"1")/1000000,"")</f>
        <v>30.596427500000001</v>
      </c>
      <c r="R1114" s="12">
        <f>IFERROR([1]!EM_S_STM07_IS(F1114,"61",$R$1,"1")/1000000,"")</f>
        <v>34.652864059999999</v>
      </c>
      <c r="S1114" s="12">
        <f>IFERROR([1]!EM_S_STM07_IS(F1114,"61",$S$1,"1")/1000000,"")</f>
        <v>42.947621750000003</v>
      </c>
      <c r="T1114" s="20">
        <f t="shared" si="314"/>
        <v>4.5369690408139096E-2</v>
      </c>
      <c r="U1114" s="20">
        <f t="shared" si="315"/>
        <v>-3.469816828134642E-2</v>
      </c>
      <c r="V1114" s="14">
        <f t="shared" si="316"/>
        <v>3.345310165071283E-2</v>
      </c>
      <c r="W1114" s="14">
        <f t="shared" si="317"/>
        <v>-1.7781770419590146E-2</v>
      </c>
      <c r="X1114" s="14">
        <f t="shared" si="318"/>
        <v>9.4480687311253808E-2</v>
      </c>
      <c r="Y1114" s="14">
        <f t="shared" si="319"/>
        <v>0.3688940776284223</v>
      </c>
      <c r="Z1114" s="15">
        <f t="shared" si="320"/>
        <v>-0.17913297624175298</v>
      </c>
      <c r="AA1114" s="14">
        <f t="shared" si="321"/>
        <v>-0.37432468914680816</v>
      </c>
      <c r="AB1114" s="14">
        <f t="shared" si="322"/>
        <v>-5.3163510406411985E-2</v>
      </c>
      <c r="AC1114" s="14">
        <f t="shared" si="323"/>
        <v>7.913466204818467E-3</v>
      </c>
      <c r="AD1114" s="14">
        <f t="shared" si="324"/>
        <v>0.13257876462864818</v>
      </c>
      <c r="AE1114" s="14">
        <f t="shared" si="325"/>
        <v>0.23936716098380714</v>
      </c>
      <c r="AF1114" s="18" t="str">
        <f t="shared" si="326"/>
        <v/>
      </c>
      <c r="AG1114" s="18" t="str">
        <f t="shared" si="327"/>
        <v/>
      </c>
      <c r="AH1114" s="18" t="str">
        <f t="shared" si="328"/>
        <v/>
      </c>
      <c r="AI1114" s="19" t="str">
        <f t="shared" si="329"/>
        <v/>
      </c>
      <c r="AJ1114" s="19" t="str">
        <f t="shared" si="330"/>
        <v/>
      </c>
      <c r="AK1114" s="19" t="str">
        <f t="shared" si="331"/>
        <v/>
      </c>
    </row>
    <row r="1115" spans="2:37" x14ac:dyDescent="0.15">
      <c r="B1115" s="51" t="str">
        <f>IFERROR(IF(AND(AF1115=1,AI1115=1),MAX($B$5:B1114)+1,""),"")</f>
        <v/>
      </c>
      <c r="C1115" s="51" t="str">
        <f>IFERROR(IF(AND(AG1115=1,AJ1115=1),MAX($C$5:C1114)+1,""),"")</f>
        <v/>
      </c>
      <c r="D1115" s="51" t="str">
        <f>IFERROR(IF(AND(AH1115=1,AK1115=1),MAX($D$5:D1114)+1,""),"")</f>
        <v/>
      </c>
      <c r="F1115" s="5" t="s">
        <v>2327</v>
      </c>
      <c r="G1115" s="5" t="s">
        <v>2328</v>
      </c>
      <c r="H1115" s="12">
        <f>IFERROR([1]!EM_S_STM07_IS(F1115,"9",$H$1,"1")/1000000,"")</f>
        <v>454.53618526999998</v>
      </c>
      <c r="I1115" s="12">
        <f>IFERROR([1]!EM_S_STM07_IS(F1115,"9",$I$1,"1")/1000000,"")</f>
        <v>569.29619229999992</v>
      </c>
      <c r="J1115" s="12">
        <f>IFERROR([1]!EM_S_STM07_IS(F1115,"9",$J$1,"1")/1000000,"")</f>
        <v>496.95628983</v>
      </c>
      <c r="K1115" s="12">
        <f>IFERROR([1]!EM_S_STM07_IS(F1115,"9",$K$1,"1")/1000000,"")</f>
        <v>442.26479419999998</v>
      </c>
      <c r="L1115" s="12">
        <f>IFERROR([1]!EM_S_STM07_IS(F1115,"9",$L$1,"1")/1000000,"")</f>
        <v>360.43903859</v>
      </c>
      <c r="M1115" s="13">
        <f>IFERROR([1]!EM_S_STM07_IS(F1115,"9",$M$1,"1")/1000000,"")</f>
        <v>306.98454218000001</v>
      </c>
      <c r="N1115" s="12">
        <f>IFERROR([1]!EM_S_STM07_IS(F1115,"61",$N$1,"1")/1000000,"")</f>
        <v>44.922269840000006</v>
      </c>
      <c r="O1115" s="12">
        <f>IFERROR([1]!EM_S_STM07_IS(F1115,"61",$O$1,"1")/1000000,"")</f>
        <v>60.241480729999999</v>
      </c>
      <c r="P1115" s="12">
        <f>IFERROR([1]!EM_S_STM07_IS(F1115,"61",$P$1,"1")/1000000,"")</f>
        <v>42.87009776</v>
      </c>
      <c r="Q1115" s="12">
        <f>IFERROR([1]!EM_S_STM07_IS(F1115,"61",$Q$1,"1")/1000000,"")</f>
        <v>36.018663539999999</v>
      </c>
      <c r="R1115" s="12">
        <f>IFERROR([1]!EM_S_STM07_IS(F1115,"61",$R$1,"1")/1000000,"")</f>
        <v>10.14150918</v>
      </c>
      <c r="S1115" s="12">
        <f>IFERROR([1]!EM_S_STM07_IS(F1115,"61",$S$1,"1")/1000000,"")</f>
        <v>-8.7450366699999993</v>
      </c>
      <c r="T1115" s="20">
        <f t="shared" si="314"/>
        <v>-7.5494266254451881E-2</v>
      </c>
      <c r="U1115" s="20">
        <f t="shared" si="315"/>
        <v>-1.7208750400277348</v>
      </c>
      <c r="V1115" s="14">
        <f t="shared" si="316"/>
        <v>0.2524771640828356</v>
      </c>
      <c r="W1115" s="14">
        <f t="shared" si="317"/>
        <v>-0.12706900809882674</v>
      </c>
      <c r="X1115" s="14">
        <f t="shared" si="318"/>
        <v>-0.11005292970274914</v>
      </c>
      <c r="Y1115" s="14">
        <f t="shared" si="319"/>
        <v>-0.18501530459373833</v>
      </c>
      <c r="Z1115" s="15">
        <f t="shared" si="320"/>
        <v>-0.14830384804905822</v>
      </c>
      <c r="AA1115" s="14">
        <f t="shared" si="321"/>
        <v>0.34101595811081109</v>
      </c>
      <c r="AB1115" s="14">
        <f t="shared" si="322"/>
        <v>-0.28836248311786805</v>
      </c>
      <c r="AC1115" s="14">
        <f t="shared" si="323"/>
        <v>-0.15981848836353113</v>
      </c>
      <c r="AD1115" s="14">
        <f t="shared" si="324"/>
        <v>-0.71843738264365375</v>
      </c>
      <c r="AE1115" s="14">
        <f t="shared" si="325"/>
        <v>-1.8623013118447918</v>
      </c>
      <c r="AF1115" s="18" t="str">
        <f t="shared" si="326"/>
        <v/>
      </c>
      <c r="AG1115" s="18" t="str">
        <f t="shared" si="327"/>
        <v/>
      </c>
      <c r="AH1115" s="18" t="str">
        <f t="shared" si="328"/>
        <v/>
      </c>
      <c r="AI1115" s="19" t="str">
        <f t="shared" si="329"/>
        <v/>
      </c>
      <c r="AJ1115" s="19" t="str">
        <f t="shared" si="330"/>
        <v/>
      </c>
      <c r="AK1115" s="19" t="str">
        <f t="shared" si="331"/>
        <v/>
      </c>
    </row>
    <row r="1116" spans="2:37" x14ac:dyDescent="0.15">
      <c r="B1116" s="51" t="str">
        <f>IFERROR(IF(AND(AF1116=1,AI1116=1),MAX($B$5:B1115)+1,""),"")</f>
        <v/>
      </c>
      <c r="C1116" s="51" t="str">
        <f>IFERROR(IF(AND(AG1116=1,AJ1116=1),MAX($C$5:C1115)+1,""),"")</f>
        <v/>
      </c>
      <c r="D1116" s="51" t="str">
        <f>IFERROR(IF(AND(AH1116=1,AK1116=1),MAX($D$5:D1115)+1,""),"")</f>
        <v/>
      </c>
      <c r="F1116" s="5" t="s">
        <v>2329</v>
      </c>
      <c r="G1116" s="5" t="s">
        <v>2330</v>
      </c>
      <c r="H1116" s="12">
        <f>IFERROR([1]!EM_S_STM07_IS(F1116,"9",$H$1,"1")/1000000,"")</f>
        <v>596.92379549999998</v>
      </c>
      <c r="I1116" s="12">
        <f>IFERROR([1]!EM_S_STM07_IS(F1116,"9",$I$1,"1")/1000000,"")</f>
        <v>841.72773214999995</v>
      </c>
      <c r="J1116" s="12">
        <f>IFERROR([1]!EM_S_STM07_IS(F1116,"9",$J$1,"1")/1000000,"")</f>
        <v>1196.7922309100002</v>
      </c>
      <c r="K1116" s="12">
        <f>IFERROR([1]!EM_S_STM07_IS(F1116,"9",$K$1,"1")/1000000,"")</f>
        <v>1437.72715823</v>
      </c>
      <c r="L1116" s="12">
        <f>IFERROR([1]!EM_S_STM07_IS(F1116,"9",$L$1,"1")/1000000,"")</f>
        <v>1355.1420782299999</v>
      </c>
      <c r="M1116" s="13">
        <f>IFERROR([1]!EM_S_STM07_IS(F1116,"9",$M$1,"1")/1000000,"")</f>
        <v>1363.7350221700001</v>
      </c>
      <c r="N1116" s="12">
        <f>IFERROR([1]!EM_S_STM07_IS(F1116,"61",$N$1,"1")/1000000,"")</f>
        <v>135.53694378</v>
      </c>
      <c r="O1116" s="12">
        <f>IFERROR([1]!EM_S_STM07_IS(F1116,"61",$O$1,"1")/1000000,"")</f>
        <v>211.63213071999999</v>
      </c>
      <c r="P1116" s="12">
        <f>IFERROR([1]!EM_S_STM07_IS(F1116,"61",$P$1,"1")/1000000,"")</f>
        <v>301.44570706000002</v>
      </c>
      <c r="Q1116" s="12">
        <f>IFERROR([1]!EM_S_STM07_IS(F1116,"61",$Q$1,"1")/1000000,"")</f>
        <v>373.38678687999999</v>
      </c>
      <c r="R1116" s="12">
        <f>IFERROR([1]!EM_S_STM07_IS(F1116,"61",$R$1,"1")/1000000,"")</f>
        <v>317.25998799000001</v>
      </c>
      <c r="S1116" s="12">
        <f>IFERROR([1]!EM_S_STM07_IS(F1116,"61",$S$1,"1")/1000000,"")</f>
        <v>231.01097256</v>
      </c>
      <c r="T1116" s="20">
        <f t="shared" si="314"/>
        <v>0.17967457783692287</v>
      </c>
      <c r="U1116" s="20">
        <f t="shared" si="315"/>
        <v>0.11253833371273281</v>
      </c>
      <c r="V1116" s="14">
        <f t="shared" si="316"/>
        <v>0.4101091939967737</v>
      </c>
      <c r="W1116" s="14">
        <f t="shared" si="317"/>
        <v>0.42182820548524591</v>
      </c>
      <c r="X1116" s="14">
        <f t="shared" si="318"/>
        <v>0.20131725549120674</v>
      </c>
      <c r="Y1116" s="14">
        <f t="shared" si="319"/>
        <v>-5.7441413363625515E-2</v>
      </c>
      <c r="Z1116" s="15">
        <f t="shared" si="320"/>
        <v>6.3409911610328882E-3</v>
      </c>
      <c r="AA1116" s="14">
        <f t="shared" si="321"/>
        <v>0.56143502146186575</v>
      </c>
      <c r="AB1116" s="14">
        <f t="shared" si="322"/>
        <v>0.42438535223570528</v>
      </c>
      <c r="AC1116" s="14">
        <f t="shared" si="323"/>
        <v>0.23865352245895727</v>
      </c>
      <c r="AD1116" s="14">
        <f t="shared" si="324"/>
        <v>-0.15031811746471402</v>
      </c>
      <c r="AE1116" s="14">
        <f t="shared" si="325"/>
        <v>-0.27185594999366441</v>
      </c>
      <c r="AF1116" s="18" t="str">
        <f t="shared" si="326"/>
        <v/>
      </c>
      <c r="AG1116" s="18" t="str">
        <f t="shared" si="327"/>
        <v/>
      </c>
      <c r="AH1116" s="18" t="str">
        <f t="shared" si="328"/>
        <v/>
      </c>
      <c r="AI1116" s="19" t="str">
        <f t="shared" si="329"/>
        <v/>
      </c>
      <c r="AJ1116" s="19" t="str">
        <f t="shared" si="330"/>
        <v/>
      </c>
      <c r="AK1116" s="19" t="str">
        <f t="shared" si="331"/>
        <v/>
      </c>
    </row>
    <row r="1117" spans="2:37" x14ac:dyDescent="0.15">
      <c r="B1117" s="51" t="str">
        <f>IFERROR(IF(AND(AF1117=1,AI1117=1),MAX($B$5:B1116)+1,""),"")</f>
        <v/>
      </c>
      <c r="C1117" s="51" t="str">
        <f>IFERROR(IF(AND(AG1117=1,AJ1117=1),MAX($C$5:C1116)+1,""),"")</f>
        <v/>
      </c>
      <c r="D1117" s="51" t="str">
        <f>IFERROR(IF(AND(AH1117=1,AK1117=1),MAX($D$5:D1116)+1,""),"")</f>
        <v/>
      </c>
      <c r="F1117" s="5" t="s">
        <v>2331</v>
      </c>
      <c r="G1117" s="5" t="s">
        <v>2332</v>
      </c>
      <c r="H1117" s="12">
        <f>IFERROR([1]!EM_S_STM07_IS(F1117,"9",$H$1,"1")/1000000,"")</f>
        <v>3872.15170717</v>
      </c>
      <c r="I1117" s="12">
        <f>IFERROR([1]!EM_S_STM07_IS(F1117,"9",$I$1,"1")/1000000,"")</f>
        <v>4002.1273945900002</v>
      </c>
      <c r="J1117" s="12">
        <f>IFERROR([1]!EM_S_STM07_IS(F1117,"9",$J$1,"1")/1000000,"")</f>
        <v>3759.8844676899998</v>
      </c>
      <c r="K1117" s="12">
        <f>IFERROR([1]!EM_S_STM07_IS(F1117,"9",$K$1,"1")/1000000,"")</f>
        <v>3721.02338482</v>
      </c>
      <c r="L1117" s="12">
        <f>IFERROR([1]!EM_S_STM07_IS(F1117,"9",$L$1,"1")/1000000,"")</f>
        <v>4634.4587992299994</v>
      </c>
      <c r="M1117" s="13">
        <f>IFERROR([1]!EM_S_STM07_IS(F1117,"9",$M$1,"1")/1000000,"")</f>
        <v>4455.0774318399999</v>
      </c>
      <c r="N1117" s="12">
        <f>IFERROR([1]!EM_S_STM07_IS(F1117,"61",$N$1,"1")/1000000,"")</f>
        <v>79.291344690000003</v>
      </c>
      <c r="O1117" s="12">
        <f>IFERROR([1]!EM_S_STM07_IS(F1117,"61",$O$1,"1")/1000000,"")</f>
        <v>84.792102620000009</v>
      </c>
      <c r="P1117" s="12">
        <f>IFERROR([1]!EM_S_STM07_IS(F1117,"61",$P$1,"1")/1000000,"")</f>
        <v>31.616376289999998</v>
      </c>
      <c r="Q1117" s="12">
        <f>IFERROR([1]!EM_S_STM07_IS(F1117,"61",$Q$1,"1")/1000000,"")</f>
        <v>75.083156379999991</v>
      </c>
      <c r="R1117" s="12">
        <f>IFERROR([1]!EM_S_STM07_IS(F1117,"61",$R$1,"1")/1000000,"")</f>
        <v>-47.74975294</v>
      </c>
      <c r="S1117" s="12">
        <f>IFERROR([1]!EM_S_STM07_IS(F1117,"61",$S$1,"1")/1000000,"")</f>
        <v>8.6621893599999993</v>
      </c>
      <c r="T1117" s="20">
        <f t="shared" si="314"/>
        <v>2.8443833479265379E-2</v>
      </c>
      <c r="U1117" s="20">
        <f t="shared" si="315"/>
        <v>-0.35778509900035649</v>
      </c>
      <c r="V1117" s="14">
        <f t="shared" si="316"/>
        <v>3.3566785924044856E-2</v>
      </c>
      <c r="W1117" s="14">
        <f t="shared" si="317"/>
        <v>-6.0528539703023888E-2</v>
      </c>
      <c r="X1117" s="14">
        <f t="shared" si="318"/>
        <v>-1.0335711962414442E-2</v>
      </c>
      <c r="Y1117" s="14">
        <f t="shared" si="319"/>
        <v>0.24547962212126373</v>
      </c>
      <c r="Z1117" s="15">
        <f t="shared" si="320"/>
        <v>-3.8706001101963212E-2</v>
      </c>
      <c r="AA1117" s="14">
        <f t="shared" si="321"/>
        <v>6.9374002313946706E-2</v>
      </c>
      <c r="AB1117" s="14">
        <f t="shared" si="322"/>
        <v>-0.62713064880947289</v>
      </c>
      <c r="AC1117" s="14">
        <f t="shared" si="323"/>
        <v>1.3748185336391059</v>
      </c>
      <c r="AD1117" s="14">
        <f t="shared" si="324"/>
        <v>-1.6359582527183045</v>
      </c>
      <c r="AE1117" s="14">
        <f t="shared" si="325"/>
        <v>1.1814080456266336</v>
      </c>
      <c r="AF1117" s="18" t="str">
        <f t="shared" si="326"/>
        <v/>
      </c>
      <c r="AG1117" s="18" t="str">
        <f t="shared" si="327"/>
        <v/>
      </c>
      <c r="AH1117" s="18" t="str">
        <f t="shared" si="328"/>
        <v/>
      </c>
      <c r="AI1117" s="19" t="str">
        <f t="shared" si="329"/>
        <v/>
      </c>
      <c r="AJ1117" s="19" t="str">
        <f t="shared" si="330"/>
        <v/>
      </c>
      <c r="AK1117" s="19" t="str">
        <f t="shared" si="331"/>
        <v/>
      </c>
    </row>
    <row r="1118" spans="2:37" x14ac:dyDescent="0.15">
      <c r="B1118" s="51" t="str">
        <f>IFERROR(IF(AND(AF1118=1,AI1118=1),MAX($B$5:B1117)+1,""),"")</f>
        <v/>
      </c>
      <c r="C1118" s="51" t="str">
        <f>IFERROR(IF(AND(AG1118=1,AJ1118=1),MAX($C$5:C1117)+1,""),"")</f>
        <v/>
      </c>
      <c r="D1118" s="51" t="str">
        <f>IFERROR(IF(AND(AH1118=1,AK1118=1),MAX($D$5:D1117)+1,""),"")</f>
        <v/>
      </c>
      <c r="F1118" s="5" t="s">
        <v>2333</v>
      </c>
      <c r="G1118" s="5" t="s">
        <v>2334</v>
      </c>
      <c r="H1118" s="12">
        <f>IFERROR([1]!EM_S_STM07_IS(F1118,"9",$H$1,"1")/1000000,"")</f>
        <v>1633.07276759</v>
      </c>
      <c r="I1118" s="12">
        <f>IFERROR([1]!EM_S_STM07_IS(F1118,"9",$I$1,"1")/1000000,"")</f>
        <v>3247.8674302099998</v>
      </c>
      <c r="J1118" s="12">
        <f>IFERROR([1]!EM_S_STM07_IS(F1118,"9",$J$1,"1")/1000000,"")</f>
        <v>3162.0326406599997</v>
      </c>
      <c r="K1118" s="12">
        <f>IFERROR([1]!EM_S_STM07_IS(F1118,"9",$K$1,"1")/1000000,"")</f>
        <v>3316.0065943499999</v>
      </c>
      <c r="L1118" s="12">
        <f>IFERROR([1]!EM_S_STM07_IS(F1118,"9",$L$1,"1")/1000000,"")</f>
        <v>4305.7681139399992</v>
      </c>
      <c r="M1118" s="13">
        <f>IFERROR([1]!EM_S_STM07_IS(F1118,"9",$M$1,"1")/1000000,"")</f>
        <v>4187.3406169099999</v>
      </c>
      <c r="N1118" s="12">
        <f>IFERROR([1]!EM_S_STM07_IS(F1118,"61",$N$1,"1")/1000000,"")</f>
        <v>305.77584887</v>
      </c>
      <c r="O1118" s="12">
        <f>IFERROR([1]!EM_S_STM07_IS(F1118,"61",$O$1,"1")/1000000,"")</f>
        <v>629.72477615999992</v>
      </c>
      <c r="P1118" s="12">
        <f>IFERROR([1]!EM_S_STM07_IS(F1118,"61",$P$1,"1")/1000000,"")</f>
        <v>422.18230011000003</v>
      </c>
      <c r="Q1118" s="12">
        <f>IFERROR([1]!EM_S_STM07_IS(F1118,"61",$Q$1,"1")/1000000,"")</f>
        <v>500.13599195</v>
      </c>
      <c r="R1118" s="12">
        <f>IFERROR([1]!EM_S_STM07_IS(F1118,"61",$R$1,"1")/1000000,"")</f>
        <v>32.555111590000003</v>
      </c>
      <c r="S1118" s="12">
        <f>IFERROR([1]!EM_S_STM07_IS(F1118,"61",$S$1,"1")/1000000,"")</f>
        <v>-436.01118219</v>
      </c>
      <c r="T1118" s="20">
        <f t="shared" si="314"/>
        <v>0.20722035809322015</v>
      </c>
      <c r="U1118" s="20">
        <f t="shared" si="315"/>
        <v>-2.0735416279306862</v>
      </c>
      <c r="V1118" s="14">
        <f t="shared" si="316"/>
        <v>0.98880753795375942</v>
      </c>
      <c r="W1118" s="14">
        <f t="shared" si="317"/>
        <v>-2.642804590840403E-2</v>
      </c>
      <c r="X1118" s="14">
        <f t="shared" si="318"/>
        <v>4.8694612354748402E-2</v>
      </c>
      <c r="Y1118" s="14">
        <f t="shared" si="319"/>
        <v>0.29847996119079229</v>
      </c>
      <c r="Z1118" s="15">
        <f t="shared" si="320"/>
        <v>-2.7504383398304307E-2</v>
      </c>
      <c r="AA1118" s="14">
        <f t="shared" si="321"/>
        <v>1.0594326807926748</v>
      </c>
      <c r="AB1118" s="14">
        <f t="shared" si="322"/>
        <v>-0.32957648151558144</v>
      </c>
      <c r="AC1118" s="14">
        <f t="shared" si="323"/>
        <v>0.18464462347116178</v>
      </c>
      <c r="AD1118" s="14">
        <f t="shared" si="324"/>
        <v>-0.93490748093719545</v>
      </c>
      <c r="AE1118" s="14">
        <f t="shared" si="325"/>
        <v>-14.39301759063637</v>
      </c>
      <c r="AF1118" s="18">
        <f t="shared" si="326"/>
        <v>1</v>
      </c>
      <c r="AG1118" s="18" t="str">
        <f t="shared" si="327"/>
        <v/>
      </c>
      <c r="AH1118" s="18" t="str">
        <f t="shared" si="328"/>
        <v/>
      </c>
      <c r="AI1118" s="19" t="str">
        <f t="shared" si="329"/>
        <v/>
      </c>
      <c r="AJ1118" s="19" t="str">
        <f t="shared" si="330"/>
        <v/>
      </c>
      <c r="AK1118" s="19" t="str">
        <f t="shared" si="331"/>
        <v/>
      </c>
    </row>
    <row r="1119" spans="2:37" x14ac:dyDescent="0.15">
      <c r="B1119" s="51">
        <f>IFERROR(IF(AND(AF1119=1,AI1119=1),MAX($B$5:B1118)+1,""),"")</f>
        <v>66</v>
      </c>
      <c r="C1119" s="51" t="str">
        <f>IFERROR(IF(AND(AG1119=1,AJ1119=1),MAX($C$5:C1118)+1,""),"")</f>
        <v/>
      </c>
      <c r="D1119" s="51" t="str">
        <f>IFERROR(IF(AND(AH1119=1,AK1119=1),MAX($D$5:D1118)+1,""),"")</f>
        <v/>
      </c>
      <c r="F1119" s="5" t="s">
        <v>2335</v>
      </c>
      <c r="G1119" s="5" t="s">
        <v>2336</v>
      </c>
      <c r="H1119" s="12">
        <f>IFERROR([1]!EM_S_STM07_IS(F1119,"9",$H$1,"1")/1000000,"")</f>
        <v>429.33754518000001</v>
      </c>
      <c r="I1119" s="12">
        <f>IFERROR([1]!EM_S_STM07_IS(F1119,"9",$I$1,"1")/1000000,"")</f>
        <v>685.72541854999997</v>
      </c>
      <c r="J1119" s="12">
        <f>IFERROR([1]!EM_S_STM07_IS(F1119,"9",$J$1,"1")/1000000,"")</f>
        <v>814.85291847000008</v>
      </c>
      <c r="K1119" s="12">
        <f>IFERROR([1]!EM_S_STM07_IS(F1119,"9",$K$1,"1")/1000000,"")</f>
        <v>1328.8343252300001</v>
      </c>
      <c r="L1119" s="12">
        <f>IFERROR([1]!EM_S_STM07_IS(F1119,"9",$L$1,"1")/1000000,"")</f>
        <v>1561.4633046700001</v>
      </c>
      <c r="M1119" s="13">
        <f>IFERROR([1]!EM_S_STM07_IS(F1119,"9",$M$1,"1")/1000000,"")</f>
        <v>1718.0891828199999</v>
      </c>
      <c r="N1119" s="12">
        <f>IFERROR([1]!EM_S_STM07_IS(F1119,"61",$N$1,"1")/1000000,"")</f>
        <v>55.315205740000003</v>
      </c>
      <c r="O1119" s="12">
        <f>IFERROR([1]!EM_S_STM07_IS(F1119,"61",$O$1,"1")/1000000,"")</f>
        <v>71.642356519999993</v>
      </c>
      <c r="P1119" s="12">
        <f>IFERROR([1]!EM_S_STM07_IS(F1119,"61",$P$1,"1")/1000000,"")</f>
        <v>95.741550480000001</v>
      </c>
      <c r="Q1119" s="12">
        <f>IFERROR([1]!EM_S_STM07_IS(F1119,"61",$Q$1,"1")/1000000,"")</f>
        <v>127.90742665</v>
      </c>
      <c r="R1119" s="12">
        <f>IFERROR([1]!EM_S_STM07_IS(F1119,"61",$R$1,"1")/1000000,"")</f>
        <v>170.448824</v>
      </c>
      <c r="S1119" s="12">
        <f>IFERROR([1]!EM_S_STM07_IS(F1119,"61",$S$1,"1")/1000000,"")</f>
        <v>180.92135569999999</v>
      </c>
      <c r="T1119" s="20">
        <f t="shared" si="314"/>
        <v>0.31962145212605741</v>
      </c>
      <c r="U1119" s="20">
        <f t="shared" si="315"/>
        <v>0.26744481846634782</v>
      </c>
      <c r="V1119" s="14">
        <f t="shared" si="316"/>
        <v>0.59717086532115238</v>
      </c>
      <c r="W1119" s="14">
        <f t="shared" si="317"/>
        <v>0.18830788013232255</v>
      </c>
      <c r="X1119" s="14">
        <f t="shared" si="318"/>
        <v>0.63076586597379036</v>
      </c>
      <c r="Y1119" s="14">
        <f t="shared" si="319"/>
        <v>0.17506244008238994</v>
      </c>
      <c r="Z1119" s="15">
        <f t="shared" si="320"/>
        <v>0.10030711428284328</v>
      </c>
      <c r="AA1119" s="14">
        <f t="shared" si="321"/>
        <v>0.29516568837767804</v>
      </c>
      <c r="AB1119" s="14">
        <f t="shared" si="322"/>
        <v>0.33638192726494659</v>
      </c>
      <c r="AC1119" s="14">
        <f t="shared" si="323"/>
        <v>0.33596569105823409</v>
      </c>
      <c r="AD1119" s="14">
        <f t="shared" si="324"/>
        <v>0.33259520939631065</v>
      </c>
      <c r="AE1119" s="14">
        <f t="shared" si="325"/>
        <v>6.1440914957559288E-2</v>
      </c>
      <c r="AF1119" s="18">
        <f t="shared" si="326"/>
        <v>1</v>
      </c>
      <c r="AG1119" s="18">
        <f t="shared" si="327"/>
        <v>1</v>
      </c>
      <c r="AH1119" s="18">
        <f t="shared" si="328"/>
        <v>1</v>
      </c>
      <c r="AI1119" s="19">
        <f t="shared" si="329"/>
        <v>1</v>
      </c>
      <c r="AJ1119" s="19" t="str">
        <f t="shared" si="330"/>
        <v/>
      </c>
      <c r="AK1119" s="19" t="str">
        <f t="shared" si="331"/>
        <v/>
      </c>
    </row>
    <row r="1120" spans="2:37" x14ac:dyDescent="0.15">
      <c r="B1120" s="51" t="str">
        <f>IFERROR(IF(AND(AF1120=1,AI1120=1),MAX($B$5:B1119)+1,""),"")</f>
        <v/>
      </c>
      <c r="C1120" s="51" t="str">
        <f>IFERROR(IF(AND(AG1120=1,AJ1120=1),MAX($C$5:C1119)+1,""),"")</f>
        <v/>
      </c>
      <c r="D1120" s="51" t="str">
        <f>IFERROR(IF(AND(AH1120=1,AK1120=1),MAX($D$5:D1119)+1,""),"")</f>
        <v/>
      </c>
      <c r="F1120" s="5" t="s">
        <v>2337</v>
      </c>
      <c r="G1120" s="5" t="s">
        <v>2338</v>
      </c>
      <c r="H1120" s="12">
        <f>IFERROR([1]!EM_S_STM07_IS(F1120,"9",$H$1,"1")/1000000,"")</f>
        <v>1375.5870072800001</v>
      </c>
      <c r="I1120" s="12">
        <f>IFERROR([1]!EM_S_STM07_IS(F1120,"9",$I$1,"1")/1000000,"")</f>
        <v>1682.8088651500002</v>
      </c>
      <c r="J1120" s="12">
        <f>IFERROR([1]!EM_S_STM07_IS(F1120,"9",$J$1,"1")/1000000,"")</f>
        <v>1656.56252591</v>
      </c>
      <c r="K1120" s="12">
        <f>IFERROR([1]!EM_S_STM07_IS(F1120,"9",$K$1,"1")/1000000,"")</f>
        <v>1678.02156891</v>
      </c>
      <c r="L1120" s="12">
        <f>IFERROR([1]!EM_S_STM07_IS(F1120,"9",$L$1,"1")/1000000,"")</f>
        <v>1684.75062069</v>
      </c>
      <c r="M1120" s="13">
        <f>IFERROR([1]!EM_S_STM07_IS(F1120,"9",$M$1,"1")/1000000,"")</f>
        <v>1755.0087478800001</v>
      </c>
      <c r="N1120" s="12">
        <f>IFERROR([1]!EM_S_STM07_IS(F1120,"61",$N$1,"1")/1000000,"")</f>
        <v>129.87073867000001</v>
      </c>
      <c r="O1120" s="12">
        <f>IFERROR([1]!EM_S_STM07_IS(F1120,"61",$O$1,"1")/1000000,"")</f>
        <v>157.7203902</v>
      </c>
      <c r="P1120" s="12">
        <f>IFERROR([1]!EM_S_STM07_IS(F1120,"61",$P$1,"1")/1000000,"")</f>
        <v>175.83783296000001</v>
      </c>
      <c r="Q1120" s="12">
        <f>IFERROR([1]!EM_S_STM07_IS(F1120,"61",$Q$1,"1")/1000000,"")</f>
        <v>161.88050784000001</v>
      </c>
      <c r="R1120" s="12">
        <f>IFERROR([1]!EM_S_STM07_IS(F1120,"61",$R$1,"1")/1000000,"")</f>
        <v>132.89024388999999</v>
      </c>
      <c r="S1120" s="12">
        <f>IFERROR([1]!EM_S_STM07_IS(F1120,"61",$S$1,"1")/1000000,"")</f>
        <v>147.32176946000001</v>
      </c>
      <c r="T1120" s="20">
        <f t="shared" si="314"/>
        <v>4.9924920587064436E-2</v>
      </c>
      <c r="U1120" s="20">
        <f t="shared" si="315"/>
        <v>2.5536502702576014E-2</v>
      </c>
      <c r="V1120" s="14">
        <f t="shared" si="316"/>
        <v>0.22333873193341761</v>
      </c>
      <c r="W1120" s="14">
        <f t="shared" si="317"/>
        <v>-1.5596744100620548E-2</v>
      </c>
      <c r="X1120" s="14">
        <f t="shared" si="318"/>
        <v>1.2953958974903144E-2</v>
      </c>
      <c r="Y1120" s="14">
        <f t="shared" si="319"/>
        <v>4.0101104209113256E-3</v>
      </c>
      <c r="Z1120" s="15">
        <f t="shared" si="320"/>
        <v>4.1702389853535381E-2</v>
      </c>
      <c r="AA1120" s="14">
        <f t="shared" si="321"/>
        <v>0.21444131153181178</v>
      </c>
      <c r="AB1120" s="14">
        <f t="shared" si="322"/>
        <v>0.11487064378312714</v>
      </c>
      <c r="AC1120" s="14">
        <f t="shared" si="323"/>
        <v>-7.9376121082969958E-2</v>
      </c>
      <c r="AD1120" s="14">
        <f t="shared" si="324"/>
        <v>-0.17908434027556613</v>
      </c>
      <c r="AE1120" s="14">
        <f t="shared" si="325"/>
        <v>0.1085973292512408</v>
      </c>
      <c r="AF1120" s="18" t="str">
        <f t="shared" si="326"/>
        <v/>
      </c>
      <c r="AG1120" s="18" t="str">
        <f t="shared" si="327"/>
        <v/>
      </c>
      <c r="AH1120" s="18" t="str">
        <f t="shared" si="328"/>
        <v/>
      </c>
      <c r="AI1120" s="19" t="str">
        <f t="shared" si="329"/>
        <v/>
      </c>
      <c r="AJ1120" s="19" t="str">
        <f t="shared" si="330"/>
        <v/>
      </c>
      <c r="AK1120" s="19" t="str">
        <f t="shared" si="331"/>
        <v/>
      </c>
    </row>
    <row r="1121" spans="2:37" x14ac:dyDescent="0.15">
      <c r="B1121" s="51" t="str">
        <f>IFERROR(IF(AND(AF1121=1,AI1121=1),MAX($B$5:B1120)+1,""),"")</f>
        <v/>
      </c>
      <c r="C1121" s="51" t="str">
        <f>IFERROR(IF(AND(AG1121=1,AJ1121=1),MAX($C$5:C1120)+1,""),"")</f>
        <v/>
      </c>
      <c r="D1121" s="51" t="str">
        <f>IFERROR(IF(AND(AH1121=1,AK1121=1),MAX($D$5:D1120)+1,""),"")</f>
        <v/>
      </c>
      <c r="F1121" s="5" t="s">
        <v>2339</v>
      </c>
      <c r="G1121" s="5" t="s">
        <v>2340</v>
      </c>
      <c r="H1121" s="12">
        <f>IFERROR([1]!EM_S_STM07_IS(F1121,"9",$H$1,"1")/1000000,"")</f>
        <v>1448.2931327000001</v>
      </c>
      <c r="I1121" s="12">
        <f>IFERROR([1]!EM_S_STM07_IS(F1121,"9",$I$1,"1")/1000000,"")</f>
        <v>1220.0610036199998</v>
      </c>
      <c r="J1121" s="12">
        <f>IFERROR([1]!EM_S_STM07_IS(F1121,"9",$J$1,"1")/1000000,"")</f>
        <v>804.46824495999999</v>
      </c>
      <c r="K1121" s="12">
        <f>IFERROR([1]!EM_S_STM07_IS(F1121,"9",$K$1,"1")/1000000,"")</f>
        <v>883.70075083000006</v>
      </c>
      <c r="L1121" s="12">
        <f>IFERROR([1]!EM_S_STM07_IS(F1121,"9",$L$1,"1")/1000000,"")</f>
        <v>739.76031963000003</v>
      </c>
      <c r="M1121" s="13">
        <f>IFERROR([1]!EM_S_STM07_IS(F1121,"9",$M$1,"1")/1000000,"")</f>
        <v>573.58057687999997</v>
      </c>
      <c r="N1121" s="12">
        <f>IFERROR([1]!EM_S_STM07_IS(F1121,"61",$N$1,"1")/1000000,"")</f>
        <v>576.54957791999993</v>
      </c>
      <c r="O1121" s="12">
        <f>IFERROR([1]!EM_S_STM07_IS(F1121,"61",$O$1,"1")/1000000,"")</f>
        <v>424.58558192000004</v>
      </c>
      <c r="P1121" s="12">
        <f>IFERROR([1]!EM_S_STM07_IS(F1121,"61",$P$1,"1")/1000000,"")</f>
        <v>292.98911414999998</v>
      </c>
      <c r="Q1121" s="12">
        <f>IFERROR([1]!EM_S_STM07_IS(F1121,"61",$Q$1,"1")/1000000,"")</f>
        <v>311.16193914999997</v>
      </c>
      <c r="R1121" s="12">
        <f>IFERROR([1]!EM_S_STM07_IS(F1121,"61",$R$1,"1")/1000000,"")</f>
        <v>260.78040778000002</v>
      </c>
      <c r="S1121" s="12">
        <f>IFERROR([1]!EM_S_STM07_IS(F1121,"61",$S$1,"1")/1000000,"")</f>
        <v>144.84224649999999</v>
      </c>
      <c r="T1121" s="20">
        <f t="shared" si="314"/>
        <v>-0.16910223074490827</v>
      </c>
      <c r="U1121" s="20">
        <f t="shared" si="315"/>
        <v>-0.24140195574506296</v>
      </c>
      <c r="V1121" s="14">
        <f t="shared" si="316"/>
        <v>-0.15758697181316839</v>
      </c>
      <c r="W1121" s="14">
        <f t="shared" si="317"/>
        <v>-0.3406327695311212</v>
      </c>
      <c r="X1121" s="14">
        <f t="shared" si="318"/>
        <v>9.8490532555377236E-2</v>
      </c>
      <c r="Y1121" s="14">
        <f t="shared" si="319"/>
        <v>-0.16288368100265455</v>
      </c>
      <c r="Z1121" s="15">
        <f t="shared" si="320"/>
        <v>-0.22463997911258182</v>
      </c>
      <c r="AA1121" s="14">
        <f t="shared" si="321"/>
        <v>-0.26357489766662512</v>
      </c>
      <c r="AB1121" s="14">
        <f t="shared" si="322"/>
        <v>-0.30994097155846267</v>
      </c>
      <c r="AC1121" s="14">
        <f t="shared" si="323"/>
        <v>6.2025597956844737E-2</v>
      </c>
      <c r="AD1121" s="14">
        <f t="shared" si="324"/>
        <v>-0.16191418368077731</v>
      </c>
      <c r="AE1121" s="14">
        <f t="shared" si="325"/>
        <v>-0.44458156295931545</v>
      </c>
      <c r="AF1121" s="18" t="str">
        <f t="shared" si="326"/>
        <v/>
      </c>
      <c r="AG1121" s="18" t="str">
        <f t="shared" si="327"/>
        <v/>
      </c>
      <c r="AH1121" s="18" t="str">
        <f t="shared" si="328"/>
        <v/>
      </c>
      <c r="AI1121" s="19" t="str">
        <f t="shared" si="329"/>
        <v/>
      </c>
      <c r="AJ1121" s="19" t="str">
        <f t="shared" si="330"/>
        <v/>
      </c>
      <c r="AK1121" s="19" t="str">
        <f t="shared" si="331"/>
        <v/>
      </c>
    </row>
    <row r="1122" spans="2:37" x14ac:dyDescent="0.15">
      <c r="B1122" s="51" t="str">
        <f>IFERROR(IF(AND(AF1122=1,AI1122=1),MAX($B$5:B1121)+1,""),"")</f>
        <v/>
      </c>
      <c r="C1122" s="51" t="str">
        <f>IFERROR(IF(AND(AG1122=1,AJ1122=1),MAX($C$5:C1121)+1,""),"")</f>
        <v/>
      </c>
      <c r="D1122" s="51" t="str">
        <f>IFERROR(IF(AND(AH1122=1,AK1122=1),MAX($D$5:D1121)+1,""),"")</f>
        <v/>
      </c>
      <c r="F1122" s="5" t="s">
        <v>2341</v>
      </c>
      <c r="G1122" s="5" t="s">
        <v>2342</v>
      </c>
      <c r="H1122" s="12">
        <f>IFERROR([1]!EM_S_STM07_IS(F1122,"9",$H$1,"1")/1000000,"")</f>
        <v>1285.90062794</v>
      </c>
      <c r="I1122" s="12">
        <f>IFERROR([1]!EM_S_STM07_IS(F1122,"9",$I$1,"1")/1000000,"")</f>
        <v>1523.1163604200001</v>
      </c>
      <c r="J1122" s="12">
        <f>IFERROR([1]!EM_S_STM07_IS(F1122,"9",$J$1,"1")/1000000,"")</f>
        <v>1344.96768105</v>
      </c>
      <c r="K1122" s="12">
        <f>IFERROR([1]!EM_S_STM07_IS(F1122,"9",$K$1,"1")/1000000,"")</f>
        <v>1476.6697764100002</v>
      </c>
      <c r="L1122" s="12">
        <f>IFERROR([1]!EM_S_STM07_IS(F1122,"9",$L$1,"1")/1000000,"")</f>
        <v>1379.6523994700001</v>
      </c>
      <c r="M1122" s="13">
        <f>IFERROR([1]!EM_S_STM07_IS(F1122,"9",$M$1,"1")/1000000,"")</f>
        <v>1450.9976831199999</v>
      </c>
      <c r="N1122" s="12">
        <f>IFERROR([1]!EM_S_STM07_IS(F1122,"61",$N$1,"1")/1000000,"")</f>
        <v>57.558266140000001</v>
      </c>
      <c r="O1122" s="12">
        <f>IFERROR([1]!EM_S_STM07_IS(F1122,"61",$O$1,"1")/1000000,"")</f>
        <v>58.643513219999996</v>
      </c>
      <c r="P1122" s="12">
        <f>IFERROR([1]!EM_S_STM07_IS(F1122,"61",$P$1,"1")/1000000,"")</f>
        <v>41.246963610000002</v>
      </c>
      <c r="Q1122" s="12">
        <f>IFERROR([1]!EM_S_STM07_IS(F1122,"61",$Q$1,"1")/1000000,"")</f>
        <v>36.19821529</v>
      </c>
      <c r="R1122" s="12">
        <f>IFERROR([1]!EM_S_STM07_IS(F1122,"61",$R$1,"1")/1000000,"")</f>
        <v>36.852570679999999</v>
      </c>
      <c r="S1122" s="12">
        <f>IFERROR([1]!EM_S_STM07_IS(F1122,"61",$S$1,"1")/1000000,"")</f>
        <v>41.208282560000001</v>
      </c>
      <c r="T1122" s="20">
        <f t="shared" si="314"/>
        <v>2.4452583763884705E-2</v>
      </c>
      <c r="U1122" s="20">
        <f t="shared" si="315"/>
        <v>-6.4647390147988371E-2</v>
      </c>
      <c r="V1122" s="14">
        <f t="shared" si="316"/>
        <v>0.18447438886472686</v>
      </c>
      <c r="W1122" s="14">
        <f t="shared" si="317"/>
        <v>-0.11696327608277775</v>
      </c>
      <c r="X1122" s="14">
        <f t="shared" si="318"/>
        <v>9.7922126468631521E-2</v>
      </c>
      <c r="Y1122" s="14">
        <f t="shared" si="319"/>
        <v>-6.5700116904852945E-2</v>
      </c>
      <c r="Z1122" s="15">
        <f t="shared" si="320"/>
        <v>5.1712506481638019E-2</v>
      </c>
      <c r="AA1122" s="14">
        <f t="shared" si="321"/>
        <v>1.885475628053717E-2</v>
      </c>
      <c r="AB1122" s="14">
        <f t="shared" si="322"/>
        <v>-0.29664917149041153</v>
      </c>
      <c r="AC1122" s="14">
        <f t="shared" si="323"/>
        <v>-0.12240290867800926</v>
      </c>
      <c r="AD1122" s="14">
        <f t="shared" si="324"/>
        <v>1.807700696726806E-2</v>
      </c>
      <c r="AE1122" s="14">
        <f t="shared" si="325"/>
        <v>0.11819289128624774</v>
      </c>
      <c r="AF1122" s="18" t="str">
        <f t="shared" si="326"/>
        <v/>
      </c>
      <c r="AG1122" s="18" t="str">
        <f t="shared" si="327"/>
        <v/>
      </c>
      <c r="AH1122" s="18" t="str">
        <f t="shared" si="328"/>
        <v/>
      </c>
      <c r="AI1122" s="19" t="str">
        <f t="shared" si="329"/>
        <v/>
      </c>
      <c r="AJ1122" s="19" t="str">
        <f t="shared" si="330"/>
        <v/>
      </c>
      <c r="AK1122" s="19" t="str">
        <f t="shared" si="331"/>
        <v/>
      </c>
    </row>
    <row r="1123" spans="2:37" x14ac:dyDescent="0.15">
      <c r="B1123" s="51" t="str">
        <f>IFERROR(IF(AND(AF1123=1,AI1123=1),MAX($B$5:B1122)+1,""),"")</f>
        <v/>
      </c>
      <c r="C1123" s="51" t="str">
        <f>IFERROR(IF(AND(AG1123=1,AJ1123=1),MAX($C$5:C1122)+1,""),"")</f>
        <v/>
      </c>
      <c r="D1123" s="51" t="str">
        <f>IFERROR(IF(AND(AH1123=1,AK1123=1),MAX($D$5:D1122)+1,""),"")</f>
        <v/>
      </c>
      <c r="F1123" s="5" t="s">
        <v>2343</v>
      </c>
      <c r="G1123" s="5" t="s">
        <v>2344</v>
      </c>
      <c r="H1123" s="12">
        <f>IFERROR([1]!EM_S_STM07_IS(F1123,"9",$H$1,"1")/1000000,"")</f>
        <v>581.58512230999997</v>
      </c>
      <c r="I1123" s="12">
        <f>IFERROR([1]!EM_S_STM07_IS(F1123,"9",$I$1,"1")/1000000,"")</f>
        <v>604.42965390999996</v>
      </c>
      <c r="J1123" s="12">
        <f>IFERROR([1]!EM_S_STM07_IS(F1123,"9",$J$1,"1")/1000000,"")</f>
        <v>802.06934802000001</v>
      </c>
      <c r="K1123" s="12">
        <f>IFERROR([1]!EM_S_STM07_IS(F1123,"9",$K$1,"1")/1000000,"")</f>
        <v>992.33730247000005</v>
      </c>
      <c r="L1123" s="12">
        <f>IFERROR([1]!EM_S_STM07_IS(F1123,"9",$L$1,"1")/1000000,"")</f>
        <v>1210.59538391</v>
      </c>
      <c r="M1123" s="13">
        <f>IFERROR([1]!EM_S_STM07_IS(F1123,"9",$M$1,"1")/1000000,"")</f>
        <v>1212.45334366</v>
      </c>
      <c r="N1123" s="12">
        <f>IFERROR([1]!EM_S_STM07_IS(F1123,"61",$N$1,"1")/1000000,"")</f>
        <v>305.75295489000001</v>
      </c>
      <c r="O1123" s="12">
        <f>IFERROR([1]!EM_S_STM07_IS(F1123,"61",$O$1,"1")/1000000,"")</f>
        <v>312.29611065</v>
      </c>
      <c r="P1123" s="12">
        <f>IFERROR([1]!EM_S_STM07_IS(F1123,"61",$P$1,"1")/1000000,"")</f>
        <v>443.06091373999999</v>
      </c>
      <c r="Q1123" s="12">
        <f>IFERROR([1]!EM_S_STM07_IS(F1123,"61",$Q$1,"1")/1000000,"")</f>
        <v>519.21891290999997</v>
      </c>
      <c r="R1123" s="12">
        <f>IFERROR([1]!EM_S_STM07_IS(F1123,"61",$R$1,"1")/1000000,"")</f>
        <v>450.54106066000003</v>
      </c>
      <c r="S1123" s="12">
        <f>IFERROR([1]!EM_S_STM07_IS(F1123,"61",$S$1,"1")/1000000,"")</f>
        <v>372.15794935000002</v>
      </c>
      <c r="T1123" s="20">
        <f t="shared" si="314"/>
        <v>0.15827144421803219</v>
      </c>
      <c r="U1123" s="20">
        <f t="shared" si="315"/>
        <v>4.0090973714522971E-2</v>
      </c>
      <c r="V1123" s="14">
        <f t="shared" si="316"/>
        <v>3.9279773026627135E-2</v>
      </c>
      <c r="W1123" s="14">
        <f t="shared" si="317"/>
        <v>0.32698543632246863</v>
      </c>
      <c r="X1123" s="14">
        <f t="shared" si="318"/>
        <v>0.23722132621038103</v>
      </c>
      <c r="Y1123" s="14">
        <f t="shared" si="319"/>
        <v>0.21994344150596742</v>
      </c>
      <c r="Z1123" s="15">
        <f t="shared" si="320"/>
        <v>1.534748748173065E-3</v>
      </c>
      <c r="AA1123" s="14">
        <f t="shared" si="321"/>
        <v>2.1400139084032748E-2</v>
      </c>
      <c r="AB1123" s="14">
        <f t="shared" si="322"/>
        <v>0.41872056241056482</v>
      </c>
      <c r="AC1123" s="14">
        <f t="shared" si="323"/>
        <v>0.17189058390894651</v>
      </c>
      <c r="AD1123" s="14">
        <f t="shared" si="324"/>
        <v>-0.13227147652440077</v>
      </c>
      <c r="AE1123" s="14">
        <f t="shared" si="325"/>
        <v>-0.17397551112250714</v>
      </c>
      <c r="AF1123" s="18" t="str">
        <f t="shared" si="326"/>
        <v/>
      </c>
      <c r="AG1123" s="18" t="str">
        <f t="shared" si="327"/>
        <v/>
      </c>
      <c r="AH1123" s="18" t="str">
        <f t="shared" si="328"/>
        <v/>
      </c>
      <c r="AI1123" s="19" t="str">
        <f t="shared" si="329"/>
        <v/>
      </c>
      <c r="AJ1123" s="19" t="str">
        <f t="shared" si="330"/>
        <v/>
      </c>
      <c r="AK1123" s="19" t="str">
        <f t="shared" si="331"/>
        <v/>
      </c>
    </row>
    <row r="1124" spans="2:37" x14ac:dyDescent="0.15">
      <c r="B1124" s="51" t="str">
        <f>IFERROR(IF(AND(AF1124=1,AI1124=1),MAX($B$5:B1123)+1,""),"")</f>
        <v/>
      </c>
      <c r="C1124" s="51" t="str">
        <f>IFERROR(IF(AND(AG1124=1,AJ1124=1),MAX($C$5:C1123)+1,""),"")</f>
        <v/>
      </c>
      <c r="D1124" s="51" t="str">
        <f>IFERROR(IF(AND(AH1124=1,AK1124=1),MAX($D$5:D1123)+1,""),"")</f>
        <v/>
      </c>
      <c r="F1124" s="5" t="s">
        <v>2345</v>
      </c>
      <c r="G1124" s="5" t="s">
        <v>2346</v>
      </c>
      <c r="H1124" s="12">
        <f>IFERROR([1]!EM_S_STM07_IS(F1124,"9",$H$1,"1")/1000000,"")</f>
        <v>233.88762146000002</v>
      </c>
      <c r="I1124" s="12">
        <f>IFERROR([1]!EM_S_STM07_IS(F1124,"9",$I$1,"1")/1000000,"")</f>
        <v>374.44545636999999</v>
      </c>
      <c r="J1124" s="12">
        <f>IFERROR([1]!EM_S_STM07_IS(F1124,"9",$J$1,"1")/1000000,"")</f>
        <v>388.50652407999996</v>
      </c>
      <c r="K1124" s="12">
        <f>IFERROR([1]!EM_S_STM07_IS(F1124,"9",$K$1,"1")/1000000,"")</f>
        <v>436.38646098000004</v>
      </c>
      <c r="L1124" s="12">
        <f>IFERROR([1]!EM_S_STM07_IS(F1124,"9",$L$1,"1")/1000000,"")</f>
        <v>523.26002369000003</v>
      </c>
      <c r="M1124" s="13">
        <f>IFERROR([1]!EM_S_STM07_IS(F1124,"9",$M$1,"1")/1000000,"")</f>
        <v>839.01023475</v>
      </c>
      <c r="N1124" s="12">
        <f>IFERROR([1]!EM_S_STM07_IS(F1124,"61",$N$1,"1")/1000000,"")</f>
        <v>36.139868419999999</v>
      </c>
      <c r="O1124" s="12">
        <f>IFERROR([1]!EM_S_STM07_IS(F1124,"61",$O$1,"1")/1000000,"")</f>
        <v>54.069051000000002</v>
      </c>
      <c r="P1124" s="12">
        <f>IFERROR([1]!EM_S_STM07_IS(F1124,"61",$P$1,"1")/1000000,"")</f>
        <v>38.485550700000005</v>
      </c>
      <c r="Q1124" s="12">
        <f>IFERROR([1]!EM_S_STM07_IS(F1124,"61",$Q$1,"1")/1000000,"")</f>
        <v>44.449235520000002</v>
      </c>
      <c r="R1124" s="12">
        <f>IFERROR([1]!EM_S_STM07_IS(F1124,"61",$R$1,"1")/1000000,"")</f>
        <v>40.404898469999999</v>
      </c>
      <c r="S1124" s="12">
        <f>IFERROR([1]!EM_S_STM07_IS(F1124,"61",$S$1,"1")/1000000,"")</f>
        <v>56.480116029999998</v>
      </c>
      <c r="T1124" s="20">
        <f t="shared" si="314"/>
        <v>0.29107658335578757</v>
      </c>
      <c r="U1124" s="20">
        <f t="shared" si="315"/>
        <v>9.3406880968986306E-2</v>
      </c>
      <c r="V1124" s="14">
        <f t="shared" si="316"/>
        <v>0.60096312080388781</v>
      </c>
      <c r="W1124" s="14">
        <f t="shared" si="317"/>
        <v>3.7551711392929392E-2</v>
      </c>
      <c r="X1124" s="14">
        <f t="shared" si="318"/>
        <v>0.12324101123753793</v>
      </c>
      <c r="Y1124" s="14">
        <f t="shared" si="319"/>
        <v>0.1990748349866461</v>
      </c>
      <c r="Z1124" s="15">
        <f t="shared" si="320"/>
        <v>0.60342888194161548</v>
      </c>
      <c r="AA1124" s="14">
        <f t="shared" si="321"/>
        <v>0.49610536407149441</v>
      </c>
      <c r="AB1124" s="14">
        <f t="shared" si="322"/>
        <v>-0.28821479222929208</v>
      </c>
      <c r="AC1124" s="14">
        <f t="shared" si="323"/>
        <v>0.15495906155761457</v>
      </c>
      <c r="AD1124" s="14">
        <f t="shared" si="324"/>
        <v>-9.0987775215622041E-2</v>
      </c>
      <c r="AE1124" s="14">
        <f t="shared" si="325"/>
        <v>0.39785318534918718</v>
      </c>
      <c r="AF1124" s="18">
        <f t="shared" si="326"/>
        <v>1</v>
      </c>
      <c r="AG1124" s="18" t="str">
        <f t="shared" si="327"/>
        <v/>
      </c>
      <c r="AH1124" s="18" t="str">
        <f t="shared" si="328"/>
        <v/>
      </c>
      <c r="AI1124" s="19" t="str">
        <f t="shared" si="329"/>
        <v/>
      </c>
      <c r="AJ1124" s="19" t="str">
        <f t="shared" si="330"/>
        <v/>
      </c>
      <c r="AK1124" s="19" t="str">
        <f t="shared" si="331"/>
        <v/>
      </c>
    </row>
    <row r="1125" spans="2:37" x14ac:dyDescent="0.15">
      <c r="B1125" s="51" t="str">
        <f>IFERROR(IF(AND(AF1125=1,AI1125=1),MAX($B$5:B1124)+1,""),"")</f>
        <v/>
      </c>
      <c r="C1125" s="51" t="str">
        <f>IFERROR(IF(AND(AG1125=1,AJ1125=1),MAX($C$5:C1124)+1,""),"")</f>
        <v/>
      </c>
      <c r="D1125" s="51" t="str">
        <f>IFERROR(IF(AND(AH1125=1,AK1125=1),MAX($D$5:D1124)+1,""),"")</f>
        <v/>
      </c>
      <c r="F1125" s="5" t="s">
        <v>2347</v>
      </c>
      <c r="G1125" s="5" t="s">
        <v>2348</v>
      </c>
      <c r="H1125" s="12">
        <f>IFERROR([1]!EM_S_STM07_IS(F1125,"9",$H$1,"1")/1000000,"")</f>
        <v>386.91411044</v>
      </c>
      <c r="I1125" s="12">
        <f>IFERROR([1]!EM_S_STM07_IS(F1125,"9",$I$1,"1")/1000000,"")</f>
        <v>451.74582057999999</v>
      </c>
      <c r="J1125" s="12">
        <f>IFERROR([1]!EM_S_STM07_IS(F1125,"9",$J$1,"1")/1000000,"")</f>
        <v>421.54938894999998</v>
      </c>
      <c r="K1125" s="12">
        <f>IFERROR([1]!EM_S_STM07_IS(F1125,"9",$K$1,"1")/1000000,"")</f>
        <v>507.04928314</v>
      </c>
      <c r="L1125" s="12">
        <f>IFERROR([1]!EM_S_STM07_IS(F1125,"9",$L$1,"1")/1000000,"")</f>
        <v>653.62360832000002</v>
      </c>
      <c r="M1125" s="13">
        <f>IFERROR([1]!EM_S_STM07_IS(F1125,"9",$M$1,"1")/1000000,"")</f>
        <v>705.26090348000002</v>
      </c>
      <c r="N1125" s="12">
        <f>IFERROR([1]!EM_S_STM07_IS(F1125,"61",$N$1,"1")/1000000,"")</f>
        <v>50.494312919999999</v>
      </c>
      <c r="O1125" s="12">
        <f>IFERROR([1]!EM_S_STM07_IS(F1125,"61",$O$1,"1")/1000000,"")</f>
        <v>53.475636510000001</v>
      </c>
      <c r="P1125" s="12">
        <f>IFERROR([1]!EM_S_STM07_IS(F1125,"61",$P$1,"1")/1000000,"")</f>
        <v>43.585883119999998</v>
      </c>
      <c r="Q1125" s="12">
        <f>IFERROR([1]!EM_S_STM07_IS(F1125,"61",$Q$1,"1")/1000000,"")</f>
        <v>14.134720130000002</v>
      </c>
      <c r="R1125" s="12">
        <f>IFERROR([1]!EM_S_STM07_IS(F1125,"61",$R$1,"1")/1000000,"")</f>
        <v>24.046699149999998</v>
      </c>
      <c r="S1125" s="12">
        <f>IFERROR([1]!EM_S_STM07_IS(F1125,"61",$S$1,"1")/1000000,"")</f>
        <v>19.219662149999998</v>
      </c>
      <c r="T1125" s="20">
        <f t="shared" si="314"/>
        <v>0.1275791795925969</v>
      </c>
      <c r="U1125" s="20">
        <f t="shared" si="315"/>
        <v>-0.17567085237440805</v>
      </c>
      <c r="V1125" s="14">
        <f t="shared" si="316"/>
        <v>0.16756098676854445</v>
      </c>
      <c r="W1125" s="14">
        <f t="shared" si="317"/>
        <v>-6.6843853898262015E-2</v>
      </c>
      <c r="X1125" s="14">
        <f t="shared" si="318"/>
        <v>0.20282295842715875</v>
      </c>
      <c r="Y1125" s="14">
        <f t="shared" si="319"/>
        <v>0.28907313362580928</v>
      </c>
      <c r="Z1125" s="15">
        <f t="shared" si="320"/>
        <v>7.9001575987627887E-2</v>
      </c>
      <c r="AA1125" s="14">
        <f t="shared" si="321"/>
        <v>5.9042759819772639E-2</v>
      </c>
      <c r="AB1125" s="14">
        <f t="shared" si="322"/>
        <v>-0.18493942354759271</v>
      </c>
      <c r="AC1125" s="14">
        <f t="shared" si="323"/>
        <v>-0.67570417029099761</v>
      </c>
      <c r="AD1125" s="14">
        <f t="shared" si="324"/>
        <v>0.70125046190072637</v>
      </c>
      <c r="AE1125" s="14">
        <f t="shared" si="325"/>
        <v>-0.20073595007321415</v>
      </c>
      <c r="AF1125" s="18" t="str">
        <f t="shared" si="326"/>
        <v/>
      </c>
      <c r="AG1125" s="18" t="str">
        <f t="shared" si="327"/>
        <v/>
      </c>
      <c r="AH1125" s="18" t="str">
        <f t="shared" si="328"/>
        <v/>
      </c>
      <c r="AI1125" s="19" t="str">
        <f t="shared" si="329"/>
        <v/>
      </c>
      <c r="AJ1125" s="19" t="str">
        <f t="shared" si="330"/>
        <v/>
      </c>
      <c r="AK1125" s="19" t="str">
        <f t="shared" si="331"/>
        <v/>
      </c>
    </row>
    <row r="1126" spans="2:37" x14ac:dyDescent="0.15">
      <c r="B1126" s="51" t="str">
        <f>IFERROR(IF(AND(AF1126=1,AI1126=1),MAX($B$5:B1125)+1,""),"")</f>
        <v/>
      </c>
      <c r="C1126" s="51" t="str">
        <f>IFERROR(IF(AND(AG1126=1,AJ1126=1),MAX($C$5:C1125)+1,""),"")</f>
        <v/>
      </c>
      <c r="D1126" s="51" t="str">
        <f>IFERROR(IF(AND(AH1126=1,AK1126=1),MAX($D$5:D1125)+1,""),"")</f>
        <v/>
      </c>
      <c r="F1126" s="5" t="s">
        <v>2349</v>
      </c>
      <c r="G1126" s="5" t="s">
        <v>2350</v>
      </c>
      <c r="H1126" s="12">
        <f>IFERROR([1]!EM_S_STM07_IS(F1126,"9",$H$1,"1")/1000000,"")</f>
        <v>337.06758736</v>
      </c>
      <c r="I1126" s="12">
        <f>IFERROR([1]!EM_S_STM07_IS(F1126,"9",$I$1,"1")/1000000,"")</f>
        <v>461.46874326</v>
      </c>
      <c r="J1126" s="12">
        <f>IFERROR([1]!EM_S_STM07_IS(F1126,"9",$J$1,"1")/1000000,"")</f>
        <v>636.17031887999997</v>
      </c>
      <c r="K1126" s="12">
        <f>IFERROR([1]!EM_S_STM07_IS(F1126,"9",$K$1,"1")/1000000,"")</f>
        <v>799.09159098999999</v>
      </c>
      <c r="L1126" s="12">
        <f>IFERROR([1]!EM_S_STM07_IS(F1126,"9",$L$1,"1")/1000000,"")</f>
        <v>699.92027797000003</v>
      </c>
      <c r="M1126" s="13">
        <f>IFERROR([1]!EM_S_STM07_IS(F1126,"9",$M$1,"1")/1000000,"")</f>
        <v>724.23720387000003</v>
      </c>
      <c r="N1126" s="12">
        <f>IFERROR([1]!EM_S_STM07_IS(F1126,"61",$N$1,"1")/1000000,"")</f>
        <v>65.199883749999998</v>
      </c>
      <c r="O1126" s="12">
        <f>IFERROR([1]!EM_S_STM07_IS(F1126,"61",$O$1,"1")/1000000,"")</f>
        <v>109.35213328</v>
      </c>
      <c r="P1126" s="12">
        <f>IFERROR([1]!EM_S_STM07_IS(F1126,"61",$P$1,"1")/1000000,"")</f>
        <v>176.84312222999998</v>
      </c>
      <c r="Q1126" s="12">
        <f>IFERROR([1]!EM_S_STM07_IS(F1126,"61",$Q$1,"1")/1000000,"")</f>
        <v>149.32228997999999</v>
      </c>
      <c r="R1126" s="12">
        <f>IFERROR([1]!EM_S_STM07_IS(F1126,"61",$R$1,"1")/1000000,"")</f>
        <v>14.924619640000001</v>
      </c>
      <c r="S1126" s="12">
        <f>IFERROR([1]!EM_S_STM07_IS(F1126,"61",$S$1,"1")/1000000,"")</f>
        <v>10.21709703</v>
      </c>
      <c r="T1126" s="20">
        <f t="shared" si="314"/>
        <v>0.16528664088814016</v>
      </c>
      <c r="U1126" s="20">
        <f t="shared" si="315"/>
        <v>-0.30973454493829322</v>
      </c>
      <c r="V1126" s="14">
        <f t="shared" si="316"/>
        <v>0.36906887688116746</v>
      </c>
      <c r="W1126" s="14">
        <f t="shared" si="317"/>
        <v>0.37857726697985672</v>
      </c>
      <c r="X1126" s="14">
        <f t="shared" si="318"/>
        <v>0.25609694019807244</v>
      </c>
      <c r="Y1126" s="14">
        <f t="shared" si="319"/>
        <v>-0.12410506397287444</v>
      </c>
      <c r="Z1126" s="15">
        <f t="shared" si="320"/>
        <v>3.4742422337765547E-2</v>
      </c>
      <c r="AA1126" s="14">
        <f t="shared" si="321"/>
        <v>0.67718294865824824</v>
      </c>
      <c r="AB1126" s="14">
        <f t="shared" si="322"/>
        <v>0.61718950445335086</v>
      </c>
      <c r="AC1126" s="14">
        <f t="shared" si="323"/>
        <v>-0.15562285885343469</v>
      </c>
      <c r="AD1126" s="14">
        <f t="shared" si="324"/>
        <v>-0.90005095929081325</v>
      </c>
      <c r="AE1126" s="14">
        <f t="shared" si="325"/>
        <v>-0.31541993856802913</v>
      </c>
      <c r="AF1126" s="18" t="str">
        <f t="shared" si="326"/>
        <v/>
      </c>
      <c r="AG1126" s="18" t="str">
        <f t="shared" si="327"/>
        <v/>
      </c>
      <c r="AH1126" s="18" t="str">
        <f t="shared" si="328"/>
        <v/>
      </c>
      <c r="AI1126" s="19" t="str">
        <f t="shared" si="329"/>
        <v/>
      </c>
      <c r="AJ1126" s="19" t="str">
        <f t="shared" si="330"/>
        <v/>
      </c>
      <c r="AK1126" s="19" t="str">
        <f t="shared" si="331"/>
        <v/>
      </c>
    </row>
    <row r="1127" spans="2:37" x14ac:dyDescent="0.15">
      <c r="B1127" s="51" t="str">
        <f>IFERROR(IF(AND(AF1127=1,AI1127=1),MAX($B$5:B1126)+1,""),"")</f>
        <v/>
      </c>
      <c r="C1127" s="51" t="str">
        <f>IFERROR(IF(AND(AG1127=1,AJ1127=1),MAX($C$5:C1126)+1,""),"")</f>
        <v/>
      </c>
      <c r="D1127" s="51" t="str">
        <f>IFERROR(IF(AND(AH1127=1,AK1127=1),MAX($D$5:D1126)+1,""),"")</f>
        <v/>
      </c>
      <c r="F1127" s="5" t="s">
        <v>2351</v>
      </c>
      <c r="G1127" s="5" t="s">
        <v>2352</v>
      </c>
      <c r="H1127" s="12">
        <f>IFERROR([1]!EM_S_STM07_IS(F1127,"9",$H$1,"1")/1000000,"")</f>
        <v>390.79357812000001</v>
      </c>
      <c r="I1127" s="12">
        <f>IFERROR([1]!EM_S_STM07_IS(F1127,"9",$I$1,"1")/1000000,"")</f>
        <v>458.89348768999997</v>
      </c>
      <c r="J1127" s="12">
        <f>IFERROR([1]!EM_S_STM07_IS(F1127,"9",$J$1,"1")/1000000,"")</f>
        <v>521.67665698999997</v>
      </c>
      <c r="K1127" s="12">
        <f>IFERROR([1]!EM_S_STM07_IS(F1127,"9",$K$1,"1")/1000000,"")</f>
        <v>1022.8226740299999</v>
      </c>
      <c r="L1127" s="12">
        <f>IFERROR([1]!EM_S_STM07_IS(F1127,"9",$L$1,"1")/1000000,"")</f>
        <v>1098.3672263800001</v>
      </c>
      <c r="M1127" s="13">
        <f>IFERROR([1]!EM_S_STM07_IS(F1127,"9",$M$1,"1")/1000000,"")</f>
        <v>1327.5543565799999</v>
      </c>
      <c r="N1127" s="12">
        <f>IFERROR([1]!EM_S_STM07_IS(F1127,"61",$N$1,"1")/1000000,"")</f>
        <v>42.786013850000003</v>
      </c>
      <c r="O1127" s="12">
        <f>IFERROR([1]!EM_S_STM07_IS(F1127,"61",$O$1,"1")/1000000,"")</f>
        <v>56.306779890000001</v>
      </c>
      <c r="P1127" s="12">
        <f>IFERROR([1]!EM_S_STM07_IS(F1127,"61",$P$1,"1")/1000000,"")</f>
        <v>63.37294576</v>
      </c>
      <c r="Q1127" s="12">
        <f>IFERROR([1]!EM_S_STM07_IS(F1127,"61",$Q$1,"1")/1000000,"")</f>
        <v>56.021607580000001</v>
      </c>
      <c r="R1127" s="12">
        <f>IFERROR([1]!EM_S_STM07_IS(F1127,"61",$R$1,"1")/1000000,"")</f>
        <v>77.702908859999994</v>
      </c>
      <c r="S1127" s="12">
        <f>IFERROR([1]!EM_S_STM07_IS(F1127,"61",$S$1,"1")/1000000,"")</f>
        <v>160.33437022000001</v>
      </c>
      <c r="T1127" s="20">
        <f t="shared" si="314"/>
        <v>0.27708845477982758</v>
      </c>
      <c r="U1127" s="20">
        <f t="shared" si="315"/>
        <v>0.30240171843366026</v>
      </c>
      <c r="V1127" s="14">
        <f t="shared" si="316"/>
        <v>0.17426056461216641</v>
      </c>
      <c r="W1127" s="14">
        <f t="shared" si="317"/>
        <v>0.136814252074138</v>
      </c>
      <c r="X1127" s="14">
        <f t="shared" si="318"/>
        <v>0.96064489435187905</v>
      </c>
      <c r="Y1127" s="14">
        <f t="shared" si="319"/>
        <v>7.3858894868207112E-2</v>
      </c>
      <c r="Z1127" s="15">
        <f t="shared" si="320"/>
        <v>0.20866166132374042</v>
      </c>
      <c r="AA1127" s="14">
        <f t="shared" si="321"/>
        <v>0.3160090137726162</v>
      </c>
      <c r="AB1127" s="14">
        <f t="shared" si="322"/>
        <v>0.12549405034001845</v>
      </c>
      <c r="AC1127" s="14">
        <f t="shared" si="323"/>
        <v>-0.11600120669536633</v>
      </c>
      <c r="AD1127" s="14">
        <f t="shared" si="324"/>
        <v>0.38701676400554286</v>
      </c>
      <c r="AE1127" s="14">
        <f t="shared" si="325"/>
        <v>1.0634281595413624</v>
      </c>
      <c r="AF1127" s="18">
        <f t="shared" si="326"/>
        <v>1</v>
      </c>
      <c r="AG1127" s="18">
        <f t="shared" si="327"/>
        <v>1</v>
      </c>
      <c r="AH1127" s="18">
        <f t="shared" si="328"/>
        <v>1</v>
      </c>
      <c r="AI1127" s="19" t="str">
        <f t="shared" si="329"/>
        <v/>
      </c>
      <c r="AJ1127" s="19" t="str">
        <f t="shared" si="330"/>
        <v/>
      </c>
      <c r="AK1127" s="19" t="str">
        <f t="shared" si="331"/>
        <v/>
      </c>
    </row>
    <row r="1128" spans="2:37" x14ac:dyDescent="0.15">
      <c r="B1128" s="51" t="str">
        <f>IFERROR(IF(AND(AF1128=1,AI1128=1),MAX($B$5:B1127)+1,""),"")</f>
        <v/>
      </c>
      <c r="C1128" s="51">
        <f>IFERROR(IF(AND(AG1128=1,AJ1128=1),MAX($C$5:C1127)+1,""),"")</f>
        <v>39</v>
      </c>
      <c r="D1128" s="51" t="str">
        <f>IFERROR(IF(AND(AH1128=1,AK1128=1),MAX($D$5:D1127)+1,""),"")</f>
        <v/>
      </c>
      <c r="F1128" s="5" t="s">
        <v>2353</v>
      </c>
      <c r="G1128" s="5" t="s">
        <v>2354</v>
      </c>
      <c r="H1128" s="12">
        <f>IFERROR([1]!EM_S_STM07_IS(F1128,"9",$H$1,"1")/1000000,"")</f>
        <v>300.17375066000005</v>
      </c>
      <c r="I1128" s="12">
        <f>IFERROR([1]!EM_S_STM07_IS(F1128,"9",$I$1,"1")/1000000,"")</f>
        <v>327.80996850999998</v>
      </c>
      <c r="J1128" s="12">
        <f>IFERROR([1]!EM_S_STM07_IS(F1128,"9",$J$1,"1")/1000000,"")</f>
        <v>378.52210804000003</v>
      </c>
      <c r="K1128" s="12">
        <f>IFERROR([1]!EM_S_STM07_IS(F1128,"9",$K$1,"1")/1000000,"")</f>
        <v>588.99738821000005</v>
      </c>
      <c r="L1128" s="12">
        <f>IFERROR([1]!EM_S_STM07_IS(F1128,"9",$L$1,"1")/1000000,"")</f>
        <v>741.43034196000008</v>
      </c>
      <c r="M1128" s="13">
        <f>IFERROR([1]!EM_S_STM07_IS(F1128,"9",$M$1,"1")/1000000,"")</f>
        <v>1002.35474432</v>
      </c>
      <c r="N1128" s="12">
        <f>IFERROR([1]!EM_S_STM07_IS(F1128,"61",$N$1,"1")/1000000,"")</f>
        <v>34.46566644</v>
      </c>
      <c r="O1128" s="12">
        <f>IFERROR([1]!EM_S_STM07_IS(F1128,"61",$O$1,"1")/1000000,"")</f>
        <v>81.474971239999988</v>
      </c>
      <c r="P1128" s="12">
        <f>IFERROR([1]!EM_S_STM07_IS(F1128,"61",$P$1,"1")/1000000,"")</f>
        <v>99.858615730000011</v>
      </c>
      <c r="Q1128" s="12">
        <f>IFERROR([1]!EM_S_STM07_IS(F1128,"61",$Q$1,"1")/1000000,"")</f>
        <v>134.14667261</v>
      </c>
      <c r="R1128" s="12">
        <f>IFERROR([1]!EM_S_STM07_IS(F1128,"61",$R$1,"1")/1000000,"")</f>
        <v>198.84112869999998</v>
      </c>
      <c r="S1128" s="12">
        <f>IFERROR([1]!EM_S_STM07_IS(F1128,"61",$S$1,"1")/1000000,"")</f>
        <v>262.92749209999999</v>
      </c>
      <c r="T1128" s="20">
        <f t="shared" si="314"/>
        <v>0.27271085345055379</v>
      </c>
      <c r="U1128" s="20">
        <f t="shared" si="315"/>
        <v>0.50137736358585561</v>
      </c>
      <c r="V1128" s="14">
        <f t="shared" si="316"/>
        <v>9.2067403592870564E-2</v>
      </c>
      <c r="W1128" s="14">
        <f t="shared" si="317"/>
        <v>0.15469980904028874</v>
      </c>
      <c r="X1128" s="14">
        <f t="shared" si="318"/>
        <v>0.55604488007278619</v>
      </c>
      <c r="Y1128" s="14">
        <f t="shared" si="319"/>
        <v>0.25880072951300059</v>
      </c>
      <c r="Z1128" s="15">
        <f t="shared" si="320"/>
        <v>0.3519203188666869</v>
      </c>
      <c r="AA1128" s="14">
        <f t="shared" si="321"/>
        <v>1.3639459106887355</v>
      </c>
      <c r="AB1128" s="14">
        <f t="shared" si="322"/>
        <v>0.22563548302272499</v>
      </c>
      <c r="AC1128" s="14">
        <f t="shared" si="323"/>
        <v>0.34336603436110924</v>
      </c>
      <c r="AD1128" s="14">
        <f t="shared" si="324"/>
        <v>0.48226657308216619</v>
      </c>
      <c r="AE1128" s="14">
        <f t="shared" si="325"/>
        <v>0.32229933424231272</v>
      </c>
      <c r="AF1128" s="18">
        <f t="shared" si="326"/>
        <v>1</v>
      </c>
      <c r="AG1128" s="18">
        <f t="shared" si="327"/>
        <v>1</v>
      </c>
      <c r="AH1128" s="18">
        <f t="shared" si="328"/>
        <v>1</v>
      </c>
      <c r="AI1128" s="19" t="str">
        <f t="shared" si="329"/>
        <v/>
      </c>
      <c r="AJ1128" s="19">
        <f t="shared" si="330"/>
        <v>1</v>
      </c>
      <c r="AK1128" s="19" t="str">
        <f t="shared" si="331"/>
        <v/>
      </c>
    </row>
    <row r="1129" spans="2:37" x14ac:dyDescent="0.15">
      <c r="B1129" s="51" t="str">
        <f>IFERROR(IF(AND(AF1129=1,AI1129=1),MAX($B$5:B1128)+1,""),"")</f>
        <v/>
      </c>
      <c r="C1129" s="51" t="str">
        <f>IFERROR(IF(AND(AG1129=1,AJ1129=1),MAX($C$5:C1128)+1,""),"")</f>
        <v/>
      </c>
      <c r="D1129" s="51" t="str">
        <f>IFERROR(IF(AND(AH1129=1,AK1129=1),MAX($D$5:D1128)+1,""),"")</f>
        <v/>
      </c>
      <c r="F1129" s="5" t="s">
        <v>2355</v>
      </c>
      <c r="G1129" s="5" t="s">
        <v>2356</v>
      </c>
      <c r="H1129" s="12">
        <f>IFERROR([1]!EM_S_STM07_IS(F1129,"9",$H$1,"1")/1000000,"")</f>
        <v>691.94203203999996</v>
      </c>
      <c r="I1129" s="12">
        <f>IFERROR([1]!EM_S_STM07_IS(F1129,"9",$I$1,"1")/1000000,"")</f>
        <v>914.35347690999993</v>
      </c>
      <c r="J1129" s="12">
        <f>IFERROR([1]!EM_S_STM07_IS(F1129,"9",$J$1,"1")/1000000,"")</f>
        <v>760.44886746999998</v>
      </c>
      <c r="K1129" s="12">
        <f>IFERROR([1]!EM_S_STM07_IS(F1129,"9",$K$1,"1")/1000000,"")</f>
        <v>665.50590382000007</v>
      </c>
      <c r="L1129" s="12">
        <f>IFERROR([1]!EM_S_STM07_IS(F1129,"9",$L$1,"1")/1000000,"")</f>
        <v>832.78700759000003</v>
      </c>
      <c r="M1129" s="13">
        <f>IFERROR([1]!EM_S_STM07_IS(F1129,"9",$M$1,"1")/1000000,"")</f>
        <v>763.34995441000001</v>
      </c>
      <c r="N1129" s="12">
        <f>IFERROR([1]!EM_S_STM07_IS(F1129,"61",$N$1,"1")/1000000,"")</f>
        <v>52.998863569999997</v>
      </c>
      <c r="O1129" s="12">
        <f>IFERROR([1]!EM_S_STM07_IS(F1129,"61",$O$1,"1")/1000000,"")</f>
        <v>72.429752150000013</v>
      </c>
      <c r="P1129" s="12">
        <f>IFERROR([1]!EM_S_STM07_IS(F1129,"61",$P$1,"1")/1000000,"")</f>
        <v>44.873565490000004</v>
      </c>
      <c r="Q1129" s="12">
        <f>IFERROR([1]!EM_S_STM07_IS(F1129,"61",$Q$1,"1")/1000000,"")</f>
        <v>-62.815372579999995</v>
      </c>
      <c r="R1129" s="12">
        <f>IFERROR([1]!EM_S_STM07_IS(F1129,"61",$R$1,"1")/1000000,"")</f>
        <v>12.945833589999999</v>
      </c>
      <c r="S1129" s="12">
        <f>IFERROR([1]!EM_S_STM07_IS(F1129,"61",$S$1,"1")/1000000,"")</f>
        <v>2.8638176800000004</v>
      </c>
      <c r="T1129" s="20">
        <f t="shared" si="314"/>
        <v>1.9837070486198538E-2</v>
      </c>
      <c r="U1129" s="20">
        <f t="shared" si="315"/>
        <v>-0.44212646199086691</v>
      </c>
      <c r="V1129" s="14">
        <f t="shared" si="316"/>
        <v>0.32143074791147064</v>
      </c>
      <c r="W1129" s="14">
        <f t="shared" si="317"/>
        <v>-0.16832069142462375</v>
      </c>
      <c r="X1129" s="14">
        <f t="shared" si="318"/>
        <v>-0.12485121316029239</v>
      </c>
      <c r="Y1129" s="14">
        <f t="shared" si="319"/>
        <v>0.25135930847466176</v>
      </c>
      <c r="Z1129" s="15">
        <f t="shared" si="320"/>
        <v>-8.3379126411858559E-2</v>
      </c>
      <c r="AA1129" s="14">
        <f t="shared" si="321"/>
        <v>0.36662840051911733</v>
      </c>
      <c r="AB1129" s="14">
        <f t="shared" si="322"/>
        <v>-0.3804539687355537</v>
      </c>
      <c r="AC1129" s="14">
        <f t="shared" si="323"/>
        <v>-2.3998302094804189</v>
      </c>
      <c r="AD1129" s="14">
        <f t="shared" si="324"/>
        <v>1.2060933981329576</v>
      </c>
      <c r="AE1129" s="14">
        <f t="shared" si="325"/>
        <v>-0.7787846058663882</v>
      </c>
      <c r="AF1129" s="18" t="str">
        <f t="shared" si="326"/>
        <v/>
      </c>
      <c r="AG1129" s="18" t="str">
        <f t="shared" si="327"/>
        <v/>
      </c>
      <c r="AH1129" s="18" t="str">
        <f t="shared" si="328"/>
        <v/>
      </c>
      <c r="AI1129" s="19" t="str">
        <f t="shared" si="329"/>
        <v/>
      </c>
      <c r="AJ1129" s="19" t="str">
        <f t="shared" si="330"/>
        <v/>
      </c>
      <c r="AK1129" s="19" t="str">
        <f t="shared" si="331"/>
        <v/>
      </c>
    </row>
    <row r="1130" spans="2:37" x14ac:dyDescent="0.15">
      <c r="B1130" s="51" t="str">
        <f>IFERROR(IF(AND(AF1130=1,AI1130=1),MAX($B$5:B1129)+1,""),"")</f>
        <v/>
      </c>
      <c r="C1130" s="51" t="str">
        <f>IFERROR(IF(AND(AG1130=1,AJ1130=1),MAX($C$5:C1129)+1,""),"")</f>
        <v/>
      </c>
      <c r="D1130" s="51" t="str">
        <f>IFERROR(IF(AND(AH1130=1,AK1130=1),MAX($D$5:D1129)+1,""),"")</f>
        <v/>
      </c>
      <c r="F1130" s="5" t="s">
        <v>2357</v>
      </c>
      <c r="G1130" s="5" t="s">
        <v>2358</v>
      </c>
      <c r="H1130" s="12">
        <f>IFERROR([1]!EM_S_STM07_IS(F1130,"9",$H$1,"1")/1000000,"")</f>
        <v>487.15257435000001</v>
      </c>
      <c r="I1130" s="12">
        <f>IFERROR([1]!EM_S_STM07_IS(F1130,"9",$I$1,"1")/1000000,"")</f>
        <v>554.57171142999994</v>
      </c>
      <c r="J1130" s="12">
        <f>IFERROR([1]!EM_S_STM07_IS(F1130,"9",$J$1,"1")/1000000,"")</f>
        <v>550.03067258999999</v>
      </c>
      <c r="K1130" s="12">
        <f>IFERROR([1]!EM_S_STM07_IS(F1130,"9",$K$1,"1")/1000000,"")</f>
        <v>606.75651717999995</v>
      </c>
      <c r="L1130" s="12">
        <f>IFERROR([1]!EM_S_STM07_IS(F1130,"9",$L$1,"1")/1000000,"")</f>
        <v>628.22456794000004</v>
      </c>
      <c r="M1130" s="13">
        <f>IFERROR([1]!EM_S_STM07_IS(F1130,"9",$M$1,"1")/1000000,"")</f>
        <v>922.18555650999997</v>
      </c>
      <c r="N1130" s="12">
        <f>IFERROR([1]!EM_S_STM07_IS(F1130,"61",$N$1,"1")/1000000,"")</f>
        <v>47.098719659999993</v>
      </c>
      <c r="O1130" s="12">
        <f>IFERROR([1]!EM_S_STM07_IS(F1130,"61",$O$1,"1")/1000000,"")</f>
        <v>53.725493210000003</v>
      </c>
      <c r="P1130" s="12">
        <f>IFERROR([1]!EM_S_STM07_IS(F1130,"61",$P$1,"1")/1000000,"")</f>
        <v>47.516095880000002</v>
      </c>
      <c r="Q1130" s="12">
        <f>IFERROR([1]!EM_S_STM07_IS(F1130,"61",$Q$1,"1")/1000000,"")</f>
        <v>24.922433329999997</v>
      </c>
      <c r="R1130" s="12">
        <f>IFERROR([1]!EM_S_STM07_IS(F1130,"61",$R$1,"1")/1000000,"")</f>
        <v>-47.859425180000002</v>
      </c>
      <c r="S1130" s="12">
        <f>IFERROR([1]!EM_S_STM07_IS(F1130,"61",$S$1,"1")/1000000,"")</f>
        <v>16.053060509999998</v>
      </c>
      <c r="T1130" s="20">
        <f t="shared" si="314"/>
        <v>0.13613689347401237</v>
      </c>
      <c r="U1130" s="20">
        <f t="shared" si="315"/>
        <v>-0.1936756999092536</v>
      </c>
      <c r="V1130" s="14">
        <f t="shared" si="316"/>
        <v>0.13839429499055039</v>
      </c>
      <c r="W1130" s="14">
        <f t="shared" si="317"/>
        <v>-8.1883708570178824E-3</v>
      </c>
      <c r="X1130" s="14">
        <f t="shared" si="318"/>
        <v>0.10313214774530244</v>
      </c>
      <c r="Y1130" s="14">
        <f t="shared" si="319"/>
        <v>3.538165664833131E-2</v>
      </c>
      <c r="Z1130" s="15">
        <f t="shared" si="320"/>
        <v>0.46792342033665152</v>
      </c>
      <c r="AA1130" s="14">
        <f t="shared" si="321"/>
        <v>0.14069965378757412</v>
      </c>
      <c r="AB1130" s="14">
        <f t="shared" si="322"/>
        <v>-0.11557636717691849</v>
      </c>
      <c r="AC1130" s="14">
        <f t="shared" si="323"/>
        <v>-0.47549492717287623</v>
      </c>
      <c r="AD1130" s="14">
        <f t="shared" si="324"/>
        <v>-2.9203351673686679</v>
      </c>
      <c r="AE1130" s="14">
        <f t="shared" si="325"/>
        <v>1.335421088941712</v>
      </c>
      <c r="AF1130" s="18" t="str">
        <f t="shared" si="326"/>
        <v/>
      </c>
      <c r="AG1130" s="18" t="str">
        <f t="shared" si="327"/>
        <v/>
      </c>
      <c r="AH1130" s="18" t="str">
        <f t="shared" si="328"/>
        <v/>
      </c>
      <c r="AI1130" s="19" t="str">
        <f t="shared" si="329"/>
        <v/>
      </c>
      <c r="AJ1130" s="19" t="str">
        <f t="shared" si="330"/>
        <v/>
      </c>
      <c r="AK1130" s="19" t="str">
        <f t="shared" si="331"/>
        <v/>
      </c>
    </row>
    <row r="1131" spans="2:37" x14ac:dyDescent="0.15">
      <c r="B1131" s="51">
        <f>IFERROR(IF(AND(AF1131=1,AI1131=1),MAX($B$5:B1130)+1,""),"")</f>
        <v>67</v>
      </c>
      <c r="C1131" s="51" t="str">
        <f>IFERROR(IF(AND(AG1131=1,AJ1131=1),MAX($C$5:C1130)+1,""),"")</f>
        <v/>
      </c>
      <c r="D1131" s="51" t="str">
        <f>IFERROR(IF(AND(AH1131=1,AK1131=1),MAX($D$5:D1130)+1,""),"")</f>
        <v/>
      </c>
      <c r="F1131" s="5" t="s">
        <v>2359</v>
      </c>
      <c r="G1131" s="5" t="s">
        <v>2360</v>
      </c>
      <c r="H1131" s="12">
        <f>IFERROR([1]!EM_S_STM07_IS(F1131,"9",$H$1,"1")/1000000,"")</f>
        <v>645.30989277999993</v>
      </c>
      <c r="I1131" s="12">
        <f>IFERROR([1]!EM_S_STM07_IS(F1131,"9",$I$1,"1")/1000000,"")</f>
        <v>842.55920382000011</v>
      </c>
      <c r="J1131" s="12">
        <f>IFERROR([1]!EM_S_STM07_IS(F1131,"9",$J$1,"1")/1000000,"")</f>
        <v>1002.24190823</v>
      </c>
      <c r="K1131" s="12">
        <f>IFERROR([1]!EM_S_STM07_IS(F1131,"9",$K$1,"1")/1000000,"")</f>
        <v>1224.7693671099998</v>
      </c>
      <c r="L1131" s="12">
        <f>IFERROR([1]!EM_S_STM07_IS(F1131,"9",$L$1,"1")/1000000,"")</f>
        <v>1527.0986869000001</v>
      </c>
      <c r="M1131" s="13">
        <f>IFERROR([1]!EM_S_STM07_IS(F1131,"9",$M$1,"1")/1000000,"")</f>
        <v>1891.8187891800001</v>
      </c>
      <c r="N1131" s="12">
        <f>IFERROR([1]!EM_S_STM07_IS(F1131,"61",$N$1,"1")/1000000,"")</f>
        <v>51.147870409999996</v>
      </c>
      <c r="O1131" s="12">
        <f>IFERROR([1]!EM_S_STM07_IS(F1131,"61",$O$1,"1")/1000000,"")</f>
        <v>65.72019616</v>
      </c>
      <c r="P1131" s="12">
        <f>IFERROR([1]!EM_S_STM07_IS(F1131,"61",$P$1,"1")/1000000,"")</f>
        <v>80.408998359999998</v>
      </c>
      <c r="Q1131" s="12">
        <f>IFERROR([1]!EM_S_STM07_IS(F1131,"61",$Q$1,"1")/1000000,"")</f>
        <v>87.132277099999996</v>
      </c>
      <c r="R1131" s="12">
        <f>IFERROR([1]!EM_S_STM07_IS(F1131,"61",$R$1,"1")/1000000,"")</f>
        <v>65.799710090000005</v>
      </c>
      <c r="S1131" s="12">
        <f>IFERROR([1]!EM_S_STM07_IS(F1131,"61",$S$1,"1")/1000000,"")</f>
        <v>108.17899455</v>
      </c>
      <c r="T1131" s="20">
        <f t="shared" si="314"/>
        <v>0.24000159072607263</v>
      </c>
      <c r="U1131" s="20">
        <f t="shared" si="315"/>
        <v>0.1616173148012221</v>
      </c>
      <c r="V1131" s="14">
        <f t="shared" si="316"/>
        <v>0.30566602689174444</v>
      </c>
      <c r="W1131" s="14">
        <f t="shared" si="317"/>
        <v>0.18952104930553187</v>
      </c>
      <c r="X1131" s="14">
        <f t="shared" si="318"/>
        <v>0.22202968869361325</v>
      </c>
      <c r="Y1131" s="14">
        <f t="shared" si="319"/>
        <v>0.24684591883889534</v>
      </c>
      <c r="Z1131" s="15">
        <f t="shared" si="320"/>
        <v>0.23883204498091692</v>
      </c>
      <c r="AA1131" s="14">
        <f t="shared" si="321"/>
        <v>0.28490581588614777</v>
      </c>
      <c r="AB1131" s="14">
        <f t="shared" si="322"/>
        <v>0.22350514846667793</v>
      </c>
      <c r="AC1131" s="14">
        <f t="shared" si="323"/>
        <v>8.3613511884567115E-2</v>
      </c>
      <c r="AD1131" s="14">
        <f t="shared" si="324"/>
        <v>-0.24482967414609197</v>
      </c>
      <c r="AE1131" s="14">
        <f t="shared" si="325"/>
        <v>0.64406491156319912</v>
      </c>
      <c r="AF1131" s="18">
        <f t="shared" si="326"/>
        <v>1</v>
      </c>
      <c r="AG1131" s="18" t="str">
        <f t="shared" si="327"/>
        <v/>
      </c>
      <c r="AH1131" s="18" t="str">
        <f t="shared" si="328"/>
        <v/>
      </c>
      <c r="AI1131" s="19">
        <f t="shared" si="329"/>
        <v>1</v>
      </c>
      <c r="AJ1131" s="19" t="str">
        <f t="shared" si="330"/>
        <v/>
      </c>
      <c r="AK1131" s="19" t="str">
        <f t="shared" si="331"/>
        <v/>
      </c>
    </row>
    <row r="1132" spans="2:37" x14ac:dyDescent="0.15">
      <c r="B1132" s="51" t="str">
        <f>IFERROR(IF(AND(AF1132=1,AI1132=1),MAX($B$5:B1131)+1,""),"")</f>
        <v/>
      </c>
      <c r="C1132" s="51" t="str">
        <f>IFERROR(IF(AND(AG1132=1,AJ1132=1),MAX($C$5:C1131)+1,""),"")</f>
        <v/>
      </c>
      <c r="D1132" s="51" t="str">
        <f>IFERROR(IF(AND(AH1132=1,AK1132=1),MAX($D$5:D1131)+1,""),"")</f>
        <v/>
      </c>
      <c r="F1132" s="5" t="s">
        <v>2361</v>
      </c>
      <c r="G1132" s="5" t="s">
        <v>2362</v>
      </c>
      <c r="H1132" s="12">
        <f>IFERROR([1]!EM_S_STM07_IS(F1132,"9",$H$1,"1")/1000000,"")</f>
        <v>1162.4327524300002</v>
      </c>
      <c r="I1132" s="12">
        <f>IFERROR([1]!EM_S_STM07_IS(F1132,"9",$I$1,"1")/1000000,"")</f>
        <v>1401.82071505</v>
      </c>
      <c r="J1132" s="12">
        <f>IFERROR([1]!EM_S_STM07_IS(F1132,"9",$J$1,"1")/1000000,"")</f>
        <v>1659.9935785499999</v>
      </c>
      <c r="K1132" s="12">
        <f>IFERROR([1]!EM_S_STM07_IS(F1132,"9",$K$1,"1")/1000000,"")</f>
        <v>1799.18664902</v>
      </c>
      <c r="L1132" s="12">
        <f>IFERROR([1]!EM_S_STM07_IS(F1132,"9",$L$1,"1")/1000000,"")</f>
        <v>2447.3550837500002</v>
      </c>
      <c r="M1132" s="13">
        <f>IFERROR([1]!EM_S_STM07_IS(F1132,"9",$M$1,"1")/1000000,"")</f>
        <v>3615.8805584199999</v>
      </c>
      <c r="N1132" s="12">
        <f>IFERROR([1]!EM_S_STM07_IS(F1132,"61",$N$1,"1")/1000000,"")</f>
        <v>276.56687994999999</v>
      </c>
      <c r="O1132" s="12">
        <f>IFERROR([1]!EM_S_STM07_IS(F1132,"61",$O$1,"1")/1000000,"")</f>
        <v>307.34151006000002</v>
      </c>
      <c r="P1132" s="12">
        <f>IFERROR([1]!EM_S_STM07_IS(F1132,"61",$P$1,"1")/1000000,"")</f>
        <v>371.88814410000003</v>
      </c>
      <c r="Q1132" s="12">
        <f>IFERROR([1]!EM_S_STM07_IS(F1132,"61",$Q$1,"1")/1000000,"")</f>
        <v>317.03114813000002</v>
      </c>
      <c r="R1132" s="12">
        <f>IFERROR([1]!EM_S_STM07_IS(F1132,"61",$R$1,"1")/1000000,"")</f>
        <v>430.40791172000002</v>
      </c>
      <c r="S1132" s="12">
        <f>IFERROR([1]!EM_S_STM07_IS(F1132,"61",$S$1,"1")/1000000,"")</f>
        <v>453.49011973</v>
      </c>
      <c r="T1132" s="20">
        <f t="shared" si="314"/>
        <v>0.25478479554699263</v>
      </c>
      <c r="U1132" s="20">
        <f t="shared" si="315"/>
        <v>0.10396049321808065</v>
      </c>
      <c r="V1132" s="14">
        <f t="shared" si="316"/>
        <v>0.20593704205217273</v>
      </c>
      <c r="W1132" s="14">
        <f t="shared" si="317"/>
        <v>0.18416967357397873</v>
      </c>
      <c r="X1132" s="14">
        <f t="shared" si="318"/>
        <v>8.3851571637755876E-2</v>
      </c>
      <c r="Y1132" s="14">
        <f t="shared" si="319"/>
        <v>0.36025636088565433</v>
      </c>
      <c r="Z1132" s="15">
        <f t="shared" si="320"/>
        <v>0.47746462392351641</v>
      </c>
      <c r="AA1132" s="14">
        <f t="shared" si="321"/>
        <v>0.1112737364487162</v>
      </c>
      <c r="AB1132" s="14">
        <f t="shared" si="322"/>
        <v>0.21001599825353578</v>
      </c>
      <c r="AC1132" s="14">
        <f t="shared" si="323"/>
        <v>-0.14750939722146417</v>
      </c>
      <c r="AD1132" s="14">
        <f t="shared" si="324"/>
        <v>0.35762026620649073</v>
      </c>
      <c r="AE1132" s="14">
        <f t="shared" si="325"/>
        <v>5.3628679634997088E-2</v>
      </c>
      <c r="AF1132" s="18">
        <f t="shared" si="326"/>
        <v>1</v>
      </c>
      <c r="AG1132" s="18" t="str">
        <f t="shared" si="327"/>
        <v/>
      </c>
      <c r="AH1132" s="18" t="str">
        <f t="shared" si="328"/>
        <v/>
      </c>
      <c r="AI1132" s="19" t="str">
        <f t="shared" si="329"/>
        <v/>
      </c>
      <c r="AJ1132" s="19" t="str">
        <f t="shared" si="330"/>
        <v/>
      </c>
      <c r="AK1132" s="19" t="str">
        <f t="shared" si="331"/>
        <v/>
      </c>
    </row>
    <row r="1133" spans="2:37" x14ac:dyDescent="0.15">
      <c r="B1133" s="51" t="str">
        <f>IFERROR(IF(AND(AF1133=1,AI1133=1),MAX($B$5:B1132)+1,""),"")</f>
        <v/>
      </c>
      <c r="C1133" s="51" t="str">
        <f>IFERROR(IF(AND(AG1133=1,AJ1133=1),MAX($C$5:C1132)+1,""),"")</f>
        <v/>
      </c>
      <c r="D1133" s="51" t="str">
        <f>IFERROR(IF(AND(AH1133=1,AK1133=1),MAX($D$5:D1132)+1,""),"")</f>
        <v/>
      </c>
      <c r="F1133" s="5" t="s">
        <v>2363</v>
      </c>
      <c r="G1133" s="5" t="s">
        <v>2364</v>
      </c>
      <c r="H1133" s="12">
        <f>IFERROR([1]!EM_S_STM07_IS(F1133,"9",$H$1,"1")/1000000,"")</f>
        <v>860.90446809000002</v>
      </c>
      <c r="I1133" s="12">
        <f>IFERROR([1]!EM_S_STM07_IS(F1133,"9",$I$1,"1")/1000000,"")</f>
        <v>1308.63899206</v>
      </c>
      <c r="J1133" s="12">
        <f>IFERROR([1]!EM_S_STM07_IS(F1133,"9",$J$1,"1")/1000000,"")</f>
        <v>1850.8123898699998</v>
      </c>
      <c r="K1133" s="12">
        <f>IFERROR([1]!EM_S_STM07_IS(F1133,"9",$K$1,"1")/1000000,"")</f>
        <v>2393.4303288599999</v>
      </c>
      <c r="L1133" s="12">
        <f>IFERROR([1]!EM_S_STM07_IS(F1133,"9",$L$1,"1")/1000000,"")</f>
        <v>3160.8626777199997</v>
      </c>
      <c r="M1133" s="13">
        <f>IFERROR([1]!EM_S_STM07_IS(F1133,"9",$M$1,"1")/1000000,"")</f>
        <v>2432.63163639</v>
      </c>
      <c r="N1133" s="12">
        <f>IFERROR([1]!EM_S_STM07_IS(F1133,"61",$N$1,"1")/1000000,"")</f>
        <v>48.669112859999998</v>
      </c>
      <c r="O1133" s="12">
        <f>IFERROR([1]!EM_S_STM07_IS(F1133,"61",$O$1,"1")/1000000,"")</f>
        <v>168.13573922</v>
      </c>
      <c r="P1133" s="12">
        <f>IFERROR([1]!EM_S_STM07_IS(F1133,"61",$P$1,"1")/1000000,"")</f>
        <v>240.18726050999999</v>
      </c>
      <c r="Q1133" s="12">
        <f>IFERROR([1]!EM_S_STM07_IS(F1133,"61",$Q$1,"1")/1000000,"")</f>
        <v>304.85125585000003</v>
      </c>
      <c r="R1133" s="12">
        <f>IFERROR([1]!EM_S_STM07_IS(F1133,"61",$R$1,"1")/1000000,"")</f>
        <v>397.90234024</v>
      </c>
      <c r="S1133" s="12">
        <f>IFERROR([1]!EM_S_STM07_IS(F1133,"61",$S$1,"1")/1000000,"")</f>
        <v>199.41687112</v>
      </c>
      <c r="T1133" s="20">
        <f t="shared" si="314"/>
        <v>0.23090426850573653</v>
      </c>
      <c r="U1133" s="20">
        <f t="shared" si="315"/>
        <v>0.32587228809404967</v>
      </c>
      <c r="V1133" s="14">
        <f t="shared" si="316"/>
        <v>0.52007457338831375</v>
      </c>
      <c r="W1133" s="14">
        <f t="shared" si="317"/>
        <v>0.41430325788820888</v>
      </c>
      <c r="X1133" s="14">
        <f t="shared" si="318"/>
        <v>0.29317825078322135</v>
      </c>
      <c r="Y1133" s="14">
        <f t="shared" si="319"/>
        <v>0.32064119001346941</v>
      </c>
      <c r="Z1133" s="15">
        <f t="shared" si="320"/>
        <v>-0.23038996488619648</v>
      </c>
      <c r="AA1133" s="14">
        <f t="shared" si="321"/>
        <v>2.4546703101750356</v>
      </c>
      <c r="AB1133" s="14">
        <f t="shared" si="322"/>
        <v>0.42853186136543503</v>
      </c>
      <c r="AC1133" s="14">
        <f t="shared" si="323"/>
        <v>0.2692232519022707</v>
      </c>
      <c r="AD1133" s="14">
        <f t="shared" si="324"/>
        <v>0.30523438104445638</v>
      </c>
      <c r="AE1133" s="14">
        <f t="shared" si="325"/>
        <v>-0.49882960979892932</v>
      </c>
      <c r="AF1133" s="18">
        <f t="shared" si="326"/>
        <v>1</v>
      </c>
      <c r="AG1133" s="18">
        <f t="shared" si="327"/>
        <v>1</v>
      </c>
      <c r="AH1133" s="18">
        <f t="shared" si="328"/>
        <v>1</v>
      </c>
      <c r="AI1133" s="19" t="str">
        <f t="shared" si="329"/>
        <v/>
      </c>
      <c r="AJ1133" s="19" t="str">
        <f t="shared" si="330"/>
        <v/>
      </c>
      <c r="AK1133" s="19" t="str">
        <f t="shared" si="331"/>
        <v/>
      </c>
    </row>
    <row r="1134" spans="2:37" x14ac:dyDescent="0.15">
      <c r="B1134" s="51" t="str">
        <f>IFERROR(IF(AND(AF1134=1,AI1134=1),MAX($B$5:B1133)+1,""),"")</f>
        <v/>
      </c>
      <c r="C1134" s="51" t="str">
        <f>IFERROR(IF(AND(AG1134=1,AJ1134=1),MAX($C$5:C1133)+1,""),"")</f>
        <v/>
      </c>
      <c r="D1134" s="51" t="str">
        <f>IFERROR(IF(AND(AH1134=1,AK1134=1),MAX($D$5:D1133)+1,""),"")</f>
        <v/>
      </c>
      <c r="F1134" s="5" t="s">
        <v>2365</v>
      </c>
      <c r="G1134" s="5" t="s">
        <v>2366</v>
      </c>
      <c r="H1134" s="12">
        <f>IFERROR([1]!EM_S_STM07_IS(F1134,"9",$H$1,"1")/1000000,"")</f>
        <v>539.25805825999998</v>
      </c>
      <c r="I1134" s="12">
        <f>IFERROR([1]!EM_S_STM07_IS(F1134,"9",$I$1,"1")/1000000,"")</f>
        <v>782.95262003999994</v>
      </c>
      <c r="J1134" s="12">
        <f>IFERROR([1]!EM_S_STM07_IS(F1134,"9",$J$1,"1")/1000000,"")</f>
        <v>985.32000778999998</v>
      </c>
      <c r="K1134" s="12">
        <f>IFERROR([1]!EM_S_STM07_IS(F1134,"9",$K$1,"1")/1000000,"")</f>
        <v>1325.3376341800001</v>
      </c>
      <c r="L1134" s="12">
        <f>IFERROR([1]!EM_S_STM07_IS(F1134,"9",$L$1,"1")/1000000,"")</f>
        <v>1553.62514465</v>
      </c>
      <c r="M1134" s="13">
        <f>IFERROR([1]!EM_S_STM07_IS(F1134,"9",$M$1,"1")/1000000,"")</f>
        <v>1508.3249414100001</v>
      </c>
      <c r="N1134" s="12">
        <f>IFERROR([1]!EM_S_STM07_IS(F1134,"61",$N$1,"1")/1000000,"")</f>
        <v>43.94925619</v>
      </c>
      <c r="O1134" s="12">
        <f>IFERROR([1]!EM_S_STM07_IS(F1134,"61",$O$1,"1")/1000000,"")</f>
        <v>77.727263950000008</v>
      </c>
      <c r="P1134" s="12">
        <f>IFERROR([1]!EM_S_STM07_IS(F1134,"61",$P$1,"1")/1000000,"")</f>
        <v>109.97532217</v>
      </c>
      <c r="Q1134" s="12">
        <f>IFERROR([1]!EM_S_STM07_IS(F1134,"61",$Q$1,"1")/1000000,"")</f>
        <v>144.06930872999999</v>
      </c>
      <c r="R1134" s="12">
        <f>IFERROR([1]!EM_S_STM07_IS(F1134,"61",$R$1,"1")/1000000,"")</f>
        <v>185.89071199</v>
      </c>
      <c r="S1134" s="12">
        <f>IFERROR([1]!EM_S_STM07_IS(F1134,"61",$S$1,"1")/1000000,"")</f>
        <v>202.18924172999999</v>
      </c>
      <c r="T1134" s="20">
        <f t="shared" si="314"/>
        <v>0.22839956445994658</v>
      </c>
      <c r="U1134" s="20">
        <f t="shared" si="315"/>
        <v>0.35694205593691253</v>
      </c>
      <c r="V1134" s="14">
        <f t="shared" si="316"/>
        <v>0.45190713063485483</v>
      </c>
      <c r="W1134" s="14">
        <f t="shared" si="317"/>
        <v>0.25846696539525132</v>
      </c>
      <c r="X1134" s="14">
        <f t="shared" si="318"/>
        <v>0.34508344872914393</v>
      </c>
      <c r="Y1134" s="14">
        <f t="shared" si="319"/>
        <v>0.17224856865340862</v>
      </c>
      <c r="Z1134" s="15">
        <f t="shared" si="320"/>
        <v>-2.9157743356557984E-2</v>
      </c>
      <c r="AA1134" s="14">
        <f t="shared" si="321"/>
        <v>0.76856836015544883</v>
      </c>
      <c r="AB1134" s="14">
        <f t="shared" si="322"/>
        <v>0.41488734558757084</v>
      </c>
      <c r="AC1134" s="14">
        <f t="shared" si="323"/>
        <v>0.31001488231421104</v>
      </c>
      <c r="AD1134" s="14">
        <f t="shared" si="324"/>
        <v>0.29028669345792046</v>
      </c>
      <c r="AE1134" s="14">
        <f t="shared" si="325"/>
        <v>8.7678020948549443E-2</v>
      </c>
      <c r="AF1134" s="18">
        <f t="shared" si="326"/>
        <v>1</v>
      </c>
      <c r="AG1134" s="18">
        <f t="shared" si="327"/>
        <v>1</v>
      </c>
      <c r="AH1134" s="18">
        <f t="shared" si="328"/>
        <v>1</v>
      </c>
      <c r="AI1134" s="19" t="str">
        <f t="shared" si="329"/>
        <v/>
      </c>
      <c r="AJ1134" s="19" t="str">
        <f t="shared" si="330"/>
        <v/>
      </c>
      <c r="AK1134" s="19" t="str">
        <f t="shared" si="331"/>
        <v/>
      </c>
    </row>
    <row r="1135" spans="2:37" x14ac:dyDescent="0.15">
      <c r="B1135" s="51" t="str">
        <f>IFERROR(IF(AND(AF1135=1,AI1135=1),MAX($B$5:B1134)+1,""),"")</f>
        <v/>
      </c>
      <c r="C1135" s="51" t="str">
        <f>IFERROR(IF(AND(AG1135=1,AJ1135=1),MAX($C$5:C1134)+1,""),"")</f>
        <v/>
      </c>
      <c r="D1135" s="51" t="str">
        <f>IFERROR(IF(AND(AH1135=1,AK1135=1),MAX($D$5:D1134)+1,""),"")</f>
        <v/>
      </c>
      <c r="F1135" s="5" t="s">
        <v>2367</v>
      </c>
      <c r="G1135" s="5" t="s">
        <v>2368</v>
      </c>
      <c r="H1135" s="12">
        <f>IFERROR([1]!EM_S_STM07_IS(F1135,"9",$H$1,"1")/1000000,"")</f>
        <v>576.19629979999991</v>
      </c>
      <c r="I1135" s="12">
        <f>IFERROR([1]!EM_S_STM07_IS(F1135,"9",$I$1,"1")/1000000,"")</f>
        <v>752.05620973999999</v>
      </c>
      <c r="J1135" s="12">
        <f>IFERROR([1]!EM_S_STM07_IS(F1135,"9",$J$1,"1")/1000000,"")</f>
        <v>1193.14588789</v>
      </c>
      <c r="K1135" s="12">
        <f>IFERROR([1]!EM_S_STM07_IS(F1135,"9",$K$1,"1")/1000000,"")</f>
        <v>975.65064626999992</v>
      </c>
      <c r="L1135" s="12">
        <f>IFERROR([1]!EM_S_STM07_IS(F1135,"9",$L$1,"1")/1000000,"")</f>
        <v>1116.0150585699998</v>
      </c>
      <c r="M1135" s="13">
        <f>IFERROR([1]!EM_S_STM07_IS(F1135,"9",$M$1,"1")/1000000,"")</f>
        <v>1133.7776059400001</v>
      </c>
      <c r="N1135" s="12">
        <f>IFERROR([1]!EM_S_STM07_IS(F1135,"61",$N$1,"1")/1000000,"")</f>
        <v>91.321420279999998</v>
      </c>
      <c r="O1135" s="12">
        <f>IFERROR([1]!EM_S_STM07_IS(F1135,"61",$O$1,"1")/1000000,"")</f>
        <v>110.25063920000001</v>
      </c>
      <c r="P1135" s="12">
        <f>IFERROR([1]!EM_S_STM07_IS(F1135,"61",$P$1,"1")/1000000,"")</f>
        <v>176.20271209999999</v>
      </c>
      <c r="Q1135" s="12">
        <f>IFERROR([1]!EM_S_STM07_IS(F1135,"61",$Q$1,"1")/1000000,"")</f>
        <v>159.5491395</v>
      </c>
      <c r="R1135" s="12">
        <f>IFERROR([1]!EM_S_STM07_IS(F1135,"61",$R$1,"1")/1000000,"")</f>
        <v>212.75253452000001</v>
      </c>
      <c r="S1135" s="12">
        <f>IFERROR([1]!EM_S_STM07_IS(F1135,"61",$S$1,"1")/1000000,"")</f>
        <v>169.28651991000001</v>
      </c>
      <c r="T1135" s="20">
        <f t="shared" si="314"/>
        <v>0.14496307765004057</v>
      </c>
      <c r="U1135" s="20">
        <f t="shared" si="315"/>
        <v>0.13138376894068515</v>
      </c>
      <c r="V1135" s="14">
        <f t="shared" si="316"/>
        <v>0.30520832917712554</v>
      </c>
      <c r="W1135" s="14">
        <f t="shared" si="317"/>
        <v>0.58651158309362683</v>
      </c>
      <c r="X1135" s="14">
        <f t="shared" si="318"/>
        <v>-0.18228721552619701</v>
      </c>
      <c r="Y1135" s="14">
        <f t="shared" si="319"/>
        <v>0.14386749277174743</v>
      </c>
      <c r="Z1135" s="15">
        <f t="shared" si="320"/>
        <v>1.5916046323568581E-2</v>
      </c>
      <c r="AA1135" s="14">
        <f t="shared" si="321"/>
        <v>0.20728125846007717</v>
      </c>
      <c r="AB1135" s="14">
        <f t="shared" si="322"/>
        <v>0.59820127464621509</v>
      </c>
      <c r="AC1135" s="14">
        <f t="shared" si="323"/>
        <v>-9.4513713219968029E-2</v>
      </c>
      <c r="AD1135" s="14">
        <f t="shared" si="324"/>
        <v>0.33346087096884669</v>
      </c>
      <c r="AE1135" s="14">
        <f t="shared" si="325"/>
        <v>-0.20430315769476268</v>
      </c>
      <c r="AF1135" s="18" t="str">
        <f t="shared" si="326"/>
        <v/>
      </c>
      <c r="AG1135" s="18" t="str">
        <f t="shared" si="327"/>
        <v/>
      </c>
      <c r="AH1135" s="18" t="str">
        <f t="shared" si="328"/>
        <v/>
      </c>
      <c r="AI1135" s="19" t="str">
        <f t="shared" si="329"/>
        <v/>
      </c>
      <c r="AJ1135" s="19" t="str">
        <f t="shared" si="330"/>
        <v/>
      </c>
      <c r="AK1135" s="19" t="str">
        <f t="shared" si="331"/>
        <v/>
      </c>
    </row>
    <row r="1136" spans="2:37" x14ac:dyDescent="0.15">
      <c r="B1136" s="51" t="str">
        <f>IFERROR(IF(AND(AF1136=1,AI1136=1),MAX($B$5:B1135)+1,""),"")</f>
        <v/>
      </c>
      <c r="C1136" s="51" t="str">
        <f>IFERROR(IF(AND(AG1136=1,AJ1136=1),MAX($C$5:C1135)+1,""),"")</f>
        <v/>
      </c>
      <c r="D1136" s="51" t="str">
        <f>IFERROR(IF(AND(AH1136=1,AK1136=1),MAX($D$5:D1135)+1,""),"")</f>
        <v/>
      </c>
      <c r="F1136" s="5" t="s">
        <v>2369</v>
      </c>
      <c r="G1136" s="5" t="s">
        <v>2370</v>
      </c>
      <c r="H1136" s="12">
        <f>IFERROR([1]!EM_S_STM07_IS(F1136,"9",$H$1,"1")/1000000,"")</f>
        <v>925.79155910999998</v>
      </c>
      <c r="I1136" s="12">
        <f>IFERROR([1]!EM_S_STM07_IS(F1136,"9",$I$1,"1")/1000000,"")</f>
        <v>1121.1236250899999</v>
      </c>
      <c r="J1136" s="12">
        <f>IFERROR([1]!EM_S_STM07_IS(F1136,"9",$J$1,"1")/1000000,"")</f>
        <v>1334.58419895</v>
      </c>
      <c r="K1136" s="12">
        <f>IFERROR([1]!EM_S_STM07_IS(F1136,"9",$K$1,"1")/1000000,"")</f>
        <v>1630.28784967</v>
      </c>
      <c r="L1136" s="12">
        <f>IFERROR([1]!EM_S_STM07_IS(F1136,"9",$L$1,"1")/1000000,"")</f>
        <v>1722.5184039999999</v>
      </c>
      <c r="M1136" s="13">
        <f>IFERROR([1]!EM_S_STM07_IS(F1136,"9",$M$1,"1")/1000000,"")</f>
        <v>1980.20077156</v>
      </c>
      <c r="N1136" s="12">
        <f>IFERROR([1]!EM_S_STM07_IS(F1136,"61",$N$1,"1")/1000000,"")</f>
        <v>100.01281165</v>
      </c>
      <c r="O1136" s="12">
        <f>IFERROR([1]!EM_S_STM07_IS(F1136,"61",$O$1,"1")/1000000,"")</f>
        <v>117.94264371</v>
      </c>
      <c r="P1136" s="12">
        <f>IFERROR([1]!EM_S_STM07_IS(F1136,"61",$P$1,"1")/1000000,"")</f>
        <v>143.65944617</v>
      </c>
      <c r="Q1136" s="12">
        <f>IFERROR([1]!EM_S_STM07_IS(F1136,"61",$Q$1,"1")/1000000,"")</f>
        <v>159.85066963</v>
      </c>
      <c r="R1136" s="12">
        <f>IFERROR([1]!EM_S_STM07_IS(F1136,"61",$R$1,"1")/1000000,"")</f>
        <v>161.50946977000001</v>
      </c>
      <c r="S1136" s="12">
        <f>IFERROR([1]!EM_S_STM07_IS(F1136,"61",$S$1,"1")/1000000,"")</f>
        <v>178.70751582</v>
      </c>
      <c r="T1136" s="20">
        <f t="shared" si="314"/>
        <v>0.16423111433456916</v>
      </c>
      <c r="U1136" s="20">
        <f t="shared" si="315"/>
        <v>0.12309743717291899</v>
      </c>
      <c r="V1136" s="14">
        <f t="shared" si="316"/>
        <v>0.21098924920829951</v>
      </c>
      <c r="W1136" s="14">
        <f t="shared" si="317"/>
        <v>0.19039878304487981</v>
      </c>
      <c r="X1136" s="14">
        <f t="shared" si="318"/>
        <v>0.22156987243865797</v>
      </c>
      <c r="Y1136" s="14">
        <f t="shared" si="319"/>
        <v>5.6573171632646989E-2</v>
      </c>
      <c r="Z1136" s="15">
        <f t="shared" si="320"/>
        <v>0.14959629282428272</v>
      </c>
      <c r="AA1136" s="14">
        <f t="shared" si="321"/>
        <v>0.17927535246930532</v>
      </c>
      <c r="AB1136" s="14">
        <f t="shared" si="322"/>
        <v>0.21804498908158312</v>
      </c>
      <c r="AC1136" s="14">
        <f t="shared" si="323"/>
        <v>0.11270559571028871</v>
      </c>
      <c r="AD1136" s="14">
        <f t="shared" si="324"/>
        <v>1.0377186056458629E-2</v>
      </c>
      <c r="AE1136" s="14">
        <f t="shared" si="325"/>
        <v>0.10648320543984897</v>
      </c>
      <c r="AF1136" s="18" t="str">
        <f t="shared" si="326"/>
        <v/>
      </c>
      <c r="AG1136" s="18" t="str">
        <f t="shared" si="327"/>
        <v/>
      </c>
      <c r="AH1136" s="18" t="str">
        <f t="shared" si="328"/>
        <v/>
      </c>
      <c r="AI1136" s="19" t="str">
        <f t="shared" si="329"/>
        <v/>
      </c>
      <c r="AJ1136" s="19" t="str">
        <f t="shared" si="330"/>
        <v/>
      </c>
      <c r="AK1136" s="19" t="str">
        <f t="shared" si="331"/>
        <v/>
      </c>
    </row>
    <row r="1137" spans="2:37" x14ac:dyDescent="0.15">
      <c r="B1137" s="51" t="str">
        <f>IFERROR(IF(AND(AF1137=1,AI1137=1),MAX($B$5:B1136)+1,""),"")</f>
        <v/>
      </c>
      <c r="C1137" s="51" t="str">
        <f>IFERROR(IF(AND(AG1137=1,AJ1137=1),MAX($C$5:C1136)+1,""),"")</f>
        <v/>
      </c>
      <c r="D1137" s="51" t="str">
        <f>IFERROR(IF(AND(AH1137=1,AK1137=1),MAX($D$5:D1136)+1,""),"")</f>
        <v/>
      </c>
      <c r="F1137" s="5" t="s">
        <v>2371</v>
      </c>
      <c r="G1137" s="5" t="s">
        <v>2372</v>
      </c>
      <c r="H1137" s="12">
        <f>IFERROR([1]!EM_S_STM07_IS(F1137,"9",$H$1,"1")/1000000,"")</f>
        <v>206.83134147000001</v>
      </c>
      <c r="I1137" s="12">
        <f>IFERROR([1]!EM_S_STM07_IS(F1137,"9",$I$1,"1")/1000000,"")</f>
        <v>256.43013113000001</v>
      </c>
      <c r="J1137" s="12">
        <f>IFERROR([1]!EM_S_STM07_IS(F1137,"9",$J$1,"1")/1000000,"")</f>
        <v>257.50875493000001</v>
      </c>
      <c r="K1137" s="12">
        <f>IFERROR([1]!EM_S_STM07_IS(F1137,"9",$K$1,"1")/1000000,"")</f>
        <v>237.50510825000001</v>
      </c>
      <c r="L1137" s="12">
        <f>IFERROR([1]!EM_S_STM07_IS(F1137,"9",$L$1,"1")/1000000,"")</f>
        <v>234.38837906999998</v>
      </c>
      <c r="M1137" s="13">
        <f>IFERROR([1]!EM_S_STM07_IS(F1137,"9",$M$1,"1")/1000000,"")</f>
        <v>161.57443641999998</v>
      </c>
      <c r="N1137" s="12">
        <f>IFERROR([1]!EM_S_STM07_IS(F1137,"61",$N$1,"1")/1000000,"")</f>
        <v>43.276395239999999</v>
      </c>
      <c r="O1137" s="12">
        <f>IFERROR([1]!EM_S_STM07_IS(F1137,"61",$O$1,"1")/1000000,"")</f>
        <v>60.730947610000001</v>
      </c>
      <c r="P1137" s="12">
        <f>IFERROR([1]!EM_S_STM07_IS(F1137,"61",$P$1,"1")/1000000,"")</f>
        <v>66.375472430000002</v>
      </c>
      <c r="Q1137" s="12">
        <f>IFERROR([1]!EM_S_STM07_IS(F1137,"61",$Q$1,"1")/1000000,"")</f>
        <v>58.61857998</v>
      </c>
      <c r="R1137" s="12">
        <f>IFERROR([1]!EM_S_STM07_IS(F1137,"61",$R$1,"1")/1000000,"")</f>
        <v>46.825550440000001</v>
      </c>
      <c r="S1137" s="12">
        <f>IFERROR([1]!EM_S_STM07_IS(F1137,"61",$S$1,"1")/1000000,"")</f>
        <v>6.2287809800000007</v>
      </c>
      <c r="T1137" s="20">
        <f t="shared" si="314"/>
        <v>-4.8187815181948812E-2</v>
      </c>
      <c r="U1137" s="20">
        <f t="shared" si="315"/>
        <v>-0.32137415357711652</v>
      </c>
      <c r="V1137" s="14">
        <f t="shared" si="316"/>
        <v>0.23980306518098024</v>
      </c>
      <c r="W1137" s="14">
        <f t="shared" si="317"/>
        <v>4.2063067832429669E-3</v>
      </c>
      <c r="X1137" s="14">
        <f t="shared" si="318"/>
        <v>-7.7681423629412924E-2</v>
      </c>
      <c r="Y1137" s="14">
        <f t="shared" si="319"/>
        <v>-1.3122787981129754E-2</v>
      </c>
      <c r="Z1137" s="15">
        <f t="shared" si="320"/>
        <v>-0.31065508852831886</v>
      </c>
      <c r="AA1137" s="14">
        <f t="shared" si="321"/>
        <v>0.40332731673239985</v>
      </c>
      <c r="AB1137" s="14">
        <f t="shared" si="322"/>
        <v>9.2943137595148759E-2</v>
      </c>
      <c r="AC1137" s="14">
        <f t="shared" si="323"/>
        <v>-0.11686383789102926</v>
      </c>
      <c r="AD1137" s="14">
        <f t="shared" si="324"/>
        <v>-0.20118245006998886</v>
      </c>
      <c r="AE1137" s="14">
        <f t="shared" si="325"/>
        <v>-0.8669790120677543</v>
      </c>
      <c r="AF1137" s="18" t="str">
        <f t="shared" si="326"/>
        <v/>
      </c>
      <c r="AG1137" s="18" t="str">
        <f t="shared" si="327"/>
        <v/>
      </c>
      <c r="AH1137" s="18" t="str">
        <f t="shared" si="328"/>
        <v/>
      </c>
      <c r="AI1137" s="19" t="str">
        <f t="shared" si="329"/>
        <v/>
      </c>
      <c r="AJ1137" s="19" t="str">
        <f t="shared" si="330"/>
        <v/>
      </c>
      <c r="AK1137" s="19" t="str">
        <f t="shared" si="331"/>
        <v/>
      </c>
    </row>
    <row r="1138" spans="2:37" x14ac:dyDescent="0.15">
      <c r="B1138" s="51" t="str">
        <f>IFERROR(IF(AND(AF1138=1,AI1138=1),MAX($B$5:B1137)+1,""),"")</f>
        <v/>
      </c>
      <c r="C1138" s="51" t="str">
        <f>IFERROR(IF(AND(AG1138=1,AJ1138=1),MAX($C$5:C1137)+1,""),"")</f>
        <v/>
      </c>
      <c r="D1138" s="51" t="str">
        <f>IFERROR(IF(AND(AH1138=1,AK1138=1),MAX($D$5:D1137)+1,""),"")</f>
        <v/>
      </c>
      <c r="F1138" s="5" t="s">
        <v>2373</v>
      </c>
      <c r="G1138" s="5" t="s">
        <v>2374</v>
      </c>
      <c r="H1138" s="12">
        <f>IFERROR([1]!EM_S_STM07_IS(F1138,"9",$H$1,"1")/1000000,"")</f>
        <v>2828.8778936799999</v>
      </c>
      <c r="I1138" s="12">
        <f>IFERROR([1]!EM_S_STM07_IS(F1138,"9",$I$1,"1")/1000000,"")</f>
        <v>3194.10548483</v>
      </c>
      <c r="J1138" s="12">
        <f>IFERROR([1]!EM_S_STM07_IS(F1138,"9",$J$1,"1")/1000000,"")</f>
        <v>3456.6156202299999</v>
      </c>
      <c r="K1138" s="12">
        <f>IFERROR([1]!EM_S_STM07_IS(F1138,"9",$K$1,"1")/1000000,"")</f>
        <v>4257.1972578000004</v>
      </c>
      <c r="L1138" s="12">
        <f>IFERROR([1]!EM_S_STM07_IS(F1138,"9",$L$1,"1")/1000000,"")</f>
        <v>4461.0130383699998</v>
      </c>
      <c r="M1138" s="13">
        <f>IFERROR([1]!EM_S_STM07_IS(F1138,"9",$M$1,"1")/1000000,"")</f>
        <v>4702.4296019200001</v>
      </c>
      <c r="N1138" s="12">
        <f>IFERROR([1]!EM_S_STM07_IS(F1138,"61",$N$1,"1")/1000000,"")</f>
        <v>131.48550466</v>
      </c>
      <c r="O1138" s="12">
        <f>IFERROR([1]!EM_S_STM07_IS(F1138,"61",$O$1,"1")/1000000,"")</f>
        <v>145.69112340999999</v>
      </c>
      <c r="P1138" s="12">
        <f>IFERROR([1]!EM_S_STM07_IS(F1138,"61",$P$1,"1")/1000000,"")</f>
        <v>163.51757902</v>
      </c>
      <c r="Q1138" s="12">
        <f>IFERROR([1]!EM_S_STM07_IS(F1138,"61",$Q$1,"1")/1000000,"")</f>
        <v>195.70323493999999</v>
      </c>
      <c r="R1138" s="12">
        <f>IFERROR([1]!EM_S_STM07_IS(F1138,"61",$R$1,"1")/1000000,"")</f>
        <v>203.14803971000001</v>
      </c>
      <c r="S1138" s="12">
        <f>IFERROR([1]!EM_S_STM07_IS(F1138,"61",$S$1,"1")/1000000,"")</f>
        <v>267.03384503000001</v>
      </c>
      <c r="T1138" s="20">
        <f t="shared" si="314"/>
        <v>0.10698470448074704</v>
      </c>
      <c r="U1138" s="20">
        <f t="shared" si="315"/>
        <v>0.1522260410232672</v>
      </c>
      <c r="V1138" s="14">
        <f t="shared" si="316"/>
        <v>0.12910687731200968</v>
      </c>
      <c r="W1138" s="14">
        <f t="shared" si="317"/>
        <v>8.2185806526039462E-2</v>
      </c>
      <c r="X1138" s="14">
        <f t="shared" si="318"/>
        <v>0.23160852276560928</v>
      </c>
      <c r="Y1138" s="14">
        <f t="shared" si="319"/>
        <v>4.7875578280186522E-2</v>
      </c>
      <c r="Z1138" s="15">
        <f t="shared" si="320"/>
        <v>5.4116982280377063E-2</v>
      </c>
      <c r="AA1138" s="14">
        <f t="shared" si="321"/>
        <v>0.10803942827563685</v>
      </c>
      <c r="AB1138" s="14">
        <f t="shared" si="322"/>
        <v>0.12235787049176143</v>
      </c>
      <c r="AC1138" s="14">
        <f t="shared" si="323"/>
        <v>0.19683300176590388</v>
      </c>
      <c r="AD1138" s="14">
        <f t="shared" si="324"/>
        <v>3.8041296416395455E-2</v>
      </c>
      <c r="AE1138" s="14">
        <f t="shared" si="325"/>
        <v>0.31447906369758194</v>
      </c>
      <c r="AF1138" s="18" t="str">
        <f t="shared" si="326"/>
        <v/>
      </c>
      <c r="AG1138" s="18" t="str">
        <f t="shared" si="327"/>
        <v/>
      </c>
      <c r="AH1138" s="18" t="str">
        <f t="shared" si="328"/>
        <v/>
      </c>
      <c r="AI1138" s="19" t="str">
        <f t="shared" si="329"/>
        <v/>
      </c>
      <c r="AJ1138" s="19" t="str">
        <f t="shared" si="330"/>
        <v/>
      </c>
      <c r="AK1138" s="19" t="str">
        <f t="shared" si="331"/>
        <v/>
      </c>
    </row>
    <row r="1139" spans="2:37" x14ac:dyDescent="0.15">
      <c r="B1139" s="51" t="str">
        <f>IFERROR(IF(AND(AF1139=1,AI1139=1),MAX($B$5:B1138)+1,""),"")</f>
        <v/>
      </c>
      <c r="C1139" s="51" t="str">
        <f>IFERROR(IF(AND(AG1139=1,AJ1139=1),MAX($C$5:C1138)+1,""),"")</f>
        <v/>
      </c>
      <c r="D1139" s="51" t="str">
        <f>IFERROR(IF(AND(AH1139=1,AK1139=1),MAX($D$5:D1138)+1,""),"")</f>
        <v/>
      </c>
      <c r="F1139" s="5" t="s">
        <v>2375</v>
      </c>
      <c r="G1139" s="5" t="s">
        <v>2376</v>
      </c>
      <c r="H1139" s="12">
        <f>IFERROR([1]!EM_S_STM07_IS(F1139,"9",$H$1,"1")/1000000,"")</f>
        <v>309.44823067999999</v>
      </c>
      <c r="I1139" s="12">
        <f>IFERROR([1]!EM_S_STM07_IS(F1139,"9",$I$1,"1")/1000000,"")</f>
        <v>303.25262877</v>
      </c>
      <c r="J1139" s="12">
        <f>IFERROR([1]!EM_S_STM07_IS(F1139,"9",$J$1,"1")/1000000,"")</f>
        <v>246.92216438999998</v>
      </c>
      <c r="K1139" s="12">
        <f>IFERROR([1]!EM_S_STM07_IS(F1139,"9",$K$1,"1")/1000000,"")</f>
        <v>321.11709948000004</v>
      </c>
      <c r="L1139" s="12">
        <f>IFERROR([1]!EM_S_STM07_IS(F1139,"9",$L$1,"1")/1000000,"")</f>
        <v>527.18972279000002</v>
      </c>
      <c r="M1139" s="13">
        <f>IFERROR([1]!EM_S_STM07_IS(F1139,"9",$M$1,"1")/1000000,"")</f>
        <v>726.98046680999994</v>
      </c>
      <c r="N1139" s="12">
        <f>IFERROR([1]!EM_S_STM07_IS(F1139,"61",$N$1,"1")/1000000,"")</f>
        <v>62.12368361</v>
      </c>
      <c r="O1139" s="12">
        <f>IFERROR([1]!EM_S_STM07_IS(F1139,"61",$O$1,"1")/1000000,"")</f>
        <v>59.364823770000001</v>
      </c>
      <c r="P1139" s="12">
        <f>IFERROR([1]!EM_S_STM07_IS(F1139,"61",$P$1,"1")/1000000,"")</f>
        <v>32.474567120000003</v>
      </c>
      <c r="Q1139" s="12">
        <f>IFERROR([1]!EM_S_STM07_IS(F1139,"61",$Q$1,"1")/1000000,"")</f>
        <v>40.236259619999998</v>
      </c>
      <c r="R1139" s="12">
        <f>IFERROR([1]!EM_S_STM07_IS(F1139,"61",$R$1,"1")/1000000,"")</f>
        <v>69.908258629999992</v>
      </c>
      <c r="S1139" s="12">
        <f>IFERROR([1]!EM_S_STM07_IS(F1139,"61",$S$1,"1")/1000000,"")</f>
        <v>112.544189</v>
      </c>
      <c r="T1139" s="20">
        <f t="shared" si="314"/>
        <v>0.18627928738167232</v>
      </c>
      <c r="U1139" s="20">
        <f t="shared" si="315"/>
        <v>0.12619391214536169</v>
      </c>
      <c r="V1139" s="14">
        <f t="shared" si="316"/>
        <v>-2.0021448810307974E-2</v>
      </c>
      <c r="W1139" s="14">
        <f t="shared" si="317"/>
        <v>-0.1857542492161659</v>
      </c>
      <c r="X1139" s="14">
        <f t="shared" si="318"/>
        <v>0.30047904072642601</v>
      </c>
      <c r="Y1139" s="14">
        <f t="shared" si="319"/>
        <v>0.64173668622350866</v>
      </c>
      <c r="Z1139" s="15">
        <f t="shared" si="320"/>
        <v>0.37897313885912809</v>
      </c>
      <c r="AA1139" s="14">
        <f t="shared" si="321"/>
        <v>-4.4409147682219992E-2</v>
      </c>
      <c r="AB1139" s="14">
        <f t="shared" si="322"/>
        <v>-0.45296616653293231</v>
      </c>
      <c r="AC1139" s="14">
        <f t="shared" si="323"/>
        <v>0.23900834370844709</v>
      </c>
      <c r="AD1139" s="14">
        <f t="shared" si="324"/>
        <v>0.73744426768861759</v>
      </c>
      <c r="AE1139" s="14">
        <f t="shared" si="325"/>
        <v>0.60988402808968689</v>
      </c>
      <c r="AF1139" s="18" t="str">
        <f t="shared" si="326"/>
        <v/>
      </c>
      <c r="AG1139" s="18" t="str">
        <f t="shared" si="327"/>
        <v/>
      </c>
      <c r="AH1139" s="18" t="str">
        <f t="shared" si="328"/>
        <v/>
      </c>
      <c r="AI1139" s="19" t="str">
        <f t="shared" si="329"/>
        <v/>
      </c>
      <c r="AJ1139" s="19" t="str">
        <f t="shared" si="330"/>
        <v/>
      </c>
      <c r="AK1139" s="19" t="str">
        <f t="shared" si="331"/>
        <v/>
      </c>
    </row>
    <row r="1140" spans="2:37" x14ac:dyDescent="0.15">
      <c r="B1140" s="51" t="str">
        <f>IFERROR(IF(AND(AF1140=1,AI1140=1),MAX($B$5:B1139)+1,""),"")</f>
        <v/>
      </c>
      <c r="C1140" s="51" t="str">
        <f>IFERROR(IF(AND(AG1140=1,AJ1140=1),MAX($C$5:C1139)+1,""),"")</f>
        <v/>
      </c>
      <c r="D1140" s="51" t="str">
        <f>IFERROR(IF(AND(AH1140=1,AK1140=1),MAX($D$5:D1139)+1,""),"")</f>
        <v/>
      </c>
      <c r="F1140" s="5" t="s">
        <v>2377</v>
      </c>
      <c r="G1140" s="5" t="s">
        <v>2378</v>
      </c>
      <c r="H1140" s="12">
        <f>IFERROR([1]!EM_S_STM07_IS(F1140,"9",$H$1,"1")/1000000,"")</f>
        <v>1321.7060489600001</v>
      </c>
      <c r="I1140" s="12">
        <f>IFERROR([1]!EM_S_STM07_IS(F1140,"9",$I$1,"1")/1000000,"")</f>
        <v>1550.2339979600001</v>
      </c>
      <c r="J1140" s="12">
        <f>IFERROR([1]!EM_S_STM07_IS(F1140,"9",$J$1,"1")/1000000,"")</f>
        <v>1274.3556687799999</v>
      </c>
      <c r="K1140" s="12">
        <f>IFERROR([1]!EM_S_STM07_IS(F1140,"9",$K$1,"1")/1000000,"")</f>
        <v>1486.8819302899999</v>
      </c>
      <c r="L1140" s="12">
        <f>IFERROR([1]!EM_S_STM07_IS(F1140,"9",$L$1,"1")/1000000,"")</f>
        <v>1497.0701612</v>
      </c>
      <c r="M1140" s="13">
        <f>IFERROR([1]!EM_S_STM07_IS(F1140,"9",$M$1,"1")/1000000,"")</f>
        <v>1049.4931933299999</v>
      </c>
      <c r="N1140" s="12">
        <f>IFERROR([1]!EM_S_STM07_IS(F1140,"61",$N$1,"1")/1000000,"")</f>
        <v>73.092243830000001</v>
      </c>
      <c r="O1140" s="12">
        <f>IFERROR([1]!EM_S_STM07_IS(F1140,"61",$O$1,"1")/1000000,"")</f>
        <v>71.98568465999999</v>
      </c>
      <c r="P1140" s="12">
        <f>IFERROR([1]!EM_S_STM07_IS(F1140,"61",$P$1,"1")/1000000,"")</f>
        <v>65.553926279999999</v>
      </c>
      <c r="Q1140" s="12">
        <f>IFERROR([1]!EM_S_STM07_IS(F1140,"61",$Q$1,"1")/1000000,"")</f>
        <v>90.625042030000003</v>
      </c>
      <c r="R1140" s="12">
        <f>IFERROR([1]!EM_S_STM07_IS(F1140,"61",$R$1,"1")/1000000,"")</f>
        <v>93.359166049999999</v>
      </c>
      <c r="S1140" s="12">
        <f>IFERROR([1]!EM_S_STM07_IS(F1140,"61",$S$1,"1")/1000000,"")</f>
        <v>26.1634548</v>
      </c>
      <c r="T1140" s="20">
        <f t="shared" si="314"/>
        <v>-4.5075689591634549E-2</v>
      </c>
      <c r="U1140" s="20">
        <f t="shared" si="315"/>
        <v>-0.18573689068950527</v>
      </c>
      <c r="V1140" s="14">
        <f t="shared" si="316"/>
        <v>0.17290376266327898</v>
      </c>
      <c r="W1140" s="14">
        <f t="shared" si="317"/>
        <v>-0.17795915296854339</v>
      </c>
      <c r="X1140" s="14">
        <f t="shared" si="318"/>
        <v>0.1667715432328726</v>
      </c>
      <c r="Y1140" s="14">
        <f t="shared" si="319"/>
        <v>6.8520779642624536E-3</v>
      </c>
      <c r="Z1140" s="15">
        <f t="shared" si="320"/>
        <v>-0.29896859844647344</v>
      </c>
      <c r="AA1140" s="14">
        <f t="shared" si="321"/>
        <v>-1.5139214669256532E-2</v>
      </c>
      <c r="AB1140" s="14">
        <f t="shared" si="322"/>
        <v>-8.9347741990344662E-2</v>
      </c>
      <c r="AC1140" s="14">
        <f t="shared" si="323"/>
        <v>0.38245025390110021</v>
      </c>
      <c r="AD1140" s="14">
        <f t="shared" si="324"/>
        <v>3.0169630366570277E-2</v>
      </c>
      <c r="AE1140" s="14">
        <f t="shared" si="325"/>
        <v>-0.71975483600627133</v>
      </c>
      <c r="AF1140" s="18" t="str">
        <f t="shared" si="326"/>
        <v/>
      </c>
      <c r="AG1140" s="18" t="str">
        <f t="shared" si="327"/>
        <v/>
      </c>
      <c r="AH1140" s="18" t="str">
        <f t="shared" si="328"/>
        <v/>
      </c>
      <c r="AI1140" s="19" t="str">
        <f t="shared" si="329"/>
        <v/>
      </c>
      <c r="AJ1140" s="19" t="str">
        <f t="shared" si="330"/>
        <v/>
      </c>
      <c r="AK1140" s="19" t="str">
        <f t="shared" si="331"/>
        <v/>
      </c>
    </row>
    <row r="1141" spans="2:37" x14ac:dyDescent="0.15">
      <c r="B1141" s="51" t="str">
        <f>IFERROR(IF(AND(AF1141=1,AI1141=1),MAX($B$5:B1140)+1,""),"")</f>
        <v/>
      </c>
      <c r="C1141" s="51" t="str">
        <f>IFERROR(IF(AND(AG1141=1,AJ1141=1),MAX($C$5:C1140)+1,""),"")</f>
        <v/>
      </c>
      <c r="D1141" s="51" t="str">
        <f>IFERROR(IF(AND(AH1141=1,AK1141=1),MAX($D$5:D1140)+1,""),"")</f>
        <v/>
      </c>
      <c r="F1141" s="5" t="s">
        <v>2379</v>
      </c>
      <c r="G1141" s="5" t="s">
        <v>2380</v>
      </c>
      <c r="H1141" s="12">
        <f>IFERROR([1]!EM_S_STM07_IS(F1141,"9",$H$1,"1")/1000000,"")</f>
        <v>425.96715917</v>
      </c>
      <c r="I1141" s="12">
        <f>IFERROR([1]!EM_S_STM07_IS(F1141,"9",$I$1,"1")/1000000,"")</f>
        <v>544.06840446000001</v>
      </c>
      <c r="J1141" s="12">
        <f>IFERROR([1]!EM_S_STM07_IS(F1141,"9",$J$1,"1")/1000000,"")</f>
        <v>614.56976445999999</v>
      </c>
      <c r="K1141" s="12">
        <f>IFERROR([1]!EM_S_STM07_IS(F1141,"9",$K$1,"1")/1000000,"")</f>
        <v>938.50326594000001</v>
      </c>
      <c r="L1141" s="12">
        <f>IFERROR([1]!EM_S_STM07_IS(F1141,"9",$L$1,"1")/1000000,"")</f>
        <v>1294.6445681099999</v>
      </c>
      <c r="M1141" s="13">
        <f>IFERROR([1]!EM_S_STM07_IS(F1141,"9",$M$1,"1")/1000000,"")</f>
        <v>491.78057955999998</v>
      </c>
      <c r="N1141" s="12">
        <f>IFERROR([1]!EM_S_STM07_IS(F1141,"61",$N$1,"1")/1000000,"")</f>
        <v>61.2595417</v>
      </c>
      <c r="O1141" s="12">
        <f>IFERROR([1]!EM_S_STM07_IS(F1141,"61",$O$1,"1")/1000000,"")</f>
        <v>72.270118580000002</v>
      </c>
      <c r="P1141" s="12">
        <f>IFERROR([1]!EM_S_STM07_IS(F1141,"61",$P$1,"1")/1000000,"")</f>
        <v>79.781135329999998</v>
      </c>
      <c r="Q1141" s="12">
        <f>IFERROR([1]!EM_S_STM07_IS(F1141,"61",$Q$1,"1")/1000000,"")</f>
        <v>122.83987331</v>
      </c>
      <c r="R1141" s="12">
        <f>IFERROR([1]!EM_S_STM07_IS(F1141,"61",$R$1,"1")/1000000,"")</f>
        <v>165.34900234</v>
      </c>
      <c r="S1141" s="12">
        <f>IFERROR([1]!EM_S_STM07_IS(F1141,"61",$S$1,"1")/1000000,"")</f>
        <v>25.715741749999999</v>
      </c>
      <c r="T1141" s="20">
        <f t="shared" si="314"/>
        <v>2.9150883885717516E-2</v>
      </c>
      <c r="U1141" s="20">
        <f t="shared" si="315"/>
        <v>-0.15936965618814058</v>
      </c>
      <c r="V1141" s="14">
        <f t="shared" si="316"/>
        <v>0.27725434402060739</v>
      </c>
      <c r="W1141" s="14">
        <f t="shared" si="317"/>
        <v>0.12958179416791193</v>
      </c>
      <c r="X1141" s="14">
        <f t="shared" si="318"/>
        <v>0.52708987687448072</v>
      </c>
      <c r="Y1141" s="14">
        <f t="shared" si="319"/>
        <v>0.37947795718461419</v>
      </c>
      <c r="Z1141" s="15">
        <f t="shared" si="320"/>
        <v>-0.62014239917761294</v>
      </c>
      <c r="AA1141" s="14">
        <f t="shared" si="321"/>
        <v>0.1797365206210807</v>
      </c>
      <c r="AB1141" s="14">
        <f t="shared" si="322"/>
        <v>0.10392976928196976</v>
      </c>
      <c r="AC1141" s="14">
        <f t="shared" si="323"/>
        <v>0.53971076999462908</v>
      </c>
      <c r="AD1141" s="14">
        <f t="shared" si="324"/>
        <v>0.34605318195602097</v>
      </c>
      <c r="AE1141" s="14">
        <f t="shared" si="325"/>
        <v>-0.84447597877172653</v>
      </c>
      <c r="AF1141" s="18" t="str">
        <f t="shared" si="326"/>
        <v/>
      </c>
      <c r="AG1141" s="18" t="str">
        <f t="shared" si="327"/>
        <v/>
      </c>
      <c r="AH1141" s="18" t="str">
        <f t="shared" si="328"/>
        <v/>
      </c>
      <c r="AI1141" s="19" t="str">
        <f t="shared" si="329"/>
        <v/>
      </c>
      <c r="AJ1141" s="19" t="str">
        <f t="shared" si="330"/>
        <v/>
      </c>
      <c r="AK1141" s="19" t="str">
        <f t="shared" si="331"/>
        <v/>
      </c>
    </row>
    <row r="1142" spans="2:37" x14ac:dyDescent="0.15">
      <c r="B1142" s="51" t="str">
        <f>IFERROR(IF(AND(AF1142=1,AI1142=1),MAX($B$5:B1141)+1,""),"")</f>
        <v/>
      </c>
      <c r="C1142" s="51" t="str">
        <f>IFERROR(IF(AND(AG1142=1,AJ1142=1),MAX($C$5:C1141)+1,""),"")</f>
        <v/>
      </c>
      <c r="D1142" s="51" t="str">
        <f>IFERROR(IF(AND(AH1142=1,AK1142=1),MAX($D$5:D1141)+1,""),"")</f>
        <v/>
      </c>
      <c r="F1142" s="5" t="s">
        <v>2381</v>
      </c>
      <c r="G1142" s="5" t="s">
        <v>2382</v>
      </c>
      <c r="H1142" s="12">
        <f>IFERROR([1]!EM_S_STM07_IS(F1142,"9",$H$1,"1")/1000000,"")</f>
        <v>1152.35835049</v>
      </c>
      <c r="I1142" s="12">
        <f>IFERROR([1]!EM_S_STM07_IS(F1142,"9",$I$1,"1")/1000000,"")</f>
        <v>1501.07435289</v>
      </c>
      <c r="J1142" s="12">
        <f>IFERROR([1]!EM_S_STM07_IS(F1142,"9",$J$1,"1")/1000000,"")</f>
        <v>1521.5177281700001</v>
      </c>
      <c r="K1142" s="12">
        <f>IFERROR([1]!EM_S_STM07_IS(F1142,"9",$K$1,"1")/1000000,"")</f>
        <v>1582.9363642000001</v>
      </c>
      <c r="L1142" s="12">
        <f>IFERROR([1]!EM_S_STM07_IS(F1142,"9",$L$1,"1")/1000000,"")</f>
        <v>2047.5115282899999</v>
      </c>
      <c r="M1142" s="13">
        <f>IFERROR([1]!EM_S_STM07_IS(F1142,"9",$M$1,"1")/1000000,"")</f>
        <v>2402.98638218</v>
      </c>
      <c r="N1142" s="12">
        <f>IFERROR([1]!EM_S_STM07_IS(F1142,"61",$N$1,"1")/1000000,"")</f>
        <v>155.85598256</v>
      </c>
      <c r="O1142" s="12">
        <f>IFERROR([1]!EM_S_STM07_IS(F1142,"61",$O$1,"1")/1000000,"")</f>
        <v>203.72528044999999</v>
      </c>
      <c r="P1142" s="12">
        <f>IFERROR([1]!EM_S_STM07_IS(F1142,"61",$P$1,"1")/1000000,"")</f>
        <v>266.70580398999999</v>
      </c>
      <c r="Q1142" s="12">
        <f>IFERROR([1]!EM_S_STM07_IS(F1142,"61",$Q$1,"1")/1000000,"")</f>
        <v>208.28210618</v>
      </c>
      <c r="R1142" s="12">
        <f>IFERROR([1]!EM_S_STM07_IS(F1142,"61",$R$1,"1")/1000000,"")</f>
        <v>251.61069508</v>
      </c>
      <c r="S1142" s="12">
        <f>IFERROR([1]!EM_S_STM07_IS(F1142,"61",$S$1,"1")/1000000,"")</f>
        <v>332.53400933</v>
      </c>
      <c r="T1142" s="20">
        <f t="shared" si="314"/>
        <v>0.15833119179739175</v>
      </c>
      <c r="U1142" s="20">
        <f t="shared" si="315"/>
        <v>0.1636503868884196</v>
      </c>
      <c r="V1142" s="14">
        <f t="shared" si="316"/>
        <v>0.30261073063923277</v>
      </c>
      <c r="W1142" s="14">
        <f t="shared" si="317"/>
        <v>1.3619162329061633E-2</v>
      </c>
      <c r="X1142" s="14">
        <f t="shared" si="318"/>
        <v>4.0366691030193289E-2</v>
      </c>
      <c r="Y1142" s="14">
        <f t="shared" si="319"/>
        <v>0.2934894760123799</v>
      </c>
      <c r="Z1142" s="15">
        <f t="shared" si="320"/>
        <v>0.1736131147387866</v>
      </c>
      <c r="AA1142" s="14">
        <f t="shared" si="321"/>
        <v>0.30713802000877127</v>
      </c>
      <c r="AB1142" s="14">
        <f t="shared" si="322"/>
        <v>0.30914437030536929</v>
      </c>
      <c r="AC1142" s="14">
        <f t="shared" si="323"/>
        <v>-0.21905671693665341</v>
      </c>
      <c r="AD1142" s="14">
        <f t="shared" si="324"/>
        <v>0.20802837888798231</v>
      </c>
      <c r="AE1142" s="14">
        <f t="shared" si="325"/>
        <v>0.32162112275978694</v>
      </c>
      <c r="AF1142" s="18" t="str">
        <f t="shared" si="326"/>
        <v/>
      </c>
      <c r="AG1142" s="18" t="str">
        <f t="shared" si="327"/>
        <v/>
      </c>
      <c r="AH1142" s="18" t="str">
        <f t="shared" si="328"/>
        <v/>
      </c>
      <c r="AI1142" s="19" t="str">
        <f t="shared" si="329"/>
        <v/>
      </c>
      <c r="AJ1142" s="19" t="str">
        <f t="shared" si="330"/>
        <v/>
      </c>
      <c r="AK1142" s="19" t="str">
        <f t="shared" si="331"/>
        <v/>
      </c>
    </row>
    <row r="1143" spans="2:37" x14ac:dyDescent="0.15">
      <c r="B1143" s="51" t="str">
        <f>IFERROR(IF(AND(AF1143=1,AI1143=1),MAX($B$5:B1142)+1,""),"")</f>
        <v/>
      </c>
      <c r="C1143" s="51" t="str">
        <f>IFERROR(IF(AND(AG1143=1,AJ1143=1),MAX($C$5:C1142)+1,""),"")</f>
        <v/>
      </c>
      <c r="D1143" s="51" t="str">
        <f>IFERROR(IF(AND(AH1143=1,AK1143=1),MAX($D$5:D1142)+1,""),"")</f>
        <v/>
      </c>
      <c r="F1143" s="5" t="s">
        <v>2383</v>
      </c>
      <c r="G1143" s="5" t="s">
        <v>2384</v>
      </c>
      <c r="H1143" s="12">
        <f>IFERROR([1]!EM_S_STM07_IS(F1143,"9",$H$1,"1")/1000000,"")</f>
        <v>1536.42181792</v>
      </c>
      <c r="I1143" s="12">
        <f>IFERROR([1]!EM_S_STM07_IS(F1143,"9",$I$1,"1")/1000000,"")</f>
        <v>1032.7925209699999</v>
      </c>
      <c r="J1143" s="12">
        <f>IFERROR([1]!EM_S_STM07_IS(F1143,"9",$J$1,"1")/1000000,"")</f>
        <v>792.94046017999995</v>
      </c>
      <c r="K1143" s="12">
        <f>IFERROR([1]!EM_S_STM07_IS(F1143,"9",$K$1,"1")/1000000,"")</f>
        <v>1128.6722991600002</v>
      </c>
      <c r="L1143" s="12">
        <f>IFERROR([1]!EM_S_STM07_IS(F1143,"9",$L$1,"1")/1000000,"")</f>
        <v>1938.47048053</v>
      </c>
      <c r="M1143" s="13">
        <f>IFERROR([1]!EM_S_STM07_IS(F1143,"9",$M$1,"1")/1000000,"")</f>
        <v>5640.8787921800003</v>
      </c>
      <c r="N1143" s="12">
        <f>IFERROR([1]!EM_S_STM07_IS(F1143,"61",$N$1,"1")/1000000,"")</f>
        <v>537.08409827000003</v>
      </c>
      <c r="O1143" s="12">
        <f>IFERROR([1]!EM_S_STM07_IS(F1143,"61",$O$1,"1")/1000000,"")</f>
        <v>223.23714283000001</v>
      </c>
      <c r="P1143" s="12">
        <f>IFERROR([1]!EM_S_STM07_IS(F1143,"61",$P$1,"1")/1000000,"")</f>
        <v>118.89906031999999</v>
      </c>
      <c r="Q1143" s="12">
        <f>IFERROR([1]!EM_S_STM07_IS(F1143,"61",$Q$1,"1")/1000000,"")</f>
        <v>273.90213976999996</v>
      </c>
      <c r="R1143" s="12">
        <f>IFERROR([1]!EM_S_STM07_IS(F1143,"61",$R$1,"1")/1000000,"")</f>
        <v>663.85462241999994</v>
      </c>
      <c r="S1143" s="12">
        <f>IFERROR([1]!EM_S_STM07_IS(F1143,"61",$S$1,"1")/1000000,"")</f>
        <v>1972.6629871600001</v>
      </c>
      <c r="T1143" s="20">
        <f t="shared" si="314"/>
        <v>0.2970814860272577</v>
      </c>
      <c r="U1143" s="20">
        <f t="shared" si="315"/>
        <v>0.29718560426377794</v>
      </c>
      <c r="V1143" s="14">
        <f t="shared" si="316"/>
        <v>-0.32779363783821475</v>
      </c>
      <c r="W1143" s="14">
        <f t="shared" si="317"/>
        <v>-0.2322364423831523</v>
      </c>
      <c r="X1143" s="14">
        <f t="shared" si="318"/>
        <v>0.42340106961345886</v>
      </c>
      <c r="Y1143" s="14">
        <f t="shared" si="319"/>
        <v>0.71747856483470152</v>
      </c>
      <c r="Z1143" s="15">
        <f t="shared" si="320"/>
        <v>1.9099637311153275</v>
      </c>
      <c r="AA1143" s="14">
        <f t="shared" si="321"/>
        <v>-0.58435346801540289</v>
      </c>
      <c r="AB1143" s="14">
        <f t="shared" si="322"/>
        <v>-0.46738674929850615</v>
      </c>
      <c r="AC1143" s="14">
        <f t="shared" si="323"/>
        <v>1.3036526868490896</v>
      </c>
      <c r="AD1143" s="14">
        <f t="shared" si="324"/>
        <v>1.4236927209749051</v>
      </c>
      <c r="AE1143" s="14">
        <f t="shared" si="325"/>
        <v>1.9715285855341356</v>
      </c>
      <c r="AF1143" s="18">
        <f t="shared" si="326"/>
        <v>1</v>
      </c>
      <c r="AG1143" s="18">
        <f t="shared" si="327"/>
        <v>1</v>
      </c>
      <c r="AH1143" s="18">
        <f t="shared" si="328"/>
        <v>1</v>
      </c>
      <c r="AI1143" s="19" t="str">
        <f t="shared" si="329"/>
        <v/>
      </c>
      <c r="AJ1143" s="19" t="str">
        <f t="shared" si="330"/>
        <v/>
      </c>
      <c r="AK1143" s="19" t="str">
        <f t="shared" si="331"/>
        <v/>
      </c>
    </row>
    <row r="1144" spans="2:37" x14ac:dyDescent="0.15">
      <c r="B1144" s="51" t="str">
        <f>IFERROR(IF(AND(AF1144=1,AI1144=1),MAX($B$5:B1143)+1,""),"")</f>
        <v/>
      </c>
      <c r="C1144" s="51" t="str">
        <f>IFERROR(IF(AND(AG1144=1,AJ1144=1),MAX($C$5:C1143)+1,""),"")</f>
        <v/>
      </c>
      <c r="D1144" s="51" t="str">
        <f>IFERROR(IF(AND(AH1144=1,AK1144=1),MAX($D$5:D1143)+1,""),"")</f>
        <v/>
      </c>
      <c r="F1144" s="5" t="s">
        <v>2385</v>
      </c>
      <c r="G1144" s="5" t="s">
        <v>2386</v>
      </c>
      <c r="H1144" s="12">
        <f>IFERROR([1]!EM_S_STM07_IS(F1144,"9",$H$1,"1")/1000000,"")</f>
        <v>1041.6566838400001</v>
      </c>
      <c r="I1144" s="12">
        <f>IFERROR([1]!EM_S_STM07_IS(F1144,"9",$I$1,"1")/1000000,"")</f>
        <v>1281.2843828800001</v>
      </c>
      <c r="J1144" s="12">
        <f>IFERROR([1]!EM_S_STM07_IS(F1144,"9",$J$1,"1")/1000000,"")</f>
        <v>1543.4064895500001</v>
      </c>
      <c r="K1144" s="12">
        <f>IFERROR([1]!EM_S_STM07_IS(F1144,"9",$K$1,"1")/1000000,"")</f>
        <v>1780.38944599</v>
      </c>
      <c r="L1144" s="12">
        <f>IFERROR([1]!EM_S_STM07_IS(F1144,"9",$L$1,"1")/1000000,"")</f>
        <v>2233.90537619</v>
      </c>
      <c r="M1144" s="13">
        <f>IFERROR([1]!EM_S_STM07_IS(F1144,"9",$M$1,"1")/1000000,"")</f>
        <v>2358.1486421300001</v>
      </c>
      <c r="N1144" s="12">
        <f>IFERROR([1]!EM_S_STM07_IS(F1144,"61",$N$1,"1")/1000000,"")</f>
        <v>106.55964643</v>
      </c>
      <c r="O1144" s="12">
        <f>IFERROR([1]!EM_S_STM07_IS(F1144,"61",$O$1,"1")/1000000,"")</f>
        <v>122.99303673</v>
      </c>
      <c r="P1144" s="12">
        <f>IFERROR([1]!EM_S_STM07_IS(F1144,"61",$P$1,"1")/1000000,"")</f>
        <v>145.42901275</v>
      </c>
      <c r="Q1144" s="12">
        <f>IFERROR([1]!EM_S_STM07_IS(F1144,"61",$Q$1,"1")/1000000,"")</f>
        <v>177.47606665000001</v>
      </c>
      <c r="R1144" s="12">
        <f>IFERROR([1]!EM_S_STM07_IS(F1144,"61",$R$1,"1")/1000000,"")</f>
        <v>119.95238698</v>
      </c>
      <c r="S1144" s="12">
        <f>IFERROR([1]!EM_S_STM07_IS(F1144,"61",$S$1,"1")/1000000,"")</f>
        <v>13.299906</v>
      </c>
      <c r="T1144" s="20">
        <f t="shared" si="314"/>
        <v>0.17752277118627013</v>
      </c>
      <c r="U1144" s="20">
        <f t="shared" si="315"/>
        <v>-0.34044478264604872</v>
      </c>
      <c r="V1144" s="14">
        <f t="shared" si="316"/>
        <v>0.23004479571582825</v>
      </c>
      <c r="W1144" s="14">
        <f t="shared" si="317"/>
        <v>0.20457761771888333</v>
      </c>
      <c r="X1144" s="14">
        <f t="shared" si="318"/>
        <v>0.15354539328721845</v>
      </c>
      <c r="Y1144" s="14">
        <f t="shared" si="319"/>
        <v>0.25472849843131862</v>
      </c>
      <c r="Z1144" s="15">
        <f t="shared" si="320"/>
        <v>5.561706743009015E-2</v>
      </c>
      <c r="AA1144" s="14">
        <f t="shared" si="321"/>
        <v>0.15421776301402465</v>
      </c>
      <c r="AB1144" s="14">
        <f t="shared" si="322"/>
        <v>0.18241663606739372</v>
      </c>
      <c r="AC1144" s="14">
        <f t="shared" si="323"/>
        <v>0.22036217735377572</v>
      </c>
      <c r="AD1144" s="14">
        <f t="shared" si="324"/>
        <v>-0.32412077163870368</v>
      </c>
      <c r="AE1144" s="14">
        <f t="shared" si="325"/>
        <v>-0.88912345694114847</v>
      </c>
      <c r="AF1144" s="18" t="str">
        <f t="shared" si="326"/>
        <v/>
      </c>
      <c r="AG1144" s="18" t="str">
        <f t="shared" si="327"/>
        <v/>
      </c>
      <c r="AH1144" s="18" t="str">
        <f t="shared" si="328"/>
        <v/>
      </c>
      <c r="AI1144" s="19" t="str">
        <f t="shared" si="329"/>
        <v/>
      </c>
      <c r="AJ1144" s="19" t="str">
        <f t="shared" si="330"/>
        <v/>
      </c>
      <c r="AK1144" s="19" t="str">
        <f t="shared" si="331"/>
        <v/>
      </c>
    </row>
    <row r="1145" spans="2:37" x14ac:dyDescent="0.15">
      <c r="B1145" s="51" t="str">
        <f>IFERROR(IF(AND(AF1145=1,AI1145=1),MAX($B$5:B1144)+1,""),"")</f>
        <v/>
      </c>
      <c r="C1145" s="51" t="str">
        <f>IFERROR(IF(AND(AG1145=1,AJ1145=1),MAX($C$5:C1144)+1,""),"")</f>
        <v/>
      </c>
      <c r="D1145" s="51" t="str">
        <f>IFERROR(IF(AND(AH1145=1,AK1145=1),MAX($D$5:D1144)+1,""),"")</f>
        <v/>
      </c>
      <c r="F1145" s="5" t="s">
        <v>2387</v>
      </c>
      <c r="G1145" s="5" t="s">
        <v>2388</v>
      </c>
      <c r="H1145" s="12">
        <f>IFERROR([1]!EM_S_STM07_IS(F1145,"9",$H$1,"1")/1000000,"")</f>
        <v>663.62843007000004</v>
      </c>
      <c r="I1145" s="12">
        <f>IFERROR([1]!EM_S_STM07_IS(F1145,"9",$I$1,"1")/1000000,"")</f>
        <v>857.57299710000007</v>
      </c>
      <c r="J1145" s="12">
        <f>IFERROR([1]!EM_S_STM07_IS(F1145,"9",$J$1,"1")/1000000,"")</f>
        <v>587.75381432000006</v>
      </c>
      <c r="K1145" s="12">
        <f>IFERROR([1]!EM_S_STM07_IS(F1145,"9",$K$1,"1")/1000000,"")</f>
        <v>774.7300223200001</v>
      </c>
      <c r="L1145" s="12">
        <f>IFERROR([1]!EM_S_STM07_IS(F1145,"9",$L$1,"1")/1000000,"")</f>
        <v>751.02185139999995</v>
      </c>
      <c r="M1145" s="13">
        <f>IFERROR([1]!EM_S_STM07_IS(F1145,"9",$M$1,"1")/1000000,"")</f>
        <v>794.91577923</v>
      </c>
      <c r="N1145" s="12">
        <f>IFERROR([1]!EM_S_STM07_IS(F1145,"61",$N$1,"1")/1000000,"")</f>
        <v>50.639117729999995</v>
      </c>
      <c r="O1145" s="12">
        <f>IFERROR([1]!EM_S_STM07_IS(F1145,"61",$O$1,"1")/1000000,"")</f>
        <v>127.93450437999999</v>
      </c>
      <c r="P1145" s="12">
        <f>IFERROR([1]!EM_S_STM07_IS(F1145,"61",$P$1,"1")/1000000,"")</f>
        <v>105.05760418000001</v>
      </c>
      <c r="Q1145" s="12">
        <f>IFERROR([1]!EM_S_STM07_IS(F1145,"61",$Q$1,"1")/1000000,"")</f>
        <v>100.84951952</v>
      </c>
      <c r="R1145" s="12">
        <f>IFERROR([1]!EM_S_STM07_IS(F1145,"61",$R$1,"1")/1000000,"")</f>
        <v>103.95797704</v>
      </c>
      <c r="S1145" s="12">
        <f>IFERROR([1]!EM_S_STM07_IS(F1145,"61",$S$1,"1")/1000000,"")</f>
        <v>89.745422019999992</v>
      </c>
      <c r="T1145" s="20">
        <f t="shared" si="314"/>
        <v>3.6762372786765196E-2</v>
      </c>
      <c r="U1145" s="20">
        <f t="shared" si="315"/>
        <v>0.12125717393486757</v>
      </c>
      <c r="V1145" s="14">
        <f t="shared" si="316"/>
        <v>0.29224873173312149</v>
      </c>
      <c r="W1145" s="14">
        <f t="shared" si="317"/>
        <v>-0.31463115523976426</v>
      </c>
      <c r="X1145" s="14">
        <f t="shared" si="318"/>
        <v>0.31811993975117214</v>
      </c>
      <c r="Y1145" s="14">
        <f t="shared" si="319"/>
        <v>-3.0601848691759571E-2</v>
      </c>
      <c r="Z1145" s="15">
        <f t="shared" si="320"/>
        <v>5.8445606806481337E-2</v>
      </c>
      <c r="AA1145" s="14">
        <f t="shared" si="321"/>
        <v>1.52639678799554</v>
      </c>
      <c r="AB1145" s="14">
        <f t="shared" si="322"/>
        <v>-0.17881728084903048</v>
      </c>
      <c r="AC1145" s="14">
        <f t="shared" si="323"/>
        <v>-4.0055022126624047E-2</v>
      </c>
      <c r="AD1145" s="14">
        <f t="shared" si="324"/>
        <v>3.08227300912777E-2</v>
      </c>
      <c r="AE1145" s="14">
        <f t="shared" si="325"/>
        <v>-0.13671442466152869</v>
      </c>
      <c r="AF1145" s="18" t="str">
        <f t="shared" si="326"/>
        <v/>
      </c>
      <c r="AG1145" s="18" t="str">
        <f t="shared" si="327"/>
        <v/>
      </c>
      <c r="AH1145" s="18" t="str">
        <f t="shared" si="328"/>
        <v/>
      </c>
      <c r="AI1145" s="19" t="str">
        <f t="shared" si="329"/>
        <v/>
      </c>
      <c r="AJ1145" s="19" t="str">
        <f t="shared" si="330"/>
        <v/>
      </c>
      <c r="AK1145" s="19" t="str">
        <f t="shared" si="331"/>
        <v/>
      </c>
    </row>
    <row r="1146" spans="2:37" x14ac:dyDescent="0.15">
      <c r="B1146" s="51" t="str">
        <f>IFERROR(IF(AND(AF1146=1,AI1146=1),MAX($B$5:B1145)+1,""),"")</f>
        <v/>
      </c>
      <c r="C1146" s="51" t="str">
        <f>IFERROR(IF(AND(AG1146=1,AJ1146=1),MAX($C$5:C1145)+1,""),"")</f>
        <v/>
      </c>
      <c r="D1146" s="51" t="str">
        <f>IFERROR(IF(AND(AH1146=1,AK1146=1),MAX($D$5:D1145)+1,""),"")</f>
        <v/>
      </c>
      <c r="F1146" s="5" t="s">
        <v>2389</v>
      </c>
      <c r="G1146" s="5" t="s">
        <v>2390</v>
      </c>
      <c r="H1146" s="12">
        <f>IFERROR([1]!EM_S_STM07_IS(F1146,"9",$H$1,"1")/1000000,"")</f>
        <v>1098.1419390899998</v>
      </c>
      <c r="I1146" s="12">
        <f>IFERROR([1]!EM_S_STM07_IS(F1146,"9",$I$1,"1")/1000000,"")</f>
        <v>1403.8795305000001</v>
      </c>
      <c r="J1146" s="12">
        <f>IFERROR([1]!EM_S_STM07_IS(F1146,"9",$J$1,"1")/1000000,"")</f>
        <v>1095.49056049</v>
      </c>
      <c r="K1146" s="12">
        <f>IFERROR([1]!EM_S_STM07_IS(F1146,"9",$K$1,"1")/1000000,"")</f>
        <v>1285.15741454</v>
      </c>
      <c r="L1146" s="12">
        <f>IFERROR([1]!EM_S_STM07_IS(F1146,"9",$L$1,"1")/1000000,"")</f>
        <v>1484.06898963</v>
      </c>
      <c r="M1146" s="13">
        <f>IFERROR([1]!EM_S_STM07_IS(F1146,"9",$M$1,"1")/1000000,"")</f>
        <v>1201.5145511199999</v>
      </c>
      <c r="N1146" s="12">
        <f>IFERROR([1]!EM_S_STM07_IS(F1146,"61",$N$1,"1")/1000000,"")</f>
        <v>110.05496793</v>
      </c>
      <c r="O1146" s="12">
        <f>IFERROR([1]!EM_S_STM07_IS(F1146,"61",$O$1,"1")/1000000,"")</f>
        <v>103.97029945999999</v>
      </c>
      <c r="P1146" s="12">
        <f>IFERROR([1]!EM_S_STM07_IS(F1146,"61",$P$1,"1")/1000000,"")</f>
        <v>65.954449189999991</v>
      </c>
      <c r="Q1146" s="12">
        <f>IFERROR([1]!EM_S_STM07_IS(F1146,"61",$Q$1,"1")/1000000,"")</f>
        <v>43.225886729999999</v>
      </c>
      <c r="R1146" s="12">
        <f>IFERROR([1]!EM_S_STM07_IS(F1146,"61",$R$1,"1")/1000000,"")</f>
        <v>48.266951929999998</v>
      </c>
      <c r="S1146" s="12">
        <f>IFERROR([1]!EM_S_STM07_IS(F1146,"61",$S$1,"1")/1000000,"")</f>
        <v>2.1231922299999999</v>
      </c>
      <c r="T1146" s="20">
        <f t="shared" si="314"/>
        <v>1.8155499356096838E-2</v>
      </c>
      <c r="U1146" s="20">
        <f t="shared" si="315"/>
        <v>-0.54597900834453816</v>
      </c>
      <c r="V1146" s="14">
        <f t="shared" si="316"/>
        <v>0.27841354612442598</v>
      </c>
      <c r="W1146" s="14">
        <f t="shared" si="317"/>
        <v>-0.21966911213540205</v>
      </c>
      <c r="X1146" s="14">
        <f t="shared" si="318"/>
        <v>0.17313417467071943</v>
      </c>
      <c r="Y1146" s="14">
        <f t="shared" si="319"/>
        <v>0.15477603975945392</v>
      </c>
      <c r="Z1146" s="15">
        <f t="shared" si="320"/>
        <v>-0.19039171391920609</v>
      </c>
      <c r="AA1146" s="14">
        <f t="shared" si="321"/>
        <v>-5.5287540257793165E-2</v>
      </c>
      <c r="AB1146" s="14">
        <f t="shared" si="322"/>
        <v>-0.36564144248353986</v>
      </c>
      <c r="AC1146" s="14">
        <f t="shared" si="323"/>
        <v>-0.34460999582490781</v>
      </c>
      <c r="AD1146" s="14">
        <f t="shared" si="324"/>
        <v>0.11662144102416655</v>
      </c>
      <c r="AE1146" s="14">
        <f t="shared" si="325"/>
        <v>-0.95601147068331149</v>
      </c>
      <c r="AF1146" s="18" t="str">
        <f t="shared" si="326"/>
        <v/>
      </c>
      <c r="AG1146" s="18" t="str">
        <f t="shared" si="327"/>
        <v/>
      </c>
      <c r="AH1146" s="18" t="str">
        <f t="shared" si="328"/>
        <v/>
      </c>
      <c r="AI1146" s="19" t="str">
        <f t="shared" si="329"/>
        <v/>
      </c>
      <c r="AJ1146" s="19" t="str">
        <f t="shared" si="330"/>
        <v/>
      </c>
      <c r="AK1146" s="19" t="str">
        <f t="shared" si="331"/>
        <v/>
      </c>
    </row>
    <row r="1147" spans="2:37" x14ac:dyDescent="0.15">
      <c r="B1147" s="51" t="str">
        <f>IFERROR(IF(AND(AF1147=1,AI1147=1),MAX($B$5:B1146)+1,""),"")</f>
        <v/>
      </c>
      <c r="C1147" s="51" t="str">
        <f>IFERROR(IF(AND(AG1147=1,AJ1147=1),MAX($C$5:C1146)+1,""),"")</f>
        <v/>
      </c>
      <c r="D1147" s="51" t="str">
        <f>IFERROR(IF(AND(AH1147=1,AK1147=1),MAX($D$5:D1146)+1,""),"")</f>
        <v/>
      </c>
      <c r="F1147" s="5" t="s">
        <v>2391</v>
      </c>
      <c r="G1147" s="5" t="s">
        <v>2392</v>
      </c>
      <c r="H1147" s="12">
        <f>IFERROR([1]!EM_S_STM07_IS(F1147,"9",$H$1,"1")/1000000,"")</f>
        <v>332.31487404000001</v>
      </c>
      <c r="I1147" s="12">
        <f>IFERROR([1]!EM_S_STM07_IS(F1147,"9",$I$1,"1")/1000000,"")</f>
        <v>350.99541475000001</v>
      </c>
      <c r="J1147" s="12">
        <f>IFERROR([1]!EM_S_STM07_IS(F1147,"9",$J$1,"1")/1000000,"")</f>
        <v>362.02822727999995</v>
      </c>
      <c r="K1147" s="12">
        <f>IFERROR([1]!EM_S_STM07_IS(F1147,"9",$K$1,"1")/1000000,"")</f>
        <v>390.85397091999999</v>
      </c>
      <c r="L1147" s="12">
        <f>IFERROR([1]!EM_S_STM07_IS(F1147,"9",$L$1,"1")/1000000,"")</f>
        <v>469.60782535000004</v>
      </c>
      <c r="M1147" s="13">
        <f>IFERROR([1]!EM_S_STM07_IS(F1147,"9",$M$1,"1")/1000000,"")</f>
        <v>517.87728894999998</v>
      </c>
      <c r="N1147" s="12">
        <f>IFERROR([1]!EM_S_STM07_IS(F1147,"61",$N$1,"1")/1000000,"")</f>
        <v>62.606817679999999</v>
      </c>
      <c r="O1147" s="12">
        <f>IFERROR([1]!EM_S_STM07_IS(F1147,"61",$O$1,"1")/1000000,"")</f>
        <v>80.827971640000001</v>
      </c>
      <c r="P1147" s="12">
        <f>IFERROR([1]!EM_S_STM07_IS(F1147,"61",$P$1,"1")/1000000,"")</f>
        <v>88.048589819999989</v>
      </c>
      <c r="Q1147" s="12">
        <f>IFERROR([1]!EM_S_STM07_IS(F1147,"61",$Q$1,"1")/1000000,"")</f>
        <v>107.67727187</v>
      </c>
      <c r="R1147" s="12">
        <f>IFERROR([1]!EM_S_STM07_IS(F1147,"61",$R$1,"1")/1000000,"")</f>
        <v>137.73370499999999</v>
      </c>
      <c r="S1147" s="12">
        <f>IFERROR([1]!EM_S_STM07_IS(F1147,"61",$S$1,"1")/1000000,"")</f>
        <v>155.64117871000002</v>
      </c>
      <c r="T1147" s="20">
        <f t="shared" si="314"/>
        <v>9.2786741327587796E-2</v>
      </c>
      <c r="U1147" s="20">
        <f t="shared" si="315"/>
        <v>0.19977712229049294</v>
      </c>
      <c r="V1147" s="14">
        <f t="shared" si="316"/>
        <v>5.6213375233247813E-2</v>
      </c>
      <c r="W1147" s="14">
        <f t="shared" si="317"/>
        <v>3.1432924951051495E-2</v>
      </c>
      <c r="X1147" s="14">
        <f t="shared" si="318"/>
        <v>7.9622917407778895E-2</v>
      </c>
      <c r="Y1147" s="14">
        <f t="shared" si="319"/>
        <v>0.20149175981154197</v>
      </c>
      <c r="Z1147" s="15">
        <f t="shared" si="320"/>
        <v>0.10278675310409184</v>
      </c>
      <c r="AA1147" s="14">
        <f t="shared" si="321"/>
        <v>0.29104105008392439</v>
      </c>
      <c r="AB1147" s="14">
        <f t="shared" si="322"/>
        <v>8.9333160705305406E-2</v>
      </c>
      <c r="AC1147" s="14">
        <f t="shared" si="323"/>
        <v>0.22293011268127555</v>
      </c>
      <c r="AD1147" s="14">
        <f t="shared" si="324"/>
        <v>0.27913442278039385</v>
      </c>
      <c r="AE1147" s="14">
        <f t="shared" si="325"/>
        <v>0.13001518916520857</v>
      </c>
      <c r="AF1147" s="18" t="str">
        <f t="shared" si="326"/>
        <v/>
      </c>
      <c r="AG1147" s="18" t="str">
        <f t="shared" si="327"/>
        <v/>
      </c>
      <c r="AH1147" s="18" t="str">
        <f t="shared" si="328"/>
        <v/>
      </c>
      <c r="AI1147" s="19" t="str">
        <f t="shared" si="329"/>
        <v/>
      </c>
      <c r="AJ1147" s="19" t="str">
        <f t="shared" si="330"/>
        <v/>
      </c>
      <c r="AK1147" s="19" t="str">
        <f t="shared" si="331"/>
        <v/>
      </c>
    </row>
    <row r="1148" spans="2:37" x14ac:dyDescent="0.15">
      <c r="B1148" s="51" t="str">
        <f>IFERROR(IF(AND(AF1148=1,AI1148=1),MAX($B$5:B1147)+1,""),"")</f>
        <v/>
      </c>
      <c r="C1148" s="51" t="str">
        <f>IFERROR(IF(AND(AG1148=1,AJ1148=1),MAX($C$5:C1147)+1,""),"")</f>
        <v/>
      </c>
      <c r="D1148" s="51" t="str">
        <f>IFERROR(IF(AND(AH1148=1,AK1148=1),MAX($D$5:D1147)+1,""),"")</f>
        <v/>
      </c>
      <c r="F1148" s="5" t="s">
        <v>2393</v>
      </c>
      <c r="G1148" s="5" t="s">
        <v>2394</v>
      </c>
      <c r="H1148" s="12">
        <f>IFERROR([1]!EM_S_STM07_IS(F1148,"9",$H$1,"1")/1000000,"")</f>
        <v>982.15643947000001</v>
      </c>
      <c r="I1148" s="12">
        <f>IFERROR([1]!EM_S_STM07_IS(F1148,"9",$I$1,"1")/1000000,"")</f>
        <v>1172.79341924</v>
      </c>
      <c r="J1148" s="12">
        <f>IFERROR([1]!EM_S_STM07_IS(F1148,"9",$J$1,"1")/1000000,"")</f>
        <v>1322.8531287200001</v>
      </c>
      <c r="K1148" s="12">
        <f>IFERROR([1]!EM_S_STM07_IS(F1148,"9",$K$1,"1")/1000000,"")</f>
        <v>1421.7058792600001</v>
      </c>
      <c r="L1148" s="12">
        <f>IFERROR([1]!EM_S_STM07_IS(F1148,"9",$L$1,"1")/1000000,"")</f>
        <v>1469.3177109100002</v>
      </c>
      <c r="M1148" s="13">
        <f>IFERROR([1]!EM_S_STM07_IS(F1148,"9",$M$1,"1")/1000000,"")</f>
        <v>1469.9561970299999</v>
      </c>
      <c r="N1148" s="12">
        <f>IFERROR([1]!EM_S_STM07_IS(F1148,"61",$N$1,"1")/1000000,"")</f>
        <v>118.1108974</v>
      </c>
      <c r="O1148" s="12">
        <f>IFERROR([1]!EM_S_STM07_IS(F1148,"61",$O$1,"1")/1000000,"")</f>
        <v>144.99660161000003</v>
      </c>
      <c r="P1148" s="12">
        <f>IFERROR([1]!EM_S_STM07_IS(F1148,"61",$P$1,"1")/1000000,"")</f>
        <v>182.49727227000002</v>
      </c>
      <c r="Q1148" s="12">
        <f>IFERROR([1]!EM_S_STM07_IS(F1148,"61",$Q$1,"1")/1000000,"")</f>
        <v>196.45338949000001</v>
      </c>
      <c r="R1148" s="12">
        <f>IFERROR([1]!EM_S_STM07_IS(F1148,"61",$R$1,"1")/1000000,"")</f>
        <v>141.13042632</v>
      </c>
      <c r="S1148" s="12">
        <f>IFERROR([1]!EM_S_STM07_IS(F1148,"61",$S$1,"1")/1000000,"")</f>
        <v>145.98488566999998</v>
      </c>
      <c r="T1148" s="20">
        <f t="shared" si="314"/>
        <v>8.3988675216392306E-2</v>
      </c>
      <c r="U1148" s="20">
        <f t="shared" si="315"/>
        <v>4.3286493418289052E-2</v>
      </c>
      <c r="V1148" s="14">
        <f t="shared" si="316"/>
        <v>0.1941004224061019</v>
      </c>
      <c r="W1148" s="14">
        <f t="shared" si="317"/>
        <v>0.12795067487438883</v>
      </c>
      <c r="X1148" s="14">
        <f t="shared" si="318"/>
        <v>7.4726928026885686E-2</v>
      </c>
      <c r="Y1148" s="14">
        <f t="shared" si="319"/>
        <v>3.3489227515034359E-2</v>
      </c>
      <c r="Z1148" s="15">
        <f t="shared" si="320"/>
        <v>4.3454599046809333E-4</v>
      </c>
      <c r="AA1148" s="14">
        <f t="shared" si="321"/>
        <v>0.22763102136924437</v>
      </c>
      <c r="AB1148" s="14">
        <f t="shared" si="322"/>
        <v>0.25863137648471396</v>
      </c>
      <c r="AC1148" s="14">
        <f t="shared" si="323"/>
        <v>7.6473018179429364E-2</v>
      </c>
      <c r="AD1148" s="14">
        <f t="shared" si="324"/>
        <v>-0.28160859587925863</v>
      </c>
      <c r="AE1148" s="14">
        <f t="shared" si="325"/>
        <v>3.4396972195017354E-2</v>
      </c>
      <c r="AF1148" s="18" t="str">
        <f t="shared" si="326"/>
        <v/>
      </c>
      <c r="AG1148" s="18" t="str">
        <f t="shared" si="327"/>
        <v/>
      </c>
      <c r="AH1148" s="18" t="str">
        <f t="shared" si="328"/>
        <v/>
      </c>
      <c r="AI1148" s="19" t="str">
        <f t="shared" si="329"/>
        <v/>
      </c>
      <c r="AJ1148" s="19" t="str">
        <f t="shared" si="330"/>
        <v/>
      </c>
      <c r="AK1148" s="19" t="str">
        <f t="shared" si="331"/>
        <v/>
      </c>
    </row>
    <row r="1149" spans="2:37" x14ac:dyDescent="0.15">
      <c r="B1149" s="51" t="str">
        <f>IFERROR(IF(AND(AF1149=1,AI1149=1),MAX($B$5:B1148)+1,""),"")</f>
        <v/>
      </c>
      <c r="C1149" s="51" t="str">
        <f>IFERROR(IF(AND(AG1149=1,AJ1149=1),MAX($C$5:C1148)+1,""),"")</f>
        <v/>
      </c>
      <c r="D1149" s="51" t="str">
        <f>IFERROR(IF(AND(AH1149=1,AK1149=1),MAX($D$5:D1148)+1,""),"")</f>
        <v/>
      </c>
      <c r="F1149" s="5" t="s">
        <v>2395</v>
      </c>
      <c r="G1149" s="5" t="s">
        <v>2396</v>
      </c>
      <c r="H1149" s="12">
        <f>IFERROR([1]!EM_S_STM07_IS(F1149,"9",$H$1,"1")/1000000,"")</f>
        <v>110.43421909999999</v>
      </c>
      <c r="I1149" s="12">
        <f>IFERROR([1]!EM_S_STM07_IS(F1149,"9",$I$1,"1")/1000000,"")</f>
        <v>127.60196675</v>
      </c>
      <c r="J1149" s="12">
        <f>IFERROR([1]!EM_S_STM07_IS(F1149,"9",$J$1,"1")/1000000,"")</f>
        <v>155.51280743999999</v>
      </c>
      <c r="K1149" s="12">
        <f>IFERROR([1]!EM_S_STM07_IS(F1149,"9",$K$1,"1")/1000000,"")</f>
        <v>174.2636565</v>
      </c>
      <c r="L1149" s="12">
        <f>IFERROR([1]!EM_S_STM07_IS(F1149,"9",$L$1,"1")/1000000,"")</f>
        <v>190.20639958000001</v>
      </c>
      <c r="M1149" s="13">
        <f>IFERROR([1]!EM_S_STM07_IS(F1149,"9",$M$1,"1")/1000000,"")</f>
        <v>198.78673290999998</v>
      </c>
      <c r="N1149" s="12">
        <f>IFERROR([1]!EM_S_STM07_IS(F1149,"61",$N$1,"1")/1000000,"")</f>
        <v>39.829449609999998</v>
      </c>
      <c r="O1149" s="12">
        <f>IFERROR([1]!EM_S_STM07_IS(F1149,"61",$O$1,"1")/1000000,"")</f>
        <v>46.66672569</v>
      </c>
      <c r="P1149" s="12">
        <f>IFERROR([1]!EM_S_STM07_IS(F1149,"61",$P$1,"1")/1000000,"")</f>
        <v>55.207761439999999</v>
      </c>
      <c r="Q1149" s="12">
        <f>IFERROR([1]!EM_S_STM07_IS(F1149,"61",$Q$1,"1")/1000000,"")</f>
        <v>48.127480630000001</v>
      </c>
      <c r="R1149" s="12">
        <f>IFERROR([1]!EM_S_STM07_IS(F1149,"61",$R$1,"1")/1000000,"")</f>
        <v>46.98531345</v>
      </c>
      <c r="S1149" s="12">
        <f>IFERROR([1]!EM_S_STM07_IS(F1149,"61",$S$1,"1")/1000000,"")</f>
        <v>37.052656740000003</v>
      </c>
      <c r="T1149" s="20">
        <f t="shared" si="314"/>
        <v>0.12475192804855317</v>
      </c>
      <c r="U1149" s="20">
        <f t="shared" si="315"/>
        <v>-1.4349356905532185E-2</v>
      </c>
      <c r="V1149" s="14">
        <f t="shared" si="316"/>
        <v>0.15545677589710064</v>
      </c>
      <c r="W1149" s="14">
        <f t="shared" si="317"/>
        <v>0.21873362457401141</v>
      </c>
      <c r="X1149" s="14">
        <f t="shared" si="318"/>
        <v>0.12057430747132815</v>
      </c>
      <c r="Y1149" s="14">
        <f t="shared" si="319"/>
        <v>9.1486333984963836E-2</v>
      </c>
      <c r="Z1149" s="15">
        <f t="shared" si="320"/>
        <v>4.5110644799262509E-2</v>
      </c>
      <c r="AA1149" s="14">
        <f t="shared" si="321"/>
        <v>0.17166383535170329</v>
      </c>
      <c r="AB1149" s="14">
        <f t="shared" si="322"/>
        <v>0.18302196315929273</v>
      </c>
      <c r="AC1149" s="14">
        <f t="shared" si="323"/>
        <v>-0.12824792430127552</v>
      </c>
      <c r="AD1149" s="14">
        <f t="shared" si="324"/>
        <v>-2.373212071458479E-2</v>
      </c>
      <c r="AE1149" s="14">
        <f t="shared" si="325"/>
        <v>-0.21139917945998074</v>
      </c>
      <c r="AF1149" s="18" t="str">
        <f t="shared" si="326"/>
        <v/>
      </c>
      <c r="AG1149" s="18" t="str">
        <f t="shared" si="327"/>
        <v/>
      </c>
      <c r="AH1149" s="18" t="str">
        <f t="shared" si="328"/>
        <v/>
      </c>
      <c r="AI1149" s="19" t="str">
        <f t="shared" si="329"/>
        <v/>
      </c>
      <c r="AJ1149" s="19" t="str">
        <f t="shared" si="330"/>
        <v/>
      </c>
      <c r="AK1149" s="19" t="str">
        <f t="shared" si="331"/>
        <v/>
      </c>
    </row>
    <row r="1150" spans="2:37" x14ac:dyDescent="0.15">
      <c r="B1150" s="51" t="str">
        <f>IFERROR(IF(AND(AF1150=1,AI1150=1),MAX($B$5:B1149)+1,""),"")</f>
        <v/>
      </c>
      <c r="C1150" s="51" t="str">
        <f>IFERROR(IF(AND(AG1150=1,AJ1150=1),MAX($C$5:C1149)+1,""),"")</f>
        <v/>
      </c>
      <c r="D1150" s="51" t="str">
        <f>IFERROR(IF(AND(AH1150=1,AK1150=1),MAX($D$5:D1149)+1,""),"")</f>
        <v/>
      </c>
      <c r="F1150" s="5" t="s">
        <v>2397</v>
      </c>
      <c r="G1150" s="5" t="s">
        <v>2398</v>
      </c>
      <c r="H1150" s="12">
        <f>IFERROR([1]!EM_S_STM07_IS(F1150,"9",$H$1,"1")/1000000,"")</f>
        <v>294.32228311</v>
      </c>
      <c r="I1150" s="12">
        <f>IFERROR([1]!EM_S_STM07_IS(F1150,"9",$I$1,"1")/1000000,"")</f>
        <v>395.12765795999996</v>
      </c>
      <c r="J1150" s="12">
        <f>IFERROR([1]!EM_S_STM07_IS(F1150,"9",$J$1,"1")/1000000,"")</f>
        <v>363.69747887</v>
      </c>
      <c r="K1150" s="12">
        <f>IFERROR([1]!EM_S_STM07_IS(F1150,"9",$K$1,"1")/1000000,"")</f>
        <v>200.33312477999999</v>
      </c>
      <c r="L1150" s="12">
        <f>IFERROR([1]!EM_S_STM07_IS(F1150,"9",$L$1,"1")/1000000,"")</f>
        <v>106.94340452</v>
      </c>
      <c r="M1150" s="13">
        <f>IFERROR([1]!EM_S_STM07_IS(F1150,"9",$M$1,"1")/1000000,"")</f>
        <v>795.51583727000002</v>
      </c>
      <c r="N1150" s="12">
        <f>IFERROR([1]!EM_S_STM07_IS(F1150,"61",$N$1,"1")/1000000,"")</f>
        <v>47.867551460000001</v>
      </c>
      <c r="O1150" s="12">
        <f>IFERROR([1]!EM_S_STM07_IS(F1150,"61",$O$1,"1")/1000000,"")</f>
        <v>72.720020550000001</v>
      </c>
      <c r="P1150" s="12">
        <f>IFERROR([1]!EM_S_STM07_IS(F1150,"61",$P$1,"1")/1000000,"")</f>
        <v>68.803995560000004</v>
      </c>
      <c r="Q1150" s="12">
        <f>IFERROR([1]!EM_S_STM07_IS(F1150,"61",$Q$1,"1")/1000000,"")</f>
        <v>35.736160229999996</v>
      </c>
      <c r="R1150" s="12">
        <f>IFERROR([1]!EM_S_STM07_IS(F1150,"61",$R$1,"1")/1000000,"")</f>
        <v>14.182935630000001</v>
      </c>
      <c r="S1150" s="12">
        <f>IFERROR([1]!EM_S_STM07_IS(F1150,"61",$S$1,"1")/1000000,"")</f>
        <v>293.05989245999996</v>
      </c>
      <c r="T1150" s="20">
        <f t="shared" si="314"/>
        <v>0.22001490713043603</v>
      </c>
      <c r="U1150" s="20">
        <f t="shared" si="315"/>
        <v>0.4367560501411567</v>
      </c>
      <c r="V1150" s="14">
        <f t="shared" si="316"/>
        <v>0.34249997582522479</v>
      </c>
      <c r="W1150" s="14">
        <f t="shared" si="317"/>
        <v>-7.9544366122762653E-2</v>
      </c>
      <c r="X1150" s="14">
        <f t="shared" si="318"/>
        <v>-0.44917648205197747</v>
      </c>
      <c r="Y1150" s="14">
        <f t="shared" si="319"/>
        <v>-0.46617213385234152</v>
      </c>
      <c r="Z1150" s="15">
        <f t="shared" si="320"/>
        <v>6.438661980517244</v>
      </c>
      <c r="AA1150" s="14">
        <f t="shared" si="321"/>
        <v>0.51919240345451334</v>
      </c>
      <c r="AB1150" s="14">
        <f t="shared" si="322"/>
        <v>-5.38507134676545E-2</v>
      </c>
      <c r="AC1150" s="14">
        <f t="shared" si="323"/>
        <v>-0.48060923004338391</v>
      </c>
      <c r="AD1150" s="14">
        <f t="shared" si="324"/>
        <v>-0.60312088543598952</v>
      </c>
      <c r="AE1150" s="14">
        <f t="shared" si="325"/>
        <v>19.662851479077041</v>
      </c>
      <c r="AF1150" s="18">
        <f t="shared" si="326"/>
        <v>1</v>
      </c>
      <c r="AG1150" s="18">
        <f t="shared" si="327"/>
        <v>1</v>
      </c>
      <c r="AH1150" s="18">
        <f t="shared" si="328"/>
        <v>1</v>
      </c>
      <c r="AI1150" s="19" t="str">
        <f t="shared" si="329"/>
        <v/>
      </c>
      <c r="AJ1150" s="19" t="str">
        <f t="shared" si="330"/>
        <v/>
      </c>
      <c r="AK1150" s="19" t="str">
        <f t="shared" si="331"/>
        <v/>
      </c>
    </row>
    <row r="1151" spans="2:37" x14ac:dyDescent="0.15">
      <c r="B1151" s="51" t="str">
        <f>IFERROR(IF(AND(AF1151=1,AI1151=1),MAX($B$5:B1150)+1,""),"")</f>
        <v/>
      </c>
      <c r="C1151" s="51" t="str">
        <f>IFERROR(IF(AND(AG1151=1,AJ1151=1),MAX($C$5:C1150)+1,""),"")</f>
        <v/>
      </c>
      <c r="D1151" s="51" t="str">
        <f>IFERROR(IF(AND(AH1151=1,AK1151=1),MAX($D$5:D1150)+1,""),"")</f>
        <v/>
      </c>
      <c r="F1151" s="5" t="s">
        <v>2399</v>
      </c>
      <c r="G1151" s="5" t="s">
        <v>2400</v>
      </c>
      <c r="H1151" s="12">
        <f>IFERROR([1]!EM_S_STM07_IS(F1151,"9",$H$1,"1")/1000000,"")</f>
        <v>662.05366034999997</v>
      </c>
      <c r="I1151" s="12">
        <f>IFERROR([1]!EM_S_STM07_IS(F1151,"9",$I$1,"1")/1000000,"")</f>
        <v>809.36739078999994</v>
      </c>
      <c r="J1151" s="12">
        <f>IFERROR([1]!EM_S_STM07_IS(F1151,"9",$J$1,"1")/1000000,"")</f>
        <v>787.18324487999996</v>
      </c>
      <c r="K1151" s="12">
        <f>IFERROR([1]!EM_S_STM07_IS(F1151,"9",$K$1,"1")/1000000,"")</f>
        <v>1059.2051987699999</v>
      </c>
      <c r="L1151" s="12">
        <f>IFERROR([1]!EM_S_STM07_IS(F1151,"9",$L$1,"1")/1000000,"")</f>
        <v>1080.4567787799999</v>
      </c>
      <c r="M1151" s="13">
        <f>IFERROR([1]!EM_S_STM07_IS(F1151,"9",$M$1,"1")/1000000,"")</f>
        <v>1724.4945197500001</v>
      </c>
      <c r="N1151" s="12">
        <f>IFERROR([1]!EM_S_STM07_IS(F1151,"61",$N$1,"1")/1000000,"")</f>
        <v>87.699065579999996</v>
      </c>
      <c r="O1151" s="12">
        <f>IFERROR([1]!EM_S_STM07_IS(F1151,"61",$O$1,"1")/1000000,"")</f>
        <v>94.42626829000001</v>
      </c>
      <c r="P1151" s="12">
        <f>IFERROR([1]!EM_S_STM07_IS(F1151,"61",$P$1,"1")/1000000,"")</f>
        <v>75.703760319999986</v>
      </c>
      <c r="Q1151" s="12">
        <f>IFERROR([1]!EM_S_STM07_IS(F1151,"61",$Q$1,"1")/1000000,"")</f>
        <v>130.69309362000001</v>
      </c>
      <c r="R1151" s="12">
        <f>IFERROR([1]!EM_S_STM07_IS(F1151,"61",$R$1,"1")/1000000,"")</f>
        <v>145.42451055000001</v>
      </c>
      <c r="S1151" s="12">
        <f>IFERROR([1]!EM_S_STM07_IS(F1151,"61",$S$1,"1")/1000000,"")</f>
        <v>293.35671103999999</v>
      </c>
      <c r="T1151" s="20">
        <f t="shared" si="314"/>
        <v>0.21102672005476331</v>
      </c>
      <c r="U1151" s="20">
        <f t="shared" si="315"/>
        <v>0.27315187029244958</v>
      </c>
      <c r="V1151" s="14">
        <f t="shared" si="316"/>
        <v>0.22251025749502146</v>
      </c>
      <c r="W1151" s="14">
        <f t="shared" si="317"/>
        <v>-2.740924104731559E-2</v>
      </c>
      <c r="X1151" s="14">
        <f t="shared" si="318"/>
        <v>0.3455636989980238</v>
      </c>
      <c r="Y1151" s="14">
        <f t="shared" si="319"/>
        <v>2.0063704402771394E-2</v>
      </c>
      <c r="Z1151" s="15">
        <f t="shared" si="320"/>
        <v>0.59607913395408263</v>
      </c>
      <c r="AA1151" s="14">
        <f t="shared" si="321"/>
        <v>7.6707803732109212E-2</v>
      </c>
      <c r="AB1151" s="14">
        <f t="shared" si="322"/>
        <v>-0.19827647866481224</v>
      </c>
      <c r="AC1151" s="14">
        <f t="shared" si="323"/>
        <v>0.72637519018289154</v>
      </c>
      <c r="AD1151" s="14">
        <f t="shared" si="324"/>
        <v>0.11271763887411447</v>
      </c>
      <c r="AE1151" s="14">
        <f t="shared" si="325"/>
        <v>1.0172439290358677</v>
      </c>
      <c r="AF1151" s="18">
        <f t="shared" si="326"/>
        <v>1</v>
      </c>
      <c r="AG1151" s="18">
        <f t="shared" si="327"/>
        <v>1</v>
      </c>
      <c r="AH1151" s="18">
        <f t="shared" si="328"/>
        <v>1</v>
      </c>
      <c r="AI1151" s="19" t="str">
        <f t="shared" si="329"/>
        <v/>
      </c>
      <c r="AJ1151" s="19" t="str">
        <f t="shared" si="330"/>
        <v/>
      </c>
      <c r="AK1151" s="19" t="str">
        <f t="shared" si="331"/>
        <v/>
      </c>
    </row>
    <row r="1152" spans="2:37" x14ac:dyDescent="0.15">
      <c r="B1152" s="51" t="str">
        <f>IFERROR(IF(AND(AF1152=1,AI1152=1),MAX($B$5:B1151)+1,""),"")</f>
        <v/>
      </c>
      <c r="C1152" s="51" t="str">
        <f>IFERROR(IF(AND(AG1152=1,AJ1152=1),MAX($C$5:C1151)+1,""),"")</f>
        <v/>
      </c>
      <c r="D1152" s="51" t="str">
        <f>IFERROR(IF(AND(AH1152=1,AK1152=1),MAX($D$5:D1151)+1,""),"")</f>
        <v/>
      </c>
      <c r="F1152" s="5" t="s">
        <v>2401</v>
      </c>
      <c r="G1152" s="5" t="s">
        <v>2402</v>
      </c>
      <c r="H1152" s="12">
        <f>IFERROR([1]!EM_S_STM07_IS(F1152,"9",$H$1,"1")/1000000,"")</f>
        <v>1575.69785895</v>
      </c>
      <c r="I1152" s="12">
        <f>IFERROR([1]!EM_S_STM07_IS(F1152,"9",$I$1,"1")/1000000,"")</f>
        <v>1619.53441176</v>
      </c>
      <c r="J1152" s="12">
        <f>IFERROR([1]!EM_S_STM07_IS(F1152,"9",$J$1,"1")/1000000,"")</f>
        <v>1740.02386985</v>
      </c>
      <c r="K1152" s="12">
        <f>IFERROR([1]!EM_S_STM07_IS(F1152,"9",$K$1,"1")/1000000,"")</f>
        <v>1977.43774381</v>
      </c>
      <c r="L1152" s="12">
        <f>IFERROR([1]!EM_S_STM07_IS(F1152,"9",$L$1,"1")/1000000,"")</f>
        <v>2261.7453040500004</v>
      </c>
      <c r="M1152" s="13">
        <f>IFERROR([1]!EM_S_STM07_IS(F1152,"9",$M$1,"1")/1000000,"")</f>
        <v>2461.8637158699999</v>
      </c>
      <c r="N1152" s="12">
        <f>IFERROR([1]!EM_S_STM07_IS(F1152,"61",$N$1,"1")/1000000,"")</f>
        <v>104.28901859</v>
      </c>
      <c r="O1152" s="12">
        <f>IFERROR([1]!EM_S_STM07_IS(F1152,"61",$O$1,"1")/1000000,"")</f>
        <v>189.27499756999998</v>
      </c>
      <c r="P1152" s="12">
        <f>IFERROR([1]!EM_S_STM07_IS(F1152,"61",$P$1,"1")/1000000,"")</f>
        <v>108.31195022</v>
      </c>
      <c r="Q1152" s="12">
        <f>IFERROR([1]!EM_S_STM07_IS(F1152,"61",$Q$1,"1")/1000000,"")</f>
        <v>72.30216154</v>
      </c>
      <c r="R1152" s="12">
        <f>IFERROR([1]!EM_S_STM07_IS(F1152,"61",$R$1,"1")/1000000,"")</f>
        <v>20.595814140000002</v>
      </c>
      <c r="S1152" s="12">
        <f>IFERROR([1]!EM_S_STM07_IS(F1152,"61",$S$1,"1")/1000000,"")</f>
        <v>44.782025240000003</v>
      </c>
      <c r="T1152" s="20">
        <f t="shared" si="314"/>
        <v>9.3347490637446517E-2</v>
      </c>
      <c r="U1152" s="20">
        <f t="shared" si="315"/>
        <v>-0.15555176954572469</v>
      </c>
      <c r="V1152" s="14">
        <f t="shared" si="316"/>
        <v>2.7820405137322129E-2</v>
      </c>
      <c r="W1152" s="14">
        <f t="shared" si="317"/>
        <v>7.4397590576084277E-2</v>
      </c>
      <c r="X1152" s="14">
        <f t="shared" si="318"/>
        <v>0.13644288338439087</v>
      </c>
      <c r="Y1152" s="14">
        <f t="shared" si="319"/>
        <v>0.14377573257614415</v>
      </c>
      <c r="Z1152" s="15">
        <f t="shared" si="320"/>
        <v>8.8479640683527386E-2</v>
      </c>
      <c r="AA1152" s="14">
        <f t="shared" si="321"/>
        <v>0.81490822455729839</v>
      </c>
      <c r="AB1152" s="14">
        <f t="shared" si="322"/>
        <v>-0.42775352470976652</v>
      </c>
      <c r="AC1152" s="14">
        <f t="shared" si="323"/>
        <v>-0.33246367189269505</v>
      </c>
      <c r="AD1152" s="14">
        <f t="shared" si="324"/>
        <v>-0.71514248396839841</v>
      </c>
      <c r="AE1152" s="14">
        <f t="shared" si="325"/>
        <v>1.1743265372077201</v>
      </c>
      <c r="AF1152" s="18" t="str">
        <f t="shared" si="326"/>
        <v/>
      </c>
      <c r="AG1152" s="18" t="str">
        <f t="shared" si="327"/>
        <v/>
      </c>
      <c r="AH1152" s="18" t="str">
        <f t="shared" si="328"/>
        <v/>
      </c>
      <c r="AI1152" s="19" t="str">
        <f t="shared" si="329"/>
        <v/>
      </c>
      <c r="AJ1152" s="19" t="str">
        <f t="shared" si="330"/>
        <v/>
      </c>
      <c r="AK1152" s="19" t="str">
        <f t="shared" si="331"/>
        <v/>
      </c>
    </row>
    <row r="1153" spans="2:37" x14ac:dyDescent="0.15">
      <c r="B1153" s="51" t="str">
        <f>IFERROR(IF(AND(AF1153=1,AI1153=1),MAX($B$5:B1152)+1,""),"")</f>
        <v/>
      </c>
      <c r="C1153" s="51" t="str">
        <f>IFERROR(IF(AND(AG1153=1,AJ1153=1),MAX($C$5:C1152)+1,""),"")</f>
        <v/>
      </c>
      <c r="D1153" s="51" t="str">
        <f>IFERROR(IF(AND(AH1153=1,AK1153=1),MAX($D$5:D1152)+1,""),"")</f>
        <v/>
      </c>
      <c r="F1153" s="5" t="s">
        <v>2403</v>
      </c>
      <c r="G1153" s="5" t="s">
        <v>2404</v>
      </c>
      <c r="H1153" s="12">
        <f>IFERROR([1]!EM_S_STM07_IS(F1153,"9",$H$1,"1")/1000000,"")</f>
        <v>1328.2291880400001</v>
      </c>
      <c r="I1153" s="12">
        <f>IFERROR([1]!EM_S_STM07_IS(F1153,"9",$I$1,"1")/1000000,"")</f>
        <v>1618.17975084</v>
      </c>
      <c r="J1153" s="12">
        <f>IFERROR([1]!EM_S_STM07_IS(F1153,"9",$J$1,"1")/1000000,"")</f>
        <v>1625.4890705999999</v>
      </c>
      <c r="K1153" s="12">
        <f>IFERROR([1]!EM_S_STM07_IS(F1153,"9",$K$1,"1")/1000000,"")</f>
        <v>2954.1310467899998</v>
      </c>
      <c r="L1153" s="12">
        <f>IFERROR([1]!EM_S_STM07_IS(F1153,"9",$L$1,"1")/1000000,"")</f>
        <v>3399.4876115000002</v>
      </c>
      <c r="M1153" s="13">
        <f>IFERROR([1]!EM_S_STM07_IS(F1153,"9",$M$1,"1")/1000000,"")</f>
        <v>3005.3779543400001</v>
      </c>
      <c r="N1153" s="12">
        <f>IFERROR([1]!EM_S_STM07_IS(F1153,"61",$N$1,"1")/1000000,"")</f>
        <v>95.568634200000005</v>
      </c>
      <c r="O1153" s="12">
        <f>IFERROR([1]!EM_S_STM07_IS(F1153,"61",$O$1,"1")/1000000,"")</f>
        <v>121.30915356</v>
      </c>
      <c r="P1153" s="12">
        <f>IFERROR([1]!EM_S_STM07_IS(F1153,"61",$P$1,"1")/1000000,"")</f>
        <v>83.5031654</v>
      </c>
      <c r="Q1153" s="12">
        <f>IFERROR([1]!EM_S_STM07_IS(F1153,"61",$Q$1,"1")/1000000,"")</f>
        <v>163.98852219</v>
      </c>
      <c r="R1153" s="12">
        <f>IFERROR([1]!EM_S_STM07_IS(F1153,"61",$R$1,"1")/1000000,"")</f>
        <v>165.70350356999998</v>
      </c>
      <c r="S1153" s="12">
        <f>IFERROR([1]!EM_S_STM07_IS(F1153,"61",$S$1,"1")/1000000,"")</f>
        <v>101.41250984999999</v>
      </c>
      <c r="T1153" s="20">
        <f t="shared" si="314"/>
        <v>0.17740320951519162</v>
      </c>
      <c r="U1153" s="20">
        <f t="shared" si="315"/>
        <v>1.1941088831502578E-2</v>
      </c>
      <c r="V1153" s="14">
        <f t="shared" si="316"/>
        <v>0.21829859290162504</v>
      </c>
      <c r="W1153" s="14">
        <f t="shared" si="317"/>
        <v>4.5170011280919811E-3</v>
      </c>
      <c r="X1153" s="14">
        <f t="shared" si="318"/>
        <v>0.81737982753681149</v>
      </c>
      <c r="Y1153" s="14">
        <f t="shared" si="319"/>
        <v>0.15075721342623952</v>
      </c>
      <c r="Z1153" s="15">
        <f t="shared" si="320"/>
        <v>-0.11593207630078757</v>
      </c>
      <c r="AA1153" s="14">
        <f t="shared" si="321"/>
        <v>0.26934066365468673</v>
      </c>
      <c r="AB1153" s="14">
        <f t="shared" si="322"/>
        <v>-0.31164992130046482</v>
      </c>
      <c r="AC1153" s="14">
        <f t="shared" si="323"/>
        <v>0.9638599495534812</v>
      </c>
      <c r="AD1153" s="14">
        <f t="shared" si="324"/>
        <v>1.0457935452415235E-2</v>
      </c>
      <c r="AE1153" s="14">
        <f t="shared" si="325"/>
        <v>-0.38798813745565025</v>
      </c>
      <c r="AF1153" s="18" t="str">
        <f t="shared" si="326"/>
        <v/>
      </c>
      <c r="AG1153" s="18" t="str">
        <f t="shared" si="327"/>
        <v/>
      </c>
      <c r="AH1153" s="18" t="str">
        <f t="shared" si="328"/>
        <v/>
      </c>
      <c r="AI1153" s="19" t="str">
        <f t="shared" si="329"/>
        <v/>
      </c>
      <c r="AJ1153" s="19" t="str">
        <f t="shared" si="330"/>
        <v/>
      </c>
      <c r="AK1153" s="19" t="str">
        <f t="shared" si="331"/>
        <v/>
      </c>
    </row>
    <row r="1154" spans="2:37" x14ac:dyDescent="0.15">
      <c r="B1154" s="51" t="str">
        <f>IFERROR(IF(AND(AF1154=1,AI1154=1),MAX($B$5:B1153)+1,""),"")</f>
        <v/>
      </c>
      <c r="C1154" s="51" t="str">
        <f>IFERROR(IF(AND(AG1154=1,AJ1154=1),MAX($C$5:C1153)+1,""),"")</f>
        <v/>
      </c>
      <c r="D1154" s="51" t="str">
        <f>IFERROR(IF(AND(AH1154=1,AK1154=1),MAX($D$5:D1153)+1,""),"")</f>
        <v/>
      </c>
      <c r="F1154" s="5" t="s">
        <v>2405</v>
      </c>
      <c r="G1154" s="5" t="s">
        <v>2406</v>
      </c>
      <c r="H1154" s="12">
        <f>IFERROR([1]!EM_S_STM07_IS(F1154,"9",$H$1,"1")/1000000,"")</f>
        <v>335.76513869999997</v>
      </c>
      <c r="I1154" s="12">
        <f>IFERROR([1]!EM_S_STM07_IS(F1154,"9",$I$1,"1")/1000000,"")</f>
        <v>402.93590605999998</v>
      </c>
      <c r="J1154" s="12">
        <f>IFERROR([1]!EM_S_STM07_IS(F1154,"9",$J$1,"1")/1000000,"")</f>
        <v>484.65417023000003</v>
      </c>
      <c r="K1154" s="12">
        <f>IFERROR([1]!EM_S_STM07_IS(F1154,"9",$K$1,"1")/1000000,"")</f>
        <v>288.06204474999998</v>
      </c>
      <c r="L1154" s="12">
        <f>IFERROR([1]!EM_S_STM07_IS(F1154,"9",$L$1,"1")/1000000,"")</f>
        <v>488.28706288999996</v>
      </c>
      <c r="M1154" s="13">
        <f>IFERROR([1]!EM_S_STM07_IS(F1154,"9",$M$1,"1")/1000000,"")</f>
        <v>550.43112386000007</v>
      </c>
      <c r="N1154" s="12">
        <f>IFERROR([1]!EM_S_STM07_IS(F1154,"61",$N$1,"1")/1000000,"")</f>
        <v>37.462186819999999</v>
      </c>
      <c r="O1154" s="12">
        <f>IFERROR([1]!EM_S_STM07_IS(F1154,"61",$O$1,"1")/1000000,"")</f>
        <v>41.651109310000002</v>
      </c>
      <c r="P1154" s="12">
        <f>IFERROR([1]!EM_S_STM07_IS(F1154,"61",$P$1,"1")/1000000,"")</f>
        <v>41.744611299999995</v>
      </c>
      <c r="Q1154" s="12">
        <f>IFERROR([1]!EM_S_STM07_IS(F1154,"61",$Q$1,"1")/1000000,"")</f>
        <v>-16.3452506</v>
      </c>
      <c r="R1154" s="12">
        <f>IFERROR([1]!EM_S_STM07_IS(F1154,"61",$R$1,"1")/1000000,"")</f>
        <v>10.72591937</v>
      </c>
      <c r="S1154" s="12">
        <f>IFERROR([1]!EM_S_STM07_IS(F1154,"61",$S$1,"1")/1000000,"")</f>
        <v>2.7835831</v>
      </c>
      <c r="T1154" s="20">
        <f t="shared" si="314"/>
        <v>0.10390951321498942</v>
      </c>
      <c r="U1154" s="20">
        <f t="shared" si="315"/>
        <v>-0.40543106679995944</v>
      </c>
      <c r="V1154" s="14">
        <f t="shared" si="316"/>
        <v>0.20005283341823007</v>
      </c>
      <c r="W1154" s="14">
        <f t="shared" si="317"/>
        <v>0.20280710391153781</v>
      </c>
      <c r="X1154" s="14">
        <f t="shared" si="318"/>
        <v>-0.40563382625327304</v>
      </c>
      <c r="Y1154" s="14">
        <f t="shared" si="319"/>
        <v>0.69507601500839511</v>
      </c>
      <c r="Z1154" s="15">
        <f t="shared" si="320"/>
        <v>0.12726952174852063</v>
      </c>
      <c r="AA1154" s="14">
        <f t="shared" si="321"/>
        <v>0.11181735092313554</v>
      </c>
      <c r="AB1154" s="14">
        <f t="shared" si="322"/>
        <v>2.2448859477926094E-3</v>
      </c>
      <c r="AC1154" s="14">
        <f t="shared" si="323"/>
        <v>-1.3915535464573843</v>
      </c>
      <c r="AD1154" s="14">
        <f t="shared" si="324"/>
        <v>1.6562101513451253</v>
      </c>
      <c r="AE1154" s="14">
        <f t="shared" si="325"/>
        <v>-0.74048069876549893</v>
      </c>
      <c r="AF1154" s="18" t="str">
        <f t="shared" si="326"/>
        <v/>
      </c>
      <c r="AG1154" s="18" t="str">
        <f t="shared" si="327"/>
        <v/>
      </c>
      <c r="AH1154" s="18" t="str">
        <f t="shared" si="328"/>
        <v/>
      </c>
      <c r="AI1154" s="19" t="str">
        <f t="shared" si="329"/>
        <v/>
      </c>
      <c r="AJ1154" s="19" t="str">
        <f t="shared" si="330"/>
        <v/>
      </c>
      <c r="AK1154" s="19" t="str">
        <f t="shared" si="331"/>
        <v/>
      </c>
    </row>
    <row r="1155" spans="2:37" x14ac:dyDescent="0.15">
      <c r="B1155" s="51" t="str">
        <f>IFERROR(IF(AND(AF1155=1,AI1155=1),MAX($B$5:B1154)+1,""),"")</f>
        <v/>
      </c>
      <c r="C1155" s="51" t="str">
        <f>IFERROR(IF(AND(AG1155=1,AJ1155=1),MAX($C$5:C1154)+1,""),"")</f>
        <v/>
      </c>
      <c r="D1155" s="51" t="str">
        <f>IFERROR(IF(AND(AH1155=1,AK1155=1),MAX($D$5:D1154)+1,""),"")</f>
        <v/>
      </c>
      <c r="F1155" s="5" t="s">
        <v>2407</v>
      </c>
      <c r="G1155" s="5" t="s">
        <v>2408</v>
      </c>
      <c r="H1155" s="12">
        <f>IFERROR([1]!EM_S_STM07_IS(F1155,"9",$H$1,"1")/1000000,"")</f>
        <v>485.73393217</v>
      </c>
      <c r="I1155" s="12">
        <f>IFERROR([1]!EM_S_STM07_IS(F1155,"9",$I$1,"1")/1000000,"")</f>
        <v>493.42758622000002</v>
      </c>
      <c r="J1155" s="12">
        <f>IFERROR([1]!EM_S_STM07_IS(F1155,"9",$J$1,"1")/1000000,"")</f>
        <v>424.57395688999998</v>
      </c>
      <c r="K1155" s="12">
        <f>IFERROR([1]!EM_S_STM07_IS(F1155,"9",$K$1,"1")/1000000,"")</f>
        <v>385.47923593000002</v>
      </c>
      <c r="L1155" s="12">
        <f>IFERROR([1]!EM_S_STM07_IS(F1155,"9",$L$1,"1")/1000000,"")</f>
        <v>498.77720119999998</v>
      </c>
      <c r="M1155" s="13">
        <f>IFERROR([1]!EM_S_STM07_IS(F1155,"9",$M$1,"1")/1000000,"")</f>
        <v>1536.45847912</v>
      </c>
      <c r="N1155" s="12">
        <f>IFERROR([1]!EM_S_STM07_IS(F1155,"61",$N$1,"1")/1000000,"")</f>
        <v>82.523499470000004</v>
      </c>
      <c r="O1155" s="12">
        <f>IFERROR([1]!EM_S_STM07_IS(F1155,"61",$O$1,"1")/1000000,"")</f>
        <v>78.390933430000004</v>
      </c>
      <c r="P1155" s="12">
        <f>IFERROR([1]!EM_S_STM07_IS(F1155,"61",$P$1,"1")/1000000,"")</f>
        <v>44.988659349999999</v>
      </c>
      <c r="Q1155" s="12">
        <f>IFERROR([1]!EM_S_STM07_IS(F1155,"61",$Q$1,"1")/1000000,"")</f>
        <v>10.12720807</v>
      </c>
      <c r="R1155" s="12">
        <f>IFERROR([1]!EM_S_STM07_IS(F1155,"61",$R$1,"1")/1000000,"")</f>
        <v>11.768387730000001</v>
      </c>
      <c r="S1155" s="12">
        <f>IFERROR([1]!EM_S_STM07_IS(F1155,"61",$S$1,"1")/1000000,"")</f>
        <v>21.910761170000001</v>
      </c>
      <c r="T1155" s="20">
        <f t="shared" si="314"/>
        <v>0.2589963674255813</v>
      </c>
      <c r="U1155" s="20">
        <f t="shared" si="315"/>
        <v>-0.23296361465203208</v>
      </c>
      <c r="V1155" s="14">
        <f t="shared" si="316"/>
        <v>1.5839235310633703E-2</v>
      </c>
      <c r="W1155" s="14">
        <f t="shared" si="317"/>
        <v>-0.13954150771639451</v>
      </c>
      <c r="X1155" s="14">
        <f t="shared" si="318"/>
        <v>-9.2079884612726606E-2</v>
      </c>
      <c r="Y1155" s="14">
        <f t="shared" si="319"/>
        <v>0.29391457362589041</v>
      </c>
      <c r="Z1155" s="15">
        <f t="shared" si="320"/>
        <v>2.0804505005911644</v>
      </c>
      <c r="AA1155" s="14">
        <f t="shared" si="321"/>
        <v>-5.0077445413016244E-2</v>
      </c>
      <c r="AB1155" s="14">
        <f t="shared" si="322"/>
        <v>-0.42609869047964472</v>
      </c>
      <c r="AC1155" s="14">
        <f t="shared" si="323"/>
        <v>-0.77489420186511959</v>
      </c>
      <c r="AD1155" s="14">
        <f t="shared" si="324"/>
        <v>0.16205647683508101</v>
      </c>
      <c r="AE1155" s="14">
        <f t="shared" si="325"/>
        <v>0.86183202599155018</v>
      </c>
      <c r="AF1155" s="18">
        <f t="shared" si="326"/>
        <v>1</v>
      </c>
      <c r="AG1155" s="18" t="str">
        <f t="shared" si="327"/>
        <v/>
      </c>
      <c r="AH1155" s="18" t="str">
        <f t="shared" si="328"/>
        <v/>
      </c>
      <c r="AI1155" s="19" t="str">
        <f t="shared" si="329"/>
        <v/>
      </c>
      <c r="AJ1155" s="19" t="str">
        <f t="shared" si="330"/>
        <v/>
      </c>
      <c r="AK1155" s="19" t="str">
        <f t="shared" si="331"/>
        <v/>
      </c>
    </row>
    <row r="1156" spans="2:37" x14ac:dyDescent="0.15">
      <c r="B1156" s="51" t="str">
        <f>IFERROR(IF(AND(AF1156=1,AI1156=1),MAX($B$5:B1155)+1,""),"")</f>
        <v/>
      </c>
      <c r="C1156" s="51" t="str">
        <f>IFERROR(IF(AND(AG1156=1,AJ1156=1),MAX($C$5:C1155)+1,""),"")</f>
        <v/>
      </c>
      <c r="D1156" s="51" t="str">
        <f>IFERROR(IF(AND(AH1156=1,AK1156=1),MAX($D$5:D1155)+1,""),"")</f>
        <v/>
      </c>
      <c r="F1156" s="5" t="s">
        <v>2409</v>
      </c>
      <c r="G1156" s="5" t="s">
        <v>2410</v>
      </c>
      <c r="H1156" s="12">
        <f>IFERROR([1]!EM_S_STM07_IS(F1156,"9",$H$1,"1")/1000000,"")</f>
        <v>447.62320624</v>
      </c>
      <c r="I1156" s="12">
        <f>IFERROR([1]!EM_S_STM07_IS(F1156,"9",$I$1,"1")/1000000,"")</f>
        <v>553.26074948999997</v>
      </c>
      <c r="J1156" s="12">
        <f>IFERROR([1]!EM_S_STM07_IS(F1156,"9",$J$1,"1")/1000000,"")</f>
        <v>561.08624736000002</v>
      </c>
      <c r="K1156" s="12">
        <f>IFERROR([1]!EM_S_STM07_IS(F1156,"9",$K$1,"1")/1000000,"")</f>
        <v>662.80695786000001</v>
      </c>
      <c r="L1156" s="12">
        <f>IFERROR([1]!EM_S_STM07_IS(F1156,"9",$L$1,"1")/1000000,"")</f>
        <v>690.21787426999992</v>
      </c>
      <c r="M1156" s="13">
        <f>IFERROR([1]!EM_S_STM07_IS(F1156,"9",$M$1,"1")/1000000,"")</f>
        <v>799.80950595000002</v>
      </c>
      <c r="N1156" s="12">
        <f>IFERROR([1]!EM_S_STM07_IS(F1156,"61",$N$1,"1")/1000000,"")</f>
        <v>63.049270299999996</v>
      </c>
      <c r="O1156" s="12">
        <f>IFERROR([1]!EM_S_STM07_IS(F1156,"61",$O$1,"1")/1000000,"")</f>
        <v>62.049658810000004</v>
      </c>
      <c r="P1156" s="12">
        <f>IFERROR([1]!EM_S_STM07_IS(F1156,"61",$P$1,"1")/1000000,"")</f>
        <v>74.081052700000001</v>
      </c>
      <c r="Q1156" s="12">
        <f>IFERROR([1]!EM_S_STM07_IS(F1156,"61",$Q$1,"1")/1000000,"")</f>
        <v>87.896114389999994</v>
      </c>
      <c r="R1156" s="12">
        <f>IFERROR([1]!EM_S_STM07_IS(F1156,"61",$R$1,"1")/1000000,"")</f>
        <v>82.432938669999999</v>
      </c>
      <c r="S1156" s="12">
        <f>IFERROR([1]!EM_S_STM07_IS(F1156,"61",$S$1,"1")/1000000,"")</f>
        <v>96.196028489999989</v>
      </c>
      <c r="T1156" s="20">
        <f t="shared" si="314"/>
        <v>0.12309060323883281</v>
      </c>
      <c r="U1156" s="20">
        <f t="shared" si="315"/>
        <v>8.8166659933100133E-2</v>
      </c>
      <c r="V1156" s="14">
        <f t="shared" si="316"/>
        <v>0.23599657430039672</v>
      </c>
      <c r="W1156" s="14">
        <f t="shared" si="317"/>
        <v>1.4144321420259171E-2</v>
      </c>
      <c r="X1156" s="14">
        <f t="shared" si="318"/>
        <v>0.18129246792023884</v>
      </c>
      <c r="Y1156" s="14">
        <f t="shared" si="319"/>
        <v>4.135580667182695E-2</v>
      </c>
      <c r="Z1156" s="15">
        <f t="shared" si="320"/>
        <v>0.15877831589903155</v>
      </c>
      <c r="AA1156" s="14">
        <f t="shared" si="321"/>
        <v>-1.5854449785757355E-2</v>
      </c>
      <c r="AB1156" s="14">
        <f t="shared" si="322"/>
        <v>0.19389943668894116</v>
      </c>
      <c r="AC1156" s="14">
        <f t="shared" si="323"/>
        <v>0.18648576372079542</v>
      </c>
      <c r="AD1156" s="14">
        <f t="shared" si="324"/>
        <v>-6.2154917289740229E-2</v>
      </c>
      <c r="AE1156" s="14">
        <f t="shared" si="325"/>
        <v>0.16696104787792579</v>
      </c>
      <c r="AF1156" s="18" t="str">
        <f t="shared" si="326"/>
        <v/>
      </c>
      <c r="AG1156" s="18" t="str">
        <f t="shared" si="327"/>
        <v/>
      </c>
      <c r="AH1156" s="18" t="str">
        <f t="shared" si="328"/>
        <v/>
      </c>
      <c r="AI1156" s="19" t="str">
        <f t="shared" si="329"/>
        <v/>
      </c>
      <c r="AJ1156" s="19" t="str">
        <f t="shared" si="330"/>
        <v/>
      </c>
      <c r="AK1156" s="19" t="str">
        <f t="shared" si="331"/>
        <v/>
      </c>
    </row>
    <row r="1157" spans="2:37" x14ac:dyDescent="0.15">
      <c r="B1157" s="51" t="str">
        <f>IFERROR(IF(AND(AF1157=1,AI1157=1),MAX($B$5:B1156)+1,""),"")</f>
        <v/>
      </c>
      <c r="C1157" s="51" t="str">
        <f>IFERROR(IF(AND(AG1157=1,AJ1157=1),MAX($C$5:C1156)+1,""),"")</f>
        <v/>
      </c>
      <c r="D1157" s="51" t="str">
        <f>IFERROR(IF(AND(AH1157=1,AK1157=1),MAX($D$5:D1156)+1,""),"")</f>
        <v/>
      </c>
      <c r="F1157" s="5" t="s">
        <v>2411</v>
      </c>
      <c r="G1157" s="5" t="s">
        <v>2412</v>
      </c>
      <c r="H1157" s="12">
        <f>IFERROR([1]!EM_S_STM07_IS(F1157,"9",$H$1,"1")/1000000,"")</f>
        <v>416.48671898999999</v>
      </c>
      <c r="I1157" s="12">
        <f>IFERROR([1]!EM_S_STM07_IS(F1157,"9",$I$1,"1")/1000000,"")</f>
        <v>589.70893001000002</v>
      </c>
      <c r="J1157" s="12">
        <f>IFERROR([1]!EM_S_STM07_IS(F1157,"9",$J$1,"1")/1000000,"")</f>
        <v>640.97846713000001</v>
      </c>
      <c r="K1157" s="12">
        <f>IFERROR([1]!EM_S_STM07_IS(F1157,"9",$K$1,"1")/1000000,"")</f>
        <v>582.15589933000001</v>
      </c>
      <c r="L1157" s="12">
        <f>IFERROR([1]!EM_S_STM07_IS(F1157,"9",$L$1,"1")/1000000,"")</f>
        <v>658.47128286999998</v>
      </c>
      <c r="M1157" s="13">
        <f>IFERROR([1]!EM_S_STM07_IS(F1157,"9",$M$1,"1")/1000000,"")</f>
        <v>671.50350562000006</v>
      </c>
      <c r="N1157" s="12">
        <f>IFERROR([1]!EM_S_STM07_IS(F1157,"61",$N$1,"1")/1000000,"")</f>
        <v>72.453786870000002</v>
      </c>
      <c r="O1157" s="12">
        <f>IFERROR([1]!EM_S_STM07_IS(F1157,"61",$O$1,"1")/1000000,"")</f>
        <v>94.240784450000007</v>
      </c>
      <c r="P1157" s="12">
        <f>IFERROR([1]!EM_S_STM07_IS(F1157,"61",$P$1,"1")/1000000,"")</f>
        <v>95.501665729999999</v>
      </c>
      <c r="Q1157" s="12">
        <f>IFERROR([1]!EM_S_STM07_IS(F1157,"61",$Q$1,"1")/1000000,"")</f>
        <v>65.469420939999992</v>
      </c>
      <c r="R1157" s="12">
        <f>IFERROR([1]!EM_S_STM07_IS(F1157,"61",$R$1,"1")/1000000,"")</f>
        <v>81.676160609999997</v>
      </c>
      <c r="S1157" s="12">
        <f>IFERROR([1]!EM_S_STM07_IS(F1157,"61",$S$1,"1")/1000000,"")</f>
        <v>61.25028957</v>
      </c>
      <c r="T1157" s="20">
        <f t="shared" si="314"/>
        <v>0.10024505528197825</v>
      </c>
      <c r="U1157" s="20">
        <f t="shared" si="315"/>
        <v>-3.3037991021700575E-2</v>
      </c>
      <c r="V1157" s="14">
        <f t="shared" si="316"/>
        <v>0.41591292860447532</v>
      </c>
      <c r="W1157" s="14">
        <f t="shared" si="317"/>
        <v>8.6940411635161419E-2</v>
      </c>
      <c r="X1157" s="14">
        <f t="shared" si="318"/>
        <v>-9.1769959236508811E-2</v>
      </c>
      <c r="Y1157" s="14">
        <f t="shared" si="319"/>
        <v>0.13109097344513887</v>
      </c>
      <c r="Z1157" s="15">
        <f t="shared" si="320"/>
        <v>1.9791634182128769E-2</v>
      </c>
      <c r="AA1157" s="14">
        <f t="shared" si="321"/>
        <v>0.30070198565454231</v>
      </c>
      <c r="AB1157" s="14">
        <f t="shared" si="322"/>
        <v>1.3379358919374874E-2</v>
      </c>
      <c r="AC1157" s="14">
        <f t="shared" si="323"/>
        <v>-0.31446828241620878</v>
      </c>
      <c r="AD1157" s="14">
        <f t="shared" si="324"/>
        <v>0.24754670863597233</v>
      </c>
      <c r="AE1157" s="14">
        <f t="shared" si="325"/>
        <v>-0.25008363379778115</v>
      </c>
      <c r="AF1157" s="18" t="str">
        <f t="shared" si="326"/>
        <v/>
      </c>
      <c r="AG1157" s="18" t="str">
        <f t="shared" si="327"/>
        <v/>
      </c>
      <c r="AH1157" s="18" t="str">
        <f t="shared" si="328"/>
        <v/>
      </c>
      <c r="AI1157" s="19" t="str">
        <f t="shared" si="329"/>
        <v/>
      </c>
      <c r="AJ1157" s="19" t="str">
        <f t="shared" si="330"/>
        <v/>
      </c>
      <c r="AK1157" s="19" t="str">
        <f t="shared" si="331"/>
        <v/>
      </c>
    </row>
    <row r="1158" spans="2:37" x14ac:dyDescent="0.15">
      <c r="B1158" s="51" t="str">
        <f>IFERROR(IF(AND(AF1158=1,AI1158=1),MAX($B$5:B1157)+1,""),"")</f>
        <v/>
      </c>
      <c r="C1158" s="51" t="str">
        <f>IFERROR(IF(AND(AG1158=1,AJ1158=1),MAX($C$5:C1157)+1,""),"")</f>
        <v/>
      </c>
      <c r="D1158" s="51" t="str">
        <f>IFERROR(IF(AND(AH1158=1,AK1158=1),MAX($D$5:D1157)+1,""),"")</f>
        <v/>
      </c>
      <c r="F1158" s="5" t="s">
        <v>2413</v>
      </c>
      <c r="G1158" s="5" t="s">
        <v>2414</v>
      </c>
      <c r="H1158" s="12">
        <f>IFERROR([1]!EM_S_STM07_IS(F1158,"9",$H$1,"1")/1000000,"")</f>
        <v>590.21825632000002</v>
      </c>
      <c r="I1158" s="12">
        <f>IFERROR([1]!EM_S_STM07_IS(F1158,"9",$I$1,"1")/1000000,"")</f>
        <v>720.72646438999993</v>
      </c>
      <c r="J1158" s="12">
        <f>IFERROR([1]!EM_S_STM07_IS(F1158,"9",$J$1,"1")/1000000,"")</f>
        <v>770.40513928999997</v>
      </c>
      <c r="K1158" s="12">
        <f>IFERROR([1]!EM_S_STM07_IS(F1158,"9",$K$1,"1")/1000000,"")</f>
        <v>741.07119891999992</v>
      </c>
      <c r="L1158" s="12">
        <f>IFERROR([1]!EM_S_STM07_IS(F1158,"9",$L$1,"1")/1000000,"")</f>
        <v>839.80580669000005</v>
      </c>
      <c r="M1158" s="13">
        <f>IFERROR([1]!EM_S_STM07_IS(F1158,"9",$M$1,"1")/1000000,"")</f>
        <v>1250.46853375</v>
      </c>
      <c r="N1158" s="12">
        <f>IFERROR([1]!EM_S_STM07_IS(F1158,"61",$N$1,"1")/1000000,"")</f>
        <v>52.753943870000001</v>
      </c>
      <c r="O1158" s="12">
        <f>IFERROR([1]!EM_S_STM07_IS(F1158,"61",$O$1,"1")/1000000,"")</f>
        <v>77.404788150000002</v>
      </c>
      <c r="P1158" s="12">
        <f>IFERROR([1]!EM_S_STM07_IS(F1158,"61",$P$1,"1")/1000000,"")</f>
        <v>89.576880829999993</v>
      </c>
      <c r="Q1158" s="12">
        <f>IFERROR([1]!EM_S_STM07_IS(F1158,"61",$Q$1,"1")/1000000,"")</f>
        <v>90.432470199999997</v>
      </c>
      <c r="R1158" s="12">
        <f>IFERROR([1]!EM_S_STM07_IS(F1158,"61",$R$1,"1")/1000000,"")</f>
        <v>77.209555219999999</v>
      </c>
      <c r="S1158" s="12">
        <f>IFERROR([1]!EM_S_STM07_IS(F1158,"61",$S$1,"1")/1000000,"")</f>
        <v>104.65269998999999</v>
      </c>
      <c r="T1158" s="20">
        <f t="shared" si="314"/>
        <v>0.16201578017347829</v>
      </c>
      <c r="U1158" s="20">
        <f t="shared" si="315"/>
        <v>0.14683014718690957</v>
      </c>
      <c r="V1158" s="14">
        <f t="shared" si="316"/>
        <v>0.22111855516587403</v>
      </c>
      <c r="W1158" s="14">
        <f t="shared" si="317"/>
        <v>6.8928612108126883E-2</v>
      </c>
      <c r="X1158" s="14">
        <f t="shared" si="318"/>
        <v>-3.8075992583634637E-2</v>
      </c>
      <c r="Y1158" s="14">
        <f t="shared" si="319"/>
        <v>0.13323228309761737</v>
      </c>
      <c r="Z1158" s="15">
        <f t="shared" si="320"/>
        <v>0.48899724649271098</v>
      </c>
      <c r="AA1158" s="14">
        <f t="shared" si="321"/>
        <v>0.46727964720033738</v>
      </c>
      <c r="AB1158" s="14">
        <f t="shared" si="322"/>
        <v>0.15725245131363352</v>
      </c>
      <c r="AC1158" s="14">
        <f t="shared" si="323"/>
        <v>9.5514530319910466E-3</v>
      </c>
      <c r="AD1158" s="14">
        <f t="shared" si="324"/>
        <v>-0.14621866405679582</v>
      </c>
      <c r="AE1158" s="14">
        <f t="shared" si="325"/>
        <v>0.35543715660327035</v>
      </c>
      <c r="AF1158" s="18" t="str">
        <f t="shared" si="326"/>
        <v/>
      </c>
      <c r="AG1158" s="18" t="str">
        <f t="shared" si="327"/>
        <v/>
      </c>
      <c r="AH1158" s="18" t="str">
        <f t="shared" si="328"/>
        <v/>
      </c>
      <c r="AI1158" s="19" t="str">
        <f t="shared" si="329"/>
        <v/>
      </c>
      <c r="AJ1158" s="19" t="str">
        <f t="shared" si="330"/>
        <v/>
      </c>
      <c r="AK1158" s="19" t="str">
        <f t="shared" si="331"/>
        <v/>
      </c>
    </row>
    <row r="1159" spans="2:37" x14ac:dyDescent="0.15">
      <c r="B1159" s="51" t="str">
        <f>IFERROR(IF(AND(AF1159=1,AI1159=1),MAX($B$5:B1158)+1,""),"")</f>
        <v/>
      </c>
      <c r="C1159" s="51" t="str">
        <f>IFERROR(IF(AND(AG1159=1,AJ1159=1),MAX($C$5:C1158)+1,""),"")</f>
        <v/>
      </c>
      <c r="D1159" s="51" t="str">
        <f>IFERROR(IF(AND(AH1159=1,AK1159=1),MAX($D$5:D1158)+1,""),"")</f>
        <v/>
      </c>
      <c r="F1159" s="5" t="s">
        <v>2415</v>
      </c>
      <c r="G1159" s="5" t="s">
        <v>2416</v>
      </c>
      <c r="H1159" s="12">
        <f>IFERROR([1]!EM_S_STM07_IS(F1159,"9",$H$1,"1")/1000000,"")</f>
        <v>1339.6188435699999</v>
      </c>
      <c r="I1159" s="12">
        <f>IFERROR([1]!EM_S_STM07_IS(F1159,"9",$I$1,"1")/1000000,"")</f>
        <v>1487.8094509</v>
      </c>
      <c r="J1159" s="12">
        <f>IFERROR([1]!EM_S_STM07_IS(F1159,"9",$J$1,"1")/1000000,"")</f>
        <v>1512.1768535699998</v>
      </c>
      <c r="K1159" s="12">
        <f>IFERROR([1]!EM_S_STM07_IS(F1159,"9",$K$1,"1")/1000000,"")</f>
        <v>1652.4561372200001</v>
      </c>
      <c r="L1159" s="12">
        <f>IFERROR([1]!EM_S_STM07_IS(F1159,"9",$L$1,"1")/1000000,"")</f>
        <v>1957.9900442999999</v>
      </c>
      <c r="M1159" s="13">
        <f>IFERROR([1]!EM_S_STM07_IS(F1159,"9",$M$1,"1")/1000000,"")</f>
        <v>1593.3701372799999</v>
      </c>
      <c r="N1159" s="12">
        <f>IFERROR([1]!EM_S_STM07_IS(F1159,"61",$N$1,"1")/1000000,"")</f>
        <v>57.248718570000001</v>
      </c>
      <c r="O1159" s="12">
        <f>IFERROR([1]!EM_S_STM07_IS(F1159,"61",$O$1,"1")/1000000,"")</f>
        <v>122.59309948000001</v>
      </c>
      <c r="P1159" s="12">
        <f>IFERROR([1]!EM_S_STM07_IS(F1159,"61",$P$1,"1")/1000000,"")</f>
        <v>123.82052141</v>
      </c>
      <c r="Q1159" s="12">
        <f>IFERROR([1]!EM_S_STM07_IS(F1159,"61",$Q$1,"1")/1000000,"")</f>
        <v>156.66474253999999</v>
      </c>
      <c r="R1159" s="12">
        <f>IFERROR([1]!EM_S_STM07_IS(F1159,"61",$R$1,"1")/1000000,"")</f>
        <v>189.68690738999999</v>
      </c>
      <c r="S1159" s="12">
        <f>IFERROR([1]!EM_S_STM07_IS(F1159,"61",$S$1,"1")/1000000,"")</f>
        <v>118.64629033</v>
      </c>
      <c r="T1159" s="20">
        <f t="shared" ref="T1159:T1222" si="332">IFERROR(IF(H1159&lt;0,"",(M1159/H1159)^(1/5)-1),"")</f>
        <v>3.5302076591604559E-2</v>
      </c>
      <c r="U1159" s="20">
        <f t="shared" ref="U1159:U1222" si="333">IFERROR(IF(N1159&lt;0,"",(S1159/N1159)^(1/5)-1),"")</f>
        <v>0.15690494861495496</v>
      </c>
      <c r="V1159" s="14">
        <f t="shared" ref="V1159:V1222" si="334">IFERROR((I1159-H1159)/ABS(H1159),"")</f>
        <v>0.1106214712052583</v>
      </c>
      <c r="W1159" s="14">
        <f t="shared" ref="W1159:W1222" si="335">IFERROR((J1159-I1159)/ABS(I1159),"")</f>
        <v>1.6378039980361452E-2</v>
      </c>
      <c r="X1159" s="14">
        <f t="shared" ref="X1159:X1222" si="336">IFERROR((K1159-J1159)/ABS(J1159),"")</f>
        <v>9.2766453420328465E-2</v>
      </c>
      <c r="Y1159" s="14">
        <f t="shared" ref="Y1159:Y1222" si="337">IFERROR((L1159-K1159)/ABS(K1159),"")</f>
        <v>0.18489683338524979</v>
      </c>
      <c r="Z1159" s="15">
        <f t="shared" ref="Z1159:Z1222" si="338">IFERROR((M1159-L1159)/ABS(L1159),"")</f>
        <v>-0.18622153267911795</v>
      </c>
      <c r="AA1159" s="14">
        <f t="shared" ref="AA1159:AA1222" si="339">IFERROR((O1159-N1159)/ABS(N1159),"")</f>
        <v>1.1414121144056903</v>
      </c>
      <c r="AB1159" s="14">
        <f t="shared" ref="AB1159:AB1222" si="340">IFERROR((P1159-O1159)/ABS(O1159),"")</f>
        <v>1.0012161656784235E-2</v>
      </c>
      <c r="AC1159" s="14">
        <f t="shared" ref="AC1159:AC1222" si="341">IFERROR((Q1159-P1159)/ABS(P1159),"")</f>
        <v>0.26525668569303429</v>
      </c>
      <c r="AD1159" s="14">
        <f t="shared" ref="AD1159:AD1222" si="342">IFERROR((R1159-Q1159)/ABS(Q1159),"")</f>
        <v>0.21078236439554165</v>
      </c>
      <c r="AE1159" s="14">
        <f t="shared" ref="AE1159:AE1222" si="343">IFERROR((S1159-R1159)/ABS(R1159),"")</f>
        <v>-0.37451513147367144</v>
      </c>
      <c r="AF1159" s="18" t="str">
        <f t="shared" ref="AF1159:AF1222" si="344">IFERROR(IF(AND(T1159&lt;&gt;"",T1159&gt;$AG$3),1,""),"")</f>
        <v/>
      </c>
      <c r="AG1159" s="18" t="str">
        <f t="shared" ref="AG1159:AG1222" si="345">IFERROR(IF(AND(U1159&lt;&gt;"",U1159&gt;$AG$3),1,""),"")</f>
        <v/>
      </c>
      <c r="AH1159" s="18" t="str">
        <f t="shared" ref="AH1159:AH1222" si="346">IFERROR(IF(AND(AF1159=1,AG1159=1),1,""),"")</f>
        <v/>
      </c>
      <c r="AI1159" s="19" t="str">
        <f t="shared" ref="AI1159:AI1222" si="347">IFERROR(IF(AND(V1159&gt;$AJ$3,W1159&gt;$AJ$3,X1159&gt;$AJ$3,Y1159&gt;$AJ$3,Z1159&gt;$AJ$3),1,""),"")</f>
        <v/>
      </c>
      <c r="AJ1159" s="19" t="str">
        <f t="shared" ref="AJ1159:AJ1222" si="348">IFERROR(IF(AND(AA1159&gt;$AJ$3,AB1159&gt;$AJ$3,AC1159&gt;$AJ$3,AD1159&gt;$AJ$3,AE1159&gt;$AJ$3),1,""),"")</f>
        <v/>
      </c>
      <c r="AK1159" s="19" t="str">
        <f t="shared" ref="AK1159:AK1222" si="349">IFERROR(IF(AND(AI1159=1,AJ1159=1),1,""),"")</f>
        <v/>
      </c>
    </row>
    <row r="1160" spans="2:37" x14ac:dyDescent="0.15">
      <c r="B1160" s="51" t="str">
        <f>IFERROR(IF(AND(AF1160=1,AI1160=1),MAX($B$5:B1159)+1,""),"")</f>
        <v/>
      </c>
      <c r="C1160" s="51" t="str">
        <f>IFERROR(IF(AND(AG1160=1,AJ1160=1),MAX($C$5:C1159)+1,""),"")</f>
        <v/>
      </c>
      <c r="D1160" s="51" t="str">
        <f>IFERROR(IF(AND(AH1160=1,AK1160=1),MAX($D$5:D1159)+1,""),"")</f>
        <v/>
      </c>
      <c r="F1160" s="5" t="s">
        <v>2417</v>
      </c>
      <c r="G1160" s="5" t="s">
        <v>2418</v>
      </c>
      <c r="H1160" s="12">
        <f>IFERROR([1]!EM_S_STM07_IS(F1160,"9",$H$1,"1")/1000000,"")</f>
        <v>334.83426988000002</v>
      </c>
      <c r="I1160" s="12">
        <f>IFERROR([1]!EM_S_STM07_IS(F1160,"9",$I$1,"1")/1000000,"")</f>
        <v>449.81700606999999</v>
      </c>
      <c r="J1160" s="12">
        <f>IFERROR([1]!EM_S_STM07_IS(F1160,"9",$J$1,"1")/1000000,"")</f>
        <v>518.12235167000006</v>
      </c>
      <c r="K1160" s="12">
        <f>IFERROR([1]!EM_S_STM07_IS(F1160,"9",$K$1,"1")/1000000,"")</f>
        <v>567.55491469000003</v>
      </c>
      <c r="L1160" s="12">
        <f>IFERROR([1]!EM_S_STM07_IS(F1160,"9",$L$1,"1")/1000000,"")</f>
        <v>661.17505285000004</v>
      </c>
      <c r="M1160" s="13">
        <f>IFERROR([1]!EM_S_STM07_IS(F1160,"9",$M$1,"1")/1000000,"")</f>
        <v>840.91089169000008</v>
      </c>
      <c r="N1160" s="12">
        <f>IFERROR([1]!EM_S_STM07_IS(F1160,"61",$N$1,"1")/1000000,"")</f>
        <v>150.39670541999999</v>
      </c>
      <c r="O1160" s="12">
        <f>IFERROR([1]!EM_S_STM07_IS(F1160,"61",$O$1,"1")/1000000,"")</f>
        <v>132.54793731999999</v>
      </c>
      <c r="P1160" s="12">
        <f>IFERROR([1]!EM_S_STM07_IS(F1160,"61",$P$1,"1")/1000000,"")</f>
        <v>168.57628319</v>
      </c>
      <c r="Q1160" s="12">
        <f>IFERROR([1]!EM_S_STM07_IS(F1160,"61",$Q$1,"1")/1000000,"")</f>
        <v>207.99842552000001</v>
      </c>
      <c r="R1160" s="12">
        <f>IFERROR([1]!EM_S_STM07_IS(F1160,"61",$R$1,"1")/1000000,"")</f>
        <v>250.98372003999998</v>
      </c>
      <c r="S1160" s="12">
        <f>IFERROR([1]!EM_S_STM07_IS(F1160,"61",$S$1,"1")/1000000,"")</f>
        <v>289.42374735000004</v>
      </c>
      <c r="T1160" s="20">
        <f t="shared" si="332"/>
        <v>0.20222018472854875</v>
      </c>
      <c r="U1160" s="20">
        <f t="shared" si="333"/>
        <v>0.1398800897438286</v>
      </c>
      <c r="V1160" s="14">
        <f t="shared" si="334"/>
        <v>0.34340193502656763</v>
      </c>
      <c r="W1160" s="14">
        <f t="shared" si="335"/>
        <v>0.15185140774639913</v>
      </c>
      <c r="X1160" s="14">
        <f t="shared" si="336"/>
        <v>9.5407123164384003E-2</v>
      </c>
      <c r="Y1160" s="14">
        <f t="shared" si="337"/>
        <v>0.16495344456868208</v>
      </c>
      <c r="Z1160" s="15">
        <f t="shared" si="338"/>
        <v>0.27184304378280361</v>
      </c>
      <c r="AA1160" s="14">
        <f t="shared" si="339"/>
        <v>-0.11867791950731418</v>
      </c>
      <c r="AB1160" s="14">
        <f t="shared" si="340"/>
        <v>0.27181370452427056</v>
      </c>
      <c r="AC1160" s="14">
        <f t="shared" si="341"/>
        <v>0.2338534317165355</v>
      </c>
      <c r="AD1160" s="14">
        <f t="shared" si="342"/>
        <v>0.20666163415677746</v>
      </c>
      <c r="AE1160" s="14">
        <f t="shared" si="343"/>
        <v>0.15315745301676845</v>
      </c>
      <c r="AF1160" s="18">
        <f t="shared" si="344"/>
        <v>1</v>
      </c>
      <c r="AG1160" s="18" t="str">
        <f t="shared" si="345"/>
        <v/>
      </c>
      <c r="AH1160" s="18" t="str">
        <f t="shared" si="346"/>
        <v/>
      </c>
      <c r="AI1160" s="19" t="str">
        <f t="shared" si="347"/>
        <v/>
      </c>
      <c r="AJ1160" s="19" t="str">
        <f t="shared" si="348"/>
        <v/>
      </c>
      <c r="AK1160" s="19" t="str">
        <f t="shared" si="349"/>
        <v/>
      </c>
    </row>
    <row r="1161" spans="2:37" x14ac:dyDescent="0.15">
      <c r="B1161" s="51" t="str">
        <f>IFERROR(IF(AND(AF1161=1,AI1161=1),MAX($B$5:B1160)+1,""),"")</f>
        <v/>
      </c>
      <c r="C1161" s="51" t="str">
        <f>IFERROR(IF(AND(AG1161=1,AJ1161=1),MAX($C$5:C1160)+1,""),"")</f>
        <v/>
      </c>
      <c r="D1161" s="51" t="str">
        <f>IFERROR(IF(AND(AH1161=1,AK1161=1),MAX($D$5:D1160)+1,""),"")</f>
        <v/>
      </c>
      <c r="F1161" s="5" t="s">
        <v>2419</v>
      </c>
      <c r="G1161" s="5" t="s">
        <v>2420</v>
      </c>
      <c r="H1161" s="12">
        <f>IFERROR([1]!EM_S_STM07_IS(F1161,"9",$H$1,"1")/1000000,"")</f>
        <v>259.32283527999999</v>
      </c>
      <c r="I1161" s="12">
        <f>IFERROR([1]!EM_S_STM07_IS(F1161,"9",$I$1,"1")/1000000,"")</f>
        <v>312.79262719000002</v>
      </c>
      <c r="J1161" s="12">
        <f>IFERROR([1]!EM_S_STM07_IS(F1161,"9",$J$1,"1")/1000000,"")</f>
        <v>391.57814442</v>
      </c>
      <c r="K1161" s="12">
        <f>IFERROR([1]!EM_S_STM07_IS(F1161,"9",$K$1,"1")/1000000,"")</f>
        <v>327.90944975999997</v>
      </c>
      <c r="L1161" s="12">
        <f>IFERROR([1]!EM_S_STM07_IS(F1161,"9",$L$1,"1")/1000000,"")</f>
        <v>306.75325312000001</v>
      </c>
      <c r="M1161" s="13">
        <f>IFERROR([1]!EM_S_STM07_IS(F1161,"9",$M$1,"1")/1000000,"")</f>
        <v>280.10028324000001</v>
      </c>
      <c r="N1161" s="12">
        <f>IFERROR([1]!EM_S_STM07_IS(F1161,"61",$N$1,"1")/1000000,"")</f>
        <v>61.91047554</v>
      </c>
      <c r="O1161" s="12">
        <f>IFERROR([1]!EM_S_STM07_IS(F1161,"61",$O$1,"1")/1000000,"")</f>
        <v>50.527361689999999</v>
      </c>
      <c r="P1161" s="12">
        <f>IFERROR([1]!EM_S_STM07_IS(F1161,"61",$P$1,"1")/1000000,"")</f>
        <v>72.138270439999999</v>
      </c>
      <c r="Q1161" s="12">
        <f>IFERROR([1]!EM_S_STM07_IS(F1161,"61",$Q$1,"1")/1000000,"")</f>
        <v>41.659706380000003</v>
      </c>
      <c r="R1161" s="12">
        <f>IFERROR([1]!EM_S_STM07_IS(F1161,"61",$R$1,"1")/1000000,"")</f>
        <v>37.496937439999996</v>
      </c>
      <c r="S1161" s="12">
        <f>IFERROR([1]!EM_S_STM07_IS(F1161,"61",$S$1,"1")/1000000,"")</f>
        <v>24.037669409999999</v>
      </c>
      <c r="T1161" s="20">
        <f t="shared" si="332"/>
        <v>1.5534208611452271E-2</v>
      </c>
      <c r="U1161" s="20">
        <f t="shared" si="333"/>
        <v>-0.17239016382781913</v>
      </c>
      <c r="V1161" s="14">
        <f t="shared" si="334"/>
        <v>0.20619006364120154</v>
      </c>
      <c r="W1161" s="14">
        <f t="shared" si="335"/>
        <v>0.25187779500359897</v>
      </c>
      <c r="X1161" s="14">
        <f t="shared" si="336"/>
        <v>-0.16259511815784611</v>
      </c>
      <c r="Y1161" s="14">
        <f t="shared" si="337"/>
        <v>-6.4518410968285242E-2</v>
      </c>
      <c r="Z1161" s="15">
        <f t="shared" si="338"/>
        <v>-8.6887325917203953E-2</v>
      </c>
      <c r="AA1161" s="14">
        <f t="shared" si="339"/>
        <v>-0.18386409974585702</v>
      </c>
      <c r="AB1161" s="14">
        <f t="shared" si="340"/>
        <v>0.42770704875883259</v>
      </c>
      <c r="AC1161" s="14">
        <f t="shared" si="341"/>
        <v>-0.42250200724385423</v>
      </c>
      <c r="AD1161" s="14">
        <f t="shared" si="342"/>
        <v>-9.9923146409847702E-2</v>
      </c>
      <c r="AE1161" s="14">
        <f t="shared" si="343"/>
        <v>-0.35894312839646131</v>
      </c>
      <c r="AF1161" s="18" t="str">
        <f t="shared" si="344"/>
        <v/>
      </c>
      <c r="AG1161" s="18" t="str">
        <f t="shared" si="345"/>
        <v/>
      </c>
      <c r="AH1161" s="18" t="str">
        <f t="shared" si="346"/>
        <v/>
      </c>
      <c r="AI1161" s="19" t="str">
        <f t="shared" si="347"/>
        <v/>
      </c>
      <c r="AJ1161" s="19" t="str">
        <f t="shared" si="348"/>
        <v/>
      </c>
      <c r="AK1161" s="19" t="str">
        <f t="shared" si="349"/>
        <v/>
      </c>
    </row>
    <row r="1162" spans="2:37" x14ac:dyDescent="0.15">
      <c r="B1162" s="51" t="str">
        <f>IFERROR(IF(AND(AF1162=1,AI1162=1),MAX($B$5:B1161)+1,""),"")</f>
        <v/>
      </c>
      <c r="C1162" s="51" t="str">
        <f>IFERROR(IF(AND(AG1162=1,AJ1162=1),MAX($C$5:C1161)+1,""),"")</f>
        <v/>
      </c>
      <c r="D1162" s="51" t="str">
        <f>IFERROR(IF(AND(AH1162=1,AK1162=1),MAX($D$5:D1161)+1,""),"")</f>
        <v/>
      </c>
      <c r="F1162" s="5" t="s">
        <v>2421</v>
      </c>
      <c r="G1162" s="5" t="s">
        <v>2422</v>
      </c>
      <c r="H1162" s="12">
        <f>IFERROR([1]!EM_S_STM07_IS(F1162,"9",$H$1,"1")/1000000,"")</f>
        <v>1509.21849595</v>
      </c>
      <c r="I1162" s="12">
        <f>IFERROR([1]!EM_S_STM07_IS(F1162,"9",$I$1,"1")/1000000,"")</f>
        <v>2063.7306404999999</v>
      </c>
      <c r="J1162" s="12">
        <f>IFERROR([1]!EM_S_STM07_IS(F1162,"9",$J$1,"1")/1000000,"")</f>
        <v>2296.5070163999999</v>
      </c>
      <c r="K1162" s="12">
        <f>IFERROR([1]!EM_S_STM07_IS(F1162,"9",$K$1,"1")/1000000,"")</f>
        <v>2718.9132401399997</v>
      </c>
      <c r="L1162" s="12">
        <f>IFERROR([1]!EM_S_STM07_IS(F1162,"9",$L$1,"1")/1000000,"")</f>
        <v>2493.80671562</v>
      </c>
      <c r="M1162" s="13">
        <f>IFERROR([1]!EM_S_STM07_IS(F1162,"9",$M$1,"1")/1000000,"")</f>
        <v>3052.80210343</v>
      </c>
      <c r="N1162" s="12">
        <f>IFERROR([1]!EM_S_STM07_IS(F1162,"61",$N$1,"1")/1000000,"")</f>
        <v>87.955450880000001</v>
      </c>
      <c r="O1162" s="12">
        <f>IFERROR([1]!EM_S_STM07_IS(F1162,"61",$O$1,"1")/1000000,"")</f>
        <v>118.81233212000001</v>
      </c>
      <c r="P1162" s="12">
        <f>IFERROR([1]!EM_S_STM07_IS(F1162,"61",$P$1,"1")/1000000,"")</f>
        <v>132.45588878000001</v>
      </c>
      <c r="Q1162" s="12">
        <f>IFERROR([1]!EM_S_STM07_IS(F1162,"61",$Q$1,"1")/1000000,"")</f>
        <v>130.90085108</v>
      </c>
      <c r="R1162" s="12">
        <f>IFERROR([1]!EM_S_STM07_IS(F1162,"61",$R$1,"1")/1000000,"")</f>
        <v>98.572130250000001</v>
      </c>
      <c r="S1162" s="12">
        <f>IFERROR([1]!EM_S_STM07_IS(F1162,"61",$S$1,"1")/1000000,"")</f>
        <v>128.05012685</v>
      </c>
      <c r="T1162" s="20">
        <f t="shared" si="332"/>
        <v>0.1513021260619507</v>
      </c>
      <c r="U1162" s="20">
        <f t="shared" si="333"/>
        <v>7.8011641286586553E-2</v>
      </c>
      <c r="V1162" s="14">
        <f t="shared" si="334"/>
        <v>0.36741674319393625</v>
      </c>
      <c r="W1162" s="14">
        <f t="shared" si="335"/>
        <v>0.11279397191273129</v>
      </c>
      <c r="X1162" s="14">
        <f t="shared" si="336"/>
        <v>0.18393421867361115</v>
      </c>
      <c r="Y1162" s="14">
        <f t="shared" si="337"/>
        <v>-8.2792831046131055E-2</v>
      </c>
      <c r="Z1162" s="15">
        <f t="shared" si="338"/>
        <v>0.22415345355705518</v>
      </c>
      <c r="AA1162" s="14">
        <f t="shared" si="339"/>
        <v>0.35082397885833005</v>
      </c>
      <c r="AB1162" s="14">
        <f t="shared" si="340"/>
        <v>0.11483283272497387</v>
      </c>
      <c r="AC1162" s="14">
        <f t="shared" si="341"/>
        <v>-1.1740042019444097E-2</v>
      </c>
      <c r="AD1162" s="14">
        <f t="shared" si="342"/>
        <v>-0.24697105147347218</v>
      </c>
      <c r="AE1162" s="14">
        <f t="shared" si="343"/>
        <v>0.29905001063929015</v>
      </c>
      <c r="AF1162" s="18" t="str">
        <f t="shared" si="344"/>
        <v/>
      </c>
      <c r="AG1162" s="18" t="str">
        <f t="shared" si="345"/>
        <v/>
      </c>
      <c r="AH1162" s="18" t="str">
        <f t="shared" si="346"/>
        <v/>
      </c>
      <c r="AI1162" s="19" t="str">
        <f t="shared" si="347"/>
        <v/>
      </c>
      <c r="AJ1162" s="19" t="str">
        <f t="shared" si="348"/>
        <v/>
      </c>
      <c r="AK1162" s="19" t="str">
        <f t="shared" si="349"/>
        <v/>
      </c>
    </row>
    <row r="1163" spans="2:37" x14ac:dyDescent="0.15">
      <c r="B1163" s="51" t="str">
        <f>IFERROR(IF(AND(AF1163=1,AI1163=1),MAX($B$5:B1162)+1,""),"")</f>
        <v/>
      </c>
      <c r="C1163" s="51" t="str">
        <f>IFERROR(IF(AND(AG1163=1,AJ1163=1),MAX($C$5:C1162)+1,""),"")</f>
        <v/>
      </c>
      <c r="D1163" s="51" t="str">
        <f>IFERROR(IF(AND(AH1163=1,AK1163=1),MAX($D$5:D1162)+1,""),"")</f>
        <v/>
      </c>
      <c r="F1163" s="5" t="s">
        <v>2423</v>
      </c>
      <c r="G1163" s="5" t="s">
        <v>2424</v>
      </c>
      <c r="H1163" s="12">
        <f>IFERROR([1]!EM_S_STM07_IS(F1163,"9",$H$1,"1")/1000000,"")</f>
        <v>112.87715351999999</v>
      </c>
      <c r="I1163" s="12">
        <f>IFERROR([1]!EM_S_STM07_IS(F1163,"9",$I$1,"1")/1000000,"")</f>
        <v>133.50331968</v>
      </c>
      <c r="J1163" s="12">
        <f>IFERROR([1]!EM_S_STM07_IS(F1163,"9",$J$1,"1")/1000000,"")</f>
        <v>129.66406222000001</v>
      </c>
      <c r="K1163" s="12">
        <f>IFERROR([1]!EM_S_STM07_IS(F1163,"9",$K$1,"1")/1000000,"")</f>
        <v>149.60461592999999</v>
      </c>
      <c r="L1163" s="12">
        <f>IFERROR([1]!EM_S_STM07_IS(F1163,"9",$L$1,"1")/1000000,"")</f>
        <v>161.19772277000001</v>
      </c>
      <c r="M1163" s="13">
        <f>IFERROR([1]!EM_S_STM07_IS(F1163,"9",$M$1,"1")/1000000,"")</f>
        <v>230.97036691999998</v>
      </c>
      <c r="N1163" s="12">
        <f>IFERROR([1]!EM_S_STM07_IS(F1163,"61",$N$1,"1")/1000000,"")</f>
        <v>64.229622719999995</v>
      </c>
      <c r="O1163" s="12">
        <f>IFERROR([1]!EM_S_STM07_IS(F1163,"61",$O$1,"1")/1000000,"")</f>
        <v>70.411925430000011</v>
      </c>
      <c r="P1163" s="12">
        <f>IFERROR([1]!EM_S_STM07_IS(F1163,"61",$P$1,"1")/1000000,"")</f>
        <v>67.998622560000001</v>
      </c>
      <c r="Q1163" s="12">
        <f>IFERROR([1]!EM_S_STM07_IS(F1163,"61",$Q$1,"1")/1000000,"")</f>
        <v>66.771919460000007</v>
      </c>
      <c r="R1163" s="12">
        <f>IFERROR([1]!EM_S_STM07_IS(F1163,"61",$R$1,"1")/1000000,"")</f>
        <v>58.932803039999996</v>
      </c>
      <c r="S1163" s="12">
        <f>IFERROR([1]!EM_S_STM07_IS(F1163,"61",$S$1,"1")/1000000,"")</f>
        <v>52.679055470000002</v>
      </c>
      <c r="T1163" s="20">
        <f t="shared" si="332"/>
        <v>0.15395810819992506</v>
      </c>
      <c r="U1163" s="20">
        <f t="shared" si="333"/>
        <v>-3.8873566398957671E-2</v>
      </c>
      <c r="V1163" s="14">
        <f t="shared" si="334"/>
        <v>0.18273109762947193</v>
      </c>
      <c r="W1163" s="14">
        <f t="shared" si="335"/>
        <v>-2.8757767740925727E-2</v>
      </c>
      <c r="X1163" s="14">
        <f t="shared" si="336"/>
        <v>0.1537862794716936</v>
      </c>
      <c r="Y1163" s="14">
        <f t="shared" si="337"/>
        <v>7.749163866323773E-2</v>
      </c>
      <c r="Z1163" s="15">
        <f t="shared" si="338"/>
        <v>0.43283889468806519</v>
      </c>
      <c r="AA1163" s="14">
        <f t="shared" si="339"/>
        <v>9.6253137542951089E-2</v>
      </c>
      <c r="AB1163" s="14">
        <f t="shared" si="340"/>
        <v>-3.4274064446642549E-2</v>
      </c>
      <c r="AC1163" s="14">
        <f t="shared" si="341"/>
        <v>-1.8040116899685543E-2</v>
      </c>
      <c r="AD1163" s="14">
        <f t="shared" si="342"/>
        <v>-0.11740139393021441</v>
      </c>
      <c r="AE1163" s="14">
        <f t="shared" si="343"/>
        <v>-0.10611658104494591</v>
      </c>
      <c r="AF1163" s="18" t="str">
        <f t="shared" si="344"/>
        <v/>
      </c>
      <c r="AG1163" s="18" t="str">
        <f t="shared" si="345"/>
        <v/>
      </c>
      <c r="AH1163" s="18" t="str">
        <f t="shared" si="346"/>
        <v/>
      </c>
      <c r="AI1163" s="19" t="str">
        <f t="shared" si="347"/>
        <v/>
      </c>
      <c r="AJ1163" s="19" t="str">
        <f t="shared" si="348"/>
        <v/>
      </c>
      <c r="AK1163" s="19" t="str">
        <f t="shared" si="349"/>
        <v/>
      </c>
    </row>
    <row r="1164" spans="2:37" x14ac:dyDescent="0.15">
      <c r="B1164" s="51" t="str">
        <f>IFERROR(IF(AND(AF1164=1,AI1164=1),MAX($B$5:B1163)+1,""),"")</f>
        <v/>
      </c>
      <c r="C1164" s="51" t="str">
        <f>IFERROR(IF(AND(AG1164=1,AJ1164=1),MAX($C$5:C1163)+1,""),"")</f>
        <v/>
      </c>
      <c r="D1164" s="51" t="str">
        <f>IFERROR(IF(AND(AH1164=1,AK1164=1),MAX($D$5:D1163)+1,""),"")</f>
        <v/>
      </c>
      <c r="F1164" s="5" t="s">
        <v>2425</v>
      </c>
      <c r="G1164" s="5" t="s">
        <v>2426</v>
      </c>
      <c r="H1164" s="12">
        <f>IFERROR([1]!EM_S_STM07_IS(F1164,"9",$H$1,"1")/1000000,"")</f>
        <v>1022.91334827</v>
      </c>
      <c r="I1164" s="12">
        <f>IFERROR([1]!EM_S_STM07_IS(F1164,"9",$I$1,"1")/1000000,"")</f>
        <v>1383.2420022700001</v>
      </c>
      <c r="J1164" s="12">
        <f>IFERROR([1]!EM_S_STM07_IS(F1164,"9",$J$1,"1")/1000000,"")</f>
        <v>1509.0318068800002</v>
      </c>
      <c r="K1164" s="12">
        <f>IFERROR([1]!EM_S_STM07_IS(F1164,"9",$K$1,"1")/1000000,"")</f>
        <v>1763.5558428699999</v>
      </c>
      <c r="L1164" s="12">
        <f>IFERROR([1]!EM_S_STM07_IS(F1164,"9",$L$1,"1")/1000000,"")</f>
        <v>1837.2723606</v>
      </c>
      <c r="M1164" s="13">
        <f>IFERROR([1]!EM_S_STM07_IS(F1164,"9",$M$1,"1")/1000000,"")</f>
        <v>1771.7204508099999</v>
      </c>
      <c r="N1164" s="12">
        <f>IFERROR([1]!EM_S_STM07_IS(F1164,"61",$N$1,"1")/1000000,"")</f>
        <v>38.870718789999998</v>
      </c>
      <c r="O1164" s="12">
        <f>IFERROR([1]!EM_S_STM07_IS(F1164,"61",$O$1,"1")/1000000,"")</f>
        <v>101.53580689</v>
      </c>
      <c r="P1164" s="12">
        <f>IFERROR([1]!EM_S_STM07_IS(F1164,"61",$P$1,"1")/1000000,"")</f>
        <v>113.20100334</v>
      </c>
      <c r="Q1164" s="12">
        <f>IFERROR([1]!EM_S_STM07_IS(F1164,"61",$Q$1,"1")/1000000,"")</f>
        <v>92.333312400000011</v>
      </c>
      <c r="R1164" s="12">
        <f>IFERROR([1]!EM_S_STM07_IS(F1164,"61",$R$1,"1")/1000000,"")</f>
        <v>28.135201210000002</v>
      </c>
      <c r="S1164" s="12">
        <f>IFERROR([1]!EM_S_STM07_IS(F1164,"61",$S$1,"1")/1000000,"")</f>
        <v>25.043987960000003</v>
      </c>
      <c r="T1164" s="20">
        <f t="shared" si="332"/>
        <v>0.1161209767095146</v>
      </c>
      <c r="U1164" s="20">
        <f t="shared" si="333"/>
        <v>-8.4167222184449719E-2</v>
      </c>
      <c r="V1164" s="14">
        <f t="shared" si="334"/>
        <v>0.35225726070483399</v>
      </c>
      <c r="W1164" s="14">
        <f t="shared" si="335"/>
        <v>9.0938392850687E-2</v>
      </c>
      <c r="X1164" s="14">
        <f t="shared" si="336"/>
        <v>0.16866711147476807</v>
      </c>
      <c r="Y1164" s="14">
        <f t="shared" si="337"/>
        <v>4.1799933939168192E-2</v>
      </c>
      <c r="Z1164" s="15">
        <f t="shared" si="338"/>
        <v>-3.5678928827184188E-2</v>
      </c>
      <c r="AA1164" s="14">
        <f t="shared" si="339"/>
        <v>1.6121412222539455</v>
      </c>
      <c r="AB1164" s="14">
        <f t="shared" si="340"/>
        <v>0.11488751414205653</v>
      </c>
      <c r="AC1164" s="14">
        <f t="shared" si="341"/>
        <v>-0.18434192563933144</v>
      </c>
      <c r="AD1164" s="14">
        <f t="shared" si="342"/>
        <v>-0.69528656041153791</v>
      </c>
      <c r="AE1164" s="14">
        <f t="shared" si="343"/>
        <v>-0.10986995354777486</v>
      </c>
      <c r="AF1164" s="18" t="str">
        <f t="shared" si="344"/>
        <v/>
      </c>
      <c r="AG1164" s="18" t="str">
        <f t="shared" si="345"/>
        <v/>
      </c>
      <c r="AH1164" s="18" t="str">
        <f t="shared" si="346"/>
        <v/>
      </c>
      <c r="AI1164" s="19" t="str">
        <f t="shared" si="347"/>
        <v/>
      </c>
      <c r="AJ1164" s="19" t="str">
        <f t="shared" si="348"/>
        <v/>
      </c>
      <c r="AK1164" s="19" t="str">
        <f t="shared" si="349"/>
        <v/>
      </c>
    </row>
    <row r="1165" spans="2:37" x14ac:dyDescent="0.15">
      <c r="B1165" s="51" t="str">
        <f>IFERROR(IF(AND(AF1165=1,AI1165=1),MAX($B$5:B1164)+1,""),"")</f>
        <v/>
      </c>
      <c r="C1165" s="51" t="str">
        <f>IFERROR(IF(AND(AG1165=1,AJ1165=1),MAX($C$5:C1164)+1,""),"")</f>
        <v/>
      </c>
      <c r="D1165" s="51" t="str">
        <f>IFERROR(IF(AND(AH1165=1,AK1165=1),MAX($D$5:D1164)+1,""),"")</f>
        <v/>
      </c>
      <c r="F1165" s="5" t="s">
        <v>2427</v>
      </c>
      <c r="G1165" s="5" t="s">
        <v>2428</v>
      </c>
      <c r="H1165" s="12">
        <f>IFERROR([1]!EM_S_STM07_IS(F1165,"9",$H$1,"1")/1000000,"")</f>
        <v>694.46944325999993</v>
      </c>
      <c r="I1165" s="12">
        <f>IFERROR([1]!EM_S_STM07_IS(F1165,"9",$I$1,"1")/1000000,"")</f>
        <v>886.13379884000005</v>
      </c>
      <c r="J1165" s="12">
        <f>IFERROR([1]!EM_S_STM07_IS(F1165,"9",$J$1,"1")/1000000,"")</f>
        <v>889.59873882000011</v>
      </c>
      <c r="K1165" s="12">
        <f>IFERROR([1]!EM_S_STM07_IS(F1165,"9",$K$1,"1")/1000000,"")</f>
        <v>893.25818747000005</v>
      </c>
      <c r="L1165" s="12">
        <f>IFERROR([1]!EM_S_STM07_IS(F1165,"9",$L$1,"1")/1000000,"")</f>
        <v>983.98041835000004</v>
      </c>
      <c r="M1165" s="13">
        <f>IFERROR([1]!EM_S_STM07_IS(F1165,"9",$M$1,"1")/1000000,"")</f>
        <v>1151.07478793</v>
      </c>
      <c r="N1165" s="12">
        <f>IFERROR([1]!EM_S_STM07_IS(F1165,"61",$N$1,"1")/1000000,"")</f>
        <v>60.61138442</v>
      </c>
      <c r="O1165" s="12">
        <f>IFERROR([1]!EM_S_STM07_IS(F1165,"61",$O$1,"1")/1000000,"")</f>
        <v>81.098146819999997</v>
      </c>
      <c r="P1165" s="12">
        <f>IFERROR([1]!EM_S_STM07_IS(F1165,"61",$P$1,"1")/1000000,"")</f>
        <v>97.407151589999998</v>
      </c>
      <c r="Q1165" s="12">
        <f>IFERROR([1]!EM_S_STM07_IS(F1165,"61",$Q$1,"1")/1000000,"")</f>
        <v>121.60235065000001</v>
      </c>
      <c r="R1165" s="12">
        <f>IFERROR([1]!EM_S_STM07_IS(F1165,"61",$R$1,"1")/1000000,"")</f>
        <v>98.629108770000002</v>
      </c>
      <c r="S1165" s="12">
        <f>IFERROR([1]!EM_S_STM07_IS(F1165,"61",$S$1,"1")/1000000,"")</f>
        <v>60.880585420000003</v>
      </c>
      <c r="T1165" s="20">
        <f t="shared" si="332"/>
        <v>0.10634373284982312</v>
      </c>
      <c r="U1165" s="20">
        <f t="shared" si="333"/>
        <v>8.8671136135798356E-4</v>
      </c>
      <c r="V1165" s="14">
        <f t="shared" si="334"/>
        <v>0.27598673698339177</v>
      </c>
      <c r="W1165" s="14">
        <f t="shared" si="335"/>
        <v>3.9101769783929461E-3</v>
      </c>
      <c r="X1165" s="14">
        <f t="shared" si="336"/>
        <v>4.1135946919776279E-3</v>
      </c>
      <c r="Y1165" s="14">
        <f t="shared" si="337"/>
        <v>0.10156327941079955</v>
      </c>
      <c r="Z1165" s="15">
        <f t="shared" si="338"/>
        <v>0.16981473052095306</v>
      </c>
      <c r="AA1165" s="14">
        <f t="shared" si="339"/>
        <v>0.3380018885237665</v>
      </c>
      <c r="AB1165" s="14">
        <f t="shared" si="340"/>
        <v>0.20110206471423292</v>
      </c>
      <c r="AC1165" s="14">
        <f t="shared" si="341"/>
        <v>0.24839242976574147</v>
      </c>
      <c r="AD1165" s="14">
        <f t="shared" si="342"/>
        <v>-0.18892103448001893</v>
      </c>
      <c r="AE1165" s="14">
        <f t="shared" si="343"/>
        <v>-0.38273207393598552</v>
      </c>
      <c r="AF1165" s="18" t="str">
        <f t="shared" si="344"/>
        <v/>
      </c>
      <c r="AG1165" s="18" t="str">
        <f t="shared" si="345"/>
        <v/>
      </c>
      <c r="AH1165" s="18" t="str">
        <f t="shared" si="346"/>
        <v/>
      </c>
      <c r="AI1165" s="19" t="str">
        <f t="shared" si="347"/>
        <v/>
      </c>
      <c r="AJ1165" s="19" t="str">
        <f t="shared" si="348"/>
        <v/>
      </c>
      <c r="AK1165" s="19" t="str">
        <f t="shared" si="349"/>
        <v/>
      </c>
    </row>
    <row r="1166" spans="2:37" x14ac:dyDescent="0.15">
      <c r="B1166" s="51" t="str">
        <f>IFERROR(IF(AND(AF1166=1,AI1166=1),MAX($B$5:B1165)+1,""),"")</f>
        <v/>
      </c>
      <c r="C1166" s="51" t="str">
        <f>IFERROR(IF(AND(AG1166=1,AJ1166=1),MAX($C$5:C1165)+1,""),"")</f>
        <v/>
      </c>
      <c r="D1166" s="51" t="str">
        <f>IFERROR(IF(AND(AH1166=1,AK1166=1),MAX($D$5:D1165)+1,""),"")</f>
        <v/>
      </c>
      <c r="F1166" s="5" t="s">
        <v>2429</v>
      </c>
      <c r="G1166" s="5" t="s">
        <v>2430</v>
      </c>
      <c r="H1166" s="12">
        <f>IFERROR([1]!EM_S_STM07_IS(F1166,"9",$H$1,"1")/1000000,"")</f>
        <v>770.1750159500001</v>
      </c>
      <c r="I1166" s="12">
        <f>IFERROR([1]!EM_S_STM07_IS(F1166,"9",$I$1,"1")/1000000,"")</f>
        <v>1012.8977053899999</v>
      </c>
      <c r="J1166" s="12">
        <f>IFERROR([1]!EM_S_STM07_IS(F1166,"9",$J$1,"1")/1000000,"")</f>
        <v>1170.7838467399999</v>
      </c>
      <c r="K1166" s="12">
        <f>IFERROR([1]!EM_S_STM07_IS(F1166,"9",$K$1,"1")/1000000,"")</f>
        <v>1349.6259149</v>
      </c>
      <c r="L1166" s="12">
        <f>IFERROR([1]!EM_S_STM07_IS(F1166,"9",$L$1,"1")/1000000,"")</f>
        <v>1780.81505184</v>
      </c>
      <c r="M1166" s="13">
        <f>IFERROR([1]!EM_S_STM07_IS(F1166,"9",$M$1,"1")/1000000,"")</f>
        <v>1863.7394600600001</v>
      </c>
      <c r="N1166" s="12">
        <f>IFERROR([1]!EM_S_STM07_IS(F1166,"61",$N$1,"1")/1000000,"")</f>
        <v>46.298296030000003</v>
      </c>
      <c r="O1166" s="12">
        <f>IFERROR([1]!EM_S_STM07_IS(F1166,"61",$O$1,"1")/1000000,"")</f>
        <v>64.816285719999996</v>
      </c>
      <c r="P1166" s="12">
        <f>IFERROR([1]!EM_S_STM07_IS(F1166,"61",$P$1,"1")/1000000,"")</f>
        <v>84.644688060000007</v>
      </c>
      <c r="Q1166" s="12">
        <f>IFERROR([1]!EM_S_STM07_IS(F1166,"61",$Q$1,"1")/1000000,"")</f>
        <v>56.876819329999996</v>
      </c>
      <c r="R1166" s="12">
        <f>IFERROR([1]!EM_S_STM07_IS(F1166,"61",$R$1,"1")/1000000,"")</f>
        <v>56.403398530000004</v>
      </c>
      <c r="S1166" s="12">
        <f>IFERROR([1]!EM_S_STM07_IS(F1166,"61",$S$1,"1")/1000000,"")</f>
        <v>57.078389059999999</v>
      </c>
      <c r="T1166" s="20">
        <f t="shared" si="332"/>
        <v>0.1933261422437702</v>
      </c>
      <c r="U1166" s="20">
        <f t="shared" si="333"/>
        <v>4.2752740691345048E-2</v>
      </c>
      <c r="V1166" s="14">
        <f t="shared" si="334"/>
        <v>0.31515263987186704</v>
      </c>
      <c r="W1166" s="14">
        <f t="shared" si="335"/>
        <v>0.15587570246218346</v>
      </c>
      <c r="X1166" s="14">
        <f t="shared" si="336"/>
        <v>0.15275413019916403</v>
      </c>
      <c r="Y1166" s="14">
        <f t="shared" si="337"/>
        <v>0.31948789081450679</v>
      </c>
      <c r="Z1166" s="15">
        <f t="shared" si="338"/>
        <v>4.6565424149082553E-2</v>
      </c>
      <c r="AA1166" s="14">
        <f t="shared" si="339"/>
        <v>0.39997130084443827</v>
      </c>
      <c r="AB1166" s="14">
        <f t="shared" si="340"/>
        <v>0.30591697934770229</v>
      </c>
      <c r="AC1166" s="14">
        <f t="shared" si="341"/>
        <v>-0.32805211250015925</v>
      </c>
      <c r="AD1166" s="14">
        <f t="shared" si="342"/>
        <v>-8.3236159401460057E-3</v>
      </c>
      <c r="AE1166" s="14">
        <f t="shared" si="343"/>
        <v>1.1967196083778166E-2</v>
      </c>
      <c r="AF1166" s="18" t="str">
        <f t="shared" si="344"/>
        <v/>
      </c>
      <c r="AG1166" s="18" t="str">
        <f t="shared" si="345"/>
        <v/>
      </c>
      <c r="AH1166" s="18" t="str">
        <f t="shared" si="346"/>
        <v/>
      </c>
      <c r="AI1166" s="19" t="str">
        <f t="shared" si="347"/>
        <v/>
      </c>
      <c r="AJ1166" s="19" t="str">
        <f t="shared" si="348"/>
        <v/>
      </c>
      <c r="AK1166" s="19" t="str">
        <f t="shared" si="349"/>
        <v/>
      </c>
    </row>
    <row r="1167" spans="2:37" x14ac:dyDescent="0.15">
      <c r="B1167" s="51" t="str">
        <f>IFERROR(IF(AND(AF1167=1,AI1167=1),MAX($B$5:B1166)+1,""),"")</f>
        <v/>
      </c>
      <c r="C1167" s="51" t="str">
        <f>IFERROR(IF(AND(AG1167=1,AJ1167=1),MAX($C$5:C1166)+1,""),"")</f>
        <v/>
      </c>
      <c r="D1167" s="51" t="str">
        <f>IFERROR(IF(AND(AH1167=1,AK1167=1),MAX($D$5:D1166)+1,""),"")</f>
        <v/>
      </c>
      <c r="F1167" s="5" t="s">
        <v>2431</v>
      </c>
      <c r="G1167" s="5" t="s">
        <v>2432</v>
      </c>
      <c r="H1167" s="12">
        <f>IFERROR([1]!EM_S_STM07_IS(F1167,"9",$H$1,"1")/1000000,"")</f>
        <v>2764.7151948999999</v>
      </c>
      <c r="I1167" s="12">
        <f>IFERROR([1]!EM_S_STM07_IS(F1167,"9",$I$1,"1")/1000000,"")</f>
        <v>3447.9623143899998</v>
      </c>
      <c r="J1167" s="12">
        <f>IFERROR([1]!EM_S_STM07_IS(F1167,"9",$J$1,"1")/1000000,"")</f>
        <v>3905.15301598</v>
      </c>
      <c r="K1167" s="12">
        <f>IFERROR([1]!EM_S_STM07_IS(F1167,"9",$K$1,"1")/1000000,"")</f>
        <v>4437.0423245500006</v>
      </c>
      <c r="L1167" s="12">
        <f>IFERROR([1]!EM_S_STM07_IS(F1167,"9",$L$1,"1")/1000000,"")</f>
        <v>4764.2108700400004</v>
      </c>
      <c r="M1167" s="13">
        <f>IFERROR([1]!EM_S_STM07_IS(F1167,"9",$M$1,"1")/1000000,"")</f>
        <v>5486.1798136000007</v>
      </c>
      <c r="N1167" s="12">
        <f>IFERROR([1]!EM_S_STM07_IS(F1167,"61",$N$1,"1")/1000000,"")</f>
        <v>150.76074297</v>
      </c>
      <c r="O1167" s="12">
        <f>IFERROR([1]!EM_S_STM07_IS(F1167,"61",$O$1,"1")/1000000,"")</f>
        <v>170.61320182</v>
      </c>
      <c r="P1167" s="12">
        <f>IFERROR([1]!EM_S_STM07_IS(F1167,"61",$P$1,"1")/1000000,"")</f>
        <v>173.49036604</v>
      </c>
      <c r="Q1167" s="12">
        <f>IFERROR([1]!EM_S_STM07_IS(F1167,"61",$Q$1,"1")/1000000,"")</f>
        <v>157.02447499000002</v>
      </c>
      <c r="R1167" s="12">
        <f>IFERROR([1]!EM_S_STM07_IS(F1167,"61",$R$1,"1")/1000000,"")</f>
        <v>170.26851041</v>
      </c>
      <c r="S1167" s="12">
        <f>IFERROR([1]!EM_S_STM07_IS(F1167,"61",$S$1,"1")/1000000,"")</f>
        <v>179.21860018999999</v>
      </c>
      <c r="T1167" s="20">
        <f t="shared" si="332"/>
        <v>0.14689570849953615</v>
      </c>
      <c r="U1167" s="20">
        <f t="shared" si="333"/>
        <v>3.5187364526182874E-2</v>
      </c>
      <c r="V1167" s="14">
        <f t="shared" si="334"/>
        <v>0.24713110440828356</v>
      </c>
      <c r="W1167" s="14">
        <f t="shared" si="335"/>
        <v>0.13259736038352976</v>
      </c>
      <c r="X1167" s="14">
        <f t="shared" si="336"/>
        <v>0.1362019122921673</v>
      </c>
      <c r="Y1167" s="14">
        <f t="shared" si="337"/>
        <v>7.3735727892381753E-2</v>
      </c>
      <c r="Z1167" s="15">
        <f t="shared" si="338"/>
        <v>0.15154008990243092</v>
      </c>
      <c r="AA1167" s="14">
        <f t="shared" si="339"/>
        <v>0.13168188521033267</v>
      </c>
      <c r="AB1167" s="14">
        <f t="shared" si="340"/>
        <v>1.686366699240225E-2</v>
      </c>
      <c r="AC1167" s="14">
        <f t="shared" si="341"/>
        <v>-9.4909541237601633E-2</v>
      </c>
      <c r="AD1167" s="14">
        <f t="shared" si="342"/>
        <v>8.4343765013979027E-2</v>
      </c>
      <c r="AE1167" s="14">
        <f t="shared" si="343"/>
        <v>5.2564562633739577E-2</v>
      </c>
      <c r="AF1167" s="18" t="str">
        <f t="shared" si="344"/>
        <v/>
      </c>
      <c r="AG1167" s="18" t="str">
        <f t="shared" si="345"/>
        <v/>
      </c>
      <c r="AH1167" s="18" t="str">
        <f t="shared" si="346"/>
        <v/>
      </c>
      <c r="AI1167" s="19" t="str">
        <f t="shared" si="347"/>
        <v/>
      </c>
      <c r="AJ1167" s="19" t="str">
        <f t="shared" si="348"/>
        <v/>
      </c>
      <c r="AK1167" s="19" t="str">
        <f t="shared" si="349"/>
        <v/>
      </c>
    </row>
    <row r="1168" spans="2:37" x14ac:dyDescent="0.15">
      <c r="B1168" s="51" t="str">
        <f>IFERROR(IF(AND(AF1168=1,AI1168=1),MAX($B$5:B1167)+1,""),"")</f>
        <v/>
      </c>
      <c r="C1168" s="51" t="str">
        <f>IFERROR(IF(AND(AG1168=1,AJ1168=1),MAX($C$5:C1167)+1,""),"")</f>
        <v/>
      </c>
      <c r="D1168" s="51" t="str">
        <f>IFERROR(IF(AND(AH1168=1,AK1168=1),MAX($D$5:D1167)+1,""),"")</f>
        <v/>
      </c>
      <c r="F1168" s="5" t="s">
        <v>2433</v>
      </c>
      <c r="G1168" s="5" t="s">
        <v>2434</v>
      </c>
      <c r="H1168" s="12">
        <f>IFERROR([1]!EM_S_STM07_IS(F1168,"9",$H$1,"1")/1000000,"")</f>
        <v>442.58384174000003</v>
      </c>
      <c r="I1168" s="12">
        <f>IFERROR([1]!EM_S_STM07_IS(F1168,"9",$I$1,"1")/1000000,"")</f>
        <v>595.61897184999998</v>
      </c>
      <c r="J1168" s="12">
        <f>IFERROR([1]!EM_S_STM07_IS(F1168,"9",$J$1,"1")/1000000,"")</f>
        <v>741.55024112000001</v>
      </c>
      <c r="K1168" s="12">
        <f>IFERROR([1]!EM_S_STM07_IS(F1168,"9",$K$1,"1")/1000000,"")</f>
        <v>763.62006170000006</v>
      </c>
      <c r="L1168" s="12">
        <f>IFERROR([1]!EM_S_STM07_IS(F1168,"9",$L$1,"1")/1000000,"")</f>
        <v>607.67462477000004</v>
      </c>
      <c r="M1168" s="13">
        <f>IFERROR([1]!EM_S_STM07_IS(F1168,"9",$M$1,"1")/1000000,"")</f>
        <v>717.38968337999995</v>
      </c>
      <c r="N1168" s="12">
        <f>IFERROR([1]!EM_S_STM07_IS(F1168,"61",$N$1,"1")/1000000,"")</f>
        <v>127.21267017</v>
      </c>
      <c r="O1168" s="12">
        <f>IFERROR([1]!EM_S_STM07_IS(F1168,"61",$O$1,"1")/1000000,"")</f>
        <v>150.52032954000001</v>
      </c>
      <c r="P1168" s="12">
        <f>IFERROR([1]!EM_S_STM07_IS(F1168,"61",$P$1,"1")/1000000,"")</f>
        <v>175.34232191999999</v>
      </c>
      <c r="Q1168" s="12">
        <f>IFERROR([1]!EM_S_STM07_IS(F1168,"61",$Q$1,"1")/1000000,"")</f>
        <v>207.28290684999999</v>
      </c>
      <c r="R1168" s="12">
        <f>IFERROR([1]!EM_S_STM07_IS(F1168,"61",$R$1,"1")/1000000,"")</f>
        <v>187.32381896999999</v>
      </c>
      <c r="S1168" s="12">
        <f>IFERROR([1]!EM_S_STM07_IS(F1168,"61",$S$1,"1")/1000000,"")</f>
        <v>176.79280262</v>
      </c>
      <c r="T1168" s="20">
        <f t="shared" si="332"/>
        <v>0.10141735287781151</v>
      </c>
      <c r="U1168" s="20">
        <f t="shared" si="333"/>
        <v>6.8038338325646874E-2</v>
      </c>
      <c r="V1168" s="14">
        <f t="shared" si="334"/>
        <v>0.345776586665136</v>
      </c>
      <c r="W1168" s="14">
        <f t="shared" si="335"/>
        <v>0.24500775859562646</v>
      </c>
      <c r="X1168" s="14">
        <f t="shared" si="336"/>
        <v>2.9761733401457619E-2</v>
      </c>
      <c r="Y1168" s="14">
        <f t="shared" si="337"/>
        <v>-0.20421862225938428</v>
      </c>
      <c r="Z1168" s="15">
        <f t="shared" si="338"/>
        <v>0.18054902103494314</v>
      </c>
      <c r="AA1168" s="14">
        <f t="shared" si="339"/>
        <v>0.1832180657701229</v>
      </c>
      <c r="AB1168" s="14">
        <f t="shared" si="340"/>
        <v>0.16490790616694515</v>
      </c>
      <c r="AC1168" s="14">
        <f t="shared" si="341"/>
        <v>0.18216129785581889</v>
      </c>
      <c r="AD1168" s="14">
        <f t="shared" si="342"/>
        <v>-9.6289116084440893E-2</v>
      </c>
      <c r="AE1168" s="14">
        <f t="shared" si="343"/>
        <v>-5.6218245004318088E-2</v>
      </c>
      <c r="AF1168" s="18" t="str">
        <f t="shared" si="344"/>
        <v/>
      </c>
      <c r="AG1168" s="18" t="str">
        <f t="shared" si="345"/>
        <v/>
      </c>
      <c r="AH1168" s="18" t="str">
        <f t="shared" si="346"/>
        <v/>
      </c>
      <c r="AI1168" s="19" t="str">
        <f t="shared" si="347"/>
        <v/>
      </c>
      <c r="AJ1168" s="19" t="str">
        <f t="shared" si="348"/>
        <v/>
      </c>
      <c r="AK1168" s="19" t="str">
        <f t="shared" si="349"/>
        <v/>
      </c>
    </row>
    <row r="1169" spans="2:37" x14ac:dyDescent="0.15">
      <c r="B1169" s="51" t="str">
        <f>IFERROR(IF(AND(AF1169=1,AI1169=1),MAX($B$5:B1168)+1,""),"")</f>
        <v/>
      </c>
      <c r="C1169" s="51" t="str">
        <f>IFERROR(IF(AND(AG1169=1,AJ1169=1),MAX($C$5:C1168)+1,""),"")</f>
        <v/>
      </c>
      <c r="D1169" s="51" t="str">
        <f>IFERROR(IF(AND(AH1169=1,AK1169=1),MAX($D$5:D1168)+1,""),"")</f>
        <v/>
      </c>
      <c r="F1169" s="5" t="s">
        <v>2435</v>
      </c>
      <c r="G1169" s="5" t="s">
        <v>2436</v>
      </c>
      <c r="H1169" s="12">
        <f>IFERROR([1]!EM_S_STM07_IS(F1169,"9",$H$1,"1")/1000000,"")</f>
        <v>190.69811931999999</v>
      </c>
      <c r="I1169" s="12">
        <f>IFERROR([1]!EM_S_STM07_IS(F1169,"9",$I$1,"1")/1000000,"")</f>
        <v>217.47140694000001</v>
      </c>
      <c r="J1169" s="12">
        <f>IFERROR([1]!EM_S_STM07_IS(F1169,"9",$J$1,"1")/1000000,"")</f>
        <v>205.04931068000002</v>
      </c>
      <c r="K1169" s="12">
        <f>IFERROR([1]!EM_S_STM07_IS(F1169,"9",$K$1,"1")/1000000,"")</f>
        <v>231.13416286</v>
      </c>
      <c r="L1169" s="12">
        <f>IFERROR([1]!EM_S_STM07_IS(F1169,"9",$L$1,"1")/1000000,"")</f>
        <v>455.99668707999996</v>
      </c>
      <c r="M1169" s="13">
        <f>IFERROR([1]!EM_S_STM07_IS(F1169,"9",$M$1,"1")/1000000,"")</f>
        <v>408.10115030000003</v>
      </c>
      <c r="N1169" s="12">
        <f>IFERROR([1]!EM_S_STM07_IS(F1169,"61",$N$1,"1")/1000000,"")</f>
        <v>46.787255189999996</v>
      </c>
      <c r="O1169" s="12">
        <f>IFERROR([1]!EM_S_STM07_IS(F1169,"61",$O$1,"1")/1000000,"")</f>
        <v>48.296434900000001</v>
      </c>
      <c r="P1169" s="12">
        <f>IFERROR([1]!EM_S_STM07_IS(F1169,"61",$P$1,"1")/1000000,"")</f>
        <v>49.015839490000005</v>
      </c>
      <c r="Q1169" s="12">
        <f>IFERROR([1]!EM_S_STM07_IS(F1169,"61",$Q$1,"1")/1000000,"")</f>
        <v>41.73022718</v>
      </c>
      <c r="R1169" s="12">
        <f>IFERROR([1]!EM_S_STM07_IS(F1169,"61",$R$1,"1")/1000000,"")</f>
        <v>97.125358480000003</v>
      </c>
      <c r="S1169" s="12">
        <f>IFERROR([1]!EM_S_STM07_IS(F1169,"61",$S$1,"1")/1000000,"")</f>
        <v>126.40834012000001</v>
      </c>
      <c r="T1169" s="20">
        <f t="shared" si="332"/>
        <v>0.16435196857253365</v>
      </c>
      <c r="U1169" s="20">
        <f t="shared" si="333"/>
        <v>0.21991517072166156</v>
      </c>
      <c r="V1169" s="14">
        <f t="shared" si="334"/>
        <v>0.1403961807041906</v>
      </c>
      <c r="W1169" s="14">
        <f t="shared" si="335"/>
        <v>-5.712059546029067E-2</v>
      </c>
      <c r="X1169" s="14">
        <f t="shared" si="336"/>
        <v>0.12721258166387112</v>
      </c>
      <c r="Y1169" s="14">
        <f t="shared" si="337"/>
        <v>0.97286580848803894</v>
      </c>
      <c r="Z1169" s="15">
        <f t="shared" si="338"/>
        <v>-0.10503483498246807</v>
      </c>
      <c r="AA1169" s="14">
        <f t="shared" si="339"/>
        <v>3.2256213874298133E-2</v>
      </c>
      <c r="AB1169" s="14">
        <f t="shared" si="340"/>
        <v>1.48956044372543E-2</v>
      </c>
      <c r="AC1169" s="14">
        <f t="shared" si="341"/>
        <v>-0.14863791757532549</v>
      </c>
      <c r="AD1169" s="14">
        <f t="shared" si="342"/>
        <v>1.3274581770441252</v>
      </c>
      <c r="AE1169" s="14">
        <f t="shared" si="343"/>
        <v>0.30149676766474881</v>
      </c>
      <c r="AF1169" s="18" t="str">
        <f t="shared" si="344"/>
        <v/>
      </c>
      <c r="AG1169" s="18">
        <f t="shared" si="345"/>
        <v>1</v>
      </c>
      <c r="AH1169" s="18" t="str">
        <f t="shared" si="346"/>
        <v/>
      </c>
      <c r="AI1169" s="19" t="str">
        <f t="shared" si="347"/>
        <v/>
      </c>
      <c r="AJ1169" s="19" t="str">
        <f t="shared" si="348"/>
        <v/>
      </c>
      <c r="AK1169" s="19" t="str">
        <f t="shared" si="349"/>
        <v/>
      </c>
    </row>
    <row r="1170" spans="2:37" x14ac:dyDescent="0.15">
      <c r="B1170" s="51">
        <f>IFERROR(IF(AND(AF1170=1,AI1170=1),MAX($B$5:B1169)+1,""),"")</f>
        <v>68</v>
      </c>
      <c r="C1170" s="51" t="str">
        <f>IFERROR(IF(AND(AG1170=1,AJ1170=1),MAX($C$5:C1169)+1,""),"")</f>
        <v/>
      </c>
      <c r="D1170" s="51" t="str">
        <f>IFERROR(IF(AND(AH1170=1,AK1170=1),MAX($D$5:D1169)+1,""),"")</f>
        <v/>
      </c>
      <c r="F1170" s="5" t="s">
        <v>2437</v>
      </c>
      <c r="G1170" s="5" t="s">
        <v>2438</v>
      </c>
      <c r="H1170" s="12">
        <f>IFERROR([1]!EM_S_STM07_IS(F1170,"9",$H$1,"1")/1000000,"")</f>
        <v>119.0103233</v>
      </c>
      <c r="I1170" s="12">
        <f>IFERROR([1]!EM_S_STM07_IS(F1170,"9",$I$1,"1")/1000000,"")</f>
        <v>182.51617536000001</v>
      </c>
      <c r="J1170" s="12">
        <f>IFERROR([1]!EM_S_STM07_IS(F1170,"9",$J$1,"1")/1000000,"")</f>
        <v>238.27299062999998</v>
      </c>
      <c r="K1170" s="12">
        <f>IFERROR([1]!EM_S_STM07_IS(F1170,"9",$K$1,"1")/1000000,"")</f>
        <v>275.01020775000001</v>
      </c>
      <c r="L1170" s="12">
        <f>IFERROR([1]!EM_S_STM07_IS(F1170,"9",$L$1,"1")/1000000,"")</f>
        <v>345.44802449999997</v>
      </c>
      <c r="M1170" s="13">
        <f>IFERROR([1]!EM_S_STM07_IS(F1170,"9",$M$1,"1")/1000000,"")</f>
        <v>422.42589312000001</v>
      </c>
      <c r="N1170" s="12">
        <f>IFERROR([1]!EM_S_STM07_IS(F1170,"61",$N$1,"1")/1000000,"")</f>
        <v>30.389548730000001</v>
      </c>
      <c r="O1170" s="12">
        <f>IFERROR([1]!EM_S_STM07_IS(F1170,"61",$O$1,"1")/1000000,"")</f>
        <v>48.580025190000001</v>
      </c>
      <c r="P1170" s="12">
        <f>IFERROR([1]!EM_S_STM07_IS(F1170,"61",$P$1,"1")/1000000,"")</f>
        <v>64.785083900000004</v>
      </c>
      <c r="Q1170" s="12">
        <f>IFERROR([1]!EM_S_STM07_IS(F1170,"61",$Q$1,"1")/1000000,"")</f>
        <v>82.264840370000002</v>
      </c>
      <c r="R1170" s="12">
        <f>IFERROR([1]!EM_S_STM07_IS(F1170,"61",$R$1,"1")/1000000,"")</f>
        <v>104.9318126</v>
      </c>
      <c r="S1170" s="12">
        <f>IFERROR([1]!EM_S_STM07_IS(F1170,"61",$S$1,"1")/1000000,"")</f>
        <v>110.84442992</v>
      </c>
      <c r="T1170" s="20">
        <f t="shared" si="332"/>
        <v>0.28834797503829157</v>
      </c>
      <c r="U1170" s="20">
        <f t="shared" si="333"/>
        <v>0.29538219864115667</v>
      </c>
      <c r="V1170" s="14">
        <f t="shared" si="334"/>
        <v>0.53361633091202609</v>
      </c>
      <c r="W1170" s="14">
        <f t="shared" si="335"/>
        <v>0.30548971980167605</v>
      </c>
      <c r="X1170" s="14">
        <f t="shared" si="336"/>
        <v>0.15418120628303639</v>
      </c>
      <c r="Y1170" s="14">
        <f t="shared" si="337"/>
        <v>0.25612800821572401</v>
      </c>
      <c r="Z1170" s="15">
        <f t="shared" si="338"/>
        <v>0.22283487865191148</v>
      </c>
      <c r="AA1170" s="14">
        <f t="shared" si="339"/>
        <v>0.59857672193870703</v>
      </c>
      <c r="AB1170" s="14">
        <f t="shared" si="340"/>
        <v>0.33357452258661546</v>
      </c>
      <c r="AC1170" s="14">
        <f t="shared" si="341"/>
        <v>0.269811435252305</v>
      </c>
      <c r="AD1170" s="14">
        <f t="shared" si="342"/>
        <v>0.27553657343831783</v>
      </c>
      <c r="AE1170" s="14">
        <f t="shared" si="343"/>
        <v>5.6347233250786284E-2</v>
      </c>
      <c r="AF1170" s="18">
        <f t="shared" si="344"/>
        <v>1</v>
      </c>
      <c r="AG1170" s="18">
        <f t="shared" si="345"/>
        <v>1</v>
      </c>
      <c r="AH1170" s="18">
        <f t="shared" si="346"/>
        <v>1</v>
      </c>
      <c r="AI1170" s="19">
        <f t="shared" si="347"/>
        <v>1</v>
      </c>
      <c r="AJ1170" s="19" t="str">
        <f t="shared" si="348"/>
        <v/>
      </c>
      <c r="AK1170" s="19" t="str">
        <f t="shared" si="349"/>
        <v/>
      </c>
    </row>
    <row r="1171" spans="2:37" x14ac:dyDescent="0.15">
      <c r="B1171" s="51">
        <f>IFERROR(IF(AND(AF1171=1,AI1171=1),MAX($B$5:B1170)+1,""),"")</f>
        <v>69</v>
      </c>
      <c r="C1171" s="51">
        <f>IFERROR(IF(AND(AG1171=1,AJ1171=1),MAX($C$5:C1170)+1,""),"")</f>
        <v>40</v>
      </c>
      <c r="D1171" s="51">
        <f>IFERROR(IF(AND(AH1171=1,AK1171=1),MAX($D$5:D1170)+1,""),"")</f>
        <v>19</v>
      </c>
      <c r="F1171" s="5" t="s">
        <v>2439</v>
      </c>
      <c r="G1171" s="5" t="s">
        <v>2440</v>
      </c>
      <c r="H1171" s="12">
        <f>IFERROR([1]!EM_S_STM07_IS(F1171,"9",$H$1,"1")/1000000,"")</f>
        <v>1963.1585239999999</v>
      </c>
      <c r="I1171" s="12">
        <f>IFERROR([1]!EM_S_STM07_IS(F1171,"9",$I$1,"1")/1000000,"")</f>
        <v>2840.925616</v>
      </c>
      <c r="J1171" s="12">
        <f>IFERROR([1]!EM_S_STM07_IS(F1171,"9",$J$1,"1")/1000000,"")</f>
        <v>3506.4328180000002</v>
      </c>
      <c r="K1171" s="12">
        <f>IFERROR([1]!EM_S_STM07_IS(F1171,"9",$K$1,"1")/1000000,"")</f>
        <v>4567.0225579999997</v>
      </c>
      <c r="L1171" s="12">
        <f>IFERROR([1]!EM_S_STM07_IS(F1171,"9",$L$1,"1")/1000000,"")</f>
        <v>5454.6313319999999</v>
      </c>
      <c r="M1171" s="13">
        <f>IFERROR([1]!EM_S_STM07_IS(F1171,"9",$M$1,"1")/1000000,"")</f>
        <v>6662.3530929999997</v>
      </c>
      <c r="N1171" s="12">
        <f>IFERROR([1]!EM_S_STM07_IS(F1171,"61",$N$1,"1")/1000000,"")</f>
        <v>236.40470199999999</v>
      </c>
      <c r="O1171" s="12">
        <f>IFERROR([1]!EM_S_STM07_IS(F1171,"61",$O$1,"1")/1000000,"")</f>
        <v>317.17368800000003</v>
      </c>
      <c r="P1171" s="12">
        <f>IFERROR([1]!EM_S_STM07_IS(F1171,"61",$P$1,"1")/1000000,"")</f>
        <v>404.87705599999998</v>
      </c>
      <c r="Q1171" s="12">
        <f>IFERROR([1]!EM_S_STM07_IS(F1171,"61",$Q$1,"1")/1000000,"")</f>
        <v>613.52347199999997</v>
      </c>
      <c r="R1171" s="12">
        <f>IFERROR([1]!EM_S_STM07_IS(F1171,"61",$R$1,"1")/1000000,"")</f>
        <v>808.99172599999997</v>
      </c>
      <c r="S1171" s="12">
        <f>IFERROR([1]!EM_S_STM07_IS(F1171,"61",$S$1,"1")/1000000,"")</f>
        <v>1016.976779</v>
      </c>
      <c r="T1171" s="20">
        <f t="shared" si="332"/>
        <v>0.27683404832575165</v>
      </c>
      <c r="U1171" s="20">
        <f t="shared" si="333"/>
        <v>0.33884710940397156</v>
      </c>
      <c r="V1171" s="14">
        <f t="shared" si="334"/>
        <v>0.44711982311623044</v>
      </c>
      <c r="W1171" s="14">
        <f t="shared" si="335"/>
        <v>0.23425717246938305</v>
      </c>
      <c r="X1171" s="14">
        <f t="shared" si="336"/>
        <v>0.30246971638970083</v>
      </c>
      <c r="Y1171" s="14">
        <f t="shared" si="337"/>
        <v>0.19435173851838905</v>
      </c>
      <c r="Z1171" s="15">
        <f t="shared" si="338"/>
        <v>0.22141217022584284</v>
      </c>
      <c r="AA1171" s="14">
        <f t="shared" si="339"/>
        <v>0.34165558179126254</v>
      </c>
      <c r="AB1171" s="14">
        <f t="shared" si="340"/>
        <v>0.27651527008129356</v>
      </c>
      <c r="AC1171" s="14">
        <f t="shared" si="341"/>
        <v>0.51533277301838509</v>
      </c>
      <c r="AD1171" s="14">
        <f t="shared" si="342"/>
        <v>0.3185994716107618</v>
      </c>
      <c r="AE1171" s="14">
        <f t="shared" si="343"/>
        <v>0.25709169366708701</v>
      </c>
      <c r="AF1171" s="18">
        <f t="shared" si="344"/>
        <v>1</v>
      </c>
      <c r="AG1171" s="18">
        <f t="shared" si="345"/>
        <v>1</v>
      </c>
      <c r="AH1171" s="18">
        <f t="shared" si="346"/>
        <v>1</v>
      </c>
      <c r="AI1171" s="19">
        <f t="shared" si="347"/>
        <v>1</v>
      </c>
      <c r="AJ1171" s="19">
        <f t="shared" si="348"/>
        <v>1</v>
      </c>
      <c r="AK1171" s="19">
        <f t="shared" si="349"/>
        <v>1</v>
      </c>
    </row>
    <row r="1172" spans="2:37" x14ac:dyDescent="0.15">
      <c r="B1172" s="51" t="str">
        <f>IFERROR(IF(AND(AF1172=1,AI1172=1),MAX($B$5:B1171)+1,""),"")</f>
        <v/>
      </c>
      <c r="C1172" s="51" t="str">
        <f>IFERROR(IF(AND(AG1172=1,AJ1172=1),MAX($C$5:C1171)+1,""),"")</f>
        <v/>
      </c>
      <c r="D1172" s="51" t="str">
        <f>IFERROR(IF(AND(AH1172=1,AK1172=1),MAX($D$5:D1171)+1,""),"")</f>
        <v/>
      </c>
      <c r="F1172" s="5" t="s">
        <v>2441</v>
      </c>
      <c r="G1172" s="5" t="s">
        <v>2442</v>
      </c>
      <c r="H1172" s="12">
        <f>IFERROR([1]!EM_S_STM07_IS(F1172,"9",$H$1,"1")/1000000,"")</f>
        <v>513.41325898000002</v>
      </c>
      <c r="I1172" s="12">
        <f>IFERROR([1]!EM_S_STM07_IS(F1172,"9",$I$1,"1")/1000000,"")</f>
        <v>658.32778025000005</v>
      </c>
      <c r="J1172" s="12">
        <f>IFERROR([1]!EM_S_STM07_IS(F1172,"9",$J$1,"1")/1000000,"")</f>
        <v>737.78443091999998</v>
      </c>
      <c r="K1172" s="12">
        <f>IFERROR([1]!EM_S_STM07_IS(F1172,"9",$K$1,"1")/1000000,"")</f>
        <v>754.48142063</v>
      </c>
      <c r="L1172" s="12">
        <f>IFERROR([1]!EM_S_STM07_IS(F1172,"9",$L$1,"1")/1000000,"")</f>
        <v>855.27818561000004</v>
      </c>
      <c r="M1172" s="13">
        <f>IFERROR([1]!EM_S_STM07_IS(F1172,"9",$M$1,"1")/1000000,"")</f>
        <v>814.74296235999998</v>
      </c>
      <c r="N1172" s="12">
        <f>IFERROR([1]!EM_S_STM07_IS(F1172,"61",$N$1,"1")/1000000,"")</f>
        <v>49.2450446</v>
      </c>
      <c r="O1172" s="12">
        <f>IFERROR([1]!EM_S_STM07_IS(F1172,"61",$O$1,"1")/1000000,"")</f>
        <v>53.180841909999998</v>
      </c>
      <c r="P1172" s="12">
        <f>IFERROR([1]!EM_S_STM07_IS(F1172,"61",$P$1,"1")/1000000,"")</f>
        <v>65.826190069999996</v>
      </c>
      <c r="Q1172" s="12">
        <f>IFERROR([1]!EM_S_STM07_IS(F1172,"61",$Q$1,"1")/1000000,"")</f>
        <v>33.753902770000003</v>
      </c>
      <c r="R1172" s="12">
        <f>IFERROR([1]!EM_S_STM07_IS(F1172,"61",$R$1,"1")/1000000,"")</f>
        <v>18.393285859999999</v>
      </c>
      <c r="S1172" s="12">
        <f>IFERROR([1]!EM_S_STM07_IS(F1172,"61",$S$1,"1")/1000000,"")</f>
        <v>-39.514111</v>
      </c>
      <c r="T1172" s="20">
        <f t="shared" si="332"/>
        <v>9.6757738835100637E-2</v>
      </c>
      <c r="U1172" s="20">
        <f t="shared" si="333"/>
        <v>-1.9569250776740557</v>
      </c>
      <c r="V1172" s="14">
        <f t="shared" si="334"/>
        <v>0.28225706822979646</v>
      </c>
      <c r="W1172" s="14">
        <f t="shared" si="335"/>
        <v>0.12069466465447692</v>
      </c>
      <c r="X1172" s="14">
        <f t="shared" si="336"/>
        <v>2.2631257871868166E-2</v>
      </c>
      <c r="Y1172" s="14">
        <f t="shared" si="337"/>
        <v>0.13359741171072664</v>
      </c>
      <c r="Z1172" s="15">
        <f t="shared" si="338"/>
        <v>-4.7394197504393963E-2</v>
      </c>
      <c r="AA1172" s="14">
        <f t="shared" si="339"/>
        <v>7.9922707796674389E-2</v>
      </c>
      <c r="AB1172" s="14">
        <f t="shared" si="340"/>
        <v>0.23778014235653153</v>
      </c>
      <c r="AC1172" s="14">
        <f t="shared" si="341"/>
        <v>-0.48722685098277929</v>
      </c>
      <c r="AD1172" s="14">
        <f t="shared" si="342"/>
        <v>-0.45507676592741464</v>
      </c>
      <c r="AE1172" s="14">
        <f t="shared" si="343"/>
        <v>-3.1482899412731684</v>
      </c>
      <c r="AF1172" s="18" t="str">
        <f t="shared" si="344"/>
        <v/>
      </c>
      <c r="AG1172" s="18" t="str">
        <f t="shared" si="345"/>
        <v/>
      </c>
      <c r="AH1172" s="18" t="str">
        <f t="shared" si="346"/>
        <v/>
      </c>
      <c r="AI1172" s="19" t="str">
        <f t="shared" si="347"/>
        <v/>
      </c>
      <c r="AJ1172" s="19" t="str">
        <f t="shared" si="348"/>
        <v/>
      </c>
      <c r="AK1172" s="19" t="str">
        <f t="shared" si="349"/>
        <v/>
      </c>
    </row>
    <row r="1173" spans="2:37" x14ac:dyDescent="0.15">
      <c r="B1173" s="51" t="str">
        <f>IFERROR(IF(AND(AF1173=1,AI1173=1),MAX($B$5:B1172)+1,""),"")</f>
        <v/>
      </c>
      <c r="C1173" s="51" t="str">
        <f>IFERROR(IF(AND(AG1173=1,AJ1173=1),MAX($C$5:C1172)+1,""),"")</f>
        <v/>
      </c>
      <c r="D1173" s="51" t="str">
        <f>IFERROR(IF(AND(AH1173=1,AK1173=1),MAX($D$5:D1172)+1,""),"")</f>
        <v/>
      </c>
      <c r="F1173" s="5" t="s">
        <v>2443</v>
      </c>
      <c r="G1173" s="5" t="s">
        <v>2444</v>
      </c>
      <c r="H1173" s="12">
        <f>IFERROR([1]!EM_S_STM07_IS(F1173,"9",$H$1,"1")/1000000,"")</f>
        <v>545.94392651999999</v>
      </c>
      <c r="I1173" s="12">
        <f>IFERROR([1]!EM_S_STM07_IS(F1173,"9",$I$1,"1")/1000000,"")</f>
        <v>625.91711921000001</v>
      </c>
      <c r="J1173" s="12">
        <f>IFERROR([1]!EM_S_STM07_IS(F1173,"9",$J$1,"1")/1000000,"")</f>
        <v>548.38467624999998</v>
      </c>
      <c r="K1173" s="12">
        <f>IFERROR([1]!EM_S_STM07_IS(F1173,"9",$K$1,"1")/1000000,"")</f>
        <v>674.59629970000003</v>
      </c>
      <c r="L1173" s="12">
        <f>IFERROR([1]!EM_S_STM07_IS(F1173,"9",$L$1,"1")/1000000,"")</f>
        <v>811.24190612999996</v>
      </c>
      <c r="M1173" s="13">
        <f>IFERROR([1]!EM_S_STM07_IS(F1173,"9",$M$1,"1")/1000000,"")</f>
        <v>837.71932584000001</v>
      </c>
      <c r="N1173" s="12">
        <f>IFERROR([1]!EM_S_STM07_IS(F1173,"61",$N$1,"1")/1000000,"")</f>
        <v>103.40304981</v>
      </c>
      <c r="O1173" s="12">
        <f>IFERROR([1]!EM_S_STM07_IS(F1173,"61",$O$1,"1")/1000000,"")</f>
        <v>112.87214311</v>
      </c>
      <c r="P1173" s="12">
        <f>IFERROR([1]!EM_S_STM07_IS(F1173,"61",$P$1,"1")/1000000,"")</f>
        <v>72.127189720000004</v>
      </c>
      <c r="Q1173" s="12">
        <f>IFERROR([1]!EM_S_STM07_IS(F1173,"61",$Q$1,"1")/1000000,"")</f>
        <v>48.823967719999999</v>
      </c>
      <c r="R1173" s="12">
        <f>IFERROR([1]!EM_S_STM07_IS(F1173,"61",$R$1,"1")/1000000,"")</f>
        <v>43.374711659999996</v>
      </c>
      <c r="S1173" s="12">
        <f>IFERROR([1]!EM_S_STM07_IS(F1173,"61",$S$1,"1")/1000000,"")</f>
        <v>53.540843430000002</v>
      </c>
      <c r="T1173" s="20">
        <f t="shared" si="332"/>
        <v>8.9406843498804234E-2</v>
      </c>
      <c r="U1173" s="20">
        <f t="shared" si="333"/>
        <v>-0.12334165343413572</v>
      </c>
      <c r="V1173" s="14">
        <f t="shared" si="334"/>
        <v>0.14648609281134717</v>
      </c>
      <c r="W1173" s="14">
        <f t="shared" si="335"/>
        <v>-0.12387014283593559</v>
      </c>
      <c r="X1173" s="14">
        <f t="shared" si="336"/>
        <v>0.23015162333322048</v>
      </c>
      <c r="Y1173" s="14">
        <f t="shared" si="337"/>
        <v>0.20255908087661859</v>
      </c>
      <c r="Z1173" s="15">
        <f t="shared" si="338"/>
        <v>3.2638131129479761E-2</v>
      </c>
      <c r="AA1173" s="14">
        <f t="shared" si="339"/>
        <v>9.1574603625320258E-2</v>
      </c>
      <c r="AB1173" s="14">
        <f t="shared" si="340"/>
        <v>-0.36098325297404726</v>
      </c>
      <c r="AC1173" s="14">
        <f t="shared" si="341"/>
        <v>-0.32308512352226448</v>
      </c>
      <c r="AD1173" s="14">
        <f t="shared" si="342"/>
        <v>-0.11161026672905566</v>
      </c>
      <c r="AE1173" s="14">
        <f t="shared" si="343"/>
        <v>0.23437923575582353</v>
      </c>
      <c r="AF1173" s="18" t="str">
        <f t="shared" si="344"/>
        <v/>
      </c>
      <c r="AG1173" s="18" t="str">
        <f t="shared" si="345"/>
        <v/>
      </c>
      <c r="AH1173" s="18" t="str">
        <f t="shared" si="346"/>
        <v/>
      </c>
      <c r="AI1173" s="19" t="str">
        <f t="shared" si="347"/>
        <v/>
      </c>
      <c r="AJ1173" s="19" t="str">
        <f t="shared" si="348"/>
        <v/>
      </c>
      <c r="AK1173" s="19" t="str">
        <f t="shared" si="349"/>
        <v/>
      </c>
    </row>
    <row r="1174" spans="2:37" x14ac:dyDescent="0.15">
      <c r="B1174" s="51" t="str">
        <f>IFERROR(IF(AND(AF1174=1,AI1174=1),MAX($B$5:B1173)+1,""),"")</f>
        <v/>
      </c>
      <c r="C1174" s="51" t="str">
        <f>IFERROR(IF(AND(AG1174=1,AJ1174=1),MAX($C$5:C1173)+1,""),"")</f>
        <v/>
      </c>
      <c r="D1174" s="51" t="str">
        <f>IFERROR(IF(AND(AH1174=1,AK1174=1),MAX($D$5:D1173)+1,""),"")</f>
        <v/>
      </c>
      <c r="F1174" s="5" t="s">
        <v>2445</v>
      </c>
      <c r="G1174" s="5" t="s">
        <v>2446</v>
      </c>
      <c r="H1174" s="12">
        <f>IFERROR([1]!EM_S_STM07_IS(F1174,"9",$H$1,"1")/1000000,"")</f>
        <v>4462.5486899399993</v>
      </c>
      <c r="I1174" s="12">
        <f>IFERROR([1]!EM_S_STM07_IS(F1174,"9",$I$1,"1")/1000000,"")</f>
        <v>4916.4343651300005</v>
      </c>
      <c r="J1174" s="12">
        <f>IFERROR([1]!EM_S_STM07_IS(F1174,"9",$J$1,"1")/1000000,"")</f>
        <v>4923.8191564799999</v>
      </c>
      <c r="K1174" s="12">
        <f>IFERROR([1]!EM_S_STM07_IS(F1174,"9",$K$1,"1")/1000000,"")</f>
        <v>5035.5465536199999</v>
      </c>
      <c r="L1174" s="12">
        <f>IFERROR([1]!EM_S_STM07_IS(F1174,"9",$L$1,"1")/1000000,"")</f>
        <v>5668.8884630100001</v>
      </c>
      <c r="M1174" s="13">
        <f>IFERROR([1]!EM_S_STM07_IS(F1174,"9",$M$1,"1")/1000000,"")</f>
        <v>6307.5159322899999</v>
      </c>
      <c r="N1174" s="12">
        <f>IFERROR([1]!EM_S_STM07_IS(F1174,"61",$N$1,"1")/1000000,"")</f>
        <v>168.29306750999999</v>
      </c>
      <c r="O1174" s="12">
        <f>IFERROR([1]!EM_S_STM07_IS(F1174,"61",$O$1,"1")/1000000,"")</f>
        <v>162.45919047000001</v>
      </c>
      <c r="P1174" s="12">
        <f>IFERROR([1]!EM_S_STM07_IS(F1174,"61",$P$1,"1")/1000000,"")</f>
        <v>179.77233165000001</v>
      </c>
      <c r="Q1174" s="12">
        <f>IFERROR([1]!EM_S_STM07_IS(F1174,"61",$Q$1,"1")/1000000,"")</f>
        <v>192.20554633</v>
      </c>
      <c r="R1174" s="12">
        <f>IFERROR([1]!EM_S_STM07_IS(F1174,"61",$R$1,"1")/1000000,"")</f>
        <v>213.34931608000002</v>
      </c>
      <c r="S1174" s="12">
        <f>IFERROR([1]!EM_S_STM07_IS(F1174,"61",$S$1,"1")/1000000,"")</f>
        <v>283.52183407999996</v>
      </c>
      <c r="T1174" s="20">
        <f t="shared" si="332"/>
        <v>7.165520512290624E-2</v>
      </c>
      <c r="U1174" s="20">
        <f t="shared" si="333"/>
        <v>0.10995163849861989</v>
      </c>
      <c r="V1174" s="14">
        <f t="shared" si="334"/>
        <v>0.10170996592445108</v>
      </c>
      <c r="W1174" s="14">
        <f t="shared" si="335"/>
        <v>1.502062430117312E-3</v>
      </c>
      <c r="X1174" s="14">
        <f t="shared" si="336"/>
        <v>2.2691206477996044E-2</v>
      </c>
      <c r="Y1174" s="14">
        <f t="shared" si="337"/>
        <v>0.12577421391024526</v>
      </c>
      <c r="Z1174" s="15">
        <f t="shared" si="338"/>
        <v>0.11265479528254978</v>
      </c>
      <c r="AA1174" s="14">
        <f t="shared" si="339"/>
        <v>-3.4664987252985488E-2</v>
      </c>
      <c r="AB1174" s="14">
        <f t="shared" si="340"/>
        <v>0.10656917057085223</v>
      </c>
      <c r="AC1174" s="14">
        <f t="shared" si="341"/>
        <v>6.9160891255537052E-2</v>
      </c>
      <c r="AD1174" s="14">
        <f t="shared" si="342"/>
        <v>0.1100060334039374</v>
      </c>
      <c r="AE1174" s="14">
        <f t="shared" si="343"/>
        <v>0.32890903654777692</v>
      </c>
      <c r="AF1174" s="18" t="str">
        <f t="shared" si="344"/>
        <v/>
      </c>
      <c r="AG1174" s="18" t="str">
        <f t="shared" si="345"/>
        <v/>
      </c>
      <c r="AH1174" s="18" t="str">
        <f t="shared" si="346"/>
        <v/>
      </c>
      <c r="AI1174" s="19" t="str">
        <f t="shared" si="347"/>
        <v/>
      </c>
      <c r="AJ1174" s="19" t="str">
        <f t="shared" si="348"/>
        <v/>
      </c>
      <c r="AK1174" s="19" t="str">
        <f t="shared" si="349"/>
        <v/>
      </c>
    </row>
    <row r="1175" spans="2:37" x14ac:dyDescent="0.15">
      <c r="B1175" s="51" t="str">
        <f>IFERROR(IF(AND(AF1175=1,AI1175=1),MAX($B$5:B1174)+1,""),"")</f>
        <v/>
      </c>
      <c r="C1175" s="51" t="str">
        <f>IFERROR(IF(AND(AG1175=1,AJ1175=1),MAX($C$5:C1174)+1,""),"")</f>
        <v/>
      </c>
      <c r="D1175" s="51" t="str">
        <f>IFERROR(IF(AND(AH1175=1,AK1175=1),MAX($D$5:D1174)+1,""),"")</f>
        <v/>
      </c>
      <c r="F1175" s="5" t="s">
        <v>2447</v>
      </c>
      <c r="G1175" s="5" t="s">
        <v>2448</v>
      </c>
      <c r="H1175" s="12">
        <f>IFERROR([1]!EM_S_STM07_IS(F1175,"9",$H$1,"1")/1000000,"")</f>
        <v>405.75321391</v>
      </c>
      <c r="I1175" s="12">
        <f>IFERROR([1]!EM_S_STM07_IS(F1175,"9",$I$1,"1")/1000000,"")</f>
        <v>566.23884666999993</v>
      </c>
      <c r="J1175" s="12">
        <f>IFERROR([1]!EM_S_STM07_IS(F1175,"9",$J$1,"1")/1000000,"")</f>
        <v>599.9060682999999</v>
      </c>
      <c r="K1175" s="12">
        <f>IFERROR([1]!EM_S_STM07_IS(F1175,"9",$K$1,"1")/1000000,"")</f>
        <v>683.84923276999996</v>
      </c>
      <c r="L1175" s="12">
        <f>IFERROR([1]!EM_S_STM07_IS(F1175,"9",$L$1,"1")/1000000,"")</f>
        <v>855.70559639999999</v>
      </c>
      <c r="M1175" s="13">
        <f>IFERROR([1]!EM_S_STM07_IS(F1175,"9",$M$1,"1")/1000000,"")</f>
        <v>1013.04918273</v>
      </c>
      <c r="N1175" s="12">
        <f>IFERROR([1]!EM_S_STM07_IS(F1175,"61",$N$1,"1")/1000000,"")</f>
        <v>62.5550803</v>
      </c>
      <c r="O1175" s="12">
        <f>IFERROR([1]!EM_S_STM07_IS(F1175,"61",$O$1,"1")/1000000,"")</f>
        <v>71.614147349999996</v>
      </c>
      <c r="P1175" s="12">
        <f>IFERROR([1]!EM_S_STM07_IS(F1175,"61",$P$1,"1")/1000000,"")</f>
        <v>73.264823129999996</v>
      </c>
      <c r="Q1175" s="12">
        <f>IFERROR([1]!EM_S_STM07_IS(F1175,"61",$Q$1,"1")/1000000,"")</f>
        <v>81.035139799999996</v>
      </c>
      <c r="R1175" s="12">
        <f>IFERROR([1]!EM_S_STM07_IS(F1175,"61",$R$1,"1")/1000000,"")</f>
        <v>100.27481712000001</v>
      </c>
      <c r="S1175" s="12">
        <f>IFERROR([1]!EM_S_STM07_IS(F1175,"61",$S$1,"1")/1000000,"")</f>
        <v>125.13553765</v>
      </c>
      <c r="T1175" s="20">
        <f t="shared" si="332"/>
        <v>0.20080838657715838</v>
      </c>
      <c r="U1175" s="20">
        <f t="shared" si="333"/>
        <v>0.14874495106981445</v>
      </c>
      <c r="V1175" s="14">
        <f t="shared" si="334"/>
        <v>0.3955252287800663</v>
      </c>
      <c r="W1175" s="14">
        <f t="shared" si="335"/>
        <v>5.9457633166629054E-2</v>
      </c>
      <c r="X1175" s="14">
        <f t="shared" si="336"/>
        <v>0.13992718011317384</v>
      </c>
      <c r="Y1175" s="14">
        <f t="shared" si="337"/>
        <v>0.25130738676693193</v>
      </c>
      <c r="Z1175" s="15">
        <f t="shared" si="338"/>
        <v>0.1838758411677486</v>
      </c>
      <c r="AA1175" s="14">
        <f t="shared" si="339"/>
        <v>0.14481744738484487</v>
      </c>
      <c r="AB1175" s="14">
        <f t="shared" si="340"/>
        <v>2.304957666999299E-2</v>
      </c>
      <c r="AC1175" s="14">
        <f t="shared" si="341"/>
        <v>0.10605794620171903</v>
      </c>
      <c r="AD1175" s="14">
        <f t="shared" si="342"/>
        <v>0.23742388015229923</v>
      </c>
      <c r="AE1175" s="14">
        <f t="shared" si="343"/>
        <v>0.24792586258470947</v>
      </c>
      <c r="AF1175" s="18">
        <f t="shared" si="344"/>
        <v>1</v>
      </c>
      <c r="AG1175" s="18" t="str">
        <f t="shared" si="345"/>
        <v/>
      </c>
      <c r="AH1175" s="18" t="str">
        <f t="shared" si="346"/>
        <v/>
      </c>
      <c r="AI1175" s="19" t="str">
        <f t="shared" si="347"/>
        <v/>
      </c>
      <c r="AJ1175" s="19" t="str">
        <f t="shared" si="348"/>
        <v/>
      </c>
      <c r="AK1175" s="19" t="str">
        <f t="shared" si="349"/>
        <v/>
      </c>
    </row>
    <row r="1176" spans="2:37" x14ac:dyDescent="0.15">
      <c r="B1176" s="51">
        <f>IFERROR(IF(AND(AF1176=1,AI1176=1),MAX($B$5:B1175)+1,""),"")</f>
        <v>70</v>
      </c>
      <c r="C1176" s="51">
        <f>IFERROR(IF(AND(AG1176=1,AJ1176=1),MAX($C$5:C1175)+1,""),"")</f>
        <v>41</v>
      </c>
      <c r="D1176" s="51">
        <f>IFERROR(IF(AND(AH1176=1,AK1176=1),MAX($D$5:D1175)+1,""),"")</f>
        <v>20</v>
      </c>
      <c r="F1176" s="5" t="s">
        <v>2449</v>
      </c>
      <c r="G1176" s="5" t="s">
        <v>2450</v>
      </c>
      <c r="H1176" s="12">
        <f>IFERROR([1]!EM_S_STM07_IS(F1176,"9",$H$1,"1")/1000000,"")</f>
        <v>1035.0489186699999</v>
      </c>
      <c r="I1176" s="12">
        <f>IFERROR([1]!EM_S_STM07_IS(F1176,"9",$I$1,"1")/1000000,"")</f>
        <v>1592.7924948699999</v>
      </c>
      <c r="J1176" s="12">
        <f>IFERROR([1]!EM_S_STM07_IS(F1176,"9",$J$1,"1")/1000000,"")</f>
        <v>2149.91751613</v>
      </c>
      <c r="K1176" s="12">
        <f>IFERROR([1]!EM_S_STM07_IS(F1176,"9",$K$1,"1")/1000000,"")</f>
        <v>3005.2554999699996</v>
      </c>
      <c r="L1176" s="12">
        <f>IFERROR([1]!EM_S_STM07_IS(F1176,"9",$L$1,"1")/1000000,"")</f>
        <v>4217.0030827099999</v>
      </c>
      <c r="M1176" s="13">
        <f>IFERROR([1]!EM_S_STM07_IS(F1176,"9",$M$1,"1")/1000000,"")</f>
        <v>8370.0706797000003</v>
      </c>
      <c r="N1176" s="12">
        <f>IFERROR([1]!EM_S_STM07_IS(F1176,"61",$N$1,"1")/1000000,"")</f>
        <v>30.506884879999998</v>
      </c>
      <c r="O1176" s="12">
        <f>IFERROR([1]!EM_S_STM07_IS(F1176,"61",$O$1,"1")/1000000,"")</f>
        <v>44.180648490000003</v>
      </c>
      <c r="P1176" s="12">
        <f>IFERROR([1]!EM_S_STM07_IS(F1176,"61",$P$1,"1")/1000000,"")</f>
        <v>61.80371693</v>
      </c>
      <c r="Q1176" s="12">
        <f>IFERROR([1]!EM_S_STM07_IS(F1176,"61",$Q$1,"1")/1000000,"")</f>
        <v>87.468779189999992</v>
      </c>
      <c r="R1176" s="12">
        <f>IFERROR([1]!EM_S_STM07_IS(F1176,"61",$R$1,"1")/1000000,"")</f>
        <v>108.74272489000001</v>
      </c>
      <c r="S1176" s="12">
        <f>IFERROR([1]!EM_S_STM07_IS(F1176,"61",$S$1,"1")/1000000,"")</f>
        <v>186.7047044</v>
      </c>
      <c r="T1176" s="20">
        <f t="shared" si="332"/>
        <v>0.51898557588457472</v>
      </c>
      <c r="U1176" s="20">
        <f t="shared" si="333"/>
        <v>0.43665166183227822</v>
      </c>
      <c r="V1176" s="14">
        <f t="shared" si="334"/>
        <v>0.5388572135476265</v>
      </c>
      <c r="W1176" s="14">
        <f t="shared" si="335"/>
        <v>0.349778783522879</v>
      </c>
      <c r="X1176" s="14">
        <f t="shared" si="336"/>
        <v>0.39784688362354809</v>
      </c>
      <c r="Y1176" s="14">
        <f t="shared" si="337"/>
        <v>0.403209505066074</v>
      </c>
      <c r="Z1176" s="15">
        <f t="shared" si="338"/>
        <v>0.98483864382690645</v>
      </c>
      <c r="AA1176" s="14">
        <f t="shared" si="339"/>
        <v>0.44821894020927666</v>
      </c>
      <c r="AB1176" s="14">
        <f t="shared" si="340"/>
        <v>0.39888659497582662</v>
      </c>
      <c r="AC1176" s="14">
        <f t="shared" si="341"/>
        <v>0.41526729353622377</v>
      </c>
      <c r="AD1176" s="14">
        <f t="shared" si="342"/>
        <v>0.24321759028771481</v>
      </c>
      <c r="AE1176" s="14">
        <f t="shared" si="343"/>
        <v>0.71693972712991472</v>
      </c>
      <c r="AF1176" s="18">
        <f t="shared" si="344"/>
        <v>1</v>
      </c>
      <c r="AG1176" s="18">
        <f t="shared" si="345"/>
        <v>1</v>
      </c>
      <c r="AH1176" s="18">
        <f t="shared" si="346"/>
        <v>1</v>
      </c>
      <c r="AI1176" s="19">
        <f t="shared" si="347"/>
        <v>1</v>
      </c>
      <c r="AJ1176" s="19">
        <f t="shared" si="348"/>
        <v>1</v>
      </c>
      <c r="AK1176" s="19">
        <f t="shared" si="349"/>
        <v>1</v>
      </c>
    </row>
    <row r="1177" spans="2:37" x14ac:dyDescent="0.15">
      <c r="B1177" s="51" t="str">
        <f>IFERROR(IF(AND(AF1177=1,AI1177=1),MAX($B$5:B1176)+1,""),"")</f>
        <v/>
      </c>
      <c r="C1177" s="51" t="str">
        <f>IFERROR(IF(AND(AG1177=1,AJ1177=1),MAX($C$5:C1176)+1,""),"")</f>
        <v/>
      </c>
      <c r="D1177" s="51" t="str">
        <f>IFERROR(IF(AND(AH1177=1,AK1177=1),MAX($D$5:D1176)+1,""),"")</f>
        <v/>
      </c>
      <c r="F1177" s="5" t="s">
        <v>2451</v>
      </c>
      <c r="G1177" s="5" t="s">
        <v>2452</v>
      </c>
      <c r="H1177" s="12" t="str">
        <f>IFERROR([1]!EM_S_STM07_IS(F1177,"9",$H$1,"1")/1000000,"")</f>
        <v/>
      </c>
      <c r="I1177" s="12" t="str">
        <f>IFERROR([1]!EM_S_STM07_IS(F1177,"9",$I$1,"1")/1000000,"")</f>
        <v/>
      </c>
      <c r="J1177" s="12">
        <f>IFERROR([1]!EM_S_STM07_IS(F1177,"9",$J$1,"1")/1000000,"")</f>
        <v>555.61910637999995</v>
      </c>
      <c r="K1177" s="12">
        <f>IFERROR([1]!EM_S_STM07_IS(F1177,"9",$K$1,"1")/1000000,"")</f>
        <v>580.55613338000001</v>
      </c>
      <c r="L1177" s="12">
        <f>IFERROR([1]!EM_S_STM07_IS(F1177,"9",$L$1,"1")/1000000,"")</f>
        <v>622.17121701999997</v>
      </c>
      <c r="M1177" s="13">
        <f>IFERROR([1]!EM_S_STM07_IS(F1177,"9",$M$1,"1")/1000000,"")</f>
        <v>543.92863792999992</v>
      </c>
      <c r="N1177" s="12">
        <f>IFERROR([1]!EM_S_STM07_IS(F1177,"61",$N$1,"1")/1000000,"")</f>
        <v>57.533038009999999</v>
      </c>
      <c r="O1177" s="12">
        <f>IFERROR([1]!EM_S_STM07_IS(F1177,"61",$O$1,"1")/1000000,"")</f>
        <v>52.314462920000004</v>
      </c>
      <c r="P1177" s="12">
        <f>IFERROR([1]!EM_S_STM07_IS(F1177,"61",$P$1,"1")/1000000,"")</f>
        <v>58.937608909999994</v>
      </c>
      <c r="Q1177" s="12">
        <f>IFERROR([1]!EM_S_STM07_IS(F1177,"61",$Q$1,"1")/1000000,"")</f>
        <v>53.388802399999996</v>
      </c>
      <c r="R1177" s="12">
        <f>IFERROR([1]!EM_S_STM07_IS(F1177,"61",$R$1,"1")/1000000,"")</f>
        <v>62.981704880000002</v>
      </c>
      <c r="S1177" s="12">
        <f>IFERROR([1]!EM_S_STM07_IS(F1177,"61",$S$1,"1")/1000000,"")</f>
        <v>36.503846299999999</v>
      </c>
      <c r="T1177" s="20" t="str">
        <f t="shared" si="332"/>
        <v/>
      </c>
      <c r="U1177" s="20">
        <f t="shared" si="333"/>
        <v>-8.6971647592151702E-2</v>
      </c>
      <c r="V1177" s="14" t="str">
        <f t="shared" si="334"/>
        <v/>
      </c>
      <c r="W1177" s="14" t="str">
        <f t="shared" si="335"/>
        <v/>
      </c>
      <c r="X1177" s="14">
        <f t="shared" si="336"/>
        <v>4.488151453694806E-2</v>
      </c>
      <c r="Y1177" s="14">
        <f t="shared" si="337"/>
        <v>7.1681412437616998E-2</v>
      </c>
      <c r="Z1177" s="15">
        <f t="shared" si="338"/>
        <v>-0.12575731076850008</v>
      </c>
      <c r="AA1177" s="14">
        <f t="shared" si="339"/>
        <v>-9.0705710501380751E-2</v>
      </c>
      <c r="AB1177" s="14">
        <f t="shared" si="340"/>
        <v>0.12660258024875828</v>
      </c>
      <c r="AC1177" s="14">
        <f t="shared" si="341"/>
        <v>-9.4147126302209519E-2</v>
      </c>
      <c r="AD1177" s="14">
        <f t="shared" si="342"/>
        <v>0.17968004616638503</v>
      </c>
      <c r="AE1177" s="14">
        <f t="shared" si="343"/>
        <v>-0.4204055547630644</v>
      </c>
      <c r="AF1177" s="18" t="str">
        <f t="shared" si="344"/>
        <v/>
      </c>
      <c r="AG1177" s="18" t="str">
        <f t="shared" si="345"/>
        <v/>
      </c>
      <c r="AH1177" s="18" t="str">
        <f t="shared" si="346"/>
        <v/>
      </c>
      <c r="AI1177" s="19" t="str">
        <f t="shared" si="347"/>
        <v/>
      </c>
      <c r="AJ1177" s="19" t="str">
        <f t="shared" si="348"/>
        <v/>
      </c>
      <c r="AK1177" s="19" t="str">
        <f t="shared" si="349"/>
        <v/>
      </c>
    </row>
    <row r="1178" spans="2:37" x14ac:dyDescent="0.15">
      <c r="B1178" s="51" t="str">
        <f>IFERROR(IF(AND(AF1178=1,AI1178=1),MAX($B$5:B1177)+1,""),"")</f>
        <v/>
      </c>
      <c r="C1178" s="51" t="str">
        <f>IFERROR(IF(AND(AG1178=1,AJ1178=1),MAX($C$5:C1177)+1,""),"")</f>
        <v/>
      </c>
      <c r="D1178" s="51" t="str">
        <f>IFERROR(IF(AND(AH1178=1,AK1178=1),MAX($D$5:D1177)+1,""),"")</f>
        <v/>
      </c>
      <c r="F1178" s="5" t="s">
        <v>2453</v>
      </c>
      <c r="G1178" s="5" t="s">
        <v>2454</v>
      </c>
      <c r="H1178" s="12">
        <f>IFERROR([1]!EM_S_STM07_IS(F1178,"9",$H$1,"1")/1000000,"")</f>
        <v>364.51507258999999</v>
      </c>
      <c r="I1178" s="12">
        <f>IFERROR([1]!EM_S_STM07_IS(F1178,"9",$I$1,"1")/1000000,"")</f>
        <v>470.91459854000004</v>
      </c>
      <c r="J1178" s="12">
        <f>IFERROR([1]!EM_S_STM07_IS(F1178,"9",$J$1,"1")/1000000,"")</f>
        <v>554.12456339999994</v>
      </c>
      <c r="K1178" s="12">
        <f>IFERROR([1]!EM_S_STM07_IS(F1178,"9",$K$1,"1")/1000000,"")</f>
        <v>596.05918396000004</v>
      </c>
      <c r="L1178" s="12">
        <f>IFERROR([1]!EM_S_STM07_IS(F1178,"9",$L$1,"1")/1000000,"")</f>
        <v>705.68687422000005</v>
      </c>
      <c r="M1178" s="13">
        <f>IFERROR([1]!EM_S_STM07_IS(F1178,"9",$M$1,"1")/1000000,"")</f>
        <v>945.80474708000008</v>
      </c>
      <c r="N1178" s="12">
        <f>IFERROR([1]!EM_S_STM07_IS(F1178,"61",$N$1,"1")/1000000,"")</f>
        <v>38.846639100000004</v>
      </c>
      <c r="O1178" s="12">
        <f>IFERROR([1]!EM_S_STM07_IS(F1178,"61",$O$1,"1")/1000000,"")</f>
        <v>46.090573460000002</v>
      </c>
      <c r="P1178" s="12">
        <f>IFERROR([1]!EM_S_STM07_IS(F1178,"61",$P$1,"1")/1000000,"")</f>
        <v>63.06437554</v>
      </c>
      <c r="Q1178" s="12">
        <f>IFERROR([1]!EM_S_STM07_IS(F1178,"61",$Q$1,"1")/1000000,"")</f>
        <v>81.325752809999997</v>
      </c>
      <c r="R1178" s="12">
        <f>IFERROR([1]!EM_S_STM07_IS(F1178,"61",$R$1,"1")/1000000,"")</f>
        <v>61.533270819999998</v>
      </c>
      <c r="S1178" s="12">
        <f>IFERROR([1]!EM_S_STM07_IS(F1178,"61",$S$1,"1")/1000000,"")</f>
        <v>99.555957769999992</v>
      </c>
      <c r="T1178" s="20">
        <f t="shared" si="332"/>
        <v>0.2100886839715117</v>
      </c>
      <c r="U1178" s="20">
        <f t="shared" si="333"/>
        <v>0.2070986404892543</v>
      </c>
      <c r="V1178" s="14">
        <f t="shared" si="334"/>
        <v>0.29189335078518502</v>
      </c>
      <c r="W1178" s="14">
        <f t="shared" si="335"/>
        <v>0.17669863095767235</v>
      </c>
      <c r="X1178" s="14">
        <f t="shared" si="336"/>
        <v>7.5677245388108175E-2</v>
      </c>
      <c r="Y1178" s="14">
        <f t="shared" si="337"/>
        <v>0.18392081392266046</v>
      </c>
      <c r="Z1178" s="15">
        <f t="shared" si="338"/>
        <v>0.34026121447335089</v>
      </c>
      <c r="AA1178" s="14">
        <f t="shared" si="339"/>
        <v>0.18647518878924063</v>
      </c>
      <c r="AB1178" s="14">
        <f t="shared" si="340"/>
        <v>0.3682705769484691</v>
      </c>
      <c r="AC1178" s="14">
        <f t="shared" si="341"/>
        <v>0.28956724162625391</v>
      </c>
      <c r="AD1178" s="14">
        <f t="shared" si="342"/>
        <v>-0.24337287152128606</v>
      </c>
      <c r="AE1178" s="14">
        <f t="shared" si="343"/>
        <v>0.61792078404584949</v>
      </c>
      <c r="AF1178" s="18">
        <f t="shared" si="344"/>
        <v>1</v>
      </c>
      <c r="AG1178" s="18">
        <f t="shared" si="345"/>
        <v>1</v>
      </c>
      <c r="AH1178" s="18">
        <f t="shared" si="346"/>
        <v>1</v>
      </c>
      <c r="AI1178" s="19" t="str">
        <f t="shared" si="347"/>
        <v/>
      </c>
      <c r="AJ1178" s="19" t="str">
        <f t="shared" si="348"/>
        <v/>
      </c>
      <c r="AK1178" s="19" t="str">
        <f t="shared" si="349"/>
        <v/>
      </c>
    </row>
    <row r="1179" spans="2:37" x14ac:dyDescent="0.15">
      <c r="B1179" s="51" t="str">
        <f>IFERROR(IF(AND(AF1179=1,AI1179=1),MAX($B$5:B1178)+1,""),"")</f>
        <v/>
      </c>
      <c r="C1179" s="51" t="str">
        <f>IFERROR(IF(AND(AG1179=1,AJ1179=1),MAX($C$5:C1178)+1,""),"")</f>
        <v/>
      </c>
      <c r="D1179" s="51" t="str">
        <f>IFERROR(IF(AND(AH1179=1,AK1179=1),MAX($D$5:D1178)+1,""),"")</f>
        <v/>
      </c>
      <c r="F1179" s="5" t="s">
        <v>2455</v>
      </c>
      <c r="G1179" s="5" t="s">
        <v>2456</v>
      </c>
      <c r="H1179" s="12">
        <f>IFERROR([1]!EM_S_STM07_IS(F1179,"9",$H$1,"1")/1000000,"")</f>
        <v>309.33720857999998</v>
      </c>
      <c r="I1179" s="12">
        <f>IFERROR([1]!EM_S_STM07_IS(F1179,"9",$I$1,"1")/1000000,"")</f>
        <v>487.73016712999998</v>
      </c>
      <c r="J1179" s="12">
        <f>IFERROR([1]!EM_S_STM07_IS(F1179,"9",$J$1,"1")/1000000,"")</f>
        <v>624.77216569000007</v>
      </c>
      <c r="K1179" s="12">
        <f>IFERROR([1]!EM_S_STM07_IS(F1179,"9",$K$1,"1")/1000000,"")</f>
        <v>616.60649983000008</v>
      </c>
      <c r="L1179" s="12">
        <f>IFERROR([1]!EM_S_STM07_IS(F1179,"9",$L$1,"1")/1000000,"")</f>
        <v>1774.43959849</v>
      </c>
      <c r="M1179" s="13">
        <f>IFERROR([1]!EM_S_STM07_IS(F1179,"9",$M$1,"1")/1000000,"")</f>
        <v>1768.4788669899999</v>
      </c>
      <c r="N1179" s="12">
        <f>IFERROR([1]!EM_S_STM07_IS(F1179,"61",$N$1,"1")/1000000,"")</f>
        <v>74.054507430000001</v>
      </c>
      <c r="O1179" s="12">
        <f>IFERROR([1]!EM_S_STM07_IS(F1179,"61",$O$1,"1")/1000000,"")</f>
        <v>97.316403090000009</v>
      </c>
      <c r="P1179" s="12">
        <f>IFERROR([1]!EM_S_STM07_IS(F1179,"61",$P$1,"1")/1000000,"")</f>
        <v>119.44742170000001</v>
      </c>
      <c r="Q1179" s="12">
        <f>IFERROR([1]!EM_S_STM07_IS(F1179,"61",$Q$1,"1")/1000000,"")</f>
        <v>117.08083067</v>
      </c>
      <c r="R1179" s="12">
        <f>IFERROR([1]!EM_S_STM07_IS(F1179,"61",$R$1,"1")/1000000,"")</f>
        <v>126.38909690999999</v>
      </c>
      <c r="S1179" s="12">
        <f>IFERROR([1]!EM_S_STM07_IS(F1179,"61",$S$1,"1")/1000000,"")</f>
        <v>162.43993745</v>
      </c>
      <c r="T1179" s="20">
        <f t="shared" si="332"/>
        <v>0.4172078278042306</v>
      </c>
      <c r="U1179" s="20">
        <f t="shared" si="333"/>
        <v>0.17011423612927024</v>
      </c>
      <c r="V1179" s="14">
        <f t="shared" si="334"/>
        <v>0.5766941499501651</v>
      </c>
      <c r="W1179" s="14">
        <f t="shared" si="335"/>
        <v>0.28097913107653394</v>
      </c>
      <c r="X1179" s="14">
        <f t="shared" si="336"/>
        <v>-1.306982978504141E-2</v>
      </c>
      <c r="Y1179" s="14">
        <f t="shared" si="337"/>
        <v>1.8777503950724121</v>
      </c>
      <c r="Z1179" s="15">
        <f t="shared" si="338"/>
        <v>-3.3592191614031193E-3</v>
      </c>
      <c r="AA1179" s="14">
        <f t="shared" si="339"/>
        <v>0.31411856573333241</v>
      </c>
      <c r="AB1179" s="14">
        <f t="shared" si="340"/>
        <v>0.22741303528792389</v>
      </c>
      <c r="AC1179" s="14">
        <f t="shared" si="341"/>
        <v>-1.9812826399416616E-2</v>
      </c>
      <c r="AD1179" s="14">
        <f t="shared" si="342"/>
        <v>7.9502905699703766E-2</v>
      </c>
      <c r="AE1179" s="14">
        <f t="shared" si="343"/>
        <v>0.28523695019097522</v>
      </c>
      <c r="AF1179" s="18">
        <f t="shared" si="344"/>
        <v>1</v>
      </c>
      <c r="AG1179" s="18" t="str">
        <f t="shared" si="345"/>
        <v/>
      </c>
      <c r="AH1179" s="18" t="str">
        <f t="shared" si="346"/>
        <v/>
      </c>
      <c r="AI1179" s="19" t="str">
        <f t="shared" si="347"/>
        <v/>
      </c>
      <c r="AJ1179" s="19" t="str">
        <f t="shared" si="348"/>
        <v/>
      </c>
      <c r="AK1179" s="19" t="str">
        <f t="shared" si="349"/>
        <v/>
      </c>
    </row>
    <row r="1180" spans="2:37" x14ac:dyDescent="0.15">
      <c r="B1180" s="51" t="str">
        <f>IFERROR(IF(AND(AF1180=1,AI1180=1),MAX($B$5:B1179)+1,""),"")</f>
        <v/>
      </c>
      <c r="C1180" s="51" t="str">
        <f>IFERROR(IF(AND(AG1180=1,AJ1180=1),MAX($C$5:C1179)+1,""),"")</f>
        <v/>
      </c>
      <c r="D1180" s="51" t="str">
        <f>IFERROR(IF(AND(AH1180=1,AK1180=1),MAX($D$5:D1179)+1,""),"")</f>
        <v/>
      </c>
      <c r="F1180" s="5" t="s">
        <v>2457</v>
      </c>
      <c r="G1180" s="5" t="s">
        <v>2458</v>
      </c>
      <c r="H1180" s="12">
        <f>IFERROR([1]!EM_S_STM07_IS(F1180,"9",$H$1,"1")/1000000,"")</f>
        <v>1056.6286498899999</v>
      </c>
      <c r="I1180" s="12">
        <f>IFERROR([1]!EM_S_STM07_IS(F1180,"9",$I$1,"1")/1000000,"")</f>
        <v>1362.5460837999999</v>
      </c>
      <c r="J1180" s="12">
        <f>IFERROR([1]!EM_S_STM07_IS(F1180,"9",$J$1,"1")/1000000,"")</f>
        <v>1443.9742232999999</v>
      </c>
      <c r="K1180" s="12">
        <f>IFERROR([1]!EM_S_STM07_IS(F1180,"9",$K$1,"1")/1000000,"")</f>
        <v>1638.48509592</v>
      </c>
      <c r="L1180" s="12">
        <f>IFERROR([1]!EM_S_STM07_IS(F1180,"9",$L$1,"1")/1000000,"")</f>
        <v>2150.7613183099998</v>
      </c>
      <c r="M1180" s="13">
        <f>IFERROR([1]!EM_S_STM07_IS(F1180,"9",$M$1,"1")/1000000,"")</f>
        <v>2493.7262937600003</v>
      </c>
      <c r="N1180" s="12">
        <f>IFERROR([1]!EM_S_STM07_IS(F1180,"61",$N$1,"1")/1000000,"")</f>
        <v>70.233563829999994</v>
      </c>
      <c r="O1180" s="12">
        <f>IFERROR([1]!EM_S_STM07_IS(F1180,"61",$O$1,"1")/1000000,"")</f>
        <v>89.57056815</v>
      </c>
      <c r="P1180" s="12">
        <f>IFERROR([1]!EM_S_STM07_IS(F1180,"61",$P$1,"1")/1000000,"")</f>
        <v>94.520502650000012</v>
      </c>
      <c r="Q1180" s="12">
        <f>IFERROR([1]!EM_S_STM07_IS(F1180,"61",$Q$1,"1")/1000000,"")</f>
        <v>84.088324279999995</v>
      </c>
      <c r="R1180" s="12">
        <f>IFERROR([1]!EM_S_STM07_IS(F1180,"61",$R$1,"1")/1000000,"")</f>
        <v>70.819286340000005</v>
      </c>
      <c r="S1180" s="12">
        <f>IFERROR([1]!EM_S_STM07_IS(F1180,"61",$S$1,"1")/1000000,"")</f>
        <v>88.33401837000001</v>
      </c>
      <c r="T1180" s="20">
        <f t="shared" si="332"/>
        <v>0.18736783626915865</v>
      </c>
      <c r="U1180" s="20">
        <f t="shared" si="333"/>
        <v>4.6927616894810287E-2</v>
      </c>
      <c r="V1180" s="14">
        <f t="shared" si="334"/>
        <v>0.28952218354276826</v>
      </c>
      <c r="W1180" s="14">
        <f t="shared" si="335"/>
        <v>5.9761750790039626E-2</v>
      </c>
      <c r="X1180" s="14">
        <f t="shared" si="336"/>
        <v>0.13470522498349927</v>
      </c>
      <c r="Y1180" s="14">
        <f t="shared" si="337"/>
        <v>0.31265235409563463</v>
      </c>
      <c r="Z1180" s="15">
        <f t="shared" si="338"/>
        <v>0.15946212744773167</v>
      </c>
      <c r="AA1180" s="14">
        <f t="shared" si="339"/>
        <v>0.27532426471772287</v>
      </c>
      <c r="AB1180" s="14">
        <f t="shared" si="340"/>
        <v>5.5262957489680853E-2</v>
      </c>
      <c r="AC1180" s="14">
        <f t="shared" si="341"/>
        <v>-0.11036947622495547</v>
      </c>
      <c r="AD1180" s="14">
        <f t="shared" si="342"/>
        <v>-0.15779881515793229</v>
      </c>
      <c r="AE1180" s="14">
        <f t="shared" si="343"/>
        <v>0.24731585045791926</v>
      </c>
      <c r="AF1180" s="18" t="str">
        <f t="shared" si="344"/>
        <v/>
      </c>
      <c r="AG1180" s="18" t="str">
        <f t="shared" si="345"/>
        <v/>
      </c>
      <c r="AH1180" s="18" t="str">
        <f t="shared" si="346"/>
        <v/>
      </c>
      <c r="AI1180" s="19" t="str">
        <f t="shared" si="347"/>
        <v/>
      </c>
      <c r="AJ1180" s="19" t="str">
        <f t="shared" si="348"/>
        <v/>
      </c>
      <c r="AK1180" s="19" t="str">
        <f t="shared" si="349"/>
        <v/>
      </c>
    </row>
    <row r="1181" spans="2:37" x14ac:dyDescent="0.15">
      <c r="B1181" s="51" t="str">
        <f>IFERROR(IF(AND(AF1181=1,AI1181=1),MAX($B$5:B1180)+1,""),"")</f>
        <v/>
      </c>
      <c r="C1181" s="51" t="str">
        <f>IFERROR(IF(AND(AG1181=1,AJ1181=1),MAX($C$5:C1180)+1,""),"")</f>
        <v/>
      </c>
      <c r="D1181" s="51" t="str">
        <f>IFERROR(IF(AND(AH1181=1,AK1181=1),MAX($D$5:D1180)+1,""),"")</f>
        <v/>
      </c>
      <c r="F1181" s="5" t="s">
        <v>2459</v>
      </c>
      <c r="G1181" s="5" t="s">
        <v>2460</v>
      </c>
      <c r="H1181" s="12">
        <f>IFERROR([1]!EM_S_STM07_IS(F1181,"9",$H$1,"1")/1000000,"")</f>
        <v>1087.8962418499998</v>
      </c>
      <c r="I1181" s="12">
        <f>IFERROR([1]!EM_S_STM07_IS(F1181,"9",$I$1,"1")/1000000,"")</f>
        <v>1334.6095504100001</v>
      </c>
      <c r="J1181" s="12">
        <f>IFERROR([1]!EM_S_STM07_IS(F1181,"9",$J$1,"1")/1000000,"")</f>
        <v>1376.2715489000002</v>
      </c>
      <c r="K1181" s="12">
        <f>IFERROR([1]!EM_S_STM07_IS(F1181,"9",$K$1,"1")/1000000,"")</f>
        <v>1592.0151568599999</v>
      </c>
      <c r="L1181" s="12">
        <f>IFERROR([1]!EM_S_STM07_IS(F1181,"9",$L$1,"1")/1000000,"")</f>
        <v>1880.01694739</v>
      </c>
      <c r="M1181" s="13">
        <f>IFERROR([1]!EM_S_STM07_IS(F1181,"9",$M$1,"1")/1000000,"")</f>
        <v>2257.32547372</v>
      </c>
      <c r="N1181" s="12">
        <f>IFERROR([1]!EM_S_STM07_IS(F1181,"61",$N$1,"1")/1000000,"")</f>
        <v>39.168845420000004</v>
      </c>
      <c r="O1181" s="12">
        <f>IFERROR([1]!EM_S_STM07_IS(F1181,"61",$O$1,"1")/1000000,"")</f>
        <v>69.969226680000006</v>
      </c>
      <c r="P1181" s="12">
        <f>IFERROR([1]!EM_S_STM07_IS(F1181,"61",$P$1,"1")/1000000,"")</f>
        <v>73.23363062</v>
      </c>
      <c r="Q1181" s="12">
        <f>IFERROR([1]!EM_S_STM07_IS(F1181,"61",$Q$1,"1")/1000000,"")</f>
        <v>105.60658011</v>
      </c>
      <c r="R1181" s="12">
        <f>IFERROR([1]!EM_S_STM07_IS(F1181,"61",$R$1,"1")/1000000,"")</f>
        <v>116.30481595000001</v>
      </c>
      <c r="S1181" s="12">
        <f>IFERROR([1]!EM_S_STM07_IS(F1181,"61",$S$1,"1")/1000000,"")</f>
        <v>98.366260310000001</v>
      </c>
      <c r="T1181" s="20">
        <f t="shared" si="332"/>
        <v>0.15718112512137083</v>
      </c>
      <c r="U1181" s="20">
        <f t="shared" si="333"/>
        <v>0.20221205403983622</v>
      </c>
      <c r="V1181" s="14">
        <f t="shared" si="334"/>
        <v>0.22678018276858555</v>
      </c>
      <c r="W1181" s="14">
        <f t="shared" si="335"/>
        <v>3.1216619480357585E-2</v>
      </c>
      <c r="X1181" s="14">
        <f t="shared" si="336"/>
        <v>0.15675947681432137</v>
      </c>
      <c r="Y1181" s="14">
        <f t="shared" si="337"/>
        <v>0.18090392499656752</v>
      </c>
      <c r="Z1181" s="15">
        <f t="shared" si="338"/>
        <v>0.20069421547173383</v>
      </c>
      <c r="AA1181" s="14">
        <f t="shared" si="339"/>
        <v>0.78634897020153216</v>
      </c>
      <c r="AB1181" s="14">
        <f t="shared" si="340"/>
        <v>4.6654852352871451E-2</v>
      </c>
      <c r="AC1181" s="14">
        <f t="shared" si="341"/>
        <v>0.44205031507968129</v>
      </c>
      <c r="AD1181" s="14">
        <f t="shared" si="342"/>
        <v>0.10130273917455436</v>
      </c>
      <c r="AE1181" s="14">
        <f t="shared" si="343"/>
        <v>-0.154237427689253</v>
      </c>
      <c r="AF1181" s="18" t="str">
        <f t="shared" si="344"/>
        <v/>
      </c>
      <c r="AG1181" s="18">
        <f t="shared" si="345"/>
        <v>1</v>
      </c>
      <c r="AH1181" s="18" t="str">
        <f t="shared" si="346"/>
        <v/>
      </c>
      <c r="AI1181" s="19" t="str">
        <f t="shared" si="347"/>
        <v/>
      </c>
      <c r="AJ1181" s="19" t="str">
        <f t="shared" si="348"/>
        <v/>
      </c>
      <c r="AK1181" s="19" t="str">
        <f t="shared" si="349"/>
        <v/>
      </c>
    </row>
    <row r="1182" spans="2:37" x14ac:dyDescent="0.15">
      <c r="B1182" s="51">
        <f>IFERROR(IF(AND(AF1182=1,AI1182=1),MAX($B$5:B1181)+1,""),"")</f>
        <v>71</v>
      </c>
      <c r="C1182" s="51" t="str">
        <f>IFERROR(IF(AND(AG1182=1,AJ1182=1),MAX($C$5:C1181)+1,""),"")</f>
        <v/>
      </c>
      <c r="D1182" s="51" t="str">
        <f>IFERROR(IF(AND(AH1182=1,AK1182=1),MAX($D$5:D1181)+1,""),"")</f>
        <v/>
      </c>
      <c r="F1182" s="5" t="s">
        <v>2461</v>
      </c>
      <c r="G1182" s="5" t="s">
        <v>2462</v>
      </c>
      <c r="H1182" s="12">
        <f>IFERROR([1]!EM_S_STM07_IS(F1182,"9",$H$1,"1")/1000000,"")</f>
        <v>444.51765914999999</v>
      </c>
      <c r="I1182" s="12">
        <f>IFERROR([1]!EM_S_STM07_IS(F1182,"9",$I$1,"1")/1000000,"")</f>
        <v>1134.2695142499999</v>
      </c>
      <c r="J1182" s="12">
        <f>IFERROR([1]!EM_S_STM07_IS(F1182,"9",$J$1,"1")/1000000,"")</f>
        <v>1490.8364250899999</v>
      </c>
      <c r="K1182" s="12">
        <f>IFERROR([1]!EM_S_STM07_IS(F1182,"9",$K$1,"1")/1000000,"")</f>
        <v>2044.40277109</v>
      </c>
      <c r="L1182" s="12">
        <f>IFERROR([1]!EM_S_STM07_IS(F1182,"9",$L$1,"1")/1000000,"")</f>
        <v>2604.7633903400001</v>
      </c>
      <c r="M1182" s="13">
        <f>IFERROR([1]!EM_S_STM07_IS(F1182,"9",$M$1,"1")/1000000,"")</f>
        <v>3003.4747227899998</v>
      </c>
      <c r="N1182" s="12">
        <f>IFERROR([1]!EM_S_STM07_IS(F1182,"61",$N$1,"1")/1000000,"")</f>
        <v>85.609479569999991</v>
      </c>
      <c r="O1182" s="12">
        <f>IFERROR([1]!EM_S_STM07_IS(F1182,"61",$O$1,"1")/1000000,"")</f>
        <v>356.63582537999997</v>
      </c>
      <c r="P1182" s="12">
        <f>IFERROR([1]!EM_S_STM07_IS(F1182,"61",$P$1,"1")/1000000,"")</f>
        <v>330.20786448000001</v>
      </c>
      <c r="Q1182" s="12">
        <f>IFERROR([1]!EM_S_STM07_IS(F1182,"61",$Q$1,"1")/1000000,"")</f>
        <v>303.82947661000003</v>
      </c>
      <c r="R1182" s="12">
        <f>IFERROR([1]!EM_S_STM07_IS(F1182,"61",$R$1,"1")/1000000,"")</f>
        <v>80.198054819999996</v>
      </c>
      <c r="S1182" s="12">
        <f>IFERROR([1]!EM_S_STM07_IS(F1182,"61",$S$1,"1")/1000000,"")</f>
        <v>595.85084155999994</v>
      </c>
      <c r="T1182" s="20">
        <f t="shared" si="332"/>
        <v>0.46536897556301415</v>
      </c>
      <c r="U1182" s="20">
        <f t="shared" si="333"/>
        <v>0.47408708101262298</v>
      </c>
      <c r="V1182" s="14">
        <f t="shared" si="334"/>
        <v>1.5516860599395155</v>
      </c>
      <c r="W1182" s="14">
        <f t="shared" si="335"/>
        <v>0.31435818944298144</v>
      </c>
      <c r="X1182" s="14">
        <f t="shared" si="336"/>
        <v>0.37131259787040821</v>
      </c>
      <c r="Y1182" s="14">
        <f t="shared" si="337"/>
        <v>0.27409502040111039</v>
      </c>
      <c r="Z1182" s="15">
        <f t="shared" si="338"/>
        <v>0.15307007689399221</v>
      </c>
      <c r="AA1182" s="14">
        <f t="shared" si="339"/>
        <v>3.1658450345839428</v>
      </c>
      <c r="AB1182" s="14">
        <f t="shared" si="340"/>
        <v>-7.410349443116275E-2</v>
      </c>
      <c r="AC1182" s="14">
        <f t="shared" si="341"/>
        <v>-7.9884190255552393E-2</v>
      </c>
      <c r="AD1182" s="14">
        <f t="shared" si="342"/>
        <v>-0.7360425469088262</v>
      </c>
      <c r="AE1182" s="14">
        <f t="shared" si="343"/>
        <v>6.4297418172716716</v>
      </c>
      <c r="AF1182" s="18">
        <f t="shared" si="344"/>
        <v>1</v>
      </c>
      <c r="AG1182" s="18">
        <f t="shared" si="345"/>
        <v>1</v>
      </c>
      <c r="AH1182" s="18">
        <f t="shared" si="346"/>
        <v>1</v>
      </c>
      <c r="AI1182" s="19">
        <f t="shared" si="347"/>
        <v>1</v>
      </c>
      <c r="AJ1182" s="19" t="str">
        <f t="shared" si="348"/>
        <v/>
      </c>
      <c r="AK1182" s="19" t="str">
        <f t="shared" si="349"/>
        <v/>
      </c>
    </row>
    <row r="1183" spans="2:37" x14ac:dyDescent="0.15">
      <c r="B1183" s="51" t="str">
        <f>IFERROR(IF(AND(AF1183=1,AI1183=1),MAX($B$5:B1182)+1,""),"")</f>
        <v/>
      </c>
      <c r="C1183" s="51" t="str">
        <f>IFERROR(IF(AND(AG1183=1,AJ1183=1),MAX($C$5:C1182)+1,""),"")</f>
        <v/>
      </c>
      <c r="D1183" s="51" t="str">
        <f>IFERROR(IF(AND(AH1183=1,AK1183=1),MAX($D$5:D1182)+1,""),"")</f>
        <v/>
      </c>
      <c r="F1183" s="5" t="s">
        <v>2463</v>
      </c>
      <c r="G1183" s="5" t="s">
        <v>2464</v>
      </c>
      <c r="H1183" s="12">
        <f>IFERROR([1]!EM_S_STM07_IS(F1183,"9",$H$1,"1")/1000000,"")</f>
        <v>272.20298306000001</v>
      </c>
      <c r="I1183" s="12">
        <f>IFERROR([1]!EM_S_STM07_IS(F1183,"9",$I$1,"1")/1000000,"")</f>
        <v>316.97109406999999</v>
      </c>
      <c r="J1183" s="12">
        <f>IFERROR([1]!EM_S_STM07_IS(F1183,"9",$J$1,"1")/1000000,"")</f>
        <v>305.71417294999998</v>
      </c>
      <c r="K1183" s="12">
        <f>IFERROR([1]!EM_S_STM07_IS(F1183,"9",$K$1,"1")/1000000,"")</f>
        <v>303.42684922000001</v>
      </c>
      <c r="L1183" s="12">
        <f>IFERROR([1]!EM_S_STM07_IS(F1183,"9",$L$1,"1")/1000000,"")</f>
        <v>296.06677010000004</v>
      </c>
      <c r="M1183" s="13">
        <f>IFERROR([1]!EM_S_STM07_IS(F1183,"9",$M$1,"1")/1000000,"")</f>
        <v>239.98502816999999</v>
      </c>
      <c r="N1183" s="12">
        <f>IFERROR([1]!EM_S_STM07_IS(F1183,"61",$N$1,"1")/1000000,"")</f>
        <v>34.074465310000001</v>
      </c>
      <c r="O1183" s="12">
        <f>IFERROR([1]!EM_S_STM07_IS(F1183,"61",$O$1,"1")/1000000,"")</f>
        <v>43.442408549999996</v>
      </c>
      <c r="P1183" s="12">
        <f>IFERROR([1]!EM_S_STM07_IS(F1183,"61",$P$1,"1")/1000000,"")</f>
        <v>39.4568996</v>
      </c>
      <c r="Q1183" s="12">
        <f>IFERROR([1]!EM_S_STM07_IS(F1183,"61",$Q$1,"1")/1000000,"")</f>
        <v>33.851956430000001</v>
      </c>
      <c r="R1183" s="12">
        <f>IFERROR([1]!EM_S_STM07_IS(F1183,"61",$R$1,"1")/1000000,"")</f>
        <v>18.624487309999999</v>
      </c>
      <c r="S1183" s="12">
        <f>IFERROR([1]!EM_S_STM07_IS(F1183,"61",$S$1,"1")/1000000,"")</f>
        <v>-53.115562909999994</v>
      </c>
      <c r="T1183" s="20">
        <f t="shared" si="332"/>
        <v>-2.4879574318609987E-2</v>
      </c>
      <c r="U1183" s="20">
        <f t="shared" si="333"/>
        <v>-2.092844944958963</v>
      </c>
      <c r="V1183" s="14">
        <f t="shared" si="334"/>
        <v>0.16446590888437115</v>
      </c>
      <c r="W1183" s="14">
        <f t="shared" si="335"/>
        <v>-3.5514030555461422E-2</v>
      </c>
      <c r="X1183" s="14">
        <f t="shared" si="336"/>
        <v>-7.4819028111400773E-3</v>
      </c>
      <c r="Y1183" s="14">
        <f t="shared" si="337"/>
        <v>-2.4256518956447166E-2</v>
      </c>
      <c r="Z1183" s="15">
        <f t="shared" si="338"/>
        <v>-0.18942261541562999</v>
      </c>
      <c r="AA1183" s="14">
        <f t="shared" si="339"/>
        <v>0.27492561232503737</v>
      </c>
      <c r="AB1183" s="14">
        <f t="shared" si="340"/>
        <v>-9.1742356904840547E-2</v>
      </c>
      <c r="AC1183" s="14">
        <f t="shared" si="341"/>
        <v>-0.14205229571560149</v>
      </c>
      <c r="AD1183" s="14">
        <f t="shared" si="342"/>
        <v>-0.44982537867457612</v>
      </c>
      <c r="AE1183" s="14">
        <f t="shared" si="343"/>
        <v>-3.8519208086592962</v>
      </c>
      <c r="AF1183" s="18" t="str">
        <f t="shared" si="344"/>
        <v/>
      </c>
      <c r="AG1183" s="18" t="str">
        <f t="shared" si="345"/>
        <v/>
      </c>
      <c r="AH1183" s="18" t="str">
        <f t="shared" si="346"/>
        <v/>
      </c>
      <c r="AI1183" s="19" t="str">
        <f t="shared" si="347"/>
        <v/>
      </c>
      <c r="AJ1183" s="19" t="str">
        <f t="shared" si="348"/>
        <v/>
      </c>
      <c r="AK1183" s="19" t="str">
        <f t="shared" si="349"/>
        <v/>
      </c>
    </row>
    <row r="1184" spans="2:37" x14ac:dyDescent="0.15">
      <c r="B1184" s="51" t="str">
        <f>IFERROR(IF(AND(AF1184=1,AI1184=1),MAX($B$5:B1183)+1,""),"")</f>
        <v/>
      </c>
      <c r="C1184" s="51" t="str">
        <f>IFERROR(IF(AND(AG1184=1,AJ1184=1),MAX($C$5:C1183)+1,""),"")</f>
        <v/>
      </c>
      <c r="D1184" s="51" t="str">
        <f>IFERROR(IF(AND(AH1184=1,AK1184=1),MAX($D$5:D1183)+1,""),"")</f>
        <v/>
      </c>
      <c r="F1184" s="5" t="s">
        <v>2465</v>
      </c>
      <c r="G1184" s="5" t="s">
        <v>2466</v>
      </c>
      <c r="H1184" s="12">
        <f>IFERROR([1]!EM_S_STM07_IS(F1184,"9",$H$1,"1")/1000000,"")</f>
        <v>1569.1263571500001</v>
      </c>
      <c r="I1184" s="12">
        <f>IFERROR([1]!EM_S_STM07_IS(F1184,"9",$I$1,"1")/1000000,"")</f>
        <v>2794.0366635700002</v>
      </c>
      <c r="J1184" s="12">
        <f>IFERROR([1]!EM_S_STM07_IS(F1184,"9",$J$1,"1")/1000000,"")</f>
        <v>3694.3547410799997</v>
      </c>
      <c r="K1184" s="12">
        <f>IFERROR([1]!EM_S_STM07_IS(F1184,"9",$K$1,"1")/1000000,"")</f>
        <v>3609.6506281500001</v>
      </c>
      <c r="L1184" s="12">
        <f>IFERROR([1]!EM_S_STM07_IS(F1184,"9",$L$1,"1")/1000000,"")</f>
        <v>4297.3919106000003</v>
      </c>
      <c r="M1184" s="13">
        <f>IFERROR([1]!EM_S_STM07_IS(F1184,"9",$M$1,"1")/1000000,"")</f>
        <v>5788.7509556200002</v>
      </c>
      <c r="N1184" s="12">
        <f>IFERROR([1]!EM_S_STM07_IS(F1184,"61",$N$1,"1")/1000000,"")</f>
        <v>127.66593054000001</v>
      </c>
      <c r="O1184" s="12">
        <f>IFERROR([1]!EM_S_STM07_IS(F1184,"61",$O$1,"1")/1000000,"")</f>
        <v>186.93268739999999</v>
      </c>
      <c r="P1184" s="12">
        <f>IFERROR([1]!EM_S_STM07_IS(F1184,"61",$P$1,"1")/1000000,"")</f>
        <v>169.73358413999998</v>
      </c>
      <c r="Q1184" s="12">
        <f>IFERROR([1]!EM_S_STM07_IS(F1184,"61",$Q$1,"1")/1000000,"")</f>
        <v>159.79773496000001</v>
      </c>
      <c r="R1184" s="12">
        <f>IFERROR([1]!EM_S_STM07_IS(F1184,"61",$R$1,"1")/1000000,"")</f>
        <v>117.28516237000001</v>
      </c>
      <c r="S1184" s="12">
        <f>IFERROR([1]!EM_S_STM07_IS(F1184,"61",$S$1,"1")/1000000,"")</f>
        <v>117.78886134999999</v>
      </c>
      <c r="T1184" s="20">
        <f t="shared" si="332"/>
        <v>0.29833088897837912</v>
      </c>
      <c r="U1184" s="20">
        <f t="shared" si="333"/>
        <v>-1.5975658234529178E-2</v>
      </c>
      <c r="V1184" s="14">
        <f t="shared" si="334"/>
        <v>0.78063203822845806</v>
      </c>
      <c r="W1184" s="14">
        <f t="shared" si="335"/>
        <v>0.32222844075340223</v>
      </c>
      <c r="X1184" s="14">
        <f t="shared" si="336"/>
        <v>-2.2927985769238119E-2</v>
      </c>
      <c r="Y1184" s="14">
        <f t="shared" si="337"/>
        <v>0.19052848967892438</v>
      </c>
      <c r="Z1184" s="15">
        <f t="shared" si="338"/>
        <v>0.34703817479187671</v>
      </c>
      <c r="AA1184" s="14">
        <f t="shared" si="339"/>
        <v>0.46423314825900758</v>
      </c>
      <c r="AB1184" s="14">
        <f t="shared" si="340"/>
        <v>-9.2006933079591596E-2</v>
      </c>
      <c r="AC1184" s="14">
        <f t="shared" si="341"/>
        <v>-5.8537909455824939E-2</v>
      </c>
      <c r="AD1184" s="14">
        <f t="shared" si="342"/>
        <v>-0.26603989474970718</v>
      </c>
      <c r="AE1184" s="14">
        <f t="shared" si="343"/>
        <v>4.2946521948868535E-3</v>
      </c>
      <c r="AF1184" s="18">
        <f t="shared" si="344"/>
        <v>1</v>
      </c>
      <c r="AG1184" s="18" t="str">
        <f t="shared" si="345"/>
        <v/>
      </c>
      <c r="AH1184" s="18" t="str">
        <f t="shared" si="346"/>
        <v/>
      </c>
      <c r="AI1184" s="19" t="str">
        <f t="shared" si="347"/>
        <v/>
      </c>
      <c r="AJ1184" s="19" t="str">
        <f t="shared" si="348"/>
        <v/>
      </c>
      <c r="AK1184" s="19" t="str">
        <f t="shared" si="349"/>
        <v/>
      </c>
    </row>
    <row r="1185" spans="2:37" x14ac:dyDescent="0.15">
      <c r="B1185" s="51">
        <f>IFERROR(IF(AND(AF1185=1,AI1185=1),MAX($B$5:B1184)+1,""),"")</f>
        <v>72</v>
      </c>
      <c r="C1185" s="51">
        <f>IFERROR(IF(AND(AG1185=1,AJ1185=1),MAX($C$5:C1184)+1,""),"")</f>
        <v>42</v>
      </c>
      <c r="D1185" s="51">
        <f>IFERROR(IF(AND(AH1185=1,AK1185=1),MAX($D$5:D1184)+1,""),"")</f>
        <v>21</v>
      </c>
      <c r="F1185" s="5" t="s">
        <v>2467</v>
      </c>
      <c r="G1185" s="5" t="s">
        <v>2468</v>
      </c>
      <c r="H1185" s="12">
        <f>IFERROR([1]!EM_S_STM07_IS(F1185,"9",$H$1,"1")/1000000,"")</f>
        <v>492.41147899999999</v>
      </c>
      <c r="I1185" s="12">
        <f>IFERROR([1]!EM_S_STM07_IS(F1185,"9",$I$1,"1")/1000000,"")</f>
        <v>637.98605185999998</v>
      </c>
      <c r="J1185" s="12">
        <f>IFERROR([1]!EM_S_STM07_IS(F1185,"9",$J$1,"1")/1000000,"")</f>
        <v>702.81451201000004</v>
      </c>
      <c r="K1185" s="12">
        <f>IFERROR([1]!EM_S_STM07_IS(F1185,"9",$K$1,"1")/1000000,"")</f>
        <v>805.3910156799999</v>
      </c>
      <c r="L1185" s="12">
        <f>IFERROR([1]!EM_S_STM07_IS(F1185,"9",$L$1,"1")/1000000,"")</f>
        <v>1088.19285122</v>
      </c>
      <c r="M1185" s="13">
        <f>IFERROR([1]!EM_S_STM07_IS(F1185,"9",$M$1,"1")/1000000,"")</f>
        <v>1888.8611609700001</v>
      </c>
      <c r="N1185" s="12">
        <f>IFERROR([1]!EM_S_STM07_IS(F1185,"61",$N$1,"1")/1000000,"")</f>
        <v>61.2281209</v>
      </c>
      <c r="O1185" s="12">
        <f>IFERROR([1]!EM_S_STM07_IS(F1185,"61",$O$1,"1")/1000000,"")</f>
        <v>73.291716930000007</v>
      </c>
      <c r="P1185" s="12">
        <f>IFERROR([1]!EM_S_STM07_IS(F1185,"61",$P$1,"1")/1000000,"")</f>
        <v>82.529931760000011</v>
      </c>
      <c r="Q1185" s="12">
        <f>IFERROR([1]!EM_S_STM07_IS(F1185,"61",$Q$1,"1")/1000000,"")</f>
        <v>96.630043110000003</v>
      </c>
      <c r="R1185" s="12">
        <f>IFERROR([1]!EM_S_STM07_IS(F1185,"61",$R$1,"1")/1000000,"")</f>
        <v>117.01155759999999</v>
      </c>
      <c r="S1185" s="12">
        <f>IFERROR([1]!EM_S_STM07_IS(F1185,"61",$S$1,"1")/1000000,"")</f>
        <v>167.95105581999999</v>
      </c>
      <c r="T1185" s="20">
        <f t="shared" si="332"/>
        <v>0.30850194830072875</v>
      </c>
      <c r="U1185" s="20">
        <f t="shared" si="333"/>
        <v>0.22361942119818412</v>
      </c>
      <c r="V1185" s="14">
        <f t="shared" si="334"/>
        <v>0.29563602610490725</v>
      </c>
      <c r="W1185" s="14">
        <f t="shared" si="335"/>
        <v>0.10161422802426104</v>
      </c>
      <c r="X1185" s="14">
        <f t="shared" si="336"/>
        <v>0.14595103248030306</v>
      </c>
      <c r="Y1185" s="14">
        <f t="shared" si="337"/>
        <v>0.35113606935536473</v>
      </c>
      <c r="Z1185" s="15">
        <f t="shared" si="338"/>
        <v>0.73577795411204094</v>
      </c>
      <c r="AA1185" s="14">
        <f t="shared" si="339"/>
        <v>0.19702704986982553</v>
      </c>
      <c r="AB1185" s="14">
        <f t="shared" si="340"/>
        <v>0.1260471880993497</v>
      </c>
      <c r="AC1185" s="14">
        <f t="shared" si="341"/>
        <v>0.17084845521263267</v>
      </c>
      <c r="AD1185" s="14">
        <f t="shared" si="342"/>
        <v>0.21092316461867286</v>
      </c>
      <c r="AE1185" s="14">
        <f t="shared" si="343"/>
        <v>0.43533732278083964</v>
      </c>
      <c r="AF1185" s="18">
        <f t="shared" si="344"/>
        <v>1</v>
      </c>
      <c r="AG1185" s="18">
        <f t="shared" si="345"/>
        <v>1</v>
      </c>
      <c r="AH1185" s="18">
        <f t="shared" si="346"/>
        <v>1</v>
      </c>
      <c r="AI1185" s="19">
        <f t="shared" si="347"/>
        <v>1</v>
      </c>
      <c r="AJ1185" s="19">
        <f t="shared" si="348"/>
        <v>1</v>
      </c>
      <c r="AK1185" s="19">
        <f t="shared" si="349"/>
        <v>1</v>
      </c>
    </row>
    <row r="1186" spans="2:37" x14ac:dyDescent="0.15">
      <c r="B1186" s="51" t="str">
        <f>IFERROR(IF(AND(AF1186=1,AI1186=1),MAX($B$5:B1185)+1,""),"")</f>
        <v/>
      </c>
      <c r="C1186" s="51" t="str">
        <f>IFERROR(IF(AND(AG1186=1,AJ1186=1),MAX($C$5:C1185)+1,""),"")</f>
        <v/>
      </c>
      <c r="D1186" s="51" t="str">
        <f>IFERROR(IF(AND(AH1186=1,AK1186=1),MAX($D$5:D1185)+1,""),"")</f>
        <v/>
      </c>
      <c r="F1186" s="5" t="s">
        <v>2469</v>
      </c>
      <c r="G1186" s="5" t="s">
        <v>2470</v>
      </c>
      <c r="H1186" s="12">
        <f>IFERROR([1]!EM_S_STM07_IS(F1186,"9",$H$1,"1")/1000000,"")</f>
        <v>200.18786828999998</v>
      </c>
      <c r="I1186" s="12">
        <f>IFERROR([1]!EM_S_STM07_IS(F1186,"9",$I$1,"1")/1000000,"")</f>
        <v>226.86128418000001</v>
      </c>
      <c r="J1186" s="12">
        <f>IFERROR([1]!EM_S_STM07_IS(F1186,"9",$J$1,"1")/1000000,"")</f>
        <v>230.37685266</v>
      </c>
      <c r="K1186" s="12">
        <f>IFERROR([1]!EM_S_STM07_IS(F1186,"9",$K$1,"1")/1000000,"")</f>
        <v>308.64054852999999</v>
      </c>
      <c r="L1186" s="12">
        <f>IFERROR([1]!EM_S_STM07_IS(F1186,"9",$L$1,"1")/1000000,"")</f>
        <v>378.62182151000002</v>
      </c>
      <c r="M1186" s="13">
        <f>IFERROR([1]!EM_S_STM07_IS(F1186,"9",$M$1,"1")/1000000,"")</f>
        <v>410.70815159</v>
      </c>
      <c r="N1186" s="12">
        <f>IFERROR([1]!EM_S_STM07_IS(F1186,"61",$N$1,"1")/1000000,"")</f>
        <v>55.877293030000004</v>
      </c>
      <c r="O1186" s="12">
        <f>IFERROR([1]!EM_S_STM07_IS(F1186,"61",$O$1,"1")/1000000,"")</f>
        <v>63.452372600000004</v>
      </c>
      <c r="P1186" s="12">
        <f>IFERROR([1]!EM_S_STM07_IS(F1186,"61",$P$1,"1")/1000000,"")</f>
        <v>61.211589189999998</v>
      </c>
      <c r="Q1186" s="12">
        <f>IFERROR([1]!EM_S_STM07_IS(F1186,"61",$Q$1,"1")/1000000,"")</f>
        <v>86.051188510000003</v>
      </c>
      <c r="R1186" s="12">
        <f>IFERROR([1]!EM_S_STM07_IS(F1186,"61",$R$1,"1")/1000000,"")</f>
        <v>104.68152640999999</v>
      </c>
      <c r="S1186" s="12">
        <f>IFERROR([1]!EM_S_STM07_IS(F1186,"61",$S$1,"1")/1000000,"")</f>
        <v>120.78554454</v>
      </c>
      <c r="T1186" s="20">
        <f t="shared" si="332"/>
        <v>0.15456692891692669</v>
      </c>
      <c r="U1186" s="20">
        <f t="shared" si="333"/>
        <v>0.1666911958905708</v>
      </c>
      <c r="V1186" s="14">
        <f t="shared" si="334"/>
        <v>0.13324191979186209</v>
      </c>
      <c r="W1186" s="14">
        <f t="shared" si="335"/>
        <v>1.5496555495165956E-2</v>
      </c>
      <c r="X1186" s="14">
        <f t="shared" si="336"/>
        <v>0.33972031029308702</v>
      </c>
      <c r="Y1186" s="14">
        <f t="shared" si="337"/>
        <v>0.2267403726221599</v>
      </c>
      <c r="Z1186" s="15">
        <f t="shared" si="338"/>
        <v>8.4745062902172236E-2</v>
      </c>
      <c r="AA1186" s="14">
        <f t="shared" si="339"/>
        <v>0.135566330422145</v>
      </c>
      <c r="AB1186" s="14">
        <f t="shared" si="340"/>
        <v>-3.5314414862400369E-2</v>
      </c>
      <c r="AC1186" s="14">
        <f t="shared" si="341"/>
        <v>0.40579896141722777</v>
      </c>
      <c r="AD1186" s="14">
        <f t="shared" si="342"/>
        <v>0.21650297018076578</v>
      </c>
      <c r="AE1186" s="14">
        <f t="shared" si="343"/>
        <v>0.15383820509959276</v>
      </c>
      <c r="AF1186" s="18" t="str">
        <f t="shared" si="344"/>
        <v/>
      </c>
      <c r="AG1186" s="18" t="str">
        <f t="shared" si="345"/>
        <v/>
      </c>
      <c r="AH1186" s="18" t="str">
        <f t="shared" si="346"/>
        <v/>
      </c>
      <c r="AI1186" s="19" t="str">
        <f t="shared" si="347"/>
        <v/>
      </c>
      <c r="AJ1186" s="19" t="str">
        <f t="shared" si="348"/>
        <v/>
      </c>
      <c r="AK1186" s="19" t="str">
        <f t="shared" si="349"/>
        <v/>
      </c>
    </row>
    <row r="1187" spans="2:37" x14ac:dyDescent="0.15">
      <c r="B1187" s="51" t="str">
        <f>IFERROR(IF(AND(AF1187=1,AI1187=1),MAX($B$5:B1186)+1,""),"")</f>
        <v/>
      </c>
      <c r="C1187" s="51" t="str">
        <f>IFERROR(IF(AND(AG1187=1,AJ1187=1),MAX($C$5:C1186)+1,""),"")</f>
        <v/>
      </c>
      <c r="D1187" s="51" t="str">
        <f>IFERROR(IF(AND(AH1187=1,AK1187=1),MAX($D$5:D1186)+1,""),"")</f>
        <v/>
      </c>
      <c r="F1187" s="5" t="s">
        <v>2471</v>
      </c>
      <c r="G1187" s="5" t="s">
        <v>2472</v>
      </c>
      <c r="H1187" s="12">
        <f>IFERROR([1]!EM_S_STM07_IS(F1187,"9",$H$1,"1")/1000000,"")</f>
        <v>313.79930277999995</v>
      </c>
      <c r="I1187" s="12">
        <f>IFERROR([1]!EM_S_STM07_IS(F1187,"9",$I$1,"1")/1000000,"")</f>
        <v>347.21419430000003</v>
      </c>
      <c r="J1187" s="12">
        <f>IFERROR([1]!EM_S_STM07_IS(F1187,"9",$J$1,"1")/1000000,"")</f>
        <v>403.19195437000002</v>
      </c>
      <c r="K1187" s="12">
        <f>IFERROR([1]!EM_S_STM07_IS(F1187,"9",$K$1,"1")/1000000,"")</f>
        <v>387.64948079000004</v>
      </c>
      <c r="L1187" s="12">
        <f>IFERROR([1]!EM_S_STM07_IS(F1187,"9",$L$1,"1")/1000000,"")</f>
        <v>321.36252863999999</v>
      </c>
      <c r="M1187" s="13">
        <f>IFERROR([1]!EM_S_STM07_IS(F1187,"9",$M$1,"1")/1000000,"")</f>
        <v>518.14435085000002</v>
      </c>
      <c r="N1187" s="12">
        <f>IFERROR([1]!EM_S_STM07_IS(F1187,"61",$N$1,"1")/1000000,"")</f>
        <v>44.044790540000001</v>
      </c>
      <c r="O1187" s="12">
        <f>IFERROR([1]!EM_S_STM07_IS(F1187,"61",$O$1,"1")/1000000,"")</f>
        <v>53.319905290000001</v>
      </c>
      <c r="P1187" s="12">
        <f>IFERROR([1]!EM_S_STM07_IS(F1187,"61",$P$1,"1")/1000000,"")</f>
        <v>60.092920549999995</v>
      </c>
      <c r="Q1187" s="12">
        <f>IFERROR([1]!EM_S_STM07_IS(F1187,"61",$Q$1,"1")/1000000,"")</f>
        <v>57.752438229999996</v>
      </c>
      <c r="R1187" s="12">
        <f>IFERROR([1]!EM_S_STM07_IS(F1187,"61",$R$1,"1")/1000000,"")</f>
        <v>41.434045709999999</v>
      </c>
      <c r="S1187" s="12">
        <f>IFERROR([1]!EM_S_STM07_IS(F1187,"61",$S$1,"1")/1000000,"")</f>
        <v>71.249832580000003</v>
      </c>
      <c r="T1187" s="20">
        <f t="shared" si="332"/>
        <v>0.10550257538037511</v>
      </c>
      <c r="U1187" s="20">
        <f t="shared" si="333"/>
        <v>0.10097601998114514</v>
      </c>
      <c r="V1187" s="14">
        <f t="shared" si="334"/>
        <v>0.10648491320398748</v>
      </c>
      <c r="W1187" s="14">
        <f t="shared" si="335"/>
        <v>0.16121967646758728</v>
      </c>
      <c r="X1187" s="14">
        <f t="shared" si="336"/>
        <v>-3.8548570752820643E-2</v>
      </c>
      <c r="Y1187" s="14">
        <f t="shared" si="337"/>
        <v>-0.17099713900019239</v>
      </c>
      <c r="Z1187" s="15">
        <f t="shared" si="338"/>
        <v>0.61233592803360393</v>
      </c>
      <c r="AA1187" s="14">
        <f t="shared" si="339"/>
        <v>0.210583695285749</v>
      </c>
      <c r="AB1187" s="14">
        <f t="shared" si="340"/>
        <v>0.12702601820394183</v>
      </c>
      <c r="AC1187" s="14">
        <f t="shared" si="341"/>
        <v>-3.8947721271969361E-2</v>
      </c>
      <c r="AD1187" s="14">
        <f t="shared" si="342"/>
        <v>-0.28255763774010267</v>
      </c>
      <c r="AE1187" s="14">
        <f t="shared" si="343"/>
        <v>0.71959632131225937</v>
      </c>
      <c r="AF1187" s="18" t="str">
        <f t="shared" si="344"/>
        <v/>
      </c>
      <c r="AG1187" s="18" t="str">
        <f t="shared" si="345"/>
        <v/>
      </c>
      <c r="AH1187" s="18" t="str">
        <f t="shared" si="346"/>
        <v/>
      </c>
      <c r="AI1187" s="19" t="str">
        <f t="shared" si="347"/>
        <v/>
      </c>
      <c r="AJ1187" s="19" t="str">
        <f t="shared" si="348"/>
        <v/>
      </c>
      <c r="AK1187" s="19" t="str">
        <f t="shared" si="349"/>
        <v/>
      </c>
    </row>
    <row r="1188" spans="2:37" x14ac:dyDescent="0.15">
      <c r="B1188" s="51">
        <f>IFERROR(IF(AND(AF1188=1,AI1188=1),MAX($B$5:B1187)+1,""),"")</f>
        <v>73</v>
      </c>
      <c r="C1188" s="51" t="str">
        <f>IFERROR(IF(AND(AG1188=1,AJ1188=1),MAX($C$5:C1187)+1,""),"")</f>
        <v/>
      </c>
      <c r="D1188" s="51" t="str">
        <f>IFERROR(IF(AND(AH1188=1,AK1188=1),MAX($D$5:D1187)+1,""),"")</f>
        <v/>
      </c>
      <c r="F1188" s="5" t="s">
        <v>2473</v>
      </c>
      <c r="G1188" s="5" t="s">
        <v>2474</v>
      </c>
      <c r="H1188" s="12">
        <f>IFERROR([1]!EM_S_STM07_IS(F1188,"9",$H$1,"1")/1000000,"")</f>
        <v>2232.6932029499999</v>
      </c>
      <c r="I1188" s="12">
        <f>IFERROR([1]!EM_S_STM07_IS(F1188,"9",$I$1,"1")/1000000,"")</f>
        <v>2554.2642455199998</v>
      </c>
      <c r="J1188" s="12">
        <f>IFERROR([1]!EM_S_STM07_IS(F1188,"9",$J$1,"1")/1000000,"")</f>
        <v>2930.72482507</v>
      </c>
      <c r="K1188" s="12">
        <f>IFERROR([1]!EM_S_STM07_IS(F1188,"9",$K$1,"1")/1000000,"")</f>
        <v>3275.7826973800002</v>
      </c>
      <c r="L1188" s="12">
        <f>IFERROR([1]!EM_S_STM07_IS(F1188,"9",$L$1,"1")/1000000,"")</f>
        <v>6016.36424291</v>
      </c>
      <c r="M1188" s="13">
        <f>IFERROR([1]!EM_S_STM07_IS(F1188,"9",$M$1,"1")/1000000,"")</f>
        <v>7637.1319510100002</v>
      </c>
      <c r="N1188" s="12">
        <f>IFERROR([1]!EM_S_STM07_IS(F1188,"61",$N$1,"1")/1000000,"")</f>
        <v>45.45502492</v>
      </c>
      <c r="O1188" s="12">
        <f>IFERROR([1]!EM_S_STM07_IS(F1188,"61",$O$1,"1")/1000000,"")</f>
        <v>70.941238819999995</v>
      </c>
      <c r="P1188" s="12">
        <f>IFERROR([1]!EM_S_STM07_IS(F1188,"61",$P$1,"1")/1000000,"")</f>
        <v>78.099245949999997</v>
      </c>
      <c r="Q1188" s="12">
        <f>IFERROR([1]!EM_S_STM07_IS(F1188,"61",$Q$1,"1")/1000000,"")</f>
        <v>103.82894621999999</v>
      </c>
      <c r="R1188" s="12">
        <f>IFERROR([1]!EM_S_STM07_IS(F1188,"61",$R$1,"1")/1000000,"")</f>
        <v>68.889410299999994</v>
      </c>
      <c r="S1188" s="12">
        <f>IFERROR([1]!EM_S_STM07_IS(F1188,"61",$S$1,"1")/1000000,"")</f>
        <v>152.63188999000002</v>
      </c>
      <c r="T1188" s="20">
        <f t="shared" si="332"/>
        <v>0.27885188746729361</v>
      </c>
      <c r="U1188" s="20">
        <f t="shared" si="333"/>
        <v>0.27412687508812228</v>
      </c>
      <c r="V1188" s="14">
        <f t="shared" si="334"/>
        <v>0.14402831618115575</v>
      </c>
      <c r="W1188" s="14">
        <f t="shared" si="335"/>
        <v>0.14738513456870628</v>
      </c>
      <c r="X1188" s="14">
        <f t="shared" si="336"/>
        <v>0.11773806580485036</v>
      </c>
      <c r="Y1188" s="14">
        <f t="shared" si="337"/>
        <v>0.83661884767934735</v>
      </c>
      <c r="Z1188" s="15">
        <f t="shared" si="338"/>
        <v>0.26939321534762428</v>
      </c>
      <c r="AA1188" s="14">
        <f t="shared" si="339"/>
        <v>0.56069079149896539</v>
      </c>
      <c r="AB1188" s="14">
        <f t="shared" si="340"/>
        <v>0.10090050933790561</v>
      </c>
      <c r="AC1188" s="14">
        <f t="shared" si="341"/>
        <v>0.3294487668481772</v>
      </c>
      <c r="AD1188" s="14">
        <f t="shared" si="342"/>
        <v>-0.33651055117103545</v>
      </c>
      <c r="AE1188" s="14">
        <f t="shared" si="343"/>
        <v>1.2156074398854309</v>
      </c>
      <c r="AF1188" s="18">
        <f t="shared" si="344"/>
        <v>1</v>
      </c>
      <c r="AG1188" s="18">
        <f t="shared" si="345"/>
        <v>1</v>
      </c>
      <c r="AH1188" s="18">
        <f t="shared" si="346"/>
        <v>1</v>
      </c>
      <c r="AI1188" s="19">
        <f t="shared" si="347"/>
        <v>1</v>
      </c>
      <c r="AJ1188" s="19" t="str">
        <f t="shared" si="348"/>
        <v/>
      </c>
      <c r="AK1188" s="19" t="str">
        <f t="shared" si="349"/>
        <v/>
      </c>
    </row>
    <row r="1189" spans="2:37" x14ac:dyDescent="0.15">
      <c r="B1189" s="51" t="str">
        <f>IFERROR(IF(AND(AF1189=1,AI1189=1),MAX($B$5:B1188)+1,""),"")</f>
        <v/>
      </c>
      <c r="C1189" s="51" t="str">
        <f>IFERROR(IF(AND(AG1189=1,AJ1189=1),MAX($C$5:C1188)+1,""),"")</f>
        <v/>
      </c>
      <c r="D1189" s="51" t="str">
        <f>IFERROR(IF(AND(AH1189=1,AK1189=1),MAX($D$5:D1188)+1,""),"")</f>
        <v/>
      </c>
      <c r="F1189" s="5" t="s">
        <v>2475</v>
      </c>
      <c r="G1189" s="5" t="s">
        <v>2476</v>
      </c>
      <c r="H1189" s="12" t="str">
        <f>IFERROR([1]!EM_S_STM07_IS(F1189,"9",$H$1,"1")/1000000,"")</f>
        <v/>
      </c>
      <c r="I1189" s="12" t="str">
        <f>IFERROR([1]!EM_S_STM07_IS(F1189,"9",$I$1,"1")/1000000,"")</f>
        <v/>
      </c>
      <c r="J1189" s="12">
        <f>IFERROR([1]!EM_S_STM07_IS(F1189,"9",$J$1,"1")/1000000,"")</f>
        <v>421.57932423</v>
      </c>
      <c r="K1189" s="12">
        <f>IFERROR([1]!EM_S_STM07_IS(F1189,"9",$K$1,"1")/1000000,"")</f>
        <v>412.60107078999999</v>
      </c>
      <c r="L1189" s="12">
        <f>IFERROR([1]!EM_S_STM07_IS(F1189,"9",$L$1,"1")/1000000,"")</f>
        <v>397.92294820000001</v>
      </c>
      <c r="M1189" s="13">
        <f>IFERROR([1]!EM_S_STM07_IS(F1189,"9",$M$1,"1")/1000000,"")</f>
        <v>530.55944807000003</v>
      </c>
      <c r="N1189" s="12">
        <f>IFERROR([1]!EM_S_STM07_IS(F1189,"61",$N$1,"1")/1000000,"")</f>
        <v>41.83099258</v>
      </c>
      <c r="O1189" s="12">
        <f>IFERROR([1]!EM_S_STM07_IS(F1189,"61",$O$1,"1")/1000000,"")</f>
        <v>58.860876299999994</v>
      </c>
      <c r="P1189" s="12">
        <f>IFERROR([1]!EM_S_STM07_IS(F1189,"61",$P$1,"1")/1000000,"")</f>
        <v>51.667337609999997</v>
      </c>
      <c r="Q1189" s="12">
        <f>IFERROR([1]!EM_S_STM07_IS(F1189,"61",$Q$1,"1")/1000000,"")</f>
        <v>48.279448420000001</v>
      </c>
      <c r="R1189" s="12">
        <f>IFERROR([1]!EM_S_STM07_IS(F1189,"61",$R$1,"1")/1000000,"")</f>
        <v>33.941148829999996</v>
      </c>
      <c r="S1189" s="12">
        <f>IFERROR([1]!EM_S_STM07_IS(F1189,"61",$S$1,"1")/1000000,"")</f>
        <v>61.592079329999997</v>
      </c>
      <c r="T1189" s="20" t="str">
        <f t="shared" si="332"/>
        <v/>
      </c>
      <c r="U1189" s="20">
        <f t="shared" si="333"/>
        <v>8.0451655420268775E-2</v>
      </c>
      <c r="V1189" s="14" t="str">
        <f t="shared" si="334"/>
        <v/>
      </c>
      <c r="W1189" s="14" t="str">
        <f t="shared" si="335"/>
        <v/>
      </c>
      <c r="X1189" s="14">
        <f t="shared" si="336"/>
        <v>-2.1296711968497202E-2</v>
      </c>
      <c r="Y1189" s="14">
        <f t="shared" si="337"/>
        <v>-3.5574610996273091E-2</v>
      </c>
      <c r="Z1189" s="15">
        <f t="shared" si="338"/>
        <v>0.33332206767661865</v>
      </c>
      <c r="AA1189" s="14">
        <f t="shared" si="339"/>
        <v>0.4071116334959316</v>
      </c>
      <c r="AB1189" s="14">
        <f t="shared" si="340"/>
        <v>-0.12221256532669049</v>
      </c>
      <c r="AC1189" s="14">
        <f t="shared" si="341"/>
        <v>-6.5571197331141057E-2</v>
      </c>
      <c r="AD1189" s="14">
        <f t="shared" si="342"/>
        <v>-0.29698557169224604</v>
      </c>
      <c r="AE1189" s="14">
        <f t="shared" si="343"/>
        <v>0.8146727925590963</v>
      </c>
      <c r="AF1189" s="18" t="str">
        <f t="shared" si="344"/>
        <v/>
      </c>
      <c r="AG1189" s="18" t="str">
        <f t="shared" si="345"/>
        <v/>
      </c>
      <c r="AH1189" s="18" t="str">
        <f t="shared" si="346"/>
        <v/>
      </c>
      <c r="AI1189" s="19" t="str">
        <f t="shared" si="347"/>
        <v/>
      </c>
      <c r="AJ1189" s="19" t="str">
        <f t="shared" si="348"/>
        <v/>
      </c>
      <c r="AK1189" s="19" t="str">
        <f t="shared" si="349"/>
        <v/>
      </c>
    </row>
    <row r="1190" spans="2:37" x14ac:dyDescent="0.15">
      <c r="B1190" s="51" t="str">
        <f>IFERROR(IF(AND(AF1190=1,AI1190=1),MAX($B$5:B1189)+1,""),"")</f>
        <v/>
      </c>
      <c r="C1190" s="51" t="str">
        <f>IFERROR(IF(AND(AG1190=1,AJ1190=1),MAX($C$5:C1189)+1,""),"")</f>
        <v/>
      </c>
      <c r="D1190" s="51" t="str">
        <f>IFERROR(IF(AND(AH1190=1,AK1190=1),MAX($D$5:D1189)+1,""),"")</f>
        <v/>
      </c>
      <c r="F1190" s="5" t="s">
        <v>2477</v>
      </c>
      <c r="G1190" s="5" t="s">
        <v>2478</v>
      </c>
      <c r="H1190" s="12">
        <f>IFERROR([1]!EM_S_STM07_IS(F1190,"9",$H$1,"1")/1000000,"")</f>
        <v>453.19408810000004</v>
      </c>
      <c r="I1190" s="12">
        <f>IFERROR([1]!EM_S_STM07_IS(F1190,"9",$I$1,"1")/1000000,"")</f>
        <v>502.93954661000004</v>
      </c>
      <c r="J1190" s="12">
        <f>IFERROR([1]!EM_S_STM07_IS(F1190,"9",$J$1,"1")/1000000,"")</f>
        <v>559.1117246</v>
      </c>
      <c r="K1190" s="12">
        <f>IFERROR([1]!EM_S_STM07_IS(F1190,"9",$K$1,"1")/1000000,"")</f>
        <v>563.31361219000007</v>
      </c>
      <c r="L1190" s="12">
        <f>IFERROR([1]!EM_S_STM07_IS(F1190,"9",$L$1,"1")/1000000,"")</f>
        <v>583.17960260000007</v>
      </c>
      <c r="M1190" s="13">
        <f>IFERROR([1]!EM_S_STM07_IS(F1190,"9",$M$1,"1")/1000000,"")</f>
        <v>702.50112504999993</v>
      </c>
      <c r="N1190" s="12">
        <f>IFERROR([1]!EM_S_STM07_IS(F1190,"61",$N$1,"1")/1000000,"")</f>
        <v>44.877306590000003</v>
      </c>
      <c r="O1190" s="12">
        <f>IFERROR([1]!EM_S_STM07_IS(F1190,"61",$O$1,"1")/1000000,"")</f>
        <v>55.539185539999998</v>
      </c>
      <c r="P1190" s="12">
        <f>IFERROR([1]!EM_S_STM07_IS(F1190,"61",$P$1,"1")/1000000,"")</f>
        <v>61.998753690000001</v>
      </c>
      <c r="Q1190" s="12">
        <f>IFERROR([1]!EM_S_STM07_IS(F1190,"61",$Q$1,"1")/1000000,"")</f>
        <v>40.479300760000001</v>
      </c>
      <c r="R1190" s="12">
        <f>IFERROR([1]!EM_S_STM07_IS(F1190,"61",$R$1,"1")/1000000,"")</f>
        <v>40.874966219999997</v>
      </c>
      <c r="S1190" s="12">
        <f>IFERROR([1]!EM_S_STM07_IS(F1190,"61",$S$1,"1")/1000000,"")</f>
        <v>42.694855629999999</v>
      </c>
      <c r="T1190" s="20">
        <f t="shared" si="332"/>
        <v>9.1622698784070256E-2</v>
      </c>
      <c r="U1190" s="20">
        <f t="shared" si="333"/>
        <v>-9.9212187296805476E-3</v>
      </c>
      <c r="V1190" s="14">
        <f t="shared" si="334"/>
        <v>0.10976634474327775</v>
      </c>
      <c r="W1190" s="14">
        <f t="shared" si="335"/>
        <v>0.11168773338390543</v>
      </c>
      <c r="X1190" s="14">
        <f t="shared" si="336"/>
        <v>7.5152914974304747E-3</v>
      </c>
      <c r="Y1190" s="14">
        <f t="shared" si="337"/>
        <v>3.5266306334701875E-2</v>
      </c>
      <c r="Z1190" s="15">
        <f t="shared" si="338"/>
        <v>0.20460510264423959</v>
      </c>
      <c r="AA1190" s="14">
        <f t="shared" si="339"/>
        <v>0.23757840566073049</v>
      </c>
      <c r="AB1190" s="14">
        <f t="shared" si="340"/>
        <v>0.1163064976051502</v>
      </c>
      <c r="AC1190" s="14">
        <f t="shared" si="341"/>
        <v>-0.34709492770773148</v>
      </c>
      <c r="AD1190" s="14">
        <f t="shared" si="342"/>
        <v>9.7745132097483509E-3</v>
      </c>
      <c r="AE1190" s="14">
        <f t="shared" si="343"/>
        <v>4.4523325113099067E-2</v>
      </c>
      <c r="AF1190" s="18" t="str">
        <f t="shared" si="344"/>
        <v/>
      </c>
      <c r="AG1190" s="18" t="str">
        <f t="shared" si="345"/>
        <v/>
      </c>
      <c r="AH1190" s="18" t="str">
        <f t="shared" si="346"/>
        <v/>
      </c>
      <c r="AI1190" s="19" t="str">
        <f t="shared" si="347"/>
        <v/>
      </c>
      <c r="AJ1190" s="19" t="str">
        <f t="shared" si="348"/>
        <v/>
      </c>
      <c r="AK1190" s="19" t="str">
        <f t="shared" si="349"/>
        <v/>
      </c>
    </row>
    <row r="1191" spans="2:37" x14ac:dyDescent="0.15">
      <c r="B1191" s="51" t="str">
        <f>IFERROR(IF(AND(AF1191=1,AI1191=1),MAX($B$5:B1190)+1,""),"")</f>
        <v/>
      </c>
      <c r="C1191" s="51" t="str">
        <f>IFERROR(IF(AND(AG1191=1,AJ1191=1),MAX($C$5:C1190)+1,""),"")</f>
        <v/>
      </c>
      <c r="D1191" s="51" t="str">
        <f>IFERROR(IF(AND(AH1191=1,AK1191=1),MAX($D$5:D1190)+1,""),"")</f>
        <v/>
      </c>
      <c r="F1191" s="5" t="s">
        <v>2479</v>
      </c>
      <c r="G1191" s="5" t="s">
        <v>2480</v>
      </c>
      <c r="H1191" s="12">
        <f>IFERROR([1]!EM_S_STM07_IS(F1191,"9",$H$1,"1")/1000000,"")</f>
        <v>1186.38957529</v>
      </c>
      <c r="I1191" s="12">
        <f>IFERROR([1]!EM_S_STM07_IS(F1191,"9",$I$1,"1")/1000000,"")</f>
        <v>1322.73121019</v>
      </c>
      <c r="J1191" s="12">
        <f>IFERROR([1]!EM_S_STM07_IS(F1191,"9",$J$1,"1")/1000000,"")</f>
        <v>1098.3130659799999</v>
      </c>
      <c r="K1191" s="12">
        <f>IFERROR([1]!EM_S_STM07_IS(F1191,"9",$K$1,"1")/1000000,"")</f>
        <v>1131.31002143</v>
      </c>
      <c r="L1191" s="12">
        <f>IFERROR([1]!EM_S_STM07_IS(F1191,"9",$L$1,"1")/1000000,"")</f>
        <v>1056.4285181099999</v>
      </c>
      <c r="M1191" s="13">
        <f>IFERROR([1]!EM_S_STM07_IS(F1191,"9",$M$1,"1")/1000000,"")</f>
        <v>896.37477564999995</v>
      </c>
      <c r="N1191" s="12">
        <f>IFERROR([1]!EM_S_STM07_IS(F1191,"61",$N$1,"1")/1000000,"")</f>
        <v>187.91306746999999</v>
      </c>
      <c r="O1191" s="12">
        <f>IFERROR([1]!EM_S_STM07_IS(F1191,"61",$O$1,"1")/1000000,"")</f>
        <v>189.89852668</v>
      </c>
      <c r="P1191" s="12">
        <f>IFERROR([1]!EM_S_STM07_IS(F1191,"61",$P$1,"1")/1000000,"")</f>
        <v>168.00356488</v>
      </c>
      <c r="Q1191" s="12">
        <f>IFERROR([1]!EM_S_STM07_IS(F1191,"61",$Q$1,"1")/1000000,"")</f>
        <v>172.48203819999998</v>
      </c>
      <c r="R1191" s="12">
        <f>IFERROR([1]!EM_S_STM07_IS(F1191,"61",$R$1,"1")/1000000,"")</f>
        <v>171.62881927000001</v>
      </c>
      <c r="S1191" s="12">
        <f>IFERROR([1]!EM_S_STM07_IS(F1191,"61",$S$1,"1")/1000000,"")</f>
        <v>67.225886209999999</v>
      </c>
      <c r="T1191" s="20">
        <f t="shared" si="332"/>
        <v>-5.4519750836305669E-2</v>
      </c>
      <c r="U1191" s="20">
        <f t="shared" si="333"/>
        <v>-0.18582847198391994</v>
      </c>
      <c r="V1191" s="14">
        <f t="shared" si="334"/>
        <v>0.11492147077124534</v>
      </c>
      <c r="W1191" s="14">
        <f t="shared" si="335"/>
        <v>-0.16966269676041298</v>
      </c>
      <c r="X1191" s="14">
        <f t="shared" si="336"/>
        <v>3.0043305931681374E-2</v>
      </c>
      <c r="Y1191" s="14">
        <f t="shared" si="337"/>
        <v>-6.6190082206951786E-2</v>
      </c>
      <c r="Z1191" s="15">
        <f t="shared" si="338"/>
        <v>-0.1515045644037929</v>
      </c>
      <c r="AA1191" s="14">
        <f t="shared" si="339"/>
        <v>1.0565838963365288E-2</v>
      </c>
      <c r="AB1191" s="14">
        <f t="shared" si="340"/>
        <v>-0.11529821838426074</v>
      </c>
      <c r="AC1191" s="14">
        <f t="shared" si="341"/>
        <v>2.6657013636578603E-2</v>
      </c>
      <c r="AD1191" s="14">
        <f t="shared" si="342"/>
        <v>-4.9467117788266528E-3</v>
      </c>
      <c r="AE1191" s="14">
        <f t="shared" si="343"/>
        <v>-0.60830653910027332</v>
      </c>
      <c r="AF1191" s="18" t="str">
        <f t="shared" si="344"/>
        <v/>
      </c>
      <c r="AG1191" s="18" t="str">
        <f t="shared" si="345"/>
        <v/>
      </c>
      <c r="AH1191" s="18" t="str">
        <f t="shared" si="346"/>
        <v/>
      </c>
      <c r="AI1191" s="19" t="str">
        <f t="shared" si="347"/>
        <v/>
      </c>
      <c r="AJ1191" s="19" t="str">
        <f t="shared" si="348"/>
        <v/>
      </c>
      <c r="AK1191" s="19" t="str">
        <f t="shared" si="349"/>
        <v/>
      </c>
    </row>
    <row r="1192" spans="2:37" x14ac:dyDescent="0.15">
      <c r="B1192" s="51" t="str">
        <f>IFERROR(IF(AND(AF1192=1,AI1192=1),MAX($B$5:B1191)+1,""),"")</f>
        <v/>
      </c>
      <c r="C1192" s="51" t="str">
        <f>IFERROR(IF(AND(AG1192=1,AJ1192=1),MAX($C$5:C1191)+1,""),"")</f>
        <v/>
      </c>
      <c r="D1192" s="51" t="str">
        <f>IFERROR(IF(AND(AH1192=1,AK1192=1),MAX($D$5:D1191)+1,""),"")</f>
        <v/>
      </c>
      <c r="F1192" s="5" t="s">
        <v>2481</v>
      </c>
      <c r="G1192" s="5" t="s">
        <v>2482</v>
      </c>
      <c r="H1192" s="12">
        <f>IFERROR([1]!EM_S_STM07_IS(F1192,"9",$H$1,"1")/1000000,"")</f>
        <v>697.58858725000005</v>
      </c>
      <c r="I1192" s="12">
        <f>IFERROR([1]!EM_S_STM07_IS(F1192,"9",$I$1,"1")/1000000,"")</f>
        <v>865.58058182000002</v>
      </c>
      <c r="J1192" s="12">
        <f>IFERROR([1]!EM_S_STM07_IS(F1192,"9",$J$1,"1")/1000000,"")</f>
        <v>810.51637191999998</v>
      </c>
      <c r="K1192" s="12">
        <f>IFERROR([1]!EM_S_STM07_IS(F1192,"9",$K$1,"1")/1000000,"")</f>
        <v>840.79444416000001</v>
      </c>
      <c r="L1192" s="12">
        <f>IFERROR([1]!EM_S_STM07_IS(F1192,"9",$L$1,"1")/1000000,"")</f>
        <v>832.63743473</v>
      </c>
      <c r="M1192" s="13">
        <f>IFERROR([1]!EM_S_STM07_IS(F1192,"9",$M$1,"1")/1000000,"")</f>
        <v>644.06316278999998</v>
      </c>
      <c r="N1192" s="12">
        <f>IFERROR([1]!EM_S_STM07_IS(F1192,"61",$N$1,"1")/1000000,"")</f>
        <v>51.078225439999997</v>
      </c>
      <c r="O1192" s="12">
        <f>IFERROR([1]!EM_S_STM07_IS(F1192,"61",$O$1,"1")/1000000,"")</f>
        <v>88.734283819999987</v>
      </c>
      <c r="P1192" s="12">
        <f>IFERROR([1]!EM_S_STM07_IS(F1192,"61",$P$1,"1")/1000000,"")</f>
        <v>94.726839720000001</v>
      </c>
      <c r="Q1192" s="12">
        <f>IFERROR([1]!EM_S_STM07_IS(F1192,"61",$Q$1,"1")/1000000,"")</f>
        <v>102.82805583</v>
      </c>
      <c r="R1192" s="12">
        <f>IFERROR([1]!EM_S_STM07_IS(F1192,"61",$R$1,"1")/1000000,"")</f>
        <v>93.933718389999996</v>
      </c>
      <c r="S1192" s="12">
        <f>IFERROR([1]!EM_S_STM07_IS(F1192,"61",$S$1,"1")/1000000,"")</f>
        <v>55.617109820000003</v>
      </c>
      <c r="T1192" s="20">
        <f t="shared" si="332"/>
        <v>-1.5839752910674187E-2</v>
      </c>
      <c r="U1192" s="20">
        <f t="shared" si="333"/>
        <v>1.7172296304902579E-2</v>
      </c>
      <c r="V1192" s="14">
        <f t="shared" si="334"/>
        <v>0.24081815218945865</v>
      </c>
      <c r="W1192" s="14">
        <f t="shared" si="335"/>
        <v>-6.3615347960117252E-2</v>
      </c>
      <c r="X1192" s="14">
        <f t="shared" si="336"/>
        <v>3.7356521458382766E-2</v>
      </c>
      <c r="Y1192" s="14">
        <f t="shared" si="337"/>
        <v>-9.7015501073503384E-3</v>
      </c>
      <c r="Z1192" s="15">
        <f t="shared" si="338"/>
        <v>-0.22647825340827865</v>
      </c>
      <c r="AA1192" s="14">
        <f t="shared" si="339"/>
        <v>0.73722330906412148</v>
      </c>
      <c r="AB1192" s="14">
        <f t="shared" si="340"/>
        <v>6.753371574121321E-2</v>
      </c>
      <c r="AC1192" s="14">
        <f t="shared" si="341"/>
        <v>8.5521866178013731E-2</v>
      </c>
      <c r="AD1192" s="14">
        <f t="shared" si="342"/>
        <v>-8.6497185697107057E-2</v>
      </c>
      <c r="AE1192" s="14">
        <f t="shared" si="343"/>
        <v>-0.40791112314871486</v>
      </c>
      <c r="AF1192" s="18" t="str">
        <f t="shared" si="344"/>
        <v/>
      </c>
      <c r="AG1192" s="18" t="str">
        <f t="shared" si="345"/>
        <v/>
      </c>
      <c r="AH1192" s="18" t="str">
        <f t="shared" si="346"/>
        <v/>
      </c>
      <c r="AI1192" s="19" t="str">
        <f t="shared" si="347"/>
        <v/>
      </c>
      <c r="AJ1192" s="19" t="str">
        <f t="shared" si="348"/>
        <v/>
      </c>
      <c r="AK1192" s="19" t="str">
        <f t="shared" si="349"/>
        <v/>
      </c>
    </row>
    <row r="1193" spans="2:37" x14ac:dyDescent="0.15">
      <c r="B1193" s="51" t="str">
        <f>IFERROR(IF(AND(AF1193=1,AI1193=1),MAX($B$5:B1192)+1,""),"")</f>
        <v/>
      </c>
      <c r="C1193" s="51" t="str">
        <f>IFERROR(IF(AND(AG1193=1,AJ1193=1),MAX($C$5:C1192)+1,""),"")</f>
        <v/>
      </c>
      <c r="D1193" s="51" t="str">
        <f>IFERROR(IF(AND(AH1193=1,AK1193=1),MAX($D$5:D1192)+1,""),"")</f>
        <v/>
      </c>
      <c r="F1193" s="5" t="s">
        <v>2483</v>
      </c>
      <c r="G1193" s="5" t="s">
        <v>2484</v>
      </c>
      <c r="H1193" s="12">
        <f>IFERROR([1]!EM_S_STM07_IS(F1193,"9",$H$1,"1")/1000000,"")</f>
        <v>2035.9401027500001</v>
      </c>
      <c r="I1193" s="12">
        <f>IFERROR([1]!EM_S_STM07_IS(F1193,"9",$I$1,"1")/1000000,"")</f>
        <v>2167.1343651100001</v>
      </c>
      <c r="J1193" s="12">
        <f>IFERROR([1]!EM_S_STM07_IS(F1193,"9",$J$1,"1")/1000000,"")</f>
        <v>2539.9693813000004</v>
      </c>
      <c r="K1193" s="12">
        <f>IFERROR([1]!EM_S_STM07_IS(F1193,"9",$K$1,"1")/1000000,"")</f>
        <v>3158.3340732500001</v>
      </c>
      <c r="L1193" s="12">
        <f>IFERROR([1]!EM_S_STM07_IS(F1193,"9",$L$1,"1")/1000000,"")</f>
        <v>3546.51372833</v>
      </c>
      <c r="M1193" s="13">
        <f>IFERROR([1]!EM_S_STM07_IS(F1193,"9",$M$1,"1")/1000000,"")</f>
        <v>4270.4898961999997</v>
      </c>
      <c r="N1193" s="12">
        <f>IFERROR([1]!EM_S_STM07_IS(F1193,"61",$N$1,"1")/1000000,"")</f>
        <v>107.52040818</v>
      </c>
      <c r="O1193" s="12">
        <f>IFERROR([1]!EM_S_STM07_IS(F1193,"61",$O$1,"1")/1000000,"")</f>
        <v>117.2728188</v>
      </c>
      <c r="P1193" s="12">
        <f>IFERROR([1]!EM_S_STM07_IS(F1193,"61",$P$1,"1")/1000000,"")</f>
        <v>106.69451728</v>
      </c>
      <c r="Q1193" s="12">
        <f>IFERROR([1]!EM_S_STM07_IS(F1193,"61",$Q$1,"1")/1000000,"")</f>
        <v>116.24656292</v>
      </c>
      <c r="R1193" s="12">
        <f>IFERROR([1]!EM_S_STM07_IS(F1193,"61",$R$1,"1")/1000000,"")</f>
        <v>102.36176571999999</v>
      </c>
      <c r="S1193" s="12">
        <f>IFERROR([1]!EM_S_STM07_IS(F1193,"61",$S$1,"1")/1000000,"")</f>
        <v>115.83379631999999</v>
      </c>
      <c r="T1193" s="20">
        <f t="shared" si="332"/>
        <v>0.15969167718123445</v>
      </c>
      <c r="U1193" s="20">
        <f t="shared" si="333"/>
        <v>1.5006625491490455E-2</v>
      </c>
      <c r="V1193" s="14">
        <f t="shared" si="334"/>
        <v>6.443915623195022E-2</v>
      </c>
      <c r="W1193" s="14">
        <f t="shared" si="335"/>
        <v>0.17204056296300566</v>
      </c>
      <c r="X1193" s="14">
        <f t="shared" si="336"/>
        <v>0.24345360085935758</v>
      </c>
      <c r="Y1193" s="14">
        <f t="shared" si="337"/>
        <v>0.12290645830273236</v>
      </c>
      <c r="Z1193" s="15">
        <f t="shared" si="338"/>
        <v>0.20413742151532829</v>
      </c>
      <c r="AA1193" s="14">
        <f t="shared" si="339"/>
        <v>9.0702879435441447E-2</v>
      </c>
      <c r="AB1193" s="14">
        <f t="shared" si="340"/>
        <v>-9.0202500700869964E-2</v>
      </c>
      <c r="AC1193" s="14">
        <f t="shared" si="341"/>
        <v>8.9527052406380245E-2</v>
      </c>
      <c r="AD1193" s="14">
        <f t="shared" si="342"/>
        <v>-0.1194426471736237</v>
      </c>
      <c r="AE1193" s="14">
        <f t="shared" si="343"/>
        <v>0.13161194031032389</v>
      </c>
      <c r="AF1193" s="18" t="str">
        <f t="shared" si="344"/>
        <v/>
      </c>
      <c r="AG1193" s="18" t="str">
        <f t="shared" si="345"/>
        <v/>
      </c>
      <c r="AH1193" s="18" t="str">
        <f t="shared" si="346"/>
        <v/>
      </c>
      <c r="AI1193" s="19" t="str">
        <f t="shared" si="347"/>
        <v/>
      </c>
      <c r="AJ1193" s="19" t="str">
        <f t="shared" si="348"/>
        <v/>
      </c>
      <c r="AK1193" s="19" t="str">
        <f t="shared" si="349"/>
        <v/>
      </c>
    </row>
    <row r="1194" spans="2:37" x14ac:dyDescent="0.15">
      <c r="B1194" s="51">
        <f>IFERROR(IF(AND(AF1194=1,AI1194=1),MAX($B$5:B1193)+1,""),"")</f>
        <v>74</v>
      </c>
      <c r="C1194" s="51">
        <f>IFERROR(IF(AND(AG1194=1,AJ1194=1),MAX($C$5:C1193)+1,""),"")</f>
        <v>43</v>
      </c>
      <c r="D1194" s="51">
        <f>IFERROR(IF(AND(AH1194=1,AK1194=1),MAX($D$5:D1193)+1,""),"")</f>
        <v>22</v>
      </c>
      <c r="F1194" s="5" t="s">
        <v>2485</v>
      </c>
      <c r="G1194" s="5" t="s">
        <v>2486</v>
      </c>
      <c r="H1194" s="12">
        <f>IFERROR([1]!EM_S_STM07_IS(F1194,"9",$H$1,"1")/1000000,"")</f>
        <v>1850.1659427300001</v>
      </c>
      <c r="I1194" s="12">
        <f>IFERROR([1]!EM_S_STM07_IS(F1194,"9",$I$1,"1")/1000000,"")</f>
        <v>2218.5082231599999</v>
      </c>
      <c r="J1194" s="12">
        <f>IFERROR([1]!EM_S_STM07_IS(F1194,"9",$J$1,"1")/1000000,"")</f>
        <v>2842.1395364099999</v>
      </c>
      <c r="K1194" s="12">
        <f>IFERROR([1]!EM_S_STM07_IS(F1194,"9",$K$1,"1")/1000000,"")</f>
        <v>3546.6620619599998</v>
      </c>
      <c r="L1194" s="12">
        <f>IFERROR([1]!EM_S_STM07_IS(F1194,"9",$L$1,"1")/1000000,"")</f>
        <v>4428.4099887799994</v>
      </c>
      <c r="M1194" s="13">
        <f>IFERROR([1]!EM_S_STM07_IS(F1194,"9",$M$1,"1")/1000000,"")</f>
        <v>5321.1523308699998</v>
      </c>
      <c r="N1194" s="12">
        <f>IFERROR([1]!EM_S_STM07_IS(F1194,"61",$N$1,"1")/1000000,"")</f>
        <v>102.94517942</v>
      </c>
      <c r="O1194" s="12">
        <f>IFERROR([1]!EM_S_STM07_IS(F1194,"61",$O$1,"1")/1000000,"")</f>
        <v>134.70950006999999</v>
      </c>
      <c r="P1194" s="12">
        <f>IFERROR([1]!EM_S_STM07_IS(F1194,"61",$P$1,"1")/1000000,"")</f>
        <v>182.55139693999999</v>
      </c>
      <c r="Q1194" s="12">
        <f>IFERROR([1]!EM_S_STM07_IS(F1194,"61",$Q$1,"1")/1000000,"")</f>
        <v>240.85327147000001</v>
      </c>
      <c r="R1194" s="12">
        <f>IFERROR([1]!EM_S_STM07_IS(F1194,"61",$R$1,"1")/1000000,"")</f>
        <v>297.30913391000001</v>
      </c>
      <c r="S1194" s="12">
        <f>IFERROR([1]!EM_S_STM07_IS(F1194,"61",$S$1,"1")/1000000,"")</f>
        <v>346.43864377999995</v>
      </c>
      <c r="T1194" s="20">
        <f t="shared" si="332"/>
        <v>0.23526177344280796</v>
      </c>
      <c r="U1194" s="20">
        <f t="shared" si="333"/>
        <v>0.27468848614303454</v>
      </c>
      <c r="V1194" s="14">
        <f t="shared" si="334"/>
        <v>0.19908607759069158</v>
      </c>
      <c r="W1194" s="14">
        <f t="shared" si="335"/>
        <v>0.28110389979159583</v>
      </c>
      <c r="X1194" s="14">
        <f t="shared" si="336"/>
        <v>0.24788456601955075</v>
      </c>
      <c r="Y1194" s="14">
        <f t="shared" si="337"/>
        <v>0.24861346004099336</v>
      </c>
      <c r="Z1194" s="15">
        <f t="shared" si="338"/>
        <v>0.20159432942114414</v>
      </c>
      <c r="AA1194" s="14">
        <f t="shared" si="339"/>
        <v>0.30855568788128096</v>
      </c>
      <c r="AB1194" s="14">
        <f t="shared" si="340"/>
        <v>0.35514864835174653</v>
      </c>
      <c r="AC1194" s="14">
        <f t="shared" si="341"/>
        <v>0.31937238228400061</v>
      </c>
      <c r="AD1194" s="14">
        <f t="shared" si="342"/>
        <v>0.23439940049571625</v>
      </c>
      <c r="AE1194" s="14">
        <f t="shared" si="343"/>
        <v>0.16524722676321199</v>
      </c>
      <c r="AF1194" s="18">
        <f t="shared" si="344"/>
        <v>1</v>
      </c>
      <c r="AG1194" s="18">
        <f t="shared" si="345"/>
        <v>1</v>
      </c>
      <c r="AH1194" s="18">
        <f t="shared" si="346"/>
        <v>1</v>
      </c>
      <c r="AI1194" s="19">
        <f t="shared" si="347"/>
        <v>1</v>
      </c>
      <c r="AJ1194" s="19">
        <f t="shared" si="348"/>
        <v>1</v>
      </c>
      <c r="AK1194" s="19">
        <f t="shared" si="349"/>
        <v>1</v>
      </c>
    </row>
    <row r="1195" spans="2:37" x14ac:dyDescent="0.15">
      <c r="B1195" s="51" t="str">
        <f>IFERROR(IF(AND(AF1195=1,AI1195=1),MAX($B$5:B1194)+1,""),"")</f>
        <v/>
      </c>
      <c r="C1195" s="51" t="str">
        <f>IFERROR(IF(AND(AG1195=1,AJ1195=1),MAX($C$5:C1194)+1,""),"")</f>
        <v/>
      </c>
      <c r="D1195" s="51" t="str">
        <f>IFERROR(IF(AND(AH1195=1,AK1195=1),MAX($D$5:D1194)+1,""),"")</f>
        <v/>
      </c>
      <c r="F1195" s="5" t="s">
        <v>2487</v>
      </c>
      <c r="G1195" s="5" t="s">
        <v>2488</v>
      </c>
      <c r="H1195" s="12">
        <f>IFERROR([1]!EM_S_STM07_IS(F1195,"9",$H$1,"1")/1000000,"")</f>
        <v>250.80751902</v>
      </c>
      <c r="I1195" s="12">
        <f>IFERROR([1]!EM_S_STM07_IS(F1195,"9",$I$1,"1")/1000000,"")</f>
        <v>305.13132202999998</v>
      </c>
      <c r="J1195" s="12">
        <f>IFERROR([1]!EM_S_STM07_IS(F1195,"9",$J$1,"1")/1000000,"")</f>
        <v>340.82719305000001</v>
      </c>
      <c r="K1195" s="12">
        <f>IFERROR([1]!EM_S_STM07_IS(F1195,"9",$K$1,"1")/1000000,"")</f>
        <v>342.72095508000001</v>
      </c>
      <c r="L1195" s="12">
        <f>IFERROR([1]!EM_S_STM07_IS(F1195,"9",$L$1,"1")/1000000,"")</f>
        <v>344.74835741000004</v>
      </c>
      <c r="M1195" s="13">
        <f>IFERROR([1]!EM_S_STM07_IS(F1195,"9",$M$1,"1")/1000000,"")</f>
        <v>516.54003879000004</v>
      </c>
      <c r="N1195" s="12">
        <f>IFERROR([1]!EM_S_STM07_IS(F1195,"61",$N$1,"1")/1000000,"")</f>
        <v>47.984751770000003</v>
      </c>
      <c r="O1195" s="12">
        <f>IFERROR([1]!EM_S_STM07_IS(F1195,"61",$O$1,"1")/1000000,"")</f>
        <v>69.694934379999992</v>
      </c>
      <c r="P1195" s="12">
        <f>IFERROR([1]!EM_S_STM07_IS(F1195,"61",$P$1,"1")/1000000,"")</f>
        <v>78.578104790000012</v>
      </c>
      <c r="Q1195" s="12">
        <f>IFERROR([1]!EM_S_STM07_IS(F1195,"61",$Q$1,"1")/1000000,"")</f>
        <v>80.554678809999999</v>
      </c>
      <c r="R1195" s="12">
        <f>IFERROR([1]!EM_S_STM07_IS(F1195,"61",$R$1,"1")/1000000,"")</f>
        <v>80.19367398</v>
      </c>
      <c r="S1195" s="12">
        <f>IFERROR([1]!EM_S_STM07_IS(F1195,"61",$S$1,"1")/1000000,"")</f>
        <v>81.105342069999992</v>
      </c>
      <c r="T1195" s="20">
        <f t="shared" si="332"/>
        <v>0.1554540727641669</v>
      </c>
      <c r="U1195" s="20">
        <f t="shared" si="333"/>
        <v>0.11068074155669572</v>
      </c>
      <c r="V1195" s="14">
        <f t="shared" si="334"/>
        <v>0.21659559179989363</v>
      </c>
      <c r="W1195" s="14">
        <f t="shared" si="335"/>
        <v>0.11698527303758895</v>
      </c>
      <c r="X1195" s="14">
        <f t="shared" si="336"/>
        <v>5.556370115462549E-3</v>
      </c>
      <c r="Y1195" s="14">
        <f t="shared" si="337"/>
        <v>5.9156065596478657E-3</v>
      </c>
      <c r="Z1195" s="15">
        <f t="shared" si="338"/>
        <v>0.49831036954207364</v>
      </c>
      <c r="AA1195" s="14">
        <f t="shared" si="339"/>
        <v>0.45243919806152177</v>
      </c>
      <c r="AB1195" s="14">
        <f t="shared" si="340"/>
        <v>0.12745790621691408</v>
      </c>
      <c r="AC1195" s="14">
        <f t="shared" si="341"/>
        <v>2.5154259259400326E-2</v>
      </c>
      <c r="AD1195" s="14">
        <f t="shared" si="342"/>
        <v>-4.481488044306918E-3</v>
      </c>
      <c r="AE1195" s="14">
        <f t="shared" si="343"/>
        <v>1.1368329255339499E-2</v>
      </c>
      <c r="AF1195" s="18" t="str">
        <f t="shared" si="344"/>
        <v/>
      </c>
      <c r="AG1195" s="18" t="str">
        <f t="shared" si="345"/>
        <v/>
      </c>
      <c r="AH1195" s="18" t="str">
        <f t="shared" si="346"/>
        <v/>
      </c>
      <c r="AI1195" s="19" t="str">
        <f t="shared" si="347"/>
        <v/>
      </c>
      <c r="AJ1195" s="19" t="str">
        <f t="shared" si="348"/>
        <v/>
      </c>
      <c r="AK1195" s="19" t="str">
        <f t="shared" si="349"/>
        <v/>
      </c>
    </row>
    <row r="1196" spans="2:37" x14ac:dyDescent="0.15">
      <c r="B1196" s="51" t="str">
        <f>IFERROR(IF(AND(AF1196=1,AI1196=1),MAX($B$5:B1195)+1,""),"")</f>
        <v/>
      </c>
      <c r="C1196" s="51" t="str">
        <f>IFERROR(IF(AND(AG1196=1,AJ1196=1),MAX($C$5:C1195)+1,""),"")</f>
        <v/>
      </c>
      <c r="D1196" s="51" t="str">
        <f>IFERROR(IF(AND(AH1196=1,AK1196=1),MAX($D$5:D1195)+1,""),"")</f>
        <v/>
      </c>
      <c r="F1196" s="5" t="s">
        <v>2489</v>
      </c>
      <c r="G1196" s="5" t="s">
        <v>2490</v>
      </c>
      <c r="H1196" s="12" t="str">
        <f>IFERROR([1]!EM_S_STM07_IS(F1196,"9",$H$1,"1")/1000000,"")</f>
        <v/>
      </c>
      <c r="I1196" s="12">
        <f>IFERROR([1]!EM_S_STM07_IS(F1196,"9",$I$1,"1")/1000000,"")</f>
        <v>179.52250094999999</v>
      </c>
      <c r="J1196" s="12">
        <f>IFERROR([1]!EM_S_STM07_IS(F1196,"9",$J$1,"1")/1000000,"")</f>
        <v>171.86103786000001</v>
      </c>
      <c r="K1196" s="12">
        <f>IFERROR([1]!EM_S_STM07_IS(F1196,"9",$K$1,"1")/1000000,"")</f>
        <v>206.43260838</v>
      </c>
      <c r="L1196" s="12">
        <f>IFERROR([1]!EM_S_STM07_IS(F1196,"9",$L$1,"1")/1000000,"")</f>
        <v>173.27655659999999</v>
      </c>
      <c r="M1196" s="13">
        <f>IFERROR([1]!EM_S_STM07_IS(F1196,"9",$M$1,"1")/1000000,"")</f>
        <v>156.93825893000002</v>
      </c>
      <c r="N1196" s="12" t="str">
        <f>IFERROR([1]!EM_S_STM07_IS(F1196,"61",$N$1,"1")/1000000,"")</f>
        <v/>
      </c>
      <c r="O1196" s="12">
        <f>IFERROR([1]!EM_S_STM07_IS(F1196,"61",$O$1,"1")/1000000,"")</f>
        <v>31.998945800000001</v>
      </c>
      <c r="P1196" s="12">
        <f>IFERROR([1]!EM_S_STM07_IS(F1196,"61",$P$1,"1")/1000000,"")</f>
        <v>38.474107409999995</v>
      </c>
      <c r="Q1196" s="12">
        <f>IFERROR([1]!EM_S_STM07_IS(F1196,"61",$Q$1,"1")/1000000,"")</f>
        <v>41.625604850000002</v>
      </c>
      <c r="R1196" s="12">
        <f>IFERROR([1]!EM_S_STM07_IS(F1196,"61",$R$1,"1")/1000000,"")</f>
        <v>34.847824109999998</v>
      </c>
      <c r="S1196" s="12">
        <f>IFERROR([1]!EM_S_STM07_IS(F1196,"61",$S$1,"1")/1000000,"")</f>
        <v>29.713484519999998</v>
      </c>
      <c r="T1196" s="20" t="str">
        <f t="shared" si="332"/>
        <v/>
      </c>
      <c r="U1196" s="20" t="str">
        <f t="shared" si="333"/>
        <v/>
      </c>
      <c r="V1196" s="14" t="str">
        <f t="shared" si="334"/>
        <v/>
      </c>
      <c r="W1196" s="14">
        <f t="shared" si="335"/>
        <v>-4.2676895929239692E-2</v>
      </c>
      <c r="X1196" s="14">
        <f t="shared" si="336"/>
        <v>0.20116002411298364</v>
      </c>
      <c r="Y1196" s="14">
        <f t="shared" si="337"/>
        <v>-0.16061441087333711</v>
      </c>
      <c r="Z1196" s="15">
        <f t="shared" si="338"/>
        <v>-9.4290295182377692E-2</v>
      </c>
      <c r="AA1196" s="14" t="str">
        <f t="shared" si="339"/>
        <v/>
      </c>
      <c r="AB1196" s="14">
        <f t="shared" si="340"/>
        <v>0.20235546666040458</v>
      </c>
      <c r="AC1196" s="14">
        <f t="shared" si="341"/>
        <v>8.1912165145665877E-2</v>
      </c>
      <c r="AD1196" s="14">
        <f t="shared" si="342"/>
        <v>-0.16282720129651171</v>
      </c>
      <c r="AE1196" s="14">
        <f t="shared" si="343"/>
        <v>-0.14733601655566897</v>
      </c>
      <c r="AF1196" s="18" t="str">
        <f t="shared" si="344"/>
        <v/>
      </c>
      <c r="AG1196" s="18" t="str">
        <f t="shared" si="345"/>
        <v/>
      </c>
      <c r="AH1196" s="18" t="str">
        <f t="shared" si="346"/>
        <v/>
      </c>
      <c r="AI1196" s="19" t="str">
        <f t="shared" si="347"/>
        <v/>
      </c>
      <c r="AJ1196" s="19" t="str">
        <f t="shared" si="348"/>
        <v/>
      </c>
      <c r="AK1196" s="19" t="str">
        <f t="shared" si="349"/>
        <v/>
      </c>
    </row>
    <row r="1197" spans="2:37" x14ac:dyDescent="0.15">
      <c r="B1197" s="51" t="str">
        <f>IFERROR(IF(AND(AF1197=1,AI1197=1),MAX($B$5:B1196)+1,""),"")</f>
        <v/>
      </c>
      <c r="C1197" s="51" t="str">
        <f>IFERROR(IF(AND(AG1197=1,AJ1197=1),MAX($C$5:C1196)+1,""),"")</f>
        <v/>
      </c>
      <c r="D1197" s="51" t="str">
        <f>IFERROR(IF(AND(AH1197=1,AK1197=1),MAX($D$5:D1196)+1,""),"")</f>
        <v/>
      </c>
      <c r="F1197" s="5" t="s">
        <v>2491</v>
      </c>
      <c r="G1197" s="5" t="s">
        <v>2492</v>
      </c>
      <c r="H1197" s="12" t="str">
        <f>IFERROR([1]!EM_S_STM07_IS(F1197,"9",$H$1,"1")/1000000,"")</f>
        <v/>
      </c>
      <c r="I1197" s="12">
        <f>IFERROR([1]!EM_S_STM07_IS(F1197,"9",$I$1,"1")/1000000,"")</f>
        <v>756.34441548999996</v>
      </c>
      <c r="J1197" s="12">
        <f>IFERROR([1]!EM_S_STM07_IS(F1197,"9",$J$1,"1")/1000000,"")</f>
        <v>759.69678587999999</v>
      </c>
      <c r="K1197" s="12">
        <f>IFERROR([1]!EM_S_STM07_IS(F1197,"9",$K$1,"1")/1000000,"")</f>
        <v>660.22230009999998</v>
      </c>
      <c r="L1197" s="12">
        <f>IFERROR([1]!EM_S_STM07_IS(F1197,"9",$L$1,"1")/1000000,"")</f>
        <v>575.63887250999994</v>
      </c>
      <c r="M1197" s="13">
        <f>IFERROR([1]!EM_S_STM07_IS(F1197,"9",$M$1,"1")/1000000,"")</f>
        <v>528.29270192000001</v>
      </c>
      <c r="N1197" s="12" t="str">
        <f>IFERROR([1]!EM_S_STM07_IS(F1197,"61",$N$1,"1")/1000000,"")</f>
        <v/>
      </c>
      <c r="O1197" s="12">
        <f>IFERROR([1]!EM_S_STM07_IS(F1197,"61",$O$1,"1")/1000000,"")</f>
        <v>76.689218280000006</v>
      </c>
      <c r="P1197" s="12">
        <f>IFERROR([1]!EM_S_STM07_IS(F1197,"61",$P$1,"1")/1000000,"")</f>
        <v>77.431812230000006</v>
      </c>
      <c r="Q1197" s="12">
        <f>IFERROR([1]!EM_S_STM07_IS(F1197,"61",$Q$1,"1")/1000000,"")</f>
        <v>62.806297549999996</v>
      </c>
      <c r="R1197" s="12">
        <f>IFERROR([1]!EM_S_STM07_IS(F1197,"61",$R$1,"1")/1000000,"")</f>
        <v>53.239805780000005</v>
      </c>
      <c r="S1197" s="12">
        <f>IFERROR([1]!EM_S_STM07_IS(F1197,"61",$S$1,"1")/1000000,"")</f>
        <v>54.170546479999999</v>
      </c>
      <c r="T1197" s="20" t="str">
        <f t="shared" si="332"/>
        <v/>
      </c>
      <c r="U1197" s="20" t="str">
        <f t="shared" si="333"/>
        <v/>
      </c>
      <c r="V1197" s="14" t="str">
        <f t="shared" si="334"/>
        <v/>
      </c>
      <c r="W1197" s="14">
        <f t="shared" si="335"/>
        <v>4.4323331029398685E-3</v>
      </c>
      <c r="X1197" s="14">
        <f t="shared" si="336"/>
        <v>-0.13093972177962165</v>
      </c>
      <c r="Y1197" s="14">
        <f t="shared" si="337"/>
        <v>-0.12811355747479097</v>
      </c>
      <c r="Z1197" s="15">
        <f t="shared" si="338"/>
        <v>-8.2249779941985124E-2</v>
      </c>
      <c r="AA1197" s="14" t="str">
        <f t="shared" si="339"/>
        <v/>
      </c>
      <c r="AB1197" s="14">
        <f t="shared" si="340"/>
        <v>9.6831597277301108E-3</v>
      </c>
      <c r="AC1197" s="14">
        <f t="shared" si="341"/>
        <v>-0.18888250524935452</v>
      </c>
      <c r="AD1197" s="14">
        <f t="shared" si="342"/>
        <v>-0.15231739719068971</v>
      </c>
      <c r="AE1197" s="14">
        <f t="shared" si="343"/>
        <v>1.748204536744638E-2</v>
      </c>
      <c r="AF1197" s="18" t="str">
        <f t="shared" si="344"/>
        <v/>
      </c>
      <c r="AG1197" s="18" t="str">
        <f t="shared" si="345"/>
        <v/>
      </c>
      <c r="AH1197" s="18" t="str">
        <f t="shared" si="346"/>
        <v/>
      </c>
      <c r="AI1197" s="19" t="str">
        <f t="shared" si="347"/>
        <v/>
      </c>
      <c r="AJ1197" s="19" t="str">
        <f t="shared" si="348"/>
        <v/>
      </c>
      <c r="AK1197" s="19" t="str">
        <f t="shared" si="349"/>
        <v/>
      </c>
    </row>
    <row r="1198" spans="2:37" x14ac:dyDescent="0.15">
      <c r="B1198" s="51" t="str">
        <f>IFERROR(IF(AND(AF1198=1,AI1198=1),MAX($B$5:B1197)+1,""),"")</f>
        <v/>
      </c>
      <c r="C1198" s="51" t="str">
        <f>IFERROR(IF(AND(AG1198=1,AJ1198=1),MAX($C$5:C1197)+1,""),"")</f>
        <v/>
      </c>
      <c r="D1198" s="51" t="str">
        <f>IFERROR(IF(AND(AH1198=1,AK1198=1),MAX($D$5:D1197)+1,""),"")</f>
        <v/>
      </c>
      <c r="F1198" s="5" t="s">
        <v>2493</v>
      </c>
      <c r="G1198" s="5" t="s">
        <v>2494</v>
      </c>
      <c r="H1198" s="12" t="str">
        <f>IFERROR([1]!EM_S_STM07_IS(F1198,"9",$H$1,"1")/1000000,"")</f>
        <v/>
      </c>
      <c r="I1198" s="12">
        <f>IFERROR([1]!EM_S_STM07_IS(F1198,"9",$I$1,"1")/1000000,"")</f>
        <v>2430.9239958400003</v>
      </c>
      <c r="J1198" s="12">
        <f>IFERROR([1]!EM_S_STM07_IS(F1198,"9",$J$1,"1")/1000000,"")</f>
        <v>2820.2203104999999</v>
      </c>
      <c r="K1198" s="12">
        <f>IFERROR([1]!EM_S_STM07_IS(F1198,"9",$K$1,"1")/1000000,"")</f>
        <v>3679.1539664899997</v>
      </c>
      <c r="L1198" s="12">
        <f>IFERROR([1]!EM_S_STM07_IS(F1198,"9",$L$1,"1")/1000000,"")</f>
        <v>3308.0551682800001</v>
      </c>
      <c r="M1198" s="13">
        <f>IFERROR([1]!EM_S_STM07_IS(F1198,"9",$M$1,"1")/1000000,"")</f>
        <v>2999.9415166199997</v>
      </c>
      <c r="N1198" s="12" t="str">
        <f>IFERROR([1]!EM_S_STM07_IS(F1198,"61",$N$1,"1")/1000000,"")</f>
        <v/>
      </c>
      <c r="O1198" s="12">
        <f>IFERROR([1]!EM_S_STM07_IS(F1198,"61",$O$1,"1")/1000000,"")</f>
        <v>76.941599870000005</v>
      </c>
      <c r="P1198" s="12">
        <f>IFERROR([1]!EM_S_STM07_IS(F1198,"61",$P$1,"1")/1000000,"")</f>
        <v>87.149535620000009</v>
      </c>
      <c r="Q1198" s="12">
        <f>IFERROR([1]!EM_S_STM07_IS(F1198,"61",$Q$1,"1")/1000000,"")</f>
        <v>110.82524653</v>
      </c>
      <c r="R1198" s="12">
        <f>IFERROR([1]!EM_S_STM07_IS(F1198,"61",$R$1,"1")/1000000,"")</f>
        <v>98.372076650000011</v>
      </c>
      <c r="S1198" s="12">
        <f>IFERROR([1]!EM_S_STM07_IS(F1198,"61",$S$1,"1")/1000000,"")</f>
        <v>60.422789530000003</v>
      </c>
      <c r="T1198" s="20" t="str">
        <f t="shared" si="332"/>
        <v/>
      </c>
      <c r="U1198" s="20" t="str">
        <f t="shared" si="333"/>
        <v/>
      </c>
      <c r="V1198" s="14" t="str">
        <f t="shared" si="334"/>
        <v/>
      </c>
      <c r="W1198" s="14">
        <f t="shared" si="335"/>
        <v>0.1601433509752653</v>
      </c>
      <c r="X1198" s="14">
        <f t="shared" si="336"/>
        <v>0.30456260909549954</v>
      </c>
      <c r="Y1198" s="14">
        <f t="shared" si="337"/>
        <v>-0.1008652536941901</v>
      </c>
      <c r="Z1198" s="15">
        <f t="shared" si="338"/>
        <v>-9.3140421179916999E-2</v>
      </c>
      <c r="AA1198" s="14" t="str">
        <f t="shared" si="339"/>
        <v/>
      </c>
      <c r="AB1198" s="14">
        <f t="shared" si="340"/>
        <v>0.13267121774498142</v>
      </c>
      <c r="AC1198" s="14">
        <f t="shared" si="341"/>
        <v>0.2716676657146368</v>
      </c>
      <c r="AD1198" s="14">
        <f t="shared" si="342"/>
        <v>-0.11236762623964894</v>
      </c>
      <c r="AE1198" s="14">
        <f t="shared" si="343"/>
        <v>-0.38577295928214</v>
      </c>
      <c r="AF1198" s="18" t="str">
        <f t="shared" si="344"/>
        <v/>
      </c>
      <c r="AG1198" s="18" t="str">
        <f t="shared" si="345"/>
        <v/>
      </c>
      <c r="AH1198" s="18" t="str">
        <f t="shared" si="346"/>
        <v/>
      </c>
      <c r="AI1198" s="19" t="str">
        <f t="shared" si="347"/>
        <v/>
      </c>
      <c r="AJ1198" s="19" t="str">
        <f t="shared" si="348"/>
        <v/>
      </c>
      <c r="AK1198" s="19" t="str">
        <f t="shared" si="349"/>
        <v/>
      </c>
    </row>
    <row r="1199" spans="2:37" x14ac:dyDescent="0.15">
      <c r="B1199" s="51" t="str">
        <f>IFERROR(IF(AND(AF1199=1,AI1199=1),MAX($B$5:B1198)+1,""),"")</f>
        <v/>
      </c>
      <c r="C1199" s="51" t="str">
        <f>IFERROR(IF(AND(AG1199=1,AJ1199=1),MAX($C$5:C1198)+1,""),"")</f>
        <v/>
      </c>
      <c r="D1199" s="51" t="str">
        <f>IFERROR(IF(AND(AH1199=1,AK1199=1),MAX($D$5:D1198)+1,""),"")</f>
        <v/>
      </c>
      <c r="F1199" s="5" t="s">
        <v>2495</v>
      </c>
      <c r="G1199" s="5" t="s">
        <v>2496</v>
      </c>
      <c r="H1199" s="12" t="str">
        <f>IFERROR([1]!EM_S_STM07_IS(F1199,"9",$H$1,"1")/1000000,"")</f>
        <v/>
      </c>
      <c r="I1199" s="12">
        <f>IFERROR([1]!EM_S_STM07_IS(F1199,"9",$I$1,"1")/1000000,"")</f>
        <v>649.02486052999996</v>
      </c>
      <c r="J1199" s="12">
        <f>IFERROR([1]!EM_S_STM07_IS(F1199,"9",$J$1,"1")/1000000,"")</f>
        <v>773.99438844000008</v>
      </c>
      <c r="K1199" s="12">
        <f>IFERROR([1]!EM_S_STM07_IS(F1199,"9",$K$1,"1")/1000000,"")</f>
        <v>877.81301311000004</v>
      </c>
      <c r="L1199" s="12">
        <f>IFERROR([1]!EM_S_STM07_IS(F1199,"9",$L$1,"1")/1000000,"")</f>
        <v>949.91034115999992</v>
      </c>
      <c r="M1199" s="13">
        <f>IFERROR([1]!EM_S_STM07_IS(F1199,"9",$M$1,"1")/1000000,"")</f>
        <v>1032.4338620000001</v>
      </c>
      <c r="N1199" s="12" t="str">
        <f>IFERROR([1]!EM_S_STM07_IS(F1199,"61",$N$1,"1")/1000000,"")</f>
        <v/>
      </c>
      <c r="O1199" s="12">
        <f>IFERROR([1]!EM_S_STM07_IS(F1199,"61",$O$1,"1")/1000000,"")</f>
        <v>51.055471560000001</v>
      </c>
      <c r="P1199" s="12">
        <f>IFERROR([1]!EM_S_STM07_IS(F1199,"61",$P$1,"1")/1000000,"")</f>
        <v>64.433385920000006</v>
      </c>
      <c r="Q1199" s="12">
        <f>IFERROR([1]!EM_S_STM07_IS(F1199,"61",$Q$1,"1")/1000000,"")</f>
        <v>69.73170137000001</v>
      </c>
      <c r="R1199" s="12">
        <f>IFERROR([1]!EM_S_STM07_IS(F1199,"61",$R$1,"1")/1000000,"")</f>
        <v>79.059501049999994</v>
      </c>
      <c r="S1199" s="12">
        <f>IFERROR([1]!EM_S_STM07_IS(F1199,"61",$S$1,"1")/1000000,"")</f>
        <v>96.057651919999998</v>
      </c>
      <c r="T1199" s="20" t="str">
        <f t="shared" si="332"/>
        <v/>
      </c>
      <c r="U1199" s="20" t="str">
        <f t="shared" si="333"/>
        <v/>
      </c>
      <c r="V1199" s="14" t="str">
        <f t="shared" si="334"/>
        <v/>
      </c>
      <c r="W1199" s="14">
        <f t="shared" si="335"/>
        <v>0.19254967800146947</v>
      </c>
      <c r="X1199" s="14">
        <f t="shared" si="336"/>
        <v>0.13413356249164585</v>
      </c>
      <c r="Y1199" s="14">
        <f t="shared" si="337"/>
        <v>8.2132899573414339E-2</v>
      </c>
      <c r="Z1199" s="15">
        <f t="shared" si="338"/>
        <v>8.6875063113035597E-2</v>
      </c>
      <c r="AA1199" s="14" t="str">
        <f t="shared" si="339"/>
        <v/>
      </c>
      <c r="AB1199" s="14">
        <f t="shared" si="340"/>
        <v>0.26202704531439658</v>
      </c>
      <c r="AC1199" s="14">
        <f t="shared" si="341"/>
        <v>8.222935011638767E-2</v>
      </c>
      <c r="AD1199" s="14">
        <f t="shared" si="342"/>
        <v>0.13376698828135852</v>
      </c>
      <c r="AE1199" s="14">
        <f t="shared" si="343"/>
        <v>0.21500453005957851</v>
      </c>
      <c r="AF1199" s="18" t="str">
        <f t="shared" si="344"/>
        <v/>
      </c>
      <c r="AG1199" s="18" t="str">
        <f t="shared" si="345"/>
        <v/>
      </c>
      <c r="AH1199" s="18" t="str">
        <f t="shared" si="346"/>
        <v/>
      </c>
      <c r="AI1199" s="19" t="str">
        <f t="shared" si="347"/>
        <v/>
      </c>
      <c r="AJ1199" s="19" t="str">
        <f t="shared" si="348"/>
        <v/>
      </c>
      <c r="AK1199" s="19" t="str">
        <f t="shared" si="349"/>
        <v/>
      </c>
    </row>
    <row r="1200" spans="2:37" x14ac:dyDescent="0.15">
      <c r="B1200" s="51" t="str">
        <f>IFERROR(IF(AND(AF1200=1,AI1200=1),MAX($B$5:B1199)+1,""),"")</f>
        <v/>
      </c>
      <c r="C1200" s="51" t="str">
        <f>IFERROR(IF(AND(AG1200=1,AJ1200=1),MAX($C$5:C1199)+1,""),"")</f>
        <v/>
      </c>
      <c r="D1200" s="51" t="str">
        <f>IFERROR(IF(AND(AH1200=1,AK1200=1),MAX($D$5:D1199)+1,""),"")</f>
        <v/>
      </c>
      <c r="F1200" s="5" t="s">
        <v>2497</v>
      </c>
      <c r="G1200" s="5" t="s">
        <v>2498</v>
      </c>
      <c r="H1200" s="12">
        <f>IFERROR([1]!EM_S_STM07_IS(F1200,"9",$H$1,"1")/1000000,"")</f>
        <v>1293.5102999999999</v>
      </c>
      <c r="I1200" s="12">
        <f>IFERROR([1]!EM_S_STM07_IS(F1200,"9",$I$1,"1")/1000000,"")</f>
        <v>1636.6787096500002</v>
      </c>
      <c r="J1200" s="12">
        <f>IFERROR([1]!EM_S_STM07_IS(F1200,"9",$J$1,"1")/1000000,"")</f>
        <v>1786.03975504</v>
      </c>
      <c r="K1200" s="12">
        <f>IFERROR([1]!EM_S_STM07_IS(F1200,"9",$K$1,"1")/1000000,"")</f>
        <v>1650.39131965</v>
      </c>
      <c r="L1200" s="12">
        <f>IFERROR([1]!EM_S_STM07_IS(F1200,"9",$L$1,"1")/1000000,"")</f>
        <v>1975.4045024500001</v>
      </c>
      <c r="M1200" s="13">
        <f>IFERROR([1]!EM_S_STM07_IS(F1200,"9",$M$1,"1")/1000000,"")</f>
        <v>2417.7348822899999</v>
      </c>
      <c r="N1200" s="12">
        <f>IFERROR([1]!EM_S_STM07_IS(F1200,"61",$N$1,"1")/1000000,"")</f>
        <v>54.888599999999997</v>
      </c>
      <c r="O1200" s="12">
        <f>IFERROR([1]!EM_S_STM07_IS(F1200,"61",$O$1,"1")/1000000,"")</f>
        <v>80.867008739999989</v>
      </c>
      <c r="P1200" s="12">
        <f>IFERROR([1]!EM_S_STM07_IS(F1200,"61",$P$1,"1")/1000000,"")</f>
        <v>84.435143580000002</v>
      </c>
      <c r="Q1200" s="12">
        <f>IFERROR([1]!EM_S_STM07_IS(F1200,"61",$Q$1,"1")/1000000,"")</f>
        <v>83.950681150000008</v>
      </c>
      <c r="R1200" s="12">
        <f>IFERROR([1]!EM_S_STM07_IS(F1200,"61",$R$1,"1")/1000000,"")</f>
        <v>98.328094489999998</v>
      </c>
      <c r="S1200" s="12">
        <f>IFERROR([1]!EM_S_STM07_IS(F1200,"61",$S$1,"1")/1000000,"")</f>
        <v>132.44974415000001</v>
      </c>
      <c r="T1200" s="20">
        <f t="shared" si="332"/>
        <v>0.13325529525819246</v>
      </c>
      <c r="U1200" s="20">
        <f t="shared" si="333"/>
        <v>0.192652146103236</v>
      </c>
      <c r="V1200" s="14">
        <f t="shared" si="334"/>
        <v>0.26530009822882766</v>
      </c>
      <c r="W1200" s="14">
        <f t="shared" si="335"/>
        <v>9.1258623032947225E-2</v>
      </c>
      <c r="X1200" s="14">
        <f t="shared" si="336"/>
        <v>-7.5949281088069656E-2</v>
      </c>
      <c r="Y1200" s="14">
        <f t="shared" si="337"/>
        <v>0.19693098171949058</v>
      </c>
      <c r="Z1200" s="15">
        <f t="shared" si="338"/>
        <v>0.22391888815247635</v>
      </c>
      <c r="AA1200" s="14">
        <f t="shared" si="339"/>
        <v>0.47329333850744953</v>
      </c>
      <c r="AB1200" s="14">
        <f t="shared" si="340"/>
        <v>4.4123492331367441E-2</v>
      </c>
      <c r="AC1200" s="14">
        <f t="shared" si="341"/>
        <v>-5.7376870513754568E-3</v>
      </c>
      <c r="AD1200" s="14">
        <f t="shared" si="342"/>
        <v>0.17126023449781133</v>
      </c>
      <c r="AE1200" s="14">
        <f t="shared" si="343"/>
        <v>0.3470183149279904</v>
      </c>
      <c r="AF1200" s="18" t="str">
        <f t="shared" si="344"/>
        <v/>
      </c>
      <c r="AG1200" s="18" t="str">
        <f t="shared" si="345"/>
        <v/>
      </c>
      <c r="AH1200" s="18" t="str">
        <f t="shared" si="346"/>
        <v/>
      </c>
      <c r="AI1200" s="19" t="str">
        <f t="shared" si="347"/>
        <v/>
      </c>
      <c r="AJ1200" s="19" t="str">
        <f t="shared" si="348"/>
        <v/>
      </c>
      <c r="AK1200" s="19" t="str">
        <f t="shared" si="349"/>
        <v/>
      </c>
    </row>
    <row r="1201" spans="2:37" x14ac:dyDescent="0.15">
      <c r="B1201" s="51" t="str">
        <f>IFERROR(IF(AND(AF1201=1,AI1201=1),MAX($B$5:B1200)+1,""),"")</f>
        <v/>
      </c>
      <c r="C1201" s="51" t="str">
        <f>IFERROR(IF(AND(AG1201=1,AJ1201=1),MAX($C$5:C1200)+1,""),"")</f>
        <v/>
      </c>
      <c r="D1201" s="51" t="str">
        <f>IFERROR(IF(AND(AH1201=1,AK1201=1),MAX($D$5:D1200)+1,""),"")</f>
        <v/>
      </c>
      <c r="F1201" s="5" t="s">
        <v>2499</v>
      </c>
      <c r="G1201" s="5" t="s">
        <v>2500</v>
      </c>
      <c r="H1201" s="12">
        <f>IFERROR([1]!EM_S_STM07_IS(F1201,"9",$H$1,"1")/1000000,"")</f>
        <v>518.43640000000005</v>
      </c>
      <c r="I1201" s="12">
        <f>IFERROR([1]!EM_S_STM07_IS(F1201,"9",$I$1,"1")/1000000,"")</f>
        <v>575.84039430999997</v>
      </c>
      <c r="J1201" s="12">
        <f>IFERROR([1]!EM_S_STM07_IS(F1201,"9",$J$1,"1")/1000000,"")</f>
        <v>610.66463141999998</v>
      </c>
      <c r="K1201" s="12">
        <f>IFERROR([1]!EM_S_STM07_IS(F1201,"9",$K$1,"1")/1000000,"")</f>
        <v>665.99062128999992</v>
      </c>
      <c r="L1201" s="12">
        <f>IFERROR([1]!EM_S_STM07_IS(F1201,"9",$L$1,"1")/1000000,"")</f>
        <v>757.95297785000002</v>
      </c>
      <c r="M1201" s="13">
        <f>IFERROR([1]!EM_S_STM07_IS(F1201,"9",$M$1,"1")/1000000,"")</f>
        <v>834.54405170000007</v>
      </c>
      <c r="N1201" s="12">
        <f>IFERROR([1]!EM_S_STM07_IS(F1201,"61",$N$1,"1")/1000000,"")</f>
        <v>91.789599999999993</v>
      </c>
      <c r="O1201" s="12">
        <f>IFERROR([1]!EM_S_STM07_IS(F1201,"61",$O$1,"1")/1000000,"")</f>
        <v>64.697314950000006</v>
      </c>
      <c r="P1201" s="12">
        <f>IFERROR([1]!EM_S_STM07_IS(F1201,"61",$P$1,"1")/1000000,"")</f>
        <v>63.078848710000003</v>
      </c>
      <c r="Q1201" s="12">
        <f>IFERROR([1]!EM_S_STM07_IS(F1201,"61",$Q$1,"1")/1000000,"")</f>
        <v>52.440451909999993</v>
      </c>
      <c r="R1201" s="12">
        <f>IFERROR([1]!EM_S_STM07_IS(F1201,"61",$R$1,"1")/1000000,"")</f>
        <v>48.366766850000005</v>
      </c>
      <c r="S1201" s="12">
        <f>IFERROR([1]!EM_S_STM07_IS(F1201,"61",$S$1,"1")/1000000,"")</f>
        <v>67.439599999999999</v>
      </c>
      <c r="T1201" s="20">
        <f t="shared" si="332"/>
        <v>9.9893805010676795E-2</v>
      </c>
      <c r="U1201" s="20">
        <f t="shared" si="333"/>
        <v>-5.9791221689558749E-2</v>
      </c>
      <c r="V1201" s="14">
        <f t="shared" si="334"/>
        <v>0.11072523902642621</v>
      </c>
      <c r="W1201" s="14">
        <f t="shared" si="335"/>
        <v>6.0475502333816149E-2</v>
      </c>
      <c r="X1201" s="14">
        <f t="shared" si="336"/>
        <v>9.0599630342678386E-2</v>
      </c>
      <c r="Y1201" s="14">
        <f t="shared" si="337"/>
        <v>0.1380835609694808</v>
      </c>
      <c r="Z1201" s="15">
        <f t="shared" si="338"/>
        <v>0.10104990162748266</v>
      </c>
      <c r="AA1201" s="14">
        <f t="shared" si="339"/>
        <v>-0.29515636902219849</v>
      </c>
      <c r="AB1201" s="14">
        <f t="shared" si="340"/>
        <v>-2.5015972320502049E-2</v>
      </c>
      <c r="AC1201" s="14">
        <f t="shared" si="341"/>
        <v>-0.16865236156907673</v>
      </c>
      <c r="AD1201" s="14">
        <f t="shared" si="342"/>
        <v>-7.7682112026635067E-2</v>
      </c>
      <c r="AE1201" s="14">
        <f t="shared" si="343"/>
        <v>0.3943375667253225</v>
      </c>
      <c r="AF1201" s="18" t="str">
        <f t="shared" si="344"/>
        <v/>
      </c>
      <c r="AG1201" s="18" t="str">
        <f t="shared" si="345"/>
        <v/>
      </c>
      <c r="AH1201" s="18" t="str">
        <f t="shared" si="346"/>
        <v/>
      </c>
      <c r="AI1201" s="19" t="str">
        <f t="shared" si="347"/>
        <v/>
      </c>
      <c r="AJ1201" s="19" t="str">
        <f t="shared" si="348"/>
        <v/>
      </c>
      <c r="AK1201" s="19" t="str">
        <f t="shared" si="349"/>
        <v/>
      </c>
    </row>
    <row r="1202" spans="2:37" x14ac:dyDescent="0.15">
      <c r="B1202" s="51" t="str">
        <f>IFERROR(IF(AND(AF1202=1,AI1202=1),MAX($B$5:B1201)+1,""),"")</f>
        <v/>
      </c>
      <c r="C1202" s="51" t="str">
        <f>IFERROR(IF(AND(AG1202=1,AJ1202=1),MAX($C$5:C1201)+1,""),"")</f>
        <v/>
      </c>
      <c r="D1202" s="51" t="str">
        <f>IFERROR(IF(AND(AH1202=1,AK1202=1),MAX($D$5:D1201)+1,""),"")</f>
        <v/>
      </c>
      <c r="F1202" s="5" t="s">
        <v>2501</v>
      </c>
      <c r="G1202" s="5" t="s">
        <v>2502</v>
      </c>
      <c r="H1202" s="12" t="str">
        <f>IFERROR([1]!EM_S_STM07_IS(F1202,"9",$H$1,"1")/1000000,"")</f>
        <v/>
      </c>
      <c r="I1202" s="12">
        <f>IFERROR([1]!EM_S_STM07_IS(F1202,"9",$I$1,"1")/1000000,"")</f>
        <v>483.91053667</v>
      </c>
      <c r="J1202" s="12">
        <f>IFERROR([1]!EM_S_STM07_IS(F1202,"9",$J$1,"1")/1000000,"")</f>
        <v>498.11597552000001</v>
      </c>
      <c r="K1202" s="12">
        <f>IFERROR([1]!EM_S_STM07_IS(F1202,"9",$K$1,"1")/1000000,"")</f>
        <v>476.58425455999998</v>
      </c>
      <c r="L1202" s="12">
        <f>IFERROR([1]!EM_S_STM07_IS(F1202,"9",$L$1,"1")/1000000,"")</f>
        <v>479.92093953</v>
      </c>
      <c r="M1202" s="13">
        <f>IFERROR([1]!EM_S_STM07_IS(F1202,"9",$M$1,"1")/1000000,"")</f>
        <v>441.02740318999997</v>
      </c>
      <c r="N1202" s="12" t="str">
        <f>IFERROR([1]!EM_S_STM07_IS(F1202,"61",$N$1,"1")/1000000,"")</f>
        <v/>
      </c>
      <c r="O1202" s="12">
        <f>IFERROR([1]!EM_S_STM07_IS(F1202,"61",$O$1,"1")/1000000,"")</f>
        <v>37.596819630000006</v>
      </c>
      <c r="P1202" s="12">
        <f>IFERROR([1]!EM_S_STM07_IS(F1202,"61",$P$1,"1")/1000000,"")</f>
        <v>41.586469090000001</v>
      </c>
      <c r="Q1202" s="12">
        <f>IFERROR([1]!EM_S_STM07_IS(F1202,"61",$Q$1,"1")/1000000,"")</f>
        <v>39.325755039999997</v>
      </c>
      <c r="R1202" s="12">
        <f>IFERROR([1]!EM_S_STM07_IS(F1202,"61",$R$1,"1")/1000000,"")</f>
        <v>32.484421059999995</v>
      </c>
      <c r="S1202" s="12">
        <f>IFERROR([1]!EM_S_STM07_IS(F1202,"61",$S$1,"1")/1000000,"")</f>
        <v>26.365994050000001</v>
      </c>
      <c r="T1202" s="20" t="str">
        <f t="shared" si="332"/>
        <v/>
      </c>
      <c r="U1202" s="20" t="str">
        <f t="shared" si="333"/>
        <v/>
      </c>
      <c r="V1202" s="14" t="str">
        <f t="shared" si="334"/>
        <v/>
      </c>
      <c r="W1202" s="14">
        <f t="shared" si="335"/>
        <v>2.935550638709759E-2</v>
      </c>
      <c r="X1202" s="14">
        <f t="shared" si="336"/>
        <v>-4.3226320813184803E-2</v>
      </c>
      <c r="Y1202" s="14">
        <f t="shared" si="337"/>
        <v>7.001248862240678E-3</v>
      </c>
      <c r="Z1202" s="15">
        <f t="shared" si="338"/>
        <v>-8.1041549006154123E-2</v>
      </c>
      <c r="AA1202" s="14" t="str">
        <f t="shared" si="339"/>
        <v/>
      </c>
      <c r="AB1202" s="14">
        <f t="shared" si="340"/>
        <v>0.10611667420976466</v>
      </c>
      <c r="AC1202" s="14">
        <f t="shared" si="341"/>
        <v>-5.436176957239252E-2</v>
      </c>
      <c r="AD1202" s="14">
        <f t="shared" si="342"/>
        <v>-0.17396573754378963</v>
      </c>
      <c r="AE1202" s="14">
        <f t="shared" si="343"/>
        <v>-0.18834957836247168</v>
      </c>
      <c r="AF1202" s="18" t="str">
        <f t="shared" si="344"/>
        <v/>
      </c>
      <c r="AG1202" s="18" t="str">
        <f t="shared" si="345"/>
        <v/>
      </c>
      <c r="AH1202" s="18" t="str">
        <f t="shared" si="346"/>
        <v/>
      </c>
      <c r="AI1202" s="19" t="str">
        <f t="shared" si="347"/>
        <v/>
      </c>
      <c r="AJ1202" s="19" t="str">
        <f t="shared" si="348"/>
        <v/>
      </c>
      <c r="AK1202" s="19" t="str">
        <f t="shared" si="349"/>
        <v/>
      </c>
    </row>
    <row r="1203" spans="2:37" x14ac:dyDescent="0.15">
      <c r="B1203" s="51" t="str">
        <f>IFERROR(IF(AND(AF1203=1,AI1203=1),MAX($B$5:B1202)+1,""),"")</f>
        <v/>
      </c>
      <c r="C1203" s="51" t="str">
        <f>IFERROR(IF(AND(AG1203=1,AJ1203=1),MAX($C$5:C1202)+1,""),"")</f>
        <v/>
      </c>
      <c r="D1203" s="51" t="str">
        <f>IFERROR(IF(AND(AH1203=1,AK1203=1),MAX($D$5:D1202)+1,""),"")</f>
        <v/>
      </c>
      <c r="F1203" s="5" t="s">
        <v>2503</v>
      </c>
      <c r="G1203" s="5" t="s">
        <v>2504</v>
      </c>
      <c r="H1203" s="12">
        <f>IFERROR([1]!EM_S_STM07_IS(F1203,"9",$H$1,"1")/1000000,"")</f>
        <v>7805.4596213199993</v>
      </c>
      <c r="I1203" s="12">
        <f>IFERROR([1]!EM_S_STM07_IS(F1203,"9",$I$1,"1")/1000000,"")</f>
        <v>6056.3118313800005</v>
      </c>
      <c r="J1203" s="12">
        <f>IFERROR([1]!EM_S_STM07_IS(F1203,"9",$J$1,"1")/1000000,"")</f>
        <v>6079.4152574799991</v>
      </c>
      <c r="K1203" s="12">
        <f>IFERROR([1]!EM_S_STM07_IS(F1203,"9",$K$1,"1")/1000000,"")</f>
        <v>6775.9872919099998</v>
      </c>
      <c r="L1203" s="12">
        <f>IFERROR([1]!EM_S_STM07_IS(F1203,"9",$L$1,"1")/1000000,"")</f>
        <v>11792.322619690001</v>
      </c>
      <c r="M1203" s="13">
        <f>IFERROR([1]!EM_S_STM07_IS(F1203,"9",$M$1,"1")/1000000,"")</f>
        <v>29139.131599009997</v>
      </c>
      <c r="N1203" s="12">
        <f>IFERROR([1]!EM_S_STM07_IS(F1203,"61",$N$1,"1")/1000000,"")</f>
        <v>3110.3214110100002</v>
      </c>
      <c r="O1203" s="12">
        <f>IFERROR([1]!EM_S_STM07_IS(F1203,"61",$O$1,"1")/1000000,"")</f>
        <v>1821.6036329900001</v>
      </c>
      <c r="P1203" s="12">
        <f>IFERROR([1]!EM_S_STM07_IS(F1203,"61",$P$1,"1")/1000000,"")</f>
        <v>1848.2417880799999</v>
      </c>
      <c r="Q1203" s="12">
        <f>IFERROR([1]!EM_S_STM07_IS(F1203,"61",$Q$1,"1")/1000000,"")</f>
        <v>2108.0095705700001</v>
      </c>
      <c r="R1203" s="12">
        <f>IFERROR([1]!EM_S_STM07_IS(F1203,"61",$R$1,"1")/1000000,"")</f>
        <v>4927.5648494200004</v>
      </c>
      <c r="S1203" s="12">
        <f>IFERROR([1]!EM_S_STM07_IS(F1203,"61",$S$1,"1")/1000000,"")</f>
        <v>13949.033996790002</v>
      </c>
      <c r="T1203" s="20">
        <f t="shared" si="332"/>
        <v>0.30141445047167803</v>
      </c>
      <c r="U1203" s="20">
        <f t="shared" si="333"/>
        <v>0.35004353216282946</v>
      </c>
      <c r="V1203" s="14">
        <f t="shared" si="334"/>
        <v>-0.22409286253462116</v>
      </c>
      <c r="W1203" s="14">
        <f t="shared" si="335"/>
        <v>3.8147682522374732E-3</v>
      </c>
      <c r="X1203" s="14">
        <f t="shared" si="336"/>
        <v>0.11457878840780805</v>
      </c>
      <c r="Y1203" s="14">
        <f t="shared" si="337"/>
        <v>0.74031061625058159</v>
      </c>
      <c r="Z1203" s="15">
        <f t="shared" si="338"/>
        <v>1.4710256442912697</v>
      </c>
      <c r="AA1203" s="14">
        <f t="shared" si="339"/>
        <v>-0.41433588614287964</v>
      </c>
      <c r="AB1203" s="14">
        <f t="shared" si="340"/>
        <v>1.4623463967447006E-2</v>
      </c>
      <c r="AC1203" s="14">
        <f t="shared" si="341"/>
        <v>0.14054859281147056</v>
      </c>
      <c r="AD1203" s="14">
        <f t="shared" si="342"/>
        <v>1.3375438699206665</v>
      </c>
      <c r="AE1203" s="14">
        <f t="shared" si="343"/>
        <v>1.8308169294680867</v>
      </c>
      <c r="AF1203" s="18">
        <f t="shared" si="344"/>
        <v>1</v>
      </c>
      <c r="AG1203" s="18">
        <f t="shared" si="345"/>
        <v>1</v>
      </c>
      <c r="AH1203" s="18">
        <f t="shared" si="346"/>
        <v>1</v>
      </c>
      <c r="AI1203" s="19" t="str">
        <f t="shared" si="347"/>
        <v/>
      </c>
      <c r="AJ1203" s="19" t="str">
        <f t="shared" si="348"/>
        <v/>
      </c>
      <c r="AK1203" s="19" t="str">
        <f t="shared" si="349"/>
        <v/>
      </c>
    </row>
    <row r="1204" spans="2:37" x14ac:dyDescent="0.15">
      <c r="B1204" s="51" t="str">
        <f>IFERROR(IF(AND(AF1204=1,AI1204=1),MAX($B$5:B1203)+1,""),"")</f>
        <v/>
      </c>
      <c r="C1204" s="51" t="str">
        <f>IFERROR(IF(AND(AG1204=1,AJ1204=1),MAX($C$5:C1203)+1,""),"")</f>
        <v/>
      </c>
      <c r="D1204" s="51" t="str">
        <f>IFERROR(IF(AND(AH1204=1,AK1204=1),MAX($D$5:D1203)+1,""),"")</f>
        <v/>
      </c>
      <c r="F1204" s="5" t="s">
        <v>2505</v>
      </c>
      <c r="G1204" s="5" t="s">
        <v>2506</v>
      </c>
      <c r="H1204" s="12" t="str">
        <f>IFERROR([1]!EM_S_STM07_IS(F1204,"9",$H$1,"1")/1000000,"")</f>
        <v/>
      </c>
      <c r="I1204" s="12">
        <f>IFERROR([1]!EM_S_STM07_IS(F1204,"9",$I$1,"1")/1000000,"")</f>
        <v>1559.0036045100001</v>
      </c>
      <c r="J1204" s="12">
        <f>IFERROR([1]!EM_S_STM07_IS(F1204,"9",$J$1,"1")/1000000,"")</f>
        <v>1769.9529911700001</v>
      </c>
      <c r="K1204" s="12">
        <f>IFERROR([1]!EM_S_STM07_IS(F1204,"9",$K$1,"1")/1000000,"")</f>
        <v>2180.9320945700001</v>
      </c>
      <c r="L1204" s="12">
        <f>IFERROR([1]!EM_S_STM07_IS(F1204,"9",$L$1,"1")/1000000,"")</f>
        <v>2718.7604820799997</v>
      </c>
      <c r="M1204" s="13">
        <f>IFERROR([1]!EM_S_STM07_IS(F1204,"9",$M$1,"1")/1000000,"")</f>
        <v>3034.7704844899999</v>
      </c>
      <c r="N1204" s="12" t="str">
        <f>IFERROR([1]!EM_S_STM07_IS(F1204,"61",$N$1,"1")/1000000,"")</f>
        <v/>
      </c>
      <c r="O1204" s="12">
        <f>IFERROR([1]!EM_S_STM07_IS(F1204,"61",$O$1,"1")/1000000,"")</f>
        <v>190.85599515000001</v>
      </c>
      <c r="P1204" s="12">
        <f>IFERROR([1]!EM_S_STM07_IS(F1204,"61",$P$1,"1")/1000000,"")</f>
        <v>234.24111700999998</v>
      </c>
      <c r="Q1204" s="12">
        <f>IFERROR([1]!EM_S_STM07_IS(F1204,"61",$Q$1,"1")/1000000,"")</f>
        <v>262.93514802999999</v>
      </c>
      <c r="R1204" s="12">
        <f>IFERROR([1]!EM_S_STM07_IS(F1204,"61",$R$1,"1")/1000000,"")</f>
        <v>301.12765386000001</v>
      </c>
      <c r="S1204" s="12">
        <f>IFERROR([1]!EM_S_STM07_IS(F1204,"61",$S$1,"1")/1000000,"")</f>
        <v>306.59999786999998</v>
      </c>
      <c r="T1204" s="20" t="str">
        <f t="shared" si="332"/>
        <v/>
      </c>
      <c r="U1204" s="20" t="str">
        <f t="shared" si="333"/>
        <v/>
      </c>
      <c r="V1204" s="14" t="str">
        <f t="shared" si="334"/>
        <v/>
      </c>
      <c r="W1204" s="14">
        <f t="shared" si="335"/>
        <v>0.13531039059162545</v>
      </c>
      <c r="X1204" s="14">
        <f t="shared" si="336"/>
        <v>0.23219775070315771</v>
      </c>
      <c r="Y1204" s="14">
        <f t="shared" si="337"/>
        <v>0.24660482958138119</v>
      </c>
      <c r="Z1204" s="15">
        <f t="shared" si="338"/>
        <v>0.11623311597064091</v>
      </c>
      <c r="AA1204" s="14" t="str">
        <f t="shared" si="339"/>
        <v/>
      </c>
      <c r="AB1204" s="14">
        <f t="shared" si="340"/>
        <v>0.22731862222039279</v>
      </c>
      <c r="AC1204" s="14">
        <f t="shared" si="341"/>
        <v>0.12249784062793312</v>
      </c>
      <c r="AD1204" s="14">
        <f t="shared" si="342"/>
        <v>0.1452544709832494</v>
      </c>
      <c r="AE1204" s="14">
        <f t="shared" si="343"/>
        <v>1.8172837797700802E-2</v>
      </c>
      <c r="AF1204" s="18" t="str">
        <f t="shared" si="344"/>
        <v/>
      </c>
      <c r="AG1204" s="18" t="str">
        <f t="shared" si="345"/>
        <v/>
      </c>
      <c r="AH1204" s="18" t="str">
        <f t="shared" si="346"/>
        <v/>
      </c>
      <c r="AI1204" s="19">
        <f t="shared" si="347"/>
        <v>1</v>
      </c>
      <c r="AJ1204" s="19" t="str">
        <f t="shared" si="348"/>
        <v/>
      </c>
      <c r="AK1204" s="19" t="str">
        <f t="shared" si="349"/>
        <v/>
      </c>
    </row>
    <row r="1205" spans="2:37" x14ac:dyDescent="0.15">
      <c r="B1205" s="51" t="str">
        <f>IFERROR(IF(AND(AF1205=1,AI1205=1),MAX($B$5:B1204)+1,""),"")</f>
        <v/>
      </c>
      <c r="C1205" s="51" t="str">
        <f>IFERROR(IF(AND(AG1205=1,AJ1205=1),MAX($C$5:C1204)+1,""),"")</f>
        <v/>
      </c>
      <c r="D1205" s="51" t="str">
        <f>IFERROR(IF(AND(AH1205=1,AK1205=1),MAX($D$5:D1204)+1,""),"")</f>
        <v/>
      </c>
      <c r="F1205" s="5" t="s">
        <v>2507</v>
      </c>
      <c r="G1205" s="5" t="s">
        <v>2508</v>
      </c>
      <c r="H1205" s="12" t="str">
        <f>IFERROR([1]!EM_S_STM07_IS(F1205,"9",$H$1,"1")/1000000,"")</f>
        <v/>
      </c>
      <c r="I1205" s="12">
        <f>IFERROR([1]!EM_S_STM07_IS(F1205,"9",$I$1,"1")/1000000,"")</f>
        <v>325.31182545000001</v>
      </c>
      <c r="J1205" s="12">
        <f>IFERROR([1]!EM_S_STM07_IS(F1205,"9",$J$1,"1")/1000000,"")</f>
        <v>298.75778868000003</v>
      </c>
      <c r="K1205" s="12">
        <f>IFERROR([1]!EM_S_STM07_IS(F1205,"9",$K$1,"1")/1000000,"")</f>
        <v>329.99628675000002</v>
      </c>
      <c r="L1205" s="12">
        <f>IFERROR([1]!EM_S_STM07_IS(F1205,"9",$L$1,"1")/1000000,"")</f>
        <v>308.33609293000001</v>
      </c>
      <c r="M1205" s="13">
        <f>IFERROR([1]!EM_S_STM07_IS(F1205,"9",$M$1,"1")/1000000,"")</f>
        <v>344.86923313</v>
      </c>
      <c r="N1205" s="12" t="str">
        <f>IFERROR([1]!EM_S_STM07_IS(F1205,"61",$N$1,"1")/1000000,"")</f>
        <v/>
      </c>
      <c r="O1205" s="12">
        <f>IFERROR([1]!EM_S_STM07_IS(F1205,"61",$O$1,"1")/1000000,"")</f>
        <v>82.528333930000002</v>
      </c>
      <c r="P1205" s="12">
        <f>IFERROR([1]!EM_S_STM07_IS(F1205,"61",$P$1,"1")/1000000,"")</f>
        <v>67.370930270000002</v>
      </c>
      <c r="Q1205" s="12">
        <f>IFERROR([1]!EM_S_STM07_IS(F1205,"61",$Q$1,"1")/1000000,"")</f>
        <v>49.009135270000002</v>
      </c>
      <c r="R1205" s="12">
        <f>IFERROR([1]!EM_S_STM07_IS(F1205,"61",$R$1,"1")/1000000,"")</f>
        <v>44.859798340000005</v>
      </c>
      <c r="S1205" s="12">
        <f>IFERROR([1]!EM_S_STM07_IS(F1205,"61",$S$1,"1")/1000000,"")</f>
        <v>48.971942759999997</v>
      </c>
      <c r="T1205" s="20" t="str">
        <f t="shared" si="332"/>
        <v/>
      </c>
      <c r="U1205" s="20" t="str">
        <f t="shared" si="333"/>
        <v/>
      </c>
      <c r="V1205" s="14" t="str">
        <f t="shared" si="334"/>
        <v/>
      </c>
      <c r="W1205" s="14">
        <f t="shared" si="335"/>
        <v>-8.1626411008170682E-2</v>
      </c>
      <c r="X1205" s="14">
        <f t="shared" si="336"/>
        <v>0.10456128426984576</v>
      </c>
      <c r="Y1205" s="14">
        <f t="shared" si="337"/>
        <v>-6.5637689542880948E-2</v>
      </c>
      <c r="Z1205" s="15">
        <f t="shared" si="338"/>
        <v>0.11848479966402742</v>
      </c>
      <c r="AA1205" s="14" t="str">
        <f t="shared" si="339"/>
        <v/>
      </c>
      <c r="AB1205" s="14">
        <f t="shared" si="340"/>
        <v>-0.18366302745014107</v>
      </c>
      <c r="AC1205" s="14">
        <f t="shared" si="341"/>
        <v>-0.27254774316477609</v>
      </c>
      <c r="AD1205" s="14">
        <f t="shared" si="342"/>
        <v>-8.4664561150499085E-2</v>
      </c>
      <c r="AE1205" s="14">
        <f t="shared" si="343"/>
        <v>9.1666582823965323E-2</v>
      </c>
      <c r="AF1205" s="18" t="str">
        <f t="shared" si="344"/>
        <v/>
      </c>
      <c r="AG1205" s="18" t="str">
        <f t="shared" si="345"/>
        <v/>
      </c>
      <c r="AH1205" s="18" t="str">
        <f t="shared" si="346"/>
        <v/>
      </c>
      <c r="AI1205" s="19" t="str">
        <f t="shared" si="347"/>
        <v/>
      </c>
      <c r="AJ1205" s="19" t="str">
        <f t="shared" si="348"/>
        <v/>
      </c>
      <c r="AK1205" s="19" t="str">
        <f t="shared" si="349"/>
        <v/>
      </c>
    </row>
    <row r="1206" spans="2:37" x14ac:dyDescent="0.15">
      <c r="B1206" s="51" t="str">
        <f>IFERROR(IF(AND(AF1206=1,AI1206=1),MAX($B$5:B1205)+1,""),"")</f>
        <v/>
      </c>
      <c r="C1206" s="51" t="str">
        <f>IFERROR(IF(AND(AG1206=1,AJ1206=1),MAX($C$5:C1205)+1,""),"")</f>
        <v/>
      </c>
      <c r="D1206" s="51" t="str">
        <f>IFERROR(IF(AND(AH1206=1,AK1206=1),MAX($D$5:D1205)+1,""),"")</f>
        <v/>
      </c>
      <c r="F1206" s="5" t="s">
        <v>2509</v>
      </c>
      <c r="G1206" s="5" t="s">
        <v>2510</v>
      </c>
      <c r="H1206" s="12" t="str">
        <f>IFERROR([1]!EM_S_STM07_IS(F1206,"9",$H$1,"1")/1000000,"")</f>
        <v/>
      </c>
      <c r="I1206" s="12">
        <f>IFERROR([1]!EM_S_STM07_IS(F1206,"9",$I$1,"1")/1000000,"")</f>
        <v>2208.69484246</v>
      </c>
      <c r="J1206" s="12">
        <f>IFERROR([1]!EM_S_STM07_IS(F1206,"9",$J$1,"1")/1000000,"")</f>
        <v>3031.1126556199997</v>
      </c>
      <c r="K1206" s="12">
        <f>IFERROR([1]!EM_S_STM07_IS(F1206,"9",$K$1,"1")/1000000,"")</f>
        <v>4022.5575172700001</v>
      </c>
      <c r="L1206" s="12">
        <f>IFERROR([1]!EM_S_STM07_IS(F1206,"9",$L$1,"1")/1000000,"")</f>
        <v>5338.9920653299996</v>
      </c>
      <c r="M1206" s="13">
        <f>IFERROR([1]!EM_S_STM07_IS(F1206,"9",$M$1,"1")/1000000,"")</f>
        <v>8000.7337945700001</v>
      </c>
      <c r="N1206" s="12" t="str">
        <f>IFERROR([1]!EM_S_STM07_IS(F1206,"61",$N$1,"1")/1000000,"")</f>
        <v/>
      </c>
      <c r="O1206" s="12">
        <f>IFERROR([1]!EM_S_STM07_IS(F1206,"61",$O$1,"1")/1000000,"")</f>
        <v>305.24573149000003</v>
      </c>
      <c r="P1206" s="12">
        <f>IFERROR([1]!EM_S_STM07_IS(F1206,"61",$P$1,"1")/1000000,"")</f>
        <v>388.27319322000005</v>
      </c>
      <c r="Q1206" s="12">
        <f>IFERROR([1]!EM_S_STM07_IS(F1206,"61",$Q$1,"1")/1000000,"")</f>
        <v>602.53351004000001</v>
      </c>
      <c r="R1206" s="12">
        <f>IFERROR([1]!EM_S_STM07_IS(F1206,"61",$R$1,"1")/1000000,"")</f>
        <v>800.95050774000003</v>
      </c>
      <c r="S1206" s="12">
        <f>IFERROR([1]!EM_S_STM07_IS(F1206,"61",$S$1,"1")/1000000,"")</f>
        <v>1185.8270701900001</v>
      </c>
      <c r="T1206" s="20" t="str">
        <f t="shared" si="332"/>
        <v/>
      </c>
      <c r="U1206" s="20" t="str">
        <f t="shared" si="333"/>
        <v/>
      </c>
      <c r="V1206" s="14" t="str">
        <f t="shared" si="334"/>
        <v/>
      </c>
      <c r="W1206" s="14">
        <f t="shared" si="335"/>
        <v>0.37235465821254293</v>
      </c>
      <c r="X1206" s="14">
        <f t="shared" si="336"/>
        <v>0.32708941378729622</v>
      </c>
      <c r="Y1206" s="14">
        <f t="shared" si="337"/>
        <v>0.32726307639062119</v>
      </c>
      <c r="Z1206" s="15">
        <f t="shared" si="338"/>
        <v>0.49854760911233531</v>
      </c>
      <c r="AA1206" s="14" t="str">
        <f t="shared" si="339"/>
        <v/>
      </c>
      <c r="AB1206" s="14">
        <f t="shared" si="340"/>
        <v>0.27200204020779251</v>
      </c>
      <c r="AC1206" s="14">
        <f t="shared" si="341"/>
        <v>0.55182876531627456</v>
      </c>
      <c r="AD1206" s="14">
        <f t="shared" si="342"/>
        <v>0.32930450239494208</v>
      </c>
      <c r="AE1206" s="14">
        <f t="shared" si="343"/>
        <v>0.48052477491522672</v>
      </c>
      <c r="AF1206" s="18" t="str">
        <f t="shared" si="344"/>
        <v/>
      </c>
      <c r="AG1206" s="18" t="str">
        <f t="shared" si="345"/>
        <v/>
      </c>
      <c r="AH1206" s="18" t="str">
        <f t="shared" si="346"/>
        <v/>
      </c>
      <c r="AI1206" s="19">
        <f t="shared" si="347"/>
        <v>1</v>
      </c>
      <c r="AJ1206" s="19">
        <f t="shared" si="348"/>
        <v>1</v>
      </c>
      <c r="AK1206" s="19">
        <f t="shared" si="349"/>
        <v>1</v>
      </c>
    </row>
    <row r="1207" spans="2:37" x14ac:dyDescent="0.15">
      <c r="B1207" s="51" t="str">
        <f>IFERROR(IF(AND(AF1207=1,AI1207=1),MAX($B$5:B1206)+1,""),"")</f>
        <v/>
      </c>
      <c r="C1207" s="51" t="str">
        <f>IFERROR(IF(AND(AG1207=1,AJ1207=1),MAX($C$5:C1206)+1,""),"")</f>
        <v/>
      </c>
      <c r="D1207" s="51" t="str">
        <f>IFERROR(IF(AND(AH1207=1,AK1207=1),MAX($D$5:D1206)+1,""),"")</f>
        <v/>
      </c>
      <c r="F1207" s="5" t="s">
        <v>2511</v>
      </c>
      <c r="G1207" s="5" t="s">
        <v>2512</v>
      </c>
      <c r="H1207" s="12" t="str">
        <f>IFERROR([1]!EM_S_STM07_IS(F1207,"9",$H$1,"1")/1000000,"")</f>
        <v/>
      </c>
      <c r="I1207" s="12">
        <f>IFERROR([1]!EM_S_STM07_IS(F1207,"9",$I$1,"1")/1000000,"")</f>
        <v>604.61526033000007</v>
      </c>
      <c r="J1207" s="12">
        <f>IFERROR([1]!EM_S_STM07_IS(F1207,"9",$J$1,"1")/1000000,"")</f>
        <v>727.72309901999995</v>
      </c>
      <c r="K1207" s="12">
        <f>IFERROR([1]!EM_S_STM07_IS(F1207,"9",$K$1,"1")/1000000,"")</f>
        <v>798.96431775999997</v>
      </c>
      <c r="L1207" s="12">
        <f>IFERROR([1]!EM_S_STM07_IS(F1207,"9",$L$1,"1")/1000000,"")</f>
        <v>884.90170030999991</v>
      </c>
      <c r="M1207" s="13">
        <f>IFERROR([1]!EM_S_STM07_IS(F1207,"9",$M$1,"1")/1000000,"")</f>
        <v>839.51561615000003</v>
      </c>
      <c r="N1207" s="12" t="str">
        <f>IFERROR([1]!EM_S_STM07_IS(F1207,"61",$N$1,"1")/1000000,"")</f>
        <v/>
      </c>
      <c r="O1207" s="12">
        <f>IFERROR([1]!EM_S_STM07_IS(F1207,"61",$O$1,"1")/1000000,"")</f>
        <v>60.186912030000002</v>
      </c>
      <c r="P1207" s="12">
        <f>IFERROR([1]!EM_S_STM07_IS(F1207,"61",$P$1,"1")/1000000,"")</f>
        <v>73.353519680000005</v>
      </c>
      <c r="Q1207" s="12">
        <f>IFERROR([1]!EM_S_STM07_IS(F1207,"61",$Q$1,"1")/1000000,"")</f>
        <v>90.980310029999998</v>
      </c>
      <c r="R1207" s="12">
        <f>IFERROR([1]!EM_S_STM07_IS(F1207,"61",$R$1,"1")/1000000,"")</f>
        <v>87.37369477</v>
      </c>
      <c r="S1207" s="12">
        <f>IFERROR([1]!EM_S_STM07_IS(F1207,"61",$S$1,"1")/1000000,"")</f>
        <v>67.378787200000005</v>
      </c>
      <c r="T1207" s="20" t="str">
        <f t="shared" si="332"/>
        <v/>
      </c>
      <c r="U1207" s="20" t="str">
        <f t="shared" si="333"/>
        <v/>
      </c>
      <c r="V1207" s="14" t="str">
        <f t="shared" si="334"/>
        <v/>
      </c>
      <c r="W1207" s="14">
        <f t="shared" si="335"/>
        <v>0.20361351551531698</v>
      </c>
      <c r="X1207" s="14">
        <f t="shared" si="336"/>
        <v>9.7896052545175707E-2</v>
      </c>
      <c r="Y1207" s="14">
        <f t="shared" si="337"/>
        <v>0.10756097692940347</v>
      </c>
      <c r="Z1207" s="15">
        <f t="shared" si="338"/>
        <v>-5.1289407788571509E-2</v>
      </c>
      <c r="AA1207" s="14" t="str">
        <f t="shared" si="339"/>
        <v/>
      </c>
      <c r="AB1207" s="14">
        <f t="shared" si="340"/>
        <v>0.21876197342434089</v>
      </c>
      <c r="AC1207" s="14">
        <f t="shared" si="341"/>
        <v>0.24029917619353139</v>
      </c>
      <c r="AD1207" s="14">
        <f t="shared" si="342"/>
        <v>-3.9641712133215934E-2</v>
      </c>
      <c r="AE1207" s="14">
        <f t="shared" si="343"/>
        <v>-0.2288435623860707</v>
      </c>
      <c r="AF1207" s="18" t="str">
        <f t="shared" si="344"/>
        <v/>
      </c>
      <c r="AG1207" s="18" t="str">
        <f t="shared" si="345"/>
        <v/>
      </c>
      <c r="AH1207" s="18" t="str">
        <f t="shared" si="346"/>
        <v/>
      </c>
      <c r="AI1207" s="19" t="str">
        <f t="shared" si="347"/>
        <v/>
      </c>
      <c r="AJ1207" s="19" t="str">
        <f t="shared" si="348"/>
        <v/>
      </c>
      <c r="AK1207" s="19" t="str">
        <f t="shared" si="349"/>
        <v/>
      </c>
    </row>
    <row r="1208" spans="2:37" x14ac:dyDescent="0.15">
      <c r="B1208" s="51" t="str">
        <f>IFERROR(IF(AND(AF1208=1,AI1208=1),MAX($B$5:B1207)+1,""),"")</f>
        <v/>
      </c>
      <c r="C1208" s="51" t="str">
        <f>IFERROR(IF(AND(AG1208=1,AJ1208=1),MAX($C$5:C1207)+1,""),"")</f>
        <v/>
      </c>
      <c r="D1208" s="51" t="str">
        <f>IFERROR(IF(AND(AH1208=1,AK1208=1),MAX($D$5:D1207)+1,""),"")</f>
        <v/>
      </c>
      <c r="F1208" s="5" t="s">
        <v>2513</v>
      </c>
      <c r="G1208" s="5" t="s">
        <v>2514</v>
      </c>
      <c r="H1208" s="12" t="str">
        <f>IFERROR([1]!EM_S_STM07_IS(F1208,"9",$H$1,"1")/1000000,"")</f>
        <v/>
      </c>
      <c r="I1208" s="12">
        <f>IFERROR([1]!EM_S_STM07_IS(F1208,"9",$I$1,"1")/1000000,"")</f>
        <v>499.42693613</v>
      </c>
      <c r="J1208" s="12">
        <f>IFERROR([1]!EM_S_STM07_IS(F1208,"9",$J$1,"1")/1000000,"")</f>
        <v>602.58374709000009</v>
      </c>
      <c r="K1208" s="12">
        <f>IFERROR([1]!EM_S_STM07_IS(F1208,"9",$K$1,"1")/1000000,"")</f>
        <v>666.87947605999989</v>
      </c>
      <c r="L1208" s="12">
        <f>IFERROR([1]!EM_S_STM07_IS(F1208,"9",$L$1,"1")/1000000,"")</f>
        <v>773.58172774000002</v>
      </c>
      <c r="M1208" s="13">
        <f>IFERROR([1]!EM_S_STM07_IS(F1208,"9",$M$1,"1")/1000000,"")</f>
        <v>862.85001623000005</v>
      </c>
      <c r="N1208" s="12" t="str">
        <f>IFERROR([1]!EM_S_STM07_IS(F1208,"61",$N$1,"1")/1000000,"")</f>
        <v/>
      </c>
      <c r="O1208" s="12">
        <f>IFERROR([1]!EM_S_STM07_IS(F1208,"61",$O$1,"1")/1000000,"")</f>
        <v>55.002762789999998</v>
      </c>
      <c r="P1208" s="12">
        <f>IFERROR([1]!EM_S_STM07_IS(F1208,"61",$P$1,"1")/1000000,"")</f>
        <v>57.67740173</v>
      </c>
      <c r="Q1208" s="12">
        <f>IFERROR([1]!EM_S_STM07_IS(F1208,"61",$Q$1,"1")/1000000,"")</f>
        <v>60.086709810000002</v>
      </c>
      <c r="R1208" s="12">
        <f>IFERROR([1]!EM_S_STM07_IS(F1208,"61",$R$1,"1")/1000000,"")</f>
        <v>67.838342530000006</v>
      </c>
      <c r="S1208" s="12">
        <f>IFERROR([1]!EM_S_STM07_IS(F1208,"61",$S$1,"1")/1000000,"")</f>
        <v>57.956503850000004</v>
      </c>
      <c r="T1208" s="20" t="str">
        <f t="shared" si="332"/>
        <v/>
      </c>
      <c r="U1208" s="20" t="str">
        <f t="shared" si="333"/>
        <v/>
      </c>
      <c r="V1208" s="14" t="str">
        <f t="shared" si="334"/>
        <v/>
      </c>
      <c r="W1208" s="14">
        <f t="shared" si="335"/>
        <v>0.20655035501158581</v>
      </c>
      <c r="X1208" s="14">
        <f t="shared" si="336"/>
        <v>0.1067000716174258</v>
      </c>
      <c r="Y1208" s="14">
        <f t="shared" si="337"/>
        <v>0.16000230253060002</v>
      </c>
      <c r="Z1208" s="15">
        <f t="shared" si="338"/>
        <v>0.11539606649034374</v>
      </c>
      <c r="AA1208" s="14" t="str">
        <f t="shared" si="339"/>
        <v/>
      </c>
      <c r="AB1208" s="14">
        <f t="shared" si="340"/>
        <v>4.8627356233208616E-2</v>
      </c>
      <c r="AC1208" s="14">
        <f t="shared" si="341"/>
        <v>4.1772132719821158E-2</v>
      </c>
      <c r="AD1208" s="14">
        <f t="shared" si="342"/>
        <v>0.12900744182051932</v>
      </c>
      <c r="AE1208" s="14">
        <f t="shared" si="343"/>
        <v>-0.14566745459074235</v>
      </c>
      <c r="AF1208" s="18" t="str">
        <f t="shared" si="344"/>
        <v/>
      </c>
      <c r="AG1208" s="18" t="str">
        <f t="shared" si="345"/>
        <v/>
      </c>
      <c r="AH1208" s="18" t="str">
        <f t="shared" si="346"/>
        <v/>
      </c>
      <c r="AI1208" s="19">
        <f t="shared" si="347"/>
        <v>1</v>
      </c>
      <c r="AJ1208" s="19" t="str">
        <f t="shared" si="348"/>
        <v/>
      </c>
      <c r="AK1208" s="19" t="str">
        <f t="shared" si="349"/>
        <v/>
      </c>
    </row>
    <row r="1209" spans="2:37" x14ac:dyDescent="0.15">
      <c r="B1209" s="51" t="str">
        <f>IFERROR(IF(AND(AF1209=1,AI1209=1),MAX($B$5:B1208)+1,""),"")</f>
        <v/>
      </c>
      <c r="C1209" s="51" t="str">
        <f>IFERROR(IF(AND(AG1209=1,AJ1209=1),MAX($C$5:C1208)+1,""),"")</f>
        <v/>
      </c>
      <c r="D1209" s="51" t="str">
        <f>IFERROR(IF(AND(AH1209=1,AK1209=1),MAX($D$5:D1208)+1,""),"")</f>
        <v/>
      </c>
      <c r="F1209" s="5" t="s">
        <v>2515</v>
      </c>
      <c r="G1209" s="5" t="s">
        <v>2516</v>
      </c>
      <c r="H1209" s="12" t="str">
        <f>IFERROR([1]!EM_S_STM07_IS(F1209,"9",$H$1,"1")/1000000,"")</f>
        <v/>
      </c>
      <c r="I1209" s="12">
        <f>IFERROR([1]!EM_S_STM07_IS(F1209,"9",$I$1,"1")/1000000,"")</f>
        <v>847.78094796000005</v>
      </c>
      <c r="J1209" s="12">
        <f>IFERROR([1]!EM_S_STM07_IS(F1209,"9",$J$1,"1")/1000000,"")</f>
        <v>1061.73698616</v>
      </c>
      <c r="K1209" s="12">
        <f>IFERROR([1]!EM_S_STM07_IS(F1209,"9",$K$1,"1")/1000000,"")</f>
        <v>1173.9702249500001</v>
      </c>
      <c r="L1209" s="12">
        <f>IFERROR([1]!EM_S_STM07_IS(F1209,"9",$L$1,"1")/1000000,"")</f>
        <v>1270.80639335</v>
      </c>
      <c r="M1209" s="13">
        <f>IFERROR([1]!EM_S_STM07_IS(F1209,"9",$M$1,"1")/1000000,"")</f>
        <v>1410.8543682500001</v>
      </c>
      <c r="N1209" s="12" t="str">
        <f>IFERROR([1]!EM_S_STM07_IS(F1209,"61",$N$1,"1")/1000000,"")</f>
        <v/>
      </c>
      <c r="O1209" s="12">
        <f>IFERROR([1]!EM_S_STM07_IS(F1209,"61",$O$1,"1")/1000000,"")</f>
        <v>87.232638190000003</v>
      </c>
      <c r="P1209" s="12">
        <f>IFERROR([1]!EM_S_STM07_IS(F1209,"61",$P$1,"1")/1000000,"")</f>
        <v>102.48087398999999</v>
      </c>
      <c r="Q1209" s="12">
        <f>IFERROR([1]!EM_S_STM07_IS(F1209,"61",$Q$1,"1")/1000000,"")</f>
        <v>102.54938324</v>
      </c>
      <c r="R1209" s="12">
        <f>IFERROR([1]!EM_S_STM07_IS(F1209,"61",$R$1,"1")/1000000,"")</f>
        <v>101.0639817</v>
      </c>
      <c r="S1209" s="12">
        <f>IFERROR([1]!EM_S_STM07_IS(F1209,"61",$S$1,"1")/1000000,"")</f>
        <v>121.76202223</v>
      </c>
      <c r="T1209" s="20" t="str">
        <f t="shared" si="332"/>
        <v/>
      </c>
      <c r="U1209" s="20" t="str">
        <f t="shared" si="333"/>
        <v/>
      </c>
      <c r="V1209" s="14" t="str">
        <f t="shared" si="334"/>
        <v/>
      </c>
      <c r="W1209" s="14">
        <f t="shared" si="335"/>
        <v>0.25237184052653994</v>
      </c>
      <c r="X1209" s="14">
        <f t="shared" si="336"/>
        <v>0.10570719514624401</v>
      </c>
      <c r="Y1209" s="14">
        <f t="shared" si="337"/>
        <v>8.2486051470448671E-2</v>
      </c>
      <c r="Z1209" s="15">
        <f t="shared" si="338"/>
        <v>0.11020402134649057</v>
      </c>
      <c r="AA1209" s="14" t="str">
        <f t="shared" si="339"/>
        <v/>
      </c>
      <c r="AB1209" s="14">
        <f t="shared" si="340"/>
        <v>0.17479966347903009</v>
      </c>
      <c r="AC1209" s="14">
        <f t="shared" si="341"/>
        <v>6.6850766716422007E-4</v>
      </c>
      <c r="AD1209" s="14">
        <f t="shared" si="342"/>
        <v>-1.4484743769971387E-2</v>
      </c>
      <c r="AE1209" s="14">
        <f t="shared" si="343"/>
        <v>0.20480135634711491</v>
      </c>
      <c r="AF1209" s="18" t="str">
        <f t="shared" si="344"/>
        <v/>
      </c>
      <c r="AG1209" s="18" t="str">
        <f t="shared" si="345"/>
        <v/>
      </c>
      <c r="AH1209" s="18" t="str">
        <f t="shared" si="346"/>
        <v/>
      </c>
      <c r="AI1209" s="19" t="str">
        <f t="shared" si="347"/>
        <v/>
      </c>
      <c r="AJ1209" s="19" t="str">
        <f t="shared" si="348"/>
        <v/>
      </c>
      <c r="AK1209" s="19" t="str">
        <f t="shared" si="349"/>
        <v/>
      </c>
    </row>
    <row r="1210" spans="2:37" x14ac:dyDescent="0.15">
      <c r="B1210" s="51" t="str">
        <f>IFERROR(IF(AND(AF1210=1,AI1210=1),MAX($B$5:B1209)+1,""),"")</f>
        <v/>
      </c>
      <c r="C1210" s="51" t="str">
        <f>IFERROR(IF(AND(AG1210=1,AJ1210=1),MAX($C$5:C1209)+1,""),"")</f>
        <v/>
      </c>
      <c r="D1210" s="51" t="str">
        <f>IFERROR(IF(AND(AH1210=1,AK1210=1),MAX($D$5:D1209)+1,""),"")</f>
        <v/>
      </c>
      <c r="F1210" s="5" t="s">
        <v>2517</v>
      </c>
      <c r="G1210" s="5" t="s">
        <v>2518</v>
      </c>
      <c r="H1210" s="12">
        <f>IFERROR([1]!EM_S_STM07_IS(F1210,"9",$H$1,"1")/1000000,"")</f>
        <v>977.06187136000005</v>
      </c>
      <c r="I1210" s="12">
        <f>IFERROR([1]!EM_S_STM07_IS(F1210,"9",$I$1,"1")/1000000,"")</f>
        <v>1415.0292493299999</v>
      </c>
      <c r="J1210" s="12">
        <f>IFERROR([1]!EM_S_STM07_IS(F1210,"9",$J$1,"1")/1000000,"")</f>
        <v>1622.32426996</v>
      </c>
      <c r="K1210" s="12">
        <f>IFERROR([1]!EM_S_STM07_IS(F1210,"9",$K$1,"1")/1000000,"")</f>
        <v>1873.30033628</v>
      </c>
      <c r="L1210" s="12">
        <f>IFERROR([1]!EM_S_STM07_IS(F1210,"9",$L$1,"1")/1000000,"")</f>
        <v>1834.8145610899999</v>
      </c>
      <c r="M1210" s="13">
        <f>IFERROR([1]!EM_S_STM07_IS(F1210,"9",$M$1,"1")/1000000,"")</f>
        <v>1494.74733904</v>
      </c>
      <c r="N1210" s="12">
        <f>IFERROR([1]!EM_S_STM07_IS(F1210,"61",$N$1,"1")/1000000,"")</f>
        <v>46.062154670000005</v>
      </c>
      <c r="O1210" s="12">
        <f>IFERROR([1]!EM_S_STM07_IS(F1210,"61",$O$1,"1")/1000000,"")</f>
        <v>57.936040320000004</v>
      </c>
      <c r="P1210" s="12">
        <f>IFERROR([1]!EM_S_STM07_IS(F1210,"61",$P$1,"1")/1000000,"")</f>
        <v>53.973259299999995</v>
      </c>
      <c r="Q1210" s="12">
        <f>IFERROR([1]!EM_S_STM07_IS(F1210,"61",$Q$1,"1")/1000000,"")</f>
        <v>40.83070669</v>
      </c>
      <c r="R1210" s="12">
        <f>IFERROR([1]!EM_S_STM07_IS(F1210,"61",$R$1,"1")/1000000,"")</f>
        <v>38.908392759999998</v>
      </c>
      <c r="S1210" s="12">
        <f>IFERROR([1]!EM_S_STM07_IS(F1210,"61",$S$1,"1")/1000000,"")</f>
        <v>30.82399732</v>
      </c>
      <c r="T1210" s="20">
        <f t="shared" si="332"/>
        <v>8.8752448316927079E-2</v>
      </c>
      <c r="U1210" s="20">
        <f t="shared" si="333"/>
        <v>-7.7197118855615754E-2</v>
      </c>
      <c r="V1210" s="14">
        <f t="shared" si="334"/>
        <v>0.44824937990915625</v>
      </c>
      <c r="W1210" s="14">
        <f t="shared" si="335"/>
        <v>0.14649521960634523</v>
      </c>
      <c r="X1210" s="14">
        <f t="shared" si="336"/>
        <v>0.15470154208208203</v>
      </c>
      <c r="Y1210" s="14">
        <f t="shared" si="337"/>
        <v>-2.0544369978828487E-2</v>
      </c>
      <c r="Z1210" s="15">
        <f t="shared" si="338"/>
        <v>-0.18534146679541155</v>
      </c>
      <c r="AA1210" s="14">
        <f t="shared" si="339"/>
        <v>0.2577796400334999</v>
      </c>
      <c r="AB1210" s="14">
        <f t="shared" si="340"/>
        <v>-6.8399238161811746E-2</v>
      </c>
      <c r="AC1210" s="14">
        <f t="shared" si="341"/>
        <v>-0.24350118522488406</v>
      </c>
      <c r="AD1210" s="14">
        <f t="shared" si="342"/>
        <v>-4.708010430960291E-2</v>
      </c>
      <c r="AE1210" s="14">
        <f t="shared" si="343"/>
        <v>-0.20778024653619742</v>
      </c>
      <c r="AF1210" s="18" t="str">
        <f t="shared" si="344"/>
        <v/>
      </c>
      <c r="AG1210" s="18" t="str">
        <f t="shared" si="345"/>
        <v/>
      </c>
      <c r="AH1210" s="18" t="str">
        <f t="shared" si="346"/>
        <v/>
      </c>
      <c r="AI1210" s="19" t="str">
        <f t="shared" si="347"/>
        <v/>
      </c>
      <c r="AJ1210" s="19" t="str">
        <f t="shared" si="348"/>
        <v/>
      </c>
      <c r="AK1210" s="19" t="str">
        <f t="shared" si="349"/>
        <v/>
      </c>
    </row>
    <row r="1211" spans="2:37" x14ac:dyDescent="0.15">
      <c r="B1211" s="51" t="str">
        <f>IFERROR(IF(AND(AF1211=1,AI1211=1),MAX($B$5:B1210)+1,""),"")</f>
        <v/>
      </c>
      <c r="C1211" s="51" t="str">
        <f>IFERROR(IF(AND(AG1211=1,AJ1211=1),MAX($C$5:C1210)+1,""),"")</f>
        <v/>
      </c>
      <c r="D1211" s="51" t="str">
        <f>IFERROR(IF(AND(AH1211=1,AK1211=1),MAX($D$5:D1210)+1,""),"")</f>
        <v/>
      </c>
      <c r="F1211" s="5" t="s">
        <v>2519</v>
      </c>
      <c r="G1211" s="5" t="s">
        <v>2520</v>
      </c>
      <c r="H1211" s="12">
        <f>IFERROR([1]!EM_S_STM07_IS(F1211,"9",$H$1,"1")/1000000,"")</f>
        <v>814.76625411999999</v>
      </c>
      <c r="I1211" s="12">
        <f>IFERROR([1]!EM_S_STM07_IS(F1211,"9",$I$1,"1")/1000000,"")</f>
        <v>1273.5780255299999</v>
      </c>
      <c r="J1211" s="12">
        <f>IFERROR([1]!EM_S_STM07_IS(F1211,"9",$J$1,"1")/1000000,"")</f>
        <v>1785.5916854000002</v>
      </c>
      <c r="K1211" s="12">
        <f>IFERROR([1]!EM_S_STM07_IS(F1211,"9",$K$1,"1")/1000000,"")</f>
        <v>2873.6465790300003</v>
      </c>
      <c r="L1211" s="12">
        <f>IFERROR([1]!EM_S_STM07_IS(F1211,"9",$L$1,"1")/1000000,"")</f>
        <v>4001.6678720700002</v>
      </c>
      <c r="M1211" s="13">
        <f>IFERROR([1]!EM_S_STM07_IS(F1211,"9",$M$1,"1")/1000000,"")</f>
        <v>3881.6087444600003</v>
      </c>
      <c r="N1211" s="12">
        <f>IFERROR([1]!EM_S_STM07_IS(F1211,"61",$N$1,"1")/1000000,"")</f>
        <v>101.93701813</v>
      </c>
      <c r="O1211" s="12">
        <f>IFERROR([1]!EM_S_STM07_IS(F1211,"61",$O$1,"1")/1000000,"")</f>
        <v>107.08517218999999</v>
      </c>
      <c r="P1211" s="12">
        <f>IFERROR([1]!EM_S_STM07_IS(F1211,"61",$P$1,"1")/1000000,"")</f>
        <v>161.5391486</v>
      </c>
      <c r="Q1211" s="12">
        <f>IFERROR([1]!EM_S_STM07_IS(F1211,"61",$Q$1,"1")/1000000,"")</f>
        <v>432.68221424000001</v>
      </c>
      <c r="R1211" s="12">
        <f>IFERROR([1]!EM_S_STM07_IS(F1211,"61",$R$1,"1")/1000000,"")</f>
        <v>433.76233267999999</v>
      </c>
      <c r="S1211" s="12">
        <f>IFERROR([1]!EM_S_STM07_IS(F1211,"61",$S$1,"1")/1000000,"")</f>
        <v>255.54629955000001</v>
      </c>
      <c r="T1211" s="20">
        <f t="shared" si="332"/>
        <v>0.36645629245075639</v>
      </c>
      <c r="U1211" s="20">
        <f t="shared" si="333"/>
        <v>0.20178708959502512</v>
      </c>
      <c r="V1211" s="14">
        <f t="shared" si="334"/>
        <v>0.5631207344314304</v>
      </c>
      <c r="W1211" s="14">
        <f t="shared" si="335"/>
        <v>0.40202771216700733</v>
      </c>
      <c r="X1211" s="14">
        <f t="shared" si="336"/>
        <v>0.60935257625052108</v>
      </c>
      <c r="Y1211" s="14">
        <f t="shared" si="337"/>
        <v>0.39254002258717685</v>
      </c>
      <c r="Z1211" s="15">
        <f t="shared" si="338"/>
        <v>-3.0002271914659224E-2</v>
      </c>
      <c r="AA1211" s="14">
        <f t="shared" si="339"/>
        <v>5.0503282854856217E-2</v>
      </c>
      <c r="AB1211" s="14">
        <f t="shared" si="340"/>
        <v>0.50851089181033338</v>
      </c>
      <c r="AC1211" s="14">
        <f t="shared" si="341"/>
        <v>1.6784975530074078</v>
      </c>
      <c r="AD1211" s="14">
        <f t="shared" si="342"/>
        <v>2.4963319601596996E-3</v>
      </c>
      <c r="AE1211" s="14">
        <f t="shared" si="343"/>
        <v>-0.41086101697418598</v>
      </c>
      <c r="AF1211" s="18">
        <f t="shared" si="344"/>
        <v>1</v>
      </c>
      <c r="AG1211" s="18">
        <f t="shared" si="345"/>
        <v>1</v>
      </c>
      <c r="AH1211" s="18">
        <f t="shared" si="346"/>
        <v>1</v>
      </c>
      <c r="AI1211" s="19" t="str">
        <f t="shared" si="347"/>
        <v/>
      </c>
      <c r="AJ1211" s="19" t="str">
        <f t="shared" si="348"/>
        <v/>
      </c>
      <c r="AK1211" s="19" t="str">
        <f t="shared" si="349"/>
        <v/>
      </c>
    </row>
    <row r="1212" spans="2:37" x14ac:dyDescent="0.15">
      <c r="B1212" s="51" t="str">
        <f>IFERROR(IF(AND(AF1212=1,AI1212=1),MAX($B$5:B1211)+1,""),"")</f>
        <v/>
      </c>
      <c r="C1212" s="51" t="str">
        <f>IFERROR(IF(AND(AG1212=1,AJ1212=1),MAX($C$5:C1211)+1,""),"")</f>
        <v/>
      </c>
      <c r="D1212" s="51" t="str">
        <f>IFERROR(IF(AND(AH1212=1,AK1212=1),MAX($D$5:D1211)+1,""),"")</f>
        <v/>
      </c>
      <c r="F1212" s="5" t="s">
        <v>2521</v>
      </c>
      <c r="G1212" s="5" t="s">
        <v>2522</v>
      </c>
      <c r="H1212" s="12">
        <f>IFERROR([1]!EM_S_STM07_IS(F1212,"9",$H$1,"1")/1000000,"")</f>
        <v>1593.66442138</v>
      </c>
      <c r="I1212" s="12">
        <f>IFERROR([1]!EM_S_STM07_IS(F1212,"9",$I$1,"1")/1000000,"")</f>
        <v>1849.66287289</v>
      </c>
      <c r="J1212" s="12">
        <f>IFERROR([1]!EM_S_STM07_IS(F1212,"9",$J$1,"1")/1000000,"")</f>
        <v>2007.1213733299999</v>
      </c>
      <c r="K1212" s="12">
        <f>IFERROR([1]!EM_S_STM07_IS(F1212,"9",$K$1,"1")/1000000,"")</f>
        <v>1773.0719704200001</v>
      </c>
      <c r="L1212" s="12">
        <f>IFERROR([1]!EM_S_STM07_IS(F1212,"9",$L$1,"1")/1000000,"")</f>
        <v>1734.6893820999999</v>
      </c>
      <c r="M1212" s="13">
        <f>IFERROR([1]!EM_S_STM07_IS(F1212,"9",$M$1,"1")/1000000,"")</f>
        <v>1755.7880027599999</v>
      </c>
      <c r="N1212" s="12">
        <f>IFERROR([1]!EM_S_STM07_IS(F1212,"61",$N$1,"1")/1000000,"")</f>
        <v>108.24307195999999</v>
      </c>
      <c r="O1212" s="12">
        <f>IFERROR([1]!EM_S_STM07_IS(F1212,"61",$O$1,"1")/1000000,"")</f>
        <v>198.3301706</v>
      </c>
      <c r="P1212" s="12">
        <f>IFERROR([1]!EM_S_STM07_IS(F1212,"61",$P$1,"1")/1000000,"")</f>
        <v>86.778445319999989</v>
      </c>
      <c r="Q1212" s="12">
        <f>IFERROR([1]!EM_S_STM07_IS(F1212,"61",$Q$1,"1")/1000000,"")</f>
        <v>47.616092530000003</v>
      </c>
      <c r="R1212" s="12">
        <f>IFERROR([1]!EM_S_STM07_IS(F1212,"61",$R$1,"1")/1000000,"")</f>
        <v>44.340870389999999</v>
      </c>
      <c r="S1212" s="12">
        <f>IFERROR([1]!EM_S_STM07_IS(F1212,"61",$S$1,"1")/1000000,"")</f>
        <v>22.557355380000001</v>
      </c>
      <c r="T1212" s="20">
        <f t="shared" si="332"/>
        <v>1.9565285428441159E-2</v>
      </c>
      <c r="U1212" s="20">
        <f t="shared" si="333"/>
        <v>-0.26923520885889651</v>
      </c>
      <c r="V1212" s="14">
        <f t="shared" si="334"/>
        <v>0.16063510490390664</v>
      </c>
      <c r="W1212" s="14">
        <f t="shared" si="335"/>
        <v>8.5128215929413831E-2</v>
      </c>
      <c r="X1212" s="14">
        <f t="shared" si="336"/>
        <v>-0.11660949159327132</v>
      </c>
      <c r="Y1212" s="14">
        <f t="shared" si="337"/>
        <v>-2.1647507241856764E-2</v>
      </c>
      <c r="Z1212" s="15">
        <f t="shared" si="338"/>
        <v>1.2162765782573848E-2</v>
      </c>
      <c r="AA1212" s="14">
        <f t="shared" si="339"/>
        <v>0.832266647728648</v>
      </c>
      <c r="AB1212" s="14">
        <f t="shared" si="340"/>
        <v>-0.56245464289435754</v>
      </c>
      <c r="AC1212" s="14">
        <f t="shared" si="341"/>
        <v>-0.45129124687111866</v>
      </c>
      <c r="AD1212" s="14">
        <f t="shared" si="342"/>
        <v>-6.8783933455616619E-2</v>
      </c>
      <c r="AE1212" s="14">
        <f t="shared" si="343"/>
        <v>-0.49127396053354738</v>
      </c>
      <c r="AF1212" s="18" t="str">
        <f t="shared" si="344"/>
        <v/>
      </c>
      <c r="AG1212" s="18" t="str">
        <f t="shared" si="345"/>
        <v/>
      </c>
      <c r="AH1212" s="18" t="str">
        <f t="shared" si="346"/>
        <v/>
      </c>
      <c r="AI1212" s="19" t="str">
        <f t="shared" si="347"/>
        <v/>
      </c>
      <c r="AJ1212" s="19" t="str">
        <f t="shared" si="348"/>
        <v/>
      </c>
      <c r="AK1212" s="19" t="str">
        <f t="shared" si="349"/>
        <v/>
      </c>
    </row>
    <row r="1213" spans="2:37" x14ac:dyDescent="0.15">
      <c r="B1213" s="51" t="str">
        <f>IFERROR(IF(AND(AF1213=1,AI1213=1),MAX($B$5:B1212)+1,""),"")</f>
        <v/>
      </c>
      <c r="C1213" s="51" t="str">
        <f>IFERROR(IF(AND(AG1213=1,AJ1213=1),MAX($C$5:C1212)+1,""),"")</f>
        <v/>
      </c>
      <c r="D1213" s="51" t="str">
        <f>IFERROR(IF(AND(AH1213=1,AK1213=1),MAX($D$5:D1212)+1,""),"")</f>
        <v/>
      </c>
      <c r="F1213" s="5" t="s">
        <v>2523</v>
      </c>
      <c r="G1213" s="5" t="s">
        <v>2524</v>
      </c>
      <c r="H1213" s="12" t="str">
        <f>IFERROR([1]!EM_S_STM07_IS(F1213,"9",$H$1,"1")/1000000,"")</f>
        <v/>
      </c>
      <c r="I1213" s="12">
        <f>IFERROR([1]!EM_S_STM07_IS(F1213,"9",$I$1,"1")/1000000,"")</f>
        <v>482.44256761999998</v>
      </c>
      <c r="J1213" s="12">
        <f>IFERROR([1]!EM_S_STM07_IS(F1213,"9",$J$1,"1")/1000000,"")</f>
        <v>398.06563555000002</v>
      </c>
      <c r="K1213" s="12">
        <f>IFERROR([1]!EM_S_STM07_IS(F1213,"9",$K$1,"1")/1000000,"")</f>
        <v>450.12680269999998</v>
      </c>
      <c r="L1213" s="12">
        <f>IFERROR([1]!EM_S_STM07_IS(F1213,"9",$L$1,"1")/1000000,"")</f>
        <v>511.86672711</v>
      </c>
      <c r="M1213" s="13">
        <f>IFERROR([1]!EM_S_STM07_IS(F1213,"9",$M$1,"1")/1000000,"")</f>
        <v>483.14410335000002</v>
      </c>
      <c r="N1213" s="12" t="str">
        <f>IFERROR([1]!EM_S_STM07_IS(F1213,"61",$N$1,"1")/1000000,"")</f>
        <v/>
      </c>
      <c r="O1213" s="12">
        <f>IFERROR([1]!EM_S_STM07_IS(F1213,"61",$O$1,"1")/1000000,"")</f>
        <v>62.373492490000004</v>
      </c>
      <c r="P1213" s="12">
        <f>IFERROR([1]!EM_S_STM07_IS(F1213,"61",$P$1,"1")/1000000,"")</f>
        <v>43.076878020000002</v>
      </c>
      <c r="Q1213" s="12">
        <f>IFERROR([1]!EM_S_STM07_IS(F1213,"61",$Q$1,"1")/1000000,"")</f>
        <v>53.899867180000001</v>
      </c>
      <c r="R1213" s="12">
        <f>IFERROR([1]!EM_S_STM07_IS(F1213,"61",$R$1,"1")/1000000,"")</f>
        <v>43.965784630000002</v>
      </c>
      <c r="S1213" s="12">
        <f>IFERROR([1]!EM_S_STM07_IS(F1213,"61",$S$1,"1")/1000000,"")</f>
        <v>51.190500909999997</v>
      </c>
      <c r="T1213" s="20" t="str">
        <f t="shared" si="332"/>
        <v/>
      </c>
      <c r="U1213" s="20" t="str">
        <f t="shared" si="333"/>
        <v/>
      </c>
      <c r="V1213" s="14" t="str">
        <f t="shared" si="334"/>
        <v/>
      </c>
      <c r="W1213" s="14">
        <f t="shared" si="335"/>
        <v>-0.17489528854439762</v>
      </c>
      <c r="X1213" s="14">
        <f t="shared" si="336"/>
        <v>0.13078538437026346</v>
      </c>
      <c r="Y1213" s="14">
        <f t="shared" si="337"/>
        <v>0.13716118222613011</v>
      </c>
      <c r="Z1213" s="15">
        <f t="shared" si="338"/>
        <v>-5.6113480792486625E-2</v>
      </c>
      <c r="AA1213" s="14" t="str">
        <f t="shared" si="339"/>
        <v/>
      </c>
      <c r="AB1213" s="14">
        <f t="shared" si="340"/>
        <v>-0.30937203769844573</v>
      </c>
      <c r="AC1213" s="14">
        <f t="shared" si="341"/>
        <v>0.25124822543952774</v>
      </c>
      <c r="AD1213" s="14">
        <f t="shared" si="342"/>
        <v>-0.18430625286746763</v>
      </c>
      <c r="AE1213" s="14">
        <f t="shared" si="343"/>
        <v>0.16432588070019838</v>
      </c>
      <c r="AF1213" s="18" t="str">
        <f t="shared" si="344"/>
        <v/>
      </c>
      <c r="AG1213" s="18" t="str">
        <f t="shared" si="345"/>
        <v/>
      </c>
      <c r="AH1213" s="18" t="str">
        <f t="shared" si="346"/>
        <v/>
      </c>
      <c r="AI1213" s="19" t="str">
        <f t="shared" si="347"/>
        <v/>
      </c>
      <c r="AJ1213" s="19" t="str">
        <f t="shared" si="348"/>
        <v/>
      </c>
      <c r="AK1213" s="19" t="str">
        <f t="shared" si="349"/>
        <v/>
      </c>
    </row>
    <row r="1214" spans="2:37" x14ac:dyDescent="0.15">
      <c r="B1214" s="51" t="str">
        <f>IFERROR(IF(AND(AF1214=1,AI1214=1),MAX($B$5:B1213)+1,""),"")</f>
        <v/>
      </c>
      <c r="C1214" s="51" t="str">
        <f>IFERROR(IF(AND(AG1214=1,AJ1214=1),MAX($C$5:C1213)+1,""),"")</f>
        <v/>
      </c>
      <c r="D1214" s="51" t="str">
        <f>IFERROR(IF(AND(AH1214=1,AK1214=1),MAX($D$5:D1213)+1,""),"")</f>
        <v/>
      </c>
      <c r="F1214" s="5" t="s">
        <v>2525</v>
      </c>
      <c r="G1214" s="5" t="s">
        <v>2526</v>
      </c>
      <c r="H1214" s="12">
        <f>IFERROR([1]!EM_S_STM07_IS(F1214,"9",$H$1,"1")/1000000,"")</f>
        <v>737.55329132000008</v>
      </c>
      <c r="I1214" s="12">
        <f>IFERROR([1]!EM_S_STM07_IS(F1214,"9",$I$1,"1")/1000000,"")</f>
        <v>958.94611828999996</v>
      </c>
      <c r="J1214" s="12">
        <f>IFERROR([1]!EM_S_STM07_IS(F1214,"9",$J$1,"1")/1000000,"")</f>
        <v>1052.0573576100001</v>
      </c>
      <c r="K1214" s="12">
        <f>IFERROR([1]!EM_S_STM07_IS(F1214,"9",$K$1,"1")/1000000,"")</f>
        <v>1079.78951007</v>
      </c>
      <c r="L1214" s="12">
        <f>IFERROR([1]!EM_S_STM07_IS(F1214,"9",$L$1,"1")/1000000,"")</f>
        <v>1047.8879960300001</v>
      </c>
      <c r="M1214" s="13">
        <f>IFERROR([1]!EM_S_STM07_IS(F1214,"9",$M$1,"1")/1000000,"")</f>
        <v>874.85367654999993</v>
      </c>
      <c r="N1214" s="12">
        <f>IFERROR([1]!EM_S_STM07_IS(F1214,"61",$N$1,"1")/1000000,"")</f>
        <v>57.647638310000005</v>
      </c>
      <c r="O1214" s="12">
        <f>IFERROR([1]!EM_S_STM07_IS(F1214,"61",$O$1,"1")/1000000,"")</f>
        <v>89.735892919999998</v>
      </c>
      <c r="P1214" s="12">
        <f>IFERROR([1]!EM_S_STM07_IS(F1214,"61",$P$1,"1")/1000000,"")</f>
        <v>80.821747729999998</v>
      </c>
      <c r="Q1214" s="12">
        <f>IFERROR([1]!EM_S_STM07_IS(F1214,"61",$Q$1,"1")/1000000,"")</f>
        <v>96.402198620000007</v>
      </c>
      <c r="R1214" s="12">
        <f>IFERROR([1]!EM_S_STM07_IS(F1214,"61",$R$1,"1")/1000000,"")</f>
        <v>82.071969030000005</v>
      </c>
      <c r="S1214" s="12">
        <f>IFERROR([1]!EM_S_STM07_IS(F1214,"61",$S$1,"1")/1000000,"")</f>
        <v>36.92224993</v>
      </c>
      <c r="T1214" s="20">
        <f t="shared" si="332"/>
        <v>3.4733245943718183E-2</v>
      </c>
      <c r="U1214" s="20">
        <f t="shared" si="333"/>
        <v>-8.5252297117260789E-2</v>
      </c>
      <c r="V1214" s="14">
        <f t="shared" si="334"/>
        <v>0.30017197343635038</v>
      </c>
      <c r="W1214" s="14">
        <f t="shared" si="335"/>
        <v>9.7097467255028644E-2</v>
      </c>
      <c r="X1214" s="14">
        <f t="shared" si="336"/>
        <v>2.635992444651513E-2</v>
      </c>
      <c r="Y1214" s="14">
        <f t="shared" si="337"/>
        <v>-2.954419703330128E-2</v>
      </c>
      <c r="Z1214" s="15">
        <f t="shared" si="338"/>
        <v>-0.16512673123039223</v>
      </c>
      <c r="AA1214" s="14">
        <f t="shared" si="339"/>
        <v>0.55662739273802508</v>
      </c>
      <c r="AB1214" s="14">
        <f t="shared" si="340"/>
        <v>-9.9337566050042042E-2</v>
      </c>
      <c r="AC1214" s="14">
        <f t="shared" si="341"/>
        <v>0.19277547600244166</v>
      </c>
      <c r="AD1214" s="14">
        <f t="shared" si="342"/>
        <v>-0.14865044361163554</v>
      </c>
      <c r="AE1214" s="14">
        <f t="shared" si="343"/>
        <v>-0.55012350298914237</v>
      </c>
      <c r="AF1214" s="18" t="str">
        <f t="shared" si="344"/>
        <v/>
      </c>
      <c r="AG1214" s="18" t="str">
        <f t="shared" si="345"/>
        <v/>
      </c>
      <c r="AH1214" s="18" t="str">
        <f t="shared" si="346"/>
        <v/>
      </c>
      <c r="AI1214" s="19" t="str">
        <f t="shared" si="347"/>
        <v/>
      </c>
      <c r="AJ1214" s="19" t="str">
        <f t="shared" si="348"/>
        <v/>
      </c>
      <c r="AK1214" s="19" t="str">
        <f t="shared" si="349"/>
        <v/>
      </c>
    </row>
    <row r="1215" spans="2:37" x14ac:dyDescent="0.15">
      <c r="B1215" s="51" t="str">
        <f>IFERROR(IF(AND(AF1215=1,AI1215=1),MAX($B$5:B1214)+1,""),"")</f>
        <v/>
      </c>
      <c r="C1215" s="51" t="str">
        <f>IFERROR(IF(AND(AG1215=1,AJ1215=1),MAX($C$5:C1214)+1,""),"")</f>
        <v/>
      </c>
      <c r="D1215" s="51" t="str">
        <f>IFERROR(IF(AND(AH1215=1,AK1215=1),MAX($D$5:D1214)+1,""),"")</f>
        <v/>
      </c>
      <c r="F1215" s="5" t="s">
        <v>2527</v>
      </c>
      <c r="G1215" s="5" t="s">
        <v>2528</v>
      </c>
      <c r="H1215" s="12" t="str">
        <f>IFERROR([1]!EM_S_STM07_IS(F1215,"9",$H$1,"1")/1000000,"")</f>
        <v/>
      </c>
      <c r="I1215" s="12">
        <f>IFERROR([1]!EM_S_STM07_IS(F1215,"9",$I$1,"1")/1000000,"")</f>
        <v>424.75255347000001</v>
      </c>
      <c r="J1215" s="12">
        <f>IFERROR([1]!EM_S_STM07_IS(F1215,"9",$J$1,"1")/1000000,"")</f>
        <v>531.09671036999998</v>
      </c>
      <c r="K1215" s="12">
        <f>IFERROR([1]!EM_S_STM07_IS(F1215,"9",$K$1,"1")/1000000,"")</f>
        <v>602.42149183000004</v>
      </c>
      <c r="L1215" s="12">
        <f>IFERROR([1]!EM_S_STM07_IS(F1215,"9",$L$1,"1")/1000000,"")</f>
        <v>583.51471990999994</v>
      </c>
      <c r="M1215" s="13">
        <f>IFERROR([1]!EM_S_STM07_IS(F1215,"9",$M$1,"1")/1000000,"")</f>
        <v>605.01998824999998</v>
      </c>
      <c r="N1215" s="12" t="str">
        <f>IFERROR([1]!EM_S_STM07_IS(F1215,"61",$N$1,"1")/1000000,"")</f>
        <v/>
      </c>
      <c r="O1215" s="12">
        <f>IFERROR([1]!EM_S_STM07_IS(F1215,"61",$O$1,"1")/1000000,"")</f>
        <v>101.0999415</v>
      </c>
      <c r="P1215" s="12">
        <f>IFERROR([1]!EM_S_STM07_IS(F1215,"61",$P$1,"1")/1000000,"")</f>
        <v>115.25241717</v>
      </c>
      <c r="Q1215" s="12">
        <f>IFERROR([1]!EM_S_STM07_IS(F1215,"61",$Q$1,"1")/1000000,"")</f>
        <v>128.03650877999999</v>
      </c>
      <c r="R1215" s="12">
        <f>IFERROR([1]!EM_S_STM07_IS(F1215,"61",$R$1,"1")/1000000,"")</f>
        <v>123.58680661</v>
      </c>
      <c r="S1215" s="12">
        <f>IFERROR([1]!EM_S_STM07_IS(F1215,"61",$S$1,"1")/1000000,"")</f>
        <v>133.81391667</v>
      </c>
      <c r="T1215" s="20" t="str">
        <f t="shared" si="332"/>
        <v/>
      </c>
      <c r="U1215" s="20" t="str">
        <f t="shared" si="333"/>
        <v/>
      </c>
      <c r="V1215" s="14" t="str">
        <f t="shared" si="334"/>
        <v/>
      </c>
      <c r="W1215" s="14">
        <f t="shared" si="335"/>
        <v>0.25036731629092135</v>
      </c>
      <c r="X1215" s="14">
        <f t="shared" si="336"/>
        <v>0.13429716295984984</v>
      </c>
      <c r="Y1215" s="14">
        <f t="shared" si="337"/>
        <v>-3.1384623849601105E-2</v>
      </c>
      <c r="Z1215" s="15">
        <f t="shared" si="338"/>
        <v>3.685471438204159E-2</v>
      </c>
      <c r="AA1215" s="14" t="str">
        <f t="shared" si="339"/>
        <v/>
      </c>
      <c r="AB1215" s="14">
        <f t="shared" si="340"/>
        <v>0.1399850035521534</v>
      </c>
      <c r="AC1215" s="14">
        <f t="shared" si="341"/>
        <v>0.11092254656267345</v>
      </c>
      <c r="AD1215" s="14">
        <f t="shared" si="342"/>
        <v>-3.4753385674126273E-2</v>
      </c>
      <c r="AE1215" s="14">
        <f t="shared" si="343"/>
        <v>8.2752442113610505E-2</v>
      </c>
      <c r="AF1215" s="18" t="str">
        <f t="shared" si="344"/>
        <v/>
      </c>
      <c r="AG1215" s="18" t="str">
        <f t="shared" si="345"/>
        <v/>
      </c>
      <c r="AH1215" s="18" t="str">
        <f t="shared" si="346"/>
        <v/>
      </c>
      <c r="AI1215" s="19" t="str">
        <f t="shared" si="347"/>
        <v/>
      </c>
      <c r="AJ1215" s="19" t="str">
        <f t="shared" si="348"/>
        <v/>
      </c>
      <c r="AK1215" s="19" t="str">
        <f t="shared" si="349"/>
        <v/>
      </c>
    </row>
    <row r="1216" spans="2:37" x14ac:dyDescent="0.15">
      <c r="B1216" s="51" t="str">
        <f>IFERROR(IF(AND(AF1216=1,AI1216=1),MAX($B$5:B1215)+1,""),"")</f>
        <v/>
      </c>
      <c r="C1216" s="51" t="str">
        <f>IFERROR(IF(AND(AG1216=1,AJ1216=1),MAX($C$5:C1215)+1,""),"")</f>
        <v/>
      </c>
      <c r="D1216" s="51" t="str">
        <f>IFERROR(IF(AND(AH1216=1,AK1216=1),MAX($D$5:D1215)+1,""),"")</f>
        <v/>
      </c>
      <c r="F1216" s="5" t="s">
        <v>2529</v>
      </c>
      <c r="G1216" s="5" t="s">
        <v>2530</v>
      </c>
      <c r="H1216" s="12" t="str">
        <f>IFERROR([1]!EM_S_STM07_IS(F1216,"9",$H$1,"1")/1000000,"")</f>
        <v/>
      </c>
      <c r="I1216" s="12">
        <f>IFERROR([1]!EM_S_STM07_IS(F1216,"9",$I$1,"1")/1000000,"")</f>
        <v>148.55761422</v>
      </c>
      <c r="J1216" s="12">
        <f>IFERROR([1]!EM_S_STM07_IS(F1216,"9",$J$1,"1")/1000000,"")</f>
        <v>182.13321827999999</v>
      </c>
      <c r="K1216" s="12">
        <f>IFERROR([1]!EM_S_STM07_IS(F1216,"9",$K$1,"1")/1000000,"")</f>
        <v>178.85294141</v>
      </c>
      <c r="L1216" s="12">
        <f>IFERROR([1]!EM_S_STM07_IS(F1216,"9",$L$1,"1")/1000000,"")</f>
        <v>187.40208337000001</v>
      </c>
      <c r="M1216" s="13">
        <f>IFERROR([1]!EM_S_STM07_IS(F1216,"9",$M$1,"1")/1000000,"")</f>
        <v>181.42819788</v>
      </c>
      <c r="N1216" s="12" t="str">
        <f>IFERROR([1]!EM_S_STM07_IS(F1216,"61",$N$1,"1")/1000000,"")</f>
        <v/>
      </c>
      <c r="O1216" s="12">
        <f>IFERROR([1]!EM_S_STM07_IS(F1216,"61",$O$1,"1")/1000000,"")</f>
        <v>69.660106939999991</v>
      </c>
      <c r="P1216" s="12">
        <f>IFERROR([1]!EM_S_STM07_IS(F1216,"61",$P$1,"1")/1000000,"")</f>
        <v>100.20038401000001</v>
      </c>
      <c r="Q1216" s="12">
        <f>IFERROR([1]!EM_S_STM07_IS(F1216,"61",$Q$1,"1")/1000000,"")</f>
        <v>75.055879469999994</v>
      </c>
      <c r="R1216" s="12">
        <f>IFERROR([1]!EM_S_STM07_IS(F1216,"61",$R$1,"1")/1000000,"")</f>
        <v>63.572967429999999</v>
      </c>
      <c r="S1216" s="12">
        <f>IFERROR([1]!EM_S_STM07_IS(F1216,"61",$S$1,"1")/1000000,"")</f>
        <v>61.80111187</v>
      </c>
      <c r="T1216" s="20" t="str">
        <f t="shared" si="332"/>
        <v/>
      </c>
      <c r="U1216" s="20" t="str">
        <f t="shared" si="333"/>
        <v/>
      </c>
      <c r="V1216" s="14" t="str">
        <f t="shared" si="334"/>
        <v/>
      </c>
      <c r="W1216" s="14">
        <f t="shared" si="335"/>
        <v>0.22601065745628926</v>
      </c>
      <c r="X1216" s="14">
        <f t="shared" si="336"/>
        <v>-1.8010316300221006E-2</v>
      </c>
      <c r="Y1216" s="14">
        <f t="shared" si="337"/>
        <v>4.7799839871808872E-2</v>
      </c>
      <c r="Z1216" s="15">
        <f t="shared" si="338"/>
        <v>-3.1877369677931422E-2</v>
      </c>
      <c r="AA1216" s="14" t="str">
        <f t="shared" si="339"/>
        <v/>
      </c>
      <c r="AB1216" s="14">
        <f t="shared" si="340"/>
        <v>0.43841846376011351</v>
      </c>
      <c r="AC1216" s="14">
        <f t="shared" si="341"/>
        <v>-0.25094219736214374</v>
      </c>
      <c r="AD1216" s="14">
        <f t="shared" si="342"/>
        <v>-0.15299150607634598</v>
      </c>
      <c r="AE1216" s="14">
        <f t="shared" si="343"/>
        <v>-2.78712105416659E-2</v>
      </c>
      <c r="AF1216" s="18" t="str">
        <f t="shared" si="344"/>
        <v/>
      </c>
      <c r="AG1216" s="18" t="str">
        <f t="shared" si="345"/>
        <v/>
      </c>
      <c r="AH1216" s="18" t="str">
        <f t="shared" si="346"/>
        <v/>
      </c>
      <c r="AI1216" s="19" t="str">
        <f t="shared" si="347"/>
        <v/>
      </c>
      <c r="AJ1216" s="19" t="str">
        <f t="shared" si="348"/>
        <v/>
      </c>
      <c r="AK1216" s="19" t="str">
        <f t="shared" si="349"/>
        <v/>
      </c>
    </row>
    <row r="1217" spans="2:37" x14ac:dyDescent="0.15">
      <c r="B1217" s="51" t="str">
        <f>IFERROR(IF(AND(AF1217=1,AI1217=1),MAX($B$5:B1216)+1,""),"")</f>
        <v/>
      </c>
      <c r="C1217" s="51" t="str">
        <f>IFERROR(IF(AND(AG1217=1,AJ1217=1),MAX($C$5:C1216)+1,""),"")</f>
        <v/>
      </c>
      <c r="D1217" s="51" t="str">
        <f>IFERROR(IF(AND(AH1217=1,AK1217=1),MAX($D$5:D1216)+1,""),"")</f>
        <v/>
      </c>
      <c r="F1217" s="5" t="s">
        <v>2531</v>
      </c>
      <c r="G1217" s="5" t="s">
        <v>2532</v>
      </c>
      <c r="H1217" s="12" t="str">
        <f>IFERROR([1]!EM_S_STM07_IS(F1217,"9",$H$1,"1")/1000000,"")</f>
        <v/>
      </c>
      <c r="I1217" s="12">
        <f>IFERROR([1]!EM_S_STM07_IS(F1217,"9",$I$1,"1")/1000000,"")</f>
        <v>290.46990864999998</v>
      </c>
      <c r="J1217" s="12">
        <f>IFERROR([1]!EM_S_STM07_IS(F1217,"9",$J$1,"1")/1000000,"")</f>
        <v>352.44370244999999</v>
      </c>
      <c r="K1217" s="12">
        <f>IFERROR([1]!EM_S_STM07_IS(F1217,"9",$K$1,"1")/1000000,"")</f>
        <v>370.08604986</v>
      </c>
      <c r="L1217" s="12">
        <f>IFERROR([1]!EM_S_STM07_IS(F1217,"9",$L$1,"1")/1000000,"")</f>
        <v>434.20840333999996</v>
      </c>
      <c r="M1217" s="13">
        <f>IFERROR([1]!EM_S_STM07_IS(F1217,"9",$M$1,"1")/1000000,"")</f>
        <v>537.17762441999992</v>
      </c>
      <c r="N1217" s="12" t="str">
        <f>IFERROR([1]!EM_S_STM07_IS(F1217,"61",$N$1,"1")/1000000,"")</f>
        <v/>
      </c>
      <c r="O1217" s="12">
        <f>IFERROR([1]!EM_S_STM07_IS(F1217,"61",$O$1,"1")/1000000,"")</f>
        <v>55.036579240000002</v>
      </c>
      <c r="P1217" s="12">
        <f>IFERROR([1]!EM_S_STM07_IS(F1217,"61",$P$1,"1")/1000000,"")</f>
        <v>59.356970240000003</v>
      </c>
      <c r="Q1217" s="12">
        <f>IFERROR([1]!EM_S_STM07_IS(F1217,"61",$Q$1,"1")/1000000,"")</f>
        <v>55.46090993</v>
      </c>
      <c r="R1217" s="12">
        <f>IFERROR([1]!EM_S_STM07_IS(F1217,"61",$R$1,"1")/1000000,"")</f>
        <v>35.243519849999998</v>
      </c>
      <c r="S1217" s="12">
        <f>IFERROR([1]!EM_S_STM07_IS(F1217,"61",$S$1,"1")/1000000,"")</f>
        <v>39.454943899999996</v>
      </c>
      <c r="T1217" s="20" t="str">
        <f t="shared" si="332"/>
        <v/>
      </c>
      <c r="U1217" s="20" t="str">
        <f t="shared" si="333"/>
        <v/>
      </c>
      <c r="V1217" s="14" t="str">
        <f t="shared" si="334"/>
        <v/>
      </c>
      <c r="W1217" s="14">
        <f t="shared" si="335"/>
        <v>0.2133570189353933</v>
      </c>
      <c r="X1217" s="14">
        <f t="shared" si="336"/>
        <v>5.00572071152353E-2</v>
      </c>
      <c r="Y1217" s="14">
        <f t="shared" si="337"/>
        <v>0.1732633626808058</v>
      </c>
      <c r="Z1217" s="15">
        <f t="shared" si="338"/>
        <v>0.23714239588166502</v>
      </c>
      <c r="AA1217" s="14" t="str">
        <f t="shared" si="339"/>
        <v/>
      </c>
      <c r="AB1217" s="14">
        <f t="shared" si="340"/>
        <v>7.8500354848725529E-2</v>
      </c>
      <c r="AC1217" s="14">
        <f t="shared" si="341"/>
        <v>-6.5637789365712795E-2</v>
      </c>
      <c r="AD1217" s="14">
        <f t="shared" si="342"/>
        <v>-0.36453404939654588</v>
      </c>
      <c r="AE1217" s="14">
        <f t="shared" si="343"/>
        <v>0.11949498994210132</v>
      </c>
      <c r="AF1217" s="18" t="str">
        <f t="shared" si="344"/>
        <v/>
      </c>
      <c r="AG1217" s="18" t="str">
        <f t="shared" si="345"/>
        <v/>
      </c>
      <c r="AH1217" s="18" t="str">
        <f t="shared" si="346"/>
        <v/>
      </c>
      <c r="AI1217" s="19" t="str">
        <f t="shared" si="347"/>
        <v/>
      </c>
      <c r="AJ1217" s="19" t="str">
        <f t="shared" si="348"/>
        <v/>
      </c>
      <c r="AK1217" s="19" t="str">
        <f t="shared" si="349"/>
        <v/>
      </c>
    </row>
    <row r="1218" spans="2:37" x14ac:dyDescent="0.15">
      <c r="B1218" s="51" t="str">
        <f>IFERROR(IF(AND(AF1218=1,AI1218=1),MAX($B$5:B1217)+1,""),"")</f>
        <v/>
      </c>
      <c r="C1218" s="51" t="str">
        <f>IFERROR(IF(AND(AG1218=1,AJ1218=1),MAX($C$5:C1217)+1,""),"")</f>
        <v/>
      </c>
      <c r="D1218" s="51" t="str">
        <f>IFERROR(IF(AND(AH1218=1,AK1218=1),MAX($D$5:D1217)+1,""),"")</f>
        <v/>
      </c>
      <c r="F1218" s="5" t="s">
        <v>2533</v>
      </c>
      <c r="G1218" s="5" t="s">
        <v>2534</v>
      </c>
      <c r="H1218" s="12">
        <f>IFERROR([1]!EM_S_STM07_IS(F1218,"9",$H$1,"1")/1000000,"")</f>
        <v>1072.86230535</v>
      </c>
      <c r="I1218" s="12">
        <f>IFERROR([1]!EM_S_STM07_IS(F1218,"9",$I$1,"1")/1000000,"")</f>
        <v>1310.1327791800002</v>
      </c>
      <c r="J1218" s="12">
        <f>IFERROR([1]!EM_S_STM07_IS(F1218,"9",$J$1,"1")/1000000,"")</f>
        <v>1313.62541147</v>
      </c>
      <c r="K1218" s="12">
        <f>IFERROR([1]!EM_S_STM07_IS(F1218,"9",$K$1,"1")/1000000,"")</f>
        <v>1735.88969339</v>
      </c>
      <c r="L1218" s="12">
        <f>IFERROR([1]!EM_S_STM07_IS(F1218,"9",$L$1,"1")/1000000,"")</f>
        <v>1870.4702207600001</v>
      </c>
      <c r="M1218" s="13">
        <f>IFERROR([1]!EM_S_STM07_IS(F1218,"9",$M$1,"1")/1000000,"")</f>
        <v>2040.25931578</v>
      </c>
      <c r="N1218" s="12">
        <f>IFERROR([1]!EM_S_STM07_IS(F1218,"61",$N$1,"1")/1000000,"")</f>
        <v>138.99354188999999</v>
      </c>
      <c r="O1218" s="12">
        <f>IFERROR([1]!EM_S_STM07_IS(F1218,"61",$O$1,"1")/1000000,"")</f>
        <v>127.89613849</v>
      </c>
      <c r="P1218" s="12">
        <f>IFERROR([1]!EM_S_STM07_IS(F1218,"61",$P$1,"1")/1000000,"")</f>
        <v>109.18378823</v>
      </c>
      <c r="Q1218" s="12">
        <f>IFERROR([1]!EM_S_STM07_IS(F1218,"61",$Q$1,"1")/1000000,"")</f>
        <v>115.75350893000001</v>
      </c>
      <c r="R1218" s="12">
        <f>IFERROR([1]!EM_S_STM07_IS(F1218,"61",$R$1,"1")/1000000,"")</f>
        <v>111.06724558000001</v>
      </c>
      <c r="S1218" s="12">
        <f>IFERROR([1]!EM_S_STM07_IS(F1218,"61",$S$1,"1")/1000000,"")</f>
        <v>131.79365146999999</v>
      </c>
      <c r="T1218" s="20">
        <f t="shared" si="332"/>
        <v>0.13717754797316184</v>
      </c>
      <c r="U1218" s="20">
        <f t="shared" si="333"/>
        <v>-1.0581620118148338E-2</v>
      </c>
      <c r="V1218" s="14">
        <f t="shared" si="334"/>
        <v>0.22115650130199638</v>
      </c>
      <c r="W1218" s="14">
        <f t="shared" si="335"/>
        <v>2.6658613123059578E-3</v>
      </c>
      <c r="X1218" s="14">
        <f t="shared" si="336"/>
        <v>0.32144953822678352</v>
      </c>
      <c r="Y1218" s="14">
        <f t="shared" si="337"/>
        <v>7.7528271457836237E-2</v>
      </c>
      <c r="Z1218" s="15">
        <f t="shared" si="338"/>
        <v>9.0773482055764576E-2</v>
      </c>
      <c r="AA1218" s="14">
        <f t="shared" si="339"/>
        <v>-7.9841144049574028E-2</v>
      </c>
      <c r="AB1218" s="14">
        <f t="shared" si="340"/>
        <v>-0.14630895413205211</v>
      </c>
      <c r="AC1218" s="14">
        <f t="shared" si="341"/>
        <v>6.0171210456268713E-2</v>
      </c>
      <c r="AD1218" s="14">
        <f t="shared" si="342"/>
        <v>-4.0484849170610834E-2</v>
      </c>
      <c r="AE1218" s="14">
        <f t="shared" si="343"/>
        <v>0.18661132525404237</v>
      </c>
      <c r="AF1218" s="18" t="str">
        <f t="shared" si="344"/>
        <v/>
      </c>
      <c r="AG1218" s="18" t="str">
        <f t="shared" si="345"/>
        <v/>
      </c>
      <c r="AH1218" s="18" t="str">
        <f t="shared" si="346"/>
        <v/>
      </c>
      <c r="AI1218" s="19" t="str">
        <f t="shared" si="347"/>
        <v/>
      </c>
      <c r="AJ1218" s="19" t="str">
        <f t="shared" si="348"/>
        <v/>
      </c>
      <c r="AK1218" s="19" t="str">
        <f t="shared" si="349"/>
        <v/>
      </c>
    </row>
    <row r="1219" spans="2:37" x14ac:dyDescent="0.15">
      <c r="B1219" s="51" t="str">
        <f>IFERROR(IF(AND(AF1219=1,AI1219=1),MAX($B$5:B1218)+1,""),"")</f>
        <v/>
      </c>
      <c r="C1219" s="51" t="str">
        <f>IFERROR(IF(AND(AG1219=1,AJ1219=1),MAX($C$5:C1218)+1,""),"")</f>
        <v/>
      </c>
      <c r="D1219" s="51" t="str">
        <f>IFERROR(IF(AND(AH1219=1,AK1219=1),MAX($D$5:D1218)+1,""),"")</f>
        <v/>
      </c>
      <c r="F1219" s="5" t="s">
        <v>2535</v>
      </c>
      <c r="G1219" s="5" t="s">
        <v>2536</v>
      </c>
      <c r="H1219" s="12" t="str">
        <f>IFERROR([1]!EM_S_STM07_IS(F1219,"9",$H$1,"1")/1000000,"")</f>
        <v/>
      </c>
      <c r="I1219" s="12">
        <f>IFERROR([1]!EM_S_STM07_IS(F1219,"9",$I$1,"1")/1000000,"")</f>
        <v>744.31631157000004</v>
      </c>
      <c r="J1219" s="12">
        <f>IFERROR([1]!EM_S_STM07_IS(F1219,"9",$J$1,"1")/1000000,"")</f>
        <v>724.96254389000001</v>
      </c>
      <c r="K1219" s="12">
        <f>IFERROR([1]!EM_S_STM07_IS(F1219,"9",$K$1,"1")/1000000,"")</f>
        <v>823.96295877</v>
      </c>
      <c r="L1219" s="12">
        <f>IFERROR([1]!EM_S_STM07_IS(F1219,"9",$L$1,"1")/1000000,"")</f>
        <v>848.35694692999994</v>
      </c>
      <c r="M1219" s="13">
        <f>IFERROR([1]!EM_S_STM07_IS(F1219,"9",$M$1,"1")/1000000,"")</f>
        <v>865.34407783000006</v>
      </c>
      <c r="N1219" s="12" t="str">
        <f>IFERROR([1]!EM_S_STM07_IS(F1219,"61",$N$1,"1")/1000000,"")</f>
        <v/>
      </c>
      <c r="O1219" s="12">
        <f>IFERROR([1]!EM_S_STM07_IS(F1219,"61",$O$1,"1")/1000000,"")</f>
        <v>65.489491900000004</v>
      </c>
      <c r="P1219" s="12">
        <f>IFERROR([1]!EM_S_STM07_IS(F1219,"61",$P$1,"1")/1000000,"")</f>
        <v>59.680213259999995</v>
      </c>
      <c r="Q1219" s="12">
        <f>IFERROR([1]!EM_S_STM07_IS(F1219,"61",$Q$1,"1")/1000000,"")</f>
        <v>50.143443159999997</v>
      </c>
      <c r="R1219" s="12">
        <f>IFERROR([1]!EM_S_STM07_IS(F1219,"61",$R$1,"1")/1000000,"")</f>
        <v>59.611232130000005</v>
      </c>
      <c r="S1219" s="12">
        <f>IFERROR([1]!EM_S_STM07_IS(F1219,"61",$S$1,"1")/1000000,"")</f>
        <v>52.530392540000001</v>
      </c>
      <c r="T1219" s="20" t="str">
        <f t="shared" si="332"/>
        <v/>
      </c>
      <c r="U1219" s="20" t="str">
        <f t="shared" si="333"/>
        <v/>
      </c>
      <c r="V1219" s="14" t="str">
        <f t="shared" si="334"/>
        <v/>
      </c>
      <c r="W1219" s="14">
        <f t="shared" si="335"/>
        <v>-2.6002073821513833E-2</v>
      </c>
      <c r="X1219" s="14">
        <f t="shared" si="336"/>
        <v>0.13655935153392079</v>
      </c>
      <c r="Y1219" s="14">
        <f t="shared" si="337"/>
        <v>2.9605685425974644E-2</v>
      </c>
      <c r="Z1219" s="15">
        <f t="shared" si="338"/>
        <v>2.0023565506798138E-2</v>
      </c>
      <c r="AA1219" s="14" t="str">
        <f t="shared" si="339"/>
        <v/>
      </c>
      <c r="AB1219" s="14">
        <f t="shared" si="340"/>
        <v>-8.8705507883166348E-2</v>
      </c>
      <c r="AC1219" s="14">
        <f t="shared" si="341"/>
        <v>-0.15979785558829282</v>
      </c>
      <c r="AD1219" s="14">
        <f t="shared" si="342"/>
        <v>0.1888140975838008</v>
      </c>
      <c r="AE1219" s="14">
        <f t="shared" si="343"/>
        <v>-0.11878364759443537</v>
      </c>
      <c r="AF1219" s="18" t="str">
        <f t="shared" si="344"/>
        <v/>
      </c>
      <c r="AG1219" s="18" t="str">
        <f t="shared" si="345"/>
        <v/>
      </c>
      <c r="AH1219" s="18" t="str">
        <f t="shared" si="346"/>
        <v/>
      </c>
      <c r="AI1219" s="19" t="str">
        <f t="shared" si="347"/>
        <v/>
      </c>
      <c r="AJ1219" s="19" t="str">
        <f t="shared" si="348"/>
        <v/>
      </c>
      <c r="AK1219" s="19" t="str">
        <f t="shared" si="349"/>
        <v/>
      </c>
    </row>
    <row r="1220" spans="2:37" x14ac:dyDescent="0.15">
      <c r="B1220" s="51" t="str">
        <f>IFERROR(IF(AND(AF1220=1,AI1220=1),MAX($B$5:B1219)+1,""),"")</f>
        <v/>
      </c>
      <c r="C1220" s="51" t="str">
        <f>IFERROR(IF(AND(AG1220=1,AJ1220=1),MAX($C$5:C1219)+1,""),"")</f>
        <v/>
      </c>
      <c r="D1220" s="51" t="str">
        <f>IFERROR(IF(AND(AH1220=1,AK1220=1),MAX($D$5:D1219)+1,""),"")</f>
        <v/>
      </c>
      <c r="F1220" s="5" t="s">
        <v>2537</v>
      </c>
      <c r="G1220" s="5" t="s">
        <v>2538</v>
      </c>
      <c r="H1220" s="12" t="str">
        <f>IFERROR([1]!EM_S_STM07_IS(F1220,"9",$H$1,"1")/1000000,"")</f>
        <v/>
      </c>
      <c r="I1220" s="12">
        <f>IFERROR([1]!EM_S_STM07_IS(F1220,"9",$I$1,"1")/1000000,"")</f>
        <v>529.17140849999998</v>
      </c>
      <c r="J1220" s="12">
        <f>IFERROR([1]!EM_S_STM07_IS(F1220,"9",$J$1,"1")/1000000,"")</f>
        <v>494.25842642999999</v>
      </c>
      <c r="K1220" s="12">
        <f>IFERROR([1]!EM_S_STM07_IS(F1220,"9",$K$1,"1")/1000000,"")</f>
        <v>500.42475552999997</v>
      </c>
      <c r="L1220" s="12">
        <f>IFERROR([1]!EM_S_STM07_IS(F1220,"9",$L$1,"1")/1000000,"")</f>
        <v>470.86919692000004</v>
      </c>
      <c r="M1220" s="13">
        <f>IFERROR([1]!EM_S_STM07_IS(F1220,"9",$M$1,"1")/1000000,"")</f>
        <v>278.15718948</v>
      </c>
      <c r="N1220" s="12" t="str">
        <f>IFERROR([1]!EM_S_STM07_IS(F1220,"61",$N$1,"1")/1000000,"")</f>
        <v/>
      </c>
      <c r="O1220" s="12">
        <f>IFERROR([1]!EM_S_STM07_IS(F1220,"61",$O$1,"1")/1000000,"")</f>
        <v>49.135191720000002</v>
      </c>
      <c r="P1220" s="12">
        <f>IFERROR([1]!EM_S_STM07_IS(F1220,"61",$P$1,"1")/1000000,"")</f>
        <v>59.954112719999998</v>
      </c>
      <c r="Q1220" s="12">
        <f>IFERROR([1]!EM_S_STM07_IS(F1220,"61",$Q$1,"1")/1000000,"")</f>
        <v>55.521025530000003</v>
      </c>
      <c r="R1220" s="12">
        <f>IFERROR([1]!EM_S_STM07_IS(F1220,"61",$R$1,"1")/1000000,"")</f>
        <v>37.504227280000002</v>
      </c>
      <c r="S1220" s="12">
        <f>IFERROR([1]!EM_S_STM07_IS(F1220,"61",$S$1,"1")/1000000,"")</f>
        <v>18.864536340000001</v>
      </c>
      <c r="T1220" s="20" t="str">
        <f t="shared" si="332"/>
        <v/>
      </c>
      <c r="U1220" s="20" t="str">
        <f t="shared" si="333"/>
        <v/>
      </c>
      <c r="V1220" s="14" t="str">
        <f t="shared" si="334"/>
        <v/>
      </c>
      <c r="W1220" s="14">
        <f t="shared" si="335"/>
        <v>-6.5976697737629181E-2</v>
      </c>
      <c r="X1220" s="14">
        <f t="shared" si="336"/>
        <v>1.247592103697457E-2</v>
      </c>
      <c r="Y1220" s="14">
        <f t="shared" si="337"/>
        <v>-5.9060944294607558E-2</v>
      </c>
      <c r="Z1220" s="15">
        <f t="shared" si="338"/>
        <v>-0.40926866463244466</v>
      </c>
      <c r="AA1220" s="14" t="str">
        <f t="shared" si="339"/>
        <v/>
      </c>
      <c r="AB1220" s="14">
        <f t="shared" si="340"/>
        <v>0.22018680748519923</v>
      </c>
      <c r="AC1220" s="14">
        <f t="shared" si="341"/>
        <v>-7.3941335946435718E-2</v>
      </c>
      <c r="AD1220" s="14">
        <f t="shared" si="342"/>
        <v>-0.32450406090328571</v>
      </c>
      <c r="AE1220" s="14">
        <f t="shared" si="343"/>
        <v>-0.49700239924527251</v>
      </c>
      <c r="AF1220" s="18" t="str">
        <f t="shared" si="344"/>
        <v/>
      </c>
      <c r="AG1220" s="18" t="str">
        <f t="shared" si="345"/>
        <v/>
      </c>
      <c r="AH1220" s="18" t="str">
        <f t="shared" si="346"/>
        <v/>
      </c>
      <c r="AI1220" s="19" t="str">
        <f t="shared" si="347"/>
        <v/>
      </c>
      <c r="AJ1220" s="19" t="str">
        <f t="shared" si="348"/>
        <v/>
      </c>
      <c r="AK1220" s="19" t="str">
        <f t="shared" si="349"/>
        <v/>
      </c>
    </row>
    <row r="1221" spans="2:37" x14ac:dyDescent="0.15">
      <c r="B1221" s="51" t="str">
        <f>IFERROR(IF(AND(AF1221=1,AI1221=1),MAX($B$5:B1220)+1,""),"")</f>
        <v/>
      </c>
      <c r="C1221" s="51" t="str">
        <f>IFERROR(IF(AND(AG1221=1,AJ1221=1),MAX($C$5:C1220)+1,""),"")</f>
        <v/>
      </c>
      <c r="D1221" s="51" t="str">
        <f>IFERROR(IF(AND(AH1221=1,AK1221=1),MAX($D$5:D1220)+1,""),"")</f>
        <v/>
      </c>
      <c r="F1221" s="5" t="s">
        <v>2539</v>
      </c>
      <c r="G1221" s="5" t="s">
        <v>2540</v>
      </c>
      <c r="H1221" s="12">
        <f>IFERROR([1]!EM_S_STM07_IS(F1221,"9",$H$1,"1")/1000000,"")</f>
        <v>3700.1573388699999</v>
      </c>
      <c r="I1221" s="12">
        <f>IFERROR([1]!EM_S_STM07_IS(F1221,"9",$I$1,"1")/1000000,"")</f>
        <v>5624.8264411299997</v>
      </c>
      <c r="J1221" s="12">
        <f>IFERROR([1]!EM_S_STM07_IS(F1221,"9",$J$1,"1")/1000000,"")</f>
        <v>4803.5353445200008</v>
      </c>
      <c r="K1221" s="12">
        <f>IFERROR([1]!EM_S_STM07_IS(F1221,"9",$K$1,"1")/1000000,"")</f>
        <v>3769.49818615</v>
      </c>
      <c r="L1221" s="12">
        <f>IFERROR([1]!EM_S_STM07_IS(F1221,"9",$L$1,"1")/1000000,"")</f>
        <v>4018.8219785300003</v>
      </c>
      <c r="M1221" s="13">
        <f>IFERROR([1]!EM_S_STM07_IS(F1221,"9",$M$1,"1")/1000000,"")</f>
        <v>3360.0836079299997</v>
      </c>
      <c r="N1221" s="12">
        <f>IFERROR([1]!EM_S_STM07_IS(F1221,"61",$N$1,"1")/1000000,"")</f>
        <v>237.98706372999999</v>
      </c>
      <c r="O1221" s="12">
        <f>IFERROR([1]!EM_S_STM07_IS(F1221,"61",$O$1,"1")/1000000,"")</f>
        <v>231.66897187999999</v>
      </c>
      <c r="P1221" s="12">
        <f>IFERROR([1]!EM_S_STM07_IS(F1221,"61",$P$1,"1")/1000000,"")</f>
        <v>226.06279021</v>
      </c>
      <c r="Q1221" s="12">
        <f>IFERROR([1]!EM_S_STM07_IS(F1221,"61",$Q$1,"1")/1000000,"")</f>
        <v>231.73177577000001</v>
      </c>
      <c r="R1221" s="12">
        <f>IFERROR([1]!EM_S_STM07_IS(F1221,"61",$R$1,"1")/1000000,"")</f>
        <v>264.13546487000002</v>
      </c>
      <c r="S1221" s="12">
        <f>IFERROR([1]!EM_S_STM07_IS(F1221,"61",$S$1,"1")/1000000,"")</f>
        <v>221.59522905</v>
      </c>
      <c r="T1221" s="20">
        <f t="shared" si="332"/>
        <v>-1.9097190448759571E-2</v>
      </c>
      <c r="U1221" s="20">
        <f t="shared" si="333"/>
        <v>-1.4171405368108791E-2</v>
      </c>
      <c r="V1221" s="14">
        <f t="shared" si="334"/>
        <v>0.52015871920943213</v>
      </c>
      <c r="W1221" s="14">
        <f t="shared" si="335"/>
        <v>-0.14601181124532717</v>
      </c>
      <c r="X1221" s="14">
        <f t="shared" si="336"/>
        <v>-0.2152658582078838</v>
      </c>
      <c r="Y1221" s="14">
        <f t="shared" si="337"/>
        <v>6.6142435960328344E-2</v>
      </c>
      <c r="Z1221" s="15">
        <f t="shared" si="338"/>
        <v>-0.16391329949901215</v>
      </c>
      <c r="AA1221" s="14">
        <f t="shared" si="339"/>
        <v>-2.6548047406341275E-2</v>
      </c>
      <c r="AB1221" s="14">
        <f t="shared" si="340"/>
        <v>-2.4199104543459866E-2</v>
      </c>
      <c r="AC1221" s="14">
        <f t="shared" si="341"/>
        <v>2.5077039678815922E-2</v>
      </c>
      <c r="AD1221" s="14">
        <f t="shared" si="342"/>
        <v>0.13983273977998398</v>
      </c>
      <c r="AE1221" s="14">
        <f t="shared" si="343"/>
        <v>-0.16105461582350222</v>
      </c>
      <c r="AF1221" s="18" t="str">
        <f t="shared" si="344"/>
        <v/>
      </c>
      <c r="AG1221" s="18" t="str">
        <f t="shared" si="345"/>
        <v/>
      </c>
      <c r="AH1221" s="18" t="str">
        <f t="shared" si="346"/>
        <v/>
      </c>
      <c r="AI1221" s="19" t="str">
        <f t="shared" si="347"/>
        <v/>
      </c>
      <c r="AJ1221" s="19" t="str">
        <f t="shared" si="348"/>
        <v/>
      </c>
      <c r="AK1221" s="19" t="str">
        <f t="shared" si="349"/>
        <v/>
      </c>
    </row>
    <row r="1222" spans="2:37" x14ac:dyDescent="0.15">
      <c r="B1222" s="51" t="str">
        <f>IFERROR(IF(AND(AF1222=1,AI1222=1),MAX($B$5:B1221)+1,""),"")</f>
        <v/>
      </c>
      <c r="C1222" s="51" t="str">
        <f>IFERROR(IF(AND(AG1222=1,AJ1222=1),MAX($C$5:C1221)+1,""),"")</f>
        <v/>
      </c>
      <c r="D1222" s="51" t="str">
        <f>IFERROR(IF(AND(AH1222=1,AK1222=1),MAX($D$5:D1221)+1,""),"")</f>
        <v/>
      </c>
      <c r="F1222" s="5" t="s">
        <v>2541</v>
      </c>
      <c r="G1222" s="5" t="s">
        <v>2542</v>
      </c>
      <c r="H1222" s="12" t="str">
        <f>IFERROR([1]!EM_S_STM07_IS(F1222,"9",$H$1,"1")/1000000,"")</f>
        <v/>
      </c>
      <c r="I1222" s="12">
        <f>IFERROR([1]!EM_S_STM07_IS(F1222,"9",$I$1,"1")/1000000,"")</f>
        <v>363.42646616000002</v>
      </c>
      <c r="J1222" s="12">
        <f>IFERROR([1]!EM_S_STM07_IS(F1222,"9",$J$1,"1")/1000000,"")</f>
        <v>363.40781149000003</v>
      </c>
      <c r="K1222" s="12">
        <f>IFERROR([1]!EM_S_STM07_IS(F1222,"9",$K$1,"1")/1000000,"")</f>
        <v>474.45292913999998</v>
      </c>
      <c r="L1222" s="12">
        <f>IFERROR([1]!EM_S_STM07_IS(F1222,"9",$L$1,"1")/1000000,"")</f>
        <v>543.11064013999999</v>
      </c>
      <c r="M1222" s="13">
        <f>IFERROR([1]!EM_S_STM07_IS(F1222,"9",$M$1,"1")/1000000,"")</f>
        <v>464.40194814</v>
      </c>
      <c r="N1222" s="12" t="str">
        <f>IFERROR([1]!EM_S_STM07_IS(F1222,"61",$N$1,"1")/1000000,"")</f>
        <v/>
      </c>
      <c r="O1222" s="12">
        <f>IFERROR([1]!EM_S_STM07_IS(F1222,"61",$O$1,"1")/1000000,"")</f>
        <v>53.92960901</v>
      </c>
      <c r="P1222" s="12">
        <f>IFERROR([1]!EM_S_STM07_IS(F1222,"61",$P$1,"1")/1000000,"")</f>
        <v>41.195878890000003</v>
      </c>
      <c r="Q1222" s="12">
        <f>IFERROR([1]!EM_S_STM07_IS(F1222,"61",$Q$1,"1")/1000000,"")</f>
        <v>50.03595035</v>
      </c>
      <c r="R1222" s="12">
        <f>IFERROR([1]!EM_S_STM07_IS(F1222,"61",$R$1,"1")/1000000,"")</f>
        <v>63.414595590000005</v>
      </c>
      <c r="S1222" s="12">
        <f>IFERROR([1]!EM_S_STM07_IS(F1222,"61",$S$1,"1")/1000000,"")</f>
        <v>50.140892890000003</v>
      </c>
      <c r="T1222" s="20" t="str">
        <f t="shared" si="332"/>
        <v/>
      </c>
      <c r="U1222" s="20" t="str">
        <f t="shared" si="333"/>
        <v/>
      </c>
      <c r="V1222" s="14" t="str">
        <f t="shared" si="334"/>
        <v/>
      </c>
      <c r="W1222" s="14">
        <f t="shared" si="335"/>
        <v>-5.1329971086301238E-5</v>
      </c>
      <c r="X1222" s="14">
        <f t="shared" si="336"/>
        <v>0.30556612747179651</v>
      </c>
      <c r="Y1222" s="14">
        <f t="shared" si="337"/>
        <v>0.14470921514690602</v>
      </c>
      <c r="Z1222" s="15">
        <f t="shared" si="338"/>
        <v>-0.14492202174442928</v>
      </c>
      <c r="AA1222" s="14" t="str">
        <f t="shared" si="339"/>
        <v/>
      </c>
      <c r="AB1222" s="14">
        <f t="shared" si="340"/>
        <v>-0.23611760503657317</v>
      </c>
      <c r="AC1222" s="14">
        <f t="shared" si="341"/>
        <v>0.21458630567403333</v>
      </c>
      <c r="AD1222" s="14">
        <f t="shared" si="342"/>
        <v>0.26738065623650142</v>
      </c>
      <c r="AE1222" s="14">
        <f t="shared" si="343"/>
        <v>-0.20931620830352124</v>
      </c>
      <c r="AF1222" s="18" t="str">
        <f t="shared" si="344"/>
        <v/>
      </c>
      <c r="AG1222" s="18" t="str">
        <f t="shared" si="345"/>
        <v/>
      </c>
      <c r="AH1222" s="18" t="str">
        <f t="shared" si="346"/>
        <v/>
      </c>
      <c r="AI1222" s="19" t="str">
        <f t="shared" si="347"/>
        <v/>
      </c>
      <c r="AJ1222" s="19" t="str">
        <f t="shared" si="348"/>
        <v/>
      </c>
      <c r="AK1222" s="19" t="str">
        <f t="shared" si="349"/>
        <v/>
      </c>
    </row>
    <row r="1223" spans="2:37" x14ac:dyDescent="0.15">
      <c r="B1223" s="51" t="str">
        <f>IFERROR(IF(AND(AF1223=1,AI1223=1),MAX($B$5:B1222)+1,""),"")</f>
        <v/>
      </c>
      <c r="C1223" s="51" t="str">
        <f>IFERROR(IF(AND(AG1223=1,AJ1223=1),MAX($C$5:C1222)+1,""),"")</f>
        <v/>
      </c>
      <c r="D1223" s="51" t="str">
        <f>IFERROR(IF(AND(AH1223=1,AK1223=1),MAX($D$5:D1222)+1,""),"")</f>
        <v/>
      </c>
      <c r="F1223" s="5" t="s">
        <v>2543</v>
      </c>
      <c r="G1223" s="5" t="s">
        <v>2544</v>
      </c>
      <c r="H1223" s="12" t="str">
        <f>IFERROR([1]!EM_S_STM07_IS(F1223,"9",$H$1,"1")/1000000,"")</f>
        <v/>
      </c>
      <c r="I1223" s="12">
        <f>IFERROR([1]!EM_S_STM07_IS(F1223,"9",$I$1,"1")/1000000,"")</f>
        <v>799.31525934000001</v>
      </c>
      <c r="J1223" s="12">
        <f>IFERROR([1]!EM_S_STM07_IS(F1223,"9",$J$1,"1")/1000000,"")</f>
        <v>952.96650184999999</v>
      </c>
      <c r="K1223" s="12">
        <f>IFERROR([1]!EM_S_STM07_IS(F1223,"9",$K$1,"1")/1000000,"")</f>
        <v>1048.4553172599999</v>
      </c>
      <c r="L1223" s="12">
        <f>IFERROR([1]!EM_S_STM07_IS(F1223,"9",$L$1,"1")/1000000,"")</f>
        <v>1143.8900493900001</v>
      </c>
      <c r="M1223" s="13">
        <f>IFERROR([1]!EM_S_STM07_IS(F1223,"9",$M$1,"1")/1000000,"")</f>
        <v>1219.9355721400002</v>
      </c>
      <c r="N1223" s="12" t="str">
        <f>IFERROR([1]!EM_S_STM07_IS(F1223,"61",$N$1,"1")/1000000,"")</f>
        <v/>
      </c>
      <c r="O1223" s="12">
        <f>IFERROR([1]!EM_S_STM07_IS(F1223,"61",$O$1,"1")/1000000,"")</f>
        <v>44.104181920000002</v>
      </c>
      <c r="P1223" s="12">
        <f>IFERROR([1]!EM_S_STM07_IS(F1223,"61",$P$1,"1")/1000000,"")</f>
        <v>42.359285079999999</v>
      </c>
      <c r="Q1223" s="12">
        <f>IFERROR([1]!EM_S_STM07_IS(F1223,"61",$Q$1,"1")/1000000,"")</f>
        <v>45.41159657</v>
      </c>
      <c r="R1223" s="12">
        <f>IFERROR([1]!EM_S_STM07_IS(F1223,"61",$R$1,"1")/1000000,"")</f>
        <v>45.90483193</v>
      </c>
      <c r="S1223" s="12">
        <f>IFERROR([1]!EM_S_STM07_IS(F1223,"61",$S$1,"1")/1000000,"")</f>
        <v>46.950674060000004</v>
      </c>
      <c r="T1223" s="20" t="str">
        <f t="shared" ref="T1223:T1286" si="350">IFERROR(IF(H1223&lt;0,"",(M1223/H1223)^(1/5)-1),"")</f>
        <v/>
      </c>
      <c r="U1223" s="20" t="str">
        <f t="shared" ref="U1223:U1286" si="351">IFERROR(IF(N1223&lt;0,"",(S1223/N1223)^(1/5)-1),"")</f>
        <v/>
      </c>
      <c r="V1223" s="14" t="str">
        <f t="shared" ref="V1223:V1286" si="352">IFERROR((I1223-H1223)/ABS(H1223),"")</f>
        <v/>
      </c>
      <c r="W1223" s="14">
        <f t="shared" ref="W1223:W1286" si="353">IFERROR((J1223-I1223)/ABS(I1223),"")</f>
        <v>0.19222858654903052</v>
      </c>
      <c r="X1223" s="14">
        <f t="shared" ref="X1223:X1286" si="354">IFERROR((K1223-J1223)/ABS(J1223),"")</f>
        <v>0.10020164950670025</v>
      </c>
      <c r="Y1223" s="14">
        <f t="shared" ref="Y1223:Y1286" si="355">IFERROR((L1223-K1223)/ABS(K1223),"")</f>
        <v>9.1024129077246968E-2</v>
      </c>
      <c r="Z1223" s="15">
        <f t="shared" ref="Z1223:Z1286" si="356">IFERROR((M1223-L1223)/ABS(L1223),"")</f>
        <v>6.6479748460573446E-2</v>
      </c>
      <c r="AA1223" s="14" t="str">
        <f t="shared" ref="AA1223:AA1286" si="357">IFERROR((O1223-N1223)/ABS(N1223),"")</f>
        <v/>
      </c>
      <c r="AB1223" s="14">
        <f t="shared" ref="AB1223:AB1286" si="358">IFERROR((P1223-O1223)/ABS(O1223),"")</f>
        <v>-3.9563070077233226E-2</v>
      </c>
      <c r="AC1223" s="14">
        <f t="shared" ref="AC1223:AC1286" si="359">IFERROR((Q1223-P1223)/ABS(P1223),"")</f>
        <v>7.2057672461548566E-2</v>
      </c>
      <c r="AD1223" s="14">
        <f t="shared" ref="AD1223:AD1286" si="360">IFERROR((R1223-Q1223)/ABS(Q1223),"")</f>
        <v>1.0861440628710313E-2</v>
      </c>
      <c r="AE1223" s="14">
        <f t="shared" ref="AE1223:AE1286" si="361">IFERROR((S1223-R1223)/ABS(R1223),"")</f>
        <v>2.2782833223195378E-2</v>
      </c>
      <c r="AF1223" s="18" t="str">
        <f t="shared" ref="AF1223:AF1286" si="362">IFERROR(IF(AND(T1223&lt;&gt;"",T1223&gt;$AG$3),1,""),"")</f>
        <v/>
      </c>
      <c r="AG1223" s="18" t="str">
        <f t="shared" ref="AG1223:AG1286" si="363">IFERROR(IF(AND(U1223&lt;&gt;"",U1223&gt;$AG$3),1,""),"")</f>
        <v/>
      </c>
      <c r="AH1223" s="18" t="str">
        <f t="shared" ref="AH1223:AH1286" si="364">IFERROR(IF(AND(AF1223=1,AG1223=1),1,""),"")</f>
        <v/>
      </c>
      <c r="AI1223" s="19" t="str">
        <f t="shared" ref="AI1223:AI1286" si="365">IFERROR(IF(AND(V1223&gt;$AJ$3,W1223&gt;$AJ$3,X1223&gt;$AJ$3,Y1223&gt;$AJ$3,Z1223&gt;$AJ$3),1,""),"")</f>
        <v/>
      </c>
      <c r="AJ1223" s="19" t="str">
        <f t="shared" ref="AJ1223:AJ1286" si="366">IFERROR(IF(AND(AA1223&gt;$AJ$3,AB1223&gt;$AJ$3,AC1223&gt;$AJ$3,AD1223&gt;$AJ$3,AE1223&gt;$AJ$3),1,""),"")</f>
        <v/>
      </c>
      <c r="AK1223" s="19" t="str">
        <f t="shared" ref="AK1223:AK1286" si="367">IFERROR(IF(AND(AI1223=1,AJ1223=1),1,""),"")</f>
        <v/>
      </c>
    </row>
    <row r="1224" spans="2:37" x14ac:dyDescent="0.15">
      <c r="B1224" s="51" t="str">
        <f>IFERROR(IF(AND(AF1224=1,AI1224=1),MAX($B$5:B1223)+1,""),"")</f>
        <v/>
      </c>
      <c r="C1224" s="51" t="str">
        <f>IFERROR(IF(AND(AG1224=1,AJ1224=1),MAX($C$5:C1223)+1,""),"")</f>
        <v/>
      </c>
      <c r="D1224" s="51" t="str">
        <f>IFERROR(IF(AND(AH1224=1,AK1224=1),MAX($D$5:D1223)+1,""),"")</f>
        <v/>
      </c>
      <c r="F1224" s="5" t="s">
        <v>2545</v>
      </c>
      <c r="G1224" s="5" t="s">
        <v>2546</v>
      </c>
      <c r="H1224" s="12" t="str">
        <f>IFERROR([1]!EM_S_STM07_IS(F1224,"9",$H$1,"1")/1000000,"")</f>
        <v/>
      </c>
      <c r="I1224" s="12">
        <f>IFERROR([1]!EM_S_STM07_IS(F1224,"9",$I$1,"1")/1000000,"")</f>
        <v>270.65125331000002</v>
      </c>
      <c r="J1224" s="12">
        <f>IFERROR([1]!EM_S_STM07_IS(F1224,"9",$J$1,"1")/1000000,"")</f>
        <v>330.29591279000005</v>
      </c>
      <c r="K1224" s="12">
        <f>IFERROR([1]!EM_S_STM07_IS(F1224,"9",$K$1,"1")/1000000,"")</f>
        <v>370.07829514999997</v>
      </c>
      <c r="L1224" s="12">
        <f>IFERROR([1]!EM_S_STM07_IS(F1224,"9",$L$1,"1")/1000000,"")</f>
        <v>400.61025902</v>
      </c>
      <c r="M1224" s="13">
        <f>IFERROR([1]!EM_S_STM07_IS(F1224,"9",$M$1,"1")/1000000,"")</f>
        <v>412.07739039999996</v>
      </c>
      <c r="N1224" s="12" t="str">
        <f>IFERROR([1]!EM_S_STM07_IS(F1224,"61",$N$1,"1")/1000000,"")</f>
        <v/>
      </c>
      <c r="O1224" s="12">
        <f>IFERROR([1]!EM_S_STM07_IS(F1224,"61",$O$1,"1")/1000000,"")</f>
        <v>41.813769549999996</v>
      </c>
      <c r="P1224" s="12">
        <f>IFERROR([1]!EM_S_STM07_IS(F1224,"61",$P$1,"1")/1000000,"")</f>
        <v>50.10152772</v>
      </c>
      <c r="Q1224" s="12">
        <f>IFERROR([1]!EM_S_STM07_IS(F1224,"61",$Q$1,"1")/1000000,"")</f>
        <v>56.280467439999995</v>
      </c>
      <c r="R1224" s="12">
        <f>IFERROR([1]!EM_S_STM07_IS(F1224,"61",$R$1,"1")/1000000,"")</f>
        <v>57.971417760000001</v>
      </c>
      <c r="S1224" s="12">
        <f>IFERROR([1]!EM_S_STM07_IS(F1224,"61",$S$1,"1")/1000000,"")</f>
        <v>59.573788880000002</v>
      </c>
      <c r="T1224" s="20" t="str">
        <f t="shared" si="350"/>
        <v/>
      </c>
      <c r="U1224" s="20" t="str">
        <f t="shared" si="351"/>
        <v/>
      </c>
      <c r="V1224" s="14" t="str">
        <f t="shared" si="352"/>
        <v/>
      </c>
      <c r="W1224" s="14">
        <f t="shared" si="353"/>
        <v>0.22037459184304573</v>
      </c>
      <c r="X1224" s="14">
        <f t="shared" si="354"/>
        <v>0.12044467042888692</v>
      </c>
      <c r="Y1224" s="14">
        <f t="shared" si="355"/>
        <v>8.250136327942395E-2</v>
      </c>
      <c r="Z1224" s="15">
        <f t="shared" si="356"/>
        <v>2.8624158073364447E-2</v>
      </c>
      <c r="AA1224" s="14" t="str">
        <f t="shared" si="357"/>
        <v/>
      </c>
      <c r="AB1224" s="14">
        <f t="shared" si="358"/>
        <v>0.19820643436822127</v>
      </c>
      <c r="AC1224" s="14">
        <f t="shared" si="359"/>
        <v>0.12332836943679519</v>
      </c>
      <c r="AD1224" s="14">
        <f t="shared" si="360"/>
        <v>3.0045065311561422E-2</v>
      </c>
      <c r="AE1224" s="14">
        <f t="shared" si="361"/>
        <v>2.7640709541273789E-2</v>
      </c>
      <c r="AF1224" s="18" t="str">
        <f t="shared" si="362"/>
        <v/>
      </c>
      <c r="AG1224" s="18" t="str">
        <f t="shared" si="363"/>
        <v/>
      </c>
      <c r="AH1224" s="18" t="str">
        <f t="shared" si="364"/>
        <v/>
      </c>
      <c r="AI1224" s="19" t="str">
        <f t="shared" si="365"/>
        <v/>
      </c>
      <c r="AJ1224" s="19" t="str">
        <f t="shared" si="366"/>
        <v/>
      </c>
      <c r="AK1224" s="19" t="str">
        <f t="shared" si="367"/>
        <v/>
      </c>
    </row>
    <row r="1225" spans="2:37" x14ac:dyDescent="0.15">
      <c r="B1225" s="51" t="str">
        <f>IFERROR(IF(AND(AF1225=1,AI1225=1),MAX($B$5:B1224)+1,""),"")</f>
        <v/>
      </c>
      <c r="C1225" s="51" t="str">
        <f>IFERROR(IF(AND(AG1225=1,AJ1225=1),MAX($C$5:C1224)+1,""),"")</f>
        <v/>
      </c>
      <c r="D1225" s="51" t="str">
        <f>IFERROR(IF(AND(AH1225=1,AK1225=1),MAX($D$5:D1224)+1,""),"")</f>
        <v/>
      </c>
      <c r="F1225" s="5" t="s">
        <v>2547</v>
      </c>
      <c r="G1225" s="5" t="s">
        <v>2548</v>
      </c>
      <c r="H1225" s="12" t="str">
        <f>IFERROR([1]!EM_S_STM07_IS(F1225,"9",$H$1,"1")/1000000,"")</f>
        <v/>
      </c>
      <c r="I1225" s="12">
        <f>IFERROR([1]!EM_S_STM07_IS(F1225,"9",$I$1,"1")/1000000,"")</f>
        <v>666.63186492999989</v>
      </c>
      <c r="J1225" s="12">
        <f>IFERROR([1]!EM_S_STM07_IS(F1225,"9",$J$1,"1")/1000000,"")</f>
        <v>659.26226709000002</v>
      </c>
      <c r="K1225" s="12">
        <f>IFERROR([1]!EM_S_STM07_IS(F1225,"9",$K$1,"1")/1000000,"")</f>
        <v>576.67934236999997</v>
      </c>
      <c r="L1225" s="12">
        <f>IFERROR([1]!EM_S_STM07_IS(F1225,"9",$L$1,"1")/1000000,"")</f>
        <v>522.20456208999997</v>
      </c>
      <c r="M1225" s="13">
        <f>IFERROR([1]!EM_S_STM07_IS(F1225,"9",$M$1,"1")/1000000,"")</f>
        <v>417.16109541000003</v>
      </c>
      <c r="N1225" s="12" t="str">
        <f>IFERROR([1]!EM_S_STM07_IS(F1225,"61",$N$1,"1")/1000000,"")</f>
        <v/>
      </c>
      <c r="O1225" s="12">
        <f>IFERROR([1]!EM_S_STM07_IS(F1225,"61",$O$1,"1")/1000000,"")</f>
        <v>46.62955247</v>
      </c>
      <c r="P1225" s="12">
        <f>IFERROR([1]!EM_S_STM07_IS(F1225,"61",$P$1,"1")/1000000,"")</f>
        <v>45.080996849999998</v>
      </c>
      <c r="Q1225" s="12">
        <f>IFERROR([1]!EM_S_STM07_IS(F1225,"61",$Q$1,"1")/1000000,"")</f>
        <v>42.707443499999997</v>
      </c>
      <c r="R1225" s="12">
        <f>IFERROR([1]!EM_S_STM07_IS(F1225,"61",$R$1,"1")/1000000,"")</f>
        <v>37.15887661</v>
      </c>
      <c r="S1225" s="12">
        <f>IFERROR([1]!EM_S_STM07_IS(F1225,"61",$S$1,"1")/1000000,"")</f>
        <v>28.908755690000003</v>
      </c>
      <c r="T1225" s="20" t="str">
        <f t="shared" si="350"/>
        <v/>
      </c>
      <c r="U1225" s="20" t="str">
        <f t="shared" si="351"/>
        <v/>
      </c>
      <c r="V1225" s="14" t="str">
        <f t="shared" si="352"/>
        <v/>
      </c>
      <c r="W1225" s="14">
        <f t="shared" si="353"/>
        <v>-1.1054973858433422E-2</v>
      </c>
      <c r="X1225" s="14">
        <f t="shared" si="354"/>
        <v>-0.12526566260878713</v>
      </c>
      <c r="Y1225" s="14">
        <f t="shared" si="355"/>
        <v>-9.4462860514689204E-2</v>
      </c>
      <c r="Z1225" s="15">
        <f t="shared" si="356"/>
        <v>-0.20115386633082707</v>
      </c>
      <c r="AA1225" s="14" t="str">
        <f t="shared" si="357"/>
        <v/>
      </c>
      <c r="AB1225" s="14">
        <f t="shared" si="358"/>
        <v>-3.3209746565684803E-2</v>
      </c>
      <c r="AC1225" s="14">
        <f t="shared" si="359"/>
        <v>-5.2650862133719695E-2</v>
      </c>
      <c r="AD1225" s="14">
        <f t="shared" si="360"/>
        <v>-0.12992037067262049</v>
      </c>
      <c r="AE1225" s="14">
        <f t="shared" si="361"/>
        <v>-0.22202288316164456</v>
      </c>
      <c r="AF1225" s="18" t="str">
        <f t="shared" si="362"/>
        <v/>
      </c>
      <c r="AG1225" s="18" t="str">
        <f t="shared" si="363"/>
        <v/>
      </c>
      <c r="AH1225" s="18" t="str">
        <f t="shared" si="364"/>
        <v/>
      </c>
      <c r="AI1225" s="19" t="str">
        <f t="shared" si="365"/>
        <v/>
      </c>
      <c r="AJ1225" s="19" t="str">
        <f t="shared" si="366"/>
        <v/>
      </c>
      <c r="AK1225" s="19" t="str">
        <f t="shared" si="367"/>
        <v/>
      </c>
    </row>
    <row r="1226" spans="2:37" x14ac:dyDescent="0.15">
      <c r="B1226" s="51" t="str">
        <f>IFERROR(IF(AND(AF1226=1,AI1226=1),MAX($B$5:B1225)+1,""),"")</f>
        <v/>
      </c>
      <c r="C1226" s="51" t="str">
        <f>IFERROR(IF(AND(AG1226=1,AJ1226=1),MAX($C$5:C1225)+1,""),"")</f>
        <v/>
      </c>
      <c r="D1226" s="51" t="str">
        <f>IFERROR(IF(AND(AH1226=1,AK1226=1),MAX($D$5:D1225)+1,""),"")</f>
        <v/>
      </c>
      <c r="F1226" s="5" t="s">
        <v>2549</v>
      </c>
      <c r="G1226" s="5" t="s">
        <v>2550</v>
      </c>
      <c r="H1226" s="12" t="str">
        <f>IFERROR([1]!EM_S_STM07_IS(F1226,"9",$H$1,"1")/1000000,"")</f>
        <v/>
      </c>
      <c r="I1226" s="12">
        <f>IFERROR([1]!EM_S_STM07_IS(F1226,"9",$I$1,"1")/1000000,"")</f>
        <v>644.36241455999993</v>
      </c>
      <c r="J1226" s="12">
        <f>IFERROR([1]!EM_S_STM07_IS(F1226,"9",$J$1,"1")/1000000,"")</f>
        <v>798.48370490000002</v>
      </c>
      <c r="K1226" s="12">
        <f>IFERROR([1]!EM_S_STM07_IS(F1226,"9",$K$1,"1")/1000000,"")</f>
        <v>812.53090825000004</v>
      </c>
      <c r="L1226" s="12">
        <f>IFERROR([1]!EM_S_STM07_IS(F1226,"9",$L$1,"1")/1000000,"")</f>
        <v>672.11100879999992</v>
      </c>
      <c r="M1226" s="13">
        <f>IFERROR([1]!EM_S_STM07_IS(F1226,"9",$M$1,"1")/1000000,"")</f>
        <v>596.48511762999999</v>
      </c>
      <c r="N1226" s="12" t="str">
        <f>IFERROR([1]!EM_S_STM07_IS(F1226,"61",$N$1,"1")/1000000,"")</f>
        <v/>
      </c>
      <c r="O1226" s="12">
        <f>IFERROR([1]!EM_S_STM07_IS(F1226,"61",$O$1,"1")/1000000,"")</f>
        <v>61.681774850000004</v>
      </c>
      <c r="P1226" s="12">
        <f>IFERROR([1]!EM_S_STM07_IS(F1226,"61",$P$1,"1")/1000000,"")</f>
        <v>80.676739819999995</v>
      </c>
      <c r="Q1226" s="12">
        <f>IFERROR([1]!EM_S_STM07_IS(F1226,"61",$Q$1,"1")/1000000,"")</f>
        <v>60.412863420000001</v>
      </c>
      <c r="R1226" s="12">
        <f>IFERROR([1]!EM_S_STM07_IS(F1226,"61",$R$1,"1")/1000000,"")</f>
        <v>45.204885020000006</v>
      </c>
      <c r="S1226" s="12">
        <f>IFERROR([1]!EM_S_STM07_IS(F1226,"61",$S$1,"1")/1000000,"")</f>
        <v>37.2496486</v>
      </c>
      <c r="T1226" s="20" t="str">
        <f t="shared" si="350"/>
        <v/>
      </c>
      <c r="U1226" s="20" t="str">
        <f t="shared" si="351"/>
        <v/>
      </c>
      <c r="V1226" s="14" t="str">
        <f t="shared" si="352"/>
        <v/>
      </c>
      <c r="W1226" s="14">
        <f t="shared" si="353"/>
        <v>0.23918417160510694</v>
      </c>
      <c r="X1226" s="14">
        <f t="shared" si="354"/>
        <v>1.759234817667225E-2</v>
      </c>
      <c r="Y1226" s="14">
        <f t="shared" si="355"/>
        <v>-0.17281791747766428</v>
      </c>
      <c r="Z1226" s="15">
        <f t="shared" si="356"/>
        <v>-0.11251994117017049</v>
      </c>
      <c r="AA1226" s="14" t="str">
        <f t="shared" si="357"/>
        <v/>
      </c>
      <c r="AB1226" s="14">
        <f t="shared" si="358"/>
        <v>0.30795101172417044</v>
      </c>
      <c r="AC1226" s="14">
        <f t="shared" si="359"/>
        <v>-0.25117371432226021</v>
      </c>
      <c r="AD1226" s="14">
        <f t="shared" si="360"/>
        <v>-0.25173410990754846</v>
      </c>
      <c r="AE1226" s="14">
        <f t="shared" si="361"/>
        <v>-0.17598178640384482</v>
      </c>
      <c r="AF1226" s="18" t="str">
        <f t="shared" si="362"/>
        <v/>
      </c>
      <c r="AG1226" s="18" t="str">
        <f t="shared" si="363"/>
        <v/>
      </c>
      <c r="AH1226" s="18" t="str">
        <f t="shared" si="364"/>
        <v/>
      </c>
      <c r="AI1226" s="19" t="str">
        <f t="shared" si="365"/>
        <v/>
      </c>
      <c r="AJ1226" s="19" t="str">
        <f t="shared" si="366"/>
        <v/>
      </c>
      <c r="AK1226" s="19" t="str">
        <f t="shared" si="367"/>
        <v/>
      </c>
    </row>
    <row r="1227" spans="2:37" x14ac:dyDescent="0.15">
      <c r="B1227" s="51" t="str">
        <f>IFERROR(IF(AND(AF1227=1,AI1227=1),MAX($B$5:B1226)+1,""),"")</f>
        <v/>
      </c>
      <c r="C1227" s="51" t="str">
        <f>IFERROR(IF(AND(AG1227=1,AJ1227=1),MAX($C$5:C1226)+1,""),"")</f>
        <v/>
      </c>
      <c r="D1227" s="51" t="str">
        <f>IFERROR(IF(AND(AH1227=1,AK1227=1),MAX($D$5:D1226)+1,""),"")</f>
        <v/>
      </c>
      <c r="F1227" s="5" t="s">
        <v>2551</v>
      </c>
      <c r="G1227" s="5" t="s">
        <v>2552</v>
      </c>
      <c r="H1227" s="12" t="str">
        <f>IFERROR([1]!EM_S_STM07_IS(F1227,"9",$H$1,"1")/1000000,"")</f>
        <v/>
      </c>
      <c r="I1227" s="12">
        <f>IFERROR([1]!EM_S_STM07_IS(F1227,"9",$I$1,"1")/1000000,"")</f>
        <v>255.90829638999998</v>
      </c>
      <c r="J1227" s="12">
        <f>IFERROR([1]!EM_S_STM07_IS(F1227,"9",$J$1,"1")/1000000,"")</f>
        <v>333.27134942999999</v>
      </c>
      <c r="K1227" s="12">
        <f>IFERROR([1]!EM_S_STM07_IS(F1227,"9",$K$1,"1")/1000000,"")</f>
        <v>380.37974163999996</v>
      </c>
      <c r="L1227" s="12">
        <f>IFERROR([1]!EM_S_STM07_IS(F1227,"9",$L$1,"1")/1000000,"")</f>
        <v>406.91657610999999</v>
      </c>
      <c r="M1227" s="13">
        <f>IFERROR([1]!EM_S_STM07_IS(F1227,"9",$M$1,"1")/1000000,"")</f>
        <v>363.62401205000003</v>
      </c>
      <c r="N1227" s="12" t="str">
        <f>IFERROR([1]!EM_S_STM07_IS(F1227,"61",$N$1,"1")/1000000,"")</f>
        <v/>
      </c>
      <c r="O1227" s="12">
        <f>IFERROR([1]!EM_S_STM07_IS(F1227,"61",$O$1,"1")/1000000,"")</f>
        <v>49.19545265</v>
      </c>
      <c r="P1227" s="12">
        <f>IFERROR([1]!EM_S_STM07_IS(F1227,"61",$P$1,"1")/1000000,"")</f>
        <v>69.017194459999999</v>
      </c>
      <c r="Q1227" s="12">
        <f>IFERROR([1]!EM_S_STM07_IS(F1227,"61",$Q$1,"1")/1000000,"")</f>
        <v>87.371877680000011</v>
      </c>
      <c r="R1227" s="12">
        <f>IFERROR([1]!EM_S_STM07_IS(F1227,"61",$R$1,"1")/1000000,"")</f>
        <v>94.316704650000005</v>
      </c>
      <c r="S1227" s="12">
        <f>IFERROR([1]!EM_S_STM07_IS(F1227,"61",$S$1,"1")/1000000,"")</f>
        <v>68.76366711</v>
      </c>
      <c r="T1227" s="20" t="str">
        <f t="shared" si="350"/>
        <v/>
      </c>
      <c r="U1227" s="20" t="str">
        <f t="shared" si="351"/>
        <v/>
      </c>
      <c r="V1227" s="14" t="str">
        <f t="shared" si="352"/>
        <v/>
      </c>
      <c r="W1227" s="14">
        <f t="shared" si="353"/>
        <v>0.30230771776972798</v>
      </c>
      <c r="X1227" s="14">
        <f t="shared" si="354"/>
        <v>0.1413514611759166</v>
      </c>
      <c r="Y1227" s="14">
        <f t="shared" si="355"/>
        <v>6.9764058294973799E-2</v>
      </c>
      <c r="Z1227" s="15">
        <f t="shared" si="356"/>
        <v>-0.10639174366860117</v>
      </c>
      <c r="AA1227" s="14" t="str">
        <f t="shared" si="357"/>
        <v/>
      </c>
      <c r="AB1227" s="14">
        <f t="shared" si="358"/>
        <v>0.40291817113710404</v>
      </c>
      <c r="AC1227" s="14">
        <f t="shared" si="359"/>
        <v>0.26594362989700715</v>
      </c>
      <c r="AD1227" s="14">
        <f t="shared" si="360"/>
        <v>7.9485838629169234E-2</v>
      </c>
      <c r="AE1227" s="14">
        <f t="shared" si="361"/>
        <v>-0.27092801465896005</v>
      </c>
      <c r="AF1227" s="18" t="str">
        <f t="shared" si="362"/>
        <v/>
      </c>
      <c r="AG1227" s="18" t="str">
        <f t="shared" si="363"/>
        <v/>
      </c>
      <c r="AH1227" s="18" t="str">
        <f t="shared" si="364"/>
        <v/>
      </c>
      <c r="AI1227" s="19" t="str">
        <f t="shared" si="365"/>
        <v/>
      </c>
      <c r="AJ1227" s="19" t="str">
        <f t="shared" si="366"/>
        <v/>
      </c>
      <c r="AK1227" s="19" t="str">
        <f t="shared" si="367"/>
        <v/>
      </c>
    </row>
    <row r="1228" spans="2:37" x14ac:dyDescent="0.15">
      <c r="B1228" s="51" t="str">
        <f>IFERROR(IF(AND(AF1228=1,AI1228=1),MAX($B$5:B1227)+1,""),"")</f>
        <v/>
      </c>
      <c r="C1228" s="51" t="str">
        <f>IFERROR(IF(AND(AG1228=1,AJ1228=1),MAX($C$5:C1227)+1,""),"")</f>
        <v/>
      </c>
      <c r="D1228" s="51" t="str">
        <f>IFERROR(IF(AND(AH1228=1,AK1228=1),MAX($D$5:D1227)+1,""),"")</f>
        <v/>
      </c>
      <c r="F1228" s="5" t="s">
        <v>2553</v>
      </c>
      <c r="G1228" s="5" t="s">
        <v>2554</v>
      </c>
      <c r="H1228" s="12" t="str">
        <f>IFERROR([1]!EM_S_STM07_IS(F1228,"9",$H$1,"1")/1000000,"")</f>
        <v/>
      </c>
      <c r="I1228" s="12">
        <f>IFERROR([1]!EM_S_STM07_IS(F1228,"9",$I$1,"1")/1000000,"")</f>
        <v>1266.6975421500001</v>
      </c>
      <c r="J1228" s="12">
        <f>IFERROR([1]!EM_S_STM07_IS(F1228,"9",$J$1,"1")/1000000,"")</f>
        <v>1344.90024079</v>
      </c>
      <c r="K1228" s="12">
        <f>IFERROR([1]!EM_S_STM07_IS(F1228,"9",$K$1,"1")/1000000,"")</f>
        <v>1481.1817750999999</v>
      </c>
      <c r="L1228" s="12">
        <f>IFERROR([1]!EM_S_STM07_IS(F1228,"9",$L$1,"1")/1000000,"")</f>
        <v>1653.88256789</v>
      </c>
      <c r="M1228" s="13">
        <f>IFERROR([1]!EM_S_STM07_IS(F1228,"9",$M$1,"1")/1000000,"")</f>
        <v>1887.5471451300002</v>
      </c>
      <c r="N1228" s="12" t="str">
        <f>IFERROR([1]!EM_S_STM07_IS(F1228,"61",$N$1,"1")/1000000,"")</f>
        <v/>
      </c>
      <c r="O1228" s="12">
        <f>IFERROR([1]!EM_S_STM07_IS(F1228,"61",$O$1,"1")/1000000,"")</f>
        <v>104.32779106</v>
      </c>
      <c r="P1228" s="12">
        <f>IFERROR([1]!EM_S_STM07_IS(F1228,"61",$P$1,"1")/1000000,"")</f>
        <v>100.56375532</v>
      </c>
      <c r="Q1228" s="12">
        <f>IFERROR([1]!EM_S_STM07_IS(F1228,"61",$Q$1,"1")/1000000,"")</f>
        <v>108.77645425</v>
      </c>
      <c r="R1228" s="12">
        <f>IFERROR([1]!EM_S_STM07_IS(F1228,"61",$R$1,"1")/1000000,"")</f>
        <v>132.79761834000001</v>
      </c>
      <c r="S1228" s="12">
        <f>IFERROR([1]!EM_S_STM07_IS(F1228,"61",$S$1,"1")/1000000,"")</f>
        <v>165.50323594999998</v>
      </c>
      <c r="T1228" s="20" t="str">
        <f t="shared" si="350"/>
        <v/>
      </c>
      <c r="U1228" s="20" t="str">
        <f t="shared" si="351"/>
        <v/>
      </c>
      <c r="V1228" s="14" t="str">
        <f t="shared" si="352"/>
        <v/>
      </c>
      <c r="W1228" s="14">
        <f t="shared" si="353"/>
        <v>6.1737467736192431E-2</v>
      </c>
      <c r="X1228" s="14">
        <f t="shared" si="354"/>
        <v>0.10133207666759546</v>
      </c>
      <c r="Y1228" s="14">
        <f t="shared" si="355"/>
        <v>0.11659662284079921</v>
      </c>
      <c r="Z1228" s="15">
        <f t="shared" si="356"/>
        <v>0.14128244760334233</v>
      </c>
      <c r="AA1228" s="14" t="str">
        <f t="shared" si="357"/>
        <v/>
      </c>
      <c r="AB1228" s="14">
        <f t="shared" si="358"/>
        <v>-3.6078936415276548E-2</v>
      </c>
      <c r="AC1228" s="14">
        <f t="shared" si="359"/>
        <v>8.1666589556711494E-2</v>
      </c>
      <c r="AD1228" s="14">
        <f t="shared" si="360"/>
        <v>0.22083054881337072</v>
      </c>
      <c r="AE1228" s="14">
        <f t="shared" si="361"/>
        <v>0.24628165790040146</v>
      </c>
      <c r="AF1228" s="18" t="str">
        <f t="shared" si="362"/>
        <v/>
      </c>
      <c r="AG1228" s="18" t="str">
        <f t="shared" si="363"/>
        <v/>
      </c>
      <c r="AH1228" s="18" t="str">
        <f t="shared" si="364"/>
        <v/>
      </c>
      <c r="AI1228" s="19" t="str">
        <f t="shared" si="365"/>
        <v/>
      </c>
      <c r="AJ1228" s="19" t="str">
        <f t="shared" si="366"/>
        <v/>
      </c>
      <c r="AK1228" s="19" t="str">
        <f t="shared" si="367"/>
        <v/>
      </c>
    </row>
    <row r="1229" spans="2:37" x14ac:dyDescent="0.15">
      <c r="B1229" s="51" t="str">
        <f>IFERROR(IF(AND(AF1229=1,AI1229=1),MAX($B$5:B1228)+1,""),"")</f>
        <v/>
      </c>
      <c r="C1229" s="51" t="str">
        <f>IFERROR(IF(AND(AG1229=1,AJ1229=1),MAX($C$5:C1228)+1,""),"")</f>
        <v/>
      </c>
      <c r="D1229" s="51" t="str">
        <f>IFERROR(IF(AND(AH1229=1,AK1229=1),MAX($D$5:D1228)+1,""),"")</f>
        <v/>
      </c>
      <c r="F1229" s="5" t="s">
        <v>2555</v>
      </c>
      <c r="G1229" s="5" t="s">
        <v>2556</v>
      </c>
      <c r="H1229" s="12" t="str">
        <f>IFERROR([1]!EM_S_STM07_IS(F1229,"9",$H$1,"1")/1000000,"")</f>
        <v/>
      </c>
      <c r="I1229" s="12">
        <f>IFERROR([1]!EM_S_STM07_IS(F1229,"9",$I$1,"1")/1000000,"")</f>
        <v>791.61264360000007</v>
      </c>
      <c r="J1229" s="12">
        <f>IFERROR([1]!EM_S_STM07_IS(F1229,"9",$J$1,"1")/1000000,"")</f>
        <v>698.51089094000008</v>
      </c>
      <c r="K1229" s="12">
        <f>IFERROR([1]!EM_S_STM07_IS(F1229,"9",$K$1,"1")/1000000,"")</f>
        <v>655.38401700999998</v>
      </c>
      <c r="L1229" s="12">
        <f>IFERROR([1]!EM_S_STM07_IS(F1229,"9",$L$1,"1")/1000000,"")</f>
        <v>780.69411502000003</v>
      </c>
      <c r="M1229" s="13">
        <f>IFERROR([1]!EM_S_STM07_IS(F1229,"9",$M$1,"1")/1000000,"")</f>
        <v>783.37010055999997</v>
      </c>
      <c r="N1229" s="12" t="str">
        <f>IFERROR([1]!EM_S_STM07_IS(F1229,"61",$N$1,"1")/1000000,"")</f>
        <v/>
      </c>
      <c r="O1229" s="12">
        <f>IFERROR([1]!EM_S_STM07_IS(F1229,"61",$O$1,"1")/1000000,"")</f>
        <v>109.35270054</v>
      </c>
      <c r="P1229" s="12">
        <f>IFERROR([1]!EM_S_STM07_IS(F1229,"61",$P$1,"1")/1000000,"")</f>
        <v>75.788858069999989</v>
      </c>
      <c r="Q1229" s="12">
        <f>IFERROR([1]!EM_S_STM07_IS(F1229,"61",$Q$1,"1")/1000000,"")</f>
        <v>53.932793650000001</v>
      </c>
      <c r="R1229" s="12">
        <f>IFERROR([1]!EM_S_STM07_IS(F1229,"61",$R$1,"1")/1000000,"")</f>
        <v>81.428310719999999</v>
      </c>
      <c r="S1229" s="12">
        <f>IFERROR([1]!EM_S_STM07_IS(F1229,"61",$S$1,"1")/1000000,"")</f>
        <v>74.043207109999997</v>
      </c>
      <c r="T1229" s="20" t="str">
        <f t="shared" si="350"/>
        <v/>
      </c>
      <c r="U1229" s="20" t="str">
        <f t="shared" si="351"/>
        <v/>
      </c>
      <c r="V1229" s="14" t="str">
        <f t="shared" si="352"/>
        <v/>
      </c>
      <c r="W1229" s="14">
        <f t="shared" si="353"/>
        <v>-0.1176102395694479</v>
      </c>
      <c r="X1229" s="14">
        <f t="shared" si="354"/>
        <v>-6.1741161790567656E-2</v>
      </c>
      <c r="Y1229" s="14">
        <f t="shared" si="355"/>
        <v>0.19120102834013428</v>
      </c>
      <c r="Z1229" s="15">
        <f t="shared" si="356"/>
        <v>3.4277004123841616E-3</v>
      </c>
      <c r="AA1229" s="14" t="str">
        <f t="shared" si="357"/>
        <v/>
      </c>
      <c r="AB1229" s="14">
        <f t="shared" si="358"/>
        <v>-0.30693199440212027</v>
      </c>
      <c r="AC1229" s="14">
        <f t="shared" si="359"/>
        <v>-0.28838097019239062</v>
      </c>
      <c r="AD1229" s="14">
        <f t="shared" si="360"/>
        <v>0.50981073312155412</v>
      </c>
      <c r="AE1229" s="14">
        <f t="shared" si="361"/>
        <v>-9.0694545234942608E-2</v>
      </c>
      <c r="AF1229" s="18" t="str">
        <f t="shared" si="362"/>
        <v/>
      </c>
      <c r="AG1229" s="18" t="str">
        <f t="shared" si="363"/>
        <v/>
      </c>
      <c r="AH1229" s="18" t="str">
        <f t="shared" si="364"/>
        <v/>
      </c>
      <c r="AI1229" s="19" t="str">
        <f t="shared" si="365"/>
        <v/>
      </c>
      <c r="AJ1229" s="19" t="str">
        <f t="shared" si="366"/>
        <v/>
      </c>
      <c r="AK1229" s="19" t="str">
        <f t="shared" si="367"/>
        <v/>
      </c>
    </row>
    <row r="1230" spans="2:37" x14ac:dyDescent="0.15">
      <c r="B1230" s="51" t="str">
        <f>IFERROR(IF(AND(AF1230=1,AI1230=1),MAX($B$5:B1229)+1,""),"")</f>
        <v/>
      </c>
      <c r="C1230" s="51" t="str">
        <f>IFERROR(IF(AND(AG1230=1,AJ1230=1),MAX($C$5:C1229)+1,""),"")</f>
        <v/>
      </c>
      <c r="D1230" s="51" t="str">
        <f>IFERROR(IF(AND(AH1230=1,AK1230=1),MAX($D$5:D1229)+1,""),"")</f>
        <v/>
      </c>
      <c r="F1230" s="5" t="s">
        <v>2557</v>
      </c>
      <c r="G1230" s="5" t="s">
        <v>2558</v>
      </c>
      <c r="H1230" s="12" t="str">
        <f>IFERROR([1]!EM_S_STM07_IS(F1230,"9",$H$1,"1")/1000000,"")</f>
        <v/>
      </c>
      <c r="I1230" s="12">
        <f>IFERROR([1]!EM_S_STM07_IS(F1230,"9",$I$1,"1")/1000000,"")</f>
        <v>725.81882347999999</v>
      </c>
      <c r="J1230" s="12">
        <f>IFERROR([1]!EM_S_STM07_IS(F1230,"9",$J$1,"1")/1000000,"")</f>
        <v>814.87777348999998</v>
      </c>
      <c r="K1230" s="12">
        <f>IFERROR([1]!EM_S_STM07_IS(F1230,"9",$K$1,"1")/1000000,"")</f>
        <v>746.09886939</v>
      </c>
      <c r="L1230" s="12">
        <f>IFERROR([1]!EM_S_STM07_IS(F1230,"9",$L$1,"1")/1000000,"")</f>
        <v>770.77620823000007</v>
      </c>
      <c r="M1230" s="13">
        <f>IFERROR([1]!EM_S_STM07_IS(F1230,"9",$M$1,"1")/1000000,"")</f>
        <v>808.52823573000001</v>
      </c>
      <c r="N1230" s="12" t="str">
        <f>IFERROR([1]!EM_S_STM07_IS(F1230,"61",$N$1,"1")/1000000,"")</f>
        <v/>
      </c>
      <c r="O1230" s="12">
        <f>IFERROR([1]!EM_S_STM07_IS(F1230,"61",$O$1,"1")/1000000,"")</f>
        <v>77.246072760000004</v>
      </c>
      <c r="P1230" s="12">
        <f>IFERROR([1]!EM_S_STM07_IS(F1230,"61",$P$1,"1")/1000000,"")</f>
        <v>66.693256380000008</v>
      </c>
      <c r="Q1230" s="12">
        <f>IFERROR([1]!EM_S_STM07_IS(F1230,"61",$Q$1,"1")/1000000,"")</f>
        <v>62.264786549999997</v>
      </c>
      <c r="R1230" s="12">
        <f>IFERROR([1]!EM_S_STM07_IS(F1230,"61",$R$1,"1")/1000000,"")</f>
        <v>64.506129090000002</v>
      </c>
      <c r="S1230" s="12">
        <f>IFERROR([1]!EM_S_STM07_IS(F1230,"61",$S$1,"1")/1000000,"")</f>
        <v>65.263569950000004</v>
      </c>
      <c r="T1230" s="20" t="str">
        <f t="shared" si="350"/>
        <v/>
      </c>
      <c r="U1230" s="20" t="str">
        <f t="shared" si="351"/>
        <v/>
      </c>
      <c r="V1230" s="14" t="str">
        <f t="shared" si="352"/>
        <v/>
      </c>
      <c r="W1230" s="14">
        <f t="shared" si="353"/>
        <v>0.12270135070760399</v>
      </c>
      <c r="X1230" s="14">
        <f t="shared" si="354"/>
        <v>-8.4403951534265304E-2</v>
      </c>
      <c r="Y1230" s="14">
        <f t="shared" si="355"/>
        <v>3.3075159141007553E-2</v>
      </c>
      <c r="Z1230" s="15">
        <f t="shared" si="356"/>
        <v>4.8979233008103841E-2</v>
      </c>
      <c r="AA1230" s="14" t="str">
        <f t="shared" si="357"/>
        <v/>
      </c>
      <c r="AB1230" s="14">
        <f t="shared" si="358"/>
        <v>-0.13661298242031167</v>
      </c>
      <c r="AC1230" s="14">
        <f t="shared" si="359"/>
        <v>-6.6400563870622792E-2</v>
      </c>
      <c r="AD1230" s="14">
        <f t="shared" si="360"/>
        <v>3.5996952116749935E-2</v>
      </c>
      <c r="AE1230" s="14">
        <f t="shared" si="361"/>
        <v>1.1742153353260568E-2</v>
      </c>
      <c r="AF1230" s="18" t="str">
        <f t="shared" si="362"/>
        <v/>
      </c>
      <c r="AG1230" s="18" t="str">
        <f t="shared" si="363"/>
        <v/>
      </c>
      <c r="AH1230" s="18" t="str">
        <f t="shared" si="364"/>
        <v/>
      </c>
      <c r="AI1230" s="19" t="str">
        <f t="shared" si="365"/>
        <v/>
      </c>
      <c r="AJ1230" s="19" t="str">
        <f t="shared" si="366"/>
        <v/>
      </c>
      <c r="AK1230" s="19" t="str">
        <f t="shared" si="367"/>
        <v/>
      </c>
    </row>
    <row r="1231" spans="2:37" x14ac:dyDescent="0.15">
      <c r="B1231" s="51" t="str">
        <f>IFERROR(IF(AND(AF1231=1,AI1231=1),MAX($B$5:B1230)+1,""),"")</f>
        <v/>
      </c>
      <c r="C1231" s="51" t="str">
        <f>IFERROR(IF(AND(AG1231=1,AJ1231=1),MAX($C$5:C1230)+1,""),"")</f>
        <v/>
      </c>
      <c r="D1231" s="51" t="str">
        <f>IFERROR(IF(AND(AH1231=1,AK1231=1),MAX($D$5:D1230)+1,""),"")</f>
        <v/>
      </c>
      <c r="F1231" s="5" t="s">
        <v>2559</v>
      </c>
      <c r="G1231" s="5" t="s">
        <v>2560</v>
      </c>
      <c r="H1231" s="12" t="str">
        <f>IFERROR([1]!EM_S_STM07_IS(F1231,"9",$H$1,"1")/1000000,"")</f>
        <v/>
      </c>
      <c r="I1231" s="12">
        <f>IFERROR([1]!EM_S_STM07_IS(F1231,"9",$I$1,"1")/1000000,"")</f>
        <v>235.35701017</v>
      </c>
      <c r="J1231" s="12">
        <f>IFERROR([1]!EM_S_STM07_IS(F1231,"9",$J$1,"1")/1000000,"")</f>
        <v>267.15811210999999</v>
      </c>
      <c r="K1231" s="12">
        <f>IFERROR([1]!EM_S_STM07_IS(F1231,"9",$K$1,"1")/1000000,"")</f>
        <v>299.42553552999999</v>
      </c>
      <c r="L1231" s="12">
        <f>IFERROR([1]!EM_S_STM07_IS(F1231,"9",$L$1,"1")/1000000,"")</f>
        <v>306.72427293999999</v>
      </c>
      <c r="M1231" s="13">
        <f>IFERROR([1]!EM_S_STM07_IS(F1231,"9",$M$1,"1")/1000000,"")</f>
        <v>291.14740361999998</v>
      </c>
      <c r="N1231" s="12" t="str">
        <f>IFERROR([1]!EM_S_STM07_IS(F1231,"61",$N$1,"1")/1000000,"")</f>
        <v/>
      </c>
      <c r="O1231" s="12">
        <f>IFERROR([1]!EM_S_STM07_IS(F1231,"61",$O$1,"1")/1000000,"")</f>
        <v>56.685751029999999</v>
      </c>
      <c r="P1231" s="12">
        <f>IFERROR([1]!EM_S_STM07_IS(F1231,"61",$P$1,"1")/1000000,"")</f>
        <v>60.428039409999997</v>
      </c>
      <c r="Q1231" s="12">
        <f>IFERROR([1]!EM_S_STM07_IS(F1231,"61",$Q$1,"1")/1000000,"")</f>
        <v>64.659145289999998</v>
      </c>
      <c r="R1231" s="12">
        <f>IFERROR([1]!EM_S_STM07_IS(F1231,"61",$R$1,"1")/1000000,"")</f>
        <v>66.624294250000005</v>
      </c>
      <c r="S1231" s="12">
        <f>IFERROR([1]!EM_S_STM07_IS(F1231,"61",$S$1,"1")/1000000,"")</f>
        <v>52.639352549999998</v>
      </c>
      <c r="T1231" s="20" t="str">
        <f t="shared" si="350"/>
        <v/>
      </c>
      <c r="U1231" s="20" t="str">
        <f t="shared" si="351"/>
        <v/>
      </c>
      <c r="V1231" s="14" t="str">
        <f t="shared" si="352"/>
        <v/>
      </c>
      <c r="W1231" s="14">
        <f t="shared" si="353"/>
        <v>0.13511856696781557</v>
      </c>
      <c r="X1231" s="14">
        <f t="shared" si="354"/>
        <v>0.12078024943788408</v>
      </c>
      <c r="Y1231" s="14">
        <f t="shared" si="355"/>
        <v>2.4375801472913211E-2</v>
      </c>
      <c r="Z1231" s="15">
        <f t="shared" si="356"/>
        <v>-5.0784599375501956E-2</v>
      </c>
      <c r="AA1231" s="14" t="str">
        <f t="shared" si="357"/>
        <v/>
      </c>
      <c r="AB1231" s="14">
        <f t="shared" si="358"/>
        <v>6.6018149393830092E-2</v>
      </c>
      <c r="AC1231" s="14">
        <f t="shared" si="359"/>
        <v>7.0018917067493205E-2</v>
      </c>
      <c r="AD1231" s="14">
        <f t="shared" si="360"/>
        <v>3.0392436386008526E-2</v>
      </c>
      <c r="AE1231" s="14">
        <f t="shared" si="361"/>
        <v>-0.20990753984609761</v>
      </c>
      <c r="AF1231" s="18" t="str">
        <f t="shared" si="362"/>
        <v/>
      </c>
      <c r="AG1231" s="18" t="str">
        <f t="shared" si="363"/>
        <v/>
      </c>
      <c r="AH1231" s="18" t="str">
        <f t="shared" si="364"/>
        <v/>
      </c>
      <c r="AI1231" s="19" t="str">
        <f t="shared" si="365"/>
        <v/>
      </c>
      <c r="AJ1231" s="19" t="str">
        <f t="shared" si="366"/>
        <v/>
      </c>
      <c r="AK1231" s="19" t="str">
        <f t="shared" si="367"/>
        <v/>
      </c>
    </row>
    <row r="1232" spans="2:37" x14ac:dyDescent="0.15">
      <c r="B1232" s="51" t="str">
        <f>IFERROR(IF(AND(AF1232=1,AI1232=1),MAX($B$5:B1231)+1,""),"")</f>
        <v/>
      </c>
      <c r="C1232" s="51" t="str">
        <f>IFERROR(IF(AND(AG1232=1,AJ1232=1),MAX($C$5:C1231)+1,""),"")</f>
        <v/>
      </c>
      <c r="D1232" s="51" t="str">
        <f>IFERROR(IF(AND(AH1232=1,AK1232=1),MAX($D$5:D1231)+1,""),"")</f>
        <v/>
      </c>
      <c r="F1232" s="5" t="s">
        <v>2561</v>
      </c>
      <c r="G1232" s="5" t="s">
        <v>2562</v>
      </c>
      <c r="H1232" s="12" t="str">
        <f>IFERROR([1]!EM_S_STM07_IS(F1232,"9",$H$1,"1")/1000000,"")</f>
        <v/>
      </c>
      <c r="I1232" s="12">
        <f>IFERROR([1]!EM_S_STM07_IS(F1232,"9",$I$1,"1")/1000000,"")</f>
        <v>388.80349935000004</v>
      </c>
      <c r="J1232" s="12">
        <f>IFERROR([1]!EM_S_STM07_IS(F1232,"9",$J$1,"1")/1000000,"")</f>
        <v>423.89828505999998</v>
      </c>
      <c r="K1232" s="12">
        <f>IFERROR([1]!EM_S_STM07_IS(F1232,"9",$K$1,"1")/1000000,"")</f>
        <v>573.38789786999996</v>
      </c>
      <c r="L1232" s="12">
        <f>IFERROR([1]!EM_S_STM07_IS(F1232,"9",$L$1,"1")/1000000,"")</f>
        <v>682.78844479999998</v>
      </c>
      <c r="M1232" s="13">
        <f>IFERROR([1]!EM_S_STM07_IS(F1232,"9",$M$1,"1")/1000000,"")</f>
        <v>750.03399444000001</v>
      </c>
      <c r="N1232" s="12" t="str">
        <f>IFERROR([1]!EM_S_STM07_IS(F1232,"61",$N$1,"1")/1000000,"")</f>
        <v/>
      </c>
      <c r="O1232" s="12">
        <f>IFERROR([1]!EM_S_STM07_IS(F1232,"61",$O$1,"1")/1000000,"")</f>
        <v>36.405209979999995</v>
      </c>
      <c r="P1232" s="12">
        <f>IFERROR([1]!EM_S_STM07_IS(F1232,"61",$P$1,"1")/1000000,"")</f>
        <v>45.495880499999998</v>
      </c>
      <c r="Q1232" s="12">
        <f>IFERROR([1]!EM_S_STM07_IS(F1232,"61",$Q$1,"1")/1000000,"")</f>
        <v>51.886070549999999</v>
      </c>
      <c r="R1232" s="12">
        <f>IFERROR([1]!EM_S_STM07_IS(F1232,"61",$R$1,"1")/1000000,"")</f>
        <v>62.807194420000002</v>
      </c>
      <c r="S1232" s="12">
        <f>IFERROR([1]!EM_S_STM07_IS(F1232,"61",$S$1,"1")/1000000,"")</f>
        <v>72.237516920000004</v>
      </c>
      <c r="T1232" s="20" t="str">
        <f t="shared" si="350"/>
        <v/>
      </c>
      <c r="U1232" s="20" t="str">
        <f t="shared" si="351"/>
        <v/>
      </c>
      <c r="V1232" s="14" t="str">
        <f t="shared" si="352"/>
        <v/>
      </c>
      <c r="W1232" s="14">
        <f t="shared" si="353"/>
        <v>9.02635541312546E-2</v>
      </c>
      <c r="X1232" s="14">
        <f t="shared" si="354"/>
        <v>0.35265444112103622</v>
      </c>
      <c r="Y1232" s="14">
        <f t="shared" si="355"/>
        <v>0.19079674917520426</v>
      </c>
      <c r="Z1232" s="15">
        <f t="shared" si="356"/>
        <v>9.8486654471279703E-2</v>
      </c>
      <c r="AA1232" s="14" t="str">
        <f t="shared" si="357"/>
        <v/>
      </c>
      <c r="AB1232" s="14">
        <f t="shared" si="358"/>
        <v>0.2497079545755721</v>
      </c>
      <c r="AC1232" s="14">
        <f t="shared" si="359"/>
        <v>0.14045645407390239</v>
      </c>
      <c r="AD1232" s="14">
        <f t="shared" si="360"/>
        <v>0.21048277031261914</v>
      </c>
      <c r="AE1232" s="14">
        <f t="shared" si="361"/>
        <v>0.15014717003498343</v>
      </c>
      <c r="AF1232" s="18" t="str">
        <f t="shared" si="362"/>
        <v/>
      </c>
      <c r="AG1232" s="18" t="str">
        <f t="shared" si="363"/>
        <v/>
      </c>
      <c r="AH1232" s="18" t="str">
        <f t="shared" si="364"/>
        <v/>
      </c>
      <c r="AI1232" s="19" t="str">
        <f t="shared" si="365"/>
        <v/>
      </c>
      <c r="AJ1232" s="19">
        <f t="shared" si="366"/>
        <v>1</v>
      </c>
      <c r="AK1232" s="19" t="str">
        <f t="shared" si="367"/>
        <v/>
      </c>
    </row>
    <row r="1233" spans="2:37" x14ac:dyDescent="0.15">
      <c r="B1233" s="51" t="str">
        <f>IFERROR(IF(AND(AF1233=1,AI1233=1),MAX($B$5:B1232)+1,""),"")</f>
        <v/>
      </c>
      <c r="C1233" s="51" t="str">
        <f>IFERROR(IF(AND(AG1233=1,AJ1233=1),MAX($C$5:C1232)+1,""),"")</f>
        <v/>
      </c>
      <c r="D1233" s="51" t="str">
        <f>IFERROR(IF(AND(AH1233=1,AK1233=1),MAX($D$5:D1232)+1,""),"")</f>
        <v/>
      </c>
      <c r="F1233" s="5" t="s">
        <v>2563</v>
      </c>
      <c r="G1233" s="5" t="s">
        <v>2564</v>
      </c>
      <c r="H1233" s="12" t="str">
        <f>IFERROR([1]!EM_S_STM07_IS(F1233,"9",$H$1,"1")/1000000,"")</f>
        <v/>
      </c>
      <c r="I1233" s="12">
        <f>IFERROR([1]!EM_S_STM07_IS(F1233,"9",$I$1,"1")/1000000,"")</f>
        <v>2679.0132677500001</v>
      </c>
      <c r="J1233" s="12">
        <f>IFERROR([1]!EM_S_STM07_IS(F1233,"9",$J$1,"1")/1000000,"")</f>
        <v>4976.5722536499998</v>
      </c>
      <c r="K1233" s="12">
        <f>IFERROR([1]!EM_S_STM07_IS(F1233,"9",$K$1,"1")/1000000,"")</f>
        <v>4413.9752839599996</v>
      </c>
      <c r="L1233" s="12">
        <f>IFERROR([1]!EM_S_STM07_IS(F1233,"9",$L$1,"1")/1000000,"")</f>
        <v>3132.5785887699999</v>
      </c>
      <c r="M1233" s="13">
        <f>IFERROR([1]!EM_S_STM07_IS(F1233,"9",$M$1,"1")/1000000,"")</f>
        <v>3710.5461517899998</v>
      </c>
      <c r="N1233" s="12" t="str">
        <f>IFERROR([1]!EM_S_STM07_IS(F1233,"61",$N$1,"1")/1000000,"")</f>
        <v/>
      </c>
      <c r="O1233" s="12">
        <f>IFERROR([1]!EM_S_STM07_IS(F1233,"61",$O$1,"1")/1000000,"")</f>
        <v>49.359888720000001</v>
      </c>
      <c r="P1233" s="12">
        <f>IFERROR([1]!EM_S_STM07_IS(F1233,"61",$P$1,"1")/1000000,"")</f>
        <v>46.604567070000002</v>
      </c>
      <c r="Q1233" s="12">
        <f>IFERROR([1]!EM_S_STM07_IS(F1233,"61",$Q$1,"1")/1000000,"")</f>
        <v>50.972858439999996</v>
      </c>
      <c r="R1233" s="12">
        <f>IFERROR([1]!EM_S_STM07_IS(F1233,"61",$R$1,"1")/1000000,"")</f>
        <v>107.74334220999999</v>
      </c>
      <c r="S1233" s="12">
        <f>IFERROR([1]!EM_S_STM07_IS(F1233,"61",$S$1,"1")/1000000,"")</f>
        <v>170.93957568000002</v>
      </c>
      <c r="T1233" s="20" t="str">
        <f t="shared" si="350"/>
        <v/>
      </c>
      <c r="U1233" s="20" t="str">
        <f t="shared" si="351"/>
        <v/>
      </c>
      <c r="V1233" s="14" t="str">
        <f t="shared" si="352"/>
        <v/>
      </c>
      <c r="W1233" s="14">
        <f t="shared" si="353"/>
        <v>0.85761388850068332</v>
      </c>
      <c r="X1233" s="14">
        <f t="shared" si="354"/>
        <v>-0.11304909102392133</v>
      </c>
      <c r="Y1233" s="14">
        <f t="shared" si="355"/>
        <v>-0.29030445635853092</v>
      </c>
      <c r="Z1233" s="15">
        <f t="shared" si="356"/>
        <v>0.18450217501069546</v>
      </c>
      <c r="AA1233" s="14" t="str">
        <f t="shared" si="357"/>
        <v/>
      </c>
      <c r="AB1233" s="14">
        <f t="shared" si="358"/>
        <v>-5.5821066891578661E-2</v>
      </c>
      <c r="AC1233" s="14">
        <f t="shared" si="359"/>
        <v>9.3730971976176206E-2</v>
      </c>
      <c r="AD1233" s="14">
        <f t="shared" si="360"/>
        <v>1.1137394587518448</v>
      </c>
      <c r="AE1233" s="14">
        <f t="shared" si="361"/>
        <v>0.58654420935658136</v>
      </c>
      <c r="AF1233" s="18" t="str">
        <f t="shared" si="362"/>
        <v/>
      </c>
      <c r="AG1233" s="18" t="str">
        <f t="shared" si="363"/>
        <v/>
      </c>
      <c r="AH1233" s="18" t="str">
        <f t="shared" si="364"/>
        <v/>
      </c>
      <c r="AI1233" s="19" t="str">
        <f t="shared" si="365"/>
        <v/>
      </c>
      <c r="AJ1233" s="19" t="str">
        <f t="shared" si="366"/>
        <v/>
      </c>
      <c r="AK1233" s="19" t="str">
        <f t="shared" si="367"/>
        <v/>
      </c>
    </row>
    <row r="1234" spans="2:37" x14ac:dyDescent="0.15">
      <c r="B1234" s="51" t="str">
        <f>IFERROR(IF(AND(AF1234=1,AI1234=1),MAX($B$5:B1233)+1,""),"")</f>
        <v/>
      </c>
      <c r="C1234" s="51" t="str">
        <f>IFERROR(IF(AND(AG1234=1,AJ1234=1),MAX($C$5:C1233)+1,""),"")</f>
        <v/>
      </c>
      <c r="D1234" s="51" t="str">
        <f>IFERROR(IF(AND(AH1234=1,AK1234=1),MAX($D$5:D1233)+1,""),"")</f>
        <v/>
      </c>
      <c r="F1234" s="5" t="s">
        <v>2565</v>
      </c>
      <c r="G1234" s="5" t="s">
        <v>2566</v>
      </c>
      <c r="H1234" s="12" t="str">
        <f>IFERROR([1]!EM_S_STM07_IS(F1234,"9",$H$1,"1")/1000000,"")</f>
        <v/>
      </c>
      <c r="I1234" s="12">
        <f>IFERROR([1]!EM_S_STM07_IS(F1234,"9",$I$1,"1")/1000000,"")</f>
        <v>471.16009187000003</v>
      </c>
      <c r="J1234" s="12">
        <f>IFERROR([1]!EM_S_STM07_IS(F1234,"9",$J$1,"1")/1000000,"")</f>
        <v>606.47199646000001</v>
      </c>
      <c r="K1234" s="12">
        <f>IFERROR([1]!EM_S_STM07_IS(F1234,"9",$K$1,"1")/1000000,"")</f>
        <v>638.79527628999995</v>
      </c>
      <c r="L1234" s="12">
        <f>IFERROR([1]!EM_S_STM07_IS(F1234,"9",$L$1,"1")/1000000,"")</f>
        <v>666.20706380999991</v>
      </c>
      <c r="M1234" s="13">
        <f>IFERROR([1]!EM_S_STM07_IS(F1234,"9",$M$1,"1")/1000000,"")</f>
        <v>683.06411367999999</v>
      </c>
      <c r="N1234" s="12" t="str">
        <f>IFERROR([1]!EM_S_STM07_IS(F1234,"61",$N$1,"1")/1000000,"")</f>
        <v/>
      </c>
      <c r="O1234" s="12">
        <f>IFERROR([1]!EM_S_STM07_IS(F1234,"61",$O$1,"1")/1000000,"")</f>
        <v>32.560562059999995</v>
      </c>
      <c r="P1234" s="12">
        <f>IFERROR([1]!EM_S_STM07_IS(F1234,"61",$P$1,"1")/1000000,"")</f>
        <v>84.001684449999999</v>
      </c>
      <c r="Q1234" s="12">
        <f>IFERROR([1]!EM_S_STM07_IS(F1234,"61",$Q$1,"1")/1000000,"")</f>
        <v>76.916083260000008</v>
      </c>
      <c r="R1234" s="12">
        <f>IFERROR([1]!EM_S_STM07_IS(F1234,"61",$R$1,"1")/1000000,"")</f>
        <v>94.463065930000013</v>
      </c>
      <c r="S1234" s="12">
        <f>IFERROR([1]!EM_S_STM07_IS(F1234,"61",$S$1,"1")/1000000,"")</f>
        <v>96.677112469999997</v>
      </c>
      <c r="T1234" s="20" t="str">
        <f t="shared" si="350"/>
        <v/>
      </c>
      <c r="U1234" s="20" t="str">
        <f t="shared" si="351"/>
        <v/>
      </c>
      <c r="V1234" s="14" t="str">
        <f t="shared" si="352"/>
        <v/>
      </c>
      <c r="W1234" s="14">
        <f t="shared" si="353"/>
        <v>0.28718880678742742</v>
      </c>
      <c r="X1234" s="14">
        <f t="shared" si="354"/>
        <v>5.3297233868459123E-2</v>
      </c>
      <c r="Y1234" s="14">
        <f t="shared" si="355"/>
        <v>4.2911694149027443E-2</v>
      </c>
      <c r="Z1234" s="15">
        <f t="shared" si="356"/>
        <v>2.5303018814594343E-2</v>
      </c>
      <c r="AA1234" s="14" t="str">
        <f t="shared" si="357"/>
        <v/>
      </c>
      <c r="AB1234" s="14">
        <f t="shared" si="358"/>
        <v>1.579859779300137</v>
      </c>
      <c r="AC1234" s="14">
        <f t="shared" si="359"/>
        <v>-8.4350703636395852E-2</v>
      </c>
      <c r="AD1234" s="14">
        <f t="shared" si="360"/>
        <v>0.22813151588447125</v>
      </c>
      <c r="AE1234" s="14">
        <f t="shared" si="361"/>
        <v>2.3438224434094268E-2</v>
      </c>
      <c r="AF1234" s="18" t="str">
        <f t="shared" si="362"/>
        <v/>
      </c>
      <c r="AG1234" s="18" t="str">
        <f t="shared" si="363"/>
        <v/>
      </c>
      <c r="AH1234" s="18" t="str">
        <f t="shared" si="364"/>
        <v/>
      </c>
      <c r="AI1234" s="19" t="str">
        <f t="shared" si="365"/>
        <v/>
      </c>
      <c r="AJ1234" s="19" t="str">
        <f t="shared" si="366"/>
        <v/>
      </c>
      <c r="AK1234" s="19" t="str">
        <f t="shared" si="367"/>
        <v/>
      </c>
    </row>
    <row r="1235" spans="2:37" x14ac:dyDescent="0.15">
      <c r="B1235" s="51" t="str">
        <f>IFERROR(IF(AND(AF1235=1,AI1235=1),MAX($B$5:B1234)+1,""),"")</f>
        <v/>
      </c>
      <c r="C1235" s="51" t="str">
        <f>IFERROR(IF(AND(AG1235=1,AJ1235=1),MAX($C$5:C1234)+1,""),"")</f>
        <v/>
      </c>
      <c r="D1235" s="51" t="str">
        <f>IFERROR(IF(AND(AH1235=1,AK1235=1),MAX($D$5:D1234)+1,""),"")</f>
        <v/>
      </c>
      <c r="F1235" s="5" t="s">
        <v>2567</v>
      </c>
      <c r="G1235" s="5" t="s">
        <v>2568</v>
      </c>
      <c r="H1235" s="12" t="str">
        <f>IFERROR([1]!EM_S_STM07_IS(F1235,"9",$H$1,"1")/1000000,"")</f>
        <v/>
      </c>
      <c r="I1235" s="12">
        <f>IFERROR([1]!EM_S_STM07_IS(F1235,"9",$I$1,"1")/1000000,"")</f>
        <v>486.49548252999995</v>
      </c>
      <c r="J1235" s="12">
        <f>IFERROR([1]!EM_S_STM07_IS(F1235,"9",$J$1,"1")/1000000,"")</f>
        <v>608.90796863000003</v>
      </c>
      <c r="K1235" s="12">
        <f>IFERROR([1]!EM_S_STM07_IS(F1235,"9",$K$1,"1")/1000000,"")</f>
        <v>650.79997536999997</v>
      </c>
      <c r="L1235" s="12">
        <f>IFERROR([1]!EM_S_STM07_IS(F1235,"9",$L$1,"1")/1000000,"")</f>
        <v>581.77795155999991</v>
      </c>
      <c r="M1235" s="13">
        <f>IFERROR([1]!EM_S_STM07_IS(F1235,"9",$M$1,"1")/1000000,"")</f>
        <v>708.71552009000004</v>
      </c>
      <c r="N1235" s="12" t="str">
        <f>IFERROR([1]!EM_S_STM07_IS(F1235,"61",$N$1,"1")/1000000,"")</f>
        <v/>
      </c>
      <c r="O1235" s="12">
        <f>IFERROR([1]!EM_S_STM07_IS(F1235,"61",$O$1,"1")/1000000,"")</f>
        <v>50.60768083</v>
      </c>
      <c r="P1235" s="12">
        <f>IFERROR([1]!EM_S_STM07_IS(F1235,"61",$P$1,"1")/1000000,"")</f>
        <v>58.91778497</v>
      </c>
      <c r="Q1235" s="12">
        <f>IFERROR([1]!EM_S_STM07_IS(F1235,"61",$Q$1,"1")/1000000,"")</f>
        <v>59.388855479999997</v>
      </c>
      <c r="R1235" s="12">
        <f>IFERROR([1]!EM_S_STM07_IS(F1235,"61",$R$1,"1")/1000000,"")</f>
        <v>46.720243950000004</v>
      </c>
      <c r="S1235" s="12">
        <f>IFERROR([1]!EM_S_STM07_IS(F1235,"61",$S$1,"1")/1000000,"")</f>
        <v>60.039834310000003</v>
      </c>
      <c r="T1235" s="20" t="str">
        <f t="shared" si="350"/>
        <v/>
      </c>
      <c r="U1235" s="20" t="str">
        <f t="shared" si="351"/>
        <v/>
      </c>
      <c r="V1235" s="14" t="str">
        <f t="shared" si="352"/>
        <v/>
      </c>
      <c r="W1235" s="14">
        <f t="shared" si="353"/>
        <v>0.251621012929861</v>
      </c>
      <c r="X1235" s="14">
        <f t="shared" si="354"/>
        <v>6.8798585169207102E-2</v>
      </c>
      <c r="Y1235" s="14">
        <f t="shared" si="355"/>
        <v>-0.10605720101749989</v>
      </c>
      <c r="Z1235" s="15">
        <f t="shared" si="356"/>
        <v>0.21818903275661317</v>
      </c>
      <c r="AA1235" s="14" t="str">
        <f t="shared" si="357"/>
        <v/>
      </c>
      <c r="AB1235" s="14">
        <f t="shared" si="358"/>
        <v>0.16420638139722477</v>
      </c>
      <c r="AC1235" s="14">
        <f t="shared" si="359"/>
        <v>7.9953873052060354E-3</v>
      </c>
      <c r="AD1235" s="14">
        <f t="shared" si="360"/>
        <v>-0.21331631040214807</v>
      </c>
      <c r="AE1235" s="14">
        <f t="shared" si="361"/>
        <v>0.28509248312689939</v>
      </c>
      <c r="AF1235" s="18" t="str">
        <f t="shared" si="362"/>
        <v/>
      </c>
      <c r="AG1235" s="18" t="str">
        <f t="shared" si="363"/>
        <v/>
      </c>
      <c r="AH1235" s="18" t="str">
        <f t="shared" si="364"/>
        <v/>
      </c>
      <c r="AI1235" s="19" t="str">
        <f t="shared" si="365"/>
        <v/>
      </c>
      <c r="AJ1235" s="19" t="str">
        <f t="shared" si="366"/>
        <v/>
      </c>
      <c r="AK1235" s="19" t="str">
        <f t="shared" si="367"/>
        <v/>
      </c>
    </row>
    <row r="1236" spans="2:37" x14ac:dyDescent="0.15">
      <c r="B1236" s="51" t="str">
        <f>IFERROR(IF(AND(AF1236=1,AI1236=1),MAX($B$5:B1235)+1,""),"")</f>
        <v/>
      </c>
      <c r="C1236" s="51" t="str">
        <f>IFERROR(IF(AND(AG1236=1,AJ1236=1),MAX($C$5:C1235)+1,""),"")</f>
        <v/>
      </c>
      <c r="D1236" s="51" t="str">
        <f>IFERROR(IF(AND(AH1236=1,AK1236=1),MAX($D$5:D1235)+1,""),"")</f>
        <v/>
      </c>
      <c r="F1236" s="5" t="s">
        <v>2569</v>
      </c>
      <c r="G1236" s="5" t="s">
        <v>2570</v>
      </c>
      <c r="H1236" s="12" t="str">
        <f>IFERROR([1]!EM_S_STM07_IS(F1236,"9",$H$1,"1")/1000000,"")</f>
        <v/>
      </c>
      <c r="I1236" s="12">
        <f>IFERROR([1]!EM_S_STM07_IS(F1236,"9",$I$1,"1")/1000000,"")</f>
        <v>131.31496720000001</v>
      </c>
      <c r="J1236" s="12">
        <f>IFERROR([1]!EM_S_STM07_IS(F1236,"9",$J$1,"1")/1000000,"")</f>
        <v>190.40169446000002</v>
      </c>
      <c r="K1236" s="12">
        <f>IFERROR([1]!EM_S_STM07_IS(F1236,"9",$K$1,"1")/1000000,"")</f>
        <v>263.94060330000002</v>
      </c>
      <c r="L1236" s="12">
        <f>IFERROR([1]!EM_S_STM07_IS(F1236,"9",$L$1,"1")/1000000,"")</f>
        <v>383.49727838000001</v>
      </c>
      <c r="M1236" s="13">
        <f>IFERROR([1]!EM_S_STM07_IS(F1236,"9",$M$1,"1")/1000000,"")</f>
        <v>479.52022022000006</v>
      </c>
      <c r="N1236" s="12" t="str">
        <f>IFERROR([1]!EM_S_STM07_IS(F1236,"61",$N$1,"1")/1000000,"")</f>
        <v/>
      </c>
      <c r="O1236" s="12">
        <f>IFERROR([1]!EM_S_STM07_IS(F1236,"61",$O$1,"1")/1000000,"")</f>
        <v>43.576057490000004</v>
      </c>
      <c r="P1236" s="12">
        <f>IFERROR([1]!EM_S_STM07_IS(F1236,"61",$P$1,"1")/1000000,"")</f>
        <v>63.99171406</v>
      </c>
      <c r="Q1236" s="12">
        <f>IFERROR([1]!EM_S_STM07_IS(F1236,"61",$Q$1,"1")/1000000,"")</f>
        <v>54.750394380000003</v>
      </c>
      <c r="R1236" s="12">
        <f>IFERROR([1]!EM_S_STM07_IS(F1236,"61",$R$1,"1")/1000000,"")</f>
        <v>90.880528130000002</v>
      </c>
      <c r="S1236" s="12">
        <f>IFERROR([1]!EM_S_STM07_IS(F1236,"61",$S$1,"1")/1000000,"")</f>
        <v>114.38135781999999</v>
      </c>
      <c r="T1236" s="20" t="str">
        <f t="shared" si="350"/>
        <v/>
      </c>
      <c r="U1236" s="20" t="str">
        <f t="shared" si="351"/>
        <v/>
      </c>
      <c r="V1236" s="14" t="str">
        <f t="shared" si="352"/>
        <v/>
      </c>
      <c r="W1236" s="14">
        <f t="shared" si="353"/>
        <v>0.44996186283934891</v>
      </c>
      <c r="X1236" s="14">
        <f t="shared" si="354"/>
        <v>0.3862303276689022</v>
      </c>
      <c r="Y1236" s="14">
        <f t="shared" si="355"/>
        <v>0.45296810564651757</v>
      </c>
      <c r="Z1236" s="15">
        <f t="shared" si="356"/>
        <v>0.25038754445827588</v>
      </c>
      <c r="AA1236" s="14" t="str">
        <f t="shared" si="357"/>
        <v/>
      </c>
      <c r="AB1236" s="14">
        <f t="shared" si="358"/>
        <v>0.46850627950188145</v>
      </c>
      <c r="AC1236" s="14">
        <f t="shared" si="359"/>
        <v>-0.14441431700571636</v>
      </c>
      <c r="AD1236" s="14">
        <f t="shared" si="360"/>
        <v>0.65990636522607637</v>
      </c>
      <c r="AE1236" s="14">
        <f t="shared" si="361"/>
        <v>0.25859037324676681</v>
      </c>
      <c r="AF1236" s="18" t="str">
        <f t="shared" si="362"/>
        <v/>
      </c>
      <c r="AG1236" s="18" t="str">
        <f t="shared" si="363"/>
        <v/>
      </c>
      <c r="AH1236" s="18" t="str">
        <f t="shared" si="364"/>
        <v/>
      </c>
      <c r="AI1236" s="19">
        <f t="shared" si="365"/>
        <v>1</v>
      </c>
      <c r="AJ1236" s="19" t="str">
        <f t="shared" si="366"/>
        <v/>
      </c>
      <c r="AK1236" s="19" t="str">
        <f t="shared" si="367"/>
        <v/>
      </c>
    </row>
    <row r="1237" spans="2:37" x14ac:dyDescent="0.15">
      <c r="B1237" s="51">
        <f>IFERROR(IF(AND(AF1237=1,AI1237=1),MAX($B$5:B1236)+1,""),"")</f>
        <v>75</v>
      </c>
      <c r="C1237" s="51" t="str">
        <f>IFERROR(IF(AND(AG1237=1,AJ1237=1),MAX($C$5:C1236)+1,""),"")</f>
        <v/>
      </c>
      <c r="D1237" s="51" t="str">
        <f>IFERROR(IF(AND(AH1237=1,AK1237=1),MAX($D$5:D1236)+1,""),"")</f>
        <v/>
      </c>
      <c r="F1237" s="5" t="s">
        <v>2571</v>
      </c>
      <c r="G1237" s="5" t="s">
        <v>2572</v>
      </c>
      <c r="H1237" s="12">
        <f>IFERROR([1]!EM_S_STM07_IS(F1237,"9",$H$1,"1")/1000000,"")</f>
        <v>796.08799999999997</v>
      </c>
      <c r="I1237" s="12">
        <f>IFERROR([1]!EM_S_STM07_IS(F1237,"9",$I$1,"1")/1000000,"")</f>
        <v>1016.5326</v>
      </c>
      <c r="J1237" s="12">
        <f>IFERROR([1]!EM_S_STM07_IS(F1237,"9",$J$1,"1")/1000000,"")</f>
        <v>1331.3744252700001</v>
      </c>
      <c r="K1237" s="12">
        <f>IFERROR([1]!EM_S_STM07_IS(F1237,"9",$K$1,"1")/1000000,"")</f>
        <v>1476.6275275</v>
      </c>
      <c r="L1237" s="12">
        <f>IFERROR([1]!EM_S_STM07_IS(F1237,"9",$L$1,"1")/1000000,"")</f>
        <v>1674.5185412999999</v>
      </c>
      <c r="M1237" s="13">
        <f>IFERROR([1]!EM_S_STM07_IS(F1237,"9",$M$1,"1")/1000000,"")</f>
        <v>2074.3520621400003</v>
      </c>
      <c r="N1237" s="12">
        <f>IFERROR([1]!EM_S_STM07_IS(F1237,"61",$N$1,"1")/1000000,"")</f>
        <v>108.50700000000001</v>
      </c>
      <c r="O1237" s="12">
        <f>IFERROR([1]!EM_S_STM07_IS(F1237,"61",$O$1,"1")/1000000,"")</f>
        <v>165.0264</v>
      </c>
      <c r="P1237" s="12">
        <f>IFERROR([1]!EM_S_STM07_IS(F1237,"61",$P$1,"1")/1000000,"")</f>
        <v>202.74555915000002</v>
      </c>
      <c r="Q1237" s="12">
        <f>IFERROR([1]!EM_S_STM07_IS(F1237,"61",$Q$1,"1")/1000000,"")</f>
        <v>315.71293851999997</v>
      </c>
      <c r="R1237" s="12">
        <f>IFERROR([1]!EM_S_STM07_IS(F1237,"61",$R$1,"1")/1000000,"")</f>
        <v>273.48171077999996</v>
      </c>
      <c r="S1237" s="12">
        <f>IFERROR([1]!EM_S_STM07_IS(F1237,"61",$S$1,"1")/1000000,"")</f>
        <v>393.81331461000002</v>
      </c>
      <c r="T1237" s="20">
        <f t="shared" si="350"/>
        <v>0.21111191836538334</v>
      </c>
      <c r="U1237" s="20">
        <f t="shared" si="351"/>
        <v>0.294096098285759</v>
      </c>
      <c r="V1237" s="14">
        <f t="shared" si="352"/>
        <v>0.27690983911326394</v>
      </c>
      <c r="W1237" s="14">
        <f t="shared" si="353"/>
        <v>0.30972132646803463</v>
      </c>
      <c r="X1237" s="14">
        <f t="shared" si="354"/>
        <v>0.10910011449299316</v>
      </c>
      <c r="Y1237" s="14">
        <f t="shared" si="355"/>
        <v>0.13401552532007763</v>
      </c>
      <c r="Z1237" s="15">
        <f t="shared" si="356"/>
        <v>0.23877521268268107</v>
      </c>
      <c r="AA1237" s="14">
        <f t="shared" si="357"/>
        <v>0.52088252370814769</v>
      </c>
      <c r="AB1237" s="14">
        <f t="shared" si="358"/>
        <v>0.22856439424237593</v>
      </c>
      <c r="AC1237" s="14">
        <f t="shared" si="359"/>
        <v>0.55718793468823524</v>
      </c>
      <c r="AD1237" s="14">
        <f t="shared" si="360"/>
        <v>-0.13376464055598</v>
      </c>
      <c r="AE1237" s="14">
        <f t="shared" si="361"/>
        <v>0.43999872418086416</v>
      </c>
      <c r="AF1237" s="18">
        <f t="shared" si="362"/>
        <v>1</v>
      </c>
      <c r="AG1237" s="18">
        <f t="shared" si="363"/>
        <v>1</v>
      </c>
      <c r="AH1237" s="18">
        <f t="shared" si="364"/>
        <v>1</v>
      </c>
      <c r="AI1237" s="19">
        <f t="shared" si="365"/>
        <v>1</v>
      </c>
      <c r="AJ1237" s="19" t="str">
        <f t="shared" si="366"/>
        <v/>
      </c>
      <c r="AK1237" s="19" t="str">
        <f t="shared" si="367"/>
        <v/>
      </c>
    </row>
    <row r="1238" spans="2:37" x14ac:dyDescent="0.15">
      <c r="B1238" s="51" t="str">
        <f>IFERROR(IF(AND(AF1238=1,AI1238=1),MAX($B$5:B1237)+1,""),"")</f>
        <v/>
      </c>
      <c r="C1238" s="51" t="str">
        <f>IFERROR(IF(AND(AG1238=1,AJ1238=1),MAX($C$5:C1237)+1,""),"")</f>
        <v/>
      </c>
      <c r="D1238" s="51" t="str">
        <f>IFERROR(IF(AND(AH1238=1,AK1238=1),MAX($D$5:D1237)+1,""),"")</f>
        <v/>
      </c>
      <c r="F1238" s="5" t="s">
        <v>2573</v>
      </c>
      <c r="G1238" s="5" t="s">
        <v>2574</v>
      </c>
      <c r="H1238" s="12" t="str">
        <f>IFERROR([1]!EM_S_STM07_IS(F1238,"9",$H$1,"1")/1000000,"")</f>
        <v/>
      </c>
      <c r="I1238" s="12">
        <f>IFERROR([1]!EM_S_STM07_IS(F1238,"9",$I$1,"1")/1000000,"")</f>
        <v>624.18347396000001</v>
      </c>
      <c r="J1238" s="12">
        <f>IFERROR([1]!EM_S_STM07_IS(F1238,"9",$J$1,"1")/1000000,"")</f>
        <v>705.43850399999997</v>
      </c>
      <c r="K1238" s="12">
        <f>IFERROR([1]!EM_S_STM07_IS(F1238,"9",$K$1,"1")/1000000,"")</f>
        <v>849.17908696000006</v>
      </c>
      <c r="L1238" s="12">
        <f>IFERROR([1]!EM_S_STM07_IS(F1238,"9",$L$1,"1")/1000000,"")</f>
        <v>944.70410262999997</v>
      </c>
      <c r="M1238" s="13">
        <f>IFERROR([1]!EM_S_STM07_IS(F1238,"9",$M$1,"1")/1000000,"")</f>
        <v>1045.94381286</v>
      </c>
      <c r="N1238" s="12" t="str">
        <f>IFERROR([1]!EM_S_STM07_IS(F1238,"61",$N$1,"1")/1000000,"")</f>
        <v/>
      </c>
      <c r="O1238" s="12">
        <f>IFERROR([1]!EM_S_STM07_IS(F1238,"61",$O$1,"1")/1000000,"")</f>
        <v>80.791471870000009</v>
      </c>
      <c r="P1238" s="12">
        <f>IFERROR([1]!EM_S_STM07_IS(F1238,"61",$P$1,"1")/1000000,"")</f>
        <v>87.197854969999995</v>
      </c>
      <c r="Q1238" s="12">
        <f>IFERROR([1]!EM_S_STM07_IS(F1238,"61",$Q$1,"1")/1000000,"")</f>
        <v>97.633443110000002</v>
      </c>
      <c r="R1238" s="12">
        <f>IFERROR([1]!EM_S_STM07_IS(F1238,"61",$R$1,"1")/1000000,"")</f>
        <v>90.153893049999994</v>
      </c>
      <c r="S1238" s="12">
        <f>IFERROR([1]!EM_S_STM07_IS(F1238,"61",$S$1,"1")/1000000,"")</f>
        <v>96.92183541</v>
      </c>
      <c r="T1238" s="20" t="str">
        <f t="shared" si="350"/>
        <v/>
      </c>
      <c r="U1238" s="20" t="str">
        <f t="shared" si="351"/>
        <v/>
      </c>
      <c r="V1238" s="14" t="str">
        <f t="shared" si="352"/>
        <v/>
      </c>
      <c r="W1238" s="14">
        <f t="shared" si="353"/>
        <v>0.13017811818133312</v>
      </c>
      <c r="X1238" s="14">
        <f t="shared" si="354"/>
        <v>0.20376061434832043</v>
      </c>
      <c r="Y1238" s="14">
        <f t="shared" si="355"/>
        <v>0.11249101295225318</v>
      </c>
      <c r="Z1238" s="15">
        <f t="shared" si="356"/>
        <v>0.10716552404944013</v>
      </c>
      <c r="AA1238" s="14" t="str">
        <f t="shared" si="357"/>
        <v/>
      </c>
      <c r="AB1238" s="14">
        <f t="shared" si="358"/>
        <v>7.9295288867968286E-2</v>
      </c>
      <c r="AC1238" s="14">
        <f t="shared" si="359"/>
        <v>0.11967711985105965</v>
      </c>
      <c r="AD1238" s="14">
        <f t="shared" si="360"/>
        <v>-7.6608483955370441E-2</v>
      </c>
      <c r="AE1238" s="14">
        <f t="shared" si="361"/>
        <v>7.5070993953044909E-2</v>
      </c>
      <c r="AF1238" s="18" t="str">
        <f t="shared" si="362"/>
        <v/>
      </c>
      <c r="AG1238" s="18" t="str">
        <f t="shared" si="363"/>
        <v/>
      </c>
      <c r="AH1238" s="18" t="str">
        <f t="shared" si="364"/>
        <v/>
      </c>
      <c r="AI1238" s="19">
        <f t="shared" si="365"/>
        <v>1</v>
      </c>
      <c r="AJ1238" s="19" t="str">
        <f t="shared" si="366"/>
        <v/>
      </c>
      <c r="AK1238" s="19" t="str">
        <f t="shared" si="367"/>
        <v/>
      </c>
    </row>
    <row r="1239" spans="2:37" x14ac:dyDescent="0.15">
      <c r="B1239" s="51" t="str">
        <f>IFERROR(IF(AND(AF1239=1,AI1239=1),MAX($B$5:B1238)+1,""),"")</f>
        <v/>
      </c>
      <c r="C1239" s="51" t="str">
        <f>IFERROR(IF(AND(AG1239=1,AJ1239=1),MAX($C$5:C1238)+1,""),"")</f>
        <v/>
      </c>
      <c r="D1239" s="51" t="str">
        <f>IFERROR(IF(AND(AH1239=1,AK1239=1),MAX($D$5:D1238)+1,""),"")</f>
        <v/>
      </c>
      <c r="F1239" s="5" t="s">
        <v>2575</v>
      </c>
      <c r="G1239" s="5" t="s">
        <v>2576</v>
      </c>
      <c r="H1239" s="12" t="str">
        <f>IFERROR([1]!EM_S_STM07_IS(F1239,"9",$H$1,"1")/1000000,"")</f>
        <v/>
      </c>
      <c r="I1239" s="12">
        <f>IFERROR([1]!EM_S_STM07_IS(F1239,"9",$I$1,"1")/1000000,"")</f>
        <v>317.48565782999998</v>
      </c>
      <c r="J1239" s="12">
        <f>IFERROR([1]!EM_S_STM07_IS(F1239,"9",$J$1,"1")/1000000,"")</f>
        <v>436.40828469000002</v>
      </c>
      <c r="K1239" s="12">
        <f>IFERROR([1]!EM_S_STM07_IS(F1239,"9",$K$1,"1")/1000000,"")</f>
        <v>516.21223924000003</v>
      </c>
      <c r="L1239" s="12">
        <f>IFERROR([1]!EM_S_STM07_IS(F1239,"9",$L$1,"1")/1000000,"")</f>
        <v>549.91729699999996</v>
      </c>
      <c r="M1239" s="13">
        <f>IFERROR([1]!EM_S_STM07_IS(F1239,"9",$M$1,"1")/1000000,"")</f>
        <v>606.67394238999998</v>
      </c>
      <c r="N1239" s="12" t="str">
        <f>IFERROR([1]!EM_S_STM07_IS(F1239,"61",$N$1,"1")/1000000,"")</f>
        <v/>
      </c>
      <c r="O1239" s="12">
        <f>IFERROR([1]!EM_S_STM07_IS(F1239,"61",$O$1,"1")/1000000,"")</f>
        <v>58.314127670000005</v>
      </c>
      <c r="P1239" s="12">
        <f>IFERROR([1]!EM_S_STM07_IS(F1239,"61",$P$1,"1")/1000000,"")</f>
        <v>90.334375840000007</v>
      </c>
      <c r="Q1239" s="12">
        <f>IFERROR([1]!EM_S_STM07_IS(F1239,"61",$Q$1,"1")/1000000,"")</f>
        <v>101.88752509999999</v>
      </c>
      <c r="R1239" s="12">
        <f>IFERROR([1]!EM_S_STM07_IS(F1239,"61",$R$1,"1")/1000000,"")</f>
        <v>107.38066406</v>
      </c>
      <c r="S1239" s="12">
        <f>IFERROR([1]!EM_S_STM07_IS(F1239,"61",$S$1,"1")/1000000,"")</f>
        <v>121.33269118000001</v>
      </c>
      <c r="T1239" s="20" t="str">
        <f t="shared" si="350"/>
        <v/>
      </c>
      <c r="U1239" s="20" t="str">
        <f t="shared" si="351"/>
        <v/>
      </c>
      <c r="V1239" s="14" t="str">
        <f t="shared" si="352"/>
        <v/>
      </c>
      <c r="W1239" s="14">
        <f t="shared" si="353"/>
        <v>0.37457637511196812</v>
      </c>
      <c r="X1239" s="14">
        <f t="shared" si="354"/>
        <v>0.18286535189561828</v>
      </c>
      <c r="Y1239" s="14">
        <f t="shared" si="355"/>
        <v>6.5293023291393915E-2</v>
      </c>
      <c r="Z1239" s="15">
        <f t="shared" si="356"/>
        <v>0.10320942021578206</v>
      </c>
      <c r="AA1239" s="14" t="str">
        <f t="shared" si="357"/>
        <v/>
      </c>
      <c r="AB1239" s="14">
        <f t="shared" si="358"/>
        <v>0.54909932548768936</v>
      </c>
      <c r="AC1239" s="14">
        <f t="shared" si="359"/>
        <v>0.1278931652825375</v>
      </c>
      <c r="AD1239" s="14">
        <f t="shared" si="360"/>
        <v>5.3913753961622242E-2</v>
      </c>
      <c r="AE1239" s="14">
        <f t="shared" si="361"/>
        <v>0.12993053490714288</v>
      </c>
      <c r="AF1239" s="18" t="str">
        <f t="shared" si="362"/>
        <v/>
      </c>
      <c r="AG1239" s="18" t="str">
        <f t="shared" si="363"/>
        <v/>
      </c>
      <c r="AH1239" s="18" t="str">
        <f t="shared" si="364"/>
        <v/>
      </c>
      <c r="AI1239" s="19" t="str">
        <f t="shared" si="365"/>
        <v/>
      </c>
      <c r="AJ1239" s="19" t="str">
        <f t="shared" si="366"/>
        <v/>
      </c>
      <c r="AK1239" s="19" t="str">
        <f t="shared" si="367"/>
        <v/>
      </c>
    </row>
    <row r="1240" spans="2:37" x14ac:dyDescent="0.15">
      <c r="B1240" s="51" t="str">
        <f>IFERROR(IF(AND(AF1240=1,AI1240=1),MAX($B$5:B1239)+1,""),"")</f>
        <v/>
      </c>
      <c r="C1240" s="51" t="str">
        <f>IFERROR(IF(AND(AG1240=1,AJ1240=1),MAX($C$5:C1239)+1,""),"")</f>
        <v/>
      </c>
      <c r="D1240" s="51" t="str">
        <f>IFERROR(IF(AND(AH1240=1,AK1240=1),MAX($D$5:D1239)+1,""),"")</f>
        <v/>
      </c>
      <c r="F1240" s="5" t="s">
        <v>2577</v>
      </c>
      <c r="G1240" s="5" t="s">
        <v>2578</v>
      </c>
      <c r="H1240" s="12" t="str">
        <f>IFERROR([1]!EM_S_STM07_IS(F1240,"9",$H$1,"1")/1000000,"")</f>
        <v/>
      </c>
      <c r="I1240" s="12">
        <f>IFERROR([1]!EM_S_STM07_IS(F1240,"9",$I$1,"1")/1000000,"")</f>
        <v>253.11883294999998</v>
      </c>
      <c r="J1240" s="12">
        <f>IFERROR([1]!EM_S_STM07_IS(F1240,"9",$J$1,"1")/1000000,"")</f>
        <v>294.21860457999998</v>
      </c>
      <c r="K1240" s="12">
        <f>IFERROR([1]!EM_S_STM07_IS(F1240,"9",$K$1,"1")/1000000,"")</f>
        <v>296.83526218000003</v>
      </c>
      <c r="L1240" s="12">
        <f>IFERROR([1]!EM_S_STM07_IS(F1240,"9",$L$1,"1")/1000000,"")</f>
        <v>365.71036313999997</v>
      </c>
      <c r="M1240" s="13">
        <f>IFERROR([1]!EM_S_STM07_IS(F1240,"9",$M$1,"1")/1000000,"")</f>
        <v>449.8178977</v>
      </c>
      <c r="N1240" s="12" t="str">
        <f>IFERROR([1]!EM_S_STM07_IS(F1240,"61",$N$1,"1")/1000000,"")</f>
        <v/>
      </c>
      <c r="O1240" s="12">
        <f>IFERROR([1]!EM_S_STM07_IS(F1240,"61",$O$1,"1")/1000000,"")</f>
        <v>43.172260880000003</v>
      </c>
      <c r="P1240" s="12">
        <f>IFERROR([1]!EM_S_STM07_IS(F1240,"61",$P$1,"1")/1000000,"")</f>
        <v>44.997765389999998</v>
      </c>
      <c r="Q1240" s="12">
        <f>IFERROR([1]!EM_S_STM07_IS(F1240,"61",$Q$1,"1")/1000000,"")</f>
        <v>54.095834529999998</v>
      </c>
      <c r="R1240" s="12">
        <f>IFERROR([1]!EM_S_STM07_IS(F1240,"61",$R$1,"1")/1000000,"")</f>
        <v>55.768580549999996</v>
      </c>
      <c r="S1240" s="12">
        <f>IFERROR([1]!EM_S_STM07_IS(F1240,"61",$S$1,"1")/1000000,"")</f>
        <v>57.222712489999999</v>
      </c>
      <c r="T1240" s="20" t="str">
        <f t="shared" si="350"/>
        <v/>
      </c>
      <c r="U1240" s="20" t="str">
        <f t="shared" si="351"/>
        <v/>
      </c>
      <c r="V1240" s="14" t="str">
        <f t="shared" si="352"/>
        <v/>
      </c>
      <c r="W1240" s="14">
        <f t="shared" si="353"/>
        <v>0.16237342417787881</v>
      </c>
      <c r="X1240" s="14">
        <f t="shared" si="354"/>
        <v>8.8935830680570253E-3</v>
      </c>
      <c r="Y1240" s="14">
        <f t="shared" si="355"/>
        <v>0.2320313983391713</v>
      </c>
      <c r="Z1240" s="15">
        <f t="shared" si="356"/>
        <v>0.22998400657244236</v>
      </c>
      <c r="AA1240" s="14" t="str">
        <f t="shared" si="357"/>
        <v/>
      </c>
      <c r="AB1240" s="14">
        <f t="shared" si="358"/>
        <v>4.2284199918880751E-2</v>
      </c>
      <c r="AC1240" s="14">
        <f t="shared" si="359"/>
        <v>0.20218935454119003</v>
      </c>
      <c r="AD1240" s="14">
        <f t="shared" si="360"/>
        <v>3.0921900633076309E-2</v>
      </c>
      <c r="AE1240" s="14">
        <f t="shared" si="361"/>
        <v>2.6074393962677314E-2</v>
      </c>
      <c r="AF1240" s="18" t="str">
        <f t="shared" si="362"/>
        <v/>
      </c>
      <c r="AG1240" s="18" t="str">
        <f t="shared" si="363"/>
        <v/>
      </c>
      <c r="AH1240" s="18" t="str">
        <f t="shared" si="364"/>
        <v/>
      </c>
      <c r="AI1240" s="19" t="str">
        <f t="shared" si="365"/>
        <v/>
      </c>
      <c r="AJ1240" s="19" t="str">
        <f t="shared" si="366"/>
        <v/>
      </c>
      <c r="AK1240" s="19" t="str">
        <f t="shared" si="367"/>
        <v/>
      </c>
    </row>
    <row r="1241" spans="2:37" x14ac:dyDescent="0.15">
      <c r="B1241" s="51" t="str">
        <f>IFERROR(IF(AND(AF1241=1,AI1241=1),MAX($B$5:B1240)+1,""),"")</f>
        <v/>
      </c>
      <c r="C1241" s="51" t="str">
        <f>IFERROR(IF(AND(AG1241=1,AJ1241=1),MAX($C$5:C1240)+1,""),"")</f>
        <v/>
      </c>
      <c r="D1241" s="51" t="str">
        <f>IFERROR(IF(AND(AH1241=1,AK1241=1),MAX($D$5:D1240)+1,""),"")</f>
        <v/>
      </c>
      <c r="F1241" s="5" t="s">
        <v>2579</v>
      </c>
      <c r="G1241" s="5" t="s">
        <v>2580</v>
      </c>
      <c r="H1241" s="12">
        <f>IFERROR([1]!EM_S_STM07_IS(F1241,"9",$H$1,"1")/1000000,"")</f>
        <v>713.80925478999995</v>
      </c>
      <c r="I1241" s="12">
        <f>IFERROR([1]!EM_S_STM07_IS(F1241,"9",$I$1,"1")/1000000,"")</f>
        <v>885.06734860000006</v>
      </c>
      <c r="J1241" s="12">
        <f>IFERROR([1]!EM_S_STM07_IS(F1241,"9",$J$1,"1")/1000000,"")</f>
        <v>964.29889294000009</v>
      </c>
      <c r="K1241" s="12">
        <f>IFERROR([1]!EM_S_STM07_IS(F1241,"9",$K$1,"1")/1000000,"")</f>
        <v>887.25070473000005</v>
      </c>
      <c r="L1241" s="12">
        <f>IFERROR([1]!EM_S_STM07_IS(F1241,"9",$L$1,"1")/1000000,"")</f>
        <v>904.41278453999996</v>
      </c>
      <c r="M1241" s="13">
        <f>IFERROR([1]!EM_S_STM07_IS(F1241,"9",$M$1,"1")/1000000,"")</f>
        <v>577.01688549000005</v>
      </c>
      <c r="N1241" s="12">
        <f>IFERROR([1]!EM_S_STM07_IS(F1241,"61",$N$1,"1")/1000000,"")</f>
        <v>37.053300819999997</v>
      </c>
      <c r="O1241" s="12">
        <f>IFERROR([1]!EM_S_STM07_IS(F1241,"61",$O$1,"1")/1000000,"")</f>
        <v>41.436960770000006</v>
      </c>
      <c r="P1241" s="12">
        <f>IFERROR([1]!EM_S_STM07_IS(F1241,"61",$P$1,"1")/1000000,"")</f>
        <v>45.680287649999997</v>
      </c>
      <c r="Q1241" s="12">
        <f>IFERROR([1]!EM_S_STM07_IS(F1241,"61",$Q$1,"1")/1000000,"")</f>
        <v>31.148879300000001</v>
      </c>
      <c r="R1241" s="12">
        <f>IFERROR([1]!EM_S_STM07_IS(F1241,"61",$R$1,"1")/1000000,"")</f>
        <v>35.030815619999998</v>
      </c>
      <c r="S1241" s="12">
        <f>IFERROR([1]!EM_S_STM07_IS(F1241,"61",$S$1,"1")/1000000,"")</f>
        <v>35.36439961</v>
      </c>
      <c r="T1241" s="20">
        <f t="shared" si="350"/>
        <v>-4.1656349968786088E-2</v>
      </c>
      <c r="U1241" s="20">
        <f t="shared" si="351"/>
        <v>-9.2869643484124742E-3</v>
      </c>
      <c r="V1241" s="14">
        <f t="shared" si="352"/>
        <v>0.23992136927446198</v>
      </c>
      <c r="W1241" s="14">
        <f t="shared" si="353"/>
        <v>8.952035623653784E-2</v>
      </c>
      <c r="X1241" s="14">
        <f t="shared" si="354"/>
        <v>-7.990073282682289E-2</v>
      </c>
      <c r="Y1241" s="14">
        <f t="shared" si="355"/>
        <v>1.9342988084999624E-2</v>
      </c>
      <c r="Z1241" s="15">
        <f t="shared" si="356"/>
        <v>-0.36199830945171696</v>
      </c>
      <c r="AA1241" s="14">
        <f t="shared" si="357"/>
        <v>0.11830686748517347</v>
      </c>
      <c r="AB1241" s="14">
        <f t="shared" si="358"/>
        <v>0.10240439455859229</v>
      </c>
      <c r="AC1241" s="14">
        <f t="shared" si="359"/>
        <v>-0.31811113934612006</v>
      </c>
      <c r="AD1241" s="14">
        <f t="shared" si="360"/>
        <v>0.1246252323434313</v>
      </c>
      <c r="AE1241" s="14">
        <f t="shared" si="361"/>
        <v>9.5225870164881155E-3</v>
      </c>
      <c r="AF1241" s="18" t="str">
        <f t="shared" si="362"/>
        <v/>
      </c>
      <c r="AG1241" s="18" t="str">
        <f t="shared" si="363"/>
        <v/>
      </c>
      <c r="AH1241" s="18" t="str">
        <f t="shared" si="364"/>
        <v/>
      </c>
      <c r="AI1241" s="19" t="str">
        <f t="shared" si="365"/>
        <v/>
      </c>
      <c r="AJ1241" s="19" t="str">
        <f t="shared" si="366"/>
        <v/>
      </c>
      <c r="AK1241" s="19" t="str">
        <f t="shared" si="367"/>
        <v/>
      </c>
    </row>
    <row r="1242" spans="2:37" x14ac:dyDescent="0.15">
      <c r="B1242" s="51" t="str">
        <f>IFERROR(IF(AND(AF1242=1,AI1242=1),MAX($B$5:B1241)+1,""),"")</f>
        <v/>
      </c>
      <c r="C1242" s="51" t="str">
        <f>IFERROR(IF(AND(AG1242=1,AJ1242=1),MAX($C$5:C1241)+1,""),"")</f>
        <v/>
      </c>
      <c r="D1242" s="51" t="str">
        <f>IFERROR(IF(AND(AH1242=1,AK1242=1),MAX($D$5:D1241)+1,""),"")</f>
        <v/>
      </c>
      <c r="F1242" s="5" t="s">
        <v>2581</v>
      </c>
      <c r="G1242" s="5" t="s">
        <v>2582</v>
      </c>
      <c r="H1242" s="12" t="str">
        <f>IFERROR([1]!EM_S_STM07_IS(F1242,"9",$H$1,"1")/1000000,"")</f>
        <v/>
      </c>
      <c r="I1242" s="12">
        <f>IFERROR([1]!EM_S_STM07_IS(F1242,"9",$I$1,"1")/1000000,"")</f>
        <v>418.35407782999999</v>
      </c>
      <c r="J1242" s="12">
        <f>IFERROR([1]!EM_S_STM07_IS(F1242,"9",$J$1,"1")/1000000,"")</f>
        <v>414.46577801999996</v>
      </c>
      <c r="K1242" s="12">
        <f>IFERROR([1]!EM_S_STM07_IS(F1242,"9",$K$1,"1")/1000000,"")</f>
        <v>421.34628445999999</v>
      </c>
      <c r="L1242" s="12">
        <f>IFERROR([1]!EM_S_STM07_IS(F1242,"9",$L$1,"1")/1000000,"")</f>
        <v>509.91226569999998</v>
      </c>
      <c r="M1242" s="13">
        <f>IFERROR([1]!EM_S_STM07_IS(F1242,"9",$M$1,"1")/1000000,"")</f>
        <v>460.85063097000005</v>
      </c>
      <c r="N1242" s="12" t="str">
        <f>IFERROR([1]!EM_S_STM07_IS(F1242,"61",$N$1,"1")/1000000,"")</f>
        <v/>
      </c>
      <c r="O1242" s="12">
        <f>IFERROR([1]!EM_S_STM07_IS(F1242,"61",$O$1,"1")/1000000,"")</f>
        <v>53.564957540000002</v>
      </c>
      <c r="P1242" s="12">
        <f>IFERROR([1]!EM_S_STM07_IS(F1242,"61",$P$1,"1")/1000000,"")</f>
        <v>47.728660149999996</v>
      </c>
      <c r="Q1242" s="12">
        <f>IFERROR([1]!EM_S_STM07_IS(F1242,"61",$Q$1,"1")/1000000,"")</f>
        <v>45.955778409999994</v>
      </c>
      <c r="R1242" s="12">
        <f>IFERROR([1]!EM_S_STM07_IS(F1242,"61",$R$1,"1")/1000000,"")</f>
        <v>57.033911029999999</v>
      </c>
      <c r="S1242" s="12">
        <f>IFERROR([1]!EM_S_STM07_IS(F1242,"61",$S$1,"1")/1000000,"")</f>
        <v>48.791860700000001</v>
      </c>
      <c r="T1242" s="20" t="str">
        <f t="shared" si="350"/>
        <v/>
      </c>
      <c r="U1242" s="20" t="str">
        <f t="shared" si="351"/>
        <v/>
      </c>
      <c r="V1242" s="14" t="str">
        <f t="shared" si="352"/>
        <v/>
      </c>
      <c r="W1242" s="14">
        <f t="shared" si="353"/>
        <v>-9.2942796928587902E-3</v>
      </c>
      <c r="X1242" s="14">
        <f t="shared" si="354"/>
        <v>1.6600903632791646E-2</v>
      </c>
      <c r="Y1242" s="14">
        <f t="shared" si="355"/>
        <v>0.21019760825352168</v>
      </c>
      <c r="Z1242" s="15">
        <f t="shared" si="356"/>
        <v>-9.6215835605854352E-2</v>
      </c>
      <c r="AA1242" s="14" t="str">
        <f t="shared" si="357"/>
        <v/>
      </c>
      <c r="AB1242" s="14">
        <f t="shared" si="358"/>
        <v>-0.10895737919033559</v>
      </c>
      <c r="AC1242" s="14">
        <f t="shared" si="359"/>
        <v>-3.7145013801524088E-2</v>
      </c>
      <c r="AD1242" s="14">
        <f t="shared" si="360"/>
        <v>0.24106071104193069</v>
      </c>
      <c r="AE1242" s="14">
        <f t="shared" si="361"/>
        <v>-0.14451139999262291</v>
      </c>
      <c r="AF1242" s="18" t="str">
        <f t="shared" si="362"/>
        <v/>
      </c>
      <c r="AG1242" s="18" t="str">
        <f t="shared" si="363"/>
        <v/>
      </c>
      <c r="AH1242" s="18" t="str">
        <f t="shared" si="364"/>
        <v/>
      </c>
      <c r="AI1242" s="19" t="str">
        <f t="shared" si="365"/>
        <v/>
      </c>
      <c r="AJ1242" s="19" t="str">
        <f t="shared" si="366"/>
        <v/>
      </c>
      <c r="AK1242" s="19" t="str">
        <f t="shared" si="367"/>
        <v/>
      </c>
    </row>
    <row r="1243" spans="2:37" x14ac:dyDescent="0.15">
      <c r="B1243" s="51" t="str">
        <f>IFERROR(IF(AND(AF1243=1,AI1243=1),MAX($B$5:B1242)+1,""),"")</f>
        <v/>
      </c>
      <c r="C1243" s="51" t="str">
        <f>IFERROR(IF(AND(AG1243=1,AJ1243=1),MAX($C$5:C1242)+1,""),"")</f>
        <v/>
      </c>
      <c r="D1243" s="51" t="str">
        <f>IFERROR(IF(AND(AH1243=1,AK1243=1),MAX($D$5:D1242)+1,""),"")</f>
        <v/>
      </c>
      <c r="F1243" s="5" t="s">
        <v>2583</v>
      </c>
      <c r="G1243" s="5" t="s">
        <v>2584</v>
      </c>
      <c r="H1243" s="12" t="str">
        <f>IFERROR([1]!EM_S_STM07_IS(F1243,"9",$H$1,"1")/1000000,"")</f>
        <v/>
      </c>
      <c r="I1243" s="12">
        <f>IFERROR([1]!EM_S_STM07_IS(F1243,"9",$I$1,"1")/1000000,"")</f>
        <v>217.14300434</v>
      </c>
      <c r="J1243" s="12">
        <f>IFERROR([1]!EM_S_STM07_IS(F1243,"9",$J$1,"1")/1000000,"")</f>
        <v>235.87199213999997</v>
      </c>
      <c r="K1243" s="12">
        <f>IFERROR([1]!EM_S_STM07_IS(F1243,"9",$K$1,"1")/1000000,"")</f>
        <v>283.96992905000002</v>
      </c>
      <c r="L1243" s="12">
        <f>IFERROR([1]!EM_S_STM07_IS(F1243,"9",$L$1,"1")/1000000,"")</f>
        <v>291.50459992999998</v>
      </c>
      <c r="M1243" s="13">
        <f>IFERROR([1]!EM_S_STM07_IS(F1243,"9",$M$1,"1")/1000000,"")</f>
        <v>327.57030510000004</v>
      </c>
      <c r="N1243" s="12" t="str">
        <f>IFERROR([1]!EM_S_STM07_IS(F1243,"61",$N$1,"1")/1000000,"")</f>
        <v/>
      </c>
      <c r="O1243" s="12">
        <f>IFERROR([1]!EM_S_STM07_IS(F1243,"61",$O$1,"1")/1000000,"")</f>
        <v>33.65453445</v>
      </c>
      <c r="P1243" s="12">
        <f>IFERROR([1]!EM_S_STM07_IS(F1243,"61",$P$1,"1")/1000000,"")</f>
        <v>27.78367819</v>
      </c>
      <c r="Q1243" s="12">
        <f>IFERROR([1]!EM_S_STM07_IS(F1243,"61",$Q$1,"1")/1000000,"")</f>
        <v>32.58553319</v>
      </c>
      <c r="R1243" s="12">
        <f>IFERROR([1]!EM_S_STM07_IS(F1243,"61",$R$1,"1")/1000000,"")</f>
        <v>27.851001230000001</v>
      </c>
      <c r="S1243" s="12">
        <f>IFERROR([1]!EM_S_STM07_IS(F1243,"61",$S$1,"1")/1000000,"")</f>
        <v>30.80207197</v>
      </c>
      <c r="T1243" s="20" t="str">
        <f t="shared" si="350"/>
        <v/>
      </c>
      <c r="U1243" s="20" t="str">
        <f t="shared" si="351"/>
        <v/>
      </c>
      <c r="V1243" s="14" t="str">
        <f t="shared" si="352"/>
        <v/>
      </c>
      <c r="W1243" s="14">
        <f t="shared" si="353"/>
        <v>8.6251859031453479E-2</v>
      </c>
      <c r="X1243" s="14">
        <f t="shared" si="354"/>
        <v>0.20391542240187588</v>
      </c>
      <c r="Y1243" s="14">
        <f t="shared" si="355"/>
        <v>2.6533340713950374E-2</v>
      </c>
      <c r="Z1243" s="15">
        <f t="shared" si="356"/>
        <v>0.12372259366974189</v>
      </c>
      <c r="AA1243" s="14" t="str">
        <f t="shared" si="357"/>
        <v/>
      </c>
      <c r="AB1243" s="14">
        <f t="shared" si="358"/>
        <v>-0.1744447325136004</v>
      </c>
      <c r="AC1243" s="14">
        <f t="shared" si="359"/>
        <v>0.17283006832868877</v>
      </c>
      <c r="AD1243" s="14">
        <f t="shared" si="360"/>
        <v>-0.14529551910026606</v>
      </c>
      <c r="AE1243" s="14">
        <f t="shared" si="361"/>
        <v>0.10595923340885934</v>
      </c>
      <c r="AF1243" s="18" t="str">
        <f t="shared" si="362"/>
        <v/>
      </c>
      <c r="AG1243" s="18" t="str">
        <f t="shared" si="363"/>
        <v/>
      </c>
      <c r="AH1243" s="18" t="str">
        <f t="shared" si="364"/>
        <v/>
      </c>
      <c r="AI1243" s="19" t="str">
        <f t="shared" si="365"/>
        <v/>
      </c>
      <c r="AJ1243" s="19" t="str">
        <f t="shared" si="366"/>
        <v/>
      </c>
      <c r="AK1243" s="19" t="str">
        <f t="shared" si="367"/>
        <v/>
      </c>
    </row>
    <row r="1244" spans="2:37" x14ac:dyDescent="0.15">
      <c r="B1244" s="51" t="str">
        <f>IFERROR(IF(AND(AF1244=1,AI1244=1),MAX($B$5:B1243)+1,""),"")</f>
        <v/>
      </c>
      <c r="C1244" s="51" t="str">
        <f>IFERROR(IF(AND(AG1244=1,AJ1244=1),MAX($C$5:C1243)+1,""),"")</f>
        <v/>
      </c>
      <c r="D1244" s="51" t="str">
        <f>IFERROR(IF(AND(AH1244=1,AK1244=1),MAX($D$5:D1243)+1,""),"")</f>
        <v/>
      </c>
      <c r="F1244" s="5" t="s">
        <v>2585</v>
      </c>
      <c r="G1244" s="5" t="s">
        <v>2586</v>
      </c>
      <c r="H1244" s="12" t="str">
        <f>IFERROR([1]!EM_S_STM07_IS(F1244,"9",$H$1,"1")/1000000,"")</f>
        <v/>
      </c>
      <c r="I1244" s="12">
        <f>IFERROR([1]!EM_S_STM07_IS(F1244,"9",$I$1,"1")/1000000,"")</f>
        <v>1659.9250999999999</v>
      </c>
      <c r="J1244" s="12">
        <f>IFERROR([1]!EM_S_STM07_IS(F1244,"9",$J$1,"1")/1000000,"")</f>
        <v>2233.00986324</v>
      </c>
      <c r="K1244" s="12">
        <f>IFERROR([1]!EM_S_STM07_IS(F1244,"9",$K$1,"1")/1000000,"")</f>
        <v>2579.9596607100002</v>
      </c>
      <c r="L1244" s="12">
        <f>IFERROR([1]!EM_S_STM07_IS(F1244,"9",$L$1,"1")/1000000,"")</f>
        <v>3205.88098132</v>
      </c>
      <c r="M1244" s="13">
        <f>IFERROR([1]!EM_S_STM07_IS(F1244,"9",$M$1,"1")/1000000,"")</f>
        <v>3340.1942197199996</v>
      </c>
      <c r="N1244" s="12" t="str">
        <f>IFERROR([1]!EM_S_STM07_IS(F1244,"61",$N$1,"1")/1000000,"")</f>
        <v/>
      </c>
      <c r="O1244" s="12">
        <f>IFERROR([1]!EM_S_STM07_IS(F1244,"61",$O$1,"1")/1000000,"")</f>
        <v>108.03959999999999</v>
      </c>
      <c r="P1244" s="12">
        <f>IFERROR([1]!EM_S_STM07_IS(F1244,"61",$P$1,"1")/1000000,"")</f>
        <v>120.86596840999999</v>
      </c>
      <c r="Q1244" s="12">
        <f>IFERROR([1]!EM_S_STM07_IS(F1244,"61",$Q$1,"1")/1000000,"")</f>
        <v>126.74919195</v>
      </c>
      <c r="R1244" s="12">
        <f>IFERROR([1]!EM_S_STM07_IS(F1244,"61",$R$1,"1")/1000000,"")</f>
        <v>148.94652044</v>
      </c>
      <c r="S1244" s="12">
        <f>IFERROR([1]!EM_S_STM07_IS(F1244,"61",$S$1,"1")/1000000,"")</f>
        <v>130.34793428</v>
      </c>
      <c r="T1244" s="20" t="str">
        <f t="shared" si="350"/>
        <v/>
      </c>
      <c r="U1244" s="20" t="str">
        <f t="shared" si="351"/>
        <v/>
      </c>
      <c r="V1244" s="14" t="str">
        <f t="shared" si="352"/>
        <v/>
      </c>
      <c r="W1244" s="14">
        <f t="shared" si="353"/>
        <v>0.34524736281173174</v>
      </c>
      <c r="X1244" s="14">
        <f t="shared" si="354"/>
        <v>0.15537315942106553</v>
      </c>
      <c r="Y1244" s="14">
        <f t="shared" si="355"/>
        <v>0.24260895631125776</v>
      </c>
      <c r="Z1244" s="15">
        <f t="shared" si="356"/>
        <v>4.1895890453393259E-2</v>
      </c>
      <c r="AA1244" s="14" t="str">
        <f t="shared" si="357"/>
        <v/>
      </c>
      <c r="AB1244" s="14">
        <f t="shared" si="358"/>
        <v>0.11871914011158873</v>
      </c>
      <c r="AC1244" s="14">
        <f t="shared" si="359"/>
        <v>4.8675600066703698E-2</v>
      </c>
      <c r="AD1244" s="14">
        <f t="shared" si="360"/>
        <v>0.17512796845881592</v>
      </c>
      <c r="AE1244" s="14">
        <f t="shared" si="361"/>
        <v>-0.12486754376710699</v>
      </c>
      <c r="AF1244" s="18" t="str">
        <f t="shared" si="362"/>
        <v/>
      </c>
      <c r="AG1244" s="18" t="str">
        <f t="shared" si="363"/>
        <v/>
      </c>
      <c r="AH1244" s="18" t="str">
        <f t="shared" si="364"/>
        <v/>
      </c>
      <c r="AI1244" s="19" t="str">
        <f t="shared" si="365"/>
        <v/>
      </c>
      <c r="AJ1244" s="19" t="str">
        <f t="shared" si="366"/>
        <v/>
      </c>
      <c r="AK1244" s="19" t="str">
        <f t="shared" si="367"/>
        <v/>
      </c>
    </row>
    <row r="1245" spans="2:37" x14ac:dyDescent="0.15">
      <c r="B1245" s="51" t="str">
        <f>IFERROR(IF(AND(AF1245=1,AI1245=1),MAX($B$5:B1244)+1,""),"")</f>
        <v/>
      </c>
      <c r="C1245" s="51" t="str">
        <f>IFERROR(IF(AND(AG1245=1,AJ1245=1),MAX($C$5:C1244)+1,""),"")</f>
        <v/>
      </c>
      <c r="D1245" s="51" t="str">
        <f>IFERROR(IF(AND(AH1245=1,AK1245=1),MAX($D$5:D1244)+1,""),"")</f>
        <v/>
      </c>
      <c r="F1245" s="5" t="s">
        <v>2587</v>
      </c>
      <c r="G1245" s="5" t="s">
        <v>2588</v>
      </c>
      <c r="H1245" s="12">
        <f>IFERROR([1]!EM_S_STM07_IS(F1245,"9",$H$1,"1")/1000000,"")</f>
        <v>544.11061116999997</v>
      </c>
      <c r="I1245" s="12">
        <f>IFERROR([1]!EM_S_STM07_IS(F1245,"9",$I$1,"1")/1000000,"")</f>
        <v>637.58257154</v>
      </c>
      <c r="J1245" s="12">
        <f>IFERROR([1]!EM_S_STM07_IS(F1245,"9",$J$1,"1")/1000000,"")</f>
        <v>693.31088417000001</v>
      </c>
      <c r="K1245" s="12">
        <f>IFERROR([1]!EM_S_STM07_IS(F1245,"9",$K$1,"1")/1000000,"")</f>
        <v>654.76763733000007</v>
      </c>
      <c r="L1245" s="12">
        <f>IFERROR([1]!EM_S_STM07_IS(F1245,"9",$L$1,"1")/1000000,"")</f>
        <v>742.72513751999998</v>
      </c>
      <c r="M1245" s="13">
        <f>IFERROR([1]!EM_S_STM07_IS(F1245,"9",$M$1,"1")/1000000,"")</f>
        <v>743.97844899999996</v>
      </c>
      <c r="N1245" s="12">
        <f>IFERROR([1]!EM_S_STM07_IS(F1245,"61",$N$1,"1")/1000000,"")</f>
        <v>63.57861879</v>
      </c>
      <c r="O1245" s="12">
        <f>IFERROR([1]!EM_S_STM07_IS(F1245,"61",$O$1,"1")/1000000,"")</f>
        <v>67.172862330000001</v>
      </c>
      <c r="P1245" s="12">
        <f>IFERROR([1]!EM_S_STM07_IS(F1245,"61",$P$1,"1")/1000000,"")</f>
        <v>67.451531939999995</v>
      </c>
      <c r="Q1245" s="12">
        <f>IFERROR([1]!EM_S_STM07_IS(F1245,"61",$Q$1,"1")/1000000,"")</f>
        <v>53.072679880000003</v>
      </c>
      <c r="R1245" s="12">
        <f>IFERROR([1]!EM_S_STM07_IS(F1245,"61",$R$1,"1")/1000000,"")</f>
        <v>58.553244659999997</v>
      </c>
      <c r="S1245" s="12">
        <f>IFERROR([1]!EM_S_STM07_IS(F1245,"61",$S$1,"1")/1000000,"")</f>
        <v>57.18627051</v>
      </c>
      <c r="T1245" s="20">
        <f t="shared" si="350"/>
        <v>6.4571001476446899E-2</v>
      </c>
      <c r="U1245" s="20">
        <f t="shared" si="351"/>
        <v>-2.0969690766325044E-2</v>
      </c>
      <c r="V1245" s="14">
        <f t="shared" si="352"/>
        <v>0.17178852691184879</v>
      </c>
      <c r="W1245" s="14">
        <f t="shared" si="353"/>
        <v>8.7405639861508955E-2</v>
      </c>
      <c r="X1245" s="14">
        <f t="shared" si="354"/>
        <v>-5.5593021428103129E-2</v>
      </c>
      <c r="Y1245" s="14">
        <f t="shared" si="355"/>
        <v>0.13433391507966314</v>
      </c>
      <c r="Z1245" s="15">
        <f t="shared" si="356"/>
        <v>1.687449928226282E-3</v>
      </c>
      <c r="AA1245" s="14">
        <f t="shared" si="357"/>
        <v>5.6532268369524935E-2</v>
      </c>
      <c r="AB1245" s="14">
        <f t="shared" si="358"/>
        <v>4.1485445213124113E-3</v>
      </c>
      <c r="AC1245" s="14">
        <f t="shared" si="359"/>
        <v>-0.21317309846706492</v>
      </c>
      <c r="AD1245" s="14">
        <f t="shared" si="360"/>
        <v>0.10326527306312451</v>
      </c>
      <c r="AE1245" s="14">
        <f t="shared" si="361"/>
        <v>-2.334583092598164E-2</v>
      </c>
      <c r="AF1245" s="18" t="str">
        <f t="shared" si="362"/>
        <v/>
      </c>
      <c r="AG1245" s="18" t="str">
        <f t="shared" si="363"/>
        <v/>
      </c>
      <c r="AH1245" s="18" t="str">
        <f t="shared" si="364"/>
        <v/>
      </c>
      <c r="AI1245" s="19" t="str">
        <f t="shared" si="365"/>
        <v/>
      </c>
      <c r="AJ1245" s="19" t="str">
        <f t="shared" si="366"/>
        <v/>
      </c>
      <c r="AK1245" s="19" t="str">
        <f t="shared" si="367"/>
        <v/>
      </c>
    </row>
    <row r="1246" spans="2:37" x14ac:dyDescent="0.15">
      <c r="B1246" s="51" t="str">
        <f>IFERROR(IF(AND(AF1246=1,AI1246=1),MAX($B$5:B1245)+1,""),"")</f>
        <v/>
      </c>
      <c r="C1246" s="51" t="str">
        <f>IFERROR(IF(AND(AG1246=1,AJ1246=1),MAX($C$5:C1245)+1,""),"")</f>
        <v/>
      </c>
      <c r="D1246" s="51" t="str">
        <f>IFERROR(IF(AND(AH1246=1,AK1246=1),MAX($D$5:D1245)+1,""),"")</f>
        <v/>
      </c>
      <c r="F1246" s="5" t="s">
        <v>2589</v>
      </c>
      <c r="G1246" s="5" t="s">
        <v>2590</v>
      </c>
      <c r="H1246" s="12">
        <f>IFERROR([1]!EM_S_STM07_IS(F1246,"9",$H$1,"1")/1000000,"")</f>
        <v>570.07676502999993</v>
      </c>
      <c r="I1246" s="12">
        <f>IFERROR([1]!EM_S_STM07_IS(F1246,"9",$I$1,"1")/1000000,"")</f>
        <v>785.41736867999998</v>
      </c>
      <c r="J1246" s="12">
        <f>IFERROR([1]!EM_S_STM07_IS(F1246,"9",$J$1,"1")/1000000,"")</f>
        <v>918.98748685999999</v>
      </c>
      <c r="K1246" s="12">
        <f>IFERROR([1]!EM_S_STM07_IS(F1246,"9",$K$1,"1")/1000000,"")</f>
        <v>895.93860472000006</v>
      </c>
      <c r="L1246" s="12">
        <f>IFERROR([1]!EM_S_STM07_IS(F1246,"9",$L$1,"1")/1000000,"")</f>
        <v>884.2750050599999</v>
      </c>
      <c r="M1246" s="13">
        <f>IFERROR([1]!EM_S_STM07_IS(F1246,"9",$M$1,"1")/1000000,"")</f>
        <v>890.60485098000004</v>
      </c>
      <c r="N1246" s="12">
        <f>IFERROR([1]!EM_S_STM07_IS(F1246,"61",$N$1,"1")/1000000,"")</f>
        <v>94.033790440000004</v>
      </c>
      <c r="O1246" s="12">
        <f>IFERROR([1]!EM_S_STM07_IS(F1246,"61",$O$1,"1")/1000000,"")</f>
        <v>106.00498548</v>
      </c>
      <c r="P1246" s="12">
        <f>IFERROR([1]!EM_S_STM07_IS(F1246,"61",$P$1,"1")/1000000,"")</f>
        <v>105.34741947000001</v>
      </c>
      <c r="Q1246" s="12">
        <f>IFERROR([1]!EM_S_STM07_IS(F1246,"61",$Q$1,"1")/1000000,"")</f>
        <v>121.61222827</v>
      </c>
      <c r="R1246" s="12">
        <f>IFERROR([1]!EM_S_STM07_IS(F1246,"61",$R$1,"1")/1000000,"")</f>
        <v>107.15299253000001</v>
      </c>
      <c r="S1246" s="12">
        <f>IFERROR([1]!EM_S_STM07_IS(F1246,"61",$S$1,"1")/1000000,"")</f>
        <v>97.593761010000009</v>
      </c>
      <c r="T1246" s="20">
        <f t="shared" si="350"/>
        <v>9.3327679469477953E-2</v>
      </c>
      <c r="U1246" s="20">
        <f t="shared" si="351"/>
        <v>7.4595602982816533E-3</v>
      </c>
      <c r="V1246" s="14">
        <f t="shared" si="352"/>
        <v>0.37773966044497165</v>
      </c>
      <c r="W1246" s="14">
        <f t="shared" si="353"/>
        <v>0.17006259793373635</v>
      </c>
      <c r="X1246" s="14">
        <f t="shared" si="354"/>
        <v>-2.5080735559037309E-2</v>
      </c>
      <c r="Y1246" s="14">
        <f t="shared" si="355"/>
        <v>-1.3018302368659829E-2</v>
      </c>
      <c r="Z1246" s="15">
        <f t="shared" si="356"/>
        <v>7.1582323188821174E-3</v>
      </c>
      <c r="AA1246" s="14">
        <f t="shared" si="357"/>
        <v>0.12730737518911822</v>
      </c>
      <c r="AB1246" s="14">
        <f t="shared" si="358"/>
        <v>-6.2031611723022189E-3</v>
      </c>
      <c r="AC1246" s="14">
        <f t="shared" si="359"/>
        <v>0.15439209504919824</v>
      </c>
      <c r="AD1246" s="14">
        <f t="shared" si="360"/>
        <v>-0.11889623227606695</v>
      </c>
      <c r="AE1246" s="14">
        <f t="shared" si="361"/>
        <v>-8.9211055093245908E-2</v>
      </c>
      <c r="AF1246" s="18" t="str">
        <f t="shared" si="362"/>
        <v/>
      </c>
      <c r="AG1246" s="18" t="str">
        <f t="shared" si="363"/>
        <v/>
      </c>
      <c r="AH1246" s="18" t="str">
        <f t="shared" si="364"/>
        <v/>
      </c>
      <c r="AI1246" s="19" t="str">
        <f t="shared" si="365"/>
        <v/>
      </c>
      <c r="AJ1246" s="19" t="str">
        <f t="shared" si="366"/>
        <v/>
      </c>
      <c r="AK1246" s="19" t="str">
        <f t="shared" si="367"/>
        <v/>
      </c>
    </row>
    <row r="1247" spans="2:37" x14ac:dyDescent="0.15">
      <c r="B1247" s="51" t="str">
        <f>IFERROR(IF(AND(AF1247=1,AI1247=1),MAX($B$5:B1246)+1,""),"")</f>
        <v/>
      </c>
      <c r="C1247" s="51" t="str">
        <f>IFERROR(IF(AND(AG1247=1,AJ1247=1),MAX($C$5:C1246)+1,""),"")</f>
        <v/>
      </c>
      <c r="D1247" s="51" t="str">
        <f>IFERROR(IF(AND(AH1247=1,AK1247=1),MAX($D$5:D1246)+1,""),"")</f>
        <v/>
      </c>
      <c r="F1247" s="5" t="s">
        <v>2591</v>
      </c>
      <c r="G1247" s="5" t="s">
        <v>2592</v>
      </c>
      <c r="H1247" s="12" t="str">
        <f>IFERROR([1]!EM_S_STM07_IS(F1247,"9",$H$1,"1")/1000000,"")</f>
        <v/>
      </c>
      <c r="I1247" s="12">
        <f>IFERROR([1]!EM_S_STM07_IS(F1247,"9",$I$1,"1")/1000000,"")</f>
        <v>839.34948966000002</v>
      </c>
      <c r="J1247" s="12">
        <f>IFERROR([1]!EM_S_STM07_IS(F1247,"9",$J$1,"1")/1000000,"")</f>
        <v>781.57009529999993</v>
      </c>
      <c r="K1247" s="12">
        <f>IFERROR([1]!EM_S_STM07_IS(F1247,"9",$K$1,"1")/1000000,"")</f>
        <v>765.62494133000007</v>
      </c>
      <c r="L1247" s="12">
        <f>IFERROR([1]!EM_S_STM07_IS(F1247,"9",$L$1,"1")/1000000,"")</f>
        <v>630.91039584999999</v>
      </c>
      <c r="M1247" s="13">
        <f>IFERROR([1]!EM_S_STM07_IS(F1247,"9",$M$1,"1")/1000000,"")</f>
        <v>642.61023032000003</v>
      </c>
      <c r="N1247" s="12" t="str">
        <f>IFERROR([1]!EM_S_STM07_IS(F1247,"61",$N$1,"1")/1000000,"")</f>
        <v/>
      </c>
      <c r="O1247" s="12">
        <f>IFERROR([1]!EM_S_STM07_IS(F1247,"61",$O$1,"1")/1000000,"")</f>
        <v>53.205377060000004</v>
      </c>
      <c r="P1247" s="12">
        <f>IFERROR([1]!EM_S_STM07_IS(F1247,"61",$P$1,"1")/1000000,"")</f>
        <v>33.75020619</v>
      </c>
      <c r="Q1247" s="12">
        <f>IFERROR([1]!EM_S_STM07_IS(F1247,"61",$Q$1,"1")/1000000,"")</f>
        <v>37.764555539999996</v>
      </c>
      <c r="R1247" s="12">
        <f>IFERROR([1]!EM_S_STM07_IS(F1247,"61",$R$1,"1")/1000000,"")</f>
        <v>20.297830350000002</v>
      </c>
      <c r="S1247" s="12">
        <f>IFERROR([1]!EM_S_STM07_IS(F1247,"61",$S$1,"1")/1000000,"")</f>
        <v>21.07979495</v>
      </c>
      <c r="T1247" s="20" t="str">
        <f t="shared" si="350"/>
        <v/>
      </c>
      <c r="U1247" s="20" t="str">
        <f t="shared" si="351"/>
        <v/>
      </c>
      <c r="V1247" s="14" t="str">
        <f t="shared" si="352"/>
        <v/>
      </c>
      <c r="W1247" s="14">
        <f t="shared" si="353"/>
        <v>-6.8838302842603866E-2</v>
      </c>
      <c r="X1247" s="14">
        <f t="shared" si="354"/>
        <v>-2.040143816387887E-2</v>
      </c>
      <c r="Y1247" s="14">
        <f t="shared" si="355"/>
        <v>-0.17595370553887865</v>
      </c>
      <c r="Z1247" s="15">
        <f t="shared" si="356"/>
        <v>1.8544367864215216E-2</v>
      </c>
      <c r="AA1247" s="14" t="str">
        <f t="shared" si="357"/>
        <v/>
      </c>
      <c r="AB1247" s="14">
        <f t="shared" si="358"/>
        <v>-0.3656617421968516</v>
      </c>
      <c r="AC1247" s="14">
        <f t="shared" si="359"/>
        <v>0.11894295778226759</v>
      </c>
      <c r="AD1247" s="14">
        <f t="shared" si="360"/>
        <v>-0.46251637124391259</v>
      </c>
      <c r="AE1247" s="14">
        <f t="shared" si="361"/>
        <v>3.8524541121706557E-2</v>
      </c>
      <c r="AF1247" s="18" t="str">
        <f t="shared" si="362"/>
        <v/>
      </c>
      <c r="AG1247" s="18" t="str">
        <f t="shared" si="363"/>
        <v/>
      </c>
      <c r="AH1247" s="18" t="str">
        <f t="shared" si="364"/>
        <v/>
      </c>
      <c r="AI1247" s="19" t="str">
        <f t="shared" si="365"/>
        <v/>
      </c>
      <c r="AJ1247" s="19" t="str">
        <f t="shared" si="366"/>
        <v/>
      </c>
      <c r="AK1247" s="19" t="str">
        <f t="shared" si="367"/>
        <v/>
      </c>
    </row>
    <row r="1248" spans="2:37" x14ac:dyDescent="0.15">
      <c r="B1248" s="51" t="str">
        <f>IFERROR(IF(AND(AF1248=1,AI1248=1),MAX($B$5:B1247)+1,""),"")</f>
        <v/>
      </c>
      <c r="C1248" s="51" t="str">
        <f>IFERROR(IF(AND(AG1248=1,AJ1248=1),MAX($C$5:C1247)+1,""),"")</f>
        <v/>
      </c>
      <c r="D1248" s="51" t="str">
        <f>IFERROR(IF(AND(AH1248=1,AK1248=1),MAX($D$5:D1247)+1,""),"")</f>
        <v/>
      </c>
      <c r="F1248" s="5" t="s">
        <v>2593</v>
      </c>
      <c r="G1248" s="5" t="s">
        <v>2594</v>
      </c>
      <c r="H1248" s="12" t="str">
        <f>IFERROR([1]!EM_S_STM07_IS(F1248,"9",$H$1,"1")/1000000,"")</f>
        <v/>
      </c>
      <c r="I1248" s="12">
        <f>IFERROR([1]!EM_S_STM07_IS(F1248,"9",$I$1,"1")/1000000,"")</f>
        <v>868.06328526000004</v>
      </c>
      <c r="J1248" s="12">
        <f>IFERROR([1]!EM_S_STM07_IS(F1248,"9",$J$1,"1")/1000000,"")</f>
        <v>1012.88153144</v>
      </c>
      <c r="K1248" s="12">
        <f>IFERROR([1]!EM_S_STM07_IS(F1248,"9",$K$1,"1")/1000000,"")</f>
        <v>1441.30572755</v>
      </c>
      <c r="L1248" s="12">
        <f>IFERROR([1]!EM_S_STM07_IS(F1248,"9",$L$1,"1")/1000000,"")</f>
        <v>1887.3007346500001</v>
      </c>
      <c r="M1248" s="13">
        <f>IFERROR([1]!EM_S_STM07_IS(F1248,"9",$M$1,"1")/1000000,"")</f>
        <v>2401.82804571</v>
      </c>
      <c r="N1248" s="12" t="str">
        <f>IFERROR([1]!EM_S_STM07_IS(F1248,"61",$N$1,"1")/1000000,"")</f>
        <v/>
      </c>
      <c r="O1248" s="12">
        <f>IFERROR([1]!EM_S_STM07_IS(F1248,"61",$O$1,"1")/1000000,"")</f>
        <v>63.40213455</v>
      </c>
      <c r="P1248" s="12">
        <f>IFERROR([1]!EM_S_STM07_IS(F1248,"61",$P$1,"1")/1000000,"")</f>
        <v>60.414602459999998</v>
      </c>
      <c r="Q1248" s="12">
        <f>IFERROR([1]!EM_S_STM07_IS(F1248,"61",$Q$1,"1")/1000000,"")</f>
        <v>89.553762620000001</v>
      </c>
      <c r="R1248" s="12">
        <f>IFERROR([1]!EM_S_STM07_IS(F1248,"61",$R$1,"1")/1000000,"")</f>
        <v>61.143761529999999</v>
      </c>
      <c r="S1248" s="12">
        <f>IFERROR([1]!EM_S_STM07_IS(F1248,"61",$S$1,"1")/1000000,"")</f>
        <v>76.102470510000003</v>
      </c>
      <c r="T1248" s="20" t="str">
        <f t="shared" si="350"/>
        <v/>
      </c>
      <c r="U1248" s="20" t="str">
        <f t="shared" si="351"/>
        <v/>
      </c>
      <c r="V1248" s="14" t="str">
        <f t="shared" si="352"/>
        <v/>
      </c>
      <c r="W1248" s="14">
        <f t="shared" si="353"/>
        <v>0.16682913404939639</v>
      </c>
      <c r="X1248" s="14">
        <f t="shared" si="354"/>
        <v>0.42297562233256947</v>
      </c>
      <c r="Y1248" s="14">
        <f t="shared" si="355"/>
        <v>0.30943817024728237</v>
      </c>
      <c r="Z1248" s="15">
        <f t="shared" si="356"/>
        <v>0.27262603230821025</v>
      </c>
      <c r="AA1248" s="14" t="str">
        <f t="shared" si="357"/>
        <v/>
      </c>
      <c r="AB1248" s="14">
        <f t="shared" si="358"/>
        <v>-4.7120370807768049E-2</v>
      </c>
      <c r="AC1248" s="14">
        <f t="shared" si="359"/>
        <v>0.48231981960475195</v>
      </c>
      <c r="AD1248" s="14">
        <f t="shared" si="360"/>
        <v>-0.31723961404671575</v>
      </c>
      <c r="AE1248" s="14">
        <f t="shared" si="361"/>
        <v>0.24464816369958789</v>
      </c>
      <c r="AF1248" s="18" t="str">
        <f t="shared" si="362"/>
        <v/>
      </c>
      <c r="AG1248" s="18" t="str">
        <f t="shared" si="363"/>
        <v/>
      </c>
      <c r="AH1248" s="18" t="str">
        <f t="shared" si="364"/>
        <v/>
      </c>
      <c r="AI1248" s="19">
        <f t="shared" si="365"/>
        <v>1</v>
      </c>
      <c r="AJ1248" s="19" t="str">
        <f t="shared" si="366"/>
        <v/>
      </c>
      <c r="AK1248" s="19" t="str">
        <f t="shared" si="367"/>
        <v/>
      </c>
    </row>
    <row r="1249" spans="2:37" x14ac:dyDescent="0.15">
      <c r="B1249" s="51" t="str">
        <f>IFERROR(IF(AND(AF1249=1,AI1249=1),MAX($B$5:B1248)+1,""),"")</f>
        <v/>
      </c>
      <c r="C1249" s="51" t="str">
        <f>IFERROR(IF(AND(AG1249=1,AJ1249=1),MAX($C$5:C1248)+1,""),"")</f>
        <v/>
      </c>
      <c r="D1249" s="51" t="str">
        <f>IFERROR(IF(AND(AH1249=1,AK1249=1),MAX($D$5:D1248)+1,""),"")</f>
        <v/>
      </c>
      <c r="F1249" s="5" t="s">
        <v>2595</v>
      </c>
      <c r="G1249" s="5" t="s">
        <v>2596</v>
      </c>
      <c r="H1249" s="12" t="str">
        <f>IFERROR([1]!EM_S_STM07_IS(F1249,"9",$H$1,"1")/1000000,"")</f>
        <v/>
      </c>
      <c r="I1249" s="12">
        <f>IFERROR([1]!EM_S_STM07_IS(F1249,"9",$I$1,"1")/1000000,"")</f>
        <v>515.64165863000005</v>
      </c>
      <c r="J1249" s="12">
        <f>IFERROR([1]!EM_S_STM07_IS(F1249,"9",$J$1,"1")/1000000,"")</f>
        <v>543.13429785000005</v>
      </c>
      <c r="K1249" s="12">
        <f>IFERROR([1]!EM_S_STM07_IS(F1249,"9",$K$1,"1")/1000000,"")</f>
        <v>708.37371300999996</v>
      </c>
      <c r="L1249" s="12">
        <f>IFERROR([1]!EM_S_STM07_IS(F1249,"9",$L$1,"1")/1000000,"")</f>
        <v>831.89829813999995</v>
      </c>
      <c r="M1249" s="13">
        <f>IFERROR([1]!EM_S_STM07_IS(F1249,"9",$M$1,"1")/1000000,"")</f>
        <v>909.79536039000004</v>
      </c>
      <c r="N1249" s="12" t="str">
        <f>IFERROR([1]!EM_S_STM07_IS(F1249,"61",$N$1,"1")/1000000,"")</f>
        <v/>
      </c>
      <c r="O1249" s="12">
        <f>IFERROR([1]!EM_S_STM07_IS(F1249,"61",$O$1,"1")/1000000,"")</f>
        <v>52.639863549999994</v>
      </c>
      <c r="P1249" s="12">
        <f>IFERROR([1]!EM_S_STM07_IS(F1249,"61",$P$1,"1")/1000000,"")</f>
        <v>57.75038507</v>
      </c>
      <c r="Q1249" s="12">
        <f>IFERROR([1]!EM_S_STM07_IS(F1249,"61",$Q$1,"1")/1000000,"")</f>
        <v>69.334414319999993</v>
      </c>
      <c r="R1249" s="12">
        <f>IFERROR([1]!EM_S_STM07_IS(F1249,"61",$R$1,"1")/1000000,"")</f>
        <v>72.72268609000001</v>
      </c>
      <c r="S1249" s="12">
        <f>IFERROR([1]!EM_S_STM07_IS(F1249,"61",$S$1,"1")/1000000,"")</f>
        <v>84.13760456</v>
      </c>
      <c r="T1249" s="20" t="str">
        <f t="shared" si="350"/>
        <v/>
      </c>
      <c r="U1249" s="20" t="str">
        <f t="shared" si="351"/>
        <v/>
      </c>
      <c r="V1249" s="14" t="str">
        <f t="shared" si="352"/>
        <v/>
      </c>
      <c r="W1249" s="14">
        <f t="shared" si="353"/>
        <v>5.3317335323613588E-2</v>
      </c>
      <c r="X1249" s="14">
        <f t="shared" si="354"/>
        <v>0.30423307055750481</v>
      </c>
      <c r="Y1249" s="14">
        <f t="shared" si="355"/>
        <v>0.17437770891458279</v>
      </c>
      <c r="Z1249" s="15">
        <f t="shared" si="356"/>
        <v>9.3637722813192742E-2</v>
      </c>
      <c r="AA1249" s="14" t="str">
        <f t="shared" si="357"/>
        <v/>
      </c>
      <c r="AB1249" s="14">
        <f t="shared" si="358"/>
        <v>9.708462703642412E-2</v>
      </c>
      <c r="AC1249" s="14">
        <f t="shared" si="359"/>
        <v>0.20058791358635686</v>
      </c>
      <c r="AD1249" s="14">
        <f t="shared" si="360"/>
        <v>4.8868542458036554E-2</v>
      </c>
      <c r="AE1249" s="14">
        <f t="shared" si="361"/>
        <v>0.15696502816016911</v>
      </c>
      <c r="AF1249" s="18" t="str">
        <f t="shared" si="362"/>
        <v/>
      </c>
      <c r="AG1249" s="18" t="str">
        <f t="shared" si="363"/>
        <v/>
      </c>
      <c r="AH1249" s="18" t="str">
        <f t="shared" si="364"/>
        <v/>
      </c>
      <c r="AI1249" s="19" t="str">
        <f t="shared" si="365"/>
        <v/>
      </c>
      <c r="AJ1249" s="19" t="str">
        <f t="shared" si="366"/>
        <v/>
      </c>
      <c r="AK1249" s="19" t="str">
        <f t="shared" si="367"/>
        <v/>
      </c>
    </row>
    <row r="1250" spans="2:37" x14ac:dyDescent="0.15">
      <c r="B1250" s="51" t="str">
        <f>IFERROR(IF(AND(AF1250=1,AI1250=1),MAX($B$5:B1249)+1,""),"")</f>
        <v/>
      </c>
      <c r="C1250" s="51" t="str">
        <f>IFERROR(IF(AND(AG1250=1,AJ1250=1),MAX($C$5:C1249)+1,""),"")</f>
        <v/>
      </c>
      <c r="D1250" s="51" t="str">
        <f>IFERROR(IF(AND(AH1250=1,AK1250=1),MAX($D$5:D1249)+1,""),"")</f>
        <v/>
      </c>
      <c r="F1250" s="5" t="s">
        <v>2597</v>
      </c>
      <c r="G1250" s="5" t="s">
        <v>2598</v>
      </c>
      <c r="H1250" s="12" t="str">
        <f>IFERROR([1]!EM_S_STM07_IS(F1250,"9",$H$1,"1")/1000000,"")</f>
        <v/>
      </c>
      <c r="I1250" s="12">
        <f>IFERROR([1]!EM_S_STM07_IS(F1250,"9",$I$1,"1")/1000000,"")</f>
        <v>2948.5814966599996</v>
      </c>
      <c r="J1250" s="12">
        <f>IFERROR([1]!EM_S_STM07_IS(F1250,"9",$J$1,"1")/1000000,"")</f>
        <v>4687.3524368799999</v>
      </c>
      <c r="K1250" s="12">
        <f>IFERROR([1]!EM_S_STM07_IS(F1250,"9",$K$1,"1")/1000000,"")</f>
        <v>5519.7521551099999</v>
      </c>
      <c r="L1250" s="12">
        <f>IFERROR([1]!EM_S_STM07_IS(F1250,"9",$L$1,"1")/1000000,"")</f>
        <v>6299.8016938299997</v>
      </c>
      <c r="M1250" s="13">
        <f>IFERROR([1]!EM_S_STM07_IS(F1250,"9",$M$1,"1")/1000000,"")</f>
        <v>6625.7198753800003</v>
      </c>
      <c r="N1250" s="12" t="str">
        <f>IFERROR([1]!EM_S_STM07_IS(F1250,"61",$N$1,"1")/1000000,"")</f>
        <v/>
      </c>
      <c r="O1250" s="12">
        <f>IFERROR([1]!EM_S_STM07_IS(F1250,"61",$O$1,"1")/1000000,"")</f>
        <v>63.624640280000001</v>
      </c>
      <c r="P1250" s="12">
        <f>IFERROR([1]!EM_S_STM07_IS(F1250,"61",$P$1,"1")/1000000,"")</f>
        <v>90.51394243</v>
      </c>
      <c r="Q1250" s="12">
        <f>IFERROR([1]!EM_S_STM07_IS(F1250,"61",$Q$1,"1")/1000000,"")</f>
        <v>108.28312140999999</v>
      </c>
      <c r="R1250" s="12">
        <f>IFERROR([1]!EM_S_STM07_IS(F1250,"61",$R$1,"1")/1000000,"")</f>
        <v>109.32745270000001</v>
      </c>
      <c r="S1250" s="12">
        <f>IFERROR([1]!EM_S_STM07_IS(F1250,"61",$S$1,"1")/1000000,"")</f>
        <v>113.47974358</v>
      </c>
      <c r="T1250" s="20" t="str">
        <f t="shared" si="350"/>
        <v/>
      </c>
      <c r="U1250" s="20" t="str">
        <f t="shared" si="351"/>
        <v/>
      </c>
      <c r="V1250" s="14" t="str">
        <f t="shared" si="352"/>
        <v/>
      </c>
      <c r="W1250" s="14">
        <f t="shared" si="353"/>
        <v>0.58969743321986856</v>
      </c>
      <c r="X1250" s="14">
        <f t="shared" si="354"/>
        <v>0.17758419692974114</v>
      </c>
      <c r="Y1250" s="14">
        <f t="shared" si="355"/>
        <v>0.14131966740533022</v>
      </c>
      <c r="Z1250" s="15">
        <f t="shared" si="356"/>
        <v>5.1734673151569752E-2</v>
      </c>
      <c r="AA1250" s="14" t="str">
        <f t="shared" si="357"/>
        <v/>
      </c>
      <c r="AB1250" s="14">
        <f t="shared" si="358"/>
        <v>0.42262403420538441</v>
      </c>
      <c r="AC1250" s="14">
        <f t="shared" si="359"/>
        <v>0.19631427493882495</v>
      </c>
      <c r="AD1250" s="14">
        <f t="shared" si="360"/>
        <v>9.6444512902965889E-3</v>
      </c>
      <c r="AE1250" s="14">
        <f t="shared" si="361"/>
        <v>3.7980313063673853E-2</v>
      </c>
      <c r="AF1250" s="18" t="str">
        <f t="shared" si="362"/>
        <v/>
      </c>
      <c r="AG1250" s="18" t="str">
        <f t="shared" si="363"/>
        <v/>
      </c>
      <c r="AH1250" s="18" t="str">
        <f t="shared" si="364"/>
        <v/>
      </c>
      <c r="AI1250" s="19" t="str">
        <f t="shared" si="365"/>
        <v/>
      </c>
      <c r="AJ1250" s="19" t="str">
        <f t="shared" si="366"/>
        <v/>
      </c>
      <c r="AK1250" s="19" t="str">
        <f t="shared" si="367"/>
        <v/>
      </c>
    </row>
    <row r="1251" spans="2:37" x14ac:dyDescent="0.15">
      <c r="B1251" s="51" t="str">
        <f>IFERROR(IF(AND(AF1251=1,AI1251=1),MAX($B$5:B1250)+1,""),"")</f>
        <v/>
      </c>
      <c r="C1251" s="51" t="str">
        <f>IFERROR(IF(AND(AG1251=1,AJ1251=1),MAX($C$5:C1250)+1,""),"")</f>
        <v/>
      </c>
      <c r="D1251" s="51" t="str">
        <f>IFERROR(IF(AND(AH1251=1,AK1251=1),MAX($D$5:D1250)+1,""),"")</f>
        <v/>
      </c>
      <c r="F1251" s="5" t="s">
        <v>2599</v>
      </c>
      <c r="G1251" s="5" t="s">
        <v>2600</v>
      </c>
      <c r="H1251" s="12" t="str">
        <f>IFERROR([1]!EM_S_STM07_IS(F1251,"9",$H$1,"1")/1000000,"")</f>
        <v/>
      </c>
      <c r="I1251" s="12">
        <f>IFERROR([1]!EM_S_STM07_IS(F1251,"9",$I$1,"1")/1000000,"")</f>
        <v>944.03774954999994</v>
      </c>
      <c r="J1251" s="12">
        <f>IFERROR([1]!EM_S_STM07_IS(F1251,"9",$J$1,"1")/1000000,"")</f>
        <v>1539.82499992</v>
      </c>
      <c r="K1251" s="12">
        <f>IFERROR([1]!EM_S_STM07_IS(F1251,"9",$K$1,"1")/1000000,"")</f>
        <v>1708.74190598</v>
      </c>
      <c r="L1251" s="12">
        <f>IFERROR([1]!EM_S_STM07_IS(F1251,"9",$L$1,"1")/1000000,"")</f>
        <v>1809.6633214600001</v>
      </c>
      <c r="M1251" s="13">
        <f>IFERROR([1]!EM_S_STM07_IS(F1251,"9",$M$1,"1")/1000000,"")</f>
        <v>1853.4683189</v>
      </c>
      <c r="N1251" s="12" t="str">
        <f>IFERROR([1]!EM_S_STM07_IS(F1251,"61",$N$1,"1")/1000000,"")</f>
        <v/>
      </c>
      <c r="O1251" s="12">
        <f>IFERROR([1]!EM_S_STM07_IS(F1251,"61",$O$1,"1")/1000000,"")</f>
        <v>28.346973670000001</v>
      </c>
      <c r="P1251" s="12">
        <f>IFERROR([1]!EM_S_STM07_IS(F1251,"61",$P$1,"1")/1000000,"")</f>
        <v>66.151146850000003</v>
      </c>
      <c r="Q1251" s="12">
        <f>IFERROR([1]!EM_S_STM07_IS(F1251,"61",$Q$1,"1")/1000000,"")</f>
        <v>88.438683239999989</v>
      </c>
      <c r="R1251" s="12">
        <f>IFERROR([1]!EM_S_STM07_IS(F1251,"61",$R$1,"1")/1000000,"")</f>
        <v>87.393116849999998</v>
      </c>
      <c r="S1251" s="12">
        <f>IFERROR([1]!EM_S_STM07_IS(F1251,"61",$S$1,"1")/1000000,"")</f>
        <v>79.565237019999998</v>
      </c>
      <c r="T1251" s="20" t="str">
        <f t="shared" si="350"/>
        <v/>
      </c>
      <c r="U1251" s="20" t="str">
        <f t="shared" si="351"/>
        <v/>
      </c>
      <c r="V1251" s="14" t="str">
        <f t="shared" si="352"/>
        <v/>
      </c>
      <c r="W1251" s="14">
        <f t="shared" si="353"/>
        <v>0.63110532460592539</v>
      </c>
      <c r="X1251" s="14">
        <f t="shared" si="354"/>
        <v>0.1096987684111999</v>
      </c>
      <c r="Y1251" s="14">
        <f t="shared" si="355"/>
        <v>5.9061825034436424E-2</v>
      </c>
      <c r="Z1251" s="15">
        <f t="shared" si="356"/>
        <v>2.4206158637651371E-2</v>
      </c>
      <c r="AA1251" s="14" t="str">
        <f t="shared" si="357"/>
        <v/>
      </c>
      <c r="AB1251" s="14">
        <f t="shared" si="358"/>
        <v>1.3336228981652702</v>
      </c>
      <c r="AC1251" s="14">
        <f t="shared" si="359"/>
        <v>0.3369183672739301</v>
      </c>
      <c r="AD1251" s="14">
        <f t="shared" si="360"/>
        <v>-1.1822500648981741E-2</v>
      </c>
      <c r="AE1251" s="14">
        <f t="shared" si="361"/>
        <v>-8.9570896566552663E-2</v>
      </c>
      <c r="AF1251" s="18" t="str">
        <f t="shared" si="362"/>
        <v/>
      </c>
      <c r="AG1251" s="18" t="str">
        <f t="shared" si="363"/>
        <v/>
      </c>
      <c r="AH1251" s="18" t="str">
        <f t="shared" si="364"/>
        <v/>
      </c>
      <c r="AI1251" s="19" t="str">
        <f t="shared" si="365"/>
        <v/>
      </c>
      <c r="AJ1251" s="19" t="str">
        <f t="shared" si="366"/>
        <v/>
      </c>
      <c r="AK1251" s="19" t="str">
        <f t="shared" si="367"/>
        <v/>
      </c>
    </row>
    <row r="1252" spans="2:37" x14ac:dyDescent="0.15">
      <c r="B1252" s="51" t="str">
        <f>IFERROR(IF(AND(AF1252=1,AI1252=1),MAX($B$5:B1251)+1,""),"")</f>
        <v/>
      </c>
      <c r="C1252" s="51" t="str">
        <f>IFERROR(IF(AND(AG1252=1,AJ1252=1),MAX($C$5:C1251)+1,""),"")</f>
        <v/>
      </c>
      <c r="D1252" s="51" t="str">
        <f>IFERROR(IF(AND(AH1252=1,AK1252=1),MAX($D$5:D1251)+1,""),"")</f>
        <v/>
      </c>
      <c r="F1252" s="5" t="s">
        <v>2601</v>
      </c>
      <c r="G1252" s="5" t="s">
        <v>2602</v>
      </c>
      <c r="H1252" s="12" t="str">
        <f>IFERROR([1]!EM_S_STM07_IS(F1252,"9",$H$1,"1")/1000000,"")</f>
        <v/>
      </c>
      <c r="I1252" s="12">
        <f>IFERROR([1]!EM_S_STM07_IS(F1252,"9",$I$1,"1")/1000000,"")</f>
        <v>486.20547641000002</v>
      </c>
      <c r="J1252" s="12">
        <f>IFERROR([1]!EM_S_STM07_IS(F1252,"9",$J$1,"1")/1000000,"")</f>
        <v>592.03503383999998</v>
      </c>
      <c r="K1252" s="12">
        <f>IFERROR([1]!EM_S_STM07_IS(F1252,"9",$K$1,"1")/1000000,"")</f>
        <v>680.27912490999995</v>
      </c>
      <c r="L1252" s="12">
        <f>IFERROR([1]!EM_S_STM07_IS(F1252,"9",$L$1,"1")/1000000,"")</f>
        <v>764.29845302000001</v>
      </c>
      <c r="M1252" s="13">
        <f>IFERROR([1]!EM_S_STM07_IS(F1252,"9",$M$1,"1")/1000000,"")</f>
        <v>815.13521862999994</v>
      </c>
      <c r="N1252" s="12" t="str">
        <f>IFERROR([1]!EM_S_STM07_IS(F1252,"61",$N$1,"1")/1000000,"")</f>
        <v/>
      </c>
      <c r="O1252" s="12">
        <f>IFERROR([1]!EM_S_STM07_IS(F1252,"61",$O$1,"1")/1000000,"")</f>
        <v>76.803728950000007</v>
      </c>
      <c r="P1252" s="12">
        <f>IFERROR([1]!EM_S_STM07_IS(F1252,"61",$P$1,"1")/1000000,"")</f>
        <v>97.650296049999994</v>
      </c>
      <c r="Q1252" s="12">
        <f>IFERROR([1]!EM_S_STM07_IS(F1252,"61",$Q$1,"1")/1000000,"")</f>
        <v>134.2233439</v>
      </c>
      <c r="R1252" s="12">
        <f>IFERROR([1]!EM_S_STM07_IS(F1252,"61",$R$1,"1")/1000000,"")</f>
        <v>139.54726615000001</v>
      </c>
      <c r="S1252" s="12">
        <f>IFERROR([1]!EM_S_STM07_IS(F1252,"61",$S$1,"1")/1000000,"")</f>
        <v>154.97107550999999</v>
      </c>
      <c r="T1252" s="20" t="str">
        <f t="shared" si="350"/>
        <v/>
      </c>
      <c r="U1252" s="20" t="str">
        <f t="shared" si="351"/>
        <v/>
      </c>
      <c r="V1252" s="14" t="str">
        <f t="shared" si="352"/>
        <v/>
      </c>
      <c r="W1252" s="14">
        <f t="shared" si="353"/>
        <v>0.21766426452333418</v>
      </c>
      <c r="X1252" s="14">
        <f t="shared" si="354"/>
        <v>0.14905214392067262</v>
      </c>
      <c r="Y1252" s="14">
        <f t="shared" si="355"/>
        <v>0.12350713851629022</v>
      </c>
      <c r="Z1252" s="15">
        <f t="shared" si="356"/>
        <v>6.6514285629032457E-2</v>
      </c>
      <c r="AA1252" s="14" t="str">
        <f t="shared" si="357"/>
        <v/>
      </c>
      <c r="AB1252" s="14">
        <f t="shared" si="358"/>
        <v>0.27142649692922216</v>
      </c>
      <c r="AC1252" s="14">
        <f t="shared" si="359"/>
        <v>0.37453084454832036</v>
      </c>
      <c r="AD1252" s="14">
        <f t="shared" si="360"/>
        <v>3.9664652178286325E-2</v>
      </c>
      <c r="AE1252" s="14">
        <f t="shared" si="361"/>
        <v>0.11052749212170773</v>
      </c>
      <c r="AF1252" s="18" t="str">
        <f t="shared" si="362"/>
        <v/>
      </c>
      <c r="AG1252" s="18" t="str">
        <f t="shared" si="363"/>
        <v/>
      </c>
      <c r="AH1252" s="18" t="str">
        <f t="shared" si="364"/>
        <v/>
      </c>
      <c r="AI1252" s="19" t="str">
        <f t="shared" si="365"/>
        <v/>
      </c>
      <c r="AJ1252" s="19" t="str">
        <f t="shared" si="366"/>
        <v/>
      </c>
      <c r="AK1252" s="19" t="str">
        <f t="shared" si="367"/>
        <v/>
      </c>
    </row>
    <row r="1253" spans="2:37" x14ac:dyDescent="0.15">
      <c r="B1253" s="51" t="str">
        <f>IFERROR(IF(AND(AF1253=1,AI1253=1),MAX($B$5:B1252)+1,""),"")</f>
        <v/>
      </c>
      <c r="C1253" s="51" t="str">
        <f>IFERROR(IF(AND(AG1253=1,AJ1253=1),MAX($C$5:C1252)+1,""),"")</f>
        <v/>
      </c>
      <c r="D1253" s="51" t="str">
        <f>IFERROR(IF(AND(AH1253=1,AK1253=1),MAX($D$5:D1252)+1,""),"")</f>
        <v/>
      </c>
      <c r="F1253" s="5" t="s">
        <v>2603</v>
      </c>
      <c r="G1253" s="5" t="s">
        <v>2604</v>
      </c>
      <c r="H1253" s="12" t="str">
        <f>IFERROR([1]!EM_S_STM07_IS(F1253,"9",$H$1,"1")/1000000,"")</f>
        <v/>
      </c>
      <c r="I1253" s="12">
        <f>IFERROR([1]!EM_S_STM07_IS(F1253,"9",$I$1,"1")/1000000,"")</f>
        <v>1114.5431880000001</v>
      </c>
      <c r="J1253" s="12">
        <f>IFERROR([1]!EM_S_STM07_IS(F1253,"9",$J$1,"1")/1000000,"")</f>
        <v>1413.3028646199998</v>
      </c>
      <c r="K1253" s="12">
        <f>IFERROR([1]!EM_S_STM07_IS(F1253,"9",$K$1,"1")/1000000,"")</f>
        <v>1749.33486182</v>
      </c>
      <c r="L1253" s="12">
        <f>IFERROR([1]!EM_S_STM07_IS(F1253,"9",$L$1,"1")/1000000,"")</f>
        <v>2025.3350596300002</v>
      </c>
      <c r="M1253" s="13">
        <f>IFERROR([1]!EM_S_STM07_IS(F1253,"9",$M$1,"1")/1000000,"")</f>
        <v>2326.7303456899999</v>
      </c>
      <c r="N1253" s="12" t="str">
        <f>IFERROR([1]!EM_S_STM07_IS(F1253,"61",$N$1,"1")/1000000,"")</f>
        <v/>
      </c>
      <c r="O1253" s="12">
        <f>IFERROR([1]!EM_S_STM07_IS(F1253,"61",$O$1,"1")/1000000,"")</f>
        <v>116.02250488</v>
      </c>
      <c r="P1253" s="12">
        <f>IFERROR([1]!EM_S_STM07_IS(F1253,"61",$P$1,"1")/1000000,"")</f>
        <v>185.92862900999998</v>
      </c>
      <c r="Q1253" s="12">
        <f>IFERROR([1]!EM_S_STM07_IS(F1253,"61",$Q$1,"1")/1000000,"")</f>
        <v>228.95752550999998</v>
      </c>
      <c r="R1253" s="12">
        <f>IFERROR([1]!EM_S_STM07_IS(F1253,"61",$R$1,"1")/1000000,"")</f>
        <v>215.28709315</v>
      </c>
      <c r="S1253" s="12">
        <f>IFERROR([1]!EM_S_STM07_IS(F1253,"61",$S$1,"1")/1000000,"")</f>
        <v>210.74769961999999</v>
      </c>
      <c r="T1253" s="20" t="str">
        <f t="shared" si="350"/>
        <v/>
      </c>
      <c r="U1253" s="20" t="str">
        <f t="shared" si="351"/>
        <v/>
      </c>
      <c r="V1253" s="14" t="str">
        <f t="shared" si="352"/>
        <v/>
      </c>
      <c r="W1253" s="14">
        <f t="shared" si="353"/>
        <v>0.26805571990091398</v>
      </c>
      <c r="X1253" s="14">
        <f t="shared" si="354"/>
        <v>0.23776361430523982</v>
      </c>
      <c r="Y1253" s="14">
        <f t="shared" si="355"/>
        <v>0.15777436546531223</v>
      </c>
      <c r="Z1253" s="15">
        <f t="shared" si="356"/>
        <v>0.14881255554577738</v>
      </c>
      <c r="AA1253" s="14" t="str">
        <f t="shared" si="357"/>
        <v/>
      </c>
      <c r="AB1253" s="14">
        <f t="shared" si="358"/>
        <v>0.60252210726102351</v>
      </c>
      <c r="AC1253" s="14">
        <f t="shared" si="359"/>
        <v>0.2314269552199287</v>
      </c>
      <c r="AD1253" s="14">
        <f t="shared" si="360"/>
        <v>-5.9707285574253408E-2</v>
      </c>
      <c r="AE1253" s="14">
        <f t="shared" si="361"/>
        <v>-2.1085302716392834E-2</v>
      </c>
      <c r="AF1253" s="18" t="str">
        <f t="shared" si="362"/>
        <v/>
      </c>
      <c r="AG1253" s="18" t="str">
        <f t="shared" si="363"/>
        <v/>
      </c>
      <c r="AH1253" s="18" t="str">
        <f t="shared" si="364"/>
        <v/>
      </c>
      <c r="AI1253" s="19">
        <f t="shared" si="365"/>
        <v>1</v>
      </c>
      <c r="AJ1253" s="19" t="str">
        <f t="shared" si="366"/>
        <v/>
      </c>
      <c r="AK1253" s="19" t="str">
        <f t="shared" si="367"/>
        <v/>
      </c>
    </row>
    <row r="1254" spans="2:37" x14ac:dyDescent="0.15">
      <c r="B1254" s="51" t="str">
        <f>IFERROR(IF(AND(AF1254=1,AI1254=1),MAX($B$5:B1253)+1,""),"")</f>
        <v/>
      </c>
      <c r="C1254" s="51" t="str">
        <f>IFERROR(IF(AND(AG1254=1,AJ1254=1),MAX($C$5:C1253)+1,""),"")</f>
        <v/>
      </c>
      <c r="D1254" s="51" t="str">
        <f>IFERROR(IF(AND(AH1254=1,AK1254=1),MAX($D$5:D1253)+1,""),"")</f>
        <v/>
      </c>
      <c r="F1254" s="5" t="s">
        <v>2605</v>
      </c>
      <c r="G1254" s="5" t="s">
        <v>2606</v>
      </c>
      <c r="H1254" s="12">
        <f>IFERROR([1]!EM_S_STM07_IS(F1254,"9",$H$1,"1")/1000000,"")</f>
        <v>402.25072599000003</v>
      </c>
      <c r="I1254" s="12">
        <f>IFERROR([1]!EM_S_STM07_IS(F1254,"9",$I$1,"1")/1000000,"")</f>
        <v>430.87731679000001</v>
      </c>
      <c r="J1254" s="12">
        <f>IFERROR([1]!EM_S_STM07_IS(F1254,"9",$J$1,"1")/1000000,"")</f>
        <v>518.12855579999996</v>
      </c>
      <c r="K1254" s="12">
        <f>IFERROR([1]!EM_S_STM07_IS(F1254,"9",$K$1,"1")/1000000,"")</f>
        <v>608.80540470000005</v>
      </c>
      <c r="L1254" s="12">
        <f>IFERROR([1]!EM_S_STM07_IS(F1254,"9",$L$1,"1")/1000000,"")</f>
        <v>1500.1327181900001</v>
      </c>
      <c r="M1254" s="13">
        <f>IFERROR([1]!EM_S_STM07_IS(F1254,"9",$M$1,"1")/1000000,"")</f>
        <v>1328.5493220200001</v>
      </c>
      <c r="N1254" s="12">
        <f>IFERROR([1]!EM_S_STM07_IS(F1254,"61",$N$1,"1")/1000000,"")</f>
        <v>71.803340849999998</v>
      </c>
      <c r="O1254" s="12">
        <f>IFERROR([1]!EM_S_STM07_IS(F1254,"61",$O$1,"1")/1000000,"")</f>
        <v>72.788559809999995</v>
      </c>
      <c r="P1254" s="12">
        <f>IFERROR([1]!EM_S_STM07_IS(F1254,"61",$P$1,"1")/1000000,"")</f>
        <v>53.121649420000004</v>
      </c>
      <c r="Q1254" s="12">
        <f>IFERROR([1]!EM_S_STM07_IS(F1254,"61",$Q$1,"1")/1000000,"")</f>
        <v>68.162838430000008</v>
      </c>
      <c r="R1254" s="12">
        <f>IFERROR([1]!EM_S_STM07_IS(F1254,"61",$R$1,"1")/1000000,"")</f>
        <v>354.11979304000005</v>
      </c>
      <c r="S1254" s="12">
        <f>IFERROR([1]!EM_S_STM07_IS(F1254,"61",$S$1,"1")/1000000,"")</f>
        <v>247.43845677000002</v>
      </c>
      <c r="T1254" s="20">
        <f t="shared" si="350"/>
        <v>0.26991943313626865</v>
      </c>
      <c r="U1254" s="20">
        <f t="shared" si="351"/>
        <v>0.28075042712272524</v>
      </c>
      <c r="V1254" s="14">
        <f t="shared" si="352"/>
        <v>7.1166038866792833E-2</v>
      </c>
      <c r="W1254" s="14">
        <f t="shared" si="353"/>
        <v>0.20249670987559612</v>
      </c>
      <c r="X1254" s="14">
        <f t="shared" si="354"/>
        <v>0.17500839875538876</v>
      </c>
      <c r="Y1254" s="14">
        <f t="shared" si="355"/>
        <v>1.4640594623650192</v>
      </c>
      <c r="Z1254" s="15">
        <f t="shared" si="356"/>
        <v>-0.11437881068084806</v>
      </c>
      <c r="AA1254" s="14">
        <f t="shared" si="357"/>
        <v>1.3721074094005718E-2</v>
      </c>
      <c r="AB1254" s="14">
        <f t="shared" si="358"/>
        <v>-0.27019232749399819</v>
      </c>
      <c r="AC1254" s="14">
        <f t="shared" si="359"/>
        <v>0.28314612167025599</v>
      </c>
      <c r="AD1254" s="14">
        <f t="shared" si="360"/>
        <v>4.1952031516948081</v>
      </c>
      <c r="AE1254" s="14">
        <f t="shared" si="361"/>
        <v>-0.30125776182736475</v>
      </c>
      <c r="AF1254" s="18">
        <f t="shared" si="362"/>
        <v>1</v>
      </c>
      <c r="AG1254" s="18">
        <f t="shared" si="363"/>
        <v>1</v>
      </c>
      <c r="AH1254" s="18">
        <f t="shared" si="364"/>
        <v>1</v>
      </c>
      <c r="AI1254" s="19" t="str">
        <f t="shared" si="365"/>
        <v/>
      </c>
      <c r="AJ1254" s="19" t="str">
        <f t="shared" si="366"/>
        <v/>
      </c>
      <c r="AK1254" s="19" t="str">
        <f t="shared" si="367"/>
        <v/>
      </c>
    </row>
    <row r="1255" spans="2:37" x14ac:dyDescent="0.15">
      <c r="B1255" s="51" t="str">
        <f>IFERROR(IF(AND(AF1255=1,AI1255=1),MAX($B$5:B1254)+1,""),"")</f>
        <v/>
      </c>
      <c r="C1255" s="51" t="str">
        <f>IFERROR(IF(AND(AG1255=1,AJ1255=1),MAX($C$5:C1254)+1,""),"")</f>
        <v/>
      </c>
      <c r="D1255" s="51" t="str">
        <f>IFERROR(IF(AND(AH1255=1,AK1255=1),MAX($D$5:D1254)+1,""),"")</f>
        <v/>
      </c>
      <c r="F1255" s="5" t="s">
        <v>2607</v>
      </c>
      <c r="G1255" s="5" t="s">
        <v>2608</v>
      </c>
      <c r="H1255" s="12" t="str">
        <f>IFERROR([1]!EM_S_STM07_IS(F1255,"9",$H$1,"1")/1000000,"")</f>
        <v/>
      </c>
      <c r="I1255" s="12">
        <f>IFERROR([1]!EM_S_STM07_IS(F1255,"9",$I$1,"1")/1000000,"")</f>
        <v>423.42957862999998</v>
      </c>
      <c r="J1255" s="12">
        <f>IFERROR([1]!EM_S_STM07_IS(F1255,"9",$J$1,"1")/1000000,"")</f>
        <v>474.63695999999999</v>
      </c>
      <c r="K1255" s="12">
        <f>IFERROR([1]!EM_S_STM07_IS(F1255,"9",$K$1,"1")/1000000,"")</f>
        <v>474.17442779999999</v>
      </c>
      <c r="L1255" s="12">
        <f>IFERROR([1]!EM_S_STM07_IS(F1255,"9",$L$1,"1")/1000000,"")</f>
        <v>537.32577636999997</v>
      </c>
      <c r="M1255" s="13">
        <f>IFERROR([1]!EM_S_STM07_IS(F1255,"9",$M$1,"1")/1000000,"")</f>
        <v>584.21186009000007</v>
      </c>
      <c r="N1255" s="12" t="str">
        <f>IFERROR([1]!EM_S_STM07_IS(F1255,"61",$N$1,"1")/1000000,"")</f>
        <v/>
      </c>
      <c r="O1255" s="12">
        <f>IFERROR([1]!EM_S_STM07_IS(F1255,"61",$O$1,"1")/1000000,"")</f>
        <v>32.521069579999995</v>
      </c>
      <c r="P1255" s="12">
        <f>IFERROR([1]!EM_S_STM07_IS(F1255,"61",$P$1,"1")/1000000,"")</f>
        <v>53.666215489999999</v>
      </c>
      <c r="Q1255" s="12">
        <f>IFERROR([1]!EM_S_STM07_IS(F1255,"61",$Q$1,"1")/1000000,"")</f>
        <v>45.964134860000001</v>
      </c>
      <c r="R1255" s="12">
        <f>IFERROR([1]!EM_S_STM07_IS(F1255,"61",$R$1,"1")/1000000,"")</f>
        <v>63.95935274</v>
      </c>
      <c r="S1255" s="12">
        <f>IFERROR([1]!EM_S_STM07_IS(F1255,"61",$S$1,"1")/1000000,"")</f>
        <v>81.787382390000005</v>
      </c>
      <c r="T1255" s="20" t="str">
        <f t="shared" si="350"/>
        <v/>
      </c>
      <c r="U1255" s="20" t="str">
        <f t="shared" si="351"/>
        <v/>
      </c>
      <c r="V1255" s="14" t="str">
        <f t="shared" si="352"/>
        <v/>
      </c>
      <c r="W1255" s="14">
        <f t="shared" si="353"/>
        <v>0.1209348235323586</v>
      </c>
      <c r="X1255" s="14">
        <f t="shared" si="354"/>
        <v>-9.7449680277742867E-4</v>
      </c>
      <c r="Y1255" s="14">
        <f t="shared" si="355"/>
        <v>0.13318168350621457</v>
      </c>
      <c r="Z1255" s="15">
        <f t="shared" si="356"/>
        <v>8.7258206812164105E-2</v>
      </c>
      <c r="AA1255" s="14" t="str">
        <f t="shared" si="357"/>
        <v/>
      </c>
      <c r="AB1255" s="14">
        <f t="shared" si="358"/>
        <v>0.65019835396201031</v>
      </c>
      <c r="AC1255" s="14">
        <f t="shared" si="359"/>
        <v>-0.1435182369331629</v>
      </c>
      <c r="AD1255" s="14">
        <f t="shared" si="360"/>
        <v>0.39150563661887222</v>
      </c>
      <c r="AE1255" s="14">
        <f t="shared" si="361"/>
        <v>0.27873999479751466</v>
      </c>
      <c r="AF1255" s="18" t="str">
        <f t="shared" si="362"/>
        <v/>
      </c>
      <c r="AG1255" s="18" t="str">
        <f t="shared" si="363"/>
        <v/>
      </c>
      <c r="AH1255" s="18" t="str">
        <f t="shared" si="364"/>
        <v/>
      </c>
      <c r="AI1255" s="19" t="str">
        <f t="shared" si="365"/>
        <v/>
      </c>
      <c r="AJ1255" s="19" t="str">
        <f t="shared" si="366"/>
        <v/>
      </c>
      <c r="AK1255" s="19" t="str">
        <f t="shared" si="367"/>
        <v/>
      </c>
    </row>
    <row r="1256" spans="2:37" x14ac:dyDescent="0.15">
      <c r="B1256" s="51" t="str">
        <f>IFERROR(IF(AND(AF1256=1,AI1256=1),MAX($B$5:B1255)+1,""),"")</f>
        <v/>
      </c>
      <c r="C1256" s="51" t="str">
        <f>IFERROR(IF(AND(AG1256=1,AJ1256=1),MAX($C$5:C1255)+1,""),"")</f>
        <v/>
      </c>
      <c r="D1256" s="51" t="str">
        <f>IFERROR(IF(AND(AH1256=1,AK1256=1),MAX($D$5:D1255)+1,""),"")</f>
        <v/>
      </c>
      <c r="F1256" s="5" t="s">
        <v>2609</v>
      </c>
      <c r="G1256" s="5" t="s">
        <v>2610</v>
      </c>
      <c r="H1256" s="12" t="str">
        <f>IFERROR([1]!EM_S_STM07_IS(F1256,"9",$H$1,"1")/1000000,"")</f>
        <v/>
      </c>
      <c r="I1256" s="12">
        <f>IFERROR([1]!EM_S_STM07_IS(F1256,"9",$I$1,"1")/1000000,"")</f>
        <v>268.10400668</v>
      </c>
      <c r="J1256" s="12">
        <f>IFERROR([1]!EM_S_STM07_IS(F1256,"9",$J$1,"1")/1000000,"")</f>
        <v>391.16455781000002</v>
      </c>
      <c r="K1256" s="12">
        <f>IFERROR([1]!EM_S_STM07_IS(F1256,"9",$K$1,"1")/1000000,"")</f>
        <v>458.69315531000001</v>
      </c>
      <c r="L1256" s="12">
        <f>IFERROR([1]!EM_S_STM07_IS(F1256,"9",$L$1,"1")/1000000,"")</f>
        <v>520.46438807999994</v>
      </c>
      <c r="M1256" s="13">
        <f>IFERROR([1]!EM_S_STM07_IS(F1256,"9",$M$1,"1")/1000000,"")</f>
        <v>477.91469468000003</v>
      </c>
      <c r="N1256" s="12" t="str">
        <f>IFERROR([1]!EM_S_STM07_IS(F1256,"61",$N$1,"1")/1000000,"")</f>
        <v/>
      </c>
      <c r="O1256" s="12">
        <f>IFERROR([1]!EM_S_STM07_IS(F1256,"61",$O$1,"1")/1000000,"")</f>
        <v>29.316748690000001</v>
      </c>
      <c r="P1256" s="12">
        <f>IFERROR([1]!EM_S_STM07_IS(F1256,"61",$P$1,"1")/1000000,"")</f>
        <v>42.92011196</v>
      </c>
      <c r="Q1256" s="12">
        <f>IFERROR([1]!EM_S_STM07_IS(F1256,"61",$Q$1,"1")/1000000,"")</f>
        <v>51.9774137</v>
      </c>
      <c r="R1256" s="12">
        <f>IFERROR([1]!EM_S_STM07_IS(F1256,"61",$R$1,"1")/1000000,"")</f>
        <v>65.017914310000009</v>
      </c>
      <c r="S1256" s="12">
        <f>IFERROR([1]!EM_S_STM07_IS(F1256,"61",$S$1,"1")/1000000,"")</f>
        <v>66.00177205</v>
      </c>
      <c r="T1256" s="20" t="str">
        <f t="shared" si="350"/>
        <v/>
      </c>
      <c r="U1256" s="20" t="str">
        <f t="shared" si="351"/>
        <v/>
      </c>
      <c r="V1256" s="14" t="str">
        <f t="shared" si="352"/>
        <v/>
      </c>
      <c r="W1256" s="14">
        <f t="shared" si="353"/>
        <v>0.45900302891362976</v>
      </c>
      <c r="X1256" s="14">
        <f t="shared" si="354"/>
        <v>0.17263475473869641</v>
      </c>
      <c r="Y1256" s="14">
        <f t="shared" si="355"/>
        <v>0.13466787558286733</v>
      </c>
      <c r="Z1256" s="15">
        <f t="shared" si="356"/>
        <v>-8.1753323329125924E-2</v>
      </c>
      <c r="AA1256" s="14" t="str">
        <f t="shared" si="357"/>
        <v/>
      </c>
      <c r="AB1256" s="14">
        <f t="shared" si="358"/>
        <v>0.46401336702934359</v>
      </c>
      <c r="AC1256" s="14">
        <f t="shared" si="359"/>
        <v>0.21102698307127155</v>
      </c>
      <c r="AD1256" s="14">
        <f t="shared" si="360"/>
        <v>0.25088783149670274</v>
      </c>
      <c r="AE1256" s="14">
        <f t="shared" si="361"/>
        <v>1.5132102443474866E-2</v>
      </c>
      <c r="AF1256" s="18" t="str">
        <f t="shared" si="362"/>
        <v/>
      </c>
      <c r="AG1256" s="18" t="str">
        <f t="shared" si="363"/>
        <v/>
      </c>
      <c r="AH1256" s="18" t="str">
        <f t="shared" si="364"/>
        <v/>
      </c>
      <c r="AI1256" s="19" t="str">
        <f t="shared" si="365"/>
        <v/>
      </c>
      <c r="AJ1256" s="19" t="str">
        <f t="shared" si="366"/>
        <v/>
      </c>
      <c r="AK1256" s="19" t="str">
        <f t="shared" si="367"/>
        <v/>
      </c>
    </row>
    <row r="1257" spans="2:37" x14ac:dyDescent="0.15">
      <c r="B1257" s="51" t="str">
        <f>IFERROR(IF(AND(AF1257=1,AI1257=1),MAX($B$5:B1256)+1,""),"")</f>
        <v/>
      </c>
      <c r="C1257" s="51" t="str">
        <f>IFERROR(IF(AND(AG1257=1,AJ1257=1),MAX($C$5:C1256)+1,""),"")</f>
        <v/>
      </c>
      <c r="D1257" s="51" t="str">
        <f>IFERROR(IF(AND(AH1257=1,AK1257=1),MAX($D$5:D1256)+1,""),"")</f>
        <v/>
      </c>
      <c r="F1257" s="5" t="s">
        <v>2611</v>
      </c>
      <c r="G1257" s="5" t="s">
        <v>2612</v>
      </c>
      <c r="H1257" s="12" t="str">
        <f>IFERROR([1]!EM_S_STM07_IS(F1257,"9",$H$1,"1")/1000000,"")</f>
        <v/>
      </c>
      <c r="I1257" s="12">
        <f>IFERROR([1]!EM_S_STM07_IS(F1257,"9",$I$1,"1")/1000000,"")</f>
        <v>190.90029197000001</v>
      </c>
      <c r="J1257" s="12">
        <f>IFERROR([1]!EM_S_STM07_IS(F1257,"9",$J$1,"1")/1000000,"")</f>
        <v>319.24619854000002</v>
      </c>
      <c r="K1257" s="12">
        <f>IFERROR([1]!EM_S_STM07_IS(F1257,"9",$K$1,"1")/1000000,"")</f>
        <v>409.51907062999999</v>
      </c>
      <c r="L1257" s="12">
        <f>IFERROR([1]!EM_S_STM07_IS(F1257,"9",$L$1,"1")/1000000,"")</f>
        <v>443.26619976000001</v>
      </c>
      <c r="M1257" s="13">
        <f>IFERROR([1]!EM_S_STM07_IS(F1257,"9",$M$1,"1")/1000000,"")</f>
        <v>462.40125897000001</v>
      </c>
      <c r="N1257" s="12" t="str">
        <f>IFERROR([1]!EM_S_STM07_IS(F1257,"61",$N$1,"1")/1000000,"")</f>
        <v/>
      </c>
      <c r="O1257" s="12">
        <f>IFERROR([1]!EM_S_STM07_IS(F1257,"61",$O$1,"1")/1000000,"")</f>
        <v>21.973759780000002</v>
      </c>
      <c r="P1257" s="12">
        <f>IFERROR([1]!EM_S_STM07_IS(F1257,"61",$P$1,"1")/1000000,"")</f>
        <v>40.010515259999998</v>
      </c>
      <c r="Q1257" s="12">
        <f>IFERROR([1]!EM_S_STM07_IS(F1257,"61",$Q$1,"1")/1000000,"")</f>
        <v>51.733993460000001</v>
      </c>
      <c r="R1257" s="12">
        <f>IFERROR([1]!EM_S_STM07_IS(F1257,"61",$R$1,"1")/1000000,"")</f>
        <v>57.085077869999999</v>
      </c>
      <c r="S1257" s="12">
        <f>IFERROR([1]!EM_S_STM07_IS(F1257,"61",$S$1,"1")/1000000,"")</f>
        <v>53.891911</v>
      </c>
      <c r="T1257" s="20" t="str">
        <f t="shared" si="350"/>
        <v/>
      </c>
      <c r="U1257" s="20" t="str">
        <f t="shared" si="351"/>
        <v/>
      </c>
      <c r="V1257" s="14" t="str">
        <f t="shared" si="352"/>
        <v/>
      </c>
      <c r="W1257" s="14">
        <f t="shared" si="353"/>
        <v>0.67231906900472194</v>
      </c>
      <c r="X1257" s="14">
        <f t="shared" si="354"/>
        <v>0.28276882388213997</v>
      </c>
      <c r="Y1257" s="14">
        <f t="shared" si="355"/>
        <v>8.2406734021162373E-2</v>
      </c>
      <c r="Z1257" s="15">
        <f t="shared" si="356"/>
        <v>4.3168324632828776E-2</v>
      </c>
      <c r="AA1257" s="14" t="str">
        <f t="shared" si="357"/>
        <v/>
      </c>
      <c r="AB1257" s="14">
        <f t="shared" si="358"/>
        <v>0.82083155821229226</v>
      </c>
      <c r="AC1257" s="14">
        <f t="shared" si="359"/>
        <v>0.29300992811058346</v>
      </c>
      <c r="AD1257" s="14">
        <f t="shared" si="360"/>
        <v>0.10343459014308226</v>
      </c>
      <c r="AE1257" s="14">
        <f t="shared" si="361"/>
        <v>-5.5936980190721755E-2</v>
      </c>
      <c r="AF1257" s="18" t="str">
        <f t="shared" si="362"/>
        <v/>
      </c>
      <c r="AG1257" s="18" t="str">
        <f t="shared" si="363"/>
        <v/>
      </c>
      <c r="AH1257" s="18" t="str">
        <f t="shared" si="364"/>
        <v/>
      </c>
      <c r="AI1257" s="19" t="str">
        <f t="shared" si="365"/>
        <v/>
      </c>
      <c r="AJ1257" s="19" t="str">
        <f t="shared" si="366"/>
        <v/>
      </c>
      <c r="AK1257" s="19" t="str">
        <f t="shared" si="367"/>
        <v/>
      </c>
    </row>
    <row r="1258" spans="2:37" x14ac:dyDescent="0.15">
      <c r="B1258" s="51" t="str">
        <f>IFERROR(IF(AND(AF1258=1,AI1258=1),MAX($B$5:B1257)+1,""),"")</f>
        <v/>
      </c>
      <c r="C1258" s="51" t="str">
        <f>IFERROR(IF(AND(AG1258=1,AJ1258=1),MAX($C$5:C1257)+1,""),"")</f>
        <v/>
      </c>
      <c r="D1258" s="51" t="str">
        <f>IFERROR(IF(AND(AH1258=1,AK1258=1),MAX($D$5:D1257)+1,""),"")</f>
        <v/>
      </c>
      <c r="F1258" s="5" t="s">
        <v>2613</v>
      </c>
      <c r="G1258" s="5" t="s">
        <v>2614</v>
      </c>
      <c r="H1258" s="12">
        <f>IFERROR([1]!EM_S_STM07_IS(F1258,"9",$H$1,"1")/1000000,"")</f>
        <v>996.60092915999996</v>
      </c>
      <c r="I1258" s="12">
        <f>IFERROR([1]!EM_S_STM07_IS(F1258,"9",$I$1,"1")/1000000,"")</f>
        <v>893.79598324000006</v>
      </c>
      <c r="J1258" s="12">
        <f>IFERROR([1]!EM_S_STM07_IS(F1258,"9",$J$1,"1")/1000000,"")</f>
        <v>1038.44615168</v>
      </c>
      <c r="K1258" s="12">
        <f>IFERROR([1]!EM_S_STM07_IS(F1258,"9",$K$1,"1")/1000000,"")</f>
        <v>1031.72340347</v>
      </c>
      <c r="L1258" s="12">
        <f>IFERROR([1]!EM_S_STM07_IS(F1258,"9",$L$1,"1")/1000000,"")</f>
        <v>1858.95178042</v>
      </c>
      <c r="M1258" s="13">
        <f>IFERROR([1]!EM_S_STM07_IS(F1258,"9",$M$1,"1")/1000000,"")</f>
        <v>3010.16163637</v>
      </c>
      <c r="N1258" s="12">
        <f>IFERROR([1]!EM_S_STM07_IS(F1258,"61",$N$1,"1")/1000000,"")</f>
        <v>348.53571152999996</v>
      </c>
      <c r="O1258" s="12">
        <f>IFERROR([1]!EM_S_STM07_IS(F1258,"61",$O$1,"1")/1000000,"")</f>
        <v>181.56837801</v>
      </c>
      <c r="P1258" s="12">
        <f>IFERROR([1]!EM_S_STM07_IS(F1258,"61",$P$1,"1")/1000000,"")</f>
        <v>210.01825879</v>
      </c>
      <c r="Q1258" s="12">
        <f>IFERROR([1]!EM_S_STM07_IS(F1258,"61",$Q$1,"1")/1000000,"")</f>
        <v>162.77415076</v>
      </c>
      <c r="R1258" s="12">
        <f>IFERROR([1]!EM_S_STM07_IS(F1258,"61",$R$1,"1")/1000000,"")</f>
        <v>508.16622438000002</v>
      </c>
      <c r="S1258" s="12">
        <f>IFERROR([1]!EM_S_STM07_IS(F1258,"61",$S$1,"1")/1000000,"")</f>
        <v>1021.2726597000001</v>
      </c>
      <c r="T1258" s="20">
        <f t="shared" si="350"/>
        <v>0.24742288061081763</v>
      </c>
      <c r="U1258" s="20">
        <f t="shared" si="351"/>
        <v>0.23987780128969516</v>
      </c>
      <c r="V1258" s="14">
        <f t="shared" si="352"/>
        <v>-0.10315557904070047</v>
      </c>
      <c r="W1258" s="14">
        <f t="shared" si="353"/>
        <v>0.16183801578034029</v>
      </c>
      <c r="X1258" s="14">
        <f t="shared" si="354"/>
        <v>-6.4738534579996182E-3</v>
      </c>
      <c r="Y1258" s="14">
        <f t="shared" si="355"/>
        <v>0.80179278105718943</v>
      </c>
      <c r="Z1258" s="15">
        <f t="shared" si="356"/>
        <v>0.6192790302984098</v>
      </c>
      <c r="AA1258" s="14">
        <f t="shared" si="357"/>
        <v>-0.47905373250576755</v>
      </c>
      <c r="AB1258" s="14">
        <f t="shared" si="358"/>
        <v>0.15668962344551596</v>
      </c>
      <c r="AC1258" s="14">
        <f t="shared" si="359"/>
        <v>-0.22495238415075142</v>
      </c>
      <c r="AD1258" s="14">
        <f t="shared" si="360"/>
        <v>2.1219098487526953</v>
      </c>
      <c r="AE1258" s="14">
        <f t="shared" si="361"/>
        <v>1.009721643633493</v>
      </c>
      <c r="AF1258" s="18">
        <f t="shared" si="362"/>
        <v>1</v>
      </c>
      <c r="AG1258" s="18">
        <f t="shared" si="363"/>
        <v>1</v>
      </c>
      <c r="AH1258" s="18">
        <f t="shared" si="364"/>
        <v>1</v>
      </c>
      <c r="AI1258" s="19" t="str">
        <f t="shared" si="365"/>
        <v/>
      </c>
      <c r="AJ1258" s="19" t="str">
        <f t="shared" si="366"/>
        <v/>
      </c>
      <c r="AK1258" s="19" t="str">
        <f t="shared" si="367"/>
        <v/>
      </c>
    </row>
    <row r="1259" spans="2:37" x14ac:dyDescent="0.15">
      <c r="B1259" s="51" t="str">
        <f>IFERROR(IF(AND(AF1259=1,AI1259=1),MAX($B$5:B1258)+1,""),"")</f>
        <v/>
      </c>
      <c r="C1259" s="51" t="str">
        <f>IFERROR(IF(AND(AG1259=1,AJ1259=1),MAX($C$5:C1258)+1,""),"")</f>
        <v/>
      </c>
      <c r="D1259" s="51" t="str">
        <f>IFERROR(IF(AND(AH1259=1,AK1259=1),MAX($D$5:D1258)+1,""),"")</f>
        <v/>
      </c>
      <c r="F1259" s="5" t="s">
        <v>2615</v>
      </c>
      <c r="G1259" s="5" t="s">
        <v>2616</v>
      </c>
      <c r="H1259" s="12" t="str">
        <f>IFERROR([1]!EM_S_STM07_IS(F1259,"9",$H$1,"1")/1000000,"")</f>
        <v/>
      </c>
      <c r="I1259" s="12">
        <f>IFERROR([1]!EM_S_STM07_IS(F1259,"9",$I$1,"1")/1000000,"")</f>
        <v>354.31097245000001</v>
      </c>
      <c r="J1259" s="12">
        <f>IFERROR([1]!EM_S_STM07_IS(F1259,"9",$J$1,"1")/1000000,"")</f>
        <v>352.25830608999996</v>
      </c>
      <c r="K1259" s="12">
        <f>IFERROR([1]!EM_S_STM07_IS(F1259,"9",$K$1,"1")/1000000,"")</f>
        <v>387.93247387000002</v>
      </c>
      <c r="L1259" s="12">
        <f>IFERROR([1]!EM_S_STM07_IS(F1259,"9",$L$1,"1")/1000000,"")</f>
        <v>450.90405393999998</v>
      </c>
      <c r="M1259" s="13">
        <f>IFERROR([1]!EM_S_STM07_IS(F1259,"9",$M$1,"1")/1000000,"")</f>
        <v>386.93277492999999</v>
      </c>
      <c r="N1259" s="12" t="str">
        <f>IFERROR([1]!EM_S_STM07_IS(F1259,"61",$N$1,"1")/1000000,"")</f>
        <v/>
      </c>
      <c r="O1259" s="12">
        <f>IFERROR([1]!EM_S_STM07_IS(F1259,"61",$O$1,"1")/1000000,"")</f>
        <v>48.58456829</v>
      </c>
      <c r="P1259" s="12">
        <f>IFERROR([1]!EM_S_STM07_IS(F1259,"61",$P$1,"1")/1000000,"")</f>
        <v>54.470257579999995</v>
      </c>
      <c r="Q1259" s="12">
        <f>IFERROR([1]!EM_S_STM07_IS(F1259,"61",$Q$1,"1")/1000000,"")</f>
        <v>52.162464829999998</v>
      </c>
      <c r="R1259" s="12">
        <f>IFERROR([1]!EM_S_STM07_IS(F1259,"61",$R$1,"1")/1000000,"")</f>
        <v>44.555112700000002</v>
      </c>
      <c r="S1259" s="12">
        <f>IFERROR([1]!EM_S_STM07_IS(F1259,"61",$S$1,"1")/1000000,"")</f>
        <v>53.421877049999999</v>
      </c>
      <c r="T1259" s="20" t="str">
        <f t="shared" si="350"/>
        <v/>
      </c>
      <c r="U1259" s="20" t="str">
        <f t="shared" si="351"/>
        <v/>
      </c>
      <c r="V1259" s="14" t="str">
        <f t="shared" si="352"/>
        <v/>
      </c>
      <c r="W1259" s="14">
        <f t="shared" si="353"/>
        <v>-5.7934033084163549E-3</v>
      </c>
      <c r="X1259" s="14">
        <f t="shared" si="354"/>
        <v>0.10127275116938057</v>
      </c>
      <c r="Y1259" s="14">
        <f t="shared" si="355"/>
        <v>0.16232613743778088</v>
      </c>
      <c r="Z1259" s="15">
        <f t="shared" si="356"/>
        <v>-0.14187337295156011</v>
      </c>
      <c r="AA1259" s="14" t="str">
        <f t="shared" si="357"/>
        <v/>
      </c>
      <c r="AB1259" s="14">
        <f t="shared" si="358"/>
        <v>0.12114318387823211</v>
      </c>
      <c r="AC1259" s="14">
        <f t="shared" si="359"/>
        <v>-4.23679426632151E-2</v>
      </c>
      <c r="AD1259" s="14">
        <f t="shared" si="360"/>
        <v>-0.14583958320974141</v>
      </c>
      <c r="AE1259" s="14">
        <f t="shared" si="361"/>
        <v>0.19900666416673651</v>
      </c>
      <c r="AF1259" s="18" t="str">
        <f t="shared" si="362"/>
        <v/>
      </c>
      <c r="AG1259" s="18" t="str">
        <f t="shared" si="363"/>
        <v/>
      </c>
      <c r="AH1259" s="18" t="str">
        <f t="shared" si="364"/>
        <v/>
      </c>
      <c r="AI1259" s="19" t="str">
        <f t="shared" si="365"/>
        <v/>
      </c>
      <c r="AJ1259" s="19" t="str">
        <f t="shared" si="366"/>
        <v/>
      </c>
      <c r="AK1259" s="19" t="str">
        <f t="shared" si="367"/>
        <v/>
      </c>
    </row>
    <row r="1260" spans="2:37" x14ac:dyDescent="0.15">
      <c r="B1260" s="51" t="str">
        <f>IFERROR(IF(AND(AF1260=1,AI1260=1),MAX($B$5:B1259)+1,""),"")</f>
        <v/>
      </c>
      <c r="C1260" s="51" t="str">
        <f>IFERROR(IF(AND(AG1260=1,AJ1260=1),MAX($C$5:C1259)+1,""),"")</f>
        <v/>
      </c>
      <c r="D1260" s="51" t="str">
        <f>IFERROR(IF(AND(AH1260=1,AK1260=1),MAX($D$5:D1259)+1,""),"")</f>
        <v/>
      </c>
      <c r="F1260" s="5" t="s">
        <v>2617</v>
      </c>
      <c r="G1260" s="5" t="s">
        <v>2618</v>
      </c>
      <c r="H1260" s="12">
        <f>IFERROR([1]!EM_S_STM07_IS(F1260,"9",$H$1,"1")/1000000,"")</f>
        <v>310.62247969999999</v>
      </c>
      <c r="I1260" s="12">
        <f>IFERROR([1]!EM_S_STM07_IS(F1260,"9",$I$1,"1")/1000000,"")</f>
        <v>332.34779055000001</v>
      </c>
      <c r="J1260" s="12">
        <f>IFERROR([1]!EM_S_STM07_IS(F1260,"9",$J$1,"1")/1000000,"")</f>
        <v>357.78197485999999</v>
      </c>
      <c r="K1260" s="12">
        <f>IFERROR([1]!EM_S_STM07_IS(F1260,"9",$K$1,"1")/1000000,"")</f>
        <v>359.97036220999996</v>
      </c>
      <c r="L1260" s="12">
        <f>IFERROR([1]!EM_S_STM07_IS(F1260,"9",$L$1,"1")/1000000,"")</f>
        <v>391.81523193999999</v>
      </c>
      <c r="M1260" s="13">
        <f>IFERROR([1]!EM_S_STM07_IS(F1260,"9",$M$1,"1")/1000000,"")</f>
        <v>400.00369351999996</v>
      </c>
      <c r="N1260" s="12">
        <f>IFERROR([1]!EM_S_STM07_IS(F1260,"61",$N$1,"1")/1000000,"")</f>
        <v>32.062768480000003</v>
      </c>
      <c r="O1260" s="12">
        <f>IFERROR([1]!EM_S_STM07_IS(F1260,"61",$O$1,"1")/1000000,"")</f>
        <v>34.837025369999999</v>
      </c>
      <c r="P1260" s="12">
        <f>IFERROR([1]!EM_S_STM07_IS(F1260,"61",$P$1,"1")/1000000,"")</f>
        <v>38.005938630000003</v>
      </c>
      <c r="Q1260" s="12">
        <f>IFERROR([1]!EM_S_STM07_IS(F1260,"61",$Q$1,"1")/1000000,"")</f>
        <v>36.015609449999999</v>
      </c>
      <c r="R1260" s="12">
        <f>IFERROR([1]!EM_S_STM07_IS(F1260,"61",$R$1,"1")/1000000,"")</f>
        <v>38.142263849999999</v>
      </c>
      <c r="S1260" s="12">
        <f>IFERROR([1]!EM_S_STM07_IS(F1260,"61",$S$1,"1")/1000000,"")</f>
        <v>34.841328990000001</v>
      </c>
      <c r="T1260" s="20">
        <f t="shared" si="350"/>
        <v>5.188006329129613E-2</v>
      </c>
      <c r="U1260" s="20">
        <f t="shared" si="351"/>
        <v>1.6760670076953366E-2</v>
      </c>
      <c r="V1260" s="14">
        <f t="shared" si="352"/>
        <v>6.9941206029204298E-2</v>
      </c>
      <c r="W1260" s="14">
        <f t="shared" si="353"/>
        <v>7.6528820209423171E-2</v>
      </c>
      <c r="X1260" s="14">
        <f t="shared" si="354"/>
        <v>6.1165388526246648E-3</v>
      </c>
      <c r="Y1260" s="14">
        <f t="shared" si="355"/>
        <v>8.8465254568436735E-2</v>
      </c>
      <c r="Z1260" s="15">
        <f t="shared" si="356"/>
        <v>2.0898783182716832E-2</v>
      </c>
      <c r="AA1260" s="14">
        <f t="shared" si="357"/>
        <v>8.6525806145857698E-2</v>
      </c>
      <c r="AB1260" s="14">
        <f t="shared" si="358"/>
        <v>9.0963945008029359E-2</v>
      </c>
      <c r="AC1260" s="14">
        <f t="shared" si="359"/>
        <v>-5.2368899486380169E-2</v>
      </c>
      <c r="AD1260" s="14">
        <f t="shared" si="360"/>
        <v>5.9048130310064756E-2</v>
      </c>
      <c r="AE1260" s="14">
        <f t="shared" si="361"/>
        <v>-8.6542709498875173E-2</v>
      </c>
      <c r="AF1260" s="18" t="str">
        <f t="shared" si="362"/>
        <v/>
      </c>
      <c r="AG1260" s="18" t="str">
        <f t="shared" si="363"/>
        <v/>
      </c>
      <c r="AH1260" s="18" t="str">
        <f t="shared" si="364"/>
        <v/>
      </c>
      <c r="AI1260" s="19" t="str">
        <f t="shared" si="365"/>
        <v/>
      </c>
      <c r="AJ1260" s="19" t="str">
        <f t="shared" si="366"/>
        <v/>
      </c>
      <c r="AK1260" s="19" t="str">
        <f t="shared" si="367"/>
        <v/>
      </c>
    </row>
    <row r="1261" spans="2:37" x14ac:dyDescent="0.15">
      <c r="B1261" s="51" t="str">
        <f>IFERROR(IF(AND(AF1261=1,AI1261=1),MAX($B$5:B1260)+1,""),"")</f>
        <v/>
      </c>
      <c r="C1261" s="51" t="str">
        <f>IFERROR(IF(AND(AG1261=1,AJ1261=1),MAX($C$5:C1260)+1,""),"")</f>
        <v/>
      </c>
      <c r="D1261" s="51" t="str">
        <f>IFERROR(IF(AND(AH1261=1,AK1261=1),MAX($D$5:D1260)+1,""),"")</f>
        <v/>
      </c>
      <c r="F1261" s="5" t="s">
        <v>2619</v>
      </c>
      <c r="G1261" s="5" t="s">
        <v>2620</v>
      </c>
      <c r="H1261" s="12" t="str">
        <f>IFERROR([1]!EM_S_STM07_IS(F1261,"9",$H$1,"1")/1000000,"")</f>
        <v/>
      </c>
      <c r="I1261" s="12">
        <f>IFERROR([1]!EM_S_STM07_IS(F1261,"9",$I$1,"1")/1000000,"")</f>
        <v>368.09344885000002</v>
      </c>
      <c r="J1261" s="12">
        <f>IFERROR([1]!EM_S_STM07_IS(F1261,"9",$J$1,"1")/1000000,"")</f>
        <v>459.86337958999997</v>
      </c>
      <c r="K1261" s="12">
        <f>IFERROR([1]!EM_S_STM07_IS(F1261,"9",$K$1,"1")/1000000,"")</f>
        <v>547.08421873999998</v>
      </c>
      <c r="L1261" s="12">
        <f>IFERROR([1]!EM_S_STM07_IS(F1261,"9",$L$1,"1")/1000000,"")</f>
        <v>557.63639563999993</v>
      </c>
      <c r="M1261" s="13">
        <f>IFERROR([1]!EM_S_STM07_IS(F1261,"9",$M$1,"1")/1000000,"")</f>
        <v>487.01808263999999</v>
      </c>
      <c r="N1261" s="12" t="str">
        <f>IFERROR([1]!EM_S_STM07_IS(F1261,"61",$N$1,"1")/1000000,"")</f>
        <v/>
      </c>
      <c r="O1261" s="12">
        <f>IFERROR([1]!EM_S_STM07_IS(F1261,"61",$O$1,"1")/1000000,"")</f>
        <v>23.829865859999998</v>
      </c>
      <c r="P1261" s="12">
        <f>IFERROR([1]!EM_S_STM07_IS(F1261,"61",$P$1,"1")/1000000,"")</f>
        <v>31.602330390000002</v>
      </c>
      <c r="Q1261" s="12">
        <f>IFERROR([1]!EM_S_STM07_IS(F1261,"61",$Q$1,"1")/1000000,"")</f>
        <v>31.706339070000002</v>
      </c>
      <c r="R1261" s="12">
        <f>IFERROR([1]!EM_S_STM07_IS(F1261,"61",$R$1,"1")/1000000,"")</f>
        <v>32.384332149999999</v>
      </c>
      <c r="S1261" s="12">
        <f>IFERROR([1]!EM_S_STM07_IS(F1261,"61",$S$1,"1")/1000000,"")</f>
        <v>32.729102850000004</v>
      </c>
      <c r="T1261" s="20" t="str">
        <f t="shared" si="350"/>
        <v/>
      </c>
      <c r="U1261" s="20" t="str">
        <f t="shared" si="351"/>
        <v/>
      </c>
      <c r="V1261" s="14" t="str">
        <f t="shared" si="352"/>
        <v/>
      </c>
      <c r="W1261" s="14">
        <f t="shared" si="353"/>
        <v>0.24931150235547025</v>
      </c>
      <c r="X1261" s="14">
        <f t="shared" si="354"/>
        <v>0.18966685111513648</v>
      </c>
      <c r="Y1261" s="14">
        <f t="shared" si="355"/>
        <v>1.9288030139679165E-2</v>
      </c>
      <c r="Z1261" s="15">
        <f t="shared" si="356"/>
        <v>-0.12663863684677759</v>
      </c>
      <c r="AA1261" s="14" t="str">
        <f t="shared" si="357"/>
        <v/>
      </c>
      <c r="AB1261" s="14">
        <f t="shared" si="358"/>
        <v>0.32616484606598639</v>
      </c>
      <c r="AC1261" s="14">
        <f t="shared" si="359"/>
        <v>3.2911712116303754E-3</v>
      </c>
      <c r="AD1261" s="14">
        <f t="shared" si="360"/>
        <v>2.1383518245457173E-2</v>
      </c>
      <c r="AE1261" s="14">
        <f t="shared" si="361"/>
        <v>1.0646219239695054E-2</v>
      </c>
      <c r="AF1261" s="18" t="str">
        <f t="shared" si="362"/>
        <v/>
      </c>
      <c r="AG1261" s="18" t="str">
        <f t="shared" si="363"/>
        <v/>
      </c>
      <c r="AH1261" s="18" t="str">
        <f t="shared" si="364"/>
        <v/>
      </c>
      <c r="AI1261" s="19" t="str">
        <f t="shared" si="365"/>
        <v/>
      </c>
      <c r="AJ1261" s="19" t="str">
        <f t="shared" si="366"/>
        <v/>
      </c>
      <c r="AK1261" s="19" t="str">
        <f t="shared" si="367"/>
        <v/>
      </c>
    </row>
    <row r="1262" spans="2:37" x14ac:dyDescent="0.15">
      <c r="B1262" s="51" t="str">
        <f>IFERROR(IF(AND(AF1262=1,AI1262=1),MAX($B$5:B1261)+1,""),"")</f>
        <v/>
      </c>
      <c r="C1262" s="51" t="str">
        <f>IFERROR(IF(AND(AG1262=1,AJ1262=1),MAX($C$5:C1261)+1,""),"")</f>
        <v/>
      </c>
      <c r="D1262" s="51" t="str">
        <f>IFERROR(IF(AND(AH1262=1,AK1262=1),MAX($D$5:D1261)+1,""),"")</f>
        <v/>
      </c>
      <c r="F1262" s="5" t="s">
        <v>2621</v>
      </c>
      <c r="G1262" s="5" t="s">
        <v>2622</v>
      </c>
      <c r="H1262" s="12" t="str">
        <f>IFERROR([1]!EM_S_STM07_IS(F1262,"9",$H$1,"1")/1000000,"")</f>
        <v/>
      </c>
      <c r="I1262" s="12">
        <f>IFERROR([1]!EM_S_STM07_IS(F1262,"9",$I$1,"1")/1000000,"")</f>
        <v>295.61693364999996</v>
      </c>
      <c r="J1262" s="12">
        <f>IFERROR([1]!EM_S_STM07_IS(F1262,"9",$J$1,"1")/1000000,"")</f>
        <v>306.82610624</v>
      </c>
      <c r="K1262" s="12">
        <f>IFERROR([1]!EM_S_STM07_IS(F1262,"9",$K$1,"1")/1000000,"")</f>
        <v>351.38164002999997</v>
      </c>
      <c r="L1262" s="12">
        <f>IFERROR([1]!EM_S_STM07_IS(F1262,"9",$L$1,"1")/1000000,"")</f>
        <v>394.24498445</v>
      </c>
      <c r="M1262" s="13">
        <f>IFERROR([1]!EM_S_STM07_IS(F1262,"9",$M$1,"1")/1000000,"")</f>
        <v>397.03105954</v>
      </c>
      <c r="N1262" s="12" t="str">
        <f>IFERROR([1]!EM_S_STM07_IS(F1262,"61",$N$1,"1")/1000000,"")</f>
        <v/>
      </c>
      <c r="O1262" s="12">
        <f>IFERROR([1]!EM_S_STM07_IS(F1262,"61",$O$1,"1")/1000000,"")</f>
        <v>46.845663860000002</v>
      </c>
      <c r="P1262" s="12">
        <f>IFERROR([1]!EM_S_STM07_IS(F1262,"61",$P$1,"1")/1000000,"")</f>
        <v>53.71822392</v>
      </c>
      <c r="Q1262" s="12">
        <f>IFERROR([1]!EM_S_STM07_IS(F1262,"61",$Q$1,"1")/1000000,"")</f>
        <v>61.393150140000003</v>
      </c>
      <c r="R1262" s="12">
        <f>IFERROR([1]!EM_S_STM07_IS(F1262,"61",$R$1,"1")/1000000,"")</f>
        <v>70.878364329999997</v>
      </c>
      <c r="S1262" s="12">
        <f>IFERROR([1]!EM_S_STM07_IS(F1262,"61",$S$1,"1")/1000000,"")</f>
        <v>82.224572249999994</v>
      </c>
      <c r="T1262" s="20" t="str">
        <f t="shared" si="350"/>
        <v/>
      </c>
      <c r="U1262" s="20" t="str">
        <f t="shared" si="351"/>
        <v/>
      </c>
      <c r="V1262" s="14" t="str">
        <f t="shared" si="352"/>
        <v/>
      </c>
      <c r="W1262" s="14">
        <f t="shared" si="353"/>
        <v>3.7917897502012868E-2</v>
      </c>
      <c r="X1262" s="14">
        <f t="shared" si="354"/>
        <v>0.14521428549873308</v>
      </c>
      <c r="Y1262" s="14">
        <f t="shared" si="355"/>
        <v>0.12198515669839916</v>
      </c>
      <c r="Z1262" s="15">
        <f t="shared" si="356"/>
        <v>7.0668624837086297E-3</v>
      </c>
      <c r="AA1262" s="14" t="str">
        <f t="shared" si="357"/>
        <v/>
      </c>
      <c r="AB1262" s="14">
        <f t="shared" si="358"/>
        <v>0.14670642902060044</v>
      </c>
      <c r="AC1262" s="14">
        <f t="shared" si="359"/>
        <v>0.14287378956217739</v>
      </c>
      <c r="AD1262" s="14">
        <f t="shared" si="360"/>
        <v>0.15449955195929929</v>
      </c>
      <c r="AE1262" s="14">
        <f t="shared" si="361"/>
        <v>0.16007999094298511</v>
      </c>
      <c r="AF1262" s="18" t="str">
        <f t="shared" si="362"/>
        <v/>
      </c>
      <c r="AG1262" s="18" t="str">
        <f t="shared" si="363"/>
        <v/>
      </c>
      <c r="AH1262" s="18" t="str">
        <f t="shared" si="364"/>
        <v/>
      </c>
      <c r="AI1262" s="19" t="str">
        <f t="shared" si="365"/>
        <v/>
      </c>
      <c r="AJ1262" s="19">
        <f t="shared" si="366"/>
        <v>1</v>
      </c>
      <c r="AK1262" s="19" t="str">
        <f t="shared" si="367"/>
        <v/>
      </c>
    </row>
    <row r="1263" spans="2:37" x14ac:dyDescent="0.15">
      <c r="B1263" s="51" t="str">
        <f>IFERROR(IF(AND(AF1263=1,AI1263=1),MAX($B$5:B1262)+1,""),"")</f>
        <v/>
      </c>
      <c r="C1263" s="51" t="str">
        <f>IFERROR(IF(AND(AG1263=1,AJ1263=1),MAX($C$5:C1262)+1,""),"")</f>
        <v/>
      </c>
      <c r="D1263" s="51" t="str">
        <f>IFERROR(IF(AND(AH1263=1,AK1263=1),MAX($D$5:D1262)+1,""),"")</f>
        <v/>
      </c>
      <c r="F1263" s="5" t="s">
        <v>2623</v>
      </c>
      <c r="G1263" s="5" t="s">
        <v>2624</v>
      </c>
      <c r="H1263" s="12" t="str">
        <f>IFERROR([1]!EM_S_STM07_IS(F1263,"9",$H$1,"1")/1000000,"")</f>
        <v/>
      </c>
      <c r="I1263" s="12">
        <f>IFERROR([1]!EM_S_STM07_IS(F1263,"9",$I$1,"1")/1000000,"")</f>
        <v>318.31207812000002</v>
      </c>
      <c r="J1263" s="12">
        <f>IFERROR([1]!EM_S_STM07_IS(F1263,"9",$J$1,"1")/1000000,"")</f>
        <v>310.64972223000001</v>
      </c>
      <c r="K1263" s="12">
        <f>IFERROR([1]!EM_S_STM07_IS(F1263,"9",$K$1,"1")/1000000,"")</f>
        <v>290.70362766000005</v>
      </c>
      <c r="L1263" s="12">
        <f>IFERROR([1]!EM_S_STM07_IS(F1263,"9",$L$1,"1")/1000000,"")</f>
        <v>305.53600547000002</v>
      </c>
      <c r="M1263" s="13">
        <f>IFERROR([1]!EM_S_STM07_IS(F1263,"9",$M$1,"1")/1000000,"")</f>
        <v>292.53236527999996</v>
      </c>
      <c r="N1263" s="12" t="str">
        <f>IFERROR([1]!EM_S_STM07_IS(F1263,"61",$N$1,"1")/1000000,"")</f>
        <v/>
      </c>
      <c r="O1263" s="12">
        <f>IFERROR([1]!EM_S_STM07_IS(F1263,"61",$O$1,"1")/1000000,"")</f>
        <v>52.296938020000006</v>
      </c>
      <c r="P1263" s="12">
        <f>IFERROR([1]!EM_S_STM07_IS(F1263,"61",$P$1,"1")/1000000,"")</f>
        <v>58.814556159999995</v>
      </c>
      <c r="Q1263" s="12">
        <f>IFERROR([1]!EM_S_STM07_IS(F1263,"61",$Q$1,"1")/1000000,"")</f>
        <v>41.458837600000003</v>
      </c>
      <c r="R1263" s="12">
        <f>IFERROR([1]!EM_S_STM07_IS(F1263,"61",$R$1,"1")/1000000,"")</f>
        <v>30.885858170000002</v>
      </c>
      <c r="S1263" s="12">
        <f>IFERROR([1]!EM_S_STM07_IS(F1263,"61",$S$1,"1")/1000000,"")</f>
        <v>45.370116869999997</v>
      </c>
      <c r="T1263" s="20" t="str">
        <f t="shared" si="350"/>
        <v/>
      </c>
      <c r="U1263" s="20" t="str">
        <f t="shared" si="351"/>
        <v/>
      </c>
      <c r="V1263" s="14" t="str">
        <f t="shared" si="352"/>
        <v/>
      </c>
      <c r="W1263" s="14">
        <f t="shared" si="353"/>
        <v>-2.4071835210448388E-2</v>
      </c>
      <c r="X1263" s="14">
        <f t="shared" si="354"/>
        <v>-6.4207669096939327E-2</v>
      </c>
      <c r="Y1263" s="14">
        <f t="shared" si="355"/>
        <v>5.1022334772332319E-2</v>
      </c>
      <c r="Z1263" s="15">
        <f t="shared" si="356"/>
        <v>-4.2560090978465248E-2</v>
      </c>
      <c r="AA1263" s="14" t="str">
        <f t="shared" si="357"/>
        <v/>
      </c>
      <c r="AB1263" s="14">
        <f t="shared" si="358"/>
        <v>0.1246271461917607</v>
      </c>
      <c r="AC1263" s="14">
        <f t="shared" si="359"/>
        <v>-0.29509223044691923</v>
      </c>
      <c r="AD1263" s="14">
        <f t="shared" si="360"/>
        <v>-0.2550235376111944</v>
      </c>
      <c r="AE1263" s="14">
        <f t="shared" si="361"/>
        <v>0.46896086293852179</v>
      </c>
      <c r="AF1263" s="18" t="str">
        <f t="shared" si="362"/>
        <v/>
      </c>
      <c r="AG1263" s="18" t="str">
        <f t="shared" si="363"/>
        <v/>
      </c>
      <c r="AH1263" s="18" t="str">
        <f t="shared" si="364"/>
        <v/>
      </c>
      <c r="AI1263" s="19" t="str">
        <f t="shared" si="365"/>
        <v/>
      </c>
      <c r="AJ1263" s="19" t="str">
        <f t="shared" si="366"/>
        <v/>
      </c>
      <c r="AK1263" s="19" t="str">
        <f t="shared" si="367"/>
        <v/>
      </c>
    </row>
    <row r="1264" spans="2:37" x14ac:dyDescent="0.15">
      <c r="B1264" s="51" t="str">
        <f>IFERROR(IF(AND(AF1264=1,AI1264=1),MAX($B$5:B1263)+1,""),"")</f>
        <v/>
      </c>
      <c r="C1264" s="51" t="str">
        <f>IFERROR(IF(AND(AG1264=1,AJ1264=1),MAX($C$5:C1263)+1,""),"")</f>
        <v/>
      </c>
      <c r="D1264" s="51" t="str">
        <f>IFERROR(IF(AND(AH1264=1,AK1264=1),MAX($D$5:D1263)+1,""),"")</f>
        <v/>
      </c>
      <c r="F1264" s="5" t="s">
        <v>2625</v>
      </c>
      <c r="G1264" s="5" t="s">
        <v>2626</v>
      </c>
      <c r="H1264" s="12" t="str">
        <f>IFERROR([1]!EM_S_STM07_IS(F1264,"9",$H$1,"1")/1000000,"")</f>
        <v/>
      </c>
      <c r="I1264" s="12">
        <f>IFERROR([1]!EM_S_STM07_IS(F1264,"9",$I$1,"1")/1000000,"")</f>
        <v>308.58106170999997</v>
      </c>
      <c r="J1264" s="12">
        <f>IFERROR([1]!EM_S_STM07_IS(F1264,"9",$J$1,"1")/1000000,"")</f>
        <v>355.49118856000001</v>
      </c>
      <c r="K1264" s="12">
        <f>IFERROR([1]!EM_S_STM07_IS(F1264,"9",$K$1,"1")/1000000,"")</f>
        <v>387.25590369000003</v>
      </c>
      <c r="L1264" s="12">
        <f>IFERROR([1]!EM_S_STM07_IS(F1264,"9",$L$1,"1")/1000000,"")</f>
        <v>385.92747574000003</v>
      </c>
      <c r="M1264" s="13">
        <f>IFERROR([1]!EM_S_STM07_IS(F1264,"9",$M$1,"1")/1000000,"")</f>
        <v>521.86530035999999</v>
      </c>
      <c r="N1264" s="12" t="str">
        <f>IFERROR([1]!EM_S_STM07_IS(F1264,"61",$N$1,"1")/1000000,"")</f>
        <v/>
      </c>
      <c r="O1264" s="12">
        <f>IFERROR([1]!EM_S_STM07_IS(F1264,"61",$O$1,"1")/1000000,"")</f>
        <v>22.815674920000003</v>
      </c>
      <c r="P1264" s="12">
        <f>IFERROR([1]!EM_S_STM07_IS(F1264,"61",$P$1,"1")/1000000,"")</f>
        <v>35.373628700000005</v>
      </c>
      <c r="Q1264" s="12">
        <f>IFERROR([1]!EM_S_STM07_IS(F1264,"61",$Q$1,"1")/1000000,"")</f>
        <v>36.33209171</v>
      </c>
      <c r="R1264" s="12">
        <f>IFERROR([1]!EM_S_STM07_IS(F1264,"61",$R$1,"1")/1000000,"")</f>
        <v>19.083933160000001</v>
      </c>
      <c r="S1264" s="12">
        <f>IFERROR([1]!EM_S_STM07_IS(F1264,"61",$S$1,"1")/1000000,"")</f>
        <v>37.384431310000004</v>
      </c>
      <c r="T1264" s="20" t="str">
        <f t="shared" si="350"/>
        <v/>
      </c>
      <c r="U1264" s="20" t="str">
        <f t="shared" si="351"/>
        <v/>
      </c>
      <c r="V1264" s="14" t="str">
        <f t="shared" si="352"/>
        <v/>
      </c>
      <c r="W1264" s="14">
        <f t="shared" si="353"/>
        <v>0.1520188134360802</v>
      </c>
      <c r="X1264" s="14">
        <f t="shared" si="354"/>
        <v>8.9354437331261014E-2</v>
      </c>
      <c r="Y1264" s="14">
        <f t="shared" si="355"/>
        <v>-3.4303620353930181E-3</v>
      </c>
      <c r="Z1264" s="15">
        <f t="shared" si="356"/>
        <v>0.35223671069115975</v>
      </c>
      <c r="AA1264" s="14" t="str">
        <f t="shared" si="357"/>
        <v/>
      </c>
      <c r="AB1264" s="14">
        <f t="shared" si="358"/>
        <v>0.55040904220597131</v>
      </c>
      <c r="AC1264" s="14">
        <f t="shared" si="359"/>
        <v>2.7095411051227421E-2</v>
      </c>
      <c r="AD1264" s="14">
        <f t="shared" si="360"/>
        <v>-0.4747361833079552</v>
      </c>
      <c r="AE1264" s="14">
        <f t="shared" si="361"/>
        <v>0.95894792737788026</v>
      </c>
      <c r="AF1264" s="18" t="str">
        <f t="shared" si="362"/>
        <v/>
      </c>
      <c r="AG1264" s="18" t="str">
        <f t="shared" si="363"/>
        <v/>
      </c>
      <c r="AH1264" s="18" t="str">
        <f t="shared" si="364"/>
        <v/>
      </c>
      <c r="AI1264" s="19" t="str">
        <f t="shared" si="365"/>
        <v/>
      </c>
      <c r="AJ1264" s="19" t="str">
        <f t="shared" si="366"/>
        <v/>
      </c>
      <c r="AK1264" s="19" t="str">
        <f t="shared" si="367"/>
        <v/>
      </c>
    </row>
    <row r="1265" spans="2:37" x14ac:dyDescent="0.15">
      <c r="B1265" s="51" t="str">
        <f>IFERROR(IF(AND(AF1265=1,AI1265=1),MAX($B$5:B1264)+1,""),"")</f>
        <v/>
      </c>
      <c r="C1265" s="51" t="str">
        <f>IFERROR(IF(AND(AG1265=1,AJ1265=1),MAX($C$5:C1264)+1,""),"")</f>
        <v/>
      </c>
      <c r="D1265" s="51" t="str">
        <f>IFERROR(IF(AND(AH1265=1,AK1265=1),MAX($D$5:D1264)+1,""),"")</f>
        <v/>
      </c>
      <c r="F1265" s="5" t="s">
        <v>2627</v>
      </c>
      <c r="G1265" s="5" t="s">
        <v>2628</v>
      </c>
      <c r="H1265" s="12" t="str">
        <f>IFERROR([1]!EM_S_STM07_IS(F1265,"9",$H$1,"1")/1000000,"")</f>
        <v/>
      </c>
      <c r="I1265" s="12">
        <f>IFERROR([1]!EM_S_STM07_IS(F1265,"9",$I$1,"1")/1000000,"")</f>
        <v>300.75457936999999</v>
      </c>
      <c r="J1265" s="12">
        <f>IFERROR([1]!EM_S_STM07_IS(F1265,"9",$J$1,"1")/1000000,"")</f>
        <v>306.80626879000005</v>
      </c>
      <c r="K1265" s="12">
        <f>IFERROR([1]!EM_S_STM07_IS(F1265,"9",$K$1,"1")/1000000,"")</f>
        <v>239.86469706</v>
      </c>
      <c r="L1265" s="12">
        <f>IFERROR([1]!EM_S_STM07_IS(F1265,"9",$L$1,"1")/1000000,"")</f>
        <v>301.28446220000001</v>
      </c>
      <c r="M1265" s="13">
        <f>IFERROR([1]!EM_S_STM07_IS(F1265,"9",$M$1,"1")/1000000,"")</f>
        <v>295.10567200999998</v>
      </c>
      <c r="N1265" s="12" t="str">
        <f>IFERROR([1]!EM_S_STM07_IS(F1265,"61",$N$1,"1")/1000000,"")</f>
        <v/>
      </c>
      <c r="O1265" s="12">
        <f>IFERROR([1]!EM_S_STM07_IS(F1265,"61",$O$1,"1")/1000000,"")</f>
        <v>49.2006199</v>
      </c>
      <c r="P1265" s="12">
        <f>IFERROR([1]!EM_S_STM07_IS(F1265,"61",$P$1,"1")/1000000,"")</f>
        <v>42.881577319999998</v>
      </c>
      <c r="Q1265" s="12">
        <f>IFERROR([1]!EM_S_STM07_IS(F1265,"61",$Q$1,"1")/1000000,"")</f>
        <v>21.13106483</v>
      </c>
      <c r="R1265" s="12">
        <f>IFERROR([1]!EM_S_STM07_IS(F1265,"61",$R$1,"1")/1000000,"")</f>
        <v>34.205071429999997</v>
      </c>
      <c r="S1265" s="12">
        <f>IFERROR([1]!EM_S_STM07_IS(F1265,"61",$S$1,"1")/1000000,"")</f>
        <v>26.311140890000001</v>
      </c>
      <c r="T1265" s="20" t="str">
        <f t="shared" si="350"/>
        <v/>
      </c>
      <c r="U1265" s="20" t="str">
        <f t="shared" si="351"/>
        <v/>
      </c>
      <c r="V1265" s="14" t="str">
        <f t="shared" si="352"/>
        <v/>
      </c>
      <c r="W1265" s="14">
        <f t="shared" si="353"/>
        <v>2.0121686701086057E-2</v>
      </c>
      <c r="X1265" s="14">
        <f t="shared" si="354"/>
        <v>-0.21818840923299257</v>
      </c>
      <c r="Y1265" s="14">
        <f t="shared" si="355"/>
        <v>0.25606004507047742</v>
      </c>
      <c r="Z1265" s="15">
        <f t="shared" si="356"/>
        <v>-2.0508160775640653E-2</v>
      </c>
      <c r="AA1265" s="14" t="str">
        <f t="shared" si="357"/>
        <v/>
      </c>
      <c r="AB1265" s="14">
        <f t="shared" si="358"/>
        <v>-0.12843420657795415</v>
      </c>
      <c r="AC1265" s="14">
        <f t="shared" si="359"/>
        <v>-0.50722277139408167</v>
      </c>
      <c r="AD1265" s="14">
        <f t="shared" si="360"/>
        <v>0.6187102592879602</v>
      </c>
      <c r="AE1265" s="14">
        <f t="shared" si="361"/>
        <v>-0.23078246031892577</v>
      </c>
      <c r="AF1265" s="18" t="str">
        <f t="shared" si="362"/>
        <v/>
      </c>
      <c r="AG1265" s="18" t="str">
        <f t="shared" si="363"/>
        <v/>
      </c>
      <c r="AH1265" s="18" t="str">
        <f t="shared" si="364"/>
        <v/>
      </c>
      <c r="AI1265" s="19" t="str">
        <f t="shared" si="365"/>
        <v/>
      </c>
      <c r="AJ1265" s="19" t="str">
        <f t="shared" si="366"/>
        <v/>
      </c>
      <c r="AK1265" s="19" t="str">
        <f t="shared" si="367"/>
        <v/>
      </c>
    </row>
    <row r="1266" spans="2:37" x14ac:dyDescent="0.15">
      <c r="B1266" s="51" t="str">
        <f>IFERROR(IF(AND(AF1266=1,AI1266=1),MAX($B$5:B1265)+1,""),"")</f>
        <v/>
      </c>
      <c r="C1266" s="51" t="str">
        <f>IFERROR(IF(AND(AG1266=1,AJ1266=1),MAX($C$5:C1265)+1,""),"")</f>
        <v/>
      </c>
      <c r="D1266" s="51" t="str">
        <f>IFERROR(IF(AND(AH1266=1,AK1266=1),MAX($D$5:D1265)+1,""),"")</f>
        <v/>
      </c>
      <c r="F1266" s="5" t="s">
        <v>2629</v>
      </c>
      <c r="G1266" s="5" t="s">
        <v>2630</v>
      </c>
      <c r="H1266" s="12" t="str">
        <f>IFERROR([1]!EM_S_STM07_IS(F1266,"9",$H$1,"1")/1000000,"")</f>
        <v/>
      </c>
      <c r="I1266" s="12">
        <f>IFERROR([1]!EM_S_STM07_IS(F1266,"9",$I$1,"1")/1000000,"")</f>
        <v>252.44035063999999</v>
      </c>
      <c r="J1266" s="12">
        <f>IFERROR([1]!EM_S_STM07_IS(F1266,"9",$J$1,"1")/1000000,"")</f>
        <v>261.39171195</v>
      </c>
      <c r="K1266" s="12">
        <f>IFERROR([1]!EM_S_STM07_IS(F1266,"9",$K$1,"1")/1000000,"")</f>
        <v>304.34007505</v>
      </c>
      <c r="L1266" s="12">
        <f>IFERROR([1]!EM_S_STM07_IS(F1266,"9",$L$1,"1")/1000000,"")</f>
        <v>298.40536387999998</v>
      </c>
      <c r="M1266" s="13">
        <f>IFERROR([1]!EM_S_STM07_IS(F1266,"9",$M$1,"1")/1000000,"")</f>
        <v>299.65092656000002</v>
      </c>
      <c r="N1266" s="12" t="str">
        <f>IFERROR([1]!EM_S_STM07_IS(F1266,"61",$N$1,"1")/1000000,"")</f>
        <v/>
      </c>
      <c r="O1266" s="12">
        <f>IFERROR([1]!EM_S_STM07_IS(F1266,"61",$O$1,"1")/1000000,"")</f>
        <v>32.88682996</v>
      </c>
      <c r="P1266" s="12">
        <f>IFERROR([1]!EM_S_STM07_IS(F1266,"61",$P$1,"1")/1000000,"")</f>
        <v>32.073047760000001</v>
      </c>
      <c r="Q1266" s="12">
        <f>IFERROR([1]!EM_S_STM07_IS(F1266,"61",$Q$1,"1")/1000000,"")</f>
        <v>24.965339570000001</v>
      </c>
      <c r="R1266" s="12">
        <f>IFERROR([1]!EM_S_STM07_IS(F1266,"61",$R$1,"1")/1000000,"")</f>
        <v>16.200227099999999</v>
      </c>
      <c r="S1266" s="12">
        <f>IFERROR([1]!EM_S_STM07_IS(F1266,"61",$S$1,"1")/1000000,"")</f>
        <v>25.641360649999999</v>
      </c>
      <c r="T1266" s="20" t="str">
        <f t="shared" si="350"/>
        <v/>
      </c>
      <c r="U1266" s="20" t="str">
        <f t="shared" si="351"/>
        <v/>
      </c>
      <c r="V1266" s="14" t="str">
        <f t="shared" si="352"/>
        <v/>
      </c>
      <c r="W1266" s="14">
        <f t="shared" si="353"/>
        <v>3.5459312615063521E-2</v>
      </c>
      <c r="X1266" s="14">
        <f t="shared" si="354"/>
        <v>0.16430652211427163</v>
      </c>
      <c r="Y1266" s="14">
        <f t="shared" si="355"/>
        <v>-1.950026189953788E-2</v>
      </c>
      <c r="Z1266" s="15">
        <f t="shared" si="356"/>
        <v>4.1740626368262004E-3</v>
      </c>
      <c r="AA1266" s="14" t="str">
        <f t="shared" si="357"/>
        <v/>
      </c>
      <c r="AB1266" s="14">
        <f t="shared" si="358"/>
        <v>-2.4744926798654525E-2</v>
      </c>
      <c r="AC1266" s="14">
        <f t="shared" si="359"/>
        <v>-0.2216100023666725</v>
      </c>
      <c r="AD1266" s="14">
        <f t="shared" si="360"/>
        <v>-0.35109125775852612</v>
      </c>
      <c r="AE1266" s="14">
        <f t="shared" si="361"/>
        <v>0.58277785192282894</v>
      </c>
      <c r="AF1266" s="18" t="str">
        <f t="shared" si="362"/>
        <v/>
      </c>
      <c r="AG1266" s="18" t="str">
        <f t="shared" si="363"/>
        <v/>
      </c>
      <c r="AH1266" s="18" t="str">
        <f t="shared" si="364"/>
        <v/>
      </c>
      <c r="AI1266" s="19" t="str">
        <f t="shared" si="365"/>
        <v/>
      </c>
      <c r="AJ1266" s="19" t="str">
        <f t="shared" si="366"/>
        <v/>
      </c>
      <c r="AK1266" s="19" t="str">
        <f t="shared" si="367"/>
        <v/>
      </c>
    </row>
    <row r="1267" spans="2:37" x14ac:dyDescent="0.15">
      <c r="B1267" s="51" t="str">
        <f>IFERROR(IF(AND(AF1267=1,AI1267=1),MAX($B$5:B1266)+1,""),"")</f>
        <v/>
      </c>
      <c r="C1267" s="51" t="str">
        <f>IFERROR(IF(AND(AG1267=1,AJ1267=1),MAX($C$5:C1266)+1,""),"")</f>
        <v/>
      </c>
      <c r="D1267" s="51" t="str">
        <f>IFERROR(IF(AND(AH1267=1,AK1267=1),MAX($D$5:D1266)+1,""),"")</f>
        <v/>
      </c>
      <c r="F1267" s="5" t="s">
        <v>2631</v>
      </c>
      <c r="G1267" s="5" t="s">
        <v>2632</v>
      </c>
      <c r="H1267" s="12">
        <f>IFERROR([1]!EM_S_STM07_IS(F1267,"9",$H$1,"1")/1000000,"")</f>
        <v>1666.5637638599999</v>
      </c>
      <c r="I1267" s="12">
        <f>IFERROR([1]!EM_S_STM07_IS(F1267,"9",$I$1,"1")/1000000,"")</f>
        <v>1925.5170000000001</v>
      </c>
      <c r="J1267" s="12">
        <f>IFERROR([1]!EM_S_STM07_IS(F1267,"9",$J$1,"1")/1000000,"")</f>
        <v>2365.2130000000002</v>
      </c>
      <c r="K1267" s="12">
        <f>IFERROR([1]!EM_S_STM07_IS(F1267,"9",$K$1,"1")/1000000,"")</f>
        <v>2288.585</v>
      </c>
      <c r="L1267" s="12">
        <f>IFERROR([1]!EM_S_STM07_IS(F1267,"9",$L$1,"1")/1000000,"")</f>
        <v>2362.2049999999999</v>
      </c>
      <c r="M1267" s="13">
        <f>IFERROR([1]!EM_S_STM07_IS(F1267,"9",$M$1,"1")/1000000,"")</f>
        <v>2504.3009999999999</v>
      </c>
      <c r="N1267" s="12">
        <f>IFERROR([1]!EM_S_STM07_IS(F1267,"61",$N$1,"1")/1000000,"")</f>
        <v>854.64309936000006</v>
      </c>
      <c r="O1267" s="12">
        <f>IFERROR([1]!EM_S_STM07_IS(F1267,"61",$O$1,"1")/1000000,"")</f>
        <v>884.43600000000004</v>
      </c>
      <c r="P1267" s="12">
        <f>IFERROR([1]!EM_S_STM07_IS(F1267,"61",$P$1,"1")/1000000,"")</f>
        <v>985.49699999999996</v>
      </c>
      <c r="Q1267" s="12">
        <f>IFERROR([1]!EM_S_STM07_IS(F1267,"61",$Q$1,"1")/1000000,"")</f>
        <v>999.72199999999998</v>
      </c>
      <c r="R1267" s="12">
        <f>IFERROR([1]!EM_S_STM07_IS(F1267,"61",$R$1,"1")/1000000,"")</f>
        <v>817.92399999999998</v>
      </c>
      <c r="S1267" s="12">
        <f>IFERROR([1]!EM_S_STM07_IS(F1267,"61",$S$1,"1")/1000000,"")</f>
        <v>814.49900000000002</v>
      </c>
      <c r="T1267" s="20">
        <f t="shared" si="350"/>
        <v>8.4858056249492719E-2</v>
      </c>
      <c r="U1267" s="20">
        <f t="shared" si="351"/>
        <v>-9.5760059991060187E-3</v>
      </c>
      <c r="V1267" s="14">
        <f t="shared" si="352"/>
        <v>0.15538153520164596</v>
      </c>
      <c r="W1267" s="14">
        <f t="shared" si="353"/>
        <v>0.22835217762294496</v>
      </c>
      <c r="X1267" s="14">
        <f t="shared" si="354"/>
        <v>-3.2397927797623363E-2</v>
      </c>
      <c r="Y1267" s="14">
        <f t="shared" si="355"/>
        <v>3.216834856472444E-2</v>
      </c>
      <c r="Z1267" s="15">
        <f t="shared" si="356"/>
        <v>6.0153966315370601E-2</v>
      </c>
      <c r="AA1267" s="14">
        <f t="shared" si="357"/>
        <v>3.4860049373019453E-2</v>
      </c>
      <c r="AB1267" s="14">
        <f t="shared" si="358"/>
        <v>0.11426604073104206</v>
      </c>
      <c r="AC1267" s="14">
        <f t="shared" si="359"/>
        <v>1.4434341251165678E-2</v>
      </c>
      <c r="AD1267" s="14">
        <f t="shared" si="360"/>
        <v>-0.18184855389798366</v>
      </c>
      <c r="AE1267" s="14">
        <f t="shared" si="361"/>
        <v>-4.1874306170254869E-3</v>
      </c>
      <c r="AF1267" s="18" t="str">
        <f t="shared" si="362"/>
        <v/>
      </c>
      <c r="AG1267" s="18" t="str">
        <f t="shared" si="363"/>
        <v/>
      </c>
      <c r="AH1267" s="18" t="str">
        <f t="shared" si="364"/>
        <v/>
      </c>
      <c r="AI1267" s="19" t="str">
        <f t="shared" si="365"/>
        <v/>
      </c>
      <c r="AJ1267" s="19" t="str">
        <f t="shared" si="366"/>
        <v/>
      </c>
      <c r="AK1267" s="19" t="str">
        <f t="shared" si="367"/>
        <v/>
      </c>
    </row>
    <row r="1268" spans="2:37" x14ac:dyDescent="0.15">
      <c r="B1268" s="51" t="str">
        <f>IFERROR(IF(AND(AF1268=1,AI1268=1),MAX($B$5:B1267)+1,""),"")</f>
        <v/>
      </c>
      <c r="C1268" s="51" t="str">
        <f>IFERROR(IF(AND(AG1268=1,AJ1268=1),MAX($C$5:C1267)+1,""),"")</f>
        <v/>
      </c>
      <c r="D1268" s="51" t="str">
        <f>IFERROR(IF(AND(AH1268=1,AK1268=1),MAX($D$5:D1267)+1,""),"")</f>
        <v/>
      </c>
      <c r="F1268" s="5" t="s">
        <v>2633</v>
      </c>
      <c r="G1268" s="5" t="s">
        <v>2634</v>
      </c>
      <c r="H1268" s="12" t="str">
        <f>IFERROR([1]!EM_S_STM07_IS(F1268,"9",$H$1,"1")/1000000,"")</f>
        <v/>
      </c>
      <c r="I1268" s="12">
        <f>IFERROR([1]!EM_S_STM07_IS(F1268,"9",$I$1,"1")/1000000,"")</f>
        <v>139.77547711000003</v>
      </c>
      <c r="J1268" s="12">
        <f>IFERROR([1]!EM_S_STM07_IS(F1268,"9",$J$1,"1")/1000000,"")</f>
        <v>166.36474056</v>
      </c>
      <c r="K1268" s="12">
        <f>IFERROR([1]!EM_S_STM07_IS(F1268,"9",$K$1,"1")/1000000,"")</f>
        <v>201.46427892</v>
      </c>
      <c r="L1268" s="12">
        <f>IFERROR([1]!EM_S_STM07_IS(F1268,"9",$L$1,"1")/1000000,"")</f>
        <v>215.16504543000002</v>
      </c>
      <c r="M1268" s="13">
        <f>IFERROR([1]!EM_S_STM07_IS(F1268,"9",$M$1,"1")/1000000,"")</f>
        <v>226.80202958000001</v>
      </c>
      <c r="N1268" s="12" t="str">
        <f>IFERROR([1]!EM_S_STM07_IS(F1268,"61",$N$1,"1")/1000000,"")</f>
        <v/>
      </c>
      <c r="O1268" s="12">
        <f>IFERROR([1]!EM_S_STM07_IS(F1268,"61",$O$1,"1")/1000000,"")</f>
        <v>45.689581159999996</v>
      </c>
      <c r="P1268" s="12">
        <f>IFERROR([1]!EM_S_STM07_IS(F1268,"61",$P$1,"1")/1000000,"")</f>
        <v>34.549003949999999</v>
      </c>
      <c r="Q1268" s="12">
        <f>IFERROR([1]!EM_S_STM07_IS(F1268,"61",$Q$1,"1")/1000000,"")</f>
        <v>39.13643021</v>
      </c>
      <c r="R1268" s="12">
        <f>IFERROR([1]!EM_S_STM07_IS(F1268,"61",$R$1,"1")/1000000,"")</f>
        <v>42.052560399999997</v>
      </c>
      <c r="S1268" s="12">
        <f>IFERROR([1]!EM_S_STM07_IS(F1268,"61",$S$1,"1")/1000000,"")</f>
        <v>42.207584600000004</v>
      </c>
      <c r="T1268" s="20" t="str">
        <f t="shared" si="350"/>
        <v/>
      </c>
      <c r="U1268" s="20" t="str">
        <f t="shared" si="351"/>
        <v/>
      </c>
      <c r="V1268" s="14" t="str">
        <f t="shared" si="352"/>
        <v/>
      </c>
      <c r="W1268" s="14">
        <f t="shared" si="353"/>
        <v>0.19022838626460098</v>
      </c>
      <c r="X1268" s="14">
        <f t="shared" si="354"/>
        <v>0.21097943134976507</v>
      </c>
      <c r="Y1268" s="14">
        <f t="shared" si="355"/>
        <v>6.8005934270067292E-2</v>
      </c>
      <c r="Z1268" s="15">
        <f t="shared" si="356"/>
        <v>5.40839899284936E-2</v>
      </c>
      <c r="AA1268" s="14" t="str">
        <f t="shared" si="357"/>
        <v/>
      </c>
      <c r="AB1268" s="14">
        <f t="shared" si="358"/>
        <v>-0.2438318961819084</v>
      </c>
      <c r="AC1268" s="14">
        <f t="shared" si="359"/>
        <v>0.13278027542093587</v>
      </c>
      <c r="AD1268" s="14">
        <f t="shared" si="360"/>
        <v>7.4511910625279204E-2</v>
      </c>
      <c r="AE1268" s="14">
        <f t="shared" si="361"/>
        <v>3.6864390307137359E-3</v>
      </c>
      <c r="AF1268" s="18" t="str">
        <f t="shared" si="362"/>
        <v/>
      </c>
      <c r="AG1268" s="18" t="str">
        <f t="shared" si="363"/>
        <v/>
      </c>
      <c r="AH1268" s="18" t="str">
        <f t="shared" si="364"/>
        <v/>
      </c>
      <c r="AI1268" s="19" t="str">
        <f t="shared" si="365"/>
        <v/>
      </c>
      <c r="AJ1268" s="19" t="str">
        <f t="shared" si="366"/>
        <v/>
      </c>
      <c r="AK1268" s="19" t="str">
        <f t="shared" si="367"/>
        <v/>
      </c>
    </row>
    <row r="1269" spans="2:37" x14ac:dyDescent="0.15">
      <c r="B1269" s="51" t="str">
        <f>IFERROR(IF(AND(AF1269=1,AI1269=1),MAX($B$5:B1268)+1,""),"")</f>
        <v/>
      </c>
      <c r="C1269" s="51" t="str">
        <f>IFERROR(IF(AND(AG1269=1,AJ1269=1),MAX($C$5:C1268)+1,""),"")</f>
        <v/>
      </c>
      <c r="D1269" s="51" t="str">
        <f>IFERROR(IF(AND(AH1269=1,AK1269=1),MAX($D$5:D1268)+1,""),"")</f>
        <v/>
      </c>
      <c r="F1269" s="5" t="s">
        <v>2635</v>
      </c>
      <c r="G1269" s="5" t="s">
        <v>2636</v>
      </c>
      <c r="H1269" s="12" t="str">
        <f>IFERROR([1]!EM_S_STM07_IS(F1269,"9",$H$1,"1")/1000000,"")</f>
        <v/>
      </c>
      <c r="I1269" s="12">
        <f>IFERROR([1]!EM_S_STM07_IS(F1269,"9",$I$1,"1")/1000000,"")</f>
        <v>419.85181747000001</v>
      </c>
      <c r="J1269" s="12">
        <f>IFERROR([1]!EM_S_STM07_IS(F1269,"9",$J$1,"1")/1000000,"")</f>
        <v>401.01699824999997</v>
      </c>
      <c r="K1269" s="12">
        <f>IFERROR([1]!EM_S_STM07_IS(F1269,"9",$K$1,"1")/1000000,"")</f>
        <v>529.98208847000001</v>
      </c>
      <c r="L1269" s="12">
        <f>IFERROR([1]!EM_S_STM07_IS(F1269,"9",$L$1,"1")/1000000,"")</f>
        <v>543.45332807</v>
      </c>
      <c r="M1269" s="13">
        <f>IFERROR([1]!EM_S_STM07_IS(F1269,"9",$M$1,"1")/1000000,"")</f>
        <v>448.95089054000005</v>
      </c>
      <c r="N1269" s="12" t="str">
        <f>IFERROR([1]!EM_S_STM07_IS(F1269,"61",$N$1,"1")/1000000,"")</f>
        <v/>
      </c>
      <c r="O1269" s="12">
        <f>IFERROR([1]!EM_S_STM07_IS(F1269,"61",$O$1,"1")/1000000,"")</f>
        <v>32.351806019999998</v>
      </c>
      <c r="P1269" s="12">
        <f>IFERROR([1]!EM_S_STM07_IS(F1269,"61",$P$1,"1")/1000000,"")</f>
        <v>45.143092920000001</v>
      </c>
      <c r="Q1269" s="12">
        <f>IFERROR([1]!EM_S_STM07_IS(F1269,"61",$Q$1,"1")/1000000,"")</f>
        <v>60.01991684</v>
      </c>
      <c r="R1269" s="12">
        <f>IFERROR([1]!EM_S_STM07_IS(F1269,"61",$R$1,"1")/1000000,"")</f>
        <v>80.742291760000001</v>
      </c>
      <c r="S1269" s="12">
        <f>IFERROR([1]!EM_S_STM07_IS(F1269,"61",$S$1,"1")/1000000,"")</f>
        <v>82.584202360000006</v>
      </c>
      <c r="T1269" s="20" t="str">
        <f t="shared" si="350"/>
        <v/>
      </c>
      <c r="U1269" s="20" t="str">
        <f t="shared" si="351"/>
        <v/>
      </c>
      <c r="V1269" s="14" t="str">
        <f t="shared" si="352"/>
        <v/>
      </c>
      <c r="W1269" s="14">
        <f t="shared" si="353"/>
        <v>-4.4860635196240069E-2</v>
      </c>
      <c r="X1269" s="14">
        <f t="shared" si="354"/>
        <v>0.32159507148772104</v>
      </c>
      <c r="Y1269" s="14">
        <f t="shared" si="355"/>
        <v>2.5418292227365601E-2</v>
      </c>
      <c r="Z1269" s="15">
        <f t="shared" si="356"/>
        <v>-0.17389246260688551</v>
      </c>
      <c r="AA1269" s="14" t="str">
        <f t="shared" si="357"/>
        <v/>
      </c>
      <c r="AB1269" s="14">
        <f t="shared" si="358"/>
        <v>0.39538092223019589</v>
      </c>
      <c r="AC1269" s="14">
        <f t="shared" si="359"/>
        <v>0.32954817576110379</v>
      </c>
      <c r="AD1269" s="14">
        <f t="shared" si="360"/>
        <v>0.34525830775876165</v>
      </c>
      <c r="AE1269" s="14">
        <f t="shared" si="361"/>
        <v>2.2812216000444197E-2</v>
      </c>
      <c r="AF1269" s="18" t="str">
        <f t="shared" si="362"/>
        <v/>
      </c>
      <c r="AG1269" s="18" t="str">
        <f t="shared" si="363"/>
        <v/>
      </c>
      <c r="AH1269" s="18" t="str">
        <f t="shared" si="364"/>
        <v/>
      </c>
      <c r="AI1269" s="19" t="str">
        <f t="shared" si="365"/>
        <v/>
      </c>
      <c r="AJ1269" s="19" t="str">
        <f t="shared" si="366"/>
        <v/>
      </c>
      <c r="AK1269" s="19" t="str">
        <f t="shared" si="367"/>
        <v/>
      </c>
    </row>
    <row r="1270" spans="2:37" x14ac:dyDescent="0.15">
      <c r="B1270" s="51" t="str">
        <f>IFERROR(IF(AND(AF1270=1,AI1270=1),MAX($B$5:B1269)+1,""),"")</f>
        <v/>
      </c>
      <c r="C1270" s="51" t="str">
        <f>IFERROR(IF(AND(AG1270=1,AJ1270=1),MAX($C$5:C1269)+1,""),"")</f>
        <v/>
      </c>
      <c r="D1270" s="51" t="str">
        <f>IFERROR(IF(AND(AH1270=1,AK1270=1),MAX($D$5:D1269)+1,""),"")</f>
        <v/>
      </c>
      <c r="F1270" s="5" t="s">
        <v>2637</v>
      </c>
      <c r="G1270" s="5" t="s">
        <v>2638</v>
      </c>
      <c r="H1270" s="12" t="str">
        <f>IFERROR([1]!EM_S_STM07_IS(F1270,"9",$H$1,"1")/1000000,"")</f>
        <v/>
      </c>
      <c r="I1270" s="12">
        <f>IFERROR([1]!EM_S_STM07_IS(F1270,"9",$I$1,"1")/1000000,"")</f>
        <v>356.19519573000002</v>
      </c>
      <c r="J1270" s="12">
        <f>IFERROR([1]!EM_S_STM07_IS(F1270,"9",$J$1,"1")/1000000,"")</f>
        <v>455.44090044000001</v>
      </c>
      <c r="K1270" s="12">
        <f>IFERROR([1]!EM_S_STM07_IS(F1270,"9",$K$1,"1")/1000000,"")</f>
        <v>459.17511593</v>
      </c>
      <c r="L1270" s="12">
        <f>IFERROR([1]!EM_S_STM07_IS(F1270,"9",$L$1,"1")/1000000,"")</f>
        <v>518.74360912999998</v>
      </c>
      <c r="M1270" s="13">
        <f>IFERROR([1]!EM_S_STM07_IS(F1270,"9",$M$1,"1")/1000000,"")</f>
        <v>495.65767583999997</v>
      </c>
      <c r="N1270" s="12" t="str">
        <f>IFERROR([1]!EM_S_STM07_IS(F1270,"61",$N$1,"1")/1000000,"")</f>
        <v/>
      </c>
      <c r="O1270" s="12">
        <f>IFERROR([1]!EM_S_STM07_IS(F1270,"61",$O$1,"1")/1000000,"")</f>
        <v>46.31257248</v>
      </c>
      <c r="P1270" s="12">
        <f>IFERROR([1]!EM_S_STM07_IS(F1270,"61",$P$1,"1")/1000000,"")</f>
        <v>69.040679900000001</v>
      </c>
      <c r="Q1270" s="12">
        <f>IFERROR([1]!EM_S_STM07_IS(F1270,"61",$Q$1,"1")/1000000,"")</f>
        <v>62.192947189999998</v>
      </c>
      <c r="R1270" s="12">
        <f>IFERROR([1]!EM_S_STM07_IS(F1270,"61",$R$1,"1")/1000000,"")</f>
        <v>54.988650499999999</v>
      </c>
      <c r="S1270" s="12">
        <f>IFERROR([1]!EM_S_STM07_IS(F1270,"61",$S$1,"1")/1000000,"")</f>
        <v>49.285192000000002</v>
      </c>
      <c r="T1270" s="20" t="str">
        <f t="shared" si="350"/>
        <v/>
      </c>
      <c r="U1270" s="20" t="str">
        <f t="shared" si="351"/>
        <v/>
      </c>
      <c r="V1270" s="14" t="str">
        <f t="shared" si="352"/>
        <v/>
      </c>
      <c r="W1270" s="14">
        <f t="shared" si="353"/>
        <v>0.27862729733510877</v>
      </c>
      <c r="X1270" s="14">
        <f t="shared" si="354"/>
        <v>8.199121963777041E-3</v>
      </c>
      <c r="Y1270" s="14">
        <f t="shared" si="355"/>
        <v>0.12972935843736147</v>
      </c>
      <c r="Z1270" s="15">
        <f t="shared" si="356"/>
        <v>-4.4503552205140622E-2</v>
      </c>
      <c r="AA1270" s="14" t="str">
        <f t="shared" si="357"/>
        <v/>
      </c>
      <c r="AB1270" s="14">
        <f t="shared" si="358"/>
        <v>0.49075458785657161</v>
      </c>
      <c r="AC1270" s="14">
        <f t="shared" si="359"/>
        <v>-9.9184027734350311E-2</v>
      </c>
      <c r="AD1270" s="14">
        <f t="shared" si="360"/>
        <v>-0.11583784039033895</v>
      </c>
      <c r="AE1270" s="14">
        <f t="shared" si="361"/>
        <v>-0.10372064868185839</v>
      </c>
      <c r="AF1270" s="18" t="str">
        <f t="shared" si="362"/>
        <v/>
      </c>
      <c r="AG1270" s="18" t="str">
        <f t="shared" si="363"/>
        <v/>
      </c>
      <c r="AH1270" s="18" t="str">
        <f t="shared" si="364"/>
        <v/>
      </c>
      <c r="AI1270" s="19" t="str">
        <f t="shared" si="365"/>
        <v/>
      </c>
      <c r="AJ1270" s="19" t="str">
        <f t="shared" si="366"/>
        <v/>
      </c>
      <c r="AK1270" s="19" t="str">
        <f t="shared" si="367"/>
        <v/>
      </c>
    </row>
    <row r="1271" spans="2:37" x14ac:dyDescent="0.15">
      <c r="B1271" s="51" t="str">
        <f>IFERROR(IF(AND(AF1271=1,AI1271=1),MAX($B$5:B1270)+1,""),"")</f>
        <v/>
      </c>
      <c r="C1271" s="51" t="str">
        <f>IFERROR(IF(AND(AG1271=1,AJ1271=1),MAX($C$5:C1270)+1,""),"")</f>
        <v/>
      </c>
      <c r="D1271" s="51" t="str">
        <f>IFERROR(IF(AND(AH1271=1,AK1271=1),MAX($D$5:D1270)+1,""),"")</f>
        <v/>
      </c>
      <c r="F1271" s="5" t="s">
        <v>2639</v>
      </c>
      <c r="G1271" s="5" t="s">
        <v>2640</v>
      </c>
      <c r="H1271" s="12" t="str">
        <f>IFERROR([1]!EM_S_STM07_IS(F1271,"9",$H$1,"1")/1000000,"")</f>
        <v/>
      </c>
      <c r="I1271" s="12">
        <f>IFERROR([1]!EM_S_STM07_IS(F1271,"9",$I$1,"1")/1000000,"")</f>
        <v>1002.6376725900001</v>
      </c>
      <c r="J1271" s="12">
        <f>IFERROR([1]!EM_S_STM07_IS(F1271,"9",$J$1,"1")/1000000,"")</f>
        <v>1150.6915484000001</v>
      </c>
      <c r="K1271" s="12">
        <f>IFERROR([1]!EM_S_STM07_IS(F1271,"9",$K$1,"1")/1000000,"")</f>
        <v>1565.52514277</v>
      </c>
      <c r="L1271" s="12">
        <f>IFERROR([1]!EM_S_STM07_IS(F1271,"9",$L$1,"1")/1000000,"")</f>
        <v>1790.0011138599998</v>
      </c>
      <c r="M1271" s="13">
        <f>IFERROR([1]!EM_S_STM07_IS(F1271,"9",$M$1,"1")/1000000,"")</f>
        <v>1805.66701728</v>
      </c>
      <c r="N1271" s="12" t="str">
        <f>IFERROR([1]!EM_S_STM07_IS(F1271,"61",$N$1,"1")/1000000,"")</f>
        <v/>
      </c>
      <c r="O1271" s="12">
        <f>IFERROR([1]!EM_S_STM07_IS(F1271,"61",$O$1,"1")/1000000,"")</f>
        <v>56.19832495</v>
      </c>
      <c r="P1271" s="12">
        <f>IFERROR([1]!EM_S_STM07_IS(F1271,"61",$P$1,"1")/1000000,"")</f>
        <v>83.629109630000002</v>
      </c>
      <c r="Q1271" s="12">
        <f>IFERROR([1]!EM_S_STM07_IS(F1271,"61",$Q$1,"1")/1000000,"")</f>
        <v>104.17364201000001</v>
      </c>
      <c r="R1271" s="12">
        <f>IFERROR([1]!EM_S_STM07_IS(F1271,"61",$R$1,"1")/1000000,"")</f>
        <v>112.13247582</v>
      </c>
      <c r="S1271" s="12">
        <f>IFERROR([1]!EM_S_STM07_IS(F1271,"61",$S$1,"1")/1000000,"")</f>
        <v>109.57653717000001</v>
      </c>
      <c r="T1271" s="20" t="str">
        <f t="shared" si="350"/>
        <v/>
      </c>
      <c r="U1271" s="20" t="str">
        <f t="shared" si="351"/>
        <v/>
      </c>
      <c r="V1271" s="14" t="str">
        <f t="shared" si="352"/>
        <v/>
      </c>
      <c r="W1271" s="14">
        <f t="shared" si="353"/>
        <v>0.14766438550782682</v>
      </c>
      <c r="X1271" s="14">
        <f t="shared" si="354"/>
        <v>0.36050807442429972</v>
      </c>
      <c r="Y1271" s="14">
        <f t="shared" si="355"/>
        <v>0.14338701114235558</v>
      </c>
      <c r="Z1271" s="15">
        <f t="shared" si="356"/>
        <v>8.7518959059292769E-3</v>
      </c>
      <c r="AA1271" s="14" t="str">
        <f t="shared" si="357"/>
        <v/>
      </c>
      <c r="AB1271" s="14">
        <f t="shared" si="358"/>
        <v>0.48810680219393271</v>
      </c>
      <c r="AC1271" s="14">
        <f t="shared" si="359"/>
        <v>0.24566245498601044</v>
      </c>
      <c r="AD1271" s="14">
        <f t="shared" si="360"/>
        <v>7.6399688601037768E-2</v>
      </c>
      <c r="AE1271" s="14">
        <f t="shared" si="361"/>
        <v>-2.2793919703537922E-2</v>
      </c>
      <c r="AF1271" s="18" t="str">
        <f t="shared" si="362"/>
        <v/>
      </c>
      <c r="AG1271" s="18" t="str">
        <f t="shared" si="363"/>
        <v/>
      </c>
      <c r="AH1271" s="18" t="str">
        <f t="shared" si="364"/>
        <v/>
      </c>
      <c r="AI1271" s="19" t="str">
        <f t="shared" si="365"/>
        <v/>
      </c>
      <c r="AJ1271" s="19" t="str">
        <f t="shared" si="366"/>
        <v/>
      </c>
      <c r="AK1271" s="19" t="str">
        <f t="shared" si="367"/>
        <v/>
      </c>
    </row>
    <row r="1272" spans="2:37" x14ac:dyDescent="0.15">
      <c r="B1272" s="51" t="str">
        <f>IFERROR(IF(AND(AF1272=1,AI1272=1),MAX($B$5:B1271)+1,""),"")</f>
        <v/>
      </c>
      <c r="C1272" s="51" t="str">
        <f>IFERROR(IF(AND(AG1272=1,AJ1272=1),MAX($C$5:C1271)+1,""),"")</f>
        <v/>
      </c>
      <c r="D1272" s="51" t="str">
        <f>IFERROR(IF(AND(AH1272=1,AK1272=1),MAX($D$5:D1271)+1,""),"")</f>
        <v/>
      </c>
      <c r="F1272" s="5" t="s">
        <v>2641</v>
      </c>
      <c r="G1272" s="5" t="s">
        <v>2642</v>
      </c>
      <c r="H1272" s="12" t="str">
        <f>IFERROR([1]!EM_S_STM07_IS(F1272,"9",$H$1,"1")/1000000,"")</f>
        <v/>
      </c>
      <c r="I1272" s="12">
        <f>IFERROR([1]!EM_S_STM07_IS(F1272,"9",$I$1,"1")/1000000,"")</f>
        <v>1090.5855514300001</v>
      </c>
      <c r="J1272" s="12">
        <f>IFERROR([1]!EM_S_STM07_IS(F1272,"9",$J$1,"1")/1000000,"")</f>
        <v>1107.65006356</v>
      </c>
      <c r="K1272" s="12">
        <f>IFERROR([1]!EM_S_STM07_IS(F1272,"9",$K$1,"1")/1000000,"")</f>
        <v>1127.3635709</v>
      </c>
      <c r="L1272" s="12">
        <f>IFERROR([1]!EM_S_STM07_IS(F1272,"9",$L$1,"1")/1000000,"")</f>
        <v>1216.96869053</v>
      </c>
      <c r="M1272" s="13">
        <f>IFERROR([1]!EM_S_STM07_IS(F1272,"9",$M$1,"1")/1000000,"")</f>
        <v>1131.4890473800001</v>
      </c>
      <c r="N1272" s="12" t="str">
        <f>IFERROR([1]!EM_S_STM07_IS(F1272,"61",$N$1,"1")/1000000,"")</f>
        <v/>
      </c>
      <c r="O1272" s="12">
        <f>IFERROR([1]!EM_S_STM07_IS(F1272,"61",$O$1,"1")/1000000,"")</f>
        <v>87.786083469999994</v>
      </c>
      <c r="P1272" s="12">
        <f>IFERROR([1]!EM_S_STM07_IS(F1272,"61",$P$1,"1")/1000000,"")</f>
        <v>118.87707403</v>
      </c>
      <c r="Q1272" s="12">
        <f>IFERROR([1]!EM_S_STM07_IS(F1272,"61",$Q$1,"1")/1000000,"")</f>
        <v>124.83155852</v>
      </c>
      <c r="R1272" s="12">
        <f>IFERROR([1]!EM_S_STM07_IS(F1272,"61",$R$1,"1")/1000000,"")</f>
        <v>127.80935865000001</v>
      </c>
      <c r="S1272" s="12">
        <f>IFERROR([1]!EM_S_STM07_IS(F1272,"61",$S$1,"1")/1000000,"")</f>
        <v>150.05249466999999</v>
      </c>
      <c r="T1272" s="20" t="str">
        <f t="shared" si="350"/>
        <v/>
      </c>
      <c r="U1272" s="20" t="str">
        <f t="shared" si="351"/>
        <v/>
      </c>
      <c r="V1272" s="14" t="str">
        <f t="shared" si="352"/>
        <v/>
      </c>
      <c r="W1272" s="14">
        <f t="shared" si="353"/>
        <v>1.5647110038845228E-2</v>
      </c>
      <c r="X1272" s="14">
        <f t="shared" si="354"/>
        <v>1.7797595096632361E-2</v>
      </c>
      <c r="Y1272" s="14">
        <f t="shared" si="355"/>
        <v>7.9482007351422732E-2</v>
      </c>
      <c r="Z1272" s="15">
        <f t="shared" si="356"/>
        <v>-7.0239804700951508E-2</v>
      </c>
      <c r="AA1272" s="14" t="str">
        <f t="shared" si="357"/>
        <v/>
      </c>
      <c r="AB1272" s="14">
        <f t="shared" si="358"/>
        <v>0.35416764629470043</v>
      </c>
      <c r="AC1272" s="14">
        <f t="shared" si="359"/>
        <v>5.0089426734185226E-2</v>
      </c>
      <c r="AD1272" s="14">
        <f t="shared" si="360"/>
        <v>2.3854545799994277E-2</v>
      </c>
      <c r="AE1272" s="14">
        <f t="shared" si="361"/>
        <v>0.17403370343882074</v>
      </c>
      <c r="AF1272" s="18" t="str">
        <f t="shared" si="362"/>
        <v/>
      </c>
      <c r="AG1272" s="18" t="str">
        <f t="shared" si="363"/>
        <v/>
      </c>
      <c r="AH1272" s="18" t="str">
        <f t="shared" si="364"/>
        <v/>
      </c>
      <c r="AI1272" s="19" t="str">
        <f t="shared" si="365"/>
        <v/>
      </c>
      <c r="AJ1272" s="19" t="str">
        <f t="shared" si="366"/>
        <v/>
      </c>
      <c r="AK1272" s="19" t="str">
        <f t="shared" si="367"/>
        <v/>
      </c>
    </row>
    <row r="1273" spans="2:37" x14ac:dyDescent="0.15">
      <c r="B1273" s="51" t="str">
        <f>IFERROR(IF(AND(AF1273=1,AI1273=1),MAX($B$5:B1272)+1,""),"")</f>
        <v/>
      </c>
      <c r="C1273" s="51" t="str">
        <f>IFERROR(IF(AND(AG1273=1,AJ1273=1),MAX($C$5:C1272)+1,""),"")</f>
        <v/>
      </c>
      <c r="D1273" s="51" t="str">
        <f>IFERROR(IF(AND(AH1273=1,AK1273=1),MAX($D$5:D1272)+1,""),"")</f>
        <v/>
      </c>
      <c r="F1273" s="5" t="s">
        <v>2643</v>
      </c>
      <c r="G1273" s="5" t="s">
        <v>2644</v>
      </c>
      <c r="H1273" s="12" t="str">
        <f>IFERROR([1]!EM_S_STM07_IS(F1273,"9",$H$1,"1")/1000000,"")</f>
        <v/>
      </c>
      <c r="I1273" s="12">
        <f>IFERROR([1]!EM_S_STM07_IS(F1273,"9",$I$1,"1")/1000000,"")</f>
        <v>802.70472863999998</v>
      </c>
      <c r="J1273" s="12">
        <f>IFERROR([1]!EM_S_STM07_IS(F1273,"9",$J$1,"1")/1000000,"")</f>
        <v>902.03784105</v>
      </c>
      <c r="K1273" s="12">
        <f>IFERROR([1]!EM_S_STM07_IS(F1273,"9",$K$1,"1")/1000000,"")</f>
        <v>967.67806863999999</v>
      </c>
      <c r="L1273" s="12">
        <f>IFERROR([1]!EM_S_STM07_IS(F1273,"9",$L$1,"1")/1000000,"")</f>
        <v>982.58939717999999</v>
      </c>
      <c r="M1273" s="13">
        <f>IFERROR([1]!EM_S_STM07_IS(F1273,"9",$M$1,"1")/1000000,"")</f>
        <v>778.54289071000005</v>
      </c>
      <c r="N1273" s="12" t="str">
        <f>IFERROR([1]!EM_S_STM07_IS(F1273,"61",$N$1,"1")/1000000,"")</f>
        <v/>
      </c>
      <c r="O1273" s="12">
        <f>IFERROR([1]!EM_S_STM07_IS(F1273,"61",$O$1,"1")/1000000,"")</f>
        <v>76.935664400000007</v>
      </c>
      <c r="P1273" s="12">
        <f>IFERROR([1]!EM_S_STM07_IS(F1273,"61",$P$1,"1")/1000000,"")</f>
        <v>101.50463068000001</v>
      </c>
      <c r="Q1273" s="12">
        <f>IFERROR([1]!EM_S_STM07_IS(F1273,"61",$Q$1,"1")/1000000,"")</f>
        <v>76.215749590000001</v>
      </c>
      <c r="R1273" s="12">
        <f>IFERROR([1]!EM_S_STM07_IS(F1273,"61",$R$1,"1")/1000000,"")</f>
        <v>88.647233370000009</v>
      </c>
      <c r="S1273" s="12">
        <f>IFERROR([1]!EM_S_STM07_IS(F1273,"61",$S$1,"1")/1000000,"")</f>
        <v>46.315063799999997</v>
      </c>
      <c r="T1273" s="20" t="str">
        <f t="shared" si="350"/>
        <v/>
      </c>
      <c r="U1273" s="20" t="str">
        <f t="shared" si="351"/>
        <v/>
      </c>
      <c r="V1273" s="14" t="str">
        <f t="shared" si="352"/>
        <v/>
      </c>
      <c r="W1273" s="14">
        <f t="shared" si="353"/>
        <v>0.12374800953059951</v>
      </c>
      <c r="X1273" s="14">
        <f t="shared" si="354"/>
        <v>7.2768818116979148E-2</v>
      </c>
      <c r="Y1273" s="14">
        <f t="shared" si="355"/>
        <v>1.5409389778727516E-2</v>
      </c>
      <c r="Z1273" s="15">
        <f t="shared" si="356"/>
        <v>-0.20766202755251265</v>
      </c>
      <c r="AA1273" s="14" t="str">
        <f t="shared" si="357"/>
        <v/>
      </c>
      <c r="AB1273" s="14">
        <f t="shared" si="358"/>
        <v>0.31934430503208855</v>
      </c>
      <c r="AC1273" s="14">
        <f t="shared" si="359"/>
        <v>-0.2491401714442453</v>
      </c>
      <c r="AD1273" s="14">
        <f t="shared" si="360"/>
        <v>0.16310911913711729</v>
      </c>
      <c r="AE1273" s="14">
        <f t="shared" si="361"/>
        <v>-0.47753514645304274</v>
      </c>
      <c r="AF1273" s="18" t="str">
        <f t="shared" si="362"/>
        <v/>
      </c>
      <c r="AG1273" s="18" t="str">
        <f t="shared" si="363"/>
        <v/>
      </c>
      <c r="AH1273" s="18" t="str">
        <f t="shared" si="364"/>
        <v/>
      </c>
      <c r="AI1273" s="19" t="str">
        <f t="shared" si="365"/>
        <v/>
      </c>
      <c r="AJ1273" s="19" t="str">
        <f t="shared" si="366"/>
        <v/>
      </c>
      <c r="AK1273" s="19" t="str">
        <f t="shared" si="367"/>
        <v/>
      </c>
    </row>
    <row r="1274" spans="2:37" x14ac:dyDescent="0.15">
      <c r="B1274" s="51" t="str">
        <f>IFERROR(IF(AND(AF1274=1,AI1274=1),MAX($B$5:B1273)+1,""),"")</f>
        <v/>
      </c>
      <c r="C1274" s="51" t="str">
        <f>IFERROR(IF(AND(AG1274=1,AJ1274=1),MAX($C$5:C1273)+1,""),"")</f>
        <v/>
      </c>
      <c r="D1274" s="51" t="str">
        <f>IFERROR(IF(AND(AH1274=1,AK1274=1),MAX($D$5:D1273)+1,""),"")</f>
        <v/>
      </c>
      <c r="F1274" s="5" t="s">
        <v>2645</v>
      </c>
      <c r="G1274" s="5" t="s">
        <v>2646</v>
      </c>
      <c r="H1274" s="12">
        <f>IFERROR([1]!EM_S_STM07_IS(F1274,"9",$H$1,"1")/1000000,"")</f>
        <v>782.86300826000002</v>
      </c>
      <c r="I1274" s="12">
        <f>IFERROR([1]!EM_S_STM07_IS(F1274,"9",$I$1,"1")/1000000,"")</f>
        <v>964.89262289999999</v>
      </c>
      <c r="J1274" s="12">
        <f>IFERROR([1]!EM_S_STM07_IS(F1274,"9",$J$1,"1")/1000000,"")</f>
        <v>1105.3118700999999</v>
      </c>
      <c r="K1274" s="12">
        <f>IFERROR([1]!EM_S_STM07_IS(F1274,"9",$K$1,"1")/1000000,"")</f>
        <v>1245.7679376999999</v>
      </c>
      <c r="L1274" s="12">
        <f>IFERROR([1]!EM_S_STM07_IS(F1274,"9",$L$1,"1")/1000000,"")</f>
        <v>1590.8602488800002</v>
      </c>
      <c r="M1274" s="13">
        <f>IFERROR([1]!EM_S_STM07_IS(F1274,"9",$M$1,"1")/1000000,"")</f>
        <v>1756.9418002800001</v>
      </c>
      <c r="N1274" s="12">
        <f>IFERROR([1]!EM_S_STM07_IS(F1274,"61",$N$1,"1")/1000000,"")</f>
        <v>96.116316260000005</v>
      </c>
      <c r="O1274" s="12">
        <f>IFERROR([1]!EM_S_STM07_IS(F1274,"61",$O$1,"1")/1000000,"")</f>
        <v>131.53294854000001</v>
      </c>
      <c r="P1274" s="12">
        <f>IFERROR([1]!EM_S_STM07_IS(F1274,"61",$P$1,"1")/1000000,"")</f>
        <v>136.64089362000001</v>
      </c>
      <c r="Q1274" s="12">
        <f>IFERROR([1]!EM_S_STM07_IS(F1274,"61",$Q$1,"1")/1000000,"")</f>
        <v>119.70882273000001</v>
      </c>
      <c r="R1274" s="12">
        <f>IFERROR([1]!EM_S_STM07_IS(F1274,"61",$R$1,"1")/1000000,"")</f>
        <v>273.53891311000001</v>
      </c>
      <c r="S1274" s="12">
        <f>IFERROR([1]!EM_S_STM07_IS(F1274,"61",$S$1,"1")/1000000,"")</f>
        <v>300.88233966000001</v>
      </c>
      <c r="T1274" s="20">
        <f t="shared" si="350"/>
        <v>0.17547749997031103</v>
      </c>
      <c r="U1274" s="20">
        <f t="shared" si="351"/>
        <v>0.25637682240522808</v>
      </c>
      <c r="V1274" s="14">
        <f t="shared" si="352"/>
        <v>0.23251783865044412</v>
      </c>
      <c r="W1274" s="14">
        <f t="shared" si="353"/>
        <v>0.14552836643933248</v>
      </c>
      <c r="X1274" s="14">
        <f t="shared" si="354"/>
        <v>0.12707369874467442</v>
      </c>
      <c r="Y1274" s="14">
        <f t="shared" si="355"/>
        <v>0.27701171360785476</v>
      </c>
      <c r="Z1274" s="15">
        <f t="shared" si="356"/>
        <v>0.10439732309417174</v>
      </c>
      <c r="AA1274" s="14">
        <f t="shared" si="357"/>
        <v>0.36847679622048801</v>
      </c>
      <c r="AB1274" s="14">
        <f t="shared" si="358"/>
        <v>3.8833958614153993E-2</v>
      </c>
      <c r="AC1274" s="14">
        <f t="shared" si="359"/>
        <v>-0.1239165702259552</v>
      </c>
      <c r="AD1274" s="14">
        <f t="shared" si="360"/>
        <v>1.2850355293106472</v>
      </c>
      <c r="AE1274" s="14">
        <f t="shared" si="361"/>
        <v>9.9961743062875336E-2</v>
      </c>
      <c r="AF1274" s="18" t="str">
        <f t="shared" si="362"/>
        <v/>
      </c>
      <c r="AG1274" s="18">
        <f t="shared" si="363"/>
        <v>1</v>
      </c>
      <c r="AH1274" s="18" t="str">
        <f t="shared" si="364"/>
        <v/>
      </c>
      <c r="AI1274" s="19">
        <f t="shared" si="365"/>
        <v>1</v>
      </c>
      <c r="AJ1274" s="19" t="str">
        <f t="shared" si="366"/>
        <v/>
      </c>
      <c r="AK1274" s="19" t="str">
        <f t="shared" si="367"/>
        <v/>
      </c>
    </row>
    <row r="1275" spans="2:37" x14ac:dyDescent="0.15">
      <c r="B1275" s="51" t="str">
        <f>IFERROR(IF(AND(AF1275=1,AI1275=1),MAX($B$5:B1274)+1,""),"")</f>
        <v/>
      </c>
      <c r="C1275" s="51" t="str">
        <f>IFERROR(IF(AND(AG1275=1,AJ1275=1),MAX($C$5:C1274)+1,""),"")</f>
        <v/>
      </c>
      <c r="D1275" s="51" t="str">
        <f>IFERROR(IF(AND(AH1275=1,AK1275=1),MAX($D$5:D1274)+1,""),"")</f>
        <v/>
      </c>
      <c r="F1275" s="5" t="s">
        <v>2647</v>
      </c>
      <c r="G1275" s="5" t="s">
        <v>2648</v>
      </c>
      <c r="H1275" s="12" t="str">
        <f>IFERROR([1]!EM_S_STM07_IS(F1275,"9",$H$1,"1")/1000000,"")</f>
        <v/>
      </c>
      <c r="I1275" s="12">
        <f>IFERROR([1]!EM_S_STM07_IS(F1275,"9",$I$1,"1")/1000000,"")</f>
        <v>288.24357777</v>
      </c>
      <c r="J1275" s="12">
        <f>IFERROR([1]!EM_S_STM07_IS(F1275,"9",$J$1,"1")/1000000,"")</f>
        <v>391.35100782999996</v>
      </c>
      <c r="K1275" s="12">
        <f>IFERROR([1]!EM_S_STM07_IS(F1275,"9",$K$1,"1")/1000000,"")</f>
        <v>397.70154398</v>
      </c>
      <c r="L1275" s="12">
        <f>IFERROR([1]!EM_S_STM07_IS(F1275,"9",$L$1,"1")/1000000,"")</f>
        <v>359.7235642</v>
      </c>
      <c r="M1275" s="13">
        <f>IFERROR([1]!EM_S_STM07_IS(F1275,"9",$M$1,"1")/1000000,"")</f>
        <v>367.46225952999998</v>
      </c>
      <c r="N1275" s="12" t="str">
        <f>IFERROR([1]!EM_S_STM07_IS(F1275,"61",$N$1,"1")/1000000,"")</f>
        <v/>
      </c>
      <c r="O1275" s="12">
        <f>IFERROR([1]!EM_S_STM07_IS(F1275,"61",$O$1,"1")/1000000,"")</f>
        <v>26.386370979999999</v>
      </c>
      <c r="P1275" s="12">
        <f>IFERROR([1]!EM_S_STM07_IS(F1275,"61",$P$1,"1")/1000000,"")</f>
        <v>45.184824749999997</v>
      </c>
      <c r="Q1275" s="12">
        <f>IFERROR([1]!EM_S_STM07_IS(F1275,"61",$Q$1,"1")/1000000,"")</f>
        <v>39.456341530000003</v>
      </c>
      <c r="R1275" s="12">
        <f>IFERROR([1]!EM_S_STM07_IS(F1275,"61",$R$1,"1")/1000000,"")</f>
        <v>38.787864130000003</v>
      </c>
      <c r="S1275" s="12">
        <f>IFERROR([1]!EM_S_STM07_IS(F1275,"61",$S$1,"1")/1000000,"")</f>
        <v>39.503950479999993</v>
      </c>
      <c r="T1275" s="20" t="str">
        <f t="shared" si="350"/>
        <v/>
      </c>
      <c r="U1275" s="20" t="str">
        <f t="shared" si="351"/>
        <v/>
      </c>
      <c r="V1275" s="14" t="str">
        <f t="shared" si="352"/>
        <v/>
      </c>
      <c r="W1275" s="14">
        <f t="shared" si="353"/>
        <v>0.3577093750282031</v>
      </c>
      <c r="X1275" s="14">
        <f t="shared" si="354"/>
        <v>1.6227212969791727E-2</v>
      </c>
      <c r="Y1275" s="14">
        <f t="shared" si="355"/>
        <v>-9.5493669448539709E-2</v>
      </c>
      <c r="Z1275" s="15">
        <f t="shared" si="356"/>
        <v>2.1512895178858522E-2</v>
      </c>
      <c r="AA1275" s="14" t="str">
        <f t="shared" si="357"/>
        <v/>
      </c>
      <c r="AB1275" s="14">
        <f t="shared" si="358"/>
        <v>0.71243043555510566</v>
      </c>
      <c r="AC1275" s="14">
        <f t="shared" si="359"/>
        <v>-0.12677891862355833</v>
      </c>
      <c r="AD1275" s="14">
        <f t="shared" si="360"/>
        <v>-1.6942204322003201E-2</v>
      </c>
      <c r="AE1275" s="14">
        <f t="shared" si="361"/>
        <v>1.8461608187550143E-2</v>
      </c>
      <c r="AF1275" s="18" t="str">
        <f t="shared" si="362"/>
        <v/>
      </c>
      <c r="AG1275" s="18" t="str">
        <f t="shared" si="363"/>
        <v/>
      </c>
      <c r="AH1275" s="18" t="str">
        <f t="shared" si="364"/>
        <v/>
      </c>
      <c r="AI1275" s="19" t="str">
        <f t="shared" si="365"/>
        <v/>
      </c>
      <c r="AJ1275" s="19" t="str">
        <f t="shared" si="366"/>
        <v/>
      </c>
      <c r="AK1275" s="19" t="str">
        <f t="shared" si="367"/>
        <v/>
      </c>
    </row>
    <row r="1276" spans="2:37" x14ac:dyDescent="0.15">
      <c r="B1276" s="51" t="str">
        <f>IFERROR(IF(AND(AF1276=1,AI1276=1),MAX($B$5:B1275)+1,""),"")</f>
        <v/>
      </c>
      <c r="C1276" s="51" t="str">
        <f>IFERROR(IF(AND(AG1276=1,AJ1276=1),MAX($C$5:C1275)+1,""),"")</f>
        <v/>
      </c>
      <c r="D1276" s="51" t="str">
        <f>IFERROR(IF(AND(AH1276=1,AK1276=1),MAX($D$5:D1275)+1,""),"")</f>
        <v/>
      </c>
      <c r="F1276" s="5" t="s">
        <v>2649</v>
      </c>
      <c r="G1276" s="5" t="s">
        <v>2650</v>
      </c>
      <c r="H1276" s="12" t="str">
        <f>IFERROR([1]!EM_S_STM07_IS(F1276,"9",$H$1,"1")/1000000,"")</f>
        <v/>
      </c>
      <c r="I1276" s="12">
        <f>IFERROR([1]!EM_S_STM07_IS(F1276,"9",$I$1,"1")/1000000,"")</f>
        <v>189.44672847000001</v>
      </c>
      <c r="J1276" s="12">
        <f>IFERROR([1]!EM_S_STM07_IS(F1276,"9",$J$1,"1")/1000000,"")</f>
        <v>244.00947618000001</v>
      </c>
      <c r="K1276" s="12">
        <f>IFERROR([1]!EM_S_STM07_IS(F1276,"9",$K$1,"1")/1000000,"")</f>
        <v>268.95318789999999</v>
      </c>
      <c r="L1276" s="12">
        <f>IFERROR([1]!EM_S_STM07_IS(F1276,"9",$L$1,"1")/1000000,"")</f>
        <v>273.41337193999999</v>
      </c>
      <c r="M1276" s="13">
        <f>IFERROR([1]!EM_S_STM07_IS(F1276,"9",$M$1,"1")/1000000,"")</f>
        <v>253.79089768</v>
      </c>
      <c r="N1276" s="12" t="str">
        <f>IFERROR([1]!EM_S_STM07_IS(F1276,"61",$N$1,"1")/1000000,"")</f>
        <v/>
      </c>
      <c r="O1276" s="12">
        <f>IFERROR([1]!EM_S_STM07_IS(F1276,"61",$O$1,"1")/1000000,"")</f>
        <v>37.344848560000003</v>
      </c>
      <c r="P1276" s="12">
        <f>IFERROR([1]!EM_S_STM07_IS(F1276,"61",$P$1,"1")/1000000,"")</f>
        <v>47.936678210000004</v>
      </c>
      <c r="Q1276" s="12">
        <f>IFERROR([1]!EM_S_STM07_IS(F1276,"61",$Q$1,"1")/1000000,"")</f>
        <v>47.983298009999999</v>
      </c>
      <c r="R1276" s="12">
        <f>IFERROR([1]!EM_S_STM07_IS(F1276,"61",$R$1,"1")/1000000,"")</f>
        <v>51.761105659999998</v>
      </c>
      <c r="S1276" s="12">
        <f>IFERROR([1]!EM_S_STM07_IS(F1276,"61",$S$1,"1")/1000000,"")</f>
        <v>54.890458039999999</v>
      </c>
      <c r="T1276" s="20" t="str">
        <f t="shared" si="350"/>
        <v/>
      </c>
      <c r="U1276" s="20" t="str">
        <f t="shared" si="351"/>
        <v/>
      </c>
      <c r="V1276" s="14" t="str">
        <f t="shared" si="352"/>
        <v/>
      </c>
      <c r="W1276" s="14">
        <f t="shared" si="353"/>
        <v>0.288011031653367</v>
      </c>
      <c r="X1276" s="14">
        <f t="shared" si="354"/>
        <v>0.10222435665408174</v>
      </c>
      <c r="Y1276" s="14">
        <f t="shared" si="355"/>
        <v>1.6583495718438375E-2</v>
      </c>
      <c r="Z1276" s="15">
        <f t="shared" si="356"/>
        <v>-7.1768524416962687E-2</v>
      </c>
      <c r="AA1276" s="14" t="str">
        <f t="shared" si="357"/>
        <v/>
      </c>
      <c r="AB1276" s="14">
        <f t="shared" si="358"/>
        <v>0.28362224131081065</v>
      </c>
      <c r="AC1276" s="14">
        <f t="shared" si="359"/>
        <v>9.7252879717204914E-4</v>
      </c>
      <c r="AD1276" s="14">
        <f t="shared" si="360"/>
        <v>7.8731721383817399E-2</v>
      </c>
      <c r="AE1276" s="14">
        <f t="shared" si="361"/>
        <v>6.0457603061178512E-2</v>
      </c>
      <c r="AF1276" s="18" t="str">
        <f t="shared" si="362"/>
        <v/>
      </c>
      <c r="AG1276" s="18" t="str">
        <f t="shared" si="363"/>
        <v/>
      </c>
      <c r="AH1276" s="18" t="str">
        <f t="shared" si="364"/>
        <v/>
      </c>
      <c r="AI1276" s="19" t="str">
        <f t="shared" si="365"/>
        <v/>
      </c>
      <c r="AJ1276" s="19" t="str">
        <f t="shared" si="366"/>
        <v/>
      </c>
      <c r="AK1276" s="19" t="str">
        <f t="shared" si="367"/>
        <v/>
      </c>
    </row>
    <row r="1277" spans="2:37" x14ac:dyDescent="0.15">
      <c r="B1277" s="51" t="str">
        <f>IFERROR(IF(AND(AF1277=1,AI1277=1),MAX($B$5:B1276)+1,""),"")</f>
        <v/>
      </c>
      <c r="C1277" s="51" t="str">
        <f>IFERROR(IF(AND(AG1277=1,AJ1277=1),MAX($C$5:C1276)+1,""),"")</f>
        <v/>
      </c>
      <c r="D1277" s="51" t="str">
        <f>IFERROR(IF(AND(AH1277=1,AK1277=1),MAX($D$5:D1276)+1,""),"")</f>
        <v/>
      </c>
      <c r="F1277" s="5" t="s">
        <v>2651</v>
      </c>
      <c r="G1277" s="5" t="s">
        <v>2652</v>
      </c>
      <c r="H1277" s="12" t="str">
        <f>IFERROR([1]!EM_S_STM07_IS(F1277,"9",$H$1,"1")/1000000,"")</f>
        <v/>
      </c>
      <c r="I1277" s="12">
        <f>IFERROR([1]!EM_S_STM07_IS(F1277,"9",$I$1,"1")/1000000,"")</f>
        <v>535.84889887999998</v>
      </c>
      <c r="J1277" s="12">
        <f>IFERROR([1]!EM_S_STM07_IS(F1277,"9",$J$1,"1")/1000000,"")</f>
        <v>703.30801667999992</v>
      </c>
      <c r="K1277" s="12">
        <f>IFERROR([1]!EM_S_STM07_IS(F1277,"9",$K$1,"1")/1000000,"")</f>
        <v>735.66228895000006</v>
      </c>
      <c r="L1277" s="12">
        <f>IFERROR([1]!EM_S_STM07_IS(F1277,"9",$L$1,"1")/1000000,"")</f>
        <v>771.56626733000007</v>
      </c>
      <c r="M1277" s="13">
        <f>IFERROR([1]!EM_S_STM07_IS(F1277,"9",$M$1,"1")/1000000,"")</f>
        <v>1040.8467463899999</v>
      </c>
      <c r="N1277" s="12" t="str">
        <f>IFERROR([1]!EM_S_STM07_IS(F1277,"61",$N$1,"1")/1000000,"")</f>
        <v/>
      </c>
      <c r="O1277" s="12">
        <f>IFERROR([1]!EM_S_STM07_IS(F1277,"61",$O$1,"1")/1000000,"")</f>
        <v>226.75042593999999</v>
      </c>
      <c r="P1277" s="12">
        <f>IFERROR([1]!EM_S_STM07_IS(F1277,"61",$P$1,"1")/1000000,"")</f>
        <v>332.34148558999999</v>
      </c>
      <c r="Q1277" s="12">
        <f>IFERROR([1]!EM_S_STM07_IS(F1277,"61",$Q$1,"1")/1000000,"")</f>
        <v>304.57395244999998</v>
      </c>
      <c r="R1277" s="12">
        <f>IFERROR([1]!EM_S_STM07_IS(F1277,"61",$R$1,"1")/1000000,"")</f>
        <v>330.58893376999998</v>
      </c>
      <c r="S1277" s="12">
        <f>IFERROR([1]!EM_S_STM07_IS(F1277,"61",$S$1,"1")/1000000,"")</f>
        <v>452.67146531000003</v>
      </c>
      <c r="T1277" s="20" t="str">
        <f t="shared" si="350"/>
        <v/>
      </c>
      <c r="U1277" s="20" t="str">
        <f t="shared" si="351"/>
        <v/>
      </c>
      <c r="V1277" s="14" t="str">
        <f t="shared" si="352"/>
        <v/>
      </c>
      <c r="W1277" s="14">
        <f t="shared" si="353"/>
        <v>0.31251182590841037</v>
      </c>
      <c r="X1277" s="14">
        <f t="shared" si="354"/>
        <v>4.6002990869818419E-2</v>
      </c>
      <c r="Y1277" s="14">
        <f t="shared" si="355"/>
        <v>4.8804973313563794E-2</v>
      </c>
      <c r="Z1277" s="15">
        <f t="shared" si="356"/>
        <v>0.34900499213352487</v>
      </c>
      <c r="AA1277" s="14" t="str">
        <f t="shared" si="357"/>
        <v/>
      </c>
      <c r="AB1277" s="14">
        <f t="shared" si="358"/>
        <v>0.46567083264461107</v>
      </c>
      <c r="AC1277" s="14">
        <f t="shared" si="359"/>
        <v>-8.3551209656250999E-2</v>
      </c>
      <c r="AD1277" s="14">
        <f t="shared" si="360"/>
        <v>8.5414334058230804E-2</v>
      </c>
      <c r="AE1277" s="14">
        <f t="shared" si="361"/>
        <v>0.36928801623146978</v>
      </c>
      <c r="AF1277" s="18" t="str">
        <f t="shared" si="362"/>
        <v/>
      </c>
      <c r="AG1277" s="18" t="str">
        <f t="shared" si="363"/>
        <v/>
      </c>
      <c r="AH1277" s="18" t="str">
        <f t="shared" si="364"/>
        <v/>
      </c>
      <c r="AI1277" s="19" t="str">
        <f t="shared" si="365"/>
        <v/>
      </c>
      <c r="AJ1277" s="19" t="str">
        <f t="shared" si="366"/>
        <v/>
      </c>
      <c r="AK1277" s="19" t="str">
        <f t="shared" si="367"/>
        <v/>
      </c>
    </row>
    <row r="1278" spans="2:37" x14ac:dyDescent="0.15">
      <c r="B1278" s="51" t="str">
        <f>IFERROR(IF(AND(AF1278=1,AI1278=1),MAX($B$5:B1277)+1,""),"")</f>
        <v/>
      </c>
      <c r="C1278" s="51" t="str">
        <f>IFERROR(IF(AND(AG1278=1,AJ1278=1),MAX($C$5:C1277)+1,""),"")</f>
        <v/>
      </c>
      <c r="D1278" s="51" t="str">
        <f>IFERROR(IF(AND(AH1278=1,AK1278=1),MAX($D$5:D1277)+1,""),"")</f>
        <v/>
      </c>
      <c r="F1278" s="5" t="s">
        <v>2653</v>
      </c>
      <c r="G1278" s="5" t="s">
        <v>2654</v>
      </c>
      <c r="H1278" s="12" t="str">
        <f>IFERROR([1]!EM_S_STM07_IS(F1278,"9",$H$1,"1")/1000000,"")</f>
        <v/>
      </c>
      <c r="I1278" s="12">
        <f>IFERROR([1]!EM_S_STM07_IS(F1278,"9",$I$1,"1")/1000000,"")</f>
        <v>429.09960612000003</v>
      </c>
      <c r="J1278" s="12">
        <f>IFERROR([1]!EM_S_STM07_IS(F1278,"9",$J$1,"1")/1000000,"")</f>
        <v>501.77953434</v>
      </c>
      <c r="K1278" s="12">
        <f>IFERROR([1]!EM_S_STM07_IS(F1278,"9",$K$1,"1")/1000000,"")</f>
        <v>526.95994701999996</v>
      </c>
      <c r="L1278" s="12">
        <f>IFERROR([1]!EM_S_STM07_IS(F1278,"9",$L$1,"1")/1000000,"")</f>
        <v>502.38479402999997</v>
      </c>
      <c r="M1278" s="13">
        <f>IFERROR([1]!EM_S_STM07_IS(F1278,"9",$M$1,"1")/1000000,"")</f>
        <v>603.95987257000002</v>
      </c>
      <c r="N1278" s="12" t="str">
        <f>IFERROR([1]!EM_S_STM07_IS(F1278,"61",$N$1,"1")/1000000,"")</f>
        <v/>
      </c>
      <c r="O1278" s="12">
        <f>IFERROR([1]!EM_S_STM07_IS(F1278,"61",$O$1,"1")/1000000,"")</f>
        <v>30.187264590000002</v>
      </c>
      <c r="P1278" s="12">
        <f>IFERROR([1]!EM_S_STM07_IS(F1278,"61",$P$1,"1")/1000000,"")</f>
        <v>32.591325510000004</v>
      </c>
      <c r="Q1278" s="12">
        <f>IFERROR([1]!EM_S_STM07_IS(F1278,"61",$Q$1,"1")/1000000,"")</f>
        <v>30.202797239999999</v>
      </c>
      <c r="R1278" s="12">
        <f>IFERROR([1]!EM_S_STM07_IS(F1278,"61",$R$1,"1")/1000000,"")</f>
        <v>14.27143015</v>
      </c>
      <c r="S1278" s="12">
        <f>IFERROR([1]!EM_S_STM07_IS(F1278,"61",$S$1,"1")/1000000,"")</f>
        <v>31.048697749999999</v>
      </c>
      <c r="T1278" s="20" t="str">
        <f t="shared" si="350"/>
        <v/>
      </c>
      <c r="U1278" s="20" t="str">
        <f t="shared" si="351"/>
        <v/>
      </c>
      <c r="V1278" s="14" t="str">
        <f t="shared" si="352"/>
        <v/>
      </c>
      <c r="W1278" s="14">
        <f t="shared" si="353"/>
        <v>0.1693777556152653</v>
      </c>
      <c r="X1278" s="14">
        <f t="shared" si="354"/>
        <v>5.0182223380473713E-2</v>
      </c>
      <c r="Y1278" s="14">
        <f t="shared" si="355"/>
        <v>-4.6635713262410963E-2</v>
      </c>
      <c r="Z1278" s="15">
        <f t="shared" si="356"/>
        <v>0.20218581403547514</v>
      </c>
      <c r="AA1278" s="14" t="str">
        <f t="shared" si="357"/>
        <v/>
      </c>
      <c r="AB1278" s="14">
        <f t="shared" si="358"/>
        <v>7.9638249859723467E-2</v>
      </c>
      <c r="AC1278" s="14">
        <f t="shared" si="359"/>
        <v>-7.3287239246134145E-2</v>
      </c>
      <c r="AD1278" s="14">
        <f t="shared" si="360"/>
        <v>-0.52747985437920974</v>
      </c>
      <c r="AE1278" s="14">
        <f t="shared" si="361"/>
        <v>1.1755841862842316</v>
      </c>
      <c r="AF1278" s="18" t="str">
        <f t="shared" si="362"/>
        <v/>
      </c>
      <c r="AG1278" s="18" t="str">
        <f t="shared" si="363"/>
        <v/>
      </c>
      <c r="AH1278" s="18" t="str">
        <f t="shared" si="364"/>
        <v/>
      </c>
      <c r="AI1278" s="19" t="str">
        <f t="shared" si="365"/>
        <v/>
      </c>
      <c r="AJ1278" s="19" t="str">
        <f t="shared" si="366"/>
        <v/>
      </c>
      <c r="AK1278" s="19" t="str">
        <f t="shared" si="367"/>
        <v/>
      </c>
    </row>
    <row r="1279" spans="2:37" x14ac:dyDescent="0.15">
      <c r="B1279" s="51" t="str">
        <f>IFERROR(IF(AND(AF1279=1,AI1279=1),MAX($B$5:B1278)+1,""),"")</f>
        <v/>
      </c>
      <c r="C1279" s="51" t="str">
        <f>IFERROR(IF(AND(AG1279=1,AJ1279=1),MAX($C$5:C1278)+1,""),"")</f>
        <v/>
      </c>
      <c r="D1279" s="51" t="str">
        <f>IFERROR(IF(AND(AH1279=1,AK1279=1),MAX($D$5:D1278)+1,""),"")</f>
        <v/>
      </c>
      <c r="F1279" s="5" t="s">
        <v>2655</v>
      </c>
      <c r="G1279" s="5" t="s">
        <v>2656</v>
      </c>
      <c r="H1279" s="12" t="str">
        <f>IFERROR([1]!EM_S_STM07_IS(F1279,"9",$H$1,"1")/1000000,"")</f>
        <v/>
      </c>
      <c r="I1279" s="12">
        <f>IFERROR([1]!EM_S_STM07_IS(F1279,"9",$I$1,"1")/1000000,"")</f>
        <v>346.921358</v>
      </c>
      <c r="J1279" s="12">
        <f>IFERROR([1]!EM_S_STM07_IS(F1279,"9",$J$1,"1")/1000000,"")</f>
        <v>424.75097499999998</v>
      </c>
      <c r="K1279" s="12">
        <f>IFERROR([1]!EM_S_STM07_IS(F1279,"9",$K$1,"1")/1000000,"")</f>
        <v>462.37219900000002</v>
      </c>
      <c r="L1279" s="12">
        <f>IFERROR([1]!EM_S_STM07_IS(F1279,"9",$L$1,"1")/1000000,"")</f>
        <v>460.191551</v>
      </c>
      <c r="M1279" s="13">
        <f>IFERROR([1]!EM_S_STM07_IS(F1279,"9",$M$1,"1")/1000000,"")</f>
        <v>457.16572500000001</v>
      </c>
      <c r="N1279" s="12" t="str">
        <f>IFERROR([1]!EM_S_STM07_IS(F1279,"61",$N$1,"1")/1000000,"")</f>
        <v/>
      </c>
      <c r="O1279" s="12">
        <f>IFERROR([1]!EM_S_STM07_IS(F1279,"61",$O$1,"1")/1000000,"")</f>
        <v>49.913724000000002</v>
      </c>
      <c r="P1279" s="12">
        <f>IFERROR([1]!EM_S_STM07_IS(F1279,"61",$P$1,"1")/1000000,"")</f>
        <v>56.980713000000002</v>
      </c>
      <c r="Q1279" s="12">
        <f>IFERROR([1]!EM_S_STM07_IS(F1279,"61",$Q$1,"1")/1000000,"")</f>
        <v>84.248525999999998</v>
      </c>
      <c r="R1279" s="12">
        <f>IFERROR([1]!EM_S_STM07_IS(F1279,"61",$R$1,"1")/1000000,"")</f>
        <v>86.504587000000001</v>
      </c>
      <c r="S1279" s="12">
        <f>IFERROR([1]!EM_S_STM07_IS(F1279,"61",$S$1,"1")/1000000,"")</f>
        <v>94.044641999999996</v>
      </c>
      <c r="T1279" s="20" t="str">
        <f t="shared" si="350"/>
        <v/>
      </c>
      <c r="U1279" s="20" t="str">
        <f t="shared" si="351"/>
        <v/>
      </c>
      <c r="V1279" s="14" t="str">
        <f t="shared" si="352"/>
        <v/>
      </c>
      <c r="W1279" s="14">
        <f t="shared" si="353"/>
        <v>0.22434368828914819</v>
      </c>
      <c r="X1279" s="14">
        <f t="shared" si="354"/>
        <v>8.857242528990085E-2</v>
      </c>
      <c r="Y1279" s="14">
        <f t="shared" si="355"/>
        <v>-4.7162178104917145E-3</v>
      </c>
      <c r="Z1279" s="15">
        <f t="shared" si="356"/>
        <v>-6.5751446184199825E-3</v>
      </c>
      <c r="AA1279" s="14" t="str">
        <f t="shared" si="357"/>
        <v/>
      </c>
      <c r="AB1279" s="14">
        <f t="shared" si="358"/>
        <v>0.14158408617237214</v>
      </c>
      <c r="AC1279" s="14">
        <f t="shared" si="359"/>
        <v>0.4785446085941395</v>
      </c>
      <c r="AD1279" s="14">
        <f t="shared" si="360"/>
        <v>2.6778640613842938E-2</v>
      </c>
      <c r="AE1279" s="14">
        <f t="shared" si="361"/>
        <v>8.7163643703656951E-2</v>
      </c>
      <c r="AF1279" s="18" t="str">
        <f t="shared" si="362"/>
        <v/>
      </c>
      <c r="AG1279" s="18" t="str">
        <f t="shared" si="363"/>
        <v/>
      </c>
      <c r="AH1279" s="18" t="str">
        <f t="shared" si="364"/>
        <v/>
      </c>
      <c r="AI1279" s="19" t="str">
        <f t="shared" si="365"/>
        <v/>
      </c>
      <c r="AJ1279" s="19" t="str">
        <f t="shared" si="366"/>
        <v/>
      </c>
      <c r="AK1279" s="19" t="str">
        <f t="shared" si="367"/>
        <v/>
      </c>
    </row>
    <row r="1280" spans="2:37" x14ac:dyDescent="0.15">
      <c r="B1280" s="51" t="str">
        <f>IFERROR(IF(AND(AF1280=1,AI1280=1),MAX($B$5:B1279)+1,""),"")</f>
        <v/>
      </c>
      <c r="C1280" s="51" t="str">
        <f>IFERROR(IF(AND(AG1280=1,AJ1280=1),MAX($C$5:C1279)+1,""),"")</f>
        <v/>
      </c>
      <c r="D1280" s="51" t="str">
        <f>IFERROR(IF(AND(AH1280=1,AK1280=1),MAX($D$5:D1279)+1,""),"")</f>
        <v/>
      </c>
      <c r="F1280" s="5" t="s">
        <v>2657</v>
      </c>
      <c r="G1280" s="5" t="s">
        <v>2658</v>
      </c>
      <c r="H1280" s="12" t="str">
        <f>IFERROR([1]!EM_S_STM07_IS(F1280,"9",$H$1,"1")/1000000,"")</f>
        <v/>
      </c>
      <c r="I1280" s="12">
        <f>IFERROR([1]!EM_S_STM07_IS(F1280,"9",$I$1,"1")/1000000,"")</f>
        <v>405.69130000000001</v>
      </c>
      <c r="J1280" s="12">
        <f>IFERROR([1]!EM_S_STM07_IS(F1280,"9",$J$1,"1")/1000000,"")</f>
        <v>424.39920000000001</v>
      </c>
      <c r="K1280" s="12">
        <f>IFERROR([1]!EM_S_STM07_IS(F1280,"9",$K$1,"1")/1000000,"")</f>
        <v>542.75759373000005</v>
      </c>
      <c r="L1280" s="12">
        <f>IFERROR([1]!EM_S_STM07_IS(F1280,"9",$L$1,"1")/1000000,"")</f>
        <v>716.20719360999999</v>
      </c>
      <c r="M1280" s="13">
        <f>IFERROR([1]!EM_S_STM07_IS(F1280,"9",$M$1,"1")/1000000,"")</f>
        <v>830.60769425000001</v>
      </c>
      <c r="N1280" s="12" t="str">
        <f>IFERROR([1]!EM_S_STM07_IS(F1280,"61",$N$1,"1")/1000000,"")</f>
        <v/>
      </c>
      <c r="O1280" s="12">
        <f>IFERROR([1]!EM_S_STM07_IS(F1280,"61",$O$1,"1")/1000000,"")</f>
        <v>65.372500000000002</v>
      </c>
      <c r="P1280" s="12">
        <f>IFERROR([1]!EM_S_STM07_IS(F1280,"61",$P$1,"1")/1000000,"")</f>
        <v>60.251399999999997</v>
      </c>
      <c r="Q1280" s="12">
        <f>IFERROR([1]!EM_S_STM07_IS(F1280,"61",$Q$1,"1")/1000000,"")</f>
        <v>74.729476030000001</v>
      </c>
      <c r="R1280" s="12">
        <f>IFERROR([1]!EM_S_STM07_IS(F1280,"61",$R$1,"1")/1000000,"")</f>
        <v>101.79157834999999</v>
      </c>
      <c r="S1280" s="12">
        <f>IFERROR([1]!EM_S_STM07_IS(F1280,"61",$S$1,"1")/1000000,"")</f>
        <v>153.54502356</v>
      </c>
      <c r="T1280" s="20" t="str">
        <f t="shared" si="350"/>
        <v/>
      </c>
      <c r="U1280" s="20" t="str">
        <f t="shared" si="351"/>
        <v/>
      </c>
      <c r="V1280" s="14" t="str">
        <f t="shared" si="352"/>
        <v/>
      </c>
      <c r="W1280" s="14">
        <f t="shared" si="353"/>
        <v>4.6113633691429901E-2</v>
      </c>
      <c r="X1280" s="14">
        <f t="shared" si="354"/>
        <v>0.27888458255811993</v>
      </c>
      <c r="Y1280" s="14">
        <f t="shared" si="355"/>
        <v>0.31957102375666457</v>
      </c>
      <c r="Z1280" s="15">
        <f t="shared" si="356"/>
        <v>0.15973101312117666</v>
      </c>
      <c r="AA1280" s="14" t="str">
        <f t="shared" si="357"/>
        <v/>
      </c>
      <c r="AB1280" s="14">
        <f t="shared" si="358"/>
        <v>-7.8337221308654337E-2</v>
      </c>
      <c r="AC1280" s="14">
        <f t="shared" si="359"/>
        <v>0.24029443349034221</v>
      </c>
      <c r="AD1280" s="14">
        <f t="shared" si="360"/>
        <v>0.36213424417877582</v>
      </c>
      <c r="AE1280" s="14">
        <f t="shared" si="361"/>
        <v>0.5084256089639464</v>
      </c>
      <c r="AF1280" s="18" t="str">
        <f t="shared" si="362"/>
        <v/>
      </c>
      <c r="AG1280" s="18" t="str">
        <f t="shared" si="363"/>
        <v/>
      </c>
      <c r="AH1280" s="18" t="str">
        <f t="shared" si="364"/>
        <v/>
      </c>
      <c r="AI1280" s="19" t="str">
        <f t="shared" si="365"/>
        <v/>
      </c>
      <c r="AJ1280" s="19" t="str">
        <f t="shared" si="366"/>
        <v/>
      </c>
      <c r="AK1280" s="19" t="str">
        <f t="shared" si="367"/>
        <v/>
      </c>
    </row>
    <row r="1281" spans="2:37" x14ac:dyDescent="0.15">
      <c r="B1281" s="51" t="str">
        <f>IFERROR(IF(AND(AF1281=1,AI1281=1),MAX($B$5:B1280)+1,""),"")</f>
        <v/>
      </c>
      <c r="C1281" s="51" t="str">
        <f>IFERROR(IF(AND(AG1281=1,AJ1281=1),MAX($C$5:C1280)+1,""),"")</f>
        <v/>
      </c>
      <c r="D1281" s="51" t="str">
        <f>IFERROR(IF(AND(AH1281=1,AK1281=1),MAX($D$5:D1280)+1,""),"")</f>
        <v/>
      </c>
      <c r="F1281" s="5" t="s">
        <v>2659</v>
      </c>
      <c r="G1281" s="5" t="s">
        <v>2660</v>
      </c>
      <c r="H1281" s="12" t="str">
        <f>IFERROR([1]!EM_S_STM07_IS(F1281,"9",$H$1,"1")/1000000,"")</f>
        <v/>
      </c>
      <c r="I1281" s="12">
        <f>IFERROR([1]!EM_S_STM07_IS(F1281,"9",$I$1,"1")/1000000,"")</f>
        <v>1396.4249</v>
      </c>
      <c r="J1281" s="12">
        <f>IFERROR([1]!EM_S_STM07_IS(F1281,"9",$J$1,"1")/1000000,"")</f>
        <v>1930.1424999999999</v>
      </c>
      <c r="K1281" s="12">
        <f>IFERROR([1]!EM_S_STM07_IS(F1281,"9",$K$1,"1")/1000000,"")</f>
        <v>2242.5296149699998</v>
      </c>
      <c r="L1281" s="12">
        <f>IFERROR([1]!EM_S_STM07_IS(F1281,"9",$L$1,"1")/1000000,"")</f>
        <v>2442.0893133000004</v>
      </c>
      <c r="M1281" s="13">
        <f>IFERROR([1]!EM_S_STM07_IS(F1281,"9",$M$1,"1")/1000000,"")</f>
        <v>2598.8060040700002</v>
      </c>
      <c r="N1281" s="12" t="str">
        <f>IFERROR([1]!EM_S_STM07_IS(F1281,"61",$N$1,"1")/1000000,"")</f>
        <v/>
      </c>
      <c r="O1281" s="12">
        <f>IFERROR([1]!EM_S_STM07_IS(F1281,"61",$O$1,"1")/1000000,"")</f>
        <v>83.774900000000002</v>
      </c>
      <c r="P1281" s="12">
        <f>IFERROR([1]!EM_S_STM07_IS(F1281,"61",$P$1,"1")/1000000,"")</f>
        <v>117.84310000000001</v>
      </c>
      <c r="Q1281" s="12">
        <f>IFERROR([1]!EM_S_STM07_IS(F1281,"61",$Q$1,"1")/1000000,"")</f>
        <v>125.29620002999999</v>
      </c>
      <c r="R1281" s="12">
        <f>IFERROR([1]!EM_S_STM07_IS(F1281,"61",$R$1,"1")/1000000,"")</f>
        <v>127.26060504</v>
      </c>
      <c r="S1281" s="12">
        <f>IFERROR([1]!EM_S_STM07_IS(F1281,"61",$S$1,"1")/1000000,"")</f>
        <v>153.81123588</v>
      </c>
      <c r="T1281" s="20" t="str">
        <f t="shared" si="350"/>
        <v/>
      </c>
      <c r="U1281" s="20" t="str">
        <f t="shared" si="351"/>
        <v/>
      </c>
      <c r="V1281" s="14" t="str">
        <f t="shared" si="352"/>
        <v/>
      </c>
      <c r="W1281" s="14">
        <f t="shared" si="353"/>
        <v>0.38220286676354737</v>
      </c>
      <c r="X1281" s="14">
        <f t="shared" si="354"/>
        <v>0.16184665897466113</v>
      </c>
      <c r="Y1281" s="14">
        <f t="shared" si="355"/>
        <v>8.8988656826576765E-2</v>
      </c>
      <c r="Z1281" s="15">
        <f t="shared" si="356"/>
        <v>6.4173201985896322E-2</v>
      </c>
      <c r="AA1281" s="14" t="str">
        <f t="shared" si="357"/>
        <v/>
      </c>
      <c r="AB1281" s="14">
        <f t="shared" si="358"/>
        <v>0.40666357106961637</v>
      </c>
      <c r="AC1281" s="14">
        <f t="shared" si="359"/>
        <v>6.3245960348972383E-2</v>
      </c>
      <c r="AD1281" s="14">
        <f t="shared" si="360"/>
        <v>1.5678089275889168E-2</v>
      </c>
      <c r="AE1281" s="14">
        <f t="shared" si="361"/>
        <v>0.20863197084168128</v>
      </c>
      <c r="AF1281" s="18" t="str">
        <f t="shared" si="362"/>
        <v/>
      </c>
      <c r="AG1281" s="18" t="str">
        <f t="shared" si="363"/>
        <v/>
      </c>
      <c r="AH1281" s="18" t="str">
        <f t="shared" si="364"/>
        <v/>
      </c>
      <c r="AI1281" s="19" t="str">
        <f t="shared" si="365"/>
        <v/>
      </c>
      <c r="AJ1281" s="19" t="str">
        <f t="shared" si="366"/>
        <v/>
      </c>
      <c r="AK1281" s="19" t="str">
        <f t="shared" si="367"/>
        <v/>
      </c>
    </row>
    <row r="1282" spans="2:37" x14ac:dyDescent="0.15">
      <c r="B1282" s="51" t="str">
        <f>IFERROR(IF(AND(AF1282=1,AI1282=1),MAX($B$5:B1281)+1,""),"")</f>
        <v/>
      </c>
      <c r="C1282" s="51" t="str">
        <f>IFERROR(IF(AND(AG1282=1,AJ1282=1),MAX($C$5:C1281)+1,""),"")</f>
        <v/>
      </c>
      <c r="D1282" s="51" t="str">
        <f>IFERROR(IF(AND(AH1282=1,AK1282=1),MAX($D$5:D1281)+1,""),"")</f>
        <v/>
      </c>
      <c r="F1282" s="5" t="s">
        <v>2661</v>
      </c>
      <c r="G1282" s="5" t="s">
        <v>2662</v>
      </c>
      <c r="H1282" s="12" t="str">
        <f>IFERROR([1]!EM_S_STM07_IS(F1282,"9",$H$1,"1")/1000000,"")</f>
        <v/>
      </c>
      <c r="I1282" s="12">
        <f>IFERROR([1]!EM_S_STM07_IS(F1282,"9",$I$1,"1")/1000000,"")</f>
        <v>618.35311076999994</v>
      </c>
      <c r="J1282" s="12">
        <f>IFERROR([1]!EM_S_STM07_IS(F1282,"9",$J$1,"1")/1000000,"")</f>
        <v>633.78049309000005</v>
      </c>
      <c r="K1282" s="12">
        <f>IFERROR([1]!EM_S_STM07_IS(F1282,"9",$K$1,"1")/1000000,"")</f>
        <v>731.63564947999998</v>
      </c>
      <c r="L1282" s="12">
        <f>IFERROR([1]!EM_S_STM07_IS(F1282,"9",$L$1,"1")/1000000,"")</f>
        <v>829.96653774000004</v>
      </c>
      <c r="M1282" s="13">
        <f>IFERROR([1]!EM_S_STM07_IS(F1282,"9",$M$1,"1")/1000000,"")</f>
        <v>879.92458359</v>
      </c>
      <c r="N1282" s="12" t="str">
        <f>IFERROR([1]!EM_S_STM07_IS(F1282,"61",$N$1,"1")/1000000,"")</f>
        <v/>
      </c>
      <c r="O1282" s="12">
        <f>IFERROR([1]!EM_S_STM07_IS(F1282,"61",$O$1,"1")/1000000,"")</f>
        <v>43.205736020000003</v>
      </c>
      <c r="P1282" s="12">
        <f>IFERROR([1]!EM_S_STM07_IS(F1282,"61",$P$1,"1")/1000000,"")</f>
        <v>61.575683220000002</v>
      </c>
      <c r="Q1282" s="12">
        <f>IFERROR([1]!EM_S_STM07_IS(F1282,"61",$Q$1,"1")/1000000,"")</f>
        <v>76.377340290000006</v>
      </c>
      <c r="R1282" s="12">
        <f>IFERROR([1]!EM_S_STM07_IS(F1282,"61",$R$1,"1")/1000000,"")</f>
        <v>75.958503489999998</v>
      </c>
      <c r="S1282" s="12">
        <f>IFERROR([1]!EM_S_STM07_IS(F1282,"61",$S$1,"1")/1000000,"")</f>
        <v>91.254460159999994</v>
      </c>
      <c r="T1282" s="20" t="str">
        <f t="shared" si="350"/>
        <v/>
      </c>
      <c r="U1282" s="20" t="str">
        <f t="shared" si="351"/>
        <v/>
      </c>
      <c r="V1282" s="14" t="str">
        <f t="shared" si="352"/>
        <v/>
      </c>
      <c r="W1282" s="14">
        <f t="shared" si="353"/>
        <v>2.4949146452565373E-2</v>
      </c>
      <c r="X1282" s="14">
        <f t="shared" si="354"/>
        <v>0.15439912944134115</v>
      </c>
      <c r="Y1282" s="14">
        <f t="shared" si="355"/>
        <v>0.13439871106593479</v>
      </c>
      <c r="Z1282" s="15">
        <f t="shared" si="356"/>
        <v>6.0192843419971831E-2</v>
      </c>
      <c r="AA1282" s="14" t="str">
        <f t="shared" si="357"/>
        <v/>
      </c>
      <c r="AB1282" s="14">
        <f t="shared" si="358"/>
        <v>0.42517380542936523</v>
      </c>
      <c r="AC1282" s="14">
        <f t="shared" si="359"/>
        <v>0.24038153205894716</v>
      </c>
      <c r="AD1282" s="14">
        <f t="shared" si="360"/>
        <v>-5.4837835202130756E-3</v>
      </c>
      <c r="AE1282" s="14">
        <f t="shared" si="361"/>
        <v>0.20137253852050577</v>
      </c>
      <c r="AF1282" s="18" t="str">
        <f t="shared" si="362"/>
        <v/>
      </c>
      <c r="AG1282" s="18" t="str">
        <f t="shared" si="363"/>
        <v/>
      </c>
      <c r="AH1282" s="18" t="str">
        <f t="shared" si="364"/>
        <v/>
      </c>
      <c r="AI1282" s="19" t="str">
        <f t="shared" si="365"/>
        <v/>
      </c>
      <c r="AJ1282" s="19" t="str">
        <f t="shared" si="366"/>
        <v/>
      </c>
      <c r="AK1282" s="19" t="str">
        <f t="shared" si="367"/>
        <v/>
      </c>
    </row>
    <row r="1283" spans="2:37" x14ac:dyDescent="0.15">
      <c r="B1283" s="51" t="str">
        <f>IFERROR(IF(AND(AF1283=1,AI1283=1),MAX($B$5:B1282)+1,""),"")</f>
        <v/>
      </c>
      <c r="C1283" s="51" t="str">
        <f>IFERROR(IF(AND(AG1283=1,AJ1283=1),MAX($C$5:C1282)+1,""),"")</f>
        <v/>
      </c>
      <c r="D1283" s="51" t="str">
        <f>IFERROR(IF(AND(AH1283=1,AK1283=1),MAX($D$5:D1282)+1,""),"")</f>
        <v/>
      </c>
      <c r="F1283" s="5" t="s">
        <v>2663</v>
      </c>
      <c r="G1283" s="5" t="s">
        <v>2664</v>
      </c>
      <c r="H1283" s="12" t="str">
        <f>IFERROR([1]!EM_S_STM07_IS(F1283,"9",$H$1,"1")/1000000,"")</f>
        <v/>
      </c>
      <c r="I1283" s="12">
        <f>IFERROR([1]!EM_S_STM07_IS(F1283,"9",$I$1,"1")/1000000,"")</f>
        <v>586.56830000000002</v>
      </c>
      <c r="J1283" s="12">
        <f>IFERROR([1]!EM_S_STM07_IS(F1283,"9",$J$1,"1")/1000000,"")</f>
        <v>599.90679999999998</v>
      </c>
      <c r="K1283" s="12">
        <f>IFERROR([1]!EM_S_STM07_IS(F1283,"9",$K$1,"1")/1000000,"")</f>
        <v>656.83523220000006</v>
      </c>
      <c r="L1283" s="12">
        <f>IFERROR([1]!EM_S_STM07_IS(F1283,"9",$L$1,"1")/1000000,"")</f>
        <v>695.10567772000002</v>
      </c>
      <c r="M1283" s="13">
        <f>IFERROR([1]!EM_S_STM07_IS(F1283,"9",$M$1,"1")/1000000,"")</f>
        <v>703.24646537000001</v>
      </c>
      <c r="N1283" s="12" t="str">
        <f>IFERROR([1]!EM_S_STM07_IS(F1283,"61",$N$1,"1")/1000000,"")</f>
        <v/>
      </c>
      <c r="O1283" s="12">
        <f>IFERROR([1]!EM_S_STM07_IS(F1283,"61",$O$1,"1")/1000000,"")</f>
        <v>38.058700000000002</v>
      </c>
      <c r="P1283" s="12">
        <f>IFERROR([1]!EM_S_STM07_IS(F1283,"61",$P$1,"1")/1000000,"")</f>
        <v>45.095599999999997</v>
      </c>
      <c r="Q1283" s="12">
        <f>IFERROR([1]!EM_S_STM07_IS(F1283,"61",$Q$1,"1")/1000000,"")</f>
        <v>35.836714200000003</v>
      </c>
      <c r="R1283" s="12">
        <f>IFERROR([1]!EM_S_STM07_IS(F1283,"61",$R$1,"1")/1000000,"")</f>
        <v>42.991622970000002</v>
      </c>
      <c r="S1283" s="12">
        <f>IFERROR([1]!EM_S_STM07_IS(F1283,"61",$S$1,"1")/1000000,"")</f>
        <v>51.426106299999994</v>
      </c>
      <c r="T1283" s="20" t="str">
        <f t="shared" si="350"/>
        <v/>
      </c>
      <c r="U1283" s="20" t="str">
        <f t="shared" si="351"/>
        <v/>
      </c>
      <c r="V1283" s="14" t="str">
        <f t="shared" si="352"/>
        <v/>
      </c>
      <c r="W1283" s="14">
        <f t="shared" si="353"/>
        <v>2.2739892353541697E-2</v>
      </c>
      <c r="X1283" s="14">
        <f t="shared" si="354"/>
        <v>9.4895460761571779E-2</v>
      </c>
      <c r="Y1283" s="14">
        <f t="shared" si="355"/>
        <v>5.8264909742763264E-2</v>
      </c>
      <c r="Z1283" s="15">
        <f t="shared" si="356"/>
        <v>1.1711582728977847E-2</v>
      </c>
      <c r="AA1283" s="14" t="str">
        <f t="shared" si="357"/>
        <v/>
      </c>
      <c r="AB1283" s="14">
        <f t="shared" si="358"/>
        <v>0.18489596334083916</v>
      </c>
      <c r="AC1283" s="14">
        <f t="shared" si="359"/>
        <v>-0.20531683357134609</v>
      </c>
      <c r="AD1283" s="14">
        <f t="shared" si="360"/>
        <v>0.1996530354337005</v>
      </c>
      <c r="AE1283" s="14">
        <f t="shared" si="361"/>
        <v>0.19618899560702002</v>
      </c>
      <c r="AF1283" s="18" t="str">
        <f t="shared" si="362"/>
        <v/>
      </c>
      <c r="AG1283" s="18" t="str">
        <f t="shared" si="363"/>
        <v/>
      </c>
      <c r="AH1283" s="18" t="str">
        <f t="shared" si="364"/>
        <v/>
      </c>
      <c r="AI1283" s="19" t="str">
        <f t="shared" si="365"/>
        <v/>
      </c>
      <c r="AJ1283" s="19" t="str">
        <f t="shared" si="366"/>
        <v/>
      </c>
      <c r="AK1283" s="19" t="str">
        <f t="shared" si="367"/>
        <v/>
      </c>
    </row>
    <row r="1284" spans="2:37" x14ac:dyDescent="0.15">
      <c r="B1284" s="51" t="str">
        <f>IFERROR(IF(AND(AF1284=1,AI1284=1),MAX($B$5:B1283)+1,""),"")</f>
        <v/>
      </c>
      <c r="C1284" s="51" t="str">
        <f>IFERROR(IF(AND(AG1284=1,AJ1284=1),MAX($C$5:C1283)+1,""),"")</f>
        <v/>
      </c>
      <c r="D1284" s="51" t="str">
        <f>IFERROR(IF(AND(AH1284=1,AK1284=1),MAX($D$5:D1283)+1,""),"")</f>
        <v/>
      </c>
      <c r="F1284" s="5" t="s">
        <v>2665</v>
      </c>
      <c r="G1284" s="5" t="s">
        <v>2666</v>
      </c>
      <c r="H1284" s="12" t="str">
        <f>IFERROR([1]!EM_S_STM07_IS(F1284,"9",$H$1,"1")/1000000,"")</f>
        <v/>
      </c>
      <c r="I1284" s="12">
        <f>IFERROR([1]!EM_S_STM07_IS(F1284,"9",$I$1,"1")/1000000,"")</f>
        <v>395.08162222999999</v>
      </c>
      <c r="J1284" s="12">
        <f>IFERROR([1]!EM_S_STM07_IS(F1284,"9",$J$1,"1")/1000000,"")</f>
        <v>478.61216576999999</v>
      </c>
      <c r="K1284" s="12">
        <f>IFERROR([1]!EM_S_STM07_IS(F1284,"9",$K$1,"1")/1000000,"")</f>
        <v>471.99838817</v>
      </c>
      <c r="L1284" s="12">
        <f>IFERROR([1]!EM_S_STM07_IS(F1284,"9",$L$1,"1")/1000000,"")</f>
        <v>575.87587592</v>
      </c>
      <c r="M1284" s="13">
        <f>IFERROR([1]!EM_S_STM07_IS(F1284,"9",$M$1,"1")/1000000,"")</f>
        <v>526.89440704000003</v>
      </c>
      <c r="N1284" s="12" t="str">
        <f>IFERROR([1]!EM_S_STM07_IS(F1284,"61",$N$1,"1")/1000000,"")</f>
        <v/>
      </c>
      <c r="O1284" s="12">
        <f>IFERROR([1]!EM_S_STM07_IS(F1284,"61",$O$1,"1")/1000000,"")</f>
        <v>43.702663310000005</v>
      </c>
      <c r="P1284" s="12">
        <f>IFERROR([1]!EM_S_STM07_IS(F1284,"61",$P$1,"1")/1000000,"")</f>
        <v>42.823415310000001</v>
      </c>
      <c r="Q1284" s="12">
        <f>IFERROR([1]!EM_S_STM07_IS(F1284,"61",$Q$1,"1")/1000000,"")</f>
        <v>39.353932159999999</v>
      </c>
      <c r="R1284" s="12">
        <f>IFERROR([1]!EM_S_STM07_IS(F1284,"61",$R$1,"1")/1000000,"")</f>
        <v>57.590769139999999</v>
      </c>
      <c r="S1284" s="12">
        <f>IFERROR([1]!EM_S_STM07_IS(F1284,"61",$S$1,"1")/1000000,"")</f>
        <v>59.441471759999999</v>
      </c>
      <c r="T1284" s="20" t="str">
        <f t="shared" si="350"/>
        <v/>
      </c>
      <c r="U1284" s="20" t="str">
        <f t="shared" si="351"/>
        <v/>
      </c>
      <c r="V1284" s="14" t="str">
        <f t="shared" si="352"/>
        <v/>
      </c>
      <c r="W1284" s="14">
        <f t="shared" si="353"/>
        <v>0.21142604170884974</v>
      </c>
      <c r="X1284" s="14">
        <f t="shared" si="354"/>
        <v>-1.3818657512308792E-2</v>
      </c>
      <c r="Y1284" s="14">
        <f t="shared" si="355"/>
        <v>0.22008017474963573</v>
      </c>
      <c r="Z1284" s="15">
        <f t="shared" si="356"/>
        <v>-8.5055601264332897E-2</v>
      </c>
      <c r="AA1284" s="14" t="str">
        <f t="shared" si="357"/>
        <v/>
      </c>
      <c r="AB1284" s="14">
        <f t="shared" si="358"/>
        <v>-2.0118865382714908E-2</v>
      </c>
      <c r="AC1284" s="14">
        <f t="shared" si="359"/>
        <v>-8.1018366351312904E-2</v>
      </c>
      <c r="AD1284" s="14">
        <f t="shared" si="360"/>
        <v>0.46340571269613123</v>
      </c>
      <c r="AE1284" s="14">
        <f t="shared" si="361"/>
        <v>3.213540377453622E-2</v>
      </c>
      <c r="AF1284" s="18" t="str">
        <f t="shared" si="362"/>
        <v/>
      </c>
      <c r="AG1284" s="18" t="str">
        <f t="shared" si="363"/>
        <v/>
      </c>
      <c r="AH1284" s="18" t="str">
        <f t="shared" si="364"/>
        <v/>
      </c>
      <c r="AI1284" s="19" t="str">
        <f t="shared" si="365"/>
        <v/>
      </c>
      <c r="AJ1284" s="19" t="str">
        <f t="shared" si="366"/>
        <v/>
      </c>
      <c r="AK1284" s="19" t="str">
        <f t="shared" si="367"/>
        <v/>
      </c>
    </row>
    <row r="1285" spans="2:37" x14ac:dyDescent="0.15">
      <c r="B1285" s="51" t="str">
        <f>IFERROR(IF(AND(AF1285=1,AI1285=1),MAX($B$5:B1284)+1,""),"")</f>
        <v/>
      </c>
      <c r="C1285" s="51" t="str">
        <f>IFERROR(IF(AND(AG1285=1,AJ1285=1),MAX($C$5:C1284)+1,""),"")</f>
        <v/>
      </c>
      <c r="D1285" s="51" t="str">
        <f>IFERROR(IF(AND(AH1285=1,AK1285=1),MAX($D$5:D1284)+1,""),"")</f>
        <v/>
      </c>
      <c r="F1285" s="5" t="s">
        <v>2667</v>
      </c>
      <c r="G1285" s="5" t="s">
        <v>2668</v>
      </c>
      <c r="H1285" s="12" t="str">
        <f>IFERROR([1]!EM_S_STM07_IS(F1285,"9",$H$1,"1")/1000000,"")</f>
        <v/>
      </c>
      <c r="I1285" s="12" t="str">
        <f>IFERROR([1]!EM_S_STM07_IS(F1285,"9",$I$1,"1")/1000000,"")</f>
        <v/>
      </c>
      <c r="J1285" s="12" t="str">
        <f>IFERROR([1]!EM_S_STM07_IS(F1285,"9",$J$1,"1")/1000000,"")</f>
        <v/>
      </c>
      <c r="K1285" s="12">
        <f>IFERROR([1]!EM_S_STM07_IS(F1285,"9",$K$1,"1")/1000000,"")</f>
        <v>221.10782886000001</v>
      </c>
      <c r="L1285" s="12">
        <f>IFERROR([1]!EM_S_STM07_IS(F1285,"9",$L$1,"1")/1000000,"")</f>
        <v>290.72621323000004</v>
      </c>
      <c r="M1285" s="13">
        <f>IFERROR([1]!EM_S_STM07_IS(F1285,"9",$M$1,"1")/1000000,"")</f>
        <v>346.99539356000002</v>
      </c>
      <c r="N1285" s="12" t="str">
        <f>IFERROR([1]!EM_S_STM07_IS(F1285,"61",$N$1,"1")/1000000,"")</f>
        <v/>
      </c>
      <c r="O1285" s="12" t="str">
        <f>IFERROR([1]!EM_S_STM07_IS(F1285,"61",$O$1,"1")/1000000,"")</f>
        <v/>
      </c>
      <c r="P1285" s="12" t="str">
        <f>IFERROR([1]!EM_S_STM07_IS(F1285,"61",$P$1,"1")/1000000,"")</f>
        <v/>
      </c>
      <c r="Q1285" s="12">
        <f>IFERROR([1]!EM_S_STM07_IS(F1285,"61",$Q$1,"1")/1000000,"")</f>
        <v>19.706885890000002</v>
      </c>
      <c r="R1285" s="12">
        <f>IFERROR([1]!EM_S_STM07_IS(F1285,"61",$R$1,"1")/1000000,"")</f>
        <v>32.372671660000002</v>
      </c>
      <c r="S1285" s="12">
        <f>IFERROR([1]!EM_S_STM07_IS(F1285,"61",$S$1,"1")/1000000,"")</f>
        <v>50.029904380000005</v>
      </c>
      <c r="T1285" s="20" t="str">
        <f t="shared" si="350"/>
        <v/>
      </c>
      <c r="U1285" s="20" t="str">
        <f t="shared" si="351"/>
        <v/>
      </c>
      <c r="V1285" s="14" t="str">
        <f t="shared" si="352"/>
        <v/>
      </c>
      <c r="W1285" s="14" t="str">
        <f t="shared" si="353"/>
        <v/>
      </c>
      <c r="X1285" s="14" t="str">
        <f t="shared" si="354"/>
        <v/>
      </c>
      <c r="Y1285" s="14">
        <f t="shared" si="355"/>
        <v>0.31486168865635539</v>
      </c>
      <c r="Z1285" s="15">
        <f t="shared" si="356"/>
        <v>0.19354697914867475</v>
      </c>
      <c r="AA1285" s="14" t="str">
        <f t="shared" si="357"/>
        <v/>
      </c>
      <c r="AB1285" s="14" t="str">
        <f t="shared" si="358"/>
        <v/>
      </c>
      <c r="AC1285" s="14" t="str">
        <f t="shared" si="359"/>
        <v/>
      </c>
      <c r="AD1285" s="14">
        <f t="shared" si="360"/>
        <v>0.64270863700627023</v>
      </c>
      <c r="AE1285" s="14">
        <f t="shared" si="361"/>
        <v>0.54543637625736829</v>
      </c>
      <c r="AF1285" s="18" t="str">
        <f t="shared" si="362"/>
        <v/>
      </c>
      <c r="AG1285" s="18" t="str">
        <f t="shared" si="363"/>
        <v/>
      </c>
      <c r="AH1285" s="18" t="str">
        <f t="shared" si="364"/>
        <v/>
      </c>
      <c r="AI1285" s="19">
        <f t="shared" si="365"/>
        <v>1</v>
      </c>
      <c r="AJ1285" s="19">
        <f t="shared" si="366"/>
        <v>1</v>
      </c>
      <c r="AK1285" s="19">
        <f t="shared" si="367"/>
        <v>1</v>
      </c>
    </row>
    <row r="1286" spans="2:37" x14ac:dyDescent="0.15">
      <c r="B1286" s="51" t="str">
        <f>IFERROR(IF(AND(AF1286=1,AI1286=1),MAX($B$5:B1285)+1,""),"")</f>
        <v/>
      </c>
      <c r="C1286" s="51" t="str">
        <f>IFERROR(IF(AND(AG1286=1,AJ1286=1),MAX($C$5:C1285)+1,""),"")</f>
        <v/>
      </c>
      <c r="D1286" s="51" t="str">
        <f>IFERROR(IF(AND(AH1286=1,AK1286=1),MAX($D$5:D1285)+1,""),"")</f>
        <v/>
      </c>
      <c r="F1286" s="5" t="s">
        <v>2669</v>
      </c>
      <c r="G1286" s="5" t="s">
        <v>2670</v>
      </c>
      <c r="H1286" s="12" t="str">
        <f>IFERROR([1]!EM_S_STM07_IS(F1286,"9",$H$1,"1")/1000000,"")</f>
        <v/>
      </c>
      <c r="I1286" s="12" t="str">
        <f>IFERROR([1]!EM_S_STM07_IS(F1286,"9",$I$1,"1")/1000000,"")</f>
        <v/>
      </c>
      <c r="J1286" s="12">
        <f>IFERROR([1]!EM_S_STM07_IS(F1286,"9",$J$1,"1")/1000000,"")</f>
        <v>195.14715629</v>
      </c>
      <c r="K1286" s="12">
        <f>IFERROR([1]!EM_S_STM07_IS(F1286,"9",$K$1,"1")/1000000,"")</f>
        <v>192.6526638</v>
      </c>
      <c r="L1286" s="12">
        <f>IFERROR([1]!EM_S_STM07_IS(F1286,"9",$L$1,"1")/1000000,"")</f>
        <v>229.04970268</v>
      </c>
      <c r="M1286" s="13">
        <f>IFERROR([1]!EM_S_STM07_IS(F1286,"9",$M$1,"1")/1000000,"")</f>
        <v>245.62645778999999</v>
      </c>
      <c r="N1286" s="12" t="str">
        <f>IFERROR([1]!EM_S_STM07_IS(F1286,"61",$N$1,"1")/1000000,"")</f>
        <v/>
      </c>
      <c r="O1286" s="12" t="str">
        <f>IFERROR([1]!EM_S_STM07_IS(F1286,"61",$O$1,"1")/1000000,"")</f>
        <v/>
      </c>
      <c r="P1286" s="12">
        <f>IFERROR([1]!EM_S_STM07_IS(F1286,"61",$P$1,"1")/1000000,"")</f>
        <v>46.667091710000001</v>
      </c>
      <c r="Q1286" s="12">
        <f>IFERROR([1]!EM_S_STM07_IS(F1286,"61",$Q$1,"1")/1000000,"")</f>
        <v>52.020876919999999</v>
      </c>
      <c r="R1286" s="12">
        <f>IFERROR([1]!EM_S_STM07_IS(F1286,"61",$R$1,"1")/1000000,"")</f>
        <v>64.286417119999996</v>
      </c>
      <c r="S1286" s="12">
        <f>IFERROR([1]!EM_S_STM07_IS(F1286,"61",$S$1,"1")/1000000,"")</f>
        <v>66.28340919</v>
      </c>
      <c r="T1286" s="20" t="str">
        <f t="shared" si="350"/>
        <v/>
      </c>
      <c r="U1286" s="20" t="str">
        <f t="shared" si="351"/>
        <v/>
      </c>
      <c r="V1286" s="14" t="str">
        <f t="shared" si="352"/>
        <v/>
      </c>
      <c r="W1286" s="14" t="str">
        <f t="shared" si="353"/>
        <v/>
      </c>
      <c r="X1286" s="14">
        <f t="shared" si="354"/>
        <v>-1.2782622803342511E-2</v>
      </c>
      <c r="Y1286" s="14">
        <f t="shared" si="355"/>
        <v>0.18892569748106436</v>
      </c>
      <c r="Z1286" s="15">
        <f t="shared" si="356"/>
        <v>7.2371869144746248E-2</v>
      </c>
      <c r="AA1286" s="14" t="str">
        <f t="shared" si="357"/>
        <v/>
      </c>
      <c r="AB1286" s="14" t="str">
        <f t="shared" si="358"/>
        <v/>
      </c>
      <c r="AC1286" s="14">
        <f t="shared" si="359"/>
        <v>0.11472292388112904</v>
      </c>
      <c r="AD1286" s="14">
        <f t="shared" si="360"/>
        <v>0.23578111185750456</v>
      </c>
      <c r="AE1286" s="14">
        <f t="shared" si="361"/>
        <v>3.1063981467069894E-2</v>
      </c>
      <c r="AF1286" s="18" t="str">
        <f t="shared" si="362"/>
        <v/>
      </c>
      <c r="AG1286" s="18" t="str">
        <f t="shared" si="363"/>
        <v/>
      </c>
      <c r="AH1286" s="18" t="str">
        <f t="shared" si="364"/>
        <v/>
      </c>
      <c r="AI1286" s="19" t="str">
        <f t="shared" si="365"/>
        <v/>
      </c>
      <c r="AJ1286" s="19" t="str">
        <f t="shared" si="366"/>
        <v/>
      </c>
      <c r="AK1286" s="19" t="str">
        <f t="shared" si="367"/>
        <v/>
      </c>
    </row>
    <row r="1287" spans="2:37" x14ac:dyDescent="0.15">
      <c r="B1287" s="51" t="str">
        <f>IFERROR(IF(AND(AF1287=1,AI1287=1),MAX($B$5:B1286)+1,""),"")</f>
        <v/>
      </c>
      <c r="C1287" s="51" t="str">
        <f>IFERROR(IF(AND(AG1287=1,AJ1287=1),MAX($C$5:C1286)+1,""),"")</f>
        <v/>
      </c>
      <c r="D1287" s="51" t="str">
        <f>IFERROR(IF(AND(AH1287=1,AK1287=1),MAX($D$5:D1286)+1,""),"")</f>
        <v/>
      </c>
      <c r="F1287" s="5" t="s">
        <v>2671</v>
      </c>
      <c r="G1287" s="5" t="s">
        <v>2672</v>
      </c>
      <c r="H1287" s="12" t="str">
        <f>IFERROR([1]!EM_S_STM07_IS(F1287,"9",$H$1,"1")/1000000,"")</f>
        <v/>
      </c>
      <c r="I1287" s="12">
        <f>IFERROR([1]!EM_S_STM07_IS(F1287,"9",$I$1,"1")/1000000,"")</f>
        <v>779.74774162000006</v>
      </c>
      <c r="J1287" s="12">
        <f>IFERROR([1]!EM_S_STM07_IS(F1287,"9",$J$1,"1")/1000000,"")</f>
        <v>683.82049360000008</v>
      </c>
      <c r="K1287" s="12">
        <f>IFERROR([1]!EM_S_STM07_IS(F1287,"9",$K$1,"1")/1000000,"")</f>
        <v>1052.53815751</v>
      </c>
      <c r="L1287" s="12">
        <f>IFERROR([1]!EM_S_STM07_IS(F1287,"9",$L$1,"1")/1000000,"")</f>
        <v>663.65213093</v>
      </c>
      <c r="M1287" s="13">
        <f>IFERROR([1]!EM_S_STM07_IS(F1287,"9",$M$1,"1")/1000000,"")</f>
        <v>729.94101000000001</v>
      </c>
      <c r="N1287" s="12" t="str">
        <f>IFERROR([1]!EM_S_STM07_IS(F1287,"61",$N$1,"1")/1000000,"")</f>
        <v/>
      </c>
      <c r="O1287" s="12">
        <f>IFERROR([1]!EM_S_STM07_IS(F1287,"61",$O$1,"1")/1000000,"")</f>
        <v>41.962445009999996</v>
      </c>
      <c r="P1287" s="12">
        <f>IFERROR([1]!EM_S_STM07_IS(F1287,"61",$P$1,"1")/1000000,"")</f>
        <v>64.844815499999996</v>
      </c>
      <c r="Q1287" s="12">
        <f>IFERROR([1]!EM_S_STM07_IS(F1287,"61",$Q$1,"1")/1000000,"")</f>
        <v>101.72326381000001</v>
      </c>
      <c r="R1287" s="12">
        <f>IFERROR([1]!EM_S_STM07_IS(F1287,"61",$R$1,"1")/1000000,"")</f>
        <v>69.003593499999994</v>
      </c>
      <c r="S1287" s="12">
        <f>IFERROR([1]!EM_S_STM07_IS(F1287,"61",$S$1,"1")/1000000,"")</f>
        <v>65.222936399999995</v>
      </c>
      <c r="T1287" s="20" t="str">
        <f t="shared" ref="T1287:T1350" si="368">IFERROR(IF(H1287&lt;0,"",(M1287/H1287)^(1/5)-1),"")</f>
        <v/>
      </c>
      <c r="U1287" s="20" t="str">
        <f t="shared" ref="U1287:U1350" si="369">IFERROR(IF(N1287&lt;0,"",(S1287/N1287)^(1/5)-1),"")</f>
        <v/>
      </c>
      <c r="V1287" s="14" t="str">
        <f t="shared" ref="V1287:V1350" si="370">IFERROR((I1287-H1287)/ABS(H1287),"")</f>
        <v/>
      </c>
      <c r="W1287" s="14">
        <f t="shared" ref="W1287:W1350" si="371">IFERROR((J1287-I1287)/ABS(I1287),"")</f>
        <v>-0.12302343809384045</v>
      </c>
      <c r="X1287" s="14">
        <f t="shared" ref="X1287:X1350" si="372">IFERROR((K1287-J1287)/ABS(J1287),"")</f>
        <v>0.53920241841374361</v>
      </c>
      <c r="Y1287" s="14">
        <f t="shared" ref="Y1287:Y1350" si="373">IFERROR((L1287-K1287)/ABS(K1287),"")</f>
        <v>-0.36947451624936006</v>
      </c>
      <c r="Z1287" s="15">
        <f t="shared" ref="Z1287:Z1350" si="374">IFERROR((M1287-L1287)/ABS(L1287),"")</f>
        <v>9.9884978862505844E-2</v>
      </c>
      <c r="AA1287" s="14" t="str">
        <f t="shared" ref="AA1287:AA1350" si="375">IFERROR((O1287-N1287)/ABS(N1287),"")</f>
        <v/>
      </c>
      <c r="AB1287" s="14">
        <f t="shared" ref="AB1287:AB1350" si="376">IFERROR((P1287-O1287)/ABS(O1287),"")</f>
        <v>0.54530593926419069</v>
      </c>
      <c r="AC1287" s="14">
        <f t="shared" ref="AC1287:AC1350" si="377">IFERROR((Q1287-P1287)/ABS(P1287),"")</f>
        <v>0.56871853247851423</v>
      </c>
      <c r="AD1287" s="14">
        <f t="shared" ref="AD1287:AD1350" si="378">IFERROR((R1287-Q1287)/ABS(Q1287),"")</f>
        <v>-0.32165376025600423</v>
      </c>
      <c r="AE1287" s="14">
        <f t="shared" ref="AE1287:AE1350" si="379">IFERROR((S1287-R1287)/ABS(R1287),"")</f>
        <v>-5.4789278474315972E-2</v>
      </c>
      <c r="AF1287" s="18" t="str">
        <f t="shared" ref="AF1287:AF1350" si="380">IFERROR(IF(AND(T1287&lt;&gt;"",T1287&gt;$AG$3),1,""),"")</f>
        <v/>
      </c>
      <c r="AG1287" s="18" t="str">
        <f t="shared" ref="AG1287:AG1350" si="381">IFERROR(IF(AND(U1287&lt;&gt;"",U1287&gt;$AG$3),1,""),"")</f>
        <v/>
      </c>
      <c r="AH1287" s="18" t="str">
        <f t="shared" ref="AH1287:AH1350" si="382">IFERROR(IF(AND(AF1287=1,AG1287=1),1,""),"")</f>
        <v/>
      </c>
      <c r="AI1287" s="19" t="str">
        <f t="shared" ref="AI1287:AI1350" si="383">IFERROR(IF(AND(V1287&gt;$AJ$3,W1287&gt;$AJ$3,X1287&gt;$AJ$3,Y1287&gt;$AJ$3,Z1287&gt;$AJ$3),1,""),"")</f>
        <v/>
      </c>
      <c r="AJ1287" s="19" t="str">
        <f t="shared" ref="AJ1287:AJ1350" si="384">IFERROR(IF(AND(AA1287&gt;$AJ$3,AB1287&gt;$AJ$3,AC1287&gt;$AJ$3,AD1287&gt;$AJ$3,AE1287&gt;$AJ$3),1,""),"")</f>
        <v/>
      </c>
      <c r="AK1287" s="19" t="str">
        <f t="shared" ref="AK1287:AK1350" si="385">IFERROR(IF(AND(AI1287=1,AJ1287=1),1,""),"")</f>
        <v/>
      </c>
    </row>
    <row r="1288" spans="2:37" x14ac:dyDescent="0.15">
      <c r="B1288" s="51" t="str">
        <f>IFERROR(IF(AND(AF1288=1,AI1288=1),MAX($B$5:B1287)+1,""),"")</f>
        <v/>
      </c>
      <c r="C1288" s="51" t="str">
        <f>IFERROR(IF(AND(AG1288=1,AJ1288=1),MAX($C$5:C1287)+1,""),"")</f>
        <v/>
      </c>
      <c r="D1288" s="51" t="str">
        <f>IFERROR(IF(AND(AH1288=1,AK1288=1),MAX($D$5:D1287)+1,""),"")</f>
        <v/>
      </c>
      <c r="F1288" s="5" t="s">
        <v>2673</v>
      </c>
      <c r="G1288" s="5" t="s">
        <v>2674</v>
      </c>
      <c r="H1288" s="12" t="str">
        <f>IFERROR([1]!EM_S_STM07_IS(F1288,"9",$H$1,"1")/1000000,"")</f>
        <v/>
      </c>
      <c r="I1288" s="12">
        <f>IFERROR([1]!EM_S_STM07_IS(F1288,"9",$I$1,"1")/1000000,"")</f>
        <v>96.82221718000001</v>
      </c>
      <c r="J1288" s="12">
        <f>IFERROR([1]!EM_S_STM07_IS(F1288,"9",$J$1,"1")/1000000,"")</f>
        <v>141.39254817</v>
      </c>
      <c r="K1288" s="12">
        <f>IFERROR([1]!EM_S_STM07_IS(F1288,"9",$K$1,"1")/1000000,"")</f>
        <v>247.10085712</v>
      </c>
      <c r="L1288" s="12">
        <f>IFERROR([1]!EM_S_STM07_IS(F1288,"9",$L$1,"1")/1000000,"")</f>
        <v>260.94110694</v>
      </c>
      <c r="M1288" s="13">
        <f>IFERROR([1]!EM_S_STM07_IS(F1288,"9",$M$1,"1")/1000000,"")</f>
        <v>237.11958033000002</v>
      </c>
      <c r="N1288" s="12" t="str">
        <f>IFERROR([1]!EM_S_STM07_IS(F1288,"61",$N$1,"1")/1000000,"")</f>
        <v/>
      </c>
      <c r="O1288" s="12">
        <f>IFERROR([1]!EM_S_STM07_IS(F1288,"61",$O$1,"1")/1000000,"")</f>
        <v>10.945931810000001</v>
      </c>
      <c r="P1288" s="12">
        <f>IFERROR([1]!EM_S_STM07_IS(F1288,"61",$P$1,"1")/1000000,"")</f>
        <v>38.996732560000005</v>
      </c>
      <c r="Q1288" s="12">
        <f>IFERROR([1]!EM_S_STM07_IS(F1288,"61",$Q$1,"1")/1000000,"")</f>
        <v>69.714298720000002</v>
      </c>
      <c r="R1288" s="12">
        <f>IFERROR([1]!EM_S_STM07_IS(F1288,"61",$R$1,"1")/1000000,"")</f>
        <v>80.226523930000013</v>
      </c>
      <c r="S1288" s="12">
        <f>IFERROR([1]!EM_S_STM07_IS(F1288,"61",$S$1,"1")/1000000,"")</f>
        <v>66.72105547999999</v>
      </c>
      <c r="T1288" s="20" t="str">
        <f t="shared" si="368"/>
        <v/>
      </c>
      <c r="U1288" s="20" t="str">
        <f t="shared" si="369"/>
        <v/>
      </c>
      <c r="V1288" s="14" t="str">
        <f t="shared" si="370"/>
        <v/>
      </c>
      <c r="W1288" s="14">
        <f t="shared" si="371"/>
        <v>0.46033164998835224</v>
      </c>
      <c r="X1288" s="14">
        <f t="shared" si="372"/>
        <v>0.74762291448983653</v>
      </c>
      <c r="Y1288" s="14">
        <f t="shared" si="373"/>
        <v>5.6010529389943532E-2</v>
      </c>
      <c r="Z1288" s="15">
        <f t="shared" si="374"/>
        <v>-9.1290816113068093E-2</v>
      </c>
      <c r="AA1288" s="14" t="str">
        <f t="shared" si="375"/>
        <v/>
      </c>
      <c r="AB1288" s="14">
        <f t="shared" si="376"/>
        <v>2.562669057043943</v>
      </c>
      <c r="AC1288" s="14">
        <f t="shared" si="377"/>
        <v>0.78769589510449978</v>
      </c>
      <c r="AD1288" s="14">
        <f t="shared" si="378"/>
        <v>0.15079008758621004</v>
      </c>
      <c r="AE1288" s="14">
        <f t="shared" si="379"/>
        <v>-0.16834168786602222</v>
      </c>
      <c r="AF1288" s="18" t="str">
        <f t="shared" si="380"/>
        <v/>
      </c>
      <c r="AG1288" s="18" t="str">
        <f t="shared" si="381"/>
        <v/>
      </c>
      <c r="AH1288" s="18" t="str">
        <f t="shared" si="382"/>
        <v/>
      </c>
      <c r="AI1288" s="19" t="str">
        <f t="shared" si="383"/>
        <v/>
      </c>
      <c r="AJ1288" s="19" t="str">
        <f t="shared" si="384"/>
        <v/>
      </c>
      <c r="AK1288" s="19" t="str">
        <f t="shared" si="385"/>
        <v/>
      </c>
    </row>
    <row r="1289" spans="2:37" x14ac:dyDescent="0.15">
      <c r="B1289" s="51" t="str">
        <f>IFERROR(IF(AND(AF1289=1,AI1289=1),MAX($B$5:B1288)+1,""),"")</f>
        <v/>
      </c>
      <c r="C1289" s="51" t="str">
        <f>IFERROR(IF(AND(AG1289=1,AJ1289=1),MAX($C$5:C1288)+1,""),"")</f>
        <v/>
      </c>
      <c r="D1289" s="51" t="str">
        <f>IFERROR(IF(AND(AH1289=1,AK1289=1),MAX($D$5:D1288)+1,""),"")</f>
        <v/>
      </c>
      <c r="F1289" s="5" t="s">
        <v>2675</v>
      </c>
      <c r="G1289" s="5" t="s">
        <v>2676</v>
      </c>
      <c r="H1289" s="12">
        <f>IFERROR([1]!EM_S_STM07_IS(F1289,"9",$H$1,"1")/1000000,"")</f>
        <v>418.65359999999998</v>
      </c>
      <c r="I1289" s="12">
        <f>IFERROR([1]!EM_S_STM07_IS(F1289,"9",$I$1,"1")/1000000,"")</f>
        <v>527.25933558999998</v>
      </c>
      <c r="J1289" s="12">
        <f>IFERROR([1]!EM_S_STM07_IS(F1289,"9",$J$1,"1")/1000000,"")</f>
        <v>546.46778604999997</v>
      </c>
      <c r="K1289" s="12">
        <f>IFERROR([1]!EM_S_STM07_IS(F1289,"9",$K$1,"1")/1000000,"")</f>
        <v>662.40100384000004</v>
      </c>
      <c r="L1289" s="12">
        <f>IFERROR([1]!EM_S_STM07_IS(F1289,"9",$L$1,"1")/1000000,"")</f>
        <v>704.86071675999995</v>
      </c>
      <c r="M1289" s="13">
        <f>IFERROR([1]!EM_S_STM07_IS(F1289,"9",$M$1,"1")/1000000,"")</f>
        <v>673.45251727999994</v>
      </c>
      <c r="N1289" s="12">
        <f>IFERROR([1]!EM_S_STM07_IS(F1289,"61",$N$1,"1")/1000000,"")</f>
        <v>45.024799999999999</v>
      </c>
      <c r="O1289" s="12">
        <f>IFERROR([1]!EM_S_STM07_IS(F1289,"61",$O$1,"1")/1000000,"")</f>
        <v>53.79558419</v>
      </c>
      <c r="P1289" s="12">
        <f>IFERROR([1]!EM_S_STM07_IS(F1289,"61",$P$1,"1")/1000000,"")</f>
        <v>47.87803263</v>
      </c>
      <c r="Q1289" s="12">
        <f>IFERROR([1]!EM_S_STM07_IS(F1289,"61",$Q$1,"1")/1000000,"")</f>
        <v>50.791083260000001</v>
      </c>
      <c r="R1289" s="12">
        <f>IFERROR([1]!EM_S_STM07_IS(F1289,"61",$R$1,"1")/1000000,"")</f>
        <v>50.170177219999999</v>
      </c>
      <c r="S1289" s="12">
        <f>IFERROR([1]!EM_S_STM07_IS(F1289,"61",$S$1,"1")/1000000,"")</f>
        <v>48.086886189999994</v>
      </c>
      <c r="T1289" s="20">
        <f t="shared" si="368"/>
        <v>9.9741034436729326E-2</v>
      </c>
      <c r="U1289" s="20">
        <f t="shared" si="369"/>
        <v>1.3246174350174389E-2</v>
      </c>
      <c r="V1289" s="14">
        <f t="shared" si="370"/>
        <v>0.25941670056103661</v>
      </c>
      <c r="W1289" s="14">
        <f t="shared" si="371"/>
        <v>3.6430745106686174E-2</v>
      </c>
      <c r="X1289" s="14">
        <f t="shared" si="372"/>
        <v>0.21215014086739337</v>
      </c>
      <c r="Y1289" s="14">
        <f t="shared" si="373"/>
        <v>6.409971101169383E-2</v>
      </c>
      <c r="Z1289" s="15">
        <f t="shared" si="374"/>
        <v>-4.455944094086077E-2</v>
      </c>
      <c r="AA1289" s="14">
        <f t="shared" si="375"/>
        <v>0.19479895946234077</v>
      </c>
      <c r="AB1289" s="14">
        <f t="shared" si="376"/>
        <v>-0.1100006933487304</v>
      </c>
      <c r="AC1289" s="14">
        <f t="shared" si="377"/>
        <v>6.0843156453648975E-2</v>
      </c>
      <c r="AD1289" s="14">
        <f t="shared" si="378"/>
        <v>-1.222470560081536E-2</v>
      </c>
      <c r="AE1289" s="14">
        <f t="shared" si="379"/>
        <v>-4.1524490154073355E-2</v>
      </c>
      <c r="AF1289" s="18" t="str">
        <f t="shared" si="380"/>
        <v/>
      </c>
      <c r="AG1289" s="18" t="str">
        <f t="shared" si="381"/>
        <v/>
      </c>
      <c r="AH1289" s="18" t="str">
        <f t="shared" si="382"/>
        <v/>
      </c>
      <c r="AI1289" s="19" t="str">
        <f t="shared" si="383"/>
        <v/>
      </c>
      <c r="AJ1289" s="19" t="str">
        <f t="shared" si="384"/>
        <v/>
      </c>
      <c r="AK1289" s="19" t="str">
        <f t="shared" si="385"/>
        <v/>
      </c>
    </row>
    <row r="1290" spans="2:37" x14ac:dyDescent="0.15">
      <c r="B1290" s="51" t="str">
        <f>IFERROR(IF(AND(AF1290=1,AI1290=1),MAX($B$5:B1289)+1,""),"")</f>
        <v/>
      </c>
      <c r="C1290" s="51" t="str">
        <f>IFERROR(IF(AND(AG1290=1,AJ1290=1),MAX($C$5:C1289)+1,""),"")</f>
        <v/>
      </c>
      <c r="D1290" s="51" t="str">
        <f>IFERROR(IF(AND(AH1290=1,AK1290=1),MAX($D$5:D1289)+1,""),"")</f>
        <v/>
      </c>
      <c r="F1290" s="5" t="s">
        <v>2677</v>
      </c>
      <c r="G1290" s="5" t="s">
        <v>2678</v>
      </c>
      <c r="H1290" s="12" t="str">
        <f>IFERROR([1]!EM_S_STM07_IS(F1290,"9",$H$1,"1")/1000000,"")</f>
        <v/>
      </c>
      <c r="I1290" s="12">
        <f>IFERROR([1]!EM_S_STM07_IS(F1290,"9",$I$1,"1")/1000000,"")</f>
        <v>1781.0421715299999</v>
      </c>
      <c r="J1290" s="12">
        <f>IFERROR([1]!EM_S_STM07_IS(F1290,"9",$J$1,"1")/1000000,"")</f>
        <v>2305.5118393299999</v>
      </c>
      <c r="K1290" s="12">
        <f>IFERROR([1]!EM_S_STM07_IS(F1290,"9",$K$1,"1")/1000000,"")</f>
        <v>2594.1967281699999</v>
      </c>
      <c r="L1290" s="12">
        <f>IFERROR([1]!EM_S_STM07_IS(F1290,"9",$L$1,"1")/1000000,"")</f>
        <v>3665.4393409299996</v>
      </c>
      <c r="M1290" s="13">
        <f>IFERROR([1]!EM_S_STM07_IS(F1290,"9",$M$1,"1")/1000000,"")</f>
        <v>4289.6305745999998</v>
      </c>
      <c r="N1290" s="12" t="str">
        <f>IFERROR([1]!EM_S_STM07_IS(F1290,"61",$N$1,"1")/1000000,"")</f>
        <v/>
      </c>
      <c r="O1290" s="12">
        <f>IFERROR([1]!EM_S_STM07_IS(F1290,"61",$O$1,"1")/1000000,"")</f>
        <v>173.36931455999999</v>
      </c>
      <c r="P1290" s="12">
        <f>IFERROR([1]!EM_S_STM07_IS(F1290,"61",$P$1,"1")/1000000,"")</f>
        <v>186.92819862000002</v>
      </c>
      <c r="Q1290" s="12">
        <f>IFERROR([1]!EM_S_STM07_IS(F1290,"61",$Q$1,"1")/1000000,"")</f>
        <v>281.33574073</v>
      </c>
      <c r="R1290" s="12">
        <f>IFERROR([1]!EM_S_STM07_IS(F1290,"61",$R$1,"1")/1000000,"")</f>
        <v>562.03241107000008</v>
      </c>
      <c r="S1290" s="12">
        <f>IFERROR([1]!EM_S_STM07_IS(F1290,"61",$S$1,"1")/1000000,"")</f>
        <v>658.19932454999991</v>
      </c>
      <c r="T1290" s="20" t="str">
        <f t="shared" si="368"/>
        <v/>
      </c>
      <c r="U1290" s="20" t="str">
        <f t="shared" si="369"/>
        <v/>
      </c>
      <c r="V1290" s="14" t="str">
        <f t="shared" si="370"/>
        <v/>
      </c>
      <c r="W1290" s="14">
        <f t="shared" si="371"/>
        <v>0.29447346962562693</v>
      </c>
      <c r="X1290" s="14">
        <f t="shared" si="372"/>
        <v>0.12521509710567963</v>
      </c>
      <c r="Y1290" s="14">
        <f t="shared" si="373"/>
        <v>0.41293807872299509</v>
      </c>
      <c r="Z1290" s="15">
        <f t="shared" si="374"/>
        <v>0.17029097349940858</v>
      </c>
      <c r="AA1290" s="14" t="str">
        <f t="shared" si="375"/>
        <v/>
      </c>
      <c r="AB1290" s="14">
        <f t="shared" si="376"/>
        <v>7.8208096365908739E-2</v>
      </c>
      <c r="AC1290" s="14">
        <f t="shared" si="377"/>
        <v>0.50504708656567043</v>
      </c>
      <c r="AD1290" s="14">
        <f t="shared" si="378"/>
        <v>0.99772844222230106</v>
      </c>
      <c r="AE1290" s="14">
        <f t="shared" si="379"/>
        <v>0.17110563658938599</v>
      </c>
      <c r="AF1290" s="18" t="str">
        <f t="shared" si="380"/>
        <v/>
      </c>
      <c r="AG1290" s="18" t="str">
        <f t="shared" si="381"/>
        <v/>
      </c>
      <c r="AH1290" s="18" t="str">
        <f t="shared" si="382"/>
        <v/>
      </c>
      <c r="AI1290" s="19">
        <f t="shared" si="383"/>
        <v>1</v>
      </c>
      <c r="AJ1290" s="19" t="str">
        <f t="shared" si="384"/>
        <v/>
      </c>
      <c r="AK1290" s="19" t="str">
        <f t="shared" si="385"/>
        <v/>
      </c>
    </row>
    <row r="1291" spans="2:37" x14ac:dyDescent="0.15">
      <c r="B1291" s="51" t="str">
        <f>IFERROR(IF(AND(AF1291=1,AI1291=1),MAX($B$5:B1290)+1,""),"")</f>
        <v/>
      </c>
      <c r="C1291" s="51" t="str">
        <f>IFERROR(IF(AND(AG1291=1,AJ1291=1),MAX($C$5:C1290)+1,""),"")</f>
        <v/>
      </c>
      <c r="D1291" s="51" t="str">
        <f>IFERROR(IF(AND(AH1291=1,AK1291=1),MAX($D$5:D1290)+1,""),"")</f>
        <v/>
      </c>
      <c r="F1291" s="5" t="s">
        <v>2679</v>
      </c>
      <c r="G1291" s="5" t="s">
        <v>2680</v>
      </c>
      <c r="H1291" s="12" t="str">
        <f>IFERROR([1]!EM_S_STM07_IS(F1291,"9",$H$1,"1")/1000000,"")</f>
        <v/>
      </c>
      <c r="I1291" s="12">
        <f>IFERROR([1]!EM_S_STM07_IS(F1291,"9",$I$1,"1")/1000000,"")</f>
        <v>304.05543468000002</v>
      </c>
      <c r="J1291" s="12">
        <f>IFERROR([1]!EM_S_STM07_IS(F1291,"9",$J$1,"1")/1000000,"")</f>
        <v>455.87613672000003</v>
      </c>
      <c r="K1291" s="12">
        <f>IFERROR([1]!EM_S_STM07_IS(F1291,"9",$K$1,"1")/1000000,"")</f>
        <v>567.27609196000003</v>
      </c>
      <c r="L1291" s="12">
        <f>IFERROR([1]!EM_S_STM07_IS(F1291,"9",$L$1,"1")/1000000,"")</f>
        <v>649.68265335000001</v>
      </c>
      <c r="M1291" s="13">
        <f>IFERROR([1]!EM_S_STM07_IS(F1291,"9",$M$1,"1")/1000000,"")</f>
        <v>753.61390773000005</v>
      </c>
      <c r="N1291" s="12" t="str">
        <f>IFERROR([1]!EM_S_STM07_IS(F1291,"61",$N$1,"1")/1000000,"")</f>
        <v/>
      </c>
      <c r="O1291" s="12">
        <f>IFERROR([1]!EM_S_STM07_IS(F1291,"61",$O$1,"1")/1000000,"")</f>
        <v>44.286936490000002</v>
      </c>
      <c r="P1291" s="12">
        <f>IFERROR([1]!EM_S_STM07_IS(F1291,"61",$P$1,"1")/1000000,"")</f>
        <v>82.111025689999991</v>
      </c>
      <c r="Q1291" s="12">
        <f>IFERROR([1]!EM_S_STM07_IS(F1291,"61",$Q$1,"1")/1000000,"")</f>
        <v>95.875608480000011</v>
      </c>
      <c r="R1291" s="12">
        <f>IFERROR([1]!EM_S_STM07_IS(F1291,"61",$R$1,"1")/1000000,"")</f>
        <v>107.50462969</v>
      </c>
      <c r="S1291" s="12">
        <f>IFERROR([1]!EM_S_STM07_IS(F1291,"61",$S$1,"1")/1000000,"")</f>
        <v>123.19016221</v>
      </c>
      <c r="T1291" s="20" t="str">
        <f t="shared" si="368"/>
        <v/>
      </c>
      <c r="U1291" s="20" t="str">
        <f t="shared" si="369"/>
        <v/>
      </c>
      <c r="V1291" s="14" t="str">
        <f t="shared" si="370"/>
        <v/>
      </c>
      <c r="W1291" s="14">
        <f t="shared" si="371"/>
        <v>0.49931915277154026</v>
      </c>
      <c r="X1291" s="14">
        <f t="shared" si="372"/>
        <v>0.24436452419184657</v>
      </c>
      <c r="Y1291" s="14">
        <f t="shared" si="373"/>
        <v>0.14526711518068111</v>
      </c>
      <c r="Z1291" s="15">
        <f t="shared" si="374"/>
        <v>0.15997234010188313</v>
      </c>
      <c r="AA1291" s="14" t="str">
        <f t="shared" si="375"/>
        <v/>
      </c>
      <c r="AB1291" s="14">
        <f t="shared" si="376"/>
        <v>0.85406876604663484</v>
      </c>
      <c r="AC1291" s="14">
        <f t="shared" si="377"/>
        <v>0.16763379429659664</v>
      </c>
      <c r="AD1291" s="14">
        <f t="shared" si="378"/>
        <v>0.12129280214608333</v>
      </c>
      <c r="AE1291" s="14">
        <f t="shared" si="379"/>
        <v>0.14590564671708323</v>
      </c>
      <c r="AF1291" s="18" t="str">
        <f t="shared" si="380"/>
        <v/>
      </c>
      <c r="AG1291" s="18" t="str">
        <f t="shared" si="381"/>
        <v/>
      </c>
      <c r="AH1291" s="18" t="str">
        <f t="shared" si="382"/>
        <v/>
      </c>
      <c r="AI1291" s="19">
        <f t="shared" si="383"/>
        <v>1</v>
      </c>
      <c r="AJ1291" s="19">
        <f t="shared" si="384"/>
        <v>1</v>
      </c>
      <c r="AK1291" s="19">
        <f t="shared" si="385"/>
        <v>1</v>
      </c>
    </row>
    <row r="1292" spans="2:37" x14ac:dyDescent="0.15">
      <c r="B1292" s="51" t="str">
        <f>IFERROR(IF(AND(AF1292=1,AI1292=1),MAX($B$5:B1291)+1,""),"")</f>
        <v/>
      </c>
      <c r="C1292" s="51" t="str">
        <f>IFERROR(IF(AND(AG1292=1,AJ1292=1),MAX($C$5:C1291)+1,""),"")</f>
        <v/>
      </c>
      <c r="D1292" s="51" t="str">
        <f>IFERROR(IF(AND(AH1292=1,AK1292=1),MAX($D$5:D1291)+1,""),"")</f>
        <v/>
      </c>
      <c r="F1292" s="5" t="s">
        <v>2681</v>
      </c>
      <c r="G1292" s="5" t="s">
        <v>2682</v>
      </c>
      <c r="H1292" s="12" t="str">
        <f>IFERROR([1]!EM_S_STM07_IS(F1292,"9",$H$1,"1")/1000000,"")</f>
        <v/>
      </c>
      <c r="I1292" s="12">
        <f>IFERROR([1]!EM_S_STM07_IS(F1292,"9",$I$1,"1")/1000000,"")</f>
        <v>199.83014461000002</v>
      </c>
      <c r="J1292" s="12">
        <f>IFERROR([1]!EM_S_STM07_IS(F1292,"9",$J$1,"1")/1000000,"")</f>
        <v>216.68293496000001</v>
      </c>
      <c r="K1292" s="12">
        <f>IFERROR([1]!EM_S_STM07_IS(F1292,"9",$K$1,"1")/1000000,"")</f>
        <v>292.95153250999999</v>
      </c>
      <c r="L1292" s="12">
        <f>IFERROR([1]!EM_S_STM07_IS(F1292,"9",$L$1,"1")/1000000,"")</f>
        <v>415.75709107</v>
      </c>
      <c r="M1292" s="13">
        <f>IFERROR([1]!EM_S_STM07_IS(F1292,"9",$M$1,"1")/1000000,"")</f>
        <v>375.82503256000001</v>
      </c>
      <c r="N1292" s="12" t="str">
        <f>IFERROR([1]!EM_S_STM07_IS(F1292,"61",$N$1,"1")/1000000,"")</f>
        <v/>
      </c>
      <c r="O1292" s="12">
        <f>IFERROR([1]!EM_S_STM07_IS(F1292,"61",$O$1,"1")/1000000,"")</f>
        <v>40.211033909999998</v>
      </c>
      <c r="P1292" s="12">
        <f>IFERROR([1]!EM_S_STM07_IS(F1292,"61",$P$1,"1")/1000000,"")</f>
        <v>51.69491463</v>
      </c>
      <c r="Q1292" s="12">
        <f>IFERROR([1]!EM_S_STM07_IS(F1292,"61",$Q$1,"1")/1000000,"")</f>
        <v>68.124637969999995</v>
      </c>
      <c r="R1292" s="12">
        <f>IFERROR([1]!EM_S_STM07_IS(F1292,"61",$R$1,"1")/1000000,"")</f>
        <v>108.2830443</v>
      </c>
      <c r="S1292" s="12">
        <f>IFERROR([1]!EM_S_STM07_IS(F1292,"61",$S$1,"1")/1000000,"")</f>
        <v>89.147973430000008</v>
      </c>
      <c r="T1292" s="20" t="str">
        <f t="shared" si="368"/>
        <v/>
      </c>
      <c r="U1292" s="20" t="str">
        <f t="shared" si="369"/>
        <v/>
      </c>
      <c r="V1292" s="14" t="str">
        <f t="shared" si="370"/>
        <v/>
      </c>
      <c r="W1292" s="14">
        <f t="shared" si="371"/>
        <v>8.433557601077088E-2</v>
      </c>
      <c r="X1292" s="14">
        <f t="shared" si="372"/>
        <v>0.35198248336482646</v>
      </c>
      <c r="Y1292" s="14">
        <f t="shared" si="373"/>
        <v>0.4192009425852995</v>
      </c>
      <c r="Z1292" s="15">
        <f t="shared" si="374"/>
        <v>-9.6046608386714749E-2</v>
      </c>
      <c r="AA1292" s="14" t="str">
        <f t="shared" si="375"/>
        <v/>
      </c>
      <c r="AB1292" s="14">
        <f t="shared" si="376"/>
        <v>0.28559028712624324</v>
      </c>
      <c r="AC1292" s="14">
        <f t="shared" si="377"/>
        <v>0.31782088156240745</v>
      </c>
      <c r="AD1292" s="14">
        <f t="shared" si="378"/>
        <v>0.58948432647355187</v>
      </c>
      <c r="AE1292" s="14">
        <f t="shared" si="379"/>
        <v>-0.17671345494300988</v>
      </c>
      <c r="AF1292" s="18" t="str">
        <f t="shared" si="380"/>
        <v/>
      </c>
      <c r="AG1292" s="18" t="str">
        <f t="shared" si="381"/>
        <v/>
      </c>
      <c r="AH1292" s="18" t="str">
        <f t="shared" si="382"/>
        <v/>
      </c>
      <c r="AI1292" s="19" t="str">
        <f t="shared" si="383"/>
        <v/>
      </c>
      <c r="AJ1292" s="19" t="str">
        <f t="shared" si="384"/>
        <v/>
      </c>
      <c r="AK1292" s="19" t="str">
        <f t="shared" si="385"/>
        <v/>
      </c>
    </row>
    <row r="1293" spans="2:37" x14ac:dyDescent="0.15">
      <c r="B1293" s="51" t="str">
        <f>IFERROR(IF(AND(AF1293=1,AI1293=1),MAX($B$5:B1292)+1,""),"")</f>
        <v/>
      </c>
      <c r="C1293" s="51" t="str">
        <f>IFERROR(IF(AND(AG1293=1,AJ1293=1),MAX($C$5:C1292)+1,""),"")</f>
        <v/>
      </c>
      <c r="D1293" s="51" t="str">
        <f>IFERROR(IF(AND(AH1293=1,AK1293=1),MAX($D$5:D1292)+1,""),"")</f>
        <v/>
      </c>
      <c r="F1293" s="5" t="s">
        <v>2683</v>
      </c>
      <c r="G1293" s="5" t="s">
        <v>2684</v>
      </c>
      <c r="H1293" s="12" t="str">
        <f>IFERROR([1]!EM_S_STM07_IS(F1293,"9",$H$1,"1")/1000000,"")</f>
        <v/>
      </c>
      <c r="I1293" s="12">
        <f>IFERROR([1]!EM_S_STM07_IS(F1293,"9",$I$1,"1")/1000000,"")</f>
        <v>246.06270000000001</v>
      </c>
      <c r="J1293" s="12">
        <f>IFERROR([1]!EM_S_STM07_IS(F1293,"9",$J$1,"1")/1000000,"")</f>
        <v>353.89409999999998</v>
      </c>
      <c r="K1293" s="12">
        <f>IFERROR([1]!EM_S_STM07_IS(F1293,"9",$K$1,"1")/1000000,"")</f>
        <v>419.16441791000005</v>
      </c>
      <c r="L1293" s="12">
        <f>IFERROR([1]!EM_S_STM07_IS(F1293,"9",$L$1,"1")/1000000,"")</f>
        <v>394.63750758999998</v>
      </c>
      <c r="M1293" s="13">
        <f>IFERROR([1]!EM_S_STM07_IS(F1293,"9",$M$1,"1")/1000000,"")</f>
        <v>493.60254707000001</v>
      </c>
      <c r="N1293" s="12" t="str">
        <f>IFERROR([1]!EM_S_STM07_IS(F1293,"61",$N$1,"1")/1000000,"")</f>
        <v/>
      </c>
      <c r="O1293" s="12">
        <f>IFERROR([1]!EM_S_STM07_IS(F1293,"61",$O$1,"1")/1000000,"")</f>
        <v>44.819499999999998</v>
      </c>
      <c r="P1293" s="12">
        <f>IFERROR([1]!EM_S_STM07_IS(F1293,"61",$P$1,"1")/1000000,"")</f>
        <v>56.495800000000003</v>
      </c>
      <c r="Q1293" s="12">
        <f>IFERROR([1]!EM_S_STM07_IS(F1293,"61",$Q$1,"1")/1000000,"")</f>
        <v>62.982461380000004</v>
      </c>
      <c r="R1293" s="12">
        <f>IFERROR([1]!EM_S_STM07_IS(F1293,"61",$R$1,"1")/1000000,"")</f>
        <v>41.085308659999995</v>
      </c>
      <c r="S1293" s="12">
        <f>IFERROR([1]!EM_S_STM07_IS(F1293,"61",$S$1,"1")/1000000,"")</f>
        <v>60.26709073</v>
      </c>
      <c r="T1293" s="20" t="str">
        <f t="shared" si="368"/>
        <v/>
      </c>
      <c r="U1293" s="20" t="str">
        <f t="shared" si="369"/>
        <v/>
      </c>
      <c r="V1293" s="14" t="str">
        <f t="shared" si="370"/>
        <v/>
      </c>
      <c r="W1293" s="14">
        <f t="shared" si="371"/>
        <v>0.43822732986348589</v>
      </c>
      <c r="X1293" s="14">
        <f t="shared" si="372"/>
        <v>0.18443460320474422</v>
      </c>
      <c r="Y1293" s="14">
        <f t="shared" si="373"/>
        <v>-5.8513817662038073E-2</v>
      </c>
      <c r="Z1293" s="15">
        <f t="shared" si="374"/>
        <v>0.25077454012003741</v>
      </c>
      <c r="AA1293" s="14" t="str">
        <f t="shared" si="375"/>
        <v/>
      </c>
      <c r="AB1293" s="14">
        <f t="shared" si="376"/>
        <v>0.26051830118586788</v>
      </c>
      <c r="AC1293" s="14">
        <f t="shared" si="377"/>
        <v>0.11481670106450392</v>
      </c>
      <c r="AD1293" s="14">
        <f t="shared" si="378"/>
        <v>-0.34767064100409101</v>
      </c>
      <c r="AE1293" s="14">
        <f t="shared" si="379"/>
        <v>0.46687691283368848</v>
      </c>
      <c r="AF1293" s="18" t="str">
        <f t="shared" si="380"/>
        <v/>
      </c>
      <c r="AG1293" s="18" t="str">
        <f t="shared" si="381"/>
        <v/>
      </c>
      <c r="AH1293" s="18" t="str">
        <f t="shared" si="382"/>
        <v/>
      </c>
      <c r="AI1293" s="19" t="str">
        <f t="shared" si="383"/>
        <v/>
      </c>
      <c r="AJ1293" s="19" t="str">
        <f t="shared" si="384"/>
        <v/>
      </c>
      <c r="AK1293" s="19" t="str">
        <f t="shared" si="385"/>
        <v/>
      </c>
    </row>
    <row r="1294" spans="2:37" x14ac:dyDescent="0.15">
      <c r="B1294" s="51" t="str">
        <f>IFERROR(IF(AND(AF1294=1,AI1294=1),MAX($B$5:B1293)+1,""),"")</f>
        <v/>
      </c>
      <c r="C1294" s="51" t="str">
        <f>IFERROR(IF(AND(AG1294=1,AJ1294=1),MAX($C$5:C1293)+1,""),"")</f>
        <v/>
      </c>
      <c r="D1294" s="51" t="str">
        <f>IFERROR(IF(AND(AH1294=1,AK1294=1),MAX($D$5:D1293)+1,""),"")</f>
        <v/>
      </c>
      <c r="F1294" s="5" t="s">
        <v>2685</v>
      </c>
      <c r="G1294" s="5" t="s">
        <v>2686</v>
      </c>
      <c r="H1294" s="12" t="str">
        <f>IFERROR([1]!EM_S_STM07_IS(F1294,"9",$H$1,"1")/1000000,"")</f>
        <v/>
      </c>
      <c r="I1294" s="12">
        <f>IFERROR([1]!EM_S_STM07_IS(F1294,"9",$I$1,"1")/1000000,"")</f>
        <v>211.34022003999999</v>
      </c>
      <c r="J1294" s="12">
        <f>IFERROR([1]!EM_S_STM07_IS(F1294,"9",$J$1,"1")/1000000,"")</f>
        <v>276.35744031000002</v>
      </c>
      <c r="K1294" s="12">
        <f>IFERROR([1]!EM_S_STM07_IS(F1294,"9",$K$1,"1")/1000000,"")</f>
        <v>338.64349435000003</v>
      </c>
      <c r="L1294" s="12">
        <f>IFERROR([1]!EM_S_STM07_IS(F1294,"9",$L$1,"1")/1000000,"")</f>
        <v>276.52474192</v>
      </c>
      <c r="M1294" s="13">
        <f>IFERROR([1]!EM_S_STM07_IS(F1294,"9",$M$1,"1")/1000000,"")</f>
        <v>243.80019772</v>
      </c>
      <c r="N1294" s="12" t="str">
        <f>IFERROR([1]!EM_S_STM07_IS(F1294,"61",$N$1,"1")/1000000,"")</f>
        <v/>
      </c>
      <c r="O1294" s="12">
        <f>IFERROR([1]!EM_S_STM07_IS(F1294,"61",$O$1,"1")/1000000,"")</f>
        <v>54.122050439999995</v>
      </c>
      <c r="P1294" s="12">
        <f>IFERROR([1]!EM_S_STM07_IS(F1294,"61",$P$1,"1")/1000000,"")</f>
        <v>43.406134369999997</v>
      </c>
      <c r="Q1294" s="12">
        <f>IFERROR([1]!EM_S_STM07_IS(F1294,"61",$Q$1,"1")/1000000,"")</f>
        <v>68.538897750000004</v>
      </c>
      <c r="R1294" s="12">
        <f>IFERROR([1]!EM_S_STM07_IS(F1294,"61",$R$1,"1")/1000000,"")</f>
        <v>51.88947555</v>
      </c>
      <c r="S1294" s="12">
        <f>IFERROR([1]!EM_S_STM07_IS(F1294,"61",$S$1,"1")/1000000,"")</f>
        <v>36.540703869999994</v>
      </c>
      <c r="T1294" s="20" t="str">
        <f t="shared" si="368"/>
        <v/>
      </c>
      <c r="U1294" s="20" t="str">
        <f t="shared" si="369"/>
        <v/>
      </c>
      <c r="V1294" s="14" t="str">
        <f t="shared" si="370"/>
        <v/>
      </c>
      <c r="W1294" s="14">
        <f t="shared" si="371"/>
        <v>0.30764243671977975</v>
      </c>
      <c r="X1294" s="14">
        <f t="shared" si="372"/>
        <v>0.22538222227753854</v>
      </c>
      <c r="Y1294" s="14">
        <f t="shared" si="373"/>
        <v>-0.18343406404198659</v>
      </c>
      <c r="Z1294" s="15">
        <f t="shared" si="374"/>
        <v>-0.11834219235784468</v>
      </c>
      <c r="AA1294" s="14" t="str">
        <f t="shared" si="375"/>
        <v/>
      </c>
      <c r="AB1294" s="14">
        <f t="shared" si="376"/>
        <v>-0.19799538234198505</v>
      </c>
      <c r="AC1294" s="14">
        <f t="shared" si="377"/>
        <v>0.57901408970826096</v>
      </c>
      <c r="AD1294" s="14">
        <f t="shared" si="378"/>
        <v>-0.24291931657158877</v>
      </c>
      <c r="AE1294" s="14">
        <f t="shared" si="379"/>
        <v>-0.29579739469924177</v>
      </c>
      <c r="AF1294" s="18" t="str">
        <f t="shared" si="380"/>
        <v/>
      </c>
      <c r="AG1294" s="18" t="str">
        <f t="shared" si="381"/>
        <v/>
      </c>
      <c r="AH1294" s="18" t="str">
        <f t="shared" si="382"/>
        <v/>
      </c>
      <c r="AI1294" s="19" t="str">
        <f t="shared" si="383"/>
        <v/>
      </c>
      <c r="AJ1294" s="19" t="str">
        <f t="shared" si="384"/>
        <v/>
      </c>
      <c r="AK1294" s="19" t="str">
        <f t="shared" si="385"/>
        <v/>
      </c>
    </row>
    <row r="1295" spans="2:37" x14ac:dyDescent="0.15">
      <c r="B1295" s="51" t="str">
        <f>IFERROR(IF(AND(AF1295=1,AI1295=1),MAX($B$5:B1294)+1,""),"")</f>
        <v/>
      </c>
      <c r="C1295" s="51" t="str">
        <f>IFERROR(IF(AND(AG1295=1,AJ1295=1),MAX($C$5:C1294)+1,""),"")</f>
        <v/>
      </c>
      <c r="D1295" s="51" t="str">
        <f>IFERROR(IF(AND(AH1295=1,AK1295=1),MAX($D$5:D1294)+1,""),"")</f>
        <v/>
      </c>
      <c r="F1295" s="5" t="s">
        <v>2687</v>
      </c>
      <c r="G1295" s="5" t="s">
        <v>2688</v>
      </c>
      <c r="H1295" s="12" t="str">
        <f>IFERROR([1]!EM_S_STM07_IS(F1295,"9",$H$1,"1")/1000000,"")</f>
        <v/>
      </c>
      <c r="I1295" s="12">
        <f>IFERROR([1]!EM_S_STM07_IS(F1295,"9",$I$1,"1")/1000000,"")</f>
        <v>47.753167399999995</v>
      </c>
      <c r="J1295" s="12">
        <f>IFERROR([1]!EM_S_STM07_IS(F1295,"9",$J$1,"1")/1000000,"")</f>
        <v>143.68535316999998</v>
      </c>
      <c r="K1295" s="12">
        <f>IFERROR([1]!EM_S_STM07_IS(F1295,"9",$K$1,"1")/1000000,"")</f>
        <v>218.53964932</v>
      </c>
      <c r="L1295" s="12">
        <f>IFERROR([1]!EM_S_STM07_IS(F1295,"9",$L$1,"1")/1000000,"")</f>
        <v>275.42172743999998</v>
      </c>
      <c r="M1295" s="13">
        <f>IFERROR([1]!EM_S_STM07_IS(F1295,"9",$M$1,"1")/1000000,"")</f>
        <v>421.30311019999999</v>
      </c>
      <c r="N1295" s="12" t="str">
        <f>IFERROR([1]!EM_S_STM07_IS(F1295,"61",$N$1,"1")/1000000,"")</f>
        <v/>
      </c>
      <c r="O1295" s="12">
        <f>IFERROR([1]!EM_S_STM07_IS(F1295,"61",$O$1,"1")/1000000,"")</f>
        <v>4.5855982000000006</v>
      </c>
      <c r="P1295" s="12">
        <f>IFERROR([1]!EM_S_STM07_IS(F1295,"61",$P$1,"1")/1000000,"")</f>
        <v>26.738275649999999</v>
      </c>
      <c r="Q1295" s="12">
        <f>IFERROR([1]!EM_S_STM07_IS(F1295,"61",$Q$1,"1")/1000000,"")</f>
        <v>33.323096229999997</v>
      </c>
      <c r="R1295" s="12">
        <f>IFERROR([1]!EM_S_STM07_IS(F1295,"61",$R$1,"1")/1000000,"")</f>
        <v>42.53059262</v>
      </c>
      <c r="S1295" s="12">
        <f>IFERROR([1]!EM_S_STM07_IS(F1295,"61",$S$1,"1")/1000000,"")</f>
        <v>67.803918769999996</v>
      </c>
      <c r="T1295" s="20" t="str">
        <f t="shared" si="368"/>
        <v/>
      </c>
      <c r="U1295" s="20" t="str">
        <f t="shared" si="369"/>
        <v/>
      </c>
      <c r="V1295" s="14" t="str">
        <f t="shared" si="370"/>
        <v/>
      </c>
      <c r="W1295" s="14">
        <f t="shared" si="371"/>
        <v>2.0089177533802709</v>
      </c>
      <c r="X1295" s="14">
        <f t="shared" si="372"/>
        <v>0.52095982296425747</v>
      </c>
      <c r="Y1295" s="14">
        <f t="shared" si="373"/>
        <v>0.26028264572123266</v>
      </c>
      <c r="Z1295" s="15">
        <f t="shared" si="374"/>
        <v>0.52966548469484831</v>
      </c>
      <c r="AA1295" s="14" t="str">
        <f t="shared" si="375"/>
        <v/>
      </c>
      <c r="AB1295" s="14">
        <f t="shared" si="376"/>
        <v>4.8309242292532293</v>
      </c>
      <c r="AC1295" s="14">
        <f t="shared" si="377"/>
        <v>0.24626945530049538</v>
      </c>
      <c r="AD1295" s="14">
        <f t="shared" si="378"/>
        <v>0.2763097500438963</v>
      </c>
      <c r="AE1295" s="14">
        <f t="shared" si="379"/>
        <v>0.594238748935636</v>
      </c>
      <c r="AF1295" s="18" t="str">
        <f t="shared" si="380"/>
        <v/>
      </c>
      <c r="AG1295" s="18" t="str">
        <f t="shared" si="381"/>
        <v/>
      </c>
      <c r="AH1295" s="18" t="str">
        <f t="shared" si="382"/>
        <v/>
      </c>
      <c r="AI1295" s="19">
        <f t="shared" si="383"/>
        <v>1</v>
      </c>
      <c r="AJ1295" s="19">
        <f t="shared" si="384"/>
        <v>1</v>
      </c>
      <c r="AK1295" s="19">
        <f t="shared" si="385"/>
        <v>1</v>
      </c>
    </row>
    <row r="1296" spans="2:37" x14ac:dyDescent="0.15">
      <c r="B1296" s="51" t="str">
        <f>IFERROR(IF(AND(AF1296=1,AI1296=1),MAX($B$5:B1295)+1,""),"")</f>
        <v/>
      </c>
      <c r="C1296" s="51" t="str">
        <f>IFERROR(IF(AND(AG1296=1,AJ1296=1),MAX($C$5:C1295)+1,""),"")</f>
        <v/>
      </c>
      <c r="D1296" s="51" t="str">
        <f>IFERROR(IF(AND(AH1296=1,AK1296=1),MAX($D$5:D1295)+1,""),"")</f>
        <v/>
      </c>
      <c r="F1296" s="5" t="s">
        <v>2689</v>
      </c>
      <c r="G1296" s="5" t="s">
        <v>2690</v>
      </c>
      <c r="H1296" s="12">
        <f>IFERROR([1]!EM_S_STM07_IS(F1296,"9",$H$1,"1")/1000000,"")</f>
        <v>325.10776319000001</v>
      </c>
      <c r="I1296" s="12">
        <f>IFERROR([1]!EM_S_STM07_IS(F1296,"9",$I$1,"1")/1000000,"")</f>
        <v>368.21420610000001</v>
      </c>
      <c r="J1296" s="12">
        <f>IFERROR([1]!EM_S_STM07_IS(F1296,"9",$J$1,"1")/1000000,"")</f>
        <v>387.68288057000001</v>
      </c>
      <c r="K1296" s="12">
        <f>IFERROR([1]!EM_S_STM07_IS(F1296,"9",$K$1,"1")/1000000,"")</f>
        <v>500.14730107999998</v>
      </c>
      <c r="L1296" s="12">
        <f>IFERROR([1]!EM_S_STM07_IS(F1296,"9",$L$1,"1")/1000000,"")</f>
        <v>580.75940441</v>
      </c>
      <c r="M1296" s="13">
        <f>IFERROR([1]!EM_S_STM07_IS(F1296,"9",$M$1,"1")/1000000,"")</f>
        <v>626.23079897000002</v>
      </c>
      <c r="N1296" s="12">
        <f>IFERROR([1]!EM_S_STM07_IS(F1296,"61",$N$1,"1")/1000000,"")</f>
        <v>29.669339140000002</v>
      </c>
      <c r="O1296" s="12">
        <f>IFERROR([1]!EM_S_STM07_IS(F1296,"61",$O$1,"1")/1000000,"")</f>
        <v>38.07611292</v>
      </c>
      <c r="P1296" s="12">
        <f>IFERROR([1]!EM_S_STM07_IS(F1296,"61",$P$1,"1")/1000000,"")</f>
        <v>36.89143662</v>
      </c>
      <c r="Q1296" s="12">
        <f>IFERROR([1]!EM_S_STM07_IS(F1296,"61",$Q$1,"1")/1000000,"")</f>
        <v>45.639332459999999</v>
      </c>
      <c r="R1296" s="12">
        <f>IFERROR([1]!EM_S_STM07_IS(F1296,"61",$R$1,"1")/1000000,"")</f>
        <v>47.183853909999996</v>
      </c>
      <c r="S1296" s="12">
        <f>IFERROR([1]!EM_S_STM07_IS(F1296,"61",$S$1,"1")/1000000,"")</f>
        <v>59.89202615</v>
      </c>
      <c r="T1296" s="20">
        <f t="shared" si="368"/>
        <v>0.14009598591979655</v>
      </c>
      <c r="U1296" s="20">
        <f t="shared" si="369"/>
        <v>0.15083278745893391</v>
      </c>
      <c r="V1296" s="14">
        <f t="shared" si="370"/>
        <v>0.1325912444754746</v>
      </c>
      <c r="W1296" s="14">
        <f t="shared" si="371"/>
        <v>5.2873230167313733E-2</v>
      </c>
      <c r="X1296" s="14">
        <f t="shared" si="372"/>
        <v>0.29009385285377182</v>
      </c>
      <c r="Y1296" s="14">
        <f t="shared" si="373"/>
        <v>0.16117672364907132</v>
      </c>
      <c r="Z1296" s="15">
        <f t="shared" si="374"/>
        <v>7.8296441202178935E-2</v>
      </c>
      <c r="AA1296" s="14">
        <f t="shared" si="375"/>
        <v>0.28334887205714815</v>
      </c>
      <c r="AB1296" s="14">
        <f t="shared" si="376"/>
        <v>-3.1113372903612022E-2</v>
      </c>
      <c r="AC1296" s="14">
        <f t="shared" si="377"/>
        <v>0.2371253776345888</v>
      </c>
      <c r="AD1296" s="14">
        <f t="shared" si="378"/>
        <v>3.3841893970593756E-2</v>
      </c>
      <c r="AE1296" s="14">
        <f t="shared" si="379"/>
        <v>0.26933307025407421</v>
      </c>
      <c r="AF1296" s="18" t="str">
        <f t="shared" si="380"/>
        <v/>
      </c>
      <c r="AG1296" s="18" t="str">
        <f t="shared" si="381"/>
        <v/>
      </c>
      <c r="AH1296" s="18" t="str">
        <f t="shared" si="382"/>
        <v/>
      </c>
      <c r="AI1296" s="19" t="str">
        <f t="shared" si="383"/>
        <v/>
      </c>
      <c r="AJ1296" s="19" t="str">
        <f t="shared" si="384"/>
        <v/>
      </c>
      <c r="AK1296" s="19" t="str">
        <f t="shared" si="385"/>
        <v/>
      </c>
    </row>
    <row r="1297" spans="2:37" x14ac:dyDescent="0.15">
      <c r="B1297" s="51" t="str">
        <f>IFERROR(IF(AND(AF1297=1,AI1297=1),MAX($B$5:B1296)+1,""),"")</f>
        <v/>
      </c>
      <c r="C1297" s="51" t="str">
        <f>IFERROR(IF(AND(AG1297=1,AJ1297=1),MAX($C$5:C1296)+1,""),"")</f>
        <v/>
      </c>
      <c r="D1297" s="51" t="str">
        <f>IFERROR(IF(AND(AH1297=1,AK1297=1),MAX($D$5:D1296)+1,""),"")</f>
        <v/>
      </c>
      <c r="F1297" s="5" t="s">
        <v>2691</v>
      </c>
      <c r="G1297" s="5" t="s">
        <v>2692</v>
      </c>
      <c r="H1297" s="12" t="str">
        <f>IFERROR([1]!EM_S_STM07_IS(F1297,"9",$H$1,"1")/1000000,"")</f>
        <v/>
      </c>
      <c r="I1297" s="12">
        <f>IFERROR([1]!EM_S_STM07_IS(F1297,"9",$I$1,"1")/1000000,"")</f>
        <v>1553.8469925499999</v>
      </c>
      <c r="J1297" s="12">
        <f>IFERROR([1]!EM_S_STM07_IS(F1297,"9",$J$1,"1")/1000000,"")</f>
        <v>1477.05385544</v>
      </c>
      <c r="K1297" s="12">
        <f>IFERROR([1]!EM_S_STM07_IS(F1297,"9",$K$1,"1")/1000000,"")</f>
        <v>1502.9779256500001</v>
      </c>
      <c r="L1297" s="12">
        <f>IFERROR([1]!EM_S_STM07_IS(F1297,"9",$L$1,"1")/1000000,"")</f>
        <v>1630.3970009300001</v>
      </c>
      <c r="M1297" s="13">
        <f>IFERROR([1]!EM_S_STM07_IS(F1297,"9",$M$1,"1")/1000000,"")</f>
        <v>1943.69758714</v>
      </c>
      <c r="N1297" s="12" t="str">
        <f>IFERROR([1]!EM_S_STM07_IS(F1297,"61",$N$1,"1")/1000000,"")</f>
        <v/>
      </c>
      <c r="O1297" s="12">
        <f>IFERROR([1]!EM_S_STM07_IS(F1297,"61",$O$1,"1")/1000000,"")</f>
        <v>59.501311840000007</v>
      </c>
      <c r="P1297" s="12">
        <f>IFERROR([1]!EM_S_STM07_IS(F1297,"61",$P$1,"1")/1000000,"")</f>
        <v>57.861516549999997</v>
      </c>
      <c r="Q1297" s="12">
        <f>IFERROR([1]!EM_S_STM07_IS(F1297,"61",$Q$1,"1")/1000000,"")</f>
        <v>56.727600359999997</v>
      </c>
      <c r="R1297" s="12">
        <f>IFERROR([1]!EM_S_STM07_IS(F1297,"61",$R$1,"1")/1000000,"")</f>
        <v>81.687076680000004</v>
      </c>
      <c r="S1297" s="12">
        <f>IFERROR([1]!EM_S_STM07_IS(F1297,"61",$S$1,"1")/1000000,"")</f>
        <v>75.183905299999992</v>
      </c>
      <c r="T1297" s="20" t="str">
        <f t="shared" si="368"/>
        <v/>
      </c>
      <c r="U1297" s="20" t="str">
        <f t="shared" si="369"/>
        <v/>
      </c>
      <c r="V1297" s="14" t="str">
        <f t="shared" si="370"/>
        <v/>
      </c>
      <c r="W1297" s="14">
        <f t="shared" si="371"/>
        <v>-4.9421299187235646E-2</v>
      </c>
      <c r="X1297" s="14">
        <f t="shared" si="372"/>
        <v>1.7551201748346238E-2</v>
      </c>
      <c r="Y1297" s="14">
        <f t="shared" si="373"/>
        <v>8.477774231108183E-2</v>
      </c>
      <c r="Z1297" s="15">
        <f t="shared" si="374"/>
        <v>0.19216214580331606</v>
      </c>
      <c r="AA1297" s="14" t="str">
        <f t="shared" si="375"/>
        <v/>
      </c>
      <c r="AB1297" s="14">
        <f t="shared" si="376"/>
        <v>-2.7558977092966376E-2</v>
      </c>
      <c r="AC1297" s="14">
        <f t="shared" si="377"/>
        <v>-1.9597069997640788E-2</v>
      </c>
      <c r="AD1297" s="14">
        <f t="shared" si="378"/>
        <v>0.43998822727568676</v>
      </c>
      <c r="AE1297" s="14">
        <f t="shared" si="379"/>
        <v>-7.9610773751586913E-2</v>
      </c>
      <c r="AF1297" s="18" t="str">
        <f t="shared" si="380"/>
        <v/>
      </c>
      <c r="AG1297" s="18" t="str">
        <f t="shared" si="381"/>
        <v/>
      </c>
      <c r="AH1297" s="18" t="str">
        <f t="shared" si="382"/>
        <v/>
      </c>
      <c r="AI1297" s="19" t="str">
        <f t="shared" si="383"/>
        <v/>
      </c>
      <c r="AJ1297" s="19" t="str">
        <f t="shared" si="384"/>
        <v/>
      </c>
      <c r="AK1297" s="19" t="str">
        <f t="shared" si="385"/>
        <v/>
      </c>
    </row>
    <row r="1298" spans="2:37" x14ac:dyDescent="0.15">
      <c r="B1298" s="51" t="str">
        <f>IFERROR(IF(AND(AF1298=1,AI1298=1),MAX($B$5:B1297)+1,""),"")</f>
        <v/>
      </c>
      <c r="C1298" s="51" t="str">
        <f>IFERROR(IF(AND(AG1298=1,AJ1298=1),MAX($C$5:C1297)+1,""),"")</f>
        <v/>
      </c>
      <c r="D1298" s="51" t="str">
        <f>IFERROR(IF(AND(AH1298=1,AK1298=1),MAX($D$5:D1297)+1,""),"")</f>
        <v/>
      </c>
      <c r="F1298" s="5" t="s">
        <v>2693</v>
      </c>
      <c r="G1298" s="5" t="s">
        <v>2694</v>
      </c>
      <c r="H1298" s="12">
        <f>IFERROR([1]!EM_S_STM07_IS(F1298,"9",$H$1,"1")/1000000,"")</f>
        <v>530.08661325000003</v>
      </c>
      <c r="I1298" s="12">
        <f>IFERROR([1]!EM_S_STM07_IS(F1298,"9",$I$1,"1")/1000000,"")</f>
        <v>642.04536758000006</v>
      </c>
      <c r="J1298" s="12">
        <f>IFERROR([1]!EM_S_STM07_IS(F1298,"9",$J$1,"1")/1000000,"")</f>
        <v>663.93100296</v>
      </c>
      <c r="K1298" s="12">
        <f>IFERROR([1]!EM_S_STM07_IS(F1298,"9",$K$1,"1")/1000000,"")</f>
        <v>1353.2492799000001</v>
      </c>
      <c r="L1298" s="12">
        <f>IFERROR([1]!EM_S_STM07_IS(F1298,"9",$L$1,"1")/1000000,"")</f>
        <v>1932.0542401300002</v>
      </c>
      <c r="M1298" s="13">
        <f>IFERROR([1]!EM_S_STM07_IS(F1298,"9",$M$1,"1")/1000000,"")</f>
        <v>3001.9814717300001</v>
      </c>
      <c r="N1298" s="12">
        <f>IFERROR([1]!EM_S_STM07_IS(F1298,"61",$N$1,"1")/1000000,"")</f>
        <v>112.95067863</v>
      </c>
      <c r="O1298" s="12">
        <f>IFERROR([1]!EM_S_STM07_IS(F1298,"61",$O$1,"1")/1000000,"")</f>
        <v>104.88304153</v>
      </c>
      <c r="P1298" s="12">
        <f>IFERROR([1]!EM_S_STM07_IS(F1298,"61",$P$1,"1")/1000000,"")</f>
        <v>80.375381129999994</v>
      </c>
      <c r="Q1298" s="12">
        <f>IFERROR([1]!EM_S_STM07_IS(F1298,"61",$Q$1,"1")/1000000,"")</f>
        <v>118.3706675</v>
      </c>
      <c r="R1298" s="12">
        <f>IFERROR([1]!EM_S_STM07_IS(F1298,"61",$R$1,"1")/1000000,"")</f>
        <v>159.08818911</v>
      </c>
      <c r="S1298" s="12">
        <f>IFERROR([1]!EM_S_STM07_IS(F1298,"61",$S$1,"1")/1000000,"")</f>
        <v>145.60975643999998</v>
      </c>
      <c r="T1298" s="20">
        <f t="shared" si="368"/>
        <v>0.41453023299195757</v>
      </c>
      <c r="U1298" s="20">
        <f t="shared" si="369"/>
        <v>5.2108007930522504E-2</v>
      </c>
      <c r="V1298" s="14">
        <f t="shared" si="370"/>
        <v>0.21120841675961721</v>
      </c>
      <c r="W1298" s="14">
        <f t="shared" si="371"/>
        <v>3.4087365916977738E-2</v>
      </c>
      <c r="X1298" s="14">
        <f t="shared" si="372"/>
        <v>1.038237819693336</v>
      </c>
      <c r="Y1298" s="14">
        <f t="shared" si="373"/>
        <v>0.42771495897102674</v>
      </c>
      <c r="Z1298" s="15">
        <f t="shared" si="374"/>
        <v>0.55377701587094619</v>
      </c>
      <c r="AA1298" s="14">
        <f t="shared" si="375"/>
        <v>-7.142619413937025E-2</v>
      </c>
      <c r="AB1298" s="14">
        <f t="shared" si="376"/>
        <v>-0.23366656842221734</v>
      </c>
      <c r="AC1298" s="14">
        <f t="shared" si="377"/>
        <v>0.47272293873849286</v>
      </c>
      <c r="AD1298" s="14">
        <f t="shared" si="378"/>
        <v>0.34398320521424791</v>
      </c>
      <c r="AE1298" s="14">
        <f t="shared" si="379"/>
        <v>-8.472302529435724E-2</v>
      </c>
      <c r="AF1298" s="18">
        <f t="shared" si="380"/>
        <v>1</v>
      </c>
      <c r="AG1298" s="18" t="str">
        <f t="shared" si="381"/>
        <v/>
      </c>
      <c r="AH1298" s="18" t="str">
        <f t="shared" si="382"/>
        <v/>
      </c>
      <c r="AI1298" s="19" t="str">
        <f t="shared" si="383"/>
        <v/>
      </c>
      <c r="AJ1298" s="19" t="str">
        <f t="shared" si="384"/>
        <v/>
      </c>
      <c r="AK1298" s="19" t="str">
        <f t="shared" si="385"/>
        <v/>
      </c>
    </row>
    <row r="1299" spans="2:37" x14ac:dyDescent="0.15">
      <c r="B1299" s="51" t="str">
        <f>IFERROR(IF(AND(AF1299=1,AI1299=1),MAX($B$5:B1298)+1,""),"")</f>
        <v/>
      </c>
      <c r="C1299" s="51" t="str">
        <f>IFERROR(IF(AND(AG1299=1,AJ1299=1),MAX($C$5:C1298)+1,""),"")</f>
        <v/>
      </c>
      <c r="D1299" s="51" t="str">
        <f>IFERROR(IF(AND(AH1299=1,AK1299=1),MAX($D$5:D1298)+1,""),"")</f>
        <v/>
      </c>
      <c r="F1299" s="5" t="s">
        <v>2695</v>
      </c>
      <c r="G1299" s="5" t="s">
        <v>2696</v>
      </c>
      <c r="H1299" s="12">
        <f>IFERROR([1]!EM_S_STM07_IS(F1299,"9",$H$1,"1")/1000000,"")</f>
        <v>841.62898700000005</v>
      </c>
      <c r="I1299" s="12">
        <f>IFERROR([1]!EM_S_STM07_IS(F1299,"9",$I$1,"1")/1000000,"")</f>
        <v>1157.25808953</v>
      </c>
      <c r="J1299" s="12">
        <f>IFERROR([1]!EM_S_STM07_IS(F1299,"9",$J$1,"1")/1000000,"")</f>
        <v>1409.5129100199999</v>
      </c>
      <c r="K1299" s="12">
        <f>IFERROR([1]!EM_S_STM07_IS(F1299,"9",$K$1,"1")/1000000,"")</f>
        <v>1906.4665090399999</v>
      </c>
      <c r="L1299" s="12">
        <f>IFERROR([1]!EM_S_STM07_IS(F1299,"9",$L$1,"1")/1000000,"")</f>
        <v>2548.8443924799999</v>
      </c>
      <c r="M1299" s="13">
        <f>IFERROR([1]!EM_S_STM07_IS(F1299,"9",$M$1,"1")/1000000,"")</f>
        <v>2773.4873088499999</v>
      </c>
      <c r="N1299" s="12">
        <f>IFERROR([1]!EM_S_STM07_IS(F1299,"61",$N$1,"1")/1000000,"")</f>
        <v>327.91559863999998</v>
      </c>
      <c r="O1299" s="12">
        <f>IFERROR([1]!EM_S_STM07_IS(F1299,"61",$O$1,"1")/1000000,"")</f>
        <v>355.69128458999995</v>
      </c>
      <c r="P1299" s="12">
        <f>IFERROR([1]!EM_S_STM07_IS(F1299,"61",$P$1,"1")/1000000,"")</f>
        <v>429.02890435</v>
      </c>
      <c r="Q1299" s="12">
        <f>IFERROR([1]!EM_S_STM07_IS(F1299,"61",$Q$1,"1")/1000000,"")</f>
        <v>517.54417171</v>
      </c>
      <c r="R1299" s="12">
        <f>IFERROR([1]!EM_S_STM07_IS(F1299,"61",$R$1,"1")/1000000,"")</f>
        <v>624.40559726999993</v>
      </c>
      <c r="S1299" s="12">
        <f>IFERROR([1]!EM_S_STM07_IS(F1299,"61",$S$1,"1")/1000000,"")</f>
        <v>351.34116679000005</v>
      </c>
      <c r="T1299" s="20">
        <f t="shared" si="368"/>
        <v>0.26934915902315537</v>
      </c>
      <c r="U1299" s="20">
        <f t="shared" si="369"/>
        <v>1.3895960147229713E-2</v>
      </c>
      <c r="V1299" s="14">
        <f t="shared" si="370"/>
        <v>0.37502166323318414</v>
      </c>
      <c r="W1299" s="14">
        <f t="shared" si="371"/>
        <v>0.21797628616486819</v>
      </c>
      <c r="X1299" s="14">
        <f t="shared" si="372"/>
        <v>0.35257115808392886</v>
      </c>
      <c r="Y1299" s="14">
        <f t="shared" si="373"/>
        <v>0.33694684925961221</v>
      </c>
      <c r="Z1299" s="15">
        <f t="shared" si="374"/>
        <v>8.8135202381430855E-2</v>
      </c>
      <c r="AA1299" s="14">
        <f t="shared" si="375"/>
        <v>8.470376543597527E-2</v>
      </c>
      <c r="AB1299" s="14">
        <f t="shared" si="376"/>
        <v>0.20618334757494897</v>
      </c>
      <c r="AC1299" s="14">
        <f t="shared" si="377"/>
        <v>0.20631539381735831</v>
      </c>
      <c r="AD1299" s="14">
        <f t="shared" si="378"/>
        <v>0.20647788421019744</v>
      </c>
      <c r="AE1299" s="14">
        <f t="shared" si="379"/>
        <v>-0.43731899853857936</v>
      </c>
      <c r="AF1299" s="18">
        <f t="shared" si="380"/>
        <v>1</v>
      </c>
      <c r="AG1299" s="18" t="str">
        <f t="shared" si="381"/>
        <v/>
      </c>
      <c r="AH1299" s="18" t="str">
        <f t="shared" si="382"/>
        <v/>
      </c>
      <c r="AI1299" s="19" t="str">
        <f t="shared" si="383"/>
        <v/>
      </c>
      <c r="AJ1299" s="19" t="str">
        <f t="shared" si="384"/>
        <v/>
      </c>
      <c r="AK1299" s="19" t="str">
        <f t="shared" si="385"/>
        <v/>
      </c>
    </row>
    <row r="1300" spans="2:37" x14ac:dyDescent="0.15">
      <c r="B1300" s="51">
        <f>IFERROR(IF(AND(AF1300=1,AI1300=1),MAX($B$5:B1299)+1,""),"")</f>
        <v>76</v>
      </c>
      <c r="C1300" s="51" t="str">
        <f>IFERROR(IF(AND(AG1300=1,AJ1300=1),MAX($C$5:C1299)+1,""),"")</f>
        <v/>
      </c>
      <c r="D1300" s="51" t="str">
        <f>IFERROR(IF(AND(AH1300=1,AK1300=1),MAX($D$5:D1299)+1,""),"")</f>
        <v/>
      </c>
      <c r="F1300" s="5" t="s">
        <v>2697</v>
      </c>
      <c r="G1300" s="5" t="s">
        <v>2698</v>
      </c>
      <c r="H1300" s="12">
        <f>IFERROR([1]!EM_S_STM07_IS(F1300,"9",$H$1,"1")/1000000,"")</f>
        <v>770.10094577999996</v>
      </c>
      <c r="I1300" s="12">
        <f>IFERROR([1]!EM_S_STM07_IS(F1300,"9",$I$1,"1")/1000000,"")</f>
        <v>919.84624019</v>
      </c>
      <c r="J1300" s="12">
        <f>IFERROR([1]!EM_S_STM07_IS(F1300,"9",$J$1,"1")/1000000,"")</f>
        <v>1015.9200797899999</v>
      </c>
      <c r="K1300" s="12">
        <f>IFERROR([1]!EM_S_STM07_IS(F1300,"9",$K$1,"1")/1000000,"")</f>
        <v>1303.26783176</v>
      </c>
      <c r="L1300" s="12">
        <f>IFERROR([1]!EM_S_STM07_IS(F1300,"9",$L$1,"1")/1000000,"")</f>
        <v>1668.6369556700001</v>
      </c>
      <c r="M1300" s="13">
        <f>IFERROR([1]!EM_S_STM07_IS(F1300,"9",$M$1,"1")/1000000,"")</f>
        <v>2768.71746381</v>
      </c>
      <c r="N1300" s="12">
        <f>IFERROR([1]!EM_S_STM07_IS(F1300,"61",$N$1,"1")/1000000,"")</f>
        <v>410.48272172000003</v>
      </c>
      <c r="O1300" s="12">
        <f>IFERROR([1]!EM_S_STM07_IS(F1300,"61",$O$1,"1")/1000000,"")</f>
        <v>473.15767192000004</v>
      </c>
      <c r="P1300" s="12">
        <f>IFERROR([1]!EM_S_STM07_IS(F1300,"61",$P$1,"1")/1000000,"")</f>
        <v>403.27328999999997</v>
      </c>
      <c r="Q1300" s="12">
        <f>IFERROR([1]!EM_S_STM07_IS(F1300,"61",$Q$1,"1")/1000000,"")</f>
        <v>361.64547304000001</v>
      </c>
      <c r="R1300" s="12">
        <f>IFERROR([1]!EM_S_STM07_IS(F1300,"61",$R$1,"1")/1000000,"")</f>
        <v>423.19255124</v>
      </c>
      <c r="S1300" s="12">
        <f>IFERROR([1]!EM_S_STM07_IS(F1300,"61",$S$1,"1")/1000000,"")</f>
        <v>520.89060657000005</v>
      </c>
      <c r="T1300" s="20">
        <f t="shared" si="368"/>
        <v>0.29165401024187254</v>
      </c>
      <c r="U1300" s="20">
        <f t="shared" si="369"/>
        <v>4.8794325374684977E-2</v>
      </c>
      <c r="V1300" s="14">
        <f t="shared" si="370"/>
        <v>0.19444891637982589</v>
      </c>
      <c r="W1300" s="14">
        <f t="shared" si="371"/>
        <v>0.10444554252910278</v>
      </c>
      <c r="X1300" s="14">
        <f t="shared" si="372"/>
        <v>0.28284483955607764</v>
      </c>
      <c r="Y1300" s="14">
        <f t="shared" si="373"/>
        <v>0.28034845563293526</v>
      </c>
      <c r="Z1300" s="15">
        <f t="shared" si="374"/>
        <v>0.65926893468465086</v>
      </c>
      <c r="AA1300" s="14">
        <f t="shared" si="375"/>
        <v>0.15268596431386966</v>
      </c>
      <c r="AB1300" s="14">
        <f t="shared" si="376"/>
        <v>-0.14769787338842069</v>
      </c>
      <c r="AC1300" s="14">
        <f t="shared" si="377"/>
        <v>-0.10322483038735336</v>
      </c>
      <c r="AD1300" s="14">
        <f t="shared" si="378"/>
        <v>0.17018622598157765</v>
      </c>
      <c r="AE1300" s="14">
        <f t="shared" si="379"/>
        <v>0.23085958163425646</v>
      </c>
      <c r="AF1300" s="18">
        <f t="shared" si="380"/>
        <v>1</v>
      </c>
      <c r="AG1300" s="18" t="str">
        <f t="shared" si="381"/>
        <v/>
      </c>
      <c r="AH1300" s="18" t="str">
        <f t="shared" si="382"/>
        <v/>
      </c>
      <c r="AI1300" s="19">
        <f t="shared" si="383"/>
        <v>1</v>
      </c>
      <c r="AJ1300" s="19" t="str">
        <f t="shared" si="384"/>
        <v/>
      </c>
      <c r="AK1300" s="19" t="str">
        <f t="shared" si="385"/>
        <v/>
      </c>
    </row>
    <row r="1301" spans="2:37" x14ac:dyDescent="0.15">
      <c r="B1301" s="51" t="str">
        <f>IFERROR(IF(AND(AF1301=1,AI1301=1),MAX($B$5:B1300)+1,""),"")</f>
        <v/>
      </c>
      <c r="C1301" s="51" t="str">
        <f>IFERROR(IF(AND(AG1301=1,AJ1301=1),MAX($C$5:C1300)+1,""),"")</f>
        <v/>
      </c>
      <c r="D1301" s="51" t="str">
        <f>IFERROR(IF(AND(AH1301=1,AK1301=1),MAX($D$5:D1300)+1,""),"")</f>
        <v/>
      </c>
      <c r="F1301" s="5" t="s">
        <v>2699</v>
      </c>
      <c r="G1301" s="5" t="s">
        <v>2700</v>
      </c>
      <c r="H1301" s="12">
        <f>IFERROR([1]!EM_S_STM07_IS(F1301,"9",$H$1,"1")/1000000,"")</f>
        <v>338.53914277999996</v>
      </c>
      <c r="I1301" s="12">
        <f>IFERROR([1]!EM_S_STM07_IS(F1301,"9",$I$1,"1")/1000000,"")</f>
        <v>448.65561147000005</v>
      </c>
      <c r="J1301" s="12">
        <f>IFERROR([1]!EM_S_STM07_IS(F1301,"9",$J$1,"1")/1000000,"")</f>
        <v>347.31658680999999</v>
      </c>
      <c r="K1301" s="12">
        <f>IFERROR([1]!EM_S_STM07_IS(F1301,"9",$K$1,"1")/1000000,"")</f>
        <v>407.47426383999999</v>
      </c>
      <c r="L1301" s="12">
        <f>IFERROR([1]!EM_S_STM07_IS(F1301,"9",$L$1,"1")/1000000,"")</f>
        <v>818.36288351999997</v>
      </c>
      <c r="M1301" s="13">
        <f>IFERROR([1]!EM_S_STM07_IS(F1301,"9",$M$1,"1")/1000000,"")</f>
        <v>820.02857819000008</v>
      </c>
      <c r="N1301" s="12">
        <f>IFERROR([1]!EM_S_STM07_IS(F1301,"61",$N$1,"1")/1000000,"")</f>
        <v>62.19588349</v>
      </c>
      <c r="O1301" s="12">
        <f>IFERROR([1]!EM_S_STM07_IS(F1301,"61",$O$1,"1")/1000000,"")</f>
        <v>81.618856559999998</v>
      </c>
      <c r="P1301" s="12">
        <f>IFERROR([1]!EM_S_STM07_IS(F1301,"61",$P$1,"1")/1000000,"")</f>
        <v>40.653503659999998</v>
      </c>
      <c r="Q1301" s="12">
        <f>IFERROR([1]!EM_S_STM07_IS(F1301,"61",$Q$1,"1")/1000000,"")</f>
        <v>46.356314600000005</v>
      </c>
      <c r="R1301" s="12">
        <f>IFERROR([1]!EM_S_STM07_IS(F1301,"61",$R$1,"1")/1000000,"")</f>
        <v>108.72937865</v>
      </c>
      <c r="S1301" s="12">
        <f>IFERROR([1]!EM_S_STM07_IS(F1301,"61",$S$1,"1")/1000000,"")</f>
        <v>44.444185750000003</v>
      </c>
      <c r="T1301" s="20">
        <f t="shared" si="368"/>
        <v>0.19355935076215691</v>
      </c>
      <c r="U1301" s="20">
        <f t="shared" si="369"/>
        <v>-6.5002041687173717E-2</v>
      </c>
      <c r="V1301" s="14">
        <f t="shared" si="370"/>
        <v>0.32526953245568829</v>
      </c>
      <c r="W1301" s="14">
        <f t="shared" si="371"/>
        <v>-0.22587263386267983</v>
      </c>
      <c r="X1301" s="14">
        <f t="shared" si="372"/>
        <v>0.17320703736763757</v>
      </c>
      <c r="Y1301" s="14">
        <f t="shared" si="373"/>
        <v>1.0083793165433896</v>
      </c>
      <c r="Z1301" s="15">
        <f t="shared" si="374"/>
        <v>2.0353986031667322E-3</v>
      </c>
      <c r="AA1301" s="14">
        <f t="shared" si="375"/>
        <v>0.31228711580442248</v>
      </c>
      <c r="AB1301" s="14">
        <f t="shared" si="376"/>
        <v>-0.50191039946615001</v>
      </c>
      <c r="AC1301" s="14">
        <f t="shared" si="377"/>
        <v>0.14027846130298346</v>
      </c>
      <c r="AD1301" s="14">
        <f t="shared" si="378"/>
        <v>1.3455138655478878</v>
      </c>
      <c r="AE1301" s="14">
        <f t="shared" si="379"/>
        <v>-0.59124032251608938</v>
      </c>
      <c r="AF1301" s="18" t="str">
        <f t="shared" si="380"/>
        <v/>
      </c>
      <c r="AG1301" s="18" t="str">
        <f t="shared" si="381"/>
        <v/>
      </c>
      <c r="AH1301" s="18" t="str">
        <f t="shared" si="382"/>
        <v/>
      </c>
      <c r="AI1301" s="19" t="str">
        <f t="shared" si="383"/>
        <v/>
      </c>
      <c r="AJ1301" s="19" t="str">
        <f t="shared" si="384"/>
        <v/>
      </c>
      <c r="AK1301" s="19" t="str">
        <f t="shared" si="385"/>
        <v/>
      </c>
    </row>
    <row r="1302" spans="2:37" x14ac:dyDescent="0.15">
      <c r="B1302" s="51">
        <f>IFERROR(IF(AND(AF1302=1,AI1302=1),MAX($B$5:B1301)+1,""),"")</f>
        <v>77</v>
      </c>
      <c r="C1302" s="51" t="str">
        <f>IFERROR(IF(AND(AG1302=1,AJ1302=1),MAX($C$5:C1301)+1,""),"")</f>
        <v/>
      </c>
      <c r="D1302" s="51" t="str">
        <f>IFERROR(IF(AND(AH1302=1,AK1302=1),MAX($D$5:D1301)+1,""),"")</f>
        <v/>
      </c>
      <c r="F1302" s="5" t="s">
        <v>2701</v>
      </c>
      <c r="G1302" s="5" t="s">
        <v>2702</v>
      </c>
      <c r="H1302" s="12">
        <f>IFERROR([1]!EM_S_STM07_IS(F1302,"9",$H$1,"1")/1000000,"")</f>
        <v>434.0571013</v>
      </c>
      <c r="I1302" s="12">
        <f>IFERROR([1]!EM_S_STM07_IS(F1302,"9",$I$1,"1")/1000000,"")</f>
        <v>753.70356579999998</v>
      </c>
      <c r="J1302" s="12">
        <f>IFERROR([1]!EM_S_STM07_IS(F1302,"9",$J$1,"1")/1000000,"")</f>
        <v>1105.5310330699999</v>
      </c>
      <c r="K1302" s="12">
        <f>IFERROR([1]!EM_S_STM07_IS(F1302,"9",$K$1,"1")/1000000,"")</f>
        <v>1445.348131</v>
      </c>
      <c r="L1302" s="12">
        <f>IFERROR([1]!EM_S_STM07_IS(F1302,"9",$L$1,"1")/1000000,"")</f>
        <v>1715.24192709</v>
      </c>
      <c r="M1302" s="13">
        <f>IFERROR([1]!EM_S_STM07_IS(F1302,"9",$M$1,"1")/1000000,"")</f>
        <v>3807.5920352600001</v>
      </c>
      <c r="N1302" s="12">
        <f>IFERROR([1]!EM_S_STM07_IS(F1302,"61",$N$1,"1")/1000000,"")</f>
        <v>53.895442229999993</v>
      </c>
      <c r="O1302" s="12">
        <f>IFERROR([1]!EM_S_STM07_IS(F1302,"61",$O$1,"1")/1000000,"")</f>
        <v>107.15177804999999</v>
      </c>
      <c r="P1302" s="12">
        <f>IFERROR([1]!EM_S_STM07_IS(F1302,"61",$P$1,"1")/1000000,"")</f>
        <v>168.70200316999998</v>
      </c>
      <c r="Q1302" s="12">
        <f>IFERROR([1]!EM_S_STM07_IS(F1302,"61",$Q$1,"1")/1000000,"")</f>
        <v>248.80383734999998</v>
      </c>
      <c r="R1302" s="12">
        <f>IFERROR([1]!EM_S_STM07_IS(F1302,"61",$R$1,"1")/1000000,"")</f>
        <v>294.28934018000001</v>
      </c>
      <c r="S1302" s="12">
        <f>IFERROR([1]!EM_S_STM07_IS(F1302,"61",$S$1,"1")/1000000,"")</f>
        <v>263.39620890999998</v>
      </c>
      <c r="T1302" s="20">
        <f t="shared" si="368"/>
        <v>0.54390548023225982</v>
      </c>
      <c r="U1302" s="20">
        <f t="shared" si="369"/>
        <v>0.37344570632688967</v>
      </c>
      <c r="V1302" s="14">
        <f t="shared" si="370"/>
        <v>0.73641570093579756</v>
      </c>
      <c r="W1302" s="14">
        <f t="shared" si="371"/>
        <v>0.4667981992317648</v>
      </c>
      <c r="X1302" s="14">
        <f t="shared" si="372"/>
        <v>0.3073790674028809</v>
      </c>
      <c r="Y1302" s="14">
        <f t="shared" si="373"/>
        <v>0.18673272570205443</v>
      </c>
      <c r="Z1302" s="15">
        <f t="shared" si="374"/>
        <v>1.2198571380072223</v>
      </c>
      <c r="AA1302" s="14">
        <f t="shared" si="375"/>
        <v>0.98814173548715689</v>
      </c>
      <c r="AB1302" s="14">
        <f t="shared" si="376"/>
        <v>0.57442094046520586</v>
      </c>
      <c r="AC1302" s="14">
        <f t="shared" si="377"/>
        <v>0.47481258476392757</v>
      </c>
      <c r="AD1302" s="14">
        <f t="shared" si="378"/>
        <v>0.18281672547523525</v>
      </c>
      <c r="AE1302" s="14">
        <f t="shared" si="379"/>
        <v>-0.10497536625385227</v>
      </c>
      <c r="AF1302" s="18">
        <f t="shared" si="380"/>
        <v>1</v>
      </c>
      <c r="AG1302" s="18">
        <f t="shared" si="381"/>
        <v>1</v>
      </c>
      <c r="AH1302" s="18">
        <f t="shared" si="382"/>
        <v>1</v>
      </c>
      <c r="AI1302" s="19">
        <f t="shared" si="383"/>
        <v>1</v>
      </c>
      <c r="AJ1302" s="19" t="str">
        <f t="shared" si="384"/>
        <v/>
      </c>
      <c r="AK1302" s="19" t="str">
        <f t="shared" si="385"/>
        <v/>
      </c>
    </row>
    <row r="1303" spans="2:37" x14ac:dyDescent="0.15">
      <c r="B1303" s="51" t="str">
        <f>IFERROR(IF(AND(AF1303=1,AI1303=1),MAX($B$5:B1302)+1,""),"")</f>
        <v/>
      </c>
      <c r="C1303" s="51" t="str">
        <f>IFERROR(IF(AND(AG1303=1,AJ1303=1),MAX($C$5:C1302)+1,""),"")</f>
        <v/>
      </c>
      <c r="D1303" s="51" t="str">
        <f>IFERROR(IF(AND(AH1303=1,AK1303=1),MAX($D$5:D1302)+1,""),"")</f>
        <v/>
      </c>
      <c r="F1303" s="5" t="s">
        <v>2703</v>
      </c>
      <c r="G1303" s="5" t="s">
        <v>2704</v>
      </c>
      <c r="H1303" s="12">
        <f>IFERROR([1]!EM_S_STM07_IS(F1303,"9",$H$1,"1")/1000000,"")</f>
        <v>377.64812379</v>
      </c>
      <c r="I1303" s="12">
        <f>IFERROR([1]!EM_S_STM07_IS(F1303,"9",$I$1,"1")/1000000,"")</f>
        <v>534.09450460000005</v>
      </c>
      <c r="J1303" s="12">
        <f>IFERROR([1]!EM_S_STM07_IS(F1303,"9",$J$1,"1")/1000000,"")</f>
        <v>631.46135332000006</v>
      </c>
      <c r="K1303" s="12">
        <f>IFERROR([1]!EM_S_STM07_IS(F1303,"9",$K$1,"1")/1000000,"")</f>
        <v>759.11797863999993</v>
      </c>
      <c r="L1303" s="12">
        <f>IFERROR([1]!EM_S_STM07_IS(F1303,"9",$L$1,"1")/1000000,"")</f>
        <v>911.80166466999992</v>
      </c>
      <c r="M1303" s="13">
        <f>IFERROR([1]!EM_S_STM07_IS(F1303,"9",$M$1,"1")/1000000,"")</f>
        <v>963.97519309000006</v>
      </c>
      <c r="N1303" s="12">
        <f>IFERROR([1]!EM_S_STM07_IS(F1303,"61",$N$1,"1")/1000000,"")</f>
        <v>43.868643409999997</v>
      </c>
      <c r="O1303" s="12">
        <f>IFERROR([1]!EM_S_STM07_IS(F1303,"61",$O$1,"1")/1000000,"")</f>
        <v>73.090497830000004</v>
      </c>
      <c r="P1303" s="12">
        <f>IFERROR([1]!EM_S_STM07_IS(F1303,"61",$P$1,"1")/1000000,"")</f>
        <v>53.712134810000002</v>
      </c>
      <c r="Q1303" s="12">
        <f>IFERROR([1]!EM_S_STM07_IS(F1303,"61",$Q$1,"1")/1000000,"")</f>
        <v>60.8085594</v>
      </c>
      <c r="R1303" s="12">
        <f>IFERROR([1]!EM_S_STM07_IS(F1303,"61",$R$1,"1")/1000000,"")</f>
        <v>9.2786541199999988</v>
      </c>
      <c r="S1303" s="12">
        <f>IFERROR([1]!EM_S_STM07_IS(F1303,"61",$S$1,"1")/1000000,"")</f>
        <v>20.612389399999998</v>
      </c>
      <c r="T1303" s="20">
        <f t="shared" si="368"/>
        <v>0.20613440336099864</v>
      </c>
      <c r="U1303" s="20">
        <f t="shared" si="369"/>
        <v>-0.14020517511217911</v>
      </c>
      <c r="V1303" s="14">
        <f t="shared" si="370"/>
        <v>0.41426494918056495</v>
      </c>
      <c r="W1303" s="14">
        <f t="shared" si="371"/>
        <v>0.18230265970049825</v>
      </c>
      <c r="X1303" s="14">
        <f t="shared" si="372"/>
        <v>0.20216063049437083</v>
      </c>
      <c r="Y1303" s="14">
        <f t="shared" si="373"/>
        <v>0.20113301268867442</v>
      </c>
      <c r="Z1303" s="15">
        <f t="shared" si="374"/>
        <v>5.7220260108740678E-2</v>
      </c>
      <c r="AA1303" s="14">
        <f t="shared" si="375"/>
        <v>0.66612167937107425</v>
      </c>
      <c r="AB1303" s="14">
        <f t="shared" si="376"/>
        <v>-0.26512834903754273</v>
      </c>
      <c r="AC1303" s="14">
        <f t="shared" si="377"/>
        <v>0.13211957810097696</v>
      </c>
      <c r="AD1303" s="14">
        <f t="shared" si="378"/>
        <v>-0.8474120385098286</v>
      </c>
      <c r="AE1303" s="14">
        <f t="shared" si="379"/>
        <v>1.2214848331904413</v>
      </c>
      <c r="AF1303" s="18">
        <f t="shared" si="380"/>
        <v>1</v>
      </c>
      <c r="AG1303" s="18" t="str">
        <f t="shared" si="381"/>
        <v/>
      </c>
      <c r="AH1303" s="18" t="str">
        <f t="shared" si="382"/>
        <v/>
      </c>
      <c r="AI1303" s="19" t="str">
        <f t="shared" si="383"/>
        <v/>
      </c>
      <c r="AJ1303" s="19" t="str">
        <f t="shared" si="384"/>
        <v/>
      </c>
      <c r="AK1303" s="19" t="str">
        <f t="shared" si="385"/>
        <v/>
      </c>
    </row>
    <row r="1304" spans="2:37" x14ac:dyDescent="0.15">
      <c r="B1304" s="51" t="str">
        <f>IFERROR(IF(AND(AF1304=1,AI1304=1),MAX($B$5:B1303)+1,""),"")</f>
        <v/>
      </c>
      <c r="C1304" s="51" t="str">
        <f>IFERROR(IF(AND(AG1304=1,AJ1304=1),MAX($C$5:C1303)+1,""),"")</f>
        <v/>
      </c>
      <c r="D1304" s="51" t="str">
        <f>IFERROR(IF(AND(AH1304=1,AK1304=1),MAX($D$5:D1303)+1,""),"")</f>
        <v/>
      </c>
      <c r="F1304" s="5" t="s">
        <v>2705</v>
      </c>
      <c r="G1304" s="5" t="s">
        <v>2706</v>
      </c>
      <c r="H1304" s="12">
        <f>IFERROR([1]!EM_S_STM07_IS(F1304,"9",$H$1,"1")/1000000,"")</f>
        <v>173.94944574000002</v>
      </c>
      <c r="I1304" s="12">
        <f>IFERROR([1]!EM_S_STM07_IS(F1304,"9",$I$1,"1")/1000000,"")</f>
        <v>261.31121762999999</v>
      </c>
      <c r="J1304" s="12">
        <f>IFERROR([1]!EM_S_STM07_IS(F1304,"9",$J$1,"1")/1000000,"")</f>
        <v>264.49152848</v>
      </c>
      <c r="K1304" s="12">
        <f>IFERROR([1]!EM_S_STM07_IS(F1304,"9",$K$1,"1")/1000000,"")</f>
        <v>302.47241954999998</v>
      </c>
      <c r="L1304" s="12">
        <f>IFERROR([1]!EM_S_STM07_IS(F1304,"9",$L$1,"1")/1000000,"")</f>
        <v>399.30683010000001</v>
      </c>
      <c r="M1304" s="13">
        <f>IFERROR([1]!EM_S_STM07_IS(F1304,"9",$M$1,"1")/1000000,"")</f>
        <v>746.71862427999997</v>
      </c>
      <c r="N1304" s="12">
        <f>IFERROR([1]!EM_S_STM07_IS(F1304,"61",$N$1,"1")/1000000,"")</f>
        <v>42.324462279999999</v>
      </c>
      <c r="O1304" s="12">
        <f>IFERROR([1]!EM_S_STM07_IS(F1304,"61",$O$1,"1")/1000000,"")</f>
        <v>64.641439370000001</v>
      </c>
      <c r="P1304" s="12">
        <f>IFERROR([1]!EM_S_STM07_IS(F1304,"61",$P$1,"1")/1000000,"")</f>
        <v>47.339574859999999</v>
      </c>
      <c r="Q1304" s="12">
        <f>IFERROR([1]!EM_S_STM07_IS(F1304,"61",$Q$1,"1")/1000000,"")</f>
        <v>39.770218640000003</v>
      </c>
      <c r="R1304" s="12">
        <f>IFERROR([1]!EM_S_STM07_IS(F1304,"61",$R$1,"1")/1000000,"")</f>
        <v>57.341790340000003</v>
      </c>
      <c r="S1304" s="12">
        <f>IFERROR([1]!EM_S_STM07_IS(F1304,"61",$S$1,"1")/1000000,"")</f>
        <v>78.646513400000003</v>
      </c>
      <c r="T1304" s="20">
        <f t="shared" si="368"/>
        <v>0.33827938109743028</v>
      </c>
      <c r="U1304" s="20">
        <f t="shared" si="369"/>
        <v>0.13192487745944592</v>
      </c>
      <c r="V1304" s="14">
        <f t="shared" si="370"/>
        <v>0.50222506612972184</v>
      </c>
      <c r="W1304" s="14">
        <f t="shared" si="371"/>
        <v>1.2170586777116969E-2</v>
      </c>
      <c r="X1304" s="14">
        <f t="shared" si="372"/>
        <v>0.14359965057584814</v>
      </c>
      <c r="Y1304" s="14">
        <f t="shared" si="373"/>
        <v>0.32014294293034834</v>
      </c>
      <c r="Z1304" s="15">
        <f t="shared" si="374"/>
        <v>0.87003719443766148</v>
      </c>
      <c r="AA1304" s="14">
        <f t="shared" si="375"/>
        <v>0.52728318064292734</v>
      </c>
      <c r="AB1304" s="14">
        <f t="shared" si="376"/>
        <v>-0.26765902304504952</v>
      </c>
      <c r="AC1304" s="14">
        <f t="shared" si="377"/>
        <v>-0.15989489222041561</v>
      </c>
      <c r="AD1304" s="14">
        <f t="shared" si="378"/>
        <v>0.44182738493488954</v>
      </c>
      <c r="AE1304" s="14">
        <f t="shared" si="379"/>
        <v>0.37153920262476409</v>
      </c>
      <c r="AF1304" s="18">
        <f t="shared" si="380"/>
        <v>1</v>
      </c>
      <c r="AG1304" s="18" t="str">
        <f t="shared" si="381"/>
        <v/>
      </c>
      <c r="AH1304" s="18" t="str">
        <f t="shared" si="382"/>
        <v/>
      </c>
      <c r="AI1304" s="19" t="str">
        <f t="shared" si="383"/>
        <v/>
      </c>
      <c r="AJ1304" s="19" t="str">
        <f t="shared" si="384"/>
        <v/>
      </c>
      <c r="AK1304" s="19" t="str">
        <f t="shared" si="385"/>
        <v/>
      </c>
    </row>
    <row r="1305" spans="2:37" x14ac:dyDescent="0.15">
      <c r="B1305" s="51" t="str">
        <f>IFERROR(IF(AND(AF1305=1,AI1305=1),MAX($B$5:B1304)+1,""),"")</f>
        <v/>
      </c>
      <c r="C1305" s="51" t="str">
        <f>IFERROR(IF(AND(AG1305=1,AJ1305=1),MAX($C$5:C1304)+1,""),"")</f>
        <v/>
      </c>
      <c r="D1305" s="51" t="str">
        <f>IFERROR(IF(AND(AH1305=1,AK1305=1),MAX($D$5:D1304)+1,""),"")</f>
        <v/>
      </c>
      <c r="F1305" s="5" t="s">
        <v>2707</v>
      </c>
      <c r="G1305" s="5" t="s">
        <v>2708</v>
      </c>
      <c r="H1305" s="12">
        <f>IFERROR([1]!EM_S_STM07_IS(F1305,"9",$H$1,"1")/1000000,"")</f>
        <v>202.88427487000001</v>
      </c>
      <c r="I1305" s="12">
        <f>IFERROR([1]!EM_S_STM07_IS(F1305,"9",$I$1,"1")/1000000,"")</f>
        <v>331.45818094999998</v>
      </c>
      <c r="J1305" s="12">
        <f>IFERROR([1]!EM_S_STM07_IS(F1305,"9",$J$1,"1")/1000000,"")</f>
        <v>266.53922446000001</v>
      </c>
      <c r="K1305" s="12">
        <f>IFERROR([1]!EM_S_STM07_IS(F1305,"9",$K$1,"1")/1000000,"")</f>
        <v>236.93844025000001</v>
      </c>
      <c r="L1305" s="12">
        <f>IFERROR([1]!EM_S_STM07_IS(F1305,"9",$L$1,"1")/1000000,"")</f>
        <v>846.66935888</v>
      </c>
      <c r="M1305" s="13">
        <f>IFERROR([1]!EM_S_STM07_IS(F1305,"9",$M$1,"1")/1000000,"")</f>
        <v>1196.8427237000001</v>
      </c>
      <c r="N1305" s="12">
        <f>IFERROR([1]!EM_S_STM07_IS(F1305,"61",$N$1,"1")/1000000,"")</f>
        <v>61.880212799999995</v>
      </c>
      <c r="O1305" s="12">
        <f>IFERROR([1]!EM_S_STM07_IS(F1305,"61",$O$1,"1")/1000000,"")</f>
        <v>76.689666319999986</v>
      </c>
      <c r="P1305" s="12">
        <f>IFERROR([1]!EM_S_STM07_IS(F1305,"61",$P$1,"1")/1000000,"")</f>
        <v>23.93298437</v>
      </c>
      <c r="Q1305" s="12">
        <f>IFERROR([1]!EM_S_STM07_IS(F1305,"61",$Q$1,"1")/1000000,"")</f>
        <v>11.987280570000001</v>
      </c>
      <c r="R1305" s="12">
        <f>IFERROR([1]!EM_S_STM07_IS(F1305,"61",$R$1,"1")/1000000,"")</f>
        <v>45.914981079999997</v>
      </c>
      <c r="S1305" s="12">
        <f>IFERROR([1]!EM_S_STM07_IS(F1305,"61",$S$1,"1")/1000000,"")</f>
        <v>55.535541680000001</v>
      </c>
      <c r="T1305" s="20">
        <f t="shared" si="368"/>
        <v>0.42612548010058582</v>
      </c>
      <c r="U1305" s="20">
        <f t="shared" si="369"/>
        <v>-2.1403084064190669E-2</v>
      </c>
      <c r="V1305" s="14">
        <f t="shared" si="370"/>
        <v>0.63373026895448104</v>
      </c>
      <c r="W1305" s="14">
        <f t="shared" si="371"/>
        <v>-0.1958586639917417</v>
      </c>
      <c r="X1305" s="14">
        <f t="shared" si="372"/>
        <v>-0.11105601537623683</v>
      </c>
      <c r="Y1305" s="14">
        <f t="shared" si="373"/>
        <v>2.5733727207229724</v>
      </c>
      <c r="Z1305" s="15">
        <f t="shared" si="374"/>
        <v>0.41358927324737493</v>
      </c>
      <c r="AA1305" s="14">
        <f t="shared" si="375"/>
        <v>0.23932454091366653</v>
      </c>
      <c r="AB1305" s="14">
        <f t="shared" si="376"/>
        <v>-0.68792425996305984</v>
      </c>
      <c r="AC1305" s="14">
        <f t="shared" si="377"/>
        <v>-0.49913139186159922</v>
      </c>
      <c r="AD1305" s="14">
        <f t="shared" si="378"/>
        <v>2.8303083682640451</v>
      </c>
      <c r="AE1305" s="14">
        <f t="shared" si="379"/>
        <v>0.20952988270293774</v>
      </c>
      <c r="AF1305" s="18">
        <f t="shared" si="380"/>
        <v>1</v>
      </c>
      <c r="AG1305" s="18" t="str">
        <f t="shared" si="381"/>
        <v/>
      </c>
      <c r="AH1305" s="18" t="str">
        <f t="shared" si="382"/>
        <v/>
      </c>
      <c r="AI1305" s="19" t="str">
        <f t="shared" si="383"/>
        <v/>
      </c>
      <c r="AJ1305" s="19" t="str">
        <f t="shared" si="384"/>
        <v/>
      </c>
      <c r="AK1305" s="19" t="str">
        <f t="shared" si="385"/>
        <v/>
      </c>
    </row>
    <row r="1306" spans="2:37" x14ac:dyDescent="0.15">
      <c r="B1306" s="51">
        <f>IFERROR(IF(AND(AF1306=1,AI1306=1),MAX($B$5:B1305)+1,""),"")</f>
        <v>78</v>
      </c>
      <c r="C1306" s="51">
        <f>IFERROR(IF(AND(AG1306=1,AJ1306=1),MAX($C$5:C1305)+1,""),"")</f>
        <v>44</v>
      </c>
      <c r="D1306" s="51">
        <f>IFERROR(IF(AND(AH1306=1,AK1306=1),MAX($D$5:D1305)+1,""),"")</f>
        <v>23</v>
      </c>
      <c r="F1306" s="5" t="s">
        <v>2709</v>
      </c>
      <c r="G1306" s="5" t="s">
        <v>2710</v>
      </c>
      <c r="H1306" s="12">
        <f>IFERROR([1]!EM_S_STM07_IS(F1306,"9",$H$1,"1")/1000000,"")</f>
        <v>227.93012765999998</v>
      </c>
      <c r="I1306" s="12">
        <f>IFERROR([1]!EM_S_STM07_IS(F1306,"9",$I$1,"1")/1000000,"")</f>
        <v>267.91655402999999</v>
      </c>
      <c r="J1306" s="12">
        <f>IFERROR([1]!EM_S_STM07_IS(F1306,"9",$J$1,"1")/1000000,"")</f>
        <v>337.94009979999998</v>
      </c>
      <c r="K1306" s="12">
        <f>IFERROR([1]!EM_S_STM07_IS(F1306,"9",$K$1,"1")/1000000,"")</f>
        <v>430.34612227999997</v>
      </c>
      <c r="L1306" s="12">
        <f>IFERROR([1]!EM_S_STM07_IS(F1306,"9",$L$1,"1")/1000000,"")</f>
        <v>542.40593310999998</v>
      </c>
      <c r="M1306" s="13">
        <f>IFERROR([1]!EM_S_STM07_IS(F1306,"9",$M$1,"1")/1000000,"")</f>
        <v>635.75507533000007</v>
      </c>
      <c r="N1306" s="12">
        <f>IFERROR([1]!EM_S_STM07_IS(F1306,"61",$N$1,"1")/1000000,"")</f>
        <v>51.98369168</v>
      </c>
      <c r="O1306" s="12">
        <f>IFERROR([1]!EM_S_STM07_IS(F1306,"61",$O$1,"1")/1000000,"")</f>
        <v>63.32266087</v>
      </c>
      <c r="P1306" s="12">
        <f>IFERROR([1]!EM_S_STM07_IS(F1306,"61",$P$1,"1")/1000000,"")</f>
        <v>73.945182819999999</v>
      </c>
      <c r="Q1306" s="12">
        <f>IFERROR([1]!EM_S_STM07_IS(F1306,"61",$Q$1,"1")/1000000,"")</f>
        <v>89.870067819999989</v>
      </c>
      <c r="R1306" s="12">
        <f>IFERROR([1]!EM_S_STM07_IS(F1306,"61",$R$1,"1")/1000000,"")</f>
        <v>109.85147736</v>
      </c>
      <c r="S1306" s="12">
        <f>IFERROR([1]!EM_S_STM07_IS(F1306,"61",$S$1,"1")/1000000,"")</f>
        <v>136.25470053999999</v>
      </c>
      <c r="T1306" s="20">
        <f t="shared" si="368"/>
        <v>0.22771516516181478</v>
      </c>
      <c r="U1306" s="20">
        <f t="shared" si="369"/>
        <v>0.21254223582653586</v>
      </c>
      <c r="V1306" s="14">
        <f t="shared" si="370"/>
        <v>0.17543282575459779</v>
      </c>
      <c r="W1306" s="14">
        <f t="shared" si="371"/>
        <v>0.26136326672132065</v>
      </c>
      <c r="X1306" s="14">
        <f t="shared" si="372"/>
        <v>0.27343905779363803</v>
      </c>
      <c r="Y1306" s="14">
        <f t="shared" si="373"/>
        <v>0.26039461035758915</v>
      </c>
      <c r="Z1306" s="15">
        <f t="shared" si="374"/>
        <v>0.17210199321523439</v>
      </c>
      <c r="AA1306" s="14">
        <f t="shared" si="375"/>
        <v>0.21812550866529762</v>
      </c>
      <c r="AB1306" s="14">
        <f t="shared" si="376"/>
        <v>0.16775229916202983</v>
      </c>
      <c r="AC1306" s="14">
        <f t="shared" si="377"/>
        <v>0.2153606819630822</v>
      </c>
      <c r="AD1306" s="14">
        <f t="shared" si="378"/>
        <v>0.22233664694701927</v>
      </c>
      <c r="AE1306" s="14">
        <f t="shared" si="379"/>
        <v>0.24035382877439695</v>
      </c>
      <c r="AF1306" s="18">
        <f t="shared" si="380"/>
        <v>1</v>
      </c>
      <c r="AG1306" s="18">
        <f t="shared" si="381"/>
        <v>1</v>
      </c>
      <c r="AH1306" s="18">
        <f t="shared" si="382"/>
        <v>1</v>
      </c>
      <c r="AI1306" s="19">
        <f t="shared" si="383"/>
        <v>1</v>
      </c>
      <c r="AJ1306" s="19">
        <f t="shared" si="384"/>
        <v>1</v>
      </c>
      <c r="AK1306" s="19">
        <f t="shared" si="385"/>
        <v>1</v>
      </c>
    </row>
    <row r="1307" spans="2:37" x14ac:dyDescent="0.15">
      <c r="B1307" s="51" t="str">
        <f>IFERROR(IF(AND(AF1307=1,AI1307=1),MAX($B$5:B1306)+1,""),"")</f>
        <v/>
      </c>
      <c r="C1307" s="51" t="str">
        <f>IFERROR(IF(AND(AG1307=1,AJ1307=1),MAX($C$5:C1306)+1,""),"")</f>
        <v/>
      </c>
      <c r="D1307" s="51" t="str">
        <f>IFERROR(IF(AND(AH1307=1,AK1307=1),MAX($D$5:D1306)+1,""),"")</f>
        <v/>
      </c>
      <c r="F1307" s="5" t="s">
        <v>2711</v>
      </c>
      <c r="G1307" s="5" t="s">
        <v>2712</v>
      </c>
      <c r="H1307" s="12">
        <f>IFERROR([1]!EM_S_STM07_IS(F1307,"9",$H$1,"1")/1000000,"")</f>
        <v>449.42853360999999</v>
      </c>
      <c r="I1307" s="12">
        <f>IFERROR([1]!EM_S_STM07_IS(F1307,"9",$I$1,"1")/1000000,"")</f>
        <v>540.93225832000007</v>
      </c>
      <c r="J1307" s="12">
        <f>IFERROR([1]!EM_S_STM07_IS(F1307,"9",$J$1,"1")/1000000,"")</f>
        <v>522.59702370000002</v>
      </c>
      <c r="K1307" s="12">
        <f>IFERROR([1]!EM_S_STM07_IS(F1307,"9",$K$1,"1")/1000000,"")</f>
        <v>617.78834704999997</v>
      </c>
      <c r="L1307" s="12">
        <f>IFERROR([1]!EM_S_STM07_IS(F1307,"9",$L$1,"1")/1000000,"")</f>
        <v>847.03123240000002</v>
      </c>
      <c r="M1307" s="13">
        <f>IFERROR([1]!EM_S_STM07_IS(F1307,"9",$M$1,"1")/1000000,"")</f>
        <v>1023.1454664600001</v>
      </c>
      <c r="N1307" s="12">
        <f>IFERROR([1]!EM_S_STM07_IS(F1307,"61",$N$1,"1")/1000000,"")</f>
        <v>60.596174060000003</v>
      </c>
      <c r="O1307" s="12">
        <f>IFERROR([1]!EM_S_STM07_IS(F1307,"61",$O$1,"1")/1000000,"")</f>
        <v>75.102625260000011</v>
      </c>
      <c r="P1307" s="12">
        <f>IFERROR([1]!EM_S_STM07_IS(F1307,"61",$P$1,"1")/1000000,"")</f>
        <v>46.567557189999995</v>
      </c>
      <c r="Q1307" s="12">
        <f>IFERROR([1]!EM_S_STM07_IS(F1307,"61",$Q$1,"1")/1000000,"")</f>
        <v>62.467624590000007</v>
      </c>
      <c r="R1307" s="12">
        <f>IFERROR([1]!EM_S_STM07_IS(F1307,"61",$R$1,"1")/1000000,"")</f>
        <v>100.37294668999999</v>
      </c>
      <c r="S1307" s="12">
        <f>IFERROR([1]!EM_S_STM07_IS(F1307,"61",$S$1,"1")/1000000,"")</f>
        <v>130.14879179000002</v>
      </c>
      <c r="T1307" s="20">
        <f t="shared" si="368"/>
        <v>0.17884131577181761</v>
      </c>
      <c r="U1307" s="20">
        <f t="shared" si="369"/>
        <v>0.16519600591361794</v>
      </c>
      <c r="V1307" s="14">
        <f t="shared" si="370"/>
        <v>0.20360016747268689</v>
      </c>
      <c r="W1307" s="14">
        <f t="shared" si="371"/>
        <v>-3.3895620640086603E-2</v>
      </c>
      <c r="X1307" s="14">
        <f t="shared" si="372"/>
        <v>0.18215052714239166</v>
      </c>
      <c r="Y1307" s="14">
        <f t="shared" si="373"/>
        <v>0.37107026450831798</v>
      </c>
      <c r="Z1307" s="15">
        <f t="shared" si="374"/>
        <v>0.2079194099620075</v>
      </c>
      <c r="AA1307" s="14">
        <f t="shared" si="375"/>
        <v>0.23939549691101417</v>
      </c>
      <c r="AB1307" s="14">
        <f t="shared" si="376"/>
        <v>-0.37994767787695322</v>
      </c>
      <c r="AC1307" s="14">
        <f t="shared" si="377"/>
        <v>0.34144087342022789</v>
      </c>
      <c r="AD1307" s="14">
        <f t="shared" si="378"/>
        <v>0.6067994797110946</v>
      </c>
      <c r="AE1307" s="14">
        <f t="shared" si="379"/>
        <v>0.29665209682407928</v>
      </c>
      <c r="AF1307" s="18" t="str">
        <f t="shared" si="380"/>
        <v/>
      </c>
      <c r="AG1307" s="18" t="str">
        <f t="shared" si="381"/>
        <v/>
      </c>
      <c r="AH1307" s="18" t="str">
        <f t="shared" si="382"/>
        <v/>
      </c>
      <c r="AI1307" s="19" t="str">
        <f t="shared" si="383"/>
        <v/>
      </c>
      <c r="AJ1307" s="19" t="str">
        <f t="shared" si="384"/>
        <v/>
      </c>
      <c r="AK1307" s="19" t="str">
        <f t="shared" si="385"/>
        <v/>
      </c>
    </row>
    <row r="1308" spans="2:37" x14ac:dyDescent="0.15">
      <c r="B1308" s="51" t="str">
        <f>IFERROR(IF(AND(AF1308=1,AI1308=1),MAX($B$5:B1307)+1,""),"")</f>
        <v/>
      </c>
      <c r="C1308" s="51" t="str">
        <f>IFERROR(IF(AND(AG1308=1,AJ1308=1),MAX($C$5:C1307)+1,""),"")</f>
        <v/>
      </c>
      <c r="D1308" s="51" t="str">
        <f>IFERROR(IF(AND(AH1308=1,AK1308=1),MAX($D$5:D1307)+1,""),"")</f>
        <v/>
      </c>
      <c r="F1308" s="5" t="s">
        <v>2713</v>
      </c>
      <c r="G1308" s="5" t="s">
        <v>2714</v>
      </c>
      <c r="H1308" s="12">
        <f>IFERROR([1]!EM_S_STM07_IS(F1308,"9",$H$1,"1")/1000000,"")</f>
        <v>295.36190557999998</v>
      </c>
      <c r="I1308" s="12">
        <f>IFERROR([1]!EM_S_STM07_IS(F1308,"9",$I$1,"1")/1000000,"")</f>
        <v>308.96063273000004</v>
      </c>
      <c r="J1308" s="12">
        <f>IFERROR([1]!EM_S_STM07_IS(F1308,"9",$J$1,"1")/1000000,"")</f>
        <v>272.32597680000003</v>
      </c>
      <c r="K1308" s="12">
        <f>IFERROR([1]!EM_S_STM07_IS(F1308,"9",$K$1,"1")/1000000,"")</f>
        <v>451.76777401999999</v>
      </c>
      <c r="L1308" s="12">
        <f>IFERROR([1]!EM_S_STM07_IS(F1308,"9",$L$1,"1")/1000000,"")</f>
        <v>795.72295211000005</v>
      </c>
      <c r="M1308" s="13">
        <f>IFERROR([1]!EM_S_STM07_IS(F1308,"9",$M$1,"1")/1000000,"")</f>
        <v>1144.5776352400001</v>
      </c>
      <c r="N1308" s="12">
        <f>IFERROR([1]!EM_S_STM07_IS(F1308,"61",$N$1,"1")/1000000,"")</f>
        <v>69.38121962999999</v>
      </c>
      <c r="O1308" s="12">
        <f>IFERROR([1]!EM_S_STM07_IS(F1308,"61",$O$1,"1")/1000000,"")</f>
        <v>70.745174919999997</v>
      </c>
      <c r="P1308" s="12">
        <f>IFERROR([1]!EM_S_STM07_IS(F1308,"61",$P$1,"1")/1000000,"")</f>
        <v>11.95342256</v>
      </c>
      <c r="Q1308" s="12">
        <f>IFERROR([1]!EM_S_STM07_IS(F1308,"61",$Q$1,"1")/1000000,"")</f>
        <v>56.943987219999997</v>
      </c>
      <c r="R1308" s="12">
        <f>IFERROR([1]!EM_S_STM07_IS(F1308,"61",$R$1,"1")/1000000,"")</f>
        <v>174.72381213999998</v>
      </c>
      <c r="S1308" s="12">
        <f>IFERROR([1]!EM_S_STM07_IS(F1308,"61",$S$1,"1")/1000000,"")</f>
        <v>262.85133913999999</v>
      </c>
      <c r="T1308" s="20">
        <f t="shared" si="368"/>
        <v>0.31116743679578618</v>
      </c>
      <c r="U1308" s="20">
        <f t="shared" si="369"/>
        <v>0.30524985251465586</v>
      </c>
      <c r="V1308" s="14">
        <f t="shared" si="370"/>
        <v>4.6040897262280112E-2</v>
      </c>
      <c r="W1308" s="14">
        <f t="shared" si="371"/>
        <v>-0.11857386362234358</v>
      </c>
      <c r="X1308" s="14">
        <f t="shared" si="372"/>
        <v>0.65892280761663991</v>
      </c>
      <c r="Y1308" s="14">
        <f t="shared" si="373"/>
        <v>0.76135394747030583</v>
      </c>
      <c r="Z1308" s="15">
        <f t="shared" si="374"/>
        <v>0.43841224160362618</v>
      </c>
      <c r="AA1308" s="14">
        <f t="shared" si="375"/>
        <v>1.9658854330808585E-2</v>
      </c>
      <c r="AB1308" s="14">
        <f t="shared" si="376"/>
        <v>-0.83103550774286505</v>
      </c>
      <c r="AC1308" s="14">
        <f t="shared" si="377"/>
        <v>3.7638228243141767</v>
      </c>
      <c r="AD1308" s="14">
        <f t="shared" si="378"/>
        <v>2.068345240121034</v>
      </c>
      <c r="AE1308" s="14">
        <f t="shared" si="379"/>
        <v>0.50438189231692454</v>
      </c>
      <c r="AF1308" s="18">
        <f t="shared" si="380"/>
        <v>1</v>
      </c>
      <c r="AG1308" s="18">
        <f t="shared" si="381"/>
        <v>1</v>
      </c>
      <c r="AH1308" s="18">
        <f t="shared" si="382"/>
        <v>1</v>
      </c>
      <c r="AI1308" s="19" t="str">
        <f t="shared" si="383"/>
        <v/>
      </c>
      <c r="AJ1308" s="19" t="str">
        <f t="shared" si="384"/>
        <v/>
      </c>
      <c r="AK1308" s="19" t="str">
        <f t="shared" si="385"/>
        <v/>
      </c>
    </row>
    <row r="1309" spans="2:37" x14ac:dyDescent="0.15">
      <c r="B1309" s="51">
        <f>IFERROR(IF(AND(AF1309=1,AI1309=1),MAX($B$5:B1308)+1,""),"")</f>
        <v>79</v>
      </c>
      <c r="C1309" s="51" t="str">
        <f>IFERROR(IF(AND(AG1309=1,AJ1309=1),MAX($C$5:C1308)+1,""),"")</f>
        <v/>
      </c>
      <c r="D1309" s="51" t="str">
        <f>IFERROR(IF(AND(AH1309=1,AK1309=1),MAX($D$5:D1308)+1,""),"")</f>
        <v/>
      </c>
      <c r="F1309" s="5" t="s">
        <v>2715</v>
      </c>
      <c r="G1309" s="5" t="s">
        <v>2716</v>
      </c>
      <c r="H1309" s="12">
        <f>IFERROR([1]!EM_S_STM07_IS(F1309,"9",$H$1,"1")/1000000,"")</f>
        <v>355.82568972000001</v>
      </c>
      <c r="I1309" s="12">
        <f>IFERROR([1]!EM_S_STM07_IS(F1309,"9",$I$1,"1")/1000000,"")</f>
        <v>501.02355338999996</v>
      </c>
      <c r="J1309" s="12">
        <f>IFERROR([1]!EM_S_STM07_IS(F1309,"9",$J$1,"1")/1000000,"")</f>
        <v>616.36872385000004</v>
      </c>
      <c r="K1309" s="12">
        <f>IFERROR([1]!EM_S_STM07_IS(F1309,"9",$K$1,"1")/1000000,"")</f>
        <v>776.92464955999992</v>
      </c>
      <c r="L1309" s="12">
        <f>IFERROR([1]!EM_S_STM07_IS(F1309,"9",$L$1,"1")/1000000,"")</f>
        <v>926.04551471000002</v>
      </c>
      <c r="M1309" s="13">
        <f>IFERROR([1]!EM_S_STM07_IS(F1309,"9",$M$1,"1")/1000000,"")</f>
        <v>1287.8353969500001</v>
      </c>
      <c r="N1309" s="12">
        <f>IFERROR([1]!EM_S_STM07_IS(F1309,"61",$N$1,"1")/1000000,"")</f>
        <v>68.700902110000001</v>
      </c>
      <c r="O1309" s="12">
        <f>IFERROR([1]!EM_S_STM07_IS(F1309,"61",$O$1,"1")/1000000,"")</f>
        <v>95.830250419999999</v>
      </c>
      <c r="P1309" s="12">
        <f>IFERROR([1]!EM_S_STM07_IS(F1309,"61",$P$1,"1")/1000000,"")</f>
        <v>117.74550918000001</v>
      </c>
      <c r="Q1309" s="12">
        <f>IFERROR([1]!EM_S_STM07_IS(F1309,"61",$Q$1,"1")/1000000,"")</f>
        <v>149.64523907</v>
      </c>
      <c r="R1309" s="12">
        <f>IFERROR([1]!EM_S_STM07_IS(F1309,"61",$R$1,"1")/1000000,"")</f>
        <v>146.12464304</v>
      </c>
      <c r="S1309" s="12">
        <f>IFERROR([1]!EM_S_STM07_IS(F1309,"61",$S$1,"1")/1000000,"")</f>
        <v>180.57472507</v>
      </c>
      <c r="T1309" s="20">
        <f t="shared" si="368"/>
        <v>0.29337544519531589</v>
      </c>
      <c r="U1309" s="20">
        <f t="shared" si="369"/>
        <v>0.21321816585445363</v>
      </c>
      <c r="V1309" s="14">
        <f t="shared" si="370"/>
        <v>0.40805896781723783</v>
      </c>
      <c r="W1309" s="14">
        <f t="shared" si="371"/>
        <v>0.23021905792563538</v>
      </c>
      <c r="X1309" s="14">
        <f t="shared" si="372"/>
        <v>0.26048681494921683</v>
      </c>
      <c r="Y1309" s="14">
        <f t="shared" si="373"/>
        <v>0.19193735870583145</v>
      </c>
      <c r="Z1309" s="15">
        <f t="shared" si="374"/>
        <v>0.39068261385974973</v>
      </c>
      <c r="AA1309" s="14">
        <f t="shared" si="375"/>
        <v>0.3948907143397043</v>
      </c>
      <c r="AB1309" s="14">
        <f t="shared" si="376"/>
        <v>0.22868831776971177</v>
      </c>
      <c r="AC1309" s="14">
        <f t="shared" si="377"/>
        <v>0.27092098978683093</v>
      </c>
      <c r="AD1309" s="14">
        <f t="shared" si="378"/>
        <v>-2.3526281570195276E-2</v>
      </c>
      <c r="AE1309" s="14">
        <f t="shared" si="379"/>
        <v>0.23575819460219094</v>
      </c>
      <c r="AF1309" s="18">
        <f t="shared" si="380"/>
        <v>1</v>
      </c>
      <c r="AG1309" s="18">
        <f t="shared" si="381"/>
        <v>1</v>
      </c>
      <c r="AH1309" s="18">
        <f t="shared" si="382"/>
        <v>1</v>
      </c>
      <c r="AI1309" s="19">
        <f t="shared" si="383"/>
        <v>1</v>
      </c>
      <c r="AJ1309" s="19" t="str">
        <f t="shared" si="384"/>
        <v/>
      </c>
      <c r="AK1309" s="19" t="str">
        <f t="shared" si="385"/>
        <v/>
      </c>
    </row>
    <row r="1310" spans="2:37" x14ac:dyDescent="0.15">
      <c r="B1310" s="51" t="str">
        <f>IFERROR(IF(AND(AF1310=1,AI1310=1),MAX($B$5:B1309)+1,""),"")</f>
        <v/>
      </c>
      <c r="C1310" s="51" t="str">
        <f>IFERROR(IF(AND(AG1310=1,AJ1310=1),MAX($C$5:C1309)+1,""),"")</f>
        <v/>
      </c>
      <c r="D1310" s="51" t="str">
        <f>IFERROR(IF(AND(AH1310=1,AK1310=1),MAX($D$5:D1309)+1,""),"")</f>
        <v/>
      </c>
      <c r="F1310" s="5" t="s">
        <v>2717</v>
      </c>
      <c r="G1310" s="5" t="s">
        <v>2718</v>
      </c>
      <c r="H1310" s="12">
        <f>IFERROR([1]!EM_S_STM07_IS(F1310,"9",$H$1,"1")/1000000,"")</f>
        <v>246.1714356</v>
      </c>
      <c r="I1310" s="12">
        <f>IFERROR([1]!EM_S_STM07_IS(F1310,"9",$I$1,"1")/1000000,"")</f>
        <v>288.29851404000004</v>
      </c>
      <c r="J1310" s="12">
        <f>IFERROR([1]!EM_S_STM07_IS(F1310,"9",$J$1,"1")/1000000,"")</f>
        <v>325.91077725999997</v>
      </c>
      <c r="K1310" s="12">
        <f>IFERROR([1]!EM_S_STM07_IS(F1310,"9",$K$1,"1")/1000000,"")</f>
        <v>368.34198930999997</v>
      </c>
      <c r="L1310" s="12">
        <f>IFERROR([1]!EM_S_STM07_IS(F1310,"9",$L$1,"1")/1000000,"")</f>
        <v>404.288366</v>
      </c>
      <c r="M1310" s="13">
        <f>IFERROR([1]!EM_S_STM07_IS(F1310,"9",$M$1,"1")/1000000,"")</f>
        <v>590.27402012000005</v>
      </c>
      <c r="N1310" s="12">
        <f>IFERROR([1]!EM_S_STM07_IS(F1310,"61",$N$1,"1")/1000000,"")</f>
        <v>16.94684062</v>
      </c>
      <c r="O1310" s="12">
        <f>IFERROR([1]!EM_S_STM07_IS(F1310,"61",$O$1,"1")/1000000,"")</f>
        <v>9.0547636100000002</v>
      </c>
      <c r="P1310" s="12">
        <f>IFERROR([1]!EM_S_STM07_IS(F1310,"61",$P$1,"1")/1000000,"")</f>
        <v>9.3462684499999984</v>
      </c>
      <c r="Q1310" s="12">
        <f>IFERROR([1]!EM_S_STM07_IS(F1310,"61",$Q$1,"1")/1000000,"")</f>
        <v>4.9124635099999994</v>
      </c>
      <c r="R1310" s="12">
        <f>IFERROR([1]!EM_S_STM07_IS(F1310,"61",$R$1,"1")/1000000,"")</f>
        <v>6.4379466900000004</v>
      </c>
      <c r="S1310" s="12">
        <f>IFERROR([1]!EM_S_STM07_IS(F1310,"61",$S$1,"1")/1000000,"")</f>
        <v>-109.74568287000001</v>
      </c>
      <c r="T1310" s="20">
        <f t="shared" si="368"/>
        <v>0.1911410780644196</v>
      </c>
      <c r="U1310" s="20">
        <f t="shared" si="369"/>
        <v>-2.4529803468118478</v>
      </c>
      <c r="V1310" s="14">
        <f t="shared" si="370"/>
        <v>0.17112902777417141</v>
      </c>
      <c r="W1310" s="14">
        <f t="shared" si="371"/>
        <v>0.13046291044976183</v>
      </c>
      <c r="X1310" s="14">
        <f t="shared" si="372"/>
        <v>0.13019272454482195</v>
      </c>
      <c r="Y1310" s="14">
        <f t="shared" si="373"/>
        <v>9.7589679518582453E-2</v>
      </c>
      <c r="Z1310" s="15">
        <f t="shared" si="374"/>
        <v>0.46003216951338155</v>
      </c>
      <c r="AA1310" s="14">
        <f t="shared" si="375"/>
        <v>-0.46569606612610015</v>
      </c>
      <c r="AB1310" s="14">
        <f t="shared" si="376"/>
        <v>3.2193533984483359E-2</v>
      </c>
      <c r="AC1310" s="14">
        <f t="shared" si="377"/>
        <v>-0.47439306539499193</v>
      </c>
      <c r="AD1310" s="14">
        <f t="shared" si="378"/>
        <v>0.31053323386416387</v>
      </c>
      <c r="AE1310" s="14">
        <f t="shared" si="379"/>
        <v>-18.046690218865422</v>
      </c>
      <c r="AF1310" s="18" t="str">
        <f t="shared" si="380"/>
        <v/>
      </c>
      <c r="AG1310" s="18" t="str">
        <f t="shared" si="381"/>
        <v/>
      </c>
      <c r="AH1310" s="18" t="str">
        <f t="shared" si="382"/>
        <v/>
      </c>
      <c r="AI1310" s="19" t="str">
        <f t="shared" si="383"/>
        <v/>
      </c>
      <c r="AJ1310" s="19" t="str">
        <f t="shared" si="384"/>
        <v/>
      </c>
      <c r="AK1310" s="19" t="str">
        <f t="shared" si="385"/>
        <v/>
      </c>
    </row>
    <row r="1311" spans="2:37" x14ac:dyDescent="0.15">
      <c r="B1311" s="51">
        <f>IFERROR(IF(AND(AF1311=1,AI1311=1),MAX($B$5:B1310)+1,""),"")</f>
        <v>80</v>
      </c>
      <c r="C1311" s="51" t="str">
        <f>IFERROR(IF(AND(AG1311=1,AJ1311=1),MAX($C$5:C1310)+1,""),"")</f>
        <v/>
      </c>
      <c r="D1311" s="51" t="str">
        <f>IFERROR(IF(AND(AH1311=1,AK1311=1),MAX($D$5:D1310)+1,""),"")</f>
        <v/>
      </c>
      <c r="F1311" s="5" t="s">
        <v>2719</v>
      </c>
      <c r="G1311" s="5" t="s">
        <v>2720</v>
      </c>
      <c r="H1311" s="12">
        <f>IFERROR([1]!EM_S_STM07_IS(F1311,"9",$H$1,"1")/1000000,"")</f>
        <v>305.47654545999995</v>
      </c>
      <c r="I1311" s="12">
        <f>IFERROR([1]!EM_S_STM07_IS(F1311,"9",$I$1,"1")/1000000,"")</f>
        <v>477.21285595000001</v>
      </c>
      <c r="J1311" s="12">
        <f>IFERROR([1]!EM_S_STM07_IS(F1311,"9",$J$1,"1")/1000000,"")</f>
        <v>606.09765034000009</v>
      </c>
      <c r="K1311" s="12">
        <f>IFERROR([1]!EM_S_STM07_IS(F1311,"9",$K$1,"1")/1000000,"")</f>
        <v>1039.06650732</v>
      </c>
      <c r="L1311" s="12">
        <f>IFERROR([1]!EM_S_STM07_IS(F1311,"9",$L$1,"1")/1000000,"")</f>
        <v>1208.92395519</v>
      </c>
      <c r="M1311" s="13">
        <f>IFERROR([1]!EM_S_STM07_IS(F1311,"9",$M$1,"1")/1000000,"")</f>
        <v>1348.9329180899999</v>
      </c>
      <c r="N1311" s="12">
        <f>IFERROR([1]!EM_S_STM07_IS(F1311,"61",$N$1,"1")/1000000,"")</f>
        <v>56.618591850000001</v>
      </c>
      <c r="O1311" s="12">
        <f>IFERROR([1]!EM_S_STM07_IS(F1311,"61",$O$1,"1")/1000000,"")</f>
        <v>85.783620209999995</v>
      </c>
      <c r="P1311" s="12">
        <f>IFERROR([1]!EM_S_STM07_IS(F1311,"61",$P$1,"1")/1000000,"")</f>
        <v>98.321337999999997</v>
      </c>
      <c r="Q1311" s="12">
        <f>IFERROR([1]!EM_S_STM07_IS(F1311,"61",$Q$1,"1")/1000000,"")</f>
        <v>160.73832109</v>
      </c>
      <c r="R1311" s="12">
        <f>IFERROR([1]!EM_S_STM07_IS(F1311,"61",$R$1,"1")/1000000,"")</f>
        <v>84.235940589999998</v>
      </c>
      <c r="S1311" s="12">
        <f>IFERROR([1]!EM_S_STM07_IS(F1311,"61",$S$1,"1")/1000000,"")</f>
        <v>151.30256080999999</v>
      </c>
      <c r="T1311" s="20">
        <f t="shared" si="368"/>
        <v>0.34586809047618639</v>
      </c>
      <c r="U1311" s="20">
        <f t="shared" si="369"/>
        <v>0.21724344060810785</v>
      </c>
      <c r="V1311" s="14">
        <f t="shared" si="370"/>
        <v>0.56219147768412792</v>
      </c>
      <c r="W1311" s="14">
        <f t="shared" si="371"/>
        <v>0.27007821097657936</v>
      </c>
      <c r="X1311" s="14">
        <f t="shared" si="372"/>
        <v>0.71435495045578745</v>
      </c>
      <c r="Y1311" s="14">
        <f t="shared" si="373"/>
        <v>0.16347119907473756</v>
      </c>
      <c r="Z1311" s="15">
        <f t="shared" si="374"/>
        <v>0.11581287830299919</v>
      </c>
      <c r="AA1311" s="14">
        <f t="shared" si="375"/>
        <v>0.51511398300521305</v>
      </c>
      <c r="AB1311" s="14">
        <f t="shared" si="376"/>
        <v>0.14615514895859397</v>
      </c>
      <c r="AC1311" s="14">
        <f t="shared" si="377"/>
        <v>0.63482642079179197</v>
      </c>
      <c r="AD1311" s="14">
        <f t="shared" si="378"/>
        <v>-0.47594363298820991</v>
      </c>
      <c r="AE1311" s="14">
        <f t="shared" si="379"/>
        <v>0.79617583361990441</v>
      </c>
      <c r="AF1311" s="18">
        <f t="shared" si="380"/>
        <v>1</v>
      </c>
      <c r="AG1311" s="18">
        <f t="shared" si="381"/>
        <v>1</v>
      </c>
      <c r="AH1311" s="18">
        <f t="shared" si="382"/>
        <v>1</v>
      </c>
      <c r="AI1311" s="19">
        <f t="shared" si="383"/>
        <v>1</v>
      </c>
      <c r="AJ1311" s="19" t="str">
        <f t="shared" si="384"/>
        <v/>
      </c>
      <c r="AK1311" s="19" t="str">
        <f t="shared" si="385"/>
        <v/>
      </c>
    </row>
    <row r="1312" spans="2:37" x14ac:dyDescent="0.15">
      <c r="B1312" s="51">
        <f>IFERROR(IF(AND(AF1312=1,AI1312=1),MAX($B$5:B1311)+1,""),"")</f>
        <v>81</v>
      </c>
      <c r="C1312" s="51" t="str">
        <f>IFERROR(IF(AND(AG1312=1,AJ1312=1),MAX($C$5:C1311)+1,""),"")</f>
        <v/>
      </c>
      <c r="D1312" s="51" t="str">
        <f>IFERROR(IF(AND(AH1312=1,AK1312=1),MAX($D$5:D1311)+1,""),"")</f>
        <v/>
      </c>
      <c r="F1312" s="5" t="s">
        <v>2721</v>
      </c>
      <c r="G1312" s="5" t="s">
        <v>2722</v>
      </c>
      <c r="H1312" s="12">
        <f>IFERROR([1]!EM_S_STM07_IS(F1312,"9",$H$1,"1")/1000000,"")</f>
        <v>864.87745064000001</v>
      </c>
      <c r="I1312" s="12">
        <f>IFERROR([1]!EM_S_STM07_IS(F1312,"9",$I$1,"1")/1000000,"")</f>
        <v>1310.62447234</v>
      </c>
      <c r="J1312" s="12">
        <f>IFERROR([1]!EM_S_STM07_IS(F1312,"9",$J$1,"1")/1000000,"")</f>
        <v>1640.1304507899999</v>
      </c>
      <c r="K1312" s="12">
        <f>IFERROR([1]!EM_S_STM07_IS(F1312,"9",$K$1,"1")/1000000,"")</f>
        <v>1984.9672873099998</v>
      </c>
      <c r="L1312" s="12">
        <f>IFERROR([1]!EM_S_STM07_IS(F1312,"9",$L$1,"1")/1000000,"")</f>
        <v>2402.04761693</v>
      </c>
      <c r="M1312" s="13">
        <f>IFERROR([1]!EM_S_STM07_IS(F1312,"9",$M$1,"1")/1000000,"")</f>
        <v>3165.5804713400003</v>
      </c>
      <c r="N1312" s="12">
        <f>IFERROR([1]!EM_S_STM07_IS(F1312,"61",$N$1,"1")/1000000,"")</f>
        <v>120.30979194</v>
      </c>
      <c r="O1312" s="12">
        <f>IFERROR([1]!EM_S_STM07_IS(F1312,"61",$O$1,"1")/1000000,"")</f>
        <v>171.92776085</v>
      </c>
      <c r="P1312" s="12">
        <f>IFERROR([1]!EM_S_STM07_IS(F1312,"61",$P$1,"1")/1000000,"")</f>
        <v>182.81425141</v>
      </c>
      <c r="Q1312" s="12">
        <f>IFERROR([1]!EM_S_STM07_IS(F1312,"61",$Q$1,"1")/1000000,"")</f>
        <v>223.49555409999999</v>
      </c>
      <c r="R1312" s="12">
        <f>IFERROR([1]!EM_S_STM07_IS(F1312,"61",$R$1,"1")/1000000,"")</f>
        <v>309.18627777999995</v>
      </c>
      <c r="S1312" s="12">
        <f>IFERROR([1]!EM_S_STM07_IS(F1312,"61",$S$1,"1")/1000000,"")</f>
        <v>428.04398161</v>
      </c>
      <c r="T1312" s="20">
        <f t="shared" si="368"/>
        <v>0.29628279473271335</v>
      </c>
      <c r="U1312" s="20">
        <f t="shared" si="369"/>
        <v>0.28895419377814568</v>
      </c>
      <c r="V1312" s="14">
        <f t="shared" si="370"/>
        <v>0.51538749376591098</v>
      </c>
      <c r="W1312" s="14">
        <f t="shared" si="371"/>
        <v>0.2514114343231339</v>
      </c>
      <c r="X1312" s="14">
        <f t="shared" si="372"/>
        <v>0.21024963980999359</v>
      </c>
      <c r="Y1312" s="14">
        <f t="shared" si="373"/>
        <v>0.21011949783072831</v>
      </c>
      <c r="Z1312" s="15">
        <f t="shared" si="374"/>
        <v>0.31786749314564106</v>
      </c>
      <c r="AA1312" s="14">
        <f t="shared" si="375"/>
        <v>0.42904212597876101</v>
      </c>
      <c r="AB1312" s="14">
        <f t="shared" si="376"/>
        <v>6.332014391496682E-2</v>
      </c>
      <c r="AC1312" s="14">
        <f t="shared" si="377"/>
        <v>0.22252807084915655</v>
      </c>
      <c r="AD1312" s="14">
        <f t="shared" si="378"/>
        <v>0.3834113122521392</v>
      </c>
      <c r="AE1312" s="14">
        <f t="shared" si="379"/>
        <v>0.38442101856335514</v>
      </c>
      <c r="AF1312" s="18">
        <f t="shared" si="380"/>
        <v>1</v>
      </c>
      <c r="AG1312" s="18">
        <f t="shared" si="381"/>
        <v>1</v>
      </c>
      <c r="AH1312" s="18">
        <f t="shared" si="382"/>
        <v>1</v>
      </c>
      <c r="AI1312" s="19">
        <f t="shared" si="383"/>
        <v>1</v>
      </c>
      <c r="AJ1312" s="19" t="str">
        <f t="shared" si="384"/>
        <v/>
      </c>
      <c r="AK1312" s="19" t="str">
        <f t="shared" si="385"/>
        <v/>
      </c>
    </row>
    <row r="1313" spans="2:37" x14ac:dyDescent="0.15">
      <c r="B1313" s="51" t="str">
        <f>IFERROR(IF(AND(AF1313=1,AI1313=1),MAX($B$5:B1312)+1,""),"")</f>
        <v/>
      </c>
      <c r="C1313" s="51" t="str">
        <f>IFERROR(IF(AND(AG1313=1,AJ1313=1),MAX($C$5:C1312)+1,""),"")</f>
        <v/>
      </c>
      <c r="D1313" s="51" t="str">
        <f>IFERROR(IF(AND(AH1313=1,AK1313=1),MAX($D$5:D1312)+1,""),"")</f>
        <v/>
      </c>
      <c r="F1313" s="5" t="s">
        <v>2723</v>
      </c>
      <c r="G1313" s="5" t="s">
        <v>2724</v>
      </c>
      <c r="H1313" s="12">
        <f>IFERROR([1]!EM_S_STM07_IS(F1313,"9",$H$1,"1")/1000000,"")</f>
        <v>182.05193327000001</v>
      </c>
      <c r="I1313" s="12">
        <f>IFERROR([1]!EM_S_STM07_IS(F1313,"9",$I$1,"1")/1000000,"")</f>
        <v>196.70199628</v>
      </c>
      <c r="J1313" s="12">
        <f>IFERROR([1]!EM_S_STM07_IS(F1313,"9",$J$1,"1")/1000000,"")</f>
        <v>273.97934356000002</v>
      </c>
      <c r="K1313" s="12">
        <f>IFERROR([1]!EM_S_STM07_IS(F1313,"9",$K$1,"1")/1000000,"")</f>
        <v>331.61582148000002</v>
      </c>
      <c r="L1313" s="12">
        <f>IFERROR([1]!EM_S_STM07_IS(F1313,"9",$L$1,"1")/1000000,"")</f>
        <v>439.98036554000004</v>
      </c>
      <c r="M1313" s="13">
        <f>IFERROR([1]!EM_S_STM07_IS(F1313,"9",$M$1,"1")/1000000,"")</f>
        <v>491.43095989999995</v>
      </c>
      <c r="N1313" s="12">
        <f>IFERROR([1]!EM_S_STM07_IS(F1313,"61",$N$1,"1")/1000000,"")</f>
        <v>42.772515890000001</v>
      </c>
      <c r="O1313" s="12">
        <f>IFERROR([1]!EM_S_STM07_IS(F1313,"61",$O$1,"1")/1000000,"")</f>
        <v>44.211751469999996</v>
      </c>
      <c r="P1313" s="12">
        <f>IFERROR([1]!EM_S_STM07_IS(F1313,"61",$P$1,"1")/1000000,"")</f>
        <v>63.038705569999998</v>
      </c>
      <c r="Q1313" s="12">
        <f>IFERROR([1]!EM_S_STM07_IS(F1313,"61",$Q$1,"1")/1000000,"")</f>
        <v>65.971720380000008</v>
      </c>
      <c r="R1313" s="12">
        <f>IFERROR([1]!EM_S_STM07_IS(F1313,"61",$R$1,"1")/1000000,"")</f>
        <v>86.768938230000003</v>
      </c>
      <c r="S1313" s="12">
        <f>IFERROR([1]!EM_S_STM07_IS(F1313,"61",$S$1,"1")/1000000,"")</f>
        <v>32.579244190000004</v>
      </c>
      <c r="T1313" s="20">
        <f t="shared" si="368"/>
        <v>0.21970117901538</v>
      </c>
      <c r="U1313" s="20">
        <f t="shared" si="369"/>
        <v>-5.298852435871193E-2</v>
      </c>
      <c r="V1313" s="14">
        <f t="shared" si="370"/>
        <v>8.0471889239827996E-2</v>
      </c>
      <c r="W1313" s="14">
        <f t="shared" si="371"/>
        <v>0.39286508902531825</v>
      </c>
      <c r="X1313" s="14">
        <f t="shared" si="372"/>
        <v>0.21036796851576484</v>
      </c>
      <c r="Y1313" s="14">
        <f t="shared" si="373"/>
        <v>0.32677736416908432</v>
      </c>
      <c r="Z1313" s="15">
        <f t="shared" si="374"/>
        <v>0.11693838723201472</v>
      </c>
      <c r="AA1313" s="14">
        <f t="shared" si="375"/>
        <v>3.3648607056487895E-2</v>
      </c>
      <c r="AB1313" s="14">
        <f t="shared" si="376"/>
        <v>0.42583597061914824</v>
      </c>
      <c r="AC1313" s="14">
        <f t="shared" si="377"/>
        <v>4.6527205523646198E-2</v>
      </c>
      <c r="AD1313" s="14">
        <f t="shared" si="378"/>
        <v>0.31524443701342192</v>
      </c>
      <c r="AE1313" s="14">
        <f t="shared" si="379"/>
        <v>-0.62452872128454995</v>
      </c>
      <c r="AF1313" s="18">
        <f t="shared" si="380"/>
        <v>1</v>
      </c>
      <c r="AG1313" s="18" t="str">
        <f t="shared" si="381"/>
        <v/>
      </c>
      <c r="AH1313" s="18" t="str">
        <f t="shared" si="382"/>
        <v/>
      </c>
      <c r="AI1313" s="19" t="str">
        <f t="shared" si="383"/>
        <v/>
      </c>
      <c r="AJ1313" s="19" t="str">
        <f t="shared" si="384"/>
        <v/>
      </c>
      <c r="AK1313" s="19" t="str">
        <f t="shared" si="385"/>
        <v/>
      </c>
    </row>
    <row r="1314" spans="2:37" x14ac:dyDescent="0.15">
      <c r="B1314" s="51">
        <f>IFERROR(IF(AND(AF1314=1,AI1314=1),MAX($B$5:B1313)+1,""),"")</f>
        <v>82</v>
      </c>
      <c r="C1314" s="51">
        <f>IFERROR(IF(AND(AG1314=1,AJ1314=1),MAX($C$5:C1313)+1,""),"")</f>
        <v>45</v>
      </c>
      <c r="D1314" s="51">
        <f>IFERROR(IF(AND(AH1314=1,AK1314=1),MAX($D$5:D1313)+1,""),"")</f>
        <v>24</v>
      </c>
      <c r="F1314" s="5" t="s">
        <v>2725</v>
      </c>
      <c r="G1314" s="5" t="s">
        <v>2726</v>
      </c>
      <c r="H1314" s="12">
        <f>IFERROR([1]!EM_S_STM07_IS(F1314,"9",$H$1,"1")/1000000,"")</f>
        <v>362.28200227999997</v>
      </c>
      <c r="I1314" s="12">
        <f>IFERROR([1]!EM_S_STM07_IS(F1314,"9",$I$1,"1")/1000000,"")</f>
        <v>542.14209945000005</v>
      </c>
      <c r="J1314" s="12">
        <f>IFERROR([1]!EM_S_STM07_IS(F1314,"9",$J$1,"1")/1000000,"")</f>
        <v>814.79948560000003</v>
      </c>
      <c r="K1314" s="12">
        <f>IFERROR([1]!EM_S_STM07_IS(F1314,"9",$K$1,"1")/1000000,"")</f>
        <v>1204.99098013</v>
      </c>
      <c r="L1314" s="12">
        <f>IFERROR([1]!EM_S_STM07_IS(F1314,"9",$L$1,"1")/1000000,"")</f>
        <v>1910.76711581</v>
      </c>
      <c r="M1314" s="13">
        <f>IFERROR([1]!EM_S_STM07_IS(F1314,"9",$M$1,"1")/1000000,"")</f>
        <v>2931.6615383400003</v>
      </c>
      <c r="N1314" s="12">
        <f>IFERROR([1]!EM_S_STM07_IS(F1314,"61",$N$1,"1")/1000000,"")</f>
        <v>38.27447609</v>
      </c>
      <c r="O1314" s="12">
        <f>IFERROR([1]!EM_S_STM07_IS(F1314,"61",$O$1,"1")/1000000,"")</f>
        <v>54.72167752</v>
      </c>
      <c r="P1314" s="12">
        <f>IFERROR([1]!EM_S_STM07_IS(F1314,"61",$P$1,"1")/1000000,"")</f>
        <v>103.74574584</v>
      </c>
      <c r="Q1314" s="12">
        <f>IFERROR([1]!EM_S_STM07_IS(F1314,"61",$Q$1,"1")/1000000,"")</f>
        <v>237.11196969</v>
      </c>
      <c r="R1314" s="12">
        <f>IFERROR([1]!EM_S_STM07_IS(F1314,"61",$R$1,"1")/1000000,"")</f>
        <v>483.70015188999997</v>
      </c>
      <c r="S1314" s="12">
        <f>IFERROR([1]!EM_S_STM07_IS(F1314,"61",$S$1,"1")/1000000,"")</f>
        <v>831.34809966</v>
      </c>
      <c r="T1314" s="20">
        <f t="shared" si="368"/>
        <v>0.51919462090469715</v>
      </c>
      <c r="U1314" s="20">
        <f t="shared" si="369"/>
        <v>0.85086494792468659</v>
      </c>
      <c r="V1314" s="14">
        <f t="shared" si="370"/>
        <v>0.49646434555970592</v>
      </c>
      <c r="W1314" s="14">
        <f t="shared" si="371"/>
        <v>0.50292605283118441</v>
      </c>
      <c r="X1314" s="14">
        <f t="shared" si="372"/>
        <v>0.47888038888815909</v>
      </c>
      <c r="Y1314" s="14">
        <f t="shared" si="373"/>
        <v>0.58571072092494625</v>
      </c>
      <c r="Z1314" s="15">
        <f t="shared" si="374"/>
        <v>0.53428511202801887</v>
      </c>
      <c r="AA1314" s="14">
        <f t="shared" si="375"/>
        <v>0.42971721915475602</v>
      </c>
      <c r="AB1314" s="14">
        <f t="shared" si="376"/>
        <v>0.89588021679493279</v>
      </c>
      <c r="AC1314" s="14">
        <f t="shared" si="377"/>
        <v>1.2855102902790987</v>
      </c>
      <c r="AD1314" s="14">
        <f t="shared" si="378"/>
        <v>1.0399651376621315</v>
      </c>
      <c r="AE1314" s="14">
        <f t="shared" si="379"/>
        <v>0.71872614968510473</v>
      </c>
      <c r="AF1314" s="18">
        <f t="shared" si="380"/>
        <v>1</v>
      </c>
      <c r="AG1314" s="18">
        <f t="shared" si="381"/>
        <v>1</v>
      </c>
      <c r="AH1314" s="18">
        <f t="shared" si="382"/>
        <v>1</v>
      </c>
      <c r="AI1314" s="19">
        <f t="shared" si="383"/>
        <v>1</v>
      </c>
      <c r="AJ1314" s="19">
        <f t="shared" si="384"/>
        <v>1</v>
      </c>
      <c r="AK1314" s="19">
        <f t="shared" si="385"/>
        <v>1</v>
      </c>
    </row>
    <row r="1315" spans="2:37" x14ac:dyDescent="0.15">
      <c r="B1315" s="51" t="str">
        <f>IFERROR(IF(AND(AF1315=1,AI1315=1),MAX($B$5:B1314)+1,""),"")</f>
        <v/>
      </c>
      <c r="C1315" s="51" t="str">
        <f>IFERROR(IF(AND(AG1315=1,AJ1315=1),MAX($C$5:C1314)+1,""),"")</f>
        <v/>
      </c>
      <c r="D1315" s="51" t="str">
        <f>IFERROR(IF(AND(AH1315=1,AK1315=1),MAX($D$5:D1314)+1,""),"")</f>
        <v/>
      </c>
      <c r="F1315" s="5" t="s">
        <v>2727</v>
      </c>
      <c r="G1315" s="5" t="s">
        <v>2728</v>
      </c>
      <c r="H1315" s="12">
        <f>IFERROR([1]!EM_S_STM07_IS(F1315,"9",$H$1,"1")/1000000,"")</f>
        <v>129.54914191</v>
      </c>
      <c r="I1315" s="12">
        <f>IFERROR([1]!EM_S_STM07_IS(F1315,"9",$I$1,"1")/1000000,"")</f>
        <v>178.90438735000001</v>
      </c>
      <c r="J1315" s="12">
        <f>IFERROR([1]!EM_S_STM07_IS(F1315,"9",$J$1,"1")/1000000,"")</f>
        <v>223.30683281</v>
      </c>
      <c r="K1315" s="12">
        <f>IFERROR([1]!EM_S_STM07_IS(F1315,"9",$K$1,"1")/1000000,"")</f>
        <v>205.22149367</v>
      </c>
      <c r="L1315" s="12">
        <f>IFERROR([1]!EM_S_STM07_IS(F1315,"9",$L$1,"1")/1000000,"")</f>
        <v>225.10683749</v>
      </c>
      <c r="M1315" s="13">
        <f>IFERROR([1]!EM_S_STM07_IS(F1315,"9",$M$1,"1")/1000000,"")</f>
        <v>270.96113597000004</v>
      </c>
      <c r="N1315" s="12">
        <f>IFERROR([1]!EM_S_STM07_IS(F1315,"61",$N$1,"1")/1000000,"")</f>
        <v>44.107856689999998</v>
      </c>
      <c r="O1315" s="12">
        <f>IFERROR([1]!EM_S_STM07_IS(F1315,"61",$O$1,"1")/1000000,"")</f>
        <v>38.317381619999999</v>
      </c>
      <c r="P1315" s="12">
        <f>IFERROR([1]!EM_S_STM07_IS(F1315,"61",$P$1,"1")/1000000,"")</f>
        <v>41.85541619</v>
      </c>
      <c r="Q1315" s="12">
        <f>IFERROR([1]!EM_S_STM07_IS(F1315,"61",$Q$1,"1")/1000000,"")</f>
        <v>38.63619362</v>
      </c>
      <c r="R1315" s="12">
        <f>IFERROR([1]!EM_S_STM07_IS(F1315,"61",$R$1,"1")/1000000,"")</f>
        <v>49.859351780000004</v>
      </c>
      <c r="S1315" s="12">
        <f>IFERROR([1]!EM_S_STM07_IS(F1315,"61",$S$1,"1")/1000000,"")</f>
        <v>75.153078609999994</v>
      </c>
      <c r="T1315" s="20">
        <f t="shared" si="368"/>
        <v>0.15902950752738754</v>
      </c>
      <c r="U1315" s="20">
        <f t="shared" si="369"/>
        <v>0.11246450813352427</v>
      </c>
      <c r="V1315" s="14">
        <f t="shared" si="370"/>
        <v>0.38097701545787105</v>
      </c>
      <c r="W1315" s="14">
        <f t="shared" si="371"/>
        <v>0.24819092543065011</v>
      </c>
      <c r="X1315" s="14">
        <f t="shared" si="372"/>
        <v>-8.0988740525409109E-2</v>
      </c>
      <c r="Y1315" s="14">
        <f t="shared" si="373"/>
        <v>9.6896984153014731E-2</v>
      </c>
      <c r="Z1315" s="15">
        <f t="shared" si="374"/>
        <v>0.20370015851711765</v>
      </c>
      <c r="AA1315" s="14">
        <f t="shared" si="375"/>
        <v>-0.13127990123611694</v>
      </c>
      <c r="AB1315" s="14">
        <f t="shared" si="376"/>
        <v>9.233497750674334E-2</v>
      </c>
      <c r="AC1315" s="14">
        <f t="shared" si="377"/>
        <v>-7.6912927000571285E-2</v>
      </c>
      <c r="AD1315" s="14">
        <f t="shared" si="378"/>
        <v>0.29048301886007588</v>
      </c>
      <c r="AE1315" s="14">
        <f t="shared" si="379"/>
        <v>0.5073015578222182</v>
      </c>
      <c r="AF1315" s="18" t="str">
        <f t="shared" si="380"/>
        <v/>
      </c>
      <c r="AG1315" s="18" t="str">
        <f t="shared" si="381"/>
        <v/>
      </c>
      <c r="AH1315" s="18" t="str">
        <f t="shared" si="382"/>
        <v/>
      </c>
      <c r="AI1315" s="19" t="str">
        <f t="shared" si="383"/>
        <v/>
      </c>
      <c r="AJ1315" s="19" t="str">
        <f t="shared" si="384"/>
        <v/>
      </c>
      <c r="AK1315" s="19" t="str">
        <f t="shared" si="385"/>
        <v/>
      </c>
    </row>
    <row r="1316" spans="2:37" x14ac:dyDescent="0.15">
      <c r="B1316" s="51" t="str">
        <f>IFERROR(IF(AND(AF1316=1,AI1316=1),MAX($B$5:B1315)+1,""),"")</f>
        <v/>
      </c>
      <c r="C1316" s="51" t="str">
        <f>IFERROR(IF(AND(AG1316=1,AJ1316=1),MAX($C$5:C1315)+1,""),"")</f>
        <v/>
      </c>
      <c r="D1316" s="51" t="str">
        <f>IFERROR(IF(AND(AH1316=1,AK1316=1),MAX($D$5:D1315)+1,""),"")</f>
        <v/>
      </c>
      <c r="F1316" s="5" t="s">
        <v>2729</v>
      </c>
      <c r="G1316" s="5" t="s">
        <v>2730</v>
      </c>
      <c r="H1316" s="12">
        <f>IFERROR([1]!EM_S_STM07_IS(F1316,"9",$H$1,"1")/1000000,"")</f>
        <v>202.62912611000002</v>
      </c>
      <c r="I1316" s="12">
        <f>IFERROR([1]!EM_S_STM07_IS(F1316,"9",$I$1,"1")/1000000,"")</f>
        <v>339.56802518000001</v>
      </c>
      <c r="J1316" s="12">
        <f>IFERROR([1]!EM_S_STM07_IS(F1316,"9",$J$1,"1")/1000000,"")</f>
        <v>372.03783608999998</v>
      </c>
      <c r="K1316" s="12">
        <f>IFERROR([1]!EM_S_STM07_IS(F1316,"9",$K$1,"1")/1000000,"")</f>
        <v>464.67169034</v>
      </c>
      <c r="L1316" s="12">
        <f>IFERROR([1]!EM_S_STM07_IS(F1316,"9",$L$1,"1")/1000000,"")</f>
        <v>549.49962939</v>
      </c>
      <c r="M1316" s="13">
        <f>IFERROR([1]!EM_S_STM07_IS(F1316,"9",$M$1,"1")/1000000,"")</f>
        <v>606.15636225000003</v>
      </c>
      <c r="N1316" s="12">
        <f>IFERROR([1]!EM_S_STM07_IS(F1316,"61",$N$1,"1")/1000000,"")</f>
        <v>42.814671340000004</v>
      </c>
      <c r="O1316" s="12">
        <f>IFERROR([1]!EM_S_STM07_IS(F1316,"61",$O$1,"1")/1000000,"")</f>
        <v>50.286503549999999</v>
      </c>
      <c r="P1316" s="12">
        <f>IFERROR([1]!EM_S_STM07_IS(F1316,"61",$P$1,"1")/1000000,"")</f>
        <v>61.466608790000002</v>
      </c>
      <c r="Q1316" s="12">
        <f>IFERROR([1]!EM_S_STM07_IS(F1316,"61",$Q$1,"1")/1000000,"")</f>
        <v>70.097674339999998</v>
      </c>
      <c r="R1316" s="12">
        <f>IFERROR([1]!EM_S_STM07_IS(F1316,"61",$R$1,"1")/1000000,"")</f>
        <v>80.065531059999998</v>
      </c>
      <c r="S1316" s="12">
        <f>IFERROR([1]!EM_S_STM07_IS(F1316,"61",$S$1,"1")/1000000,"")</f>
        <v>89.299191390000004</v>
      </c>
      <c r="T1316" s="20">
        <f t="shared" si="368"/>
        <v>0.24502066308488946</v>
      </c>
      <c r="U1316" s="20">
        <f t="shared" si="369"/>
        <v>0.15837981793899147</v>
      </c>
      <c r="V1316" s="14">
        <f t="shared" si="370"/>
        <v>0.6758105396736539</v>
      </c>
      <c r="W1316" s="14">
        <f t="shared" si="371"/>
        <v>9.5620931602108911E-2</v>
      </c>
      <c r="X1316" s="14">
        <f t="shared" si="372"/>
        <v>0.24899041243641382</v>
      </c>
      <c r="Y1316" s="14">
        <f t="shared" si="373"/>
        <v>0.18255456661870545</v>
      </c>
      <c r="Z1316" s="15">
        <f t="shared" si="374"/>
        <v>0.10310604380733564</v>
      </c>
      <c r="AA1316" s="14">
        <f t="shared" si="375"/>
        <v>0.17451569698304251</v>
      </c>
      <c r="AB1316" s="14">
        <f t="shared" si="376"/>
        <v>0.22232814872252146</v>
      </c>
      <c r="AC1316" s="14">
        <f t="shared" si="377"/>
        <v>0.14041876914810669</v>
      </c>
      <c r="AD1316" s="14">
        <f t="shared" si="378"/>
        <v>0.14219953534623928</v>
      </c>
      <c r="AE1316" s="14">
        <f t="shared" si="379"/>
        <v>0.11532628595294558</v>
      </c>
      <c r="AF1316" s="18">
        <f t="shared" si="380"/>
        <v>1</v>
      </c>
      <c r="AG1316" s="18" t="str">
        <f t="shared" si="381"/>
        <v/>
      </c>
      <c r="AH1316" s="18" t="str">
        <f t="shared" si="382"/>
        <v/>
      </c>
      <c r="AI1316" s="19" t="str">
        <f t="shared" si="383"/>
        <v/>
      </c>
      <c r="AJ1316" s="19">
        <f t="shared" si="384"/>
        <v>1</v>
      </c>
      <c r="AK1316" s="19" t="str">
        <f t="shared" si="385"/>
        <v/>
      </c>
    </row>
    <row r="1317" spans="2:37" x14ac:dyDescent="0.15">
      <c r="B1317" s="51" t="str">
        <f>IFERROR(IF(AND(AF1317=1,AI1317=1),MAX($B$5:B1316)+1,""),"")</f>
        <v/>
      </c>
      <c r="C1317" s="51" t="str">
        <f>IFERROR(IF(AND(AG1317=1,AJ1317=1),MAX($C$5:C1316)+1,""),"")</f>
        <v/>
      </c>
      <c r="D1317" s="51" t="str">
        <f>IFERROR(IF(AND(AH1317=1,AK1317=1),MAX($D$5:D1316)+1,""),"")</f>
        <v/>
      </c>
      <c r="F1317" s="5" t="s">
        <v>2731</v>
      </c>
      <c r="G1317" s="5" t="s">
        <v>2732</v>
      </c>
      <c r="H1317" s="12">
        <f>IFERROR([1]!EM_S_STM07_IS(F1317,"9",$H$1,"1")/1000000,"")</f>
        <v>713.03747410000005</v>
      </c>
      <c r="I1317" s="12">
        <f>IFERROR([1]!EM_S_STM07_IS(F1317,"9",$I$1,"1")/1000000,"")</f>
        <v>1029.8136345800001</v>
      </c>
      <c r="J1317" s="12">
        <f>IFERROR([1]!EM_S_STM07_IS(F1317,"9",$J$1,"1")/1000000,"")</f>
        <v>1460.96788775</v>
      </c>
      <c r="K1317" s="12">
        <f>IFERROR([1]!EM_S_STM07_IS(F1317,"9",$K$1,"1")/1000000,"")</f>
        <v>1854.65645038</v>
      </c>
      <c r="L1317" s="12">
        <f>IFERROR([1]!EM_S_STM07_IS(F1317,"9",$L$1,"1")/1000000,"")</f>
        <v>2319.0536554800001</v>
      </c>
      <c r="M1317" s="13">
        <f>IFERROR([1]!EM_S_STM07_IS(F1317,"9",$M$1,"1")/1000000,"")</f>
        <v>1935.0020487000002</v>
      </c>
      <c r="N1317" s="12">
        <f>IFERROR([1]!EM_S_STM07_IS(F1317,"61",$N$1,"1")/1000000,"")</f>
        <v>64.860266570000007</v>
      </c>
      <c r="O1317" s="12">
        <f>IFERROR([1]!EM_S_STM07_IS(F1317,"61",$O$1,"1")/1000000,"")</f>
        <v>82.550104640000001</v>
      </c>
      <c r="P1317" s="12">
        <f>IFERROR([1]!EM_S_STM07_IS(F1317,"61",$P$1,"1")/1000000,"")</f>
        <v>116.43963279</v>
      </c>
      <c r="Q1317" s="12">
        <f>IFERROR([1]!EM_S_STM07_IS(F1317,"61",$Q$1,"1")/1000000,"")</f>
        <v>145.65555553000002</v>
      </c>
      <c r="R1317" s="12">
        <f>IFERROR([1]!EM_S_STM07_IS(F1317,"61",$R$1,"1")/1000000,"")</f>
        <v>183.68497879</v>
      </c>
      <c r="S1317" s="12">
        <f>IFERROR([1]!EM_S_STM07_IS(F1317,"61",$S$1,"1")/1000000,"")</f>
        <v>111.20996675000001</v>
      </c>
      <c r="T1317" s="20">
        <f t="shared" si="368"/>
        <v>0.22099480128659543</v>
      </c>
      <c r="U1317" s="20">
        <f t="shared" si="369"/>
        <v>0.11386612496746373</v>
      </c>
      <c r="V1317" s="14">
        <f t="shared" si="370"/>
        <v>0.44426299035662425</v>
      </c>
      <c r="W1317" s="14">
        <f t="shared" si="371"/>
        <v>0.41867211570357793</v>
      </c>
      <c r="X1317" s="14">
        <f t="shared" si="372"/>
        <v>0.26947105814646605</v>
      </c>
      <c r="Y1317" s="14">
        <f t="shared" si="373"/>
        <v>0.25039527132092299</v>
      </c>
      <c r="Z1317" s="15">
        <f t="shared" si="374"/>
        <v>-0.16560703797105916</v>
      </c>
      <c r="AA1317" s="14">
        <f t="shared" si="375"/>
        <v>0.27273767138943772</v>
      </c>
      <c r="AB1317" s="14">
        <f t="shared" si="376"/>
        <v>0.41053283091271442</v>
      </c>
      <c r="AC1317" s="14">
        <f t="shared" si="377"/>
        <v>0.2509104678532541</v>
      </c>
      <c r="AD1317" s="14">
        <f t="shared" si="378"/>
        <v>0.26109147105046221</v>
      </c>
      <c r="AE1317" s="14">
        <f t="shared" si="379"/>
        <v>-0.39456145253367669</v>
      </c>
      <c r="AF1317" s="18">
        <f t="shared" si="380"/>
        <v>1</v>
      </c>
      <c r="AG1317" s="18" t="str">
        <f t="shared" si="381"/>
        <v/>
      </c>
      <c r="AH1317" s="18" t="str">
        <f t="shared" si="382"/>
        <v/>
      </c>
      <c r="AI1317" s="19" t="str">
        <f t="shared" si="383"/>
        <v/>
      </c>
      <c r="AJ1317" s="19" t="str">
        <f t="shared" si="384"/>
        <v/>
      </c>
      <c r="AK1317" s="19" t="str">
        <f t="shared" si="385"/>
        <v/>
      </c>
    </row>
    <row r="1318" spans="2:37" x14ac:dyDescent="0.15">
      <c r="B1318" s="51" t="str">
        <f>IFERROR(IF(AND(AF1318=1,AI1318=1),MAX($B$5:B1317)+1,""),"")</f>
        <v/>
      </c>
      <c r="C1318" s="51" t="str">
        <f>IFERROR(IF(AND(AG1318=1,AJ1318=1),MAX($C$5:C1317)+1,""),"")</f>
        <v/>
      </c>
      <c r="D1318" s="51" t="str">
        <f>IFERROR(IF(AND(AH1318=1,AK1318=1),MAX($D$5:D1317)+1,""),"")</f>
        <v/>
      </c>
      <c r="F1318" s="5" t="s">
        <v>2733</v>
      </c>
      <c r="G1318" s="5" t="s">
        <v>2734</v>
      </c>
      <c r="H1318" s="12">
        <f>IFERROR([1]!EM_S_STM07_IS(F1318,"9",$H$1,"1")/1000000,"")</f>
        <v>327.09347481999998</v>
      </c>
      <c r="I1318" s="12">
        <f>IFERROR([1]!EM_S_STM07_IS(F1318,"9",$I$1,"1")/1000000,"")</f>
        <v>399.54083036999998</v>
      </c>
      <c r="J1318" s="12">
        <f>IFERROR([1]!EM_S_STM07_IS(F1318,"9",$J$1,"1")/1000000,"")</f>
        <v>570.24727537000001</v>
      </c>
      <c r="K1318" s="12">
        <f>IFERROR([1]!EM_S_STM07_IS(F1318,"9",$K$1,"1")/1000000,"")</f>
        <v>721.50576874000001</v>
      </c>
      <c r="L1318" s="12">
        <f>IFERROR([1]!EM_S_STM07_IS(F1318,"9",$L$1,"1")/1000000,"")</f>
        <v>789.11504923999996</v>
      </c>
      <c r="M1318" s="13">
        <f>IFERROR([1]!EM_S_STM07_IS(F1318,"9",$M$1,"1")/1000000,"")</f>
        <v>1160.09789843</v>
      </c>
      <c r="N1318" s="12">
        <f>IFERROR([1]!EM_S_STM07_IS(F1318,"61",$N$1,"1")/1000000,"")</f>
        <v>29.289280959999999</v>
      </c>
      <c r="O1318" s="12">
        <f>IFERROR([1]!EM_S_STM07_IS(F1318,"61",$O$1,"1")/1000000,"")</f>
        <v>29.94341008</v>
      </c>
      <c r="P1318" s="12">
        <f>IFERROR([1]!EM_S_STM07_IS(F1318,"61",$P$1,"1")/1000000,"")</f>
        <v>31.537791039999998</v>
      </c>
      <c r="Q1318" s="12">
        <f>IFERROR([1]!EM_S_STM07_IS(F1318,"61",$Q$1,"1")/1000000,"")</f>
        <v>17.10416661</v>
      </c>
      <c r="R1318" s="12">
        <f>IFERROR([1]!EM_S_STM07_IS(F1318,"61",$R$1,"1")/1000000,"")</f>
        <v>20.788530949999998</v>
      </c>
      <c r="S1318" s="12">
        <f>IFERROR([1]!EM_S_STM07_IS(F1318,"61",$S$1,"1")/1000000,"")</f>
        <v>61.387864540000002</v>
      </c>
      <c r="T1318" s="20">
        <f t="shared" si="368"/>
        <v>0.28814440617637849</v>
      </c>
      <c r="U1318" s="20">
        <f t="shared" si="369"/>
        <v>0.159510706774455</v>
      </c>
      <c r="V1318" s="14">
        <f t="shared" si="370"/>
        <v>0.2214882323466339</v>
      </c>
      <c r="W1318" s="14">
        <f t="shared" si="371"/>
        <v>0.4272565706035979</v>
      </c>
      <c r="X1318" s="14">
        <f t="shared" si="372"/>
        <v>0.26525070772474491</v>
      </c>
      <c r="Y1318" s="14">
        <f t="shared" si="373"/>
        <v>9.3705807256495355E-2</v>
      </c>
      <c r="Z1318" s="15">
        <f t="shared" si="374"/>
        <v>0.47012517318899844</v>
      </c>
      <c r="AA1318" s="14">
        <f t="shared" si="375"/>
        <v>2.2333396333400476E-2</v>
      </c>
      <c r="AB1318" s="14">
        <f t="shared" si="376"/>
        <v>5.324647245388154E-2</v>
      </c>
      <c r="AC1318" s="14">
        <f t="shared" si="377"/>
        <v>-0.45766123606100217</v>
      </c>
      <c r="AD1318" s="14">
        <f t="shared" si="378"/>
        <v>0.21540741645055797</v>
      </c>
      <c r="AE1318" s="14">
        <f t="shared" si="379"/>
        <v>1.9529678979071874</v>
      </c>
      <c r="AF1318" s="18">
        <f t="shared" si="380"/>
        <v>1</v>
      </c>
      <c r="AG1318" s="18" t="str">
        <f t="shared" si="381"/>
        <v/>
      </c>
      <c r="AH1318" s="18" t="str">
        <f t="shared" si="382"/>
        <v/>
      </c>
      <c r="AI1318" s="19" t="str">
        <f t="shared" si="383"/>
        <v/>
      </c>
      <c r="AJ1318" s="19" t="str">
        <f t="shared" si="384"/>
        <v/>
      </c>
      <c r="AK1318" s="19" t="str">
        <f t="shared" si="385"/>
        <v/>
      </c>
    </row>
    <row r="1319" spans="2:37" x14ac:dyDescent="0.15">
      <c r="B1319" s="51" t="str">
        <f>IFERROR(IF(AND(AF1319=1,AI1319=1),MAX($B$5:B1318)+1,""),"")</f>
        <v/>
      </c>
      <c r="C1319" s="51" t="str">
        <f>IFERROR(IF(AND(AG1319=1,AJ1319=1),MAX($C$5:C1318)+1,""),"")</f>
        <v/>
      </c>
      <c r="D1319" s="51" t="str">
        <f>IFERROR(IF(AND(AH1319=1,AK1319=1),MAX($D$5:D1318)+1,""),"")</f>
        <v/>
      </c>
      <c r="F1319" s="5" t="s">
        <v>2735</v>
      </c>
      <c r="G1319" s="5" t="s">
        <v>2736</v>
      </c>
      <c r="H1319" s="12">
        <f>IFERROR([1]!EM_S_STM07_IS(F1319,"9",$H$1,"1")/1000000,"")</f>
        <v>3651.8947374999998</v>
      </c>
      <c r="I1319" s="12">
        <f>IFERROR([1]!EM_S_STM07_IS(F1319,"9",$I$1,"1")/1000000,"")</f>
        <v>5126.0648174500002</v>
      </c>
      <c r="J1319" s="12">
        <f>IFERROR([1]!EM_S_STM07_IS(F1319,"9",$J$1,"1")/1000000,"")</f>
        <v>5790.68330728</v>
      </c>
      <c r="K1319" s="12">
        <f>IFERROR([1]!EM_S_STM07_IS(F1319,"9",$K$1,"1")/1000000,"")</f>
        <v>5953.7654335200004</v>
      </c>
      <c r="L1319" s="12">
        <f>IFERROR([1]!EM_S_STM07_IS(F1319,"9",$L$1,"1")/1000000,"")</f>
        <v>3897.4864045900003</v>
      </c>
      <c r="M1319" s="13">
        <f>IFERROR([1]!EM_S_STM07_IS(F1319,"9",$M$1,"1")/1000000,"")</f>
        <v>3285.0054298800001</v>
      </c>
      <c r="N1319" s="12">
        <f>IFERROR([1]!EM_S_STM07_IS(F1319,"61",$N$1,"1")/1000000,"")</f>
        <v>66.418730670000002</v>
      </c>
      <c r="O1319" s="12">
        <f>IFERROR([1]!EM_S_STM07_IS(F1319,"61",$O$1,"1")/1000000,"")</f>
        <v>70.384585659999999</v>
      </c>
      <c r="P1319" s="12">
        <f>IFERROR([1]!EM_S_STM07_IS(F1319,"61",$P$1,"1")/1000000,"")</f>
        <v>12.846180710000001</v>
      </c>
      <c r="Q1319" s="12">
        <f>IFERROR([1]!EM_S_STM07_IS(F1319,"61",$Q$1,"1")/1000000,"")</f>
        <v>-144.13345343</v>
      </c>
      <c r="R1319" s="12">
        <f>IFERROR([1]!EM_S_STM07_IS(F1319,"61",$R$1,"1")/1000000,"")</f>
        <v>-387.08409030000001</v>
      </c>
      <c r="S1319" s="12">
        <f>IFERROR([1]!EM_S_STM07_IS(F1319,"61",$S$1,"1")/1000000,"")</f>
        <v>12.691398149999999</v>
      </c>
      <c r="T1319" s="20">
        <f t="shared" si="368"/>
        <v>-2.0952938719719705E-2</v>
      </c>
      <c r="U1319" s="20">
        <f t="shared" si="369"/>
        <v>-0.28180268120704244</v>
      </c>
      <c r="V1319" s="14">
        <f t="shared" si="370"/>
        <v>0.40367266471628427</v>
      </c>
      <c r="W1319" s="14">
        <f t="shared" si="371"/>
        <v>0.12965471828751071</v>
      </c>
      <c r="X1319" s="14">
        <f t="shared" si="372"/>
        <v>2.8162846694616318E-2</v>
      </c>
      <c r="Y1319" s="14">
        <f t="shared" si="373"/>
        <v>-0.34537454521688832</v>
      </c>
      <c r="Z1319" s="15">
        <f t="shared" si="374"/>
        <v>-0.15714768728601397</v>
      </c>
      <c r="AA1319" s="14">
        <f t="shared" si="375"/>
        <v>5.9709888310035007E-2</v>
      </c>
      <c r="AB1319" s="14">
        <f t="shared" si="376"/>
        <v>-0.8174858800468785</v>
      </c>
      <c r="AC1319" s="14">
        <f t="shared" si="377"/>
        <v>-12.219945965558505</v>
      </c>
      <c r="AD1319" s="14">
        <f t="shared" si="378"/>
        <v>-1.6855950585267261</v>
      </c>
      <c r="AE1319" s="14">
        <f t="shared" si="379"/>
        <v>1.0327871862162143</v>
      </c>
      <c r="AF1319" s="18" t="str">
        <f t="shared" si="380"/>
        <v/>
      </c>
      <c r="AG1319" s="18" t="str">
        <f t="shared" si="381"/>
        <v/>
      </c>
      <c r="AH1319" s="18" t="str">
        <f t="shared" si="382"/>
        <v/>
      </c>
      <c r="AI1319" s="19" t="str">
        <f t="shared" si="383"/>
        <v/>
      </c>
      <c r="AJ1319" s="19" t="str">
        <f t="shared" si="384"/>
        <v/>
      </c>
      <c r="AK1319" s="19" t="str">
        <f t="shared" si="385"/>
        <v/>
      </c>
    </row>
    <row r="1320" spans="2:37" x14ac:dyDescent="0.15">
      <c r="B1320" s="51" t="str">
        <f>IFERROR(IF(AND(AF1320=1,AI1320=1),MAX($B$5:B1319)+1,""),"")</f>
        <v/>
      </c>
      <c r="C1320" s="51" t="str">
        <f>IFERROR(IF(AND(AG1320=1,AJ1320=1),MAX($C$5:C1319)+1,""),"")</f>
        <v/>
      </c>
      <c r="D1320" s="51" t="str">
        <f>IFERROR(IF(AND(AH1320=1,AK1320=1),MAX($D$5:D1319)+1,""),"")</f>
        <v/>
      </c>
      <c r="F1320" s="5" t="s">
        <v>2737</v>
      </c>
      <c r="G1320" s="5" t="s">
        <v>2738</v>
      </c>
      <c r="H1320" s="12">
        <f>IFERROR([1]!EM_S_STM07_IS(F1320,"9",$H$1,"1")/1000000,"")</f>
        <v>65.897280629999997</v>
      </c>
      <c r="I1320" s="12">
        <f>IFERROR([1]!EM_S_STM07_IS(F1320,"9",$I$1,"1")/1000000,"")</f>
        <v>78.449397279999999</v>
      </c>
      <c r="J1320" s="12">
        <f>IFERROR([1]!EM_S_STM07_IS(F1320,"9",$J$1,"1")/1000000,"")</f>
        <v>63.684379329999999</v>
      </c>
      <c r="K1320" s="12">
        <f>IFERROR([1]!EM_S_STM07_IS(F1320,"9",$K$1,"1")/1000000,"")</f>
        <v>44.718491299999997</v>
      </c>
      <c r="L1320" s="12">
        <f>IFERROR([1]!EM_S_STM07_IS(F1320,"9",$L$1,"1")/1000000,"")</f>
        <v>90.750271430000012</v>
      </c>
      <c r="M1320" s="13">
        <f>IFERROR([1]!EM_S_STM07_IS(F1320,"9",$M$1,"1")/1000000,"")</f>
        <v>332.77358593000002</v>
      </c>
      <c r="N1320" s="12">
        <f>IFERROR([1]!EM_S_STM07_IS(F1320,"61",$N$1,"1")/1000000,"")</f>
        <v>13.00704833</v>
      </c>
      <c r="O1320" s="12">
        <f>IFERROR([1]!EM_S_STM07_IS(F1320,"61",$O$1,"1")/1000000,"")</f>
        <v>8.1027074299999988</v>
      </c>
      <c r="P1320" s="12">
        <f>IFERROR([1]!EM_S_STM07_IS(F1320,"61",$P$1,"1")/1000000,"")</f>
        <v>-11.783020109999999</v>
      </c>
      <c r="Q1320" s="12">
        <f>IFERROR([1]!EM_S_STM07_IS(F1320,"61",$Q$1,"1")/1000000,"")</f>
        <v>-11.0541064</v>
      </c>
      <c r="R1320" s="12">
        <f>IFERROR([1]!EM_S_STM07_IS(F1320,"61",$R$1,"1")/1000000,"")</f>
        <v>15.714758679999999</v>
      </c>
      <c r="S1320" s="12">
        <f>IFERROR([1]!EM_S_STM07_IS(F1320,"61",$S$1,"1")/1000000,"")</f>
        <v>53.604741729999994</v>
      </c>
      <c r="T1320" s="20">
        <f t="shared" si="368"/>
        <v>0.38247176658746818</v>
      </c>
      <c r="U1320" s="20">
        <f t="shared" si="369"/>
        <v>0.32740940621835857</v>
      </c>
      <c r="V1320" s="14">
        <f t="shared" si="370"/>
        <v>0.19048003999554425</v>
      </c>
      <c r="W1320" s="14">
        <f t="shared" si="371"/>
        <v>-0.18821072515447121</v>
      </c>
      <c r="X1320" s="14">
        <f t="shared" si="372"/>
        <v>-0.29781067554607826</v>
      </c>
      <c r="Y1320" s="14">
        <f t="shared" si="373"/>
        <v>1.0293679145208554</v>
      </c>
      <c r="Z1320" s="15">
        <f t="shared" si="374"/>
        <v>2.666915599108528</v>
      </c>
      <c r="AA1320" s="14">
        <f t="shared" si="375"/>
        <v>-0.37705256223953781</v>
      </c>
      <c r="AB1320" s="14">
        <f t="shared" si="376"/>
        <v>-2.45420777089566</v>
      </c>
      <c r="AC1320" s="14">
        <f t="shared" si="377"/>
        <v>6.1861365184413555E-2</v>
      </c>
      <c r="AD1320" s="14">
        <f t="shared" si="378"/>
        <v>2.4216218038212474</v>
      </c>
      <c r="AE1320" s="14">
        <f t="shared" si="379"/>
        <v>2.4111081704501238</v>
      </c>
      <c r="AF1320" s="18">
        <f t="shared" si="380"/>
        <v>1</v>
      </c>
      <c r="AG1320" s="18">
        <f t="shared" si="381"/>
        <v>1</v>
      </c>
      <c r="AH1320" s="18">
        <f t="shared" si="382"/>
        <v>1</v>
      </c>
      <c r="AI1320" s="19" t="str">
        <f t="shared" si="383"/>
        <v/>
      </c>
      <c r="AJ1320" s="19" t="str">
        <f t="shared" si="384"/>
        <v/>
      </c>
      <c r="AK1320" s="19" t="str">
        <f t="shared" si="385"/>
        <v/>
      </c>
    </row>
    <row r="1321" spans="2:37" x14ac:dyDescent="0.15">
      <c r="B1321" s="51">
        <f>IFERROR(IF(AND(AF1321=1,AI1321=1),MAX($B$5:B1320)+1,""),"")</f>
        <v>83</v>
      </c>
      <c r="C1321" s="51">
        <f>IFERROR(IF(AND(AG1321=1,AJ1321=1),MAX($C$5:C1320)+1,""),"")</f>
        <v>46</v>
      </c>
      <c r="D1321" s="51">
        <f>IFERROR(IF(AND(AH1321=1,AK1321=1),MAX($D$5:D1320)+1,""),"")</f>
        <v>25</v>
      </c>
      <c r="F1321" s="5" t="s">
        <v>2739</v>
      </c>
      <c r="G1321" s="5" t="s">
        <v>2740</v>
      </c>
      <c r="H1321" s="12">
        <f>IFERROR([1]!EM_S_STM07_IS(F1321,"9",$H$1,"1")/1000000,"")</f>
        <v>552.15916491999997</v>
      </c>
      <c r="I1321" s="12">
        <f>IFERROR([1]!EM_S_STM07_IS(F1321,"9",$I$1,"1")/1000000,"")</f>
        <v>783.56029536000005</v>
      </c>
      <c r="J1321" s="12">
        <f>IFERROR([1]!EM_S_STM07_IS(F1321,"9",$J$1,"1")/1000000,"")</f>
        <v>1044.41997913</v>
      </c>
      <c r="K1321" s="12">
        <f>IFERROR([1]!EM_S_STM07_IS(F1321,"9",$K$1,"1")/1000000,"")</f>
        <v>1319.0756260399999</v>
      </c>
      <c r="L1321" s="12">
        <f>IFERROR([1]!EM_S_STM07_IS(F1321,"9",$L$1,"1")/1000000,"")</f>
        <v>1523.5350566700001</v>
      </c>
      <c r="M1321" s="13">
        <f>IFERROR([1]!EM_S_STM07_IS(F1321,"9",$M$1,"1")/1000000,"")</f>
        <v>1685.3915084300002</v>
      </c>
      <c r="N1321" s="12">
        <f>IFERROR([1]!EM_S_STM07_IS(F1321,"61",$N$1,"1")/1000000,"")</f>
        <v>107.90391262999999</v>
      </c>
      <c r="O1321" s="12">
        <f>IFERROR([1]!EM_S_STM07_IS(F1321,"61",$O$1,"1")/1000000,"")</f>
        <v>159.66619585000001</v>
      </c>
      <c r="P1321" s="12">
        <f>IFERROR([1]!EM_S_STM07_IS(F1321,"61",$P$1,"1")/1000000,"")</f>
        <v>208.01606178999998</v>
      </c>
      <c r="Q1321" s="12">
        <f>IFERROR([1]!EM_S_STM07_IS(F1321,"61",$Q$1,"1")/1000000,"")</f>
        <v>249.8613551</v>
      </c>
      <c r="R1321" s="12">
        <f>IFERROR([1]!EM_S_STM07_IS(F1321,"61",$R$1,"1")/1000000,"")</f>
        <v>325.66999433999996</v>
      </c>
      <c r="S1321" s="12">
        <f>IFERROR([1]!EM_S_STM07_IS(F1321,"61",$S$1,"1")/1000000,"")</f>
        <v>394.82348347000004</v>
      </c>
      <c r="T1321" s="20">
        <f t="shared" si="368"/>
        <v>0.250049766361224</v>
      </c>
      <c r="U1321" s="20">
        <f t="shared" si="369"/>
        <v>0.29620340108689103</v>
      </c>
      <c r="V1321" s="14">
        <f t="shared" si="370"/>
        <v>0.41908410679650104</v>
      </c>
      <c r="W1321" s="14">
        <f t="shared" si="371"/>
        <v>0.33291590361932544</v>
      </c>
      <c r="X1321" s="14">
        <f t="shared" si="372"/>
        <v>0.26297433254655617</v>
      </c>
      <c r="Y1321" s="14">
        <f t="shared" si="373"/>
        <v>0.15500205340296402</v>
      </c>
      <c r="Z1321" s="15">
        <f t="shared" si="374"/>
        <v>0.10623743185389554</v>
      </c>
      <c r="AA1321" s="14">
        <f t="shared" si="375"/>
        <v>0.47970719465467093</v>
      </c>
      <c r="AB1321" s="14">
        <f t="shared" si="376"/>
        <v>0.3028184249183386</v>
      </c>
      <c r="AC1321" s="14">
        <f t="shared" si="377"/>
        <v>0.2011637608649875</v>
      </c>
      <c r="AD1321" s="14">
        <f t="shared" si="378"/>
        <v>0.30340281797343044</v>
      </c>
      <c r="AE1321" s="14">
        <f t="shared" si="379"/>
        <v>0.21234221860121302</v>
      </c>
      <c r="AF1321" s="18">
        <f t="shared" si="380"/>
        <v>1</v>
      </c>
      <c r="AG1321" s="18">
        <f t="shared" si="381"/>
        <v>1</v>
      </c>
      <c r="AH1321" s="18">
        <f t="shared" si="382"/>
        <v>1</v>
      </c>
      <c r="AI1321" s="19">
        <f t="shared" si="383"/>
        <v>1</v>
      </c>
      <c r="AJ1321" s="19">
        <f t="shared" si="384"/>
        <v>1</v>
      </c>
      <c r="AK1321" s="19">
        <f t="shared" si="385"/>
        <v>1</v>
      </c>
    </row>
    <row r="1322" spans="2:37" x14ac:dyDescent="0.15">
      <c r="B1322" s="51">
        <f>IFERROR(IF(AND(AF1322=1,AI1322=1),MAX($B$5:B1321)+1,""),"")</f>
        <v>84</v>
      </c>
      <c r="C1322" s="51" t="str">
        <f>IFERROR(IF(AND(AG1322=1,AJ1322=1),MAX($C$5:C1321)+1,""),"")</f>
        <v/>
      </c>
      <c r="D1322" s="51" t="str">
        <f>IFERROR(IF(AND(AH1322=1,AK1322=1),MAX($D$5:D1321)+1,""),"")</f>
        <v/>
      </c>
      <c r="F1322" s="5" t="s">
        <v>2741</v>
      </c>
      <c r="G1322" s="5" t="s">
        <v>2742</v>
      </c>
      <c r="H1322" s="12">
        <f>IFERROR([1]!EM_S_STM07_IS(F1322,"9",$H$1,"1")/1000000,"")</f>
        <v>241.36449259</v>
      </c>
      <c r="I1322" s="12">
        <f>IFERROR([1]!EM_S_STM07_IS(F1322,"9",$I$1,"1")/1000000,"")</f>
        <v>512.16653125000005</v>
      </c>
      <c r="J1322" s="12">
        <f>IFERROR([1]!EM_S_STM07_IS(F1322,"9",$J$1,"1")/1000000,"")</f>
        <v>626.90612052999995</v>
      </c>
      <c r="K1322" s="12">
        <f>IFERROR([1]!EM_S_STM07_IS(F1322,"9",$K$1,"1")/1000000,"")</f>
        <v>716.41704763999996</v>
      </c>
      <c r="L1322" s="12">
        <f>IFERROR([1]!EM_S_STM07_IS(F1322,"9",$L$1,"1")/1000000,"")</f>
        <v>1058.7555522299999</v>
      </c>
      <c r="M1322" s="13">
        <f>IFERROR([1]!EM_S_STM07_IS(F1322,"9",$M$1,"1")/1000000,"")</f>
        <v>1281.4572185999998</v>
      </c>
      <c r="N1322" s="12">
        <f>IFERROR([1]!EM_S_STM07_IS(F1322,"61",$N$1,"1")/1000000,"")</f>
        <v>39.697473340000002</v>
      </c>
      <c r="O1322" s="12">
        <f>IFERROR([1]!EM_S_STM07_IS(F1322,"61",$O$1,"1")/1000000,"")</f>
        <v>37.930884329999998</v>
      </c>
      <c r="P1322" s="12">
        <f>IFERROR([1]!EM_S_STM07_IS(F1322,"61",$P$1,"1")/1000000,"")</f>
        <v>28.021537479999999</v>
      </c>
      <c r="Q1322" s="12">
        <f>IFERROR([1]!EM_S_STM07_IS(F1322,"61",$Q$1,"1")/1000000,"")</f>
        <v>62.848702020000005</v>
      </c>
      <c r="R1322" s="12">
        <f>IFERROR([1]!EM_S_STM07_IS(F1322,"61",$R$1,"1")/1000000,"")</f>
        <v>89.004081049999996</v>
      </c>
      <c r="S1322" s="12">
        <f>IFERROR([1]!EM_S_STM07_IS(F1322,"61",$S$1,"1")/1000000,"")</f>
        <v>108.49389050000001</v>
      </c>
      <c r="T1322" s="20">
        <f t="shared" si="368"/>
        <v>0.39638812278343472</v>
      </c>
      <c r="U1322" s="20">
        <f t="shared" si="369"/>
        <v>0.22272413143560632</v>
      </c>
      <c r="V1322" s="14">
        <f t="shared" si="370"/>
        <v>1.1219630350517418</v>
      </c>
      <c r="W1322" s="14">
        <f t="shared" si="371"/>
        <v>0.22402789381798344</v>
      </c>
      <c r="X1322" s="14">
        <f t="shared" si="372"/>
        <v>0.14278202776888754</v>
      </c>
      <c r="Y1322" s="14">
        <f t="shared" si="373"/>
        <v>0.47784807147976366</v>
      </c>
      <c r="Z1322" s="15">
        <f t="shared" si="374"/>
        <v>0.21034285572428435</v>
      </c>
      <c r="AA1322" s="14">
        <f t="shared" si="375"/>
        <v>-4.450129596081754E-2</v>
      </c>
      <c r="AB1322" s="14">
        <f t="shared" si="376"/>
        <v>-0.26124745112158049</v>
      </c>
      <c r="AC1322" s="14">
        <f t="shared" si="377"/>
        <v>1.2428712937274564</v>
      </c>
      <c r="AD1322" s="14">
        <f t="shared" si="378"/>
        <v>0.41616418779303838</v>
      </c>
      <c r="AE1322" s="14">
        <f t="shared" si="379"/>
        <v>0.21897658197326009</v>
      </c>
      <c r="AF1322" s="18">
        <f t="shared" si="380"/>
        <v>1</v>
      </c>
      <c r="AG1322" s="18">
        <f t="shared" si="381"/>
        <v>1</v>
      </c>
      <c r="AH1322" s="18">
        <f t="shared" si="382"/>
        <v>1</v>
      </c>
      <c r="AI1322" s="19">
        <f t="shared" si="383"/>
        <v>1</v>
      </c>
      <c r="AJ1322" s="19" t="str">
        <f t="shared" si="384"/>
        <v/>
      </c>
      <c r="AK1322" s="19" t="str">
        <f t="shared" si="385"/>
        <v/>
      </c>
    </row>
    <row r="1323" spans="2:37" x14ac:dyDescent="0.15">
      <c r="B1323" s="51">
        <f>IFERROR(IF(AND(AF1323=1,AI1323=1),MAX($B$5:B1322)+1,""),"")</f>
        <v>85</v>
      </c>
      <c r="C1323" s="51">
        <f>IFERROR(IF(AND(AG1323=1,AJ1323=1),MAX($C$5:C1322)+1,""),"")</f>
        <v>47</v>
      </c>
      <c r="D1323" s="51">
        <f>IFERROR(IF(AND(AH1323=1,AK1323=1),MAX($D$5:D1322)+1,""),"")</f>
        <v>26</v>
      </c>
      <c r="F1323" s="5" t="s">
        <v>2743</v>
      </c>
      <c r="G1323" s="5" t="s">
        <v>2744</v>
      </c>
      <c r="H1323" s="12">
        <f>IFERROR([1]!EM_S_STM07_IS(F1323,"9",$H$1,"1")/1000000,"")</f>
        <v>383.87861423000004</v>
      </c>
      <c r="I1323" s="12">
        <f>IFERROR([1]!EM_S_STM07_IS(F1323,"9",$I$1,"1")/1000000,"")</f>
        <v>561.77878765000003</v>
      </c>
      <c r="J1323" s="12">
        <f>IFERROR([1]!EM_S_STM07_IS(F1323,"9",$J$1,"1")/1000000,"")</f>
        <v>1229.2516775399999</v>
      </c>
      <c r="K1323" s="12">
        <f>IFERROR([1]!EM_S_STM07_IS(F1323,"9",$K$1,"1")/1000000,"")</f>
        <v>2097.2012034200002</v>
      </c>
      <c r="L1323" s="12">
        <f>IFERROR([1]!EM_S_STM07_IS(F1323,"9",$L$1,"1")/1000000,"")</f>
        <v>2863.55960043</v>
      </c>
      <c r="M1323" s="13">
        <f>IFERROR([1]!EM_S_STM07_IS(F1323,"9",$M$1,"1")/1000000,"")</f>
        <v>3348.2507476999999</v>
      </c>
      <c r="N1323" s="12">
        <f>IFERROR([1]!EM_S_STM07_IS(F1323,"61",$N$1,"1")/1000000,"")</f>
        <v>102.02867227999999</v>
      </c>
      <c r="O1323" s="12">
        <f>IFERROR([1]!EM_S_STM07_IS(F1323,"61",$O$1,"1")/1000000,"")</f>
        <v>122.16497745999999</v>
      </c>
      <c r="P1323" s="12">
        <f>IFERROR([1]!EM_S_STM07_IS(F1323,"61",$P$1,"1")/1000000,"")</f>
        <v>231.09825988999998</v>
      </c>
      <c r="Q1323" s="12">
        <f>IFERROR([1]!EM_S_STM07_IS(F1323,"61",$Q$1,"1")/1000000,"")</f>
        <v>339.53649234</v>
      </c>
      <c r="R1323" s="12">
        <f>IFERROR([1]!EM_S_STM07_IS(F1323,"61",$R$1,"1")/1000000,"")</f>
        <v>447.01260113000001</v>
      </c>
      <c r="S1323" s="12">
        <f>IFERROR([1]!EM_S_STM07_IS(F1323,"61",$S$1,"1")/1000000,"")</f>
        <v>534.90348791000008</v>
      </c>
      <c r="T1323" s="20">
        <f t="shared" si="368"/>
        <v>0.54214358354839542</v>
      </c>
      <c r="U1323" s="20">
        <f t="shared" si="369"/>
        <v>0.39287017444867556</v>
      </c>
      <c r="V1323" s="14">
        <f t="shared" si="370"/>
        <v>0.46342819533419355</v>
      </c>
      <c r="W1323" s="14">
        <f t="shared" si="371"/>
        <v>1.1881418532766843</v>
      </c>
      <c r="X1323" s="14">
        <f t="shared" si="372"/>
        <v>0.706079594389455</v>
      </c>
      <c r="Y1323" s="14">
        <f t="shared" si="373"/>
        <v>0.36541958671407626</v>
      </c>
      <c r="Z1323" s="15">
        <f t="shared" si="374"/>
        <v>0.16926176329531165</v>
      </c>
      <c r="AA1323" s="14">
        <f t="shared" si="375"/>
        <v>0.1973592788185991</v>
      </c>
      <c r="AB1323" s="14">
        <f t="shared" si="376"/>
        <v>0.89168994825597703</v>
      </c>
      <c r="AC1323" s="14">
        <f t="shared" si="377"/>
        <v>0.46922998252611386</v>
      </c>
      <c r="AD1323" s="14">
        <f t="shared" si="378"/>
        <v>0.316537724853378</v>
      </c>
      <c r="AE1323" s="14">
        <f t="shared" si="379"/>
        <v>0.19661836502555258</v>
      </c>
      <c r="AF1323" s="18">
        <f t="shared" si="380"/>
        <v>1</v>
      </c>
      <c r="AG1323" s="18">
        <f t="shared" si="381"/>
        <v>1</v>
      </c>
      <c r="AH1323" s="18">
        <f t="shared" si="382"/>
        <v>1</v>
      </c>
      <c r="AI1323" s="19">
        <f t="shared" si="383"/>
        <v>1</v>
      </c>
      <c r="AJ1323" s="19">
        <f t="shared" si="384"/>
        <v>1</v>
      </c>
      <c r="AK1323" s="19">
        <f t="shared" si="385"/>
        <v>1</v>
      </c>
    </row>
    <row r="1324" spans="2:37" x14ac:dyDescent="0.15">
      <c r="B1324" s="51" t="str">
        <f>IFERROR(IF(AND(AF1324=1,AI1324=1),MAX($B$5:B1323)+1,""),"")</f>
        <v/>
      </c>
      <c r="C1324" s="51" t="str">
        <f>IFERROR(IF(AND(AG1324=1,AJ1324=1),MAX($C$5:C1323)+1,""),"")</f>
        <v/>
      </c>
      <c r="D1324" s="51" t="str">
        <f>IFERROR(IF(AND(AH1324=1,AK1324=1),MAX($D$5:D1323)+1,""),"")</f>
        <v/>
      </c>
      <c r="F1324" s="5" t="s">
        <v>2745</v>
      </c>
      <c r="G1324" s="5" t="s">
        <v>2746</v>
      </c>
      <c r="H1324" s="12">
        <f>IFERROR([1]!EM_S_STM07_IS(F1324,"9",$H$1,"1")/1000000,"")</f>
        <v>1071.7140309599999</v>
      </c>
      <c r="I1324" s="12">
        <f>IFERROR([1]!EM_S_STM07_IS(F1324,"9",$I$1,"1")/1000000,"")</f>
        <v>892.38340670000002</v>
      </c>
      <c r="J1324" s="12">
        <f>IFERROR([1]!EM_S_STM07_IS(F1324,"9",$J$1,"1")/1000000,"")</f>
        <v>1386.4015824000001</v>
      </c>
      <c r="K1324" s="12">
        <f>IFERROR([1]!EM_S_STM07_IS(F1324,"9",$K$1,"1")/1000000,"")</f>
        <v>2013.9637914699999</v>
      </c>
      <c r="L1324" s="12">
        <f>IFERROR([1]!EM_S_STM07_IS(F1324,"9",$L$1,"1")/1000000,"")</f>
        <v>2389.0228267399998</v>
      </c>
      <c r="M1324" s="13">
        <f>IFERROR([1]!EM_S_STM07_IS(F1324,"9",$M$1,"1")/1000000,"")</f>
        <v>3873.5650853800003</v>
      </c>
      <c r="N1324" s="12">
        <f>IFERROR([1]!EM_S_STM07_IS(F1324,"61",$N$1,"1")/1000000,"")</f>
        <v>149.20536261000001</v>
      </c>
      <c r="O1324" s="12">
        <f>IFERROR([1]!EM_S_STM07_IS(F1324,"61",$O$1,"1")/1000000,"")</f>
        <v>202.89850484999999</v>
      </c>
      <c r="P1324" s="12">
        <f>IFERROR([1]!EM_S_STM07_IS(F1324,"61",$P$1,"1")/1000000,"")</f>
        <v>244.42652369999999</v>
      </c>
      <c r="Q1324" s="12">
        <f>IFERROR([1]!EM_S_STM07_IS(F1324,"61",$Q$1,"1")/1000000,"")</f>
        <v>665.40226679</v>
      </c>
      <c r="R1324" s="12">
        <f>IFERROR([1]!EM_S_STM07_IS(F1324,"61",$R$1,"1")/1000000,"")</f>
        <v>896.66232162000006</v>
      </c>
      <c r="S1324" s="12">
        <f>IFERROR([1]!EM_S_STM07_IS(F1324,"61",$S$1,"1")/1000000,"")</f>
        <v>976.14369079999994</v>
      </c>
      <c r="T1324" s="20">
        <f t="shared" si="368"/>
        <v>0.29302341122710573</v>
      </c>
      <c r="U1324" s="20">
        <f t="shared" si="369"/>
        <v>0.45594799882124581</v>
      </c>
      <c r="V1324" s="14">
        <f t="shared" si="370"/>
        <v>-0.16733066758430185</v>
      </c>
      <c r="W1324" s="14">
        <f t="shared" si="371"/>
        <v>0.55359408522269649</v>
      </c>
      <c r="X1324" s="14">
        <f t="shared" si="372"/>
        <v>0.4526554333439427</v>
      </c>
      <c r="Y1324" s="14">
        <f t="shared" si="373"/>
        <v>0.1862292841899818</v>
      </c>
      <c r="Z1324" s="15">
        <f t="shared" si="374"/>
        <v>0.62140145419446213</v>
      </c>
      <c r="AA1324" s="14">
        <f t="shared" si="375"/>
        <v>0.35986067324098564</v>
      </c>
      <c r="AB1324" s="14">
        <f t="shared" si="376"/>
        <v>0.204673853465313</v>
      </c>
      <c r="AC1324" s="14">
        <f t="shared" si="377"/>
        <v>1.7222997599339505</v>
      </c>
      <c r="AD1324" s="14">
        <f t="shared" si="378"/>
        <v>0.34754924407701998</v>
      </c>
      <c r="AE1324" s="14">
        <f t="shared" si="379"/>
        <v>8.8641361707271119E-2</v>
      </c>
      <c r="AF1324" s="18">
        <f t="shared" si="380"/>
        <v>1</v>
      </c>
      <c r="AG1324" s="18">
        <f t="shared" si="381"/>
        <v>1</v>
      </c>
      <c r="AH1324" s="18">
        <f t="shared" si="382"/>
        <v>1</v>
      </c>
      <c r="AI1324" s="19" t="str">
        <f t="shared" si="383"/>
        <v/>
      </c>
      <c r="AJ1324" s="19" t="str">
        <f t="shared" si="384"/>
        <v/>
      </c>
      <c r="AK1324" s="19" t="str">
        <f t="shared" si="385"/>
        <v/>
      </c>
    </row>
    <row r="1325" spans="2:37" x14ac:dyDescent="0.15">
      <c r="B1325" s="51" t="str">
        <f>IFERROR(IF(AND(AF1325=1,AI1325=1),MAX($B$5:B1324)+1,""),"")</f>
        <v/>
      </c>
      <c r="C1325" s="51" t="str">
        <f>IFERROR(IF(AND(AG1325=1,AJ1325=1),MAX($C$5:C1324)+1,""),"")</f>
        <v/>
      </c>
      <c r="D1325" s="51" t="str">
        <f>IFERROR(IF(AND(AH1325=1,AK1325=1),MAX($D$5:D1324)+1,""),"")</f>
        <v/>
      </c>
      <c r="F1325" s="5" t="s">
        <v>2747</v>
      </c>
      <c r="G1325" s="5" t="s">
        <v>2748</v>
      </c>
      <c r="H1325" s="12">
        <f>IFERROR([1]!EM_S_STM07_IS(F1325,"9",$H$1,"1")/1000000,"")</f>
        <v>212.28519781</v>
      </c>
      <c r="I1325" s="12">
        <f>IFERROR([1]!EM_S_STM07_IS(F1325,"9",$I$1,"1")/1000000,"")</f>
        <v>215.54221263999997</v>
      </c>
      <c r="J1325" s="12">
        <f>IFERROR([1]!EM_S_STM07_IS(F1325,"9",$J$1,"1")/1000000,"")</f>
        <v>476.49699450000003</v>
      </c>
      <c r="K1325" s="12">
        <f>IFERROR([1]!EM_S_STM07_IS(F1325,"9",$K$1,"1")/1000000,"")</f>
        <v>593.57898896000006</v>
      </c>
      <c r="L1325" s="12">
        <f>IFERROR([1]!EM_S_STM07_IS(F1325,"9",$L$1,"1")/1000000,"")</f>
        <v>527.89774815999999</v>
      </c>
      <c r="M1325" s="13">
        <f>IFERROR([1]!EM_S_STM07_IS(F1325,"9",$M$1,"1")/1000000,"")</f>
        <v>248.37977255000001</v>
      </c>
      <c r="N1325" s="12">
        <f>IFERROR([1]!EM_S_STM07_IS(F1325,"61",$N$1,"1")/1000000,"")</f>
        <v>53.792887950000001</v>
      </c>
      <c r="O1325" s="12">
        <f>IFERROR([1]!EM_S_STM07_IS(F1325,"61",$O$1,"1")/1000000,"")</f>
        <v>47.270622409999994</v>
      </c>
      <c r="P1325" s="12">
        <f>IFERROR([1]!EM_S_STM07_IS(F1325,"61",$P$1,"1")/1000000,"")</f>
        <v>29.399079390000001</v>
      </c>
      <c r="Q1325" s="12">
        <f>IFERROR([1]!EM_S_STM07_IS(F1325,"61",$Q$1,"1")/1000000,"")</f>
        <v>-121.36573623999999</v>
      </c>
      <c r="R1325" s="12">
        <f>IFERROR([1]!EM_S_STM07_IS(F1325,"61",$R$1,"1")/1000000,"")</f>
        <v>6.4616382000000003</v>
      </c>
      <c r="S1325" s="12">
        <f>IFERROR([1]!EM_S_STM07_IS(F1325,"61",$S$1,"1")/1000000,"")</f>
        <v>12.80748631</v>
      </c>
      <c r="T1325" s="20">
        <f t="shared" si="368"/>
        <v>3.1904015501318383E-2</v>
      </c>
      <c r="U1325" s="20">
        <f t="shared" si="369"/>
        <v>-0.249504991817458</v>
      </c>
      <c r="V1325" s="14">
        <f t="shared" si="370"/>
        <v>1.5342637468840742E-2</v>
      </c>
      <c r="W1325" s="14">
        <f t="shared" si="371"/>
        <v>1.2106899092469112</v>
      </c>
      <c r="X1325" s="14">
        <f t="shared" si="372"/>
        <v>0.24571402508604914</v>
      </c>
      <c r="Y1325" s="14">
        <f t="shared" si="373"/>
        <v>-0.11065290723157012</v>
      </c>
      <c r="Z1325" s="15">
        <f t="shared" si="374"/>
        <v>-0.52949264622602854</v>
      </c>
      <c r="AA1325" s="14">
        <f t="shared" si="375"/>
        <v>-0.12124772973822102</v>
      </c>
      <c r="AB1325" s="14">
        <f t="shared" si="376"/>
        <v>-0.37806870544228988</v>
      </c>
      <c r="AC1325" s="14">
        <f t="shared" si="377"/>
        <v>-5.1282155345749407</v>
      </c>
      <c r="AD1325" s="14">
        <f t="shared" si="378"/>
        <v>1.0532410415013851</v>
      </c>
      <c r="AE1325" s="14">
        <f t="shared" si="379"/>
        <v>0.9820803817211553</v>
      </c>
      <c r="AF1325" s="18" t="str">
        <f t="shared" si="380"/>
        <v/>
      </c>
      <c r="AG1325" s="18" t="str">
        <f t="shared" si="381"/>
        <v/>
      </c>
      <c r="AH1325" s="18" t="str">
        <f t="shared" si="382"/>
        <v/>
      </c>
      <c r="AI1325" s="19" t="str">
        <f t="shared" si="383"/>
        <v/>
      </c>
      <c r="AJ1325" s="19" t="str">
        <f t="shared" si="384"/>
        <v/>
      </c>
      <c r="AK1325" s="19" t="str">
        <f t="shared" si="385"/>
        <v/>
      </c>
    </row>
    <row r="1326" spans="2:37" x14ac:dyDescent="0.15">
      <c r="B1326" s="51" t="str">
        <f>IFERROR(IF(AND(AF1326=1,AI1326=1),MAX($B$5:B1325)+1,""),"")</f>
        <v/>
      </c>
      <c r="C1326" s="51" t="str">
        <f>IFERROR(IF(AND(AG1326=1,AJ1326=1),MAX($C$5:C1325)+1,""),"")</f>
        <v/>
      </c>
      <c r="D1326" s="51" t="str">
        <f>IFERROR(IF(AND(AH1326=1,AK1326=1),MAX($D$5:D1325)+1,""),"")</f>
        <v/>
      </c>
      <c r="F1326" s="5" t="s">
        <v>2749</v>
      </c>
      <c r="G1326" s="5" t="s">
        <v>2750</v>
      </c>
      <c r="H1326" s="12">
        <f>IFERROR([1]!EM_S_STM07_IS(F1326,"9",$H$1,"1")/1000000,"")</f>
        <v>452.29815661999999</v>
      </c>
      <c r="I1326" s="12">
        <f>IFERROR([1]!EM_S_STM07_IS(F1326,"9",$I$1,"1")/1000000,"")</f>
        <v>841.71802000000002</v>
      </c>
      <c r="J1326" s="12">
        <f>IFERROR([1]!EM_S_STM07_IS(F1326,"9",$J$1,"1")/1000000,"")</f>
        <v>176.03203628999998</v>
      </c>
      <c r="K1326" s="12">
        <f>IFERROR([1]!EM_S_STM07_IS(F1326,"9",$K$1,"1")/1000000,"")</f>
        <v>220.57496397</v>
      </c>
      <c r="L1326" s="12">
        <f>IFERROR([1]!EM_S_STM07_IS(F1326,"9",$L$1,"1")/1000000,"")</f>
        <v>138.5921821</v>
      </c>
      <c r="M1326" s="13">
        <f>IFERROR([1]!EM_S_STM07_IS(F1326,"9",$M$1,"1")/1000000,"")</f>
        <v>130.14307868</v>
      </c>
      <c r="N1326" s="12">
        <f>IFERROR([1]!EM_S_STM07_IS(F1326,"61",$N$1,"1")/1000000,"")</f>
        <v>85.380244230000002</v>
      </c>
      <c r="O1326" s="12">
        <f>IFERROR([1]!EM_S_STM07_IS(F1326,"61",$O$1,"1")/1000000,"")</f>
        <v>62.259506600000002</v>
      </c>
      <c r="P1326" s="12">
        <f>IFERROR([1]!EM_S_STM07_IS(F1326,"61",$P$1,"1")/1000000,"")</f>
        <v>-511.32723616999999</v>
      </c>
      <c r="Q1326" s="12">
        <f>IFERROR([1]!EM_S_STM07_IS(F1326,"61",$Q$1,"1")/1000000,"")</f>
        <v>-130.05907166</v>
      </c>
      <c r="R1326" s="12">
        <f>IFERROR([1]!EM_S_STM07_IS(F1326,"61",$R$1,"1")/1000000,"")</f>
        <v>29.473229199999999</v>
      </c>
      <c r="S1326" s="12">
        <f>IFERROR([1]!EM_S_STM07_IS(F1326,"61",$S$1,"1")/1000000,"")</f>
        <v>-358.49641266000003</v>
      </c>
      <c r="T1326" s="20">
        <f t="shared" si="368"/>
        <v>-0.22053027488341359</v>
      </c>
      <c r="U1326" s="20">
        <f t="shared" si="369"/>
        <v>-2.3323719599220709</v>
      </c>
      <c r="V1326" s="14">
        <f t="shared" si="370"/>
        <v>0.86098043443314898</v>
      </c>
      <c r="W1326" s="14">
        <f t="shared" si="371"/>
        <v>-0.79086578627602633</v>
      </c>
      <c r="X1326" s="14">
        <f t="shared" si="372"/>
        <v>0.25303875714201696</v>
      </c>
      <c r="Y1326" s="14">
        <f t="shared" si="373"/>
        <v>-0.37167763917735619</v>
      </c>
      <c r="Z1326" s="15">
        <f t="shared" si="374"/>
        <v>-6.0963780871157808E-2</v>
      </c>
      <c r="AA1326" s="14">
        <f t="shared" si="375"/>
        <v>-0.2707972767999659</v>
      </c>
      <c r="AB1326" s="14">
        <f t="shared" si="376"/>
        <v>-9.2128379117286485</v>
      </c>
      <c r="AC1326" s="14">
        <f t="shared" si="377"/>
        <v>0.74564415415423035</v>
      </c>
      <c r="AD1326" s="14">
        <f t="shared" si="378"/>
        <v>1.2266141748039598</v>
      </c>
      <c r="AE1326" s="14">
        <f t="shared" si="379"/>
        <v>-13.163458921562624</v>
      </c>
      <c r="AF1326" s="18" t="str">
        <f t="shared" si="380"/>
        <v/>
      </c>
      <c r="AG1326" s="18" t="str">
        <f t="shared" si="381"/>
        <v/>
      </c>
      <c r="AH1326" s="18" t="str">
        <f t="shared" si="382"/>
        <v/>
      </c>
      <c r="AI1326" s="19" t="str">
        <f t="shared" si="383"/>
        <v/>
      </c>
      <c r="AJ1326" s="19" t="str">
        <f t="shared" si="384"/>
        <v/>
      </c>
      <c r="AK1326" s="19" t="str">
        <f t="shared" si="385"/>
        <v/>
      </c>
    </row>
    <row r="1327" spans="2:37" x14ac:dyDescent="0.15">
      <c r="B1327" s="51">
        <f>IFERROR(IF(AND(AF1327=1,AI1327=1),MAX($B$5:B1326)+1,""),"")</f>
        <v>86</v>
      </c>
      <c r="C1327" s="51" t="str">
        <f>IFERROR(IF(AND(AG1327=1,AJ1327=1),MAX($C$5:C1326)+1,""),"")</f>
        <v/>
      </c>
      <c r="D1327" s="51" t="str">
        <f>IFERROR(IF(AND(AH1327=1,AK1327=1),MAX($D$5:D1326)+1,""),"")</f>
        <v/>
      </c>
      <c r="F1327" s="5" t="s">
        <v>2751</v>
      </c>
      <c r="G1327" s="5" t="s">
        <v>2752</v>
      </c>
      <c r="H1327" s="12">
        <f>IFERROR([1]!EM_S_STM07_IS(F1327,"9",$H$1,"1")/1000000,"")</f>
        <v>165.866083</v>
      </c>
      <c r="I1327" s="12">
        <f>IFERROR([1]!EM_S_STM07_IS(F1327,"9",$I$1,"1")/1000000,"")</f>
        <v>249.63933534</v>
      </c>
      <c r="J1327" s="12">
        <f>IFERROR([1]!EM_S_STM07_IS(F1327,"9",$J$1,"1")/1000000,"")</f>
        <v>304.0849844</v>
      </c>
      <c r="K1327" s="12">
        <f>IFERROR([1]!EM_S_STM07_IS(F1327,"9",$K$1,"1")/1000000,"")</f>
        <v>396.73749366999999</v>
      </c>
      <c r="L1327" s="12">
        <f>IFERROR([1]!EM_S_STM07_IS(F1327,"9",$L$1,"1")/1000000,"")</f>
        <v>461.79218000999998</v>
      </c>
      <c r="M1327" s="13">
        <f>IFERROR([1]!EM_S_STM07_IS(F1327,"9",$M$1,"1")/1000000,"")</f>
        <v>545.34893210000007</v>
      </c>
      <c r="N1327" s="12">
        <f>IFERROR([1]!EM_S_STM07_IS(F1327,"61",$N$1,"1")/1000000,"")</f>
        <v>29.020721460000001</v>
      </c>
      <c r="O1327" s="12">
        <f>IFERROR([1]!EM_S_STM07_IS(F1327,"61",$O$1,"1")/1000000,"")</f>
        <v>35.674855229999999</v>
      </c>
      <c r="P1327" s="12">
        <f>IFERROR([1]!EM_S_STM07_IS(F1327,"61",$P$1,"1")/1000000,"")</f>
        <v>37.472260140000003</v>
      </c>
      <c r="Q1327" s="12">
        <f>IFERROR([1]!EM_S_STM07_IS(F1327,"61",$Q$1,"1")/1000000,"")</f>
        <v>46.11986392</v>
      </c>
      <c r="R1327" s="12">
        <f>IFERROR([1]!EM_S_STM07_IS(F1327,"61",$R$1,"1")/1000000,"")</f>
        <v>53.05720814</v>
      </c>
      <c r="S1327" s="12">
        <f>IFERROR([1]!EM_S_STM07_IS(F1327,"61",$S$1,"1")/1000000,"")</f>
        <v>39.835209119999995</v>
      </c>
      <c r="T1327" s="20">
        <f t="shared" si="368"/>
        <v>0.2687713860478067</v>
      </c>
      <c r="U1327" s="20">
        <f t="shared" si="369"/>
        <v>6.539775990017449E-2</v>
      </c>
      <c r="V1327" s="14">
        <f t="shared" si="370"/>
        <v>0.50506559764843539</v>
      </c>
      <c r="W1327" s="14">
        <f t="shared" si="371"/>
        <v>0.21809723610202267</v>
      </c>
      <c r="X1327" s="14">
        <f t="shared" si="372"/>
        <v>0.30469281294114436</v>
      </c>
      <c r="Y1327" s="14">
        <f t="shared" si="373"/>
        <v>0.16397413246279025</v>
      </c>
      <c r="Z1327" s="15">
        <f t="shared" si="374"/>
        <v>0.18094016249515246</v>
      </c>
      <c r="AA1327" s="14">
        <f t="shared" si="375"/>
        <v>0.22928905400134728</v>
      </c>
      <c r="AB1327" s="14">
        <f t="shared" si="376"/>
        <v>5.0382962969630095E-2</v>
      </c>
      <c r="AC1327" s="14">
        <f t="shared" si="377"/>
        <v>0.23077347743882301</v>
      </c>
      <c r="AD1327" s="14">
        <f t="shared" si="378"/>
        <v>0.15041987617382371</v>
      </c>
      <c r="AE1327" s="14">
        <f t="shared" si="379"/>
        <v>-0.24920269052060992</v>
      </c>
      <c r="AF1327" s="18">
        <f t="shared" si="380"/>
        <v>1</v>
      </c>
      <c r="AG1327" s="18" t="str">
        <f t="shared" si="381"/>
        <v/>
      </c>
      <c r="AH1327" s="18" t="str">
        <f t="shared" si="382"/>
        <v/>
      </c>
      <c r="AI1327" s="19">
        <f t="shared" si="383"/>
        <v>1</v>
      </c>
      <c r="AJ1327" s="19" t="str">
        <f t="shared" si="384"/>
        <v/>
      </c>
      <c r="AK1327" s="19" t="str">
        <f t="shared" si="385"/>
        <v/>
      </c>
    </row>
    <row r="1328" spans="2:37" x14ac:dyDescent="0.15">
      <c r="B1328" s="51" t="str">
        <f>IFERROR(IF(AND(AF1328=1,AI1328=1),MAX($B$5:B1327)+1,""),"")</f>
        <v/>
      </c>
      <c r="C1328" s="51" t="str">
        <f>IFERROR(IF(AND(AG1328=1,AJ1328=1),MAX($C$5:C1327)+1,""),"")</f>
        <v/>
      </c>
      <c r="D1328" s="51" t="str">
        <f>IFERROR(IF(AND(AH1328=1,AK1328=1),MAX($D$5:D1327)+1,""),"")</f>
        <v/>
      </c>
      <c r="F1328" s="5" t="s">
        <v>2753</v>
      </c>
      <c r="G1328" s="5" t="s">
        <v>2754</v>
      </c>
      <c r="H1328" s="12">
        <f>IFERROR([1]!EM_S_STM07_IS(F1328,"9",$H$1,"1")/1000000,"")</f>
        <v>334.24687288999996</v>
      </c>
      <c r="I1328" s="12">
        <f>IFERROR([1]!EM_S_STM07_IS(F1328,"9",$I$1,"1")/1000000,"")</f>
        <v>444.71001697000003</v>
      </c>
      <c r="J1328" s="12">
        <f>IFERROR([1]!EM_S_STM07_IS(F1328,"9",$J$1,"1")/1000000,"")</f>
        <v>553.00823202999993</v>
      </c>
      <c r="K1328" s="12">
        <f>IFERROR([1]!EM_S_STM07_IS(F1328,"9",$K$1,"1")/1000000,"")</f>
        <v>561.00896462000003</v>
      </c>
      <c r="L1328" s="12">
        <f>IFERROR([1]!EM_S_STM07_IS(F1328,"9",$L$1,"1")/1000000,"")</f>
        <v>502.45064160000004</v>
      </c>
      <c r="M1328" s="13">
        <f>IFERROR([1]!EM_S_STM07_IS(F1328,"9",$M$1,"1")/1000000,"")</f>
        <v>469.82035156000001</v>
      </c>
      <c r="N1328" s="12">
        <f>IFERROR([1]!EM_S_STM07_IS(F1328,"61",$N$1,"1")/1000000,"")</f>
        <v>44.19404565</v>
      </c>
      <c r="O1328" s="12">
        <f>IFERROR([1]!EM_S_STM07_IS(F1328,"61",$O$1,"1")/1000000,"")</f>
        <v>36.119880109999997</v>
      </c>
      <c r="P1328" s="12">
        <f>IFERROR([1]!EM_S_STM07_IS(F1328,"61",$P$1,"1")/1000000,"")</f>
        <v>80.756726659999998</v>
      </c>
      <c r="Q1328" s="12">
        <f>IFERROR([1]!EM_S_STM07_IS(F1328,"61",$Q$1,"1")/1000000,"")</f>
        <v>102.14618919</v>
      </c>
      <c r="R1328" s="12">
        <f>IFERROR([1]!EM_S_STM07_IS(F1328,"61",$R$1,"1")/1000000,"")</f>
        <v>73.58119434999999</v>
      </c>
      <c r="S1328" s="12">
        <f>IFERROR([1]!EM_S_STM07_IS(F1328,"61",$S$1,"1")/1000000,"")</f>
        <v>68.298235680000005</v>
      </c>
      <c r="T1328" s="20">
        <f t="shared" si="368"/>
        <v>7.0466041139446212E-2</v>
      </c>
      <c r="U1328" s="20">
        <f t="shared" si="369"/>
        <v>9.0960797553112593E-2</v>
      </c>
      <c r="V1328" s="14">
        <f t="shared" si="370"/>
        <v>0.33048370243497621</v>
      </c>
      <c r="W1328" s="14">
        <f t="shared" si="371"/>
        <v>0.24352546811938725</v>
      </c>
      <c r="X1328" s="14">
        <f t="shared" si="372"/>
        <v>1.4467655500589491E-2</v>
      </c>
      <c r="Y1328" s="14">
        <f t="shared" si="373"/>
        <v>-0.10438036950027087</v>
      </c>
      <c r="Z1328" s="15">
        <f t="shared" si="374"/>
        <v>-6.4942279576143805E-2</v>
      </c>
      <c r="AA1328" s="14">
        <f t="shared" si="375"/>
        <v>-0.18269804045423488</v>
      </c>
      <c r="AB1328" s="14">
        <f t="shared" si="376"/>
        <v>1.2357971957288427</v>
      </c>
      <c r="AC1328" s="14">
        <f t="shared" si="377"/>
        <v>0.26486292120349797</v>
      </c>
      <c r="AD1328" s="14">
        <f t="shared" si="378"/>
        <v>-0.27964816961371763</v>
      </c>
      <c r="AE1328" s="14">
        <f t="shared" si="379"/>
        <v>-7.1797674890554233E-2</v>
      </c>
      <c r="AF1328" s="18" t="str">
        <f t="shared" si="380"/>
        <v/>
      </c>
      <c r="AG1328" s="18" t="str">
        <f t="shared" si="381"/>
        <v/>
      </c>
      <c r="AH1328" s="18" t="str">
        <f t="shared" si="382"/>
        <v/>
      </c>
      <c r="AI1328" s="19" t="str">
        <f t="shared" si="383"/>
        <v/>
      </c>
      <c r="AJ1328" s="19" t="str">
        <f t="shared" si="384"/>
        <v/>
      </c>
      <c r="AK1328" s="19" t="str">
        <f t="shared" si="385"/>
        <v/>
      </c>
    </row>
    <row r="1329" spans="2:37" x14ac:dyDescent="0.15">
      <c r="B1329" s="51">
        <f>IFERROR(IF(AND(AF1329=1,AI1329=1),MAX($B$5:B1328)+1,""),"")</f>
        <v>87</v>
      </c>
      <c r="C1329" s="51" t="str">
        <f>IFERROR(IF(AND(AG1329=1,AJ1329=1),MAX($C$5:C1328)+1,""),"")</f>
        <v/>
      </c>
      <c r="D1329" s="51" t="str">
        <f>IFERROR(IF(AND(AH1329=1,AK1329=1),MAX($D$5:D1328)+1,""),"")</f>
        <v/>
      </c>
      <c r="F1329" s="5" t="s">
        <v>2755</v>
      </c>
      <c r="G1329" s="5" t="s">
        <v>2756</v>
      </c>
      <c r="H1329" s="12">
        <f>IFERROR([1]!EM_S_STM07_IS(F1329,"9",$H$1,"1")/1000000,"")</f>
        <v>249.26769709999999</v>
      </c>
      <c r="I1329" s="12">
        <f>IFERROR([1]!EM_S_STM07_IS(F1329,"9",$I$1,"1")/1000000,"")</f>
        <v>275.74576243000001</v>
      </c>
      <c r="J1329" s="12">
        <f>IFERROR([1]!EM_S_STM07_IS(F1329,"9",$J$1,"1")/1000000,"")</f>
        <v>317.69349575000001</v>
      </c>
      <c r="K1329" s="12">
        <f>IFERROR([1]!EM_S_STM07_IS(F1329,"9",$K$1,"1")/1000000,"")</f>
        <v>445.93827389999996</v>
      </c>
      <c r="L1329" s="12">
        <f>IFERROR([1]!EM_S_STM07_IS(F1329,"9",$L$1,"1")/1000000,"")</f>
        <v>1226.5759824700001</v>
      </c>
      <c r="M1329" s="13">
        <f>IFERROR([1]!EM_S_STM07_IS(F1329,"9",$M$1,"1")/1000000,"")</f>
        <v>3033.64186862</v>
      </c>
      <c r="N1329" s="12">
        <f>IFERROR([1]!EM_S_STM07_IS(F1329,"61",$N$1,"1")/1000000,"")</f>
        <v>40.10797539</v>
      </c>
      <c r="O1329" s="12">
        <f>IFERROR([1]!EM_S_STM07_IS(F1329,"61",$O$1,"1")/1000000,"")</f>
        <v>41.007692659999996</v>
      </c>
      <c r="P1329" s="12">
        <f>IFERROR([1]!EM_S_STM07_IS(F1329,"61",$P$1,"1")/1000000,"")</f>
        <v>28.77518559</v>
      </c>
      <c r="Q1329" s="12">
        <f>IFERROR([1]!EM_S_STM07_IS(F1329,"61",$Q$1,"1")/1000000,"")</f>
        <v>21.161283870000002</v>
      </c>
      <c r="R1329" s="12">
        <f>IFERROR([1]!EM_S_STM07_IS(F1329,"61",$R$1,"1")/1000000,"")</f>
        <v>116.56456365999999</v>
      </c>
      <c r="S1329" s="12">
        <f>IFERROR([1]!EM_S_STM07_IS(F1329,"61",$S$1,"1")/1000000,"")</f>
        <v>327.03686283999997</v>
      </c>
      <c r="T1329" s="20">
        <f t="shared" si="368"/>
        <v>0.64838882502511619</v>
      </c>
      <c r="U1329" s="20">
        <f t="shared" si="369"/>
        <v>0.52150433357246828</v>
      </c>
      <c r="V1329" s="14">
        <f t="shared" si="370"/>
        <v>0.10622341217112333</v>
      </c>
      <c r="W1329" s="14">
        <f t="shared" si="371"/>
        <v>0.15212467074865282</v>
      </c>
      <c r="X1329" s="14">
        <f t="shared" si="372"/>
        <v>0.40367454752966858</v>
      </c>
      <c r="Y1329" s="14">
        <f t="shared" si="373"/>
        <v>1.7505510386961207</v>
      </c>
      <c r="Z1329" s="15">
        <f t="shared" si="374"/>
        <v>1.4732604518401269</v>
      </c>
      <c r="AA1329" s="14">
        <f t="shared" si="375"/>
        <v>2.2432378130568021E-2</v>
      </c>
      <c r="AB1329" s="14">
        <f t="shared" si="376"/>
        <v>-0.29829786258449775</v>
      </c>
      <c r="AC1329" s="14">
        <f t="shared" si="377"/>
        <v>-0.26459956952096925</v>
      </c>
      <c r="AD1329" s="14">
        <f t="shared" si="378"/>
        <v>4.5083880721080263</v>
      </c>
      <c r="AE1329" s="14">
        <f t="shared" si="379"/>
        <v>1.8056285081108672</v>
      </c>
      <c r="AF1329" s="18">
        <f t="shared" si="380"/>
        <v>1</v>
      </c>
      <c r="AG1329" s="18">
        <f t="shared" si="381"/>
        <v>1</v>
      </c>
      <c r="AH1329" s="18">
        <f t="shared" si="382"/>
        <v>1</v>
      </c>
      <c r="AI1329" s="19">
        <f t="shared" si="383"/>
        <v>1</v>
      </c>
      <c r="AJ1329" s="19" t="str">
        <f t="shared" si="384"/>
        <v/>
      </c>
      <c r="AK1329" s="19" t="str">
        <f t="shared" si="385"/>
        <v/>
      </c>
    </row>
    <row r="1330" spans="2:37" x14ac:dyDescent="0.15">
      <c r="B1330" s="51" t="str">
        <f>IFERROR(IF(AND(AF1330=1,AI1330=1),MAX($B$5:B1329)+1,""),"")</f>
        <v/>
      </c>
      <c r="C1330" s="51" t="str">
        <f>IFERROR(IF(AND(AG1330=1,AJ1330=1),MAX($C$5:C1329)+1,""),"")</f>
        <v/>
      </c>
      <c r="D1330" s="51" t="str">
        <f>IFERROR(IF(AND(AH1330=1,AK1330=1),MAX($D$5:D1329)+1,""),"")</f>
        <v/>
      </c>
      <c r="F1330" s="5" t="s">
        <v>2757</v>
      </c>
      <c r="G1330" s="5" t="s">
        <v>2758</v>
      </c>
      <c r="H1330" s="12">
        <f>IFERROR([1]!EM_S_STM07_IS(F1330,"9",$H$1,"1")/1000000,"")</f>
        <v>214.44582728</v>
      </c>
      <c r="I1330" s="12">
        <f>IFERROR([1]!EM_S_STM07_IS(F1330,"9",$I$1,"1")/1000000,"")</f>
        <v>215.27495727000002</v>
      </c>
      <c r="J1330" s="12">
        <f>IFERROR([1]!EM_S_STM07_IS(F1330,"9",$J$1,"1")/1000000,"")</f>
        <v>172.02602275000001</v>
      </c>
      <c r="K1330" s="12">
        <f>IFERROR([1]!EM_S_STM07_IS(F1330,"9",$K$1,"1")/1000000,"")</f>
        <v>183.88052243999999</v>
      </c>
      <c r="L1330" s="12">
        <f>IFERROR([1]!EM_S_STM07_IS(F1330,"9",$L$1,"1")/1000000,"")</f>
        <v>265.59707766999998</v>
      </c>
      <c r="M1330" s="13">
        <f>IFERROR([1]!EM_S_STM07_IS(F1330,"9",$M$1,"1")/1000000,"")</f>
        <v>1441.9449019400001</v>
      </c>
      <c r="N1330" s="12">
        <f>IFERROR([1]!EM_S_STM07_IS(F1330,"61",$N$1,"1")/1000000,"")</f>
        <v>91.266854730000006</v>
      </c>
      <c r="O1330" s="12">
        <f>IFERROR([1]!EM_S_STM07_IS(F1330,"61",$O$1,"1")/1000000,"")</f>
        <v>61.731605789999996</v>
      </c>
      <c r="P1330" s="12">
        <f>IFERROR([1]!EM_S_STM07_IS(F1330,"61",$P$1,"1")/1000000,"")</f>
        <v>25.9462464</v>
      </c>
      <c r="Q1330" s="12">
        <f>IFERROR([1]!EM_S_STM07_IS(F1330,"61",$Q$1,"1")/1000000,"")</f>
        <v>21.921943829999996</v>
      </c>
      <c r="R1330" s="12">
        <f>IFERROR([1]!EM_S_STM07_IS(F1330,"61",$R$1,"1")/1000000,"")</f>
        <v>60.455517409999999</v>
      </c>
      <c r="S1330" s="12">
        <f>IFERROR([1]!EM_S_STM07_IS(F1330,"61",$S$1,"1")/1000000,"")</f>
        <v>957.22280996000006</v>
      </c>
      <c r="T1330" s="20">
        <f t="shared" si="368"/>
        <v>0.46394989602790893</v>
      </c>
      <c r="U1330" s="20">
        <f t="shared" si="369"/>
        <v>0.60007371517793429</v>
      </c>
      <c r="V1330" s="14">
        <f t="shared" si="370"/>
        <v>3.8663843475836208E-3</v>
      </c>
      <c r="W1330" s="14">
        <f t="shared" si="371"/>
        <v>-0.20090090862615645</v>
      </c>
      <c r="X1330" s="14">
        <f t="shared" si="372"/>
        <v>6.8911083919133295E-2</v>
      </c>
      <c r="Y1330" s="14">
        <f t="shared" si="373"/>
        <v>0.44440027766760343</v>
      </c>
      <c r="Z1330" s="15">
        <f t="shared" si="374"/>
        <v>4.4290691546372853</v>
      </c>
      <c r="AA1330" s="14">
        <f t="shared" si="375"/>
        <v>-0.3236141864138502</v>
      </c>
      <c r="AB1330" s="14">
        <f t="shared" si="376"/>
        <v>-0.57969267010055525</v>
      </c>
      <c r="AC1330" s="14">
        <f t="shared" si="377"/>
        <v>-0.1551015321430079</v>
      </c>
      <c r="AD1330" s="14">
        <f t="shared" si="378"/>
        <v>1.7577626272022069</v>
      </c>
      <c r="AE1330" s="14">
        <f t="shared" si="379"/>
        <v>14.833506203714419</v>
      </c>
      <c r="AF1330" s="18">
        <f t="shared" si="380"/>
        <v>1</v>
      </c>
      <c r="AG1330" s="18">
        <f t="shared" si="381"/>
        <v>1</v>
      </c>
      <c r="AH1330" s="18">
        <f t="shared" si="382"/>
        <v>1</v>
      </c>
      <c r="AI1330" s="19" t="str">
        <f t="shared" si="383"/>
        <v/>
      </c>
      <c r="AJ1330" s="19" t="str">
        <f t="shared" si="384"/>
        <v/>
      </c>
      <c r="AK1330" s="19" t="str">
        <f t="shared" si="385"/>
        <v/>
      </c>
    </row>
    <row r="1331" spans="2:37" x14ac:dyDescent="0.15">
      <c r="B1331" s="51" t="str">
        <f>IFERROR(IF(AND(AF1331=1,AI1331=1),MAX($B$5:B1330)+1,""),"")</f>
        <v/>
      </c>
      <c r="C1331" s="51" t="str">
        <f>IFERROR(IF(AND(AG1331=1,AJ1331=1),MAX($C$5:C1330)+1,""),"")</f>
        <v/>
      </c>
      <c r="D1331" s="51" t="str">
        <f>IFERROR(IF(AND(AH1331=1,AK1331=1),MAX($D$5:D1330)+1,""),"")</f>
        <v/>
      </c>
      <c r="F1331" s="5" t="s">
        <v>2759</v>
      </c>
      <c r="G1331" s="5" t="s">
        <v>2760</v>
      </c>
      <c r="H1331" s="12">
        <f>IFERROR([1]!EM_S_STM07_IS(F1331,"9",$H$1,"1")/1000000,"")</f>
        <v>330.66148958999997</v>
      </c>
      <c r="I1331" s="12">
        <f>IFERROR([1]!EM_S_STM07_IS(F1331,"9",$I$1,"1")/1000000,"")</f>
        <v>379.47357220999999</v>
      </c>
      <c r="J1331" s="12">
        <f>IFERROR([1]!EM_S_STM07_IS(F1331,"9",$J$1,"1")/1000000,"")</f>
        <v>455.84107499999999</v>
      </c>
      <c r="K1331" s="12">
        <f>IFERROR([1]!EM_S_STM07_IS(F1331,"9",$K$1,"1")/1000000,"")</f>
        <v>519.77024643000004</v>
      </c>
      <c r="L1331" s="12">
        <f>IFERROR([1]!EM_S_STM07_IS(F1331,"9",$L$1,"1")/1000000,"")</f>
        <v>616.58316835000005</v>
      </c>
      <c r="M1331" s="13">
        <f>IFERROR([1]!EM_S_STM07_IS(F1331,"9",$M$1,"1")/1000000,"")</f>
        <v>709.62300469000002</v>
      </c>
      <c r="N1331" s="12">
        <f>IFERROR([1]!EM_S_STM07_IS(F1331,"61",$N$1,"1")/1000000,"")</f>
        <v>46.447380000000003</v>
      </c>
      <c r="O1331" s="12">
        <f>IFERROR([1]!EM_S_STM07_IS(F1331,"61",$O$1,"1")/1000000,"")</f>
        <v>64.390531530000004</v>
      </c>
      <c r="P1331" s="12">
        <f>IFERROR([1]!EM_S_STM07_IS(F1331,"61",$P$1,"1")/1000000,"")</f>
        <v>70.484302329999991</v>
      </c>
      <c r="Q1331" s="12">
        <f>IFERROR([1]!EM_S_STM07_IS(F1331,"61",$Q$1,"1")/1000000,"")</f>
        <v>86.656683599999994</v>
      </c>
      <c r="R1331" s="12">
        <f>IFERROR([1]!EM_S_STM07_IS(F1331,"61",$R$1,"1")/1000000,"")</f>
        <v>110.18873737</v>
      </c>
      <c r="S1331" s="12">
        <f>IFERROR([1]!EM_S_STM07_IS(F1331,"61",$S$1,"1")/1000000,"")</f>
        <v>124.28796871999999</v>
      </c>
      <c r="T1331" s="20">
        <f t="shared" si="368"/>
        <v>0.16500774788282269</v>
      </c>
      <c r="U1331" s="20">
        <f t="shared" si="369"/>
        <v>0.21756897643331485</v>
      </c>
      <c r="V1331" s="14">
        <f t="shared" si="370"/>
        <v>0.14761949654471107</v>
      </c>
      <c r="W1331" s="14">
        <f t="shared" si="371"/>
        <v>0.20124590586176147</v>
      </c>
      <c r="X1331" s="14">
        <f t="shared" si="372"/>
        <v>0.14024442933318385</v>
      </c>
      <c r="Y1331" s="14">
        <f t="shared" si="373"/>
        <v>0.18626099239991467</v>
      </c>
      <c r="Z1331" s="15">
        <f t="shared" si="374"/>
        <v>0.15089584198183367</v>
      </c>
      <c r="AA1331" s="14">
        <f t="shared" si="375"/>
        <v>0.386311381395463</v>
      </c>
      <c r="AB1331" s="14">
        <f t="shared" si="376"/>
        <v>9.4637684380052933E-2</v>
      </c>
      <c r="AC1331" s="14">
        <f t="shared" si="377"/>
        <v>0.22944656803556965</v>
      </c>
      <c r="AD1331" s="14">
        <f t="shared" si="378"/>
        <v>0.27155497755513003</v>
      </c>
      <c r="AE1331" s="14">
        <f t="shared" si="379"/>
        <v>0.12795528550850474</v>
      </c>
      <c r="AF1331" s="18" t="str">
        <f t="shared" si="380"/>
        <v/>
      </c>
      <c r="AG1331" s="18">
        <f t="shared" si="381"/>
        <v>1</v>
      </c>
      <c r="AH1331" s="18" t="str">
        <f t="shared" si="382"/>
        <v/>
      </c>
      <c r="AI1331" s="19">
        <f t="shared" si="383"/>
        <v>1</v>
      </c>
      <c r="AJ1331" s="19" t="str">
        <f t="shared" si="384"/>
        <v/>
      </c>
      <c r="AK1331" s="19" t="str">
        <f t="shared" si="385"/>
        <v/>
      </c>
    </row>
    <row r="1332" spans="2:37" x14ac:dyDescent="0.15">
      <c r="B1332" s="51" t="str">
        <f>IFERROR(IF(AND(AF1332=1,AI1332=1),MAX($B$5:B1331)+1,""),"")</f>
        <v/>
      </c>
      <c r="C1332" s="51" t="str">
        <f>IFERROR(IF(AND(AG1332=1,AJ1332=1),MAX($C$5:C1331)+1,""),"")</f>
        <v/>
      </c>
      <c r="D1332" s="51" t="str">
        <f>IFERROR(IF(AND(AH1332=1,AK1332=1),MAX($D$5:D1331)+1,""),"")</f>
        <v/>
      </c>
      <c r="F1332" s="5" t="s">
        <v>2761</v>
      </c>
      <c r="G1332" s="5" t="s">
        <v>2762</v>
      </c>
      <c r="H1332" s="12">
        <f>IFERROR([1]!EM_S_STM07_IS(F1332,"9",$H$1,"1")/1000000,"")</f>
        <v>181.35837841</v>
      </c>
      <c r="I1332" s="12">
        <f>IFERROR([1]!EM_S_STM07_IS(F1332,"9",$I$1,"1")/1000000,"")</f>
        <v>238.41296019999999</v>
      </c>
      <c r="J1332" s="12">
        <f>IFERROR([1]!EM_S_STM07_IS(F1332,"9",$J$1,"1")/1000000,"")</f>
        <v>221.87208956000001</v>
      </c>
      <c r="K1332" s="12">
        <f>IFERROR([1]!EM_S_STM07_IS(F1332,"9",$K$1,"1")/1000000,"")</f>
        <v>255.72615266999998</v>
      </c>
      <c r="L1332" s="12">
        <f>IFERROR([1]!EM_S_STM07_IS(F1332,"9",$L$1,"1")/1000000,"")</f>
        <v>207.06814940999999</v>
      </c>
      <c r="M1332" s="13">
        <f>IFERROR([1]!EM_S_STM07_IS(F1332,"9",$M$1,"1")/1000000,"")</f>
        <v>167.03479968000002</v>
      </c>
      <c r="N1332" s="12">
        <f>IFERROR([1]!EM_S_STM07_IS(F1332,"61",$N$1,"1")/1000000,"")</f>
        <v>44.332576509999996</v>
      </c>
      <c r="O1332" s="12">
        <f>IFERROR([1]!EM_S_STM07_IS(F1332,"61",$O$1,"1")/1000000,"")</f>
        <v>40.740043210000003</v>
      </c>
      <c r="P1332" s="12">
        <f>IFERROR([1]!EM_S_STM07_IS(F1332,"61",$P$1,"1")/1000000,"")</f>
        <v>35.903720890000002</v>
      </c>
      <c r="Q1332" s="12">
        <f>IFERROR([1]!EM_S_STM07_IS(F1332,"61",$Q$1,"1")/1000000,"")</f>
        <v>71.627808229999999</v>
      </c>
      <c r="R1332" s="12">
        <f>IFERROR([1]!EM_S_STM07_IS(F1332,"61",$R$1,"1")/1000000,"")</f>
        <v>53.290263630000005</v>
      </c>
      <c r="S1332" s="12">
        <f>IFERROR([1]!EM_S_STM07_IS(F1332,"61",$S$1,"1")/1000000,"")</f>
        <v>15.326421980000001</v>
      </c>
      <c r="T1332" s="20">
        <f t="shared" si="368"/>
        <v>-1.6319941470394728E-2</v>
      </c>
      <c r="U1332" s="20">
        <f t="shared" si="369"/>
        <v>-0.19138170821888689</v>
      </c>
      <c r="V1332" s="14">
        <f t="shared" si="370"/>
        <v>0.31459578702791285</v>
      </c>
      <c r="W1332" s="14">
        <f t="shared" si="371"/>
        <v>-6.9379074971948534E-2</v>
      </c>
      <c r="X1332" s="14">
        <f t="shared" si="372"/>
        <v>0.15258369440309863</v>
      </c>
      <c r="Y1332" s="14">
        <f t="shared" si="373"/>
        <v>-0.19027386425662285</v>
      </c>
      <c r="Z1332" s="15">
        <f t="shared" si="374"/>
        <v>-0.19333417449311802</v>
      </c>
      <c r="AA1332" s="14">
        <f t="shared" si="375"/>
        <v>-8.1035969095764895E-2</v>
      </c>
      <c r="AB1332" s="14">
        <f t="shared" si="376"/>
        <v>-0.11871176216162881</v>
      </c>
      <c r="AC1332" s="14">
        <f t="shared" si="377"/>
        <v>0.99499679850591649</v>
      </c>
      <c r="AD1332" s="14">
        <f t="shared" si="378"/>
        <v>-0.25601152754971007</v>
      </c>
      <c r="AE1332" s="14">
        <f t="shared" si="379"/>
        <v>-0.71239733234549218</v>
      </c>
      <c r="AF1332" s="18" t="str">
        <f t="shared" si="380"/>
        <v/>
      </c>
      <c r="AG1332" s="18" t="str">
        <f t="shared" si="381"/>
        <v/>
      </c>
      <c r="AH1332" s="18" t="str">
        <f t="shared" si="382"/>
        <v/>
      </c>
      <c r="AI1332" s="19" t="str">
        <f t="shared" si="383"/>
        <v/>
      </c>
      <c r="AJ1332" s="19" t="str">
        <f t="shared" si="384"/>
        <v/>
      </c>
      <c r="AK1332" s="19" t="str">
        <f t="shared" si="385"/>
        <v/>
      </c>
    </row>
    <row r="1333" spans="2:37" x14ac:dyDescent="0.15">
      <c r="B1333" s="51" t="str">
        <f>IFERROR(IF(AND(AF1333=1,AI1333=1),MAX($B$5:B1332)+1,""),"")</f>
        <v/>
      </c>
      <c r="C1333" s="51" t="str">
        <f>IFERROR(IF(AND(AG1333=1,AJ1333=1),MAX($C$5:C1332)+1,""),"")</f>
        <v/>
      </c>
      <c r="D1333" s="51" t="str">
        <f>IFERROR(IF(AND(AH1333=1,AK1333=1),MAX($D$5:D1332)+1,""),"")</f>
        <v/>
      </c>
      <c r="F1333" s="5" t="s">
        <v>2763</v>
      </c>
      <c r="G1333" s="5" t="s">
        <v>2764</v>
      </c>
      <c r="H1333" s="12">
        <f>IFERROR([1]!EM_S_STM07_IS(F1333,"9",$H$1,"1")/1000000,"")</f>
        <v>202.5379829</v>
      </c>
      <c r="I1333" s="12">
        <f>IFERROR([1]!EM_S_STM07_IS(F1333,"9",$I$1,"1")/1000000,"")</f>
        <v>293.10927007999999</v>
      </c>
      <c r="J1333" s="12">
        <f>IFERROR([1]!EM_S_STM07_IS(F1333,"9",$J$1,"1")/1000000,"")</f>
        <v>264.02884867</v>
      </c>
      <c r="K1333" s="12">
        <f>IFERROR([1]!EM_S_STM07_IS(F1333,"9",$K$1,"1")/1000000,"")</f>
        <v>312.89944654999999</v>
      </c>
      <c r="L1333" s="12">
        <f>IFERROR([1]!EM_S_STM07_IS(F1333,"9",$L$1,"1")/1000000,"")</f>
        <v>361.11284667000001</v>
      </c>
      <c r="M1333" s="13">
        <f>IFERROR([1]!EM_S_STM07_IS(F1333,"9",$M$1,"1")/1000000,"")</f>
        <v>467.15099574999999</v>
      </c>
      <c r="N1333" s="12">
        <f>IFERROR([1]!EM_S_STM07_IS(F1333,"61",$N$1,"1")/1000000,"")</f>
        <v>45.074544680000002</v>
      </c>
      <c r="O1333" s="12">
        <f>IFERROR([1]!EM_S_STM07_IS(F1333,"61",$O$1,"1")/1000000,"")</f>
        <v>46.761088460000003</v>
      </c>
      <c r="P1333" s="12">
        <f>IFERROR([1]!EM_S_STM07_IS(F1333,"61",$P$1,"1")/1000000,"")</f>
        <v>5.3713495899999995</v>
      </c>
      <c r="Q1333" s="12">
        <f>IFERROR([1]!EM_S_STM07_IS(F1333,"61",$Q$1,"1")/1000000,"")</f>
        <v>54.76560783</v>
      </c>
      <c r="R1333" s="12">
        <f>IFERROR([1]!EM_S_STM07_IS(F1333,"61",$R$1,"1")/1000000,"")</f>
        <v>45.894440609999997</v>
      </c>
      <c r="S1333" s="12">
        <f>IFERROR([1]!EM_S_STM07_IS(F1333,"61",$S$1,"1")/1000000,"")</f>
        <v>58.778892499999998</v>
      </c>
      <c r="T1333" s="20">
        <f t="shared" si="368"/>
        <v>0.18192565525334525</v>
      </c>
      <c r="U1333" s="20">
        <f t="shared" si="369"/>
        <v>5.4527743634714465E-2</v>
      </c>
      <c r="V1333" s="14">
        <f t="shared" si="370"/>
        <v>0.44718173788033705</v>
      </c>
      <c r="W1333" s="14">
        <f t="shared" si="371"/>
        <v>-9.9213584756507017E-2</v>
      </c>
      <c r="X1333" s="14">
        <f t="shared" si="372"/>
        <v>0.18509567468167679</v>
      </c>
      <c r="Y1333" s="14">
        <f t="shared" si="373"/>
        <v>0.15408592329451667</v>
      </c>
      <c r="Z1333" s="15">
        <f t="shared" si="374"/>
        <v>0.29364269384994235</v>
      </c>
      <c r="AA1333" s="14">
        <f t="shared" si="375"/>
        <v>3.7416767977876797E-2</v>
      </c>
      <c r="AB1333" s="14">
        <f t="shared" si="376"/>
        <v>-0.88513206670553191</v>
      </c>
      <c r="AC1333" s="14">
        <f t="shared" si="377"/>
        <v>9.1958747820024129</v>
      </c>
      <c r="AD1333" s="14">
        <f t="shared" si="378"/>
        <v>-0.16198427391762601</v>
      </c>
      <c r="AE1333" s="14">
        <f t="shared" si="379"/>
        <v>0.28074101609580554</v>
      </c>
      <c r="AF1333" s="18" t="str">
        <f t="shared" si="380"/>
        <v/>
      </c>
      <c r="AG1333" s="18" t="str">
        <f t="shared" si="381"/>
        <v/>
      </c>
      <c r="AH1333" s="18" t="str">
        <f t="shared" si="382"/>
        <v/>
      </c>
      <c r="AI1333" s="19" t="str">
        <f t="shared" si="383"/>
        <v/>
      </c>
      <c r="AJ1333" s="19" t="str">
        <f t="shared" si="384"/>
        <v/>
      </c>
      <c r="AK1333" s="19" t="str">
        <f t="shared" si="385"/>
        <v/>
      </c>
    </row>
    <row r="1334" spans="2:37" x14ac:dyDescent="0.15">
      <c r="B1334" s="51" t="str">
        <f>IFERROR(IF(AND(AF1334=1,AI1334=1),MAX($B$5:B1333)+1,""),"")</f>
        <v/>
      </c>
      <c r="C1334" s="51" t="str">
        <f>IFERROR(IF(AND(AG1334=1,AJ1334=1),MAX($C$5:C1333)+1,""),"")</f>
        <v/>
      </c>
      <c r="D1334" s="51" t="str">
        <f>IFERROR(IF(AND(AH1334=1,AK1334=1),MAX($D$5:D1333)+1,""),"")</f>
        <v/>
      </c>
      <c r="F1334" s="5" t="s">
        <v>2765</v>
      </c>
      <c r="G1334" s="5" t="s">
        <v>2766</v>
      </c>
      <c r="H1334" s="12">
        <f>IFERROR([1]!EM_S_STM07_IS(F1334,"9",$H$1,"1")/1000000,"")</f>
        <v>477.35140345999997</v>
      </c>
      <c r="I1334" s="12">
        <f>IFERROR([1]!EM_S_STM07_IS(F1334,"9",$I$1,"1")/1000000,"")</f>
        <v>654.28374886000006</v>
      </c>
      <c r="J1334" s="12">
        <f>IFERROR([1]!EM_S_STM07_IS(F1334,"9",$J$1,"1")/1000000,"")</f>
        <v>661.19410373000005</v>
      </c>
      <c r="K1334" s="12">
        <f>IFERROR([1]!EM_S_STM07_IS(F1334,"9",$K$1,"1")/1000000,"")</f>
        <v>684.35221402000002</v>
      </c>
      <c r="L1334" s="12">
        <f>IFERROR([1]!EM_S_STM07_IS(F1334,"9",$L$1,"1")/1000000,"")</f>
        <v>756.78196209999999</v>
      </c>
      <c r="M1334" s="13">
        <f>IFERROR([1]!EM_S_STM07_IS(F1334,"9",$M$1,"1")/1000000,"")</f>
        <v>934.2567396799999</v>
      </c>
      <c r="N1334" s="12">
        <f>IFERROR([1]!EM_S_STM07_IS(F1334,"61",$N$1,"1")/1000000,"")</f>
        <v>93.925620559999999</v>
      </c>
      <c r="O1334" s="12">
        <f>IFERROR([1]!EM_S_STM07_IS(F1334,"61",$O$1,"1")/1000000,"")</f>
        <v>123.71882979</v>
      </c>
      <c r="P1334" s="12">
        <f>IFERROR([1]!EM_S_STM07_IS(F1334,"61",$P$1,"1")/1000000,"")</f>
        <v>129.81445101</v>
      </c>
      <c r="Q1334" s="12">
        <f>IFERROR([1]!EM_S_STM07_IS(F1334,"61",$Q$1,"1")/1000000,"")</f>
        <v>125.47111119</v>
      </c>
      <c r="R1334" s="12">
        <f>IFERROR([1]!EM_S_STM07_IS(F1334,"61",$R$1,"1")/1000000,"")</f>
        <v>132.75952083999999</v>
      </c>
      <c r="S1334" s="12">
        <f>IFERROR([1]!EM_S_STM07_IS(F1334,"61",$S$1,"1")/1000000,"")</f>
        <v>127.67187948</v>
      </c>
      <c r="T1334" s="20">
        <f t="shared" si="368"/>
        <v>0.14373551558580422</v>
      </c>
      <c r="U1334" s="20">
        <f t="shared" si="369"/>
        <v>6.3315722990569645E-2</v>
      </c>
      <c r="V1334" s="14">
        <f t="shared" si="370"/>
        <v>0.37065428972772735</v>
      </c>
      <c r="W1334" s="14">
        <f t="shared" si="371"/>
        <v>1.0561709475499491E-2</v>
      </c>
      <c r="X1334" s="14">
        <f t="shared" si="372"/>
        <v>3.5024677563453635E-2</v>
      </c>
      <c r="Y1334" s="14">
        <f t="shared" si="373"/>
        <v>0.10583694564898891</v>
      </c>
      <c r="Z1334" s="15">
        <f t="shared" si="374"/>
        <v>0.23451243088236909</v>
      </c>
      <c r="AA1334" s="14">
        <f t="shared" si="375"/>
        <v>0.3172000254282909</v>
      </c>
      <c r="AB1334" s="14">
        <f t="shared" si="376"/>
        <v>4.9269955352363816E-2</v>
      </c>
      <c r="AC1334" s="14">
        <f t="shared" si="377"/>
        <v>-3.3458060995577577E-2</v>
      </c>
      <c r="AD1334" s="14">
        <f t="shared" si="378"/>
        <v>5.8088348631608153E-2</v>
      </c>
      <c r="AE1334" s="14">
        <f t="shared" si="379"/>
        <v>-3.8322233522758417E-2</v>
      </c>
      <c r="AF1334" s="18" t="str">
        <f t="shared" si="380"/>
        <v/>
      </c>
      <c r="AG1334" s="18" t="str">
        <f t="shared" si="381"/>
        <v/>
      </c>
      <c r="AH1334" s="18" t="str">
        <f t="shared" si="382"/>
        <v/>
      </c>
      <c r="AI1334" s="19" t="str">
        <f t="shared" si="383"/>
        <v/>
      </c>
      <c r="AJ1334" s="19" t="str">
        <f t="shared" si="384"/>
        <v/>
      </c>
      <c r="AK1334" s="19" t="str">
        <f t="shared" si="385"/>
        <v/>
      </c>
    </row>
    <row r="1335" spans="2:37" x14ac:dyDescent="0.15">
      <c r="B1335" s="51" t="str">
        <f>IFERROR(IF(AND(AF1335=1,AI1335=1),MAX($B$5:B1334)+1,""),"")</f>
        <v/>
      </c>
      <c r="C1335" s="51" t="str">
        <f>IFERROR(IF(AND(AG1335=1,AJ1335=1),MAX($C$5:C1334)+1,""),"")</f>
        <v/>
      </c>
      <c r="D1335" s="51" t="str">
        <f>IFERROR(IF(AND(AH1335=1,AK1335=1),MAX($D$5:D1334)+1,""),"")</f>
        <v/>
      </c>
      <c r="F1335" s="5" t="s">
        <v>2767</v>
      </c>
      <c r="G1335" s="5" t="s">
        <v>2768</v>
      </c>
      <c r="H1335" s="12">
        <f>IFERROR([1]!EM_S_STM07_IS(F1335,"9",$H$1,"1")/1000000,"")</f>
        <v>242.77296731999999</v>
      </c>
      <c r="I1335" s="12">
        <f>IFERROR([1]!EM_S_STM07_IS(F1335,"9",$I$1,"1")/1000000,"")</f>
        <v>386.85396975999998</v>
      </c>
      <c r="J1335" s="12">
        <f>IFERROR([1]!EM_S_STM07_IS(F1335,"9",$J$1,"1")/1000000,"")</f>
        <v>438.25062186000002</v>
      </c>
      <c r="K1335" s="12">
        <f>IFERROR([1]!EM_S_STM07_IS(F1335,"9",$K$1,"1")/1000000,"")</f>
        <v>583.37085259000003</v>
      </c>
      <c r="L1335" s="12">
        <f>IFERROR([1]!EM_S_STM07_IS(F1335,"9",$L$1,"1")/1000000,"")</f>
        <v>635.65922790000002</v>
      </c>
      <c r="M1335" s="13">
        <f>IFERROR([1]!EM_S_STM07_IS(F1335,"9",$M$1,"1")/1000000,"")</f>
        <v>768.04937405999999</v>
      </c>
      <c r="N1335" s="12">
        <f>IFERROR([1]!EM_S_STM07_IS(F1335,"61",$N$1,"1")/1000000,"")</f>
        <v>25.69327672</v>
      </c>
      <c r="O1335" s="12">
        <f>IFERROR([1]!EM_S_STM07_IS(F1335,"61",$O$1,"1")/1000000,"")</f>
        <v>27.72298743</v>
      </c>
      <c r="P1335" s="12">
        <f>IFERROR([1]!EM_S_STM07_IS(F1335,"61",$P$1,"1")/1000000,"")</f>
        <v>33.625853560000003</v>
      </c>
      <c r="Q1335" s="12">
        <f>IFERROR([1]!EM_S_STM07_IS(F1335,"61",$Q$1,"1")/1000000,"")</f>
        <v>50.322859520000002</v>
      </c>
      <c r="R1335" s="12">
        <f>IFERROR([1]!EM_S_STM07_IS(F1335,"61",$R$1,"1")/1000000,"")</f>
        <v>53.376523970000001</v>
      </c>
      <c r="S1335" s="12">
        <f>IFERROR([1]!EM_S_STM07_IS(F1335,"61",$S$1,"1")/1000000,"")</f>
        <v>56.496383860000002</v>
      </c>
      <c r="T1335" s="20">
        <f t="shared" si="368"/>
        <v>0.25903488212474435</v>
      </c>
      <c r="U1335" s="20">
        <f t="shared" si="369"/>
        <v>0.17068547864723516</v>
      </c>
      <c r="V1335" s="14">
        <f t="shared" si="370"/>
        <v>0.59348041930091111</v>
      </c>
      <c r="W1335" s="14">
        <f t="shared" si="371"/>
        <v>0.13285801909150879</v>
      </c>
      <c r="X1335" s="14">
        <f t="shared" si="372"/>
        <v>0.3311352534175272</v>
      </c>
      <c r="Y1335" s="14">
        <f t="shared" si="373"/>
        <v>8.9631449836505436E-2</v>
      </c>
      <c r="Z1335" s="15">
        <f t="shared" si="374"/>
        <v>0.20827220049549441</v>
      </c>
      <c r="AA1335" s="14">
        <f t="shared" si="375"/>
        <v>7.8997736727758242E-2</v>
      </c>
      <c r="AB1335" s="14">
        <f t="shared" si="376"/>
        <v>0.21292316150647994</v>
      </c>
      <c r="AC1335" s="14">
        <f t="shared" si="377"/>
        <v>0.49655262817958923</v>
      </c>
      <c r="AD1335" s="14">
        <f t="shared" si="378"/>
        <v>6.0681457276615412E-2</v>
      </c>
      <c r="AE1335" s="14">
        <f t="shared" si="379"/>
        <v>5.8450038667813994E-2</v>
      </c>
      <c r="AF1335" s="18">
        <f t="shared" si="380"/>
        <v>1</v>
      </c>
      <c r="AG1335" s="18" t="str">
        <f t="shared" si="381"/>
        <v/>
      </c>
      <c r="AH1335" s="18" t="str">
        <f t="shared" si="382"/>
        <v/>
      </c>
      <c r="AI1335" s="19" t="str">
        <f t="shared" si="383"/>
        <v/>
      </c>
      <c r="AJ1335" s="19" t="str">
        <f t="shared" si="384"/>
        <v/>
      </c>
      <c r="AK1335" s="19" t="str">
        <f t="shared" si="385"/>
        <v/>
      </c>
    </row>
    <row r="1336" spans="2:37" x14ac:dyDescent="0.15">
      <c r="B1336" s="51" t="str">
        <f>IFERROR(IF(AND(AF1336=1,AI1336=1),MAX($B$5:B1335)+1,""),"")</f>
        <v/>
      </c>
      <c r="C1336" s="51" t="str">
        <f>IFERROR(IF(AND(AG1336=1,AJ1336=1),MAX($C$5:C1335)+1,""),"")</f>
        <v/>
      </c>
      <c r="D1336" s="51" t="str">
        <f>IFERROR(IF(AND(AH1336=1,AK1336=1),MAX($D$5:D1335)+1,""),"")</f>
        <v/>
      </c>
      <c r="F1336" s="5" t="s">
        <v>2769</v>
      </c>
      <c r="G1336" s="5" t="s">
        <v>2770</v>
      </c>
      <c r="H1336" s="12">
        <f>IFERROR([1]!EM_S_STM07_IS(F1336,"9",$H$1,"1")/1000000,"")</f>
        <v>603.41440908000004</v>
      </c>
      <c r="I1336" s="12">
        <f>IFERROR([1]!EM_S_STM07_IS(F1336,"9",$I$1,"1")/1000000,"")</f>
        <v>819.96862970000006</v>
      </c>
      <c r="J1336" s="12">
        <f>IFERROR([1]!EM_S_STM07_IS(F1336,"9",$J$1,"1")/1000000,"")</f>
        <v>1102.0048840699999</v>
      </c>
      <c r="K1336" s="12">
        <f>IFERROR([1]!EM_S_STM07_IS(F1336,"9",$K$1,"1")/1000000,"")</f>
        <v>1323.2154348299998</v>
      </c>
      <c r="L1336" s="12">
        <f>IFERROR([1]!EM_S_STM07_IS(F1336,"9",$L$1,"1")/1000000,"")</f>
        <v>1481.0768840999999</v>
      </c>
      <c r="M1336" s="13">
        <f>IFERROR([1]!EM_S_STM07_IS(F1336,"9",$M$1,"1")/1000000,"")</f>
        <v>1395.7885757899999</v>
      </c>
      <c r="N1336" s="12">
        <f>IFERROR([1]!EM_S_STM07_IS(F1336,"61",$N$1,"1")/1000000,"")</f>
        <v>123.7000587</v>
      </c>
      <c r="O1336" s="12">
        <f>IFERROR([1]!EM_S_STM07_IS(F1336,"61",$O$1,"1")/1000000,"")</f>
        <v>167.56330665000002</v>
      </c>
      <c r="P1336" s="12">
        <f>IFERROR([1]!EM_S_STM07_IS(F1336,"61",$P$1,"1")/1000000,"")</f>
        <v>242.19197452</v>
      </c>
      <c r="Q1336" s="12">
        <f>IFERROR([1]!EM_S_STM07_IS(F1336,"61",$Q$1,"1")/1000000,"")</f>
        <v>318.81544202999999</v>
      </c>
      <c r="R1336" s="12">
        <f>IFERROR([1]!EM_S_STM07_IS(F1336,"61",$R$1,"1")/1000000,"")</f>
        <v>349.35170586999999</v>
      </c>
      <c r="S1336" s="12">
        <f>IFERROR([1]!EM_S_STM07_IS(F1336,"61",$S$1,"1")/1000000,"")</f>
        <v>281.64852079000002</v>
      </c>
      <c r="T1336" s="20">
        <f t="shared" si="368"/>
        <v>0.18260794557745541</v>
      </c>
      <c r="U1336" s="20">
        <f t="shared" si="369"/>
        <v>0.17887433748186132</v>
      </c>
      <c r="V1336" s="14">
        <f t="shared" si="370"/>
        <v>0.35888142106213688</v>
      </c>
      <c r="W1336" s="14">
        <f t="shared" si="371"/>
        <v>0.34395981035663248</v>
      </c>
      <c r="X1336" s="14">
        <f t="shared" si="372"/>
        <v>0.20073463734843894</v>
      </c>
      <c r="Y1336" s="14">
        <f t="shared" si="373"/>
        <v>0.11930139651845986</v>
      </c>
      <c r="Z1336" s="15">
        <f t="shared" si="374"/>
        <v>-5.7585334850342257E-2</v>
      </c>
      <c r="AA1336" s="14">
        <f t="shared" si="375"/>
        <v>0.35459359042325189</v>
      </c>
      <c r="AB1336" s="14">
        <f t="shared" si="376"/>
        <v>0.44537595588204504</v>
      </c>
      <c r="AC1336" s="14">
        <f t="shared" si="377"/>
        <v>0.31637492390844058</v>
      </c>
      <c r="AD1336" s="14">
        <f t="shared" si="378"/>
        <v>9.5780378910023417E-2</v>
      </c>
      <c r="AE1336" s="14">
        <f t="shared" si="379"/>
        <v>-0.19379663514565329</v>
      </c>
      <c r="AF1336" s="18" t="str">
        <f t="shared" si="380"/>
        <v/>
      </c>
      <c r="AG1336" s="18" t="str">
        <f t="shared" si="381"/>
        <v/>
      </c>
      <c r="AH1336" s="18" t="str">
        <f t="shared" si="382"/>
        <v/>
      </c>
      <c r="AI1336" s="19" t="str">
        <f t="shared" si="383"/>
        <v/>
      </c>
      <c r="AJ1336" s="19" t="str">
        <f t="shared" si="384"/>
        <v/>
      </c>
      <c r="AK1336" s="19" t="str">
        <f t="shared" si="385"/>
        <v/>
      </c>
    </row>
    <row r="1337" spans="2:37" x14ac:dyDescent="0.15">
      <c r="B1337" s="51" t="str">
        <f>IFERROR(IF(AND(AF1337=1,AI1337=1),MAX($B$5:B1336)+1,""),"")</f>
        <v/>
      </c>
      <c r="C1337" s="51" t="str">
        <f>IFERROR(IF(AND(AG1337=1,AJ1337=1),MAX($C$5:C1336)+1,""),"")</f>
        <v/>
      </c>
      <c r="D1337" s="51" t="str">
        <f>IFERROR(IF(AND(AH1337=1,AK1337=1),MAX($D$5:D1336)+1,""),"")</f>
        <v/>
      </c>
      <c r="F1337" s="5" t="s">
        <v>2771</v>
      </c>
      <c r="G1337" s="5" t="s">
        <v>2772</v>
      </c>
      <c r="H1337" s="12">
        <f>IFERROR([1]!EM_S_STM07_IS(F1337,"9",$H$1,"1")/1000000,"")</f>
        <v>468.26663704000003</v>
      </c>
      <c r="I1337" s="12">
        <f>IFERROR([1]!EM_S_STM07_IS(F1337,"9",$I$1,"1")/1000000,"")</f>
        <v>566.59881760000007</v>
      </c>
      <c r="J1337" s="12">
        <f>IFERROR([1]!EM_S_STM07_IS(F1337,"9",$J$1,"1")/1000000,"")</f>
        <v>426.75217361</v>
      </c>
      <c r="K1337" s="12">
        <f>IFERROR([1]!EM_S_STM07_IS(F1337,"9",$K$1,"1")/1000000,"")</f>
        <v>209.20304913999999</v>
      </c>
      <c r="L1337" s="12">
        <f>IFERROR([1]!EM_S_STM07_IS(F1337,"9",$L$1,"1")/1000000,"")</f>
        <v>189.51367558000001</v>
      </c>
      <c r="M1337" s="13">
        <f>IFERROR([1]!EM_S_STM07_IS(F1337,"9",$M$1,"1")/1000000,"")</f>
        <v>758.76718850999998</v>
      </c>
      <c r="N1337" s="12">
        <f>IFERROR([1]!EM_S_STM07_IS(F1337,"61",$N$1,"1")/1000000,"")</f>
        <v>52.175938369999997</v>
      </c>
      <c r="O1337" s="12">
        <f>IFERROR([1]!EM_S_STM07_IS(F1337,"61",$O$1,"1")/1000000,"")</f>
        <v>39.878046140000002</v>
      </c>
      <c r="P1337" s="12">
        <f>IFERROR([1]!EM_S_STM07_IS(F1337,"61",$P$1,"1")/1000000,"")</f>
        <v>392.21762101000002</v>
      </c>
      <c r="Q1337" s="12">
        <f>IFERROR([1]!EM_S_STM07_IS(F1337,"61",$Q$1,"1")/1000000,"")</f>
        <v>9.0751620700000011</v>
      </c>
      <c r="R1337" s="12">
        <f>IFERROR([1]!EM_S_STM07_IS(F1337,"61",$R$1,"1")/1000000,"")</f>
        <v>-55.723243670000002</v>
      </c>
      <c r="S1337" s="12">
        <f>IFERROR([1]!EM_S_STM07_IS(F1337,"61",$S$1,"1")/1000000,"")</f>
        <v>20.098885600000003</v>
      </c>
      <c r="T1337" s="20">
        <f t="shared" si="368"/>
        <v>0.10134419031762976</v>
      </c>
      <c r="U1337" s="20">
        <f t="shared" si="369"/>
        <v>-0.1736950737061651</v>
      </c>
      <c r="V1337" s="14">
        <f t="shared" si="370"/>
        <v>0.20999185673695639</v>
      </c>
      <c r="W1337" s="14">
        <f t="shared" si="371"/>
        <v>-0.24681774766555753</v>
      </c>
      <c r="X1337" s="14">
        <f t="shared" si="372"/>
        <v>-0.50977859732898201</v>
      </c>
      <c r="Y1337" s="14">
        <f t="shared" si="373"/>
        <v>-9.4116092671401391E-2</v>
      </c>
      <c r="Z1337" s="15">
        <f t="shared" si="374"/>
        <v>3.0037595502689682</v>
      </c>
      <c r="AA1337" s="14">
        <f t="shared" si="375"/>
        <v>-0.235700451476135</v>
      </c>
      <c r="AB1337" s="14">
        <f t="shared" si="376"/>
        <v>8.835427233145781</v>
      </c>
      <c r="AC1337" s="14">
        <f t="shared" si="377"/>
        <v>-0.97686192158671881</v>
      </c>
      <c r="AD1337" s="14">
        <f t="shared" si="378"/>
        <v>-7.1401926753689366</v>
      </c>
      <c r="AE1337" s="14">
        <f t="shared" si="379"/>
        <v>1.3606912354030951</v>
      </c>
      <c r="AF1337" s="18" t="str">
        <f t="shared" si="380"/>
        <v/>
      </c>
      <c r="AG1337" s="18" t="str">
        <f t="shared" si="381"/>
        <v/>
      </c>
      <c r="AH1337" s="18" t="str">
        <f t="shared" si="382"/>
        <v/>
      </c>
      <c r="AI1337" s="19" t="str">
        <f t="shared" si="383"/>
        <v/>
      </c>
      <c r="AJ1337" s="19" t="str">
        <f t="shared" si="384"/>
        <v/>
      </c>
      <c r="AK1337" s="19" t="str">
        <f t="shared" si="385"/>
        <v/>
      </c>
    </row>
    <row r="1338" spans="2:37" x14ac:dyDescent="0.15">
      <c r="B1338" s="51" t="str">
        <f>IFERROR(IF(AND(AF1338=1,AI1338=1),MAX($B$5:B1337)+1,""),"")</f>
        <v/>
      </c>
      <c r="C1338" s="51" t="str">
        <f>IFERROR(IF(AND(AG1338=1,AJ1338=1),MAX($C$5:C1337)+1,""),"")</f>
        <v/>
      </c>
      <c r="D1338" s="51" t="str">
        <f>IFERROR(IF(AND(AH1338=1,AK1338=1),MAX($D$5:D1337)+1,""),"")</f>
        <v/>
      </c>
      <c r="F1338" s="5" t="s">
        <v>2773</v>
      </c>
      <c r="G1338" s="5" t="s">
        <v>2774</v>
      </c>
      <c r="H1338" s="12">
        <f>IFERROR([1]!EM_S_STM07_IS(F1338,"9",$H$1,"1")/1000000,"")</f>
        <v>414.46141191000004</v>
      </c>
      <c r="I1338" s="12">
        <f>IFERROR([1]!EM_S_STM07_IS(F1338,"9",$I$1,"1")/1000000,"")</f>
        <v>456.48558895999997</v>
      </c>
      <c r="J1338" s="12">
        <f>IFERROR([1]!EM_S_STM07_IS(F1338,"9",$J$1,"1")/1000000,"")</f>
        <v>505.73445566999999</v>
      </c>
      <c r="K1338" s="12">
        <f>IFERROR([1]!EM_S_STM07_IS(F1338,"9",$K$1,"1")/1000000,"")</f>
        <v>642.09781457000008</v>
      </c>
      <c r="L1338" s="12">
        <f>IFERROR([1]!EM_S_STM07_IS(F1338,"9",$L$1,"1")/1000000,"")</f>
        <v>843.72495592999996</v>
      </c>
      <c r="M1338" s="13">
        <f>IFERROR([1]!EM_S_STM07_IS(F1338,"9",$M$1,"1")/1000000,"")</f>
        <v>975.21245664000003</v>
      </c>
      <c r="N1338" s="12">
        <f>IFERROR([1]!EM_S_STM07_IS(F1338,"61",$N$1,"1")/1000000,"")</f>
        <v>87.807701800000004</v>
      </c>
      <c r="O1338" s="12">
        <f>IFERROR([1]!EM_S_STM07_IS(F1338,"61",$O$1,"1")/1000000,"")</f>
        <v>72.024831800000001</v>
      </c>
      <c r="P1338" s="12">
        <f>IFERROR([1]!EM_S_STM07_IS(F1338,"61",$P$1,"1")/1000000,"")</f>
        <v>70.727075319999997</v>
      </c>
      <c r="Q1338" s="12">
        <f>IFERROR([1]!EM_S_STM07_IS(F1338,"61",$Q$1,"1")/1000000,"")</f>
        <v>88.909171049999998</v>
      </c>
      <c r="R1338" s="12">
        <f>IFERROR([1]!EM_S_STM07_IS(F1338,"61",$R$1,"1")/1000000,"")</f>
        <v>109.54981695999999</v>
      </c>
      <c r="S1338" s="12">
        <f>IFERROR([1]!EM_S_STM07_IS(F1338,"61",$S$1,"1")/1000000,"")</f>
        <v>83.852088969999997</v>
      </c>
      <c r="T1338" s="20">
        <f t="shared" si="368"/>
        <v>0.18665104923886244</v>
      </c>
      <c r="U1338" s="20">
        <f t="shared" si="369"/>
        <v>-9.1765987397217641E-3</v>
      </c>
      <c r="V1338" s="14">
        <f t="shared" si="370"/>
        <v>0.10139466749470383</v>
      </c>
      <c r="W1338" s="14">
        <f t="shared" si="371"/>
        <v>0.10788701308666175</v>
      </c>
      <c r="X1338" s="14">
        <f t="shared" si="372"/>
        <v>0.26963430585196158</v>
      </c>
      <c r="Y1338" s="14">
        <f t="shared" si="373"/>
        <v>0.31401312507974427</v>
      </c>
      <c r="Z1338" s="15">
        <f t="shared" si="374"/>
        <v>0.15584166354907367</v>
      </c>
      <c r="AA1338" s="14">
        <f t="shared" si="375"/>
        <v>-0.17974357233433483</v>
      </c>
      <c r="AB1338" s="14">
        <f t="shared" si="376"/>
        <v>-1.8018181335065664E-2</v>
      </c>
      <c r="AC1338" s="14">
        <f t="shared" si="377"/>
        <v>0.25707405046421478</v>
      </c>
      <c r="AD1338" s="14">
        <f t="shared" si="378"/>
        <v>0.23215429484088065</v>
      </c>
      <c r="AE1338" s="14">
        <f t="shared" si="379"/>
        <v>-0.23457572730936668</v>
      </c>
      <c r="AF1338" s="18" t="str">
        <f t="shared" si="380"/>
        <v/>
      </c>
      <c r="AG1338" s="18" t="str">
        <f t="shared" si="381"/>
        <v/>
      </c>
      <c r="AH1338" s="18" t="str">
        <f t="shared" si="382"/>
        <v/>
      </c>
      <c r="AI1338" s="19">
        <f t="shared" si="383"/>
        <v>1</v>
      </c>
      <c r="AJ1338" s="19" t="str">
        <f t="shared" si="384"/>
        <v/>
      </c>
      <c r="AK1338" s="19" t="str">
        <f t="shared" si="385"/>
        <v/>
      </c>
    </row>
    <row r="1339" spans="2:37" x14ac:dyDescent="0.15">
      <c r="B1339" s="51" t="str">
        <f>IFERROR(IF(AND(AF1339=1,AI1339=1),MAX($B$5:B1338)+1,""),"")</f>
        <v/>
      </c>
      <c r="C1339" s="51" t="str">
        <f>IFERROR(IF(AND(AG1339=1,AJ1339=1),MAX($C$5:C1338)+1,""),"")</f>
        <v/>
      </c>
      <c r="D1339" s="51" t="str">
        <f>IFERROR(IF(AND(AH1339=1,AK1339=1),MAX($D$5:D1338)+1,""),"")</f>
        <v/>
      </c>
      <c r="F1339" s="5" t="s">
        <v>2775</v>
      </c>
      <c r="G1339" s="5" t="s">
        <v>2776</v>
      </c>
      <c r="H1339" s="12">
        <f>IFERROR([1]!EM_S_STM07_IS(F1339,"9",$H$1,"1")/1000000,"")</f>
        <v>223.49458952000001</v>
      </c>
      <c r="I1339" s="12">
        <f>IFERROR([1]!EM_S_STM07_IS(F1339,"9",$I$1,"1")/1000000,"")</f>
        <v>233.59239715999999</v>
      </c>
      <c r="J1339" s="12">
        <f>IFERROR([1]!EM_S_STM07_IS(F1339,"9",$J$1,"1")/1000000,"")</f>
        <v>204.92548880999999</v>
      </c>
      <c r="K1339" s="12">
        <f>IFERROR([1]!EM_S_STM07_IS(F1339,"9",$K$1,"1")/1000000,"")</f>
        <v>231.36127283000002</v>
      </c>
      <c r="L1339" s="12">
        <f>IFERROR([1]!EM_S_STM07_IS(F1339,"9",$L$1,"1")/1000000,"")</f>
        <v>211.01795550999998</v>
      </c>
      <c r="M1339" s="13">
        <f>IFERROR([1]!EM_S_STM07_IS(F1339,"9",$M$1,"1")/1000000,"")</f>
        <v>404.13989011000001</v>
      </c>
      <c r="N1339" s="12">
        <f>IFERROR([1]!EM_S_STM07_IS(F1339,"61",$N$1,"1")/1000000,"")</f>
        <v>14.501141369999999</v>
      </c>
      <c r="O1339" s="12">
        <f>IFERROR([1]!EM_S_STM07_IS(F1339,"61",$O$1,"1")/1000000,"")</f>
        <v>16.310417659999999</v>
      </c>
      <c r="P1339" s="12">
        <f>IFERROR([1]!EM_S_STM07_IS(F1339,"61",$P$1,"1")/1000000,"")</f>
        <v>15.806382800000002</v>
      </c>
      <c r="Q1339" s="12">
        <f>IFERROR([1]!EM_S_STM07_IS(F1339,"61",$Q$1,"1")/1000000,"")</f>
        <v>5.9292784100000002</v>
      </c>
      <c r="R1339" s="12">
        <f>IFERROR([1]!EM_S_STM07_IS(F1339,"61",$R$1,"1")/1000000,"")</f>
        <v>20.068462850000003</v>
      </c>
      <c r="S1339" s="12">
        <f>IFERROR([1]!EM_S_STM07_IS(F1339,"61",$S$1,"1")/1000000,"")</f>
        <v>24.287211190000001</v>
      </c>
      <c r="T1339" s="20">
        <f t="shared" si="368"/>
        <v>0.12577847595433256</v>
      </c>
      <c r="U1339" s="20">
        <f t="shared" si="369"/>
        <v>0.10865161136748003</v>
      </c>
      <c r="V1339" s="14">
        <f t="shared" si="370"/>
        <v>4.5181441133259989E-2</v>
      </c>
      <c r="W1339" s="14">
        <f t="shared" si="371"/>
        <v>-0.12272192373780254</v>
      </c>
      <c r="X1339" s="14">
        <f t="shared" si="372"/>
        <v>0.12900193223162393</v>
      </c>
      <c r="Y1339" s="14">
        <f t="shared" si="373"/>
        <v>-8.79287923651247E-2</v>
      </c>
      <c r="Z1339" s="15">
        <f t="shared" si="374"/>
        <v>0.91519195195144487</v>
      </c>
      <c r="AA1339" s="14">
        <f t="shared" si="375"/>
        <v>0.12476785404927059</v>
      </c>
      <c r="AB1339" s="14">
        <f t="shared" si="376"/>
        <v>-3.0902633550341427E-2</v>
      </c>
      <c r="AC1339" s="14">
        <f t="shared" si="377"/>
        <v>-0.62488075323596493</v>
      </c>
      <c r="AD1339" s="14">
        <f t="shared" si="378"/>
        <v>2.3846383087954885</v>
      </c>
      <c r="AE1339" s="14">
        <f t="shared" si="379"/>
        <v>0.21021781147528182</v>
      </c>
      <c r="AF1339" s="18" t="str">
        <f t="shared" si="380"/>
        <v/>
      </c>
      <c r="AG1339" s="18" t="str">
        <f t="shared" si="381"/>
        <v/>
      </c>
      <c r="AH1339" s="18" t="str">
        <f t="shared" si="382"/>
        <v/>
      </c>
      <c r="AI1339" s="19" t="str">
        <f t="shared" si="383"/>
        <v/>
      </c>
      <c r="AJ1339" s="19" t="str">
        <f t="shared" si="384"/>
        <v/>
      </c>
      <c r="AK1339" s="19" t="str">
        <f t="shared" si="385"/>
        <v/>
      </c>
    </row>
    <row r="1340" spans="2:37" x14ac:dyDescent="0.15">
      <c r="B1340" s="51" t="str">
        <f>IFERROR(IF(AND(AF1340=1,AI1340=1),MAX($B$5:B1339)+1,""),"")</f>
        <v/>
      </c>
      <c r="C1340" s="51">
        <f>IFERROR(IF(AND(AG1340=1,AJ1340=1),MAX($C$5:C1339)+1,""),"")</f>
        <v>48</v>
      </c>
      <c r="D1340" s="51" t="str">
        <f>IFERROR(IF(AND(AH1340=1,AK1340=1),MAX($D$5:D1339)+1,""),"")</f>
        <v/>
      </c>
      <c r="F1340" s="5" t="s">
        <v>2777</v>
      </c>
      <c r="G1340" s="5" t="s">
        <v>2778</v>
      </c>
      <c r="H1340" s="12">
        <f>IFERROR([1]!EM_S_STM07_IS(F1340,"9",$H$1,"1")/1000000,"")</f>
        <v>324.50101224999997</v>
      </c>
      <c r="I1340" s="12">
        <f>IFERROR([1]!EM_S_STM07_IS(F1340,"9",$I$1,"1")/1000000,"")</f>
        <v>444.31580202999999</v>
      </c>
      <c r="J1340" s="12">
        <f>IFERROR([1]!EM_S_STM07_IS(F1340,"9",$J$1,"1")/1000000,"")</f>
        <v>1118.4342081099999</v>
      </c>
      <c r="K1340" s="12">
        <f>IFERROR([1]!EM_S_STM07_IS(F1340,"9",$K$1,"1")/1000000,"")</f>
        <v>2219.1772878299998</v>
      </c>
      <c r="L1340" s="12">
        <f>IFERROR([1]!EM_S_STM07_IS(F1340,"9",$L$1,"1")/1000000,"")</f>
        <v>2517.6843661599996</v>
      </c>
      <c r="M1340" s="13">
        <f>IFERROR([1]!EM_S_STM07_IS(F1340,"9",$M$1,"1")/1000000,"")</f>
        <v>1672.6606863499999</v>
      </c>
      <c r="N1340" s="12">
        <f>IFERROR([1]!EM_S_STM07_IS(F1340,"61",$N$1,"1")/1000000,"")</f>
        <v>55.845129030000003</v>
      </c>
      <c r="O1340" s="12">
        <f>IFERROR([1]!EM_S_STM07_IS(F1340,"61",$O$1,"1")/1000000,"")</f>
        <v>81.117712359999999</v>
      </c>
      <c r="P1340" s="12">
        <f>IFERROR([1]!EM_S_STM07_IS(F1340,"61",$P$1,"1")/1000000,"")</f>
        <v>107.25999868000001</v>
      </c>
      <c r="Q1340" s="12">
        <f>IFERROR([1]!EM_S_STM07_IS(F1340,"61",$Q$1,"1")/1000000,"")</f>
        <v>134.25600921</v>
      </c>
      <c r="R1340" s="12">
        <f>IFERROR([1]!EM_S_STM07_IS(F1340,"61",$R$1,"1")/1000000,"")</f>
        <v>257.07956752000001</v>
      </c>
      <c r="S1340" s="12">
        <f>IFERROR([1]!EM_S_STM07_IS(F1340,"61",$S$1,"1")/1000000,"")</f>
        <v>351.93363392999998</v>
      </c>
      <c r="T1340" s="20">
        <f t="shared" si="368"/>
        <v>0.38815626899120659</v>
      </c>
      <c r="U1340" s="20">
        <f t="shared" si="369"/>
        <v>0.44509066316607626</v>
      </c>
      <c r="V1340" s="14">
        <f t="shared" si="370"/>
        <v>0.36922778437342152</v>
      </c>
      <c r="W1340" s="14">
        <f t="shared" si="371"/>
        <v>1.5172055619000553</v>
      </c>
      <c r="X1340" s="14">
        <f t="shared" si="372"/>
        <v>0.98418223596728549</v>
      </c>
      <c r="Y1340" s="14">
        <f t="shared" si="373"/>
        <v>0.13451249702627047</v>
      </c>
      <c r="Z1340" s="15">
        <f t="shared" si="374"/>
        <v>-0.33563527309773122</v>
      </c>
      <c r="AA1340" s="14">
        <f t="shared" si="375"/>
        <v>0.45254767549061559</v>
      </c>
      <c r="AB1340" s="14">
        <f t="shared" si="376"/>
        <v>0.32227593159901596</v>
      </c>
      <c r="AC1340" s="14">
        <f t="shared" si="377"/>
        <v>0.25168758961614401</v>
      </c>
      <c r="AD1340" s="14">
        <f t="shared" si="378"/>
        <v>0.91484589056928078</v>
      </c>
      <c r="AE1340" s="14">
        <f t="shared" si="379"/>
        <v>0.36896773759595114</v>
      </c>
      <c r="AF1340" s="18">
        <f t="shared" si="380"/>
        <v>1</v>
      </c>
      <c r="AG1340" s="18">
        <f t="shared" si="381"/>
        <v>1</v>
      </c>
      <c r="AH1340" s="18">
        <f t="shared" si="382"/>
        <v>1</v>
      </c>
      <c r="AI1340" s="19" t="str">
        <f t="shared" si="383"/>
        <v/>
      </c>
      <c r="AJ1340" s="19">
        <f t="shared" si="384"/>
        <v>1</v>
      </c>
      <c r="AK1340" s="19" t="str">
        <f t="shared" si="385"/>
        <v/>
      </c>
    </row>
    <row r="1341" spans="2:37" x14ac:dyDescent="0.15">
      <c r="B1341" s="51" t="str">
        <f>IFERROR(IF(AND(AF1341=1,AI1341=1),MAX($B$5:B1340)+1,""),"")</f>
        <v/>
      </c>
      <c r="C1341" s="51" t="str">
        <f>IFERROR(IF(AND(AG1341=1,AJ1341=1),MAX($C$5:C1340)+1,""),"")</f>
        <v/>
      </c>
      <c r="D1341" s="51" t="str">
        <f>IFERROR(IF(AND(AH1341=1,AK1341=1),MAX($D$5:D1340)+1,""),"")</f>
        <v/>
      </c>
      <c r="F1341" s="5" t="s">
        <v>2779</v>
      </c>
      <c r="G1341" s="5" t="s">
        <v>2780</v>
      </c>
      <c r="H1341" s="12">
        <f>IFERROR([1]!EM_S_STM07_IS(F1341,"9",$H$1,"1")/1000000,"")</f>
        <v>181.94129243</v>
      </c>
      <c r="I1341" s="12">
        <f>IFERROR([1]!EM_S_STM07_IS(F1341,"9",$I$1,"1")/1000000,"")</f>
        <v>213.74994092</v>
      </c>
      <c r="J1341" s="12">
        <f>IFERROR([1]!EM_S_STM07_IS(F1341,"9",$J$1,"1")/1000000,"")</f>
        <v>313.72923237999998</v>
      </c>
      <c r="K1341" s="12">
        <f>IFERROR([1]!EM_S_STM07_IS(F1341,"9",$K$1,"1")/1000000,"")</f>
        <v>428.29263847999999</v>
      </c>
      <c r="L1341" s="12">
        <f>IFERROR([1]!EM_S_STM07_IS(F1341,"9",$L$1,"1")/1000000,"")</f>
        <v>619.58584629999996</v>
      </c>
      <c r="M1341" s="13">
        <f>IFERROR([1]!EM_S_STM07_IS(F1341,"9",$M$1,"1")/1000000,"")</f>
        <v>664.94361030999994</v>
      </c>
      <c r="N1341" s="12">
        <f>IFERROR([1]!EM_S_STM07_IS(F1341,"61",$N$1,"1")/1000000,"")</f>
        <v>25.608391050000002</v>
      </c>
      <c r="O1341" s="12">
        <f>IFERROR([1]!EM_S_STM07_IS(F1341,"61",$O$1,"1")/1000000,"")</f>
        <v>25.922278949999999</v>
      </c>
      <c r="P1341" s="12">
        <f>IFERROR([1]!EM_S_STM07_IS(F1341,"61",$P$1,"1")/1000000,"")</f>
        <v>37.839912380000001</v>
      </c>
      <c r="Q1341" s="12">
        <f>IFERROR([1]!EM_S_STM07_IS(F1341,"61",$Q$1,"1")/1000000,"")</f>
        <v>29.436034800000002</v>
      </c>
      <c r="R1341" s="12">
        <f>IFERROR([1]!EM_S_STM07_IS(F1341,"61",$R$1,"1")/1000000,"")</f>
        <v>52.454361399999996</v>
      </c>
      <c r="S1341" s="12">
        <f>IFERROR([1]!EM_S_STM07_IS(F1341,"61",$S$1,"1")/1000000,"")</f>
        <v>77.457224549999992</v>
      </c>
      <c r="T1341" s="20">
        <f t="shared" si="368"/>
        <v>0.29589766796879924</v>
      </c>
      <c r="U1341" s="20">
        <f t="shared" si="369"/>
        <v>0.24777398764683678</v>
      </c>
      <c r="V1341" s="14">
        <f t="shared" si="370"/>
        <v>0.17482918838909556</v>
      </c>
      <c r="W1341" s="14">
        <f t="shared" si="371"/>
        <v>0.46773950453356683</v>
      </c>
      <c r="X1341" s="14">
        <f t="shared" si="372"/>
        <v>0.3651665011605828</v>
      </c>
      <c r="Y1341" s="14">
        <f t="shared" si="373"/>
        <v>0.44664136301500496</v>
      </c>
      <c r="Z1341" s="15">
        <f t="shared" si="374"/>
        <v>7.320658514209831E-2</v>
      </c>
      <c r="AA1341" s="14">
        <f t="shared" si="375"/>
        <v>1.2257228475898233E-2</v>
      </c>
      <c r="AB1341" s="14">
        <f t="shared" si="376"/>
        <v>0.4597448184624216</v>
      </c>
      <c r="AC1341" s="14">
        <f t="shared" si="377"/>
        <v>-0.22209030231374968</v>
      </c>
      <c r="AD1341" s="14">
        <f t="shared" si="378"/>
        <v>0.7819778294323797</v>
      </c>
      <c r="AE1341" s="14">
        <f t="shared" si="379"/>
        <v>0.47665937555385046</v>
      </c>
      <c r="AF1341" s="18">
        <f t="shared" si="380"/>
        <v>1</v>
      </c>
      <c r="AG1341" s="18">
        <f t="shared" si="381"/>
        <v>1</v>
      </c>
      <c r="AH1341" s="18">
        <f t="shared" si="382"/>
        <v>1</v>
      </c>
      <c r="AI1341" s="19" t="str">
        <f t="shared" si="383"/>
        <v/>
      </c>
      <c r="AJ1341" s="19" t="str">
        <f t="shared" si="384"/>
        <v/>
      </c>
      <c r="AK1341" s="19" t="str">
        <f t="shared" si="385"/>
        <v/>
      </c>
    </row>
    <row r="1342" spans="2:37" x14ac:dyDescent="0.15">
      <c r="B1342" s="51" t="str">
        <f>IFERROR(IF(AND(AF1342=1,AI1342=1),MAX($B$5:B1341)+1,""),"")</f>
        <v/>
      </c>
      <c r="C1342" s="51" t="str">
        <f>IFERROR(IF(AND(AG1342=1,AJ1342=1),MAX($C$5:C1341)+1,""),"")</f>
        <v/>
      </c>
      <c r="D1342" s="51" t="str">
        <f>IFERROR(IF(AND(AH1342=1,AK1342=1),MAX($D$5:D1341)+1,""),"")</f>
        <v/>
      </c>
      <c r="F1342" s="5" t="s">
        <v>2781</v>
      </c>
      <c r="G1342" s="5" t="s">
        <v>2782</v>
      </c>
      <c r="H1342" s="12">
        <f>IFERROR([1]!EM_S_STM07_IS(F1342,"9",$H$1,"1")/1000000,"")</f>
        <v>212.21529055000002</v>
      </c>
      <c r="I1342" s="12">
        <f>IFERROR([1]!EM_S_STM07_IS(F1342,"9",$I$1,"1")/1000000,"")</f>
        <v>302.46687620999995</v>
      </c>
      <c r="J1342" s="12">
        <f>IFERROR([1]!EM_S_STM07_IS(F1342,"9",$J$1,"1")/1000000,"")</f>
        <v>279.83385573000004</v>
      </c>
      <c r="K1342" s="12">
        <f>IFERROR([1]!EM_S_STM07_IS(F1342,"9",$K$1,"1")/1000000,"")</f>
        <v>303.70013348999998</v>
      </c>
      <c r="L1342" s="12">
        <f>IFERROR([1]!EM_S_STM07_IS(F1342,"9",$L$1,"1")/1000000,"")</f>
        <v>403.38642213999998</v>
      </c>
      <c r="M1342" s="13">
        <f>IFERROR([1]!EM_S_STM07_IS(F1342,"9",$M$1,"1")/1000000,"")</f>
        <v>414.99337968999998</v>
      </c>
      <c r="N1342" s="12">
        <f>IFERROR([1]!EM_S_STM07_IS(F1342,"61",$N$1,"1")/1000000,"")</f>
        <v>50.358408500000003</v>
      </c>
      <c r="O1342" s="12">
        <f>IFERROR([1]!EM_S_STM07_IS(F1342,"61",$O$1,"1")/1000000,"")</f>
        <v>61.057272859999998</v>
      </c>
      <c r="P1342" s="12">
        <f>IFERROR([1]!EM_S_STM07_IS(F1342,"61",$P$1,"1")/1000000,"")</f>
        <v>45.921533600000004</v>
      </c>
      <c r="Q1342" s="12">
        <f>IFERROR([1]!EM_S_STM07_IS(F1342,"61",$Q$1,"1")/1000000,"")</f>
        <v>14.34725283</v>
      </c>
      <c r="R1342" s="12">
        <f>IFERROR([1]!EM_S_STM07_IS(F1342,"61",$R$1,"1")/1000000,"")</f>
        <v>47.021126450000004</v>
      </c>
      <c r="S1342" s="12">
        <f>IFERROR([1]!EM_S_STM07_IS(F1342,"61",$S$1,"1")/1000000,"")</f>
        <v>31.311981809999999</v>
      </c>
      <c r="T1342" s="20">
        <f t="shared" si="368"/>
        <v>0.14354405173994622</v>
      </c>
      <c r="U1342" s="20">
        <f t="shared" si="369"/>
        <v>-9.0657033693717581E-2</v>
      </c>
      <c r="V1342" s="14">
        <f t="shared" si="370"/>
        <v>0.42528314253932503</v>
      </c>
      <c r="W1342" s="14">
        <f t="shared" si="371"/>
        <v>-7.4828096099640404E-2</v>
      </c>
      <c r="X1342" s="14">
        <f t="shared" si="372"/>
        <v>8.5287313422960226E-2</v>
      </c>
      <c r="Y1342" s="14">
        <f t="shared" si="373"/>
        <v>0.32823919931955642</v>
      </c>
      <c r="Z1342" s="15">
        <f t="shared" si="374"/>
        <v>2.8773793347887336E-2</v>
      </c>
      <c r="AA1342" s="14">
        <f t="shared" si="375"/>
        <v>0.212454378100531</v>
      </c>
      <c r="AB1342" s="14">
        <f t="shared" si="376"/>
        <v>-0.24789412548289164</v>
      </c>
      <c r="AC1342" s="14">
        <f t="shared" si="377"/>
        <v>-0.68757025941311334</v>
      </c>
      <c r="AD1342" s="14">
        <f t="shared" si="378"/>
        <v>2.2773609698770465</v>
      </c>
      <c r="AE1342" s="14">
        <f t="shared" si="379"/>
        <v>-0.3340869482721634</v>
      </c>
      <c r="AF1342" s="18" t="str">
        <f t="shared" si="380"/>
        <v/>
      </c>
      <c r="AG1342" s="18" t="str">
        <f t="shared" si="381"/>
        <v/>
      </c>
      <c r="AH1342" s="18" t="str">
        <f t="shared" si="382"/>
        <v/>
      </c>
      <c r="AI1342" s="19" t="str">
        <f t="shared" si="383"/>
        <v/>
      </c>
      <c r="AJ1342" s="19" t="str">
        <f t="shared" si="384"/>
        <v/>
      </c>
      <c r="AK1342" s="19" t="str">
        <f t="shared" si="385"/>
        <v/>
      </c>
    </row>
    <row r="1343" spans="2:37" x14ac:dyDescent="0.15">
      <c r="B1343" s="51" t="str">
        <f>IFERROR(IF(AND(AF1343=1,AI1343=1),MAX($B$5:B1342)+1,""),"")</f>
        <v/>
      </c>
      <c r="C1343" s="51" t="str">
        <f>IFERROR(IF(AND(AG1343=1,AJ1343=1),MAX($C$5:C1342)+1,""),"")</f>
        <v/>
      </c>
      <c r="D1343" s="51" t="str">
        <f>IFERROR(IF(AND(AH1343=1,AK1343=1),MAX($D$5:D1342)+1,""),"")</f>
        <v/>
      </c>
      <c r="F1343" s="5" t="s">
        <v>2783</v>
      </c>
      <c r="G1343" s="5" t="s">
        <v>2784</v>
      </c>
      <c r="H1343" s="12">
        <f>IFERROR([1]!EM_S_STM07_IS(F1343,"9",$H$1,"1")/1000000,"")</f>
        <v>267.41933757999999</v>
      </c>
      <c r="I1343" s="12">
        <f>IFERROR([1]!EM_S_STM07_IS(F1343,"9",$I$1,"1")/1000000,"")</f>
        <v>322.93901402999995</v>
      </c>
      <c r="J1343" s="12">
        <f>IFERROR([1]!EM_S_STM07_IS(F1343,"9",$J$1,"1")/1000000,"")</f>
        <v>269.67221248999999</v>
      </c>
      <c r="K1343" s="12">
        <f>IFERROR([1]!EM_S_STM07_IS(F1343,"9",$K$1,"1")/1000000,"")</f>
        <v>220.11320691</v>
      </c>
      <c r="L1343" s="12">
        <f>IFERROR([1]!EM_S_STM07_IS(F1343,"9",$L$1,"1")/1000000,"")</f>
        <v>221.71322194000001</v>
      </c>
      <c r="M1343" s="13">
        <f>IFERROR([1]!EM_S_STM07_IS(F1343,"9",$M$1,"1")/1000000,"")</f>
        <v>166.15445966999999</v>
      </c>
      <c r="N1343" s="12">
        <f>IFERROR([1]!EM_S_STM07_IS(F1343,"61",$N$1,"1")/1000000,"")</f>
        <v>80.623377590000004</v>
      </c>
      <c r="O1343" s="12">
        <f>IFERROR([1]!EM_S_STM07_IS(F1343,"61",$O$1,"1")/1000000,"")</f>
        <v>90.039129870000011</v>
      </c>
      <c r="P1343" s="12">
        <f>IFERROR([1]!EM_S_STM07_IS(F1343,"61",$P$1,"1")/1000000,"")</f>
        <v>58.53281827</v>
      </c>
      <c r="Q1343" s="12">
        <f>IFERROR([1]!EM_S_STM07_IS(F1343,"61",$Q$1,"1")/1000000,"")</f>
        <v>40.172351859999999</v>
      </c>
      <c r="R1343" s="12">
        <f>IFERROR([1]!EM_S_STM07_IS(F1343,"61",$R$1,"1")/1000000,"")</f>
        <v>43.902563780000001</v>
      </c>
      <c r="S1343" s="12">
        <f>IFERROR([1]!EM_S_STM07_IS(F1343,"61",$S$1,"1")/1000000,"")</f>
        <v>28.735996199999999</v>
      </c>
      <c r="T1343" s="20">
        <f t="shared" si="368"/>
        <v>-9.0790764012047331E-2</v>
      </c>
      <c r="U1343" s="20">
        <f t="shared" si="369"/>
        <v>-0.18643350675534343</v>
      </c>
      <c r="V1343" s="14">
        <f t="shared" si="370"/>
        <v>0.20761279626381149</v>
      </c>
      <c r="W1343" s="14">
        <f t="shared" si="371"/>
        <v>-0.16494384148658994</v>
      </c>
      <c r="X1343" s="14">
        <f t="shared" si="372"/>
        <v>-0.18377498045645968</v>
      </c>
      <c r="Y1343" s="14">
        <f t="shared" si="373"/>
        <v>7.2690551033324571E-3</v>
      </c>
      <c r="Z1343" s="15">
        <f t="shared" si="374"/>
        <v>-0.2505884032709394</v>
      </c>
      <c r="AA1343" s="14">
        <f t="shared" si="375"/>
        <v>0.11678687449541775</v>
      </c>
      <c r="AB1343" s="14">
        <f t="shared" si="376"/>
        <v>-0.34991799282700026</v>
      </c>
      <c r="AC1343" s="14">
        <f t="shared" si="377"/>
        <v>-0.3136781544552818</v>
      </c>
      <c r="AD1343" s="14">
        <f t="shared" si="378"/>
        <v>9.2855203822761759E-2</v>
      </c>
      <c r="AE1343" s="14">
        <f t="shared" si="379"/>
        <v>-0.34545972431134414</v>
      </c>
      <c r="AF1343" s="18" t="str">
        <f t="shared" si="380"/>
        <v/>
      </c>
      <c r="AG1343" s="18" t="str">
        <f t="shared" si="381"/>
        <v/>
      </c>
      <c r="AH1343" s="18" t="str">
        <f t="shared" si="382"/>
        <v/>
      </c>
      <c r="AI1343" s="19" t="str">
        <f t="shared" si="383"/>
        <v/>
      </c>
      <c r="AJ1343" s="19" t="str">
        <f t="shared" si="384"/>
        <v/>
      </c>
      <c r="AK1343" s="19" t="str">
        <f t="shared" si="385"/>
        <v/>
      </c>
    </row>
    <row r="1344" spans="2:37" x14ac:dyDescent="0.15">
      <c r="B1344" s="51">
        <f>IFERROR(IF(AND(AF1344=1,AI1344=1),MAX($B$5:B1343)+1,""),"")</f>
        <v>88</v>
      </c>
      <c r="C1344" s="51" t="str">
        <f>IFERROR(IF(AND(AG1344=1,AJ1344=1),MAX($C$5:C1343)+1,""),"")</f>
        <v/>
      </c>
      <c r="D1344" s="51" t="str">
        <f>IFERROR(IF(AND(AH1344=1,AK1344=1),MAX($D$5:D1343)+1,""),"")</f>
        <v/>
      </c>
      <c r="F1344" s="5" t="s">
        <v>2785</v>
      </c>
      <c r="G1344" s="5" t="s">
        <v>2786</v>
      </c>
      <c r="H1344" s="12">
        <f>IFERROR([1]!EM_S_STM07_IS(F1344,"9",$H$1,"1")/1000000,"")</f>
        <v>247.25546072</v>
      </c>
      <c r="I1344" s="12">
        <f>IFERROR([1]!EM_S_STM07_IS(F1344,"9",$I$1,"1")/1000000,"")</f>
        <v>417.44526973000001</v>
      </c>
      <c r="J1344" s="12">
        <f>IFERROR([1]!EM_S_STM07_IS(F1344,"9",$J$1,"1")/1000000,"")</f>
        <v>665.08803469000009</v>
      </c>
      <c r="K1344" s="12">
        <f>IFERROR([1]!EM_S_STM07_IS(F1344,"9",$K$1,"1")/1000000,"")</f>
        <v>1023.0699023999999</v>
      </c>
      <c r="L1344" s="12">
        <f>IFERROR([1]!EM_S_STM07_IS(F1344,"9",$L$1,"1")/1000000,"")</f>
        <v>1186.6444962</v>
      </c>
      <c r="M1344" s="13">
        <f>IFERROR([1]!EM_S_STM07_IS(F1344,"9",$M$1,"1")/1000000,"")</f>
        <v>1676.61503146</v>
      </c>
      <c r="N1344" s="12">
        <f>IFERROR([1]!EM_S_STM07_IS(F1344,"61",$N$1,"1")/1000000,"")</f>
        <v>62.187386979999999</v>
      </c>
      <c r="O1344" s="12">
        <f>IFERROR([1]!EM_S_STM07_IS(F1344,"61",$O$1,"1")/1000000,"")</f>
        <v>81.252099129999991</v>
      </c>
      <c r="P1344" s="12">
        <f>IFERROR([1]!EM_S_STM07_IS(F1344,"61",$P$1,"1")/1000000,"")</f>
        <v>99.730404530000001</v>
      </c>
      <c r="Q1344" s="12">
        <f>IFERROR([1]!EM_S_STM07_IS(F1344,"61",$Q$1,"1")/1000000,"")</f>
        <v>122.18039493000001</v>
      </c>
      <c r="R1344" s="12">
        <f>IFERROR([1]!EM_S_STM07_IS(F1344,"61",$R$1,"1")/1000000,"")</f>
        <v>61.202490990000001</v>
      </c>
      <c r="S1344" s="12">
        <f>IFERROR([1]!EM_S_STM07_IS(F1344,"61",$S$1,"1")/1000000,"")</f>
        <v>63.05011511</v>
      </c>
      <c r="T1344" s="20">
        <f t="shared" si="368"/>
        <v>0.46641702025332354</v>
      </c>
      <c r="U1344" s="20">
        <f t="shared" si="369"/>
        <v>2.7593381033004238E-3</v>
      </c>
      <c r="V1344" s="14">
        <f t="shared" si="370"/>
        <v>0.68831567365352708</v>
      </c>
      <c r="W1344" s="14">
        <f t="shared" si="371"/>
        <v>0.59323409059150023</v>
      </c>
      <c r="X1344" s="14">
        <f t="shared" si="372"/>
        <v>0.53824734326615342</v>
      </c>
      <c r="Y1344" s="14">
        <f t="shared" si="373"/>
        <v>0.15988603849675728</v>
      </c>
      <c r="Z1344" s="15">
        <f t="shared" si="374"/>
        <v>0.41290423275802984</v>
      </c>
      <c r="AA1344" s="14">
        <f t="shared" si="375"/>
        <v>0.30656879273817</v>
      </c>
      <c r="AB1344" s="14">
        <f t="shared" si="376"/>
        <v>0.22741942174854446</v>
      </c>
      <c r="AC1344" s="14">
        <f t="shared" si="377"/>
        <v>0.22510678168608853</v>
      </c>
      <c r="AD1344" s="14">
        <f t="shared" si="378"/>
        <v>-0.49908092026495465</v>
      </c>
      <c r="AE1344" s="14">
        <f t="shared" si="379"/>
        <v>3.0188707846905874E-2</v>
      </c>
      <c r="AF1344" s="18">
        <f t="shared" si="380"/>
        <v>1</v>
      </c>
      <c r="AG1344" s="18" t="str">
        <f t="shared" si="381"/>
        <v/>
      </c>
      <c r="AH1344" s="18" t="str">
        <f t="shared" si="382"/>
        <v/>
      </c>
      <c r="AI1344" s="19">
        <f t="shared" si="383"/>
        <v>1</v>
      </c>
      <c r="AJ1344" s="19" t="str">
        <f t="shared" si="384"/>
        <v/>
      </c>
      <c r="AK1344" s="19" t="str">
        <f t="shared" si="385"/>
        <v/>
      </c>
    </row>
    <row r="1345" spans="2:37" x14ac:dyDescent="0.15">
      <c r="B1345" s="51" t="str">
        <f>IFERROR(IF(AND(AF1345=1,AI1345=1),MAX($B$5:B1344)+1,""),"")</f>
        <v/>
      </c>
      <c r="C1345" s="51" t="str">
        <f>IFERROR(IF(AND(AG1345=1,AJ1345=1),MAX($C$5:C1344)+1,""),"")</f>
        <v/>
      </c>
      <c r="D1345" s="51" t="str">
        <f>IFERROR(IF(AND(AH1345=1,AK1345=1),MAX($D$5:D1344)+1,""),"")</f>
        <v/>
      </c>
      <c r="F1345" s="5" t="s">
        <v>2787</v>
      </c>
      <c r="G1345" s="5" t="s">
        <v>2788</v>
      </c>
      <c r="H1345" s="12">
        <f>IFERROR([1]!EM_S_STM07_IS(F1345,"9",$H$1,"1")/1000000,"")</f>
        <v>387.40271997000002</v>
      </c>
      <c r="I1345" s="12">
        <f>IFERROR([1]!EM_S_STM07_IS(F1345,"9",$I$1,"1")/1000000,"")</f>
        <v>591.50707971000008</v>
      </c>
      <c r="J1345" s="12">
        <f>IFERROR([1]!EM_S_STM07_IS(F1345,"9",$J$1,"1")/1000000,"")</f>
        <v>702.56577960000004</v>
      </c>
      <c r="K1345" s="12">
        <f>IFERROR([1]!EM_S_STM07_IS(F1345,"9",$K$1,"1")/1000000,"")</f>
        <v>661.85189255</v>
      </c>
      <c r="L1345" s="12">
        <f>IFERROR([1]!EM_S_STM07_IS(F1345,"9",$L$1,"1")/1000000,"")</f>
        <v>667.44665525999994</v>
      </c>
      <c r="M1345" s="13">
        <f>IFERROR([1]!EM_S_STM07_IS(F1345,"9",$M$1,"1")/1000000,"")</f>
        <v>807.51558679999994</v>
      </c>
      <c r="N1345" s="12">
        <f>IFERROR([1]!EM_S_STM07_IS(F1345,"61",$N$1,"1")/1000000,"")</f>
        <v>100.74149022</v>
      </c>
      <c r="O1345" s="12">
        <f>IFERROR([1]!EM_S_STM07_IS(F1345,"61",$O$1,"1")/1000000,"")</f>
        <v>128.68052277999999</v>
      </c>
      <c r="P1345" s="12">
        <f>IFERROR([1]!EM_S_STM07_IS(F1345,"61",$P$1,"1")/1000000,"")</f>
        <v>135.05365097000001</v>
      </c>
      <c r="Q1345" s="12">
        <f>IFERROR([1]!EM_S_STM07_IS(F1345,"61",$Q$1,"1")/1000000,"")</f>
        <v>44.466825619999995</v>
      </c>
      <c r="R1345" s="12">
        <f>IFERROR([1]!EM_S_STM07_IS(F1345,"61",$R$1,"1")/1000000,"")</f>
        <v>43.70932208</v>
      </c>
      <c r="S1345" s="12">
        <f>IFERROR([1]!EM_S_STM07_IS(F1345,"61",$S$1,"1")/1000000,"")</f>
        <v>51.924296220000002</v>
      </c>
      <c r="T1345" s="20">
        <f t="shared" si="368"/>
        <v>0.15823757409160533</v>
      </c>
      <c r="U1345" s="20">
        <f t="shared" si="369"/>
        <v>-0.12414452401604315</v>
      </c>
      <c r="V1345" s="14">
        <f t="shared" si="370"/>
        <v>0.52685319234672812</v>
      </c>
      <c r="W1345" s="14">
        <f t="shared" si="371"/>
        <v>0.18775548712696563</v>
      </c>
      <c r="X1345" s="14">
        <f t="shared" si="372"/>
        <v>-5.7950284844758809E-2</v>
      </c>
      <c r="Y1345" s="14">
        <f t="shared" si="373"/>
        <v>8.4531943973814062E-3</v>
      </c>
      <c r="Z1345" s="15">
        <f t="shared" si="374"/>
        <v>0.20985786719604874</v>
      </c>
      <c r="AA1345" s="14">
        <f t="shared" si="375"/>
        <v>0.27733392169389715</v>
      </c>
      <c r="AB1345" s="14">
        <f t="shared" si="376"/>
        <v>4.9526750842440258E-2</v>
      </c>
      <c r="AC1345" s="14">
        <f t="shared" si="377"/>
        <v>-0.67074695648266791</v>
      </c>
      <c r="AD1345" s="14">
        <f t="shared" si="378"/>
        <v>-1.7035251098726729E-2</v>
      </c>
      <c r="AE1345" s="14">
        <f t="shared" si="379"/>
        <v>0.18794558572572587</v>
      </c>
      <c r="AF1345" s="18" t="str">
        <f t="shared" si="380"/>
        <v/>
      </c>
      <c r="AG1345" s="18" t="str">
        <f t="shared" si="381"/>
        <v/>
      </c>
      <c r="AH1345" s="18" t="str">
        <f t="shared" si="382"/>
        <v/>
      </c>
      <c r="AI1345" s="19" t="str">
        <f t="shared" si="383"/>
        <v/>
      </c>
      <c r="AJ1345" s="19" t="str">
        <f t="shared" si="384"/>
        <v/>
      </c>
      <c r="AK1345" s="19" t="str">
        <f t="shared" si="385"/>
        <v/>
      </c>
    </row>
    <row r="1346" spans="2:37" x14ac:dyDescent="0.15">
      <c r="B1346" s="51" t="str">
        <f>IFERROR(IF(AND(AF1346=1,AI1346=1),MAX($B$5:B1345)+1,""),"")</f>
        <v/>
      </c>
      <c r="C1346" s="51" t="str">
        <f>IFERROR(IF(AND(AG1346=1,AJ1346=1),MAX($C$5:C1345)+1,""),"")</f>
        <v/>
      </c>
      <c r="D1346" s="51" t="str">
        <f>IFERROR(IF(AND(AH1346=1,AK1346=1),MAX($D$5:D1345)+1,""),"")</f>
        <v/>
      </c>
      <c r="F1346" s="5" t="s">
        <v>2789</v>
      </c>
      <c r="G1346" s="5" t="s">
        <v>2790</v>
      </c>
      <c r="H1346" s="12">
        <f>IFERROR([1]!EM_S_STM07_IS(F1346,"9",$H$1,"1")/1000000,"")</f>
        <v>210.24637751</v>
      </c>
      <c r="I1346" s="12">
        <f>IFERROR([1]!EM_S_STM07_IS(F1346,"9",$I$1,"1")/1000000,"")</f>
        <v>301.65821197000002</v>
      </c>
      <c r="J1346" s="12">
        <f>IFERROR([1]!EM_S_STM07_IS(F1346,"9",$J$1,"1")/1000000,"")</f>
        <v>407.63904022000003</v>
      </c>
      <c r="K1346" s="12">
        <f>IFERROR([1]!EM_S_STM07_IS(F1346,"9",$K$1,"1")/1000000,"")</f>
        <v>523.48318850999999</v>
      </c>
      <c r="L1346" s="12">
        <f>IFERROR([1]!EM_S_STM07_IS(F1346,"9",$L$1,"1")/1000000,"")</f>
        <v>645.51766925000004</v>
      </c>
      <c r="M1346" s="13">
        <f>IFERROR([1]!EM_S_STM07_IS(F1346,"9",$M$1,"1")/1000000,"")</f>
        <v>604.19126500000004</v>
      </c>
      <c r="N1346" s="12">
        <f>IFERROR([1]!EM_S_STM07_IS(F1346,"61",$N$1,"1")/1000000,"")</f>
        <v>46.853138719999997</v>
      </c>
      <c r="O1346" s="12">
        <f>IFERROR([1]!EM_S_STM07_IS(F1346,"61",$O$1,"1")/1000000,"")</f>
        <v>52.490696159999999</v>
      </c>
      <c r="P1346" s="12">
        <f>IFERROR([1]!EM_S_STM07_IS(F1346,"61",$P$1,"1")/1000000,"")</f>
        <v>41.137539079999996</v>
      </c>
      <c r="Q1346" s="12">
        <f>IFERROR([1]!EM_S_STM07_IS(F1346,"61",$Q$1,"1")/1000000,"")</f>
        <v>4.9053855999999998</v>
      </c>
      <c r="R1346" s="12">
        <f>IFERROR([1]!EM_S_STM07_IS(F1346,"61",$R$1,"1")/1000000,"")</f>
        <v>87.23529520999999</v>
      </c>
      <c r="S1346" s="12">
        <f>IFERROR([1]!EM_S_STM07_IS(F1346,"61",$S$1,"1")/1000000,"")</f>
        <v>91.68523943000001</v>
      </c>
      <c r="T1346" s="20">
        <f t="shared" si="368"/>
        <v>0.23506320695411675</v>
      </c>
      <c r="U1346" s="20">
        <f t="shared" si="369"/>
        <v>0.14370006745149855</v>
      </c>
      <c r="V1346" s="14">
        <f t="shared" si="370"/>
        <v>0.43478434940289129</v>
      </c>
      <c r="W1346" s="14">
        <f t="shared" si="371"/>
        <v>0.35132750922935196</v>
      </c>
      <c r="X1346" s="14">
        <f t="shared" si="372"/>
        <v>0.28418315435999375</v>
      </c>
      <c r="Y1346" s="14">
        <f t="shared" si="373"/>
        <v>0.23312015250642351</v>
      </c>
      <c r="Z1346" s="15">
        <f t="shared" si="374"/>
        <v>-6.4020562439468798E-2</v>
      </c>
      <c r="AA1346" s="14">
        <f t="shared" si="375"/>
        <v>0.12032400803904994</v>
      </c>
      <c r="AB1346" s="14">
        <f t="shared" si="376"/>
        <v>-0.21628894090857115</v>
      </c>
      <c r="AC1346" s="14">
        <f t="shared" si="377"/>
        <v>-0.88075646454056189</v>
      </c>
      <c r="AD1346" s="14">
        <f t="shared" si="378"/>
        <v>16.783575507295488</v>
      </c>
      <c r="AE1346" s="14">
        <f t="shared" si="379"/>
        <v>5.101082319132122E-2</v>
      </c>
      <c r="AF1346" s="18">
        <f t="shared" si="380"/>
        <v>1</v>
      </c>
      <c r="AG1346" s="18" t="str">
        <f t="shared" si="381"/>
        <v/>
      </c>
      <c r="AH1346" s="18" t="str">
        <f t="shared" si="382"/>
        <v/>
      </c>
      <c r="AI1346" s="19" t="str">
        <f t="shared" si="383"/>
        <v/>
      </c>
      <c r="AJ1346" s="19" t="str">
        <f t="shared" si="384"/>
        <v/>
      </c>
      <c r="AK1346" s="19" t="str">
        <f t="shared" si="385"/>
        <v/>
      </c>
    </row>
    <row r="1347" spans="2:37" x14ac:dyDescent="0.15">
      <c r="B1347" s="51" t="str">
        <f>IFERROR(IF(AND(AF1347=1,AI1347=1),MAX($B$5:B1346)+1,""),"")</f>
        <v/>
      </c>
      <c r="C1347" s="51" t="str">
        <f>IFERROR(IF(AND(AG1347=1,AJ1347=1),MAX($C$5:C1346)+1,""),"")</f>
        <v/>
      </c>
      <c r="D1347" s="51" t="str">
        <f>IFERROR(IF(AND(AH1347=1,AK1347=1),MAX($D$5:D1346)+1,""),"")</f>
        <v/>
      </c>
      <c r="F1347" s="5" t="s">
        <v>2791</v>
      </c>
      <c r="G1347" s="5" t="s">
        <v>2792</v>
      </c>
      <c r="H1347" s="12">
        <f>IFERROR([1]!EM_S_STM07_IS(F1347,"9",$H$1,"1")/1000000,"")</f>
        <v>464.11372809</v>
      </c>
      <c r="I1347" s="12">
        <f>IFERROR([1]!EM_S_STM07_IS(F1347,"9",$I$1,"1")/1000000,"")</f>
        <v>376.13096944</v>
      </c>
      <c r="J1347" s="12">
        <f>IFERROR([1]!EM_S_STM07_IS(F1347,"9",$J$1,"1")/1000000,"")</f>
        <v>368.85000414000001</v>
      </c>
      <c r="K1347" s="12">
        <f>IFERROR([1]!EM_S_STM07_IS(F1347,"9",$K$1,"1")/1000000,"")</f>
        <v>351.16770283</v>
      </c>
      <c r="L1347" s="12">
        <f>IFERROR([1]!EM_S_STM07_IS(F1347,"9",$L$1,"1")/1000000,"")</f>
        <v>447.05433262000003</v>
      </c>
      <c r="M1347" s="13">
        <f>IFERROR([1]!EM_S_STM07_IS(F1347,"9",$M$1,"1")/1000000,"")</f>
        <v>696.04238617999999</v>
      </c>
      <c r="N1347" s="12">
        <f>IFERROR([1]!EM_S_STM07_IS(F1347,"61",$N$1,"1")/1000000,"")</f>
        <v>189.44953366999999</v>
      </c>
      <c r="O1347" s="12">
        <f>IFERROR([1]!EM_S_STM07_IS(F1347,"61",$O$1,"1")/1000000,"")</f>
        <v>88.406752560000001</v>
      </c>
      <c r="P1347" s="12">
        <f>IFERROR([1]!EM_S_STM07_IS(F1347,"61",$P$1,"1")/1000000,"")</f>
        <v>12.72778342</v>
      </c>
      <c r="Q1347" s="12">
        <f>IFERROR([1]!EM_S_STM07_IS(F1347,"61",$Q$1,"1")/1000000,"")</f>
        <v>-69.236012729999999</v>
      </c>
      <c r="R1347" s="12">
        <f>IFERROR([1]!EM_S_STM07_IS(F1347,"61",$R$1,"1")/1000000,"")</f>
        <v>43.85820545</v>
      </c>
      <c r="S1347" s="12">
        <f>IFERROR([1]!EM_S_STM07_IS(F1347,"61",$S$1,"1")/1000000,"")</f>
        <v>114.43355812</v>
      </c>
      <c r="T1347" s="20">
        <f t="shared" si="368"/>
        <v>8.4431825246616299E-2</v>
      </c>
      <c r="U1347" s="20">
        <f t="shared" si="369"/>
        <v>-9.5909361660038384E-2</v>
      </c>
      <c r="V1347" s="14">
        <f t="shared" si="370"/>
        <v>-0.18957154965461084</v>
      </c>
      <c r="W1347" s="14">
        <f t="shared" si="371"/>
        <v>-1.9357526743517574E-2</v>
      </c>
      <c r="X1347" s="14">
        <f t="shared" si="372"/>
        <v>-4.7939002606838942E-2</v>
      </c>
      <c r="Y1347" s="14">
        <f t="shared" si="373"/>
        <v>0.2730508216366887</v>
      </c>
      <c r="Z1347" s="15">
        <f t="shared" si="374"/>
        <v>0.55695255675251876</v>
      </c>
      <c r="AA1347" s="14">
        <f t="shared" si="375"/>
        <v>-0.53334932608493657</v>
      </c>
      <c r="AB1347" s="14">
        <f t="shared" si="376"/>
        <v>-0.8560315467830143</v>
      </c>
      <c r="AC1347" s="14">
        <f t="shared" si="377"/>
        <v>-6.4397541539876384</v>
      </c>
      <c r="AD1347" s="14">
        <f t="shared" si="378"/>
        <v>1.6334594341969699</v>
      </c>
      <c r="AE1347" s="14">
        <f t="shared" si="379"/>
        <v>1.6091710079305126</v>
      </c>
      <c r="AF1347" s="18" t="str">
        <f t="shared" si="380"/>
        <v/>
      </c>
      <c r="AG1347" s="18" t="str">
        <f t="shared" si="381"/>
        <v/>
      </c>
      <c r="AH1347" s="18" t="str">
        <f t="shared" si="382"/>
        <v/>
      </c>
      <c r="AI1347" s="19" t="str">
        <f t="shared" si="383"/>
        <v/>
      </c>
      <c r="AJ1347" s="19" t="str">
        <f t="shared" si="384"/>
        <v/>
      </c>
      <c r="AK1347" s="19" t="str">
        <f t="shared" si="385"/>
        <v/>
      </c>
    </row>
    <row r="1348" spans="2:37" x14ac:dyDescent="0.15">
      <c r="B1348" s="51" t="str">
        <f>IFERROR(IF(AND(AF1348=1,AI1348=1),MAX($B$5:B1347)+1,""),"")</f>
        <v/>
      </c>
      <c r="C1348" s="51" t="str">
        <f>IFERROR(IF(AND(AG1348=1,AJ1348=1),MAX($C$5:C1347)+1,""),"")</f>
        <v/>
      </c>
      <c r="D1348" s="51" t="str">
        <f>IFERROR(IF(AND(AH1348=1,AK1348=1),MAX($D$5:D1347)+1,""),"")</f>
        <v/>
      </c>
      <c r="F1348" s="5" t="s">
        <v>2793</v>
      </c>
      <c r="G1348" s="5" t="s">
        <v>2794</v>
      </c>
      <c r="H1348" s="12">
        <f>IFERROR([1]!EM_S_STM07_IS(F1348,"9",$H$1,"1")/1000000,"")</f>
        <v>172.73426906</v>
      </c>
      <c r="I1348" s="12">
        <f>IFERROR([1]!EM_S_STM07_IS(F1348,"9",$I$1,"1")/1000000,"")</f>
        <v>272.71974569999998</v>
      </c>
      <c r="J1348" s="12">
        <f>IFERROR([1]!EM_S_STM07_IS(F1348,"9",$J$1,"1")/1000000,"")</f>
        <v>266.80095599999999</v>
      </c>
      <c r="K1348" s="12">
        <f>IFERROR([1]!EM_S_STM07_IS(F1348,"9",$K$1,"1")/1000000,"")</f>
        <v>290.37858563999998</v>
      </c>
      <c r="L1348" s="12">
        <f>IFERROR([1]!EM_S_STM07_IS(F1348,"9",$L$1,"1")/1000000,"")</f>
        <v>279.89991458999998</v>
      </c>
      <c r="M1348" s="13">
        <f>IFERROR([1]!EM_S_STM07_IS(F1348,"9",$M$1,"1")/1000000,"")</f>
        <v>248.96411674999999</v>
      </c>
      <c r="N1348" s="12">
        <f>IFERROR([1]!EM_S_STM07_IS(F1348,"61",$N$1,"1")/1000000,"")</f>
        <v>35.193259049999995</v>
      </c>
      <c r="O1348" s="12">
        <f>IFERROR([1]!EM_S_STM07_IS(F1348,"61",$O$1,"1")/1000000,"")</f>
        <v>24.652690420000003</v>
      </c>
      <c r="P1348" s="12">
        <f>IFERROR([1]!EM_S_STM07_IS(F1348,"61",$P$1,"1")/1000000,"")</f>
        <v>3.3178636400000001</v>
      </c>
      <c r="Q1348" s="12">
        <f>IFERROR([1]!EM_S_STM07_IS(F1348,"61",$Q$1,"1")/1000000,"")</f>
        <v>13.756122269999999</v>
      </c>
      <c r="R1348" s="12">
        <f>IFERROR([1]!EM_S_STM07_IS(F1348,"61",$R$1,"1")/1000000,"")</f>
        <v>5.5605131999999999</v>
      </c>
      <c r="S1348" s="12">
        <f>IFERROR([1]!EM_S_STM07_IS(F1348,"61",$S$1,"1")/1000000,"")</f>
        <v>-79.745174150000011</v>
      </c>
      <c r="T1348" s="20">
        <f t="shared" si="368"/>
        <v>7.5849816230960654E-2</v>
      </c>
      <c r="U1348" s="20">
        <f t="shared" si="369"/>
        <v>-2.1777388054487279</v>
      </c>
      <c r="V1348" s="14">
        <f t="shared" si="370"/>
        <v>0.57883983985406851</v>
      </c>
      <c r="W1348" s="14">
        <f t="shared" si="371"/>
        <v>-2.1702827878516871E-2</v>
      </c>
      <c r="X1348" s="14">
        <f t="shared" si="372"/>
        <v>8.8371608533516652E-2</v>
      </c>
      <c r="Y1348" s="14">
        <f t="shared" si="373"/>
        <v>-3.6086239027939372E-2</v>
      </c>
      <c r="Z1348" s="15">
        <f t="shared" si="374"/>
        <v>-0.11052449903500342</v>
      </c>
      <c r="AA1348" s="14">
        <f t="shared" si="375"/>
        <v>-0.29950532898998433</v>
      </c>
      <c r="AB1348" s="14">
        <f t="shared" si="376"/>
        <v>-0.86541575854502628</v>
      </c>
      <c r="AC1348" s="14">
        <f t="shared" si="377"/>
        <v>3.1460782487130778</v>
      </c>
      <c r="AD1348" s="14">
        <f t="shared" si="378"/>
        <v>-0.5957790218158624</v>
      </c>
      <c r="AE1348" s="14">
        <f t="shared" si="379"/>
        <v>-15.341333485189823</v>
      </c>
      <c r="AF1348" s="18" t="str">
        <f t="shared" si="380"/>
        <v/>
      </c>
      <c r="AG1348" s="18" t="str">
        <f t="shared" si="381"/>
        <v/>
      </c>
      <c r="AH1348" s="18" t="str">
        <f t="shared" si="382"/>
        <v/>
      </c>
      <c r="AI1348" s="19" t="str">
        <f t="shared" si="383"/>
        <v/>
      </c>
      <c r="AJ1348" s="19" t="str">
        <f t="shared" si="384"/>
        <v/>
      </c>
      <c r="AK1348" s="19" t="str">
        <f t="shared" si="385"/>
        <v/>
      </c>
    </row>
    <row r="1349" spans="2:37" x14ac:dyDescent="0.15">
      <c r="B1349" s="51" t="str">
        <f>IFERROR(IF(AND(AF1349=1,AI1349=1),MAX($B$5:B1348)+1,""),"")</f>
        <v/>
      </c>
      <c r="C1349" s="51" t="str">
        <f>IFERROR(IF(AND(AG1349=1,AJ1349=1),MAX($C$5:C1348)+1,""),"")</f>
        <v/>
      </c>
      <c r="D1349" s="51" t="str">
        <f>IFERROR(IF(AND(AH1349=1,AK1349=1),MAX($D$5:D1348)+1,""),"")</f>
        <v/>
      </c>
      <c r="F1349" s="5" t="s">
        <v>2795</v>
      </c>
      <c r="G1349" s="5" t="s">
        <v>2796</v>
      </c>
      <c r="H1349" s="12">
        <f>IFERROR([1]!EM_S_STM07_IS(F1349,"9",$H$1,"1")/1000000,"")</f>
        <v>79.597515170000008</v>
      </c>
      <c r="I1349" s="12">
        <f>IFERROR([1]!EM_S_STM07_IS(F1349,"9",$I$1,"1")/1000000,"")</f>
        <v>132.01110276</v>
      </c>
      <c r="J1349" s="12">
        <f>IFERROR([1]!EM_S_STM07_IS(F1349,"9",$J$1,"1")/1000000,"")</f>
        <v>184.98842216</v>
      </c>
      <c r="K1349" s="12">
        <f>IFERROR([1]!EM_S_STM07_IS(F1349,"9",$K$1,"1")/1000000,"")</f>
        <v>324.47599423000003</v>
      </c>
      <c r="L1349" s="12">
        <f>IFERROR([1]!EM_S_STM07_IS(F1349,"9",$L$1,"1")/1000000,"")</f>
        <v>489.52755274000003</v>
      </c>
      <c r="M1349" s="13">
        <f>IFERROR([1]!EM_S_STM07_IS(F1349,"9",$M$1,"1")/1000000,"")</f>
        <v>343.09093731000002</v>
      </c>
      <c r="N1349" s="12">
        <f>IFERROR([1]!EM_S_STM07_IS(F1349,"61",$N$1,"1")/1000000,"")</f>
        <v>33.107282470000001</v>
      </c>
      <c r="O1349" s="12">
        <f>IFERROR([1]!EM_S_STM07_IS(F1349,"61",$O$1,"1")/1000000,"")</f>
        <v>14.50438239</v>
      </c>
      <c r="P1349" s="12">
        <f>IFERROR([1]!EM_S_STM07_IS(F1349,"61",$P$1,"1")/1000000,"")</f>
        <v>16.69195964</v>
      </c>
      <c r="Q1349" s="12">
        <f>IFERROR([1]!EM_S_STM07_IS(F1349,"61",$Q$1,"1")/1000000,"")</f>
        <v>51.027332229999999</v>
      </c>
      <c r="R1349" s="12">
        <f>IFERROR([1]!EM_S_STM07_IS(F1349,"61",$R$1,"1")/1000000,"")</f>
        <v>-22.035893480000002</v>
      </c>
      <c r="S1349" s="12">
        <f>IFERROR([1]!EM_S_STM07_IS(F1349,"61",$S$1,"1")/1000000,"")</f>
        <v>65.202765479999997</v>
      </c>
      <c r="T1349" s="20">
        <f t="shared" si="368"/>
        <v>0.33937425617706674</v>
      </c>
      <c r="U1349" s="20">
        <f t="shared" si="369"/>
        <v>0.14516613459562122</v>
      </c>
      <c r="V1349" s="14">
        <f t="shared" si="370"/>
        <v>0.65848271115069268</v>
      </c>
      <c r="W1349" s="14">
        <f t="shared" si="371"/>
        <v>0.40130957390996347</v>
      </c>
      <c r="X1349" s="14">
        <f t="shared" si="372"/>
        <v>0.75403406570685039</v>
      </c>
      <c r="Y1349" s="14">
        <f t="shared" si="373"/>
        <v>0.50867109260787302</v>
      </c>
      <c r="Z1349" s="15">
        <f t="shared" si="374"/>
        <v>-0.2991386585093323</v>
      </c>
      <c r="AA1349" s="14">
        <f t="shared" si="375"/>
        <v>-0.56189752501906265</v>
      </c>
      <c r="AB1349" s="14">
        <f t="shared" si="376"/>
        <v>0.15082181310306728</v>
      </c>
      <c r="AC1349" s="14">
        <f t="shared" si="377"/>
        <v>2.0570006955756095</v>
      </c>
      <c r="AD1349" s="14">
        <f t="shared" si="378"/>
        <v>-1.431844905798243</v>
      </c>
      <c r="AE1349" s="14">
        <f t="shared" si="379"/>
        <v>3.9589345010756509</v>
      </c>
      <c r="AF1349" s="18">
        <f t="shared" si="380"/>
        <v>1</v>
      </c>
      <c r="AG1349" s="18" t="str">
        <f t="shared" si="381"/>
        <v/>
      </c>
      <c r="AH1349" s="18" t="str">
        <f t="shared" si="382"/>
        <v/>
      </c>
      <c r="AI1349" s="19" t="str">
        <f t="shared" si="383"/>
        <v/>
      </c>
      <c r="AJ1349" s="19" t="str">
        <f t="shared" si="384"/>
        <v/>
      </c>
      <c r="AK1349" s="19" t="str">
        <f t="shared" si="385"/>
        <v/>
      </c>
    </row>
    <row r="1350" spans="2:37" x14ac:dyDescent="0.15">
      <c r="B1350" s="51" t="str">
        <f>IFERROR(IF(AND(AF1350=1,AI1350=1),MAX($B$5:B1349)+1,""),"")</f>
        <v/>
      </c>
      <c r="C1350" s="51" t="str">
        <f>IFERROR(IF(AND(AG1350=1,AJ1350=1),MAX($C$5:C1349)+1,""),"")</f>
        <v/>
      </c>
      <c r="D1350" s="51" t="str">
        <f>IFERROR(IF(AND(AH1350=1,AK1350=1),MAX($D$5:D1349)+1,""),"")</f>
        <v/>
      </c>
      <c r="F1350" s="5" t="s">
        <v>2797</v>
      </c>
      <c r="G1350" s="5" t="s">
        <v>2798</v>
      </c>
      <c r="H1350" s="12">
        <f>IFERROR([1]!EM_S_STM07_IS(F1350,"9",$H$1,"1")/1000000,"")</f>
        <v>175.89334052000001</v>
      </c>
      <c r="I1350" s="12">
        <f>IFERROR([1]!EM_S_STM07_IS(F1350,"9",$I$1,"1")/1000000,"")</f>
        <v>178.08706230999999</v>
      </c>
      <c r="J1350" s="12">
        <f>IFERROR([1]!EM_S_STM07_IS(F1350,"9",$J$1,"1")/1000000,"")</f>
        <v>160.53738080000002</v>
      </c>
      <c r="K1350" s="12">
        <f>IFERROR([1]!EM_S_STM07_IS(F1350,"9",$K$1,"1")/1000000,"")</f>
        <v>151.23740192</v>
      </c>
      <c r="L1350" s="12">
        <f>IFERROR([1]!EM_S_STM07_IS(F1350,"9",$L$1,"1")/1000000,"")</f>
        <v>176.50195650000001</v>
      </c>
      <c r="M1350" s="13">
        <f>IFERROR([1]!EM_S_STM07_IS(F1350,"9",$M$1,"1")/1000000,"")</f>
        <v>388.81748285000003</v>
      </c>
      <c r="N1350" s="12">
        <f>IFERROR([1]!EM_S_STM07_IS(F1350,"61",$N$1,"1")/1000000,"")</f>
        <v>30.012751989999998</v>
      </c>
      <c r="O1350" s="12">
        <f>IFERROR([1]!EM_S_STM07_IS(F1350,"61",$O$1,"1")/1000000,"")</f>
        <v>32.511706840000002</v>
      </c>
      <c r="P1350" s="12">
        <f>IFERROR([1]!EM_S_STM07_IS(F1350,"61",$P$1,"1")/1000000,"")</f>
        <v>25.329589640000002</v>
      </c>
      <c r="Q1350" s="12">
        <f>IFERROR([1]!EM_S_STM07_IS(F1350,"61",$Q$1,"1")/1000000,"")</f>
        <v>28.014491629999998</v>
      </c>
      <c r="R1350" s="12">
        <f>IFERROR([1]!EM_S_STM07_IS(F1350,"61",$R$1,"1")/1000000,"")</f>
        <v>25.06461028</v>
      </c>
      <c r="S1350" s="12">
        <f>IFERROR([1]!EM_S_STM07_IS(F1350,"61",$S$1,"1")/1000000,"")</f>
        <v>57.83366161</v>
      </c>
      <c r="T1350" s="20">
        <f t="shared" si="368"/>
        <v>0.17192353896823742</v>
      </c>
      <c r="U1350" s="20">
        <f t="shared" si="369"/>
        <v>0.14018408319256026</v>
      </c>
      <c r="V1350" s="14">
        <f t="shared" si="370"/>
        <v>1.2471886562132498E-2</v>
      </c>
      <c r="W1350" s="14">
        <f t="shared" si="371"/>
        <v>-9.8545516346666792E-2</v>
      </c>
      <c r="X1350" s="14">
        <f t="shared" si="372"/>
        <v>-5.7930301551300911E-2</v>
      </c>
      <c r="Y1350" s="14">
        <f t="shared" si="373"/>
        <v>0.16705229169014812</v>
      </c>
      <c r="Z1350" s="15">
        <f t="shared" si="374"/>
        <v>1.2029074949659271</v>
      </c>
      <c r="AA1350" s="14">
        <f t="shared" si="375"/>
        <v>8.3263102658251237E-2</v>
      </c>
      <c r="AB1350" s="14">
        <f t="shared" si="376"/>
        <v>-0.22090864793243195</v>
      </c>
      <c r="AC1350" s="14">
        <f t="shared" si="377"/>
        <v>0.10599863748917791</v>
      </c>
      <c r="AD1350" s="14">
        <f t="shared" si="378"/>
        <v>-0.10529840730149272</v>
      </c>
      <c r="AE1350" s="14">
        <f t="shared" si="379"/>
        <v>1.307383237318781</v>
      </c>
      <c r="AF1350" s="18" t="str">
        <f t="shared" si="380"/>
        <v/>
      </c>
      <c r="AG1350" s="18" t="str">
        <f t="shared" si="381"/>
        <v/>
      </c>
      <c r="AH1350" s="18" t="str">
        <f t="shared" si="382"/>
        <v/>
      </c>
      <c r="AI1350" s="19" t="str">
        <f t="shared" si="383"/>
        <v/>
      </c>
      <c r="AJ1350" s="19" t="str">
        <f t="shared" si="384"/>
        <v/>
      </c>
      <c r="AK1350" s="19" t="str">
        <f t="shared" si="385"/>
        <v/>
      </c>
    </row>
    <row r="1351" spans="2:37" x14ac:dyDescent="0.15">
      <c r="B1351" s="51" t="str">
        <f>IFERROR(IF(AND(AF1351=1,AI1351=1),MAX($B$5:B1350)+1,""),"")</f>
        <v/>
      </c>
      <c r="C1351" s="51">
        <f>IFERROR(IF(AND(AG1351=1,AJ1351=1),MAX($C$5:C1350)+1,""),"")</f>
        <v>49</v>
      </c>
      <c r="D1351" s="51" t="str">
        <f>IFERROR(IF(AND(AH1351=1,AK1351=1),MAX($D$5:D1350)+1,""),"")</f>
        <v/>
      </c>
      <c r="F1351" s="5" t="s">
        <v>2799</v>
      </c>
      <c r="G1351" s="5" t="s">
        <v>2800</v>
      </c>
      <c r="H1351" s="12">
        <f>IFERROR([1]!EM_S_STM07_IS(F1351,"9",$H$1,"1")/1000000,"")</f>
        <v>252.14407413000001</v>
      </c>
      <c r="I1351" s="12">
        <f>IFERROR([1]!EM_S_STM07_IS(F1351,"9",$I$1,"1")/1000000,"")</f>
        <v>241.22623962</v>
      </c>
      <c r="J1351" s="12">
        <f>IFERROR([1]!EM_S_STM07_IS(F1351,"9",$J$1,"1")/1000000,"")</f>
        <v>316.50555836000001</v>
      </c>
      <c r="K1351" s="12">
        <f>IFERROR([1]!EM_S_STM07_IS(F1351,"9",$K$1,"1")/1000000,"")</f>
        <v>490.53768267000004</v>
      </c>
      <c r="L1351" s="12">
        <f>IFERROR([1]!EM_S_STM07_IS(F1351,"9",$L$1,"1")/1000000,"")</f>
        <v>918.63781981</v>
      </c>
      <c r="M1351" s="13">
        <f>IFERROR([1]!EM_S_STM07_IS(F1351,"9",$M$1,"1")/1000000,"")</f>
        <v>1049.83636432</v>
      </c>
      <c r="N1351" s="12">
        <f>IFERROR([1]!EM_S_STM07_IS(F1351,"61",$N$1,"1")/1000000,"")</f>
        <v>43.11084194</v>
      </c>
      <c r="O1351" s="12">
        <f>IFERROR([1]!EM_S_STM07_IS(F1351,"61",$O$1,"1")/1000000,"")</f>
        <v>52.477070829999995</v>
      </c>
      <c r="P1351" s="12">
        <f>IFERROR([1]!EM_S_STM07_IS(F1351,"61",$P$1,"1")/1000000,"")</f>
        <v>63.269919850000001</v>
      </c>
      <c r="Q1351" s="12">
        <f>IFERROR([1]!EM_S_STM07_IS(F1351,"61",$Q$1,"1")/1000000,"")</f>
        <v>74.637000689999994</v>
      </c>
      <c r="R1351" s="12">
        <f>IFERROR([1]!EM_S_STM07_IS(F1351,"61",$R$1,"1")/1000000,"")</f>
        <v>134.38555762999999</v>
      </c>
      <c r="S1351" s="12">
        <f>IFERROR([1]!EM_S_STM07_IS(F1351,"61",$S$1,"1")/1000000,"")</f>
        <v>158.83569409</v>
      </c>
      <c r="T1351" s="20">
        <f t="shared" ref="T1351:T1414" si="386">IFERROR(IF(H1351&lt;0,"",(M1351/H1351)^(1/5)-1),"")</f>
        <v>0.33013147153271172</v>
      </c>
      <c r="U1351" s="20">
        <f t="shared" ref="U1351:U1414" si="387">IFERROR(IF(N1351&lt;0,"",(S1351/N1351)^(1/5)-1),"")</f>
        <v>0.29799290966955128</v>
      </c>
      <c r="V1351" s="14">
        <f t="shared" ref="V1351:V1414" si="388">IFERROR((I1351-H1351)/ABS(H1351),"")</f>
        <v>-4.3299984533330761E-2</v>
      </c>
      <c r="W1351" s="14">
        <f t="shared" ref="W1351:W1414" si="389">IFERROR((J1351-I1351)/ABS(I1351),"")</f>
        <v>0.31206936218292985</v>
      </c>
      <c r="X1351" s="14">
        <f t="shared" ref="X1351:X1414" si="390">IFERROR((K1351-J1351)/ABS(J1351),"")</f>
        <v>0.54985487525641574</v>
      </c>
      <c r="Y1351" s="14">
        <f t="shared" ref="Y1351:Y1414" si="391">IFERROR((L1351-K1351)/ABS(K1351),"")</f>
        <v>0.87271610778166508</v>
      </c>
      <c r="Z1351" s="15">
        <f t="shared" ref="Z1351:Z1414" si="392">IFERROR((M1351-L1351)/ABS(L1351),"")</f>
        <v>0.14281857515635005</v>
      </c>
      <c r="AA1351" s="14">
        <f t="shared" ref="AA1351:AA1414" si="393">IFERROR((O1351-N1351)/ABS(N1351),"")</f>
        <v>0.21725924311651232</v>
      </c>
      <c r="AB1351" s="14">
        <f t="shared" ref="AB1351:AB1414" si="394">IFERROR((P1351-O1351)/ABS(O1351),"")</f>
        <v>0.20566790122420417</v>
      </c>
      <c r="AC1351" s="14">
        <f t="shared" ref="AC1351:AC1414" si="395">IFERROR((Q1351-P1351)/ABS(P1351),"")</f>
        <v>0.1796601112653376</v>
      </c>
      <c r="AD1351" s="14">
        <f t="shared" ref="AD1351:AD1414" si="396">IFERROR((R1351-Q1351)/ABS(Q1351),"")</f>
        <v>0.80052194471428195</v>
      </c>
      <c r="AE1351" s="14">
        <f t="shared" ref="AE1351:AE1414" si="397">IFERROR((S1351-R1351)/ABS(R1351),"")</f>
        <v>0.18194020913555226</v>
      </c>
      <c r="AF1351" s="18">
        <f t="shared" ref="AF1351:AF1414" si="398">IFERROR(IF(AND(T1351&lt;&gt;"",T1351&gt;$AG$3),1,""),"")</f>
        <v>1</v>
      </c>
      <c r="AG1351" s="18">
        <f t="shared" ref="AG1351:AG1414" si="399">IFERROR(IF(AND(U1351&lt;&gt;"",U1351&gt;$AG$3),1,""),"")</f>
        <v>1</v>
      </c>
      <c r="AH1351" s="18">
        <f t="shared" ref="AH1351:AH1414" si="400">IFERROR(IF(AND(AF1351=1,AG1351=1),1,""),"")</f>
        <v>1</v>
      </c>
      <c r="AI1351" s="19" t="str">
        <f t="shared" ref="AI1351:AI1414" si="401">IFERROR(IF(AND(V1351&gt;$AJ$3,W1351&gt;$AJ$3,X1351&gt;$AJ$3,Y1351&gt;$AJ$3,Z1351&gt;$AJ$3),1,""),"")</f>
        <v/>
      </c>
      <c r="AJ1351" s="19">
        <f t="shared" ref="AJ1351:AJ1414" si="402">IFERROR(IF(AND(AA1351&gt;$AJ$3,AB1351&gt;$AJ$3,AC1351&gt;$AJ$3,AD1351&gt;$AJ$3,AE1351&gt;$AJ$3),1,""),"")</f>
        <v>1</v>
      </c>
      <c r="AK1351" s="19" t="str">
        <f t="shared" ref="AK1351:AK1414" si="403">IFERROR(IF(AND(AI1351=1,AJ1351=1),1,""),"")</f>
        <v/>
      </c>
    </row>
    <row r="1352" spans="2:37" x14ac:dyDescent="0.15">
      <c r="B1352" s="51">
        <f>IFERROR(IF(AND(AF1352=1,AI1352=1),MAX($B$5:B1351)+1,""),"")</f>
        <v>89</v>
      </c>
      <c r="C1352" s="51">
        <f>IFERROR(IF(AND(AG1352=1,AJ1352=1),MAX($C$5:C1351)+1,""),"")</f>
        <v>50</v>
      </c>
      <c r="D1352" s="51">
        <f>IFERROR(IF(AND(AH1352=1,AK1352=1),MAX($D$5:D1351)+1,""),"")</f>
        <v>27</v>
      </c>
      <c r="F1352" s="5" t="s">
        <v>2801</v>
      </c>
      <c r="G1352" s="5" t="s">
        <v>2802</v>
      </c>
      <c r="H1352" s="12">
        <f>IFERROR([1]!EM_S_STM07_IS(F1352,"9",$H$1,"1")/1000000,"")</f>
        <v>267.00556040999999</v>
      </c>
      <c r="I1352" s="12">
        <f>IFERROR([1]!EM_S_STM07_IS(F1352,"9",$I$1,"1")/1000000,"")</f>
        <v>349.17270958999995</v>
      </c>
      <c r="J1352" s="12">
        <f>IFERROR([1]!EM_S_STM07_IS(F1352,"9",$J$1,"1")/1000000,"")</f>
        <v>580.92163450999999</v>
      </c>
      <c r="K1352" s="12">
        <f>IFERROR([1]!EM_S_STM07_IS(F1352,"9",$K$1,"1")/1000000,"")</f>
        <v>771.99026946000004</v>
      </c>
      <c r="L1352" s="12">
        <f>IFERROR([1]!EM_S_STM07_IS(F1352,"9",$L$1,"1")/1000000,"")</f>
        <v>1029.1530513999999</v>
      </c>
      <c r="M1352" s="13">
        <f>IFERROR([1]!EM_S_STM07_IS(F1352,"9",$M$1,"1")/1000000,"")</f>
        <v>1971.28322626</v>
      </c>
      <c r="N1352" s="12">
        <f>IFERROR([1]!EM_S_STM07_IS(F1352,"61",$N$1,"1")/1000000,"")</f>
        <v>61.52429171</v>
      </c>
      <c r="O1352" s="12">
        <f>IFERROR([1]!EM_S_STM07_IS(F1352,"61",$O$1,"1")/1000000,"")</f>
        <v>75.575078719999993</v>
      </c>
      <c r="P1352" s="12">
        <f>IFERROR([1]!EM_S_STM07_IS(F1352,"61",$P$1,"1")/1000000,"")</f>
        <v>98.746258480000009</v>
      </c>
      <c r="Q1352" s="12">
        <f>IFERROR([1]!EM_S_STM07_IS(F1352,"61",$Q$1,"1")/1000000,"")</f>
        <v>140.54600022</v>
      </c>
      <c r="R1352" s="12">
        <f>IFERROR([1]!EM_S_STM07_IS(F1352,"61",$R$1,"1")/1000000,"")</f>
        <v>191.85776583000001</v>
      </c>
      <c r="S1352" s="12">
        <f>IFERROR([1]!EM_S_STM07_IS(F1352,"61",$S$1,"1")/1000000,"")</f>
        <v>290.01692410000004</v>
      </c>
      <c r="T1352" s="20">
        <f t="shared" si="386"/>
        <v>0.49157722739764997</v>
      </c>
      <c r="U1352" s="20">
        <f t="shared" si="387"/>
        <v>0.36356342597178304</v>
      </c>
      <c r="V1352" s="14">
        <f t="shared" si="388"/>
        <v>0.30773572300827118</v>
      </c>
      <c r="W1352" s="14">
        <f t="shared" si="389"/>
        <v>0.66370858476345584</v>
      </c>
      <c r="X1352" s="14">
        <f t="shared" si="390"/>
        <v>0.32890604102077214</v>
      </c>
      <c r="Y1352" s="14">
        <f t="shared" si="391"/>
        <v>0.3331166105498749</v>
      </c>
      <c r="Z1352" s="15">
        <f t="shared" si="392"/>
        <v>0.91544224017834963</v>
      </c>
      <c r="AA1352" s="14">
        <f t="shared" si="393"/>
        <v>0.22837787513637015</v>
      </c>
      <c r="AB1352" s="14">
        <f t="shared" si="394"/>
        <v>0.30659815580010841</v>
      </c>
      <c r="AC1352" s="14">
        <f t="shared" si="395"/>
        <v>0.42330456245555953</v>
      </c>
      <c r="AD1352" s="14">
        <f t="shared" si="396"/>
        <v>0.36508876474378837</v>
      </c>
      <c r="AE1352" s="14">
        <f t="shared" si="397"/>
        <v>0.51162462903365724</v>
      </c>
      <c r="AF1352" s="18">
        <f t="shared" si="398"/>
        <v>1</v>
      </c>
      <c r="AG1352" s="18">
        <f t="shared" si="399"/>
        <v>1</v>
      </c>
      <c r="AH1352" s="18">
        <f t="shared" si="400"/>
        <v>1</v>
      </c>
      <c r="AI1352" s="19">
        <f t="shared" si="401"/>
        <v>1</v>
      </c>
      <c r="AJ1352" s="19">
        <f t="shared" si="402"/>
        <v>1</v>
      </c>
      <c r="AK1352" s="19">
        <f t="shared" si="403"/>
        <v>1</v>
      </c>
    </row>
    <row r="1353" spans="2:37" x14ac:dyDescent="0.15">
      <c r="B1353" s="51" t="str">
        <f>IFERROR(IF(AND(AF1353=1,AI1353=1),MAX($B$5:B1352)+1,""),"")</f>
        <v/>
      </c>
      <c r="C1353" s="51" t="str">
        <f>IFERROR(IF(AND(AG1353=1,AJ1353=1),MAX($C$5:C1352)+1,""),"")</f>
        <v/>
      </c>
      <c r="D1353" s="51" t="str">
        <f>IFERROR(IF(AND(AH1353=1,AK1353=1),MAX($D$5:D1352)+1,""),"")</f>
        <v/>
      </c>
      <c r="F1353" s="5" t="s">
        <v>2803</v>
      </c>
      <c r="G1353" s="5" t="s">
        <v>2804</v>
      </c>
      <c r="H1353" s="12">
        <f>IFERROR([1]!EM_S_STM07_IS(F1353,"9",$H$1,"1")/1000000,"")</f>
        <v>170.66893918</v>
      </c>
      <c r="I1353" s="12">
        <f>IFERROR([1]!EM_S_STM07_IS(F1353,"9",$I$1,"1")/1000000,"")</f>
        <v>285.84622789999997</v>
      </c>
      <c r="J1353" s="12">
        <f>IFERROR([1]!EM_S_STM07_IS(F1353,"9",$J$1,"1")/1000000,"")</f>
        <v>299.78140680000001</v>
      </c>
      <c r="K1353" s="12">
        <f>IFERROR([1]!EM_S_STM07_IS(F1353,"9",$K$1,"1")/1000000,"")</f>
        <v>433.95765368000002</v>
      </c>
      <c r="L1353" s="12">
        <f>IFERROR([1]!EM_S_STM07_IS(F1353,"9",$L$1,"1")/1000000,"")</f>
        <v>454.52861956999999</v>
      </c>
      <c r="M1353" s="13">
        <f>IFERROR([1]!EM_S_STM07_IS(F1353,"9",$M$1,"1")/1000000,"")</f>
        <v>688.20669270000008</v>
      </c>
      <c r="N1353" s="12">
        <f>IFERROR([1]!EM_S_STM07_IS(F1353,"61",$N$1,"1")/1000000,"")</f>
        <v>21.161350969999997</v>
      </c>
      <c r="O1353" s="12">
        <f>IFERROR([1]!EM_S_STM07_IS(F1353,"61",$O$1,"1")/1000000,"")</f>
        <v>27.963244239999998</v>
      </c>
      <c r="P1353" s="12">
        <f>IFERROR([1]!EM_S_STM07_IS(F1353,"61",$P$1,"1")/1000000,"")</f>
        <v>7.9747268600000005</v>
      </c>
      <c r="Q1353" s="12">
        <f>IFERROR([1]!EM_S_STM07_IS(F1353,"61",$Q$1,"1")/1000000,"")</f>
        <v>49.537526880000001</v>
      </c>
      <c r="R1353" s="12">
        <f>IFERROR([1]!EM_S_STM07_IS(F1353,"61",$R$1,"1")/1000000,"")</f>
        <v>58.652541280000001</v>
      </c>
      <c r="S1353" s="12">
        <f>IFERROR([1]!EM_S_STM07_IS(F1353,"61",$S$1,"1")/1000000,"")</f>
        <v>68.87323997</v>
      </c>
      <c r="T1353" s="20">
        <f t="shared" si="386"/>
        <v>0.32163910607161106</v>
      </c>
      <c r="U1353" s="20">
        <f t="shared" si="387"/>
        <v>0.26619742128941892</v>
      </c>
      <c r="V1353" s="14">
        <f t="shared" si="388"/>
        <v>0.67485794001757726</v>
      </c>
      <c r="W1353" s="14">
        <f t="shared" si="389"/>
        <v>4.8750613231373835E-2</v>
      </c>
      <c r="X1353" s="14">
        <f t="shared" si="390"/>
        <v>0.44758028295435964</v>
      </c>
      <c r="Y1353" s="14">
        <f t="shared" si="391"/>
        <v>4.7403164146446831E-2</v>
      </c>
      <c r="Z1353" s="15">
        <f t="shared" si="392"/>
        <v>0.51411080198001113</v>
      </c>
      <c r="AA1353" s="14">
        <f t="shared" si="393"/>
        <v>0.32143001076079225</v>
      </c>
      <c r="AB1353" s="14">
        <f t="shared" si="394"/>
        <v>-0.71481396108565398</v>
      </c>
      <c r="AC1353" s="14">
        <f t="shared" si="395"/>
        <v>5.2118148683527448</v>
      </c>
      <c r="AD1353" s="14">
        <f t="shared" si="396"/>
        <v>0.18400220951845789</v>
      </c>
      <c r="AE1353" s="14">
        <f t="shared" si="397"/>
        <v>0.17425841177465173</v>
      </c>
      <c r="AF1353" s="18">
        <f t="shared" si="398"/>
        <v>1</v>
      </c>
      <c r="AG1353" s="18">
        <f t="shared" si="399"/>
        <v>1</v>
      </c>
      <c r="AH1353" s="18">
        <f t="shared" si="400"/>
        <v>1</v>
      </c>
      <c r="AI1353" s="19" t="str">
        <f t="shared" si="401"/>
        <v/>
      </c>
      <c r="AJ1353" s="19" t="str">
        <f t="shared" si="402"/>
        <v/>
      </c>
      <c r="AK1353" s="19" t="str">
        <f t="shared" si="403"/>
        <v/>
      </c>
    </row>
    <row r="1354" spans="2:37" x14ac:dyDescent="0.15">
      <c r="B1354" s="51" t="str">
        <f>IFERROR(IF(AND(AF1354=1,AI1354=1),MAX($B$5:B1353)+1,""),"")</f>
        <v/>
      </c>
      <c r="C1354" s="51" t="str">
        <f>IFERROR(IF(AND(AG1354=1,AJ1354=1),MAX($C$5:C1353)+1,""),"")</f>
        <v/>
      </c>
      <c r="D1354" s="51" t="str">
        <f>IFERROR(IF(AND(AH1354=1,AK1354=1),MAX($D$5:D1353)+1,""),"")</f>
        <v/>
      </c>
      <c r="F1354" s="5" t="s">
        <v>2805</v>
      </c>
      <c r="G1354" s="5" t="s">
        <v>2806</v>
      </c>
      <c r="H1354" s="12">
        <f>IFERROR([1]!EM_S_STM07_IS(F1354,"9",$H$1,"1")/1000000,"")</f>
        <v>627.88372097000001</v>
      </c>
      <c r="I1354" s="12">
        <f>IFERROR([1]!EM_S_STM07_IS(F1354,"9",$I$1,"1")/1000000,"")</f>
        <v>630.49180278999995</v>
      </c>
      <c r="J1354" s="12">
        <f>IFERROR([1]!EM_S_STM07_IS(F1354,"9",$J$1,"1")/1000000,"")</f>
        <v>1704.39944298</v>
      </c>
      <c r="K1354" s="12">
        <f>IFERROR([1]!EM_S_STM07_IS(F1354,"9",$K$1,"1")/1000000,"")</f>
        <v>2034.04690951</v>
      </c>
      <c r="L1354" s="12">
        <f>IFERROR([1]!EM_S_STM07_IS(F1354,"9",$L$1,"1")/1000000,"")</f>
        <v>2173.9813296399998</v>
      </c>
      <c r="M1354" s="13">
        <f>IFERROR([1]!EM_S_STM07_IS(F1354,"9",$M$1,"1")/1000000,"")</f>
        <v>2193.5424892800002</v>
      </c>
      <c r="N1354" s="12">
        <f>IFERROR([1]!EM_S_STM07_IS(F1354,"61",$N$1,"1")/1000000,"")</f>
        <v>81.769787469999997</v>
      </c>
      <c r="O1354" s="12">
        <f>IFERROR([1]!EM_S_STM07_IS(F1354,"61",$O$1,"1")/1000000,"")</f>
        <v>82.340092260000006</v>
      </c>
      <c r="P1354" s="12">
        <f>IFERROR([1]!EM_S_STM07_IS(F1354,"61",$P$1,"1")/1000000,"")</f>
        <v>129.05738115</v>
      </c>
      <c r="Q1354" s="12">
        <f>IFERROR([1]!EM_S_STM07_IS(F1354,"61",$Q$1,"1")/1000000,"")</f>
        <v>144.35462977</v>
      </c>
      <c r="R1354" s="12">
        <f>IFERROR([1]!EM_S_STM07_IS(F1354,"61",$R$1,"1")/1000000,"")</f>
        <v>179.55336986</v>
      </c>
      <c r="S1354" s="12">
        <f>IFERROR([1]!EM_S_STM07_IS(F1354,"61",$S$1,"1")/1000000,"")</f>
        <v>64.595946350000006</v>
      </c>
      <c r="T1354" s="20">
        <f t="shared" si="386"/>
        <v>0.28426121090914847</v>
      </c>
      <c r="U1354" s="20">
        <f t="shared" si="387"/>
        <v>-4.6056881996990762E-2</v>
      </c>
      <c r="V1354" s="14">
        <f t="shared" si="388"/>
        <v>4.1537656303157304E-3</v>
      </c>
      <c r="W1354" s="14">
        <f t="shared" si="389"/>
        <v>1.7032856500874924</v>
      </c>
      <c r="X1354" s="14">
        <f t="shared" si="390"/>
        <v>0.19340974786616857</v>
      </c>
      <c r="Y1354" s="14">
        <f t="shared" si="391"/>
        <v>6.8796063392515303E-2</v>
      </c>
      <c r="Z1354" s="15">
        <f t="shared" si="392"/>
        <v>8.9978507972005434E-3</v>
      </c>
      <c r="AA1354" s="14">
        <f t="shared" si="393"/>
        <v>6.9745172103968618E-3</v>
      </c>
      <c r="AB1354" s="14">
        <f t="shared" si="394"/>
        <v>0.56736988759356521</v>
      </c>
      <c r="AC1354" s="14">
        <f t="shared" si="395"/>
        <v>0.11853059843373402</v>
      </c>
      <c r="AD1354" s="14">
        <f t="shared" si="396"/>
        <v>0.24383520047872448</v>
      </c>
      <c r="AE1354" s="14">
        <f t="shared" si="397"/>
        <v>-0.64024096902015115</v>
      </c>
      <c r="AF1354" s="18">
        <f t="shared" si="398"/>
        <v>1</v>
      </c>
      <c r="AG1354" s="18" t="str">
        <f t="shared" si="399"/>
        <v/>
      </c>
      <c r="AH1354" s="18" t="str">
        <f t="shared" si="400"/>
        <v/>
      </c>
      <c r="AI1354" s="19" t="str">
        <f t="shared" si="401"/>
        <v/>
      </c>
      <c r="AJ1354" s="19" t="str">
        <f t="shared" si="402"/>
        <v/>
      </c>
      <c r="AK1354" s="19" t="str">
        <f t="shared" si="403"/>
        <v/>
      </c>
    </row>
    <row r="1355" spans="2:37" x14ac:dyDescent="0.15">
      <c r="B1355" s="51">
        <f>IFERROR(IF(AND(AF1355=1,AI1355=1),MAX($B$5:B1354)+1,""),"")</f>
        <v>90</v>
      </c>
      <c r="C1355" s="51" t="str">
        <f>IFERROR(IF(AND(AG1355=1,AJ1355=1),MAX($C$5:C1354)+1,""),"")</f>
        <v/>
      </c>
      <c r="D1355" s="51" t="str">
        <f>IFERROR(IF(AND(AH1355=1,AK1355=1),MAX($D$5:D1354)+1,""),"")</f>
        <v/>
      </c>
      <c r="F1355" s="5" t="s">
        <v>2807</v>
      </c>
      <c r="G1355" s="5" t="s">
        <v>2808</v>
      </c>
      <c r="H1355" s="12">
        <f>IFERROR([1]!EM_S_STM07_IS(F1355,"9",$H$1,"1")/1000000,"")</f>
        <v>495.72398351999999</v>
      </c>
      <c r="I1355" s="12">
        <f>IFERROR([1]!EM_S_STM07_IS(F1355,"9",$I$1,"1")/1000000,"")</f>
        <v>1266.0583012699999</v>
      </c>
      <c r="J1355" s="12">
        <f>IFERROR([1]!EM_S_STM07_IS(F1355,"9",$J$1,"1")/1000000,"")</f>
        <v>2175.3780523999999</v>
      </c>
      <c r="K1355" s="12">
        <f>IFERROR([1]!EM_S_STM07_IS(F1355,"9",$K$1,"1")/1000000,"")</f>
        <v>3583.9981304000003</v>
      </c>
      <c r="L1355" s="12">
        <f>IFERROR([1]!EM_S_STM07_IS(F1355,"9",$L$1,"1")/1000000,"")</f>
        <v>5979.0882391699997</v>
      </c>
      <c r="M1355" s="13">
        <f>IFERROR([1]!EM_S_STM07_IS(F1355,"9",$M$1,"1")/1000000,"")</f>
        <v>8347.2690232299992</v>
      </c>
      <c r="N1355" s="12">
        <f>IFERROR([1]!EM_S_STM07_IS(F1355,"61",$N$1,"1")/1000000,"")</f>
        <v>60.374564990000003</v>
      </c>
      <c r="O1355" s="12">
        <f>IFERROR([1]!EM_S_STM07_IS(F1355,"61",$O$1,"1")/1000000,"")</f>
        <v>121.07559504000001</v>
      </c>
      <c r="P1355" s="12">
        <f>IFERROR([1]!EM_S_STM07_IS(F1355,"61",$P$1,"1")/1000000,"")</f>
        <v>235.66067546000002</v>
      </c>
      <c r="Q1355" s="12">
        <f>IFERROR([1]!EM_S_STM07_IS(F1355,"61",$Q$1,"1")/1000000,"")</f>
        <v>439.04674375000002</v>
      </c>
      <c r="R1355" s="12">
        <f>IFERROR([1]!EM_S_STM07_IS(F1355,"61",$R$1,"1")/1000000,"")</f>
        <v>711.88388149000002</v>
      </c>
      <c r="S1355" s="12">
        <f>IFERROR([1]!EM_S_STM07_IS(F1355,"61",$S$1,"1")/1000000,"")</f>
        <v>67.702211390000002</v>
      </c>
      <c r="T1355" s="20">
        <f t="shared" si="386"/>
        <v>0.75897997759064384</v>
      </c>
      <c r="U1355" s="20">
        <f t="shared" si="387"/>
        <v>2.3174641470645518E-2</v>
      </c>
      <c r="V1355" s="14">
        <f t="shared" si="388"/>
        <v>1.5539581367035487</v>
      </c>
      <c r="W1355" s="14">
        <f t="shared" si="389"/>
        <v>0.71822897114441675</v>
      </c>
      <c r="X1355" s="14">
        <f t="shared" si="390"/>
        <v>0.6475288635214147</v>
      </c>
      <c r="Y1355" s="14">
        <f t="shared" si="391"/>
        <v>0.66827325841899643</v>
      </c>
      <c r="Z1355" s="15">
        <f t="shared" si="392"/>
        <v>0.3960772427718417</v>
      </c>
      <c r="AA1355" s="14">
        <f t="shared" si="393"/>
        <v>1.0054073277389921</v>
      </c>
      <c r="AB1355" s="14">
        <f t="shared" si="394"/>
        <v>0.9463928744859299</v>
      </c>
      <c r="AC1355" s="14">
        <f t="shared" si="395"/>
        <v>0.86304627572249248</v>
      </c>
      <c r="AD1355" s="14">
        <f t="shared" si="396"/>
        <v>0.6214307283311904</v>
      </c>
      <c r="AE1355" s="14">
        <f t="shared" si="397"/>
        <v>-0.90489711433233089</v>
      </c>
      <c r="AF1355" s="18">
        <f t="shared" si="398"/>
        <v>1</v>
      </c>
      <c r="AG1355" s="18" t="str">
        <f t="shared" si="399"/>
        <v/>
      </c>
      <c r="AH1355" s="18" t="str">
        <f t="shared" si="400"/>
        <v/>
      </c>
      <c r="AI1355" s="19">
        <f t="shared" si="401"/>
        <v>1</v>
      </c>
      <c r="AJ1355" s="19" t="str">
        <f t="shared" si="402"/>
        <v/>
      </c>
      <c r="AK1355" s="19" t="str">
        <f t="shared" si="403"/>
        <v/>
      </c>
    </row>
    <row r="1356" spans="2:37" x14ac:dyDescent="0.15">
      <c r="B1356" s="51" t="str">
        <f>IFERROR(IF(AND(AF1356=1,AI1356=1),MAX($B$5:B1355)+1,""),"")</f>
        <v/>
      </c>
      <c r="C1356" s="51" t="str">
        <f>IFERROR(IF(AND(AG1356=1,AJ1356=1),MAX($C$5:C1355)+1,""),"")</f>
        <v/>
      </c>
      <c r="D1356" s="51" t="str">
        <f>IFERROR(IF(AND(AH1356=1,AK1356=1),MAX($D$5:D1355)+1,""),"")</f>
        <v/>
      </c>
      <c r="F1356" s="5" t="s">
        <v>2809</v>
      </c>
      <c r="G1356" s="5" t="s">
        <v>2810</v>
      </c>
      <c r="H1356" s="12">
        <f>IFERROR([1]!EM_S_STM07_IS(F1356,"9",$H$1,"1")/1000000,"")</f>
        <v>184.96142488999999</v>
      </c>
      <c r="I1356" s="12">
        <f>IFERROR([1]!EM_S_STM07_IS(F1356,"9",$I$1,"1")/1000000,"")</f>
        <v>280.30821879000001</v>
      </c>
      <c r="J1356" s="12">
        <f>IFERROR([1]!EM_S_STM07_IS(F1356,"9",$J$1,"1")/1000000,"")</f>
        <v>222.70153588999997</v>
      </c>
      <c r="K1356" s="12">
        <f>IFERROR([1]!EM_S_STM07_IS(F1356,"9",$K$1,"1")/1000000,"")</f>
        <v>248.47486784</v>
      </c>
      <c r="L1356" s="12">
        <f>IFERROR([1]!EM_S_STM07_IS(F1356,"9",$L$1,"1")/1000000,"")</f>
        <v>612.00700454999992</v>
      </c>
      <c r="M1356" s="13">
        <f>IFERROR([1]!EM_S_STM07_IS(F1356,"9",$M$1,"1")/1000000,"")</f>
        <v>2812.7127211799998</v>
      </c>
      <c r="N1356" s="12">
        <f>IFERROR([1]!EM_S_STM07_IS(F1356,"61",$N$1,"1")/1000000,"")</f>
        <v>66.740512879999997</v>
      </c>
      <c r="O1356" s="12">
        <f>IFERROR([1]!EM_S_STM07_IS(F1356,"61",$O$1,"1")/1000000,"")</f>
        <v>106.52821093</v>
      </c>
      <c r="P1356" s="12">
        <f>IFERROR([1]!EM_S_STM07_IS(F1356,"61",$P$1,"1")/1000000,"")</f>
        <v>37.581860979999995</v>
      </c>
      <c r="Q1356" s="12">
        <f>IFERROR([1]!EM_S_STM07_IS(F1356,"61",$Q$1,"1")/1000000,"")</f>
        <v>5.0013374100000005</v>
      </c>
      <c r="R1356" s="12">
        <f>IFERROR([1]!EM_S_STM07_IS(F1356,"61",$R$1,"1")/1000000,"")</f>
        <v>165.72382156999998</v>
      </c>
      <c r="S1356" s="12">
        <f>IFERROR([1]!EM_S_STM07_IS(F1356,"61",$S$1,"1")/1000000,"")</f>
        <v>1848.57118642</v>
      </c>
      <c r="T1356" s="20">
        <f t="shared" si="386"/>
        <v>0.72349029801418951</v>
      </c>
      <c r="U1356" s="20">
        <f t="shared" si="387"/>
        <v>0.94307394343340323</v>
      </c>
      <c r="V1356" s="14">
        <f t="shared" si="388"/>
        <v>0.51549556323273649</v>
      </c>
      <c r="W1356" s="14">
        <f t="shared" si="389"/>
        <v>-0.20551192950627517</v>
      </c>
      <c r="X1356" s="14">
        <f t="shared" si="390"/>
        <v>0.11573037360070283</v>
      </c>
      <c r="Y1356" s="14">
        <f t="shared" si="391"/>
        <v>1.463053949359935</v>
      </c>
      <c r="Z1356" s="15">
        <f t="shared" si="392"/>
        <v>3.5958832174611266</v>
      </c>
      <c r="AA1356" s="14">
        <f t="shared" si="393"/>
        <v>0.59615511378431596</v>
      </c>
      <c r="AB1356" s="14">
        <f t="shared" si="394"/>
        <v>-0.64721212670421047</v>
      </c>
      <c r="AC1356" s="14">
        <f t="shared" si="395"/>
        <v>-0.86692150735532847</v>
      </c>
      <c r="AD1356" s="14">
        <f t="shared" si="396"/>
        <v>32.13590105691349</v>
      </c>
      <c r="AE1356" s="14">
        <f t="shared" si="397"/>
        <v>10.154529076794088</v>
      </c>
      <c r="AF1356" s="18">
        <f t="shared" si="398"/>
        <v>1</v>
      </c>
      <c r="AG1356" s="18">
        <f t="shared" si="399"/>
        <v>1</v>
      </c>
      <c r="AH1356" s="18">
        <f t="shared" si="400"/>
        <v>1</v>
      </c>
      <c r="AI1356" s="19" t="str">
        <f t="shared" si="401"/>
        <v/>
      </c>
      <c r="AJ1356" s="19" t="str">
        <f t="shared" si="402"/>
        <v/>
      </c>
      <c r="AK1356" s="19" t="str">
        <f t="shared" si="403"/>
        <v/>
      </c>
    </row>
    <row r="1357" spans="2:37" x14ac:dyDescent="0.15">
      <c r="B1357" s="51">
        <f>IFERROR(IF(AND(AF1357=1,AI1357=1),MAX($B$5:B1356)+1,""),"")</f>
        <v>91</v>
      </c>
      <c r="C1357" s="51" t="str">
        <f>IFERROR(IF(AND(AG1357=1,AJ1357=1),MAX($C$5:C1356)+1,""),"")</f>
        <v/>
      </c>
      <c r="D1357" s="51" t="str">
        <f>IFERROR(IF(AND(AH1357=1,AK1357=1),MAX($D$5:D1356)+1,""),"")</f>
        <v/>
      </c>
      <c r="F1357" s="5" t="s">
        <v>2811</v>
      </c>
      <c r="G1357" s="5" t="s">
        <v>2812</v>
      </c>
      <c r="H1357" s="12">
        <f>IFERROR([1]!EM_S_STM07_IS(F1357,"9",$H$1,"1")/1000000,"")</f>
        <v>170.37740500999999</v>
      </c>
      <c r="I1357" s="12">
        <f>IFERROR([1]!EM_S_STM07_IS(F1357,"9",$I$1,"1")/1000000,"")</f>
        <v>282.71359067000003</v>
      </c>
      <c r="J1357" s="12">
        <f>IFERROR([1]!EM_S_STM07_IS(F1357,"9",$J$1,"1")/1000000,"")</f>
        <v>354.12863952999999</v>
      </c>
      <c r="K1357" s="12">
        <f>IFERROR([1]!EM_S_STM07_IS(F1357,"9",$K$1,"1")/1000000,"")</f>
        <v>419.45618772</v>
      </c>
      <c r="L1357" s="12">
        <f>IFERROR([1]!EM_S_STM07_IS(F1357,"9",$L$1,"1")/1000000,"")</f>
        <v>620.73792909000008</v>
      </c>
      <c r="M1357" s="13">
        <f>IFERROR([1]!EM_S_STM07_IS(F1357,"9",$M$1,"1")/1000000,"")</f>
        <v>694.44121132000009</v>
      </c>
      <c r="N1357" s="12">
        <f>IFERROR([1]!EM_S_STM07_IS(F1357,"61",$N$1,"1")/1000000,"")</f>
        <v>16.01249456</v>
      </c>
      <c r="O1357" s="12">
        <f>IFERROR([1]!EM_S_STM07_IS(F1357,"61",$O$1,"1")/1000000,"")</f>
        <v>9.5575819200000005</v>
      </c>
      <c r="P1357" s="12">
        <f>IFERROR([1]!EM_S_STM07_IS(F1357,"61",$P$1,"1")/1000000,"")</f>
        <v>-0.84116895999999997</v>
      </c>
      <c r="Q1357" s="12">
        <f>IFERROR([1]!EM_S_STM07_IS(F1357,"61",$Q$1,"1")/1000000,"")</f>
        <v>20.96352194</v>
      </c>
      <c r="R1357" s="12">
        <f>IFERROR([1]!EM_S_STM07_IS(F1357,"61",$R$1,"1")/1000000,"")</f>
        <v>36.726425079999999</v>
      </c>
      <c r="S1357" s="12">
        <f>IFERROR([1]!EM_S_STM07_IS(F1357,"61",$S$1,"1")/1000000,"")</f>
        <v>51.213292380000006</v>
      </c>
      <c r="T1357" s="20">
        <f t="shared" si="386"/>
        <v>0.32447784266131974</v>
      </c>
      <c r="U1357" s="20">
        <f t="shared" si="387"/>
        <v>0.26178319871153466</v>
      </c>
      <c r="V1357" s="14">
        <f t="shared" si="388"/>
        <v>0.65933734378338882</v>
      </c>
      <c r="W1357" s="14">
        <f t="shared" si="389"/>
        <v>0.25260564478260195</v>
      </c>
      <c r="X1357" s="14">
        <f t="shared" si="390"/>
        <v>0.18447406082914622</v>
      </c>
      <c r="Y1357" s="14">
        <f t="shared" si="391"/>
        <v>0.47986356445017297</v>
      </c>
      <c r="Z1357" s="15">
        <f t="shared" si="392"/>
        <v>0.11873494235812011</v>
      </c>
      <c r="AA1357" s="14">
        <f t="shared" si="393"/>
        <v>-0.40311724171477248</v>
      </c>
      <c r="AB1357" s="14">
        <f t="shared" si="394"/>
        <v>-1.0880106461070227</v>
      </c>
      <c r="AC1357" s="14">
        <f t="shared" si="395"/>
        <v>25.921891958543029</v>
      </c>
      <c r="AD1357" s="14">
        <f t="shared" si="396"/>
        <v>0.75192055920351708</v>
      </c>
      <c r="AE1357" s="14">
        <f t="shared" si="397"/>
        <v>0.39445351047491628</v>
      </c>
      <c r="AF1357" s="18">
        <f t="shared" si="398"/>
        <v>1</v>
      </c>
      <c r="AG1357" s="18">
        <f t="shared" si="399"/>
        <v>1</v>
      </c>
      <c r="AH1357" s="18">
        <f t="shared" si="400"/>
        <v>1</v>
      </c>
      <c r="AI1357" s="19">
        <f t="shared" si="401"/>
        <v>1</v>
      </c>
      <c r="AJ1357" s="19" t="str">
        <f t="shared" si="402"/>
        <v/>
      </c>
      <c r="AK1357" s="19" t="str">
        <f t="shared" si="403"/>
        <v/>
      </c>
    </row>
    <row r="1358" spans="2:37" x14ac:dyDescent="0.15">
      <c r="B1358" s="51" t="str">
        <f>IFERROR(IF(AND(AF1358=1,AI1358=1),MAX($B$5:B1357)+1,""),"")</f>
        <v/>
      </c>
      <c r="C1358" s="51" t="str">
        <f>IFERROR(IF(AND(AG1358=1,AJ1358=1),MAX($C$5:C1357)+1,""),"")</f>
        <v/>
      </c>
      <c r="D1358" s="51" t="str">
        <f>IFERROR(IF(AND(AH1358=1,AK1358=1),MAX($D$5:D1357)+1,""),"")</f>
        <v/>
      </c>
      <c r="F1358" s="5" t="s">
        <v>2813</v>
      </c>
      <c r="G1358" s="5" t="s">
        <v>2814</v>
      </c>
      <c r="H1358" s="12">
        <f>IFERROR([1]!EM_S_STM07_IS(F1358,"9",$H$1,"1")/1000000,"")</f>
        <v>241.81202321000001</v>
      </c>
      <c r="I1358" s="12">
        <f>IFERROR([1]!EM_S_STM07_IS(F1358,"9",$I$1,"1")/1000000,"")</f>
        <v>322.50156731999999</v>
      </c>
      <c r="J1358" s="12">
        <f>IFERROR([1]!EM_S_STM07_IS(F1358,"9",$J$1,"1")/1000000,"")</f>
        <v>314.97180273000004</v>
      </c>
      <c r="K1358" s="12">
        <f>IFERROR([1]!EM_S_STM07_IS(F1358,"9",$K$1,"1")/1000000,"")</f>
        <v>446.12966750999999</v>
      </c>
      <c r="L1358" s="12">
        <f>IFERROR([1]!EM_S_STM07_IS(F1358,"9",$L$1,"1")/1000000,"")</f>
        <v>457.52877293</v>
      </c>
      <c r="M1358" s="13">
        <f>IFERROR([1]!EM_S_STM07_IS(F1358,"9",$M$1,"1")/1000000,"")</f>
        <v>730.84108989000003</v>
      </c>
      <c r="N1358" s="12">
        <f>IFERROR([1]!EM_S_STM07_IS(F1358,"61",$N$1,"1")/1000000,"")</f>
        <v>48.637125229999995</v>
      </c>
      <c r="O1358" s="12">
        <f>IFERROR([1]!EM_S_STM07_IS(F1358,"61",$O$1,"1")/1000000,"")</f>
        <v>55.052994779999999</v>
      </c>
      <c r="P1358" s="12">
        <f>IFERROR([1]!EM_S_STM07_IS(F1358,"61",$P$1,"1")/1000000,"")</f>
        <v>41.998730689999995</v>
      </c>
      <c r="Q1358" s="12">
        <f>IFERROR([1]!EM_S_STM07_IS(F1358,"61",$Q$1,"1")/1000000,"")</f>
        <v>39.939687020000001</v>
      </c>
      <c r="R1358" s="12">
        <f>IFERROR([1]!EM_S_STM07_IS(F1358,"61",$R$1,"1")/1000000,"")</f>
        <v>30.360222929999999</v>
      </c>
      <c r="S1358" s="12">
        <f>IFERROR([1]!EM_S_STM07_IS(F1358,"61",$S$1,"1")/1000000,"")</f>
        <v>20.356231579999999</v>
      </c>
      <c r="T1358" s="20">
        <f t="shared" si="386"/>
        <v>0.24758175007707361</v>
      </c>
      <c r="U1358" s="20">
        <f t="shared" si="387"/>
        <v>-0.15987115293941434</v>
      </c>
      <c r="V1358" s="14">
        <f t="shared" si="388"/>
        <v>0.33368706418673688</v>
      </c>
      <c r="W1358" s="14">
        <f t="shared" si="389"/>
        <v>-2.3347993786735924E-2</v>
      </c>
      <c r="X1358" s="14">
        <f t="shared" si="390"/>
        <v>0.41641144903510946</v>
      </c>
      <c r="Y1358" s="14">
        <f t="shared" si="391"/>
        <v>2.5551103748877004E-2</v>
      </c>
      <c r="Z1358" s="15">
        <f t="shared" si="392"/>
        <v>0.59736640213841952</v>
      </c>
      <c r="AA1358" s="14">
        <f t="shared" si="393"/>
        <v>0.13191300924263127</v>
      </c>
      <c r="AB1358" s="14">
        <f t="shared" si="394"/>
        <v>-0.23712177951747757</v>
      </c>
      <c r="AC1358" s="14">
        <f t="shared" si="395"/>
        <v>-4.9026330943145804E-2</v>
      </c>
      <c r="AD1358" s="14">
        <f t="shared" si="396"/>
        <v>-0.23984825131962192</v>
      </c>
      <c r="AE1358" s="14">
        <f t="shared" si="397"/>
        <v>-0.32950981200189755</v>
      </c>
      <c r="AF1358" s="18">
        <f t="shared" si="398"/>
        <v>1</v>
      </c>
      <c r="AG1358" s="18" t="str">
        <f t="shared" si="399"/>
        <v/>
      </c>
      <c r="AH1358" s="18" t="str">
        <f t="shared" si="400"/>
        <v/>
      </c>
      <c r="AI1358" s="19" t="str">
        <f t="shared" si="401"/>
        <v/>
      </c>
      <c r="AJ1358" s="19" t="str">
        <f t="shared" si="402"/>
        <v/>
      </c>
      <c r="AK1358" s="19" t="str">
        <f t="shared" si="403"/>
        <v/>
      </c>
    </row>
    <row r="1359" spans="2:37" x14ac:dyDescent="0.15">
      <c r="B1359" s="51" t="str">
        <f>IFERROR(IF(AND(AF1359=1,AI1359=1),MAX($B$5:B1358)+1,""),"")</f>
        <v/>
      </c>
      <c r="C1359" s="51" t="str">
        <f>IFERROR(IF(AND(AG1359=1,AJ1359=1),MAX($C$5:C1358)+1,""),"")</f>
        <v/>
      </c>
      <c r="D1359" s="51" t="str">
        <f>IFERROR(IF(AND(AH1359=1,AK1359=1),MAX($D$5:D1358)+1,""),"")</f>
        <v/>
      </c>
      <c r="F1359" s="5" t="s">
        <v>2815</v>
      </c>
      <c r="G1359" s="5" t="s">
        <v>2816</v>
      </c>
      <c r="H1359" s="12">
        <f>IFERROR([1]!EM_S_STM07_IS(F1359,"9",$H$1,"1")/1000000,"")</f>
        <v>268.91549997999999</v>
      </c>
      <c r="I1359" s="12">
        <f>IFERROR([1]!EM_S_STM07_IS(F1359,"9",$I$1,"1")/1000000,"")</f>
        <v>352.25507586000003</v>
      </c>
      <c r="J1359" s="12">
        <f>IFERROR([1]!EM_S_STM07_IS(F1359,"9",$J$1,"1")/1000000,"")</f>
        <v>357.80788181999998</v>
      </c>
      <c r="K1359" s="12">
        <f>IFERROR([1]!EM_S_STM07_IS(F1359,"9",$K$1,"1")/1000000,"")</f>
        <v>656.26880577999998</v>
      </c>
      <c r="L1359" s="12">
        <f>IFERROR([1]!EM_S_STM07_IS(F1359,"9",$L$1,"1")/1000000,"")</f>
        <v>905.28971283999999</v>
      </c>
      <c r="M1359" s="13">
        <f>IFERROR([1]!EM_S_STM07_IS(F1359,"9",$M$1,"1")/1000000,"")</f>
        <v>1714.06938769</v>
      </c>
      <c r="N1359" s="12">
        <f>IFERROR([1]!EM_S_STM07_IS(F1359,"61",$N$1,"1")/1000000,"")</f>
        <v>25.71734472</v>
      </c>
      <c r="O1359" s="12">
        <f>IFERROR([1]!EM_S_STM07_IS(F1359,"61",$O$1,"1")/1000000,"")</f>
        <v>19.03703853</v>
      </c>
      <c r="P1359" s="12">
        <f>IFERROR([1]!EM_S_STM07_IS(F1359,"61",$P$1,"1")/1000000,"")</f>
        <v>14.28526123</v>
      </c>
      <c r="Q1359" s="12">
        <f>IFERROR([1]!EM_S_STM07_IS(F1359,"61",$Q$1,"1")/1000000,"")</f>
        <v>14.404061240000001</v>
      </c>
      <c r="R1359" s="12">
        <f>IFERROR([1]!EM_S_STM07_IS(F1359,"61",$R$1,"1")/1000000,"")</f>
        <v>1.55262802</v>
      </c>
      <c r="S1359" s="12">
        <f>IFERROR([1]!EM_S_STM07_IS(F1359,"61",$S$1,"1")/1000000,"")</f>
        <v>46.556733430000001</v>
      </c>
      <c r="T1359" s="20">
        <f t="shared" si="386"/>
        <v>0.44837997829854692</v>
      </c>
      <c r="U1359" s="20">
        <f t="shared" si="387"/>
        <v>0.12603340621115944</v>
      </c>
      <c r="V1359" s="14">
        <f t="shared" si="388"/>
        <v>0.30990990064238855</v>
      </c>
      <c r="W1359" s="14">
        <f t="shared" si="389"/>
        <v>1.5763593885604776E-2</v>
      </c>
      <c r="X1359" s="14">
        <f t="shared" si="390"/>
        <v>0.83413736567755303</v>
      </c>
      <c r="Y1359" s="14">
        <f t="shared" si="391"/>
        <v>0.37944955613733516</v>
      </c>
      <c r="Z1359" s="15">
        <f t="shared" si="392"/>
        <v>0.89339320151199253</v>
      </c>
      <c r="AA1359" s="14">
        <f t="shared" si="393"/>
        <v>-0.25975878391538704</v>
      </c>
      <c r="AB1359" s="14">
        <f t="shared" si="394"/>
        <v>-0.2496069592185671</v>
      </c>
      <c r="AC1359" s="14">
        <f t="shared" si="395"/>
        <v>8.3162644411789357E-3</v>
      </c>
      <c r="AD1359" s="14">
        <f t="shared" si="396"/>
        <v>-0.89220901007499465</v>
      </c>
      <c r="AE1359" s="14">
        <f t="shared" si="397"/>
        <v>28.985761451091165</v>
      </c>
      <c r="AF1359" s="18">
        <f t="shared" si="398"/>
        <v>1</v>
      </c>
      <c r="AG1359" s="18" t="str">
        <f t="shared" si="399"/>
        <v/>
      </c>
      <c r="AH1359" s="18" t="str">
        <f t="shared" si="400"/>
        <v/>
      </c>
      <c r="AI1359" s="19" t="str">
        <f t="shared" si="401"/>
        <v/>
      </c>
      <c r="AJ1359" s="19" t="str">
        <f t="shared" si="402"/>
        <v/>
      </c>
      <c r="AK1359" s="19" t="str">
        <f t="shared" si="403"/>
        <v/>
      </c>
    </row>
    <row r="1360" spans="2:37" x14ac:dyDescent="0.15">
      <c r="B1360" s="51" t="str">
        <f>IFERROR(IF(AND(AF1360=1,AI1360=1),MAX($B$5:B1359)+1,""),"")</f>
        <v/>
      </c>
      <c r="C1360" s="51" t="str">
        <f>IFERROR(IF(AND(AG1360=1,AJ1360=1),MAX($C$5:C1359)+1,""),"")</f>
        <v/>
      </c>
      <c r="D1360" s="51" t="str">
        <f>IFERROR(IF(AND(AH1360=1,AK1360=1),MAX($D$5:D1359)+1,""),"")</f>
        <v/>
      </c>
      <c r="F1360" s="5" t="s">
        <v>2817</v>
      </c>
      <c r="G1360" s="5" t="s">
        <v>2818</v>
      </c>
      <c r="H1360" s="12">
        <f>IFERROR([1]!EM_S_STM07_IS(F1360,"9",$H$1,"1")/1000000,"")</f>
        <v>255.57753641999997</v>
      </c>
      <c r="I1360" s="12">
        <f>IFERROR([1]!EM_S_STM07_IS(F1360,"9",$I$1,"1")/1000000,"")</f>
        <v>464.50791697000005</v>
      </c>
      <c r="J1360" s="12">
        <f>IFERROR([1]!EM_S_STM07_IS(F1360,"9",$J$1,"1")/1000000,"")</f>
        <v>550.53659642999992</v>
      </c>
      <c r="K1360" s="12">
        <f>IFERROR([1]!EM_S_STM07_IS(F1360,"9",$K$1,"1")/1000000,"")</f>
        <v>524.41777149999996</v>
      </c>
      <c r="L1360" s="12">
        <f>IFERROR([1]!EM_S_STM07_IS(F1360,"9",$L$1,"1")/1000000,"")</f>
        <v>637.59625687000005</v>
      </c>
      <c r="M1360" s="13">
        <f>IFERROR([1]!EM_S_STM07_IS(F1360,"9",$M$1,"1")/1000000,"")</f>
        <v>763.21211107000011</v>
      </c>
      <c r="N1360" s="12">
        <f>IFERROR([1]!EM_S_STM07_IS(F1360,"61",$N$1,"1")/1000000,"")</f>
        <v>75.984826400000003</v>
      </c>
      <c r="O1360" s="12">
        <f>IFERROR([1]!EM_S_STM07_IS(F1360,"61",$O$1,"1")/1000000,"")</f>
        <v>141.62814008000001</v>
      </c>
      <c r="P1360" s="12">
        <f>IFERROR([1]!EM_S_STM07_IS(F1360,"61",$P$1,"1")/1000000,"")</f>
        <v>122.48354456999999</v>
      </c>
      <c r="Q1360" s="12">
        <f>IFERROR([1]!EM_S_STM07_IS(F1360,"61",$Q$1,"1")/1000000,"")</f>
        <v>94.262125489999988</v>
      </c>
      <c r="R1360" s="12">
        <f>IFERROR([1]!EM_S_STM07_IS(F1360,"61",$R$1,"1")/1000000,"")</f>
        <v>61.324735359999998</v>
      </c>
      <c r="S1360" s="12">
        <f>IFERROR([1]!EM_S_STM07_IS(F1360,"61",$S$1,"1")/1000000,"")</f>
        <v>100.21011662000001</v>
      </c>
      <c r="T1360" s="20">
        <f t="shared" si="386"/>
        <v>0.24458486328805984</v>
      </c>
      <c r="U1360" s="20">
        <f t="shared" si="387"/>
        <v>5.6907399369767075E-2</v>
      </c>
      <c r="V1360" s="14">
        <f t="shared" si="388"/>
        <v>0.81748334957989854</v>
      </c>
      <c r="W1360" s="14">
        <f t="shared" si="389"/>
        <v>0.1852039035656651</v>
      </c>
      <c r="X1360" s="14">
        <f t="shared" si="390"/>
        <v>-4.7442486293135896E-2</v>
      </c>
      <c r="Y1360" s="14">
        <f t="shared" si="391"/>
        <v>0.21581741031825444</v>
      </c>
      <c r="Z1360" s="15">
        <f t="shared" si="392"/>
        <v>0.19701472969219763</v>
      </c>
      <c r="AA1360" s="14">
        <f t="shared" si="393"/>
        <v>0.86390029154557635</v>
      </c>
      <c r="AB1360" s="14">
        <f t="shared" si="394"/>
        <v>-0.13517508243196591</v>
      </c>
      <c r="AC1360" s="14">
        <f t="shared" si="395"/>
        <v>-0.23040988223419118</v>
      </c>
      <c r="AD1360" s="14">
        <f t="shared" si="396"/>
        <v>-0.34942337613100216</v>
      </c>
      <c r="AE1360" s="14">
        <f t="shared" si="397"/>
        <v>0.63408967086001644</v>
      </c>
      <c r="AF1360" s="18">
        <f t="shared" si="398"/>
        <v>1</v>
      </c>
      <c r="AG1360" s="18" t="str">
        <f t="shared" si="399"/>
        <v/>
      </c>
      <c r="AH1360" s="18" t="str">
        <f t="shared" si="400"/>
        <v/>
      </c>
      <c r="AI1360" s="19" t="str">
        <f t="shared" si="401"/>
        <v/>
      </c>
      <c r="AJ1360" s="19" t="str">
        <f t="shared" si="402"/>
        <v/>
      </c>
      <c r="AK1360" s="19" t="str">
        <f t="shared" si="403"/>
        <v/>
      </c>
    </row>
    <row r="1361" spans="2:37" x14ac:dyDescent="0.15">
      <c r="B1361" s="51" t="str">
        <f>IFERROR(IF(AND(AF1361=1,AI1361=1),MAX($B$5:B1360)+1,""),"")</f>
        <v/>
      </c>
      <c r="C1361" s="51" t="str">
        <f>IFERROR(IF(AND(AG1361=1,AJ1361=1),MAX($C$5:C1360)+1,""),"")</f>
        <v/>
      </c>
      <c r="D1361" s="51" t="str">
        <f>IFERROR(IF(AND(AH1361=1,AK1361=1),MAX($D$5:D1360)+1,""),"")</f>
        <v/>
      </c>
      <c r="F1361" s="5" t="s">
        <v>2819</v>
      </c>
      <c r="G1361" s="5" t="s">
        <v>2820</v>
      </c>
      <c r="H1361" s="12">
        <f>IFERROR([1]!EM_S_STM07_IS(F1361,"9",$H$1,"1")/1000000,"")</f>
        <v>180.45561269000001</v>
      </c>
      <c r="I1361" s="12">
        <f>IFERROR([1]!EM_S_STM07_IS(F1361,"9",$I$1,"1")/1000000,"")</f>
        <v>274.04543311999998</v>
      </c>
      <c r="J1361" s="12">
        <f>IFERROR([1]!EM_S_STM07_IS(F1361,"9",$J$1,"1")/1000000,"")</f>
        <v>257.79126432999999</v>
      </c>
      <c r="K1361" s="12">
        <f>IFERROR([1]!EM_S_STM07_IS(F1361,"9",$K$1,"1")/1000000,"")</f>
        <v>358.50146841000003</v>
      </c>
      <c r="L1361" s="12">
        <f>IFERROR([1]!EM_S_STM07_IS(F1361,"9",$L$1,"1")/1000000,"")</f>
        <v>392.82072688</v>
      </c>
      <c r="M1361" s="13">
        <f>IFERROR([1]!EM_S_STM07_IS(F1361,"9",$M$1,"1")/1000000,"")</f>
        <v>327.81251049000002</v>
      </c>
      <c r="N1361" s="12">
        <f>IFERROR([1]!EM_S_STM07_IS(F1361,"61",$N$1,"1")/1000000,"")</f>
        <v>31.952733980000001</v>
      </c>
      <c r="O1361" s="12">
        <f>IFERROR([1]!EM_S_STM07_IS(F1361,"61",$O$1,"1")/1000000,"")</f>
        <v>24.511091370000003</v>
      </c>
      <c r="P1361" s="12">
        <f>IFERROR([1]!EM_S_STM07_IS(F1361,"61",$P$1,"1")/1000000,"")</f>
        <v>-13.29676806</v>
      </c>
      <c r="Q1361" s="12">
        <f>IFERROR([1]!EM_S_STM07_IS(F1361,"61",$Q$1,"1")/1000000,"")</f>
        <v>11.88716288</v>
      </c>
      <c r="R1361" s="12">
        <f>IFERROR([1]!EM_S_STM07_IS(F1361,"61",$R$1,"1")/1000000,"")</f>
        <v>18.070987949999999</v>
      </c>
      <c r="S1361" s="12">
        <f>IFERROR([1]!EM_S_STM07_IS(F1361,"61",$S$1,"1")/1000000,"")</f>
        <v>35.429529710000004</v>
      </c>
      <c r="T1361" s="20">
        <f t="shared" si="386"/>
        <v>0.12681086489092364</v>
      </c>
      <c r="U1361" s="20">
        <f t="shared" si="387"/>
        <v>2.0872424087933217E-2</v>
      </c>
      <c r="V1361" s="14">
        <f t="shared" si="388"/>
        <v>0.51863069834672026</v>
      </c>
      <c r="W1361" s="14">
        <f t="shared" si="389"/>
        <v>-5.9311949135392311E-2</v>
      </c>
      <c r="X1361" s="14">
        <f t="shared" si="390"/>
        <v>0.3906656974655292</v>
      </c>
      <c r="Y1361" s="14">
        <f t="shared" si="391"/>
        <v>9.5729757041750144E-2</v>
      </c>
      <c r="Z1361" s="15">
        <f t="shared" si="392"/>
        <v>-0.16549080010703934</v>
      </c>
      <c r="AA1361" s="14">
        <f t="shared" si="393"/>
        <v>-0.23289533267037196</v>
      </c>
      <c r="AB1361" s="14">
        <f t="shared" si="394"/>
        <v>-1.5424796415338073</v>
      </c>
      <c r="AC1361" s="14">
        <f t="shared" si="395"/>
        <v>1.893988887101036</v>
      </c>
      <c r="AD1361" s="14">
        <f t="shared" si="396"/>
        <v>0.52021034223432794</v>
      </c>
      <c r="AE1361" s="14">
        <f t="shared" si="397"/>
        <v>0.96057513889272472</v>
      </c>
      <c r="AF1361" s="18" t="str">
        <f t="shared" si="398"/>
        <v/>
      </c>
      <c r="AG1361" s="18" t="str">
        <f t="shared" si="399"/>
        <v/>
      </c>
      <c r="AH1361" s="18" t="str">
        <f t="shared" si="400"/>
        <v/>
      </c>
      <c r="AI1361" s="19" t="str">
        <f t="shared" si="401"/>
        <v/>
      </c>
      <c r="AJ1361" s="19" t="str">
        <f t="shared" si="402"/>
        <v/>
      </c>
      <c r="AK1361" s="19" t="str">
        <f t="shared" si="403"/>
        <v/>
      </c>
    </row>
    <row r="1362" spans="2:37" x14ac:dyDescent="0.15">
      <c r="B1362" s="51" t="str">
        <f>IFERROR(IF(AND(AF1362=1,AI1362=1),MAX($B$5:B1361)+1,""),"")</f>
        <v/>
      </c>
      <c r="C1362" s="51" t="str">
        <f>IFERROR(IF(AND(AG1362=1,AJ1362=1),MAX($C$5:C1361)+1,""),"")</f>
        <v/>
      </c>
      <c r="D1362" s="51" t="str">
        <f>IFERROR(IF(AND(AH1362=1,AK1362=1),MAX($D$5:D1361)+1,""),"")</f>
        <v/>
      </c>
      <c r="F1362" s="5" t="s">
        <v>2821</v>
      </c>
      <c r="G1362" s="5" t="s">
        <v>2822</v>
      </c>
      <c r="H1362" s="12">
        <f>IFERROR([1]!EM_S_STM07_IS(F1362,"9",$H$1,"1")/1000000,"")</f>
        <v>381.31365162000003</v>
      </c>
      <c r="I1362" s="12">
        <f>IFERROR([1]!EM_S_STM07_IS(F1362,"9",$I$1,"1")/1000000,"")</f>
        <v>463.69506412999999</v>
      </c>
      <c r="J1362" s="12">
        <f>IFERROR([1]!EM_S_STM07_IS(F1362,"9",$J$1,"1")/1000000,"")</f>
        <v>612.97659353999995</v>
      </c>
      <c r="K1362" s="12">
        <f>IFERROR([1]!EM_S_STM07_IS(F1362,"9",$K$1,"1")/1000000,"")</f>
        <v>676.20998383000006</v>
      </c>
      <c r="L1362" s="12">
        <f>IFERROR([1]!EM_S_STM07_IS(F1362,"9",$L$1,"1")/1000000,"")</f>
        <v>697.93336507000004</v>
      </c>
      <c r="M1362" s="13">
        <f>IFERROR([1]!EM_S_STM07_IS(F1362,"9",$M$1,"1")/1000000,"")</f>
        <v>647.04721286999995</v>
      </c>
      <c r="N1362" s="12">
        <f>IFERROR([1]!EM_S_STM07_IS(F1362,"61",$N$1,"1")/1000000,"")</f>
        <v>66.012568209999998</v>
      </c>
      <c r="O1362" s="12">
        <f>IFERROR([1]!EM_S_STM07_IS(F1362,"61",$O$1,"1")/1000000,"")</f>
        <v>62.594037200000002</v>
      </c>
      <c r="P1362" s="12">
        <f>IFERROR([1]!EM_S_STM07_IS(F1362,"61",$P$1,"1")/1000000,"")</f>
        <v>78.422731859999999</v>
      </c>
      <c r="Q1362" s="12">
        <f>IFERROR([1]!EM_S_STM07_IS(F1362,"61",$Q$1,"1")/1000000,"")</f>
        <v>100.90188798</v>
      </c>
      <c r="R1362" s="12">
        <f>IFERROR([1]!EM_S_STM07_IS(F1362,"61",$R$1,"1")/1000000,"")</f>
        <v>125.42625164</v>
      </c>
      <c r="S1362" s="12">
        <f>IFERROR([1]!EM_S_STM07_IS(F1362,"61",$S$1,"1")/1000000,"")</f>
        <v>139.20771608999999</v>
      </c>
      <c r="T1362" s="20">
        <f t="shared" si="386"/>
        <v>0.11155440317675058</v>
      </c>
      <c r="U1362" s="20">
        <f t="shared" si="387"/>
        <v>0.16093347965792293</v>
      </c>
      <c r="V1362" s="14">
        <f t="shared" si="388"/>
        <v>0.21604632344004709</v>
      </c>
      <c r="W1362" s="14">
        <f t="shared" si="389"/>
        <v>0.3219390089693685</v>
      </c>
      <c r="X1362" s="14">
        <f t="shared" si="390"/>
        <v>0.10315791982336726</v>
      </c>
      <c r="Y1362" s="14">
        <f t="shared" si="391"/>
        <v>3.2125200395534625E-2</v>
      </c>
      <c r="Z1362" s="15">
        <f t="shared" si="392"/>
        <v>-7.2909757215714133E-2</v>
      </c>
      <c r="AA1362" s="14">
        <f t="shared" si="393"/>
        <v>-5.1786062907368216E-2</v>
      </c>
      <c r="AB1362" s="14">
        <f t="shared" si="394"/>
        <v>0.25287863458022797</v>
      </c>
      <c r="AC1362" s="14">
        <f t="shared" si="395"/>
        <v>0.28664081940080477</v>
      </c>
      <c r="AD1362" s="14">
        <f t="shared" si="396"/>
        <v>0.24305158358247012</v>
      </c>
      <c r="AE1362" s="14">
        <f t="shared" si="397"/>
        <v>0.10987703347426597</v>
      </c>
      <c r="AF1362" s="18" t="str">
        <f t="shared" si="398"/>
        <v/>
      </c>
      <c r="AG1362" s="18" t="str">
        <f t="shared" si="399"/>
        <v/>
      </c>
      <c r="AH1362" s="18" t="str">
        <f t="shared" si="400"/>
        <v/>
      </c>
      <c r="AI1362" s="19" t="str">
        <f t="shared" si="401"/>
        <v/>
      </c>
      <c r="AJ1362" s="19" t="str">
        <f t="shared" si="402"/>
        <v/>
      </c>
      <c r="AK1362" s="19" t="str">
        <f t="shared" si="403"/>
        <v/>
      </c>
    </row>
    <row r="1363" spans="2:37" x14ac:dyDescent="0.15">
      <c r="B1363" s="51" t="str">
        <f>IFERROR(IF(AND(AF1363=1,AI1363=1),MAX($B$5:B1362)+1,""),"")</f>
        <v/>
      </c>
      <c r="C1363" s="51" t="str">
        <f>IFERROR(IF(AND(AG1363=1,AJ1363=1),MAX($C$5:C1362)+1,""),"")</f>
        <v/>
      </c>
      <c r="D1363" s="51" t="str">
        <f>IFERROR(IF(AND(AH1363=1,AK1363=1),MAX($D$5:D1362)+1,""),"")</f>
        <v/>
      </c>
      <c r="F1363" s="5" t="s">
        <v>2823</v>
      </c>
      <c r="G1363" s="5" t="s">
        <v>2824</v>
      </c>
      <c r="H1363" s="12">
        <f>IFERROR([1]!EM_S_STM07_IS(F1363,"9",$H$1,"1")/1000000,"")</f>
        <v>187.68549213999998</v>
      </c>
      <c r="I1363" s="12">
        <f>IFERROR([1]!EM_S_STM07_IS(F1363,"9",$I$1,"1")/1000000,"")</f>
        <v>233.81365633000001</v>
      </c>
      <c r="J1363" s="12">
        <f>IFERROR([1]!EM_S_STM07_IS(F1363,"9",$J$1,"1")/1000000,"")</f>
        <v>262.44975047000003</v>
      </c>
      <c r="K1363" s="12">
        <f>IFERROR([1]!EM_S_STM07_IS(F1363,"9",$K$1,"1")/1000000,"")</f>
        <v>506.74412860000001</v>
      </c>
      <c r="L1363" s="12">
        <f>IFERROR([1]!EM_S_STM07_IS(F1363,"9",$L$1,"1")/1000000,"")</f>
        <v>746.36229097</v>
      </c>
      <c r="M1363" s="13">
        <f>IFERROR([1]!EM_S_STM07_IS(F1363,"9",$M$1,"1")/1000000,"")</f>
        <v>689.94879175999995</v>
      </c>
      <c r="N1363" s="12">
        <f>IFERROR([1]!EM_S_STM07_IS(F1363,"61",$N$1,"1")/1000000,"")</f>
        <v>27.100214309999998</v>
      </c>
      <c r="O1363" s="12">
        <f>IFERROR([1]!EM_S_STM07_IS(F1363,"61",$O$1,"1")/1000000,"")</f>
        <v>31.979095649999998</v>
      </c>
      <c r="P1363" s="12">
        <f>IFERROR([1]!EM_S_STM07_IS(F1363,"61",$P$1,"1")/1000000,"")</f>
        <v>22.889031230000001</v>
      </c>
      <c r="Q1363" s="12">
        <f>IFERROR([1]!EM_S_STM07_IS(F1363,"61",$Q$1,"1")/1000000,"")</f>
        <v>47.726565710000003</v>
      </c>
      <c r="R1363" s="12">
        <f>IFERROR([1]!EM_S_STM07_IS(F1363,"61",$R$1,"1")/1000000,"")</f>
        <v>100.87144271</v>
      </c>
      <c r="S1363" s="12">
        <f>IFERROR([1]!EM_S_STM07_IS(F1363,"61",$S$1,"1")/1000000,"")</f>
        <v>61.956703109999999</v>
      </c>
      <c r="T1363" s="20">
        <f t="shared" si="386"/>
        <v>0.29740997009414416</v>
      </c>
      <c r="U1363" s="20">
        <f t="shared" si="387"/>
        <v>0.17983999713726218</v>
      </c>
      <c r="V1363" s="14">
        <f t="shared" si="388"/>
        <v>0.24577373383549389</v>
      </c>
      <c r="W1363" s="14">
        <f t="shared" si="389"/>
        <v>0.12247400168783806</v>
      </c>
      <c r="X1363" s="14">
        <f t="shared" si="390"/>
        <v>0.93082343455275895</v>
      </c>
      <c r="Y1363" s="14">
        <f t="shared" si="391"/>
        <v>0.47285829049860251</v>
      </c>
      <c r="Z1363" s="15">
        <f t="shared" si="392"/>
        <v>-7.5584605348540571E-2</v>
      </c>
      <c r="AA1363" s="14">
        <f t="shared" si="393"/>
        <v>0.18003109806403594</v>
      </c>
      <c r="AB1363" s="14">
        <f t="shared" si="394"/>
        <v>-0.28425020267888651</v>
      </c>
      <c r="AC1363" s="14">
        <f t="shared" si="395"/>
        <v>1.0851282533725655</v>
      </c>
      <c r="AD1363" s="14">
        <f t="shared" si="396"/>
        <v>1.1135282040388821</v>
      </c>
      <c r="AE1363" s="14">
        <f t="shared" si="397"/>
        <v>-0.38578549641525195</v>
      </c>
      <c r="AF1363" s="18">
        <f t="shared" si="398"/>
        <v>1</v>
      </c>
      <c r="AG1363" s="18" t="str">
        <f t="shared" si="399"/>
        <v/>
      </c>
      <c r="AH1363" s="18" t="str">
        <f t="shared" si="400"/>
        <v/>
      </c>
      <c r="AI1363" s="19" t="str">
        <f t="shared" si="401"/>
        <v/>
      </c>
      <c r="AJ1363" s="19" t="str">
        <f t="shared" si="402"/>
        <v/>
      </c>
      <c r="AK1363" s="19" t="str">
        <f t="shared" si="403"/>
        <v/>
      </c>
    </row>
    <row r="1364" spans="2:37" x14ac:dyDescent="0.15">
      <c r="B1364" s="51" t="str">
        <f>IFERROR(IF(AND(AF1364=1,AI1364=1),MAX($B$5:B1363)+1,""),"")</f>
        <v/>
      </c>
      <c r="C1364" s="51" t="str">
        <f>IFERROR(IF(AND(AG1364=1,AJ1364=1),MAX($C$5:C1363)+1,""),"")</f>
        <v/>
      </c>
      <c r="D1364" s="51" t="str">
        <f>IFERROR(IF(AND(AH1364=1,AK1364=1),MAX($D$5:D1363)+1,""),"")</f>
        <v/>
      </c>
      <c r="F1364" s="5" t="s">
        <v>2825</v>
      </c>
      <c r="G1364" s="5" t="s">
        <v>2826</v>
      </c>
      <c r="H1364" s="12">
        <f>IFERROR([1]!EM_S_STM07_IS(F1364,"9",$H$1,"1")/1000000,"")</f>
        <v>1453.1221789200001</v>
      </c>
      <c r="I1364" s="12">
        <f>IFERROR([1]!EM_S_STM07_IS(F1364,"9",$I$1,"1")/1000000,"")</f>
        <v>1684.2583705899999</v>
      </c>
      <c r="J1364" s="12">
        <f>IFERROR([1]!EM_S_STM07_IS(F1364,"9",$J$1,"1")/1000000,"")</f>
        <v>3104.4060481799997</v>
      </c>
      <c r="K1364" s="12">
        <f>IFERROR([1]!EM_S_STM07_IS(F1364,"9",$K$1,"1")/1000000,"")</f>
        <v>3507.5273936200001</v>
      </c>
      <c r="L1364" s="12">
        <f>IFERROR([1]!EM_S_STM07_IS(F1364,"9",$L$1,"1")/1000000,"")</f>
        <v>3786.3612724499999</v>
      </c>
      <c r="M1364" s="13">
        <f>IFERROR([1]!EM_S_STM07_IS(F1364,"9",$M$1,"1")/1000000,"")</f>
        <v>5153.1269443199999</v>
      </c>
      <c r="N1364" s="12">
        <f>IFERROR([1]!EM_S_STM07_IS(F1364,"61",$N$1,"1")/1000000,"")</f>
        <v>81.637800650000003</v>
      </c>
      <c r="O1364" s="12">
        <f>IFERROR([1]!EM_S_STM07_IS(F1364,"61",$O$1,"1")/1000000,"")</f>
        <v>71.298394810000005</v>
      </c>
      <c r="P1364" s="12">
        <f>IFERROR([1]!EM_S_STM07_IS(F1364,"61",$P$1,"1")/1000000,"")</f>
        <v>126.08912856000001</v>
      </c>
      <c r="Q1364" s="12">
        <f>IFERROR([1]!EM_S_STM07_IS(F1364,"61",$Q$1,"1")/1000000,"")</f>
        <v>130.13277959999999</v>
      </c>
      <c r="R1364" s="12">
        <f>IFERROR([1]!EM_S_STM07_IS(F1364,"61",$R$1,"1")/1000000,"")</f>
        <v>105.60179868</v>
      </c>
      <c r="S1364" s="12">
        <f>IFERROR([1]!EM_S_STM07_IS(F1364,"61",$S$1,"1")/1000000,"")</f>
        <v>203.30290829</v>
      </c>
      <c r="T1364" s="20">
        <f t="shared" si="386"/>
        <v>0.28811234355351756</v>
      </c>
      <c r="U1364" s="20">
        <f t="shared" si="387"/>
        <v>0.20019125780156211</v>
      </c>
      <c r="V1364" s="14">
        <f t="shared" si="388"/>
        <v>0.15906177403594959</v>
      </c>
      <c r="W1364" s="14">
        <f t="shared" si="389"/>
        <v>0.84318873065331335</v>
      </c>
      <c r="X1364" s="14">
        <f t="shared" si="390"/>
        <v>0.12985458061336266</v>
      </c>
      <c r="Y1364" s="14">
        <f t="shared" si="391"/>
        <v>7.9495852074365353E-2</v>
      </c>
      <c r="Z1364" s="15">
        <f t="shared" si="392"/>
        <v>0.36097075094623016</v>
      </c>
      <c r="AA1364" s="14">
        <f t="shared" si="393"/>
        <v>-0.12664973526574294</v>
      </c>
      <c r="AB1364" s="14">
        <f t="shared" si="394"/>
        <v>0.76847078950387937</v>
      </c>
      <c r="AC1364" s="14">
        <f t="shared" si="395"/>
        <v>3.2069783384027425E-2</v>
      </c>
      <c r="AD1364" s="14">
        <f t="shared" si="396"/>
        <v>-0.18850731533901696</v>
      </c>
      <c r="AE1364" s="14">
        <f t="shared" si="397"/>
        <v>0.92518414299039475</v>
      </c>
      <c r="AF1364" s="18">
        <f t="shared" si="398"/>
        <v>1</v>
      </c>
      <c r="AG1364" s="18">
        <f t="shared" si="399"/>
        <v>1</v>
      </c>
      <c r="AH1364" s="18">
        <f t="shared" si="400"/>
        <v>1</v>
      </c>
      <c r="AI1364" s="19" t="str">
        <f t="shared" si="401"/>
        <v/>
      </c>
      <c r="AJ1364" s="19" t="str">
        <f t="shared" si="402"/>
        <v/>
      </c>
      <c r="AK1364" s="19" t="str">
        <f t="shared" si="403"/>
        <v/>
      </c>
    </row>
    <row r="1365" spans="2:37" x14ac:dyDescent="0.15">
      <c r="B1365" s="51" t="str">
        <f>IFERROR(IF(AND(AF1365=1,AI1365=1),MAX($B$5:B1364)+1,""),"")</f>
        <v/>
      </c>
      <c r="C1365" s="51" t="str">
        <f>IFERROR(IF(AND(AG1365=1,AJ1365=1),MAX($C$5:C1364)+1,""),"")</f>
        <v/>
      </c>
      <c r="D1365" s="51" t="str">
        <f>IFERROR(IF(AND(AH1365=1,AK1365=1),MAX($D$5:D1364)+1,""),"")</f>
        <v/>
      </c>
      <c r="F1365" s="5" t="s">
        <v>2827</v>
      </c>
      <c r="G1365" s="5" t="s">
        <v>2828</v>
      </c>
      <c r="H1365" s="12">
        <f>IFERROR([1]!EM_S_STM07_IS(F1365,"9",$H$1,"1")/1000000,"")</f>
        <v>135.91254493</v>
      </c>
      <c r="I1365" s="12">
        <f>IFERROR([1]!EM_S_STM07_IS(F1365,"9",$I$1,"1")/1000000,"")</f>
        <v>144.39907977000001</v>
      </c>
      <c r="J1365" s="12">
        <f>IFERROR([1]!EM_S_STM07_IS(F1365,"9",$J$1,"1")/1000000,"")</f>
        <v>145.09882605000001</v>
      </c>
      <c r="K1365" s="12">
        <f>IFERROR([1]!EM_S_STM07_IS(F1365,"9",$K$1,"1")/1000000,"")</f>
        <v>192.10315491999998</v>
      </c>
      <c r="L1365" s="12">
        <f>IFERROR([1]!EM_S_STM07_IS(F1365,"9",$L$1,"1")/1000000,"")</f>
        <v>207.72590381000001</v>
      </c>
      <c r="M1365" s="13">
        <f>IFERROR([1]!EM_S_STM07_IS(F1365,"9",$M$1,"1")/1000000,"")</f>
        <v>213.43968430999999</v>
      </c>
      <c r="N1365" s="12">
        <f>IFERROR([1]!EM_S_STM07_IS(F1365,"61",$N$1,"1")/1000000,"")</f>
        <v>26.205379820000001</v>
      </c>
      <c r="O1365" s="12">
        <f>IFERROR([1]!EM_S_STM07_IS(F1365,"61",$O$1,"1")/1000000,"")</f>
        <v>21.297878409999999</v>
      </c>
      <c r="P1365" s="12">
        <f>IFERROR([1]!EM_S_STM07_IS(F1365,"61",$P$1,"1")/1000000,"")</f>
        <v>10.95349307</v>
      </c>
      <c r="Q1365" s="12">
        <f>IFERROR([1]!EM_S_STM07_IS(F1365,"61",$Q$1,"1")/1000000,"")</f>
        <v>23.575749899999998</v>
      </c>
      <c r="R1365" s="12">
        <f>IFERROR([1]!EM_S_STM07_IS(F1365,"61",$R$1,"1")/1000000,"")</f>
        <v>15.69820719</v>
      </c>
      <c r="S1365" s="12">
        <f>IFERROR([1]!EM_S_STM07_IS(F1365,"61",$S$1,"1")/1000000,"")</f>
        <v>10.54738908</v>
      </c>
      <c r="T1365" s="20">
        <f t="shared" si="386"/>
        <v>9.4468143259445192E-2</v>
      </c>
      <c r="U1365" s="20">
        <f t="shared" si="387"/>
        <v>-0.16641306035726988</v>
      </c>
      <c r="V1365" s="14">
        <f t="shared" si="388"/>
        <v>6.244114437244111E-2</v>
      </c>
      <c r="W1365" s="14">
        <f t="shared" si="389"/>
        <v>4.8459192476472896E-3</v>
      </c>
      <c r="X1365" s="14">
        <f t="shared" si="390"/>
        <v>0.32394699633064306</v>
      </c>
      <c r="Y1365" s="14">
        <f t="shared" si="391"/>
        <v>8.132479082140015E-2</v>
      </c>
      <c r="Z1365" s="15">
        <f t="shared" si="392"/>
        <v>2.7506345598699092E-2</v>
      </c>
      <c r="AA1365" s="14">
        <f t="shared" si="393"/>
        <v>-0.18727076057316241</v>
      </c>
      <c r="AB1365" s="14">
        <f t="shared" si="394"/>
        <v>-0.48570027215213118</v>
      </c>
      <c r="AC1365" s="14">
        <f t="shared" si="395"/>
        <v>1.1523499169931914</v>
      </c>
      <c r="AD1365" s="14">
        <f t="shared" si="396"/>
        <v>-0.33413752450775697</v>
      </c>
      <c r="AE1365" s="14">
        <f t="shared" si="397"/>
        <v>-0.3281150546465682</v>
      </c>
      <c r="AF1365" s="18" t="str">
        <f t="shared" si="398"/>
        <v/>
      </c>
      <c r="AG1365" s="18" t="str">
        <f t="shared" si="399"/>
        <v/>
      </c>
      <c r="AH1365" s="18" t="str">
        <f t="shared" si="400"/>
        <v/>
      </c>
      <c r="AI1365" s="19" t="str">
        <f t="shared" si="401"/>
        <v/>
      </c>
      <c r="AJ1365" s="19" t="str">
        <f t="shared" si="402"/>
        <v/>
      </c>
      <c r="AK1365" s="19" t="str">
        <f t="shared" si="403"/>
        <v/>
      </c>
    </row>
    <row r="1366" spans="2:37" x14ac:dyDescent="0.15">
      <c r="B1366" s="51">
        <f>IFERROR(IF(AND(AF1366=1,AI1366=1),MAX($B$5:B1365)+1,""),"")</f>
        <v>92</v>
      </c>
      <c r="C1366" s="51">
        <f>IFERROR(IF(AND(AG1366=1,AJ1366=1),MAX($C$5:C1365)+1,""),"")</f>
        <v>51</v>
      </c>
      <c r="D1366" s="51">
        <f>IFERROR(IF(AND(AH1366=1,AK1366=1),MAX($D$5:D1365)+1,""),"")</f>
        <v>28</v>
      </c>
      <c r="F1366" s="5" t="s">
        <v>2829</v>
      </c>
      <c r="G1366" s="5" t="s">
        <v>2830</v>
      </c>
      <c r="H1366" s="12">
        <f>IFERROR([1]!EM_S_STM07_IS(F1366,"9",$H$1,"1")/1000000,"")</f>
        <v>500.47084545999996</v>
      </c>
      <c r="I1366" s="12">
        <f>IFERROR([1]!EM_S_STM07_IS(F1366,"9",$I$1,"1")/1000000,"")</f>
        <v>1026.0082425000001</v>
      </c>
      <c r="J1366" s="12">
        <f>IFERROR([1]!EM_S_STM07_IS(F1366,"9",$J$1,"1")/1000000,"")</f>
        <v>1771.5457797500001</v>
      </c>
      <c r="K1366" s="12">
        <f>IFERROR([1]!EM_S_STM07_IS(F1366,"9",$K$1,"1")/1000000,"")</f>
        <v>3133.2727996599997</v>
      </c>
      <c r="L1366" s="12">
        <f>IFERROR([1]!EM_S_STM07_IS(F1366,"9",$L$1,"1")/1000000,"")</f>
        <v>3449.1578933200003</v>
      </c>
      <c r="M1366" s="13">
        <f>IFERROR([1]!EM_S_STM07_IS(F1366,"9",$M$1,"1")/1000000,"")</f>
        <v>5214.2602728599995</v>
      </c>
      <c r="N1366" s="12">
        <f>IFERROR([1]!EM_S_STM07_IS(F1366,"61",$N$1,"1")/1000000,"")</f>
        <v>176.96299098</v>
      </c>
      <c r="O1366" s="12">
        <f>IFERROR([1]!EM_S_STM07_IS(F1366,"61",$O$1,"1")/1000000,"")</f>
        <v>344.50506104999999</v>
      </c>
      <c r="P1366" s="12">
        <f>IFERROR([1]!EM_S_STM07_IS(F1366,"61",$P$1,"1")/1000000,"")</f>
        <v>562.46275732000004</v>
      </c>
      <c r="Q1366" s="12">
        <f>IFERROR([1]!EM_S_STM07_IS(F1366,"61",$Q$1,"1")/1000000,"")</f>
        <v>839.91020538999999</v>
      </c>
      <c r="R1366" s="12">
        <f>IFERROR([1]!EM_S_STM07_IS(F1366,"61",$R$1,"1")/1000000,"")</f>
        <v>940.81220673999997</v>
      </c>
      <c r="S1366" s="12">
        <f>IFERROR([1]!EM_S_STM07_IS(F1366,"61",$S$1,"1")/1000000,"")</f>
        <v>1361.6979539900001</v>
      </c>
      <c r="T1366" s="20">
        <f t="shared" si="386"/>
        <v>0.59794852233811979</v>
      </c>
      <c r="U1366" s="20">
        <f t="shared" si="387"/>
        <v>0.50397170934847835</v>
      </c>
      <c r="V1366" s="14">
        <f t="shared" si="388"/>
        <v>1.0500859376872604</v>
      </c>
      <c r="W1366" s="14">
        <f t="shared" si="389"/>
        <v>0.72663893560289794</v>
      </c>
      <c r="X1366" s="14">
        <f t="shared" si="390"/>
        <v>0.76866600653253569</v>
      </c>
      <c r="Y1366" s="14">
        <f t="shared" si="391"/>
        <v>0.10081633929043082</v>
      </c>
      <c r="Z1366" s="15">
        <f t="shared" si="392"/>
        <v>0.51174879032313392</v>
      </c>
      <c r="AA1366" s="14">
        <f t="shared" si="393"/>
        <v>0.94676332685253528</v>
      </c>
      <c r="AB1366" s="14">
        <f t="shared" si="394"/>
        <v>0.63266906908623499</v>
      </c>
      <c r="AC1366" s="14">
        <f t="shared" si="395"/>
        <v>0.49327256686641868</v>
      </c>
      <c r="AD1366" s="14">
        <f t="shared" si="396"/>
        <v>0.12013427233349024</v>
      </c>
      <c r="AE1366" s="14">
        <f t="shared" si="397"/>
        <v>0.44736424999034358</v>
      </c>
      <c r="AF1366" s="18">
        <f t="shared" si="398"/>
        <v>1</v>
      </c>
      <c r="AG1366" s="18">
        <f t="shared" si="399"/>
        <v>1</v>
      </c>
      <c r="AH1366" s="18">
        <f t="shared" si="400"/>
        <v>1</v>
      </c>
      <c r="AI1366" s="19">
        <f t="shared" si="401"/>
        <v>1</v>
      </c>
      <c r="AJ1366" s="19">
        <f t="shared" si="402"/>
        <v>1</v>
      </c>
      <c r="AK1366" s="19">
        <f t="shared" si="403"/>
        <v>1</v>
      </c>
    </row>
    <row r="1367" spans="2:37" x14ac:dyDescent="0.15">
      <c r="B1367" s="51" t="str">
        <f>IFERROR(IF(AND(AF1367=1,AI1367=1),MAX($B$5:B1366)+1,""),"")</f>
        <v/>
      </c>
      <c r="C1367" s="51" t="str">
        <f>IFERROR(IF(AND(AG1367=1,AJ1367=1),MAX($C$5:C1366)+1,""),"")</f>
        <v/>
      </c>
      <c r="D1367" s="51" t="str">
        <f>IFERROR(IF(AND(AH1367=1,AK1367=1),MAX($D$5:D1366)+1,""),"")</f>
        <v/>
      </c>
      <c r="F1367" s="5" t="s">
        <v>2831</v>
      </c>
      <c r="G1367" s="5" t="s">
        <v>2832</v>
      </c>
      <c r="H1367" s="12">
        <f>IFERROR([1]!EM_S_STM07_IS(F1367,"9",$H$1,"1")/1000000,"")</f>
        <v>555.70492019000005</v>
      </c>
      <c r="I1367" s="12">
        <f>IFERROR([1]!EM_S_STM07_IS(F1367,"9",$I$1,"1")/1000000,"")</f>
        <v>1011.42295977</v>
      </c>
      <c r="J1367" s="12">
        <f>IFERROR([1]!EM_S_STM07_IS(F1367,"9",$J$1,"1")/1000000,"")</f>
        <v>1237.8244965899999</v>
      </c>
      <c r="K1367" s="12">
        <f>IFERROR([1]!EM_S_STM07_IS(F1367,"9",$K$1,"1")/1000000,"")</f>
        <v>1755.24113966</v>
      </c>
      <c r="L1367" s="12">
        <f>IFERROR([1]!EM_S_STM07_IS(F1367,"9",$L$1,"1")/1000000,"")</f>
        <v>1559.8393017999999</v>
      </c>
      <c r="M1367" s="13">
        <f>IFERROR([1]!EM_S_STM07_IS(F1367,"9",$M$1,"1")/1000000,"")</f>
        <v>3250.0562980599998</v>
      </c>
      <c r="N1367" s="12">
        <f>IFERROR([1]!EM_S_STM07_IS(F1367,"61",$N$1,"1")/1000000,"")</f>
        <v>33.417929649999998</v>
      </c>
      <c r="O1367" s="12">
        <f>IFERROR([1]!EM_S_STM07_IS(F1367,"61",$O$1,"1")/1000000,"")</f>
        <v>37.507057289999999</v>
      </c>
      <c r="P1367" s="12">
        <f>IFERROR([1]!EM_S_STM07_IS(F1367,"61",$P$1,"1")/1000000,"")</f>
        <v>38.147187719999998</v>
      </c>
      <c r="Q1367" s="12">
        <f>IFERROR([1]!EM_S_STM07_IS(F1367,"61",$Q$1,"1")/1000000,"")</f>
        <v>63.482822159999998</v>
      </c>
      <c r="R1367" s="12">
        <f>IFERROR([1]!EM_S_STM07_IS(F1367,"61",$R$1,"1")/1000000,"")</f>
        <v>70.503883090000002</v>
      </c>
      <c r="S1367" s="12">
        <f>IFERROR([1]!EM_S_STM07_IS(F1367,"61",$S$1,"1")/1000000,"")</f>
        <v>127.66246833</v>
      </c>
      <c r="T1367" s="20">
        <f t="shared" si="386"/>
        <v>0.42366998307669479</v>
      </c>
      <c r="U1367" s="20">
        <f t="shared" si="387"/>
        <v>0.30742486228531685</v>
      </c>
      <c r="V1367" s="14">
        <f t="shared" si="388"/>
        <v>0.82007198968867556</v>
      </c>
      <c r="W1367" s="14">
        <f t="shared" si="389"/>
        <v>0.22384456931003827</v>
      </c>
      <c r="X1367" s="14">
        <f t="shared" si="390"/>
        <v>0.41800485003762389</v>
      </c>
      <c r="Y1367" s="14">
        <f t="shared" si="391"/>
        <v>-0.11132478235887892</v>
      </c>
      <c r="Z1367" s="15">
        <f t="shared" si="392"/>
        <v>1.0835840552995097</v>
      </c>
      <c r="AA1367" s="14">
        <f t="shared" si="393"/>
        <v>0.12236328470456281</v>
      </c>
      <c r="AB1367" s="14">
        <f t="shared" si="394"/>
        <v>1.7066932898803251E-2</v>
      </c>
      <c r="AC1367" s="14">
        <f t="shared" si="395"/>
        <v>0.66415471111431124</v>
      </c>
      <c r="AD1367" s="14">
        <f t="shared" si="396"/>
        <v>0.1105978072667336</v>
      </c>
      <c r="AE1367" s="14">
        <f t="shared" si="397"/>
        <v>0.81071542069584457</v>
      </c>
      <c r="AF1367" s="18">
        <f t="shared" si="398"/>
        <v>1</v>
      </c>
      <c r="AG1367" s="18">
        <f t="shared" si="399"/>
        <v>1</v>
      </c>
      <c r="AH1367" s="18">
        <f t="shared" si="400"/>
        <v>1</v>
      </c>
      <c r="AI1367" s="19" t="str">
        <f t="shared" si="401"/>
        <v/>
      </c>
      <c r="AJ1367" s="19" t="str">
        <f t="shared" si="402"/>
        <v/>
      </c>
      <c r="AK1367" s="19" t="str">
        <f t="shared" si="403"/>
        <v/>
      </c>
    </row>
    <row r="1368" spans="2:37" x14ac:dyDescent="0.15">
      <c r="B1368" s="51">
        <f>IFERROR(IF(AND(AF1368=1,AI1368=1),MAX($B$5:B1367)+1,""),"")</f>
        <v>93</v>
      </c>
      <c r="C1368" s="51">
        <f>IFERROR(IF(AND(AG1368=1,AJ1368=1),MAX($C$5:C1367)+1,""),"")</f>
        <v>52</v>
      </c>
      <c r="D1368" s="51">
        <f>IFERROR(IF(AND(AH1368=1,AK1368=1),MAX($D$5:D1367)+1,""),"")</f>
        <v>29</v>
      </c>
      <c r="F1368" s="5" t="s">
        <v>2833</v>
      </c>
      <c r="G1368" s="5" t="s">
        <v>2834</v>
      </c>
      <c r="H1368" s="12">
        <f>IFERROR([1]!EM_S_STM07_IS(F1368,"9",$H$1,"1")/1000000,"")</f>
        <v>430.17533961999999</v>
      </c>
      <c r="I1368" s="12">
        <f>IFERROR([1]!EM_S_STM07_IS(F1368,"9",$I$1,"1")/1000000,"")</f>
        <v>600.57739019000007</v>
      </c>
      <c r="J1368" s="12">
        <f>IFERROR([1]!EM_S_STM07_IS(F1368,"9",$J$1,"1")/1000000,"")</f>
        <v>808.56998391999991</v>
      </c>
      <c r="K1368" s="12">
        <f>IFERROR([1]!EM_S_STM07_IS(F1368,"9",$K$1,"1")/1000000,"")</f>
        <v>1200.8291953599999</v>
      </c>
      <c r="L1368" s="12">
        <f>IFERROR([1]!EM_S_STM07_IS(F1368,"9",$L$1,"1")/1000000,"")</f>
        <v>3009.9145369499997</v>
      </c>
      <c r="M1368" s="13">
        <f>IFERROR([1]!EM_S_STM07_IS(F1368,"9",$M$1,"1")/1000000,"")</f>
        <v>5698.1151877000002</v>
      </c>
      <c r="N1368" s="12">
        <f>IFERROR([1]!EM_S_STM07_IS(F1368,"61",$N$1,"1")/1000000,"")</f>
        <v>57.495317200000002</v>
      </c>
      <c r="O1368" s="12">
        <f>IFERROR([1]!EM_S_STM07_IS(F1368,"61",$O$1,"1")/1000000,"")</f>
        <v>95.062957420000004</v>
      </c>
      <c r="P1368" s="12">
        <f>IFERROR([1]!EM_S_STM07_IS(F1368,"61",$P$1,"1")/1000000,"")</f>
        <v>180.06021283999999</v>
      </c>
      <c r="Q1368" s="12">
        <f>IFERROR([1]!EM_S_STM07_IS(F1368,"61",$Q$1,"1")/1000000,"")</f>
        <v>204.59301699000002</v>
      </c>
      <c r="R1368" s="12">
        <f>IFERROR([1]!EM_S_STM07_IS(F1368,"61",$R$1,"1")/1000000,"")</f>
        <v>401.97902633999996</v>
      </c>
      <c r="S1368" s="12">
        <f>IFERROR([1]!EM_S_STM07_IS(F1368,"61",$S$1,"1")/1000000,"")</f>
        <v>820.56480402</v>
      </c>
      <c r="T1368" s="20">
        <f t="shared" si="386"/>
        <v>0.67655244293482886</v>
      </c>
      <c r="U1368" s="20">
        <f t="shared" si="387"/>
        <v>0.70175126519313968</v>
      </c>
      <c r="V1368" s="14">
        <f t="shared" si="388"/>
        <v>0.39612231310266777</v>
      </c>
      <c r="W1368" s="14">
        <f t="shared" si="389"/>
        <v>0.34632105225306403</v>
      </c>
      <c r="X1368" s="14">
        <f t="shared" si="390"/>
        <v>0.48512709999238623</v>
      </c>
      <c r="Y1368" s="14">
        <f t="shared" si="391"/>
        <v>1.5065301115098633</v>
      </c>
      <c r="Z1368" s="15">
        <f t="shared" si="392"/>
        <v>0.89311527545031311</v>
      </c>
      <c r="AA1368" s="14">
        <f t="shared" si="393"/>
        <v>0.65340347787489028</v>
      </c>
      <c r="AB1368" s="14">
        <f t="shared" si="394"/>
        <v>0.89411541284657825</v>
      </c>
      <c r="AC1368" s="14">
        <f t="shared" si="395"/>
        <v>0.13624777935700697</v>
      </c>
      <c r="AD1368" s="14">
        <f t="shared" si="396"/>
        <v>0.96477393145655432</v>
      </c>
      <c r="AE1368" s="14">
        <f t="shared" si="397"/>
        <v>1.0413124821242634</v>
      </c>
      <c r="AF1368" s="18">
        <f t="shared" si="398"/>
        <v>1</v>
      </c>
      <c r="AG1368" s="18">
        <f t="shared" si="399"/>
        <v>1</v>
      </c>
      <c r="AH1368" s="18">
        <f t="shared" si="400"/>
        <v>1</v>
      </c>
      <c r="AI1368" s="19">
        <f t="shared" si="401"/>
        <v>1</v>
      </c>
      <c r="AJ1368" s="19">
        <f t="shared" si="402"/>
        <v>1</v>
      </c>
      <c r="AK1368" s="19">
        <f t="shared" si="403"/>
        <v>1</v>
      </c>
    </row>
    <row r="1369" spans="2:37" x14ac:dyDescent="0.15">
      <c r="B1369" s="51" t="str">
        <f>IFERROR(IF(AND(AF1369=1,AI1369=1),MAX($B$5:B1368)+1,""),"")</f>
        <v/>
      </c>
      <c r="C1369" s="51" t="str">
        <f>IFERROR(IF(AND(AG1369=1,AJ1369=1),MAX($C$5:C1368)+1,""),"")</f>
        <v/>
      </c>
      <c r="D1369" s="51" t="str">
        <f>IFERROR(IF(AND(AH1369=1,AK1369=1),MAX($D$5:D1368)+1,""),"")</f>
        <v/>
      </c>
      <c r="F1369" s="5" t="s">
        <v>2835</v>
      </c>
      <c r="G1369" s="5" t="s">
        <v>2836</v>
      </c>
      <c r="H1369" s="12">
        <f>IFERROR([1]!EM_S_STM07_IS(F1369,"9",$H$1,"1")/1000000,"")</f>
        <v>846.38417860000004</v>
      </c>
      <c r="I1369" s="12">
        <f>IFERROR([1]!EM_S_STM07_IS(F1369,"9",$I$1,"1")/1000000,"")</f>
        <v>668.48389588999999</v>
      </c>
      <c r="J1369" s="12">
        <f>IFERROR([1]!EM_S_STM07_IS(F1369,"9",$J$1,"1")/1000000,"")</f>
        <v>626.12352464999992</v>
      </c>
      <c r="K1369" s="12">
        <f>IFERROR([1]!EM_S_STM07_IS(F1369,"9",$K$1,"1")/1000000,"")</f>
        <v>629.95404563</v>
      </c>
      <c r="L1369" s="12">
        <f>IFERROR([1]!EM_S_STM07_IS(F1369,"9",$L$1,"1")/1000000,"")</f>
        <v>624.99796966999997</v>
      </c>
      <c r="M1369" s="13">
        <f>IFERROR([1]!EM_S_STM07_IS(F1369,"9",$M$1,"1")/1000000,"")</f>
        <v>860.42273473</v>
      </c>
      <c r="N1369" s="12">
        <f>IFERROR([1]!EM_S_STM07_IS(F1369,"61",$N$1,"1")/1000000,"")</f>
        <v>34.62947295</v>
      </c>
      <c r="O1369" s="12">
        <f>IFERROR([1]!EM_S_STM07_IS(F1369,"61",$O$1,"1")/1000000,"")</f>
        <v>-0.73900281999999995</v>
      </c>
      <c r="P1369" s="12">
        <f>IFERROR([1]!EM_S_STM07_IS(F1369,"61",$P$1,"1")/1000000,"")</f>
        <v>14.87281527</v>
      </c>
      <c r="Q1369" s="12">
        <f>IFERROR([1]!EM_S_STM07_IS(F1369,"61",$Q$1,"1")/1000000,"")</f>
        <v>9.7035364800000004</v>
      </c>
      <c r="R1369" s="12">
        <f>IFERROR([1]!EM_S_STM07_IS(F1369,"61",$R$1,"1")/1000000,"")</f>
        <v>-25.592704430000001</v>
      </c>
      <c r="S1369" s="12">
        <f>IFERROR([1]!EM_S_STM07_IS(F1369,"61",$S$1,"1")/1000000,"")</f>
        <v>13.28156055</v>
      </c>
      <c r="T1369" s="20">
        <f t="shared" si="386"/>
        <v>3.2955087157167107E-3</v>
      </c>
      <c r="U1369" s="20">
        <f t="shared" si="387"/>
        <v>-0.17441718371457304</v>
      </c>
      <c r="V1369" s="14">
        <f t="shared" si="388"/>
        <v>-0.21018857300034136</v>
      </c>
      <c r="W1369" s="14">
        <f t="shared" si="389"/>
        <v>-6.3367826061991664E-2</v>
      </c>
      <c r="X1369" s="14">
        <f t="shared" si="390"/>
        <v>6.1178359048900408E-3</v>
      </c>
      <c r="Y1369" s="14">
        <f t="shared" si="391"/>
        <v>-7.8673611105133604E-3</v>
      </c>
      <c r="Z1369" s="15">
        <f t="shared" si="392"/>
        <v>0.37668084775428107</v>
      </c>
      <c r="AA1369" s="14">
        <f t="shared" si="393"/>
        <v>-1.0213402849378337</v>
      </c>
      <c r="AB1369" s="14">
        <f t="shared" si="394"/>
        <v>21.125518966219914</v>
      </c>
      <c r="AC1369" s="14">
        <f t="shared" si="395"/>
        <v>-0.34756558836758816</v>
      </c>
      <c r="AD1369" s="14">
        <f t="shared" si="396"/>
        <v>-3.637461556696286</v>
      </c>
      <c r="AE1369" s="14">
        <f t="shared" si="397"/>
        <v>1.518958853540747</v>
      </c>
      <c r="AF1369" s="18" t="str">
        <f t="shared" si="398"/>
        <v/>
      </c>
      <c r="AG1369" s="18" t="str">
        <f t="shared" si="399"/>
        <v/>
      </c>
      <c r="AH1369" s="18" t="str">
        <f t="shared" si="400"/>
        <v/>
      </c>
      <c r="AI1369" s="19" t="str">
        <f t="shared" si="401"/>
        <v/>
      </c>
      <c r="AJ1369" s="19" t="str">
        <f t="shared" si="402"/>
        <v/>
      </c>
      <c r="AK1369" s="19" t="str">
        <f t="shared" si="403"/>
        <v/>
      </c>
    </row>
    <row r="1370" spans="2:37" x14ac:dyDescent="0.15">
      <c r="B1370" s="51" t="str">
        <f>IFERROR(IF(AND(AF1370=1,AI1370=1),MAX($B$5:B1369)+1,""),"")</f>
        <v/>
      </c>
      <c r="C1370" s="51" t="str">
        <f>IFERROR(IF(AND(AG1370=1,AJ1370=1),MAX($C$5:C1369)+1,""),"")</f>
        <v/>
      </c>
      <c r="D1370" s="51" t="str">
        <f>IFERROR(IF(AND(AH1370=1,AK1370=1),MAX($D$5:D1369)+1,""),"")</f>
        <v/>
      </c>
      <c r="F1370" s="5" t="s">
        <v>2837</v>
      </c>
      <c r="G1370" s="5" t="s">
        <v>2838</v>
      </c>
      <c r="H1370" s="12">
        <f>IFERROR([1]!EM_S_STM07_IS(F1370,"9",$H$1,"1")/1000000,"")</f>
        <v>103.41720311</v>
      </c>
      <c r="I1370" s="12">
        <f>IFERROR([1]!EM_S_STM07_IS(F1370,"9",$I$1,"1")/1000000,"")</f>
        <v>126.40438209</v>
      </c>
      <c r="J1370" s="12">
        <f>IFERROR([1]!EM_S_STM07_IS(F1370,"9",$J$1,"1")/1000000,"")</f>
        <v>199.44026869999999</v>
      </c>
      <c r="K1370" s="12">
        <f>IFERROR([1]!EM_S_STM07_IS(F1370,"9",$K$1,"1")/1000000,"")</f>
        <v>255.22859586999999</v>
      </c>
      <c r="L1370" s="12">
        <f>IFERROR([1]!EM_S_STM07_IS(F1370,"9",$L$1,"1")/1000000,"")</f>
        <v>220.87952344999999</v>
      </c>
      <c r="M1370" s="13">
        <f>IFERROR([1]!EM_S_STM07_IS(F1370,"9",$M$1,"1")/1000000,"")</f>
        <v>331.21309029000003</v>
      </c>
      <c r="N1370" s="12">
        <f>IFERROR([1]!EM_S_STM07_IS(F1370,"61",$N$1,"1")/1000000,"")</f>
        <v>48.406551299999997</v>
      </c>
      <c r="O1370" s="12">
        <f>IFERROR([1]!EM_S_STM07_IS(F1370,"61",$O$1,"1")/1000000,"")</f>
        <v>50.61307832</v>
      </c>
      <c r="P1370" s="12">
        <f>IFERROR([1]!EM_S_STM07_IS(F1370,"61",$P$1,"1")/1000000,"")</f>
        <v>81.644946349999998</v>
      </c>
      <c r="Q1370" s="12">
        <f>IFERROR([1]!EM_S_STM07_IS(F1370,"61",$Q$1,"1")/1000000,"")</f>
        <v>102.39312120999999</v>
      </c>
      <c r="R1370" s="12">
        <f>IFERROR([1]!EM_S_STM07_IS(F1370,"61",$R$1,"1")/1000000,"")</f>
        <v>31.008779100000002</v>
      </c>
      <c r="S1370" s="12">
        <f>IFERROR([1]!EM_S_STM07_IS(F1370,"61",$S$1,"1")/1000000,"")</f>
        <v>33.505012790000002</v>
      </c>
      <c r="T1370" s="20">
        <f t="shared" si="386"/>
        <v>0.26212666126902562</v>
      </c>
      <c r="U1370" s="20">
        <f t="shared" si="387"/>
        <v>-7.0945632957622684E-2</v>
      </c>
      <c r="V1370" s="14">
        <f t="shared" si="388"/>
        <v>0.22227616188333402</v>
      </c>
      <c r="W1370" s="14">
        <f t="shared" si="389"/>
        <v>0.57779552735757522</v>
      </c>
      <c r="X1370" s="14">
        <f t="shared" si="390"/>
        <v>0.27972448860825266</v>
      </c>
      <c r="Y1370" s="14">
        <f t="shared" si="391"/>
        <v>-0.13458159851921769</v>
      </c>
      <c r="Z1370" s="15">
        <f t="shared" si="392"/>
        <v>0.49951921806357935</v>
      </c>
      <c r="AA1370" s="14">
        <f t="shared" si="393"/>
        <v>4.5583231210276347E-2</v>
      </c>
      <c r="AB1370" s="14">
        <f t="shared" si="394"/>
        <v>0.61311955447170674</v>
      </c>
      <c r="AC1370" s="14">
        <f t="shared" si="395"/>
        <v>0.25412687236091241</v>
      </c>
      <c r="AD1370" s="14">
        <f t="shared" si="396"/>
        <v>-0.69715954808718539</v>
      </c>
      <c r="AE1370" s="14">
        <f t="shared" si="397"/>
        <v>8.0500869832698455E-2</v>
      </c>
      <c r="AF1370" s="18">
        <f t="shared" si="398"/>
        <v>1</v>
      </c>
      <c r="AG1370" s="18" t="str">
        <f t="shared" si="399"/>
        <v/>
      </c>
      <c r="AH1370" s="18" t="str">
        <f t="shared" si="400"/>
        <v/>
      </c>
      <c r="AI1370" s="19" t="str">
        <f t="shared" si="401"/>
        <v/>
      </c>
      <c r="AJ1370" s="19" t="str">
        <f t="shared" si="402"/>
        <v/>
      </c>
      <c r="AK1370" s="19" t="str">
        <f t="shared" si="403"/>
        <v/>
      </c>
    </row>
    <row r="1371" spans="2:37" x14ac:dyDescent="0.15">
      <c r="B1371" s="51">
        <f>IFERROR(IF(AND(AF1371=1,AI1371=1),MAX($B$5:B1370)+1,""),"")</f>
        <v>94</v>
      </c>
      <c r="C1371" s="51" t="str">
        <f>IFERROR(IF(AND(AG1371=1,AJ1371=1),MAX($C$5:C1370)+1,""),"")</f>
        <v/>
      </c>
      <c r="D1371" s="51" t="str">
        <f>IFERROR(IF(AND(AH1371=1,AK1371=1),MAX($D$5:D1370)+1,""),"")</f>
        <v/>
      </c>
      <c r="F1371" s="5" t="s">
        <v>2839</v>
      </c>
      <c r="G1371" s="5" t="s">
        <v>2840</v>
      </c>
      <c r="H1371" s="12">
        <f>IFERROR([1]!EM_S_STM07_IS(F1371,"9",$H$1,"1")/1000000,"")</f>
        <v>95.741632409999994</v>
      </c>
      <c r="I1371" s="12">
        <f>IFERROR([1]!EM_S_STM07_IS(F1371,"9",$I$1,"1")/1000000,"")</f>
        <v>121.07614662</v>
      </c>
      <c r="J1371" s="12">
        <f>IFERROR([1]!EM_S_STM07_IS(F1371,"9",$J$1,"1")/1000000,"")</f>
        <v>221.97711551</v>
      </c>
      <c r="K1371" s="12">
        <f>IFERROR([1]!EM_S_STM07_IS(F1371,"9",$K$1,"1")/1000000,"")</f>
        <v>406.35711332</v>
      </c>
      <c r="L1371" s="12">
        <f>IFERROR([1]!EM_S_STM07_IS(F1371,"9",$L$1,"1")/1000000,"")</f>
        <v>546.08675432000007</v>
      </c>
      <c r="M1371" s="13">
        <f>IFERROR([1]!EM_S_STM07_IS(F1371,"9",$M$1,"1")/1000000,"")</f>
        <v>651.13533898000003</v>
      </c>
      <c r="N1371" s="12">
        <f>IFERROR([1]!EM_S_STM07_IS(F1371,"61",$N$1,"1")/1000000,"")</f>
        <v>51.44962288</v>
      </c>
      <c r="O1371" s="12">
        <f>IFERROR([1]!EM_S_STM07_IS(F1371,"61",$O$1,"1")/1000000,"")</f>
        <v>51.931011789999999</v>
      </c>
      <c r="P1371" s="12">
        <f>IFERROR([1]!EM_S_STM07_IS(F1371,"61",$P$1,"1")/1000000,"")</f>
        <v>72.229938079999997</v>
      </c>
      <c r="Q1371" s="12">
        <f>IFERROR([1]!EM_S_STM07_IS(F1371,"61",$Q$1,"1")/1000000,"")</f>
        <v>94.035979699999999</v>
      </c>
      <c r="R1371" s="12">
        <f>IFERROR([1]!EM_S_STM07_IS(F1371,"61",$R$1,"1")/1000000,"")</f>
        <v>119.05777204</v>
      </c>
      <c r="S1371" s="12">
        <f>IFERROR([1]!EM_S_STM07_IS(F1371,"61",$S$1,"1")/1000000,"")</f>
        <v>121.33370622</v>
      </c>
      <c r="T1371" s="20">
        <f t="shared" si="386"/>
        <v>0.46728368199962422</v>
      </c>
      <c r="U1371" s="20">
        <f t="shared" si="387"/>
        <v>0.18718897158825354</v>
      </c>
      <c r="V1371" s="14">
        <f t="shared" si="388"/>
        <v>0.26461335129015284</v>
      </c>
      <c r="W1371" s="14">
        <f t="shared" si="389"/>
        <v>0.83336785739209052</v>
      </c>
      <c r="X1371" s="14">
        <f t="shared" si="390"/>
        <v>0.8306261543510044</v>
      </c>
      <c r="Y1371" s="14">
        <f t="shared" si="391"/>
        <v>0.34385922239280481</v>
      </c>
      <c r="Z1371" s="15">
        <f t="shared" si="392"/>
        <v>0.19236611001636342</v>
      </c>
      <c r="AA1371" s="14">
        <f t="shared" si="393"/>
        <v>9.3565099810892869E-3</v>
      </c>
      <c r="AB1371" s="14">
        <f t="shared" si="394"/>
        <v>0.39088254956566865</v>
      </c>
      <c r="AC1371" s="14">
        <f t="shared" si="395"/>
        <v>0.30189755383492367</v>
      </c>
      <c r="AD1371" s="14">
        <f t="shared" si="396"/>
        <v>0.26608743185136408</v>
      </c>
      <c r="AE1371" s="14">
        <f t="shared" si="397"/>
        <v>1.911621678285181E-2</v>
      </c>
      <c r="AF1371" s="18">
        <f t="shared" si="398"/>
        <v>1</v>
      </c>
      <c r="AG1371" s="18" t="str">
        <f t="shared" si="399"/>
        <v/>
      </c>
      <c r="AH1371" s="18" t="str">
        <f t="shared" si="400"/>
        <v/>
      </c>
      <c r="AI1371" s="19">
        <f t="shared" si="401"/>
        <v>1</v>
      </c>
      <c r="AJ1371" s="19" t="str">
        <f t="shared" si="402"/>
        <v/>
      </c>
      <c r="AK1371" s="19" t="str">
        <f t="shared" si="403"/>
        <v/>
      </c>
    </row>
    <row r="1372" spans="2:37" x14ac:dyDescent="0.15">
      <c r="B1372" s="51" t="str">
        <f>IFERROR(IF(AND(AF1372=1,AI1372=1),MAX($B$5:B1371)+1,""),"")</f>
        <v/>
      </c>
      <c r="C1372" s="51" t="str">
        <f>IFERROR(IF(AND(AG1372=1,AJ1372=1),MAX($C$5:C1371)+1,""),"")</f>
        <v/>
      </c>
      <c r="D1372" s="51" t="str">
        <f>IFERROR(IF(AND(AH1372=1,AK1372=1),MAX($D$5:D1371)+1,""),"")</f>
        <v/>
      </c>
      <c r="F1372" s="5" t="s">
        <v>2841</v>
      </c>
      <c r="G1372" s="5" t="s">
        <v>2842</v>
      </c>
      <c r="H1372" s="12">
        <f>IFERROR([1]!EM_S_STM07_IS(F1372,"9",$H$1,"1")/1000000,"")</f>
        <v>239.95984884999999</v>
      </c>
      <c r="I1372" s="12">
        <f>IFERROR([1]!EM_S_STM07_IS(F1372,"9",$I$1,"1")/1000000,"")</f>
        <v>290.70331833</v>
      </c>
      <c r="J1372" s="12">
        <f>IFERROR([1]!EM_S_STM07_IS(F1372,"9",$J$1,"1")/1000000,"")</f>
        <v>360.28542222000004</v>
      </c>
      <c r="K1372" s="12">
        <f>IFERROR([1]!EM_S_STM07_IS(F1372,"9",$K$1,"1")/1000000,"")</f>
        <v>331.63283214</v>
      </c>
      <c r="L1372" s="12">
        <f>IFERROR([1]!EM_S_STM07_IS(F1372,"9",$L$1,"1")/1000000,"")</f>
        <v>264.32855548999999</v>
      </c>
      <c r="M1372" s="13">
        <f>IFERROR([1]!EM_S_STM07_IS(F1372,"9",$M$1,"1")/1000000,"")</f>
        <v>203.51935564999999</v>
      </c>
      <c r="N1372" s="12">
        <f>IFERROR([1]!EM_S_STM07_IS(F1372,"61",$N$1,"1")/1000000,"")</f>
        <v>51.683973930000001</v>
      </c>
      <c r="O1372" s="12">
        <f>IFERROR([1]!EM_S_STM07_IS(F1372,"61",$O$1,"1")/1000000,"")</f>
        <v>31.225726530000003</v>
      </c>
      <c r="P1372" s="12">
        <f>IFERROR([1]!EM_S_STM07_IS(F1372,"61",$P$1,"1")/1000000,"")</f>
        <v>32.45835709</v>
      </c>
      <c r="Q1372" s="12">
        <f>IFERROR([1]!EM_S_STM07_IS(F1372,"61",$Q$1,"1")/1000000,"")</f>
        <v>7.4465627199999993</v>
      </c>
      <c r="R1372" s="12">
        <f>IFERROR([1]!EM_S_STM07_IS(F1372,"61",$R$1,"1")/1000000,"")</f>
        <v>19.56461067</v>
      </c>
      <c r="S1372" s="12">
        <f>IFERROR([1]!EM_S_STM07_IS(F1372,"61",$S$1,"1")/1000000,"")</f>
        <v>4.8995574</v>
      </c>
      <c r="T1372" s="20">
        <f t="shared" si="386"/>
        <v>-3.2405418068361946E-2</v>
      </c>
      <c r="U1372" s="20">
        <f t="shared" si="387"/>
        <v>-0.3757476438052374</v>
      </c>
      <c r="V1372" s="14">
        <f t="shared" si="388"/>
        <v>0.21146650042991147</v>
      </c>
      <c r="W1372" s="14">
        <f t="shared" si="389"/>
        <v>0.23935779023689013</v>
      </c>
      <c r="X1372" s="14">
        <f t="shared" si="390"/>
        <v>-7.9527475476107362E-2</v>
      </c>
      <c r="Y1372" s="14">
        <f t="shared" si="391"/>
        <v>-0.20294817076973631</v>
      </c>
      <c r="Z1372" s="15">
        <f t="shared" si="392"/>
        <v>-0.23005157247303351</v>
      </c>
      <c r="AA1372" s="14">
        <f t="shared" si="393"/>
        <v>-0.39583348269055979</v>
      </c>
      <c r="AB1372" s="14">
        <f t="shared" si="394"/>
        <v>3.947484004305718E-2</v>
      </c>
      <c r="AC1372" s="14">
        <f t="shared" si="395"/>
        <v>-0.77058103405072864</v>
      </c>
      <c r="AD1372" s="14">
        <f t="shared" si="396"/>
        <v>1.6273344367936784</v>
      </c>
      <c r="AE1372" s="14">
        <f t="shared" si="397"/>
        <v>-0.74957041146170689</v>
      </c>
      <c r="AF1372" s="18" t="str">
        <f t="shared" si="398"/>
        <v/>
      </c>
      <c r="AG1372" s="18" t="str">
        <f t="shared" si="399"/>
        <v/>
      </c>
      <c r="AH1372" s="18" t="str">
        <f t="shared" si="400"/>
        <v/>
      </c>
      <c r="AI1372" s="19" t="str">
        <f t="shared" si="401"/>
        <v/>
      </c>
      <c r="AJ1372" s="19" t="str">
        <f t="shared" si="402"/>
        <v/>
      </c>
      <c r="AK1372" s="19" t="str">
        <f t="shared" si="403"/>
        <v/>
      </c>
    </row>
    <row r="1373" spans="2:37" x14ac:dyDescent="0.15">
      <c r="B1373" s="51" t="str">
        <f>IFERROR(IF(AND(AF1373=1,AI1373=1),MAX($B$5:B1372)+1,""),"")</f>
        <v/>
      </c>
      <c r="C1373" s="51" t="str">
        <f>IFERROR(IF(AND(AG1373=1,AJ1373=1),MAX($C$5:C1372)+1,""),"")</f>
        <v/>
      </c>
      <c r="D1373" s="51" t="str">
        <f>IFERROR(IF(AND(AH1373=1,AK1373=1),MAX($D$5:D1372)+1,""),"")</f>
        <v/>
      </c>
      <c r="F1373" s="5" t="s">
        <v>2843</v>
      </c>
      <c r="G1373" s="5" t="s">
        <v>2844</v>
      </c>
      <c r="H1373" s="12">
        <f>IFERROR([1]!EM_S_STM07_IS(F1373,"9",$H$1,"1")/1000000,"")</f>
        <v>702.3733801699999</v>
      </c>
      <c r="I1373" s="12">
        <f>IFERROR([1]!EM_S_STM07_IS(F1373,"9",$I$1,"1")/1000000,"")</f>
        <v>571.37620087000005</v>
      </c>
      <c r="J1373" s="12">
        <f>IFERROR([1]!EM_S_STM07_IS(F1373,"9",$J$1,"1")/1000000,"")</f>
        <v>428.38020813999998</v>
      </c>
      <c r="K1373" s="12">
        <f>IFERROR([1]!EM_S_STM07_IS(F1373,"9",$K$1,"1")/1000000,"")</f>
        <v>433.62161342000002</v>
      </c>
      <c r="L1373" s="12">
        <f>IFERROR([1]!EM_S_STM07_IS(F1373,"9",$L$1,"1")/1000000,"")</f>
        <v>425.69545754000001</v>
      </c>
      <c r="M1373" s="13">
        <f>IFERROR([1]!EM_S_STM07_IS(F1373,"9",$M$1,"1")/1000000,"")</f>
        <v>560.59246298000005</v>
      </c>
      <c r="N1373" s="12">
        <f>IFERROR([1]!EM_S_STM07_IS(F1373,"61",$N$1,"1")/1000000,"")</f>
        <v>177.01750011999999</v>
      </c>
      <c r="O1373" s="12">
        <f>IFERROR([1]!EM_S_STM07_IS(F1373,"61",$O$1,"1")/1000000,"")</f>
        <v>107.71457720000001</v>
      </c>
      <c r="P1373" s="12">
        <f>IFERROR([1]!EM_S_STM07_IS(F1373,"61",$P$1,"1")/1000000,"")</f>
        <v>54.992282439999997</v>
      </c>
      <c r="Q1373" s="12">
        <f>IFERROR([1]!EM_S_STM07_IS(F1373,"61",$Q$1,"1")/1000000,"")</f>
        <v>4.6851011600000003</v>
      </c>
      <c r="R1373" s="12">
        <f>IFERROR([1]!EM_S_STM07_IS(F1373,"61",$R$1,"1")/1000000,"")</f>
        <v>10.149592480000001</v>
      </c>
      <c r="S1373" s="12">
        <f>IFERROR([1]!EM_S_STM07_IS(F1373,"61",$S$1,"1")/1000000,"")</f>
        <v>86.006337150000007</v>
      </c>
      <c r="T1373" s="20">
        <f t="shared" si="386"/>
        <v>-4.4092559162946854E-2</v>
      </c>
      <c r="U1373" s="20">
        <f t="shared" si="387"/>
        <v>-0.13442869635288646</v>
      </c>
      <c r="V1373" s="14">
        <f t="shared" si="388"/>
        <v>-0.18650646934867288</v>
      </c>
      <c r="W1373" s="14">
        <f t="shared" si="389"/>
        <v>-0.25026592376838358</v>
      </c>
      <c r="X1373" s="14">
        <f t="shared" si="390"/>
        <v>1.2235404858590202E-2</v>
      </c>
      <c r="Y1373" s="14">
        <f t="shared" si="391"/>
        <v>-1.8278968655381214E-2</v>
      </c>
      <c r="Z1373" s="15">
        <f t="shared" si="392"/>
        <v>0.3168861754352279</v>
      </c>
      <c r="AA1373" s="14">
        <f t="shared" si="393"/>
        <v>-0.39150322918931518</v>
      </c>
      <c r="AB1373" s="14">
        <f t="shared" si="394"/>
        <v>-0.48946295042413263</v>
      </c>
      <c r="AC1373" s="14">
        <f t="shared" si="395"/>
        <v>-0.91480438795913332</v>
      </c>
      <c r="AD1373" s="14">
        <f t="shared" si="396"/>
        <v>1.1663550334097803</v>
      </c>
      <c r="AE1373" s="14">
        <f t="shared" si="397"/>
        <v>7.4738709775271692</v>
      </c>
      <c r="AF1373" s="18" t="str">
        <f t="shared" si="398"/>
        <v/>
      </c>
      <c r="AG1373" s="18" t="str">
        <f t="shared" si="399"/>
        <v/>
      </c>
      <c r="AH1373" s="18" t="str">
        <f t="shared" si="400"/>
        <v/>
      </c>
      <c r="AI1373" s="19" t="str">
        <f t="shared" si="401"/>
        <v/>
      </c>
      <c r="AJ1373" s="19" t="str">
        <f t="shared" si="402"/>
        <v/>
      </c>
      <c r="AK1373" s="19" t="str">
        <f t="shared" si="403"/>
        <v/>
      </c>
    </row>
    <row r="1374" spans="2:37" x14ac:dyDescent="0.15">
      <c r="B1374" s="51" t="str">
        <f>IFERROR(IF(AND(AF1374=1,AI1374=1),MAX($B$5:B1373)+1,""),"")</f>
        <v/>
      </c>
      <c r="C1374" s="51" t="str">
        <f>IFERROR(IF(AND(AG1374=1,AJ1374=1),MAX($C$5:C1373)+1,""),"")</f>
        <v/>
      </c>
      <c r="D1374" s="51" t="str">
        <f>IFERROR(IF(AND(AH1374=1,AK1374=1),MAX($D$5:D1373)+1,""),"")</f>
        <v/>
      </c>
      <c r="F1374" s="5" t="s">
        <v>2845</v>
      </c>
      <c r="G1374" s="5" t="s">
        <v>2846</v>
      </c>
      <c r="H1374" s="12">
        <f>IFERROR([1]!EM_S_STM07_IS(F1374,"9",$H$1,"1")/1000000,"")</f>
        <v>310.44598050999997</v>
      </c>
      <c r="I1374" s="12">
        <f>IFERROR([1]!EM_S_STM07_IS(F1374,"9",$I$1,"1")/1000000,"")</f>
        <v>350.11458126999997</v>
      </c>
      <c r="J1374" s="12">
        <f>IFERROR([1]!EM_S_STM07_IS(F1374,"9",$J$1,"1")/1000000,"")</f>
        <v>334.27760905000002</v>
      </c>
      <c r="K1374" s="12">
        <f>IFERROR([1]!EM_S_STM07_IS(F1374,"9",$K$1,"1")/1000000,"")</f>
        <v>424.95927769999997</v>
      </c>
      <c r="L1374" s="12">
        <f>IFERROR([1]!EM_S_STM07_IS(F1374,"9",$L$1,"1")/1000000,"")</f>
        <v>491.17477270999996</v>
      </c>
      <c r="M1374" s="13">
        <f>IFERROR([1]!EM_S_STM07_IS(F1374,"9",$M$1,"1")/1000000,"")</f>
        <v>852.94700275000002</v>
      </c>
      <c r="N1374" s="12">
        <f>IFERROR([1]!EM_S_STM07_IS(F1374,"61",$N$1,"1")/1000000,"")</f>
        <v>84.860241620000011</v>
      </c>
      <c r="O1374" s="12">
        <f>IFERROR([1]!EM_S_STM07_IS(F1374,"61",$O$1,"1")/1000000,"")</f>
        <v>93.100358270000001</v>
      </c>
      <c r="P1374" s="12">
        <f>IFERROR([1]!EM_S_STM07_IS(F1374,"61",$P$1,"1")/1000000,"")</f>
        <v>71.165129440000001</v>
      </c>
      <c r="Q1374" s="12">
        <f>IFERROR([1]!EM_S_STM07_IS(F1374,"61",$Q$1,"1")/1000000,"")</f>
        <v>85.795616150000001</v>
      </c>
      <c r="R1374" s="12">
        <f>IFERROR([1]!EM_S_STM07_IS(F1374,"61",$R$1,"1")/1000000,"")</f>
        <v>77.968136510000008</v>
      </c>
      <c r="S1374" s="12">
        <f>IFERROR([1]!EM_S_STM07_IS(F1374,"61",$S$1,"1")/1000000,"")</f>
        <v>140.96824150999998</v>
      </c>
      <c r="T1374" s="20">
        <f t="shared" si="386"/>
        <v>0.22401629993636174</v>
      </c>
      <c r="U1374" s="20">
        <f t="shared" si="387"/>
        <v>0.10683632484003458</v>
      </c>
      <c r="V1374" s="14">
        <f t="shared" si="388"/>
        <v>0.12777939883400169</v>
      </c>
      <c r="W1374" s="14">
        <f t="shared" si="389"/>
        <v>-4.5233683677364057E-2</v>
      </c>
      <c r="X1374" s="14">
        <f t="shared" si="390"/>
        <v>0.2712765264407408</v>
      </c>
      <c r="Y1374" s="14">
        <f t="shared" si="391"/>
        <v>0.15581609458764381</v>
      </c>
      <c r="Z1374" s="15">
        <f t="shared" si="392"/>
        <v>0.73654481080932488</v>
      </c>
      <c r="AA1374" s="14">
        <f t="shared" si="393"/>
        <v>9.7102205846865575E-2</v>
      </c>
      <c r="AB1374" s="14">
        <f t="shared" si="394"/>
        <v>-0.23560842554854328</v>
      </c>
      <c r="AC1374" s="14">
        <f t="shared" si="395"/>
        <v>0.20558505022231571</v>
      </c>
      <c r="AD1374" s="14">
        <f t="shared" si="396"/>
        <v>-9.1234027928826678E-2</v>
      </c>
      <c r="AE1374" s="14">
        <f t="shared" si="397"/>
        <v>0.80802373661860871</v>
      </c>
      <c r="AF1374" s="18">
        <f t="shared" si="398"/>
        <v>1</v>
      </c>
      <c r="AG1374" s="18" t="str">
        <f t="shared" si="399"/>
        <v/>
      </c>
      <c r="AH1374" s="18" t="str">
        <f t="shared" si="400"/>
        <v/>
      </c>
      <c r="AI1374" s="19" t="str">
        <f t="shared" si="401"/>
        <v/>
      </c>
      <c r="AJ1374" s="19" t="str">
        <f t="shared" si="402"/>
        <v/>
      </c>
      <c r="AK1374" s="19" t="str">
        <f t="shared" si="403"/>
        <v/>
      </c>
    </row>
    <row r="1375" spans="2:37" x14ac:dyDescent="0.15">
      <c r="B1375" s="51" t="str">
        <f>IFERROR(IF(AND(AF1375=1,AI1375=1),MAX($B$5:B1374)+1,""),"")</f>
        <v/>
      </c>
      <c r="C1375" s="51" t="str">
        <f>IFERROR(IF(AND(AG1375=1,AJ1375=1),MAX($C$5:C1374)+1,""),"")</f>
        <v/>
      </c>
      <c r="D1375" s="51" t="str">
        <f>IFERROR(IF(AND(AH1375=1,AK1375=1),MAX($D$5:D1374)+1,""),"")</f>
        <v/>
      </c>
      <c r="F1375" s="5" t="s">
        <v>2847</v>
      </c>
      <c r="G1375" s="5" t="s">
        <v>2848</v>
      </c>
      <c r="H1375" s="12">
        <f>IFERROR([1]!EM_S_STM07_IS(F1375,"9",$H$1,"1")/1000000,"")</f>
        <v>350.12590564999999</v>
      </c>
      <c r="I1375" s="12">
        <f>IFERROR([1]!EM_S_STM07_IS(F1375,"9",$I$1,"1")/1000000,"")</f>
        <v>441.53270567000004</v>
      </c>
      <c r="J1375" s="12">
        <f>IFERROR([1]!EM_S_STM07_IS(F1375,"9",$J$1,"1")/1000000,"")</f>
        <v>524.8196686</v>
      </c>
      <c r="K1375" s="12">
        <f>IFERROR([1]!EM_S_STM07_IS(F1375,"9",$K$1,"1")/1000000,"")</f>
        <v>386.55104925000001</v>
      </c>
      <c r="L1375" s="12">
        <f>IFERROR([1]!EM_S_STM07_IS(F1375,"9",$L$1,"1")/1000000,"")</f>
        <v>547.32060301000001</v>
      </c>
      <c r="M1375" s="13">
        <f>IFERROR([1]!EM_S_STM07_IS(F1375,"9",$M$1,"1")/1000000,"")</f>
        <v>1028.87228185</v>
      </c>
      <c r="N1375" s="12">
        <f>IFERROR([1]!EM_S_STM07_IS(F1375,"61",$N$1,"1")/1000000,"")</f>
        <v>149.17285519000001</v>
      </c>
      <c r="O1375" s="12">
        <f>IFERROR([1]!EM_S_STM07_IS(F1375,"61",$O$1,"1")/1000000,"")</f>
        <v>204.22229981000001</v>
      </c>
      <c r="P1375" s="12">
        <f>IFERROR([1]!EM_S_STM07_IS(F1375,"61",$P$1,"1")/1000000,"")</f>
        <v>267.69513007</v>
      </c>
      <c r="Q1375" s="12">
        <f>IFERROR([1]!EM_S_STM07_IS(F1375,"61",$Q$1,"1")/1000000,"")</f>
        <v>136.76720359000001</v>
      </c>
      <c r="R1375" s="12">
        <f>IFERROR([1]!EM_S_STM07_IS(F1375,"61",$R$1,"1")/1000000,"")</f>
        <v>181.44030416999999</v>
      </c>
      <c r="S1375" s="12">
        <f>IFERROR([1]!EM_S_STM07_IS(F1375,"61",$S$1,"1")/1000000,"")</f>
        <v>218.86628031999999</v>
      </c>
      <c r="T1375" s="20">
        <f t="shared" si="386"/>
        <v>0.24058762418703239</v>
      </c>
      <c r="U1375" s="20">
        <f t="shared" si="387"/>
        <v>7.9686847570917152E-2</v>
      </c>
      <c r="V1375" s="14">
        <f t="shared" si="388"/>
        <v>0.26106837153425028</v>
      </c>
      <c r="W1375" s="14">
        <f t="shared" si="389"/>
        <v>0.18863146910853834</v>
      </c>
      <c r="X1375" s="14">
        <f t="shared" si="390"/>
        <v>-0.26345929396823675</v>
      </c>
      <c r="Y1375" s="14">
        <f t="shared" si="391"/>
        <v>0.41590768948093859</v>
      </c>
      <c r="Z1375" s="15">
        <f t="shared" si="392"/>
        <v>0.87983473706580284</v>
      </c>
      <c r="AA1375" s="14">
        <f t="shared" si="393"/>
        <v>0.36903124599903958</v>
      </c>
      <c r="AB1375" s="14">
        <f t="shared" si="394"/>
        <v>0.31080264162656329</v>
      </c>
      <c r="AC1375" s="14">
        <f t="shared" si="395"/>
        <v>-0.48909341924062444</v>
      </c>
      <c r="AD1375" s="14">
        <f t="shared" si="396"/>
        <v>0.32663606045438176</v>
      </c>
      <c r="AE1375" s="14">
        <f t="shared" si="397"/>
        <v>0.20627156860877963</v>
      </c>
      <c r="AF1375" s="18">
        <f t="shared" si="398"/>
        <v>1</v>
      </c>
      <c r="AG1375" s="18" t="str">
        <f t="shared" si="399"/>
        <v/>
      </c>
      <c r="AH1375" s="18" t="str">
        <f t="shared" si="400"/>
        <v/>
      </c>
      <c r="AI1375" s="19" t="str">
        <f t="shared" si="401"/>
        <v/>
      </c>
      <c r="AJ1375" s="19" t="str">
        <f t="shared" si="402"/>
        <v/>
      </c>
      <c r="AK1375" s="19" t="str">
        <f t="shared" si="403"/>
        <v/>
      </c>
    </row>
    <row r="1376" spans="2:37" x14ac:dyDescent="0.15">
      <c r="B1376" s="51" t="str">
        <f>IFERROR(IF(AND(AF1376=1,AI1376=1),MAX($B$5:B1375)+1,""),"")</f>
        <v/>
      </c>
      <c r="C1376" s="51" t="str">
        <f>IFERROR(IF(AND(AG1376=1,AJ1376=1),MAX($C$5:C1375)+1,""),"")</f>
        <v/>
      </c>
      <c r="D1376" s="51" t="str">
        <f>IFERROR(IF(AND(AH1376=1,AK1376=1),MAX($D$5:D1375)+1,""),"")</f>
        <v/>
      </c>
      <c r="F1376" s="5" t="s">
        <v>2849</v>
      </c>
      <c r="G1376" s="5" t="s">
        <v>2850</v>
      </c>
      <c r="H1376" s="12">
        <f>IFERROR([1]!EM_S_STM07_IS(F1376,"9",$H$1,"1")/1000000,"")</f>
        <v>1209.8028228599999</v>
      </c>
      <c r="I1376" s="12">
        <f>IFERROR([1]!EM_S_STM07_IS(F1376,"9",$I$1,"1")/1000000,"")</f>
        <v>1635.0828706300001</v>
      </c>
      <c r="J1376" s="12">
        <f>IFERROR([1]!EM_S_STM07_IS(F1376,"9",$J$1,"1")/1000000,"")</f>
        <v>867.93965748000005</v>
      </c>
      <c r="K1376" s="12">
        <f>IFERROR([1]!EM_S_STM07_IS(F1376,"9",$K$1,"1")/1000000,"")</f>
        <v>1547.7045360299999</v>
      </c>
      <c r="L1376" s="12">
        <f>IFERROR([1]!EM_S_STM07_IS(F1376,"9",$L$1,"1")/1000000,"")</f>
        <v>2259.03465538</v>
      </c>
      <c r="M1376" s="13">
        <f>IFERROR([1]!EM_S_STM07_IS(F1376,"9",$M$1,"1")/1000000,"")</f>
        <v>1708.76092806</v>
      </c>
      <c r="N1376" s="12">
        <f>IFERROR([1]!EM_S_STM07_IS(F1376,"61",$N$1,"1")/1000000,"")</f>
        <v>148.60701553000001</v>
      </c>
      <c r="O1376" s="12">
        <f>IFERROR([1]!EM_S_STM07_IS(F1376,"61",$O$1,"1")/1000000,"")</f>
        <v>124.97427814</v>
      </c>
      <c r="P1376" s="12">
        <f>IFERROR([1]!EM_S_STM07_IS(F1376,"61",$P$1,"1")/1000000,"")</f>
        <v>-62.323385439999996</v>
      </c>
      <c r="Q1376" s="12">
        <f>IFERROR([1]!EM_S_STM07_IS(F1376,"61",$Q$1,"1")/1000000,"")</f>
        <v>75.691763980000005</v>
      </c>
      <c r="R1376" s="12">
        <f>IFERROR([1]!EM_S_STM07_IS(F1376,"61",$R$1,"1")/1000000,"")</f>
        <v>45.854208619999994</v>
      </c>
      <c r="S1376" s="12">
        <f>IFERROR([1]!EM_S_STM07_IS(F1376,"61",$S$1,"1")/1000000,"")</f>
        <v>6.4011959699999998</v>
      </c>
      <c r="T1376" s="20">
        <f t="shared" si="386"/>
        <v>7.1502879063431779E-2</v>
      </c>
      <c r="U1376" s="20">
        <f t="shared" si="387"/>
        <v>-0.46685620115889526</v>
      </c>
      <c r="V1376" s="14">
        <f t="shared" si="388"/>
        <v>0.35152839763146615</v>
      </c>
      <c r="W1376" s="14">
        <f t="shared" si="389"/>
        <v>-0.46917696156551292</v>
      </c>
      <c r="X1376" s="14">
        <f t="shared" si="390"/>
        <v>0.78319370787094567</v>
      </c>
      <c r="Y1376" s="14">
        <f t="shared" si="391"/>
        <v>0.45960330462985222</v>
      </c>
      <c r="Z1376" s="15">
        <f t="shared" si="392"/>
        <v>-0.24358799720468946</v>
      </c>
      <c r="AA1376" s="14">
        <f t="shared" si="393"/>
        <v>-0.15902840996917245</v>
      </c>
      <c r="AB1376" s="14">
        <f t="shared" si="394"/>
        <v>-1.4986897013334493</v>
      </c>
      <c r="AC1376" s="14">
        <f t="shared" si="395"/>
        <v>2.214500198370482</v>
      </c>
      <c r="AD1376" s="14">
        <f t="shared" si="396"/>
        <v>-0.39419817680407043</v>
      </c>
      <c r="AE1376" s="14">
        <f t="shared" si="397"/>
        <v>-0.86040112428833793</v>
      </c>
      <c r="AF1376" s="18" t="str">
        <f t="shared" si="398"/>
        <v/>
      </c>
      <c r="AG1376" s="18" t="str">
        <f t="shared" si="399"/>
        <v/>
      </c>
      <c r="AH1376" s="18" t="str">
        <f t="shared" si="400"/>
        <v/>
      </c>
      <c r="AI1376" s="19" t="str">
        <f t="shared" si="401"/>
        <v/>
      </c>
      <c r="AJ1376" s="19" t="str">
        <f t="shared" si="402"/>
        <v/>
      </c>
      <c r="AK1376" s="19" t="str">
        <f t="shared" si="403"/>
        <v/>
      </c>
    </row>
    <row r="1377" spans="2:37" x14ac:dyDescent="0.15">
      <c r="B1377" s="51" t="str">
        <f>IFERROR(IF(AND(AF1377=1,AI1377=1),MAX($B$5:B1376)+1,""),"")</f>
        <v/>
      </c>
      <c r="C1377" s="51" t="str">
        <f>IFERROR(IF(AND(AG1377=1,AJ1377=1),MAX($C$5:C1376)+1,""),"")</f>
        <v/>
      </c>
      <c r="D1377" s="51" t="str">
        <f>IFERROR(IF(AND(AH1377=1,AK1377=1),MAX($D$5:D1376)+1,""),"")</f>
        <v/>
      </c>
      <c r="F1377" s="5" t="s">
        <v>2851</v>
      </c>
      <c r="G1377" s="5" t="s">
        <v>2852</v>
      </c>
      <c r="H1377" s="12">
        <f>IFERROR([1]!EM_S_STM07_IS(F1377,"9",$H$1,"1")/1000000,"")</f>
        <v>1029.14819444</v>
      </c>
      <c r="I1377" s="12">
        <f>IFERROR([1]!EM_S_STM07_IS(F1377,"9",$I$1,"1")/1000000,"")</f>
        <v>977.96783551999999</v>
      </c>
      <c r="J1377" s="12">
        <f>IFERROR([1]!EM_S_STM07_IS(F1377,"9",$J$1,"1")/1000000,"")</f>
        <v>1099.45526696</v>
      </c>
      <c r="K1377" s="12">
        <f>IFERROR([1]!EM_S_STM07_IS(F1377,"9",$K$1,"1")/1000000,"")</f>
        <v>937.85963415999993</v>
      </c>
      <c r="L1377" s="12">
        <f>IFERROR([1]!EM_S_STM07_IS(F1377,"9",$L$1,"1")/1000000,"")</f>
        <v>667.35760278999999</v>
      </c>
      <c r="M1377" s="13">
        <f>IFERROR([1]!EM_S_STM07_IS(F1377,"9",$M$1,"1")/1000000,"")</f>
        <v>474.88008598000005</v>
      </c>
      <c r="N1377" s="12">
        <f>IFERROR([1]!EM_S_STM07_IS(F1377,"61",$N$1,"1")/1000000,"")</f>
        <v>23.208743289999997</v>
      </c>
      <c r="O1377" s="12">
        <f>IFERROR([1]!EM_S_STM07_IS(F1377,"61",$O$1,"1")/1000000,"")</f>
        <v>15.53929656</v>
      </c>
      <c r="P1377" s="12">
        <f>IFERROR([1]!EM_S_STM07_IS(F1377,"61",$P$1,"1")/1000000,"")</f>
        <v>32.272751390000003</v>
      </c>
      <c r="Q1377" s="12">
        <f>IFERROR([1]!EM_S_STM07_IS(F1377,"61",$Q$1,"1")/1000000,"")</f>
        <v>-54.449641960000001</v>
      </c>
      <c r="R1377" s="12">
        <f>IFERROR([1]!EM_S_STM07_IS(F1377,"61",$R$1,"1")/1000000,"")</f>
        <v>10.539483580000001</v>
      </c>
      <c r="S1377" s="12">
        <f>IFERROR([1]!EM_S_STM07_IS(F1377,"61",$S$1,"1")/1000000,"")</f>
        <v>10.588462910000001</v>
      </c>
      <c r="T1377" s="20">
        <f t="shared" si="386"/>
        <v>-0.14331491017327336</v>
      </c>
      <c r="U1377" s="20">
        <f t="shared" si="387"/>
        <v>-0.14525561015924637</v>
      </c>
      <c r="V1377" s="14">
        <f t="shared" si="388"/>
        <v>-4.9730796008294269E-2</v>
      </c>
      <c r="W1377" s="14">
        <f t="shared" si="389"/>
        <v>0.12422436303889622</v>
      </c>
      <c r="X1377" s="14">
        <f t="shared" si="390"/>
        <v>-0.14697790592864493</v>
      </c>
      <c r="Y1377" s="14">
        <f t="shared" si="391"/>
        <v>-0.28842485753454655</v>
      </c>
      <c r="Z1377" s="15">
        <f t="shared" si="392"/>
        <v>-0.28841735825787479</v>
      </c>
      <c r="AA1377" s="14">
        <f t="shared" si="393"/>
        <v>-0.33045506317029016</v>
      </c>
      <c r="AB1377" s="14">
        <f t="shared" si="394"/>
        <v>1.0768476401353912</v>
      </c>
      <c r="AC1377" s="14">
        <f t="shared" si="395"/>
        <v>-2.6871707435787981</v>
      </c>
      <c r="AD1377" s="14">
        <f t="shared" si="396"/>
        <v>1.19356387297721</v>
      </c>
      <c r="AE1377" s="14">
        <f t="shared" si="397"/>
        <v>4.6472229524551212E-3</v>
      </c>
      <c r="AF1377" s="18" t="str">
        <f t="shared" si="398"/>
        <v/>
      </c>
      <c r="AG1377" s="18" t="str">
        <f t="shared" si="399"/>
        <v/>
      </c>
      <c r="AH1377" s="18" t="str">
        <f t="shared" si="400"/>
        <v/>
      </c>
      <c r="AI1377" s="19" t="str">
        <f t="shared" si="401"/>
        <v/>
      </c>
      <c r="AJ1377" s="19" t="str">
        <f t="shared" si="402"/>
        <v/>
      </c>
      <c r="AK1377" s="19" t="str">
        <f t="shared" si="403"/>
        <v/>
      </c>
    </row>
    <row r="1378" spans="2:37" x14ac:dyDescent="0.15">
      <c r="B1378" s="51" t="str">
        <f>IFERROR(IF(AND(AF1378=1,AI1378=1),MAX($B$5:B1377)+1,""),"")</f>
        <v/>
      </c>
      <c r="C1378" s="51" t="str">
        <f>IFERROR(IF(AND(AG1378=1,AJ1378=1),MAX($C$5:C1377)+1,""),"")</f>
        <v/>
      </c>
      <c r="D1378" s="51" t="str">
        <f>IFERROR(IF(AND(AH1378=1,AK1378=1),MAX($D$5:D1377)+1,""),"")</f>
        <v/>
      </c>
      <c r="F1378" s="5" t="s">
        <v>2853</v>
      </c>
      <c r="G1378" s="5" t="s">
        <v>2854</v>
      </c>
      <c r="H1378" s="12">
        <f>IFERROR([1]!EM_S_STM07_IS(F1378,"9",$H$1,"1")/1000000,"")</f>
        <v>2211.2807103800001</v>
      </c>
      <c r="I1378" s="12">
        <f>IFERROR([1]!EM_S_STM07_IS(F1378,"9",$I$1,"1")/1000000,"")</f>
        <v>2573.9115329199999</v>
      </c>
      <c r="J1378" s="12">
        <f>IFERROR([1]!EM_S_STM07_IS(F1378,"9",$J$1,"1")/1000000,"")</f>
        <v>2077.3830650899999</v>
      </c>
      <c r="K1378" s="12">
        <f>IFERROR([1]!EM_S_STM07_IS(F1378,"9",$K$1,"1")/1000000,"")</f>
        <v>2494.09781552</v>
      </c>
      <c r="L1378" s="12">
        <f>IFERROR([1]!EM_S_STM07_IS(F1378,"9",$L$1,"1")/1000000,"")</f>
        <v>2883.0951803800003</v>
      </c>
      <c r="M1378" s="13">
        <f>IFERROR([1]!EM_S_STM07_IS(F1378,"9",$M$1,"1")/1000000,"")</f>
        <v>2965.3188413600001</v>
      </c>
      <c r="N1378" s="12">
        <f>IFERROR([1]!EM_S_STM07_IS(F1378,"61",$N$1,"1")/1000000,"")</f>
        <v>171.98616737999998</v>
      </c>
      <c r="O1378" s="12">
        <f>IFERROR([1]!EM_S_STM07_IS(F1378,"61",$O$1,"1")/1000000,"")</f>
        <v>168.65319228999999</v>
      </c>
      <c r="P1378" s="12">
        <f>IFERROR([1]!EM_S_STM07_IS(F1378,"61",$P$1,"1")/1000000,"")</f>
        <v>96.491653029999995</v>
      </c>
      <c r="Q1378" s="12">
        <f>IFERROR([1]!EM_S_STM07_IS(F1378,"61",$Q$1,"1")/1000000,"")</f>
        <v>81.067885219999994</v>
      </c>
      <c r="R1378" s="12">
        <f>IFERROR([1]!EM_S_STM07_IS(F1378,"61",$R$1,"1")/1000000,"")</f>
        <v>91.866189939999998</v>
      </c>
      <c r="S1378" s="12">
        <f>IFERROR([1]!EM_S_STM07_IS(F1378,"61",$S$1,"1")/1000000,"")</f>
        <v>-210.16947390999999</v>
      </c>
      <c r="T1378" s="20">
        <f t="shared" si="386"/>
        <v>6.0438541976251203E-2</v>
      </c>
      <c r="U1378" s="20">
        <f t="shared" si="387"/>
        <v>-2.0409148963860084</v>
      </c>
      <c r="V1378" s="14">
        <f t="shared" si="388"/>
        <v>0.1639913109347764</v>
      </c>
      <c r="W1378" s="14">
        <f t="shared" si="389"/>
        <v>-0.19290813280855393</v>
      </c>
      <c r="X1378" s="14">
        <f t="shared" si="390"/>
        <v>0.20059600823401652</v>
      </c>
      <c r="Y1378" s="14">
        <f t="shared" si="391"/>
        <v>0.15596716473563701</v>
      </c>
      <c r="Z1378" s="15">
        <f t="shared" si="392"/>
        <v>2.8519232226375001E-2</v>
      </c>
      <c r="AA1378" s="14">
        <f t="shared" si="393"/>
        <v>-1.9379320678946519E-2</v>
      </c>
      <c r="AB1378" s="14">
        <f t="shared" si="394"/>
        <v>-0.42786939446671057</v>
      </c>
      <c r="AC1378" s="14">
        <f t="shared" si="395"/>
        <v>-0.15984561695926833</v>
      </c>
      <c r="AD1378" s="14">
        <f t="shared" si="396"/>
        <v>0.13320076983254017</v>
      </c>
      <c r="AE1378" s="14">
        <f t="shared" si="397"/>
        <v>-3.287778278899633</v>
      </c>
      <c r="AF1378" s="18" t="str">
        <f t="shared" si="398"/>
        <v/>
      </c>
      <c r="AG1378" s="18" t="str">
        <f t="shared" si="399"/>
        <v/>
      </c>
      <c r="AH1378" s="18" t="str">
        <f t="shared" si="400"/>
        <v/>
      </c>
      <c r="AI1378" s="19" t="str">
        <f t="shared" si="401"/>
        <v/>
      </c>
      <c r="AJ1378" s="19" t="str">
        <f t="shared" si="402"/>
        <v/>
      </c>
      <c r="AK1378" s="19" t="str">
        <f t="shared" si="403"/>
        <v/>
      </c>
    </row>
    <row r="1379" spans="2:37" x14ac:dyDescent="0.15">
      <c r="B1379" s="51" t="str">
        <f>IFERROR(IF(AND(AF1379=1,AI1379=1),MAX($B$5:B1378)+1,""),"")</f>
        <v/>
      </c>
      <c r="C1379" s="51" t="str">
        <f>IFERROR(IF(AND(AG1379=1,AJ1379=1),MAX($C$5:C1378)+1,""),"")</f>
        <v/>
      </c>
      <c r="D1379" s="51" t="str">
        <f>IFERROR(IF(AND(AH1379=1,AK1379=1),MAX($D$5:D1378)+1,""),"")</f>
        <v/>
      </c>
      <c r="F1379" s="5" t="s">
        <v>2855</v>
      </c>
      <c r="G1379" s="5" t="s">
        <v>2856</v>
      </c>
      <c r="H1379" s="12">
        <f>IFERROR([1]!EM_S_STM07_IS(F1379,"9",$H$1,"1")/1000000,"")</f>
        <v>959.93208880999998</v>
      </c>
      <c r="I1379" s="12">
        <f>IFERROR([1]!EM_S_STM07_IS(F1379,"9",$I$1,"1")/1000000,"")</f>
        <v>1341.6744410899998</v>
      </c>
      <c r="J1379" s="12">
        <f>IFERROR([1]!EM_S_STM07_IS(F1379,"9",$J$1,"1")/1000000,"")</f>
        <v>2029.37719062</v>
      </c>
      <c r="K1379" s="12">
        <f>IFERROR([1]!EM_S_STM07_IS(F1379,"9",$K$1,"1")/1000000,"")</f>
        <v>3278.0076996799999</v>
      </c>
      <c r="L1379" s="12">
        <f>IFERROR([1]!EM_S_STM07_IS(F1379,"9",$L$1,"1")/1000000,"")</f>
        <v>3980.5109494799999</v>
      </c>
      <c r="M1379" s="13">
        <f>IFERROR([1]!EM_S_STM07_IS(F1379,"9",$M$1,"1")/1000000,"")</f>
        <v>3566.69324069</v>
      </c>
      <c r="N1379" s="12">
        <f>IFERROR([1]!EM_S_STM07_IS(F1379,"61",$N$1,"1")/1000000,"")</f>
        <v>75.262457519999998</v>
      </c>
      <c r="O1379" s="12">
        <f>IFERROR([1]!EM_S_STM07_IS(F1379,"61",$O$1,"1")/1000000,"")</f>
        <v>65.096683689999992</v>
      </c>
      <c r="P1379" s="12">
        <f>IFERROR([1]!EM_S_STM07_IS(F1379,"61",$P$1,"1")/1000000,"")</f>
        <v>96.84935505</v>
      </c>
      <c r="Q1379" s="12">
        <f>IFERROR([1]!EM_S_STM07_IS(F1379,"61",$Q$1,"1")/1000000,"")</f>
        <v>127.50006675</v>
      </c>
      <c r="R1379" s="12">
        <f>IFERROR([1]!EM_S_STM07_IS(F1379,"61",$R$1,"1")/1000000,"")</f>
        <v>74.346810510000012</v>
      </c>
      <c r="S1379" s="12">
        <f>IFERROR([1]!EM_S_STM07_IS(F1379,"61",$S$1,"1")/1000000,"")</f>
        <v>-470.50195320999995</v>
      </c>
      <c r="T1379" s="20">
        <f t="shared" si="386"/>
        <v>0.30018469604358344</v>
      </c>
      <c r="U1379" s="20">
        <f t="shared" si="387"/>
        <v>-2.442768351595427</v>
      </c>
      <c r="V1379" s="14">
        <f t="shared" si="388"/>
        <v>0.39767641558189271</v>
      </c>
      <c r="W1379" s="14">
        <f t="shared" si="389"/>
        <v>0.51257050776885815</v>
      </c>
      <c r="X1379" s="14">
        <f t="shared" si="390"/>
        <v>0.61527768954500162</v>
      </c>
      <c r="Y1379" s="14">
        <f t="shared" si="391"/>
        <v>0.21430799258603897</v>
      </c>
      <c r="Z1379" s="15">
        <f t="shared" si="392"/>
        <v>-0.10396095226017645</v>
      </c>
      <c r="AA1379" s="14">
        <f t="shared" si="393"/>
        <v>-0.13507097914386582</v>
      </c>
      <c r="AB1379" s="14">
        <f t="shared" si="394"/>
        <v>0.48777709646793854</v>
      </c>
      <c r="AC1379" s="14">
        <f t="shared" si="395"/>
        <v>0.31647822212317356</v>
      </c>
      <c r="AD1379" s="14">
        <f t="shared" si="396"/>
        <v>-0.41688806598213007</v>
      </c>
      <c r="AE1379" s="14">
        <f t="shared" si="397"/>
        <v>-7.3284752900962058</v>
      </c>
      <c r="AF1379" s="18">
        <f t="shared" si="398"/>
        <v>1</v>
      </c>
      <c r="AG1379" s="18" t="str">
        <f t="shared" si="399"/>
        <v/>
      </c>
      <c r="AH1379" s="18" t="str">
        <f t="shared" si="400"/>
        <v/>
      </c>
      <c r="AI1379" s="19" t="str">
        <f t="shared" si="401"/>
        <v/>
      </c>
      <c r="AJ1379" s="19" t="str">
        <f t="shared" si="402"/>
        <v/>
      </c>
      <c r="AK1379" s="19" t="str">
        <f t="shared" si="403"/>
        <v/>
      </c>
    </row>
    <row r="1380" spans="2:37" x14ac:dyDescent="0.15">
      <c r="B1380" s="51">
        <f>IFERROR(IF(AND(AF1380=1,AI1380=1),MAX($B$5:B1379)+1,""),"")</f>
        <v>95</v>
      </c>
      <c r="C1380" s="51" t="str">
        <f>IFERROR(IF(AND(AG1380=1,AJ1380=1),MAX($C$5:C1379)+1,""),"")</f>
        <v/>
      </c>
      <c r="D1380" s="51" t="str">
        <f>IFERROR(IF(AND(AH1380=1,AK1380=1),MAX($D$5:D1379)+1,""),"")</f>
        <v/>
      </c>
      <c r="F1380" s="5" t="s">
        <v>2857</v>
      </c>
      <c r="G1380" s="5" t="s">
        <v>2858</v>
      </c>
      <c r="H1380" s="12">
        <f>IFERROR([1]!EM_S_STM07_IS(F1380,"9",$H$1,"1")/1000000,"")</f>
        <v>97.302362200000005</v>
      </c>
      <c r="I1380" s="12">
        <f>IFERROR([1]!EM_S_STM07_IS(F1380,"9",$I$1,"1")/1000000,"")</f>
        <v>149.93411990000001</v>
      </c>
      <c r="J1380" s="12">
        <f>IFERROR([1]!EM_S_STM07_IS(F1380,"9",$J$1,"1")/1000000,"")</f>
        <v>173.01963659999998</v>
      </c>
      <c r="K1380" s="12">
        <f>IFERROR([1]!EM_S_STM07_IS(F1380,"9",$K$1,"1")/1000000,"")</f>
        <v>233.54109228000002</v>
      </c>
      <c r="L1380" s="12">
        <f>IFERROR([1]!EM_S_STM07_IS(F1380,"9",$L$1,"1")/1000000,"")</f>
        <v>315.56387073000002</v>
      </c>
      <c r="M1380" s="13">
        <f>IFERROR([1]!EM_S_STM07_IS(F1380,"9",$M$1,"1")/1000000,"")</f>
        <v>407.02868976999997</v>
      </c>
      <c r="N1380" s="12">
        <f>IFERROR([1]!EM_S_STM07_IS(F1380,"61",$N$1,"1")/1000000,"")</f>
        <v>16.932206789999999</v>
      </c>
      <c r="O1380" s="12">
        <f>IFERROR([1]!EM_S_STM07_IS(F1380,"61",$O$1,"1")/1000000,"")</f>
        <v>18.78904962</v>
      </c>
      <c r="P1380" s="12">
        <f>IFERROR([1]!EM_S_STM07_IS(F1380,"61",$P$1,"1")/1000000,"")</f>
        <v>3.1913501099999997</v>
      </c>
      <c r="Q1380" s="12">
        <f>IFERROR([1]!EM_S_STM07_IS(F1380,"61",$Q$1,"1")/1000000,"")</f>
        <v>22.50356931</v>
      </c>
      <c r="R1380" s="12">
        <f>IFERROR([1]!EM_S_STM07_IS(F1380,"61",$R$1,"1")/1000000,"")</f>
        <v>40.10092229</v>
      </c>
      <c r="S1380" s="12">
        <f>IFERROR([1]!EM_S_STM07_IS(F1380,"61",$S$1,"1")/1000000,"")</f>
        <v>10.407949210000002</v>
      </c>
      <c r="T1380" s="20">
        <f t="shared" si="386"/>
        <v>0.33137478524872188</v>
      </c>
      <c r="U1380" s="20">
        <f t="shared" si="387"/>
        <v>-9.2743015928254735E-2</v>
      </c>
      <c r="V1380" s="14">
        <f t="shared" si="388"/>
        <v>0.54090935214725966</v>
      </c>
      <c r="W1380" s="14">
        <f t="shared" si="389"/>
        <v>0.15397106886275835</v>
      </c>
      <c r="X1380" s="14">
        <f t="shared" si="390"/>
        <v>0.34979529993996089</v>
      </c>
      <c r="Y1380" s="14">
        <f t="shared" si="391"/>
        <v>0.35121347446495721</v>
      </c>
      <c r="Z1380" s="15">
        <f t="shared" si="392"/>
        <v>0.28984566207916201</v>
      </c>
      <c r="AA1380" s="14">
        <f t="shared" si="393"/>
        <v>0.10966336833877055</v>
      </c>
      <c r="AB1380" s="14">
        <f t="shared" si="394"/>
        <v>-0.83014840161990056</v>
      </c>
      <c r="AC1380" s="14">
        <f t="shared" si="395"/>
        <v>6.0514260530318325</v>
      </c>
      <c r="AD1380" s="14">
        <f t="shared" si="396"/>
        <v>0.7819805266260671</v>
      </c>
      <c r="AE1380" s="14">
        <f t="shared" si="397"/>
        <v>-0.74045611383368504</v>
      </c>
      <c r="AF1380" s="18">
        <f t="shared" si="398"/>
        <v>1</v>
      </c>
      <c r="AG1380" s="18" t="str">
        <f t="shared" si="399"/>
        <v/>
      </c>
      <c r="AH1380" s="18" t="str">
        <f t="shared" si="400"/>
        <v/>
      </c>
      <c r="AI1380" s="19">
        <f t="shared" si="401"/>
        <v>1</v>
      </c>
      <c r="AJ1380" s="19" t="str">
        <f t="shared" si="402"/>
        <v/>
      </c>
      <c r="AK1380" s="19" t="str">
        <f t="shared" si="403"/>
        <v/>
      </c>
    </row>
    <row r="1381" spans="2:37" x14ac:dyDescent="0.15">
      <c r="B1381" s="51" t="str">
        <f>IFERROR(IF(AND(AF1381=1,AI1381=1),MAX($B$5:B1380)+1,""),"")</f>
        <v/>
      </c>
      <c r="C1381" s="51" t="str">
        <f>IFERROR(IF(AND(AG1381=1,AJ1381=1),MAX($C$5:C1380)+1,""),"")</f>
        <v/>
      </c>
      <c r="D1381" s="51" t="str">
        <f>IFERROR(IF(AND(AH1381=1,AK1381=1),MAX($D$5:D1380)+1,""),"")</f>
        <v/>
      </c>
      <c r="F1381" s="5" t="s">
        <v>2859</v>
      </c>
      <c r="G1381" s="5" t="s">
        <v>2860</v>
      </c>
      <c r="H1381" s="12">
        <f>IFERROR([1]!EM_S_STM07_IS(F1381,"9",$H$1,"1")/1000000,"")</f>
        <v>92.142327739999999</v>
      </c>
      <c r="I1381" s="12">
        <f>IFERROR([1]!EM_S_STM07_IS(F1381,"9",$I$1,"1")/1000000,"")</f>
        <v>96.394485329999995</v>
      </c>
      <c r="J1381" s="12">
        <f>IFERROR([1]!EM_S_STM07_IS(F1381,"9",$J$1,"1")/1000000,"")</f>
        <v>100.52799761</v>
      </c>
      <c r="K1381" s="12">
        <f>IFERROR([1]!EM_S_STM07_IS(F1381,"9",$K$1,"1")/1000000,"")</f>
        <v>110.07472926000001</v>
      </c>
      <c r="L1381" s="12">
        <f>IFERROR([1]!EM_S_STM07_IS(F1381,"9",$L$1,"1")/1000000,"")</f>
        <v>192.12404097000001</v>
      </c>
      <c r="M1381" s="13">
        <f>IFERROR([1]!EM_S_STM07_IS(F1381,"9",$M$1,"1")/1000000,"")</f>
        <v>619.66371552999999</v>
      </c>
      <c r="N1381" s="12">
        <f>IFERROR([1]!EM_S_STM07_IS(F1381,"61",$N$1,"1")/1000000,"")</f>
        <v>33.973521320000003</v>
      </c>
      <c r="O1381" s="12">
        <f>IFERROR([1]!EM_S_STM07_IS(F1381,"61",$O$1,"1")/1000000,"")</f>
        <v>20.8308979</v>
      </c>
      <c r="P1381" s="12">
        <f>IFERROR([1]!EM_S_STM07_IS(F1381,"61",$P$1,"1")/1000000,"")</f>
        <v>18.03061744</v>
      </c>
      <c r="Q1381" s="12">
        <f>IFERROR([1]!EM_S_STM07_IS(F1381,"61",$Q$1,"1")/1000000,"")</f>
        <v>14.446722900000001</v>
      </c>
      <c r="R1381" s="12">
        <f>IFERROR([1]!EM_S_STM07_IS(F1381,"61",$R$1,"1")/1000000,"")</f>
        <v>27.68667211</v>
      </c>
      <c r="S1381" s="12">
        <f>IFERROR([1]!EM_S_STM07_IS(F1381,"61",$S$1,"1")/1000000,"")</f>
        <v>72.960653409999992</v>
      </c>
      <c r="T1381" s="20">
        <f t="shared" si="386"/>
        <v>0.46399427185397957</v>
      </c>
      <c r="U1381" s="20">
        <f t="shared" si="387"/>
        <v>0.1651709016931191</v>
      </c>
      <c r="V1381" s="14">
        <f t="shared" si="388"/>
        <v>4.6147711852889163E-2</v>
      </c>
      <c r="W1381" s="14">
        <f t="shared" si="389"/>
        <v>4.2881211159011903E-2</v>
      </c>
      <c r="X1381" s="14">
        <f t="shared" si="390"/>
        <v>9.4965898823894945E-2</v>
      </c>
      <c r="Y1381" s="14">
        <f t="shared" si="391"/>
        <v>0.74539644350336687</v>
      </c>
      <c r="Z1381" s="15">
        <f t="shared" si="392"/>
        <v>2.2253314702388542</v>
      </c>
      <c r="AA1381" s="14">
        <f t="shared" si="393"/>
        <v>-0.38684901974712355</v>
      </c>
      <c r="AB1381" s="14">
        <f t="shared" si="394"/>
        <v>-0.13442917695832976</v>
      </c>
      <c r="AC1381" s="14">
        <f t="shared" si="395"/>
        <v>-0.19876715547462689</v>
      </c>
      <c r="AD1381" s="14">
        <f t="shared" si="396"/>
        <v>0.91646730553681477</v>
      </c>
      <c r="AE1381" s="14">
        <f t="shared" si="397"/>
        <v>1.6352265494431786</v>
      </c>
      <c r="AF1381" s="18">
        <f t="shared" si="398"/>
        <v>1</v>
      </c>
      <c r="AG1381" s="18" t="str">
        <f t="shared" si="399"/>
        <v/>
      </c>
      <c r="AH1381" s="18" t="str">
        <f t="shared" si="400"/>
        <v/>
      </c>
      <c r="AI1381" s="19" t="str">
        <f t="shared" si="401"/>
        <v/>
      </c>
      <c r="AJ1381" s="19" t="str">
        <f t="shared" si="402"/>
        <v/>
      </c>
      <c r="AK1381" s="19" t="str">
        <f t="shared" si="403"/>
        <v/>
      </c>
    </row>
    <row r="1382" spans="2:37" x14ac:dyDescent="0.15">
      <c r="B1382" s="51" t="str">
        <f>IFERROR(IF(AND(AF1382=1,AI1382=1),MAX($B$5:B1381)+1,""),"")</f>
        <v/>
      </c>
      <c r="C1382" s="51" t="str">
        <f>IFERROR(IF(AND(AG1382=1,AJ1382=1),MAX($C$5:C1381)+1,""),"")</f>
        <v/>
      </c>
      <c r="D1382" s="51" t="str">
        <f>IFERROR(IF(AND(AH1382=1,AK1382=1),MAX($D$5:D1381)+1,""),"")</f>
        <v/>
      </c>
      <c r="F1382" s="5" t="s">
        <v>2861</v>
      </c>
      <c r="G1382" s="5" t="s">
        <v>2862</v>
      </c>
      <c r="H1382" s="12">
        <f>IFERROR([1]!EM_S_STM07_IS(F1382,"9",$H$1,"1")/1000000,"")</f>
        <v>314.45180856999997</v>
      </c>
      <c r="I1382" s="12">
        <f>IFERROR([1]!EM_S_STM07_IS(F1382,"9",$I$1,"1")/1000000,"")</f>
        <v>306.74167327999999</v>
      </c>
      <c r="J1382" s="12">
        <f>IFERROR([1]!EM_S_STM07_IS(F1382,"9",$J$1,"1")/1000000,"")</f>
        <v>366.28049756000001</v>
      </c>
      <c r="K1382" s="12">
        <f>IFERROR([1]!EM_S_STM07_IS(F1382,"9",$K$1,"1")/1000000,"")</f>
        <v>309.33700116</v>
      </c>
      <c r="L1382" s="12">
        <f>IFERROR([1]!EM_S_STM07_IS(F1382,"9",$L$1,"1")/1000000,"")</f>
        <v>408.53846450999998</v>
      </c>
      <c r="M1382" s="13">
        <f>IFERROR([1]!EM_S_STM07_IS(F1382,"9",$M$1,"1")/1000000,"")</f>
        <v>409.75727655000003</v>
      </c>
      <c r="N1382" s="12">
        <f>IFERROR([1]!EM_S_STM07_IS(F1382,"61",$N$1,"1")/1000000,"")</f>
        <v>139.31754684999999</v>
      </c>
      <c r="O1382" s="12">
        <f>IFERROR([1]!EM_S_STM07_IS(F1382,"61",$O$1,"1")/1000000,"")</f>
        <v>2.81596015</v>
      </c>
      <c r="P1382" s="12">
        <f>IFERROR([1]!EM_S_STM07_IS(F1382,"61",$P$1,"1")/1000000,"")</f>
        <v>23.33658273</v>
      </c>
      <c r="Q1382" s="12">
        <f>IFERROR([1]!EM_S_STM07_IS(F1382,"61",$Q$1,"1")/1000000,"")</f>
        <v>14.852935990000001</v>
      </c>
      <c r="R1382" s="12">
        <f>IFERROR([1]!EM_S_STM07_IS(F1382,"61",$R$1,"1")/1000000,"")</f>
        <v>59.081710270000002</v>
      </c>
      <c r="S1382" s="12">
        <f>IFERROR([1]!EM_S_STM07_IS(F1382,"61",$S$1,"1")/1000000,"")</f>
        <v>68.311105830000002</v>
      </c>
      <c r="T1382" s="20">
        <f t="shared" si="386"/>
        <v>5.4373581208579935E-2</v>
      </c>
      <c r="U1382" s="20">
        <f t="shared" si="387"/>
        <v>-0.13284426749032197</v>
      </c>
      <c r="V1382" s="14">
        <f t="shared" si="388"/>
        <v>-2.451929065080773E-2</v>
      </c>
      <c r="W1382" s="14">
        <f t="shared" si="389"/>
        <v>0.19410086553727504</v>
      </c>
      <c r="X1382" s="14">
        <f t="shared" si="390"/>
        <v>-0.15546417780726141</v>
      </c>
      <c r="Y1382" s="14">
        <f t="shared" si="391"/>
        <v>0.32069058333790951</v>
      </c>
      <c r="Z1382" s="15">
        <f t="shared" si="392"/>
        <v>2.9833470918384291E-3</v>
      </c>
      <c r="AA1382" s="14">
        <f t="shared" si="393"/>
        <v>-0.9797874696068839</v>
      </c>
      <c r="AB1382" s="14">
        <f t="shared" si="394"/>
        <v>7.2872560288184483</v>
      </c>
      <c r="AC1382" s="14">
        <f t="shared" si="395"/>
        <v>-0.36353423456014289</v>
      </c>
      <c r="AD1382" s="14">
        <f t="shared" si="396"/>
        <v>2.9777799022212039</v>
      </c>
      <c r="AE1382" s="14">
        <f t="shared" si="397"/>
        <v>0.15621408923035904</v>
      </c>
      <c r="AF1382" s="18" t="str">
        <f t="shared" si="398"/>
        <v/>
      </c>
      <c r="AG1382" s="18" t="str">
        <f t="shared" si="399"/>
        <v/>
      </c>
      <c r="AH1382" s="18" t="str">
        <f t="shared" si="400"/>
        <v/>
      </c>
      <c r="AI1382" s="19" t="str">
        <f t="shared" si="401"/>
        <v/>
      </c>
      <c r="AJ1382" s="19" t="str">
        <f t="shared" si="402"/>
        <v/>
      </c>
      <c r="AK1382" s="19" t="str">
        <f t="shared" si="403"/>
        <v/>
      </c>
    </row>
    <row r="1383" spans="2:37" x14ac:dyDescent="0.15">
      <c r="B1383" s="51" t="str">
        <f>IFERROR(IF(AND(AF1383=1,AI1383=1),MAX($B$5:B1382)+1,""),"")</f>
        <v/>
      </c>
      <c r="C1383" s="51" t="str">
        <f>IFERROR(IF(AND(AG1383=1,AJ1383=1),MAX($C$5:C1382)+1,""),"")</f>
        <v/>
      </c>
      <c r="D1383" s="51" t="str">
        <f>IFERROR(IF(AND(AH1383=1,AK1383=1),MAX($D$5:D1382)+1,""),"")</f>
        <v/>
      </c>
      <c r="F1383" s="5" t="s">
        <v>2863</v>
      </c>
      <c r="G1383" s="5" t="s">
        <v>2864</v>
      </c>
      <c r="H1383" s="12">
        <f>IFERROR([1]!EM_S_STM07_IS(F1383,"9",$H$1,"1")/1000000,"")</f>
        <v>180.30524584</v>
      </c>
      <c r="I1383" s="12">
        <f>IFERROR([1]!EM_S_STM07_IS(F1383,"9",$I$1,"1")/1000000,"")</f>
        <v>279.08934267000001</v>
      </c>
      <c r="J1383" s="12">
        <f>IFERROR([1]!EM_S_STM07_IS(F1383,"9",$J$1,"1")/1000000,"")</f>
        <v>406.74848916000002</v>
      </c>
      <c r="K1383" s="12">
        <f>IFERROR([1]!EM_S_STM07_IS(F1383,"9",$K$1,"1")/1000000,"")</f>
        <v>466.06671675000001</v>
      </c>
      <c r="L1383" s="12">
        <f>IFERROR([1]!EM_S_STM07_IS(F1383,"9",$L$1,"1")/1000000,"")</f>
        <v>469.02277713000001</v>
      </c>
      <c r="M1383" s="13">
        <f>IFERROR([1]!EM_S_STM07_IS(F1383,"9",$M$1,"1")/1000000,"")</f>
        <v>607.44802623999999</v>
      </c>
      <c r="N1383" s="12">
        <f>IFERROR([1]!EM_S_STM07_IS(F1383,"61",$N$1,"1")/1000000,"")</f>
        <v>32.732885190000005</v>
      </c>
      <c r="O1383" s="12">
        <f>IFERROR([1]!EM_S_STM07_IS(F1383,"61",$O$1,"1")/1000000,"")</f>
        <v>21.53640292</v>
      </c>
      <c r="P1383" s="12">
        <f>IFERROR([1]!EM_S_STM07_IS(F1383,"61",$P$1,"1")/1000000,"")</f>
        <v>22.485507370000001</v>
      </c>
      <c r="Q1383" s="12">
        <f>IFERROR([1]!EM_S_STM07_IS(F1383,"61",$Q$1,"1")/1000000,"")</f>
        <v>7.7368956200000003</v>
      </c>
      <c r="R1383" s="12">
        <f>IFERROR([1]!EM_S_STM07_IS(F1383,"61",$R$1,"1")/1000000,"")</f>
        <v>5.2296521799999995</v>
      </c>
      <c r="S1383" s="12">
        <f>IFERROR([1]!EM_S_STM07_IS(F1383,"61",$S$1,"1")/1000000,"")</f>
        <v>22.136404039999999</v>
      </c>
      <c r="T1383" s="20">
        <f t="shared" si="386"/>
        <v>0.27497054787552644</v>
      </c>
      <c r="U1383" s="20">
        <f t="shared" si="387"/>
        <v>-7.5249537547078083E-2</v>
      </c>
      <c r="V1383" s="14">
        <f t="shared" si="388"/>
        <v>0.54787145193578801</v>
      </c>
      <c r="W1383" s="14">
        <f t="shared" si="389"/>
        <v>0.45741318987212765</v>
      </c>
      <c r="X1383" s="14">
        <f t="shared" si="390"/>
        <v>0.14583515162527466</v>
      </c>
      <c r="Y1383" s="14">
        <f t="shared" si="391"/>
        <v>6.3425691510720751E-3</v>
      </c>
      <c r="Z1383" s="15">
        <f t="shared" si="392"/>
        <v>0.29513545153827864</v>
      </c>
      <c r="AA1383" s="14">
        <f t="shared" si="393"/>
        <v>-0.34205607617566702</v>
      </c>
      <c r="AB1383" s="14">
        <f t="shared" si="394"/>
        <v>4.4069775882517717E-2</v>
      </c>
      <c r="AC1383" s="14">
        <f t="shared" si="395"/>
        <v>-0.65591634234936103</v>
      </c>
      <c r="AD1383" s="14">
        <f t="shared" si="396"/>
        <v>-0.32406323713593033</v>
      </c>
      <c r="AE1383" s="14">
        <f t="shared" si="397"/>
        <v>3.2328635400758148</v>
      </c>
      <c r="AF1383" s="18">
        <f t="shared" si="398"/>
        <v>1</v>
      </c>
      <c r="AG1383" s="18" t="str">
        <f t="shared" si="399"/>
        <v/>
      </c>
      <c r="AH1383" s="18" t="str">
        <f t="shared" si="400"/>
        <v/>
      </c>
      <c r="AI1383" s="19" t="str">
        <f t="shared" si="401"/>
        <v/>
      </c>
      <c r="AJ1383" s="19" t="str">
        <f t="shared" si="402"/>
        <v/>
      </c>
      <c r="AK1383" s="19" t="str">
        <f t="shared" si="403"/>
        <v/>
      </c>
    </row>
    <row r="1384" spans="2:37" x14ac:dyDescent="0.15">
      <c r="B1384" s="51">
        <f>IFERROR(IF(AND(AF1384=1,AI1384=1),MAX($B$5:B1383)+1,""),"")</f>
        <v>96</v>
      </c>
      <c r="C1384" s="51" t="str">
        <f>IFERROR(IF(AND(AG1384=1,AJ1384=1),MAX($C$5:C1383)+1,""),"")</f>
        <v/>
      </c>
      <c r="D1384" s="51" t="str">
        <f>IFERROR(IF(AND(AH1384=1,AK1384=1),MAX($D$5:D1383)+1,""),"")</f>
        <v/>
      </c>
      <c r="F1384" s="5" t="s">
        <v>2865</v>
      </c>
      <c r="G1384" s="5" t="s">
        <v>2866</v>
      </c>
      <c r="H1384" s="12">
        <f>IFERROR([1]!EM_S_STM07_IS(F1384,"9",$H$1,"1")/1000000,"")</f>
        <v>483.09282886</v>
      </c>
      <c r="I1384" s="12">
        <f>IFERROR([1]!EM_S_STM07_IS(F1384,"9",$I$1,"1")/1000000,"")</f>
        <v>589.31893704999993</v>
      </c>
      <c r="J1384" s="12">
        <f>IFERROR([1]!EM_S_STM07_IS(F1384,"9",$J$1,"1")/1000000,"")</f>
        <v>810.34507713000005</v>
      </c>
      <c r="K1384" s="12">
        <f>IFERROR([1]!EM_S_STM07_IS(F1384,"9",$K$1,"1")/1000000,"")</f>
        <v>1097.35251354</v>
      </c>
      <c r="L1384" s="12">
        <f>IFERROR([1]!EM_S_STM07_IS(F1384,"9",$L$1,"1")/1000000,"")</f>
        <v>1643.38057873</v>
      </c>
      <c r="M1384" s="13">
        <f>IFERROR([1]!EM_S_STM07_IS(F1384,"9",$M$1,"1")/1000000,"")</f>
        <v>3986.9945155100004</v>
      </c>
      <c r="N1384" s="12">
        <f>IFERROR([1]!EM_S_STM07_IS(F1384,"61",$N$1,"1")/1000000,"")</f>
        <v>117.14792717</v>
      </c>
      <c r="O1384" s="12">
        <f>IFERROR([1]!EM_S_STM07_IS(F1384,"61",$O$1,"1")/1000000,"")</f>
        <v>152.53005836000003</v>
      </c>
      <c r="P1384" s="12">
        <f>IFERROR([1]!EM_S_STM07_IS(F1384,"61",$P$1,"1")/1000000,"")</f>
        <v>203.56147856000001</v>
      </c>
      <c r="Q1384" s="12">
        <f>IFERROR([1]!EM_S_STM07_IS(F1384,"61",$Q$1,"1")/1000000,"")</f>
        <v>263.52987605999999</v>
      </c>
      <c r="R1384" s="12">
        <f>IFERROR([1]!EM_S_STM07_IS(F1384,"61",$R$1,"1")/1000000,"")</f>
        <v>165.69229584999999</v>
      </c>
      <c r="S1384" s="12">
        <f>IFERROR([1]!EM_S_STM07_IS(F1384,"61",$S$1,"1")/1000000,"")</f>
        <v>237.71453106000001</v>
      </c>
      <c r="T1384" s="20">
        <f t="shared" si="386"/>
        <v>0.52518670011209379</v>
      </c>
      <c r="U1384" s="20">
        <f t="shared" si="387"/>
        <v>0.15203115558720026</v>
      </c>
      <c r="V1384" s="14">
        <f t="shared" si="388"/>
        <v>0.21988756993282588</v>
      </c>
      <c r="W1384" s="14">
        <f t="shared" si="389"/>
        <v>0.375053517177656</v>
      </c>
      <c r="X1384" s="14">
        <f t="shared" si="390"/>
        <v>0.35417928054365982</v>
      </c>
      <c r="Y1384" s="14">
        <f t="shared" si="391"/>
        <v>0.49758674487247762</v>
      </c>
      <c r="Z1384" s="15">
        <f t="shared" si="392"/>
        <v>1.4260932416465204</v>
      </c>
      <c r="AA1384" s="14">
        <f t="shared" si="393"/>
        <v>0.30202951127470662</v>
      </c>
      <c r="AB1384" s="14">
        <f t="shared" si="394"/>
        <v>0.33456631924676838</v>
      </c>
      <c r="AC1384" s="14">
        <f t="shared" si="395"/>
        <v>0.29459600079650738</v>
      </c>
      <c r="AD1384" s="14">
        <f t="shared" si="396"/>
        <v>-0.37125802080870907</v>
      </c>
      <c r="AE1384" s="14">
        <f t="shared" si="397"/>
        <v>0.43467461682829972</v>
      </c>
      <c r="AF1384" s="18">
        <f t="shared" si="398"/>
        <v>1</v>
      </c>
      <c r="AG1384" s="18" t="str">
        <f t="shared" si="399"/>
        <v/>
      </c>
      <c r="AH1384" s="18" t="str">
        <f t="shared" si="400"/>
        <v/>
      </c>
      <c r="AI1384" s="19">
        <f t="shared" si="401"/>
        <v>1</v>
      </c>
      <c r="AJ1384" s="19" t="str">
        <f t="shared" si="402"/>
        <v/>
      </c>
      <c r="AK1384" s="19" t="str">
        <f t="shared" si="403"/>
        <v/>
      </c>
    </row>
    <row r="1385" spans="2:37" x14ac:dyDescent="0.15">
      <c r="B1385" s="51" t="str">
        <f>IFERROR(IF(AND(AF1385=1,AI1385=1),MAX($B$5:B1384)+1,""),"")</f>
        <v/>
      </c>
      <c r="C1385" s="51" t="str">
        <f>IFERROR(IF(AND(AG1385=1,AJ1385=1),MAX($C$5:C1384)+1,""),"")</f>
        <v/>
      </c>
      <c r="D1385" s="51" t="str">
        <f>IFERROR(IF(AND(AH1385=1,AK1385=1),MAX($D$5:D1384)+1,""),"")</f>
        <v/>
      </c>
      <c r="F1385" s="5" t="s">
        <v>2867</v>
      </c>
      <c r="G1385" s="5" t="s">
        <v>2868</v>
      </c>
      <c r="H1385" s="12">
        <f>IFERROR([1]!EM_S_STM07_IS(F1385,"9",$H$1,"1")/1000000,"")</f>
        <v>357.10048181999997</v>
      </c>
      <c r="I1385" s="12">
        <f>IFERROR([1]!EM_S_STM07_IS(F1385,"9",$I$1,"1")/1000000,"")</f>
        <v>407.92867000000001</v>
      </c>
      <c r="J1385" s="12">
        <f>IFERROR([1]!EM_S_STM07_IS(F1385,"9",$J$1,"1")/1000000,"")</f>
        <v>371.31339904999999</v>
      </c>
      <c r="K1385" s="12">
        <f>IFERROR([1]!EM_S_STM07_IS(F1385,"9",$K$1,"1")/1000000,"")</f>
        <v>415.37605536000001</v>
      </c>
      <c r="L1385" s="12">
        <f>IFERROR([1]!EM_S_STM07_IS(F1385,"9",$L$1,"1")/1000000,"")</f>
        <v>448.60811481999997</v>
      </c>
      <c r="M1385" s="13">
        <f>IFERROR([1]!EM_S_STM07_IS(F1385,"9",$M$1,"1")/1000000,"")</f>
        <v>444.93265011</v>
      </c>
      <c r="N1385" s="12">
        <f>IFERROR([1]!EM_S_STM07_IS(F1385,"61",$N$1,"1")/1000000,"")</f>
        <v>32.678522199999996</v>
      </c>
      <c r="O1385" s="12">
        <f>IFERROR([1]!EM_S_STM07_IS(F1385,"61",$O$1,"1")/1000000,"")</f>
        <v>37.741441850000001</v>
      </c>
      <c r="P1385" s="12">
        <f>IFERROR([1]!EM_S_STM07_IS(F1385,"61",$P$1,"1")/1000000,"")</f>
        <v>20.473736690000003</v>
      </c>
      <c r="Q1385" s="12">
        <f>IFERROR([1]!EM_S_STM07_IS(F1385,"61",$Q$1,"1")/1000000,"")</f>
        <v>3.5996580599999999</v>
      </c>
      <c r="R1385" s="12">
        <f>IFERROR([1]!EM_S_STM07_IS(F1385,"61",$R$1,"1")/1000000,"")</f>
        <v>8.4026194499999995</v>
      </c>
      <c r="S1385" s="12">
        <f>IFERROR([1]!EM_S_STM07_IS(F1385,"61",$S$1,"1")/1000000,"")</f>
        <v>12.39009667</v>
      </c>
      <c r="T1385" s="20">
        <f t="shared" si="386"/>
        <v>4.4962650633452617E-2</v>
      </c>
      <c r="U1385" s="20">
        <f t="shared" si="387"/>
        <v>-0.17631253424735216</v>
      </c>
      <c r="V1385" s="14">
        <f t="shared" si="388"/>
        <v>0.14233581517714247</v>
      </c>
      <c r="W1385" s="14">
        <f t="shared" si="389"/>
        <v>-8.9759003577757901E-2</v>
      </c>
      <c r="X1385" s="14">
        <f t="shared" si="390"/>
        <v>0.11866702473633782</v>
      </c>
      <c r="Y1385" s="14">
        <f t="shared" si="391"/>
        <v>8.0004754802725078E-2</v>
      </c>
      <c r="Z1385" s="15">
        <f t="shared" si="392"/>
        <v>-8.1930410721052591E-3</v>
      </c>
      <c r="AA1385" s="14">
        <f t="shared" si="393"/>
        <v>0.15493110793119053</v>
      </c>
      <c r="AB1385" s="14">
        <f t="shared" si="394"/>
        <v>-0.45752637720172312</v>
      </c>
      <c r="AC1385" s="14">
        <f t="shared" si="395"/>
        <v>-0.82418167653009911</v>
      </c>
      <c r="AD1385" s="14">
        <f t="shared" si="396"/>
        <v>1.334282676282869</v>
      </c>
      <c r="AE1385" s="14">
        <f t="shared" si="397"/>
        <v>0.47455168518907526</v>
      </c>
      <c r="AF1385" s="18" t="str">
        <f t="shared" si="398"/>
        <v/>
      </c>
      <c r="AG1385" s="18" t="str">
        <f t="shared" si="399"/>
        <v/>
      </c>
      <c r="AH1385" s="18" t="str">
        <f t="shared" si="400"/>
        <v/>
      </c>
      <c r="AI1385" s="19" t="str">
        <f t="shared" si="401"/>
        <v/>
      </c>
      <c r="AJ1385" s="19" t="str">
        <f t="shared" si="402"/>
        <v/>
      </c>
      <c r="AK1385" s="19" t="str">
        <f t="shared" si="403"/>
        <v/>
      </c>
    </row>
    <row r="1386" spans="2:37" x14ac:dyDescent="0.15">
      <c r="B1386" s="51" t="str">
        <f>IFERROR(IF(AND(AF1386=1,AI1386=1),MAX($B$5:B1385)+1,""),"")</f>
        <v/>
      </c>
      <c r="C1386" s="51">
        <f>IFERROR(IF(AND(AG1386=1,AJ1386=1),MAX($C$5:C1385)+1,""),"")</f>
        <v>53</v>
      </c>
      <c r="D1386" s="51" t="str">
        <f>IFERROR(IF(AND(AH1386=1,AK1386=1),MAX($D$5:D1385)+1,""),"")</f>
        <v/>
      </c>
      <c r="F1386" s="5" t="s">
        <v>2869</v>
      </c>
      <c r="G1386" s="5" t="s">
        <v>2870</v>
      </c>
      <c r="H1386" s="12">
        <f>IFERROR([1]!EM_S_STM07_IS(F1386,"9",$H$1,"1")/1000000,"")</f>
        <v>424.18707031000002</v>
      </c>
      <c r="I1386" s="12">
        <f>IFERROR([1]!EM_S_STM07_IS(F1386,"9",$I$1,"1")/1000000,"")</f>
        <v>665.15956677999998</v>
      </c>
      <c r="J1386" s="12">
        <f>IFERROR([1]!EM_S_STM07_IS(F1386,"9",$J$1,"1")/1000000,"")</f>
        <v>848.74218052000003</v>
      </c>
      <c r="K1386" s="12">
        <f>IFERROR([1]!EM_S_STM07_IS(F1386,"9",$K$1,"1")/1000000,"")</f>
        <v>1170.07005374</v>
      </c>
      <c r="L1386" s="12">
        <f>IFERROR([1]!EM_S_STM07_IS(F1386,"9",$L$1,"1")/1000000,"")</f>
        <v>1210.1368194300001</v>
      </c>
      <c r="M1386" s="13">
        <f>IFERROR([1]!EM_S_STM07_IS(F1386,"9",$M$1,"1")/1000000,"")</f>
        <v>1640.3250132799999</v>
      </c>
      <c r="N1386" s="12">
        <f>IFERROR([1]!EM_S_STM07_IS(F1386,"61",$N$1,"1")/1000000,"")</f>
        <v>53.417239969999997</v>
      </c>
      <c r="O1386" s="12">
        <f>IFERROR([1]!EM_S_STM07_IS(F1386,"61",$O$1,"1")/1000000,"")</f>
        <v>72.199798489999992</v>
      </c>
      <c r="P1386" s="12">
        <f>IFERROR([1]!EM_S_STM07_IS(F1386,"61",$P$1,"1")/1000000,"")</f>
        <v>83.839636720000001</v>
      </c>
      <c r="Q1386" s="12">
        <f>IFERROR([1]!EM_S_STM07_IS(F1386,"61",$Q$1,"1")/1000000,"")</f>
        <v>174.72388434999999</v>
      </c>
      <c r="R1386" s="12">
        <f>IFERROR([1]!EM_S_STM07_IS(F1386,"61",$R$1,"1")/1000000,"")</f>
        <v>233.85917409999999</v>
      </c>
      <c r="S1386" s="12">
        <f>IFERROR([1]!EM_S_STM07_IS(F1386,"61",$S$1,"1")/1000000,"")</f>
        <v>739.6576955700001</v>
      </c>
      <c r="T1386" s="20">
        <f t="shared" si="386"/>
        <v>0.31061307471691779</v>
      </c>
      <c r="U1386" s="20">
        <f t="shared" si="387"/>
        <v>0.69149168450092358</v>
      </c>
      <c r="V1386" s="14">
        <f t="shared" si="388"/>
        <v>0.56808072036211499</v>
      </c>
      <c r="W1386" s="14">
        <f t="shared" si="389"/>
        <v>0.27599785511424446</v>
      </c>
      <c r="X1386" s="14">
        <f t="shared" si="390"/>
        <v>0.37859302930264599</v>
      </c>
      <c r="Y1386" s="14">
        <f t="shared" si="391"/>
        <v>3.4243048578100947E-2</v>
      </c>
      <c r="Z1386" s="15">
        <f t="shared" si="392"/>
        <v>0.35548723660240961</v>
      </c>
      <c r="AA1386" s="14">
        <f t="shared" si="393"/>
        <v>0.35161978661848853</v>
      </c>
      <c r="AB1386" s="14">
        <f t="shared" si="394"/>
        <v>0.16121704593970829</v>
      </c>
      <c r="AC1386" s="14">
        <f t="shared" si="395"/>
        <v>1.0840248262707404</v>
      </c>
      <c r="AD1386" s="14">
        <f t="shared" si="396"/>
        <v>0.33844994901522746</v>
      </c>
      <c r="AE1386" s="14">
        <f t="shared" si="397"/>
        <v>2.1628337798444321</v>
      </c>
      <c r="AF1386" s="18">
        <f t="shared" si="398"/>
        <v>1</v>
      </c>
      <c r="AG1386" s="18">
        <f t="shared" si="399"/>
        <v>1</v>
      </c>
      <c r="AH1386" s="18">
        <f t="shared" si="400"/>
        <v>1</v>
      </c>
      <c r="AI1386" s="19" t="str">
        <f t="shared" si="401"/>
        <v/>
      </c>
      <c r="AJ1386" s="19">
        <f t="shared" si="402"/>
        <v>1</v>
      </c>
      <c r="AK1386" s="19" t="str">
        <f t="shared" si="403"/>
        <v/>
      </c>
    </row>
    <row r="1387" spans="2:37" x14ac:dyDescent="0.15">
      <c r="B1387" s="51" t="str">
        <f>IFERROR(IF(AND(AF1387=1,AI1387=1),MAX($B$5:B1386)+1,""),"")</f>
        <v/>
      </c>
      <c r="C1387" s="51" t="str">
        <f>IFERROR(IF(AND(AG1387=1,AJ1387=1),MAX($C$5:C1386)+1,""),"")</f>
        <v/>
      </c>
      <c r="D1387" s="51" t="str">
        <f>IFERROR(IF(AND(AH1387=1,AK1387=1),MAX($D$5:D1386)+1,""),"")</f>
        <v/>
      </c>
      <c r="F1387" s="5" t="s">
        <v>2871</v>
      </c>
      <c r="G1387" s="5" t="s">
        <v>2872</v>
      </c>
      <c r="H1387" s="12">
        <f>IFERROR([1]!EM_S_STM07_IS(F1387,"9",$H$1,"1")/1000000,"")</f>
        <v>587.82520222000005</v>
      </c>
      <c r="I1387" s="12">
        <f>IFERROR([1]!EM_S_STM07_IS(F1387,"9",$I$1,"1")/1000000,"")</f>
        <v>737.00083796000001</v>
      </c>
      <c r="J1387" s="12">
        <f>IFERROR([1]!EM_S_STM07_IS(F1387,"9",$J$1,"1")/1000000,"")</f>
        <v>605.93509632000007</v>
      </c>
      <c r="K1387" s="12">
        <f>IFERROR([1]!EM_S_STM07_IS(F1387,"9",$K$1,"1")/1000000,"")</f>
        <v>703.66658827999993</v>
      </c>
      <c r="L1387" s="12">
        <f>IFERROR([1]!EM_S_STM07_IS(F1387,"9",$L$1,"1")/1000000,"")</f>
        <v>856.70177777999993</v>
      </c>
      <c r="M1387" s="13">
        <f>IFERROR([1]!EM_S_STM07_IS(F1387,"9",$M$1,"1")/1000000,"")</f>
        <v>902.52521301000002</v>
      </c>
      <c r="N1387" s="12">
        <f>IFERROR([1]!EM_S_STM07_IS(F1387,"61",$N$1,"1")/1000000,"")</f>
        <v>60.268154969999998</v>
      </c>
      <c r="O1387" s="12">
        <f>IFERROR([1]!EM_S_STM07_IS(F1387,"61",$O$1,"1")/1000000,"")</f>
        <v>60.435937759999995</v>
      </c>
      <c r="P1387" s="12">
        <f>IFERROR([1]!EM_S_STM07_IS(F1387,"61",$P$1,"1")/1000000,"")</f>
        <v>-17.235287620000001</v>
      </c>
      <c r="Q1387" s="12">
        <f>IFERROR([1]!EM_S_STM07_IS(F1387,"61",$Q$1,"1")/1000000,"")</f>
        <v>2.5460023500000002</v>
      </c>
      <c r="R1387" s="12">
        <f>IFERROR([1]!EM_S_STM07_IS(F1387,"61",$R$1,"1")/1000000,"")</f>
        <v>13.97405906</v>
      </c>
      <c r="S1387" s="12">
        <f>IFERROR([1]!EM_S_STM07_IS(F1387,"61",$S$1,"1")/1000000,"")</f>
        <v>33.273964129999996</v>
      </c>
      <c r="T1387" s="20">
        <f t="shared" si="386"/>
        <v>8.9537614784762631E-2</v>
      </c>
      <c r="U1387" s="20">
        <f t="shared" si="387"/>
        <v>-0.11201970292357599</v>
      </c>
      <c r="V1387" s="14">
        <f t="shared" si="388"/>
        <v>0.25377550192917614</v>
      </c>
      <c r="W1387" s="14">
        <f t="shared" si="389"/>
        <v>-0.17783662499324512</v>
      </c>
      <c r="X1387" s="14">
        <f t="shared" si="390"/>
        <v>0.1612903635282861</v>
      </c>
      <c r="Y1387" s="14">
        <f t="shared" si="391"/>
        <v>0.21748252943779806</v>
      </c>
      <c r="Z1387" s="15">
        <f t="shared" si="392"/>
        <v>5.3488199065891862E-2</v>
      </c>
      <c r="AA1387" s="14">
        <f t="shared" si="393"/>
        <v>2.7839377210653782E-3</v>
      </c>
      <c r="AB1387" s="14">
        <f t="shared" si="394"/>
        <v>-1.285182761429861</v>
      </c>
      <c r="AC1387" s="14">
        <f t="shared" si="395"/>
        <v>1.1477203285569539</v>
      </c>
      <c r="AD1387" s="14">
        <f t="shared" si="396"/>
        <v>4.4886277147387545</v>
      </c>
      <c r="AE1387" s="14">
        <f t="shared" si="397"/>
        <v>1.3811237656240445</v>
      </c>
      <c r="AF1387" s="18" t="str">
        <f t="shared" si="398"/>
        <v/>
      </c>
      <c r="AG1387" s="18" t="str">
        <f t="shared" si="399"/>
        <v/>
      </c>
      <c r="AH1387" s="18" t="str">
        <f t="shared" si="400"/>
        <v/>
      </c>
      <c r="AI1387" s="19" t="str">
        <f t="shared" si="401"/>
        <v/>
      </c>
      <c r="AJ1387" s="19" t="str">
        <f t="shared" si="402"/>
        <v/>
      </c>
      <c r="AK1387" s="19" t="str">
        <f t="shared" si="403"/>
        <v/>
      </c>
    </row>
    <row r="1388" spans="2:37" x14ac:dyDescent="0.15">
      <c r="B1388" s="51" t="str">
        <f>IFERROR(IF(AND(AF1388=1,AI1388=1),MAX($B$5:B1387)+1,""),"")</f>
        <v/>
      </c>
      <c r="C1388" s="51" t="str">
        <f>IFERROR(IF(AND(AG1388=1,AJ1388=1),MAX($C$5:C1387)+1,""),"")</f>
        <v/>
      </c>
      <c r="D1388" s="51" t="str">
        <f>IFERROR(IF(AND(AH1388=1,AK1388=1),MAX($D$5:D1387)+1,""),"")</f>
        <v/>
      </c>
      <c r="F1388" s="5" t="s">
        <v>2873</v>
      </c>
      <c r="G1388" s="5" t="s">
        <v>2874</v>
      </c>
      <c r="H1388" s="12">
        <f>IFERROR([1]!EM_S_STM07_IS(F1388,"9",$H$1,"1")/1000000,"")</f>
        <v>195.40837440000001</v>
      </c>
      <c r="I1388" s="12">
        <f>IFERROR([1]!EM_S_STM07_IS(F1388,"9",$I$1,"1")/1000000,"")</f>
        <v>216.05725006999998</v>
      </c>
      <c r="J1388" s="12">
        <f>IFERROR([1]!EM_S_STM07_IS(F1388,"9",$J$1,"1")/1000000,"")</f>
        <v>169.11514141000001</v>
      </c>
      <c r="K1388" s="12">
        <f>IFERROR([1]!EM_S_STM07_IS(F1388,"9",$K$1,"1")/1000000,"")</f>
        <v>226.05153776</v>
      </c>
      <c r="L1388" s="12">
        <f>IFERROR([1]!EM_S_STM07_IS(F1388,"9",$L$1,"1")/1000000,"")</f>
        <v>311.27392223000004</v>
      </c>
      <c r="M1388" s="13">
        <f>IFERROR([1]!EM_S_STM07_IS(F1388,"9",$M$1,"1")/1000000,"")</f>
        <v>235.31723955000001</v>
      </c>
      <c r="N1388" s="12">
        <f>IFERROR([1]!EM_S_STM07_IS(F1388,"61",$N$1,"1")/1000000,"")</f>
        <v>32.648030559999995</v>
      </c>
      <c r="O1388" s="12">
        <f>IFERROR([1]!EM_S_STM07_IS(F1388,"61",$O$1,"1")/1000000,"")</f>
        <v>26.594225079999998</v>
      </c>
      <c r="P1388" s="12">
        <f>IFERROR([1]!EM_S_STM07_IS(F1388,"61",$P$1,"1")/1000000,"")</f>
        <v>5.6127621699999999</v>
      </c>
      <c r="Q1388" s="12">
        <f>IFERROR([1]!EM_S_STM07_IS(F1388,"61",$Q$1,"1")/1000000,"")</f>
        <v>-29.065998130000001</v>
      </c>
      <c r="R1388" s="12">
        <f>IFERROR([1]!EM_S_STM07_IS(F1388,"61",$R$1,"1")/1000000,"")</f>
        <v>10.79022032</v>
      </c>
      <c r="S1388" s="12">
        <f>IFERROR([1]!EM_S_STM07_IS(F1388,"61",$S$1,"1")/1000000,"")</f>
        <v>-40.988622460000002</v>
      </c>
      <c r="T1388" s="20">
        <f t="shared" si="386"/>
        <v>3.7867982927385579E-2</v>
      </c>
      <c r="U1388" s="20">
        <f t="shared" si="387"/>
        <v>-2.0465530962675338</v>
      </c>
      <c r="V1388" s="14">
        <f t="shared" si="388"/>
        <v>0.10567037228267309</v>
      </c>
      <c r="W1388" s="14">
        <f t="shared" si="389"/>
        <v>-0.21726699124788124</v>
      </c>
      <c r="X1388" s="14">
        <f t="shared" si="390"/>
        <v>0.3366723752544683</v>
      </c>
      <c r="Y1388" s="14">
        <f t="shared" si="391"/>
        <v>0.37700422352570345</v>
      </c>
      <c r="Z1388" s="15">
        <f t="shared" si="392"/>
        <v>-0.24401877978032385</v>
      </c>
      <c r="AA1388" s="14">
        <f t="shared" si="393"/>
        <v>-0.1854263603703267</v>
      </c>
      <c r="AB1388" s="14">
        <f t="shared" si="394"/>
        <v>-0.78894808353633739</v>
      </c>
      <c r="AC1388" s="14">
        <f t="shared" si="395"/>
        <v>-6.1785550945587282</v>
      </c>
      <c r="AD1388" s="14">
        <f t="shared" si="396"/>
        <v>1.3712317145187953</v>
      </c>
      <c r="AE1388" s="14">
        <f t="shared" si="397"/>
        <v>-4.7986826259725532</v>
      </c>
      <c r="AF1388" s="18" t="str">
        <f t="shared" si="398"/>
        <v/>
      </c>
      <c r="AG1388" s="18" t="str">
        <f t="shared" si="399"/>
        <v/>
      </c>
      <c r="AH1388" s="18" t="str">
        <f t="shared" si="400"/>
        <v/>
      </c>
      <c r="AI1388" s="19" t="str">
        <f t="shared" si="401"/>
        <v/>
      </c>
      <c r="AJ1388" s="19" t="str">
        <f t="shared" si="402"/>
        <v/>
      </c>
      <c r="AK1388" s="19" t="str">
        <f t="shared" si="403"/>
        <v/>
      </c>
    </row>
    <row r="1389" spans="2:37" x14ac:dyDescent="0.15">
      <c r="B1389" s="51" t="str">
        <f>IFERROR(IF(AND(AF1389=1,AI1389=1),MAX($B$5:B1388)+1,""),"")</f>
        <v/>
      </c>
      <c r="C1389" s="51" t="str">
        <f>IFERROR(IF(AND(AG1389=1,AJ1389=1),MAX($C$5:C1388)+1,""),"")</f>
        <v/>
      </c>
      <c r="D1389" s="51" t="str">
        <f>IFERROR(IF(AND(AH1389=1,AK1389=1),MAX($D$5:D1388)+1,""),"")</f>
        <v/>
      </c>
      <c r="F1389" s="5" t="s">
        <v>2875</v>
      </c>
      <c r="G1389" s="5" t="s">
        <v>2876</v>
      </c>
      <c r="H1389" s="12">
        <f>IFERROR([1]!EM_S_STM07_IS(F1389,"9",$H$1,"1")/1000000,"")</f>
        <v>295.44113318000001</v>
      </c>
      <c r="I1389" s="12">
        <f>IFERROR([1]!EM_S_STM07_IS(F1389,"9",$I$1,"1")/1000000,"")</f>
        <v>348.75111418</v>
      </c>
      <c r="J1389" s="12">
        <f>IFERROR([1]!EM_S_STM07_IS(F1389,"9",$J$1,"1")/1000000,"")</f>
        <v>357.95681830000001</v>
      </c>
      <c r="K1389" s="12">
        <f>IFERROR([1]!EM_S_STM07_IS(F1389,"9",$K$1,"1")/1000000,"")</f>
        <v>400.43513330000002</v>
      </c>
      <c r="L1389" s="12">
        <f>IFERROR([1]!EM_S_STM07_IS(F1389,"9",$L$1,"1")/1000000,"")</f>
        <v>433.17201337</v>
      </c>
      <c r="M1389" s="13">
        <f>IFERROR([1]!EM_S_STM07_IS(F1389,"9",$M$1,"1")/1000000,"")</f>
        <v>349.88647327999996</v>
      </c>
      <c r="N1389" s="12">
        <f>IFERROR([1]!EM_S_STM07_IS(F1389,"61",$N$1,"1")/1000000,"")</f>
        <v>43.708950420000001</v>
      </c>
      <c r="O1389" s="12">
        <f>IFERROR([1]!EM_S_STM07_IS(F1389,"61",$O$1,"1")/1000000,"")</f>
        <v>44.47346512</v>
      </c>
      <c r="P1389" s="12">
        <f>IFERROR([1]!EM_S_STM07_IS(F1389,"61",$P$1,"1")/1000000,"")</f>
        <v>27.294858399999999</v>
      </c>
      <c r="Q1389" s="12">
        <f>IFERROR([1]!EM_S_STM07_IS(F1389,"61",$Q$1,"1")/1000000,"")</f>
        <v>11.67843849</v>
      </c>
      <c r="R1389" s="12">
        <f>IFERROR([1]!EM_S_STM07_IS(F1389,"61",$R$1,"1")/1000000,"")</f>
        <v>19.319726109999998</v>
      </c>
      <c r="S1389" s="12">
        <f>IFERROR([1]!EM_S_STM07_IS(F1389,"61",$S$1,"1")/1000000,"")</f>
        <v>4.6212810599999994</v>
      </c>
      <c r="T1389" s="20">
        <f t="shared" si="386"/>
        <v>3.4406494258275577E-2</v>
      </c>
      <c r="U1389" s="20">
        <f t="shared" si="387"/>
        <v>-0.36197396468888299</v>
      </c>
      <c r="V1389" s="14">
        <f t="shared" si="388"/>
        <v>0.18044197308003296</v>
      </c>
      <c r="W1389" s="14">
        <f t="shared" si="389"/>
        <v>2.6396199884966363E-2</v>
      </c>
      <c r="X1389" s="14">
        <f t="shared" si="390"/>
        <v>0.11866882492066225</v>
      </c>
      <c r="Y1389" s="14">
        <f t="shared" si="391"/>
        <v>8.1753266253673101E-2</v>
      </c>
      <c r="Z1389" s="15">
        <f t="shared" si="392"/>
        <v>-0.19226897749476837</v>
      </c>
      <c r="AA1389" s="14">
        <f t="shared" si="393"/>
        <v>1.7491033132888471E-2</v>
      </c>
      <c r="AB1389" s="14">
        <f t="shared" si="394"/>
        <v>-0.38626643266154387</v>
      </c>
      <c r="AC1389" s="14">
        <f t="shared" si="395"/>
        <v>-0.57213778804582482</v>
      </c>
      <c r="AD1389" s="14">
        <f t="shared" si="396"/>
        <v>0.65430730542812476</v>
      </c>
      <c r="AE1389" s="14">
        <f t="shared" si="397"/>
        <v>-0.76079986674303846</v>
      </c>
      <c r="AF1389" s="18" t="str">
        <f t="shared" si="398"/>
        <v/>
      </c>
      <c r="AG1389" s="18" t="str">
        <f t="shared" si="399"/>
        <v/>
      </c>
      <c r="AH1389" s="18" t="str">
        <f t="shared" si="400"/>
        <v/>
      </c>
      <c r="AI1389" s="19" t="str">
        <f t="shared" si="401"/>
        <v/>
      </c>
      <c r="AJ1389" s="19" t="str">
        <f t="shared" si="402"/>
        <v/>
      </c>
      <c r="AK1389" s="19" t="str">
        <f t="shared" si="403"/>
        <v/>
      </c>
    </row>
    <row r="1390" spans="2:37" x14ac:dyDescent="0.15">
      <c r="B1390" s="51" t="str">
        <f>IFERROR(IF(AND(AF1390=1,AI1390=1),MAX($B$5:B1389)+1,""),"")</f>
        <v/>
      </c>
      <c r="C1390" s="51" t="str">
        <f>IFERROR(IF(AND(AG1390=1,AJ1390=1),MAX($C$5:C1389)+1,""),"")</f>
        <v/>
      </c>
      <c r="D1390" s="51" t="str">
        <f>IFERROR(IF(AND(AH1390=1,AK1390=1),MAX($D$5:D1389)+1,""),"")</f>
        <v/>
      </c>
      <c r="F1390" s="5" t="s">
        <v>2877</v>
      </c>
      <c r="G1390" s="5" t="s">
        <v>2878</v>
      </c>
      <c r="H1390" s="12">
        <f>IFERROR([1]!EM_S_STM07_IS(F1390,"9",$H$1,"1")/1000000,"")</f>
        <v>1222.86237437</v>
      </c>
      <c r="I1390" s="12">
        <f>IFERROR([1]!EM_S_STM07_IS(F1390,"9",$I$1,"1")/1000000,"")</f>
        <v>1315.91228918</v>
      </c>
      <c r="J1390" s="12">
        <f>IFERROR([1]!EM_S_STM07_IS(F1390,"9",$J$1,"1")/1000000,"")</f>
        <v>1452.79906792</v>
      </c>
      <c r="K1390" s="12">
        <f>IFERROR([1]!EM_S_STM07_IS(F1390,"9",$K$1,"1")/1000000,"")</f>
        <v>2213.82741003</v>
      </c>
      <c r="L1390" s="12">
        <f>IFERROR([1]!EM_S_STM07_IS(F1390,"9",$L$1,"1")/1000000,"")</f>
        <v>2129.3622319900001</v>
      </c>
      <c r="M1390" s="13">
        <f>IFERROR([1]!EM_S_STM07_IS(F1390,"9",$M$1,"1")/1000000,"")</f>
        <v>2070.4699266500002</v>
      </c>
      <c r="N1390" s="12">
        <f>IFERROR([1]!EM_S_STM07_IS(F1390,"61",$N$1,"1")/1000000,"")</f>
        <v>78.775717569999998</v>
      </c>
      <c r="O1390" s="12">
        <f>IFERROR([1]!EM_S_STM07_IS(F1390,"61",$O$1,"1")/1000000,"")</f>
        <v>11.720320320000001</v>
      </c>
      <c r="P1390" s="12">
        <f>IFERROR([1]!EM_S_STM07_IS(F1390,"61",$P$1,"1")/1000000,"")</f>
        <v>-225.50772519</v>
      </c>
      <c r="Q1390" s="12">
        <f>IFERROR([1]!EM_S_STM07_IS(F1390,"61",$Q$1,"1")/1000000,"")</f>
        <v>56.486784219999997</v>
      </c>
      <c r="R1390" s="12">
        <f>IFERROR([1]!EM_S_STM07_IS(F1390,"61",$R$1,"1")/1000000,"")</f>
        <v>225.01019603</v>
      </c>
      <c r="S1390" s="12">
        <f>IFERROR([1]!EM_S_STM07_IS(F1390,"61",$S$1,"1")/1000000,"")</f>
        <v>22.765728299999999</v>
      </c>
      <c r="T1390" s="20">
        <f t="shared" si="386"/>
        <v>0.11106193480679227</v>
      </c>
      <c r="U1390" s="20">
        <f t="shared" si="387"/>
        <v>-0.21985049709070181</v>
      </c>
      <c r="V1390" s="14">
        <f t="shared" si="388"/>
        <v>7.6091894525692566E-2</v>
      </c>
      <c r="W1390" s="14">
        <f t="shared" si="389"/>
        <v>0.10402424224284723</v>
      </c>
      <c r="X1390" s="14">
        <f t="shared" si="390"/>
        <v>0.52383592398608758</v>
      </c>
      <c r="Y1390" s="14">
        <f t="shared" si="391"/>
        <v>-3.8153461131306236E-2</v>
      </c>
      <c r="Z1390" s="15">
        <f t="shared" si="392"/>
        <v>-2.7657250821510986E-2</v>
      </c>
      <c r="AA1390" s="14">
        <f t="shared" si="393"/>
        <v>-0.85121912333473393</v>
      </c>
      <c r="AB1390" s="14">
        <f t="shared" si="394"/>
        <v>-20.24074761038613</v>
      </c>
      <c r="AC1390" s="14">
        <f t="shared" si="395"/>
        <v>1.2504871359613399</v>
      </c>
      <c r="AD1390" s="14">
        <f t="shared" si="396"/>
        <v>2.9834130963031837</v>
      </c>
      <c r="AE1390" s="14">
        <f t="shared" si="397"/>
        <v>-0.89882357021294845</v>
      </c>
      <c r="AF1390" s="18" t="str">
        <f t="shared" si="398"/>
        <v/>
      </c>
      <c r="AG1390" s="18" t="str">
        <f t="shared" si="399"/>
        <v/>
      </c>
      <c r="AH1390" s="18" t="str">
        <f t="shared" si="400"/>
        <v/>
      </c>
      <c r="AI1390" s="19" t="str">
        <f t="shared" si="401"/>
        <v/>
      </c>
      <c r="AJ1390" s="19" t="str">
        <f t="shared" si="402"/>
        <v/>
      </c>
      <c r="AK1390" s="19" t="str">
        <f t="shared" si="403"/>
        <v/>
      </c>
    </row>
    <row r="1391" spans="2:37" x14ac:dyDescent="0.15">
      <c r="B1391" s="51" t="str">
        <f>IFERROR(IF(AND(AF1391=1,AI1391=1),MAX($B$5:B1390)+1,""),"")</f>
        <v/>
      </c>
      <c r="C1391" s="51" t="str">
        <f>IFERROR(IF(AND(AG1391=1,AJ1391=1),MAX($C$5:C1390)+1,""),"")</f>
        <v/>
      </c>
      <c r="D1391" s="51" t="str">
        <f>IFERROR(IF(AND(AH1391=1,AK1391=1),MAX($D$5:D1390)+1,""),"")</f>
        <v/>
      </c>
      <c r="F1391" s="5" t="s">
        <v>2879</v>
      </c>
      <c r="G1391" s="5" t="s">
        <v>2880</v>
      </c>
      <c r="H1391" s="12">
        <f>IFERROR([1]!EM_S_STM07_IS(F1391,"9",$H$1,"1")/1000000,"")</f>
        <v>314.51903794999998</v>
      </c>
      <c r="I1391" s="12">
        <f>IFERROR([1]!EM_S_STM07_IS(F1391,"9",$I$1,"1")/1000000,"")</f>
        <v>303.95365944000002</v>
      </c>
      <c r="J1391" s="12">
        <f>IFERROR([1]!EM_S_STM07_IS(F1391,"9",$J$1,"1")/1000000,"")</f>
        <v>321.2107699</v>
      </c>
      <c r="K1391" s="12">
        <f>IFERROR([1]!EM_S_STM07_IS(F1391,"9",$K$1,"1")/1000000,"")</f>
        <v>422.71003547000004</v>
      </c>
      <c r="L1391" s="12">
        <f>IFERROR([1]!EM_S_STM07_IS(F1391,"9",$L$1,"1")/1000000,"")</f>
        <v>677.90325272999996</v>
      </c>
      <c r="M1391" s="13">
        <f>IFERROR([1]!EM_S_STM07_IS(F1391,"9",$M$1,"1")/1000000,"")</f>
        <v>566.01428805</v>
      </c>
      <c r="N1391" s="12">
        <f>IFERROR([1]!EM_S_STM07_IS(F1391,"61",$N$1,"1")/1000000,"")</f>
        <v>33.551469480000002</v>
      </c>
      <c r="O1391" s="12">
        <f>IFERROR([1]!EM_S_STM07_IS(F1391,"61",$O$1,"1")/1000000,"")</f>
        <v>12.741624009999999</v>
      </c>
      <c r="P1391" s="12">
        <f>IFERROR([1]!EM_S_STM07_IS(F1391,"61",$P$1,"1")/1000000,"")</f>
        <v>24.05669009</v>
      </c>
      <c r="Q1391" s="12">
        <f>IFERROR([1]!EM_S_STM07_IS(F1391,"61",$Q$1,"1")/1000000,"")</f>
        <v>66.110551900000004</v>
      </c>
      <c r="R1391" s="12">
        <f>IFERROR([1]!EM_S_STM07_IS(F1391,"61",$R$1,"1")/1000000,"")</f>
        <v>41.084708620000001</v>
      </c>
      <c r="S1391" s="12">
        <f>IFERROR([1]!EM_S_STM07_IS(F1391,"61",$S$1,"1")/1000000,"")</f>
        <v>52.100327729999997</v>
      </c>
      <c r="T1391" s="20">
        <f t="shared" si="386"/>
        <v>0.12469843584015483</v>
      </c>
      <c r="U1391" s="20">
        <f t="shared" si="387"/>
        <v>9.200790400510539E-2</v>
      </c>
      <c r="V1391" s="14">
        <f t="shared" si="388"/>
        <v>-3.3592174829428188E-2</v>
      </c>
      <c r="W1391" s="14">
        <f t="shared" si="389"/>
        <v>5.6775465351508639E-2</v>
      </c>
      <c r="X1391" s="14">
        <f t="shared" si="390"/>
        <v>0.31598960894617262</v>
      </c>
      <c r="Y1391" s="14">
        <f t="shared" si="391"/>
        <v>0.60370749650231836</v>
      </c>
      <c r="Z1391" s="15">
        <f t="shared" si="392"/>
        <v>-0.16505152354618347</v>
      </c>
      <c r="AA1391" s="14">
        <f t="shared" si="393"/>
        <v>-0.62023648419943966</v>
      </c>
      <c r="AB1391" s="14">
        <f t="shared" si="394"/>
        <v>0.88803955218892083</v>
      </c>
      <c r="AC1391" s="14">
        <f t="shared" si="395"/>
        <v>1.7481150421221558</v>
      </c>
      <c r="AD1391" s="14">
        <f t="shared" si="396"/>
        <v>-0.37854536924535948</v>
      </c>
      <c r="AE1391" s="14">
        <f t="shared" si="397"/>
        <v>0.2681196844277387</v>
      </c>
      <c r="AF1391" s="18" t="str">
        <f t="shared" si="398"/>
        <v/>
      </c>
      <c r="AG1391" s="18" t="str">
        <f t="shared" si="399"/>
        <v/>
      </c>
      <c r="AH1391" s="18" t="str">
        <f t="shared" si="400"/>
        <v/>
      </c>
      <c r="AI1391" s="19" t="str">
        <f t="shared" si="401"/>
        <v/>
      </c>
      <c r="AJ1391" s="19" t="str">
        <f t="shared" si="402"/>
        <v/>
      </c>
      <c r="AK1391" s="19" t="str">
        <f t="shared" si="403"/>
        <v/>
      </c>
    </row>
    <row r="1392" spans="2:37" x14ac:dyDescent="0.15">
      <c r="B1392" s="51" t="str">
        <f>IFERROR(IF(AND(AF1392=1,AI1392=1),MAX($B$5:B1391)+1,""),"")</f>
        <v/>
      </c>
      <c r="C1392" s="51" t="str">
        <f>IFERROR(IF(AND(AG1392=1,AJ1392=1),MAX($C$5:C1391)+1,""),"")</f>
        <v/>
      </c>
      <c r="D1392" s="51" t="str">
        <f>IFERROR(IF(AND(AH1392=1,AK1392=1),MAX($D$5:D1391)+1,""),"")</f>
        <v/>
      </c>
      <c r="F1392" s="5" t="s">
        <v>2881</v>
      </c>
      <c r="G1392" s="5" t="s">
        <v>2882</v>
      </c>
      <c r="H1392" s="12">
        <f>IFERROR([1]!EM_S_STM07_IS(F1392,"9",$H$1,"1")/1000000,"")</f>
        <v>185.32005427000001</v>
      </c>
      <c r="I1392" s="12">
        <f>IFERROR([1]!EM_S_STM07_IS(F1392,"9",$I$1,"1")/1000000,"")</f>
        <v>382.51714527999997</v>
      </c>
      <c r="J1392" s="12">
        <f>IFERROR([1]!EM_S_STM07_IS(F1392,"9",$J$1,"1")/1000000,"")</f>
        <v>279.79774785000001</v>
      </c>
      <c r="K1392" s="12">
        <f>IFERROR([1]!EM_S_STM07_IS(F1392,"9",$K$1,"1")/1000000,"")</f>
        <v>300.92984066000002</v>
      </c>
      <c r="L1392" s="12">
        <f>IFERROR([1]!EM_S_STM07_IS(F1392,"9",$L$1,"1")/1000000,"")</f>
        <v>402.17949408999999</v>
      </c>
      <c r="M1392" s="13">
        <f>IFERROR([1]!EM_S_STM07_IS(F1392,"9",$M$1,"1")/1000000,"")</f>
        <v>374.09921829000001</v>
      </c>
      <c r="N1392" s="12">
        <f>IFERROR([1]!EM_S_STM07_IS(F1392,"61",$N$1,"1")/1000000,"")</f>
        <v>32.512663109999998</v>
      </c>
      <c r="O1392" s="12">
        <f>IFERROR([1]!EM_S_STM07_IS(F1392,"61",$O$1,"1")/1000000,"")</f>
        <v>86.353307849999993</v>
      </c>
      <c r="P1392" s="12">
        <f>IFERROR([1]!EM_S_STM07_IS(F1392,"61",$P$1,"1")/1000000,"")</f>
        <v>56.241855510000001</v>
      </c>
      <c r="Q1392" s="12">
        <f>IFERROR([1]!EM_S_STM07_IS(F1392,"61",$Q$1,"1")/1000000,"")</f>
        <v>40.405024149999996</v>
      </c>
      <c r="R1392" s="12">
        <f>IFERROR([1]!EM_S_STM07_IS(F1392,"61",$R$1,"1")/1000000,"")</f>
        <v>46.904070650000001</v>
      </c>
      <c r="S1392" s="12">
        <f>IFERROR([1]!EM_S_STM07_IS(F1392,"61",$S$1,"1")/1000000,"")</f>
        <v>23.427972609999998</v>
      </c>
      <c r="T1392" s="20">
        <f t="shared" si="386"/>
        <v>0.15083450953571331</v>
      </c>
      <c r="U1392" s="20">
        <f t="shared" si="387"/>
        <v>-6.3438215745723614E-2</v>
      </c>
      <c r="V1392" s="14">
        <f t="shared" si="388"/>
        <v>1.0640893225872674</v>
      </c>
      <c r="W1392" s="14">
        <f t="shared" si="389"/>
        <v>-0.26853540736013298</v>
      </c>
      <c r="X1392" s="14">
        <f t="shared" si="390"/>
        <v>7.5526314891315574E-2</v>
      </c>
      <c r="Y1392" s="14">
        <f t="shared" si="391"/>
        <v>0.33645600983916713</v>
      </c>
      <c r="Z1392" s="15">
        <f t="shared" si="392"/>
        <v>-6.9820257404063862E-2</v>
      </c>
      <c r="AA1392" s="14">
        <f t="shared" si="393"/>
        <v>1.6559899925097215</v>
      </c>
      <c r="AB1392" s="14">
        <f t="shared" si="394"/>
        <v>-0.34870062409543234</v>
      </c>
      <c r="AC1392" s="14">
        <f t="shared" si="395"/>
        <v>-0.28158443949602907</v>
      </c>
      <c r="AD1392" s="14">
        <f t="shared" si="396"/>
        <v>0.1608474846066886</v>
      </c>
      <c r="AE1392" s="14">
        <f t="shared" si="397"/>
        <v>-0.50051301975855278</v>
      </c>
      <c r="AF1392" s="18" t="str">
        <f t="shared" si="398"/>
        <v/>
      </c>
      <c r="AG1392" s="18" t="str">
        <f t="shared" si="399"/>
        <v/>
      </c>
      <c r="AH1392" s="18" t="str">
        <f t="shared" si="400"/>
        <v/>
      </c>
      <c r="AI1392" s="19" t="str">
        <f t="shared" si="401"/>
        <v/>
      </c>
      <c r="AJ1392" s="19" t="str">
        <f t="shared" si="402"/>
        <v/>
      </c>
      <c r="AK1392" s="19" t="str">
        <f t="shared" si="403"/>
        <v/>
      </c>
    </row>
    <row r="1393" spans="2:37" x14ac:dyDescent="0.15">
      <c r="B1393" s="51" t="str">
        <f>IFERROR(IF(AND(AF1393=1,AI1393=1),MAX($B$5:B1392)+1,""),"")</f>
        <v/>
      </c>
      <c r="C1393" s="51" t="str">
        <f>IFERROR(IF(AND(AG1393=1,AJ1393=1),MAX($C$5:C1392)+1,""),"")</f>
        <v/>
      </c>
      <c r="D1393" s="51" t="str">
        <f>IFERROR(IF(AND(AH1393=1,AK1393=1),MAX($D$5:D1392)+1,""),"")</f>
        <v/>
      </c>
      <c r="F1393" s="5" t="s">
        <v>2883</v>
      </c>
      <c r="G1393" s="5" t="s">
        <v>2884</v>
      </c>
      <c r="H1393" s="12">
        <f>IFERROR([1]!EM_S_STM07_IS(F1393,"9",$H$1,"1")/1000000,"")</f>
        <v>151.60414922000001</v>
      </c>
      <c r="I1393" s="12">
        <f>IFERROR([1]!EM_S_STM07_IS(F1393,"9",$I$1,"1")/1000000,"")</f>
        <v>117.62214634999999</v>
      </c>
      <c r="J1393" s="12">
        <f>IFERROR([1]!EM_S_STM07_IS(F1393,"9",$J$1,"1")/1000000,"")</f>
        <v>162.35443027000002</v>
      </c>
      <c r="K1393" s="12">
        <f>IFERROR([1]!EM_S_STM07_IS(F1393,"9",$K$1,"1")/1000000,"")</f>
        <v>221.11886933000002</v>
      </c>
      <c r="L1393" s="12">
        <f>IFERROR([1]!EM_S_STM07_IS(F1393,"9",$L$1,"1")/1000000,"")</f>
        <v>219.02999187999998</v>
      </c>
      <c r="M1393" s="13">
        <f>IFERROR([1]!EM_S_STM07_IS(F1393,"9",$M$1,"1")/1000000,"")</f>
        <v>421.02048687000001</v>
      </c>
      <c r="N1393" s="12">
        <f>IFERROR([1]!EM_S_STM07_IS(F1393,"61",$N$1,"1")/1000000,"")</f>
        <v>27.044782010000002</v>
      </c>
      <c r="O1393" s="12">
        <f>IFERROR([1]!EM_S_STM07_IS(F1393,"61",$O$1,"1")/1000000,"")</f>
        <v>13.811892140000001</v>
      </c>
      <c r="P1393" s="12">
        <f>IFERROR([1]!EM_S_STM07_IS(F1393,"61",$P$1,"1")/1000000,"")</f>
        <v>3.1034651699999998</v>
      </c>
      <c r="Q1393" s="12">
        <f>IFERROR([1]!EM_S_STM07_IS(F1393,"61",$Q$1,"1")/1000000,"")</f>
        <v>28.083481190000001</v>
      </c>
      <c r="R1393" s="12">
        <f>IFERROR([1]!EM_S_STM07_IS(F1393,"61",$R$1,"1")/1000000,"")</f>
        <v>22.490099899999997</v>
      </c>
      <c r="S1393" s="12">
        <f>IFERROR([1]!EM_S_STM07_IS(F1393,"61",$S$1,"1")/1000000,"")</f>
        <v>53.69019591</v>
      </c>
      <c r="T1393" s="20">
        <f t="shared" si="386"/>
        <v>0.22664368772910137</v>
      </c>
      <c r="U1393" s="20">
        <f t="shared" si="387"/>
        <v>0.14699704936489466</v>
      </c>
      <c r="V1393" s="14">
        <f t="shared" si="388"/>
        <v>-0.22414955688770175</v>
      </c>
      <c r="W1393" s="14">
        <f t="shared" si="389"/>
        <v>0.38030494518348018</v>
      </c>
      <c r="X1393" s="14">
        <f t="shared" si="390"/>
        <v>0.36195155846547011</v>
      </c>
      <c r="Y1393" s="14">
        <f t="shared" si="391"/>
        <v>-9.4468529815181865E-3</v>
      </c>
      <c r="Z1393" s="15">
        <f t="shared" si="392"/>
        <v>0.92220473212939991</v>
      </c>
      <c r="AA1393" s="14">
        <f t="shared" si="393"/>
        <v>-0.48929549016542434</v>
      </c>
      <c r="AB1393" s="14">
        <f t="shared" si="394"/>
        <v>-0.77530485044752173</v>
      </c>
      <c r="AC1393" s="14">
        <f t="shared" si="395"/>
        <v>8.0490724566436818</v>
      </c>
      <c r="AD1393" s="14">
        <f t="shared" si="396"/>
        <v>-0.1991697985074479</v>
      </c>
      <c r="AE1393" s="14">
        <f t="shared" si="397"/>
        <v>1.3872813437347162</v>
      </c>
      <c r="AF1393" s="18">
        <f t="shared" si="398"/>
        <v>1</v>
      </c>
      <c r="AG1393" s="18" t="str">
        <f t="shared" si="399"/>
        <v/>
      </c>
      <c r="AH1393" s="18" t="str">
        <f t="shared" si="400"/>
        <v/>
      </c>
      <c r="AI1393" s="19" t="str">
        <f t="shared" si="401"/>
        <v/>
      </c>
      <c r="AJ1393" s="19" t="str">
        <f t="shared" si="402"/>
        <v/>
      </c>
      <c r="AK1393" s="19" t="str">
        <f t="shared" si="403"/>
        <v/>
      </c>
    </row>
    <row r="1394" spans="2:37" x14ac:dyDescent="0.15">
      <c r="B1394" s="51" t="str">
        <f>IFERROR(IF(AND(AF1394=1,AI1394=1),MAX($B$5:B1393)+1,""),"")</f>
        <v/>
      </c>
      <c r="C1394" s="51" t="str">
        <f>IFERROR(IF(AND(AG1394=1,AJ1394=1),MAX($C$5:C1393)+1,""),"")</f>
        <v/>
      </c>
      <c r="D1394" s="51" t="str">
        <f>IFERROR(IF(AND(AH1394=1,AK1394=1),MAX($D$5:D1393)+1,""),"")</f>
        <v/>
      </c>
      <c r="F1394" s="5" t="s">
        <v>2885</v>
      </c>
      <c r="G1394" s="5" t="s">
        <v>2886</v>
      </c>
      <c r="H1394" s="12">
        <f>IFERROR([1]!EM_S_STM07_IS(F1394,"9",$H$1,"1")/1000000,"")</f>
        <v>182.30115991</v>
      </c>
      <c r="I1394" s="12">
        <f>IFERROR([1]!EM_S_STM07_IS(F1394,"9",$I$1,"1")/1000000,"")</f>
        <v>196.10251031000001</v>
      </c>
      <c r="J1394" s="12">
        <f>IFERROR([1]!EM_S_STM07_IS(F1394,"9",$J$1,"1")/1000000,"")</f>
        <v>302.19686307000001</v>
      </c>
      <c r="K1394" s="12">
        <f>IFERROR([1]!EM_S_STM07_IS(F1394,"9",$K$1,"1")/1000000,"")</f>
        <v>536.83145981999996</v>
      </c>
      <c r="L1394" s="12">
        <f>IFERROR([1]!EM_S_STM07_IS(F1394,"9",$L$1,"1")/1000000,"")</f>
        <v>737.33200377999992</v>
      </c>
      <c r="M1394" s="13">
        <f>IFERROR([1]!EM_S_STM07_IS(F1394,"9",$M$1,"1")/1000000,"")</f>
        <v>1080.5931505599999</v>
      </c>
      <c r="N1394" s="12">
        <f>IFERROR([1]!EM_S_STM07_IS(F1394,"61",$N$1,"1")/1000000,"")</f>
        <v>40.48288153</v>
      </c>
      <c r="O1394" s="12">
        <f>IFERROR([1]!EM_S_STM07_IS(F1394,"61",$O$1,"1")/1000000,"")</f>
        <v>30.490383170000001</v>
      </c>
      <c r="P1394" s="12">
        <f>IFERROR([1]!EM_S_STM07_IS(F1394,"61",$P$1,"1")/1000000,"")</f>
        <v>-40.710593869999997</v>
      </c>
      <c r="Q1394" s="12">
        <f>IFERROR([1]!EM_S_STM07_IS(F1394,"61",$Q$1,"1")/1000000,"")</f>
        <v>53.742586509999995</v>
      </c>
      <c r="R1394" s="12">
        <f>IFERROR([1]!EM_S_STM07_IS(F1394,"61",$R$1,"1")/1000000,"")</f>
        <v>128.95865277999999</v>
      </c>
      <c r="S1394" s="12">
        <f>IFERROR([1]!EM_S_STM07_IS(F1394,"61",$S$1,"1")/1000000,"")</f>
        <v>140.13839208000002</v>
      </c>
      <c r="T1394" s="20">
        <f t="shared" si="386"/>
        <v>0.42749486837190043</v>
      </c>
      <c r="U1394" s="20">
        <f t="shared" si="387"/>
        <v>0.28190884027961194</v>
      </c>
      <c r="V1394" s="14">
        <f t="shared" si="388"/>
        <v>7.5706322476574411E-2</v>
      </c>
      <c r="W1394" s="14">
        <f t="shared" si="389"/>
        <v>0.54101476106698176</v>
      </c>
      <c r="X1394" s="14">
        <f t="shared" si="390"/>
        <v>0.77642962394235671</v>
      </c>
      <c r="Y1394" s="14">
        <f t="shared" si="391"/>
        <v>0.37348881160434966</v>
      </c>
      <c r="Z1394" s="15">
        <f t="shared" si="392"/>
        <v>0.46554489025329204</v>
      </c>
      <c r="AA1394" s="14">
        <f t="shared" si="393"/>
        <v>-0.24683268538073355</v>
      </c>
      <c r="AB1394" s="14">
        <f t="shared" si="394"/>
        <v>-2.3351945642341363</v>
      </c>
      <c r="AC1394" s="14">
        <f t="shared" si="395"/>
        <v>2.3201130566067079</v>
      </c>
      <c r="AD1394" s="14">
        <f t="shared" si="396"/>
        <v>1.3995617098928499</v>
      </c>
      <c r="AE1394" s="14">
        <f t="shared" si="397"/>
        <v>8.6692432488980467E-2</v>
      </c>
      <c r="AF1394" s="18">
        <f t="shared" si="398"/>
        <v>1</v>
      </c>
      <c r="AG1394" s="18">
        <f t="shared" si="399"/>
        <v>1</v>
      </c>
      <c r="AH1394" s="18">
        <f t="shared" si="400"/>
        <v>1</v>
      </c>
      <c r="AI1394" s="19" t="str">
        <f t="shared" si="401"/>
        <v/>
      </c>
      <c r="AJ1394" s="19" t="str">
        <f t="shared" si="402"/>
        <v/>
      </c>
      <c r="AK1394" s="19" t="str">
        <f t="shared" si="403"/>
        <v/>
      </c>
    </row>
    <row r="1395" spans="2:37" x14ac:dyDescent="0.15">
      <c r="B1395" s="51" t="str">
        <f>IFERROR(IF(AND(AF1395=1,AI1395=1),MAX($B$5:B1394)+1,""),"")</f>
        <v/>
      </c>
      <c r="C1395" s="51" t="str">
        <f>IFERROR(IF(AND(AG1395=1,AJ1395=1),MAX($C$5:C1394)+1,""),"")</f>
        <v/>
      </c>
      <c r="D1395" s="51" t="str">
        <f>IFERROR(IF(AND(AH1395=1,AK1395=1),MAX($D$5:D1394)+1,""),"")</f>
        <v/>
      </c>
      <c r="F1395" s="5" t="s">
        <v>2887</v>
      </c>
      <c r="G1395" s="5" t="s">
        <v>2888</v>
      </c>
      <c r="H1395" s="12">
        <f>IFERROR([1]!EM_S_STM07_IS(F1395,"9",$H$1,"1")/1000000,"")</f>
        <v>113.34896484000001</v>
      </c>
      <c r="I1395" s="12">
        <f>IFERROR([1]!EM_S_STM07_IS(F1395,"9",$I$1,"1")/1000000,"")</f>
        <v>173.87989784999999</v>
      </c>
      <c r="J1395" s="12">
        <f>IFERROR([1]!EM_S_STM07_IS(F1395,"9",$J$1,"1")/1000000,"")</f>
        <v>194.99521021000001</v>
      </c>
      <c r="K1395" s="12">
        <f>IFERROR([1]!EM_S_STM07_IS(F1395,"9",$K$1,"1")/1000000,"")</f>
        <v>173.86416855000002</v>
      </c>
      <c r="L1395" s="12">
        <f>IFERROR([1]!EM_S_STM07_IS(F1395,"9",$L$1,"1")/1000000,"")</f>
        <v>179.04458683999999</v>
      </c>
      <c r="M1395" s="13">
        <f>IFERROR([1]!EM_S_STM07_IS(F1395,"9",$M$1,"1")/1000000,"")</f>
        <v>165.06601709999998</v>
      </c>
      <c r="N1395" s="12">
        <f>IFERROR([1]!EM_S_STM07_IS(F1395,"61",$N$1,"1")/1000000,"")</f>
        <v>62.236450509999997</v>
      </c>
      <c r="O1395" s="12">
        <f>IFERROR([1]!EM_S_STM07_IS(F1395,"61",$O$1,"1")/1000000,"")</f>
        <v>86.252371540000013</v>
      </c>
      <c r="P1395" s="12">
        <f>IFERROR([1]!EM_S_STM07_IS(F1395,"61",$P$1,"1")/1000000,"")</f>
        <v>97.101627400000012</v>
      </c>
      <c r="Q1395" s="12">
        <f>IFERROR([1]!EM_S_STM07_IS(F1395,"61",$Q$1,"1")/1000000,"")</f>
        <v>67.613135049999997</v>
      </c>
      <c r="R1395" s="12">
        <f>IFERROR([1]!EM_S_STM07_IS(F1395,"61",$R$1,"1")/1000000,"")</f>
        <v>4.9521856799999995</v>
      </c>
      <c r="S1395" s="12">
        <f>IFERROR([1]!EM_S_STM07_IS(F1395,"61",$S$1,"1")/1000000,"")</f>
        <v>23.393455210000003</v>
      </c>
      <c r="T1395" s="20">
        <f t="shared" si="386"/>
        <v>7.8072636058791778E-2</v>
      </c>
      <c r="U1395" s="20">
        <f t="shared" si="387"/>
        <v>-0.17773858515615171</v>
      </c>
      <c r="V1395" s="14">
        <f t="shared" si="388"/>
        <v>0.53402281260745199</v>
      </c>
      <c r="W1395" s="14">
        <f t="shared" si="389"/>
        <v>0.12143619027321634</v>
      </c>
      <c r="X1395" s="14">
        <f t="shared" si="390"/>
        <v>-0.10836697802598806</v>
      </c>
      <c r="Y1395" s="14">
        <f t="shared" si="391"/>
        <v>2.9795778700141932E-2</v>
      </c>
      <c r="Z1395" s="15">
        <f t="shared" si="392"/>
        <v>-7.8073121263876638E-2</v>
      </c>
      <c r="AA1395" s="14">
        <f t="shared" si="393"/>
        <v>0.38588192021235523</v>
      </c>
      <c r="AB1395" s="14">
        <f t="shared" si="394"/>
        <v>0.12578501513977036</v>
      </c>
      <c r="AC1395" s="14">
        <f t="shared" si="395"/>
        <v>-0.30368690144115967</v>
      </c>
      <c r="AD1395" s="14">
        <f t="shared" si="396"/>
        <v>-0.92675704689129035</v>
      </c>
      <c r="AE1395" s="14">
        <f t="shared" si="397"/>
        <v>3.7238647178512103</v>
      </c>
      <c r="AF1395" s="18" t="str">
        <f t="shared" si="398"/>
        <v/>
      </c>
      <c r="AG1395" s="18" t="str">
        <f t="shared" si="399"/>
        <v/>
      </c>
      <c r="AH1395" s="18" t="str">
        <f t="shared" si="400"/>
        <v/>
      </c>
      <c r="AI1395" s="19" t="str">
        <f t="shared" si="401"/>
        <v/>
      </c>
      <c r="AJ1395" s="19" t="str">
        <f t="shared" si="402"/>
        <v/>
      </c>
      <c r="AK1395" s="19" t="str">
        <f t="shared" si="403"/>
        <v/>
      </c>
    </row>
    <row r="1396" spans="2:37" x14ac:dyDescent="0.15">
      <c r="B1396" s="51">
        <f>IFERROR(IF(AND(AF1396=1,AI1396=1),MAX($B$5:B1395)+1,""),"")</f>
        <v>97</v>
      </c>
      <c r="C1396" s="51" t="str">
        <f>IFERROR(IF(AND(AG1396=1,AJ1396=1),MAX($C$5:C1395)+1,""),"")</f>
        <v/>
      </c>
      <c r="D1396" s="51" t="str">
        <f>IFERROR(IF(AND(AH1396=1,AK1396=1),MAX($D$5:D1395)+1,""),"")</f>
        <v/>
      </c>
      <c r="F1396" s="5" t="s">
        <v>2889</v>
      </c>
      <c r="G1396" s="5" t="s">
        <v>2890</v>
      </c>
      <c r="H1396" s="12">
        <f>IFERROR([1]!EM_S_STM07_IS(F1396,"9",$H$1,"1")/1000000,"")</f>
        <v>775.88789161</v>
      </c>
      <c r="I1396" s="12">
        <f>IFERROR([1]!EM_S_STM07_IS(F1396,"9",$I$1,"1")/1000000,"")</f>
        <v>975.66903278999996</v>
      </c>
      <c r="J1396" s="12">
        <f>IFERROR([1]!EM_S_STM07_IS(F1396,"9",$J$1,"1")/1000000,"")</f>
        <v>1074.14084957</v>
      </c>
      <c r="K1396" s="12">
        <f>IFERROR([1]!EM_S_STM07_IS(F1396,"9",$K$1,"1")/1000000,"")</f>
        <v>1205.67215287</v>
      </c>
      <c r="L1396" s="12">
        <f>IFERROR([1]!EM_S_STM07_IS(F1396,"9",$L$1,"1")/1000000,"")</f>
        <v>1497.2402701199999</v>
      </c>
      <c r="M1396" s="13">
        <f>IFERROR([1]!EM_S_STM07_IS(F1396,"9",$M$1,"1")/1000000,"")</f>
        <v>2472.2336705100001</v>
      </c>
      <c r="N1396" s="12">
        <f>IFERROR([1]!EM_S_STM07_IS(F1396,"61",$N$1,"1")/1000000,"")</f>
        <v>104.13307537999999</v>
      </c>
      <c r="O1396" s="12">
        <f>IFERROR([1]!EM_S_STM07_IS(F1396,"61",$O$1,"1")/1000000,"")</f>
        <v>136.04828918000001</v>
      </c>
      <c r="P1396" s="12">
        <f>IFERROR([1]!EM_S_STM07_IS(F1396,"61",$P$1,"1")/1000000,"")</f>
        <v>109.86647201999999</v>
      </c>
      <c r="Q1396" s="12">
        <f>IFERROR([1]!EM_S_STM07_IS(F1396,"61",$Q$1,"1")/1000000,"")</f>
        <v>102.64104648</v>
      </c>
      <c r="R1396" s="12">
        <f>IFERROR([1]!EM_S_STM07_IS(F1396,"61",$R$1,"1")/1000000,"")</f>
        <v>132.95734168999999</v>
      </c>
      <c r="S1396" s="12">
        <f>IFERROR([1]!EM_S_STM07_IS(F1396,"61",$S$1,"1")/1000000,"")</f>
        <v>243.34738599000002</v>
      </c>
      <c r="T1396" s="20">
        <f t="shared" si="386"/>
        <v>0.26083457166958812</v>
      </c>
      <c r="U1396" s="20">
        <f t="shared" si="387"/>
        <v>0.1850252335082867</v>
      </c>
      <c r="V1396" s="14">
        <f t="shared" si="388"/>
        <v>0.2574871232562293</v>
      </c>
      <c r="W1396" s="14">
        <f t="shared" si="389"/>
        <v>0.10092747998613051</v>
      </c>
      <c r="X1396" s="14">
        <f t="shared" si="390"/>
        <v>0.1224525660230263</v>
      </c>
      <c r="Y1396" s="14">
        <f t="shared" si="391"/>
        <v>0.24183034878590071</v>
      </c>
      <c r="Z1396" s="15">
        <f t="shared" si="392"/>
        <v>0.65119367936307049</v>
      </c>
      <c r="AA1396" s="14">
        <f t="shared" si="393"/>
        <v>0.30648488660817674</v>
      </c>
      <c r="AB1396" s="14">
        <f t="shared" si="394"/>
        <v>-0.1924450304947232</v>
      </c>
      <c r="AC1396" s="14">
        <f t="shared" si="395"/>
        <v>-6.5765518880816332E-2</v>
      </c>
      <c r="AD1396" s="14">
        <f t="shared" si="396"/>
        <v>0.29536229656336599</v>
      </c>
      <c r="AE1396" s="14">
        <f t="shared" si="397"/>
        <v>0.83026663211560514</v>
      </c>
      <c r="AF1396" s="18">
        <f t="shared" si="398"/>
        <v>1</v>
      </c>
      <c r="AG1396" s="18" t="str">
        <f t="shared" si="399"/>
        <v/>
      </c>
      <c r="AH1396" s="18" t="str">
        <f t="shared" si="400"/>
        <v/>
      </c>
      <c r="AI1396" s="19">
        <f t="shared" si="401"/>
        <v>1</v>
      </c>
      <c r="AJ1396" s="19" t="str">
        <f t="shared" si="402"/>
        <v/>
      </c>
      <c r="AK1396" s="19" t="str">
        <f t="shared" si="403"/>
        <v/>
      </c>
    </row>
    <row r="1397" spans="2:37" x14ac:dyDescent="0.15">
      <c r="B1397" s="51" t="str">
        <f>IFERROR(IF(AND(AF1397=1,AI1397=1),MAX($B$5:B1396)+1,""),"")</f>
        <v/>
      </c>
      <c r="C1397" s="51" t="str">
        <f>IFERROR(IF(AND(AG1397=1,AJ1397=1),MAX($C$5:C1396)+1,""),"")</f>
        <v/>
      </c>
      <c r="D1397" s="51" t="str">
        <f>IFERROR(IF(AND(AH1397=1,AK1397=1),MAX($D$5:D1396)+1,""),"")</f>
        <v/>
      </c>
      <c r="F1397" s="5" t="s">
        <v>2891</v>
      </c>
      <c r="G1397" s="5" t="s">
        <v>2892</v>
      </c>
      <c r="H1397" s="12">
        <f>IFERROR([1]!EM_S_STM07_IS(F1397,"9",$H$1,"1")/1000000,"")</f>
        <v>200.56264397000001</v>
      </c>
      <c r="I1397" s="12">
        <f>IFERROR([1]!EM_S_STM07_IS(F1397,"9",$I$1,"1")/1000000,"")</f>
        <v>197.53063121</v>
      </c>
      <c r="J1397" s="12">
        <f>IFERROR([1]!EM_S_STM07_IS(F1397,"9",$J$1,"1")/1000000,"")</f>
        <v>202.29272429</v>
      </c>
      <c r="K1397" s="12">
        <f>IFERROR([1]!EM_S_STM07_IS(F1397,"9",$K$1,"1")/1000000,"")</f>
        <v>260.80141366999999</v>
      </c>
      <c r="L1397" s="12">
        <f>IFERROR([1]!EM_S_STM07_IS(F1397,"9",$L$1,"1")/1000000,"")</f>
        <v>407.19735758999997</v>
      </c>
      <c r="M1397" s="13">
        <f>IFERROR([1]!EM_S_STM07_IS(F1397,"9",$M$1,"1")/1000000,"")</f>
        <v>535.15003013</v>
      </c>
      <c r="N1397" s="12">
        <f>IFERROR([1]!EM_S_STM07_IS(F1397,"61",$N$1,"1")/1000000,"")</f>
        <v>56.401518549999999</v>
      </c>
      <c r="O1397" s="12">
        <f>IFERROR([1]!EM_S_STM07_IS(F1397,"61",$O$1,"1")/1000000,"")</f>
        <v>47.780858420000001</v>
      </c>
      <c r="P1397" s="12">
        <f>IFERROR([1]!EM_S_STM07_IS(F1397,"61",$P$1,"1")/1000000,"")</f>
        <v>24.345216960000002</v>
      </c>
      <c r="Q1397" s="12">
        <f>IFERROR([1]!EM_S_STM07_IS(F1397,"61",$Q$1,"1")/1000000,"")</f>
        <v>-15.3314901</v>
      </c>
      <c r="R1397" s="12">
        <f>IFERROR([1]!EM_S_STM07_IS(F1397,"61",$R$1,"1")/1000000,"")</f>
        <v>51.519255469999997</v>
      </c>
      <c r="S1397" s="12">
        <f>IFERROR([1]!EM_S_STM07_IS(F1397,"61",$S$1,"1")/1000000,"")</f>
        <v>78.271817139999996</v>
      </c>
      <c r="T1397" s="20">
        <f t="shared" si="386"/>
        <v>0.21687256997844906</v>
      </c>
      <c r="U1397" s="20">
        <f t="shared" si="387"/>
        <v>6.7733635226344457E-2</v>
      </c>
      <c r="V1397" s="14">
        <f t="shared" si="388"/>
        <v>-1.5117534850874527E-2</v>
      </c>
      <c r="W1397" s="14">
        <f t="shared" si="389"/>
        <v>2.4108124653017961E-2</v>
      </c>
      <c r="X1397" s="14">
        <f t="shared" si="390"/>
        <v>0.28922784833390208</v>
      </c>
      <c r="Y1397" s="14">
        <f t="shared" si="391"/>
        <v>0.56133109809458026</v>
      </c>
      <c r="Z1397" s="15">
        <f t="shared" si="392"/>
        <v>0.3142276592787554</v>
      </c>
      <c r="AA1397" s="14">
        <f t="shared" si="393"/>
        <v>-0.15284446858213177</v>
      </c>
      <c r="AB1397" s="14">
        <f t="shared" si="394"/>
        <v>-0.49048180034769662</v>
      </c>
      <c r="AC1397" s="14">
        <f t="shared" si="395"/>
        <v>-1.6297536853004901</v>
      </c>
      <c r="AD1397" s="14">
        <f t="shared" si="396"/>
        <v>4.3603553949397265</v>
      </c>
      <c r="AE1397" s="14">
        <f t="shared" si="397"/>
        <v>0.51927306452590705</v>
      </c>
      <c r="AF1397" s="18">
        <f t="shared" si="398"/>
        <v>1</v>
      </c>
      <c r="AG1397" s="18" t="str">
        <f t="shared" si="399"/>
        <v/>
      </c>
      <c r="AH1397" s="18" t="str">
        <f t="shared" si="400"/>
        <v/>
      </c>
      <c r="AI1397" s="19" t="str">
        <f t="shared" si="401"/>
        <v/>
      </c>
      <c r="AJ1397" s="19" t="str">
        <f t="shared" si="402"/>
        <v/>
      </c>
      <c r="AK1397" s="19" t="str">
        <f t="shared" si="403"/>
        <v/>
      </c>
    </row>
    <row r="1398" spans="2:37" x14ac:dyDescent="0.15">
      <c r="B1398" s="51" t="str">
        <f>IFERROR(IF(AND(AF1398=1,AI1398=1),MAX($B$5:B1397)+1,""),"")</f>
        <v/>
      </c>
      <c r="C1398" s="51" t="str">
        <f>IFERROR(IF(AND(AG1398=1,AJ1398=1),MAX($C$5:C1397)+1,""),"")</f>
        <v/>
      </c>
      <c r="D1398" s="51" t="str">
        <f>IFERROR(IF(AND(AH1398=1,AK1398=1),MAX($D$5:D1397)+1,""),"")</f>
        <v/>
      </c>
      <c r="F1398" s="5" t="s">
        <v>2893</v>
      </c>
      <c r="G1398" s="5" t="s">
        <v>2894</v>
      </c>
      <c r="H1398" s="12">
        <f>IFERROR([1]!EM_S_STM07_IS(F1398,"9",$H$1,"1")/1000000,"")</f>
        <v>297.13437957999997</v>
      </c>
      <c r="I1398" s="12">
        <f>IFERROR([1]!EM_S_STM07_IS(F1398,"9",$I$1,"1")/1000000,"")</f>
        <v>376.90797895999998</v>
      </c>
      <c r="J1398" s="12">
        <f>IFERROR([1]!EM_S_STM07_IS(F1398,"9",$J$1,"1")/1000000,"")</f>
        <v>376.26881976999999</v>
      </c>
      <c r="K1398" s="12">
        <f>IFERROR([1]!EM_S_STM07_IS(F1398,"9",$K$1,"1")/1000000,"")</f>
        <v>479.50057096</v>
      </c>
      <c r="L1398" s="12">
        <f>IFERROR([1]!EM_S_STM07_IS(F1398,"9",$L$1,"1")/1000000,"")</f>
        <v>426.36826347000004</v>
      </c>
      <c r="M1398" s="13">
        <f>IFERROR([1]!EM_S_STM07_IS(F1398,"9",$M$1,"1")/1000000,"")</f>
        <v>614.47037697999997</v>
      </c>
      <c r="N1398" s="12">
        <f>IFERROR([1]!EM_S_STM07_IS(F1398,"61",$N$1,"1")/1000000,"")</f>
        <v>137.11238774</v>
      </c>
      <c r="O1398" s="12">
        <f>IFERROR([1]!EM_S_STM07_IS(F1398,"61",$O$1,"1")/1000000,"")</f>
        <v>177.84096800999998</v>
      </c>
      <c r="P1398" s="12">
        <f>IFERROR([1]!EM_S_STM07_IS(F1398,"61",$P$1,"1")/1000000,"")</f>
        <v>108.43938059999999</v>
      </c>
      <c r="Q1398" s="12">
        <f>IFERROR([1]!EM_S_STM07_IS(F1398,"61",$Q$1,"1")/1000000,"")</f>
        <v>105.46848998999999</v>
      </c>
      <c r="R1398" s="12">
        <f>IFERROR([1]!EM_S_STM07_IS(F1398,"61",$R$1,"1")/1000000,"")</f>
        <v>55.901503460000001</v>
      </c>
      <c r="S1398" s="12">
        <f>IFERROR([1]!EM_S_STM07_IS(F1398,"61",$S$1,"1")/1000000,"")</f>
        <v>-90.211299049999994</v>
      </c>
      <c r="T1398" s="20">
        <f t="shared" si="386"/>
        <v>0.15640406414389507</v>
      </c>
      <c r="U1398" s="20">
        <f t="shared" si="387"/>
        <v>-1.9196802254167875</v>
      </c>
      <c r="V1398" s="14">
        <f t="shared" si="388"/>
        <v>0.26847650377166099</v>
      </c>
      <c r="W1398" s="14">
        <f t="shared" si="389"/>
        <v>-1.6957963897809088E-3</v>
      </c>
      <c r="X1398" s="14">
        <f t="shared" si="390"/>
        <v>0.27435637971039423</v>
      </c>
      <c r="Y1398" s="14">
        <f t="shared" si="391"/>
        <v>-0.11080760004857693</v>
      </c>
      <c r="Z1398" s="15">
        <f t="shared" si="392"/>
        <v>0.44117287712535175</v>
      </c>
      <c r="AA1398" s="14">
        <f t="shared" si="393"/>
        <v>0.29704522648407039</v>
      </c>
      <c r="AB1398" s="14">
        <f t="shared" si="394"/>
        <v>-0.39024521844762755</v>
      </c>
      <c r="AC1398" s="14">
        <f t="shared" si="395"/>
        <v>-2.7396786975007841E-2</v>
      </c>
      <c r="AD1398" s="14">
        <f t="shared" si="396"/>
        <v>-0.46996962348375038</v>
      </c>
      <c r="AE1398" s="14">
        <f t="shared" si="397"/>
        <v>-2.6137544335377343</v>
      </c>
      <c r="AF1398" s="18" t="str">
        <f t="shared" si="398"/>
        <v/>
      </c>
      <c r="AG1398" s="18" t="str">
        <f t="shared" si="399"/>
        <v/>
      </c>
      <c r="AH1398" s="18" t="str">
        <f t="shared" si="400"/>
        <v/>
      </c>
      <c r="AI1398" s="19" t="str">
        <f t="shared" si="401"/>
        <v/>
      </c>
      <c r="AJ1398" s="19" t="str">
        <f t="shared" si="402"/>
        <v/>
      </c>
      <c r="AK1398" s="19" t="str">
        <f t="shared" si="403"/>
        <v/>
      </c>
    </row>
    <row r="1399" spans="2:37" x14ac:dyDescent="0.15">
      <c r="B1399" s="51" t="str">
        <f>IFERROR(IF(AND(AF1399=1,AI1399=1),MAX($B$5:B1398)+1,""),"")</f>
        <v/>
      </c>
      <c r="C1399" s="51" t="str">
        <f>IFERROR(IF(AND(AG1399=1,AJ1399=1),MAX($C$5:C1398)+1,""),"")</f>
        <v/>
      </c>
      <c r="D1399" s="51" t="str">
        <f>IFERROR(IF(AND(AH1399=1,AK1399=1),MAX($D$5:D1398)+1,""),"")</f>
        <v/>
      </c>
      <c r="F1399" s="5" t="s">
        <v>2895</v>
      </c>
      <c r="G1399" s="5" t="s">
        <v>2896</v>
      </c>
      <c r="H1399" s="12">
        <f>IFERROR([1]!EM_S_STM07_IS(F1399,"9",$H$1,"1")/1000000,"")</f>
        <v>153.06795337</v>
      </c>
      <c r="I1399" s="12">
        <f>IFERROR([1]!EM_S_STM07_IS(F1399,"9",$I$1,"1")/1000000,"")</f>
        <v>233.82073244</v>
      </c>
      <c r="J1399" s="12">
        <f>IFERROR([1]!EM_S_STM07_IS(F1399,"9",$J$1,"1")/1000000,"")</f>
        <v>241.84206147</v>
      </c>
      <c r="K1399" s="12">
        <f>IFERROR([1]!EM_S_STM07_IS(F1399,"9",$K$1,"1")/1000000,"")</f>
        <v>533.87360808999995</v>
      </c>
      <c r="L1399" s="12">
        <f>IFERROR([1]!EM_S_STM07_IS(F1399,"9",$L$1,"1")/1000000,"")</f>
        <v>330.68361062000002</v>
      </c>
      <c r="M1399" s="13">
        <f>IFERROR([1]!EM_S_STM07_IS(F1399,"9",$M$1,"1")/1000000,"")</f>
        <v>226.82071313999998</v>
      </c>
      <c r="N1399" s="12">
        <f>IFERROR([1]!EM_S_STM07_IS(F1399,"61",$N$1,"1")/1000000,"")</f>
        <v>52.327816850000005</v>
      </c>
      <c r="O1399" s="12">
        <f>IFERROR([1]!EM_S_STM07_IS(F1399,"61",$O$1,"1")/1000000,"")</f>
        <v>65.623547689999995</v>
      </c>
      <c r="P1399" s="12">
        <f>IFERROR([1]!EM_S_STM07_IS(F1399,"61",$P$1,"1")/1000000,"")</f>
        <v>53.354127929999997</v>
      </c>
      <c r="Q1399" s="12">
        <f>IFERROR([1]!EM_S_STM07_IS(F1399,"61",$Q$1,"1")/1000000,"")</f>
        <v>63.945003669999998</v>
      </c>
      <c r="R1399" s="12">
        <f>IFERROR([1]!EM_S_STM07_IS(F1399,"61",$R$1,"1")/1000000,"")</f>
        <v>50.41405855</v>
      </c>
      <c r="S1399" s="12">
        <f>IFERROR([1]!EM_S_STM07_IS(F1399,"61",$S$1,"1")/1000000,"")</f>
        <v>37.652142859999998</v>
      </c>
      <c r="T1399" s="20">
        <f t="shared" si="386"/>
        <v>8.1831660577974974E-2</v>
      </c>
      <c r="U1399" s="20">
        <f t="shared" si="387"/>
        <v>-6.3707776412892603E-2</v>
      </c>
      <c r="V1399" s="14">
        <f t="shared" si="388"/>
        <v>0.52756163058378525</v>
      </c>
      <c r="W1399" s="14">
        <f t="shared" si="389"/>
        <v>3.4305465329334435E-2</v>
      </c>
      <c r="X1399" s="14">
        <f t="shared" si="390"/>
        <v>1.2075300088203469</v>
      </c>
      <c r="Y1399" s="14">
        <f t="shared" si="391"/>
        <v>-0.38059569604299737</v>
      </c>
      <c r="Z1399" s="15">
        <f t="shared" si="392"/>
        <v>-0.31408541017580849</v>
      </c>
      <c r="AA1399" s="14">
        <f t="shared" si="393"/>
        <v>0.25408533434736613</v>
      </c>
      <c r="AB1399" s="14">
        <f t="shared" si="394"/>
        <v>-0.18696672447456947</v>
      </c>
      <c r="AC1399" s="14">
        <f t="shared" si="395"/>
        <v>0.19850152464107573</v>
      </c>
      <c r="AD1399" s="14">
        <f t="shared" si="396"/>
        <v>-0.21160285156646388</v>
      </c>
      <c r="AE1399" s="14">
        <f t="shared" si="397"/>
        <v>-0.25314200159748895</v>
      </c>
      <c r="AF1399" s="18" t="str">
        <f t="shared" si="398"/>
        <v/>
      </c>
      <c r="AG1399" s="18" t="str">
        <f t="shared" si="399"/>
        <v/>
      </c>
      <c r="AH1399" s="18" t="str">
        <f t="shared" si="400"/>
        <v/>
      </c>
      <c r="AI1399" s="19" t="str">
        <f t="shared" si="401"/>
        <v/>
      </c>
      <c r="AJ1399" s="19" t="str">
        <f t="shared" si="402"/>
        <v/>
      </c>
      <c r="AK1399" s="19" t="str">
        <f t="shared" si="403"/>
        <v/>
      </c>
    </row>
    <row r="1400" spans="2:37" x14ac:dyDescent="0.15">
      <c r="B1400" s="51">
        <f>IFERROR(IF(AND(AF1400=1,AI1400=1),MAX($B$5:B1399)+1,""),"")</f>
        <v>98</v>
      </c>
      <c r="C1400" s="51">
        <f>IFERROR(IF(AND(AG1400=1,AJ1400=1),MAX($C$5:C1399)+1,""),"")</f>
        <v>54</v>
      </c>
      <c r="D1400" s="51">
        <f>IFERROR(IF(AND(AH1400=1,AK1400=1),MAX($D$5:D1399)+1,""),"")</f>
        <v>30</v>
      </c>
      <c r="F1400" s="5" t="s">
        <v>2897</v>
      </c>
      <c r="G1400" s="5" t="s">
        <v>2898</v>
      </c>
      <c r="H1400" s="12">
        <f>IFERROR([1]!EM_S_STM07_IS(F1400,"9",$H$1,"1")/1000000,"")</f>
        <v>238.25816565</v>
      </c>
      <c r="I1400" s="12">
        <f>IFERROR([1]!EM_S_STM07_IS(F1400,"9",$I$1,"1")/1000000,"")</f>
        <v>598.55588630999989</v>
      </c>
      <c r="J1400" s="12">
        <f>IFERROR([1]!EM_S_STM07_IS(F1400,"9",$J$1,"1")/1000000,"")</f>
        <v>1167.30714672</v>
      </c>
      <c r="K1400" s="12">
        <f>IFERROR([1]!EM_S_STM07_IS(F1400,"9",$K$1,"1")/1000000,"")</f>
        <v>2361.2447308600003</v>
      </c>
      <c r="L1400" s="12">
        <f>IFERROR([1]!EM_S_STM07_IS(F1400,"9",$L$1,"1")/1000000,"")</f>
        <v>6818.9386223800002</v>
      </c>
      <c r="M1400" s="13">
        <f>IFERROR([1]!EM_S_STM07_IS(F1400,"9",$M$1,"1")/1000000,"")</f>
        <v>13016.725124120001</v>
      </c>
      <c r="N1400" s="12">
        <f>IFERROR([1]!EM_S_STM07_IS(F1400,"61",$N$1,"1")/1000000,"")</f>
        <v>70.09942937000001</v>
      </c>
      <c r="O1400" s="12">
        <f>IFERROR([1]!EM_S_STM07_IS(F1400,"61",$O$1,"1")/1000000,"")</f>
        <v>131.12113074999999</v>
      </c>
      <c r="P1400" s="12">
        <f>IFERROR([1]!EM_S_STM07_IS(F1400,"61",$P$1,"1")/1000000,"")</f>
        <v>194.19414239</v>
      </c>
      <c r="Q1400" s="12">
        <f>IFERROR([1]!EM_S_STM07_IS(F1400,"61",$Q$1,"1")/1000000,"")</f>
        <v>255.00969481999999</v>
      </c>
      <c r="R1400" s="12">
        <f>IFERROR([1]!EM_S_STM07_IS(F1400,"61",$R$1,"1")/1000000,"")</f>
        <v>364.02950912</v>
      </c>
      <c r="S1400" s="12">
        <f>IFERROR([1]!EM_S_STM07_IS(F1400,"61",$S$1,"1")/1000000,"")</f>
        <v>573.0271733300001</v>
      </c>
      <c r="T1400" s="20">
        <f t="shared" si="386"/>
        <v>1.2258238314895009</v>
      </c>
      <c r="U1400" s="20">
        <f t="shared" si="387"/>
        <v>0.52227160611520884</v>
      </c>
      <c r="V1400" s="14">
        <f t="shared" si="388"/>
        <v>1.5122156240776039</v>
      </c>
      <c r="W1400" s="14">
        <f t="shared" si="389"/>
        <v>0.95020577596564881</v>
      </c>
      <c r="X1400" s="14">
        <f t="shared" si="390"/>
        <v>1.022813564960027</v>
      </c>
      <c r="Y1400" s="14">
        <f t="shared" si="391"/>
        <v>1.8878576342641289</v>
      </c>
      <c r="Z1400" s="15">
        <f t="shared" si="392"/>
        <v>0.9089078000201738</v>
      </c>
      <c r="AA1400" s="14">
        <f t="shared" si="393"/>
        <v>0.87050211290471702</v>
      </c>
      <c r="AB1400" s="14">
        <f t="shared" si="394"/>
        <v>0.48102858234388746</v>
      </c>
      <c r="AC1400" s="14">
        <f t="shared" si="395"/>
        <v>0.31316883033404869</v>
      </c>
      <c r="AD1400" s="14">
        <f t="shared" si="396"/>
        <v>0.4275124299762495</v>
      </c>
      <c r="AE1400" s="14">
        <f t="shared" si="397"/>
        <v>0.5741228635975919</v>
      </c>
      <c r="AF1400" s="18">
        <f t="shared" si="398"/>
        <v>1</v>
      </c>
      <c r="AG1400" s="18">
        <f t="shared" si="399"/>
        <v>1</v>
      </c>
      <c r="AH1400" s="18">
        <f t="shared" si="400"/>
        <v>1</v>
      </c>
      <c r="AI1400" s="19">
        <f t="shared" si="401"/>
        <v>1</v>
      </c>
      <c r="AJ1400" s="19">
        <f t="shared" si="402"/>
        <v>1</v>
      </c>
      <c r="AK1400" s="19">
        <f t="shared" si="403"/>
        <v>1</v>
      </c>
    </row>
    <row r="1401" spans="2:37" x14ac:dyDescent="0.15">
      <c r="B1401" s="51" t="str">
        <f>IFERROR(IF(AND(AF1401=1,AI1401=1),MAX($B$5:B1400)+1,""),"")</f>
        <v/>
      </c>
      <c r="C1401" s="51" t="str">
        <f>IFERROR(IF(AND(AG1401=1,AJ1401=1),MAX($C$5:C1400)+1,""),"")</f>
        <v/>
      </c>
      <c r="D1401" s="51" t="str">
        <f>IFERROR(IF(AND(AH1401=1,AK1401=1),MAX($D$5:D1400)+1,""),"")</f>
        <v/>
      </c>
      <c r="F1401" s="5" t="s">
        <v>2899</v>
      </c>
      <c r="G1401" s="5" t="s">
        <v>2900</v>
      </c>
      <c r="H1401" s="12">
        <f>IFERROR([1]!EM_S_STM07_IS(F1401,"9",$H$1,"1")/1000000,"")</f>
        <v>487.47125477999998</v>
      </c>
      <c r="I1401" s="12">
        <f>IFERROR([1]!EM_S_STM07_IS(F1401,"9",$I$1,"1")/1000000,"")</f>
        <v>883.98612938999997</v>
      </c>
      <c r="J1401" s="12">
        <f>IFERROR([1]!EM_S_STM07_IS(F1401,"9",$J$1,"1")/1000000,"")</f>
        <v>1236.7126201800002</v>
      </c>
      <c r="K1401" s="12">
        <f>IFERROR([1]!EM_S_STM07_IS(F1401,"9",$K$1,"1")/1000000,"")</f>
        <v>1380.48413568</v>
      </c>
      <c r="L1401" s="12">
        <f>IFERROR([1]!EM_S_STM07_IS(F1401,"9",$L$1,"1")/1000000,"")</f>
        <v>1637.9479725399999</v>
      </c>
      <c r="M1401" s="13">
        <f>IFERROR([1]!EM_S_STM07_IS(F1401,"9",$M$1,"1")/1000000,"")</f>
        <v>837.76472037999997</v>
      </c>
      <c r="N1401" s="12">
        <f>IFERROR([1]!EM_S_STM07_IS(F1401,"61",$N$1,"1")/1000000,"")</f>
        <v>105.02491762000001</v>
      </c>
      <c r="O1401" s="12">
        <f>IFERROR([1]!EM_S_STM07_IS(F1401,"61",$O$1,"1")/1000000,"")</f>
        <v>174.33903321</v>
      </c>
      <c r="P1401" s="12">
        <f>IFERROR([1]!EM_S_STM07_IS(F1401,"61",$P$1,"1")/1000000,"")</f>
        <v>211.82768437999999</v>
      </c>
      <c r="Q1401" s="12">
        <f>IFERROR([1]!EM_S_STM07_IS(F1401,"61",$Q$1,"1")/1000000,"")</f>
        <v>191.98636694000001</v>
      </c>
      <c r="R1401" s="12">
        <f>IFERROR([1]!EM_S_STM07_IS(F1401,"61",$R$1,"1")/1000000,"")</f>
        <v>169.37577799000002</v>
      </c>
      <c r="S1401" s="12">
        <f>IFERROR([1]!EM_S_STM07_IS(F1401,"61",$S$1,"1")/1000000,"")</f>
        <v>-47.822654530000001</v>
      </c>
      <c r="T1401" s="20">
        <f t="shared" si="386"/>
        <v>0.11438334123264093</v>
      </c>
      <c r="U1401" s="20">
        <f t="shared" si="387"/>
        <v>-1.8544138230348943</v>
      </c>
      <c r="V1401" s="14">
        <f t="shared" si="388"/>
        <v>0.81341180781818734</v>
      </c>
      <c r="W1401" s="14">
        <f t="shared" si="389"/>
        <v>0.39901812829733113</v>
      </c>
      <c r="X1401" s="14">
        <f t="shared" si="390"/>
        <v>0.11625297029723389</v>
      </c>
      <c r="Y1401" s="14">
        <f t="shared" si="391"/>
        <v>0.1865025683422129</v>
      </c>
      <c r="Z1401" s="15">
        <f t="shared" si="392"/>
        <v>-0.48852788096751276</v>
      </c>
      <c r="AA1401" s="14">
        <f t="shared" si="393"/>
        <v>0.65997781441535186</v>
      </c>
      <c r="AB1401" s="14">
        <f t="shared" si="394"/>
        <v>0.21503303350801001</v>
      </c>
      <c r="AC1401" s="14">
        <f t="shared" si="395"/>
        <v>-9.366725363624534E-2</v>
      </c>
      <c r="AD1401" s="14">
        <f t="shared" si="396"/>
        <v>-0.11777184656588821</v>
      </c>
      <c r="AE1401" s="14">
        <f t="shared" si="397"/>
        <v>-1.2823464789211092</v>
      </c>
      <c r="AF1401" s="18" t="str">
        <f t="shared" si="398"/>
        <v/>
      </c>
      <c r="AG1401" s="18" t="str">
        <f t="shared" si="399"/>
        <v/>
      </c>
      <c r="AH1401" s="18" t="str">
        <f t="shared" si="400"/>
        <v/>
      </c>
      <c r="AI1401" s="19" t="str">
        <f t="shared" si="401"/>
        <v/>
      </c>
      <c r="AJ1401" s="19" t="str">
        <f t="shared" si="402"/>
        <v/>
      </c>
      <c r="AK1401" s="19" t="str">
        <f t="shared" si="403"/>
        <v/>
      </c>
    </row>
    <row r="1402" spans="2:37" x14ac:dyDescent="0.15">
      <c r="B1402" s="51" t="str">
        <f>IFERROR(IF(AND(AF1402=1,AI1402=1),MAX($B$5:B1401)+1,""),"")</f>
        <v/>
      </c>
      <c r="C1402" s="51" t="str">
        <f>IFERROR(IF(AND(AG1402=1,AJ1402=1),MAX($C$5:C1401)+1,""),"")</f>
        <v/>
      </c>
      <c r="D1402" s="51" t="str">
        <f>IFERROR(IF(AND(AH1402=1,AK1402=1),MAX($D$5:D1401)+1,""),"")</f>
        <v/>
      </c>
      <c r="F1402" s="5" t="s">
        <v>2901</v>
      </c>
      <c r="G1402" s="5" t="s">
        <v>2902</v>
      </c>
      <c r="H1402" s="12">
        <f>IFERROR([1]!EM_S_STM07_IS(F1402,"9",$H$1,"1")/1000000,"")</f>
        <v>294.63355738000001</v>
      </c>
      <c r="I1402" s="12">
        <f>IFERROR([1]!EM_S_STM07_IS(F1402,"9",$I$1,"1")/1000000,"")</f>
        <v>314.69975170999999</v>
      </c>
      <c r="J1402" s="12">
        <f>IFERROR([1]!EM_S_STM07_IS(F1402,"9",$J$1,"1")/1000000,"")</f>
        <v>481.03887997000004</v>
      </c>
      <c r="K1402" s="12">
        <f>IFERROR([1]!EM_S_STM07_IS(F1402,"9",$K$1,"1")/1000000,"")</f>
        <v>451.46027535000002</v>
      </c>
      <c r="L1402" s="12">
        <f>IFERROR([1]!EM_S_STM07_IS(F1402,"9",$L$1,"1")/1000000,"")</f>
        <v>771.37983065999993</v>
      </c>
      <c r="M1402" s="13">
        <f>IFERROR([1]!EM_S_STM07_IS(F1402,"9",$M$1,"1")/1000000,"")</f>
        <v>599.90201237999997</v>
      </c>
      <c r="N1402" s="12">
        <f>IFERROR([1]!EM_S_STM07_IS(F1402,"61",$N$1,"1")/1000000,"")</f>
        <v>34.157041670000005</v>
      </c>
      <c r="O1402" s="12">
        <f>IFERROR([1]!EM_S_STM07_IS(F1402,"61",$O$1,"1")/1000000,"")</f>
        <v>38.261052530000001</v>
      </c>
      <c r="P1402" s="12">
        <f>IFERROR([1]!EM_S_STM07_IS(F1402,"61",$P$1,"1")/1000000,"")</f>
        <v>31.720957479999999</v>
      </c>
      <c r="Q1402" s="12">
        <f>IFERROR([1]!EM_S_STM07_IS(F1402,"61",$Q$1,"1")/1000000,"")</f>
        <v>27.176996020000001</v>
      </c>
      <c r="R1402" s="12">
        <f>IFERROR([1]!EM_S_STM07_IS(F1402,"61",$R$1,"1")/1000000,"")</f>
        <v>22.489359829999998</v>
      </c>
      <c r="S1402" s="12">
        <f>IFERROR([1]!EM_S_STM07_IS(F1402,"61",$S$1,"1")/1000000,"")</f>
        <v>23.112793829999998</v>
      </c>
      <c r="T1402" s="20">
        <f t="shared" si="386"/>
        <v>0.15281500836387041</v>
      </c>
      <c r="U1402" s="20">
        <f t="shared" si="387"/>
        <v>-7.5143316904229707E-2</v>
      </c>
      <c r="V1402" s="14">
        <f t="shared" si="388"/>
        <v>6.8105597028514459E-2</v>
      </c>
      <c r="W1402" s="14">
        <f t="shared" si="389"/>
        <v>0.52856453605747922</v>
      </c>
      <c r="X1402" s="14">
        <f t="shared" si="390"/>
        <v>-6.148901024766374E-2</v>
      </c>
      <c r="Y1402" s="14">
        <f t="shared" si="391"/>
        <v>0.70863279180428096</v>
      </c>
      <c r="Z1402" s="15">
        <f t="shared" si="392"/>
        <v>-0.22230010620485358</v>
      </c>
      <c r="AA1402" s="14">
        <f t="shared" si="393"/>
        <v>0.12015123849570766</v>
      </c>
      <c r="AB1402" s="14">
        <f t="shared" si="394"/>
        <v>-0.17093348503342914</v>
      </c>
      <c r="AC1402" s="14">
        <f t="shared" si="395"/>
        <v>-0.14324792884530541</v>
      </c>
      <c r="AD1402" s="14">
        <f t="shared" si="396"/>
        <v>-0.17248544270861627</v>
      </c>
      <c r="AE1402" s="14">
        <f t="shared" si="397"/>
        <v>2.7721287075871365E-2</v>
      </c>
      <c r="AF1402" s="18" t="str">
        <f t="shared" si="398"/>
        <v/>
      </c>
      <c r="AG1402" s="18" t="str">
        <f t="shared" si="399"/>
        <v/>
      </c>
      <c r="AH1402" s="18" t="str">
        <f t="shared" si="400"/>
        <v/>
      </c>
      <c r="AI1402" s="19" t="str">
        <f t="shared" si="401"/>
        <v/>
      </c>
      <c r="AJ1402" s="19" t="str">
        <f t="shared" si="402"/>
        <v/>
      </c>
      <c r="AK1402" s="19" t="str">
        <f t="shared" si="403"/>
        <v/>
      </c>
    </row>
    <row r="1403" spans="2:37" x14ac:dyDescent="0.15">
      <c r="B1403" s="51" t="str">
        <f>IFERROR(IF(AND(AF1403=1,AI1403=1),MAX($B$5:B1402)+1,""),"")</f>
        <v/>
      </c>
      <c r="C1403" s="51" t="str">
        <f>IFERROR(IF(AND(AG1403=1,AJ1403=1),MAX($C$5:C1402)+1,""),"")</f>
        <v/>
      </c>
      <c r="D1403" s="51" t="str">
        <f>IFERROR(IF(AND(AH1403=1,AK1403=1),MAX($D$5:D1402)+1,""),"")</f>
        <v/>
      </c>
      <c r="F1403" s="5" t="s">
        <v>2903</v>
      </c>
      <c r="G1403" s="5" t="s">
        <v>2904</v>
      </c>
      <c r="H1403" s="12">
        <f>IFERROR([1]!EM_S_STM07_IS(F1403,"9",$H$1,"1")/1000000,"")</f>
        <v>302.06473225000002</v>
      </c>
      <c r="I1403" s="12">
        <f>IFERROR([1]!EM_S_STM07_IS(F1403,"9",$I$1,"1")/1000000,"")</f>
        <v>305.82961428999999</v>
      </c>
      <c r="J1403" s="12">
        <f>IFERROR([1]!EM_S_STM07_IS(F1403,"9",$J$1,"1")/1000000,"")</f>
        <v>349.27805458999995</v>
      </c>
      <c r="K1403" s="12">
        <f>IFERROR([1]!EM_S_STM07_IS(F1403,"9",$K$1,"1")/1000000,"")</f>
        <v>411.31267816000002</v>
      </c>
      <c r="L1403" s="12">
        <f>IFERROR([1]!EM_S_STM07_IS(F1403,"9",$L$1,"1")/1000000,"")</f>
        <v>466.35110810000003</v>
      </c>
      <c r="M1403" s="13">
        <f>IFERROR([1]!EM_S_STM07_IS(F1403,"9",$M$1,"1")/1000000,"")</f>
        <v>415.55081976999998</v>
      </c>
      <c r="N1403" s="12">
        <f>IFERROR([1]!EM_S_STM07_IS(F1403,"61",$N$1,"1")/1000000,"")</f>
        <v>52.28045126</v>
      </c>
      <c r="O1403" s="12">
        <f>IFERROR([1]!EM_S_STM07_IS(F1403,"61",$O$1,"1")/1000000,"")</f>
        <v>20.853132579999997</v>
      </c>
      <c r="P1403" s="12">
        <f>IFERROR([1]!EM_S_STM07_IS(F1403,"61",$P$1,"1")/1000000,"")</f>
        <v>11.880460900000001</v>
      </c>
      <c r="Q1403" s="12">
        <f>IFERROR([1]!EM_S_STM07_IS(F1403,"61",$Q$1,"1")/1000000,"")</f>
        <v>36.133289650000002</v>
      </c>
      <c r="R1403" s="12">
        <f>IFERROR([1]!EM_S_STM07_IS(F1403,"61",$R$1,"1")/1000000,"")</f>
        <v>40.579161630000002</v>
      </c>
      <c r="S1403" s="12">
        <f>IFERROR([1]!EM_S_STM07_IS(F1403,"61",$S$1,"1")/1000000,"")</f>
        <v>23.150722559999998</v>
      </c>
      <c r="T1403" s="20">
        <f t="shared" si="386"/>
        <v>6.5871437153927737E-2</v>
      </c>
      <c r="U1403" s="20">
        <f t="shared" si="387"/>
        <v>-0.15034025159823838</v>
      </c>
      <c r="V1403" s="14">
        <f t="shared" si="388"/>
        <v>1.2463825260090338E-2</v>
      </c>
      <c r="W1403" s="14">
        <f t="shared" si="389"/>
        <v>0.14206747244169884</v>
      </c>
      <c r="X1403" s="14">
        <f t="shared" si="390"/>
        <v>0.17760813413490695</v>
      </c>
      <c r="Y1403" s="14">
        <f t="shared" si="391"/>
        <v>0.1338116543993087</v>
      </c>
      <c r="Z1403" s="15">
        <f t="shared" si="392"/>
        <v>-0.10893141979863573</v>
      </c>
      <c r="AA1403" s="14">
        <f t="shared" si="393"/>
        <v>-0.60112944556859982</v>
      </c>
      <c r="AB1403" s="14">
        <f t="shared" si="394"/>
        <v>-0.43027931873437486</v>
      </c>
      <c r="AC1403" s="14">
        <f t="shared" si="395"/>
        <v>2.0414047025734496</v>
      </c>
      <c r="AD1403" s="14">
        <f t="shared" si="396"/>
        <v>0.1230408862039496</v>
      </c>
      <c r="AE1403" s="14">
        <f t="shared" si="397"/>
        <v>-0.42949233966221795</v>
      </c>
      <c r="AF1403" s="18" t="str">
        <f t="shared" si="398"/>
        <v/>
      </c>
      <c r="AG1403" s="18" t="str">
        <f t="shared" si="399"/>
        <v/>
      </c>
      <c r="AH1403" s="18" t="str">
        <f t="shared" si="400"/>
        <v/>
      </c>
      <c r="AI1403" s="19" t="str">
        <f t="shared" si="401"/>
        <v/>
      </c>
      <c r="AJ1403" s="19" t="str">
        <f t="shared" si="402"/>
        <v/>
      </c>
      <c r="AK1403" s="19" t="str">
        <f t="shared" si="403"/>
        <v/>
      </c>
    </row>
    <row r="1404" spans="2:37" x14ac:dyDescent="0.15">
      <c r="B1404" s="51" t="str">
        <f>IFERROR(IF(AND(AF1404=1,AI1404=1),MAX($B$5:B1403)+1,""),"")</f>
        <v/>
      </c>
      <c r="C1404" s="51" t="str">
        <f>IFERROR(IF(AND(AG1404=1,AJ1404=1),MAX($C$5:C1403)+1,""),"")</f>
        <v/>
      </c>
      <c r="D1404" s="51" t="str">
        <f>IFERROR(IF(AND(AH1404=1,AK1404=1),MAX($D$5:D1403)+1,""),"")</f>
        <v/>
      </c>
      <c r="F1404" s="5" t="s">
        <v>2905</v>
      </c>
      <c r="G1404" s="5" t="s">
        <v>2906</v>
      </c>
      <c r="H1404" s="12">
        <f>IFERROR([1]!EM_S_STM07_IS(F1404,"9",$H$1,"1")/1000000,"")</f>
        <v>112.67173492000001</v>
      </c>
      <c r="I1404" s="12">
        <f>IFERROR([1]!EM_S_STM07_IS(F1404,"9",$I$1,"1")/1000000,"")</f>
        <v>126.59412415999999</v>
      </c>
      <c r="J1404" s="12">
        <f>IFERROR([1]!EM_S_STM07_IS(F1404,"9",$J$1,"1")/1000000,"")</f>
        <v>159.89859046000001</v>
      </c>
      <c r="K1404" s="12">
        <f>IFERROR([1]!EM_S_STM07_IS(F1404,"9",$K$1,"1")/1000000,"")</f>
        <v>164.81414684000001</v>
      </c>
      <c r="L1404" s="12">
        <f>IFERROR([1]!EM_S_STM07_IS(F1404,"9",$L$1,"1")/1000000,"")</f>
        <v>343.26255126000001</v>
      </c>
      <c r="M1404" s="13">
        <f>IFERROR([1]!EM_S_STM07_IS(F1404,"9",$M$1,"1")/1000000,"")</f>
        <v>678.40022902999999</v>
      </c>
      <c r="N1404" s="12">
        <f>IFERROR([1]!EM_S_STM07_IS(F1404,"61",$N$1,"1")/1000000,"")</f>
        <v>24.382113829999998</v>
      </c>
      <c r="O1404" s="12">
        <f>IFERROR([1]!EM_S_STM07_IS(F1404,"61",$O$1,"1")/1000000,"")</f>
        <v>27.33274948</v>
      </c>
      <c r="P1404" s="12">
        <f>IFERROR([1]!EM_S_STM07_IS(F1404,"61",$P$1,"1")/1000000,"")</f>
        <v>30.10182292</v>
      </c>
      <c r="Q1404" s="12">
        <f>IFERROR([1]!EM_S_STM07_IS(F1404,"61",$Q$1,"1")/1000000,"")</f>
        <v>27.16122704</v>
      </c>
      <c r="R1404" s="12">
        <f>IFERROR([1]!EM_S_STM07_IS(F1404,"61",$R$1,"1")/1000000,"")</f>
        <v>56.701861710000003</v>
      </c>
      <c r="S1404" s="12">
        <f>IFERROR([1]!EM_S_STM07_IS(F1404,"61",$S$1,"1")/1000000,"")</f>
        <v>135.64122686000002</v>
      </c>
      <c r="T1404" s="20">
        <f t="shared" si="386"/>
        <v>0.43197092757002764</v>
      </c>
      <c r="U1404" s="20">
        <f t="shared" si="387"/>
        <v>0.40949672449165342</v>
      </c>
      <c r="V1404" s="14">
        <f t="shared" si="388"/>
        <v>0.12356594357835407</v>
      </c>
      <c r="W1404" s="14">
        <f t="shared" si="389"/>
        <v>0.26308066445411882</v>
      </c>
      <c r="X1404" s="14">
        <f t="shared" si="390"/>
        <v>3.0741711767807399E-2</v>
      </c>
      <c r="Y1404" s="14">
        <f t="shared" si="391"/>
        <v>1.082725044187111</v>
      </c>
      <c r="Z1404" s="15">
        <f t="shared" si="392"/>
        <v>0.97633044018295501</v>
      </c>
      <c r="AA1404" s="14">
        <f t="shared" si="393"/>
        <v>0.12101640040616621</v>
      </c>
      <c r="AB1404" s="14">
        <f t="shared" si="394"/>
        <v>0.10130972890327752</v>
      </c>
      <c r="AC1404" s="14">
        <f t="shared" si="395"/>
        <v>-9.7688299071290924E-2</v>
      </c>
      <c r="AD1404" s="14">
        <f t="shared" si="396"/>
        <v>1.0876030978459066</v>
      </c>
      <c r="AE1404" s="14">
        <f t="shared" si="397"/>
        <v>1.3921829507774024</v>
      </c>
      <c r="AF1404" s="18">
        <f t="shared" si="398"/>
        <v>1</v>
      </c>
      <c r="AG1404" s="18">
        <f t="shared" si="399"/>
        <v>1</v>
      </c>
      <c r="AH1404" s="18">
        <f t="shared" si="400"/>
        <v>1</v>
      </c>
      <c r="AI1404" s="19" t="str">
        <f t="shared" si="401"/>
        <v/>
      </c>
      <c r="AJ1404" s="19" t="str">
        <f t="shared" si="402"/>
        <v/>
      </c>
      <c r="AK1404" s="19" t="str">
        <f t="shared" si="403"/>
        <v/>
      </c>
    </row>
    <row r="1405" spans="2:37" x14ac:dyDescent="0.15">
      <c r="B1405" s="51" t="str">
        <f>IFERROR(IF(AND(AF1405=1,AI1405=1),MAX($B$5:B1404)+1,""),"")</f>
        <v/>
      </c>
      <c r="C1405" s="51" t="str">
        <f>IFERROR(IF(AND(AG1405=1,AJ1405=1),MAX($C$5:C1404)+1,""),"")</f>
        <v/>
      </c>
      <c r="D1405" s="51" t="str">
        <f>IFERROR(IF(AND(AH1405=1,AK1405=1),MAX($D$5:D1404)+1,""),"")</f>
        <v/>
      </c>
      <c r="F1405" s="5" t="s">
        <v>2907</v>
      </c>
      <c r="G1405" s="5" t="s">
        <v>2908</v>
      </c>
      <c r="H1405" s="12">
        <f>IFERROR([1]!EM_S_STM07_IS(F1405,"9",$H$1,"1")/1000000,"")</f>
        <v>163.31132016999999</v>
      </c>
      <c r="I1405" s="12">
        <f>IFERROR([1]!EM_S_STM07_IS(F1405,"9",$I$1,"1")/1000000,"")</f>
        <v>190.73454906999999</v>
      </c>
      <c r="J1405" s="12">
        <f>IFERROR([1]!EM_S_STM07_IS(F1405,"9",$J$1,"1")/1000000,"")</f>
        <v>212.84708762</v>
      </c>
      <c r="K1405" s="12">
        <f>IFERROR([1]!EM_S_STM07_IS(F1405,"9",$K$1,"1")/1000000,"")</f>
        <v>209.38995431999999</v>
      </c>
      <c r="L1405" s="12">
        <f>IFERROR([1]!EM_S_STM07_IS(F1405,"9",$L$1,"1")/1000000,"")</f>
        <v>253.34347658999999</v>
      </c>
      <c r="M1405" s="13">
        <f>IFERROR([1]!EM_S_STM07_IS(F1405,"9",$M$1,"1")/1000000,"")</f>
        <v>290.63976098000001</v>
      </c>
      <c r="N1405" s="12">
        <f>IFERROR([1]!EM_S_STM07_IS(F1405,"61",$N$1,"1")/1000000,"")</f>
        <v>23.026680600000002</v>
      </c>
      <c r="O1405" s="12">
        <f>IFERROR([1]!EM_S_STM07_IS(F1405,"61",$O$1,"1")/1000000,"")</f>
        <v>24.921075120000001</v>
      </c>
      <c r="P1405" s="12">
        <f>IFERROR([1]!EM_S_STM07_IS(F1405,"61",$P$1,"1")/1000000,"")</f>
        <v>20.073298440000002</v>
      </c>
      <c r="Q1405" s="12">
        <f>IFERROR([1]!EM_S_STM07_IS(F1405,"61",$Q$1,"1")/1000000,"")</f>
        <v>20.165066710000001</v>
      </c>
      <c r="R1405" s="12">
        <f>IFERROR([1]!EM_S_STM07_IS(F1405,"61",$R$1,"1")/1000000,"")</f>
        <v>30.117862949999999</v>
      </c>
      <c r="S1405" s="12">
        <f>IFERROR([1]!EM_S_STM07_IS(F1405,"61",$S$1,"1")/1000000,"")</f>
        <v>56.985659479999995</v>
      </c>
      <c r="T1405" s="20">
        <f t="shared" si="386"/>
        <v>0.12219349686146974</v>
      </c>
      <c r="U1405" s="20">
        <f t="shared" si="387"/>
        <v>0.19868990632932615</v>
      </c>
      <c r="V1405" s="14">
        <f t="shared" si="388"/>
        <v>0.16791995111822994</v>
      </c>
      <c r="W1405" s="14">
        <f t="shared" si="389"/>
        <v>0.11593357709873874</v>
      </c>
      <c r="X1405" s="14">
        <f t="shared" si="390"/>
        <v>-1.62423331164958E-2</v>
      </c>
      <c r="Y1405" s="14">
        <f t="shared" si="391"/>
        <v>0.20991227784895583</v>
      </c>
      <c r="Z1405" s="15">
        <f t="shared" si="392"/>
        <v>0.14721628080583535</v>
      </c>
      <c r="AA1405" s="14">
        <f t="shared" si="393"/>
        <v>8.2269544312869772E-2</v>
      </c>
      <c r="AB1405" s="14">
        <f t="shared" si="394"/>
        <v>-0.19452518226669505</v>
      </c>
      <c r="AC1405" s="14">
        <f t="shared" si="395"/>
        <v>4.571658727353595E-3</v>
      </c>
      <c r="AD1405" s="14">
        <f t="shared" si="396"/>
        <v>0.49356624419518208</v>
      </c>
      <c r="AE1405" s="14">
        <f t="shared" si="397"/>
        <v>0.8920884119369431</v>
      </c>
      <c r="AF1405" s="18" t="str">
        <f t="shared" si="398"/>
        <v/>
      </c>
      <c r="AG1405" s="18" t="str">
        <f t="shared" si="399"/>
        <v/>
      </c>
      <c r="AH1405" s="18" t="str">
        <f t="shared" si="400"/>
        <v/>
      </c>
      <c r="AI1405" s="19" t="str">
        <f t="shared" si="401"/>
        <v/>
      </c>
      <c r="AJ1405" s="19" t="str">
        <f t="shared" si="402"/>
        <v/>
      </c>
      <c r="AK1405" s="19" t="str">
        <f t="shared" si="403"/>
        <v/>
      </c>
    </row>
    <row r="1406" spans="2:37" x14ac:dyDescent="0.15">
      <c r="B1406" s="51" t="str">
        <f>IFERROR(IF(AND(AF1406=1,AI1406=1),MAX($B$5:B1405)+1,""),"")</f>
        <v/>
      </c>
      <c r="C1406" s="51" t="str">
        <f>IFERROR(IF(AND(AG1406=1,AJ1406=1),MAX($C$5:C1405)+1,""),"")</f>
        <v/>
      </c>
      <c r="D1406" s="51" t="str">
        <f>IFERROR(IF(AND(AH1406=1,AK1406=1),MAX($D$5:D1405)+1,""),"")</f>
        <v/>
      </c>
      <c r="F1406" s="5" t="s">
        <v>2909</v>
      </c>
      <c r="G1406" s="5" t="s">
        <v>2910</v>
      </c>
      <c r="H1406" s="12">
        <f>IFERROR([1]!EM_S_STM07_IS(F1406,"9",$H$1,"1")/1000000,"")</f>
        <v>338.30370476999997</v>
      </c>
      <c r="I1406" s="12">
        <f>IFERROR([1]!EM_S_STM07_IS(F1406,"9",$I$1,"1")/1000000,"")</f>
        <v>405.31196568000001</v>
      </c>
      <c r="J1406" s="12">
        <f>IFERROR([1]!EM_S_STM07_IS(F1406,"9",$J$1,"1")/1000000,"")</f>
        <v>562.03414534000001</v>
      </c>
      <c r="K1406" s="12">
        <f>IFERROR([1]!EM_S_STM07_IS(F1406,"9",$K$1,"1")/1000000,"")</f>
        <v>867.2003395700001</v>
      </c>
      <c r="L1406" s="12">
        <f>IFERROR([1]!EM_S_STM07_IS(F1406,"9",$L$1,"1")/1000000,"")</f>
        <v>916.76135264000004</v>
      </c>
      <c r="M1406" s="13">
        <f>IFERROR([1]!EM_S_STM07_IS(F1406,"9",$M$1,"1")/1000000,"")</f>
        <v>1105.8960421300001</v>
      </c>
      <c r="N1406" s="12">
        <f>IFERROR([1]!EM_S_STM07_IS(F1406,"61",$N$1,"1")/1000000,"")</f>
        <v>76.31946499</v>
      </c>
      <c r="O1406" s="12">
        <f>IFERROR([1]!EM_S_STM07_IS(F1406,"61",$O$1,"1")/1000000,"")</f>
        <v>87.560917680000003</v>
      </c>
      <c r="P1406" s="12">
        <f>IFERROR([1]!EM_S_STM07_IS(F1406,"61",$P$1,"1")/1000000,"")</f>
        <v>96.587698430000003</v>
      </c>
      <c r="Q1406" s="12">
        <f>IFERROR([1]!EM_S_STM07_IS(F1406,"61",$Q$1,"1")/1000000,"")</f>
        <v>121.51938693000001</v>
      </c>
      <c r="R1406" s="12">
        <f>IFERROR([1]!EM_S_STM07_IS(F1406,"61",$R$1,"1")/1000000,"")</f>
        <v>56.15398527</v>
      </c>
      <c r="S1406" s="12">
        <f>IFERROR([1]!EM_S_STM07_IS(F1406,"61",$S$1,"1")/1000000,"")</f>
        <v>22.936498879999998</v>
      </c>
      <c r="T1406" s="20">
        <f t="shared" si="386"/>
        <v>0.26730605537989671</v>
      </c>
      <c r="U1406" s="20">
        <f t="shared" si="387"/>
        <v>-0.21371794910545283</v>
      </c>
      <c r="V1406" s="14">
        <f t="shared" si="388"/>
        <v>0.19807131865598829</v>
      </c>
      <c r="W1406" s="14">
        <f t="shared" si="389"/>
        <v>0.38667049811140919</v>
      </c>
      <c r="X1406" s="14">
        <f t="shared" si="390"/>
        <v>0.54296735662811235</v>
      </c>
      <c r="Y1406" s="14">
        <f t="shared" si="391"/>
        <v>5.7150592324000583E-2</v>
      </c>
      <c r="Z1406" s="15">
        <f t="shared" si="392"/>
        <v>0.20630744189351827</v>
      </c>
      <c r="AA1406" s="14">
        <f t="shared" si="393"/>
        <v>0.14729469987077282</v>
      </c>
      <c r="AB1406" s="14">
        <f t="shared" si="394"/>
        <v>0.10309143610154087</v>
      </c>
      <c r="AC1406" s="14">
        <f t="shared" si="395"/>
        <v>0.25812488448587217</v>
      </c>
      <c r="AD1406" s="14">
        <f t="shared" si="396"/>
        <v>-0.53790101572560656</v>
      </c>
      <c r="AE1406" s="14">
        <f t="shared" si="397"/>
        <v>-0.59154281268343545</v>
      </c>
      <c r="AF1406" s="18">
        <f t="shared" si="398"/>
        <v>1</v>
      </c>
      <c r="AG1406" s="18" t="str">
        <f t="shared" si="399"/>
        <v/>
      </c>
      <c r="AH1406" s="18" t="str">
        <f t="shared" si="400"/>
        <v/>
      </c>
      <c r="AI1406" s="19" t="str">
        <f t="shared" si="401"/>
        <v/>
      </c>
      <c r="AJ1406" s="19" t="str">
        <f t="shared" si="402"/>
        <v/>
      </c>
      <c r="AK1406" s="19" t="str">
        <f t="shared" si="403"/>
        <v/>
      </c>
    </row>
    <row r="1407" spans="2:37" x14ac:dyDescent="0.15">
      <c r="B1407" s="51" t="str">
        <f>IFERROR(IF(AND(AF1407=1,AI1407=1),MAX($B$5:B1406)+1,""),"")</f>
        <v/>
      </c>
      <c r="C1407" s="51" t="str">
        <f>IFERROR(IF(AND(AG1407=1,AJ1407=1),MAX($C$5:C1406)+1,""),"")</f>
        <v/>
      </c>
      <c r="D1407" s="51" t="str">
        <f>IFERROR(IF(AND(AH1407=1,AK1407=1),MAX($D$5:D1406)+1,""),"")</f>
        <v/>
      </c>
      <c r="F1407" s="5" t="s">
        <v>2911</v>
      </c>
      <c r="G1407" s="5" t="s">
        <v>2912</v>
      </c>
      <c r="H1407" s="12">
        <f>IFERROR([1]!EM_S_STM07_IS(F1407,"9",$H$1,"1")/1000000,"")</f>
        <v>2328.53609538</v>
      </c>
      <c r="I1407" s="12">
        <f>IFERROR([1]!EM_S_STM07_IS(F1407,"9",$I$1,"1")/1000000,"")</f>
        <v>1938.6472874799999</v>
      </c>
      <c r="J1407" s="12">
        <f>IFERROR([1]!EM_S_STM07_IS(F1407,"9",$J$1,"1")/1000000,"")</f>
        <v>1226.0085496600002</v>
      </c>
      <c r="K1407" s="12">
        <f>IFERROR([1]!EM_S_STM07_IS(F1407,"9",$K$1,"1")/1000000,"")</f>
        <v>1122.9217467999999</v>
      </c>
      <c r="L1407" s="12">
        <f>IFERROR([1]!EM_S_STM07_IS(F1407,"9",$L$1,"1")/1000000,"")</f>
        <v>1643.89544879</v>
      </c>
      <c r="M1407" s="13">
        <f>IFERROR([1]!EM_S_STM07_IS(F1407,"9",$M$1,"1")/1000000,"")</f>
        <v>1824.2414687099999</v>
      </c>
      <c r="N1407" s="12">
        <f>IFERROR([1]!EM_S_STM07_IS(F1407,"61",$N$1,"1")/1000000,"")</f>
        <v>251.30798282000001</v>
      </c>
      <c r="O1407" s="12">
        <f>IFERROR([1]!EM_S_STM07_IS(F1407,"61",$O$1,"1")/1000000,"")</f>
        <v>34.84024179</v>
      </c>
      <c r="P1407" s="12">
        <f>IFERROR([1]!EM_S_STM07_IS(F1407,"61",$P$1,"1")/1000000,"")</f>
        <v>-357.23305268000001</v>
      </c>
      <c r="Q1407" s="12">
        <f>IFERROR([1]!EM_S_STM07_IS(F1407,"61",$Q$1,"1")/1000000,"")</f>
        <v>40.606734859999996</v>
      </c>
      <c r="R1407" s="12">
        <f>IFERROR([1]!EM_S_STM07_IS(F1407,"61",$R$1,"1")/1000000,"")</f>
        <v>37.465384979999996</v>
      </c>
      <c r="S1407" s="12">
        <f>IFERROR([1]!EM_S_STM07_IS(F1407,"61",$S$1,"1")/1000000,"")</f>
        <v>87.634182680000009</v>
      </c>
      <c r="T1407" s="20">
        <f t="shared" si="386"/>
        <v>-4.764279912870395E-2</v>
      </c>
      <c r="U1407" s="20">
        <f t="shared" si="387"/>
        <v>-0.18998427264303452</v>
      </c>
      <c r="V1407" s="14">
        <f t="shared" si="388"/>
        <v>-0.16743945205469235</v>
      </c>
      <c r="W1407" s="14">
        <f t="shared" si="389"/>
        <v>-0.36759587080244049</v>
      </c>
      <c r="X1407" s="14">
        <f t="shared" si="390"/>
        <v>-8.4083265886350109E-2</v>
      </c>
      <c r="Y1407" s="14">
        <f t="shared" si="391"/>
        <v>0.4639447971104162</v>
      </c>
      <c r="Z1407" s="15">
        <f t="shared" si="392"/>
        <v>0.10970650235253389</v>
      </c>
      <c r="AA1407" s="14">
        <f t="shared" si="393"/>
        <v>-0.86136436495551194</v>
      </c>
      <c r="AB1407" s="14">
        <f t="shared" si="394"/>
        <v>-11.253460777718672</v>
      </c>
      <c r="AC1407" s="14">
        <f t="shared" si="395"/>
        <v>1.1136701504952131</v>
      </c>
      <c r="AD1407" s="14">
        <f t="shared" si="396"/>
        <v>-7.736031697279884E-2</v>
      </c>
      <c r="AE1407" s="14">
        <f t="shared" si="397"/>
        <v>1.3390706575357876</v>
      </c>
      <c r="AF1407" s="18" t="str">
        <f t="shared" si="398"/>
        <v/>
      </c>
      <c r="AG1407" s="18" t="str">
        <f t="shared" si="399"/>
        <v/>
      </c>
      <c r="AH1407" s="18" t="str">
        <f t="shared" si="400"/>
        <v/>
      </c>
      <c r="AI1407" s="19" t="str">
        <f t="shared" si="401"/>
        <v/>
      </c>
      <c r="AJ1407" s="19" t="str">
        <f t="shared" si="402"/>
        <v/>
      </c>
      <c r="AK1407" s="19" t="str">
        <f t="shared" si="403"/>
        <v/>
      </c>
    </row>
    <row r="1408" spans="2:37" x14ac:dyDescent="0.15">
      <c r="B1408" s="51" t="str">
        <f>IFERROR(IF(AND(AF1408=1,AI1408=1),MAX($B$5:B1407)+1,""),"")</f>
        <v/>
      </c>
      <c r="C1408" s="51" t="str">
        <f>IFERROR(IF(AND(AG1408=1,AJ1408=1),MAX($C$5:C1407)+1,""),"")</f>
        <v/>
      </c>
      <c r="D1408" s="51" t="str">
        <f>IFERROR(IF(AND(AH1408=1,AK1408=1),MAX($D$5:D1407)+1,""),"")</f>
        <v/>
      </c>
      <c r="F1408" s="5" t="s">
        <v>2913</v>
      </c>
      <c r="G1408" s="5" t="s">
        <v>2914</v>
      </c>
      <c r="H1408" s="12">
        <f>IFERROR([1]!EM_S_STM07_IS(F1408,"9",$H$1,"1")/1000000,"")</f>
        <v>164.31207333</v>
      </c>
      <c r="I1408" s="12">
        <f>IFERROR([1]!EM_S_STM07_IS(F1408,"9",$I$1,"1")/1000000,"")</f>
        <v>188.24136722</v>
      </c>
      <c r="J1408" s="12">
        <f>IFERROR([1]!EM_S_STM07_IS(F1408,"9",$J$1,"1")/1000000,"")</f>
        <v>281.09809523000001</v>
      </c>
      <c r="K1408" s="12">
        <f>IFERROR([1]!EM_S_STM07_IS(F1408,"9",$K$1,"1")/1000000,"")</f>
        <v>330.85839005999998</v>
      </c>
      <c r="L1408" s="12">
        <f>IFERROR([1]!EM_S_STM07_IS(F1408,"9",$L$1,"1")/1000000,"")</f>
        <v>336.97309351999996</v>
      </c>
      <c r="M1408" s="13">
        <f>IFERROR([1]!EM_S_STM07_IS(F1408,"9",$M$1,"1")/1000000,"")</f>
        <v>390.16527452999998</v>
      </c>
      <c r="N1408" s="12">
        <f>IFERROR([1]!EM_S_STM07_IS(F1408,"61",$N$1,"1")/1000000,"")</f>
        <v>30.790627989999997</v>
      </c>
      <c r="O1408" s="12">
        <f>IFERROR([1]!EM_S_STM07_IS(F1408,"61",$O$1,"1")/1000000,"")</f>
        <v>24.583598869999999</v>
      </c>
      <c r="P1408" s="12">
        <f>IFERROR([1]!EM_S_STM07_IS(F1408,"61",$P$1,"1")/1000000,"")</f>
        <v>23.801449909999999</v>
      </c>
      <c r="Q1408" s="12">
        <f>IFERROR([1]!EM_S_STM07_IS(F1408,"61",$Q$1,"1")/1000000,"")</f>
        <v>33.637712409999999</v>
      </c>
      <c r="R1408" s="12">
        <f>IFERROR([1]!EM_S_STM07_IS(F1408,"61",$R$1,"1")/1000000,"")</f>
        <v>22.852577019999998</v>
      </c>
      <c r="S1408" s="12">
        <f>IFERROR([1]!EM_S_STM07_IS(F1408,"61",$S$1,"1")/1000000,"")</f>
        <v>12.718476300000001</v>
      </c>
      <c r="T1408" s="20">
        <f t="shared" si="386"/>
        <v>0.18881924671009798</v>
      </c>
      <c r="U1408" s="20">
        <f t="shared" si="387"/>
        <v>-0.16207855079605982</v>
      </c>
      <c r="V1408" s="14">
        <f t="shared" si="388"/>
        <v>0.14563320518718695</v>
      </c>
      <c r="W1408" s="14">
        <f t="shared" si="389"/>
        <v>0.49328545250883782</v>
      </c>
      <c r="X1408" s="14">
        <f t="shared" si="390"/>
        <v>0.17702110286192124</v>
      </c>
      <c r="Y1408" s="14">
        <f t="shared" si="391"/>
        <v>1.8481331118401161E-2</v>
      </c>
      <c r="Z1408" s="15">
        <f t="shared" si="392"/>
        <v>0.15785290289606746</v>
      </c>
      <c r="AA1408" s="14">
        <f t="shared" si="393"/>
        <v>-0.20158825997364785</v>
      </c>
      <c r="AB1408" s="14">
        <f t="shared" si="394"/>
        <v>-3.1815885222341356E-2</v>
      </c>
      <c r="AC1408" s="14">
        <f t="shared" si="395"/>
        <v>0.41326316410108144</v>
      </c>
      <c r="AD1408" s="14">
        <f t="shared" si="396"/>
        <v>-0.32062630355308402</v>
      </c>
      <c r="AE1408" s="14">
        <f t="shared" si="397"/>
        <v>-0.44345548911752442</v>
      </c>
      <c r="AF1408" s="18" t="str">
        <f t="shared" si="398"/>
        <v/>
      </c>
      <c r="AG1408" s="18" t="str">
        <f t="shared" si="399"/>
        <v/>
      </c>
      <c r="AH1408" s="18" t="str">
        <f t="shared" si="400"/>
        <v/>
      </c>
      <c r="AI1408" s="19" t="str">
        <f t="shared" si="401"/>
        <v/>
      </c>
      <c r="AJ1408" s="19" t="str">
        <f t="shared" si="402"/>
        <v/>
      </c>
      <c r="AK1408" s="19" t="str">
        <f t="shared" si="403"/>
        <v/>
      </c>
    </row>
    <row r="1409" spans="2:37" x14ac:dyDescent="0.15">
      <c r="B1409" s="51">
        <f>IFERROR(IF(AND(AF1409=1,AI1409=1),MAX($B$5:B1408)+1,""),"")</f>
        <v>99</v>
      </c>
      <c r="C1409" s="51">
        <f>IFERROR(IF(AND(AG1409=1,AJ1409=1),MAX($C$5:C1408)+1,""),"")</f>
        <v>55</v>
      </c>
      <c r="D1409" s="51">
        <f>IFERROR(IF(AND(AH1409=1,AK1409=1),MAX($D$5:D1408)+1,""),"")</f>
        <v>31</v>
      </c>
      <c r="F1409" s="5" t="s">
        <v>2915</v>
      </c>
      <c r="G1409" s="5" t="s">
        <v>2916</v>
      </c>
      <c r="H1409" s="12">
        <f>IFERROR([1]!EM_S_STM07_IS(F1409,"9",$H$1,"1")/1000000,"")</f>
        <v>140.80243697</v>
      </c>
      <c r="I1409" s="12">
        <f>IFERROR([1]!EM_S_STM07_IS(F1409,"9",$I$1,"1")/1000000,"")</f>
        <v>172.69087834000001</v>
      </c>
      <c r="J1409" s="12">
        <f>IFERROR([1]!EM_S_STM07_IS(F1409,"9",$J$1,"1")/1000000,"")</f>
        <v>273.80311947000001</v>
      </c>
      <c r="K1409" s="12">
        <f>IFERROR([1]!EM_S_STM07_IS(F1409,"9",$K$1,"1")/1000000,"")</f>
        <v>346.92971932</v>
      </c>
      <c r="L1409" s="12">
        <f>IFERROR([1]!EM_S_STM07_IS(F1409,"9",$L$1,"1")/1000000,"")</f>
        <v>649.02984782999999</v>
      </c>
      <c r="M1409" s="13">
        <f>IFERROR([1]!EM_S_STM07_IS(F1409,"9",$M$1,"1")/1000000,"")</f>
        <v>1022.1473074500001</v>
      </c>
      <c r="N1409" s="12">
        <f>IFERROR([1]!EM_S_STM07_IS(F1409,"61",$N$1,"1")/1000000,"")</f>
        <v>45.416224530000001</v>
      </c>
      <c r="O1409" s="12">
        <f>IFERROR([1]!EM_S_STM07_IS(F1409,"61",$O$1,"1")/1000000,"")</f>
        <v>63.690116240000002</v>
      </c>
      <c r="P1409" s="12">
        <f>IFERROR([1]!EM_S_STM07_IS(F1409,"61",$P$1,"1")/1000000,"")</f>
        <v>92.140804000000003</v>
      </c>
      <c r="Q1409" s="12">
        <f>IFERROR([1]!EM_S_STM07_IS(F1409,"61",$Q$1,"1")/1000000,"")</f>
        <v>102.49959385</v>
      </c>
      <c r="R1409" s="12">
        <f>IFERROR([1]!EM_S_STM07_IS(F1409,"61",$R$1,"1")/1000000,"")</f>
        <v>156.83550258000002</v>
      </c>
      <c r="S1409" s="12">
        <f>IFERROR([1]!EM_S_STM07_IS(F1409,"61",$S$1,"1")/1000000,"")</f>
        <v>285.59966687999997</v>
      </c>
      <c r="T1409" s="20">
        <f t="shared" si="386"/>
        <v>0.48655390977567436</v>
      </c>
      <c r="U1409" s="20">
        <f t="shared" si="387"/>
        <v>0.44447268469070722</v>
      </c>
      <c r="V1409" s="14">
        <f t="shared" si="388"/>
        <v>0.22647648759654851</v>
      </c>
      <c r="W1409" s="14">
        <f t="shared" si="389"/>
        <v>0.58551002868215529</v>
      </c>
      <c r="X1409" s="14">
        <f t="shared" si="390"/>
        <v>0.26707730719632033</v>
      </c>
      <c r="Y1409" s="14">
        <f t="shared" si="391"/>
        <v>0.87078192407998856</v>
      </c>
      <c r="Z1409" s="15">
        <f t="shared" si="392"/>
        <v>0.57488490069832743</v>
      </c>
      <c r="AA1409" s="14">
        <f t="shared" si="393"/>
        <v>0.40236483545498275</v>
      </c>
      <c r="AB1409" s="14">
        <f t="shared" si="394"/>
        <v>0.44670491183892364</v>
      </c>
      <c r="AC1409" s="14">
        <f t="shared" si="395"/>
        <v>0.11242348015543682</v>
      </c>
      <c r="AD1409" s="14">
        <f t="shared" si="396"/>
        <v>0.53010852715686185</v>
      </c>
      <c r="AE1409" s="14">
        <f t="shared" si="397"/>
        <v>0.82101413380123422</v>
      </c>
      <c r="AF1409" s="18">
        <f t="shared" si="398"/>
        <v>1</v>
      </c>
      <c r="AG1409" s="18">
        <f t="shared" si="399"/>
        <v>1</v>
      </c>
      <c r="AH1409" s="18">
        <f t="shared" si="400"/>
        <v>1</v>
      </c>
      <c r="AI1409" s="19">
        <f t="shared" si="401"/>
        <v>1</v>
      </c>
      <c r="AJ1409" s="19">
        <f t="shared" si="402"/>
        <v>1</v>
      </c>
      <c r="AK1409" s="19">
        <f t="shared" si="403"/>
        <v>1</v>
      </c>
    </row>
    <row r="1410" spans="2:37" x14ac:dyDescent="0.15">
      <c r="B1410" s="51">
        <f>IFERROR(IF(AND(AF1410=1,AI1410=1),MAX($B$5:B1409)+1,""),"")</f>
        <v>100</v>
      </c>
      <c r="C1410" s="51" t="str">
        <f>IFERROR(IF(AND(AG1410=1,AJ1410=1),MAX($C$5:C1409)+1,""),"")</f>
        <v/>
      </c>
      <c r="D1410" s="51" t="str">
        <f>IFERROR(IF(AND(AH1410=1,AK1410=1),MAX($D$5:D1409)+1,""),"")</f>
        <v/>
      </c>
      <c r="F1410" s="5" t="s">
        <v>2917</v>
      </c>
      <c r="G1410" s="5" t="s">
        <v>2918</v>
      </c>
      <c r="H1410" s="12">
        <f>IFERROR([1]!EM_S_STM07_IS(F1410,"9",$H$1,"1")/1000000,"")</f>
        <v>316.68496668</v>
      </c>
      <c r="I1410" s="12">
        <f>IFERROR([1]!EM_S_STM07_IS(F1410,"9",$I$1,"1")/1000000,"")</f>
        <v>483.48436650999997</v>
      </c>
      <c r="J1410" s="12">
        <f>IFERROR([1]!EM_S_STM07_IS(F1410,"9",$J$1,"1")/1000000,"")</f>
        <v>567.89442966000001</v>
      </c>
      <c r="K1410" s="12">
        <f>IFERROR([1]!EM_S_STM07_IS(F1410,"9",$K$1,"1")/1000000,"")</f>
        <v>705.60349717999998</v>
      </c>
      <c r="L1410" s="12">
        <f>IFERROR([1]!EM_S_STM07_IS(F1410,"9",$L$1,"1")/1000000,"")</f>
        <v>916.90389234999998</v>
      </c>
      <c r="M1410" s="13">
        <f>IFERROR([1]!EM_S_STM07_IS(F1410,"9",$M$1,"1")/1000000,"")</f>
        <v>1024.06545063</v>
      </c>
      <c r="N1410" s="12">
        <f>IFERROR([1]!EM_S_STM07_IS(F1410,"61",$N$1,"1")/1000000,"")</f>
        <v>50.813014819999999</v>
      </c>
      <c r="O1410" s="12">
        <f>IFERROR([1]!EM_S_STM07_IS(F1410,"61",$O$1,"1")/1000000,"")</f>
        <v>61.489109159999998</v>
      </c>
      <c r="P1410" s="12">
        <f>IFERROR([1]!EM_S_STM07_IS(F1410,"61",$P$1,"1")/1000000,"")</f>
        <v>47.660309359999999</v>
      </c>
      <c r="Q1410" s="12">
        <f>IFERROR([1]!EM_S_STM07_IS(F1410,"61",$Q$1,"1")/1000000,"")</f>
        <v>47.697316890000003</v>
      </c>
      <c r="R1410" s="12">
        <f>IFERROR([1]!EM_S_STM07_IS(F1410,"61",$R$1,"1")/1000000,"")</f>
        <v>87.125077500000003</v>
      </c>
      <c r="S1410" s="12">
        <f>IFERROR([1]!EM_S_STM07_IS(F1410,"61",$S$1,"1")/1000000,"")</f>
        <v>100.32307671</v>
      </c>
      <c r="T1410" s="20">
        <f t="shared" si="386"/>
        <v>0.26456178517560436</v>
      </c>
      <c r="U1410" s="20">
        <f t="shared" si="387"/>
        <v>0.14573762695732273</v>
      </c>
      <c r="V1410" s="14">
        <f t="shared" si="388"/>
        <v>0.5267045088330492</v>
      </c>
      <c r="W1410" s="14">
        <f t="shared" si="389"/>
        <v>0.17458695460891221</v>
      </c>
      <c r="X1410" s="14">
        <f t="shared" si="390"/>
        <v>0.24249061150757681</v>
      </c>
      <c r="Y1410" s="14">
        <f t="shared" si="391"/>
        <v>0.29946052707289389</v>
      </c>
      <c r="Z1410" s="15">
        <f t="shared" si="392"/>
        <v>0.11687327229612672</v>
      </c>
      <c r="AA1410" s="14">
        <f t="shared" si="393"/>
        <v>0.21010550894921293</v>
      </c>
      <c r="AB1410" s="14">
        <f t="shared" si="394"/>
        <v>-0.22489835987079049</v>
      </c>
      <c r="AC1410" s="14">
        <f t="shared" si="395"/>
        <v>7.7648530815167783E-4</v>
      </c>
      <c r="AD1410" s="14">
        <f t="shared" si="396"/>
        <v>0.82662428792228859</v>
      </c>
      <c r="AE1410" s="14">
        <f t="shared" si="397"/>
        <v>0.15148335690146147</v>
      </c>
      <c r="AF1410" s="18">
        <f t="shared" si="398"/>
        <v>1</v>
      </c>
      <c r="AG1410" s="18" t="str">
        <f t="shared" si="399"/>
        <v/>
      </c>
      <c r="AH1410" s="18" t="str">
        <f t="shared" si="400"/>
        <v/>
      </c>
      <c r="AI1410" s="19">
        <f t="shared" si="401"/>
        <v>1</v>
      </c>
      <c r="AJ1410" s="19" t="str">
        <f t="shared" si="402"/>
        <v/>
      </c>
      <c r="AK1410" s="19" t="str">
        <f t="shared" si="403"/>
        <v/>
      </c>
    </row>
    <row r="1411" spans="2:37" x14ac:dyDescent="0.15">
      <c r="B1411" s="51">
        <f>IFERROR(IF(AND(AF1411=1,AI1411=1),MAX($B$5:B1410)+1,""),"")</f>
        <v>101</v>
      </c>
      <c r="C1411" s="51">
        <f>IFERROR(IF(AND(AG1411=1,AJ1411=1),MAX($C$5:C1410)+1,""),"")</f>
        <v>56</v>
      </c>
      <c r="D1411" s="51">
        <f>IFERROR(IF(AND(AH1411=1,AK1411=1),MAX($D$5:D1410)+1,""),"")</f>
        <v>32</v>
      </c>
      <c r="F1411" s="5" t="s">
        <v>2919</v>
      </c>
      <c r="G1411" s="5" t="s">
        <v>2920</v>
      </c>
      <c r="H1411" s="12">
        <f>IFERROR([1]!EM_S_STM07_IS(F1411,"9",$H$1,"1")/1000000,"")</f>
        <v>476.41638555999998</v>
      </c>
      <c r="I1411" s="12">
        <f>IFERROR([1]!EM_S_STM07_IS(F1411,"9",$I$1,"1")/1000000,"")</f>
        <v>783.16873812999995</v>
      </c>
      <c r="J1411" s="12">
        <f>IFERROR([1]!EM_S_STM07_IS(F1411,"9",$J$1,"1")/1000000,"")</f>
        <v>1221.89001102</v>
      </c>
      <c r="K1411" s="12">
        <f>IFERROR([1]!EM_S_STM07_IS(F1411,"9",$K$1,"1")/1000000,"")</f>
        <v>1725.72098609</v>
      </c>
      <c r="L1411" s="12">
        <f>IFERROR([1]!EM_S_STM07_IS(F1411,"9",$L$1,"1")/1000000,"")</f>
        <v>2320.3664589699997</v>
      </c>
      <c r="M1411" s="13">
        <f>IFERROR([1]!EM_S_STM07_IS(F1411,"9",$M$1,"1")/1000000,"")</f>
        <v>3888.8005435599998</v>
      </c>
      <c r="N1411" s="12">
        <f>IFERROR([1]!EM_S_STM07_IS(F1411,"61",$N$1,"1")/1000000,"")</f>
        <v>90.7616321</v>
      </c>
      <c r="O1411" s="12">
        <f>IFERROR([1]!EM_S_STM07_IS(F1411,"61",$O$1,"1")/1000000,"")</f>
        <v>158.95761561</v>
      </c>
      <c r="P1411" s="12">
        <f>IFERROR([1]!EM_S_STM07_IS(F1411,"61",$P$1,"1")/1000000,"")</f>
        <v>187.48074954000001</v>
      </c>
      <c r="Q1411" s="12">
        <f>IFERROR([1]!EM_S_STM07_IS(F1411,"61",$Q$1,"1")/1000000,"")</f>
        <v>221.67030066000001</v>
      </c>
      <c r="R1411" s="12">
        <f>IFERROR([1]!EM_S_STM07_IS(F1411,"61",$R$1,"1")/1000000,"")</f>
        <v>290.17547531999998</v>
      </c>
      <c r="S1411" s="12">
        <f>IFERROR([1]!EM_S_STM07_IS(F1411,"61",$S$1,"1")/1000000,"")</f>
        <v>449.77020583000001</v>
      </c>
      <c r="T1411" s="20">
        <f t="shared" si="386"/>
        <v>0.52182878976796743</v>
      </c>
      <c r="U1411" s="20">
        <f t="shared" si="387"/>
        <v>0.37726552704712679</v>
      </c>
      <c r="V1411" s="14">
        <f t="shared" si="388"/>
        <v>0.64387448011350468</v>
      </c>
      <c r="W1411" s="14">
        <f t="shared" si="389"/>
        <v>0.56018741751305157</v>
      </c>
      <c r="X1411" s="14">
        <f t="shared" si="390"/>
        <v>0.41233742032919629</v>
      </c>
      <c r="Y1411" s="14">
        <f t="shared" si="391"/>
        <v>0.34457799242929743</v>
      </c>
      <c r="Z1411" s="15">
        <f t="shared" si="392"/>
        <v>0.67594240492780655</v>
      </c>
      <c r="AA1411" s="14">
        <f t="shared" si="393"/>
        <v>0.75137458342378138</v>
      </c>
      <c r="AB1411" s="14">
        <f t="shared" si="394"/>
        <v>0.17943861211394274</v>
      </c>
      <c r="AC1411" s="14">
        <f t="shared" si="395"/>
        <v>0.1823629956882879</v>
      </c>
      <c r="AD1411" s="14">
        <f t="shared" si="396"/>
        <v>0.30904083432030821</v>
      </c>
      <c r="AE1411" s="14">
        <f t="shared" si="397"/>
        <v>0.5499938626239933</v>
      </c>
      <c r="AF1411" s="18">
        <f t="shared" si="398"/>
        <v>1</v>
      </c>
      <c r="AG1411" s="18">
        <f t="shared" si="399"/>
        <v>1</v>
      </c>
      <c r="AH1411" s="18">
        <f t="shared" si="400"/>
        <v>1</v>
      </c>
      <c r="AI1411" s="19">
        <f t="shared" si="401"/>
        <v>1</v>
      </c>
      <c r="AJ1411" s="19">
        <f t="shared" si="402"/>
        <v>1</v>
      </c>
      <c r="AK1411" s="19">
        <f t="shared" si="403"/>
        <v>1</v>
      </c>
    </row>
    <row r="1412" spans="2:37" x14ac:dyDescent="0.15">
      <c r="B1412" s="51" t="str">
        <f>IFERROR(IF(AND(AF1412=1,AI1412=1),MAX($B$5:B1411)+1,""),"")</f>
        <v/>
      </c>
      <c r="C1412" s="51" t="str">
        <f>IFERROR(IF(AND(AG1412=1,AJ1412=1),MAX($C$5:C1411)+1,""),"")</f>
        <v/>
      </c>
      <c r="D1412" s="51" t="str">
        <f>IFERROR(IF(AND(AH1412=1,AK1412=1),MAX($D$5:D1411)+1,""),"")</f>
        <v/>
      </c>
      <c r="F1412" s="5" t="s">
        <v>2921</v>
      </c>
      <c r="G1412" s="5" t="s">
        <v>2922</v>
      </c>
      <c r="H1412" s="12">
        <f>IFERROR([1]!EM_S_STM07_IS(F1412,"9",$H$1,"1")/1000000,"")</f>
        <v>119.55043979999999</v>
      </c>
      <c r="I1412" s="12">
        <f>IFERROR([1]!EM_S_STM07_IS(F1412,"9",$I$1,"1")/1000000,"")</f>
        <v>109.44166784000001</v>
      </c>
      <c r="J1412" s="12">
        <f>IFERROR([1]!EM_S_STM07_IS(F1412,"9",$J$1,"1")/1000000,"")</f>
        <v>170.02217956999999</v>
      </c>
      <c r="K1412" s="12">
        <f>IFERROR([1]!EM_S_STM07_IS(F1412,"9",$K$1,"1")/1000000,"")</f>
        <v>269.46449404999998</v>
      </c>
      <c r="L1412" s="12">
        <f>IFERROR([1]!EM_S_STM07_IS(F1412,"9",$L$1,"1")/1000000,"")</f>
        <v>351.07407518000002</v>
      </c>
      <c r="M1412" s="13">
        <f>IFERROR([1]!EM_S_STM07_IS(F1412,"9",$M$1,"1")/1000000,"")</f>
        <v>581.34305445000007</v>
      </c>
      <c r="N1412" s="12">
        <f>IFERROR([1]!EM_S_STM07_IS(F1412,"61",$N$1,"1")/1000000,"")</f>
        <v>23.744736899999999</v>
      </c>
      <c r="O1412" s="12">
        <f>IFERROR([1]!EM_S_STM07_IS(F1412,"61",$O$1,"1")/1000000,"")</f>
        <v>11.578754810000001</v>
      </c>
      <c r="P1412" s="12">
        <f>IFERROR([1]!EM_S_STM07_IS(F1412,"61",$P$1,"1")/1000000,"")</f>
        <v>-12.96964822</v>
      </c>
      <c r="Q1412" s="12">
        <f>IFERROR([1]!EM_S_STM07_IS(F1412,"61",$Q$1,"1")/1000000,"")</f>
        <v>4.82792946</v>
      </c>
      <c r="R1412" s="12">
        <f>IFERROR([1]!EM_S_STM07_IS(F1412,"61",$R$1,"1")/1000000,"")</f>
        <v>8.5523571399999998</v>
      </c>
      <c r="S1412" s="12">
        <f>IFERROR([1]!EM_S_STM07_IS(F1412,"61",$S$1,"1")/1000000,"")</f>
        <v>35.367000609999998</v>
      </c>
      <c r="T1412" s="20">
        <f t="shared" si="386"/>
        <v>0.37206997887575044</v>
      </c>
      <c r="U1412" s="20">
        <f t="shared" si="387"/>
        <v>8.2944434302522074E-2</v>
      </c>
      <c r="V1412" s="14">
        <f t="shared" si="388"/>
        <v>-8.4556543471619963E-2</v>
      </c>
      <c r="W1412" s="14">
        <f t="shared" si="389"/>
        <v>0.55354156168897783</v>
      </c>
      <c r="X1412" s="14">
        <f t="shared" si="390"/>
        <v>0.584878483098486</v>
      </c>
      <c r="Y1412" s="14">
        <f t="shared" si="391"/>
        <v>0.30285838369064355</v>
      </c>
      <c r="Z1412" s="15">
        <f t="shared" si="392"/>
        <v>0.65589855688415122</v>
      </c>
      <c r="AA1412" s="14">
        <f t="shared" si="393"/>
        <v>-0.51236541980804173</v>
      </c>
      <c r="AB1412" s="14">
        <f t="shared" si="394"/>
        <v>-2.1201246103595488</v>
      </c>
      <c r="AC1412" s="14">
        <f t="shared" si="395"/>
        <v>1.3722482968007594</v>
      </c>
      <c r="AD1412" s="14">
        <f t="shared" si="396"/>
        <v>0.77143374004474374</v>
      </c>
      <c r="AE1412" s="14">
        <f t="shared" si="397"/>
        <v>3.1353512290297081</v>
      </c>
      <c r="AF1412" s="18">
        <f t="shared" si="398"/>
        <v>1</v>
      </c>
      <c r="AG1412" s="18" t="str">
        <f t="shared" si="399"/>
        <v/>
      </c>
      <c r="AH1412" s="18" t="str">
        <f t="shared" si="400"/>
        <v/>
      </c>
      <c r="AI1412" s="19" t="str">
        <f t="shared" si="401"/>
        <v/>
      </c>
      <c r="AJ1412" s="19" t="str">
        <f t="shared" si="402"/>
        <v/>
      </c>
      <c r="AK1412" s="19" t="str">
        <f t="shared" si="403"/>
        <v/>
      </c>
    </row>
    <row r="1413" spans="2:37" x14ac:dyDescent="0.15">
      <c r="B1413" s="51">
        <f>IFERROR(IF(AND(AF1413=1,AI1413=1),MAX($B$5:B1412)+1,""),"")</f>
        <v>102</v>
      </c>
      <c r="C1413" s="51" t="str">
        <f>IFERROR(IF(AND(AG1413=1,AJ1413=1),MAX($C$5:C1412)+1,""),"")</f>
        <v/>
      </c>
      <c r="D1413" s="51" t="str">
        <f>IFERROR(IF(AND(AH1413=1,AK1413=1),MAX($D$5:D1412)+1,""),"")</f>
        <v/>
      </c>
      <c r="F1413" s="5" t="s">
        <v>2923</v>
      </c>
      <c r="G1413" s="5" t="s">
        <v>2924</v>
      </c>
      <c r="H1413" s="12">
        <f>IFERROR([1]!EM_S_STM07_IS(F1413,"9",$H$1,"1")/1000000,"")</f>
        <v>736.26435623999998</v>
      </c>
      <c r="I1413" s="12">
        <f>IFERROR([1]!EM_S_STM07_IS(F1413,"9",$I$1,"1")/1000000,"")</f>
        <v>997.10155377000001</v>
      </c>
      <c r="J1413" s="12">
        <f>IFERROR([1]!EM_S_STM07_IS(F1413,"9",$J$1,"1")/1000000,"")</f>
        <v>1109.7900834300001</v>
      </c>
      <c r="K1413" s="12">
        <f>IFERROR([1]!EM_S_STM07_IS(F1413,"9",$K$1,"1")/1000000,"")</f>
        <v>1390.3851898399998</v>
      </c>
      <c r="L1413" s="12">
        <f>IFERROR([1]!EM_S_STM07_IS(F1413,"9",$L$1,"1")/1000000,"")</f>
        <v>1833.49736233</v>
      </c>
      <c r="M1413" s="13">
        <f>IFERROR([1]!EM_S_STM07_IS(F1413,"9",$M$1,"1")/1000000,"")</f>
        <v>2098.03759588</v>
      </c>
      <c r="N1413" s="12">
        <f>IFERROR([1]!EM_S_STM07_IS(F1413,"61",$N$1,"1")/1000000,"")</f>
        <v>71.452018340000009</v>
      </c>
      <c r="O1413" s="12">
        <f>IFERROR([1]!EM_S_STM07_IS(F1413,"61",$O$1,"1")/1000000,"")</f>
        <v>57.67253573</v>
      </c>
      <c r="P1413" s="12">
        <f>IFERROR([1]!EM_S_STM07_IS(F1413,"61",$P$1,"1")/1000000,"")</f>
        <v>55.077126249999999</v>
      </c>
      <c r="Q1413" s="12">
        <f>IFERROR([1]!EM_S_STM07_IS(F1413,"61",$Q$1,"1")/1000000,"")</f>
        <v>61.013145710000003</v>
      </c>
      <c r="R1413" s="12">
        <f>IFERROR([1]!EM_S_STM07_IS(F1413,"61",$R$1,"1")/1000000,"")</f>
        <v>47.48709444</v>
      </c>
      <c r="S1413" s="12">
        <f>IFERROR([1]!EM_S_STM07_IS(F1413,"61",$S$1,"1")/1000000,"")</f>
        <v>67.88388015000001</v>
      </c>
      <c r="T1413" s="20">
        <f t="shared" si="386"/>
        <v>0.23297961962488101</v>
      </c>
      <c r="U1413" s="20">
        <f t="shared" si="387"/>
        <v>-1.0193203872277068E-2</v>
      </c>
      <c r="V1413" s="14">
        <f t="shared" si="388"/>
        <v>0.35427111922415944</v>
      </c>
      <c r="W1413" s="14">
        <f t="shared" si="389"/>
        <v>0.11301610075115157</v>
      </c>
      <c r="X1413" s="14">
        <f t="shared" si="390"/>
        <v>0.25283619902492871</v>
      </c>
      <c r="Y1413" s="14">
        <f t="shared" si="391"/>
        <v>0.31869741977112959</v>
      </c>
      <c r="Z1413" s="15">
        <f t="shared" si="392"/>
        <v>0.14428176390383432</v>
      </c>
      <c r="AA1413" s="14">
        <f t="shared" si="393"/>
        <v>-0.19284945240358634</v>
      </c>
      <c r="AB1413" s="14">
        <f t="shared" si="394"/>
        <v>-4.5002520647794669E-2</v>
      </c>
      <c r="AC1413" s="14">
        <f t="shared" si="395"/>
        <v>0.10777649206053129</v>
      </c>
      <c r="AD1413" s="14">
        <f t="shared" si="396"/>
        <v>-0.22169077028564182</v>
      </c>
      <c r="AE1413" s="14">
        <f t="shared" si="397"/>
        <v>0.42952271455082125</v>
      </c>
      <c r="AF1413" s="18">
        <f t="shared" si="398"/>
        <v>1</v>
      </c>
      <c r="AG1413" s="18" t="str">
        <f t="shared" si="399"/>
        <v/>
      </c>
      <c r="AH1413" s="18" t="str">
        <f t="shared" si="400"/>
        <v/>
      </c>
      <c r="AI1413" s="19">
        <f t="shared" si="401"/>
        <v>1</v>
      </c>
      <c r="AJ1413" s="19" t="str">
        <f t="shared" si="402"/>
        <v/>
      </c>
      <c r="AK1413" s="19" t="str">
        <f t="shared" si="403"/>
        <v/>
      </c>
    </row>
    <row r="1414" spans="2:37" x14ac:dyDescent="0.15">
      <c r="B1414" s="51" t="str">
        <f>IFERROR(IF(AND(AF1414=1,AI1414=1),MAX($B$5:B1413)+1,""),"")</f>
        <v/>
      </c>
      <c r="C1414" s="51" t="str">
        <f>IFERROR(IF(AND(AG1414=1,AJ1414=1),MAX($C$5:C1413)+1,""),"")</f>
        <v/>
      </c>
      <c r="D1414" s="51" t="str">
        <f>IFERROR(IF(AND(AH1414=1,AK1414=1),MAX($D$5:D1413)+1,""),"")</f>
        <v/>
      </c>
      <c r="F1414" s="5" t="s">
        <v>2925</v>
      </c>
      <c r="G1414" s="5" t="s">
        <v>2926</v>
      </c>
      <c r="H1414" s="12">
        <f>IFERROR([1]!EM_S_STM07_IS(F1414,"9",$H$1,"1")/1000000,"")</f>
        <v>2374.85718206</v>
      </c>
      <c r="I1414" s="12">
        <f>IFERROR([1]!EM_S_STM07_IS(F1414,"9",$I$1,"1")/1000000,"")</f>
        <v>2106.21071269</v>
      </c>
      <c r="J1414" s="12">
        <f>IFERROR([1]!EM_S_STM07_IS(F1414,"9",$J$1,"1")/1000000,"")</f>
        <v>1015.9029112000001</v>
      </c>
      <c r="K1414" s="12">
        <f>IFERROR([1]!EM_S_STM07_IS(F1414,"9",$K$1,"1")/1000000,"")</f>
        <v>2163.7171746199997</v>
      </c>
      <c r="L1414" s="12">
        <f>IFERROR([1]!EM_S_STM07_IS(F1414,"9",$L$1,"1")/1000000,"")</f>
        <v>2952.1922800700004</v>
      </c>
      <c r="M1414" s="13">
        <f>IFERROR([1]!EM_S_STM07_IS(F1414,"9",$M$1,"1")/1000000,"")</f>
        <v>5259.4419858800002</v>
      </c>
      <c r="N1414" s="12">
        <f>IFERROR([1]!EM_S_STM07_IS(F1414,"61",$N$1,"1")/1000000,"")</f>
        <v>275.12847779000003</v>
      </c>
      <c r="O1414" s="12">
        <f>IFERROR([1]!EM_S_STM07_IS(F1414,"61",$O$1,"1")/1000000,"")</f>
        <v>54.121785170000003</v>
      </c>
      <c r="P1414" s="12">
        <f>IFERROR([1]!EM_S_STM07_IS(F1414,"61",$P$1,"1")/1000000,"")</f>
        <v>-480.80473483999998</v>
      </c>
      <c r="Q1414" s="12">
        <f>IFERROR([1]!EM_S_STM07_IS(F1414,"61",$Q$1,"1")/1000000,"")</f>
        <v>75.652714340000003</v>
      </c>
      <c r="R1414" s="12">
        <f>IFERROR([1]!EM_S_STM07_IS(F1414,"61",$R$1,"1")/1000000,"")</f>
        <v>66.947216299999994</v>
      </c>
      <c r="S1414" s="12">
        <f>IFERROR([1]!EM_S_STM07_IS(F1414,"61",$S$1,"1")/1000000,"")</f>
        <v>322.38787391000005</v>
      </c>
      <c r="T1414" s="20">
        <f t="shared" si="386"/>
        <v>0.17235849395398195</v>
      </c>
      <c r="U1414" s="20">
        <f t="shared" si="387"/>
        <v>3.2211350916219184E-2</v>
      </c>
      <c r="V1414" s="14">
        <f t="shared" si="388"/>
        <v>-0.11312110530241254</v>
      </c>
      <c r="W1414" s="14">
        <f t="shared" si="389"/>
        <v>-0.51766321143504479</v>
      </c>
      <c r="X1414" s="14">
        <f t="shared" si="390"/>
        <v>1.1298464161936339</v>
      </c>
      <c r="Y1414" s="14">
        <f t="shared" si="391"/>
        <v>0.36440765673936831</v>
      </c>
      <c r="Z1414" s="15">
        <f t="shared" si="392"/>
        <v>0.78153774785810759</v>
      </c>
      <c r="AA1414" s="14">
        <f t="shared" si="393"/>
        <v>-0.80328541194739544</v>
      </c>
      <c r="AB1414" s="14">
        <f t="shared" si="394"/>
        <v>-9.8837560204224868</v>
      </c>
      <c r="AC1414" s="14">
        <f t="shared" si="395"/>
        <v>1.1573460260643553</v>
      </c>
      <c r="AD1414" s="14">
        <f t="shared" si="396"/>
        <v>-0.11507185321699864</v>
      </c>
      <c r="AE1414" s="14">
        <f t="shared" si="397"/>
        <v>3.8155530838703462</v>
      </c>
      <c r="AF1414" s="18" t="str">
        <f t="shared" si="398"/>
        <v/>
      </c>
      <c r="AG1414" s="18" t="str">
        <f t="shared" si="399"/>
        <v/>
      </c>
      <c r="AH1414" s="18" t="str">
        <f t="shared" si="400"/>
        <v/>
      </c>
      <c r="AI1414" s="19" t="str">
        <f t="shared" si="401"/>
        <v/>
      </c>
      <c r="AJ1414" s="19" t="str">
        <f t="shared" si="402"/>
        <v/>
      </c>
      <c r="AK1414" s="19" t="str">
        <f t="shared" si="403"/>
        <v/>
      </c>
    </row>
    <row r="1415" spans="2:37" x14ac:dyDescent="0.15">
      <c r="B1415" s="51" t="str">
        <f>IFERROR(IF(AND(AF1415=1,AI1415=1),MAX($B$5:B1414)+1,""),"")</f>
        <v/>
      </c>
      <c r="C1415" s="51" t="str">
        <f>IFERROR(IF(AND(AG1415=1,AJ1415=1),MAX($C$5:C1414)+1,""),"")</f>
        <v/>
      </c>
      <c r="D1415" s="51" t="str">
        <f>IFERROR(IF(AND(AH1415=1,AK1415=1),MAX($D$5:D1414)+1,""),"")</f>
        <v/>
      </c>
      <c r="F1415" s="5" t="s">
        <v>2927</v>
      </c>
      <c r="G1415" s="5" t="s">
        <v>2928</v>
      </c>
      <c r="H1415" s="12">
        <f>IFERROR([1]!EM_S_STM07_IS(F1415,"9",$H$1,"1")/1000000,"")</f>
        <v>345.61903354000003</v>
      </c>
      <c r="I1415" s="12">
        <f>IFERROR([1]!EM_S_STM07_IS(F1415,"9",$I$1,"1")/1000000,"")</f>
        <v>587.71334753999997</v>
      </c>
      <c r="J1415" s="12">
        <f>IFERROR([1]!EM_S_STM07_IS(F1415,"9",$J$1,"1")/1000000,"")</f>
        <v>656.39389779999999</v>
      </c>
      <c r="K1415" s="12">
        <f>IFERROR([1]!EM_S_STM07_IS(F1415,"9",$K$1,"1")/1000000,"")</f>
        <v>754.90437233</v>
      </c>
      <c r="L1415" s="12">
        <f>IFERROR([1]!EM_S_STM07_IS(F1415,"9",$L$1,"1")/1000000,"")</f>
        <v>585.19698395</v>
      </c>
      <c r="M1415" s="13">
        <f>IFERROR([1]!EM_S_STM07_IS(F1415,"9",$M$1,"1")/1000000,"")</f>
        <v>792.83447312999999</v>
      </c>
      <c r="N1415" s="12">
        <f>IFERROR([1]!EM_S_STM07_IS(F1415,"61",$N$1,"1")/1000000,"")</f>
        <v>82.539811700000001</v>
      </c>
      <c r="O1415" s="12">
        <f>IFERROR([1]!EM_S_STM07_IS(F1415,"61",$O$1,"1")/1000000,"")</f>
        <v>114.09468798</v>
      </c>
      <c r="P1415" s="12">
        <f>IFERROR([1]!EM_S_STM07_IS(F1415,"61",$P$1,"1")/1000000,"")</f>
        <v>144.07900212000001</v>
      </c>
      <c r="Q1415" s="12">
        <f>IFERROR([1]!EM_S_STM07_IS(F1415,"61",$Q$1,"1")/1000000,"")</f>
        <v>151.95890302999999</v>
      </c>
      <c r="R1415" s="12">
        <f>IFERROR([1]!EM_S_STM07_IS(F1415,"61",$R$1,"1")/1000000,"")</f>
        <v>27.128623430000001</v>
      </c>
      <c r="S1415" s="12">
        <f>IFERROR([1]!EM_S_STM07_IS(F1415,"61",$S$1,"1")/1000000,"")</f>
        <v>110.31075561</v>
      </c>
      <c r="T1415" s="20">
        <f t="shared" ref="T1415:T1478" si="404">IFERROR(IF(H1415&lt;0,"",(M1415/H1415)^(1/5)-1),"")</f>
        <v>0.18063859123151049</v>
      </c>
      <c r="U1415" s="20">
        <f t="shared" ref="U1415:U1478" si="405">IFERROR(IF(N1415&lt;0,"",(S1415/N1415)^(1/5)-1),"")</f>
        <v>5.9719380996299698E-2</v>
      </c>
      <c r="V1415" s="14">
        <f t="shared" ref="V1415:V1478" si="406">IFERROR((I1415-H1415)/ABS(H1415),"")</f>
        <v>0.70046580340310249</v>
      </c>
      <c r="W1415" s="14">
        <f t="shared" ref="W1415:W1478" si="407">IFERROR((J1415-I1415)/ABS(I1415),"")</f>
        <v>0.11686062694930643</v>
      </c>
      <c r="X1415" s="14">
        <f t="shared" ref="X1415:X1478" si="408">IFERROR((K1415-J1415)/ABS(J1415),"")</f>
        <v>0.15007829119096361</v>
      </c>
      <c r="Y1415" s="14">
        <f t="shared" ref="Y1415:Y1478" si="409">IFERROR((L1415-K1415)/ABS(K1415),"")</f>
        <v>-0.22480647165441753</v>
      </c>
      <c r="Z1415" s="15">
        <f t="shared" ref="Z1415:Z1478" si="410">IFERROR((M1415-L1415)/ABS(L1415),"")</f>
        <v>0.35481640349284643</v>
      </c>
      <c r="AA1415" s="14">
        <f t="shared" ref="AA1415:AA1478" si="411">IFERROR((O1415-N1415)/ABS(N1415),"")</f>
        <v>0.38229886439152128</v>
      </c>
      <c r="AB1415" s="14">
        <f t="shared" ref="AB1415:AB1478" si="412">IFERROR((P1415-O1415)/ABS(O1415),"")</f>
        <v>0.26280201708651019</v>
      </c>
      <c r="AC1415" s="14">
        <f t="shared" ref="AC1415:AC1478" si="413">IFERROR((Q1415-P1415)/ABS(P1415),"")</f>
        <v>5.4691528911596649E-2</v>
      </c>
      <c r="AD1415" s="14">
        <f t="shared" ref="AD1415:AD1478" si="414">IFERROR((R1415-Q1415)/ABS(Q1415),"")</f>
        <v>-0.82147394532951967</v>
      </c>
      <c r="AE1415" s="14">
        <f t="shared" ref="AE1415:AE1478" si="415">IFERROR((S1415-R1415)/ABS(R1415),"")</f>
        <v>3.0662127916160173</v>
      </c>
      <c r="AF1415" s="18" t="str">
        <f t="shared" ref="AF1415:AF1478" si="416">IFERROR(IF(AND(T1415&lt;&gt;"",T1415&gt;$AG$3),1,""),"")</f>
        <v/>
      </c>
      <c r="AG1415" s="18" t="str">
        <f t="shared" ref="AG1415:AG1478" si="417">IFERROR(IF(AND(U1415&lt;&gt;"",U1415&gt;$AG$3),1,""),"")</f>
        <v/>
      </c>
      <c r="AH1415" s="18" t="str">
        <f t="shared" ref="AH1415:AH1478" si="418">IFERROR(IF(AND(AF1415=1,AG1415=1),1,""),"")</f>
        <v/>
      </c>
      <c r="AI1415" s="19" t="str">
        <f t="shared" ref="AI1415:AI1478" si="419">IFERROR(IF(AND(V1415&gt;$AJ$3,W1415&gt;$AJ$3,X1415&gt;$AJ$3,Y1415&gt;$AJ$3,Z1415&gt;$AJ$3),1,""),"")</f>
        <v/>
      </c>
      <c r="AJ1415" s="19" t="str">
        <f t="shared" ref="AJ1415:AJ1478" si="420">IFERROR(IF(AND(AA1415&gt;$AJ$3,AB1415&gt;$AJ$3,AC1415&gt;$AJ$3,AD1415&gt;$AJ$3,AE1415&gt;$AJ$3),1,""),"")</f>
        <v/>
      </c>
      <c r="AK1415" s="19" t="str">
        <f t="shared" ref="AK1415:AK1478" si="421">IFERROR(IF(AND(AI1415=1,AJ1415=1),1,""),"")</f>
        <v/>
      </c>
    </row>
    <row r="1416" spans="2:37" x14ac:dyDescent="0.15">
      <c r="B1416" s="51" t="str">
        <f>IFERROR(IF(AND(AF1416=1,AI1416=1),MAX($B$5:B1415)+1,""),"")</f>
        <v/>
      </c>
      <c r="C1416" s="51" t="str">
        <f>IFERROR(IF(AND(AG1416=1,AJ1416=1),MAX($C$5:C1415)+1,""),"")</f>
        <v/>
      </c>
      <c r="D1416" s="51" t="str">
        <f>IFERROR(IF(AND(AH1416=1,AK1416=1),MAX($D$5:D1415)+1,""),"")</f>
        <v/>
      </c>
      <c r="F1416" s="5" t="s">
        <v>2929</v>
      </c>
      <c r="G1416" s="5" t="s">
        <v>2930</v>
      </c>
      <c r="H1416" s="12">
        <f>IFERROR([1]!EM_S_STM07_IS(F1416,"9",$H$1,"1")/1000000,"")</f>
        <v>405.69675235</v>
      </c>
      <c r="I1416" s="12">
        <f>IFERROR([1]!EM_S_STM07_IS(F1416,"9",$I$1,"1")/1000000,"")</f>
        <v>405.92614810000003</v>
      </c>
      <c r="J1416" s="12">
        <f>IFERROR([1]!EM_S_STM07_IS(F1416,"9",$J$1,"1")/1000000,"")</f>
        <v>311.90879099</v>
      </c>
      <c r="K1416" s="12">
        <f>IFERROR([1]!EM_S_STM07_IS(F1416,"9",$K$1,"1")/1000000,"")</f>
        <v>413.38589087000003</v>
      </c>
      <c r="L1416" s="12">
        <f>IFERROR([1]!EM_S_STM07_IS(F1416,"9",$L$1,"1")/1000000,"")</f>
        <v>425.02051948000002</v>
      </c>
      <c r="M1416" s="13">
        <f>IFERROR([1]!EM_S_STM07_IS(F1416,"9",$M$1,"1")/1000000,"")</f>
        <v>507.10088587000001</v>
      </c>
      <c r="N1416" s="12">
        <f>IFERROR([1]!EM_S_STM07_IS(F1416,"61",$N$1,"1")/1000000,"")</f>
        <v>40.481983219999996</v>
      </c>
      <c r="O1416" s="12">
        <f>IFERROR([1]!EM_S_STM07_IS(F1416,"61",$O$1,"1")/1000000,"")</f>
        <v>40.581809069999998</v>
      </c>
      <c r="P1416" s="12">
        <f>IFERROR([1]!EM_S_STM07_IS(F1416,"61",$P$1,"1")/1000000,"")</f>
        <v>20.933568940000001</v>
      </c>
      <c r="Q1416" s="12">
        <f>IFERROR([1]!EM_S_STM07_IS(F1416,"61",$Q$1,"1")/1000000,"")</f>
        <v>33.353766149999998</v>
      </c>
      <c r="R1416" s="12">
        <f>IFERROR([1]!EM_S_STM07_IS(F1416,"61",$R$1,"1")/1000000,"")</f>
        <v>4.9499273700000002</v>
      </c>
      <c r="S1416" s="12">
        <f>IFERROR([1]!EM_S_STM07_IS(F1416,"61",$S$1,"1")/1000000,"")</f>
        <v>6.6924366700000002</v>
      </c>
      <c r="T1416" s="20">
        <f t="shared" si="404"/>
        <v>4.5631282303445264E-2</v>
      </c>
      <c r="U1416" s="20">
        <f t="shared" si="405"/>
        <v>-0.30230678756197993</v>
      </c>
      <c r="V1416" s="14">
        <f t="shared" si="406"/>
        <v>5.6543649578474973E-4</v>
      </c>
      <c r="W1416" s="14">
        <f t="shared" si="407"/>
        <v>-0.23161197560212068</v>
      </c>
      <c r="X1416" s="14">
        <f t="shared" si="408"/>
        <v>0.325342224430133</v>
      </c>
      <c r="Y1416" s="14">
        <f t="shared" si="409"/>
        <v>2.8144716273489859E-2</v>
      </c>
      <c r="Z1416" s="15">
        <f t="shared" si="410"/>
        <v>0.19312094976125596</v>
      </c>
      <c r="AA1416" s="14">
        <f t="shared" si="411"/>
        <v>2.4659327942876904E-3</v>
      </c>
      <c r="AB1416" s="14">
        <f t="shared" si="412"/>
        <v>-0.48416373198416407</v>
      </c>
      <c r="AC1416" s="14">
        <f t="shared" si="413"/>
        <v>0.59331484495543441</v>
      </c>
      <c r="AD1416" s="14">
        <f t="shared" si="414"/>
        <v>-0.85159314999874458</v>
      </c>
      <c r="AE1416" s="14">
        <f t="shared" si="415"/>
        <v>0.35202724600785407</v>
      </c>
      <c r="AF1416" s="18" t="str">
        <f t="shared" si="416"/>
        <v/>
      </c>
      <c r="AG1416" s="18" t="str">
        <f t="shared" si="417"/>
        <v/>
      </c>
      <c r="AH1416" s="18" t="str">
        <f t="shared" si="418"/>
        <v/>
      </c>
      <c r="AI1416" s="19" t="str">
        <f t="shared" si="419"/>
        <v/>
      </c>
      <c r="AJ1416" s="19" t="str">
        <f t="shared" si="420"/>
        <v/>
      </c>
      <c r="AK1416" s="19" t="str">
        <f t="shared" si="421"/>
        <v/>
      </c>
    </row>
    <row r="1417" spans="2:37" x14ac:dyDescent="0.15">
      <c r="B1417" s="51" t="str">
        <f>IFERROR(IF(AND(AF1417=1,AI1417=1),MAX($B$5:B1416)+1,""),"")</f>
        <v/>
      </c>
      <c r="C1417" s="51" t="str">
        <f>IFERROR(IF(AND(AG1417=1,AJ1417=1),MAX($C$5:C1416)+1,""),"")</f>
        <v/>
      </c>
      <c r="D1417" s="51" t="str">
        <f>IFERROR(IF(AND(AH1417=1,AK1417=1),MAX($D$5:D1416)+1,""),"")</f>
        <v/>
      </c>
      <c r="F1417" s="5" t="s">
        <v>2931</v>
      </c>
      <c r="G1417" s="5" t="s">
        <v>2932</v>
      </c>
      <c r="H1417" s="12">
        <f>IFERROR([1]!EM_S_STM07_IS(F1417,"9",$H$1,"1")/1000000,"")</f>
        <v>348.36144581999997</v>
      </c>
      <c r="I1417" s="12">
        <f>IFERROR([1]!EM_S_STM07_IS(F1417,"9",$I$1,"1")/1000000,"")</f>
        <v>351.37055998</v>
      </c>
      <c r="J1417" s="12">
        <f>IFERROR([1]!EM_S_STM07_IS(F1417,"9",$J$1,"1")/1000000,"")</f>
        <v>389.11225387999997</v>
      </c>
      <c r="K1417" s="12">
        <f>IFERROR([1]!EM_S_STM07_IS(F1417,"9",$K$1,"1")/1000000,"")</f>
        <v>633.74001929999997</v>
      </c>
      <c r="L1417" s="12">
        <f>IFERROR([1]!EM_S_STM07_IS(F1417,"9",$L$1,"1")/1000000,"")</f>
        <v>745.35727330999998</v>
      </c>
      <c r="M1417" s="13">
        <f>IFERROR([1]!EM_S_STM07_IS(F1417,"9",$M$1,"1")/1000000,"")</f>
        <v>860.02662128999998</v>
      </c>
      <c r="N1417" s="12">
        <f>IFERROR([1]!EM_S_STM07_IS(F1417,"61",$N$1,"1")/1000000,"")</f>
        <v>28.81804206</v>
      </c>
      <c r="O1417" s="12">
        <f>IFERROR([1]!EM_S_STM07_IS(F1417,"61",$O$1,"1")/1000000,"")</f>
        <v>15.45171079</v>
      </c>
      <c r="P1417" s="12">
        <f>IFERROR([1]!EM_S_STM07_IS(F1417,"61",$P$1,"1")/1000000,"")</f>
        <v>11.73233894</v>
      </c>
      <c r="Q1417" s="12">
        <f>IFERROR([1]!EM_S_STM07_IS(F1417,"61",$Q$1,"1")/1000000,"")</f>
        <v>15.76338606</v>
      </c>
      <c r="R1417" s="12">
        <f>IFERROR([1]!EM_S_STM07_IS(F1417,"61",$R$1,"1")/1000000,"")</f>
        <v>26.96446577</v>
      </c>
      <c r="S1417" s="12">
        <f>IFERROR([1]!EM_S_STM07_IS(F1417,"61",$S$1,"1")/1000000,"")</f>
        <v>39.312943240000003</v>
      </c>
      <c r="T1417" s="20">
        <f t="shared" si="404"/>
        <v>0.19810908696655138</v>
      </c>
      <c r="U1417" s="20">
        <f t="shared" si="405"/>
        <v>6.4079846230619131E-2</v>
      </c>
      <c r="V1417" s="14">
        <f t="shared" si="406"/>
        <v>8.6379081155692761E-3</v>
      </c>
      <c r="W1417" s="14">
        <f t="shared" si="407"/>
        <v>0.10741279491983685</v>
      </c>
      <c r="X1417" s="14">
        <f t="shared" si="408"/>
        <v>0.62868173125033944</v>
      </c>
      <c r="Y1417" s="14">
        <f t="shared" si="409"/>
        <v>0.17612467354245245</v>
      </c>
      <c r="Z1417" s="15">
        <f t="shared" si="410"/>
        <v>0.15384480984638907</v>
      </c>
      <c r="AA1417" s="14">
        <f t="shared" si="411"/>
        <v>-0.46381816093442124</v>
      </c>
      <c r="AB1417" s="14">
        <f t="shared" si="412"/>
        <v>-0.24070938814147971</v>
      </c>
      <c r="AC1417" s="14">
        <f t="shared" si="413"/>
        <v>0.34358427084446302</v>
      </c>
      <c r="AD1417" s="14">
        <f t="shared" si="414"/>
        <v>0.71057573971515098</v>
      </c>
      <c r="AE1417" s="14">
        <f t="shared" si="415"/>
        <v>0.45795372232957843</v>
      </c>
      <c r="AF1417" s="18" t="str">
        <f t="shared" si="416"/>
        <v/>
      </c>
      <c r="AG1417" s="18" t="str">
        <f t="shared" si="417"/>
        <v/>
      </c>
      <c r="AH1417" s="18" t="str">
        <f t="shared" si="418"/>
        <v/>
      </c>
      <c r="AI1417" s="19" t="str">
        <f t="shared" si="419"/>
        <v/>
      </c>
      <c r="AJ1417" s="19" t="str">
        <f t="shared" si="420"/>
        <v/>
      </c>
      <c r="AK1417" s="19" t="str">
        <f t="shared" si="421"/>
        <v/>
      </c>
    </row>
    <row r="1418" spans="2:37" x14ac:dyDescent="0.15">
      <c r="B1418" s="51" t="str">
        <f>IFERROR(IF(AND(AF1418=1,AI1418=1),MAX($B$5:B1417)+1,""),"")</f>
        <v/>
      </c>
      <c r="C1418" s="51" t="str">
        <f>IFERROR(IF(AND(AG1418=1,AJ1418=1),MAX($C$5:C1417)+1,""),"")</f>
        <v/>
      </c>
      <c r="D1418" s="51" t="str">
        <f>IFERROR(IF(AND(AH1418=1,AK1418=1),MAX($D$5:D1417)+1,""),"")</f>
        <v/>
      </c>
      <c r="F1418" s="5" t="s">
        <v>2933</v>
      </c>
      <c r="G1418" s="5" t="s">
        <v>2934</v>
      </c>
      <c r="H1418" s="12">
        <f>IFERROR([1]!EM_S_STM07_IS(F1418,"9",$H$1,"1")/1000000,"")</f>
        <v>737.31359124000005</v>
      </c>
      <c r="I1418" s="12">
        <f>IFERROR([1]!EM_S_STM07_IS(F1418,"9",$I$1,"1")/1000000,"")</f>
        <v>628.7400394</v>
      </c>
      <c r="J1418" s="12">
        <f>IFERROR([1]!EM_S_STM07_IS(F1418,"9",$J$1,"1")/1000000,"")</f>
        <v>764.61969065999995</v>
      </c>
      <c r="K1418" s="12">
        <f>IFERROR([1]!EM_S_STM07_IS(F1418,"9",$K$1,"1")/1000000,"")</f>
        <v>780.17794717999993</v>
      </c>
      <c r="L1418" s="12">
        <f>IFERROR([1]!EM_S_STM07_IS(F1418,"9",$L$1,"1")/1000000,"")</f>
        <v>800.93751763</v>
      </c>
      <c r="M1418" s="13">
        <f>IFERROR([1]!EM_S_STM07_IS(F1418,"9",$M$1,"1")/1000000,"")</f>
        <v>712.73805908999998</v>
      </c>
      <c r="N1418" s="12">
        <f>IFERROR([1]!EM_S_STM07_IS(F1418,"61",$N$1,"1")/1000000,"")</f>
        <v>256.78807884999998</v>
      </c>
      <c r="O1418" s="12">
        <f>IFERROR([1]!EM_S_STM07_IS(F1418,"61",$O$1,"1")/1000000,"")</f>
        <v>196.38362552000001</v>
      </c>
      <c r="P1418" s="12">
        <f>IFERROR([1]!EM_S_STM07_IS(F1418,"61",$P$1,"1")/1000000,"")</f>
        <v>217.94385946</v>
      </c>
      <c r="Q1418" s="12">
        <f>IFERROR([1]!EM_S_STM07_IS(F1418,"61",$Q$1,"1")/1000000,"")</f>
        <v>130.34783888999999</v>
      </c>
      <c r="R1418" s="12">
        <f>IFERROR([1]!EM_S_STM07_IS(F1418,"61",$R$1,"1")/1000000,"")</f>
        <v>148.00399153999999</v>
      </c>
      <c r="S1418" s="12">
        <f>IFERROR([1]!EM_S_STM07_IS(F1418,"61",$S$1,"1")/1000000,"")</f>
        <v>197.40192259</v>
      </c>
      <c r="T1418" s="20">
        <f t="shared" si="404"/>
        <v>-6.7569334227206568E-3</v>
      </c>
      <c r="U1418" s="20">
        <f t="shared" si="405"/>
        <v>-5.1242320964186017E-2</v>
      </c>
      <c r="V1418" s="14">
        <f t="shared" si="406"/>
        <v>-0.14725559535312932</v>
      </c>
      <c r="W1418" s="14">
        <f t="shared" si="407"/>
        <v>0.21611420101329712</v>
      </c>
      <c r="X1418" s="14">
        <f t="shared" si="408"/>
        <v>2.0347705807275903E-2</v>
      </c>
      <c r="Y1418" s="14">
        <f t="shared" si="409"/>
        <v>2.6608763455871553E-2</v>
      </c>
      <c r="Z1418" s="15">
        <f t="shared" si="410"/>
        <v>-0.11012027355265498</v>
      </c>
      <c r="AA1418" s="14">
        <f t="shared" si="411"/>
        <v>-0.23523075370365845</v>
      </c>
      <c r="AB1418" s="14">
        <f t="shared" si="412"/>
        <v>0.10978631178088859</v>
      </c>
      <c r="AC1418" s="14">
        <f t="shared" si="413"/>
        <v>-0.40192011276223549</v>
      </c>
      <c r="AD1418" s="14">
        <f t="shared" si="414"/>
        <v>0.13545412643856683</v>
      </c>
      <c r="AE1418" s="14">
        <f t="shared" si="415"/>
        <v>0.33376080290814036</v>
      </c>
      <c r="AF1418" s="18" t="str">
        <f t="shared" si="416"/>
        <v/>
      </c>
      <c r="AG1418" s="18" t="str">
        <f t="shared" si="417"/>
        <v/>
      </c>
      <c r="AH1418" s="18" t="str">
        <f t="shared" si="418"/>
        <v/>
      </c>
      <c r="AI1418" s="19" t="str">
        <f t="shared" si="419"/>
        <v/>
      </c>
      <c r="AJ1418" s="19" t="str">
        <f t="shared" si="420"/>
        <v/>
      </c>
      <c r="AK1418" s="19" t="str">
        <f t="shared" si="421"/>
        <v/>
      </c>
    </row>
    <row r="1419" spans="2:37" x14ac:dyDescent="0.15">
      <c r="B1419" s="51" t="str">
        <f>IFERROR(IF(AND(AF1419=1,AI1419=1),MAX($B$5:B1418)+1,""),"")</f>
        <v/>
      </c>
      <c r="C1419" s="51" t="str">
        <f>IFERROR(IF(AND(AG1419=1,AJ1419=1),MAX($C$5:C1418)+1,""),"")</f>
        <v/>
      </c>
      <c r="D1419" s="51" t="str">
        <f>IFERROR(IF(AND(AH1419=1,AK1419=1),MAX($D$5:D1418)+1,""),"")</f>
        <v/>
      </c>
      <c r="F1419" s="5" t="s">
        <v>2935</v>
      </c>
      <c r="G1419" s="5" t="s">
        <v>2936</v>
      </c>
      <c r="H1419" s="12">
        <f>IFERROR([1]!EM_S_STM07_IS(F1419,"9",$H$1,"1")/1000000,"")</f>
        <v>243.80868981</v>
      </c>
      <c r="I1419" s="12">
        <f>IFERROR([1]!EM_S_STM07_IS(F1419,"9",$I$1,"1")/1000000,"")</f>
        <v>396.46657776999996</v>
      </c>
      <c r="J1419" s="12">
        <f>IFERROR([1]!EM_S_STM07_IS(F1419,"9",$J$1,"1")/1000000,"")</f>
        <v>579.93061194000006</v>
      </c>
      <c r="K1419" s="12">
        <f>IFERROR([1]!EM_S_STM07_IS(F1419,"9",$K$1,"1")/1000000,"")</f>
        <v>679.78083823999998</v>
      </c>
      <c r="L1419" s="12">
        <f>IFERROR([1]!EM_S_STM07_IS(F1419,"9",$L$1,"1")/1000000,"")</f>
        <v>386.17174367000001</v>
      </c>
      <c r="M1419" s="13">
        <f>IFERROR([1]!EM_S_STM07_IS(F1419,"9",$M$1,"1")/1000000,"")</f>
        <v>441.56651581</v>
      </c>
      <c r="N1419" s="12">
        <f>IFERROR([1]!EM_S_STM07_IS(F1419,"61",$N$1,"1")/1000000,"")</f>
        <v>31.973874420000001</v>
      </c>
      <c r="O1419" s="12">
        <f>IFERROR([1]!EM_S_STM07_IS(F1419,"61",$O$1,"1")/1000000,"")</f>
        <v>44.025178629999999</v>
      </c>
      <c r="P1419" s="12">
        <f>IFERROR([1]!EM_S_STM07_IS(F1419,"61",$P$1,"1")/1000000,"")</f>
        <v>54.960636189999995</v>
      </c>
      <c r="Q1419" s="12">
        <f>IFERROR([1]!EM_S_STM07_IS(F1419,"61",$Q$1,"1")/1000000,"")</f>
        <v>61.078198130000004</v>
      </c>
      <c r="R1419" s="12">
        <f>IFERROR([1]!EM_S_STM07_IS(F1419,"61",$R$1,"1")/1000000,"")</f>
        <v>22.12727061</v>
      </c>
      <c r="S1419" s="12">
        <f>IFERROR([1]!EM_S_STM07_IS(F1419,"61",$S$1,"1")/1000000,"")</f>
        <v>13.483867500000001</v>
      </c>
      <c r="T1419" s="20">
        <f t="shared" si="404"/>
        <v>0.1261322360142072</v>
      </c>
      <c r="U1419" s="20">
        <f t="shared" si="405"/>
        <v>-0.15859741437007691</v>
      </c>
      <c r="V1419" s="14">
        <f t="shared" si="406"/>
        <v>0.62613801041696326</v>
      </c>
      <c r="W1419" s="14">
        <f t="shared" si="407"/>
        <v>0.4627477937785518</v>
      </c>
      <c r="X1419" s="14">
        <f t="shared" si="408"/>
        <v>0.17217616080995993</v>
      </c>
      <c r="Y1419" s="14">
        <f t="shared" si="409"/>
        <v>-0.43191728576841676</v>
      </c>
      <c r="Z1419" s="15">
        <f t="shared" si="410"/>
        <v>0.14344594872103628</v>
      </c>
      <c r="AA1419" s="14">
        <f t="shared" si="411"/>
        <v>0.37691097587040556</v>
      </c>
      <c r="AB1419" s="14">
        <f t="shared" si="412"/>
        <v>0.24839098671023374</v>
      </c>
      <c r="AC1419" s="14">
        <f t="shared" si="413"/>
        <v>0.11130806271695032</v>
      </c>
      <c r="AD1419" s="14">
        <f t="shared" si="414"/>
        <v>-0.63772227591089226</v>
      </c>
      <c r="AE1419" s="14">
        <f t="shared" si="415"/>
        <v>-0.39062219929166397</v>
      </c>
      <c r="AF1419" s="18" t="str">
        <f t="shared" si="416"/>
        <v/>
      </c>
      <c r="AG1419" s="18" t="str">
        <f t="shared" si="417"/>
        <v/>
      </c>
      <c r="AH1419" s="18" t="str">
        <f t="shared" si="418"/>
        <v/>
      </c>
      <c r="AI1419" s="19" t="str">
        <f t="shared" si="419"/>
        <v/>
      </c>
      <c r="AJ1419" s="19" t="str">
        <f t="shared" si="420"/>
        <v/>
      </c>
      <c r="AK1419" s="19" t="str">
        <f t="shared" si="421"/>
        <v/>
      </c>
    </row>
    <row r="1420" spans="2:37" x14ac:dyDescent="0.15">
      <c r="B1420" s="51">
        <f>IFERROR(IF(AND(AF1420=1,AI1420=1),MAX($B$5:B1419)+1,""),"")</f>
        <v>103</v>
      </c>
      <c r="C1420" s="51" t="str">
        <f>IFERROR(IF(AND(AG1420=1,AJ1420=1),MAX($C$5:C1419)+1,""),"")</f>
        <v/>
      </c>
      <c r="D1420" s="51" t="str">
        <f>IFERROR(IF(AND(AH1420=1,AK1420=1),MAX($D$5:D1419)+1,""),"")</f>
        <v/>
      </c>
      <c r="F1420" s="5" t="s">
        <v>2937</v>
      </c>
      <c r="G1420" s="5" t="s">
        <v>2938</v>
      </c>
      <c r="H1420" s="12">
        <f>IFERROR([1]!EM_S_STM07_IS(F1420,"9",$H$1,"1")/1000000,"")</f>
        <v>674.60399430999996</v>
      </c>
      <c r="I1420" s="12">
        <f>IFERROR([1]!EM_S_STM07_IS(F1420,"9",$I$1,"1")/1000000,"")</f>
        <v>1054.0268343600001</v>
      </c>
      <c r="J1420" s="12">
        <f>IFERROR([1]!EM_S_STM07_IS(F1420,"9",$J$1,"1")/1000000,"")</f>
        <v>1193.1866140999998</v>
      </c>
      <c r="K1420" s="12">
        <f>IFERROR([1]!EM_S_STM07_IS(F1420,"9",$K$1,"1")/1000000,"")</f>
        <v>1725.8682538</v>
      </c>
      <c r="L1420" s="12">
        <f>IFERROR([1]!EM_S_STM07_IS(F1420,"9",$L$1,"1")/1000000,"")</f>
        <v>2242.5501460599999</v>
      </c>
      <c r="M1420" s="13">
        <f>IFERROR([1]!EM_S_STM07_IS(F1420,"9",$M$1,"1")/1000000,"")</f>
        <v>2770.52987966</v>
      </c>
      <c r="N1420" s="12">
        <f>IFERROR([1]!EM_S_STM07_IS(F1420,"61",$N$1,"1")/1000000,"")</f>
        <v>220.33053956999998</v>
      </c>
      <c r="O1420" s="12">
        <f>IFERROR([1]!EM_S_STM07_IS(F1420,"61",$O$1,"1")/1000000,"")</f>
        <v>340.06611850999997</v>
      </c>
      <c r="P1420" s="12">
        <f>IFERROR([1]!EM_S_STM07_IS(F1420,"61",$P$1,"1")/1000000,"")</f>
        <v>317.61653792000004</v>
      </c>
      <c r="Q1420" s="12">
        <f>IFERROR([1]!EM_S_STM07_IS(F1420,"61",$Q$1,"1")/1000000,"")</f>
        <v>560.22870804000001</v>
      </c>
      <c r="R1420" s="12">
        <f>IFERROR([1]!EM_S_STM07_IS(F1420,"61",$R$1,"1")/1000000,"")</f>
        <v>666.3165328</v>
      </c>
      <c r="S1420" s="12">
        <f>IFERROR([1]!EM_S_STM07_IS(F1420,"61",$S$1,"1")/1000000,"")</f>
        <v>809.28137588000004</v>
      </c>
      <c r="T1420" s="20">
        <f t="shared" si="404"/>
        <v>0.32648635213354371</v>
      </c>
      <c r="U1420" s="20">
        <f t="shared" si="405"/>
        <v>0.2971941146073267</v>
      </c>
      <c r="V1420" s="14">
        <f t="shared" si="406"/>
        <v>0.56243787948229129</v>
      </c>
      <c r="W1420" s="14">
        <f t="shared" si="407"/>
        <v>0.13202679021402419</v>
      </c>
      <c r="X1420" s="14">
        <f t="shared" si="408"/>
        <v>0.4464361512317106</v>
      </c>
      <c r="Y1420" s="14">
        <f t="shared" si="409"/>
        <v>0.29937504854288538</v>
      </c>
      <c r="Z1420" s="15">
        <f t="shared" si="410"/>
        <v>0.23543720283250869</v>
      </c>
      <c r="AA1420" s="14">
        <f t="shared" si="411"/>
        <v>0.54343614450215361</v>
      </c>
      <c r="AB1420" s="14">
        <f t="shared" si="412"/>
        <v>-6.6015340453094193E-2</v>
      </c>
      <c r="AC1420" s="14">
        <f t="shared" si="413"/>
        <v>0.76385244832908583</v>
      </c>
      <c r="AD1420" s="14">
        <f t="shared" si="414"/>
        <v>0.18936520609798058</v>
      </c>
      <c r="AE1420" s="14">
        <f t="shared" si="415"/>
        <v>0.21455995167826944</v>
      </c>
      <c r="AF1420" s="18">
        <f t="shared" si="416"/>
        <v>1</v>
      </c>
      <c r="AG1420" s="18">
        <f t="shared" si="417"/>
        <v>1</v>
      </c>
      <c r="AH1420" s="18">
        <f t="shared" si="418"/>
        <v>1</v>
      </c>
      <c r="AI1420" s="19">
        <f t="shared" si="419"/>
        <v>1</v>
      </c>
      <c r="AJ1420" s="19" t="str">
        <f t="shared" si="420"/>
        <v/>
      </c>
      <c r="AK1420" s="19" t="str">
        <f t="shared" si="421"/>
        <v/>
      </c>
    </row>
    <row r="1421" spans="2:37" x14ac:dyDescent="0.15">
      <c r="B1421" s="51" t="str">
        <f>IFERROR(IF(AND(AF1421=1,AI1421=1),MAX($B$5:B1420)+1,""),"")</f>
        <v/>
      </c>
      <c r="C1421" s="51" t="str">
        <f>IFERROR(IF(AND(AG1421=1,AJ1421=1),MAX($C$5:C1420)+1,""),"")</f>
        <v/>
      </c>
      <c r="D1421" s="51" t="str">
        <f>IFERROR(IF(AND(AH1421=1,AK1421=1),MAX($D$5:D1420)+1,""),"")</f>
        <v/>
      </c>
      <c r="F1421" s="5" t="s">
        <v>2939</v>
      </c>
      <c r="G1421" s="5" t="s">
        <v>2940</v>
      </c>
      <c r="H1421" s="12">
        <f>IFERROR([1]!EM_S_STM07_IS(F1421,"9",$H$1,"1")/1000000,"")</f>
        <v>592.37653277999993</v>
      </c>
      <c r="I1421" s="12">
        <f>IFERROR([1]!EM_S_STM07_IS(F1421,"9",$I$1,"1")/1000000,"")</f>
        <v>535.91606059000003</v>
      </c>
      <c r="J1421" s="12">
        <f>IFERROR([1]!EM_S_STM07_IS(F1421,"9",$J$1,"1")/1000000,"")</f>
        <v>480.50617968</v>
      </c>
      <c r="K1421" s="12">
        <f>IFERROR([1]!EM_S_STM07_IS(F1421,"9",$K$1,"1")/1000000,"")</f>
        <v>417.21711488</v>
      </c>
      <c r="L1421" s="12">
        <f>IFERROR([1]!EM_S_STM07_IS(F1421,"9",$L$1,"1")/1000000,"")</f>
        <v>271.06441243</v>
      </c>
      <c r="M1421" s="13">
        <f>IFERROR([1]!EM_S_STM07_IS(F1421,"9",$M$1,"1")/1000000,"")</f>
        <v>374.41045557000001</v>
      </c>
      <c r="N1421" s="12">
        <f>IFERROR([1]!EM_S_STM07_IS(F1421,"61",$N$1,"1")/1000000,"")</f>
        <v>66.168024810000006</v>
      </c>
      <c r="O1421" s="12">
        <f>IFERROR([1]!EM_S_STM07_IS(F1421,"61",$O$1,"1")/1000000,"")</f>
        <v>51.790555679999997</v>
      </c>
      <c r="P1421" s="12">
        <f>IFERROR([1]!EM_S_STM07_IS(F1421,"61",$P$1,"1")/1000000,"")</f>
        <v>14.34390494</v>
      </c>
      <c r="Q1421" s="12">
        <f>IFERROR([1]!EM_S_STM07_IS(F1421,"61",$Q$1,"1")/1000000,"")</f>
        <v>21.808633219999997</v>
      </c>
      <c r="R1421" s="12">
        <f>IFERROR([1]!EM_S_STM07_IS(F1421,"61",$R$1,"1")/1000000,"")</f>
        <v>14.6960012</v>
      </c>
      <c r="S1421" s="12">
        <f>IFERROR([1]!EM_S_STM07_IS(F1421,"61",$S$1,"1")/1000000,"")</f>
        <v>8.0290237300000005</v>
      </c>
      <c r="T1421" s="20">
        <f t="shared" si="404"/>
        <v>-8.7674057328178456E-2</v>
      </c>
      <c r="U1421" s="20">
        <f t="shared" si="405"/>
        <v>-0.34415242939571633</v>
      </c>
      <c r="V1421" s="14">
        <f t="shared" si="406"/>
        <v>-9.5311797591023928E-2</v>
      </c>
      <c r="W1421" s="14">
        <f t="shared" si="407"/>
        <v>-0.10339283515593516</v>
      </c>
      <c r="X1421" s="14">
        <f t="shared" si="408"/>
        <v>-0.13171332123584398</v>
      </c>
      <c r="Y1421" s="14">
        <f t="shared" si="409"/>
        <v>-0.35030370815932715</v>
      </c>
      <c r="Z1421" s="15">
        <f t="shared" si="410"/>
        <v>0.3812600931768873</v>
      </c>
      <c r="AA1421" s="14">
        <f t="shared" si="411"/>
        <v>-0.21728726482745386</v>
      </c>
      <c r="AB1421" s="14">
        <f t="shared" si="412"/>
        <v>-0.72304014213272483</v>
      </c>
      <c r="AC1421" s="14">
        <f t="shared" si="413"/>
        <v>0.52041116496690876</v>
      </c>
      <c r="AD1421" s="14">
        <f t="shared" si="414"/>
        <v>-0.32613836677656771</v>
      </c>
      <c r="AE1421" s="14">
        <f t="shared" si="415"/>
        <v>-0.4536592899842713</v>
      </c>
      <c r="AF1421" s="18" t="str">
        <f t="shared" si="416"/>
        <v/>
      </c>
      <c r="AG1421" s="18" t="str">
        <f t="shared" si="417"/>
        <v/>
      </c>
      <c r="AH1421" s="18" t="str">
        <f t="shared" si="418"/>
        <v/>
      </c>
      <c r="AI1421" s="19" t="str">
        <f t="shared" si="419"/>
        <v/>
      </c>
      <c r="AJ1421" s="19" t="str">
        <f t="shared" si="420"/>
        <v/>
      </c>
      <c r="AK1421" s="19" t="str">
        <f t="shared" si="421"/>
        <v/>
      </c>
    </row>
    <row r="1422" spans="2:37" x14ac:dyDescent="0.15">
      <c r="B1422" s="51" t="str">
        <f>IFERROR(IF(AND(AF1422=1,AI1422=1),MAX($B$5:B1421)+1,""),"")</f>
        <v/>
      </c>
      <c r="C1422" s="51" t="str">
        <f>IFERROR(IF(AND(AG1422=1,AJ1422=1),MAX($C$5:C1421)+1,""),"")</f>
        <v/>
      </c>
      <c r="D1422" s="51" t="str">
        <f>IFERROR(IF(AND(AH1422=1,AK1422=1),MAX($D$5:D1421)+1,""),"")</f>
        <v/>
      </c>
      <c r="F1422" s="5" t="s">
        <v>2941</v>
      </c>
      <c r="G1422" s="5" t="s">
        <v>2942</v>
      </c>
      <c r="H1422" s="12">
        <f>IFERROR([1]!EM_S_STM07_IS(F1422,"9",$H$1,"1")/1000000,"")</f>
        <v>417.81174149000003</v>
      </c>
      <c r="I1422" s="12">
        <f>IFERROR([1]!EM_S_STM07_IS(F1422,"9",$I$1,"1")/1000000,"")</f>
        <v>564.92735666999999</v>
      </c>
      <c r="J1422" s="12">
        <f>IFERROR([1]!EM_S_STM07_IS(F1422,"9",$J$1,"1")/1000000,"")</f>
        <v>538.08222566999996</v>
      </c>
      <c r="K1422" s="12">
        <f>IFERROR([1]!EM_S_STM07_IS(F1422,"9",$K$1,"1")/1000000,"")</f>
        <v>600.42611701999999</v>
      </c>
      <c r="L1422" s="12">
        <f>IFERROR([1]!EM_S_STM07_IS(F1422,"9",$L$1,"1")/1000000,"")</f>
        <v>673.8735858</v>
      </c>
      <c r="M1422" s="13">
        <f>IFERROR([1]!EM_S_STM07_IS(F1422,"9",$M$1,"1")/1000000,"")</f>
        <v>557.15368787</v>
      </c>
      <c r="N1422" s="12">
        <f>IFERROR([1]!EM_S_STM07_IS(F1422,"61",$N$1,"1")/1000000,"")</f>
        <v>54.139738219999998</v>
      </c>
      <c r="O1422" s="12">
        <f>IFERROR([1]!EM_S_STM07_IS(F1422,"61",$O$1,"1")/1000000,"")</f>
        <v>74.250656120000002</v>
      </c>
      <c r="P1422" s="12">
        <f>IFERROR([1]!EM_S_STM07_IS(F1422,"61",$P$1,"1")/1000000,"")</f>
        <v>52.46821173</v>
      </c>
      <c r="Q1422" s="12">
        <f>IFERROR([1]!EM_S_STM07_IS(F1422,"61",$Q$1,"1")/1000000,"")</f>
        <v>58.460775240000004</v>
      </c>
      <c r="R1422" s="12">
        <f>IFERROR([1]!EM_S_STM07_IS(F1422,"61",$R$1,"1")/1000000,"")</f>
        <v>62.084214060000001</v>
      </c>
      <c r="S1422" s="12">
        <f>IFERROR([1]!EM_S_STM07_IS(F1422,"61",$S$1,"1")/1000000,"")</f>
        <v>7.6788845599999993</v>
      </c>
      <c r="T1422" s="20">
        <f t="shared" si="404"/>
        <v>5.9250978356468309E-2</v>
      </c>
      <c r="U1422" s="20">
        <f t="shared" si="405"/>
        <v>-0.32336197925229804</v>
      </c>
      <c r="V1422" s="14">
        <f t="shared" si="406"/>
        <v>0.35210981542872954</v>
      </c>
      <c r="W1422" s="14">
        <f t="shared" si="407"/>
        <v>-4.7519615899361572E-2</v>
      </c>
      <c r="X1422" s="14">
        <f t="shared" si="408"/>
        <v>0.11586313090415083</v>
      </c>
      <c r="Y1422" s="14">
        <f t="shared" si="409"/>
        <v>0.1223255729523063</v>
      </c>
      <c r="Z1422" s="15">
        <f t="shared" si="410"/>
        <v>-0.17320740920781763</v>
      </c>
      <c r="AA1422" s="14">
        <f t="shared" si="411"/>
        <v>0.37146315370565908</v>
      </c>
      <c r="AB1422" s="14">
        <f t="shared" si="412"/>
        <v>-0.29336366206375825</v>
      </c>
      <c r="AC1422" s="14">
        <f t="shared" si="413"/>
        <v>0.11421322191877957</v>
      </c>
      <c r="AD1422" s="14">
        <f t="shared" si="414"/>
        <v>6.1980683716981733E-2</v>
      </c>
      <c r="AE1422" s="14">
        <f t="shared" si="415"/>
        <v>-0.87631502345219514</v>
      </c>
      <c r="AF1422" s="18" t="str">
        <f t="shared" si="416"/>
        <v/>
      </c>
      <c r="AG1422" s="18" t="str">
        <f t="shared" si="417"/>
        <v/>
      </c>
      <c r="AH1422" s="18" t="str">
        <f t="shared" si="418"/>
        <v/>
      </c>
      <c r="AI1422" s="19" t="str">
        <f t="shared" si="419"/>
        <v/>
      </c>
      <c r="AJ1422" s="19" t="str">
        <f t="shared" si="420"/>
        <v/>
      </c>
      <c r="AK1422" s="19" t="str">
        <f t="shared" si="421"/>
        <v/>
      </c>
    </row>
    <row r="1423" spans="2:37" x14ac:dyDescent="0.15">
      <c r="B1423" s="51" t="str">
        <f>IFERROR(IF(AND(AF1423=1,AI1423=1),MAX($B$5:B1422)+1,""),"")</f>
        <v/>
      </c>
      <c r="C1423" s="51" t="str">
        <f>IFERROR(IF(AND(AG1423=1,AJ1423=1),MAX($C$5:C1422)+1,""),"")</f>
        <v/>
      </c>
      <c r="D1423" s="51" t="str">
        <f>IFERROR(IF(AND(AH1423=1,AK1423=1),MAX($D$5:D1422)+1,""),"")</f>
        <v/>
      </c>
      <c r="F1423" s="5" t="s">
        <v>2943</v>
      </c>
      <c r="G1423" s="5" t="s">
        <v>2944</v>
      </c>
      <c r="H1423" s="12">
        <f>IFERROR([1]!EM_S_STM07_IS(F1423,"9",$H$1,"1")/1000000,"")</f>
        <v>331.74071780000003</v>
      </c>
      <c r="I1423" s="12">
        <f>IFERROR([1]!EM_S_STM07_IS(F1423,"9",$I$1,"1")/1000000,"")</f>
        <v>563.62422082000001</v>
      </c>
      <c r="J1423" s="12">
        <f>IFERROR([1]!EM_S_STM07_IS(F1423,"9",$J$1,"1")/1000000,"")</f>
        <v>487.16311886</v>
      </c>
      <c r="K1423" s="12">
        <f>IFERROR([1]!EM_S_STM07_IS(F1423,"9",$K$1,"1")/1000000,"")</f>
        <v>353.92619801000001</v>
      </c>
      <c r="L1423" s="12">
        <f>IFERROR([1]!EM_S_STM07_IS(F1423,"9",$L$1,"1")/1000000,"")</f>
        <v>379.03819299000003</v>
      </c>
      <c r="M1423" s="13">
        <f>IFERROR([1]!EM_S_STM07_IS(F1423,"9",$M$1,"1")/1000000,"")</f>
        <v>382.03787532999996</v>
      </c>
      <c r="N1423" s="12">
        <f>IFERROR([1]!EM_S_STM07_IS(F1423,"61",$N$1,"1")/1000000,"")</f>
        <v>53.700768479999994</v>
      </c>
      <c r="O1423" s="12">
        <f>IFERROR([1]!EM_S_STM07_IS(F1423,"61",$O$1,"1")/1000000,"")</f>
        <v>144.00019515</v>
      </c>
      <c r="P1423" s="12">
        <f>IFERROR([1]!EM_S_STM07_IS(F1423,"61",$P$1,"1")/1000000,"")</f>
        <v>76.98649589</v>
      </c>
      <c r="Q1423" s="12">
        <f>IFERROR([1]!EM_S_STM07_IS(F1423,"61",$Q$1,"1")/1000000,"")</f>
        <v>55.276480990000003</v>
      </c>
      <c r="R1423" s="12">
        <f>IFERROR([1]!EM_S_STM07_IS(F1423,"61",$R$1,"1")/1000000,"")</f>
        <v>72.09047194</v>
      </c>
      <c r="S1423" s="12">
        <f>IFERROR([1]!EM_S_STM07_IS(F1423,"61",$S$1,"1")/1000000,"")</f>
        <v>92.923921329999999</v>
      </c>
      <c r="T1423" s="20">
        <f t="shared" si="404"/>
        <v>2.8635546697014291E-2</v>
      </c>
      <c r="U1423" s="20">
        <f t="shared" si="405"/>
        <v>0.11591060669731434</v>
      </c>
      <c r="V1423" s="14">
        <f t="shared" si="406"/>
        <v>0.69899017690013554</v>
      </c>
      <c r="W1423" s="14">
        <f t="shared" si="407"/>
        <v>-0.13565971641310773</v>
      </c>
      <c r="X1423" s="14">
        <f t="shared" si="408"/>
        <v>-0.27349550015564572</v>
      </c>
      <c r="Y1423" s="14">
        <f t="shared" si="409"/>
        <v>7.0952631145125039E-2</v>
      </c>
      <c r="Z1423" s="15">
        <f t="shared" si="410"/>
        <v>7.9139316181762055E-3</v>
      </c>
      <c r="AA1423" s="14">
        <f t="shared" si="411"/>
        <v>1.6815295055531767</v>
      </c>
      <c r="AB1423" s="14">
        <f t="shared" si="412"/>
        <v>-0.46537228085138466</v>
      </c>
      <c r="AC1423" s="14">
        <f t="shared" si="413"/>
        <v>-0.28199770166211674</v>
      </c>
      <c r="AD1423" s="14">
        <f t="shared" si="414"/>
        <v>0.304179836503011</v>
      </c>
      <c r="AE1423" s="14">
        <f t="shared" si="415"/>
        <v>0.28899033158417131</v>
      </c>
      <c r="AF1423" s="18" t="str">
        <f t="shared" si="416"/>
        <v/>
      </c>
      <c r="AG1423" s="18" t="str">
        <f t="shared" si="417"/>
        <v/>
      </c>
      <c r="AH1423" s="18" t="str">
        <f t="shared" si="418"/>
        <v/>
      </c>
      <c r="AI1423" s="19" t="str">
        <f t="shared" si="419"/>
        <v/>
      </c>
      <c r="AJ1423" s="19" t="str">
        <f t="shared" si="420"/>
        <v/>
      </c>
      <c r="AK1423" s="19" t="str">
        <f t="shared" si="421"/>
        <v/>
      </c>
    </row>
    <row r="1424" spans="2:37" x14ac:dyDescent="0.15">
      <c r="B1424" s="51" t="str">
        <f>IFERROR(IF(AND(AF1424=1,AI1424=1),MAX($B$5:B1423)+1,""),"")</f>
        <v/>
      </c>
      <c r="C1424" s="51" t="str">
        <f>IFERROR(IF(AND(AG1424=1,AJ1424=1),MAX($C$5:C1423)+1,""),"")</f>
        <v/>
      </c>
      <c r="D1424" s="51" t="str">
        <f>IFERROR(IF(AND(AH1424=1,AK1424=1),MAX($D$5:D1423)+1,""),"")</f>
        <v/>
      </c>
      <c r="F1424" s="5" t="s">
        <v>2945</v>
      </c>
      <c r="G1424" s="5" t="s">
        <v>2946</v>
      </c>
      <c r="H1424" s="12">
        <f>IFERROR([1]!EM_S_STM07_IS(F1424,"9",$H$1,"1")/1000000,"")</f>
        <v>768.31289980999998</v>
      </c>
      <c r="I1424" s="12">
        <f>IFERROR([1]!EM_S_STM07_IS(F1424,"9",$I$1,"1")/1000000,"")</f>
        <v>1193.72171293</v>
      </c>
      <c r="J1424" s="12">
        <f>IFERROR([1]!EM_S_STM07_IS(F1424,"9",$J$1,"1")/1000000,"")</f>
        <v>1963.2130218900002</v>
      </c>
      <c r="K1424" s="12">
        <f>IFERROR([1]!EM_S_STM07_IS(F1424,"9",$K$1,"1")/1000000,"")</f>
        <v>2039.9982733900001</v>
      </c>
      <c r="L1424" s="12">
        <f>IFERROR([1]!EM_S_STM07_IS(F1424,"9",$L$1,"1")/1000000,"")</f>
        <v>2653.0120825700001</v>
      </c>
      <c r="M1424" s="13">
        <f>IFERROR([1]!EM_S_STM07_IS(F1424,"9",$M$1,"1")/1000000,"")</f>
        <v>3154.1914413099998</v>
      </c>
      <c r="N1424" s="12">
        <f>IFERROR([1]!EM_S_STM07_IS(F1424,"61",$N$1,"1")/1000000,"")</f>
        <v>82.955131399999999</v>
      </c>
      <c r="O1424" s="12">
        <f>IFERROR([1]!EM_S_STM07_IS(F1424,"61",$O$1,"1")/1000000,"")</f>
        <v>100.12966468</v>
      </c>
      <c r="P1424" s="12">
        <f>IFERROR([1]!EM_S_STM07_IS(F1424,"61",$P$1,"1")/1000000,"")</f>
        <v>144.15154125000001</v>
      </c>
      <c r="Q1424" s="12">
        <f>IFERROR([1]!EM_S_STM07_IS(F1424,"61",$Q$1,"1")/1000000,"")</f>
        <v>96.959822519999989</v>
      </c>
      <c r="R1424" s="12">
        <f>IFERROR([1]!EM_S_STM07_IS(F1424,"61",$R$1,"1")/1000000,"")</f>
        <v>70.989042909999995</v>
      </c>
      <c r="S1424" s="12">
        <f>IFERROR([1]!EM_S_STM07_IS(F1424,"61",$S$1,"1")/1000000,"")</f>
        <v>21.582475280000001</v>
      </c>
      <c r="T1424" s="20">
        <f t="shared" si="404"/>
        <v>0.32638616965345002</v>
      </c>
      <c r="U1424" s="20">
        <f t="shared" si="405"/>
        <v>-0.23607345831571047</v>
      </c>
      <c r="V1424" s="14">
        <f t="shared" si="406"/>
        <v>0.55369213926409611</v>
      </c>
      <c r="W1424" s="14">
        <f t="shared" si="407"/>
        <v>0.64461532417909806</v>
      </c>
      <c r="X1424" s="14">
        <f t="shared" si="408"/>
        <v>3.9112032491552144E-2</v>
      </c>
      <c r="Y1424" s="14">
        <f t="shared" si="409"/>
        <v>0.30049721961838444</v>
      </c>
      <c r="Z1424" s="15">
        <f t="shared" si="410"/>
        <v>0.18890956510627807</v>
      </c>
      <c r="AA1424" s="14">
        <f t="shared" si="411"/>
        <v>0.20703400730192811</v>
      </c>
      <c r="AB1424" s="14">
        <f t="shared" si="412"/>
        <v>0.43964869662439782</v>
      </c>
      <c r="AC1424" s="14">
        <f t="shared" si="413"/>
        <v>-0.32737574860997204</v>
      </c>
      <c r="AD1424" s="14">
        <f t="shared" si="414"/>
        <v>-0.26785094005966209</v>
      </c>
      <c r="AE1424" s="14">
        <f t="shared" si="415"/>
        <v>-0.69597455613872283</v>
      </c>
      <c r="AF1424" s="18">
        <f t="shared" si="416"/>
        <v>1</v>
      </c>
      <c r="AG1424" s="18" t="str">
        <f t="shared" si="417"/>
        <v/>
      </c>
      <c r="AH1424" s="18" t="str">
        <f t="shared" si="418"/>
        <v/>
      </c>
      <c r="AI1424" s="19" t="str">
        <f t="shared" si="419"/>
        <v/>
      </c>
      <c r="AJ1424" s="19" t="str">
        <f t="shared" si="420"/>
        <v/>
      </c>
      <c r="AK1424" s="19" t="str">
        <f t="shared" si="421"/>
        <v/>
      </c>
    </row>
    <row r="1425" spans="2:37" x14ac:dyDescent="0.15">
      <c r="B1425" s="51" t="str">
        <f>IFERROR(IF(AND(AF1425=1,AI1425=1),MAX($B$5:B1424)+1,""),"")</f>
        <v/>
      </c>
      <c r="C1425" s="51" t="str">
        <f>IFERROR(IF(AND(AG1425=1,AJ1425=1),MAX($C$5:C1424)+1,""),"")</f>
        <v/>
      </c>
      <c r="D1425" s="51" t="str">
        <f>IFERROR(IF(AND(AH1425=1,AK1425=1),MAX($D$5:D1424)+1,""),"")</f>
        <v/>
      </c>
      <c r="F1425" s="5" t="s">
        <v>2947</v>
      </c>
      <c r="G1425" s="5" t="s">
        <v>2948</v>
      </c>
      <c r="H1425" s="12">
        <f>IFERROR([1]!EM_S_STM07_IS(F1425,"9",$H$1,"1")/1000000,"")</f>
        <v>567.96282085999997</v>
      </c>
      <c r="I1425" s="12">
        <f>IFERROR([1]!EM_S_STM07_IS(F1425,"9",$I$1,"1")/1000000,"")</f>
        <v>615.66763078999998</v>
      </c>
      <c r="J1425" s="12">
        <f>IFERROR([1]!EM_S_STM07_IS(F1425,"9",$J$1,"1")/1000000,"")</f>
        <v>671.32120545999999</v>
      </c>
      <c r="K1425" s="12">
        <f>IFERROR([1]!EM_S_STM07_IS(F1425,"9",$K$1,"1")/1000000,"")</f>
        <v>1079.25355429</v>
      </c>
      <c r="L1425" s="12">
        <f>IFERROR([1]!EM_S_STM07_IS(F1425,"9",$L$1,"1")/1000000,"")</f>
        <v>1438.1864344100002</v>
      </c>
      <c r="M1425" s="13">
        <f>IFERROR([1]!EM_S_STM07_IS(F1425,"9",$M$1,"1")/1000000,"")</f>
        <v>1596.9765788900002</v>
      </c>
      <c r="N1425" s="12">
        <f>IFERROR([1]!EM_S_STM07_IS(F1425,"61",$N$1,"1")/1000000,"")</f>
        <v>109.21758446</v>
      </c>
      <c r="O1425" s="12">
        <f>IFERROR([1]!EM_S_STM07_IS(F1425,"61",$O$1,"1")/1000000,"")</f>
        <v>53.288048079999996</v>
      </c>
      <c r="P1425" s="12">
        <f>IFERROR([1]!EM_S_STM07_IS(F1425,"61",$P$1,"1")/1000000,"")</f>
        <v>58.360421209999998</v>
      </c>
      <c r="Q1425" s="12">
        <f>IFERROR([1]!EM_S_STM07_IS(F1425,"61",$Q$1,"1")/1000000,"")</f>
        <v>77.404678700000005</v>
      </c>
      <c r="R1425" s="12">
        <f>IFERROR([1]!EM_S_STM07_IS(F1425,"61",$R$1,"1")/1000000,"")</f>
        <v>97.065836340000004</v>
      </c>
      <c r="S1425" s="12">
        <f>IFERROR([1]!EM_S_STM07_IS(F1425,"61",$S$1,"1")/1000000,"")</f>
        <v>169.40519613000001</v>
      </c>
      <c r="T1425" s="20">
        <f t="shared" si="404"/>
        <v>0.22969024509613067</v>
      </c>
      <c r="U1425" s="20">
        <f t="shared" si="405"/>
        <v>9.1759128893638575E-2</v>
      </c>
      <c r="V1425" s="14">
        <f t="shared" si="406"/>
        <v>8.399283928086379E-2</v>
      </c>
      <c r="W1425" s="14">
        <f t="shared" si="407"/>
        <v>9.0395485951709986E-2</v>
      </c>
      <c r="X1425" s="14">
        <f t="shared" si="408"/>
        <v>0.60765598570728641</v>
      </c>
      <c r="Y1425" s="14">
        <f t="shared" si="409"/>
        <v>0.33257511980688215</v>
      </c>
      <c r="Z1425" s="15">
        <f t="shared" si="410"/>
        <v>0.11040998627214965</v>
      </c>
      <c r="AA1425" s="14">
        <f t="shared" si="411"/>
        <v>-0.51209277934986486</v>
      </c>
      <c r="AB1425" s="14">
        <f t="shared" si="412"/>
        <v>9.5187820022699599E-2</v>
      </c>
      <c r="AC1425" s="14">
        <f t="shared" si="413"/>
        <v>0.32632145373784233</v>
      </c>
      <c r="AD1425" s="14">
        <f t="shared" si="414"/>
        <v>0.25400477038605673</v>
      </c>
      <c r="AE1425" s="14">
        <f t="shared" si="415"/>
        <v>0.7452607685428202</v>
      </c>
      <c r="AF1425" s="18">
        <f t="shared" si="416"/>
        <v>1</v>
      </c>
      <c r="AG1425" s="18" t="str">
        <f t="shared" si="417"/>
        <v/>
      </c>
      <c r="AH1425" s="18" t="str">
        <f t="shared" si="418"/>
        <v/>
      </c>
      <c r="AI1425" s="19" t="str">
        <f t="shared" si="419"/>
        <v/>
      </c>
      <c r="AJ1425" s="19" t="str">
        <f t="shared" si="420"/>
        <v/>
      </c>
      <c r="AK1425" s="19" t="str">
        <f t="shared" si="421"/>
        <v/>
      </c>
    </row>
    <row r="1426" spans="2:37" x14ac:dyDescent="0.15">
      <c r="B1426" s="51" t="str">
        <f>IFERROR(IF(AND(AF1426=1,AI1426=1),MAX($B$5:B1425)+1,""),"")</f>
        <v/>
      </c>
      <c r="C1426" s="51" t="str">
        <f>IFERROR(IF(AND(AG1426=1,AJ1426=1),MAX($C$5:C1425)+1,""),"")</f>
        <v/>
      </c>
      <c r="D1426" s="51" t="str">
        <f>IFERROR(IF(AND(AH1426=1,AK1426=1),MAX($D$5:D1425)+1,""),"")</f>
        <v/>
      </c>
      <c r="F1426" s="5" t="s">
        <v>2949</v>
      </c>
      <c r="G1426" s="5" t="s">
        <v>2950</v>
      </c>
      <c r="H1426" s="12">
        <f>IFERROR([1]!EM_S_STM07_IS(F1426,"9",$H$1,"1")/1000000,"")</f>
        <v>208.52707674000001</v>
      </c>
      <c r="I1426" s="12">
        <f>IFERROR([1]!EM_S_STM07_IS(F1426,"9",$I$1,"1")/1000000,"")</f>
        <v>341.59689795999998</v>
      </c>
      <c r="J1426" s="12">
        <f>IFERROR([1]!EM_S_STM07_IS(F1426,"9",$J$1,"1")/1000000,"")</f>
        <v>495.07504467000001</v>
      </c>
      <c r="K1426" s="12">
        <f>IFERROR([1]!EM_S_STM07_IS(F1426,"9",$K$1,"1")/1000000,"")</f>
        <v>499.17776774000004</v>
      </c>
      <c r="L1426" s="12">
        <f>IFERROR([1]!EM_S_STM07_IS(F1426,"9",$L$1,"1")/1000000,"")</f>
        <v>678.20032692999996</v>
      </c>
      <c r="M1426" s="13">
        <f>IFERROR([1]!EM_S_STM07_IS(F1426,"9",$M$1,"1")/1000000,"")</f>
        <v>977.56638951000002</v>
      </c>
      <c r="N1426" s="12">
        <f>IFERROR([1]!EM_S_STM07_IS(F1426,"61",$N$1,"1")/1000000,"")</f>
        <v>57.894445259999998</v>
      </c>
      <c r="O1426" s="12">
        <f>IFERROR([1]!EM_S_STM07_IS(F1426,"61",$O$1,"1")/1000000,"")</f>
        <v>75.741882799999999</v>
      </c>
      <c r="P1426" s="12">
        <f>IFERROR([1]!EM_S_STM07_IS(F1426,"61",$P$1,"1")/1000000,"")</f>
        <v>60.160444909999995</v>
      </c>
      <c r="Q1426" s="12">
        <f>IFERROR([1]!EM_S_STM07_IS(F1426,"61",$Q$1,"1")/1000000,"")</f>
        <v>54.940058490000006</v>
      </c>
      <c r="R1426" s="12">
        <f>IFERROR([1]!EM_S_STM07_IS(F1426,"61",$R$1,"1")/1000000,"")</f>
        <v>79.581385940000004</v>
      </c>
      <c r="S1426" s="12">
        <f>IFERROR([1]!EM_S_STM07_IS(F1426,"61",$S$1,"1")/1000000,"")</f>
        <v>85.495853969999999</v>
      </c>
      <c r="T1426" s="20">
        <f t="shared" si="404"/>
        <v>0.36206163769850397</v>
      </c>
      <c r="U1426" s="20">
        <f t="shared" si="405"/>
        <v>8.108945574060944E-2</v>
      </c>
      <c r="V1426" s="14">
        <f t="shared" si="406"/>
        <v>0.63814169027994772</v>
      </c>
      <c r="W1426" s="14">
        <f t="shared" si="407"/>
        <v>0.44929607858433152</v>
      </c>
      <c r="X1426" s="14">
        <f t="shared" si="408"/>
        <v>8.2870730693661975E-3</v>
      </c>
      <c r="Y1426" s="14">
        <f t="shared" si="409"/>
        <v>0.3586348807169733</v>
      </c>
      <c r="Z1426" s="15">
        <f t="shared" si="410"/>
        <v>0.44141244215427655</v>
      </c>
      <c r="AA1426" s="14">
        <f t="shared" si="411"/>
        <v>0.30827547374965558</v>
      </c>
      <c r="AB1426" s="14">
        <f t="shared" si="412"/>
        <v>-0.20571759393866038</v>
      </c>
      <c r="AC1426" s="14">
        <f t="shared" si="413"/>
        <v>-8.6774398490730681E-2</v>
      </c>
      <c r="AD1426" s="14">
        <f t="shared" si="414"/>
        <v>0.44851294533086683</v>
      </c>
      <c r="AE1426" s="14">
        <f t="shared" si="415"/>
        <v>7.4319741484009577E-2</v>
      </c>
      <c r="AF1426" s="18">
        <f t="shared" si="416"/>
        <v>1</v>
      </c>
      <c r="AG1426" s="18" t="str">
        <f t="shared" si="417"/>
        <v/>
      </c>
      <c r="AH1426" s="18" t="str">
        <f t="shared" si="418"/>
        <v/>
      </c>
      <c r="AI1426" s="19" t="str">
        <f t="shared" si="419"/>
        <v/>
      </c>
      <c r="AJ1426" s="19" t="str">
        <f t="shared" si="420"/>
        <v/>
      </c>
      <c r="AK1426" s="19" t="str">
        <f t="shared" si="421"/>
        <v/>
      </c>
    </row>
    <row r="1427" spans="2:37" x14ac:dyDescent="0.15">
      <c r="B1427" s="51" t="str">
        <f>IFERROR(IF(AND(AF1427=1,AI1427=1),MAX($B$5:B1426)+1,""),"")</f>
        <v/>
      </c>
      <c r="C1427" s="51" t="str">
        <f>IFERROR(IF(AND(AG1427=1,AJ1427=1),MAX($C$5:C1426)+1,""),"")</f>
        <v/>
      </c>
      <c r="D1427" s="51" t="str">
        <f>IFERROR(IF(AND(AH1427=1,AK1427=1),MAX($D$5:D1426)+1,""),"")</f>
        <v/>
      </c>
      <c r="F1427" s="5" t="s">
        <v>2951</v>
      </c>
      <c r="G1427" s="5" t="s">
        <v>2952</v>
      </c>
      <c r="H1427" s="12">
        <f>IFERROR([1]!EM_S_STM07_IS(F1427,"9",$H$1,"1")/1000000,"")</f>
        <v>371.72444767000002</v>
      </c>
      <c r="I1427" s="12">
        <f>IFERROR([1]!EM_S_STM07_IS(F1427,"9",$I$1,"1")/1000000,"")</f>
        <v>471.57769489999998</v>
      </c>
      <c r="J1427" s="12">
        <f>IFERROR([1]!EM_S_STM07_IS(F1427,"9",$J$1,"1")/1000000,"")</f>
        <v>680.25589033000006</v>
      </c>
      <c r="K1427" s="12">
        <f>IFERROR([1]!EM_S_STM07_IS(F1427,"9",$K$1,"1")/1000000,"")</f>
        <v>627.87848652999992</v>
      </c>
      <c r="L1427" s="12">
        <f>IFERROR([1]!EM_S_STM07_IS(F1427,"9",$L$1,"1")/1000000,"")</f>
        <v>490.78921285000001</v>
      </c>
      <c r="M1427" s="13">
        <f>IFERROR([1]!EM_S_STM07_IS(F1427,"9",$M$1,"1")/1000000,"")</f>
        <v>1771.3949322999999</v>
      </c>
      <c r="N1427" s="12">
        <f>IFERROR([1]!EM_S_STM07_IS(F1427,"61",$N$1,"1")/1000000,"")</f>
        <v>30.49571087</v>
      </c>
      <c r="O1427" s="12">
        <f>IFERROR([1]!EM_S_STM07_IS(F1427,"61",$O$1,"1")/1000000,"")</f>
        <v>20.46992977</v>
      </c>
      <c r="P1427" s="12">
        <f>IFERROR([1]!EM_S_STM07_IS(F1427,"61",$P$1,"1")/1000000,"")</f>
        <v>18.112089620000003</v>
      </c>
      <c r="Q1427" s="12">
        <f>IFERROR([1]!EM_S_STM07_IS(F1427,"61",$Q$1,"1")/1000000,"")</f>
        <v>-9.0509109999999993</v>
      </c>
      <c r="R1427" s="12">
        <f>IFERROR([1]!EM_S_STM07_IS(F1427,"61",$R$1,"1")/1000000,"")</f>
        <v>21.524833530000002</v>
      </c>
      <c r="S1427" s="12">
        <f>IFERROR([1]!EM_S_STM07_IS(F1427,"61",$S$1,"1")/1000000,"")</f>
        <v>37.615641950000004</v>
      </c>
      <c r="T1427" s="20">
        <f t="shared" si="404"/>
        <v>0.36652900642155939</v>
      </c>
      <c r="U1427" s="20">
        <f t="shared" si="405"/>
        <v>4.2859839937402056E-2</v>
      </c>
      <c r="V1427" s="14">
        <f t="shared" si="406"/>
        <v>0.2686216843037591</v>
      </c>
      <c r="W1427" s="14">
        <f t="shared" si="407"/>
        <v>0.44251074146806529</v>
      </c>
      <c r="X1427" s="14">
        <f t="shared" si="408"/>
        <v>-7.6996619278947007E-2</v>
      </c>
      <c r="Y1427" s="14">
        <f t="shared" si="409"/>
        <v>-0.21833726846993953</v>
      </c>
      <c r="Z1427" s="15">
        <f t="shared" si="410"/>
        <v>2.6092784558437141</v>
      </c>
      <c r="AA1427" s="14">
        <f t="shared" si="411"/>
        <v>-0.3287603670804346</v>
      </c>
      <c r="AB1427" s="14">
        <f t="shared" si="412"/>
        <v>-0.11518555151349685</v>
      </c>
      <c r="AC1427" s="14">
        <f t="shared" si="413"/>
        <v>-1.4997165534122394</v>
      </c>
      <c r="AD1427" s="14">
        <f t="shared" si="414"/>
        <v>3.3781952479700665</v>
      </c>
      <c r="AE1427" s="14">
        <f t="shared" si="415"/>
        <v>0.74754624223103106</v>
      </c>
      <c r="AF1427" s="18">
        <f t="shared" si="416"/>
        <v>1</v>
      </c>
      <c r="AG1427" s="18" t="str">
        <f t="shared" si="417"/>
        <v/>
      </c>
      <c r="AH1427" s="18" t="str">
        <f t="shared" si="418"/>
        <v/>
      </c>
      <c r="AI1427" s="19" t="str">
        <f t="shared" si="419"/>
        <v/>
      </c>
      <c r="AJ1427" s="19" t="str">
        <f t="shared" si="420"/>
        <v/>
      </c>
      <c r="AK1427" s="19" t="str">
        <f t="shared" si="421"/>
        <v/>
      </c>
    </row>
    <row r="1428" spans="2:37" x14ac:dyDescent="0.15">
      <c r="B1428" s="51" t="str">
        <f>IFERROR(IF(AND(AF1428=1,AI1428=1),MAX($B$5:B1427)+1,""),"")</f>
        <v/>
      </c>
      <c r="C1428" s="51" t="str">
        <f>IFERROR(IF(AND(AG1428=1,AJ1428=1),MAX($C$5:C1427)+1,""),"")</f>
        <v/>
      </c>
      <c r="D1428" s="51" t="str">
        <f>IFERROR(IF(AND(AH1428=1,AK1428=1),MAX($D$5:D1427)+1,""),"")</f>
        <v/>
      </c>
      <c r="F1428" s="5" t="s">
        <v>2953</v>
      </c>
      <c r="G1428" s="5" t="s">
        <v>2954</v>
      </c>
      <c r="H1428" s="12">
        <f>IFERROR([1]!EM_S_STM07_IS(F1428,"9",$H$1,"1")/1000000,"")</f>
        <v>486.3699939</v>
      </c>
      <c r="I1428" s="12">
        <f>IFERROR([1]!EM_S_STM07_IS(F1428,"9",$I$1,"1")/1000000,"")</f>
        <v>550.40191342999992</v>
      </c>
      <c r="J1428" s="12">
        <f>IFERROR([1]!EM_S_STM07_IS(F1428,"9",$J$1,"1")/1000000,"")</f>
        <v>554.61836288999996</v>
      </c>
      <c r="K1428" s="12">
        <f>IFERROR([1]!EM_S_STM07_IS(F1428,"9",$K$1,"1")/1000000,"")</f>
        <v>632.14216463000002</v>
      </c>
      <c r="L1428" s="12">
        <f>IFERROR([1]!EM_S_STM07_IS(F1428,"9",$L$1,"1")/1000000,"")</f>
        <v>763.21597545000009</v>
      </c>
      <c r="M1428" s="13">
        <f>IFERROR([1]!EM_S_STM07_IS(F1428,"9",$M$1,"1")/1000000,"")</f>
        <v>588.96034436000002</v>
      </c>
      <c r="N1428" s="12">
        <f>IFERROR([1]!EM_S_STM07_IS(F1428,"61",$N$1,"1")/1000000,"")</f>
        <v>42.411662929999999</v>
      </c>
      <c r="O1428" s="12">
        <f>IFERROR([1]!EM_S_STM07_IS(F1428,"61",$O$1,"1")/1000000,"")</f>
        <v>22.406896839999998</v>
      </c>
      <c r="P1428" s="12">
        <f>IFERROR([1]!EM_S_STM07_IS(F1428,"61",$P$1,"1")/1000000,"")</f>
        <v>34.191400510000001</v>
      </c>
      <c r="Q1428" s="12">
        <f>IFERROR([1]!EM_S_STM07_IS(F1428,"61",$Q$1,"1")/1000000,"")</f>
        <v>34.769765130000003</v>
      </c>
      <c r="R1428" s="12">
        <f>IFERROR([1]!EM_S_STM07_IS(F1428,"61",$R$1,"1")/1000000,"")</f>
        <v>52.210436380000004</v>
      </c>
      <c r="S1428" s="12">
        <f>IFERROR([1]!EM_S_STM07_IS(F1428,"61",$S$1,"1")/1000000,"")</f>
        <v>10.90038878</v>
      </c>
      <c r="T1428" s="20">
        <f t="shared" si="404"/>
        <v>3.9019877332468589E-2</v>
      </c>
      <c r="U1428" s="20">
        <f t="shared" si="405"/>
        <v>-0.23793619058040072</v>
      </c>
      <c r="V1428" s="14">
        <f t="shared" si="406"/>
        <v>0.13165269307951016</v>
      </c>
      <c r="W1428" s="14">
        <f t="shared" si="407"/>
        <v>7.6606736951983414E-3</v>
      </c>
      <c r="X1428" s="14">
        <f t="shared" si="408"/>
        <v>0.13977864226499787</v>
      </c>
      <c r="Y1428" s="14">
        <f t="shared" si="409"/>
        <v>0.20734862844771484</v>
      </c>
      <c r="Z1428" s="15">
        <f t="shared" si="410"/>
        <v>-0.22831758859247819</v>
      </c>
      <c r="AA1428" s="14">
        <f t="shared" si="411"/>
        <v>-0.47168077618219439</v>
      </c>
      <c r="AB1428" s="14">
        <f t="shared" si="412"/>
        <v>0.52593198219945947</v>
      </c>
      <c r="AC1428" s="14">
        <f t="shared" si="413"/>
        <v>1.691549955173223E-2</v>
      </c>
      <c r="AD1428" s="14">
        <f t="shared" si="414"/>
        <v>0.50160451716574483</v>
      </c>
      <c r="AE1428" s="14">
        <f t="shared" si="415"/>
        <v>-0.79122203268587199</v>
      </c>
      <c r="AF1428" s="18" t="str">
        <f t="shared" si="416"/>
        <v/>
      </c>
      <c r="AG1428" s="18" t="str">
        <f t="shared" si="417"/>
        <v/>
      </c>
      <c r="AH1428" s="18" t="str">
        <f t="shared" si="418"/>
        <v/>
      </c>
      <c r="AI1428" s="19" t="str">
        <f t="shared" si="419"/>
        <v/>
      </c>
      <c r="AJ1428" s="19" t="str">
        <f t="shared" si="420"/>
        <v/>
      </c>
      <c r="AK1428" s="19" t="str">
        <f t="shared" si="421"/>
        <v/>
      </c>
    </row>
    <row r="1429" spans="2:37" x14ac:dyDescent="0.15">
      <c r="B1429" s="51">
        <f>IFERROR(IF(AND(AF1429=1,AI1429=1),MAX($B$5:B1428)+1,""),"")</f>
        <v>104</v>
      </c>
      <c r="C1429" s="51">
        <f>IFERROR(IF(AND(AG1429=1,AJ1429=1),MAX($C$5:C1428)+1,""),"")</f>
        <v>57</v>
      </c>
      <c r="D1429" s="51">
        <f>IFERROR(IF(AND(AH1429=1,AK1429=1),MAX($D$5:D1428)+1,""),"")</f>
        <v>33</v>
      </c>
      <c r="F1429" s="5" t="s">
        <v>2955</v>
      </c>
      <c r="G1429" s="5" t="s">
        <v>2956</v>
      </c>
      <c r="H1429" s="12">
        <f>IFERROR([1]!EM_S_STM07_IS(F1429,"9",$H$1,"1")/1000000,"")</f>
        <v>281.83742783999998</v>
      </c>
      <c r="I1429" s="12">
        <f>IFERROR([1]!EM_S_STM07_IS(F1429,"9",$I$1,"1")/1000000,"")</f>
        <v>403.06820249999998</v>
      </c>
      <c r="J1429" s="12">
        <f>IFERROR([1]!EM_S_STM07_IS(F1429,"9",$J$1,"1")/1000000,"")</f>
        <v>720.91150547000007</v>
      </c>
      <c r="K1429" s="12">
        <f>IFERROR([1]!EM_S_STM07_IS(F1429,"9",$K$1,"1")/1000000,"")</f>
        <v>920.46572553999999</v>
      </c>
      <c r="L1429" s="12">
        <f>IFERROR([1]!EM_S_STM07_IS(F1429,"9",$L$1,"1")/1000000,"")</f>
        <v>1916.0731529000002</v>
      </c>
      <c r="M1429" s="13">
        <f>IFERROR([1]!EM_S_STM07_IS(F1429,"9",$M$1,"1")/1000000,"")</f>
        <v>2657.3032610999999</v>
      </c>
      <c r="N1429" s="12">
        <f>IFERROR([1]!EM_S_STM07_IS(F1429,"61",$N$1,"1")/1000000,"")</f>
        <v>96.177584580000001</v>
      </c>
      <c r="O1429" s="12">
        <f>IFERROR([1]!EM_S_STM07_IS(F1429,"61",$O$1,"1")/1000000,"")</f>
        <v>153.98811683000002</v>
      </c>
      <c r="P1429" s="12">
        <f>IFERROR([1]!EM_S_STM07_IS(F1429,"61",$P$1,"1")/1000000,"")</f>
        <v>215.04173708000002</v>
      </c>
      <c r="Q1429" s="12">
        <f>IFERROR([1]!EM_S_STM07_IS(F1429,"61",$Q$1,"1")/1000000,"")</f>
        <v>258.26471828000001</v>
      </c>
      <c r="R1429" s="12">
        <f>IFERROR([1]!EM_S_STM07_IS(F1429,"61",$R$1,"1")/1000000,"")</f>
        <v>390.06029475000003</v>
      </c>
      <c r="S1429" s="12">
        <f>IFERROR([1]!EM_S_STM07_IS(F1429,"61",$S$1,"1")/1000000,"")</f>
        <v>475.48141118000001</v>
      </c>
      <c r="T1429" s="20">
        <f t="shared" si="404"/>
        <v>0.56634884354453896</v>
      </c>
      <c r="U1429" s="20">
        <f t="shared" si="405"/>
        <v>0.37661321848129181</v>
      </c>
      <c r="V1429" s="14">
        <f t="shared" si="406"/>
        <v>0.43014434097384369</v>
      </c>
      <c r="W1429" s="14">
        <f t="shared" si="407"/>
        <v>0.78855960603838526</v>
      </c>
      <c r="X1429" s="14">
        <f t="shared" si="408"/>
        <v>0.27680820538423789</v>
      </c>
      <c r="Y1429" s="14">
        <f t="shared" si="409"/>
        <v>1.0816344375842106</v>
      </c>
      <c r="Z1429" s="15">
        <f t="shared" si="410"/>
        <v>0.38684854337536062</v>
      </c>
      <c r="AA1429" s="14">
        <f t="shared" si="411"/>
        <v>0.60108114070917984</v>
      </c>
      <c r="AB1429" s="14">
        <f t="shared" si="412"/>
        <v>0.39648267351306099</v>
      </c>
      <c r="AC1429" s="14">
        <f t="shared" si="413"/>
        <v>0.20099810291208789</v>
      </c>
      <c r="AD1429" s="14">
        <f t="shared" si="414"/>
        <v>0.51031196730136652</v>
      </c>
      <c r="AE1429" s="14">
        <f t="shared" si="415"/>
        <v>0.21899464667314739</v>
      </c>
      <c r="AF1429" s="18">
        <f t="shared" si="416"/>
        <v>1</v>
      </c>
      <c r="AG1429" s="18">
        <f t="shared" si="417"/>
        <v>1</v>
      </c>
      <c r="AH1429" s="18">
        <f t="shared" si="418"/>
        <v>1</v>
      </c>
      <c r="AI1429" s="19">
        <f t="shared" si="419"/>
        <v>1</v>
      </c>
      <c r="AJ1429" s="19">
        <f t="shared" si="420"/>
        <v>1</v>
      </c>
      <c r="AK1429" s="19">
        <f t="shared" si="421"/>
        <v>1</v>
      </c>
    </row>
    <row r="1430" spans="2:37" x14ac:dyDescent="0.15">
      <c r="B1430" s="51" t="str">
        <f>IFERROR(IF(AND(AF1430=1,AI1430=1),MAX($B$5:B1429)+1,""),"")</f>
        <v/>
      </c>
      <c r="C1430" s="51" t="str">
        <f>IFERROR(IF(AND(AG1430=1,AJ1430=1),MAX($C$5:C1429)+1,""),"")</f>
        <v/>
      </c>
      <c r="D1430" s="51" t="str">
        <f>IFERROR(IF(AND(AH1430=1,AK1430=1),MAX($D$5:D1429)+1,""),"")</f>
        <v/>
      </c>
      <c r="F1430" s="5" t="s">
        <v>2957</v>
      </c>
      <c r="G1430" s="5" t="s">
        <v>2958</v>
      </c>
      <c r="H1430" s="12">
        <f>IFERROR([1]!EM_S_STM07_IS(F1430,"9",$H$1,"1")/1000000,"")</f>
        <v>862.82752857000003</v>
      </c>
      <c r="I1430" s="12">
        <f>IFERROR([1]!EM_S_STM07_IS(F1430,"9",$I$1,"1")/1000000,"")</f>
        <v>989.50186245999998</v>
      </c>
      <c r="J1430" s="12">
        <f>IFERROR([1]!EM_S_STM07_IS(F1430,"9",$J$1,"1")/1000000,"")</f>
        <v>1503.9552710400001</v>
      </c>
      <c r="K1430" s="12">
        <f>IFERROR([1]!EM_S_STM07_IS(F1430,"9",$K$1,"1")/1000000,"")</f>
        <v>1895.2731118900001</v>
      </c>
      <c r="L1430" s="12">
        <f>IFERROR([1]!EM_S_STM07_IS(F1430,"9",$L$1,"1")/1000000,"")</f>
        <v>2450.8640036500001</v>
      </c>
      <c r="M1430" s="13">
        <f>IFERROR([1]!EM_S_STM07_IS(F1430,"9",$M$1,"1")/1000000,"")</f>
        <v>2060.7604250300001</v>
      </c>
      <c r="N1430" s="12">
        <f>IFERROR([1]!EM_S_STM07_IS(F1430,"61",$N$1,"1")/1000000,"")</f>
        <v>250.81112771000002</v>
      </c>
      <c r="O1430" s="12">
        <f>IFERROR([1]!EM_S_STM07_IS(F1430,"61",$O$1,"1")/1000000,"")</f>
        <v>187.20821581000001</v>
      </c>
      <c r="P1430" s="12">
        <f>IFERROR([1]!EM_S_STM07_IS(F1430,"61",$P$1,"1")/1000000,"")</f>
        <v>-191.18348505</v>
      </c>
      <c r="Q1430" s="12">
        <f>IFERROR([1]!EM_S_STM07_IS(F1430,"61",$Q$1,"1")/1000000,"")</f>
        <v>55.313955540000002</v>
      </c>
      <c r="R1430" s="12">
        <f>IFERROR([1]!EM_S_STM07_IS(F1430,"61",$R$1,"1")/1000000,"")</f>
        <v>535.50258758999996</v>
      </c>
      <c r="S1430" s="12">
        <f>IFERROR([1]!EM_S_STM07_IS(F1430,"61",$S$1,"1")/1000000,"")</f>
        <v>96.035192680000009</v>
      </c>
      <c r="T1430" s="20">
        <f t="shared" si="404"/>
        <v>0.19020207352039398</v>
      </c>
      <c r="U1430" s="20">
        <f t="shared" si="405"/>
        <v>-0.1746907318306099</v>
      </c>
      <c r="V1430" s="14">
        <f t="shared" si="406"/>
        <v>0.14681304165149042</v>
      </c>
      <c r="W1430" s="14">
        <f t="shared" si="407"/>
        <v>0.51991151113249834</v>
      </c>
      <c r="X1430" s="14">
        <f t="shared" si="408"/>
        <v>0.26019247273185181</v>
      </c>
      <c r="Y1430" s="14">
        <f t="shared" si="409"/>
        <v>0.29314555684587051</v>
      </c>
      <c r="Z1430" s="15">
        <f t="shared" si="410"/>
        <v>-0.15916981849626505</v>
      </c>
      <c r="AA1430" s="14">
        <f t="shared" si="411"/>
        <v>-0.253588875743746</v>
      </c>
      <c r="AB1430" s="14">
        <f t="shared" si="412"/>
        <v>-2.0212344806706271</v>
      </c>
      <c r="AC1430" s="14">
        <f t="shared" si="413"/>
        <v>1.2893239210778786</v>
      </c>
      <c r="AD1430" s="14">
        <f t="shared" si="414"/>
        <v>8.6811479555598599</v>
      </c>
      <c r="AE1430" s="14">
        <f t="shared" si="415"/>
        <v>-0.82066343859849278</v>
      </c>
      <c r="AF1430" s="18" t="str">
        <f t="shared" si="416"/>
        <v/>
      </c>
      <c r="AG1430" s="18" t="str">
        <f t="shared" si="417"/>
        <v/>
      </c>
      <c r="AH1430" s="18" t="str">
        <f t="shared" si="418"/>
        <v/>
      </c>
      <c r="AI1430" s="19" t="str">
        <f t="shared" si="419"/>
        <v/>
      </c>
      <c r="AJ1430" s="19" t="str">
        <f t="shared" si="420"/>
        <v/>
      </c>
      <c r="AK1430" s="19" t="str">
        <f t="shared" si="421"/>
        <v/>
      </c>
    </row>
    <row r="1431" spans="2:37" x14ac:dyDescent="0.15">
      <c r="B1431" s="51" t="str">
        <f>IFERROR(IF(AND(AF1431=1,AI1431=1),MAX($B$5:B1430)+1,""),"")</f>
        <v/>
      </c>
      <c r="C1431" s="51" t="str">
        <f>IFERROR(IF(AND(AG1431=1,AJ1431=1),MAX($C$5:C1430)+1,""),"")</f>
        <v/>
      </c>
      <c r="D1431" s="51" t="str">
        <f>IFERROR(IF(AND(AH1431=1,AK1431=1),MAX($D$5:D1430)+1,""),"")</f>
        <v/>
      </c>
      <c r="F1431" s="5" t="s">
        <v>2959</v>
      </c>
      <c r="G1431" s="5" t="s">
        <v>2960</v>
      </c>
      <c r="H1431" s="12">
        <f>IFERROR([1]!EM_S_STM07_IS(F1431,"9",$H$1,"1")/1000000,"")</f>
        <v>1045.01585417</v>
      </c>
      <c r="I1431" s="12">
        <f>IFERROR([1]!EM_S_STM07_IS(F1431,"9",$I$1,"1")/1000000,"")</f>
        <v>1119.7630263199999</v>
      </c>
      <c r="J1431" s="12">
        <f>IFERROR([1]!EM_S_STM07_IS(F1431,"9",$J$1,"1")/1000000,"")</f>
        <v>2190.6610721300003</v>
      </c>
      <c r="K1431" s="12">
        <f>IFERROR([1]!EM_S_STM07_IS(F1431,"9",$K$1,"1")/1000000,"")</f>
        <v>2113.7875982599999</v>
      </c>
      <c r="L1431" s="12">
        <f>IFERROR([1]!EM_S_STM07_IS(F1431,"9",$L$1,"1")/1000000,"")</f>
        <v>1769.5641218800001</v>
      </c>
      <c r="M1431" s="13">
        <f>IFERROR([1]!EM_S_STM07_IS(F1431,"9",$M$1,"1")/1000000,"")</f>
        <v>1752.3967054300001</v>
      </c>
      <c r="N1431" s="12">
        <f>IFERROR([1]!EM_S_STM07_IS(F1431,"61",$N$1,"1")/1000000,"")</f>
        <v>76.79357195</v>
      </c>
      <c r="O1431" s="12">
        <f>IFERROR([1]!EM_S_STM07_IS(F1431,"61",$O$1,"1")/1000000,"")</f>
        <v>57.266138149999996</v>
      </c>
      <c r="P1431" s="12">
        <f>IFERROR([1]!EM_S_STM07_IS(F1431,"61",$P$1,"1")/1000000,"")</f>
        <v>90.27570206</v>
      </c>
      <c r="Q1431" s="12">
        <f>IFERROR([1]!EM_S_STM07_IS(F1431,"61",$Q$1,"1")/1000000,"")</f>
        <v>95.448649810000006</v>
      </c>
      <c r="R1431" s="12">
        <f>IFERROR([1]!EM_S_STM07_IS(F1431,"61",$R$1,"1")/1000000,"")</f>
        <v>63.435189469999997</v>
      </c>
      <c r="S1431" s="12">
        <f>IFERROR([1]!EM_S_STM07_IS(F1431,"61",$S$1,"1")/1000000,"")</f>
        <v>26.830599710000001</v>
      </c>
      <c r="T1431" s="20">
        <f t="shared" si="404"/>
        <v>0.10892432405066965</v>
      </c>
      <c r="U1431" s="20">
        <f t="shared" si="405"/>
        <v>-0.189671521360257</v>
      </c>
      <c r="V1431" s="14">
        <f t="shared" si="406"/>
        <v>7.1527309228593031E-2</v>
      </c>
      <c r="W1431" s="14">
        <f t="shared" si="407"/>
        <v>0.95636131988516371</v>
      </c>
      <c r="X1431" s="14">
        <f t="shared" si="408"/>
        <v>-3.5091450178212941E-2</v>
      </c>
      <c r="Y1431" s="14">
        <f t="shared" si="409"/>
        <v>-0.16284676694259781</v>
      </c>
      <c r="Z1431" s="15">
        <f t="shared" si="410"/>
        <v>-9.7014944175977114E-3</v>
      </c>
      <c r="AA1431" s="14">
        <f t="shared" si="411"/>
        <v>-0.2542847442063802</v>
      </c>
      <c r="AB1431" s="14">
        <f t="shared" si="412"/>
        <v>0.57642378159910901</v>
      </c>
      <c r="AC1431" s="14">
        <f t="shared" si="413"/>
        <v>5.7301661819942493E-2</v>
      </c>
      <c r="AD1431" s="14">
        <f t="shared" si="414"/>
        <v>-0.33539982392339729</v>
      </c>
      <c r="AE1431" s="14">
        <f t="shared" si="415"/>
        <v>-0.57703918071075</v>
      </c>
      <c r="AF1431" s="18" t="str">
        <f t="shared" si="416"/>
        <v/>
      </c>
      <c r="AG1431" s="18" t="str">
        <f t="shared" si="417"/>
        <v/>
      </c>
      <c r="AH1431" s="18" t="str">
        <f t="shared" si="418"/>
        <v/>
      </c>
      <c r="AI1431" s="19" t="str">
        <f t="shared" si="419"/>
        <v/>
      </c>
      <c r="AJ1431" s="19" t="str">
        <f t="shared" si="420"/>
        <v/>
      </c>
      <c r="AK1431" s="19" t="str">
        <f t="shared" si="421"/>
        <v/>
      </c>
    </row>
    <row r="1432" spans="2:37" x14ac:dyDescent="0.15">
      <c r="B1432" s="51">
        <f>IFERROR(IF(AND(AF1432=1,AI1432=1),MAX($B$5:B1431)+1,""),"")</f>
        <v>105</v>
      </c>
      <c r="C1432" s="51" t="str">
        <f>IFERROR(IF(AND(AG1432=1,AJ1432=1),MAX($C$5:C1431)+1,""),"")</f>
        <v/>
      </c>
      <c r="D1432" s="51" t="str">
        <f>IFERROR(IF(AND(AH1432=1,AK1432=1),MAX($D$5:D1431)+1,""),"")</f>
        <v/>
      </c>
      <c r="F1432" s="5" t="s">
        <v>2961</v>
      </c>
      <c r="G1432" s="5" t="s">
        <v>2962</v>
      </c>
      <c r="H1432" s="12">
        <f>IFERROR([1]!EM_S_STM07_IS(F1432,"9",$H$1,"1")/1000000,"")</f>
        <v>140.11723751</v>
      </c>
      <c r="I1432" s="12">
        <f>IFERROR([1]!EM_S_STM07_IS(F1432,"9",$I$1,"1")/1000000,"")</f>
        <v>162.97663043</v>
      </c>
      <c r="J1432" s="12">
        <f>IFERROR([1]!EM_S_STM07_IS(F1432,"9",$J$1,"1")/1000000,"")</f>
        <v>215.75298915000002</v>
      </c>
      <c r="K1432" s="12">
        <f>IFERROR([1]!EM_S_STM07_IS(F1432,"9",$K$1,"1")/1000000,"")</f>
        <v>352.28148142000003</v>
      </c>
      <c r="L1432" s="12">
        <f>IFERROR([1]!EM_S_STM07_IS(F1432,"9",$L$1,"1")/1000000,"")</f>
        <v>807.71811525999999</v>
      </c>
      <c r="M1432" s="13">
        <f>IFERROR([1]!EM_S_STM07_IS(F1432,"9",$M$1,"1")/1000000,"")</f>
        <v>1299.9707099100001</v>
      </c>
      <c r="N1432" s="12">
        <f>IFERROR([1]!EM_S_STM07_IS(F1432,"61",$N$1,"1")/1000000,"")</f>
        <v>48.186377799999995</v>
      </c>
      <c r="O1432" s="12">
        <f>IFERROR([1]!EM_S_STM07_IS(F1432,"61",$O$1,"1")/1000000,"")</f>
        <v>75.448691949999997</v>
      </c>
      <c r="P1432" s="12">
        <f>IFERROR([1]!EM_S_STM07_IS(F1432,"61",$P$1,"1")/1000000,"")</f>
        <v>6.0942570900000002</v>
      </c>
      <c r="Q1432" s="12">
        <f>IFERROR([1]!EM_S_STM07_IS(F1432,"61",$Q$1,"1")/1000000,"")</f>
        <v>-65.612025680000002</v>
      </c>
      <c r="R1432" s="12">
        <f>IFERROR([1]!EM_S_STM07_IS(F1432,"61",$R$1,"1")/1000000,"")</f>
        <v>63.085706939999994</v>
      </c>
      <c r="S1432" s="12">
        <f>IFERROR([1]!EM_S_STM07_IS(F1432,"61",$S$1,"1")/1000000,"")</f>
        <v>221.36878682</v>
      </c>
      <c r="T1432" s="20">
        <f t="shared" si="404"/>
        <v>0.56130733549438871</v>
      </c>
      <c r="U1432" s="20">
        <f t="shared" si="405"/>
        <v>0.35655816822671405</v>
      </c>
      <c r="V1432" s="14">
        <f t="shared" si="406"/>
        <v>0.16314475881933196</v>
      </c>
      <c r="W1432" s="14">
        <f t="shared" si="407"/>
        <v>0.32382776954434556</v>
      </c>
      <c r="X1432" s="14">
        <f t="shared" si="408"/>
        <v>0.63280000341075227</v>
      </c>
      <c r="Y1432" s="14">
        <f t="shared" si="409"/>
        <v>1.2928202527257326</v>
      </c>
      <c r="Z1432" s="15">
        <f t="shared" si="410"/>
        <v>0.60943612053512841</v>
      </c>
      <c r="AA1432" s="14">
        <f t="shared" si="411"/>
        <v>0.56576807377291605</v>
      </c>
      <c r="AB1432" s="14">
        <f t="shared" si="412"/>
        <v>-0.91922647122843859</v>
      </c>
      <c r="AC1432" s="14">
        <f t="shared" si="413"/>
        <v>-11.76620574272491</v>
      </c>
      <c r="AD1432" s="14">
        <f t="shared" si="414"/>
        <v>1.9614961020663919</v>
      </c>
      <c r="AE1432" s="14">
        <f t="shared" si="415"/>
        <v>2.5090165040163694</v>
      </c>
      <c r="AF1432" s="18">
        <f t="shared" si="416"/>
        <v>1</v>
      </c>
      <c r="AG1432" s="18">
        <f t="shared" si="417"/>
        <v>1</v>
      </c>
      <c r="AH1432" s="18">
        <f t="shared" si="418"/>
        <v>1</v>
      </c>
      <c r="AI1432" s="19">
        <f t="shared" si="419"/>
        <v>1</v>
      </c>
      <c r="AJ1432" s="19" t="str">
        <f t="shared" si="420"/>
        <v/>
      </c>
      <c r="AK1432" s="19" t="str">
        <f t="shared" si="421"/>
        <v/>
      </c>
    </row>
    <row r="1433" spans="2:37" x14ac:dyDescent="0.15">
      <c r="B1433" s="51" t="str">
        <f>IFERROR(IF(AND(AF1433=1,AI1433=1),MAX($B$5:B1432)+1,""),"")</f>
        <v/>
      </c>
      <c r="C1433" s="51" t="str">
        <f>IFERROR(IF(AND(AG1433=1,AJ1433=1),MAX($C$5:C1432)+1,""),"")</f>
        <v/>
      </c>
      <c r="D1433" s="51" t="str">
        <f>IFERROR(IF(AND(AH1433=1,AK1433=1),MAX($D$5:D1432)+1,""),"")</f>
        <v/>
      </c>
      <c r="F1433" s="5" t="s">
        <v>2963</v>
      </c>
      <c r="G1433" s="5" t="s">
        <v>2964</v>
      </c>
      <c r="H1433" s="12">
        <f>IFERROR([1]!EM_S_STM07_IS(F1433,"9",$H$1,"1")/1000000,"")</f>
        <v>171.69698732000001</v>
      </c>
      <c r="I1433" s="12">
        <f>IFERROR([1]!EM_S_STM07_IS(F1433,"9",$I$1,"1")/1000000,"")</f>
        <v>146.55777563000001</v>
      </c>
      <c r="J1433" s="12">
        <f>IFERROR([1]!EM_S_STM07_IS(F1433,"9",$J$1,"1")/1000000,"")</f>
        <v>210.40212915000001</v>
      </c>
      <c r="K1433" s="12">
        <f>IFERROR([1]!EM_S_STM07_IS(F1433,"9",$K$1,"1")/1000000,"")</f>
        <v>334.77924973</v>
      </c>
      <c r="L1433" s="12">
        <f>IFERROR([1]!EM_S_STM07_IS(F1433,"9",$L$1,"1")/1000000,"")</f>
        <v>440.61565673000001</v>
      </c>
      <c r="M1433" s="13">
        <f>IFERROR([1]!EM_S_STM07_IS(F1433,"9",$M$1,"1")/1000000,"")</f>
        <v>628.14120075999995</v>
      </c>
      <c r="N1433" s="12">
        <f>IFERROR([1]!EM_S_STM07_IS(F1433,"61",$N$1,"1")/1000000,"")</f>
        <v>46.6614261</v>
      </c>
      <c r="O1433" s="12">
        <f>IFERROR([1]!EM_S_STM07_IS(F1433,"61",$O$1,"1")/1000000,"")</f>
        <v>40.209990189999999</v>
      </c>
      <c r="P1433" s="12">
        <f>IFERROR([1]!EM_S_STM07_IS(F1433,"61",$P$1,"1")/1000000,"")</f>
        <v>46.516519520000003</v>
      </c>
      <c r="Q1433" s="12">
        <f>IFERROR([1]!EM_S_STM07_IS(F1433,"61",$Q$1,"1")/1000000,"")</f>
        <v>60.119264909999998</v>
      </c>
      <c r="R1433" s="12">
        <f>IFERROR([1]!EM_S_STM07_IS(F1433,"61",$R$1,"1")/1000000,"")</f>
        <v>71.694196140000003</v>
      </c>
      <c r="S1433" s="12">
        <f>IFERROR([1]!EM_S_STM07_IS(F1433,"61",$S$1,"1")/1000000,"")</f>
        <v>86.731399540000012</v>
      </c>
      <c r="T1433" s="20">
        <f t="shared" si="404"/>
        <v>0.29616091407958534</v>
      </c>
      <c r="U1433" s="20">
        <f t="shared" si="405"/>
        <v>0.13199281241808336</v>
      </c>
      <c r="V1433" s="14">
        <f t="shared" si="406"/>
        <v>-0.14641614906816522</v>
      </c>
      <c r="W1433" s="14">
        <f t="shared" si="407"/>
        <v>0.43562583592413107</v>
      </c>
      <c r="X1433" s="14">
        <f t="shared" si="408"/>
        <v>0.59114002829947121</v>
      </c>
      <c r="Y1433" s="14">
        <f t="shared" si="409"/>
        <v>0.31613789410591381</v>
      </c>
      <c r="Z1433" s="15">
        <f t="shared" si="410"/>
        <v>0.42559891180832832</v>
      </c>
      <c r="AA1433" s="14">
        <f t="shared" si="411"/>
        <v>-0.13826058158132465</v>
      </c>
      <c r="AB1433" s="14">
        <f t="shared" si="412"/>
        <v>0.15683986243718115</v>
      </c>
      <c r="AC1433" s="14">
        <f t="shared" si="413"/>
        <v>0.2924282712972846</v>
      </c>
      <c r="AD1433" s="14">
        <f t="shared" si="414"/>
        <v>0.1925328136883902</v>
      </c>
      <c r="AE1433" s="14">
        <f t="shared" si="415"/>
        <v>0.20974087457004589</v>
      </c>
      <c r="AF1433" s="18">
        <f t="shared" si="416"/>
        <v>1</v>
      </c>
      <c r="AG1433" s="18" t="str">
        <f t="shared" si="417"/>
        <v/>
      </c>
      <c r="AH1433" s="18" t="str">
        <f t="shared" si="418"/>
        <v/>
      </c>
      <c r="AI1433" s="19" t="str">
        <f t="shared" si="419"/>
        <v/>
      </c>
      <c r="AJ1433" s="19" t="str">
        <f t="shared" si="420"/>
        <v/>
      </c>
      <c r="AK1433" s="19" t="str">
        <f t="shared" si="421"/>
        <v/>
      </c>
    </row>
    <row r="1434" spans="2:37" x14ac:dyDescent="0.15">
      <c r="B1434" s="51" t="str">
        <f>IFERROR(IF(AND(AF1434=1,AI1434=1),MAX($B$5:B1433)+1,""),"")</f>
        <v/>
      </c>
      <c r="C1434" s="51" t="str">
        <f>IFERROR(IF(AND(AG1434=1,AJ1434=1),MAX($C$5:C1433)+1,""),"")</f>
        <v/>
      </c>
      <c r="D1434" s="51" t="str">
        <f>IFERROR(IF(AND(AH1434=1,AK1434=1),MAX($D$5:D1433)+1,""),"")</f>
        <v/>
      </c>
      <c r="F1434" s="5" t="s">
        <v>2965</v>
      </c>
      <c r="G1434" s="5" t="s">
        <v>2966</v>
      </c>
      <c r="H1434" s="12">
        <f>IFERROR([1]!EM_S_STM07_IS(F1434,"9",$H$1,"1")/1000000,"")</f>
        <v>584.06251748</v>
      </c>
      <c r="I1434" s="12">
        <f>IFERROR([1]!EM_S_STM07_IS(F1434,"9",$I$1,"1")/1000000,"")</f>
        <v>1071.2537504100001</v>
      </c>
      <c r="J1434" s="12">
        <f>IFERROR([1]!EM_S_STM07_IS(F1434,"9",$J$1,"1")/1000000,"")</f>
        <v>951.32693201999996</v>
      </c>
      <c r="K1434" s="12">
        <f>IFERROR([1]!EM_S_STM07_IS(F1434,"9",$K$1,"1")/1000000,"")</f>
        <v>1186.2247031099998</v>
      </c>
      <c r="L1434" s="12">
        <f>IFERROR([1]!EM_S_STM07_IS(F1434,"9",$L$1,"1")/1000000,"")</f>
        <v>1207.1797022999999</v>
      </c>
      <c r="M1434" s="13">
        <f>IFERROR([1]!EM_S_STM07_IS(F1434,"9",$M$1,"1")/1000000,"")</f>
        <v>1267.62919549</v>
      </c>
      <c r="N1434" s="12">
        <f>IFERROR([1]!EM_S_STM07_IS(F1434,"61",$N$1,"1")/1000000,"")</f>
        <v>63.525863749999999</v>
      </c>
      <c r="O1434" s="12">
        <f>IFERROR([1]!EM_S_STM07_IS(F1434,"61",$O$1,"1")/1000000,"")</f>
        <v>75.03106523000001</v>
      </c>
      <c r="P1434" s="12">
        <f>IFERROR([1]!EM_S_STM07_IS(F1434,"61",$P$1,"1")/1000000,"")</f>
        <v>58.894807180000001</v>
      </c>
      <c r="Q1434" s="12">
        <f>IFERROR([1]!EM_S_STM07_IS(F1434,"61",$Q$1,"1")/1000000,"")</f>
        <v>10.494012420000001</v>
      </c>
      <c r="R1434" s="12">
        <f>IFERROR([1]!EM_S_STM07_IS(F1434,"61",$R$1,"1")/1000000,"")</f>
        <v>22.381383469999999</v>
      </c>
      <c r="S1434" s="12">
        <f>IFERROR([1]!EM_S_STM07_IS(F1434,"61",$S$1,"1")/1000000,"")</f>
        <v>68.862534010000005</v>
      </c>
      <c r="T1434" s="20">
        <f t="shared" si="404"/>
        <v>0.16763358815142038</v>
      </c>
      <c r="U1434" s="20">
        <f t="shared" si="405"/>
        <v>1.6263866045201469E-2</v>
      </c>
      <c r="V1434" s="14">
        <f t="shared" si="406"/>
        <v>0.83414226790659085</v>
      </c>
      <c r="W1434" s="14">
        <f t="shared" si="407"/>
        <v>-0.11194996362355848</v>
      </c>
      <c r="X1434" s="14">
        <f t="shared" si="408"/>
        <v>0.24691592677948235</v>
      </c>
      <c r="Y1434" s="14">
        <f t="shared" si="409"/>
        <v>1.7665286463063062E-2</v>
      </c>
      <c r="Z1434" s="15">
        <f t="shared" si="410"/>
        <v>5.007497481512295E-2</v>
      </c>
      <c r="AA1434" s="14">
        <f t="shared" si="411"/>
        <v>0.1811105083950946</v>
      </c>
      <c r="AB1434" s="14">
        <f t="shared" si="412"/>
        <v>-0.21506102839585137</v>
      </c>
      <c r="AC1434" s="14">
        <f t="shared" si="413"/>
        <v>-0.8218176962881093</v>
      </c>
      <c r="AD1434" s="14">
        <f t="shared" si="414"/>
        <v>1.1327765371560325</v>
      </c>
      <c r="AE1434" s="14">
        <f t="shared" si="415"/>
        <v>2.0767773628606707</v>
      </c>
      <c r="AF1434" s="18" t="str">
        <f t="shared" si="416"/>
        <v/>
      </c>
      <c r="AG1434" s="18" t="str">
        <f t="shared" si="417"/>
        <v/>
      </c>
      <c r="AH1434" s="18" t="str">
        <f t="shared" si="418"/>
        <v/>
      </c>
      <c r="AI1434" s="19" t="str">
        <f t="shared" si="419"/>
        <v/>
      </c>
      <c r="AJ1434" s="19" t="str">
        <f t="shared" si="420"/>
        <v/>
      </c>
      <c r="AK1434" s="19" t="str">
        <f t="shared" si="421"/>
        <v/>
      </c>
    </row>
    <row r="1435" spans="2:37" x14ac:dyDescent="0.15">
      <c r="B1435" s="51" t="str">
        <f>IFERROR(IF(AND(AF1435=1,AI1435=1),MAX($B$5:B1434)+1,""),"")</f>
        <v/>
      </c>
      <c r="C1435" s="51" t="str">
        <f>IFERROR(IF(AND(AG1435=1,AJ1435=1),MAX($C$5:C1434)+1,""),"")</f>
        <v/>
      </c>
      <c r="D1435" s="51" t="str">
        <f>IFERROR(IF(AND(AH1435=1,AK1435=1),MAX($D$5:D1434)+1,""),"")</f>
        <v/>
      </c>
      <c r="F1435" s="5" t="s">
        <v>2967</v>
      </c>
      <c r="G1435" s="5" t="s">
        <v>2968</v>
      </c>
      <c r="H1435" s="12">
        <f>IFERROR([1]!EM_S_STM07_IS(F1435,"9",$H$1,"1")/1000000,"")</f>
        <v>236.08242831000001</v>
      </c>
      <c r="I1435" s="12">
        <f>IFERROR([1]!EM_S_STM07_IS(F1435,"9",$I$1,"1")/1000000,"")</f>
        <v>304.06252748000003</v>
      </c>
      <c r="J1435" s="12">
        <f>IFERROR([1]!EM_S_STM07_IS(F1435,"9",$J$1,"1")/1000000,"")</f>
        <v>292.55616884</v>
      </c>
      <c r="K1435" s="12">
        <f>IFERROR([1]!EM_S_STM07_IS(F1435,"9",$K$1,"1")/1000000,"")</f>
        <v>291.30823924000003</v>
      </c>
      <c r="L1435" s="12">
        <f>IFERROR([1]!EM_S_STM07_IS(F1435,"9",$L$1,"1")/1000000,"")</f>
        <v>254.30580115000001</v>
      </c>
      <c r="M1435" s="13">
        <f>IFERROR([1]!EM_S_STM07_IS(F1435,"9",$M$1,"1")/1000000,"")</f>
        <v>224.08616890000002</v>
      </c>
      <c r="N1435" s="12">
        <f>IFERROR([1]!EM_S_STM07_IS(F1435,"61",$N$1,"1")/1000000,"")</f>
        <v>60.099177259999998</v>
      </c>
      <c r="O1435" s="12">
        <f>IFERROR([1]!EM_S_STM07_IS(F1435,"61",$O$1,"1")/1000000,"")</f>
        <v>79.31232593</v>
      </c>
      <c r="P1435" s="12">
        <f>IFERROR([1]!EM_S_STM07_IS(F1435,"61",$P$1,"1")/1000000,"")</f>
        <v>83.151183140000001</v>
      </c>
      <c r="Q1435" s="12">
        <f>IFERROR([1]!EM_S_STM07_IS(F1435,"61",$Q$1,"1")/1000000,"")</f>
        <v>65.408025340000009</v>
      </c>
      <c r="R1435" s="12">
        <f>IFERROR([1]!EM_S_STM07_IS(F1435,"61",$R$1,"1")/1000000,"")</f>
        <v>59.693070040000002</v>
      </c>
      <c r="S1435" s="12">
        <f>IFERROR([1]!EM_S_STM07_IS(F1435,"61",$S$1,"1")/1000000,"")</f>
        <v>34.97651072</v>
      </c>
      <c r="T1435" s="20">
        <f t="shared" si="404"/>
        <v>-1.0375866637692188E-2</v>
      </c>
      <c r="U1435" s="20">
        <f t="shared" si="405"/>
        <v>-0.10260924511585701</v>
      </c>
      <c r="V1435" s="14">
        <f t="shared" si="406"/>
        <v>0.28795069441057808</v>
      </c>
      <c r="W1435" s="14">
        <f t="shared" si="407"/>
        <v>-3.784208049364738E-2</v>
      </c>
      <c r="X1435" s="14">
        <f t="shared" si="408"/>
        <v>-4.2656068574731055E-3</v>
      </c>
      <c r="Y1435" s="14">
        <f t="shared" si="409"/>
        <v>-0.12702159810699634</v>
      </c>
      <c r="Z1435" s="15">
        <f t="shared" si="410"/>
        <v>-0.11883186350190733</v>
      </c>
      <c r="AA1435" s="14">
        <f t="shared" si="411"/>
        <v>0.31969071035499236</v>
      </c>
      <c r="AB1435" s="14">
        <f t="shared" si="412"/>
        <v>4.8401773179469289E-2</v>
      </c>
      <c r="AC1435" s="14">
        <f t="shared" si="413"/>
        <v>-0.21338430951879769</v>
      </c>
      <c r="AD1435" s="14">
        <f t="shared" si="414"/>
        <v>-8.7373915819853529E-2</v>
      </c>
      <c r="AE1435" s="14">
        <f t="shared" si="415"/>
        <v>-0.41406078299269194</v>
      </c>
      <c r="AF1435" s="18" t="str">
        <f t="shared" si="416"/>
        <v/>
      </c>
      <c r="AG1435" s="18" t="str">
        <f t="shared" si="417"/>
        <v/>
      </c>
      <c r="AH1435" s="18" t="str">
        <f t="shared" si="418"/>
        <v/>
      </c>
      <c r="AI1435" s="19" t="str">
        <f t="shared" si="419"/>
        <v/>
      </c>
      <c r="AJ1435" s="19" t="str">
        <f t="shared" si="420"/>
        <v/>
      </c>
      <c r="AK1435" s="19" t="str">
        <f t="shared" si="421"/>
        <v/>
      </c>
    </row>
    <row r="1436" spans="2:37" x14ac:dyDescent="0.15">
      <c r="B1436" s="51" t="str">
        <f>IFERROR(IF(AND(AF1436=1,AI1436=1),MAX($B$5:B1435)+1,""),"")</f>
        <v/>
      </c>
      <c r="C1436" s="51" t="str">
        <f>IFERROR(IF(AND(AG1436=1,AJ1436=1),MAX($C$5:C1435)+1,""),"")</f>
        <v/>
      </c>
      <c r="D1436" s="51" t="str">
        <f>IFERROR(IF(AND(AH1436=1,AK1436=1),MAX($D$5:D1435)+1,""),"")</f>
        <v/>
      </c>
      <c r="F1436" s="5" t="s">
        <v>2969</v>
      </c>
      <c r="G1436" s="5" t="s">
        <v>2970</v>
      </c>
      <c r="H1436" s="12">
        <f>IFERROR([1]!EM_S_STM07_IS(F1436,"9",$H$1,"1")/1000000,"")</f>
        <v>302.50377139</v>
      </c>
      <c r="I1436" s="12">
        <f>IFERROR([1]!EM_S_STM07_IS(F1436,"9",$I$1,"1")/1000000,"")</f>
        <v>287.06632741999999</v>
      </c>
      <c r="J1436" s="12">
        <f>IFERROR([1]!EM_S_STM07_IS(F1436,"9",$J$1,"1")/1000000,"")</f>
        <v>206.02253522000001</v>
      </c>
      <c r="K1436" s="12">
        <f>IFERROR([1]!EM_S_STM07_IS(F1436,"9",$K$1,"1")/1000000,"")</f>
        <v>238.98012975999998</v>
      </c>
      <c r="L1436" s="12">
        <f>IFERROR([1]!EM_S_STM07_IS(F1436,"9",$L$1,"1")/1000000,"")</f>
        <v>267.47410450000001</v>
      </c>
      <c r="M1436" s="13">
        <f>IFERROR([1]!EM_S_STM07_IS(F1436,"9",$M$1,"1")/1000000,"")</f>
        <v>289.77582487000001</v>
      </c>
      <c r="N1436" s="12">
        <f>IFERROR([1]!EM_S_STM07_IS(F1436,"61",$N$1,"1")/1000000,"")</f>
        <v>49.391450770000006</v>
      </c>
      <c r="O1436" s="12">
        <f>IFERROR([1]!EM_S_STM07_IS(F1436,"61",$O$1,"1")/1000000,"")</f>
        <v>39.671905029999998</v>
      </c>
      <c r="P1436" s="12">
        <f>IFERROR([1]!EM_S_STM07_IS(F1436,"61",$P$1,"1")/1000000,"")</f>
        <v>12.768339730000001</v>
      </c>
      <c r="Q1436" s="12">
        <f>IFERROR([1]!EM_S_STM07_IS(F1436,"61",$Q$1,"1")/1000000,"")</f>
        <v>9.14371723</v>
      </c>
      <c r="R1436" s="12">
        <f>IFERROR([1]!EM_S_STM07_IS(F1436,"61",$R$1,"1")/1000000,"")</f>
        <v>8.4992473100000012</v>
      </c>
      <c r="S1436" s="12">
        <f>IFERROR([1]!EM_S_STM07_IS(F1436,"61",$S$1,"1")/1000000,"")</f>
        <v>6.6878732300000001</v>
      </c>
      <c r="T1436" s="20">
        <f t="shared" si="404"/>
        <v>-8.5603772055540261E-3</v>
      </c>
      <c r="U1436" s="20">
        <f t="shared" si="405"/>
        <v>-0.32961042840002508</v>
      </c>
      <c r="V1436" s="14">
        <f t="shared" si="406"/>
        <v>-5.1032236388542186E-2</v>
      </c>
      <c r="W1436" s="14">
        <f t="shared" si="407"/>
        <v>-0.28231730599815952</v>
      </c>
      <c r="X1436" s="14">
        <f t="shared" si="408"/>
        <v>0.15997082311799721</v>
      </c>
      <c r="Y1436" s="14">
        <f t="shared" si="409"/>
        <v>0.11923156443431344</v>
      </c>
      <c r="Z1436" s="15">
        <f t="shared" si="410"/>
        <v>8.3378988824691996E-2</v>
      </c>
      <c r="AA1436" s="14">
        <f t="shared" si="411"/>
        <v>-0.19678599410373235</v>
      </c>
      <c r="AB1436" s="14">
        <f t="shared" si="412"/>
        <v>-0.67815158560334954</v>
      </c>
      <c r="AC1436" s="14">
        <f t="shared" si="413"/>
        <v>-0.28387578781943962</v>
      </c>
      <c r="AD1436" s="14">
        <f t="shared" si="414"/>
        <v>-7.0482267089967618E-2</v>
      </c>
      <c r="AE1436" s="14">
        <f t="shared" si="415"/>
        <v>-0.21312170524427307</v>
      </c>
      <c r="AF1436" s="18" t="str">
        <f t="shared" si="416"/>
        <v/>
      </c>
      <c r="AG1436" s="18" t="str">
        <f t="shared" si="417"/>
        <v/>
      </c>
      <c r="AH1436" s="18" t="str">
        <f t="shared" si="418"/>
        <v/>
      </c>
      <c r="AI1436" s="19" t="str">
        <f t="shared" si="419"/>
        <v/>
      </c>
      <c r="AJ1436" s="19" t="str">
        <f t="shared" si="420"/>
        <v/>
      </c>
      <c r="AK1436" s="19" t="str">
        <f t="shared" si="421"/>
        <v/>
      </c>
    </row>
    <row r="1437" spans="2:37" x14ac:dyDescent="0.15">
      <c r="B1437" s="51" t="str">
        <f>IFERROR(IF(AND(AF1437=1,AI1437=1),MAX($B$5:B1436)+1,""),"")</f>
        <v/>
      </c>
      <c r="C1437" s="51" t="str">
        <f>IFERROR(IF(AND(AG1437=1,AJ1437=1),MAX($C$5:C1436)+1,""),"")</f>
        <v/>
      </c>
      <c r="D1437" s="51" t="str">
        <f>IFERROR(IF(AND(AH1437=1,AK1437=1),MAX($D$5:D1436)+1,""),"")</f>
        <v/>
      </c>
      <c r="F1437" s="5" t="s">
        <v>2971</v>
      </c>
      <c r="G1437" s="5" t="s">
        <v>2972</v>
      </c>
      <c r="H1437" s="12">
        <f>IFERROR([1]!EM_S_STM07_IS(F1437,"9",$H$1,"1")/1000000,"")</f>
        <v>162.18660869999999</v>
      </c>
      <c r="I1437" s="12">
        <f>IFERROR([1]!EM_S_STM07_IS(F1437,"9",$I$1,"1")/1000000,"")</f>
        <v>191.72658702999999</v>
      </c>
      <c r="J1437" s="12">
        <f>IFERROR([1]!EM_S_STM07_IS(F1437,"9",$J$1,"1")/1000000,"")</f>
        <v>276.82019291</v>
      </c>
      <c r="K1437" s="12">
        <f>IFERROR([1]!EM_S_STM07_IS(F1437,"9",$K$1,"1")/1000000,"")</f>
        <v>342.88121058999997</v>
      </c>
      <c r="L1437" s="12">
        <f>IFERROR([1]!EM_S_STM07_IS(F1437,"9",$L$1,"1")/1000000,"")</f>
        <v>324.97200135000003</v>
      </c>
      <c r="M1437" s="13">
        <f>IFERROR([1]!EM_S_STM07_IS(F1437,"9",$M$1,"1")/1000000,"")</f>
        <v>301.38644923000004</v>
      </c>
      <c r="N1437" s="12">
        <f>IFERROR([1]!EM_S_STM07_IS(F1437,"61",$N$1,"1")/1000000,"")</f>
        <v>34.426815049999995</v>
      </c>
      <c r="O1437" s="12">
        <f>IFERROR([1]!EM_S_STM07_IS(F1437,"61",$O$1,"1")/1000000,"")</f>
        <v>37.648525100000001</v>
      </c>
      <c r="P1437" s="12">
        <f>IFERROR([1]!EM_S_STM07_IS(F1437,"61",$P$1,"1")/1000000,"")</f>
        <v>51.06457296</v>
      </c>
      <c r="Q1437" s="12">
        <f>IFERROR([1]!EM_S_STM07_IS(F1437,"61",$Q$1,"1")/1000000,"")</f>
        <v>62.673048280000003</v>
      </c>
      <c r="R1437" s="12">
        <f>IFERROR([1]!EM_S_STM07_IS(F1437,"61",$R$1,"1")/1000000,"")</f>
        <v>51.95371446</v>
      </c>
      <c r="S1437" s="12">
        <f>IFERROR([1]!EM_S_STM07_IS(F1437,"61",$S$1,"1")/1000000,"")</f>
        <v>22.5979016</v>
      </c>
      <c r="T1437" s="20">
        <f t="shared" si="404"/>
        <v>0.13193567004161877</v>
      </c>
      <c r="U1437" s="20">
        <f t="shared" si="405"/>
        <v>-8.0748698630658589E-2</v>
      </c>
      <c r="V1437" s="14">
        <f t="shared" si="406"/>
        <v>0.18213574207375358</v>
      </c>
      <c r="W1437" s="14">
        <f t="shared" si="407"/>
        <v>0.44382788635717579</v>
      </c>
      <c r="X1437" s="14">
        <f t="shared" si="408"/>
        <v>0.23864233669354379</v>
      </c>
      <c r="Y1437" s="14">
        <f t="shared" si="409"/>
        <v>-5.22315270912143E-2</v>
      </c>
      <c r="Z1437" s="15">
        <f t="shared" si="410"/>
        <v>-7.2577182101906598E-2</v>
      </c>
      <c r="AA1437" s="14">
        <f t="shared" si="411"/>
        <v>9.3581414525884421E-2</v>
      </c>
      <c r="AB1437" s="14">
        <f t="shared" si="412"/>
        <v>0.35634989217678542</v>
      </c>
      <c r="AC1437" s="14">
        <f t="shared" si="413"/>
        <v>0.2273293331776842</v>
      </c>
      <c r="AD1437" s="14">
        <f t="shared" si="414"/>
        <v>-0.17103578195383098</v>
      </c>
      <c r="AE1437" s="14">
        <f t="shared" si="415"/>
        <v>-0.56503780653838542</v>
      </c>
      <c r="AF1437" s="18" t="str">
        <f t="shared" si="416"/>
        <v/>
      </c>
      <c r="AG1437" s="18" t="str">
        <f t="shared" si="417"/>
        <v/>
      </c>
      <c r="AH1437" s="18" t="str">
        <f t="shared" si="418"/>
        <v/>
      </c>
      <c r="AI1437" s="19" t="str">
        <f t="shared" si="419"/>
        <v/>
      </c>
      <c r="AJ1437" s="19" t="str">
        <f t="shared" si="420"/>
        <v/>
      </c>
      <c r="AK1437" s="19" t="str">
        <f t="shared" si="421"/>
        <v/>
      </c>
    </row>
    <row r="1438" spans="2:37" x14ac:dyDescent="0.15">
      <c r="B1438" s="51" t="str">
        <f>IFERROR(IF(AND(AF1438=1,AI1438=1),MAX($B$5:B1437)+1,""),"")</f>
        <v/>
      </c>
      <c r="C1438" s="51" t="str">
        <f>IFERROR(IF(AND(AG1438=1,AJ1438=1),MAX($C$5:C1437)+1,""),"")</f>
        <v/>
      </c>
      <c r="D1438" s="51" t="str">
        <f>IFERROR(IF(AND(AH1438=1,AK1438=1),MAX($D$5:D1437)+1,""),"")</f>
        <v/>
      </c>
      <c r="F1438" s="5" t="s">
        <v>2973</v>
      </c>
      <c r="G1438" s="5" t="s">
        <v>2974</v>
      </c>
      <c r="H1438" s="12">
        <f>IFERROR([1]!EM_S_STM07_IS(F1438,"9",$H$1,"1")/1000000,"")</f>
        <v>358.79229169000001</v>
      </c>
      <c r="I1438" s="12">
        <f>IFERROR([1]!EM_S_STM07_IS(F1438,"9",$I$1,"1")/1000000,"")</f>
        <v>473.81089163000001</v>
      </c>
      <c r="J1438" s="12">
        <f>IFERROR([1]!EM_S_STM07_IS(F1438,"9",$J$1,"1")/1000000,"")</f>
        <v>537.55854109000006</v>
      </c>
      <c r="K1438" s="12">
        <f>IFERROR([1]!EM_S_STM07_IS(F1438,"9",$K$1,"1")/1000000,"")</f>
        <v>583.09475726999995</v>
      </c>
      <c r="L1438" s="12">
        <f>IFERROR([1]!EM_S_STM07_IS(F1438,"9",$L$1,"1")/1000000,"")</f>
        <v>719.02131105000001</v>
      </c>
      <c r="M1438" s="13">
        <f>IFERROR([1]!EM_S_STM07_IS(F1438,"9",$M$1,"1")/1000000,"")</f>
        <v>1006.0270169199999</v>
      </c>
      <c r="N1438" s="12">
        <f>IFERROR([1]!EM_S_STM07_IS(F1438,"61",$N$1,"1")/1000000,"")</f>
        <v>154.41660680000001</v>
      </c>
      <c r="O1438" s="12">
        <f>IFERROR([1]!EM_S_STM07_IS(F1438,"61",$O$1,"1")/1000000,"")</f>
        <v>207.53762933000002</v>
      </c>
      <c r="P1438" s="12">
        <f>IFERROR([1]!EM_S_STM07_IS(F1438,"61",$P$1,"1")/1000000,"")</f>
        <v>232.80321749000001</v>
      </c>
      <c r="Q1438" s="12">
        <f>IFERROR([1]!EM_S_STM07_IS(F1438,"61",$Q$1,"1")/1000000,"")</f>
        <v>47.893080700000006</v>
      </c>
      <c r="R1438" s="12">
        <f>IFERROR([1]!EM_S_STM07_IS(F1438,"61",$R$1,"1")/1000000,"")</f>
        <v>143.42467403000001</v>
      </c>
      <c r="S1438" s="12">
        <f>IFERROR([1]!EM_S_STM07_IS(F1438,"61",$S$1,"1")/1000000,"")</f>
        <v>-840.89529933000006</v>
      </c>
      <c r="T1438" s="20">
        <f t="shared" si="404"/>
        <v>0.2290040327968712</v>
      </c>
      <c r="U1438" s="20">
        <f t="shared" si="405"/>
        <v>-2.4034908446839083</v>
      </c>
      <c r="V1438" s="14">
        <f t="shared" si="406"/>
        <v>0.32057154683628813</v>
      </c>
      <c r="W1438" s="14">
        <f t="shared" si="407"/>
        <v>0.13454238935009694</v>
      </c>
      <c r="X1438" s="14">
        <f t="shared" si="408"/>
        <v>8.4709315728974791E-2</v>
      </c>
      <c r="Y1438" s="14">
        <f t="shared" si="409"/>
        <v>0.23311228935824535</v>
      </c>
      <c r="Z1438" s="15">
        <f t="shared" si="410"/>
        <v>0.39916161240183579</v>
      </c>
      <c r="AA1438" s="14">
        <f t="shared" si="411"/>
        <v>0.34401107258367758</v>
      </c>
      <c r="AB1438" s="14">
        <f t="shared" si="412"/>
        <v>0.12173979360545677</v>
      </c>
      <c r="AC1438" s="14">
        <f t="shared" si="413"/>
        <v>-0.79427655160282629</v>
      </c>
      <c r="AD1438" s="14">
        <f t="shared" si="414"/>
        <v>1.994684658696428</v>
      </c>
      <c r="AE1438" s="14">
        <f t="shared" si="415"/>
        <v>-6.8629751471780285</v>
      </c>
      <c r="AF1438" s="18">
        <f t="shared" si="416"/>
        <v>1</v>
      </c>
      <c r="AG1438" s="18" t="str">
        <f t="shared" si="417"/>
        <v/>
      </c>
      <c r="AH1438" s="18" t="str">
        <f t="shared" si="418"/>
        <v/>
      </c>
      <c r="AI1438" s="19" t="str">
        <f t="shared" si="419"/>
        <v/>
      </c>
      <c r="AJ1438" s="19" t="str">
        <f t="shared" si="420"/>
        <v/>
      </c>
      <c r="AK1438" s="19" t="str">
        <f t="shared" si="421"/>
        <v/>
      </c>
    </row>
    <row r="1439" spans="2:37" x14ac:dyDescent="0.15">
      <c r="B1439" s="51" t="str">
        <f>IFERROR(IF(AND(AF1439=1,AI1439=1),MAX($B$5:B1438)+1,""),"")</f>
        <v/>
      </c>
      <c r="C1439" s="51" t="str">
        <f>IFERROR(IF(AND(AG1439=1,AJ1439=1),MAX($C$5:C1438)+1,""),"")</f>
        <v/>
      </c>
      <c r="D1439" s="51" t="str">
        <f>IFERROR(IF(AND(AH1439=1,AK1439=1),MAX($D$5:D1438)+1,""),"")</f>
        <v/>
      </c>
      <c r="F1439" s="5" t="s">
        <v>2975</v>
      </c>
      <c r="G1439" s="5" t="s">
        <v>2976</v>
      </c>
      <c r="H1439" s="12">
        <f>IFERROR([1]!EM_S_STM07_IS(F1439,"9",$H$1,"1")/1000000,"")</f>
        <v>167.93153722</v>
      </c>
      <c r="I1439" s="12">
        <f>IFERROR([1]!EM_S_STM07_IS(F1439,"9",$I$1,"1")/1000000,"")</f>
        <v>207.56940791999997</v>
      </c>
      <c r="J1439" s="12">
        <f>IFERROR([1]!EM_S_STM07_IS(F1439,"9",$J$1,"1")/1000000,"")</f>
        <v>247.82823064999999</v>
      </c>
      <c r="K1439" s="12">
        <f>IFERROR([1]!EM_S_STM07_IS(F1439,"9",$K$1,"1")/1000000,"")</f>
        <v>254.83754422999999</v>
      </c>
      <c r="L1439" s="12">
        <f>IFERROR([1]!EM_S_STM07_IS(F1439,"9",$L$1,"1")/1000000,"")</f>
        <v>307.84253493</v>
      </c>
      <c r="M1439" s="13">
        <f>IFERROR([1]!EM_S_STM07_IS(F1439,"9",$M$1,"1")/1000000,"")</f>
        <v>280.13723436999999</v>
      </c>
      <c r="N1439" s="12">
        <f>IFERROR([1]!EM_S_STM07_IS(F1439,"61",$N$1,"1")/1000000,"")</f>
        <v>42.203515029999998</v>
      </c>
      <c r="O1439" s="12">
        <f>IFERROR([1]!EM_S_STM07_IS(F1439,"61",$O$1,"1")/1000000,"")</f>
        <v>58.849583369999998</v>
      </c>
      <c r="P1439" s="12">
        <f>IFERROR([1]!EM_S_STM07_IS(F1439,"61",$P$1,"1")/1000000,"")</f>
        <v>6.4942775999999993</v>
      </c>
      <c r="Q1439" s="12">
        <f>IFERROR([1]!EM_S_STM07_IS(F1439,"61",$Q$1,"1")/1000000,"")</f>
        <v>-163.15900497999999</v>
      </c>
      <c r="R1439" s="12">
        <f>IFERROR([1]!EM_S_STM07_IS(F1439,"61",$R$1,"1")/1000000,"")</f>
        <v>-293.27429694</v>
      </c>
      <c r="S1439" s="12">
        <f>IFERROR([1]!EM_S_STM07_IS(F1439,"61",$S$1,"1")/1000000,"")</f>
        <v>10.57660527</v>
      </c>
      <c r="T1439" s="20">
        <f t="shared" si="404"/>
        <v>0.10776519191236233</v>
      </c>
      <c r="U1439" s="20">
        <f t="shared" si="405"/>
        <v>-0.24177249513341748</v>
      </c>
      <c r="V1439" s="14">
        <f t="shared" si="406"/>
        <v>0.23603589508069639</v>
      </c>
      <c r="W1439" s="14">
        <f t="shared" si="407"/>
        <v>0.1939535461098213</v>
      </c>
      <c r="X1439" s="14">
        <f t="shared" si="408"/>
        <v>2.8282950500094679E-2</v>
      </c>
      <c r="Y1439" s="14">
        <f t="shared" si="409"/>
        <v>0.20799521852306468</v>
      </c>
      <c r="Z1439" s="15">
        <f t="shared" si="410"/>
        <v>-8.9998286189723234E-2</v>
      </c>
      <c r="AA1439" s="14">
        <f t="shared" si="411"/>
        <v>0.3944237423865592</v>
      </c>
      <c r="AB1439" s="14">
        <f t="shared" si="412"/>
        <v>-0.88964615842445183</v>
      </c>
      <c r="AC1439" s="14">
        <f t="shared" si="413"/>
        <v>-26.123503340848874</v>
      </c>
      <c r="AD1439" s="14">
        <f t="shared" si="414"/>
        <v>-0.79747539509663912</v>
      </c>
      <c r="AE1439" s="14">
        <f t="shared" si="415"/>
        <v>1.0360638671044666</v>
      </c>
      <c r="AF1439" s="18" t="str">
        <f t="shared" si="416"/>
        <v/>
      </c>
      <c r="AG1439" s="18" t="str">
        <f t="shared" si="417"/>
        <v/>
      </c>
      <c r="AH1439" s="18" t="str">
        <f t="shared" si="418"/>
        <v/>
      </c>
      <c r="AI1439" s="19" t="str">
        <f t="shared" si="419"/>
        <v/>
      </c>
      <c r="AJ1439" s="19" t="str">
        <f t="shared" si="420"/>
        <v/>
      </c>
      <c r="AK1439" s="19" t="str">
        <f t="shared" si="421"/>
        <v/>
      </c>
    </row>
    <row r="1440" spans="2:37" x14ac:dyDescent="0.15">
      <c r="B1440" s="51">
        <f>IFERROR(IF(AND(AF1440=1,AI1440=1),MAX($B$5:B1439)+1,""),"")</f>
        <v>106</v>
      </c>
      <c r="C1440" s="51">
        <f>IFERROR(IF(AND(AG1440=1,AJ1440=1),MAX($C$5:C1439)+1,""),"")</f>
        <v>58</v>
      </c>
      <c r="D1440" s="51">
        <f>IFERROR(IF(AND(AH1440=1,AK1440=1),MAX($D$5:D1439)+1,""),"")</f>
        <v>34</v>
      </c>
      <c r="F1440" s="5" t="s">
        <v>2977</v>
      </c>
      <c r="G1440" s="5" t="s">
        <v>2978</v>
      </c>
      <c r="H1440" s="12">
        <f>IFERROR([1]!EM_S_STM07_IS(F1440,"9",$H$1,"1")/1000000,"")</f>
        <v>444.75666194999997</v>
      </c>
      <c r="I1440" s="12">
        <f>IFERROR([1]!EM_S_STM07_IS(F1440,"9",$I$1,"1")/1000000,"")</f>
        <v>504.53217513999999</v>
      </c>
      <c r="J1440" s="12">
        <f>IFERROR([1]!EM_S_STM07_IS(F1440,"9",$J$1,"1")/1000000,"")</f>
        <v>586.15706279999995</v>
      </c>
      <c r="K1440" s="12">
        <f>IFERROR([1]!EM_S_STM07_IS(F1440,"9",$K$1,"1")/1000000,"")</f>
        <v>678.71586176999995</v>
      </c>
      <c r="L1440" s="12">
        <f>IFERROR([1]!EM_S_STM07_IS(F1440,"9",$L$1,"1")/1000000,"")</f>
        <v>935.11913020000009</v>
      </c>
      <c r="M1440" s="13">
        <f>IFERROR([1]!EM_S_STM07_IS(F1440,"9",$M$1,"1")/1000000,"")</f>
        <v>1694.5139799999999</v>
      </c>
      <c r="N1440" s="12">
        <f>IFERROR([1]!EM_S_STM07_IS(F1440,"61",$N$1,"1")/1000000,"")</f>
        <v>163.33792884000002</v>
      </c>
      <c r="O1440" s="12">
        <f>IFERROR([1]!EM_S_STM07_IS(F1440,"61",$O$1,"1")/1000000,"")</f>
        <v>222.21856982</v>
      </c>
      <c r="P1440" s="12">
        <f>IFERROR([1]!EM_S_STM07_IS(F1440,"61",$P$1,"1")/1000000,"")</f>
        <v>256.54586597999997</v>
      </c>
      <c r="Q1440" s="12">
        <f>IFERROR([1]!EM_S_STM07_IS(F1440,"61",$Q$1,"1")/1000000,"")</f>
        <v>308.42386172000005</v>
      </c>
      <c r="R1440" s="12">
        <f>IFERROR([1]!EM_S_STM07_IS(F1440,"61",$R$1,"1")/1000000,"")</f>
        <v>361.18324979000005</v>
      </c>
      <c r="S1440" s="12">
        <f>IFERROR([1]!EM_S_STM07_IS(F1440,"61",$S$1,"1")/1000000,"")</f>
        <v>630.56093401999999</v>
      </c>
      <c r="T1440" s="20">
        <f t="shared" si="404"/>
        <v>0.30672601943838718</v>
      </c>
      <c r="U1440" s="20">
        <f t="shared" si="405"/>
        <v>0.31017106332785094</v>
      </c>
      <c r="V1440" s="14">
        <f t="shared" si="406"/>
        <v>0.13440048975976904</v>
      </c>
      <c r="W1440" s="14">
        <f t="shared" si="407"/>
        <v>0.16178331468622451</v>
      </c>
      <c r="X1440" s="14">
        <f t="shared" si="408"/>
        <v>0.15790784560004795</v>
      </c>
      <c r="Y1440" s="14">
        <f t="shared" si="409"/>
        <v>0.37777703877633684</v>
      </c>
      <c r="Z1440" s="15">
        <f t="shared" si="410"/>
        <v>0.81208353596357619</v>
      </c>
      <c r="AA1440" s="14">
        <f t="shared" si="411"/>
        <v>0.36048357780805063</v>
      </c>
      <c r="AB1440" s="14">
        <f t="shared" si="412"/>
        <v>0.15447537164785796</v>
      </c>
      <c r="AC1440" s="14">
        <f t="shared" si="413"/>
        <v>0.20221723527614521</v>
      </c>
      <c r="AD1440" s="14">
        <f t="shared" si="414"/>
        <v>0.1710613043224819</v>
      </c>
      <c r="AE1440" s="14">
        <f t="shared" si="415"/>
        <v>0.74581998026381924</v>
      </c>
      <c r="AF1440" s="18">
        <f t="shared" si="416"/>
        <v>1</v>
      </c>
      <c r="AG1440" s="18">
        <f t="shared" si="417"/>
        <v>1</v>
      </c>
      <c r="AH1440" s="18">
        <f t="shared" si="418"/>
        <v>1</v>
      </c>
      <c r="AI1440" s="19">
        <f t="shared" si="419"/>
        <v>1</v>
      </c>
      <c r="AJ1440" s="19">
        <f t="shared" si="420"/>
        <v>1</v>
      </c>
      <c r="AK1440" s="19">
        <f t="shared" si="421"/>
        <v>1</v>
      </c>
    </row>
    <row r="1441" spans="2:37" x14ac:dyDescent="0.15">
      <c r="B1441" s="51">
        <f>IFERROR(IF(AND(AF1441=1,AI1441=1),MAX($B$5:B1440)+1,""),"")</f>
        <v>107</v>
      </c>
      <c r="C1441" s="51">
        <f>IFERROR(IF(AND(AG1441=1,AJ1441=1),MAX($C$5:C1440)+1,""),"")</f>
        <v>59</v>
      </c>
      <c r="D1441" s="51">
        <f>IFERROR(IF(AND(AH1441=1,AK1441=1),MAX($D$5:D1440)+1,""),"")</f>
        <v>35</v>
      </c>
      <c r="F1441" s="5" t="s">
        <v>2979</v>
      </c>
      <c r="G1441" s="5" t="s">
        <v>2980</v>
      </c>
      <c r="H1441" s="12">
        <f>IFERROR([1]!EM_S_STM07_IS(F1441,"9",$H$1,"1")/1000000,"")</f>
        <v>635.65368894000005</v>
      </c>
      <c r="I1441" s="12">
        <f>IFERROR([1]!EM_S_STM07_IS(F1441,"9",$I$1,"1")/1000000,"")</f>
        <v>865.02520201999994</v>
      </c>
      <c r="J1441" s="12">
        <f>IFERROR([1]!EM_S_STM07_IS(F1441,"9",$J$1,"1")/1000000,"")</f>
        <v>1048.77386318</v>
      </c>
      <c r="K1441" s="12">
        <f>IFERROR([1]!EM_S_STM07_IS(F1441,"9",$K$1,"1")/1000000,"")</f>
        <v>1344.5094875999998</v>
      </c>
      <c r="L1441" s="12">
        <f>IFERROR([1]!EM_S_STM07_IS(F1441,"9",$L$1,"1")/1000000,"")</f>
        <v>1571.4853505899998</v>
      </c>
      <c r="M1441" s="13">
        <f>IFERROR([1]!EM_S_STM07_IS(F1441,"9",$M$1,"1")/1000000,"")</f>
        <v>1948.3505272300001</v>
      </c>
      <c r="N1441" s="12">
        <f>IFERROR([1]!EM_S_STM07_IS(F1441,"61",$N$1,"1")/1000000,"")</f>
        <v>67.359789120000002</v>
      </c>
      <c r="O1441" s="12">
        <f>IFERROR([1]!EM_S_STM07_IS(F1441,"61",$O$1,"1")/1000000,"")</f>
        <v>97.299478459999989</v>
      </c>
      <c r="P1441" s="12">
        <f>IFERROR([1]!EM_S_STM07_IS(F1441,"61",$P$1,"1")/1000000,"")</f>
        <v>120.89016223</v>
      </c>
      <c r="Q1441" s="12">
        <f>IFERROR([1]!EM_S_STM07_IS(F1441,"61",$Q$1,"1")/1000000,"")</f>
        <v>159.09349112999999</v>
      </c>
      <c r="R1441" s="12">
        <f>IFERROR([1]!EM_S_STM07_IS(F1441,"61",$R$1,"1")/1000000,"")</f>
        <v>196.74001589</v>
      </c>
      <c r="S1441" s="12">
        <f>IFERROR([1]!EM_S_STM07_IS(F1441,"61",$S$1,"1")/1000000,"")</f>
        <v>283.83406506</v>
      </c>
      <c r="T1441" s="20">
        <f t="shared" si="404"/>
        <v>0.25109216504218335</v>
      </c>
      <c r="U1441" s="20">
        <f t="shared" si="405"/>
        <v>0.33331498356622413</v>
      </c>
      <c r="V1441" s="14">
        <f t="shared" si="406"/>
        <v>0.36084351758029437</v>
      </c>
      <c r="W1441" s="14">
        <f t="shared" si="407"/>
        <v>0.21242000895570637</v>
      </c>
      <c r="X1441" s="14">
        <f t="shared" si="408"/>
        <v>0.28198226023987305</v>
      </c>
      <c r="Y1441" s="14">
        <f t="shared" si="409"/>
        <v>0.16881685483317821</v>
      </c>
      <c r="Z1441" s="15">
        <f t="shared" si="410"/>
        <v>0.2398146291968358</v>
      </c>
      <c r="AA1441" s="14">
        <f t="shared" si="411"/>
        <v>0.44447421423281297</v>
      </c>
      <c r="AB1441" s="14">
        <f t="shared" si="412"/>
        <v>0.2424543701916983</v>
      </c>
      <c r="AC1441" s="14">
        <f t="shared" si="413"/>
        <v>0.31601685526168882</v>
      </c>
      <c r="AD1441" s="14">
        <f t="shared" si="414"/>
        <v>0.23663145797233098</v>
      </c>
      <c r="AE1441" s="14">
        <f t="shared" si="415"/>
        <v>0.44268599235396761</v>
      </c>
      <c r="AF1441" s="18">
        <f t="shared" si="416"/>
        <v>1</v>
      </c>
      <c r="AG1441" s="18">
        <f t="shared" si="417"/>
        <v>1</v>
      </c>
      <c r="AH1441" s="18">
        <f t="shared" si="418"/>
        <v>1</v>
      </c>
      <c r="AI1441" s="19">
        <f t="shared" si="419"/>
        <v>1</v>
      </c>
      <c r="AJ1441" s="19">
        <f t="shared" si="420"/>
        <v>1</v>
      </c>
      <c r="AK1441" s="19">
        <f t="shared" si="421"/>
        <v>1</v>
      </c>
    </row>
    <row r="1442" spans="2:37" x14ac:dyDescent="0.15">
      <c r="B1442" s="51">
        <f>IFERROR(IF(AND(AF1442=1,AI1442=1),MAX($B$5:B1441)+1,""),"")</f>
        <v>108</v>
      </c>
      <c r="C1442" s="51">
        <f>IFERROR(IF(AND(AG1442=1,AJ1442=1),MAX($C$5:C1441)+1,""),"")</f>
        <v>60</v>
      </c>
      <c r="D1442" s="51">
        <f>IFERROR(IF(AND(AH1442=1,AK1442=1),MAX($D$5:D1441)+1,""),"")</f>
        <v>36</v>
      </c>
      <c r="F1442" s="5" t="s">
        <v>2981</v>
      </c>
      <c r="G1442" s="5" t="s">
        <v>2982</v>
      </c>
      <c r="H1442" s="12">
        <f>IFERROR([1]!EM_S_STM07_IS(F1442,"9",$H$1,"1")/1000000,"")</f>
        <v>346.08076872000004</v>
      </c>
      <c r="I1442" s="12">
        <f>IFERROR([1]!EM_S_STM07_IS(F1442,"9",$I$1,"1")/1000000,"")</f>
        <v>657.96368242999995</v>
      </c>
      <c r="J1442" s="12">
        <f>IFERROR([1]!EM_S_STM07_IS(F1442,"9",$J$1,"1")/1000000,"")</f>
        <v>1066.69209353</v>
      </c>
      <c r="K1442" s="12">
        <f>IFERROR([1]!EM_S_STM07_IS(F1442,"9",$K$1,"1")/1000000,"")</f>
        <v>1482.2419036400001</v>
      </c>
      <c r="L1442" s="12">
        <f>IFERROR([1]!EM_S_STM07_IS(F1442,"9",$L$1,"1")/1000000,"")</f>
        <v>1704.9805368900002</v>
      </c>
      <c r="M1442" s="13">
        <f>IFERROR([1]!EM_S_STM07_IS(F1442,"9",$M$1,"1")/1000000,"")</f>
        <v>2266.0430136999998</v>
      </c>
      <c r="N1442" s="12">
        <f>IFERROR([1]!EM_S_STM07_IS(F1442,"61",$N$1,"1")/1000000,"")</f>
        <v>92.105877459999988</v>
      </c>
      <c r="O1442" s="12">
        <f>IFERROR([1]!EM_S_STM07_IS(F1442,"61",$O$1,"1")/1000000,"")</f>
        <v>186.43512403</v>
      </c>
      <c r="P1442" s="12">
        <f>IFERROR([1]!EM_S_STM07_IS(F1442,"61",$P$1,"1")/1000000,"")</f>
        <v>280.35433942000003</v>
      </c>
      <c r="Q1442" s="12">
        <f>IFERROR([1]!EM_S_STM07_IS(F1442,"61",$Q$1,"1")/1000000,"")</f>
        <v>421.68634916000002</v>
      </c>
      <c r="R1442" s="12">
        <f>IFERROR([1]!EM_S_STM07_IS(F1442,"61",$R$1,"1")/1000000,"")</f>
        <v>502.59496694000001</v>
      </c>
      <c r="S1442" s="12">
        <f>IFERROR([1]!EM_S_STM07_IS(F1442,"61",$S$1,"1")/1000000,"")</f>
        <v>635.49609672999998</v>
      </c>
      <c r="T1442" s="20">
        <f t="shared" si="404"/>
        <v>0.45619030911094005</v>
      </c>
      <c r="U1442" s="20">
        <f t="shared" si="405"/>
        <v>0.47151640667296735</v>
      </c>
      <c r="V1442" s="14">
        <f t="shared" si="406"/>
        <v>0.90118533561837921</v>
      </c>
      <c r="W1442" s="14">
        <f t="shared" si="407"/>
        <v>0.62120208457475801</v>
      </c>
      <c r="X1442" s="14">
        <f t="shared" si="408"/>
        <v>0.38956866056335226</v>
      </c>
      <c r="Y1442" s="14">
        <f t="shared" si="409"/>
        <v>0.15027144537137421</v>
      </c>
      <c r="Z1442" s="15">
        <f t="shared" si="410"/>
        <v>0.32907265782248496</v>
      </c>
      <c r="AA1442" s="14">
        <f t="shared" si="411"/>
        <v>1.0241392750529474</v>
      </c>
      <c r="AB1442" s="14">
        <f t="shared" si="412"/>
        <v>0.5037635256695896</v>
      </c>
      <c r="AC1442" s="14">
        <f t="shared" si="413"/>
        <v>0.50411921581948449</v>
      </c>
      <c r="AD1442" s="14">
        <f t="shared" si="414"/>
        <v>0.19186918889162549</v>
      </c>
      <c r="AE1442" s="14">
        <f t="shared" si="415"/>
        <v>0.26442988595599237</v>
      </c>
      <c r="AF1442" s="18">
        <f t="shared" si="416"/>
        <v>1</v>
      </c>
      <c r="AG1442" s="18">
        <f t="shared" si="417"/>
        <v>1</v>
      </c>
      <c r="AH1442" s="18">
        <f t="shared" si="418"/>
        <v>1</v>
      </c>
      <c r="AI1442" s="19">
        <f t="shared" si="419"/>
        <v>1</v>
      </c>
      <c r="AJ1442" s="19">
        <f t="shared" si="420"/>
        <v>1</v>
      </c>
      <c r="AK1442" s="19">
        <f t="shared" si="421"/>
        <v>1</v>
      </c>
    </row>
    <row r="1443" spans="2:37" x14ac:dyDescent="0.15">
      <c r="B1443" s="51" t="str">
        <f>IFERROR(IF(AND(AF1443=1,AI1443=1),MAX($B$5:B1442)+1,""),"")</f>
        <v/>
      </c>
      <c r="C1443" s="51" t="str">
        <f>IFERROR(IF(AND(AG1443=1,AJ1443=1),MAX($C$5:C1442)+1,""),"")</f>
        <v/>
      </c>
      <c r="D1443" s="51" t="str">
        <f>IFERROR(IF(AND(AH1443=1,AK1443=1),MAX($D$5:D1442)+1,""),"")</f>
        <v/>
      </c>
      <c r="F1443" s="5" t="s">
        <v>2983</v>
      </c>
      <c r="G1443" s="5" t="s">
        <v>2984</v>
      </c>
      <c r="H1443" s="12">
        <f>IFERROR([1]!EM_S_STM07_IS(F1443,"9",$H$1,"1")/1000000,"")</f>
        <v>513.38358300999994</v>
      </c>
      <c r="I1443" s="12">
        <f>IFERROR([1]!EM_S_STM07_IS(F1443,"9",$I$1,"1")/1000000,"")</f>
        <v>616.09022086000004</v>
      </c>
      <c r="J1443" s="12">
        <f>IFERROR([1]!EM_S_STM07_IS(F1443,"9",$J$1,"1")/1000000,"")</f>
        <v>801.02021289999993</v>
      </c>
      <c r="K1443" s="12">
        <f>IFERROR([1]!EM_S_STM07_IS(F1443,"9",$K$1,"1")/1000000,"")</f>
        <v>1261.1146518800001</v>
      </c>
      <c r="L1443" s="12">
        <f>IFERROR([1]!EM_S_STM07_IS(F1443,"9",$L$1,"1")/1000000,"")</f>
        <v>1523.9801381</v>
      </c>
      <c r="M1443" s="13">
        <f>IFERROR([1]!EM_S_STM07_IS(F1443,"9",$M$1,"1")/1000000,"")</f>
        <v>1464.604842</v>
      </c>
      <c r="N1443" s="12">
        <f>IFERROR([1]!EM_S_STM07_IS(F1443,"61",$N$1,"1")/1000000,"")</f>
        <v>74.199468530000004</v>
      </c>
      <c r="O1443" s="12">
        <f>IFERROR([1]!EM_S_STM07_IS(F1443,"61",$O$1,"1")/1000000,"")</f>
        <v>83.496930000000006</v>
      </c>
      <c r="P1443" s="12">
        <f>IFERROR([1]!EM_S_STM07_IS(F1443,"61",$P$1,"1")/1000000,"")</f>
        <v>107.16751917000001</v>
      </c>
      <c r="Q1443" s="12">
        <f>IFERROR([1]!EM_S_STM07_IS(F1443,"61",$Q$1,"1")/1000000,"")</f>
        <v>158.24257291000001</v>
      </c>
      <c r="R1443" s="12">
        <f>IFERROR([1]!EM_S_STM07_IS(F1443,"61",$R$1,"1")/1000000,"")</f>
        <v>196.79612727</v>
      </c>
      <c r="S1443" s="12">
        <f>IFERROR([1]!EM_S_STM07_IS(F1443,"61",$S$1,"1")/1000000,"")</f>
        <v>177.29788461999999</v>
      </c>
      <c r="T1443" s="20">
        <f t="shared" si="404"/>
        <v>0.23326298768455178</v>
      </c>
      <c r="U1443" s="20">
        <f t="shared" si="405"/>
        <v>0.19031128730990154</v>
      </c>
      <c r="V1443" s="14">
        <f t="shared" si="406"/>
        <v>0.20005828244024612</v>
      </c>
      <c r="W1443" s="14">
        <f t="shared" si="407"/>
        <v>0.30016706284001099</v>
      </c>
      <c r="X1443" s="14">
        <f t="shared" si="408"/>
        <v>0.57438555428493132</v>
      </c>
      <c r="Y1443" s="14">
        <f t="shared" si="409"/>
        <v>0.20843900737187893</v>
      </c>
      <c r="Z1443" s="15">
        <f t="shared" si="410"/>
        <v>-3.8960675809085868E-2</v>
      </c>
      <c r="AA1443" s="14">
        <f t="shared" si="411"/>
        <v>0.12530361273734586</v>
      </c>
      <c r="AB1443" s="14">
        <f t="shared" si="412"/>
        <v>0.28349053276569569</v>
      </c>
      <c r="AC1443" s="14">
        <f t="shared" si="413"/>
        <v>0.47659080041761126</v>
      </c>
      <c r="AD1443" s="14">
        <f t="shared" si="414"/>
        <v>0.2436357906157606</v>
      </c>
      <c r="AE1443" s="14">
        <f t="shared" si="415"/>
        <v>-9.9078385944296785E-2</v>
      </c>
      <c r="AF1443" s="18">
        <f t="shared" si="416"/>
        <v>1</v>
      </c>
      <c r="AG1443" s="18" t="str">
        <f t="shared" si="417"/>
        <v/>
      </c>
      <c r="AH1443" s="18" t="str">
        <f t="shared" si="418"/>
        <v/>
      </c>
      <c r="AI1443" s="19" t="str">
        <f t="shared" si="419"/>
        <v/>
      </c>
      <c r="AJ1443" s="19" t="str">
        <f t="shared" si="420"/>
        <v/>
      </c>
      <c r="AK1443" s="19" t="str">
        <f t="shared" si="421"/>
        <v/>
      </c>
    </row>
    <row r="1444" spans="2:37" x14ac:dyDescent="0.15">
      <c r="B1444" s="51" t="str">
        <f>IFERROR(IF(AND(AF1444=1,AI1444=1),MAX($B$5:B1443)+1,""),"")</f>
        <v/>
      </c>
      <c r="C1444" s="51" t="str">
        <f>IFERROR(IF(AND(AG1444=1,AJ1444=1),MAX($C$5:C1443)+1,""),"")</f>
        <v/>
      </c>
      <c r="D1444" s="51" t="str">
        <f>IFERROR(IF(AND(AH1444=1,AK1444=1),MAX($D$5:D1443)+1,""),"")</f>
        <v/>
      </c>
      <c r="F1444" s="5" t="s">
        <v>2985</v>
      </c>
      <c r="G1444" s="5" t="s">
        <v>2986</v>
      </c>
      <c r="H1444" s="12">
        <f>IFERROR([1]!EM_S_STM07_IS(F1444,"9",$H$1,"1")/1000000,"")</f>
        <v>213.83598999</v>
      </c>
      <c r="I1444" s="12">
        <f>IFERROR([1]!EM_S_STM07_IS(F1444,"9",$I$1,"1")/1000000,"")</f>
        <v>277.60152949000002</v>
      </c>
      <c r="J1444" s="12">
        <f>IFERROR([1]!EM_S_STM07_IS(F1444,"9",$J$1,"1")/1000000,"")</f>
        <v>279.90778549999999</v>
      </c>
      <c r="K1444" s="12">
        <f>IFERROR([1]!EM_S_STM07_IS(F1444,"9",$K$1,"1")/1000000,"")</f>
        <v>327.94837193000001</v>
      </c>
      <c r="L1444" s="12">
        <f>IFERROR([1]!EM_S_STM07_IS(F1444,"9",$L$1,"1")/1000000,"")</f>
        <v>515.75576836000005</v>
      </c>
      <c r="M1444" s="13">
        <f>IFERROR([1]!EM_S_STM07_IS(F1444,"9",$M$1,"1")/1000000,"")</f>
        <v>544.28253016999997</v>
      </c>
      <c r="N1444" s="12">
        <f>IFERROR([1]!EM_S_STM07_IS(F1444,"61",$N$1,"1")/1000000,"")</f>
        <v>30.829663649999997</v>
      </c>
      <c r="O1444" s="12">
        <f>IFERROR([1]!EM_S_STM07_IS(F1444,"61",$O$1,"1")/1000000,"")</f>
        <v>33.182234299999998</v>
      </c>
      <c r="P1444" s="12">
        <f>IFERROR([1]!EM_S_STM07_IS(F1444,"61",$P$1,"1")/1000000,"")</f>
        <v>19.000989879999999</v>
      </c>
      <c r="Q1444" s="12">
        <f>IFERROR([1]!EM_S_STM07_IS(F1444,"61",$Q$1,"1")/1000000,"")</f>
        <v>20.323994260000003</v>
      </c>
      <c r="R1444" s="12">
        <f>IFERROR([1]!EM_S_STM07_IS(F1444,"61",$R$1,"1")/1000000,"")</f>
        <v>118.25774976999999</v>
      </c>
      <c r="S1444" s="12">
        <f>IFERROR([1]!EM_S_STM07_IS(F1444,"61",$S$1,"1")/1000000,"")</f>
        <v>176.21790206</v>
      </c>
      <c r="T1444" s="20">
        <f t="shared" si="404"/>
        <v>0.2054486604157959</v>
      </c>
      <c r="U1444" s="20">
        <f t="shared" si="405"/>
        <v>0.41715139288012892</v>
      </c>
      <c r="V1444" s="14">
        <f t="shared" si="406"/>
        <v>0.29819835053482813</v>
      </c>
      <c r="W1444" s="14">
        <f t="shared" si="407"/>
        <v>8.3077928793726177E-3</v>
      </c>
      <c r="X1444" s="14">
        <f t="shared" si="408"/>
        <v>0.17163004717494726</v>
      </c>
      <c r="Y1444" s="14">
        <f t="shared" si="409"/>
        <v>0.57267366605523873</v>
      </c>
      <c r="Z1444" s="15">
        <f t="shared" si="410"/>
        <v>5.5310601567694163E-2</v>
      </c>
      <c r="AA1444" s="14">
        <f t="shared" si="411"/>
        <v>7.6308670659142944E-2</v>
      </c>
      <c r="AB1444" s="14">
        <f t="shared" si="412"/>
        <v>-0.42737460931013921</v>
      </c>
      <c r="AC1444" s="14">
        <f t="shared" si="413"/>
        <v>6.9628181918699281E-2</v>
      </c>
      <c r="AD1444" s="14">
        <f t="shared" si="414"/>
        <v>4.8186273946526876</v>
      </c>
      <c r="AE1444" s="14">
        <f t="shared" si="415"/>
        <v>0.49011715851795729</v>
      </c>
      <c r="AF1444" s="18">
        <f t="shared" si="416"/>
        <v>1</v>
      </c>
      <c r="AG1444" s="18">
        <f t="shared" si="417"/>
        <v>1</v>
      </c>
      <c r="AH1444" s="18">
        <f t="shared" si="418"/>
        <v>1</v>
      </c>
      <c r="AI1444" s="19" t="str">
        <f t="shared" si="419"/>
        <v/>
      </c>
      <c r="AJ1444" s="19" t="str">
        <f t="shared" si="420"/>
        <v/>
      </c>
      <c r="AK1444" s="19" t="str">
        <f t="shared" si="421"/>
        <v/>
      </c>
    </row>
    <row r="1445" spans="2:37" x14ac:dyDescent="0.15">
      <c r="B1445" s="51" t="str">
        <f>IFERROR(IF(AND(AF1445=1,AI1445=1),MAX($B$5:B1444)+1,""),"")</f>
        <v/>
      </c>
      <c r="C1445" s="51" t="str">
        <f>IFERROR(IF(AND(AG1445=1,AJ1445=1),MAX($C$5:C1444)+1,""),"")</f>
        <v/>
      </c>
      <c r="D1445" s="51" t="str">
        <f>IFERROR(IF(AND(AH1445=1,AK1445=1),MAX($D$5:D1444)+1,""),"")</f>
        <v/>
      </c>
      <c r="F1445" s="5" t="s">
        <v>2987</v>
      </c>
      <c r="G1445" s="5" t="s">
        <v>2988</v>
      </c>
      <c r="H1445" s="12">
        <f>IFERROR([1]!EM_S_STM07_IS(F1445,"9",$H$1,"1")/1000000,"")</f>
        <v>123.80967472</v>
      </c>
      <c r="I1445" s="12">
        <f>IFERROR([1]!EM_S_STM07_IS(F1445,"9",$I$1,"1")/1000000,"")</f>
        <v>166.05803302999999</v>
      </c>
      <c r="J1445" s="12">
        <f>IFERROR([1]!EM_S_STM07_IS(F1445,"9",$J$1,"1")/1000000,"")</f>
        <v>238.69786475000001</v>
      </c>
      <c r="K1445" s="12">
        <f>IFERROR([1]!EM_S_STM07_IS(F1445,"9",$K$1,"1")/1000000,"")</f>
        <v>256.72374078999997</v>
      </c>
      <c r="L1445" s="12">
        <f>IFERROR([1]!EM_S_STM07_IS(F1445,"9",$L$1,"1")/1000000,"")</f>
        <v>281.16691592000001</v>
      </c>
      <c r="M1445" s="13">
        <f>IFERROR([1]!EM_S_STM07_IS(F1445,"9",$M$1,"1")/1000000,"")</f>
        <v>318.64503901</v>
      </c>
      <c r="N1445" s="12">
        <f>IFERROR([1]!EM_S_STM07_IS(F1445,"61",$N$1,"1")/1000000,"")</f>
        <v>33.750390189999997</v>
      </c>
      <c r="O1445" s="12">
        <f>IFERROR([1]!EM_S_STM07_IS(F1445,"61",$O$1,"1")/1000000,"")</f>
        <v>27.501262230000002</v>
      </c>
      <c r="P1445" s="12">
        <f>IFERROR([1]!EM_S_STM07_IS(F1445,"61",$P$1,"1")/1000000,"")</f>
        <v>35.279402099999999</v>
      </c>
      <c r="Q1445" s="12">
        <f>IFERROR([1]!EM_S_STM07_IS(F1445,"61",$Q$1,"1")/1000000,"")</f>
        <v>39.731771109999997</v>
      </c>
      <c r="R1445" s="12">
        <f>IFERROR([1]!EM_S_STM07_IS(F1445,"61",$R$1,"1")/1000000,"")</f>
        <v>40.696956849999999</v>
      </c>
      <c r="S1445" s="12">
        <f>IFERROR([1]!EM_S_STM07_IS(F1445,"61",$S$1,"1")/1000000,"")</f>
        <v>59.469455109999998</v>
      </c>
      <c r="T1445" s="20">
        <f t="shared" si="404"/>
        <v>0.20812122891246077</v>
      </c>
      <c r="U1445" s="20">
        <f t="shared" si="405"/>
        <v>0.11996134191160945</v>
      </c>
      <c r="V1445" s="14">
        <f t="shared" si="406"/>
        <v>0.34123632426582295</v>
      </c>
      <c r="W1445" s="14">
        <f t="shared" si="407"/>
        <v>0.43743642143994882</v>
      </c>
      <c r="X1445" s="14">
        <f t="shared" si="408"/>
        <v>7.5517542056269926E-2</v>
      </c>
      <c r="Y1445" s="14">
        <f t="shared" si="409"/>
        <v>9.5211977882460663E-2</v>
      </c>
      <c r="Z1445" s="15">
        <f t="shared" si="410"/>
        <v>0.13329492542665863</v>
      </c>
      <c r="AA1445" s="14">
        <f t="shared" si="411"/>
        <v>-0.18515720632621213</v>
      </c>
      <c r="AB1445" s="14">
        <f t="shared" si="412"/>
        <v>0.28282846819718488</v>
      </c>
      <c r="AC1445" s="14">
        <f t="shared" si="413"/>
        <v>0.12620307445629864</v>
      </c>
      <c r="AD1445" s="14">
        <f t="shared" si="414"/>
        <v>2.4292542543040002E-2</v>
      </c>
      <c r="AE1445" s="14">
        <f t="shared" si="415"/>
        <v>0.46127523316279606</v>
      </c>
      <c r="AF1445" s="18">
        <f t="shared" si="416"/>
        <v>1</v>
      </c>
      <c r="AG1445" s="18" t="str">
        <f t="shared" si="417"/>
        <v/>
      </c>
      <c r="AH1445" s="18" t="str">
        <f t="shared" si="418"/>
        <v/>
      </c>
      <c r="AI1445" s="19" t="str">
        <f t="shared" si="419"/>
        <v/>
      </c>
      <c r="AJ1445" s="19" t="str">
        <f t="shared" si="420"/>
        <v/>
      </c>
      <c r="AK1445" s="19" t="str">
        <f t="shared" si="421"/>
        <v/>
      </c>
    </row>
    <row r="1446" spans="2:37" x14ac:dyDescent="0.15">
      <c r="B1446" s="51" t="str">
        <f>IFERROR(IF(AND(AF1446=1,AI1446=1),MAX($B$5:B1445)+1,""),"")</f>
        <v/>
      </c>
      <c r="C1446" s="51" t="str">
        <f>IFERROR(IF(AND(AG1446=1,AJ1446=1),MAX($C$5:C1445)+1,""),"")</f>
        <v/>
      </c>
      <c r="D1446" s="51" t="str">
        <f>IFERROR(IF(AND(AH1446=1,AK1446=1),MAX($D$5:D1445)+1,""),"")</f>
        <v/>
      </c>
      <c r="F1446" s="5" t="s">
        <v>2989</v>
      </c>
      <c r="G1446" s="5" t="s">
        <v>2990</v>
      </c>
      <c r="H1446" s="12">
        <f>IFERROR([1]!EM_S_STM07_IS(F1446,"9",$H$1,"1")/1000000,"")</f>
        <v>234.01079000999999</v>
      </c>
      <c r="I1446" s="12">
        <f>IFERROR([1]!EM_S_STM07_IS(F1446,"9",$I$1,"1")/1000000,"")</f>
        <v>300.09007330999998</v>
      </c>
      <c r="J1446" s="12">
        <f>IFERROR([1]!EM_S_STM07_IS(F1446,"9",$J$1,"1")/1000000,"")</f>
        <v>231.45929809</v>
      </c>
      <c r="K1446" s="12">
        <f>IFERROR([1]!EM_S_STM07_IS(F1446,"9",$K$1,"1")/1000000,"")</f>
        <v>236.84977940000002</v>
      </c>
      <c r="L1446" s="12">
        <f>IFERROR([1]!EM_S_STM07_IS(F1446,"9",$L$1,"1")/1000000,"")</f>
        <v>332.54603000999998</v>
      </c>
      <c r="M1446" s="13">
        <f>IFERROR([1]!EM_S_STM07_IS(F1446,"9",$M$1,"1")/1000000,"")</f>
        <v>391.89017533999998</v>
      </c>
      <c r="N1446" s="12">
        <f>IFERROR([1]!EM_S_STM07_IS(F1446,"61",$N$1,"1")/1000000,"")</f>
        <v>63.427142340000003</v>
      </c>
      <c r="O1446" s="12">
        <f>IFERROR([1]!EM_S_STM07_IS(F1446,"61",$O$1,"1")/1000000,"")</f>
        <v>95.928324110000005</v>
      </c>
      <c r="P1446" s="12">
        <f>IFERROR([1]!EM_S_STM07_IS(F1446,"61",$P$1,"1")/1000000,"")</f>
        <v>68.258746029999998</v>
      </c>
      <c r="Q1446" s="12">
        <f>IFERROR([1]!EM_S_STM07_IS(F1446,"61",$Q$1,"1")/1000000,"")</f>
        <v>64.529021009999994</v>
      </c>
      <c r="R1446" s="12">
        <f>IFERROR([1]!EM_S_STM07_IS(F1446,"61",$R$1,"1")/1000000,"")</f>
        <v>125.07333529</v>
      </c>
      <c r="S1446" s="12">
        <f>IFERROR([1]!EM_S_STM07_IS(F1446,"61",$S$1,"1")/1000000,"")</f>
        <v>113.78260059</v>
      </c>
      <c r="T1446" s="20">
        <f t="shared" si="404"/>
        <v>0.10862763111771123</v>
      </c>
      <c r="U1446" s="20">
        <f t="shared" si="405"/>
        <v>0.12398403381884249</v>
      </c>
      <c r="V1446" s="14">
        <f t="shared" si="406"/>
        <v>0.28237707883972452</v>
      </c>
      <c r="W1446" s="14">
        <f t="shared" si="407"/>
        <v>-0.22870058467113238</v>
      </c>
      <c r="X1446" s="14">
        <f t="shared" si="408"/>
        <v>2.3289111107145898E-2</v>
      </c>
      <c r="Y1446" s="14">
        <f t="shared" si="409"/>
        <v>0.4040377443138119</v>
      </c>
      <c r="Z1446" s="15">
        <f t="shared" si="410"/>
        <v>0.17845392810196972</v>
      </c>
      <c r="AA1446" s="14">
        <f t="shared" si="411"/>
        <v>0.51241756401034166</v>
      </c>
      <c r="AB1446" s="14">
        <f t="shared" si="412"/>
        <v>-0.28844012794669061</v>
      </c>
      <c r="AC1446" s="14">
        <f t="shared" si="413"/>
        <v>-5.4640983565106431E-2</v>
      </c>
      <c r="AD1446" s="14">
        <f t="shared" si="414"/>
        <v>0.93824938504208089</v>
      </c>
      <c r="AE1446" s="14">
        <f t="shared" si="415"/>
        <v>-9.0272916076163279E-2</v>
      </c>
      <c r="AF1446" s="18" t="str">
        <f t="shared" si="416"/>
        <v/>
      </c>
      <c r="AG1446" s="18" t="str">
        <f t="shared" si="417"/>
        <v/>
      </c>
      <c r="AH1446" s="18" t="str">
        <f t="shared" si="418"/>
        <v/>
      </c>
      <c r="AI1446" s="19" t="str">
        <f t="shared" si="419"/>
        <v/>
      </c>
      <c r="AJ1446" s="19" t="str">
        <f t="shared" si="420"/>
        <v/>
      </c>
      <c r="AK1446" s="19" t="str">
        <f t="shared" si="421"/>
        <v/>
      </c>
    </row>
    <row r="1447" spans="2:37" x14ac:dyDescent="0.15">
      <c r="B1447" s="51" t="str">
        <f>IFERROR(IF(AND(AF1447=1,AI1447=1),MAX($B$5:B1446)+1,""),"")</f>
        <v/>
      </c>
      <c r="C1447" s="51" t="str">
        <f>IFERROR(IF(AND(AG1447=1,AJ1447=1),MAX($C$5:C1446)+1,""),"")</f>
        <v/>
      </c>
      <c r="D1447" s="51" t="str">
        <f>IFERROR(IF(AND(AH1447=1,AK1447=1),MAX($D$5:D1446)+1,""),"")</f>
        <v/>
      </c>
      <c r="F1447" s="5" t="s">
        <v>2991</v>
      </c>
      <c r="G1447" s="5" t="s">
        <v>2992</v>
      </c>
      <c r="H1447" s="12">
        <f>IFERROR([1]!EM_S_STM07_IS(F1447,"9",$H$1,"1")/1000000,"")</f>
        <v>286.17756824000003</v>
      </c>
      <c r="I1447" s="12">
        <f>IFERROR([1]!EM_S_STM07_IS(F1447,"9",$I$1,"1")/1000000,"")</f>
        <v>342.79587169000001</v>
      </c>
      <c r="J1447" s="12">
        <f>IFERROR([1]!EM_S_STM07_IS(F1447,"9",$J$1,"1")/1000000,"")</f>
        <v>493.61312882999999</v>
      </c>
      <c r="K1447" s="12">
        <f>IFERROR([1]!EM_S_STM07_IS(F1447,"9",$K$1,"1")/1000000,"")</f>
        <v>617.39093961000003</v>
      </c>
      <c r="L1447" s="12">
        <f>IFERROR([1]!EM_S_STM07_IS(F1447,"9",$L$1,"1")/1000000,"")</f>
        <v>578.66180198999996</v>
      </c>
      <c r="M1447" s="13">
        <f>IFERROR([1]!EM_S_STM07_IS(F1447,"9",$M$1,"1")/1000000,"")</f>
        <v>548.71548813999993</v>
      </c>
      <c r="N1447" s="12">
        <f>IFERROR([1]!EM_S_STM07_IS(F1447,"61",$N$1,"1")/1000000,"")</f>
        <v>40.647166829999996</v>
      </c>
      <c r="O1447" s="12">
        <f>IFERROR([1]!EM_S_STM07_IS(F1447,"61",$O$1,"1")/1000000,"")</f>
        <v>33.725062280000003</v>
      </c>
      <c r="P1447" s="12">
        <f>IFERROR([1]!EM_S_STM07_IS(F1447,"61",$P$1,"1")/1000000,"")</f>
        <v>33.873901200000006</v>
      </c>
      <c r="Q1447" s="12">
        <f>IFERROR([1]!EM_S_STM07_IS(F1447,"61",$Q$1,"1")/1000000,"")</f>
        <v>35.446928060000005</v>
      </c>
      <c r="R1447" s="12">
        <f>IFERROR([1]!EM_S_STM07_IS(F1447,"61",$R$1,"1")/1000000,"")</f>
        <v>51.719617039999996</v>
      </c>
      <c r="S1447" s="12">
        <f>IFERROR([1]!EM_S_STM07_IS(F1447,"61",$S$1,"1")/1000000,"")</f>
        <v>29.65879146</v>
      </c>
      <c r="T1447" s="20">
        <f t="shared" si="404"/>
        <v>0.13904878718967839</v>
      </c>
      <c r="U1447" s="20">
        <f t="shared" si="405"/>
        <v>-6.1088552650727102E-2</v>
      </c>
      <c r="V1447" s="14">
        <f t="shared" si="406"/>
        <v>0.19784326143451467</v>
      </c>
      <c r="W1447" s="14">
        <f t="shared" si="407"/>
        <v>0.43996229125066094</v>
      </c>
      <c r="X1447" s="14">
        <f t="shared" si="408"/>
        <v>0.25075874921193403</v>
      </c>
      <c r="Y1447" s="14">
        <f t="shared" si="409"/>
        <v>-6.2730330387525443E-2</v>
      </c>
      <c r="Z1447" s="15">
        <f t="shared" si="410"/>
        <v>-5.1750977422417688E-2</v>
      </c>
      <c r="AA1447" s="14">
        <f t="shared" si="411"/>
        <v>-0.17029734394405746</v>
      </c>
      <c r="AB1447" s="14">
        <f t="shared" si="412"/>
        <v>4.4133030434244424E-3</v>
      </c>
      <c r="AC1447" s="14">
        <f t="shared" si="413"/>
        <v>4.6437723565185295E-2</v>
      </c>
      <c r="AD1447" s="14">
        <f t="shared" si="414"/>
        <v>0.45907191033467482</v>
      </c>
      <c r="AE1447" s="14">
        <f t="shared" si="415"/>
        <v>-0.42654657637813009</v>
      </c>
      <c r="AF1447" s="18" t="str">
        <f t="shared" si="416"/>
        <v/>
      </c>
      <c r="AG1447" s="18" t="str">
        <f t="shared" si="417"/>
        <v/>
      </c>
      <c r="AH1447" s="18" t="str">
        <f t="shared" si="418"/>
        <v/>
      </c>
      <c r="AI1447" s="19" t="str">
        <f t="shared" si="419"/>
        <v/>
      </c>
      <c r="AJ1447" s="19" t="str">
        <f t="shared" si="420"/>
        <v/>
      </c>
      <c r="AK1447" s="19" t="str">
        <f t="shared" si="421"/>
        <v/>
      </c>
    </row>
    <row r="1448" spans="2:37" x14ac:dyDescent="0.15">
      <c r="B1448" s="51">
        <f>IFERROR(IF(AND(AF1448=1,AI1448=1),MAX($B$5:B1447)+1,""),"")</f>
        <v>109</v>
      </c>
      <c r="C1448" s="51" t="str">
        <f>IFERROR(IF(AND(AG1448=1,AJ1448=1),MAX($C$5:C1447)+1,""),"")</f>
        <v/>
      </c>
      <c r="D1448" s="51" t="str">
        <f>IFERROR(IF(AND(AH1448=1,AK1448=1),MAX($D$5:D1447)+1,""),"")</f>
        <v/>
      </c>
      <c r="F1448" s="5" t="s">
        <v>2993</v>
      </c>
      <c r="G1448" s="5" t="s">
        <v>2994</v>
      </c>
      <c r="H1448" s="12">
        <f>IFERROR([1]!EM_S_STM07_IS(F1448,"9",$H$1,"1")/1000000,"")</f>
        <v>214.06507797999998</v>
      </c>
      <c r="I1448" s="12">
        <f>IFERROR([1]!EM_S_STM07_IS(F1448,"9",$I$1,"1")/1000000,"")</f>
        <v>270.45031838</v>
      </c>
      <c r="J1448" s="12">
        <f>IFERROR([1]!EM_S_STM07_IS(F1448,"9",$J$1,"1")/1000000,"")</f>
        <v>405.10866069999997</v>
      </c>
      <c r="K1448" s="12">
        <f>IFERROR([1]!EM_S_STM07_IS(F1448,"9",$K$1,"1")/1000000,"")</f>
        <v>570.63895284</v>
      </c>
      <c r="L1448" s="12">
        <f>IFERROR([1]!EM_S_STM07_IS(F1448,"9",$L$1,"1")/1000000,"")</f>
        <v>842.52304136999999</v>
      </c>
      <c r="M1448" s="13">
        <f>IFERROR([1]!EM_S_STM07_IS(F1448,"9",$M$1,"1")/1000000,"")</f>
        <v>998.64262600999996</v>
      </c>
      <c r="N1448" s="12">
        <f>IFERROR([1]!EM_S_STM07_IS(F1448,"61",$N$1,"1")/1000000,"")</f>
        <v>62.05555811</v>
      </c>
      <c r="O1448" s="12">
        <f>IFERROR([1]!EM_S_STM07_IS(F1448,"61",$O$1,"1")/1000000,"")</f>
        <v>69.572427310000009</v>
      </c>
      <c r="P1448" s="12">
        <f>IFERROR([1]!EM_S_STM07_IS(F1448,"61",$P$1,"1")/1000000,"")</f>
        <v>69.679230590000003</v>
      </c>
      <c r="Q1448" s="12">
        <f>IFERROR([1]!EM_S_STM07_IS(F1448,"61",$Q$1,"1")/1000000,"")</f>
        <v>46.34003208</v>
      </c>
      <c r="R1448" s="12">
        <f>IFERROR([1]!EM_S_STM07_IS(F1448,"61",$R$1,"1")/1000000,"")</f>
        <v>42.244511070000001</v>
      </c>
      <c r="S1448" s="12">
        <f>IFERROR([1]!EM_S_STM07_IS(F1448,"61",$S$1,"1")/1000000,"")</f>
        <v>25.923747420000002</v>
      </c>
      <c r="T1448" s="20">
        <f t="shared" si="404"/>
        <v>0.36073280560698251</v>
      </c>
      <c r="U1448" s="20">
        <f t="shared" si="405"/>
        <v>-0.16018540268013226</v>
      </c>
      <c r="V1448" s="14">
        <f t="shared" si="406"/>
        <v>0.26340233041312822</v>
      </c>
      <c r="W1448" s="14">
        <f t="shared" si="407"/>
        <v>0.49790417377433582</v>
      </c>
      <c r="X1448" s="14">
        <f t="shared" si="408"/>
        <v>0.40860714222691524</v>
      </c>
      <c r="Y1448" s="14">
        <f t="shared" si="409"/>
        <v>0.47645553668719293</v>
      </c>
      <c r="Z1448" s="15">
        <f t="shared" si="410"/>
        <v>0.18530007723722175</v>
      </c>
      <c r="AA1448" s="14">
        <f t="shared" si="411"/>
        <v>0.12113128024206259</v>
      </c>
      <c r="AB1448" s="14">
        <f t="shared" si="412"/>
        <v>1.5351380443304249E-3</v>
      </c>
      <c r="AC1448" s="14">
        <f t="shared" si="413"/>
        <v>-0.3349520124200327</v>
      </c>
      <c r="AD1448" s="14">
        <f t="shared" si="414"/>
        <v>-8.8379762079784874E-2</v>
      </c>
      <c r="AE1448" s="14">
        <f t="shared" si="415"/>
        <v>-0.38634045551991752</v>
      </c>
      <c r="AF1448" s="18">
        <f t="shared" si="416"/>
        <v>1</v>
      </c>
      <c r="AG1448" s="18" t="str">
        <f t="shared" si="417"/>
        <v/>
      </c>
      <c r="AH1448" s="18" t="str">
        <f t="shared" si="418"/>
        <v/>
      </c>
      <c r="AI1448" s="19">
        <f t="shared" si="419"/>
        <v>1</v>
      </c>
      <c r="AJ1448" s="19" t="str">
        <f t="shared" si="420"/>
        <v/>
      </c>
      <c r="AK1448" s="19" t="str">
        <f t="shared" si="421"/>
        <v/>
      </c>
    </row>
    <row r="1449" spans="2:37" x14ac:dyDescent="0.15">
      <c r="B1449" s="51" t="str">
        <f>IFERROR(IF(AND(AF1449=1,AI1449=1),MAX($B$5:B1448)+1,""),"")</f>
        <v/>
      </c>
      <c r="C1449" s="51" t="str">
        <f>IFERROR(IF(AND(AG1449=1,AJ1449=1),MAX($C$5:C1448)+1,""),"")</f>
        <v/>
      </c>
      <c r="D1449" s="51" t="str">
        <f>IFERROR(IF(AND(AH1449=1,AK1449=1),MAX($D$5:D1448)+1,""),"")</f>
        <v/>
      </c>
      <c r="F1449" s="5" t="s">
        <v>2995</v>
      </c>
      <c r="G1449" s="5" t="s">
        <v>2996</v>
      </c>
      <c r="H1449" s="12">
        <f>IFERROR([1]!EM_S_STM07_IS(F1449,"9",$H$1,"1")/1000000,"")</f>
        <v>437.88111312000001</v>
      </c>
      <c r="I1449" s="12">
        <f>IFERROR([1]!EM_S_STM07_IS(F1449,"9",$I$1,"1")/1000000,"")</f>
        <v>485.05516738</v>
      </c>
      <c r="J1449" s="12">
        <f>IFERROR([1]!EM_S_STM07_IS(F1449,"9",$J$1,"1")/1000000,"")</f>
        <v>446.22395612000003</v>
      </c>
      <c r="K1449" s="12">
        <f>IFERROR([1]!EM_S_STM07_IS(F1449,"9",$K$1,"1")/1000000,"")</f>
        <v>465.87431206000002</v>
      </c>
      <c r="L1449" s="12">
        <f>IFERROR([1]!EM_S_STM07_IS(F1449,"9",$L$1,"1")/1000000,"")</f>
        <v>634.53534595000008</v>
      </c>
      <c r="M1449" s="13">
        <f>IFERROR([1]!EM_S_STM07_IS(F1449,"9",$M$1,"1")/1000000,"")</f>
        <v>817.35632888999999</v>
      </c>
      <c r="N1449" s="12">
        <f>IFERROR([1]!EM_S_STM07_IS(F1449,"61",$N$1,"1")/1000000,"")</f>
        <v>50.971057880000004</v>
      </c>
      <c r="O1449" s="12">
        <f>IFERROR([1]!EM_S_STM07_IS(F1449,"61",$O$1,"1")/1000000,"")</f>
        <v>40.111315220000002</v>
      </c>
      <c r="P1449" s="12">
        <f>IFERROR([1]!EM_S_STM07_IS(F1449,"61",$P$1,"1")/1000000,"")</f>
        <v>13.327274539999999</v>
      </c>
      <c r="Q1449" s="12">
        <f>IFERROR([1]!EM_S_STM07_IS(F1449,"61",$Q$1,"1")/1000000,"")</f>
        <v>20.126365309999997</v>
      </c>
      <c r="R1449" s="12">
        <f>IFERROR([1]!EM_S_STM07_IS(F1449,"61",$R$1,"1")/1000000,"")</f>
        <v>31.327232519999999</v>
      </c>
      <c r="S1449" s="12">
        <f>IFERROR([1]!EM_S_STM07_IS(F1449,"61",$S$1,"1")/1000000,"")</f>
        <v>41.214903490000005</v>
      </c>
      <c r="T1449" s="20">
        <f t="shared" si="404"/>
        <v>0.13295078135575111</v>
      </c>
      <c r="U1449" s="20">
        <f t="shared" si="405"/>
        <v>-4.1601494115002691E-2</v>
      </c>
      <c r="V1449" s="14">
        <f t="shared" si="406"/>
        <v>0.10773256221049224</v>
      </c>
      <c r="W1449" s="14">
        <f t="shared" si="407"/>
        <v>-8.0055247055184922E-2</v>
      </c>
      <c r="X1449" s="14">
        <f t="shared" si="408"/>
        <v>4.4036981140285439E-2</v>
      </c>
      <c r="Y1449" s="14">
        <f t="shared" si="409"/>
        <v>0.36203119494658503</v>
      </c>
      <c r="Z1449" s="15">
        <f t="shared" si="410"/>
        <v>0.28811788674480837</v>
      </c>
      <c r="AA1449" s="14">
        <f t="shared" si="411"/>
        <v>-0.21305703887031041</v>
      </c>
      <c r="AB1449" s="14">
        <f t="shared" si="412"/>
        <v>-0.66774276867005222</v>
      </c>
      <c r="AC1449" s="14">
        <f t="shared" si="413"/>
        <v>0.51016363095045825</v>
      </c>
      <c r="AD1449" s="14">
        <f t="shared" si="414"/>
        <v>0.55652707468420703</v>
      </c>
      <c r="AE1449" s="14">
        <f t="shared" si="415"/>
        <v>0.31562542154617385</v>
      </c>
      <c r="AF1449" s="18" t="str">
        <f t="shared" si="416"/>
        <v/>
      </c>
      <c r="AG1449" s="18" t="str">
        <f t="shared" si="417"/>
        <v/>
      </c>
      <c r="AH1449" s="18" t="str">
        <f t="shared" si="418"/>
        <v/>
      </c>
      <c r="AI1449" s="19" t="str">
        <f t="shared" si="419"/>
        <v/>
      </c>
      <c r="AJ1449" s="19" t="str">
        <f t="shared" si="420"/>
        <v/>
      </c>
      <c r="AK1449" s="19" t="str">
        <f t="shared" si="421"/>
        <v/>
      </c>
    </row>
    <row r="1450" spans="2:37" x14ac:dyDescent="0.15">
      <c r="B1450" s="51" t="str">
        <f>IFERROR(IF(AND(AF1450=1,AI1450=1),MAX($B$5:B1449)+1,""),"")</f>
        <v/>
      </c>
      <c r="C1450" s="51" t="str">
        <f>IFERROR(IF(AND(AG1450=1,AJ1450=1),MAX($C$5:C1449)+1,""),"")</f>
        <v/>
      </c>
      <c r="D1450" s="51" t="str">
        <f>IFERROR(IF(AND(AH1450=1,AK1450=1),MAX($D$5:D1449)+1,""),"")</f>
        <v/>
      </c>
      <c r="F1450" s="5" t="s">
        <v>2997</v>
      </c>
      <c r="G1450" s="5" t="s">
        <v>2998</v>
      </c>
      <c r="H1450" s="12">
        <f>IFERROR([1]!EM_S_STM07_IS(F1450,"9",$H$1,"1")/1000000,"")</f>
        <v>616.31310695000002</v>
      </c>
      <c r="I1450" s="12">
        <f>IFERROR([1]!EM_S_STM07_IS(F1450,"9",$I$1,"1")/1000000,"")</f>
        <v>759.51486485999999</v>
      </c>
      <c r="J1450" s="12">
        <f>IFERROR([1]!EM_S_STM07_IS(F1450,"9",$J$1,"1")/1000000,"")</f>
        <v>758.63228264999998</v>
      </c>
      <c r="K1450" s="12">
        <f>IFERROR([1]!EM_S_STM07_IS(F1450,"9",$K$1,"1")/1000000,"")</f>
        <v>686.11925159000009</v>
      </c>
      <c r="L1450" s="12">
        <f>IFERROR([1]!EM_S_STM07_IS(F1450,"9",$L$1,"1")/1000000,"")</f>
        <v>681.44413874999998</v>
      </c>
      <c r="M1450" s="13">
        <f>IFERROR([1]!EM_S_STM07_IS(F1450,"9",$M$1,"1")/1000000,"")</f>
        <v>552.65957208999998</v>
      </c>
      <c r="N1450" s="12">
        <f>IFERROR([1]!EM_S_STM07_IS(F1450,"61",$N$1,"1")/1000000,"")</f>
        <v>88.118873260000001</v>
      </c>
      <c r="O1450" s="12">
        <f>IFERROR([1]!EM_S_STM07_IS(F1450,"61",$O$1,"1")/1000000,"")</f>
        <v>112.4544875</v>
      </c>
      <c r="P1450" s="12">
        <f>IFERROR([1]!EM_S_STM07_IS(F1450,"61",$P$1,"1")/1000000,"")</f>
        <v>83.260943499999996</v>
      </c>
      <c r="Q1450" s="12">
        <f>IFERROR([1]!EM_S_STM07_IS(F1450,"61",$Q$1,"1")/1000000,"")</f>
        <v>93.540910330000003</v>
      </c>
      <c r="R1450" s="12">
        <f>IFERROR([1]!EM_S_STM07_IS(F1450,"61",$R$1,"1")/1000000,"")</f>
        <v>112.26469651000001</v>
      </c>
      <c r="S1450" s="12">
        <f>IFERROR([1]!EM_S_STM07_IS(F1450,"61",$S$1,"1")/1000000,"")</f>
        <v>81.440135249999997</v>
      </c>
      <c r="T1450" s="20">
        <f t="shared" si="404"/>
        <v>-2.1566624621877861E-2</v>
      </c>
      <c r="U1450" s="20">
        <f t="shared" si="405"/>
        <v>-1.5640107491071586E-2</v>
      </c>
      <c r="V1450" s="14">
        <f t="shared" si="406"/>
        <v>0.23235228375829037</v>
      </c>
      <c r="W1450" s="14">
        <f t="shared" si="407"/>
        <v>-1.1620341494734199E-3</v>
      </c>
      <c r="X1450" s="14">
        <f t="shared" si="408"/>
        <v>-9.5583898442474086E-2</v>
      </c>
      <c r="Y1450" s="14">
        <f t="shared" si="409"/>
        <v>-6.8138488013069019E-3</v>
      </c>
      <c r="Z1450" s="15">
        <f t="shared" si="410"/>
        <v>-0.18898770909708701</v>
      </c>
      <c r="AA1450" s="14">
        <f t="shared" si="411"/>
        <v>0.27616801418007597</v>
      </c>
      <c r="AB1450" s="14">
        <f t="shared" si="412"/>
        <v>-0.25960319280277722</v>
      </c>
      <c r="AC1450" s="14">
        <f t="shared" si="413"/>
        <v>0.12346685490058142</v>
      </c>
      <c r="AD1450" s="14">
        <f t="shared" si="414"/>
        <v>0.20016681593053728</v>
      </c>
      <c r="AE1450" s="14">
        <f t="shared" si="415"/>
        <v>-0.27457038782672255</v>
      </c>
      <c r="AF1450" s="18" t="str">
        <f t="shared" si="416"/>
        <v/>
      </c>
      <c r="AG1450" s="18" t="str">
        <f t="shared" si="417"/>
        <v/>
      </c>
      <c r="AH1450" s="18" t="str">
        <f t="shared" si="418"/>
        <v/>
      </c>
      <c r="AI1450" s="19" t="str">
        <f t="shared" si="419"/>
        <v/>
      </c>
      <c r="AJ1450" s="19" t="str">
        <f t="shared" si="420"/>
        <v/>
      </c>
      <c r="AK1450" s="19" t="str">
        <f t="shared" si="421"/>
        <v/>
      </c>
    </row>
    <row r="1451" spans="2:37" x14ac:dyDescent="0.15">
      <c r="B1451" s="51" t="str">
        <f>IFERROR(IF(AND(AF1451=1,AI1451=1),MAX($B$5:B1450)+1,""),"")</f>
        <v/>
      </c>
      <c r="C1451" s="51" t="str">
        <f>IFERROR(IF(AND(AG1451=1,AJ1451=1),MAX($C$5:C1450)+1,""),"")</f>
        <v/>
      </c>
      <c r="D1451" s="51" t="str">
        <f>IFERROR(IF(AND(AH1451=1,AK1451=1),MAX($D$5:D1450)+1,""),"")</f>
        <v/>
      </c>
      <c r="F1451" s="5" t="s">
        <v>2999</v>
      </c>
      <c r="G1451" s="5" t="s">
        <v>3000</v>
      </c>
      <c r="H1451" s="12">
        <f>IFERROR([1]!EM_S_STM07_IS(F1451,"9",$H$1,"1")/1000000,"")</f>
        <v>243.37806538999999</v>
      </c>
      <c r="I1451" s="12">
        <f>IFERROR([1]!EM_S_STM07_IS(F1451,"9",$I$1,"1")/1000000,"")</f>
        <v>253.21689719999998</v>
      </c>
      <c r="J1451" s="12">
        <f>IFERROR([1]!EM_S_STM07_IS(F1451,"9",$J$1,"1")/1000000,"")</f>
        <v>363.24203125999998</v>
      </c>
      <c r="K1451" s="12">
        <f>IFERROR([1]!EM_S_STM07_IS(F1451,"9",$K$1,"1")/1000000,"")</f>
        <v>522.10206705999997</v>
      </c>
      <c r="L1451" s="12">
        <f>IFERROR([1]!EM_S_STM07_IS(F1451,"9",$L$1,"1")/1000000,"")</f>
        <v>639.94323010000005</v>
      </c>
      <c r="M1451" s="13">
        <f>IFERROR([1]!EM_S_STM07_IS(F1451,"9",$M$1,"1")/1000000,"")</f>
        <v>784.10230432000003</v>
      </c>
      <c r="N1451" s="12">
        <f>IFERROR([1]!EM_S_STM07_IS(F1451,"61",$N$1,"1")/1000000,"")</f>
        <v>63.250937020000002</v>
      </c>
      <c r="O1451" s="12">
        <f>IFERROR([1]!EM_S_STM07_IS(F1451,"61",$O$1,"1")/1000000,"")</f>
        <v>59.185820630000002</v>
      </c>
      <c r="P1451" s="12">
        <f>IFERROR([1]!EM_S_STM07_IS(F1451,"61",$P$1,"1")/1000000,"")</f>
        <v>75.754985340000005</v>
      </c>
      <c r="Q1451" s="12">
        <f>IFERROR([1]!EM_S_STM07_IS(F1451,"61",$Q$1,"1")/1000000,"")</f>
        <v>101.47610684</v>
      </c>
      <c r="R1451" s="12">
        <f>IFERROR([1]!EM_S_STM07_IS(F1451,"61",$R$1,"1")/1000000,"")</f>
        <v>82.752681349999989</v>
      </c>
      <c r="S1451" s="12">
        <f>IFERROR([1]!EM_S_STM07_IS(F1451,"61",$S$1,"1")/1000000,"")</f>
        <v>35.162669819999998</v>
      </c>
      <c r="T1451" s="20">
        <f t="shared" si="404"/>
        <v>0.26362514421285455</v>
      </c>
      <c r="U1451" s="20">
        <f t="shared" si="405"/>
        <v>-0.11079278930597547</v>
      </c>
      <c r="V1451" s="14">
        <f t="shared" si="406"/>
        <v>4.0426123834265013E-2</v>
      </c>
      <c r="W1451" s="14">
        <f t="shared" si="407"/>
        <v>0.43450944734188934</v>
      </c>
      <c r="X1451" s="14">
        <f t="shared" si="408"/>
        <v>0.43733935538503738</v>
      </c>
      <c r="Y1451" s="14">
        <f t="shared" si="409"/>
        <v>0.22570522216771416</v>
      </c>
      <c r="Z1451" s="15">
        <f t="shared" si="410"/>
        <v>0.22526853545661091</v>
      </c>
      <c r="AA1451" s="14">
        <f t="shared" si="411"/>
        <v>-6.4269662735820132E-2</v>
      </c>
      <c r="AB1451" s="14">
        <f t="shared" si="412"/>
        <v>0.2799515920136022</v>
      </c>
      <c r="AC1451" s="14">
        <f t="shared" si="413"/>
        <v>0.33953041353726959</v>
      </c>
      <c r="AD1451" s="14">
        <f t="shared" si="414"/>
        <v>-0.18451068013006963</v>
      </c>
      <c r="AE1451" s="14">
        <f t="shared" si="415"/>
        <v>-0.57508724495245611</v>
      </c>
      <c r="AF1451" s="18">
        <f t="shared" si="416"/>
        <v>1</v>
      </c>
      <c r="AG1451" s="18" t="str">
        <f t="shared" si="417"/>
        <v/>
      </c>
      <c r="AH1451" s="18" t="str">
        <f t="shared" si="418"/>
        <v/>
      </c>
      <c r="AI1451" s="19" t="str">
        <f t="shared" si="419"/>
        <v/>
      </c>
      <c r="AJ1451" s="19" t="str">
        <f t="shared" si="420"/>
        <v/>
      </c>
      <c r="AK1451" s="19" t="str">
        <f t="shared" si="421"/>
        <v/>
      </c>
    </row>
    <row r="1452" spans="2:37" x14ac:dyDescent="0.15">
      <c r="B1452" s="51" t="str">
        <f>IFERROR(IF(AND(AF1452=1,AI1452=1),MAX($B$5:B1451)+1,""),"")</f>
        <v/>
      </c>
      <c r="C1452" s="51" t="str">
        <f>IFERROR(IF(AND(AG1452=1,AJ1452=1),MAX($C$5:C1451)+1,""),"")</f>
        <v/>
      </c>
      <c r="D1452" s="51" t="str">
        <f>IFERROR(IF(AND(AH1452=1,AK1452=1),MAX($D$5:D1451)+1,""),"")</f>
        <v/>
      </c>
      <c r="F1452" s="5" t="s">
        <v>3001</v>
      </c>
      <c r="G1452" s="5" t="s">
        <v>3002</v>
      </c>
      <c r="H1452" s="12">
        <f>IFERROR([1]!EM_S_STM07_IS(F1452,"9",$H$1,"1")/1000000,"")</f>
        <v>335.64505832999998</v>
      </c>
      <c r="I1452" s="12">
        <f>IFERROR([1]!EM_S_STM07_IS(F1452,"9",$I$1,"1")/1000000,"")</f>
        <v>320.78095002999999</v>
      </c>
      <c r="J1452" s="12">
        <f>IFERROR([1]!EM_S_STM07_IS(F1452,"9",$J$1,"1")/1000000,"")</f>
        <v>724.86564225999996</v>
      </c>
      <c r="K1452" s="12">
        <f>IFERROR([1]!EM_S_STM07_IS(F1452,"9",$K$1,"1")/1000000,"")</f>
        <v>262.02998958000001</v>
      </c>
      <c r="L1452" s="12">
        <f>IFERROR([1]!EM_S_STM07_IS(F1452,"9",$L$1,"1")/1000000,"")</f>
        <v>301.41243786000001</v>
      </c>
      <c r="M1452" s="13">
        <f>IFERROR([1]!EM_S_STM07_IS(F1452,"9",$M$1,"1")/1000000,"")</f>
        <v>1214.6803293399998</v>
      </c>
      <c r="N1452" s="12">
        <f>IFERROR([1]!EM_S_STM07_IS(F1452,"61",$N$1,"1")/1000000,"")</f>
        <v>95.467891959999989</v>
      </c>
      <c r="O1452" s="12">
        <f>IFERROR([1]!EM_S_STM07_IS(F1452,"61",$O$1,"1")/1000000,"")</f>
        <v>76.113929209999995</v>
      </c>
      <c r="P1452" s="12">
        <f>IFERROR([1]!EM_S_STM07_IS(F1452,"61",$P$1,"1")/1000000,"")</f>
        <v>96.767777969999997</v>
      </c>
      <c r="Q1452" s="12">
        <f>IFERROR([1]!EM_S_STM07_IS(F1452,"61",$Q$1,"1")/1000000,"")</f>
        <v>-152.03751456999998</v>
      </c>
      <c r="R1452" s="12">
        <f>IFERROR([1]!EM_S_STM07_IS(F1452,"61",$R$1,"1")/1000000,"")</f>
        <v>30.346077690000001</v>
      </c>
      <c r="S1452" s="12">
        <f>IFERROR([1]!EM_S_STM07_IS(F1452,"61",$S$1,"1")/1000000,"")</f>
        <v>181.21170012000002</v>
      </c>
      <c r="T1452" s="20">
        <f t="shared" si="404"/>
        <v>0.29335083621158708</v>
      </c>
      <c r="U1452" s="20">
        <f t="shared" si="405"/>
        <v>0.13675213981919598</v>
      </c>
      <c r="V1452" s="14">
        <f t="shared" si="406"/>
        <v>-4.4285199293433011E-2</v>
      </c>
      <c r="W1452" s="14">
        <f t="shared" si="407"/>
        <v>1.2596904279765033</v>
      </c>
      <c r="X1452" s="14">
        <f t="shared" si="408"/>
        <v>-0.63851233345391034</v>
      </c>
      <c r="Y1452" s="14">
        <f t="shared" si="409"/>
        <v>0.15029748443346103</v>
      </c>
      <c r="Z1452" s="15">
        <f t="shared" si="410"/>
        <v>3.0299608667914173</v>
      </c>
      <c r="AA1452" s="14">
        <f t="shared" si="411"/>
        <v>-0.20272745477724693</v>
      </c>
      <c r="AB1452" s="14">
        <f t="shared" si="412"/>
        <v>0.27135438906347331</v>
      </c>
      <c r="AC1452" s="14">
        <f t="shared" si="413"/>
        <v>-2.5711584760904063</v>
      </c>
      <c r="AD1452" s="14">
        <f t="shared" si="414"/>
        <v>1.199595986397346</v>
      </c>
      <c r="AE1452" s="14">
        <f t="shared" si="415"/>
        <v>4.9715032028575825</v>
      </c>
      <c r="AF1452" s="18">
        <f t="shared" si="416"/>
        <v>1</v>
      </c>
      <c r="AG1452" s="18" t="str">
        <f t="shared" si="417"/>
        <v/>
      </c>
      <c r="AH1452" s="18" t="str">
        <f t="shared" si="418"/>
        <v/>
      </c>
      <c r="AI1452" s="19" t="str">
        <f t="shared" si="419"/>
        <v/>
      </c>
      <c r="AJ1452" s="19" t="str">
        <f t="shared" si="420"/>
        <v/>
      </c>
      <c r="AK1452" s="19" t="str">
        <f t="shared" si="421"/>
        <v/>
      </c>
    </row>
    <row r="1453" spans="2:37" x14ac:dyDescent="0.15">
      <c r="B1453" s="51" t="str">
        <f>IFERROR(IF(AND(AF1453=1,AI1453=1),MAX($B$5:B1452)+1,""),"")</f>
        <v/>
      </c>
      <c r="C1453" s="51" t="str">
        <f>IFERROR(IF(AND(AG1453=1,AJ1453=1),MAX($C$5:C1452)+1,""),"")</f>
        <v/>
      </c>
      <c r="D1453" s="51" t="str">
        <f>IFERROR(IF(AND(AH1453=1,AK1453=1),MAX($D$5:D1452)+1,""),"")</f>
        <v/>
      </c>
      <c r="F1453" s="5" t="s">
        <v>3003</v>
      </c>
      <c r="G1453" s="5" t="s">
        <v>3004</v>
      </c>
      <c r="H1453" s="12">
        <f>IFERROR([1]!EM_S_STM07_IS(F1453,"9",$H$1,"1")/1000000,"")</f>
        <v>205.74406896000002</v>
      </c>
      <c r="I1453" s="12">
        <f>IFERROR([1]!EM_S_STM07_IS(F1453,"9",$I$1,"1")/1000000,"")</f>
        <v>211.81494671999999</v>
      </c>
      <c r="J1453" s="12">
        <f>IFERROR([1]!EM_S_STM07_IS(F1453,"9",$J$1,"1")/1000000,"")</f>
        <v>446.19066824000004</v>
      </c>
      <c r="K1453" s="12">
        <f>IFERROR([1]!EM_S_STM07_IS(F1453,"9",$K$1,"1")/1000000,"")</f>
        <v>583.29472924000004</v>
      </c>
      <c r="L1453" s="12">
        <f>IFERROR([1]!EM_S_STM07_IS(F1453,"9",$L$1,"1")/1000000,"")</f>
        <v>723.25161328000002</v>
      </c>
      <c r="M1453" s="13">
        <f>IFERROR([1]!EM_S_STM07_IS(F1453,"9",$M$1,"1")/1000000,"")</f>
        <v>839.80530816999999</v>
      </c>
      <c r="N1453" s="12">
        <f>IFERROR([1]!EM_S_STM07_IS(F1453,"61",$N$1,"1")/1000000,"")</f>
        <v>71.93712751999999</v>
      </c>
      <c r="O1453" s="12">
        <f>IFERROR([1]!EM_S_STM07_IS(F1453,"61",$O$1,"1")/1000000,"")</f>
        <v>82.172362709999987</v>
      </c>
      <c r="P1453" s="12">
        <f>IFERROR([1]!EM_S_STM07_IS(F1453,"61",$P$1,"1")/1000000,"")</f>
        <v>104.58699022</v>
      </c>
      <c r="Q1453" s="12">
        <f>IFERROR([1]!EM_S_STM07_IS(F1453,"61",$Q$1,"1")/1000000,"")</f>
        <v>131.35279652</v>
      </c>
      <c r="R1453" s="12">
        <f>IFERROR([1]!EM_S_STM07_IS(F1453,"61",$R$1,"1")/1000000,"")</f>
        <v>81.341642870000001</v>
      </c>
      <c r="S1453" s="12">
        <f>IFERROR([1]!EM_S_STM07_IS(F1453,"61",$S$1,"1")/1000000,"")</f>
        <v>75.051661180000011</v>
      </c>
      <c r="T1453" s="20">
        <f t="shared" si="404"/>
        <v>0.32486082376941305</v>
      </c>
      <c r="U1453" s="20">
        <f t="shared" si="405"/>
        <v>8.5128668162537391E-3</v>
      </c>
      <c r="V1453" s="14">
        <f t="shared" si="406"/>
        <v>2.9506939328492868E-2</v>
      </c>
      <c r="W1453" s="14">
        <f t="shared" si="407"/>
        <v>1.1065117223753966</v>
      </c>
      <c r="X1453" s="14">
        <f t="shared" si="408"/>
        <v>0.30727684543651984</v>
      </c>
      <c r="Y1453" s="14">
        <f t="shared" si="409"/>
        <v>0.23994196591207992</v>
      </c>
      <c r="Z1453" s="15">
        <f t="shared" si="410"/>
        <v>0.16115234691481747</v>
      </c>
      <c r="AA1453" s="14">
        <f t="shared" si="411"/>
        <v>0.14228028756297495</v>
      </c>
      <c r="AB1453" s="14">
        <f t="shared" si="412"/>
        <v>0.27277574564948298</v>
      </c>
      <c r="AC1453" s="14">
        <f t="shared" si="413"/>
        <v>0.25591907983677314</v>
      </c>
      <c r="AD1453" s="14">
        <f t="shared" si="414"/>
        <v>-0.38073916182199602</v>
      </c>
      <c r="AE1453" s="14">
        <f t="shared" si="415"/>
        <v>-7.7327940130894862E-2</v>
      </c>
      <c r="AF1453" s="18">
        <f t="shared" si="416"/>
        <v>1</v>
      </c>
      <c r="AG1453" s="18" t="str">
        <f t="shared" si="417"/>
        <v/>
      </c>
      <c r="AH1453" s="18" t="str">
        <f t="shared" si="418"/>
        <v/>
      </c>
      <c r="AI1453" s="19" t="str">
        <f t="shared" si="419"/>
        <v/>
      </c>
      <c r="AJ1453" s="19" t="str">
        <f t="shared" si="420"/>
        <v/>
      </c>
      <c r="AK1453" s="19" t="str">
        <f t="shared" si="421"/>
        <v/>
      </c>
    </row>
    <row r="1454" spans="2:37" x14ac:dyDescent="0.15">
      <c r="B1454" s="51" t="str">
        <f>IFERROR(IF(AND(AF1454=1,AI1454=1),MAX($B$5:B1453)+1,""),"")</f>
        <v/>
      </c>
      <c r="C1454" s="51" t="str">
        <f>IFERROR(IF(AND(AG1454=1,AJ1454=1),MAX($C$5:C1453)+1,""),"")</f>
        <v/>
      </c>
      <c r="D1454" s="51" t="str">
        <f>IFERROR(IF(AND(AH1454=1,AK1454=1),MAX($D$5:D1453)+1,""),"")</f>
        <v/>
      </c>
      <c r="F1454" s="5" t="s">
        <v>3005</v>
      </c>
      <c r="G1454" s="5" t="s">
        <v>3006</v>
      </c>
      <c r="H1454" s="12">
        <f>IFERROR([1]!EM_S_STM07_IS(F1454,"9",$H$1,"1")/1000000,"")</f>
        <v>930.32972947000007</v>
      </c>
      <c r="I1454" s="12">
        <f>IFERROR([1]!EM_S_STM07_IS(F1454,"9",$I$1,"1")/1000000,"")</f>
        <v>1281.37685732</v>
      </c>
      <c r="J1454" s="12">
        <f>IFERROR([1]!EM_S_STM07_IS(F1454,"9",$J$1,"1")/1000000,"")</f>
        <v>1387.0547872300001</v>
      </c>
      <c r="K1454" s="12">
        <f>IFERROR([1]!EM_S_STM07_IS(F1454,"9",$K$1,"1")/1000000,"")</f>
        <v>1658.4900763099999</v>
      </c>
      <c r="L1454" s="12">
        <f>IFERROR([1]!EM_S_STM07_IS(F1454,"9",$L$1,"1")/1000000,"")</f>
        <v>1919.4849980899999</v>
      </c>
      <c r="M1454" s="13">
        <f>IFERROR([1]!EM_S_STM07_IS(F1454,"9",$M$1,"1")/1000000,"")</f>
        <v>2262.0930889800002</v>
      </c>
      <c r="N1454" s="12">
        <f>IFERROR([1]!EM_S_STM07_IS(F1454,"61",$N$1,"1")/1000000,"")</f>
        <v>92.088772349999999</v>
      </c>
      <c r="O1454" s="12">
        <f>IFERROR([1]!EM_S_STM07_IS(F1454,"61",$O$1,"1")/1000000,"")</f>
        <v>119.76881992</v>
      </c>
      <c r="P1454" s="12">
        <f>IFERROR([1]!EM_S_STM07_IS(F1454,"61",$P$1,"1")/1000000,"")</f>
        <v>91.476891930000008</v>
      </c>
      <c r="Q1454" s="12">
        <f>IFERROR([1]!EM_S_STM07_IS(F1454,"61",$Q$1,"1")/1000000,"")</f>
        <v>74.017156920000005</v>
      </c>
      <c r="R1454" s="12">
        <f>IFERROR([1]!EM_S_STM07_IS(F1454,"61",$R$1,"1")/1000000,"")</f>
        <v>41.95824099</v>
      </c>
      <c r="S1454" s="12">
        <f>IFERROR([1]!EM_S_STM07_IS(F1454,"61",$S$1,"1")/1000000,"")</f>
        <v>64.64618007</v>
      </c>
      <c r="T1454" s="20">
        <f t="shared" si="404"/>
        <v>0.19446853708813783</v>
      </c>
      <c r="U1454" s="20">
        <f t="shared" si="405"/>
        <v>-6.8319004412913609E-2</v>
      </c>
      <c r="V1454" s="14">
        <f t="shared" si="406"/>
        <v>0.3773362462037928</v>
      </c>
      <c r="W1454" s="14">
        <f t="shared" si="407"/>
        <v>8.2472169921209218E-2</v>
      </c>
      <c r="X1454" s="14">
        <f t="shared" si="408"/>
        <v>0.19569182960830711</v>
      </c>
      <c r="Y1454" s="14">
        <f t="shared" si="409"/>
        <v>0.1573689981677138</v>
      </c>
      <c r="Z1454" s="15">
        <f t="shared" si="410"/>
        <v>0.17848959029683245</v>
      </c>
      <c r="AA1454" s="14">
        <f t="shared" si="411"/>
        <v>0.300580047530626</v>
      </c>
      <c r="AB1454" s="14">
        <f t="shared" si="412"/>
        <v>-0.23622114678008585</v>
      </c>
      <c r="AC1454" s="14">
        <f t="shared" si="413"/>
        <v>-0.19086497848397113</v>
      </c>
      <c r="AD1454" s="14">
        <f t="shared" si="414"/>
        <v>-0.43312817276473153</v>
      </c>
      <c r="AE1454" s="14">
        <f t="shared" si="415"/>
        <v>0.54072664975176787</v>
      </c>
      <c r="AF1454" s="18" t="str">
        <f t="shared" si="416"/>
        <v/>
      </c>
      <c r="AG1454" s="18" t="str">
        <f t="shared" si="417"/>
        <v/>
      </c>
      <c r="AH1454" s="18" t="str">
        <f t="shared" si="418"/>
        <v/>
      </c>
      <c r="AI1454" s="19" t="str">
        <f t="shared" si="419"/>
        <v/>
      </c>
      <c r="AJ1454" s="19" t="str">
        <f t="shared" si="420"/>
        <v/>
      </c>
      <c r="AK1454" s="19" t="str">
        <f t="shared" si="421"/>
        <v/>
      </c>
    </row>
    <row r="1455" spans="2:37" x14ac:dyDescent="0.15">
      <c r="B1455" s="51" t="str">
        <f>IFERROR(IF(AND(AF1455=1,AI1455=1),MAX($B$5:B1454)+1,""),"")</f>
        <v/>
      </c>
      <c r="C1455" s="51" t="str">
        <f>IFERROR(IF(AND(AG1455=1,AJ1455=1),MAX($C$5:C1454)+1,""),"")</f>
        <v/>
      </c>
      <c r="D1455" s="51" t="str">
        <f>IFERROR(IF(AND(AH1455=1,AK1455=1),MAX($D$5:D1454)+1,""),"")</f>
        <v/>
      </c>
      <c r="F1455" s="5" t="s">
        <v>3007</v>
      </c>
      <c r="G1455" s="5" t="s">
        <v>3008</v>
      </c>
      <c r="H1455" s="12">
        <f>IFERROR([1]!EM_S_STM07_IS(F1455,"9",$H$1,"1")/1000000,"")</f>
        <v>253.18185393000002</v>
      </c>
      <c r="I1455" s="12">
        <f>IFERROR([1]!EM_S_STM07_IS(F1455,"9",$I$1,"1")/1000000,"")</f>
        <v>377.47363597000003</v>
      </c>
      <c r="J1455" s="12">
        <f>IFERROR([1]!EM_S_STM07_IS(F1455,"9",$J$1,"1")/1000000,"")</f>
        <v>410.52507320999996</v>
      </c>
      <c r="K1455" s="12">
        <f>IFERROR([1]!EM_S_STM07_IS(F1455,"9",$K$1,"1")/1000000,"")</f>
        <v>572.34655614999997</v>
      </c>
      <c r="L1455" s="12">
        <f>IFERROR([1]!EM_S_STM07_IS(F1455,"9",$L$1,"1")/1000000,"")</f>
        <v>560.91139979000002</v>
      </c>
      <c r="M1455" s="13">
        <f>IFERROR([1]!EM_S_STM07_IS(F1455,"9",$M$1,"1")/1000000,"")</f>
        <v>1401.0388614400001</v>
      </c>
      <c r="N1455" s="12">
        <f>IFERROR([1]!EM_S_STM07_IS(F1455,"61",$N$1,"1")/1000000,"")</f>
        <v>51.666331599999999</v>
      </c>
      <c r="O1455" s="12">
        <f>IFERROR([1]!EM_S_STM07_IS(F1455,"61",$O$1,"1")/1000000,"")</f>
        <v>79.196818329999999</v>
      </c>
      <c r="P1455" s="12">
        <f>IFERROR([1]!EM_S_STM07_IS(F1455,"61",$P$1,"1")/1000000,"")</f>
        <v>80.060342669999997</v>
      </c>
      <c r="Q1455" s="12">
        <f>IFERROR([1]!EM_S_STM07_IS(F1455,"61",$Q$1,"1")/1000000,"")</f>
        <v>101.75926314</v>
      </c>
      <c r="R1455" s="12">
        <f>IFERROR([1]!EM_S_STM07_IS(F1455,"61",$R$1,"1")/1000000,"")</f>
        <v>112.17019301000001</v>
      </c>
      <c r="S1455" s="12">
        <f>IFERROR([1]!EM_S_STM07_IS(F1455,"61",$S$1,"1")/1000000,"")</f>
        <v>300.75480768</v>
      </c>
      <c r="T1455" s="20">
        <f t="shared" si="404"/>
        <v>0.40800280892694651</v>
      </c>
      <c r="U1455" s="20">
        <f t="shared" si="405"/>
        <v>0.42233203036433076</v>
      </c>
      <c r="V1455" s="14">
        <f t="shared" si="406"/>
        <v>0.49091899798776389</v>
      </c>
      <c r="W1455" s="14">
        <f t="shared" si="407"/>
        <v>8.755959116208771E-2</v>
      </c>
      <c r="X1455" s="14">
        <f t="shared" si="408"/>
        <v>0.39418172847440641</v>
      </c>
      <c r="Y1455" s="14">
        <f t="shared" si="409"/>
        <v>-1.9979427214379949E-2</v>
      </c>
      <c r="Z1455" s="15">
        <f t="shared" si="410"/>
        <v>1.4977899574951337</v>
      </c>
      <c r="AA1455" s="14">
        <f t="shared" si="411"/>
        <v>0.5328515858865428</v>
      </c>
      <c r="AB1455" s="14">
        <f t="shared" si="412"/>
        <v>1.0903523123894135E-2</v>
      </c>
      <c r="AC1455" s="14">
        <f t="shared" si="413"/>
        <v>0.27103207088983605</v>
      </c>
      <c r="AD1455" s="14">
        <f t="shared" si="414"/>
        <v>0.10230940701365621</v>
      </c>
      <c r="AE1455" s="14">
        <f t="shared" si="415"/>
        <v>1.6812364284082817</v>
      </c>
      <c r="AF1455" s="18">
        <f t="shared" si="416"/>
        <v>1</v>
      </c>
      <c r="AG1455" s="18">
        <f t="shared" si="417"/>
        <v>1</v>
      </c>
      <c r="AH1455" s="18">
        <f t="shared" si="418"/>
        <v>1</v>
      </c>
      <c r="AI1455" s="19" t="str">
        <f t="shared" si="419"/>
        <v/>
      </c>
      <c r="AJ1455" s="19" t="str">
        <f t="shared" si="420"/>
        <v/>
      </c>
      <c r="AK1455" s="19" t="str">
        <f t="shared" si="421"/>
        <v/>
      </c>
    </row>
    <row r="1456" spans="2:37" x14ac:dyDescent="0.15">
      <c r="B1456" s="51" t="str">
        <f>IFERROR(IF(AND(AF1456=1,AI1456=1),MAX($B$5:B1455)+1,""),"")</f>
        <v/>
      </c>
      <c r="C1456" s="51" t="str">
        <f>IFERROR(IF(AND(AG1456=1,AJ1456=1),MAX($C$5:C1455)+1,""),"")</f>
        <v/>
      </c>
      <c r="D1456" s="51" t="str">
        <f>IFERROR(IF(AND(AH1456=1,AK1456=1),MAX($D$5:D1455)+1,""),"")</f>
        <v/>
      </c>
      <c r="F1456" s="5" t="s">
        <v>3009</v>
      </c>
      <c r="G1456" s="5" t="s">
        <v>3010</v>
      </c>
      <c r="H1456" s="12">
        <f>IFERROR([1]!EM_S_STM07_IS(F1456,"9",$H$1,"1")/1000000,"")</f>
        <v>632.08121324000001</v>
      </c>
      <c r="I1456" s="12">
        <f>IFERROR([1]!EM_S_STM07_IS(F1456,"9",$I$1,"1")/1000000,"")</f>
        <v>795.61065625000003</v>
      </c>
      <c r="J1456" s="12">
        <f>IFERROR([1]!EM_S_STM07_IS(F1456,"9",$J$1,"1")/1000000,"")</f>
        <v>787.61912905999998</v>
      </c>
      <c r="K1456" s="12">
        <f>IFERROR([1]!EM_S_STM07_IS(F1456,"9",$K$1,"1")/1000000,"")</f>
        <v>786.78432457000008</v>
      </c>
      <c r="L1456" s="12">
        <f>IFERROR([1]!EM_S_STM07_IS(F1456,"9",$L$1,"1")/1000000,"")</f>
        <v>837.30992936999996</v>
      </c>
      <c r="M1456" s="13">
        <f>IFERROR([1]!EM_S_STM07_IS(F1456,"9",$M$1,"1")/1000000,"")</f>
        <v>1020.06947202</v>
      </c>
      <c r="N1456" s="12">
        <f>IFERROR([1]!EM_S_STM07_IS(F1456,"61",$N$1,"1")/1000000,"")</f>
        <v>59.501177749999997</v>
      </c>
      <c r="O1456" s="12">
        <f>IFERROR([1]!EM_S_STM07_IS(F1456,"61",$O$1,"1")/1000000,"")</f>
        <v>97.655611750000006</v>
      </c>
      <c r="P1456" s="12">
        <f>IFERROR([1]!EM_S_STM07_IS(F1456,"61",$P$1,"1")/1000000,"")</f>
        <v>51.092141659999996</v>
      </c>
      <c r="Q1456" s="12">
        <f>IFERROR([1]!EM_S_STM07_IS(F1456,"61",$Q$1,"1")/1000000,"")</f>
        <v>37.21788617</v>
      </c>
      <c r="R1456" s="12">
        <f>IFERROR([1]!EM_S_STM07_IS(F1456,"61",$R$1,"1")/1000000,"")</f>
        <v>36.48195475</v>
      </c>
      <c r="S1456" s="12">
        <f>IFERROR([1]!EM_S_STM07_IS(F1456,"61",$S$1,"1")/1000000,"")</f>
        <v>60.450211079999995</v>
      </c>
      <c r="T1456" s="20">
        <f t="shared" si="404"/>
        <v>0.10045268304046795</v>
      </c>
      <c r="U1456" s="20">
        <f t="shared" si="405"/>
        <v>3.1698057215034936E-3</v>
      </c>
      <c r="V1456" s="14">
        <f t="shared" si="406"/>
        <v>0.25871587318939698</v>
      </c>
      <c r="W1456" s="14">
        <f t="shared" si="407"/>
        <v>-1.0044520051638079E-2</v>
      </c>
      <c r="X1456" s="14">
        <f t="shared" si="408"/>
        <v>-1.0599088559418448E-3</v>
      </c>
      <c r="Y1456" s="14">
        <f t="shared" si="409"/>
        <v>6.421785897630021E-2</v>
      </c>
      <c r="Z1456" s="15">
        <f t="shared" si="410"/>
        <v>0.21826988578471787</v>
      </c>
      <c r="AA1456" s="14">
        <f t="shared" si="411"/>
        <v>0.64123829885031158</v>
      </c>
      <c r="AB1456" s="14">
        <f t="shared" si="412"/>
        <v>-0.47681305001911484</v>
      </c>
      <c r="AC1456" s="14">
        <f t="shared" si="413"/>
        <v>-0.27155360960063535</v>
      </c>
      <c r="AD1456" s="14">
        <f t="shared" si="414"/>
        <v>-1.9773595325604704E-2</v>
      </c>
      <c r="AE1456" s="14">
        <f t="shared" si="415"/>
        <v>0.6569893662290669</v>
      </c>
      <c r="AF1456" s="18" t="str">
        <f t="shared" si="416"/>
        <v/>
      </c>
      <c r="AG1456" s="18" t="str">
        <f t="shared" si="417"/>
        <v/>
      </c>
      <c r="AH1456" s="18" t="str">
        <f t="shared" si="418"/>
        <v/>
      </c>
      <c r="AI1456" s="19" t="str">
        <f t="shared" si="419"/>
        <v/>
      </c>
      <c r="AJ1456" s="19" t="str">
        <f t="shared" si="420"/>
        <v/>
      </c>
      <c r="AK1456" s="19" t="str">
        <f t="shared" si="421"/>
        <v/>
      </c>
    </row>
    <row r="1457" spans="2:37" x14ac:dyDescent="0.15">
      <c r="B1457" s="51" t="str">
        <f>IFERROR(IF(AND(AF1457=1,AI1457=1),MAX($B$5:B1456)+1,""),"")</f>
        <v/>
      </c>
      <c r="C1457" s="51" t="str">
        <f>IFERROR(IF(AND(AG1457=1,AJ1457=1),MAX($C$5:C1456)+1,""),"")</f>
        <v/>
      </c>
      <c r="D1457" s="51" t="str">
        <f>IFERROR(IF(AND(AH1457=1,AK1457=1),MAX($D$5:D1456)+1,""),"")</f>
        <v/>
      </c>
      <c r="F1457" s="5" t="s">
        <v>3011</v>
      </c>
      <c r="G1457" s="5" t="s">
        <v>3012</v>
      </c>
      <c r="H1457" s="12">
        <f>IFERROR([1]!EM_S_STM07_IS(F1457,"9",$H$1,"1")/1000000,"")</f>
        <v>382.46880907000002</v>
      </c>
      <c r="I1457" s="12">
        <f>IFERROR([1]!EM_S_STM07_IS(F1457,"9",$I$1,"1")/1000000,"")</f>
        <v>425.22909377999997</v>
      </c>
      <c r="J1457" s="12">
        <f>IFERROR([1]!EM_S_STM07_IS(F1457,"9",$J$1,"1")/1000000,"")</f>
        <v>424.39673108</v>
      </c>
      <c r="K1457" s="12">
        <f>IFERROR([1]!EM_S_STM07_IS(F1457,"9",$K$1,"1")/1000000,"")</f>
        <v>499.94186107999997</v>
      </c>
      <c r="L1457" s="12">
        <f>IFERROR([1]!EM_S_STM07_IS(F1457,"9",$L$1,"1")/1000000,"")</f>
        <v>586.23308485999996</v>
      </c>
      <c r="M1457" s="13">
        <f>IFERROR([1]!EM_S_STM07_IS(F1457,"9",$M$1,"1")/1000000,"")</f>
        <v>550.73659640999995</v>
      </c>
      <c r="N1457" s="12">
        <f>IFERROR([1]!EM_S_STM07_IS(F1457,"61",$N$1,"1")/1000000,"")</f>
        <v>53.366195509999997</v>
      </c>
      <c r="O1457" s="12">
        <f>IFERROR([1]!EM_S_STM07_IS(F1457,"61",$O$1,"1")/1000000,"")</f>
        <v>28.342632739999999</v>
      </c>
      <c r="P1457" s="12">
        <f>IFERROR([1]!EM_S_STM07_IS(F1457,"61",$P$1,"1")/1000000,"")</f>
        <v>9.4545015699999997</v>
      </c>
      <c r="Q1457" s="12">
        <f>IFERROR([1]!EM_S_STM07_IS(F1457,"61",$Q$1,"1")/1000000,"")</f>
        <v>10.05596049</v>
      </c>
      <c r="R1457" s="12">
        <f>IFERROR([1]!EM_S_STM07_IS(F1457,"61",$R$1,"1")/1000000,"")</f>
        <v>10.71456002</v>
      </c>
      <c r="S1457" s="12">
        <f>IFERROR([1]!EM_S_STM07_IS(F1457,"61",$S$1,"1")/1000000,"")</f>
        <v>-41.358974020000005</v>
      </c>
      <c r="T1457" s="20">
        <f t="shared" si="404"/>
        <v>7.5646534973378587E-2</v>
      </c>
      <c r="U1457" s="20">
        <f t="shared" si="405"/>
        <v>-1.9502999420313192</v>
      </c>
      <c r="V1457" s="14">
        <f t="shared" si="406"/>
        <v>0.11180071079253392</v>
      </c>
      <c r="W1457" s="14">
        <f t="shared" si="407"/>
        <v>-1.9574453210640711E-3</v>
      </c>
      <c r="X1457" s="14">
        <f t="shared" si="408"/>
        <v>0.1780059186783875</v>
      </c>
      <c r="Y1457" s="14">
        <f t="shared" si="409"/>
        <v>0.17260251740790275</v>
      </c>
      <c r="Z1457" s="15">
        <f t="shared" si="410"/>
        <v>-6.0550128211335999E-2</v>
      </c>
      <c r="AA1457" s="14">
        <f t="shared" si="411"/>
        <v>-0.46890288001345293</v>
      </c>
      <c r="AB1457" s="14">
        <f t="shared" si="412"/>
        <v>-0.66642119464587191</v>
      </c>
      <c r="AC1457" s="14">
        <f t="shared" si="413"/>
        <v>6.3616142590581931E-2</v>
      </c>
      <c r="AD1457" s="14">
        <f t="shared" si="414"/>
        <v>6.5493448453276495E-2</v>
      </c>
      <c r="AE1457" s="14">
        <f t="shared" si="415"/>
        <v>-4.8600720834825291</v>
      </c>
      <c r="AF1457" s="18" t="str">
        <f t="shared" si="416"/>
        <v/>
      </c>
      <c r="AG1457" s="18" t="str">
        <f t="shared" si="417"/>
        <v/>
      </c>
      <c r="AH1457" s="18" t="str">
        <f t="shared" si="418"/>
        <v/>
      </c>
      <c r="AI1457" s="19" t="str">
        <f t="shared" si="419"/>
        <v/>
      </c>
      <c r="AJ1457" s="19" t="str">
        <f t="shared" si="420"/>
        <v/>
      </c>
      <c r="AK1457" s="19" t="str">
        <f t="shared" si="421"/>
        <v/>
      </c>
    </row>
    <row r="1458" spans="2:37" x14ac:dyDescent="0.15">
      <c r="B1458" s="51" t="str">
        <f>IFERROR(IF(AND(AF1458=1,AI1458=1),MAX($B$5:B1457)+1,""),"")</f>
        <v/>
      </c>
      <c r="C1458" s="51" t="str">
        <f>IFERROR(IF(AND(AG1458=1,AJ1458=1),MAX($C$5:C1457)+1,""),"")</f>
        <v/>
      </c>
      <c r="D1458" s="51" t="str">
        <f>IFERROR(IF(AND(AH1458=1,AK1458=1),MAX($D$5:D1457)+1,""),"")</f>
        <v/>
      </c>
      <c r="F1458" s="5" t="s">
        <v>3013</v>
      </c>
      <c r="G1458" s="5" t="s">
        <v>3014</v>
      </c>
      <c r="H1458" s="12">
        <f>IFERROR([1]!EM_S_STM07_IS(F1458,"9",$H$1,"1")/1000000,"")</f>
        <v>206.10262058000001</v>
      </c>
      <c r="I1458" s="12">
        <f>IFERROR([1]!EM_S_STM07_IS(F1458,"9",$I$1,"1")/1000000,"")</f>
        <v>263.74997372999997</v>
      </c>
      <c r="J1458" s="12">
        <f>IFERROR([1]!EM_S_STM07_IS(F1458,"9",$J$1,"1")/1000000,"")</f>
        <v>316.34591367000002</v>
      </c>
      <c r="K1458" s="12">
        <f>IFERROR([1]!EM_S_STM07_IS(F1458,"9",$K$1,"1")/1000000,"")</f>
        <v>350.43934372000001</v>
      </c>
      <c r="L1458" s="12">
        <f>IFERROR([1]!EM_S_STM07_IS(F1458,"9",$L$1,"1")/1000000,"")</f>
        <v>405.05366042000003</v>
      </c>
      <c r="M1458" s="13">
        <f>IFERROR([1]!EM_S_STM07_IS(F1458,"9",$M$1,"1")/1000000,"")</f>
        <v>380.79068311999998</v>
      </c>
      <c r="N1458" s="12">
        <f>IFERROR([1]!EM_S_STM07_IS(F1458,"61",$N$1,"1")/1000000,"")</f>
        <v>38.967799979999995</v>
      </c>
      <c r="O1458" s="12">
        <f>IFERROR([1]!EM_S_STM07_IS(F1458,"61",$O$1,"1")/1000000,"")</f>
        <v>33.109205840000001</v>
      </c>
      <c r="P1458" s="12">
        <f>IFERROR([1]!EM_S_STM07_IS(F1458,"61",$P$1,"1")/1000000,"")</f>
        <v>22.649063179999999</v>
      </c>
      <c r="Q1458" s="12">
        <f>IFERROR([1]!EM_S_STM07_IS(F1458,"61",$Q$1,"1")/1000000,"")</f>
        <v>17.430930149999998</v>
      </c>
      <c r="R1458" s="12">
        <f>IFERROR([1]!EM_S_STM07_IS(F1458,"61",$R$1,"1")/1000000,"")</f>
        <v>25.771284739999999</v>
      </c>
      <c r="S1458" s="12">
        <f>IFERROR([1]!EM_S_STM07_IS(F1458,"61",$S$1,"1")/1000000,"")</f>
        <v>20.194617430000001</v>
      </c>
      <c r="T1458" s="20">
        <f t="shared" si="404"/>
        <v>0.13063014374012094</v>
      </c>
      <c r="U1458" s="20">
        <f t="shared" si="405"/>
        <v>-0.12318908282186147</v>
      </c>
      <c r="V1458" s="14">
        <f t="shared" si="406"/>
        <v>0.27970218422149457</v>
      </c>
      <c r="W1458" s="14">
        <f t="shared" si="407"/>
        <v>0.19941590589063851</v>
      </c>
      <c r="X1458" s="14">
        <f t="shared" si="408"/>
        <v>0.1077726266619804</v>
      </c>
      <c r="Y1458" s="14">
        <f t="shared" si="409"/>
        <v>0.15584527730321482</v>
      </c>
      <c r="Z1458" s="15">
        <f t="shared" si="410"/>
        <v>-5.9900649397518768E-2</v>
      </c>
      <c r="AA1458" s="14">
        <f t="shared" si="411"/>
        <v>-0.15034449322278612</v>
      </c>
      <c r="AB1458" s="14">
        <f t="shared" si="412"/>
        <v>-0.31592852787072473</v>
      </c>
      <c r="AC1458" s="14">
        <f t="shared" si="413"/>
        <v>-0.23039067834857799</v>
      </c>
      <c r="AD1458" s="14">
        <f t="shared" si="414"/>
        <v>0.47848017967073325</v>
      </c>
      <c r="AE1458" s="14">
        <f t="shared" si="415"/>
        <v>-0.21639073745300591</v>
      </c>
      <c r="AF1458" s="18" t="str">
        <f t="shared" si="416"/>
        <v/>
      </c>
      <c r="AG1458" s="18" t="str">
        <f t="shared" si="417"/>
        <v/>
      </c>
      <c r="AH1458" s="18" t="str">
        <f t="shared" si="418"/>
        <v/>
      </c>
      <c r="AI1458" s="19" t="str">
        <f t="shared" si="419"/>
        <v/>
      </c>
      <c r="AJ1458" s="19" t="str">
        <f t="shared" si="420"/>
        <v/>
      </c>
      <c r="AK1458" s="19" t="str">
        <f t="shared" si="421"/>
        <v/>
      </c>
    </row>
    <row r="1459" spans="2:37" x14ac:dyDescent="0.15">
      <c r="B1459" s="51" t="str">
        <f>IFERROR(IF(AND(AF1459=1,AI1459=1),MAX($B$5:B1458)+1,""),"")</f>
        <v/>
      </c>
      <c r="C1459" s="51" t="str">
        <f>IFERROR(IF(AND(AG1459=1,AJ1459=1),MAX($C$5:C1458)+1,""),"")</f>
        <v/>
      </c>
      <c r="D1459" s="51" t="str">
        <f>IFERROR(IF(AND(AH1459=1,AK1459=1),MAX($D$5:D1458)+1,""),"")</f>
        <v/>
      </c>
      <c r="F1459" s="5" t="s">
        <v>3015</v>
      </c>
      <c r="G1459" s="5" t="s">
        <v>3016</v>
      </c>
      <c r="H1459" s="12">
        <f>IFERROR([1]!EM_S_STM07_IS(F1459,"9",$H$1,"1")/1000000,"")</f>
        <v>159.59276213999999</v>
      </c>
      <c r="I1459" s="12">
        <f>IFERROR([1]!EM_S_STM07_IS(F1459,"9",$I$1,"1")/1000000,"")</f>
        <v>196.64720499000001</v>
      </c>
      <c r="J1459" s="12">
        <f>IFERROR([1]!EM_S_STM07_IS(F1459,"9",$J$1,"1")/1000000,"")</f>
        <v>203.44110431000001</v>
      </c>
      <c r="K1459" s="12">
        <f>IFERROR([1]!EM_S_STM07_IS(F1459,"9",$K$1,"1")/1000000,"")</f>
        <v>221.64268941999998</v>
      </c>
      <c r="L1459" s="12">
        <f>IFERROR([1]!EM_S_STM07_IS(F1459,"9",$L$1,"1")/1000000,"")</f>
        <v>447.88921202</v>
      </c>
      <c r="M1459" s="13">
        <f>IFERROR([1]!EM_S_STM07_IS(F1459,"9",$M$1,"1")/1000000,"")</f>
        <v>743.4467276900001</v>
      </c>
      <c r="N1459" s="12">
        <f>IFERROR([1]!EM_S_STM07_IS(F1459,"61",$N$1,"1")/1000000,"")</f>
        <v>28.855087309999998</v>
      </c>
      <c r="O1459" s="12">
        <f>IFERROR([1]!EM_S_STM07_IS(F1459,"61",$O$1,"1")/1000000,"")</f>
        <v>36.820885350000005</v>
      </c>
      <c r="P1459" s="12">
        <f>IFERROR([1]!EM_S_STM07_IS(F1459,"61",$P$1,"1")/1000000,"")</f>
        <v>26.236323859999999</v>
      </c>
      <c r="Q1459" s="12">
        <f>IFERROR([1]!EM_S_STM07_IS(F1459,"61",$Q$1,"1")/1000000,"")</f>
        <v>21.88459641</v>
      </c>
      <c r="R1459" s="12">
        <f>IFERROR([1]!EM_S_STM07_IS(F1459,"61",$R$1,"1")/1000000,"")</f>
        <v>30.962598449999998</v>
      </c>
      <c r="S1459" s="12">
        <f>IFERROR([1]!EM_S_STM07_IS(F1459,"61",$S$1,"1")/1000000,"")</f>
        <v>31.75185798</v>
      </c>
      <c r="T1459" s="20">
        <f t="shared" si="404"/>
        <v>0.36033957451575049</v>
      </c>
      <c r="U1459" s="20">
        <f t="shared" si="405"/>
        <v>1.9317194256688985E-2</v>
      </c>
      <c r="V1459" s="14">
        <f t="shared" si="406"/>
        <v>0.2321812239673792</v>
      </c>
      <c r="W1459" s="14">
        <f t="shared" si="407"/>
        <v>3.4548669635785033E-2</v>
      </c>
      <c r="X1459" s="14">
        <f t="shared" si="408"/>
        <v>8.9468572104606306E-2</v>
      </c>
      <c r="Y1459" s="14">
        <f t="shared" si="409"/>
        <v>1.0207714190440815</v>
      </c>
      <c r="Z1459" s="15">
        <f t="shared" si="410"/>
        <v>0.65988978465684123</v>
      </c>
      <c r="AA1459" s="14">
        <f t="shared" si="411"/>
        <v>0.27606217075071493</v>
      </c>
      <c r="AB1459" s="14">
        <f t="shared" si="412"/>
        <v>-0.28746080897807647</v>
      </c>
      <c r="AC1459" s="14">
        <f t="shared" si="413"/>
        <v>-0.16586650908950926</v>
      </c>
      <c r="AD1459" s="14">
        <f t="shared" si="414"/>
        <v>0.41481240366177707</v>
      </c>
      <c r="AE1459" s="14">
        <f t="shared" si="415"/>
        <v>2.54907394569787E-2</v>
      </c>
      <c r="AF1459" s="18">
        <f t="shared" si="416"/>
        <v>1</v>
      </c>
      <c r="AG1459" s="18" t="str">
        <f t="shared" si="417"/>
        <v/>
      </c>
      <c r="AH1459" s="18" t="str">
        <f t="shared" si="418"/>
        <v/>
      </c>
      <c r="AI1459" s="19" t="str">
        <f t="shared" si="419"/>
        <v/>
      </c>
      <c r="AJ1459" s="19" t="str">
        <f t="shared" si="420"/>
        <v/>
      </c>
      <c r="AK1459" s="19" t="str">
        <f t="shared" si="421"/>
        <v/>
      </c>
    </row>
    <row r="1460" spans="2:37" x14ac:dyDescent="0.15">
      <c r="B1460" s="51" t="str">
        <f>IFERROR(IF(AND(AF1460=1,AI1460=1),MAX($B$5:B1459)+1,""),"")</f>
        <v/>
      </c>
      <c r="C1460" s="51" t="str">
        <f>IFERROR(IF(AND(AG1460=1,AJ1460=1),MAX($C$5:C1459)+1,""),"")</f>
        <v/>
      </c>
      <c r="D1460" s="51" t="str">
        <f>IFERROR(IF(AND(AH1460=1,AK1460=1),MAX($D$5:D1459)+1,""),"")</f>
        <v/>
      </c>
      <c r="F1460" s="5" t="s">
        <v>3017</v>
      </c>
      <c r="G1460" s="5" t="s">
        <v>3018</v>
      </c>
      <c r="H1460" s="12">
        <f>IFERROR([1]!EM_S_STM07_IS(F1460,"9",$H$1,"1")/1000000,"")</f>
        <v>301.55570445999996</v>
      </c>
      <c r="I1460" s="12">
        <f>IFERROR([1]!EM_S_STM07_IS(F1460,"9",$I$1,"1")/1000000,"")</f>
        <v>349.51803054999999</v>
      </c>
      <c r="J1460" s="12">
        <f>IFERROR([1]!EM_S_STM07_IS(F1460,"9",$J$1,"1")/1000000,"")</f>
        <v>339.68868123000004</v>
      </c>
      <c r="K1460" s="12">
        <f>IFERROR([1]!EM_S_STM07_IS(F1460,"9",$K$1,"1")/1000000,"")</f>
        <v>366.79264254000003</v>
      </c>
      <c r="L1460" s="12">
        <f>IFERROR([1]!EM_S_STM07_IS(F1460,"9",$L$1,"1")/1000000,"")</f>
        <v>394.14939194999999</v>
      </c>
      <c r="M1460" s="13">
        <f>IFERROR([1]!EM_S_STM07_IS(F1460,"9",$M$1,"1")/1000000,"")</f>
        <v>635.59012167999992</v>
      </c>
      <c r="N1460" s="12">
        <f>IFERROR([1]!EM_S_STM07_IS(F1460,"61",$N$1,"1")/1000000,"")</f>
        <v>61.300939790000001</v>
      </c>
      <c r="O1460" s="12">
        <f>IFERROR([1]!EM_S_STM07_IS(F1460,"61",$O$1,"1")/1000000,"")</f>
        <v>77.087984800000001</v>
      </c>
      <c r="P1460" s="12">
        <f>IFERROR([1]!EM_S_STM07_IS(F1460,"61",$P$1,"1")/1000000,"")</f>
        <v>59.752444930000003</v>
      </c>
      <c r="Q1460" s="12">
        <f>IFERROR([1]!EM_S_STM07_IS(F1460,"61",$Q$1,"1")/1000000,"")</f>
        <v>32.54082631</v>
      </c>
      <c r="R1460" s="12">
        <f>IFERROR([1]!EM_S_STM07_IS(F1460,"61",$R$1,"1")/1000000,"")</f>
        <v>11.90016127</v>
      </c>
      <c r="S1460" s="12">
        <f>IFERROR([1]!EM_S_STM07_IS(F1460,"61",$S$1,"1")/1000000,"")</f>
        <v>-46.43813214</v>
      </c>
      <c r="T1460" s="20">
        <f t="shared" si="404"/>
        <v>0.160812077729938</v>
      </c>
      <c r="U1460" s="20">
        <f t="shared" si="405"/>
        <v>-1.9459790578582719</v>
      </c>
      <c r="V1460" s="14">
        <f t="shared" si="406"/>
        <v>0.15904963952145043</v>
      </c>
      <c r="W1460" s="14">
        <f t="shared" si="407"/>
        <v>-2.8122581557616724E-2</v>
      </c>
      <c r="X1460" s="14">
        <f t="shared" si="408"/>
        <v>7.9790592997851906E-2</v>
      </c>
      <c r="Y1460" s="14">
        <f t="shared" si="409"/>
        <v>7.4583691811693345E-2</v>
      </c>
      <c r="Z1460" s="15">
        <f t="shared" si="410"/>
        <v>0.61256146694913083</v>
      </c>
      <c r="AA1460" s="14">
        <f t="shared" si="411"/>
        <v>0.25753349074389453</v>
      </c>
      <c r="AB1460" s="14">
        <f t="shared" si="412"/>
        <v>-0.22487992019736905</v>
      </c>
      <c r="AC1460" s="14">
        <f t="shared" si="413"/>
        <v>-0.45540594450785099</v>
      </c>
      <c r="AD1460" s="14">
        <f t="shared" si="414"/>
        <v>-0.63430058116431409</v>
      </c>
      <c r="AE1460" s="14">
        <f t="shared" si="415"/>
        <v>-4.902311160863789</v>
      </c>
      <c r="AF1460" s="18" t="str">
        <f t="shared" si="416"/>
        <v/>
      </c>
      <c r="AG1460" s="18" t="str">
        <f t="shared" si="417"/>
        <v/>
      </c>
      <c r="AH1460" s="18" t="str">
        <f t="shared" si="418"/>
        <v/>
      </c>
      <c r="AI1460" s="19" t="str">
        <f t="shared" si="419"/>
        <v/>
      </c>
      <c r="AJ1460" s="19" t="str">
        <f t="shared" si="420"/>
        <v/>
      </c>
      <c r="AK1460" s="19" t="str">
        <f t="shared" si="421"/>
        <v/>
      </c>
    </row>
    <row r="1461" spans="2:37" x14ac:dyDescent="0.15">
      <c r="B1461" s="51" t="str">
        <f>IFERROR(IF(AND(AF1461=1,AI1461=1),MAX($B$5:B1460)+1,""),"")</f>
        <v/>
      </c>
      <c r="C1461" s="51" t="str">
        <f>IFERROR(IF(AND(AG1461=1,AJ1461=1),MAX($C$5:C1460)+1,""),"")</f>
        <v/>
      </c>
      <c r="D1461" s="51" t="str">
        <f>IFERROR(IF(AND(AH1461=1,AK1461=1),MAX($D$5:D1460)+1,""),"")</f>
        <v/>
      </c>
      <c r="F1461" s="5" t="s">
        <v>3019</v>
      </c>
      <c r="G1461" s="5" t="s">
        <v>3020</v>
      </c>
      <c r="H1461" s="12">
        <f>IFERROR([1]!EM_S_STM07_IS(F1461,"9",$H$1,"1")/1000000,"")</f>
        <v>277.43980750999998</v>
      </c>
      <c r="I1461" s="12">
        <f>IFERROR([1]!EM_S_STM07_IS(F1461,"9",$I$1,"1")/1000000,"")</f>
        <v>300.68897843000002</v>
      </c>
      <c r="J1461" s="12">
        <f>IFERROR([1]!EM_S_STM07_IS(F1461,"9",$J$1,"1")/1000000,"")</f>
        <v>299.88076548000004</v>
      </c>
      <c r="K1461" s="12">
        <f>IFERROR([1]!EM_S_STM07_IS(F1461,"9",$K$1,"1")/1000000,"")</f>
        <v>325.45715243000001</v>
      </c>
      <c r="L1461" s="12">
        <f>IFERROR([1]!EM_S_STM07_IS(F1461,"9",$L$1,"1")/1000000,"")</f>
        <v>276.83136661000003</v>
      </c>
      <c r="M1461" s="13">
        <f>IFERROR([1]!EM_S_STM07_IS(F1461,"9",$M$1,"1")/1000000,"")</f>
        <v>321.47394982999998</v>
      </c>
      <c r="N1461" s="12">
        <f>IFERROR([1]!EM_S_STM07_IS(F1461,"61",$N$1,"1")/1000000,"")</f>
        <v>77.125959030000004</v>
      </c>
      <c r="O1461" s="12">
        <f>IFERROR([1]!EM_S_STM07_IS(F1461,"61",$O$1,"1")/1000000,"")</f>
        <v>83.916047760000012</v>
      </c>
      <c r="P1461" s="12">
        <f>IFERROR([1]!EM_S_STM07_IS(F1461,"61",$P$1,"1")/1000000,"")</f>
        <v>59.55021799</v>
      </c>
      <c r="Q1461" s="12">
        <f>IFERROR([1]!EM_S_STM07_IS(F1461,"61",$Q$1,"1")/1000000,"")</f>
        <v>55.837549100000004</v>
      </c>
      <c r="R1461" s="12">
        <f>IFERROR([1]!EM_S_STM07_IS(F1461,"61",$R$1,"1")/1000000,"")</f>
        <v>50.013355009999998</v>
      </c>
      <c r="S1461" s="12">
        <f>IFERROR([1]!EM_S_STM07_IS(F1461,"61",$S$1,"1")/1000000,"")</f>
        <v>45.437285509999995</v>
      </c>
      <c r="T1461" s="20">
        <f t="shared" si="404"/>
        <v>2.9900816277458331E-2</v>
      </c>
      <c r="U1461" s="20">
        <f t="shared" si="405"/>
        <v>-0.10041467913557722</v>
      </c>
      <c r="V1461" s="14">
        <f t="shared" si="406"/>
        <v>8.3798972932757856E-2</v>
      </c>
      <c r="W1461" s="14">
        <f t="shared" si="407"/>
        <v>-2.6878702179904961E-3</v>
      </c>
      <c r="X1461" s="14">
        <f t="shared" si="408"/>
        <v>8.5288520952857647E-2</v>
      </c>
      <c r="Y1461" s="14">
        <f t="shared" si="409"/>
        <v>-0.1494076423177042</v>
      </c>
      <c r="Z1461" s="15">
        <f t="shared" si="410"/>
        <v>0.16126273466291272</v>
      </c>
      <c r="AA1461" s="14">
        <f t="shared" si="411"/>
        <v>8.8038953620775573E-2</v>
      </c>
      <c r="AB1461" s="14">
        <f t="shared" si="412"/>
        <v>-0.29035959653016918</v>
      </c>
      <c r="AC1461" s="14">
        <f t="shared" si="413"/>
        <v>-6.2345177151550447E-2</v>
      </c>
      <c r="AD1461" s="14">
        <f t="shared" si="414"/>
        <v>-0.10430604823949921</v>
      </c>
      <c r="AE1461" s="14">
        <f t="shared" si="415"/>
        <v>-9.1496951146049554E-2</v>
      </c>
      <c r="AF1461" s="18" t="str">
        <f t="shared" si="416"/>
        <v/>
      </c>
      <c r="AG1461" s="18" t="str">
        <f t="shared" si="417"/>
        <v/>
      </c>
      <c r="AH1461" s="18" t="str">
        <f t="shared" si="418"/>
        <v/>
      </c>
      <c r="AI1461" s="19" t="str">
        <f t="shared" si="419"/>
        <v/>
      </c>
      <c r="AJ1461" s="19" t="str">
        <f t="shared" si="420"/>
        <v/>
      </c>
      <c r="AK1461" s="19" t="str">
        <f t="shared" si="421"/>
        <v/>
      </c>
    </row>
    <row r="1462" spans="2:37" x14ac:dyDescent="0.15">
      <c r="B1462" s="51">
        <f>IFERROR(IF(AND(AF1462=1,AI1462=1),MAX($B$5:B1461)+1,""),"")</f>
        <v>110</v>
      </c>
      <c r="C1462" s="51">
        <f>IFERROR(IF(AND(AG1462=1,AJ1462=1),MAX($C$5:C1461)+1,""),"")</f>
        <v>61</v>
      </c>
      <c r="D1462" s="51">
        <f>IFERROR(IF(AND(AH1462=1,AK1462=1),MAX($D$5:D1461)+1,""),"")</f>
        <v>37</v>
      </c>
      <c r="F1462" s="5" t="s">
        <v>3021</v>
      </c>
      <c r="G1462" s="5" t="s">
        <v>3022</v>
      </c>
      <c r="H1462" s="12">
        <f>IFERROR([1]!EM_S_STM07_IS(F1462,"9",$H$1,"1")/1000000,"")</f>
        <v>121.24720740000001</v>
      </c>
      <c r="I1462" s="12">
        <f>IFERROR([1]!EM_S_STM07_IS(F1462,"9",$I$1,"1")/1000000,"")</f>
        <v>178.81126467999999</v>
      </c>
      <c r="J1462" s="12">
        <f>IFERROR([1]!EM_S_STM07_IS(F1462,"9",$J$1,"1")/1000000,"")</f>
        <v>313.00323322000003</v>
      </c>
      <c r="K1462" s="12">
        <f>IFERROR([1]!EM_S_STM07_IS(F1462,"9",$K$1,"1")/1000000,"")</f>
        <v>468.16137580999998</v>
      </c>
      <c r="L1462" s="12">
        <f>IFERROR([1]!EM_S_STM07_IS(F1462,"9",$L$1,"1")/1000000,"")</f>
        <v>615.26638336999997</v>
      </c>
      <c r="M1462" s="13">
        <f>IFERROR([1]!EM_S_STM07_IS(F1462,"9",$M$1,"1")/1000000,"")</f>
        <v>931.10908264</v>
      </c>
      <c r="N1462" s="12">
        <f>IFERROR([1]!EM_S_STM07_IS(F1462,"61",$N$1,"1")/1000000,"")</f>
        <v>42.172182679999999</v>
      </c>
      <c r="O1462" s="12">
        <f>IFERROR([1]!EM_S_STM07_IS(F1462,"61",$O$1,"1")/1000000,"")</f>
        <v>57.570579600000002</v>
      </c>
      <c r="P1462" s="12">
        <f>IFERROR([1]!EM_S_STM07_IS(F1462,"61",$P$1,"1")/1000000,"")</f>
        <v>70.753506200000004</v>
      </c>
      <c r="Q1462" s="12">
        <f>IFERROR([1]!EM_S_STM07_IS(F1462,"61",$Q$1,"1")/1000000,"")</f>
        <v>90.236363709999992</v>
      </c>
      <c r="R1462" s="12">
        <f>IFERROR([1]!EM_S_STM07_IS(F1462,"61",$R$1,"1")/1000000,"")</f>
        <v>135.62869307</v>
      </c>
      <c r="S1462" s="12">
        <f>IFERROR([1]!EM_S_STM07_IS(F1462,"61",$S$1,"1")/1000000,"")</f>
        <v>228.51553305000002</v>
      </c>
      <c r="T1462" s="20">
        <f t="shared" si="404"/>
        <v>0.50336959884805421</v>
      </c>
      <c r="U1462" s="20">
        <f t="shared" si="405"/>
        <v>0.40209657808003363</v>
      </c>
      <c r="V1462" s="14">
        <f t="shared" si="406"/>
        <v>0.4747660462817388</v>
      </c>
      <c r="W1462" s="14">
        <f t="shared" si="407"/>
        <v>0.75046708483466917</v>
      </c>
      <c r="X1462" s="14">
        <f t="shared" si="408"/>
        <v>0.49570779507234108</v>
      </c>
      <c r="Y1462" s="14">
        <f t="shared" si="409"/>
        <v>0.3142185903428768</v>
      </c>
      <c r="Z1462" s="15">
        <f t="shared" si="410"/>
        <v>0.5133430133790734</v>
      </c>
      <c r="AA1462" s="14">
        <f t="shared" si="411"/>
        <v>0.36513160907136627</v>
      </c>
      <c r="AB1462" s="14">
        <f t="shared" si="412"/>
        <v>0.22898721346206494</v>
      </c>
      <c r="AC1462" s="14">
        <f t="shared" si="413"/>
        <v>0.27536243157939766</v>
      </c>
      <c r="AD1462" s="14">
        <f t="shared" si="414"/>
        <v>0.50303810452603193</v>
      </c>
      <c r="AE1462" s="14">
        <f t="shared" si="415"/>
        <v>0.68486127734092173</v>
      </c>
      <c r="AF1462" s="18">
        <f t="shared" si="416"/>
        <v>1</v>
      </c>
      <c r="AG1462" s="18">
        <f t="shared" si="417"/>
        <v>1</v>
      </c>
      <c r="AH1462" s="18">
        <f t="shared" si="418"/>
        <v>1</v>
      </c>
      <c r="AI1462" s="19">
        <f t="shared" si="419"/>
        <v>1</v>
      </c>
      <c r="AJ1462" s="19">
        <f t="shared" si="420"/>
        <v>1</v>
      </c>
      <c r="AK1462" s="19">
        <f t="shared" si="421"/>
        <v>1</v>
      </c>
    </row>
    <row r="1463" spans="2:37" x14ac:dyDescent="0.15">
      <c r="B1463" s="51" t="str">
        <f>IFERROR(IF(AND(AF1463=1,AI1463=1),MAX($B$5:B1462)+1,""),"")</f>
        <v/>
      </c>
      <c r="C1463" s="51" t="str">
        <f>IFERROR(IF(AND(AG1463=1,AJ1463=1),MAX($C$5:C1462)+1,""),"")</f>
        <v/>
      </c>
      <c r="D1463" s="51" t="str">
        <f>IFERROR(IF(AND(AH1463=1,AK1463=1),MAX($D$5:D1462)+1,""),"")</f>
        <v/>
      </c>
      <c r="F1463" s="5" t="s">
        <v>3023</v>
      </c>
      <c r="G1463" s="5" t="s">
        <v>3024</v>
      </c>
      <c r="H1463" s="12">
        <f>IFERROR([1]!EM_S_STM07_IS(F1463,"9",$H$1,"1")/1000000,"")</f>
        <v>190.80203066999999</v>
      </c>
      <c r="I1463" s="12">
        <f>IFERROR([1]!EM_S_STM07_IS(F1463,"9",$I$1,"1")/1000000,"")</f>
        <v>221.67916832</v>
      </c>
      <c r="J1463" s="12">
        <f>IFERROR([1]!EM_S_STM07_IS(F1463,"9",$J$1,"1")/1000000,"")</f>
        <v>221.50511362</v>
      </c>
      <c r="K1463" s="12">
        <f>IFERROR([1]!EM_S_STM07_IS(F1463,"9",$K$1,"1")/1000000,"")</f>
        <v>216.71876143</v>
      </c>
      <c r="L1463" s="12">
        <f>IFERROR([1]!EM_S_STM07_IS(F1463,"9",$L$1,"1")/1000000,"")</f>
        <v>234.08784618000001</v>
      </c>
      <c r="M1463" s="13">
        <f>IFERROR([1]!EM_S_STM07_IS(F1463,"9",$M$1,"1")/1000000,"")</f>
        <v>336.37970726999998</v>
      </c>
      <c r="N1463" s="12">
        <f>IFERROR([1]!EM_S_STM07_IS(F1463,"61",$N$1,"1")/1000000,"")</f>
        <v>27.27452946</v>
      </c>
      <c r="O1463" s="12">
        <f>IFERROR([1]!EM_S_STM07_IS(F1463,"61",$O$1,"1")/1000000,"")</f>
        <v>20.703387729999999</v>
      </c>
      <c r="P1463" s="12">
        <f>IFERROR([1]!EM_S_STM07_IS(F1463,"61",$P$1,"1")/1000000,"")</f>
        <v>16.500684700000001</v>
      </c>
      <c r="Q1463" s="12">
        <f>IFERROR([1]!EM_S_STM07_IS(F1463,"61",$Q$1,"1")/1000000,"")</f>
        <v>5.3946701600000004</v>
      </c>
      <c r="R1463" s="12">
        <f>IFERROR([1]!EM_S_STM07_IS(F1463,"61",$R$1,"1")/1000000,"")</f>
        <v>-9.3579552899999996</v>
      </c>
      <c r="S1463" s="12">
        <f>IFERROR([1]!EM_S_STM07_IS(F1463,"61",$S$1,"1")/1000000,"")</f>
        <v>10.013398859999999</v>
      </c>
      <c r="T1463" s="20">
        <f t="shared" si="404"/>
        <v>0.12008081643626967</v>
      </c>
      <c r="U1463" s="20">
        <f t="shared" si="405"/>
        <v>-0.18160145282291495</v>
      </c>
      <c r="V1463" s="14">
        <f t="shared" si="406"/>
        <v>0.16182813957259864</v>
      </c>
      <c r="W1463" s="14">
        <f t="shared" si="407"/>
        <v>-7.8516489086040983E-4</v>
      </c>
      <c r="X1463" s="14">
        <f t="shared" si="408"/>
        <v>-2.1608314642393142E-2</v>
      </c>
      <c r="Y1463" s="14">
        <f t="shared" si="409"/>
        <v>8.0145736508420454E-2</v>
      </c>
      <c r="Z1463" s="15">
        <f t="shared" si="410"/>
        <v>0.43698065815575682</v>
      </c>
      <c r="AA1463" s="14">
        <f t="shared" si="411"/>
        <v>-0.2409259429988348</v>
      </c>
      <c r="AB1463" s="14">
        <f t="shared" si="412"/>
        <v>-0.20299590988725585</v>
      </c>
      <c r="AC1463" s="14">
        <f t="shared" si="413"/>
        <v>-0.67306386019241982</v>
      </c>
      <c r="AD1463" s="14">
        <f t="shared" si="414"/>
        <v>-2.7346668123264832</v>
      </c>
      <c r="AE1463" s="14">
        <f t="shared" si="415"/>
        <v>2.0700413230976227</v>
      </c>
      <c r="AF1463" s="18" t="str">
        <f t="shared" si="416"/>
        <v/>
      </c>
      <c r="AG1463" s="18" t="str">
        <f t="shared" si="417"/>
        <v/>
      </c>
      <c r="AH1463" s="18" t="str">
        <f t="shared" si="418"/>
        <v/>
      </c>
      <c r="AI1463" s="19" t="str">
        <f t="shared" si="419"/>
        <v/>
      </c>
      <c r="AJ1463" s="19" t="str">
        <f t="shared" si="420"/>
        <v/>
      </c>
      <c r="AK1463" s="19" t="str">
        <f t="shared" si="421"/>
        <v/>
      </c>
    </row>
    <row r="1464" spans="2:37" x14ac:dyDescent="0.15">
      <c r="B1464" s="51">
        <f>IFERROR(IF(AND(AF1464=1,AI1464=1),MAX($B$5:B1463)+1,""),"")</f>
        <v>111</v>
      </c>
      <c r="C1464" s="51">
        <f>IFERROR(IF(AND(AG1464=1,AJ1464=1),MAX($C$5:C1463)+1,""),"")</f>
        <v>62</v>
      </c>
      <c r="D1464" s="51">
        <f>IFERROR(IF(AND(AH1464=1,AK1464=1),MAX($D$5:D1463)+1,""),"")</f>
        <v>38</v>
      </c>
      <c r="F1464" s="5" t="s">
        <v>3025</v>
      </c>
      <c r="G1464" s="5" t="s">
        <v>3026</v>
      </c>
      <c r="H1464" s="12">
        <f>IFERROR([1]!EM_S_STM07_IS(F1464,"9",$H$1,"1")/1000000,"")</f>
        <v>493.17859323000005</v>
      </c>
      <c r="I1464" s="12">
        <f>IFERROR([1]!EM_S_STM07_IS(F1464,"9",$I$1,"1")/1000000,"")</f>
        <v>694.82668837999995</v>
      </c>
      <c r="J1464" s="12">
        <f>IFERROR([1]!EM_S_STM07_IS(F1464,"9",$J$1,"1")/1000000,"")</f>
        <v>884.7443287000001</v>
      </c>
      <c r="K1464" s="12">
        <f>IFERROR([1]!EM_S_STM07_IS(F1464,"9",$K$1,"1")/1000000,"")</f>
        <v>1213.0697567899999</v>
      </c>
      <c r="L1464" s="12">
        <f>IFERROR([1]!EM_S_STM07_IS(F1464,"9",$L$1,"1")/1000000,"")</f>
        <v>1542.8057730999999</v>
      </c>
      <c r="M1464" s="13">
        <f>IFERROR([1]!EM_S_STM07_IS(F1464,"9",$M$1,"1")/1000000,"")</f>
        <v>1868.56162593</v>
      </c>
      <c r="N1464" s="12">
        <f>IFERROR([1]!EM_S_STM07_IS(F1464,"61",$N$1,"1")/1000000,"")</f>
        <v>53.167734770000003</v>
      </c>
      <c r="O1464" s="12">
        <f>IFERROR([1]!EM_S_STM07_IS(F1464,"61",$O$1,"1")/1000000,"")</f>
        <v>81.815033639999996</v>
      </c>
      <c r="P1464" s="12">
        <f>IFERROR([1]!EM_S_STM07_IS(F1464,"61",$P$1,"1")/1000000,"")</f>
        <v>111.43663179000001</v>
      </c>
      <c r="Q1464" s="12">
        <f>IFERROR([1]!EM_S_STM07_IS(F1464,"61",$Q$1,"1")/1000000,"")</f>
        <v>146.71321197</v>
      </c>
      <c r="R1464" s="12">
        <f>IFERROR([1]!EM_S_STM07_IS(F1464,"61",$R$1,"1")/1000000,"")</f>
        <v>189.92891936000001</v>
      </c>
      <c r="S1464" s="12">
        <f>IFERROR([1]!EM_S_STM07_IS(F1464,"61",$S$1,"1")/1000000,"")</f>
        <v>230.82045865000001</v>
      </c>
      <c r="T1464" s="20">
        <f t="shared" si="404"/>
        <v>0.30527085723188607</v>
      </c>
      <c r="U1464" s="20">
        <f t="shared" si="405"/>
        <v>0.34129784998744017</v>
      </c>
      <c r="V1464" s="14">
        <f t="shared" si="406"/>
        <v>0.40887438732759185</v>
      </c>
      <c r="W1464" s="14">
        <f t="shared" si="407"/>
        <v>0.27333095215843867</v>
      </c>
      <c r="X1464" s="14">
        <f t="shared" si="408"/>
        <v>0.37109639184963761</v>
      </c>
      <c r="Y1464" s="14">
        <f t="shared" si="409"/>
        <v>0.27181950128122934</v>
      </c>
      <c r="Z1464" s="15">
        <f t="shared" si="410"/>
        <v>0.21114508288068587</v>
      </c>
      <c r="AA1464" s="14">
        <f t="shared" si="411"/>
        <v>0.53880984386350583</v>
      </c>
      <c r="AB1464" s="14">
        <f t="shared" si="412"/>
        <v>0.36205568624881412</v>
      </c>
      <c r="AC1464" s="14">
        <f t="shared" si="413"/>
        <v>0.31656179492644726</v>
      </c>
      <c r="AD1464" s="14">
        <f t="shared" si="414"/>
        <v>0.29455907078659538</v>
      </c>
      <c r="AE1464" s="14">
        <f t="shared" si="415"/>
        <v>0.21529917312114166</v>
      </c>
      <c r="AF1464" s="18">
        <f t="shared" si="416"/>
        <v>1</v>
      </c>
      <c r="AG1464" s="18">
        <f t="shared" si="417"/>
        <v>1</v>
      </c>
      <c r="AH1464" s="18">
        <f t="shared" si="418"/>
        <v>1</v>
      </c>
      <c r="AI1464" s="19">
        <f t="shared" si="419"/>
        <v>1</v>
      </c>
      <c r="AJ1464" s="19">
        <f t="shared" si="420"/>
        <v>1</v>
      </c>
      <c r="AK1464" s="19">
        <f t="shared" si="421"/>
        <v>1</v>
      </c>
    </row>
    <row r="1465" spans="2:37" x14ac:dyDescent="0.15">
      <c r="B1465" s="51" t="str">
        <f>IFERROR(IF(AND(AF1465=1,AI1465=1),MAX($B$5:B1464)+1,""),"")</f>
        <v/>
      </c>
      <c r="C1465" s="51" t="str">
        <f>IFERROR(IF(AND(AG1465=1,AJ1465=1),MAX($C$5:C1464)+1,""),"")</f>
        <v/>
      </c>
      <c r="D1465" s="51" t="str">
        <f>IFERROR(IF(AND(AH1465=1,AK1465=1),MAX($D$5:D1464)+1,""),"")</f>
        <v/>
      </c>
      <c r="F1465" s="5" t="s">
        <v>3027</v>
      </c>
      <c r="G1465" s="5" t="s">
        <v>3028</v>
      </c>
      <c r="H1465" s="12">
        <f>IFERROR([1]!EM_S_STM07_IS(F1465,"9",$H$1,"1")/1000000,"")</f>
        <v>351.0332014</v>
      </c>
      <c r="I1465" s="12">
        <f>IFERROR([1]!EM_S_STM07_IS(F1465,"9",$I$1,"1")/1000000,"")</f>
        <v>413.37719830000003</v>
      </c>
      <c r="J1465" s="12">
        <f>IFERROR([1]!EM_S_STM07_IS(F1465,"9",$J$1,"1")/1000000,"")</f>
        <v>519.86677826000005</v>
      </c>
      <c r="K1465" s="12">
        <f>IFERROR([1]!EM_S_STM07_IS(F1465,"9",$K$1,"1")/1000000,"")</f>
        <v>605.86188502999994</v>
      </c>
      <c r="L1465" s="12">
        <f>IFERROR([1]!EM_S_STM07_IS(F1465,"9",$L$1,"1")/1000000,"")</f>
        <v>761.05551702999992</v>
      </c>
      <c r="M1465" s="13">
        <f>IFERROR([1]!EM_S_STM07_IS(F1465,"9",$M$1,"1")/1000000,"")</f>
        <v>761.18611145</v>
      </c>
      <c r="N1465" s="12">
        <f>IFERROR([1]!EM_S_STM07_IS(F1465,"61",$N$1,"1")/1000000,"")</f>
        <v>48.713068939999999</v>
      </c>
      <c r="O1465" s="12">
        <f>IFERROR([1]!EM_S_STM07_IS(F1465,"61",$O$1,"1")/1000000,"")</f>
        <v>54.817585780000002</v>
      </c>
      <c r="P1465" s="12">
        <f>IFERROR([1]!EM_S_STM07_IS(F1465,"61",$P$1,"1")/1000000,"")</f>
        <v>19.590113210000002</v>
      </c>
      <c r="Q1465" s="12">
        <f>IFERROR([1]!EM_S_STM07_IS(F1465,"61",$Q$1,"1")/1000000,"")</f>
        <v>-69.705516610000004</v>
      </c>
      <c r="R1465" s="12">
        <f>IFERROR([1]!EM_S_STM07_IS(F1465,"61",$R$1,"1")/1000000,"")</f>
        <v>25.314186039999999</v>
      </c>
      <c r="S1465" s="12">
        <f>IFERROR([1]!EM_S_STM07_IS(F1465,"61",$S$1,"1")/1000000,"")</f>
        <v>23.44869598</v>
      </c>
      <c r="T1465" s="20">
        <f t="shared" si="404"/>
        <v>0.16742377103766071</v>
      </c>
      <c r="U1465" s="20">
        <f t="shared" si="405"/>
        <v>-0.13603800037907499</v>
      </c>
      <c r="V1465" s="14">
        <f t="shared" si="406"/>
        <v>0.17760142531064879</v>
      </c>
      <c r="W1465" s="14">
        <f t="shared" si="407"/>
        <v>0.25760874184143406</v>
      </c>
      <c r="X1465" s="14">
        <f t="shared" si="408"/>
        <v>0.16541758459316536</v>
      </c>
      <c r="Y1465" s="14">
        <f t="shared" si="409"/>
        <v>0.25615348288878642</v>
      </c>
      <c r="Z1465" s="15">
        <f t="shared" si="410"/>
        <v>1.7159644346278566E-4</v>
      </c>
      <c r="AA1465" s="14">
        <f t="shared" si="411"/>
        <v>0.12531579251389294</v>
      </c>
      <c r="AB1465" s="14">
        <f t="shared" si="412"/>
        <v>-0.64263086505448808</v>
      </c>
      <c r="AC1465" s="14">
        <f t="shared" si="413"/>
        <v>-4.5581987639774333</v>
      </c>
      <c r="AD1465" s="14">
        <f t="shared" si="414"/>
        <v>1.3631590047833948</v>
      </c>
      <c r="AE1465" s="14">
        <f t="shared" si="415"/>
        <v>-7.3693464093700686E-2</v>
      </c>
      <c r="AF1465" s="18" t="str">
        <f t="shared" si="416"/>
        <v/>
      </c>
      <c r="AG1465" s="18" t="str">
        <f t="shared" si="417"/>
        <v/>
      </c>
      <c r="AH1465" s="18" t="str">
        <f t="shared" si="418"/>
        <v/>
      </c>
      <c r="AI1465" s="19" t="str">
        <f t="shared" si="419"/>
        <v/>
      </c>
      <c r="AJ1465" s="19" t="str">
        <f t="shared" si="420"/>
        <v/>
      </c>
      <c r="AK1465" s="19" t="str">
        <f t="shared" si="421"/>
        <v/>
      </c>
    </row>
    <row r="1466" spans="2:37" x14ac:dyDescent="0.15">
      <c r="B1466" s="51">
        <f>IFERROR(IF(AND(AF1466=1,AI1466=1),MAX($B$5:B1465)+1,""),"")</f>
        <v>112</v>
      </c>
      <c r="C1466" s="51">
        <f>IFERROR(IF(AND(AG1466=1,AJ1466=1),MAX($C$5:C1465)+1,""),"")</f>
        <v>63</v>
      </c>
      <c r="D1466" s="51">
        <f>IFERROR(IF(AND(AH1466=1,AK1466=1),MAX($D$5:D1465)+1,""),"")</f>
        <v>39</v>
      </c>
      <c r="F1466" s="5" t="s">
        <v>3029</v>
      </c>
      <c r="G1466" s="5" t="s">
        <v>3030</v>
      </c>
      <c r="H1466" s="12">
        <f>IFERROR([1]!EM_S_STM07_IS(F1466,"9",$H$1,"1")/1000000,"")</f>
        <v>361.11282101999996</v>
      </c>
      <c r="I1466" s="12">
        <f>IFERROR([1]!EM_S_STM07_IS(F1466,"9",$I$1,"1")/1000000,"")</f>
        <v>520.49345227999993</v>
      </c>
      <c r="J1466" s="12">
        <f>IFERROR([1]!EM_S_STM07_IS(F1466,"9",$J$1,"1")/1000000,"")</f>
        <v>702.20297316999995</v>
      </c>
      <c r="K1466" s="12">
        <f>IFERROR([1]!EM_S_STM07_IS(F1466,"9",$K$1,"1")/1000000,"")</f>
        <v>846.92227360000004</v>
      </c>
      <c r="L1466" s="12">
        <f>IFERROR([1]!EM_S_STM07_IS(F1466,"9",$L$1,"1")/1000000,"")</f>
        <v>1009.0239062000001</v>
      </c>
      <c r="M1466" s="13">
        <f>IFERROR([1]!EM_S_STM07_IS(F1466,"9",$M$1,"1")/1000000,"")</f>
        <v>1218.7980826800001</v>
      </c>
      <c r="N1466" s="12">
        <f>IFERROR([1]!EM_S_STM07_IS(F1466,"61",$N$1,"1")/1000000,"")</f>
        <v>63.278947639999998</v>
      </c>
      <c r="O1466" s="12">
        <f>IFERROR([1]!EM_S_STM07_IS(F1466,"61",$O$1,"1")/1000000,"")</f>
        <v>93.770452459999987</v>
      </c>
      <c r="P1466" s="12">
        <f>IFERROR([1]!EM_S_STM07_IS(F1466,"61",$P$1,"1")/1000000,"")</f>
        <v>120.03088568999999</v>
      </c>
      <c r="Q1466" s="12">
        <f>IFERROR([1]!EM_S_STM07_IS(F1466,"61",$Q$1,"1")/1000000,"")</f>
        <v>146.06237877999999</v>
      </c>
      <c r="R1466" s="12">
        <f>IFERROR([1]!EM_S_STM07_IS(F1466,"61",$R$1,"1")/1000000,"")</f>
        <v>177.30235633000001</v>
      </c>
      <c r="S1466" s="12">
        <f>IFERROR([1]!EM_S_STM07_IS(F1466,"61",$S$1,"1")/1000000,"")</f>
        <v>214.24002165000002</v>
      </c>
      <c r="T1466" s="20">
        <f t="shared" si="404"/>
        <v>0.27543335632577004</v>
      </c>
      <c r="U1466" s="20">
        <f t="shared" si="405"/>
        <v>0.27622800718785268</v>
      </c>
      <c r="V1466" s="14">
        <f t="shared" si="406"/>
        <v>0.44135965820823847</v>
      </c>
      <c r="W1466" s="14">
        <f t="shared" si="407"/>
        <v>0.34911009945279625</v>
      </c>
      <c r="X1466" s="14">
        <f t="shared" si="408"/>
        <v>0.20609326072301354</v>
      </c>
      <c r="Y1466" s="14">
        <f t="shared" si="409"/>
        <v>0.19140083766005703</v>
      </c>
      <c r="Z1466" s="15">
        <f t="shared" si="410"/>
        <v>0.20789812331604007</v>
      </c>
      <c r="AA1466" s="14">
        <f t="shared" si="411"/>
        <v>0.48185859527040625</v>
      </c>
      <c r="AB1466" s="14">
        <f t="shared" si="412"/>
        <v>0.280050192156234</v>
      </c>
      <c r="AC1466" s="14">
        <f t="shared" si="413"/>
        <v>0.2168732900732793</v>
      </c>
      <c r="AD1466" s="14">
        <f t="shared" si="414"/>
        <v>0.21388106787616992</v>
      </c>
      <c r="AE1466" s="14">
        <f t="shared" si="415"/>
        <v>0.2083314970233707</v>
      </c>
      <c r="AF1466" s="18">
        <f t="shared" si="416"/>
        <v>1</v>
      </c>
      <c r="AG1466" s="18">
        <f t="shared" si="417"/>
        <v>1</v>
      </c>
      <c r="AH1466" s="18">
        <f t="shared" si="418"/>
        <v>1</v>
      </c>
      <c r="AI1466" s="19">
        <f t="shared" si="419"/>
        <v>1</v>
      </c>
      <c r="AJ1466" s="19">
        <f t="shared" si="420"/>
        <v>1</v>
      </c>
      <c r="AK1466" s="19">
        <f t="shared" si="421"/>
        <v>1</v>
      </c>
    </row>
    <row r="1467" spans="2:37" x14ac:dyDescent="0.15">
      <c r="B1467" s="51">
        <f>IFERROR(IF(AND(AF1467=1,AI1467=1),MAX($B$5:B1466)+1,""),"")</f>
        <v>113</v>
      </c>
      <c r="C1467" s="51" t="str">
        <f>IFERROR(IF(AND(AG1467=1,AJ1467=1),MAX($C$5:C1466)+1,""),"")</f>
        <v/>
      </c>
      <c r="D1467" s="51" t="str">
        <f>IFERROR(IF(AND(AH1467=1,AK1467=1),MAX($D$5:D1466)+1,""),"")</f>
        <v/>
      </c>
      <c r="F1467" s="5" t="s">
        <v>3031</v>
      </c>
      <c r="G1467" s="5" t="s">
        <v>3032</v>
      </c>
      <c r="H1467" s="12">
        <f>IFERROR([1]!EM_S_STM07_IS(F1467,"9",$H$1,"1")/1000000,"")</f>
        <v>480.61713655</v>
      </c>
      <c r="I1467" s="12">
        <f>IFERROR([1]!EM_S_STM07_IS(F1467,"9",$I$1,"1")/1000000,"")</f>
        <v>648.86507173999996</v>
      </c>
      <c r="J1467" s="12">
        <f>IFERROR([1]!EM_S_STM07_IS(F1467,"9",$J$1,"1")/1000000,"")</f>
        <v>821.8579440499999</v>
      </c>
      <c r="K1467" s="12">
        <f>IFERROR([1]!EM_S_STM07_IS(F1467,"9",$K$1,"1")/1000000,"")</f>
        <v>1021.12062162</v>
      </c>
      <c r="L1467" s="12">
        <f>IFERROR([1]!EM_S_STM07_IS(F1467,"9",$L$1,"1")/1000000,"")</f>
        <v>1258.69370637</v>
      </c>
      <c r="M1467" s="13">
        <f>IFERROR([1]!EM_S_STM07_IS(F1467,"9",$M$1,"1")/1000000,"")</f>
        <v>1555.5560697999999</v>
      </c>
      <c r="N1467" s="12">
        <f>IFERROR([1]!EM_S_STM07_IS(F1467,"61",$N$1,"1")/1000000,"")</f>
        <v>142.84483638</v>
      </c>
      <c r="O1467" s="12">
        <f>IFERROR([1]!EM_S_STM07_IS(F1467,"61",$O$1,"1")/1000000,"")</f>
        <v>217.40253066999998</v>
      </c>
      <c r="P1467" s="12">
        <f>IFERROR([1]!EM_S_STM07_IS(F1467,"61",$P$1,"1")/1000000,"")</f>
        <v>233.32890209999999</v>
      </c>
      <c r="Q1467" s="12">
        <f>IFERROR([1]!EM_S_STM07_IS(F1467,"61",$Q$1,"1")/1000000,"")</f>
        <v>266.3628789</v>
      </c>
      <c r="R1467" s="12">
        <f>IFERROR([1]!EM_S_STM07_IS(F1467,"61",$R$1,"1")/1000000,"")</f>
        <v>335.41114548000002</v>
      </c>
      <c r="S1467" s="12">
        <f>IFERROR([1]!EM_S_STM07_IS(F1467,"61",$S$1,"1")/1000000,"")</f>
        <v>386.68525255999998</v>
      </c>
      <c r="T1467" s="20">
        <f t="shared" si="404"/>
        <v>0.26478668123017468</v>
      </c>
      <c r="U1467" s="20">
        <f t="shared" si="405"/>
        <v>0.2203899222382697</v>
      </c>
      <c r="V1467" s="14">
        <f t="shared" si="406"/>
        <v>0.35006645080891041</v>
      </c>
      <c r="W1467" s="14">
        <f t="shared" si="407"/>
        <v>0.26660839031773026</v>
      </c>
      <c r="X1467" s="14">
        <f t="shared" si="408"/>
        <v>0.24245391677795522</v>
      </c>
      <c r="Y1467" s="14">
        <f t="shared" si="409"/>
        <v>0.23265917827914606</v>
      </c>
      <c r="Z1467" s="15">
        <f t="shared" si="410"/>
        <v>0.23584956524978098</v>
      </c>
      <c r="AA1467" s="14">
        <f t="shared" si="411"/>
        <v>0.52194882348886185</v>
      </c>
      <c r="AB1467" s="14">
        <f t="shared" si="412"/>
        <v>7.3257525480119656E-2</v>
      </c>
      <c r="AC1467" s="14">
        <f t="shared" si="413"/>
        <v>0.14157687497214691</v>
      </c>
      <c r="AD1467" s="14">
        <f t="shared" si="414"/>
        <v>0.25922631135820789</v>
      </c>
      <c r="AE1467" s="14">
        <f t="shared" si="415"/>
        <v>0.15286941943036103</v>
      </c>
      <c r="AF1467" s="18">
        <f t="shared" si="416"/>
        <v>1</v>
      </c>
      <c r="AG1467" s="18">
        <f t="shared" si="417"/>
        <v>1</v>
      </c>
      <c r="AH1467" s="18">
        <f t="shared" si="418"/>
        <v>1</v>
      </c>
      <c r="AI1467" s="19">
        <f t="shared" si="419"/>
        <v>1</v>
      </c>
      <c r="AJ1467" s="19" t="str">
        <f t="shared" si="420"/>
        <v/>
      </c>
      <c r="AK1467" s="19" t="str">
        <f t="shared" si="421"/>
        <v/>
      </c>
    </row>
    <row r="1468" spans="2:37" x14ac:dyDescent="0.15">
      <c r="B1468" s="51" t="str">
        <f>IFERROR(IF(AND(AF1468=1,AI1468=1),MAX($B$5:B1467)+1,""),"")</f>
        <v/>
      </c>
      <c r="C1468" s="51" t="str">
        <f>IFERROR(IF(AND(AG1468=1,AJ1468=1),MAX($C$5:C1467)+1,""),"")</f>
        <v/>
      </c>
      <c r="D1468" s="51" t="str">
        <f>IFERROR(IF(AND(AH1468=1,AK1468=1),MAX($D$5:D1467)+1,""),"")</f>
        <v/>
      </c>
      <c r="F1468" s="5" t="s">
        <v>3033</v>
      </c>
      <c r="G1468" s="5" t="s">
        <v>3034</v>
      </c>
      <c r="H1468" s="12">
        <f>IFERROR([1]!EM_S_STM07_IS(F1468,"9",$H$1,"1")/1000000,"")</f>
        <v>281.37161682999999</v>
      </c>
      <c r="I1468" s="12">
        <f>IFERROR([1]!EM_S_STM07_IS(F1468,"9",$I$1,"1")/1000000,"")</f>
        <v>241.16337709000001</v>
      </c>
      <c r="J1468" s="12">
        <f>IFERROR([1]!EM_S_STM07_IS(F1468,"9",$J$1,"1")/1000000,"")</f>
        <v>364.39864126999998</v>
      </c>
      <c r="K1468" s="12">
        <f>IFERROR([1]!EM_S_STM07_IS(F1468,"9",$K$1,"1")/1000000,"")</f>
        <v>540.5027071799999</v>
      </c>
      <c r="L1468" s="12">
        <f>IFERROR([1]!EM_S_STM07_IS(F1468,"9",$L$1,"1")/1000000,"")</f>
        <v>607.12356433000002</v>
      </c>
      <c r="M1468" s="13">
        <f>IFERROR([1]!EM_S_STM07_IS(F1468,"9",$M$1,"1")/1000000,"")</f>
        <v>607.61419238999997</v>
      </c>
      <c r="N1468" s="12">
        <f>IFERROR([1]!EM_S_STM07_IS(F1468,"61",$N$1,"1")/1000000,"")</f>
        <v>45.352849450000001</v>
      </c>
      <c r="O1468" s="12">
        <f>IFERROR([1]!EM_S_STM07_IS(F1468,"61",$O$1,"1")/1000000,"")</f>
        <v>46.220318130000003</v>
      </c>
      <c r="P1468" s="12">
        <f>IFERROR([1]!EM_S_STM07_IS(F1468,"61",$P$1,"1")/1000000,"")</f>
        <v>57.332684530000002</v>
      </c>
      <c r="Q1468" s="12">
        <f>IFERROR([1]!EM_S_STM07_IS(F1468,"61",$Q$1,"1")/1000000,"")</f>
        <v>69.07065673000001</v>
      </c>
      <c r="R1468" s="12">
        <f>IFERROR([1]!EM_S_STM07_IS(F1468,"61",$R$1,"1")/1000000,"")</f>
        <v>83.399852319999994</v>
      </c>
      <c r="S1468" s="12">
        <f>IFERROR([1]!EM_S_STM07_IS(F1468,"61",$S$1,"1")/1000000,"")</f>
        <v>100.89084943</v>
      </c>
      <c r="T1468" s="20">
        <f t="shared" si="404"/>
        <v>0.16645912439031507</v>
      </c>
      <c r="U1468" s="20">
        <f t="shared" si="405"/>
        <v>0.17340906788308863</v>
      </c>
      <c r="V1468" s="14">
        <f t="shared" si="406"/>
        <v>-0.14290083766442271</v>
      </c>
      <c r="W1468" s="14">
        <f t="shared" si="407"/>
        <v>0.51100322804821929</v>
      </c>
      <c r="X1468" s="14">
        <f t="shared" si="408"/>
        <v>0.48327311346783036</v>
      </c>
      <c r="Y1468" s="14">
        <f t="shared" si="409"/>
        <v>0.12325721271145056</v>
      </c>
      <c r="Z1468" s="15">
        <f t="shared" si="410"/>
        <v>8.0811895440327497E-4</v>
      </c>
      <c r="AA1468" s="14">
        <f t="shared" si="411"/>
        <v>1.9127104261802932E-2</v>
      </c>
      <c r="AB1468" s="14">
        <f t="shared" si="412"/>
        <v>0.2404216770803087</v>
      </c>
      <c r="AC1468" s="14">
        <f t="shared" si="413"/>
        <v>0.20473439009921079</v>
      </c>
      <c r="AD1468" s="14">
        <f t="shared" si="414"/>
        <v>0.20745706307692119</v>
      </c>
      <c r="AE1468" s="14">
        <f t="shared" si="415"/>
        <v>0.20972455733959999</v>
      </c>
      <c r="AF1468" s="18" t="str">
        <f t="shared" si="416"/>
        <v/>
      </c>
      <c r="AG1468" s="18" t="str">
        <f t="shared" si="417"/>
        <v/>
      </c>
      <c r="AH1468" s="18" t="str">
        <f t="shared" si="418"/>
        <v/>
      </c>
      <c r="AI1468" s="19" t="str">
        <f t="shared" si="419"/>
        <v/>
      </c>
      <c r="AJ1468" s="19" t="str">
        <f t="shared" si="420"/>
        <v/>
      </c>
      <c r="AK1468" s="19" t="str">
        <f t="shared" si="421"/>
        <v/>
      </c>
    </row>
    <row r="1469" spans="2:37" x14ac:dyDescent="0.15">
      <c r="B1469" s="51" t="str">
        <f>IFERROR(IF(AND(AF1469=1,AI1469=1),MAX($B$5:B1468)+1,""),"")</f>
        <v/>
      </c>
      <c r="C1469" s="51" t="str">
        <f>IFERROR(IF(AND(AG1469=1,AJ1469=1),MAX($C$5:C1468)+1,""),"")</f>
        <v/>
      </c>
      <c r="D1469" s="51" t="str">
        <f>IFERROR(IF(AND(AH1469=1,AK1469=1),MAX($D$5:D1468)+1,""),"")</f>
        <v/>
      </c>
      <c r="F1469" s="5" t="s">
        <v>3035</v>
      </c>
      <c r="G1469" s="5" t="s">
        <v>3036</v>
      </c>
      <c r="H1469" s="12">
        <f>IFERROR([1]!EM_S_STM07_IS(F1469,"9",$H$1,"1")/1000000,"")</f>
        <v>251.17569893000001</v>
      </c>
      <c r="I1469" s="12">
        <f>IFERROR([1]!EM_S_STM07_IS(F1469,"9",$I$1,"1")/1000000,"")</f>
        <v>238.26488363999999</v>
      </c>
      <c r="J1469" s="12">
        <f>IFERROR([1]!EM_S_STM07_IS(F1469,"9",$J$1,"1")/1000000,"")</f>
        <v>244.55557538999997</v>
      </c>
      <c r="K1469" s="12">
        <f>IFERROR([1]!EM_S_STM07_IS(F1469,"9",$K$1,"1")/1000000,"")</f>
        <v>203.12956932</v>
      </c>
      <c r="L1469" s="12">
        <f>IFERROR([1]!EM_S_STM07_IS(F1469,"9",$L$1,"1")/1000000,"")</f>
        <v>194.79789081000001</v>
      </c>
      <c r="M1469" s="13">
        <f>IFERROR([1]!EM_S_STM07_IS(F1469,"9",$M$1,"1")/1000000,"")</f>
        <v>511.85878631000003</v>
      </c>
      <c r="N1469" s="12">
        <f>IFERROR([1]!EM_S_STM07_IS(F1469,"61",$N$1,"1")/1000000,"")</f>
        <v>39.364248530000005</v>
      </c>
      <c r="O1469" s="12">
        <f>IFERROR([1]!EM_S_STM07_IS(F1469,"61",$O$1,"1")/1000000,"")</f>
        <v>39.446619370000001</v>
      </c>
      <c r="P1469" s="12">
        <f>IFERROR([1]!EM_S_STM07_IS(F1469,"61",$P$1,"1")/1000000,"")</f>
        <v>22.688229460000002</v>
      </c>
      <c r="Q1469" s="12">
        <f>IFERROR([1]!EM_S_STM07_IS(F1469,"61",$Q$1,"1")/1000000,"")</f>
        <v>-21.731693589999999</v>
      </c>
      <c r="R1469" s="12">
        <f>IFERROR([1]!EM_S_STM07_IS(F1469,"61",$R$1,"1")/1000000,"")</f>
        <v>7.8171120999999992</v>
      </c>
      <c r="S1469" s="12">
        <f>IFERROR([1]!EM_S_STM07_IS(F1469,"61",$S$1,"1")/1000000,"")</f>
        <v>73.596815939999999</v>
      </c>
      <c r="T1469" s="20">
        <f t="shared" si="404"/>
        <v>0.15301380900760164</v>
      </c>
      <c r="U1469" s="20">
        <f t="shared" si="405"/>
        <v>0.13331702290056335</v>
      </c>
      <c r="V1469" s="14">
        <f t="shared" si="406"/>
        <v>-5.1401530263475541E-2</v>
      </c>
      <c r="W1469" s="14">
        <f t="shared" si="407"/>
        <v>2.6402093560311361E-2</v>
      </c>
      <c r="X1469" s="14">
        <f t="shared" si="408"/>
        <v>-0.16939301426245015</v>
      </c>
      <c r="Y1469" s="14">
        <f t="shared" si="409"/>
        <v>-4.1016571530630708E-2</v>
      </c>
      <c r="Z1469" s="15">
        <f t="shared" si="410"/>
        <v>1.6276402900545348</v>
      </c>
      <c r="AA1469" s="14">
        <f t="shared" si="411"/>
        <v>2.0925292130807463E-3</v>
      </c>
      <c r="AB1469" s="14">
        <f t="shared" si="412"/>
        <v>-0.42483716418916023</v>
      </c>
      <c r="AC1469" s="14">
        <f t="shared" si="413"/>
        <v>-1.9578399948886975</v>
      </c>
      <c r="AD1469" s="14">
        <f t="shared" si="414"/>
        <v>1.3597102116144828</v>
      </c>
      <c r="AE1469" s="14">
        <f t="shared" si="415"/>
        <v>8.4148344041273244</v>
      </c>
      <c r="AF1469" s="18" t="str">
        <f t="shared" si="416"/>
        <v/>
      </c>
      <c r="AG1469" s="18" t="str">
        <f t="shared" si="417"/>
        <v/>
      </c>
      <c r="AH1469" s="18" t="str">
        <f t="shared" si="418"/>
        <v/>
      </c>
      <c r="AI1469" s="19" t="str">
        <f t="shared" si="419"/>
        <v/>
      </c>
      <c r="AJ1469" s="19" t="str">
        <f t="shared" si="420"/>
        <v/>
      </c>
      <c r="AK1469" s="19" t="str">
        <f t="shared" si="421"/>
        <v/>
      </c>
    </row>
    <row r="1470" spans="2:37" x14ac:dyDescent="0.15">
      <c r="B1470" s="51" t="str">
        <f>IFERROR(IF(AND(AF1470=1,AI1470=1),MAX($B$5:B1469)+1,""),"")</f>
        <v/>
      </c>
      <c r="C1470" s="51" t="str">
        <f>IFERROR(IF(AND(AG1470=1,AJ1470=1),MAX($C$5:C1469)+1,""),"")</f>
        <v/>
      </c>
      <c r="D1470" s="51" t="str">
        <f>IFERROR(IF(AND(AH1470=1,AK1470=1),MAX($D$5:D1469)+1,""),"")</f>
        <v/>
      </c>
      <c r="F1470" s="5" t="s">
        <v>3037</v>
      </c>
      <c r="G1470" s="5" t="s">
        <v>3038</v>
      </c>
      <c r="H1470" s="12">
        <f>IFERROR([1]!EM_S_STM07_IS(F1470,"9",$H$1,"1")/1000000,"")</f>
        <v>146.24625846999999</v>
      </c>
      <c r="I1470" s="12">
        <f>IFERROR([1]!EM_S_STM07_IS(F1470,"9",$I$1,"1")/1000000,"")</f>
        <v>241.19508353000001</v>
      </c>
      <c r="J1470" s="12">
        <f>IFERROR([1]!EM_S_STM07_IS(F1470,"9",$J$1,"1")/1000000,"")</f>
        <v>339.86707243000001</v>
      </c>
      <c r="K1470" s="12">
        <f>IFERROR([1]!EM_S_STM07_IS(F1470,"9",$K$1,"1")/1000000,"")</f>
        <v>373.30492376999996</v>
      </c>
      <c r="L1470" s="12">
        <f>IFERROR([1]!EM_S_STM07_IS(F1470,"9",$L$1,"1")/1000000,"")</f>
        <v>398.30335998999999</v>
      </c>
      <c r="M1470" s="13">
        <f>IFERROR([1]!EM_S_STM07_IS(F1470,"9",$M$1,"1")/1000000,"")</f>
        <v>588.30646235000006</v>
      </c>
      <c r="N1470" s="12">
        <f>IFERROR([1]!EM_S_STM07_IS(F1470,"61",$N$1,"1")/1000000,"")</f>
        <v>26.73168519</v>
      </c>
      <c r="O1470" s="12">
        <f>IFERROR([1]!EM_S_STM07_IS(F1470,"61",$O$1,"1")/1000000,"")</f>
        <v>35.180290540000001</v>
      </c>
      <c r="P1470" s="12">
        <f>IFERROR([1]!EM_S_STM07_IS(F1470,"61",$P$1,"1")/1000000,"")</f>
        <v>23.155376239999999</v>
      </c>
      <c r="Q1470" s="12">
        <f>IFERROR([1]!EM_S_STM07_IS(F1470,"61",$Q$1,"1")/1000000,"")</f>
        <v>5.4160188700000003</v>
      </c>
      <c r="R1470" s="12">
        <f>IFERROR([1]!EM_S_STM07_IS(F1470,"61",$R$1,"1")/1000000,"")</f>
        <v>8.1083947900000002</v>
      </c>
      <c r="S1470" s="12">
        <f>IFERROR([1]!EM_S_STM07_IS(F1470,"61",$S$1,"1")/1000000,"")</f>
        <v>30.878217550000002</v>
      </c>
      <c r="T1470" s="20">
        <f t="shared" si="404"/>
        <v>0.32100289992109055</v>
      </c>
      <c r="U1470" s="20">
        <f t="shared" si="405"/>
        <v>2.926019379761402E-2</v>
      </c>
      <c r="V1470" s="14">
        <f t="shared" si="406"/>
        <v>0.6492393450152929</v>
      </c>
      <c r="W1470" s="14">
        <f t="shared" si="407"/>
        <v>0.40909618660501063</v>
      </c>
      <c r="X1470" s="14">
        <f t="shared" si="408"/>
        <v>9.8385086560237187E-2</v>
      </c>
      <c r="Y1470" s="14">
        <f t="shared" si="409"/>
        <v>6.6965192871128662E-2</v>
      </c>
      <c r="Z1470" s="15">
        <f t="shared" si="410"/>
        <v>0.47703113115784507</v>
      </c>
      <c r="AA1470" s="14">
        <f t="shared" si="411"/>
        <v>0.31605210408360346</v>
      </c>
      <c r="AB1470" s="14">
        <f t="shared" si="412"/>
        <v>-0.34180827149018772</v>
      </c>
      <c r="AC1470" s="14">
        <f t="shared" si="413"/>
        <v>-0.76610102060686713</v>
      </c>
      <c r="AD1470" s="14">
        <f t="shared" si="414"/>
        <v>0.4971134674056259</v>
      </c>
      <c r="AE1470" s="14">
        <f t="shared" si="415"/>
        <v>2.8081788504035092</v>
      </c>
      <c r="AF1470" s="18">
        <f t="shared" si="416"/>
        <v>1</v>
      </c>
      <c r="AG1470" s="18" t="str">
        <f t="shared" si="417"/>
        <v/>
      </c>
      <c r="AH1470" s="18" t="str">
        <f t="shared" si="418"/>
        <v/>
      </c>
      <c r="AI1470" s="19" t="str">
        <f t="shared" si="419"/>
        <v/>
      </c>
      <c r="AJ1470" s="19" t="str">
        <f t="shared" si="420"/>
        <v/>
      </c>
      <c r="AK1470" s="19" t="str">
        <f t="shared" si="421"/>
        <v/>
      </c>
    </row>
    <row r="1471" spans="2:37" x14ac:dyDescent="0.15">
      <c r="B1471" s="51" t="str">
        <f>IFERROR(IF(AND(AF1471=1,AI1471=1),MAX($B$5:B1470)+1,""),"")</f>
        <v/>
      </c>
      <c r="C1471" s="51" t="str">
        <f>IFERROR(IF(AND(AG1471=1,AJ1471=1),MAX($C$5:C1470)+1,""),"")</f>
        <v/>
      </c>
      <c r="D1471" s="51" t="str">
        <f>IFERROR(IF(AND(AH1471=1,AK1471=1),MAX($D$5:D1470)+1,""),"")</f>
        <v/>
      </c>
      <c r="F1471" s="5" t="s">
        <v>3039</v>
      </c>
      <c r="G1471" s="5" t="s">
        <v>3040</v>
      </c>
      <c r="H1471" s="12">
        <f>IFERROR([1]!EM_S_STM07_IS(F1471,"9",$H$1,"1")/1000000,"")</f>
        <v>418.18145283999996</v>
      </c>
      <c r="I1471" s="12">
        <f>IFERROR([1]!EM_S_STM07_IS(F1471,"9",$I$1,"1")/1000000,"")</f>
        <v>470.93669956000002</v>
      </c>
      <c r="J1471" s="12">
        <f>IFERROR([1]!EM_S_STM07_IS(F1471,"9",$J$1,"1")/1000000,"")</f>
        <v>458.20748248000001</v>
      </c>
      <c r="K1471" s="12">
        <f>IFERROR([1]!EM_S_STM07_IS(F1471,"9",$K$1,"1")/1000000,"")</f>
        <v>602.06400303999999</v>
      </c>
      <c r="L1471" s="12">
        <f>IFERROR([1]!EM_S_STM07_IS(F1471,"9",$L$1,"1")/1000000,"")</f>
        <v>809.16169176999995</v>
      </c>
      <c r="M1471" s="13">
        <f>IFERROR([1]!EM_S_STM07_IS(F1471,"9",$M$1,"1")/1000000,"")</f>
        <v>846.52893728999993</v>
      </c>
      <c r="N1471" s="12">
        <f>IFERROR([1]!EM_S_STM07_IS(F1471,"61",$N$1,"1")/1000000,"")</f>
        <v>49.11972703</v>
      </c>
      <c r="O1471" s="12">
        <f>IFERROR([1]!EM_S_STM07_IS(F1471,"61",$O$1,"1")/1000000,"")</f>
        <v>58.380575159999999</v>
      </c>
      <c r="P1471" s="12">
        <f>IFERROR([1]!EM_S_STM07_IS(F1471,"61",$P$1,"1")/1000000,"")</f>
        <v>23.04669917</v>
      </c>
      <c r="Q1471" s="12">
        <f>IFERROR([1]!EM_S_STM07_IS(F1471,"61",$Q$1,"1")/1000000,"")</f>
        <v>17.480968409999999</v>
      </c>
      <c r="R1471" s="12">
        <f>IFERROR([1]!EM_S_STM07_IS(F1471,"61",$R$1,"1")/1000000,"")</f>
        <v>87.701002790000004</v>
      </c>
      <c r="S1471" s="12">
        <f>IFERROR([1]!EM_S_STM07_IS(F1471,"61",$S$1,"1")/1000000,"")</f>
        <v>35.565372329999995</v>
      </c>
      <c r="T1471" s="20">
        <f t="shared" si="404"/>
        <v>0.15147737283088181</v>
      </c>
      <c r="U1471" s="20">
        <f t="shared" si="405"/>
        <v>-6.2536682494384266E-2</v>
      </c>
      <c r="V1471" s="14">
        <f t="shared" si="406"/>
        <v>0.12615396106575941</v>
      </c>
      <c r="W1471" s="14">
        <f t="shared" si="407"/>
        <v>-2.7029571260623823E-2</v>
      </c>
      <c r="X1471" s="14">
        <f t="shared" si="408"/>
        <v>0.31395497904440939</v>
      </c>
      <c r="Y1471" s="14">
        <f t="shared" si="409"/>
        <v>0.34397952324719999</v>
      </c>
      <c r="Z1471" s="15">
        <f t="shared" si="410"/>
        <v>4.618019599798532E-2</v>
      </c>
      <c r="AA1471" s="14">
        <f t="shared" si="411"/>
        <v>0.18853622953449869</v>
      </c>
      <c r="AB1471" s="14">
        <f t="shared" si="412"/>
        <v>-0.60523343412021291</v>
      </c>
      <c r="AC1471" s="14">
        <f t="shared" si="413"/>
        <v>-0.24149795677660163</v>
      </c>
      <c r="AD1471" s="14">
        <f t="shared" si="414"/>
        <v>4.0169418954976539</v>
      </c>
      <c r="AE1471" s="14">
        <f t="shared" si="415"/>
        <v>-0.59447017481474806</v>
      </c>
      <c r="AF1471" s="18" t="str">
        <f t="shared" si="416"/>
        <v/>
      </c>
      <c r="AG1471" s="18" t="str">
        <f t="shared" si="417"/>
        <v/>
      </c>
      <c r="AH1471" s="18" t="str">
        <f t="shared" si="418"/>
        <v/>
      </c>
      <c r="AI1471" s="19" t="str">
        <f t="shared" si="419"/>
        <v/>
      </c>
      <c r="AJ1471" s="19" t="str">
        <f t="shared" si="420"/>
        <v/>
      </c>
      <c r="AK1471" s="19" t="str">
        <f t="shared" si="421"/>
        <v/>
      </c>
    </row>
    <row r="1472" spans="2:37" x14ac:dyDescent="0.15">
      <c r="B1472" s="51">
        <f>IFERROR(IF(AND(AF1472=1,AI1472=1),MAX($B$5:B1471)+1,""),"")</f>
        <v>114</v>
      </c>
      <c r="C1472" s="51" t="str">
        <f>IFERROR(IF(AND(AG1472=1,AJ1472=1),MAX($C$5:C1471)+1,""),"")</f>
        <v/>
      </c>
      <c r="D1472" s="51" t="str">
        <f>IFERROR(IF(AND(AH1472=1,AK1472=1),MAX($D$5:D1471)+1,""),"")</f>
        <v/>
      </c>
      <c r="F1472" s="5" t="s">
        <v>3041</v>
      </c>
      <c r="G1472" s="5" t="s">
        <v>3042</v>
      </c>
      <c r="H1472" s="12">
        <f>IFERROR([1]!EM_S_STM07_IS(F1472,"9",$H$1,"1")/1000000,"")</f>
        <v>386.23420389</v>
      </c>
      <c r="I1472" s="12">
        <f>IFERROR([1]!EM_S_STM07_IS(F1472,"9",$I$1,"1")/1000000,"")</f>
        <v>531.36807404000001</v>
      </c>
      <c r="J1472" s="12">
        <f>IFERROR([1]!EM_S_STM07_IS(F1472,"9",$J$1,"1")/1000000,"")</f>
        <v>757.58342261000007</v>
      </c>
      <c r="K1472" s="12">
        <f>IFERROR([1]!EM_S_STM07_IS(F1472,"9",$K$1,"1")/1000000,"")</f>
        <v>1058.38298745</v>
      </c>
      <c r="L1472" s="12">
        <f>IFERROR([1]!EM_S_STM07_IS(F1472,"9",$L$1,"1")/1000000,"")</f>
        <v>1235.7454069100002</v>
      </c>
      <c r="M1472" s="13">
        <f>IFERROR([1]!EM_S_STM07_IS(F1472,"9",$M$1,"1")/1000000,"")</f>
        <v>1432.9840799600001</v>
      </c>
      <c r="N1472" s="12">
        <f>IFERROR([1]!EM_S_STM07_IS(F1472,"61",$N$1,"1")/1000000,"")</f>
        <v>42.54938113</v>
      </c>
      <c r="O1472" s="12">
        <f>IFERROR([1]!EM_S_STM07_IS(F1472,"61",$O$1,"1")/1000000,"")</f>
        <v>31.448205820000002</v>
      </c>
      <c r="P1472" s="12">
        <f>IFERROR([1]!EM_S_STM07_IS(F1472,"61",$P$1,"1")/1000000,"")</f>
        <v>42.695237920000004</v>
      </c>
      <c r="Q1472" s="12">
        <f>IFERROR([1]!EM_S_STM07_IS(F1472,"61",$Q$1,"1")/1000000,"")</f>
        <v>26.047136590000001</v>
      </c>
      <c r="R1472" s="12">
        <f>IFERROR([1]!EM_S_STM07_IS(F1472,"61",$R$1,"1")/1000000,"")</f>
        <v>15.963862650000001</v>
      </c>
      <c r="S1472" s="12">
        <f>IFERROR([1]!EM_S_STM07_IS(F1472,"61",$S$1,"1")/1000000,"")</f>
        <v>38.265053999999999</v>
      </c>
      <c r="T1472" s="20">
        <f t="shared" si="404"/>
        <v>0.29980477144187634</v>
      </c>
      <c r="U1472" s="20">
        <f t="shared" si="405"/>
        <v>-2.1001973005584262E-2</v>
      </c>
      <c r="V1472" s="14">
        <f t="shared" si="406"/>
        <v>0.3757664875049086</v>
      </c>
      <c r="W1472" s="14">
        <f t="shared" si="407"/>
        <v>0.42572250690577085</v>
      </c>
      <c r="X1472" s="14">
        <f t="shared" si="408"/>
        <v>0.39705140828411439</v>
      </c>
      <c r="Y1472" s="14">
        <f t="shared" si="409"/>
        <v>0.16757867573752844</v>
      </c>
      <c r="Z1472" s="15">
        <f t="shared" si="410"/>
        <v>0.15961109136808224</v>
      </c>
      <c r="AA1472" s="14">
        <f t="shared" si="411"/>
        <v>-0.26090098175771043</v>
      </c>
      <c r="AB1472" s="14">
        <f t="shared" si="412"/>
        <v>0.35763668567849638</v>
      </c>
      <c r="AC1472" s="14">
        <f t="shared" si="413"/>
        <v>-0.38992876351208777</v>
      </c>
      <c r="AD1472" s="14">
        <f t="shared" si="414"/>
        <v>-0.38711640740852732</v>
      </c>
      <c r="AE1472" s="14">
        <f t="shared" si="415"/>
        <v>1.3969796557977774</v>
      </c>
      <c r="AF1472" s="18">
        <f t="shared" si="416"/>
        <v>1</v>
      </c>
      <c r="AG1472" s="18" t="str">
        <f t="shared" si="417"/>
        <v/>
      </c>
      <c r="AH1472" s="18" t="str">
        <f t="shared" si="418"/>
        <v/>
      </c>
      <c r="AI1472" s="19">
        <f t="shared" si="419"/>
        <v>1</v>
      </c>
      <c r="AJ1472" s="19" t="str">
        <f t="shared" si="420"/>
        <v/>
      </c>
      <c r="AK1472" s="19" t="str">
        <f t="shared" si="421"/>
        <v/>
      </c>
    </row>
    <row r="1473" spans="2:37" x14ac:dyDescent="0.15">
      <c r="B1473" s="51" t="str">
        <f>IFERROR(IF(AND(AF1473=1,AI1473=1),MAX($B$5:B1472)+1,""),"")</f>
        <v/>
      </c>
      <c r="C1473" s="51" t="str">
        <f>IFERROR(IF(AND(AG1473=1,AJ1473=1),MAX($C$5:C1472)+1,""),"")</f>
        <v/>
      </c>
      <c r="D1473" s="51" t="str">
        <f>IFERROR(IF(AND(AH1473=1,AK1473=1),MAX($D$5:D1472)+1,""),"")</f>
        <v/>
      </c>
      <c r="F1473" s="5" t="s">
        <v>3043</v>
      </c>
      <c r="G1473" s="5" t="s">
        <v>3044</v>
      </c>
      <c r="H1473" s="12">
        <f>IFERROR([1]!EM_S_STM07_IS(F1473,"9",$H$1,"1")/1000000,"")</f>
        <v>246.22399472999999</v>
      </c>
      <c r="I1473" s="12">
        <f>IFERROR([1]!EM_S_STM07_IS(F1473,"9",$I$1,"1")/1000000,"")</f>
        <v>309.63338262999997</v>
      </c>
      <c r="J1473" s="12">
        <f>IFERROR([1]!EM_S_STM07_IS(F1473,"9",$J$1,"1")/1000000,"")</f>
        <v>381.39627132999999</v>
      </c>
      <c r="K1473" s="12">
        <f>IFERROR([1]!EM_S_STM07_IS(F1473,"9",$K$1,"1")/1000000,"")</f>
        <v>538.27846497999997</v>
      </c>
      <c r="L1473" s="12">
        <f>IFERROR([1]!EM_S_STM07_IS(F1473,"9",$L$1,"1")/1000000,"")</f>
        <v>687.22190532000002</v>
      </c>
      <c r="M1473" s="13">
        <f>IFERROR([1]!EM_S_STM07_IS(F1473,"9",$M$1,"1")/1000000,"")</f>
        <v>637.98474725000005</v>
      </c>
      <c r="N1473" s="12">
        <f>IFERROR([1]!EM_S_STM07_IS(F1473,"61",$N$1,"1")/1000000,"")</f>
        <v>47.266180770000005</v>
      </c>
      <c r="O1473" s="12">
        <f>IFERROR([1]!EM_S_STM07_IS(F1473,"61",$O$1,"1")/1000000,"")</f>
        <v>62.294069729999997</v>
      </c>
      <c r="P1473" s="12">
        <f>IFERROR([1]!EM_S_STM07_IS(F1473,"61",$P$1,"1")/1000000,"")</f>
        <v>72.294232440000002</v>
      </c>
      <c r="Q1473" s="12">
        <f>IFERROR([1]!EM_S_STM07_IS(F1473,"61",$Q$1,"1")/1000000,"")</f>
        <v>107.78311162999999</v>
      </c>
      <c r="R1473" s="12">
        <f>IFERROR([1]!EM_S_STM07_IS(F1473,"61",$R$1,"1")/1000000,"")</f>
        <v>99.590454809999997</v>
      </c>
      <c r="S1473" s="12">
        <f>IFERROR([1]!EM_S_STM07_IS(F1473,"61",$S$1,"1")/1000000,"")</f>
        <v>1.5525549699999999</v>
      </c>
      <c r="T1473" s="20">
        <f t="shared" si="404"/>
        <v>0.20975098549969085</v>
      </c>
      <c r="U1473" s="20">
        <f t="shared" si="405"/>
        <v>-0.4949907943050158</v>
      </c>
      <c r="V1473" s="14">
        <f t="shared" si="406"/>
        <v>0.25752724859139886</v>
      </c>
      <c r="W1473" s="14">
        <f t="shared" si="407"/>
        <v>0.23176728584770823</v>
      </c>
      <c r="X1473" s="14">
        <f t="shared" si="408"/>
        <v>0.41133646404806867</v>
      </c>
      <c r="Y1473" s="14">
        <f t="shared" si="409"/>
        <v>0.27670332370724532</v>
      </c>
      <c r="Z1473" s="15">
        <f t="shared" si="410"/>
        <v>-7.1646665638623708E-2</v>
      </c>
      <c r="AA1473" s="14">
        <f t="shared" si="411"/>
        <v>0.31794168082093571</v>
      </c>
      <c r="AB1473" s="14">
        <f t="shared" si="412"/>
        <v>0.16053153620149591</v>
      </c>
      <c r="AC1473" s="14">
        <f t="shared" si="413"/>
        <v>0.4908950270611655</v>
      </c>
      <c r="AD1473" s="14">
        <f t="shared" si="414"/>
        <v>-7.6010579914633669E-2</v>
      </c>
      <c r="AE1473" s="14">
        <f t="shared" si="415"/>
        <v>-0.98441060468132224</v>
      </c>
      <c r="AF1473" s="18">
        <f t="shared" si="416"/>
        <v>1</v>
      </c>
      <c r="AG1473" s="18" t="str">
        <f t="shared" si="417"/>
        <v/>
      </c>
      <c r="AH1473" s="18" t="str">
        <f t="shared" si="418"/>
        <v/>
      </c>
      <c r="AI1473" s="19" t="str">
        <f t="shared" si="419"/>
        <v/>
      </c>
      <c r="AJ1473" s="19" t="str">
        <f t="shared" si="420"/>
        <v/>
      </c>
      <c r="AK1473" s="19" t="str">
        <f t="shared" si="421"/>
        <v/>
      </c>
    </row>
    <row r="1474" spans="2:37" x14ac:dyDescent="0.15">
      <c r="B1474" s="51" t="str">
        <f>IFERROR(IF(AND(AF1474=1,AI1474=1),MAX($B$5:B1473)+1,""),"")</f>
        <v/>
      </c>
      <c r="C1474" s="51" t="str">
        <f>IFERROR(IF(AND(AG1474=1,AJ1474=1),MAX($C$5:C1473)+1,""),"")</f>
        <v/>
      </c>
      <c r="D1474" s="51" t="str">
        <f>IFERROR(IF(AND(AH1474=1,AK1474=1),MAX($D$5:D1473)+1,""),"")</f>
        <v/>
      </c>
      <c r="F1474" s="5" t="s">
        <v>3045</v>
      </c>
      <c r="G1474" s="5" t="s">
        <v>3046</v>
      </c>
      <c r="H1474" s="12">
        <f>IFERROR([1]!EM_S_STM07_IS(F1474,"9",$H$1,"1")/1000000,"")</f>
        <v>170.04902822999998</v>
      </c>
      <c r="I1474" s="12">
        <f>IFERROR([1]!EM_S_STM07_IS(F1474,"9",$I$1,"1")/1000000,"")</f>
        <v>180.75358478999999</v>
      </c>
      <c r="J1474" s="12">
        <f>IFERROR([1]!EM_S_STM07_IS(F1474,"9",$J$1,"1")/1000000,"")</f>
        <v>258.37814587000003</v>
      </c>
      <c r="K1474" s="12">
        <f>IFERROR([1]!EM_S_STM07_IS(F1474,"9",$K$1,"1")/1000000,"")</f>
        <v>357.02561779000001</v>
      </c>
      <c r="L1474" s="12">
        <f>IFERROR([1]!EM_S_STM07_IS(F1474,"9",$L$1,"1")/1000000,"")</f>
        <v>463.77791923000001</v>
      </c>
      <c r="M1474" s="13">
        <f>IFERROR([1]!EM_S_STM07_IS(F1474,"9",$M$1,"1")/1000000,"")</f>
        <v>928.20323686999996</v>
      </c>
      <c r="N1474" s="12">
        <f>IFERROR([1]!EM_S_STM07_IS(F1474,"61",$N$1,"1")/1000000,"")</f>
        <v>81.687895430000012</v>
      </c>
      <c r="O1474" s="12">
        <f>IFERROR([1]!EM_S_STM07_IS(F1474,"61",$O$1,"1")/1000000,"")</f>
        <v>57.555122770000004</v>
      </c>
      <c r="P1474" s="12">
        <f>IFERROR([1]!EM_S_STM07_IS(F1474,"61",$P$1,"1")/1000000,"")</f>
        <v>65.617201649999998</v>
      </c>
      <c r="Q1474" s="12">
        <f>IFERROR([1]!EM_S_STM07_IS(F1474,"61",$Q$1,"1")/1000000,"")</f>
        <v>90.990555470000004</v>
      </c>
      <c r="R1474" s="12">
        <f>IFERROR([1]!EM_S_STM07_IS(F1474,"61",$R$1,"1")/1000000,"")</f>
        <v>129.85981251999999</v>
      </c>
      <c r="S1474" s="12">
        <f>IFERROR([1]!EM_S_STM07_IS(F1474,"61",$S$1,"1")/1000000,"")</f>
        <v>145.51443978999998</v>
      </c>
      <c r="T1474" s="20">
        <f t="shared" si="404"/>
        <v>0.40415090700080203</v>
      </c>
      <c r="U1474" s="20">
        <f t="shared" si="405"/>
        <v>0.12240521761465839</v>
      </c>
      <c r="V1474" s="14">
        <f t="shared" si="406"/>
        <v>6.2949824950022978E-2</v>
      </c>
      <c r="W1474" s="14">
        <f t="shared" si="407"/>
        <v>0.42944963537063158</v>
      </c>
      <c r="X1474" s="14">
        <f t="shared" si="408"/>
        <v>0.38179495246332995</v>
      </c>
      <c r="Y1474" s="14">
        <f t="shared" si="409"/>
        <v>0.29900459832770587</v>
      </c>
      <c r="Z1474" s="15">
        <f t="shared" si="410"/>
        <v>1.0013959233140612</v>
      </c>
      <c r="AA1474" s="14">
        <f t="shared" si="411"/>
        <v>-0.29542654432418158</v>
      </c>
      <c r="AB1474" s="14">
        <f t="shared" si="412"/>
        <v>0.14007578286675582</v>
      </c>
      <c r="AC1474" s="14">
        <f t="shared" si="413"/>
        <v>0.38668753287195395</v>
      </c>
      <c r="AD1474" s="14">
        <f t="shared" si="414"/>
        <v>0.42717902807852798</v>
      </c>
      <c r="AE1474" s="14">
        <f t="shared" si="415"/>
        <v>0.12055020692093629</v>
      </c>
      <c r="AF1474" s="18">
        <f t="shared" si="416"/>
        <v>1</v>
      </c>
      <c r="AG1474" s="18" t="str">
        <f t="shared" si="417"/>
        <v/>
      </c>
      <c r="AH1474" s="18" t="str">
        <f t="shared" si="418"/>
        <v/>
      </c>
      <c r="AI1474" s="19" t="str">
        <f t="shared" si="419"/>
        <v/>
      </c>
      <c r="AJ1474" s="19" t="str">
        <f t="shared" si="420"/>
        <v/>
      </c>
      <c r="AK1474" s="19" t="str">
        <f t="shared" si="421"/>
        <v/>
      </c>
    </row>
    <row r="1475" spans="2:37" x14ac:dyDescent="0.15">
      <c r="B1475" s="51" t="str">
        <f>IFERROR(IF(AND(AF1475=1,AI1475=1),MAX($B$5:B1474)+1,""),"")</f>
        <v/>
      </c>
      <c r="C1475" s="51" t="str">
        <f>IFERROR(IF(AND(AG1475=1,AJ1475=1),MAX($C$5:C1474)+1,""),"")</f>
        <v/>
      </c>
      <c r="D1475" s="51" t="str">
        <f>IFERROR(IF(AND(AH1475=1,AK1475=1),MAX($D$5:D1474)+1,""),"")</f>
        <v/>
      </c>
      <c r="F1475" s="5" t="s">
        <v>3047</v>
      </c>
      <c r="G1475" s="5" t="s">
        <v>3048</v>
      </c>
      <c r="H1475" s="12">
        <f>IFERROR([1]!EM_S_STM07_IS(F1475,"9",$H$1,"1")/1000000,"")</f>
        <v>111.67573978</v>
      </c>
      <c r="I1475" s="12">
        <f>IFERROR([1]!EM_S_STM07_IS(F1475,"9",$I$1,"1")/1000000,"")</f>
        <v>109.82471145000001</v>
      </c>
      <c r="J1475" s="12">
        <f>IFERROR([1]!EM_S_STM07_IS(F1475,"9",$J$1,"1")/1000000,"")</f>
        <v>131.66699217999999</v>
      </c>
      <c r="K1475" s="12">
        <f>IFERROR([1]!EM_S_STM07_IS(F1475,"9",$K$1,"1")/1000000,"")</f>
        <v>151.35675759999998</v>
      </c>
      <c r="L1475" s="12">
        <f>IFERROR([1]!EM_S_STM07_IS(F1475,"9",$L$1,"1")/1000000,"")</f>
        <v>189.07315521000001</v>
      </c>
      <c r="M1475" s="13">
        <f>IFERROR([1]!EM_S_STM07_IS(F1475,"9",$M$1,"1")/1000000,"")</f>
        <v>203.26173009999999</v>
      </c>
      <c r="N1475" s="12">
        <f>IFERROR([1]!EM_S_STM07_IS(F1475,"61",$N$1,"1")/1000000,"")</f>
        <v>38.473291689999996</v>
      </c>
      <c r="O1475" s="12">
        <f>IFERROR([1]!EM_S_STM07_IS(F1475,"61",$O$1,"1")/1000000,"")</f>
        <v>35.589864779999999</v>
      </c>
      <c r="P1475" s="12">
        <f>IFERROR([1]!EM_S_STM07_IS(F1475,"61",$P$1,"1")/1000000,"")</f>
        <v>34.32984124</v>
      </c>
      <c r="Q1475" s="12">
        <f>IFERROR([1]!EM_S_STM07_IS(F1475,"61",$Q$1,"1")/1000000,"")</f>
        <v>32.902854099999999</v>
      </c>
      <c r="R1475" s="12">
        <f>IFERROR([1]!EM_S_STM07_IS(F1475,"61",$R$1,"1")/1000000,"")</f>
        <v>37.818733960000003</v>
      </c>
      <c r="S1475" s="12">
        <f>IFERROR([1]!EM_S_STM07_IS(F1475,"61",$S$1,"1")/1000000,"")</f>
        <v>46.12701113</v>
      </c>
      <c r="T1475" s="20">
        <f t="shared" si="404"/>
        <v>0.12724769505094069</v>
      </c>
      <c r="U1475" s="20">
        <f t="shared" si="405"/>
        <v>3.6953290151953588E-2</v>
      </c>
      <c r="V1475" s="14">
        <f t="shared" si="406"/>
        <v>-1.6575026354394402E-2</v>
      </c>
      <c r="W1475" s="14">
        <f t="shared" si="407"/>
        <v>0.19888311511698475</v>
      </c>
      <c r="X1475" s="14">
        <f t="shared" si="408"/>
        <v>0.1495421524711554</v>
      </c>
      <c r="Y1475" s="14">
        <f t="shared" si="409"/>
        <v>0.24918872608037446</v>
      </c>
      <c r="Z1475" s="15">
        <f t="shared" si="410"/>
        <v>7.5042778411567729E-2</v>
      </c>
      <c r="AA1475" s="14">
        <f t="shared" si="411"/>
        <v>-7.4946197305739232E-2</v>
      </c>
      <c r="AB1475" s="14">
        <f t="shared" si="412"/>
        <v>-3.5403999082010529E-2</v>
      </c>
      <c r="AC1475" s="14">
        <f t="shared" si="413"/>
        <v>-4.1566960069052777E-2</v>
      </c>
      <c r="AD1475" s="14">
        <f t="shared" si="414"/>
        <v>0.14940587965589294</v>
      </c>
      <c r="AE1475" s="14">
        <f t="shared" si="415"/>
        <v>0.21968681391575584</v>
      </c>
      <c r="AF1475" s="18" t="str">
        <f t="shared" si="416"/>
        <v/>
      </c>
      <c r="AG1475" s="18" t="str">
        <f t="shared" si="417"/>
        <v/>
      </c>
      <c r="AH1475" s="18" t="str">
        <f t="shared" si="418"/>
        <v/>
      </c>
      <c r="AI1475" s="19" t="str">
        <f t="shared" si="419"/>
        <v/>
      </c>
      <c r="AJ1475" s="19" t="str">
        <f t="shared" si="420"/>
        <v/>
      </c>
      <c r="AK1475" s="19" t="str">
        <f t="shared" si="421"/>
        <v/>
      </c>
    </row>
    <row r="1476" spans="2:37" x14ac:dyDescent="0.15">
      <c r="B1476" s="51" t="str">
        <f>IFERROR(IF(AND(AF1476=1,AI1476=1),MAX($B$5:B1475)+1,""),"")</f>
        <v/>
      </c>
      <c r="C1476" s="51" t="str">
        <f>IFERROR(IF(AND(AG1476=1,AJ1476=1),MAX($C$5:C1475)+1,""),"")</f>
        <v/>
      </c>
      <c r="D1476" s="51" t="str">
        <f>IFERROR(IF(AND(AH1476=1,AK1476=1),MAX($D$5:D1475)+1,""),"")</f>
        <v/>
      </c>
      <c r="F1476" s="5" t="s">
        <v>3049</v>
      </c>
      <c r="G1476" s="5" t="s">
        <v>3050</v>
      </c>
      <c r="H1476" s="12">
        <f>IFERROR([1]!EM_S_STM07_IS(F1476,"9",$H$1,"1")/1000000,"")</f>
        <v>433.18243379</v>
      </c>
      <c r="I1476" s="12">
        <f>IFERROR([1]!EM_S_STM07_IS(F1476,"9",$I$1,"1")/1000000,"")</f>
        <v>470.61226629999999</v>
      </c>
      <c r="J1476" s="12">
        <f>IFERROR([1]!EM_S_STM07_IS(F1476,"9",$J$1,"1")/1000000,"")</f>
        <v>612.26577594000003</v>
      </c>
      <c r="K1476" s="12">
        <f>IFERROR([1]!EM_S_STM07_IS(F1476,"9",$K$1,"1")/1000000,"")</f>
        <v>726.54980295000007</v>
      </c>
      <c r="L1476" s="12">
        <f>IFERROR([1]!EM_S_STM07_IS(F1476,"9",$L$1,"1")/1000000,"")</f>
        <v>970.31310791999999</v>
      </c>
      <c r="M1476" s="13">
        <f>IFERROR([1]!EM_S_STM07_IS(F1476,"9",$M$1,"1")/1000000,"")</f>
        <v>1136.9579495999999</v>
      </c>
      <c r="N1476" s="12">
        <f>IFERROR([1]!EM_S_STM07_IS(F1476,"61",$N$1,"1")/1000000,"")</f>
        <v>81.282003040000006</v>
      </c>
      <c r="O1476" s="12">
        <f>IFERROR([1]!EM_S_STM07_IS(F1476,"61",$O$1,"1")/1000000,"")</f>
        <v>78.941446310000003</v>
      </c>
      <c r="P1476" s="12">
        <f>IFERROR([1]!EM_S_STM07_IS(F1476,"61",$P$1,"1")/1000000,"")</f>
        <v>86.13498829000001</v>
      </c>
      <c r="Q1476" s="12">
        <f>IFERROR([1]!EM_S_STM07_IS(F1476,"61",$Q$1,"1")/1000000,"")</f>
        <v>89.84630224</v>
      </c>
      <c r="R1476" s="12">
        <f>IFERROR([1]!EM_S_STM07_IS(F1476,"61",$R$1,"1")/1000000,"")</f>
        <v>115.49366406999999</v>
      </c>
      <c r="S1476" s="12">
        <f>IFERROR([1]!EM_S_STM07_IS(F1476,"61",$S$1,"1")/1000000,"")</f>
        <v>118.93649753</v>
      </c>
      <c r="T1476" s="20">
        <f t="shared" si="404"/>
        <v>0.21287128210445783</v>
      </c>
      <c r="U1476" s="20">
        <f t="shared" si="405"/>
        <v>7.9106104984811632E-2</v>
      </c>
      <c r="V1476" s="14">
        <f t="shared" si="406"/>
        <v>8.6406625916288601E-2</v>
      </c>
      <c r="W1476" s="14">
        <f t="shared" si="407"/>
        <v>0.30099833723777303</v>
      </c>
      <c r="X1476" s="14">
        <f t="shared" si="408"/>
        <v>0.1866575456296605</v>
      </c>
      <c r="Y1476" s="14">
        <f t="shared" si="409"/>
        <v>0.33550804635862697</v>
      </c>
      <c r="Z1476" s="15">
        <f t="shared" si="410"/>
        <v>0.17174336852691408</v>
      </c>
      <c r="AA1476" s="14">
        <f t="shared" si="411"/>
        <v>-2.8795509983288458E-2</v>
      </c>
      <c r="AB1476" s="14">
        <f t="shared" si="412"/>
        <v>9.1125034012567302E-2</v>
      </c>
      <c r="AC1476" s="14">
        <f t="shared" si="413"/>
        <v>4.3087182382897729E-2</v>
      </c>
      <c r="AD1476" s="14">
        <f t="shared" si="414"/>
        <v>0.28545817902989518</v>
      </c>
      <c r="AE1476" s="14">
        <f t="shared" si="415"/>
        <v>2.9809717162608357E-2</v>
      </c>
      <c r="AF1476" s="18">
        <f t="shared" si="416"/>
        <v>1</v>
      </c>
      <c r="AG1476" s="18" t="str">
        <f t="shared" si="417"/>
        <v/>
      </c>
      <c r="AH1476" s="18" t="str">
        <f t="shared" si="418"/>
        <v/>
      </c>
      <c r="AI1476" s="19" t="str">
        <f t="shared" si="419"/>
        <v/>
      </c>
      <c r="AJ1476" s="19" t="str">
        <f t="shared" si="420"/>
        <v/>
      </c>
      <c r="AK1476" s="19" t="str">
        <f t="shared" si="421"/>
        <v/>
      </c>
    </row>
    <row r="1477" spans="2:37" x14ac:dyDescent="0.15">
      <c r="B1477" s="51" t="str">
        <f>IFERROR(IF(AND(AF1477=1,AI1477=1),MAX($B$5:B1476)+1,""),"")</f>
        <v/>
      </c>
      <c r="C1477" s="51" t="str">
        <f>IFERROR(IF(AND(AG1477=1,AJ1477=1),MAX($C$5:C1476)+1,""),"")</f>
        <v/>
      </c>
      <c r="D1477" s="51" t="str">
        <f>IFERROR(IF(AND(AH1477=1,AK1477=1),MAX($D$5:D1476)+1,""),"")</f>
        <v/>
      </c>
      <c r="F1477" s="5" t="s">
        <v>3051</v>
      </c>
      <c r="G1477" s="5" t="s">
        <v>3052</v>
      </c>
      <c r="H1477" s="12">
        <f>IFERROR([1]!EM_S_STM07_IS(F1477,"9",$H$1,"1")/1000000,"")</f>
        <v>262.65525255</v>
      </c>
      <c r="I1477" s="12">
        <f>IFERROR([1]!EM_S_STM07_IS(F1477,"9",$I$1,"1")/1000000,"")</f>
        <v>279.32750927000001</v>
      </c>
      <c r="J1477" s="12">
        <f>IFERROR([1]!EM_S_STM07_IS(F1477,"9",$J$1,"1")/1000000,"")</f>
        <v>343.75892569000001</v>
      </c>
      <c r="K1477" s="12">
        <f>IFERROR([1]!EM_S_STM07_IS(F1477,"9",$K$1,"1")/1000000,"")</f>
        <v>419.41523024999998</v>
      </c>
      <c r="L1477" s="12">
        <f>IFERROR([1]!EM_S_STM07_IS(F1477,"9",$L$1,"1")/1000000,"")</f>
        <v>514.92621952000002</v>
      </c>
      <c r="M1477" s="13">
        <f>IFERROR([1]!EM_S_STM07_IS(F1477,"9",$M$1,"1")/1000000,"")</f>
        <v>670.85712950000004</v>
      </c>
      <c r="N1477" s="12">
        <f>IFERROR([1]!EM_S_STM07_IS(F1477,"61",$N$1,"1")/1000000,"")</f>
        <v>41.476730450000005</v>
      </c>
      <c r="O1477" s="12">
        <f>IFERROR([1]!EM_S_STM07_IS(F1477,"61",$O$1,"1")/1000000,"")</f>
        <v>50.927866700000003</v>
      </c>
      <c r="P1477" s="12">
        <f>IFERROR([1]!EM_S_STM07_IS(F1477,"61",$P$1,"1")/1000000,"")</f>
        <v>62.002513389999997</v>
      </c>
      <c r="Q1477" s="12">
        <f>IFERROR([1]!EM_S_STM07_IS(F1477,"61",$Q$1,"1")/1000000,"")</f>
        <v>80.997527730000002</v>
      </c>
      <c r="R1477" s="12">
        <f>IFERROR([1]!EM_S_STM07_IS(F1477,"61",$R$1,"1")/1000000,"")</f>
        <v>103.18420322</v>
      </c>
      <c r="S1477" s="12">
        <f>IFERROR([1]!EM_S_STM07_IS(F1477,"61",$S$1,"1")/1000000,"")</f>
        <v>84.772991200000007</v>
      </c>
      <c r="T1477" s="20">
        <f t="shared" si="404"/>
        <v>0.20628184028161223</v>
      </c>
      <c r="U1477" s="20">
        <f t="shared" si="405"/>
        <v>0.15369390602957878</v>
      </c>
      <c r="V1477" s="14">
        <f t="shared" si="406"/>
        <v>6.3475816904998761E-2</v>
      </c>
      <c r="W1477" s="14">
        <f t="shared" si="407"/>
        <v>0.23066620465841811</v>
      </c>
      <c r="X1477" s="14">
        <f t="shared" si="408"/>
        <v>0.22008535315305944</v>
      </c>
      <c r="Y1477" s="14">
        <f t="shared" si="409"/>
        <v>0.22772417971819717</v>
      </c>
      <c r="Z1477" s="15">
        <f t="shared" si="410"/>
        <v>0.30282184916774002</v>
      </c>
      <c r="AA1477" s="14">
        <f t="shared" si="411"/>
        <v>0.22786599009758726</v>
      </c>
      <c r="AB1477" s="14">
        <f t="shared" si="412"/>
        <v>0.21745750229903099</v>
      </c>
      <c r="AC1477" s="14">
        <f t="shared" si="413"/>
        <v>0.30635877969204378</v>
      </c>
      <c r="AD1477" s="14">
        <f t="shared" si="414"/>
        <v>0.27391793443323159</v>
      </c>
      <c r="AE1477" s="14">
        <f t="shared" si="415"/>
        <v>-0.17843052953314256</v>
      </c>
      <c r="AF1477" s="18">
        <f t="shared" si="416"/>
        <v>1</v>
      </c>
      <c r="AG1477" s="18" t="str">
        <f t="shared" si="417"/>
        <v/>
      </c>
      <c r="AH1477" s="18" t="str">
        <f t="shared" si="418"/>
        <v/>
      </c>
      <c r="AI1477" s="19" t="str">
        <f t="shared" si="419"/>
        <v/>
      </c>
      <c r="AJ1477" s="19" t="str">
        <f t="shared" si="420"/>
        <v/>
      </c>
      <c r="AK1477" s="19" t="str">
        <f t="shared" si="421"/>
        <v/>
      </c>
    </row>
    <row r="1478" spans="2:37" x14ac:dyDescent="0.15">
      <c r="B1478" s="51">
        <f>IFERROR(IF(AND(AF1478=1,AI1478=1),MAX($B$5:B1477)+1,""),"")</f>
        <v>115</v>
      </c>
      <c r="C1478" s="51">
        <f>IFERROR(IF(AND(AG1478=1,AJ1478=1),MAX($C$5:C1477)+1,""),"")</f>
        <v>64</v>
      </c>
      <c r="D1478" s="51">
        <f>IFERROR(IF(AND(AH1478=1,AK1478=1),MAX($D$5:D1477)+1,""),"")</f>
        <v>40</v>
      </c>
      <c r="F1478" s="5" t="s">
        <v>3053</v>
      </c>
      <c r="G1478" s="5" t="s">
        <v>3054</v>
      </c>
      <c r="H1478" s="12">
        <f>IFERROR([1]!EM_S_STM07_IS(F1478,"9",$H$1,"1")/1000000,"")</f>
        <v>295.6304212</v>
      </c>
      <c r="I1478" s="12">
        <f>IFERROR([1]!EM_S_STM07_IS(F1478,"9",$I$1,"1")/1000000,"")</f>
        <v>471.19454438999998</v>
      </c>
      <c r="J1478" s="12">
        <f>IFERROR([1]!EM_S_STM07_IS(F1478,"9",$J$1,"1")/1000000,"")</f>
        <v>726.64704886000004</v>
      </c>
      <c r="K1478" s="12">
        <f>IFERROR([1]!EM_S_STM07_IS(F1478,"9",$K$1,"1")/1000000,"")</f>
        <v>934.46509201000003</v>
      </c>
      <c r="L1478" s="12">
        <f>IFERROR([1]!EM_S_STM07_IS(F1478,"9",$L$1,"1")/1000000,"")</f>
        <v>1233.8409386300002</v>
      </c>
      <c r="M1478" s="13">
        <f>IFERROR([1]!EM_S_STM07_IS(F1478,"9",$M$1,"1")/1000000,"")</f>
        <v>2210.6146951999999</v>
      </c>
      <c r="N1478" s="12">
        <f>IFERROR([1]!EM_S_STM07_IS(F1478,"61",$N$1,"1")/1000000,"")</f>
        <v>67.0740397</v>
      </c>
      <c r="O1478" s="12">
        <f>IFERROR([1]!EM_S_STM07_IS(F1478,"61",$O$1,"1")/1000000,"")</f>
        <v>103.33819785</v>
      </c>
      <c r="P1478" s="12">
        <f>IFERROR([1]!EM_S_STM07_IS(F1478,"61",$P$1,"1")/1000000,"")</f>
        <v>143.90778900999999</v>
      </c>
      <c r="Q1478" s="12">
        <f>IFERROR([1]!EM_S_STM07_IS(F1478,"61",$Q$1,"1")/1000000,"")</f>
        <v>200.85626114999999</v>
      </c>
      <c r="R1478" s="12">
        <f>IFERROR([1]!EM_S_STM07_IS(F1478,"61",$R$1,"1")/1000000,"")</f>
        <v>262.87362908</v>
      </c>
      <c r="S1478" s="12">
        <f>IFERROR([1]!EM_S_STM07_IS(F1478,"61",$S$1,"1")/1000000,"")</f>
        <v>533.00654997000004</v>
      </c>
      <c r="T1478" s="20">
        <f t="shared" si="404"/>
        <v>0.49538419471284079</v>
      </c>
      <c r="U1478" s="20">
        <f t="shared" si="405"/>
        <v>0.51368538064491065</v>
      </c>
      <c r="V1478" s="14">
        <f t="shared" si="406"/>
        <v>0.59386352215500604</v>
      </c>
      <c r="W1478" s="14">
        <f t="shared" si="407"/>
        <v>0.54213807759744825</v>
      </c>
      <c r="X1478" s="14">
        <f t="shared" si="408"/>
        <v>0.28599585380004672</v>
      </c>
      <c r="Y1478" s="14">
        <f t="shared" si="409"/>
        <v>0.32037135381489079</v>
      </c>
      <c r="Z1478" s="15">
        <f t="shared" si="410"/>
        <v>0.79165289948521567</v>
      </c>
      <c r="AA1478" s="14">
        <f t="shared" si="411"/>
        <v>0.54065862608242454</v>
      </c>
      <c r="AB1478" s="14">
        <f t="shared" si="412"/>
        <v>0.39259046513360485</v>
      </c>
      <c r="AC1478" s="14">
        <f t="shared" si="413"/>
        <v>0.395728907599593</v>
      </c>
      <c r="AD1478" s="14">
        <f t="shared" si="414"/>
        <v>0.30876492261142546</v>
      </c>
      <c r="AE1478" s="14">
        <f t="shared" si="415"/>
        <v>1.0276151390133959</v>
      </c>
      <c r="AF1478" s="18">
        <f t="shared" si="416"/>
        <v>1</v>
      </c>
      <c r="AG1478" s="18">
        <f t="shared" si="417"/>
        <v>1</v>
      </c>
      <c r="AH1478" s="18">
        <f t="shared" si="418"/>
        <v>1</v>
      </c>
      <c r="AI1478" s="19">
        <f t="shared" si="419"/>
        <v>1</v>
      </c>
      <c r="AJ1478" s="19">
        <f t="shared" si="420"/>
        <v>1</v>
      </c>
      <c r="AK1478" s="19">
        <f t="shared" si="421"/>
        <v>1</v>
      </c>
    </row>
    <row r="1479" spans="2:37" x14ac:dyDescent="0.15">
      <c r="B1479" s="51">
        <f>IFERROR(IF(AND(AF1479=1,AI1479=1),MAX($B$5:B1478)+1,""),"")</f>
        <v>116</v>
      </c>
      <c r="C1479" s="51" t="str">
        <f>IFERROR(IF(AND(AG1479=1,AJ1479=1),MAX($C$5:C1478)+1,""),"")</f>
        <v/>
      </c>
      <c r="D1479" s="51" t="str">
        <f>IFERROR(IF(AND(AH1479=1,AK1479=1),MAX($D$5:D1478)+1,""),"")</f>
        <v/>
      </c>
      <c r="F1479" s="5" t="s">
        <v>3055</v>
      </c>
      <c r="G1479" s="5" t="s">
        <v>3056</v>
      </c>
      <c r="H1479" s="12">
        <f>IFERROR([1]!EM_S_STM07_IS(F1479,"9",$H$1,"1")/1000000,"")</f>
        <v>232.38220779</v>
      </c>
      <c r="I1479" s="12">
        <f>IFERROR([1]!EM_S_STM07_IS(F1479,"9",$I$1,"1")/1000000,"")</f>
        <v>377.01597499000002</v>
      </c>
      <c r="J1479" s="12">
        <f>IFERROR([1]!EM_S_STM07_IS(F1479,"9",$J$1,"1")/1000000,"")</f>
        <v>441.63524638000001</v>
      </c>
      <c r="K1479" s="12">
        <f>IFERROR([1]!EM_S_STM07_IS(F1479,"9",$K$1,"1")/1000000,"")</f>
        <v>503.27896800000002</v>
      </c>
      <c r="L1479" s="12">
        <f>IFERROR([1]!EM_S_STM07_IS(F1479,"9",$L$1,"1")/1000000,"")</f>
        <v>644.39598249000005</v>
      </c>
      <c r="M1479" s="13">
        <f>IFERROR([1]!EM_S_STM07_IS(F1479,"9",$M$1,"1")/1000000,"")</f>
        <v>825.32637279999994</v>
      </c>
      <c r="N1479" s="12">
        <f>IFERROR([1]!EM_S_STM07_IS(F1479,"61",$N$1,"1")/1000000,"")</f>
        <v>103.62145606999999</v>
      </c>
      <c r="O1479" s="12">
        <f>IFERROR([1]!EM_S_STM07_IS(F1479,"61",$O$1,"1")/1000000,"")</f>
        <v>204.09097586999999</v>
      </c>
      <c r="P1479" s="12">
        <f>IFERROR([1]!EM_S_STM07_IS(F1479,"61",$P$1,"1")/1000000,"")</f>
        <v>259.19604960999999</v>
      </c>
      <c r="Q1479" s="12">
        <f>IFERROR([1]!EM_S_STM07_IS(F1479,"61",$Q$1,"1")/1000000,"")</f>
        <v>236.16725828</v>
      </c>
      <c r="R1479" s="12">
        <f>IFERROR([1]!EM_S_STM07_IS(F1479,"61",$R$1,"1")/1000000,"")</f>
        <v>245.27736962</v>
      </c>
      <c r="S1479" s="12">
        <f>IFERROR([1]!EM_S_STM07_IS(F1479,"61",$S$1,"1")/1000000,"")</f>
        <v>275.99214687</v>
      </c>
      <c r="T1479" s="20">
        <f t="shared" ref="T1479:T1542" si="422">IFERROR(IF(H1479&lt;0,"",(M1479/H1479)^(1/5)-1),"")</f>
        <v>0.28850043614769594</v>
      </c>
      <c r="U1479" s="20">
        <f t="shared" ref="U1479:U1542" si="423">IFERROR(IF(N1479&lt;0,"",(S1479/N1479)^(1/5)-1),"")</f>
        <v>0.21643639876804688</v>
      </c>
      <c r="V1479" s="14">
        <f t="shared" ref="V1479:V1542" si="424">IFERROR((I1479-H1479)/ABS(H1479),"")</f>
        <v>0.62239604561595008</v>
      </c>
      <c r="W1479" s="14">
        <f t="shared" ref="W1479:W1542" si="425">IFERROR((J1479-I1479)/ABS(I1479),"")</f>
        <v>0.17139664013365472</v>
      </c>
      <c r="X1479" s="14">
        <f t="shared" ref="X1479:X1542" si="426">IFERROR((K1479-J1479)/ABS(J1479),"")</f>
        <v>0.13958062026362672</v>
      </c>
      <c r="Y1479" s="14">
        <f t="shared" ref="Y1479:Y1542" si="427">IFERROR((L1479-K1479)/ABS(K1479),"")</f>
        <v>0.28039521510463761</v>
      </c>
      <c r="Z1479" s="15">
        <f t="shared" ref="Z1479:Z1542" si="428">IFERROR((M1479-L1479)/ABS(L1479),"")</f>
        <v>0.28077516810528474</v>
      </c>
      <c r="AA1479" s="14">
        <f t="shared" ref="AA1479:AA1542" si="429">IFERROR((O1479-N1479)/ABS(N1479),"")</f>
        <v>0.9695822044049377</v>
      </c>
      <c r="AB1479" s="14">
        <f t="shared" ref="AB1479:AB1542" si="430">IFERROR((P1479-O1479)/ABS(O1479),"")</f>
        <v>0.27000250013552934</v>
      </c>
      <c r="AC1479" s="14">
        <f t="shared" ref="AC1479:AC1542" si="431">IFERROR((Q1479-P1479)/ABS(P1479),"")</f>
        <v>-8.8846999653931155E-2</v>
      </c>
      <c r="AD1479" s="14">
        <f t="shared" ref="AD1479:AD1542" si="432">IFERROR((R1479-Q1479)/ABS(Q1479),"")</f>
        <v>3.8574827884054322E-2</v>
      </c>
      <c r="AE1479" s="14">
        <f t="shared" ref="AE1479:AE1542" si="433">IFERROR((S1479-R1479)/ABS(R1479),"")</f>
        <v>0.12522466829118956</v>
      </c>
      <c r="AF1479" s="18">
        <f t="shared" ref="AF1479:AF1542" si="434">IFERROR(IF(AND(T1479&lt;&gt;"",T1479&gt;$AG$3),1,""),"")</f>
        <v>1</v>
      </c>
      <c r="AG1479" s="18">
        <f t="shared" ref="AG1479:AG1542" si="435">IFERROR(IF(AND(U1479&lt;&gt;"",U1479&gt;$AG$3),1,""),"")</f>
        <v>1</v>
      </c>
      <c r="AH1479" s="18">
        <f t="shared" ref="AH1479:AH1542" si="436">IFERROR(IF(AND(AF1479=1,AG1479=1),1,""),"")</f>
        <v>1</v>
      </c>
      <c r="AI1479" s="19">
        <f t="shared" ref="AI1479:AI1542" si="437">IFERROR(IF(AND(V1479&gt;$AJ$3,W1479&gt;$AJ$3,X1479&gt;$AJ$3,Y1479&gt;$AJ$3,Z1479&gt;$AJ$3),1,""),"")</f>
        <v>1</v>
      </c>
      <c r="AJ1479" s="19" t="str">
        <f t="shared" ref="AJ1479:AJ1542" si="438">IFERROR(IF(AND(AA1479&gt;$AJ$3,AB1479&gt;$AJ$3,AC1479&gt;$AJ$3,AD1479&gt;$AJ$3,AE1479&gt;$AJ$3),1,""),"")</f>
        <v/>
      </c>
      <c r="AK1479" s="19" t="str">
        <f t="shared" ref="AK1479:AK1542" si="439">IFERROR(IF(AND(AI1479=1,AJ1479=1),1,""),"")</f>
        <v/>
      </c>
    </row>
    <row r="1480" spans="2:37" x14ac:dyDescent="0.15">
      <c r="B1480" s="51" t="str">
        <f>IFERROR(IF(AND(AF1480=1,AI1480=1),MAX($B$5:B1479)+1,""),"")</f>
        <v/>
      </c>
      <c r="C1480" s="51" t="str">
        <f>IFERROR(IF(AND(AG1480=1,AJ1480=1),MAX($C$5:C1479)+1,""),"")</f>
        <v/>
      </c>
      <c r="D1480" s="51" t="str">
        <f>IFERROR(IF(AND(AH1480=1,AK1480=1),MAX($D$5:D1479)+1,""),"")</f>
        <v/>
      </c>
      <c r="F1480" s="5" t="s">
        <v>3057</v>
      </c>
      <c r="G1480" s="5" t="s">
        <v>3058</v>
      </c>
      <c r="H1480" s="12">
        <f>IFERROR([1]!EM_S_STM07_IS(F1480,"9",$H$1,"1")/1000000,"")</f>
        <v>232.5225303</v>
      </c>
      <c r="I1480" s="12">
        <f>IFERROR([1]!EM_S_STM07_IS(F1480,"9",$I$1,"1")/1000000,"")</f>
        <v>247.60633081</v>
      </c>
      <c r="J1480" s="12">
        <f>IFERROR([1]!EM_S_STM07_IS(F1480,"9",$J$1,"1")/1000000,"")</f>
        <v>295.09162283999996</v>
      </c>
      <c r="K1480" s="12">
        <f>IFERROR([1]!EM_S_STM07_IS(F1480,"9",$K$1,"1")/1000000,"")</f>
        <v>337.00288652</v>
      </c>
      <c r="L1480" s="12">
        <f>IFERROR([1]!EM_S_STM07_IS(F1480,"9",$L$1,"1")/1000000,"")</f>
        <v>630.77808285000003</v>
      </c>
      <c r="M1480" s="13">
        <f>IFERROR([1]!EM_S_STM07_IS(F1480,"9",$M$1,"1")/1000000,"")</f>
        <v>1020.3809699400001</v>
      </c>
      <c r="N1480" s="12">
        <f>IFERROR([1]!EM_S_STM07_IS(F1480,"61",$N$1,"1")/1000000,"")</f>
        <v>29.568904739999997</v>
      </c>
      <c r="O1480" s="12">
        <f>IFERROR([1]!EM_S_STM07_IS(F1480,"61",$O$1,"1")/1000000,"")</f>
        <v>24.197868339999999</v>
      </c>
      <c r="P1480" s="12">
        <f>IFERROR([1]!EM_S_STM07_IS(F1480,"61",$P$1,"1")/1000000,"")</f>
        <v>15.327721859999999</v>
      </c>
      <c r="Q1480" s="12">
        <f>IFERROR([1]!EM_S_STM07_IS(F1480,"61",$Q$1,"1")/1000000,"")</f>
        <v>17.10749216</v>
      </c>
      <c r="R1480" s="12">
        <f>IFERROR([1]!EM_S_STM07_IS(F1480,"61",$R$1,"1")/1000000,"")</f>
        <v>20.30986914</v>
      </c>
      <c r="S1480" s="12">
        <f>IFERROR([1]!EM_S_STM07_IS(F1480,"61",$S$1,"1")/1000000,"")</f>
        <v>37.022206240000003</v>
      </c>
      <c r="T1480" s="20">
        <f t="shared" si="422"/>
        <v>0.34418629161411118</v>
      </c>
      <c r="U1480" s="20">
        <f t="shared" si="423"/>
        <v>4.5984891567704356E-2</v>
      </c>
      <c r="V1480" s="14">
        <f t="shared" si="424"/>
        <v>6.4870275110712583E-2</v>
      </c>
      <c r="W1480" s="14">
        <f t="shared" si="425"/>
        <v>0.19177737449062907</v>
      </c>
      <c r="X1480" s="14">
        <f t="shared" si="426"/>
        <v>0.14202796838704068</v>
      </c>
      <c r="Y1480" s="14">
        <f t="shared" si="427"/>
        <v>0.87172902096957394</v>
      </c>
      <c r="Z1480" s="15">
        <f t="shared" si="428"/>
        <v>0.61765444564859462</v>
      </c>
      <c r="AA1480" s="14">
        <f t="shared" si="429"/>
        <v>-0.18164475306838837</v>
      </c>
      <c r="AB1480" s="14">
        <f t="shared" si="430"/>
        <v>-0.36656726763560865</v>
      </c>
      <c r="AC1480" s="14">
        <f t="shared" si="431"/>
        <v>0.11611446999469503</v>
      </c>
      <c r="AD1480" s="14">
        <f t="shared" si="432"/>
        <v>0.18719149189427425</v>
      </c>
      <c r="AE1480" s="14">
        <f t="shared" si="433"/>
        <v>0.82286778830520824</v>
      </c>
      <c r="AF1480" s="18">
        <f t="shared" si="434"/>
        <v>1</v>
      </c>
      <c r="AG1480" s="18" t="str">
        <f t="shared" si="435"/>
        <v/>
      </c>
      <c r="AH1480" s="18" t="str">
        <f t="shared" si="436"/>
        <v/>
      </c>
      <c r="AI1480" s="19" t="str">
        <f t="shared" si="437"/>
        <v/>
      </c>
      <c r="AJ1480" s="19" t="str">
        <f t="shared" si="438"/>
        <v/>
      </c>
      <c r="AK1480" s="19" t="str">
        <f t="shared" si="439"/>
        <v/>
      </c>
    </row>
    <row r="1481" spans="2:37" x14ac:dyDescent="0.15">
      <c r="B1481" s="51" t="str">
        <f>IFERROR(IF(AND(AF1481=1,AI1481=1),MAX($B$5:B1480)+1,""),"")</f>
        <v/>
      </c>
      <c r="C1481" s="51" t="str">
        <f>IFERROR(IF(AND(AG1481=1,AJ1481=1),MAX($C$5:C1480)+1,""),"")</f>
        <v/>
      </c>
      <c r="D1481" s="51" t="str">
        <f>IFERROR(IF(AND(AH1481=1,AK1481=1),MAX($D$5:D1480)+1,""),"")</f>
        <v/>
      </c>
      <c r="F1481" s="5" t="s">
        <v>3059</v>
      </c>
      <c r="G1481" s="5" t="s">
        <v>3060</v>
      </c>
      <c r="H1481" s="12">
        <f>IFERROR([1]!EM_S_STM07_IS(F1481,"9",$H$1,"1")/1000000,"")</f>
        <v>1127.3185861900001</v>
      </c>
      <c r="I1481" s="12">
        <f>IFERROR([1]!EM_S_STM07_IS(F1481,"9",$I$1,"1")/1000000,"")</f>
        <v>1235.9565275499999</v>
      </c>
      <c r="J1481" s="12">
        <f>IFERROR([1]!EM_S_STM07_IS(F1481,"9",$J$1,"1")/1000000,"")</f>
        <v>1386.5044217300001</v>
      </c>
      <c r="K1481" s="12">
        <f>IFERROR([1]!EM_S_STM07_IS(F1481,"9",$K$1,"1")/1000000,"")</f>
        <v>1652.1021815699999</v>
      </c>
      <c r="L1481" s="12">
        <f>IFERROR([1]!EM_S_STM07_IS(F1481,"9",$L$1,"1")/1000000,"")</f>
        <v>2055.8058880600001</v>
      </c>
      <c r="M1481" s="13">
        <f>IFERROR([1]!EM_S_STM07_IS(F1481,"9",$M$1,"1")/1000000,"")</f>
        <v>2342.8442302800004</v>
      </c>
      <c r="N1481" s="12">
        <f>IFERROR([1]!EM_S_STM07_IS(F1481,"61",$N$1,"1")/1000000,"")</f>
        <v>192.64714024</v>
      </c>
      <c r="O1481" s="12">
        <f>IFERROR([1]!EM_S_STM07_IS(F1481,"61",$O$1,"1")/1000000,"")</f>
        <v>184.67929190999999</v>
      </c>
      <c r="P1481" s="12">
        <f>IFERROR([1]!EM_S_STM07_IS(F1481,"61",$P$1,"1")/1000000,"")</f>
        <v>132.40495772</v>
      </c>
      <c r="Q1481" s="12">
        <f>IFERROR([1]!EM_S_STM07_IS(F1481,"61",$Q$1,"1")/1000000,"")</f>
        <v>58.619923469999996</v>
      </c>
      <c r="R1481" s="12">
        <f>IFERROR([1]!EM_S_STM07_IS(F1481,"61",$R$1,"1")/1000000,"")</f>
        <v>80.665540250000006</v>
      </c>
      <c r="S1481" s="12">
        <f>IFERROR([1]!EM_S_STM07_IS(F1481,"61",$S$1,"1")/1000000,"")</f>
        <v>120.62588294</v>
      </c>
      <c r="T1481" s="20">
        <f t="shared" si="422"/>
        <v>0.15754890751944184</v>
      </c>
      <c r="U1481" s="20">
        <f t="shared" si="423"/>
        <v>-8.9383348048553524E-2</v>
      </c>
      <c r="V1481" s="14">
        <f t="shared" si="424"/>
        <v>9.6368446942016239E-2</v>
      </c>
      <c r="W1481" s="14">
        <f t="shared" si="425"/>
        <v>0.12180678755621513</v>
      </c>
      <c r="X1481" s="14">
        <f t="shared" si="426"/>
        <v>0.19155925915375172</v>
      </c>
      <c r="Y1481" s="14">
        <f t="shared" si="427"/>
        <v>0.24435758937522795</v>
      </c>
      <c r="Z1481" s="15">
        <f t="shared" si="428"/>
        <v>0.13962327079959352</v>
      </c>
      <c r="AA1481" s="14">
        <f t="shared" si="429"/>
        <v>-4.1359805912891602E-2</v>
      </c>
      <c r="AB1481" s="14">
        <f t="shared" si="430"/>
        <v>-0.2830546600507593</v>
      </c>
      <c r="AC1481" s="14">
        <f t="shared" si="431"/>
        <v>-0.55726791141790177</v>
      </c>
      <c r="AD1481" s="14">
        <f t="shared" si="432"/>
        <v>0.37607720165793679</v>
      </c>
      <c r="AE1481" s="14">
        <f t="shared" si="433"/>
        <v>0.49538306650093983</v>
      </c>
      <c r="AF1481" s="18" t="str">
        <f t="shared" si="434"/>
        <v/>
      </c>
      <c r="AG1481" s="18" t="str">
        <f t="shared" si="435"/>
        <v/>
      </c>
      <c r="AH1481" s="18" t="str">
        <f t="shared" si="436"/>
        <v/>
      </c>
      <c r="AI1481" s="19" t="str">
        <f t="shared" si="437"/>
        <v/>
      </c>
      <c r="AJ1481" s="19" t="str">
        <f t="shared" si="438"/>
        <v/>
      </c>
      <c r="AK1481" s="19" t="str">
        <f t="shared" si="439"/>
        <v/>
      </c>
    </row>
    <row r="1482" spans="2:37" x14ac:dyDescent="0.15">
      <c r="B1482" s="51" t="str">
        <f>IFERROR(IF(AND(AF1482=1,AI1482=1),MAX($B$5:B1481)+1,""),"")</f>
        <v/>
      </c>
      <c r="C1482" s="51" t="str">
        <f>IFERROR(IF(AND(AG1482=1,AJ1482=1),MAX($C$5:C1481)+1,""),"")</f>
        <v/>
      </c>
      <c r="D1482" s="51" t="str">
        <f>IFERROR(IF(AND(AH1482=1,AK1482=1),MAX($D$5:D1481)+1,""),"")</f>
        <v/>
      </c>
      <c r="F1482" s="5" t="s">
        <v>3061</v>
      </c>
      <c r="G1482" s="5" t="s">
        <v>3062</v>
      </c>
      <c r="H1482" s="12">
        <f>IFERROR([1]!EM_S_STM07_IS(F1482,"9",$H$1,"1")/1000000,"")</f>
        <v>288.68900958</v>
      </c>
      <c r="I1482" s="12">
        <f>IFERROR([1]!EM_S_STM07_IS(F1482,"9",$I$1,"1")/1000000,"")</f>
        <v>343.65213742999998</v>
      </c>
      <c r="J1482" s="12">
        <f>IFERROR([1]!EM_S_STM07_IS(F1482,"9",$J$1,"1")/1000000,"")</f>
        <v>568.16340407000007</v>
      </c>
      <c r="K1482" s="12">
        <f>IFERROR([1]!EM_S_STM07_IS(F1482,"9",$K$1,"1")/1000000,"")</f>
        <v>639.71219932000008</v>
      </c>
      <c r="L1482" s="12">
        <f>IFERROR([1]!EM_S_STM07_IS(F1482,"9",$L$1,"1")/1000000,"")</f>
        <v>901.14033014999995</v>
      </c>
      <c r="M1482" s="13">
        <f>IFERROR([1]!EM_S_STM07_IS(F1482,"9",$M$1,"1")/1000000,"")</f>
        <v>773.32152088999999</v>
      </c>
      <c r="N1482" s="12">
        <f>IFERROR([1]!EM_S_STM07_IS(F1482,"61",$N$1,"1")/1000000,"")</f>
        <v>41.753478520000002</v>
      </c>
      <c r="O1482" s="12">
        <f>IFERROR([1]!EM_S_STM07_IS(F1482,"61",$O$1,"1")/1000000,"")</f>
        <v>35.445309510000001</v>
      </c>
      <c r="P1482" s="12">
        <f>IFERROR([1]!EM_S_STM07_IS(F1482,"61",$P$1,"1")/1000000,"")</f>
        <v>53.710640890000001</v>
      </c>
      <c r="Q1482" s="12">
        <f>IFERROR([1]!EM_S_STM07_IS(F1482,"61",$Q$1,"1")/1000000,"")</f>
        <v>54.004339289999997</v>
      </c>
      <c r="R1482" s="12">
        <f>IFERROR([1]!EM_S_STM07_IS(F1482,"61",$R$1,"1")/1000000,"")</f>
        <v>54.612359220000002</v>
      </c>
      <c r="S1482" s="12">
        <f>IFERROR([1]!EM_S_STM07_IS(F1482,"61",$S$1,"1")/1000000,"")</f>
        <v>112.89643551</v>
      </c>
      <c r="T1482" s="20">
        <f t="shared" si="422"/>
        <v>0.21782803965900688</v>
      </c>
      <c r="U1482" s="20">
        <f t="shared" si="423"/>
        <v>0.22010586134807841</v>
      </c>
      <c r="V1482" s="14">
        <f t="shared" si="424"/>
        <v>0.19038870904702343</v>
      </c>
      <c r="W1482" s="14">
        <f t="shared" si="425"/>
        <v>0.65330967622959069</v>
      </c>
      <c r="X1482" s="14">
        <f t="shared" si="426"/>
        <v>0.12592996088355052</v>
      </c>
      <c r="Y1482" s="14">
        <f t="shared" si="427"/>
        <v>0.40866522650012332</v>
      </c>
      <c r="Z1482" s="15">
        <f t="shared" si="428"/>
        <v>-0.14184118164894893</v>
      </c>
      <c r="AA1482" s="14">
        <f t="shared" si="429"/>
        <v>-0.15108128073636726</v>
      </c>
      <c r="AB1482" s="14">
        <f t="shared" si="430"/>
        <v>0.51531025211803827</v>
      </c>
      <c r="AC1482" s="14">
        <f t="shared" si="431"/>
        <v>5.4681604079440116E-3</v>
      </c>
      <c r="AD1482" s="14">
        <f t="shared" si="432"/>
        <v>1.1258723613578065E-2</v>
      </c>
      <c r="AE1482" s="14">
        <f t="shared" si="433"/>
        <v>1.067232346714942</v>
      </c>
      <c r="AF1482" s="18">
        <f t="shared" si="434"/>
        <v>1</v>
      </c>
      <c r="AG1482" s="18">
        <f t="shared" si="435"/>
        <v>1</v>
      </c>
      <c r="AH1482" s="18">
        <f t="shared" si="436"/>
        <v>1</v>
      </c>
      <c r="AI1482" s="19" t="str">
        <f t="shared" si="437"/>
        <v/>
      </c>
      <c r="AJ1482" s="19" t="str">
        <f t="shared" si="438"/>
        <v/>
      </c>
      <c r="AK1482" s="19" t="str">
        <f t="shared" si="439"/>
        <v/>
      </c>
    </row>
    <row r="1483" spans="2:37" x14ac:dyDescent="0.15">
      <c r="B1483" s="51">
        <f>IFERROR(IF(AND(AF1483=1,AI1483=1),MAX($B$5:B1482)+1,""),"")</f>
        <v>117</v>
      </c>
      <c r="C1483" s="51" t="str">
        <f>IFERROR(IF(AND(AG1483=1,AJ1483=1),MAX($C$5:C1482)+1,""),"")</f>
        <v/>
      </c>
      <c r="D1483" s="51" t="str">
        <f>IFERROR(IF(AND(AH1483=1,AK1483=1),MAX($D$5:D1482)+1,""),"")</f>
        <v/>
      </c>
      <c r="F1483" s="5" t="s">
        <v>3063</v>
      </c>
      <c r="G1483" s="5" t="s">
        <v>3064</v>
      </c>
      <c r="H1483" s="12">
        <f>IFERROR([1]!EM_S_STM07_IS(F1483,"9",$H$1,"1")/1000000,"")</f>
        <v>187.99600118999999</v>
      </c>
      <c r="I1483" s="12">
        <f>IFERROR([1]!EM_S_STM07_IS(F1483,"9",$I$1,"1")/1000000,"")</f>
        <v>268.51558475000002</v>
      </c>
      <c r="J1483" s="12">
        <f>IFERROR([1]!EM_S_STM07_IS(F1483,"9",$J$1,"1")/1000000,"")</f>
        <v>349.99754202999998</v>
      </c>
      <c r="K1483" s="12">
        <f>IFERROR([1]!EM_S_STM07_IS(F1483,"9",$K$1,"1")/1000000,"")</f>
        <v>390.41335038</v>
      </c>
      <c r="L1483" s="12">
        <f>IFERROR([1]!EM_S_STM07_IS(F1483,"9",$L$1,"1")/1000000,"")</f>
        <v>603.09520701999998</v>
      </c>
      <c r="M1483" s="13">
        <f>IFERROR([1]!EM_S_STM07_IS(F1483,"9",$M$1,"1")/1000000,"")</f>
        <v>763.16035675000001</v>
      </c>
      <c r="N1483" s="12">
        <f>IFERROR([1]!EM_S_STM07_IS(F1483,"61",$N$1,"1")/1000000,"")</f>
        <v>41.045570470000001</v>
      </c>
      <c r="O1483" s="12">
        <f>IFERROR([1]!EM_S_STM07_IS(F1483,"61",$O$1,"1")/1000000,"")</f>
        <v>61.504981780000001</v>
      </c>
      <c r="P1483" s="12">
        <f>IFERROR([1]!EM_S_STM07_IS(F1483,"61",$P$1,"1")/1000000,"")</f>
        <v>78.431616500000004</v>
      </c>
      <c r="Q1483" s="12">
        <f>IFERROR([1]!EM_S_STM07_IS(F1483,"61",$Q$1,"1")/1000000,"")</f>
        <v>56.286872369999998</v>
      </c>
      <c r="R1483" s="12">
        <f>IFERROR([1]!EM_S_STM07_IS(F1483,"61",$R$1,"1")/1000000,"")</f>
        <v>114.60205526999999</v>
      </c>
      <c r="S1483" s="12">
        <f>IFERROR([1]!EM_S_STM07_IS(F1483,"61",$S$1,"1")/1000000,"")</f>
        <v>133.16502661999999</v>
      </c>
      <c r="T1483" s="20">
        <f t="shared" si="422"/>
        <v>0.3234070325679641</v>
      </c>
      <c r="U1483" s="20">
        <f t="shared" si="423"/>
        <v>0.26539110369047747</v>
      </c>
      <c r="V1483" s="14">
        <f t="shared" si="424"/>
        <v>0.428304767390356</v>
      </c>
      <c r="W1483" s="14">
        <f t="shared" si="425"/>
        <v>0.30345336325957878</v>
      </c>
      <c r="X1483" s="14">
        <f t="shared" si="426"/>
        <v>0.11547454909422132</v>
      </c>
      <c r="Y1483" s="14">
        <f t="shared" si="427"/>
        <v>0.54476071689912986</v>
      </c>
      <c r="Z1483" s="15">
        <f t="shared" si="428"/>
        <v>0.26540610481869059</v>
      </c>
      <c r="AA1483" s="14">
        <f t="shared" si="429"/>
        <v>0.49845601061760564</v>
      </c>
      <c r="AB1483" s="14">
        <f t="shared" si="430"/>
        <v>0.27520753978182877</v>
      </c>
      <c r="AC1483" s="14">
        <f t="shared" si="431"/>
        <v>-0.28234460945988543</v>
      </c>
      <c r="AD1483" s="14">
        <f t="shared" si="432"/>
        <v>1.0360352324546827</v>
      </c>
      <c r="AE1483" s="14">
        <f t="shared" si="433"/>
        <v>0.16197764783769394</v>
      </c>
      <c r="AF1483" s="18">
        <f t="shared" si="434"/>
        <v>1</v>
      </c>
      <c r="AG1483" s="18">
        <f t="shared" si="435"/>
        <v>1</v>
      </c>
      <c r="AH1483" s="18">
        <f t="shared" si="436"/>
        <v>1</v>
      </c>
      <c r="AI1483" s="19">
        <f t="shared" si="437"/>
        <v>1</v>
      </c>
      <c r="AJ1483" s="19" t="str">
        <f t="shared" si="438"/>
        <v/>
      </c>
      <c r="AK1483" s="19" t="str">
        <f t="shared" si="439"/>
        <v/>
      </c>
    </row>
    <row r="1484" spans="2:37" x14ac:dyDescent="0.15">
      <c r="B1484" s="51" t="str">
        <f>IFERROR(IF(AND(AF1484=1,AI1484=1),MAX($B$5:B1483)+1,""),"")</f>
        <v/>
      </c>
      <c r="C1484" s="51" t="str">
        <f>IFERROR(IF(AND(AG1484=1,AJ1484=1),MAX($C$5:C1483)+1,""),"")</f>
        <v/>
      </c>
      <c r="D1484" s="51" t="str">
        <f>IFERROR(IF(AND(AH1484=1,AK1484=1),MAX($D$5:D1483)+1,""),"")</f>
        <v/>
      </c>
      <c r="F1484" s="5" t="s">
        <v>3065</v>
      </c>
      <c r="G1484" s="5" t="s">
        <v>3066</v>
      </c>
      <c r="H1484" s="12">
        <f>IFERROR([1]!EM_S_STM07_IS(F1484,"9",$H$1,"1")/1000000,"")</f>
        <v>395.03204698000002</v>
      </c>
      <c r="I1484" s="12">
        <f>IFERROR([1]!EM_S_STM07_IS(F1484,"9",$I$1,"1")/1000000,"")</f>
        <v>427.60310081</v>
      </c>
      <c r="J1484" s="12">
        <f>IFERROR([1]!EM_S_STM07_IS(F1484,"9",$J$1,"1")/1000000,"")</f>
        <v>431.51843357000001</v>
      </c>
      <c r="K1484" s="12">
        <f>IFERROR([1]!EM_S_STM07_IS(F1484,"9",$K$1,"1")/1000000,"")</f>
        <v>454.36578108999998</v>
      </c>
      <c r="L1484" s="12">
        <f>IFERROR([1]!EM_S_STM07_IS(F1484,"9",$L$1,"1")/1000000,"")</f>
        <v>355.66002268</v>
      </c>
      <c r="M1484" s="13">
        <f>IFERROR([1]!EM_S_STM07_IS(F1484,"9",$M$1,"1")/1000000,"")</f>
        <v>332.74541202</v>
      </c>
      <c r="N1484" s="12">
        <f>IFERROR([1]!EM_S_STM07_IS(F1484,"61",$N$1,"1")/1000000,"")</f>
        <v>61.556558799999998</v>
      </c>
      <c r="O1484" s="12">
        <f>IFERROR([1]!EM_S_STM07_IS(F1484,"61",$O$1,"1")/1000000,"")</f>
        <v>59.071994159999996</v>
      </c>
      <c r="P1484" s="12">
        <f>IFERROR([1]!EM_S_STM07_IS(F1484,"61",$P$1,"1")/1000000,"")</f>
        <v>59.560791860000002</v>
      </c>
      <c r="Q1484" s="12">
        <f>IFERROR([1]!EM_S_STM07_IS(F1484,"61",$Q$1,"1")/1000000,"")</f>
        <v>38.41731162</v>
      </c>
      <c r="R1484" s="12">
        <f>IFERROR([1]!EM_S_STM07_IS(F1484,"61",$R$1,"1")/1000000,"")</f>
        <v>-88.477077599999987</v>
      </c>
      <c r="S1484" s="12">
        <f>IFERROR([1]!EM_S_STM07_IS(F1484,"61",$S$1,"1")/1000000,"")</f>
        <v>7.47746464</v>
      </c>
      <c r="T1484" s="20">
        <f t="shared" si="422"/>
        <v>-3.3735666288317256E-2</v>
      </c>
      <c r="U1484" s="20">
        <f t="shared" si="423"/>
        <v>-0.34401183080416797</v>
      </c>
      <c r="V1484" s="14">
        <f t="shared" si="424"/>
        <v>8.2451674690709367E-2</v>
      </c>
      <c r="W1484" s="14">
        <f t="shared" si="425"/>
        <v>9.1564648445796488E-3</v>
      </c>
      <c r="X1484" s="14">
        <f t="shared" si="426"/>
        <v>5.2946399835069206E-2</v>
      </c>
      <c r="Y1484" s="14">
        <f t="shared" si="427"/>
        <v>-0.21723853889967237</v>
      </c>
      <c r="Z1484" s="15">
        <f t="shared" si="428"/>
        <v>-6.4428412525343301E-2</v>
      </c>
      <c r="AA1484" s="14">
        <f t="shared" si="429"/>
        <v>-4.0362305632978338E-2</v>
      </c>
      <c r="AB1484" s="14">
        <f t="shared" si="430"/>
        <v>8.2746097698355812E-3</v>
      </c>
      <c r="AC1484" s="14">
        <f t="shared" si="431"/>
        <v>-0.35498991164688659</v>
      </c>
      <c r="AD1484" s="14">
        <f t="shared" si="432"/>
        <v>-3.3030522925487307</v>
      </c>
      <c r="AE1484" s="14">
        <f t="shared" si="433"/>
        <v>1.0845130156062026</v>
      </c>
      <c r="AF1484" s="18" t="str">
        <f t="shared" si="434"/>
        <v/>
      </c>
      <c r="AG1484" s="18" t="str">
        <f t="shared" si="435"/>
        <v/>
      </c>
      <c r="AH1484" s="18" t="str">
        <f t="shared" si="436"/>
        <v/>
      </c>
      <c r="AI1484" s="19" t="str">
        <f t="shared" si="437"/>
        <v/>
      </c>
      <c r="AJ1484" s="19" t="str">
        <f t="shared" si="438"/>
        <v/>
      </c>
      <c r="AK1484" s="19" t="str">
        <f t="shared" si="439"/>
        <v/>
      </c>
    </row>
    <row r="1485" spans="2:37" x14ac:dyDescent="0.15">
      <c r="B1485" s="51" t="str">
        <f>IFERROR(IF(AND(AF1485=1,AI1485=1),MAX($B$5:B1484)+1,""),"")</f>
        <v/>
      </c>
      <c r="C1485" s="51" t="str">
        <f>IFERROR(IF(AND(AG1485=1,AJ1485=1),MAX($C$5:C1484)+1,""),"")</f>
        <v/>
      </c>
      <c r="D1485" s="51" t="str">
        <f>IFERROR(IF(AND(AH1485=1,AK1485=1),MAX($D$5:D1484)+1,""),"")</f>
        <v/>
      </c>
      <c r="F1485" s="5" t="s">
        <v>3067</v>
      </c>
      <c r="G1485" s="5" t="s">
        <v>3068</v>
      </c>
      <c r="H1485" s="12">
        <f>IFERROR([1]!EM_S_STM07_IS(F1485,"9",$H$1,"1")/1000000,"")</f>
        <v>209.74846742</v>
      </c>
      <c r="I1485" s="12">
        <f>IFERROR([1]!EM_S_STM07_IS(F1485,"9",$I$1,"1")/1000000,"")</f>
        <v>263.79904613000002</v>
      </c>
      <c r="J1485" s="12">
        <f>IFERROR([1]!EM_S_STM07_IS(F1485,"9",$J$1,"1")/1000000,"")</f>
        <v>354.51812698000003</v>
      </c>
      <c r="K1485" s="12">
        <f>IFERROR([1]!EM_S_STM07_IS(F1485,"9",$K$1,"1")/1000000,"")</f>
        <v>278.30536932999996</v>
      </c>
      <c r="L1485" s="12">
        <f>IFERROR([1]!EM_S_STM07_IS(F1485,"9",$L$1,"1")/1000000,"")</f>
        <v>650.58918908999999</v>
      </c>
      <c r="M1485" s="13">
        <f>IFERROR([1]!EM_S_STM07_IS(F1485,"9",$M$1,"1")/1000000,"")</f>
        <v>960.90901583000004</v>
      </c>
      <c r="N1485" s="12">
        <f>IFERROR([1]!EM_S_STM07_IS(F1485,"61",$N$1,"1")/1000000,"")</f>
        <v>45.143297099999998</v>
      </c>
      <c r="O1485" s="12">
        <f>IFERROR([1]!EM_S_STM07_IS(F1485,"61",$O$1,"1")/1000000,"")</f>
        <v>47.735376670000001</v>
      </c>
      <c r="P1485" s="12">
        <f>IFERROR([1]!EM_S_STM07_IS(F1485,"61",$P$1,"1")/1000000,"")</f>
        <v>68.000398879999992</v>
      </c>
      <c r="Q1485" s="12">
        <f>IFERROR([1]!EM_S_STM07_IS(F1485,"61",$Q$1,"1")/1000000,"")</f>
        <v>28.88158</v>
      </c>
      <c r="R1485" s="12">
        <f>IFERROR([1]!EM_S_STM07_IS(F1485,"61",$R$1,"1")/1000000,"")</f>
        <v>96.069481920000001</v>
      </c>
      <c r="S1485" s="12">
        <f>IFERROR([1]!EM_S_STM07_IS(F1485,"61",$S$1,"1")/1000000,"")</f>
        <v>120.55967581</v>
      </c>
      <c r="T1485" s="20">
        <f t="shared" si="422"/>
        <v>0.35580332421869931</v>
      </c>
      <c r="U1485" s="20">
        <f t="shared" si="423"/>
        <v>0.21708738005729278</v>
      </c>
      <c r="V1485" s="14">
        <f t="shared" si="424"/>
        <v>0.25769236540722479</v>
      </c>
      <c r="W1485" s="14">
        <f t="shared" si="425"/>
        <v>0.34389465079905446</v>
      </c>
      <c r="X1485" s="14">
        <f t="shared" si="426"/>
        <v>-0.2149756298760418</v>
      </c>
      <c r="Y1485" s="14">
        <f t="shared" si="427"/>
        <v>1.3376810539309623</v>
      </c>
      <c r="Z1485" s="15">
        <f t="shared" si="428"/>
        <v>0.47698275954147712</v>
      </c>
      <c r="AA1485" s="14">
        <f t="shared" si="429"/>
        <v>5.7418924547272446E-2</v>
      </c>
      <c r="AB1485" s="14">
        <f t="shared" si="430"/>
        <v>0.42452838175121893</v>
      </c>
      <c r="AC1485" s="14">
        <f t="shared" si="431"/>
        <v>-0.57527337374936283</v>
      </c>
      <c r="AD1485" s="14">
        <f t="shared" si="432"/>
        <v>2.3263236263390024</v>
      </c>
      <c r="AE1485" s="14">
        <f t="shared" si="433"/>
        <v>0.2549216816886109</v>
      </c>
      <c r="AF1485" s="18">
        <f t="shared" si="434"/>
        <v>1</v>
      </c>
      <c r="AG1485" s="18">
        <f t="shared" si="435"/>
        <v>1</v>
      </c>
      <c r="AH1485" s="18">
        <f t="shared" si="436"/>
        <v>1</v>
      </c>
      <c r="AI1485" s="19" t="str">
        <f t="shared" si="437"/>
        <v/>
      </c>
      <c r="AJ1485" s="19" t="str">
        <f t="shared" si="438"/>
        <v/>
      </c>
      <c r="AK1485" s="19" t="str">
        <f t="shared" si="439"/>
        <v/>
      </c>
    </row>
    <row r="1486" spans="2:37" x14ac:dyDescent="0.15">
      <c r="B1486" s="51" t="str">
        <f>IFERROR(IF(AND(AF1486=1,AI1486=1),MAX($B$5:B1485)+1,""),"")</f>
        <v/>
      </c>
      <c r="C1486" s="51" t="str">
        <f>IFERROR(IF(AND(AG1486=1,AJ1486=1),MAX($C$5:C1485)+1,""),"")</f>
        <v/>
      </c>
      <c r="D1486" s="51" t="str">
        <f>IFERROR(IF(AND(AH1486=1,AK1486=1),MAX($D$5:D1485)+1,""),"")</f>
        <v/>
      </c>
      <c r="F1486" s="5" t="s">
        <v>3069</v>
      </c>
      <c r="G1486" s="5" t="s">
        <v>3070</v>
      </c>
      <c r="H1486" s="12">
        <f>IFERROR([1]!EM_S_STM07_IS(F1486,"9",$H$1,"1")/1000000,"")</f>
        <v>108.92446234000001</v>
      </c>
      <c r="I1486" s="12">
        <f>IFERROR([1]!EM_S_STM07_IS(F1486,"9",$I$1,"1")/1000000,"")</f>
        <v>124.68281537</v>
      </c>
      <c r="J1486" s="12">
        <f>IFERROR([1]!EM_S_STM07_IS(F1486,"9",$J$1,"1")/1000000,"")</f>
        <v>144.01434204</v>
      </c>
      <c r="K1486" s="12">
        <f>IFERROR([1]!EM_S_STM07_IS(F1486,"9",$K$1,"1")/1000000,"")</f>
        <v>168.47496941999998</v>
      </c>
      <c r="L1486" s="12">
        <f>IFERROR([1]!EM_S_STM07_IS(F1486,"9",$L$1,"1")/1000000,"")</f>
        <v>77.552912180000007</v>
      </c>
      <c r="M1486" s="13">
        <f>IFERROR([1]!EM_S_STM07_IS(F1486,"9",$M$1,"1")/1000000,"")</f>
        <v>44.833200659999996</v>
      </c>
      <c r="N1486" s="12">
        <f>IFERROR([1]!EM_S_STM07_IS(F1486,"61",$N$1,"1")/1000000,"")</f>
        <v>60.365175640000004</v>
      </c>
      <c r="O1486" s="12">
        <f>IFERROR([1]!EM_S_STM07_IS(F1486,"61",$O$1,"1")/1000000,"")</f>
        <v>77.14549701</v>
      </c>
      <c r="P1486" s="12">
        <f>IFERROR([1]!EM_S_STM07_IS(F1486,"61",$P$1,"1")/1000000,"")</f>
        <v>83.842073249999999</v>
      </c>
      <c r="Q1486" s="12">
        <f>IFERROR([1]!EM_S_STM07_IS(F1486,"61",$Q$1,"1")/1000000,"")</f>
        <v>92.208387139999999</v>
      </c>
      <c r="R1486" s="12">
        <f>IFERROR([1]!EM_S_STM07_IS(F1486,"61",$R$1,"1")/1000000,"")</f>
        <v>24.5741607</v>
      </c>
      <c r="S1486" s="12">
        <f>IFERROR([1]!EM_S_STM07_IS(F1486,"61",$S$1,"1")/1000000,"")</f>
        <v>-47.701442869999994</v>
      </c>
      <c r="T1486" s="20">
        <f t="shared" si="422"/>
        <v>-0.16267344644528037</v>
      </c>
      <c r="U1486" s="20">
        <f t="shared" si="423"/>
        <v>-1.9540013942796199</v>
      </c>
      <c r="V1486" s="14">
        <f t="shared" si="424"/>
        <v>0.14467230493010294</v>
      </c>
      <c r="W1486" s="14">
        <f t="shared" si="425"/>
        <v>0.15504563810684829</v>
      </c>
      <c r="X1486" s="14">
        <f t="shared" si="426"/>
        <v>0.1698485514255659</v>
      </c>
      <c r="Y1486" s="14">
        <f t="shared" si="427"/>
        <v>-0.53967694757869733</v>
      </c>
      <c r="Z1486" s="15">
        <f t="shared" si="428"/>
        <v>-0.42190177777022336</v>
      </c>
      <c r="AA1486" s="14">
        <f t="shared" si="429"/>
        <v>0.27798016310054086</v>
      </c>
      <c r="AB1486" s="14">
        <f t="shared" si="430"/>
        <v>8.6804499284410003E-2</v>
      </c>
      <c r="AC1486" s="14">
        <f t="shared" si="431"/>
        <v>9.9786581673062341E-2</v>
      </c>
      <c r="AD1486" s="14">
        <f t="shared" si="432"/>
        <v>-0.73349321615734309</v>
      </c>
      <c r="AE1486" s="14">
        <f t="shared" si="433"/>
        <v>-2.9411219553878798</v>
      </c>
      <c r="AF1486" s="18" t="str">
        <f t="shared" si="434"/>
        <v/>
      </c>
      <c r="AG1486" s="18" t="str">
        <f t="shared" si="435"/>
        <v/>
      </c>
      <c r="AH1486" s="18" t="str">
        <f t="shared" si="436"/>
        <v/>
      </c>
      <c r="AI1486" s="19" t="str">
        <f t="shared" si="437"/>
        <v/>
      </c>
      <c r="AJ1486" s="19" t="str">
        <f t="shared" si="438"/>
        <v/>
      </c>
      <c r="AK1486" s="19" t="str">
        <f t="shared" si="439"/>
        <v/>
      </c>
    </row>
    <row r="1487" spans="2:37" x14ac:dyDescent="0.15">
      <c r="B1487" s="51" t="str">
        <f>IFERROR(IF(AND(AF1487=1,AI1487=1),MAX($B$5:B1486)+1,""),"")</f>
        <v/>
      </c>
      <c r="C1487" s="51" t="str">
        <f>IFERROR(IF(AND(AG1487=1,AJ1487=1),MAX($C$5:C1486)+1,""),"")</f>
        <v/>
      </c>
      <c r="D1487" s="51" t="str">
        <f>IFERROR(IF(AND(AH1487=1,AK1487=1),MAX($D$5:D1486)+1,""),"")</f>
        <v/>
      </c>
      <c r="F1487" s="5" t="s">
        <v>3071</v>
      </c>
      <c r="G1487" s="5" t="s">
        <v>3072</v>
      </c>
      <c r="H1487" s="12">
        <f>IFERROR([1]!EM_S_STM07_IS(F1487,"9",$H$1,"1")/1000000,"")</f>
        <v>237.61257166999999</v>
      </c>
      <c r="I1487" s="12">
        <f>IFERROR([1]!EM_S_STM07_IS(F1487,"9",$I$1,"1")/1000000,"")</f>
        <v>296.07513896</v>
      </c>
      <c r="J1487" s="12">
        <f>IFERROR([1]!EM_S_STM07_IS(F1487,"9",$J$1,"1")/1000000,"")</f>
        <v>396.28203999999999</v>
      </c>
      <c r="K1487" s="12">
        <f>IFERROR([1]!EM_S_STM07_IS(F1487,"9",$K$1,"1")/1000000,"")</f>
        <v>488.66467136</v>
      </c>
      <c r="L1487" s="12">
        <f>IFERROR([1]!EM_S_STM07_IS(F1487,"9",$L$1,"1")/1000000,"")</f>
        <v>521.02167802999998</v>
      </c>
      <c r="M1487" s="13">
        <f>IFERROR([1]!EM_S_STM07_IS(F1487,"9",$M$1,"1")/1000000,"")</f>
        <v>495.07852983999999</v>
      </c>
      <c r="N1487" s="12">
        <f>IFERROR([1]!EM_S_STM07_IS(F1487,"61",$N$1,"1")/1000000,"")</f>
        <v>35.26136855</v>
      </c>
      <c r="O1487" s="12">
        <f>IFERROR([1]!EM_S_STM07_IS(F1487,"61",$O$1,"1")/1000000,"")</f>
        <v>38.648060990000005</v>
      </c>
      <c r="P1487" s="12">
        <f>IFERROR([1]!EM_S_STM07_IS(F1487,"61",$P$1,"1")/1000000,"")</f>
        <v>42.052744310000001</v>
      </c>
      <c r="Q1487" s="12">
        <f>IFERROR([1]!EM_S_STM07_IS(F1487,"61",$Q$1,"1")/1000000,"")</f>
        <v>38.424108629999999</v>
      </c>
      <c r="R1487" s="12">
        <f>IFERROR([1]!EM_S_STM07_IS(F1487,"61",$R$1,"1")/1000000,"")</f>
        <v>39.524698590000007</v>
      </c>
      <c r="S1487" s="12">
        <f>IFERROR([1]!EM_S_STM07_IS(F1487,"61",$S$1,"1")/1000000,"")</f>
        <v>34.722104860000002</v>
      </c>
      <c r="T1487" s="20">
        <f t="shared" si="422"/>
        <v>0.15813966396628709</v>
      </c>
      <c r="U1487" s="20">
        <f t="shared" si="423"/>
        <v>-3.0775501073693201E-3</v>
      </c>
      <c r="V1487" s="14">
        <f t="shared" si="424"/>
        <v>0.2460415578145155</v>
      </c>
      <c r="W1487" s="14">
        <f t="shared" si="425"/>
        <v>0.3384509128054079</v>
      </c>
      <c r="X1487" s="14">
        <f t="shared" si="426"/>
        <v>0.2331234374386485</v>
      </c>
      <c r="Y1487" s="14">
        <f t="shared" si="427"/>
        <v>6.6215154412426355E-2</v>
      </c>
      <c r="Z1487" s="15">
        <f t="shared" si="428"/>
        <v>-4.9792838348093081E-2</v>
      </c>
      <c r="AA1487" s="14">
        <f t="shared" si="429"/>
        <v>9.6045405475335827E-2</v>
      </c>
      <c r="AB1487" s="14">
        <f t="shared" si="430"/>
        <v>8.8094544274315387E-2</v>
      </c>
      <c r="AC1487" s="14">
        <f t="shared" si="431"/>
        <v>-8.6287726034020684E-2</v>
      </c>
      <c r="AD1487" s="14">
        <f t="shared" si="432"/>
        <v>2.8643213837385193E-2</v>
      </c>
      <c r="AE1487" s="14">
        <f t="shared" si="433"/>
        <v>-0.12150867435621865</v>
      </c>
      <c r="AF1487" s="18" t="str">
        <f t="shared" si="434"/>
        <v/>
      </c>
      <c r="AG1487" s="18" t="str">
        <f t="shared" si="435"/>
        <v/>
      </c>
      <c r="AH1487" s="18" t="str">
        <f t="shared" si="436"/>
        <v/>
      </c>
      <c r="AI1487" s="19" t="str">
        <f t="shared" si="437"/>
        <v/>
      </c>
      <c r="AJ1487" s="19" t="str">
        <f t="shared" si="438"/>
        <v/>
      </c>
      <c r="AK1487" s="19" t="str">
        <f t="shared" si="439"/>
        <v/>
      </c>
    </row>
    <row r="1488" spans="2:37" x14ac:dyDescent="0.15">
      <c r="B1488" s="51" t="str">
        <f>IFERROR(IF(AND(AF1488=1,AI1488=1),MAX($B$5:B1487)+1,""),"")</f>
        <v/>
      </c>
      <c r="C1488" s="51" t="str">
        <f>IFERROR(IF(AND(AG1488=1,AJ1488=1),MAX($C$5:C1487)+1,""),"")</f>
        <v/>
      </c>
      <c r="D1488" s="51" t="str">
        <f>IFERROR(IF(AND(AH1488=1,AK1488=1),MAX($D$5:D1487)+1,""),"")</f>
        <v/>
      </c>
      <c r="F1488" s="5" t="s">
        <v>3073</v>
      </c>
      <c r="G1488" s="5" t="s">
        <v>3074</v>
      </c>
      <c r="H1488" s="12">
        <f>IFERROR([1]!EM_S_STM07_IS(F1488,"9",$H$1,"1")/1000000,"")</f>
        <v>520.75231856999994</v>
      </c>
      <c r="I1488" s="12">
        <f>IFERROR([1]!EM_S_STM07_IS(F1488,"9",$I$1,"1")/1000000,"")</f>
        <v>594.11008862999995</v>
      </c>
      <c r="J1488" s="12">
        <f>IFERROR([1]!EM_S_STM07_IS(F1488,"9",$J$1,"1")/1000000,"")</f>
        <v>599.68566713999996</v>
      </c>
      <c r="K1488" s="12">
        <f>IFERROR([1]!EM_S_STM07_IS(F1488,"9",$K$1,"1")/1000000,"")</f>
        <v>584.69663996999998</v>
      </c>
      <c r="L1488" s="12">
        <f>IFERROR([1]!EM_S_STM07_IS(F1488,"9",$L$1,"1")/1000000,"")</f>
        <v>588.24104053999997</v>
      </c>
      <c r="M1488" s="13">
        <f>IFERROR([1]!EM_S_STM07_IS(F1488,"9",$M$1,"1")/1000000,"")</f>
        <v>624.87084608000009</v>
      </c>
      <c r="N1488" s="12">
        <f>IFERROR([1]!EM_S_STM07_IS(F1488,"61",$N$1,"1")/1000000,"")</f>
        <v>98.012396420000002</v>
      </c>
      <c r="O1488" s="12">
        <f>IFERROR([1]!EM_S_STM07_IS(F1488,"61",$O$1,"1")/1000000,"")</f>
        <v>108.93357258</v>
      </c>
      <c r="P1488" s="12">
        <f>IFERROR([1]!EM_S_STM07_IS(F1488,"61",$P$1,"1")/1000000,"")</f>
        <v>81.727294799999996</v>
      </c>
      <c r="Q1488" s="12">
        <f>IFERROR([1]!EM_S_STM07_IS(F1488,"61",$Q$1,"1")/1000000,"")</f>
        <v>69.41462645</v>
      </c>
      <c r="R1488" s="12">
        <f>IFERROR([1]!EM_S_STM07_IS(F1488,"61",$R$1,"1")/1000000,"")</f>
        <v>52.433985929999999</v>
      </c>
      <c r="S1488" s="12">
        <f>IFERROR([1]!EM_S_STM07_IS(F1488,"61",$S$1,"1")/1000000,"")</f>
        <v>77.29312612999999</v>
      </c>
      <c r="T1488" s="20">
        <f t="shared" si="422"/>
        <v>3.7126688358030568E-2</v>
      </c>
      <c r="U1488" s="20">
        <f t="shared" si="423"/>
        <v>-4.6387417038622258E-2</v>
      </c>
      <c r="V1488" s="14">
        <f t="shared" si="424"/>
        <v>0.14086883042871981</v>
      </c>
      <c r="W1488" s="14">
        <f t="shared" si="425"/>
        <v>9.3847564899245031E-3</v>
      </c>
      <c r="X1488" s="14">
        <f t="shared" si="426"/>
        <v>-2.4994806431651324E-2</v>
      </c>
      <c r="Y1488" s="14">
        <f t="shared" si="427"/>
        <v>6.0619479020468667E-3</v>
      </c>
      <c r="Z1488" s="15">
        <f t="shared" si="428"/>
        <v>6.2270061106879403E-2</v>
      </c>
      <c r="AA1488" s="14">
        <f t="shared" si="429"/>
        <v>0.11142647827118603</v>
      </c>
      <c r="AB1488" s="14">
        <f t="shared" si="430"/>
        <v>-0.24975108348732361</v>
      </c>
      <c r="AC1488" s="14">
        <f t="shared" si="431"/>
        <v>-0.15065552310438149</v>
      </c>
      <c r="AD1488" s="14">
        <f t="shared" si="432"/>
        <v>-0.2446262608966327</v>
      </c>
      <c r="AE1488" s="14">
        <f t="shared" si="433"/>
        <v>0.4741035753640252</v>
      </c>
      <c r="AF1488" s="18" t="str">
        <f t="shared" si="434"/>
        <v/>
      </c>
      <c r="AG1488" s="18" t="str">
        <f t="shared" si="435"/>
        <v/>
      </c>
      <c r="AH1488" s="18" t="str">
        <f t="shared" si="436"/>
        <v/>
      </c>
      <c r="AI1488" s="19" t="str">
        <f t="shared" si="437"/>
        <v/>
      </c>
      <c r="AJ1488" s="19" t="str">
        <f t="shared" si="438"/>
        <v/>
      </c>
      <c r="AK1488" s="19" t="str">
        <f t="shared" si="439"/>
        <v/>
      </c>
    </row>
    <row r="1489" spans="2:37" x14ac:dyDescent="0.15">
      <c r="B1489" s="51" t="str">
        <f>IFERROR(IF(AND(AF1489=1,AI1489=1),MAX($B$5:B1488)+1,""),"")</f>
        <v/>
      </c>
      <c r="C1489" s="51" t="str">
        <f>IFERROR(IF(AND(AG1489=1,AJ1489=1),MAX($C$5:C1488)+1,""),"")</f>
        <v/>
      </c>
      <c r="D1489" s="51" t="str">
        <f>IFERROR(IF(AND(AH1489=1,AK1489=1),MAX($D$5:D1488)+1,""),"")</f>
        <v/>
      </c>
      <c r="F1489" s="5" t="s">
        <v>3075</v>
      </c>
      <c r="G1489" s="5" t="s">
        <v>3076</v>
      </c>
      <c r="H1489" s="12">
        <f>IFERROR([1]!EM_S_STM07_IS(F1489,"9",$H$1,"1")/1000000,"")</f>
        <v>464.01049208000001</v>
      </c>
      <c r="I1489" s="12">
        <f>IFERROR([1]!EM_S_STM07_IS(F1489,"9",$I$1,"1")/1000000,"")</f>
        <v>358.54828730999998</v>
      </c>
      <c r="J1489" s="12">
        <f>IFERROR([1]!EM_S_STM07_IS(F1489,"9",$J$1,"1")/1000000,"")</f>
        <v>420.01731438999997</v>
      </c>
      <c r="K1489" s="12">
        <f>IFERROR([1]!EM_S_STM07_IS(F1489,"9",$K$1,"1")/1000000,"")</f>
        <v>357.77955064999998</v>
      </c>
      <c r="L1489" s="12">
        <f>IFERROR([1]!EM_S_STM07_IS(F1489,"9",$L$1,"1")/1000000,"")</f>
        <v>448.56965230999998</v>
      </c>
      <c r="M1489" s="13">
        <f>IFERROR([1]!EM_S_STM07_IS(F1489,"9",$M$1,"1")/1000000,"")</f>
        <v>708.09604251999997</v>
      </c>
      <c r="N1489" s="12">
        <f>IFERROR([1]!EM_S_STM07_IS(F1489,"61",$N$1,"1")/1000000,"")</f>
        <v>123.13691532999999</v>
      </c>
      <c r="O1489" s="12">
        <f>IFERROR([1]!EM_S_STM07_IS(F1489,"61",$O$1,"1")/1000000,"")</f>
        <v>95.23359662</v>
      </c>
      <c r="P1489" s="12">
        <f>IFERROR([1]!EM_S_STM07_IS(F1489,"61",$P$1,"1")/1000000,"")</f>
        <v>88.505120959999999</v>
      </c>
      <c r="Q1489" s="12">
        <f>IFERROR([1]!EM_S_STM07_IS(F1489,"61",$Q$1,"1")/1000000,"")</f>
        <v>38.367911409999998</v>
      </c>
      <c r="R1489" s="12">
        <f>IFERROR([1]!EM_S_STM07_IS(F1489,"61",$R$1,"1")/1000000,"")</f>
        <v>45.707273729999997</v>
      </c>
      <c r="S1489" s="12">
        <f>IFERROR([1]!EM_S_STM07_IS(F1489,"61",$S$1,"1")/1000000,"")</f>
        <v>64.899360389999998</v>
      </c>
      <c r="T1489" s="20">
        <f t="shared" si="422"/>
        <v>8.8210402852161307E-2</v>
      </c>
      <c r="U1489" s="20">
        <f t="shared" si="423"/>
        <v>-0.12022740541011656</v>
      </c>
      <c r="V1489" s="14">
        <f t="shared" si="424"/>
        <v>-0.22728409501528535</v>
      </c>
      <c r="W1489" s="14">
        <f t="shared" si="425"/>
        <v>0.17143862976217208</v>
      </c>
      <c r="X1489" s="14">
        <f t="shared" si="426"/>
        <v>-0.14817904311966093</v>
      </c>
      <c r="Y1489" s="14">
        <f t="shared" si="427"/>
        <v>0.25375989626868301</v>
      </c>
      <c r="Z1489" s="15">
        <f t="shared" si="428"/>
        <v>0.57856430740135101</v>
      </c>
      <c r="AA1489" s="14">
        <f t="shared" si="429"/>
        <v>-0.2266040093275089</v>
      </c>
      <c r="AB1489" s="14">
        <f t="shared" si="430"/>
        <v>-7.0652331727508802E-2</v>
      </c>
      <c r="AC1489" s="14">
        <f t="shared" si="431"/>
        <v>-0.56648936249304238</v>
      </c>
      <c r="AD1489" s="14">
        <f t="shared" si="432"/>
        <v>0.19128907595650643</v>
      </c>
      <c r="AE1489" s="14">
        <f t="shared" si="433"/>
        <v>0.41989130162018967</v>
      </c>
      <c r="AF1489" s="18" t="str">
        <f t="shared" si="434"/>
        <v/>
      </c>
      <c r="AG1489" s="18" t="str">
        <f t="shared" si="435"/>
        <v/>
      </c>
      <c r="AH1489" s="18" t="str">
        <f t="shared" si="436"/>
        <v/>
      </c>
      <c r="AI1489" s="19" t="str">
        <f t="shared" si="437"/>
        <v/>
      </c>
      <c r="AJ1489" s="19" t="str">
        <f t="shared" si="438"/>
        <v/>
      </c>
      <c r="AK1489" s="19" t="str">
        <f t="shared" si="439"/>
        <v/>
      </c>
    </row>
    <row r="1490" spans="2:37" x14ac:dyDescent="0.15">
      <c r="B1490" s="51" t="str">
        <f>IFERROR(IF(AND(AF1490=1,AI1490=1),MAX($B$5:B1489)+1,""),"")</f>
        <v/>
      </c>
      <c r="C1490" s="51" t="str">
        <f>IFERROR(IF(AND(AG1490=1,AJ1490=1),MAX($C$5:C1489)+1,""),"")</f>
        <v/>
      </c>
      <c r="D1490" s="51" t="str">
        <f>IFERROR(IF(AND(AH1490=1,AK1490=1),MAX($D$5:D1489)+1,""),"")</f>
        <v/>
      </c>
      <c r="F1490" s="5" t="s">
        <v>3077</v>
      </c>
      <c r="G1490" s="5" t="s">
        <v>3078</v>
      </c>
      <c r="H1490" s="12">
        <f>IFERROR([1]!EM_S_STM07_IS(F1490,"9",$H$1,"1")/1000000,"")</f>
        <v>322.05294358999998</v>
      </c>
      <c r="I1490" s="12">
        <f>IFERROR([1]!EM_S_STM07_IS(F1490,"9",$I$1,"1")/1000000,"")</f>
        <v>551.32560910999996</v>
      </c>
      <c r="J1490" s="12">
        <f>IFERROR([1]!EM_S_STM07_IS(F1490,"9",$J$1,"1")/1000000,"")</f>
        <v>574.92242910000004</v>
      </c>
      <c r="K1490" s="12">
        <f>IFERROR([1]!EM_S_STM07_IS(F1490,"9",$K$1,"1")/1000000,"")</f>
        <v>615.67950673000007</v>
      </c>
      <c r="L1490" s="12">
        <f>IFERROR([1]!EM_S_STM07_IS(F1490,"9",$L$1,"1")/1000000,"")</f>
        <v>956.78342164000003</v>
      </c>
      <c r="M1490" s="13">
        <f>IFERROR([1]!EM_S_STM07_IS(F1490,"9",$M$1,"1")/1000000,"")</f>
        <v>1111.1285972000001</v>
      </c>
      <c r="N1490" s="12">
        <f>IFERROR([1]!EM_S_STM07_IS(F1490,"61",$N$1,"1")/1000000,"")</f>
        <v>80.094422879999996</v>
      </c>
      <c r="O1490" s="12">
        <f>IFERROR([1]!EM_S_STM07_IS(F1490,"61",$O$1,"1")/1000000,"")</f>
        <v>158.00680456000001</v>
      </c>
      <c r="P1490" s="12">
        <f>IFERROR([1]!EM_S_STM07_IS(F1490,"61",$P$1,"1")/1000000,"")</f>
        <v>147.69789136000003</v>
      </c>
      <c r="Q1490" s="12">
        <f>IFERROR([1]!EM_S_STM07_IS(F1490,"61",$Q$1,"1")/1000000,"")</f>
        <v>143.00727558000003</v>
      </c>
      <c r="R1490" s="12">
        <f>IFERROR([1]!EM_S_STM07_IS(F1490,"61",$R$1,"1")/1000000,"")</f>
        <v>175.34118459000001</v>
      </c>
      <c r="S1490" s="12">
        <f>IFERROR([1]!EM_S_STM07_IS(F1490,"61",$S$1,"1")/1000000,"")</f>
        <v>164.77087453999999</v>
      </c>
      <c r="T1490" s="20">
        <f t="shared" si="422"/>
        <v>0.28105392209042712</v>
      </c>
      <c r="U1490" s="20">
        <f t="shared" si="423"/>
        <v>0.15519588731745082</v>
      </c>
      <c r="V1490" s="14">
        <f t="shared" si="424"/>
        <v>0.71190985856003552</v>
      </c>
      <c r="W1490" s="14">
        <f t="shared" si="425"/>
        <v>4.2800152215116988E-2</v>
      </c>
      <c r="X1490" s="14">
        <f t="shared" si="426"/>
        <v>7.0891437813275643E-2</v>
      </c>
      <c r="Y1490" s="14">
        <f t="shared" si="427"/>
        <v>0.55402837219915391</v>
      </c>
      <c r="Z1490" s="15">
        <f t="shared" si="428"/>
        <v>0.16131673278310005</v>
      </c>
      <c r="AA1490" s="14">
        <f t="shared" si="429"/>
        <v>0.97275663995645256</v>
      </c>
      <c r="AB1490" s="14">
        <f t="shared" si="430"/>
        <v>-6.5243476245894008E-2</v>
      </c>
      <c r="AC1490" s="14">
        <f t="shared" si="431"/>
        <v>-3.1758177024796226E-2</v>
      </c>
      <c r="AD1490" s="14">
        <f t="shared" si="432"/>
        <v>0.22609974827407994</v>
      </c>
      <c r="AE1490" s="14">
        <f t="shared" si="433"/>
        <v>-6.0284239978853543E-2</v>
      </c>
      <c r="AF1490" s="18">
        <f t="shared" si="434"/>
        <v>1</v>
      </c>
      <c r="AG1490" s="18" t="str">
        <f t="shared" si="435"/>
        <v/>
      </c>
      <c r="AH1490" s="18" t="str">
        <f t="shared" si="436"/>
        <v/>
      </c>
      <c r="AI1490" s="19" t="str">
        <f t="shared" si="437"/>
        <v/>
      </c>
      <c r="AJ1490" s="19" t="str">
        <f t="shared" si="438"/>
        <v/>
      </c>
      <c r="AK1490" s="19" t="str">
        <f t="shared" si="439"/>
        <v/>
      </c>
    </row>
    <row r="1491" spans="2:37" x14ac:dyDescent="0.15">
      <c r="B1491" s="51">
        <f>IFERROR(IF(AND(AF1491=1,AI1491=1),MAX($B$5:B1490)+1,""),"")</f>
        <v>118</v>
      </c>
      <c r="C1491" s="51">
        <f>IFERROR(IF(AND(AG1491=1,AJ1491=1),MAX($C$5:C1490)+1,""),"")</f>
        <v>65</v>
      </c>
      <c r="D1491" s="51">
        <f>IFERROR(IF(AND(AH1491=1,AK1491=1),MAX($D$5:D1490)+1,""),"")</f>
        <v>41</v>
      </c>
      <c r="F1491" s="5" t="s">
        <v>3079</v>
      </c>
      <c r="G1491" s="5" t="s">
        <v>3080</v>
      </c>
      <c r="H1491" s="12">
        <f>IFERROR([1]!EM_S_STM07_IS(F1491,"9",$H$1,"1")/1000000,"")</f>
        <v>376.40338208999998</v>
      </c>
      <c r="I1491" s="12">
        <f>IFERROR([1]!EM_S_STM07_IS(F1491,"9",$I$1,"1")/1000000,"")</f>
        <v>443.58969633999999</v>
      </c>
      <c r="J1491" s="12">
        <f>IFERROR([1]!EM_S_STM07_IS(F1491,"9",$J$1,"1")/1000000,"")</f>
        <v>601.99052874000006</v>
      </c>
      <c r="K1491" s="12">
        <f>IFERROR([1]!EM_S_STM07_IS(F1491,"9",$K$1,"1")/1000000,"")</f>
        <v>919.71144040000001</v>
      </c>
      <c r="L1491" s="12">
        <f>IFERROR([1]!EM_S_STM07_IS(F1491,"9",$L$1,"1")/1000000,"")</f>
        <v>1112.6126266400001</v>
      </c>
      <c r="M1491" s="13">
        <f>IFERROR([1]!EM_S_STM07_IS(F1491,"9",$M$1,"1")/1000000,"")</f>
        <v>1516.0643421900002</v>
      </c>
      <c r="N1491" s="12">
        <f>IFERROR([1]!EM_S_STM07_IS(F1491,"61",$N$1,"1")/1000000,"")</f>
        <v>49.556739399999998</v>
      </c>
      <c r="O1491" s="12">
        <f>IFERROR([1]!EM_S_STM07_IS(F1491,"61",$O$1,"1")/1000000,"")</f>
        <v>58.332787909999993</v>
      </c>
      <c r="P1491" s="12">
        <f>IFERROR([1]!EM_S_STM07_IS(F1491,"61",$P$1,"1")/1000000,"")</f>
        <v>88.840317530000007</v>
      </c>
      <c r="Q1491" s="12">
        <f>IFERROR([1]!EM_S_STM07_IS(F1491,"61",$Q$1,"1")/1000000,"")</f>
        <v>105.02345670999999</v>
      </c>
      <c r="R1491" s="12">
        <f>IFERROR([1]!EM_S_STM07_IS(F1491,"61",$R$1,"1")/1000000,"")</f>
        <v>146.88013329</v>
      </c>
      <c r="S1491" s="12">
        <f>IFERROR([1]!EM_S_STM07_IS(F1491,"61",$S$1,"1")/1000000,"")</f>
        <v>213.54420487000002</v>
      </c>
      <c r="T1491" s="20">
        <f t="shared" si="422"/>
        <v>0.32133464815293089</v>
      </c>
      <c r="U1491" s="20">
        <f t="shared" si="423"/>
        <v>0.33929736134525146</v>
      </c>
      <c r="V1491" s="14">
        <f t="shared" si="424"/>
        <v>0.17849551158904151</v>
      </c>
      <c r="W1491" s="14">
        <f t="shared" si="425"/>
        <v>0.3570886197469067</v>
      </c>
      <c r="X1491" s="14">
        <f t="shared" si="426"/>
        <v>0.5277839043830268</v>
      </c>
      <c r="Y1491" s="14">
        <f t="shared" si="427"/>
        <v>0.20974098806045485</v>
      </c>
      <c r="Z1491" s="15">
        <f t="shared" si="428"/>
        <v>0.3626165170966929</v>
      </c>
      <c r="AA1491" s="14">
        <f t="shared" si="429"/>
        <v>0.17709091873788604</v>
      </c>
      <c r="AB1491" s="14">
        <f t="shared" si="430"/>
        <v>0.52299111208381155</v>
      </c>
      <c r="AC1491" s="14">
        <f t="shared" si="431"/>
        <v>0.18215985298043522</v>
      </c>
      <c r="AD1491" s="14">
        <f t="shared" si="432"/>
        <v>0.39854598097621519</v>
      </c>
      <c r="AE1491" s="14">
        <f t="shared" si="433"/>
        <v>0.45386717785977582</v>
      </c>
      <c r="AF1491" s="18">
        <f t="shared" si="434"/>
        <v>1</v>
      </c>
      <c r="AG1491" s="18">
        <f t="shared" si="435"/>
        <v>1</v>
      </c>
      <c r="AH1491" s="18">
        <f t="shared" si="436"/>
        <v>1</v>
      </c>
      <c r="AI1491" s="19">
        <f t="shared" si="437"/>
        <v>1</v>
      </c>
      <c r="AJ1491" s="19">
        <f t="shared" si="438"/>
        <v>1</v>
      </c>
      <c r="AK1491" s="19">
        <f t="shared" si="439"/>
        <v>1</v>
      </c>
    </row>
    <row r="1492" spans="2:37" x14ac:dyDescent="0.15">
      <c r="B1492" s="51">
        <f>IFERROR(IF(AND(AF1492=1,AI1492=1),MAX($B$5:B1491)+1,""),"")</f>
        <v>119</v>
      </c>
      <c r="C1492" s="51" t="str">
        <f>IFERROR(IF(AND(AG1492=1,AJ1492=1),MAX($C$5:C1491)+1,""),"")</f>
        <v/>
      </c>
      <c r="D1492" s="51" t="str">
        <f>IFERROR(IF(AND(AH1492=1,AK1492=1),MAX($D$5:D1491)+1,""),"")</f>
        <v/>
      </c>
      <c r="F1492" s="5" t="s">
        <v>3081</v>
      </c>
      <c r="G1492" s="5" t="s">
        <v>3082</v>
      </c>
      <c r="H1492" s="12">
        <f>IFERROR([1]!EM_S_STM07_IS(F1492,"9",$H$1,"1")/1000000,"")</f>
        <v>416.13229247000004</v>
      </c>
      <c r="I1492" s="12">
        <f>IFERROR([1]!EM_S_STM07_IS(F1492,"9",$I$1,"1")/1000000,"")</f>
        <v>825.17443409999998</v>
      </c>
      <c r="J1492" s="12">
        <f>IFERROR([1]!EM_S_STM07_IS(F1492,"9",$J$1,"1")/1000000,"")</f>
        <v>1204.2618726600001</v>
      </c>
      <c r="K1492" s="12">
        <f>IFERROR([1]!EM_S_STM07_IS(F1492,"9",$K$1,"1")/1000000,"")</f>
        <v>1489.8985017100001</v>
      </c>
      <c r="L1492" s="12">
        <f>IFERROR([1]!EM_S_STM07_IS(F1492,"9",$L$1,"1")/1000000,"")</f>
        <v>2003.0927324300001</v>
      </c>
      <c r="M1492" s="13">
        <f>IFERROR([1]!EM_S_STM07_IS(F1492,"9",$M$1,"1")/1000000,"")</f>
        <v>2613.2730207199997</v>
      </c>
      <c r="N1492" s="12">
        <f>IFERROR([1]!EM_S_STM07_IS(F1492,"61",$N$1,"1")/1000000,"")</f>
        <v>64.592603530000005</v>
      </c>
      <c r="O1492" s="12">
        <f>IFERROR([1]!EM_S_STM07_IS(F1492,"61",$O$1,"1")/1000000,"")</f>
        <v>140.25276642</v>
      </c>
      <c r="P1492" s="12">
        <f>IFERROR([1]!EM_S_STM07_IS(F1492,"61",$P$1,"1")/1000000,"")</f>
        <v>215.90668037</v>
      </c>
      <c r="Q1492" s="12">
        <f>IFERROR([1]!EM_S_STM07_IS(F1492,"61",$Q$1,"1")/1000000,"")</f>
        <v>235.76584499000001</v>
      </c>
      <c r="R1492" s="12">
        <f>IFERROR([1]!EM_S_STM07_IS(F1492,"61",$R$1,"1")/1000000,"")</f>
        <v>244.39472388999999</v>
      </c>
      <c r="S1492" s="12">
        <f>IFERROR([1]!EM_S_STM07_IS(F1492,"61",$S$1,"1")/1000000,"")</f>
        <v>306.04283829000002</v>
      </c>
      <c r="T1492" s="20">
        <f t="shared" si="422"/>
        <v>0.44407807133477051</v>
      </c>
      <c r="U1492" s="20">
        <f t="shared" si="423"/>
        <v>0.36495987930502638</v>
      </c>
      <c r="V1492" s="14">
        <f t="shared" si="424"/>
        <v>0.982961786508046</v>
      </c>
      <c r="W1492" s="14">
        <f t="shared" si="425"/>
        <v>0.45940279157274505</v>
      </c>
      <c r="X1492" s="14">
        <f t="shared" si="426"/>
        <v>0.23718813618094506</v>
      </c>
      <c r="Y1492" s="14">
        <f t="shared" si="427"/>
        <v>0.34444912195763128</v>
      </c>
      <c r="Z1492" s="15">
        <f t="shared" si="428"/>
        <v>0.30461909147350119</v>
      </c>
      <c r="AA1492" s="14">
        <f t="shared" si="429"/>
        <v>1.1713440665827886</v>
      </c>
      <c r="AB1492" s="14">
        <f t="shared" si="430"/>
        <v>0.53941120650303109</v>
      </c>
      <c r="AC1492" s="14">
        <f t="shared" si="431"/>
        <v>9.1980315689941985E-2</v>
      </c>
      <c r="AD1492" s="14">
        <f t="shared" si="432"/>
        <v>3.6599359421064501E-2</v>
      </c>
      <c r="AE1492" s="14">
        <f t="shared" si="433"/>
        <v>0.25224813948007863</v>
      </c>
      <c r="AF1492" s="18">
        <f t="shared" si="434"/>
        <v>1</v>
      </c>
      <c r="AG1492" s="18">
        <f t="shared" si="435"/>
        <v>1</v>
      </c>
      <c r="AH1492" s="18">
        <f t="shared" si="436"/>
        <v>1</v>
      </c>
      <c r="AI1492" s="19">
        <f t="shared" si="437"/>
        <v>1</v>
      </c>
      <c r="AJ1492" s="19" t="str">
        <f t="shared" si="438"/>
        <v/>
      </c>
      <c r="AK1492" s="19" t="str">
        <f t="shared" si="439"/>
        <v/>
      </c>
    </row>
    <row r="1493" spans="2:37" x14ac:dyDescent="0.15">
      <c r="B1493" s="51">
        <f>IFERROR(IF(AND(AF1493=1,AI1493=1),MAX($B$5:B1492)+1,""),"")</f>
        <v>120</v>
      </c>
      <c r="C1493" s="51" t="str">
        <f>IFERROR(IF(AND(AG1493=1,AJ1493=1),MAX($C$5:C1492)+1,""),"")</f>
        <v/>
      </c>
      <c r="D1493" s="51" t="str">
        <f>IFERROR(IF(AND(AH1493=1,AK1493=1),MAX($D$5:D1492)+1,""),"")</f>
        <v/>
      </c>
      <c r="F1493" s="5" t="s">
        <v>3083</v>
      </c>
      <c r="G1493" s="5" t="s">
        <v>3084</v>
      </c>
      <c r="H1493" s="12">
        <f>IFERROR([1]!EM_S_STM07_IS(F1493,"9",$H$1,"1")/1000000,"")</f>
        <v>191.65053365</v>
      </c>
      <c r="I1493" s="12">
        <f>IFERROR([1]!EM_S_STM07_IS(F1493,"9",$I$1,"1")/1000000,"")</f>
        <v>275.41101075</v>
      </c>
      <c r="J1493" s="12">
        <f>IFERROR([1]!EM_S_STM07_IS(F1493,"9",$J$1,"1")/1000000,"")</f>
        <v>396.69136698</v>
      </c>
      <c r="K1493" s="12">
        <f>IFERROR([1]!EM_S_STM07_IS(F1493,"9",$K$1,"1")/1000000,"")</f>
        <v>655.49535299000001</v>
      </c>
      <c r="L1493" s="12">
        <f>IFERROR([1]!EM_S_STM07_IS(F1493,"9",$L$1,"1")/1000000,"")</f>
        <v>998.59471765000001</v>
      </c>
      <c r="M1493" s="13">
        <f>IFERROR([1]!EM_S_STM07_IS(F1493,"9",$M$1,"1")/1000000,"")</f>
        <v>1307.9480954100002</v>
      </c>
      <c r="N1493" s="12">
        <f>IFERROR([1]!EM_S_STM07_IS(F1493,"61",$N$1,"1")/1000000,"")</f>
        <v>56.618292670000002</v>
      </c>
      <c r="O1493" s="12">
        <f>IFERROR([1]!EM_S_STM07_IS(F1493,"61",$O$1,"1")/1000000,"")</f>
        <v>74.170597849999993</v>
      </c>
      <c r="P1493" s="12">
        <f>IFERROR([1]!EM_S_STM07_IS(F1493,"61",$P$1,"1")/1000000,"")</f>
        <v>97.023016569999996</v>
      </c>
      <c r="Q1493" s="12">
        <f>IFERROR([1]!EM_S_STM07_IS(F1493,"61",$Q$1,"1")/1000000,"")</f>
        <v>91.756250640000005</v>
      </c>
      <c r="R1493" s="12">
        <f>IFERROR([1]!EM_S_STM07_IS(F1493,"61",$R$1,"1")/1000000,"")</f>
        <v>49.404105319999999</v>
      </c>
      <c r="S1493" s="12">
        <f>IFERROR([1]!EM_S_STM07_IS(F1493,"61",$S$1,"1")/1000000,"")</f>
        <v>26.760368719999999</v>
      </c>
      <c r="T1493" s="20">
        <f t="shared" si="422"/>
        <v>0.46830438363441762</v>
      </c>
      <c r="U1493" s="20">
        <f t="shared" si="423"/>
        <v>-0.13919047316910149</v>
      </c>
      <c r="V1493" s="14">
        <f t="shared" si="424"/>
        <v>0.43704797218549252</v>
      </c>
      <c r="W1493" s="14">
        <f t="shared" si="425"/>
        <v>0.44036131997674677</v>
      </c>
      <c r="X1493" s="14">
        <f t="shared" si="426"/>
        <v>0.65240639840555981</v>
      </c>
      <c r="Y1493" s="14">
        <f t="shared" si="427"/>
        <v>0.52341998016457969</v>
      </c>
      <c r="Z1493" s="15">
        <f t="shared" si="428"/>
        <v>0.30978871837816613</v>
      </c>
      <c r="AA1493" s="14">
        <f t="shared" si="429"/>
        <v>0.31001120578297348</v>
      </c>
      <c r="AB1493" s="14">
        <f t="shared" si="430"/>
        <v>0.30810616851459027</v>
      </c>
      <c r="AC1493" s="14">
        <f t="shared" si="431"/>
        <v>-5.4283675319455091E-2</v>
      </c>
      <c r="AD1493" s="14">
        <f t="shared" si="432"/>
        <v>-0.46157231823002487</v>
      </c>
      <c r="AE1493" s="14">
        <f t="shared" si="433"/>
        <v>-0.45833714533098241</v>
      </c>
      <c r="AF1493" s="18">
        <f t="shared" si="434"/>
        <v>1</v>
      </c>
      <c r="AG1493" s="18" t="str">
        <f t="shared" si="435"/>
        <v/>
      </c>
      <c r="AH1493" s="18" t="str">
        <f t="shared" si="436"/>
        <v/>
      </c>
      <c r="AI1493" s="19">
        <f t="shared" si="437"/>
        <v>1</v>
      </c>
      <c r="AJ1493" s="19" t="str">
        <f t="shared" si="438"/>
        <v/>
      </c>
      <c r="AK1493" s="19" t="str">
        <f t="shared" si="439"/>
        <v/>
      </c>
    </row>
    <row r="1494" spans="2:37" x14ac:dyDescent="0.15">
      <c r="B1494" s="51">
        <f>IFERROR(IF(AND(AF1494=1,AI1494=1),MAX($B$5:B1493)+1,""),"")</f>
        <v>121</v>
      </c>
      <c r="C1494" s="51">
        <f>IFERROR(IF(AND(AG1494=1,AJ1494=1),MAX($C$5:C1493)+1,""),"")</f>
        <v>66</v>
      </c>
      <c r="D1494" s="51">
        <f>IFERROR(IF(AND(AH1494=1,AK1494=1),MAX($D$5:D1493)+1,""),"")</f>
        <v>42</v>
      </c>
      <c r="F1494" s="5" t="s">
        <v>3085</v>
      </c>
      <c r="G1494" s="5" t="s">
        <v>3086</v>
      </c>
      <c r="H1494" s="12">
        <f>IFERROR([1]!EM_S_STM07_IS(F1494,"9",$H$1,"1")/1000000,"")</f>
        <v>121.92851131</v>
      </c>
      <c r="I1494" s="12">
        <f>IFERROR([1]!EM_S_STM07_IS(F1494,"9",$I$1,"1")/1000000,"")</f>
        <v>165.68102794000001</v>
      </c>
      <c r="J1494" s="12">
        <f>IFERROR([1]!EM_S_STM07_IS(F1494,"9",$J$1,"1")/1000000,"")</f>
        <v>225.99598664999999</v>
      </c>
      <c r="K1494" s="12">
        <f>IFERROR([1]!EM_S_STM07_IS(F1494,"9",$K$1,"1")/1000000,"")</f>
        <v>301.40477226000002</v>
      </c>
      <c r="L1494" s="12">
        <f>IFERROR([1]!EM_S_STM07_IS(F1494,"9",$L$1,"1")/1000000,"")</f>
        <v>419.42816060000001</v>
      </c>
      <c r="M1494" s="13">
        <f>IFERROR([1]!EM_S_STM07_IS(F1494,"9",$M$1,"1")/1000000,"")</f>
        <v>768.26380191999999</v>
      </c>
      <c r="N1494" s="12">
        <f>IFERROR([1]!EM_S_STM07_IS(F1494,"61",$N$1,"1")/1000000,"")</f>
        <v>52.847199789999998</v>
      </c>
      <c r="O1494" s="12">
        <f>IFERROR([1]!EM_S_STM07_IS(F1494,"61",$O$1,"1")/1000000,"")</f>
        <v>80.474385599999991</v>
      </c>
      <c r="P1494" s="12">
        <f>IFERROR([1]!EM_S_STM07_IS(F1494,"61",$P$1,"1")/1000000,"")</f>
        <v>89.799022269999995</v>
      </c>
      <c r="Q1494" s="12">
        <f>IFERROR([1]!EM_S_STM07_IS(F1494,"61",$Q$1,"1")/1000000,"")</f>
        <v>129.93072100000001</v>
      </c>
      <c r="R1494" s="12">
        <f>IFERROR([1]!EM_S_STM07_IS(F1494,"61",$R$1,"1")/1000000,"")</f>
        <v>171.56168461000001</v>
      </c>
      <c r="S1494" s="12">
        <f>IFERROR([1]!EM_S_STM07_IS(F1494,"61",$S$1,"1")/1000000,"")</f>
        <v>305.34204843999999</v>
      </c>
      <c r="T1494" s="20">
        <f t="shared" si="422"/>
        <v>0.44504382991743729</v>
      </c>
      <c r="U1494" s="20">
        <f t="shared" si="423"/>
        <v>0.42021117925867224</v>
      </c>
      <c r="V1494" s="14">
        <f t="shared" si="424"/>
        <v>0.35883745450447097</v>
      </c>
      <c r="W1494" s="14">
        <f t="shared" si="425"/>
        <v>0.36404263940131115</v>
      </c>
      <c r="X1494" s="14">
        <f t="shared" si="426"/>
        <v>0.33367311839384839</v>
      </c>
      <c r="Y1494" s="14">
        <f t="shared" si="427"/>
        <v>0.39157770281815507</v>
      </c>
      <c r="Z1494" s="15">
        <f t="shared" si="428"/>
        <v>0.83169341996728097</v>
      </c>
      <c r="AA1494" s="14">
        <f t="shared" si="429"/>
        <v>0.52277482855823409</v>
      </c>
      <c r="AB1494" s="14">
        <f t="shared" si="430"/>
        <v>0.11587086500229217</v>
      </c>
      <c r="AC1494" s="14">
        <f t="shared" si="431"/>
        <v>0.4469057425740724</v>
      </c>
      <c r="AD1494" s="14">
        <f t="shared" si="432"/>
        <v>0.32040893246486341</v>
      </c>
      <c r="AE1494" s="14">
        <f t="shared" si="433"/>
        <v>0.77977996155793261</v>
      </c>
      <c r="AF1494" s="18">
        <f t="shared" si="434"/>
        <v>1</v>
      </c>
      <c r="AG1494" s="18">
        <f t="shared" si="435"/>
        <v>1</v>
      </c>
      <c r="AH1494" s="18">
        <f t="shared" si="436"/>
        <v>1</v>
      </c>
      <c r="AI1494" s="19">
        <f t="shared" si="437"/>
        <v>1</v>
      </c>
      <c r="AJ1494" s="19">
        <f t="shared" si="438"/>
        <v>1</v>
      </c>
      <c r="AK1494" s="19">
        <f t="shared" si="439"/>
        <v>1</v>
      </c>
    </row>
    <row r="1495" spans="2:37" x14ac:dyDescent="0.15">
      <c r="B1495" s="51" t="str">
        <f>IFERROR(IF(AND(AF1495=1,AI1495=1),MAX($B$5:B1494)+1,""),"")</f>
        <v/>
      </c>
      <c r="C1495" s="51" t="str">
        <f>IFERROR(IF(AND(AG1495=1,AJ1495=1),MAX($C$5:C1494)+1,""),"")</f>
        <v/>
      </c>
      <c r="D1495" s="51" t="str">
        <f>IFERROR(IF(AND(AH1495=1,AK1495=1),MAX($D$5:D1494)+1,""),"")</f>
        <v/>
      </c>
      <c r="F1495" s="5" t="s">
        <v>3087</v>
      </c>
      <c r="G1495" s="5" t="s">
        <v>3088</v>
      </c>
      <c r="H1495" s="12">
        <f>IFERROR([1]!EM_S_STM07_IS(F1495,"9",$H$1,"1")/1000000,"")</f>
        <v>338.18776677</v>
      </c>
      <c r="I1495" s="12">
        <f>IFERROR([1]!EM_S_STM07_IS(F1495,"9",$I$1,"1")/1000000,"")</f>
        <v>385.50016500999999</v>
      </c>
      <c r="J1495" s="12">
        <f>IFERROR([1]!EM_S_STM07_IS(F1495,"9",$J$1,"1")/1000000,"")</f>
        <v>428.96668383999997</v>
      </c>
      <c r="K1495" s="12">
        <f>IFERROR([1]!EM_S_STM07_IS(F1495,"9",$K$1,"1")/1000000,"")</f>
        <v>501.70760538999997</v>
      </c>
      <c r="L1495" s="12">
        <f>IFERROR([1]!EM_S_STM07_IS(F1495,"9",$L$1,"1")/1000000,"")</f>
        <v>517.74948950999999</v>
      </c>
      <c r="M1495" s="13">
        <f>IFERROR([1]!EM_S_STM07_IS(F1495,"9",$M$1,"1")/1000000,"")</f>
        <v>488.47294900000003</v>
      </c>
      <c r="N1495" s="12">
        <f>IFERROR([1]!EM_S_STM07_IS(F1495,"61",$N$1,"1")/1000000,"")</f>
        <v>39.335685290000001</v>
      </c>
      <c r="O1495" s="12">
        <f>IFERROR([1]!EM_S_STM07_IS(F1495,"61",$O$1,"1")/1000000,"")</f>
        <v>43.882962450000001</v>
      </c>
      <c r="P1495" s="12">
        <f>IFERROR([1]!EM_S_STM07_IS(F1495,"61",$P$1,"1")/1000000,"")</f>
        <v>59.194736549999995</v>
      </c>
      <c r="Q1495" s="12">
        <f>IFERROR([1]!EM_S_STM07_IS(F1495,"61",$Q$1,"1")/1000000,"")</f>
        <v>49.748939369999995</v>
      </c>
      <c r="R1495" s="12">
        <f>IFERROR([1]!EM_S_STM07_IS(F1495,"61",$R$1,"1")/1000000,"")</f>
        <v>48.904959340000005</v>
      </c>
      <c r="S1495" s="12">
        <f>IFERROR([1]!EM_S_STM07_IS(F1495,"61",$S$1,"1")/1000000,"")</f>
        <v>53.534739340000002</v>
      </c>
      <c r="T1495" s="20">
        <f t="shared" si="422"/>
        <v>7.6307892244910525E-2</v>
      </c>
      <c r="U1495" s="20">
        <f t="shared" si="423"/>
        <v>6.3579099440508324E-2</v>
      </c>
      <c r="V1495" s="14">
        <f t="shared" si="424"/>
        <v>0.1398997920352836</v>
      </c>
      <c r="W1495" s="14">
        <f t="shared" si="425"/>
        <v>0.11275356737881669</v>
      </c>
      <c r="X1495" s="14">
        <f t="shared" si="426"/>
        <v>0.1695724266948703</v>
      </c>
      <c r="Y1495" s="14">
        <f t="shared" si="427"/>
        <v>3.1974568349487024E-2</v>
      </c>
      <c r="Z1495" s="15">
        <f t="shared" si="428"/>
        <v>-5.6545764125634168E-2</v>
      </c>
      <c r="AA1495" s="14">
        <f t="shared" si="429"/>
        <v>0.11560182888579339</v>
      </c>
      <c r="AB1495" s="14">
        <f t="shared" si="430"/>
        <v>0.34892298161151136</v>
      </c>
      <c r="AC1495" s="14">
        <f t="shared" si="431"/>
        <v>-0.15957157224648549</v>
      </c>
      <c r="AD1495" s="14">
        <f t="shared" si="432"/>
        <v>-1.6964784389130794E-2</v>
      </c>
      <c r="AE1495" s="14">
        <f t="shared" si="433"/>
        <v>9.4668926474563889E-2</v>
      </c>
      <c r="AF1495" s="18" t="str">
        <f t="shared" si="434"/>
        <v/>
      </c>
      <c r="AG1495" s="18" t="str">
        <f t="shared" si="435"/>
        <v/>
      </c>
      <c r="AH1495" s="18" t="str">
        <f t="shared" si="436"/>
        <v/>
      </c>
      <c r="AI1495" s="19" t="str">
        <f t="shared" si="437"/>
        <v/>
      </c>
      <c r="AJ1495" s="19" t="str">
        <f t="shared" si="438"/>
        <v/>
      </c>
      <c r="AK1495" s="19" t="str">
        <f t="shared" si="439"/>
        <v/>
      </c>
    </row>
    <row r="1496" spans="2:37" x14ac:dyDescent="0.15">
      <c r="B1496" s="51">
        <f>IFERROR(IF(AND(AF1496=1,AI1496=1),MAX($B$5:B1495)+1,""),"")</f>
        <v>122</v>
      </c>
      <c r="C1496" s="51" t="str">
        <f>IFERROR(IF(AND(AG1496=1,AJ1496=1),MAX($C$5:C1495)+1,""),"")</f>
        <v/>
      </c>
      <c r="D1496" s="51" t="str">
        <f>IFERROR(IF(AND(AH1496=1,AK1496=1),MAX($D$5:D1495)+1,""),"")</f>
        <v/>
      </c>
      <c r="F1496" s="5" t="s">
        <v>3089</v>
      </c>
      <c r="G1496" s="5" t="s">
        <v>3090</v>
      </c>
      <c r="H1496" s="12">
        <f>IFERROR([1]!EM_S_STM07_IS(F1496,"9",$H$1,"1")/1000000,"")</f>
        <v>227.77971740999999</v>
      </c>
      <c r="I1496" s="12">
        <f>IFERROR([1]!EM_S_STM07_IS(F1496,"9",$I$1,"1")/1000000,"")</f>
        <v>252.56032844000001</v>
      </c>
      <c r="J1496" s="12">
        <f>IFERROR([1]!EM_S_STM07_IS(F1496,"9",$J$1,"1")/1000000,"")</f>
        <v>306.14313054000002</v>
      </c>
      <c r="K1496" s="12">
        <f>IFERROR([1]!EM_S_STM07_IS(F1496,"9",$K$1,"1")/1000000,"")</f>
        <v>399.05288588999997</v>
      </c>
      <c r="L1496" s="12">
        <f>IFERROR([1]!EM_S_STM07_IS(F1496,"9",$L$1,"1")/1000000,"")</f>
        <v>575.91268135000007</v>
      </c>
      <c r="M1496" s="13">
        <f>IFERROR([1]!EM_S_STM07_IS(F1496,"9",$M$1,"1")/1000000,"")</f>
        <v>821.3480941900001</v>
      </c>
      <c r="N1496" s="12">
        <f>IFERROR([1]!EM_S_STM07_IS(F1496,"61",$N$1,"1")/1000000,"")</f>
        <v>39.43814699</v>
      </c>
      <c r="O1496" s="12">
        <f>IFERROR([1]!EM_S_STM07_IS(F1496,"61",$O$1,"1")/1000000,"")</f>
        <v>24.71745975</v>
      </c>
      <c r="P1496" s="12">
        <f>IFERROR([1]!EM_S_STM07_IS(F1496,"61",$P$1,"1")/1000000,"")</f>
        <v>24.836314719999997</v>
      </c>
      <c r="Q1496" s="12">
        <f>IFERROR([1]!EM_S_STM07_IS(F1496,"61",$Q$1,"1")/1000000,"")</f>
        <v>5.5555090999999992</v>
      </c>
      <c r="R1496" s="12">
        <f>IFERROR([1]!EM_S_STM07_IS(F1496,"61",$R$1,"1")/1000000,"")</f>
        <v>16.47714641</v>
      </c>
      <c r="S1496" s="12">
        <f>IFERROR([1]!EM_S_STM07_IS(F1496,"61",$S$1,"1")/1000000,"")</f>
        <v>25.568153980000002</v>
      </c>
      <c r="T1496" s="20">
        <f t="shared" si="422"/>
        <v>0.292416341877477</v>
      </c>
      <c r="U1496" s="20">
        <f t="shared" si="423"/>
        <v>-8.3026944741795061E-2</v>
      </c>
      <c r="V1496" s="14">
        <f t="shared" si="424"/>
        <v>0.10879200005940519</v>
      </c>
      <c r="W1496" s="14">
        <f t="shared" si="425"/>
        <v>0.21215842737838977</v>
      </c>
      <c r="X1496" s="14">
        <f t="shared" si="426"/>
        <v>0.30348469745546214</v>
      </c>
      <c r="Y1496" s="14">
        <f t="shared" si="427"/>
        <v>0.44319888845197325</v>
      </c>
      <c r="Z1496" s="15">
        <f t="shared" si="428"/>
        <v>0.42616775214026115</v>
      </c>
      <c r="AA1496" s="14">
        <f t="shared" si="429"/>
        <v>-0.37326011396358461</v>
      </c>
      <c r="AB1496" s="14">
        <f t="shared" si="430"/>
        <v>4.8085430785417766E-3</v>
      </c>
      <c r="AC1496" s="14">
        <f t="shared" si="431"/>
        <v>-0.77631507884193862</v>
      </c>
      <c r="AD1496" s="14">
        <f t="shared" si="432"/>
        <v>1.9659111547490766</v>
      </c>
      <c r="AE1496" s="14">
        <f t="shared" si="433"/>
        <v>0.55173434427229817</v>
      </c>
      <c r="AF1496" s="18">
        <f t="shared" si="434"/>
        <v>1</v>
      </c>
      <c r="AG1496" s="18" t="str">
        <f t="shared" si="435"/>
        <v/>
      </c>
      <c r="AH1496" s="18" t="str">
        <f t="shared" si="436"/>
        <v/>
      </c>
      <c r="AI1496" s="19">
        <f t="shared" si="437"/>
        <v>1</v>
      </c>
      <c r="AJ1496" s="19" t="str">
        <f t="shared" si="438"/>
        <v/>
      </c>
      <c r="AK1496" s="19" t="str">
        <f t="shared" si="439"/>
        <v/>
      </c>
    </row>
    <row r="1497" spans="2:37" x14ac:dyDescent="0.15">
      <c r="B1497" s="51" t="str">
        <f>IFERROR(IF(AND(AF1497=1,AI1497=1),MAX($B$5:B1496)+1,""),"")</f>
        <v/>
      </c>
      <c r="C1497" s="51" t="str">
        <f>IFERROR(IF(AND(AG1497=1,AJ1497=1),MAX($C$5:C1496)+1,""),"")</f>
        <v/>
      </c>
      <c r="D1497" s="51" t="str">
        <f>IFERROR(IF(AND(AH1497=1,AK1497=1),MAX($D$5:D1496)+1,""),"")</f>
        <v/>
      </c>
      <c r="F1497" s="5" t="s">
        <v>3091</v>
      </c>
      <c r="G1497" s="5" t="s">
        <v>3092</v>
      </c>
      <c r="H1497" s="12">
        <f>IFERROR([1]!EM_S_STM07_IS(F1497,"9",$H$1,"1")/1000000,"")</f>
        <v>130.01974515999999</v>
      </c>
      <c r="I1497" s="12">
        <f>IFERROR([1]!EM_S_STM07_IS(F1497,"9",$I$1,"1")/1000000,"")</f>
        <v>249.44270402999999</v>
      </c>
      <c r="J1497" s="12">
        <f>IFERROR([1]!EM_S_STM07_IS(F1497,"9",$J$1,"1")/1000000,"")</f>
        <v>504.09886724</v>
      </c>
      <c r="K1497" s="12">
        <f>IFERROR([1]!EM_S_STM07_IS(F1497,"9",$K$1,"1")/1000000,"")</f>
        <v>864.31092546000002</v>
      </c>
      <c r="L1497" s="12">
        <f>IFERROR([1]!EM_S_STM07_IS(F1497,"9",$L$1,"1")/1000000,"")</f>
        <v>1133.4593891</v>
      </c>
      <c r="M1497" s="13">
        <f>IFERROR([1]!EM_S_STM07_IS(F1497,"9",$M$1,"1")/1000000,"")</f>
        <v>886.82242893</v>
      </c>
      <c r="N1497" s="12">
        <f>IFERROR([1]!EM_S_STM07_IS(F1497,"61",$N$1,"1")/1000000,"")</f>
        <v>40.209698380000006</v>
      </c>
      <c r="O1497" s="12">
        <f>IFERROR([1]!EM_S_STM07_IS(F1497,"61",$O$1,"1")/1000000,"")</f>
        <v>69.779511310000004</v>
      </c>
      <c r="P1497" s="12">
        <f>IFERROR([1]!EM_S_STM07_IS(F1497,"61",$P$1,"1")/1000000,"")</f>
        <v>143.69774818000002</v>
      </c>
      <c r="Q1497" s="12">
        <f>IFERROR([1]!EM_S_STM07_IS(F1497,"61",$Q$1,"1")/1000000,"")</f>
        <v>271.98588304000003</v>
      </c>
      <c r="R1497" s="12">
        <f>IFERROR([1]!EM_S_STM07_IS(F1497,"61",$R$1,"1")/1000000,"")</f>
        <v>369.59879776999998</v>
      </c>
      <c r="S1497" s="12">
        <f>IFERROR([1]!EM_S_STM07_IS(F1497,"61",$S$1,"1")/1000000,"")</f>
        <v>259.52817663999997</v>
      </c>
      <c r="T1497" s="20">
        <f t="shared" si="422"/>
        <v>0.46813323986918842</v>
      </c>
      <c r="U1497" s="20">
        <f t="shared" si="423"/>
        <v>0.45201378693251115</v>
      </c>
      <c r="V1497" s="14">
        <f t="shared" si="424"/>
        <v>0.91849863821099043</v>
      </c>
      <c r="W1497" s="14">
        <f t="shared" si="425"/>
        <v>1.0209004276163276</v>
      </c>
      <c r="X1497" s="14">
        <f t="shared" si="426"/>
        <v>0.71456629171218533</v>
      </c>
      <c r="Y1497" s="14">
        <f t="shared" si="427"/>
        <v>0.31140236194139836</v>
      </c>
      <c r="Z1497" s="15">
        <f t="shared" si="428"/>
        <v>-0.21759664487479957</v>
      </c>
      <c r="AA1497" s="14">
        <f t="shared" si="429"/>
        <v>0.7353900705882388</v>
      </c>
      <c r="AB1497" s="14">
        <f t="shared" si="430"/>
        <v>1.0593114724122021</v>
      </c>
      <c r="AC1497" s="14">
        <f t="shared" si="431"/>
        <v>0.89276371053012282</v>
      </c>
      <c r="AD1497" s="14">
        <f t="shared" si="432"/>
        <v>0.35888963662001661</v>
      </c>
      <c r="AE1497" s="14">
        <f t="shared" si="433"/>
        <v>-0.29781109082096247</v>
      </c>
      <c r="AF1497" s="18">
        <f t="shared" si="434"/>
        <v>1</v>
      </c>
      <c r="AG1497" s="18">
        <f t="shared" si="435"/>
        <v>1</v>
      </c>
      <c r="AH1497" s="18">
        <f t="shared" si="436"/>
        <v>1</v>
      </c>
      <c r="AI1497" s="19" t="str">
        <f t="shared" si="437"/>
        <v/>
      </c>
      <c r="AJ1497" s="19" t="str">
        <f t="shared" si="438"/>
        <v/>
      </c>
      <c r="AK1497" s="19" t="str">
        <f t="shared" si="439"/>
        <v/>
      </c>
    </row>
    <row r="1498" spans="2:37" x14ac:dyDescent="0.15">
      <c r="B1498" s="51" t="str">
        <f>IFERROR(IF(AND(AF1498=1,AI1498=1),MAX($B$5:B1497)+1,""),"")</f>
        <v/>
      </c>
      <c r="C1498" s="51" t="str">
        <f>IFERROR(IF(AND(AG1498=1,AJ1498=1),MAX($C$5:C1497)+1,""),"")</f>
        <v/>
      </c>
      <c r="D1498" s="51" t="str">
        <f>IFERROR(IF(AND(AH1498=1,AK1498=1),MAX($D$5:D1497)+1,""),"")</f>
        <v/>
      </c>
      <c r="F1498" s="5" t="s">
        <v>3093</v>
      </c>
      <c r="G1498" s="5" t="s">
        <v>3094</v>
      </c>
      <c r="H1498" s="12">
        <f>IFERROR([1]!EM_S_STM07_IS(F1498,"9",$H$1,"1")/1000000,"")</f>
        <v>651.77763109</v>
      </c>
      <c r="I1498" s="12">
        <f>IFERROR([1]!EM_S_STM07_IS(F1498,"9",$I$1,"1")/1000000,"")</f>
        <v>764.25394588999995</v>
      </c>
      <c r="J1498" s="12">
        <f>IFERROR([1]!EM_S_STM07_IS(F1498,"9",$J$1,"1")/1000000,"")</f>
        <v>835.69464254999991</v>
      </c>
      <c r="K1498" s="12">
        <f>IFERROR([1]!EM_S_STM07_IS(F1498,"9",$K$1,"1")/1000000,"")</f>
        <v>941.08193655999992</v>
      </c>
      <c r="L1498" s="12">
        <f>IFERROR([1]!EM_S_STM07_IS(F1498,"9",$L$1,"1")/1000000,"")</f>
        <v>1230.60439417</v>
      </c>
      <c r="M1498" s="13">
        <f>IFERROR([1]!EM_S_STM07_IS(F1498,"9",$M$1,"1")/1000000,"")</f>
        <v>1833.25203556</v>
      </c>
      <c r="N1498" s="12">
        <f>IFERROR([1]!EM_S_STM07_IS(F1498,"61",$N$1,"1")/1000000,"")</f>
        <v>161.88362296</v>
      </c>
      <c r="O1498" s="12">
        <f>IFERROR([1]!EM_S_STM07_IS(F1498,"61",$O$1,"1")/1000000,"")</f>
        <v>174.54414625999999</v>
      </c>
      <c r="P1498" s="12">
        <f>IFERROR([1]!EM_S_STM07_IS(F1498,"61",$P$1,"1")/1000000,"")</f>
        <v>177.37522090000002</v>
      </c>
      <c r="Q1498" s="12">
        <f>IFERROR([1]!EM_S_STM07_IS(F1498,"61",$Q$1,"1")/1000000,"")</f>
        <v>159.15215602000001</v>
      </c>
      <c r="R1498" s="12">
        <f>IFERROR([1]!EM_S_STM07_IS(F1498,"61",$R$1,"1")/1000000,"")</f>
        <v>192.59908455999999</v>
      </c>
      <c r="S1498" s="12">
        <f>IFERROR([1]!EM_S_STM07_IS(F1498,"61",$S$1,"1")/1000000,"")</f>
        <v>247.04101972999999</v>
      </c>
      <c r="T1498" s="20">
        <f t="shared" si="422"/>
        <v>0.22977184220662572</v>
      </c>
      <c r="U1498" s="20">
        <f t="shared" si="423"/>
        <v>8.8211299706891122E-2</v>
      </c>
      <c r="V1498" s="14">
        <f t="shared" si="424"/>
        <v>0.17256854091770571</v>
      </c>
      <c r="W1498" s="14">
        <f t="shared" si="425"/>
        <v>9.3477694219563118E-2</v>
      </c>
      <c r="X1498" s="14">
        <f t="shared" si="426"/>
        <v>0.12610741848054224</v>
      </c>
      <c r="Y1498" s="14">
        <f t="shared" si="427"/>
        <v>0.30764851216708183</v>
      </c>
      <c r="Z1498" s="15">
        <f t="shared" si="428"/>
        <v>0.48971679627104286</v>
      </c>
      <c r="AA1498" s="14">
        <f t="shared" si="429"/>
        <v>7.82075608916184E-2</v>
      </c>
      <c r="AB1498" s="14">
        <f t="shared" si="430"/>
        <v>1.6219820032136009E-2</v>
      </c>
      <c r="AC1498" s="14">
        <f t="shared" si="431"/>
        <v>-0.10273737666138691</v>
      </c>
      <c r="AD1498" s="14">
        <f t="shared" si="432"/>
        <v>0.21015693017565434</v>
      </c>
      <c r="AE1498" s="14">
        <f t="shared" si="433"/>
        <v>0.28266975045273285</v>
      </c>
      <c r="AF1498" s="18">
        <f t="shared" si="434"/>
        <v>1</v>
      </c>
      <c r="AG1498" s="18" t="str">
        <f t="shared" si="435"/>
        <v/>
      </c>
      <c r="AH1498" s="18" t="str">
        <f t="shared" si="436"/>
        <v/>
      </c>
      <c r="AI1498" s="19" t="str">
        <f t="shared" si="437"/>
        <v/>
      </c>
      <c r="AJ1498" s="19" t="str">
        <f t="shared" si="438"/>
        <v/>
      </c>
      <c r="AK1498" s="19" t="str">
        <f t="shared" si="439"/>
        <v/>
      </c>
    </row>
    <row r="1499" spans="2:37" x14ac:dyDescent="0.15">
      <c r="B1499" s="51">
        <f>IFERROR(IF(AND(AF1499=1,AI1499=1),MAX($B$5:B1498)+1,""),"")</f>
        <v>123</v>
      </c>
      <c r="C1499" s="51" t="str">
        <f>IFERROR(IF(AND(AG1499=1,AJ1499=1),MAX($C$5:C1498)+1,""),"")</f>
        <v/>
      </c>
      <c r="D1499" s="51" t="str">
        <f>IFERROR(IF(AND(AH1499=1,AK1499=1),MAX($D$5:D1498)+1,""),"")</f>
        <v/>
      </c>
      <c r="F1499" s="5" t="s">
        <v>3095</v>
      </c>
      <c r="G1499" s="5" t="s">
        <v>3096</v>
      </c>
      <c r="H1499" s="12">
        <f>IFERROR([1]!EM_S_STM07_IS(F1499,"9",$H$1,"1")/1000000,"")</f>
        <v>128.20777733</v>
      </c>
      <c r="I1499" s="12">
        <f>IFERROR([1]!EM_S_STM07_IS(F1499,"9",$I$1,"1")/1000000,"")</f>
        <v>205.81630586000003</v>
      </c>
      <c r="J1499" s="12">
        <f>IFERROR([1]!EM_S_STM07_IS(F1499,"9",$J$1,"1")/1000000,"")</f>
        <v>556.15312929999993</v>
      </c>
      <c r="K1499" s="12">
        <f>IFERROR([1]!EM_S_STM07_IS(F1499,"9",$K$1,"1")/1000000,"")</f>
        <v>892.69161885000005</v>
      </c>
      <c r="L1499" s="12">
        <f>IFERROR([1]!EM_S_STM07_IS(F1499,"9",$L$1,"1")/1000000,"")</f>
        <v>1093.0033960399999</v>
      </c>
      <c r="M1499" s="13">
        <f>IFERROR([1]!EM_S_STM07_IS(F1499,"9",$M$1,"1")/1000000,"")</f>
        <v>1247.8918301800002</v>
      </c>
      <c r="N1499" s="12">
        <f>IFERROR([1]!EM_S_STM07_IS(F1499,"61",$N$1,"1")/1000000,"")</f>
        <v>57.498523399999996</v>
      </c>
      <c r="O1499" s="12">
        <f>IFERROR([1]!EM_S_STM07_IS(F1499,"61",$O$1,"1")/1000000,"")</f>
        <v>104.25787623000001</v>
      </c>
      <c r="P1499" s="12">
        <f>IFERROR([1]!EM_S_STM07_IS(F1499,"61",$P$1,"1")/1000000,"")</f>
        <v>160.23837459000001</v>
      </c>
      <c r="Q1499" s="12">
        <f>IFERROR([1]!EM_S_STM07_IS(F1499,"61",$Q$1,"1")/1000000,"")</f>
        <v>109.57262403</v>
      </c>
      <c r="R1499" s="12">
        <f>IFERROR([1]!EM_S_STM07_IS(F1499,"61",$R$1,"1")/1000000,"")</f>
        <v>195.27923086999999</v>
      </c>
      <c r="S1499" s="12">
        <f>IFERROR([1]!EM_S_STM07_IS(F1499,"61",$S$1,"1")/1000000,"")</f>
        <v>211.07719087000001</v>
      </c>
      <c r="T1499" s="20">
        <f t="shared" si="422"/>
        <v>0.57634950263096529</v>
      </c>
      <c r="U1499" s="20">
        <f t="shared" si="423"/>
        <v>0.29705061146759215</v>
      </c>
      <c r="V1499" s="14">
        <f t="shared" si="424"/>
        <v>0.60533401441193235</v>
      </c>
      <c r="W1499" s="14">
        <f t="shared" si="425"/>
        <v>1.7021820597552912</v>
      </c>
      <c r="X1499" s="14">
        <f t="shared" si="426"/>
        <v>0.60511839603165241</v>
      </c>
      <c r="Y1499" s="14">
        <f t="shared" si="427"/>
        <v>0.22439078956297273</v>
      </c>
      <c r="Z1499" s="15">
        <f t="shared" si="428"/>
        <v>0.14170901453844334</v>
      </c>
      <c r="AA1499" s="14">
        <f t="shared" si="429"/>
        <v>0.81322701984378287</v>
      </c>
      <c r="AB1499" s="14">
        <f t="shared" si="430"/>
        <v>0.53694263094812322</v>
      </c>
      <c r="AC1499" s="14">
        <f t="shared" si="431"/>
        <v>-0.31618986831111989</v>
      </c>
      <c r="AD1499" s="14">
        <f t="shared" si="432"/>
        <v>0.78218996395061502</v>
      </c>
      <c r="AE1499" s="14">
        <f t="shared" si="433"/>
        <v>8.0899335426597066E-2</v>
      </c>
      <c r="AF1499" s="18">
        <f t="shared" si="434"/>
        <v>1</v>
      </c>
      <c r="AG1499" s="18">
        <f t="shared" si="435"/>
        <v>1</v>
      </c>
      <c r="AH1499" s="18">
        <f t="shared" si="436"/>
        <v>1</v>
      </c>
      <c r="AI1499" s="19">
        <f t="shared" si="437"/>
        <v>1</v>
      </c>
      <c r="AJ1499" s="19" t="str">
        <f t="shared" si="438"/>
        <v/>
      </c>
      <c r="AK1499" s="19" t="str">
        <f t="shared" si="439"/>
        <v/>
      </c>
    </row>
    <row r="1500" spans="2:37" x14ac:dyDescent="0.15">
      <c r="B1500" s="51" t="str">
        <f>IFERROR(IF(AND(AF1500=1,AI1500=1),MAX($B$5:B1499)+1,""),"")</f>
        <v/>
      </c>
      <c r="C1500" s="51" t="str">
        <f>IFERROR(IF(AND(AG1500=1,AJ1500=1),MAX($C$5:C1499)+1,""),"")</f>
        <v/>
      </c>
      <c r="D1500" s="51" t="str">
        <f>IFERROR(IF(AND(AH1500=1,AK1500=1),MAX($D$5:D1499)+1,""),"")</f>
        <v/>
      </c>
      <c r="F1500" s="5" t="s">
        <v>3097</v>
      </c>
      <c r="G1500" s="5" t="s">
        <v>3098</v>
      </c>
      <c r="H1500" s="12">
        <f>IFERROR([1]!EM_S_STM07_IS(F1500,"9",$H$1,"1")/1000000,"")</f>
        <v>527.78266546999998</v>
      </c>
      <c r="I1500" s="12">
        <f>IFERROR([1]!EM_S_STM07_IS(F1500,"9",$I$1,"1")/1000000,"")</f>
        <v>656.02192702000002</v>
      </c>
      <c r="J1500" s="12">
        <f>IFERROR([1]!EM_S_STM07_IS(F1500,"9",$J$1,"1")/1000000,"")</f>
        <v>759.75274015999992</v>
      </c>
      <c r="K1500" s="12">
        <f>IFERROR([1]!EM_S_STM07_IS(F1500,"9",$K$1,"1")/1000000,"")</f>
        <v>1270.5467851800001</v>
      </c>
      <c r="L1500" s="12">
        <f>IFERROR([1]!EM_S_STM07_IS(F1500,"9",$L$1,"1")/1000000,"")</f>
        <v>1354.6865173800002</v>
      </c>
      <c r="M1500" s="13">
        <f>IFERROR([1]!EM_S_STM07_IS(F1500,"9",$M$1,"1")/1000000,"")</f>
        <v>1483.29600321</v>
      </c>
      <c r="N1500" s="12">
        <f>IFERROR([1]!EM_S_STM07_IS(F1500,"61",$N$1,"1")/1000000,"")</f>
        <v>52.11252537</v>
      </c>
      <c r="O1500" s="12">
        <f>IFERROR([1]!EM_S_STM07_IS(F1500,"61",$O$1,"1")/1000000,"")</f>
        <v>29.343609860000001</v>
      </c>
      <c r="P1500" s="12">
        <f>IFERROR([1]!EM_S_STM07_IS(F1500,"61",$P$1,"1")/1000000,"")</f>
        <v>39.499712659999993</v>
      </c>
      <c r="Q1500" s="12">
        <f>IFERROR([1]!EM_S_STM07_IS(F1500,"61",$Q$1,"1")/1000000,"")</f>
        <v>86.161049569999989</v>
      </c>
      <c r="R1500" s="12">
        <f>IFERROR([1]!EM_S_STM07_IS(F1500,"61",$R$1,"1")/1000000,"")</f>
        <v>58.620962310000003</v>
      </c>
      <c r="S1500" s="12">
        <f>IFERROR([1]!EM_S_STM07_IS(F1500,"61",$S$1,"1")/1000000,"")</f>
        <v>6.9949610700000004</v>
      </c>
      <c r="T1500" s="20">
        <f t="shared" si="422"/>
        <v>0.22957363103092288</v>
      </c>
      <c r="U1500" s="20">
        <f t="shared" si="423"/>
        <v>-0.33078042400662633</v>
      </c>
      <c r="V1500" s="14">
        <f t="shared" si="424"/>
        <v>0.24297740327602588</v>
      </c>
      <c r="W1500" s="14">
        <f t="shared" si="425"/>
        <v>0.15812095429675702</v>
      </c>
      <c r="X1500" s="14">
        <f t="shared" si="426"/>
        <v>0.67231616027134</v>
      </c>
      <c r="Y1500" s="14">
        <f t="shared" si="427"/>
        <v>6.6223245913829012E-2</v>
      </c>
      <c r="Z1500" s="15">
        <f t="shared" si="428"/>
        <v>9.4936713534828701E-2</v>
      </c>
      <c r="AA1500" s="14">
        <f t="shared" si="429"/>
        <v>-0.43691829072454713</v>
      </c>
      <c r="AB1500" s="14">
        <f t="shared" si="430"/>
        <v>0.3461095225998207</v>
      </c>
      <c r="AC1500" s="14">
        <f t="shared" si="431"/>
        <v>1.1813082619523037</v>
      </c>
      <c r="AD1500" s="14">
        <f t="shared" si="432"/>
        <v>-0.31963500209715456</v>
      </c>
      <c r="AE1500" s="14">
        <f t="shared" si="433"/>
        <v>-0.88067474851386485</v>
      </c>
      <c r="AF1500" s="18">
        <f t="shared" si="434"/>
        <v>1</v>
      </c>
      <c r="AG1500" s="18" t="str">
        <f t="shared" si="435"/>
        <v/>
      </c>
      <c r="AH1500" s="18" t="str">
        <f t="shared" si="436"/>
        <v/>
      </c>
      <c r="AI1500" s="19" t="str">
        <f t="shared" si="437"/>
        <v/>
      </c>
      <c r="AJ1500" s="19" t="str">
        <f t="shared" si="438"/>
        <v/>
      </c>
      <c r="AK1500" s="19" t="str">
        <f t="shared" si="439"/>
        <v/>
      </c>
    </row>
    <row r="1501" spans="2:37" x14ac:dyDescent="0.15">
      <c r="B1501" s="51" t="str">
        <f>IFERROR(IF(AND(AF1501=1,AI1501=1),MAX($B$5:B1500)+1,""),"")</f>
        <v/>
      </c>
      <c r="C1501" s="51" t="str">
        <f>IFERROR(IF(AND(AG1501=1,AJ1501=1),MAX($C$5:C1500)+1,""),"")</f>
        <v/>
      </c>
      <c r="D1501" s="51" t="str">
        <f>IFERROR(IF(AND(AH1501=1,AK1501=1),MAX($D$5:D1500)+1,""),"")</f>
        <v/>
      </c>
      <c r="F1501" s="5" t="s">
        <v>3099</v>
      </c>
      <c r="G1501" s="5" t="s">
        <v>3100</v>
      </c>
      <c r="H1501" s="12">
        <f>IFERROR([1]!EM_S_STM07_IS(F1501,"9",$H$1,"1")/1000000,"")</f>
        <v>320.60895588</v>
      </c>
      <c r="I1501" s="12">
        <f>IFERROR([1]!EM_S_STM07_IS(F1501,"9",$I$1,"1")/1000000,"")</f>
        <v>375.29409031</v>
      </c>
      <c r="J1501" s="12">
        <f>IFERROR([1]!EM_S_STM07_IS(F1501,"9",$J$1,"1")/1000000,"")</f>
        <v>382.45830560000002</v>
      </c>
      <c r="K1501" s="12">
        <f>IFERROR([1]!EM_S_STM07_IS(F1501,"9",$K$1,"1")/1000000,"")</f>
        <v>454.60704822000002</v>
      </c>
      <c r="L1501" s="12">
        <f>IFERROR([1]!EM_S_STM07_IS(F1501,"9",$L$1,"1")/1000000,"")</f>
        <v>522.77562702</v>
      </c>
      <c r="M1501" s="13">
        <f>IFERROR([1]!EM_S_STM07_IS(F1501,"9",$M$1,"1")/1000000,"")</f>
        <v>550.13639090999993</v>
      </c>
      <c r="N1501" s="12">
        <f>IFERROR([1]!EM_S_STM07_IS(F1501,"61",$N$1,"1")/1000000,"")</f>
        <v>66.015910289999994</v>
      </c>
      <c r="O1501" s="12">
        <f>IFERROR([1]!EM_S_STM07_IS(F1501,"61",$O$1,"1")/1000000,"")</f>
        <v>59.185785750000001</v>
      </c>
      <c r="P1501" s="12">
        <f>IFERROR([1]!EM_S_STM07_IS(F1501,"61",$P$1,"1")/1000000,"")</f>
        <v>55.195702359999999</v>
      </c>
      <c r="Q1501" s="12">
        <f>IFERROR([1]!EM_S_STM07_IS(F1501,"61",$Q$1,"1")/1000000,"")</f>
        <v>34.702863530000002</v>
      </c>
      <c r="R1501" s="12">
        <f>IFERROR([1]!EM_S_STM07_IS(F1501,"61",$R$1,"1")/1000000,"")</f>
        <v>13.432779999999999</v>
      </c>
      <c r="S1501" s="12">
        <f>IFERROR([1]!EM_S_STM07_IS(F1501,"61",$S$1,"1")/1000000,"")</f>
        <v>103.20922770999999</v>
      </c>
      <c r="T1501" s="20">
        <f t="shared" si="422"/>
        <v>0.11403528069321078</v>
      </c>
      <c r="U1501" s="20">
        <f t="shared" si="423"/>
        <v>9.348790184456246E-2</v>
      </c>
      <c r="V1501" s="14">
        <f t="shared" si="424"/>
        <v>0.17056645931771158</v>
      </c>
      <c r="W1501" s="14">
        <f t="shared" si="425"/>
        <v>1.9089603260425015E-2</v>
      </c>
      <c r="X1501" s="14">
        <f t="shared" si="426"/>
        <v>0.18864472692471188</v>
      </c>
      <c r="Y1501" s="14">
        <f t="shared" si="427"/>
        <v>0.14995055414761377</v>
      </c>
      <c r="Z1501" s="15">
        <f t="shared" si="428"/>
        <v>5.2337489499970857E-2</v>
      </c>
      <c r="AA1501" s="14">
        <f t="shared" si="429"/>
        <v>-0.10346179443706938</v>
      </c>
      <c r="AB1501" s="14">
        <f t="shared" si="430"/>
        <v>-6.741624427956508E-2</v>
      </c>
      <c r="AC1501" s="14">
        <f t="shared" si="431"/>
        <v>-0.37127598624147662</v>
      </c>
      <c r="AD1501" s="14">
        <f t="shared" si="432"/>
        <v>-0.61292012722847489</v>
      </c>
      <c r="AE1501" s="14">
        <f t="shared" si="433"/>
        <v>6.6833855471466075</v>
      </c>
      <c r="AF1501" s="18" t="str">
        <f t="shared" si="434"/>
        <v/>
      </c>
      <c r="AG1501" s="18" t="str">
        <f t="shared" si="435"/>
        <v/>
      </c>
      <c r="AH1501" s="18" t="str">
        <f t="shared" si="436"/>
        <v/>
      </c>
      <c r="AI1501" s="19" t="str">
        <f t="shared" si="437"/>
        <v/>
      </c>
      <c r="AJ1501" s="19" t="str">
        <f t="shared" si="438"/>
        <v/>
      </c>
      <c r="AK1501" s="19" t="str">
        <f t="shared" si="439"/>
        <v/>
      </c>
    </row>
    <row r="1502" spans="2:37" x14ac:dyDescent="0.15">
      <c r="B1502" s="51">
        <f>IFERROR(IF(AND(AF1502=1,AI1502=1),MAX($B$5:B1501)+1,""),"")</f>
        <v>124</v>
      </c>
      <c r="C1502" s="51" t="str">
        <f>IFERROR(IF(AND(AG1502=1,AJ1502=1),MAX($C$5:C1501)+1,""),"")</f>
        <v/>
      </c>
      <c r="D1502" s="51" t="str">
        <f>IFERROR(IF(AND(AH1502=1,AK1502=1),MAX($D$5:D1501)+1,""),"")</f>
        <v/>
      </c>
      <c r="F1502" s="5" t="s">
        <v>3101</v>
      </c>
      <c r="G1502" s="5" t="s">
        <v>3102</v>
      </c>
      <c r="H1502" s="12">
        <f>IFERROR([1]!EM_S_STM07_IS(F1502,"9",$H$1,"1")/1000000,"")</f>
        <v>775.70571732000008</v>
      </c>
      <c r="I1502" s="12">
        <f>IFERROR([1]!EM_S_STM07_IS(F1502,"9",$I$1,"1")/1000000,"")</f>
        <v>1031.4935773500001</v>
      </c>
      <c r="J1502" s="12">
        <f>IFERROR([1]!EM_S_STM07_IS(F1502,"9",$J$1,"1")/1000000,"")</f>
        <v>1411.7966780100001</v>
      </c>
      <c r="K1502" s="12">
        <f>IFERROR([1]!EM_S_STM07_IS(F1502,"9",$K$1,"1")/1000000,"")</f>
        <v>2203.3907759399999</v>
      </c>
      <c r="L1502" s="12">
        <f>IFERROR([1]!EM_S_STM07_IS(F1502,"9",$L$1,"1")/1000000,"")</f>
        <v>4279.1877998999998</v>
      </c>
      <c r="M1502" s="13">
        <f>IFERROR([1]!EM_S_STM07_IS(F1502,"9",$M$1,"1")/1000000,"")</f>
        <v>6471.5580177399997</v>
      </c>
      <c r="N1502" s="12">
        <f>IFERROR([1]!EM_S_STM07_IS(F1502,"61",$N$1,"1")/1000000,"")</f>
        <v>62.688704619999996</v>
      </c>
      <c r="O1502" s="12">
        <f>IFERROR([1]!EM_S_STM07_IS(F1502,"61",$O$1,"1")/1000000,"")</f>
        <v>82.672752900000006</v>
      </c>
      <c r="P1502" s="12">
        <f>IFERROR([1]!EM_S_STM07_IS(F1502,"61",$P$1,"1")/1000000,"")</f>
        <v>71.489300159999999</v>
      </c>
      <c r="Q1502" s="12">
        <f>IFERROR([1]!EM_S_STM07_IS(F1502,"61",$Q$1,"1")/1000000,"")</f>
        <v>81.032024930000006</v>
      </c>
      <c r="R1502" s="12">
        <f>IFERROR([1]!EM_S_STM07_IS(F1502,"61",$R$1,"1")/1000000,"")</f>
        <v>167.97035728999998</v>
      </c>
      <c r="S1502" s="12">
        <f>IFERROR([1]!EM_S_STM07_IS(F1502,"61",$S$1,"1")/1000000,"")</f>
        <v>325.01094482999997</v>
      </c>
      <c r="T1502" s="20">
        <f t="shared" si="422"/>
        <v>0.52848918902308295</v>
      </c>
      <c r="U1502" s="20">
        <f t="shared" si="423"/>
        <v>0.38976617736695585</v>
      </c>
      <c r="V1502" s="14">
        <f t="shared" si="424"/>
        <v>0.32974858160608411</v>
      </c>
      <c r="W1502" s="14">
        <f t="shared" si="425"/>
        <v>0.36869168069570812</v>
      </c>
      <c r="X1502" s="14">
        <f t="shared" si="426"/>
        <v>0.56069978790840647</v>
      </c>
      <c r="Y1502" s="14">
        <f t="shared" si="427"/>
        <v>0.94209209125622917</v>
      </c>
      <c r="Z1502" s="15">
        <f t="shared" si="428"/>
        <v>0.51233325583215428</v>
      </c>
      <c r="AA1502" s="14">
        <f t="shared" si="429"/>
        <v>0.31878228145145571</v>
      </c>
      <c r="AB1502" s="14">
        <f t="shared" si="430"/>
        <v>-0.13527374313429941</v>
      </c>
      <c r="AC1502" s="14">
        <f t="shared" si="431"/>
        <v>0.13348465782491173</v>
      </c>
      <c r="AD1502" s="14">
        <f t="shared" si="432"/>
        <v>1.0728885577659224</v>
      </c>
      <c r="AE1502" s="14">
        <f t="shared" si="433"/>
        <v>0.93493036553390307</v>
      </c>
      <c r="AF1502" s="18">
        <f t="shared" si="434"/>
        <v>1</v>
      </c>
      <c r="AG1502" s="18">
        <f t="shared" si="435"/>
        <v>1</v>
      </c>
      <c r="AH1502" s="18">
        <f t="shared" si="436"/>
        <v>1</v>
      </c>
      <c r="AI1502" s="19">
        <f t="shared" si="437"/>
        <v>1</v>
      </c>
      <c r="AJ1502" s="19" t="str">
        <f t="shared" si="438"/>
        <v/>
      </c>
      <c r="AK1502" s="19" t="str">
        <f t="shared" si="439"/>
        <v/>
      </c>
    </row>
    <row r="1503" spans="2:37" x14ac:dyDescent="0.15">
      <c r="B1503" s="51" t="str">
        <f>IFERROR(IF(AND(AF1503=1,AI1503=1),MAX($B$5:B1502)+1,""),"")</f>
        <v/>
      </c>
      <c r="C1503" s="51" t="str">
        <f>IFERROR(IF(AND(AG1503=1,AJ1503=1),MAX($C$5:C1502)+1,""),"")</f>
        <v/>
      </c>
      <c r="D1503" s="51" t="str">
        <f>IFERROR(IF(AND(AH1503=1,AK1503=1),MAX($D$5:D1502)+1,""),"")</f>
        <v/>
      </c>
      <c r="F1503" s="5" t="s">
        <v>3103</v>
      </c>
      <c r="G1503" s="5" t="s">
        <v>3104</v>
      </c>
      <c r="H1503" s="12">
        <f>IFERROR([1]!EM_S_STM07_IS(F1503,"9",$H$1,"1")/1000000,"")</f>
        <v>182.74970833</v>
      </c>
      <c r="I1503" s="12">
        <f>IFERROR([1]!EM_S_STM07_IS(F1503,"9",$I$1,"1")/1000000,"")</f>
        <v>222.42350816999999</v>
      </c>
      <c r="J1503" s="12">
        <f>IFERROR([1]!EM_S_STM07_IS(F1503,"9",$J$1,"1")/1000000,"")</f>
        <v>247.26319279000001</v>
      </c>
      <c r="K1503" s="12">
        <f>IFERROR([1]!EM_S_STM07_IS(F1503,"9",$K$1,"1")/1000000,"")</f>
        <v>169.06289881999999</v>
      </c>
      <c r="L1503" s="12">
        <f>IFERROR([1]!EM_S_STM07_IS(F1503,"9",$L$1,"1")/1000000,"")</f>
        <v>670.44256122000002</v>
      </c>
      <c r="M1503" s="13">
        <f>IFERROR([1]!EM_S_STM07_IS(F1503,"9",$M$1,"1")/1000000,"")</f>
        <v>1163.26623647</v>
      </c>
      <c r="N1503" s="12">
        <f>IFERROR([1]!EM_S_STM07_IS(F1503,"61",$N$1,"1")/1000000,"")</f>
        <v>41.204344329999998</v>
      </c>
      <c r="O1503" s="12">
        <f>IFERROR([1]!EM_S_STM07_IS(F1503,"61",$O$1,"1")/1000000,"")</f>
        <v>49.890964920000002</v>
      </c>
      <c r="P1503" s="12">
        <f>IFERROR([1]!EM_S_STM07_IS(F1503,"61",$P$1,"1")/1000000,"")</f>
        <v>55.34182114</v>
      </c>
      <c r="Q1503" s="12">
        <f>IFERROR([1]!EM_S_STM07_IS(F1503,"61",$Q$1,"1")/1000000,"")</f>
        <v>37.93250982</v>
      </c>
      <c r="R1503" s="12">
        <f>IFERROR([1]!EM_S_STM07_IS(F1503,"61",$R$1,"1")/1000000,"")</f>
        <v>109.53069454999999</v>
      </c>
      <c r="S1503" s="12">
        <f>IFERROR([1]!EM_S_STM07_IS(F1503,"61",$S$1,"1")/1000000,"")</f>
        <v>338.64875597000002</v>
      </c>
      <c r="T1503" s="20">
        <f t="shared" si="422"/>
        <v>0.44798641088420577</v>
      </c>
      <c r="U1503" s="20">
        <f t="shared" si="423"/>
        <v>0.52391693516084548</v>
      </c>
      <c r="V1503" s="14">
        <f t="shared" si="424"/>
        <v>0.21709364246075338</v>
      </c>
      <c r="W1503" s="14">
        <f t="shared" si="425"/>
        <v>0.11167742485661566</v>
      </c>
      <c r="X1503" s="14">
        <f t="shared" si="426"/>
        <v>-0.31626338351302991</v>
      </c>
      <c r="Y1503" s="14">
        <f t="shared" si="427"/>
        <v>2.9656398056549076</v>
      </c>
      <c r="Z1503" s="15">
        <f t="shared" si="428"/>
        <v>0.7350721803120791</v>
      </c>
      <c r="AA1503" s="14">
        <f t="shared" si="429"/>
        <v>0.21081807589097984</v>
      </c>
      <c r="AB1503" s="14">
        <f t="shared" si="430"/>
        <v>0.10925537777712716</v>
      </c>
      <c r="AC1503" s="14">
        <f t="shared" si="431"/>
        <v>-0.31457785380714343</v>
      </c>
      <c r="AD1503" s="14">
        <f t="shared" si="432"/>
        <v>1.8875150911382532</v>
      </c>
      <c r="AE1503" s="14">
        <f t="shared" si="433"/>
        <v>2.0918160188914827</v>
      </c>
      <c r="AF1503" s="18">
        <f t="shared" si="434"/>
        <v>1</v>
      </c>
      <c r="AG1503" s="18">
        <f t="shared" si="435"/>
        <v>1</v>
      </c>
      <c r="AH1503" s="18">
        <f t="shared" si="436"/>
        <v>1</v>
      </c>
      <c r="AI1503" s="19" t="str">
        <f t="shared" si="437"/>
        <v/>
      </c>
      <c r="AJ1503" s="19" t="str">
        <f t="shared" si="438"/>
        <v/>
      </c>
      <c r="AK1503" s="19" t="str">
        <f t="shared" si="439"/>
        <v/>
      </c>
    </row>
    <row r="1504" spans="2:37" x14ac:dyDescent="0.15">
      <c r="B1504" s="51" t="str">
        <f>IFERROR(IF(AND(AF1504=1,AI1504=1),MAX($B$5:B1503)+1,""),"")</f>
        <v/>
      </c>
      <c r="C1504" s="51" t="str">
        <f>IFERROR(IF(AND(AG1504=1,AJ1504=1),MAX($C$5:C1503)+1,""),"")</f>
        <v/>
      </c>
      <c r="D1504" s="51" t="str">
        <f>IFERROR(IF(AND(AH1504=1,AK1504=1),MAX($D$5:D1503)+1,""),"")</f>
        <v/>
      </c>
      <c r="F1504" s="5" t="s">
        <v>3105</v>
      </c>
      <c r="G1504" s="5" t="s">
        <v>3106</v>
      </c>
      <c r="H1504" s="12">
        <f>IFERROR([1]!EM_S_STM07_IS(F1504,"9",$H$1,"1")/1000000,"")</f>
        <v>142.64216483000001</v>
      </c>
      <c r="I1504" s="12">
        <f>IFERROR([1]!EM_S_STM07_IS(F1504,"9",$I$1,"1")/1000000,"")</f>
        <v>160.19420191999998</v>
      </c>
      <c r="J1504" s="12">
        <f>IFERROR([1]!EM_S_STM07_IS(F1504,"9",$J$1,"1")/1000000,"")</f>
        <v>131.15405214</v>
      </c>
      <c r="K1504" s="12">
        <f>IFERROR([1]!EM_S_STM07_IS(F1504,"9",$K$1,"1")/1000000,"")</f>
        <v>158.02166721</v>
      </c>
      <c r="L1504" s="12">
        <f>IFERROR([1]!EM_S_STM07_IS(F1504,"9",$L$1,"1")/1000000,"")</f>
        <v>172.76445654</v>
      </c>
      <c r="M1504" s="13">
        <f>IFERROR([1]!EM_S_STM07_IS(F1504,"9",$M$1,"1")/1000000,"")</f>
        <v>294.58674260000004</v>
      </c>
      <c r="N1504" s="12">
        <f>IFERROR([1]!EM_S_STM07_IS(F1504,"61",$N$1,"1")/1000000,"")</f>
        <v>48.033079210000004</v>
      </c>
      <c r="O1504" s="12">
        <f>IFERROR([1]!EM_S_STM07_IS(F1504,"61",$O$1,"1")/1000000,"")</f>
        <v>53.95261601</v>
      </c>
      <c r="P1504" s="12">
        <f>IFERROR([1]!EM_S_STM07_IS(F1504,"61",$P$1,"1")/1000000,"")</f>
        <v>4.87429077</v>
      </c>
      <c r="Q1504" s="12">
        <f>IFERROR([1]!EM_S_STM07_IS(F1504,"61",$Q$1,"1")/1000000,"")</f>
        <v>6.8750702099999996</v>
      </c>
      <c r="R1504" s="12">
        <f>IFERROR([1]!EM_S_STM07_IS(F1504,"61",$R$1,"1")/1000000,"")</f>
        <v>10.313225340000001</v>
      </c>
      <c r="S1504" s="12">
        <f>IFERROR([1]!EM_S_STM07_IS(F1504,"61",$S$1,"1")/1000000,"")</f>
        <v>1.75862896</v>
      </c>
      <c r="T1504" s="20">
        <f t="shared" si="422"/>
        <v>0.15609375542223081</v>
      </c>
      <c r="U1504" s="20">
        <f t="shared" si="423"/>
        <v>-0.48390843807849826</v>
      </c>
      <c r="V1504" s="14">
        <f t="shared" si="424"/>
        <v>0.12304943009606151</v>
      </c>
      <c r="W1504" s="14">
        <f t="shared" si="425"/>
        <v>-0.18128090425209306</v>
      </c>
      <c r="X1504" s="14">
        <f t="shared" si="426"/>
        <v>0.20485539433673192</v>
      </c>
      <c r="Y1504" s="14">
        <f t="shared" si="427"/>
        <v>9.3295999151862083E-2</v>
      </c>
      <c r="Z1504" s="15">
        <f t="shared" si="428"/>
        <v>0.70513512153927704</v>
      </c>
      <c r="AA1504" s="14">
        <f t="shared" si="429"/>
        <v>0.12323875332080747</v>
      </c>
      <c r="AB1504" s="14">
        <f t="shared" si="430"/>
        <v>-0.90965608101196493</v>
      </c>
      <c r="AC1504" s="14">
        <f t="shared" si="431"/>
        <v>0.4104760126979457</v>
      </c>
      <c r="AD1504" s="14">
        <f t="shared" si="432"/>
        <v>0.50009018453354837</v>
      </c>
      <c r="AE1504" s="14">
        <f t="shared" si="433"/>
        <v>-0.82947827648261208</v>
      </c>
      <c r="AF1504" s="18" t="str">
        <f t="shared" si="434"/>
        <v/>
      </c>
      <c r="AG1504" s="18" t="str">
        <f t="shared" si="435"/>
        <v/>
      </c>
      <c r="AH1504" s="18" t="str">
        <f t="shared" si="436"/>
        <v/>
      </c>
      <c r="AI1504" s="19" t="str">
        <f t="shared" si="437"/>
        <v/>
      </c>
      <c r="AJ1504" s="19" t="str">
        <f t="shared" si="438"/>
        <v/>
      </c>
      <c r="AK1504" s="19" t="str">
        <f t="shared" si="439"/>
        <v/>
      </c>
    </row>
    <row r="1505" spans="2:37" x14ac:dyDescent="0.15">
      <c r="B1505" s="51" t="str">
        <f>IFERROR(IF(AND(AF1505=1,AI1505=1),MAX($B$5:B1504)+1,""),"")</f>
        <v/>
      </c>
      <c r="C1505" s="51" t="str">
        <f>IFERROR(IF(AND(AG1505=1,AJ1505=1),MAX($C$5:C1504)+1,""),"")</f>
        <v/>
      </c>
      <c r="D1505" s="51" t="str">
        <f>IFERROR(IF(AND(AH1505=1,AK1505=1),MAX($D$5:D1504)+1,""),"")</f>
        <v/>
      </c>
      <c r="F1505" s="5" t="s">
        <v>3107</v>
      </c>
      <c r="G1505" s="5" t="s">
        <v>3108</v>
      </c>
      <c r="H1505" s="12">
        <f>IFERROR([1]!EM_S_STM07_IS(F1505,"9",$H$1,"1")/1000000,"")</f>
        <v>133.25219005</v>
      </c>
      <c r="I1505" s="12">
        <f>IFERROR([1]!EM_S_STM07_IS(F1505,"9",$I$1,"1")/1000000,"")</f>
        <v>202.89013277000001</v>
      </c>
      <c r="J1505" s="12">
        <f>IFERROR([1]!EM_S_STM07_IS(F1505,"9",$J$1,"1")/1000000,"")</f>
        <v>305.21385538999999</v>
      </c>
      <c r="K1505" s="12">
        <f>IFERROR([1]!EM_S_STM07_IS(F1505,"9",$K$1,"1")/1000000,"")</f>
        <v>455.22072297000005</v>
      </c>
      <c r="L1505" s="12">
        <f>IFERROR([1]!EM_S_STM07_IS(F1505,"9",$L$1,"1")/1000000,"")</f>
        <v>483.10689101999998</v>
      </c>
      <c r="M1505" s="13">
        <f>IFERROR([1]!EM_S_STM07_IS(F1505,"9",$M$1,"1")/1000000,"")</f>
        <v>404.42413063999999</v>
      </c>
      <c r="N1505" s="12">
        <f>IFERROR([1]!EM_S_STM07_IS(F1505,"61",$N$1,"1")/1000000,"")</f>
        <v>38.078482159999993</v>
      </c>
      <c r="O1505" s="12">
        <f>IFERROR([1]!EM_S_STM07_IS(F1505,"61",$O$1,"1")/1000000,"")</f>
        <v>65.572381890000003</v>
      </c>
      <c r="P1505" s="12">
        <f>IFERROR([1]!EM_S_STM07_IS(F1505,"61",$P$1,"1")/1000000,"")</f>
        <v>85.559740109999993</v>
      </c>
      <c r="Q1505" s="12">
        <f>IFERROR([1]!EM_S_STM07_IS(F1505,"61",$Q$1,"1")/1000000,"")</f>
        <v>103.1847913</v>
      </c>
      <c r="R1505" s="12">
        <f>IFERROR([1]!EM_S_STM07_IS(F1505,"61",$R$1,"1")/1000000,"")</f>
        <v>109.17224748000001</v>
      </c>
      <c r="S1505" s="12">
        <f>IFERROR([1]!EM_S_STM07_IS(F1505,"61",$S$1,"1")/1000000,"")</f>
        <v>89.712660430000014</v>
      </c>
      <c r="T1505" s="20">
        <f t="shared" si="422"/>
        <v>0.24862648029190493</v>
      </c>
      <c r="U1505" s="20">
        <f t="shared" si="423"/>
        <v>0.18695655018544177</v>
      </c>
      <c r="V1505" s="14">
        <f t="shared" si="424"/>
        <v>0.52260261308928491</v>
      </c>
      <c r="W1505" s="14">
        <f t="shared" si="425"/>
        <v>0.50433069968955091</v>
      </c>
      <c r="X1505" s="14">
        <f t="shared" si="426"/>
        <v>0.49148118583385542</v>
      </c>
      <c r="Y1505" s="14">
        <f t="shared" si="427"/>
        <v>6.1258564566353625E-2</v>
      </c>
      <c r="Z1505" s="15">
        <f t="shared" si="428"/>
        <v>-0.16286822200750317</v>
      </c>
      <c r="AA1505" s="14">
        <f t="shared" si="429"/>
        <v>0.72203244904759656</v>
      </c>
      <c r="AB1505" s="14">
        <f t="shared" si="430"/>
        <v>0.30481366764333029</v>
      </c>
      <c r="AC1505" s="14">
        <f t="shared" si="431"/>
        <v>0.2059970164395116</v>
      </c>
      <c r="AD1505" s="14">
        <f t="shared" si="432"/>
        <v>5.8026537676391168E-2</v>
      </c>
      <c r="AE1505" s="14">
        <f t="shared" si="433"/>
        <v>-0.17824664691972131</v>
      </c>
      <c r="AF1505" s="18">
        <f t="shared" si="434"/>
        <v>1</v>
      </c>
      <c r="AG1505" s="18" t="str">
        <f t="shared" si="435"/>
        <v/>
      </c>
      <c r="AH1505" s="18" t="str">
        <f t="shared" si="436"/>
        <v/>
      </c>
      <c r="AI1505" s="19" t="str">
        <f t="shared" si="437"/>
        <v/>
      </c>
      <c r="AJ1505" s="19" t="str">
        <f t="shared" si="438"/>
        <v/>
      </c>
      <c r="AK1505" s="19" t="str">
        <f t="shared" si="439"/>
        <v/>
      </c>
    </row>
    <row r="1506" spans="2:37" x14ac:dyDescent="0.15">
      <c r="B1506" s="51" t="str">
        <f>IFERROR(IF(AND(AF1506=1,AI1506=1),MAX($B$5:B1505)+1,""),"")</f>
        <v/>
      </c>
      <c r="C1506" s="51" t="str">
        <f>IFERROR(IF(AND(AG1506=1,AJ1506=1),MAX($C$5:C1505)+1,""),"")</f>
        <v/>
      </c>
      <c r="D1506" s="51" t="str">
        <f>IFERROR(IF(AND(AH1506=1,AK1506=1),MAX($D$5:D1505)+1,""),"")</f>
        <v/>
      </c>
      <c r="F1506" s="5" t="s">
        <v>3109</v>
      </c>
      <c r="G1506" s="5" t="s">
        <v>3110</v>
      </c>
      <c r="H1506" s="12">
        <f>IFERROR([1]!EM_S_STM07_IS(F1506,"9",$H$1,"1")/1000000,"")</f>
        <v>222.69360683000002</v>
      </c>
      <c r="I1506" s="12">
        <f>IFERROR([1]!EM_S_STM07_IS(F1506,"9",$I$1,"1")/1000000,"")</f>
        <v>225.28211712999999</v>
      </c>
      <c r="J1506" s="12">
        <f>IFERROR([1]!EM_S_STM07_IS(F1506,"9",$J$1,"1")/1000000,"")</f>
        <v>216.48243313</v>
      </c>
      <c r="K1506" s="12">
        <f>IFERROR([1]!EM_S_STM07_IS(F1506,"9",$K$1,"1")/1000000,"")</f>
        <v>264.38015043000001</v>
      </c>
      <c r="L1506" s="12">
        <f>IFERROR([1]!EM_S_STM07_IS(F1506,"9",$L$1,"1")/1000000,"")</f>
        <v>211.39980069999999</v>
      </c>
      <c r="M1506" s="13">
        <f>IFERROR([1]!EM_S_STM07_IS(F1506,"9",$M$1,"1")/1000000,"")</f>
        <v>227.02078463000001</v>
      </c>
      <c r="N1506" s="12">
        <f>IFERROR([1]!EM_S_STM07_IS(F1506,"61",$N$1,"1")/1000000,"")</f>
        <v>33.124900029999999</v>
      </c>
      <c r="O1506" s="12">
        <f>IFERROR([1]!EM_S_STM07_IS(F1506,"61",$O$1,"1")/1000000,"")</f>
        <v>26.141476820000001</v>
      </c>
      <c r="P1506" s="12">
        <f>IFERROR([1]!EM_S_STM07_IS(F1506,"61",$P$1,"1")/1000000,"")</f>
        <v>23.586528550000001</v>
      </c>
      <c r="Q1506" s="12">
        <f>IFERROR([1]!EM_S_STM07_IS(F1506,"61",$Q$1,"1")/1000000,"")</f>
        <v>22.723264320000002</v>
      </c>
      <c r="R1506" s="12">
        <f>IFERROR([1]!EM_S_STM07_IS(F1506,"61",$R$1,"1")/1000000,"")</f>
        <v>10.49831438</v>
      </c>
      <c r="S1506" s="12">
        <f>IFERROR([1]!EM_S_STM07_IS(F1506,"61",$S$1,"1")/1000000,"")</f>
        <v>11.733075250000001</v>
      </c>
      <c r="T1506" s="20">
        <f t="shared" si="422"/>
        <v>3.8563585348938556E-3</v>
      </c>
      <c r="U1506" s="20">
        <f t="shared" si="423"/>
        <v>-0.18744745303098753</v>
      </c>
      <c r="V1506" s="14">
        <f t="shared" si="424"/>
        <v>1.1623639927732573E-2</v>
      </c>
      <c r="W1506" s="14">
        <f t="shared" si="425"/>
        <v>-3.9060730217312767E-2</v>
      </c>
      <c r="X1506" s="14">
        <f t="shared" si="426"/>
        <v>0.22125452216825797</v>
      </c>
      <c r="Y1506" s="14">
        <f t="shared" si="427"/>
        <v>-0.20039458198291496</v>
      </c>
      <c r="Z1506" s="15">
        <f t="shared" si="428"/>
        <v>7.3893087307910707E-2</v>
      </c>
      <c r="AA1506" s="14">
        <f t="shared" si="429"/>
        <v>-0.21082095957045513</v>
      </c>
      <c r="AB1506" s="14">
        <f t="shared" si="430"/>
        <v>-9.7735422049503029E-2</v>
      </c>
      <c r="AC1506" s="14">
        <f t="shared" si="431"/>
        <v>-3.6599884894888385E-2</v>
      </c>
      <c r="AD1506" s="14">
        <f t="shared" si="432"/>
        <v>-0.53799268308647663</v>
      </c>
      <c r="AE1506" s="14">
        <f t="shared" si="433"/>
        <v>0.1176151547101984</v>
      </c>
      <c r="AF1506" s="18" t="str">
        <f t="shared" si="434"/>
        <v/>
      </c>
      <c r="AG1506" s="18" t="str">
        <f t="shared" si="435"/>
        <v/>
      </c>
      <c r="AH1506" s="18" t="str">
        <f t="shared" si="436"/>
        <v/>
      </c>
      <c r="AI1506" s="19" t="str">
        <f t="shared" si="437"/>
        <v/>
      </c>
      <c r="AJ1506" s="19" t="str">
        <f t="shared" si="438"/>
        <v/>
      </c>
      <c r="AK1506" s="19" t="str">
        <f t="shared" si="439"/>
        <v/>
      </c>
    </row>
    <row r="1507" spans="2:37" x14ac:dyDescent="0.15">
      <c r="B1507" s="51" t="str">
        <f>IFERROR(IF(AND(AF1507=1,AI1507=1),MAX($B$5:B1506)+1,""),"")</f>
        <v/>
      </c>
      <c r="C1507" s="51" t="str">
        <f>IFERROR(IF(AND(AG1507=1,AJ1507=1),MAX($C$5:C1506)+1,""),"")</f>
        <v/>
      </c>
      <c r="D1507" s="51" t="str">
        <f>IFERROR(IF(AND(AH1507=1,AK1507=1),MAX($D$5:D1506)+1,""),"")</f>
        <v/>
      </c>
      <c r="F1507" s="5" t="s">
        <v>3111</v>
      </c>
      <c r="G1507" s="5" t="s">
        <v>3112</v>
      </c>
      <c r="H1507" s="12">
        <f>IFERROR([1]!EM_S_STM07_IS(F1507,"9",$H$1,"1")/1000000,"")</f>
        <v>263.00432248999999</v>
      </c>
      <c r="I1507" s="12">
        <f>IFERROR([1]!EM_S_STM07_IS(F1507,"9",$I$1,"1")/1000000,"")</f>
        <v>408.06095013999999</v>
      </c>
      <c r="J1507" s="12">
        <f>IFERROR([1]!EM_S_STM07_IS(F1507,"9",$J$1,"1")/1000000,"")</f>
        <v>554.63588042999993</v>
      </c>
      <c r="K1507" s="12">
        <f>IFERROR([1]!EM_S_STM07_IS(F1507,"9",$K$1,"1")/1000000,"")</f>
        <v>829.25392196000007</v>
      </c>
      <c r="L1507" s="12">
        <f>IFERROR([1]!EM_S_STM07_IS(F1507,"9",$L$1,"1")/1000000,"")</f>
        <v>1579.9279388599998</v>
      </c>
      <c r="M1507" s="13">
        <f>IFERROR([1]!EM_S_STM07_IS(F1507,"9",$M$1,"1")/1000000,"")</f>
        <v>1613.9306787200001</v>
      </c>
      <c r="N1507" s="12">
        <f>IFERROR([1]!EM_S_STM07_IS(F1507,"61",$N$1,"1")/1000000,"")</f>
        <v>38.032397340000003</v>
      </c>
      <c r="O1507" s="12">
        <f>IFERROR([1]!EM_S_STM07_IS(F1507,"61",$O$1,"1")/1000000,"")</f>
        <v>65.51518489</v>
      </c>
      <c r="P1507" s="12">
        <f>IFERROR([1]!EM_S_STM07_IS(F1507,"61",$P$1,"1")/1000000,"")</f>
        <v>87.894019639999996</v>
      </c>
      <c r="Q1507" s="12">
        <f>IFERROR([1]!EM_S_STM07_IS(F1507,"61",$Q$1,"1")/1000000,"")</f>
        <v>94.287560810000002</v>
      </c>
      <c r="R1507" s="12">
        <f>IFERROR([1]!EM_S_STM07_IS(F1507,"61",$R$1,"1")/1000000,"")</f>
        <v>143.67143866999999</v>
      </c>
      <c r="S1507" s="12">
        <f>IFERROR([1]!EM_S_STM07_IS(F1507,"61",$S$1,"1")/1000000,"")</f>
        <v>124.92220126000001</v>
      </c>
      <c r="T1507" s="20">
        <f t="shared" si="422"/>
        <v>0.43742236620223585</v>
      </c>
      <c r="U1507" s="20">
        <f t="shared" si="423"/>
        <v>0.26851960995653879</v>
      </c>
      <c r="V1507" s="14">
        <f t="shared" si="424"/>
        <v>0.55153704804800452</v>
      </c>
      <c r="W1507" s="14">
        <f t="shared" si="425"/>
        <v>0.35919862030344274</v>
      </c>
      <c r="X1507" s="14">
        <f t="shared" si="426"/>
        <v>0.49513212401096979</v>
      </c>
      <c r="Y1507" s="14">
        <f t="shared" si="427"/>
        <v>0.9052402370624052</v>
      </c>
      <c r="Z1507" s="15">
        <f t="shared" si="428"/>
        <v>2.1521702999020949E-2</v>
      </c>
      <c r="AA1507" s="14">
        <f t="shared" si="429"/>
        <v>0.72261517737919168</v>
      </c>
      <c r="AB1507" s="14">
        <f t="shared" si="430"/>
        <v>0.34158241005614287</v>
      </c>
      <c r="AC1507" s="14">
        <f t="shared" si="431"/>
        <v>7.2741481117679446E-2</v>
      </c>
      <c r="AD1507" s="14">
        <f t="shared" si="432"/>
        <v>0.5237581440834389</v>
      </c>
      <c r="AE1507" s="14">
        <f t="shared" si="433"/>
        <v>-0.13050079809575266</v>
      </c>
      <c r="AF1507" s="18">
        <f t="shared" si="434"/>
        <v>1</v>
      </c>
      <c r="AG1507" s="18">
        <f t="shared" si="435"/>
        <v>1</v>
      </c>
      <c r="AH1507" s="18">
        <f t="shared" si="436"/>
        <v>1</v>
      </c>
      <c r="AI1507" s="19" t="str">
        <f t="shared" si="437"/>
        <v/>
      </c>
      <c r="AJ1507" s="19" t="str">
        <f t="shared" si="438"/>
        <v/>
      </c>
      <c r="AK1507" s="19" t="str">
        <f t="shared" si="439"/>
        <v/>
      </c>
    </row>
    <row r="1508" spans="2:37" x14ac:dyDescent="0.15">
      <c r="B1508" s="51" t="str">
        <f>IFERROR(IF(AND(AF1508=1,AI1508=1),MAX($B$5:B1507)+1,""),"")</f>
        <v/>
      </c>
      <c r="C1508" s="51" t="str">
        <f>IFERROR(IF(AND(AG1508=1,AJ1508=1),MAX($C$5:C1507)+1,""),"")</f>
        <v/>
      </c>
      <c r="D1508" s="51" t="str">
        <f>IFERROR(IF(AND(AH1508=1,AK1508=1),MAX($D$5:D1507)+1,""),"")</f>
        <v/>
      </c>
      <c r="F1508" s="5" t="s">
        <v>3113</v>
      </c>
      <c r="G1508" s="5" t="s">
        <v>3114</v>
      </c>
      <c r="H1508" s="12">
        <f>IFERROR([1]!EM_S_STM07_IS(F1508,"9",$H$1,"1")/1000000,"")</f>
        <v>283.85212765</v>
      </c>
      <c r="I1508" s="12">
        <f>IFERROR([1]!EM_S_STM07_IS(F1508,"9",$I$1,"1")/1000000,"")</f>
        <v>309.02230856</v>
      </c>
      <c r="J1508" s="12">
        <f>IFERROR([1]!EM_S_STM07_IS(F1508,"9",$J$1,"1")/1000000,"")</f>
        <v>353.44665548</v>
      </c>
      <c r="K1508" s="12">
        <f>IFERROR([1]!EM_S_STM07_IS(F1508,"9",$K$1,"1")/1000000,"")</f>
        <v>490.03651955000004</v>
      </c>
      <c r="L1508" s="12">
        <f>IFERROR([1]!EM_S_STM07_IS(F1508,"9",$L$1,"1")/1000000,"")</f>
        <v>831.73496190000003</v>
      </c>
      <c r="M1508" s="13">
        <f>IFERROR([1]!EM_S_STM07_IS(F1508,"9",$M$1,"1")/1000000,"")</f>
        <v>1012.53233084</v>
      </c>
      <c r="N1508" s="12">
        <f>IFERROR([1]!EM_S_STM07_IS(F1508,"61",$N$1,"1")/1000000,"")</f>
        <v>48.726033489999999</v>
      </c>
      <c r="O1508" s="12">
        <f>IFERROR([1]!EM_S_STM07_IS(F1508,"61",$O$1,"1")/1000000,"")</f>
        <v>50.315229500000001</v>
      </c>
      <c r="P1508" s="12">
        <f>IFERROR([1]!EM_S_STM07_IS(F1508,"61",$P$1,"1")/1000000,"")</f>
        <v>17.978299620000001</v>
      </c>
      <c r="Q1508" s="12">
        <f>IFERROR([1]!EM_S_STM07_IS(F1508,"61",$Q$1,"1")/1000000,"")</f>
        <v>42.560666529999999</v>
      </c>
      <c r="R1508" s="12">
        <f>IFERROR([1]!EM_S_STM07_IS(F1508,"61",$R$1,"1")/1000000,"")</f>
        <v>69.587409829999999</v>
      </c>
      <c r="S1508" s="12">
        <f>IFERROR([1]!EM_S_STM07_IS(F1508,"61",$S$1,"1")/1000000,"")</f>
        <v>82.928840489999999</v>
      </c>
      <c r="T1508" s="20">
        <f t="shared" si="422"/>
        <v>0.2896247195581052</v>
      </c>
      <c r="U1508" s="20">
        <f t="shared" si="423"/>
        <v>0.11221540671841579</v>
      </c>
      <c r="V1508" s="14">
        <f t="shared" si="424"/>
        <v>8.8673567883330251E-2</v>
      </c>
      <c r="W1508" s="14">
        <f t="shared" si="425"/>
        <v>0.14375773427818575</v>
      </c>
      <c r="X1508" s="14">
        <f t="shared" si="426"/>
        <v>0.38645114319869139</v>
      </c>
      <c r="Y1508" s="14">
        <f t="shared" si="427"/>
        <v>0.69729179095423599</v>
      </c>
      <c r="Z1508" s="15">
        <f t="shared" si="428"/>
        <v>0.21737377556786813</v>
      </c>
      <c r="AA1508" s="14">
        <f t="shared" si="429"/>
        <v>3.261492668649401E-2</v>
      </c>
      <c r="AB1508" s="14">
        <f t="shared" si="430"/>
        <v>-0.64268672132361038</v>
      </c>
      <c r="AC1508" s="14">
        <f t="shared" si="431"/>
        <v>1.3673354783037037</v>
      </c>
      <c r="AD1508" s="14">
        <f t="shared" si="432"/>
        <v>0.63501691828415074</v>
      </c>
      <c r="AE1508" s="14">
        <f t="shared" si="433"/>
        <v>0.19172190332407435</v>
      </c>
      <c r="AF1508" s="18">
        <f t="shared" si="434"/>
        <v>1</v>
      </c>
      <c r="AG1508" s="18" t="str">
        <f t="shared" si="435"/>
        <v/>
      </c>
      <c r="AH1508" s="18" t="str">
        <f t="shared" si="436"/>
        <v/>
      </c>
      <c r="AI1508" s="19" t="str">
        <f t="shared" si="437"/>
        <v/>
      </c>
      <c r="AJ1508" s="19" t="str">
        <f t="shared" si="438"/>
        <v/>
      </c>
      <c r="AK1508" s="19" t="str">
        <f t="shared" si="439"/>
        <v/>
      </c>
    </row>
    <row r="1509" spans="2:37" x14ac:dyDescent="0.15">
      <c r="B1509" s="51" t="str">
        <f>IFERROR(IF(AND(AF1509=1,AI1509=1),MAX($B$5:B1508)+1,""),"")</f>
        <v/>
      </c>
      <c r="C1509" s="51" t="str">
        <f>IFERROR(IF(AND(AG1509=1,AJ1509=1),MAX($C$5:C1508)+1,""),"")</f>
        <v/>
      </c>
      <c r="D1509" s="51" t="str">
        <f>IFERROR(IF(AND(AH1509=1,AK1509=1),MAX($D$5:D1508)+1,""),"")</f>
        <v/>
      </c>
      <c r="F1509" s="5" t="s">
        <v>3115</v>
      </c>
      <c r="G1509" s="5" t="s">
        <v>3116</v>
      </c>
      <c r="H1509" s="12">
        <f>IFERROR([1]!EM_S_STM07_IS(F1509,"9",$H$1,"1")/1000000,"")</f>
        <v>783.84686269000008</v>
      </c>
      <c r="I1509" s="12">
        <f>IFERROR([1]!EM_S_STM07_IS(F1509,"9",$I$1,"1")/1000000,"")</f>
        <v>987.30777964999993</v>
      </c>
      <c r="J1509" s="12">
        <f>IFERROR([1]!EM_S_STM07_IS(F1509,"9",$J$1,"1")/1000000,"")</f>
        <v>1047.15836068</v>
      </c>
      <c r="K1509" s="12">
        <f>IFERROR([1]!EM_S_STM07_IS(F1509,"9",$K$1,"1")/1000000,"")</f>
        <v>1001.9706017000001</v>
      </c>
      <c r="L1509" s="12">
        <f>IFERROR([1]!EM_S_STM07_IS(F1509,"9",$L$1,"1")/1000000,"")</f>
        <v>1304.8496883900002</v>
      </c>
      <c r="M1509" s="13">
        <f>IFERROR([1]!EM_S_STM07_IS(F1509,"9",$M$1,"1")/1000000,"")</f>
        <v>1423.36311905</v>
      </c>
      <c r="N1509" s="12">
        <f>IFERROR([1]!EM_S_STM07_IS(F1509,"61",$N$1,"1")/1000000,"")</f>
        <v>81.230604959999994</v>
      </c>
      <c r="O1509" s="12">
        <f>IFERROR([1]!EM_S_STM07_IS(F1509,"61",$O$1,"1")/1000000,"")</f>
        <v>101.44732370999999</v>
      </c>
      <c r="P1509" s="12">
        <f>IFERROR([1]!EM_S_STM07_IS(F1509,"61",$P$1,"1")/1000000,"")</f>
        <v>97.663221309999997</v>
      </c>
      <c r="Q1509" s="12">
        <f>IFERROR([1]!EM_S_STM07_IS(F1509,"61",$Q$1,"1")/1000000,"")</f>
        <v>55.463307229999998</v>
      </c>
      <c r="R1509" s="12">
        <f>IFERROR([1]!EM_S_STM07_IS(F1509,"61",$R$1,"1")/1000000,"")</f>
        <v>53.248749220000001</v>
      </c>
      <c r="S1509" s="12">
        <f>IFERROR([1]!EM_S_STM07_IS(F1509,"61",$S$1,"1")/1000000,"")</f>
        <v>107.21836665000001</v>
      </c>
      <c r="T1509" s="20">
        <f t="shared" si="422"/>
        <v>0.12672231790790067</v>
      </c>
      <c r="U1509" s="20">
        <f t="shared" si="423"/>
        <v>5.7084974732476867E-2</v>
      </c>
      <c r="V1509" s="14">
        <f t="shared" si="424"/>
        <v>0.25956717650404842</v>
      </c>
      <c r="W1509" s="14">
        <f t="shared" si="425"/>
        <v>6.0619983214572723E-2</v>
      </c>
      <c r="X1509" s="14">
        <f t="shared" si="426"/>
        <v>-4.3152746209900887E-2</v>
      </c>
      <c r="Y1509" s="14">
        <f t="shared" si="427"/>
        <v>0.30228340649527868</v>
      </c>
      <c r="Z1509" s="15">
        <f t="shared" si="428"/>
        <v>9.0825350777550939E-2</v>
      </c>
      <c r="AA1509" s="14">
        <f t="shared" si="429"/>
        <v>0.24888056367369443</v>
      </c>
      <c r="AB1509" s="14">
        <f t="shared" si="430"/>
        <v>-3.7301155531883033E-2</v>
      </c>
      <c r="AC1509" s="14">
        <f t="shared" si="431"/>
        <v>-0.43209627446190985</v>
      </c>
      <c r="AD1509" s="14">
        <f t="shared" si="432"/>
        <v>-3.9928343991757986E-2</v>
      </c>
      <c r="AE1509" s="14">
        <f t="shared" si="433"/>
        <v>1.0135377491595474</v>
      </c>
      <c r="AF1509" s="18" t="str">
        <f t="shared" si="434"/>
        <v/>
      </c>
      <c r="AG1509" s="18" t="str">
        <f t="shared" si="435"/>
        <v/>
      </c>
      <c r="AH1509" s="18" t="str">
        <f t="shared" si="436"/>
        <v/>
      </c>
      <c r="AI1509" s="19" t="str">
        <f t="shared" si="437"/>
        <v/>
      </c>
      <c r="AJ1509" s="19" t="str">
        <f t="shared" si="438"/>
        <v/>
      </c>
      <c r="AK1509" s="19" t="str">
        <f t="shared" si="439"/>
        <v/>
      </c>
    </row>
    <row r="1510" spans="2:37" x14ac:dyDescent="0.15">
      <c r="B1510" s="51" t="str">
        <f>IFERROR(IF(AND(AF1510=1,AI1510=1),MAX($B$5:B1509)+1,""),"")</f>
        <v/>
      </c>
      <c r="C1510" s="51" t="str">
        <f>IFERROR(IF(AND(AG1510=1,AJ1510=1),MAX($C$5:C1509)+1,""),"")</f>
        <v/>
      </c>
      <c r="D1510" s="51" t="str">
        <f>IFERROR(IF(AND(AH1510=1,AK1510=1),MAX($D$5:D1509)+1,""),"")</f>
        <v/>
      </c>
      <c r="F1510" s="5" t="s">
        <v>3117</v>
      </c>
      <c r="G1510" s="5" t="s">
        <v>3118</v>
      </c>
      <c r="H1510" s="12">
        <f>IFERROR([1]!EM_S_STM07_IS(F1510,"9",$H$1,"1")/1000000,"")</f>
        <v>178.4491088</v>
      </c>
      <c r="I1510" s="12">
        <f>IFERROR([1]!EM_S_STM07_IS(F1510,"9",$I$1,"1")/1000000,"")</f>
        <v>236.23893654</v>
      </c>
      <c r="J1510" s="12">
        <f>IFERROR([1]!EM_S_STM07_IS(F1510,"9",$J$1,"1")/1000000,"")</f>
        <v>350.04711811000004</v>
      </c>
      <c r="K1510" s="12">
        <f>IFERROR([1]!EM_S_STM07_IS(F1510,"9",$K$1,"1")/1000000,"")</f>
        <v>476.57377914</v>
      </c>
      <c r="L1510" s="12">
        <f>IFERROR([1]!EM_S_STM07_IS(F1510,"9",$L$1,"1")/1000000,"")</f>
        <v>421.76104986000001</v>
      </c>
      <c r="M1510" s="13">
        <f>IFERROR([1]!EM_S_STM07_IS(F1510,"9",$M$1,"1")/1000000,"")</f>
        <v>417.40215737</v>
      </c>
      <c r="N1510" s="12">
        <f>IFERROR([1]!EM_S_STM07_IS(F1510,"61",$N$1,"1")/1000000,"")</f>
        <v>60.971452469999996</v>
      </c>
      <c r="O1510" s="12">
        <f>IFERROR([1]!EM_S_STM07_IS(F1510,"61",$O$1,"1")/1000000,"")</f>
        <v>87.714119449999998</v>
      </c>
      <c r="P1510" s="12">
        <f>IFERROR([1]!EM_S_STM07_IS(F1510,"61",$P$1,"1")/1000000,"")</f>
        <v>141.71953993</v>
      </c>
      <c r="Q1510" s="12">
        <f>IFERROR([1]!EM_S_STM07_IS(F1510,"61",$Q$1,"1")/1000000,"")</f>
        <v>171.10302290000001</v>
      </c>
      <c r="R1510" s="12">
        <f>IFERROR([1]!EM_S_STM07_IS(F1510,"61",$R$1,"1")/1000000,"")</f>
        <v>77.605052579999992</v>
      </c>
      <c r="S1510" s="12">
        <f>IFERROR([1]!EM_S_STM07_IS(F1510,"61",$S$1,"1")/1000000,"")</f>
        <v>26.205273479999999</v>
      </c>
      <c r="T1510" s="20">
        <f t="shared" si="422"/>
        <v>0.18524480705489665</v>
      </c>
      <c r="U1510" s="20">
        <f t="shared" si="423"/>
        <v>-0.15539736679461935</v>
      </c>
      <c r="V1510" s="14">
        <f t="shared" si="424"/>
        <v>0.32384486607197888</v>
      </c>
      <c r="W1510" s="14">
        <f t="shared" si="425"/>
        <v>0.48175031278440433</v>
      </c>
      <c r="X1510" s="14">
        <f t="shared" si="426"/>
        <v>0.36145608543544638</v>
      </c>
      <c r="Y1510" s="14">
        <f t="shared" si="427"/>
        <v>-0.1150141524338837</v>
      </c>
      <c r="Z1510" s="15">
        <f t="shared" si="428"/>
        <v>-1.0334981126035498E-2</v>
      </c>
      <c r="AA1510" s="14">
        <f t="shared" si="429"/>
        <v>0.43860964265462254</v>
      </c>
      <c r="AB1510" s="14">
        <f t="shared" si="430"/>
        <v>0.61569814322521821</v>
      </c>
      <c r="AC1510" s="14">
        <f t="shared" si="431"/>
        <v>0.20733543860298656</v>
      </c>
      <c r="AD1510" s="14">
        <f t="shared" si="432"/>
        <v>-0.54644253932698938</v>
      </c>
      <c r="AE1510" s="14">
        <f t="shared" si="433"/>
        <v>-0.6623251630042255</v>
      </c>
      <c r="AF1510" s="18" t="str">
        <f t="shared" si="434"/>
        <v/>
      </c>
      <c r="AG1510" s="18" t="str">
        <f t="shared" si="435"/>
        <v/>
      </c>
      <c r="AH1510" s="18" t="str">
        <f t="shared" si="436"/>
        <v/>
      </c>
      <c r="AI1510" s="19" t="str">
        <f t="shared" si="437"/>
        <v/>
      </c>
      <c r="AJ1510" s="19" t="str">
        <f t="shared" si="438"/>
        <v/>
      </c>
      <c r="AK1510" s="19" t="str">
        <f t="shared" si="439"/>
        <v/>
      </c>
    </row>
    <row r="1511" spans="2:37" x14ac:dyDescent="0.15">
      <c r="B1511" s="51" t="str">
        <f>IFERROR(IF(AND(AF1511=1,AI1511=1),MAX($B$5:B1510)+1,""),"")</f>
        <v/>
      </c>
      <c r="C1511" s="51" t="str">
        <f>IFERROR(IF(AND(AG1511=1,AJ1511=1),MAX($C$5:C1510)+1,""),"")</f>
        <v/>
      </c>
      <c r="D1511" s="51" t="str">
        <f>IFERROR(IF(AND(AH1511=1,AK1511=1),MAX($D$5:D1510)+1,""),"")</f>
        <v/>
      </c>
      <c r="F1511" s="5" t="s">
        <v>3119</v>
      </c>
      <c r="G1511" s="5" t="s">
        <v>3120</v>
      </c>
      <c r="H1511" s="12">
        <f>IFERROR([1]!EM_S_STM07_IS(F1511,"9",$H$1,"1")/1000000,"")</f>
        <v>210.9877678</v>
      </c>
      <c r="I1511" s="12">
        <f>IFERROR([1]!EM_S_STM07_IS(F1511,"9",$I$1,"1")/1000000,"")</f>
        <v>263.70718196000001</v>
      </c>
      <c r="J1511" s="12">
        <f>IFERROR([1]!EM_S_STM07_IS(F1511,"9",$J$1,"1")/1000000,"")</f>
        <v>364.56342395999997</v>
      </c>
      <c r="K1511" s="12">
        <f>IFERROR([1]!EM_S_STM07_IS(F1511,"9",$K$1,"1")/1000000,"")</f>
        <v>460.53093381000002</v>
      </c>
      <c r="L1511" s="12">
        <f>IFERROR([1]!EM_S_STM07_IS(F1511,"9",$L$1,"1")/1000000,"")</f>
        <v>591.34999916999993</v>
      </c>
      <c r="M1511" s="13">
        <f>IFERROR([1]!EM_S_STM07_IS(F1511,"9",$M$1,"1")/1000000,"")</f>
        <v>545.87583588999996</v>
      </c>
      <c r="N1511" s="12">
        <f>IFERROR([1]!EM_S_STM07_IS(F1511,"61",$N$1,"1")/1000000,"")</f>
        <v>45.229474259999996</v>
      </c>
      <c r="O1511" s="12">
        <f>IFERROR([1]!EM_S_STM07_IS(F1511,"61",$O$1,"1")/1000000,"")</f>
        <v>51.550996409999996</v>
      </c>
      <c r="P1511" s="12">
        <f>IFERROR([1]!EM_S_STM07_IS(F1511,"61",$P$1,"1")/1000000,"")</f>
        <v>71.21342799</v>
      </c>
      <c r="Q1511" s="12">
        <f>IFERROR([1]!EM_S_STM07_IS(F1511,"61",$Q$1,"1")/1000000,"")</f>
        <v>84.619198439999991</v>
      </c>
      <c r="R1511" s="12">
        <f>IFERROR([1]!EM_S_STM07_IS(F1511,"61",$R$1,"1")/1000000,"")</f>
        <v>134.52416765000001</v>
      </c>
      <c r="S1511" s="12">
        <f>IFERROR([1]!EM_S_STM07_IS(F1511,"61",$S$1,"1")/1000000,"")</f>
        <v>59.76700967</v>
      </c>
      <c r="T1511" s="20">
        <f t="shared" si="422"/>
        <v>0.20939263224167637</v>
      </c>
      <c r="U1511" s="20">
        <f t="shared" si="423"/>
        <v>5.7323774178906328E-2</v>
      </c>
      <c r="V1511" s="14">
        <f t="shared" si="424"/>
        <v>0.24986952897655146</v>
      </c>
      <c r="W1511" s="14">
        <f t="shared" si="425"/>
        <v>0.38245542366494273</v>
      </c>
      <c r="X1511" s="14">
        <f t="shared" si="426"/>
        <v>0.26323954500857893</v>
      </c>
      <c r="Y1511" s="14">
        <f t="shared" si="427"/>
        <v>0.28406140772722027</v>
      </c>
      <c r="Z1511" s="15">
        <f t="shared" si="428"/>
        <v>-7.6898898019491096E-2</v>
      </c>
      <c r="AA1511" s="14">
        <f t="shared" si="429"/>
        <v>0.13976554566301078</v>
      </c>
      <c r="AB1511" s="14">
        <f t="shared" si="430"/>
        <v>0.38141710052738831</v>
      </c>
      <c r="AC1511" s="14">
        <f t="shared" si="431"/>
        <v>0.18824779017634805</v>
      </c>
      <c r="AD1511" s="14">
        <f t="shared" si="432"/>
        <v>0.58975941783926955</v>
      </c>
      <c r="AE1511" s="14">
        <f t="shared" si="433"/>
        <v>-0.55571544716411414</v>
      </c>
      <c r="AF1511" s="18">
        <f t="shared" si="434"/>
        <v>1</v>
      </c>
      <c r="AG1511" s="18" t="str">
        <f t="shared" si="435"/>
        <v/>
      </c>
      <c r="AH1511" s="18" t="str">
        <f t="shared" si="436"/>
        <v/>
      </c>
      <c r="AI1511" s="19" t="str">
        <f t="shared" si="437"/>
        <v/>
      </c>
      <c r="AJ1511" s="19" t="str">
        <f t="shared" si="438"/>
        <v/>
      </c>
      <c r="AK1511" s="19" t="str">
        <f t="shared" si="439"/>
        <v/>
      </c>
    </row>
    <row r="1512" spans="2:37" x14ac:dyDescent="0.15">
      <c r="B1512" s="51" t="str">
        <f>IFERROR(IF(AND(AF1512=1,AI1512=1),MAX($B$5:B1511)+1,""),"")</f>
        <v/>
      </c>
      <c r="C1512" s="51" t="str">
        <f>IFERROR(IF(AND(AG1512=1,AJ1512=1),MAX($C$5:C1511)+1,""),"")</f>
        <v/>
      </c>
      <c r="D1512" s="51" t="str">
        <f>IFERROR(IF(AND(AH1512=1,AK1512=1),MAX($D$5:D1511)+1,""),"")</f>
        <v/>
      </c>
      <c r="F1512" s="5" t="s">
        <v>3121</v>
      </c>
      <c r="G1512" s="5" t="s">
        <v>3122</v>
      </c>
      <c r="H1512" s="12">
        <f>IFERROR([1]!EM_S_STM07_IS(F1512,"9",$H$1,"1")/1000000,"")</f>
        <v>592.27093355</v>
      </c>
      <c r="I1512" s="12">
        <f>IFERROR([1]!EM_S_STM07_IS(F1512,"9",$I$1,"1")/1000000,"")</f>
        <v>715.87599337999995</v>
      </c>
      <c r="J1512" s="12">
        <f>IFERROR([1]!EM_S_STM07_IS(F1512,"9",$J$1,"1")/1000000,"")</f>
        <v>660.94209042</v>
      </c>
      <c r="K1512" s="12">
        <f>IFERROR([1]!EM_S_STM07_IS(F1512,"9",$K$1,"1")/1000000,"")</f>
        <v>827.47334688000001</v>
      </c>
      <c r="L1512" s="12">
        <f>IFERROR([1]!EM_S_STM07_IS(F1512,"9",$L$1,"1")/1000000,"")</f>
        <v>1019.00535353</v>
      </c>
      <c r="M1512" s="13">
        <f>IFERROR([1]!EM_S_STM07_IS(F1512,"9",$M$1,"1")/1000000,"")</f>
        <v>942.16762000000006</v>
      </c>
      <c r="N1512" s="12">
        <f>IFERROR([1]!EM_S_STM07_IS(F1512,"61",$N$1,"1")/1000000,"")</f>
        <v>77.165913519999989</v>
      </c>
      <c r="O1512" s="12">
        <f>IFERROR([1]!EM_S_STM07_IS(F1512,"61",$O$1,"1")/1000000,"")</f>
        <v>109.00454014</v>
      </c>
      <c r="P1512" s="12">
        <f>IFERROR([1]!EM_S_STM07_IS(F1512,"61",$P$1,"1")/1000000,"")</f>
        <v>95.309952120000005</v>
      </c>
      <c r="Q1512" s="12">
        <f>IFERROR([1]!EM_S_STM07_IS(F1512,"61",$Q$1,"1")/1000000,"")</f>
        <v>90.708255809999997</v>
      </c>
      <c r="R1512" s="12">
        <f>IFERROR([1]!EM_S_STM07_IS(F1512,"61",$R$1,"1")/1000000,"")</f>
        <v>102.67109075</v>
      </c>
      <c r="S1512" s="12">
        <f>IFERROR([1]!EM_S_STM07_IS(F1512,"61",$S$1,"1")/1000000,"")</f>
        <v>75.308398480000008</v>
      </c>
      <c r="T1512" s="20">
        <f t="shared" si="422"/>
        <v>9.7290327565134671E-2</v>
      </c>
      <c r="U1512" s="20">
        <f t="shared" si="423"/>
        <v>-4.8613775925120395E-3</v>
      </c>
      <c r="V1512" s="14">
        <f t="shared" si="424"/>
        <v>0.2086968190201843</v>
      </c>
      <c r="W1512" s="14">
        <f t="shared" si="425"/>
        <v>-7.6736618447882557E-2</v>
      </c>
      <c r="X1512" s="14">
        <f t="shared" si="426"/>
        <v>0.25196043476997604</v>
      </c>
      <c r="Y1512" s="14">
        <f t="shared" si="427"/>
        <v>0.23146607364717439</v>
      </c>
      <c r="Z1512" s="15">
        <f t="shared" si="428"/>
        <v>-7.5404641657496246E-2</v>
      </c>
      <c r="AA1512" s="14">
        <f t="shared" si="429"/>
        <v>0.41259962032002673</v>
      </c>
      <c r="AB1512" s="14">
        <f t="shared" si="430"/>
        <v>-0.12563318924524933</v>
      </c>
      <c r="AC1512" s="14">
        <f t="shared" si="431"/>
        <v>-4.8281383083754383E-2</v>
      </c>
      <c r="AD1512" s="14">
        <f t="shared" si="432"/>
        <v>0.13188253740715389</v>
      </c>
      <c r="AE1512" s="14">
        <f t="shared" si="433"/>
        <v>-0.26650824560369246</v>
      </c>
      <c r="AF1512" s="18" t="str">
        <f t="shared" si="434"/>
        <v/>
      </c>
      <c r="AG1512" s="18" t="str">
        <f t="shared" si="435"/>
        <v/>
      </c>
      <c r="AH1512" s="18" t="str">
        <f t="shared" si="436"/>
        <v/>
      </c>
      <c r="AI1512" s="19" t="str">
        <f t="shared" si="437"/>
        <v/>
      </c>
      <c r="AJ1512" s="19" t="str">
        <f t="shared" si="438"/>
        <v/>
      </c>
      <c r="AK1512" s="19" t="str">
        <f t="shared" si="439"/>
        <v/>
      </c>
    </row>
    <row r="1513" spans="2:37" x14ac:dyDescent="0.15">
      <c r="B1513" s="51" t="str">
        <f>IFERROR(IF(AND(AF1513=1,AI1513=1),MAX($B$5:B1512)+1,""),"")</f>
        <v/>
      </c>
      <c r="C1513" s="51" t="str">
        <f>IFERROR(IF(AND(AG1513=1,AJ1513=1),MAX($C$5:C1512)+1,""),"")</f>
        <v/>
      </c>
      <c r="D1513" s="51" t="str">
        <f>IFERROR(IF(AND(AH1513=1,AK1513=1),MAX($D$5:D1512)+1,""),"")</f>
        <v/>
      </c>
      <c r="F1513" s="5" t="s">
        <v>3123</v>
      </c>
      <c r="G1513" s="5" t="s">
        <v>3124</v>
      </c>
      <c r="H1513" s="12">
        <f>IFERROR([1]!EM_S_STM07_IS(F1513,"9",$H$1,"1")/1000000,"")</f>
        <v>853.99550294000005</v>
      </c>
      <c r="I1513" s="12">
        <f>IFERROR([1]!EM_S_STM07_IS(F1513,"9",$I$1,"1")/1000000,"")</f>
        <v>991.28553479999994</v>
      </c>
      <c r="J1513" s="12">
        <f>IFERROR([1]!EM_S_STM07_IS(F1513,"9",$J$1,"1")/1000000,"")</f>
        <v>1110.9632975699999</v>
      </c>
      <c r="K1513" s="12">
        <f>IFERROR([1]!EM_S_STM07_IS(F1513,"9",$K$1,"1")/1000000,"")</f>
        <v>1183.0211236</v>
      </c>
      <c r="L1513" s="12">
        <f>IFERROR([1]!EM_S_STM07_IS(F1513,"9",$L$1,"1")/1000000,"")</f>
        <v>1332.1944727600001</v>
      </c>
      <c r="M1513" s="13">
        <f>IFERROR([1]!EM_S_STM07_IS(F1513,"9",$M$1,"1")/1000000,"")</f>
        <v>1376.08994226</v>
      </c>
      <c r="N1513" s="12">
        <f>IFERROR([1]!EM_S_STM07_IS(F1513,"61",$N$1,"1")/1000000,"")</f>
        <v>70.902690750000005</v>
      </c>
      <c r="O1513" s="12">
        <f>IFERROR([1]!EM_S_STM07_IS(F1513,"61",$O$1,"1")/1000000,"")</f>
        <v>57.43510148</v>
      </c>
      <c r="P1513" s="12">
        <f>IFERROR([1]!EM_S_STM07_IS(F1513,"61",$P$1,"1")/1000000,"")</f>
        <v>48.803094380000005</v>
      </c>
      <c r="Q1513" s="12">
        <f>IFERROR([1]!EM_S_STM07_IS(F1513,"61",$Q$1,"1")/1000000,"")</f>
        <v>73.784713019999998</v>
      </c>
      <c r="R1513" s="12">
        <f>IFERROR([1]!EM_S_STM07_IS(F1513,"61",$R$1,"1")/1000000,"")</f>
        <v>53.241576299999998</v>
      </c>
      <c r="S1513" s="12">
        <f>IFERROR([1]!EM_S_STM07_IS(F1513,"61",$S$1,"1")/1000000,"")</f>
        <v>55.302306630000004</v>
      </c>
      <c r="T1513" s="20">
        <f t="shared" si="422"/>
        <v>0.10011540803344721</v>
      </c>
      <c r="U1513" s="20">
        <f t="shared" si="423"/>
        <v>-4.8483977377376641E-2</v>
      </c>
      <c r="V1513" s="14">
        <f t="shared" si="424"/>
        <v>0.16076200798172774</v>
      </c>
      <c r="W1513" s="14">
        <f t="shared" si="425"/>
        <v>0.12072985892419578</v>
      </c>
      <c r="X1513" s="14">
        <f t="shared" si="426"/>
        <v>6.4860671984044438E-2</v>
      </c>
      <c r="Y1513" s="14">
        <f t="shared" si="427"/>
        <v>0.12609525407801436</v>
      </c>
      <c r="Z1513" s="15">
        <f t="shared" si="428"/>
        <v>3.2949745999965523E-2</v>
      </c>
      <c r="AA1513" s="14">
        <f t="shared" si="429"/>
        <v>-0.18994468513876539</v>
      </c>
      <c r="AB1513" s="14">
        <f t="shared" si="430"/>
        <v>-0.15029149209400849</v>
      </c>
      <c r="AC1513" s="14">
        <f t="shared" si="431"/>
        <v>0.51188595635931045</v>
      </c>
      <c r="AD1513" s="14">
        <f t="shared" si="432"/>
        <v>-0.27841995827010402</v>
      </c>
      <c r="AE1513" s="14">
        <f t="shared" si="433"/>
        <v>3.8705283975598699E-2</v>
      </c>
      <c r="AF1513" s="18" t="str">
        <f t="shared" si="434"/>
        <v/>
      </c>
      <c r="AG1513" s="18" t="str">
        <f t="shared" si="435"/>
        <v/>
      </c>
      <c r="AH1513" s="18" t="str">
        <f t="shared" si="436"/>
        <v/>
      </c>
      <c r="AI1513" s="19" t="str">
        <f t="shared" si="437"/>
        <v/>
      </c>
      <c r="AJ1513" s="19" t="str">
        <f t="shared" si="438"/>
        <v/>
      </c>
      <c r="AK1513" s="19" t="str">
        <f t="shared" si="439"/>
        <v/>
      </c>
    </row>
    <row r="1514" spans="2:37" x14ac:dyDescent="0.15">
      <c r="B1514" s="51" t="str">
        <f>IFERROR(IF(AND(AF1514=1,AI1514=1),MAX($B$5:B1513)+1,""),"")</f>
        <v/>
      </c>
      <c r="C1514" s="51" t="str">
        <f>IFERROR(IF(AND(AG1514=1,AJ1514=1),MAX($C$5:C1513)+1,""),"")</f>
        <v/>
      </c>
      <c r="D1514" s="51" t="str">
        <f>IFERROR(IF(AND(AH1514=1,AK1514=1),MAX($D$5:D1513)+1,""),"")</f>
        <v/>
      </c>
      <c r="F1514" s="5" t="s">
        <v>3125</v>
      </c>
      <c r="G1514" s="5" t="s">
        <v>3126</v>
      </c>
      <c r="H1514" s="12">
        <f>IFERROR([1]!EM_S_STM07_IS(F1514,"9",$H$1,"1")/1000000,"")</f>
        <v>437.50629335000002</v>
      </c>
      <c r="I1514" s="12">
        <f>IFERROR([1]!EM_S_STM07_IS(F1514,"9",$I$1,"1")/1000000,"")</f>
        <v>549.05382587999998</v>
      </c>
      <c r="J1514" s="12">
        <f>IFERROR([1]!EM_S_STM07_IS(F1514,"9",$J$1,"1")/1000000,"")</f>
        <v>530.05555545999994</v>
      </c>
      <c r="K1514" s="12">
        <f>IFERROR([1]!EM_S_STM07_IS(F1514,"9",$K$1,"1")/1000000,"")</f>
        <v>735.41717273999996</v>
      </c>
      <c r="L1514" s="12">
        <f>IFERROR([1]!EM_S_STM07_IS(F1514,"9",$L$1,"1")/1000000,"")</f>
        <v>1017.66929866</v>
      </c>
      <c r="M1514" s="13">
        <f>IFERROR([1]!EM_S_STM07_IS(F1514,"9",$M$1,"1")/1000000,"")</f>
        <v>1592.31830109</v>
      </c>
      <c r="N1514" s="12">
        <f>IFERROR([1]!EM_S_STM07_IS(F1514,"61",$N$1,"1")/1000000,"")</f>
        <v>62.902273489999999</v>
      </c>
      <c r="O1514" s="12">
        <f>IFERROR([1]!EM_S_STM07_IS(F1514,"61",$O$1,"1")/1000000,"")</f>
        <v>73.03462528</v>
      </c>
      <c r="P1514" s="12">
        <f>IFERROR([1]!EM_S_STM07_IS(F1514,"61",$P$1,"1")/1000000,"")</f>
        <v>47.270678100000005</v>
      </c>
      <c r="Q1514" s="12">
        <f>IFERROR([1]!EM_S_STM07_IS(F1514,"61",$Q$1,"1")/1000000,"")</f>
        <v>61.040268340000004</v>
      </c>
      <c r="R1514" s="12">
        <f>IFERROR([1]!EM_S_STM07_IS(F1514,"61",$R$1,"1")/1000000,"")</f>
        <v>90.909794790000007</v>
      </c>
      <c r="S1514" s="12">
        <f>IFERROR([1]!EM_S_STM07_IS(F1514,"61",$S$1,"1")/1000000,"")</f>
        <v>152.18618042</v>
      </c>
      <c r="T1514" s="20">
        <f t="shared" si="422"/>
        <v>0.29481915760011335</v>
      </c>
      <c r="U1514" s="20">
        <f t="shared" si="423"/>
        <v>0.19327838785066476</v>
      </c>
      <c r="V1514" s="14">
        <f t="shared" si="424"/>
        <v>0.25496212106088084</v>
      </c>
      <c r="W1514" s="14">
        <f t="shared" si="425"/>
        <v>-3.460183596672043E-2</v>
      </c>
      <c r="X1514" s="14">
        <f t="shared" si="426"/>
        <v>0.38743413810988236</v>
      </c>
      <c r="Y1514" s="14">
        <f t="shared" si="427"/>
        <v>0.38379866065459378</v>
      </c>
      <c r="Z1514" s="15">
        <f t="shared" si="428"/>
        <v>0.56467165039434719</v>
      </c>
      <c r="AA1514" s="14">
        <f t="shared" si="429"/>
        <v>0.16108085173758957</v>
      </c>
      <c r="AB1514" s="14">
        <f t="shared" si="430"/>
        <v>-0.35276346090948268</v>
      </c>
      <c r="AC1514" s="14">
        <f t="shared" si="431"/>
        <v>0.29129242044869247</v>
      </c>
      <c r="AD1514" s="14">
        <f t="shared" si="432"/>
        <v>0.4893413358477382</v>
      </c>
      <c r="AE1514" s="14">
        <f t="shared" si="433"/>
        <v>0.67403502308576702</v>
      </c>
      <c r="AF1514" s="18">
        <f t="shared" si="434"/>
        <v>1</v>
      </c>
      <c r="AG1514" s="18" t="str">
        <f t="shared" si="435"/>
        <v/>
      </c>
      <c r="AH1514" s="18" t="str">
        <f t="shared" si="436"/>
        <v/>
      </c>
      <c r="AI1514" s="19" t="str">
        <f t="shared" si="437"/>
        <v/>
      </c>
      <c r="AJ1514" s="19" t="str">
        <f t="shared" si="438"/>
        <v/>
      </c>
      <c r="AK1514" s="19" t="str">
        <f t="shared" si="439"/>
        <v/>
      </c>
    </row>
    <row r="1515" spans="2:37" x14ac:dyDescent="0.15">
      <c r="B1515" s="51" t="str">
        <f>IFERROR(IF(AND(AF1515=1,AI1515=1),MAX($B$5:B1514)+1,""),"")</f>
        <v/>
      </c>
      <c r="C1515" s="51" t="str">
        <f>IFERROR(IF(AND(AG1515=1,AJ1515=1),MAX($C$5:C1514)+1,""),"")</f>
        <v/>
      </c>
      <c r="D1515" s="51" t="str">
        <f>IFERROR(IF(AND(AH1515=1,AK1515=1),MAX($D$5:D1514)+1,""),"")</f>
        <v/>
      </c>
      <c r="F1515" s="5" t="s">
        <v>3127</v>
      </c>
      <c r="G1515" s="5" t="s">
        <v>3128</v>
      </c>
      <c r="H1515" s="12">
        <f>IFERROR([1]!EM_S_STM07_IS(F1515,"9",$H$1,"1")/1000000,"")</f>
        <v>114.20279370999999</v>
      </c>
      <c r="I1515" s="12">
        <f>IFERROR([1]!EM_S_STM07_IS(F1515,"9",$I$1,"1")/1000000,"")</f>
        <v>140.27888881000001</v>
      </c>
      <c r="J1515" s="12">
        <f>IFERROR([1]!EM_S_STM07_IS(F1515,"9",$J$1,"1")/1000000,"")</f>
        <v>143.13370255000001</v>
      </c>
      <c r="K1515" s="12">
        <f>IFERROR([1]!EM_S_STM07_IS(F1515,"9",$K$1,"1")/1000000,"")</f>
        <v>158.4181921</v>
      </c>
      <c r="L1515" s="12">
        <f>IFERROR([1]!EM_S_STM07_IS(F1515,"9",$L$1,"1")/1000000,"")</f>
        <v>192.53582249999999</v>
      </c>
      <c r="M1515" s="13">
        <f>IFERROR([1]!EM_S_STM07_IS(F1515,"9",$M$1,"1")/1000000,"")</f>
        <v>182.90450475</v>
      </c>
      <c r="N1515" s="12">
        <f>IFERROR([1]!EM_S_STM07_IS(F1515,"61",$N$1,"1")/1000000,"")</f>
        <v>26.664457840000001</v>
      </c>
      <c r="O1515" s="12">
        <f>IFERROR([1]!EM_S_STM07_IS(F1515,"61",$O$1,"1")/1000000,"")</f>
        <v>16.122559519999999</v>
      </c>
      <c r="P1515" s="12">
        <f>IFERROR([1]!EM_S_STM07_IS(F1515,"61",$P$1,"1")/1000000,"")</f>
        <v>13.422731880000001</v>
      </c>
      <c r="Q1515" s="12">
        <f>IFERROR([1]!EM_S_STM07_IS(F1515,"61",$Q$1,"1")/1000000,"")</f>
        <v>7.0924678700000001</v>
      </c>
      <c r="R1515" s="12">
        <f>IFERROR([1]!EM_S_STM07_IS(F1515,"61",$R$1,"1")/1000000,"")</f>
        <v>6.78977129</v>
      </c>
      <c r="S1515" s="12">
        <f>IFERROR([1]!EM_S_STM07_IS(F1515,"61",$S$1,"1")/1000000,"")</f>
        <v>-14.868001400000001</v>
      </c>
      <c r="T1515" s="20">
        <f t="shared" si="422"/>
        <v>9.8776936044369767E-2</v>
      </c>
      <c r="U1515" s="20">
        <f t="shared" si="423"/>
        <v>-1.8897417445785245</v>
      </c>
      <c r="V1515" s="14">
        <f t="shared" si="424"/>
        <v>0.22833149919446064</v>
      </c>
      <c r="W1515" s="14">
        <f t="shared" si="425"/>
        <v>2.0350986268979392E-2</v>
      </c>
      <c r="X1515" s="14">
        <f t="shared" si="426"/>
        <v>0.10678470044230676</v>
      </c>
      <c r="Y1515" s="14">
        <f t="shared" si="427"/>
        <v>0.21536434640324364</v>
      </c>
      <c r="Z1515" s="15">
        <f t="shared" si="428"/>
        <v>-5.002351055996343E-2</v>
      </c>
      <c r="AA1515" s="14">
        <f t="shared" si="429"/>
        <v>-0.39535393456175372</v>
      </c>
      <c r="AB1515" s="14">
        <f t="shared" si="430"/>
        <v>-0.16745651561409144</v>
      </c>
      <c r="AC1515" s="14">
        <f t="shared" si="431"/>
        <v>-0.47160772237670595</v>
      </c>
      <c r="AD1515" s="14">
        <f t="shared" si="432"/>
        <v>-4.2678597287744938E-2</v>
      </c>
      <c r="AE1515" s="14">
        <f t="shared" si="433"/>
        <v>-3.1897646864626572</v>
      </c>
      <c r="AF1515" s="18" t="str">
        <f t="shared" si="434"/>
        <v/>
      </c>
      <c r="AG1515" s="18" t="str">
        <f t="shared" si="435"/>
        <v/>
      </c>
      <c r="AH1515" s="18" t="str">
        <f t="shared" si="436"/>
        <v/>
      </c>
      <c r="AI1515" s="19" t="str">
        <f t="shared" si="437"/>
        <v/>
      </c>
      <c r="AJ1515" s="19" t="str">
        <f t="shared" si="438"/>
        <v/>
      </c>
      <c r="AK1515" s="19" t="str">
        <f t="shared" si="439"/>
        <v/>
      </c>
    </row>
    <row r="1516" spans="2:37" x14ac:dyDescent="0.15">
      <c r="B1516" s="51" t="str">
        <f>IFERROR(IF(AND(AF1516=1,AI1516=1),MAX($B$5:B1515)+1,""),"")</f>
        <v/>
      </c>
      <c r="C1516" s="51" t="str">
        <f>IFERROR(IF(AND(AG1516=1,AJ1516=1),MAX($C$5:C1515)+1,""),"")</f>
        <v/>
      </c>
      <c r="D1516" s="51" t="str">
        <f>IFERROR(IF(AND(AH1516=1,AK1516=1),MAX($D$5:D1515)+1,""),"")</f>
        <v/>
      </c>
      <c r="F1516" s="5" t="s">
        <v>3129</v>
      </c>
      <c r="G1516" s="5" t="s">
        <v>3130</v>
      </c>
      <c r="H1516" s="12">
        <f>IFERROR([1]!EM_S_STM07_IS(F1516,"9",$H$1,"1")/1000000,"")</f>
        <v>649.07805565000001</v>
      </c>
      <c r="I1516" s="12">
        <f>IFERROR([1]!EM_S_STM07_IS(F1516,"9",$I$1,"1")/1000000,"")</f>
        <v>800.04667975999996</v>
      </c>
      <c r="J1516" s="12">
        <f>IFERROR([1]!EM_S_STM07_IS(F1516,"9",$J$1,"1")/1000000,"")</f>
        <v>897.16451814000004</v>
      </c>
      <c r="K1516" s="12">
        <f>IFERROR([1]!EM_S_STM07_IS(F1516,"9",$K$1,"1")/1000000,"")</f>
        <v>968.40644852999992</v>
      </c>
      <c r="L1516" s="12">
        <f>IFERROR([1]!EM_S_STM07_IS(F1516,"9",$L$1,"1")/1000000,"")</f>
        <v>1106.9570494000002</v>
      </c>
      <c r="M1516" s="13">
        <f>IFERROR([1]!EM_S_STM07_IS(F1516,"9",$M$1,"1")/1000000,"")</f>
        <v>1148.7123329400001</v>
      </c>
      <c r="N1516" s="12">
        <f>IFERROR([1]!EM_S_STM07_IS(F1516,"61",$N$1,"1")/1000000,"")</f>
        <v>49.989068140000001</v>
      </c>
      <c r="O1516" s="12">
        <f>IFERROR([1]!EM_S_STM07_IS(F1516,"61",$O$1,"1")/1000000,"")</f>
        <v>52.151407169999999</v>
      </c>
      <c r="P1516" s="12">
        <f>IFERROR([1]!EM_S_STM07_IS(F1516,"61",$P$1,"1")/1000000,"")</f>
        <v>33.905954729999998</v>
      </c>
      <c r="Q1516" s="12">
        <f>IFERROR([1]!EM_S_STM07_IS(F1516,"61",$Q$1,"1")/1000000,"")</f>
        <v>12.041005869999999</v>
      </c>
      <c r="R1516" s="12">
        <f>IFERROR([1]!EM_S_STM07_IS(F1516,"61",$R$1,"1")/1000000,"")</f>
        <v>23.758661440000001</v>
      </c>
      <c r="S1516" s="12">
        <f>IFERROR([1]!EM_S_STM07_IS(F1516,"61",$S$1,"1")/1000000,"")</f>
        <v>40.191874549999994</v>
      </c>
      <c r="T1516" s="20">
        <f t="shared" si="422"/>
        <v>0.12094130215573595</v>
      </c>
      <c r="U1516" s="20">
        <f t="shared" si="423"/>
        <v>-4.2689892696937459E-2</v>
      </c>
      <c r="V1516" s="14">
        <f t="shared" si="424"/>
        <v>0.23258932080028016</v>
      </c>
      <c r="W1516" s="14">
        <f t="shared" si="425"/>
        <v>0.1213902148923782</v>
      </c>
      <c r="X1516" s="14">
        <f t="shared" si="426"/>
        <v>7.9407877763265231E-2</v>
      </c>
      <c r="Y1516" s="14">
        <f t="shared" si="427"/>
        <v>0.14307071279865416</v>
      </c>
      <c r="Z1516" s="15">
        <f t="shared" si="428"/>
        <v>3.7720780189829765E-2</v>
      </c>
      <c r="AA1516" s="14">
        <f t="shared" si="429"/>
        <v>4.3256238022763793E-2</v>
      </c>
      <c r="AB1516" s="14">
        <f t="shared" si="430"/>
        <v>-0.34985541963469136</v>
      </c>
      <c r="AC1516" s="14">
        <f t="shared" si="431"/>
        <v>-0.64487046697593464</v>
      </c>
      <c r="AD1516" s="14">
        <f t="shared" si="432"/>
        <v>0.97314590628963804</v>
      </c>
      <c r="AE1516" s="14">
        <f t="shared" si="433"/>
        <v>0.69167251494787885</v>
      </c>
      <c r="AF1516" s="18" t="str">
        <f t="shared" si="434"/>
        <v/>
      </c>
      <c r="AG1516" s="18" t="str">
        <f t="shared" si="435"/>
        <v/>
      </c>
      <c r="AH1516" s="18" t="str">
        <f t="shared" si="436"/>
        <v/>
      </c>
      <c r="AI1516" s="19" t="str">
        <f t="shared" si="437"/>
        <v/>
      </c>
      <c r="AJ1516" s="19" t="str">
        <f t="shared" si="438"/>
        <v/>
      </c>
      <c r="AK1516" s="19" t="str">
        <f t="shared" si="439"/>
        <v/>
      </c>
    </row>
    <row r="1517" spans="2:37" x14ac:dyDescent="0.15">
      <c r="B1517" s="51">
        <f>IFERROR(IF(AND(AF1517=1,AI1517=1),MAX($B$5:B1516)+1,""),"")</f>
        <v>125</v>
      </c>
      <c r="C1517" s="51" t="str">
        <f>IFERROR(IF(AND(AG1517=1,AJ1517=1),MAX($C$5:C1516)+1,""),"")</f>
        <v/>
      </c>
      <c r="D1517" s="51" t="str">
        <f>IFERROR(IF(AND(AH1517=1,AK1517=1),MAX($D$5:D1516)+1,""),"")</f>
        <v/>
      </c>
      <c r="F1517" s="5" t="s">
        <v>3131</v>
      </c>
      <c r="G1517" s="5" t="s">
        <v>3132</v>
      </c>
      <c r="H1517" s="12">
        <f>IFERROR([1]!EM_S_STM07_IS(F1517,"9",$H$1,"1")/1000000,"")</f>
        <v>138.04275903999999</v>
      </c>
      <c r="I1517" s="12">
        <f>IFERROR([1]!EM_S_STM07_IS(F1517,"9",$I$1,"1")/1000000,"")</f>
        <v>192.86456035</v>
      </c>
      <c r="J1517" s="12">
        <f>IFERROR([1]!EM_S_STM07_IS(F1517,"9",$J$1,"1")/1000000,"")</f>
        <v>263.73985074000001</v>
      </c>
      <c r="K1517" s="12">
        <f>IFERROR([1]!EM_S_STM07_IS(F1517,"9",$K$1,"1")/1000000,"")</f>
        <v>333.16338175999999</v>
      </c>
      <c r="L1517" s="12">
        <f>IFERROR([1]!EM_S_STM07_IS(F1517,"9",$L$1,"1")/1000000,"")</f>
        <v>614.72384815999999</v>
      </c>
      <c r="M1517" s="13">
        <f>IFERROR([1]!EM_S_STM07_IS(F1517,"9",$M$1,"1")/1000000,"")</f>
        <v>857.88629979999996</v>
      </c>
      <c r="N1517" s="12">
        <f>IFERROR([1]!EM_S_STM07_IS(F1517,"61",$N$1,"1")/1000000,"")</f>
        <v>49.158488509999998</v>
      </c>
      <c r="O1517" s="12">
        <f>IFERROR([1]!EM_S_STM07_IS(F1517,"61",$O$1,"1")/1000000,"")</f>
        <v>54.228326549999998</v>
      </c>
      <c r="P1517" s="12">
        <f>IFERROR([1]!EM_S_STM07_IS(F1517,"61",$P$1,"1")/1000000,"")</f>
        <v>28.612982769999999</v>
      </c>
      <c r="Q1517" s="12">
        <f>IFERROR([1]!EM_S_STM07_IS(F1517,"61",$Q$1,"1")/1000000,"")</f>
        <v>9.5554911999999987</v>
      </c>
      <c r="R1517" s="12">
        <f>IFERROR([1]!EM_S_STM07_IS(F1517,"61",$R$1,"1")/1000000,"")</f>
        <v>76.887353950000005</v>
      </c>
      <c r="S1517" s="12">
        <f>IFERROR([1]!EM_S_STM07_IS(F1517,"61",$S$1,"1")/1000000,"")</f>
        <v>136.68869655</v>
      </c>
      <c r="T1517" s="20">
        <f t="shared" si="422"/>
        <v>0.4410638384702763</v>
      </c>
      <c r="U1517" s="20">
        <f t="shared" si="423"/>
        <v>0.22694986231421321</v>
      </c>
      <c r="V1517" s="14">
        <f t="shared" si="424"/>
        <v>0.39713637782416794</v>
      </c>
      <c r="W1517" s="14">
        <f t="shared" si="425"/>
        <v>0.36748737176689911</v>
      </c>
      <c r="X1517" s="14">
        <f t="shared" si="426"/>
        <v>0.26322730836925773</v>
      </c>
      <c r="Y1517" s="14">
        <f t="shared" si="427"/>
        <v>0.84511228368676772</v>
      </c>
      <c r="Z1517" s="15">
        <f t="shared" si="428"/>
        <v>0.39556371916891986</v>
      </c>
      <c r="AA1517" s="14">
        <f t="shared" si="429"/>
        <v>0.10313250455145047</v>
      </c>
      <c r="AB1517" s="14">
        <f t="shared" si="430"/>
        <v>-0.47236094878166585</v>
      </c>
      <c r="AC1517" s="14">
        <f t="shared" si="431"/>
        <v>-0.66604351329569544</v>
      </c>
      <c r="AD1517" s="14">
        <f t="shared" si="432"/>
        <v>7.0464051863707446</v>
      </c>
      <c r="AE1517" s="14">
        <f t="shared" si="433"/>
        <v>0.77777865315652461</v>
      </c>
      <c r="AF1517" s="18">
        <f t="shared" si="434"/>
        <v>1</v>
      </c>
      <c r="AG1517" s="18">
        <f t="shared" si="435"/>
        <v>1</v>
      </c>
      <c r="AH1517" s="18">
        <f t="shared" si="436"/>
        <v>1</v>
      </c>
      <c r="AI1517" s="19">
        <f t="shared" si="437"/>
        <v>1</v>
      </c>
      <c r="AJ1517" s="19" t="str">
        <f t="shared" si="438"/>
        <v/>
      </c>
      <c r="AK1517" s="19" t="str">
        <f t="shared" si="439"/>
        <v/>
      </c>
    </row>
    <row r="1518" spans="2:37" x14ac:dyDescent="0.15">
      <c r="B1518" s="51" t="str">
        <f>IFERROR(IF(AND(AF1518=1,AI1518=1),MAX($B$5:B1517)+1,""),"")</f>
        <v/>
      </c>
      <c r="C1518" s="51" t="str">
        <f>IFERROR(IF(AND(AG1518=1,AJ1518=1),MAX($C$5:C1517)+1,""),"")</f>
        <v/>
      </c>
      <c r="D1518" s="51" t="str">
        <f>IFERROR(IF(AND(AH1518=1,AK1518=1),MAX($D$5:D1517)+1,""),"")</f>
        <v/>
      </c>
      <c r="F1518" s="5" t="s">
        <v>3133</v>
      </c>
      <c r="G1518" s="5" t="s">
        <v>3134</v>
      </c>
      <c r="H1518" s="12">
        <f>IFERROR([1]!EM_S_STM07_IS(F1518,"9",$H$1,"1")/1000000,"")</f>
        <v>206.14034282</v>
      </c>
      <c r="I1518" s="12">
        <f>IFERROR([1]!EM_S_STM07_IS(F1518,"9",$I$1,"1")/1000000,"")</f>
        <v>168.23237476</v>
      </c>
      <c r="J1518" s="12">
        <f>IFERROR([1]!EM_S_STM07_IS(F1518,"9",$J$1,"1")/1000000,"")</f>
        <v>106.93312773999999</v>
      </c>
      <c r="K1518" s="12">
        <f>IFERROR([1]!EM_S_STM07_IS(F1518,"9",$K$1,"1")/1000000,"")</f>
        <v>94.832084989999998</v>
      </c>
      <c r="L1518" s="12">
        <f>IFERROR([1]!EM_S_STM07_IS(F1518,"9",$L$1,"1")/1000000,"")</f>
        <v>59.031657270000004</v>
      </c>
      <c r="M1518" s="13">
        <f>IFERROR([1]!EM_S_STM07_IS(F1518,"9",$M$1,"1")/1000000,"")</f>
        <v>70.104954200000009</v>
      </c>
      <c r="N1518" s="12">
        <f>IFERROR([1]!EM_S_STM07_IS(F1518,"61",$N$1,"1")/1000000,"")</f>
        <v>88.814940059999998</v>
      </c>
      <c r="O1518" s="12">
        <f>IFERROR([1]!EM_S_STM07_IS(F1518,"61",$O$1,"1")/1000000,"")</f>
        <v>64.265102979999995</v>
      </c>
      <c r="P1518" s="12">
        <f>IFERROR([1]!EM_S_STM07_IS(F1518,"61",$P$1,"1")/1000000,"")</f>
        <v>47.875614779999999</v>
      </c>
      <c r="Q1518" s="12">
        <f>IFERROR([1]!EM_S_STM07_IS(F1518,"61",$Q$1,"1")/1000000,"")</f>
        <v>25.569724440000002</v>
      </c>
      <c r="R1518" s="12">
        <f>IFERROR([1]!EM_S_STM07_IS(F1518,"61",$R$1,"1")/1000000,"")</f>
        <v>-10.029719230000001</v>
      </c>
      <c r="S1518" s="12">
        <f>IFERROR([1]!EM_S_STM07_IS(F1518,"61",$S$1,"1")/1000000,"")</f>
        <v>32.048918719999996</v>
      </c>
      <c r="T1518" s="20">
        <f t="shared" si="422"/>
        <v>-0.19403321705913545</v>
      </c>
      <c r="U1518" s="20">
        <f t="shared" si="423"/>
        <v>-0.18442205888326302</v>
      </c>
      <c r="V1518" s="14">
        <f t="shared" si="424"/>
        <v>-0.18389397990426803</v>
      </c>
      <c r="W1518" s="14">
        <f t="shared" si="425"/>
        <v>-0.36437247650726801</v>
      </c>
      <c r="X1518" s="14">
        <f t="shared" si="426"/>
        <v>-0.11316458244280279</v>
      </c>
      <c r="Y1518" s="14">
        <f t="shared" si="427"/>
        <v>-0.37751387332436204</v>
      </c>
      <c r="Z1518" s="15">
        <f t="shared" si="428"/>
        <v>0.18758234889718189</v>
      </c>
      <c r="AA1518" s="14">
        <f t="shared" si="429"/>
        <v>-0.27641562403144188</v>
      </c>
      <c r="AB1518" s="14">
        <f t="shared" si="430"/>
        <v>-0.25502936181554992</v>
      </c>
      <c r="AC1518" s="14">
        <f t="shared" si="431"/>
        <v>-0.4659133975093781</v>
      </c>
      <c r="AD1518" s="14">
        <f t="shared" si="432"/>
        <v>-1.3922497973544841</v>
      </c>
      <c r="AE1518" s="14">
        <f t="shared" si="433"/>
        <v>4.1953954029080034</v>
      </c>
      <c r="AF1518" s="18" t="str">
        <f t="shared" si="434"/>
        <v/>
      </c>
      <c r="AG1518" s="18" t="str">
        <f t="shared" si="435"/>
        <v/>
      </c>
      <c r="AH1518" s="18" t="str">
        <f t="shared" si="436"/>
        <v/>
      </c>
      <c r="AI1518" s="19" t="str">
        <f t="shared" si="437"/>
        <v/>
      </c>
      <c r="AJ1518" s="19" t="str">
        <f t="shared" si="438"/>
        <v/>
      </c>
      <c r="AK1518" s="19" t="str">
        <f t="shared" si="439"/>
        <v/>
      </c>
    </row>
    <row r="1519" spans="2:37" x14ac:dyDescent="0.15">
      <c r="B1519" s="51" t="str">
        <f>IFERROR(IF(AND(AF1519=1,AI1519=1),MAX($B$5:B1518)+1,""),"")</f>
        <v/>
      </c>
      <c r="C1519" s="51" t="str">
        <f>IFERROR(IF(AND(AG1519=1,AJ1519=1),MAX($C$5:C1518)+1,""),"")</f>
        <v/>
      </c>
      <c r="D1519" s="51" t="str">
        <f>IFERROR(IF(AND(AH1519=1,AK1519=1),MAX($D$5:D1518)+1,""),"")</f>
        <v/>
      </c>
      <c r="F1519" s="5" t="s">
        <v>3135</v>
      </c>
      <c r="G1519" s="5" t="s">
        <v>3136</v>
      </c>
      <c r="H1519" s="12">
        <f>IFERROR([1]!EM_S_STM07_IS(F1519,"9",$H$1,"1")/1000000,"")</f>
        <v>671.08206115999997</v>
      </c>
      <c r="I1519" s="12">
        <f>IFERROR([1]!EM_S_STM07_IS(F1519,"9",$I$1,"1")/1000000,"")</f>
        <v>1172.6665673800001</v>
      </c>
      <c r="J1519" s="12">
        <f>IFERROR([1]!EM_S_STM07_IS(F1519,"9",$J$1,"1")/1000000,"")</f>
        <v>812.42891325999994</v>
      </c>
      <c r="K1519" s="12">
        <f>IFERROR([1]!EM_S_STM07_IS(F1519,"9",$K$1,"1")/1000000,"")</f>
        <v>547.58294670999999</v>
      </c>
      <c r="L1519" s="12">
        <f>IFERROR([1]!EM_S_STM07_IS(F1519,"9",$L$1,"1")/1000000,"")</f>
        <v>769.04391137999994</v>
      </c>
      <c r="M1519" s="13">
        <f>IFERROR([1]!EM_S_STM07_IS(F1519,"9",$M$1,"1")/1000000,"")</f>
        <v>1365.83710309</v>
      </c>
      <c r="N1519" s="12">
        <f>IFERROR([1]!EM_S_STM07_IS(F1519,"61",$N$1,"1")/1000000,"")</f>
        <v>105.34534524999999</v>
      </c>
      <c r="O1519" s="12">
        <f>IFERROR([1]!EM_S_STM07_IS(F1519,"61",$O$1,"1")/1000000,"")</f>
        <v>210.08082528999998</v>
      </c>
      <c r="P1519" s="12">
        <f>IFERROR([1]!EM_S_STM07_IS(F1519,"61",$P$1,"1")/1000000,"")</f>
        <v>148.42296209</v>
      </c>
      <c r="Q1519" s="12">
        <f>IFERROR([1]!EM_S_STM07_IS(F1519,"61",$Q$1,"1")/1000000,"")</f>
        <v>77.528774389999995</v>
      </c>
      <c r="R1519" s="12">
        <f>IFERROR([1]!EM_S_STM07_IS(F1519,"61",$R$1,"1")/1000000,"")</f>
        <v>113.07182415999999</v>
      </c>
      <c r="S1519" s="12">
        <f>IFERROR([1]!EM_S_STM07_IS(F1519,"61",$S$1,"1")/1000000,"")</f>
        <v>157.67950753</v>
      </c>
      <c r="T1519" s="20">
        <f t="shared" si="422"/>
        <v>0.1527221948893438</v>
      </c>
      <c r="U1519" s="20">
        <f t="shared" si="423"/>
        <v>8.4006735764400986E-2</v>
      </c>
      <c r="V1519" s="14">
        <f t="shared" si="424"/>
        <v>0.74742648514994636</v>
      </c>
      <c r="W1519" s="14">
        <f t="shared" si="425"/>
        <v>-0.30719529672006579</v>
      </c>
      <c r="X1519" s="14">
        <f t="shared" si="426"/>
        <v>-0.32599278807946835</v>
      </c>
      <c r="Y1519" s="14">
        <f t="shared" si="427"/>
        <v>0.40443364060291986</v>
      </c>
      <c r="Z1519" s="15">
        <f t="shared" si="428"/>
        <v>0.77601965619764546</v>
      </c>
      <c r="AA1519" s="14">
        <f t="shared" si="429"/>
        <v>0.99421080059538736</v>
      </c>
      <c r="AB1519" s="14">
        <f t="shared" si="430"/>
        <v>-0.29349591098990674</v>
      </c>
      <c r="AC1519" s="14">
        <f t="shared" si="431"/>
        <v>-0.47764972954125201</v>
      </c>
      <c r="AD1519" s="14">
        <f t="shared" si="432"/>
        <v>0.45844978267300579</v>
      </c>
      <c r="AE1519" s="14">
        <f t="shared" si="433"/>
        <v>0.39450750619251357</v>
      </c>
      <c r="AF1519" s="18" t="str">
        <f t="shared" si="434"/>
        <v/>
      </c>
      <c r="AG1519" s="18" t="str">
        <f t="shared" si="435"/>
        <v/>
      </c>
      <c r="AH1519" s="18" t="str">
        <f t="shared" si="436"/>
        <v/>
      </c>
      <c r="AI1519" s="19" t="str">
        <f t="shared" si="437"/>
        <v/>
      </c>
      <c r="AJ1519" s="19" t="str">
        <f t="shared" si="438"/>
        <v/>
      </c>
      <c r="AK1519" s="19" t="str">
        <f t="shared" si="439"/>
        <v/>
      </c>
    </row>
    <row r="1520" spans="2:37" x14ac:dyDescent="0.15">
      <c r="B1520" s="51" t="str">
        <f>IFERROR(IF(AND(AF1520=1,AI1520=1),MAX($B$5:B1519)+1,""),"")</f>
        <v/>
      </c>
      <c r="C1520" s="51" t="str">
        <f>IFERROR(IF(AND(AG1520=1,AJ1520=1),MAX($C$5:C1519)+1,""),"")</f>
        <v/>
      </c>
      <c r="D1520" s="51" t="str">
        <f>IFERROR(IF(AND(AH1520=1,AK1520=1),MAX($D$5:D1519)+1,""),"")</f>
        <v/>
      </c>
      <c r="F1520" s="5" t="s">
        <v>3137</v>
      </c>
      <c r="G1520" s="5" t="s">
        <v>3138</v>
      </c>
      <c r="H1520" s="12">
        <f>IFERROR([1]!EM_S_STM07_IS(F1520,"9",$H$1,"1")/1000000,"")</f>
        <v>518.11082171999999</v>
      </c>
      <c r="I1520" s="12">
        <f>IFERROR([1]!EM_S_STM07_IS(F1520,"9",$I$1,"1")/1000000,"")</f>
        <v>517.31686015000002</v>
      </c>
      <c r="J1520" s="12">
        <f>IFERROR([1]!EM_S_STM07_IS(F1520,"9",$J$1,"1")/1000000,"")</f>
        <v>508.37077798000001</v>
      </c>
      <c r="K1520" s="12">
        <f>IFERROR([1]!EM_S_STM07_IS(F1520,"9",$K$1,"1")/1000000,"")</f>
        <v>633.15799134000008</v>
      </c>
      <c r="L1520" s="12">
        <f>IFERROR([1]!EM_S_STM07_IS(F1520,"9",$L$1,"1")/1000000,"")</f>
        <v>693.35614217999989</v>
      </c>
      <c r="M1520" s="13">
        <f>IFERROR([1]!EM_S_STM07_IS(F1520,"9",$M$1,"1")/1000000,"")</f>
        <v>702.49663830999998</v>
      </c>
      <c r="N1520" s="12">
        <f>IFERROR([1]!EM_S_STM07_IS(F1520,"61",$N$1,"1")/1000000,"")</f>
        <v>84.542872750000001</v>
      </c>
      <c r="O1520" s="12">
        <f>IFERROR([1]!EM_S_STM07_IS(F1520,"61",$O$1,"1")/1000000,"")</f>
        <v>49.477471909999998</v>
      </c>
      <c r="P1520" s="12">
        <f>IFERROR([1]!EM_S_STM07_IS(F1520,"61",$P$1,"1")/1000000,"")</f>
        <v>55.459639979999999</v>
      </c>
      <c r="Q1520" s="12">
        <f>IFERROR([1]!EM_S_STM07_IS(F1520,"61",$Q$1,"1")/1000000,"")</f>
        <v>75.121642260000002</v>
      </c>
      <c r="R1520" s="12">
        <f>IFERROR([1]!EM_S_STM07_IS(F1520,"61",$R$1,"1")/1000000,"")</f>
        <v>87.766352480000009</v>
      </c>
      <c r="S1520" s="12">
        <f>IFERROR([1]!EM_S_STM07_IS(F1520,"61",$S$1,"1")/1000000,"")</f>
        <v>69.240175180000008</v>
      </c>
      <c r="T1520" s="20">
        <f t="shared" si="422"/>
        <v>6.2782310996119195E-2</v>
      </c>
      <c r="U1520" s="20">
        <f t="shared" si="423"/>
        <v>-3.9148590845818898E-2</v>
      </c>
      <c r="V1520" s="14">
        <f t="shared" si="424"/>
        <v>-1.5324164960774387E-3</v>
      </c>
      <c r="W1520" s="14">
        <f t="shared" si="425"/>
        <v>-1.7293235266691336E-2</v>
      </c>
      <c r="X1520" s="14">
        <f t="shared" si="426"/>
        <v>0.2454649613336142</v>
      </c>
      <c r="Y1520" s="14">
        <f t="shared" si="427"/>
        <v>9.5076034202139531E-2</v>
      </c>
      <c r="Z1520" s="15">
        <f t="shared" si="428"/>
        <v>1.3182974194562127E-2</v>
      </c>
      <c r="AA1520" s="14">
        <f t="shared" si="429"/>
        <v>-0.41476471876808801</v>
      </c>
      <c r="AB1520" s="14">
        <f t="shared" si="430"/>
        <v>0.12090690649840845</v>
      </c>
      <c r="AC1520" s="14">
        <f t="shared" si="431"/>
        <v>0.35452812688814</v>
      </c>
      <c r="AD1520" s="14">
        <f t="shared" si="432"/>
        <v>0.16832313351505274</v>
      </c>
      <c r="AE1520" s="14">
        <f t="shared" si="433"/>
        <v>-0.21108519126645603</v>
      </c>
      <c r="AF1520" s="18" t="str">
        <f t="shared" si="434"/>
        <v/>
      </c>
      <c r="AG1520" s="18" t="str">
        <f t="shared" si="435"/>
        <v/>
      </c>
      <c r="AH1520" s="18" t="str">
        <f t="shared" si="436"/>
        <v/>
      </c>
      <c r="AI1520" s="19" t="str">
        <f t="shared" si="437"/>
        <v/>
      </c>
      <c r="AJ1520" s="19" t="str">
        <f t="shared" si="438"/>
        <v/>
      </c>
      <c r="AK1520" s="19" t="str">
        <f t="shared" si="439"/>
        <v/>
      </c>
    </row>
    <row r="1521" spans="2:37" x14ac:dyDescent="0.15">
      <c r="B1521" s="51">
        <f>IFERROR(IF(AND(AF1521=1,AI1521=1),MAX($B$5:B1520)+1,""),"")</f>
        <v>126</v>
      </c>
      <c r="C1521" s="51" t="str">
        <f>IFERROR(IF(AND(AG1521=1,AJ1521=1),MAX($C$5:C1520)+1,""),"")</f>
        <v/>
      </c>
      <c r="D1521" s="51" t="str">
        <f>IFERROR(IF(AND(AH1521=1,AK1521=1),MAX($D$5:D1520)+1,""),"")</f>
        <v/>
      </c>
      <c r="F1521" s="5" t="s">
        <v>3139</v>
      </c>
      <c r="G1521" s="5" t="s">
        <v>3140</v>
      </c>
      <c r="H1521" s="12">
        <f>IFERROR([1]!EM_S_STM07_IS(F1521,"9",$H$1,"1")/1000000,"")</f>
        <v>160.72746547999998</v>
      </c>
      <c r="I1521" s="12">
        <f>IFERROR([1]!EM_S_STM07_IS(F1521,"9",$I$1,"1")/1000000,"")</f>
        <v>350.03687389999999</v>
      </c>
      <c r="J1521" s="12">
        <f>IFERROR([1]!EM_S_STM07_IS(F1521,"9",$J$1,"1")/1000000,"")</f>
        <v>954.39637187000005</v>
      </c>
      <c r="K1521" s="12">
        <f>IFERROR([1]!EM_S_STM07_IS(F1521,"9",$K$1,"1")/1000000,"")</f>
        <v>1553.0531348099998</v>
      </c>
      <c r="L1521" s="12">
        <f>IFERROR([1]!EM_S_STM07_IS(F1521,"9",$L$1,"1")/1000000,"")</f>
        <v>7557.1101516099998</v>
      </c>
      <c r="M1521" s="13">
        <f>IFERROR([1]!EM_S_STM07_IS(F1521,"9",$M$1,"1")/1000000,"")</f>
        <v>21357.13568227</v>
      </c>
      <c r="N1521" s="12">
        <f>IFERROR([1]!EM_S_STM07_IS(F1521,"61",$N$1,"1")/1000000,"")</f>
        <v>26.979875289999999</v>
      </c>
      <c r="O1521" s="12">
        <f>IFERROR([1]!EM_S_STM07_IS(F1521,"61",$O$1,"1")/1000000,"")</f>
        <v>38.640476159999999</v>
      </c>
      <c r="P1521" s="12">
        <f>IFERROR([1]!EM_S_STM07_IS(F1521,"61",$P$1,"1")/1000000,"")</f>
        <v>35.261136740000005</v>
      </c>
      <c r="Q1521" s="12">
        <f>IFERROR([1]!EM_S_STM07_IS(F1521,"61",$Q$1,"1")/1000000,"")</f>
        <v>21.590786440000002</v>
      </c>
      <c r="R1521" s="12">
        <f>IFERROR([1]!EM_S_STM07_IS(F1521,"61",$R$1,"1")/1000000,"")</f>
        <v>18.775724649999997</v>
      </c>
      <c r="S1521" s="12">
        <f>IFERROR([1]!EM_S_STM07_IS(F1521,"61",$S$1,"1")/1000000,"")</f>
        <v>-250.38527759000002</v>
      </c>
      <c r="T1521" s="20">
        <f t="shared" si="422"/>
        <v>1.6588300718531581</v>
      </c>
      <c r="U1521" s="20">
        <f t="shared" si="423"/>
        <v>-2.5613985447614986</v>
      </c>
      <c r="V1521" s="14">
        <f t="shared" si="424"/>
        <v>1.1778286172474772</v>
      </c>
      <c r="W1521" s="14">
        <f t="shared" si="425"/>
        <v>1.7265595228194619</v>
      </c>
      <c r="X1521" s="14">
        <f t="shared" si="426"/>
        <v>0.62726219481222401</v>
      </c>
      <c r="Y1521" s="14">
        <f t="shared" si="427"/>
        <v>3.8659701218365168</v>
      </c>
      <c r="Z1521" s="15">
        <f t="shared" si="428"/>
        <v>1.8260982377926545</v>
      </c>
      <c r="AA1521" s="14">
        <f t="shared" si="429"/>
        <v>0.4321962479315819</v>
      </c>
      <c r="AB1521" s="14">
        <f t="shared" si="430"/>
        <v>-8.7455946609121551E-2</v>
      </c>
      <c r="AC1521" s="14">
        <f t="shared" si="431"/>
        <v>-0.38768887120115009</v>
      </c>
      <c r="AD1521" s="14">
        <f t="shared" si="432"/>
        <v>-0.13038254988177284</v>
      </c>
      <c r="AE1521" s="14">
        <f t="shared" si="433"/>
        <v>-14.335585297369605</v>
      </c>
      <c r="AF1521" s="18">
        <f t="shared" si="434"/>
        <v>1</v>
      </c>
      <c r="AG1521" s="18" t="str">
        <f t="shared" si="435"/>
        <v/>
      </c>
      <c r="AH1521" s="18" t="str">
        <f t="shared" si="436"/>
        <v/>
      </c>
      <c r="AI1521" s="19">
        <f t="shared" si="437"/>
        <v>1</v>
      </c>
      <c r="AJ1521" s="19" t="str">
        <f t="shared" si="438"/>
        <v/>
      </c>
      <c r="AK1521" s="19" t="str">
        <f t="shared" si="439"/>
        <v/>
      </c>
    </row>
    <row r="1522" spans="2:37" x14ac:dyDescent="0.15">
      <c r="B1522" s="51" t="str">
        <f>IFERROR(IF(AND(AF1522=1,AI1522=1),MAX($B$5:B1521)+1,""),"")</f>
        <v/>
      </c>
      <c r="C1522" s="51" t="str">
        <f>IFERROR(IF(AND(AG1522=1,AJ1522=1),MAX($C$5:C1521)+1,""),"")</f>
        <v/>
      </c>
      <c r="D1522" s="51" t="str">
        <f>IFERROR(IF(AND(AH1522=1,AK1522=1),MAX($D$5:D1521)+1,""),"")</f>
        <v/>
      </c>
      <c r="F1522" s="5" t="s">
        <v>3141</v>
      </c>
      <c r="G1522" s="5" t="s">
        <v>3142</v>
      </c>
      <c r="H1522" s="12">
        <f>IFERROR([1]!EM_S_STM07_IS(F1522,"9",$H$1,"1")/1000000,"")</f>
        <v>113.83818443999999</v>
      </c>
      <c r="I1522" s="12">
        <f>IFERROR([1]!EM_S_STM07_IS(F1522,"9",$I$1,"1")/1000000,"")</f>
        <v>128.73060348999999</v>
      </c>
      <c r="J1522" s="12">
        <f>IFERROR([1]!EM_S_STM07_IS(F1522,"9",$J$1,"1")/1000000,"")</f>
        <v>160.25398444999999</v>
      </c>
      <c r="K1522" s="12">
        <f>IFERROR([1]!EM_S_STM07_IS(F1522,"9",$K$1,"1")/1000000,"")</f>
        <v>173.61490424000002</v>
      </c>
      <c r="L1522" s="12">
        <f>IFERROR([1]!EM_S_STM07_IS(F1522,"9",$L$1,"1")/1000000,"")</f>
        <v>252.49985662</v>
      </c>
      <c r="M1522" s="13">
        <f>IFERROR([1]!EM_S_STM07_IS(F1522,"9",$M$1,"1")/1000000,"")</f>
        <v>225.77592343000001</v>
      </c>
      <c r="N1522" s="12">
        <f>IFERROR([1]!EM_S_STM07_IS(F1522,"61",$N$1,"1")/1000000,"")</f>
        <v>20.792575489999997</v>
      </c>
      <c r="O1522" s="12">
        <f>IFERROR([1]!EM_S_STM07_IS(F1522,"61",$O$1,"1")/1000000,"")</f>
        <v>21.144698519999999</v>
      </c>
      <c r="P1522" s="12">
        <f>IFERROR([1]!EM_S_STM07_IS(F1522,"61",$P$1,"1")/1000000,"")</f>
        <v>23.085187079999997</v>
      </c>
      <c r="Q1522" s="12">
        <f>IFERROR([1]!EM_S_STM07_IS(F1522,"61",$Q$1,"1")/1000000,"")</f>
        <v>18.05806334</v>
      </c>
      <c r="R1522" s="12">
        <f>IFERROR([1]!EM_S_STM07_IS(F1522,"61",$R$1,"1")/1000000,"")</f>
        <v>27.449587300000001</v>
      </c>
      <c r="S1522" s="12">
        <f>IFERROR([1]!EM_S_STM07_IS(F1522,"61",$S$1,"1")/1000000,"")</f>
        <v>26.15479693</v>
      </c>
      <c r="T1522" s="20">
        <f t="shared" si="422"/>
        <v>0.14677425181541603</v>
      </c>
      <c r="U1522" s="20">
        <f t="shared" si="423"/>
        <v>4.6956441070354016E-2</v>
      </c>
      <c r="V1522" s="14">
        <f t="shared" si="424"/>
        <v>0.13082094662050112</v>
      </c>
      <c r="W1522" s="14">
        <f t="shared" si="425"/>
        <v>0.24487868545142635</v>
      </c>
      <c r="X1522" s="14">
        <f t="shared" si="426"/>
        <v>8.3373401515446852E-2</v>
      </c>
      <c r="Y1522" s="14">
        <f t="shared" si="427"/>
        <v>0.45436739849795271</v>
      </c>
      <c r="Z1522" s="15">
        <f t="shared" si="428"/>
        <v>-0.10583741926720464</v>
      </c>
      <c r="AA1522" s="14">
        <f t="shared" si="429"/>
        <v>1.693503674758097E-2</v>
      </c>
      <c r="AB1522" s="14">
        <f t="shared" si="430"/>
        <v>9.1771871713591052E-2</v>
      </c>
      <c r="AC1522" s="14">
        <f t="shared" si="431"/>
        <v>-0.21776404594768384</v>
      </c>
      <c r="AD1522" s="14">
        <f t="shared" si="432"/>
        <v>0.52007370797050267</v>
      </c>
      <c r="AE1522" s="14">
        <f t="shared" si="433"/>
        <v>-4.7169757266259563E-2</v>
      </c>
      <c r="AF1522" s="18" t="str">
        <f t="shared" si="434"/>
        <v/>
      </c>
      <c r="AG1522" s="18" t="str">
        <f t="shared" si="435"/>
        <v/>
      </c>
      <c r="AH1522" s="18" t="str">
        <f t="shared" si="436"/>
        <v/>
      </c>
      <c r="AI1522" s="19" t="str">
        <f t="shared" si="437"/>
        <v/>
      </c>
      <c r="AJ1522" s="19" t="str">
        <f t="shared" si="438"/>
        <v/>
      </c>
      <c r="AK1522" s="19" t="str">
        <f t="shared" si="439"/>
        <v/>
      </c>
    </row>
    <row r="1523" spans="2:37" x14ac:dyDescent="0.15">
      <c r="B1523" s="51" t="str">
        <f>IFERROR(IF(AND(AF1523=1,AI1523=1),MAX($B$5:B1522)+1,""),"")</f>
        <v/>
      </c>
      <c r="C1523" s="51" t="str">
        <f>IFERROR(IF(AND(AG1523=1,AJ1523=1),MAX($C$5:C1522)+1,""),"")</f>
        <v/>
      </c>
      <c r="D1523" s="51" t="str">
        <f>IFERROR(IF(AND(AH1523=1,AK1523=1),MAX($D$5:D1522)+1,""),"")</f>
        <v/>
      </c>
      <c r="F1523" s="5" t="s">
        <v>3143</v>
      </c>
      <c r="G1523" s="5" t="s">
        <v>3144</v>
      </c>
      <c r="H1523" s="12">
        <f>IFERROR([1]!EM_S_STM07_IS(F1523,"9",$H$1,"1")/1000000,"")</f>
        <v>461.65476072000001</v>
      </c>
      <c r="I1523" s="12">
        <f>IFERROR([1]!EM_S_STM07_IS(F1523,"9",$I$1,"1")/1000000,"")</f>
        <v>804.37231245000009</v>
      </c>
      <c r="J1523" s="12">
        <f>IFERROR([1]!EM_S_STM07_IS(F1523,"9",$J$1,"1")/1000000,"")</f>
        <v>1245.4318417699999</v>
      </c>
      <c r="K1523" s="12">
        <f>IFERROR([1]!EM_S_STM07_IS(F1523,"9",$K$1,"1")/1000000,"")</f>
        <v>2052.2329519999998</v>
      </c>
      <c r="L1523" s="12">
        <f>IFERROR([1]!EM_S_STM07_IS(F1523,"9",$L$1,"1")/1000000,"")</f>
        <v>2003.68048116</v>
      </c>
      <c r="M1523" s="13">
        <f>IFERROR([1]!EM_S_STM07_IS(F1523,"9",$M$1,"1")/1000000,"")</f>
        <v>1303.39413758</v>
      </c>
      <c r="N1523" s="12">
        <f>IFERROR([1]!EM_S_STM07_IS(F1523,"61",$N$1,"1")/1000000,"")</f>
        <v>45.298391299999999</v>
      </c>
      <c r="O1523" s="12">
        <f>IFERROR([1]!EM_S_STM07_IS(F1523,"61",$O$1,"1")/1000000,"")</f>
        <v>70.172772859999995</v>
      </c>
      <c r="P1523" s="12">
        <f>IFERROR([1]!EM_S_STM07_IS(F1523,"61",$P$1,"1")/1000000,"")</f>
        <v>113.77242422</v>
      </c>
      <c r="Q1523" s="12">
        <f>IFERROR([1]!EM_S_STM07_IS(F1523,"61",$Q$1,"1")/1000000,"")</f>
        <v>233.75240408000002</v>
      </c>
      <c r="R1523" s="12">
        <f>IFERROR([1]!EM_S_STM07_IS(F1523,"61",$R$1,"1")/1000000,"")</f>
        <v>217.90124166999999</v>
      </c>
      <c r="S1523" s="12">
        <f>IFERROR([1]!EM_S_STM07_IS(F1523,"61",$S$1,"1")/1000000,"")</f>
        <v>16.375029269999999</v>
      </c>
      <c r="T1523" s="20">
        <f t="shared" si="422"/>
        <v>0.23069855012558138</v>
      </c>
      <c r="U1523" s="20">
        <f t="shared" si="423"/>
        <v>-0.18413207206893534</v>
      </c>
      <c r="V1523" s="14">
        <f t="shared" si="424"/>
        <v>0.74236763246087911</v>
      </c>
      <c r="W1523" s="14">
        <f t="shared" si="425"/>
        <v>0.54832758722959662</v>
      </c>
      <c r="X1523" s="14">
        <f t="shared" si="426"/>
        <v>0.64780832091411711</v>
      </c>
      <c r="Y1523" s="14">
        <f t="shared" si="427"/>
        <v>-2.3658362367041774E-2</v>
      </c>
      <c r="Z1523" s="15">
        <f t="shared" si="428"/>
        <v>-0.34950000769313277</v>
      </c>
      <c r="AA1523" s="14">
        <f t="shared" si="429"/>
        <v>0.54912284622345953</v>
      </c>
      <c r="AB1523" s="14">
        <f t="shared" si="430"/>
        <v>0.62131863375250429</v>
      </c>
      <c r="AC1523" s="14">
        <f t="shared" si="431"/>
        <v>1.0545611617451041</v>
      </c>
      <c r="AD1523" s="14">
        <f t="shared" si="432"/>
        <v>-6.7811762075290091E-2</v>
      </c>
      <c r="AE1523" s="14">
        <f t="shared" si="433"/>
        <v>-0.92485114290996506</v>
      </c>
      <c r="AF1523" s="18">
        <f t="shared" si="434"/>
        <v>1</v>
      </c>
      <c r="AG1523" s="18" t="str">
        <f t="shared" si="435"/>
        <v/>
      </c>
      <c r="AH1523" s="18" t="str">
        <f t="shared" si="436"/>
        <v/>
      </c>
      <c r="AI1523" s="19" t="str">
        <f t="shared" si="437"/>
        <v/>
      </c>
      <c r="AJ1523" s="19" t="str">
        <f t="shared" si="438"/>
        <v/>
      </c>
      <c r="AK1523" s="19" t="str">
        <f t="shared" si="439"/>
        <v/>
      </c>
    </row>
    <row r="1524" spans="2:37" x14ac:dyDescent="0.15">
      <c r="B1524" s="51" t="str">
        <f>IFERROR(IF(AND(AF1524=1,AI1524=1),MAX($B$5:B1523)+1,""),"")</f>
        <v/>
      </c>
      <c r="C1524" s="51" t="str">
        <f>IFERROR(IF(AND(AG1524=1,AJ1524=1),MAX($C$5:C1523)+1,""),"")</f>
        <v/>
      </c>
      <c r="D1524" s="51" t="str">
        <f>IFERROR(IF(AND(AH1524=1,AK1524=1),MAX($D$5:D1523)+1,""),"")</f>
        <v/>
      </c>
      <c r="F1524" s="5" t="s">
        <v>3145</v>
      </c>
      <c r="G1524" s="5" t="s">
        <v>3146</v>
      </c>
      <c r="H1524" s="12">
        <f>IFERROR([1]!EM_S_STM07_IS(F1524,"9",$H$1,"1")/1000000,"")</f>
        <v>147.65641611000001</v>
      </c>
      <c r="I1524" s="12">
        <f>IFERROR([1]!EM_S_STM07_IS(F1524,"9",$I$1,"1")/1000000,"")</f>
        <v>191.18555577000001</v>
      </c>
      <c r="J1524" s="12">
        <f>IFERROR([1]!EM_S_STM07_IS(F1524,"9",$J$1,"1")/1000000,"")</f>
        <v>210.86447365999999</v>
      </c>
      <c r="K1524" s="12">
        <f>IFERROR([1]!EM_S_STM07_IS(F1524,"9",$K$1,"1")/1000000,"")</f>
        <v>194.15968699000001</v>
      </c>
      <c r="L1524" s="12">
        <f>IFERROR([1]!EM_S_STM07_IS(F1524,"9",$L$1,"1")/1000000,"")</f>
        <v>290.07973369999996</v>
      </c>
      <c r="M1524" s="13">
        <f>IFERROR([1]!EM_S_STM07_IS(F1524,"9",$M$1,"1")/1000000,"")</f>
        <v>387.96146281</v>
      </c>
      <c r="N1524" s="12">
        <f>IFERROR([1]!EM_S_STM07_IS(F1524,"61",$N$1,"1")/1000000,"")</f>
        <v>60.304630709999998</v>
      </c>
      <c r="O1524" s="12">
        <f>IFERROR([1]!EM_S_STM07_IS(F1524,"61",$O$1,"1")/1000000,"")</f>
        <v>73.390532190000002</v>
      </c>
      <c r="P1524" s="12">
        <f>IFERROR([1]!EM_S_STM07_IS(F1524,"61",$P$1,"1")/1000000,"")</f>
        <v>73.722541769999992</v>
      </c>
      <c r="Q1524" s="12">
        <f>IFERROR([1]!EM_S_STM07_IS(F1524,"61",$Q$1,"1")/1000000,"")</f>
        <v>68.025481639999995</v>
      </c>
      <c r="R1524" s="12">
        <f>IFERROR([1]!EM_S_STM07_IS(F1524,"61",$R$1,"1")/1000000,"")</f>
        <v>95.939894010000003</v>
      </c>
      <c r="S1524" s="12">
        <f>IFERROR([1]!EM_S_STM07_IS(F1524,"61",$S$1,"1")/1000000,"")</f>
        <v>121.01686826999999</v>
      </c>
      <c r="T1524" s="20">
        <f t="shared" si="422"/>
        <v>0.2131297494482296</v>
      </c>
      <c r="U1524" s="20">
        <f t="shared" si="423"/>
        <v>0.14947372770828293</v>
      </c>
      <c r="V1524" s="14">
        <f t="shared" si="424"/>
        <v>0.29480019092141568</v>
      </c>
      <c r="W1524" s="14">
        <f t="shared" si="425"/>
        <v>0.10293098665714112</v>
      </c>
      <c r="X1524" s="14">
        <f t="shared" si="426"/>
        <v>-7.922048878150495E-2</v>
      </c>
      <c r="Y1524" s="14">
        <f t="shared" si="427"/>
        <v>0.49402658294839658</v>
      </c>
      <c r="Z1524" s="15">
        <f t="shared" si="428"/>
        <v>0.33743042942541163</v>
      </c>
      <c r="AA1524" s="14">
        <f t="shared" si="429"/>
        <v>0.2169966273888489</v>
      </c>
      <c r="AB1524" s="14">
        <f t="shared" si="430"/>
        <v>4.5238748118143395E-3</v>
      </c>
      <c r="AC1524" s="14">
        <f t="shared" si="431"/>
        <v>-7.7277044350610127E-2</v>
      </c>
      <c r="AD1524" s="14">
        <f t="shared" si="432"/>
        <v>0.41035229294996889</v>
      </c>
      <c r="AE1524" s="14">
        <f t="shared" si="433"/>
        <v>0.26138213429114443</v>
      </c>
      <c r="AF1524" s="18">
        <f t="shared" si="434"/>
        <v>1</v>
      </c>
      <c r="AG1524" s="18" t="str">
        <f t="shared" si="435"/>
        <v/>
      </c>
      <c r="AH1524" s="18" t="str">
        <f t="shared" si="436"/>
        <v/>
      </c>
      <c r="AI1524" s="19" t="str">
        <f t="shared" si="437"/>
        <v/>
      </c>
      <c r="AJ1524" s="19" t="str">
        <f t="shared" si="438"/>
        <v/>
      </c>
      <c r="AK1524" s="19" t="str">
        <f t="shared" si="439"/>
        <v/>
      </c>
    </row>
    <row r="1525" spans="2:37" x14ac:dyDescent="0.15">
      <c r="B1525" s="51" t="str">
        <f>IFERROR(IF(AND(AF1525=1,AI1525=1),MAX($B$5:B1524)+1,""),"")</f>
        <v/>
      </c>
      <c r="C1525" s="51" t="str">
        <f>IFERROR(IF(AND(AG1525=1,AJ1525=1),MAX($C$5:C1524)+1,""),"")</f>
        <v/>
      </c>
      <c r="D1525" s="51" t="str">
        <f>IFERROR(IF(AND(AH1525=1,AK1525=1),MAX($D$5:D1524)+1,""),"")</f>
        <v/>
      </c>
      <c r="F1525" s="5" t="s">
        <v>3147</v>
      </c>
      <c r="G1525" s="5" t="s">
        <v>3148</v>
      </c>
      <c r="H1525" s="12">
        <f>IFERROR([1]!EM_S_STM07_IS(F1525,"9",$H$1,"1")/1000000,"")</f>
        <v>240.87904197</v>
      </c>
      <c r="I1525" s="12">
        <f>IFERROR([1]!EM_S_STM07_IS(F1525,"9",$I$1,"1")/1000000,"")</f>
        <v>293.96686233999998</v>
      </c>
      <c r="J1525" s="12">
        <f>IFERROR([1]!EM_S_STM07_IS(F1525,"9",$J$1,"1")/1000000,"")</f>
        <v>300.89040842999998</v>
      </c>
      <c r="K1525" s="12">
        <f>IFERROR([1]!EM_S_STM07_IS(F1525,"9",$K$1,"1")/1000000,"")</f>
        <v>356.31976681999998</v>
      </c>
      <c r="L1525" s="12">
        <f>IFERROR([1]!EM_S_STM07_IS(F1525,"9",$L$1,"1")/1000000,"")</f>
        <v>399.19653768000001</v>
      </c>
      <c r="M1525" s="13">
        <f>IFERROR([1]!EM_S_STM07_IS(F1525,"9",$M$1,"1")/1000000,"")</f>
        <v>928.43794058000003</v>
      </c>
      <c r="N1525" s="12">
        <f>IFERROR([1]!EM_S_STM07_IS(F1525,"61",$N$1,"1")/1000000,"")</f>
        <v>36.312664990000002</v>
      </c>
      <c r="O1525" s="12">
        <f>IFERROR([1]!EM_S_STM07_IS(F1525,"61",$O$1,"1")/1000000,"")</f>
        <v>51.541947010000001</v>
      </c>
      <c r="P1525" s="12">
        <f>IFERROR([1]!EM_S_STM07_IS(F1525,"61",$P$1,"1")/1000000,"")</f>
        <v>50.242145469999997</v>
      </c>
      <c r="Q1525" s="12">
        <f>IFERROR([1]!EM_S_STM07_IS(F1525,"61",$Q$1,"1")/1000000,"")</f>
        <v>52.102286729999996</v>
      </c>
      <c r="R1525" s="12">
        <f>IFERROR([1]!EM_S_STM07_IS(F1525,"61",$R$1,"1")/1000000,"")</f>
        <v>56.567676710000001</v>
      </c>
      <c r="S1525" s="12">
        <f>IFERROR([1]!EM_S_STM07_IS(F1525,"61",$S$1,"1")/1000000,"")</f>
        <v>93.922573939999992</v>
      </c>
      <c r="T1525" s="20">
        <f t="shared" si="422"/>
        <v>0.30975713467511024</v>
      </c>
      <c r="U1525" s="20">
        <f t="shared" si="423"/>
        <v>0.2093231665659987</v>
      </c>
      <c r="V1525" s="14">
        <f t="shared" si="424"/>
        <v>0.22039202720098719</v>
      </c>
      <c r="W1525" s="14">
        <f t="shared" si="425"/>
        <v>2.3552131130998969E-2</v>
      </c>
      <c r="X1525" s="14">
        <f t="shared" si="426"/>
        <v>0.18421776446521476</v>
      </c>
      <c r="Y1525" s="14">
        <f t="shared" si="427"/>
        <v>0.12033228255242948</v>
      </c>
      <c r="Z1525" s="15">
        <f t="shared" si="428"/>
        <v>1.3257665158515111</v>
      </c>
      <c r="AA1525" s="14">
        <f t="shared" si="429"/>
        <v>0.41939312425000835</v>
      </c>
      <c r="AB1525" s="14">
        <f t="shared" si="430"/>
        <v>-2.5218324401827912E-2</v>
      </c>
      <c r="AC1525" s="14">
        <f t="shared" si="431"/>
        <v>3.7023523629394067E-2</v>
      </c>
      <c r="AD1525" s="14">
        <f t="shared" si="432"/>
        <v>8.5704299374424114E-2</v>
      </c>
      <c r="AE1525" s="14">
        <f t="shared" si="433"/>
        <v>0.66035763535956593</v>
      </c>
      <c r="AF1525" s="18">
        <f t="shared" si="434"/>
        <v>1</v>
      </c>
      <c r="AG1525" s="18">
        <f t="shared" si="435"/>
        <v>1</v>
      </c>
      <c r="AH1525" s="18">
        <f t="shared" si="436"/>
        <v>1</v>
      </c>
      <c r="AI1525" s="19" t="str">
        <f t="shared" si="437"/>
        <v/>
      </c>
      <c r="AJ1525" s="19" t="str">
        <f t="shared" si="438"/>
        <v/>
      </c>
      <c r="AK1525" s="19" t="str">
        <f t="shared" si="439"/>
        <v/>
      </c>
    </row>
    <row r="1526" spans="2:37" x14ac:dyDescent="0.15">
      <c r="B1526" s="51">
        <f>IFERROR(IF(AND(AF1526=1,AI1526=1),MAX($B$5:B1525)+1,""),"")</f>
        <v>127</v>
      </c>
      <c r="C1526" s="51">
        <f>IFERROR(IF(AND(AG1526=1,AJ1526=1),MAX($C$5:C1525)+1,""),"")</f>
        <v>67</v>
      </c>
      <c r="D1526" s="51">
        <f>IFERROR(IF(AND(AH1526=1,AK1526=1),MAX($D$5:D1525)+1,""),"")</f>
        <v>43</v>
      </c>
      <c r="F1526" s="5" t="s">
        <v>3149</v>
      </c>
      <c r="G1526" s="5" t="s">
        <v>3150</v>
      </c>
      <c r="H1526" s="12">
        <f>IFERROR([1]!EM_S_STM07_IS(F1526,"9",$H$1,"1")/1000000,"")</f>
        <v>158.129672</v>
      </c>
      <c r="I1526" s="12">
        <f>IFERROR([1]!EM_S_STM07_IS(F1526,"9",$I$1,"1")/1000000,"")</f>
        <v>197.04824717</v>
      </c>
      <c r="J1526" s="12">
        <f>IFERROR([1]!EM_S_STM07_IS(F1526,"9",$J$1,"1")/1000000,"")</f>
        <v>335.64938041000005</v>
      </c>
      <c r="K1526" s="12">
        <f>IFERROR([1]!EM_S_STM07_IS(F1526,"9",$K$1,"1")/1000000,"")</f>
        <v>381.73350448000002</v>
      </c>
      <c r="L1526" s="12">
        <f>IFERROR([1]!EM_S_STM07_IS(F1526,"9",$L$1,"1")/1000000,"")</f>
        <v>489.27556236000004</v>
      </c>
      <c r="M1526" s="13">
        <f>IFERROR([1]!EM_S_STM07_IS(F1526,"9",$M$1,"1")/1000000,"")</f>
        <v>671.05932913000004</v>
      </c>
      <c r="N1526" s="12">
        <f>IFERROR([1]!EM_S_STM07_IS(F1526,"61",$N$1,"1")/1000000,"")</f>
        <v>26.782147819999999</v>
      </c>
      <c r="O1526" s="12">
        <f>IFERROR([1]!EM_S_STM07_IS(F1526,"61",$O$1,"1")/1000000,"")</f>
        <v>34.591664450000003</v>
      </c>
      <c r="P1526" s="12">
        <f>IFERROR([1]!EM_S_STM07_IS(F1526,"61",$P$1,"1")/1000000,"")</f>
        <v>40.224341229999993</v>
      </c>
      <c r="Q1526" s="12">
        <f>IFERROR([1]!EM_S_STM07_IS(F1526,"61",$Q$1,"1")/1000000,"")</f>
        <v>47.21080722</v>
      </c>
      <c r="R1526" s="12">
        <f>IFERROR([1]!EM_S_STM07_IS(F1526,"61",$R$1,"1")/1000000,"")</f>
        <v>57.7300884</v>
      </c>
      <c r="S1526" s="12">
        <f>IFERROR([1]!EM_S_STM07_IS(F1526,"61",$S$1,"1")/1000000,"")</f>
        <v>83.309436230000003</v>
      </c>
      <c r="T1526" s="20">
        <f t="shared" si="422"/>
        <v>0.33520979504091986</v>
      </c>
      <c r="U1526" s="20">
        <f t="shared" si="423"/>
        <v>0.25478627174004043</v>
      </c>
      <c r="V1526" s="14">
        <f t="shared" si="424"/>
        <v>0.24611810470333484</v>
      </c>
      <c r="W1526" s="14">
        <f t="shared" si="425"/>
        <v>0.70338678587901526</v>
      </c>
      <c r="X1526" s="14">
        <f t="shared" si="426"/>
        <v>0.13729840351174674</v>
      </c>
      <c r="Y1526" s="14">
        <f t="shared" si="427"/>
        <v>0.28172024885919966</v>
      </c>
      <c r="Z1526" s="15">
        <f t="shared" si="428"/>
        <v>0.37153657520349814</v>
      </c>
      <c r="AA1526" s="14">
        <f t="shared" si="429"/>
        <v>0.2915941127084708</v>
      </c>
      <c r="AB1526" s="14">
        <f t="shared" si="430"/>
        <v>0.16283335507436067</v>
      </c>
      <c r="AC1526" s="14">
        <f t="shared" si="431"/>
        <v>0.17368751796460452</v>
      </c>
      <c r="AD1526" s="14">
        <f t="shared" si="432"/>
        <v>0.22281510949348263</v>
      </c>
      <c r="AE1526" s="14">
        <f t="shared" si="433"/>
        <v>0.44308520113057726</v>
      </c>
      <c r="AF1526" s="18">
        <f t="shared" si="434"/>
        <v>1</v>
      </c>
      <c r="AG1526" s="18">
        <f t="shared" si="435"/>
        <v>1</v>
      </c>
      <c r="AH1526" s="18">
        <f t="shared" si="436"/>
        <v>1</v>
      </c>
      <c r="AI1526" s="19">
        <f t="shared" si="437"/>
        <v>1</v>
      </c>
      <c r="AJ1526" s="19">
        <f t="shared" si="438"/>
        <v>1</v>
      </c>
      <c r="AK1526" s="19">
        <f t="shared" si="439"/>
        <v>1</v>
      </c>
    </row>
    <row r="1527" spans="2:37" x14ac:dyDescent="0.15">
      <c r="B1527" s="51" t="str">
        <f>IFERROR(IF(AND(AF1527=1,AI1527=1),MAX($B$5:B1526)+1,""),"")</f>
        <v/>
      </c>
      <c r="C1527" s="51" t="str">
        <f>IFERROR(IF(AND(AG1527=1,AJ1527=1),MAX($C$5:C1526)+1,""),"")</f>
        <v/>
      </c>
      <c r="D1527" s="51" t="str">
        <f>IFERROR(IF(AND(AH1527=1,AK1527=1),MAX($D$5:D1526)+1,""),"")</f>
        <v/>
      </c>
      <c r="F1527" s="5" t="s">
        <v>3151</v>
      </c>
      <c r="G1527" s="5" t="s">
        <v>3152</v>
      </c>
      <c r="H1527" s="12">
        <f>IFERROR([1]!EM_S_STM07_IS(F1527,"9",$H$1,"1")/1000000,"")</f>
        <v>501.11797338999997</v>
      </c>
      <c r="I1527" s="12">
        <f>IFERROR([1]!EM_S_STM07_IS(F1527,"9",$I$1,"1")/1000000,"")</f>
        <v>532.15556188000005</v>
      </c>
      <c r="J1527" s="12">
        <f>IFERROR([1]!EM_S_STM07_IS(F1527,"9",$J$1,"1")/1000000,"")</f>
        <v>607.78975001000003</v>
      </c>
      <c r="K1527" s="12">
        <f>IFERROR([1]!EM_S_STM07_IS(F1527,"9",$K$1,"1")/1000000,"")</f>
        <v>788.95931746999997</v>
      </c>
      <c r="L1527" s="12">
        <f>IFERROR([1]!EM_S_STM07_IS(F1527,"9",$L$1,"1")/1000000,"")</f>
        <v>973.40254569000001</v>
      </c>
      <c r="M1527" s="13">
        <f>IFERROR([1]!EM_S_STM07_IS(F1527,"9",$M$1,"1")/1000000,"")</f>
        <v>1306.3723642800001</v>
      </c>
      <c r="N1527" s="12">
        <f>IFERROR([1]!EM_S_STM07_IS(F1527,"61",$N$1,"1")/1000000,"")</f>
        <v>56.015499380000001</v>
      </c>
      <c r="O1527" s="12">
        <f>IFERROR([1]!EM_S_STM07_IS(F1527,"61",$O$1,"1")/1000000,"")</f>
        <v>45.700890000000001</v>
      </c>
      <c r="P1527" s="12">
        <f>IFERROR([1]!EM_S_STM07_IS(F1527,"61",$P$1,"1")/1000000,"")</f>
        <v>22.698347440000003</v>
      </c>
      <c r="Q1527" s="12">
        <f>IFERROR([1]!EM_S_STM07_IS(F1527,"61",$Q$1,"1")/1000000,"")</f>
        <v>32.971636760000003</v>
      </c>
      <c r="R1527" s="12">
        <f>IFERROR([1]!EM_S_STM07_IS(F1527,"61",$R$1,"1")/1000000,"")</f>
        <v>60.858915450000005</v>
      </c>
      <c r="S1527" s="12">
        <f>IFERROR([1]!EM_S_STM07_IS(F1527,"61",$S$1,"1")/1000000,"")</f>
        <v>113.56812998999999</v>
      </c>
      <c r="T1527" s="20">
        <f t="shared" si="422"/>
        <v>0.21122660299962925</v>
      </c>
      <c r="U1527" s="20">
        <f t="shared" si="423"/>
        <v>0.15183335972760381</v>
      </c>
      <c r="V1527" s="14">
        <f t="shared" si="424"/>
        <v>6.1936689837793484E-2</v>
      </c>
      <c r="W1527" s="14">
        <f t="shared" si="425"/>
        <v>0.142127966985442</v>
      </c>
      <c r="X1527" s="14">
        <f t="shared" si="426"/>
        <v>0.29807933986550306</v>
      </c>
      <c r="Y1527" s="14">
        <f t="shared" si="427"/>
        <v>0.23378040430711239</v>
      </c>
      <c r="Z1527" s="15">
        <f t="shared" si="428"/>
        <v>0.34206795540479418</v>
      </c>
      <c r="AA1527" s="14">
        <f t="shared" si="429"/>
        <v>-0.1841384883499364</v>
      </c>
      <c r="AB1527" s="14">
        <f t="shared" si="430"/>
        <v>-0.50332810936504735</v>
      </c>
      <c r="AC1527" s="14">
        <f t="shared" si="431"/>
        <v>0.45260076078912986</v>
      </c>
      <c r="AD1527" s="14">
        <f t="shared" si="432"/>
        <v>0.84579600621561624</v>
      </c>
      <c r="AE1527" s="14">
        <f t="shared" si="433"/>
        <v>0.86608862728262737</v>
      </c>
      <c r="AF1527" s="18">
        <f t="shared" si="434"/>
        <v>1</v>
      </c>
      <c r="AG1527" s="18" t="str">
        <f t="shared" si="435"/>
        <v/>
      </c>
      <c r="AH1527" s="18" t="str">
        <f t="shared" si="436"/>
        <v/>
      </c>
      <c r="AI1527" s="19" t="str">
        <f t="shared" si="437"/>
        <v/>
      </c>
      <c r="AJ1527" s="19" t="str">
        <f t="shared" si="438"/>
        <v/>
      </c>
      <c r="AK1527" s="19" t="str">
        <f t="shared" si="439"/>
        <v/>
      </c>
    </row>
    <row r="1528" spans="2:37" x14ac:dyDescent="0.15">
      <c r="B1528" s="51" t="str">
        <f>IFERROR(IF(AND(AF1528=1,AI1528=1),MAX($B$5:B1527)+1,""),"")</f>
        <v/>
      </c>
      <c r="C1528" s="51" t="str">
        <f>IFERROR(IF(AND(AG1528=1,AJ1528=1),MAX($C$5:C1527)+1,""),"")</f>
        <v/>
      </c>
      <c r="D1528" s="51" t="str">
        <f>IFERROR(IF(AND(AH1528=1,AK1528=1),MAX($D$5:D1527)+1,""),"")</f>
        <v/>
      </c>
      <c r="F1528" s="5" t="s">
        <v>3153</v>
      </c>
      <c r="G1528" s="5" t="s">
        <v>3154</v>
      </c>
      <c r="H1528" s="12">
        <f>IFERROR([1]!EM_S_STM07_IS(F1528,"9",$H$1,"1")/1000000,"")</f>
        <v>759.38494930999991</v>
      </c>
      <c r="I1528" s="12">
        <f>IFERROR([1]!EM_S_STM07_IS(F1528,"9",$I$1,"1")/1000000,"")</f>
        <v>788.42053512999996</v>
      </c>
      <c r="J1528" s="12">
        <f>IFERROR([1]!EM_S_STM07_IS(F1528,"9",$J$1,"1")/1000000,"")</f>
        <v>799.33182652999994</v>
      </c>
      <c r="K1528" s="12">
        <f>IFERROR([1]!EM_S_STM07_IS(F1528,"9",$K$1,"1")/1000000,"")</f>
        <v>908.71311801000002</v>
      </c>
      <c r="L1528" s="12">
        <f>IFERROR([1]!EM_S_STM07_IS(F1528,"9",$L$1,"1")/1000000,"")</f>
        <v>1050.82997376</v>
      </c>
      <c r="M1528" s="13">
        <f>IFERROR([1]!EM_S_STM07_IS(F1528,"9",$M$1,"1")/1000000,"")</f>
        <v>1178.5603004700001</v>
      </c>
      <c r="N1528" s="12">
        <f>IFERROR([1]!EM_S_STM07_IS(F1528,"61",$N$1,"1")/1000000,"")</f>
        <v>104.624066</v>
      </c>
      <c r="O1528" s="12">
        <f>IFERROR([1]!EM_S_STM07_IS(F1528,"61",$O$1,"1")/1000000,"")</f>
        <v>55.991128809999999</v>
      </c>
      <c r="P1528" s="12">
        <f>IFERROR([1]!EM_S_STM07_IS(F1528,"61",$P$1,"1")/1000000,"")</f>
        <v>41.610643009999997</v>
      </c>
      <c r="Q1528" s="12">
        <f>IFERROR([1]!EM_S_STM07_IS(F1528,"61",$Q$1,"1")/1000000,"")</f>
        <v>64.596722569999997</v>
      </c>
      <c r="R1528" s="12">
        <f>IFERROR([1]!EM_S_STM07_IS(F1528,"61",$R$1,"1")/1000000,"")</f>
        <v>108.70071678000001</v>
      </c>
      <c r="S1528" s="12">
        <f>IFERROR([1]!EM_S_STM07_IS(F1528,"61",$S$1,"1")/1000000,"")</f>
        <v>170.97725101</v>
      </c>
      <c r="T1528" s="20">
        <f t="shared" si="422"/>
        <v>9.1887676798540818E-2</v>
      </c>
      <c r="U1528" s="20">
        <f t="shared" si="423"/>
        <v>0.10321802058592033</v>
      </c>
      <c r="V1528" s="14">
        <f t="shared" si="424"/>
        <v>3.8235661434141748E-2</v>
      </c>
      <c r="W1528" s="14">
        <f t="shared" si="425"/>
        <v>1.383943075277822E-2</v>
      </c>
      <c r="X1528" s="14">
        <f t="shared" si="426"/>
        <v>0.13684090617889946</v>
      </c>
      <c r="Y1528" s="14">
        <f t="shared" si="427"/>
        <v>0.15639353381540605</v>
      </c>
      <c r="Z1528" s="15">
        <f t="shared" si="428"/>
        <v>0.12155184939478376</v>
      </c>
      <c r="AA1528" s="14">
        <f t="shared" si="429"/>
        <v>-0.46483509052305422</v>
      </c>
      <c r="AB1528" s="14">
        <f t="shared" si="430"/>
        <v>-0.2568350755848961</v>
      </c>
      <c r="AC1528" s="14">
        <f t="shared" si="431"/>
        <v>0.55240866031500435</v>
      </c>
      <c r="AD1528" s="14">
        <f t="shared" si="432"/>
        <v>0.6827590078150928</v>
      </c>
      <c r="AE1528" s="14">
        <f t="shared" si="433"/>
        <v>0.57291742018630676</v>
      </c>
      <c r="AF1528" s="18" t="str">
        <f t="shared" si="434"/>
        <v/>
      </c>
      <c r="AG1528" s="18" t="str">
        <f t="shared" si="435"/>
        <v/>
      </c>
      <c r="AH1528" s="18" t="str">
        <f t="shared" si="436"/>
        <v/>
      </c>
      <c r="AI1528" s="19" t="str">
        <f t="shared" si="437"/>
        <v/>
      </c>
      <c r="AJ1528" s="19" t="str">
        <f t="shared" si="438"/>
        <v/>
      </c>
      <c r="AK1528" s="19" t="str">
        <f t="shared" si="439"/>
        <v/>
      </c>
    </row>
    <row r="1529" spans="2:37" x14ac:dyDescent="0.15">
      <c r="B1529" s="51" t="str">
        <f>IFERROR(IF(AND(AF1529=1,AI1529=1),MAX($B$5:B1528)+1,""),"")</f>
        <v/>
      </c>
      <c r="C1529" s="51" t="str">
        <f>IFERROR(IF(AND(AG1529=1,AJ1529=1),MAX($C$5:C1528)+1,""),"")</f>
        <v/>
      </c>
      <c r="D1529" s="51" t="str">
        <f>IFERROR(IF(AND(AH1529=1,AK1529=1),MAX($D$5:D1528)+1,""),"")</f>
        <v/>
      </c>
      <c r="F1529" s="5" t="s">
        <v>3155</v>
      </c>
      <c r="G1529" s="5" t="s">
        <v>3156</v>
      </c>
      <c r="H1529" s="12">
        <f>IFERROR([1]!EM_S_STM07_IS(F1529,"9",$H$1,"1")/1000000,"")</f>
        <v>151.91297756</v>
      </c>
      <c r="I1529" s="12">
        <f>IFERROR([1]!EM_S_STM07_IS(F1529,"9",$I$1,"1")/1000000,"")</f>
        <v>182.75071563</v>
      </c>
      <c r="J1529" s="12">
        <f>IFERROR([1]!EM_S_STM07_IS(F1529,"9",$J$1,"1")/1000000,"")</f>
        <v>141.90584462000001</v>
      </c>
      <c r="K1529" s="12">
        <f>IFERROR([1]!EM_S_STM07_IS(F1529,"9",$K$1,"1")/1000000,"")</f>
        <v>305.45801261000003</v>
      </c>
      <c r="L1529" s="12">
        <f>IFERROR([1]!EM_S_STM07_IS(F1529,"9",$L$1,"1")/1000000,"")</f>
        <v>505.54390307</v>
      </c>
      <c r="M1529" s="13">
        <f>IFERROR([1]!EM_S_STM07_IS(F1529,"9",$M$1,"1")/1000000,"")</f>
        <v>421.16274082999996</v>
      </c>
      <c r="N1529" s="12">
        <f>IFERROR([1]!EM_S_STM07_IS(F1529,"61",$N$1,"1")/1000000,"")</f>
        <v>32.588153660000003</v>
      </c>
      <c r="O1529" s="12">
        <f>IFERROR([1]!EM_S_STM07_IS(F1529,"61",$O$1,"1")/1000000,"")</f>
        <v>43.712684170000003</v>
      </c>
      <c r="P1529" s="12">
        <f>IFERROR([1]!EM_S_STM07_IS(F1529,"61",$P$1,"1")/1000000,"")</f>
        <v>25.850913760000001</v>
      </c>
      <c r="Q1529" s="12">
        <f>IFERROR([1]!EM_S_STM07_IS(F1529,"61",$Q$1,"1")/1000000,"")</f>
        <v>50.022039229999997</v>
      </c>
      <c r="R1529" s="12">
        <f>IFERROR([1]!EM_S_STM07_IS(F1529,"61",$R$1,"1")/1000000,"")</f>
        <v>105.01817618000001</v>
      </c>
      <c r="S1529" s="12">
        <f>IFERROR([1]!EM_S_STM07_IS(F1529,"61",$S$1,"1")/1000000,"")</f>
        <v>66.175131429999993</v>
      </c>
      <c r="T1529" s="20">
        <f t="shared" si="422"/>
        <v>0.22622739219233123</v>
      </c>
      <c r="U1529" s="20">
        <f t="shared" si="423"/>
        <v>0.15219771978879004</v>
      </c>
      <c r="V1529" s="14">
        <f t="shared" si="424"/>
        <v>0.20299607423480484</v>
      </c>
      <c r="W1529" s="14">
        <f t="shared" si="425"/>
        <v>-0.22350047095134318</v>
      </c>
      <c r="X1529" s="14">
        <f t="shared" si="426"/>
        <v>1.1525400410953137</v>
      </c>
      <c r="Y1529" s="14">
        <f t="shared" si="427"/>
        <v>0.65503565858481461</v>
      </c>
      <c r="Z1529" s="15">
        <f t="shared" si="428"/>
        <v>-0.16691164056688509</v>
      </c>
      <c r="AA1529" s="14">
        <f t="shared" si="429"/>
        <v>0.34136731482442623</v>
      </c>
      <c r="AB1529" s="14">
        <f t="shared" si="430"/>
        <v>-0.4086175614504709</v>
      </c>
      <c r="AC1529" s="14">
        <f t="shared" si="431"/>
        <v>0.93502015806500438</v>
      </c>
      <c r="AD1529" s="14">
        <f t="shared" si="432"/>
        <v>1.0994381236064616</v>
      </c>
      <c r="AE1529" s="14">
        <f t="shared" si="433"/>
        <v>-0.36986973267773632</v>
      </c>
      <c r="AF1529" s="18">
        <f t="shared" si="434"/>
        <v>1</v>
      </c>
      <c r="AG1529" s="18" t="str">
        <f t="shared" si="435"/>
        <v/>
      </c>
      <c r="AH1529" s="18" t="str">
        <f t="shared" si="436"/>
        <v/>
      </c>
      <c r="AI1529" s="19" t="str">
        <f t="shared" si="437"/>
        <v/>
      </c>
      <c r="AJ1529" s="19" t="str">
        <f t="shared" si="438"/>
        <v/>
      </c>
      <c r="AK1529" s="19" t="str">
        <f t="shared" si="439"/>
        <v/>
      </c>
    </row>
    <row r="1530" spans="2:37" x14ac:dyDescent="0.15">
      <c r="B1530" s="51" t="str">
        <f>IFERROR(IF(AND(AF1530=1,AI1530=1),MAX($B$5:B1529)+1,""),"")</f>
        <v/>
      </c>
      <c r="C1530" s="51" t="str">
        <f>IFERROR(IF(AND(AG1530=1,AJ1530=1),MAX($C$5:C1529)+1,""),"")</f>
        <v/>
      </c>
      <c r="D1530" s="51" t="str">
        <f>IFERROR(IF(AND(AH1530=1,AK1530=1),MAX($D$5:D1529)+1,""),"")</f>
        <v/>
      </c>
      <c r="F1530" s="5" t="s">
        <v>3157</v>
      </c>
      <c r="G1530" s="5" t="s">
        <v>3158</v>
      </c>
      <c r="H1530" s="12">
        <f>IFERROR([1]!EM_S_STM07_IS(F1530,"9",$H$1,"1")/1000000,"")</f>
        <v>81.399077150000011</v>
      </c>
      <c r="I1530" s="12">
        <f>IFERROR([1]!EM_S_STM07_IS(F1530,"9",$I$1,"1")/1000000,"")</f>
        <v>75.347758769999999</v>
      </c>
      <c r="J1530" s="12">
        <f>IFERROR([1]!EM_S_STM07_IS(F1530,"9",$J$1,"1")/1000000,"")</f>
        <v>77.193749510000004</v>
      </c>
      <c r="K1530" s="12">
        <f>IFERROR([1]!EM_S_STM07_IS(F1530,"9",$K$1,"1")/1000000,"")</f>
        <v>75.089058909999991</v>
      </c>
      <c r="L1530" s="12">
        <f>IFERROR([1]!EM_S_STM07_IS(F1530,"9",$L$1,"1")/1000000,"")</f>
        <v>82.827812219999998</v>
      </c>
      <c r="M1530" s="13">
        <f>IFERROR([1]!EM_S_STM07_IS(F1530,"9",$M$1,"1")/1000000,"")</f>
        <v>99.441831010000001</v>
      </c>
      <c r="N1530" s="12">
        <f>IFERROR([1]!EM_S_STM07_IS(F1530,"61",$N$1,"1")/1000000,"")</f>
        <v>35.403657100000004</v>
      </c>
      <c r="O1530" s="12">
        <f>IFERROR([1]!EM_S_STM07_IS(F1530,"61",$O$1,"1")/1000000,"")</f>
        <v>24.947651010000001</v>
      </c>
      <c r="P1530" s="12">
        <f>IFERROR([1]!EM_S_STM07_IS(F1530,"61",$P$1,"1")/1000000,"")</f>
        <v>21.069707210000001</v>
      </c>
      <c r="Q1530" s="12">
        <f>IFERROR([1]!EM_S_STM07_IS(F1530,"61",$Q$1,"1")/1000000,"")</f>
        <v>23.31199032</v>
      </c>
      <c r="R1530" s="12">
        <f>IFERROR([1]!EM_S_STM07_IS(F1530,"61",$R$1,"1")/1000000,"")</f>
        <v>22.52390535</v>
      </c>
      <c r="S1530" s="12">
        <f>IFERROR([1]!EM_S_STM07_IS(F1530,"61",$S$1,"1")/1000000,"")</f>
        <v>22.228072579999999</v>
      </c>
      <c r="T1530" s="20">
        <f t="shared" si="422"/>
        <v>4.0854265280608981E-2</v>
      </c>
      <c r="U1530" s="20">
        <f t="shared" si="423"/>
        <v>-8.889016202364397E-2</v>
      </c>
      <c r="V1530" s="14">
        <f t="shared" si="424"/>
        <v>-7.4341363463480137E-2</v>
      </c>
      <c r="W1530" s="14">
        <f t="shared" si="425"/>
        <v>2.4499610474611664E-2</v>
      </c>
      <c r="X1530" s="14">
        <f t="shared" si="426"/>
        <v>-2.726503911728451E-2</v>
      </c>
      <c r="Y1530" s="14">
        <f t="shared" si="427"/>
        <v>0.10306099746536307</v>
      </c>
      <c r="Z1530" s="15">
        <f t="shared" si="428"/>
        <v>0.20058502506224959</v>
      </c>
      <c r="AA1530" s="14">
        <f t="shared" si="429"/>
        <v>-0.29533689303526783</v>
      </c>
      <c r="AB1530" s="14">
        <f t="shared" si="430"/>
        <v>-0.15544324387276254</v>
      </c>
      <c r="AC1530" s="14">
        <f t="shared" si="431"/>
        <v>0.10642212953655937</v>
      </c>
      <c r="AD1530" s="14">
        <f t="shared" si="432"/>
        <v>-3.3805992503517818E-2</v>
      </c>
      <c r="AE1530" s="14">
        <f t="shared" si="433"/>
        <v>-1.3134168582359121E-2</v>
      </c>
      <c r="AF1530" s="18" t="str">
        <f t="shared" si="434"/>
        <v/>
      </c>
      <c r="AG1530" s="18" t="str">
        <f t="shared" si="435"/>
        <v/>
      </c>
      <c r="AH1530" s="18" t="str">
        <f t="shared" si="436"/>
        <v/>
      </c>
      <c r="AI1530" s="19" t="str">
        <f t="shared" si="437"/>
        <v/>
      </c>
      <c r="AJ1530" s="19" t="str">
        <f t="shared" si="438"/>
        <v/>
      </c>
      <c r="AK1530" s="19" t="str">
        <f t="shared" si="439"/>
        <v/>
      </c>
    </row>
    <row r="1531" spans="2:37" x14ac:dyDescent="0.15">
      <c r="B1531" s="51" t="str">
        <f>IFERROR(IF(AND(AF1531=1,AI1531=1),MAX($B$5:B1530)+1,""),"")</f>
        <v/>
      </c>
      <c r="C1531" s="51" t="str">
        <f>IFERROR(IF(AND(AG1531=1,AJ1531=1),MAX($C$5:C1530)+1,""),"")</f>
        <v/>
      </c>
      <c r="D1531" s="51" t="str">
        <f>IFERROR(IF(AND(AH1531=1,AK1531=1),MAX($D$5:D1530)+1,""),"")</f>
        <v/>
      </c>
      <c r="F1531" s="5" t="s">
        <v>3159</v>
      </c>
      <c r="G1531" s="5" t="s">
        <v>3160</v>
      </c>
      <c r="H1531" s="12">
        <f>IFERROR([1]!EM_S_STM07_IS(F1531,"9",$H$1,"1")/1000000,"")</f>
        <v>131.45512897</v>
      </c>
      <c r="I1531" s="12">
        <f>IFERROR([1]!EM_S_STM07_IS(F1531,"9",$I$1,"1")/1000000,"")</f>
        <v>150.20618056999999</v>
      </c>
      <c r="J1531" s="12">
        <f>IFERROR([1]!EM_S_STM07_IS(F1531,"9",$J$1,"1")/1000000,"")</f>
        <v>143.34625611000001</v>
      </c>
      <c r="K1531" s="12">
        <f>IFERROR([1]!EM_S_STM07_IS(F1531,"9",$K$1,"1")/1000000,"")</f>
        <v>208.82171141000001</v>
      </c>
      <c r="L1531" s="12">
        <f>IFERROR([1]!EM_S_STM07_IS(F1531,"9",$L$1,"1")/1000000,"")</f>
        <v>376.17029031999999</v>
      </c>
      <c r="M1531" s="13">
        <f>IFERROR([1]!EM_S_STM07_IS(F1531,"9",$M$1,"1")/1000000,"")</f>
        <v>368.48022305000001</v>
      </c>
      <c r="N1531" s="12">
        <f>IFERROR([1]!EM_S_STM07_IS(F1531,"61",$N$1,"1")/1000000,"")</f>
        <v>35.914564310000003</v>
      </c>
      <c r="O1531" s="12">
        <f>IFERROR([1]!EM_S_STM07_IS(F1531,"61",$O$1,"1")/1000000,"")</f>
        <v>39.02505764</v>
      </c>
      <c r="P1531" s="12">
        <f>IFERROR([1]!EM_S_STM07_IS(F1531,"61",$P$1,"1")/1000000,"")</f>
        <v>39.784056979999995</v>
      </c>
      <c r="Q1531" s="12">
        <f>IFERROR([1]!EM_S_STM07_IS(F1531,"61",$Q$1,"1")/1000000,"")</f>
        <v>44.164193640000001</v>
      </c>
      <c r="R1531" s="12">
        <f>IFERROR([1]!EM_S_STM07_IS(F1531,"61",$R$1,"1")/1000000,"")</f>
        <v>68.214105989999993</v>
      </c>
      <c r="S1531" s="12">
        <f>IFERROR([1]!EM_S_STM07_IS(F1531,"61",$S$1,"1")/1000000,"")</f>
        <v>42.326336959999999</v>
      </c>
      <c r="T1531" s="20">
        <f t="shared" si="422"/>
        <v>0.22893051913470175</v>
      </c>
      <c r="U1531" s="20">
        <f t="shared" si="423"/>
        <v>3.3398951472744853E-2</v>
      </c>
      <c r="V1531" s="14">
        <f t="shared" si="424"/>
        <v>0.1426422213185706</v>
      </c>
      <c r="W1531" s="14">
        <f t="shared" si="425"/>
        <v>-4.5670054547476295E-2</v>
      </c>
      <c r="X1531" s="14">
        <f t="shared" si="426"/>
        <v>0.456764320721121</v>
      </c>
      <c r="Y1531" s="14">
        <f t="shared" si="427"/>
        <v>0.80139453785736015</v>
      </c>
      <c r="Z1531" s="15">
        <f t="shared" si="428"/>
        <v>-2.0443047917096831E-2</v>
      </c>
      <c r="AA1531" s="14">
        <f t="shared" si="429"/>
        <v>8.6608132097927629E-2</v>
      </c>
      <c r="AB1531" s="14">
        <f t="shared" si="430"/>
        <v>1.9449025469780074E-2</v>
      </c>
      <c r="AC1531" s="14">
        <f t="shared" si="431"/>
        <v>0.11009778771938622</v>
      </c>
      <c r="AD1531" s="14">
        <f t="shared" si="432"/>
        <v>0.54455680875870716</v>
      </c>
      <c r="AE1531" s="14">
        <f t="shared" si="433"/>
        <v>-0.37950756158550364</v>
      </c>
      <c r="AF1531" s="18">
        <f t="shared" si="434"/>
        <v>1</v>
      </c>
      <c r="AG1531" s="18" t="str">
        <f t="shared" si="435"/>
        <v/>
      </c>
      <c r="AH1531" s="18" t="str">
        <f t="shared" si="436"/>
        <v/>
      </c>
      <c r="AI1531" s="19" t="str">
        <f t="shared" si="437"/>
        <v/>
      </c>
      <c r="AJ1531" s="19" t="str">
        <f t="shared" si="438"/>
        <v/>
      </c>
      <c r="AK1531" s="19" t="str">
        <f t="shared" si="439"/>
        <v/>
      </c>
    </row>
    <row r="1532" spans="2:37" x14ac:dyDescent="0.15">
      <c r="B1532" s="51" t="str">
        <f>IFERROR(IF(AND(AF1532=1,AI1532=1),MAX($B$5:B1531)+1,""),"")</f>
        <v/>
      </c>
      <c r="C1532" s="51" t="str">
        <f>IFERROR(IF(AND(AG1532=1,AJ1532=1),MAX($C$5:C1531)+1,""),"")</f>
        <v/>
      </c>
      <c r="D1532" s="51" t="str">
        <f>IFERROR(IF(AND(AH1532=1,AK1532=1),MAX($D$5:D1531)+1,""),"")</f>
        <v/>
      </c>
      <c r="F1532" s="5" t="s">
        <v>3161</v>
      </c>
      <c r="G1532" s="5" t="s">
        <v>3162</v>
      </c>
      <c r="H1532" s="12">
        <f>IFERROR([1]!EM_S_STM07_IS(F1532,"9",$H$1,"1")/1000000,"")</f>
        <v>578.77711027999999</v>
      </c>
      <c r="I1532" s="12">
        <f>IFERROR([1]!EM_S_STM07_IS(F1532,"9",$I$1,"1")/1000000,"")</f>
        <v>522.07634887999995</v>
      </c>
      <c r="J1532" s="12">
        <f>IFERROR([1]!EM_S_STM07_IS(F1532,"9",$J$1,"1")/1000000,"")</f>
        <v>444.54436550999998</v>
      </c>
      <c r="K1532" s="12">
        <f>IFERROR([1]!EM_S_STM07_IS(F1532,"9",$K$1,"1")/1000000,"")</f>
        <v>605.61431602999994</v>
      </c>
      <c r="L1532" s="12">
        <f>IFERROR([1]!EM_S_STM07_IS(F1532,"9",$L$1,"1")/1000000,"")</f>
        <v>1148.7625914100001</v>
      </c>
      <c r="M1532" s="13">
        <f>IFERROR([1]!EM_S_STM07_IS(F1532,"9",$M$1,"1")/1000000,"")</f>
        <v>1803.1925981300001</v>
      </c>
      <c r="N1532" s="12">
        <f>IFERROR([1]!EM_S_STM07_IS(F1532,"61",$N$1,"1")/1000000,"")</f>
        <v>81.21241698</v>
      </c>
      <c r="O1532" s="12">
        <f>IFERROR([1]!EM_S_STM07_IS(F1532,"61",$O$1,"1")/1000000,"")</f>
        <v>50.329385430000002</v>
      </c>
      <c r="P1532" s="12">
        <f>IFERROR([1]!EM_S_STM07_IS(F1532,"61",$P$1,"1")/1000000,"")</f>
        <v>18.557022929999999</v>
      </c>
      <c r="Q1532" s="12">
        <f>IFERROR([1]!EM_S_STM07_IS(F1532,"61",$Q$1,"1")/1000000,"")</f>
        <v>32.118840219999996</v>
      </c>
      <c r="R1532" s="12">
        <f>IFERROR([1]!EM_S_STM07_IS(F1532,"61",$R$1,"1")/1000000,"")</f>
        <v>103.27997570999999</v>
      </c>
      <c r="S1532" s="12">
        <f>IFERROR([1]!EM_S_STM07_IS(F1532,"61",$S$1,"1")/1000000,"")</f>
        <v>209.11114616999998</v>
      </c>
      <c r="T1532" s="20">
        <f t="shared" si="422"/>
        <v>0.25518041379145151</v>
      </c>
      <c r="U1532" s="20">
        <f t="shared" si="423"/>
        <v>0.20823371236835952</v>
      </c>
      <c r="V1532" s="14">
        <f t="shared" si="424"/>
        <v>-9.7966488986700628E-2</v>
      </c>
      <c r="W1532" s="14">
        <f t="shared" si="425"/>
        <v>-0.14850698281262464</v>
      </c>
      <c r="X1532" s="14">
        <f t="shared" si="426"/>
        <v>0.36232592968581157</v>
      </c>
      <c r="Y1532" s="14">
        <f t="shared" si="427"/>
        <v>0.89685507922024521</v>
      </c>
      <c r="Z1532" s="15">
        <f t="shared" si="428"/>
        <v>0.56968255374397891</v>
      </c>
      <c r="AA1532" s="14">
        <f t="shared" si="429"/>
        <v>-0.38027474982804038</v>
      </c>
      <c r="AB1532" s="14">
        <f t="shared" si="430"/>
        <v>-0.63128850528465519</v>
      </c>
      <c r="AC1532" s="14">
        <f t="shared" si="431"/>
        <v>0.73081858772052499</v>
      </c>
      <c r="AD1532" s="14">
        <f t="shared" si="432"/>
        <v>2.2155574423789082</v>
      </c>
      <c r="AE1532" s="14">
        <f t="shared" si="433"/>
        <v>1.024701736541491</v>
      </c>
      <c r="AF1532" s="18">
        <f t="shared" si="434"/>
        <v>1</v>
      </c>
      <c r="AG1532" s="18">
        <f t="shared" si="435"/>
        <v>1</v>
      </c>
      <c r="AH1532" s="18">
        <f t="shared" si="436"/>
        <v>1</v>
      </c>
      <c r="AI1532" s="19" t="str">
        <f t="shared" si="437"/>
        <v/>
      </c>
      <c r="AJ1532" s="19" t="str">
        <f t="shared" si="438"/>
        <v/>
      </c>
      <c r="AK1532" s="19" t="str">
        <f t="shared" si="439"/>
        <v/>
      </c>
    </row>
    <row r="1533" spans="2:37" x14ac:dyDescent="0.15">
      <c r="B1533" s="51" t="str">
        <f>IFERROR(IF(AND(AF1533=1,AI1533=1),MAX($B$5:B1532)+1,""),"")</f>
        <v/>
      </c>
      <c r="C1533" s="51" t="str">
        <f>IFERROR(IF(AND(AG1533=1,AJ1533=1),MAX($C$5:C1532)+1,""),"")</f>
        <v/>
      </c>
      <c r="D1533" s="51" t="str">
        <f>IFERROR(IF(AND(AH1533=1,AK1533=1),MAX($D$5:D1532)+1,""),"")</f>
        <v/>
      </c>
      <c r="F1533" s="5" t="s">
        <v>3163</v>
      </c>
      <c r="G1533" s="5" t="s">
        <v>3164</v>
      </c>
      <c r="H1533" s="12">
        <f>IFERROR([1]!EM_S_STM07_IS(F1533,"9",$H$1,"1")/1000000,"")</f>
        <v>102.6180664</v>
      </c>
      <c r="I1533" s="12">
        <f>IFERROR([1]!EM_S_STM07_IS(F1533,"9",$I$1,"1")/1000000,"")</f>
        <v>128.51011589000001</v>
      </c>
      <c r="J1533" s="12">
        <f>IFERROR([1]!EM_S_STM07_IS(F1533,"9",$J$1,"1")/1000000,"")</f>
        <v>147.02006908000001</v>
      </c>
      <c r="K1533" s="12">
        <f>IFERROR([1]!EM_S_STM07_IS(F1533,"9",$K$1,"1")/1000000,"")</f>
        <v>168.50193502000002</v>
      </c>
      <c r="L1533" s="12">
        <f>IFERROR([1]!EM_S_STM07_IS(F1533,"9",$L$1,"1")/1000000,"")</f>
        <v>190.35666463999999</v>
      </c>
      <c r="M1533" s="13">
        <f>IFERROR([1]!EM_S_STM07_IS(F1533,"9",$M$1,"1")/1000000,"")</f>
        <v>226.17252618000001</v>
      </c>
      <c r="N1533" s="12">
        <f>IFERROR([1]!EM_S_STM07_IS(F1533,"61",$N$1,"1")/1000000,"")</f>
        <v>32.341059649999998</v>
      </c>
      <c r="O1533" s="12">
        <f>IFERROR([1]!EM_S_STM07_IS(F1533,"61",$O$1,"1")/1000000,"")</f>
        <v>40.422520979999994</v>
      </c>
      <c r="P1533" s="12">
        <f>IFERROR([1]!EM_S_STM07_IS(F1533,"61",$P$1,"1")/1000000,"")</f>
        <v>37.031451279999999</v>
      </c>
      <c r="Q1533" s="12">
        <f>IFERROR([1]!EM_S_STM07_IS(F1533,"61",$Q$1,"1")/1000000,"")</f>
        <v>40.57389414</v>
      </c>
      <c r="R1533" s="12">
        <f>IFERROR([1]!EM_S_STM07_IS(F1533,"61",$R$1,"1")/1000000,"")</f>
        <v>50.103147100000001</v>
      </c>
      <c r="S1533" s="12">
        <f>IFERROR([1]!EM_S_STM07_IS(F1533,"61",$S$1,"1")/1000000,"")</f>
        <v>63.366042790000002</v>
      </c>
      <c r="T1533" s="20">
        <f t="shared" si="422"/>
        <v>0.17123274113937081</v>
      </c>
      <c r="U1533" s="20">
        <f t="shared" si="423"/>
        <v>0.14398536397514272</v>
      </c>
      <c r="V1533" s="14">
        <f t="shared" si="424"/>
        <v>0.25231472778949188</v>
      </c>
      <c r="W1533" s="14">
        <f t="shared" si="425"/>
        <v>0.14403498947774548</v>
      </c>
      <c r="X1533" s="14">
        <f t="shared" si="426"/>
        <v>0.14611519416652421</v>
      </c>
      <c r="Y1533" s="14">
        <f t="shared" si="427"/>
        <v>0.12970017001529369</v>
      </c>
      <c r="Z1533" s="15">
        <f t="shared" si="428"/>
        <v>0.18815134005281348</v>
      </c>
      <c r="AA1533" s="14">
        <f t="shared" si="429"/>
        <v>0.2498823915313485</v>
      </c>
      <c r="AB1533" s="14">
        <f t="shared" si="430"/>
        <v>-8.389060399468426E-2</v>
      </c>
      <c r="AC1533" s="14">
        <f t="shared" si="431"/>
        <v>9.5660384282946237E-2</v>
      </c>
      <c r="AD1533" s="14">
        <f t="shared" si="432"/>
        <v>0.23486168044702255</v>
      </c>
      <c r="AE1533" s="14">
        <f t="shared" si="433"/>
        <v>0.26471182865077952</v>
      </c>
      <c r="AF1533" s="18" t="str">
        <f t="shared" si="434"/>
        <v/>
      </c>
      <c r="AG1533" s="18" t="str">
        <f t="shared" si="435"/>
        <v/>
      </c>
      <c r="AH1533" s="18" t="str">
        <f t="shared" si="436"/>
        <v/>
      </c>
      <c r="AI1533" s="19">
        <f t="shared" si="437"/>
        <v>1</v>
      </c>
      <c r="AJ1533" s="19" t="str">
        <f t="shared" si="438"/>
        <v/>
      </c>
      <c r="AK1533" s="19" t="str">
        <f t="shared" si="439"/>
        <v/>
      </c>
    </row>
    <row r="1534" spans="2:37" x14ac:dyDescent="0.15">
      <c r="B1534" s="51" t="str">
        <f>IFERROR(IF(AND(AF1534=1,AI1534=1),MAX($B$5:B1533)+1,""),"")</f>
        <v/>
      </c>
      <c r="C1534" s="51" t="str">
        <f>IFERROR(IF(AND(AG1534=1,AJ1534=1),MAX($C$5:C1533)+1,""),"")</f>
        <v/>
      </c>
      <c r="D1534" s="51" t="str">
        <f>IFERROR(IF(AND(AH1534=1,AK1534=1),MAX($D$5:D1533)+1,""),"")</f>
        <v/>
      </c>
      <c r="F1534" s="5" t="s">
        <v>3165</v>
      </c>
      <c r="G1534" s="5" t="s">
        <v>3166</v>
      </c>
      <c r="H1534" s="12">
        <f>IFERROR([1]!EM_S_STM07_IS(F1534,"9",$H$1,"1")/1000000,"")</f>
        <v>192.36690059</v>
      </c>
      <c r="I1534" s="12">
        <f>IFERROR([1]!EM_S_STM07_IS(F1534,"9",$I$1,"1")/1000000,"")</f>
        <v>207.54814371000001</v>
      </c>
      <c r="J1534" s="12">
        <f>IFERROR([1]!EM_S_STM07_IS(F1534,"9",$J$1,"1")/1000000,"")</f>
        <v>255.57332471000001</v>
      </c>
      <c r="K1534" s="12">
        <f>IFERROR([1]!EM_S_STM07_IS(F1534,"9",$K$1,"1")/1000000,"")</f>
        <v>382.10945303</v>
      </c>
      <c r="L1534" s="12">
        <f>IFERROR([1]!EM_S_STM07_IS(F1534,"9",$L$1,"1")/1000000,"")</f>
        <v>251.05392012999999</v>
      </c>
      <c r="M1534" s="13">
        <f>IFERROR([1]!EM_S_STM07_IS(F1534,"9",$M$1,"1")/1000000,"")</f>
        <v>291.91609774</v>
      </c>
      <c r="N1534" s="12">
        <f>IFERROR([1]!EM_S_STM07_IS(F1534,"61",$N$1,"1")/1000000,"")</f>
        <v>21.624489799999999</v>
      </c>
      <c r="O1534" s="12">
        <f>IFERROR([1]!EM_S_STM07_IS(F1534,"61",$O$1,"1")/1000000,"")</f>
        <v>24.671454520000001</v>
      </c>
      <c r="P1534" s="12">
        <f>IFERROR([1]!EM_S_STM07_IS(F1534,"61",$P$1,"1")/1000000,"")</f>
        <v>35.383450109999998</v>
      </c>
      <c r="Q1534" s="12">
        <f>IFERROR([1]!EM_S_STM07_IS(F1534,"61",$Q$1,"1")/1000000,"")</f>
        <v>42.641724320000002</v>
      </c>
      <c r="R1534" s="12">
        <f>IFERROR([1]!EM_S_STM07_IS(F1534,"61",$R$1,"1")/1000000,"")</f>
        <v>4.88809074</v>
      </c>
      <c r="S1534" s="12">
        <f>IFERROR([1]!EM_S_STM07_IS(F1534,"61",$S$1,"1")/1000000,"")</f>
        <v>5.8895845300000005</v>
      </c>
      <c r="T1534" s="20">
        <f t="shared" si="422"/>
        <v>8.6989976754109355E-2</v>
      </c>
      <c r="U1534" s="20">
        <f t="shared" si="423"/>
        <v>-0.2290472570593981</v>
      </c>
      <c r="V1534" s="14">
        <f t="shared" si="424"/>
        <v>7.8918166656728822E-2</v>
      </c>
      <c r="W1534" s="14">
        <f t="shared" si="425"/>
        <v>0.23139296811588911</v>
      </c>
      <c r="X1534" s="14">
        <f t="shared" si="426"/>
        <v>0.49510694617124457</v>
      </c>
      <c r="Y1534" s="14">
        <f t="shared" si="427"/>
        <v>-0.34297903875649638</v>
      </c>
      <c r="Z1534" s="15">
        <f t="shared" si="428"/>
        <v>0.16276255550537061</v>
      </c>
      <c r="AA1534" s="14">
        <f t="shared" si="429"/>
        <v>0.14090342700247208</v>
      </c>
      <c r="AB1534" s="14">
        <f t="shared" si="430"/>
        <v>0.43418581508099902</v>
      </c>
      <c r="AC1534" s="14">
        <f t="shared" si="431"/>
        <v>0.20513189605410143</v>
      </c>
      <c r="AD1534" s="14">
        <f t="shared" si="432"/>
        <v>-0.88536836120139328</v>
      </c>
      <c r="AE1534" s="14">
        <f t="shared" si="433"/>
        <v>0.20488445146990059</v>
      </c>
      <c r="AF1534" s="18" t="str">
        <f t="shared" si="434"/>
        <v/>
      </c>
      <c r="AG1534" s="18" t="str">
        <f t="shared" si="435"/>
        <v/>
      </c>
      <c r="AH1534" s="18" t="str">
        <f t="shared" si="436"/>
        <v/>
      </c>
      <c r="AI1534" s="19" t="str">
        <f t="shared" si="437"/>
        <v/>
      </c>
      <c r="AJ1534" s="19" t="str">
        <f t="shared" si="438"/>
        <v/>
      </c>
      <c r="AK1534" s="19" t="str">
        <f t="shared" si="439"/>
        <v/>
      </c>
    </row>
    <row r="1535" spans="2:37" x14ac:dyDescent="0.15">
      <c r="B1535" s="51" t="str">
        <f>IFERROR(IF(AND(AF1535=1,AI1535=1),MAX($B$5:B1534)+1,""),"")</f>
        <v/>
      </c>
      <c r="C1535" s="51" t="str">
        <f>IFERROR(IF(AND(AG1535=1,AJ1535=1),MAX($C$5:C1534)+1,""),"")</f>
        <v/>
      </c>
      <c r="D1535" s="51" t="str">
        <f>IFERROR(IF(AND(AH1535=1,AK1535=1),MAX($D$5:D1534)+1,""),"")</f>
        <v/>
      </c>
      <c r="F1535" s="5" t="s">
        <v>3167</v>
      </c>
      <c r="G1535" s="5" t="s">
        <v>3168</v>
      </c>
      <c r="H1535" s="12">
        <f>IFERROR([1]!EM_S_STM07_IS(F1535,"9",$H$1,"1")/1000000,"")</f>
        <v>1078.0030849100001</v>
      </c>
      <c r="I1535" s="12">
        <f>IFERROR([1]!EM_S_STM07_IS(F1535,"9",$I$1,"1")/1000000,"")</f>
        <v>1244.0286745799999</v>
      </c>
      <c r="J1535" s="12">
        <f>IFERROR([1]!EM_S_STM07_IS(F1535,"9",$J$1,"1")/1000000,"")</f>
        <v>2021.2378575799999</v>
      </c>
      <c r="K1535" s="12">
        <f>IFERROR([1]!EM_S_STM07_IS(F1535,"9",$K$1,"1")/1000000,"")</f>
        <v>2366.4221174099998</v>
      </c>
      <c r="L1535" s="12">
        <f>IFERROR([1]!EM_S_STM07_IS(F1535,"9",$L$1,"1")/1000000,"")</f>
        <v>2741.6647624799998</v>
      </c>
      <c r="M1535" s="13">
        <f>IFERROR([1]!EM_S_STM07_IS(F1535,"9",$M$1,"1")/1000000,"")</f>
        <v>2229.3814958600001</v>
      </c>
      <c r="N1535" s="12">
        <f>IFERROR([1]!EM_S_STM07_IS(F1535,"61",$N$1,"1")/1000000,"")</f>
        <v>73.399696019999993</v>
      </c>
      <c r="O1535" s="12">
        <f>IFERROR([1]!EM_S_STM07_IS(F1535,"61",$O$1,"1")/1000000,"")</f>
        <v>82.56348543</v>
      </c>
      <c r="P1535" s="12">
        <f>IFERROR([1]!EM_S_STM07_IS(F1535,"61",$P$1,"1")/1000000,"")</f>
        <v>101.04710249</v>
      </c>
      <c r="Q1535" s="12">
        <f>IFERROR([1]!EM_S_STM07_IS(F1535,"61",$Q$1,"1")/1000000,"")</f>
        <v>53.361282280000005</v>
      </c>
      <c r="R1535" s="12">
        <f>IFERROR([1]!EM_S_STM07_IS(F1535,"61",$R$1,"1")/1000000,"")</f>
        <v>33.614818270000001</v>
      </c>
      <c r="S1535" s="12">
        <f>IFERROR([1]!EM_S_STM07_IS(F1535,"61",$S$1,"1")/1000000,"")</f>
        <v>43.102039509999997</v>
      </c>
      <c r="T1535" s="20">
        <f t="shared" si="422"/>
        <v>0.15641276693567785</v>
      </c>
      <c r="U1535" s="20">
        <f t="shared" si="423"/>
        <v>-0.10099788828871115</v>
      </c>
      <c r="V1535" s="14">
        <f t="shared" si="424"/>
        <v>0.15401216563666967</v>
      </c>
      <c r="W1535" s="14">
        <f t="shared" si="425"/>
        <v>0.62475182355615377</v>
      </c>
      <c r="X1535" s="14">
        <f t="shared" si="426"/>
        <v>0.1707786436591309</v>
      </c>
      <c r="Y1535" s="14">
        <f t="shared" si="427"/>
        <v>0.15856961541616055</v>
      </c>
      <c r="Z1535" s="15">
        <f t="shared" si="428"/>
        <v>-0.18685116927155196</v>
      </c>
      <c r="AA1535" s="14">
        <f t="shared" si="429"/>
        <v>0.12484778421293533</v>
      </c>
      <c r="AB1535" s="14">
        <f t="shared" si="430"/>
        <v>0.22387156942000722</v>
      </c>
      <c r="AC1535" s="14">
        <f t="shared" si="431"/>
        <v>-0.47191675005940087</v>
      </c>
      <c r="AD1535" s="14">
        <f t="shared" si="432"/>
        <v>-0.3700522769746305</v>
      </c>
      <c r="AE1535" s="14">
        <f t="shared" si="433"/>
        <v>0.28223330448485556</v>
      </c>
      <c r="AF1535" s="18" t="str">
        <f t="shared" si="434"/>
        <v/>
      </c>
      <c r="AG1535" s="18" t="str">
        <f t="shared" si="435"/>
        <v/>
      </c>
      <c r="AH1535" s="18" t="str">
        <f t="shared" si="436"/>
        <v/>
      </c>
      <c r="AI1535" s="19" t="str">
        <f t="shared" si="437"/>
        <v/>
      </c>
      <c r="AJ1535" s="19" t="str">
        <f t="shared" si="438"/>
        <v/>
      </c>
      <c r="AK1535" s="19" t="str">
        <f t="shared" si="439"/>
        <v/>
      </c>
    </row>
    <row r="1536" spans="2:37" x14ac:dyDescent="0.15">
      <c r="B1536" s="51" t="str">
        <f>IFERROR(IF(AND(AF1536=1,AI1536=1),MAX($B$5:B1535)+1,""),"")</f>
        <v/>
      </c>
      <c r="C1536" s="51" t="str">
        <f>IFERROR(IF(AND(AG1536=1,AJ1536=1),MAX($C$5:C1535)+1,""),"")</f>
        <v/>
      </c>
      <c r="D1536" s="51" t="str">
        <f>IFERROR(IF(AND(AH1536=1,AK1536=1),MAX($D$5:D1535)+1,""),"")</f>
        <v/>
      </c>
      <c r="F1536" s="5" t="s">
        <v>3169</v>
      </c>
      <c r="G1536" s="5" t="s">
        <v>3170</v>
      </c>
      <c r="H1536" s="12">
        <f>IFERROR([1]!EM_S_STM07_IS(F1536,"9",$H$1,"1")/1000000,"")</f>
        <v>261.60799642000001</v>
      </c>
      <c r="I1536" s="12">
        <f>IFERROR([1]!EM_S_STM07_IS(F1536,"9",$I$1,"1")/1000000,"")</f>
        <v>291.37819380000002</v>
      </c>
      <c r="J1536" s="12">
        <f>IFERROR([1]!EM_S_STM07_IS(F1536,"9",$J$1,"1")/1000000,"")</f>
        <v>500.08272588</v>
      </c>
      <c r="K1536" s="12">
        <f>IFERROR([1]!EM_S_STM07_IS(F1536,"9",$K$1,"1")/1000000,"")</f>
        <v>681.98421624000002</v>
      </c>
      <c r="L1536" s="12">
        <f>IFERROR([1]!EM_S_STM07_IS(F1536,"9",$L$1,"1")/1000000,"")</f>
        <v>906.84927586000003</v>
      </c>
      <c r="M1536" s="13">
        <f>IFERROR([1]!EM_S_STM07_IS(F1536,"9",$M$1,"1")/1000000,"")</f>
        <v>920.93221914999992</v>
      </c>
      <c r="N1536" s="12">
        <f>IFERROR([1]!EM_S_STM07_IS(F1536,"61",$N$1,"1")/1000000,"")</f>
        <v>43.993060390000004</v>
      </c>
      <c r="O1536" s="12">
        <f>IFERROR([1]!EM_S_STM07_IS(F1536,"61",$O$1,"1")/1000000,"")</f>
        <v>33.147721959999998</v>
      </c>
      <c r="P1536" s="12">
        <f>IFERROR([1]!EM_S_STM07_IS(F1536,"61",$P$1,"1")/1000000,"")</f>
        <v>46.864758639999998</v>
      </c>
      <c r="Q1536" s="12">
        <f>IFERROR([1]!EM_S_STM07_IS(F1536,"61",$Q$1,"1")/1000000,"")</f>
        <v>56.60384062</v>
      </c>
      <c r="R1536" s="12">
        <f>IFERROR([1]!EM_S_STM07_IS(F1536,"61",$R$1,"1")/1000000,"")</f>
        <v>23.833768989999999</v>
      </c>
      <c r="S1536" s="12">
        <f>IFERROR([1]!EM_S_STM07_IS(F1536,"61",$S$1,"1")/1000000,"")</f>
        <v>33.198655609999996</v>
      </c>
      <c r="T1536" s="20">
        <f t="shared" si="422"/>
        <v>0.28622021372838824</v>
      </c>
      <c r="U1536" s="20">
        <f t="shared" si="423"/>
        <v>-5.4748741037131565E-2</v>
      </c>
      <c r="V1536" s="14">
        <f t="shared" si="424"/>
        <v>0.11379697022794856</v>
      </c>
      <c r="W1536" s="14">
        <f t="shared" si="425"/>
        <v>0.71626681927767499</v>
      </c>
      <c r="X1536" s="14">
        <f t="shared" si="426"/>
        <v>0.36374279883374566</v>
      </c>
      <c r="Y1536" s="14">
        <f t="shared" si="427"/>
        <v>0.32972179453031031</v>
      </c>
      <c r="Z1536" s="15">
        <f t="shared" si="428"/>
        <v>1.5529530281252629E-2</v>
      </c>
      <c r="AA1536" s="14">
        <f t="shared" si="429"/>
        <v>-0.24652384566692348</v>
      </c>
      <c r="AB1536" s="14">
        <f t="shared" si="430"/>
        <v>0.41381536554918058</v>
      </c>
      <c r="AC1536" s="14">
        <f t="shared" si="431"/>
        <v>0.20781248559952045</v>
      </c>
      <c r="AD1536" s="14">
        <f t="shared" si="432"/>
        <v>-0.57893724650233824</v>
      </c>
      <c r="AE1536" s="14">
        <f t="shared" si="433"/>
        <v>0.39292512333778379</v>
      </c>
      <c r="AF1536" s="18">
        <f t="shared" si="434"/>
        <v>1</v>
      </c>
      <c r="AG1536" s="18" t="str">
        <f t="shared" si="435"/>
        <v/>
      </c>
      <c r="AH1536" s="18" t="str">
        <f t="shared" si="436"/>
        <v/>
      </c>
      <c r="AI1536" s="19" t="str">
        <f t="shared" si="437"/>
        <v/>
      </c>
      <c r="AJ1536" s="19" t="str">
        <f t="shared" si="438"/>
        <v/>
      </c>
      <c r="AK1536" s="19" t="str">
        <f t="shared" si="439"/>
        <v/>
      </c>
    </row>
    <row r="1537" spans="2:37" x14ac:dyDescent="0.15">
      <c r="B1537" s="51" t="str">
        <f>IFERROR(IF(AND(AF1537=1,AI1537=1),MAX($B$5:B1536)+1,""),"")</f>
        <v/>
      </c>
      <c r="C1537" s="51" t="str">
        <f>IFERROR(IF(AND(AG1537=1,AJ1537=1),MAX($C$5:C1536)+1,""),"")</f>
        <v/>
      </c>
      <c r="D1537" s="51" t="str">
        <f>IFERROR(IF(AND(AH1537=1,AK1537=1),MAX($D$5:D1536)+1,""),"")</f>
        <v/>
      </c>
      <c r="F1537" s="5" t="s">
        <v>3171</v>
      </c>
      <c r="G1537" s="5" t="s">
        <v>3172</v>
      </c>
      <c r="H1537" s="12">
        <f>IFERROR([1]!EM_S_STM07_IS(F1537,"9",$H$1,"1")/1000000,"")</f>
        <v>203.26796338</v>
      </c>
      <c r="I1537" s="12">
        <f>IFERROR([1]!EM_S_STM07_IS(F1537,"9",$I$1,"1")/1000000,"")</f>
        <v>203.45513652000002</v>
      </c>
      <c r="J1537" s="12">
        <f>IFERROR([1]!EM_S_STM07_IS(F1537,"9",$J$1,"1")/1000000,"")</f>
        <v>149.14287540999999</v>
      </c>
      <c r="K1537" s="12">
        <f>IFERROR([1]!EM_S_STM07_IS(F1537,"9",$K$1,"1")/1000000,"")</f>
        <v>143.78616934999999</v>
      </c>
      <c r="L1537" s="12">
        <f>IFERROR([1]!EM_S_STM07_IS(F1537,"9",$L$1,"1")/1000000,"")</f>
        <v>168.99925743</v>
      </c>
      <c r="M1537" s="13">
        <f>IFERROR([1]!EM_S_STM07_IS(F1537,"9",$M$1,"1")/1000000,"")</f>
        <v>900.82528128000001</v>
      </c>
      <c r="N1537" s="12">
        <f>IFERROR([1]!EM_S_STM07_IS(F1537,"61",$N$1,"1")/1000000,"")</f>
        <v>24.463288840000001</v>
      </c>
      <c r="O1537" s="12">
        <f>IFERROR([1]!EM_S_STM07_IS(F1537,"61",$O$1,"1")/1000000,"")</f>
        <v>24.964396620000002</v>
      </c>
      <c r="P1537" s="12">
        <f>IFERROR([1]!EM_S_STM07_IS(F1537,"61",$P$1,"1")/1000000,"")</f>
        <v>3.7600883199999999</v>
      </c>
      <c r="Q1537" s="12">
        <f>IFERROR([1]!EM_S_STM07_IS(F1537,"61",$Q$1,"1")/1000000,"")</f>
        <v>-29.942276079999999</v>
      </c>
      <c r="R1537" s="12">
        <f>IFERROR([1]!EM_S_STM07_IS(F1537,"61",$R$1,"1")/1000000,"")</f>
        <v>4.0986207500000003</v>
      </c>
      <c r="S1537" s="12">
        <f>IFERROR([1]!EM_S_STM07_IS(F1537,"61",$S$1,"1")/1000000,"")</f>
        <v>55.33757568</v>
      </c>
      <c r="T1537" s="20">
        <f t="shared" si="422"/>
        <v>0.3468347898006201</v>
      </c>
      <c r="U1537" s="20">
        <f t="shared" si="423"/>
        <v>0.17733771683284139</v>
      </c>
      <c r="V1537" s="14">
        <f t="shared" si="424"/>
        <v>9.2081967511090611E-4</v>
      </c>
      <c r="W1537" s="14">
        <f t="shared" si="425"/>
        <v>-0.26694956951682092</v>
      </c>
      <c r="X1537" s="14">
        <f t="shared" si="426"/>
        <v>-3.5916607114313603E-2</v>
      </c>
      <c r="Y1537" s="14">
        <f t="shared" si="427"/>
        <v>0.17535127470172085</v>
      </c>
      <c r="Z1537" s="15">
        <f t="shared" si="428"/>
        <v>4.3303505292212572</v>
      </c>
      <c r="AA1537" s="14">
        <f t="shared" si="429"/>
        <v>2.0484072410600768E-2</v>
      </c>
      <c r="AB1537" s="14">
        <f t="shared" si="430"/>
        <v>-0.84938196675710398</v>
      </c>
      <c r="AC1537" s="14">
        <f t="shared" si="431"/>
        <v>-8.9631842477572441</v>
      </c>
      <c r="AD1537" s="14">
        <f t="shared" si="432"/>
        <v>1.136884074512214</v>
      </c>
      <c r="AE1537" s="14">
        <f t="shared" si="433"/>
        <v>12.501511619488092</v>
      </c>
      <c r="AF1537" s="18">
        <f t="shared" si="434"/>
        <v>1</v>
      </c>
      <c r="AG1537" s="18" t="str">
        <f t="shared" si="435"/>
        <v/>
      </c>
      <c r="AH1537" s="18" t="str">
        <f t="shared" si="436"/>
        <v/>
      </c>
      <c r="AI1537" s="19" t="str">
        <f t="shared" si="437"/>
        <v/>
      </c>
      <c r="AJ1537" s="19" t="str">
        <f t="shared" si="438"/>
        <v/>
      </c>
      <c r="AK1537" s="19" t="str">
        <f t="shared" si="439"/>
        <v/>
      </c>
    </row>
    <row r="1538" spans="2:37" x14ac:dyDescent="0.15">
      <c r="B1538" s="51" t="str">
        <f>IFERROR(IF(AND(AF1538=1,AI1538=1),MAX($B$5:B1537)+1,""),"")</f>
        <v/>
      </c>
      <c r="C1538" s="51" t="str">
        <f>IFERROR(IF(AND(AG1538=1,AJ1538=1),MAX($C$5:C1537)+1,""),"")</f>
        <v/>
      </c>
      <c r="D1538" s="51" t="str">
        <f>IFERROR(IF(AND(AH1538=1,AK1538=1),MAX($D$5:D1537)+1,""),"")</f>
        <v/>
      </c>
      <c r="F1538" s="5" t="s">
        <v>3173</v>
      </c>
      <c r="G1538" s="5" t="s">
        <v>3174</v>
      </c>
      <c r="H1538" s="12">
        <f>IFERROR([1]!EM_S_STM07_IS(F1538,"9",$H$1,"1")/1000000,"")</f>
        <v>557.59178085999997</v>
      </c>
      <c r="I1538" s="12">
        <f>IFERROR([1]!EM_S_STM07_IS(F1538,"9",$I$1,"1")/1000000,"")</f>
        <v>765.74354047999998</v>
      </c>
      <c r="J1538" s="12">
        <f>IFERROR([1]!EM_S_STM07_IS(F1538,"9",$J$1,"1")/1000000,"")</f>
        <v>753.09408595000002</v>
      </c>
      <c r="K1538" s="12">
        <f>IFERROR([1]!EM_S_STM07_IS(F1538,"9",$K$1,"1")/1000000,"")</f>
        <v>758.69184079999991</v>
      </c>
      <c r="L1538" s="12">
        <f>IFERROR([1]!EM_S_STM07_IS(F1538,"9",$L$1,"1")/1000000,"")</f>
        <v>845.52003667999998</v>
      </c>
      <c r="M1538" s="13">
        <f>IFERROR([1]!EM_S_STM07_IS(F1538,"9",$M$1,"1")/1000000,"")</f>
        <v>804.85277890999998</v>
      </c>
      <c r="N1538" s="12">
        <f>IFERROR([1]!EM_S_STM07_IS(F1538,"61",$N$1,"1")/1000000,"")</f>
        <v>43.671666539999997</v>
      </c>
      <c r="O1538" s="12">
        <f>IFERROR([1]!EM_S_STM07_IS(F1538,"61",$O$1,"1")/1000000,"")</f>
        <v>39.067259749999998</v>
      </c>
      <c r="P1538" s="12">
        <f>IFERROR([1]!EM_S_STM07_IS(F1538,"61",$P$1,"1")/1000000,"")</f>
        <v>34.312635999999998</v>
      </c>
      <c r="Q1538" s="12">
        <f>IFERROR([1]!EM_S_STM07_IS(F1538,"61",$Q$1,"1")/1000000,"")</f>
        <v>28.207164160000001</v>
      </c>
      <c r="R1538" s="12">
        <f>IFERROR([1]!EM_S_STM07_IS(F1538,"61",$R$1,"1")/1000000,"")</f>
        <v>34.933102220000002</v>
      </c>
      <c r="S1538" s="12">
        <f>IFERROR([1]!EM_S_STM07_IS(F1538,"61",$S$1,"1")/1000000,"")</f>
        <v>47.309546570000002</v>
      </c>
      <c r="T1538" s="20">
        <f t="shared" si="422"/>
        <v>7.6167858229350349E-2</v>
      </c>
      <c r="U1538" s="20">
        <f t="shared" si="423"/>
        <v>1.613124127192278E-2</v>
      </c>
      <c r="V1538" s="14">
        <f t="shared" si="424"/>
        <v>0.37330492802271542</v>
      </c>
      <c r="W1538" s="14">
        <f t="shared" si="425"/>
        <v>-1.6519178891239165E-2</v>
      </c>
      <c r="X1538" s="14">
        <f t="shared" si="426"/>
        <v>7.4330086431876954E-3</v>
      </c>
      <c r="Y1538" s="14">
        <f t="shared" si="427"/>
        <v>0.11444461533742657</v>
      </c>
      <c r="Z1538" s="15">
        <f t="shared" si="428"/>
        <v>-4.8097331826319735E-2</v>
      </c>
      <c r="AA1538" s="14">
        <f t="shared" si="429"/>
        <v>-0.1054323582037499</v>
      </c>
      <c r="AB1538" s="14">
        <f t="shared" si="430"/>
        <v>-0.12170353847251855</v>
      </c>
      <c r="AC1538" s="14">
        <f t="shared" si="431"/>
        <v>-0.17793654326062261</v>
      </c>
      <c r="AD1538" s="14">
        <f t="shared" si="432"/>
        <v>0.23844786458675329</v>
      </c>
      <c r="AE1538" s="14">
        <f t="shared" si="433"/>
        <v>0.35428987302805881</v>
      </c>
      <c r="AF1538" s="18" t="str">
        <f t="shared" si="434"/>
        <v/>
      </c>
      <c r="AG1538" s="18" t="str">
        <f t="shared" si="435"/>
        <v/>
      </c>
      <c r="AH1538" s="18" t="str">
        <f t="shared" si="436"/>
        <v/>
      </c>
      <c r="AI1538" s="19" t="str">
        <f t="shared" si="437"/>
        <v/>
      </c>
      <c r="AJ1538" s="19" t="str">
        <f t="shared" si="438"/>
        <v/>
      </c>
      <c r="AK1538" s="19" t="str">
        <f t="shared" si="439"/>
        <v/>
      </c>
    </row>
    <row r="1539" spans="2:37" x14ac:dyDescent="0.15">
      <c r="B1539" s="51">
        <f>IFERROR(IF(AND(AF1539=1,AI1539=1),MAX($B$5:B1538)+1,""),"")</f>
        <v>128</v>
      </c>
      <c r="C1539" s="51">
        <f>IFERROR(IF(AND(AG1539=1,AJ1539=1),MAX($C$5:C1538)+1,""),"")</f>
        <v>68</v>
      </c>
      <c r="D1539" s="51">
        <f>IFERROR(IF(AND(AH1539=1,AK1539=1),MAX($D$5:D1538)+1,""),"")</f>
        <v>44</v>
      </c>
      <c r="F1539" s="5" t="s">
        <v>3175</v>
      </c>
      <c r="G1539" s="5" t="s">
        <v>3176</v>
      </c>
      <c r="H1539" s="12">
        <f>IFERROR([1]!EM_S_STM07_IS(F1539,"9",$H$1,"1")/1000000,"")</f>
        <v>343.27304884</v>
      </c>
      <c r="I1539" s="12">
        <f>IFERROR([1]!EM_S_STM07_IS(F1539,"9",$I$1,"1")/1000000,"")</f>
        <v>482.47427152</v>
      </c>
      <c r="J1539" s="12">
        <f>IFERROR([1]!EM_S_STM07_IS(F1539,"9",$J$1,"1")/1000000,"")</f>
        <v>706.41872350999995</v>
      </c>
      <c r="K1539" s="12">
        <f>IFERROR([1]!EM_S_STM07_IS(F1539,"9",$K$1,"1")/1000000,"")</f>
        <v>1015.47443673</v>
      </c>
      <c r="L1539" s="12">
        <f>IFERROR([1]!EM_S_STM07_IS(F1539,"9",$L$1,"1")/1000000,"")</f>
        <v>1335.10014415</v>
      </c>
      <c r="M1539" s="13">
        <f>IFERROR([1]!EM_S_STM07_IS(F1539,"9",$M$1,"1")/1000000,"")</f>
        <v>1858.1808899800001</v>
      </c>
      <c r="N1539" s="12">
        <f>IFERROR([1]!EM_S_STM07_IS(F1539,"61",$N$1,"1")/1000000,"")</f>
        <v>32.411256440000002</v>
      </c>
      <c r="O1539" s="12">
        <f>IFERROR([1]!EM_S_STM07_IS(F1539,"61",$O$1,"1")/1000000,"")</f>
        <v>42.208331210000004</v>
      </c>
      <c r="P1539" s="12">
        <f>IFERROR([1]!EM_S_STM07_IS(F1539,"61",$P$1,"1")/1000000,"")</f>
        <v>60.187693380000006</v>
      </c>
      <c r="Q1539" s="12">
        <f>IFERROR([1]!EM_S_STM07_IS(F1539,"61",$Q$1,"1")/1000000,"")</f>
        <v>86.093289959999993</v>
      </c>
      <c r="R1539" s="12">
        <f>IFERROR([1]!EM_S_STM07_IS(F1539,"61",$R$1,"1")/1000000,"")</f>
        <v>124.58444528</v>
      </c>
      <c r="S1539" s="12">
        <f>IFERROR([1]!EM_S_STM07_IS(F1539,"61",$S$1,"1")/1000000,"")</f>
        <v>174.79471257</v>
      </c>
      <c r="T1539" s="20">
        <f t="shared" si="422"/>
        <v>0.40181162246773328</v>
      </c>
      <c r="U1539" s="20">
        <f t="shared" si="423"/>
        <v>0.40076888042832381</v>
      </c>
      <c r="V1539" s="14">
        <f t="shared" si="424"/>
        <v>0.40551165653812182</v>
      </c>
      <c r="W1539" s="14">
        <f t="shared" si="425"/>
        <v>0.46415832969596343</v>
      </c>
      <c r="X1539" s="14">
        <f t="shared" si="426"/>
        <v>0.4374964917186614</v>
      </c>
      <c r="Y1539" s="14">
        <f t="shared" si="427"/>
        <v>0.31475505030855239</v>
      </c>
      <c r="Z1539" s="15">
        <f t="shared" si="428"/>
        <v>0.39179139341867331</v>
      </c>
      <c r="AA1539" s="14">
        <f t="shared" si="429"/>
        <v>0.30227383465174917</v>
      </c>
      <c r="AB1539" s="14">
        <f t="shared" si="430"/>
        <v>0.42596714095487215</v>
      </c>
      <c r="AC1539" s="14">
        <f t="shared" si="431"/>
        <v>0.43041351354740992</v>
      </c>
      <c r="AD1539" s="14">
        <f t="shared" si="432"/>
        <v>0.44708658872118223</v>
      </c>
      <c r="AE1539" s="14">
        <f t="shared" si="433"/>
        <v>0.40302195974107247</v>
      </c>
      <c r="AF1539" s="18">
        <f t="shared" si="434"/>
        <v>1</v>
      </c>
      <c r="AG1539" s="18">
        <f t="shared" si="435"/>
        <v>1</v>
      </c>
      <c r="AH1539" s="18">
        <f t="shared" si="436"/>
        <v>1</v>
      </c>
      <c r="AI1539" s="19">
        <f t="shared" si="437"/>
        <v>1</v>
      </c>
      <c r="AJ1539" s="19">
        <f t="shared" si="438"/>
        <v>1</v>
      </c>
      <c r="AK1539" s="19">
        <f t="shared" si="439"/>
        <v>1</v>
      </c>
    </row>
    <row r="1540" spans="2:37" x14ac:dyDescent="0.15">
      <c r="B1540" s="51" t="str">
        <f>IFERROR(IF(AND(AF1540=1,AI1540=1),MAX($B$5:B1539)+1,""),"")</f>
        <v/>
      </c>
      <c r="C1540" s="51" t="str">
        <f>IFERROR(IF(AND(AG1540=1,AJ1540=1),MAX($C$5:C1539)+1,""),"")</f>
        <v/>
      </c>
      <c r="D1540" s="51" t="str">
        <f>IFERROR(IF(AND(AH1540=1,AK1540=1),MAX($D$5:D1539)+1,""),"")</f>
        <v/>
      </c>
      <c r="F1540" s="5" t="s">
        <v>3177</v>
      </c>
      <c r="G1540" s="5" t="s">
        <v>3178</v>
      </c>
      <c r="H1540" s="12">
        <f>IFERROR([1]!EM_S_STM07_IS(F1540,"9",$H$1,"1")/1000000,"")</f>
        <v>169.2864932</v>
      </c>
      <c r="I1540" s="12">
        <f>IFERROR([1]!EM_S_STM07_IS(F1540,"9",$I$1,"1")/1000000,"")</f>
        <v>224.4538306</v>
      </c>
      <c r="J1540" s="12">
        <f>IFERROR([1]!EM_S_STM07_IS(F1540,"9",$J$1,"1")/1000000,"")</f>
        <v>313.26072726000001</v>
      </c>
      <c r="K1540" s="12">
        <f>IFERROR([1]!EM_S_STM07_IS(F1540,"9",$K$1,"1")/1000000,"")</f>
        <v>344.94007814999998</v>
      </c>
      <c r="L1540" s="12">
        <f>IFERROR([1]!EM_S_STM07_IS(F1540,"9",$L$1,"1")/1000000,"")</f>
        <v>409.04072143000002</v>
      </c>
      <c r="M1540" s="13">
        <f>IFERROR([1]!EM_S_STM07_IS(F1540,"9",$M$1,"1")/1000000,"")</f>
        <v>394.99562383</v>
      </c>
      <c r="N1540" s="12">
        <f>IFERROR([1]!EM_S_STM07_IS(F1540,"61",$N$1,"1")/1000000,"")</f>
        <v>43.661220979999996</v>
      </c>
      <c r="O1540" s="12">
        <f>IFERROR([1]!EM_S_STM07_IS(F1540,"61",$O$1,"1")/1000000,"")</f>
        <v>53.464777820000002</v>
      </c>
      <c r="P1540" s="12">
        <f>IFERROR([1]!EM_S_STM07_IS(F1540,"61",$P$1,"1")/1000000,"")</f>
        <v>48.207495510000001</v>
      </c>
      <c r="Q1540" s="12">
        <f>IFERROR([1]!EM_S_STM07_IS(F1540,"61",$Q$1,"1")/1000000,"")</f>
        <v>60.842729049999996</v>
      </c>
      <c r="R1540" s="12">
        <f>IFERROR([1]!EM_S_STM07_IS(F1540,"61",$R$1,"1")/1000000,"")</f>
        <v>72.347373040000008</v>
      </c>
      <c r="S1540" s="12">
        <f>IFERROR([1]!EM_S_STM07_IS(F1540,"61",$S$1,"1")/1000000,"")</f>
        <v>45.302096369999994</v>
      </c>
      <c r="T1540" s="20">
        <f t="shared" si="422"/>
        <v>0.18466073740631961</v>
      </c>
      <c r="U1540" s="20">
        <f t="shared" si="423"/>
        <v>7.4058874401505825E-3</v>
      </c>
      <c r="V1540" s="14">
        <f t="shared" si="424"/>
        <v>0.32588150629846002</v>
      </c>
      <c r="W1540" s="14">
        <f t="shared" si="425"/>
        <v>0.39565774583844421</v>
      </c>
      <c r="X1540" s="14">
        <f t="shared" si="426"/>
        <v>0.10112774482486198</v>
      </c>
      <c r="Y1540" s="14">
        <f t="shared" si="427"/>
        <v>0.18583124241111049</v>
      </c>
      <c r="Z1540" s="15">
        <f t="shared" si="428"/>
        <v>-3.4336673255656737E-2</v>
      </c>
      <c r="AA1540" s="14">
        <f t="shared" si="429"/>
        <v>0.2245369373543343</v>
      </c>
      <c r="AB1540" s="14">
        <f t="shared" si="430"/>
        <v>-9.8331696574139066E-2</v>
      </c>
      <c r="AC1540" s="14">
        <f t="shared" si="431"/>
        <v>0.26210101575135725</v>
      </c>
      <c r="AD1540" s="14">
        <f t="shared" si="432"/>
        <v>0.18908823074891334</v>
      </c>
      <c r="AE1540" s="14">
        <f t="shared" si="433"/>
        <v>-0.37382527566062418</v>
      </c>
      <c r="AF1540" s="18" t="str">
        <f t="shared" si="434"/>
        <v/>
      </c>
      <c r="AG1540" s="18" t="str">
        <f t="shared" si="435"/>
        <v/>
      </c>
      <c r="AH1540" s="18" t="str">
        <f t="shared" si="436"/>
        <v/>
      </c>
      <c r="AI1540" s="19" t="str">
        <f t="shared" si="437"/>
        <v/>
      </c>
      <c r="AJ1540" s="19" t="str">
        <f t="shared" si="438"/>
        <v/>
      </c>
      <c r="AK1540" s="19" t="str">
        <f t="shared" si="439"/>
        <v/>
      </c>
    </row>
    <row r="1541" spans="2:37" x14ac:dyDescent="0.15">
      <c r="B1541" s="51">
        <f>IFERROR(IF(AND(AF1541=1,AI1541=1),MAX($B$5:B1540)+1,""),"")</f>
        <v>129</v>
      </c>
      <c r="C1541" s="51" t="str">
        <f>IFERROR(IF(AND(AG1541=1,AJ1541=1),MAX($C$5:C1540)+1,""),"")</f>
        <v/>
      </c>
      <c r="D1541" s="51" t="str">
        <f>IFERROR(IF(AND(AH1541=1,AK1541=1),MAX($D$5:D1540)+1,""),"")</f>
        <v/>
      </c>
      <c r="F1541" s="5" t="s">
        <v>3179</v>
      </c>
      <c r="G1541" s="5" t="s">
        <v>3180</v>
      </c>
      <c r="H1541" s="12">
        <f>IFERROR([1]!EM_S_STM07_IS(F1541,"9",$H$1,"1")/1000000,"")</f>
        <v>143.63408659000001</v>
      </c>
      <c r="I1541" s="12">
        <f>IFERROR([1]!EM_S_STM07_IS(F1541,"9",$I$1,"1")/1000000,"")</f>
        <v>158.10367622999999</v>
      </c>
      <c r="J1541" s="12">
        <f>IFERROR([1]!EM_S_STM07_IS(F1541,"9",$J$1,"1")/1000000,"")</f>
        <v>182.28523869</v>
      </c>
      <c r="K1541" s="12">
        <f>IFERROR([1]!EM_S_STM07_IS(F1541,"9",$K$1,"1")/1000000,"")</f>
        <v>234.83195766999998</v>
      </c>
      <c r="L1541" s="12">
        <f>IFERROR([1]!EM_S_STM07_IS(F1541,"9",$L$1,"1")/1000000,"")</f>
        <v>288.99346473000003</v>
      </c>
      <c r="M1541" s="13">
        <f>IFERROR([1]!EM_S_STM07_IS(F1541,"9",$M$1,"1")/1000000,"")</f>
        <v>380.50547579000005</v>
      </c>
      <c r="N1541" s="12">
        <f>IFERROR([1]!EM_S_STM07_IS(F1541,"61",$N$1,"1")/1000000,"")</f>
        <v>32.991289699999996</v>
      </c>
      <c r="O1541" s="12">
        <f>IFERROR([1]!EM_S_STM07_IS(F1541,"61",$O$1,"1")/1000000,"")</f>
        <v>33.775320610000001</v>
      </c>
      <c r="P1541" s="12">
        <f>IFERROR([1]!EM_S_STM07_IS(F1541,"61",$P$1,"1")/1000000,"")</f>
        <v>36.505940439999996</v>
      </c>
      <c r="Q1541" s="12">
        <f>IFERROR([1]!EM_S_STM07_IS(F1541,"61",$Q$1,"1")/1000000,"")</f>
        <v>28.9237213</v>
      </c>
      <c r="R1541" s="12">
        <f>IFERROR([1]!EM_S_STM07_IS(F1541,"61",$R$1,"1")/1000000,"")</f>
        <v>33.801502799999994</v>
      </c>
      <c r="S1541" s="12">
        <f>IFERROR([1]!EM_S_STM07_IS(F1541,"61",$S$1,"1")/1000000,"")</f>
        <v>23.918992790000001</v>
      </c>
      <c r="T1541" s="20">
        <f t="shared" si="422"/>
        <v>0.21512422406960607</v>
      </c>
      <c r="U1541" s="20">
        <f t="shared" si="423"/>
        <v>-6.2289629844072492E-2</v>
      </c>
      <c r="V1541" s="14">
        <f t="shared" si="424"/>
        <v>0.10073924639701348</v>
      </c>
      <c r="W1541" s="14">
        <f t="shared" si="425"/>
        <v>0.15294750278179545</v>
      </c>
      <c r="X1541" s="14">
        <f t="shared" si="426"/>
        <v>0.28826645184014366</v>
      </c>
      <c r="Y1541" s="14">
        <f t="shared" si="427"/>
        <v>0.23063942232305137</v>
      </c>
      <c r="Z1541" s="15">
        <f t="shared" si="428"/>
        <v>0.31665771800582965</v>
      </c>
      <c r="AA1541" s="14">
        <f t="shared" si="429"/>
        <v>2.3764785103263353E-2</v>
      </c>
      <c r="AB1541" s="14">
        <f t="shared" si="430"/>
        <v>8.0846599845199651E-2</v>
      </c>
      <c r="AC1541" s="14">
        <f t="shared" si="431"/>
        <v>-0.20769822797639989</v>
      </c>
      <c r="AD1541" s="14">
        <f t="shared" si="432"/>
        <v>0.16864294360352566</v>
      </c>
      <c r="AE1541" s="14">
        <f t="shared" si="433"/>
        <v>-0.29236895378509609</v>
      </c>
      <c r="AF1541" s="18">
        <f t="shared" si="434"/>
        <v>1</v>
      </c>
      <c r="AG1541" s="18" t="str">
        <f t="shared" si="435"/>
        <v/>
      </c>
      <c r="AH1541" s="18" t="str">
        <f t="shared" si="436"/>
        <v/>
      </c>
      <c r="AI1541" s="19">
        <f t="shared" si="437"/>
        <v>1</v>
      </c>
      <c r="AJ1541" s="19" t="str">
        <f t="shared" si="438"/>
        <v/>
      </c>
      <c r="AK1541" s="19" t="str">
        <f t="shared" si="439"/>
        <v/>
      </c>
    </row>
    <row r="1542" spans="2:37" x14ac:dyDescent="0.15">
      <c r="B1542" s="51" t="str">
        <f>IFERROR(IF(AND(AF1542=1,AI1542=1),MAX($B$5:B1541)+1,""),"")</f>
        <v/>
      </c>
      <c r="C1542" s="51" t="str">
        <f>IFERROR(IF(AND(AG1542=1,AJ1542=1),MAX($C$5:C1541)+1,""),"")</f>
        <v/>
      </c>
      <c r="D1542" s="51" t="str">
        <f>IFERROR(IF(AND(AH1542=1,AK1542=1),MAX($D$5:D1541)+1,""),"")</f>
        <v/>
      </c>
      <c r="F1542" s="5" t="s">
        <v>3181</v>
      </c>
      <c r="G1542" s="5" t="s">
        <v>3182</v>
      </c>
      <c r="H1542" s="12">
        <f>IFERROR([1]!EM_S_STM07_IS(F1542,"9",$H$1,"1")/1000000,"")</f>
        <v>196.61848990999999</v>
      </c>
      <c r="I1542" s="12">
        <f>IFERROR([1]!EM_S_STM07_IS(F1542,"9",$I$1,"1")/1000000,"")</f>
        <v>207.35149183999999</v>
      </c>
      <c r="J1542" s="12">
        <f>IFERROR([1]!EM_S_STM07_IS(F1542,"9",$J$1,"1")/1000000,"")</f>
        <v>245.31789821999999</v>
      </c>
      <c r="K1542" s="12">
        <f>IFERROR([1]!EM_S_STM07_IS(F1542,"9",$K$1,"1")/1000000,"")</f>
        <v>265.04655881999997</v>
      </c>
      <c r="L1542" s="12">
        <f>IFERROR([1]!EM_S_STM07_IS(F1542,"9",$L$1,"1")/1000000,"")</f>
        <v>284.12106777999998</v>
      </c>
      <c r="M1542" s="13">
        <f>IFERROR([1]!EM_S_STM07_IS(F1542,"9",$M$1,"1")/1000000,"")</f>
        <v>429.21940488000001</v>
      </c>
      <c r="N1542" s="12">
        <f>IFERROR([1]!EM_S_STM07_IS(F1542,"61",$N$1,"1")/1000000,"")</f>
        <v>45.412610780000001</v>
      </c>
      <c r="O1542" s="12">
        <f>IFERROR([1]!EM_S_STM07_IS(F1542,"61",$O$1,"1")/1000000,"")</f>
        <v>46.47749391</v>
      </c>
      <c r="P1542" s="12">
        <f>IFERROR([1]!EM_S_STM07_IS(F1542,"61",$P$1,"1")/1000000,"")</f>
        <v>19.271949379999999</v>
      </c>
      <c r="Q1542" s="12">
        <f>IFERROR([1]!EM_S_STM07_IS(F1542,"61",$Q$1,"1")/1000000,"")</f>
        <v>16.213016339999999</v>
      </c>
      <c r="R1542" s="12">
        <f>IFERROR([1]!EM_S_STM07_IS(F1542,"61",$R$1,"1")/1000000,"")</f>
        <v>19.43194445</v>
      </c>
      <c r="S1542" s="12">
        <f>IFERROR([1]!EM_S_STM07_IS(F1542,"61",$S$1,"1")/1000000,"")</f>
        <v>40.837123040000002</v>
      </c>
      <c r="T1542" s="20">
        <f t="shared" si="422"/>
        <v>0.16899054455006501</v>
      </c>
      <c r="U1542" s="20">
        <f t="shared" si="423"/>
        <v>-2.1015685128368822E-2</v>
      </c>
      <c r="V1542" s="14">
        <f t="shared" si="424"/>
        <v>5.4587958309073155E-2</v>
      </c>
      <c r="W1542" s="14">
        <f t="shared" si="425"/>
        <v>0.18310167939035743</v>
      </c>
      <c r="X1542" s="14">
        <f t="shared" si="426"/>
        <v>8.0420795804745607E-2</v>
      </c>
      <c r="Y1542" s="14">
        <f t="shared" si="427"/>
        <v>7.1966635012809199E-2</v>
      </c>
      <c r="Z1542" s="15">
        <f t="shared" si="428"/>
        <v>0.51069193225879428</v>
      </c>
      <c r="AA1542" s="14">
        <f t="shared" si="429"/>
        <v>2.3449062093320112E-2</v>
      </c>
      <c r="AB1542" s="14">
        <f t="shared" si="430"/>
        <v>-0.5853487837076885</v>
      </c>
      <c r="AC1542" s="14">
        <f t="shared" si="431"/>
        <v>-0.15872463027401329</v>
      </c>
      <c r="AD1542" s="14">
        <f t="shared" si="432"/>
        <v>0.19853974377725203</v>
      </c>
      <c r="AE1542" s="14">
        <f t="shared" si="433"/>
        <v>1.1015458923875219</v>
      </c>
      <c r="AF1542" s="18" t="str">
        <f t="shared" si="434"/>
        <v/>
      </c>
      <c r="AG1542" s="18" t="str">
        <f t="shared" si="435"/>
        <v/>
      </c>
      <c r="AH1542" s="18" t="str">
        <f t="shared" si="436"/>
        <v/>
      </c>
      <c r="AI1542" s="19" t="str">
        <f t="shared" si="437"/>
        <v/>
      </c>
      <c r="AJ1542" s="19" t="str">
        <f t="shared" si="438"/>
        <v/>
      </c>
      <c r="AK1542" s="19" t="str">
        <f t="shared" si="439"/>
        <v/>
      </c>
    </row>
    <row r="1543" spans="2:37" x14ac:dyDescent="0.15">
      <c r="B1543" s="51" t="str">
        <f>IFERROR(IF(AND(AF1543=1,AI1543=1),MAX($B$5:B1542)+1,""),"")</f>
        <v/>
      </c>
      <c r="C1543" s="51" t="str">
        <f>IFERROR(IF(AND(AG1543=1,AJ1543=1),MAX($C$5:C1542)+1,""),"")</f>
        <v/>
      </c>
      <c r="D1543" s="51" t="str">
        <f>IFERROR(IF(AND(AH1543=1,AK1543=1),MAX($D$5:D1542)+1,""),"")</f>
        <v/>
      </c>
      <c r="F1543" s="5" t="s">
        <v>3183</v>
      </c>
      <c r="G1543" s="5" t="s">
        <v>3184</v>
      </c>
      <c r="H1543" s="12">
        <f>IFERROR([1]!EM_S_STM07_IS(F1543,"9",$H$1,"1")/1000000,"")</f>
        <v>140.01041015999999</v>
      </c>
      <c r="I1543" s="12">
        <f>IFERROR([1]!EM_S_STM07_IS(F1543,"9",$I$1,"1")/1000000,"")</f>
        <v>184.26643697999998</v>
      </c>
      <c r="J1543" s="12">
        <f>IFERROR([1]!EM_S_STM07_IS(F1543,"9",$J$1,"1")/1000000,"")</f>
        <v>209.43678106999999</v>
      </c>
      <c r="K1543" s="12">
        <f>IFERROR([1]!EM_S_STM07_IS(F1543,"9",$K$1,"1")/1000000,"")</f>
        <v>221.16946996999999</v>
      </c>
      <c r="L1543" s="12">
        <f>IFERROR([1]!EM_S_STM07_IS(F1543,"9",$L$1,"1")/1000000,"")</f>
        <v>315.36086185000005</v>
      </c>
      <c r="M1543" s="13">
        <f>IFERROR([1]!EM_S_STM07_IS(F1543,"9",$M$1,"1")/1000000,"")</f>
        <v>510.44326747000002</v>
      </c>
      <c r="N1543" s="12">
        <f>IFERROR([1]!EM_S_STM07_IS(F1543,"61",$N$1,"1")/1000000,"")</f>
        <v>34.337155989999999</v>
      </c>
      <c r="O1543" s="12">
        <f>IFERROR([1]!EM_S_STM07_IS(F1543,"61",$O$1,"1")/1000000,"")</f>
        <v>41.859345939999997</v>
      </c>
      <c r="P1543" s="12">
        <f>IFERROR([1]!EM_S_STM07_IS(F1543,"61",$P$1,"1")/1000000,"")</f>
        <v>42.133555899999998</v>
      </c>
      <c r="Q1543" s="12">
        <f>IFERROR([1]!EM_S_STM07_IS(F1543,"61",$Q$1,"1")/1000000,"")</f>
        <v>24.69603639</v>
      </c>
      <c r="R1543" s="12">
        <f>IFERROR([1]!EM_S_STM07_IS(F1543,"61",$R$1,"1")/1000000,"")</f>
        <v>37.756702329999996</v>
      </c>
      <c r="S1543" s="12">
        <f>IFERROR([1]!EM_S_STM07_IS(F1543,"61",$S$1,"1")/1000000,"")</f>
        <v>60.401993079999997</v>
      </c>
      <c r="T1543" s="20">
        <f t="shared" ref="T1543:T1606" si="440">IFERROR(IF(H1543&lt;0,"",(M1543/H1543)^(1/5)-1),"")</f>
        <v>0.29526142115870346</v>
      </c>
      <c r="U1543" s="20">
        <f t="shared" ref="U1543:U1606" si="441">IFERROR(IF(N1543&lt;0,"",(S1543/N1543)^(1/5)-1),"")</f>
        <v>0.11958582063243783</v>
      </c>
      <c r="V1543" s="14">
        <f t="shared" ref="V1543:V1606" si="442">IFERROR((I1543-H1543)/ABS(H1543),"")</f>
        <v>0.31609097330280966</v>
      </c>
      <c r="W1543" s="14">
        <f t="shared" ref="W1543:W1606" si="443">IFERROR((J1543-I1543)/ABS(I1543),"")</f>
        <v>0.13659755136380028</v>
      </c>
      <c r="X1543" s="14">
        <f t="shared" ref="X1543:X1606" si="444">IFERROR((K1543-J1543)/ABS(J1543),"")</f>
        <v>5.6020193015087386E-2</v>
      </c>
      <c r="Y1543" s="14">
        <f t="shared" ref="Y1543:Y1606" si="445">IFERROR((L1543-K1543)/ABS(K1543),"")</f>
        <v>0.42587881542952749</v>
      </c>
      <c r="Z1543" s="15">
        <f t="shared" ref="Z1543:Z1606" si="446">IFERROR((M1543-L1543)/ABS(L1543),"")</f>
        <v>0.61860055961157934</v>
      </c>
      <c r="AA1543" s="14">
        <f t="shared" ref="AA1543:AA1606" si="447">IFERROR((O1543-N1543)/ABS(N1543),"")</f>
        <v>0.21906852018235531</v>
      </c>
      <c r="AB1543" s="14">
        <f t="shared" ref="AB1543:AB1606" si="448">IFERROR((P1543-O1543)/ABS(O1543),"")</f>
        <v>6.5507464066219554E-3</v>
      </c>
      <c r="AC1543" s="14">
        <f t="shared" ref="AC1543:AC1606" si="449">IFERROR((Q1543-P1543)/ABS(P1543),"")</f>
        <v>-0.41386299203860927</v>
      </c>
      <c r="AD1543" s="14">
        <f t="shared" ref="AD1543:AD1606" si="450">IFERROR((R1543-Q1543)/ABS(Q1543),"")</f>
        <v>0.52885676607152088</v>
      </c>
      <c r="AE1543" s="14">
        <f t="shared" ref="AE1543:AE1606" si="451">IFERROR((S1543-R1543)/ABS(R1543),"")</f>
        <v>0.59976876561083936</v>
      </c>
      <c r="AF1543" s="18">
        <f t="shared" ref="AF1543:AF1606" si="452">IFERROR(IF(AND(T1543&lt;&gt;"",T1543&gt;$AG$3),1,""),"")</f>
        <v>1</v>
      </c>
      <c r="AG1543" s="18" t="str">
        <f t="shared" ref="AG1543:AG1606" si="453">IFERROR(IF(AND(U1543&lt;&gt;"",U1543&gt;$AG$3),1,""),"")</f>
        <v/>
      </c>
      <c r="AH1543" s="18" t="str">
        <f t="shared" ref="AH1543:AH1606" si="454">IFERROR(IF(AND(AF1543=1,AG1543=1),1,""),"")</f>
        <v/>
      </c>
      <c r="AI1543" s="19" t="str">
        <f t="shared" ref="AI1543:AI1606" si="455">IFERROR(IF(AND(V1543&gt;$AJ$3,W1543&gt;$AJ$3,X1543&gt;$AJ$3,Y1543&gt;$AJ$3,Z1543&gt;$AJ$3),1,""),"")</f>
        <v/>
      </c>
      <c r="AJ1543" s="19" t="str">
        <f t="shared" ref="AJ1543:AJ1606" si="456">IFERROR(IF(AND(AA1543&gt;$AJ$3,AB1543&gt;$AJ$3,AC1543&gt;$AJ$3,AD1543&gt;$AJ$3,AE1543&gt;$AJ$3),1,""),"")</f>
        <v/>
      </c>
      <c r="AK1543" s="19" t="str">
        <f t="shared" ref="AK1543:AK1606" si="457">IFERROR(IF(AND(AI1543=1,AJ1543=1),1,""),"")</f>
        <v/>
      </c>
    </row>
    <row r="1544" spans="2:37" x14ac:dyDescent="0.15">
      <c r="B1544" s="51">
        <f>IFERROR(IF(AND(AF1544=1,AI1544=1),MAX($B$5:B1543)+1,""),"")</f>
        <v>130</v>
      </c>
      <c r="C1544" s="51" t="str">
        <f>IFERROR(IF(AND(AG1544=1,AJ1544=1),MAX($C$5:C1543)+1,""),"")</f>
        <v/>
      </c>
      <c r="D1544" s="51" t="str">
        <f>IFERROR(IF(AND(AH1544=1,AK1544=1),MAX($D$5:D1543)+1,""),"")</f>
        <v/>
      </c>
      <c r="F1544" s="5" t="s">
        <v>3185</v>
      </c>
      <c r="G1544" s="5" t="s">
        <v>3186</v>
      </c>
      <c r="H1544" s="12">
        <f>IFERROR([1]!EM_S_STM07_IS(F1544,"9",$H$1,"1")/1000000,"")</f>
        <v>180.46675371999999</v>
      </c>
      <c r="I1544" s="12">
        <f>IFERROR([1]!EM_S_STM07_IS(F1544,"9",$I$1,"1")/1000000,"")</f>
        <v>217.64690073</v>
      </c>
      <c r="J1544" s="12">
        <f>IFERROR([1]!EM_S_STM07_IS(F1544,"9",$J$1,"1")/1000000,"")</f>
        <v>275.62287694000003</v>
      </c>
      <c r="K1544" s="12">
        <f>IFERROR([1]!EM_S_STM07_IS(F1544,"9",$K$1,"1")/1000000,"")</f>
        <v>386.51200999000002</v>
      </c>
      <c r="L1544" s="12">
        <f>IFERROR([1]!EM_S_STM07_IS(F1544,"9",$L$1,"1")/1000000,"")</f>
        <v>489.21424882999997</v>
      </c>
      <c r="M1544" s="13">
        <f>IFERROR([1]!EM_S_STM07_IS(F1544,"9",$M$1,"1")/1000000,"")</f>
        <v>877.28719303999992</v>
      </c>
      <c r="N1544" s="12">
        <f>IFERROR([1]!EM_S_STM07_IS(F1544,"61",$N$1,"1")/1000000,"")</f>
        <v>31.014598370000002</v>
      </c>
      <c r="O1544" s="12">
        <f>IFERROR([1]!EM_S_STM07_IS(F1544,"61",$O$1,"1")/1000000,"")</f>
        <v>36.39085687</v>
      </c>
      <c r="P1544" s="12">
        <f>IFERROR([1]!EM_S_STM07_IS(F1544,"61",$P$1,"1")/1000000,"")</f>
        <v>28.210174200000001</v>
      </c>
      <c r="Q1544" s="12">
        <f>IFERROR([1]!EM_S_STM07_IS(F1544,"61",$Q$1,"1")/1000000,"")</f>
        <v>7.4334581200000001</v>
      </c>
      <c r="R1544" s="12">
        <f>IFERROR([1]!EM_S_STM07_IS(F1544,"61",$R$1,"1")/1000000,"")</f>
        <v>11.146687460000001</v>
      </c>
      <c r="S1544" s="12">
        <f>IFERROR([1]!EM_S_STM07_IS(F1544,"61",$S$1,"1")/1000000,"")</f>
        <v>14.655249300000001</v>
      </c>
      <c r="T1544" s="20">
        <f t="shared" si="440"/>
        <v>0.37198358918491592</v>
      </c>
      <c r="U1544" s="20">
        <f t="shared" si="441"/>
        <v>-0.13923339420021674</v>
      </c>
      <c r="V1544" s="14">
        <f t="shared" si="442"/>
        <v>0.20602214116227865</v>
      </c>
      <c r="W1544" s="14">
        <f t="shared" si="443"/>
        <v>0.26637630040007615</v>
      </c>
      <c r="X1544" s="14">
        <f t="shared" si="444"/>
        <v>0.40232194903813917</v>
      </c>
      <c r="Y1544" s="14">
        <f t="shared" si="445"/>
        <v>0.26571551772131763</v>
      </c>
      <c r="Z1544" s="15">
        <f t="shared" si="446"/>
        <v>0.79325764762189865</v>
      </c>
      <c r="AA1544" s="14">
        <f t="shared" si="447"/>
        <v>0.17334606225951907</v>
      </c>
      <c r="AB1544" s="14">
        <f t="shared" si="448"/>
        <v>-0.22480049588345952</v>
      </c>
      <c r="AC1544" s="14">
        <f t="shared" si="449"/>
        <v>-0.73649726274997618</v>
      </c>
      <c r="AD1544" s="14">
        <f t="shared" si="450"/>
        <v>0.49952919355386111</v>
      </c>
      <c r="AE1544" s="14">
        <f t="shared" si="451"/>
        <v>0.31476273579846115</v>
      </c>
      <c r="AF1544" s="18">
        <f t="shared" si="452"/>
        <v>1</v>
      </c>
      <c r="AG1544" s="18" t="str">
        <f t="shared" si="453"/>
        <v/>
      </c>
      <c r="AH1544" s="18" t="str">
        <f t="shared" si="454"/>
        <v/>
      </c>
      <c r="AI1544" s="19">
        <f t="shared" si="455"/>
        <v>1</v>
      </c>
      <c r="AJ1544" s="19" t="str">
        <f t="shared" si="456"/>
        <v/>
      </c>
      <c r="AK1544" s="19" t="str">
        <f t="shared" si="457"/>
        <v/>
      </c>
    </row>
    <row r="1545" spans="2:37" x14ac:dyDescent="0.15">
      <c r="B1545" s="51" t="str">
        <f>IFERROR(IF(AND(AF1545=1,AI1545=1),MAX($B$5:B1544)+1,""),"")</f>
        <v/>
      </c>
      <c r="C1545" s="51" t="str">
        <f>IFERROR(IF(AND(AG1545=1,AJ1545=1),MAX($C$5:C1544)+1,""),"")</f>
        <v/>
      </c>
      <c r="D1545" s="51" t="str">
        <f>IFERROR(IF(AND(AH1545=1,AK1545=1),MAX($D$5:D1544)+1,""),"")</f>
        <v/>
      </c>
      <c r="F1545" s="5" t="s">
        <v>3187</v>
      </c>
      <c r="G1545" s="5" t="s">
        <v>3188</v>
      </c>
      <c r="H1545" s="12">
        <f>IFERROR([1]!EM_S_STM07_IS(F1545,"9",$H$1,"1")/1000000,"")</f>
        <v>118.75140798999999</v>
      </c>
      <c r="I1545" s="12">
        <f>IFERROR([1]!EM_S_STM07_IS(F1545,"9",$I$1,"1")/1000000,"")</f>
        <v>125.58207385999999</v>
      </c>
      <c r="J1545" s="12">
        <f>IFERROR([1]!EM_S_STM07_IS(F1545,"9",$J$1,"1")/1000000,"")</f>
        <v>202.83125385</v>
      </c>
      <c r="K1545" s="12">
        <f>IFERROR([1]!EM_S_STM07_IS(F1545,"9",$K$1,"1")/1000000,"")</f>
        <v>202.77445369999998</v>
      </c>
      <c r="L1545" s="12">
        <f>IFERROR([1]!EM_S_STM07_IS(F1545,"9",$L$1,"1")/1000000,"")</f>
        <v>231.22982640000001</v>
      </c>
      <c r="M1545" s="13">
        <f>IFERROR([1]!EM_S_STM07_IS(F1545,"9",$M$1,"1")/1000000,"")</f>
        <v>366.38731251000002</v>
      </c>
      <c r="N1545" s="12">
        <f>IFERROR([1]!EM_S_STM07_IS(F1545,"61",$N$1,"1")/1000000,"")</f>
        <v>32.672753110000002</v>
      </c>
      <c r="O1545" s="12">
        <f>IFERROR([1]!EM_S_STM07_IS(F1545,"61",$O$1,"1")/1000000,"")</f>
        <v>35.082568369999997</v>
      </c>
      <c r="P1545" s="12">
        <f>IFERROR([1]!EM_S_STM07_IS(F1545,"61",$P$1,"1")/1000000,"")</f>
        <v>24.742867260000001</v>
      </c>
      <c r="Q1545" s="12">
        <f>IFERROR([1]!EM_S_STM07_IS(F1545,"61",$Q$1,"1")/1000000,"")</f>
        <v>28.014110110000001</v>
      </c>
      <c r="R1545" s="12">
        <f>IFERROR([1]!EM_S_STM07_IS(F1545,"61",$R$1,"1")/1000000,"")</f>
        <v>31.900412059999997</v>
      </c>
      <c r="S1545" s="12">
        <f>IFERROR([1]!EM_S_STM07_IS(F1545,"61",$S$1,"1")/1000000,"")</f>
        <v>71.613308970000006</v>
      </c>
      <c r="T1545" s="20">
        <f t="shared" si="440"/>
        <v>0.25273823194239631</v>
      </c>
      <c r="U1545" s="20">
        <f t="shared" si="441"/>
        <v>0.16993464557227789</v>
      </c>
      <c r="V1545" s="14">
        <f t="shared" si="442"/>
        <v>5.7520714790810834E-2</v>
      </c>
      <c r="W1545" s="14">
        <f t="shared" si="443"/>
        <v>0.61512903566251076</v>
      </c>
      <c r="X1545" s="14">
        <f t="shared" si="444"/>
        <v>-2.8003647821464686E-4</v>
      </c>
      <c r="Y1545" s="14">
        <f t="shared" si="445"/>
        <v>0.14033016576190155</v>
      </c>
      <c r="Z1545" s="15">
        <f t="shared" si="446"/>
        <v>0.58451579631510719</v>
      </c>
      <c r="AA1545" s="14">
        <f t="shared" si="447"/>
        <v>7.375611268162259E-2</v>
      </c>
      <c r="AB1545" s="14">
        <f t="shared" si="448"/>
        <v>-0.29472474765678047</v>
      </c>
      <c r="AC1545" s="14">
        <f t="shared" si="449"/>
        <v>0.13220952994758134</v>
      </c>
      <c r="AD1545" s="14">
        <f t="shared" si="450"/>
        <v>0.13872658937728422</v>
      </c>
      <c r="AE1545" s="14">
        <f t="shared" si="451"/>
        <v>1.2449023177288705</v>
      </c>
      <c r="AF1545" s="18">
        <f t="shared" si="452"/>
        <v>1</v>
      </c>
      <c r="AG1545" s="18" t="str">
        <f t="shared" si="453"/>
        <v/>
      </c>
      <c r="AH1545" s="18" t="str">
        <f t="shared" si="454"/>
        <v/>
      </c>
      <c r="AI1545" s="19" t="str">
        <f t="shared" si="455"/>
        <v/>
      </c>
      <c r="AJ1545" s="19" t="str">
        <f t="shared" si="456"/>
        <v/>
      </c>
      <c r="AK1545" s="19" t="str">
        <f t="shared" si="457"/>
        <v/>
      </c>
    </row>
    <row r="1546" spans="2:37" x14ac:dyDescent="0.15">
      <c r="B1546" s="51" t="str">
        <f>IFERROR(IF(AND(AF1546=1,AI1546=1),MAX($B$5:B1545)+1,""),"")</f>
        <v/>
      </c>
      <c r="C1546" s="51" t="str">
        <f>IFERROR(IF(AND(AG1546=1,AJ1546=1),MAX($C$5:C1545)+1,""),"")</f>
        <v/>
      </c>
      <c r="D1546" s="51" t="str">
        <f>IFERROR(IF(AND(AH1546=1,AK1546=1),MAX($D$5:D1545)+1,""),"")</f>
        <v/>
      </c>
      <c r="F1546" s="5" t="s">
        <v>3189</v>
      </c>
      <c r="G1546" s="5" t="s">
        <v>3190</v>
      </c>
      <c r="H1546" s="12">
        <f>IFERROR([1]!EM_S_STM07_IS(F1546,"9",$H$1,"1")/1000000,"")</f>
        <v>479.60485126999998</v>
      </c>
      <c r="I1546" s="12">
        <f>IFERROR([1]!EM_S_STM07_IS(F1546,"9",$I$1,"1")/1000000,"")</f>
        <v>697.92509026000005</v>
      </c>
      <c r="J1546" s="12">
        <f>IFERROR([1]!EM_S_STM07_IS(F1546,"9",$J$1,"1")/1000000,"")</f>
        <v>1033.8553145000001</v>
      </c>
      <c r="K1546" s="12">
        <f>IFERROR([1]!EM_S_STM07_IS(F1546,"9",$K$1,"1")/1000000,"")</f>
        <v>904.1717945800001</v>
      </c>
      <c r="L1546" s="12">
        <f>IFERROR([1]!EM_S_STM07_IS(F1546,"9",$L$1,"1")/1000000,"")</f>
        <v>1218.0716433099999</v>
      </c>
      <c r="M1546" s="13">
        <f>IFERROR([1]!EM_S_STM07_IS(F1546,"9",$M$1,"1")/1000000,"")</f>
        <v>1523.2946948399999</v>
      </c>
      <c r="N1546" s="12">
        <f>IFERROR([1]!EM_S_STM07_IS(F1546,"61",$N$1,"1")/1000000,"")</f>
        <v>112.82213492</v>
      </c>
      <c r="O1546" s="12">
        <f>IFERROR([1]!EM_S_STM07_IS(F1546,"61",$O$1,"1")/1000000,"")</f>
        <v>175.79660631000002</v>
      </c>
      <c r="P1546" s="12">
        <f>IFERROR([1]!EM_S_STM07_IS(F1546,"61",$P$1,"1")/1000000,"")</f>
        <v>310.21993458999998</v>
      </c>
      <c r="Q1546" s="12">
        <f>IFERROR([1]!EM_S_STM07_IS(F1546,"61",$Q$1,"1")/1000000,"")</f>
        <v>327.94363077999998</v>
      </c>
      <c r="R1546" s="12">
        <f>IFERROR([1]!EM_S_STM07_IS(F1546,"61",$R$1,"1")/1000000,"")</f>
        <v>329.32504862999997</v>
      </c>
      <c r="S1546" s="12">
        <f>IFERROR([1]!EM_S_STM07_IS(F1546,"61",$S$1,"1")/1000000,"")</f>
        <v>402.08589355000004</v>
      </c>
      <c r="T1546" s="20">
        <f t="shared" si="440"/>
        <v>0.2600276415027456</v>
      </c>
      <c r="U1546" s="20">
        <f t="shared" si="441"/>
        <v>0.28939180214923099</v>
      </c>
      <c r="V1546" s="14">
        <f t="shared" si="442"/>
        <v>0.45520857099732248</v>
      </c>
      <c r="W1546" s="14">
        <f t="shared" si="443"/>
        <v>0.48132704917494079</v>
      </c>
      <c r="X1546" s="14">
        <f t="shared" si="444"/>
        <v>-0.12543681702958442</v>
      </c>
      <c r="Y1546" s="14">
        <f t="shared" si="445"/>
        <v>0.34716837066987971</v>
      </c>
      <c r="Z1546" s="15">
        <f t="shared" si="446"/>
        <v>0.25057889920217163</v>
      </c>
      <c r="AA1546" s="14">
        <f t="shared" si="447"/>
        <v>0.5581747893235135</v>
      </c>
      <c r="AB1546" s="14">
        <f t="shared" si="448"/>
        <v>0.76465257834930922</v>
      </c>
      <c r="AC1546" s="14">
        <f t="shared" si="449"/>
        <v>5.7132679798364339E-2</v>
      </c>
      <c r="AD1546" s="14">
        <f t="shared" si="450"/>
        <v>4.2123637123683347E-3</v>
      </c>
      <c r="AE1546" s="14">
        <f t="shared" si="451"/>
        <v>0.22093929758057249</v>
      </c>
      <c r="AF1546" s="18">
        <f t="shared" si="452"/>
        <v>1</v>
      </c>
      <c r="AG1546" s="18">
        <f t="shared" si="453"/>
        <v>1</v>
      </c>
      <c r="AH1546" s="18">
        <f t="shared" si="454"/>
        <v>1</v>
      </c>
      <c r="AI1546" s="19" t="str">
        <f t="shared" si="455"/>
        <v/>
      </c>
      <c r="AJ1546" s="19" t="str">
        <f t="shared" si="456"/>
        <v/>
      </c>
      <c r="AK1546" s="19" t="str">
        <f t="shared" si="457"/>
        <v/>
      </c>
    </row>
    <row r="1547" spans="2:37" x14ac:dyDescent="0.15">
      <c r="B1547" s="51" t="str">
        <f>IFERROR(IF(AND(AF1547=1,AI1547=1),MAX($B$5:B1546)+1,""),"")</f>
        <v/>
      </c>
      <c r="C1547" s="51" t="str">
        <f>IFERROR(IF(AND(AG1547=1,AJ1547=1),MAX($C$5:C1546)+1,""),"")</f>
        <v/>
      </c>
      <c r="D1547" s="51" t="str">
        <f>IFERROR(IF(AND(AH1547=1,AK1547=1),MAX($D$5:D1546)+1,""),"")</f>
        <v/>
      </c>
      <c r="F1547" s="5" t="s">
        <v>3191</v>
      </c>
      <c r="G1547" s="5" t="s">
        <v>3192</v>
      </c>
      <c r="H1547" s="12">
        <f>IFERROR([1]!EM_S_STM07_IS(F1547,"9",$H$1,"1")/1000000,"")</f>
        <v>508.66183258999996</v>
      </c>
      <c r="I1547" s="12">
        <f>IFERROR([1]!EM_S_STM07_IS(F1547,"9",$I$1,"1")/1000000,"")</f>
        <v>505.88667179000004</v>
      </c>
      <c r="J1547" s="12">
        <f>IFERROR([1]!EM_S_STM07_IS(F1547,"9",$J$1,"1")/1000000,"")</f>
        <v>626.17879705999997</v>
      </c>
      <c r="K1547" s="12">
        <f>IFERROR([1]!EM_S_STM07_IS(F1547,"9",$K$1,"1")/1000000,"")</f>
        <v>746.60532894000005</v>
      </c>
      <c r="L1547" s="12">
        <f>IFERROR([1]!EM_S_STM07_IS(F1547,"9",$L$1,"1")/1000000,"")</f>
        <v>1194.0480509200002</v>
      </c>
      <c r="M1547" s="13">
        <f>IFERROR([1]!EM_S_STM07_IS(F1547,"9",$M$1,"1")/1000000,"")</f>
        <v>1532.2392549599999</v>
      </c>
      <c r="N1547" s="12">
        <f>IFERROR([1]!EM_S_STM07_IS(F1547,"61",$N$1,"1")/1000000,"")</f>
        <v>56.25972754</v>
      </c>
      <c r="O1547" s="12">
        <f>IFERROR([1]!EM_S_STM07_IS(F1547,"61",$O$1,"1")/1000000,"")</f>
        <v>33.128816540000003</v>
      </c>
      <c r="P1547" s="12">
        <f>IFERROR([1]!EM_S_STM07_IS(F1547,"61",$P$1,"1")/1000000,"")</f>
        <v>32.234560260000002</v>
      </c>
      <c r="Q1547" s="12">
        <f>IFERROR([1]!EM_S_STM07_IS(F1547,"61",$Q$1,"1")/1000000,"")</f>
        <v>23.23265211</v>
      </c>
      <c r="R1547" s="12">
        <f>IFERROR([1]!EM_S_STM07_IS(F1547,"61",$R$1,"1")/1000000,"")</f>
        <v>83.387857310000001</v>
      </c>
      <c r="S1547" s="12">
        <f>IFERROR([1]!EM_S_STM07_IS(F1547,"61",$S$1,"1")/1000000,"")</f>
        <v>138.53660747000001</v>
      </c>
      <c r="T1547" s="20">
        <f t="shared" si="440"/>
        <v>0.24675031488609567</v>
      </c>
      <c r="U1547" s="20">
        <f t="shared" si="441"/>
        <v>0.19749410660762901</v>
      </c>
      <c r="V1547" s="14">
        <f t="shared" si="442"/>
        <v>-5.4558070257982282E-3</v>
      </c>
      <c r="W1547" s="14">
        <f t="shared" si="443"/>
        <v>0.23778472922475949</v>
      </c>
      <c r="X1547" s="14">
        <f t="shared" si="444"/>
        <v>0.19231972153228449</v>
      </c>
      <c r="Y1547" s="14">
        <f t="shared" si="445"/>
        <v>0.59930287748583466</v>
      </c>
      <c r="Z1547" s="15">
        <f t="shared" si="446"/>
        <v>0.28323081619657381</v>
      </c>
      <c r="AA1547" s="14">
        <f t="shared" si="447"/>
        <v>-0.41114509457149778</v>
      </c>
      <c r="AB1547" s="14">
        <f t="shared" si="448"/>
        <v>-2.699330593111493E-2</v>
      </c>
      <c r="AC1547" s="14">
        <f t="shared" si="449"/>
        <v>-0.27926263232355947</v>
      </c>
      <c r="AD1547" s="14">
        <f t="shared" si="450"/>
        <v>2.589252613743029</v>
      </c>
      <c r="AE1547" s="14">
        <f t="shared" si="451"/>
        <v>0.66135228723986506</v>
      </c>
      <c r="AF1547" s="18">
        <f t="shared" si="452"/>
        <v>1</v>
      </c>
      <c r="AG1547" s="18" t="str">
        <f t="shared" si="453"/>
        <v/>
      </c>
      <c r="AH1547" s="18" t="str">
        <f t="shared" si="454"/>
        <v/>
      </c>
      <c r="AI1547" s="19" t="str">
        <f t="shared" si="455"/>
        <v/>
      </c>
      <c r="AJ1547" s="19" t="str">
        <f t="shared" si="456"/>
        <v/>
      </c>
      <c r="AK1547" s="19" t="str">
        <f t="shared" si="457"/>
        <v/>
      </c>
    </row>
    <row r="1548" spans="2:37" x14ac:dyDescent="0.15">
      <c r="B1548" s="51">
        <f>IFERROR(IF(AND(AF1548=1,AI1548=1),MAX($B$5:B1547)+1,""),"")</f>
        <v>131</v>
      </c>
      <c r="C1548" s="51">
        <f>IFERROR(IF(AND(AG1548=1,AJ1548=1),MAX($C$5:C1547)+1,""),"")</f>
        <v>69</v>
      </c>
      <c r="D1548" s="51">
        <f>IFERROR(IF(AND(AH1548=1,AK1548=1),MAX($D$5:D1547)+1,""),"")</f>
        <v>45</v>
      </c>
      <c r="F1548" s="5" t="s">
        <v>3193</v>
      </c>
      <c r="G1548" s="5" t="s">
        <v>3194</v>
      </c>
      <c r="H1548" s="12">
        <f>IFERROR([1]!EM_S_STM07_IS(F1548,"9",$H$1,"1")/1000000,"")</f>
        <v>120.22959095</v>
      </c>
      <c r="I1548" s="12">
        <f>IFERROR([1]!EM_S_STM07_IS(F1548,"9",$I$1,"1")/1000000,"")</f>
        <v>169.91900290000001</v>
      </c>
      <c r="J1548" s="12">
        <f>IFERROR([1]!EM_S_STM07_IS(F1548,"9",$J$1,"1")/1000000,"")</f>
        <v>265.77122337999998</v>
      </c>
      <c r="K1548" s="12">
        <f>IFERROR([1]!EM_S_STM07_IS(F1548,"9",$K$1,"1")/1000000,"")</f>
        <v>348.82786285000003</v>
      </c>
      <c r="L1548" s="12">
        <f>IFERROR([1]!EM_S_STM07_IS(F1548,"9",$L$1,"1")/1000000,"")</f>
        <v>491.41156818000002</v>
      </c>
      <c r="M1548" s="13">
        <f>IFERROR([1]!EM_S_STM07_IS(F1548,"9",$M$1,"1")/1000000,"")</f>
        <v>753.15766257000007</v>
      </c>
      <c r="N1548" s="12">
        <f>IFERROR([1]!EM_S_STM07_IS(F1548,"61",$N$1,"1")/1000000,"")</f>
        <v>35.346503460000001</v>
      </c>
      <c r="O1548" s="12">
        <f>IFERROR([1]!EM_S_STM07_IS(F1548,"61",$O$1,"1")/1000000,"")</f>
        <v>44.292891859999997</v>
      </c>
      <c r="P1548" s="12">
        <f>IFERROR([1]!EM_S_STM07_IS(F1548,"61",$P$1,"1")/1000000,"")</f>
        <v>52.849948409999996</v>
      </c>
      <c r="Q1548" s="12">
        <f>IFERROR([1]!EM_S_STM07_IS(F1548,"61",$Q$1,"1")/1000000,"")</f>
        <v>80.604028760000006</v>
      </c>
      <c r="R1548" s="12">
        <f>IFERROR([1]!EM_S_STM07_IS(F1548,"61",$R$1,"1")/1000000,"")</f>
        <v>120.97158945999999</v>
      </c>
      <c r="S1548" s="12">
        <f>IFERROR([1]!EM_S_STM07_IS(F1548,"61",$S$1,"1")/1000000,"")</f>
        <v>152.50371477000002</v>
      </c>
      <c r="T1548" s="20">
        <f t="shared" si="440"/>
        <v>0.44336079897019198</v>
      </c>
      <c r="U1548" s="20">
        <f t="shared" si="441"/>
        <v>0.33963594725000856</v>
      </c>
      <c r="V1548" s="14">
        <f t="shared" si="442"/>
        <v>0.41328770693950367</v>
      </c>
      <c r="W1548" s="14">
        <f t="shared" si="443"/>
        <v>0.56410536104905529</v>
      </c>
      <c r="X1548" s="14">
        <f t="shared" si="444"/>
        <v>0.31251178518768968</v>
      </c>
      <c r="Y1548" s="14">
        <f t="shared" si="445"/>
        <v>0.4087509070091474</v>
      </c>
      <c r="Z1548" s="15">
        <f t="shared" si="446"/>
        <v>0.5326412956850145</v>
      </c>
      <c r="AA1548" s="14">
        <f t="shared" si="447"/>
        <v>0.25310532936091429</v>
      </c>
      <c r="AB1548" s="14">
        <f t="shared" si="448"/>
        <v>0.19319254604208178</v>
      </c>
      <c r="AC1548" s="14">
        <f t="shared" si="449"/>
        <v>0.52514867440719248</v>
      </c>
      <c r="AD1548" s="14">
        <f t="shared" si="450"/>
        <v>0.50081318912972883</v>
      </c>
      <c r="AE1548" s="14">
        <f t="shared" si="451"/>
        <v>0.26065727871110034</v>
      </c>
      <c r="AF1548" s="18">
        <f t="shared" si="452"/>
        <v>1</v>
      </c>
      <c r="AG1548" s="18">
        <f t="shared" si="453"/>
        <v>1</v>
      </c>
      <c r="AH1548" s="18">
        <f t="shared" si="454"/>
        <v>1</v>
      </c>
      <c r="AI1548" s="19">
        <f t="shared" si="455"/>
        <v>1</v>
      </c>
      <c r="AJ1548" s="19">
        <f t="shared" si="456"/>
        <v>1</v>
      </c>
      <c r="AK1548" s="19">
        <f t="shared" si="457"/>
        <v>1</v>
      </c>
    </row>
    <row r="1549" spans="2:37" x14ac:dyDescent="0.15">
      <c r="B1549" s="51" t="str">
        <f>IFERROR(IF(AND(AF1549=1,AI1549=1),MAX($B$5:B1548)+1,""),"")</f>
        <v/>
      </c>
      <c r="C1549" s="51" t="str">
        <f>IFERROR(IF(AND(AG1549=1,AJ1549=1),MAX($C$5:C1548)+1,""),"")</f>
        <v/>
      </c>
      <c r="D1549" s="51" t="str">
        <f>IFERROR(IF(AND(AH1549=1,AK1549=1),MAX($D$5:D1548)+1,""),"")</f>
        <v/>
      </c>
      <c r="F1549" s="5" t="s">
        <v>3195</v>
      </c>
      <c r="G1549" s="5" t="s">
        <v>3196</v>
      </c>
      <c r="H1549" s="12">
        <f>IFERROR([1]!EM_S_STM07_IS(F1549,"9",$H$1,"1")/1000000,"")</f>
        <v>319.55253077999998</v>
      </c>
      <c r="I1549" s="12">
        <f>IFERROR([1]!EM_S_STM07_IS(F1549,"9",$I$1,"1")/1000000,"")</f>
        <v>310.78074483</v>
      </c>
      <c r="J1549" s="12">
        <f>IFERROR([1]!EM_S_STM07_IS(F1549,"9",$J$1,"1")/1000000,"")</f>
        <v>361.50020661000002</v>
      </c>
      <c r="K1549" s="12">
        <f>IFERROR([1]!EM_S_STM07_IS(F1549,"9",$K$1,"1")/1000000,"")</f>
        <v>513.51073916000007</v>
      </c>
      <c r="L1549" s="12">
        <f>IFERROR([1]!EM_S_STM07_IS(F1549,"9",$L$1,"1")/1000000,"")</f>
        <v>653.65523565000001</v>
      </c>
      <c r="M1549" s="13">
        <f>IFERROR([1]!EM_S_STM07_IS(F1549,"9",$M$1,"1")/1000000,"")</f>
        <v>683.93485553999994</v>
      </c>
      <c r="N1549" s="12">
        <f>IFERROR([1]!EM_S_STM07_IS(F1549,"61",$N$1,"1")/1000000,"")</f>
        <v>47.983622619999998</v>
      </c>
      <c r="O1549" s="12">
        <f>IFERROR([1]!EM_S_STM07_IS(F1549,"61",$O$1,"1")/1000000,"")</f>
        <v>35.34403588</v>
      </c>
      <c r="P1549" s="12">
        <f>IFERROR([1]!EM_S_STM07_IS(F1549,"61",$P$1,"1")/1000000,"")</f>
        <v>25.801046920000001</v>
      </c>
      <c r="Q1549" s="12">
        <f>IFERROR([1]!EM_S_STM07_IS(F1549,"61",$Q$1,"1")/1000000,"")</f>
        <v>27.112439269999999</v>
      </c>
      <c r="R1549" s="12">
        <f>IFERROR([1]!EM_S_STM07_IS(F1549,"61",$R$1,"1")/1000000,"")</f>
        <v>40.997497109999998</v>
      </c>
      <c r="S1549" s="12">
        <f>IFERROR([1]!EM_S_STM07_IS(F1549,"61",$S$1,"1")/1000000,"")</f>
        <v>22.90002986</v>
      </c>
      <c r="T1549" s="20">
        <f t="shared" si="440"/>
        <v>0.16437935125189673</v>
      </c>
      <c r="U1549" s="20">
        <f t="shared" si="441"/>
        <v>-0.13752085368658995</v>
      </c>
      <c r="V1549" s="14">
        <f t="shared" si="442"/>
        <v>-2.7450215864630496E-2</v>
      </c>
      <c r="W1549" s="14">
        <f t="shared" si="443"/>
        <v>0.1632001422988546</v>
      </c>
      <c r="X1549" s="14">
        <f t="shared" si="444"/>
        <v>0.42049915814846189</v>
      </c>
      <c r="Y1549" s="14">
        <f t="shared" si="445"/>
        <v>0.27291444132063924</v>
      </c>
      <c r="Z1549" s="15">
        <f t="shared" si="446"/>
        <v>4.6323533016437386E-2</v>
      </c>
      <c r="AA1549" s="14">
        <f t="shared" si="447"/>
        <v>-0.26341459960406799</v>
      </c>
      <c r="AB1549" s="14">
        <f t="shared" si="448"/>
        <v>-0.27000280874545102</v>
      </c>
      <c r="AC1549" s="14">
        <f t="shared" si="449"/>
        <v>5.0827098375742903E-2</v>
      </c>
      <c r="AD1549" s="14">
        <f t="shared" si="450"/>
        <v>0.51212868387551758</v>
      </c>
      <c r="AE1549" s="14">
        <f t="shared" si="451"/>
        <v>-0.44142858773653559</v>
      </c>
      <c r="AF1549" s="18" t="str">
        <f t="shared" si="452"/>
        <v/>
      </c>
      <c r="AG1549" s="18" t="str">
        <f t="shared" si="453"/>
        <v/>
      </c>
      <c r="AH1549" s="18" t="str">
        <f t="shared" si="454"/>
        <v/>
      </c>
      <c r="AI1549" s="19" t="str">
        <f t="shared" si="455"/>
        <v/>
      </c>
      <c r="AJ1549" s="19" t="str">
        <f t="shared" si="456"/>
        <v/>
      </c>
      <c r="AK1549" s="19" t="str">
        <f t="shared" si="457"/>
        <v/>
      </c>
    </row>
    <row r="1550" spans="2:37" x14ac:dyDescent="0.15">
      <c r="B1550" s="51" t="str">
        <f>IFERROR(IF(AND(AF1550=1,AI1550=1),MAX($B$5:B1549)+1,""),"")</f>
        <v/>
      </c>
      <c r="C1550" s="51">
        <f>IFERROR(IF(AND(AG1550=1,AJ1550=1),MAX($C$5:C1549)+1,""),"")</f>
        <v>70</v>
      </c>
      <c r="D1550" s="51" t="str">
        <f>IFERROR(IF(AND(AH1550=1,AK1550=1),MAX($D$5:D1549)+1,""),"")</f>
        <v/>
      </c>
      <c r="F1550" s="5" t="s">
        <v>3197</v>
      </c>
      <c r="G1550" s="5" t="s">
        <v>3198</v>
      </c>
      <c r="H1550" s="12">
        <f>IFERROR([1]!EM_S_STM07_IS(F1550,"9",$H$1,"1")/1000000,"")</f>
        <v>466.71796769000002</v>
      </c>
      <c r="I1550" s="12">
        <f>IFERROR([1]!EM_S_STM07_IS(F1550,"9",$I$1,"1")/1000000,"")</f>
        <v>423.47933055999999</v>
      </c>
      <c r="J1550" s="12">
        <f>IFERROR([1]!EM_S_STM07_IS(F1550,"9",$J$1,"1")/1000000,"")</f>
        <v>575.55810832000009</v>
      </c>
      <c r="K1550" s="12">
        <f>IFERROR([1]!EM_S_STM07_IS(F1550,"9",$K$1,"1")/1000000,"")</f>
        <v>704.54240128999993</v>
      </c>
      <c r="L1550" s="12">
        <f>IFERROR([1]!EM_S_STM07_IS(F1550,"9",$L$1,"1")/1000000,"")</f>
        <v>811.28457035999998</v>
      </c>
      <c r="M1550" s="13">
        <f>IFERROR([1]!EM_S_STM07_IS(F1550,"9",$M$1,"1")/1000000,"")</f>
        <v>915.98722955999995</v>
      </c>
      <c r="N1550" s="12">
        <f>IFERROR([1]!EM_S_STM07_IS(F1550,"61",$N$1,"1")/1000000,"")</f>
        <v>60.190526799999994</v>
      </c>
      <c r="O1550" s="12">
        <f>IFERROR([1]!EM_S_STM07_IS(F1550,"61",$O$1,"1")/1000000,"")</f>
        <v>70.79965623999999</v>
      </c>
      <c r="P1550" s="12">
        <f>IFERROR([1]!EM_S_STM07_IS(F1550,"61",$P$1,"1")/1000000,"")</f>
        <v>99.088101109999997</v>
      </c>
      <c r="Q1550" s="12">
        <f>IFERROR([1]!EM_S_STM07_IS(F1550,"61",$Q$1,"1")/1000000,"")</f>
        <v>115.18291859999999</v>
      </c>
      <c r="R1550" s="12">
        <f>IFERROR([1]!EM_S_STM07_IS(F1550,"61",$R$1,"1")/1000000,"")</f>
        <v>133.73253450000001</v>
      </c>
      <c r="S1550" s="12">
        <f>IFERROR([1]!EM_S_STM07_IS(F1550,"61",$S$1,"1")/1000000,"")</f>
        <v>156.29727536000001</v>
      </c>
      <c r="T1550" s="20">
        <f t="shared" si="440"/>
        <v>0.14437135841178295</v>
      </c>
      <c r="U1550" s="20">
        <f t="shared" si="441"/>
        <v>0.21027664471280394</v>
      </c>
      <c r="V1550" s="14">
        <f t="shared" si="442"/>
        <v>-9.2644037991525707E-2</v>
      </c>
      <c r="W1550" s="14">
        <f t="shared" si="443"/>
        <v>0.35911735658714294</v>
      </c>
      <c r="X1550" s="14">
        <f t="shared" si="444"/>
        <v>0.22410298995959391</v>
      </c>
      <c r="Y1550" s="14">
        <f t="shared" si="445"/>
        <v>0.15150567073686089</v>
      </c>
      <c r="Z1550" s="15">
        <f t="shared" si="446"/>
        <v>0.129057870721662</v>
      </c>
      <c r="AA1550" s="14">
        <f t="shared" si="447"/>
        <v>0.17625912255680737</v>
      </c>
      <c r="AB1550" s="14">
        <f t="shared" si="448"/>
        <v>0.3995562460657508</v>
      </c>
      <c r="AC1550" s="14">
        <f t="shared" si="449"/>
        <v>0.16242936649005685</v>
      </c>
      <c r="AD1550" s="14">
        <f t="shared" si="450"/>
        <v>0.16104485044712194</v>
      </c>
      <c r="AE1550" s="14">
        <f t="shared" si="451"/>
        <v>0.16873037622718501</v>
      </c>
      <c r="AF1550" s="18" t="str">
        <f t="shared" si="452"/>
        <v/>
      </c>
      <c r="AG1550" s="18">
        <f t="shared" si="453"/>
        <v>1</v>
      </c>
      <c r="AH1550" s="18" t="str">
        <f t="shared" si="454"/>
        <v/>
      </c>
      <c r="AI1550" s="19" t="str">
        <f t="shared" si="455"/>
        <v/>
      </c>
      <c r="AJ1550" s="19">
        <f t="shared" si="456"/>
        <v>1</v>
      </c>
      <c r="AK1550" s="19" t="str">
        <f t="shared" si="457"/>
        <v/>
      </c>
    </row>
    <row r="1551" spans="2:37" x14ac:dyDescent="0.15">
      <c r="B1551" s="51" t="str">
        <f>IFERROR(IF(AND(AF1551=1,AI1551=1),MAX($B$5:B1550)+1,""),"")</f>
        <v/>
      </c>
      <c r="C1551" s="51" t="str">
        <f>IFERROR(IF(AND(AG1551=1,AJ1551=1),MAX($C$5:C1550)+1,""),"")</f>
        <v/>
      </c>
      <c r="D1551" s="51" t="str">
        <f>IFERROR(IF(AND(AH1551=1,AK1551=1),MAX($D$5:D1550)+1,""),"")</f>
        <v/>
      </c>
      <c r="F1551" s="5" t="s">
        <v>3199</v>
      </c>
      <c r="G1551" s="5" t="s">
        <v>3200</v>
      </c>
      <c r="H1551" s="12">
        <f>IFERROR([1]!EM_S_STM07_IS(F1551,"9",$H$1,"1")/1000000,"")</f>
        <v>303.71843491999999</v>
      </c>
      <c r="I1551" s="12">
        <f>IFERROR([1]!EM_S_STM07_IS(F1551,"9",$I$1,"1")/1000000,"")</f>
        <v>562.80036163</v>
      </c>
      <c r="J1551" s="12">
        <f>IFERROR([1]!EM_S_STM07_IS(F1551,"9",$J$1,"1")/1000000,"")</f>
        <v>483.57330358999997</v>
      </c>
      <c r="K1551" s="12">
        <f>IFERROR([1]!EM_S_STM07_IS(F1551,"9",$K$1,"1")/1000000,"")</f>
        <v>429.25725930999999</v>
      </c>
      <c r="L1551" s="12">
        <f>IFERROR([1]!EM_S_STM07_IS(F1551,"9",$L$1,"1")/1000000,"")</f>
        <v>1678.3857599999999</v>
      </c>
      <c r="M1551" s="13">
        <f>IFERROR([1]!EM_S_STM07_IS(F1551,"9",$M$1,"1")/1000000,"")</f>
        <v>3885.22005124</v>
      </c>
      <c r="N1551" s="12">
        <f>IFERROR([1]!EM_S_STM07_IS(F1551,"61",$N$1,"1")/1000000,"")</f>
        <v>54.176838140000001</v>
      </c>
      <c r="O1551" s="12">
        <f>IFERROR([1]!EM_S_STM07_IS(F1551,"61",$O$1,"1")/1000000,"")</f>
        <v>57.478122939999999</v>
      </c>
      <c r="P1551" s="12">
        <f>IFERROR([1]!EM_S_STM07_IS(F1551,"61",$P$1,"1")/1000000,"")</f>
        <v>7.6742772300000004</v>
      </c>
      <c r="Q1551" s="12">
        <f>IFERROR([1]!EM_S_STM07_IS(F1551,"61",$Q$1,"1")/1000000,"")</f>
        <v>-149.22871646000002</v>
      </c>
      <c r="R1551" s="12">
        <f>IFERROR([1]!EM_S_STM07_IS(F1551,"61",$R$1,"1")/1000000,"")</f>
        <v>26.897152079999998</v>
      </c>
      <c r="S1551" s="12">
        <f>IFERROR([1]!EM_S_STM07_IS(F1551,"61",$S$1,"1")/1000000,"")</f>
        <v>65.07841495000001</v>
      </c>
      <c r="T1551" s="20">
        <f t="shared" si="440"/>
        <v>0.66490283809221751</v>
      </c>
      <c r="U1551" s="20">
        <f t="shared" si="441"/>
        <v>3.7348449856121846E-2</v>
      </c>
      <c r="V1551" s="14">
        <f t="shared" si="442"/>
        <v>0.85303326015835246</v>
      </c>
      <c r="W1551" s="14">
        <f t="shared" si="443"/>
        <v>-0.14077293378159914</v>
      </c>
      <c r="X1551" s="14">
        <f t="shared" si="444"/>
        <v>-0.11232225575060302</v>
      </c>
      <c r="Y1551" s="14">
        <f t="shared" si="445"/>
        <v>2.9099764153036887</v>
      </c>
      <c r="Z1551" s="15">
        <f t="shared" si="446"/>
        <v>1.3148552280615158</v>
      </c>
      <c r="AA1551" s="14">
        <f t="shared" si="447"/>
        <v>6.0935353803207346E-2</v>
      </c>
      <c r="AB1551" s="14">
        <f t="shared" si="448"/>
        <v>-0.86648350994323542</v>
      </c>
      <c r="AC1551" s="14">
        <f t="shared" si="449"/>
        <v>-20.44531217567182</v>
      </c>
      <c r="AD1551" s="14">
        <f t="shared" si="450"/>
        <v>1.180241127298107</v>
      </c>
      <c r="AE1551" s="14">
        <f t="shared" si="451"/>
        <v>1.4195280881945334</v>
      </c>
      <c r="AF1551" s="18">
        <f t="shared" si="452"/>
        <v>1</v>
      </c>
      <c r="AG1551" s="18" t="str">
        <f t="shared" si="453"/>
        <v/>
      </c>
      <c r="AH1551" s="18" t="str">
        <f t="shared" si="454"/>
        <v/>
      </c>
      <c r="AI1551" s="19" t="str">
        <f t="shared" si="455"/>
        <v/>
      </c>
      <c r="AJ1551" s="19" t="str">
        <f t="shared" si="456"/>
        <v/>
      </c>
      <c r="AK1551" s="19" t="str">
        <f t="shared" si="457"/>
        <v/>
      </c>
    </row>
    <row r="1552" spans="2:37" x14ac:dyDescent="0.15">
      <c r="B1552" s="51" t="str">
        <f>IFERROR(IF(AND(AF1552=1,AI1552=1),MAX($B$5:B1551)+1,""),"")</f>
        <v/>
      </c>
      <c r="C1552" s="51" t="str">
        <f>IFERROR(IF(AND(AG1552=1,AJ1552=1),MAX($C$5:C1551)+1,""),"")</f>
        <v/>
      </c>
      <c r="D1552" s="51" t="str">
        <f>IFERROR(IF(AND(AH1552=1,AK1552=1),MAX($D$5:D1551)+1,""),"")</f>
        <v/>
      </c>
      <c r="F1552" s="5" t="s">
        <v>3201</v>
      </c>
      <c r="G1552" s="5" t="s">
        <v>3202</v>
      </c>
      <c r="H1552" s="12">
        <f>IFERROR([1]!EM_S_STM07_IS(F1552,"9",$H$1,"1")/1000000,"")</f>
        <v>1625.8432175799999</v>
      </c>
      <c r="I1552" s="12">
        <f>IFERROR([1]!EM_S_STM07_IS(F1552,"9",$I$1,"1")/1000000,"")</f>
        <v>1982.5203829100001</v>
      </c>
      <c r="J1552" s="12">
        <f>IFERROR([1]!EM_S_STM07_IS(F1552,"9",$J$1,"1")/1000000,"")</f>
        <v>1617.0890610599999</v>
      </c>
      <c r="K1552" s="12">
        <f>IFERROR([1]!EM_S_STM07_IS(F1552,"9",$K$1,"1")/1000000,"")</f>
        <v>1949.2271374000002</v>
      </c>
      <c r="L1552" s="12">
        <f>IFERROR([1]!EM_S_STM07_IS(F1552,"9",$L$1,"1")/1000000,"")</f>
        <v>1995.3013647799999</v>
      </c>
      <c r="M1552" s="13">
        <f>IFERROR([1]!EM_S_STM07_IS(F1552,"9",$M$1,"1")/1000000,"")</f>
        <v>1637.86715506</v>
      </c>
      <c r="N1552" s="12">
        <f>IFERROR([1]!EM_S_STM07_IS(F1552,"61",$N$1,"1")/1000000,"")</f>
        <v>203.57561749000001</v>
      </c>
      <c r="O1552" s="12">
        <f>IFERROR([1]!EM_S_STM07_IS(F1552,"61",$O$1,"1")/1000000,"")</f>
        <v>293.6474801</v>
      </c>
      <c r="P1552" s="12">
        <f>IFERROR([1]!EM_S_STM07_IS(F1552,"61",$P$1,"1")/1000000,"")</f>
        <v>295.76800177999996</v>
      </c>
      <c r="Q1552" s="12">
        <f>IFERROR([1]!EM_S_STM07_IS(F1552,"61",$Q$1,"1")/1000000,"")</f>
        <v>350.63431584</v>
      </c>
      <c r="R1552" s="12">
        <f>IFERROR([1]!EM_S_STM07_IS(F1552,"61",$R$1,"1")/1000000,"")</f>
        <v>328.01452855000002</v>
      </c>
      <c r="S1552" s="12">
        <f>IFERROR([1]!EM_S_STM07_IS(F1552,"61",$S$1,"1")/1000000,"")</f>
        <v>175.96228113999999</v>
      </c>
      <c r="T1552" s="20">
        <f t="shared" si="440"/>
        <v>1.4747455494270589E-3</v>
      </c>
      <c r="U1552" s="20">
        <f t="shared" si="441"/>
        <v>-2.8732706489719262E-2</v>
      </c>
      <c r="V1552" s="14">
        <f t="shared" si="442"/>
        <v>0.21937980333731033</v>
      </c>
      <c r="W1552" s="14">
        <f t="shared" si="443"/>
        <v>-0.18432664047247252</v>
      </c>
      <c r="X1552" s="14">
        <f t="shared" si="444"/>
        <v>0.20539256886833684</v>
      </c>
      <c r="Y1552" s="14">
        <f t="shared" si="445"/>
        <v>2.3637177266809625E-2</v>
      </c>
      <c r="Z1552" s="15">
        <f t="shared" si="446"/>
        <v>-0.17913795681656855</v>
      </c>
      <c r="AA1552" s="14">
        <f t="shared" si="447"/>
        <v>0.44244916812999213</v>
      </c>
      <c r="AB1552" s="14">
        <f t="shared" si="448"/>
        <v>7.2213174765805447E-3</v>
      </c>
      <c r="AC1552" s="14">
        <f t="shared" si="449"/>
        <v>0.18550456347475697</v>
      </c>
      <c r="AD1552" s="14">
        <f t="shared" si="450"/>
        <v>-6.451104831485388E-2</v>
      </c>
      <c r="AE1552" s="14">
        <f t="shared" si="451"/>
        <v>-0.46355339222976627</v>
      </c>
      <c r="AF1552" s="18" t="str">
        <f t="shared" si="452"/>
        <v/>
      </c>
      <c r="AG1552" s="18" t="str">
        <f t="shared" si="453"/>
        <v/>
      </c>
      <c r="AH1552" s="18" t="str">
        <f t="shared" si="454"/>
        <v/>
      </c>
      <c r="AI1552" s="19" t="str">
        <f t="shared" si="455"/>
        <v/>
      </c>
      <c r="AJ1552" s="19" t="str">
        <f t="shared" si="456"/>
        <v/>
      </c>
      <c r="AK1552" s="19" t="str">
        <f t="shared" si="457"/>
        <v/>
      </c>
    </row>
    <row r="1553" spans="2:37" x14ac:dyDescent="0.15">
      <c r="B1553" s="51" t="str">
        <f>IFERROR(IF(AND(AF1553=1,AI1553=1),MAX($B$5:B1552)+1,""),"")</f>
        <v/>
      </c>
      <c r="C1553" s="51" t="str">
        <f>IFERROR(IF(AND(AG1553=1,AJ1553=1),MAX($C$5:C1552)+1,""),"")</f>
        <v/>
      </c>
      <c r="D1553" s="51" t="str">
        <f>IFERROR(IF(AND(AH1553=1,AK1553=1),MAX($D$5:D1552)+1,""),"")</f>
        <v/>
      </c>
      <c r="F1553" s="5" t="s">
        <v>3203</v>
      </c>
      <c r="G1553" s="5" t="s">
        <v>3204</v>
      </c>
      <c r="H1553" s="12">
        <f>IFERROR([1]!EM_S_STM07_IS(F1553,"9",$H$1,"1")/1000000,"")</f>
        <v>308.77815306999997</v>
      </c>
      <c r="I1553" s="12">
        <f>IFERROR([1]!EM_S_STM07_IS(F1553,"9",$I$1,"1")/1000000,"")</f>
        <v>383.10357269999997</v>
      </c>
      <c r="J1553" s="12">
        <f>IFERROR([1]!EM_S_STM07_IS(F1553,"9",$J$1,"1")/1000000,"")</f>
        <v>438.85727625999999</v>
      </c>
      <c r="K1553" s="12">
        <f>IFERROR([1]!EM_S_STM07_IS(F1553,"9",$K$1,"1")/1000000,"")</f>
        <v>531.74155886000005</v>
      </c>
      <c r="L1553" s="12">
        <f>IFERROR([1]!EM_S_STM07_IS(F1553,"9",$L$1,"1")/1000000,"")</f>
        <v>627.54955585000005</v>
      </c>
      <c r="M1553" s="13">
        <f>IFERROR([1]!EM_S_STM07_IS(F1553,"9",$M$1,"1")/1000000,"")</f>
        <v>698.44481948999999</v>
      </c>
      <c r="N1553" s="12">
        <f>IFERROR([1]!EM_S_STM07_IS(F1553,"61",$N$1,"1")/1000000,"")</f>
        <v>72.620869670000005</v>
      </c>
      <c r="O1553" s="12">
        <f>IFERROR([1]!EM_S_STM07_IS(F1553,"61",$O$1,"1")/1000000,"")</f>
        <v>86.046224590000008</v>
      </c>
      <c r="P1553" s="12">
        <f>IFERROR([1]!EM_S_STM07_IS(F1553,"61",$P$1,"1")/1000000,"")</f>
        <v>111.75361848999999</v>
      </c>
      <c r="Q1553" s="12">
        <f>IFERROR([1]!EM_S_STM07_IS(F1553,"61",$Q$1,"1")/1000000,"")</f>
        <v>122.01104929</v>
      </c>
      <c r="R1553" s="12">
        <f>IFERROR([1]!EM_S_STM07_IS(F1553,"61",$R$1,"1")/1000000,"")</f>
        <v>125.57308833</v>
      </c>
      <c r="S1553" s="12">
        <f>IFERROR([1]!EM_S_STM07_IS(F1553,"61",$S$1,"1")/1000000,"")</f>
        <v>139.92338247999999</v>
      </c>
      <c r="T1553" s="20">
        <f t="shared" si="440"/>
        <v>0.17732700843502758</v>
      </c>
      <c r="U1553" s="20">
        <f t="shared" si="441"/>
        <v>0.14015991929624261</v>
      </c>
      <c r="V1553" s="14">
        <f t="shared" si="442"/>
        <v>0.24070815532454601</v>
      </c>
      <c r="W1553" s="14">
        <f t="shared" si="443"/>
        <v>0.14553167219784591</v>
      </c>
      <c r="X1553" s="14">
        <f t="shared" si="444"/>
        <v>0.21165031919163391</v>
      </c>
      <c r="Y1553" s="14">
        <f t="shared" si="445"/>
        <v>0.18017774874584302</v>
      </c>
      <c r="Z1553" s="15">
        <f t="shared" si="446"/>
        <v>0.1129715780676063</v>
      </c>
      <c r="AA1553" s="14">
        <f t="shared" si="447"/>
        <v>0.18486910141680768</v>
      </c>
      <c r="AB1553" s="14">
        <f t="shared" si="448"/>
        <v>0.29876260140979632</v>
      </c>
      <c r="AC1553" s="14">
        <f t="shared" si="449"/>
        <v>9.1786117877855303E-2</v>
      </c>
      <c r="AD1553" s="14">
        <f t="shared" si="450"/>
        <v>2.9194397234742459E-2</v>
      </c>
      <c r="AE1553" s="14">
        <f t="shared" si="451"/>
        <v>0.11427842016824578</v>
      </c>
      <c r="AF1553" s="18" t="str">
        <f t="shared" si="452"/>
        <v/>
      </c>
      <c r="AG1553" s="18" t="str">
        <f t="shared" si="453"/>
        <v/>
      </c>
      <c r="AH1553" s="18" t="str">
        <f t="shared" si="454"/>
        <v/>
      </c>
      <c r="AI1553" s="19">
        <f t="shared" si="455"/>
        <v>1</v>
      </c>
      <c r="AJ1553" s="19" t="str">
        <f t="shared" si="456"/>
        <v/>
      </c>
      <c r="AK1553" s="19" t="str">
        <f t="shared" si="457"/>
        <v/>
      </c>
    </row>
    <row r="1554" spans="2:37" x14ac:dyDescent="0.15">
      <c r="B1554" s="51" t="str">
        <f>IFERROR(IF(AND(AF1554=1,AI1554=1),MAX($B$5:B1553)+1,""),"")</f>
        <v/>
      </c>
      <c r="C1554" s="51" t="str">
        <f>IFERROR(IF(AND(AG1554=1,AJ1554=1),MAX($C$5:C1553)+1,""),"")</f>
        <v/>
      </c>
      <c r="D1554" s="51" t="str">
        <f>IFERROR(IF(AND(AH1554=1,AK1554=1),MAX($D$5:D1553)+1,""),"")</f>
        <v/>
      </c>
      <c r="F1554" s="5" t="s">
        <v>3205</v>
      </c>
      <c r="G1554" s="5" t="s">
        <v>3206</v>
      </c>
      <c r="H1554" s="12">
        <f>IFERROR([1]!EM_S_STM07_IS(F1554,"9",$H$1,"1")/1000000,"")</f>
        <v>167.22561206999998</v>
      </c>
      <c r="I1554" s="12">
        <f>IFERROR([1]!EM_S_STM07_IS(F1554,"9",$I$1,"1")/1000000,"")</f>
        <v>235.82073865000001</v>
      </c>
      <c r="J1554" s="12">
        <f>IFERROR([1]!EM_S_STM07_IS(F1554,"9",$J$1,"1")/1000000,"")</f>
        <v>291.45134281999998</v>
      </c>
      <c r="K1554" s="12">
        <f>IFERROR([1]!EM_S_STM07_IS(F1554,"9",$K$1,"1")/1000000,"")</f>
        <v>327.54707277</v>
      </c>
      <c r="L1554" s="12">
        <f>IFERROR([1]!EM_S_STM07_IS(F1554,"9",$L$1,"1")/1000000,"")</f>
        <v>380.32596194999996</v>
      </c>
      <c r="M1554" s="13">
        <f>IFERROR([1]!EM_S_STM07_IS(F1554,"9",$M$1,"1")/1000000,"")</f>
        <v>380.48627973000004</v>
      </c>
      <c r="N1554" s="12">
        <f>IFERROR([1]!EM_S_STM07_IS(F1554,"61",$N$1,"1")/1000000,"")</f>
        <v>39.386814000000001</v>
      </c>
      <c r="O1554" s="12">
        <f>IFERROR([1]!EM_S_STM07_IS(F1554,"61",$O$1,"1")/1000000,"")</f>
        <v>56.406420140000002</v>
      </c>
      <c r="P1554" s="12">
        <f>IFERROR([1]!EM_S_STM07_IS(F1554,"61",$P$1,"1")/1000000,"")</f>
        <v>81.966902939999997</v>
      </c>
      <c r="Q1554" s="12">
        <f>IFERROR([1]!EM_S_STM07_IS(F1554,"61",$Q$1,"1")/1000000,"")</f>
        <v>105.91565258</v>
      </c>
      <c r="R1554" s="12">
        <f>IFERROR([1]!EM_S_STM07_IS(F1554,"61",$R$1,"1")/1000000,"")</f>
        <v>104.09358788</v>
      </c>
      <c r="S1554" s="12">
        <f>IFERROR([1]!EM_S_STM07_IS(F1554,"61",$S$1,"1")/1000000,"")</f>
        <v>79.50270184</v>
      </c>
      <c r="T1554" s="20">
        <f t="shared" si="440"/>
        <v>0.17871074171064372</v>
      </c>
      <c r="U1554" s="20">
        <f t="shared" si="441"/>
        <v>0.15081683696625525</v>
      </c>
      <c r="V1554" s="14">
        <f t="shared" si="442"/>
        <v>0.41019509948802807</v>
      </c>
      <c r="W1554" s="14">
        <f t="shared" si="443"/>
        <v>0.23590208600171378</v>
      </c>
      <c r="X1554" s="14">
        <f t="shared" si="444"/>
        <v>0.12384821974312434</v>
      </c>
      <c r="Y1554" s="14">
        <f t="shared" si="445"/>
        <v>0.16113375318441855</v>
      </c>
      <c r="Z1554" s="15">
        <f t="shared" si="446"/>
        <v>4.2152731088378127E-4</v>
      </c>
      <c r="AA1554" s="14">
        <f t="shared" si="447"/>
        <v>0.43211431470440842</v>
      </c>
      <c r="AB1554" s="14">
        <f t="shared" si="448"/>
        <v>0.45314846672700038</v>
      </c>
      <c r="AC1554" s="14">
        <f t="shared" si="449"/>
        <v>0.29217585123998835</v>
      </c>
      <c r="AD1554" s="14">
        <f t="shared" si="450"/>
        <v>-1.7202978555258961E-2</v>
      </c>
      <c r="AE1554" s="14">
        <f t="shared" si="451"/>
        <v>-0.23623824042215347</v>
      </c>
      <c r="AF1554" s="18" t="str">
        <f t="shared" si="452"/>
        <v/>
      </c>
      <c r="AG1554" s="18" t="str">
        <f t="shared" si="453"/>
        <v/>
      </c>
      <c r="AH1554" s="18" t="str">
        <f t="shared" si="454"/>
        <v/>
      </c>
      <c r="AI1554" s="19" t="str">
        <f t="shared" si="455"/>
        <v/>
      </c>
      <c r="AJ1554" s="19" t="str">
        <f t="shared" si="456"/>
        <v/>
      </c>
      <c r="AK1554" s="19" t="str">
        <f t="shared" si="457"/>
        <v/>
      </c>
    </row>
    <row r="1555" spans="2:37" x14ac:dyDescent="0.15">
      <c r="B1555" s="51" t="str">
        <f>IFERROR(IF(AND(AF1555=1,AI1555=1),MAX($B$5:B1554)+1,""),"")</f>
        <v/>
      </c>
      <c r="C1555" s="51" t="str">
        <f>IFERROR(IF(AND(AG1555=1,AJ1555=1),MAX($C$5:C1554)+1,""),"")</f>
        <v/>
      </c>
      <c r="D1555" s="51" t="str">
        <f>IFERROR(IF(AND(AH1555=1,AK1555=1),MAX($D$5:D1554)+1,""),"")</f>
        <v/>
      </c>
      <c r="F1555" s="5" t="s">
        <v>3207</v>
      </c>
      <c r="G1555" s="5" t="s">
        <v>3208</v>
      </c>
      <c r="H1555" s="12">
        <f>IFERROR([1]!EM_S_STM07_IS(F1555,"9",$H$1,"1")/1000000,"")</f>
        <v>243.85804672999998</v>
      </c>
      <c r="I1555" s="12">
        <f>IFERROR([1]!EM_S_STM07_IS(F1555,"9",$I$1,"1")/1000000,"")</f>
        <v>314.84386289999998</v>
      </c>
      <c r="J1555" s="12">
        <f>IFERROR([1]!EM_S_STM07_IS(F1555,"9",$J$1,"1")/1000000,"")</f>
        <v>322.71131588999998</v>
      </c>
      <c r="K1555" s="12">
        <f>IFERROR([1]!EM_S_STM07_IS(F1555,"9",$K$1,"1")/1000000,"")</f>
        <v>442.59667651999996</v>
      </c>
      <c r="L1555" s="12">
        <f>IFERROR([1]!EM_S_STM07_IS(F1555,"9",$L$1,"1")/1000000,"")</f>
        <v>422.11237068999998</v>
      </c>
      <c r="M1555" s="13">
        <f>IFERROR([1]!EM_S_STM07_IS(F1555,"9",$M$1,"1")/1000000,"")</f>
        <v>426.62509732000001</v>
      </c>
      <c r="N1555" s="12">
        <f>IFERROR([1]!EM_S_STM07_IS(F1555,"61",$N$1,"1")/1000000,"")</f>
        <v>42.450602119999999</v>
      </c>
      <c r="O1555" s="12">
        <f>IFERROR([1]!EM_S_STM07_IS(F1555,"61",$O$1,"1")/1000000,"")</f>
        <v>51.03034924</v>
      </c>
      <c r="P1555" s="12">
        <f>IFERROR([1]!EM_S_STM07_IS(F1555,"61",$P$1,"1")/1000000,"")</f>
        <v>14.46889309</v>
      </c>
      <c r="Q1555" s="12">
        <f>IFERROR([1]!EM_S_STM07_IS(F1555,"61",$Q$1,"1")/1000000,"")</f>
        <v>12.867445720000001</v>
      </c>
      <c r="R1555" s="12">
        <f>IFERROR([1]!EM_S_STM07_IS(F1555,"61",$R$1,"1")/1000000,"")</f>
        <v>8.7066445300000002</v>
      </c>
      <c r="S1555" s="12">
        <f>IFERROR([1]!EM_S_STM07_IS(F1555,"61",$S$1,"1")/1000000,"")</f>
        <v>2.08563287</v>
      </c>
      <c r="T1555" s="20">
        <f t="shared" si="440"/>
        <v>0.11836060898074563</v>
      </c>
      <c r="U1555" s="20">
        <f t="shared" si="441"/>
        <v>-0.45264284233935781</v>
      </c>
      <c r="V1555" s="14">
        <f t="shared" si="442"/>
        <v>0.29109482800293074</v>
      </c>
      <c r="W1555" s="14">
        <f t="shared" si="443"/>
        <v>2.4988427335167231E-2</v>
      </c>
      <c r="X1555" s="14">
        <f t="shared" si="444"/>
        <v>0.37149413338472564</v>
      </c>
      <c r="Y1555" s="14">
        <f t="shared" si="445"/>
        <v>-4.6282104942725076E-2</v>
      </c>
      <c r="Z1555" s="15">
        <f t="shared" si="446"/>
        <v>1.0690818235493471E-2</v>
      </c>
      <c r="AA1555" s="14">
        <f t="shared" si="447"/>
        <v>0.2021113174259965</v>
      </c>
      <c r="AB1555" s="14">
        <f t="shared" si="448"/>
        <v>-0.71646494085408685</v>
      </c>
      <c r="AC1555" s="14">
        <f t="shared" si="449"/>
        <v>-0.11068209295891611</v>
      </c>
      <c r="AD1555" s="14">
        <f t="shared" si="450"/>
        <v>-0.32335875204298126</v>
      </c>
      <c r="AE1555" s="14">
        <f t="shared" si="451"/>
        <v>-0.76045503376029067</v>
      </c>
      <c r="AF1555" s="18" t="str">
        <f t="shared" si="452"/>
        <v/>
      </c>
      <c r="AG1555" s="18" t="str">
        <f t="shared" si="453"/>
        <v/>
      </c>
      <c r="AH1555" s="18" t="str">
        <f t="shared" si="454"/>
        <v/>
      </c>
      <c r="AI1555" s="19" t="str">
        <f t="shared" si="455"/>
        <v/>
      </c>
      <c r="AJ1555" s="19" t="str">
        <f t="shared" si="456"/>
        <v/>
      </c>
      <c r="AK1555" s="19" t="str">
        <f t="shared" si="457"/>
        <v/>
      </c>
    </row>
    <row r="1556" spans="2:37" x14ac:dyDescent="0.15">
      <c r="B1556" s="51">
        <f>IFERROR(IF(AND(AF1556=1,AI1556=1),MAX($B$5:B1555)+1,""),"")</f>
        <v>132</v>
      </c>
      <c r="C1556" s="51" t="str">
        <f>IFERROR(IF(AND(AG1556=1,AJ1556=1),MAX($C$5:C1555)+1,""),"")</f>
        <v/>
      </c>
      <c r="D1556" s="51" t="str">
        <f>IFERROR(IF(AND(AH1556=1,AK1556=1),MAX($D$5:D1555)+1,""),"")</f>
        <v/>
      </c>
      <c r="F1556" s="5" t="s">
        <v>3209</v>
      </c>
      <c r="G1556" s="5" t="s">
        <v>3210</v>
      </c>
      <c r="H1556" s="12">
        <f>IFERROR([1]!EM_S_STM07_IS(F1556,"9",$H$1,"1")/1000000,"")</f>
        <v>184.25742890000001</v>
      </c>
      <c r="I1556" s="12">
        <f>IFERROR([1]!EM_S_STM07_IS(F1556,"9",$I$1,"1")/1000000,"")</f>
        <v>230.16813323</v>
      </c>
      <c r="J1556" s="12">
        <f>IFERROR([1]!EM_S_STM07_IS(F1556,"9",$J$1,"1")/1000000,"")</f>
        <v>301.38979495000001</v>
      </c>
      <c r="K1556" s="12">
        <f>IFERROR([1]!EM_S_STM07_IS(F1556,"9",$K$1,"1")/1000000,"")</f>
        <v>410.93186660999999</v>
      </c>
      <c r="L1556" s="12">
        <f>IFERROR([1]!EM_S_STM07_IS(F1556,"9",$L$1,"1")/1000000,"")</f>
        <v>526.07596005000005</v>
      </c>
      <c r="M1556" s="13">
        <f>IFERROR([1]!EM_S_STM07_IS(F1556,"9",$M$1,"1")/1000000,"")</f>
        <v>627.15100149</v>
      </c>
      <c r="N1556" s="12">
        <f>IFERROR([1]!EM_S_STM07_IS(F1556,"61",$N$1,"1")/1000000,"")</f>
        <v>39.667007429999998</v>
      </c>
      <c r="O1556" s="12">
        <f>IFERROR([1]!EM_S_STM07_IS(F1556,"61",$O$1,"1")/1000000,"")</f>
        <v>44.380933579999997</v>
      </c>
      <c r="P1556" s="12">
        <f>IFERROR([1]!EM_S_STM07_IS(F1556,"61",$P$1,"1")/1000000,"")</f>
        <v>49.370086389999997</v>
      </c>
      <c r="Q1556" s="12">
        <f>IFERROR([1]!EM_S_STM07_IS(F1556,"61",$Q$1,"1")/1000000,"")</f>
        <v>43.938430220000001</v>
      </c>
      <c r="R1556" s="12">
        <f>IFERROR([1]!EM_S_STM07_IS(F1556,"61",$R$1,"1")/1000000,"")</f>
        <v>50.519583450000006</v>
      </c>
      <c r="S1556" s="12">
        <f>IFERROR([1]!EM_S_STM07_IS(F1556,"61",$S$1,"1")/1000000,"")</f>
        <v>61.230970079999999</v>
      </c>
      <c r="T1556" s="20">
        <f t="shared" si="440"/>
        <v>0.27758387776984672</v>
      </c>
      <c r="U1556" s="20">
        <f t="shared" si="441"/>
        <v>9.0707603020662608E-2</v>
      </c>
      <c r="V1556" s="14">
        <f t="shared" si="442"/>
        <v>0.24916609660778777</v>
      </c>
      <c r="W1556" s="14">
        <f t="shared" si="443"/>
        <v>0.30943319876879039</v>
      </c>
      <c r="X1556" s="14">
        <f t="shared" si="444"/>
        <v>0.36345647230083816</v>
      </c>
      <c r="Y1556" s="14">
        <f t="shared" si="445"/>
        <v>0.28020239556957749</v>
      </c>
      <c r="Z1556" s="15">
        <f t="shared" si="446"/>
        <v>0.19213012780586558</v>
      </c>
      <c r="AA1556" s="14">
        <f t="shared" si="447"/>
        <v>0.1188374534761318</v>
      </c>
      <c r="AB1556" s="14">
        <f t="shared" si="448"/>
        <v>0.1124165808951872</v>
      </c>
      <c r="AC1556" s="14">
        <f t="shared" si="449"/>
        <v>-0.11001917491277043</v>
      </c>
      <c r="AD1556" s="14">
        <f t="shared" si="450"/>
        <v>0.14978125520297672</v>
      </c>
      <c r="AE1556" s="14">
        <f t="shared" si="451"/>
        <v>0.21202444475024648</v>
      </c>
      <c r="AF1556" s="18">
        <f t="shared" si="452"/>
        <v>1</v>
      </c>
      <c r="AG1556" s="18" t="str">
        <f t="shared" si="453"/>
        <v/>
      </c>
      <c r="AH1556" s="18" t="str">
        <f t="shared" si="454"/>
        <v/>
      </c>
      <c r="AI1556" s="19">
        <f t="shared" si="455"/>
        <v>1</v>
      </c>
      <c r="AJ1556" s="19" t="str">
        <f t="shared" si="456"/>
        <v/>
      </c>
      <c r="AK1556" s="19" t="str">
        <f t="shared" si="457"/>
        <v/>
      </c>
    </row>
    <row r="1557" spans="2:37" x14ac:dyDescent="0.15">
      <c r="B1557" s="51" t="str">
        <f>IFERROR(IF(AND(AF1557=1,AI1557=1),MAX($B$5:B1556)+1,""),"")</f>
        <v/>
      </c>
      <c r="C1557" s="51" t="str">
        <f>IFERROR(IF(AND(AG1557=1,AJ1557=1),MAX($C$5:C1556)+1,""),"")</f>
        <v/>
      </c>
      <c r="D1557" s="51" t="str">
        <f>IFERROR(IF(AND(AH1557=1,AK1557=1),MAX($D$5:D1556)+1,""),"")</f>
        <v/>
      </c>
      <c r="F1557" s="5" t="s">
        <v>3211</v>
      </c>
      <c r="G1557" s="5" t="s">
        <v>3212</v>
      </c>
      <c r="H1557" s="12">
        <f>IFERROR([1]!EM_S_STM07_IS(F1557,"9",$H$1,"1")/1000000,"")</f>
        <v>206.52504794999999</v>
      </c>
      <c r="I1557" s="12">
        <f>IFERROR([1]!EM_S_STM07_IS(F1557,"9",$I$1,"1")/1000000,"")</f>
        <v>159.65608863999998</v>
      </c>
      <c r="J1557" s="12">
        <f>IFERROR([1]!EM_S_STM07_IS(F1557,"9",$J$1,"1")/1000000,"")</f>
        <v>361.53160342000001</v>
      </c>
      <c r="K1557" s="12">
        <f>IFERROR([1]!EM_S_STM07_IS(F1557,"9",$K$1,"1")/1000000,"")</f>
        <v>450.94554459</v>
      </c>
      <c r="L1557" s="12">
        <f>IFERROR([1]!EM_S_STM07_IS(F1557,"9",$L$1,"1")/1000000,"")</f>
        <v>350.71769411000002</v>
      </c>
      <c r="M1557" s="13">
        <f>IFERROR([1]!EM_S_STM07_IS(F1557,"9",$M$1,"1")/1000000,"")</f>
        <v>679.26735930999996</v>
      </c>
      <c r="N1557" s="12">
        <f>IFERROR([1]!EM_S_STM07_IS(F1557,"61",$N$1,"1")/1000000,"")</f>
        <v>31.135196579999999</v>
      </c>
      <c r="O1557" s="12">
        <f>IFERROR([1]!EM_S_STM07_IS(F1557,"61",$O$1,"1")/1000000,"")</f>
        <v>22.86033398</v>
      </c>
      <c r="P1557" s="12">
        <f>IFERROR([1]!EM_S_STM07_IS(F1557,"61",$P$1,"1")/1000000,"")</f>
        <v>44.865870039999997</v>
      </c>
      <c r="Q1557" s="12">
        <f>IFERROR([1]!EM_S_STM07_IS(F1557,"61",$Q$1,"1")/1000000,"")</f>
        <v>63.93841595</v>
      </c>
      <c r="R1557" s="12">
        <f>IFERROR([1]!EM_S_STM07_IS(F1557,"61",$R$1,"1")/1000000,"")</f>
        <v>75.282787560000003</v>
      </c>
      <c r="S1557" s="12">
        <f>IFERROR([1]!EM_S_STM07_IS(F1557,"61",$S$1,"1")/1000000,"")</f>
        <v>77.102596489999996</v>
      </c>
      <c r="T1557" s="20">
        <f t="shared" si="440"/>
        <v>0.2688596965279868</v>
      </c>
      <c r="U1557" s="20">
        <f t="shared" si="441"/>
        <v>0.19884622002900021</v>
      </c>
      <c r="V1557" s="14">
        <f t="shared" si="442"/>
        <v>-0.22694079858704136</v>
      </c>
      <c r="W1557" s="14">
        <f t="shared" si="443"/>
        <v>1.2644398124721594</v>
      </c>
      <c r="X1557" s="14">
        <f t="shared" si="444"/>
        <v>0.24731984790310474</v>
      </c>
      <c r="Y1557" s="14">
        <f t="shared" si="445"/>
        <v>-0.22226153841064603</v>
      </c>
      <c r="Z1557" s="15">
        <f t="shared" si="446"/>
        <v>0.93679238520812336</v>
      </c>
      <c r="AA1557" s="14">
        <f t="shared" si="447"/>
        <v>-0.26577197220317017</v>
      </c>
      <c r="AB1557" s="14">
        <f t="shared" si="448"/>
        <v>0.96260781138421481</v>
      </c>
      <c r="AC1557" s="14">
        <f t="shared" si="449"/>
        <v>0.42510143886646901</v>
      </c>
      <c r="AD1557" s="14">
        <f t="shared" si="450"/>
        <v>0.17742653522838805</v>
      </c>
      <c r="AE1557" s="14">
        <f t="shared" si="451"/>
        <v>2.4172974845672591E-2</v>
      </c>
      <c r="AF1557" s="18">
        <f t="shared" si="452"/>
        <v>1</v>
      </c>
      <c r="AG1557" s="18" t="str">
        <f t="shared" si="453"/>
        <v/>
      </c>
      <c r="AH1557" s="18" t="str">
        <f t="shared" si="454"/>
        <v/>
      </c>
      <c r="AI1557" s="19" t="str">
        <f t="shared" si="455"/>
        <v/>
      </c>
      <c r="AJ1557" s="19" t="str">
        <f t="shared" si="456"/>
        <v/>
      </c>
      <c r="AK1557" s="19" t="str">
        <f t="shared" si="457"/>
        <v/>
      </c>
    </row>
    <row r="1558" spans="2:37" x14ac:dyDescent="0.15">
      <c r="B1558" s="51" t="str">
        <f>IFERROR(IF(AND(AF1558=1,AI1558=1),MAX($B$5:B1557)+1,""),"")</f>
        <v/>
      </c>
      <c r="C1558" s="51" t="str">
        <f>IFERROR(IF(AND(AG1558=1,AJ1558=1),MAX($C$5:C1557)+1,""),"")</f>
        <v/>
      </c>
      <c r="D1558" s="51" t="str">
        <f>IFERROR(IF(AND(AH1558=1,AK1558=1),MAX($D$5:D1557)+1,""),"")</f>
        <v/>
      </c>
      <c r="F1558" s="5" t="s">
        <v>3213</v>
      </c>
      <c r="G1558" s="5" t="s">
        <v>3214</v>
      </c>
      <c r="H1558" s="12">
        <f>IFERROR([1]!EM_S_STM07_IS(F1558,"9",$H$1,"1")/1000000,"")</f>
        <v>323.79403231999999</v>
      </c>
      <c r="I1558" s="12">
        <f>IFERROR([1]!EM_S_STM07_IS(F1558,"9",$I$1,"1")/1000000,"")</f>
        <v>443.52285773</v>
      </c>
      <c r="J1558" s="12">
        <f>IFERROR([1]!EM_S_STM07_IS(F1558,"9",$J$1,"1")/1000000,"")</f>
        <v>412.94326272000001</v>
      </c>
      <c r="K1558" s="12">
        <f>IFERROR([1]!EM_S_STM07_IS(F1558,"9",$K$1,"1")/1000000,"")</f>
        <v>729.10352416000001</v>
      </c>
      <c r="L1558" s="12">
        <f>IFERROR([1]!EM_S_STM07_IS(F1558,"9",$L$1,"1")/1000000,"")</f>
        <v>1245.0160554900001</v>
      </c>
      <c r="M1558" s="13">
        <f>IFERROR([1]!EM_S_STM07_IS(F1558,"9",$M$1,"1")/1000000,"")</f>
        <v>1370.7992953199998</v>
      </c>
      <c r="N1558" s="12">
        <f>IFERROR([1]!EM_S_STM07_IS(F1558,"61",$N$1,"1")/1000000,"")</f>
        <v>50.988619039999996</v>
      </c>
      <c r="O1558" s="12">
        <f>IFERROR([1]!EM_S_STM07_IS(F1558,"61",$O$1,"1")/1000000,"")</f>
        <v>79.002193009999999</v>
      </c>
      <c r="P1558" s="12">
        <f>IFERROR([1]!EM_S_STM07_IS(F1558,"61",$P$1,"1")/1000000,"")</f>
        <v>57.181961819999998</v>
      </c>
      <c r="Q1558" s="12">
        <f>IFERROR([1]!EM_S_STM07_IS(F1558,"61",$Q$1,"1")/1000000,"")</f>
        <v>113.40754384</v>
      </c>
      <c r="R1558" s="12">
        <f>IFERROR([1]!EM_S_STM07_IS(F1558,"61",$R$1,"1")/1000000,"")</f>
        <v>145.72014493</v>
      </c>
      <c r="S1558" s="12">
        <f>IFERROR([1]!EM_S_STM07_IS(F1558,"61",$S$1,"1")/1000000,"")</f>
        <v>178.65071972999999</v>
      </c>
      <c r="T1558" s="20">
        <f t="shared" si="440"/>
        <v>0.33456891954770995</v>
      </c>
      <c r="U1558" s="20">
        <f t="shared" si="441"/>
        <v>0.28500939844672524</v>
      </c>
      <c r="V1558" s="14">
        <f t="shared" si="442"/>
        <v>0.36976847458286105</v>
      </c>
      <c r="W1558" s="14">
        <f t="shared" si="443"/>
        <v>-6.8947055325422932E-2</v>
      </c>
      <c r="X1558" s="14">
        <f t="shared" si="444"/>
        <v>0.76562639467101656</v>
      </c>
      <c r="Y1558" s="14">
        <f t="shared" si="445"/>
        <v>0.70759846062242371</v>
      </c>
      <c r="Z1558" s="15">
        <f t="shared" si="446"/>
        <v>0.10102941185003057</v>
      </c>
      <c r="AA1558" s="14">
        <f t="shared" si="447"/>
        <v>0.54940836793449277</v>
      </c>
      <c r="AB1558" s="14">
        <f t="shared" si="448"/>
        <v>-0.27619779095547414</v>
      </c>
      <c r="AC1558" s="14">
        <f t="shared" si="449"/>
        <v>0.98327479908768212</v>
      </c>
      <c r="AD1558" s="14">
        <f t="shared" si="450"/>
        <v>0.28492461785071316</v>
      </c>
      <c r="AE1558" s="14">
        <f t="shared" si="451"/>
        <v>0.22598505385661632</v>
      </c>
      <c r="AF1558" s="18">
        <f t="shared" si="452"/>
        <v>1</v>
      </c>
      <c r="AG1558" s="18">
        <f t="shared" si="453"/>
        <v>1</v>
      </c>
      <c r="AH1558" s="18">
        <f t="shared" si="454"/>
        <v>1</v>
      </c>
      <c r="AI1558" s="19" t="str">
        <f t="shared" si="455"/>
        <v/>
      </c>
      <c r="AJ1558" s="19" t="str">
        <f t="shared" si="456"/>
        <v/>
      </c>
      <c r="AK1558" s="19" t="str">
        <f t="shared" si="457"/>
        <v/>
      </c>
    </row>
    <row r="1559" spans="2:37" x14ac:dyDescent="0.15">
      <c r="B1559" s="51" t="str">
        <f>IFERROR(IF(AND(AF1559=1,AI1559=1),MAX($B$5:B1558)+1,""),"")</f>
        <v/>
      </c>
      <c r="C1559" s="51" t="str">
        <f>IFERROR(IF(AND(AG1559=1,AJ1559=1),MAX($C$5:C1558)+1,""),"")</f>
        <v/>
      </c>
      <c r="D1559" s="51" t="str">
        <f>IFERROR(IF(AND(AH1559=1,AK1559=1),MAX($D$5:D1558)+1,""),"")</f>
        <v/>
      </c>
      <c r="F1559" s="5" t="s">
        <v>3215</v>
      </c>
      <c r="G1559" s="5" t="s">
        <v>3216</v>
      </c>
      <c r="H1559" s="12">
        <f>IFERROR([1]!EM_S_STM07_IS(F1559,"9",$H$1,"1")/1000000,"")</f>
        <v>174.77093672999999</v>
      </c>
      <c r="I1559" s="12">
        <f>IFERROR([1]!EM_S_STM07_IS(F1559,"9",$I$1,"1")/1000000,"")</f>
        <v>199.37907986000002</v>
      </c>
      <c r="J1559" s="12">
        <f>IFERROR([1]!EM_S_STM07_IS(F1559,"9",$J$1,"1")/1000000,"")</f>
        <v>171.48879298</v>
      </c>
      <c r="K1559" s="12">
        <f>IFERROR([1]!EM_S_STM07_IS(F1559,"9",$K$1,"1")/1000000,"")</f>
        <v>145.28516372999999</v>
      </c>
      <c r="L1559" s="12">
        <f>IFERROR([1]!EM_S_STM07_IS(F1559,"9",$L$1,"1")/1000000,"")</f>
        <v>149.92785809</v>
      </c>
      <c r="M1559" s="13">
        <f>IFERROR([1]!EM_S_STM07_IS(F1559,"9",$M$1,"1")/1000000,"")</f>
        <v>146.03777796</v>
      </c>
      <c r="N1559" s="12">
        <f>IFERROR([1]!EM_S_STM07_IS(F1559,"61",$N$1,"1")/1000000,"")</f>
        <v>37.198375590000005</v>
      </c>
      <c r="O1559" s="12">
        <f>IFERROR([1]!EM_S_STM07_IS(F1559,"61",$O$1,"1")/1000000,"")</f>
        <v>42.185546610000003</v>
      </c>
      <c r="P1559" s="12">
        <f>IFERROR([1]!EM_S_STM07_IS(F1559,"61",$P$1,"1")/1000000,"")</f>
        <v>14.30551266</v>
      </c>
      <c r="Q1559" s="12">
        <f>IFERROR([1]!EM_S_STM07_IS(F1559,"61",$Q$1,"1")/1000000,"")</f>
        <v>16.694672520000001</v>
      </c>
      <c r="R1559" s="12">
        <f>IFERROR([1]!EM_S_STM07_IS(F1559,"61",$R$1,"1")/1000000,"")</f>
        <v>18.878031710000002</v>
      </c>
      <c r="S1559" s="12">
        <f>IFERROR([1]!EM_S_STM07_IS(F1559,"61",$S$1,"1")/1000000,"")</f>
        <v>7.1668990199999998</v>
      </c>
      <c r="T1559" s="20">
        <f t="shared" si="440"/>
        <v>-3.5284624128978148E-2</v>
      </c>
      <c r="U1559" s="20">
        <f t="shared" si="441"/>
        <v>-0.28061486084507448</v>
      </c>
      <c r="V1559" s="14">
        <f t="shared" si="442"/>
        <v>0.14080226146534103</v>
      </c>
      <c r="W1559" s="14">
        <f t="shared" si="443"/>
        <v>-0.13988572371576807</v>
      </c>
      <c r="X1559" s="14">
        <f t="shared" si="444"/>
        <v>-0.15280082619192512</v>
      </c>
      <c r="Y1559" s="14">
        <f t="shared" si="445"/>
        <v>3.195573615918592E-2</v>
      </c>
      <c r="Z1559" s="15">
        <f t="shared" si="446"/>
        <v>-2.5946346326543464E-2</v>
      </c>
      <c r="AA1559" s="14">
        <f t="shared" si="447"/>
        <v>0.13406959150497672</v>
      </c>
      <c r="AB1559" s="14">
        <f t="shared" si="448"/>
        <v>-0.66089066494141613</v>
      </c>
      <c r="AC1559" s="14">
        <f t="shared" si="449"/>
        <v>0.16700973371477909</v>
      </c>
      <c r="AD1559" s="14">
        <f t="shared" si="450"/>
        <v>0.13078179205877594</v>
      </c>
      <c r="AE1559" s="14">
        <f t="shared" si="451"/>
        <v>-0.62035771895628422</v>
      </c>
      <c r="AF1559" s="18" t="str">
        <f t="shared" si="452"/>
        <v/>
      </c>
      <c r="AG1559" s="18" t="str">
        <f t="shared" si="453"/>
        <v/>
      </c>
      <c r="AH1559" s="18" t="str">
        <f t="shared" si="454"/>
        <v/>
      </c>
      <c r="AI1559" s="19" t="str">
        <f t="shared" si="455"/>
        <v/>
      </c>
      <c r="AJ1559" s="19" t="str">
        <f t="shared" si="456"/>
        <v/>
      </c>
      <c r="AK1559" s="19" t="str">
        <f t="shared" si="457"/>
        <v/>
      </c>
    </row>
    <row r="1560" spans="2:37" x14ac:dyDescent="0.15">
      <c r="B1560" s="51" t="str">
        <f>IFERROR(IF(AND(AF1560=1,AI1560=1),MAX($B$5:B1559)+1,""),"")</f>
        <v/>
      </c>
      <c r="C1560" s="51" t="str">
        <f>IFERROR(IF(AND(AG1560=1,AJ1560=1),MAX($C$5:C1559)+1,""),"")</f>
        <v/>
      </c>
      <c r="D1560" s="51" t="str">
        <f>IFERROR(IF(AND(AH1560=1,AK1560=1),MAX($D$5:D1559)+1,""),"")</f>
        <v/>
      </c>
      <c r="F1560" s="5" t="s">
        <v>3217</v>
      </c>
      <c r="G1560" s="5" t="s">
        <v>3218</v>
      </c>
      <c r="H1560" s="12">
        <f>IFERROR([1]!EM_S_STM07_IS(F1560,"9",$H$1,"1")/1000000,"")</f>
        <v>491.00879103</v>
      </c>
      <c r="I1560" s="12">
        <f>IFERROR([1]!EM_S_STM07_IS(F1560,"9",$I$1,"1")/1000000,"")</f>
        <v>649.84826801999998</v>
      </c>
      <c r="J1560" s="12">
        <f>IFERROR([1]!EM_S_STM07_IS(F1560,"9",$J$1,"1")/1000000,"")</f>
        <v>798.71528322000006</v>
      </c>
      <c r="K1560" s="12">
        <f>IFERROR([1]!EM_S_STM07_IS(F1560,"9",$K$1,"1")/1000000,"")</f>
        <v>767.81966137999996</v>
      </c>
      <c r="L1560" s="12">
        <f>IFERROR([1]!EM_S_STM07_IS(F1560,"9",$L$1,"1")/1000000,"")</f>
        <v>856.84108789000004</v>
      </c>
      <c r="M1560" s="13">
        <f>IFERROR([1]!EM_S_STM07_IS(F1560,"9",$M$1,"1")/1000000,"")</f>
        <v>979.03008990000001</v>
      </c>
      <c r="N1560" s="12">
        <f>IFERROR([1]!EM_S_STM07_IS(F1560,"61",$N$1,"1")/1000000,"")</f>
        <v>48.426224020000006</v>
      </c>
      <c r="O1560" s="12">
        <f>IFERROR([1]!EM_S_STM07_IS(F1560,"61",$O$1,"1")/1000000,"")</f>
        <v>44.266850909999995</v>
      </c>
      <c r="P1560" s="12">
        <f>IFERROR([1]!EM_S_STM07_IS(F1560,"61",$P$1,"1")/1000000,"")</f>
        <v>63.65452329</v>
      </c>
      <c r="Q1560" s="12">
        <f>IFERROR([1]!EM_S_STM07_IS(F1560,"61",$Q$1,"1")/1000000,"")</f>
        <v>42.337826200000002</v>
      </c>
      <c r="R1560" s="12">
        <f>IFERROR([1]!EM_S_STM07_IS(F1560,"61",$R$1,"1")/1000000,"")</f>
        <v>32.240064239999995</v>
      </c>
      <c r="S1560" s="12">
        <f>IFERROR([1]!EM_S_STM07_IS(F1560,"61",$S$1,"1")/1000000,"")</f>
        <v>90.480093769999996</v>
      </c>
      <c r="T1560" s="20">
        <f t="shared" si="440"/>
        <v>0.14799858932496091</v>
      </c>
      <c r="U1560" s="20">
        <f t="shared" si="441"/>
        <v>0.13316848336107845</v>
      </c>
      <c r="V1560" s="14">
        <f t="shared" si="442"/>
        <v>0.323496197811039</v>
      </c>
      <c r="W1560" s="14">
        <f t="shared" si="443"/>
        <v>0.22907965216800191</v>
      </c>
      <c r="X1560" s="14">
        <f t="shared" si="444"/>
        <v>-3.8681645999617285E-2</v>
      </c>
      <c r="Y1560" s="14">
        <f t="shared" si="445"/>
        <v>0.11594054045191046</v>
      </c>
      <c r="Z1560" s="15">
        <f t="shared" si="446"/>
        <v>0.14260404144588174</v>
      </c>
      <c r="AA1560" s="14">
        <f t="shared" si="447"/>
        <v>-8.5890923650834144E-2</v>
      </c>
      <c r="AB1560" s="14">
        <f t="shared" si="448"/>
        <v>0.43797270376014663</v>
      </c>
      <c r="AC1560" s="14">
        <f t="shared" si="449"/>
        <v>-0.33488110488055151</v>
      </c>
      <c r="AD1560" s="14">
        <f t="shared" si="450"/>
        <v>-0.2385044974274094</v>
      </c>
      <c r="AE1560" s="14">
        <f t="shared" si="451"/>
        <v>1.8064489293958059</v>
      </c>
      <c r="AF1560" s="18" t="str">
        <f t="shared" si="452"/>
        <v/>
      </c>
      <c r="AG1560" s="18" t="str">
        <f t="shared" si="453"/>
        <v/>
      </c>
      <c r="AH1560" s="18" t="str">
        <f t="shared" si="454"/>
        <v/>
      </c>
      <c r="AI1560" s="19" t="str">
        <f t="shared" si="455"/>
        <v/>
      </c>
      <c r="AJ1560" s="19" t="str">
        <f t="shared" si="456"/>
        <v/>
      </c>
      <c r="AK1560" s="19" t="str">
        <f t="shared" si="457"/>
        <v/>
      </c>
    </row>
    <row r="1561" spans="2:37" x14ac:dyDescent="0.15">
      <c r="B1561" s="51" t="str">
        <f>IFERROR(IF(AND(AF1561=1,AI1561=1),MAX($B$5:B1560)+1,""),"")</f>
        <v/>
      </c>
      <c r="C1561" s="51" t="str">
        <f>IFERROR(IF(AND(AG1561=1,AJ1561=1),MAX($C$5:C1560)+1,""),"")</f>
        <v/>
      </c>
      <c r="D1561" s="51" t="str">
        <f>IFERROR(IF(AND(AH1561=1,AK1561=1),MAX($D$5:D1560)+1,""),"")</f>
        <v/>
      </c>
      <c r="F1561" s="5" t="s">
        <v>3219</v>
      </c>
      <c r="G1561" s="5" t="s">
        <v>3220</v>
      </c>
      <c r="H1561" s="12">
        <f>IFERROR([1]!EM_S_STM07_IS(F1561,"9",$H$1,"1")/1000000,"")</f>
        <v>239.33026958000002</v>
      </c>
      <c r="I1561" s="12">
        <f>IFERROR([1]!EM_S_STM07_IS(F1561,"9",$I$1,"1")/1000000,"")</f>
        <v>312.40222739000001</v>
      </c>
      <c r="J1561" s="12">
        <f>IFERROR([1]!EM_S_STM07_IS(F1561,"9",$J$1,"1")/1000000,"")</f>
        <v>294.13609116000003</v>
      </c>
      <c r="K1561" s="12">
        <f>IFERROR([1]!EM_S_STM07_IS(F1561,"9",$K$1,"1")/1000000,"")</f>
        <v>322.08572480000004</v>
      </c>
      <c r="L1561" s="12">
        <f>IFERROR([1]!EM_S_STM07_IS(F1561,"9",$L$1,"1")/1000000,"")</f>
        <v>749.76310821000004</v>
      </c>
      <c r="M1561" s="13">
        <f>IFERROR([1]!EM_S_STM07_IS(F1561,"9",$M$1,"1")/1000000,"")</f>
        <v>884.34829834000004</v>
      </c>
      <c r="N1561" s="12">
        <f>IFERROR([1]!EM_S_STM07_IS(F1561,"61",$N$1,"1")/1000000,"")</f>
        <v>39.085642549999996</v>
      </c>
      <c r="O1561" s="12">
        <f>IFERROR([1]!EM_S_STM07_IS(F1561,"61",$O$1,"1")/1000000,"")</f>
        <v>46.336711530000002</v>
      </c>
      <c r="P1561" s="12">
        <f>IFERROR([1]!EM_S_STM07_IS(F1561,"61",$P$1,"1")/1000000,"")</f>
        <v>38.660748420000004</v>
      </c>
      <c r="Q1561" s="12">
        <f>IFERROR([1]!EM_S_STM07_IS(F1561,"61",$Q$1,"1")/1000000,"")</f>
        <v>21.601375000000001</v>
      </c>
      <c r="R1561" s="12">
        <f>IFERROR([1]!EM_S_STM07_IS(F1561,"61",$R$1,"1")/1000000,"")</f>
        <v>63.542498710000004</v>
      </c>
      <c r="S1561" s="12">
        <f>IFERROR([1]!EM_S_STM07_IS(F1561,"61",$S$1,"1")/1000000,"")</f>
        <v>101.86496346</v>
      </c>
      <c r="T1561" s="20">
        <f t="shared" si="440"/>
        <v>0.29874875097431808</v>
      </c>
      <c r="U1561" s="20">
        <f t="shared" si="441"/>
        <v>0.21115998955804605</v>
      </c>
      <c r="V1561" s="14">
        <f t="shared" si="442"/>
        <v>0.30531849539230349</v>
      </c>
      <c r="W1561" s="14">
        <f t="shared" si="443"/>
        <v>-5.8469929560382744E-2</v>
      </c>
      <c r="X1561" s="14">
        <f t="shared" si="444"/>
        <v>9.5022795501815346E-2</v>
      </c>
      <c r="Y1561" s="14">
        <f t="shared" si="445"/>
        <v>1.3278371268256841</v>
      </c>
      <c r="Z1561" s="15">
        <f t="shared" si="446"/>
        <v>0.17950361741765539</v>
      </c>
      <c r="AA1561" s="14">
        <f t="shared" si="447"/>
        <v>0.18551745620464433</v>
      </c>
      <c r="AB1561" s="14">
        <f t="shared" si="448"/>
        <v>-0.16565619044912827</v>
      </c>
      <c r="AC1561" s="14">
        <f t="shared" si="449"/>
        <v>-0.44125823004437331</v>
      </c>
      <c r="AD1561" s="14">
        <f t="shared" si="450"/>
        <v>1.9415950933678989</v>
      </c>
      <c r="AE1561" s="14">
        <f t="shared" si="451"/>
        <v>0.60309974470627792</v>
      </c>
      <c r="AF1561" s="18">
        <f t="shared" si="452"/>
        <v>1</v>
      </c>
      <c r="AG1561" s="18">
        <f t="shared" si="453"/>
        <v>1</v>
      </c>
      <c r="AH1561" s="18">
        <f t="shared" si="454"/>
        <v>1</v>
      </c>
      <c r="AI1561" s="19" t="str">
        <f t="shared" si="455"/>
        <v/>
      </c>
      <c r="AJ1561" s="19" t="str">
        <f t="shared" si="456"/>
        <v/>
      </c>
      <c r="AK1561" s="19" t="str">
        <f t="shared" si="457"/>
        <v/>
      </c>
    </row>
    <row r="1562" spans="2:37" x14ac:dyDescent="0.15">
      <c r="B1562" s="51">
        <f>IFERROR(IF(AND(AF1562=1,AI1562=1),MAX($B$5:B1561)+1,""),"")</f>
        <v>133</v>
      </c>
      <c r="C1562" s="51">
        <f>IFERROR(IF(AND(AG1562=1,AJ1562=1),MAX($C$5:C1561)+1,""),"")</f>
        <v>71</v>
      </c>
      <c r="D1562" s="51">
        <f>IFERROR(IF(AND(AH1562=1,AK1562=1),MAX($D$5:D1561)+1,""),"")</f>
        <v>46</v>
      </c>
      <c r="F1562" s="5" t="s">
        <v>3221</v>
      </c>
      <c r="G1562" s="5" t="s">
        <v>3222</v>
      </c>
      <c r="H1562" s="12">
        <f>IFERROR([1]!EM_S_STM07_IS(F1562,"9",$H$1,"1")/1000000,"")</f>
        <v>363.93384845999998</v>
      </c>
      <c r="I1562" s="12">
        <f>IFERROR([1]!EM_S_STM07_IS(F1562,"9",$I$1,"1")/1000000,"")</f>
        <v>608.41647646000001</v>
      </c>
      <c r="J1562" s="12">
        <f>IFERROR([1]!EM_S_STM07_IS(F1562,"9",$J$1,"1")/1000000,"")</f>
        <v>834.85864409999999</v>
      </c>
      <c r="K1562" s="12">
        <f>IFERROR([1]!EM_S_STM07_IS(F1562,"9",$K$1,"1")/1000000,"")</f>
        <v>1010.83801772</v>
      </c>
      <c r="L1562" s="12">
        <f>IFERROR([1]!EM_S_STM07_IS(F1562,"9",$L$1,"1")/1000000,"")</f>
        <v>1370.3584911800001</v>
      </c>
      <c r="M1562" s="13">
        <f>IFERROR([1]!EM_S_STM07_IS(F1562,"9",$M$1,"1")/1000000,"")</f>
        <v>1755.99891576</v>
      </c>
      <c r="N1562" s="12">
        <f>IFERROR([1]!EM_S_STM07_IS(F1562,"61",$N$1,"1")/1000000,"")</f>
        <v>66.462150640000004</v>
      </c>
      <c r="O1562" s="12">
        <f>IFERROR([1]!EM_S_STM07_IS(F1562,"61",$O$1,"1")/1000000,"")</f>
        <v>117.81193981999999</v>
      </c>
      <c r="P1562" s="12">
        <f>IFERROR([1]!EM_S_STM07_IS(F1562,"61",$P$1,"1")/1000000,"")</f>
        <v>151.90692437999999</v>
      </c>
      <c r="Q1562" s="12">
        <f>IFERROR([1]!EM_S_STM07_IS(F1562,"61",$Q$1,"1")/1000000,"")</f>
        <v>192.92944962999999</v>
      </c>
      <c r="R1562" s="12">
        <f>IFERROR([1]!EM_S_STM07_IS(F1562,"61",$R$1,"1")/1000000,"")</f>
        <v>288.28864593999998</v>
      </c>
      <c r="S1562" s="12">
        <f>IFERROR([1]!EM_S_STM07_IS(F1562,"61",$S$1,"1")/1000000,"")</f>
        <v>604.57867202</v>
      </c>
      <c r="T1562" s="20">
        <f t="shared" si="440"/>
        <v>0.36993625303359545</v>
      </c>
      <c r="U1562" s="20">
        <f t="shared" si="441"/>
        <v>0.55516218098236814</v>
      </c>
      <c r="V1562" s="14">
        <f t="shared" si="442"/>
        <v>0.67177765694105573</v>
      </c>
      <c r="W1562" s="14">
        <f t="shared" si="443"/>
        <v>0.37218283265030427</v>
      </c>
      <c r="X1562" s="14">
        <f t="shared" si="444"/>
        <v>0.21078942508849571</v>
      </c>
      <c r="Y1562" s="14">
        <f t="shared" si="445"/>
        <v>0.35566576163302405</v>
      </c>
      <c r="Z1562" s="15">
        <f t="shared" si="446"/>
        <v>0.28141572228149536</v>
      </c>
      <c r="AA1562" s="14">
        <f t="shared" si="447"/>
        <v>0.77261702616489369</v>
      </c>
      <c r="AB1562" s="14">
        <f t="shared" si="448"/>
        <v>0.28940177550842744</v>
      </c>
      <c r="AC1562" s="14">
        <f t="shared" si="449"/>
        <v>0.2700503970930308</v>
      </c>
      <c r="AD1562" s="14">
        <f t="shared" si="450"/>
        <v>0.49426977837173025</v>
      </c>
      <c r="AE1562" s="14">
        <f t="shared" si="451"/>
        <v>1.0971296668611354</v>
      </c>
      <c r="AF1562" s="18">
        <f t="shared" si="452"/>
        <v>1</v>
      </c>
      <c r="AG1562" s="18">
        <f t="shared" si="453"/>
        <v>1</v>
      </c>
      <c r="AH1562" s="18">
        <f t="shared" si="454"/>
        <v>1</v>
      </c>
      <c r="AI1562" s="19">
        <f t="shared" si="455"/>
        <v>1</v>
      </c>
      <c r="AJ1562" s="19">
        <f t="shared" si="456"/>
        <v>1</v>
      </c>
      <c r="AK1562" s="19">
        <f t="shared" si="457"/>
        <v>1</v>
      </c>
    </row>
    <row r="1563" spans="2:37" x14ac:dyDescent="0.15">
      <c r="B1563" s="51" t="str">
        <f>IFERROR(IF(AND(AF1563=1,AI1563=1),MAX($B$5:B1562)+1,""),"")</f>
        <v/>
      </c>
      <c r="C1563" s="51" t="str">
        <f>IFERROR(IF(AND(AG1563=1,AJ1563=1),MAX($C$5:C1562)+1,""),"")</f>
        <v/>
      </c>
      <c r="D1563" s="51" t="str">
        <f>IFERROR(IF(AND(AH1563=1,AK1563=1),MAX($D$5:D1562)+1,""),"")</f>
        <v/>
      </c>
      <c r="F1563" s="5" t="s">
        <v>3223</v>
      </c>
      <c r="G1563" s="5" t="s">
        <v>3224</v>
      </c>
      <c r="H1563" s="12">
        <f>IFERROR([1]!EM_S_STM07_IS(F1563,"9",$H$1,"1")/1000000,"")</f>
        <v>433.58847261</v>
      </c>
      <c r="I1563" s="12">
        <f>IFERROR([1]!EM_S_STM07_IS(F1563,"9",$I$1,"1")/1000000,"")</f>
        <v>553.23997271000007</v>
      </c>
      <c r="J1563" s="12">
        <f>IFERROR([1]!EM_S_STM07_IS(F1563,"9",$J$1,"1")/1000000,"")</f>
        <v>296.15737237000002</v>
      </c>
      <c r="K1563" s="12">
        <f>IFERROR([1]!EM_S_STM07_IS(F1563,"9",$K$1,"1")/1000000,"")</f>
        <v>220.02470271000001</v>
      </c>
      <c r="L1563" s="12">
        <f>IFERROR([1]!EM_S_STM07_IS(F1563,"9",$L$1,"1")/1000000,"")</f>
        <v>77.497608099999994</v>
      </c>
      <c r="M1563" s="13">
        <f>IFERROR([1]!EM_S_STM07_IS(F1563,"9",$M$1,"1")/1000000,"")</f>
        <v>6.9249077300000002</v>
      </c>
      <c r="N1563" s="12">
        <f>IFERROR([1]!EM_S_STM07_IS(F1563,"61",$N$1,"1")/1000000,"")</f>
        <v>55.554035840000004</v>
      </c>
      <c r="O1563" s="12">
        <f>IFERROR([1]!EM_S_STM07_IS(F1563,"61",$O$1,"1")/1000000,"")</f>
        <v>60.268596469999999</v>
      </c>
      <c r="P1563" s="12">
        <f>IFERROR([1]!EM_S_STM07_IS(F1563,"61",$P$1,"1")/1000000,"")</f>
        <v>-3.4161703700000001</v>
      </c>
      <c r="Q1563" s="12">
        <f>IFERROR([1]!EM_S_STM07_IS(F1563,"61",$Q$1,"1")/1000000,"")</f>
        <v>-187.76919622999998</v>
      </c>
      <c r="R1563" s="12">
        <f>IFERROR([1]!EM_S_STM07_IS(F1563,"61",$R$1,"1")/1000000,"")</f>
        <v>5.1076388499999998</v>
      </c>
      <c r="S1563" s="12">
        <f>IFERROR([1]!EM_S_STM07_IS(F1563,"61",$S$1,"1")/1000000,"")</f>
        <v>-99.443173160000001</v>
      </c>
      <c r="T1563" s="20">
        <f t="shared" si="440"/>
        <v>-0.56281298668161139</v>
      </c>
      <c r="U1563" s="20">
        <f t="shared" si="441"/>
        <v>-2.1234968829531038</v>
      </c>
      <c r="V1563" s="14">
        <f t="shared" si="442"/>
        <v>0.27595636798126566</v>
      </c>
      <c r="W1563" s="14">
        <f t="shared" si="443"/>
        <v>-0.46468551265502794</v>
      </c>
      <c r="X1563" s="14">
        <f t="shared" si="444"/>
        <v>-0.25706829126267616</v>
      </c>
      <c r="Y1563" s="14">
        <f t="shared" si="445"/>
        <v>-0.6477776942976059</v>
      </c>
      <c r="Z1563" s="15">
        <f t="shared" si="446"/>
        <v>-0.9106435940440335</v>
      </c>
      <c r="AA1563" s="14">
        <f t="shared" si="447"/>
        <v>8.4864412795828181E-2</v>
      </c>
      <c r="AB1563" s="14">
        <f t="shared" si="448"/>
        <v>-1.0566824278328844</v>
      </c>
      <c r="AC1563" s="14">
        <f t="shared" si="449"/>
        <v>-53.964821976955434</v>
      </c>
      <c r="AD1563" s="14">
        <f t="shared" si="450"/>
        <v>1.0272016867119333</v>
      </c>
      <c r="AE1563" s="14">
        <f t="shared" si="451"/>
        <v>-20.469499720012507</v>
      </c>
      <c r="AF1563" s="18" t="str">
        <f t="shared" si="452"/>
        <v/>
      </c>
      <c r="AG1563" s="18" t="str">
        <f t="shared" si="453"/>
        <v/>
      </c>
      <c r="AH1563" s="18" t="str">
        <f t="shared" si="454"/>
        <v/>
      </c>
      <c r="AI1563" s="19" t="str">
        <f t="shared" si="455"/>
        <v/>
      </c>
      <c r="AJ1563" s="19" t="str">
        <f t="shared" si="456"/>
        <v/>
      </c>
      <c r="AK1563" s="19" t="str">
        <f t="shared" si="457"/>
        <v/>
      </c>
    </row>
    <row r="1564" spans="2:37" x14ac:dyDescent="0.15">
      <c r="B1564" s="51" t="str">
        <f>IFERROR(IF(AND(AF1564=1,AI1564=1),MAX($B$5:B1563)+1,""),"")</f>
        <v/>
      </c>
      <c r="C1564" s="51" t="str">
        <f>IFERROR(IF(AND(AG1564=1,AJ1564=1),MAX($C$5:C1563)+1,""),"")</f>
        <v/>
      </c>
      <c r="D1564" s="51" t="str">
        <f>IFERROR(IF(AND(AH1564=1,AK1564=1),MAX($D$5:D1563)+1,""),"")</f>
        <v/>
      </c>
      <c r="F1564" s="5" t="s">
        <v>3225</v>
      </c>
      <c r="G1564" s="5" t="s">
        <v>3226</v>
      </c>
      <c r="H1564" s="12">
        <f>IFERROR([1]!EM_S_STM07_IS(F1564,"9",$H$1,"1")/1000000,"")</f>
        <v>349.93040879</v>
      </c>
      <c r="I1564" s="12">
        <f>IFERROR([1]!EM_S_STM07_IS(F1564,"9",$I$1,"1")/1000000,"")</f>
        <v>512.15057723000007</v>
      </c>
      <c r="J1564" s="12">
        <f>IFERROR([1]!EM_S_STM07_IS(F1564,"9",$J$1,"1")/1000000,"")</f>
        <v>534.16455182999994</v>
      </c>
      <c r="K1564" s="12">
        <f>IFERROR([1]!EM_S_STM07_IS(F1564,"9",$K$1,"1")/1000000,"")</f>
        <v>585.60815128000002</v>
      </c>
      <c r="L1564" s="12">
        <f>IFERROR([1]!EM_S_STM07_IS(F1564,"9",$L$1,"1")/1000000,"")</f>
        <v>970.09796775999996</v>
      </c>
      <c r="M1564" s="13">
        <f>IFERROR([1]!EM_S_STM07_IS(F1564,"9",$M$1,"1")/1000000,"")</f>
        <v>1522.59643762</v>
      </c>
      <c r="N1564" s="12">
        <f>IFERROR([1]!EM_S_STM07_IS(F1564,"61",$N$1,"1")/1000000,"")</f>
        <v>41.045352659999999</v>
      </c>
      <c r="O1564" s="12">
        <f>IFERROR([1]!EM_S_STM07_IS(F1564,"61",$O$1,"1")/1000000,"")</f>
        <v>52.102671409999999</v>
      </c>
      <c r="P1564" s="12">
        <f>IFERROR([1]!EM_S_STM07_IS(F1564,"61",$P$1,"1")/1000000,"")</f>
        <v>26.895386500000001</v>
      </c>
      <c r="Q1564" s="12">
        <f>IFERROR([1]!EM_S_STM07_IS(F1564,"61",$Q$1,"1")/1000000,"")</f>
        <v>16.266913389999999</v>
      </c>
      <c r="R1564" s="12">
        <f>IFERROR([1]!EM_S_STM07_IS(F1564,"61",$R$1,"1")/1000000,"")</f>
        <v>133.97352217</v>
      </c>
      <c r="S1564" s="12">
        <f>IFERROR([1]!EM_S_STM07_IS(F1564,"61",$S$1,"1")/1000000,"")</f>
        <v>223.67195948</v>
      </c>
      <c r="T1564" s="20">
        <f t="shared" si="440"/>
        <v>0.3419014588853091</v>
      </c>
      <c r="U1564" s="20">
        <f t="shared" si="441"/>
        <v>0.40368451903781555</v>
      </c>
      <c r="V1564" s="14">
        <f t="shared" si="442"/>
        <v>0.46357836977052064</v>
      </c>
      <c r="W1564" s="14">
        <f t="shared" si="443"/>
        <v>4.2983402887220967E-2</v>
      </c>
      <c r="X1564" s="14">
        <f t="shared" si="444"/>
        <v>9.6306651712021907E-2</v>
      </c>
      <c r="Y1564" s="14">
        <f t="shared" si="445"/>
        <v>0.65656500108408111</v>
      </c>
      <c r="Z1564" s="15">
        <f t="shared" si="446"/>
        <v>0.56952853033569784</v>
      </c>
      <c r="AA1564" s="14">
        <f t="shared" si="447"/>
        <v>0.26939270912333296</v>
      </c>
      <c r="AB1564" s="14">
        <f t="shared" si="448"/>
        <v>-0.48380023956241897</v>
      </c>
      <c r="AC1564" s="14">
        <f t="shared" si="449"/>
        <v>-0.39517829981733116</v>
      </c>
      <c r="AD1564" s="14">
        <f t="shared" si="450"/>
        <v>7.2359522644510745</v>
      </c>
      <c r="AE1564" s="14">
        <f t="shared" si="451"/>
        <v>0.66952361822794348</v>
      </c>
      <c r="AF1564" s="18">
        <f t="shared" si="452"/>
        <v>1</v>
      </c>
      <c r="AG1564" s="18">
        <f t="shared" si="453"/>
        <v>1</v>
      </c>
      <c r="AH1564" s="18">
        <f t="shared" si="454"/>
        <v>1</v>
      </c>
      <c r="AI1564" s="19" t="str">
        <f t="shared" si="455"/>
        <v/>
      </c>
      <c r="AJ1564" s="19" t="str">
        <f t="shared" si="456"/>
        <v/>
      </c>
      <c r="AK1564" s="19" t="str">
        <f t="shared" si="457"/>
        <v/>
      </c>
    </row>
    <row r="1565" spans="2:37" x14ac:dyDescent="0.15">
      <c r="B1565" s="51" t="str">
        <f>IFERROR(IF(AND(AF1565=1,AI1565=1),MAX($B$5:B1564)+1,""),"")</f>
        <v/>
      </c>
      <c r="C1565" s="51" t="str">
        <f>IFERROR(IF(AND(AG1565=1,AJ1565=1),MAX($C$5:C1564)+1,""),"")</f>
        <v/>
      </c>
      <c r="D1565" s="51" t="str">
        <f>IFERROR(IF(AND(AH1565=1,AK1565=1),MAX($D$5:D1564)+1,""),"")</f>
        <v/>
      </c>
      <c r="F1565" s="5" t="s">
        <v>3227</v>
      </c>
      <c r="G1565" s="5" t="s">
        <v>3228</v>
      </c>
      <c r="H1565" s="12">
        <f>IFERROR([1]!EM_S_STM07_IS(F1565,"9",$H$1,"1")/1000000,"")</f>
        <v>95.461820620000012</v>
      </c>
      <c r="I1565" s="12">
        <f>IFERROR([1]!EM_S_STM07_IS(F1565,"9",$I$1,"1")/1000000,"")</f>
        <v>116.73783066</v>
      </c>
      <c r="J1565" s="12">
        <f>IFERROR([1]!EM_S_STM07_IS(F1565,"9",$J$1,"1")/1000000,"")</f>
        <v>141.19145074000002</v>
      </c>
      <c r="K1565" s="12">
        <f>IFERROR([1]!EM_S_STM07_IS(F1565,"9",$K$1,"1")/1000000,"")</f>
        <v>119.27877644</v>
      </c>
      <c r="L1565" s="12">
        <f>IFERROR([1]!EM_S_STM07_IS(F1565,"9",$L$1,"1")/1000000,"")</f>
        <v>203.33686850000001</v>
      </c>
      <c r="M1565" s="13">
        <f>IFERROR([1]!EM_S_STM07_IS(F1565,"9",$M$1,"1")/1000000,"")</f>
        <v>252.45281312</v>
      </c>
      <c r="N1565" s="12">
        <f>IFERROR([1]!EM_S_STM07_IS(F1565,"61",$N$1,"1")/1000000,"")</f>
        <v>34.49472188</v>
      </c>
      <c r="O1565" s="12">
        <f>IFERROR([1]!EM_S_STM07_IS(F1565,"61",$O$1,"1")/1000000,"")</f>
        <v>36.524652070000002</v>
      </c>
      <c r="P1565" s="12">
        <f>IFERROR([1]!EM_S_STM07_IS(F1565,"61",$P$1,"1")/1000000,"")</f>
        <v>45.362539909999995</v>
      </c>
      <c r="Q1565" s="12">
        <f>IFERROR([1]!EM_S_STM07_IS(F1565,"61",$Q$1,"1")/1000000,"")</f>
        <v>15.273272720000001</v>
      </c>
      <c r="R1565" s="12">
        <f>IFERROR([1]!EM_S_STM07_IS(F1565,"61",$R$1,"1")/1000000,"")</f>
        <v>41.929153799999995</v>
      </c>
      <c r="S1565" s="12">
        <f>IFERROR([1]!EM_S_STM07_IS(F1565,"61",$S$1,"1")/1000000,"")</f>
        <v>42.570687649999996</v>
      </c>
      <c r="T1565" s="20">
        <f t="shared" si="440"/>
        <v>0.21470298948492594</v>
      </c>
      <c r="U1565" s="20">
        <f t="shared" si="441"/>
        <v>4.2969488454003724E-2</v>
      </c>
      <c r="V1565" s="14">
        <f t="shared" si="442"/>
        <v>0.22287454714165061</v>
      </c>
      <c r="W1565" s="14">
        <f t="shared" si="443"/>
        <v>0.20947468307186051</v>
      </c>
      <c r="X1565" s="14">
        <f t="shared" si="444"/>
        <v>-0.1551983082909997</v>
      </c>
      <c r="Y1565" s="14">
        <f t="shared" si="445"/>
        <v>0.70471960367805397</v>
      </c>
      <c r="Z1565" s="15">
        <f t="shared" si="446"/>
        <v>0.241549626402356</v>
      </c>
      <c r="AA1565" s="14">
        <f t="shared" si="447"/>
        <v>5.8847559260274913E-2</v>
      </c>
      <c r="AB1565" s="14">
        <f t="shared" si="448"/>
        <v>0.24197048675678165</v>
      </c>
      <c r="AC1565" s="14">
        <f t="shared" si="449"/>
        <v>-0.66330649142877762</v>
      </c>
      <c r="AD1565" s="14">
        <f t="shared" si="450"/>
        <v>1.7452632169066638</v>
      </c>
      <c r="AE1565" s="14">
        <f t="shared" si="451"/>
        <v>1.5300424450731508E-2</v>
      </c>
      <c r="AF1565" s="18">
        <f t="shared" si="452"/>
        <v>1</v>
      </c>
      <c r="AG1565" s="18" t="str">
        <f t="shared" si="453"/>
        <v/>
      </c>
      <c r="AH1565" s="18" t="str">
        <f t="shared" si="454"/>
        <v/>
      </c>
      <c r="AI1565" s="19" t="str">
        <f t="shared" si="455"/>
        <v/>
      </c>
      <c r="AJ1565" s="19" t="str">
        <f t="shared" si="456"/>
        <v/>
      </c>
      <c r="AK1565" s="19" t="str">
        <f t="shared" si="457"/>
        <v/>
      </c>
    </row>
    <row r="1566" spans="2:37" x14ac:dyDescent="0.15">
      <c r="B1566" s="51">
        <f>IFERROR(IF(AND(AF1566=1,AI1566=1),MAX($B$5:B1565)+1,""),"")</f>
        <v>134</v>
      </c>
      <c r="C1566" s="51">
        <f>IFERROR(IF(AND(AG1566=1,AJ1566=1),MAX($C$5:C1565)+1,""),"")</f>
        <v>72</v>
      </c>
      <c r="D1566" s="51">
        <f>IFERROR(IF(AND(AH1566=1,AK1566=1),MAX($D$5:D1565)+1,""),"")</f>
        <v>47</v>
      </c>
      <c r="F1566" s="5" t="s">
        <v>3229</v>
      </c>
      <c r="G1566" s="5" t="s">
        <v>3230</v>
      </c>
      <c r="H1566" s="12">
        <f>IFERROR([1]!EM_S_STM07_IS(F1566,"9",$H$1,"1")/1000000,"")</f>
        <v>399.20908507000001</v>
      </c>
      <c r="I1566" s="12">
        <f>IFERROR([1]!EM_S_STM07_IS(F1566,"9",$I$1,"1")/1000000,"")</f>
        <v>464.89426173000004</v>
      </c>
      <c r="J1566" s="12">
        <f>IFERROR([1]!EM_S_STM07_IS(F1566,"9",$J$1,"1")/1000000,"")</f>
        <v>545.76213688999997</v>
      </c>
      <c r="K1566" s="12">
        <f>IFERROR([1]!EM_S_STM07_IS(F1566,"9",$K$1,"1")/1000000,"")</f>
        <v>669.84731578999993</v>
      </c>
      <c r="L1566" s="12">
        <f>IFERROR([1]!EM_S_STM07_IS(F1566,"9",$L$1,"1")/1000000,"")</f>
        <v>902.60284361000004</v>
      </c>
      <c r="M1566" s="13">
        <f>IFERROR([1]!EM_S_STM07_IS(F1566,"9",$M$1,"1")/1000000,"")</f>
        <v>1351.66992731</v>
      </c>
      <c r="N1566" s="12">
        <f>IFERROR([1]!EM_S_STM07_IS(F1566,"61",$N$1,"1")/1000000,"")</f>
        <v>70.648166079999996</v>
      </c>
      <c r="O1566" s="12">
        <f>IFERROR([1]!EM_S_STM07_IS(F1566,"61",$O$1,"1")/1000000,"")</f>
        <v>81.172448189999997</v>
      </c>
      <c r="P1566" s="12">
        <f>IFERROR([1]!EM_S_STM07_IS(F1566,"61",$P$1,"1")/1000000,"")</f>
        <v>99.299477260000003</v>
      </c>
      <c r="Q1566" s="12">
        <f>IFERROR([1]!EM_S_STM07_IS(F1566,"61",$Q$1,"1")/1000000,"")</f>
        <v>120.2101613</v>
      </c>
      <c r="R1566" s="12">
        <f>IFERROR([1]!EM_S_STM07_IS(F1566,"61",$R$1,"1")/1000000,"")</f>
        <v>147.38051438999997</v>
      </c>
      <c r="S1566" s="12">
        <f>IFERROR([1]!EM_S_STM07_IS(F1566,"61",$S$1,"1")/1000000,"")</f>
        <v>208.45709528999998</v>
      </c>
      <c r="T1566" s="20">
        <f t="shared" si="440"/>
        <v>0.27624498060496339</v>
      </c>
      <c r="U1566" s="20">
        <f t="shared" si="441"/>
        <v>0.24160415660329959</v>
      </c>
      <c r="V1566" s="14">
        <f t="shared" si="442"/>
        <v>0.16453828110771163</v>
      </c>
      <c r="W1566" s="14">
        <f t="shared" si="443"/>
        <v>0.17394896391938289</v>
      </c>
      <c r="X1566" s="14">
        <f t="shared" si="444"/>
        <v>0.22736128161453917</v>
      </c>
      <c r="Y1566" s="14">
        <f t="shared" si="445"/>
        <v>0.34747549528580929</v>
      </c>
      <c r="Z1566" s="15">
        <f t="shared" si="446"/>
        <v>0.49752456119452976</v>
      </c>
      <c r="AA1566" s="14">
        <f t="shared" si="447"/>
        <v>0.14896752023375384</v>
      </c>
      <c r="AB1566" s="14">
        <f t="shared" si="448"/>
        <v>0.22331504684409847</v>
      </c>
      <c r="AC1566" s="14">
        <f t="shared" si="449"/>
        <v>0.21058201530355158</v>
      </c>
      <c r="AD1566" s="14">
        <f t="shared" si="450"/>
        <v>0.22602376368327839</v>
      </c>
      <c r="AE1566" s="14">
        <f t="shared" si="451"/>
        <v>0.41441421990412164</v>
      </c>
      <c r="AF1566" s="18">
        <f t="shared" si="452"/>
        <v>1</v>
      </c>
      <c r="AG1566" s="18">
        <f t="shared" si="453"/>
        <v>1</v>
      </c>
      <c r="AH1566" s="18">
        <f t="shared" si="454"/>
        <v>1</v>
      </c>
      <c r="AI1566" s="19">
        <f t="shared" si="455"/>
        <v>1</v>
      </c>
      <c r="AJ1566" s="19">
        <f t="shared" si="456"/>
        <v>1</v>
      </c>
      <c r="AK1566" s="19">
        <f t="shared" si="457"/>
        <v>1</v>
      </c>
    </row>
    <row r="1567" spans="2:37" x14ac:dyDescent="0.15">
      <c r="B1567" s="51">
        <f>IFERROR(IF(AND(AF1567=1,AI1567=1),MAX($B$5:B1566)+1,""),"")</f>
        <v>135</v>
      </c>
      <c r="C1567" s="51" t="str">
        <f>IFERROR(IF(AND(AG1567=1,AJ1567=1),MAX($C$5:C1566)+1,""),"")</f>
        <v/>
      </c>
      <c r="D1567" s="51" t="str">
        <f>IFERROR(IF(AND(AH1567=1,AK1567=1),MAX($D$5:D1566)+1,""),"")</f>
        <v/>
      </c>
      <c r="F1567" s="5" t="s">
        <v>3231</v>
      </c>
      <c r="G1567" s="5" t="s">
        <v>3232</v>
      </c>
      <c r="H1567" s="12">
        <f>IFERROR([1]!EM_S_STM07_IS(F1567,"9",$H$1,"1")/1000000,"")</f>
        <v>165.04136388999999</v>
      </c>
      <c r="I1567" s="12">
        <f>IFERROR([1]!EM_S_STM07_IS(F1567,"9",$I$1,"1")/1000000,"")</f>
        <v>207.07010996</v>
      </c>
      <c r="J1567" s="12">
        <f>IFERROR([1]!EM_S_STM07_IS(F1567,"9",$J$1,"1")/1000000,"")</f>
        <v>240.71735809999998</v>
      </c>
      <c r="K1567" s="12">
        <f>IFERROR([1]!EM_S_STM07_IS(F1567,"9",$K$1,"1")/1000000,"")</f>
        <v>311.20579235000002</v>
      </c>
      <c r="L1567" s="12">
        <f>IFERROR([1]!EM_S_STM07_IS(F1567,"9",$L$1,"1")/1000000,"")</f>
        <v>374.73769980999998</v>
      </c>
      <c r="M1567" s="13">
        <f>IFERROR([1]!EM_S_STM07_IS(F1567,"9",$M$1,"1")/1000000,"")</f>
        <v>456.84141156999999</v>
      </c>
      <c r="N1567" s="12">
        <f>IFERROR([1]!EM_S_STM07_IS(F1567,"61",$N$1,"1")/1000000,"")</f>
        <v>36.481462819999997</v>
      </c>
      <c r="O1567" s="12">
        <f>IFERROR([1]!EM_S_STM07_IS(F1567,"61",$O$1,"1")/1000000,"")</f>
        <v>39.734707549999996</v>
      </c>
      <c r="P1567" s="12">
        <f>IFERROR([1]!EM_S_STM07_IS(F1567,"61",$P$1,"1")/1000000,"")</f>
        <v>49.801801810000001</v>
      </c>
      <c r="Q1567" s="12">
        <f>IFERROR([1]!EM_S_STM07_IS(F1567,"61",$Q$1,"1")/1000000,"")</f>
        <v>56.974116850000001</v>
      </c>
      <c r="R1567" s="12">
        <f>IFERROR([1]!EM_S_STM07_IS(F1567,"61",$R$1,"1")/1000000,"")</f>
        <v>64.236558340000002</v>
      </c>
      <c r="S1567" s="12">
        <f>IFERROR([1]!EM_S_STM07_IS(F1567,"61",$S$1,"1")/1000000,"")</f>
        <v>76.012570019999998</v>
      </c>
      <c r="T1567" s="20">
        <f t="shared" si="440"/>
        <v>0.22584209885309026</v>
      </c>
      <c r="U1567" s="20">
        <f t="shared" si="441"/>
        <v>0.15814419438729566</v>
      </c>
      <c r="V1567" s="14">
        <f t="shared" si="442"/>
        <v>0.25465583341890069</v>
      </c>
      <c r="W1567" s="14">
        <f t="shared" si="443"/>
        <v>0.16249205714190074</v>
      </c>
      <c r="X1567" s="14">
        <f t="shared" si="444"/>
        <v>0.29282655312591704</v>
      </c>
      <c r="Y1567" s="14">
        <f t="shared" si="445"/>
        <v>0.20414757379756063</v>
      </c>
      <c r="Z1567" s="15">
        <f t="shared" si="446"/>
        <v>0.21909648215706171</v>
      </c>
      <c r="AA1567" s="14">
        <f t="shared" si="447"/>
        <v>8.9175281869906087E-2</v>
      </c>
      <c r="AB1567" s="14">
        <f t="shared" si="448"/>
        <v>0.25335770364818011</v>
      </c>
      <c r="AC1567" s="14">
        <f t="shared" si="449"/>
        <v>0.14401717968685682</v>
      </c>
      <c r="AD1567" s="14">
        <f t="shared" si="450"/>
        <v>0.1274691367155435</v>
      </c>
      <c r="AE1567" s="14">
        <f t="shared" si="451"/>
        <v>0.18332258116430084</v>
      </c>
      <c r="AF1567" s="18">
        <f t="shared" si="452"/>
        <v>1</v>
      </c>
      <c r="AG1567" s="18" t="str">
        <f t="shared" si="453"/>
        <v/>
      </c>
      <c r="AH1567" s="18" t="str">
        <f t="shared" si="454"/>
        <v/>
      </c>
      <c r="AI1567" s="19">
        <f t="shared" si="455"/>
        <v>1</v>
      </c>
      <c r="AJ1567" s="19" t="str">
        <f t="shared" si="456"/>
        <v/>
      </c>
      <c r="AK1567" s="19" t="str">
        <f t="shared" si="457"/>
        <v/>
      </c>
    </row>
    <row r="1568" spans="2:37" x14ac:dyDescent="0.15">
      <c r="B1568" s="51" t="str">
        <f>IFERROR(IF(AND(AF1568=1,AI1568=1),MAX($B$5:B1567)+1,""),"")</f>
        <v/>
      </c>
      <c r="C1568" s="51" t="str">
        <f>IFERROR(IF(AND(AG1568=1,AJ1568=1),MAX($C$5:C1567)+1,""),"")</f>
        <v/>
      </c>
      <c r="D1568" s="51" t="str">
        <f>IFERROR(IF(AND(AH1568=1,AK1568=1),MAX($D$5:D1567)+1,""),"")</f>
        <v/>
      </c>
      <c r="F1568" s="5" t="s">
        <v>3233</v>
      </c>
      <c r="G1568" s="5" t="s">
        <v>3234</v>
      </c>
      <c r="H1568" s="12">
        <f>IFERROR([1]!EM_S_STM07_IS(F1568,"9",$H$1,"1")/1000000,"")</f>
        <v>333.71278823</v>
      </c>
      <c r="I1568" s="12">
        <f>IFERROR([1]!EM_S_STM07_IS(F1568,"9",$I$1,"1")/1000000,"")</f>
        <v>488.74632310999999</v>
      </c>
      <c r="J1568" s="12">
        <f>IFERROR([1]!EM_S_STM07_IS(F1568,"9",$J$1,"1")/1000000,"")</f>
        <v>589.11176042</v>
      </c>
      <c r="K1568" s="12">
        <f>IFERROR([1]!EM_S_STM07_IS(F1568,"9",$K$1,"1")/1000000,"")</f>
        <v>739.61846940999999</v>
      </c>
      <c r="L1568" s="12">
        <f>IFERROR([1]!EM_S_STM07_IS(F1568,"9",$L$1,"1")/1000000,"")</f>
        <v>929.84313164000002</v>
      </c>
      <c r="M1568" s="13">
        <f>IFERROR([1]!EM_S_STM07_IS(F1568,"9",$M$1,"1")/1000000,"")</f>
        <v>791.0464236900001</v>
      </c>
      <c r="N1568" s="12">
        <f>IFERROR([1]!EM_S_STM07_IS(F1568,"61",$N$1,"1")/1000000,"")</f>
        <v>45.249858530000004</v>
      </c>
      <c r="O1568" s="12">
        <f>IFERROR([1]!EM_S_STM07_IS(F1568,"61",$O$1,"1")/1000000,"")</f>
        <v>79.052423230000002</v>
      </c>
      <c r="P1568" s="12">
        <f>IFERROR([1]!EM_S_STM07_IS(F1568,"61",$P$1,"1")/1000000,"")</f>
        <v>123.77730964</v>
      </c>
      <c r="Q1568" s="12">
        <f>IFERROR([1]!EM_S_STM07_IS(F1568,"61",$Q$1,"1")/1000000,"")</f>
        <v>174.13777315000002</v>
      </c>
      <c r="R1568" s="12">
        <f>IFERROR([1]!EM_S_STM07_IS(F1568,"61",$R$1,"1")/1000000,"")</f>
        <v>223.08561166999999</v>
      </c>
      <c r="S1568" s="12">
        <f>IFERROR([1]!EM_S_STM07_IS(F1568,"61",$S$1,"1")/1000000,"")</f>
        <v>105.81894856999999</v>
      </c>
      <c r="T1568" s="20">
        <f t="shared" si="440"/>
        <v>0.18840870514013197</v>
      </c>
      <c r="U1568" s="20">
        <f t="shared" si="441"/>
        <v>0.18519345157110734</v>
      </c>
      <c r="V1568" s="14">
        <f t="shared" si="442"/>
        <v>0.46457175256091321</v>
      </c>
      <c r="W1568" s="14">
        <f t="shared" si="443"/>
        <v>0.20535282326289991</v>
      </c>
      <c r="X1568" s="14">
        <f t="shared" si="444"/>
        <v>0.2554807408405802</v>
      </c>
      <c r="Y1568" s="14">
        <f t="shared" si="445"/>
        <v>0.25719295839345913</v>
      </c>
      <c r="Z1568" s="15">
        <f t="shared" si="446"/>
        <v>-0.14926895002730067</v>
      </c>
      <c r="AA1568" s="14">
        <f t="shared" si="447"/>
        <v>0.74702033991088357</v>
      </c>
      <c r="AB1568" s="14">
        <f t="shared" si="448"/>
        <v>0.56576237112775973</v>
      </c>
      <c r="AC1568" s="14">
        <f t="shared" si="449"/>
        <v>0.40686345224719184</v>
      </c>
      <c r="AD1568" s="14">
        <f t="shared" si="450"/>
        <v>0.28108685229273572</v>
      </c>
      <c r="AE1568" s="14">
        <f t="shared" si="451"/>
        <v>-0.5256576711610923</v>
      </c>
      <c r="AF1568" s="18" t="str">
        <f t="shared" si="452"/>
        <v/>
      </c>
      <c r="AG1568" s="18" t="str">
        <f t="shared" si="453"/>
        <v/>
      </c>
      <c r="AH1568" s="18" t="str">
        <f t="shared" si="454"/>
        <v/>
      </c>
      <c r="AI1568" s="19" t="str">
        <f t="shared" si="455"/>
        <v/>
      </c>
      <c r="AJ1568" s="19" t="str">
        <f t="shared" si="456"/>
        <v/>
      </c>
      <c r="AK1568" s="19" t="str">
        <f t="shared" si="457"/>
        <v/>
      </c>
    </row>
    <row r="1569" spans="2:37" x14ac:dyDescent="0.15">
      <c r="B1569" s="51">
        <f>IFERROR(IF(AND(AF1569=1,AI1569=1),MAX($B$5:B1568)+1,""),"")</f>
        <v>136</v>
      </c>
      <c r="C1569" s="51" t="str">
        <f>IFERROR(IF(AND(AG1569=1,AJ1569=1),MAX($C$5:C1568)+1,""),"")</f>
        <v/>
      </c>
      <c r="D1569" s="51" t="str">
        <f>IFERROR(IF(AND(AH1569=1,AK1569=1),MAX($D$5:D1568)+1,""),"")</f>
        <v/>
      </c>
      <c r="F1569" s="5" t="s">
        <v>3235</v>
      </c>
      <c r="G1569" s="5" t="s">
        <v>3236</v>
      </c>
      <c r="H1569" s="12">
        <f>IFERROR([1]!EM_S_STM07_IS(F1569,"9",$H$1,"1")/1000000,"")</f>
        <v>598.83141837000005</v>
      </c>
      <c r="I1569" s="12">
        <f>IFERROR([1]!EM_S_STM07_IS(F1569,"9",$I$1,"1")/1000000,"")</f>
        <v>873.64432123999995</v>
      </c>
      <c r="J1569" s="12">
        <f>IFERROR([1]!EM_S_STM07_IS(F1569,"9",$J$1,"1")/1000000,"")</f>
        <v>1083.3326090099999</v>
      </c>
      <c r="K1569" s="12">
        <f>IFERROR([1]!EM_S_STM07_IS(F1569,"9",$K$1,"1")/1000000,"")</f>
        <v>2120.39601963</v>
      </c>
      <c r="L1569" s="12">
        <f>IFERROR([1]!EM_S_STM07_IS(F1569,"9",$L$1,"1")/1000000,"")</f>
        <v>3062.2473988200004</v>
      </c>
      <c r="M1569" s="13">
        <f>IFERROR([1]!EM_S_STM07_IS(F1569,"9",$M$1,"1")/1000000,"")</f>
        <v>4569.2471828100006</v>
      </c>
      <c r="N1569" s="12">
        <f>IFERROR([1]!EM_S_STM07_IS(F1569,"61",$N$1,"1")/1000000,"")</f>
        <v>148.03301716999999</v>
      </c>
      <c r="O1569" s="12">
        <f>IFERROR([1]!EM_S_STM07_IS(F1569,"61",$O$1,"1")/1000000,"")</f>
        <v>172.54806930999999</v>
      </c>
      <c r="P1569" s="12">
        <f>IFERROR([1]!EM_S_STM07_IS(F1569,"61",$P$1,"1")/1000000,"")</f>
        <v>72.801702769999991</v>
      </c>
      <c r="Q1569" s="12">
        <f>IFERROR([1]!EM_S_STM07_IS(F1569,"61",$Q$1,"1")/1000000,"")</f>
        <v>181.03199531999999</v>
      </c>
      <c r="R1569" s="12">
        <f>IFERROR([1]!EM_S_STM07_IS(F1569,"61",$R$1,"1")/1000000,"")</f>
        <v>283.28636862000002</v>
      </c>
      <c r="S1569" s="12">
        <f>IFERROR([1]!EM_S_STM07_IS(F1569,"61",$S$1,"1")/1000000,"")</f>
        <v>425.40204447000002</v>
      </c>
      <c r="T1569" s="20">
        <f t="shared" si="440"/>
        <v>0.50144011471275185</v>
      </c>
      <c r="U1569" s="20">
        <f t="shared" si="441"/>
        <v>0.23506039803522816</v>
      </c>
      <c r="V1569" s="14">
        <f t="shared" si="442"/>
        <v>0.4589153047748093</v>
      </c>
      <c r="W1569" s="14">
        <f t="shared" si="443"/>
        <v>0.24001562497697074</v>
      </c>
      <c r="X1569" s="14">
        <f t="shared" si="444"/>
        <v>0.95728994216071561</v>
      </c>
      <c r="Y1569" s="14">
        <f t="shared" si="445"/>
        <v>0.44418654367892535</v>
      </c>
      <c r="Z1569" s="15">
        <f t="shared" si="446"/>
        <v>0.49212215334747417</v>
      </c>
      <c r="AA1569" s="14">
        <f t="shared" si="447"/>
        <v>0.16560529947077343</v>
      </c>
      <c r="AB1569" s="14">
        <f t="shared" si="448"/>
        <v>-0.57807871707214298</v>
      </c>
      <c r="AC1569" s="14">
        <f t="shared" si="449"/>
        <v>1.4866450705408414</v>
      </c>
      <c r="AD1569" s="14">
        <f t="shared" si="450"/>
        <v>0.56484144208459264</v>
      </c>
      <c r="AE1569" s="14">
        <f t="shared" si="451"/>
        <v>0.50166789366640441</v>
      </c>
      <c r="AF1569" s="18">
        <f t="shared" si="452"/>
        <v>1</v>
      </c>
      <c r="AG1569" s="18">
        <f t="shared" si="453"/>
        <v>1</v>
      </c>
      <c r="AH1569" s="18">
        <f t="shared" si="454"/>
        <v>1</v>
      </c>
      <c r="AI1569" s="19">
        <f t="shared" si="455"/>
        <v>1</v>
      </c>
      <c r="AJ1569" s="19" t="str">
        <f t="shared" si="456"/>
        <v/>
      </c>
      <c r="AK1569" s="19" t="str">
        <f t="shared" si="457"/>
        <v/>
      </c>
    </row>
    <row r="1570" spans="2:37" x14ac:dyDescent="0.15">
      <c r="B1570" s="51" t="str">
        <f>IFERROR(IF(AND(AF1570=1,AI1570=1),MAX($B$5:B1569)+1,""),"")</f>
        <v/>
      </c>
      <c r="C1570" s="51" t="str">
        <f>IFERROR(IF(AND(AG1570=1,AJ1570=1),MAX($C$5:C1569)+1,""),"")</f>
        <v/>
      </c>
      <c r="D1570" s="51" t="str">
        <f>IFERROR(IF(AND(AH1570=1,AK1570=1),MAX($D$5:D1569)+1,""),"")</f>
        <v/>
      </c>
      <c r="F1570" s="5" t="s">
        <v>3237</v>
      </c>
      <c r="G1570" s="5" t="s">
        <v>3238</v>
      </c>
      <c r="H1570" s="12">
        <f>IFERROR([1]!EM_S_STM07_IS(F1570,"9",$H$1,"1")/1000000,"")</f>
        <v>130.92574009999998</v>
      </c>
      <c r="I1570" s="12">
        <f>IFERROR([1]!EM_S_STM07_IS(F1570,"9",$I$1,"1")/1000000,"")</f>
        <v>186.88651684999999</v>
      </c>
      <c r="J1570" s="12">
        <f>IFERROR([1]!EM_S_STM07_IS(F1570,"9",$J$1,"1")/1000000,"")</f>
        <v>246.85600055</v>
      </c>
      <c r="K1570" s="12">
        <f>IFERROR([1]!EM_S_STM07_IS(F1570,"9",$K$1,"1")/1000000,"")</f>
        <v>304.07171489999996</v>
      </c>
      <c r="L1570" s="12">
        <f>IFERROR([1]!EM_S_STM07_IS(F1570,"9",$L$1,"1")/1000000,"")</f>
        <v>274.81248145999996</v>
      </c>
      <c r="M1570" s="13">
        <f>IFERROR([1]!EM_S_STM07_IS(F1570,"9",$M$1,"1")/1000000,"")</f>
        <v>139.05786113999997</v>
      </c>
      <c r="N1570" s="12">
        <f>IFERROR([1]!EM_S_STM07_IS(F1570,"61",$N$1,"1")/1000000,"")</f>
        <v>42.550280990000005</v>
      </c>
      <c r="O1570" s="12">
        <f>IFERROR([1]!EM_S_STM07_IS(F1570,"61",$O$1,"1")/1000000,"")</f>
        <v>61.080175920000002</v>
      </c>
      <c r="P1570" s="12">
        <f>IFERROR([1]!EM_S_STM07_IS(F1570,"61",$P$1,"1")/1000000,"")</f>
        <v>85.133608809999998</v>
      </c>
      <c r="Q1570" s="12">
        <f>IFERROR([1]!EM_S_STM07_IS(F1570,"61",$Q$1,"1")/1000000,"")</f>
        <v>101.61287839000001</v>
      </c>
      <c r="R1570" s="12">
        <f>IFERROR([1]!EM_S_STM07_IS(F1570,"61",$R$1,"1")/1000000,"")</f>
        <v>29.897048959999999</v>
      </c>
      <c r="S1570" s="12">
        <f>IFERROR([1]!EM_S_STM07_IS(F1570,"61",$S$1,"1")/1000000,"")</f>
        <v>-66.431927599999995</v>
      </c>
      <c r="T1570" s="20">
        <f t="shared" si="440"/>
        <v>1.2124881699763002E-2</v>
      </c>
      <c r="U1570" s="20">
        <f t="shared" si="441"/>
        <v>-2.093188071973989</v>
      </c>
      <c r="V1570" s="14">
        <f t="shared" si="442"/>
        <v>0.42742379540690495</v>
      </c>
      <c r="W1570" s="14">
        <f t="shared" si="443"/>
        <v>0.32088716035161108</v>
      </c>
      <c r="X1570" s="14">
        <f t="shared" si="444"/>
        <v>0.23177769315925975</v>
      </c>
      <c r="Y1570" s="14">
        <f t="shared" si="445"/>
        <v>-9.622477858429708E-2</v>
      </c>
      <c r="Z1570" s="15">
        <f t="shared" si="446"/>
        <v>-0.49399000947400423</v>
      </c>
      <c r="AA1570" s="14">
        <f t="shared" si="447"/>
        <v>0.43548231642359353</v>
      </c>
      <c r="AB1570" s="14">
        <f t="shared" si="448"/>
        <v>0.39380097597466113</v>
      </c>
      <c r="AC1570" s="14">
        <f t="shared" si="449"/>
        <v>0.19356949400298784</v>
      </c>
      <c r="AD1570" s="14">
        <f t="shared" si="450"/>
        <v>-0.70577500181372443</v>
      </c>
      <c r="AE1570" s="14">
        <f t="shared" si="451"/>
        <v>-3.2220229056346303</v>
      </c>
      <c r="AF1570" s="18" t="str">
        <f t="shared" si="452"/>
        <v/>
      </c>
      <c r="AG1570" s="18" t="str">
        <f t="shared" si="453"/>
        <v/>
      </c>
      <c r="AH1570" s="18" t="str">
        <f t="shared" si="454"/>
        <v/>
      </c>
      <c r="AI1570" s="19" t="str">
        <f t="shared" si="455"/>
        <v/>
      </c>
      <c r="AJ1570" s="19" t="str">
        <f t="shared" si="456"/>
        <v/>
      </c>
      <c r="AK1570" s="19" t="str">
        <f t="shared" si="457"/>
        <v/>
      </c>
    </row>
    <row r="1571" spans="2:37" x14ac:dyDescent="0.15">
      <c r="B1571" s="51" t="str">
        <f>IFERROR(IF(AND(AF1571=1,AI1571=1),MAX($B$5:B1570)+1,""),"")</f>
        <v/>
      </c>
      <c r="C1571" s="51" t="str">
        <f>IFERROR(IF(AND(AG1571=1,AJ1571=1),MAX($C$5:C1570)+1,""),"")</f>
        <v/>
      </c>
      <c r="D1571" s="51" t="str">
        <f>IFERROR(IF(AND(AH1571=1,AK1571=1),MAX($D$5:D1570)+1,""),"")</f>
        <v/>
      </c>
      <c r="F1571" s="5" t="s">
        <v>3239</v>
      </c>
      <c r="G1571" s="5" t="s">
        <v>3240</v>
      </c>
      <c r="H1571" s="12">
        <f>IFERROR([1]!EM_S_STM07_IS(F1571,"9",$H$1,"1")/1000000,"")</f>
        <v>194.42308127999999</v>
      </c>
      <c r="I1571" s="12">
        <f>IFERROR([1]!EM_S_STM07_IS(F1571,"9",$I$1,"1")/1000000,"")</f>
        <v>282.54961601999997</v>
      </c>
      <c r="J1571" s="12">
        <f>IFERROR([1]!EM_S_STM07_IS(F1571,"9",$J$1,"1")/1000000,"")</f>
        <v>249.17368235000001</v>
      </c>
      <c r="K1571" s="12">
        <f>IFERROR([1]!EM_S_STM07_IS(F1571,"9",$K$1,"1")/1000000,"")</f>
        <v>286.93132112000001</v>
      </c>
      <c r="L1571" s="12">
        <f>IFERROR([1]!EM_S_STM07_IS(F1571,"9",$L$1,"1")/1000000,"")</f>
        <v>333.94452535000005</v>
      </c>
      <c r="M1571" s="13">
        <f>IFERROR([1]!EM_S_STM07_IS(F1571,"9",$M$1,"1")/1000000,"")</f>
        <v>344.53223631000003</v>
      </c>
      <c r="N1571" s="12">
        <f>IFERROR([1]!EM_S_STM07_IS(F1571,"61",$N$1,"1")/1000000,"")</f>
        <v>36.639846030000001</v>
      </c>
      <c r="O1571" s="12">
        <f>IFERROR([1]!EM_S_STM07_IS(F1571,"61",$O$1,"1")/1000000,"")</f>
        <v>54.533374789999996</v>
      </c>
      <c r="P1571" s="12">
        <f>IFERROR([1]!EM_S_STM07_IS(F1571,"61",$P$1,"1")/1000000,"")</f>
        <v>45.000349799999995</v>
      </c>
      <c r="Q1571" s="12">
        <f>IFERROR([1]!EM_S_STM07_IS(F1571,"61",$Q$1,"1")/1000000,"")</f>
        <v>24.746548789999999</v>
      </c>
      <c r="R1571" s="12">
        <f>IFERROR([1]!EM_S_STM07_IS(F1571,"61",$R$1,"1")/1000000,"")</f>
        <v>30.098613480000001</v>
      </c>
      <c r="S1571" s="12">
        <f>IFERROR([1]!EM_S_STM07_IS(F1571,"61",$S$1,"1")/1000000,"")</f>
        <v>23.040582239999999</v>
      </c>
      <c r="T1571" s="20">
        <f t="shared" si="440"/>
        <v>0.1212343861358931</v>
      </c>
      <c r="U1571" s="20">
        <f t="shared" si="441"/>
        <v>-8.8602229364722507E-2</v>
      </c>
      <c r="V1571" s="14">
        <f t="shared" si="442"/>
        <v>0.45327197861391688</v>
      </c>
      <c r="W1571" s="14">
        <f t="shared" si="443"/>
        <v>-0.11812415157427603</v>
      </c>
      <c r="X1571" s="14">
        <f t="shared" si="444"/>
        <v>0.15153140738580892</v>
      </c>
      <c r="Y1571" s="14">
        <f t="shared" si="445"/>
        <v>0.16384828274058741</v>
      </c>
      <c r="Z1571" s="15">
        <f t="shared" si="446"/>
        <v>3.1704999352521891E-2</v>
      </c>
      <c r="AA1571" s="14">
        <f t="shared" si="447"/>
        <v>0.48836255330737793</v>
      </c>
      <c r="AB1571" s="14">
        <f t="shared" si="448"/>
        <v>-0.17481083880669918</v>
      </c>
      <c r="AC1571" s="14">
        <f t="shared" si="449"/>
        <v>-0.45008096825949562</v>
      </c>
      <c r="AD1571" s="14">
        <f t="shared" si="450"/>
        <v>0.21627519600481643</v>
      </c>
      <c r="AE1571" s="14">
        <f t="shared" si="451"/>
        <v>-0.23449688952250042</v>
      </c>
      <c r="AF1571" s="18" t="str">
        <f t="shared" si="452"/>
        <v/>
      </c>
      <c r="AG1571" s="18" t="str">
        <f t="shared" si="453"/>
        <v/>
      </c>
      <c r="AH1571" s="18" t="str">
        <f t="shared" si="454"/>
        <v/>
      </c>
      <c r="AI1571" s="19" t="str">
        <f t="shared" si="455"/>
        <v/>
      </c>
      <c r="AJ1571" s="19" t="str">
        <f t="shared" si="456"/>
        <v/>
      </c>
      <c r="AK1571" s="19" t="str">
        <f t="shared" si="457"/>
        <v/>
      </c>
    </row>
    <row r="1572" spans="2:37" x14ac:dyDescent="0.15">
      <c r="B1572" s="51" t="str">
        <f>IFERROR(IF(AND(AF1572=1,AI1572=1),MAX($B$5:B1571)+1,""),"")</f>
        <v/>
      </c>
      <c r="C1572" s="51" t="str">
        <f>IFERROR(IF(AND(AG1572=1,AJ1572=1),MAX($C$5:C1571)+1,""),"")</f>
        <v/>
      </c>
      <c r="D1572" s="51" t="str">
        <f>IFERROR(IF(AND(AH1572=1,AK1572=1),MAX($D$5:D1571)+1,""),"")</f>
        <v/>
      </c>
      <c r="F1572" s="5" t="s">
        <v>3241</v>
      </c>
      <c r="G1572" s="5" t="s">
        <v>3242</v>
      </c>
      <c r="H1572" s="12">
        <f>IFERROR([1]!EM_S_STM07_IS(F1572,"9",$H$1,"1")/1000000,"")</f>
        <v>302.56228660000005</v>
      </c>
      <c r="I1572" s="12">
        <f>IFERROR([1]!EM_S_STM07_IS(F1572,"9",$I$1,"1")/1000000,"")</f>
        <v>355.36752773000001</v>
      </c>
      <c r="J1572" s="12">
        <f>IFERROR([1]!EM_S_STM07_IS(F1572,"9",$J$1,"1")/1000000,"")</f>
        <v>314.64278367000003</v>
      </c>
      <c r="K1572" s="12">
        <f>IFERROR([1]!EM_S_STM07_IS(F1572,"9",$K$1,"1")/1000000,"")</f>
        <v>376.67664164000001</v>
      </c>
      <c r="L1572" s="12">
        <f>IFERROR([1]!EM_S_STM07_IS(F1572,"9",$L$1,"1")/1000000,"")</f>
        <v>399.75367931</v>
      </c>
      <c r="M1572" s="13">
        <f>IFERROR([1]!EM_S_STM07_IS(F1572,"9",$M$1,"1")/1000000,"")</f>
        <v>410.56837454999999</v>
      </c>
      <c r="N1572" s="12">
        <f>IFERROR([1]!EM_S_STM07_IS(F1572,"61",$N$1,"1")/1000000,"")</f>
        <v>48.462836209999999</v>
      </c>
      <c r="O1572" s="12">
        <f>IFERROR([1]!EM_S_STM07_IS(F1572,"61",$O$1,"1")/1000000,"")</f>
        <v>62.732300250000002</v>
      </c>
      <c r="P1572" s="12">
        <f>IFERROR([1]!EM_S_STM07_IS(F1572,"61",$P$1,"1")/1000000,"")</f>
        <v>41.255415149999997</v>
      </c>
      <c r="Q1572" s="12">
        <f>IFERROR([1]!EM_S_STM07_IS(F1572,"61",$Q$1,"1")/1000000,"")</f>
        <v>4.8277994900000003</v>
      </c>
      <c r="R1572" s="12">
        <f>IFERROR([1]!EM_S_STM07_IS(F1572,"61",$R$1,"1")/1000000,"")</f>
        <v>-50.421495270000001</v>
      </c>
      <c r="S1572" s="12">
        <f>IFERROR([1]!EM_S_STM07_IS(F1572,"61",$S$1,"1")/1000000,"")</f>
        <v>7.6815618899999993</v>
      </c>
      <c r="T1572" s="20">
        <f t="shared" si="440"/>
        <v>6.2953190741509069E-2</v>
      </c>
      <c r="U1572" s="20">
        <f t="shared" si="441"/>
        <v>-0.30815605969279425</v>
      </c>
      <c r="V1572" s="14">
        <f t="shared" si="442"/>
        <v>0.17452684445041455</v>
      </c>
      <c r="W1572" s="14">
        <f t="shared" si="443"/>
        <v>-0.11459894582979932</v>
      </c>
      <c r="X1572" s="14">
        <f t="shared" si="444"/>
        <v>0.19715646183407026</v>
      </c>
      <c r="Y1572" s="14">
        <f t="shared" si="445"/>
        <v>6.1264849260430986E-2</v>
      </c>
      <c r="Z1572" s="15">
        <f t="shared" si="446"/>
        <v>2.7053397628926983E-2</v>
      </c>
      <c r="AA1572" s="14">
        <f t="shared" si="447"/>
        <v>0.29444137314141738</v>
      </c>
      <c r="AB1572" s="14">
        <f t="shared" si="448"/>
        <v>-0.34235768518626897</v>
      </c>
      <c r="AC1572" s="14">
        <f t="shared" si="449"/>
        <v>-0.88297779885509176</v>
      </c>
      <c r="AD1572" s="14">
        <f t="shared" si="450"/>
        <v>-11.44399117536673</v>
      </c>
      <c r="AE1572" s="14">
        <f t="shared" si="451"/>
        <v>1.1523469672778706</v>
      </c>
      <c r="AF1572" s="18" t="str">
        <f t="shared" si="452"/>
        <v/>
      </c>
      <c r="AG1572" s="18" t="str">
        <f t="shared" si="453"/>
        <v/>
      </c>
      <c r="AH1572" s="18" t="str">
        <f t="shared" si="454"/>
        <v/>
      </c>
      <c r="AI1572" s="19" t="str">
        <f t="shared" si="455"/>
        <v/>
      </c>
      <c r="AJ1572" s="19" t="str">
        <f t="shared" si="456"/>
        <v/>
      </c>
      <c r="AK1572" s="19" t="str">
        <f t="shared" si="457"/>
        <v/>
      </c>
    </row>
    <row r="1573" spans="2:37" x14ac:dyDescent="0.15">
      <c r="B1573" s="51" t="str">
        <f>IFERROR(IF(AND(AF1573=1,AI1573=1),MAX($B$5:B1572)+1,""),"")</f>
        <v/>
      </c>
      <c r="C1573" s="51" t="str">
        <f>IFERROR(IF(AND(AG1573=1,AJ1573=1),MAX($C$5:C1572)+1,""),"")</f>
        <v/>
      </c>
      <c r="D1573" s="51" t="str">
        <f>IFERROR(IF(AND(AH1573=1,AK1573=1),MAX($D$5:D1572)+1,""),"")</f>
        <v/>
      </c>
      <c r="F1573" s="5" t="s">
        <v>3243</v>
      </c>
      <c r="G1573" s="5" t="s">
        <v>3244</v>
      </c>
      <c r="H1573" s="12">
        <f>IFERROR([1]!EM_S_STM07_IS(F1573,"9",$H$1,"1")/1000000,"")</f>
        <v>181.56886064</v>
      </c>
      <c r="I1573" s="12">
        <f>IFERROR([1]!EM_S_STM07_IS(F1573,"9",$I$1,"1")/1000000,"")</f>
        <v>343.80991739999996</v>
      </c>
      <c r="J1573" s="12">
        <f>IFERROR([1]!EM_S_STM07_IS(F1573,"9",$J$1,"1")/1000000,"")</f>
        <v>250.17739884</v>
      </c>
      <c r="K1573" s="12">
        <f>IFERROR([1]!EM_S_STM07_IS(F1573,"9",$K$1,"1")/1000000,"")</f>
        <v>212.02783933000001</v>
      </c>
      <c r="L1573" s="12">
        <f>IFERROR([1]!EM_S_STM07_IS(F1573,"9",$L$1,"1")/1000000,"")</f>
        <v>436.85853272000003</v>
      </c>
      <c r="M1573" s="13">
        <f>IFERROR([1]!EM_S_STM07_IS(F1573,"9",$M$1,"1")/1000000,"")</f>
        <v>1749.7086794200002</v>
      </c>
      <c r="N1573" s="12">
        <f>IFERROR([1]!EM_S_STM07_IS(F1573,"61",$N$1,"1")/1000000,"")</f>
        <v>30.784192409999999</v>
      </c>
      <c r="O1573" s="12">
        <f>IFERROR([1]!EM_S_STM07_IS(F1573,"61",$O$1,"1")/1000000,"")</f>
        <v>46.821806899999999</v>
      </c>
      <c r="P1573" s="12">
        <f>IFERROR([1]!EM_S_STM07_IS(F1573,"61",$P$1,"1")/1000000,"")</f>
        <v>31.244603260000002</v>
      </c>
      <c r="Q1573" s="12">
        <f>IFERROR([1]!EM_S_STM07_IS(F1573,"61",$Q$1,"1")/1000000,"")</f>
        <v>17.190147270000001</v>
      </c>
      <c r="R1573" s="12">
        <f>IFERROR([1]!EM_S_STM07_IS(F1573,"61",$R$1,"1")/1000000,"")</f>
        <v>49.130078220000001</v>
      </c>
      <c r="S1573" s="12">
        <f>IFERROR([1]!EM_S_STM07_IS(F1573,"61",$S$1,"1")/1000000,"")</f>
        <v>100.66065523</v>
      </c>
      <c r="T1573" s="20">
        <f t="shared" si="440"/>
        <v>0.57320339719131219</v>
      </c>
      <c r="U1573" s="20">
        <f t="shared" si="441"/>
        <v>0.2673786815836583</v>
      </c>
      <c r="V1573" s="14">
        <f t="shared" si="442"/>
        <v>0.89355110886375155</v>
      </c>
      <c r="W1573" s="14">
        <f t="shared" si="443"/>
        <v>-0.27233803861179712</v>
      </c>
      <c r="X1573" s="14">
        <f t="shared" si="444"/>
        <v>-0.15249003182097354</v>
      </c>
      <c r="Y1573" s="14">
        <f t="shared" si="445"/>
        <v>1.0603828917016584</v>
      </c>
      <c r="Z1573" s="15">
        <f t="shared" si="446"/>
        <v>3.0052066020682671</v>
      </c>
      <c r="AA1573" s="14">
        <f t="shared" si="447"/>
        <v>0.52096914794458948</v>
      </c>
      <c r="AB1573" s="14">
        <f t="shared" si="448"/>
        <v>-0.33269121102628779</v>
      </c>
      <c r="AC1573" s="14">
        <f t="shared" si="449"/>
        <v>-0.44982027369804406</v>
      </c>
      <c r="AD1573" s="14">
        <f t="shared" si="450"/>
        <v>1.8580370748621282</v>
      </c>
      <c r="AE1573" s="14">
        <f t="shared" si="451"/>
        <v>1.0488600644853603</v>
      </c>
      <c r="AF1573" s="18">
        <f t="shared" si="452"/>
        <v>1</v>
      </c>
      <c r="AG1573" s="18">
        <f t="shared" si="453"/>
        <v>1</v>
      </c>
      <c r="AH1573" s="18">
        <f t="shared" si="454"/>
        <v>1</v>
      </c>
      <c r="AI1573" s="19" t="str">
        <f t="shared" si="455"/>
        <v/>
      </c>
      <c r="AJ1573" s="19" t="str">
        <f t="shared" si="456"/>
        <v/>
      </c>
      <c r="AK1573" s="19" t="str">
        <f t="shared" si="457"/>
        <v/>
      </c>
    </row>
    <row r="1574" spans="2:37" x14ac:dyDescent="0.15">
      <c r="B1574" s="51" t="str">
        <f>IFERROR(IF(AND(AF1574=1,AI1574=1),MAX($B$5:B1573)+1,""),"")</f>
        <v/>
      </c>
      <c r="C1574" s="51" t="str">
        <f>IFERROR(IF(AND(AG1574=1,AJ1574=1),MAX($C$5:C1573)+1,""),"")</f>
        <v/>
      </c>
      <c r="D1574" s="51" t="str">
        <f>IFERROR(IF(AND(AH1574=1,AK1574=1),MAX($D$5:D1573)+1,""),"")</f>
        <v/>
      </c>
      <c r="F1574" s="5" t="s">
        <v>3245</v>
      </c>
      <c r="G1574" s="5" t="s">
        <v>3246</v>
      </c>
      <c r="H1574" s="12">
        <f>IFERROR([1]!EM_S_STM07_IS(F1574,"9",$H$1,"1")/1000000,"")</f>
        <v>278.79770107000002</v>
      </c>
      <c r="I1574" s="12">
        <f>IFERROR([1]!EM_S_STM07_IS(F1574,"9",$I$1,"1")/1000000,"")</f>
        <v>313.43923054000004</v>
      </c>
      <c r="J1574" s="12">
        <f>IFERROR([1]!EM_S_STM07_IS(F1574,"9",$J$1,"1")/1000000,"")</f>
        <v>298.35121380000004</v>
      </c>
      <c r="K1574" s="12">
        <f>IFERROR([1]!EM_S_STM07_IS(F1574,"9",$K$1,"1")/1000000,"")</f>
        <v>492.81533837000001</v>
      </c>
      <c r="L1574" s="12">
        <f>IFERROR([1]!EM_S_STM07_IS(F1574,"9",$L$1,"1")/1000000,"")</f>
        <v>681.75473736000004</v>
      </c>
      <c r="M1574" s="13">
        <f>IFERROR([1]!EM_S_STM07_IS(F1574,"9",$M$1,"1")/1000000,"")</f>
        <v>787.40436411999997</v>
      </c>
      <c r="N1574" s="12">
        <f>IFERROR([1]!EM_S_STM07_IS(F1574,"61",$N$1,"1")/1000000,"")</f>
        <v>30.936681929999999</v>
      </c>
      <c r="O1574" s="12">
        <f>IFERROR([1]!EM_S_STM07_IS(F1574,"61",$O$1,"1")/1000000,"")</f>
        <v>35.559560820000002</v>
      </c>
      <c r="P1574" s="12">
        <f>IFERROR([1]!EM_S_STM07_IS(F1574,"61",$P$1,"1")/1000000,"")</f>
        <v>18.46744605</v>
      </c>
      <c r="Q1574" s="12">
        <f>IFERROR([1]!EM_S_STM07_IS(F1574,"61",$Q$1,"1")/1000000,"")</f>
        <v>17.69284601</v>
      </c>
      <c r="R1574" s="12">
        <f>IFERROR([1]!EM_S_STM07_IS(F1574,"61",$R$1,"1")/1000000,"")</f>
        <v>23.677522850000003</v>
      </c>
      <c r="S1574" s="12">
        <f>IFERROR([1]!EM_S_STM07_IS(F1574,"61",$S$1,"1")/1000000,"")</f>
        <v>24.02900223</v>
      </c>
      <c r="T1574" s="20">
        <f t="shared" si="440"/>
        <v>0.23078367122258703</v>
      </c>
      <c r="U1574" s="20">
        <f t="shared" si="441"/>
        <v>-4.9280501359117546E-2</v>
      </c>
      <c r="V1574" s="14">
        <f t="shared" si="442"/>
        <v>0.12425328235150078</v>
      </c>
      <c r="W1574" s="14">
        <f t="shared" si="443"/>
        <v>-4.8136976070308847E-2</v>
      </c>
      <c r="X1574" s="14">
        <f t="shared" si="444"/>
        <v>0.65179598934147165</v>
      </c>
      <c r="Y1574" s="14">
        <f t="shared" si="445"/>
        <v>0.38338782152138806</v>
      </c>
      <c r="Z1574" s="15">
        <f t="shared" si="446"/>
        <v>0.15496720590327448</v>
      </c>
      <c r="AA1574" s="14">
        <f t="shared" si="447"/>
        <v>0.14943033970029904</v>
      </c>
      <c r="AB1574" s="14">
        <f t="shared" si="448"/>
        <v>-0.48066158231028461</v>
      </c>
      <c r="AC1574" s="14">
        <f t="shared" si="449"/>
        <v>-4.194408029690707E-2</v>
      </c>
      <c r="AD1574" s="14">
        <f t="shared" si="450"/>
        <v>0.33825405119207286</v>
      </c>
      <c r="AE1574" s="14">
        <f t="shared" si="451"/>
        <v>1.4844432089735987E-2</v>
      </c>
      <c r="AF1574" s="18">
        <f t="shared" si="452"/>
        <v>1</v>
      </c>
      <c r="AG1574" s="18" t="str">
        <f t="shared" si="453"/>
        <v/>
      </c>
      <c r="AH1574" s="18" t="str">
        <f t="shared" si="454"/>
        <v/>
      </c>
      <c r="AI1574" s="19" t="str">
        <f t="shared" si="455"/>
        <v/>
      </c>
      <c r="AJ1574" s="19" t="str">
        <f t="shared" si="456"/>
        <v/>
      </c>
      <c r="AK1574" s="19" t="str">
        <f t="shared" si="457"/>
        <v/>
      </c>
    </row>
    <row r="1575" spans="2:37" x14ac:dyDescent="0.15">
      <c r="B1575" s="51" t="str">
        <f>IFERROR(IF(AND(AF1575=1,AI1575=1),MAX($B$5:B1574)+1,""),"")</f>
        <v/>
      </c>
      <c r="C1575" s="51" t="str">
        <f>IFERROR(IF(AND(AG1575=1,AJ1575=1),MAX($C$5:C1574)+1,""),"")</f>
        <v/>
      </c>
      <c r="D1575" s="51" t="str">
        <f>IFERROR(IF(AND(AH1575=1,AK1575=1),MAX($D$5:D1574)+1,""),"")</f>
        <v/>
      </c>
      <c r="F1575" s="5" t="s">
        <v>3247</v>
      </c>
      <c r="G1575" s="5" t="s">
        <v>3248</v>
      </c>
      <c r="H1575" s="12">
        <f>IFERROR([1]!EM_S_STM07_IS(F1575,"9",$H$1,"1")/1000000,"")</f>
        <v>301.76112252999997</v>
      </c>
      <c r="I1575" s="12">
        <f>IFERROR([1]!EM_S_STM07_IS(F1575,"9",$I$1,"1")/1000000,"")</f>
        <v>419.46062817000001</v>
      </c>
      <c r="J1575" s="12">
        <f>IFERROR([1]!EM_S_STM07_IS(F1575,"9",$J$1,"1")/1000000,"")</f>
        <v>365.37413230999999</v>
      </c>
      <c r="K1575" s="12">
        <f>IFERROR([1]!EM_S_STM07_IS(F1575,"9",$K$1,"1")/1000000,"")</f>
        <v>304.07264657999997</v>
      </c>
      <c r="L1575" s="12">
        <f>IFERROR([1]!EM_S_STM07_IS(F1575,"9",$L$1,"1")/1000000,"")</f>
        <v>331.79599487000002</v>
      </c>
      <c r="M1575" s="13">
        <f>IFERROR([1]!EM_S_STM07_IS(F1575,"9",$M$1,"1")/1000000,"")</f>
        <v>250.43983187000001</v>
      </c>
      <c r="N1575" s="12">
        <f>IFERROR([1]!EM_S_STM07_IS(F1575,"61",$N$1,"1")/1000000,"")</f>
        <v>52.335422350000002</v>
      </c>
      <c r="O1575" s="12">
        <f>IFERROR([1]!EM_S_STM07_IS(F1575,"61",$O$1,"1")/1000000,"")</f>
        <v>52.622400570000003</v>
      </c>
      <c r="P1575" s="12">
        <f>IFERROR([1]!EM_S_STM07_IS(F1575,"61",$P$1,"1")/1000000,"")</f>
        <v>27.83489123</v>
      </c>
      <c r="Q1575" s="12">
        <f>IFERROR([1]!EM_S_STM07_IS(F1575,"61",$Q$1,"1")/1000000,"")</f>
        <v>1.6837028999999999</v>
      </c>
      <c r="R1575" s="12">
        <f>IFERROR([1]!EM_S_STM07_IS(F1575,"61",$R$1,"1")/1000000,"")</f>
        <v>3.0280165299999999</v>
      </c>
      <c r="S1575" s="12">
        <f>IFERROR([1]!EM_S_STM07_IS(F1575,"61",$S$1,"1")/1000000,"")</f>
        <v>6.2810594400000008</v>
      </c>
      <c r="T1575" s="20">
        <f t="shared" si="440"/>
        <v>-3.6596935595575975E-2</v>
      </c>
      <c r="U1575" s="20">
        <f t="shared" si="441"/>
        <v>-0.34559375673805259</v>
      </c>
      <c r="V1575" s="14">
        <f t="shared" si="442"/>
        <v>0.39004197973945037</v>
      </c>
      <c r="W1575" s="14">
        <f t="shared" si="443"/>
        <v>-0.1289429620509692</v>
      </c>
      <c r="X1575" s="14">
        <f t="shared" si="444"/>
        <v>-0.16777730087905912</v>
      </c>
      <c r="Y1575" s="14">
        <f t="shared" si="445"/>
        <v>9.1173437011889111E-2</v>
      </c>
      <c r="Z1575" s="15">
        <f t="shared" si="446"/>
        <v>-0.24519935218589942</v>
      </c>
      <c r="AA1575" s="14">
        <f t="shared" si="447"/>
        <v>5.4834413694189229E-3</v>
      </c>
      <c r="AB1575" s="14">
        <f t="shared" si="448"/>
        <v>-0.47104482257564179</v>
      </c>
      <c r="AC1575" s="14">
        <f t="shared" si="449"/>
        <v>-0.93951106594642153</v>
      </c>
      <c r="AD1575" s="14">
        <f t="shared" si="450"/>
        <v>0.79842686616504621</v>
      </c>
      <c r="AE1575" s="14">
        <f t="shared" si="451"/>
        <v>1.0743147792525429</v>
      </c>
      <c r="AF1575" s="18" t="str">
        <f t="shared" si="452"/>
        <v/>
      </c>
      <c r="AG1575" s="18" t="str">
        <f t="shared" si="453"/>
        <v/>
      </c>
      <c r="AH1575" s="18" t="str">
        <f t="shared" si="454"/>
        <v/>
      </c>
      <c r="AI1575" s="19" t="str">
        <f t="shared" si="455"/>
        <v/>
      </c>
      <c r="AJ1575" s="19" t="str">
        <f t="shared" si="456"/>
        <v/>
      </c>
      <c r="AK1575" s="19" t="str">
        <f t="shared" si="457"/>
        <v/>
      </c>
    </row>
    <row r="1576" spans="2:37" x14ac:dyDescent="0.15">
      <c r="B1576" s="51" t="str">
        <f>IFERROR(IF(AND(AF1576=1,AI1576=1),MAX($B$5:B1575)+1,""),"")</f>
        <v/>
      </c>
      <c r="C1576" s="51" t="str">
        <f>IFERROR(IF(AND(AG1576=1,AJ1576=1),MAX($C$5:C1575)+1,""),"")</f>
        <v/>
      </c>
      <c r="D1576" s="51" t="str">
        <f>IFERROR(IF(AND(AH1576=1,AK1576=1),MAX($D$5:D1575)+1,""),"")</f>
        <v/>
      </c>
      <c r="F1576" s="5" t="s">
        <v>3249</v>
      </c>
      <c r="G1576" s="5" t="s">
        <v>3250</v>
      </c>
      <c r="H1576" s="12">
        <f>IFERROR([1]!EM_S_STM07_IS(F1576,"9",$H$1,"1")/1000000,"")</f>
        <v>201.54929522999998</v>
      </c>
      <c r="I1576" s="12">
        <f>IFERROR([1]!EM_S_STM07_IS(F1576,"9",$I$1,"1")/1000000,"")</f>
        <v>262.96730252999998</v>
      </c>
      <c r="J1576" s="12">
        <f>IFERROR([1]!EM_S_STM07_IS(F1576,"9",$J$1,"1")/1000000,"")</f>
        <v>263.08281568000001</v>
      </c>
      <c r="K1576" s="12">
        <f>IFERROR([1]!EM_S_STM07_IS(F1576,"9",$K$1,"1")/1000000,"")</f>
        <v>276.08436233999998</v>
      </c>
      <c r="L1576" s="12">
        <f>IFERROR([1]!EM_S_STM07_IS(F1576,"9",$L$1,"1")/1000000,"")</f>
        <v>361.46828231000001</v>
      </c>
      <c r="M1576" s="13">
        <f>IFERROR([1]!EM_S_STM07_IS(F1576,"9",$M$1,"1")/1000000,"")</f>
        <v>313.80436852999998</v>
      </c>
      <c r="N1576" s="12">
        <f>IFERROR([1]!EM_S_STM07_IS(F1576,"61",$N$1,"1")/1000000,"")</f>
        <v>40.712089130000003</v>
      </c>
      <c r="O1576" s="12">
        <f>IFERROR([1]!EM_S_STM07_IS(F1576,"61",$O$1,"1")/1000000,"")</f>
        <v>51.114842020000005</v>
      </c>
      <c r="P1576" s="12">
        <f>IFERROR([1]!EM_S_STM07_IS(F1576,"61",$P$1,"1")/1000000,"")</f>
        <v>52.837503679999998</v>
      </c>
      <c r="Q1576" s="12">
        <f>IFERROR([1]!EM_S_STM07_IS(F1576,"61",$Q$1,"1")/1000000,"")</f>
        <v>55.080130070000003</v>
      </c>
      <c r="R1576" s="12">
        <f>IFERROR([1]!EM_S_STM07_IS(F1576,"61",$R$1,"1")/1000000,"")</f>
        <v>60.162242570000004</v>
      </c>
      <c r="S1576" s="12">
        <f>IFERROR([1]!EM_S_STM07_IS(F1576,"61",$S$1,"1")/1000000,"")</f>
        <v>29.303345710000002</v>
      </c>
      <c r="T1576" s="20">
        <f t="shared" si="440"/>
        <v>9.2585770918287125E-2</v>
      </c>
      <c r="U1576" s="20">
        <f t="shared" si="441"/>
        <v>-6.3648815915043566E-2</v>
      </c>
      <c r="V1576" s="14">
        <f t="shared" si="442"/>
        <v>0.30472945702892301</v>
      </c>
      <c r="W1576" s="14">
        <f t="shared" si="443"/>
        <v>4.3926811009839734E-4</v>
      </c>
      <c r="X1576" s="14">
        <f t="shared" si="444"/>
        <v>4.941997684795333E-2</v>
      </c>
      <c r="Y1576" s="14">
        <f t="shared" si="445"/>
        <v>0.30926749797168546</v>
      </c>
      <c r="Z1576" s="15">
        <f t="shared" si="446"/>
        <v>-0.1318619533514778</v>
      </c>
      <c r="AA1576" s="14">
        <f t="shared" si="447"/>
        <v>0.25551999694199928</v>
      </c>
      <c r="AB1576" s="14">
        <f t="shared" si="448"/>
        <v>3.3701789772253563E-2</v>
      </c>
      <c r="AC1576" s="14">
        <f t="shared" si="449"/>
        <v>4.2443836930337077E-2</v>
      </c>
      <c r="AD1576" s="14">
        <f t="shared" si="450"/>
        <v>9.2267619803026377E-2</v>
      </c>
      <c r="AE1576" s="14">
        <f t="shared" si="451"/>
        <v>-0.5129279684695105</v>
      </c>
      <c r="AF1576" s="18" t="str">
        <f t="shared" si="452"/>
        <v/>
      </c>
      <c r="AG1576" s="18" t="str">
        <f t="shared" si="453"/>
        <v/>
      </c>
      <c r="AH1576" s="18" t="str">
        <f t="shared" si="454"/>
        <v/>
      </c>
      <c r="AI1576" s="19" t="str">
        <f t="shared" si="455"/>
        <v/>
      </c>
      <c r="AJ1576" s="19" t="str">
        <f t="shared" si="456"/>
        <v/>
      </c>
      <c r="AK1576" s="19" t="str">
        <f t="shared" si="457"/>
        <v/>
      </c>
    </row>
    <row r="1577" spans="2:37" x14ac:dyDescent="0.15">
      <c r="B1577" s="51" t="str">
        <f>IFERROR(IF(AND(AF1577=1,AI1577=1),MAX($B$5:B1576)+1,""),"")</f>
        <v/>
      </c>
      <c r="C1577" s="51" t="str">
        <f>IFERROR(IF(AND(AG1577=1,AJ1577=1),MAX($C$5:C1576)+1,""),"")</f>
        <v/>
      </c>
      <c r="D1577" s="51" t="str">
        <f>IFERROR(IF(AND(AH1577=1,AK1577=1),MAX($D$5:D1576)+1,""),"")</f>
        <v/>
      </c>
      <c r="F1577" s="5" t="s">
        <v>3251</v>
      </c>
      <c r="G1577" s="5" t="s">
        <v>3252</v>
      </c>
      <c r="H1577" s="12">
        <f>IFERROR([1]!EM_S_STM07_IS(F1577,"9",$H$1,"1")/1000000,"")</f>
        <v>106.48332483</v>
      </c>
      <c r="I1577" s="12">
        <f>IFERROR([1]!EM_S_STM07_IS(F1577,"9",$I$1,"1")/1000000,"")</f>
        <v>115.6233864</v>
      </c>
      <c r="J1577" s="12">
        <f>IFERROR([1]!EM_S_STM07_IS(F1577,"9",$J$1,"1")/1000000,"")</f>
        <v>141.36965774000001</v>
      </c>
      <c r="K1577" s="12">
        <f>IFERROR([1]!EM_S_STM07_IS(F1577,"9",$K$1,"1")/1000000,"")</f>
        <v>121.11252071999999</v>
      </c>
      <c r="L1577" s="12">
        <f>IFERROR([1]!EM_S_STM07_IS(F1577,"9",$L$1,"1")/1000000,"")</f>
        <v>823.77276199000005</v>
      </c>
      <c r="M1577" s="13">
        <f>IFERROR([1]!EM_S_STM07_IS(F1577,"9",$M$1,"1")/1000000,"")</f>
        <v>1635.7307428299998</v>
      </c>
      <c r="N1577" s="12">
        <f>IFERROR([1]!EM_S_STM07_IS(F1577,"61",$N$1,"1")/1000000,"")</f>
        <v>28.238908949999999</v>
      </c>
      <c r="O1577" s="12">
        <f>IFERROR([1]!EM_S_STM07_IS(F1577,"61",$O$1,"1")/1000000,"")</f>
        <v>22.64185002</v>
      </c>
      <c r="P1577" s="12">
        <f>IFERROR([1]!EM_S_STM07_IS(F1577,"61",$P$1,"1")/1000000,"")</f>
        <v>12.320700349999999</v>
      </c>
      <c r="Q1577" s="12">
        <f>IFERROR([1]!EM_S_STM07_IS(F1577,"61",$Q$1,"1")/1000000,"")</f>
        <v>-8.850082050000001</v>
      </c>
      <c r="R1577" s="12">
        <f>IFERROR([1]!EM_S_STM07_IS(F1577,"61",$R$1,"1")/1000000,"")</f>
        <v>11.159695529999999</v>
      </c>
      <c r="S1577" s="12">
        <f>IFERROR([1]!EM_S_STM07_IS(F1577,"61",$S$1,"1")/1000000,"")</f>
        <v>-111.4637475</v>
      </c>
      <c r="T1577" s="20">
        <f t="shared" si="440"/>
        <v>0.72697496788573668</v>
      </c>
      <c r="U1577" s="20">
        <f t="shared" si="441"/>
        <v>-2.3160038064102291</v>
      </c>
      <c r="V1577" s="14">
        <f t="shared" si="442"/>
        <v>8.5835614023059989E-2</v>
      </c>
      <c r="W1577" s="14">
        <f t="shared" si="443"/>
        <v>0.22267356234430449</v>
      </c>
      <c r="X1577" s="14">
        <f t="shared" si="444"/>
        <v>-0.1432919718689277</v>
      </c>
      <c r="Y1577" s="14">
        <f t="shared" si="445"/>
        <v>5.8017142826585211</v>
      </c>
      <c r="Z1577" s="15">
        <f t="shared" si="446"/>
        <v>0.98565771812913661</v>
      </c>
      <c r="AA1577" s="14">
        <f t="shared" si="447"/>
        <v>-0.19820379533466356</v>
      </c>
      <c r="AB1577" s="14">
        <f t="shared" si="448"/>
        <v>-0.45584392003670737</v>
      </c>
      <c r="AC1577" s="14">
        <f t="shared" si="449"/>
        <v>-1.7183099822730452</v>
      </c>
      <c r="AD1577" s="14">
        <f t="shared" si="450"/>
        <v>2.2609708550668177</v>
      </c>
      <c r="AE1577" s="14">
        <f t="shared" si="451"/>
        <v>-10.988063491549397</v>
      </c>
      <c r="AF1577" s="18">
        <f t="shared" si="452"/>
        <v>1</v>
      </c>
      <c r="AG1577" s="18" t="str">
        <f t="shared" si="453"/>
        <v/>
      </c>
      <c r="AH1577" s="18" t="str">
        <f t="shared" si="454"/>
        <v/>
      </c>
      <c r="AI1577" s="19" t="str">
        <f t="shared" si="455"/>
        <v/>
      </c>
      <c r="AJ1577" s="19" t="str">
        <f t="shared" si="456"/>
        <v/>
      </c>
      <c r="AK1577" s="19" t="str">
        <f t="shared" si="457"/>
        <v/>
      </c>
    </row>
    <row r="1578" spans="2:37" x14ac:dyDescent="0.15">
      <c r="B1578" s="51" t="str">
        <f>IFERROR(IF(AND(AF1578=1,AI1578=1),MAX($B$5:B1577)+1,""),"")</f>
        <v/>
      </c>
      <c r="C1578" s="51" t="str">
        <f>IFERROR(IF(AND(AG1578=1,AJ1578=1),MAX($C$5:C1577)+1,""),"")</f>
        <v/>
      </c>
      <c r="D1578" s="51" t="str">
        <f>IFERROR(IF(AND(AH1578=1,AK1578=1),MAX($D$5:D1577)+1,""),"")</f>
        <v/>
      </c>
      <c r="F1578" s="5" t="s">
        <v>3253</v>
      </c>
      <c r="G1578" s="5" t="s">
        <v>3254</v>
      </c>
      <c r="H1578" s="12">
        <f>IFERROR([1]!EM_S_STM07_IS(F1578,"9",$H$1,"1")/1000000,"")</f>
        <v>457.31021741000001</v>
      </c>
      <c r="I1578" s="12">
        <f>IFERROR([1]!EM_S_STM07_IS(F1578,"9",$I$1,"1")/1000000,"")</f>
        <v>817.84267527999998</v>
      </c>
      <c r="J1578" s="12">
        <f>IFERROR([1]!EM_S_STM07_IS(F1578,"9",$J$1,"1")/1000000,"")</f>
        <v>705.1288912</v>
      </c>
      <c r="K1578" s="12">
        <f>IFERROR([1]!EM_S_STM07_IS(F1578,"9",$K$1,"1")/1000000,"")</f>
        <v>662.75881454</v>
      </c>
      <c r="L1578" s="12">
        <f>IFERROR([1]!EM_S_STM07_IS(F1578,"9",$L$1,"1")/1000000,"")</f>
        <v>668.49636135000003</v>
      </c>
      <c r="M1578" s="13">
        <f>IFERROR([1]!EM_S_STM07_IS(F1578,"9",$M$1,"1")/1000000,"")</f>
        <v>627.86409682999999</v>
      </c>
      <c r="N1578" s="12">
        <f>IFERROR([1]!EM_S_STM07_IS(F1578,"61",$N$1,"1")/1000000,"")</f>
        <v>44.324667820000002</v>
      </c>
      <c r="O1578" s="12">
        <f>IFERROR([1]!EM_S_STM07_IS(F1578,"61",$O$1,"1")/1000000,"")</f>
        <v>81.297880700000007</v>
      </c>
      <c r="P1578" s="12">
        <f>IFERROR([1]!EM_S_STM07_IS(F1578,"61",$P$1,"1")/1000000,"")</f>
        <v>41.504771659999996</v>
      </c>
      <c r="Q1578" s="12">
        <f>IFERROR([1]!EM_S_STM07_IS(F1578,"61",$Q$1,"1")/1000000,"")</f>
        <v>4.0727293700000002</v>
      </c>
      <c r="R1578" s="12">
        <f>IFERROR([1]!EM_S_STM07_IS(F1578,"61",$R$1,"1")/1000000,"")</f>
        <v>23.263461190000001</v>
      </c>
      <c r="S1578" s="12">
        <f>IFERROR([1]!EM_S_STM07_IS(F1578,"61",$S$1,"1")/1000000,"")</f>
        <v>5.7175191600000002</v>
      </c>
      <c r="T1578" s="20">
        <f t="shared" si="440"/>
        <v>6.5444787354018041E-2</v>
      </c>
      <c r="U1578" s="20">
        <f t="shared" si="441"/>
        <v>-0.33608508112731195</v>
      </c>
      <c r="V1578" s="14">
        <f t="shared" si="442"/>
        <v>0.78837612662995837</v>
      </c>
      <c r="W1578" s="14">
        <f t="shared" si="443"/>
        <v>-0.13781841848911935</v>
      </c>
      <c r="X1578" s="14">
        <f t="shared" si="444"/>
        <v>-6.0088413889684618E-2</v>
      </c>
      <c r="Y1578" s="14">
        <f t="shared" si="445"/>
        <v>8.6570660157606148E-3</v>
      </c>
      <c r="Z1578" s="15">
        <f t="shared" si="446"/>
        <v>-6.0781579181590308E-2</v>
      </c>
      <c r="AA1578" s="14">
        <f t="shared" si="447"/>
        <v>0.83414528970969748</v>
      </c>
      <c r="AB1578" s="14">
        <f t="shared" si="448"/>
        <v>-0.48947289520180576</v>
      </c>
      <c r="AC1578" s="14">
        <f t="shared" si="449"/>
        <v>-0.90187322548445514</v>
      </c>
      <c r="AD1578" s="14">
        <f t="shared" si="450"/>
        <v>4.7120076186157194</v>
      </c>
      <c r="AE1578" s="14">
        <f t="shared" si="451"/>
        <v>-0.75422749378077381</v>
      </c>
      <c r="AF1578" s="18" t="str">
        <f t="shared" si="452"/>
        <v/>
      </c>
      <c r="AG1578" s="18" t="str">
        <f t="shared" si="453"/>
        <v/>
      </c>
      <c r="AH1578" s="18" t="str">
        <f t="shared" si="454"/>
        <v/>
      </c>
      <c r="AI1578" s="19" t="str">
        <f t="shared" si="455"/>
        <v/>
      </c>
      <c r="AJ1578" s="19" t="str">
        <f t="shared" si="456"/>
        <v/>
      </c>
      <c r="AK1578" s="19" t="str">
        <f t="shared" si="457"/>
        <v/>
      </c>
    </row>
    <row r="1579" spans="2:37" x14ac:dyDescent="0.15">
      <c r="B1579" s="51" t="str">
        <f>IFERROR(IF(AND(AF1579=1,AI1579=1),MAX($B$5:B1578)+1,""),"")</f>
        <v/>
      </c>
      <c r="C1579" s="51" t="str">
        <f>IFERROR(IF(AND(AG1579=1,AJ1579=1),MAX($C$5:C1578)+1,""),"")</f>
        <v/>
      </c>
      <c r="D1579" s="51" t="str">
        <f>IFERROR(IF(AND(AH1579=1,AK1579=1),MAX($D$5:D1578)+1,""),"")</f>
        <v/>
      </c>
      <c r="F1579" s="5" t="s">
        <v>3255</v>
      </c>
      <c r="G1579" s="5" t="s">
        <v>3256</v>
      </c>
      <c r="H1579" s="12">
        <f>IFERROR([1]!EM_S_STM07_IS(F1579,"9",$H$1,"1")/1000000,"")</f>
        <v>1148.66779903</v>
      </c>
      <c r="I1579" s="12">
        <f>IFERROR([1]!EM_S_STM07_IS(F1579,"9",$I$1,"1")/1000000,"")</f>
        <v>1267.98298097</v>
      </c>
      <c r="J1579" s="12">
        <f>IFERROR([1]!EM_S_STM07_IS(F1579,"9",$J$1,"1")/1000000,"")</f>
        <v>1179.0279726199999</v>
      </c>
      <c r="K1579" s="12">
        <f>IFERROR([1]!EM_S_STM07_IS(F1579,"9",$K$1,"1")/1000000,"")</f>
        <v>1627.6050362200001</v>
      </c>
      <c r="L1579" s="12">
        <f>IFERROR([1]!EM_S_STM07_IS(F1579,"9",$L$1,"1")/1000000,"")</f>
        <v>2162.79272438</v>
      </c>
      <c r="M1579" s="13">
        <f>IFERROR([1]!EM_S_STM07_IS(F1579,"9",$M$1,"1")/1000000,"")</f>
        <v>2562.5691209299998</v>
      </c>
      <c r="N1579" s="12">
        <f>IFERROR([1]!EM_S_STM07_IS(F1579,"61",$N$1,"1")/1000000,"")</f>
        <v>94.911827510000009</v>
      </c>
      <c r="O1579" s="12">
        <f>IFERROR([1]!EM_S_STM07_IS(F1579,"61",$O$1,"1")/1000000,"")</f>
        <v>131.81499812000001</v>
      </c>
      <c r="P1579" s="12">
        <f>IFERROR([1]!EM_S_STM07_IS(F1579,"61",$P$1,"1")/1000000,"")</f>
        <v>141.29716278999999</v>
      </c>
      <c r="Q1579" s="12">
        <f>IFERROR([1]!EM_S_STM07_IS(F1579,"61",$Q$1,"1")/1000000,"")</f>
        <v>185.55406780999999</v>
      </c>
      <c r="R1579" s="12">
        <f>IFERROR([1]!EM_S_STM07_IS(F1579,"61",$R$1,"1")/1000000,"")</f>
        <v>252.53420324000001</v>
      </c>
      <c r="S1579" s="12">
        <f>IFERROR([1]!EM_S_STM07_IS(F1579,"61",$S$1,"1")/1000000,"")</f>
        <v>310.63348019</v>
      </c>
      <c r="T1579" s="20">
        <f t="shared" si="440"/>
        <v>0.17407604851229919</v>
      </c>
      <c r="U1579" s="20">
        <f t="shared" si="441"/>
        <v>0.26760979188513767</v>
      </c>
      <c r="V1579" s="14">
        <f t="shared" si="442"/>
        <v>0.10387266191387666</v>
      </c>
      <c r="W1579" s="14">
        <f t="shared" si="443"/>
        <v>-7.015473368731652E-2</v>
      </c>
      <c r="X1579" s="14">
        <f t="shared" si="444"/>
        <v>0.38046346144204363</v>
      </c>
      <c r="Y1579" s="14">
        <f t="shared" si="445"/>
        <v>0.32881913993270517</v>
      </c>
      <c r="Z1579" s="15">
        <f t="shared" si="446"/>
        <v>0.18484267680556504</v>
      </c>
      <c r="AA1579" s="14">
        <f t="shared" si="447"/>
        <v>0.38881529919031266</v>
      </c>
      <c r="AB1579" s="14">
        <f t="shared" si="448"/>
        <v>7.1935400411474615E-2</v>
      </c>
      <c r="AC1579" s="14">
        <f t="shared" si="449"/>
        <v>0.31321863897420166</v>
      </c>
      <c r="AD1579" s="14">
        <f t="shared" si="450"/>
        <v>0.36097368395385987</v>
      </c>
      <c r="AE1579" s="14">
        <f t="shared" si="451"/>
        <v>0.23006498210772816</v>
      </c>
      <c r="AF1579" s="18" t="str">
        <f t="shared" si="452"/>
        <v/>
      </c>
      <c r="AG1579" s="18">
        <f t="shared" si="453"/>
        <v>1</v>
      </c>
      <c r="AH1579" s="18" t="str">
        <f t="shared" si="454"/>
        <v/>
      </c>
      <c r="AI1579" s="19" t="str">
        <f t="shared" si="455"/>
        <v/>
      </c>
      <c r="AJ1579" s="19" t="str">
        <f t="shared" si="456"/>
        <v/>
      </c>
      <c r="AK1579" s="19" t="str">
        <f t="shared" si="457"/>
        <v/>
      </c>
    </row>
    <row r="1580" spans="2:37" x14ac:dyDescent="0.15">
      <c r="B1580" s="51">
        <f>IFERROR(IF(AND(AF1580=1,AI1580=1),MAX($B$5:B1579)+1,""),"")</f>
        <v>137</v>
      </c>
      <c r="C1580" s="51" t="str">
        <f>IFERROR(IF(AND(AG1580=1,AJ1580=1),MAX($C$5:C1579)+1,""),"")</f>
        <v/>
      </c>
      <c r="D1580" s="51" t="str">
        <f>IFERROR(IF(AND(AH1580=1,AK1580=1),MAX($D$5:D1579)+1,""),"")</f>
        <v/>
      </c>
      <c r="F1580" s="5" t="s">
        <v>3257</v>
      </c>
      <c r="G1580" s="5" t="s">
        <v>3258</v>
      </c>
      <c r="H1580" s="12">
        <f>IFERROR([1]!EM_S_STM07_IS(F1580,"9",$H$1,"1")/1000000,"")</f>
        <v>101.15905255</v>
      </c>
      <c r="I1580" s="12">
        <f>IFERROR([1]!EM_S_STM07_IS(F1580,"9",$I$1,"1")/1000000,"")</f>
        <v>146.94434596000002</v>
      </c>
      <c r="J1580" s="12">
        <f>IFERROR([1]!EM_S_STM07_IS(F1580,"9",$J$1,"1")/1000000,"")</f>
        <v>215.73330934000001</v>
      </c>
      <c r="K1580" s="12">
        <f>IFERROR([1]!EM_S_STM07_IS(F1580,"9",$K$1,"1")/1000000,"")</f>
        <v>266.41856523000001</v>
      </c>
      <c r="L1580" s="12">
        <f>IFERROR([1]!EM_S_STM07_IS(F1580,"9",$L$1,"1")/1000000,"")</f>
        <v>374.88439682999996</v>
      </c>
      <c r="M1580" s="13">
        <f>IFERROR([1]!EM_S_STM07_IS(F1580,"9",$M$1,"1")/1000000,"")</f>
        <v>532.68388677999997</v>
      </c>
      <c r="N1580" s="12">
        <f>IFERROR([1]!EM_S_STM07_IS(F1580,"61",$N$1,"1")/1000000,"")</f>
        <v>31.26192425</v>
      </c>
      <c r="O1580" s="12">
        <f>IFERROR([1]!EM_S_STM07_IS(F1580,"61",$O$1,"1")/1000000,"")</f>
        <v>44.066084369999999</v>
      </c>
      <c r="P1580" s="12">
        <f>IFERROR([1]!EM_S_STM07_IS(F1580,"61",$P$1,"1")/1000000,"")</f>
        <v>66.238384760000002</v>
      </c>
      <c r="Q1580" s="12">
        <f>IFERROR([1]!EM_S_STM07_IS(F1580,"61",$Q$1,"1")/1000000,"")</f>
        <v>78.590327610000003</v>
      </c>
      <c r="R1580" s="12">
        <f>IFERROR([1]!EM_S_STM07_IS(F1580,"61",$R$1,"1")/1000000,"")</f>
        <v>63.302897960000003</v>
      </c>
      <c r="S1580" s="12">
        <f>IFERROR([1]!EM_S_STM07_IS(F1580,"61",$S$1,"1")/1000000,"")</f>
        <v>85.922268989999992</v>
      </c>
      <c r="T1580" s="20">
        <f t="shared" si="440"/>
        <v>0.39409689965661143</v>
      </c>
      <c r="U1580" s="20">
        <f t="shared" si="441"/>
        <v>0.22410312358519913</v>
      </c>
      <c r="V1580" s="14">
        <f t="shared" si="442"/>
        <v>0.45260698134128602</v>
      </c>
      <c r="W1580" s="14">
        <f t="shared" si="443"/>
        <v>0.46812936510483466</v>
      </c>
      <c r="X1580" s="14">
        <f t="shared" si="444"/>
        <v>0.23494404292532792</v>
      </c>
      <c r="Y1580" s="14">
        <f t="shared" si="445"/>
        <v>0.40712565022021285</v>
      </c>
      <c r="Z1580" s="15">
        <f t="shared" si="446"/>
        <v>0.42092840162018763</v>
      </c>
      <c r="AA1580" s="14">
        <f t="shared" si="447"/>
        <v>0.40957683914802523</v>
      </c>
      <c r="AB1580" s="14">
        <f t="shared" si="448"/>
        <v>0.50316021282559908</v>
      </c>
      <c r="AC1580" s="14">
        <f t="shared" si="449"/>
        <v>0.1864771143613255</v>
      </c>
      <c r="AD1580" s="14">
        <f t="shared" si="450"/>
        <v>-0.1945204978132041</v>
      </c>
      <c r="AE1580" s="14">
        <f t="shared" si="451"/>
        <v>0.35731967664881276</v>
      </c>
      <c r="AF1580" s="18">
        <f t="shared" si="452"/>
        <v>1</v>
      </c>
      <c r="AG1580" s="18">
        <f t="shared" si="453"/>
        <v>1</v>
      </c>
      <c r="AH1580" s="18">
        <f t="shared" si="454"/>
        <v>1</v>
      </c>
      <c r="AI1580" s="19">
        <f t="shared" si="455"/>
        <v>1</v>
      </c>
      <c r="AJ1580" s="19" t="str">
        <f t="shared" si="456"/>
        <v/>
      </c>
      <c r="AK1580" s="19" t="str">
        <f t="shared" si="457"/>
        <v/>
      </c>
    </row>
    <row r="1581" spans="2:37" x14ac:dyDescent="0.15">
      <c r="B1581" s="51" t="str">
        <f>IFERROR(IF(AND(AF1581=1,AI1581=1),MAX($B$5:B1580)+1,""),"")</f>
        <v/>
      </c>
      <c r="C1581" s="51" t="str">
        <f>IFERROR(IF(AND(AG1581=1,AJ1581=1),MAX($C$5:C1580)+1,""),"")</f>
        <v/>
      </c>
      <c r="D1581" s="51" t="str">
        <f>IFERROR(IF(AND(AH1581=1,AK1581=1),MAX($D$5:D1580)+1,""),"")</f>
        <v/>
      </c>
      <c r="F1581" s="5" t="s">
        <v>3259</v>
      </c>
      <c r="G1581" s="5" t="s">
        <v>3260</v>
      </c>
      <c r="H1581" s="12">
        <f>IFERROR([1]!EM_S_STM07_IS(F1581,"9",$H$1,"1")/1000000,"")</f>
        <v>123.26564684</v>
      </c>
      <c r="I1581" s="12">
        <f>IFERROR([1]!EM_S_STM07_IS(F1581,"9",$I$1,"1")/1000000,"")</f>
        <v>150.50776715999999</v>
      </c>
      <c r="J1581" s="12">
        <f>IFERROR([1]!EM_S_STM07_IS(F1581,"9",$J$1,"1")/1000000,"")</f>
        <v>162.36401871999999</v>
      </c>
      <c r="K1581" s="12">
        <f>IFERROR([1]!EM_S_STM07_IS(F1581,"9",$K$1,"1")/1000000,"")</f>
        <v>211.34982922999998</v>
      </c>
      <c r="L1581" s="12">
        <f>IFERROR([1]!EM_S_STM07_IS(F1581,"9",$L$1,"1")/1000000,"")</f>
        <v>283.47853529000002</v>
      </c>
      <c r="M1581" s="13">
        <f>IFERROR([1]!EM_S_STM07_IS(F1581,"9",$M$1,"1")/1000000,"")</f>
        <v>307.17145755000001</v>
      </c>
      <c r="N1581" s="12">
        <f>IFERROR([1]!EM_S_STM07_IS(F1581,"61",$N$1,"1")/1000000,"")</f>
        <v>38.64866911</v>
      </c>
      <c r="O1581" s="12">
        <f>IFERROR([1]!EM_S_STM07_IS(F1581,"61",$O$1,"1")/1000000,"")</f>
        <v>40.394178060000002</v>
      </c>
      <c r="P1581" s="12">
        <f>IFERROR([1]!EM_S_STM07_IS(F1581,"61",$P$1,"1")/1000000,"")</f>
        <v>44.503687670000005</v>
      </c>
      <c r="Q1581" s="12">
        <f>IFERROR([1]!EM_S_STM07_IS(F1581,"61",$Q$1,"1")/1000000,"")</f>
        <v>63.712999909999994</v>
      </c>
      <c r="R1581" s="12">
        <f>IFERROR([1]!EM_S_STM07_IS(F1581,"61",$R$1,"1")/1000000,"")</f>
        <v>71.379324430000011</v>
      </c>
      <c r="S1581" s="12">
        <f>IFERROR([1]!EM_S_STM07_IS(F1581,"61",$S$1,"1")/1000000,"")</f>
        <v>64.124142259999999</v>
      </c>
      <c r="T1581" s="20">
        <f t="shared" si="440"/>
        <v>0.20034962159002956</v>
      </c>
      <c r="U1581" s="20">
        <f t="shared" si="441"/>
        <v>0.1065662115694439</v>
      </c>
      <c r="V1581" s="14">
        <f t="shared" si="442"/>
        <v>0.2210033453632099</v>
      </c>
      <c r="W1581" s="14">
        <f t="shared" si="443"/>
        <v>7.8775014630281526E-2</v>
      </c>
      <c r="X1581" s="14">
        <f t="shared" si="444"/>
        <v>0.3017036095569734</v>
      </c>
      <c r="Y1581" s="14">
        <f t="shared" si="445"/>
        <v>0.34127638675073863</v>
      </c>
      <c r="Z1581" s="15">
        <f t="shared" si="446"/>
        <v>8.3579246082113437E-2</v>
      </c>
      <c r="AA1581" s="14">
        <f t="shared" si="447"/>
        <v>4.5163494376275079E-2</v>
      </c>
      <c r="AB1581" s="14">
        <f t="shared" si="448"/>
        <v>0.10173519569814966</v>
      </c>
      <c r="AC1581" s="14">
        <f t="shared" si="449"/>
        <v>0.43163416889043582</v>
      </c>
      <c r="AD1581" s="14">
        <f t="shared" si="450"/>
        <v>0.12032590728468837</v>
      </c>
      <c r="AE1581" s="14">
        <f t="shared" si="451"/>
        <v>-0.10164262870146655</v>
      </c>
      <c r="AF1581" s="18">
        <f t="shared" si="452"/>
        <v>1</v>
      </c>
      <c r="AG1581" s="18" t="str">
        <f t="shared" si="453"/>
        <v/>
      </c>
      <c r="AH1581" s="18" t="str">
        <f t="shared" si="454"/>
        <v/>
      </c>
      <c r="AI1581" s="19" t="str">
        <f t="shared" si="455"/>
        <v/>
      </c>
      <c r="AJ1581" s="19" t="str">
        <f t="shared" si="456"/>
        <v/>
      </c>
      <c r="AK1581" s="19" t="str">
        <f t="shared" si="457"/>
        <v/>
      </c>
    </row>
    <row r="1582" spans="2:37" x14ac:dyDescent="0.15">
      <c r="B1582" s="51">
        <f>IFERROR(IF(AND(AF1582=1,AI1582=1),MAX($B$5:B1581)+1,""),"")</f>
        <v>138</v>
      </c>
      <c r="C1582" s="51">
        <f>IFERROR(IF(AND(AG1582=1,AJ1582=1),MAX($C$5:C1581)+1,""),"")</f>
        <v>73</v>
      </c>
      <c r="D1582" s="51">
        <f>IFERROR(IF(AND(AH1582=1,AK1582=1),MAX($D$5:D1581)+1,""),"")</f>
        <v>48</v>
      </c>
      <c r="F1582" s="5" t="s">
        <v>3261</v>
      </c>
      <c r="G1582" s="5" t="s">
        <v>3262</v>
      </c>
      <c r="H1582" s="12">
        <f>IFERROR([1]!EM_S_STM07_IS(F1582,"9",$H$1,"1")/1000000,"")</f>
        <v>249.74352288</v>
      </c>
      <c r="I1582" s="12">
        <f>IFERROR([1]!EM_S_STM07_IS(F1582,"9",$I$1,"1")/1000000,"")</f>
        <v>350.47200319999996</v>
      </c>
      <c r="J1582" s="12">
        <f>IFERROR([1]!EM_S_STM07_IS(F1582,"9",$J$1,"1")/1000000,"")</f>
        <v>412.04782814999999</v>
      </c>
      <c r="K1582" s="12">
        <f>IFERROR([1]!EM_S_STM07_IS(F1582,"9",$K$1,"1")/1000000,"")</f>
        <v>540.10841115999995</v>
      </c>
      <c r="L1582" s="12">
        <f>IFERROR([1]!EM_S_STM07_IS(F1582,"9",$L$1,"1")/1000000,"")</f>
        <v>680.89860017000001</v>
      </c>
      <c r="M1582" s="13">
        <f>IFERROR([1]!EM_S_STM07_IS(F1582,"9",$M$1,"1")/1000000,"")</f>
        <v>1356.1480258900001</v>
      </c>
      <c r="N1582" s="12">
        <f>IFERROR([1]!EM_S_STM07_IS(F1582,"61",$N$1,"1")/1000000,"")</f>
        <v>33.47525108</v>
      </c>
      <c r="O1582" s="12">
        <f>IFERROR([1]!EM_S_STM07_IS(F1582,"61",$O$1,"1")/1000000,"")</f>
        <v>43.976457150000002</v>
      </c>
      <c r="P1582" s="12">
        <f>IFERROR([1]!EM_S_STM07_IS(F1582,"61",$P$1,"1")/1000000,"")</f>
        <v>50.725686909999993</v>
      </c>
      <c r="Q1582" s="12">
        <f>IFERROR([1]!EM_S_STM07_IS(F1582,"61",$Q$1,"1")/1000000,"")</f>
        <v>66.037679310000001</v>
      </c>
      <c r="R1582" s="12">
        <f>IFERROR([1]!EM_S_STM07_IS(F1582,"61",$R$1,"1")/1000000,"")</f>
        <v>92.584621670000004</v>
      </c>
      <c r="S1582" s="12">
        <f>IFERROR([1]!EM_S_STM07_IS(F1582,"61",$S$1,"1")/1000000,"")</f>
        <v>180.63216609</v>
      </c>
      <c r="T1582" s="20">
        <f t="shared" si="440"/>
        <v>0.40269281529999312</v>
      </c>
      <c r="U1582" s="20">
        <f t="shared" si="441"/>
        <v>0.40092294798422468</v>
      </c>
      <c r="V1582" s="14">
        <f t="shared" si="442"/>
        <v>0.40332769858619832</v>
      </c>
      <c r="W1582" s="14">
        <f t="shared" si="443"/>
        <v>0.17569399092589211</v>
      </c>
      <c r="X1582" s="14">
        <f t="shared" si="444"/>
        <v>0.31079057881450933</v>
      </c>
      <c r="Y1582" s="14">
        <f t="shared" si="445"/>
        <v>0.26067023971654618</v>
      </c>
      <c r="Z1582" s="15">
        <f t="shared" si="446"/>
        <v>0.99170335429006684</v>
      </c>
      <c r="AA1582" s="14">
        <f t="shared" si="447"/>
        <v>0.31370059166707831</v>
      </c>
      <c r="AB1582" s="14">
        <f t="shared" si="448"/>
        <v>0.15347370382700307</v>
      </c>
      <c r="AC1582" s="14">
        <f t="shared" si="449"/>
        <v>0.30185874914157984</v>
      </c>
      <c r="AD1582" s="14">
        <f t="shared" si="450"/>
        <v>0.40199689991195731</v>
      </c>
      <c r="AE1582" s="14">
        <f t="shared" si="451"/>
        <v>0.95099534708721345</v>
      </c>
      <c r="AF1582" s="18">
        <f t="shared" si="452"/>
        <v>1</v>
      </c>
      <c r="AG1582" s="18">
        <f t="shared" si="453"/>
        <v>1</v>
      </c>
      <c r="AH1582" s="18">
        <f t="shared" si="454"/>
        <v>1</v>
      </c>
      <c r="AI1582" s="19">
        <f t="shared" si="455"/>
        <v>1</v>
      </c>
      <c r="AJ1582" s="19">
        <f t="shared" si="456"/>
        <v>1</v>
      </c>
      <c r="AK1582" s="19">
        <f t="shared" si="457"/>
        <v>1</v>
      </c>
    </row>
    <row r="1583" spans="2:37" x14ac:dyDescent="0.15">
      <c r="B1583" s="51" t="str">
        <f>IFERROR(IF(AND(AF1583=1,AI1583=1),MAX($B$5:B1582)+1,""),"")</f>
        <v/>
      </c>
      <c r="C1583" s="51" t="str">
        <f>IFERROR(IF(AND(AG1583=1,AJ1583=1),MAX($C$5:C1582)+1,""),"")</f>
        <v/>
      </c>
      <c r="D1583" s="51" t="str">
        <f>IFERROR(IF(AND(AH1583=1,AK1583=1),MAX($D$5:D1582)+1,""),"")</f>
        <v/>
      </c>
      <c r="F1583" s="5" t="s">
        <v>3263</v>
      </c>
      <c r="G1583" s="5" t="s">
        <v>3264</v>
      </c>
      <c r="H1583" s="12">
        <f>IFERROR([1]!EM_S_STM07_IS(F1583,"9",$H$1,"1")/1000000,"")</f>
        <v>73.350078189999991</v>
      </c>
      <c r="I1583" s="12">
        <f>IFERROR([1]!EM_S_STM07_IS(F1583,"9",$I$1,"1")/1000000,"")</f>
        <v>112.18164123000001</v>
      </c>
      <c r="J1583" s="12">
        <f>IFERROR([1]!EM_S_STM07_IS(F1583,"9",$J$1,"1")/1000000,"")</f>
        <v>150.48458309999998</v>
      </c>
      <c r="K1583" s="12">
        <f>IFERROR([1]!EM_S_STM07_IS(F1583,"9",$K$1,"1")/1000000,"")</f>
        <v>151.61175749</v>
      </c>
      <c r="L1583" s="12">
        <f>IFERROR([1]!EM_S_STM07_IS(F1583,"9",$L$1,"1")/1000000,"")</f>
        <v>121.34095209</v>
      </c>
      <c r="M1583" s="13">
        <f>IFERROR([1]!EM_S_STM07_IS(F1583,"9",$M$1,"1")/1000000,"")</f>
        <v>316.62648882999997</v>
      </c>
      <c r="N1583" s="12">
        <f>IFERROR([1]!EM_S_STM07_IS(F1583,"61",$N$1,"1")/1000000,"")</f>
        <v>36.664325170000005</v>
      </c>
      <c r="O1583" s="12">
        <f>IFERROR([1]!EM_S_STM07_IS(F1583,"61",$O$1,"1")/1000000,"")</f>
        <v>58.14254476</v>
      </c>
      <c r="P1583" s="12">
        <f>IFERROR([1]!EM_S_STM07_IS(F1583,"61",$P$1,"1")/1000000,"")</f>
        <v>87.785890859999995</v>
      </c>
      <c r="Q1583" s="12">
        <f>IFERROR([1]!EM_S_STM07_IS(F1583,"61",$Q$1,"1")/1000000,"")</f>
        <v>56.303639109999999</v>
      </c>
      <c r="R1583" s="12">
        <f>IFERROR([1]!EM_S_STM07_IS(F1583,"61",$R$1,"1")/1000000,"")</f>
        <v>34.749802359999997</v>
      </c>
      <c r="S1583" s="12">
        <f>IFERROR([1]!EM_S_STM07_IS(F1583,"61",$S$1,"1")/1000000,"")</f>
        <v>98.39862226000001</v>
      </c>
      <c r="T1583" s="20">
        <f t="shared" si="440"/>
        <v>0.33976717381880439</v>
      </c>
      <c r="U1583" s="20">
        <f t="shared" si="441"/>
        <v>0.21828546931560378</v>
      </c>
      <c r="V1583" s="14">
        <f t="shared" si="442"/>
        <v>0.52940043144076743</v>
      </c>
      <c r="W1583" s="14">
        <f t="shared" si="443"/>
        <v>0.34143681131807924</v>
      </c>
      <c r="X1583" s="14">
        <f t="shared" si="444"/>
        <v>7.4902981207782063E-3</v>
      </c>
      <c r="Y1583" s="14">
        <f t="shared" si="445"/>
        <v>-0.19966001252901908</v>
      </c>
      <c r="Z1583" s="15">
        <f t="shared" si="446"/>
        <v>1.6093951248639817</v>
      </c>
      <c r="AA1583" s="14">
        <f t="shared" si="447"/>
        <v>0.58580703423321701</v>
      </c>
      <c r="AB1583" s="14">
        <f t="shared" si="448"/>
        <v>0.50983915861201801</v>
      </c>
      <c r="AC1583" s="14">
        <f t="shared" si="449"/>
        <v>-0.3586254173829318</v>
      </c>
      <c r="AD1583" s="14">
        <f t="shared" si="450"/>
        <v>-0.38281427436493815</v>
      </c>
      <c r="AE1583" s="14">
        <f t="shared" si="451"/>
        <v>1.8316311339158944</v>
      </c>
      <c r="AF1583" s="18">
        <f t="shared" si="452"/>
        <v>1</v>
      </c>
      <c r="AG1583" s="18">
        <f t="shared" si="453"/>
        <v>1</v>
      </c>
      <c r="AH1583" s="18">
        <f t="shared" si="454"/>
        <v>1</v>
      </c>
      <c r="AI1583" s="19" t="str">
        <f t="shared" si="455"/>
        <v/>
      </c>
      <c r="AJ1583" s="19" t="str">
        <f t="shared" si="456"/>
        <v/>
      </c>
      <c r="AK1583" s="19" t="str">
        <f t="shared" si="457"/>
        <v/>
      </c>
    </row>
    <row r="1584" spans="2:37" x14ac:dyDescent="0.15">
      <c r="B1584" s="51" t="str">
        <f>IFERROR(IF(AND(AF1584=1,AI1584=1),MAX($B$5:B1583)+1,""),"")</f>
        <v/>
      </c>
      <c r="C1584" s="51">
        <f>IFERROR(IF(AND(AG1584=1,AJ1584=1),MAX($C$5:C1583)+1,""),"")</f>
        <v>74</v>
      </c>
      <c r="D1584" s="51" t="str">
        <f>IFERROR(IF(AND(AH1584=1,AK1584=1),MAX($D$5:D1583)+1,""),"")</f>
        <v/>
      </c>
      <c r="F1584" s="5" t="s">
        <v>3265</v>
      </c>
      <c r="G1584" s="5" t="s">
        <v>3266</v>
      </c>
      <c r="H1584" s="12">
        <f>IFERROR([1]!EM_S_STM07_IS(F1584,"9",$H$1,"1")/1000000,"")</f>
        <v>185.62499458000002</v>
      </c>
      <c r="I1584" s="12">
        <f>IFERROR([1]!EM_S_STM07_IS(F1584,"9",$I$1,"1")/1000000,"")</f>
        <v>252.08394222999999</v>
      </c>
      <c r="J1584" s="12">
        <f>IFERROR([1]!EM_S_STM07_IS(F1584,"9",$J$1,"1")/1000000,"")</f>
        <v>317.27382729000004</v>
      </c>
      <c r="K1584" s="12">
        <f>IFERROR([1]!EM_S_STM07_IS(F1584,"9",$K$1,"1")/1000000,"")</f>
        <v>343.63022337000001</v>
      </c>
      <c r="L1584" s="12">
        <f>IFERROR([1]!EM_S_STM07_IS(F1584,"9",$L$1,"1")/1000000,"")</f>
        <v>536.97083799000006</v>
      </c>
      <c r="M1584" s="13">
        <f>IFERROR([1]!EM_S_STM07_IS(F1584,"9",$M$1,"1")/1000000,"")</f>
        <v>681.67579836000004</v>
      </c>
      <c r="N1584" s="12">
        <f>IFERROR([1]!EM_S_STM07_IS(F1584,"61",$N$1,"1")/1000000,"")</f>
        <v>54.398702759999999</v>
      </c>
      <c r="O1584" s="12">
        <f>IFERROR([1]!EM_S_STM07_IS(F1584,"61",$O$1,"1")/1000000,"")</f>
        <v>71.850819389999998</v>
      </c>
      <c r="P1584" s="12">
        <f>IFERROR([1]!EM_S_STM07_IS(F1584,"61",$P$1,"1")/1000000,"")</f>
        <v>98.287089569999992</v>
      </c>
      <c r="Q1584" s="12">
        <f>IFERROR([1]!EM_S_STM07_IS(F1584,"61",$Q$1,"1")/1000000,"")</f>
        <v>110.07201064</v>
      </c>
      <c r="R1584" s="12">
        <f>IFERROR([1]!EM_S_STM07_IS(F1584,"61",$R$1,"1")/1000000,"")</f>
        <v>128.28133273999998</v>
      </c>
      <c r="S1584" s="12">
        <f>IFERROR([1]!EM_S_STM07_IS(F1584,"61",$S$1,"1")/1000000,"")</f>
        <v>157.21957179</v>
      </c>
      <c r="T1584" s="20">
        <f t="shared" si="440"/>
        <v>0.29714427821511946</v>
      </c>
      <c r="U1584" s="20">
        <f t="shared" si="441"/>
        <v>0.23647008388133095</v>
      </c>
      <c r="V1584" s="14">
        <f t="shared" si="442"/>
        <v>0.35802801126201633</v>
      </c>
      <c r="W1584" s="14">
        <f t="shared" si="443"/>
        <v>0.25860387807058793</v>
      </c>
      <c r="X1584" s="14">
        <f t="shared" si="444"/>
        <v>8.3071447478424515E-2</v>
      </c>
      <c r="Y1584" s="14">
        <f t="shared" si="445"/>
        <v>0.56264147176548762</v>
      </c>
      <c r="Z1584" s="15">
        <f t="shared" si="446"/>
        <v>0.26948383437667206</v>
      </c>
      <c r="AA1584" s="14">
        <f t="shared" si="447"/>
        <v>0.32081861780778981</v>
      </c>
      <c r="AB1584" s="14">
        <f t="shared" si="448"/>
        <v>0.36793275851881685</v>
      </c>
      <c r="AC1584" s="14">
        <f t="shared" si="449"/>
        <v>0.11990304241949089</v>
      </c>
      <c r="AD1584" s="14">
        <f t="shared" si="450"/>
        <v>0.16543099371151798</v>
      </c>
      <c r="AE1584" s="14">
        <f t="shared" si="451"/>
        <v>0.22558417839836378</v>
      </c>
      <c r="AF1584" s="18">
        <f t="shared" si="452"/>
        <v>1</v>
      </c>
      <c r="AG1584" s="18">
        <f t="shared" si="453"/>
        <v>1</v>
      </c>
      <c r="AH1584" s="18">
        <f t="shared" si="454"/>
        <v>1</v>
      </c>
      <c r="AI1584" s="19" t="str">
        <f t="shared" si="455"/>
        <v/>
      </c>
      <c r="AJ1584" s="19">
        <f t="shared" si="456"/>
        <v>1</v>
      </c>
      <c r="AK1584" s="19" t="str">
        <f t="shared" si="457"/>
        <v/>
      </c>
    </row>
    <row r="1585" spans="2:37" x14ac:dyDescent="0.15">
      <c r="B1585" s="51" t="str">
        <f>IFERROR(IF(AND(AF1585=1,AI1585=1),MAX($B$5:B1584)+1,""),"")</f>
        <v/>
      </c>
      <c r="C1585" s="51" t="str">
        <f>IFERROR(IF(AND(AG1585=1,AJ1585=1),MAX($C$5:C1584)+1,""),"")</f>
        <v/>
      </c>
      <c r="D1585" s="51" t="str">
        <f>IFERROR(IF(AND(AH1585=1,AK1585=1),MAX($D$5:D1584)+1,""),"")</f>
        <v/>
      </c>
      <c r="F1585" s="5" t="s">
        <v>3267</v>
      </c>
      <c r="G1585" s="5" t="s">
        <v>3268</v>
      </c>
      <c r="H1585" s="12">
        <f>IFERROR([1]!EM_S_STM07_IS(F1585,"9",$H$1,"1")/1000000,"")</f>
        <v>161.89801244</v>
      </c>
      <c r="I1585" s="12">
        <f>IFERROR([1]!EM_S_STM07_IS(F1585,"9",$I$1,"1")/1000000,"")</f>
        <v>243.89817493000001</v>
      </c>
      <c r="J1585" s="12">
        <f>IFERROR([1]!EM_S_STM07_IS(F1585,"9",$J$1,"1")/1000000,"")</f>
        <v>334.73426255999999</v>
      </c>
      <c r="K1585" s="12">
        <f>IFERROR([1]!EM_S_STM07_IS(F1585,"9",$K$1,"1")/1000000,"")</f>
        <v>375.58604792</v>
      </c>
      <c r="L1585" s="12">
        <f>IFERROR([1]!EM_S_STM07_IS(F1585,"9",$L$1,"1")/1000000,"")</f>
        <v>411.91950799</v>
      </c>
      <c r="M1585" s="13">
        <f>IFERROR([1]!EM_S_STM07_IS(F1585,"9",$M$1,"1")/1000000,"")</f>
        <v>541.87297023999997</v>
      </c>
      <c r="N1585" s="12">
        <f>IFERROR([1]!EM_S_STM07_IS(F1585,"61",$N$1,"1")/1000000,"")</f>
        <v>35.292031420000001</v>
      </c>
      <c r="O1585" s="12">
        <f>IFERROR([1]!EM_S_STM07_IS(F1585,"61",$O$1,"1")/1000000,"")</f>
        <v>44.869022630000003</v>
      </c>
      <c r="P1585" s="12">
        <f>IFERROR([1]!EM_S_STM07_IS(F1585,"61",$P$1,"1")/1000000,"")</f>
        <v>49.86234125</v>
      </c>
      <c r="Q1585" s="12">
        <f>IFERROR([1]!EM_S_STM07_IS(F1585,"61",$Q$1,"1")/1000000,"")</f>
        <v>53.211289799999996</v>
      </c>
      <c r="R1585" s="12">
        <f>IFERROR([1]!EM_S_STM07_IS(F1585,"61",$R$1,"1")/1000000,"")</f>
        <v>56.946829109999996</v>
      </c>
      <c r="S1585" s="12">
        <f>IFERROR([1]!EM_S_STM07_IS(F1585,"61",$S$1,"1")/1000000,"")</f>
        <v>50.63545388</v>
      </c>
      <c r="T1585" s="20">
        <f t="shared" si="440"/>
        <v>0.27330133431512493</v>
      </c>
      <c r="U1585" s="20">
        <f t="shared" si="441"/>
        <v>7.4869178947109427E-2</v>
      </c>
      <c r="V1585" s="14">
        <f t="shared" si="442"/>
        <v>0.50649270645240052</v>
      </c>
      <c r="W1585" s="14">
        <f t="shared" si="443"/>
        <v>0.3724344704755187</v>
      </c>
      <c r="X1585" s="14">
        <f t="shared" si="444"/>
        <v>0.12204243762670534</v>
      </c>
      <c r="Y1585" s="14">
        <f t="shared" si="445"/>
        <v>9.6738045172910805E-2</v>
      </c>
      <c r="Z1585" s="15">
        <f t="shared" si="446"/>
        <v>0.31548266039673656</v>
      </c>
      <c r="AA1585" s="14">
        <f t="shared" si="447"/>
        <v>0.27136412455341746</v>
      </c>
      <c r="AB1585" s="14">
        <f t="shared" si="448"/>
        <v>0.11128654754029342</v>
      </c>
      <c r="AC1585" s="14">
        <f t="shared" si="449"/>
        <v>6.7163884928889014E-2</v>
      </c>
      <c r="AD1585" s="14">
        <f t="shared" si="450"/>
        <v>7.0202006454652799E-2</v>
      </c>
      <c r="AE1585" s="14">
        <f t="shared" si="451"/>
        <v>-0.11082926527495986</v>
      </c>
      <c r="AF1585" s="18">
        <f t="shared" si="452"/>
        <v>1</v>
      </c>
      <c r="AG1585" s="18" t="str">
        <f t="shared" si="453"/>
        <v/>
      </c>
      <c r="AH1585" s="18" t="str">
        <f t="shared" si="454"/>
        <v/>
      </c>
      <c r="AI1585" s="19" t="str">
        <f t="shared" si="455"/>
        <v/>
      </c>
      <c r="AJ1585" s="19" t="str">
        <f t="shared" si="456"/>
        <v/>
      </c>
      <c r="AK1585" s="19" t="str">
        <f t="shared" si="457"/>
        <v/>
      </c>
    </row>
    <row r="1586" spans="2:37" x14ac:dyDescent="0.15">
      <c r="B1586" s="51" t="str">
        <f>IFERROR(IF(AND(AF1586=1,AI1586=1),MAX($B$5:B1585)+1,""),"")</f>
        <v/>
      </c>
      <c r="C1586" s="51" t="str">
        <f>IFERROR(IF(AND(AG1586=1,AJ1586=1),MAX($C$5:C1585)+1,""),"")</f>
        <v/>
      </c>
      <c r="D1586" s="51" t="str">
        <f>IFERROR(IF(AND(AH1586=1,AK1586=1),MAX($D$5:D1585)+1,""),"")</f>
        <v/>
      </c>
      <c r="F1586" s="5" t="s">
        <v>3269</v>
      </c>
      <c r="G1586" s="5" t="s">
        <v>3270</v>
      </c>
      <c r="H1586" s="12">
        <f>IFERROR([1]!EM_S_STM07_IS(F1586,"9",$H$1,"1")/1000000,"")</f>
        <v>220.25938974000002</v>
      </c>
      <c r="I1586" s="12">
        <f>IFERROR([1]!EM_S_STM07_IS(F1586,"9",$I$1,"1")/1000000,"")</f>
        <v>287.2859914</v>
      </c>
      <c r="J1586" s="12">
        <f>IFERROR([1]!EM_S_STM07_IS(F1586,"9",$J$1,"1")/1000000,"")</f>
        <v>393.40296537</v>
      </c>
      <c r="K1586" s="12">
        <f>IFERROR([1]!EM_S_STM07_IS(F1586,"9",$K$1,"1")/1000000,"")</f>
        <v>377.88327749000001</v>
      </c>
      <c r="L1586" s="12">
        <f>IFERROR([1]!EM_S_STM07_IS(F1586,"9",$L$1,"1")/1000000,"")</f>
        <v>759.57464728999992</v>
      </c>
      <c r="M1586" s="13">
        <f>IFERROR([1]!EM_S_STM07_IS(F1586,"9",$M$1,"1")/1000000,"")</f>
        <v>1884.8871787</v>
      </c>
      <c r="N1586" s="12">
        <f>IFERROR([1]!EM_S_STM07_IS(F1586,"61",$N$1,"1")/1000000,"")</f>
        <v>35.772791229999996</v>
      </c>
      <c r="O1586" s="12">
        <f>IFERROR([1]!EM_S_STM07_IS(F1586,"61",$O$1,"1")/1000000,"")</f>
        <v>84.401992509999999</v>
      </c>
      <c r="P1586" s="12">
        <f>IFERROR([1]!EM_S_STM07_IS(F1586,"61",$P$1,"1")/1000000,"")</f>
        <v>117.00770087000001</v>
      </c>
      <c r="Q1586" s="12">
        <f>IFERROR([1]!EM_S_STM07_IS(F1586,"61",$Q$1,"1")/1000000,"")</f>
        <v>123.36581481</v>
      </c>
      <c r="R1586" s="12">
        <f>IFERROR([1]!EM_S_STM07_IS(F1586,"61",$R$1,"1")/1000000,"")</f>
        <v>149.40188215999999</v>
      </c>
      <c r="S1586" s="12">
        <f>IFERROR([1]!EM_S_STM07_IS(F1586,"61",$S$1,"1")/1000000,"")</f>
        <v>266.90226036000001</v>
      </c>
      <c r="T1586" s="20">
        <f t="shared" si="440"/>
        <v>0.53627932432850467</v>
      </c>
      <c r="U1586" s="20">
        <f t="shared" si="441"/>
        <v>0.4947201347402721</v>
      </c>
      <c r="V1586" s="14">
        <f t="shared" si="442"/>
        <v>0.30430757907356387</v>
      </c>
      <c r="W1586" s="14">
        <f t="shared" si="443"/>
        <v>0.36937747452589503</v>
      </c>
      <c r="X1586" s="14">
        <f t="shared" si="444"/>
        <v>-3.9449849762580078E-2</v>
      </c>
      <c r="Y1586" s="14">
        <f t="shared" si="445"/>
        <v>1.0100774300871269</v>
      </c>
      <c r="Z1586" s="15">
        <f t="shared" si="446"/>
        <v>1.4815035433645329</v>
      </c>
      <c r="AA1586" s="14">
        <f t="shared" si="447"/>
        <v>1.3593907438572557</v>
      </c>
      <c r="AB1586" s="14">
        <f t="shared" si="448"/>
        <v>0.38631443868030563</v>
      </c>
      <c r="AC1586" s="14">
        <f t="shared" si="449"/>
        <v>5.433927760929258E-2</v>
      </c>
      <c r="AD1586" s="14">
        <f t="shared" si="450"/>
        <v>0.2110476665687252</v>
      </c>
      <c r="AE1586" s="14">
        <f t="shared" si="451"/>
        <v>0.78647187372221017</v>
      </c>
      <c r="AF1586" s="18">
        <f t="shared" si="452"/>
        <v>1</v>
      </c>
      <c r="AG1586" s="18">
        <f t="shared" si="453"/>
        <v>1</v>
      </c>
      <c r="AH1586" s="18">
        <f t="shared" si="454"/>
        <v>1</v>
      </c>
      <c r="AI1586" s="19" t="str">
        <f t="shared" si="455"/>
        <v/>
      </c>
      <c r="AJ1586" s="19" t="str">
        <f t="shared" si="456"/>
        <v/>
      </c>
      <c r="AK1586" s="19" t="str">
        <f t="shared" si="457"/>
        <v/>
      </c>
    </row>
    <row r="1587" spans="2:37" x14ac:dyDescent="0.15">
      <c r="B1587" s="51" t="str">
        <f>IFERROR(IF(AND(AF1587=1,AI1587=1),MAX($B$5:B1586)+1,""),"")</f>
        <v/>
      </c>
      <c r="C1587" s="51" t="str">
        <f>IFERROR(IF(AND(AG1587=1,AJ1587=1),MAX($C$5:C1586)+1,""),"")</f>
        <v/>
      </c>
      <c r="D1587" s="51" t="str">
        <f>IFERROR(IF(AND(AH1587=1,AK1587=1),MAX($D$5:D1586)+1,""),"")</f>
        <v/>
      </c>
      <c r="F1587" s="5" t="s">
        <v>3271</v>
      </c>
      <c r="G1587" s="5" t="s">
        <v>3272</v>
      </c>
      <c r="H1587" s="12">
        <f>IFERROR([1]!EM_S_STM07_IS(F1587,"9",$H$1,"1")/1000000,"")</f>
        <v>210.67290076</v>
      </c>
      <c r="I1587" s="12">
        <f>IFERROR([1]!EM_S_STM07_IS(F1587,"9",$I$1,"1")/1000000,"")</f>
        <v>266.91497938999998</v>
      </c>
      <c r="J1587" s="12">
        <f>IFERROR([1]!EM_S_STM07_IS(F1587,"9",$J$1,"1")/1000000,"")</f>
        <v>258.21870643</v>
      </c>
      <c r="K1587" s="12">
        <f>IFERROR([1]!EM_S_STM07_IS(F1587,"9",$K$1,"1")/1000000,"")</f>
        <v>321.36640972000004</v>
      </c>
      <c r="L1587" s="12">
        <f>IFERROR([1]!EM_S_STM07_IS(F1587,"9",$L$1,"1")/1000000,"")</f>
        <v>784.19306780999989</v>
      </c>
      <c r="M1587" s="13">
        <f>IFERROR([1]!EM_S_STM07_IS(F1587,"9",$M$1,"1")/1000000,"")</f>
        <v>1500.9910611500002</v>
      </c>
      <c r="N1587" s="12">
        <f>IFERROR([1]!EM_S_STM07_IS(F1587,"61",$N$1,"1")/1000000,"")</f>
        <v>28.333436840000001</v>
      </c>
      <c r="O1587" s="12">
        <f>IFERROR([1]!EM_S_STM07_IS(F1587,"61",$O$1,"1")/1000000,"")</f>
        <v>37.590871820000004</v>
      </c>
      <c r="P1587" s="12">
        <f>IFERROR([1]!EM_S_STM07_IS(F1587,"61",$P$1,"1")/1000000,"")</f>
        <v>20.912524749999999</v>
      </c>
      <c r="Q1587" s="12">
        <f>IFERROR([1]!EM_S_STM07_IS(F1587,"61",$Q$1,"1")/1000000,"")</f>
        <v>19.113536249999999</v>
      </c>
      <c r="R1587" s="12">
        <f>IFERROR([1]!EM_S_STM07_IS(F1587,"61",$R$1,"1")/1000000,"")</f>
        <v>55.71236218</v>
      </c>
      <c r="S1587" s="12">
        <f>IFERROR([1]!EM_S_STM07_IS(F1587,"61",$S$1,"1")/1000000,"")</f>
        <v>167.42524501</v>
      </c>
      <c r="T1587" s="20">
        <f t="shared" si="440"/>
        <v>0.48099600209570692</v>
      </c>
      <c r="U1587" s="20">
        <f t="shared" si="441"/>
        <v>0.42660695551811667</v>
      </c>
      <c r="V1587" s="14">
        <f t="shared" si="442"/>
        <v>0.26696399217510819</v>
      </c>
      <c r="W1587" s="14">
        <f t="shared" si="443"/>
        <v>-3.258068535484298E-2</v>
      </c>
      <c r="X1587" s="14">
        <f t="shared" si="444"/>
        <v>0.24455123396382836</v>
      </c>
      <c r="Y1587" s="14">
        <f t="shared" si="445"/>
        <v>1.4401836784785667</v>
      </c>
      <c r="Z1587" s="15">
        <f t="shared" si="446"/>
        <v>0.91405805886780855</v>
      </c>
      <c r="AA1587" s="14">
        <f t="shared" si="447"/>
        <v>0.32673180568517302</v>
      </c>
      <c r="AB1587" s="14">
        <f t="shared" si="448"/>
        <v>-0.44368077308402271</v>
      </c>
      <c r="AC1587" s="14">
        <f t="shared" si="449"/>
        <v>-8.6024452881998392E-2</v>
      </c>
      <c r="AD1587" s="14">
        <f t="shared" si="450"/>
        <v>1.9148118616721177</v>
      </c>
      <c r="AE1587" s="14">
        <f t="shared" si="451"/>
        <v>2.0051722536744894</v>
      </c>
      <c r="AF1587" s="18">
        <f t="shared" si="452"/>
        <v>1</v>
      </c>
      <c r="AG1587" s="18">
        <f t="shared" si="453"/>
        <v>1</v>
      </c>
      <c r="AH1587" s="18">
        <f t="shared" si="454"/>
        <v>1</v>
      </c>
      <c r="AI1587" s="19" t="str">
        <f t="shared" si="455"/>
        <v/>
      </c>
      <c r="AJ1587" s="19" t="str">
        <f t="shared" si="456"/>
        <v/>
      </c>
      <c r="AK1587" s="19" t="str">
        <f t="shared" si="457"/>
        <v/>
      </c>
    </row>
    <row r="1588" spans="2:37" x14ac:dyDescent="0.15">
      <c r="B1588" s="51" t="str">
        <f>IFERROR(IF(AND(AF1588=1,AI1588=1),MAX($B$5:B1587)+1,""),"")</f>
        <v/>
      </c>
      <c r="C1588" s="51" t="str">
        <f>IFERROR(IF(AND(AG1588=1,AJ1588=1),MAX($C$5:C1587)+1,""),"")</f>
        <v/>
      </c>
      <c r="D1588" s="51" t="str">
        <f>IFERROR(IF(AND(AH1588=1,AK1588=1),MAX($D$5:D1587)+1,""),"")</f>
        <v/>
      </c>
      <c r="F1588" s="5" t="s">
        <v>3273</v>
      </c>
      <c r="G1588" s="5" t="s">
        <v>3274</v>
      </c>
      <c r="H1588" s="12">
        <f>IFERROR([1]!EM_S_STM07_IS(F1588,"9",$H$1,"1")/1000000,"")</f>
        <v>183.8387027</v>
      </c>
      <c r="I1588" s="12">
        <f>IFERROR([1]!EM_S_STM07_IS(F1588,"9",$I$1,"1")/1000000,"")</f>
        <v>235.55417771</v>
      </c>
      <c r="J1588" s="12">
        <f>IFERROR([1]!EM_S_STM07_IS(F1588,"9",$J$1,"1")/1000000,"")</f>
        <v>478.82589544999996</v>
      </c>
      <c r="K1588" s="12">
        <f>IFERROR([1]!EM_S_STM07_IS(F1588,"9",$K$1,"1")/1000000,"")</f>
        <v>828.77969490999999</v>
      </c>
      <c r="L1588" s="12">
        <f>IFERROR([1]!EM_S_STM07_IS(F1588,"9",$L$1,"1")/1000000,"")</f>
        <v>609.35647336</v>
      </c>
      <c r="M1588" s="13">
        <f>IFERROR([1]!EM_S_STM07_IS(F1588,"9",$M$1,"1")/1000000,"")</f>
        <v>226.19475919999999</v>
      </c>
      <c r="N1588" s="12">
        <f>IFERROR([1]!EM_S_STM07_IS(F1588,"61",$N$1,"1")/1000000,"")</f>
        <v>45.766384209999998</v>
      </c>
      <c r="O1588" s="12">
        <f>IFERROR([1]!EM_S_STM07_IS(F1588,"61",$O$1,"1")/1000000,"")</f>
        <v>66.024614749999998</v>
      </c>
      <c r="P1588" s="12">
        <f>IFERROR([1]!EM_S_STM07_IS(F1588,"61",$P$1,"1")/1000000,"")</f>
        <v>88.165919150000008</v>
      </c>
      <c r="Q1588" s="12">
        <f>IFERROR([1]!EM_S_STM07_IS(F1588,"61",$Q$1,"1")/1000000,"")</f>
        <v>101.37494434</v>
      </c>
      <c r="R1588" s="12">
        <f>IFERROR([1]!EM_S_STM07_IS(F1588,"61",$R$1,"1")/1000000,"")</f>
        <v>73.875998120000006</v>
      </c>
      <c r="S1588" s="12">
        <f>IFERROR([1]!EM_S_STM07_IS(F1588,"61",$S$1,"1")/1000000,"")</f>
        <v>10.859531449999999</v>
      </c>
      <c r="T1588" s="20">
        <f t="shared" si="440"/>
        <v>4.2339313863637207E-2</v>
      </c>
      <c r="U1588" s="20">
        <f t="shared" si="441"/>
        <v>-0.2500144480336598</v>
      </c>
      <c r="V1588" s="14">
        <f t="shared" si="442"/>
        <v>0.28130896405634831</v>
      </c>
      <c r="W1588" s="14">
        <f t="shared" si="443"/>
        <v>1.0327633332808104</v>
      </c>
      <c r="X1588" s="14">
        <f t="shared" si="444"/>
        <v>0.73085813191267335</v>
      </c>
      <c r="Y1588" s="14">
        <f t="shared" si="445"/>
        <v>-0.26475458182385597</v>
      </c>
      <c r="Z1588" s="15">
        <f t="shared" si="446"/>
        <v>-0.62879731472653599</v>
      </c>
      <c r="AA1588" s="14">
        <f t="shared" si="447"/>
        <v>0.44264433141680343</v>
      </c>
      <c r="AB1588" s="14">
        <f t="shared" si="448"/>
        <v>0.33534924033767288</v>
      </c>
      <c r="AC1588" s="14">
        <f t="shared" si="449"/>
        <v>0.14982008147078893</v>
      </c>
      <c r="AD1588" s="14">
        <f t="shared" si="450"/>
        <v>-0.2712597910561772</v>
      </c>
      <c r="AE1588" s="14">
        <f t="shared" si="451"/>
        <v>-0.85300325239111641</v>
      </c>
      <c r="AF1588" s="18" t="str">
        <f t="shared" si="452"/>
        <v/>
      </c>
      <c r="AG1588" s="18" t="str">
        <f t="shared" si="453"/>
        <v/>
      </c>
      <c r="AH1588" s="18" t="str">
        <f t="shared" si="454"/>
        <v/>
      </c>
      <c r="AI1588" s="19" t="str">
        <f t="shared" si="455"/>
        <v/>
      </c>
      <c r="AJ1588" s="19" t="str">
        <f t="shared" si="456"/>
        <v/>
      </c>
      <c r="AK1588" s="19" t="str">
        <f t="shared" si="457"/>
        <v/>
      </c>
    </row>
    <row r="1589" spans="2:37" x14ac:dyDescent="0.15">
      <c r="B1589" s="51" t="str">
        <f>IFERROR(IF(AND(AF1589=1,AI1589=1),MAX($B$5:B1588)+1,""),"")</f>
        <v/>
      </c>
      <c r="C1589" s="51" t="str">
        <f>IFERROR(IF(AND(AG1589=1,AJ1589=1),MAX($C$5:C1588)+1,""),"")</f>
        <v/>
      </c>
      <c r="D1589" s="51" t="str">
        <f>IFERROR(IF(AND(AH1589=1,AK1589=1),MAX($D$5:D1588)+1,""),"")</f>
        <v/>
      </c>
      <c r="F1589" s="5" t="s">
        <v>3275</v>
      </c>
      <c r="G1589" s="5" t="s">
        <v>3276</v>
      </c>
      <c r="H1589" s="12">
        <f>IFERROR([1]!EM_S_STM07_IS(F1589,"9",$H$1,"1")/1000000,"")</f>
        <v>141.82351391999998</v>
      </c>
      <c r="I1589" s="12">
        <f>IFERROR([1]!EM_S_STM07_IS(F1589,"9",$I$1,"1")/1000000,"")</f>
        <v>196.72456615000002</v>
      </c>
      <c r="J1589" s="12">
        <f>IFERROR([1]!EM_S_STM07_IS(F1589,"9",$J$1,"1")/1000000,"")</f>
        <v>227.25943981999998</v>
      </c>
      <c r="K1589" s="12">
        <f>IFERROR([1]!EM_S_STM07_IS(F1589,"9",$K$1,"1")/1000000,"")</f>
        <v>245.27806633</v>
      </c>
      <c r="L1589" s="12">
        <f>IFERROR([1]!EM_S_STM07_IS(F1589,"9",$L$1,"1")/1000000,"")</f>
        <v>437.79295280000002</v>
      </c>
      <c r="M1589" s="13">
        <f>IFERROR([1]!EM_S_STM07_IS(F1589,"9",$M$1,"1")/1000000,"")</f>
        <v>543.18267087000004</v>
      </c>
      <c r="N1589" s="12">
        <f>IFERROR([1]!EM_S_STM07_IS(F1589,"61",$N$1,"1")/1000000,"")</f>
        <v>49.976470030000002</v>
      </c>
      <c r="O1589" s="12">
        <f>IFERROR([1]!EM_S_STM07_IS(F1589,"61",$O$1,"1")/1000000,"")</f>
        <v>65.234071729999997</v>
      </c>
      <c r="P1589" s="12">
        <f>IFERROR([1]!EM_S_STM07_IS(F1589,"61",$P$1,"1")/1000000,"")</f>
        <v>75.146190160000003</v>
      </c>
      <c r="Q1589" s="12">
        <f>IFERROR([1]!EM_S_STM07_IS(F1589,"61",$Q$1,"1")/1000000,"")</f>
        <v>82.403126069999999</v>
      </c>
      <c r="R1589" s="12">
        <f>IFERROR([1]!EM_S_STM07_IS(F1589,"61",$R$1,"1")/1000000,"")</f>
        <v>104.17969859</v>
      </c>
      <c r="S1589" s="12">
        <f>IFERROR([1]!EM_S_STM07_IS(F1589,"61",$S$1,"1")/1000000,"")</f>
        <v>151.79874501</v>
      </c>
      <c r="T1589" s="20">
        <f t="shared" si="440"/>
        <v>0.30809574484922253</v>
      </c>
      <c r="U1589" s="20">
        <f t="shared" si="441"/>
        <v>0.24882194190326068</v>
      </c>
      <c r="V1589" s="14">
        <f t="shared" si="442"/>
        <v>0.38710824963037299</v>
      </c>
      <c r="W1589" s="14">
        <f t="shared" si="443"/>
        <v>0.15521637316367246</v>
      </c>
      <c r="X1589" s="14">
        <f t="shared" si="444"/>
        <v>7.9286592118116658E-2</v>
      </c>
      <c r="Y1589" s="14">
        <f t="shared" si="445"/>
        <v>0.7848842309894446</v>
      </c>
      <c r="Z1589" s="15">
        <f t="shared" si="446"/>
        <v>0.24072959008580919</v>
      </c>
      <c r="AA1589" s="14">
        <f t="shared" si="447"/>
        <v>0.30529570597605482</v>
      </c>
      <c r="AB1589" s="14">
        <f t="shared" si="448"/>
        <v>0.15194695298226493</v>
      </c>
      <c r="AC1589" s="14">
        <f t="shared" si="449"/>
        <v>9.6570909244349579E-2</v>
      </c>
      <c r="AD1589" s="14">
        <f t="shared" si="450"/>
        <v>0.26426876695795726</v>
      </c>
      <c r="AE1589" s="14">
        <f t="shared" si="451"/>
        <v>0.45708566126117456</v>
      </c>
      <c r="AF1589" s="18">
        <f t="shared" si="452"/>
        <v>1</v>
      </c>
      <c r="AG1589" s="18">
        <f t="shared" si="453"/>
        <v>1</v>
      </c>
      <c r="AH1589" s="18">
        <f t="shared" si="454"/>
        <v>1</v>
      </c>
      <c r="AI1589" s="19" t="str">
        <f t="shared" si="455"/>
        <v/>
      </c>
      <c r="AJ1589" s="19" t="str">
        <f t="shared" si="456"/>
        <v/>
      </c>
      <c r="AK1589" s="19" t="str">
        <f t="shared" si="457"/>
        <v/>
      </c>
    </row>
    <row r="1590" spans="2:37" x14ac:dyDescent="0.15">
      <c r="B1590" s="51">
        <f>IFERROR(IF(AND(AF1590=1,AI1590=1),MAX($B$5:B1589)+1,""),"")</f>
        <v>139</v>
      </c>
      <c r="C1590" s="51" t="str">
        <f>IFERROR(IF(AND(AG1590=1,AJ1590=1),MAX($C$5:C1589)+1,""),"")</f>
        <v/>
      </c>
      <c r="D1590" s="51" t="str">
        <f>IFERROR(IF(AND(AH1590=1,AK1590=1),MAX($D$5:D1589)+1,""),"")</f>
        <v/>
      </c>
      <c r="F1590" s="5" t="s">
        <v>3277</v>
      </c>
      <c r="G1590" s="5" t="s">
        <v>3278</v>
      </c>
      <c r="H1590" s="12">
        <f>IFERROR([1]!EM_S_STM07_IS(F1590,"9",$H$1,"1")/1000000,"")</f>
        <v>148.6719037</v>
      </c>
      <c r="I1590" s="12">
        <f>IFERROR([1]!EM_S_STM07_IS(F1590,"9",$I$1,"1")/1000000,"")</f>
        <v>229.58742888999998</v>
      </c>
      <c r="J1590" s="12">
        <f>IFERROR([1]!EM_S_STM07_IS(F1590,"9",$J$1,"1")/1000000,"")</f>
        <v>298.60678918999997</v>
      </c>
      <c r="K1590" s="12">
        <f>IFERROR([1]!EM_S_STM07_IS(F1590,"9",$K$1,"1")/1000000,"")</f>
        <v>376.59832007</v>
      </c>
      <c r="L1590" s="12">
        <f>IFERROR([1]!EM_S_STM07_IS(F1590,"9",$L$1,"1")/1000000,"")</f>
        <v>476.18197993000001</v>
      </c>
      <c r="M1590" s="13">
        <f>IFERROR([1]!EM_S_STM07_IS(F1590,"9",$M$1,"1")/1000000,"")</f>
        <v>641.46028323999997</v>
      </c>
      <c r="N1590" s="12">
        <f>IFERROR([1]!EM_S_STM07_IS(F1590,"61",$N$1,"1")/1000000,"")</f>
        <v>49.022058789999996</v>
      </c>
      <c r="O1590" s="12">
        <f>IFERROR([1]!EM_S_STM07_IS(F1590,"61",$O$1,"1")/1000000,"")</f>
        <v>72.333901740000002</v>
      </c>
      <c r="P1590" s="12">
        <f>IFERROR([1]!EM_S_STM07_IS(F1590,"61",$P$1,"1")/1000000,"")</f>
        <v>101.29629756</v>
      </c>
      <c r="Q1590" s="12">
        <f>IFERROR([1]!EM_S_STM07_IS(F1590,"61",$Q$1,"1")/1000000,"")</f>
        <v>114.38399543000001</v>
      </c>
      <c r="R1590" s="12">
        <f>IFERROR([1]!EM_S_STM07_IS(F1590,"61",$R$1,"1")/1000000,"")</f>
        <v>150.50370455999999</v>
      </c>
      <c r="S1590" s="12">
        <f>IFERROR([1]!EM_S_STM07_IS(F1590,"61",$S$1,"1")/1000000,"")</f>
        <v>126.34367778000001</v>
      </c>
      <c r="T1590" s="20">
        <f t="shared" si="440"/>
        <v>0.33964020754691449</v>
      </c>
      <c r="U1590" s="20">
        <f t="shared" si="441"/>
        <v>0.20846031670699361</v>
      </c>
      <c r="V1590" s="14">
        <f t="shared" si="442"/>
        <v>0.54425566079571219</v>
      </c>
      <c r="W1590" s="14">
        <f t="shared" si="443"/>
        <v>0.300623429748275</v>
      </c>
      <c r="X1590" s="14">
        <f t="shared" si="444"/>
        <v>0.26118472085500688</v>
      </c>
      <c r="Y1590" s="14">
        <f t="shared" si="445"/>
        <v>0.26442937887107398</v>
      </c>
      <c r="Z1590" s="15">
        <f t="shared" si="446"/>
        <v>0.34709062979303901</v>
      </c>
      <c r="AA1590" s="14">
        <f t="shared" si="447"/>
        <v>0.47553781961428732</v>
      </c>
      <c r="AB1590" s="14">
        <f t="shared" si="448"/>
        <v>0.4003986391347123</v>
      </c>
      <c r="AC1590" s="14">
        <f t="shared" si="449"/>
        <v>0.12920213458194646</v>
      </c>
      <c r="AD1590" s="14">
        <f t="shared" si="450"/>
        <v>0.31577590024038182</v>
      </c>
      <c r="AE1590" s="14">
        <f t="shared" si="451"/>
        <v>-0.16052778800782486</v>
      </c>
      <c r="AF1590" s="18">
        <f t="shared" si="452"/>
        <v>1</v>
      </c>
      <c r="AG1590" s="18">
        <f t="shared" si="453"/>
        <v>1</v>
      </c>
      <c r="AH1590" s="18">
        <f t="shared" si="454"/>
        <v>1</v>
      </c>
      <c r="AI1590" s="19">
        <f t="shared" si="455"/>
        <v>1</v>
      </c>
      <c r="AJ1590" s="19" t="str">
        <f t="shared" si="456"/>
        <v/>
      </c>
      <c r="AK1590" s="19" t="str">
        <f t="shared" si="457"/>
        <v/>
      </c>
    </row>
    <row r="1591" spans="2:37" x14ac:dyDescent="0.15">
      <c r="B1591" s="51">
        <f>IFERROR(IF(AND(AF1591=1,AI1591=1),MAX($B$5:B1590)+1,""),"")</f>
        <v>140</v>
      </c>
      <c r="C1591" s="51" t="str">
        <f>IFERROR(IF(AND(AG1591=1,AJ1591=1),MAX($C$5:C1590)+1,""),"")</f>
        <v/>
      </c>
      <c r="D1591" s="51" t="str">
        <f>IFERROR(IF(AND(AH1591=1,AK1591=1),MAX($D$5:D1590)+1,""),"")</f>
        <v/>
      </c>
      <c r="F1591" s="5" t="s">
        <v>3279</v>
      </c>
      <c r="G1591" s="5" t="s">
        <v>3280</v>
      </c>
      <c r="H1591" s="12">
        <f>IFERROR([1]!EM_S_STM07_IS(F1591,"9",$H$1,"1")/1000000,"")</f>
        <v>370.49257311000002</v>
      </c>
      <c r="I1591" s="12">
        <f>IFERROR([1]!EM_S_STM07_IS(F1591,"9",$I$1,"1")/1000000,"")</f>
        <v>502.40958361999998</v>
      </c>
      <c r="J1591" s="12">
        <f>IFERROR([1]!EM_S_STM07_IS(F1591,"9",$J$1,"1")/1000000,"")</f>
        <v>568.95500327000002</v>
      </c>
      <c r="K1591" s="12">
        <f>IFERROR([1]!EM_S_STM07_IS(F1591,"9",$K$1,"1")/1000000,"")</f>
        <v>778.12462533000007</v>
      </c>
      <c r="L1591" s="12">
        <f>IFERROR([1]!EM_S_STM07_IS(F1591,"9",$L$1,"1")/1000000,"")</f>
        <v>1179.9235945200001</v>
      </c>
      <c r="M1591" s="13">
        <f>IFERROR([1]!EM_S_STM07_IS(F1591,"9",$M$1,"1")/1000000,"")</f>
        <v>2022.62505904</v>
      </c>
      <c r="N1591" s="12">
        <f>IFERROR([1]!EM_S_STM07_IS(F1591,"61",$N$1,"1")/1000000,"")</f>
        <v>41.733864709999999</v>
      </c>
      <c r="O1591" s="12">
        <f>IFERROR([1]!EM_S_STM07_IS(F1591,"61",$O$1,"1")/1000000,"")</f>
        <v>56.155450520000002</v>
      </c>
      <c r="P1591" s="12">
        <f>IFERROR([1]!EM_S_STM07_IS(F1591,"61",$P$1,"1")/1000000,"")</f>
        <v>58.213802610000002</v>
      </c>
      <c r="Q1591" s="12">
        <f>IFERROR([1]!EM_S_STM07_IS(F1591,"61",$Q$1,"1")/1000000,"")</f>
        <v>80.225235359999999</v>
      </c>
      <c r="R1591" s="12">
        <f>IFERROR([1]!EM_S_STM07_IS(F1591,"61",$R$1,"1")/1000000,"")</f>
        <v>161.32065958999999</v>
      </c>
      <c r="S1591" s="12">
        <f>IFERROR([1]!EM_S_STM07_IS(F1591,"61",$S$1,"1")/1000000,"")</f>
        <v>330.78911679999999</v>
      </c>
      <c r="T1591" s="20">
        <f t="shared" si="440"/>
        <v>0.40419420177712118</v>
      </c>
      <c r="U1591" s="20">
        <f t="shared" si="441"/>
        <v>0.51290800826785676</v>
      </c>
      <c r="V1591" s="14">
        <f t="shared" si="442"/>
        <v>0.35605844781896212</v>
      </c>
      <c r="W1591" s="14">
        <f t="shared" si="443"/>
        <v>0.13245252841421115</v>
      </c>
      <c r="X1591" s="14">
        <f t="shared" si="444"/>
        <v>0.36763825057838134</v>
      </c>
      <c r="Y1591" s="14">
        <f t="shared" si="445"/>
        <v>0.51636840180915544</v>
      </c>
      <c r="Z1591" s="15">
        <f t="shared" si="446"/>
        <v>0.71420002823387552</v>
      </c>
      <c r="AA1591" s="14">
        <f t="shared" si="447"/>
        <v>0.34556075528141528</v>
      </c>
      <c r="AB1591" s="14">
        <f t="shared" si="448"/>
        <v>3.6654537911095714E-2</v>
      </c>
      <c r="AC1591" s="14">
        <f t="shared" si="449"/>
        <v>0.37811363908769741</v>
      </c>
      <c r="AD1591" s="14">
        <f t="shared" si="450"/>
        <v>1.0108468222759974</v>
      </c>
      <c r="AE1591" s="14">
        <f t="shared" si="451"/>
        <v>1.0505068454388162</v>
      </c>
      <c r="AF1591" s="18">
        <f t="shared" si="452"/>
        <v>1</v>
      </c>
      <c r="AG1591" s="18">
        <f t="shared" si="453"/>
        <v>1</v>
      </c>
      <c r="AH1591" s="18">
        <f t="shared" si="454"/>
        <v>1</v>
      </c>
      <c r="AI1591" s="19">
        <f t="shared" si="455"/>
        <v>1</v>
      </c>
      <c r="AJ1591" s="19" t="str">
        <f t="shared" si="456"/>
        <v/>
      </c>
      <c r="AK1591" s="19" t="str">
        <f t="shared" si="457"/>
        <v/>
      </c>
    </row>
    <row r="1592" spans="2:37" x14ac:dyDescent="0.15">
      <c r="B1592" s="51">
        <f>IFERROR(IF(AND(AF1592=1,AI1592=1),MAX($B$5:B1591)+1,""),"")</f>
        <v>141</v>
      </c>
      <c r="C1592" s="51" t="str">
        <f>IFERROR(IF(AND(AG1592=1,AJ1592=1),MAX($C$5:C1591)+1,""),"")</f>
        <v/>
      </c>
      <c r="D1592" s="51" t="str">
        <f>IFERROR(IF(AND(AH1592=1,AK1592=1),MAX($D$5:D1591)+1,""),"")</f>
        <v/>
      </c>
      <c r="F1592" s="5" t="s">
        <v>3281</v>
      </c>
      <c r="G1592" s="5" t="s">
        <v>3282</v>
      </c>
      <c r="H1592" s="12">
        <f>IFERROR([1]!EM_S_STM07_IS(F1592,"9",$H$1,"1")/1000000,"")</f>
        <v>207.34043004</v>
      </c>
      <c r="I1592" s="12">
        <f>IFERROR([1]!EM_S_STM07_IS(F1592,"9",$I$1,"1")/1000000,"")</f>
        <v>278.77082635000005</v>
      </c>
      <c r="J1592" s="12">
        <f>IFERROR([1]!EM_S_STM07_IS(F1592,"9",$J$1,"1")/1000000,"")</f>
        <v>345.20386294000002</v>
      </c>
      <c r="K1592" s="12">
        <f>IFERROR([1]!EM_S_STM07_IS(F1592,"9",$K$1,"1")/1000000,"")</f>
        <v>395.36635302999997</v>
      </c>
      <c r="L1592" s="12">
        <f>IFERROR([1]!EM_S_STM07_IS(F1592,"9",$L$1,"1")/1000000,"")</f>
        <v>524.90449906000003</v>
      </c>
      <c r="M1592" s="13">
        <f>IFERROR([1]!EM_S_STM07_IS(F1592,"9",$M$1,"1")/1000000,"")</f>
        <v>1000.9251968899999</v>
      </c>
      <c r="N1592" s="12">
        <f>IFERROR([1]!EM_S_STM07_IS(F1592,"61",$N$1,"1")/1000000,"")</f>
        <v>34.409243740000001</v>
      </c>
      <c r="O1592" s="12">
        <f>IFERROR([1]!EM_S_STM07_IS(F1592,"61",$O$1,"1")/1000000,"")</f>
        <v>52.320390320000001</v>
      </c>
      <c r="P1592" s="12">
        <f>IFERROR([1]!EM_S_STM07_IS(F1592,"61",$P$1,"1")/1000000,"")</f>
        <v>58.09077413</v>
      </c>
      <c r="Q1592" s="12">
        <f>IFERROR([1]!EM_S_STM07_IS(F1592,"61",$Q$1,"1")/1000000,"")</f>
        <v>31.963282739999997</v>
      </c>
      <c r="R1592" s="12">
        <f>IFERROR([1]!EM_S_STM07_IS(F1592,"61",$R$1,"1")/1000000,"")</f>
        <v>35.302789859999997</v>
      </c>
      <c r="S1592" s="12">
        <f>IFERROR([1]!EM_S_STM07_IS(F1592,"61",$S$1,"1")/1000000,"")</f>
        <v>119.45253165000001</v>
      </c>
      <c r="T1592" s="20">
        <f t="shared" si="440"/>
        <v>0.37007242476327673</v>
      </c>
      <c r="U1592" s="20">
        <f t="shared" si="441"/>
        <v>0.28263783403948328</v>
      </c>
      <c r="V1592" s="14">
        <f t="shared" si="442"/>
        <v>0.34450780436897782</v>
      </c>
      <c r="W1592" s="14">
        <f t="shared" si="443"/>
        <v>0.23830699022498328</v>
      </c>
      <c r="X1592" s="14">
        <f t="shared" si="444"/>
        <v>0.14531265572401403</v>
      </c>
      <c r="Y1592" s="14">
        <f t="shared" si="445"/>
        <v>0.32764079451184569</v>
      </c>
      <c r="Z1592" s="15">
        <f t="shared" si="446"/>
        <v>0.90687105689217495</v>
      </c>
      <c r="AA1592" s="14">
        <f t="shared" si="447"/>
        <v>0.52053299152223687</v>
      </c>
      <c r="AB1592" s="14">
        <f t="shared" si="448"/>
        <v>0.11028938764996581</v>
      </c>
      <c r="AC1592" s="14">
        <f t="shared" si="449"/>
        <v>-0.4497700673007024</v>
      </c>
      <c r="AD1592" s="14">
        <f t="shared" si="450"/>
        <v>0.10447947875581695</v>
      </c>
      <c r="AE1592" s="14">
        <f t="shared" si="451"/>
        <v>2.3836569892552966</v>
      </c>
      <c r="AF1592" s="18">
        <f t="shared" si="452"/>
        <v>1</v>
      </c>
      <c r="AG1592" s="18">
        <f t="shared" si="453"/>
        <v>1</v>
      </c>
      <c r="AH1592" s="18">
        <f t="shared" si="454"/>
        <v>1</v>
      </c>
      <c r="AI1592" s="19">
        <f t="shared" si="455"/>
        <v>1</v>
      </c>
      <c r="AJ1592" s="19" t="str">
        <f t="shared" si="456"/>
        <v/>
      </c>
      <c r="AK1592" s="19" t="str">
        <f t="shared" si="457"/>
        <v/>
      </c>
    </row>
    <row r="1593" spans="2:37" x14ac:dyDescent="0.15">
      <c r="B1593" s="51">
        <f>IFERROR(IF(AND(AF1593=1,AI1593=1),MAX($B$5:B1592)+1,""),"")</f>
        <v>142</v>
      </c>
      <c r="C1593" s="51" t="str">
        <f>IFERROR(IF(AND(AG1593=1,AJ1593=1),MAX($C$5:C1592)+1,""),"")</f>
        <v/>
      </c>
      <c r="D1593" s="51" t="str">
        <f>IFERROR(IF(AND(AH1593=1,AK1593=1),MAX($D$5:D1592)+1,""),"")</f>
        <v/>
      </c>
      <c r="F1593" s="5" t="s">
        <v>3283</v>
      </c>
      <c r="G1593" s="5" t="s">
        <v>3284</v>
      </c>
      <c r="H1593" s="12">
        <f>IFERROR([1]!EM_S_STM07_IS(F1593,"9",$H$1,"1")/1000000,"")</f>
        <v>160.23126386000001</v>
      </c>
      <c r="I1593" s="12">
        <f>IFERROR([1]!EM_S_STM07_IS(F1593,"9",$I$1,"1")/1000000,"")</f>
        <v>209.47395743000001</v>
      </c>
      <c r="J1593" s="12">
        <f>IFERROR([1]!EM_S_STM07_IS(F1593,"9",$J$1,"1")/1000000,"")</f>
        <v>339.12084412000002</v>
      </c>
      <c r="K1593" s="12">
        <f>IFERROR([1]!EM_S_STM07_IS(F1593,"9",$K$1,"1")/1000000,"")</f>
        <v>449.05336368000002</v>
      </c>
      <c r="L1593" s="12">
        <f>IFERROR([1]!EM_S_STM07_IS(F1593,"9",$L$1,"1")/1000000,"")</f>
        <v>544.92319626999995</v>
      </c>
      <c r="M1593" s="13">
        <f>IFERROR([1]!EM_S_STM07_IS(F1593,"9",$M$1,"1")/1000000,"")</f>
        <v>645.50073710000004</v>
      </c>
      <c r="N1593" s="12">
        <f>IFERROR([1]!EM_S_STM07_IS(F1593,"61",$N$1,"1")/1000000,"")</f>
        <v>54.858760100000005</v>
      </c>
      <c r="O1593" s="12">
        <f>IFERROR([1]!EM_S_STM07_IS(F1593,"61",$O$1,"1")/1000000,"")</f>
        <v>88.161354010000011</v>
      </c>
      <c r="P1593" s="12">
        <f>IFERROR([1]!EM_S_STM07_IS(F1593,"61",$P$1,"1")/1000000,"")</f>
        <v>128.82614773999998</v>
      </c>
      <c r="Q1593" s="12">
        <f>IFERROR([1]!EM_S_STM07_IS(F1593,"61",$Q$1,"1")/1000000,"")</f>
        <v>165.3062765</v>
      </c>
      <c r="R1593" s="12">
        <f>IFERROR([1]!EM_S_STM07_IS(F1593,"61",$R$1,"1")/1000000,"")</f>
        <v>197.33920848</v>
      </c>
      <c r="S1593" s="12">
        <f>IFERROR([1]!EM_S_STM07_IS(F1593,"61",$S$1,"1")/1000000,"")</f>
        <v>143.66299143000001</v>
      </c>
      <c r="T1593" s="20">
        <f t="shared" si="440"/>
        <v>0.32138659534988379</v>
      </c>
      <c r="U1593" s="20">
        <f t="shared" si="441"/>
        <v>0.21232701676422416</v>
      </c>
      <c r="V1593" s="14">
        <f t="shared" si="442"/>
        <v>0.30732263095063123</v>
      </c>
      <c r="W1593" s="14">
        <f t="shared" si="443"/>
        <v>0.61891649100735657</v>
      </c>
      <c r="X1593" s="14">
        <f t="shared" si="444"/>
        <v>0.32416916112977029</v>
      </c>
      <c r="Y1593" s="14">
        <f t="shared" si="445"/>
        <v>0.21349318442767026</v>
      </c>
      <c r="Z1593" s="15">
        <f t="shared" si="446"/>
        <v>0.18457195714635291</v>
      </c>
      <c r="AA1593" s="14">
        <f t="shared" si="447"/>
        <v>0.60706063806936106</v>
      </c>
      <c r="AB1593" s="14">
        <f t="shared" si="448"/>
        <v>0.46125418769529586</v>
      </c>
      <c r="AC1593" s="14">
        <f t="shared" si="449"/>
        <v>0.28317332622275632</v>
      </c>
      <c r="AD1593" s="14">
        <f t="shared" si="450"/>
        <v>0.19377928447865075</v>
      </c>
      <c r="AE1593" s="14">
        <f t="shared" si="451"/>
        <v>-0.2719997585043521</v>
      </c>
      <c r="AF1593" s="18">
        <f t="shared" si="452"/>
        <v>1</v>
      </c>
      <c r="AG1593" s="18">
        <f t="shared" si="453"/>
        <v>1</v>
      </c>
      <c r="AH1593" s="18">
        <f t="shared" si="454"/>
        <v>1</v>
      </c>
      <c r="AI1593" s="19">
        <f t="shared" si="455"/>
        <v>1</v>
      </c>
      <c r="AJ1593" s="19" t="str">
        <f t="shared" si="456"/>
        <v/>
      </c>
      <c r="AK1593" s="19" t="str">
        <f t="shared" si="457"/>
        <v/>
      </c>
    </row>
    <row r="1594" spans="2:37" x14ac:dyDescent="0.15">
      <c r="B1594" s="51" t="str">
        <f>IFERROR(IF(AND(AF1594=1,AI1594=1),MAX($B$5:B1593)+1,""),"")</f>
        <v/>
      </c>
      <c r="C1594" s="51" t="str">
        <f>IFERROR(IF(AND(AG1594=1,AJ1594=1),MAX($C$5:C1593)+1,""),"")</f>
        <v/>
      </c>
      <c r="D1594" s="51" t="str">
        <f>IFERROR(IF(AND(AH1594=1,AK1594=1),MAX($D$5:D1593)+1,""),"")</f>
        <v/>
      </c>
      <c r="F1594" s="5" t="s">
        <v>3285</v>
      </c>
      <c r="G1594" s="5" t="s">
        <v>3286</v>
      </c>
      <c r="H1594" s="12">
        <f>IFERROR([1]!EM_S_STM07_IS(F1594,"9",$H$1,"1")/1000000,"")</f>
        <v>103.37568247</v>
      </c>
      <c r="I1594" s="12">
        <f>IFERROR([1]!EM_S_STM07_IS(F1594,"9",$I$1,"1")/1000000,"")</f>
        <v>128.98730911999999</v>
      </c>
      <c r="J1594" s="12">
        <f>IFERROR([1]!EM_S_STM07_IS(F1594,"9",$J$1,"1")/1000000,"")</f>
        <v>125.54595195</v>
      </c>
      <c r="K1594" s="12">
        <f>IFERROR([1]!EM_S_STM07_IS(F1594,"9",$K$1,"1")/1000000,"")</f>
        <v>182.55176856</v>
      </c>
      <c r="L1594" s="12">
        <f>IFERROR([1]!EM_S_STM07_IS(F1594,"9",$L$1,"1")/1000000,"")</f>
        <v>222.87229562000002</v>
      </c>
      <c r="M1594" s="13">
        <f>IFERROR([1]!EM_S_STM07_IS(F1594,"9",$M$1,"1")/1000000,"")</f>
        <v>378.42450337999998</v>
      </c>
      <c r="N1594" s="12">
        <f>IFERROR([1]!EM_S_STM07_IS(F1594,"61",$N$1,"1")/1000000,"")</f>
        <v>31.04019053</v>
      </c>
      <c r="O1594" s="12">
        <f>IFERROR([1]!EM_S_STM07_IS(F1594,"61",$O$1,"1")/1000000,"")</f>
        <v>35.02414435</v>
      </c>
      <c r="P1594" s="12">
        <f>IFERROR([1]!EM_S_STM07_IS(F1594,"61",$P$1,"1")/1000000,"")</f>
        <v>19.473867070000001</v>
      </c>
      <c r="Q1594" s="12">
        <f>IFERROR([1]!EM_S_STM07_IS(F1594,"61",$Q$1,"1")/1000000,"")</f>
        <v>11.44722584</v>
      </c>
      <c r="R1594" s="12">
        <f>IFERROR([1]!EM_S_STM07_IS(F1594,"61",$R$1,"1")/1000000,"")</f>
        <v>14.686116550000001</v>
      </c>
      <c r="S1594" s="12">
        <f>IFERROR([1]!EM_S_STM07_IS(F1594,"61",$S$1,"1")/1000000,"")</f>
        <v>69.95087092</v>
      </c>
      <c r="T1594" s="20">
        <f t="shared" si="440"/>
        <v>0.29631985220511559</v>
      </c>
      <c r="U1594" s="20">
        <f t="shared" si="441"/>
        <v>0.17645074620208989</v>
      </c>
      <c r="V1594" s="14">
        <f t="shared" si="442"/>
        <v>0.24775291478663347</v>
      </c>
      <c r="W1594" s="14">
        <f t="shared" si="443"/>
        <v>-2.6679812095300105E-2</v>
      </c>
      <c r="X1594" s="14">
        <f t="shared" si="444"/>
        <v>0.45406335867127889</v>
      </c>
      <c r="Y1594" s="14">
        <f t="shared" si="445"/>
        <v>0.22087174163282736</v>
      </c>
      <c r="Z1594" s="15">
        <f t="shared" si="446"/>
        <v>0.69794322047643986</v>
      </c>
      <c r="AA1594" s="14">
        <f t="shared" si="447"/>
        <v>0.12834823987789484</v>
      </c>
      <c r="AB1594" s="14">
        <f t="shared" si="448"/>
        <v>-0.44398735696736585</v>
      </c>
      <c r="AC1594" s="14">
        <f t="shared" si="449"/>
        <v>-0.41217500361626946</v>
      </c>
      <c r="AD1594" s="14">
        <f t="shared" si="450"/>
        <v>0.28294110339662887</v>
      </c>
      <c r="AE1594" s="14">
        <f t="shared" si="451"/>
        <v>3.7630611320458298</v>
      </c>
      <c r="AF1594" s="18">
        <f t="shared" si="452"/>
        <v>1</v>
      </c>
      <c r="AG1594" s="18" t="str">
        <f t="shared" si="453"/>
        <v/>
      </c>
      <c r="AH1594" s="18" t="str">
        <f t="shared" si="454"/>
        <v/>
      </c>
      <c r="AI1594" s="19" t="str">
        <f t="shared" si="455"/>
        <v/>
      </c>
      <c r="AJ1594" s="19" t="str">
        <f t="shared" si="456"/>
        <v/>
      </c>
      <c r="AK1594" s="19" t="str">
        <f t="shared" si="457"/>
        <v/>
      </c>
    </row>
    <row r="1595" spans="2:37" x14ac:dyDescent="0.15">
      <c r="B1595" s="51" t="str">
        <f>IFERROR(IF(AND(AF1595=1,AI1595=1),MAX($B$5:B1594)+1,""),"")</f>
        <v/>
      </c>
      <c r="C1595" s="51" t="str">
        <f>IFERROR(IF(AND(AG1595=1,AJ1595=1),MAX($C$5:C1594)+1,""),"")</f>
        <v/>
      </c>
      <c r="D1595" s="51" t="str">
        <f>IFERROR(IF(AND(AH1595=1,AK1595=1),MAX($D$5:D1594)+1,""),"")</f>
        <v/>
      </c>
      <c r="F1595" s="5" t="s">
        <v>3287</v>
      </c>
      <c r="G1595" s="5" t="s">
        <v>3288</v>
      </c>
      <c r="H1595" s="12">
        <f>IFERROR([1]!EM_S_STM07_IS(F1595,"9",$H$1,"1")/1000000,"")</f>
        <v>172.99366255999999</v>
      </c>
      <c r="I1595" s="12">
        <f>IFERROR([1]!EM_S_STM07_IS(F1595,"9",$I$1,"1")/1000000,"")</f>
        <v>333.42873256000001</v>
      </c>
      <c r="J1595" s="12">
        <f>IFERROR([1]!EM_S_STM07_IS(F1595,"9",$J$1,"1")/1000000,"")</f>
        <v>403.14502773999999</v>
      </c>
      <c r="K1595" s="12">
        <f>IFERROR([1]!EM_S_STM07_IS(F1595,"9",$K$1,"1")/1000000,"")</f>
        <v>484.94035954000003</v>
      </c>
      <c r="L1595" s="12">
        <f>IFERROR([1]!EM_S_STM07_IS(F1595,"9",$L$1,"1")/1000000,"")</f>
        <v>746.11206596</v>
      </c>
      <c r="M1595" s="13">
        <f>IFERROR([1]!EM_S_STM07_IS(F1595,"9",$M$1,"1")/1000000,"")</f>
        <v>712.60506795000003</v>
      </c>
      <c r="N1595" s="12">
        <f>IFERROR([1]!EM_S_STM07_IS(F1595,"61",$N$1,"1")/1000000,"")</f>
        <v>33.607997420000004</v>
      </c>
      <c r="O1595" s="12">
        <f>IFERROR([1]!EM_S_STM07_IS(F1595,"61",$O$1,"1")/1000000,"")</f>
        <v>52.366260189999998</v>
      </c>
      <c r="P1595" s="12">
        <f>IFERROR([1]!EM_S_STM07_IS(F1595,"61",$P$1,"1")/1000000,"")</f>
        <v>55.598274009999997</v>
      </c>
      <c r="Q1595" s="12">
        <f>IFERROR([1]!EM_S_STM07_IS(F1595,"61",$Q$1,"1")/1000000,"")</f>
        <v>57.012540850000001</v>
      </c>
      <c r="R1595" s="12">
        <f>IFERROR([1]!EM_S_STM07_IS(F1595,"61",$R$1,"1")/1000000,"")</f>
        <v>85.311942099999996</v>
      </c>
      <c r="S1595" s="12">
        <f>IFERROR([1]!EM_S_STM07_IS(F1595,"61",$S$1,"1")/1000000,"")</f>
        <v>78.693807280000001</v>
      </c>
      <c r="T1595" s="20">
        <f t="shared" si="440"/>
        <v>0.32728364393812681</v>
      </c>
      <c r="U1595" s="20">
        <f t="shared" si="441"/>
        <v>0.18549461189965277</v>
      </c>
      <c r="V1595" s="14">
        <f t="shared" si="442"/>
        <v>0.92740432005337636</v>
      </c>
      <c r="W1595" s="14">
        <f t="shared" si="443"/>
        <v>0.20908904474048176</v>
      </c>
      <c r="X1595" s="14">
        <f t="shared" si="444"/>
        <v>0.20289306867689372</v>
      </c>
      <c r="Y1595" s="14">
        <f t="shared" si="445"/>
        <v>0.53856459105144328</v>
      </c>
      <c r="Z1595" s="15">
        <f t="shared" si="446"/>
        <v>-4.4908800619498777E-2</v>
      </c>
      <c r="AA1595" s="14">
        <f t="shared" si="447"/>
        <v>0.55814878035062621</v>
      </c>
      <c r="AB1595" s="14">
        <f t="shared" si="448"/>
        <v>6.1719393523106562E-2</v>
      </c>
      <c r="AC1595" s="14">
        <f t="shared" si="449"/>
        <v>2.5437243604821816E-2</v>
      </c>
      <c r="AD1595" s="14">
        <f t="shared" si="450"/>
        <v>0.49637151454897832</v>
      </c>
      <c r="AE1595" s="14">
        <f t="shared" si="451"/>
        <v>-7.757571398670568E-2</v>
      </c>
      <c r="AF1595" s="18">
        <f t="shared" si="452"/>
        <v>1</v>
      </c>
      <c r="AG1595" s="18" t="str">
        <f t="shared" si="453"/>
        <v/>
      </c>
      <c r="AH1595" s="18" t="str">
        <f t="shared" si="454"/>
        <v/>
      </c>
      <c r="AI1595" s="19" t="str">
        <f t="shared" si="455"/>
        <v/>
      </c>
      <c r="AJ1595" s="19" t="str">
        <f t="shared" si="456"/>
        <v/>
      </c>
      <c r="AK1595" s="19" t="str">
        <f t="shared" si="457"/>
        <v/>
      </c>
    </row>
    <row r="1596" spans="2:37" x14ac:dyDescent="0.15">
      <c r="B1596" s="51">
        <f>IFERROR(IF(AND(AF1596=1,AI1596=1),MAX($B$5:B1595)+1,""),"")</f>
        <v>143</v>
      </c>
      <c r="C1596" s="51" t="str">
        <f>IFERROR(IF(AND(AG1596=1,AJ1596=1),MAX($C$5:C1595)+1,""),"")</f>
        <v/>
      </c>
      <c r="D1596" s="51" t="str">
        <f>IFERROR(IF(AND(AH1596=1,AK1596=1),MAX($D$5:D1595)+1,""),"")</f>
        <v/>
      </c>
      <c r="F1596" s="5" t="s">
        <v>3289</v>
      </c>
      <c r="G1596" s="5" t="s">
        <v>3290</v>
      </c>
      <c r="H1596" s="12">
        <f>IFERROR([1]!EM_S_STM07_IS(F1596,"9",$H$1,"1")/1000000,"")</f>
        <v>269.75104567</v>
      </c>
      <c r="I1596" s="12">
        <f>IFERROR([1]!EM_S_STM07_IS(F1596,"9",$I$1,"1")/1000000,"")</f>
        <v>423.69143237000003</v>
      </c>
      <c r="J1596" s="12">
        <f>IFERROR([1]!EM_S_STM07_IS(F1596,"9",$J$1,"1")/1000000,"")</f>
        <v>572.33571304999998</v>
      </c>
      <c r="K1596" s="12">
        <f>IFERROR([1]!EM_S_STM07_IS(F1596,"9",$K$1,"1")/1000000,"")</f>
        <v>812.90832767999996</v>
      </c>
      <c r="L1596" s="12">
        <f>IFERROR([1]!EM_S_STM07_IS(F1596,"9",$L$1,"1")/1000000,"")</f>
        <v>921.19157211000004</v>
      </c>
      <c r="M1596" s="13">
        <f>IFERROR([1]!EM_S_STM07_IS(F1596,"9",$M$1,"1")/1000000,"")</f>
        <v>1418.53222921</v>
      </c>
      <c r="N1596" s="12">
        <f>IFERROR([1]!EM_S_STM07_IS(F1596,"61",$N$1,"1")/1000000,"")</f>
        <v>36.125500109999997</v>
      </c>
      <c r="O1596" s="12">
        <f>IFERROR([1]!EM_S_STM07_IS(F1596,"61",$O$1,"1")/1000000,"")</f>
        <v>65.839659929999996</v>
      </c>
      <c r="P1596" s="12">
        <f>IFERROR([1]!EM_S_STM07_IS(F1596,"61",$P$1,"1")/1000000,"")</f>
        <v>47.563908909999995</v>
      </c>
      <c r="Q1596" s="12">
        <f>IFERROR([1]!EM_S_STM07_IS(F1596,"61",$Q$1,"1")/1000000,"")</f>
        <v>27.486506329999997</v>
      </c>
      <c r="R1596" s="12">
        <f>IFERROR([1]!EM_S_STM07_IS(F1596,"61",$R$1,"1")/1000000,"")</f>
        <v>50.673117429999998</v>
      </c>
      <c r="S1596" s="12">
        <f>IFERROR([1]!EM_S_STM07_IS(F1596,"61",$S$1,"1")/1000000,"")</f>
        <v>100.86566375</v>
      </c>
      <c r="T1596" s="20">
        <f t="shared" si="440"/>
        <v>0.39371897907024733</v>
      </c>
      <c r="U1596" s="20">
        <f t="shared" si="441"/>
        <v>0.22796473991211008</v>
      </c>
      <c r="V1596" s="14">
        <f t="shared" si="442"/>
        <v>0.57067577372183032</v>
      </c>
      <c r="W1596" s="14">
        <f t="shared" si="443"/>
        <v>0.35083145261760285</v>
      </c>
      <c r="X1596" s="14">
        <f t="shared" si="444"/>
        <v>0.42033479502437276</v>
      </c>
      <c r="Y1596" s="14">
        <f t="shared" si="445"/>
        <v>0.13320474245728925</v>
      </c>
      <c r="Z1596" s="15">
        <f t="shared" si="446"/>
        <v>0.53988841426418543</v>
      </c>
      <c r="AA1596" s="14">
        <f t="shared" si="447"/>
        <v>0.82252590910913759</v>
      </c>
      <c r="AB1596" s="14">
        <f t="shared" si="448"/>
        <v>-0.27757966914517146</v>
      </c>
      <c r="AC1596" s="14">
        <f t="shared" si="449"/>
        <v>-0.42211422568297069</v>
      </c>
      <c r="AD1596" s="14">
        <f t="shared" si="450"/>
        <v>0.84356341332085194</v>
      </c>
      <c r="AE1596" s="14">
        <f t="shared" si="451"/>
        <v>0.99051625133062193</v>
      </c>
      <c r="AF1596" s="18">
        <f t="shared" si="452"/>
        <v>1</v>
      </c>
      <c r="AG1596" s="18">
        <f t="shared" si="453"/>
        <v>1</v>
      </c>
      <c r="AH1596" s="18">
        <f t="shared" si="454"/>
        <v>1</v>
      </c>
      <c r="AI1596" s="19">
        <f t="shared" si="455"/>
        <v>1</v>
      </c>
      <c r="AJ1596" s="19" t="str">
        <f t="shared" si="456"/>
        <v/>
      </c>
      <c r="AK1596" s="19" t="str">
        <f t="shared" si="457"/>
        <v/>
      </c>
    </row>
    <row r="1597" spans="2:37" x14ac:dyDescent="0.15">
      <c r="B1597" s="51" t="str">
        <f>IFERROR(IF(AND(AF1597=1,AI1597=1),MAX($B$5:B1596)+1,""),"")</f>
        <v/>
      </c>
      <c r="C1597" s="51" t="str">
        <f>IFERROR(IF(AND(AG1597=1,AJ1597=1),MAX($C$5:C1596)+1,""),"")</f>
        <v/>
      </c>
      <c r="D1597" s="51" t="str">
        <f>IFERROR(IF(AND(AH1597=1,AK1597=1),MAX($D$5:D1596)+1,""),"")</f>
        <v/>
      </c>
      <c r="F1597" s="5" t="s">
        <v>3291</v>
      </c>
      <c r="G1597" s="5" t="s">
        <v>3292</v>
      </c>
      <c r="H1597" s="12">
        <f>IFERROR([1]!EM_S_STM07_IS(F1597,"9",$H$1,"1")/1000000,"")</f>
        <v>209.72250359</v>
      </c>
      <c r="I1597" s="12">
        <f>IFERROR([1]!EM_S_STM07_IS(F1597,"9",$I$1,"1")/1000000,"")</f>
        <v>236.58998561999999</v>
      </c>
      <c r="J1597" s="12">
        <f>IFERROR([1]!EM_S_STM07_IS(F1597,"9",$J$1,"1")/1000000,"")</f>
        <v>200.99060072999998</v>
      </c>
      <c r="K1597" s="12">
        <f>IFERROR([1]!EM_S_STM07_IS(F1597,"9",$K$1,"1")/1000000,"")</f>
        <v>221.14795580000001</v>
      </c>
      <c r="L1597" s="12">
        <f>IFERROR([1]!EM_S_STM07_IS(F1597,"9",$L$1,"1")/1000000,"")</f>
        <v>246.53294822000001</v>
      </c>
      <c r="M1597" s="13">
        <f>IFERROR([1]!EM_S_STM07_IS(F1597,"9",$M$1,"1")/1000000,"")</f>
        <v>361.11642055999999</v>
      </c>
      <c r="N1597" s="12">
        <f>IFERROR([1]!EM_S_STM07_IS(F1597,"61",$N$1,"1")/1000000,"")</f>
        <v>31.866626109999999</v>
      </c>
      <c r="O1597" s="12">
        <f>IFERROR([1]!EM_S_STM07_IS(F1597,"61",$O$1,"1")/1000000,"")</f>
        <v>41.517489450000006</v>
      </c>
      <c r="P1597" s="12">
        <f>IFERROR([1]!EM_S_STM07_IS(F1597,"61",$P$1,"1")/1000000,"")</f>
        <v>29.396390329999999</v>
      </c>
      <c r="Q1597" s="12">
        <f>IFERROR([1]!EM_S_STM07_IS(F1597,"61",$Q$1,"1")/1000000,"")</f>
        <v>19.621749219999998</v>
      </c>
      <c r="R1597" s="12">
        <f>IFERROR([1]!EM_S_STM07_IS(F1597,"61",$R$1,"1")/1000000,"")</f>
        <v>25.93163711</v>
      </c>
      <c r="S1597" s="12">
        <f>IFERROR([1]!EM_S_STM07_IS(F1597,"61",$S$1,"1")/1000000,"")</f>
        <v>65.896902530000006</v>
      </c>
      <c r="T1597" s="20">
        <f t="shared" si="440"/>
        <v>0.11480893458550301</v>
      </c>
      <c r="U1597" s="20">
        <f t="shared" si="441"/>
        <v>0.15639387649294179</v>
      </c>
      <c r="V1597" s="14">
        <f t="shared" si="442"/>
        <v>0.12810967621540967</v>
      </c>
      <c r="W1597" s="14">
        <f t="shared" si="443"/>
        <v>-0.15046868867551358</v>
      </c>
      <c r="X1597" s="14">
        <f t="shared" si="444"/>
        <v>0.10029003842362924</v>
      </c>
      <c r="Y1597" s="14">
        <f t="shared" si="445"/>
        <v>0.11478737087200334</v>
      </c>
      <c r="Z1597" s="15">
        <f t="shared" si="446"/>
        <v>0.46477954840238428</v>
      </c>
      <c r="AA1597" s="14">
        <f t="shared" si="447"/>
        <v>0.30285174548087757</v>
      </c>
      <c r="AB1597" s="14">
        <f t="shared" si="448"/>
        <v>-0.29195163967218168</v>
      </c>
      <c r="AC1597" s="14">
        <f t="shared" si="449"/>
        <v>-0.33251161112882127</v>
      </c>
      <c r="AD1597" s="14">
        <f t="shared" si="450"/>
        <v>0.32157621725021734</v>
      </c>
      <c r="AE1597" s="14">
        <f t="shared" si="451"/>
        <v>1.5411778766789941</v>
      </c>
      <c r="AF1597" s="18" t="str">
        <f t="shared" si="452"/>
        <v/>
      </c>
      <c r="AG1597" s="18" t="str">
        <f t="shared" si="453"/>
        <v/>
      </c>
      <c r="AH1597" s="18" t="str">
        <f t="shared" si="454"/>
        <v/>
      </c>
      <c r="AI1597" s="19" t="str">
        <f t="shared" si="455"/>
        <v/>
      </c>
      <c r="AJ1597" s="19" t="str">
        <f t="shared" si="456"/>
        <v/>
      </c>
      <c r="AK1597" s="19" t="str">
        <f t="shared" si="457"/>
        <v/>
      </c>
    </row>
    <row r="1598" spans="2:37" x14ac:dyDescent="0.15">
      <c r="B1598" s="51" t="str">
        <f>IFERROR(IF(AND(AF1598=1,AI1598=1),MAX($B$5:B1597)+1,""),"")</f>
        <v/>
      </c>
      <c r="C1598" s="51" t="str">
        <f>IFERROR(IF(AND(AG1598=1,AJ1598=1),MAX($C$5:C1597)+1,""),"")</f>
        <v/>
      </c>
      <c r="D1598" s="51" t="str">
        <f>IFERROR(IF(AND(AH1598=1,AK1598=1),MAX($D$5:D1597)+1,""),"")</f>
        <v/>
      </c>
      <c r="F1598" s="5" t="s">
        <v>3293</v>
      </c>
      <c r="G1598" s="5" t="s">
        <v>3294</v>
      </c>
      <c r="H1598" s="12">
        <f>IFERROR([1]!EM_S_STM07_IS(F1598,"9",$H$1,"1")/1000000,"")</f>
        <v>287.69307900999996</v>
      </c>
      <c r="I1598" s="12">
        <f>IFERROR([1]!EM_S_STM07_IS(F1598,"9",$I$1,"1")/1000000,"")</f>
        <v>346.90978873</v>
      </c>
      <c r="J1598" s="12">
        <f>IFERROR([1]!EM_S_STM07_IS(F1598,"9",$J$1,"1")/1000000,"")</f>
        <v>495.18833329</v>
      </c>
      <c r="K1598" s="12">
        <f>IFERROR([1]!EM_S_STM07_IS(F1598,"9",$K$1,"1")/1000000,"")</f>
        <v>753.62860507000005</v>
      </c>
      <c r="L1598" s="12">
        <f>IFERROR([1]!EM_S_STM07_IS(F1598,"9",$L$1,"1")/1000000,"")</f>
        <v>990.5089127</v>
      </c>
      <c r="M1598" s="13">
        <f>IFERROR([1]!EM_S_STM07_IS(F1598,"9",$M$1,"1")/1000000,"")</f>
        <v>959.48455037999997</v>
      </c>
      <c r="N1598" s="12">
        <f>IFERROR([1]!EM_S_STM07_IS(F1598,"61",$N$1,"1")/1000000,"")</f>
        <v>65.128655559999999</v>
      </c>
      <c r="O1598" s="12">
        <f>IFERROR([1]!EM_S_STM07_IS(F1598,"61",$O$1,"1")/1000000,"")</f>
        <v>80.181477279999996</v>
      </c>
      <c r="P1598" s="12">
        <f>IFERROR([1]!EM_S_STM07_IS(F1598,"61",$P$1,"1")/1000000,"")</f>
        <v>91.526741139999999</v>
      </c>
      <c r="Q1598" s="12">
        <f>IFERROR([1]!EM_S_STM07_IS(F1598,"61",$Q$1,"1")/1000000,"")</f>
        <v>130.93565893000002</v>
      </c>
      <c r="R1598" s="12">
        <f>IFERROR([1]!EM_S_STM07_IS(F1598,"61",$R$1,"1")/1000000,"")</f>
        <v>178.90709149</v>
      </c>
      <c r="S1598" s="12">
        <f>IFERROR([1]!EM_S_STM07_IS(F1598,"61",$S$1,"1")/1000000,"")</f>
        <v>102.36817927</v>
      </c>
      <c r="T1598" s="20">
        <f t="shared" si="440"/>
        <v>0.27239429841868845</v>
      </c>
      <c r="U1598" s="20">
        <f t="shared" si="441"/>
        <v>9.4658296975479672E-2</v>
      </c>
      <c r="V1598" s="14">
        <f t="shared" si="442"/>
        <v>0.20583293113541226</v>
      </c>
      <c r="W1598" s="14">
        <f t="shared" si="443"/>
        <v>0.42742681059197563</v>
      </c>
      <c r="X1598" s="14">
        <f t="shared" si="444"/>
        <v>0.52190299004610874</v>
      </c>
      <c r="Y1598" s="14">
        <f t="shared" si="445"/>
        <v>0.31431968749115824</v>
      </c>
      <c r="Z1598" s="15">
        <f t="shared" si="446"/>
        <v>-3.1321638727542185E-2</v>
      </c>
      <c r="AA1598" s="14">
        <f t="shared" si="447"/>
        <v>0.23112440431282252</v>
      </c>
      <c r="AB1598" s="14">
        <f t="shared" si="448"/>
        <v>0.14149482205698771</v>
      </c>
      <c r="AC1598" s="14">
        <f t="shared" si="449"/>
        <v>0.43057271895783811</v>
      </c>
      <c r="AD1598" s="14">
        <f t="shared" si="450"/>
        <v>0.36637408748709288</v>
      </c>
      <c r="AE1598" s="14">
        <f t="shared" si="451"/>
        <v>-0.42781374166086722</v>
      </c>
      <c r="AF1598" s="18">
        <f t="shared" si="452"/>
        <v>1</v>
      </c>
      <c r="AG1598" s="18" t="str">
        <f t="shared" si="453"/>
        <v/>
      </c>
      <c r="AH1598" s="18" t="str">
        <f t="shared" si="454"/>
        <v/>
      </c>
      <c r="AI1598" s="19" t="str">
        <f t="shared" si="455"/>
        <v/>
      </c>
      <c r="AJ1598" s="19" t="str">
        <f t="shared" si="456"/>
        <v/>
      </c>
      <c r="AK1598" s="19" t="str">
        <f t="shared" si="457"/>
        <v/>
      </c>
    </row>
    <row r="1599" spans="2:37" x14ac:dyDescent="0.15">
      <c r="B1599" s="51" t="str">
        <f>IFERROR(IF(AND(AF1599=1,AI1599=1),MAX($B$5:B1598)+1,""),"")</f>
        <v/>
      </c>
      <c r="C1599" s="51" t="str">
        <f>IFERROR(IF(AND(AG1599=1,AJ1599=1),MAX($C$5:C1598)+1,""),"")</f>
        <v/>
      </c>
      <c r="D1599" s="51" t="str">
        <f>IFERROR(IF(AND(AH1599=1,AK1599=1),MAX($D$5:D1598)+1,""),"")</f>
        <v/>
      </c>
      <c r="F1599" s="5" t="s">
        <v>3295</v>
      </c>
      <c r="G1599" s="5" t="s">
        <v>3296</v>
      </c>
      <c r="H1599" s="12">
        <f>IFERROR([1]!EM_S_STM07_IS(F1599,"9",$H$1,"1")/1000000,"")</f>
        <v>291.13743641000002</v>
      </c>
      <c r="I1599" s="12">
        <f>IFERROR([1]!EM_S_STM07_IS(F1599,"9",$I$1,"1")/1000000,"")</f>
        <v>366.86587734</v>
      </c>
      <c r="J1599" s="12">
        <f>IFERROR([1]!EM_S_STM07_IS(F1599,"9",$J$1,"1")/1000000,"")</f>
        <v>392.10915373</v>
      </c>
      <c r="K1599" s="12">
        <f>IFERROR([1]!EM_S_STM07_IS(F1599,"9",$K$1,"1")/1000000,"")</f>
        <v>434.07156560999999</v>
      </c>
      <c r="L1599" s="12">
        <f>IFERROR([1]!EM_S_STM07_IS(F1599,"9",$L$1,"1")/1000000,"")</f>
        <v>430.69894763999997</v>
      </c>
      <c r="M1599" s="13">
        <f>IFERROR([1]!EM_S_STM07_IS(F1599,"9",$M$1,"1")/1000000,"")</f>
        <v>431.51473429000004</v>
      </c>
      <c r="N1599" s="12">
        <f>IFERROR([1]!EM_S_STM07_IS(F1599,"61",$N$1,"1")/1000000,"")</f>
        <v>54.982784689999995</v>
      </c>
      <c r="O1599" s="12">
        <f>IFERROR([1]!EM_S_STM07_IS(F1599,"61",$O$1,"1")/1000000,"")</f>
        <v>81.295687139999998</v>
      </c>
      <c r="P1599" s="12">
        <f>IFERROR([1]!EM_S_STM07_IS(F1599,"61",$P$1,"1")/1000000,"")</f>
        <v>91.165102910000002</v>
      </c>
      <c r="Q1599" s="12">
        <f>IFERROR([1]!EM_S_STM07_IS(F1599,"61",$Q$1,"1")/1000000,"")</f>
        <v>93.92514353</v>
      </c>
      <c r="R1599" s="12">
        <f>IFERROR([1]!EM_S_STM07_IS(F1599,"61",$R$1,"1")/1000000,"")</f>
        <v>82.216671900000009</v>
      </c>
      <c r="S1599" s="12">
        <f>IFERROR([1]!EM_S_STM07_IS(F1599,"61",$S$1,"1")/1000000,"")</f>
        <v>70.676478219999993</v>
      </c>
      <c r="T1599" s="20">
        <f t="shared" si="440"/>
        <v>8.1881053351379185E-2</v>
      </c>
      <c r="U1599" s="20">
        <f t="shared" si="441"/>
        <v>5.1500863849514467E-2</v>
      </c>
      <c r="V1599" s="14">
        <f t="shared" si="442"/>
        <v>0.26011234372261871</v>
      </c>
      <c r="W1599" s="14">
        <f t="shared" si="443"/>
        <v>6.8807915778455769E-2</v>
      </c>
      <c r="X1599" s="14">
        <f t="shared" si="444"/>
        <v>0.1070171697876113</v>
      </c>
      <c r="Y1599" s="14">
        <f t="shared" si="445"/>
        <v>-7.7697279370522411E-3</v>
      </c>
      <c r="Z1599" s="15">
        <f t="shared" si="446"/>
        <v>1.8940994735885436E-3</v>
      </c>
      <c r="AA1599" s="14">
        <f t="shared" si="447"/>
        <v>0.47856620210044887</v>
      </c>
      <c r="AB1599" s="14">
        <f t="shared" si="448"/>
        <v>0.12140146811237106</v>
      </c>
      <c r="AC1599" s="14">
        <f t="shared" si="449"/>
        <v>3.027518789426218E-2</v>
      </c>
      <c r="AD1599" s="14">
        <f t="shared" si="450"/>
        <v>-0.12465747924314076</v>
      </c>
      <c r="AE1599" s="14">
        <f t="shared" si="451"/>
        <v>-0.14036318198377493</v>
      </c>
      <c r="AF1599" s="18" t="str">
        <f t="shared" si="452"/>
        <v/>
      </c>
      <c r="AG1599" s="18" t="str">
        <f t="shared" si="453"/>
        <v/>
      </c>
      <c r="AH1599" s="18" t="str">
        <f t="shared" si="454"/>
        <v/>
      </c>
      <c r="AI1599" s="19" t="str">
        <f t="shared" si="455"/>
        <v/>
      </c>
      <c r="AJ1599" s="19" t="str">
        <f t="shared" si="456"/>
        <v/>
      </c>
      <c r="AK1599" s="19" t="str">
        <f t="shared" si="457"/>
        <v/>
      </c>
    </row>
    <row r="1600" spans="2:37" x14ac:dyDescent="0.15">
      <c r="B1600" s="51" t="str">
        <f>IFERROR(IF(AND(AF1600=1,AI1600=1),MAX($B$5:B1599)+1,""),"")</f>
        <v/>
      </c>
      <c r="C1600" s="51" t="str">
        <f>IFERROR(IF(AND(AG1600=1,AJ1600=1),MAX($C$5:C1599)+1,""),"")</f>
        <v/>
      </c>
      <c r="D1600" s="51" t="str">
        <f>IFERROR(IF(AND(AH1600=1,AK1600=1),MAX($D$5:D1599)+1,""),"")</f>
        <v/>
      </c>
      <c r="F1600" s="5" t="s">
        <v>3297</v>
      </c>
      <c r="G1600" s="5" t="s">
        <v>3298</v>
      </c>
      <c r="H1600" s="12">
        <f>IFERROR([1]!EM_S_STM07_IS(F1600,"9",$H$1,"1")/1000000,"")</f>
        <v>355.85807226999998</v>
      </c>
      <c r="I1600" s="12">
        <f>IFERROR([1]!EM_S_STM07_IS(F1600,"9",$I$1,"1")/1000000,"")</f>
        <v>462.45929508999996</v>
      </c>
      <c r="J1600" s="12">
        <f>IFERROR([1]!EM_S_STM07_IS(F1600,"9",$J$1,"1")/1000000,"")</f>
        <v>472.52293933999999</v>
      </c>
      <c r="K1600" s="12">
        <f>IFERROR([1]!EM_S_STM07_IS(F1600,"9",$K$1,"1")/1000000,"")</f>
        <v>569.83928542000001</v>
      </c>
      <c r="L1600" s="12">
        <f>IFERROR([1]!EM_S_STM07_IS(F1600,"9",$L$1,"1")/1000000,"")</f>
        <v>582.77300971</v>
      </c>
      <c r="M1600" s="13">
        <f>IFERROR([1]!EM_S_STM07_IS(F1600,"9",$M$1,"1")/1000000,"")</f>
        <v>521.13348229000007</v>
      </c>
      <c r="N1600" s="12">
        <f>IFERROR([1]!EM_S_STM07_IS(F1600,"61",$N$1,"1")/1000000,"")</f>
        <v>103.18619153</v>
      </c>
      <c r="O1600" s="12">
        <f>IFERROR([1]!EM_S_STM07_IS(F1600,"61",$O$1,"1")/1000000,"")</f>
        <v>111.37388987999999</v>
      </c>
      <c r="P1600" s="12">
        <f>IFERROR([1]!EM_S_STM07_IS(F1600,"61",$P$1,"1")/1000000,"")</f>
        <v>111.24923256999999</v>
      </c>
      <c r="Q1600" s="12">
        <f>IFERROR([1]!EM_S_STM07_IS(F1600,"61",$Q$1,"1")/1000000,"")</f>
        <v>58.475387869999999</v>
      </c>
      <c r="R1600" s="12">
        <f>IFERROR([1]!EM_S_STM07_IS(F1600,"61",$R$1,"1")/1000000,"")</f>
        <v>66.895264319999995</v>
      </c>
      <c r="S1600" s="12">
        <f>IFERROR([1]!EM_S_STM07_IS(F1600,"61",$S$1,"1")/1000000,"")</f>
        <v>82.043655900000005</v>
      </c>
      <c r="T1600" s="20">
        <f t="shared" si="440"/>
        <v>7.9280749937176598E-2</v>
      </c>
      <c r="U1600" s="20">
        <f t="shared" si="441"/>
        <v>-4.4821179367470654E-2</v>
      </c>
      <c r="V1600" s="14">
        <f t="shared" si="442"/>
        <v>0.2995610641624521</v>
      </c>
      <c r="W1600" s="14">
        <f t="shared" si="443"/>
        <v>2.1761146022681924E-2</v>
      </c>
      <c r="X1600" s="14">
        <f t="shared" si="444"/>
        <v>0.20595052213957563</v>
      </c>
      <c r="Y1600" s="14">
        <f t="shared" si="445"/>
        <v>2.2697143950802173E-2</v>
      </c>
      <c r="Z1600" s="15">
        <f t="shared" si="446"/>
        <v>-0.10576935855466786</v>
      </c>
      <c r="AA1600" s="14">
        <f t="shared" si="447"/>
        <v>7.9348779411240578E-2</v>
      </c>
      <c r="AB1600" s="14">
        <f t="shared" si="448"/>
        <v>-1.119268709518144E-3</v>
      </c>
      <c r="AC1600" s="14">
        <f t="shared" si="449"/>
        <v>-0.4743749101082001</v>
      </c>
      <c r="AD1600" s="14">
        <f t="shared" si="450"/>
        <v>0.14399009150172221</v>
      </c>
      <c r="AE1600" s="14">
        <f t="shared" si="451"/>
        <v>0.22644938672394216</v>
      </c>
      <c r="AF1600" s="18" t="str">
        <f t="shared" si="452"/>
        <v/>
      </c>
      <c r="AG1600" s="18" t="str">
        <f t="shared" si="453"/>
        <v/>
      </c>
      <c r="AH1600" s="18" t="str">
        <f t="shared" si="454"/>
        <v/>
      </c>
      <c r="AI1600" s="19" t="str">
        <f t="shared" si="455"/>
        <v/>
      </c>
      <c r="AJ1600" s="19" t="str">
        <f t="shared" si="456"/>
        <v/>
      </c>
      <c r="AK1600" s="19" t="str">
        <f t="shared" si="457"/>
        <v/>
      </c>
    </row>
    <row r="1601" spans="2:37" x14ac:dyDescent="0.15">
      <c r="B1601" s="51" t="str">
        <f>IFERROR(IF(AND(AF1601=1,AI1601=1),MAX($B$5:B1600)+1,""),"")</f>
        <v/>
      </c>
      <c r="C1601" s="51" t="str">
        <f>IFERROR(IF(AND(AG1601=1,AJ1601=1),MAX($C$5:C1600)+1,""),"")</f>
        <v/>
      </c>
      <c r="D1601" s="51" t="str">
        <f>IFERROR(IF(AND(AH1601=1,AK1601=1),MAX($D$5:D1600)+1,""),"")</f>
        <v/>
      </c>
      <c r="F1601" s="5" t="s">
        <v>3299</v>
      </c>
      <c r="G1601" s="5" t="s">
        <v>3300</v>
      </c>
      <c r="H1601" s="12">
        <f>IFERROR([1]!EM_S_STM07_IS(F1601,"9",$H$1,"1")/1000000,"")</f>
        <v>139.43030622999999</v>
      </c>
      <c r="I1601" s="12">
        <f>IFERROR([1]!EM_S_STM07_IS(F1601,"9",$I$1,"1")/1000000,"")</f>
        <v>205.62620669</v>
      </c>
      <c r="J1601" s="12">
        <f>IFERROR([1]!EM_S_STM07_IS(F1601,"9",$J$1,"1")/1000000,"")</f>
        <v>182.07393856000002</v>
      </c>
      <c r="K1601" s="12">
        <f>IFERROR([1]!EM_S_STM07_IS(F1601,"9",$K$1,"1")/1000000,"")</f>
        <v>196.88055683000002</v>
      </c>
      <c r="L1601" s="12">
        <f>IFERROR([1]!EM_S_STM07_IS(F1601,"9",$L$1,"1")/1000000,"")</f>
        <v>208.97495978999999</v>
      </c>
      <c r="M1601" s="13">
        <f>IFERROR([1]!EM_S_STM07_IS(F1601,"9",$M$1,"1")/1000000,"")</f>
        <v>184.40640951</v>
      </c>
      <c r="N1601" s="12">
        <f>IFERROR([1]!EM_S_STM07_IS(F1601,"61",$N$1,"1")/1000000,"")</f>
        <v>54.429366710000004</v>
      </c>
      <c r="O1601" s="12">
        <f>IFERROR([1]!EM_S_STM07_IS(F1601,"61",$O$1,"1")/1000000,"")</f>
        <v>96.724050459999987</v>
      </c>
      <c r="P1601" s="12">
        <f>IFERROR([1]!EM_S_STM07_IS(F1601,"61",$P$1,"1")/1000000,"")</f>
        <v>72.477380599999989</v>
      </c>
      <c r="Q1601" s="12">
        <f>IFERROR([1]!EM_S_STM07_IS(F1601,"61",$Q$1,"1")/1000000,"")</f>
        <v>89.997774180000008</v>
      </c>
      <c r="R1601" s="12">
        <f>IFERROR([1]!EM_S_STM07_IS(F1601,"61",$R$1,"1")/1000000,"")</f>
        <v>90.35171167</v>
      </c>
      <c r="S1601" s="12">
        <f>IFERROR([1]!EM_S_STM07_IS(F1601,"61",$S$1,"1")/1000000,"")</f>
        <v>55.740588799999998</v>
      </c>
      <c r="T1601" s="20">
        <f t="shared" si="440"/>
        <v>5.7508254888687826E-2</v>
      </c>
      <c r="U1601" s="20">
        <f t="shared" si="441"/>
        <v>4.772300906321858E-3</v>
      </c>
      <c r="V1601" s="14">
        <f t="shared" si="442"/>
        <v>0.47475977246155709</v>
      </c>
      <c r="W1601" s="14">
        <f t="shared" si="443"/>
        <v>-0.11453923363721411</v>
      </c>
      <c r="X1601" s="14">
        <f t="shared" si="444"/>
        <v>8.1322007900217305E-2</v>
      </c>
      <c r="Y1601" s="14">
        <f t="shared" si="445"/>
        <v>6.1430154174356044E-2</v>
      </c>
      <c r="Z1601" s="15">
        <f t="shared" si="446"/>
        <v>-0.11756695780532292</v>
      </c>
      <c r="AA1601" s="14">
        <f t="shared" si="447"/>
        <v>0.77705632651113354</v>
      </c>
      <c r="AB1601" s="14">
        <f t="shared" si="448"/>
        <v>-0.25067880992046704</v>
      </c>
      <c r="AC1601" s="14">
        <f t="shared" si="449"/>
        <v>0.2417360207413459</v>
      </c>
      <c r="AD1601" s="14">
        <f t="shared" si="450"/>
        <v>3.9327360395836038E-3</v>
      </c>
      <c r="AE1601" s="14">
        <f t="shared" si="451"/>
        <v>-0.38307102577550983</v>
      </c>
      <c r="AF1601" s="18" t="str">
        <f t="shared" si="452"/>
        <v/>
      </c>
      <c r="AG1601" s="18" t="str">
        <f t="shared" si="453"/>
        <v/>
      </c>
      <c r="AH1601" s="18" t="str">
        <f t="shared" si="454"/>
        <v/>
      </c>
      <c r="AI1601" s="19" t="str">
        <f t="shared" si="455"/>
        <v/>
      </c>
      <c r="AJ1601" s="19" t="str">
        <f t="shared" si="456"/>
        <v/>
      </c>
      <c r="AK1601" s="19" t="str">
        <f t="shared" si="457"/>
        <v/>
      </c>
    </row>
    <row r="1602" spans="2:37" x14ac:dyDescent="0.15">
      <c r="B1602" s="51" t="str">
        <f>IFERROR(IF(AND(AF1602=1,AI1602=1),MAX($B$5:B1601)+1,""),"")</f>
        <v/>
      </c>
      <c r="C1602" s="51" t="str">
        <f>IFERROR(IF(AND(AG1602=1,AJ1602=1),MAX($C$5:C1601)+1,""),"")</f>
        <v/>
      </c>
      <c r="D1602" s="51" t="str">
        <f>IFERROR(IF(AND(AH1602=1,AK1602=1),MAX($D$5:D1601)+1,""),"")</f>
        <v/>
      </c>
      <c r="F1602" s="5" t="s">
        <v>3301</v>
      </c>
      <c r="G1602" s="5" t="s">
        <v>3302</v>
      </c>
      <c r="H1602" s="12">
        <f>IFERROR([1]!EM_S_STM07_IS(F1602,"9",$H$1,"1")/1000000,"")</f>
        <v>2279.7010871699999</v>
      </c>
      <c r="I1602" s="12">
        <f>IFERROR([1]!EM_S_STM07_IS(F1602,"9",$I$1,"1")/1000000,"")</f>
        <v>3323.13315779</v>
      </c>
      <c r="J1602" s="12">
        <f>IFERROR([1]!EM_S_STM07_IS(F1602,"9",$J$1,"1")/1000000,"")</f>
        <v>2118.8438848299998</v>
      </c>
      <c r="K1602" s="12">
        <f>IFERROR([1]!EM_S_STM07_IS(F1602,"9",$K$1,"1")/1000000,"")</f>
        <v>2000.18860808</v>
      </c>
      <c r="L1602" s="12">
        <f>IFERROR([1]!EM_S_STM07_IS(F1602,"9",$L$1,"1")/1000000,"")</f>
        <v>763.53457046000005</v>
      </c>
      <c r="M1602" s="13">
        <f>IFERROR([1]!EM_S_STM07_IS(F1602,"9",$M$1,"1")/1000000,"")</f>
        <v>749.59237326000004</v>
      </c>
      <c r="N1602" s="12">
        <f>IFERROR([1]!EM_S_STM07_IS(F1602,"61",$N$1,"1")/1000000,"")</f>
        <v>552.44599177999999</v>
      </c>
      <c r="O1602" s="12">
        <f>IFERROR([1]!EM_S_STM07_IS(F1602,"61",$O$1,"1")/1000000,"")</f>
        <v>918.32933708000007</v>
      </c>
      <c r="P1602" s="12">
        <f>IFERROR([1]!EM_S_STM07_IS(F1602,"61",$P$1,"1")/1000000,"")</f>
        <v>379.25711601999996</v>
      </c>
      <c r="Q1602" s="12">
        <f>IFERROR([1]!EM_S_STM07_IS(F1602,"61",$Q$1,"1")/1000000,"")</f>
        <v>278.86594741000005</v>
      </c>
      <c r="R1602" s="12">
        <f>IFERROR([1]!EM_S_STM07_IS(F1602,"61",$R$1,"1")/1000000,"")</f>
        <v>-348.13270374000001</v>
      </c>
      <c r="S1602" s="12">
        <f>IFERROR([1]!EM_S_STM07_IS(F1602,"61",$S$1,"1")/1000000,"")</f>
        <v>102.68129485</v>
      </c>
      <c r="T1602" s="20">
        <f t="shared" si="440"/>
        <v>-0.19944817748270804</v>
      </c>
      <c r="U1602" s="20">
        <f t="shared" si="441"/>
        <v>-0.28576635904638736</v>
      </c>
      <c r="V1602" s="14">
        <f t="shared" si="442"/>
        <v>0.45770565118925621</v>
      </c>
      <c r="W1602" s="14">
        <f t="shared" si="443"/>
        <v>-0.36239573191249874</v>
      </c>
      <c r="X1602" s="14">
        <f t="shared" si="444"/>
        <v>-5.6000009061318724E-2</v>
      </c>
      <c r="Y1602" s="14">
        <f t="shared" si="445"/>
        <v>-0.61826871357250457</v>
      </c>
      <c r="Z1602" s="15">
        <f t="shared" si="446"/>
        <v>-1.826007326898162E-2</v>
      </c>
      <c r="AA1602" s="14">
        <f t="shared" si="447"/>
        <v>0.6622970403335019</v>
      </c>
      <c r="AB1602" s="14">
        <f t="shared" si="448"/>
        <v>-0.58701404745935826</v>
      </c>
      <c r="AC1602" s="14">
        <f t="shared" si="449"/>
        <v>-0.26470477248660462</v>
      </c>
      <c r="AD1602" s="14">
        <f t="shared" si="450"/>
        <v>-2.248387287775087</v>
      </c>
      <c r="AE1602" s="14">
        <f t="shared" si="451"/>
        <v>1.2949487185400617</v>
      </c>
      <c r="AF1602" s="18" t="str">
        <f t="shared" si="452"/>
        <v/>
      </c>
      <c r="AG1602" s="18" t="str">
        <f t="shared" si="453"/>
        <v/>
      </c>
      <c r="AH1602" s="18" t="str">
        <f t="shared" si="454"/>
        <v/>
      </c>
      <c r="AI1602" s="19" t="str">
        <f t="shared" si="455"/>
        <v/>
      </c>
      <c r="AJ1602" s="19" t="str">
        <f t="shared" si="456"/>
        <v/>
      </c>
      <c r="AK1602" s="19" t="str">
        <f t="shared" si="457"/>
        <v/>
      </c>
    </row>
    <row r="1603" spans="2:37" x14ac:dyDescent="0.15">
      <c r="B1603" s="51" t="str">
        <f>IFERROR(IF(AND(AF1603=1,AI1603=1),MAX($B$5:B1602)+1,""),"")</f>
        <v/>
      </c>
      <c r="C1603" s="51" t="str">
        <f>IFERROR(IF(AND(AG1603=1,AJ1603=1),MAX($C$5:C1602)+1,""),"")</f>
        <v/>
      </c>
      <c r="D1603" s="51" t="str">
        <f>IFERROR(IF(AND(AH1603=1,AK1603=1),MAX($D$5:D1602)+1,""),"")</f>
        <v/>
      </c>
      <c r="F1603" s="5" t="s">
        <v>3303</v>
      </c>
      <c r="G1603" s="5" t="s">
        <v>3304</v>
      </c>
      <c r="H1603" s="12">
        <f>IFERROR([1]!EM_S_STM07_IS(F1603,"9",$H$1,"1")/1000000,"")</f>
        <v>123.54712531</v>
      </c>
      <c r="I1603" s="12">
        <f>IFERROR([1]!EM_S_STM07_IS(F1603,"9",$I$1,"1")/1000000,"")</f>
        <v>162.07917421000002</v>
      </c>
      <c r="J1603" s="12">
        <f>IFERROR([1]!EM_S_STM07_IS(F1603,"9",$J$1,"1")/1000000,"")</f>
        <v>116.65962784999999</v>
      </c>
      <c r="K1603" s="12">
        <f>IFERROR([1]!EM_S_STM07_IS(F1603,"9",$K$1,"1")/1000000,"")</f>
        <v>90.526150400000006</v>
      </c>
      <c r="L1603" s="12">
        <f>IFERROR([1]!EM_S_STM07_IS(F1603,"9",$L$1,"1")/1000000,"")</f>
        <v>118.74620693000001</v>
      </c>
      <c r="M1603" s="13">
        <f>IFERROR([1]!EM_S_STM07_IS(F1603,"9",$M$1,"1")/1000000,"")</f>
        <v>121.4099374</v>
      </c>
      <c r="N1603" s="12">
        <f>IFERROR([1]!EM_S_STM07_IS(F1603,"61",$N$1,"1")/1000000,"")</f>
        <v>41.915851770000003</v>
      </c>
      <c r="O1603" s="12">
        <f>IFERROR([1]!EM_S_STM07_IS(F1603,"61",$O$1,"1")/1000000,"")</f>
        <v>51.210408649999998</v>
      </c>
      <c r="P1603" s="12">
        <f>IFERROR([1]!EM_S_STM07_IS(F1603,"61",$P$1,"1")/1000000,"")</f>
        <v>28.775877569999999</v>
      </c>
      <c r="Q1603" s="12">
        <f>IFERROR([1]!EM_S_STM07_IS(F1603,"61",$Q$1,"1")/1000000,"")</f>
        <v>14.240927060000001</v>
      </c>
      <c r="R1603" s="12">
        <f>IFERROR([1]!EM_S_STM07_IS(F1603,"61",$R$1,"1")/1000000,"")</f>
        <v>8.16550653</v>
      </c>
      <c r="S1603" s="12">
        <f>IFERROR([1]!EM_S_STM07_IS(F1603,"61",$S$1,"1")/1000000,"")</f>
        <v>5.5939690000000004</v>
      </c>
      <c r="T1603" s="20">
        <f t="shared" si="440"/>
        <v>-3.4839036342788621E-3</v>
      </c>
      <c r="U1603" s="20">
        <f t="shared" si="441"/>
        <v>-0.33155088614624351</v>
      </c>
      <c r="V1603" s="14">
        <f t="shared" si="442"/>
        <v>0.31188138779689767</v>
      </c>
      <c r="W1603" s="14">
        <f t="shared" si="443"/>
        <v>-0.28023061310240632</v>
      </c>
      <c r="X1603" s="14">
        <f t="shared" si="444"/>
        <v>-0.22401475070366417</v>
      </c>
      <c r="Y1603" s="14">
        <f t="shared" si="445"/>
        <v>0.31173375212915277</v>
      </c>
      <c r="Z1603" s="15">
        <f t="shared" si="446"/>
        <v>2.2432131003310606E-2</v>
      </c>
      <c r="AA1603" s="14">
        <f t="shared" si="447"/>
        <v>0.22174324241341772</v>
      </c>
      <c r="AB1603" s="14">
        <f t="shared" si="448"/>
        <v>-0.43808537505197198</v>
      </c>
      <c r="AC1603" s="14">
        <f t="shared" si="449"/>
        <v>-0.50510885288006868</v>
      </c>
      <c r="AD1603" s="14">
        <f t="shared" si="450"/>
        <v>-0.4266169263000214</v>
      </c>
      <c r="AE1603" s="14">
        <f t="shared" si="451"/>
        <v>-0.31492688427254245</v>
      </c>
      <c r="AF1603" s="18" t="str">
        <f t="shared" si="452"/>
        <v/>
      </c>
      <c r="AG1603" s="18" t="str">
        <f t="shared" si="453"/>
        <v/>
      </c>
      <c r="AH1603" s="18" t="str">
        <f t="shared" si="454"/>
        <v/>
      </c>
      <c r="AI1603" s="19" t="str">
        <f t="shared" si="455"/>
        <v/>
      </c>
      <c r="AJ1603" s="19" t="str">
        <f t="shared" si="456"/>
        <v/>
      </c>
      <c r="AK1603" s="19" t="str">
        <f t="shared" si="457"/>
        <v/>
      </c>
    </row>
    <row r="1604" spans="2:37" x14ac:dyDescent="0.15">
      <c r="B1604" s="51" t="str">
        <f>IFERROR(IF(AND(AF1604=1,AI1604=1),MAX($B$5:B1603)+1,""),"")</f>
        <v/>
      </c>
      <c r="C1604" s="51" t="str">
        <f>IFERROR(IF(AND(AG1604=1,AJ1604=1),MAX($C$5:C1603)+1,""),"")</f>
        <v/>
      </c>
      <c r="D1604" s="51" t="str">
        <f>IFERROR(IF(AND(AH1604=1,AK1604=1),MAX($D$5:D1603)+1,""),"")</f>
        <v/>
      </c>
      <c r="F1604" s="5" t="s">
        <v>3305</v>
      </c>
      <c r="G1604" s="5" t="s">
        <v>3306</v>
      </c>
      <c r="H1604" s="12">
        <f>IFERROR([1]!EM_S_STM07_IS(F1604,"9",$H$1,"1")/1000000,"")</f>
        <v>105.52601948</v>
      </c>
      <c r="I1604" s="12">
        <f>IFERROR([1]!EM_S_STM07_IS(F1604,"9",$I$1,"1")/1000000,"")</f>
        <v>174.15588166999999</v>
      </c>
      <c r="J1604" s="12">
        <f>IFERROR([1]!EM_S_STM07_IS(F1604,"9",$J$1,"1")/1000000,"")</f>
        <v>216.08435543000002</v>
      </c>
      <c r="K1604" s="12">
        <f>IFERROR([1]!EM_S_STM07_IS(F1604,"9",$K$1,"1")/1000000,"")</f>
        <v>235.37367700999999</v>
      </c>
      <c r="L1604" s="12">
        <f>IFERROR([1]!EM_S_STM07_IS(F1604,"9",$L$1,"1")/1000000,"")</f>
        <v>253.96276002000002</v>
      </c>
      <c r="M1604" s="13">
        <f>IFERROR([1]!EM_S_STM07_IS(F1604,"9",$M$1,"1")/1000000,"")</f>
        <v>289.87327800000003</v>
      </c>
      <c r="N1604" s="12">
        <f>IFERROR([1]!EM_S_STM07_IS(F1604,"61",$N$1,"1")/1000000,"")</f>
        <v>61.649363100000002</v>
      </c>
      <c r="O1604" s="12">
        <f>IFERROR([1]!EM_S_STM07_IS(F1604,"61",$O$1,"1")/1000000,"")</f>
        <v>99.070479790000007</v>
      </c>
      <c r="P1604" s="12">
        <f>IFERROR([1]!EM_S_STM07_IS(F1604,"61",$P$1,"1")/1000000,"")</f>
        <v>103.36165674999999</v>
      </c>
      <c r="Q1604" s="12">
        <f>IFERROR([1]!EM_S_STM07_IS(F1604,"61",$Q$1,"1")/1000000,"")</f>
        <v>73.378047840000008</v>
      </c>
      <c r="R1604" s="12">
        <f>IFERROR([1]!EM_S_STM07_IS(F1604,"61",$R$1,"1")/1000000,"")</f>
        <v>85.69079653</v>
      </c>
      <c r="S1604" s="12">
        <f>IFERROR([1]!EM_S_STM07_IS(F1604,"61",$S$1,"1")/1000000,"")</f>
        <v>74.393538459999988</v>
      </c>
      <c r="T1604" s="20">
        <f t="shared" si="440"/>
        <v>0.22396704594882655</v>
      </c>
      <c r="U1604" s="20">
        <f t="shared" si="441"/>
        <v>3.8296342930781213E-2</v>
      </c>
      <c r="V1604" s="14">
        <f t="shared" si="442"/>
        <v>0.65035962247213519</v>
      </c>
      <c r="W1604" s="14">
        <f t="shared" si="443"/>
        <v>0.24075255660585945</v>
      </c>
      <c r="X1604" s="14">
        <f t="shared" si="444"/>
        <v>8.9267552672265091E-2</v>
      </c>
      <c r="Y1604" s="14">
        <f t="shared" si="445"/>
        <v>7.8976898547624144E-2</v>
      </c>
      <c r="Z1604" s="15">
        <f t="shared" si="446"/>
        <v>0.14140072338626336</v>
      </c>
      <c r="AA1604" s="14">
        <f t="shared" si="447"/>
        <v>0.60699924230036373</v>
      </c>
      <c r="AB1604" s="14">
        <f t="shared" si="448"/>
        <v>4.3314385567688858E-2</v>
      </c>
      <c r="AC1604" s="14">
        <f t="shared" si="449"/>
        <v>-0.29008444574878572</v>
      </c>
      <c r="AD1604" s="14">
        <f t="shared" si="450"/>
        <v>0.16779880430790145</v>
      </c>
      <c r="AE1604" s="14">
        <f t="shared" si="451"/>
        <v>-0.13183747295481013</v>
      </c>
      <c r="AF1604" s="18">
        <f t="shared" si="452"/>
        <v>1</v>
      </c>
      <c r="AG1604" s="18" t="str">
        <f t="shared" si="453"/>
        <v/>
      </c>
      <c r="AH1604" s="18" t="str">
        <f t="shared" si="454"/>
        <v/>
      </c>
      <c r="AI1604" s="19" t="str">
        <f t="shared" si="455"/>
        <v/>
      </c>
      <c r="AJ1604" s="19" t="str">
        <f t="shared" si="456"/>
        <v/>
      </c>
      <c r="AK1604" s="19" t="str">
        <f t="shared" si="457"/>
        <v/>
      </c>
    </row>
    <row r="1605" spans="2:37" x14ac:dyDescent="0.15">
      <c r="B1605" s="51">
        <f>IFERROR(IF(AND(AF1605=1,AI1605=1),MAX($B$5:B1604)+1,""),"")</f>
        <v>144</v>
      </c>
      <c r="C1605" s="51" t="str">
        <f>IFERROR(IF(AND(AG1605=1,AJ1605=1),MAX($C$5:C1604)+1,""),"")</f>
        <v/>
      </c>
      <c r="D1605" s="51" t="str">
        <f>IFERROR(IF(AND(AH1605=1,AK1605=1),MAX($D$5:D1604)+1,""),"")</f>
        <v/>
      </c>
      <c r="F1605" s="5" t="s">
        <v>3307</v>
      </c>
      <c r="G1605" s="5" t="s">
        <v>3308</v>
      </c>
      <c r="H1605" s="12">
        <f>IFERROR([1]!EM_S_STM07_IS(F1605,"9",$H$1,"1")/1000000,"")</f>
        <v>422.55432777999999</v>
      </c>
      <c r="I1605" s="12">
        <f>IFERROR([1]!EM_S_STM07_IS(F1605,"9",$I$1,"1")/1000000,"")</f>
        <v>522.03495311999995</v>
      </c>
      <c r="J1605" s="12">
        <f>IFERROR([1]!EM_S_STM07_IS(F1605,"9",$J$1,"1")/1000000,"")</f>
        <v>614.44015796999997</v>
      </c>
      <c r="K1605" s="12">
        <f>IFERROR([1]!EM_S_STM07_IS(F1605,"9",$K$1,"1")/1000000,"")</f>
        <v>705.23978892999992</v>
      </c>
      <c r="L1605" s="12">
        <f>IFERROR([1]!EM_S_STM07_IS(F1605,"9",$L$1,"1")/1000000,"")</f>
        <v>910.59898830999998</v>
      </c>
      <c r="M1605" s="13">
        <f>IFERROR([1]!EM_S_STM07_IS(F1605,"9",$M$1,"1")/1000000,"")</f>
        <v>1184.4341907600001</v>
      </c>
      <c r="N1605" s="12">
        <f>IFERROR([1]!EM_S_STM07_IS(F1605,"61",$N$1,"1")/1000000,"")</f>
        <v>50.496025240000002</v>
      </c>
      <c r="O1605" s="12">
        <f>IFERROR([1]!EM_S_STM07_IS(F1605,"61",$O$1,"1")/1000000,"")</f>
        <v>64.381979450000003</v>
      </c>
      <c r="P1605" s="12">
        <f>IFERROR([1]!EM_S_STM07_IS(F1605,"61",$P$1,"1")/1000000,"")</f>
        <v>70.37379147</v>
      </c>
      <c r="Q1605" s="12">
        <f>IFERROR([1]!EM_S_STM07_IS(F1605,"61",$Q$1,"1")/1000000,"")</f>
        <v>38.532082619999997</v>
      </c>
      <c r="R1605" s="12">
        <f>IFERROR([1]!EM_S_STM07_IS(F1605,"61",$R$1,"1")/1000000,"")</f>
        <v>47.518877770000003</v>
      </c>
      <c r="S1605" s="12">
        <f>IFERROR([1]!EM_S_STM07_IS(F1605,"61",$S$1,"1")/1000000,"")</f>
        <v>62.585818009999997</v>
      </c>
      <c r="T1605" s="20">
        <f t="shared" si="440"/>
        <v>0.22892584080790002</v>
      </c>
      <c r="U1605" s="20">
        <f t="shared" si="441"/>
        <v>4.3863585405719663E-2</v>
      </c>
      <c r="V1605" s="14">
        <f t="shared" si="442"/>
        <v>0.23542682869359668</v>
      </c>
      <c r="W1605" s="14">
        <f t="shared" si="443"/>
        <v>0.17700961266622098</v>
      </c>
      <c r="X1605" s="14">
        <f t="shared" si="444"/>
        <v>0.14777619884088572</v>
      </c>
      <c r="Y1605" s="14">
        <f t="shared" si="445"/>
        <v>0.29119060297430754</v>
      </c>
      <c r="Z1605" s="15">
        <f t="shared" si="446"/>
        <v>0.3007198623822509</v>
      </c>
      <c r="AA1605" s="14">
        <f t="shared" si="447"/>
        <v>0.27499103432403149</v>
      </c>
      <c r="AB1605" s="14">
        <f t="shared" si="448"/>
        <v>9.3066601418388004E-2</v>
      </c>
      <c r="AC1605" s="14">
        <f t="shared" si="449"/>
        <v>-0.45246544466165317</v>
      </c>
      <c r="AD1605" s="14">
        <f t="shared" si="450"/>
        <v>0.23322889755601814</v>
      </c>
      <c r="AE1605" s="14">
        <f t="shared" si="451"/>
        <v>0.31707272871482195</v>
      </c>
      <c r="AF1605" s="18">
        <f t="shared" si="452"/>
        <v>1</v>
      </c>
      <c r="AG1605" s="18" t="str">
        <f t="shared" si="453"/>
        <v/>
      </c>
      <c r="AH1605" s="18" t="str">
        <f t="shared" si="454"/>
        <v/>
      </c>
      <c r="AI1605" s="19">
        <f t="shared" si="455"/>
        <v>1</v>
      </c>
      <c r="AJ1605" s="19" t="str">
        <f t="shared" si="456"/>
        <v/>
      </c>
      <c r="AK1605" s="19" t="str">
        <f t="shared" si="457"/>
        <v/>
      </c>
    </row>
    <row r="1606" spans="2:37" x14ac:dyDescent="0.15">
      <c r="B1606" s="51">
        <f>IFERROR(IF(AND(AF1606=1,AI1606=1),MAX($B$5:B1605)+1,""),"")</f>
        <v>145</v>
      </c>
      <c r="C1606" s="51" t="str">
        <f>IFERROR(IF(AND(AG1606=1,AJ1606=1),MAX($C$5:C1605)+1,""),"")</f>
        <v/>
      </c>
      <c r="D1606" s="51" t="str">
        <f>IFERROR(IF(AND(AH1606=1,AK1606=1),MAX($D$5:D1605)+1,""),"")</f>
        <v/>
      </c>
      <c r="F1606" s="5" t="s">
        <v>3309</v>
      </c>
      <c r="G1606" s="5" t="s">
        <v>3310</v>
      </c>
      <c r="H1606" s="12">
        <f>IFERROR([1]!EM_S_STM07_IS(F1606,"9",$H$1,"1")/1000000,"")</f>
        <v>138.78126564999999</v>
      </c>
      <c r="I1606" s="12">
        <f>IFERROR([1]!EM_S_STM07_IS(F1606,"9",$I$1,"1")/1000000,"")</f>
        <v>175.11347296</v>
      </c>
      <c r="J1606" s="12">
        <f>IFERROR([1]!EM_S_STM07_IS(F1606,"9",$J$1,"1")/1000000,"")</f>
        <v>192.97417508000001</v>
      </c>
      <c r="K1606" s="12">
        <f>IFERROR([1]!EM_S_STM07_IS(F1606,"9",$K$1,"1")/1000000,"")</f>
        <v>245.38618086000002</v>
      </c>
      <c r="L1606" s="12">
        <f>IFERROR([1]!EM_S_STM07_IS(F1606,"9",$L$1,"1")/1000000,"")</f>
        <v>296.78011560000004</v>
      </c>
      <c r="M1606" s="13">
        <f>IFERROR([1]!EM_S_STM07_IS(F1606,"9",$M$1,"1")/1000000,"")</f>
        <v>359.91242662999997</v>
      </c>
      <c r="N1606" s="12">
        <f>IFERROR([1]!EM_S_STM07_IS(F1606,"61",$N$1,"1")/1000000,"")</f>
        <v>30.14489708</v>
      </c>
      <c r="O1606" s="12">
        <f>IFERROR([1]!EM_S_STM07_IS(F1606,"61",$O$1,"1")/1000000,"")</f>
        <v>38.566119010000001</v>
      </c>
      <c r="P1606" s="12">
        <f>IFERROR([1]!EM_S_STM07_IS(F1606,"61",$P$1,"1")/1000000,"")</f>
        <v>39.007060359999997</v>
      </c>
      <c r="Q1606" s="12">
        <f>IFERROR([1]!EM_S_STM07_IS(F1606,"61",$Q$1,"1")/1000000,"")</f>
        <v>25.140974570000001</v>
      </c>
      <c r="R1606" s="12">
        <f>IFERROR([1]!EM_S_STM07_IS(F1606,"61",$R$1,"1")/1000000,"")</f>
        <v>41.356224359999999</v>
      </c>
      <c r="S1606" s="12">
        <f>IFERROR([1]!EM_S_STM07_IS(F1606,"61",$S$1,"1")/1000000,"")</f>
        <v>65.371071240000006</v>
      </c>
      <c r="T1606" s="20">
        <f t="shared" si="440"/>
        <v>0.20996609124000365</v>
      </c>
      <c r="U1606" s="20">
        <f t="shared" si="441"/>
        <v>0.16743943499806879</v>
      </c>
      <c r="V1606" s="14">
        <f t="shared" si="442"/>
        <v>0.26179475406736935</v>
      </c>
      <c r="W1606" s="14">
        <f t="shared" si="443"/>
        <v>0.10199501967549815</v>
      </c>
      <c r="X1606" s="14">
        <f t="shared" si="444"/>
        <v>0.27160113915901918</v>
      </c>
      <c r="Y1606" s="14">
        <f t="shared" si="445"/>
        <v>0.20944103111218704</v>
      </c>
      <c r="Z1606" s="15">
        <f t="shared" si="446"/>
        <v>0.21272419448440943</v>
      </c>
      <c r="AA1606" s="14">
        <f t="shared" si="447"/>
        <v>0.27935812511322733</v>
      </c>
      <c r="AB1606" s="14">
        <f t="shared" si="448"/>
        <v>1.1433386644003816E-2</v>
      </c>
      <c r="AC1606" s="14">
        <f t="shared" si="449"/>
        <v>-0.3554763076742653</v>
      </c>
      <c r="AD1606" s="14">
        <f t="shared" si="450"/>
        <v>0.64497299994683532</v>
      </c>
      <c r="AE1606" s="14">
        <f t="shared" si="451"/>
        <v>0.5806827690785844</v>
      </c>
      <c r="AF1606" s="18">
        <f t="shared" si="452"/>
        <v>1</v>
      </c>
      <c r="AG1606" s="18" t="str">
        <f t="shared" si="453"/>
        <v/>
      </c>
      <c r="AH1606" s="18" t="str">
        <f t="shared" si="454"/>
        <v/>
      </c>
      <c r="AI1606" s="19">
        <f t="shared" si="455"/>
        <v>1</v>
      </c>
      <c r="AJ1606" s="19" t="str">
        <f t="shared" si="456"/>
        <v/>
      </c>
      <c r="AK1606" s="19" t="str">
        <f t="shared" si="457"/>
        <v/>
      </c>
    </row>
    <row r="1607" spans="2:37" x14ac:dyDescent="0.15">
      <c r="B1607" s="51" t="str">
        <f>IFERROR(IF(AND(AF1607=1,AI1607=1),MAX($B$5:B1606)+1,""),"")</f>
        <v/>
      </c>
      <c r="C1607" s="51" t="str">
        <f>IFERROR(IF(AND(AG1607=1,AJ1607=1),MAX($C$5:C1606)+1,""),"")</f>
        <v/>
      </c>
      <c r="D1607" s="51" t="str">
        <f>IFERROR(IF(AND(AH1607=1,AK1607=1),MAX($D$5:D1606)+1,""),"")</f>
        <v/>
      </c>
      <c r="F1607" s="5" t="s">
        <v>3311</v>
      </c>
      <c r="G1607" s="5" t="s">
        <v>3312</v>
      </c>
      <c r="H1607" s="12">
        <f>IFERROR([1]!EM_S_STM07_IS(F1607,"9",$H$1,"1")/1000000,"")</f>
        <v>277.23478305999998</v>
      </c>
      <c r="I1607" s="12">
        <f>IFERROR([1]!EM_S_STM07_IS(F1607,"9",$I$1,"1")/1000000,"")</f>
        <v>435.39758467000001</v>
      </c>
      <c r="J1607" s="12">
        <f>IFERROR([1]!EM_S_STM07_IS(F1607,"9",$J$1,"1")/1000000,"")</f>
        <v>480.26777726</v>
      </c>
      <c r="K1607" s="12">
        <f>IFERROR([1]!EM_S_STM07_IS(F1607,"9",$K$1,"1")/1000000,"")</f>
        <v>285.86643857999996</v>
      </c>
      <c r="L1607" s="12">
        <f>IFERROR([1]!EM_S_STM07_IS(F1607,"9",$L$1,"1")/1000000,"")</f>
        <v>513.57898663000003</v>
      </c>
      <c r="M1607" s="13">
        <f>IFERROR([1]!EM_S_STM07_IS(F1607,"9",$M$1,"1")/1000000,"")</f>
        <v>533.45091749000005</v>
      </c>
      <c r="N1607" s="12">
        <f>IFERROR([1]!EM_S_STM07_IS(F1607,"61",$N$1,"1")/1000000,"")</f>
        <v>55.716550640000001</v>
      </c>
      <c r="O1607" s="12">
        <f>IFERROR([1]!EM_S_STM07_IS(F1607,"61",$O$1,"1")/1000000,"")</f>
        <v>81.584479959999996</v>
      </c>
      <c r="P1607" s="12">
        <f>IFERROR([1]!EM_S_STM07_IS(F1607,"61",$P$1,"1")/1000000,"")</f>
        <v>71.737746079999994</v>
      </c>
      <c r="Q1607" s="12">
        <f>IFERROR([1]!EM_S_STM07_IS(F1607,"61",$Q$1,"1")/1000000,"")</f>
        <v>-58.394641700000001</v>
      </c>
      <c r="R1607" s="12">
        <f>IFERROR([1]!EM_S_STM07_IS(F1607,"61",$R$1,"1")/1000000,"")</f>
        <v>9.1341804</v>
      </c>
      <c r="S1607" s="12">
        <f>IFERROR([1]!EM_S_STM07_IS(F1607,"61",$S$1,"1")/1000000,"")</f>
        <v>9.124369960000001</v>
      </c>
      <c r="T1607" s="20">
        <f t="shared" ref="T1607:T1670" si="458">IFERROR(IF(H1607&lt;0,"",(M1607/H1607)^(1/5)-1),"")</f>
        <v>0.13985432051533797</v>
      </c>
      <c r="U1607" s="20">
        <f t="shared" ref="U1607:U1670" si="459">IFERROR(IF(N1607&lt;0,"",(S1607/N1607)^(1/5)-1),"")</f>
        <v>-0.30362409985726124</v>
      </c>
      <c r="V1607" s="14">
        <f t="shared" ref="V1607:V1670" si="460">IFERROR((I1607-H1607)/ABS(H1607),"")</f>
        <v>0.57050129087074175</v>
      </c>
      <c r="W1607" s="14">
        <f t="shared" ref="W1607:W1670" si="461">IFERROR((J1607-I1607)/ABS(I1607),"")</f>
        <v>0.10305567639748935</v>
      </c>
      <c r="X1607" s="14">
        <f t="shared" ref="X1607:X1670" si="462">IFERROR((K1607-J1607)/ABS(J1607),"")</f>
        <v>-0.40477697627163112</v>
      </c>
      <c r="Y1607" s="14">
        <f t="shared" ref="Y1607:Y1670" si="463">IFERROR((L1607-K1607)/ABS(K1607),"")</f>
        <v>0.79656971689691558</v>
      </c>
      <c r="Z1607" s="15">
        <f t="shared" ref="Z1607:Z1670" si="464">IFERROR((M1607-L1607)/ABS(L1607),"")</f>
        <v>3.8693037249042363E-2</v>
      </c>
      <c r="AA1607" s="14">
        <f t="shared" ref="AA1607:AA1670" si="465">IFERROR((O1607-N1607)/ABS(N1607),"")</f>
        <v>0.46427729324343531</v>
      </c>
      <c r="AB1607" s="14">
        <f t="shared" ref="AB1607:AB1670" si="466">IFERROR((P1607-O1607)/ABS(O1607),"")</f>
        <v>-0.12069371386356512</v>
      </c>
      <c r="AC1607" s="14">
        <f t="shared" ref="AC1607:AC1670" si="467">IFERROR((Q1607-P1607)/ABS(P1607),"")</f>
        <v>-1.8140016224496358</v>
      </c>
      <c r="AD1607" s="14">
        <f t="shared" ref="AD1607:AD1670" si="468">IFERROR((R1607-Q1607)/ABS(Q1607),"")</f>
        <v>1.1564215505752473</v>
      </c>
      <c r="AE1607" s="14">
        <f t="shared" ref="AE1607:AE1670" si="469">IFERROR((S1607-R1607)/ABS(R1607),"")</f>
        <v>-1.0740361554495877E-3</v>
      </c>
      <c r="AF1607" s="18" t="str">
        <f t="shared" ref="AF1607:AF1670" si="470">IFERROR(IF(AND(T1607&lt;&gt;"",T1607&gt;$AG$3),1,""),"")</f>
        <v/>
      </c>
      <c r="AG1607" s="18" t="str">
        <f t="shared" ref="AG1607:AG1670" si="471">IFERROR(IF(AND(U1607&lt;&gt;"",U1607&gt;$AG$3),1,""),"")</f>
        <v/>
      </c>
      <c r="AH1607" s="18" t="str">
        <f t="shared" ref="AH1607:AH1670" si="472">IFERROR(IF(AND(AF1607=1,AG1607=1),1,""),"")</f>
        <v/>
      </c>
      <c r="AI1607" s="19" t="str">
        <f t="shared" ref="AI1607:AI1670" si="473">IFERROR(IF(AND(V1607&gt;$AJ$3,W1607&gt;$AJ$3,X1607&gt;$AJ$3,Y1607&gt;$AJ$3,Z1607&gt;$AJ$3),1,""),"")</f>
        <v/>
      </c>
      <c r="AJ1607" s="19" t="str">
        <f t="shared" ref="AJ1607:AJ1670" si="474">IFERROR(IF(AND(AA1607&gt;$AJ$3,AB1607&gt;$AJ$3,AC1607&gt;$AJ$3,AD1607&gt;$AJ$3,AE1607&gt;$AJ$3),1,""),"")</f>
        <v/>
      </c>
      <c r="AK1607" s="19" t="str">
        <f t="shared" ref="AK1607:AK1670" si="475">IFERROR(IF(AND(AI1607=1,AJ1607=1),1,""),"")</f>
        <v/>
      </c>
    </row>
    <row r="1608" spans="2:37" x14ac:dyDescent="0.15">
      <c r="B1608" s="51" t="str">
        <f>IFERROR(IF(AND(AF1608=1,AI1608=1),MAX($B$5:B1607)+1,""),"")</f>
        <v/>
      </c>
      <c r="C1608" s="51" t="str">
        <f>IFERROR(IF(AND(AG1608=1,AJ1608=1),MAX($C$5:C1607)+1,""),"")</f>
        <v/>
      </c>
      <c r="D1608" s="51" t="str">
        <f>IFERROR(IF(AND(AH1608=1,AK1608=1),MAX($D$5:D1607)+1,""),"")</f>
        <v/>
      </c>
      <c r="F1608" s="5" t="s">
        <v>3313</v>
      </c>
      <c r="G1608" s="5" t="s">
        <v>3314</v>
      </c>
      <c r="H1608" s="12">
        <f>IFERROR([1]!EM_S_STM07_IS(F1608,"9",$H$1,"1")/1000000,"")</f>
        <v>52.518487499999999</v>
      </c>
      <c r="I1608" s="12">
        <f>IFERROR([1]!EM_S_STM07_IS(F1608,"9",$I$1,"1")/1000000,"")</f>
        <v>75.484862400000011</v>
      </c>
      <c r="J1608" s="12">
        <f>IFERROR([1]!EM_S_STM07_IS(F1608,"9",$J$1,"1")/1000000,"")</f>
        <v>82.00349906999999</v>
      </c>
      <c r="K1608" s="12">
        <f>IFERROR([1]!EM_S_STM07_IS(F1608,"9",$K$1,"1")/1000000,"")</f>
        <v>82.656575599999996</v>
      </c>
      <c r="L1608" s="12">
        <f>IFERROR([1]!EM_S_STM07_IS(F1608,"9",$L$1,"1")/1000000,"")</f>
        <v>121.94304466</v>
      </c>
      <c r="M1608" s="13">
        <f>IFERROR([1]!EM_S_STM07_IS(F1608,"9",$M$1,"1")/1000000,"")</f>
        <v>246.86789403</v>
      </c>
      <c r="N1608" s="12">
        <f>IFERROR([1]!EM_S_STM07_IS(F1608,"61",$N$1,"1")/1000000,"")</f>
        <v>22.439877980000002</v>
      </c>
      <c r="O1608" s="12">
        <f>IFERROR([1]!EM_S_STM07_IS(F1608,"61",$O$1,"1")/1000000,"")</f>
        <v>27.025002019999999</v>
      </c>
      <c r="P1608" s="12">
        <f>IFERROR([1]!EM_S_STM07_IS(F1608,"61",$P$1,"1")/1000000,"")</f>
        <v>19.064987139999999</v>
      </c>
      <c r="Q1608" s="12">
        <f>IFERROR([1]!EM_S_STM07_IS(F1608,"61",$Q$1,"1")/1000000,"")</f>
        <v>9.6157897100000014</v>
      </c>
      <c r="R1608" s="12">
        <f>IFERROR([1]!EM_S_STM07_IS(F1608,"61",$R$1,"1")/1000000,"")</f>
        <v>1.7910997099999999</v>
      </c>
      <c r="S1608" s="12">
        <f>IFERROR([1]!EM_S_STM07_IS(F1608,"61",$S$1,"1")/1000000,"")</f>
        <v>-35.659960099999999</v>
      </c>
      <c r="T1608" s="20">
        <f t="shared" si="458"/>
        <v>0.3627948396516858</v>
      </c>
      <c r="U1608" s="20">
        <f t="shared" si="459"/>
        <v>-2.0970642738051919</v>
      </c>
      <c r="V1608" s="14">
        <f t="shared" si="460"/>
        <v>0.43730076765824633</v>
      </c>
      <c r="W1608" s="14">
        <f t="shared" si="461"/>
        <v>8.6356872924497466E-2</v>
      </c>
      <c r="X1608" s="14">
        <f t="shared" si="462"/>
        <v>7.9640080899782886E-3</v>
      </c>
      <c r="Y1608" s="14">
        <f t="shared" si="463"/>
        <v>0.47529756434768156</v>
      </c>
      <c r="Z1608" s="15">
        <f t="shared" si="464"/>
        <v>1.0244524377615289</v>
      </c>
      <c r="AA1608" s="14">
        <f t="shared" si="465"/>
        <v>0.20432927683860766</v>
      </c>
      <c r="AB1608" s="14">
        <f t="shared" si="466"/>
        <v>-0.29454261924232777</v>
      </c>
      <c r="AC1608" s="14">
        <f t="shared" si="467"/>
        <v>-0.49563093647069717</v>
      </c>
      <c r="AD1608" s="14">
        <f t="shared" si="468"/>
        <v>-0.81373347753878866</v>
      </c>
      <c r="AE1608" s="14">
        <f t="shared" si="469"/>
        <v>-20.909533735561823</v>
      </c>
      <c r="AF1608" s="18">
        <f t="shared" si="470"/>
        <v>1</v>
      </c>
      <c r="AG1608" s="18" t="str">
        <f t="shared" si="471"/>
        <v/>
      </c>
      <c r="AH1608" s="18" t="str">
        <f t="shared" si="472"/>
        <v/>
      </c>
      <c r="AI1608" s="19" t="str">
        <f t="shared" si="473"/>
        <v/>
      </c>
      <c r="AJ1608" s="19" t="str">
        <f t="shared" si="474"/>
        <v/>
      </c>
      <c r="AK1608" s="19" t="str">
        <f t="shared" si="475"/>
        <v/>
      </c>
    </row>
    <row r="1609" spans="2:37" x14ac:dyDescent="0.15">
      <c r="B1609" s="51" t="str">
        <f>IFERROR(IF(AND(AF1609=1,AI1609=1),MAX($B$5:B1608)+1,""),"")</f>
        <v/>
      </c>
      <c r="C1609" s="51" t="str">
        <f>IFERROR(IF(AND(AG1609=1,AJ1609=1),MAX($C$5:C1608)+1,""),"")</f>
        <v/>
      </c>
      <c r="D1609" s="51" t="str">
        <f>IFERROR(IF(AND(AH1609=1,AK1609=1),MAX($D$5:D1608)+1,""),"")</f>
        <v/>
      </c>
      <c r="F1609" s="5" t="s">
        <v>3315</v>
      </c>
      <c r="G1609" s="5" t="s">
        <v>3316</v>
      </c>
      <c r="H1609" s="12">
        <f>IFERROR([1]!EM_S_STM07_IS(F1609,"9",$H$1,"1")/1000000,"")</f>
        <v>177.69066384999999</v>
      </c>
      <c r="I1609" s="12">
        <f>IFERROR([1]!EM_S_STM07_IS(F1609,"9",$I$1,"1")/1000000,"")</f>
        <v>206.74129550999999</v>
      </c>
      <c r="J1609" s="12">
        <f>IFERROR([1]!EM_S_STM07_IS(F1609,"9",$J$1,"1")/1000000,"")</f>
        <v>255.79038987999999</v>
      </c>
      <c r="K1609" s="12">
        <f>IFERROR([1]!EM_S_STM07_IS(F1609,"9",$K$1,"1")/1000000,"")</f>
        <v>217.24509299000002</v>
      </c>
      <c r="L1609" s="12">
        <f>IFERROR([1]!EM_S_STM07_IS(F1609,"9",$L$1,"1")/1000000,"")</f>
        <v>227.1813544</v>
      </c>
      <c r="M1609" s="13">
        <f>IFERROR([1]!EM_S_STM07_IS(F1609,"9",$M$1,"1")/1000000,"")</f>
        <v>219.42741192</v>
      </c>
      <c r="N1609" s="12">
        <f>IFERROR([1]!EM_S_STM07_IS(F1609,"61",$N$1,"1")/1000000,"")</f>
        <v>38.59178481</v>
      </c>
      <c r="O1609" s="12">
        <f>IFERROR([1]!EM_S_STM07_IS(F1609,"61",$O$1,"1")/1000000,"")</f>
        <v>53.968744149999999</v>
      </c>
      <c r="P1609" s="12">
        <f>IFERROR([1]!EM_S_STM07_IS(F1609,"61",$P$1,"1")/1000000,"")</f>
        <v>73.866835499999993</v>
      </c>
      <c r="Q1609" s="12">
        <f>IFERROR([1]!EM_S_STM07_IS(F1609,"61",$Q$1,"1")/1000000,"")</f>
        <v>64.071728489999998</v>
      </c>
      <c r="R1609" s="12">
        <f>IFERROR([1]!EM_S_STM07_IS(F1609,"61",$R$1,"1")/1000000,"")</f>
        <v>53.606574999999999</v>
      </c>
      <c r="S1609" s="12">
        <f>IFERROR([1]!EM_S_STM07_IS(F1609,"61",$S$1,"1")/1000000,"")</f>
        <v>44.934202429999999</v>
      </c>
      <c r="T1609" s="20">
        <f t="shared" si="458"/>
        <v>4.3098339797049467E-2</v>
      </c>
      <c r="U1609" s="20">
        <f t="shared" si="459"/>
        <v>3.0899750702210182E-2</v>
      </c>
      <c r="V1609" s="14">
        <f t="shared" si="460"/>
        <v>0.1634899157365042</v>
      </c>
      <c r="W1609" s="14">
        <f t="shared" si="461"/>
        <v>0.23724865537387291</v>
      </c>
      <c r="X1609" s="14">
        <f t="shared" si="462"/>
        <v>-0.15069095014899853</v>
      </c>
      <c r="Y1609" s="14">
        <f t="shared" si="463"/>
        <v>4.5737564302349334E-2</v>
      </c>
      <c r="Z1609" s="15">
        <f t="shared" si="464"/>
        <v>-3.4131068988820179E-2</v>
      </c>
      <c r="AA1609" s="14">
        <f t="shared" si="465"/>
        <v>0.39845162424349656</v>
      </c>
      <c r="AB1609" s="14">
        <f t="shared" si="466"/>
        <v>0.36869657916618381</v>
      </c>
      <c r="AC1609" s="14">
        <f t="shared" si="467"/>
        <v>-0.13260493621660557</v>
      </c>
      <c r="AD1609" s="14">
        <f t="shared" si="468"/>
        <v>-0.16333496436939965</v>
      </c>
      <c r="AE1609" s="14">
        <f t="shared" si="469"/>
        <v>-0.16177815072125015</v>
      </c>
      <c r="AF1609" s="18" t="str">
        <f t="shared" si="470"/>
        <v/>
      </c>
      <c r="AG1609" s="18" t="str">
        <f t="shared" si="471"/>
        <v/>
      </c>
      <c r="AH1609" s="18" t="str">
        <f t="shared" si="472"/>
        <v/>
      </c>
      <c r="AI1609" s="19" t="str">
        <f t="shared" si="473"/>
        <v/>
      </c>
      <c r="AJ1609" s="19" t="str">
        <f t="shared" si="474"/>
        <v/>
      </c>
      <c r="AK1609" s="19" t="str">
        <f t="shared" si="475"/>
        <v/>
      </c>
    </row>
    <row r="1610" spans="2:37" x14ac:dyDescent="0.15">
      <c r="B1610" s="51">
        <f>IFERROR(IF(AND(AF1610=1,AI1610=1),MAX($B$5:B1609)+1,""),"")</f>
        <v>146</v>
      </c>
      <c r="C1610" s="51">
        <f>IFERROR(IF(AND(AG1610=1,AJ1610=1),MAX($C$5:C1609)+1,""),"")</f>
        <v>75</v>
      </c>
      <c r="D1610" s="51">
        <f>IFERROR(IF(AND(AH1610=1,AK1610=1),MAX($D$5:D1609)+1,""),"")</f>
        <v>49</v>
      </c>
      <c r="F1610" s="5" t="s">
        <v>3317</v>
      </c>
      <c r="G1610" s="5" t="s">
        <v>3318</v>
      </c>
      <c r="H1610" s="12">
        <f>IFERROR([1]!EM_S_STM07_IS(F1610,"9",$H$1,"1")/1000000,"")</f>
        <v>117.30887239</v>
      </c>
      <c r="I1610" s="12">
        <f>IFERROR([1]!EM_S_STM07_IS(F1610,"9",$I$1,"1")/1000000,"")</f>
        <v>183.64454038</v>
      </c>
      <c r="J1610" s="12">
        <f>IFERROR([1]!EM_S_STM07_IS(F1610,"9",$J$1,"1")/1000000,"")</f>
        <v>225.36303122999999</v>
      </c>
      <c r="K1610" s="12">
        <f>IFERROR([1]!EM_S_STM07_IS(F1610,"9",$K$1,"1")/1000000,"")</f>
        <v>380.50408162999997</v>
      </c>
      <c r="L1610" s="12">
        <f>IFERROR([1]!EM_S_STM07_IS(F1610,"9",$L$1,"1")/1000000,"")</f>
        <v>774.76416158000006</v>
      </c>
      <c r="M1610" s="13">
        <f>IFERROR([1]!EM_S_STM07_IS(F1610,"9",$M$1,"1")/1000000,"")</f>
        <v>1123.77861824</v>
      </c>
      <c r="N1610" s="12">
        <f>IFERROR([1]!EM_S_STM07_IS(F1610,"61",$N$1,"1")/1000000,"")</f>
        <v>41.33481286</v>
      </c>
      <c r="O1610" s="12">
        <f>IFERROR([1]!EM_S_STM07_IS(F1610,"61",$O$1,"1")/1000000,"")</f>
        <v>55.686689210000004</v>
      </c>
      <c r="P1610" s="12">
        <f>IFERROR([1]!EM_S_STM07_IS(F1610,"61",$P$1,"1")/1000000,"")</f>
        <v>82.30000643000001</v>
      </c>
      <c r="Q1610" s="12">
        <f>IFERROR([1]!EM_S_STM07_IS(F1610,"61",$Q$1,"1")/1000000,"")</f>
        <v>153.61937090000001</v>
      </c>
      <c r="R1610" s="12">
        <f>IFERROR([1]!EM_S_STM07_IS(F1610,"61",$R$1,"1")/1000000,"")</f>
        <v>330.59185968000003</v>
      </c>
      <c r="S1610" s="12">
        <f>IFERROR([1]!EM_S_STM07_IS(F1610,"61",$S$1,"1")/1000000,"")</f>
        <v>470.40883757</v>
      </c>
      <c r="T1610" s="20">
        <f t="shared" si="458"/>
        <v>0.57133933009234839</v>
      </c>
      <c r="U1610" s="20">
        <f t="shared" si="459"/>
        <v>0.62641697833936338</v>
      </c>
      <c r="V1610" s="14">
        <f t="shared" si="460"/>
        <v>0.56547869430935538</v>
      </c>
      <c r="W1610" s="14">
        <f t="shared" si="461"/>
        <v>0.22716978551976266</v>
      </c>
      <c r="X1610" s="14">
        <f t="shared" si="462"/>
        <v>0.68840505717935085</v>
      </c>
      <c r="Y1610" s="14">
        <f t="shared" si="463"/>
        <v>1.0361520387930461</v>
      </c>
      <c r="Z1610" s="15">
        <f t="shared" si="464"/>
        <v>0.45047831839336011</v>
      </c>
      <c r="AA1610" s="14">
        <f t="shared" si="465"/>
        <v>0.34721038652356934</v>
      </c>
      <c r="AB1610" s="14">
        <f t="shared" si="466"/>
        <v>0.47791164455187052</v>
      </c>
      <c r="AC1610" s="14">
        <f t="shared" si="467"/>
        <v>0.86657787239251849</v>
      </c>
      <c r="AD1610" s="14">
        <f t="shared" si="468"/>
        <v>1.1520193563037173</v>
      </c>
      <c r="AE1610" s="14">
        <f t="shared" si="469"/>
        <v>0.42292928212248582</v>
      </c>
      <c r="AF1610" s="18">
        <f t="shared" si="470"/>
        <v>1</v>
      </c>
      <c r="AG1610" s="18">
        <f t="shared" si="471"/>
        <v>1</v>
      </c>
      <c r="AH1610" s="18">
        <f t="shared" si="472"/>
        <v>1</v>
      </c>
      <c r="AI1610" s="19">
        <f t="shared" si="473"/>
        <v>1</v>
      </c>
      <c r="AJ1610" s="19">
        <f t="shared" si="474"/>
        <v>1</v>
      </c>
      <c r="AK1610" s="19">
        <f t="shared" si="475"/>
        <v>1</v>
      </c>
    </row>
    <row r="1611" spans="2:37" x14ac:dyDescent="0.15">
      <c r="B1611" s="51" t="str">
        <f>IFERROR(IF(AND(AF1611=1,AI1611=1),MAX($B$5:B1610)+1,""),"")</f>
        <v/>
      </c>
      <c r="C1611" s="51" t="str">
        <f>IFERROR(IF(AND(AG1611=1,AJ1611=1),MAX($C$5:C1610)+1,""),"")</f>
        <v/>
      </c>
      <c r="D1611" s="51" t="str">
        <f>IFERROR(IF(AND(AH1611=1,AK1611=1),MAX($D$5:D1610)+1,""),"")</f>
        <v/>
      </c>
      <c r="F1611" s="5" t="s">
        <v>3319</v>
      </c>
      <c r="G1611" s="5" t="s">
        <v>3320</v>
      </c>
      <c r="H1611" s="12">
        <f>IFERROR([1]!EM_S_STM07_IS(F1611,"9",$H$1,"1")/1000000,"")</f>
        <v>379.8262019</v>
      </c>
      <c r="I1611" s="12">
        <f>IFERROR([1]!EM_S_STM07_IS(F1611,"9",$I$1,"1")/1000000,"")</f>
        <v>823.50346229000002</v>
      </c>
      <c r="J1611" s="12">
        <f>IFERROR([1]!EM_S_STM07_IS(F1611,"9",$J$1,"1")/1000000,"")</f>
        <v>502.54174872000004</v>
      </c>
      <c r="K1611" s="12">
        <f>IFERROR([1]!EM_S_STM07_IS(F1611,"9",$K$1,"1")/1000000,"")</f>
        <v>175.01334646000001</v>
      </c>
      <c r="L1611" s="12">
        <f>IFERROR([1]!EM_S_STM07_IS(F1611,"9",$L$1,"1")/1000000,"")</f>
        <v>245.32040271</v>
      </c>
      <c r="M1611" s="13">
        <f>IFERROR([1]!EM_S_STM07_IS(F1611,"9",$M$1,"1")/1000000,"")</f>
        <v>591.77764166999998</v>
      </c>
      <c r="N1611" s="12">
        <f>IFERROR([1]!EM_S_STM07_IS(F1611,"61",$N$1,"1")/1000000,"")</f>
        <v>126.67274175</v>
      </c>
      <c r="O1611" s="12">
        <f>IFERROR([1]!EM_S_STM07_IS(F1611,"61",$O$1,"1")/1000000,"")</f>
        <v>326.50719350000003</v>
      </c>
      <c r="P1611" s="12">
        <f>IFERROR([1]!EM_S_STM07_IS(F1611,"61",$P$1,"1")/1000000,"")</f>
        <v>173.61559850999998</v>
      </c>
      <c r="Q1611" s="12">
        <f>IFERROR([1]!EM_S_STM07_IS(F1611,"61",$Q$1,"1")/1000000,"")</f>
        <v>43.388424549999996</v>
      </c>
      <c r="R1611" s="12">
        <f>IFERROR([1]!EM_S_STM07_IS(F1611,"61",$R$1,"1")/1000000,"")</f>
        <v>65.810597149999992</v>
      </c>
      <c r="S1611" s="12">
        <f>IFERROR([1]!EM_S_STM07_IS(F1611,"61",$S$1,"1")/1000000,"")</f>
        <v>104.61489590000001</v>
      </c>
      <c r="T1611" s="20">
        <f t="shared" si="458"/>
        <v>9.2734679873961223E-2</v>
      </c>
      <c r="U1611" s="20">
        <f t="shared" si="459"/>
        <v>-3.7541369338266906E-2</v>
      </c>
      <c r="V1611" s="14">
        <f t="shared" si="460"/>
        <v>1.1681059868187045</v>
      </c>
      <c r="W1611" s="14">
        <f t="shared" si="461"/>
        <v>-0.38975150472041614</v>
      </c>
      <c r="X1611" s="14">
        <f t="shared" si="462"/>
        <v>-0.651743667255968</v>
      </c>
      <c r="Y1611" s="14">
        <f t="shared" si="463"/>
        <v>0.40172396946920241</v>
      </c>
      <c r="Z1611" s="15">
        <f t="shared" si="464"/>
        <v>1.4122642680052855</v>
      </c>
      <c r="AA1611" s="14">
        <f t="shared" si="465"/>
        <v>1.5775647466792122</v>
      </c>
      <c r="AB1611" s="14">
        <f t="shared" si="466"/>
        <v>-0.46826409351376214</v>
      </c>
      <c r="AC1611" s="14">
        <f t="shared" si="467"/>
        <v>-0.75008913414251255</v>
      </c>
      <c r="AD1611" s="14">
        <f t="shared" si="468"/>
        <v>0.51677775426395378</v>
      </c>
      <c r="AE1611" s="14">
        <f t="shared" si="469"/>
        <v>0.58963602262344794</v>
      </c>
      <c r="AF1611" s="18" t="str">
        <f t="shared" si="470"/>
        <v/>
      </c>
      <c r="AG1611" s="18" t="str">
        <f t="shared" si="471"/>
        <v/>
      </c>
      <c r="AH1611" s="18" t="str">
        <f t="shared" si="472"/>
        <v/>
      </c>
      <c r="AI1611" s="19" t="str">
        <f t="shared" si="473"/>
        <v/>
      </c>
      <c r="AJ1611" s="19" t="str">
        <f t="shared" si="474"/>
        <v/>
      </c>
      <c r="AK1611" s="19" t="str">
        <f t="shared" si="475"/>
        <v/>
      </c>
    </row>
    <row r="1612" spans="2:37" x14ac:dyDescent="0.15">
      <c r="B1612" s="51" t="str">
        <f>IFERROR(IF(AND(AF1612=1,AI1612=1),MAX($B$5:B1611)+1,""),"")</f>
        <v/>
      </c>
      <c r="C1612" s="51" t="str">
        <f>IFERROR(IF(AND(AG1612=1,AJ1612=1),MAX($C$5:C1611)+1,""),"")</f>
        <v/>
      </c>
      <c r="D1612" s="51" t="str">
        <f>IFERROR(IF(AND(AH1612=1,AK1612=1),MAX($D$5:D1611)+1,""),"")</f>
        <v/>
      </c>
      <c r="F1612" s="5" t="s">
        <v>3321</v>
      </c>
      <c r="G1612" s="5" t="s">
        <v>3322</v>
      </c>
      <c r="H1612" s="12">
        <f>IFERROR([1]!EM_S_STM07_IS(F1612,"9",$H$1,"1")/1000000,"")</f>
        <v>602.0566981799999</v>
      </c>
      <c r="I1612" s="12">
        <f>IFERROR([1]!EM_S_STM07_IS(F1612,"9",$I$1,"1")/1000000,"")</f>
        <v>604.34885997000003</v>
      </c>
      <c r="J1612" s="12">
        <f>IFERROR([1]!EM_S_STM07_IS(F1612,"9",$J$1,"1")/1000000,"")</f>
        <v>453.68846843</v>
      </c>
      <c r="K1612" s="12">
        <f>IFERROR([1]!EM_S_STM07_IS(F1612,"9",$K$1,"1")/1000000,"")</f>
        <v>640.72106064000002</v>
      </c>
      <c r="L1612" s="12">
        <f>IFERROR([1]!EM_S_STM07_IS(F1612,"9",$L$1,"1")/1000000,"")</f>
        <v>680.14597751999997</v>
      </c>
      <c r="M1612" s="13">
        <f>IFERROR([1]!EM_S_STM07_IS(F1612,"9",$M$1,"1")/1000000,"")</f>
        <v>1902.2661259000001</v>
      </c>
      <c r="N1612" s="12">
        <f>IFERROR([1]!EM_S_STM07_IS(F1612,"61",$N$1,"1")/1000000,"")</f>
        <v>55.67566755</v>
      </c>
      <c r="O1612" s="12">
        <f>IFERROR([1]!EM_S_STM07_IS(F1612,"61",$O$1,"1")/1000000,"")</f>
        <v>57.315485850000002</v>
      </c>
      <c r="P1612" s="12">
        <f>IFERROR([1]!EM_S_STM07_IS(F1612,"61",$P$1,"1")/1000000,"")</f>
        <v>5.8308270799999997</v>
      </c>
      <c r="Q1612" s="12">
        <f>IFERROR([1]!EM_S_STM07_IS(F1612,"61",$Q$1,"1")/1000000,"")</f>
        <v>20.199073819999999</v>
      </c>
      <c r="R1612" s="12">
        <f>IFERROR([1]!EM_S_STM07_IS(F1612,"61",$R$1,"1")/1000000,"")</f>
        <v>8.17528085</v>
      </c>
      <c r="S1612" s="12">
        <f>IFERROR([1]!EM_S_STM07_IS(F1612,"61",$S$1,"1")/1000000,"")</f>
        <v>136.91596052</v>
      </c>
      <c r="T1612" s="20">
        <f t="shared" si="458"/>
        <v>0.25871317030614227</v>
      </c>
      <c r="U1612" s="20">
        <f t="shared" si="459"/>
        <v>0.19717524756374716</v>
      </c>
      <c r="V1612" s="14">
        <f t="shared" si="460"/>
        <v>3.8072191488430838E-3</v>
      </c>
      <c r="W1612" s="14">
        <f t="shared" si="461"/>
        <v>-0.24929374657458414</v>
      </c>
      <c r="X1612" s="14">
        <f t="shared" si="462"/>
        <v>0.41224894442927074</v>
      </c>
      <c r="Y1612" s="14">
        <f t="shared" si="463"/>
        <v>6.1532107030506232E-2</v>
      </c>
      <c r="Z1612" s="15">
        <f t="shared" si="464"/>
        <v>1.7968497775083336</v>
      </c>
      <c r="AA1612" s="14">
        <f t="shared" si="465"/>
        <v>2.9453051434495135E-2</v>
      </c>
      <c r="AB1612" s="14">
        <f t="shared" si="466"/>
        <v>-0.89826785913915452</v>
      </c>
      <c r="AC1612" s="14">
        <f t="shared" si="467"/>
        <v>2.4641867342085542</v>
      </c>
      <c r="AD1612" s="14">
        <f t="shared" si="468"/>
        <v>-0.59526456891774449</v>
      </c>
      <c r="AE1612" s="14">
        <f t="shared" si="469"/>
        <v>15.747554369340106</v>
      </c>
      <c r="AF1612" s="18">
        <f t="shared" si="470"/>
        <v>1</v>
      </c>
      <c r="AG1612" s="18" t="str">
        <f t="shared" si="471"/>
        <v/>
      </c>
      <c r="AH1612" s="18" t="str">
        <f t="shared" si="472"/>
        <v/>
      </c>
      <c r="AI1612" s="19" t="str">
        <f t="shared" si="473"/>
        <v/>
      </c>
      <c r="AJ1612" s="19" t="str">
        <f t="shared" si="474"/>
        <v/>
      </c>
      <c r="AK1612" s="19" t="str">
        <f t="shared" si="475"/>
        <v/>
      </c>
    </row>
    <row r="1613" spans="2:37" x14ac:dyDescent="0.15">
      <c r="B1613" s="51" t="str">
        <f>IFERROR(IF(AND(AF1613=1,AI1613=1),MAX($B$5:B1612)+1,""),"")</f>
        <v/>
      </c>
      <c r="C1613" s="51" t="str">
        <f>IFERROR(IF(AND(AG1613=1,AJ1613=1),MAX($C$5:C1612)+1,""),"")</f>
        <v/>
      </c>
      <c r="D1613" s="51" t="str">
        <f>IFERROR(IF(AND(AH1613=1,AK1613=1),MAX($D$5:D1612)+1,""),"")</f>
        <v/>
      </c>
      <c r="F1613" s="5" t="s">
        <v>3323</v>
      </c>
      <c r="G1613" s="5" t="s">
        <v>3324</v>
      </c>
      <c r="H1613" s="12">
        <f>IFERROR([1]!EM_S_STM07_IS(F1613,"9",$H$1,"1")/1000000,"")</f>
        <v>78.406660239999994</v>
      </c>
      <c r="I1613" s="12">
        <f>IFERROR([1]!EM_S_STM07_IS(F1613,"9",$I$1,"1")/1000000,"")</f>
        <v>98.121947849999998</v>
      </c>
      <c r="J1613" s="12">
        <f>IFERROR([1]!EM_S_STM07_IS(F1613,"9",$J$1,"1")/1000000,"")</f>
        <v>113.76068178</v>
      </c>
      <c r="K1613" s="12">
        <f>IFERROR([1]!EM_S_STM07_IS(F1613,"9",$K$1,"1")/1000000,"")</f>
        <v>106.87048572</v>
      </c>
      <c r="L1613" s="12">
        <f>IFERROR([1]!EM_S_STM07_IS(F1613,"9",$L$1,"1")/1000000,"")</f>
        <v>100.96949536</v>
      </c>
      <c r="M1613" s="13">
        <f>IFERROR([1]!EM_S_STM07_IS(F1613,"9",$M$1,"1")/1000000,"")</f>
        <v>268.84600955000002</v>
      </c>
      <c r="N1613" s="12">
        <f>IFERROR([1]!EM_S_STM07_IS(F1613,"61",$N$1,"1")/1000000,"")</f>
        <v>33.743606679999999</v>
      </c>
      <c r="O1613" s="12">
        <f>IFERROR([1]!EM_S_STM07_IS(F1613,"61",$O$1,"1")/1000000,"")</f>
        <v>44.77608111</v>
      </c>
      <c r="P1613" s="12">
        <f>IFERROR([1]!EM_S_STM07_IS(F1613,"61",$P$1,"1")/1000000,"")</f>
        <v>50.954466259999997</v>
      </c>
      <c r="Q1613" s="12">
        <f>IFERROR([1]!EM_S_STM07_IS(F1613,"61",$Q$1,"1")/1000000,"")</f>
        <v>54.25673372</v>
      </c>
      <c r="R1613" s="12">
        <f>IFERROR([1]!EM_S_STM07_IS(F1613,"61",$R$1,"1")/1000000,"")</f>
        <v>38.138794329999996</v>
      </c>
      <c r="S1613" s="12">
        <f>IFERROR([1]!EM_S_STM07_IS(F1613,"61",$S$1,"1")/1000000,"")</f>
        <v>11.882008300000001</v>
      </c>
      <c r="T1613" s="20">
        <f t="shared" si="458"/>
        <v>0.27947006046096989</v>
      </c>
      <c r="U1613" s="20">
        <f t="shared" si="459"/>
        <v>-0.18840442548838277</v>
      </c>
      <c r="V1613" s="14">
        <f t="shared" si="460"/>
        <v>0.2514491441116381</v>
      </c>
      <c r="W1613" s="14">
        <f t="shared" si="461"/>
        <v>0.15938058989520967</v>
      </c>
      <c r="X1613" s="14">
        <f t="shared" si="462"/>
        <v>-6.0567464542141514E-2</v>
      </c>
      <c r="Y1613" s="14">
        <f t="shared" si="463"/>
        <v>-5.5216277162439084E-2</v>
      </c>
      <c r="Z1613" s="15">
        <f t="shared" si="464"/>
        <v>1.6626458673626874</v>
      </c>
      <c r="AA1613" s="14">
        <f t="shared" si="465"/>
        <v>0.32695006596728149</v>
      </c>
      <c r="AB1613" s="14">
        <f t="shared" si="466"/>
        <v>0.13798405302200858</v>
      </c>
      <c r="AC1613" s="14">
        <f t="shared" si="467"/>
        <v>6.4808204312255382E-2</v>
      </c>
      <c r="AD1613" s="14">
        <f t="shared" si="468"/>
        <v>-0.29706800031824704</v>
      </c>
      <c r="AE1613" s="14">
        <f t="shared" si="469"/>
        <v>-0.68845348919030702</v>
      </c>
      <c r="AF1613" s="18">
        <f t="shared" si="470"/>
        <v>1</v>
      </c>
      <c r="AG1613" s="18" t="str">
        <f t="shared" si="471"/>
        <v/>
      </c>
      <c r="AH1613" s="18" t="str">
        <f t="shared" si="472"/>
        <v/>
      </c>
      <c r="AI1613" s="19" t="str">
        <f t="shared" si="473"/>
        <v/>
      </c>
      <c r="AJ1613" s="19" t="str">
        <f t="shared" si="474"/>
        <v/>
      </c>
      <c r="AK1613" s="19" t="str">
        <f t="shared" si="475"/>
        <v/>
      </c>
    </row>
    <row r="1614" spans="2:37" x14ac:dyDescent="0.15">
      <c r="B1614" s="51" t="str">
        <f>IFERROR(IF(AND(AF1614=1,AI1614=1),MAX($B$5:B1613)+1,""),"")</f>
        <v/>
      </c>
      <c r="C1614" s="51" t="str">
        <f>IFERROR(IF(AND(AG1614=1,AJ1614=1),MAX($C$5:C1613)+1,""),"")</f>
        <v/>
      </c>
      <c r="D1614" s="51" t="str">
        <f>IFERROR(IF(AND(AH1614=1,AK1614=1),MAX($D$5:D1613)+1,""),"")</f>
        <v/>
      </c>
      <c r="F1614" s="5" t="s">
        <v>3325</v>
      </c>
      <c r="G1614" s="5" t="s">
        <v>3326</v>
      </c>
      <c r="H1614" s="12">
        <f>IFERROR([1]!EM_S_STM07_IS(F1614,"9",$H$1,"1")/1000000,"")</f>
        <v>106.85034381</v>
      </c>
      <c r="I1614" s="12">
        <f>IFERROR([1]!EM_S_STM07_IS(F1614,"9",$I$1,"1")/1000000,"")</f>
        <v>130.72483406000001</v>
      </c>
      <c r="J1614" s="12">
        <f>IFERROR([1]!EM_S_STM07_IS(F1614,"9",$J$1,"1")/1000000,"")</f>
        <v>126.72963706</v>
      </c>
      <c r="K1614" s="12">
        <f>IFERROR([1]!EM_S_STM07_IS(F1614,"9",$K$1,"1")/1000000,"")</f>
        <v>158.21535645</v>
      </c>
      <c r="L1614" s="12">
        <f>IFERROR([1]!EM_S_STM07_IS(F1614,"9",$L$1,"1")/1000000,"")</f>
        <v>220.49865887999999</v>
      </c>
      <c r="M1614" s="13">
        <f>IFERROR([1]!EM_S_STM07_IS(F1614,"9",$M$1,"1")/1000000,"")</f>
        <v>678.89834121000001</v>
      </c>
      <c r="N1614" s="12">
        <f>IFERROR([1]!EM_S_STM07_IS(F1614,"61",$N$1,"1")/1000000,"")</f>
        <v>25.644931440000001</v>
      </c>
      <c r="O1614" s="12">
        <f>IFERROR([1]!EM_S_STM07_IS(F1614,"61",$O$1,"1")/1000000,"")</f>
        <v>31.420497899999997</v>
      </c>
      <c r="P1614" s="12">
        <f>IFERROR([1]!EM_S_STM07_IS(F1614,"61",$P$1,"1")/1000000,"")</f>
        <v>26.325909679999999</v>
      </c>
      <c r="Q1614" s="12">
        <f>IFERROR([1]!EM_S_STM07_IS(F1614,"61",$Q$1,"1")/1000000,"")</f>
        <v>24.946357729999999</v>
      </c>
      <c r="R1614" s="12">
        <f>IFERROR([1]!EM_S_STM07_IS(F1614,"61",$R$1,"1")/1000000,"")</f>
        <v>29.482820850000003</v>
      </c>
      <c r="S1614" s="12">
        <f>IFERROR([1]!EM_S_STM07_IS(F1614,"61",$S$1,"1")/1000000,"")</f>
        <v>76.936260090000005</v>
      </c>
      <c r="T1614" s="20">
        <f t="shared" si="458"/>
        <v>0.4474573127490411</v>
      </c>
      <c r="U1614" s="20">
        <f t="shared" si="459"/>
        <v>0.24573568633939002</v>
      </c>
      <c r="V1614" s="14">
        <f t="shared" si="460"/>
        <v>0.22343859082431536</v>
      </c>
      <c r="W1614" s="14">
        <f t="shared" si="461"/>
        <v>-3.0561882359447415E-2</v>
      </c>
      <c r="X1614" s="14">
        <f t="shared" si="462"/>
        <v>0.2484479567718885</v>
      </c>
      <c r="Y1614" s="14">
        <f t="shared" si="463"/>
        <v>0.39366154984887997</v>
      </c>
      <c r="Z1614" s="15">
        <f t="shared" si="464"/>
        <v>2.0789227683215561</v>
      </c>
      <c r="AA1614" s="14">
        <f t="shared" si="465"/>
        <v>0.2252127861411041</v>
      </c>
      <c r="AB1614" s="14">
        <f t="shared" si="466"/>
        <v>-0.16214218616822107</v>
      </c>
      <c r="AC1614" s="14">
        <f t="shared" si="467"/>
        <v>-5.2402821660064276E-2</v>
      </c>
      <c r="AD1614" s="14">
        <f t="shared" si="468"/>
        <v>0.18184871591673452</v>
      </c>
      <c r="AE1614" s="14">
        <f t="shared" si="469"/>
        <v>1.6095284600286135</v>
      </c>
      <c r="AF1614" s="18">
        <f t="shared" si="470"/>
        <v>1</v>
      </c>
      <c r="AG1614" s="18">
        <f t="shared" si="471"/>
        <v>1</v>
      </c>
      <c r="AH1614" s="18">
        <f t="shared" si="472"/>
        <v>1</v>
      </c>
      <c r="AI1614" s="19" t="str">
        <f t="shared" si="473"/>
        <v/>
      </c>
      <c r="AJ1614" s="19" t="str">
        <f t="shared" si="474"/>
        <v/>
      </c>
      <c r="AK1614" s="19" t="str">
        <f t="shared" si="475"/>
        <v/>
      </c>
    </row>
    <row r="1615" spans="2:37" x14ac:dyDescent="0.15">
      <c r="B1615" s="51" t="str">
        <f>IFERROR(IF(AND(AF1615=1,AI1615=1),MAX($B$5:B1614)+1,""),"")</f>
        <v/>
      </c>
      <c r="C1615" s="51" t="str">
        <f>IFERROR(IF(AND(AG1615=1,AJ1615=1),MAX($C$5:C1614)+1,""),"")</f>
        <v/>
      </c>
      <c r="D1615" s="51" t="str">
        <f>IFERROR(IF(AND(AH1615=1,AK1615=1),MAX($D$5:D1614)+1,""),"")</f>
        <v/>
      </c>
      <c r="F1615" s="5" t="s">
        <v>3327</v>
      </c>
      <c r="G1615" s="5" t="s">
        <v>3328</v>
      </c>
      <c r="H1615" s="12">
        <f>IFERROR([1]!EM_S_STM07_IS(F1615,"9",$H$1,"1")/1000000,"")</f>
        <v>467.36367894</v>
      </c>
      <c r="I1615" s="12">
        <f>IFERROR([1]!EM_S_STM07_IS(F1615,"9",$I$1,"1")/1000000,"")</f>
        <v>623.63478997000004</v>
      </c>
      <c r="J1615" s="12">
        <f>IFERROR([1]!EM_S_STM07_IS(F1615,"9",$J$1,"1")/1000000,"")</f>
        <v>548.56335489999992</v>
      </c>
      <c r="K1615" s="12">
        <f>IFERROR([1]!EM_S_STM07_IS(F1615,"9",$K$1,"1")/1000000,"")</f>
        <v>642.97160959000007</v>
      </c>
      <c r="L1615" s="12">
        <f>IFERROR([1]!EM_S_STM07_IS(F1615,"9",$L$1,"1")/1000000,"")</f>
        <v>836.97371916999998</v>
      </c>
      <c r="M1615" s="13">
        <f>IFERROR([1]!EM_S_STM07_IS(F1615,"9",$M$1,"1")/1000000,"")</f>
        <v>828.78690112000004</v>
      </c>
      <c r="N1615" s="12">
        <f>IFERROR([1]!EM_S_STM07_IS(F1615,"61",$N$1,"1")/1000000,"")</f>
        <v>44.413885630000003</v>
      </c>
      <c r="O1615" s="12">
        <f>IFERROR([1]!EM_S_STM07_IS(F1615,"61",$O$1,"1")/1000000,"")</f>
        <v>51.803186420000003</v>
      </c>
      <c r="P1615" s="12">
        <f>IFERROR([1]!EM_S_STM07_IS(F1615,"61",$P$1,"1")/1000000,"")</f>
        <v>58.531069259999995</v>
      </c>
      <c r="Q1615" s="12">
        <f>IFERROR([1]!EM_S_STM07_IS(F1615,"61",$Q$1,"1")/1000000,"")</f>
        <v>67.603717560000007</v>
      </c>
      <c r="R1615" s="12">
        <f>IFERROR([1]!EM_S_STM07_IS(F1615,"61",$R$1,"1")/1000000,"")</f>
        <v>81.969219209999991</v>
      </c>
      <c r="S1615" s="12">
        <f>IFERROR([1]!EM_S_STM07_IS(F1615,"61",$S$1,"1")/1000000,"")</f>
        <v>65.762884939999992</v>
      </c>
      <c r="T1615" s="20">
        <f t="shared" si="458"/>
        <v>0.12139233701863383</v>
      </c>
      <c r="U1615" s="20">
        <f t="shared" si="459"/>
        <v>8.1664103796434517E-2</v>
      </c>
      <c r="V1615" s="14">
        <f t="shared" si="460"/>
        <v>0.33436725631831155</v>
      </c>
      <c r="W1615" s="14">
        <f t="shared" si="461"/>
        <v>-0.12037724045769069</v>
      </c>
      <c r="X1615" s="14">
        <f t="shared" si="462"/>
        <v>0.17210091386292153</v>
      </c>
      <c r="Y1615" s="14">
        <f t="shared" si="463"/>
        <v>0.30172733397001478</v>
      </c>
      <c r="Z1615" s="15">
        <f t="shared" si="464"/>
        <v>-9.78145174990506E-3</v>
      </c>
      <c r="AA1615" s="14">
        <f t="shared" si="465"/>
        <v>0.16637366186688224</v>
      </c>
      <c r="AB1615" s="14">
        <f t="shared" si="466"/>
        <v>0.12987391905688864</v>
      </c>
      <c r="AC1615" s="14">
        <f t="shared" si="467"/>
        <v>0.15500568184904559</v>
      </c>
      <c r="AD1615" s="14">
        <f t="shared" si="468"/>
        <v>0.21249573497567259</v>
      </c>
      <c r="AE1615" s="14">
        <f t="shared" si="469"/>
        <v>-0.19771243920819093</v>
      </c>
      <c r="AF1615" s="18" t="str">
        <f t="shared" si="470"/>
        <v/>
      </c>
      <c r="AG1615" s="18" t="str">
        <f t="shared" si="471"/>
        <v/>
      </c>
      <c r="AH1615" s="18" t="str">
        <f t="shared" si="472"/>
        <v/>
      </c>
      <c r="AI1615" s="19" t="str">
        <f t="shared" si="473"/>
        <v/>
      </c>
      <c r="AJ1615" s="19" t="str">
        <f t="shared" si="474"/>
        <v/>
      </c>
      <c r="AK1615" s="19" t="str">
        <f t="shared" si="475"/>
        <v/>
      </c>
    </row>
    <row r="1616" spans="2:37" x14ac:dyDescent="0.15">
      <c r="B1616" s="51" t="str">
        <f>IFERROR(IF(AND(AF1616=1,AI1616=1),MAX($B$5:B1615)+1,""),"")</f>
        <v/>
      </c>
      <c r="C1616" s="51" t="str">
        <f>IFERROR(IF(AND(AG1616=1,AJ1616=1),MAX($C$5:C1615)+1,""),"")</f>
        <v/>
      </c>
      <c r="D1616" s="51" t="str">
        <f>IFERROR(IF(AND(AH1616=1,AK1616=1),MAX($D$5:D1615)+1,""),"")</f>
        <v/>
      </c>
      <c r="F1616" s="5" t="s">
        <v>3329</v>
      </c>
      <c r="G1616" s="5" t="s">
        <v>3330</v>
      </c>
      <c r="H1616" s="12">
        <f>IFERROR([1]!EM_S_STM07_IS(F1616,"9",$H$1,"1")/1000000,"")</f>
        <v>356.09945327999998</v>
      </c>
      <c r="I1616" s="12">
        <f>IFERROR([1]!EM_S_STM07_IS(F1616,"9",$I$1,"1")/1000000,"")</f>
        <v>430.15150925</v>
      </c>
      <c r="J1616" s="12">
        <f>IFERROR([1]!EM_S_STM07_IS(F1616,"9",$J$1,"1")/1000000,"")</f>
        <v>381.36413514999998</v>
      </c>
      <c r="K1616" s="12">
        <f>IFERROR([1]!EM_S_STM07_IS(F1616,"9",$K$1,"1")/1000000,"")</f>
        <v>436.80769122000004</v>
      </c>
      <c r="L1616" s="12">
        <f>IFERROR([1]!EM_S_STM07_IS(F1616,"9",$L$1,"1")/1000000,"")</f>
        <v>490.74488380999998</v>
      </c>
      <c r="M1616" s="13">
        <f>IFERROR([1]!EM_S_STM07_IS(F1616,"9",$M$1,"1")/1000000,"")</f>
        <v>453.21516945999997</v>
      </c>
      <c r="N1616" s="12">
        <f>IFERROR([1]!EM_S_STM07_IS(F1616,"61",$N$1,"1")/1000000,"")</f>
        <v>42.383898729999999</v>
      </c>
      <c r="O1616" s="12">
        <f>IFERROR([1]!EM_S_STM07_IS(F1616,"61",$O$1,"1")/1000000,"")</f>
        <v>52.862044099999999</v>
      </c>
      <c r="P1616" s="12">
        <f>IFERROR([1]!EM_S_STM07_IS(F1616,"61",$P$1,"1")/1000000,"")</f>
        <v>30.044384269999998</v>
      </c>
      <c r="Q1616" s="12">
        <f>IFERROR([1]!EM_S_STM07_IS(F1616,"61",$Q$1,"1")/1000000,"")</f>
        <v>27.417061390000001</v>
      </c>
      <c r="R1616" s="12">
        <f>IFERROR([1]!EM_S_STM07_IS(F1616,"61",$R$1,"1")/1000000,"")</f>
        <v>29.117419340000001</v>
      </c>
      <c r="S1616" s="12">
        <f>IFERROR([1]!EM_S_STM07_IS(F1616,"61",$S$1,"1")/1000000,"")</f>
        <v>34.593358590000001</v>
      </c>
      <c r="T1616" s="20">
        <f t="shared" si="458"/>
        <v>4.9413450066885911E-2</v>
      </c>
      <c r="U1616" s="20">
        <f t="shared" si="459"/>
        <v>-3.9807376877538658E-2</v>
      </c>
      <c r="V1616" s="14">
        <f t="shared" si="460"/>
        <v>0.20795329868640125</v>
      </c>
      <c r="W1616" s="14">
        <f t="shared" si="461"/>
        <v>-0.11341904666349842</v>
      </c>
      <c r="X1616" s="14">
        <f t="shared" si="462"/>
        <v>0.14538219764213731</v>
      </c>
      <c r="Y1616" s="14">
        <f t="shared" si="463"/>
        <v>0.12348040951237337</v>
      </c>
      <c r="Z1616" s="15">
        <f t="shared" si="464"/>
        <v>-7.6474998697144358E-2</v>
      </c>
      <c r="AA1616" s="14">
        <f t="shared" si="465"/>
        <v>0.2472199510656013</v>
      </c>
      <c r="AB1616" s="14">
        <f t="shared" si="466"/>
        <v>-0.43164543139564293</v>
      </c>
      <c r="AC1616" s="14">
        <f t="shared" si="467"/>
        <v>-8.7448052068200957E-2</v>
      </c>
      <c r="AD1616" s="14">
        <f t="shared" si="468"/>
        <v>6.2018242065146452E-2</v>
      </c>
      <c r="AE1616" s="14">
        <f t="shared" si="469"/>
        <v>0.18806403088330834</v>
      </c>
      <c r="AF1616" s="18" t="str">
        <f t="shared" si="470"/>
        <v/>
      </c>
      <c r="AG1616" s="18" t="str">
        <f t="shared" si="471"/>
        <v/>
      </c>
      <c r="AH1616" s="18" t="str">
        <f t="shared" si="472"/>
        <v/>
      </c>
      <c r="AI1616" s="19" t="str">
        <f t="shared" si="473"/>
        <v/>
      </c>
      <c r="AJ1616" s="19" t="str">
        <f t="shared" si="474"/>
        <v/>
      </c>
      <c r="AK1616" s="19" t="str">
        <f t="shared" si="475"/>
        <v/>
      </c>
    </row>
    <row r="1617" spans="2:37" x14ac:dyDescent="0.15">
      <c r="B1617" s="51" t="str">
        <f>IFERROR(IF(AND(AF1617=1,AI1617=1),MAX($B$5:B1616)+1,""),"")</f>
        <v/>
      </c>
      <c r="C1617" s="51" t="str">
        <f>IFERROR(IF(AND(AG1617=1,AJ1617=1),MAX($C$5:C1616)+1,""),"")</f>
        <v/>
      </c>
      <c r="D1617" s="51" t="str">
        <f>IFERROR(IF(AND(AH1617=1,AK1617=1),MAX($D$5:D1616)+1,""),"")</f>
        <v/>
      </c>
      <c r="F1617" s="5" t="s">
        <v>3331</v>
      </c>
      <c r="G1617" s="5" t="s">
        <v>3332</v>
      </c>
      <c r="H1617" s="12">
        <f>IFERROR([1]!EM_S_STM07_IS(F1617,"9",$H$1,"1")/1000000,"")</f>
        <v>165.75593025000001</v>
      </c>
      <c r="I1617" s="12">
        <f>IFERROR([1]!EM_S_STM07_IS(F1617,"9",$I$1,"1")/1000000,"")</f>
        <v>249.98468313999999</v>
      </c>
      <c r="J1617" s="12">
        <f>IFERROR([1]!EM_S_STM07_IS(F1617,"9",$J$1,"1")/1000000,"")</f>
        <v>364.55983501999998</v>
      </c>
      <c r="K1617" s="12">
        <f>IFERROR([1]!EM_S_STM07_IS(F1617,"9",$K$1,"1")/1000000,"")</f>
        <v>503.73370265</v>
      </c>
      <c r="L1617" s="12">
        <f>IFERROR([1]!EM_S_STM07_IS(F1617,"9",$L$1,"1")/1000000,"")</f>
        <v>838.14335701999994</v>
      </c>
      <c r="M1617" s="13">
        <f>IFERROR([1]!EM_S_STM07_IS(F1617,"9",$M$1,"1")/1000000,"")</f>
        <v>770.58538114999999</v>
      </c>
      <c r="N1617" s="12">
        <f>IFERROR([1]!EM_S_STM07_IS(F1617,"61",$N$1,"1")/1000000,"")</f>
        <v>23.672404069999999</v>
      </c>
      <c r="O1617" s="12">
        <f>IFERROR([1]!EM_S_STM07_IS(F1617,"61",$O$1,"1")/1000000,"")</f>
        <v>36.711519789999997</v>
      </c>
      <c r="P1617" s="12">
        <f>IFERROR([1]!EM_S_STM07_IS(F1617,"61",$P$1,"1")/1000000,"")</f>
        <v>42.479996999999997</v>
      </c>
      <c r="Q1617" s="12">
        <f>IFERROR([1]!EM_S_STM07_IS(F1617,"61",$Q$1,"1")/1000000,"")</f>
        <v>38.112264209999999</v>
      </c>
      <c r="R1617" s="12">
        <f>IFERROR([1]!EM_S_STM07_IS(F1617,"61",$R$1,"1")/1000000,"")</f>
        <v>54.531868709999998</v>
      </c>
      <c r="S1617" s="12">
        <f>IFERROR([1]!EM_S_STM07_IS(F1617,"61",$S$1,"1")/1000000,"")</f>
        <v>-103.70565209</v>
      </c>
      <c r="T1617" s="20">
        <f t="shared" si="458"/>
        <v>0.35978528813616406</v>
      </c>
      <c r="U1617" s="20">
        <f t="shared" si="459"/>
        <v>-2.3437299968278906</v>
      </c>
      <c r="V1617" s="14">
        <f t="shared" si="460"/>
        <v>0.50814925754368279</v>
      </c>
      <c r="W1617" s="14">
        <f t="shared" si="461"/>
        <v>0.45832868814540123</v>
      </c>
      <c r="X1617" s="14">
        <f t="shared" si="462"/>
        <v>0.38175864223321487</v>
      </c>
      <c r="Y1617" s="14">
        <f t="shared" si="463"/>
        <v>0.66386198225523863</v>
      </c>
      <c r="Z1617" s="15">
        <f t="shared" si="464"/>
        <v>-8.0604320614316896E-2</v>
      </c>
      <c r="AA1617" s="14">
        <f t="shared" si="465"/>
        <v>0.55081501994655668</v>
      </c>
      <c r="AB1617" s="14">
        <f t="shared" si="466"/>
        <v>0.15712989391333507</v>
      </c>
      <c r="AC1617" s="14">
        <f t="shared" si="467"/>
        <v>-0.10281857576402367</v>
      </c>
      <c r="AD1617" s="14">
        <f t="shared" si="468"/>
        <v>0.43082206844304405</v>
      </c>
      <c r="AE1617" s="14">
        <f t="shared" si="469"/>
        <v>-2.9017439626268038</v>
      </c>
      <c r="AF1617" s="18">
        <f t="shared" si="470"/>
        <v>1</v>
      </c>
      <c r="AG1617" s="18" t="str">
        <f t="shared" si="471"/>
        <v/>
      </c>
      <c r="AH1617" s="18" t="str">
        <f t="shared" si="472"/>
        <v/>
      </c>
      <c r="AI1617" s="19" t="str">
        <f t="shared" si="473"/>
        <v/>
      </c>
      <c r="AJ1617" s="19" t="str">
        <f t="shared" si="474"/>
        <v/>
      </c>
      <c r="AK1617" s="19" t="str">
        <f t="shared" si="475"/>
        <v/>
      </c>
    </row>
    <row r="1618" spans="2:37" x14ac:dyDescent="0.15">
      <c r="B1618" s="51" t="str">
        <f>IFERROR(IF(AND(AF1618=1,AI1618=1),MAX($B$5:B1617)+1,""),"")</f>
        <v/>
      </c>
      <c r="C1618" s="51" t="str">
        <f>IFERROR(IF(AND(AG1618=1,AJ1618=1),MAX($C$5:C1617)+1,""),"")</f>
        <v/>
      </c>
      <c r="D1618" s="51" t="str">
        <f>IFERROR(IF(AND(AH1618=1,AK1618=1),MAX($D$5:D1617)+1,""),"")</f>
        <v/>
      </c>
      <c r="F1618" s="5" t="s">
        <v>3333</v>
      </c>
      <c r="G1618" s="5" t="s">
        <v>3334</v>
      </c>
      <c r="H1618" s="12">
        <f>IFERROR([1]!EM_S_STM07_IS(F1618,"9",$H$1,"1")/1000000,"")</f>
        <v>350.65625702</v>
      </c>
      <c r="I1618" s="12">
        <f>IFERROR([1]!EM_S_STM07_IS(F1618,"9",$I$1,"1")/1000000,"")</f>
        <v>474.00089643000001</v>
      </c>
      <c r="J1618" s="12">
        <f>IFERROR([1]!EM_S_STM07_IS(F1618,"9",$J$1,"1")/1000000,"")</f>
        <v>330.01895998999998</v>
      </c>
      <c r="K1618" s="12">
        <f>IFERROR([1]!EM_S_STM07_IS(F1618,"9",$K$1,"1")/1000000,"")</f>
        <v>316.20254507999999</v>
      </c>
      <c r="L1618" s="12">
        <f>IFERROR([1]!EM_S_STM07_IS(F1618,"9",$L$1,"1")/1000000,"")</f>
        <v>706.08156947999998</v>
      </c>
      <c r="M1618" s="13">
        <f>IFERROR([1]!EM_S_STM07_IS(F1618,"9",$M$1,"1")/1000000,"")</f>
        <v>955.3935780700001</v>
      </c>
      <c r="N1618" s="12">
        <f>IFERROR([1]!EM_S_STM07_IS(F1618,"61",$N$1,"1")/1000000,"")</f>
        <v>111.81383764</v>
      </c>
      <c r="O1618" s="12">
        <f>IFERROR([1]!EM_S_STM07_IS(F1618,"61",$O$1,"1")/1000000,"")</f>
        <v>124.65149532</v>
      </c>
      <c r="P1618" s="12">
        <f>IFERROR([1]!EM_S_STM07_IS(F1618,"61",$P$1,"1")/1000000,"")</f>
        <v>87.338602850000001</v>
      </c>
      <c r="Q1618" s="12">
        <f>IFERROR([1]!EM_S_STM07_IS(F1618,"61",$Q$1,"1")/1000000,"")</f>
        <v>-8.6166376600000003</v>
      </c>
      <c r="R1618" s="12">
        <f>IFERROR([1]!EM_S_STM07_IS(F1618,"61",$R$1,"1")/1000000,"")</f>
        <v>90.906180840000005</v>
      </c>
      <c r="S1618" s="12">
        <f>IFERROR([1]!EM_S_STM07_IS(F1618,"61",$S$1,"1")/1000000,"")</f>
        <v>-95.963887709999995</v>
      </c>
      <c r="T1618" s="20">
        <f t="shared" si="458"/>
        <v>0.22196887766517404</v>
      </c>
      <c r="U1618" s="20">
        <f t="shared" si="459"/>
        <v>-1.9698899430590553</v>
      </c>
      <c r="V1618" s="14">
        <f t="shared" si="460"/>
        <v>0.35175371019535218</v>
      </c>
      <c r="W1618" s="14">
        <f t="shared" si="461"/>
        <v>-0.30375878510867571</v>
      </c>
      <c r="X1618" s="14">
        <f t="shared" si="462"/>
        <v>-4.1865518606623839E-2</v>
      </c>
      <c r="Y1618" s="14">
        <f t="shared" si="463"/>
        <v>1.233004068013936</v>
      </c>
      <c r="Z1618" s="15">
        <f t="shared" si="464"/>
        <v>0.35309236123187321</v>
      </c>
      <c r="AA1618" s="14">
        <f t="shared" si="465"/>
        <v>0.11481278123493617</v>
      </c>
      <c r="AB1618" s="14">
        <f t="shared" si="466"/>
        <v>-0.29933770448731423</v>
      </c>
      <c r="AC1618" s="14">
        <f t="shared" si="467"/>
        <v>-1.0986578371856792</v>
      </c>
      <c r="AD1618" s="14">
        <f t="shared" si="468"/>
        <v>11.550075844781432</v>
      </c>
      <c r="AE1618" s="14">
        <f t="shared" si="469"/>
        <v>-2.0556365565384582</v>
      </c>
      <c r="AF1618" s="18">
        <f t="shared" si="470"/>
        <v>1</v>
      </c>
      <c r="AG1618" s="18" t="str">
        <f t="shared" si="471"/>
        <v/>
      </c>
      <c r="AH1618" s="18" t="str">
        <f t="shared" si="472"/>
        <v/>
      </c>
      <c r="AI1618" s="19" t="str">
        <f t="shared" si="473"/>
        <v/>
      </c>
      <c r="AJ1618" s="19" t="str">
        <f t="shared" si="474"/>
        <v/>
      </c>
      <c r="AK1618" s="19" t="str">
        <f t="shared" si="475"/>
        <v/>
      </c>
    </row>
    <row r="1619" spans="2:37" x14ac:dyDescent="0.15">
      <c r="B1619" s="51" t="str">
        <f>IFERROR(IF(AND(AF1619=1,AI1619=1),MAX($B$5:B1618)+1,""),"")</f>
        <v/>
      </c>
      <c r="C1619" s="51" t="str">
        <f>IFERROR(IF(AND(AG1619=1,AJ1619=1),MAX($C$5:C1618)+1,""),"")</f>
        <v/>
      </c>
      <c r="D1619" s="51" t="str">
        <f>IFERROR(IF(AND(AH1619=1,AK1619=1),MAX($D$5:D1618)+1,""),"")</f>
        <v/>
      </c>
      <c r="F1619" s="5" t="s">
        <v>3335</v>
      </c>
      <c r="G1619" s="5" t="s">
        <v>3336</v>
      </c>
      <c r="H1619" s="12">
        <f>IFERROR([1]!EM_S_STM07_IS(F1619,"9",$H$1,"1")/1000000,"")</f>
        <v>182.94767224</v>
      </c>
      <c r="I1619" s="12">
        <f>IFERROR([1]!EM_S_STM07_IS(F1619,"9",$I$1,"1")/1000000,"")</f>
        <v>298.66599474000003</v>
      </c>
      <c r="J1619" s="12">
        <f>IFERROR([1]!EM_S_STM07_IS(F1619,"9",$J$1,"1")/1000000,"")</f>
        <v>281.79689372000001</v>
      </c>
      <c r="K1619" s="12">
        <f>IFERROR([1]!EM_S_STM07_IS(F1619,"9",$K$1,"1")/1000000,"")</f>
        <v>243.2849152</v>
      </c>
      <c r="L1619" s="12">
        <f>IFERROR([1]!EM_S_STM07_IS(F1619,"9",$L$1,"1")/1000000,"")</f>
        <v>362.43207815</v>
      </c>
      <c r="M1619" s="13">
        <f>IFERROR([1]!EM_S_STM07_IS(F1619,"9",$M$1,"1")/1000000,"")</f>
        <v>980.31919949999997</v>
      </c>
      <c r="N1619" s="12">
        <f>IFERROR([1]!EM_S_STM07_IS(F1619,"61",$N$1,"1")/1000000,"")</f>
        <v>26.852136379999997</v>
      </c>
      <c r="O1619" s="12">
        <f>IFERROR([1]!EM_S_STM07_IS(F1619,"61",$O$1,"1")/1000000,"")</f>
        <v>42.687674189999996</v>
      </c>
      <c r="P1619" s="12">
        <f>IFERROR([1]!EM_S_STM07_IS(F1619,"61",$P$1,"1")/1000000,"")</f>
        <v>46.890276010000001</v>
      </c>
      <c r="Q1619" s="12">
        <f>IFERROR([1]!EM_S_STM07_IS(F1619,"61",$Q$1,"1")/1000000,"")</f>
        <v>22.220530180000001</v>
      </c>
      <c r="R1619" s="12">
        <f>IFERROR([1]!EM_S_STM07_IS(F1619,"61",$R$1,"1")/1000000,"")</f>
        <v>69.373529930000004</v>
      </c>
      <c r="S1619" s="12">
        <f>IFERROR([1]!EM_S_STM07_IS(F1619,"61",$S$1,"1")/1000000,"")</f>
        <v>103.18104586</v>
      </c>
      <c r="T1619" s="20">
        <f t="shared" si="458"/>
        <v>0.39896910652692985</v>
      </c>
      <c r="U1619" s="20">
        <f t="shared" si="459"/>
        <v>0.30895349267879357</v>
      </c>
      <c r="V1619" s="14">
        <f t="shared" si="460"/>
        <v>0.63252142584353233</v>
      </c>
      <c r="W1619" s="14">
        <f t="shared" si="461"/>
        <v>-5.6481492091810463E-2</v>
      </c>
      <c r="X1619" s="14">
        <f t="shared" si="462"/>
        <v>-0.13666573116404335</v>
      </c>
      <c r="Y1619" s="14">
        <f t="shared" si="463"/>
        <v>0.48974332359263345</v>
      </c>
      <c r="Z1619" s="15">
        <f t="shared" si="464"/>
        <v>1.7048356329383034</v>
      </c>
      <c r="AA1619" s="14">
        <f t="shared" si="465"/>
        <v>0.58973102124546861</v>
      </c>
      <c r="AB1619" s="14">
        <f t="shared" si="466"/>
        <v>9.8450006933957196E-2</v>
      </c>
      <c r="AC1619" s="14">
        <f t="shared" si="467"/>
        <v>-0.52611645588818534</v>
      </c>
      <c r="AD1619" s="14">
        <f t="shared" si="468"/>
        <v>2.1220465654073788</v>
      </c>
      <c r="AE1619" s="14">
        <f t="shared" si="469"/>
        <v>0.48732587146874035</v>
      </c>
      <c r="AF1619" s="18">
        <f t="shared" si="470"/>
        <v>1</v>
      </c>
      <c r="AG1619" s="18">
        <f t="shared" si="471"/>
        <v>1</v>
      </c>
      <c r="AH1619" s="18">
        <f t="shared" si="472"/>
        <v>1</v>
      </c>
      <c r="AI1619" s="19" t="str">
        <f t="shared" si="473"/>
        <v/>
      </c>
      <c r="AJ1619" s="19" t="str">
        <f t="shared" si="474"/>
        <v/>
      </c>
      <c r="AK1619" s="19" t="str">
        <f t="shared" si="475"/>
        <v/>
      </c>
    </row>
    <row r="1620" spans="2:37" x14ac:dyDescent="0.15">
      <c r="B1620" s="51">
        <f>IFERROR(IF(AND(AF1620=1,AI1620=1),MAX($B$5:B1619)+1,""),"")</f>
        <v>147</v>
      </c>
      <c r="C1620" s="51" t="str">
        <f>IFERROR(IF(AND(AG1620=1,AJ1620=1),MAX($C$5:C1619)+1,""),"")</f>
        <v/>
      </c>
      <c r="D1620" s="51" t="str">
        <f>IFERROR(IF(AND(AH1620=1,AK1620=1),MAX($D$5:D1619)+1,""),"")</f>
        <v/>
      </c>
      <c r="F1620" s="5" t="s">
        <v>3337</v>
      </c>
      <c r="G1620" s="5" t="s">
        <v>3338</v>
      </c>
      <c r="H1620" s="12">
        <f>IFERROR([1]!EM_S_STM07_IS(F1620,"9",$H$1,"1")/1000000,"")</f>
        <v>531.72545963000005</v>
      </c>
      <c r="I1620" s="12">
        <f>IFERROR([1]!EM_S_STM07_IS(F1620,"9",$I$1,"1")/1000000,"")</f>
        <v>650.90699046999998</v>
      </c>
      <c r="J1620" s="12">
        <f>IFERROR([1]!EM_S_STM07_IS(F1620,"9",$J$1,"1")/1000000,"")</f>
        <v>773.40157623000005</v>
      </c>
      <c r="K1620" s="12">
        <f>IFERROR([1]!EM_S_STM07_IS(F1620,"9",$K$1,"1")/1000000,"")</f>
        <v>1124.40235358</v>
      </c>
      <c r="L1620" s="12">
        <f>IFERROR([1]!EM_S_STM07_IS(F1620,"9",$L$1,"1")/1000000,"")</f>
        <v>1378.5111383599999</v>
      </c>
      <c r="M1620" s="13">
        <f>IFERROR([1]!EM_S_STM07_IS(F1620,"9",$M$1,"1")/1000000,"")</f>
        <v>1568.0326725999998</v>
      </c>
      <c r="N1620" s="12">
        <f>IFERROR([1]!EM_S_STM07_IS(F1620,"61",$N$1,"1")/1000000,"")</f>
        <v>47.08852186</v>
      </c>
      <c r="O1620" s="12">
        <f>IFERROR([1]!EM_S_STM07_IS(F1620,"61",$O$1,"1")/1000000,"")</f>
        <v>53.706184389999997</v>
      </c>
      <c r="P1620" s="12">
        <f>IFERROR([1]!EM_S_STM07_IS(F1620,"61",$P$1,"1")/1000000,"")</f>
        <v>56.148996629999999</v>
      </c>
      <c r="Q1620" s="12">
        <f>IFERROR([1]!EM_S_STM07_IS(F1620,"61",$Q$1,"1")/1000000,"")</f>
        <v>61.86737059</v>
      </c>
      <c r="R1620" s="12">
        <f>IFERROR([1]!EM_S_STM07_IS(F1620,"61",$R$1,"1")/1000000,"")</f>
        <v>58.778932179999998</v>
      </c>
      <c r="S1620" s="12">
        <f>IFERROR([1]!EM_S_STM07_IS(F1620,"61",$S$1,"1")/1000000,"")</f>
        <v>63.235746310000003</v>
      </c>
      <c r="T1620" s="20">
        <f t="shared" si="458"/>
        <v>0.24146228508582879</v>
      </c>
      <c r="U1620" s="20">
        <f t="shared" si="459"/>
        <v>6.0741396894964828E-2</v>
      </c>
      <c r="V1620" s="14">
        <f t="shared" si="460"/>
        <v>0.22414110267154055</v>
      </c>
      <c r="W1620" s="14">
        <f t="shared" si="461"/>
        <v>0.18819061333409629</v>
      </c>
      <c r="X1620" s="14">
        <f t="shared" si="462"/>
        <v>0.45384026634775909</v>
      </c>
      <c r="Y1620" s="14">
        <f t="shared" si="463"/>
        <v>0.22599453298095609</v>
      </c>
      <c r="Z1620" s="15">
        <f t="shared" si="464"/>
        <v>0.13748277323712574</v>
      </c>
      <c r="AA1620" s="14">
        <f t="shared" si="465"/>
        <v>0.14053663756265541</v>
      </c>
      <c r="AB1620" s="14">
        <f t="shared" si="466"/>
        <v>4.5484747571358834E-2</v>
      </c>
      <c r="AC1620" s="14">
        <f t="shared" si="467"/>
        <v>0.10184285211153205</v>
      </c>
      <c r="AD1620" s="14">
        <f t="shared" si="468"/>
        <v>-4.9920311475128459E-2</v>
      </c>
      <c r="AE1620" s="14">
        <f t="shared" si="469"/>
        <v>7.5823325887442228E-2</v>
      </c>
      <c r="AF1620" s="18">
        <f t="shared" si="470"/>
        <v>1</v>
      </c>
      <c r="AG1620" s="18" t="str">
        <f t="shared" si="471"/>
        <v/>
      </c>
      <c r="AH1620" s="18" t="str">
        <f t="shared" si="472"/>
        <v/>
      </c>
      <c r="AI1620" s="19">
        <f t="shared" si="473"/>
        <v>1</v>
      </c>
      <c r="AJ1620" s="19" t="str">
        <f t="shared" si="474"/>
        <v/>
      </c>
      <c r="AK1620" s="19" t="str">
        <f t="shared" si="475"/>
        <v/>
      </c>
    </row>
    <row r="1621" spans="2:37" x14ac:dyDescent="0.15">
      <c r="B1621" s="51">
        <f>IFERROR(IF(AND(AF1621=1,AI1621=1),MAX($B$5:B1620)+1,""),"")</f>
        <v>148</v>
      </c>
      <c r="C1621" s="51" t="str">
        <f>IFERROR(IF(AND(AG1621=1,AJ1621=1),MAX($C$5:C1620)+1,""),"")</f>
        <v/>
      </c>
      <c r="D1621" s="51" t="str">
        <f>IFERROR(IF(AND(AH1621=1,AK1621=1),MAX($D$5:D1620)+1,""),"")</f>
        <v/>
      </c>
      <c r="F1621" s="5" t="s">
        <v>3339</v>
      </c>
      <c r="G1621" s="5" t="s">
        <v>3340</v>
      </c>
      <c r="H1621" s="12">
        <f>IFERROR([1]!EM_S_STM07_IS(F1621,"9",$H$1,"1")/1000000,"")</f>
        <v>58.693234229999995</v>
      </c>
      <c r="I1621" s="12">
        <f>IFERROR([1]!EM_S_STM07_IS(F1621,"9",$I$1,"1")/1000000,"")</f>
        <v>80.713570219999994</v>
      </c>
      <c r="J1621" s="12">
        <f>IFERROR([1]!EM_S_STM07_IS(F1621,"9",$J$1,"1")/1000000,"")</f>
        <v>101.69219293</v>
      </c>
      <c r="K1621" s="12">
        <f>IFERROR([1]!EM_S_STM07_IS(F1621,"9",$K$1,"1")/1000000,"")</f>
        <v>126.68206926000001</v>
      </c>
      <c r="L1621" s="12">
        <f>IFERROR([1]!EM_S_STM07_IS(F1621,"9",$L$1,"1")/1000000,"")</f>
        <v>222.35556463999998</v>
      </c>
      <c r="M1621" s="13">
        <f>IFERROR([1]!EM_S_STM07_IS(F1621,"9",$M$1,"1")/1000000,"")</f>
        <v>462.88521851999997</v>
      </c>
      <c r="N1621" s="12">
        <f>IFERROR([1]!EM_S_STM07_IS(F1621,"61",$N$1,"1")/1000000,"")</f>
        <v>35.602690289999998</v>
      </c>
      <c r="O1621" s="12">
        <f>IFERROR([1]!EM_S_STM07_IS(F1621,"61",$O$1,"1")/1000000,"")</f>
        <v>37.1333324</v>
      </c>
      <c r="P1621" s="12">
        <f>IFERROR([1]!EM_S_STM07_IS(F1621,"61",$P$1,"1")/1000000,"")</f>
        <v>55.523769430000002</v>
      </c>
      <c r="Q1621" s="12">
        <f>IFERROR([1]!EM_S_STM07_IS(F1621,"61",$Q$1,"1")/1000000,"")</f>
        <v>64.050059469999994</v>
      </c>
      <c r="R1621" s="12">
        <f>IFERROR([1]!EM_S_STM07_IS(F1621,"61",$R$1,"1")/1000000,"")</f>
        <v>62.230255560000003</v>
      </c>
      <c r="S1621" s="12">
        <f>IFERROR([1]!EM_S_STM07_IS(F1621,"61",$S$1,"1")/1000000,"")</f>
        <v>120.64808101</v>
      </c>
      <c r="T1621" s="20">
        <f t="shared" si="458"/>
        <v>0.51139177411016568</v>
      </c>
      <c r="U1621" s="20">
        <f t="shared" si="459"/>
        <v>0.27646091239976167</v>
      </c>
      <c r="V1621" s="14">
        <f t="shared" si="460"/>
        <v>0.37517673508516081</v>
      </c>
      <c r="W1621" s="14">
        <f t="shared" si="461"/>
        <v>0.25991444378954909</v>
      </c>
      <c r="X1621" s="14">
        <f t="shared" si="462"/>
        <v>0.24574036226361867</v>
      </c>
      <c r="Y1621" s="14">
        <f t="shared" si="463"/>
        <v>0.75522523383827445</v>
      </c>
      <c r="Z1621" s="15">
        <f t="shared" si="464"/>
        <v>1.081734357624125</v>
      </c>
      <c r="AA1621" s="14">
        <f t="shared" si="465"/>
        <v>4.2992315960738658E-2</v>
      </c>
      <c r="AB1621" s="14">
        <f t="shared" si="466"/>
        <v>0.49525415149651369</v>
      </c>
      <c r="AC1621" s="14">
        <f t="shared" si="467"/>
        <v>0.15356108073226671</v>
      </c>
      <c r="AD1621" s="14">
        <f t="shared" si="468"/>
        <v>-2.8412212651455177E-2</v>
      </c>
      <c r="AE1621" s="14">
        <f t="shared" si="469"/>
        <v>0.9387367113361087</v>
      </c>
      <c r="AF1621" s="18">
        <f t="shared" si="470"/>
        <v>1</v>
      </c>
      <c r="AG1621" s="18">
        <f t="shared" si="471"/>
        <v>1</v>
      </c>
      <c r="AH1621" s="18">
        <f t="shared" si="472"/>
        <v>1</v>
      </c>
      <c r="AI1621" s="19">
        <f t="shared" si="473"/>
        <v>1</v>
      </c>
      <c r="AJ1621" s="19" t="str">
        <f t="shared" si="474"/>
        <v/>
      </c>
      <c r="AK1621" s="19" t="str">
        <f t="shared" si="475"/>
        <v/>
      </c>
    </row>
    <row r="1622" spans="2:37" x14ac:dyDescent="0.15">
      <c r="B1622" s="51" t="str">
        <f>IFERROR(IF(AND(AF1622=1,AI1622=1),MAX($B$5:B1621)+1,""),"")</f>
        <v/>
      </c>
      <c r="C1622" s="51" t="str">
        <f>IFERROR(IF(AND(AG1622=1,AJ1622=1),MAX($C$5:C1621)+1,""),"")</f>
        <v/>
      </c>
      <c r="D1622" s="51" t="str">
        <f>IFERROR(IF(AND(AH1622=1,AK1622=1),MAX($D$5:D1621)+1,""),"")</f>
        <v/>
      </c>
      <c r="F1622" s="5" t="s">
        <v>3341</v>
      </c>
      <c r="G1622" s="5" t="s">
        <v>3342</v>
      </c>
      <c r="H1622" s="12">
        <f>IFERROR([1]!EM_S_STM07_IS(F1622,"9",$H$1,"1")/1000000,"")</f>
        <v>371.88801425999998</v>
      </c>
      <c r="I1622" s="12">
        <f>IFERROR([1]!EM_S_STM07_IS(F1622,"9",$I$1,"1")/1000000,"")</f>
        <v>372.95230802999998</v>
      </c>
      <c r="J1622" s="12">
        <f>IFERROR([1]!EM_S_STM07_IS(F1622,"9",$J$1,"1")/1000000,"")</f>
        <v>264.28135262000001</v>
      </c>
      <c r="K1622" s="12">
        <f>IFERROR([1]!EM_S_STM07_IS(F1622,"9",$K$1,"1")/1000000,"")</f>
        <v>337.67644279000001</v>
      </c>
      <c r="L1622" s="12">
        <f>IFERROR([1]!EM_S_STM07_IS(F1622,"9",$L$1,"1")/1000000,"")</f>
        <v>371.07319778999999</v>
      </c>
      <c r="M1622" s="13">
        <f>IFERROR([1]!EM_S_STM07_IS(F1622,"9",$M$1,"1")/1000000,"")</f>
        <v>411.37136656000001</v>
      </c>
      <c r="N1622" s="12">
        <f>IFERROR([1]!EM_S_STM07_IS(F1622,"61",$N$1,"1")/1000000,"")</f>
        <v>59.582644170000002</v>
      </c>
      <c r="O1622" s="12">
        <f>IFERROR([1]!EM_S_STM07_IS(F1622,"61",$O$1,"1")/1000000,"")</f>
        <v>63.700998540000001</v>
      </c>
      <c r="P1622" s="12">
        <f>IFERROR([1]!EM_S_STM07_IS(F1622,"61",$P$1,"1")/1000000,"")</f>
        <v>24.360113550000001</v>
      </c>
      <c r="Q1622" s="12">
        <f>IFERROR([1]!EM_S_STM07_IS(F1622,"61",$Q$1,"1")/1000000,"")</f>
        <v>26.399318149999999</v>
      </c>
      <c r="R1622" s="12">
        <f>IFERROR([1]!EM_S_STM07_IS(F1622,"61",$R$1,"1")/1000000,"")</f>
        <v>31.204155309999997</v>
      </c>
      <c r="S1622" s="12">
        <f>IFERROR([1]!EM_S_STM07_IS(F1622,"61",$S$1,"1")/1000000,"")</f>
        <v>49.783179500000003</v>
      </c>
      <c r="T1622" s="20">
        <f t="shared" si="458"/>
        <v>2.0385728040949846E-2</v>
      </c>
      <c r="U1622" s="20">
        <f t="shared" si="459"/>
        <v>-3.5299349116888479E-2</v>
      </c>
      <c r="V1622" s="14">
        <f t="shared" si="460"/>
        <v>2.8618662855208906E-3</v>
      </c>
      <c r="W1622" s="14">
        <f t="shared" si="461"/>
        <v>-0.2913803000282239</v>
      </c>
      <c r="X1622" s="14">
        <f t="shared" si="462"/>
        <v>0.27771573530400379</v>
      </c>
      <c r="Y1622" s="14">
        <f t="shared" si="463"/>
        <v>9.890164301680153E-2</v>
      </c>
      <c r="Z1622" s="15">
        <f t="shared" si="464"/>
        <v>0.10859897456890918</v>
      </c>
      <c r="AA1622" s="14">
        <f t="shared" si="465"/>
        <v>6.9120033650228632E-2</v>
      </c>
      <c r="AB1622" s="14">
        <f t="shared" si="466"/>
        <v>-0.61758662959257282</v>
      </c>
      <c r="AC1622" s="14">
        <f t="shared" si="467"/>
        <v>8.3710800272521632E-2</v>
      </c>
      <c r="AD1622" s="14">
        <f t="shared" si="468"/>
        <v>0.18200610836609801</v>
      </c>
      <c r="AE1622" s="14">
        <f t="shared" si="469"/>
        <v>0.59540224708617528</v>
      </c>
      <c r="AF1622" s="18" t="str">
        <f t="shared" si="470"/>
        <v/>
      </c>
      <c r="AG1622" s="18" t="str">
        <f t="shared" si="471"/>
        <v/>
      </c>
      <c r="AH1622" s="18" t="str">
        <f t="shared" si="472"/>
        <v/>
      </c>
      <c r="AI1622" s="19" t="str">
        <f t="shared" si="473"/>
        <v/>
      </c>
      <c r="AJ1622" s="19" t="str">
        <f t="shared" si="474"/>
        <v/>
      </c>
      <c r="AK1622" s="19" t="str">
        <f t="shared" si="475"/>
        <v/>
      </c>
    </row>
    <row r="1623" spans="2:37" x14ac:dyDescent="0.15">
      <c r="B1623" s="51" t="str">
        <f>IFERROR(IF(AND(AF1623=1,AI1623=1),MAX($B$5:B1622)+1,""),"")</f>
        <v/>
      </c>
      <c r="C1623" s="51" t="str">
        <f>IFERROR(IF(AND(AG1623=1,AJ1623=1),MAX($C$5:C1622)+1,""),"")</f>
        <v/>
      </c>
      <c r="D1623" s="51" t="str">
        <f>IFERROR(IF(AND(AH1623=1,AK1623=1),MAX($D$5:D1622)+1,""),"")</f>
        <v/>
      </c>
      <c r="F1623" s="5" t="s">
        <v>3343</v>
      </c>
      <c r="G1623" s="5" t="s">
        <v>3344</v>
      </c>
      <c r="H1623" s="12">
        <f>IFERROR([1]!EM_S_STM07_IS(F1623,"9",$H$1,"1")/1000000,"")</f>
        <v>272.96370229000001</v>
      </c>
      <c r="I1623" s="12">
        <f>IFERROR([1]!EM_S_STM07_IS(F1623,"9",$I$1,"1")/1000000,"")</f>
        <v>321.95334639999999</v>
      </c>
      <c r="J1623" s="12">
        <f>IFERROR([1]!EM_S_STM07_IS(F1623,"9",$J$1,"1")/1000000,"")</f>
        <v>296.53597583999999</v>
      </c>
      <c r="K1623" s="12">
        <f>IFERROR([1]!EM_S_STM07_IS(F1623,"9",$K$1,"1")/1000000,"")</f>
        <v>463.71126291000002</v>
      </c>
      <c r="L1623" s="12">
        <f>IFERROR([1]!EM_S_STM07_IS(F1623,"9",$L$1,"1")/1000000,"")</f>
        <v>514.63553594999996</v>
      </c>
      <c r="M1623" s="13">
        <f>IFERROR([1]!EM_S_STM07_IS(F1623,"9",$M$1,"1")/1000000,"")</f>
        <v>555.22605830999998</v>
      </c>
      <c r="N1623" s="12">
        <f>IFERROR([1]!EM_S_STM07_IS(F1623,"61",$N$1,"1")/1000000,"")</f>
        <v>48.818122090000003</v>
      </c>
      <c r="O1623" s="12">
        <f>IFERROR([1]!EM_S_STM07_IS(F1623,"61",$O$1,"1")/1000000,"")</f>
        <v>55.464073290000002</v>
      </c>
      <c r="P1623" s="12">
        <f>IFERROR([1]!EM_S_STM07_IS(F1623,"61",$P$1,"1")/1000000,"")</f>
        <v>39.64480837</v>
      </c>
      <c r="Q1623" s="12">
        <f>IFERROR([1]!EM_S_STM07_IS(F1623,"61",$Q$1,"1")/1000000,"")</f>
        <v>49.692690290000002</v>
      </c>
      <c r="R1623" s="12">
        <f>IFERROR([1]!EM_S_STM07_IS(F1623,"61",$R$1,"1")/1000000,"")</f>
        <v>48.918474530000005</v>
      </c>
      <c r="S1623" s="12">
        <f>IFERROR([1]!EM_S_STM07_IS(F1623,"61",$S$1,"1")/1000000,"")</f>
        <v>53.769603549999999</v>
      </c>
      <c r="T1623" s="20">
        <f t="shared" si="458"/>
        <v>0.15258506592423648</v>
      </c>
      <c r="U1623" s="20">
        <f t="shared" si="459"/>
        <v>1.9509209049420884E-2</v>
      </c>
      <c r="V1623" s="14">
        <f t="shared" si="460"/>
        <v>0.17947310832541671</v>
      </c>
      <c r="W1623" s="14">
        <f t="shared" si="461"/>
        <v>-7.8947371860583329E-2</v>
      </c>
      <c r="X1623" s="14">
        <f t="shared" si="462"/>
        <v>0.56376055753923671</v>
      </c>
      <c r="Y1623" s="14">
        <f t="shared" si="463"/>
        <v>0.109818926373336</v>
      </c>
      <c r="Z1623" s="15">
        <f t="shared" si="464"/>
        <v>7.8872366023211515E-2</v>
      </c>
      <c r="AA1623" s="14">
        <f t="shared" si="465"/>
        <v>0.13613696954068966</v>
      </c>
      <c r="AB1623" s="14">
        <f t="shared" si="466"/>
        <v>-0.285216428971728</v>
      </c>
      <c r="AC1623" s="14">
        <f t="shared" si="467"/>
        <v>0.25344760974058411</v>
      </c>
      <c r="AD1623" s="14">
        <f t="shared" si="468"/>
        <v>-1.5580073356499231E-2</v>
      </c>
      <c r="AE1623" s="14">
        <f t="shared" si="469"/>
        <v>9.9167626681101143E-2</v>
      </c>
      <c r="AF1623" s="18" t="str">
        <f t="shared" si="470"/>
        <v/>
      </c>
      <c r="AG1623" s="18" t="str">
        <f t="shared" si="471"/>
        <v/>
      </c>
      <c r="AH1623" s="18" t="str">
        <f t="shared" si="472"/>
        <v/>
      </c>
      <c r="AI1623" s="19" t="str">
        <f t="shared" si="473"/>
        <v/>
      </c>
      <c r="AJ1623" s="19" t="str">
        <f t="shared" si="474"/>
        <v/>
      </c>
      <c r="AK1623" s="19" t="str">
        <f t="shared" si="475"/>
        <v/>
      </c>
    </row>
    <row r="1624" spans="2:37" x14ac:dyDescent="0.15">
      <c r="B1624" s="51" t="str">
        <f>IFERROR(IF(AND(AF1624=1,AI1624=1),MAX($B$5:B1623)+1,""),"")</f>
        <v/>
      </c>
      <c r="C1624" s="51" t="str">
        <f>IFERROR(IF(AND(AG1624=1,AJ1624=1),MAX($C$5:C1623)+1,""),"")</f>
        <v/>
      </c>
      <c r="D1624" s="51" t="str">
        <f>IFERROR(IF(AND(AH1624=1,AK1624=1),MAX($D$5:D1623)+1,""),"")</f>
        <v/>
      </c>
      <c r="F1624" s="5" t="s">
        <v>3345</v>
      </c>
      <c r="G1624" s="5" t="s">
        <v>3346</v>
      </c>
      <c r="H1624" s="12">
        <f>IFERROR([1]!EM_S_STM07_IS(F1624,"9",$H$1,"1")/1000000,"")</f>
        <v>266.37419956000002</v>
      </c>
      <c r="I1624" s="12">
        <f>IFERROR([1]!EM_S_STM07_IS(F1624,"9",$I$1,"1")/1000000,"")</f>
        <v>303.08938160000002</v>
      </c>
      <c r="J1624" s="12">
        <f>IFERROR([1]!EM_S_STM07_IS(F1624,"9",$J$1,"1")/1000000,"")</f>
        <v>303.25990813999999</v>
      </c>
      <c r="K1624" s="12">
        <f>IFERROR([1]!EM_S_STM07_IS(F1624,"9",$K$1,"1")/1000000,"")</f>
        <v>338.61358194000002</v>
      </c>
      <c r="L1624" s="12">
        <f>IFERROR([1]!EM_S_STM07_IS(F1624,"9",$L$1,"1")/1000000,"")</f>
        <v>353.08244552999997</v>
      </c>
      <c r="M1624" s="13">
        <f>IFERROR([1]!EM_S_STM07_IS(F1624,"9",$M$1,"1")/1000000,"")</f>
        <v>369.06163655</v>
      </c>
      <c r="N1624" s="12">
        <f>IFERROR([1]!EM_S_STM07_IS(F1624,"61",$N$1,"1")/1000000,"")</f>
        <v>33.963568439999996</v>
      </c>
      <c r="O1624" s="12">
        <f>IFERROR([1]!EM_S_STM07_IS(F1624,"61",$O$1,"1")/1000000,"")</f>
        <v>35.820440909999995</v>
      </c>
      <c r="P1624" s="12">
        <f>IFERROR([1]!EM_S_STM07_IS(F1624,"61",$P$1,"1")/1000000,"")</f>
        <v>30.51328225</v>
      </c>
      <c r="Q1624" s="12">
        <f>IFERROR([1]!EM_S_STM07_IS(F1624,"61",$Q$1,"1")/1000000,"")</f>
        <v>32.268799639999997</v>
      </c>
      <c r="R1624" s="12">
        <f>IFERROR([1]!EM_S_STM07_IS(F1624,"61",$R$1,"1")/1000000,"")</f>
        <v>25.686859500000001</v>
      </c>
      <c r="S1624" s="12">
        <f>IFERROR([1]!EM_S_STM07_IS(F1624,"61",$S$1,"1")/1000000,"")</f>
        <v>30.993823550000002</v>
      </c>
      <c r="T1624" s="20">
        <f t="shared" si="458"/>
        <v>6.7385623658985594E-2</v>
      </c>
      <c r="U1624" s="20">
        <f t="shared" si="459"/>
        <v>-1.8133667853804547E-2</v>
      </c>
      <c r="V1624" s="14">
        <f t="shared" si="460"/>
        <v>0.13783310133130972</v>
      </c>
      <c r="W1624" s="14">
        <f t="shared" si="461"/>
        <v>5.6262789247107329E-4</v>
      </c>
      <c r="X1624" s="14">
        <f t="shared" si="462"/>
        <v>0.11657879215500848</v>
      </c>
      <c r="Y1624" s="14">
        <f t="shared" si="463"/>
        <v>4.2729720134391233E-2</v>
      </c>
      <c r="Z1624" s="15">
        <f t="shared" si="464"/>
        <v>4.5256260180293627E-2</v>
      </c>
      <c r="AA1624" s="14">
        <f t="shared" si="465"/>
        <v>5.4672478637818871E-2</v>
      </c>
      <c r="AB1624" s="14">
        <f t="shared" si="466"/>
        <v>-0.14816005959654158</v>
      </c>
      <c r="AC1624" s="14">
        <f t="shared" si="467"/>
        <v>5.7532892581557589E-2</v>
      </c>
      <c r="AD1624" s="14">
        <f t="shared" si="468"/>
        <v>-0.20397226464665599</v>
      </c>
      <c r="AE1624" s="14">
        <f t="shared" si="469"/>
        <v>0.20660229211749304</v>
      </c>
      <c r="AF1624" s="18" t="str">
        <f t="shared" si="470"/>
        <v/>
      </c>
      <c r="AG1624" s="18" t="str">
        <f t="shared" si="471"/>
        <v/>
      </c>
      <c r="AH1624" s="18" t="str">
        <f t="shared" si="472"/>
        <v/>
      </c>
      <c r="AI1624" s="19" t="str">
        <f t="shared" si="473"/>
        <v/>
      </c>
      <c r="AJ1624" s="19" t="str">
        <f t="shared" si="474"/>
        <v/>
      </c>
      <c r="AK1624" s="19" t="str">
        <f t="shared" si="475"/>
        <v/>
      </c>
    </row>
    <row r="1625" spans="2:37" x14ac:dyDescent="0.15">
      <c r="B1625" s="51" t="str">
        <f>IFERROR(IF(AND(AF1625=1,AI1625=1),MAX($B$5:B1624)+1,""),"")</f>
        <v/>
      </c>
      <c r="C1625" s="51" t="str">
        <f>IFERROR(IF(AND(AG1625=1,AJ1625=1),MAX($C$5:C1624)+1,""),"")</f>
        <v/>
      </c>
      <c r="D1625" s="51" t="str">
        <f>IFERROR(IF(AND(AH1625=1,AK1625=1),MAX($D$5:D1624)+1,""),"")</f>
        <v/>
      </c>
      <c r="F1625" s="5" t="s">
        <v>3347</v>
      </c>
      <c r="G1625" s="5" t="s">
        <v>3348</v>
      </c>
      <c r="H1625" s="12">
        <f>IFERROR([1]!EM_S_STM07_IS(F1625,"9",$H$1,"1")/1000000,"")</f>
        <v>220.25700749000001</v>
      </c>
      <c r="I1625" s="12">
        <f>IFERROR([1]!EM_S_STM07_IS(F1625,"9",$I$1,"1")/1000000,"")</f>
        <v>287.38171676000002</v>
      </c>
      <c r="J1625" s="12">
        <f>IFERROR([1]!EM_S_STM07_IS(F1625,"9",$J$1,"1")/1000000,"")</f>
        <v>258.95968621000003</v>
      </c>
      <c r="K1625" s="12">
        <f>IFERROR([1]!EM_S_STM07_IS(F1625,"9",$K$1,"1")/1000000,"")</f>
        <v>228.22012930000002</v>
      </c>
      <c r="L1625" s="12">
        <f>IFERROR([1]!EM_S_STM07_IS(F1625,"9",$L$1,"1")/1000000,"")</f>
        <v>227.05471618999999</v>
      </c>
      <c r="M1625" s="13">
        <f>IFERROR([1]!EM_S_STM07_IS(F1625,"9",$M$1,"1")/1000000,"")</f>
        <v>212.09117571000002</v>
      </c>
      <c r="N1625" s="12">
        <f>IFERROR([1]!EM_S_STM07_IS(F1625,"61",$N$1,"1")/1000000,"")</f>
        <v>30.191021679999999</v>
      </c>
      <c r="O1625" s="12">
        <f>IFERROR([1]!EM_S_STM07_IS(F1625,"61",$O$1,"1")/1000000,"")</f>
        <v>37.538537939999998</v>
      </c>
      <c r="P1625" s="12">
        <f>IFERROR([1]!EM_S_STM07_IS(F1625,"61",$P$1,"1")/1000000,"")</f>
        <v>31.674347170000001</v>
      </c>
      <c r="Q1625" s="12">
        <f>IFERROR([1]!EM_S_STM07_IS(F1625,"61",$Q$1,"1")/1000000,"")</f>
        <v>24.161056030000001</v>
      </c>
      <c r="R1625" s="12">
        <f>IFERROR([1]!EM_S_STM07_IS(F1625,"61",$R$1,"1")/1000000,"")</f>
        <v>13.29667751</v>
      </c>
      <c r="S1625" s="12">
        <f>IFERROR([1]!EM_S_STM07_IS(F1625,"61",$S$1,"1")/1000000,"")</f>
        <v>-13.61480646</v>
      </c>
      <c r="T1625" s="20">
        <f t="shared" si="458"/>
        <v>-7.5272917785064175E-3</v>
      </c>
      <c r="U1625" s="20">
        <f t="shared" si="459"/>
        <v>-1.8527598261963223</v>
      </c>
      <c r="V1625" s="14">
        <f t="shared" si="460"/>
        <v>0.30475629372676177</v>
      </c>
      <c r="W1625" s="14">
        <f t="shared" si="461"/>
        <v>-9.8899926099808105E-2</v>
      </c>
      <c r="X1625" s="14">
        <f t="shared" si="462"/>
        <v>-0.11870402439811484</v>
      </c>
      <c r="Y1625" s="14">
        <f t="shared" si="463"/>
        <v>-5.1065307585908513E-3</v>
      </c>
      <c r="Z1625" s="15">
        <f t="shared" si="464"/>
        <v>-6.5902795286923027E-2</v>
      </c>
      <c r="AA1625" s="14">
        <f t="shared" si="465"/>
        <v>0.24336759245439352</v>
      </c>
      <c r="AB1625" s="14">
        <f t="shared" si="466"/>
        <v>-0.15621787879360324</v>
      </c>
      <c r="AC1625" s="14">
        <f t="shared" si="467"/>
        <v>-0.23720429342001179</v>
      </c>
      <c r="AD1625" s="14">
        <f t="shared" si="468"/>
        <v>-0.44966488660553799</v>
      </c>
      <c r="AE1625" s="14">
        <f t="shared" si="469"/>
        <v>-2.0239254467712513</v>
      </c>
      <c r="AF1625" s="18" t="str">
        <f t="shared" si="470"/>
        <v/>
      </c>
      <c r="AG1625" s="18" t="str">
        <f t="shared" si="471"/>
        <v/>
      </c>
      <c r="AH1625" s="18" t="str">
        <f t="shared" si="472"/>
        <v/>
      </c>
      <c r="AI1625" s="19" t="str">
        <f t="shared" si="473"/>
        <v/>
      </c>
      <c r="AJ1625" s="19" t="str">
        <f t="shared" si="474"/>
        <v/>
      </c>
      <c r="AK1625" s="19" t="str">
        <f t="shared" si="475"/>
        <v/>
      </c>
    </row>
    <row r="1626" spans="2:37" x14ac:dyDescent="0.15">
      <c r="B1626" s="51" t="str">
        <f>IFERROR(IF(AND(AF1626=1,AI1626=1),MAX($B$5:B1625)+1,""),"")</f>
        <v/>
      </c>
      <c r="C1626" s="51" t="str">
        <f>IFERROR(IF(AND(AG1626=1,AJ1626=1),MAX($C$5:C1625)+1,""),"")</f>
        <v/>
      </c>
      <c r="D1626" s="51" t="str">
        <f>IFERROR(IF(AND(AH1626=1,AK1626=1),MAX($D$5:D1625)+1,""),"")</f>
        <v/>
      </c>
      <c r="F1626" s="5" t="s">
        <v>3349</v>
      </c>
      <c r="G1626" s="5" t="s">
        <v>3350</v>
      </c>
      <c r="H1626" s="12">
        <f>IFERROR([1]!EM_S_STM07_IS(F1626,"9",$H$1,"1")/1000000,"")</f>
        <v>190.39563583</v>
      </c>
      <c r="I1626" s="12">
        <f>IFERROR([1]!EM_S_STM07_IS(F1626,"9",$I$1,"1")/1000000,"")</f>
        <v>254.59487549000002</v>
      </c>
      <c r="J1626" s="12">
        <f>IFERROR([1]!EM_S_STM07_IS(F1626,"9",$J$1,"1")/1000000,"")</f>
        <v>233.91772596999999</v>
      </c>
      <c r="K1626" s="12">
        <f>IFERROR([1]!EM_S_STM07_IS(F1626,"9",$K$1,"1")/1000000,"")</f>
        <v>289.6368521</v>
      </c>
      <c r="L1626" s="12">
        <f>IFERROR([1]!EM_S_STM07_IS(F1626,"9",$L$1,"1")/1000000,"")</f>
        <v>357.30268244000001</v>
      </c>
      <c r="M1626" s="13">
        <f>IFERROR([1]!EM_S_STM07_IS(F1626,"9",$M$1,"1")/1000000,"")</f>
        <v>365.15786120999996</v>
      </c>
      <c r="N1626" s="12">
        <f>IFERROR([1]!EM_S_STM07_IS(F1626,"61",$N$1,"1")/1000000,"")</f>
        <v>34.419156539999996</v>
      </c>
      <c r="O1626" s="12">
        <f>IFERROR([1]!EM_S_STM07_IS(F1626,"61",$O$1,"1")/1000000,"")</f>
        <v>40.723215259999996</v>
      </c>
      <c r="P1626" s="12">
        <f>IFERROR([1]!EM_S_STM07_IS(F1626,"61",$P$1,"1")/1000000,"")</f>
        <v>29.73935822</v>
      </c>
      <c r="Q1626" s="12">
        <f>IFERROR([1]!EM_S_STM07_IS(F1626,"61",$Q$1,"1")/1000000,"")</f>
        <v>13.761704980000001</v>
      </c>
      <c r="R1626" s="12">
        <f>IFERROR([1]!EM_S_STM07_IS(F1626,"61",$R$1,"1")/1000000,"")</f>
        <v>7.90696435</v>
      </c>
      <c r="S1626" s="12">
        <f>IFERROR([1]!EM_S_STM07_IS(F1626,"61",$S$1,"1")/1000000,"")</f>
        <v>9.5806681199999986</v>
      </c>
      <c r="T1626" s="20">
        <f t="shared" si="458"/>
        <v>0.13910755701866484</v>
      </c>
      <c r="U1626" s="20">
        <f t="shared" si="459"/>
        <v>-0.22568242890783874</v>
      </c>
      <c r="V1626" s="14">
        <f t="shared" si="460"/>
        <v>0.33718860928788347</v>
      </c>
      <c r="W1626" s="14">
        <f t="shared" si="461"/>
        <v>-8.1215890462069354E-2</v>
      </c>
      <c r="X1626" s="14">
        <f t="shared" si="462"/>
        <v>0.23819967426130845</v>
      </c>
      <c r="Y1626" s="14">
        <f t="shared" si="463"/>
        <v>0.23362300014446266</v>
      </c>
      <c r="Z1626" s="15">
        <f t="shared" si="464"/>
        <v>2.1984662181535768E-2</v>
      </c>
      <c r="AA1626" s="14">
        <f t="shared" si="465"/>
        <v>0.18315552598372886</v>
      </c>
      <c r="AB1626" s="14">
        <f t="shared" si="466"/>
        <v>-0.26971978931115465</v>
      </c>
      <c r="AC1626" s="14">
        <f t="shared" si="467"/>
        <v>-0.53725615468241261</v>
      </c>
      <c r="AD1626" s="14">
        <f t="shared" si="468"/>
        <v>-0.42543715611610217</v>
      </c>
      <c r="AE1626" s="14">
        <f t="shared" si="469"/>
        <v>0.21167463212351509</v>
      </c>
      <c r="AF1626" s="18" t="str">
        <f t="shared" si="470"/>
        <v/>
      </c>
      <c r="AG1626" s="18" t="str">
        <f t="shared" si="471"/>
        <v/>
      </c>
      <c r="AH1626" s="18" t="str">
        <f t="shared" si="472"/>
        <v/>
      </c>
      <c r="AI1626" s="19" t="str">
        <f t="shared" si="473"/>
        <v/>
      </c>
      <c r="AJ1626" s="19" t="str">
        <f t="shared" si="474"/>
        <v/>
      </c>
      <c r="AK1626" s="19" t="str">
        <f t="shared" si="475"/>
        <v/>
      </c>
    </row>
    <row r="1627" spans="2:37" x14ac:dyDescent="0.15">
      <c r="B1627" s="51">
        <f>IFERROR(IF(AND(AF1627=1,AI1627=1),MAX($B$5:B1626)+1,""),"")</f>
        <v>149</v>
      </c>
      <c r="C1627" s="51" t="str">
        <f>IFERROR(IF(AND(AG1627=1,AJ1627=1),MAX($C$5:C1626)+1,""),"")</f>
        <v/>
      </c>
      <c r="D1627" s="51" t="str">
        <f>IFERROR(IF(AND(AH1627=1,AK1627=1),MAX($D$5:D1626)+1,""),"")</f>
        <v/>
      </c>
      <c r="F1627" s="5" t="s">
        <v>3351</v>
      </c>
      <c r="G1627" s="5" t="s">
        <v>3352</v>
      </c>
      <c r="H1627" s="12">
        <f>IFERROR([1]!EM_S_STM07_IS(F1627,"9",$H$1,"1")/1000000,"")</f>
        <v>90.019579440000001</v>
      </c>
      <c r="I1627" s="12">
        <f>IFERROR([1]!EM_S_STM07_IS(F1627,"9",$I$1,"1")/1000000,"")</f>
        <v>183.07261498</v>
      </c>
      <c r="J1627" s="12">
        <f>IFERROR([1]!EM_S_STM07_IS(F1627,"9",$J$1,"1")/1000000,"")</f>
        <v>257.37163362000001</v>
      </c>
      <c r="K1627" s="12">
        <f>IFERROR([1]!EM_S_STM07_IS(F1627,"9",$K$1,"1")/1000000,"")</f>
        <v>325.50245719999998</v>
      </c>
      <c r="L1627" s="12">
        <f>IFERROR([1]!EM_S_STM07_IS(F1627,"9",$L$1,"1")/1000000,"")</f>
        <v>447.75051585</v>
      </c>
      <c r="M1627" s="13">
        <f>IFERROR([1]!EM_S_STM07_IS(F1627,"9",$M$1,"1")/1000000,"")</f>
        <v>953.43024444000002</v>
      </c>
      <c r="N1627" s="12">
        <f>IFERROR([1]!EM_S_STM07_IS(F1627,"61",$N$1,"1")/1000000,"")</f>
        <v>29.711604770000001</v>
      </c>
      <c r="O1627" s="12">
        <f>IFERROR([1]!EM_S_STM07_IS(F1627,"61",$O$1,"1")/1000000,"")</f>
        <v>51.552557729999997</v>
      </c>
      <c r="P1627" s="12">
        <f>IFERROR([1]!EM_S_STM07_IS(F1627,"61",$P$1,"1")/1000000,"")</f>
        <v>90.50175007</v>
      </c>
      <c r="Q1627" s="12">
        <f>IFERROR([1]!EM_S_STM07_IS(F1627,"61",$Q$1,"1")/1000000,"")</f>
        <v>116.04496644</v>
      </c>
      <c r="R1627" s="12">
        <f>IFERROR([1]!EM_S_STM07_IS(F1627,"61",$R$1,"1")/1000000,"")</f>
        <v>140.07554160000001</v>
      </c>
      <c r="S1627" s="12">
        <f>IFERROR([1]!EM_S_STM07_IS(F1627,"61",$S$1,"1")/1000000,"")</f>
        <v>140.44545965</v>
      </c>
      <c r="T1627" s="20">
        <f t="shared" si="458"/>
        <v>0.60320991083381048</v>
      </c>
      <c r="U1627" s="20">
        <f t="shared" si="459"/>
        <v>0.36432023011113857</v>
      </c>
      <c r="V1627" s="14">
        <f t="shared" si="460"/>
        <v>1.0336977368575895</v>
      </c>
      <c r="W1627" s="14">
        <f t="shared" si="461"/>
        <v>0.40584452594461989</v>
      </c>
      <c r="X1627" s="14">
        <f t="shared" si="462"/>
        <v>0.26471768711152016</v>
      </c>
      <c r="Y1627" s="14">
        <f t="shared" si="463"/>
        <v>0.37556723749979737</v>
      </c>
      <c r="Z1627" s="15">
        <f t="shared" si="464"/>
        <v>1.1293783271919373</v>
      </c>
      <c r="AA1627" s="14">
        <f t="shared" si="465"/>
        <v>0.73509839435037672</v>
      </c>
      <c r="AB1627" s="14">
        <f t="shared" si="466"/>
        <v>0.75552395564913533</v>
      </c>
      <c r="AC1627" s="14">
        <f t="shared" si="467"/>
        <v>0.28224002685299671</v>
      </c>
      <c r="AD1627" s="14">
        <f t="shared" si="468"/>
        <v>0.20707985789650604</v>
      </c>
      <c r="AE1627" s="14">
        <f t="shared" si="469"/>
        <v>2.6408468300364255E-3</v>
      </c>
      <c r="AF1627" s="18">
        <f t="shared" si="470"/>
        <v>1</v>
      </c>
      <c r="AG1627" s="18">
        <f t="shared" si="471"/>
        <v>1</v>
      </c>
      <c r="AH1627" s="18">
        <f t="shared" si="472"/>
        <v>1</v>
      </c>
      <c r="AI1627" s="19">
        <f t="shared" si="473"/>
        <v>1</v>
      </c>
      <c r="AJ1627" s="19" t="str">
        <f t="shared" si="474"/>
        <v/>
      </c>
      <c r="AK1627" s="19" t="str">
        <f t="shared" si="475"/>
        <v/>
      </c>
    </row>
    <row r="1628" spans="2:37" x14ac:dyDescent="0.15">
      <c r="B1628" s="51" t="str">
        <f>IFERROR(IF(AND(AF1628=1,AI1628=1),MAX($B$5:B1627)+1,""),"")</f>
        <v/>
      </c>
      <c r="C1628" s="51" t="str">
        <f>IFERROR(IF(AND(AG1628=1,AJ1628=1),MAX($C$5:C1627)+1,""),"")</f>
        <v/>
      </c>
      <c r="D1628" s="51" t="str">
        <f>IFERROR(IF(AND(AH1628=1,AK1628=1),MAX($D$5:D1627)+1,""),"")</f>
        <v/>
      </c>
      <c r="F1628" s="5" t="s">
        <v>3353</v>
      </c>
      <c r="G1628" s="5" t="s">
        <v>3354</v>
      </c>
      <c r="H1628" s="12">
        <f>IFERROR([1]!EM_S_STM07_IS(F1628,"9",$H$1,"1")/1000000,"")</f>
        <v>122.60107167</v>
      </c>
      <c r="I1628" s="12">
        <f>IFERROR([1]!EM_S_STM07_IS(F1628,"9",$I$1,"1")/1000000,"")</f>
        <v>205.95213537999999</v>
      </c>
      <c r="J1628" s="12">
        <f>IFERROR([1]!EM_S_STM07_IS(F1628,"9",$J$1,"1")/1000000,"")</f>
        <v>231.26158475</v>
      </c>
      <c r="K1628" s="12">
        <f>IFERROR([1]!EM_S_STM07_IS(F1628,"9",$K$1,"1")/1000000,"")</f>
        <v>190.10946738999999</v>
      </c>
      <c r="L1628" s="12">
        <f>IFERROR([1]!EM_S_STM07_IS(F1628,"9",$L$1,"1")/1000000,"")</f>
        <v>180.52509431000001</v>
      </c>
      <c r="M1628" s="13">
        <f>IFERROR([1]!EM_S_STM07_IS(F1628,"9",$M$1,"1")/1000000,"")</f>
        <v>200.14305365000001</v>
      </c>
      <c r="N1628" s="12">
        <f>IFERROR([1]!EM_S_STM07_IS(F1628,"61",$N$1,"1")/1000000,"")</f>
        <v>41.711042469999995</v>
      </c>
      <c r="O1628" s="12">
        <f>IFERROR([1]!EM_S_STM07_IS(F1628,"61",$O$1,"1")/1000000,"")</f>
        <v>82.083185549999996</v>
      </c>
      <c r="P1628" s="12">
        <f>IFERROR([1]!EM_S_STM07_IS(F1628,"61",$P$1,"1")/1000000,"")</f>
        <v>79.263275430000007</v>
      </c>
      <c r="Q1628" s="12">
        <f>IFERROR([1]!EM_S_STM07_IS(F1628,"61",$Q$1,"1")/1000000,"")</f>
        <v>50.86199783</v>
      </c>
      <c r="R1628" s="12">
        <f>IFERROR([1]!EM_S_STM07_IS(F1628,"61",$R$1,"1")/1000000,"")</f>
        <v>37.026780299999999</v>
      </c>
      <c r="S1628" s="12">
        <f>IFERROR([1]!EM_S_STM07_IS(F1628,"61",$S$1,"1")/1000000,"")</f>
        <v>41.630491670000005</v>
      </c>
      <c r="T1628" s="20">
        <f t="shared" si="458"/>
        <v>0.10298409774538086</v>
      </c>
      <c r="U1628" s="20">
        <f t="shared" si="459"/>
        <v>-3.8653119219322907E-4</v>
      </c>
      <c r="V1628" s="14">
        <f t="shared" si="460"/>
        <v>0.67985591459063621</v>
      </c>
      <c r="W1628" s="14">
        <f t="shared" si="461"/>
        <v>0.12288995850080324</v>
      </c>
      <c r="X1628" s="14">
        <f t="shared" si="462"/>
        <v>-0.17794618766660514</v>
      </c>
      <c r="Y1628" s="14">
        <f t="shared" si="463"/>
        <v>-5.0415022521409308E-2</v>
      </c>
      <c r="Z1628" s="15">
        <f t="shared" si="464"/>
        <v>0.10867164709141094</v>
      </c>
      <c r="AA1628" s="14">
        <f t="shared" si="465"/>
        <v>0.96790060111868514</v>
      </c>
      <c r="AB1628" s="14">
        <f t="shared" si="466"/>
        <v>-3.4354296816152124E-2</v>
      </c>
      <c r="AC1628" s="14">
        <f t="shared" si="467"/>
        <v>-0.35831571993365458</v>
      </c>
      <c r="AD1628" s="14">
        <f t="shared" si="468"/>
        <v>-0.27201482679155708</v>
      </c>
      <c r="AE1628" s="14">
        <f t="shared" si="469"/>
        <v>0.12433463921787459</v>
      </c>
      <c r="AF1628" s="18" t="str">
        <f t="shared" si="470"/>
        <v/>
      </c>
      <c r="AG1628" s="18" t="str">
        <f t="shared" si="471"/>
        <v/>
      </c>
      <c r="AH1628" s="18" t="str">
        <f t="shared" si="472"/>
        <v/>
      </c>
      <c r="AI1628" s="19" t="str">
        <f t="shared" si="473"/>
        <v/>
      </c>
      <c r="AJ1628" s="19" t="str">
        <f t="shared" si="474"/>
        <v/>
      </c>
      <c r="AK1628" s="19" t="str">
        <f t="shared" si="475"/>
        <v/>
      </c>
    </row>
    <row r="1629" spans="2:37" x14ac:dyDescent="0.15">
      <c r="B1629" s="51">
        <f>IFERROR(IF(AND(AF1629=1,AI1629=1),MAX($B$5:B1628)+1,""),"")</f>
        <v>150</v>
      </c>
      <c r="C1629" s="51" t="str">
        <f>IFERROR(IF(AND(AG1629=1,AJ1629=1),MAX($C$5:C1628)+1,""),"")</f>
        <v/>
      </c>
      <c r="D1629" s="51" t="str">
        <f>IFERROR(IF(AND(AH1629=1,AK1629=1),MAX($D$5:D1628)+1,""),"")</f>
        <v/>
      </c>
      <c r="F1629" s="5" t="s">
        <v>3355</v>
      </c>
      <c r="G1629" s="5" t="s">
        <v>3356</v>
      </c>
      <c r="H1629" s="12">
        <f>IFERROR([1]!EM_S_STM07_IS(F1629,"9",$H$1,"1")/1000000,"")</f>
        <v>147.72735183</v>
      </c>
      <c r="I1629" s="12">
        <f>IFERROR([1]!EM_S_STM07_IS(F1629,"9",$I$1,"1")/1000000,"")</f>
        <v>218.63784296</v>
      </c>
      <c r="J1629" s="12">
        <f>IFERROR([1]!EM_S_STM07_IS(F1629,"9",$J$1,"1")/1000000,"")</f>
        <v>290.77800632999998</v>
      </c>
      <c r="K1629" s="12">
        <f>IFERROR([1]!EM_S_STM07_IS(F1629,"9",$K$1,"1")/1000000,"")</f>
        <v>381.92341288</v>
      </c>
      <c r="L1629" s="12">
        <f>IFERROR([1]!EM_S_STM07_IS(F1629,"9",$L$1,"1")/1000000,"")</f>
        <v>524.49547566000001</v>
      </c>
      <c r="M1629" s="13">
        <f>IFERROR([1]!EM_S_STM07_IS(F1629,"9",$M$1,"1")/1000000,"")</f>
        <v>604.62037013999998</v>
      </c>
      <c r="N1629" s="12">
        <f>IFERROR([1]!EM_S_STM07_IS(F1629,"61",$N$1,"1")/1000000,"")</f>
        <v>36.923532130000005</v>
      </c>
      <c r="O1629" s="12">
        <f>IFERROR([1]!EM_S_STM07_IS(F1629,"61",$O$1,"1")/1000000,"")</f>
        <v>43.316295400000001</v>
      </c>
      <c r="P1629" s="12">
        <f>IFERROR([1]!EM_S_STM07_IS(F1629,"61",$P$1,"1")/1000000,"")</f>
        <v>59.311200939999999</v>
      </c>
      <c r="Q1629" s="12">
        <f>IFERROR([1]!EM_S_STM07_IS(F1629,"61",$Q$1,"1")/1000000,"")</f>
        <v>80.432994989999997</v>
      </c>
      <c r="R1629" s="12">
        <f>IFERROR([1]!EM_S_STM07_IS(F1629,"61",$R$1,"1")/1000000,"")</f>
        <v>85.431469849999999</v>
      </c>
      <c r="S1629" s="12">
        <f>IFERROR([1]!EM_S_STM07_IS(F1629,"61",$S$1,"1")/1000000,"")</f>
        <v>52.890539880000006</v>
      </c>
      <c r="T1629" s="20">
        <f t="shared" si="458"/>
        <v>0.3255752063752555</v>
      </c>
      <c r="U1629" s="20">
        <f t="shared" si="459"/>
        <v>7.4521110315551864E-2</v>
      </c>
      <c r="V1629" s="14">
        <f t="shared" si="460"/>
        <v>0.48000922139050839</v>
      </c>
      <c r="W1629" s="14">
        <f t="shared" si="461"/>
        <v>0.32995277667095396</v>
      </c>
      <c r="X1629" s="14">
        <f t="shared" si="462"/>
        <v>0.31345357821375369</v>
      </c>
      <c r="Y1629" s="14">
        <f t="shared" si="463"/>
        <v>0.37330013812166063</v>
      </c>
      <c r="Z1629" s="15">
        <f t="shared" si="464"/>
        <v>0.15276565423023836</v>
      </c>
      <c r="AA1629" s="14">
        <f t="shared" si="465"/>
        <v>0.1731352040615296</v>
      </c>
      <c r="AB1629" s="14">
        <f t="shared" si="466"/>
        <v>0.36925839091955209</v>
      </c>
      <c r="AC1629" s="14">
        <f t="shared" si="467"/>
        <v>0.35611813140265169</v>
      </c>
      <c r="AD1629" s="14">
        <f t="shared" si="468"/>
        <v>6.2144582091235662E-2</v>
      </c>
      <c r="AE1629" s="14">
        <f t="shared" si="469"/>
        <v>-0.3809009727578741</v>
      </c>
      <c r="AF1629" s="18">
        <f t="shared" si="470"/>
        <v>1</v>
      </c>
      <c r="AG1629" s="18" t="str">
        <f t="shared" si="471"/>
        <v/>
      </c>
      <c r="AH1629" s="18" t="str">
        <f t="shared" si="472"/>
        <v/>
      </c>
      <c r="AI1629" s="19">
        <f t="shared" si="473"/>
        <v>1</v>
      </c>
      <c r="AJ1629" s="19" t="str">
        <f t="shared" si="474"/>
        <v/>
      </c>
      <c r="AK1629" s="19" t="str">
        <f t="shared" si="475"/>
        <v/>
      </c>
    </row>
    <row r="1630" spans="2:37" x14ac:dyDescent="0.15">
      <c r="B1630" s="51" t="str">
        <f>IFERROR(IF(AND(AF1630=1,AI1630=1),MAX($B$5:B1629)+1,""),"")</f>
        <v/>
      </c>
      <c r="C1630" s="51" t="str">
        <f>IFERROR(IF(AND(AG1630=1,AJ1630=1),MAX($C$5:C1629)+1,""),"")</f>
        <v/>
      </c>
      <c r="D1630" s="51" t="str">
        <f>IFERROR(IF(AND(AH1630=1,AK1630=1),MAX($D$5:D1629)+1,""),"")</f>
        <v/>
      </c>
      <c r="F1630" s="5" t="s">
        <v>3357</v>
      </c>
      <c r="G1630" s="5" t="s">
        <v>3358</v>
      </c>
      <c r="H1630" s="12">
        <f>IFERROR([1]!EM_S_STM07_IS(F1630,"9",$H$1,"1")/1000000,"")</f>
        <v>146.70189585</v>
      </c>
      <c r="I1630" s="12">
        <f>IFERROR([1]!EM_S_STM07_IS(F1630,"9",$I$1,"1")/1000000,"")</f>
        <v>365.28956649999998</v>
      </c>
      <c r="J1630" s="12">
        <f>IFERROR([1]!EM_S_STM07_IS(F1630,"9",$J$1,"1")/1000000,"")</f>
        <v>410.30354706999998</v>
      </c>
      <c r="K1630" s="12">
        <f>IFERROR([1]!EM_S_STM07_IS(F1630,"9",$K$1,"1")/1000000,"")</f>
        <v>414.90641717</v>
      </c>
      <c r="L1630" s="12">
        <f>IFERROR([1]!EM_S_STM07_IS(F1630,"9",$L$1,"1")/1000000,"")</f>
        <v>573.34537897999996</v>
      </c>
      <c r="M1630" s="13">
        <f>IFERROR([1]!EM_S_STM07_IS(F1630,"9",$M$1,"1")/1000000,"")</f>
        <v>508.91598493999999</v>
      </c>
      <c r="N1630" s="12">
        <f>IFERROR([1]!EM_S_STM07_IS(F1630,"61",$N$1,"1")/1000000,"")</f>
        <v>39.219147200000002</v>
      </c>
      <c r="O1630" s="12">
        <f>IFERROR([1]!EM_S_STM07_IS(F1630,"61",$O$1,"1")/1000000,"")</f>
        <v>46.168234729999995</v>
      </c>
      <c r="P1630" s="12">
        <f>IFERROR([1]!EM_S_STM07_IS(F1630,"61",$P$1,"1")/1000000,"")</f>
        <v>59.371793250000003</v>
      </c>
      <c r="Q1630" s="12">
        <f>IFERROR([1]!EM_S_STM07_IS(F1630,"61",$Q$1,"1")/1000000,"")</f>
        <v>68.888861359999993</v>
      </c>
      <c r="R1630" s="12">
        <f>IFERROR([1]!EM_S_STM07_IS(F1630,"61",$R$1,"1")/1000000,"")</f>
        <v>63.248693240000001</v>
      </c>
      <c r="S1630" s="12">
        <f>IFERROR([1]!EM_S_STM07_IS(F1630,"61",$S$1,"1")/1000000,"")</f>
        <v>43.320285520000006</v>
      </c>
      <c r="T1630" s="20">
        <f t="shared" si="458"/>
        <v>0.28245481708396536</v>
      </c>
      <c r="U1630" s="20">
        <f t="shared" si="459"/>
        <v>2.0090335211734311E-2</v>
      </c>
      <c r="V1630" s="14">
        <f t="shared" si="460"/>
        <v>1.4900125822061758</v>
      </c>
      <c r="W1630" s="14">
        <f t="shared" si="461"/>
        <v>0.12322821317153608</v>
      </c>
      <c r="X1630" s="14">
        <f t="shared" si="462"/>
        <v>1.1218206941834563E-2</v>
      </c>
      <c r="Y1630" s="14">
        <f t="shared" si="463"/>
        <v>0.38186674212147126</v>
      </c>
      <c r="Z1630" s="15">
        <f t="shared" si="464"/>
        <v>-0.11237448909873829</v>
      </c>
      <c r="AA1630" s="14">
        <f t="shared" si="465"/>
        <v>0.17718609470427221</v>
      </c>
      <c r="AB1630" s="14">
        <f t="shared" si="466"/>
        <v>0.28598794381497916</v>
      </c>
      <c r="AC1630" s="14">
        <f t="shared" si="467"/>
        <v>0.16029612024561829</v>
      </c>
      <c r="AD1630" s="14">
        <f t="shared" si="468"/>
        <v>-8.1873440911231693E-2</v>
      </c>
      <c r="AE1630" s="14">
        <f t="shared" si="469"/>
        <v>-0.31508014947250784</v>
      </c>
      <c r="AF1630" s="18">
        <f t="shared" si="470"/>
        <v>1</v>
      </c>
      <c r="AG1630" s="18" t="str">
        <f t="shared" si="471"/>
        <v/>
      </c>
      <c r="AH1630" s="18" t="str">
        <f t="shared" si="472"/>
        <v/>
      </c>
      <c r="AI1630" s="19" t="str">
        <f t="shared" si="473"/>
        <v/>
      </c>
      <c r="AJ1630" s="19" t="str">
        <f t="shared" si="474"/>
        <v/>
      </c>
      <c r="AK1630" s="19" t="str">
        <f t="shared" si="475"/>
        <v/>
      </c>
    </row>
    <row r="1631" spans="2:37" x14ac:dyDescent="0.15">
      <c r="B1631" s="51">
        <f>IFERROR(IF(AND(AF1631=1,AI1631=1),MAX($B$5:B1630)+1,""),"")</f>
        <v>151</v>
      </c>
      <c r="C1631" s="51" t="str">
        <f>IFERROR(IF(AND(AG1631=1,AJ1631=1),MAX($C$5:C1630)+1,""),"")</f>
        <v/>
      </c>
      <c r="D1631" s="51" t="str">
        <f>IFERROR(IF(AND(AH1631=1,AK1631=1),MAX($D$5:D1630)+1,""),"")</f>
        <v/>
      </c>
      <c r="F1631" s="5" t="s">
        <v>3359</v>
      </c>
      <c r="G1631" s="5" t="s">
        <v>3360</v>
      </c>
      <c r="H1631" s="12">
        <f>IFERROR([1]!EM_S_STM07_IS(F1631,"9",$H$1,"1")/1000000,"")</f>
        <v>117.62699804</v>
      </c>
      <c r="I1631" s="12">
        <f>IFERROR([1]!EM_S_STM07_IS(F1631,"9",$I$1,"1")/1000000,"")</f>
        <v>321.97537232000002</v>
      </c>
      <c r="J1631" s="12">
        <f>IFERROR([1]!EM_S_STM07_IS(F1631,"9",$J$1,"1")/1000000,"")</f>
        <v>386.05708435000003</v>
      </c>
      <c r="K1631" s="12">
        <f>IFERROR([1]!EM_S_STM07_IS(F1631,"9",$K$1,"1")/1000000,"")</f>
        <v>481.71243537999999</v>
      </c>
      <c r="L1631" s="12">
        <f>IFERROR([1]!EM_S_STM07_IS(F1631,"9",$L$1,"1")/1000000,"")</f>
        <v>620.68627305999996</v>
      </c>
      <c r="M1631" s="13">
        <f>IFERROR([1]!EM_S_STM07_IS(F1631,"9",$M$1,"1")/1000000,"")</f>
        <v>1026.08742065</v>
      </c>
      <c r="N1631" s="12">
        <f>IFERROR([1]!EM_S_STM07_IS(F1631,"61",$N$1,"1")/1000000,"")</f>
        <v>31.798619219999999</v>
      </c>
      <c r="O1631" s="12">
        <f>IFERROR([1]!EM_S_STM07_IS(F1631,"61",$O$1,"1")/1000000,"")</f>
        <v>62.586424659999999</v>
      </c>
      <c r="P1631" s="12">
        <f>IFERROR([1]!EM_S_STM07_IS(F1631,"61",$P$1,"1")/1000000,"")</f>
        <v>90.558107180000007</v>
      </c>
      <c r="Q1631" s="12">
        <f>IFERROR([1]!EM_S_STM07_IS(F1631,"61",$Q$1,"1")/1000000,"")</f>
        <v>114.74096859999999</v>
      </c>
      <c r="R1631" s="12">
        <f>IFERROR([1]!EM_S_STM07_IS(F1631,"61",$R$1,"1")/1000000,"")</f>
        <v>121.34248276000001</v>
      </c>
      <c r="S1631" s="12">
        <f>IFERROR([1]!EM_S_STM07_IS(F1631,"61",$S$1,"1")/1000000,"")</f>
        <v>248.1707031</v>
      </c>
      <c r="T1631" s="20">
        <f t="shared" si="458"/>
        <v>0.542181432345471</v>
      </c>
      <c r="U1631" s="20">
        <f t="shared" si="459"/>
        <v>0.50823303787890395</v>
      </c>
      <c r="V1631" s="14">
        <f t="shared" si="460"/>
        <v>1.7372574127115761</v>
      </c>
      <c r="W1631" s="14">
        <f t="shared" si="461"/>
        <v>0.1990267503016083</v>
      </c>
      <c r="X1631" s="14">
        <f t="shared" si="462"/>
        <v>0.24777514753045862</v>
      </c>
      <c r="Y1631" s="14">
        <f t="shared" si="463"/>
        <v>0.28849958496581085</v>
      </c>
      <c r="Z1631" s="15">
        <f t="shared" si="464"/>
        <v>0.6531498523261382</v>
      </c>
      <c r="AA1631" s="14">
        <f t="shared" si="465"/>
        <v>0.96821202288669694</v>
      </c>
      <c r="AB1631" s="14">
        <f t="shared" si="466"/>
        <v>0.44692890945529862</v>
      </c>
      <c r="AC1631" s="14">
        <f t="shared" si="467"/>
        <v>0.26704247883552085</v>
      </c>
      <c r="AD1631" s="14">
        <f t="shared" si="468"/>
        <v>5.7534063382484145E-2</v>
      </c>
      <c r="AE1631" s="14">
        <f t="shared" si="469"/>
        <v>1.0452087138422086</v>
      </c>
      <c r="AF1631" s="18">
        <f t="shared" si="470"/>
        <v>1</v>
      </c>
      <c r="AG1631" s="18">
        <f t="shared" si="471"/>
        <v>1</v>
      </c>
      <c r="AH1631" s="18">
        <f t="shared" si="472"/>
        <v>1</v>
      </c>
      <c r="AI1631" s="19">
        <f t="shared" si="473"/>
        <v>1</v>
      </c>
      <c r="AJ1631" s="19" t="str">
        <f t="shared" si="474"/>
        <v/>
      </c>
      <c r="AK1631" s="19" t="str">
        <f t="shared" si="475"/>
        <v/>
      </c>
    </row>
    <row r="1632" spans="2:37" x14ac:dyDescent="0.15">
      <c r="B1632" s="51" t="str">
        <f>IFERROR(IF(AND(AF1632=1,AI1632=1),MAX($B$5:B1631)+1,""),"")</f>
        <v/>
      </c>
      <c r="C1632" s="51" t="str">
        <f>IFERROR(IF(AND(AG1632=1,AJ1632=1),MAX($C$5:C1631)+1,""),"")</f>
        <v/>
      </c>
      <c r="D1632" s="51" t="str">
        <f>IFERROR(IF(AND(AH1632=1,AK1632=1),MAX($D$5:D1631)+1,""),"")</f>
        <v/>
      </c>
      <c r="F1632" s="5" t="s">
        <v>3361</v>
      </c>
      <c r="G1632" s="5" t="s">
        <v>3362</v>
      </c>
      <c r="H1632" s="12">
        <f>IFERROR([1]!EM_S_STM07_IS(F1632,"9",$H$1,"1")/1000000,"")</f>
        <v>1234.6675584100001</v>
      </c>
      <c r="I1632" s="12">
        <f>IFERROR([1]!EM_S_STM07_IS(F1632,"9",$I$1,"1")/1000000,"")</f>
        <v>1539.3169203</v>
      </c>
      <c r="J1632" s="12">
        <f>IFERROR([1]!EM_S_STM07_IS(F1632,"9",$J$1,"1")/1000000,"")</f>
        <v>1407.2503144500001</v>
      </c>
      <c r="K1632" s="12">
        <f>IFERROR([1]!EM_S_STM07_IS(F1632,"9",$K$1,"1")/1000000,"")</f>
        <v>1570.1585589900001</v>
      </c>
      <c r="L1632" s="12">
        <f>IFERROR([1]!EM_S_STM07_IS(F1632,"9",$L$1,"1")/1000000,"")</f>
        <v>1428.7093450999998</v>
      </c>
      <c r="M1632" s="13">
        <f>IFERROR([1]!EM_S_STM07_IS(F1632,"9",$M$1,"1")/1000000,"")</f>
        <v>1360.7090457000002</v>
      </c>
      <c r="N1632" s="12">
        <f>IFERROR([1]!EM_S_STM07_IS(F1632,"61",$N$1,"1")/1000000,"")</f>
        <v>91.498361610000003</v>
      </c>
      <c r="O1632" s="12">
        <f>IFERROR([1]!EM_S_STM07_IS(F1632,"61",$O$1,"1")/1000000,"")</f>
        <v>123.57407273999999</v>
      </c>
      <c r="P1632" s="12">
        <f>IFERROR([1]!EM_S_STM07_IS(F1632,"61",$P$1,"1")/1000000,"")</f>
        <v>99.85004739</v>
      </c>
      <c r="Q1632" s="12">
        <f>IFERROR([1]!EM_S_STM07_IS(F1632,"61",$Q$1,"1")/1000000,"")</f>
        <v>75.647152800000001</v>
      </c>
      <c r="R1632" s="12">
        <f>IFERROR([1]!EM_S_STM07_IS(F1632,"61",$R$1,"1")/1000000,"")</f>
        <v>55.622008510000001</v>
      </c>
      <c r="S1632" s="12">
        <f>IFERROR([1]!EM_S_STM07_IS(F1632,"61",$S$1,"1")/1000000,"")</f>
        <v>-186.79031771000001</v>
      </c>
      <c r="T1632" s="20">
        <f t="shared" si="458"/>
        <v>1.9631037718745414E-2</v>
      </c>
      <c r="U1632" s="20">
        <f t="shared" si="459"/>
        <v>-2.1534219413019269</v>
      </c>
      <c r="V1632" s="14">
        <f t="shared" si="460"/>
        <v>0.24674606521801393</v>
      </c>
      <c r="W1632" s="14">
        <f t="shared" si="461"/>
        <v>-8.5795591608426661E-2</v>
      </c>
      <c r="X1632" s="14">
        <f t="shared" si="462"/>
        <v>0.11576351617563493</v>
      </c>
      <c r="Y1632" s="14">
        <f t="shared" si="463"/>
        <v>-9.008594264580963E-2</v>
      </c>
      <c r="Z1632" s="15">
        <f t="shared" si="464"/>
        <v>-4.75956146246388E-2</v>
      </c>
      <c r="AA1632" s="14">
        <f t="shared" si="465"/>
        <v>0.35056049710177961</v>
      </c>
      <c r="AB1632" s="14">
        <f t="shared" si="466"/>
        <v>-0.19198222429647821</v>
      </c>
      <c r="AC1632" s="14">
        <f t="shared" si="467"/>
        <v>-0.24239241965972191</v>
      </c>
      <c r="AD1632" s="14">
        <f t="shared" si="468"/>
        <v>-0.2647177527347731</v>
      </c>
      <c r="AE1632" s="14">
        <f t="shared" si="469"/>
        <v>-4.3582087866607324</v>
      </c>
      <c r="AF1632" s="18" t="str">
        <f t="shared" si="470"/>
        <v/>
      </c>
      <c r="AG1632" s="18" t="str">
        <f t="shared" si="471"/>
        <v/>
      </c>
      <c r="AH1632" s="18" t="str">
        <f t="shared" si="472"/>
        <v/>
      </c>
      <c r="AI1632" s="19" t="str">
        <f t="shared" si="473"/>
        <v/>
      </c>
      <c r="AJ1632" s="19" t="str">
        <f t="shared" si="474"/>
        <v/>
      </c>
      <c r="AK1632" s="19" t="str">
        <f t="shared" si="475"/>
        <v/>
      </c>
    </row>
    <row r="1633" spans="2:37" x14ac:dyDescent="0.15">
      <c r="B1633" s="51" t="str">
        <f>IFERROR(IF(AND(AF1633=1,AI1633=1),MAX($B$5:B1632)+1,""),"")</f>
        <v/>
      </c>
      <c r="C1633" s="51" t="str">
        <f>IFERROR(IF(AND(AG1633=1,AJ1633=1),MAX($C$5:C1632)+1,""),"")</f>
        <v/>
      </c>
      <c r="D1633" s="51" t="str">
        <f>IFERROR(IF(AND(AH1633=1,AK1633=1),MAX($D$5:D1632)+1,""),"")</f>
        <v/>
      </c>
      <c r="F1633" s="5" t="s">
        <v>3363</v>
      </c>
      <c r="G1633" s="5" t="s">
        <v>3364</v>
      </c>
      <c r="H1633" s="12">
        <f>IFERROR([1]!EM_S_STM07_IS(F1633,"9",$H$1,"1")/1000000,"")</f>
        <v>210.15159957</v>
      </c>
      <c r="I1633" s="12">
        <f>IFERROR([1]!EM_S_STM07_IS(F1633,"9",$I$1,"1")/1000000,"")</f>
        <v>270.41495879000001</v>
      </c>
      <c r="J1633" s="12">
        <f>IFERROR([1]!EM_S_STM07_IS(F1633,"9",$J$1,"1")/1000000,"")</f>
        <v>301.82020089999997</v>
      </c>
      <c r="K1633" s="12">
        <f>IFERROR([1]!EM_S_STM07_IS(F1633,"9",$K$1,"1")/1000000,"")</f>
        <v>282.37413647000005</v>
      </c>
      <c r="L1633" s="12">
        <f>IFERROR([1]!EM_S_STM07_IS(F1633,"9",$L$1,"1")/1000000,"")</f>
        <v>307.39053372000001</v>
      </c>
      <c r="M1633" s="13">
        <f>IFERROR([1]!EM_S_STM07_IS(F1633,"9",$M$1,"1")/1000000,"")</f>
        <v>282.47871333000001</v>
      </c>
      <c r="N1633" s="12">
        <f>IFERROR([1]!EM_S_STM07_IS(F1633,"61",$N$1,"1")/1000000,"")</f>
        <v>39.3443404</v>
      </c>
      <c r="O1633" s="12">
        <f>IFERROR([1]!EM_S_STM07_IS(F1633,"61",$O$1,"1")/1000000,"")</f>
        <v>55.508056859999996</v>
      </c>
      <c r="P1633" s="12">
        <f>IFERROR([1]!EM_S_STM07_IS(F1633,"61",$P$1,"1")/1000000,"")</f>
        <v>57.823547700000006</v>
      </c>
      <c r="Q1633" s="12">
        <f>IFERROR([1]!EM_S_STM07_IS(F1633,"61",$Q$1,"1")/1000000,"")</f>
        <v>47.814263520000004</v>
      </c>
      <c r="R1633" s="12">
        <f>IFERROR([1]!EM_S_STM07_IS(F1633,"61",$R$1,"1")/1000000,"")</f>
        <v>48.937863909999997</v>
      </c>
      <c r="S1633" s="12">
        <f>IFERROR([1]!EM_S_STM07_IS(F1633,"61",$S$1,"1")/1000000,"")</f>
        <v>3.7935490600000001</v>
      </c>
      <c r="T1633" s="20">
        <f t="shared" si="458"/>
        <v>6.0939466490429917E-2</v>
      </c>
      <c r="U1633" s="20">
        <f t="shared" si="459"/>
        <v>-0.37362749302464704</v>
      </c>
      <c r="V1633" s="14">
        <f t="shared" si="460"/>
        <v>0.28676136343148184</v>
      </c>
      <c r="W1633" s="14">
        <f t="shared" si="461"/>
        <v>0.11613722203285645</v>
      </c>
      <c r="X1633" s="14">
        <f t="shared" si="462"/>
        <v>-6.4429300530625691E-2</v>
      </c>
      <c r="Y1633" s="14">
        <f t="shared" si="463"/>
        <v>8.8593089872654615E-2</v>
      </c>
      <c r="Z1633" s="15">
        <f t="shared" si="464"/>
        <v>-8.1042900340880422E-2</v>
      </c>
      <c r="AA1633" s="14">
        <f t="shared" si="465"/>
        <v>0.41082697779831112</v>
      </c>
      <c r="AB1633" s="14">
        <f t="shared" si="466"/>
        <v>4.1714500038076273E-2</v>
      </c>
      <c r="AC1633" s="14">
        <f t="shared" si="467"/>
        <v>-0.17310048549649956</v>
      </c>
      <c r="AD1633" s="14">
        <f t="shared" si="468"/>
        <v>2.3499272126820635E-2</v>
      </c>
      <c r="AE1633" s="14">
        <f t="shared" si="469"/>
        <v>-0.92248233255590018</v>
      </c>
      <c r="AF1633" s="18" t="str">
        <f t="shared" si="470"/>
        <v/>
      </c>
      <c r="AG1633" s="18" t="str">
        <f t="shared" si="471"/>
        <v/>
      </c>
      <c r="AH1633" s="18" t="str">
        <f t="shared" si="472"/>
        <v/>
      </c>
      <c r="AI1633" s="19" t="str">
        <f t="shared" si="473"/>
        <v/>
      </c>
      <c r="AJ1633" s="19" t="str">
        <f t="shared" si="474"/>
        <v/>
      </c>
      <c r="AK1633" s="19" t="str">
        <f t="shared" si="475"/>
        <v/>
      </c>
    </row>
    <row r="1634" spans="2:37" x14ac:dyDescent="0.15">
      <c r="B1634" s="51">
        <f>IFERROR(IF(AND(AF1634=1,AI1634=1),MAX($B$5:B1633)+1,""),"")</f>
        <v>152</v>
      </c>
      <c r="C1634" s="51">
        <f>IFERROR(IF(AND(AG1634=1,AJ1634=1),MAX($C$5:C1633)+1,""),"")</f>
        <v>76</v>
      </c>
      <c r="D1634" s="51">
        <f>IFERROR(IF(AND(AH1634=1,AK1634=1),MAX($D$5:D1633)+1,""),"")</f>
        <v>50</v>
      </c>
      <c r="F1634" s="5" t="s">
        <v>3365</v>
      </c>
      <c r="G1634" s="5" t="s">
        <v>3366</v>
      </c>
      <c r="H1634" s="12">
        <f>IFERROR([1]!EM_S_STM07_IS(F1634,"9",$H$1,"1")/1000000,"")</f>
        <v>145.49524527</v>
      </c>
      <c r="I1634" s="12">
        <f>IFERROR([1]!EM_S_STM07_IS(F1634,"9",$I$1,"1")/1000000,"")</f>
        <v>234.28327256</v>
      </c>
      <c r="J1634" s="12">
        <f>IFERROR([1]!EM_S_STM07_IS(F1634,"9",$J$1,"1")/1000000,"")</f>
        <v>379.53521602000001</v>
      </c>
      <c r="K1634" s="12">
        <f>IFERROR([1]!EM_S_STM07_IS(F1634,"9",$K$1,"1")/1000000,"")</f>
        <v>476.79782602999995</v>
      </c>
      <c r="L1634" s="12">
        <f>IFERROR([1]!EM_S_STM07_IS(F1634,"9",$L$1,"1")/1000000,"")</f>
        <v>733.23472746000004</v>
      </c>
      <c r="M1634" s="13">
        <f>IFERROR([1]!EM_S_STM07_IS(F1634,"9",$M$1,"1")/1000000,"")</f>
        <v>1128.5839746400002</v>
      </c>
      <c r="N1634" s="12">
        <f>IFERROR([1]!EM_S_STM07_IS(F1634,"61",$N$1,"1")/1000000,"")</f>
        <v>32.779502649999998</v>
      </c>
      <c r="O1634" s="12">
        <f>IFERROR([1]!EM_S_STM07_IS(F1634,"61",$O$1,"1")/1000000,"")</f>
        <v>46.385012189999998</v>
      </c>
      <c r="P1634" s="12">
        <f>IFERROR([1]!EM_S_STM07_IS(F1634,"61",$P$1,"1")/1000000,"")</f>
        <v>65.547736310000005</v>
      </c>
      <c r="Q1634" s="12">
        <f>IFERROR([1]!EM_S_STM07_IS(F1634,"61",$Q$1,"1")/1000000,"")</f>
        <v>77.167961050000002</v>
      </c>
      <c r="R1634" s="12">
        <f>IFERROR([1]!EM_S_STM07_IS(F1634,"61",$R$1,"1")/1000000,"")</f>
        <v>110.02905695999999</v>
      </c>
      <c r="S1634" s="12">
        <f>IFERROR([1]!EM_S_STM07_IS(F1634,"61",$S$1,"1")/1000000,"")</f>
        <v>194.69009658000002</v>
      </c>
      <c r="T1634" s="20">
        <f t="shared" si="458"/>
        <v>0.50638858357475547</v>
      </c>
      <c r="U1634" s="20">
        <f t="shared" si="459"/>
        <v>0.42806606812967596</v>
      </c>
      <c r="V1634" s="14">
        <f t="shared" si="460"/>
        <v>0.61024693367287253</v>
      </c>
      <c r="W1634" s="14">
        <f t="shared" si="461"/>
        <v>0.61998426892727032</v>
      </c>
      <c r="X1634" s="14">
        <f t="shared" si="462"/>
        <v>0.25626768190300053</v>
      </c>
      <c r="Y1634" s="14">
        <f t="shared" si="463"/>
        <v>0.53783152403439272</v>
      </c>
      <c r="Z1634" s="15">
        <f t="shared" si="464"/>
        <v>0.53918510999817248</v>
      </c>
      <c r="AA1634" s="14">
        <f t="shared" si="465"/>
        <v>0.41506150002553505</v>
      </c>
      <c r="AB1634" s="14">
        <f t="shared" si="466"/>
        <v>0.413123188186447</v>
      </c>
      <c r="AC1634" s="14">
        <f t="shared" si="467"/>
        <v>0.17727881074402882</v>
      </c>
      <c r="AD1634" s="14">
        <f t="shared" si="468"/>
        <v>0.42583859237524829</v>
      </c>
      <c r="AE1634" s="14">
        <f t="shared" si="469"/>
        <v>0.76944256325651994</v>
      </c>
      <c r="AF1634" s="18">
        <f t="shared" si="470"/>
        <v>1</v>
      </c>
      <c r="AG1634" s="18">
        <f t="shared" si="471"/>
        <v>1</v>
      </c>
      <c r="AH1634" s="18">
        <f t="shared" si="472"/>
        <v>1</v>
      </c>
      <c r="AI1634" s="19">
        <f t="shared" si="473"/>
        <v>1</v>
      </c>
      <c r="AJ1634" s="19">
        <f t="shared" si="474"/>
        <v>1</v>
      </c>
      <c r="AK1634" s="19">
        <f t="shared" si="475"/>
        <v>1</v>
      </c>
    </row>
    <row r="1635" spans="2:37" x14ac:dyDescent="0.15">
      <c r="B1635" s="51" t="str">
        <f>IFERROR(IF(AND(AF1635=1,AI1635=1),MAX($B$5:B1634)+1,""),"")</f>
        <v/>
      </c>
      <c r="C1635" s="51" t="str">
        <f>IFERROR(IF(AND(AG1635=1,AJ1635=1),MAX($C$5:C1634)+1,""),"")</f>
        <v/>
      </c>
      <c r="D1635" s="51" t="str">
        <f>IFERROR(IF(AND(AH1635=1,AK1635=1),MAX($D$5:D1634)+1,""),"")</f>
        <v/>
      </c>
      <c r="F1635" s="5" t="s">
        <v>3367</v>
      </c>
      <c r="G1635" s="5" t="s">
        <v>3368</v>
      </c>
      <c r="H1635" s="12">
        <f>IFERROR([1]!EM_S_STM07_IS(F1635,"9",$H$1,"1")/1000000,"")</f>
        <v>362.04376053999999</v>
      </c>
      <c r="I1635" s="12">
        <f>IFERROR([1]!EM_S_STM07_IS(F1635,"9",$I$1,"1")/1000000,"")</f>
        <v>1088.4301754100002</v>
      </c>
      <c r="J1635" s="12">
        <f>IFERROR([1]!EM_S_STM07_IS(F1635,"9",$J$1,"1")/1000000,"")</f>
        <v>527.29478781</v>
      </c>
      <c r="K1635" s="12">
        <f>IFERROR([1]!EM_S_STM07_IS(F1635,"9",$K$1,"1")/1000000,"")</f>
        <v>379.67182584</v>
      </c>
      <c r="L1635" s="12">
        <f>IFERROR([1]!EM_S_STM07_IS(F1635,"9",$L$1,"1")/1000000,"")</f>
        <v>389.69755261</v>
      </c>
      <c r="M1635" s="13">
        <f>IFERROR([1]!EM_S_STM07_IS(F1635,"9",$M$1,"1")/1000000,"")</f>
        <v>391.32821144999997</v>
      </c>
      <c r="N1635" s="12">
        <f>IFERROR([1]!EM_S_STM07_IS(F1635,"61",$N$1,"1")/1000000,"")</f>
        <v>35.455076119999994</v>
      </c>
      <c r="O1635" s="12">
        <f>IFERROR([1]!EM_S_STM07_IS(F1635,"61",$O$1,"1")/1000000,"")</f>
        <v>187.64227416999998</v>
      </c>
      <c r="P1635" s="12">
        <f>IFERROR([1]!EM_S_STM07_IS(F1635,"61",$P$1,"1")/1000000,"")</f>
        <v>42.599333229999999</v>
      </c>
      <c r="Q1635" s="12">
        <f>IFERROR([1]!EM_S_STM07_IS(F1635,"61",$Q$1,"1")/1000000,"")</f>
        <v>3.4501520999999999</v>
      </c>
      <c r="R1635" s="12">
        <f>IFERROR([1]!EM_S_STM07_IS(F1635,"61",$R$1,"1")/1000000,"")</f>
        <v>-48.185456139999999</v>
      </c>
      <c r="S1635" s="12">
        <f>IFERROR([1]!EM_S_STM07_IS(F1635,"61",$S$1,"1")/1000000,"")</f>
        <v>-74.326183880000002</v>
      </c>
      <c r="T1635" s="20">
        <f t="shared" si="458"/>
        <v>1.5677935892062012E-2</v>
      </c>
      <c r="U1635" s="20">
        <f t="shared" si="459"/>
        <v>-2.1595585504103401</v>
      </c>
      <c r="V1635" s="14">
        <f t="shared" si="460"/>
        <v>2.0063497677368374</v>
      </c>
      <c r="W1635" s="14">
        <f t="shared" si="461"/>
        <v>-0.51554559977963343</v>
      </c>
      <c r="X1635" s="14">
        <f t="shared" si="462"/>
        <v>-0.27996286969404477</v>
      </c>
      <c r="Y1635" s="14">
        <f t="shared" si="463"/>
        <v>2.6406296405635885E-2</v>
      </c>
      <c r="Z1635" s="15">
        <f t="shared" si="464"/>
        <v>4.1844215573811705E-3</v>
      </c>
      <c r="AA1635" s="14">
        <f t="shared" si="465"/>
        <v>4.2923951858095748</v>
      </c>
      <c r="AB1635" s="14">
        <f t="shared" si="466"/>
        <v>-0.77297582104869456</v>
      </c>
      <c r="AC1635" s="14">
        <f t="shared" si="467"/>
        <v>-0.91900924642711834</v>
      </c>
      <c r="AD1635" s="14">
        <f t="shared" si="468"/>
        <v>-14.966183154649906</v>
      </c>
      <c r="AE1635" s="14">
        <f t="shared" si="469"/>
        <v>-0.54250244439005957</v>
      </c>
      <c r="AF1635" s="18" t="str">
        <f t="shared" si="470"/>
        <v/>
      </c>
      <c r="AG1635" s="18" t="str">
        <f t="shared" si="471"/>
        <v/>
      </c>
      <c r="AH1635" s="18" t="str">
        <f t="shared" si="472"/>
        <v/>
      </c>
      <c r="AI1635" s="19" t="str">
        <f t="shared" si="473"/>
        <v/>
      </c>
      <c r="AJ1635" s="19" t="str">
        <f t="shared" si="474"/>
        <v/>
      </c>
      <c r="AK1635" s="19" t="str">
        <f t="shared" si="475"/>
        <v/>
      </c>
    </row>
    <row r="1636" spans="2:37" x14ac:dyDescent="0.15">
      <c r="B1636" s="51" t="str">
        <f>IFERROR(IF(AND(AF1636=1,AI1636=1),MAX($B$5:B1635)+1,""),"")</f>
        <v/>
      </c>
      <c r="C1636" s="51" t="str">
        <f>IFERROR(IF(AND(AG1636=1,AJ1636=1),MAX($C$5:C1635)+1,""),"")</f>
        <v/>
      </c>
      <c r="D1636" s="51" t="str">
        <f>IFERROR(IF(AND(AH1636=1,AK1636=1),MAX($D$5:D1635)+1,""),"")</f>
        <v/>
      </c>
      <c r="F1636" s="5" t="s">
        <v>3369</v>
      </c>
      <c r="G1636" s="5" t="s">
        <v>3370</v>
      </c>
      <c r="H1636" s="12">
        <f>IFERROR([1]!EM_S_STM07_IS(F1636,"9",$H$1,"1")/1000000,"")</f>
        <v>265.86159315999998</v>
      </c>
      <c r="I1636" s="12">
        <f>IFERROR([1]!EM_S_STM07_IS(F1636,"9",$I$1,"1")/1000000,"")</f>
        <v>331.28958152999996</v>
      </c>
      <c r="J1636" s="12">
        <f>IFERROR([1]!EM_S_STM07_IS(F1636,"9",$J$1,"1")/1000000,"")</f>
        <v>291.91386631</v>
      </c>
      <c r="K1636" s="12">
        <f>IFERROR([1]!EM_S_STM07_IS(F1636,"9",$K$1,"1")/1000000,"")</f>
        <v>315.42553851999998</v>
      </c>
      <c r="L1636" s="12">
        <f>IFERROR([1]!EM_S_STM07_IS(F1636,"9",$L$1,"1")/1000000,"")</f>
        <v>305.94656225</v>
      </c>
      <c r="M1636" s="13">
        <f>IFERROR([1]!EM_S_STM07_IS(F1636,"9",$M$1,"1")/1000000,"")</f>
        <v>714.03257236000002</v>
      </c>
      <c r="N1636" s="12">
        <f>IFERROR([1]!EM_S_STM07_IS(F1636,"61",$N$1,"1")/1000000,"")</f>
        <v>43.36683</v>
      </c>
      <c r="O1636" s="12">
        <f>IFERROR([1]!EM_S_STM07_IS(F1636,"61",$O$1,"1")/1000000,"")</f>
        <v>49.07073381</v>
      </c>
      <c r="P1636" s="12">
        <f>IFERROR([1]!EM_S_STM07_IS(F1636,"61",$P$1,"1")/1000000,"")</f>
        <v>35.186106130000006</v>
      </c>
      <c r="Q1636" s="12">
        <f>IFERROR([1]!EM_S_STM07_IS(F1636,"61",$Q$1,"1")/1000000,"")</f>
        <v>44.593990920000003</v>
      </c>
      <c r="R1636" s="12">
        <f>IFERROR([1]!EM_S_STM07_IS(F1636,"61",$R$1,"1")/1000000,"")</f>
        <v>37.605067659999996</v>
      </c>
      <c r="S1636" s="12">
        <f>IFERROR([1]!EM_S_STM07_IS(F1636,"61",$S$1,"1")/1000000,"")</f>
        <v>94.75515781</v>
      </c>
      <c r="T1636" s="20">
        <f t="shared" si="458"/>
        <v>0.21846338792389575</v>
      </c>
      <c r="U1636" s="20">
        <f t="shared" si="459"/>
        <v>0.1692006182775152</v>
      </c>
      <c r="V1636" s="14">
        <f t="shared" si="460"/>
        <v>0.24609793235769981</v>
      </c>
      <c r="W1636" s="14">
        <f t="shared" si="461"/>
        <v>-0.1188558814260034</v>
      </c>
      <c r="X1636" s="14">
        <f t="shared" si="462"/>
        <v>8.0543183875450383E-2</v>
      </c>
      <c r="Y1636" s="14">
        <f t="shared" si="463"/>
        <v>-3.0051391255368969E-2</v>
      </c>
      <c r="Z1636" s="15">
        <f t="shared" si="464"/>
        <v>1.333847346114444</v>
      </c>
      <c r="AA1636" s="14">
        <f t="shared" si="465"/>
        <v>0.13152687918392927</v>
      </c>
      <c r="AB1636" s="14">
        <f t="shared" si="466"/>
        <v>-0.28295129503790872</v>
      </c>
      <c r="AC1636" s="14">
        <f t="shared" si="467"/>
        <v>0.26737499043631729</v>
      </c>
      <c r="AD1636" s="14">
        <f t="shared" si="468"/>
        <v>-0.15672343102320402</v>
      </c>
      <c r="AE1636" s="14">
        <f t="shared" si="469"/>
        <v>1.5197443777182666</v>
      </c>
      <c r="AF1636" s="18">
        <f t="shared" si="470"/>
        <v>1</v>
      </c>
      <c r="AG1636" s="18" t="str">
        <f t="shared" si="471"/>
        <v/>
      </c>
      <c r="AH1636" s="18" t="str">
        <f t="shared" si="472"/>
        <v/>
      </c>
      <c r="AI1636" s="19" t="str">
        <f t="shared" si="473"/>
        <v/>
      </c>
      <c r="AJ1636" s="19" t="str">
        <f t="shared" si="474"/>
        <v/>
      </c>
      <c r="AK1636" s="19" t="str">
        <f t="shared" si="475"/>
        <v/>
      </c>
    </row>
    <row r="1637" spans="2:37" x14ac:dyDescent="0.15">
      <c r="B1637" s="51" t="str">
        <f>IFERROR(IF(AND(AF1637=1,AI1637=1),MAX($B$5:B1636)+1,""),"")</f>
        <v/>
      </c>
      <c r="C1637" s="51" t="str">
        <f>IFERROR(IF(AND(AG1637=1,AJ1637=1),MAX($C$5:C1636)+1,""),"")</f>
        <v/>
      </c>
      <c r="D1637" s="51" t="str">
        <f>IFERROR(IF(AND(AH1637=1,AK1637=1),MAX($D$5:D1636)+1,""),"")</f>
        <v/>
      </c>
      <c r="F1637" s="5" t="s">
        <v>3371</v>
      </c>
      <c r="G1637" s="5" t="s">
        <v>3372</v>
      </c>
      <c r="H1637" s="12">
        <f>IFERROR([1]!EM_S_STM07_IS(F1637,"9",$H$1,"1")/1000000,"")</f>
        <v>295.11351169</v>
      </c>
      <c r="I1637" s="12">
        <f>IFERROR([1]!EM_S_STM07_IS(F1637,"9",$I$1,"1")/1000000,"")</f>
        <v>318.06669562000002</v>
      </c>
      <c r="J1637" s="12">
        <f>IFERROR([1]!EM_S_STM07_IS(F1637,"9",$J$1,"1")/1000000,"")</f>
        <v>361.50058839999997</v>
      </c>
      <c r="K1637" s="12">
        <f>IFERROR([1]!EM_S_STM07_IS(F1637,"9",$K$1,"1")/1000000,"")</f>
        <v>446.58223280999999</v>
      </c>
      <c r="L1637" s="12">
        <f>IFERROR([1]!EM_S_STM07_IS(F1637,"9",$L$1,"1")/1000000,"")</f>
        <v>409.17452614000001</v>
      </c>
      <c r="M1637" s="13">
        <f>IFERROR([1]!EM_S_STM07_IS(F1637,"9",$M$1,"1")/1000000,"")</f>
        <v>533.77327143000002</v>
      </c>
      <c r="N1637" s="12">
        <f>IFERROR([1]!EM_S_STM07_IS(F1637,"61",$N$1,"1")/1000000,"")</f>
        <v>59.17242306</v>
      </c>
      <c r="O1637" s="12">
        <f>IFERROR([1]!EM_S_STM07_IS(F1637,"61",$O$1,"1")/1000000,"")</f>
        <v>65.660780560000006</v>
      </c>
      <c r="P1637" s="12">
        <f>IFERROR([1]!EM_S_STM07_IS(F1637,"61",$P$1,"1")/1000000,"")</f>
        <v>80.342182129999998</v>
      </c>
      <c r="Q1637" s="12">
        <f>IFERROR([1]!EM_S_STM07_IS(F1637,"61",$Q$1,"1")/1000000,"")</f>
        <v>100.70203522</v>
      </c>
      <c r="R1637" s="12">
        <f>IFERROR([1]!EM_S_STM07_IS(F1637,"61",$R$1,"1")/1000000,"")</f>
        <v>91.011186549999991</v>
      </c>
      <c r="S1637" s="12">
        <f>IFERROR([1]!EM_S_STM07_IS(F1637,"61",$S$1,"1")/1000000,"")</f>
        <v>109.60287049</v>
      </c>
      <c r="T1637" s="20">
        <f t="shared" si="458"/>
        <v>0.12583188885000629</v>
      </c>
      <c r="U1637" s="20">
        <f t="shared" si="459"/>
        <v>0.13120291336466194</v>
      </c>
      <c r="V1637" s="14">
        <f t="shared" si="460"/>
        <v>7.7777475516305872E-2</v>
      </c>
      <c r="W1637" s="14">
        <f t="shared" si="461"/>
        <v>0.13655592798024727</v>
      </c>
      <c r="X1637" s="14">
        <f t="shared" si="462"/>
        <v>0.23535686286589744</v>
      </c>
      <c r="Y1637" s="14">
        <f t="shared" si="463"/>
        <v>-8.3764431098438313E-2</v>
      </c>
      <c r="Z1637" s="15">
        <f t="shared" si="464"/>
        <v>0.30451246920334496</v>
      </c>
      <c r="AA1637" s="14">
        <f t="shared" si="465"/>
        <v>0.10965171213997614</v>
      </c>
      <c r="AB1637" s="14">
        <f t="shared" si="466"/>
        <v>0.22359468536296653</v>
      </c>
      <c r="AC1637" s="14">
        <f t="shared" si="467"/>
        <v>0.25341424081631431</v>
      </c>
      <c r="AD1637" s="14">
        <f t="shared" si="468"/>
        <v>-9.623289786376979E-2</v>
      </c>
      <c r="AE1637" s="14">
        <f t="shared" si="469"/>
        <v>0.20427910726980861</v>
      </c>
      <c r="AF1637" s="18" t="str">
        <f t="shared" si="470"/>
        <v/>
      </c>
      <c r="AG1637" s="18" t="str">
        <f t="shared" si="471"/>
        <v/>
      </c>
      <c r="AH1637" s="18" t="str">
        <f t="shared" si="472"/>
        <v/>
      </c>
      <c r="AI1637" s="19" t="str">
        <f t="shared" si="473"/>
        <v/>
      </c>
      <c r="AJ1637" s="19" t="str">
        <f t="shared" si="474"/>
        <v/>
      </c>
      <c r="AK1637" s="19" t="str">
        <f t="shared" si="475"/>
        <v/>
      </c>
    </row>
    <row r="1638" spans="2:37" x14ac:dyDescent="0.15">
      <c r="B1638" s="51" t="str">
        <f>IFERROR(IF(AND(AF1638=1,AI1638=1),MAX($B$5:B1637)+1,""),"")</f>
        <v/>
      </c>
      <c r="C1638" s="51" t="str">
        <f>IFERROR(IF(AND(AG1638=1,AJ1638=1),MAX($C$5:C1637)+1,""),"")</f>
        <v/>
      </c>
      <c r="D1638" s="51" t="str">
        <f>IFERROR(IF(AND(AH1638=1,AK1638=1),MAX($D$5:D1637)+1,""),"")</f>
        <v/>
      </c>
      <c r="F1638" s="5" t="s">
        <v>3373</v>
      </c>
      <c r="G1638" s="5" t="s">
        <v>3374</v>
      </c>
      <c r="H1638" s="12">
        <f>IFERROR([1]!EM_S_STM07_IS(F1638,"9",$H$1,"1")/1000000,"")</f>
        <v>339.06776537000002</v>
      </c>
      <c r="I1638" s="12">
        <f>IFERROR([1]!EM_S_STM07_IS(F1638,"9",$I$1,"1")/1000000,"")</f>
        <v>446.18990141</v>
      </c>
      <c r="J1638" s="12">
        <f>IFERROR([1]!EM_S_STM07_IS(F1638,"9",$J$1,"1")/1000000,"")</f>
        <v>425.14926150999997</v>
      </c>
      <c r="K1638" s="12">
        <f>IFERROR([1]!EM_S_STM07_IS(F1638,"9",$K$1,"1")/1000000,"")</f>
        <v>498.27805825000002</v>
      </c>
      <c r="L1638" s="12">
        <f>IFERROR([1]!EM_S_STM07_IS(F1638,"9",$L$1,"1")/1000000,"")</f>
        <v>832.61614166999993</v>
      </c>
      <c r="M1638" s="13">
        <f>IFERROR([1]!EM_S_STM07_IS(F1638,"9",$M$1,"1")/1000000,"")</f>
        <v>964.57921491000002</v>
      </c>
      <c r="N1638" s="12">
        <f>IFERROR([1]!EM_S_STM07_IS(F1638,"61",$N$1,"1")/1000000,"")</f>
        <v>32.530103160000003</v>
      </c>
      <c r="O1638" s="12">
        <f>IFERROR([1]!EM_S_STM07_IS(F1638,"61",$O$1,"1")/1000000,"")</f>
        <v>50.898079259999996</v>
      </c>
      <c r="P1638" s="12">
        <f>IFERROR([1]!EM_S_STM07_IS(F1638,"61",$P$1,"1")/1000000,"")</f>
        <v>54.416930210000004</v>
      </c>
      <c r="Q1638" s="12">
        <f>IFERROR([1]!EM_S_STM07_IS(F1638,"61",$Q$1,"1")/1000000,"")</f>
        <v>59.4832617</v>
      </c>
      <c r="R1638" s="12">
        <f>IFERROR([1]!EM_S_STM07_IS(F1638,"61",$R$1,"1")/1000000,"")</f>
        <v>6.3802841299999997</v>
      </c>
      <c r="S1638" s="12">
        <f>IFERROR([1]!EM_S_STM07_IS(F1638,"61",$S$1,"1")/1000000,"")</f>
        <v>30.814621600000002</v>
      </c>
      <c r="T1638" s="20">
        <f t="shared" si="458"/>
        <v>0.23256627074149838</v>
      </c>
      <c r="U1638" s="20">
        <f t="shared" si="459"/>
        <v>-1.077683077084346E-2</v>
      </c>
      <c r="V1638" s="14">
        <f t="shared" si="460"/>
        <v>0.31593134759685981</v>
      </c>
      <c r="W1638" s="14">
        <f t="shared" si="461"/>
        <v>-4.7156244086900501E-2</v>
      </c>
      <c r="X1638" s="14">
        <f t="shared" si="462"/>
        <v>0.17200734744373999</v>
      </c>
      <c r="Y1638" s="14">
        <f t="shared" si="463"/>
        <v>0.67098696778707678</v>
      </c>
      <c r="Z1638" s="15">
        <f t="shared" si="464"/>
        <v>0.15849209093558805</v>
      </c>
      <c r="AA1638" s="14">
        <f t="shared" si="465"/>
        <v>0.5646454918896725</v>
      </c>
      <c r="AB1638" s="14">
        <f t="shared" si="466"/>
        <v>6.9135240487658595E-2</v>
      </c>
      <c r="AC1638" s="14">
        <f t="shared" si="467"/>
        <v>9.3102118595234068E-2</v>
      </c>
      <c r="AD1638" s="14">
        <f t="shared" si="468"/>
        <v>-0.8927381594812579</v>
      </c>
      <c r="AE1638" s="14">
        <f t="shared" si="469"/>
        <v>3.8296629071909378</v>
      </c>
      <c r="AF1638" s="18">
        <f t="shared" si="470"/>
        <v>1</v>
      </c>
      <c r="AG1638" s="18" t="str">
        <f t="shared" si="471"/>
        <v/>
      </c>
      <c r="AH1638" s="18" t="str">
        <f t="shared" si="472"/>
        <v/>
      </c>
      <c r="AI1638" s="19" t="str">
        <f t="shared" si="473"/>
        <v/>
      </c>
      <c r="AJ1638" s="19" t="str">
        <f t="shared" si="474"/>
        <v/>
      </c>
      <c r="AK1638" s="19" t="str">
        <f t="shared" si="475"/>
        <v/>
      </c>
    </row>
    <row r="1639" spans="2:37" x14ac:dyDescent="0.15">
      <c r="B1639" s="51" t="str">
        <f>IFERROR(IF(AND(AF1639=1,AI1639=1),MAX($B$5:B1638)+1,""),"")</f>
        <v/>
      </c>
      <c r="C1639" s="51" t="str">
        <f>IFERROR(IF(AND(AG1639=1,AJ1639=1),MAX($C$5:C1638)+1,""),"")</f>
        <v/>
      </c>
      <c r="D1639" s="51" t="str">
        <f>IFERROR(IF(AND(AH1639=1,AK1639=1),MAX($D$5:D1638)+1,""),"")</f>
        <v/>
      </c>
      <c r="F1639" s="5" t="s">
        <v>3375</v>
      </c>
      <c r="G1639" s="5" t="s">
        <v>3376</v>
      </c>
      <c r="H1639" s="12">
        <f>IFERROR([1]!EM_S_STM07_IS(F1639,"9",$H$1,"1")/1000000,"")</f>
        <v>255.76227690000002</v>
      </c>
      <c r="I1639" s="12">
        <f>IFERROR([1]!EM_S_STM07_IS(F1639,"9",$I$1,"1")/1000000,"")</f>
        <v>299.29198358999997</v>
      </c>
      <c r="J1639" s="12">
        <f>IFERROR([1]!EM_S_STM07_IS(F1639,"9",$J$1,"1")/1000000,"")</f>
        <v>279.43767781999998</v>
      </c>
      <c r="K1639" s="12">
        <f>IFERROR([1]!EM_S_STM07_IS(F1639,"9",$K$1,"1")/1000000,"")</f>
        <v>218.16340781</v>
      </c>
      <c r="L1639" s="12">
        <f>IFERROR([1]!EM_S_STM07_IS(F1639,"9",$L$1,"1")/1000000,"")</f>
        <v>128.41316312000001</v>
      </c>
      <c r="M1639" s="13">
        <f>IFERROR([1]!EM_S_STM07_IS(F1639,"9",$M$1,"1")/1000000,"")</f>
        <v>117.36186988999999</v>
      </c>
      <c r="N1639" s="12">
        <f>IFERROR([1]!EM_S_STM07_IS(F1639,"61",$N$1,"1")/1000000,"")</f>
        <v>47.630709029999998</v>
      </c>
      <c r="O1639" s="12">
        <f>IFERROR([1]!EM_S_STM07_IS(F1639,"61",$O$1,"1")/1000000,"")</f>
        <v>60.406057429999997</v>
      </c>
      <c r="P1639" s="12">
        <f>IFERROR([1]!EM_S_STM07_IS(F1639,"61",$P$1,"1")/1000000,"")</f>
        <v>44.955040770000004</v>
      </c>
      <c r="Q1639" s="12">
        <f>IFERROR([1]!EM_S_STM07_IS(F1639,"61",$Q$1,"1")/1000000,"")</f>
        <v>24.746061539999999</v>
      </c>
      <c r="R1639" s="12">
        <f>IFERROR([1]!EM_S_STM07_IS(F1639,"61",$R$1,"1")/1000000,"")</f>
        <v>-20.126442359999999</v>
      </c>
      <c r="S1639" s="12">
        <f>IFERROR([1]!EM_S_STM07_IS(F1639,"61",$S$1,"1")/1000000,"")</f>
        <v>-65.349758120000004</v>
      </c>
      <c r="T1639" s="20">
        <f t="shared" si="458"/>
        <v>-0.14426734291420018</v>
      </c>
      <c r="U1639" s="20">
        <f t="shared" si="459"/>
        <v>-2.0652986768299306</v>
      </c>
      <c r="V1639" s="14">
        <f t="shared" si="460"/>
        <v>0.17019596172511223</v>
      </c>
      <c r="W1639" s="14">
        <f t="shared" si="461"/>
        <v>-6.6337579549736306E-2</v>
      </c>
      <c r="X1639" s="14">
        <f t="shared" si="462"/>
        <v>-0.21927705128393551</v>
      </c>
      <c r="Y1639" s="14">
        <f t="shared" si="463"/>
        <v>-0.41139000160908784</v>
      </c>
      <c r="Z1639" s="15">
        <f t="shared" si="464"/>
        <v>-8.6060439299924102E-2</v>
      </c>
      <c r="AA1639" s="14">
        <f t="shared" si="465"/>
        <v>0.26821663292800241</v>
      </c>
      <c r="AB1639" s="14">
        <f t="shared" si="466"/>
        <v>-0.25578588170408251</v>
      </c>
      <c r="AC1639" s="14">
        <f t="shared" si="467"/>
        <v>-0.44953755760991609</v>
      </c>
      <c r="AD1639" s="14">
        <f t="shared" si="468"/>
        <v>-1.8133190135111901</v>
      </c>
      <c r="AE1639" s="14">
        <f t="shared" si="469"/>
        <v>-2.2469602402200213</v>
      </c>
      <c r="AF1639" s="18" t="str">
        <f t="shared" si="470"/>
        <v/>
      </c>
      <c r="AG1639" s="18" t="str">
        <f t="shared" si="471"/>
        <v/>
      </c>
      <c r="AH1639" s="18" t="str">
        <f t="shared" si="472"/>
        <v/>
      </c>
      <c r="AI1639" s="19" t="str">
        <f t="shared" si="473"/>
        <v/>
      </c>
      <c r="AJ1639" s="19" t="str">
        <f t="shared" si="474"/>
        <v/>
      </c>
      <c r="AK1639" s="19" t="str">
        <f t="shared" si="475"/>
        <v/>
      </c>
    </row>
    <row r="1640" spans="2:37" x14ac:dyDescent="0.15">
      <c r="B1640" s="51" t="str">
        <f>IFERROR(IF(AND(AF1640=1,AI1640=1),MAX($B$5:B1639)+1,""),"")</f>
        <v/>
      </c>
      <c r="C1640" s="51" t="str">
        <f>IFERROR(IF(AND(AG1640=1,AJ1640=1),MAX($C$5:C1639)+1,""),"")</f>
        <v/>
      </c>
      <c r="D1640" s="51" t="str">
        <f>IFERROR(IF(AND(AH1640=1,AK1640=1),MAX($D$5:D1639)+1,""),"")</f>
        <v/>
      </c>
      <c r="F1640" s="5" t="s">
        <v>3377</v>
      </c>
      <c r="G1640" s="5" t="s">
        <v>3378</v>
      </c>
      <c r="H1640" s="12">
        <f>IFERROR([1]!EM_S_STM07_IS(F1640,"9",$H$1,"1")/1000000,"")</f>
        <v>208.36708956000001</v>
      </c>
      <c r="I1640" s="12">
        <f>IFERROR([1]!EM_S_STM07_IS(F1640,"9",$I$1,"1")/1000000,"")</f>
        <v>244.75737067</v>
      </c>
      <c r="J1640" s="12">
        <f>IFERROR([1]!EM_S_STM07_IS(F1640,"9",$J$1,"1")/1000000,"")</f>
        <v>236.88289705000003</v>
      </c>
      <c r="K1640" s="12">
        <f>IFERROR([1]!EM_S_STM07_IS(F1640,"9",$K$1,"1")/1000000,"")</f>
        <v>191.17727994000001</v>
      </c>
      <c r="L1640" s="12">
        <f>IFERROR([1]!EM_S_STM07_IS(F1640,"9",$L$1,"1")/1000000,"")</f>
        <v>213.21743236</v>
      </c>
      <c r="M1640" s="13">
        <f>IFERROR([1]!EM_S_STM07_IS(F1640,"9",$M$1,"1")/1000000,"")</f>
        <v>250.55739902000002</v>
      </c>
      <c r="N1640" s="12">
        <f>IFERROR([1]!EM_S_STM07_IS(F1640,"61",$N$1,"1")/1000000,"")</f>
        <v>46.510732840000003</v>
      </c>
      <c r="O1640" s="12">
        <f>IFERROR([1]!EM_S_STM07_IS(F1640,"61",$O$1,"1")/1000000,"")</f>
        <v>57.909678960000001</v>
      </c>
      <c r="P1640" s="12">
        <f>IFERROR([1]!EM_S_STM07_IS(F1640,"61",$P$1,"1")/1000000,"")</f>
        <v>48.609851990000003</v>
      </c>
      <c r="Q1640" s="12">
        <f>IFERROR([1]!EM_S_STM07_IS(F1640,"61",$Q$1,"1")/1000000,"")</f>
        <v>22.218298600000001</v>
      </c>
      <c r="R1640" s="12">
        <f>IFERROR([1]!EM_S_STM07_IS(F1640,"61",$R$1,"1")/1000000,"")</f>
        <v>11.30894986</v>
      </c>
      <c r="S1640" s="12">
        <f>IFERROR([1]!EM_S_STM07_IS(F1640,"61",$S$1,"1")/1000000,"")</f>
        <v>30.218447749999999</v>
      </c>
      <c r="T1640" s="20">
        <f t="shared" si="458"/>
        <v>3.7565735724548022E-2</v>
      </c>
      <c r="U1640" s="20">
        <f t="shared" si="459"/>
        <v>-8.2631562621054977E-2</v>
      </c>
      <c r="V1640" s="14">
        <f t="shared" si="460"/>
        <v>0.17464505160984783</v>
      </c>
      <c r="W1640" s="14">
        <f t="shared" si="461"/>
        <v>-3.2172569914623424E-2</v>
      </c>
      <c r="X1640" s="14">
        <f t="shared" si="462"/>
        <v>-0.19294604076187363</v>
      </c>
      <c r="Y1640" s="14">
        <f t="shared" si="463"/>
        <v>0.11528646305103402</v>
      </c>
      <c r="Z1640" s="15">
        <f t="shared" si="464"/>
        <v>0.17512623731888194</v>
      </c>
      <c r="AA1640" s="14">
        <f t="shared" si="465"/>
        <v>0.24508205792441773</v>
      </c>
      <c r="AB1640" s="14">
        <f t="shared" si="466"/>
        <v>-0.16059192758474236</v>
      </c>
      <c r="AC1640" s="14">
        <f t="shared" si="467"/>
        <v>-0.54292601827771991</v>
      </c>
      <c r="AD1640" s="14">
        <f t="shared" si="468"/>
        <v>-0.49100738703727748</v>
      </c>
      <c r="AE1640" s="14">
        <f t="shared" si="469"/>
        <v>1.6720825650561331</v>
      </c>
      <c r="AF1640" s="18" t="str">
        <f t="shared" si="470"/>
        <v/>
      </c>
      <c r="AG1640" s="18" t="str">
        <f t="shared" si="471"/>
        <v/>
      </c>
      <c r="AH1640" s="18" t="str">
        <f t="shared" si="472"/>
        <v/>
      </c>
      <c r="AI1640" s="19" t="str">
        <f t="shared" si="473"/>
        <v/>
      </c>
      <c r="AJ1640" s="19" t="str">
        <f t="shared" si="474"/>
        <v/>
      </c>
      <c r="AK1640" s="19" t="str">
        <f t="shared" si="475"/>
        <v/>
      </c>
    </row>
    <row r="1641" spans="2:37" x14ac:dyDescent="0.15">
      <c r="B1641" s="51" t="str">
        <f>IFERROR(IF(AND(AF1641=1,AI1641=1),MAX($B$5:B1640)+1,""),"")</f>
        <v/>
      </c>
      <c r="C1641" s="51" t="str">
        <f>IFERROR(IF(AND(AG1641=1,AJ1641=1),MAX($C$5:C1640)+1,""),"")</f>
        <v/>
      </c>
      <c r="D1641" s="51" t="str">
        <f>IFERROR(IF(AND(AH1641=1,AK1641=1),MAX($D$5:D1640)+1,""),"")</f>
        <v/>
      </c>
      <c r="F1641" s="5" t="s">
        <v>3379</v>
      </c>
      <c r="G1641" s="5" t="s">
        <v>3380</v>
      </c>
      <c r="H1641" s="12">
        <f>IFERROR([1]!EM_S_STM07_IS(F1641,"9",$H$1,"1")/1000000,"")</f>
        <v>117.91952954000001</v>
      </c>
      <c r="I1641" s="12">
        <f>IFERROR([1]!EM_S_STM07_IS(F1641,"9",$I$1,"1")/1000000,"")</f>
        <v>322.87354422000004</v>
      </c>
      <c r="J1641" s="12">
        <f>IFERROR([1]!EM_S_STM07_IS(F1641,"9",$J$1,"1")/1000000,"")</f>
        <v>177.30566690999999</v>
      </c>
      <c r="K1641" s="12">
        <f>IFERROR([1]!EM_S_STM07_IS(F1641,"9",$K$1,"1")/1000000,"")</f>
        <v>135.08435315</v>
      </c>
      <c r="L1641" s="12">
        <f>IFERROR([1]!EM_S_STM07_IS(F1641,"9",$L$1,"1")/1000000,"")</f>
        <v>149.87796443000002</v>
      </c>
      <c r="M1641" s="13">
        <f>IFERROR([1]!EM_S_STM07_IS(F1641,"9",$M$1,"1")/1000000,"")</f>
        <v>120.37227001000001</v>
      </c>
      <c r="N1641" s="12">
        <f>IFERROR([1]!EM_S_STM07_IS(F1641,"61",$N$1,"1")/1000000,"")</f>
        <v>56.119965319999999</v>
      </c>
      <c r="O1641" s="12">
        <f>IFERROR([1]!EM_S_STM07_IS(F1641,"61",$O$1,"1")/1000000,"")</f>
        <v>177.74249474999999</v>
      </c>
      <c r="P1641" s="12">
        <f>IFERROR([1]!EM_S_STM07_IS(F1641,"61",$P$1,"1")/1000000,"")</f>
        <v>90.192785430000001</v>
      </c>
      <c r="Q1641" s="12">
        <f>IFERROR([1]!EM_S_STM07_IS(F1641,"61",$Q$1,"1")/1000000,"")</f>
        <v>60.58606022</v>
      </c>
      <c r="R1641" s="12">
        <f>IFERROR([1]!EM_S_STM07_IS(F1641,"61",$R$1,"1")/1000000,"")</f>
        <v>50.941298920000001</v>
      </c>
      <c r="S1641" s="12">
        <f>IFERROR([1]!EM_S_STM07_IS(F1641,"61",$S$1,"1")/1000000,"")</f>
        <v>44.470006679999997</v>
      </c>
      <c r="T1641" s="20">
        <f t="shared" si="458"/>
        <v>4.1258383399347398E-3</v>
      </c>
      <c r="U1641" s="20">
        <f t="shared" si="459"/>
        <v>-4.5469169811601096E-2</v>
      </c>
      <c r="V1641" s="14">
        <f t="shared" si="460"/>
        <v>1.7380837209876814</v>
      </c>
      <c r="W1641" s="14">
        <f t="shared" si="461"/>
        <v>-0.45085105272921588</v>
      </c>
      <c r="X1641" s="14">
        <f t="shared" si="462"/>
        <v>-0.23812726629561956</v>
      </c>
      <c r="Y1641" s="14">
        <f t="shared" si="463"/>
        <v>0.10951387732947086</v>
      </c>
      <c r="Z1641" s="15">
        <f t="shared" si="464"/>
        <v>-0.19686479284805436</v>
      </c>
      <c r="AA1641" s="14">
        <f t="shared" si="465"/>
        <v>2.167188249965939</v>
      </c>
      <c r="AB1641" s="14">
        <f t="shared" si="466"/>
        <v>-0.49256487281300521</v>
      </c>
      <c r="AC1641" s="14">
        <f t="shared" si="467"/>
        <v>-0.32826045973464513</v>
      </c>
      <c r="AD1641" s="14">
        <f t="shared" si="468"/>
        <v>-0.1591910955255707</v>
      </c>
      <c r="AE1641" s="14">
        <f t="shared" si="469"/>
        <v>-0.12703429981561223</v>
      </c>
      <c r="AF1641" s="18" t="str">
        <f t="shared" si="470"/>
        <v/>
      </c>
      <c r="AG1641" s="18" t="str">
        <f t="shared" si="471"/>
        <v/>
      </c>
      <c r="AH1641" s="18" t="str">
        <f t="shared" si="472"/>
        <v/>
      </c>
      <c r="AI1641" s="19" t="str">
        <f t="shared" si="473"/>
        <v/>
      </c>
      <c r="AJ1641" s="19" t="str">
        <f t="shared" si="474"/>
        <v/>
      </c>
      <c r="AK1641" s="19" t="str">
        <f t="shared" si="475"/>
        <v/>
      </c>
    </row>
    <row r="1642" spans="2:37" x14ac:dyDescent="0.15">
      <c r="B1642" s="51">
        <f>IFERROR(IF(AND(AF1642=1,AI1642=1),MAX($B$5:B1641)+1,""),"")</f>
        <v>153</v>
      </c>
      <c r="C1642" s="51">
        <f>IFERROR(IF(AND(AG1642=1,AJ1642=1),MAX($C$5:C1641)+1,""),"")</f>
        <v>77</v>
      </c>
      <c r="D1642" s="51">
        <f>IFERROR(IF(AND(AH1642=1,AK1642=1),MAX($D$5:D1641)+1,""),"")</f>
        <v>51</v>
      </c>
      <c r="F1642" s="5" t="s">
        <v>3381</v>
      </c>
      <c r="G1642" s="5" t="s">
        <v>3382</v>
      </c>
      <c r="H1642" s="12">
        <f>IFERROR([1]!EM_S_STM07_IS(F1642,"9",$H$1,"1")/1000000,"")</f>
        <v>122.84407569</v>
      </c>
      <c r="I1642" s="12">
        <f>IFERROR([1]!EM_S_STM07_IS(F1642,"9",$I$1,"1")/1000000,"")</f>
        <v>193.26383415000001</v>
      </c>
      <c r="J1642" s="12">
        <f>IFERROR([1]!EM_S_STM07_IS(F1642,"9",$J$1,"1")/1000000,"")</f>
        <v>254.31514776</v>
      </c>
      <c r="K1642" s="12">
        <f>IFERROR([1]!EM_S_STM07_IS(F1642,"9",$K$1,"1")/1000000,"")</f>
        <v>336.51888955000004</v>
      </c>
      <c r="L1642" s="12">
        <f>IFERROR([1]!EM_S_STM07_IS(F1642,"9",$L$1,"1")/1000000,"")</f>
        <v>624.56165810000005</v>
      </c>
      <c r="M1642" s="13">
        <f>IFERROR([1]!EM_S_STM07_IS(F1642,"9",$M$1,"1")/1000000,"")</f>
        <v>956.99768233000009</v>
      </c>
      <c r="N1642" s="12">
        <f>IFERROR([1]!EM_S_STM07_IS(F1642,"61",$N$1,"1")/1000000,"")</f>
        <v>31.709272769999998</v>
      </c>
      <c r="O1642" s="12">
        <f>IFERROR([1]!EM_S_STM07_IS(F1642,"61",$O$1,"1")/1000000,"")</f>
        <v>47.79176159</v>
      </c>
      <c r="P1642" s="12">
        <f>IFERROR([1]!EM_S_STM07_IS(F1642,"61",$P$1,"1")/1000000,"")</f>
        <v>67.748512860000005</v>
      </c>
      <c r="Q1642" s="12">
        <f>IFERROR([1]!EM_S_STM07_IS(F1642,"61",$Q$1,"1")/1000000,"")</f>
        <v>94.056536930000007</v>
      </c>
      <c r="R1642" s="12">
        <f>IFERROR([1]!EM_S_STM07_IS(F1642,"61",$R$1,"1")/1000000,"")</f>
        <v>125.49630965999999</v>
      </c>
      <c r="S1642" s="12">
        <f>IFERROR([1]!EM_S_STM07_IS(F1642,"61",$S$1,"1")/1000000,"")</f>
        <v>156.27796591000001</v>
      </c>
      <c r="T1642" s="20">
        <f t="shared" si="458"/>
        <v>0.50768749873288943</v>
      </c>
      <c r="U1642" s="20">
        <f t="shared" si="459"/>
        <v>0.37575878147441721</v>
      </c>
      <c r="V1642" s="14">
        <f t="shared" si="460"/>
        <v>0.57324505121196057</v>
      </c>
      <c r="W1642" s="14">
        <f t="shared" si="461"/>
        <v>0.31589621451168953</v>
      </c>
      <c r="X1642" s="14">
        <f t="shared" si="462"/>
        <v>0.32323572745881662</v>
      </c>
      <c r="Y1642" s="14">
        <f t="shared" si="463"/>
        <v>0.85594829144710627</v>
      </c>
      <c r="Z1642" s="15">
        <f t="shared" si="464"/>
        <v>0.53227094542004838</v>
      </c>
      <c r="AA1642" s="14">
        <f t="shared" si="465"/>
        <v>0.50718567204781728</v>
      </c>
      <c r="AB1642" s="14">
        <f t="shared" si="466"/>
        <v>0.4175772268284787</v>
      </c>
      <c r="AC1642" s="14">
        <f t="shared" si="467"/>
        <v>0.38831884213258877</v>
      </c>
      <c r="AD1642" s="14">
        <f t="shared" si="468"/>
        <v>0.33426462164345377</v>
      </c>
      <c r="AE1642" s="14">
        <f t="shared" si="469"/>
        <v>0.24527937381899914</v>
      </c>
      <c r="AF1642" s="18">
        <f t="shared" si="470"/>
        <v>1</v>
      </c>
      <c r="AG1642" s="18">
        <f t="shared" si="471"/>
        <v>1</v>
      </c>
      <c r="AH1642" s="18">
        <f t="shared" si="472"/>
        <v>1</v>
      </c>
      <c r="AI1642" s="19">
        <f t="shared" si="473"/>
        <v>1</v>
      </c>
      <c r="AJ1642" s="19">
        <f t="shared" si="474"/>
        <v>1</v>
      </c>
      <c r="AK1642" s="19">
        <f t="shared" si="475"/>
        <v>1</v>
      </c>
    </row>
    <row r="1643" spans="2:37" x14ac:dyDescent="0.15">
      <c r="B1643" s="51" t="str">
        <f>IFERROR(IF(AND(AF1643=1,AI1643=1),MAX($B$5:B1642)+1,""),"")</f>
        <v/>
      </c>
      <c r="C1643" s="51" t="str">
        <f>IFERROR(IF(AND(AG1643=1,AJ1643=1),MAX($C$5:C1642)+1,""),"")</f>
        <v/>
      </c>
      <c r="D1643" s="51" t="str">
        <f>IFERROR(IF(AND(AH1643=1,AK1643=1),MAX($D$5:D1642)+1,""),"")</f>
        <v/>
      </c>
      <c r="F1643" s="5" t="s">
        <v>3383</v>
      </c>
      <c r="G1643" s="5" t="s">
        <v>3384</v>
      </c>
      <c r="H1643" s="12">
        <f>IFERROR([1]!EM_S_STM07_IS(F1643,"9",$H$1,"1")/1000000,"")</f>
        <v>113.25301096</v>
      </c>
      <c r="I1643" s="12">
        <f>IFERROR([1]!EM_S_STM07_IS(F1643,"9",$I$1,"1")/1000000,"")</f>
        <v>142.73457156000001</v>
      </c>
      <c r="J1643" s="12">
        <f>IFERROR([1]!EM_S_STM07_IS(F1643,"9",$J$1,"1")/1000000,"")</f>
        <v>165.26968278000001</v>
      </c>
      <c r="K1643" s="12">
        <f>IFERROR([1]!EM_S_STM07_IS(F1643,"9",$K$1,"1")/1000000,"")</f>
        <v>177.67065271000001</v>
      </c>
      <c r="L1643" s="12">
        <f>IFERROR([1]!EM_S_STM07_IS(F1643,"9",$L$1,"1")/1000000,"")</f>
        <v>249.23297148</v>
      </c>
      <c r="M1643" s="13">
        <f>IFERROR([1]!EM_S_STM07_IS(F1643,"9",$M$1,"1")/1000000,"")</f>
        <v>436.24605287999998</v>
      </c>
      <c r="N1643" s="12">
        <f>IFERROR([1]!EM_S_STM07_IS(F1643,"61",$N$1,"1")/1000000,"")</f>
        <v>31.044820390000002</v>
      </c>
      <c r="O1643" s="12">
        <f>IFERROR([1]!EM_S_STM07_IS(F1643,"61",$O$1,"1")/1000000,"")</f>
        <v>36.720215029999999</v>
      </c>
      <c r="P1643" s="12">
        <f>IFERROR([1]!EM_S_STM07_IS(F1643,"61",$P$1,"1")/1000000,"")</f>
        <v>42.903233340000007</v>
      </c>
      <c r="Q1643" s="12">
        <f>IFERROR([1]!EM_S_STM07_IS(F1643,"61",$Q$1,"1")/1000000,"")</f>
        <v>21.747181820000002</v>
      </c>
      <c r="R1643" s="12">
        <f>IFERROR([1]!EM_S_STM07_IS(F1643,"61",$R$1,"1")/1000000,"")</f>
        <v>37.497656040000003</v>
      </c>
      <c r="S1643" s="12">
        <f>IFERROR([1]!EM_S_STM07_IS(F1643,"61",$S$1,"1")/1000000,"")</f>
        <v>36.955194119999994</v>
      </c>
      <c r="T1643" s="20">
        <f t="shared" si="458"/>
        <v>0.30959301707668407</v>
      </c>
      <c r="U1643" s="20">
        <f t="shared" si="459"/>
        <v>3.5469395318498353E-2</v>
      </c>
      <c r="V1643" s="14">
        <f t="shared" si="460"/>
        <v>0.26031590992678016</v>
      </c>
      <c r="W1643" s="14">
        <f t="shared" si="461"/>
        <v>0.15788124049909752</v>
      </c>
      <c r="X1643" s="14">
        <f t="shared" si="462"/>
        <v>7.503475363057148E-2</v>
      </c>
      <c r="Y1643" s="14">
        <f t="shared" si="463"/>
        <v>0.40278075010399383</v>
      </c>
      <c r="Z1643" s="15">
        <f t="shared" si="464"/>
        <v>0.75035449880276806</v>
      </c>
      <c r="AA1643" s="14">
        <f t="shared" si="465"/>
        <v>0.18281293203513349</v>
      </c>
      <c r="AB1643" s="14">
        <f t="shared" si="466"/>
        <v>0.1683818655459548</v>
      </c>
      <c r="AC1643" s="14">
        <f t="shared" si="467"/>
        <v>-0.49311088869088954</v>
      </c>
      <c r="AD1643" s="14">
        <f t="shared" si="468"/>
        <v>0.72425357687104674</v>
      </c>
      <c r="AE1643" s="14">
        <f t="shared" si="469"/>
        <v>-1.4466555440727969E-2</v>
      </c>
      <c r="AF1643" s="18">
        <f t="shared" si="470"/>
        <v>1</v>
      </c>
      <c r="AG1643" s="18" t="str">
        <f t="shared" si="471"/>
        <v/>
      </c>
      <c r="AH1643" s="18" t="str">
        <f t="shared" si="472"/>
        <v/>
      </c>
      <c r="AI1643" s="19" t="str">
        <f t="shared" si="473"/>
        <v/>
      </c>
      <c r="AJ1643" s="19" t="str">
        <f t="shared" si="474"/>
        <v/>
      </c>
      <c r="AK1643" s="19" t="str">
        <f t="shared" si="475"/>
        <v/>
      </c>
    </row>
    <row r="1644" spans="2:37" x14ac:dyDescent="0.15">
      <c r="B1644" s="51" t="str">
        <f>IFERROR(IF(AND(AF1644=1,AI1644=1),MAX($B$5:B1643)+1,""),"")</f>
        <v/>
      </c>
      <c r="C1644" s="51" t="str">
        <f>IFERROR(IF(AND(AG1644=1,AJ1644=1),MAX($C$5:C1643)+1,""),"")</f>
        <v/>
      </c>
      <c r="D1644" s="51" t="str">
        <f>IFERROR(IF(AND(AH1644=1,AK1644=1),MAX($D$5:D1643)+1,""),"")</f>
        <v/>
      </c>
      <c r="F1644" s="5" t="s">
        <v>3385</v>
      </c>
      <c r="G1644" s="5" t="s">
        <v>3386</v>
      </c>
      <c r="H1644" s="12">
        <f>IFERROR([1]!EM_S_STM07_IS(F1644,"9",$H$1,"1")/1000000,"")</f>
        <v>150.90669186000002</v>
      </c>
      <c r="I1644" s="12">
        <f>IFERROR([1]!EM_S_STM07_IS(F1644,"9",$I$1,"1")/1000000,"")</f>
        <v>232.86350954</v>
      </c>
      <c r="J1644" s="12">
        <f>IFERROR([1]!EM_S_STM07_IS(F1644,"9",$J$1,"1")/1000000,"")</f>
        <v>356.17323905000001</v>
      </c>
      <c r="K1644" s="12">
        <f>IFERROR([1]!EM_S_STM07_IS(F1644,"9",$K$1,"1")/1000000,"")</f>
        <v>496.18877426</v>
      </c>
      <c r="L1644" s="12">
        <f>IFERROR([1]!EM_S_STM07_IS(F1644,"9",$L$1,"1")/1000000,"")</f>
        <v>588.86954963999995</v>
      </c>
      <c r="M1644" s="13">
        <f>IFERROR([1]!EM_S_STM07_IS(F1644,"9",$M$1,"1")/1000000,"")</f>
        <v>592.69956119000005</v>
      </c>
      <c r="N1644" s="12">
        <f>IFERROR([1]!EM_S_STM07_IS(F1644,"61",$N$1,"1")/1000000,"")</f>
        <v>31.377078760000003</v>
      </c>
      <c r="O1644" s="12">
        <f>IFERROR([1]!EM_S_STM07_IS(F1644,"61",$O$1,"1")/1000000,"")</f>
        <v>55.294663149999998</v>
      </c>
      <c r="P1644" s="12">
        <f>IFERROR([1]!EM_S_STM07_IS(F1644,"61",$P$1,"1")/1000000,"")</f>
        <v>80.51525264</v>
      </c>
      <c r="Q1644" s="12">
        <f>IFERROR([1]!EM_S_STM07_IS(F1644,"61",$Q$1,"1")/1000000,"")</f>
        <v>116.42321717</v>
      </c>
      <c r="R1644" s="12">
        <f>IFERROR([1]!EM_S_STM07_IS(F1644,"61",$R$1,"1")/1000000,"")</f>
        <v>136.07699862000001</v>
      </c>
      <c r="S1644" s="12">
        <f>IFERROR([1]!EM_S_STM07_IS(F1644,"61",$S$1,"1")/1000000,"")</f>
        <v>82.269255079999994</v>
      </c>
      <c r="T1644" s="20">
        <f t="shared" si="458"/>
        <v>0.31469563618167462</v>
      </c>
      <c r="U1644" s="20">
        <f t="shared" si="459"/>
        <v>0.21262079450518101</v>
      </c>
      <c r="V1644" s="14">
        <f t="shared" si="460"/>
        <v>0.54309597983920688</v>
      </c>
      <c r="W1644" s="14">
        <f t="shared" si="461"/>
        <v>0.52953650725949641</v>
      </c>
      <c r="X1644" s="14">
        <f t="shared" si="462"/>
        <v>0.39311076706227349</v>
      </c>
      <c r="Y1644" s="14">
        <f t="shared" si="463"/>
        <v>0.18678531274356433</v>
      </c>
      <c r="Z1644" s="15">
        <f t="shared" si="464"/>
        <v>6.5040067912181081E-3</v>
      </c>
      <c r="AA1644" s="14">
        <f t="shared" si="465"/>
        <v>0.76226294273418815</v>
      </c>
      <c r="AB1644" s="14">
        <f t="shared" si="466"/>
        <v>0.45611254419948488</v>
      </c>
      <c r="AC1644" s="14">
        <f t="shared" si="467"/>
        <v>0.44597717019596006</v>
      </c>
      <c r="AD1644" s="14">
        <f t="shared" si="468"/>
        <v>0.16881324814535711</v>
      </c>
      <c r="AE1644" s="14">
        <f t="shared" si="469"/>
        <v>-0.39542129886521166</v>
      </c>
      <c r="AF1644" s="18">
        <f t="shared" si="470"/>
        <v>1</v>
      </c>
      <c r="AG1644" s="18">
        <f t="shared" si="471"/>
        <v>1</v>
      </c>
      <c r="AH1644" s="18">
        <f t="shared" si="472"/>
        <v>1</v>
      </c>
      <c r="AI1644" s="19" t="str">
        <f t="shared" si="473"/>
        <v/>
      </c>
      <c r="AJ1644" s="19" t="str">
        <f t="shared" si="474"/>
        <v/>
      </c>
      <c r="AK1644" s="19" t="str">
        <f t="shared" si="475"/>
        <v/>
      </c>
    </row>
    <row r="1645" spans="2:37" x14ac:dyDescent="0.15">
      <c r="B1645" s="51" t="str">
        <f>IFERROR(IF(AND(AF1645=1,AI1645=1),MAX($B$5:B1644)+1,""),"")</f>
        <v/>
      </c>
      <c r="C1645" s="51" t="str">
        <f>IFERROR(IF(AND(AG1645=1,AJ1645=1),MAX($C$5:C1644)+1,""),"")</f>
        <v/>
      </c>
      <c r="D1645" s="51" t="str">
        <f>IFERROR(IF(AND(AH1645=1,AK1645=1),MAX($D$5:D1644)+1,""),"")</f>
        <v/>
      </c>
      <c r="F1645" s="5" t="s">
        <v>3387</v>
      </c>
      <c r="G1645" s="5" t="s">
        <v>3388</v>
      </c>
      <c r="H1645" s="12">
        <f>IFERROR([1]!EM_S_STM07_IS(F1645,"9",$H$1,"1")/1000000,"")</f>
        <v>263.2157416</v>
      </c>
      <c r="I1645" s="12">
        <f>IFERROR([1]!EM_S_STM07_IS(F1645,"9",$I$1,"1")/1000000,"")</f>
        <v>384.81224918999999</v>
      </c>
      <c r="J1645" s="12">
        <f>IFERROR([1]!EM_S_STM07_IS(F1645,"9",$J$1,"1")/1000000,"")</f>
        <v>414.89250337999999</v>
      </c>
      <c r="K1645" s="12">
        <f>IFERROR([1]!EM_S_STM07_IS(F1645,"9",$K$1,"1")/1000000,"")</f>
        <v>405.03493350999997</v>
      </c>
      <c r="L1645" s="12">
        <f>IFERROR([1]!EM_S_STM07_IS(F1645,"9",$L$1,"1")/1000000,"")</f>
        <v>679.70693699000003</v>
      </c>
      <c r="M1645" s="13">
        <f>IFERROR([1]!EM_S_STM07_IS(F1645,"9",$M$1,"1")/1000000,"")</f>
        <v>777.06704591999994</v>
      </c>
      <c r="N1645" s="12">
        <f>IFERROR([1]!EM_S_STM07_IS(F1645,"61",$N$1,"1")/1000000,"")</f>
        <v>25.316476059999999</v>
      </c>
      <c r="O1645" s="12">
        <f>IFERROR([1]!EM_S_STM07_IS(F1645,"61",$O$1,"1")/1000000,"")</f>
        <v>35.18207546</v>
      </c>
      <c r="P1645" s="12">
        <f>IFERROR([1]!EM_S_STM07_IS(F1645,"61",$P$1,"1")/1000000,"")</f>
        <v>39.604117299999999</v>
      </c>
      <c r="Q1645" s="12">
        <f>IFERROR([1]!EM_S_STM07_IS(F1645,"61",$Q$1,"1")/1000000,"")</f>
        <v>30.596114059999998</v>
      </c>
      <c r="R1645" s="12">
        <f>IFERROR([1]!EM_S_STM07_IS(F1645,"61",$R$1,"1")/1000000,"")</f>
        <v>30.82134525</v>
      </c>
      <c r="S1645" s="12">
        <f>IFERROR([1]!EM_S_STM07_IS(F1645,"61",$S$1,"1")/1000000,"")</f>
        <v>85.326446619999999</v>
      </c>
      <c r="T1645" s="20">
        <f t="shared" si="458"/>
        <v>0.24173615546629001</v>
      </c>
      <c r="U1645" s="20">
        <f t="shared" si="459"/>
        <v>0.275076029085217</v>
      </c>
      <c r="V1645" s="14">
        <f t="shared" si="460"/>
        <v>0.46196518054298613</v>
      </c>
      <c r="W1645" s="14">
        <f t="shared" si="461"/>
        <v>7.8168650434898096E-2</v>
      </c>
      <c r="X1645" s="14">
        <f t="shared" si="462"/>
        <v>-2.3759334742598309E-2</v>
      </c>
      <c r="Y1645" s="14">
        <f t="shared" si="463"/>
        <v>0.6781439840255622</v>
      </c>
      <c r="Z1645" s="15">
        <f t="shared" si="464"/>
        <v>0.14323836293498399</v>
      </c>
      <c r="AA1645" s="14">
        <f t="shared" si="465"/>
        <v>0.38969086284436066</v>
      </c>
      <c r="AB1645" s="14">
        <f t="shared" si="466"/>
        <v>0.12569019258194719</v>
      </c>
      <c r="AC1645" s="14">
        <f t="shared" si="467"/>
        <v>-0.22745118068822609</v>
      </c>
      <c r="AD1645" s="14">
        <f t="shared" si="468"/>
        <v>7.3614312444487719E-3</v>
      </c>
      <c r="AE1645" s="14">
        <f t="shared" si="469"/>
        <v>1.7684205841080216</v>
      </c>
      <c r="AF1645" s="18">
        <f t="shared" si="470"/>
        <v>1</v>
      </c>
      <c r="AG1645" s="18">
        <f t="shared" si="471"/>
        <v>1</v>
      </c>
      <c r="AH1645" s="18">
        <f t="shared" si="472"/>
        <v>1</v>
      </c>
      <c r="AI1645" s="19" t="str">
        <f t="shared" si="473"/>
        <v/>
      </c>
      <c r="AJ1645" s="19" t="str">
        <f t="shared" si="474"/>
        <v/>
      </c>
      <c r="AK1645" s="19" t="str">
        <f t="shared" si="475"/>
        <v/>
      </c>
    </row>
    <row r="1646" spans="2:37" x14ac:dyDescent="0.15">
      <c r="B1646" s="51" t="str">
        <f>IFERROR(IF(AND(AF1646=1,AI1646=1),MAX($B$5:B1645)+1,""),"")</f>
        <v/>
      </c>
      <c r="C1646" s="51" t="str">
        <f>IFERROR(IF(AND(AG1646=1,AJ1646=1),MAX($C$5:C1645)+1,""),"")</f>
        <v/>
      </c>
      <c r="D1646" s="51" t="str">
        <f>IFERROR(IF(AND(AH1646=1,AK1646=1),MAX($D$5:D1645)+1,""),"")</f>
        <v/>
      </c>
      <c r="F1646" s="5" t="s">
        <v>3389</v>
      </c>
      <c r="G1646" s="5" t="s">
        <v>3390</v>
      </c>
      <c r="H1646" s="12">
        <f>IFERROR([1]!EM_S_STM07_IS(F1646,"9",$H$1,"1")/1000000,"")</f>
        <v>208.88102017</v>
      </c>
      <c r="I1646" s="12">
        <f>IFERROR([1]!EM_S_STM07_IS(F1646,"9",$I$1,"1")/1000000,"")</f>
        <v>190.45470728000001</v>
      </c>
      <c r="J1646" s="12">
        <f>IFERROR([1]!EM_S_STM07_IS(F1646,"9",$J$1,"1")/1000000,"")</f>
        <v>158.14048144999998</v>
      </c>
      <c r="K1646" s="12">
        <f>IFERROR([1]!EM_S_STM07_IS(F1646,"9",$K$1,"1")/1000000,"")</f>
        <v>224.65253647</v>
      </c>
      <c r="L1646" s="12">
        <f>IFERROR([1]!EM_S_STM07_IS(F1646,"9",$L$1,"1")/1000000,"")</f>
        <v>384.06744951999997</v>
      </c>
      <c r="M1646" s="13">
        <f>IFERROR([1]!EM_S_STM07_IS(F1646,"9",$M$1,"1")/1000000,"")</f>
        <v>511.12843945999998</v>
      </c>
      <c r="N1646" s="12">
        <f>IFERROR([1]!EM_S_STM07_IS(F1646,"61",$N$1,"1")/1000000,"")</f>
        <v>62.087823369999995</v>
      </c>
      <c r="O1646" s="12">
        <f>IFERROR([1]!EM_S_STM07_IS(F1646,"61",$O$1,"1")/1000000,"")</f>
        <v>73.851930170000003</v>
      </c>
      <c r="P1646" s="12">
        <f>IFERROR([1]!EM_S_STM07_IS(F1646,"61",$P$1,"1")/1000000,"")</f>
        <v>52.339256520000006</v>
      </c>
      <c r="Q1646" s="12">
        <f>IFERROR([1]!EM_S_STM07_IS(F1646,"61",$Q$1,"1")/1000000,"")</f>
        <v>65.081321320000001</v>
      </c>
      <c r="R1646" s="12">
        <f>IFERROR([1]!EM_S_STM07_IS(F1646,"61",$R$1,"1")/1000000,"")</f>
        <v>114.15467590999999</v>
      </c>
      <c r="S1646" s="12">
        <f>IFERROR([1]!EM_S_STM07_IS(F1646,"61",$S$1,"1")/1000000,"")</f>
        <v>114.78327383</v>
      </c>
      <c r="T1646" s="20">
        <f t="shared" si="458"/>
        <v>0.19598632306138275</v>
      </c>
      <c r="U1646" s="20">
        <f t="shared" si="459"/>
        <v>0.13077040780903459</v>
      </c>
      <c r="V1646" s="14">
        <f t="shared" si="460"/>
        <v>-8.8214395328994194E-2</v>
      </c>
      <c r="W1646" s="14">
        <f t="shared" si="461"/>
        <v>-0.16966882200760075</v>
      </c>
      <c r="X1646" s="14">
        <f t="shared" si="462"/>
        <v>0.4205884186651439</v>
      </c>
      <c r="Y1646" s="14">
        <f t="shared" si="463"/>
        <v>0.70960655755288193</v>
      </c>
      <c r="Z1646" s="15">
        <f t="shared" si="464"/>
        <v>0.33082988443513861</v>
      </c>
      <c r="AA1646" s="14">
        <f t="shared" si="465"/>
        <v>0.1894752652205918</v>
      </c>
      <c r="AB1646" s="14">
        <f t="shared" si="466"/>
        <v>-0.29129467030150602</v>
      </c>
      <c r="AC1646" s="14">
        <f t="shared" si="467"/>
        <v>0.24345139092931067</v>
      </c>
      <c r="AD1646" s="14">
        <f t="shared" si="468"/>
        <v>0.75403131950425484</v>
      </c>
      <c r="AE1646" s="14">
        <f t="shared" si="469"/>
        <v>5.5065455268393333E-3</v>
      </c>
      <c r="AF1646" s="18" t="str">
        <f t="shared" si="470"/>
        <v/>
      </c>
      <c r="AG1646" s="18" t="str">
        <f t="shared" si="471"/>
        <v/>
      </c>
      <c r="AH1646" s="18" t="str">
        <f t="shared" si="472"/>
        <v/>
      </c>
      <c r="AI1646" s="19" t="str">
        <f t="shared" si="473"/>
        <v/>
      </c>
      <c r="AJ1646" s="19" t="str">
        <f t="shared" si="474"/>
        <v/>
      </c>
      <c r="AK1646" s="19" t="str">
        <f t="shared" si="475"/>
        <v/>
      </c>
    </row>
    <row r="1647" spans="2:37" x14ac:dyDescent="0.15">
      <c r="B1647" s="51">
        <f>IFERROR(IF(AND(AF1647=1,AI1647=1),MAX($B$5:B1646)+1,""),"")</f>
        <v>154</v>
      </c>
      <c r="C1647" s="51" t="str">
        <f>IFERROR(IF(AND(AG1647=1,AJ1647=1),MAX($C$5:C1646)+1,""),"")</f>
        <v/>
      </c>
      <c r="D1647" s="51" t="str">
        <f>IFERROR(IF(AND(AH1647=1,AK1647=1),MAX($D$5:D1646)+1,""),"")</f>
        <v/>
      </c>
      <c r="F1647" s="5" t="s">
        <v>3391</v>
      </c>
      <c r="G1647" s="5" t="s">
        <v>3392</v>
      </c>
      <c r="H1647" s="12">
        <f>IFERROR([1]!EM_S_STM07_IS(F1647,"9",$H$1,"1")/1000000,"")</f>
        <v>91.68647098000001</v>
      </c>
      <c r="I1647" s="12">
        <f>IFERROR([1]!EM_S_STM07_IS(F1647,"9",$I$1,"1")/1000000,"")</f>
        <v>126.95070098000001</v>
      </c>
      <c r="J1647" s="12">
        <f>IFERROR([1]!EM_S_STM07_IS(F1647,"9",$J$1,"1")/1000000,"")</f>
        <v>189.95785875999999</v>
      </c>
      <c r="K1647" s="12">
        <f>IFERROR([1]!EM_S_STM07_IS(F1647,"9",$K$1,"1")/1000000,"")</f>
        <v>228.20455455999999</v>
      </c>
      <c r="L1647" s="12">
        <f>IFERROR([1]!EM_S_STM07_IS(F1647,"9",$L$1,"1")/1000000,"")</f>
        <v>262.73363929999999</v>
      </c>
      <c r="M1647" s="13">
        <f>IFERROR([1]!EM_S_STM07_IS(F1647,"9",$M$1,"1")/1000000,"")</f>
        <v>470.01534750999997</v>
      </c>
      <c r="N1647" s="12">
        <f>IFERROR([1]!EM_S_STM07_IS(F1647,"61",$N$1,"1")/1000000,"")</f>
        <v>40.28449268</v>
      </c>
      <c r="O1647" s="12">
        <f>IFERROR([1]!EM_S_STM07_IS(F1647,"61",$O$1,"1")/1000000,"")</f>
        <v>44.769501529999999</v>
      </c>
      <c r="P1647" s="12">
        <f>IFERROR([1]!EM_S_STM07_IS(F1647,"61",$P$1,"1")/1000000,"")</f>
        <v>60.107528989999999</v>
      </c>
      <c r="Q1647" s="12">
        <f>IFERROR([1]!EM_S_STM07_IS(F1647,"61",$Q$1,"1")/1000000,"")</f>
        <v>67.791239779999998</v>
      </c>
      <c r="R1647" s="12">
        <f>IFERROR([1]!EM_S_STM07_IS(F1647,"61",$R$1,"1")/1000000,"")</f>
        <v>67.993885540000008</v>
      </c>
      <c r="S1647" s="12">
        <f>IFERROR([1]!EM_S_STM07_IS(F1647,"61",$S$1,"1")/1000000,"")</f>
        <v>70.719566589999999</v>
      </c>
      <c r="T1647" s="20">
        <f t="shared" si="458"/>
        <v>0.38663244074564718</v>
      </c>
      <c r="U1647" s="20">
        <f t="shared" si="459"/>
        <v>0.11912948591807715</v>
      </c>
      <c r="V1647" s="14">
        <f t="shared" si="460"/>
        <v>0.38461759541047608</v>
      </c>
      <c r="W1647" s="14">
        <f t="shared" si="461"/>
        <v>0.49631201162037081</v>
      </c>
      <c r="X1647" s="14">
        <f t="shared" si="462"/>
        <v>0.20134305603182406</v>
      </c>
      <c r="Y1647" s="14">
        <f t="shared" si="463"/>
        <v>0.15130760561100698</v>
      </c>
      <c r="Z1647" s="15">
        <f t="shared" si="464"/>
        <v>0.78894240098930479</v>
      </c>
      <c r="AA1647" s="14">
        <f t="shared" si="465"/>
        <v>0.11133338293786352</v>
      </c>
      <c r="AB1647" s="14">
        <f t="shared" si="466"/>
        <v>0.3425999159209312</v>
      </c>
      <c r="AC1647" s="14">
        <f t="shared" si="467"/>
        <v>0.12783275105649955</v>
      </c>
      <c r="AD1647" s="14">
        <f t="shared" si="468"/>
        <v>2.9892617491234499E-3</v>
      </c>
      <c r="AE1647" s="14">
        <f t="shared" si="469"/>
        <v>4.0087149430466144E-2</v>
      </c>
      <c r="AF1647" s="18">
        <f t="shared" si="470"/>
        <v>1</v>
      </c>
      <c r="AG1647" s="18" t="str">
        <f t="shared" si="471"/>
        <v/>
      </c>
      <c r="AH1647" s="18" t="str">
        <f t="shared" si="472"/>
        <v/>
      </c>
      <c r="AI1647" s="19">
        <f t="shared" si="473"/>
        <v>1</v>
      </c>
      <c r="AJ1647" s="19" t="str">
        <f t="shared" si="474"/>
        <v/>
      </c>
      <c r="AK1647" s="19" t="str">
        <f t="shared" si="475"/>
        <v/>
      </c>
    </row>
    <row r="1648" spans="2:37" x14ac:dyDescent="0.15">
      <c r="B1648" s="51" t="str">
        <f>IFERROR(IF(AND(AF1648=1,AI1648=1),MAX($B$5:B1647)+1,""),"")</f>
        <v/>
      </c>
      <c r="C1648" s="51" t="str">
        <f>IFERROR(IF(AND(AG1648=1,AJ1648=1),MAX($C$5:C1647)+1,""),"")</f>
        <v/>
      </c>
      <c r="D1648" s="51" t="str">
        <f>IFERROR(IF(AND(AH1648=1,AK1648=1),MAX($D$5:D1647)+1,""),"")</f>
        <v/>
      </c>
      <c r="F1648" s="5" t="s">
        <v>3393</v>
      </c>
      <c r="G1648" s="5" t="s">
        <v>3394</v>
      </c>
      <c r="H1648" s="12" t="str">
        <f>IFERROR([1]!EM_S_STM07_IS(F1648,"9",$H$1,"1")/1000000,"")</f>
        <v/>
      </c>
      <c r="I1648" s="12">
        <f>IFERROR([1]!EM_S_STM07_IS(F1648,"9",$I$1,"1")/1000000,"")</f>
        <v>125.31007237999999</v>
      </c>
      <c r="J1648" s="12">
        <f>IFERROR([1]!EM_S_STM07_IS(F1648,"9",$J$1,"1")/1000000,"")</f>
        <v>164.64428856000001</v>
      </c>
      <c r="K1648" s="12">
        <f>IFERROR([1]!EM_S_STM07_IS(F1648,"9",$K$1,"1")/1000000,"")</f>
        <v>174.20126937999999</v>
      </c>
      <c r="L1648" s="12">
        <f>IFERROR([1]!EM_S_STM07_IS(F1648,"9",$L$1,"1")/1000000,"")</f>
        <v>241.1950209</v>
      </c>
      <c r="M1648" s="13">
        <f>IFERROR([1]!EM_S_STM07_IS(F1648,"9",$M$1,"1")/1000000,"")</f>
        <v>402.55319687999997</v>
      </c>
      <c r="N1648" s="12">
        <f>IFERROR([1]!EM_S_STM07_IS(F1648,"61",$N$1,"1")/1000000,"")</f>
        <v>24.95314522</v>
      </c>
      <c r="O1648" s="12">
        <f>IFERROR([1]!EM_S_STM07_IS(F1648,"61",$O$1,"1")/1000000,"")</f>
        <v>37.836951729999996</v>
      </c>
      <c r="P1648" s="12">
        <f>IFERROR([1]!EM_S_STM07_IS(F1648,"61",$P$1,"1")/1000000,"")</f>
        <v>44.80798927</v>
      </c>
      <c r="Q1648" s="12">
        <f>IFERROR([1]!EM_S_STM07_IS(F1648,"61",$Q$1,"1")/1000000,"")</f>
        <v>34.197026950000001</v>
      </c>
      <c r="R1648" s="12">
        <f>IFERROR([1]!EM_S_STM07_IS(F1648,"61",$R$1,"1")/1000000,"")</f>
        <v>20.325784559999999</v>
      </c>
      <c r="S1648" s="12">
        <f>IFERROR([1]!EM_S_STM07_IS(F1648,"61",$S$1,"1")/1000000,"")</f>
        <v>60.240856790000002</v>
      </c>
      <c r="T1648" s="20" t="str">
        <f t="shared" si="458"/>
        <v/>
      </c>
      <c r="U1648" s="20">
        <f t="shared" si="459"/>
        <v>0.19276028252434796</v>
      </c>
      <c r="V1648" s="14" t="str">
        <f t="shared" si="460"/>
        <v/>
      </c>
      <c r="W1648" s="14">
        <f t="shared" si="461"/>
        <v>0.31389508786428499</v>
      </c>
      <c r="X1648" s="14">
        <f t="shared" si="462"/>
        <v>5.8046233510962053E-2</v>
      </c>
      <c r="Y1648" s="14">
        <f t="shared" si="463"/>
        <v>0.38457671266367682</v>
      </c>
      <c r="Z1648" s="15">
        <f t="shared" si="464"/>
        <v>0.66899463918411251</v>
      </c>
      <c r="AA1648" s="14">
        <f t="shared" si="465"/>
        <v>0.51631994269297954</v>
      </c>
      <c r="AB1648" s="14">
        <f t="shared" si="466"/>
        <v>0.18423887816715528</v>
      </c>
      <c r="AC1648" s="14">
        <f t="shared" si="467"/>
        <v>-0.23680960678823154</v>
      </c>
      <c r="AD1648" s="14">
        <f t="shared" si="468"/>
        <v>-0.40562714443806358</v>
      </c>
      <c r="AE1648" s="14">
        <f t="shared" si="469"/>
        <v>1.9637653893346201</v>
      </c>
      <c r="AF1648" s="18" t="str">
        <f t="shared" si="470"/>
        <v/>
      </c>
      <c r="AG1648" s="18" t="str">
        <f t="shared" si="471"/>
        <v/>
      </c>
      <c r="AH1648" s="18" t="str">
        <f t="shared" si="472"/>
        <v/>
      </c>
      <c r="AI1648" s="19" t="str">
        <f t="shared" si="473"/>
        <v/>
      </c>
      <c r="AJ1648" s="19" t="str">
        <f t="shared" si="474"/>
        <v/>
      </c>
      <c r="AK1648" s="19" t="str">
        <f t="shared" si="475"/>
        <v/>
      </c>
    </row>
    <row r="1649" spans="2:37" x14ac:dyDescent="0.15">
      <c r="B1649" s="51" t="str">
        <f>IFERROR(IF(AND(AF1649=1,AI1649=1),MAX($B$5:B1648)+1,""),"")</f>
        <v/>
      </c>
      <c r="C1649" s="51" t="str">
        <f>IFERROR(IF(AND(AG1649=1,AJ1649=1),MAX($C$5:C1648)+1,""),"")</f>
        <v/>
      </c>
      <c r="D1649" s="51" t="str">
        <f>IFERROR(IF(AND(AH1649=1,AK1649=1),MAX($D$5:D1648)+1,""),"")</f>
        <v/>
      </c>
      <c r="F1649" s="5" t="s">
        <v>3395</v>
      </c>
      <c r="G1649" s="5" t="s">
        <v>3396</v>
      </c>
      <c r="H1649" s="12">
        <f>IFERROR([1]!EM_S_STM07_IS(F1649,"9",$H$1,"1")/1000000,"")</f>
        <v>72.149934459999997</v>
      </c>
      <c r="I1649" s="12">
        <f>IFERROR([1]!EM_S_STM07_IS(F1649,"9",$I$1,"1")/1000000,"")</f>
        <v>95.229262840000004</v>
      </c>
      <c r="J1649" s="12">
        <f>IFERROR([1]!EM_S_STM07_IS(F1649,"9",$J$1,"1")/1000000,"")</f>
        <v>100.28107061</v>
      </c>
      <c r="K1649" s="12">
        <f>IFERROR([1]!EM_S_STM07_IS(F1649,"9",$K$1,"1")/1000000,"")</f>
        <v>86.864750079999993</v>
      </c>
      <c r="L1649" s="12">
        <f>IFERROR([1]!EM_S_STM07_IS(F1649,"9",$L$1,"1")/1000000,"")</f>
        <v>91.228060499999998</v>
      </c>
      <c r="M1649" s="13">
        <f>IFERROR([1]!EM_S_STM07_IS(F1649,"9",$M$1,"1")/1000000,"")</f>
        <v>114.19376709999999</v>
      </c>
      <c r="N1649" s="12">
        <f>IFERROR([1]!EM_S_STM07_IS(F1649,"61",$N$1,"1")/1000000,"")</f>
        <v>22.05710337</v>
      </c>
      <c r="O1649" s="12">
        <f>IFERROR([1]!EM_S_STM07_IS(F1649,"61",$O$1,"1")/1000000,"")</f>
        <v>31.791627420000001</v>
      </c>
      <c r="P1649" s="12">
        <f>IFERROR([1]!EM_S_STM07_IS(F1649,"61",$P$1,"1")/1000000,"")</f>
        <v>32.508104019999998</v>
      </c>
      <c r="Q1649" s="12">
        <f>IFERROR([1]!EM_S_STM07_IS(F1649,"61",$Q$1,"1")/1000000,"")</f>
        <v>16.897210059999999</v>
      </c>
      <c r="R1649" s="12">
        <f>IFERROR([1]!EM_S_STM07_IS(F1649,"61",$R$1,"1")/1000000,"")</f>
        <v>7.4246407899999998</v>
      </c>
      <c r="S1649" s="12">
        <f>IFERROR([1]!EM_S_STM07_IS(F1649,"61",$S$1,"1")/1000000,"")</f>
        <v>8.1653746799999993</v>
      </c>
      <c r="T1649" s="20">
        <f t="shared" si="458"/>
        <v>9.6178530462323275E-2</v>
      </c>
      <c r="U1649" s="20">
        <f t="shared" si="459"/>
        <v>-0.18024225629479584</v>
      </c>
      <c r="V1649" s="14">
        <f t="shared" si="460"/>
        <v>0.31988010180099624</v>
      </c>
      <c r="W1649" s="14">
        <f t="shared" si="461"/>
        <v>5.3048901349659928E-2</v>
      </c>
      <c r="X1649" s="14">
        <f t="shared" si="462"/>
        <v>-0.133787168888304</v>
      </c>
      <c r="Y1649" s="14">
        <f t="shared" si="463"/>
        <v>5.0231082412388439E-2</v>
      </c>
      <c r="Z1649" s="15">
        <f t="shared" si="464"/>
        <v>0.25173950289121833</v>
      </c>
      <c r="AA1649" s="14">
        <f t="shared" si="465"/>
        <v>0.44133283898193026</v>
      </c>
      <c r="AB1649" s="14">
        <f t="shared" si="466"/>
        <v>2.2536644335145409E-2</v>
      </c>
      <c r="AC1649" s="14">
        <f t="shared" si="467"/>
        <v>-0.48021545490305095</v>
      </c>
      <c r="AD1649" s="14">
        <f t="shared" si="468"/>
        <v>-0.56059960409819276</v>
      </c>
      <c r="AE1649" s="14">
        <f t="shared" si="469"/>
        <v>9.9766966638664759E-2</v>
      </c>
      <c r="AF1649" s="18" t="str">
        <f t="shared" si="470"/>
        <v/>
      </c>
      <c r="AG1649" s="18" t="str">
        <f t="shared" si="471"/>
        <v/>
      </c>
      <c r="AH1649" s="18" t="str">
        <f t="shared" si="472"/>
        <v/>
      </c>
      <c r="AI1649" s="19" t="str">
        <f t="shared" si="473"/>
        <v/>
      </c>
      <c r="AJ1649" s="19" t="str">
        <f t="shared" si="474"/>
        <v/>
      </c>
      <c r="AK1649" s="19" t="str">
        <f t="shared" si="475"/>
        <v/>
      </c>
    </row>
    <row r="1650" spans="2:37" x14ac:dyDescent="0.15">
      <c r="B1650" s="51" t="str">
        <f>IFERROR(IF(AND(AF1650=1,AI1650=1),MAX($B$5:B1649)+1,""),"")</f>
        <v/>
      </c>
      <c r="C1650" s="51" t="str">
        <f>IFERROR(IF(AND(AG1650=1,AJ1650=1),MAX($C$5:C1649)+1,""),"")</f>
        <v/>
      </c>
      <c r="D1650" s="51" t="str">
        <f>IFERROR(IF(AND(AH1650=1,AK1650=1),MAX($D$5:D1649)+1,""),"")</f>
        <v/>
      </c>
      <c r="F1650" s="5" t="s">
        <v>3397</v>
      </c>
      <c r="G1650" s="5" t="s">
        <v>3398</v>
      </c>
      <c r="H1650" s="12">
        <f>IFERROR([1]!EM_S_STM07_IS(F1650,"9",$H$1,"1")/1000000,"")</f>
        <v>367.05596498</v>
      </c>
      <c r="I1650" s="12">
        <f>IFERROR([1]!EM_S_STM07_IS(F1650,"9",$I$1,"1")/1000000,"")</f>
        <v>499.79705030000002</v>
      </c>
      <c r="J1650" s="12">
        <f>IFERROR([1]!EM_S_STM07_IS(F1650,"9",$J$1,"1")/1000000,"")</f>
        <v>628.0014893</v>
      </c>
      <c r="K1650" s="12">
        <f>IFERROR([1]!EM_S_STM07_IS(F1650,"9",$K$1,"1")/1000000,"")</f>
        <v>747.05786091999994</v>
      </c>
      <c r="L1650" s="12">
        <f>IFERROR([1]!EM_S_STM07_IS(F1650,"9",$L$1,"1")/1000000,"")</f>
        <v>1626.1433649400001</v>
      </c>
      <c r="M1650" s="13">
        <f>IFERROR([1]!EM_S_STM07_IS(F1650,"9",$M$1,"1")/1000000,"")</f>
        <v>1768.39648197</v>
      </c>
      <c r="N1650" s="12">
        <f>IFERROR([1]!EM_S_STM07_IS(F1650,"61",$N$1,"1")/1000000,"")</f>
        <v>65.447787430000005</v>
      </c>
      <c r="O1650" s="12">
        <f>IFERROR([1]!EM_S_STM07_IS(F1650,"61",$O$1,"1")/1000000,"")</f>
        <v>81.506301569999991</v>
      </c>
      <c r="P1650" s="12">
        <f>IFERROR([1]!EM_S_STM07_IS(F1650,"61",$P$1,"1")/1000000,"")</f>
        <v>127.25255448</v>
      </c>
      <c r="Q1650" s="12">
        <f>IFERROR([1]!EM_S_STM07_IS(F1650,"61",$Q$1,"1")/1000000,"")</f>
        <v>104.09647442000001</v>
      </c>
      <c r="R1650" s="12">
        <f>IFERROR([1]!EM_S_STM07_IS(F1650,"61",$R$1,"1")/1000000,"")</f>
        <v>166.76617505000002</v>
      </c>
      <c r="S1650" s="12">
        <f>IFERROR([1]!EM_S_STM07_IS(F1650,"61",$S$1,"1")/1000000,"")</f>
        <v>159.20621077000001</v>
      </c>
      <c r="T1650" s="20">
        <f t="shared" si="458"/>
        <v>0.3695234445060247</v>
      </c>
      <c r="U1650" s="20">
        <f t="shared" si="459"/>
        <v>0.19457386056467274</v>
      </c>
      <c r="V1650" s="14">
        <f t="shared" si="460"/>
        <v>0.36163718338491724</v>
      </c>
      <c r="W1650" s="14">
        <f t="shared" si="461"/>
        <v>0.25651299647135989</v>
      </c>
      <c r="X1650" s="14">
        <f t="shared" si="462"/>
        <v>0.18957975999819007</v>
      </c>
      <c r="Y1650" s="14">
        <f t="shared" si="463"/>
        <v>1.1767301436831259</v>
      </c>
      <c r="Z1650" s="15">
        <f t="shared" si="464"/>
        <v>8.747882880255678E-2</v>
      </c>
      <c r="AA1650" s="14">
        <f t="shared" si="465"/>
        <v>0.24536374368920333</v>
      </c>
      <c r="AB1650" s="14">
        <f t="shared" si="466"/>
        <v>0.56126032010803228</v>
      </c>
      <c r="AC1650" s="14">
        <f t="shared" si="467"/>
        <v>-0.18196947129764207</v>
      </c>
      <c r="AD1650" s="14">
        <f t="shared" si="468"/>
        <v>0.60203480453281621</v>
      </c>
      <c r="AE1650" s="14">
        <f t="shared" si="469"/>
        <v>-4.5332719766063866E-2</v>
      </c>
      <c r="AF1650" s="18">
        <f t="shared" si="470"/>
        <v>1</v>
      </c>
      <c r="AG1650" s="18" t="str">
        <f t="shared" si="471"/>
        <v/>
      </c>
      <c r="AH1650" s="18" t="str">
        <f t="shared" si="472"/>
        <v/>
      </c>
      <c r="AI1650" s="19" t="str">
        <f t="shared" si="473"/>
        <v/>
      </c>
      <c r="AJ1650" s="19" t="str">
        <f t="shared" si="474"/>
        <v/>
      </c>
      <c r="AK1650" s="19" t="str">
        <f t="shared" si="475"/>
        <v/>
      </c>
    </row>
    <row r="1651" spans="2:37" x14ac:dyDescent="0.15">
      <c r="B1651" s="51" t="str">
        <f>IFERROR(IF(AND(AF1651=1,AI1651=1),MAX($B$5:B1650)+1,""),"")</f>
        <v/>
      </c>
      <c r="C1651" s="51" t="str">
        <f>IFERROR(IF(AND(AG1651=1,AJ1651=1),MAX($C$5:C1650)+1,""),"")</f>
        <v/>
      </c>
      <c r="D1651" s="51" t="str">
        <f>IFERROR(IF(AND(AH1651=1,AK1651=1),MAX($D$5:D1650)+1,""),"")</f>
        <v/>
      </c>
      <c r="F1651" s="5" t="s">
        <v>3399</v>
      </c>
      <c r="G1651" s="5" t="s">
        <v>3400</v>
      </c>
      <c r="H1651" s="12">
        <f>IFERROR([1]!EM_S_STM07_IS(F1651,"9",$H$1,"1")/1000000,"")</f>
        <v>128.31067929</v>
      </c>
      <c r="I1651" s="12">
        <f>IFERROR([1]!EM_S_STM07_IS(F1651,"9",$I$1,"1")/1000000,"")</f>
        <v>257.40820451000002</v>
      </c>
      <c r="J1651" s="12">
        <f>IFERROR([1]!EM_S_STM07_IS(F1651,"9",$J$1,"1")/1000000,"")</f>
        <v>385.89889822000004</v>
      </c>
      <c r="K1651" s="12">
        <f>IFERROR([1]!EM_S_STM07_IS(F1651,"9",$K$1,"1")/1000000,"")</f>
        <v>323.44032837999998</v>
      </c>
      <c r="L1651" s="12">
        <f>IFERROR([1]!EM_S_STM07_IS(F1651,"9",$L$1,"1")/1000000,"")</f>
        <v>343.34689597000005</v>
      </c>
      <c r="M1651" s="13">
        <f>IFERROR([1]!EM_S_STM07_IS(F1651,"9",$M$1,"1")/1000000,"")</f>
        <v>707.67370349999999</v>
      </c>
      <c r="N1651" s="12">
        <f>IFERROR([1]!EM_S_STM07_IS(F1651,"61",$N$1,"1")/1000000,"")</f>
        <v>37.664775240000004</v>
      </c>
      <c r="O1651" s="12">
        <f>IFERROR([1]!EM_S_STM07_IS(F1651,"61",$O$1,"1")/1000000,"")</f>
        <v>52.500991560000003</v>
      </c>
      <c r="P1651" s="12">
        <f>IFERROR([1]!EM_S_STM07_IS(F1651,"61",$P$1,"1")/1000000,"")</f>
        <v>72.656085709999999</v>
      </c>
      <c r="Q1651" s="12">
        <f>IFERROR([1]!EM_S_STM07_IS(F1651,"61",$Q$1,"1")/1000000,"")</f>
        <v>47.336805850000005</v>
      </c>
      <c r="R1651" s="12">
        <f>IFERROR([1]!EM_S_STM07_IS(F1651,"61",$R$1,"1")/1000000,"")</f>
        <v>35.93095254</v>
      </c>
      <c r="S1651" s="12">
        <f>IFERROR([1]!EM_S_STM07_IS(F1651,"61",$S$1,"1")/1000000,"")</f>
        <v>39.557927159999998</v>
      </c>
      <c r="T1651" s="20">
        <f t="shared" si="458"/>
        <v>0.40706464497775796</v>
      </c>
      <c r="U1651" s="20">
        <f t="shared" si="459"/>
        <v>9.856416452408201E-3</v>
      </c>
      <c r="V1651" s="14">
        <f t="shared" si="460"/>
        <v>1.0061323495000882</v>
      </c>
      <c r="W1651" s="14">
        <f t="shared" si="461"/>
        <v>0.49917093339970947</v>
      </c>
      <c r="X1651" s="14">
        <f t="shared" si="462"/>
        <v>-0.16185215901910291</v>
      </c>
      <c r="Y1651" s="14">
        <f t="shared" si="463"/>
        <v>6.154633743326051E-2</v>
      </c>
      <c r="Z1651" s="15">
        <f t="shared" si="464"/>
        <v>1.0611041247387103</v>
      </c>
      <c r="AA1651" s="14">
        <f t="shared" si="465"/>
        <v>0.39390162892154817</v>
      </c>
      <c r="AB1651" s="14">
        <f t="shared" si="466"/>
        <v>0.38389930458677218</v>
      </c>
      <c r="AC1651" s="14">
        <f t="shared" si="467"/>
        <v>-0.34848119896053226</v>
      </c>
      <c r="AD1651" s="14">
        <f t="shared" si="468"/>
        <v>-0.24095105500237304</v>
      </c>
      <c r="AE1651" s="14">
        <f t="shared" si="469"/>
        <v>0.10094290197183842</v>
      </c>
      <c r="AF1651" s="18">
        <f t="shared" si="470"/>
        <v>1</v>
      </c>
      <c r="AG1651" s="18" t="str">
        <f t="shared" si="471"/>
        <v/>
      </c>
      <c r="AH1651" s="18" t="str">
        <f t="shared" si="472"/>
        <v/>
      </c>
      <c r="AI1651" s="19" t="str">
        <f t="shared" si="473"/>
        <v/>
      </c>
      <c r="AJ1651" s="19" t="str">
        <f t="shared" si="474"/>
        <v/>
      </c>
      <c r="AK1651" s="19" t="str">
        <f t="shared" si="475"/>
        <v/>
      </c>
    </row>
    <row r="1652" spans="2:37" x14ac:dyDescent="0.15">
      <c r="B1652" s="51">
        <f>IFERROR(IF(AND(AF1652=1,AI1652=1),MAX($B$5:B1651)+1,""),"")</f>
        <v>155</v>
      </c>
      <c r="C1652" s="51">
        <f>IFERROR(IF(AND(AG1652=1,AJ1652=1),MAX($C$5:C1651)+1,""),"")</f>
        <v>78</v>
      </c>
      <c r="D1652" s="51">
        <f>IFERROR(IF(AND(AH1652=1,AK1652=1),MAX($D$5:D1651)+1,""),"")</f>
        <v>52</v>
      </c>
      <c r="F1652" s="5" t="s">
        <v>3401</v>
      </c>
      <c r="G1652" s="5" t="s">
        <v>3402</v>
      </c>
      <c r="H1652" s="12">
        <f>IFERROR([1]!EM_S_STM07_IS(F1652,"9",$H$1,"1")/1000000,"")</f>
        <v>59.327652090000001</v>
      </c>
      <c r="I1652" s="12">
        <f>IFERROR([1]!EM_S_STM07_IS(F1652,"9",$I$1,"1")/1000000,"")</f>
        <v>103.17629993000001</v>
      </c>
      <c r="J1652" s="12">
        <f>IFERROR([1]!EM_S_STM07_IS(F1652,"9",$J$1,"1")/1000000,"")</f>
        <v>147.51728049000002</v>
      </c>
      <c r="K1652" s="12">
        <f>IFERROR([1]!EM_S_STM07_IS(F1652,"9",$K$1,"1")/1000000,"")</f>
        <v>193.60975428</v>
      </c>
      <c r="L1652" s="12">
        <f>IFERROR([1]!EM_S_STM07_IS(F1652,"9",$L$1,"1")/1000000,"")</f>
        <v>239.51110585000001</v>
      </c>
      <c r="M1652" s="13">
        <f>IFERROR([1]!EM_S_STM07_IS(F1652,"9",$M$1,"1")/1000000,"")</f>
        <v>267.10558586000002</v>
      </c>
      <c r="N1652" s="12">
        <f>IFERROR([1]!EM_S_STM07_IS(F1652,"61",$N$1,"1")/1000000,"")</f>
        <v>18.405879370000001</v>
      </c>
      <c r="O1652" s="12">
        <f>IFERROR([1]!EM_S_STM07_IS(F1652,"61",$O$1,"1")/1000000,"")</f>
        <v>37.264729240000001</v>
      </c>
      <c r="P1652" s="12">
        <f>IFERROR([1]!EM_S_STM07_IS(F1652,"61",$P$1,"1")/1000000,"")</f>
        <v>53.773772090000001</v>
      </c>
      <c r="Q1652" s="12">
        <f>IFERROR([1]!EM_S_STM07_IS(F1652,"61",$Q$1,"1")/1000000,"")</f>
        <v>70.564349309999997</v>
      </c>
      <c r="R1652" s="12">
        <f>IFERROR([1]!EM_S_STM07_IS(F1652,"61",$R$1,"1")/1000000,"")</f>
        <v>99.554760209999998</v>
      </c>
      <c r="S1652" s="12">
        <f>IFERROR([1]!EM_S_STM07_IS(F1652,"61",$S$1,"1")/1000000,"")</f>
        <v>117.82002451000001</v>
      </c>
      <c r="T1652" s="20">
        <f t="shared" si="458"/>
        <v>0.35109274453745609</v>
      </c>
      <c r="U1652" s="20">
        <f t="shared" si="459"/>
        <v>0.44961444331688627</v>
      </c>
      <c r="V1652" s="14">
        <f t="shared" si="460"/>
        <v>0.73909292370919466</v>
      </c>
      <c r="W1652" s="14">
        <f t="shared" si="461"/>
        <v>0.42975935936918802</v>
      </c>
      <c r="X1652" s="14">
        <f t="shared" si="462"/>
        <v>0.31245474182344712</v>
      </c>
      <c r="Y1652" s="14">
        <f t="shared" si="463"/>
        <v>0.23708181305584994</v>
      </c>
      <c r="Z1652" s="15">
        <f t="shared" si="464"/>
        <v>0.11521169305310529</v>
      </c>
      <c r="AA1652" s="14">
        <f t="shared" si="465"/>
        <v>1.0246100982677471</v>
      </c>
      <c r="AB1652" s="14">
        <f t="shared" si="466"/>
        <v>0.44302060384432301</v>
      </c>
      <c r="AC1652" s="14">
        <f t="shared" si="467"/>
        <v>0.3122447350708068</v>
      </c>
      <c r="AD1652" s="14">
        <f t="shared" si="468"/>
        <v>0.41083650856951409</v>
      </c>
      <c r="AE1652" s="14">
        <f t="shared" si="469"/>
        <v>0.18346952231587332</v>
      </c>
      <c r="AF1652" s="18">
        <f t="shared" si="470"/>
        <v>1</v>
      </c>
      <c r="AG1652" s="18">
        <f t="shared" si="471"/>
        <v>1</v>
      </c>
      <c r="AH1652" s="18">
        <f t="shared" si="472"/>
        <v>1</v>
      </c>
      <c r="AI1652" s="19">
        <f t="shared" si="473"/>
        <v>1</v>
      </c>
      <c r="AJ1652" s="19">
        <f t="shared" si="474"/>
        <v>1</v>
      </c>
      <c r="AK1652" s="19">
        <f t="shared" si="475"/>
        <v>1</v>
      </c>
    </row>
    <row r="1653" spans="2:37" x14ac:dyDescent="0.15">
      <c r="B1653" s="51" t="str">
        <f>IFERROR(IF(AND(AF1653=1,AI1653=1),MAX($B$5:B1652)+1,""),"")</f>
        <v/>
      </c>
      <c r="C1653" s="51" t="str">
        <f>IFERROR(IF(AND(AG1653=1,AJ1653=1),MAX($C$5:C1652)+1,""),"")</f>
        <v/>
      </c>
      <c r="D1653" s="51" t="str">
        <f>IFERROR(IF(AND(AH1653=1,AK1653=1),MAX($D$5:D1652)+1,""),"")</f>
        <v/>
      </c>
      <c r="F1653" s="5" t="s">
        <v>3403</v>
      </c>
      <c r="G1653" s="5" t="s">
        <v>3404</v>
      </c>
      <c r="H1653" s="12">
        <f>IFERROR([1]!EM_S_STM07_IS(F1653,"9",$H$1,"1")/1000000,"")</f>
        <v>355.26986419000002</v>
      </c>
      <c r="I1653" s="12">
        <f>IFERROR([1]!EM_S_STM07_IS(F1653,"9",$I$1,"1")/1000000,"")</f>
        <v>404.54481793999997</v>
      </c>
      <c r="J1653" s="12">
        <f>IFERROR([1]!EM_S_STM07_IS(F1653,"9",$J$1,"1")/1000000,"")</f>
        <v>588.69988267999997</v>
      </c>
      <c r="K1653" s="12">
        <f>IFERROR([1]!EM_S_STM07_IS(F1653,"9",$K$1,"1")/1000000,"")</f>
        <v>797.20568228999991</v>
      </c>
      <c r="L1653" s="12">
        <f>IFERROR([1]!EM_S_STM07_IS(F1653,"9",$L$1,"1")/1000000,"")</f>
        <v>1005.1897847499999</v>
      </c>
      <c r="M1653" s="13">
        <f>IFERROR([1]!EM_S_STM07_IS(F1653,"9",$M$1,"1")/1000000,"")</f>
        <v>974.82868325999993</v>
      </c>
      <c r="N1653" s="12">
        <f>IFERROR([1]!EM_S_STM07_IS(F1653,"61",$N$1,"1")/1000000,"")</f>
        <v>53.17501575</v>
      </c>
      <c r="O1653" s="12">
        <f>IFERROR([1]!EM_S_STM07_IS(F1653,"61",$O$1,"1")/1000000,"")</f>
        <v>70.232425730000003</v>
      </c>
      <c r="P1653" s="12">
        <f>IFERROR([1]!EM_S_STM07_IS(F1653,"61",$P$1,"1")/1000000,"")</f>
        <v>95.367795319999999</v>
      </c>
      <c r="Q1653" s="12">
        <f>IFERROR([1]!EM_S_STM07_IS(F1653,"61",$Q$1,"1")/1000000,"")</f>
        <v>134.97569256</v>
      </c>
      <c r="R1653" s="12">
        <f>IFERROR([1]!EM_S_STM07_IS(F1653,"61",$R$1,"1")/1000000,"")</f>
        <v>156.90620989999999</v>
      </c>
      <c r="S1653" s="12">
        <f>IFERROR([1]!EM_S_STM07_IS(F1653,"61",$S$1,"1")/1000000,"")</f>
        <v>153.38901672999998</v>
      </c>
      <c r="T1653" s="20">
        <f t="shared" si="458"/>
        <v>0.22369725512981997</v>
      </c>
      <c r="U1653" s="20">
        <f t="shared" si="459"/>
        <v>0.23599674562184014</v>
      </c>
      <c r="V1653" s="14">
        <f t="shared" si="460"/>
        <v>0.13869725162967234</v>
      </c>
      <c r="W1653" s="14">
        <f t="shared" si="461"/>
        <v>0.45521548311443938</v>
      </c>
      <c r="X1653" s="14">
        <f t="shared" si="462"/>
        <v>0.35418012767523788</v>
      </c>
      <c r="Y1653" s="14">
        <f t="shared" si="463"/>
        <v>0.26089139488137963</v>
      </c>
      <c r="Z1653" s="15">
        <f t="shared" si="464"/>
        <v>-3.0204347428332747E-2</v>
      </c>
      <c r="AA1653" s="14">
        <f t="shared" si="465"/>
        <v>0.32077865402418809</v>
      </c>
      <c r="AB1653" s="14">
        <f t="shared" si="466"/>
        <v>0.35788838743274881</v>
      </c>
      <c r="AC1653" s="14">
        <f t="shared" si="467"/>
        <v>0.41531732076953709</v>
      </c>
      <c r="AD1653" s="14">
        <f t="shared" si="468"/>
        <v>0.16247753150258032</v>
      </c>
      <c r="AE1653" s="14">
        <f t="shared" si="469"/>
        <v>-2.2415895280636776E-2</v>
      </c>
      <c r="AF1653" s="18">
        <f t="shared" si="470"/>
        <v>1</v>
      </c>
      <c r="AG1653" s="18">
        <f t="shared" si="471"/>
        <v>1</v>
      </c>
      <c r="AH1653" s="18">
        <f t="shared" si="472"/>
        <v>1</v>
      </c>
      <c r="AI1653" s="19" t="str">
        <f t="shared" si="473"/>
        <v/>
      </c>
      <c r="AJ1653" s="19" t="str">
        <f t="shared" si="474"/>
        <v/>
      </c>
      <c r="AK1653" s="19" t="str">
        <f t="shared" si="475"/>
        <v/>
      </c>
    </row>
    <row r="1654" spans="2:37" x14ac:dyDescent="0.15">
      <c r="B1654" s="51" t="str">
        <f>IFERROR(IF(AND(AF1654=1,AI1654=1),MAX($B$5:B1653)+1,""),"")</f>
        <v/>
      </c>
      <c r="C1654" s="51" t="str">
        <f>IFERROR(IF(AND(AG1654=1,AJ1654=1),MAX($C$5:C1653)+1,""),"")</f>
        <v/>
      </c>
      <c r="D1654" s="51" t="str">
        <f>IFERROR(IF(AND(AH1654=1,AK1654=1),MAX($D$5:D1653)+1,""),"")</f>
        <v/>
      </c>
      <c r="F1654" s="5" t="s">
        <v>3405</v>
      </c>
      <c r="G1654" s="5" t="s">
        <v>3406</v>
      </c>
      <c r="H1654" s="12">
        <f>IFERROR([1]!EM_S_STM07_IS(F1654,"9",$H$1,"1")/1000000,"")</f>
        <v>100.26634958</v>
      </c>
      <c r="I1654" s="12">
        <f>IFERROR([1]!EM_S_STM07_IS(F1654,"9",$I$1,"1")/1000000,"")</f>
        <v>142.52997965</v>
      </c>
      <c r="J1654" s="12">
        <f>IFERROR([1]!EM_S_STM07_IS(F1654,"9",$J$1,"1")/1000000,"")</f>
        <v>156.5973257</v>
      </c>
      <c r="K1654" s="12">
        <f>IFERROR([1]!EM_S_STM07_IS(F1654,"9",$K$1,"1")/1000000,"")</f>
        <v>172.25537322999998</v>
      </c>
      <c r="L1654" s="12">
        <f>IFERROR([1]!EM_S_STM07_IS(F1654,"9",$L$1,"1")/1000000,"")</f>
        <v>192.57376631</v>
      </c>
      <c r="M1654" s="13">
        <f>IFERROR([1]!EM_S_STM07_IS(F1654,"9",$M$1,"1")/1000000,"")</f>
        <v>439.01850010000004</v>
      </c>
      <c r="N1654" s="12">
        <f>IFERROR([1]!EM_S_STM07_IS(F1654,"61",$N$1,"1")/1000000,"")</f>
        <v>27.488892280000002</v>
      </c>
      <c r="O1654" s="12">
        <f>IFERROR([1]!EM_S_STM07_IS(F1654,"61",$O$1,"1")/1000000,"")</f>
        <v>37.177003030000002</v>
      </c>
      <c r="P1654" s="12">
        <f>IFERROR([1]!EM_S_STM07_IS(F1654,"61",$P$1,"1")/1000000,"")</f>
        <v>43.705164590000003</v>
      </c>
      <c r="Q1654" s="12">
        <f>IFERROR([1]!EM_S_STM07_IS(F1654,"61",$Q$1,"1")/1000000,"")</f>
        <v>41.99210626</v>
      </c>
      <c r="R1654" s="12">
        <f>IFERROR([1]!EM_S_STM07_IS(F1654,"61",$R$1,"1")/1000000,"")</f>
        <v>44.877375810000004</v>
      </c>
      <c r="S1654" s="12">
        <f>IFERROR([1]!EM_S_STM07_IS(F1654,"61",$S$1,"1")/1000000,"")</f>
        <v>93.595640650000007</v>
      </c>
      <c r="T1654" s="20">
        <f t="shared" si="458"/>
        <v>0.34358616606896186</v>
      </c>
      <c r="U1654" s="20">
        <f t="shared" si="459"/>
        <v>0.27767287959405795</v>
      </c>
      <c r="V1654" s="14">
        <f t="shared" si="460"/>
        <v>0.42151360099410939</v>
      </c>
      <c r="W1654" s="14">
        <f t="shared" si="461"/>
        <v>9.8697453578146202E-2</v>
      </c>
      <c r="X1654" s="14">
        <f t="shared" si="462"/>
        <v>9.9989239662985993E-2</v>
      </c>
      <c r="Y1654" s="14">
        <f t="shared" si="463"/>
        <v>0.11795506113397322</v>
      </c>
      <c r="Z1654" s="15">
        <f t="shared" si="464"/>
        <v>1.2797419841354716</v>
      </c>
      <c r="AA1654" s="14">
        <f t="shared" si="465"/>
        <v>0.3524372918092718</v>
      </c>
      <c r="AB1654" s="14">
        <f t="shared" si="466"/>
        <v>0.17559676756978226</v>
      </c>
      <c r="AC1654" s="14">
        <f t="shared" si="467"/>
        <v>-3.9195787181452703E-2</v>
      </c>
      <c r="AD1654" s="14">
        <f t="shared" si="468"/>
        <v>6.870980779424242E-2</v>
      </c>
      <c r="AE1654" s="14">
        <f t="shared" si="469"/>
        <v>1.0855863107116912</v>
      </c>
      <c r="AF1654" s="18">
        <f t="shared" si="470"/>
        <v>1</v>
      </c>
      <c r="AG1654" s="18">
        <f t="shared" si="471"/>
        <v>1</v>
      </c>
      <c r="AH1654" s="18">
        <f t="shared" si="472"/>
        <v>1</v>
      </c>
      <c r="AI1654" s="19" t="str">
        <f t="shared" si="473"/>
        <v/>
      </c>
      <c r="AJ1654" s="19" t="str">
        <f t="shared" si="474"/>
        <v/>
      </c>
      <c r="AK1654" s="19" t="str">
        <f t="shared" si="475"/>
        <v/>
      </c>
    </row>
    <row r="1655" spans="2:37" x14ac:dyDescent="0.15">
      <c r="B1655" s="51" t="str">
        <f>IFERROR(IF(AND(AF1655=1,AI1655=1),MAX($B$5:B1654)+1,""),"")</f>
        <v/>
      </c>
      <c r="C1655" s="51">
        <f>IFERROR(IF(AND(AG1655=1,AJ1655=1),MAX($C$5:C1654)+1,""),"")</f>
        <v>79</v>
      </c>
      <c r="D1655" s="51" t="str">
        <f>IFERROR(IF(AND(AH1655=1,AK1655=1),MAX($D$5:D1654)+1,""),"")</f>
        <v/>
      </c>
      <c r="F1655" s="5" t="s">
        <v>3407</v>
      </c>
      <c r="G1655" s="5" t="s">
        <v>3408</v>
      </c>
      <c r="H1655" s="12">
        <f>IFERROR([1]!EM_S_STM07_IS(F1655,"9",$H$1,"1")/1000000,"")</f>
        <v>286.88414280000001</v>
      </c>
      <c r="I1655" s="12">
        <f>IFERROR([1]!EM_S_STM07_IS(F1655,"9",$I$1,"1")/1000000,"")</f>
        <v>488.29609775</v>
      </c>
      <c r="J1655" s="12">
        <f>IFERROR([1]!EM_S_STM07_IS(F1655,"9",$J$1,"1")/1000000,"")</f>
        <v>717.88480904999994</v>
      </c>
      <c r="K1655" s="12">
        <f>IFERROR([1]!EM_S_STM07_IS(F1655,"9",$K$1,"1")/1000000,"")</f>
        <v>766.17053147000001</v>
      </c>
      <c r="L1655" s="12">
        <f>IFERROR([1]!EM_S_STM07_IS(F1655,"9",$L$1,"1")/1000000,"")</f>
        <v>988.32503928999995</v>
      </c>
      <c r="M1655" s="13">
        <f>IFERROR([1]!EM_S_STM07_IS(F1655,"9",$M$1,"1")/1000000,"")</f>
        <v>1086.8363625699999</v>
      </c>
      <c r="N1655" s="12">
        <f>IFERROR([1]!EM_S_STM07_IS(F1655,"61",$N$1,"1")/1000000,"")</f>
        <v>33.216421930000003</v>
      </c>
      <c r="O1655" s="12">
        <f>IFERROR([1]!EM_S_STM07_IS(F1655,"61",$O$1,"1")/1000000,"")</f>
        <v>75.79814712999999</v>
      </c>
      <c r="P1655" s="12">
        <f>IFERROR([1]!EM_S_STM07_IS(F1655,"61",$P$1,"1")/1000000,"")</f>
        <v>133.78381224</v>
      </c>
      <c r="Q1655" s="12">
        <f>IFERROR([1]!EM_S_STM07_IS(F1655,"61",$Q$1,"1")/1000000,"")</f>
        <v>171.81953809000001</v>
      </c>
      <c r="R1655" s="12">
        <f>IFERROR([1]!EM_S_STM07_IS(F1655,"61",$R$1,"1")/1000000,"")</f>
        <v>213.88770636000001</v>
      </c>
      <c r="S1655" s="12">
        <f>IFERROR([1]!EM_S_STM07_IS(F1655,"61",$S$1,"1")/1000000,"")</f>
        <v>236.13295572000001</v>
      </c>
      <c r="T1655" s="20">
        <f t="shared" si="458"/>
        <v>0.30524345241214035</v>
      </c>
      <c r="U1655" s="20">
        <f t="shared" si="459"/>
        <v>0.48033753446639138</v>
      </c>
      <c r="V1655" s="14">
        <f t="shared" si="460"/>
        <v>0.70206722819955036</v>
      </c>
      <c r="W1655" s="14">
        <f t="shared" si="461"/>
        <v>0.47018338331580478</v>
      </c>
      <c r="X1655" s="14">
        <f t="shared" si="462"/>
        <v>6.7261100682570671E-2</v>
      </c>
      <c r="Y1655" s="14">
        <f t="shared" si="463"/>
        <v>0.28995438834454645</v>
      </c>
      <c r="Z1655" s="15">
        <f t="shared" si="464"/>
        <v>9.9675025283958413E-2</v>
      </c>
      <c r="AA1655" s="14">
        <f t="shared" si="465"/>
        <v>1.2819479861418048</v>
      </c>
      <c r="AB1655" s="14">
        <f t="shared" si="466"/>
        <v>0.76500108914997456</v>
      </c>
      <c r="AC1655" s="14">
        <f t="shared" si="467"/>
        <v>0.28430738527443239</v>
      </c>
      <c r="AD1655" s="14">
        <f t="shared" si="468"/>
        <v>0.24483925831510772</v>
      </c>
      <c r="AE1655" s="14">
        <f t="shared" si="469"/>
        <v>0.10400433825101869</v>
      </c>
      <c r="AF1655" s="18">
        <f t="shared" si="470"/>
        <v>1</v>
      </c>
      <c r="AG1655" s="18">
        <f t="shared" si="471"/>
        <v>1</v>
      </c>
      <c r="AH1655" s="18">
        <f t="shared" si="472"/>
        <v>1</v>
      </c>
      <c r="AI1655" s="19" t="str">
        <f t="shared" si="473"/>
        <v/>
      </c>
      <c r="AJ1655" s="19">
        <f t="shared" si="474"/>
        <v>1</v>
      </c>
      <c r="AK1655" s="19" t="str">
        <f t="shared" si="475"/>
        <v/>
      </c>
    </row>
    <row r="1656" spans="2:37" x14ac:dyDescent="0.15">
      <c r="B1656" s="51" t="str">
        <f>IFERROR(IF(AND(AF1656=1,AI1656=1),MAX($B$5:B1655)+1,""),"")</f>
        <v/>
      </c>
      <c r="C1656" s="51" t="str">
        <f>IFERROR(IF(AND(AG1656=1,AJ1656=1),MAX($C$5:C1655)+1,""),"")</f>
        <v/>
      </c>
      <c r="D1656" s="51" t="str">
        <f>IFERROR(IF(AND(AH1656=1,AK1656=1),MAX($D$5:D1655)+1,""),"")</f>
        <v/>
      </c>
      <c r="F1656" s="5" t="s">
        <v>3409</v>
      </c>
      <c r="G1656" s="5" t="s">
        <v>3410</v>
      </c>
      <c r="H1656" s="12">
        <f>IFERROR([1]!EM_S_STM07_IS(F1656,"9",$H$1,"1")/1000000,"")</f>
        <v>266.12569141</v>
      </c>
      <c r="I1656" s="12">
        <f>IFERROR([1]!EM_S_STM07_IS(F1656,"9",$I$1,"1")/1000000,"")</f>
        <v>305.72690896</v>
      </c>
      <c r="J1656" s="12">
        <f>IFERROR([1]!EM_S_STM07_IS(F1656,"9",$J$1,"1")/1000000,"")</f>
        <v>340.78021461000003</v>
      </c>
      <c r="K1656" s="12">
        <f>IFERROR([1]!EM_S_STM07_IS(F1656,"9",$K$1,"1")/1000000,"")</f>
        <v>355.91851942</v>
      </c>
      <c r="L1656" s="12">
        <f>IFERROR([1]!EM_S_STM07_IS(F1656,"9",$L$1,"1")/1000000,"")</f>
        <v>399.32401555000001</v>
      </c>
      <c r="M1656" s="13">
        <f>IFERROR([1]!EM_S_STM07_IS(F1656,"9",$M$1,"1")/1000000,"")</f>
        <v>493.79041228</v>
      </c>
      <c r="N1656" s="12">
        <f>IFERROR([1]!EM_S_STM07_IS(F1656,"61",$N$1,"1")/1000000,"")</f>
        <v>28.69114802</v>
      </c>
      <c r="O1656" s="12">
        <f>IFERROR([1]!EM_S_STM07_IS(F1656,"61",$O$1,"1")/1000000,"")</f>
        <v>30.723364570000001</v>
      </c>
      <c r="P1656" s="12">
        <f>IFERROR([1]!EM_S_STM07_IS(F1656,"61",$P$1,"1")/1000000,"")</f>
        <v>32.712348710000001</v>
      </c>
      <c r="Q1656" s="12">
        <f>IFERROR([1]!EM_S_STM07_IS(F1656,"61",$Q$1,"1")/1000000,"")</f>
        <v>32.155840670000003</v>
      </c>
      <c r="R1656" s="12">
        <f>IFERROR([1]!EM_S_STM07_IS(F1656,"61",$R$1,"1")/1000000,"")</f>
        <v>33.271264389999999</v>
      </c>
      <c r="S1656" s="12">
        <f>IFERROR([1]!EM_S_STM07_IS(F1656,"61",$S$1,"1")/1000000,"")</f>
        <v>47.399165409999995</v>
      </c>
      <c r="T1656" s="20">
        <f t="shared" si="458"/>
        <v>0.13159539145980248</v>
      </c>
      <c r="U1656" s="20">
        <f t="shared" si="459"/>
        <v>0.10561660782299698</v>
      </c>
      <c r="V1656" s="14">
        <f t="shared" si="460"/>
        <v>0.14880644307651364</v>
      </c>
      <c r="W1656" s="14">
        <f t="shared" si="461"/>
        <v>0.11465561134033593</v>
      </c>
      <c r="X1656" s="14">
        <f t="shared" si="462"/>
        <v>4.4422487459621837E-2</v>
      </c>
      <c r="Y1656" s="14">
        <f t="shared" si="463"/>
        <v>0.12195346339587225</v>
      </c>
      <c r="Z1656" s="15">
        <f t="shared" si="464"/>
        <v>0.23656577879466831</v>
      </c>
      <c r="AA1656" s="14">
        <f t="shared" si="465"/>
        <v>7.0830785459800538E-2</v>
      </c>
      <c r="AB1656" s="14">
        <f t="shared" si="466"/>
        <v>6.4738487071241996E-2</v>
      </c>
      <c r="AC1656" s="14">
        <f t="shared" si="467"/>
        <v>-1.701217008089289E-2</v>
      </c>
      <c r="AD1656" s="14">
        <f t="shared" si="468"/>
        <v>3.4688059673110554E-2</v>
      </c>
      <c r="AE1656" s="14">
        <f t="shared" si="469"/>
        <v>0.42462771641002839</v>
      </c>
      <c r="AF1656" s="18" t="str">
        <f t="shared" si="470"/>
        <v/>
      </c>
      <c r="AG1656" s="18" t="str">
        <f t="shared" si="471"/>
        <v/>
      </c>
      <c r="AH1656" s="18" t="str">
        <f t="shared" si="472"/>
        <v/>
      </c>
      <c r="AI1656" s="19" t="str">
        <f t="shared" si="473"/>
        <v/>
      </c>
      <c r="AJ1656" s="19" t="str">
        <f t="shared" si="474"/>
        <v/>
      </c>
      <c r="AK1656" s="19" t="str">
        <f t="shared" si="475"/>
        <v/>
      </c>
    </row>
    <row r="1657" spans="2:37" x14ac:dyDescent="0.15">
      <c r="B1657" s="51" t="str">
        <f>IFERROR(IF(AND(AF1657=1,AI1657=1),MAX($B$5:B1656)+1,""),"")</f>
        <v/>
      </c>
      <c r="C1657" s="51" t="str">
        <f>IFERROR(IF(AND(AG1657=1,AJ1657=1),MAX($C$5:C1656)+1,""),"")</f>
        <v/>
      </c>
      <c r="D1657" s="51" t="str">
        <f>IFERROR(IF(AND(AH1657=1,AK1657=1),MAX($D$5:D1656)+1,""),"")</f>
        <v/>
      </c>
      <c r="F1657" s="5" t="s">
        <v>3411</v>
      </c>
      <c r="G1657" s="5" t="s">
        <v>3412</v>
      </c>
      <c r="H1657" s="12">
        <f>IFERROR([1]!EM_S_STM07_IS(F1657,"9",$H$1,"1")/1000000,"")</f>
        <v>455.83435660999999</v>
      </c>
      <c r="I1657" s="12">
        <f>IFERROR([1]!EM_S_STM07_IS(F1657,"9",$I$1,"1")/1000000,"")</f>
        <v>552.56646225999998</v>
      </c>
      <c r="J1657" s="12">
        <f>IFERROR([1]!EM_S_STM07_IS(F1657,"9",$J$1,"1")/1000000,"")</f>
        <v>689.87903012000004</v>
      </c>
      <c r="K1657" s="12">
        <f>IFERROR([1]!EM_S_STM07_IS(F1657,"9",$K$1,"1")/1000000,"")</f>
        <v>734.36085899</v>
      </c>
      <c r="L1657" s="12">
        <f>IFERROR([1]!EM_S_STM07_IS(F1657,"9",$L$1,"1")/1000000,"")</f>
        <v>987.25590579999994</v>
      </c>
      <c r="M1657" s="13">
        <f>IFERROR([1]!EM_S_STM07_IS(F1657,"9",$M$1,"1")/1000000,"")</f>
        <v>1021.2092214099999</v>
      </c>
      <c r="N1657" s="12">
        <f>IFERROR([1]!EM_S_STM07_IS(F1657,"61",$N$1,"1")/1000000,"")</f>
        <v>43.049632880000004</v>
      </c>
      <c r="O1657" s="12">
        <f>IFERROR([1]!EM_S_STM07_IS(F1657,"61",$O$1,"1")/1000000,"")</f>
        <v>62.395123990000002</v>
      </c>
      <c r="P1657" s="12">
        <f>IFERROR([1]!EM_S_STM07_IS(F1657,"61",$P$1,"1")/1000000,"")</f>
        <v>80.274464840000007</v>
      </c>
      <c r="Q1657" s="12">
        <f>IFERROR([1]!EM_S_STM07_IS(F1657,"61",$Q$1,"1")/1000000,"")</f>
        <v>100.20138790999999</v>
      </c>
      <c r="R1657" s="12">
        <f>IFERROR([1]!EM_S_STM07_IS(F1657,"61",$R$1,"1")/1000000,"")</f>
        <v>125.48604139</v>
      </c>
      <c r="S1657" s="12">
        <f>IFERROR([1]!EM_S_STM07_IS(F1657,"61",$S$1,"1")/1000000,"")</f>
        <v>110.39483759999999</v>
      </c>
      <c r="T1657" s="20">
        <f t="shared" si="458"/>
        <v>0.17506403615386357</v>
      </c>
      <c r="U1657" s="20">
        <f t="shared" si="459"/>
        <v>0.20724624303022265</v>
      </c>
      <c r="V1657" s="14">
        <f t="shared" si="460"/>
        <v>0.21220889616436145</v>
      </c>
      <c r="W1657" s="14">
        <f t="shared" si="461"/>
        <v>0.24849964165105293</v>
      </c>
      <c r="X1657" s="14">
        <f t="shared" si="462"/>
        <v>6.4477722800564949E-2</v>
      </c>
      <c r="Y1657" s="14">
        <f t="shared" si="463"/>
        <v>0.34437435453438797</v>
      </c>
      <c r="Z1657" s="15">
        <f t="shared" si="464"/>
        <v>3.4391605469796326E-2</v>
      </c>
      <c r="AA1657" s="14">
        <f t="shared" si="465"/>
        <v>0.44937644796937454</v>
      </c>
      <c r="AB1657" s="14">
        <f t="shared" si="466"/>
        <v>0.28655028961662948</v>
      </c>
      <c r="AC1657" s="14">
        <f t="shared" si="467"/>
        <v>0.24823489150276576</v>
      </c>
      <c r="AD1657" s="14">
        <f t="shared" si="468"/>
        <v>0.25233835585900721</v>
      </c>
      <c r="AE1657" s="14">
        <f t="shared" si="469"/>
        <v>-0.12026201179697608</v>
      </c>
      <c r="AF1657" s="18" t="str">
        <f t="shared" si="470"/>
        <v/>
      </c>
      <c r="AG1657" s="18">
        <f t="shared" si="471"/>
        <v>1</v>
      </c>
      <c r="AH1657" s="18" t="str">
        <f t="shared" si="472"/>
        <v/>
      </c>
      <c r="AI1657" s="19" t="str">
        <f t="shared" si="473"/>
        <v/>
      </c>
      <c r="AJ1657" s="19" t="str">
        <f t="shared" si="474"/>
        <v/>
      </c>
      <c r="AK1657" s="19" t="str">
        <f t="shared" si="475"/>
        <v/>
      </c>
    </row>
    <row r="1658" spans="2:37" x14ac:dyDescent="0.15">
      <c r="B1658" s="51" t="str">
        <f>IFERROR(IF(AND(AF1658=1,AI1658=1),MAX($B$5:B1657)+1,""),"")</f>
        <v/>
      </c>
      <c r="C1658" s="51" t="str">
        <f>IFERROR(IF(AND(AG1658=1,AJ1658=1),MAX($C$5:C1657)+1,""),"")</f>
        <v/>
      </c>
      <c r="D1658" s="51" t="str">
        <f>IFERROR(IF(AND(AH1658=1,AK1658=1),MAX($D$5:D1657)+1,""),"")</f>
        <v/>
      </c>
      <c r="F1658" s="5" t="s">
        <v>3413</v>
      </c>
      <c r="G1658" s="5" t="s">
        <v>3414</v>
      </c>
      <c r="H1658" s="12" t="str">
        <f>IFERROR([1]!EM_S_STM07_IS(F1658,"9",$H$1,"1")/1000000,"")</f>
        <v/>
      </c>
      <c r="I1658" s="12">
        <f>IFERROR([1]!EM_S_STM07_IS(F1658,"9",$I$1,"1")/1000000,"")</f>
        <v>153.58034579</v>
      </c>
      <c r="J1658" s="12">
        <f>IFERROR([1]!EM_S_STM07_IS(F1658,"9",$J$1,"1")/1000000,"")</f>
        <v>183.86958522</v>
      </c>
      <c r="K1658" s="12">
        <f>IFERROR([1]!EM_S_STM07_IS(F1658,"9",$K$1,"1")/1000000,"")</f>
        <v>220.33617937</v>
      </c>
      <c r="L1658" s="12">
        <f>IFERROR([1]!EM_S_STM07_IS(F1658,"9",$L$1,"1")/1000000,"")</f>
        <v>269.73806300000001</v>
      </c>
      <c r="M1658" s="13">
        <f>IFERROR([1]!EM_S_STM07_IS(F1658,"9",$M$1,"1")/1000000,"")</f>
        <v>390.24618563999996</v>
      </c>
      <c r="N1658" s="12" t="str">
        <f>IFERROR([1]!EM_S_STM07_IS(F1658,"61",$N$1,"1")/1000000,"")</f>
        <v/>
      </c>
      <c r="O1658" s="12">
        <f>IFERROR([1]!EM_S_STM07_IS(F1658,"61",$O$1,"1")/1000000,"")</f>
        <v>49.151747710000002</v>
      </c>
      <c r="P1658" s="12">
        <f>IFERROR([1]!EM_S_STM07_IS(F1658,"61",$P$1,"1")/1000000,"")</f>
        <v>54.39880497</v>
      </c>
      <c r="Q1658" s="12">
        <f>IFERROR([1]!EM_S_STM07_IS(F1658,"61",$Q$1,"1")/1000000,"")</f>
        <v>44.873935320000001</v>
      </c>
      <c r="R1658" s="12">
        <f>IFERROR([1]!EM_S_STM07_IS(F1658,"61",$R$1,"1")/1000000,"")</f>
        <v>46.169543670000003</v>
      </c>
      <c r="S1658" s="12">
        <f>IFERROR([1]!EM_S_STM07_IS(F1658,"61",$S$1,"1")/1000000,"")</f>
        <v>31.254698390000001</v>
      </c>
      <c r="T1658" s="20" t="str">
        <f t="shared" si="458"/>
        <v/>
      </c>
      <c r="U1658" s="20" t="str">
        <f t="shared" si="459"/>
        <v/>
      </c>
      <c r="V1658" s="14" t="str">
        <f t="shared" si="460"/>
        <v/>
      </c>
      <c r="W1658" s="14">
        <f t="shared" si="461"/>
        <v>0.19722080500727859</v>
      </c>
      <c r="X1658" s="14">
        <f t="shared" si="462"/>
        <v>0.1983285822196624</v>
      </c>
      <c r="Y1658" s="14">
        <f t="shared" si="463"/>
        <v>0.22421140173735063</v>
      </c>
      <c r="Z1658" s="15">
        <f t="shared" si="464"/>
        <v>0.44675979837521096</v>
      </c>
      <c r="AA1658" s="14" t="str">
        <f t="shared" si="465"/>
        <v/>
      </c>
      <c r="AB1658" s="14">
        <f t="shared" si="466"/>
        <v>0.10675220118230865</v>
      </c>
      <c r="AC1658" s="14">
        <f t="shared" si="467"/>
        <v>-0.17509336198199207</v>
      </c>
      <c r="AD1658" s="14">
        <f t="shared" si="468"/>
        <v>2.8872180270370855E-2</v>
      </c>
      <c r="AE1658" s="14">
        <f t="shared" si="469"/>
        <v>-0.32304510927387298</v>
      </c>
      <c r="AF1658" s="18" t="str">
        <f t="shared" si="470"/>
        <v/>
      </c>
      <c r="AG1658" s="18" t="str">
        <f t="shared" si="471"/>
        <v/>
      </c>
      <c r="AH1658" s="18" t="str">
        <f t="shared" si="472"/>
        <v/>
      </c>
      <c r="AI1658" s="19">
        <f t="shared" si="473"/>
        <v>1</v>
      </c>
      <c r="AJ1658" s="19" t="str">
        <f t="shared" si="474"/>
        <v/>
      </c>
      <c r="AK1658" s="19" t="str">
        <f t="shared" si="475"/>
        <v/>
      </c>
    </row>
    <row r="1659" spans="2:37" x14ac:dyDescent="0.15">
      <c r="B1659" s="51">
        <f>IFERROR(IF(AND(AF1659=1,AI1659=1),MAX($B$5:B1658)+1,""),"")</f>
        <v>156</v>
      </c>
      <c r="C1659" s="51" t="str">
        <f>IFERROR(IF(AND(AG1659=1,AJ1659=1),MAX($C$5:C1658)+1,""),"")</f>
        <v/>
      </c>
      <c r="D1659" s="51" t="str">
        <f>IFERROR(IF(AND(AH1659=1,AK1659=1),MAX($D$5:D1658)+1,""),"")</f>
        <v/>
      </c>
      <c r="F1659" s="5" t="s">
        <v>3415</v>
      </c>
      <c r="G1659" s="5" t="s">
        <v>3416</v>
      </c>
      <c r="H1659" s="12">
        <f>IFERROR([1]!EM_S_STM07_IS(F1659,"9",$H$1,"1")/1000000,"")</f>
        <v>98.886820479999997</v>
      </c>
      <c r="I1659" s="12">
        <f>IFERROR([1]!EM_S_STM07_IS(F1659,"9",$I$1,"1")/1000000,"")</f>
        <v>132.48822505999999</v>
      </c>
      <c r="J1659" s="12">
        <f>IFERROR([1]!EM_S_STM07_IS(F1659,"9",$J$1,"1")/1000000,"")</f>
        <v>164.77040059000001</v>
      </c>
      <c r="K1659" s="12">
        <f>IFERROR([1]!EM_S_STM07_IS(F1659,"9",$K$1,"1")/1000000,"")</f>
        <v>198.22784644000001</v>
      </c>
      <c r="L1659" s="12">
        <f>IFERROR([1]!EM_S_STM07_IS(F1659,"9",$L$1,"1")/1000000,"")</f>
        <v>227.63771152999999</v>
      </c>
      <c r="M1659" s="13">
        <f>IFERROR([1]!EM_S_STM07_IS(F1659,"9",$M$1,"1")/1000000,"")</f>
        <v>391.78586468000003</v>
      </c>
      <c r="N1659" s="12">
        <f>IFERROR([1]!EM_S_STM07_IS(F1659,"61",$N$1,"1")/1000000,"")</f>
        <v>30.10738139</v>
      </c>
      <c r="O1659" s="12">
        <f>IFERROR([1]!EM_S_STM07_IS(F1659,"61",$O$1,"1")/1000000,"")</f>
        <v>41.160235390000004</v>
      </c>
      <c r="P1659" s="12">
        <f>IFERROR([1]!EM_S_STM07_IS(F1659,"61",$P$1,"1")/1000000,"")</f>
        <v>53.006113049999996</v>
      </c>
      <c r="Q1659" s="12">
        <f>IFERROR([1]!EM_S_STM07_IS(F1659,"61",$Q$1,"1")/1000000,"")</f>
        <v>59.495567210000004</v>
      </c>
      <c r="R1659" s="12">
        <f>IFERROR([1]!EM_S_STM07_IS(F1659,"61",$R$1,"1")/1000000,"")</f>
        <v>60.616958629999999</v>
      </c>
      <c r="S1659" s="12">
        <f>IFERROR([1]!EM_S_STM07_IS(F1659,"61",$S$1,"1")/1000000,"")</f>
        <v>80.666582760000011</v>
      </c>
      <c r="T1659" s="20">
        <f t="shared" si="458"/>
        <v>0.31698876458400482</v>
      </c>
      <c r="U1659" s="20">
        <f t="shared" si="459"/>
        <v>0.21787898073108014</v>
      </c>
      <c r="V1659" s="14">
        <f t="shared" si="460"/>
        <v>0.33979659187035877</v>
      </c>
      <c r="W1659" s="14">
        <f t="shared" si="461"/>
        <v>0.24366071411538934</v>
      </c>
      <c r="X1659" s="14">
        <f t="shared" si="462"/>
        <v>0.2030549524076993</v>
      </c>
      <c r="Y1659" s="14">
        <f t="shared" si="463"/>
        <v>0.14836394390685073</v>
      </c>
      <c r="Z1659" s="15">
        <f t="shared" si="464"/>
        <v>0.72109384709030178</v>
      </c>
      <c r="AA1659" s="14">
        <f t="shared" si="465"/>
        <v>0.36711442475934314</v>
      </c>
      <c r="AB1659" s="14">
        <f t="shared" si="466"/>
        <v>0.28779907470786675</v>
      </c>
      <c r="AC1659" s="14">
        <f t="shared" si="467"/>
        <v>0.12242841035860502</v>
      </c>
      <c r="AD1659" s="14">
        <f t="shared" si="468"/>
        <v>1.8848318834272942E-2</v>
      </c>
      <c r="AE1659" s="14">
        <f t="shared" si="469"/>
        <v>0.33075932186537038</v>
      </c>
      <c r="AF1659" s="18">
        <f t="shared" si="470"/>
        <v>1</v>
      </c>
      <c r="AG1659" s="18">
        <f t="shared" si="471"/>
        <v>1</v>
      </c>
      <c r="AH1659" s="18">
        <f t="shared" si="472"/>
        <v>1</v>
      </c>
      <c r="AI1659" s="19">
        <f t="shared" si="473"/>
        <v>1</v>
      </c>
      <c r="AJ1659" s="19" t="str">
        <f t="shared" si="474"/>
        <v/>
      </c>
      <c r="AK1659" s="19" t="str">
        <f t="shared" si="475"/>
        <v/>
      </c>
    </row>
    <row r="1660" spans="2:37" x14ac:dyDescent="0.15">
      <c r="B1660" s="51" t="str">
        <f>IFERROR(IF(AND(AF1660=1,AI1660=1),MAX($B$5:B1659)+1,""),"")</f>
        <v/>
      </c>
      <c r="C1660" s="51" t="str">
        <f>IFERROR(IF(AND(AG1660=1,AJ1660=1),MAX($C$5:C1659)+1,""),"")</f>
        <v/>
      </c>
      <c r="D1660" s="51" t="str">
        <f>IFERROR(IF(AND(AH1660=1,AK1660=1),MAX($D$5:D1659)+1,""),"")</f>
        <v/>
      </c>
      <c r="F1660" s="5" t="s">
        <v>3417</v>
      </c>
      <c r="G1660" s="5" t="s">
        <v>3418</v>
      </c>
      <c r="H1660" s="12">
        <f>IFERROR([1]!EM_S_STM07_IS(F1660,"9",$H$1,"1")/1000000,"")</f>
        <v>179.74478830000001</v>
      </c>
      <c r="I1660" s="12">
        <f>IFERROR([1]!EM_S_STM07_IS(F1660,"9",$I$1,"1")/1000000,"")</f>
        <v>234.81757465999999</v>
      </c>
      <c r="J1660" s="12">
        <f>IFERROR([1]!EM_S_STM07_IS(F1660,"9",$J$1,"1")/1000000,"")</f>
        <v>258.52771240999999</v>
      </c>
      <c r="K1660" s="12">
        <f>IFERROR([1]!EM_S_STM07_IS(F1660,"9",$K$1,"1")/1000000,"")</f>
        <v>279.76737764000001</v>
      </c>
      <c r="L1660" s="12">
        <f>IFERROR([1]!EM_S_STM07_IS(F1660,"9",$L$1,"1")/1000000,"")</f>
        <v>278.82719507999997</v>
      </c>
      <c r="M1660" s="13">
        <f>IFERROR([1]!EM_S_STM07_IS(F1660,"9",$M$1,"1")/1000000,"")</f>
        <v>620.73259022000002</v>
      </c>
      <c r="N1660" s="12">
        <f>IFERROR([1]!EM_S_STM07_IS(F1660,"61",$N$1,"1")/1000000,"")</f>
        <v>24.735579260000002</v>
      </c>
      <c r="O1660" s="12">
        <f>IFERROR([1]!EM_S_STM07_IS(F1660,"61",$O$1,"1")/1000000,"")</f>
        <v>35.029465930000001</v>
      </c>
      <c r="P1660" s="12">
        <f>IFERROR([1]!EM_S_STM07_IS(F1660,"61",$P$1,"1")/1000000,"")</f>
        <v>39.71076008</v>
      </c>
      <c r="Q1660" s="12">
        <f>IFERROR([1]!EM_S_STM07_IS(F1660,"61",$Q$1,"1")/1000000,"")</f>
        <v>42.741264030000004</v>
      </c>
      <c r="R1660" s="12">
        <f>IFERROR([1]!EM_S_STM07_IS(F1660,"61",$R$1,"1")/1000000,"")</f>
        <v>40.598392709999999</v>
      </c>
      <c r="S1660" s="12">
        <f>IFERROR([1]!EM_S_STM07_IS(F1660,"61",$S$1,"1")/1000000,"")</f>
        <v>98.05847073999999</v>
      </c>
      <c r="T1660" s="20">
        <f t="shared" si="458"/>
        <v>0.28129652459185017</v>
      </c>
      <c r="U1660" s="20">
        <f t="shared" si="459"/>
        <v>0.31714202348302001</v>
      </c>
      <c r="V1660" s="14">
        <f t="shared" si="460"/>
        <v>0.30639434322892117</v>
      </c>
      <c r="W1660" s="14">
        <f t="shared" si="461"/>
        <v>0.10097258599289546</v>
      </c>
      <c r="X1660" s="14">
        <f t="shared" si="462"/>
        <v>8.2156241711975372E-2</v>
      </c>
      <c r="Y1660" s="14">
        <f t="shared" si="463"/>
        <v>-3.3605868129837871E-3</v>
      </c>
      <c r="Z1660" s="15">
        <f t="shared" si="464"/>
        <v>1.226226857254372</v>
      </c>
      <c r="AA1660" s="14">
        <f t="shared" si="465"/>
        <v>0.41615708942164464</v>
      </c>
      <c r="AB1660" s="14">
        <f t="shared" si="466"/>
        <v>0.13363875313870649</v>
      </c>
      <c r="AC1660" s="14">
        <f t="shared" si="467"/>
        <v>7.6314428227887088E-2</v>
      </c>
      <c r="AD1660" s="14">
        <f t="shared" si="468"/>
        <v>-5.0135890190236954E-2</v>
      </c>
      <c r="AE1660" s="14">
        <f t="shared" si="469"/>
        <v>1.4153288885214095</v>
      </c>
      <c r="AF1660" s="18">
        <f t="shared" si="470"/>
        <v>1</v>
      </c>
      <c r="AG1660" s="18">
        <f t="shared" si="471"/>
        <v>1</v>
      </c>
      <c r="AH1660" s="18">
        <f t="shared" si="472"/>
        <v>1</v>
      </c>
      <c r="AI1660" s="19" t="str">
        <f t="shared" si="473"/>
        <v/>
      </c>
      <c r="AJ1660" s="19" t="str">
        <f t="shared" si="474"/>
        <v/>
      </c>
      <c r="AK1660" s="19" t="str">
        <f t="shared" si="475"/>
        <v/>
      </c>
    </row>
    <row r="1661" spans="2:37" x14ac:dyDescent="0.15">
      <c r="B1661" s="51">
        <f>IFERROR(IF(AND(AF1661=1,AI1661=1),MAX($B$5:B1660)+1,""),"")</f>
        <v>157</v>
      </c>
      <c r="C1661" s="51">
        <f>IFERROR(IF(AND(AG1661=1,AJ1661=1),MAX($C$5:C1660)+1,""),"")</f>
        <v>80</v>
      </c>
      <c r="D1661" s="51">
        <f>IFERROR(IF(AND(AH1661=1,AK1661=1),MAX($D$5:D1660)+1,""),"")</f>
        <v>53</v>
      </c>
      <c r="F1661" s="5" t="s">
        <v>3419</v>
      </c>
      <c r="G1661" s="5" t="s">
        <v>3420</v>
      </c>
      <c r="H1661" s="12">
        <f>IFERROR([1]!EM_S_STM07_IS(F1661,"9",$H$1,"1")/1000000,"")</f>
        <v>117.28799501</v>
      </c>
      <c r="I1661" s="12">
        <f>IFERROR([1]!EM_S_STM07_IS(F1661,"9",$I$1,"1")/1000000,"")</f>
        <v>209.50201177000002</v>
      </c>
      <c r="J1661" s="12">
        <f>IFERROR([1]!EM_S_STM07_IS(F1661,"9",$J$1,"1")/1000000,"")</f>
        <v>305.28182733999995</v>
      </c>
      <c r="K1661" s="12">
        <f>IFERROR([1]!EM_S_STM07_IS(F1661,"9",$K$1,"1")/1000000,"")</f>
        <v>436.78133198</v>
      </c>
      <c r="L1661" s="12">
        <f>IFERROR([1]!EM_S_STM07_IS(F1661,"9",$L$1,"1")/1000000,"")</f>
        <v>639.80703572000004</v>
      </c>
      <c r="M1661" s="13">
        <f>IFERROR([1]!EM_S_STM07_IS(F1661,"9",$M$1,"1")/1000000,"")</f>
        <v>1016.78258004</v>
      </c>
      <c r="N1661" s="12">
        <f>IFERROR([1]!EM_S_STM07_IS(F1661,"61",$N$1,"1")/1000000,"")</f>
        <v>35.81801033</v>
      </c>
      <c r="O1661" s="12">
        <f>IFERROR([1]!EM_S_STM07_IS(F1661,"61",$O$1,"1")/1000000,"")</f>
        <v>54.314011280000003</v>
      </c>
      <c r="P1661" s="12">
        <f>IFERROR([1]!EM_S_STM07_IS(F1661,"61",$P$1,"1")/1000000,"")</f>
        <v>78.210717639999999</v>
      </c>
      <c r="Q1661" s="12">
        <f>IFERROR([1]!EM_S_STM07_IS(F1661,"61",$Q$1,"1")/1000000,"")</f>
        <v>101.87088308</v>
      </c>
      <c r="R1661" s="12">
        <f>IFERROR([1]!EM_S_STM07_IS(F1661,"61",$R$1,"1")/1000000,"")</f>
        <v>135.79249547999999</v>
      </c>
      <c r="S1661" s="12">
        <f>IFERROR([1]!EM_S_STM07_IS(F1661,"61",$S$1,"1")/1000000,"")</f>
        <v>248.50177331</v>
      </c>
      <c r="T1661" s="20">
        <f t="shared" si="458"/>
        <v>0.54026308507528764</v>
      </c>
      <c r="U1661" s="20">
        <f t="shared" si="459"/>
        <v>0.47314537619357844</v>
      </c>
      <c r="V1661" s="14">
        <f t="shared" si="460"/>
        <v>0.78621871532664389</v>
      </c>
      <c r="W1661" s="14">
        <f t="shared" si="461"/>
        <v>0.4571785003914472</v>
      </c>
      <c r="X1661" s="14">
        <f t="shared" si="462"/>
        <v>0.43074789543088587</v>
      </c>
      <c r="Y1661" s="14">
        <f t="shared" si="463"/>
        <v>0.46482230094324745</v>
      </c>
      <c r="Z1661" s="15">
        <f t="shared" si="464"/>
        <v>0.58920193632408946</v>
      </c>
      <c r="AA1661" s="14">
        <f t="shared" si="465"/>
        <v>0.51638828565830064</v>
      </c>
      <c r="AB1661" s="14">
        <f t="shared" si="466"/>
        <v>0.4399731449921368</v>
      </c>
      <c r="AC1661" s="14">
        <f t="shared" si="467"/>
        <v>0.30251819896227716</v>
      </c>
      <c r="AD1661" s="14">
        <f t="shared" si="468"/>
        <v>0.33298633892631596</v>
      </c>
      <c r="AE1661" s="14">
        <f t="shared" si="469"/>
        <v>0.83001109473387835</v>
      </c>
      <c r="AF1661" s="18">
        <f t="shared" si="470"/>
        <v>1</v>
      </c>
      <c r="AG1661" s="18">
        <f t="shared" si="471"/>
        <v>1</v>
      </c>
      <c r="AH1661" s="18">
        <f t="shared" si="472"/>
        <v>1</v>
      </c>
      <c r="AI1661" s="19">
        <f t="shared" si="473"/>
        <v>1</v>
      </c>
      <c r="AJ1661" s="19">
        <f t="shared" si="474"/>
        <v>1</v>
      </c>
      <c r="AK1661" s="19">
        <f t="shared" si="475"/>
        <v>1</v>
      </c>
    </row>
    <row r="1662" spans="2:37" x14ac:dyDescent="0.15">
      <c r="B1662" s="51" t="str">
        <f>IFERROR(IF(AND(AF1662=1,AI1662=1),MAX($B$5:B1661)+1,""),"")</f>
        <v/>
      </c>
      <c r="C1662" s="51" t="str">
        <f>IFERROR(IF(AND(AG1662=1,AJ1662=1),MAX($C$5:C1661)+1,""),"")</f>
        <v/>
      </c>
      <c r="D1662" s="51" t="str">
        <f>IFERROR(IF(AND(AH1662=1,AK1662=1),MAX($D$5:D1661)+1,""),"")</f>
        <v/>
      </c>
      <c r="F1662" s="5" t="s">
        <v>3421</v>
      </c>
      <c r="G1662" s="5" t="s">
        <v>3422</v>
      </c>
      <c r="H1662" s="12">
        <f>IFERROR([1]!EM_S_STM07_IS(F1662,"9",$H$1,"1")/1000000,"")</f>
        <v>128.85153990000001</v>
      </c>
      <c r="I1662" s="12">
        <f>IFERROR([1]!EM_S_STM07_IS(F1662,"9",$I$1,"1")/1000000,"")</f>
        <v>163.90596633000001</v>
      </c>
      <c r="J1662" s="12">
        <f>IFERROR([1]!EM_S_STM07_IS(F1662,"9",$J$1,"1")/1000000,"")</f>
        <v>194.42441934999999</v>
      </c>
      <c r="K1662" s="12">
        <f>IFERROR([1]!EM_S_STM07_IS(F1662,"9",$K$1,"1")/1000000,"")</f>
        <v>206.65714890999999</v>
      </c>
      <c r="L1662" s="12">
        <f>IFERROR([1]!EM_S_STM07_IS(F1662,"9",$L$1,"1")/1000000,"")</f>
        <v>304.98497519</v>
      </c>
      <c r="M1662" s="13">
        <f>IFERROR([1]!EM_S_STM07_IS(F1662,"9",$M$1,"1")/1000000,"")</f>
        <v>508.92307736000004</v>
      </c>
      <c r="N1662" s="12">
        <f>IFERROR([1]!EM_S_STM07_IS(F1662,"61",$N$1,"1")/1000000,"")</f>
        <v>33.081089850000005</v>
      </c>
      <c r="O1662" s="12">
        <f>IFERROR([1]!EM_S_STM07_IS(F1662,"61",$O$1,"1")/1000000,"")</f>
        <v>45.246795649999996</v>
      </c>
      <c r="P1662" s="12">
        <f>IFERROR([1]!EM_S_STM07_IS(F1662,"61",$P$1,"1")/1000000,"")</f>
        <v>54.911334310000001</v>
      </c>
      <c r="Q1662" s="12">
        <f>IFERROR([1]!EM_S_STM07_IS(F1662,"61",$Q$1,"1")/1000000,"")</f>
        <v>54.994825570000003</v>
      </c>
      <c r="R1662" s="12">
        <f>IFERROR([1]!EM_S_STM07_IS(F1662,"61",$R$1,"1")/1000000,"")</f>
        <v>45.309980639999999</v>
      </c>
      <c r="S1662" s="12">
        <f>IFERROR([1]!EM_S_STM07_IS(F1662,"61",$S$1,"1")/1000000,"")</f>
        <v>53.36208946</v>
      </c>
      <c r="T1662" s="20">
        <f t="shared" si="458"/>
        <v>0.31617157216866598</v>
      </c>
      <c r="U1662" s="20">
        <f t="shared" si="459"/>
        <v>0.10034938117835335</v>
      </c>
      <c r="V1662" s="14">
        <f t="shared" si="460"/>
        <v>0.27205283271899805</v>
      </c>
      <c r="W1662" s="14">
        <f t="shared" si="461"/>
        <v>0.1861948878575638</v>
      </c>
      <c r="X1662" s="14">
        <f t="shared" si="462"/>
        <v>6.2917660245027221E-2</v>
      </c>
      <c r="Y1662" s="14">
        <f t="shared" si="463"/>
        <v>0.47580171699176094</v>
      </c>
      <c r="Z1662" s="15">
        <f t="shared" si="464"/>
        <v>0.6686824557273694</v>
      </c>
      <c r="AA1662" s="14">
        <f t="shared" si="465"/>
        <v>0.36775408111289865</v>
      </c>
      <c r="AB1662" s="14">
        <f t="shared" si="466"/>
        <v>0.21359609053331949</v>
      </c>
      <c r="AC1662" s="14">
        <f t="shared" si="467"/>
        <v>1.520474070592702E-3</v>
      </c>
      <c r="AD1662" s="14">
        <f t="shared" si="468"/>
        <v>-0.1761046576586133</v>
      </c>
      <c r="AE1662" s="14">
        <f t="shared" si="469"/>
        <v>0.17771159259537483</v>
      </c>
      <c r="AF1662" s="18">
        <f t="shared" si="470"/>
        <v>1</v>
      </c>
      <c r="AG1662" s="18" t="str">
        <f t="shared" si="471"/>
        <v/>
      </c>
      <c r="AH1662" s="18" t="str">
        <f t="shared" si="472"/>
        <v/>
      </c>
      <c r="AI1662" s="19" t="str">
        <f t="shared" si="473"/>
        <v/>
      </c>
      <c r="AJ1662" s="19" t="str">
        <f t="shared" si="474"/>
        <v/>
      </c>
      <c r="AK1662" s="19" t="str">
        <f t="shared" si="475"/>
        <v/>
      </c>
    </row>
    <row r="1663" spans="2:37" x14ac:dyDescent="0.15">
      <c r="B1663" s="51">
        <f>IFERROR(IF(AND(AF1663=1,AI1663=1),MAX($B$5:B1662)+1,""),"")</f>
        <v>158</v>
      </c>
      <c r="C1663" s="51" t="str">
        <f>IFERROR(IF(AND(AG1663=1,AJ1663=1),MAX($C$5:C1662)+1,""),"")</f>
        <v/>
      </c>
      <c r="D1663" s="51" t="str">
        <f>IFERROR(IF(AND(AH1663=1,AK1663=1),MAX($D$5:D1662)+1,""),"")</f>
        <v/>
      </c>
      <c r="F1663" s="5" t="s">
        <v>3423</v>
      </c>
      <c r="G1663" s="5" t="s">
        <v>3424</v>
      </c>
      <c r="H1663" s="12">
        <f>IFERROR([1]!EM_S_STM07_IS(F1663,"9",$H$1,"1")/1000000,"")</f>
        <v>296.49554595999996</v>
      </c>
      <c r="I1663" s="12">
        <f>IFERROR([1]!EM_S_STM07_IS(F1663,"9",$I$1,"1")/1000000,"")</f>
        <v>414.77768608999997</v>
      </c>
      <c r="J1663" s="12">
        <f>IFERROR([1]!EM_S_STM07_IS(F1663,"9",$J$1,"1")/1000000,"")</f>
        <v>527.22179774000006</v>
      </c>
      <c r="K1663" s="12">
        <f>IFERROR([1]!EM_S_STM07_IS(F1663,"9",$K$1,"1")/1000000,"")</f>
        <v>623.04588005999994</v>
      </c>
      <c r="L1663" s="12">
        <f>IFERROR([1]!EM_S_STM07_IS(F1663,"9",$L$1,"1")/1000000,"")</f>
        <v>702.66819838000004</v>
      </c>
      <c r="M1663" s="13">
        <f>IFERROR([1]!EM_S_STM07_IS(F1663,"9",$M$1,"1")/1000000,"")</f>
        <v>877.66481702999999</v>
      </c>
      <c r="N1663" s="12">
        <f>IFERROR([1]!EM_S_STM07_IS(F1663,"61",$N$1,"1")/1000000,"")</f>
        <v>65.744874789999997</v>
      </c>
      <c r="O1663" s="12">
        <f>IFERROR([1]!EM_S_STM07_IS(F1663,"61",$O$1,"1")/1000000,"")</f>
        <v>93.020678189999998</v>
      </c>
      <c r="P1663" s="12">
        <f>IFERROR([1]!EM_S_STM07_IS(F1663,"61",$P$1,"1")/1000000,"")</f>
        <v>94.771585909999999</v>
      </c>
      <c r="Q1663" s="12">
        <f>IFERROR([1]!EM_S_STM07_IS(F1663,"61",$Q$1,"1")/1000000,"")</f>
        <v>110.52878744</v>
      </c>
      <c r="R1663" s="12">
        <f>IFERROR([1]!EM_S_STM07_IS(F1663,"61",$R$1,"1")/1000000,"")</f>
        <v>144.50349229</v>
      </c>
      <c r="S1663" s="12">
        <f>IFERROR([1]!EM_S_STM07_IS(F1663,"61",$S$1,"1")/1000000,"")</f>
        <v>194.32389416999999</v>
      </c>
      <c r="T1663" s="20">
        <f t="shared" si="458"/>
        <v>0.24240188915732785</v>
      </c>
      <c r="U1663" s="20">
        <f t="shared" si="459"/>
        <v>0.24203221513176776</v>
      </c>
      <c r="V1663" s="14">
        <f t="shared" si="460"/>
        <v>0.398933952774985</v>
      </c>
      <c r="W1663" s="14">
        <f t="shared" si="461"/>
        <v>0.27109489112102708</v>
      </c>
      <c r="X1663" s="14">
        <f t="shared" si="462"/>
        <v>0.18175288413863272</v>
      </c>
      <c r="Y1663" s="14">
        <f t="shared" si="463"/>
        <v>0.12779527297786222</v>
      </c>
      <c r="Z1663" s="15">
        <f t="shared" si="464"/>
        <v>0.24904587834408085</v>
      </c>
      <c r="AA1663" s="14">
        <f t="shared" si="465"/>
        <v>0.41487345571990863</v>
      </c>
      <c r="AB1663" s="14">
        <f t="shared" si="466"/>
        <v>1.8822779559010232E-2</v>
      </c>
      <c r="AC1663" s="14">
        <f t="shared" si="467"/>
        <v>0.16626504008241308</v>
      </c>
      <c r="AD1663" s="14">
        <f t="shared" si="468"/>
        <v>0.30738331286266024</v>
      </c>
      <c r="AE1663" s="14">
        <f t="shared" si="469"/>
        <v>0.34476953525812948</v>
      </c>
      <c r="AF1663" s="18">
        <f t="shared" si="470"/>
        <v>1</v>
      </c>
      <c r="AG1663" s="18">
        <f t="shared" si="471"/>
        <v>1</v>
      </c>
      <c r="AH1663" s="18">
        <f t="shared" si="472"/>
        <v>1</v>
      </c>
      <c r="AI1663" s="19">
        <f t="shared" si="473"/>
        <v>1</v>
      </c>
      <c r="AJ1663" s="19" t="str">
        <f t="shared" si="474"/>
        <v/>
      </c>
      <c r="AK1663" s="19" t="str">
        <f t="shared" si="475"/>
        <v/>
      </c>
    </row>
    <row r="1664" spans="2:37" x14ac:dyDescent="0.15">
      <c r="B1664" s="51">
        <f>IFERROR(IF(AND(AF1664=1,AI1664=1),MAX($B$5:B1663)+1,""),"")</f>
        <v>159</v>
      </c>
      <c r="C1664" s="51" t="str">
        <f>IFERROR(IF(AND(AG1664=1,AJ1664=1),MAX($C$5:C1663)+1,""),"")</f>
        <v/>
      </c>
      <c r="D1664" s="51" t="str">
        <f>IFERROR(IF(AND(AH1664=1,AK1664=1),MAX($D$5:D1663)+1,""),"")</f>
        <v/>
      </c>
      <c r="F1664" s="5" t="s">
        <v>3425</v>
      </c>
      <c r="G1664" s="5" t="s">
        <v>3426</v>
      </c>
      <c r="H1664" s="12">
        <f>IFERROR([1]!EM_S_STM07_IS(F1664,"9",$H$1,"1")/1000000,"")</f>
        <v>157.3456663</v>
      </c>
      <c r="I1664" s="12">
        <f>IFERROR([1]!EM_S_STM07_IS(F1664,"9",$I$1,"1")/1000000,"")</f>
        <v>205.52443959999999</v>
      </c>
      <c r="J1664" s="12">
        <f>IFERROR([1]!EM_S_STM07_IS(F1664,"9",$J$1,"1")/1000000,"")</f>
        <v>259.79996818000001</v>
      </c>
      <c r="K1664" s="12">
        <f>IFERROR([1]!EM_S_STM07_IS(F1664,"9",$K$1,"1")/1000000,"")</f>
        <v>337.79094325</v>
      </c>
      <c r="L1664" s="12">
        <f>IFERROR([1]!EM_S_STM07_IS(F1664,"9",$L$1,"1")/1000000,"")</f>
        <v>428.39177950999999</v>
      </c>
      <c r="M1664" s="13">
        <f>IFERROR([1]!EM_S_STM07_IS(F1664,"9",$M$1,"1")/1000000,"")</f>
        <v>547.64704945000005</v>
      </c>
      <c r="N1664" s="12">
        <f>IFERROR([1]!EM_S_STM07_IS(F1664,"61",$N$1,"1")/1000000,"")</f>
        <v>35.568704070000003</v>
      </c>
      <c r="O1664" s="12">
        <f>IFERROR([1]!EM_S_STM07_IS(F1664,"61",$O$1,"1")/1000000,"")</f>
        <v>40.901641850000004</v>
      </c>
      <c r="P1664" s="12">
        <f>IFERROR([1]!EM_S_STM07_IS(F1664,"61",$P$1,"1")/1000000,"")</f>
        <v>45.236008060000003</v>
      </c>
      <c r="Q1664" s="12">
        <f>IFERROR([1]!EM_S_STM07_IS(F1664,"61",$Q$1,"1")/1000000,"")</f>
        <v>51.037233990000004</v>
      </c>
      <c r="R1664" s="12">
        <f>IFERROR([1]!EM_S_STM07_IS(F1664,"61",$R$1,"1")/1000000,"")</f>
        <v>55.749866869999998</v>
      </c>
      <c r="S1664" s="12">
        <f>IFERROR([1]!EM_S_STM07_IS(F1664,"61",$S$1,"1")/1000000,"")</f>
        <v>80.162555319999996</v>
      </c>
      <c r="T1664" s="20">
        <f t="shared" si="458"/>
        <v>0.2833029519558492</v>
      </c>
      <c r="U1664" s="20">
        <f t="shared" si="459"/>
        <v>0.17646958000459656</v>
      </c>
      <c r="V1664" s="14">
        <f t="shared" si="460"/>
        <v>0.30619701471879679</v>
      </c>
      <c r="W1664" s="14">
        <f t="shared" si="461"/>
        <v>0.26408308756677917</v>
      </c>
      <c r="X1664" s="14">
        <f t="shared" si="462"/>
        <v>0.30019624565913983</v>
      </c>
      <c r="Y1664" s="14">
        <f t="shared" si="463"/>
        <v>0.26821570580992771</v>
      </c>
      <c r="Z1664" s="15">
        <f t="shared" si="464"/>
        <v>0.27837898774903141</v>
      </c>
      <c r="AA1664" s="14">
        <f t="shared" si="465"/>
        <v>0.14993342938513199</v>
      </c>
      <c r="AB1664" s="14">
        <f t="shared" si="466"/>
        <v>0.1059704699849353</v>
      </c>
      <c r="AC1664" s="14">
        <f t="shared" si="467"/>
        <v>0.12824354267302693</v>
      </c>
      <c r="AD1664" s="14">
        <f t="shared" si="468"/>
        <v>9.2337152928847296E-2</v>
      </c>
      <c r="AE1664" s="14">
        <f t="shared" si="469"/>
        <v>0.43789680264038267</v>
      </c>
      <c r="AF1664" s="18">
        <f t="shared" si="470"/>
        <v>1</v>
      </c>
      <c r="AG1664" s="18" t="str">
        <f t="shared" si="471"/>
        <v/>
      </c>
      <c r="AH1664" s="18" t="str">
        <f t="shared" si="472"/>
        <v/>
      </c>
      <c r="AI1664" s="19">
        <f t="shared" si="473"/>
        <v>1</v>
      </c>
      <c r="AJ1664" s="19" t="str">
        <f t="shared" si="474"/>
        <v/>
      </c>
      <c r="AK1664" s="19" t="str">
        <f t="shared" si="475"/>
        <v/>
      </c>
    </row>
    <row r="1665" spans="2:37" x14ac:dyDescent="0.15">
      <c r="B1665" s="51" t="str">
        <f>IFERROR(IF(AND(AF1665=1,AI1665=1),MAX($B$5:B1664)+1,""),"")</f>
        <v/>
      </c>
      <c r="C1665" s="51" t="str">
        <f>IFERROR(IF(AND(AG1665=1,AJ1665=1),MAX($C$5:C1664)+1,""),"")</f>
        <v/>
      </c>
      <c r="D1665" s="51" t="str">
        <f>IFERROR(IF(AND(AH1665=1,AK1665=1),MAX($D$5:D1664)+1,""),"")</f>
        <v/>
      </c>
      <c r="F1665" s="5" t="s">
        <v>3427</v>
      </c>
      <c r="G1665" s="5" t="s">
        <v>3428</v>
      </c>
      <c r="H1665" s="12">
        <f>IFERROR([1]!EM_S_STM07_IS(F1665,"9",$H$1,"1")/1000000,"")</f>
        <v>101.15128990000001</v>
      </c>
      <c r="I1665" s="12">
        <f>IFERROR([1]!EM_S_STM07_IS(F1665,"9",$I$1,"1")/1000000,"")</f>
        <v>135.23188387000002</v>
      </c>
      <c r="J1665" s="12">
        <f>IFERROR([1]!EM_S_STM07_IS(F1665,"9",$J$1,"1")/1000000,"")</f>
        <v>142.58501661000003</v>
      </c>
      <c r="K1665" s="12">
        <f>IFERROR([1]!EM_S_STM07_IS(F1665,"9",$K$1,"1")/1000000,"")</f>
        <v>183.33188584000001</v>
      </c>
      <c r="L1665" s="12">
        <f>IFERROR([1]!EM_S_STM07_IS(F1665,"9",$L$1,"1")/1000000,"")</f>
        <v>201.75141113999999</v>
      </c>
      <c r="M1665" s="13">
        <f>IFERROR([1]!EM_S_STM07_IS(F1665,"9",$M$1,"1")/1000000,"")</f>
        <v>212.49913612</v>
      </c>
      <c r="N1665" s="12">
        <f>IFERROR([1]!EM_S_STM07_IS(F1665,"61",$N$1,"1")/1000000,"")</f>
        <v>36.139817219999998</v>
      </c>
      <c r="O1665" s="12">
        <f>IFERROR([1]!EM_S_STM07_IS(F1665,"61",$O$1,"1")/1000000,"")</f>
        <v>46.249212130000004</v>
      </c>
      <c r="P1665" s="12">
        <f>IFERROR([1]!EM_S_STM07_IS(F1665,"61",$P$1,"1")/1000000,"")</f>
        <v>49.760904670000002</v>
      </c>
      <c r="Q1665" s="12">
        <f>IFERROR([1]!EM_S_STM07_IS(F1665,"61",$Q$1,"1")/1000000,"")</f>
        <v>60.08694311</v>
      </c>
      <c r="R1665" s="12">
        <f>IFERROR([1]!EM_S_STM07_IS(F1665,"61",$R$1,"1")/1000000,"")</f>
        <v>74.356894959999991</v>
      </c>
      <c r="S1665" s="12">
        <f>IFERROR([1]!EM_S_STM07_IS(F1665,"61",$S$1,"1")/1000000,"")</f>
        <v>67.157891759999998</v>
      </c>
      <c r="T1665" s="20">
        <f t="shared" si="458"/>
        <v>0.16005117605232777</v>
      </c>
      <c r="U1665" s="20">
        <f t="shared" si="459"/>
        <v>0.13193690722754425</v>
      </c>
      <c r="V1665" s="14">
        <f t="shared" si="460"/>
        <v>0.33692693393917861</v>
      </c>
      <c r="W1665" s="14">
        <f t="shared" si="461"/>
        <v>5.437425353823111E-2</v>
      </c>
      <c r="X1665" s="14">
        <f t="shared" si="462"/>
        <v>0.28577244789648015</v>
      </c>
      <c r="Y1665" s="14">
        <f t="shared" si="463"/>
        <v>0.10047093126001727</v>
      </c>
      <c r="Z1665" s="15">
        <f t="shared" si="464"/>
        <v>5.3272117995456891E-2</v>
      </c>
      <c r="AA1665" s="14">
        <f t="shared" si="465"/>
        <v>0.27973010622769295</v>
      </c>
      <c r="AB1665" s="14">
        <f t="shared" si="466"/>
        <v>7.5929780817219697E-2</v>
      </c>
      <c r="AC1665" s="14">
        <f t="shared" si="467"/>
        <v>0.20751307695226429</v>
      </c>
      <c r="AD1665" s="14">
        <f t="shared" si="468"/>
        <v>0.2374883978350549</v>
      </c>
      <c r="AE1665" s="14">
        <f t="shared" si="469"/>
        <v>-9.6816888385033689E-2</v>
      </c>
      <c r="AF1665" s="18" t="str">
        <f t="shared" si="470"/>
        <v/>
      </c>
      <c r="AG1665" s="18" t="str">
        <f t="shared" si="471"/>
        <v/>
      </c>
      <c r="AH1665" s="18" t="str">
        <f t="shared" si="472"/>
        <v/>
      </c>
      <c r="AI1665" s="19" t="str">
        <f t="shared" si="473"/>
        <v/>
      </c>
      <c r="AJ1665" s="19" t="str">
        <f t="shared" si="474"/>
        <v/>
      </c>
      <c r="AK1665" s="19" t="str">
        <f t="shared" si="475"/>
        <v/>
      </c>
    </row>
    <row r="1666" spans="2:37" x14ac:dyDescent="0.15">
      <c r="B1666" s="51" t="str">
        <f>IFERROR(IF(AND(AF1666=1,AI1666=1),MAX($B$5:B1665)+1,""),"")</f>
        <v/>
      </c>
      <c r="C1666" s="51" t="str">
        <f>IFERROR(IF(AND(AG1666=1,AJ1666=1),MAX($C$5:C1665)+1,""),"")</f>
        <v/>
      </c>
      <c r="D1666" s="51" t="str">
        <f>IFERROR(IF(AND(AH1666=1,AK1666=1),MAX($D$5:D1665)+1,""),"")</f>
        <v/>
      </c>
      <c r="F1666" s="5" t="s">
        <v>3429</v>
      </c>
      <c r="G1666" s="5" t="s">
        <v>3430</v>
      </c>
      <c r="H1666" s="12">
        <f>IFERROR([1]!EM_S_STM07_IS(F1666,"9",$H$1,"1")/1000000,"")</f>
        <v>354.09371394999999</v>
      </c>
      <c r="I1666" s="12">
        <f>IFERROR([1]!EM_S_STM07_IS(F1666,"9",$I$1,"1")/1000000,"")</f>
        <v>415.35380391000001</v>
      </c>
      <c r="J1666" s="12">
        <f>IFERROR([1]!EM_S_STM07_IS(F1666,"9",$J$1,"1")/1000000,"")</f>
        <v>461.54578227999997</v>
      </c>
      <c r="K1666" s="12">
        <f>IFERROR([1]!EM_S_STM07_IS(F1666,"9",$K$1,"1")/1000000,"")</f>
        <v>473.46753445000002</v>
      </c>
      <c r="L1666" s="12">
        <f>IFERROR([1]!EM_S_STM07_IS(F1666,"9",$L$1,"1")/1000000,"")</f>
        <v>419.01108005999998</v>
      </c>
      <c r="M1666" s="13">
        <f>IFERROR([1]!EM_S_STM07_IS(F1666,"9",$M$1,"1")/1000000,"")</f>
        <v>372.31193094000002</v>
      </c>
      <c r="N1666" s="12">
        <f>IFERROR([1]!EM_S_STM07_IS(F1666,"61",$N$1,"1")/1000000,"")</f>
        <v>59.031103899999998</v>
      </c>
      <c r="O1666" s="12">
        <f>IFERROR([1]!EM_S_STM07_IS(F1666,"61",$O$1,"1")/1000000,"")</f>
        <v>56.06628886</v>
      </c>
      <c r="P1666" s="12">
        <f>IFERROR([1]!EM_S_STM07_IS(F1666,"61",$P$1,"1")/1000000,"")</f>
        <v>62.020209250000001</v>
      </c>
      <c r="Q1666" s="12">
        <f>IFERROR([1]!EM_S_STM07_IS(F1666,"61",$Q$1,"1")/1000000,"")</f>
        <v>62.924839659999996</v>
      </c>
      <c r="R1666" s="12">
        <f>IFERROR([1]!EM_S_STM07_IS(F1666,"61",$R$1,"1")/1000000,"")</f>
        <v>44.099834000000001</v>
      </c>
      <c r="S1666" s="12">
        <f>IFERROR([1]!EM_S_STM07_IS(F1666,"61",$S$1,"1")/1000000,"")</f>
        <v>5.8624184800000005</v>
      </c>
      <c r="T1666" s="20">
        <f t="shared" si="458"/>
        <v>1.0084594254886392E-2</v>
      </c>
      <c r="U1666" s="20">
        <f t="shared" si="459"/>
        <v>-0.36991493964795497</v>
      </c>
      <c r="V1666" s="14">
        <f t="shared" si="460"/>
        <v>0.17300530211798756</v>
      </c>
      <c r="W1666" s="14">
        <f t="shared" si="461"/>
        <v>0.11121116006441814</v>
      </c>
      <c r="X1666" s="14">
        <f t="shared" si="462"/>
        <v>2.5830053328854023E-2</v>
      </c>
      <c r="Y1666" s="14">
        <f t="shared" si="463"/>
        <v>-0.11501623749822458</v>
      </c>
      <c r="Z1666" s="15">
        <f t="shared" si="464"/>
        <v>-0.11145086930234138</v>
      </c>
      <c r="AA1666" s="14">
        <f t="shared" si="465"/>
        <v>-5.0224624716868928E-2</v>
      </c>
      <c r="AB1666" s="14">
        <f t="shared" si="466"/>
        <v>0.10619430162155377</v>
      </c>
      <c r="AC1666" s="14">
        <f t="shared" si="467"/>
        <v>1.4586058656356368E-2</v>
      </c>
      <c r="AD1666" s="14">
        <f t="shared" si="468"/>
        <v>-0.29916652567915336</v>
      </c>
      <c r="AE1666" s="14">
        <f t="shared" si="469"/>
        <v>-0.86706484019871821</v>
      </c>
      <c r="AF1666" s="18" t="str">
        <f t="shared" si="470"/>
        <v/>
      </c>
      <c r="AG1666" s="18" t="str">
        <f t="shared" si="471"/>
        <v/>
      </c>
      <c r="AH1666" s="18" t="str">
        <f t="shared" si="472"/>
        <v/>
      </c>
      <c r="AI1666" s="19" t="str">
        <f t="shared" si="473"/>
        <v/>
      </c>
      <c r="AJ1666" s="19" t="str">
        <f t="shared" si="474"/>
        <v/>
      </c>
      <c r="AK1666" s="19" t="str">
        <f t="shared" si="475"/>
        <v/>
      </c>
    </row>
    <row r="1667" spans="2:37" x14ac:dyDescent="0.15">
      <c r="B1667" s="51" t="str">
        <f>IFERROR(IF(AND(AF1667=1,AI1667=1),MAX($B$5:B1666)+1,""),"")</f>
        <v/>
      </c>
      <c r="C1667" s="51">
        <f>IFERROR(IF(AND(AG1667=1,AJ1667=1),MAX($C$5:C1666)+1,""),"")</f>
        <v>81</v>
      </c>
      <c r="D1667" s="51" t="str">
        <f>IFERROR(IF(AND(AH1667=1,AK1667=1),MAX($D$5:D1666)+1,""),"")</f>
        <v/>
      </c>
      <c r="F1667" s="5" t="s">
        <v>3431</v>
      </c>
      <c r="G1667" s="5" t="s">
        <v>3432</v>
      </c>
      <c r="H1667" s="12">
        <f>IFERROR([1]!EM_S_STM07_IS(F1667,"9",$H$1,"1")/1000000,"")</f>
        <v>356.25560487000001</v>
      </c>
      <c r="I1667" s="12">
        <f>IFERROR([1]!EM_S_STM07_IS(F1667,"9",$I$1,"1")/1000000,"")</f>
        <v>449.64467361000004</v>
      </c>
      <c r="J1667" s="12">
        <f>IFERROR([1]!EM_S_STM07_IS(F1667,"9",$J$1,"1")/1000000,"")</f>
        <v>454.18810975000002</v>
      </c>
      <c r="K1667" s="12">
        <f>IFERROR([1]!EM_S_STM07_IS(F1667,"9",$K$1,"1")/1000000,"")</f>
        <v>530.05710367000006</v>
      </c>
      <c r="L1667" s="12">
        <f>IFERROR([1]!EM_S_STM07_IS(F1667,"9",$L$1,"1")/1000000,"")</f>
        <v>647.81183096000007</v>
      </c>
      <c r="M1667" s="13">
        <f>IFERROR([1]!EM_S_STM07_IS(F1667,"9",$M$1,"1")/1000000,"")</f>
        <v>833.89344520000009</v>
      </c>
      <c r="N1667" s="12">
        <f>IFERROR([1]!EM_S_STM07_IS(F1667,"61",$N$1,"1")/1000000,"")</f>
        <v>45.288282780000003</v>
      </c>
      <c r="O1667" s="12">
        <f>IFERROR([1]!EM_S_STM07_IS(F1667,"61",$O$1,"1")/1000000,"")</f>
        <v>59.194745390000001</v>
      </c>
      <c r="P1667" s="12">
        <f>IFERROR([1]!EM_S_STM07_IS(F1667,"61",$P$1,"1")/1000000,"")</f>
        <v>71.973462019999999</v>
      </c>
      <c r="Q1667" s="12">
        <f>IFERROR([1]!EM_S_STM07_IS(F1667,"61",$Q$1,"1")/1000000,"")</f>
        <v>99.691500910000002</v>
      </c>
      <c r="R1667" s="12">
        <f>IFERROR([1]!EM_S_STM07_IS(F1667,"61",$R$1,"1")/1000000,"")</f>
        <v>112.23068934</v>
      </c>
      <c r="S1667" s="12">
        <f>IFERROR([1]!EM_S_STM07_IS(F1667,"61",$S$1,"1")/1000000,"")</f>
        <v>137.80266230000001</v>
      </c>
      <c r="T1667" s="20">
        <f t="shared" si="458"/>
        <v>0.18541323254270581</v>
      </c>
      <c r="U1667" s="20">
        <f t="shared" si="459"/>
        <v>0.24926436182484735</v>
      </c>
      <c r="V1667" s="14">
        <f t="shared" si="460"/>
        <v>0.26214063010763944</v>
      </c>
      <c r="W1667" s="14">
        <f t="shared" si="461"/>
        <v>1.0104503414935899E-2</v>
      </c>
      <c r="X1667" s="14">
        <f t="shared" si="462"/>
        <v>0.167043108992353</v>
      </c>
      <c r="Y1667" s="14">
        <f t="shared" si="463"/>
        <v>0.22215479516205308</v>
      </c>
      <c r="Z1667" s="15">
        <f t="shared" si="464"/>
        <v>0.28724639678815911</v>
      </c>
      <c r="AA1667" s="14">
        <f t="shared" si="465"/>
        <v>0.30706535457646683</v>
      </c>
      <c r="AB1667" s="14">
        <f t="shared" si="466"/>
        <v>0.21587586103814471</v>
      </c>
      <c r="AC1667" s="14">
        <f t="shared" si="467"/>
        <v>0.38511470911733703</v>
      </c>
      <c r="AD1667" s="14">
        <f t="shared" si="468"/>
        <v>0.12577991419068099</v>
      </c>
      <c r="AE1667" s="14">
        <f t="shared" si="469"/>
        <v>0.22785187465551757</v>
      </c>
      <c r="AF1667" s="18" t="str">
        <f t="shared" si="470"/>
        <v/>
      </c>
      <c r="AG1667" s="18">
        <f t="shared" si="471"/>
        <v>1</v>
      </c>
      <c r="AH1667" s="18" t="str">
        <f t="shared" si="472"/>
        <v/>
      </c>
      <c r="AI1667" s="19" t="str">
        <f t="shared" si="473"/>
        <v/>
      </c>
      <c r="AJ1667" s="19">
        <f t="shared" si="474"/>
        <v>1</v>
      </c>
      <c r="AK1667" s="19" t="str">
        <f t="shared" si="475"/>
        <v/>
      </c>
    </row>
    <row r="1668" spans="2:37" x14ac:dyDescent="0.15">
      <c r="B1668" s="51" t="str">
        <f>IFERROR(IF(AND(AF1668=1,AI1668=1),MAX($B$5:B1667)+1,""),"")</f>
        <v/>
      </c>
      <c r="C1668" s="51" t="str">
        <f>IFERROR(IF(AND(AG1668=1,AJ1668=1),MAX($C$5:C1667)+1,""),"")</f>
        <v/>
      </c>
      <c r="D1668" s="51" t="str">
        <f>IFERROR(IF(AND(AH1668=1,AK1668=1),MAX($D$5:D1667)+1,""),"")</f>
        <v/>
      </c>
      <c r="F1668" s="5" t="s">
        <v>3433</v>
      </c>
      <c r="G1668" s="5" t="s">
        <v>3434</v>
      </c>
      <c r="H1668" s="12" t="str">
        <f>IFERROR([1]!EM_S_STM07_IS(F1668,"9",$H$1,"1")/1000000,"")</f>
        <v/>
      </c>
      <c r="I1668" s="12">
        <f>IFERROR([1]!EM_S_STM07_IS(F1668,"9",$I$1,"1")/1000000,"")</f>
        <v>301.84882014999999</v>
      </c>
      <c r="J1668" s="12">
        <f>IFERROR([1]!EM_S_STM07_IS(F1668,"9",$J$1,"1")/1000000,"")</f>
        <v>299.38614530000001</v>
      </c>
      <c r="K1668" s="12">
        <f>IFERROR([1]!EM_S_STM07_IS(F1668,"9",$K$1,"1")/1000000,"")</f>
        <v>355.55609289999995</v>
      </c>
      <c r="L1668" s="12">
        <f>IFERROR([1]!EM_S_STM07_IS(F1668,"9",$L$1,"1")/1000000,"")</f>
        <v>415.28998451000001</v>
      </c>
      <c r="M1668" s="13">
        <f>IFERROR([1]!EM_S_STM07_IS(F1668,"9",$M$1,"1")/1000000,"")</f>
        <v>450.66021806999998</v>
      </c>
      <c r="N1668" s="12" t="str">
        <f>IFERROR([1]!EM_S_STM07_IS(F1668,"61",$N$1,"1")/1000000,"")</f>
        <v/>
      </c>
      <c r="O1668" s="12">
        <f>IFERROR([1]!EM_S_STM07_IS(F1668,"61",$O$1,"1")/1000000,"")</f>
        <v>50.897596669999999</v>
      </c>
      <c r="P1668" s="12">
        <f>IFERROR([1]!EM_S_STM07_IS(F1668,"61",$P$1,"1")/1000000,"")</f>
        <v>60.332983069999997</v>
      </c>
      <c r="Q1668" s="12">
        <f>IFERROR([1]!EM_S_STM07_IS(F1668,"61",$Q$1,"1")/1000000,"")</f>
        <v>61.36233137</v>
      </c>
      <c r="R1668" s="12">
        <f>IFERROR([1]!EM_S_STM07_IS(F1668,"61",$R$1,"1")/1000000,"")</f>
        <v>62.324116009999997</v>
      </c>
      <c r="S1668" s="12">
        <f>IFERROR([1]!EM_S_STM07_IS(F1668,"61",$S$1,"1")/1000000,"")</f>
        <v>43.482891130000006</v>
      </c>
      <c r="T1668" s="20" t="str">
        <f t="shared" si="458"/>
        <v/>
      </c>
      <c r="U1668" s="20" t="str">
        <f t="shared" si="459"/>
        <v/>
      </c>
      <c r="V1668" s="14" t="str">
        <f t="shared" si="460"/>
        <v/>
      </c>
      <c r="W1668" s="14">
        <f t="shared" si="461"/>
        <v>-8.1586366604851704E-3</v>
      </c>
      <c r="X1668" s="14">
        <f t="shared" si="462"/>
        <v>0.18761705737489898</v>
      </c>
      <c r="Y1668" s="14">
        <f t="shared" si="463"/>
        <v>0.16800131625588596</v>
      </c>
      <c r="Z1668" s="15">
        <f t="shared" si="464"/>
        <v>8.5169965275548973E-2</v>
      </c>
      <c r="AA1668" s="14" t="str">
        <f t="shared" si="465"/>
        <v/>
      </c>
      <c r="AB1668" s="14">
        <f t="shared" si="466"/>
        <v>0.1853798021383079</v>
      </c>
      <c r="AC1668" s="14">
        <f t="shared" si="467"/>
        <v>1.7061120594778545E-2</v>
      </c>
      <c r="AD1668" s="14">
        <f t="shared" si="468"/>
        <v>1.5673860795814114E-2</v>
      </c>
      <c r="AE1668" s="14">
        <f t="shared" si="469"/>
        <v>-0.30231034286915337</v>
      </c>
      <c r="AF1668" s="18" t="str">
        <f t="shared" si="470"/>
        <v/>
      </c>
      <c r="AG1668" s="18" t="str">
        <f t="shared" si="471"/>
        <v/>
      </c>
      <c r="AH1668" s="18" t="str">
        <f t="shared" si="472"/>
        <v/>
      </c>
      <c r="AI1668" s="19" t="str">
        <f t="shared" si="473"/>
        <v/>
      </c>
      <c r="AJ1668" s="19" t="str">
        <f t="shared" si="474"/>
        <v/>
      </c>
      <c r="AK1668" s="19" t="str">
        <f t="shared" si="475"/>
        <v/>
      </c>
    </row>
    <row r="1669" spans="2:37" x14ac:dyDescent="0.15">
      <c r="B1669" s="51" t="str">
        <f>IFERROR(IF(AND(AF1669=1,AI1669=1),MAX($B$5:B1668)+1,""),"")</f>
        <v/>
      </c>
      <c r="C1669" s="51" t="str">
        <f>IFERROR(IF(AND(AG1669=1,AJ1669=1),MAX($C$5:C1668)+1,""),"")</f>
        <v/>
      </c>
      <c r="D1669" s="51" t="str">
        <f>IFERROR(IF(AND(AH1669=1,AK1669=1),MAX($D$5:D1668)+1,""),"")</f>
        <v/>
      </c>
      <c r="F1669" s="5" t="s">
        <v>3435</v>
      </c>
      <c r="G1669" s="5" t="s">
        <v>3436</v>
      </c>
      <c r="H1669" s="12">
        <f>IFERROR([1]!EM_S_STM07_IS(F1669,"9",$H$1,"1")/1000000,"")</f>
        <v>576.18648350000001</v>
      </c>
      <c r="I1669" s="12">
        <f>IFERROR([1]!EM_S_STM07_IS(F1669,"9",$I$1,"1")/1000000,"")</f>
        <v>651.46648047999997</v>
      </c>
      <c r="J1669" s="12">
        <f>IFERROR([1]!EM_S_STM07_IS(F1669,"9",$J$1,"1")/1000000,"")</f>
        <v>760.55489347000002</v>
      </c>
      <c r="K1669" s="12">
        <f>IFERROR([1]!EM_S_STM07_IS(F1669,"9",$K$1,"1")/1000000,"")</f>
        <v>1003.51350187</v>
      </c>
      <c r="L1669" s="12">
        <f>IFERROR([1]!EM_S_STM07_IS(F1669,"9",$L$1,"1")/1000000,"")</f>
        <v>1099.15424173</v>
      </c>
      <c r="M1669" s="13">
        <f>IFERROR([1]!EM_S_STM07_IS(F1669,"9",$M$1,"1")/1000000,"")</f>
        <v>985.32209789000001</v>
      </c>
      <c r="N1669" s="12">
        <f>IFERROR([1]!EM_S_STM07_IS(F1669,"61",$N$1,"1")/1000000,"")</f>
        <v>63.952556180000002</v>
      </c>
      <c r="O1669" s="12">
        <f>IFERROR([1]!EM_S_STM07_IS(F1669,"61",$O$1,"1")/1000000,"")</f>
        <v>70.236007520000001</v>
      </c>
      <c r="P1669" s="12">
        <f>IFERROR([1]!EM_S_STM07_IS(F1669,"61",$P$1,"1")/1000000,"")</f>
        <v>76.550588760000011</v>
      </c>
      <c r="Q1669" s="12">
        <f>IFERROR([1]!EM_S_STM07_IS(F1669,"61",$Q$1,"1")/1000000,"")</f>
        <v>95.865939890000007</v>
      </c>
      <c r="R1669" s="12">
        <f>IFERROR([1]!EM_S_STM07_IS(F1669,"61",$R$1,"1")/1000000,"")</f>
        <v>125.41473234999999</v>
      </c>
      <c r="S1669" s="12">
        <f>IFERROR([1]!EM_S_STM07_IS(F1669,"61",$S$1,"1")/1000000,"")</f>
        <v>124.75449065000001</v>
      </c>
      <c r="T1669" s="20">
        <f t="shared" si="458"/>
        <v>0.11327647343969582</v>
      </c>
      <c r="U1669" s="20">
        <f t="shared" si="459"/>
        <v>0.14298269701943389</v>
      </c>
      <c r="V1669" s="14">
        <f t="shared" si="460"/>
        <v>0.13065213977724274</v>
      </c>
      <c r="W1669" s="14">
        <f t="shared" si="461"/>
        <v>0.16745053852904879</v>
      </c>
      <c r="X1669" s="14">
        <f t="shared" si="462"/>
        <v>0.31944914231175542</v>
      </c>
      <c r="Y1669" s="14">
        <f t="shared" si="463"/>
        <v>9.5305882463741581E-2</v>
      </c>
      <c r="Z1669" s="15">
        <f t="shared" si="464"/>
        <v>-0.10356339403361196</v>
      </c>
      <c r="AA1669" s="14">
        <f t="shared" si="465"/>
        <v>9.8251762170611004E-2</v>
      </c>
      <c r="AB1669" s="14">
        <f t="shared" si="466"/>
        <v>8.9905184861225285E-2</v>
      </c>
      <c r="AC1669" s="14">
        <f t="shared" si="467"/>
        <v>0.25232139220453453</v>
      </c>
      <c r="AD1669" s="14">
        <f t="shared" si="468"/>
        <v>0.30823035265606663</v>
      </c>
      <c r="AE1669" s="14">
        <f t="shared" si="469"/>
        <v>-5.2644668423596575E-3</v>
      </c>
      <c r="AF1669" s="18" t="str">
        <f t="shared" si="470"/>
        <v/>
      </c>
      <c r="AG1669" s="18" t="str">
        <f t="shared" si="471"/>
        <v/>
      </c>
      <c r="AH1669" s="18" t="str">
        <f t="shared" si="472"/>
        <v/>
      </c>
      <c r="AI1669" s="19" t="str">
        <f t="shared" si="473"/>
        <v/>
      </c>
      <c r="AJ1669" s="19" t="str">
        <f t="shared" si="474"/>
        <v/>
      </c>
      <c r="AK1669" s="19" t="str">
        <f t="shared" si="475"/>
        <v/>
      </c>
    </row>
    <row r="1670" spans="2:37" x14ac:dyDescent="0.15">
      <c r="B1670" s="51">
        <f>IFERROR(IF(AND(AF1670=1,AI1670=1),MAX($B$5:B1669)+1,""),"")</f>
        <v>160</v>
      </c>
      <c r="C1670" s="51" t="str">
        <f>IFERROR(IF(AND(AG1670=1,AJ1670=1),MAX($C$5:C1669)+1,""),"")</f>
        <v/>
      </c>
      <c r="D1670" s="51" t="str">
        <f>IFERROR(IF(AND(AH1670=1,AK1670=1),MAX($D$5:D1669)+1,""),"")</f>
        <v/>
      </c>
      <c r="F1670" s="5" t="s">
        <v>3437</v>
      </c>
      <c r="G1670" s="5" t="s">
        <v>3438</v>
      </c>
      <c r="H1670" s="12">
        <f>IFERROR([1]!EM_S_STM07_IS(F1670,"9",$H$1,"1")/1000000,"")</f>
        <v>600.92273764000004</v>
      </c>
      <c r="I1670" s="12">
        <f>IFERROR([1]!EM_S_STM07_IS(F1670,"9",$I$1,"1")/1000000,"")</f>
        <v>793.69888953999998</v>
      </c>
      <c r="J1670" s="12">
        <f>IFERROR([1]!EM_S_STM07_IS(F1670,"9",$J$1,"1")/1000000,"")</f>
        <v>982.87201353</v>
      </c>
      <c r="K1670" s="12">
        <f>IFERROR([1]!EM_S_STM07_IS(F1670,"9",$K$1,"1")/1000000,"")</f>
        <v>1347.8654867</v>
      </c>
      <c r="L1670" s="12">
        <f>IFERROR([1]!EM_S_STM07_IS(F1670,"9",$L$1,"1")/1000000,"")</f>
        <v>1969.0854294100002</v>
      </c>
      <c r="M1670" s="13">
        <f>IFERROR([1]!EM_S_STM07_IS(F1670,"9",$M$1,"1")/1000000,"")</f>
        <v>3682.3851363700001</v>
      </c>
      <c r="N1670" s="12">
        <f>IFERROR([1]!EM_S_STM07_IS(F1670,"61",$N$1,"1")/1000000,"")</f>
        <v>83.232634379999993</v>
      </c>
      <c r="O1670" s="12">
        <f>IFERROR([1]!EM_S_STM07_IS(F1670,"61",$O$1,"1")/1000000,"")</f>
        <v>127.83112608</v>
      </c>
      <c r="P1670" s="12">
        <f>IFERROR([1]!EM_S_STM07_IS(F1670,"61",$P$1,"1")/1000000,"")</f>
        <v>121.75909863</v>
      </c>
      <c r="Q1670" s="12">
        <f>IFERROR([1]!EM_S_STM07_IS(F1670,"61",$Q$1,"1")/1000000,"")</f>
        <v>158.43790225999999</v>
      </c>
      <c r="R1670" s="12">
        <f>IFERROR([1]!EM_S_STM07_IS(F1670,"61",$R$1,"1")/1000000,"")</f>
        <v>173.53628681000001</v>
      </c>
      <c r="S1670" s="12">
        <f>IFERROR([1]!EM_S_STM07_IS(F1670,"61",$S$1,"1")/1000000,"")</f>
        <v>279.08301029</v>
      </c>
      <c r="T1670" s="20">
        <f t="shared" si="458"/>
        <v>0.43701768977468403</v>
      </c>
      <c r="U1670" s="20">
        <f t="shared" si="459"/>
        <v>0.27376101203682435</v>
      </c>
      <c r="V1670" s="14">
        <f t="shared" si="460"/>
        <v>0.3208002290894974</v>
      </c>
      <c r="W1670" s="14">
        <f t="shared" si="461"/>
        <v>0.23834369240410319</v>
      </c>
      <c r="X1670" s="14">
        <f t="shared" si="462"/>
        <v>0.37135401979665728</v>
      </c>
      <c r="Y1670" s="14">
        <f t="shared" si="463"/>
        <v>0.46089164596902216</v>
      </c>
      <c r="Z1670" s="15">
        <f t="shared" si="464"/>
        <v>0.87009922544262508</v>
      </c>
      <c r="AA1670" s="14">
        <f t="shared" si="465"/>
        <v>0.53582938990474394</v>
      </c>
      <c r="AB1670" s="14">
        <f t="shared" si="466"/>
        <v>-4.7500383014696876E-2</v>
      </c>
      <c r="AC1670" s="14">
        <f t="shared" si="467"/>
        <v>0.30124076182149701</v>
      </c>
      <c r="AD1670" s="14">
        <f t="shared" si="468"/>
        <v>9.5295281839968118E-2</v>
      </c>
      <c r="AE1670" s="14">
        <f t="shared" si="469"/>
        <v>0.60821125898331641</v>
      </c>
      <c r="AF1670" s="18">
        <f t="shared" si="470"/>
        <v>1</v>
      </c>
      <c r="AG1670" s="18">
        <f t="shared" si="471"/>
        <v>1</v>
      </c>
      <c r="AH1670" s="18">
        <f t="shared" si="472"/>
        <v>1</v>
      </c>
      <c r="AI1670" s="19">
        <f t="shared" si="473"/>
        <v>1</v>
      </c>
      <c r="AJ1670" s="19" t="str">
        <f t="shared" si="474"/>
        <v/>
      </c>
      <c r="AK1670" s="19" t="str">
        <f t="shared" si="475"/>
        <v/>
      </c>
    </row>
    <row r="1671" spans="2:37" x14ac:dyDescent="0.15">
      <c r="B1671" s="51" t="str">
        <f>IFERROR(IF(AND(AF1671=1,AI1671=1),MAX($B$5:B1670)+1,""),"")</f>
        <v/>
      </c>
      <c r="C1671" s="51" t="str">
        <f>IFERROR(IF(AND(AG1671=1,AJ1671=1),MAX($C$5:C1670)+1,""),"")</f>
        <v/>
      </c>
      <c r="D1671" s="51" t="str">
        <f>IFERROR(IF(AND(AH1671=1,AK1671=1),MAX($D$5:D1670)+1,""),"")</f>
        <v/>
      </c>
      <c r="F1671" s="5" t="s">
        <v>3439</v>
      </c>
      <c r="G1671" s="5" t="s">
        <v>3440</v>
      </c>
      <c r="H1671" s="12">
        <f>IFERROR([1]!EM_S_STM07_IS(F1671,"9",$H$1,"1")/1000000,"")</f>
        <v>101.60954103</v>
      </c>
      <c r="I1671" s="12">
        <f>IFERROR([1]!EM_S_STM07_IS(F1671,"9",$I$1,"1")/1000000,"")</f>
        <v>126.27469847</v>
      </c>
      <c r="J1671" s="12">
        <f>IFERROR([1]!EM_S_STM07_IS(F1671,"9",$J$1,"1")/1000000,"")</f>
        <v>143.91699281000001</v>
      </c>
      <c r="K1671" s="12">
        <f>IFERROR([1]!EM_S_STM07_IS(F1671,"9",$K$1,"1")/1000000,"")</f>
        <v>168.20761987</v>
      </c>
      <c r="L1671" s="12">
        <f>IFERROR([1]!EM_S_STM07_IS(F1671,"9",$L$1,"1")/1000000,"")</f>
        <v>200.03732065</v>
      </c>
      <c r="M1671" s="13">
        <f>IFERROR([1]!EM_S_STM07_IS(F1671,"9",$M$1,"1")/1000000,"")</f>
        <v>250.10517492</v>
      </c>
      <c r="N1671" s="12">
        <f>IFERROR([1]!EM_S_STM07_IS(F1671,"61",$N$1,"1")/1000000,"")</f>
        <v>31.53777393</v>
      </c>
      <c r="O1671" s="12">
        <f>IFERROR([1]!EM_S_STM07_IS(F1671,"61",$O$1,"1")/1000000,"")</f>
        <v>34.038124289999999</v>
      </c>
      <c r="P1671" s="12">
        <f>IFERROR([1]!EM_S_STM07_IS(F1671,"61",$P$1,"1")/1000000,"")</f>
        <v>37.179969380000003</v>
      </c>
      <c r="Q1671" s="12">
        <f>IFERROR([1]!EM_S_STM07_IS(F1671,"61",$Q$1,"1")/1000000,"")</f>
        <v>40.357333670000003</v>
      </c>
      <c r="R1671" s="12">
        <f>IFERROR([1]!EM_S_STM07_IS(F1671,"61",$R$1,"1")/1000000,"")</f>
        <v>46.39130832</v>
      </c>
      <c r="S1671" s="12">
        <f>IFERROR([1]!EM_S_STM07_IS(F1671,"61",$S$1,"1")/1000000,"")</f>
        <v>58.418012529999999</v>
      </c>
      <c r="T1671" s="20">
        <f t="shared" ref="T1671:T1734" si="476">IFERROR(IF(H1671&lt;0,"",(M1671/H1671)^(1/5)-1),"")</f>
        <v>0.19739554400787362</v>
      </c>
      <c r="U1671" s="20">
        <f t="shared" ref="U1671:U1734" si="477">IFERROR(IF(N1671&lt;0,"",(S1671/N1671)^(1/5)-1),"")</f>
        <v>0.13120977257644628</v>
      </c>
      <c r="V1671" s="14">
        <f t="shared" ref="V1671:V1734" si="478">IFERROR((I1671-H1671)/ABS(H1671),"")</f>
        <v>0.24274450204157172</v>
      </c>
      <c r="W1671" s="14">
        <f t="shared" ref="W1671:W1734" si="479">IFERROR((J1671-I1671)/ABS(I1671),"")</f>
        <v>0.1397136128912746</v>
      </c>
      <c r="X1671" s="14">
        <f t="shared" ref="X1671:X1734" si="480">IFERROR((K1671-J1671)/ABS(J1671),"")</f>
        <v>0.16878220275258676</v>
      </c>
      <c r="Y1671" s="14">
        <f t="shared" ref="Y1671:Y1734" si="481">IFERROR((L1671-K1671)/ABS(K1671),"")</f>
        <v>0.18922864971634293</v>
      </c>
      <c r="Z1671" s="15">
        <f t="shared" ref="Z1671:Z1734" si="482">IFERROR((M1671-L1671)/ABS(L1671),"")</f>
        <v>0.25029256594374405</v>
      </c>
      <c r="AA1671" s="14">
        <f t="shared" ref="AA1671:AA1734" si="483">IFERROR((O1671-N1671)/ABS(N1671),"")</f>
        <v>7.9281130163139535E-2</v>
      </c>
      <c r="AB1671" s="14">
        <f t="shared" ref="AB1671:AB1734" si="484">IFERROR((P1671-O1671)/ABS(O1671),"")</f>
        <v>9.2303708137144364E-2</v>
      </c>
      <c r="AC1671" s="14">
        <f t="shared" ref="AC1671:AC1734" si="485">IFERROR((Q1671-P1671)/ABS(P1671),"")</f>
        <v>8.5459034608812254E-2</v>
      </c>
      <c r="AD1671" s="14">
        <f t="shared" ref="AD1671:AD1734" si="486">IFERROR((R1671-Q1671)/ABS(Q1671),"")</f>
        <v>0.14951370918950002</v>
      </c>
      <c r="AE1671" s="14">
        <f t="shared" ref="AE1671:AE1734" si="487">IFERROR((S1671-R1671)/ABS(R1671),"")</f>
        <v>0.25924477333214385</v>
      </c>
      <c r="AF1671" s="18" t="str">
        <f t="shared" ref="AF1671:AF1734" si="488">IFERROR(IF(AND(T1671&lt;&gt;"",T1671&gt;$AG$3),1,""),"")</f>
        <v/>
      </c>
      <c r="AG1671" s="18" t="str">
        <f t="shared" ref="AG1671:AG1734" si="489">IFERROR(IF(AND(U1671&lt;&gt;"",U1671&gt;$AG$3),1,""),"")</f>
        <v/>
      </c>
      <c r="AH1671" s="18" t="str">
        <f t="shared" ref="AH1671:AH1734" si="490">IFERROR(IF(AND(AF1671=1,AG1671=1),1,""),"")</f>
        <v/>
      </c>
      <c r="AI1671" s="19">
        <f t="shared" ref="AI1671:AI1734" si="491">IFERROR(IF(AND(V1671&gt;$AJ$3,W1671&gt;$AJ$3,X1671&gt;$AJ$3,Y1671&gt;$AJ$3,Z1671&gt;$AJ$3),1,""),"")</f>
        <v>1</v>
      </c>
      <c r="AJ1671" s="19" t="str">
        <f t="shared" ref="AJ1671:AJ1734" si="492">IFERROR(IF(AND(AA1671&gt;$AJ$3,AB1671&gt;$AJ$3,AC1671&gt;$AJ$3,AD1671&gt;$AJ$3,AE1671&gt;$AJ$3),1,""),"")</f>
        <v/>
      </c>
      <c r="AK1671" s="19" t="str">
        <f t="shared" ref="AK1671:AK1734" si="493">IFERROR(IF(AND(AI1671=1,AJ1671=1),1,""),"")</f>
        <v/>
      </c>
    </row>
    <row r="1672" spans="2:37" x14ac:dyDescent="0.15">
      <c r="B1672" s="51" t="str">
        <f>IFERROR(IF(AND(AF1672=1,AI1672=1),MAX($B$5:B1671)+1,""),"")</f>
        <v/>
      </c>
      <c r="C1672" s="51" t="str">
        <f>IFERROR(IF(AND(AG1672=1,AJ1672=1),MAX($C$5:C1671)+1,""),"")</f>
        <v/>
      </c>
      <c r="D1672" s="51" t="str">
        <f>IFERROR(IF(AND(AH1672=1,AK1672=1),MAX($D$5:D1671)+1,""),"")</f>
        <v/>
      </c>
      <c r="F1672" s="5" t="s">
        <v>3441</v>
      </c>
      <c r="G1672" s="5" t="s">
        <v>3442</v>
      </c>
      <c r="H1672" s="12">
        <f>IFERROR([1]!EM_S_STM07_IS(F1672,"9",$H$1,"1")/1000000,"")</f>
        <v>719.10644663999994</v>
      </c>
      <c r="I1672" s="12">
        <f>IFERROR([1]!EM_S_STM07_IS(F1672,"9",$I$1,"1")/1000000,"")</f>
        <v>958.79021367999997</v>
      </c>
      <c r="J1672" s="12">
        <f>IFERROR([1]!EM_S_STM07_IS(F1672,"9",$J$1,"1")/1000000,"")</f>
        <v>995.01161239999999</v>
      </c>
      <c r="K1672" s="12">
        <f>IFERROR([1]!EM_S_STM07_IS(F1672,"9",$K$1,"1")/1000000,"")</f>
        <v>1059.26759808</v>
      </c>
      <c r="L1672" s="12">
        <f>IFERROR([1]!EM_S_STM07_IS(F1672,"9",$L$1,"1")/1000000,"")</f>
        <v>1053.1866521499999</v>
      </c>
      <c r="M1672" s="13">
        <f>IFERROR([1]!EM_S_STM07_IS(F1672,"9",$M$1,"1")/1000000,"")</f>
        <v>1020.11661902</v>
      </c>
      <c r="N1672" s="12">
        <f>IFERROR([1]!EM_S_STM07_IS(F1672,"61",$N$1,"1")/1000000,"")</f>
        <v>50.37246674</v>
      </c>
      <c r="O1672" s="12">
        <f>IFERROR([1]!EM_S_STM07_IS(F1672,"61",$O$1,"1")/1000000,"")</f>
        <v>94.477442370000006</v>
      </c>
      <c r="P1672" s="12">
        <f>IFERROR([1]!EM_S_STM07_IS(F1672,"61",$P$1,"1")/1000000,"")</f>
        <v>97.566507579999993</v>
      </c>
      <c r="Q1672" s="12">
        <f>IFERROR([1]!EM_S_STM07_IS(F1672,"61",$Q$1,"1")/1000000,"")</f>
        <v>95.922341590000002</v>
      </c>
      <c r="R1672" s="12">
        <f>IFERROR([1]!EM_S_STM07_IS(F1672,"61",$R$1,"1")/1000000,"")</f>
        <v>63.245075929999999</v>
      </c>
      <c r="S1672" s="12">
        <f>IFERROR([1]!EM_S_STM07_IS(F1672,"61",$S$1,"1")/1000000,"")</f>
        <v>11.66348464</v>
      </c>
      <c r="T1672" s="20">
        <f t="shared" si="476"/>
        <v>7.2435861714815086E-2</v>
      </c>
      <c r="U1672" s="20">
        <f t="shared" si="477"/>
        <v>-0.25367666526146082</v>
      </c>
      <c r="V1672" s="14">
        <f t="shared" si="478"/>
        <v>0.3333077712763029</v>
      </c>
      <c r="W1672" s="14">
        <f t="shared" si="479"/>
        <v>3.7778231570570725E-2</v>
      </c>
      <c r="X1672" s="14">
        <f t="shared" si="480"/>
        <v>6.4578126404989861E-2</v>
      </c>
      <c r="Y1672" s="14">
        <f t="shared" si="481"/>
        <v>-5.7407079580478601E-3</v>
      </c>
      <c r="Z1672" s="15">
        <f t="shared" si="482"/>
        <v>-3.139997365375824E-2</v>
      </c>
      <c r="AA1672" s="14">
        <f t="shared" si="483"/>
        <v>0.87557704604084685</v>
      </c>
      <c r="AB1672" s="14">
        <f t="shared" si="484"/>
        <v>3.2696325519718732E-2</v>
      </c>
      <c r="AC1672" s="14">
        <f t="shared" si="485"/>
        <v>-1.6851745858094295E-2</v>
      </c>
      <c r="AD1672" s="14">
        <f t="shared" si="486"/>
        <v>-0.34066376110449997</v>
      </c>
      <c r="AE1672" s="14">
        <f t="shared" si="487"/>
        <v>-0.81558272373790475</v>
      </c>
      <c r="AF1672" s="18" t="str">
        <f t="shared" si="488"/>
        <v/>
      </c>
      <c r="AG1672" s="18" t="str">
        <f t="shared" si="489"/>
        <v/>
      </c>
      <c r="AH1672" s="18" t="str">
        <f t="shared" si="490"/>
        <v/>
      </c>
      <c r="AI1672" s="19" t="str">
        <f t="shared" si="491"/>
        <v/>
      </c>
      <c r="AJ1672" s="19" t="str">
        <f t="shared" si="492"/>
        <v/>
      </c>
      <c r="AK1672" s="19" t="str">
        <f t="shared" si="493"/>
        <v/>
      </c>
    </row>
    <row r="1673" spans="2:37" x14ac:dyDescent="0.15">
      <c r="B1673" s="51" t="str">
        <f>IFERROR(IF(AND(AF1673=1,AI1673=1),MAX($B$5:B1672)+1,""),"")</f>
        <v/>
      </c>
      <c r="C1673" s="51" t="str">
        <f>IFERROR(IF(AND(AG1673=1,AJ1673=1),MAX($C$5:C1672)+1,""),"")</f>
        <v/>
      </c>
      <c r="D1673" s="51" t="str">
        <f>IFERROR(IF(AND(AH1673=1,AK1673=1),MAX($D$5:D1672)+1,""),"")</f>
        <v/>
      </c>
      <c r="F1673" s="5" t="s">
        <v>3443</v>
      </c>
      <c r="G1673" s="5" t="s">
        <v>3444</v>
      </c>
      <c r="H1673" s="12">
        <f>IFERROR([1]!EM_S_STM07_IS(F1673,"9",$H$1,"1")/1000000,"")</f>
        <v>78.481813939999995</v>
      </c>
      <c r="I1673" s="12">
        <f>IFERROR([1]!EM_S_STM07_IS(F1673,"9",$I$1,"1")/1000000,"")</f>
        <v>111.49708542</v>
      </c>
      <c r="J1673" s="12">
        <f>IFERROR([1]!EM_S_STM07_IS(F1673,"9",$J$1,"1")/1000000,"")</f>
        <v>154.99624176</v>
      </c>
      <c r="K1673" s="12">
        <f>IFERROR([1]!EM_S_STM07_IS(F1673,"9",$K$1,"1")/1000000,"")</f>
        <v>180.21225165000001</v>
      </c>
      <c r="L1673" s="12">
        <f>IFERROR([1]!EM_S_STM07_IS(F1673,"9",$L$1,"1")/1000000,"")</f>
        <v>194.13763799</v>
      </c>
      <c r="M1673" s="13">
        <f>IFERROR([1]!EM_S_STM07_IS(F1673,"9",$M$1,"1")/1000000,"")</f>
        <v>237.27721538</v>
      </c>
      <c r="N1673" s="12">
        <f>IFERROR([1]!EM_S_STM07_IS(F1673,"61",$N$1,"1")/1000000,"")</f>
        <v>29.307557850000002</v>
      </c>
      <c r="O1673" s="12">
        <f>IFERROR([1]!EM_S_STM07_IS(F1673,"61",$O$1,"1")/1000000,"")</f>
        <v>39.053097919999999</v>
      </c>
      <c r="P1673" s="12">
        <f>IFERROR([1]!EM_S_STM07_IS(F1673,"61",$P$1,"1")/1000000,"")</f>
        <v>40.02052415</v>
      </c>
      <c r="Q1673" s="12">
        <f>IFERROR([1]!EM_S_STM07_IS(F1673,"61",$Q$1,"1")/1000000,"")</f>
        <v>45.475926049999998</v>
      </c>
      <c r="R1673" s="12">
        <f>IFERROR([1]!EM_S_STM07_IS(F1673,"61",$R$1,"1")/1000000,"")</f>
        <v>57.116020859999999</v>
      </c>
      <c r="S1673" s="12">
        <f>IFERROR([1]!EM_S_STM07_IS(F1673,"61",$S$1,"1")/1000000,"")</f>
        <v>70.686419860000001</v>
      </c>
      <c r="T1673" s="20">
        <f t="shared" si="476"/>
        <v>0.24766330123223534</v>
      </c>
      <c r="U1673" s="20">
        <f t="shared" si="477"/>
        <v>0.19253537591874448</v>
      </c>
      <c r="V1673" s="14">
        <f t="shared" si="478"/>
        <v>0.42067416414763886</v>
      </c>
      <c r="W1673" s="14">
        <f t="shared" si="479"/>
        <v>0.39013716077099586</v>
      </c>
      <c r="X1673" s="14">
        <f t="shared" si="480"/>
        <v>0.16268787941997392</v>
      </c>
      <c r="Y1673" s="14">
        <f t="shared" si="481"/>
        <v>7.7272140004361278E-2</v>
      </c>
      <c r="Z1673" s="15">
        <f t="shared" si="482"/>
        <v>0.22221130243802653</v>
      </c>
      <c r="AA1673" s="14">
        <f t="shared" si="483"/>
        <v>0.33252651482866546</v>
      </c>
      <c r="AB1673" s="14">
        <f t="shared" si="484"/>
        <v>2.4772073958940898E-2</v>
      </c>
      <c r="AC1673" s="14">
        <f t="shared" si="485"/>
        <v>0.13631510370910518</v>
      </c>
      <c r="AD1673" s="14">
        <f t="shared" si="486"/>
        <v>0.25596168832718036</v>
      </c>
      <c r="AE1673" s="14">
        <f t="shared" si="487"/>
        <v>0.23759356474189791</v>
      </c>
      <c r="AF1673" s="18">
        <f t="shared" si="488"/>
        <v>1</v>
      </c>
      <c r="AG1673" s="18" t="str">
        <f t="shared" si="489"/>
        <v/>
      </c>
      <c r="AH1673" s="18" t="str">
        <f t="shared" si="490"/>
        <v/>
      </c>
      <c r="AI1673" s="19" t="str">
        <f t="shared" si="491"/>
        <v/>
      </c>
      <c r="AJ1673" s="19" t="str">
        <f t="shared" si="492"/>
        <v/>
      </c>
      <c r="AK1673" s="19" t="str">
        <f t="shared" si="493"/>
        <v/>
      </c>
    </row>
    <row r="1674" spans="2:37" x14ac:dyDescent="0.15">
      <c r="B1674" s="51" t="str">
        <f>IFERROR(IF(AND(AF1674=1,AI1674=1),MAX($B$5:B1673)+1,""),"")</f>
        <v/>
      </c>
      <c r="C1674" s="51" t="str">
        <f>IFERROR(IF(AND(AG1674=1,AJ1674=1),MAX($C$5:C1673)+1,""),"")</f>
        <v/>
      </c>
      <c r="D1674" s="51" t="str">
        <f>IFERROR(IF(AND(AH1674=1,AK1674=1),MAX($D$5:D1673)+1,""),"")</f>
        <v/>
      </c>
      <c r="F1674" s="5" t="s">
        <v>3445</v>
      </c>
      <c r="G1674" s="5" t="s">
        <v>3446</v>
      </c>
      <c r="H1674" s="12">
        <f>IFERROR([1]!EM_S_STM07_IS(F1674,"9",$H$1,"1")/1000000,"")</f>
        <v>106.00756801</v>
      </c>
      <c r="I1674" s="12">
        <f>IFERROR([1]!EM_S_STM07_IS(F1674,"9",$I$1,"1")/1000000,"")</f>
        <v>131.45312715</v>
      </c>
      <c r="J1674" s="12">
        <f>IFERROR([1]!EM_S_STM07_IS(F1674,"9",$J$1,"1")/1000000,"")</f>
        <v>155.21897804</v>
      </c>
      <c r="K1674" s="12">
        <f>IFERROR([1]!EM_S_STM07_IS(F1674,"9",$K$1,"1")/1000000,"")</f>
        <v>204.70691833000001</v>
      </c>
      <c r="L1674" s="12">
        <f>IFERROR([1]!EM_S_STM07_IS(F1674,"9",$L$1,"1")/1000000,"")</f>
        <v>220.03464012999999</v>
      </c>
      <c r="M1674" s="13">
        <f>IFERROR([1]!EM_S_STM07_IS(F1674,"9",$M$1,"1")/1000000,"")</f>
        <v>303.25187117000002</v>
      </c>
      <c r="N1674" s="12">
        <f>IFERROR([1]!EM_S_STM07_IS(F1674,"61",$N$1,"1")/1000000,"")</f>
        <v>35.356185250000003</v>
      </c>
      <c r="O1674" s="12">
        <f>IFERROR([1]!EM_S_STM07_IS(F1674,"61",$O$1,"1")/1000000,"")</f>
        <v>41.310195700000001</v>
      </c>
      <c r="P1674" s="12">
        <f>IFERROR([1]!EM_S_STM07_IS(F1674,"61",$P$1,"1")/1000000,"")</f>
        <v>44.574359829999999</v>
      </c>
      <c r="Q1674" s="12">
        <f>IFERROR([1]!EM_S_STM07_IS(F1674,"61",$Q$1,"1")/1000000,"")</f>
        <v>46.498486399999997</v>
      </c>
      <c r="R1674" s="12">
        <f>IFERROR([1]!EM_S_STM07_IS(F1674,"61",$R$1,"1")/1000000,"")</f>
        <v>38.612567779999999</v>
      </c>
      <c r="S1674" s="12">
        <f>IFERROR([1]!EM_S_STM07_IS(F1674,"61",$S$1,"1")/1000000,"")</f>
        <v>21.389707469999998</v>
      </c>
      <c r="T1674" s="20">
        <f t="shared" si="476"/>
        <v>0.23393795675360307</v>
      </c>
      <c r="U1674" s="20">
        <f t="shared" si="477"/>
        <v>-9.5626373524342112E-2</v>
      </c>
      <c r="V1674" s="14">
        <f t="shared" si="478"/>
        <v>0.24003530707920445</v>
      </c>
      <c r="W1674" s="14">
        <f t="shared" si="479"/>
        <v>0.18079334744833414</v>
      </c>
      <c r="X1674" s="14">
        <f t="shared" si="480"/>
        <v>0.31882660815642627</v>
      </c>
      <c r="Y1674" s="14">
        <f t="shared" si="481"/>
        <v>7.4876422961390868E-2</v>
      </c>
      <c r="Z1674" s="15">
        <f t="shared" si="482"/>
        <v>0.37820059146520729</v>
      </c>
      <c r="AA1674" s="14">
        <f t="shared" si="483"/>
        <v>0.16840081609200183</v>
      </c>
      <c r="AB1674" s="14">
        <f t="shared" si="484"/>
        <v>7.9015944482683662E-2</v>
      </c>
      <c r="AC1674" s="14">
        <f t="shared" si="485"/>
        <v>4.3166667504330562E-2</v>
      </c>
      <c r="AD1674" s="14">
        <f t="shared" si="486"/>
        <v>-0.16959516815583914</v>
      </c>
      <c r="AE1674" s="14">
        <f t="shared" si="487"/>
        <v>-0.44604286376729546</v>
      </c>
      <c r="AF1674" s="18">
        <f t="shared" si="488"/>
        <v>1</v>
      </c>
      <c r="AG1674" s="18" t="str">
        <f t="shared" si="489"/>
        <v/>
      </c>
      <c r="AH1674" s="18" t="str">
        <f t="shared" si="490"/>
        <v/>
      </c>
      <c r="AI1674" s="19" t="str">
        <f t="shared" si="491"/>
        <v/>
      </c>
      <c r="AJ1674" s="19" t="str">
        <f t="shared" si="492"/>
        <v/>
      </c>
      <c r="AK1674" s="19" t="str">
        <f t="shared" si="493"/>
        <v/>
      </c>
    </row>
    <row r="1675" spans="2:37" x14ac:dyDescent="0.15">
      <c r="B1675" s="51" t="str">
        <f>IFERROR(IF(AND(AF1675=1,AI1675=1),MAX($B$5:B1674)+1,""),"")</f>
        <v/>
      </c>
      <c r="C1675" s="51" t="str">
        <f>IFERROR(IF(AND(AG1675=1,AJ1675=1),MAX($C$5:C1674)+1,""),"")</f>
        <v/>
      </c>
      <c r="D1675" s="51" t="str">
        <f>IFERROR(IF(AND(AH1675=1,AK1675=1),MAX($D$5:D1674)+1,""),"")</f>
        <v/>
      </c>
      <c r="F1675" s="5" t="s">
        <v>3447</v>
      </c>
      <c r="G1675" s="5" t="s">
        <v>3448</v>
      </c>
      <c r="H1675" s="12">
        <f>IFERROR([1]!EM_S_STM07_IS(F1675,"9",$H$1,"1")/1000000,"")</f>
        <v>216.86338724999999</v>
      </c>
      <c r="I1675" s="12">
        <f>IFERROR([1]!EM_S_STM07_IS(F1675,"9",$I$1,"1")/1000000,"")</f>
        <v>270.45452261000003</v>
      </c>
      <c r="J1675" s="12">
        <f>IFERROR([1]!EM_S_STM07_IS(F1675,"9",$J$1,"1")/1000000,"")</f>
        <v>337.42569780999997</v>
      </c>
      <c r="K1675" s="12">
        <f>IFERROR([1]!EM_S_STM07_IS(F1675,"9",$K$1,"1")/1000000,"")</f>
        <v>359.15932937000002</v>
      </c>
      <c r="L1675" s="12">
        <f>IFERROR([1]!EM_S_STM07_IS(F1675,"9",$L$1,"1")/1000000,"")</f>
        <v>359.81641513</v>
      </c>
      <c r="M1675" s="13">
        <f>IFERROR([1]!EM_S_STM07_IS(F1675,"9",$M$1,"1")/1000000,"")</f>
        <v>703.47271797999997</v>
      </c>
      <c r="N1675" s="12">
        <f>IFERROR([1]!EM_S_STM07_IS(F1675,"61",$N$1,"1")/1000000,"")</f>
        <v>28.184233469999999</v>
      </c>
      <c r="O1675" s="12">
        <f>IFERROR([1]!EM_S_STM07_IS(F1675,"61",$O$1,"1")/1000000,"")</f>
        <v>43.17616597</v>
      </c>
      <c r="P1675" s="12">
        <f>IFERROR([1]!EM_S_STM07_IS(F1675,"61",$P$1,"1")/1000000,"")</f>
        <v>54.714639909999995</v>
      </c>
      <c r="Q1675" s="12">
        <f>IFERROR([1]!EM_S_STM07_IS(F1675,"61",$Q$1,"1")/1000000,"")</f>
        <v>63.134793180000003</v>
      </c>
      <c r="R1675" s="12">
        <f>IFERROR([1]!EM_S_STM07_IS(F1675,"61",$R$1,"1")/1000000,"")</f>
        <v>55.122791340000006</v>
      </c>
      <c r="S1675" s="12">
        <f>IFERROR([1]!EM_S_STM07_IS(F1675,"61",$S$1,"1")/1000000,"")</f>
        <v>71.829414099999994</v>
      </c>
      <c r="T1675" s="20">
        <f t="shared" si="476"/>
        <v>0.26535447255987332</v>
      </c>
      <c r="U1675" s="20">
        <f t="shared" si="477"/>
        <v>0.20575541013450849</v>
      </c>
      <c r="V1675" s="14">
        <f t="shared" si="478"/>
        <v>0.24711933185024085</v>
      </c>
      <c r="W1675" s="14">
        <f t="shared" si="479"/>
        <v>0.24762453426069531</v>
      </c>
      <c r="X1675" s="14">
        <f t="shared" si="480"/>
        <v>6.4410125550775257E-2</v>
      </c>
      <c r="Y1675" s="14">
        <f t="shared" si="481"/>
        <v>1.8295104881517743E-3</v>
      </c>
      <c r="Z1675" s="15">
        <f t="shared" si="482"/>
        <v>0.95508789593670584</v>
      </c>
      <c r="AA1675" s="14">
        <f t="shared" si="483"/>
        <v>0.53192621030328135</v>
      </c>
      <c r="AB1675" s="14">
        <f t="shared" si="484"/>
        <v>0.26724174508726062</v>
      </c>
      <c r="AC1675" s="14">
        <f t="shared" si="485"/>
        <v>0.15389214447632849</v>
      </c>
      <c r="AD1675" s="14">
        <f t="shared" si="486"/>
        <v>-0.12690311374201282</v>
      </c>
      <c r="AE1675" s="14">
        <f t="shared" si="487"/>
        <v>0.30308012990403083</v>
      </c>
      <c r="AF1675" s="18">
        <f t="shared" si="488"/>
        <v>1</v>
      </c>
      <c r="AG1675" s="18">
        <f t="shared" si="489"/>
        <v>1</v>
      </c>
      <c r="AH1675" s="18">
        <f t="shared" si="490"/>
        <v>1</v>
      </c>
      <c r="AI1675" s="19" t="str">
        <f t="shared" si="491"/>
        <v/>
      </c>
      <c r="AJ1675" s="19" t="str">
        <f t="shared" si="492"/>
        <v/>
      </c>
      <c r="AK1675" s="19" t="str">
        <f t="shared" si="493"/>
        <v/>
      </c>
    </row>
    <row r="1676" spans="2:37" x14ac:dyDescent="0.15">
      <c r="B1676" s="51" t="str">
        <f>IFERROR(IF(AND(AF1676=1,AI1676=1),MAX($B$5:B1675)+1,""),"")</f>
        <v/>
      </c>
      <c r="C1676" s="51" t="str">
        <f>IFERROR(IF(AND(AG1676=1,AJ1676=1),MAX($C$5:C1675)+1,""),"")</f>
        <v/>
      </c>
      <c r="D1676" s="51" t="str">
        <f>IFERROR(IF(AND(AH1676=1,AK1676=1),MAX($D$5:D1675)+1,""),"")</f>
        <v/>
      </c>
      <c r="F1676" s="5" t="s">
        <v>3449</v>
      </c>
      <c r="G1676" s="5" t="s">
        <v>3450</v>
      </c>
      <c r="H1676" s="12">
        <f>IFERROR([1]!EM_S_STM07_IS(F1676,"9",$H$1,"1")/1000000,"")</f>
        <v>87.099076010000005</v>
      </c>
      <c r="I1676" s="12">
        <f>IFERROR([1]!EM_S_STM07_IS(F1676,"9",$I$1,"1")/1000000,"")</f>
        <v>173.59993342999999</v>
      </c>
      <c r="J1676" s="12">
        <f>IFERROR([1]!EM_S_STM07_IS(F1676,"9",$J$1,"1")/1000000,"")</f>
        <v>250.75203882</v>
      </c>
      <c r="K1676" s="12">
        <f>IFERROR([1]!EM_S_STM07_IS(F1676,"9",$K$1,"1")/1000000,"")</f>
        <v>321.9812556</v>
      </c>
      <c r="L1676" s="12">
        <f>IFERROR([1]!EM_S_STM07_IS(F1676,"9",$L$1,"1")/1000000,"")</f>
        <v>292.06971010000001</v>
      </c>
      <c r="M1676" s="13">
        <f>IFERROR([1]!EM_S_STM07_IS(F1676,"9",$M$1,"1")/1000000,"")</f>
        <v>348.33162877000001</v>
      </c>
      <c r="N1676" s="12">
        <f>IFERROR([1]!EM_S_STM07_IS(F1676,"61",$N$1,"1")/1000000,"")</f>
        <v>36.667640200000001</v>
      </c>
      <c r="O1676" s="12">
        <f>IFERROR([1]!EM_S_STM07_IS(F1676,"61",$O$1,"1")/1000000,"")</f>
        <v>60.86627301</v>
      </c>
      <c r="P1676" s="12">
        <f>IFERROR([1]!EM_S_STM07_IS(F1676,"61",$P$1,"1")/1000000,"")</f>
        <v>88.706310529999996</v>
      </c>
      <c r="Q1676" s="12">
        <f>IFERROR([1]!EM_S_STM07_IS(F1676,"61",$Q$1,"1")/1000000,"")</f>
        <v>96.433245409999998</v>
      </c>
      <c r="R1676" s="12">
        <f>IFERROR([1]!EM_S_STM07_IS(F1676,"61",$R$1,"1")/1000000,"")</f>
        <v>85.748829900000004</v>
      </c>
      <c r="S1676" s="12">
        <f>IFERROR([1]!EM_S_STM07_IS(F1676,"61",$S$1,"1")/1000000,"")</f>
        <v>97.838505089999998</v>
      </c>
      <c r="T1676" s="20">
        <f t="shared" si="476"/>
        <v>0.31945891721757524</v>
      </c>
      <c r="U1676" s="20">
        <f t="shared" si="477"/>
        <v>0.21687332040467888</v>
      </c>
      <c r="V1676" s="14">
        <f t="shared" si="478"/>
        <v>0.99313174585306352</v>
      </c>
      <c r="W1676" s="14">
        <f t="shared" si="479"/>
        <v>0.44442474064144577</v>
      </c>
      <c r="X1676" s="14">
        <f t="shared" si="480"/>
        <v>0.284062363421624</v>
      </c>
      <c r="Y1676" s="14">
        <f t="shared" si="481"/>
        <v>-9.2898406288468391E-2</v>
      </c>
      <c r="Z1676" s="15">
        <f t="shared" si="482"/>
        <v>0.19263181605082164</v>
      </c>
      <c r="AA1676" s="14">
        <f t="shared" si="483"/>
        <v>0.65994519085523262</v>
      </c>
      <c r="AB1676" s="14">
        <f t="shared" si="484"/>
        <v>0.45739678385476351</v>
      </c>
      <c r="AC1676" s="14">
        <f t="shared" si="485"/>
        <v>8.7106935615215264E-2</v>
      </c>
      <c r="AD1676" s="14">
        <f t="shared" si="486"/>
        <v>-0.11079597564692181</v>
      </c>
      <c r="AE1676" s="14">
        <f t="shared" si="487"/>
        <v>0.1409893896406392</v>
      </c>
      <c r="AF1676" s="18">
        <f t="shared" si="488"/>
        <v>1</v>
      </c>
      <c r="AG1676" s="18">
        <f t="shared" si="489"/>
        <v>1</v>
      </c>
      <c r="AH1676" s="18">
        <f t="shared" si="490"/>
        <v>1</v>
      </c>
      <c r="AI1676" s="19" t="str">
        <f t="shared" si="491"/>
        <v/>
      </c>
      <c r="AJ1676" s="19" t="str">
        <f t="shared" si="492"/>
        <v/>
      </c>
      <c r="AK1676" s="19" t="str">
        <f t="shared" si="493"/>
        <v/>
      </c>
    </row>
    <row r="1677" spans="2:37" x14ac:dyDescent="0.15">
      <c r="B1677" s="51">
        <f>IFERROR(IF(AND(AF1677=1,AI1677=1),MAX($B$5:B1676)+1,""),"")</f>
        <v>161</v>
      </c>
      <c r="C1677" s="51">
        <f>IFERROR(IF(AND(AG1677=1,AJ1677=1),MAX($C$5:C1676)+1,""),"")</f>
        <v>82</v>
      </c>
      <c r="D1677" s="51">
        <f>IFERROR(IF(AND(AH1677=1,AK1677=1),MAX($D$5:D1676)+1,""),"")</f>
        <v>54</v>
      </c>
      <c r="F1677" s="5" t="s">
        <v>3451</v>
      </c>
      <c r="G1677" s="5" t="s">
        <v>3452</v>
      </c>
      <c r="H1677" s="12">
        <f>IFERROR([1]!EM_S_STM07_IS(F1677,"9",$H$1,"1")/1000000,"")</f>
        <v>133.64566391</v>
      </c>
      <c r="I1677" s="12">
        <f>IFERROR([1]!EM_S_STM07_IS(F1677,"9",$I$1,"1")/1000000,"")</f>
        <v>172.19332850999999</v>
      </c>
      <c r="J1677" s="12">
        <f>IFERROR([1]!EM_S_STM07_IS(F1677,"9",$J$1,"1")/1000000,"")</f>
        <v>242.22950509</v>
      </c>
      <c r="K1677" s="12">
        <f>IFERROR([1]!EM_S_STM07_IS(F1677,"9",$K$1,"1")/1000000,"")</f>
        <v>308.14955158999999</v>
      </c>
      <c r="L1677" s="12">
        <f>IFERROR([1]!EM_S_STM07_IS(F1677,"9",$L$1,"1")/1000000,"")</f>
        <v>434.54312987000003</v>
      </c>
      <c r="M1677" s="13">
        <f>IFERROR([1]!EM_S_STM07_IS(F1677,"9",$M$1,"1")/1000000,"")</f>
        <v>591.53041309000002</v>
      </c>
      <c r="N1677" s="12">
        <f>IFERROR([1]!EM_S_STM07_IS(F1677,"61",$N$1,"1")/1000000,"")</f>
        <v>32.317971610000001</v>
      </c>
      <c r="O1677" s="12">
        <f>IFERROR([1]!EM_S_STM07_IS(F1677,"61",$O$1,"1")/1000000,"")</f>
        <v>42.070157399999999</v>
      </c>
      <c r="P1677" s="12">
        <f>IFERROR([1]!EM_S_STM07_IS(F1677,"61",$P$1,"1")/1000000,"")</f>
        <v>55.38199994</v>
      </c>
      <c r="Q1677" s="12">
        <f>IFERROR([1]!EM_S_STM07_IS(F1677,"61",$Q$1,"1")/1000000,"")</f>
        <v>67.264610129999994</v>
      </c>
      <c r="R1677" s="12">
        <f>IFERROR([1]!EM_S_STM07_IS(F1677,"61",$R$1,"1")/1000000,"")</f>
        <v>95.184364670000008</v>
      </c>
      <c r="S1677" s="12">
        <f>IFERROR([1]!EM_S_STM07_IS(F1677,"61",$S$1,"1")/1000000,"")</f>
        <v>113.58840962000001</v>
      </c>
      <c r="T1677" s="20">
        <f t="shared" si="476"/>
        <v>0.34649405769346764</v>
      </c>
      <c r="U1677" s="20">
        <f t="shared" si="477"/>
        <v>0.28581351058099669</v>
      </c>
      <c r="V1677" s="14">
        <f t="shared" si="478"/>
        <v>0.28843183888075002</v>
      </c>
      <c r="W1677" s="14">
        <f t="shared" si="479"/>
        <v>0.40672990751748389</v>
      </c>
      <c r="X1677" s="14">
        <f t="shared" si="480"/>
        <v>0.27213879859725382</v>
      </c>
      <c r="Y1677" s="14">
        <f t="shared" si="481"/>
        <v>0.41016959988366164</v>
      </c>
      <c r="Z1677" s="15">
        <f t="shared" si="482"/>
        <v>0.36126973924766698</v>
      </c>
      <c r="AA1677" s="14">
        <f t="shared" si="483"/>
        <v>0.30175735988896113</v>
      </c>
      <c r="AB1677" s="14">
        <f t="shared" si="484"/>
        <v>0.31642007928403904</v>
      </c>
      <c r="AC1677" s="14">
        <f t="shared" si="485"/>
        <v>0.21455726053362878</v>
      </c>
      <c r="AD1677" s="14">
        <f t="shared" si="486"/>
        <v>0.41507346115647537</v>
      </c>
      <c r="AE1677" s="14">
        <f t="shared" si="487"/>
        <v>0.19335155530854264</v>
      </c>
      <c r="AF1677" s="18">
        <f t="shared" si="488"/>
        <v>1</v>
      </c>
      <c r="AG1677" s="18">
        <f t="shared" si="489"/>
        <v>1</v>
      </c>
      <c r="AH1677" s="18">
        <f t="shared" si="490"/>
        <v>1</v>
      </c>
      <c r="AI1677" s="19">
        <f t="shared" si="491"/>
        <v>1</v>
      </c>
      <c r="AJ1677" s="19">
        <f t="shared" si="492"/>
        <v>1</v>
      </c>
      <c r="AK1677" s="19">
        <f t="shared" si="493"/>
        <v>1</v>
      </c>
    </row>
    <row r="1678" spans="2:37" x14ac:dyDescent="0.15">
      <c r="B1678" s="51" t="str">
        <f>IFERROR(IF(AND(AF1678=1,AI1678=1),MAX($B$5:B1677)+1,""),"")</f>
        <v/>
      </c>
      <c r="C1678" s="51" t="str">
        <f>IFERROR(IF(AND(AG1678=1,AJ1678=1),MAX($C$5:C1677)+1,""),"")</f>
        <v/>
      </c>
      <c r="D1678" s="51" t="str">
        <f>IFERROR(IF(AND(AH1678=1,AK1678=1),MAX($D$5:D1677)+1,""),"")</f>
        <v/>
      </c>
      <c r="F1678" s="5" t="s">
        <v>3453</v>
      </c>
      <c r="G1678" s="5" t="s">
        <v>3454</v>
      </c>
      <c r="H1678" s="12" t="str">
        <f>IFERROR([1]!EM_S_STM07_IS(F1678,"9",$H$1,"1")/1000000,"")</f>
        <v/>
      </c>
      <c r="I1678" s="12">
        <f>IFERROR([1]!EM_S_STM07_IS(F1678,"9",$I$1,"1")/1000000,"")</f>
        <v>233.06062718999999</v>
      </c>
      <c r="J1678" s="12">
        <f>IFERROR([1]!EM_S_STM07_IS(F1678,"9",$J$1,"1")/1000000,"")</f>
        <v>283.70596491000003</v>
      </c>
      <c r="K1678" s="12">
        <f>IFERROR([1]!EM_S_STM07_IS(F1678,"9",$K$1,"1")/1000000,"")</f>
        <v>345.74381942000002</v>
      </c>
      <c r="L1678" s="12">
        <f>IFERROR([1]!EM_S_STM07_IS(F1678,"9",$L$1,"1")/1000000,"")</f>
        <v>417.78252560999999</v>
      </c>
      <c r="M1678" s="13">
        <f>IFERROR([1]!EM_S_STM07_IS(F1678,"9",$M$1,"1")/1000000,"")</f>
        <v>375.60675997000004</v>
      </c>
      <c r="N1678" s="12" t="str">
        <f>IFERROR([1]!EM_S_STM07_IS(F1678,"61",$N$1,"1")/1000000,"")</f>
        <v/>
      </c>
      <c r="O1678" s="12">
        <f>IFERROR([1]!EM_S_STM07_IS(F1678,"61",$O$1,"1")/1000000,"")</f>
        <v>57.610027029999998</v>
      </c>
      <c r="P1678" s="12">
        <f>IFERROR([1]!EM_S_STM07_IS(F1678,"61",$P$1,"1")/1000000,"")</f>
        <v>67.248809709999989</v>
      </c>
      <c r="Q1678" s="12">
        <f>IFERROR([1]!EM_S_STM07_IS(F1678,"61",$Q$1,"1")/1000000,"")</f>
        <v>80.016896340000002</v>
      </c>
      <c r="R1678" s="12">
        <f>IFERROR([1]!EM_S_STM07_IS(F1678,"61",$R$1,"1")/1000000,"")</f>
        <v>108.81180818000001</v>
      </c>
      <c r="S1678" s="12">
        <f>IFERROR([1]!EM_S_STM07_IS(F1678,"61",$S$1,"1")/1000000,"")</f>
        <v>115.0838392</v>
      </c>
      <c r="T1678" s="20" t="str">
        <f t="shared" si="476"/>
        <v/>
      </c>
      <c r="U1678" s="20" t="str">
        <f t="shared" si="477"/>
        <v/>
      </c>
      <c r="V1678" s="14" t="str">
        <f t="shared" si="478"/>
        <v/>
      </c>
      <c r="W1678" s="14">
        <f t="shared" si="479"/>
        <v>0.21730542104270584</v>
      </c>
      <c r="X1678" s="14">
        <f t="shared" si="480"/>
        <v>0.21866954587888288</v>
      </c>
      <c r="Y1678" s="14">
        <f t="shared" si="481"/>
        <v>0.20835862318767684</v>
      </c>
      <c r="Z1678" s="15">
        <f t="shared" si="482"/>
        <v>-0.10095148325895045</v>
      </c>
      <c r="AA1678" s="14" t="str">
        <f t="shared" si="483"/>
        <v/>
      </c>
      <c r="AB1678" s="14">
        <f t="shared" si="484"/>
        <v>0.16731085154639255</v>
      </c>
      <c r="AC1678" s="14">
        <f t="shared" si="485"/>
        <v>0.18986338472101436</v>
      </c>
      <c r="AD1678" s="14">
        <f t="shared" si="486"/>
        <v>0.3598603939553901</v>
      </c>
      <c r="AE1678" s="14">
        <f t="shared" si="487"/>
        <v>5.7641088085077945E-2</v>
      </c>
      <c r="AF1678" s="18" t="str">
        <f t="shared" si="488"/>
        <v/>
      </c>
      <c r="AG1678" s="18" t="str">
        <f t="shared" si="489"/>
        <v/>
      </c>
      <c r="AH1678" s="18" t="str">
        <f t="shared" si="490"/>
        <v/>
      </c>
      <c r="AI1678" s="19" t="str">
        <f t="shared" si="491"/>
        <v/>
      </c>
      <c r="AJ1678" s="19" t="str">
        <f t="shared" si="492"/>
        <v/>
      </c>
      <c r="AK1678" s="19" t="str">
        <f t="shared" si="493"/>
        <v/>
      </c>
    </row>
    <row r="1679" spans="2:37" x14ac:dyDescent="0.15">
      <c r="B1679" s="51" t="str">
        <f>IFERROR(IF(AND(AF1679=1,AI1679=1),MAX($B$5:B1678)+1,""),"")</f>
        <v/>
      </c>
      <c r="C1679" s="51" t="str">
        <f>IFERROR(IF(AND(AG1679=1,AJ1679=1),MAX($C$5:C1678)+1,""),"")</f>
        <v/>
      </c>
      <c r="D1679" s="51" t="str">
        <f>IFERROR(IF(AND(AH1679=1,AK1679=1),MAX($D$5:D1678)+1,""),"")</f>
        <v/>
      </c>
      <c r="F1679" s="5" t="s">
        <v>3455</v>
      </c>
      <c r="G1679" s="5" t="s">
        <v>3456</v>
      </c>
      <c r="H1679" s="12">
        <f>IFERROR([1]!EM_S_STM07_IS(F1679,"9",$H$1,"1")/1000000,"")</f>
        <v>291.86070472</v>
      </c>
      <c r="I1679" s="12">
        <f>IFERROR([1]!EM_S_STM07_IS(F1679,"9",$I$1,"1")/1000000,"")</f>
        <v>367.40679682000001</v>
      </c>
      <c r="J1679" s="12">
        <f>IFERROR([1]!EM_S_STM07_IS(F1679,"9",$J$1,"1")/1000000,"")</f>
        <v>382.81382241</v>
      </c>
      <c r="K1679" s="12">
        <f>IFERROR([1]!EM_S_STM07_IS(F1679,"9",$K$1,"1")/1000000,"")</f>
        <v>415.19144068999998</v>
      </c>
      <c r="L1679" s="12">
        <f>IFERROR([1]!EM_S_STM07_IS(F1679,"9",$L$1,"1")/1000000,"")</f>
        <v>419.68611695999999</v>
      </c>
      <c r="M1679" s="13">
        <f>IFERROR([1]!EM_S_STM07_IS(F1679,"9",$M$1,"1")/1000000,"")</f>
        <v>579.53943975999994</v>
      </c>
      <c r="N1679" s="12">
        <f>IFERROR([1]!EM_S_STM07_IS(F1679,"61",$N$1,"1")/1000000,"")</f>
        <v>33.018248579999998</v>
      </c>
      <c r="O1679" s="12">
        <f>IFERROR([1]!EM_S_STM07_IS(F1679,"61",$O$1,"1")/1000000,"")</f>
        <v>50.824001609999996</v>
      </c>
      <c r="P1679" s="12">
        <f>IFERROR([1]!EM_S_STM07_IS(F1679,"61",$P$1,"1")/1000000,"")</f>
        <v>58.314946729999996</v>
      </c>
      <c r="Q1679" s="12">
        <f>IFERROR([1]!EM_S_STM07_IS(F1679,"61",$Q$1,"1")/1000000,"")</f>
        <v>56.146373079999996</v>
      </c>
      <c r="R1679" s="12">
        <f>IFERROR([1]!EM_S_STM07_IS(F1679,"61",$R$1,"1")/1000000,"")</f>
        <v>46.016663899999998</v>
      </c>
      <c r="S1679" s="12">
        <f>IFERROR([1]!EM_S_STM07_IS(F1679,"61",$S$1,"1")/1000000,"")</f>
        <v>56.559343040000002</v>
      </c>
      <c r="T1679" s="20">
        <f t="shared" si="476"/>
        <v>0.14704768824258041</v>
      </c>
      <c r="U1679" s="20">
        <f t="shared" si="477"/>
        <v>0.11365344458495308</v>
      </c>
      <c r="V1679" s="14">
        <f t="shared" si="478"/>
        <v>0.25884297158973846</v>
      </c>
      <c r="W1679" s="14">
        <f t="shared" si="479"/>
        <v>4.193451434037624E-2</v>
      </c>
      <c r="X1679" s="14">
        <f t="shared" si="480"/>
        <v>8.457797598886857E-2</v>
      </c>
      <c r="Y1679" s="14">
        <f t="shared" si="481"/>
        <v>1.0825551371026299E-2</v>
      </c>
      <c r="Z1679" s="15">
        <f t="shared" si="482"/>
        <v>0.38088780243172887</v>
      </c>
      <c r="AA1679" s="14">
        <f t="shared" si="483"/>
        <v>0.53927006415432344</v>
      </c>
      <c r="AB1679" s="14">
        <f t="shared" si="484"/>
        <v>0.14738991190583664</v>
      </c>
      <c r="AC1679" s="14">
        <f t="shared" si="485"/>
        <v>-3.7187269672740372E-2</v>
      </c>
      <c r="AD1679" s="14">
        <f t="shared" si="486"/>
        <v>-0.18041609144666768</v>
      </c>
      <c r="AE1679" s="14">
        <f t="shared" si="487"/>
        <v>0.22910568143120008</v>
      </c>
      <c r="AF1679" s="18" t="str">
        <f t="shared" si="488"/>
        <v/>
      </c>
      <c r="AG1679" s="18" t="str">
        <f t="shared" si="489"/>
        <v/>
      </c>
      <c r="AH1679" s="18" t="str">
        <f t="shared" si="490"/>
        <v/>
      </c>
      <c r="AI1679" s="19" t="str">
        <f t="shared" si="491"/>
        <v/>
      </c>
      <c r="AJ1679" s="19" t="str">
        <f t="shared" si="492"/>
        <v/>
      </c>
      <c r="AK1679" s="19" t="str">
        <f t="shared" si="493"/>
        <v/>
      </c>
    </row>
    <row r="1680" spans="2:37" x14ac:dyDescent="0.15">
      <c r="B1680" s="51" t="str">
        <f>IFERROR(IF(AND(AF1680=1,AI1680=1),MAX($B$5:B1679)+1,""),"")</f>
        <v/>
      </c>
      <c r="C1680" s="51" t="str">
        <f>IFERROR(IF(AND(AG1680=1,AJ1680=1),MAX($C$5:C1679)+1,""),"")</f>
        <v/>
      </c>
      <c r="D1680" s="51" t="str">
        <f>IFERROR(IF(AND(AH1680=1,AK1680=1),MAX($D$5:D1679)+1,""),"")</f>
        <v/>
      </c>
      <c r="F1680" s="5" t="s">
        <v>3457</v>
      </c>
      <c r="G1680" s="5" t="s">
        <v>3458</v>
      </c>
      <c r="H1680" s="12">
        <f>IFERROR([1]!EM_S_STM07_IS(F1680,"9",$H$1,"1")/1000000,"")</f>
        <v>214.97775275999999</v>
      </c>
      <c r="I1680" s="12">
        <f>IFERROR([1]!EM_S_STM07_IS(F1680,"9",$I$1,"1")/1000000,"")</f>
        <v>339.56772304999998</v>
      </c>
      <c r="J1680" s="12">
        <f>IFERROR([1]!EM_S_STM07_IS(F1680,"9",$J$1,"1")/1000000,"")</f>
        <v>605.04915130999996</v>
      </c>
      <c r="K1680" s="12">
        <f>IFERROR([1]!EM_S_STM07_IS(F1680,"9",$K$1,"1")/1000000,"")</f>
        <v>845.82449067999994</v>
      </c>
      <c r="L1680" s="12">
        <f>IFERROR([1]!EM_S_STM07_IS(F1680,"9",$L$1,"1")/1000000,"")</f>
        <v>1080.43083832</v>
      </c>
      <c r="M1680" s="13">
        <f>IFERROR([1]!EM_S_STM07_IS(F1680,"9",$M$1,"1")/1000000,"")</f>
        <v>911.59607975999995</v>
      </c>
      <c r="N1680" s="12">
        <f>IFERROR([1]!EM_S_STM07_IS(F1680,"61",$N$1,"1")/1000000,"")</f>
        <v>38.659575529999998</v>
      </c>
      <c r="O1680" s="12">
        <f>IFERROR([1]!EM_S_STM07_IS(F1680,"61",$O$1,"1")/1000000,"")</f>
        <v>58.909687210000001</v>
      </c>
      <c r="P1680" s="12">
        <f>IFERROR([1]!EM_S_STM07_IS(F1680,"61",$P$1,"1")/1000000,"")</f>
        <v>103.34370708</v>
      </c>
      <c r="Q1680" s="12">
        <f>IFERROR([1]!EM_S_STM07_IS(F1680,"61",$Q$1,"1")/1000000,"")</f>
        <v>201.17587354</v>
      </c>
      <c r="R1680" s="12">
        <f>IFERROR([1]!EM_S_STM07_IS(F1680,"61",$R$1,"1")/1000000,"")</f>
        <v>264.36779546000002</v>
      </c>
      <c r="S1680" s="12">
        <f>IFERROR([1]!EM_S_STM07_IS(F1680,"61",$S$1,"1")/1000000,"")</f>
        <v>183.58270427000002</v>
      </c>
      <c r="T1680" s="20">
        <f t="shared" si="476"/>
        <v>0.33500159945577845</v>
      </c>
      <c r="U1680" s="20">
        <f t="shared" si="477"/>
        <v>0.36557304708602034</v>
      </c>
      <c r="V1680" s="14">
        <f t="shared" si="478"/>
        <v>0.57954820296726972</v>
      </c>
      <c r="W1680" s="14">
        <f t="shared" si="479"/>
        <v>0.78182174052187192</v>
      </c>
      <c r="X1680" s="14">
        <f t="shared" si="480"/>
        <v>0.397943437898713</v>
      </c>
      <c r="Y1680" s="14">
        <f t="shared" si="481"/>
        <v>0.27737001023863533</v>
      </c>
      <c r="Z1680" s="15">
        <f t="shared" si="482"/>
        <v>-0.15626614177593004</v>
      </c>
      <c r="AA1680" s="14">
        <f t="shared" si="483"/>
        <v>0.52380584634939487</v>
      </c>
      <c r="AB1680" s="14">
        <f t="shared" si="484"/>
        <v>0.75427356644421739</v>
      </c>
      <c r="AC1680" s="14">
        <f t="shared" si="485"/>
        <v>0.94666786420063842</v>
      </c>
      <c r="AD1680" s="14">
        <f t="shared" si="486"/>
        <v>0.31411282480369357</v>
      </c>
      <c r="AE1680" s="14">
        <f t="shared" si="487"/>
        <v>-0.30557841226248428</v>
      </c>
      <c r="AF1680" s="18">
        <f t="shared" si="488"/>
        <v>1</v>
      </c>
      <c r="AG1680" s="18">
        <f t="shared" si="489"/>
        <v>1</v>
      </c>
      <c r="AH1680" s="18">
        <f t="shared" si="490"/>
        <v>1</v>
      </c>
      <c r="AI1680" s="19" t="str">
        <f t="shared" si="491"/>
        <v/>
      </c>
      <c r="AJ1680" s="19" t="str">
        <f t="shared" si="492"/>
        <v/>
      </c>
      <c r="AK1680" s="19" t="str">
        <f t="shared" si="493"/>
        <v/>
      </c>
    </row>
    <row r="1681" spans="2:37" x14ac:dyDescent="0.15">
      <c r="B1681" s="51" t="str">
        <f>IFERROR(IF(AND(AF1681=1,AI1681=1),MAX($B$5:B1680)+1,""),"")</f>
        <v/>
      </c>
      <c r="C1681" s="51" t="str">
        <f>IFERROR(IF(AND(AG1681=1,AJ1681=1),MAX($C$5:C1680)+1,""),"")</f>
        <v/>
      </c>
      <c r="D1681" s="51" t="str">
        <f>IFERROR(IF(AND(AH1681=1,AK1681=1),MAX($D$5:D1680)+1,""),"")</f>
        <v/>
      </c>
      <c r="F1681" s="5" t="s">
        <v>3459</v>
      </c>
      <c r="G1681" s="5" t="s">
        <v>3460</v>
      </c>
      <c r="H1681" s="12">
        <f>IFERROR([1]!EM_S_STM07_IS(F1681,"9",$H$1,"1")/1000000,"")</f>
        <v>212.56317386000001</v>
      </c>
      <c r="I1681" s="12">
        <f>IFERROR([1]!EM_S_STM07_IS(F1681,"9",$I$1,"1")/1000000,"")</f>
        <v>265.41035541999997</v>
      </c>
      <c r="J1681" s="12">
        <f>IFERROR([1]!EM_S_STM07_IS(F1681,"9",$J$1,"1")/1000000,"")</f>
        <v>286.62499027999996</v>
      </c>
      <c r="K1681" s="12">
        <f>IFERROR([1]!EM_S_STM07_IS(F1681,"9",$K$1,"1")/1000000,"")</f>
        <v>302.31376739000001</v>
      </c>
      <c r="L1681" s="12">
        <f>IFERROR([1]!EM_S_STM07_IS(F1681,"9",$L$1,"1")/1000000,"")</f>
        <v>303.44921536999999</v>
      </c>
      <c r="M1681" s="13">
        <f>IFERROR([1]!EM_S_STM07_IS(F1681,"9",$M$1,"1")/1000000,"")</f>
        <v>392.34720352999994</v>
      </c>
      <c r="N1681" s="12">
        <f>IFERROR([1]!EM_S_STM07_IS(F1681,"61",$N$1,"1")/1000000,"")</f>
        <v>36.189155020000001</v>
      </c>
      <c r="O1681" s="12">
        <f>IFERROR([1]!EM_S_STM07_IS(F1681,"61",$O$1,"1")/1000000,"")</f>
        <v>44.881735899999995</v>
      </c>
      <c r="P1681" s="12">
        <f>IFERROR([1]!EM_S_STM07_IS(F1681,"61",$P$1,"1")/1000000,"")</f>
        <v>54.63384731</v>
      </c>
      <c r="Q1681" s="12">
        <f>IFERROR([1]!EM_S_STM07_IS(F1681,"61",$Q$1,"1")/1000000,"")</f>
        <v>60.064775409999996</v>
      </c>
      <c r="R1681" s="12">
        <f>IFERROR([1]!EM_S_STM07_IS(F1681,"61",$R$1,"1")/1000000,"")</f>
        <v>46.05518129</v>
      </c>
      <c r="S1681" s="12">
        <f>IFERROR([1]!EM_S_STM07_IS(F1681,"61",$S$1,"1")/1000000,"")</f>
        <v>63.585882590000004</v>
      </c>
      <c r="T1681" s="20">
        <f t="shared" si="476"/>
        <v>0.13041134388839404</v>
      </c>
      <c r="U1681" s="20">
        <f t="shared" si="477"/>
        <v>0.11932564019315639</v>
      </c>
      <c r="V1681" s="14">
        <f t="shared" si="478"/>
        <v>0.24861870756035373</v>
      </c>
      <c r="W1681" s="14">
        <f t="shared" si="479"/>
        <v>7.9931451153926469E-2</v>
      </c>
      <c r="X1681" s="14">
        <f t="shared" si="480"/>
        <v>5.4736249950410459E-2</v>
      </c>
      <c r="Y1681" s="14">
        <f t="shared" si="481"/>
        <v>3.7558593173006097E-3</v>
      </c>
      <c r="Z1681" s="15">
        <f t="shared" si="482"/>
        <v>0.29295837213355574</v>
      </c>
      <c r="AA1681" s="14">
        <f t="shared" si="483"/>
        <v>0.24019850353499617</v>
      </c>
      <c r="AB1681" s="14">
        <f t="shared" si="484"/>
        <v>0.21728463069540066</v>
      </c>
      <c r="AC1681" s="14">
        <f t="shared" si="485"/>
        <v>9.9405924484581118E-2</v>
      </c>
      <c r="AD1681" s="14">
        <f t="shared" si="486"/>
        <v>-0.2332414301788529</v>
      </c>
      <c r="AE1681" s="14">
        <f t="shared" si="487"/>
        <v>0.38064558229860795</v>
      </c>
      <c r="AF1681" s="18" t="str">
        <f t="shared" si="488"/>
        <v/>
      </c>
      <c r="AG1681" s="18" t="str">
        <f t="shared" si="489"/>
        <v/>
      </c>
      <c r="AH1681" s="18" t="str">
        <f t="shared" si="490"/>
        <v/>
      </c>
      <c r="AI1681" s="19" t="str">
        <f t="shared" si="491"/>
        <v/>
      </c>
      <c r="AJ1681" s="19" t="str">
        <f t="shared" si="492"/>
        <v/>
      </c>
      <c r="AK1681" s="19" t="str">
        <f t="shared" si="493"/>
        <v/>
      </c>
    </row>
    <row r="1682" spans="2:37" x14ac:dyDescent="0.15">
      <c r="B1682" s="51" t="str">
        <f>IFERROR(IF(AND(AF1682=1,AI1682=1),MAX($B$5:B1681)+1,""),"")</f>
        <v/>
      </c>
      <c r="C1682" s="51" t="str">
        <f>IFERROR(IF(AND(AG1682=1,AJ1682=1),MAX($C$5:C1681)+1,""),"")</f>
        <v/>
      </c>
      <c r="D1682" s="51" t="str">
        <f>IFERROR(IF(AND(AH1682=1,AK1682=1),MAX($D$5:D1681)+1,""),"")</f>
        <v/>
      </c>
      <c r="F1682" s="5" t="s">
        <v>3461</v>
      </c>
      <c r="G1682" s="5" t="s">
        <v>3462</v>
      </c>
      <c r="H1682" s="12">
        <f>IFERROR([1]!EM_S_STM07_IS(F1682,"9",$H$1,"1")/1000000,"")</f>
        <v>344.08505962999999</v>
      </c>
      <c r="I1682" s="12">
        <f>IFERROR([1]!EM_S_STM07_IS(F1682,"9",$I$1,"1")/1000000,"")</f>
        <v>462.83974874</v>
      </c>
      <c r="J1682" s="12">
        <f>IFERROR([1]!EM_S_STM07_IS(F1682,"9",$J$1,"1")/1000000,"")</f>
        <v>503.71564976999997</v>
      </c>
      <c r="K1682" s="12">
        <f>IFERROR([1]!EM_S_STM07_IS(F1682,"9",$K$1,"1")/1000000,"")</f>
        <v>638.23098146000007</v>
      </c>
      <c r="L1682" s="12">
        <f>IFERROR([1]!EM_S_STM07_IS(F1682,"9",$L$1,"1")/1000000,"")</f>
        <v>1022.67273832</v>
      </c>
      <c r="M1682" s="13">
        <f>IFERROR([1]!EM_S_STM07_IS(F1682,"9",$M$1,"1")/1000000,"")</f>
        <v>1046.2976824</v>
      </c>
      <c r="N1682" s="12">
        <f>IFERROR([1]!EM_S_STM07_IS(F1682,"61",$N$1,"1")/1000000,"")</f>
        <v>51.506749290000002</v>
      </c>
      <c r="O1682" s="12">
        <f>IFERROR([1]!EM_S_STM07_IS(F1682,"61",$O$1,"1")/1000000,"")</f>
        <v>56.966367009999999</v>
      </c>
      <c r="P1682" s="12">
        <f>IFERROR([1]!EM_S_STM07_IS(F1682,"61",$P$1,"1")/1000000,"")</f>
        <v>76.124598669999997</v>
      </c>
      <c r="Q1682" s="12">
        <f>IFERROR([1]!EM_S_STM07_IS(F1682,"61",$Q$1,"1")/1000000,"")</f>
        <v>57.727930929999999</v>
      </c>
      <c r="R1682" s="12">
        <f>IFERROR([1]!EM_S_STM07_IS(F1682,"61",$R$1,"1")/1000000,"")</f>
        <v>52.00121343</v>
      </c>
      <c r="S1682" s="12">
        <f>IFERROR([1]!EM_S_STM07_IS(F1682,"61",$S$1,"1")/1000000,"")</f>
        <v>74.967882439999997</v>
      </c>
      <c r="T1682" s="20">
        <f t="shared" si="476"/>
        <v>0.24910195914444744</v>
      </c>
      <c r="U1682" s="20">
        <f t="shared" si="477"/>
        <v>7.7958944503492056E-2</v>
      </c>
      <c r="V1682" s="14">
        <f t="shared" si="478"/>
        <v>0.34513178002467987</v>
      </c>
      <c r="W1682" s="14">
        <f t="shared" si="479"/>
        <v>8.8315450739218995E-2</v>
      </c>
      <c r="X1682" s="14">
        <f t="shared" si="480"/>
        <v>0.26704616334914494</v>
      </c>
      <c r="Y1682" s="14">
        <f t="shared" si="481"/>
        <v>0.60235520999084269</v>
      </c>
      <c r="Z1682" s="15">
        <f t="shared" si="482"/>
        <v>2.3101177135913444E-2</v>
      </c>
      <c r="AA1682" s="14">
        <f t="shared" si="483"/>
        <v>0.10599810306918317</v>
      </c>
      <c r="AB1682" s="14">
        <f t="shared" si="484"/>
        <v>0.33630776659211781</v>
      </c>
      <c r="AC1682" s="14">
        <f t="shared" si="485"/>
        <v>-0.24166521809526406</v>
      </c>
      <c r="AD1682" s="14">
        <f t="shared" si="486"/>
        <v>-9.9201849221724731E-2</v>
      </c>
      <c r="AE1682" s="14">
        <f t="shared" si="487"/>
        <v>0.44165640559361075</v>
      </c>
      <c r="AF1682" s="18">
        <f t="shared" si="488"/>
        <v>1</v>
      </c>
      <c r="AG1682" s="18" t="str">
        <f t="shared" si="489"/>
        <v/>
      </c>
      <c r="AH1682" s="18" t="str">
        <f t="shared" si="490"/>
        <v/>
      </c>
      <c r="AI1682" s="19" t="str">
        <f t="shared" si="491"/>
        <v/>
      </c>
      <c r="AJ1682" s="19" t="str">
        <f t="shared" si="492"/>
        <v/>
      </c>
      <c r="AK1682" s="19" t="str">
        <f t="shared" si="493"/>
        <v/>
      </c>
    </row>
    <row r="1683" spans="2:37" x14ac:dyDescent="0.15">
      <c r="B1683" s="51" t="str">
        <f>IFERROR(IF(AND(AF1683=1,AI1683=1),MAX($B$5:B1682)+1,""),"")</f>
        <v/>
      </c>
      <c r="C1683" s="51" t="str">
        <f>IFERROR(IF(AND(AG1683=1,AJ1683=1),MAX($C$5:C1682)+1,""),"")</f>
        <v/>
      </c>
      <c r="D1683" s="51" t="str">
        <f>IFERROR(IF(AND(AH1683=1,AK1683=1),MAX($D$5:D1682)+1,""),"")</f>
        <v/>
      </c>
      <c r="F1683" s="5" t="s">
        <v>3463</v>
      </c>
      <c r="G1683" s="5" t="s">
        <v>3464</v>
      </c>
      <c r="H1683" s="12">
        <f>IFERROR([1]!EM_S_STM07_IS(F1683,"9",$H$1,"1")/1000000,"")</f>
        <v>264.55781807</v>
      </c>
      <c r="I1683" s="12">
        <f>IFERROR([1]!EM_S_STM07_IS(F1683,"9",$I$1,"1")/1000000,"")</f>
        <v>415.27816381000002</v>
      </c>
      <c r="J1683" s="12">
        <f>IFERROR([1]!EM_S_STM07_IS(F1683,"9",$J$1,"1")/1000000,"")</f>
        <v>623.73106136000001</v>
      </c>
      <c r="K1683" s="12">
        <f>IFERROR([1]!EM_S_STM07_IS(F1683,"9",$K$1,"1")/1000000,"")</f>
        <v>729.77452822999999</v>
      </c>
      <c r="L1683" s="12">
        <f>IFERROR([1]!EM_S_STM07_IS(F1683,"9",$L$1,"1")/1000000,"")</f>
        <v>1079.4661792100001</v>
      </c>
      <c r="M1683" s="13">
        <f>IFERROR([1]!EM_S_STM07_IS(F1683,"9",$M$1,"1")/1000000,"")</f>
        <v>1013.5385703200001</v>
      </c>
      <c r="N1683" s="12">
        <f>IFERROR([1]!EM_S_STM07_IS(F1683,"61",$N$1,"1")/1000000,"")</f>
        <v>47.239487130000001</v>
      </c>
      <c r="O1683" s="12">
        <f>IFERROR([1]!EM_S_STM07_IS(F1683,"61",$O$1,"1")/1000000,"")</f>
        <v>57.922027280000002</v>
      </c>
      <c r="P1683" s="12">
        <f>IFERROR([1]!EM_S_STM07_IS(F1683,"61",$P$1,"1")/1000000,"")</f>
        <v>101.18074007999999</v>
      </c>
      <c r="Q1683" s="12">
        <f>IFERROR([1]!EM_S_STM07_IS(F1683,"61",$Q$1,"1")/1000000,"")</f>
        <v>114.31036881</v>
      </c>
      <c r="R1683" s="12">
        <f>IFERROR([1]!EM_S_STM07_IS(F1683,"61",$R$1,"1")/1000000,"")</f>
        <v>158.84386958000002</v>
      </c>
      <c r="S1683" s="12">
        <f>IFERROR([1]!EM_S_STM07_IS(F1683,"61",$S$1,"1")/1000000,"")</f>
        <v>125.53484997</v>
      </c>
      <c r="T1683" s="20">
        <f t="shared" si="476"/>
        <v>0.30816924922402977</v>
      </c>
      <c r="U1683" s="20">
        <f t="shared" si="477"/>
        <v>0.21588311317406395</v>
      </c>
      <c r="V1683" s="14">
        <f t="shared" si="478"/>
        <v>0.56970664045966901</v>
      </c>
      <c r="W1683" s="14">
        <f t="shared" si="479"/>
        <v>0.50195968802581281</v>
      </c>
      <c r="X1683" s="14">
        <f t="shared" si="480"/>
        <v>0.17001472820478097</v>
      </c>
      <c r="Y1683" s="14">
        <f t="shared" si="481"/>
        <v>0.4791776602948099</v>
      </c>
      <c r="Z1683" s="15">
        <f t="shared" si="482"/>
        <v>-6.1074270004687556E-2</v>
      </c>
      <c r="AA1683" s="14">
        <f t="shared" si="483"/>
        <v>0.22613581981960018</v>
      </c>
      <c r="AB1683" s="14">
        <f t="shared" si="484"/>
        <v>0.74684390086838115</v>
      </c>
      <c r="AC1683" s="14">
        <f t="shared" si="485"/>
        <v>0.12976411043859612</v>
      </c>
      <c r="AD1683" s="14">
        <f t="shared" si="486"/>
        <v>0.38958408789688181</v>
      </c>
      <c r="AE1683" s="14">
        <f t="shared" si="487"/>
        <v>-0.20969660143682339</v>
      </c>
      <c r="AF1683" s="18">
        <f t="shared" si="488"/>
        <v>1</v>
      </c>
      <c r="AG1683" s="18">
        <f t="shared" si="489"/>
        <v>1</v>
      </c>
      <c r="AH1683" s="18">
        <f t="shared" si="490"/>
        <v>1</v>
      </c>
      <c r="AI1683" s="19" t="str">
        <f t="shared" si="491"/>
        <v/>
      </c>
      <c r="AJ1683" s="19" t="str">
        <f t="shared" si="492"/>
        <v/>
      </c>
      <c r="AK1683" s="19" t="str">
        <f t="shared" si="493"/>
        <v/>
      </c>
    </row>
    <row r="1684" spans="2:37" x14ac:dyDescent="0.15">
      <c r="B1684" s="51" t="str">
        <f>IFERROR(IF(AND(AF1684=1,AI1684=1),MAX($B$5:B1683)+1,""),"")</f>
        <v/>
      </c>
      <c r="C1684" s="51" t="str">
        <f>IFERROR(IF(AND(AG1684=1,AJ1684=1),MAX($C$5:C1683)+1,""),"")</f>
        <v/>
      </c>
      <c r="D1684" s="51" t="str">
        <f>IFERROR(IF(AND(AH1684=1,AK1684=1),MAX($D$5:D1683)+1,""),"")</f>
        <v/>
      </c>
      <c r="F1684" s="5" t="s">
        <v>3465</v>
      </c>
      <c r="G1684" s="5" t="s">
        <v>3466</v>
      </c>
      <c r="H1684" s="12">
        <f>IFERROR([1]!EM_S_STM07_IS(F1684,"9",$H$1,"1")/1000000,"")</f>
        <v>171.01134462000002</v>
      </c>
      <c r="I1684" s="12">
        <f>IFERROR([1]!EM_S_STM07_IS(F1684,"9",$I$1,"1")/1000000,"")</f>
        <v>271.55610247999999</v>
      </c>
      <c r="J1684" s="12">
        <f>IFERROR([1]!EM_S_STM07_IS(F1684,"9",$J$1,"1")/1000000,"")</f>
        <v>334.66807016000001</v>
      </c>
      <c r="K1684" s="12">
        <f>IFERROR([1]!EM_S_STM07_IS(F1684,"9",$K$1,"1")/1000000,"")</f>
        <v>345.87870346</v>
      </c>
      <c r="L1684" s="12">
        <f>IFERROR([1]!EM_S_STM07_IS(F1684,"9",$L$1,"1")/1000000,"")</f>
        <v>390.12928083999998</v>
      </c>
      <c r="M1684" s="13">
        <f>IFERROR([1]!EM_S_STM07_IS(F1684,"9",$M$1,"1")/1000000,"")</f>
        <v>460.12978966000003</v>
      </c>
      <c r="N1684" s="12">
        <f>IFERROR([1]!EM_S_STM07_IS(F1684,"61",$N$1,"1")/1000000,"")</f>
        <v>17.984373999999999</v>
      </c>
      <c r="O1684" s="12">
        <f>IFERROR([1]!EM_S_STM07_IS(F1684,"61",$O$1,"1")/1000000,"")</f>
        <v>26.403095879999999</v>
      </c>
      <c r="P1684" s="12">
        <f>IFERROR([1]!EM_S_STM07_IS(F1684,"61",$P$1,"1")/1000000,"")</f>
        <v>36.419866890000002</v>
      </c>
      <c r="Q1684" s="12">
        <f>IFERROR([1]!EM_S_STM07_IS(F1684,"61",$Q$1,"1")/1000000,"")</f>
        <v>36.840493610000003</v>
      </c>
      <c r="R1684" s="12">
        <f>IFERROR([1]!EM_S_STM07_IS(F1684,"61",$R$1,"1")/1000000,"")</f>
        <v>41.639954799999998</v>
      </c>
      <c r="S1684" s="12">
        <f>IFERROR([1]!EM_S_STM07_IS(F1684,"61",$S$1,"1")/1000000,"")</f>
        <v>47.071472100000001</v>
      </c>
      <c r="T1684" s="20">
        <f t="shared" si="476"/>
        <v>0.21890844471797144</v>
      </c>
      <c r="U1684" s="20">
        <f t="shared" si="477"/>
        <v>0.212195007488853</v>
      </c>
      <c r="V1684" s="14">
        <f t="shared" si="478"/>
        <v>0.58794203439203374</v>
      </c>
      <c r="W1684" s="14">
        <f t="shared" si="479"/>
        <v>0.23240857820401289</v>
      </c>
      <c r="X1684" s="14">
        <f t="shared" si="480"/>
        <v>3.3497767787169959E-2</v>
      </c>
      <c r="Y1684" s="14">
        <f t="shared" si="481"/>
        <v>0.12793669265363558</v>
      </c>
      <c r="Z1684" s="15">
        <f t="shared" si="482"/>
        <v>0.17942900535248132</v>
      </c>
      <c r="AA1684" s="14">
        <f t="shared" si="483"/>
        <v>0.46811314533383258</v>
      </c>
      <c r="AB1684" s="14">
        <f t="shared" si="484"/>
        <v>0.37937865527305747</v>
      </c>
      <c r="AC1684" s="14">
        <f t="shared" si="485"/>
        <v>1.1549375544683693E-2</v>
      </c>
      <c r="AD1684" s="14">
        <f t="shared" si="486"/>
        <v>0.130276788384215</v>
      </c>
      <c r="AE1684" s="14">
        <f t="shared" si="487"/>
        <v>0.13044003832588222</v>
      </c>
      <c r="AF1684" s="18">
        <f t="shared" si="488"/>
        <v>1</v>
      </c>
      <c r="AG1684" s="18">
        <f t="shared" si="489"/>
        <v>1</v>
      </c>
      <c r="AH1684" s="18">
        <f t="shared" si="490"/>
        <v>1</v>
      </c>
      <c r="AI1684" s="19" t="str">
        <f t="shared" si="491"/>
        <v/>
      </c>
      <c r="AJ1684" s="19" t="str">
        <f t="shared" si="492"/>
        <v/>
      </c>
      <c r="AK1684" s="19" t="str">
        <f t="shared" si="493"/>
        <v/>
      </c>
    </row>
    <row r="1685" spans="2:37" x14ac:dyDescent="0.15">
      <c r="B1685" s="51" t="str">
        <f>IFERROR(IF(AND(AF1685=1,AI1685=1),MAX($B$5:B1684)+1,""),"")</f>
        <v/>
      </c>
      <c r="C1685" s="51" t="str">
        <f>IFERROR(IF(AND(AG1685=1,AJ1685=1),MAX($C$5:C1684)+1,""),"")</f>
        <v/>
      </c>
      <c r="D1685" s="51" t="str">
        <f>IFERROR(IF(AND(AH1685=1,AK1685=1),MAX($D$5:D1684)+1,""),"")</f>
        <v/>
      </c>
      <c r="F1685" s="5" t="s">
        <v>3467</v>
      </c>
      <c r="G1685" s="5" t="s">
        <v>3468</v>
      </c>
      <c r="H1685" s="12">
        <f>IFERROR([1]!EM_S_STM07_IS(F1685,"9",$H$1,"1")/1000000,"")</f>
        <v>177.60981688999999</v>
      </c>
      <c r="I1685" s="12">
        <f>IFERROR([1]!EM_S_STM07_IS(F1685,"9",$I$1,"1")/1000000,"")</f>
        <v>223.18030672</v>
      </c>
      <c r="J1685" s="12">
        <f>IFERROR([1]!EM_S_STM07_IS(F1685,"9",$J$1,"1")/1000000,"")</f>
        <v>225.27282680000002</v>
      </c>
      <c r="K1685" s="12">
        <f>IFERROR([1]!EM_S_STM07_IS(F1685,"9",$K$1,"1")/1000000,"")</f>
        <v>255.38512146000002</v>
      </c>
      <c r="L1685" s="12">
        <f>IFERROR([1]!EM_S_STM07_IS(F1685,"9",$L$1,"1")/1000000,"")</f>
        <v>243.42865911000001</v>
      </c>
      <c r="M1685" s="13">
        <f>IFERROR([1]!EM_S_STM07_IS(F1685,"9",$M$1,"1")/1000000,"")</f>
        <v>191.25058499000002</v>
      </c>
      <c r="N1685" s="12">
        <f>IFERROR([1]!EM_S_STM07_IS(F1685,"61",$N$1,"1")/1000000,"")</f>
        <v>30.808332979999999</v>
      </c>
      <c r="O1685" s="12">
        <f>IFERROR([1]!EM_S_STM07_IS(F1685,"61",$O$1,"1")/1000000,"")</f>
        <v>37.133207319999997</v>
      </c>
      <c r="P1685" s="12">
        <f>IFERROR([1]!EM_S_STM07_IS(F1685,"61",$P$1,"1")/1000000,"")</f>
        <v>35.477991070000002</v>
      </c>
      <c r="Q1685" s="12">
        <f>IFERROR([1]!EM_S_STM07_IS(F1685,"61",$Q$1,"1")/1000000,"")</f>
        <v>34.958543499999998</v>
      </c>
      <c r="R1685" s="12">
        <f>IFERROR([1]!EM_S_STM07_IS(F1685,"61",$R$1,"1")/1000000,"")</f>
        <v>28.71870693</v>
      </c>
      <c r="S1685" s="12">
        <f>IFERROR([1]!EM_S_STM07_IS(F1685,"61",$S$1,"1")/1000000,"")</f>
        <v>5.0279978700000001</v>
      </c>
      <c r="T1685" s="20">
        <f t="shared" si="476"/>
        <v>1.4909134100111965E-2</v>
      </c>
      <c r="U1685" s="20">
        <f t="shared" si="477"/>
        <v>-0.3041023384885404</v>
      </c>
      <c r="V1685" s="14">
        <f t="shared" si="478"/>
        <v>0.25657641355614608</v>
      </c>
      <c r="W1685" s="14">
        <f t="shared" si="479"/>
        <v>9.3759172157840565E-3</v>
      </c>
      <c r="X1685" s="14">
        <f t="shared" si="480"/>
        <v>0.13367033693208843</v>
      </c>
      <c r="Y1685" s="14">
        <f t="shared" si="481"/>
        <v>-4.6817380282949267E-2</v>
      </c>
      <c r="Z1685" s="15">
        <f t="shared" si="482"/>
        <v>-0.21434647140878296</v>
      </c>
      <c r="AA1685" s="14">
        <f t="shared" si="483"/>
        <v>0.20529751947649838</v>
      </c>
      <c r="AB1685" s="14">
        <f t="shared" si="484"/>
        <v>-4.4575095163096601E-2</v>
      </c>
      <c r="AC1685" s="14">
        <f t="shared" si="485"/>
        <v>-1.4641403144138174E-2</v>
      </c>
      <c r="AD1685" s="14">
        <f t="shared" si="486"/>
        <v>-0.17849246408106215</v>
      </c>
      <c r="AE1685" s="14">
        <f t="shared" si="487"/>
        <v>-0.82492255371192647</v>
      </c>
      <c r="AF1685" s="18" t="str">
        <f t="shared" si="488"/>
        <v/>
      </c>
      <c r="AG1685" s="18" t="str">
        <f t="shared" si="489"/>
        <v/>
      </c>
      <c r="AH1685" s="18" t="str">
        <f t="shared" si="490"/>
        <v/>
      </c>
      <c r="AI1685" s="19" t="str">
        <f t="shared" si="491"/>
        <v/>
      </c>
      <c r="AJ1685" s="19" t="str">
        <f t="shared" si="492"/>
        <v/>
      </c>
      <c r="AK1685" s="19" t="str">
        <f t="shared" si="493"/>
        <v/>
      </c>
    </row>
    <row r="1686" spans="2:37" x14ac:dyDescent="0.15">
      <c r="B1686" s="51" t="str">
        <f>IFERROR(IF(AND(AF1686=1,AI1686=1),MAX($B$5:B1685)+1,""),"")</f>
        <v/>
      </c>
      <c r="C1686" s="51" t="str">
        <f>IFERROR(IF(AND(AG1686=1,AJ1686=1),MAX($C$5:C1685)+1,""),"")</f>
        <v/>
      </c>
      <c r="D1686" s="51" t="str">
        <f>IFERROR(IF(AND(AH1686=1,AK1686=1),MAX($D$5:D1685)+1,""),"")</f>
        <v/>
      </c>
      <c r="F1686" s="5" t="s">
        <v>3469</v>
      </c>
      <c r="G1686" s="5" t="s">
        <v>3470</v>
      </c>
      <c r="H1686" s="12" t="str">
        <f>IFERROR([1]!EM_S_STM07_IS(F1686,"9",$H$1,"1")/1000000,"")</f>
        <v/>
      </c>
      <c r="I1686" s="12">
        <f>IFERROR([1]!EM_S_STM07_IS(F1686,"9",$I$1,"1")/1000000,"")</f>
        <v>628.39715317999992</v>
      </c>
      <c r="J1686" s="12">
        <f>IFERROR([1]!EM_S_STM07_IS(F1686,"9",$J$1,"1")/1000000,"")</f>
        <v>672.92881852999994</v>
      </c>
      <c r="K1686" s="12">
        <f>IFERROR([1]!EM_S_STM07_IS(F1686,"9",$K$1,"1")/1000000,"")</f>
        <v>692.70760158000007</v>
      </c>
      <c r="L1686" s="12">
        <f>IFERROR([1]!EM_S_STM07_IS(F1686,"9",$L$1,"1")/1000000,"")</f>
        <v>839.31248822999999</v>
      </c>
      <c r="M1686" s="13">
        <f>IFERROR([1]!EM_S_STM07_IS(F1686,"9",$M$1,"1")/1000000,"")</f>
        <v>1452.3861322299999</v>
      </c>
      <c r="N1686" s="12" t="str">
        <f>IFERROR([1]!EM_S_STM07_IS(F1686,"61",$N$1,"1")/1000000,"")</f>
        <v/>
      </c>
      <c r="O1686" s="12">
        <f>IFERROR([1]!EM_S_STM07_IS(F1686,"61",$O$1,"1")/1000000,"")</f>
        <v>57.90173781</v>
      </c>
      <c r="P1686" s="12">
        <f>IFERROR([1]!EM_S_STM07_IS(F1686,"61",$P$1,"1")/1000000,"")</f>
        <v>60.331761450000002</v>
      </c>
      <c r="Q1686" s="12">
        <f>IFERROR([1]!EM_S_STM07_IS(F1686,"61",$Q$1,"1")/1000000,"")</f>
        <v>77.416583219999993</v>
      </c>
      <c r="R1686" s="12">
        <f>IFERROR([1]!EM_S_STM07_IS(F1686,"61",$R$1,"1")/1000000,"")</f>
        <v>89.544792479999998</v>
      </c>
      <c r="S1686" s="12">
        <f>IFERROR([1]!EM_S_STM07_IS(F1686,"61",$S$1,"1")/1000000,"")</f>
        <v>147.19094203</v>
      </c>
      <c r="T1686" s="20" t="str">
        <f t="shared" si="476"/>
        <v/>
      </c>
      <c r="U1686" s="20" t="str">
        <f t="shared" si="477"/>
        <v/>
      </c>
      <c r="V1686" s="14" t="str">
        <f t="shared" si="478"/>
        <v/>
      </c>
      <c r="W1686" s="14">
        <f t="shared" si="479"/>
        <v>7.0865479139502474E-2</v>
      </c>
      <c r="X1686" s="14">
        <f t="shared" si="480"/>
        <v>2.9392087997073005E-2</v>
      </c>
      <c r="Y1686" s="14">
        <f t="shared" si="481"/>
        <v>0.21164036068841763</v>
      </c>
      <c r="Z1686" s="15">
        <f t="shared" si="482"/>
        <v>0.73044742285783437</v>
      </c>
      <c r="AA1686" s="14" t="str">
        <f t="shared" si="483"/>
        <v/>
      </c>
      <c r="AB1686" s="14">
        <f t="shared" si="484"/>
        <v>4.1968060578318617E-2</v>
      </c>
      <c r="AC1686" s="14">
        <f t="shared" si="485"/>
        <v>0.28318121930119761</v>
      </c>
      <c r="AD1686" s="14">
        <f t="shared" si="486"/>
        <v>0.15666164477363262</v>
      </c>
      <c r="AE1686" s="14">
        <f t="shared" si="487"/>
        <v>0.64376886643492282</v>
      </c>
      <c r="AF1686" s="18" t="str">
        <f t="shared" si="488"/>
        <v/>
      </c>
      <c r="AG1686" s="18" t="str">
        <f t="shared" si="489"/>
        <v/>
      </c>
      <c r="AH1686" s="18" t="str">
        <f t="shared" si="490"/>
        <v/>
      </c>
      <c r="AI1686" s="19" t="str">
        <f t="shared" si="491"/>
        <v/>
      </c>
      <c r="AJ1686" s="19" t="str">
        <f t="shared" si="492"/>
        <v/>
      </c>
      <c r="AK1686" s="19" t="str">
        <f t="shared" si="493"/>
        <v/>
      </c>
    </row>
    <row r="1687" spans="2:37" x14ac:dyDescent="0.15">
      <c r="B1687" s="51" t="str">
        <f>IFERROR(IF(AND(AF1687=1,AI1687=1),MAX($B$5:B1686)+1,""),"")</f>
        <v/>
      </c>
      <c r="C1687" s="51" t="str">
        <f>IFERROR(IF(AND(AG1687=1,AJ1687=1),MAX($C$5:C1686)+1,""),"")</f>
        <v/>
      </c>
      <c r="D1687" s="51" t="str">
        <f>IFERROR(IF(AND(AH1687=1,AK1687=1),MAX($D$5:D1686)+1,""),"")</f>
        <v/>
      </c>
      <c r="F1687" s="5" t="s">
        <v>3471</v>
      </c>
      <c r="G1687" s="5" t="s">
        <v>3472</v>
      </c>
      <c r="H1687" s="12" t="str">
        <f>IFERROR([1]!EM_S_STM07_IS(F1687,"9",$H$1,"1")/1000000,"")</f>
        <v/>
      </c>
      <c r="I1687" s="12">
        <f>IFERROR([1]!EM_S_STM07_IS(F1687,"9",$I$1,"1")/1000000,"")</f>
        <v>138.85196686</v>
      </c>
      <c r="J1687" s="12">
        <f>IFERROR([1]!EM_S_STM07_IS(F1687,"9",$J$1,"1")/1000000,"")</f>
        <v>245.60891802</v>
      </c>
      <c r="K1687" s="12">
        <f>IFERROR([1]!EM_S_STM07_IS(F1687,"9",$K$1,"1")/1000000,"")</f>
        <v>345.37313224000002</v>
      </c>
      <c r="L1687" s="12">
        <f>IFERROR([1]!EM_S_STM07_IS(F1687,"9",$L$1,"1")/1000000,"")</f>
        <v>475.89811901000002</v>
      </c>
      <c r="M1687" s="13">
        <f>IFERROR([1]!EM_S_STM07_IS(F1687,"9",$M$1,"1")/1000000,"")</f>
        <v>734.03521523999996</v>
      </c>
      <c r="N1687" s="12" t="str">
        <f>IFERROR([1]!EM_S_STM07_IS(F1687,"61",$N$1,"1")/1000000,"")</f>
        <v/>
      </c>
      <c r="O1687" s="12">
        <f>IFERROR([1]!EM_S_STM07_IS(F1687,"61",$O$1,"1")/1000000,"")</f>
        <v>44.693180679999998</v>
      </c>
      <c r="P1687" s="12">
        <f>IFERROR([1]!EM_S_STM07_IS(F1687,"61",$P$1,"1")/1000000,"")</f>
        <v>76.618896950000007</v>
      </c>
      <c r="Q1687" s="12">
        <f>IFERROR([1]!EM_S_STM07_IS(F1687,"61",$Q$1,"1")/1000000,"")</f>
        <v>97.704268389999996</v>
      </c>
      <c r="R1687" s="12">
        <f>IFERROR([1]!EM_S_STM07_IS(F1687,"61",$R$1,"1")/1000000,"")</f>
        <v>117.47338067</v>
      </c>
      <c r="S1687" s="12">
        <f>IFERROR([1]!EM_S_STM07_IS(F1687,"61",$S$1,"1")/1000000,"")</f>
        <v>107.68990769</v>
      </c>
      <c r="T1687" s="20" t="str">
        <f t="shared" si="476"/>
        <v/>
      </c>
      <c r="U1687" s="20" t="str">
        <f t="shared" si="477"/>
        <v/>
      </c>
      <c r="V1687" s="14" t="str">
        <f t="shared" si="478"/>
        <v/>
      </c>
      <c r="W1687" s="14">
        <f t="shared" si="479"/>
        <v>0.76885443954596344</v>
      </c>
      <c r="X1687" s="14">
        <f t="shared" si="480"/>
        <v>0.40619133468059243</v>
      </c>
      <c r="Y1687" s="14">
        <f t="shared" si="481"/>
        <v>0.37792455343427844</v>
      </c>
      <c r="Z1687" s="15">
        <f t="shared" si="482"/>
        <v>0.54242092145057574</v>
      </c>
      <c r="AA1687" s="14" t="str">
        <f t="shared" si="483"/>
        <v/>
      </c>
      <c r="AB1687" s="14">
        <f t="shared" si="484"/>
        <v>0.71433081701179146</v>
      </c>
      <c r="AC1687" s="14">
        <f t="shared" si="485"/>
        <v>0.27519805530168218</v>
      </c>
      <c r="AD1687" s="14">
        <f t="shared" si="486"/>
        <v>0.20233621934600521</v>
      </c>
      <c r="AE1687" s="14">
        <f t="shared" si="487"/>
        <v>-8.3282467263653653E-2</v>
      </c>
      <c r="AF1687" s="18" t="str">
        <f t="shared" si="488"/>
        <v/>
      </c>
      <c r="AG1687" s="18" t="str">
        <f t="shared" si="489"/>
        <v/>
      </c>
      <c r="AH1687" s="18" t="str">
        <f t="shared" si="490"/>
        <v/>
      </c>
      <c r="AI1687" s="19">
        <f t="shared" si="491"/>
        <v>1</v>
      </c>
      <c r="AJ1687" s="19" t="str">
        <f t="shared" si="492"/>
        <v/>
      </c>
      <c r="AK1687" s="19" t="str">
        <f t="shared" si="493"/>
        <v/>
      </c>
    </row>
    <row r="1688" spans="2:37" x14ac:dyDescent="0.15">
      <c r="B1688" s="51" t="str">
        <f>IFERROR(IF(AND(AF1688=1,AI1688=1),MAX($B$5:B1687)+1,""),"")</f>
        <v/>
      </c>
      <c r="C1688" s="51" t="str">
        <f>IFERROR(IF(AND(AG1688=1,AJ1688=1),MAX($C$5:C1687)+1,""),"")</f>
        <v/>
      </c>
      <c r="D1688" s="51" t="str">
        <f>IFERROR(IF(AND(AH1688=1,AK1688=1),MAX($D$5:D1687)+1,""),"")</f>
        <v/>
      </c>
      <c r="F1688" s="5" t="s">
        <v>3473</v>
      </c>
      <c r="G1688" s="5" t="s">
        <v>3474</v>
      </c>
      <c r="H1688" s="12" t="str">
        <f>IFERROR([1]!EM_S_STM07_IS(F1688,"9",$H$1,"1")/1000000,"")</f>
        <v/>
      </c>
      <c r="I1688" s="12">
        <f>IFERROR([1]!EM_S_STM07_IS(F1688,"9",$I$1,"1")/1000000,"")</f>
        <v>110.4336</v>
      </c>
      <c r="J1688" s="12">
        <f>IFERROR([1]!EM_S_STM07_IS(F1688,"9",$J$1,"1")/1000000,"")</f>
        <v>144.46515855999999</v>
      </c>
      <c r="K1688" s="12">
        <f>IFERROR([1]!EM_S_STM07_IS(F1688,"9",$K$1,"1")/1000000,"")</f>
        <v>150.80833282</v>
      </c>
      <c r="L1688" s="12">
        <f>IFERROR([1]!EM_S_STM07_IS(F1688,"9",$L$1,"1")/1000000,"")</f>
        <v>200.64377009999998</v>
      </c>
      <c r="M1688" s="13">
        <f>IFERROR([1]!EM_S_STM07_IS(F1688,"9",$M$1,"1")/1000000,"")</f>
        <v>237.03089084999999</v>
      </c>
      <c r="N1688" s="12" t="str">
        <f>IFERROR([1]!EM_S_STM07_IS(F1688,"61",$N$1,"1")/1000000,"")</f>
        <v/>
      </c>
      <c r="O1688" s="12">
        <f>IFERROR([1]!EM_S_STM07_IS(F1688,"61",$O$1,"1")/1000000,"")</f>
        <v>47.9846</v>
      </c>
      <c r="P1688" s="12">
        <f>IFERROR([1]!EM_S_STM07_IS(F1688,"61",$P$1,"1")/1000000,"")</f>
        <v>55.25668752</v>
      </c>
      <c r="Q1688" s="12">
        <f>IFERROR([1]!EM_S_STM07_IS(F1688,"61",$Q$1,"1")/1000000,"")</f>
        <v>57.906493619999999</v>
      </c>
      <c r="R1688" s="12">
        <f>IFERROR([1]!EM_S_STM07_IS(F1688,"61",$R$1,"1")/1000000,"")</f>
        <v>88.675340989999995</v>
      </c>
      <c r="S1688" s="12">
        <f>IFERROR([1]!EM_S_STM07_IS(F1688,"61",$S$1,"1")/1000000,"")</f>
        <v>103.26562365000001</v>
      </c>
      <c r="T1688" s="20" t="str">
        <f t="shared" si="476"/>
        <v/>
      </c>
      <c r="U1688" s="20" t="str">
        <f t="shared" si="477"/>
        <v/>
      </c>
      <c r="V1688" s="14" t="str">
        <f t="shared" si="478"/>
        <v/>
      </c>
      <c r="W1688" s="14">
        <f t="shared" si="479"/>
        <v>0.30816308225032957</v>
      </c>
      <c r="X1688" s="14">
        <f t="shared" si="480"/>
        <v>4.3907986695390873E-2</v>
      </c>
      <c r="Y1688" s="14">
        <f t="shared" si="481"/>
        <v>0.33045546189733405</v>
      </c>
      <c r="Z1688" s="15">
        <f t="shared" si="482"/>
        <v>0.1813518592272505</v>
      </c>
      <c r="AA1688" s="14" t="str">
        <f t="shared" si="483"/>
        <v/>
      </c>
      <c r="AB1688" s="14">
        <f t="shared" si="484"/>
        <v>0.15155044576801724</v>
      </c>
      <c r="AC1688" s="14">
        <f t="shared" si="485"/>
        <v>4.7954486939538486E-2</v>
      </c>
      <c r="AD1688" s="14">
        <f t="shared" si="486"/>
        <v>0.53135400620031525</v>
      </c>
      <c r="AE1688" s="14">
        <f t="shared" si="487"/>
        <v>0.16453596340436261</v>
      </c>
      <c r="AF1688" s="18" t="str">
        <f t="shared" si="488"/>
        <v/>
      </c>
      <c r="AG1688" s="18" t="str">
        <f t="shared" si="489"/>
        <v/>
      </c>
      <c r="AH1688" s="18" t="str">
        <f t="shared" si="490"/>
        <v/>
      </c>
      <c r="AI1688" s="19" t="str">
        <f t="shared" si="491"/>
        <v/>
      </c>
      <c r="AJ1688" s="19" t="str">
        <f t="shared" si="492"/>
        <v/>
      </c>
      <c r="AK1688" s="19" t="str">
        <f t="shared" si="493"/>
        <v/>
      </c>
    </row>
    <row r="1689" spans="2:37" x14ac:dyDescent="0.15">
      <c r="B1689" s="51" t="str">
        <f>IFERROR(IF(AND(AF1689=1,AI1689=1),MAX($B$5:B1688)+1,""),"")</f>
        <v/>
      </c>
      <c r="C1689" s="51" t="str">
        <f>IFERROR(IF(AND(AG1689=1,AJ1689=1),MAX($C$5:C1688)+1,""),"")</f>
        <v/>
      </c>
      <c r="D1689" s="51" t="str">
        <f>IFERROR(IF(AND(AH1689=1,AK1689=1),MAX($D$5:D1688)+1,""),"")</f>
        <v/>
      </c>
      <c r="F1689" s="5" t="s">
        <v>3475</v>
      </c>
      <c r="G1689" s="5" t="s">
        <v>3476</v>
      </c>
      <c r="H1689" s="12" t="str">
        <f>IFERROR([1]!EM_S_STM07_IS(F1689,"9",$H$1,"1")/1000000,"")</f>
        <v/>
      </c>
      <c r="I1689" s="12">
        <f>IFERROR([1]!EM_S_STM07_IS(F1689,"9",$I$1,"1")/1000000,"")</f>
        <v>270.72801141000002</v>
      </c>
      <c r="J1689" s="12">
        <f>IFERROR([1]!EM_S_STM07_IS(F1689,"9",$J$1,"1")/1000000,"")</f>
        <v>284.88152658999996</v>
      </c>
      <c r="K1689" s="12">
        <f>IFERROR([1]!EM_S_STM07_IS(F1689,"9",$K$1,"1")/1000000,"")</f>
        <v>282.25894042000004</v>
      </c>
      <c r="L1689" s="12">
        <f>IFERROR([1]!EM_S_STM07_IS(F1689,"9",$L$1,"1")/1000000,"")</f>
        <v>287.21561937000001</v>
      </c>
      <c r="M1689" s="13">
        <f>IFERROR([1]!EM_S_STM07_IS(F1689,"9",$M$1,"1")/1000000,"")</f>
        <v>340.27708532999998</v>
      </c>
      <c r="N1689" s="12" t="str">
        <f>IFERROR([1]!EM_S_STM07_IS(F1689,"61",$N$1,"1")/1000000,"")</f>
        <v/>
      </c>
      <c r="O1689" s="12">
        <f>IFERROR([1]!EM_S_STM07_IS(F1689,"61",$O$1,"1")/1000000,"")</f>
        <v>57.717224619999996</v>
      </c>
      <c r="P1689" s="12">
        <f>IFERROR([1]!EM_S_STM07_IS(F1689,"61",$P$1,"1")/1000000,"")</f>
        <v>61.971763960000004</v>
      </c>
      <c r="Q1689" s="12">
        <f>IFERROR([1]!EM_S_STM07_IS(F1689,"61",$Q$1,"1")/1000000,"")</f>
        <v>69.146555599999999</v>
      </c>
      <c r="R1689" s="12">
        <f>IFERROR([1]!EM_S_STM07_IS(F1689,"61",$R$1,"1")/1000000,"")</f>
        <v>69.629628230000009</v>
      </c>
      <c r="S1689" s="12">
        <f>IFERROR([1]!EM_S_STM07_IS(F1689,"61",$S$1,"1")/1000000,"")</f>
        <v>84.177980120000001</v>
      </c>
      <c r="T1689" s="20" t="str">
        <f t="shared" si="476"/>
        <v/>
      </c>
      <c r="U1689" s="20" t="str">
        <f t="shared" si="477"/>
        <v/>
      </c>
      <c r="V1689" s="14" t="str">
        <f t="shared" si="478"/>
        <v/>
      </c>
      <c r="W1689" s="14">
        <f t="shared" si="479"/>
        <v>5.2279463459602493E-2</v>
      </c>
      <c r="X1689" s="14">
        <f t="shared" si="480"/>
        <v>-9.2058835874406584E-3</v>
      </c>
      <c r="Y1689" s="14">
        <f t="shared" si="481"/>
        <v>1.7560750928294608E-2</v>
      </c>
      <c r="Z1689" s="15">
        <f t="shared" si="482"/>
        <v>0.18474436061795285</v>
      </c>
      <c r="AA1689" s="14" t="str">
        <f t="shared" si="483"/>
        <v/>
      </c>
      <c r="AB1689" s="14">
        <f t="shared" si="484"/>
        <v>7.3713512179616095E-2</v>
      </c>
      <c r="AC1689" s="14">
        <f t="shared" si="485"/>
        <v>0.11577517213534541</v>
      </c>
      <c r="AD1689" s="14">
        <f t="shared" si="486"/>
        <v>6.9862139308065471E-3</v>
      </c>
      <c r="AE1689" s="14">
        <f t="shared" si="487"/>
        <v>0.20893910049245124</v>
      </c>
      <c r="AF1689" s="18" t="str">
        <f t="shared" si="488"/>
        <v/>
      </c>
      <c r="AG1689" s="18" t="str">
        <f t="shared" si="489"/>
        <v/>
      </c>
      <c r="AH1689" s="18" t="str">
        <f t="shared" si="490"/>
        <v/>
      </c>
      <c r="AI1689" s="19" t="str">
        <f t="shared" si="491"/>
        <v/>
      </c>
      <c r="AJ1689" s="19" t="str">
        <f t="shared" si="492"/>
        <v/>
      </c>
      <c r="AK1689" s="19" t="str">
        <f t="shared" si="493"/>
        <v/>
      </c>
    </row>
    <row r="1690" spans="2:37" x14ac:dyDescent="0.15">
      <c r="B1690" s="51" t="str">
        <f>IFERROR(IF(AND(AF1690=1,AI1690=1),MAX($B$5:B1689)+1,""),"")</f>
        <v/>
      </c>
      <c r="C1690" s="51" t="str">
        <f>IFERROR(IF(AND(AG1690=1,AJ1690=1),MAX($C$5:C1689)+1,""),"")</f>
        <v/>
      </c>
      <c r="D1690" s="51" t="str">
        <f>IFERROR(IF(AND(AH1690=1,AK1690=1),MAX($D$5:D1689)+1,""),"")</f>
        <v/>
      </c>
      <c r="F1690" s="5" t="s">
        <v>3477</v>
      </c>
      <c r="G1690" s="5" t="s">
        <v>3478</v>
      </c>
      <c r="H1690" s="12">
        <f>IFERROR([1]!EM_S_STM07_IS(F1690,"9",$H$1,"1")/1000000,"")</f>
        <v>231.18738912000001</v>
      </c>
      <c r="I1690" s="12">
        <f>IFERROR([1]!EM_S_STM07_IS(F1690,"9",$I$1,"1")/1000000,"")</f>
        <v>358.05501411</v>
      </c>
      <c r="J1690" s="12">
        <f>IFERROR([1]!EM_S_STM07_IS(F1690,"9",$J$1,"1")/1000000,"")</f>
        <v>413.63496989999999</v>
      </c>
      <c r="K1690" s="12">
        <f>IFERROR([1]!EM_S_STM07_IS(F1690,"9",$K$1,"1")/1000000,"")</f>
        <v>464.40376139999995</v>
      </c>
      <c r="L1690" s="12">
        <f>IFERROR([1]!EM_S_STM07_IS(F1690,"9",$L$1,"1")/1000000,"")</f>
        <v>486.47226330000001</v>
      </c>
      <c r="M1690" s="13">
        <f>IFERROR([1]!EM_S_STM07_IS(F1690,"9",$M$1,"1")/1000000,"")</f>
        <v>567.32599872000003</v>
      </c>
      <c r="N1690" s="12">
        <f>IFERROR([1]!EM_S_STM07_IS(F1690,"61",$N$1,"1")/1000000,"")</f>
        <v>60.389015380000004</v>
      </c>
      <c r="O1690" s="12">
        <f>IFERROR([1]!EM_S_STM07_IS(F1690,"61",$O$1,"1")/1000000,"")</f>
        <v>76.310624419999996</v>
      </c>
      <c r="P1690" s="12">
        <f>IFERROR([1]!EM_S_STM07_IS(F1690,"61",$P$1,"1")/1000000,"")</f>
        <v>84.222594010000009</v>
      </c>
      <c r="Q1690" s="12">
        <f>IFERROR([1]!EM_S_STM07_IS(F1690,"61",$Q$1,"1")/1000000,"")</f>
        <v>93.60782433</v>
      </c>
      <c r="R1690" s="12">
        <f>IFERROR([1]!EM_S_STM07_IS(F1690,"61",$R$1,"1")/1000000,"")</f>
        <v>101.35886236</v>
      </c>
      <c r="S1690" s="12">
        <f>IFERROR([1]!EM_S_STM07_IS(F1690,"61",$S$1,"1")/1000000,"")</f>
        <v>108.27804868999999</v>
      </c>
      <c r="T1690" s="20">
        <f t="shared" si="476"/>
        <v>0.19666808663547419</v>
      </c>
      <c r="U1690" s="20">
        <f t="shared" si="477"/>
        <v>0.1238710761487154</v>
      </c>
      <c r="V1690" s="14">
        <f t="shared" si="478"/>
        <v>0.5487653347914585</v>
      </c>
      <c r="W1690" s="14">
        <f t="shared" si="479"/>
        <v>0.15522741925050929</v>
      </c>
      <c r="X1690" s="14">
        <f t="shared" si="480"/>
        <v>0.12273815125513633</v>
      </c>
      <c r="Y1690" s="14">
        <f t="shared" si="481"/>
        <v>4.752007570626033E-2</v>
      </c>
      <c r="Z1690" s="15">
        <f t="shared" si="482"/>
        <v>0.16620420426752833</v>
      </c>
      <c r="AA1690" s="14">
        <f t="shared" si="483"/>
        <v>0.26365074740518135</v>
      </c>
      <c r="AB1690" s="14">
        <f t="shared" si="484"/>
        <v>0.10368110142113306</v>
      </c>
      <c r="AC1690" s="14">
        <f t="shared" si="485"/>
        <v>0.11143364117811015</v>
      </c>
      <c r="AD1690" s="14">
        <f t="shared" si="486"/>
        <v>8.2803313563563991E-2</v>
      </c>
      <c r="AE1690" s="14">
        <f t="shared" si="487"/>
        <v>6.8264246153679778E-2</v>
      </c>
      <c r="AF1690" s="18" t="str">
        <f t="shared" si="488"/>
        <v/>
      </c>
      <c r="AG1690" s="18" t="str">
        <f t="shared" si="489"/>
        <v/>
      </c>
      <c r="AH1690" s="18" t="str">
        <f t="shared" si="490"/>
        <v/>
      </c>
      <c r="AI1690" s="19" t="str">
        <f t="shared" si="491"/>
        <v/>
      </c>
      <c r="AJ1690" s="19" t="str">
        <f t="shared" si="492"/>
        <v/>
      </c>
      <c r="AK1690" s="19" t="str">
        <f t="shared" si="493"/>
        <v/>
      </c>
    </row>
    <row r="1691" spans="2:37" x14ac:dyDescent="0.15">
      <c r="B1691" s="51" t="str">
        <f>IFERROR(IF(AND(AF1691=1,AI1691=1),MAX($B$5:B1690)+1,""),"")</f>
        <v/>
      </c>
      <c r="C1691" s="51" t="str">
        <f>IFERROR(IF(AND(AG1691=1,AJ1691=1),MAX($C$5:C1690)+1,""),"")</f>
        <v/>
      </c>
      <c r="D1691" s="51" t="str">
        <f>IFERROR(IF(AND(AH1691=1,AK1691=1),MAX($D$5:D1690)+1,""),"")</f>
        <v/>
      </c>
      <c r="F1691" s="5" t="s">
        <v>3479</v>
      </c>
      <c r="G1691" s="5" t="s">
        <v>3480</v>
      </c>
      <c r="H1691" s="12">
        <f>IFERROR([1]!EM_S_STM07_IS(F1691,"9",$H$1,"1")/1000000,"")</f>
        <v>296.98732511000003</v>
      </c>
      <c r="I1691" s="12">
        <f>IFERROR([1]!EM_S_STM07_IS(F1691,"9",$I$1,"1")/1000000,"")</f>
        <v>306.22117230000003</v>
      </c>
      <c r="J1691" s="12">
        <f>IFERROR([1]!EM_S_STM07_IS(F1691,"9",$J$1,"1")/1000000,"")</f>
        <v>348.17080212000002</v>
      </c>
      <c r="K1691" s="12">
        <f>IFERROR([1]!EM_S_STM07_IS(F1691,"9",$K$1,"1")/1000000,"")</f>
        <v>303.39906886</v>
      </c>
      <c r="L1691" s="12">
        <f>IFERROR([1]!EM_S_STM07_IS(F1691,"9",$L$1,"1")/1000000,"")</f>
        <v>223.0132874</v>
      </c>
      <c r="M1691" s="13">
        <f>IFERROR([1]!EM_S_STM07_IS(F1691,"9",$M$1,"1")/1000000,"")</f>
        <v>77.873802560000001</v>
      </c>
      <c r="N1691" s="12">
        <f>IFERROR([1]!EM_S_STM07_IS(F1691,"61",$N$1,"1")/1000000,"")</f>
        <v>115.3204944</v>
      </c>
      <c r="O1691" s="12">
        <f>IFERROR([1]!EM_S_STM07_IS(F1691,"61",$O$1,"1")/1000000,"")</f>
        <v>133.83407023000001</v>
      </c>
      <c r="P1691" s="12">
        <f>IFERROR([1]!EM_S_STM07_IS(F1691,"61",$P$1,"1")/1000000,"")</f>
        <v>162.69838941</v>
      </c>
      <c r="Q1691" s="12">
        <f>IFERROR([1]!EM_S_STM07_IS(F1691,"61",$Q$1,"1")/1000000,"")</f>
        <v>146.42849618</v>
      </c>
      <c r="R1691" s="12">
        <f>IFERROR([1]!EM_S_STM07_IS(F1691,"61",$R$1,"1")/1000000,"")</f>
        <v>75.284006480000002</v>
      </c>
      <c r="S1691" s="12">
        <f>IFERROR([1]!EM_S_STM07_IS(F1691,"61",$S$1,"1")/1000000,"")</f>
        <v>-55.327063100000004</v>
      </c>
      <c r="T1691" s="20">
        <f t="shared" si="476"/>
        <v>-0.23487799345196558</v>
      </c>
      <c r="U1691" s="20">
        <f t="shared" si="477"/>
        <v>-1.863388429678233</v>
      </c>
      <c r="V1691" s="14">
        <f t="shared" si="478"/>
        <v>3.1091721461782639E-2</v>
      </c>
      <c r="W1691" s="14">
        <f t="shared" si="479"/>
        <v>0.13699127824807161</v>
      </c>
      <c r="X1691" s="14">
        <f t="shared" si="480"/>
        <v>-0.12859129193886012</v>
      </c>
      <c r="Y1691" s="14">
        <f t="shared" si="481"/>
        <v>-0.26495065315145411</v>
      </c>
      <c r="Z1691" s="15">
        <f t="shared" si="482"/>
        <v>-0.65081092939397656</v>
      </c>
      <c r="AA1691" s="14">
        <f t="shared" si="483"/>
        <v>0.16054020515888465</v>
      </c>
      <c r="AB1691" s="14">
        <f t="shared" si="484"/>
        <v>0.21567243027425928</v>
      </c>
      <c r="AC1691" s="14">
        <f t="shared" si="485"/>
        <v>-0.10000033367877952</v>
      </c>
      <c r="AD1691" s="14">
        <f t="shared" si="486"/>
        <v>-0.48586505738981495</v>
      </c>
      <c r="AE1691" s="14">
        <f t="shared" si="487"/>
        <v>-1.7349112472474244</v>
      </c>
      <c r="AF1691" s="18" t="str">
        <f t="shared" si="488"/>
        <v/>
      </c>
      <c r="AG1691" s="18" t="str">
        <f t="shared" si="489"/>
        <v/>
      </c>
      <c r="AH1691" s="18" t="str">
        <f t="shared" si="490"/>
        <v/>
      </c>
      <c r="AI1691" s="19" t="str">
        <f t="shared" si="491"/>
        <v/>
      </c>
      <c r="AJ1691" s="19" t="str">
        <f t="shared" si="492"/>
        <v/>
      </c>
      <c r="AK1691" s="19" t="str">
        <f t="shared" si="493"/>
        <v/>
      </c>
    </row>
    <row r="1692" spans="2:37" x14ac:dyDescent="0.15">
      <c r="B1692" s="51" t="str">
        <f>IFERROR(IF(AND(AF1692=1,AI1692=1),MAX($B$5:B1691)+1,""),"")</f>
        <v/>
      </c>
      <c r="C1692" s="51" t="str">
        <f>IFERROR(IF(AND(AG1692=1,AJ1692=1),MAX($C$5:C1691)+1,""),"")</f>
        <v/>
      </c>
      <c r="D1692" s="51" t="str">
        <f>IFERROR(IF(AND(AH1692=1,AK1692=1),MAX($D$5:D1691)+1,""),"")</f>
        <v/>
      </c>
      <c r="F1692" s="5" t="s">
        <v>3481</v>
      </c>
      <c r="G1692" s="5" t="s">
        <v>3482</v>
      </c>
      <c r="H1692" s="12" t="str">
        <f>IFERROR([1]!EM_S_STM07_IS(F1692,"9",$H$1,"1")/1000000,"")</f>
        <v/>
      </c>
      <c r="I1692" s="12">
        <f>IFERROR([1]!EM_S_STM07_IS(F1692,"9",$I$1,"1")/1000000,"")</f>
        <v>203.67079397000001</v>
      </c>
      <c r="J1692" s="12">
        <f>IFERROR([1]!EM_S_STM07_IS(F1692,"9",$J$1,"1")/1000000,"")</f>
        <v>261.42137344000002</v>
      </c>
      <c r="K1692" s="12">
        <f>IFERROR([1]!EM_S_STM07_IS(F1692,"9",$K$1,"1")/1000000,"")</f>
        <v>323.23059998000002</v>
      </c>
      <c r="L1692" s="12">
        <f>IFERROR([1]!EM_S_STM07_IS(F1692,"9",$L$1,"1")/1000000,"")</f>
        <v>402.41758663999997</v>
      </c>
      <c r="M1692" s="13">
        <f>IFERROR([1]!EM_S_STM07_IS(F1692,"9",$M$1,"1")/1000000,"")</f>
        <v>432.07274891000003</v>
      </c>
      <c r="N1692" s="12" t="str">
        <f>IFERROR([1]!EM_S_STM07_IS(F1692,"61",$N$1,"1")/1000000,"")</f>
        <v/>
      </c>
      <c r="O1692" s="12">
        <f>IFERROR([1]!EM_S_STM07_IS(F1692,"61",$O$1,"1")/1000000,"")</f>
        <v>42.453868249999999</v>
      </c>
      <c r="P1692" s="12">
        <f>IFERROR([1]!EM_S_STM07_IS(F1692,"61",$P$1,"1")/1000000,"")</f>
        <v>46.65326735</v>
      </c>
      <c r="Q1692" s="12">
        <f>IFERROR([1]!EM_S_STM07_IS(F1692,"61",$Q$1,"1")/1000000,"")</f>
        <v>65.436929370000001</v>
      </c>
      <c r="R1692" s="12">
        <f>IFERROR([1]!EM_S_STM07_IS(F1692,"61",$R$1,"1")/1000000,"")</f>
        <v>90.080983989999993</v>
      </c>
      <c r="S1692" s="12">
        <f>IFERROR([1]!EM_S_STM07_IS(F1692,"61",$S$1,"1")/1000000,"")</f>
        <v>105.21336014000001</v>
      </c>
      <c r="T1692" s="20" t="str">
        <f t="shared" si="476"/>
        <v/>
      </c>
      <c r="U1692" s="20" t="str">
        <f t="shared" si="477"/>
        <v/>
      </c>
      <c r="V1692" s="14" t="str">
        <f t="shared" si="478"/>
        <v/>
      </c>
      <c r="W1692" s="14">
        <f t="shared" si="479"/>
        <v>0.28354865390521566</v>
      </c>
      <c r="X1692" s="14">
        <f t="shared" si="480"/>
        <v>0.23643524523899001</v>
      </c>
      <c r="Y1692" s="14">
        <f t="shared" si="481"/>
        <v>0.24498604607639146</v>
      </c>
      <c r="Z1692" s="15">
        <f t="shared" si="482"/>
        <v>7.3692510602250016E-2</v>
      </c>
      <c r="AA1692" s="14" t="str">
        <f t="shared" si="483"/>
        <v/>
      </c>
      <c r="AB1692" s="14">
        <f t="shared" si="484"/>
        <v>9.8916760076391885E-2</v>
      </c>
      <c r="AC1692" s="14">
        <f t="shared" si="485"/>
        <v>0.40262264760755284</v>
      </c>
      <c r="AD1692" s="14">
        <f t="shared" si="486"/>
        <v>0.37660774821286502</v>
      </c>
      <c r="AE1692" s="14">
        <f t="shared" si="487"/>
        <v>0.16798635494123684</v>
      </c>
      <c r="AF1692" s="18" t="str">
        <f t="shared" si="488"/>
        <v/>
      </c>
      <c r="AG1692" s="18" t="str">
        <f t="shared" si="489"/>
        <v/>
      </c>
      <c r="AH1692" s="18" t="str">
        <f t="shared" si="490"/>
        <v/>
      </c>
      <c r="AI1692" s="19" t="str">
        <f t="shared" si="491"/>
        <v/>
      </c>
      <c r="AJ1692" s="19" t="str">
        <f t="shared" si="492"/>
        <v/>
      </c>
      <c r="AK1692" s="19" t="str">
        <f t="shared" si="493"/>
        <v/>
      </c>
    </row>
    <row r="1693" spans="2:37" x14ac:dyDescent="0.15">
      <c r="B1693" s="51" t="str">
        <f>IFERROR(IF(AND(AF1693=1,AI1693=1),MAX($B$5:B1692)+1,""),"")</f>
        <v/>
      </c>
      <c r="C1693" s="51" t="str">
        <f>IFERROR(IF(AND(AG1693=1,AJ1693=1),MAX($C$5:C1692)+1,""),"")</f>
        <v/>
      </c>
      <c r="D1693" s="51" t="str">
        <f>IFERROR(IF(AND(AH1693=1,AK1693=1),MAX($D$5:D1692)+1,""),"")</f>
        <v/>
      </c>
      <c r="F1693" s="5" t="s">
        <v>3483</v>
      </c>
      <c r="G1693" s="5" t="s">
        <v>3484</v>
      </c>
      <c r="H1693" s="12">
        <f>IFERROR([1]!EM_S_STM07_IS(F1693,"9",$H$1,"1")/1000000,"")</f>
        <v>112.65017003</v>
      </c>
      <c r="I1693" s="12">
        <f>IFERROR([1]!EM_S_STM07_IS(F1693,"9",$I$1,"1")/1000000,"")</f>
        <v>145.20004922000001</v>
      </c>
      <c r="J1693" s="12">
        <f>IFERROR([1]!EM_S_STM07_IS(F1693,"9",$J$1,"1")/1000000,"")</f>
        <v>221.60481953999999</v>
      </c>
      <c r="K1693" s="12">
        <f>IFERROR([1]!EM_S_STM07_IS(F1693,"9",$K$1,"1")/1000000,"")</f>
        <v>197.41913259</v>
      </c>
      <c r="L1693" s="12">
        <f>IFERROR([1]!EM_S_STM07_IS(F1693,"9",$L$1,"1")/1000000,"")</f>
        <v>138.49110725</v>
      </c>
      <c r="M1693" s="13">
        <f>IFERROR([1]!EM_S_STM07_IS(F1693,"9",$M$1,"1")/1000000,"")</f>
        <v>185.39604121000002</v>
      </c>
      <c r="N1693" s="12">
        <f>IFERROR([1]!EM_S_STM07_IS(F1693,"61",$N$1,"1")/1000000,"")</f>
        <v>34.295036229999994</v>
      </c>
      <c r="O1693" s="12">
        <f>IFERROR([1]!EM_S_STM07_IS(F1693,"61",$O$1,"1")/1000000,"")</f>
        <v>53.64720054</v>
      </c>
      <c r="P1693" s="12">
        <f>IFERROR([1]!EM_S_STM07_IS(F1693,"61",$P$1,"1")/1000000,"")</f>
        <v>65.3759029</v>
      </c>
      <c r="Q1693" s="12">
        <f>IFERROR([1]!EM_S_STM07_IS(F1693,"61",$Q$1,"1")/1000000,"")</f>
        <v>45.619628679999998</v>
      </c>
      <c r="R1693" s="12">
        <f>IFERROR([1]!EM_S_STM07_IS(F1693,"61",$R$1,"1")/1000000,"")</f>
        <v>37.331024450000001</v>
      </c>
      <c r="S1693" s="12">
        <f>IFERROR([1]!EM_S_STM07_IS(F1693,"61",$S$1,"1")/1000000,"")</f>
        <v>34.002279510000001</v>
      </c>
      <c r="T1693" s="20">
        <f t="shared" si="476"/>
        <v>0.10477470222565466</v>
      </c>
      <c r="U1693" s="20">
        <f t="shared" si="477"/>
        <v>-1.7131430108905388E-3</v>
      </c>
      <c r="V1693" s="14">
        <f t="shared" si="478"/>
        <v>0.28894656067835156</v>
      </c>
      <c r="W1693" s="14">
        <f t="shared" si="479"/>
        <v>0.5262034739687671</v>
      </c>
      <c r="X1693" s="14">
        <f t="shared" si="480"/>
        <v>-0.10913881295634204</v>
      </c>
      <c r="Y1693" s="14">
        <f t="shared" si="481"/>
        <v>-0.29849196765736841</v>
      </c>
      <c r="Z1693" s="15">
        <f t="shared" si="482"/>
        <v>0.33868552928332535</v>
      </c>
      <c r="AA1693" s="14">
        <f t="shared" si="483"/>
        <v>0.56428470231710881</v>
      </c>
      <c r="AB1693" s="14">
        <f t="shared" si="484"/>
        <v>0.2186265497908868</v>
      </c>
      <c r="AC1693" s="14">
        <f t="shared" si="485"/>
        <v>-0.30219504960749077</v>
      </c>
      <c r="AD1693" s="14">
        <f t="shared" si="486"/>
        <v>-0.18168942777111613</v>
      </c>
      <c r="AE1693" s="14">
        <f t="shared" si="487"/>
        <v>-8.9168325515910127E-2</v>
      </c>
      <c r="AF1693" s="18" t="str">
        <f t="shared" si="488"/>
        <v/>
      </c>
      <c r="AG1693" s="18" t="str">
        <f t="shared" si="489"/>
        <v/>
      </c>
      <c r="AH1693" s="18" t="str">
        <f t="shared" si="490"/>
        <v/>
      </c>
      <c r="AI1693" s="19" t="str">
        <f t="shared" si="491"/>
        <v/>
      </c>
      <c r="AJ1693" s="19" t="str">
        <f t="shared" si="492"/>
        <v/>
      </c>
      <c r="AK1693" s="19" t="str">
        <f t="shared" si="493"/>
        <v/>
      </c>
    </row>
    <row r="1694" spans="2:37" x14ac:dyDescent="0.15">
      <c r="B1694" s="51" t="str">
        <f>IFERROR(IF(AND(AF1694=1,AI1694=1),MAX($B$5:B1693)+1,""),"")</f>
        <v/>
      </c>
      <c r="C1694" s="51" t="str">
        <f>IFERROR(IF(AND(AG1694=1,AJ1694=1),MAX($C$5:C1693)+1,""),"")</f>
        <v/>
      </c>
      <c r="D1694" s="51" t="str">
        <f>IFERROR(IF(AND(AH1694=1,AK1694=1),MAX($D$5:D1693)+1,""),"")</f>
        <v/>
      </c>
      <c r="F1694" s="5" t="s">
        <v>3485</v>
      </c>
      <c r="G1694" s="5" t="s">
        <v>3486</v>
      </c>
      <c r="H1694" s="12">
        <f>IFERROR([1]!EM_S_STM07_IS(F1694,"9",$H$1,"1")/1000000,"")</f>
        <v>218.66292846000002</v>
      </c>
      <c r="I1694" s="12">
        <f>IFERROR([1]!EM_S_STM07_IS(F1694,"9",$I$1,"1")/1000000,"")</f>
        <v>265.55418078000002</v>
      </c>
      <c r="J1694" s="12">
        <f>IFERROR([1]!EM_S_STM07_IS(F1694,"9",$J$1,"1")/1000000,"")</f>
        <v>209.35734151</v>
      </c>
      <c r="K1694" s="12">
        <f>IFERROR([1]!EM_S_STM07_IS(F1694,"9",$K$1,"1")/1000000,"")</f>
        <v>243.76544380000001</v>
      </c>
      <c r="L1694" s="12">
        <f>IFERROR([1]!EM_S_STM07_IS(F1694,"9",$L$1,"1")/1000000,"")</f>
        <v>269.83077735000001</v>
      </c>
      <c r="M1694" s="13">
        <f>IFERROR([1]!EM_S_STM07_IS(F1694,"9",$M$1,"1")/1000000,"")</f>
        <v>257.44051030999998</v>
      </c>
      <c r="N1694" s="12">
        <f>IFERROR([1]!EM_S_STM07_IS(F1694,"61",$N$1,"1")/1000000,"")</f>
        <v>35.266463270000003</v>
      </c>
      <c r="O1694" s="12">
        <f>IFERROR([1]!EM_S_STM07_IS(F1694,"61",$O$1,"1")/1000000,"")</f>
        <v>40.772122229999994</v>
      </c>
      <c r="P1694" s="12">
        <f>IFERROR([1]!EM_S_STM07_IS(F1694,"61",$P$1,"1")/1000000,"")</f>
        <v>28.239759790000001</v>
      </c>
      <c r="Q1694" s="12">
        <f>IFERROR([1]!EM_S_STM07_IS(F1694,"61",$Q$1,"1")/1000000,"")</f>
        <v>35.137104270000002</v>
      </c>
      <c r="R1694" s="12">
        <f>IFERROR([1]!EM_S_STM07_IS(F1694,"61",$R$1,"1")/1000000,"")</f>
        <v>32.089477359999997</v>
      </c>
      <c r="S1694" s="12">
        <f>IFERROR([1]!EM_S_STM07_IS(F1694,"61",$S$1,"1")/1000000,"")</f>
        <v>32.038866300000002</v>
      </c>
      <c r="T1694" s="20">
        <f t="shared" si="476"/>
        <v>3.3190360210472392E-2</v>
      </c>
      <c r="U1694" s="20">
        <f t="shared" si="477"/>
        <v>-1.9013464836024618E-2</v>
      </c>
      <c r="V1694" s="14">
        <f t="shared" si="478"/>
        <v>0.21444536872457473</v>
      </c>
      <c r="W1694" s="14">
        <f t="shared" si="479"/>
        <v>-0.21162099239008644</v>
      </c>
      <c r="X1694" s="14">
        <f t="shared" si="480"/>
        <v>0.1643510661810563</v>
      </c>
      <c r="Y1694" s="14">
        <f t="shared" si="481"/>
        <v>0.10692792687787846</v>
      </c>
      <c r="Z1694" s="15">
        <f t="shared" si="482"/>
        <v>-4.591865747000571E-2</v>
      </c>
      <c r="AA1694" s="14">
        <f t="shared" si="483"/>
        <v>0.15611599376576757</v>
      </c>
      <c r="AB1694" s="14">
        <f t="shared" si="484"/>
        <v>-0.30737576938731737</v>
      </c>
      <c r="AC1694" s="14">
        <f t="shared" si="485"/>
        <v>0.24424232115608943</v>
      </c>
      <c r="AD1694" s="14">
        <f t="shared" si="486"/>
        <v>-8.673528947011333E-2</v>
      </c>
      <c r="AE1694" s="14">
        <f t="shared" si="487"/>
        <v>-1.5771855500233761E-3</v>
      </c>
      <c r="AF1694" s="18" t="str">
        <f t="shared" si="488"/>
        <v/>
      </c>
      <c r="AG1694" s="18" t="str">
        <f t="shared" si="489"/>
        <v/>
      </c>
      <c r="AH1694" s="18" t="str">
        <f t="shared" si="490"/>
        <v/>
      </c>
      <c r="AI1694" s="19" t="str">
        <f t="shared" si="491"/>
        <v/>
      </c>
      <c r="AJ1694" s="19" t="str">
        <f t="shared" si="492"/>
        <v/>
      </c>
      <c r="AK1694" s="19" t="str">
        <f t="shared" si="493"/>
        <v/>
      </c>
    </row>
    <row r="1695" spans="2:37" x14ac:dyDescent="0.15">
      <c r="B1695" s="51" t="str">
        <f>IFERROR(IF(AND(AF1695=1,AI1695=1),MAX($B$5:B1694)+1,""),"")</f>
        <v/>
      </c>
      <c r="C1695" s="51" t="str">
        <f>IFERROR(IF(AND(AG1695=1,AJ1695=1),MAX($C$5:C1694)+1,""),"")</f>
        <v/>
      </c>
      <c r="D1695" s="51" t="str">
        <f>IFERROR(IF(AND(AH1695=1,AK1695=1),MAX($D$5:D1694)+1,""),"")</f>
        <v/>
      </c>
      <c r="F1695" s="5" t="s">
        <v>3487</v>
      </c>
      <c r="G1695" s="5" t="s">
        <v>3488</v>
      </c>
      <c r="H1695" s="12" t="str">
        <f>IFERROR([1]!EM_S_STM07_IS(F1695,"9",$H$1,"1")/1000000,"")</f>
        <v/>
      </c>
      <c r="I1695" s="12">
        <f>IFERROR([1]!EM_S_STM07_IS(F1695,"9",$I$1,"1")/1000000,"")</f>
        <v>320.96177989</v>
      </c>
      <c r="J1695" s="12">
        <f>IFERROR([1]!EM_S_STM07_IS(F1695,"9",$J$1,"1")/1000000,"")</f>
        <v>225.99693825999998</v>
      </c>
      <c r="K1695" s="12">
        <f>IFERROR([1]!EM_S_STM07_IS(F1695,"9",$K$1,"1")/1000000,"")</f>
        <v>184.38650969</v>
      </c>
      <c r="L1695" s="12">
        <f>IFERROR([1]!EM_S_STM07_IS(F1695,"9",$L$1,"1")/1000000,"")</f>
        <v>158.84043756</v>
      </c>
      <c r="M1695" s="13">
        <f>IFERROR([1]!EM_S_STM07_IS(F1695,"9",$M$1,"1")/1000000,"")</f>
        <v>151.22105740000001</v>
      </c>
      <c r="N1695" s="12" t="str">
        <f>IFERROR([1]!EM_S_STM07_IS(F1695,"61",$N$1,"1")/1000000,"")</f>
        <v/>
      </c>
      <c r="O1695" s="12">
        <f>IFERROR([1]!EM_S_STM07_IS(F1695,"61",$O$1,"1")/1000000,"")</f>
        <v>147.68523009999998</v>
      </c>
      <c r="P1695" s="12">
        <f>IFERROR([1]!EM_S_STM07_IS(F1695,"61",$P$1,"1")/1000000,"")</f>
        <v>83.97272676</v>
      </c>
      <c r="Q1695" s="12">
        <f>IFERROR([1]!EM_S_STM07_IS(F1695,"61",$Q$1,"1")/1000000,"")</f>
        <v>36.432886409999995</v>
      </c>
      <c r="R1695" s="12">
        <f>IFERROR([1]!EM_S_STM07_IS(F1695,"61",$R$1,"1")/1000000,"")</f>
        <v>37.287179030000004</v>
      </c>
      <c r="S1695" s="12">
        <f>IFERROR([1]!EM_S_STM07_IS(F1695,"61",$S$1,"1")/1000000,"")</f>
        <v>12.07469933</v>
      </c>
      <c r="T1695" s="20" t="str">
        <f t="shared" si="476"/>
        <v/>
      </c>
      <c r="U1695" s="20" t="str">
        <f t="shared" si="477"/>
        <v/>
      </c>
      <c r="V1695" s="14" t="str">
        <f t="shared" si="478"/>
        <v/>
      </c>
      <c r="W1695" s="14">
        <f t="shared" si="479"/>
        <v>-0.29587585681555717</v>
      </c>
      <c r="X1695" s="14">
        <f t="shared" si="480"/>
        <v>-0.18411943493733943</v>
      </c>
      <c r="Y1695" s="14">
        <f t="shared" si="481"/>
        <v>-0.1385463186702181</v>
      </c>
      <c r="Z1695" s="15">
        <f t="shared" si="482"/>
        <v>-4.7968768388225232E-2</v>
      </c>
      <c r="AA1695" s="14" t="str">
        <f t="shared" si="483"/>
        <v/>
      </c>
      <c r="AB1695" s="14">
        <f t="shared" si="484"/>
        <v>-0.43140741492469659</v>
      </c>
      <c r="AC1695" s="14">
        <f t="shared" si="485"/>
        <v>-0.56613429364836798</v>
      </c>
      <c r="AD1695" s="14">
        <f t="shared" si="486"/>
        <v>2.344839248765988E-2</v>
      </c>
      <c r="AE1695" s="14">
        <f t="shared" si="487"/>
        <v>-0.67617021066986305</v>
      </c>
      <c r="AF1695" s="18" t="str">
        <f t="shared" si="488"/>
        <v/>
      </c>
      <c r="AG1695" s="18" t="str">
        <f t="shared" si="489"/>
        <v/>
      </c>
      <c r="AH1695" s="18" t="str">
        <f t="shared" si="490"/>
        <v/>
      </c>
      <c r="AI1695" s="19" t="str">
        <f t="shared" si="491"/>
        <v/>
      </c>
      <c r="AJ1695" s="19" t="str">
        <f t="shared" si="492"/>
        <v/>
      </c>
      <c r="AK1695" s="19" t="str">
        <f t="shared" si="493"/>
        <v/>
      </c>
    </row>
    <row r="1696" spans="2:37" x14ac:dyDescent="0.15">
      <c r="B1696" s="51" t="str">
        <f>IFERROR(IF(AND(AF1696=1,AI1696=1),MAX($B$5:B1695)+1,""),"")</f>
        <v/>
      </c>
      <c r="C1696" s="51" t="str">
        <f>IFERROR(IF(AND(AG1696=1,AJ1696=1),MAX($C$5:C1695)+1,""),"")</f>
        <v/>
      </c>
      <c r="D1696" s="51" t="str">
        <f>IFERROR(IF(AND(AH1696=1,AK1696=1),MAX($D$5:D1695)+1,""),"")</f>
        <v/>
      </c>
      <c r="F1696" s="5" t="s">
        <v>3489</v>
      </c>
      <c r="G1696" s="5" t="s">
        <v>3490</v>
      </c>
      <c r="H1696" s="12">
        <f>IFERROR([1]!EM_S_STM07_IS(F1696,"9",$H$1,"1")/1000000,"")</f>
        <v>593.81709999999998</v>
      </c>
      <c r="I1696" s="12">
        <f>IFERROR([1]!EM_S_STM07_IS(F1696,"9",$I$1,"1")/1000000,"")</f>
        <v>772.15007888000002</v>
      </c>
      <c r="J1696" s="12">
        <f>IFERROR([1]!EM_S_STM07_IS(F1696,"9",$J$1,"1")/1000000,"")</f>
        <v>737.80115690000002</v>
      </c>
      <c r="K1696" s="12">
        <f>IFERROR([1]!EM_S_STM07_IS(F1696,"9",$K$1,"1")/1000000,"")</f>
        <v>789.11415133000003</v>
      </c>
      <c r="L1696" s="12">
        <f>IFERROR([1]!EM_S_STM07_IS(F1696,"9",$L$1,"1")/1000000,"")</f>
        <v>687.32416804000002</v>
      </c>
      <c r="M1696" s="13">
        <f>IFERROR([1]!EM_S_STM07_IS(F1696,"9",$M$1,"1")/1000000,"")</f>
        <v>667.40166877000001</v>
      </c>
      <c r="N1696" s="12">
        <f>IFERROR([1]!EM_S_STM07_IS(F1696,"61",$N$1,"1")/1000000,"")</f>
        <v>41.831400000000002</v>
      </c>
      <c r="O1696" s="12">
        <f>IFERROR([1]!EM_S_STM07_IS(F1696,"61",$O$1,"1")/1000000,"")</f>
        <v>55.883612409999998</v>
      </c>
      <c r="P1696" s="12">
        <f>IFERROR([1]!EM_S_STM07_IS(F1696,"61",$P$1,"1")/1000000,"")</f>
        <v>55.395399359999999</v>
      </c>
      <c r="Q1696" s="12">
        <f>IFERROR([1]!EM_S_STM07_IS(F1696,"61",$Q$1,"1")/1000000,"")</f>
        <v>57.381153149999996</v>
      </c>
      <c r="R1696" s="12">
        <f>IFERROR([1]!EM_S_STM07_IS(F1696,"61",$R$1,"1")/1000000,"")</f>
        <v>46.199474860000002</v>
      </c>
      <c r="S1696" s="12">
        <f>IFERROR([1]!EM_S_STM07_IS(F1696,"61",$S$1,"1")/1000000,"")</f>
        <v>4.1701730599999998</v>
      </c>
      <c r="T1696" s="20">
        <f t="shared" si="476"/>
        <v>2.3639221154606149E-2</v>
      </c>
      <c r="U1696" s="20">
        <f t="shared" si="477"/>
        <v>-0.36943431104568769</v>
      </c>
      <c r="V1696" s="14">
        <f t="shared" si="478"/>
        <v>0.30031634131115464</v>
      </c>
      <c r="W1696" s="14">
        <f t="shared" si="479"/>
        <v>-4.4484774293907924E-2</v>
      </c>
      <c r="X1696" s="14">
        <f t="shared" si="480"/>
        <v>6.9548541568571778E-2</v>
      </c>
      <c r="Y1696" s="14">
        <f t="shared" si="481"/>
        <v>-0.12899272319275948</v>
      </c>
      <c r="Z1696" s="15">
        <f t="shared" si="482"/>
        <v>-2.8985593983711887E-2</v>
      </c>
      <c r="AA1696" s="14">
        <f t="shared" si="483"/>
        <v>0.33592498482001548</v>
      </c>
      <c r="AB1696" s="14">
        <f t="shared" si="484"/>
        <v>-8.7362471562886356E-3</v>
      </c>
      <c r="AC1696" s="14">
        <f t="shared" si="485"/>
        <v>3.5846908099625929E-2</v>
      </c>
      <c r="AD1696" s="14">
        <f t="shared" si="486"/>
        <v>-0.19486674066605081</v>
      </c>
      <c r="AE1696" s="14">
        <f t="shared" si="487"/>
        <v>-0.90973548784619229</v>
      </c>
      <c r="AF1696" s="18" t="str">
        <f t="shared" si="488"/>
        <v/>
      </c>
      <c r="AG1696" s="18" t="str">
        <f t="shared" si="489"/>
        <v/>
      </c>
      <c r="AH1696" s="18" t="str">
        <f t="shared" si="490"/>
        <v/>
      </c>
      <c r="AI1696" s="19" t="str">
        <f t="shared" si="491"/>
        <v/>
      </c>
      <c r="AJ1696" s="19" t="str">
        <f t="shared" si="492"/>
        <v/>
      </c>
      <c r="AK1696" s="19" t="str">
        <f t="shared" si="493"/>
        <v/>
      </c>
    </row>
    <row r="1697" spans="2:37" x14ac:dyDescent="0.15">
      <c r="B1697" s="51" t="str">
        <f>IFERROR(IF(AND(AF1697=1,AI1697=1),MAX($B$5:B1696)+1,""),"")</f>
        <v/>
      </c>
      <c r="C1697" s="51">
        <f>IFERROR(IF(AND(AG1697=1,AJ1697=1),MAX($C$5:C1696)+1,""),"")</f>
        <v>83</v>
      </c>
      <c r="D1697" s="51" t="str">
        <f>IFERROR(IF(AND(AH1697=1,AK1697=1),MAX($D$5:D1696)+1,""),"")</f>
        <v/>
      </c>
      <c r="F1697" s="5" t="s">
        <v>3491</v>
      </c>
      <c r="G1697" s="5" t="s">
        <v>3492</v>
      </c>
      <c r="H1697" s="12">
        <f>IFERROR([1]!EM_S_STM07_IS(F1697,"9",$H$1,"1")/1000000,"")</f>
        <v>355.77468045000001</v>
      </c>
      <c r="I1697" s="12">
        <f>IFERROR([1]!EM_S_STM07_IS(F1697,"9",$I$1,"1")/1000000,"")</f>
        <v>423.05119218999999</v>
      </c>
      <c r="J1697" s="12">
        <f>IFERROR([1]!EM_S_STM07_IS(F1697,"9",$J$1,"1")/1000000,"")</f>
        <v>491.66199313999999</v>
      </c>
      <c r="K1697" s="12">
        <f>IFERROR([1]!EM_S_STM07_IS(F1697,"9",$K$1,"1")/1000000,"")</f>
        <v>595.29723595000007</v>
      </c>
      <c r="L1697" s="12">
        <f>IFERROR([1]!EM_S_STM07_IS(F1697,"9",$L$1,"1")/1000000,"")</f>
        <v>649.14357160999998</v>
      </c>
      <c r="M1697" s="13">
        <f>IFERROR([1]!EM_S_STM07_IS(F1697,"9",$M$1,"1")/1000000,"")</f>
        <v>696.30543353999997</v>
      </c>
      <c r="N1697" s="12">
        <f>IFERROR([1]!EM_S_STM07_IS(F1697,"61",$N$1,"1")/1000000,"")</f>
        <v>45.385763539999999</v>
      </c>
      <c r="O1697" s="12">
        <f>IFERROR([1]!EM_S_STM07_IS(F1697,"61",$O$1,"1")/1000000,"")</f>
        <v>80.238138280000001</v>
      </c>
      <c r="P1697" s="12">
        <f>IFERROR([1]!EM_S_STM07_IS(F1697,"61",$P$1,"1")/1000000,"")</f>
        <v>92.13679762999999</v>
      </c>
      <c r="Q1697" s="12">
        <f>IFERROR([1]!EM_S_STM07_IS(F1697,"61",$Q$1,"1")/1000000,"")</f>
        <v>118.53679219</v>
      </c>
      <c r="R1697" s="12">
        <f>IFERROR([1]!EM_S_STM07_IS(F1697,"61",$R$1,"1")/1000000,"")</f>
        <v>131.21108340000001</v>
      </c>
      <c r="S1697" s="12">
        <f>IFERROR([1]!EM_S_STM07_IS(F1697,"61",$S$1,"1")/1000000,"")</f>
        <v>147.80505955999999</v>
      </c>
      <c r="T1697" s="20">
        <f t="shared" si="476"/>
        <v>0.14373378332693743</v>
      </c>
      <c r="U1697" s="20">
        <f t="shared" si="477"/>
        <v>0.26635051386016029</v>
      </c>
      <c r="V1697" s="14">
        <f t="shared" si="478"/>
        <v>0.18909864989522468</v>
      </c>
      <c r="W1697" s="14">
        <f t="shared" si="479"/>
        <v>0.16218084765303212</v>
      </c>
      <c r="X1697" s="14">
        <f t="shared" si="480"/>
        <v>0.21078554831569032</v>
      </c>
      <c r="Y1697" s="14">
        <f t="shared" si="481"/>
        <v>9.0452856838936418E-2</v>
      </c>
      <c r="Z1697" s="15">
        <f t="shared" si="482"/>
        <v>7.2652436213809471E-2</v>
      </c>
      <c r="AA1697" s="14">
        <f t="shared" si="483"/>
        <v>0.76791425375676303</v>
      </c>
      <c r="AB1697" s="14">
        <f t="shared" si="484"/>
        <v>0.14829181739584085</v>
      </c>
      <c r="AC1697" s="14">
        <f t="shared" si="485"/>
        <v>0.28653041172557642</v>
      </c>
      <c r="AD1697" s="14">
        <f t="shared" si="486"/>
        <v>0.10692284628121762</v>
      </c>
      <c r="AE1697" s="14">
        <f t="shared" si="487"/>
        <v>0.12646779319253743</v>
      </c>
      <c r="AF1697" s="18" t="str">
        <f t="shared" si="488"/>
        <v/>
      </c>
      <c r="AG1697" s="18">
        <f t="shared" si="489"/>
        <v>1</v>
      </c>
      <c r="AH1697" s="18" t="str">
        <f t="shared" si="490"/>
        <v/>
      </c>
      <c r="AI1697" s="19" t="str">
        <f t="shared" si="491"/>
        <v/>
      </c>
      <c r="AJ1697" s="19">
        <f t="shared" si="492"/>
        <v>1</v>
      </c>
      <c r="AK1697" s="19" t="str">
        <f t="shared" si="493"/>
        <v/>
      </c>
    </row>
    <row r="1698" spans="2:37" x14ac:dyDescent="0.15">
      <c r="B1698" s="51" t="str">
        <f>IFERROR(IF(AND(AF1698=1,AI1698=1),MAX($B$5:B1697)+1,""),"")</f>
        <v/>
      </c>
      <c r="C1698" s="51" t="str">
        <f>IFERROR(IF(AND(AG1698=1,AJ1698=1),MAX($C$5:C1697)+1,""),"")</f>
        <v/>
      </c>
      <c r="D1698" s="51" t="str">
        <f>IFERROR(IF(AND(AH1698=1,AK1698=1),MAX($D$5:D1697)+1,""),"")</f>
        <v/>
      </c>
      <c r="F1698" s="5" t="s">
        <v>3493</v>
      </c>
      <c r="G1698" s="5" t="s">
        <v>3494</v>
      </c>
      <c r="H1698" s="12" t="str">
        <f>IFERROR([1]!EM_S_STM07_IS(F1698,"9",$H$1,"1")/1000000,"")</f>
        <v/>
      </c>
      <c r="I1698" s="12">
        <f>IFERROR([1]!EM_S_STM07_IS(F1698,"9",$I$1,"1")/1000000,"")</f>
        <v>98.681836590000003</v>
      </c>
      <c r="J1698" s="12">
        <f>IFERROR([1]!EM_S_STM07_IS(F1698,"9",$J$1,"1")/1000000,"")</f>
        <v>125.58972539</v>
      </c>
      <c r="K1698" s="12">
        <f>IFERROR([1]!EM_S_STM07_IS(F1698,"9",$K$1,"1")/1000000,"")</f>
        <v>136.41189421000001</v>
      </c>
      <c r="L1698" s="12">
        <f>IFERROR([1]!EM_S_STM07_IS(F1698,"9",$L$1,"1")/1000000,"")</f>
        <v>143.87359659000001</v>
      </c>
      <c r="M1698" s="13">
        <f>IFERROR([1]!EM_S_STM07_IS(F1698,"9",$M$1,"1")/1000000,"")</f>
        <v>126.62604364000001</v>
      </c>
      <c r="N1698" s="12" t="str">
        <f>IFERROR([1]!EM_S_STM07_IS(F1698,"61",$N$1,"1")/1000000,"")</f>
        <v/>
      </c>
      <c r="O1698" s="12">
        <f>IFERROR([1]!EM_S_STM07_IS(F1698,"61",$O$1,"1")/1000000,"")</f>
        <v>26.44075248</v>
      </c>
      <c r="P1698" s="12">
        <f>IFERROR([1]!EM_S_STM07_IS(F1698,"61",$P$1,"1")/1000000,"")</f>
        <v>33.302544019999999</v>
      </c>
      <c r="Q1698" s="12">
        <f>IFERROR([1]!EM_S_STM07_IS(F1698,"61",$Q$1,"1")/1000000,"")</f>
        <v>35.163659819999999</v>
      </c>
      <c r="R1698" s="12">
        <f>IFERROR([1]!EM_S_STM07_IS(F1698,"61",$R$1,"1")/1000000,"")</f>
        <v>37.963575570000003</v>
      </c>
      <c r="S1698" s="12">
        <f>IFERROR([1]!EM_S_STM07_IS(F1698,"61",$S$1,"1")/1000000,"")</f>
        <v>25.663774739999997</v>
      </c>
      <c r="T1698" s="20" t="str">
        <f t="shared" si="476"/>
        <v/>
      </c>
      <c r="U1698" s="20" t="str">
        <f t="shared" si="477"/>
        <v/>
      </c>
      <c r="V1698" s="14" t="str">
        <f t="shared" si="478"/>
        <v/>
      </c>
      <c r="W1698" s="14">
        <f t="shared" si="479"/>
        <v>0.27267316590180612</v>
      </c>
      <c r="X1698" s="14">
        <f t="shared" si="480"/>
        <v>8.6170813626619519E-2</v>
      </c>
      <c r="Y1698" s="14">
        <f t="shared" si="481"/>
        <v>5.469979302914036E-2</v>
      </c>
      <c r="Z1698" s="15">
        <f t="shared" si="482"/>
        <v>-0.11987990401846114</v>
      </c>
      <c r="AA1698" s="14" t="str">
        <f t="shared" si="483"/>
        <v/>
      </c>
      <c r="AB1698" s="14">
        <f t="shared" si="484"/>
        <v>0.25951574355496554</v>
      </c>
      <c r="AC1698" s="14">
        <f t="shared" si="485"/>
        <v>5.5885093910011757E-2</v>
      </c>
      <c r="AD1698" s="14">
        <f t="shared" si="486"/>
        <v>7.9625265525049199E-2</v>
      </c>
      <c r="AE1698" s="14">
        <f t="shared" si="487"/>
        <v>-0.3239895253628241</v>
      </c>
      <c r="AF1698" s="18" t="str">
        <f t="shared" si="488"/>
        <v/>
      </c>
      <c r="AG1698" s="18" t="str">
        <f t="shared" si="489"/>
        <v/>
      </c>
      <c r="AH1698" s="18" t="str">
        <f t="shared" si="490"/>
        <v/>
      </c>
      <c r="AI1698" s="19" t="str">
        <f t="shared" si="491"/>
        <v/>
      </c>
      <c r="AJ1698" s="19" t="str">
        <f t="shared" si="492"/>
        <v/>
      </c>
      <c r="AK1698" s="19" t="str">
        <f t="shared" si="493"/>
        <v/>
      </c>
    </row>
    <row r="1699" spans="2:37" x14ac:dyDescent="0.15">
      <c r="B1699" s="51" t="str">
        <f>IFERROR(IF(AND(AF1699=1,AI1699=1),MAX($B$5:B1698)+1,""),"")</f>
        <v/>
      </c>
      <c r="C1699" s="51" t="str">
        <f>IFERROR(IF(AND(AG1699=1,AJ1699=1),MAX($C$5:C1698)+1,""),"")</f>
        <v/>
      </c>
      <c r="D1699" s="51" t="str">
        <f>IFERROR(IF(AND(AH1699=1,AK1699=1),MAX($D$5:D1698)+1,""),"")</f>
        <v/>
      </c>
      <c r="F1699" s="5" t="s">
        <v>3495</v>
      </c>
      <c r="G1699" s="5" t="s">
        <v>3496</v>
      </c>
      <c r="H1699" s="12">
        <f>IFERROR([1]!EM_S_STM07_IS(F1699,"9",$H$1,"1")/1000000,"")</f>
        <v>709.82348553999998</v>
      </c>
      <c r="I1699" s="12">
        <f>IFERROR([1]!EM_S_STM07_IS(F1699,"9",$I$1,"1")/1000000,"")</f>
        <v>1137.5042553800001</v>
      </c>
      <c r="J1699" s="12">
        <f>IFERROR([1]!EM_S_STM07_IS(F1699,"9",$J$1,"1")/1000000,"")</f>
        <v>1108.61325566</v>
      </c>
      <c r="K1699" s="12">
        <f>IFERROR([1]!EM_S_STM07_IS(F1699,"9",$K$1,"1")/1000000,"")</f>
        <v>1003.88813522</v>
      </c>
      <c r="L1699" s="12">
        <f>IFERROR([1]!EM_S_STM07_IS(F1699,"9",$L$1,"1")/1000000,"")</f>
        <v>1137.3078145100001</v>
      </c>
      <c r="M1699" s="13">
        <f>IFERROR([1]!EM_S_STM07_IS(F1699,"9",$M$1,"1")/1000000,"")</f>
        <v>800.03702745999999</v>
      </c>
      <c r="N1699" s="12">
        <f>IFERROR([1]!EM_S_STM07_IS(F1699,"61",$N$1,"1")/1000000,"")</f>
        <v>52.433249570000001</v>
      </c>
      <c r="O1699" s="12">
        <f>IFERROR([1]!EM_S_STM07_IS(F1699,"61",$O$1,"1")/1000000,"")</f>
        <v>64.301427770000004</v>
      </c>
      <c r="P1699" s="12">
        <f>IFERROR([1]!EM_S_STM07_IS(F1699,"61",$P$1,"1")/1000000,"")</f>
        <v>64.876773529999994</v>
      </c>
      <c r="Q1699" s="12">
        <f>IFERROR([1]!EM_S_STM07_IS(F1699,"61",$Q$1,"1")/1000000,"")</f>
        <v>52.695774340000007</v>
      </c>
      <c r="R1699" s="12">
        <f>IFERROR([1]!EM_S_STM07_IS(F1699,"61",$R$1,"1")/1000000,"")</f>
        <v>38.199898470000001</v>
      </c>
      <c r="S1699" s="12">
        <f>IFERROR([1]!EM_S_STM07_IS(F1699,"61",$S$1,"1")/1000000,"")</f>
        <v>-28.69188793</v>
      </c>
      <c r="T1699" s="20">
        <f t="shared" si="476"/>
        <v>2.4216916539637756E-2</v>
      </c>
      <c r="U1699" s="20">
        <f t="shared" si="477"/>
        <v>-1.8864014755666916</v>
      </c>
      <c r="V1699" s="14">
        <f t="shared" si="478"/>
        <v>0.60251707438877</v>
      </c>
      <c r="W1699" s="14">
        <f t="shared" si="479"/>
        <v>-2.5398586056584568E-2</v>
      </c>
      <c r="X1699" s="14">
        <f t="shared" si="480"/>
        <v>-9.4464972257302826E-2</v>
      </c>
      <c r="Y1699" s="14">
        <f t="shared" si="481"/>
        <v>0.13290293470871778</v>
      </c>
      <c r="Z1699" s="15">
        <f t="shared" si="482"/>
        <v>-0.29655189452409636</v>
      </c>
      <c r="AA1699" s="14">
        <f t="shared" si="483"/>
        <v>0.22634832472390673</v>
      </c>
      <c r="AB1699" s="14">
        <f t="shared" si="484"/>
        <v>8.9476358450071552E-3</v>
      </c>
      <c r="AC1699" s="14">
        <f t="shared" si="485"/>
        <v>-0.18775593370664942</v>
      </c>
      <c r="AD1699" s="14">
        <f t="shared" si="486"/>
        <v>-0.2750861155672697</v>
      </c>
      <c r="AE1699" s="14">
        <f t="shared" si="487"/>
        <v>-1.7510985389799649</v>
      </c>
      <c r="AF1699" s="18" t="str">
        <f t="shared" si="488"/>
        <v/>
      </c>
      <c r="AG1699" s="18" t="str">
        <f t="shared" si="489"/>
        <v/>
      </c>
      <c r="AH1699" s="18" t="str">
        <f t="shared" si="490"/>
        <v/>
      </c>
      <c r="AI1699" s="19" t="str">
        <f t="shared" si="491"/>
        <v/>
      </c>
      <c r="AJ1699" s="19" t="str">
        <f t="shared" si="492"/>
        <v/>
      </c>
      <c r="AK1699" s="19" t="str">
        <f t="shared" si="493"/>
        <v/>
      </c>
    </row>
    <row r="1700" spans="2:37" x14ac:dyDescent="0.15">
      <c r="B1700" s="51" t="str">
        <f>IFERROR(IF(AND(AF1700=1,AI1700=1),MAX($B$5:B1699)+1,""),"")</f>
        <v/>
      </c>
      <c r="C1700" s="51" t="str">
        <f>IFERROR(IF(AND(AG1700=1,AJ1700=1),MAX($C$5:C1699)+1,""),"")</f>
        <v/>
      </c>
      <c r="D1700" s="51" t="str">
        <f>IFERROR(IF(AND(AH1700=1,AK1700=1),MAX($D$5:D1699)+1,""),"")</f>
        <v/>
      </c>
      <c r="F1700" s="5" t="s">
        <v>3497</v>
      </c>
      <c r="G1700" s="5" t="s">
        <v>3498</v>
      </c>
      <c r="H1700" s="12" t="str">
        <f>IFERROR([1]!EM_S_STM07_IS(F1700,"9",$H$1,"1")/1000000,"")</f>
        <v/>
      </c>
      <c r="I1700" s="12">
        <f>IFERROR([1]!EM_S_STM07_IS(F1700,"9",$I$1,"1")/1000000,"")</f>
        <v>275.96354430000002</v>
      </c>
      <c r="J1700" s="12">
        <f>IFERROR([1]!EM_S_STM07_IS(F1700,"9",$J$1,"1")/1000000,"")</f>
        <v>380.14403506999997</v>
      </c>
      <c r="K1700" s="12">
        <f>IFERROR([1]!EM_S_STM07_IS(F1700,"9",$K$1,"1")/1000000,"")</f>
        <v>444.62540358000001</v>
      </c>
      <c r="L1700" s="12">
        <f>IFERROR([1]!EM_S_STM07_IS(F1700,"9",$L$1,"1")/1000000,"")</f>
        <v>508.27427905000002</v>
      </c>
      <c r="M1700" s="13">
        <f>IFERROR([1]!EM_S_STM07_IS(F1700,"9",$M$1,"1")/1000000,"")</f>
        <v>566.20172059000004</v>
      </c>
      <c r="N1700" s="12" t="str">
        <f>IFERROR([1]!EM_S_STM07_IS(F1700,"61",$N$1,"1")/1000000,"")</f>
        <v/>
      </c>
      <c r="O1700" s="12">
        <f>IFERROR([1]!EM_S_STM07_IS(F1700,"61",$O$1,"1")/1000000,"")</f>
        <v>100.78256818999999</v>
      </c>
      <c r="P1700" s="12">
        <f>IFERROR([1]!EM_S_STM07_IS(F1700,"61",$P$1,"1")/1000000,"")</f>
        <v>137.00992271000001</v>
      </c>
      <c r="Q1700" s="12">
        <f>IFERROR([1]!EM_S_STM07_IS(F1700,"61",$Q$1,"1")/1000000,"")</f>
        <v>180.63738177000002</v>
      </c>
      <c r="R1700" s="12">
        <f>IFERROR([1]!EM_S_STM07_IS(F1700,"61",$R$1,"1")/1000000,"")</f>
        <v>210.64091901</v>
      </c>
      <c r="S1700" s="12">
        <f>IFERROR([1]!EM_S_STM07_IS(F1700,"61",$S$1,"1")/1000000,"")</f>
        <v>245.04336468</v>
      </c>
      <c r="T1700" s="20" t="str">
        <f t="shared" si="476"/>
        <v/>
      </c>
      <c r="U1700" s="20" t="str">
        <f t="shared" si="477"/>
        <v/>
      </c>
      <c r="V1700" s="14" t="str">
        <f t="shared" si="478"/>
        <v/>
      </c>
      <c r="W1700" s="14">
        <f t="shared" si="479"/>
        <v>0.37751541071941486</v>
      </c>
      <c r="X1700" s="14">
        <f t="shared" si="480"/>
        <v>0.16962351782825263</v>
      </c>
      <c r="Y1700" s="14">
        <f t="shared" si="481"/>
        <v>0.14315168444609097</v>
      </c>
      <c r="Z1700" s="15">
        <f t="shared" si="482"/>
        <v>0.11396886273346438</v>
      </c>
      <c r="AA1700" s="14" t="str">
        <f t="shared" si="483"/>
        <v/>
      </c>
      <c r="AB1700" s="14">
        <f t="shared" si="484"/>
        <v>0.35946052150310881</v>
      </c>
      <c r="AC1700" s="14">
        <f t="shared" si="485"/>
        <v>0.31842554318013455</v>
      </c>
      <c r="AD1700" s="14">
        <f t="shared" si="486"/>
        <v>0.1660981627723245</v>
      </c>
      <c r="AE1700" s="14">
        <f t="shared" si="487"/>
        <v>0.16332270971703633</v>
      </c>
      <c r="AF1700" s="18" t="str">
        <f t="shared" si="488"/>
        <v/>
      </c>
      <c r="AG1700" s="18" t="str">
        <f t="shared" si="489"/>
        <v/>
      </c>
      <c r="AH1700" s="18" t="str">
        <f t="shared" si="490"/>
        <v/>
      </c>
      <c r="AI1700" s="19">
        <f t="shared" si="491"/>
        <v>1</v>
      </c>
      <c r="AJ1700" s="19">
        <f t="shared" si="492"/>
        <v>1</v>
      </c>
      <c r="AK1700" s="19">
        <f t="shared" si="493"/>
        <v>1</v>
      </c>
    </row>
    <row r="1701" spans="2:37" x14ac:dyDescent="0.15">
      <c r="B1701" s="51" t="str">
        <f>IFERROR(IF(AND(AF1701=1,AI1701=1),MAX($B$5:B1700)+1,""),"")</f>
        <v/>
      </c>
      <c r="C1701" s="51" t="str">
        <f>IFERROR(IF(AND(AG1701=1,AJ1701=1),MAX($C$5:C1700)+1,""),"")</f>
        <v/>
      </c>
      <c r="D1701" s="51" t="str">
        <f>IFERROR(IF(AND(AH1701=1,AK1701=1),MAX($D$5:D1700)+1,""),"")</f>
        <v/>
      </c>
      <c r="F1701" s="5" t="s">
        <v>3499</v>
      </c>
      <c r="G1701" s="5" t="s">
        <v>3500</v>
      </c>
      <c r="H1701" s="12" t="str">
        <f>IFERROR([1]!EM_S_STM07_IS(F1701,"9",$H$1,"1")/1000000,"")</f>
        <v/>
      </c>
      <c r="I1701" s="12">
        <f>IFERROR([1]!EM_S_STM07_IS(F1701,"9",$I$1,"1")/1000000,"")</f>
        <v>244.75291619000001</v>
      </c>
      <c r="J1701" s="12">
        <f>IFERROR([1]!EM_S_STM07_IS(F1701,"9",$J$1,"1")/1000000,"")</f>
        <v>279.65903858999997</v>
      </c>
      <c r="K1701" s="12">
        <f>IFERROR([1]!EM_S_STM07_IS(F1701,"9",$K$1,"1")/1000000,"")</f>
        <v>296.01510038999999</v>
      </c>
      <c r="L1701" s="12">
        <f>IFERROR([1]!EM_S_STM07_IS(F1701,"9",$L$1,"1")/1000000,"")</f>
        <v>341.50255399000002</v>
      </c>
      <c r="M1701" s="13">
        <f>IFERROR([1]!EM_S_STM07_IS(F1701,"9",$M$1,"1")/1000000,"")</f>
        <v>423.52761758999998</v>
      </c>
      <c r="N1701" s="12" t="str">
        <f>IFERROR([1]!EM_S_STM07_IS(F1701,"61",$N$1,"1")/1000000,"")</f>
        <v/>
      </c>
      <c r="O1701" s="12">
        <f>IFERROR([1]!EM_S_STM07_IS(F1701,"61",$O$1,"1")/1000000,"")</f>
        <v>60.638010710000003</v>
      </c>
      <c r="P1701" s="12">
        <f>IFERROR([1]!EM_S_STM07_IS(F1701,"61",$P$1,"1")/1000000,"")</f>
        <v>65.853529850000001</v>
      </c>
      <c r="Q1701" s="12">
        <f>IFERROR([1]!EM_S_STM07_IS(F1701,"61",$Q$1,"1")/1000000,"")</f>
        <v>67.977228049999994</v>
      </c>
      <c r="R1701" s="12">
        <f>IFERROR([1]!EM_S_STM07_IS(F1701,"61",$R$1,"1")/1000000,"")</f>
        <v>73.393258680000002</v>
      </c>
      <c r="S1701" s="12">
        <f>IFERROR([1]!EM_S_STM07_IS(F1701,"61",$S$1,"1")/1000000,"")</f>
        <v>69.669403400000007</v>
      </c>
      <c r="T1701" s="20" t="str">
        <f t="shared" si="476"/>
        <v/>
      </c>
      <c r="U1701" s="20" t="str">
        <f t="shared" si="477"/>
        <v/>
      </c>
      <c r="V1701" s="14" t="str">
        <f t="shared" si="478"/>
        <v/>
      </c>
      <c r="W1701" s="14">
        <f t="shared" si="479"/>
        <v>0.14261779979325179</v>
      </c>
      <c r="X1701" s="14">
        <f t="shared" si="480"/>
        <v>5.8485725626694907E-2</v>
      </c>
      <c r="Y1701" s="14">
        <f t="shared" si="481"/>
        <v>0.15366599048518237</v>
      </c>
      <c r="Z1701" s="15">
        <f t="shared" si="482"/>
        <v>0.24018872667758095</v>
      </c>
      <c r="AA1701" s="14" t="str">
        <f t="shared" si="483"/>
        <v/>
      </c>
      <c r="AB1701" s="14">
        <f t="shared" si="484"/>
        <v>8.6010722959615329E-2</v>
      </c>
      <c r="AC1701" s="14">
        <f t="shared" si="485"/>
        <v>3.2248813462806239E-2</v>
      </c>
      <c r="AD1701" s="14">
        <f t="shared" si="486"/>
        <v>7.967419068656785E-2</v>
      </c>
      <c r="AE1701" s="14">
        <f t="shared" si="487"/>
        <v>-5.0738383156364232E-2</v>
      </c>
      <c r="AF1701" s="18" t="str">
        <f t="shared" si="488"/>
        <v/>
      </c>
      <c r="AG1701" s="18" t="str">
        <f t="shared" si="489"/>
        <v/>
      </c>
      <c r="AH1701" s="18" t="str">
        <f t="shared" si="490"/>
        <v/>
      </c>
      <c r="AI1701" s="19" t="str">
        <f t="shared" si="491"/>
        <v/>
      </c>
      <c r="AJ1701" s="19" t="str">
        <f t="shared" si="492"/>
        <v/>
      </c>
      <c r="AK1701" s="19" t="str">
        <f t="shared" si="493"/>
        <v/>
      </c>
    </row>
    <row r="1702" spans="2:37" x14ac:dyDescent="0.15">
      <c r="B1702" s="51" t="str">
        <f>IFERROR(IF(AND(AF1702=1,AI1702=1),MAX($B$5:B1701)+1,""),"")</f>
        <v/>
      </c>
      <c r="C1702" s="51" t="str">
        <f>IFERROR(IF(AND(AG1702=1,AJ1702=1),MAX($C$5:C1701)+1,""),"")</f>
        <v/>
      </c>
      <c r="D1702" s="51" t="str">
        <f>IFERROR(IF(AND(AH1702=1,AK1702=1),MAX($D$5:D1701)+1,""),"")</f>
        <v/>
      </c>
      <c r="F1702" s="5" t="s">
        <v>3501</v>
      </c>
      <c r="G1702" s="5" t="s">
        <v>3502</v>
      </c>
      <c r="H1702" s="12" t="str">
        <f>IFERROR([1]!EM_S_STM07_IS(F1702,"9",$H$1,"1")/1000000,"")</f>
        <v/>
      </c>
      <c r="I1702" s="12">
        <f>IFERROR([1]!EM_S_STM07_IS(F1702,"9",$I$1,"1")/1000000,"")</f>
        <v>1696.4995460799998</v>
      </c>
      <c r="J1702" s="12">
        <f>IFERROR([1]!EM_S_STM07_IS(F1702,"9",$J$1,"1")/1000000,"")</f>
        <v>2103.3040902000002</v>
      </c>
      <c r="K1702" s="12">
        <f>IFERROR([1]!EM_S_STM07_IS(F1702,"9",$K$1,"1")/1000000,"")</f>
        <v>2023.8648824700001</v>
      </c>
      <c r="L1702" s="12">
        <f>IFERROR([1]!EM_S_STM07_IS(F1702,"9",$L$1,"1")/1000000,"")</f>
        <v>2200.3984516400001</v>
      </c>
      <c r="M1702" s="13">
        <f>IFERROR([1]!EM_S_STM07_IS(F1702,"9",$M$1,"1")/1000000,"")</f>
        <v>2489.2249091999997</v>
      </c>
      <c r="N1702" s="12" t="str">
        <f>IFERROR([1]!EM_S_STM07_IS(F1702,"61",$N$1,"1")/1000000,"")</f>
        <v/>
      </c>
      <c r="O1702" s="12">
        <f>IFERROR([1]!EM_S_STM07_IS(F1702,"61",$O$1,"1")/1000000,"")</f>
        <v>413.69467613</v>
      </c>
      <c r="P1702" s="12">
        <f>IFERROR([1]!EM_S_STM07_IS(F1702,"61",$P$1,"1")/1000000,"")</f>
        <v>551.89378274000001</v>
      </c>
      <c r="Q1702" s="12">
        <f>IFERROR([1]!EM_S_STM07_IS(F1702,"61",$Q$1,"1")/1000000,"")</f>
        <v>566.29042987000003</v>
      </c>
      <c r="R1702" s="12">
        <f>IFERROR([1]!EM_S_STM07_IS(F1702,"61",$R$1,"1")/1000000,"")</f>
        <v>648.26698651000004</v>
      </c>
      <c r="S1702" s="12">
        <f>IFERROR([1]!EM_S_STM07_IS(F1702,"61",$S$1,"1")/1000000,"")</f>
        <v>873.64058811999996</v>
      </c>
      <c r="T1702" s="20" t="str">
        <f t="shared" si="476"/>
        <v/>
      </c>
      <c r="U1702" s="20" t="str">
        <f t="shared" si="477"/>
        <v/>
      </c>
      <c r="V1702" s="14" t="str">
        <f t="shared" si="478"/>
        <v/>
      </c>
      <c r="W1702" s="14">
        <f t="shared" si="479"/>
        <v>0.23979054109385373</v>
      </c>
      <c r="X1702" s="14">
        <f t="shared" si="480"/>
        <v>-3.7768769670602588E-2</v>
      </c>
      <c r="Y1702" s="14">
        <f t="shared" si="481"/>
        <v>8.7225965873053646E-2</v>
      </c>
      <c r="Z1702" s="15">
        <f t="shared" si="482"/>
        <v>0.13126098018508039</v>
      </c>
      <c r="AA1702" s="14" t="str">
        <f t="shared" si="483"/>
        <v/>
      </c>
      <c r="AB1702" s="14">
        <f t="shared" si="484"/>
        <v>0.33406063598114111</v>
      </c>
      <c r="AC1702" s="14">
        <f t="shared" si="485"/>
        <v>2.6085901998251636E-2</v>
      </c>
      <c r="AD1702" s="14">
        <f t="shared" si="486"/>
        <v>0.14476062514215346</v>
      </c>
      <c r="AE1702" s="14">
        <f t="shared" si="487"/>
        <v>0.34765552820037576</v>
      </c>
      <c r="AF1702" s="18" t="str">
        <f t="shared" si="488"/>
        <v/>
      </c>
      <c r="AG1702" s="18" t="str">
        <f t="shared" si="489"/>
        <v/>
      </c>
      <c r="AH1702" s="18" t="str">
        <f t="shared" si="490"/>
        <v/>
      </c>
      <c r="AI1702" s="19" t="str">
        <f t="shared" si="491"/>
        <v/>
      </c>
      <c r="AJ1702" s="19" t="str">
        <f t="shared" si="492"/>
        <v/>
      </c>
      <c r="AK1702" s="19" t="str">
        <f t="shared" si="493"/>
        <v/>
      </c>
    </row>
    <row r="1703" spans="2:37" x14ac:dyDescent="0.15">
      <c r="B1703" s="51" t="str">
        <f>IFERROR(IF(AND(AF1703=1,AI1703=1),MAX($B$5:B1702)+1,""),"")</f>
        <v/>
      </c>
      <c r="C1703" s="51" t="str">
        <f>IFERROR(IF(AND(AG1703=1,AJ1703=1),MAX($C$5:C1702)+1,""),"")</f>
        <v/>
      </c>
      <c r="D1703" s="51" t="str">
        <f>IFERROR(IF(AND(AH1703=1,AK1703=1),MAX($D$5:D1702)+1,""),"")</f>
        <v/>
      </c>
      <c r="F1703" s="5" t="s">
        <v>3503</v>
      </c>
      <c r="G1703" s="5" t="s">
        <v>3504</v>
      </c>
      <c r="H1703" s="12" t="str">
        <f>IFERROR([1]!EM_S_STM07_IS(F1703,"9",$H$1,"1")/1000000,"")</f>
        <v/>
      </c>
      <c r="I1703" s="12">
        <f>IFERROR([1]!EM_S_STM07_IS(F1703,"9",$I$1,"1")/1000000,"")</f>
        <v>186.28415450999998</v>
      </c>
      <c r="J1703" s="12">
        <f>IFERROR([1]!EM_S_STM07_IS(F1703,"9",$J$1,"1")/1000000,"")</f>
        <v>218.33792474000001</v>
      </c>
      <c r="K1703" s="12">
        <f>IFERROR([1]!EM_S_STM07_IS(F1703,"9",$K$1,"1")/1000000,"")</f>
        <v>319.26518698000001</v>
      </c>
      <c r="L1703" s="12">
        <f>IFERROR([1]!EM_S_STM07_IS(F1703,"9",$L$1,"1")/1000000,"")</f>
        <v>446.79256206999997</v>
      </c>
      <c r="M1703" s="13">
        <f>IFERROR([1]!EM_S_STM07_IS(F1703,"9",$M$1,"1")/1000000,"")</f>
        <v>553.56313846</v>
      </c>
      <c r="N1703" s="12" t="str">
        <f>IFERROR([1]!EM_S_STM07_IS(F1703,"61",$N$1,"1")/1000000,"")</f>
        <v/>
      </c>
      <c r="O1703" s="12">
        <f>IFERROR([1]!EM_S_STM07_IS(F1703,"61",$O$1,"1")/1000000,"")</f>
        <v>41.405430229999993</v>
      </c>
      <c r="P1703" s="12">
        <f>IFERROR([1]!EM_S_STM07_IS(F1703,"61",$P$1,"1")/1000000,"")</f>
        <v>44.116862359999999</v>
      </c>
      <c r="Q1703" s="12">
        <f>IFERROR([1]!EM_S_STM07_IS(F1703,"61",$Q$1,"1")/1000000,"")</f>
        <v>60.237903939999995</v>
      </c>
      <c r="R1703" s="12">
        <f>IFERROR([1]!EM_S_STM07_IS(F1703,"61",$R$1,"1")/1000000,"")</f>
        <v>72.281107309999996</v>
      </c>
      <c r="S1703" s="12">
        <f>IFERROR([1]!EM_S_STM07_IS(F1703,"61",$S$1,"1")/1000000,"")</f>
        <v>50.911981560000001</v>
      </c>
      <c r="T1703" s="20" t="str">
        <f t="shared" si="476"/>
        <v/>
      </c>
      <c r="U1703" s="20" t="str">
        <f t="shared" si="477"/>
        <v/>
      </c>
      <c r="V1703" s="14" t="str">
        <f t="shared" si="478"/>
        <v/>
      </c>
      <c r="W1703" s="14">
        <f t="shared" si="479"/>
        <v>0.17206922571763525</v>
      </c>
      <c r="X1703" s="14">
        <f t="shared" si="480"/>
        <v>0.46225254893388618</v>
      </c>
      <c r="Y1703" s="14">
        <f t="shared" si="481"/>
        <v>0.39944027814717165</v>
      </c>
      <c r="Z1703" s="15">
        <f t="shared" si="482"/>
        <v>0.23897124852600399</v>
      </c>
      <c r="AA1703" s="14" t="str">
        <f t="shared" si="483"/>
        <v/>
      </c>
      <c r="AB1703" s="14">
        <f t="shared" si="484"/>
        <v>6.5484940379521961E-2</v>
      </c>
      <c r="AC1703" s="14">
        <f t="shared" si="485"/>
        <v>0.36541677530124328</v>
      </c>
      <c r="AD1703" s="14">
        <f t="shared" si="486"/>
        <v>0.19992733117001615</v>
      </c>
      <c r="AE1703" s="14">
        <f t="shared" si="487"/>
        <v>-0.29563915863037149</v>
      </c>
      <c r="AF1703" s="18" t="str">
        <f t="shared" si="488"/>
        <v/>
      </c>
      <c r="AG1703" s="18" t="str">
        <f t="shared" si="489"/>
        <v/>
      </c>
      <c r="AH1703" s="18" t="str">
        <f t="shared" si="490"/>
        <v/>
      </c>
      <c r="AI1703" s="19">
        <f t="shared" si="491"/>
        <v>1</v>
      </c>
      <c r="AJ1703" s="19" t="str">
        <f t="shared" si="492"/>
        <v/>
      </c>
      <c r="AK1703" s="19" t="str">
        <f t="shared" si="493"/>
        <v/>
      </c>
    </row>
    <row r="1704" spans="2:37" x14ac:dyDescent="0.15">
      <c r="B1704" s="51" t="str">
        <f>IFERROR(IF(AND(AF1704=1,AI1704=1),MAX($B$5:B1703)+1,""),"")</f>
        <v/>
      </c>
      <c r="C1704" s="51" t="str">
        <f>IFERROR(IF(AND(AG1704=1,AJ1704=1),MAX($C$5:C1703)+1,""),"")</f>
        <v/>
      </c>
      <c r="D1704" s="51" t="str">
        <f>IFERROR(IF(AND(AH1704=1,AK1704=1),MAX($D$5:D1703)+1,""),"")</f>
        <v/>
      </c>
      <c r="F1704" s="5" t="s">
        <v>3505</v>
      </c>
      <c r="G1704" s="5" t="s">
        <v>3506</v>
      </c>
      <c r="H1704" s="12" t="str">
        <f>IFERROR([1]!EM_S_STM07_IS(F1704,"9",$H$1,"1")/1000000,"")</f>
        <v/>
      </c>
      <c r="I1704" s="12">
        <f>IFERROR([1]!EM_S_STM07_IS(F1704,"9",$I$1,"1")/1000000,"")</f>
        <v>225.18589256000001</v>
      </c>
      <c r="J1704" s="12">
        <f>IFERROR([1]!EM_S_STM07_IS(F1704,"9",$J$1,"1")/1000000,"")</f>
        <v>251.32786797999998</v>
      </c>
      <c r="K1704" s="12">
        <f>IFERROR([1]!EM_S_STM07_IS(F1704,"9",$K$1,"1")/1000000,"")</f>
        <v>264.05769264999998</v>
      </c>
      <c r="L1704" s="12">
        <f>IFERROR([1]!EM_S_STM07_IS(F1704,"9",$L$1,"1")/1000000,"")</f>
        <v>311.07466085000004</v>
      </c>
      <c r="M1704" s="13">
        <f>IFERROR([1]!EM_S_STM07_IS(F1704,"9",$M$1,"1")/1000000,"")</f>
        <v>357.08350873000001</v>
      </c>
      <c r="N1704" s="12" t="str">
        <f>IFERROR([1]!EM_S_STM07_IS(F1704,"61",$N$1,"1")/1000000,"")</f>
        <v/>
      </c>
      <c r="O1704" s="12">
        <f>IFERROR([1]!EM_S_STM07_IS(F1704,"61",$O$1,"1")/1000000,"")</f>
        <v>38.093795540000002</v>
      </c>
      <c r="P1704" s="12">
        <f>IFERROR([1]!EM_S_STM07_IS(F1704,"61",$P$1,"1")/1000000,"")</f>
        <v>41.706525390000003</v>
      </c>
      <c r="Q1704" s="12">
        <f>IFERROR([1]!EM_S_STM07_IS(F1704,"61",$Q$1,"1")/1000000,"")</f>
        <v>32.765173670000003</v>
      </c>
      <c r="R1704" s="12">
        <f>IFERROR([1]!EM_S_STM07_IS(F1704,"61",$R$1,"1")/1000000,"")</f>
        <v>29.133286819999999</v>
      </c>
      <c r="S1704" s="12">
        <f>IFERROR([1]!EM_S_STM07_IS(F1704,"61",$S$1,"1")/1000000,"")</f>
        <v>39.340437319999999</v>
      </c>
      <c r="T1704" s="20" t="str">
        <f t="shared" si="476"/>
        <v/>
      </c>
      <c r="U1704" s="20" t="str">
        <f t="shared" si="477"/>
        <v/>
      </c>
      <c r="V1704" s="14" t="str">
        <f t="shared" si="478"/>
        <v/>
      </c>
      <c r="W1704" s="14">
        <f t="shared" si="479"/>
        <v>0.11609064459059985</v>
      </c>
      <c r="X1704" s="14">
        <f t="shared" si="480"/>
        <v>5.0650271186850657E-2</v>
      </c>
      <c r="Y1704" s="14">
        <f t="shared" si="481"/>
        <v>0.17805566551821519</v>
      </c>
      <c r="Z1704" s="15">
        <f t="shared" si="482"/>
        <v>0.14790291100625966</v>
      </c>
      <c r="AA1704" s="14" t="str">
        <f t="shared" si="483"/>
        <v/>
      </c>
      <c r="AB1704" s="14">
        <f t="shared" si="484"/>
        <v>9.483774979068417E-2</v>
      </c>
      <c r="AC1704" s="14">
        <f t="shared" si="485"/>
        <v>-0.21438735632827072</v>
      </c>
      <c r="AD1704" s="14">
        <f t="shared" si="486"/>
        <v>-0.11084595145379567</v>
      </c>
      <c r="AE1704" s="14">
        <f t="shared" si="487"/>
        <v>0.3503604163534611</v>
      </c>
      <c r="AF1704" s="18" t="str">
        <f t="shared" si="488"/>
        <v/>
      </c>
      <c r="AG1704" s="18" t="str">
        <f t="shared" si="489"/>
        <v/>
      </c>
      <c r="AH1704" s="18" t="str">
        <f t="shared" si="490"/>
        <v/>
      </c>
      <c r="AI1704" s="19" t="str">
        <f t="shared" si="491"/>
        <v/>
      </c>
      <c r="AJ1704" s="19" t="str">
        <f t="shared" si="492"/>
        <v/>
      </c>
      <c r="AK1704" s="19" t="str">
        <f t="shared" si="493"/>
        <v/>
      </c>
    </row>
    <row r="1705" spans="2:37" x14ac:dyDescent="0.15">
      <c r="B1705" s="51" t="str">
        <f>IFERROR(IF(AND(AF1705=1,AI1705=1),MAX($B$5:B1704)+1,""),"")</f>
        <v/>
      </c>
      <c r="C1705" s="51" t="str">
        <f>IFERROR(IF(AND(AG1705=1,AJ1705=1),MAX($C$5:C1704)+1,""),"")</f>
        <v/>
      </c>
      <c r="D1705" s="51" t="str">
        <f>IFERROR(IF(AND(AH1705=1,AK1705=1),MAX($D$5:D1704)+1,""),"")</f>
        <v/>
      </c>
      <c r="F1705" s="5" t="s">
        <v>3507</v>
      </c>
      <c r="G1705" s="5" t="s">
        <v>3508</v>
      </c>
      <c r="H1705" s="12" t="str">
        <f>IFERROR([1]!EM_S_STM07_IS(F1705,"9",$H$1,"1")/1000000,"")</f>
        <v/>
      </c>
      <c r="I1705" s="12">
        <f>IFERROR([1]!EM_S_STM07_IS(F1705,"9",$I$1,"1")/1000000,"")</f>
        <v>232.11905511000001</v>
      </c>
      <c r="J1705" s="12">
        <f>IFERROR([1]!EM_S_STM07_IS(F1705,"9",$J$1,"1")/1000000,"")</f>
        <v>273.68416711000003</v>
      </c>
      <c r="K1705" s="12">
        <f>IFERROR([1]!EM_S_STM07_IS(F1705,"9",$K$1,"1")/1000000,"")</f>
        <v>294.70156256000001</v>
      </c>
      <c r="L1705" s="12">
        <f>IFERROR([1]!EM_S_STM07_IS(F1705,"9",$L$1,"1")/1000000,"")</f>
        <v>308.93870957000001</v>
      </c>
      <c r="M1705" s="13">
        <f>IFERROR([1]!EM_S_STM07_IS(F1705,"9",$M$1,"1")/1000000,"")</f>
        <v>335.56861249000002</v>
      </c>
      <c r="N1705" s="12" t="str">
        <f>IFERROR([1]!EM_S_STM07_IS(F1705,"61",$N$1,"1")/1000000,"")</f>
        <v/>
      </c>
      <c r="O1705" s="12">
        <f>IFERROR([1]!EM_S_STM07_IS(F1705,"61",$O$1,"1")/1000000,"")</f>
        <v>36.089308450000004</v>
      </c>
      <c r="P1705" s="12">
        <f>IFERROR([1]!EM_S_STM07_IS(F1705,"61",$P$1,"1")/1000000,"")</f>
        <v>40.292318739999999</v>
      </c>
      <c r="Q1705" s="12">
        <f>IFERROR([1]!EM_S_STM07_IS(F1705,"61",$Q$1,"1")/1000000,"")</f>
        <v>47.166750149999999</v>
      </c>
      <c r="R1705" s="12">
        <f>IFERROR([1]!EM_S_STM07_IS(F1705,"61",$R$1,"1")/1000000,"")</f>
        <v>40.312034439999998</v>
      </c>
      <c r="S1705" s="12">
        <f>IFERROR([1]!EM_S_STM07_IS(F1705,"61",$S$1,"1")/1000000,"")</f>
        <v>42.909462779999998</v>
      </c>
      <c r="T1705" s="20" t="str">
        <f t="shared" si="476"/>
        <v/>
      </c>
      <c r="U1705" s="20" t="str">
        <f t="shared" si="477"/>
        <v/>
      </c>
      <c r="V1705" s="14" t="str">
        <f t="shared" si="478"/>
        <v/>
      </c>
      <c r="W1705" s="14">
        <f t="shared" si="479"/>
        <v>0.17906807340871925</v>
      </c>
      <c r="X1705" s="14">
        <f t="shared" si="480"/>
        <v>7.6794341711234615E-2</v>
      </c>
      <c r="Y1705" s="14">
        <f t="shared" si="481"/>
        <v>4.8310388605765794E-2</v>
      </c>
      <c r="Z1705" s="15">
        <f t="shared" si="482"/>
        <v>8.6198013052702749E-2</v>
      </c>
      <c r="AA1705" s="14" t="str">
        <f t="shared" si="483"/>
        <v/>
      </c>
      <c r="AB1705" s="14">
        <f t="shared" si="484"/>
        <v>0.11646136959989307</v>
      </c>
      <c r="AC1705" s="14">
        <f t="shared" si="485"/>
        <v>0.17061394392215612</v>
      </c>
      <c r="AD1705" s="14">
        <f t="shared" si="486"/>
        <v>-0.1453294044682025</v>
      </c>
      <c r="AE1705" s="14">
        <f t="shared" si="487"/>
        <v>6.4433075037827359E-2</v>
      </c>
      <c r="AF1705" s="18" t="str">
        <f t="shared" si="488"/>
        <v/>
      </c>
      <c r="AG1705" s="18" t="str">
        <f t="shared" si="489"/>
        <v/>
      </c>
      <c r="AH1705" s="18" t="str">
        <f t="shared" si="490"/>
        <v/>
      </c>
      <c r="AI1705" s="19" t="str">
        <f t="shared" si="491"/>
        <v/>
      </c>
      <c r="AJ1705" s="19" t="str">
        <f t="shared" si="492"/>
        <v/>
      </c>
      <c r="AK1705" s="19" t="str">
        <f t="shared" si="493"/>
        <v/>
      </c>
    </row>
    <row r="1706" spans="2:37" x14ac:dyDescent="0.15">
      <c r="B1706" s="51" t="str">
        <f>IFERROR(IF(AND(AF1706=1,AI1706=1),MAX($B$5:B1705)+1,""),"")</f>
        <v/>
      </c>
      <c r="C1706" s="51" t="str">
        <f>IFERROR(IF(AND(AG1706=1,AJ1706=1),MAX($C$5:C1705)+1,""),"")</f>
        <v/>
      </c>
      <c r="D1706" s="51" t="str">
        <f>IFERROR(IF(AND(AH1706=1,AK1706=1),MAX($D$5:D1705)+1,""),"")</f>
        <v/>
      </c>
      <c r="F1706" s="5" t="s">
        <v>3509</v>
      </c>
      <c r="G1706" s="5" t="s">
        <v>3510</v>
      </c>
      <c r="H1706" s="12" t="str">
        <f>IFERROR([1]!EM_S_STM07_IS(F1706,"9",$H$1,"1")/1000000,"")</f>
        <v/>
      </c>
      <c r="I1706" s="12">
        <f>IFERROR([1]!EM_S_STM07_IS(F1706,"9",$I$1,"1")/1000000,"")</f>
        <v>138.21032735</v>
      </c>
      <c r="J1706" s="12">
        <f>IFERROR([1]!EM_S_STM07_IS(F1706,"9",$J$1,"1")/1000000,"")</f>
        <v>152.08483095</v>
      </c>
      <c r="K1706" s="12">
        <f>IFERROR([1]!EM_S_STM07_IS(F1706,"9",$K$1,"1")/1000000,"")</f>
        <v>154.24925315999999</v>
      </c>
      <c r="L1706" s="12">
        <f>IFERROR([1]!EM_S_STM07_IS(F1706,"9",$L$1,"1")/1000000,"")</f>
        <v>183.81002699000001</v>
      </c>
      <c r="M1706" s="13">
        <f>IFERROR([1]!EM_S_STM07_IS(F1706,"9",$M$1,"1")/1000000,"")</f>
        <v>217.41844799</v>
      </c>
      <c r="N1706" s="12" t="str">
        <f>IFERROR([1]!EM_S_STM07_IS(F1706,"61",$N$1,"1")/1000000,"")</f>
        <v/>
      </c>
      <c r="O1706" s="12">
        <f>IFERROR([1]!EM_S_STM07_IS(F1706,"61",$O$1,"1")/1000000,"")</f>
        <v>33.635215860000002</v>
      </c>
      <c r="P1706" s="12">
        <f>IFERROR([1]!EM_S_STM07_IS(F1706,"61",$P$1,"1")/1000000,"")</f>
        <v>36.214954929999998</v>
      </c>
      <c r="Q1706" s="12">
        <f>IFERROR([1]!EM_S_STM07_IS(F1706,"61",$Q$1,"1")/1000000,"")</f>
        <v>34.71942602</v>
      </c>
      <c r="R1706" s="12">
        <f>IFERROR([1]!EM_S_STM07_IS(F1706,"61",$R$1,"1")/1000000,"")</f>
        <v>42.762135009999994</v>
      </c>
      <c r="S1706" s="12">
        <f>IFERROR([1]!EM_S_STM07_IS(F1706,"61",$S$1,"1")/1000000,"")</f>
        <v>51.454252079999996</v>
      </c>
      <c r="T1706" s="20" t="str">
        <f t="shared" si="476"/>
        <v/>
      </c>
      <c r="U1706" s="20" t="str">
        <f t="shared" si="477"/>
        <v/>
      </c>
      <c r="V1706" s="14" t="str">
        <f t="shared" si="478"/>
        <v/>
      </c>
      <c r="W1706" s="14">
        <f t="shared" si="479"/>
        <v>0.1003868803874879</v>
      </c>
      <c r="X1706" s="14">
        <f t="shared" si="480"/>
        <v>1.4231677127034331E-2</v>
      </c>
      <c r="Y1706" s="14">
        <f t="shared" si="481"/>
        <v>0.19164289761155054</v>
      </c>
      <c r="Z1706" s="15">
        <f t="shared" si="482"/>
        <v>0.18284324065644375</v>
      </c>
      <c r="AA1706" s="14" t="str">
        <f t="shared" si="483"/>
        <v/>
      </c>
      <c r="AB1706" s="14">
        <f t="shared" si="484"/>
        <v>7.6697562481467446E-2</v>
      </c>
      <c r="AC1706" s="14">
        <f t="shared" si="485"/>
        <v>-4.1295893171500835E-2</v>
      </c>
      <c r="AD1706" s="14">
        <f t="shared" si="486"/>
        <v>0.23164867372424361</v>
      </c>
      <c r="AE1706" s="14">
        <f t="shared" si="487"/>
        <v>0.20326667665137244</v>
      </c>
      <c r="AF1706" s="18" t="str">
        <f t="shared" si="488"/>
        <v/>
      </c>
      <c r="AG1706" s="18" t="str">
        <f t="shared" si="489"/>
        <v/>
      </c>
      <c r="AH1706" s="18" t="str">
        <f t="shared" si="490"/>
        <v/>
      </c>
      <c r="AI1706" s="19" t="str">
        <f t="shared" si="491"/>
        <v/>
      </c>
      <c r="AJ1706" s="19" t="str">
        <f t="shared" si="492"/>
        <v/>
      </c>
      <c r="AK1706" s="19" t="str">
        <f t="shared" si="493"/>
        <v/>
      </c>
    </row>
    <row r="1707" spans="2:37" x14ac:dyDescent="0.15">
      <c r="B1707" s="51" t="str">
        <f>IFERROR(IF(AND(AF1707=1,AI1707=1),MAX($B$5:B1706)+1,""),"")</f>
        <v/>
      </c>
      <c r="C1707" s="51" t="str">
        <f>IFERROR(IF(AND(AG1707=1,AJ1707=1),MAX($C$5:C1706)+1,""),"")</f>
        <v/>
      </c>
      <c r="D1707" s="51" t="str">
        <f>IFERROR(IF(AND(AH1707=1,AK1707=1),MAX($D$5:D1706)+1,""),"")</f>
        <v/>
      </c>
      <c r="F1707" s="5" t="s">
        <v>3511</v>
      </c>
      <c r="G1707" s="5" t="s">
        <v>3512</v>
      </c>
      <c r="H1707" s="12" t="str">
        <f>IFERROR([1]!EM_S_STM07_IS(F1707,"9",$H$1,"1")/1000000,"")</f>
        <v/>
      </c>
      <c r="I1707" s="12">
        <f>IFERROR([1]!EM_S_STM07_IS(F1707,"9",$I$1,"1")/1000000,"")</f>
        <v>2453.9924619899998</v>
      </c>
      <c r="J1707" s="12">
        <f>IFERROR([1]!EM_S_STM07_IS(F1707,"9",$J$1,"1")/1000000,"")</f>
        <v>2855.1049007399997</v>
      </c>
      <c r="K1707" s="12">
        <f>IFERROR([1]!EM_S_STM07_IS(F1707,"9",$K$1,"1")/1000000,"")</f>
        <v>3149.87520133</v>
      </c>
      <c r="L1707" s="12">
        <f>IFERROR([1]!EM_S_STM07_IS(F1707,"9",$L$1,"1")/1000000,"")</f>
        <v>2738.0114040399999</v>
      </c>
      <c r="M1707" s="13">
        <f>IFERROR([1]!EM_S_STM07_IS(F1707,"9",$M$1,"1")/1000000,"")</f>
        <v>2797.60722171</v>
      </c>
      <c r="N1707" s="12" t="str">
        <f>IFERROR([1]!EM_S_STM07_IS(F1707,"61",$N$1,"1")/1000000,"")</f>
        <v/>
      </c>
      <c r="O1707" s="12">
        <f>IFERROR([1]!EM_S_STM07_IS(F1707,"61",$O$1,"1")/1000000,"")</f>
        <v>108.05834406</v>
      </c>
      <c r="P1707" s="12">
        <f>IFERROR([1]!EM_S_STM07_IS(F1707,"61",$P$1,"1")/1000000,"")</f>
        <v>141.32701933000001</v>
      </c>
      <c r="Q1707" s="12">
        <f>IFERROR([1]!EM_S_STM07_IS(F1707,"61",$Q$1,"1")/1000000,"")</f>
        <v>184.87635663</v>
      </c>
      <c r="R1707" s="12">
        <f>IFERROR([1]!EM_S_STM07_IS(F1707,"61",$R$1,"1")/1000000,"")</f>
        <v>154.1114427</v>
      </c>
      <c r="S1707" s="12">
        <f>IFERROR([1]!EM_S_STM07_IS(F1707,"61",$S$1,"1")/1000000,"")</f>
        <v>95.095881790000007</v>
      </c>
      <c r="T1707" s="20" t="str">
        <f t="shared" si="476"/>
        <v/>
      </c>
      <c r="U1707" s="20" t="str">
        <f t="shared" si="477"/>
        <v/>
      </c>
      <c r="V1707" s="14" t="str">
        <f t="shared" si="478"/>
        <v/>
      </c>
      <c r="W1707" s="14">
        <f t="shared" si="479"/>
        <v>0.16345300361058504</v>
      </c>
      <c r="X1707" s="14">
        <f t="shared" si="480"/>
        <v>0.10324324703922447</v>
      </c>
      <c r="Y1707" s="14">
        <f t="shared" si="481"/>
        <v>-0.13075559219492097</v>
      </c>
      <c r="Z1707" s="15">
        <f t="shared" si="482"/>
        <v>2.1766095488888419E-2</v>
      </c>
      <c r="AA1707" s="14" t="str">
        <f t="shared" si="483"/>
        <v/>
      </c>
      <c r="AB1707" s="14">
        <f t="shared" si="484"/>
        <v>0.30787696738650189</v>
      </c>
      <c r="AC1707" s="14">
        <f t="shared" si="485"/>
        <v>0.30814586981638559</v>
      </c>
      <c r="AD1707" s="14">
        <f t="shared" si="486"/>
        <v>-0.166408049632712</v>
      </c>
      <c r="AE1707" s="14">
        <f t="shared" si="487"/>
        <v>-0.38294081137688285</v>
      </c>
      <c r="AF1707" s="18" t="str">
        <f t="shared" si="488"/>
        <v/>
      </c>
      <c r="AG1707" s="18" t="str">
        <f t="shared" si="489"/>
        <v/>
      </c>
      <c r="AH1707" s="18" t="str">
        <f t="shared" si="490"/>
        <v/>
      </c>
      <c r="AI1707" s="19" t="str">
        <f t="shared" si="491"/>
        <v/>
      </c>
      <c r="AJ1707" s="19" t="str">
        <f t="shared" si="492"/>
        <v/>
      </c>
      <c r="AK1707" s="19" t="str">
        <f t="shared" si="493"/>
        <v/>
      </c>
    </row>
    <row r="1708" spans="2:37" x14ac:dyDescent="0.15">
      <c r="B1708" s="51" t="str">
        <f>IFERROR(IF(AND(AF1708=1,AI1708=1),MAX($B$5:B1707)+1,""),"")</f>
        <v/>
      </c>
      <c r="C1708" s="51" t="str">
        <f>IFERROR(IF(AND(AG1708=1,AJ1708=1),MAX($C$5:C1707)+1,""),"")</f>
        <v/>
      </c>
      <c r="D1708" s="51" t="str">
        <f>IFERROR(IF(AND(AH1708=1,AK1708=1),MAX($D$5:D1707)+1,""),"")</f>
        <v/>
      </c>
      <c r="F1708" s="5" t="s">
        <v>3513</v>
      </c>
      <c r="G1708" s="5" t="s">
        <v>3514</v>
      </c>
      <c r="H1708" s="12" t="str">
        <f>IFERROR([1]!EM_S_STM07_IS(F1708,"9",$H$1,"1")/1000000,"")</f>
        <v/>
      </c>
      <c r="I1708" s="12">
        <f>IFERROR([1]!EM_S_STM07_IS(F1708,"9",$I$1,"1")/1000000,"")</f>
        <v>192.78815403000002</v>
      </c>
      <c r="J1708" s="12">
        <f>IFERROR([1]!EM_S_STM07_IS(F1708,"9",$J$1,"1")/1000000,"")</f>
        <v>224.33201165</v>
      </c>
      <c r="K1708" s="12">
        <f>IFERROR([1]!EM_S_STM07_IS(F1708,"9",$K$1,"1")/1000000,"")</f>
        <v>267.61324456</v>
      </c>
      <c r="L1708" s="12">
        <f>IFERROR([1]!EM_S_STM07_IS(F1708,"9",$L$1,"1")/1000000,"")</f>
        <v>456.52842458999999</v>
      </c>
      <c r="M1708" s="13">
        <f>IFERROR([1]!EM_S_STM07_IS(F1708,"9",$M$1,"1")/1000000,"")</f>
        <v>359.77284684</v>
      </c>
      <c r="N1708" s="12" t="str">
        <f>IFERROR([1]!EM_S_STM07_IS(F1708,"61",$N$1,"1")/1000000,"")</f>
        <v/>
      </c>
      <c r="O1708" s="12">
        <f>IFERROR([1]!EM_S_STM07_IS(F1708,"61",$O$1,"1")/1000000,"")</f>
        <v>35.221960840000001</v>
      </c>
      <c r="P1708" s="12">
        <f>IFERROR([1]!EM_S_STM07_IS(F1708,"61",$P$1,"1")/1000000,"")</f>
        <v>42.732893759999996</v>
      </c>
      <c r="Q1708" s="12">
        <f>IFERROR([1]!EM_S_STM07_IS(F1708,"61",$Q$1,"1")/1000000,"")</f>
        <v>46.606954590000001</v>
      </c>
      <c r="R1708" s="12">
        <f>IFERROR([1]!EM_S_STM07_IS(F1708,"61",$R$1,"1")/1000000,"")</f>
        <v>97.594408900000005</v>
      </c>
      <c r="S1708" s="12">
        <f>IFERROR([1]!EM_S_STM07_IS(F1708,"61",$S$1,"1")/1000000,"")</f>
        <v>80.579071670000005</v>
      </c>
      <c r="T1708" s="20" t="str">
        <f t="shared" si="476"/>
        <v/>
      </c>
      <c r="U1708" s="20" t="str">
        <f t="shared" si="477"/>
        <v/>
      </c>
      <c r="V1708" s="14" t="str">
        <f t="shared" si="478"/>
        <v/>
      </c>
      <c r="W1708" s="14">
        <f t="shared" si="479"/>
        <v>0.16361927307572749</v>
      </c>
      <c r="X1708" s="14">
        <f t="shared" si="480"/>
        <v>0.19293382425298641</v>
      </c>
      <c r="Y1708" s="14">
        <f t="shared" si="481"/>
        <v>0.70592612238085406</v>
      </c>
      <c r="Z1708" s="15">
        <f t="shared" si="482"/>
        <v>-0.21193768566961507</v>
      </c>
      <c r="AA1708" s="14" t="str">
        <f t="shared" si="483"/>
        <v/>
      </c>
      <c r="AB1708" s="14">
        <f t="shared" si="484"/>
        <v>0.21324573478800093</v>
      </c>
      <c r="AC1708" s="14">
        <f t="shared" si="485"/>
        <v>9.0657582230630696E-2</v>
      </c>
      <c r="AD1708" s="14">
        <f t="shared" si="486"/>
        <v>1.0939881131160603</v>
      </c>
      <c r="AE1708" s="14">
        <f t="shared" si="487"/>
        <v>-0.17434745926310949</v>
      </c>
      <c r="AF1708" s="18" t="str">
        <f t="shared" si="488"/>
        <v/>
      </c>
      <c r="AG1708" s="18" t="str">
        <f t="shared" si="489"/>
        <v/>
      </c>
      <c r="AH1708" s="18" t="str">
        <f t="shared" si="490"/>
        <v/>
      </c>
      <c r="AI1708" s="19" t="str">
        <f t="shared" si="491"/>
        <v/>
      </c>
      <c r="AJ1708" s="19" t="str">
        <f t="shared" si="492"/>
        <v/>
      </c>
      <c r="AK1708" s="19" t="str">
        <f t="shared" si="493"/>
        <v/>
      </c>
    </row>
    <row r="1709" spans="2:37" x14ac:dyDescent="0.15">
      <c r="B1709" s="51" t="str">
        <f>IFERROR(IF(AND(AF1709=1,AI1709=1),MAX($B$5:B1708)+1,""),"")</f>
        <v/>
      </c>
      <c r="C1709" s="51" t="str">
        <f>IFERROR(IF(AND(AG1709=1,AJ1709=1),MAX($C$5:C1708)+1,""),"")</f>
        <v/>
      </c>
      <c r="D1709" s="51" t="str">
        <f>IFERROR(IF(AND(AH1709=1,AK1709=1),MAX($D$5:D1708)+1,""),"")</f>
        <v/>
      </c>
      <c r="F1709" s="5" t="s">
        <v>3515</v>
      </c>
      <c r="G1709" s="5" t="s">
        <v>3516</v>
      </c>
      <c r="H1709" s="12" t="str">
        <f>IFERROR([1]!EM_S_STM07_IS(F1709,"9",$H$1,"1")/1000000,"")</f>
        <v/>
      </c>
      <c r="I1709" s="12">
        <f>IFERROR([1]!EM_S_STM07_IS(F1709,"9",$I$1,"1")/1000000,"")</f>
        <v>767.64745561999996</v>
      </c>
      <c r="J1709" s="12">
        <f>IFERROR([1]!EM_S_STM07_IS(F1709,"9",$J$1,"1")/1000000,"")</f>
        <v>861.7908731</v>
      </c>
      <c r="K1709" s="12">
        <f>IFERROR([1]!EM_S_STM07_IS(F1709,"9",$K$1,"1")/1000000,"")</f>
        <v>1043.46557398</v>
      </c>
      <c r="L1709" s="12">
        <f>IFERROR([1]!EM_S_STM07_IS(F1709,"9",$L$1,"1")/1000000,"")</f>
        <v>1175.1401441400001</v>
      </c>
      <c r="M1709" s="13">
        <f>IFERROR([1]!EM_S_STM07_IS(F1709,"9",$M$1,"1")/1000000,"")</f>
        <v>1188.8893366700001</v>
      </c>
      <c r="N1709" s="12" t="str">
        <f>IFERROR([1]!EM_S_STM07_IS(F1709,"61",$N$1,"1")/1000000,"")</f>
        <v/>
      </c>
      <c r="O1709" s="12">
        <f>IFERROR([1]!EM_S_STM07_IS(F1709,"61",$O$1,"1")/1000000,"")</f>
        <v>64.076122179999999</v>
      </c>
      <c r="P1709" s="12">
        <f>IFERROR([1]!EM_S_STM07_IS(F1709,"61",$P$1,"1")/1000000,"")</f>
        <v>76.100951080000002</v>
      </c>
      <c r="Q1709" s="12">
        <f>IFERROR([1]!EM_S_STM07_IS(F1709,"61",$Q$1,"1")/1000000,"")</f>
        <v>78.757179010000002</v>
      </c>
      <c r="R1709" s="12">
        <f>IFERROR([1]!EM_S_STM07_IS(F1709,"61",$R$1,"1")/1000000,"")</f>
        <v>76.045580279999996</v>
      </c>
      <c r="S1709" s="12">
        <f>IFERROR([1]!EM_S_STM07_IS(F1709,"61",$S$1,"1")/1000000,"")</f>
        <v>72.323170300000001</v>
      </c>
      <c r="T1709" s="20" t="str">
        <f t="shared" si="476"/>
        <v/>
      </c>
      <c r="U1709" s="20" t="str">
        <f t="shared" si="477"/>
        <v/>
      </c>
      <c r="V1709" s="14" t="str">
        <f t="shared" si="478"/>
        <v/>
      </c>
      <c r="W1709" s="14">
        <f t="shared" si="479"/>
        <v>0.12263887125629036</v>
      </c>
      <c r="X1709" s="14">
        <f t="shared" si="480"/>
        <v>0.21081065784148653</v>
      </c>
      <c r="Y1709" s="14">
        <f t="shared" si="481"/>
        <v>0.12618966398456746</v>
      </c>
      <c r="Z1709" s="15">
        <f t="shared" si="482"/>
        <v>1.1700044967880924E-2</v>
      </c>
      <c r="AA1709" s="14" t="str">
        <f t="shared" si="483"/>
        <v/>
      </c>
      <c r="AB1709" s="14">
        <f t="shared" si="484"/>
        <v>0.18766474141834535</v>
      </c>
      <c r="AC1709" s="14">
        <f t="shared" si="485"/>
        <v>3.4904004382385174E-2</v>
      </c>
      <c r="AD1709" s="14">
        <f t="shared" si="486"/>
        <v>-3.4429861049945769E-2</v>
      </c>
      <c r="AE1709" s="14">
        <f t="shared" si="487"/>
        <v>-4.8949721552443586E-2</v>
      </c>
      <c r="AF1709" s="18" t="str">
        <f t="shared" si="488"/>
        <v/>
      </c>
      <c r="AG1709" s="18" t="str">
        <f t="shared" si="489"/>
        <v/>
      </c>
      <c r="AH1709" s="18" t="str">
        <f t="shared" si="490"/>
        <v/>
      </c>
      <c r="AI1709" s="19" t="str">
        <f t="shared" si="491"/>
        <v/>
      </c>
      <c r="AJ1709" s="19" t="str">
        <f t="shared" si="492"/>
        <v/>
      </c>
      <c r="AK1709" s="19" t="str">
        <f t="shared" si="493"/>
        <v/>
      </c>
    </row>
    <row r="1710" spans="2:37" x14ac:dyDescent="0.15">
      <c r="B1710" s="51" t="str">
        <f>IFERROR(IF(AND(AF1710=1,AI1710=1),MAX($B$5:B1709)+1,""),"")</f>
        <v/>
      </c>
      <c r="C1710" s="51" t="str">
        <f>IFERROR(IF(AND(AG1710=1,AJ1710=1),MAX($C$5:C1709)+1,""),"")</f>
        <v/>
      </c>
      <c r="D1710" s="51" t="str">
        <f>IFERROR(IF(AND(AH1710=1,AK1710=1),MAX($D$5:D1709)+1,""),"")</f>
        <v/>
      </c>
      <c r="F1710" s="5" t="s">
        <v>3517</v>
      </c>
      <c r="G1710" s="5" t="s">
        <v>3518</v>
      </c>
      <c r="H1710" s="12" t="str">
        <f>IFERROR([1]!EM_S_STM07_IS(F1710,"9",$H$1,"1")/1000000,"")</f>
        <v/>
      </c>
      <c r="I1710" s="12">
        <f>IFERROR([1]!EM_S_STM07_IS(F1710,"9",$I$1,"1")/1000000,"")</f>
        <v>160.62526571999999</v>
      </c>
      <c r="J1710" s="12">
        <f>IFERROR([1]!EM_S_STM07_IS(F1710,"9",$J$1,"1")/1000000,"")</f>
        <v>189.70662230000002</v>
      </c>
      <c r="K1710" s="12">
        <f>IFERROR([1]!EM_S_STM07_IS(F1710,"9",$K$1,"1")/1000000,"")</f>
        <v>224.35745351</v>
      </c>
      <c r="L1710" s="12">
        <f>IFERROR([1]!EM_S_STM07_IS(F1710,"9",$L$1,"1")/1000000,"")</f>
        <v>253.97938503</v>
      </c>
      <c r="M1710" s="13">
        <f>IFERROR([1]!EM_S_STM07_IS(F1710,"9",$M$1,"1")/1000000,"")</f>
        <v>312.93234537000001</v>
      </c>
      <c r="N1710" s="12" t="str">
        <f>IFERROR([1]!EM_S_STM07_IS(F1710,"61",$N$1,"1")/1000000,"")</f>
        <v/>
      </c>
      <c r="O1710" s="12">
        <f>IFERROR([1]!EM_S_STM07_IS(F1710,"61",$O$1,"1")/1000000,"")</f>
        <v>32.44622407</v>
      </c>
      <c r="P1710" s="12">
        <f>IFERROR([1]!EM_S_STM07_IS(F1710,"61",$P$1,"1")/1000000,"")</f>
        <v>36.972124619999995</v>
      </c>
      <c r="Q1710" s="12">
        <f>IFERROR([1]!EM_S_STM07_IS(F1710,"61",$Q$1,"1")/1000000,"")</f>
        <v>36.646614159999999</v>
      </c>
      <c r="R1710" s="12">
        <f>IFERROR([1]!EM_S_STM07_IS(F1710,"61",$R$1,"1")/1000000,"")</f>
        <v>39.791283299999996</v>
      </c>
      <c r="S1710" s="12">
        <f>IFERROR([1]!EM_S_STM07_IS(F1710,"61",$S$1,"1")/1000000,"")</f>
        <v>48.419343750000003</v>
      </c>
      <c r="T1710" s="20" t="str">
        <f t="shared" si="476"/>
        <v/>
      </c>
      <c r="U1710" s="20" t="str">
        <f t="shared" si="477"/>
        <v/>
      </c>
      <c r="V1710" s="14" t="str">
        <f t="shared" si="478"/>
        <v/>
      </c>
      <c r="W1710" s="14">
        <f t="shared" si="479"/>
        <v>0.18105094768026284</v>
      </c>
      <c r="X1710" s="14">
        <f t="shared" si="480"/>
        <v>0.18265483191832663</v>
      </c>
      <c r="Y1710" s="14">
        <f t="shared" si="481"/>
        <v>0.13203007547364456</v>
      </c>
      <c r="Z1710" s="15">
        <f t="shared" si="482"/>
        <v>0.23211710798117136</v>
      </c>
      <c r="AA1710" s="14" t="str">
        <f t="shared" si="483"/>
        <v/>
      </c>
      <c r="AB1710" s="14">
        <f t="shared" si="484"/>
        <v>0.13948928356765786</v>
      </c>
      <c r="AC1710" s="14">
        <f t="shared" si="485"/>
        <v>-8.804212994129975E-3</v>
      </c>
      <c r="AD1710" s="14">
        <f t="shared" si="486"/>
        <v>8.581063249855217E-2</v>
      </c>
      <c r="AE1710" s="14">
        <f t="shared" si="487"/>
        <v>0.21683292757738246</v>
      </c>
      <c r="AF1710" s="18" t="str">
        <f t="shared" si="488"/>
        <v/>
      </c>
      <c r="AG1710" s="18" t="str">
        <f t="shared" si="489"/>
        <v/>
      </c>
      <c r="AH1710" s="18" t="str">
        <f t="shared" si="490"/>
        <v/>
      </c>
      <c r="AI1710" s="19">
        <f t="shared" si="491"/>
        <v>1</v>
      </c>
      <c r="AJ1710" s="19" t="str">
        <f t="shared" si="492"/>
        <v/>
      </c>
      <c r="AK1710" s="19" t="str">
        <f t="shared" si="493"/>
        <v/>
      </c>
    </row>
    <row r="1711" spans="2:37" x14ac:dyDescent="0.15">
      <c r="B1711" s="51" t="str">
        <f>IFERROR(IF(AND(AF1711=1,AI1711=1),MAX($B$5:B1710)+1,""),"")</f>
        <v/>
      </c>
      <c r="C1711" s="51" t="str">
        <f>IFERROR(IF(AND(AG1711=1,AJ1711=1),MAX($C$5:C1710)+1,""),"")</f>
        <v/>
      </c>
      <c r="D1711" s="51" t="str">
        <f>IFERROR(IF(AND(AH1711=1,AK1711=1),MAX($D$5:D1710)+1,""),"")</f>
        <v/>
      </c>
      <c r="F1711" s="5" t="s">
        <v>3519</v>
      </c>
      <c r="G1711" s="5" t="s">
        <v>3520</v>
      </c>
      <c r="H1711" s="12" t="str">
        <f>IFERROR([1]!EM_S_STM07_IS(F1711,"9",$H$1,"1")/1000000,"")</f>
        <v/>
      </c>
      <c r="I1711" s="12">
        <f>IFERROR([1]!EM_S_STM07_IS(F1711,"9",$I$1,"1")/1000000,"")</f>
        <v>103.00281156999999</v>
      </c>
      <c r="J1711" s="12">
        <f>IFERROR([1]!EM_S_STM07_IS(F1711,"9",$J$1,"1")/1000000,"")</f>
        <v>111.41612109</v>
      </c>
      <c r="K1711" s="12">
        <f>IFERROR([1]!EM_S_STM07_IS(F1711,"9",$K$1,"1")/1000000,"")</f>
        <v>125.42126349999999</v>
      </c>
      <c r="L1711" s="12">
        <f>IFERROR([1]!EM_S_STM07_IS(F1711,"9",$L$1,"1")/1000000,"")</f>
        <v>145.84818734999999</v>
      </c>
      <c r="M1711" s="13">
        <f>IFERROR([1]!EM_S_STM07_IS(F1711,"9",$M$1,"1")/1000000,"")</f>
        <v>168.98005947999999</v>
      </c>
      <c r="N1711" s="12" t="str">
        <f>IFERROR([1]!EM_S_STM07_IS(F1711,"61",$N$1,"1")/1000000,"")</f>
        <v/>
      </c>
      <c r="O1711" s="12">
        <f>IFERROR([1]!EM_S_STM07_IS(F1711,"61",$O$1,"1")/1000000,"")</f>
        <v>24.026842379999998</v>
      </c>
      <c r="P1711" s="12">
        <f>IFERROR([1]!EM_S_STM07_IS(F1711,"61",$P$1,"1")/1000000,"")</f>
        <v>24.898712370000002</v>
      </c>
      <c r="Q1711" s="12">
        <f>IFERROR([1]!EM_S_STM07_IS(F1711,"61",$Q$1,"1")/1000000,"")</f>
        <v>28.78972585</v>
      </c>
      <c r="R1711" s="12">
        <f>IFERROR([1]!EM_S_STM07_IS(F1711,"61",$R$1,"1")/1000000,"")</f>
        <v>30.064223909999999</v>
      </c>
      <c r="S1711" s="12">
        <f>IFERROR([1]!EM_S_STM07_IS(F1711,"61",$S$1,"1")/1000000,"")</f>
        <v>32.276236879999999</v>
      </c>
      <c r="T1711" s="20" t="str">
        <f t="shared" si="476"/>
        <v/>
      </c>
      <c r="U1711" s="20" t="str">
        <f t="shared" si="477"/>
        <v/>
      </c>
      <c r="V1711" s="14" t="str">
        <f t="shared" si="478"/>
        <v/>
      </c>
      <c r="W1711" s="14">
        <f t="shared" si="479"/>
        <v>8.1680387086156242E-2</v>
      </c>
      <c r="X1711" s="14">
        <f t="shared" si="480"/>
        <v>0.12570122055036254</v>
      </c>
      <c r="Y1711" s="14">
        <f t="shared" si="481"/>
        <v>0.16286651306139963</v>
      </c>
      <c r="Z1711" s="15">
        <f t="shared" si="482"/>
        <v>0.15860239712468396</v>
      </c>
      <c r="AA1711" s="14" t="str">
        <f t="shared" si="483"/>
        <v/>
      </c>
      <c r="AB1711" s="14">
        <f t="shared" si="484"/>
        <v>3.628733131931438E-2</v>
      </c>
      <c r="AC1711" s="14">
        <f t="shared" si="485"/>
        <v>0.15627368283864382</v>
      </c>
      <c r="AD1711" s="14">
        <f t="shared" si="486"/>
        <v>4.4269197513042632E-2</v>
      </c>
      <c r="AE1711" s="14">
        <f t="shared" si="487"/>
        <v>7.3576253843167974E-2</v>
      </c>
      <c r="AF1711" s="18" t="str">
        <f t="shared" si="488"/>
        <v/>
      </c>
      <c r="AG1711" s="18" t="str">
        <f t="shared" si="489"/>
        <v/>
      </c>
      <c r="AH1711" s="18" t="str">
        <f t="shared" si="490"/>
        <v/>
      </c>
      <c r="AI1711" s="19" t="str">
        <f t="shared" si="491"/>
        <v/>
      </c>
      <c r="AJ1711" s="19" t="str">
        <f t="shared" si="492"/>
        <v/>
      </c>
      <c r="AK1711" s="19" t="str">
        <f t="shared" si="493"/>
        <v/>
      </c>
    </row>
    <row r="1712" spans="2:37" x14ac:dyDescent="0.15">
      <c r="B1712" s="51" t="str">
        <f>IFERROR(IF(AND(AF1712=1,AI1712=1),MAX($B$5:B1711)+1,""),"")</f>
        <v/>
      </c>
      <c r="C1712" s="51" t="str">
        <f>IFERROR(IF(AND(AG1712=1,AJ1712=1),MAX($C$5:C1711)+1,""),"")</f>
        <v/>
      </c>
      <c r="D1712" s="51" t="str">
        <f>IFERROR(IF(AND(AH1712=1,AK1712=1),MAX($D$5:D1711)+1,""),"")</f>
        <v/>
      </c>
      <c r="F1712" s="5" t="s">
        <v>3521</v>
      </c>
      <c r="G1712" s="5" t="s">
        <v>3522</v>
      </c>
      <c r="H1712" s="12" t="str">
        <f>IFERROR([1]!EM_S_STM07_IS(F1712,"9",$H$1,"1")/1000000,"")</f>
        <v/>
      </c>
      <c r="I1712" s="12">
        <f>IFERROR([1]!EM_S_STM07_IS(F1712,"9",$I$1,"1")/1000000,"")</f>
        <v>642.22981041999992</v>
      </c>
      <c r="J1712" s="12">
        <f>IFERROR([1]!EM_S_STM07_IS(F1712,"9",$J$1,"1")/1000000,"")</f>
        <v>806.20471766999992</v>
      </c>
      <c r="K1712" s="12">
        <f>IFERROR([1]!EM_S_STM07_IS(F1712,"9",$K$1,"1")/1000000,"")</f>
        <v>1509.99279555</v>
      </c>
      <c r="L1712" s="12">
        <f>IFERROR([1]!EM_S_STM07_IS(F1712,"9",$L$1,"1")/1000000,"")</f>
        <v>1934.1457692500001</v>
      </c>
      <c r="M1712" s="13">
        <f>IFERROR([1]!EM_S_STM07_IS(F1712,"9",$M$1,"1")/1000000,"")</f>
        <v>1789.14056452</v>
      </c>
      <c r="N1712" s="12" t="str">
        <f>IFERROR([1]!EM_S_STM07_IS(F1712,"61",$N$1,"1")/1000000,"")</f>
        <v/>
      </c>
      <c r="O1712" s="12">
        <f>IFERROR([1]!EM_S_STM07_IS(F1712,"61",$O$1,"1")/1000000,"")</f>
        <v>181.66336090000001</v>
      </c>
      <c r="P1712" s="12">
        <f>IFERROR([1]!EM_S_STM07_IS(F1712,"61",$P$1,"1")/1000000,"")</f>
        <v>218.36522642</v>
      </c>
      <c r="Q1712" s="12">
        <f>IFERROR([1]!EM_S_STM07_IS(F1712,"61",$Q$1,"1")/1000000,"")</f>
        <v>435.90641274000001</v>
      </c>
      <c r="R1712" s="12">
        <f>IFERROR([1]!EM_S_STM07_IS(F1712,"61",$R$1,"1")/1000000,"")</f>
        <v>326.38227682000002</v>
      </c>
      <c r="S1712" s="12">
        <f>IFERROR([1]!EM_S_STM07_IS(F1712,"61",$S$1,"1")/1000000,"")</f>
        <v>405.28839876999996</v>
      </c>
      <c r="T1712" s="20" t="str">
        <f t="shared" si="476"/>
        <v/>
      </c>
      <c r="U1712" s="20" t="str">
        <f t="shared" si="477"/>
        <v/>
      </c>
      <c r="V1712" s="14" t="str">
        <f t="shared" si="478"/>
        <v/>
      </c>
      <c r="W1712" s="14">
        <f t="shared" si="479"/>
        <v>0.25532123328682782</v>
      </c>
      <c r="X1712" s="14">
        <f t="shared" si="480"/>
        <v>0.87296447472300509</v>
      </c>
      <c r="Y1712" s="14">
        <f t="shared" si="481"/>
        <v>0.2808973492787471</v>
      </c>
      <c r="Z1712" s="15">
        <f t="shared" si="482"/>
        <v>-7.4971187298994768E-2</v>
      </c>
      <c r="AA1712" s="14" t="str">
        <f t="shared" si="483"/>
        <v/>
      </c>
      <c r="AB1712" s="14">
        <f t="shared" si="484"/>
        <v>0.20203229389884078</v>
      </c>
      <c r="AC1712" s="14">
        <f t="shared" si="485"/>
        <v>0.99622632177517567</v>
      </c>
      <c r="AD1712" s="14">
        <f t="shared" si="486"/>
        <v>-0.25125607864210653</v>
      </c>
      <c r="AE1712" s="14">
        <f t="shared" si="487"/>
        <v>0.24175982445736999</v>
      </c>
      <c r="AF1712" s="18" t="str">
        <f t="shared" si="488"/>
        <v/>
      </c>
      <c r="AG1712" s="18" t="str">
        <f t="shared" si="489"/>
        <v/>
      </c>
      <c r="AH1712" s="18" t="str">
        <f t="shared" si="490"/>
        <v/>
      </c>
      <c r="AI1712" s="19" t="str">
        <f t="shared" si="491"/>
        <v/>
      </c>
      <c r="AJ1712" s="19" t="str">
        <f t="shared" si="492"/>
        <v/>
      </c>
      <c r="AK1712" s="19" t="str">
        <f t="shared" si="493"/>
        <v/>
      </c>
    </row>
    <row r="1713" spans="2:37" x14ac:dyDescent="0.15">
      <c r="B1713" s="51">
        <f>IFERROR(IF(AND(AF1713=1,AI1713=1),MAX($B$5:B1712)+1,""),"")</f>
        <v>162</v>
      </c>
      <c r="C1713" s="51" t="str">
        <f>IFERROR(IF(AND(AG1713=1,AJ1713=1),MAX($C$5:C1712)+1,""),"")</f>
        <v/>
      </c>
      <c r="D1713" s="51" t="str">
        <f>IFERROR(IF(AND(AH1713=1,AK1713=1),MAX($D$5:D1712)+1,""),"")</f>
        <v/>
      </c>
      <c r="F1713" s="5" t="s">
        <v>3523</v>
      </c>
      <c r="G1713" s="5" t="s">
        <v>3524</v>
      </c>
      <c r="H1713" s="12">
        <f>IFERROR([1]!EM_S_STM07_IS(F1713,"9",$H$1,"1")/1000000,"")</f>
        <v>115.81239674</v>
      </c>
      <c r="I1713" s="12">
        <f>IFERROR([1]!EM_S_STM07_IS(F1713,"9",$I$1,"1")/1000000,"")</f>
        <v>164.41455353999999</v>
      </c>
      <c r="J1713" s="12">
        <f>IFERROR([1]!EM_S_STM07_IS(F1713,"9",$J$1,"1")/1000000,"")</f>
        <v>196.90439931999998</v>
      </c>
      <c r="K1713" s="12">
        <f>IFERROR([1]!EM_S_STM07_IS(F1713,"9",$K$1,"1")/1000000,"")</f>
        <v>247.70708961000003</v>
      </c>
      <c r="L1713" s="12">
        <f>IFERROR([1]!EM_S_STM07_IS(F1713,"9",$L$1,"1")/1000000,"")</f>
        <v>284.02905560000005</v>
      </c>
      <c r="M1713" s="13">
        <f>IFERROR([1]!EM_S_STM07_IS(F1713,"9",$M$1,"1")/1000000,"")</f>
        <v>354.44298004000001</v>
      </c>
      <c r="N1713" s="12">
        <f>IFERROR([1]!EM_S_STM07_IS(F1713,"61",$N$1,"1")/1000000,"")</f>
        <v>26.78641743</v>
      </c>
      <c r="O1713" s="12">
        <f>IFERROR([1]!EM_S_STM07_IS(F1713,"61",$O$1,"1")/1000000,"")</f>
        <v>38.138394249999997</v>
      </c>
      <c r="P1713" s="12">
        <f>IFERROR([1]!EM_S_STM07_IS(F1713,"61",$P$1,"1")/1000000,"")</f>
        <v>46.96368253</v>
      </c>
      <c r="Q1713" s="12">
        <f>IFERROR([1]!EM_S_STM07_IS(F1713,"61",$Q$1,"1")/1000000,"")</f>
        <v>51.895292020000007</v>
      </c>
      <c r="R1713" s="12">
        <f>IFERROR([1]!EM_S_STM07_IS(F1713,"61",$R$1,"1")/1000000,"")</f>
        <v>53.71061898</v>
      </c>
      <c r="S1713" s="12">
        <f>IFERROR([1]!EM_S_STM07_IS(F1713,"61",$S$1,"1")/1000000,"")</f>
        <v>57.220413460000003</v>
      </c>
      <c r="T1713" s="20">
        <f t="shared" si="476"/>
        <v>0.25071473373059305</v>
      </c>
      <c r="U1713" s="20">
        <f t="shared" si="477"/>
        <v>0.16393109792196792</v>
      </c>
      <c r="V1713" s="14">
        <f t="shared" si="478"/>
        <v>0.4196628182137731</v>
      </c>
      <c r="W1713" s="14">
        <f t="shared" si="479"/>
        <v>0.197609305748567</v>
      </c>
      <c r="X1713" s="14">
        <f t="shared" si="480"/>
        <v>0.25800688286013279</v>
      </c>
      <c r="Y1713" s="14">
        <f t="shared" si="481"/>
        <v>0.14663272677090827</v>
      </c>
      <c r="Z1713" s="15">
        <f t="shared" si="482"/>
        <v>0.24791099027264429</v>
      </c>
      <c r="AA1713" s="14">
        <f t="shared" si="483"/>
        <v>0.42379600966294645</v>
      </c>
      <c r="AB1713" s="14">
        <f t="shared" si="484"/>
        <v>0.23140167418034394</v>
      </c>
      <c r="AC1713" s="14">
        <f t="shared" si="485"/>
        <v>0.10500900321966312</v>
      </c>
      <c r="AD1713" s="14">
        <f t="shared" si="486"/>
        <v>3.4980571249129525E-2</v>
      </c>
      <c r="AE1713" s="14">
        <f t="shared" si="487"/>
        <v>6.5346379294324117E-2</v>
      </c>
      <c r="AF1713" s="18">
        <f t="shared" si="488"/>
        <v>1</v>
      </c>
      <c r="AG1713" s="18" t="str">
        <f t="shared" si="489"/>
        <v/>
      </c>
      <c r="AH1713" s="18" t="str">
        <f t="shared" si="490"/>
        <v/>
      </c>
      <c r="AI1713" s="19">
        <f t="shared" si="491"/>
        <v>1</v>
      </c>
      <c r="AJ1713" s="19" t="str">
        <f t="shared" si="492"/>
        <v/>
      </c>
      <c r="AK1713" s="19" t="str">
        <f t="shared" si="493"/>
        <v/>
      </c>
    </row>
    <row r="1714" spans="2:37" x14ac:dyDescent="0.15">
      <c r="B1714" s="51" t="str">
        <f>IFERROR(IF(AND(AF1714=1,AI1714=1),MAX($B$5:B1713)+1,""),"")</f>
        <v/>
      </c>
      <c r="C1714" s="51" t="str">
        <f>IFERROR(IF(AND(AG1714=1,AJ1714=1),MAX($C$5:C1713)+1,""),"")</f>
        <v/>
      </c>
      <c r="D1714" s="51" t="str">
        <f>IFERROR(IF(AND(AH1714=1,AK1714=1),MAX($D$5:D1713)+1,""),"")</f>
        <v/>
      </c>
      <c r="F1714" s="5" t="s">
        <v>3525</v>
      </c>
      <c r="G1714" s="5" t="s">
        <v>3526</v>
      </c>
      <c r="H1714" s="12" t="str">
        <f>IFERROR([1]!EM_S_STM07_IS(F1714,"9",$H$1,"1")/1000000,"")</f>
        <v/>
      </c>
      <c r="I1714" s="12">
        <f>IFERROR([1]!EM_S_STM07_IS(F1714,"9",$I$1,"1")/1000000,"")</f>
        <v>161.67752013</v>
      </c>
      <c r="J1714" s="12">
        <f>IFERROR([1]!EM_S_STM07_IS(F1714,"9",$J$1,"1")/1000000,"")</f>
        <v>187.58899975</v>
      </c>
      <c r="K1714" s="12">
        <f>IFERROR([1]!EM_S_STM07_IS(F1714,"9",$K$1,"1")/1000000,"")</f>
        <v>184.64394852000001</v>
      </c>
      <c r="L1714" s="12">
        <f>IFERROR([1]!EM_S_STM07_IS(F1714,"9",$L$1,"1")/1000000,"")</f>
        <v>189.86305019</v>
      </c>
      <c r="M1714" s="13">
        <f>IFERROR([1]!EM_S_STM07_IS(F1714,"9",$M$1,"1")/1000000,"")</f>
        <v>206.71265830999999</v>
      </c>
      <c r="N1714" s="12" t="str">
        <f>IFERROR([1]!EM_S_STM07_IS(F1714,"61",$N$1,"1")/1000000,"")</f>
        <v/>
      </c>
      <c r="O1714" s="12">
        <f>IFERROR([1]!EM_S_STM07_IS(F1714,"61",$O$1,"1")/1000000,"")</f>
        <v>34.154468469999998</v>
      </c>
      <c r="P1714" s="12">
        <f>IFERROR([1]!EM_S_STM07_IS(F1714,"61",$P$1,"1")/1000000,"")</f>
        <v>37.078984040000002</v>
      </c>
      <c r="Q1714" s="12">
        <f>IFERROR([1]!EM_S_STM07_IS(F1714,"61",$Q$1,"1")/1000000,"")</f>
        <v>38.349660110000002</v>
      </c>
      <c r="R1714" s="12">
        <f>IFERROR([1]!EM_S_STM07_IS(F1714,"61",$R$1,"1")/1000000,"")</f>
        <v>30.977719969999999</v>
      </c>
      <c r="S1714" s="12">
        <f>IFERROR([1]!EM_S_STM07_IS(F1714,"61",$S$1,"1")/1000000,"")</f>
        <v>21.697152149999997</v>
      </c>
      <c r="T1714" s="20" t="str">
        <f t="shared" si="476"/>
        <v/>
      </c>
      <c r="U1714" s="20" t="str">
        <f t="shared" si="477"/>
        <v/>
      </c>
      <c r="V1714" s="14" t="str">
        <f t="shared" si="478"/>
        <v/>
      </c>
      <c r="W1714" s="14">
        <f t="shared" si="479"/>
        <v>0.16026643406681002</v>
      </c>
      <c r="X1714" s="14">
        <f t="shared" si="480"/>
        <v>-1.5699487890680489E-2</v>
      </c>
      <c r="Y1714" s="14">
        <f t="shared" si="481"/>
        <v>2.8265760734826742E-2</v>
      </c>
      <c r="Z1714" s="15">
        <f t="shared" si="482"/>
        <v>8.8746115176903756E-2</v>
      </c>
      <c r="AA1714" s="14" t="str">
        <f t="shared" si="483"/>
        <v/>
      </c>
      <c r="AB1714" s="14">
        <f t="shared" si="484"/>
        <v>8.5626147939289077E-2</v>
      </c>
      <c r="AC1714" s="14">
        <f t="shared" si="485"/>
        <v>3.4269441380303807E-2</v>
      </c>
      <c r="AD1714" s="14">
        <f t="shared" si="486"/>
        <v>-0.19222960826392582</v>
      </c>
      <c r="AE1714" s="14">
        <f t="shared" si="487"/>
        <v>-0.29958847290851798</v>
      </c>
      <c r="AF1714" s="18" t="str">
        <f t="shared" si="488"/>
        <v/>
      </c>
      <c r="AG1714" s="18" t="str">
        <f t="shared" si="489"/>
        <v/>
      </c>
      <c r="AH1714" s="18" t="str">
        <f t="shared" si="490"/>
        <v/>
      </c>
      <c r="AI1714" s="19" t="str">
        <f t="shared" si="491"/>
        <v/>
      </c>
      <c r="AJ1714" s="19" t="str">
        <f t="shared" si="492"/>
        <v/>
      </c>
      <c r="AK1714" s="19" t="str">
        <f t="shared" si="493"/>
        <v/>
      </c>
    </row>
    <row r="1715" spans="2:37" x14ac:dyDescent="0.15">
      <c r="B1715" s="51" t="str">
        <f>IFERROR(IF(AND(AF1715=1,AI1715=1),MAX($B$5:B1714)+1,""),"")</f>
        <v/>
      </c>
      <c r="C1715" s="51" t="str">
        <f>IFERROR(IF(AND(AG1715=1,AJ1715=1),MAX($C$5:C1714)+1,""),"")</f>
        <v/>
      </c>
      <c r="D1715" s="51" t="str">
        <f>IFERROR(IF(AND(AH1715=1,AK1715=1),MAX($D$5:D1714)+1,""),"")</f>
        <v/>
      </c>
      <c r="F1715" s="5" t="s">
        <v>3527</v>
      </c>
      <c r="G1715" s="5" t="s">
        <v>3528</v>
      </c>
      <c r="H1715" s="12" t="str">
        <f>IFERROR([1]!EM_S_STM07_IS(F1715,"9",$H$1,"1")/1000000,"")</f>
        <v/>
      </c>
      <c r="I1715" s="12">
        <f>IFERROR([1]!EM_S_STM07_IS(F1715,"9",$I$1,"1")/1000000,"")</f>
        <v>389.00572667</v>
      </c>
      <c r="J1715" s="12">
        <f>IFERROR([1]!EM_S_STM07_IS(F1715,"9",$J$1,"1")/1000000,"")</f>
        <v>405.38327613999996</v>
      </c>
      <c r="K1715" s="12">
        <f>IFERROR([1]!EM_S_STM07_IS(F1715,"9",$K$1,"1")/1000000,"")</f>
        <v>424.11106402999997</v>
      </c>
      <c r="L1715" s="12">
        <f>IFERROR([1]!EM_S_STM07_IS(F1715,"9",$L$1,"1")/1000000,"")</f>
        <v>470.98620024000002</v>
      </c>
      <c r="M1715" s="13">
        <f>IFERROR([1]!EM_S_STM07_IS(F1715,"9",$M$1,"1")/1000000,"")</f>
        <v>478.10482473000002</v>
      </c>
      <c r="N1715" s="12" t="str">
        <f>IFERROR([1]!EM_S_STM07_IS(F1715,"61",$N$1,"1")/1000000,"")</f>
        <v/>
      </c>
      <c r="O1715" s="12">
        <f>IFERROR([1]!EM_S_STM07_IS(F1715,"61",$O$1,"1")/1000000,"")</f>
        <v>46.468260139999998</v>
      </c>
      <c r="P1715" s="12">
        <f>IFERROR([1]!EM_S_STM07_IS(F1715,"61",$P$1,"1")/1000000,"")</f>
        <v>52.649528140000001</v>
      </c>
      <c r="Q1715" s="12">
        <f>IFERROR([1]!EM_S_STM07_IS(F1715,"61",$Q$1,"1")/1000000,"")</f>
        <v>49.77484381</v>
      </c>
      <c r="R1715" s="12">
        <f>IFERROR([1]!EM_S_STM07_IS(F1715,"61",$R$1,"1")/1000000,"")</f>
        <v>52.38103022</v>
      </c>
      <c r="S1715" s="12">
        <f>IFERROR([1]!EM_S_STM07_IS(F1715,"61",$S$1,"1")/1000000,"")</f>
        <v>54.162557319999998</v>
      </c>
      <c r="T1715" s="20" t="str">
        <f t="shared" si="476"/>
        <v/>
      </c>
      <c r="U1715" s="20" t="str">
        <f t="shared" si="477"/>
        <v/>
      </c>
      <c r="V1715" s="14" t="str">
        <f t="shared" si="478"/>
        <v/>
      </c>
      <c r="W1715" s="14">
        <f t="shared" si="479"/>
        <v>4.2101049797380767E-2</v>
      </c>
      <c r="X1715" s="14">
        <f t="shared" si="480"/>
        <v>4.6197731855944453E-2</v>
      </c>
      <c r="Y1715" s="14">
        <f t="shared" si="481"/>
        <v>0.11052561507021728</v>
      </c>
      <c r="Z1715" s="15">
        <f t="shared" si="482"/>
        <v>1.511429525190456E-2</v>
      </c>
      <c r="AA1715" s="14" t="str">
        <f t="shared" si="483"/>
        <v/>
      </c>
      <c r="AB1715" s="14">
        <f t="shared" si="484"/>
        <v>0.13302129198246335</v>
      </c>
      <c r="AC1715" s="14">
        <f t="shared" si="485"/>
        <v>-5.4600381647409019E-2</v>
      </c>
      <c r="AD1715" s="14">
        <f t="shared" si="486"/>
        <v>5.2359509553627254E-2</v>
      </c>
      <c r="AE1715" s="14">
        <f t="shared" si="487"/>
        <v>3.4010921368243338E-2</v>
      </c>
      <c r="AF1715" s="18" t="str">
        <f t="shared" si="488"/>
        <v/>
      </c>
      <c r="AG1715" s="18" t="str">
        <f t="shared" si="489"/>
        <v/>
      </c>
      <c r="AH1715" s="18" t="str">
        <f t="shared" si="490"/>
        <v/>
      </c>
      <c r="AI1715" s="19" t="str">
        <f t="shared" si="491"/>
        <v/>
      </c>
      <c r="AJ1715" s="19" t="str">
        <f t="shared" si="492"/>
        <v/>
      </c>
      <c r="AK1715" s="19" t="str">
        <f t="shared" si="493"/>
        <v/>
      </c>
    </row>
    <row r="1716" spans="2:37" x14ac:dyDescent="0.15">
      <c r="B1716" s="51" t="str">
        <f>IFERROR(IF(AND(AF1716=1,AI1716=1),MAX($B$5:B1715)+1,""),"")</f>
        <v/>
      </c>
      <c r="C1716" s="51" t="str">
        <f>IFERROR(IF(AND(AG1716=1,AJ1716=1),MAX($C$5:C1715)+1,""),"")</f>
        <v/>
      </c>
      <c r="D1716" s="51" t="str">
        <f>IFERROR(IF(AND(AH1716=1,AK1716=1),MAX($D$5:D1715)+1,""),"")</f>
        <v/>
      </c>
      <c r="F1716" s="5" t="s">
        <v>3529</v>
      </c>
      <c r="G1716" s="5" t="s">
        <v>3530</v>
      </c>
      <c r="H1716" s="12" t="str">
        <f>IFERROR([1]!EM_S_STM07_IS(F1716,"9",$H$1,"1")/1000000,"")</f>
        <v/>
      </c>
      <c r="I1716" s="12">
        <f>IFERROR([1]!EM_S_STM07_IS(F1716,"9",$I$1,"1")/1000000,"")</f>
        <v>196.99612624000002</v>
      </c>
      <c r="J1716" s="12">
        <f>IFERROR([1]!EM_S_STM07_IS(F1716,"9",$J$1,"1")/1000000,"")</f>
        <v>221.95184703999999</v>
      </c>
      <c r="K1716" s="12">
        <f>IFERROR([1]!EM_S_STM07_IS(F1716,"9",$K$1,"1")/1000000,"")</f>
        <v>206.28080408000002</v>
      </c>
      <c r="L1716" s="12">
        <f>IFERROR([1]!EM_S_STM07_IS(F1716,"9",$L$1,"1")/1000000,"")</f>
        <v>280.31421526999998</v>
      </c>
      <c r="M1716" s="13">
        <f>IFERROR([1]!EM_S_STM07_IS(F1716,"9",$M$1,"1")/1000000,"")</f>
        <v>504.67330436999998</v>
      </c>
      <c r="N1716" s="12" t="str">
        <f>IFERROR([1]!EM_S_STM07_IS(F1716,"61",$N$1,"1")/1000000,"")</f>
        <v/>
      </c>
      <c r="O1716" s="12">
        <f>IFERROR([1]!EM_S_STM07_IS(F1716,"61",$O$1,"1")/1000000,"")</f>
        <v>30.9448623</v>
      </c>
      <c r="P1716" s="12">
        <f>IFERROR([1]!EM_S_STM07_IS(F1716,"61",$P$1,"1")/1000000,"")</f>
        <v>33.638954840000004</v>
      </c>
      <c r="Q1716" s="12">
        <f>IFERROR([1]!EM_S_STM07_IS(F1716,"61",$Q$1,"1")/1000000,"")</f>
        <v>28.006042910000001</v>
      </c>
      <c r="R1716" s="12">
        <f>IFERROR([1]!EM_S_STM07_IS(F1716,"61",$R$1,"1")/1000000,"")</f>
        <v>31.26228128</v>
      </c>
      <c r="S1716" s="12">
        <f>IFERROR([1]!EM_S_STM07_IS(F1716,"61",$S$1,"1")/1000000,"")</f>
        <v>42.991961200000006</v>
      </c>
      <c r="T1716" s="20" t="str">
        <f t="shared" si="476"/>
        <v/>
      </c>
      <c r="U1716" s="20" t="str">
        <f t="shared" si="477"/>
        <v/>
      </c>
      <c r="V1716" s="14" t="str">
        <f t="shared" si="478"/>
        <v/>
      </c>
      <c r="W1716" s="14">
        <f t="shared" si="479"/>
        <v>0.12668127681656266</v>
      </c>
      <c r="X1716" s="14">
        <f t="shared" si="480"/>
        <v>-7.0605598326810695E-2</v>
      </c>
      <c r="Y1716" s="14">
        <f t="shared" si="481"/>
        <v>0.35889627016039866</v>
      </c>
      <c r="Z1716" s="15">
        <f t="shared" si="482"/>
        <v>0.80038427192818695</v>
      </c>
      <c r="AA1716" s="14" t="str">
        <f t="shared" si="483"/>
        <v/>
      </c>
      <c r="AB1716" s="14">
        <f t="shared" si="484"/>
        <v>8.7061060859850825E-2</v>
      </c>
      <c r="AC1716" s="14">
        <f t="shared" si="485"/>
        <v>-0.16745204947039316</v>
      </c>
      <c r="AD1716" s="14">
        <f t="shared" si="486"/>
        <v>0.11626913450301495</v>
      </c>
      <c r="AE1716" s="14">
        <f t="shared" si="487"/>
        <v>0.37520230257489406</v>
      </c>
      <c r="AF1716" s="18" t="str">
        <f t="shared" si="488"/>
        <v/>
      </c>
      <c r="AG1716" s="18" t="str">
        <f t="shared" si="489"/>
        <v/>
      </c>
      <c r="AH1716" s="18" t="str">
        <f t="shared" si="490"/>
        <v/>
      </c>
      <c r="AI1716" s="19" t="str">
        <f t="shared" si="491"/>
        <v/>
      </c>
      <c r="AJ1716" s="19" t="str">
        <f t="shared" si="492"/>
        <v/>
      </c>
      <c r="AK1716" s="19" t="str">
        <f t="shared" si="493"/>
        <v/>
      </c>
    </row>
    <row r="1717" spans="2:37" x14ac:dyDescent="0.15">
      <c r="B1717" s="51" t="str">
        <f>IFERROR(IF(AND(AF1717=1,AI1717=1),MAX($B$5:B1716)+1,""),"")</f>
        <v/>
      </c>
      <c r="C1717" s="51" t="str">
        <f>IFERROR(IF(AND(AG1717=1,AJ1717=1),MAX($C$5:C1716)+1,""),"")</f>
        <v/>
      </c>
      <c r="D1717" s="51" t="str">
        <f>IFERROR(IF(AND(AH1717=1,AK1717=1),MAX($D$5:D1716)+1,""),"")</f>
        <v/>
      </c>
      <c r="F1717" s="5" t="s">
        <v>3531</v>
      </c>
      <c r="G1717" s="5" t="s">
        <v>3532</v>
      </c>
      <c r="H1717" s="12" t="str">
        <f>IFERROR([1]!EM_S_STM07_IS(F1717,"9",$H$1,"1")/1000000,"")</f>
        <v/>
      </c>
      <c r="I1717" s="12">
        <f>IFERROR([1]!EM_S_STM07_IS(F1717,"9",$I$1,"1")/1000000,"")</f>
        <v>223.48597991</v>
      </c>
      <c r="J1717" s="12">
        <f>IFERROR([1]!EM_S_STM07_IS(F1717,"9",$J$1,"1")/1000000,"")</f>
        <v>276.03043474999998</v>
      </c>
      <c r="K1717" s="12">
        <f>IFERROR([1]!EM_S_STM07_IS(F1717,"9",$K$1,"1")/1000000,"")</f>
        <v>263.43832815000002</v>
      </c>
      <c r="L1717" s="12">
        <f>IFERROR([1]!EM_S_STM07_IS(F1717,"9",$L$1,"1")/1000000,"")</f>
        <v>304.04876576999999</v>
      </c>
      <c r="M1717" s="13">
        <f>IFERROR([1]!EM_S_STM07_IS(F1717,"9",$M$1,"1")/1000000,"")</f>
        <v>314.17206396</v>
      </c>
      <c r="N1717" s="12" t="str">
        <f>IFERROR([1]!EM_S_STM07_IS(F1717,"61",$N$1,"1")/1000000,"")</f>
        <v/>
      </c>
      <c r="O1717" s="12">
        <f>IFERROR([1]!EM_S_STM07_IS(F1717,"61",$O$1,"1")/1000000,"")</f>
        <v>28.5853258</v>
      </c>
      <c r="P1717" s="12">
        <f>IFERROR([1]!EM_S_STM07_IS(F1717,"61",$P$1,"1")/1000000,"")</f>
        <v>34.496892119999998</v>
      </c>
      <c r="Q1717" s="12">
        <f>IFERROR([1]!EM_S_STM07_IS(F1717,"61",$Q$1,"1")/1000000,"")</f>
        <v>33.029756370000001</v>
      </c>
      <c r="R1717" s="12">
        <f>IFERROR([1]!EM_S_STM07_IS(F1717,"61",$R$1,"1")/1000000,"")</f>
        <v>42.818929990000001</v>
      </c>
      <c r="S1717" s="12">
        <f>IFERROR([1]!EM_S_STM07_IS(F1717,"61",$S$1,"1")/1000000,"")</f>
        <v>44.007457250000002</v>
      </c>
      <c r="T1717" s="20" t="str">
        <f t="shared" si="476"/>
        <v/>
      </c>
      <c r="U1717" s="20" t="str">
        <f t="shared" si="477"/>
        <v/>
      </c>
      <c r="V1717" s="14" t="str">
        <f t="shared" si="478"/>
        <v/>
      </c>
      <c r="W1717" s="14">
        <f t="shared" si="479"/>
        <v>0.23511298051519899</v>
      </c>
      <c r="X1717" s="14">
        <f t="shared" si="480"/>
        <v>-4.5618544242791929E-2</v>
      </c>
      <c r="Y1717" s="14">
        <f t="shared" si="481"/>
        <v>0.1541553877341518</v>
      </c>
      <c r="Z1717" s="15">
        <f t="shared" si="482"/>
        <v>3.3294982021594061E-2</v>
      </c>
      <c r="AA1717" s="14" t="str">
        <f t="shared" si="483"/>
        <v/>
      </c>
      <c r="AB1717" s="14">
        <f t="shared" si="484"/>
        <v>0.20680423100162806</v>
      </c>
      <c r="AC1717" s="14">
        <f t="shared" si="485"/>
        <v>-4.2529505118793207E-2</v>
      </c>
      <c r="AD1717" s="14">
        <f t="shared" si="486"/>
        <v>0.29637438164367541</v>
      </c>
      <c r="AE1717" s="14">
        <f t="shared" si="487"/>
        <v>2.7757051852476726E-2</v>
      </c>
      <c r="AF1717" s="18" t="str">
        <f t="shared" si="488"/>
        <v/>
      </c>
      <c r="AG1717" s="18" t="str">
        <f t="shared" si="489"/>
        <v/>
      </c>
      <c r="AH1717" s="18" t="str">
        <f t="shared" si="490"/>
        <v/>
      </c>
      <c r="AI1717" s="19" t="str">
        <f t="shared" si="491"/>
        <v/>
      </c>
      <c r="AJ1717" s="19" t="str">
        <f t="shared" si="492"/>
        <v/>
      </c>
      <c r="AK1717" s="19" t="str">
        <f t="shared" si="493"/>
        <v/>
      </c>
    </row>
    <row r="1718" spans="2:37" x14ac:dyDescent="0.15">
      <c r="B1718" s="51" t="str">
        <f>IFERROR(IF(AND(AF1718=1,AI1718=1),MAX($B$5:B1717)+1,""),"")</f>
        <v/>
      </c>
      <c r="C1718" s="51" t="str">
        <f>IFERROR(IF(AND(AG1718=1,AJ1718=1),MAX($C$5:C1717)+1,""),"")</f>
        <v/>
      </c>
      <c r="D1718" s="51" t="str">
        <f>IFERROR(IF(AND(AH1718=1,AK1718=1),MAX($D$5:D1717)+1,""),"")</f>
        <v/>
      </c>
      <c r="F1718" s="5" t="s">
        <v>3533</v>
      </c>
      <c r="G1718" s="5" t="s">
        <v>3534</v>
      </c>
      <c r="H1718" s="12" t="str">
        <f>IFERROR([1]!EM_S_STM07_IS(F1718,"9",$H$1,"1")/1000000,"")</f>
        <v/>
      </c>
      <c r="I1718" s="12">
        <f>IFERROR([1]!EM_S_STM07_IS(F1718,"9",$I$1,"1")/1000000,"")</f>
        <v>331.13157183999999</v>
      </c>
      <c r="J1718" s="12">
        <f>IFERROR([1]!EM_S_STM07_IS(F1718,"9",$J$1,"1")/1000000,"")</f>
        <v>408.20428466999999</v>
      </c>
      <c r="K1718" s="12">
        <f>IFERROR([1]!EM_S_STM07_IS(F1718,"9",$K$1,"1")/1000000,"")</f>
        <v>475.70672698999999</v>
      </c>
      <c r="L1718" s="12">
        <f>IFERROR([1]!EM_S_STM07_IS(F1718,"9",$L$1,"1")/1000000,"")</f>
        <v>509.11183315</v>
      </c>
      <c r="M1718" s="13">
        <f>IFERROR([1]!EM_S_STM07_IS(F1718,"9",$M$1,"1")/1000000,"")</f>
        <v>412.64648218999997</v>
      </c>
      <c r="N1718" s="12" t="str">
        <f>IFERROR([1]!EM_S_STM07_IS(F1718,"61",$N$1,"1")/1000000,"")</f>
        <v/>
      </c>
      <c r="O1718" s="12">
        <f>IFERROR([1]!EM_S_STM07_IS(F1718,"61",$O$1,"1")/1000000,"")</f>
        <v>60.301346459999998</v>
      </c>
      <c r="P1718" s="12">
        <f>IFERROR([1]!EM_S_STM07_IS(F1718,"61",$P$1,"1")/1000000,"")</f>
        <v>72.986481389999994</v>
      </c>
      <c r="Q1718" s="12">
        <f>IFERROR([1]!EM_S_STM07_IS(F1718,"61",$Q$1,"1")/1000000,"")</f>
        <v>73.542627920000001</v>
      </c>
      <c r="R1718" s="12">
        <f>IFERROR([1]!EM_S_STM07_IS(F1718,"61",$R$1,"1")/1000000,"")</f>
        <v>80.888677349999995</v>
      </c>
      <c r="S1718" s="12">
        <f>IFERROR([1]!EM_S_STM07_IS(F1718,"61",$S$1,"1")/1000000,"")</f>
        <v>72.203407760000005</v>
      </c>
      <c r="T1718" s="20" t="str">
        <f t="shared" si="476"/>
        <v/>
      </c>
      <c r="U1718" s="20" t="str">
        <f t="shared" si="477"/>
        <v/>
      </c>
      <c r="V1718" s="14" t="str">
        <f t="shared" si="478"/>
        <v/>
      </c>
      <c r="W1718" s="14">
        <f t="shared" si="479"/>
        <v>0.23275555514603993</v>
      </c>
      <c r="X1718" s="14">
        <f t="shared" si="480"/>
        <v>0.1653643649884034</v>
      </c>
      <c r="Y1718" s="14">
        <f t="shared" si="481"/>
        <v>7.0222059652947103E-2</v>
      </c>
      <c r="Z1718" s="15">
        <f t="shared" si="482"/>
        <v>-0.18947772312253125</v>
      </c>
      <c r="AA1718" s="14" t="str">
        <f t="shared" si="483"/>
        <v/>
      </c>
      <c r="AB1718" s="14">
        <f t="shared" si="484"/>
        <v>0.21036238284354883</v>
      </c>
      <c r="AC1718" s="14">
        <f t="shared" si="485"/>
        <v>7.61985671056346E-3</v>
      </c>
      <c r="AD1718" s="14">
        <f t="shared" si="486"/>
        <v>9.9888318350427441E-2</v>
      </c>
      <c r="AE1718" s="14">
        <f t="shared" si="487"/>
        <v>-0.10737311913779229</v>
      </c>
      <c r="AF1718" s="18" t="str">
        <f t="shared" si="488"/>
        <v/>
      </c>
      <c r="AG1718" s="18" t="str">
        <f t="shared" si="489"/>
        <v/>
      </c>
      <c r="AH1718" s="18" t="str">
        <f t="shared" si="490"/>
        <v/>
      </c>
      <c r="AI1718" s="19" t="str">
        <f t="shared" si="491"/>
        <v/>
      </c>
      <c r="AJ1718" s="19" t="str">
        <f t="shared" si="492"/>
        <v/>
      </c>
      <c r="AK1718" s="19" t="str">
        <f t="shared" si="493"/>
        <v/>
      </c>
    </row>
    <row r="1719" spans="2:37" x14ac:dyDescent="0.15">
      <c r="B1719" s="51" t="str">
        <f>IFERROR(IF(AND(AF1719=1,AI1719=1),MAX($B$5:B1718)+1,""),"")</f>
        <v/>
      </c>
      <c r="C1719" s="51" t="str">
        <f>IFERROR(IF(AND(AG1719=1,AJ1719=1),MAX($C$5:C1718)+1,""),"")</f>
        <v/>
      </c>
      <c r="D1719" s="51" t="str">
        <f>IFERROR(IF(AND(AH1719=1,AK1719=1),MAX($D$5:D1718)+1,""),"")</f>
        <v/>
      </c>
      <c r="F1719" s="5" t="s">
        <v>3535</v>
      </c>
      <c r="G1719" s="5" t="s">
        <v>3536</v>
      </c>
      <c r="H1719" s="12" t="str">
        <f>IFERROR([1]!EM_S_STM07_IS(F1719,"9",$H$1,"1")/1000000,"")</f>
        <v/>
      </c>
      <c r="I1719" s="12">
        <f>IFERROR([1]!EM_S_STM07_IS(F1719,"9",$I$1,"1")/1000000,"")</f>
        <v>213.28504197999999</v>
      </c>
      <c r="J1719" s="12">
        <f>IFERROR([1]!EM_S_STM07_IS(F1719,"9",$J$1,"1")/1000000,"")</f>
        <v>225.27159584</v>
      </c>
      <c r="K1719" s="12">
        <f>IFERROR([1]!EM_S_STM07_IS(F1719,"9",$K$1,"1")/1000000,"")</f>
        <v>233.65502584000001</v>
      </c>
      <c r="L1719" s="12">
        <f>IFERROR([1]!EM_S_STM07_IS(F1719,"9",$L$1,"1")/1000000,"")</f>
        <v>235.12609013999997</v>
      </c>
      <c r="M1719" s="13">
        <f>IFERROR([1]!EM_S_STM07_IS(F1719,"9",$M$1,"1")/1000000,"")</f>
        <v>329.55734364999995</v>
      </c>
      <c r="N1719" s="12" t="str">
        <f>IFERROR([1]!EM_S_STM07_IS(F1719,"61",$N$1,"1")/1000000,"")</f>
        <v/>
      </c>
      <c r="O1719" s="12">
        <f>IFERROR([1]!EM_S_STM07_IS(F1719,"61",$O$1,"1")/1000000,"")</f>
        <v>46.307719130000002</v>
      </c>
      <c r="P1719" s="12">
        <f>IFERROR([1]!EM_S_STM07_IS(F1719,"61",$P$1,"1")/1000000,"")</f>
        <v>53.552996520000001</v>
      </c>
      <c r="Q1719" s="12">
        <f>IFERROR([1]!EM_S_STM07_IS(F1719,"61",$Q$1,"1")/1000000,"")</f>
        <v>59.317378439999999</v>
      </c>
      <c r="R1719" s="12">
        <f>IFERROR([1]!EM_S_STM07_IS(F1719,"61",$R$1,"1")/1000000,"")</f>
        <v>53.97924106</v>
      </c>
      <c r="S1719" s="12">
        <f>IFERROR([1]!EM_S_STM07_IS(F1719,"61",$S$1,"1")/1000000,"")</f>
        <v>52.185685229999997</v>
      </c>
      <c r="T1719" s="20" t="str">
        <f t="shared" si="476"/>
        <v/>
      </c>
      <c r="U1719" s="20" t="str">
        <f t="shared" si="477"/>
        <v/>
      </c>
      <c r="V1719" s="14" t="str">
        <f t="shared" si="478"/>
        <v/>
      </c>
      <c r="W1719" s="14">
        <f t="shared" si="479"/>
        <v>5.6199692902627503E-2</v>
      </c>
      <c r="X1719" s="14">
        <f t="shared" si="480"/>
        <v>3.721476721794241E-2</v>
      </c>
      <c r="Y1719" s="14">
        <f t="shared" si="481"/>
        <v>6.2958812664586439E-3</v>
      </c>
      <c r="Z1719" s="15">
        <f t="shared" si="482"/>
        <v>0.40161963078522356</v>
      </c>
      <c r="AA1719" s="14" t="str">
        <f t="shared" si="483"/>
        <v/>
      </c>
      <c r="AB1719" s="14">
        <f t="shared" si="484"/>
        <v>0.15645938789730235</v>
      </c>
      <c r="AC1719" s="14">
        <f t="shared" si="485"/>
        <v>0.10763883058994134</v>
      </c>
      <c r="AD1719" s="14">
        <f t="shared" si="486"/>
        <v>-8.9992806836525455E-2</v>
      </c>
      <c r="AE1719" s="14">
        <f t="shared" si="487"/>
        <v>-3.3226770046774025E-2</v>
      </c>
      <c r="AF1719" s="18" t="str">
        <f t="shared" si="488"/>
        <v/>
      </c>
      <c r="AG1719" s="18" t="str">
        <f t="shared" si="489"/>
        <v/>
      </c>
      <c r="AH1719" s="18" t="str">
        <f t="shared" si="490"/>
        <v/>
      </c>
      <c r="AI1719" s="19" t="str">
        <f t="shared" si="491"/>
        <v/>
      </c>
      <c r="AJ1719" s="19" t="str">
        <f t="shared" si="492"/>
        <v/>
      </c>
      <c r="AK1719" s="19" t="str">
        <f t="shared" si="493"/>
        <v/>
      </c>
    </row>
    <row r="1720" spans="2:37" x14ac:dyDescent="0.15">
      <c r="B1720" s="51" t="str">
        <f>IFERROR(IF(AND(AF1720=1,AI1720=1),MAX($B$5:B1719)+1,""),"")</f>
        <v/>
      </c>
      <c r="C1720" s="51" t="str">
        <f>IFERROR(IF(AND(AG1720=1,AJ1720=1),MAX($C$5:C1719)+1,""),"")</f>
        <v/>
      </c>
      <c r="D1720" s="51" t="str">
        <f>IFERROR(IF(AND(AH1720=1,AK1720=1),MAX($D$5:D1719)+1,""),"")</f>
        <v/>
      </c>
      <c r="F1720" s="5" t="s">
        <v>3537</v>
      </c>
      <c r="G1720" s="5" t="s">
        <v>3538</v>
      </c>
      <c r="H1720" s="12" t="str">
        <f>IFERROR([1]!EM_S_STM07_IS(F1720,"9",$H$1,"1")/1000000,"")</f>
        <v/>
      </c>
      <c r="I1720" s="12">
        <f>IFERROR([1]!EM_S_STM07_IS(F1720,"9",$I$1,"1")/1000000,"")</f>
        <v>139.27200991000001</v>
      </c>
      <c r="J1720" s="12">
        <f>IFERROR([1]!EM_S_STM07_IS(F1720,"9",$J$1,"1")/1000000,"")</f>
        <v>191.15688992</v>
      </c>
      <c r="K1720" s="12">
        <f>IFERROR([1]!EM_S_STM07_IS(F1720,"9",$K$1,"1")/1000000,"")</f>
        <v>319.32766599000001</v>
      </c>
      <c r="L1720" s="12">
        <f>IFERROR([1]!EM_S_STM07_IS(F1720,"9",$L$1,"1")/1000000,"")</f>
        <v>407.78857068999997</v>
      </c>
      <c r="M1720" s="13">
        <f>IFERROR([1]!EM_S_STM07_IS(F1720,"9",$M$1,"1")/1000000,"")</f>
        <v>537.46724839000001</v>
      </c>
      <c r="N1720" s="12" t="str">
        <f>IFERROR([1]!EM_S_STM07_IS(F1720,"61",$N$1,"1")/1000000,"")</f>
        <v/>
      </c>
      <c r="O1720" s="12">
        <f>IFERROR([1]!EM_S_STM07_IS(F1720,"61",$O$1,"1")/1000000,"")</f>
        <v>39.578622029999998</v>
      </c>
      <c r="P1720" s="12">
        <f>IFERROR([1]!EM_S_STM07_IS(F1720,"61",$P$1,"1")/1000000,"")</f>
        <v>56.538746109999998</v>
      </c>
      <c r="Q1720" s="12">
        <f>IFERROR([1]!EM_S_STM07_IS(F1720,"61",$Q$1,"1")/1000000,"")</f>
        <v>63.898619009999997</v>
      </c>
      <c r="R1720" s="12">
        <f>IFERROR([1]!EM_S_STM07_IS(F1720,"61",$R$1,"1")/1000000,"")</f>
        <v>85.777743639999997</v>
      </c>
      <c r="S1720" s="12">
        <f>IFERROR([1]!EM_S_STM07_IS(F1720,"61",$S$1,"1")/1000000,"")</f>
        <v>112.35010727</v>
      </c>
      <c r="T1720" s="20" t="str">
        <f t="shared" si="476"/>
        <v/>
      </c>
      <c r="U1720" s="20" t="str">
        <f t="shared" si="477"/>
        <v/>
      </c>
      <c r="V1720" s="14" t="str">
        <f t="shared" si="478"/>
        <v/>
      </c>
      <c r="W1720" s="14">
        <f t="shared" si="479"/>
        <v>0.37254348553976424</v>
      </c>
      <c r="X1720" s="14">
        <f t="shared" si="480"/>
        <v>0.67050042571648893</v>
      </c>
      <c r="Y1720" s="14">
        <f t="shared" si="481"/>
        <v>0.27702236330118096</v>
      </c>
      <c r="Z1720" s="15">
        <f t="shared" si="482"/>
        <v>0.31800468924515662</v>
      </c>
      <c r="AA1720" s="14" t="str">
        <f t="shared" si="483"/>
        <v/>
      </c>
      <c r="AB1720" s="14">
        <f t="shared" si="484"/>
        <v>0.42851729570434466</v>
      </c>
      <c r="AC1720" s="14">
        <f t="shared" si="485"/>
        <v>0.13017396752451607</v>
      </c>
      <c r="AD1720" s="14">
        <f t="shared" si="486"/>
        <v>0.34240371652751939</v>
      </c>
      <c r="AE1720" s="14">
        <f t="shared" si="487"/>
        <v>0.30978156456902578</v>
      </c>
      <c r="AF1720" s="18" t="str">
        <f t="shared" si="488"/>
        <v/>
      </c>
      <c r="AG1720" s="18" t="str">
        <f t="shared" si="489"/>
        <v/>
      </c>
      <c r="AH1720" s="18" t="str">
        <f t="shared" si="490"/>
        <v/>
      </c>
      <c r="AI1720" s="19">
        <f t="shared" si="491"/>
        <v>1</v>
      </c>
      <c r="AJ1720" s="19">
        <f t="shared" si="492"/>
        <v>1</v>
      </c>
      <c r="AK1720" s="19">
        <f t="shared" si="493"/>
        <v>1</v>
      </c>
    </row>
    <row r="1721" spans="2:37" x14ac:dyDescent="0.15">
      <c r="B1721" s="51" t="str">
        <f>IFERROR(IF(AND(AF1721=1,AI1721=1),MAX($B$5:B1720)+1,""),"")</f>
        <v/>
      </c>
      <c r="C1721" s="51" t="str">
        <f>IFERROR(IF(AND(AG1721=1,AJ1721=1),MAX($C$5:C1720)+1,""),"")</f>
        <v/>
      </c>
      <c r="D1721" s="51" t="str">
        <f>IFERROR(IF(AND(AH1721=1,AK1721=1),MAX($D$5:D1720)+1,""),"")</f>
        <v/>
      </c>
      <c r="F1721" s="5" t="s">
        <v>3539</v>
      </c>
      <c r="G1721" s="5" t="s">
        <v>3540</v>
      </c>
      <c r="H1721" s="12" t="str">
        <f>IFERROR([1]!EM_S_STM07_IS(F1721,"9",$H$1,"1")/1000000,"")</f>
        <v/>
      </c>
      <c r="I1721" s="12">
        <f>IFERROR([1]!EM_S_STM07_IS(F1721,"9",$I$1,"1")/1000000,"")</f>
        <v>207.45949106</v>
      </c>
      <c r="J1721" s="12">
        <f>IFERROR([1]!EM_S_STM07_IS(F1721,"9",$J$1,"1")/1000000,"")</f>
        <v>233.4585281</v>
      </c>
      <c r="K1721" s="12">
        <f>IFERROR([1]!EM_S_STM07_IS(F1721,"9",$K$1,"1")/1000000,"")</f>
        <v>242.09451009</v>
      </c>
      <c r="L1721" s="12">
        <f>IFERROR([1]!EM_S_STM07_IS(F1721,"9",$L$1,"1")/1000000,"")</f>
        <v>267.59700506999997</v>
      </c>
      <c r="M1721" s="13">
        <f>IFERROR([1]!EM_S_STM07_IS(F1721,"9",$M$1,"1")/1000000,"")</f>
        <v>305.25463274999998</v>
      </c>
      <c r="N1721" s="12" t="str">
        <f>IFERROR([1]!EM_S_STM07_IS(F1721,"61",$N$1,"1")/1000000,"")</f>
        <v/>
      </c>
      <c r="O1721" s="12">
        <f>IFERROR([1]!EM_S_STM07_IS(F1721,"61",$O$1,"1")/1000000,"")</f>
        <v>47.03242341</v>
      </c>
      <c r="P1721" s="12">
        <f>IFERROR([1]!EM_S_STM07_IS(F1721,"61",$P$1,"1")/1000000,"")</f>
        <v>51.198854149999995</v>
      </c>
      <c r="Q1721" s="12">
        <f>IFERROR([1]!EM_S_STM07_IS(F1721,"61",$Q$1,"1")/1000000,"")</f>
        <v>53.073797450000001</v>
      </c>
      <c r="R1721" s="12">
        <f>IFERROR([1]!EM_S_STM07_IS(F1721,"61",$R$1,"1")/1000000,"")</f>
        <v>56.305338140000003</v>
      </c>
      <c r="S1721" s="12">
        <f>IFERROR([1]!EM_S_STM07_IS(F1721,"61",$S$1,"1")/1000000,"")</f>
        <v>70.93787433</v>
      </c>
      <c r="T1721" s="20" t="str">
        <f t="shared" si="476"/>
        <v/>
      </c>
      <c r="U1721" s="20" t="str">
        <f t="shared" si="477"/>
        <v/>
      </c>
      <c r="V1721" s="14" t="str">
        <f t="shared" si="478"/>
        <v/>
      </c>
      <c r="W1721" s="14">
        <f t="shared" si="479"/>
        <v>0.12532102969673597</v>
      </c>
      <c r="X1721" s="14">
        <f t="shared" si="480"/>
        <v>3.6991503631432367E-2</v>
      </c>
      <c r="Y1721" s="14">
        <f t="shared" si="481"/>
        <v>0.10534107101610553</v>
      </c>
      <c r="Z1721" s="15">
        <f t="shared" si="482"/>
        <v>0.14072514627041235</v>
      </c>
      <c r="AA1721" s="14" t="str">
        <f t="shared" si="483"/>
        <v/>
      </c>
      <c r="AB1721" s="14">
        <f t="shared" si="484"/>
        <v>8.8586350392357877E-2</v>
      </c>
      <c r="AC1721" s="14">
        <f t="shared" si="485"/>
        <v>3.6620805897469591E-2</v>
      </c>
      <c r="AD1721" s="14">
        <f t="shared" si="486"/>
        <v>6.0887685548492873E-2</v>
      </c>
      <c r="AE1721" s="14">
        <f t="shared" si="487"/>
        <v>0.25987831124674238</v>
      </c>
      <c r="AF1721" s="18" t="str">
        <f t="shared" si="488"/>
        <v/>
      </c>
      <c r="AG1721" s="18" t="str">
        <f t="shared" si="489"/>
        <v/>
      </c>
      <c r="AH1721" s="18" t="str">
        <f t="shared" si="490"/>
        <v/>
      </c>
      <c r="AI1721" s="19" t="str">
        <f t="shared" si="491"/>
        <v/>
      </c>
      <c r="AJ1721" s="19" t="str">
        <f t="shared" si="492"/>
        <v/>
      </c>
      <c r="AK1721" s="19" t="str">
        <f t="shared" si="493"/>
        <v/>
      </c>
    </row>
    <row r="1722" spans="2:37" x14ac:dyDescent="0.15">
      <c r="B1722" s="51" t="str">
        <f>IFERROR(IF(AND(AF1722=1,AI1722=1),MAX($B$5:B1721)+1,""),"")</f>
        <v/>
      </c>
      <c r="C1722" s="51" t="str">
        <f>IFERROR(IF(AND(AG1722=1,AJ1722=1),MAX($C$5:C1721)+1,""),"")</f>
        <v/>
      </c>
      <c r="D1722" s="51" t="str">
        <f>IFERROR(IF(AND(AH1722=1,AK1722=1),MAX($D$5:D1721)+1,""),"")</f>
        <v/>
      </c>
      <c r="F1722" s="5" t="s">
        <v>3541</v>
      </c>
      <c r="G1722" s="5" t="s">
        <v>3542</v>
      </c>
      <c r="H1722" s="12" t="str">
        <f>IFERROR([1]!EM_S_STM07_IS(F1722,"9",$H$1,"1")/1000000,"")</f>
        <v/>
      </c>
      <c r="I1722" s="12">
        <f>IFERROR([1]!EM_S_STM07_IS(F1722,"9",$I$1,"1")/1000000,"")</f>
        <v>384.53090056000002</v>
      </c>
      <c r="J1722" s="12">
        <f>IFERROR([1]!EM_S_STM07_IS(F1722,"9",$J$1,"1")/1000000,"")</f>
        <v>484.16798272000005</v>
      </c>
      <c r="K1722" s="12">
        <f>IFERROR([1]!EM_S_STM07_IS(F1722,"9",$K$1,"1")/1000000,"")</f>
        <v>537.27442421000001</v>
      </c>
      <c r="L1722" s="12">
        <f>IFERROR([1]!EM_S_STM07_IS(F1722,"9",$L$1,"1")/1000000,"")</f>
        <v>695.97091042</v>
      </c>
      <c r="M1722" s="13">
        <f>IFERROR([1]!EM_S_STM07_IS(F1722,"9",$M$1,"1")/1000000,"")</f>
        <v>745.99196514999994</v>
      </c>
      <c r="N1722" s="12" t="str">
        <f>IFERROR([1]!EM_S_STM07_IS(F1722,"61",$N$1,"1")/1000000,"")</f>
        <v/>
      </c>
      <c r="O1722" s="12">
        <f>IFERROR([1]!EM_S_STM07_IS(F1722,"61",$O$1,"1")/1000000,"")</f>
        <v>35.862649929999996</v>
      </c>
      <c r="P1722" s="12">
        <f>IFERROR([1]!EM_S_STM07_IS(F1722,"61",$P$1,"1")/1000000,"")</f>
        <v>41.118973060000002</v>
      </c>
      <c r="Q1722" s="12">
        <f>IFERROR([1]!EM_S_STM07_IS(F1722,"61",$Q$1,"1")/1000000,"")</f>
        <v>44.307060700000001</v>
      </c>
      <c r="R1722" s="12">
        <f>IFERROR([1]!EM_S_STM07_IS(F1722,"61",$R$1,"1")/1000000,"")</f>
        <v>58.301565719999999</v>
      </c>
      <c r="S1722" s="12">
        <f>IFERROR([1]!EM_S_STM07_IS(F1722,"61",$S$1,"1")/1000000,"")</f>
        <v>62.126563539999999</v>
      </c>
      <c r="T1722" s="20" t="str">
        <f t="shared" si="476"/>
        <v/>
      </c>
      <c r="U1722" s="20" t="str">
        <f t="shared" si="477"/>
        <v/>
      </c>
      <c r="V1722" s="14" t="str">
        <f t="shared" si="478"/>
        <v/>
      </c>
      <c r="W1722" s="14">
        <f t="shared" si="479"/>
        <v>0.25911333007281484</v>
      </c>
      <c r="X1722" s="14">
        <f t="shared" si="480"/>
        <v>0.10968598376054127</v>
      </c>
      <c r="Y1722" s="14">
        <f t="shared" si="481"/>
        <v>0.29537323769569868</v>
      </c>
      <c r="Z1722" s="15">
        <f t="shared" si="482"/>
        <v>7.1872335439729179E-2</v>
      </c>
      <c r="AA1722" s="14" t="str">
        <f t="shared" si="483"/>
        <v/>
      </c>
      <c r="AB1722" s="14">
        <f t="shared" si="484"/>
        <v>0.14656817441711023</v>
      </c>
      <c r="AC1722" s="14">
        <f t="shared" si="485"/>
        <v>7.7533250534929557E-2</v>
      </c>
      <c r="AD1722" s="14">
        <f t="shared" si="486"/>
        <v>0.31585270606768096</v>
      </c>
      <c r="AE1722" s="14">
        <f t="shared" si="487"/>
        <v>6.5607120027787832E-2</v>
      </c>
      <c r="AF1722" s="18" t="str">
        <f t="shared" si="488"/>
        <v/>
      </c>
      <c r="AG1722" s="18" t="str">
        <f t="shared" si="489"/>
        <v/>
      </c>
      <c r="AH1722" s="18" t="str">
        <f t="shared" si="490"/>
        <v/>
      </c>
      <c r="AI1722" s="19" t="str">
        <f t="shared" si="491"/>
        <v/>
      </c>
      <c r="AJ1722" s="19" t="str">
        <f t="shared" si="492"/>
        <v/>
      </c>
      <c r="AK1722" s="19" t="str">
        <f t="shared" si="493"/>
        <v/>
      </c>
    </row>
    <row r="1723" spans="2:37" x14ac:dyDescent="0.15">
      <c r="B1723" s="51" t="str">
        <f>IFERROR(IF(AND(AF1723=1,AI1723=1),MAX($B$5:B1722)+1,""),"")</f>
        <v/>
      </c>
      <c r="C1723" s="51" t="str">
        <f>IFERROR(IF(AND(AG1723=1,AJ1723=1),MAX($C$5:C1722)+1,""),"")</f>
        <v/>
      </c>
      <c r="D1723" s="51" t="str">
        <f>IFERROR(IF(AND(AH1723=1,AK1723=1),MAX($D$5:D1722)+1,""),"")</f>
        <v/>
      </c>
      <c r="F1723" s="5" t="s">
        <v>3543</v>
      </c>
      <c r="G1723" s="5" t="s">
        <v>3544</v>
      </c>
      <c r="H1723" s="12" t="str">
        <f>IFERROR([1]!EM_S_STM07_IS(F1723,"9",$H$1,"1")/1000000,"")</f>
        <v/>
      </c>
      <c r="I1723" s="12">
        <f>IFERROR([1]!EM_S_STM07_IS(F1723,"9",$I$1,"1")/1000000,"")</f>
        <v>187.73072021999999</v>
      </c>
      <c r="J1723" s="12">
        <f>IFERROR([1]!EM_S_STM07_IS(F1723,"9",$J$1,"1")/1000000,"")</f>
        <v>205.19559199</v>
      </c>
      <c r="K1723" s="12">
        <f>IFERROR([1]!EM_S_STM07_IS(F1723,"9",$K$1,"1")/1000000,"")</f>
        <v>233.70610968</v>
      </c>
      <c r="L1723" s="12">
        <f>IFERROR([1]!EM_S_STM07_IS(F1723,"9",$L$1,"1")/1000000,"")</f>
        <v>275.93342211999999</v>
      </c>
      <c r="M1723" s="13">
        <f>IFERROR([1]!EM_S_STM07_IS(F1723,"9",$M$1,"1")/1000000,"")</f>
        <v>334.43856733999996</v>
      </c>
      <c r="N1723" s="12" t="str">
        <f>IFERROR([1]!EM_S_STM07_IS(F1723,"61",$N$1,"1")/1000000,"")</f>
        <v/>
      </c>
      <c r="O1723" s="12">
        <f>IFERROR([1]!EM_S_STM07_IS(F1723,"61",$O$1,"1")/1000000,"")</f>
        <v>33.172175129999999</v>
      </c>
      <c r="P1723" s="12">
        <f>IFERROR([1]!EM_S_STM07_IS(F1723,"61",$P$1,"1")/1000000,"")</f>
        <v>44.037008289999996</v>
      </c>
      <c r="Q1723" s="12">
        <f>IFERROR([1]!EM_S_STM07_IS(F1723,"61",$Q$1,"1")/1000000,"")</f>
        <v>57.26390619</v>
      </c>
      <c r="R1723" s="12">
        <f>IFERROR([1]!EM_S_STM07_IS(F1723,"61",$R$1,"1")/1000000,"")</f>
        <v>67.988628059999996</v>
      </c>
      <c r="S1723" s="12">
        <f>IFERROR([1]!EM_S_STM07_IS(F1723,"61",$S$1,"1")/1000000,"")</f>
        <v>86.513791749999996</v>
      </c>
      <c r="T1723" s="20" t="str">
        <f t="shared" si="476"/>
        <v/>
      </c>
      <c r="U1723" s="20" t="str">
        <f t="shared" si="477"/>
        <v/>
      </c>
      <c r="V1723" s="14" t="str">
        <f t="shared" si="478"/>
        <v/>
      </c>
      <c r="W1723" s="14">
        <f t="shared" si="479"/>
        <v>9.3031506774879841E-2</v>
      </c>
      <c r="X1723" s="14">
        <f t="shared" si="480"/>
        <v>0.13894312939914144</v>
      </c>
      <c r="Y1723" s="14">
        <f t="shared" si="481"/>
        <v>0.18068553063426268</v>
      </c>
      <c r="Z1723" s="15">
        <f t="shared" si="482"/>
        <v>0.21202630971813491</v>
      </c>
      <c r="AA1723" s="14" t="str">
        <f t="shared" si="483"/>
        <v/>
      </c>
      <c r="AB1723" s="14">
        <f t="shared" si="484"/>
        <v>0.32752851199601141</v>
      </c>
      <c r="AC1723" s="14">
        <f t="shared" si="485"/>
        <v>0.30035868497005941</v>
      </c>
      <c r="AD1723" s="14">
        <f t="shared" si="486"/>
        <v>0.18728589409209487</v>
      </c>
      <c r="AE1723" s="14">
        <f t="shared" si="487"/>
        <v>0.27247444489763101</v>
      </c>
      <c r="AF1723" s="18" t="str">
        <f t="shared" si="488"/>
        <v/>
      </c>
      <c r="AG1723" s="18" t="str">
        <f t="shared" si="489"/>
        <v/>
      </c>
      <c r="AH1723" s="18" t="str">
        <f t="shared" si="490"/>
        <v/>
      </c>
      <c r="AI1723" s="19" t="str">
        <f t="shared" si="491"/>
        <v/>
      </c>
      <c r="AJ1723" s="19">
        <f t="shared" si="492"/>
        <v>1</v>
      </c>
      <c r="AK1723" s="19" t="str">
        <f t="shared" si="493"/>
        <v/>
      </c>
    </row>
    <row r="1724" spans="2:37" x14ac:dyDescent="0.15">
      <c r="B1724" s="51" t="str">
        <f>IFERROR(IF(AND(AF1724=1,AI1724=1),MAX($B$5:B1723)+1,""),"")</f>
        <v/>
      </c>
      <c r="C1724" s="51" t="str">
        <f>IFERROR(IF(AND(AG1724=1,AJ1724=1),MAX($C$5:C1723)+1,""),"")</f>
        <v/>
      </c>
      <c r="D1724" s="51" t="str">
        <f>IFERROR(IF(AND(AH1724=1,AK1724=1),MAX($D$5:D1723)+1,""),"")</f>
        <v/>
      </c>
      <c r="F1724" s="5" t="s">
        <v>3545</v>
      </c>
      <c r="G1724" s="5" t="s">
        <v>3546</v>
      </c>
      <c r="H1724" s="12" t="str">
        <f>IFERROR([1]!EM_S_STM07_IS(F1724,"9",$H$1,"1")/1000000,"")</f>
        <v/>
      </c>
      <c r="I1724" s="12">
        <f>IFERROR([1]!EM_S_STM07_IS(F1724,"9",$I$1,"1")/1000000,"")</f>
        <v>196.64949582</v>
      </c>
      <c r="J1724" s="12">
        <f>IFERROR([1]!EM_S_STM07_IS(F1724,"9",$J$1,"1")/1000000,"")</f>
        <v>259.17573623999999</v>
      </c>
      <c r="K1724" s="12">
        <f>IFERROR([1]!EM_S_STM07_IS(F1724,"9",$K$1,"1")/1000000,"")</f>
        <v>287.81587248</v>
      </c>
      <c r="L1724" s="12">
        <f>IFERROR([1]!EM_S_STM07_IS(F1724,"9",$L$1,"1")/1000000,"")</f>
        <v>319.48563716000001</v>
      </c>
      <c r="M1724" s="13">
        <f>IFERROR([1]!EM_S_STM07_IS(F1724,"9",$M$1,"1")/1000000,"")</f>
        <v>344.49574997000002</v>
      </c>
      <c r="N1724" s="12" t="str">
        <f>IFERROR([1]!EM_S_STM07_IS(F1724,"61",$N$1,"1")/1000000,"")</f>
        <v/>
      </c>
      <c r="O1724" s="12">
        <f>IFERROR([1]!EM_S_STM07_IS(F1724,"61",$O$1,"1")/1000000,"")</f>
        <v>38.76966101</v>
      </c>
      <c r="P1724" s="12">
        <f>IFERROR([1]!EM_S_STM07_IS(F1724,"61",$P$1,"1")/1000000,"")</f>
        <v>45.126364520000003</v>
      </c>
      <c r="Q1724" s="12">
        <f>IFERROR([1]!EM_S_STM07_IS(F1724,"61",$Q$1,"1")/1000000,"")</f>
        <v>48.71378043</v>
      </c>
      <c r="R1724" s="12">
        <f>IFERROR([1]!EM_S_STM07_IS(F1724,"61",$R$1,"1")/1000000,"")</f>
        <v>52.077964209999998</v>
      </c>
      <c r="S1724" s="12">
        <f>IFERROR([1]!EM_S_STM07_IS(F1724,"61",$S$1,"1")/1000000,"")</f>
        <v>53.59247405</v>
      </c>
      <c r="T1724" s="20" t="str">
        <f t="shared" si="476"/>
        <v/>
      </c>
      <c r="U1724" s="20" t="str">
        <f t="shared" si="477"/>
        <v/>
      </c>
      <c r="V1724" s="14" t="str">
        <f t="shared" si="478"/>
        <v/>
      </c>
      <c r="W1724" s="14">
        <f t="shared" si="479"/>
        <v>0.31795779673512309</v>
      </c>
      <c r="X1724" s="14">
        <f t="shared" si="480"/>
        <v>0.11050469714294119</v>
      </c>
      <c r="Y1724" s="14">
        <f t="shared" si="481"/>
        <v>0.11003480943255035</v>
      </c>
      <c r="Z1724" s="15">
        <f t="shared" si="482"/>
        <v>7.8282432450867329E-2</v>
      </c>
      <c r="AA1724" s="14" t="str">
        <f t="shared" si="483"/>
        <v/>
      </c>
      <c r="AB1724" s="14">
        <f t="shared" si="484"/>
        <v>0.16396077098431155</v>
      </c>
      <c r="AC1724" s="14">
        <f t="shared" si="485"/>
        <v>7.9497117664110842E-2</v>
      </c>
      <c r="AD1724" s="14">
        <f t="shared" si="486"/>
        <v>6.9060207405463273E-2</v>
      </c>
      <c r="AE1724" s="14">
        <f t="shared" si="487"/>
        <v>2.9081586866431051E-2</v>
      </c>
      <c r="AF1724" s="18" t="str">
        <f t="shared" si="488"/>
        <v/>
      </c>
      <c r="AG1724" s="18" t="str">
        <f t="shared" si="489"/>
        <v/>
      </c>
      <c r="AH1724" s="18" t="str">
        <f t="shared" si="490"/>
        <v/>
      </c>
      <c r="AI1724" s="19" t="str">
        <f t="shared" si="491"/>
        <v/>
      </c>
      <c r="AJ1724" s="19" t="str">
        <f t="shared" si="492"/>
        <v/>
      </c>
      <c r="AK1724" s="19" t="str">
        <f t="shared" si="493"/>
        <v/>
      </c>
    </row>
    <row r="1725" spans="2:37" x14ac:dyDescent="0.15">
      <c r="B1725" s="51" t="str">
        <f>IFERROR(IF(AND(AF1725=1,AI1725=1),MAX($B$5:B1724)+1,""),"")</f>
        <v/>
      </c>
      <c r="C1725" s="51" t="str">
        <f>IFERROR(IF(AND(AG1725=1,AJ1725=1),MAX($C$5:C1724)+1,""),"")</f>
        <v/>
      </c>
      <c r="D1725" s="51" t="str">
        <f>IFERROR(IF(AND(AH1725=1,AK1725=1),MAX($D$5:D1724)+1,""),"")</f>
        <v/>
      </c>
      <c r="F1725" s="5" t="s">
        <v>3547</v>
      </c>
      <c r="G1725" s="5" t="s">
        <v>3548</v>
      </c>
      <c r="H1725" s="12" t="str">
        <f>IFERROR([1]!EM_S_STM07_IS(F1725,"9",$H$1,"1")/1000000,"")</f>
        <v/>
      </c>
      <c r="I1725" s="12">
        <f>IFERROR([1]!EM_S_STM07_IS(F1725,"9",$I$1,"1")/1000000,"")</f>
        <v>169.77595719999999</v>
      </c>
      <c r="J1725" s="12">
        <f>IFERROR([1]!EM_S_STM07_IS(F1725,"9",$J$1,"1")/1000000,"")</f>
        <v>251.54024056999998</v>
      </c>
      <c r="K1725" s="12">
        <f>IFERROR([1]!EM_S_STM07_IS(F1725,"9",$K$1,"1")/1000000,"")</f>
        <v>324.76941876999996</v>
      </c>
      <c r="L1725" s="12">
        <f>IFERROR([1]!EM_S_STM07_IS(F1725,"9",$L$1,"1")/1000000,"")</f>
        <v>386.20575067000004</v>
      </c>
      <c r="M1725" s="13">
        <f>IFERROR([1]!EM_S_STM07_IS(F1725,"9",$M$1,"1")/1000000,"")</f>
        <v>652.11012599000003</v>
      </c>
      <c r="N1725" s="12" t="str">
        <f>IFERROR([1]!EM_S_STM07_IS(F1725,"61",$N$1,"1")/1000000,"")</f>
        <v/>
      </c>
      <c r="O1725" s="12">
        <f>IFERROR([1]!EM_S_STM07_IS(F1725,"61",$O$1,"1")/1000000,"")</f>
        <v>49.280512939999994</v>
      </c>
      <c r="P1725" s="12">
        <f>IFERROR([1]!EM_S_STM07_IS(F1725,"61",$P$1,"1")/1000000,"")</f>
        <v>55.847299710000001</v>
      </c>
      <c r="Q1725" s="12">
        <f>IFERROR([1]!EM_S_STM07_IS(F1725,"61",$Q$1,"1")/1000000,"")</f>
        <v>38.53751596</v>
      </c>
      <c r="R1725" s="12">
        <f>IFERROR([1]!EM_S_STM07_IS(F1725,"61",$R$1,"1")/1000000,"")</f>
        <v>41.941533590000006</v>
      </c>
      <c r="S1725" s="12">
        <f>IFERROR([1]!EM_S_STM07_IS(F1725,"61",$S$1,"1")/1000000,"")</f>
        <v>173.31370221</v>
      </c>
      <c r="T1725" s="20" t="str">
        <f t="shared" si="476"/>
        <v/>
      </c>
      <c r="U1725" s="20" t="str">
        <f t="shared" si="477"/>
        <v/>
      </c>
      <c r="V1725" s="14" t="str">
        <f t="shared" si="478"/>
        <v/>
      </c>
      <c r="W1725" s="14">
        <f t="shared" si="479"/>
        <v>0.48160107425387549</v>
      </c>
      <c r="X1725" s="14">
        <f t="shared" si="480"/>
        <v>0.29112311427412096</v>
      </c>
      <c r="Y1725" s="14">
        <f t="shared" si="481"/>
        <v>0.18916907919679771</v>
      </c>
      <c r="Z1725" s="15">
        <f t="shared" si="482"/>
        <v>0.68850444318527615</v>
      </c>
      <c r="AA1725" s="14" t="str">
        <f t="shared" si="483"/>
        <v/>
      </c>
      <c r="AB1725" s="14">
        <f t="shared" si="484"/>
        <v>0.13325321467321577</v>
      </c>
      <c r="AC1725" s="14">
        <f t="shared" si="485"/>
        <v>-0.30994844584939735</v>
      </c>
      <c r="AD1725" s="14">
        <f t="shared" si="486"/>
        <v>8.8329970035775127E-2</v>
      </c>
      <c r="AE1725" s="14">
        <f t="shared" si="487"/>
        <v>3.1322690749515814</v>
      </c>
      <c r="AF1725" s="18" t="str">
        <f t="shared" si="488"/>
        <v/>
      </c>
      <c r="AG1725" s="18" t="str">
        <f t="shared" si="489"/>
        <v/>
      </c>
      <c r="AH1725" s="18" t="str">
        <f t="shared" si="490"/>
        <v/>
      </c>
      <c r="AI1725" s="19">
        <f t="shared" si="491"/>
        <v>1</v>
      </c>
      <c r="AJ1725" s="19" t="str">
        <f t="shared" si="492"/>
        <v/>
      </c>
      <c r="AK1725" s="19" t="str">
        <f t="shared" si="493"/>
        <v/>
      </c>
    </row>
    <row r="1726" spans="2:37" x14ac:dyDescent="0.15">
      <c r="B1726" s="51" t="str">
        <f>IFERROR(IF(AND(AF1726=1,AI1726=1),MAX($B$5:B1725)+1,""),"")</f>
        <v/>
      </c>
      <c r="C1726" s="51" t="str">
        <f>IFERROR(IF(AND(AG1726=1,AJ1726=1),MAX($C$5:C1725)+1,""),"")</f>
        <v/>
      </c>
      <c r="D1726" s="51" t="str">
        <f>IFERROR(IF(AND(AH1726=1,AK1726=1),MAX($D$5:D1725)+1,""),"")</f>
        <v/>
      </c>
      <c r="F1726" s="5" t="s">
        <v>3549</v>
      </c>
      <c r="G1726" s="5" t="s">
        <v>3550</v>
      </c>
      <c r="H1726" s="12" t="str">
        <f>IFERROR([1]!EM_S_STM07_IS(F1726,"9",$H$1,"1")/1000000,"")</f>
        <v/>
      </c>
      <c r="I1726" s="12">
        <f>IFERROR([1]!EM_S_STM07_IS(F1726,"9",$I$1,"1")/1000000,"")</f>
        <v>281.98682597000004</v>
      </c>
      <c r="J1726" s="12">
        <f>IFERROR([1]!EM_S_STM07_IS(F1726,"9",$J$1,"1")/1000000,"")</f>
        <v>368.32396808999999</v>
      </c>
      <c r="K1726" s="12">
        <f>IFERROR([1]!EM_S_STM07_IS(F1726,"9",$K$1,"1")/1000000,"")</f>
        <v>536.05754033999995</v>
      </c>
      <c r="L1726" s="12">
        <f>IFERROR([1]!EM_S_STM07_IS(F1726,"9",$L$1,"1")/1000000,"")</f>
        <v>699.57162789999995</v>
      </c>
      <c r="M1726" s="13">
        <f>IFERROR([1]!EM_S_STM07_IS(F1726,"9",$M$1,"1")/1000000,"")</f>
        <v>859.40784692999989</v>
      </c>
      <c r="N1726" s="12" t="str">
        <f>IFERROR([1]!EM_S_STM07_IS(F1726,"61",$N$1,"1")/1000000,"")</f>
        <v/>
      </c>
      <c r="O1726" s="12">
        <f>IFERROR([1]!EM_S_STM07_IS(F1726,"61",$O$1,"1")/1000000,"")</f>
        <v>40.85702216</v>
      </c>
      <c r="P1726" s="12">
        <f>IFERROR([1]!EM_S_STM07_IS(F1726,"61",$P$1,"1")/1000000,"")</f>
        <v>57.142484680000003</v>
      </c>
      <c r="Q1726" s="12">
        <f>IFERROR([1]!EM_S_STM07_IS(F1726,"61",$Q$1,"1")/1000000,"")</f>
        <v>93.468024270000001</v>
      </c>
      <c r="R1726" s="12">
        <f>IFERROR([1]!EM_S_STM07_IS(F1726,"61",$R$1,"1")/1000000,"")</f>
        <v>136.77647770999999</v>
      </c>
      <c r="S1726" s="12">
        <f>IFERROR([1]!EM_S_STM07_IS(F1726,"61",$S$1,"1")/1000000,"")</f>
        <v>173.70595613999998</v>
      </c>
      <c r="T1726" s="20" t="str">
        <f t="shared" si="476"/>
        <v/>
      </c>
      <c r="U1726" s="20" t="str">
        <f t="shared" si="477"/>
        <v/>
      </c>
      <c r="V1726" s="14" t="str">
        <f t="shared" si="478"/>
        <v/>
      </c>
      <c r="W1726" s="14">
        <f t="shared" si="479"/>
        <v>0.30617438181025225</v>
      </c>
      <c r="X1726" s="14">
        <f t="shared" si="480"/>
        <v>0.455396842947278</v>
      </c>
      <c r="Y1726" s="14">
        <f t="shared" si="481"/>
        <v>0.30503085071108138</v>
      </c>
      <c r="Z1726" s="15">
        <f t="shared" si="482"/>
        <v>0.22847727474283402</v>
      </c>
      <c r="AA1726" s="14" t="str">
        <f t="shared" si="483"/>
        <v/>
      </c>
      <c r="AB1726" s="14">
        <f t="shared" si="484"/>
        <v>0.39859641400747653</v>
      </c>
      <c r="AC1726" s="14">
        <f t="shared" si="485"/>
        <v>0.63570108638825118</v>
      </c>
      <c r="AD1726" s="14">
        <f t="shared" si="486"/>
        <v>0.4633504749698717</v>
      </c>
      <c r="AE1726" s="14">
        <f t="shared" si="487"/>
        <v>0.2699987530626401</v>
      </c>
      <c r="AF1726" s="18" t="str">
        <f t="shared" si="488"/>
        <v/>
      </c>
      <c r="AG1726" s="18" t="str">
        <f t="shared" si="489"/>
        <v/>
      </c>
      <c r="AH1726" s="18" t="str">
        <f t="shared" si="490"/>
        <v/>
      </c>
      <c r="AI1726" s="19">
        <f t="shared" si="491"/>
        <v>1</v>
      </c>
      <c r="AJ1726" s="19">
        <f t="shared" si="492"/>
        <v>1</v>
      </c>
      <c r="AK1726" s="19">
        <f t="shared" si="493"/>
        <v>1</v>
      </c>
    </row>
    <row r="1727" spans="2:37" x14ac:dyDescent="0.15">
      <c r="B1727" s="51" t="str">
        <f>IFERROR(IF(AND(AF1727=1,AI1727=1),MAX($B$5:B1726)+1,""),"")</f>
        <v/>
      </c>
      <c r="C1727" s="51" t="str">
        <f>IFERROR(IF(AND(AG1727=1,AJ1727=1),MAX($C$5:C1726)+1,""),"")</f>
        <v/>
      </c>
      <c r="D1727" s="51" t="str">
        <f>IFERROR(IF(AND(AH1727=1,AK1727=1),MAX($D$5:D1726)+1,""),"")</f>
        <v/>
      </c>
      <c r="F1727" s="5" t="s">
        <v>3551</v>
      </c>
      <c r="G1727" s="5" t="s">
        <v>3552</v>
      </c>
      <c r="H1727" s="12" t="str">
        <f>IFERROR([1]!EM_S_STM07_IS(F1727,"9",$H$1,"1")/1000000,"")</f>
        <v/>
      </c>
      <c r="I1727" s="12">
        <f>IFERROR([1]!EM_S_STM07_IS(F1727,"9",$I$1,"1")/1000000,"")</f>
        <v>6029.5045132100004</v>
      </c>
      <c r="J1727" s="12">
        <f>IFERROR([1]!EM_S_STM07_IS(F1727,"9",$J$1,"1")/1000000,"")</f>
        <v>11163.108713149999</v>
      </c>
      <c r="K1727" s="12">
        <f>IFERROR([1]!EM_S_STM07_IS(F1727,"9",$K$1,"1")/1000000,"")</f>
        <v>13351.648853370001</v>
      </c>
      <c r="L1727" s="12">
        <f>IFERROR([1]!EM_S_STM07_IS(F1727,"9",$L$1,"1")/1000000,"")</f>
        <v>14497.014009979999</v>
      </c>
      <c r="M1727" s="13">
        <f>IFERROR([1]!EM_S_STM07_IS(F1727,"9",$M$1,"1")/1000000,"")</f>
        <v>17227.384658540002</v>
      </c>
      <c r="N1727" s="12" t="str">
        <f>IFERROR([1]!EM_S_STM07_IS(F1727,"61",$N$1,"1")/1000000,"")</f>
        <v/>
      </c>
      <c r="O1727" s="12">
        <f>IFERROR([1]!EM_S_STM07_IS(F1727,"61",$O$1,"1")/1000000,"")</f>
        <v>1235.8494974100001</v>
      </c>
      <c r="P1727" s="12">
        <f>IFERROR([1]!EM_S_STM07_IS(F1727,"61",$P$1,"1")/1000000,"")</f>
        <v>1999.24561653</v>
      </c>
      <c r="Q1727" s="12">
        <f>IFERROR([1]!EM_S_STM07_IS(F1727,"61",$Q$1,"1")/1000000,"")</f>
        <v>2444.0010555500003</v>
      </c>
      <c r="R1727" s="12">
        <f>IFERROR([1]!EM_S_STM07_IS(F1727,"61",$R$1,"1")/1000000,"")</f>
        <v>1176.85727748</v>
      </c>
      <c r="S1727" s="12">
        <f>IFERROR([1]!EM_S_STM07_IS(F1727,"61",$S$1,"1")/1000000,"")</f>
        <v>1542.75421439</v>
      </c>
      <c r="T1727" s="20" t="str">
        <f t="shared" si="476"/>
        <v/>
      </c>
      <c r="U1727" s="20" t="str">
        <f t="shared" si="477"/>
        <v/>
      </c>
      <c r="V1727" s="14" t="str">
        <f t="shared" si="478"/>
        <v/>
      </c>
      <c r="W1727" s="14">
        <f t="shared" si="479"/>
        <v>0.85141394101170675</v>
      </c>
      <c r="X1727" s="14">
        <f t="shared" si="480"/>
        <v>0.19605113561618639</v>
      </c>
      <c r="Y1727" s="14">
        <f t="shared" si="481"/>
        <v>8.5784547600718533E-2</v>
      </c>
      <c r="Z1727" s="15">
        <f t="shared" si="482"/>
        <v>0.18834020900306561</v>
      </c>
      <c r="AA1727" s="14" t="str">
        <f t="shared" si="483"/>
        <v/>
      </c>
      <c r="AB1727" s="14">
        <f t="shared" si="484"/>
        <v>0.6177096165187328</v>
      </c>
      <c r="AC1727" s="14">
        <f t="shared" si="485"/>
        <v>0.22246163019826554</v>
      </c>
      <c r="AD1727" s="14">
        <f t="shared" si="486"/>
        <v>-0.51847104369799102</v>
      </c>
      <c r="AE1727" s="14">
        <f t="shared" si="487"/>
        <v>0.31091020458614466</v>
      </c>
      <c r="AF1727" s="18" t="str">
        <f t="shared" si="488"/>
        <v/>
      </c>
      <c r="AG1727" s="18" t="str">
        <f t="shared" si="489"/>
        <v/>
      </c>
      <c r="AH1727" s="18" t="str">
        <f t="shared" si="490"/>
        <v/>
      </c>
      <c r="AI1727" s="19" t="str">
        <f t="shared" si="491"/>
        <v/>
      </c>
      <c r="AJ1727" s="19" t="str">
        <f t="shared" si="492"/>
        <v/>
      </c>
      <c r="AK1727" s="19" t="str">
        <f t="shared" si="493"/>
        <v/>
      </c>
    </row>
    <row r="1728" spans="2:37" x14ac:dyDescent="0.15">
      <c r="B1728" s="51" t="str">
        <f>IFERROR(IF(AND(AF1728=1,AI1728=1),MAX($B$5:B1727)+1,""),"")</f>
        <v/>
      </c>
      <c r="C1728" s="51" t="str">
        <f>IFERROR(IF(AND(AG1728=1,AJ1728=1),MAX($C$5:C1727)+1,""),"")</f>
        <v/>
      </c>
      <c r="D1728" s="51" t="str">
        <f>IFERROR(IF(AND(AH1728=1,AK1728=1),MAX($D$5:D1727)+1,""),"")</f>
        <v/>
      </c>
      <c r="F1728" s="5" t="s">
        <v>3553</v>
      </c>
      <c r="G1728" s="5" t="s">
        <v>3554</v>
      </c>
      <c r="H1728" s="12" t="str">
        <f>IFERROR([1]!EM_S_STM07_IS(F1728,"9",$H$1,"1")/1000000,"")</f>
        <v/>
      </c>
      <c r="I1728" s="12">
        <f>IFERROR([1]!EM_S_STM07_IS(F1728,"9",$I$1,"1")/1000000,"")</f>
        <v>231.34182863999999</v>
      </c>
      <c r="J1728" s="12">
        <f>IFERROR([1]!EM_S_STM07_IS(F1728,"9",$J$1,"1")/1000000,"")</f>
        <v>264.18098580999998</v>
      </c>
      <c r="K1728" s="12">
        <f>IFERROR([1]!EM_S_STM07_IS(F1728,"9",$K$1,"1")/1000000,"")</f>
        <v>238.58815243999999</v>
      </c>
      <c r="L1728" s="12">
        <f>IFERROR([1]!EM_S_STM07_IS(F1728,"9",$L$1,"1")/1000000,"")</f>
        <v>172.83005030000001</v>
      </c>
      <c r="M1728" s="13">
        <f>IFERROR([1]!EM_S_STM07_IS(F1728,"9",$M$1,"1")/1000000,"")</f>
        <v>117.11208605</v>
      </c>
      <c r="N1728" s="12" t="str">
        <f>IFERROR([1]!EM_S_STM07_IS(F1728,"61",$N$1,"1")/1000000,"")</f>
        <v/>
      </c>
      <c r="O1728" s="12">
        <f>IFERROR([1]!EM_S_STM07_IS(F1728,"61",$O$1,"1")/1000000,"")</f>
        <v>53.970583079999997</v>
      </c>
      <c r="P1728" s="12">
        <f>IFERROR([1]!EM_S_STM07_IS(F1728,"61",$P$1,"1")/1000000,"")</f>
        <v>56.859898380000004</v>
      </c>
      <c r="Q1728" s="12">
        <f>IFERROR([1]!EM_S_STM07_IS(F1728,"61",$Q$1,"1")/1000000,"")</f>
        <v>48.900710869999997</v>
      </c>
      <c r="R1728" s="12">
        <f>IFERROR([1]!EM_S_STM07_IS(F1728,"61",$R$1,"1")/1000000,"")</f>
        <v>32.105976829999996</v>
      </c>
      <c r="S1728" s="12">
        <f>IFERROR([1]!EM_S_STM07_IS(F1728,"61",$S$1,"1")/1000000,"")</f>
        <v>23.38063292</v>
      </c>
      <c r="T1728" s="20" t="str">
        <f t="shared" si="476"/>
        <v/>
      </c>
      <c r="U1728" s="20" t="str">
        <f t="shared" si="477"/>
        <v/>
      </c>
      <c r="V1728" s="14" t="str">
        <f t="shared" si="478"/>
        <v/>
      </c>
      <c r="W1728" s="14">
        <f t="shared" si="479"/>
        <v>0.1419507979298559</v>
      </c>
      <c r="X1728" s="14">
        <f t="shared" si="480"/>
        <v>-9.6876136984387143E-2</v>
      </c>
      <c r="Y1728" s="14">
        <f t="shared" si="481"/>
        <v>-0.27561344294552426</v>
      </c>
      <c r="Z1728" s="15">
        <f t="shared" si="482"/>
        <v>-0.32238585913320195</v>
      </c>
      <c r="AA1728" s="14" t="str">
        <f t="shared" si="483"/>
        <v/>
      </c>
      <c r="AB1728" s="14">
        <f t="shared" si="484"/>
        <v>5.3535002497883094E-2</v>
      </c>
      <c r="AC1728" s="14">
        <f t="shared" si="485"/>
        <v>-0.13997892604042333</v>
      </c>
      <c r="AD1728" s="14">
        <f t="shared" si="486"/>
        <v>-0.34344560112117656</v>
      </c>
      <c r="AE1728" s="14">
        <f t="shared" si="487"/>
        <v>-0.27176696588926047</v>
      </c>
      <c r="AF1728" s="18" t="str">
        <f t="shared" si="488"/>
        <v/>
      </c>
      <c r="AG1728" s="18" t="str">
        <f t="shared" si="489"/>
        <v/>
      </c>
      <c r="AH1728" s="18" t="str">
        <f t="shared" si="490"/>
        <v/>
      </c>
      <c r="AI1728" s="19" t="str">
        <f t="shared" si="491"/>
        <v/>
      </c>
      <c r="AJ1728" s="19" t="str">
        <f t="shared" si="492"/>
        <v/>
      </c>
      <c r="AK1728" s="19" t="str">
        <f t="shared" si="493"/>
        <v/>
      </c>
    </row>
    <row r="1729" spans="2:37" x14ac:dyDescent="0.15">
      <c r="B1729" s="51" t="str">
        <f>IFERROR(IF(AND(AF1729=1,AI1729=1),MAX($B$5:B1728)+1,""),"")</f>
        <v/>
      </c>
      <c r="C1729" s="51" t="str">
        <f>IFERROR(IF(AND(AG1729=1,AJ1729=1),MAX($C$5:C1728)+1,""),"")</f>
        <v/>
      </c>
      <c r="D1729" s="51" t="str">
        <f>IFERROR(IF(AND(AH1729=1,AK1729=1),MAX($D$5:D1728)+1,""),"")</f>
        <v/>
      </c>
      <c r="F1729" s="5" t="s">
        <v>3555</v>
      </c>
      <c r="G1729" s="5" t="s">
        <v>3556</v>
      </c>
      <c r="H1729" s="12" t="str">
        <f>IFERROR([1]!EM_S_STM07_IS(F1729,"9",$H$1,"1")/1000000,"")</f>
        <v/>
      </c>
      <c r="I1729" s="12">
        <f>IFERROR([1]!EM_S_STM07_IS(F1729,"9",$I$1,"1")/1000000,"")</f>
        <v>192.70401261000001</v>
      </c>
      <c r="J1729" s="12">
        <f>IFERROR([1]!EM_S_STM07_IS(F1729,"9",$J$1,"1")/1000000,"")</f>
        <v>308.60903081999999</v>
      </c>
      <c r="K1729" s="12">
        <f>IFERROR([1]!EM_S_STM07_IS(F1729,"9",$K$1,"1")/1000000,"")</f>
        <v>379.62340882000001</v>
      </c>
      <c r="L1729" s="12">
        <f>IFERROR([1]!EM_S_STM07_IS(F1729,"9",$L$1,"1")/1000000,"")</f>
        <v>432.77045410000005</v>
      </c>
      <c r="M1729" s="13">
        <f>IFERROR([1]!EM_S_STM07_IS(F1729,"9",$M$1,"1")/1000000,"")</f>
        <v>462.46402835000004</v>
      </c>
      <c r="N1729" s="12" t="str">
        <f>IFERROR([1]!EM_S_STM07_IS(F1729,"61",$N$1,"1")/1000000,"")</f>
        <v/>
      </c>
      <c r="O1729" s="12">
        <f>IFERROR([1]!EM_S_STM07_IS(F1729,"61",$O$1,"1")/1000000,"")</f>
        <v>36.374545359999999</v>
      </c>
      <c r="P1729" s="12">
        <f>IFERROR([1]!EM_S_STM07_IS(F1729,"61",$P$1,"1")/1000000,"")</f>
        <v>52.863376670000001</v>
      </c>
      <c r="Q1729" s="12">
        <f>IFERROR([1]!EM_S_STM07_IS(F1729,"61",$Q$1,"1")/1000000,"")</f>
        <v>66.15256986</v>
      </c>
      <c r="R1729" s="12">
        <f>IFERROR([1]!EM_S_STM07_IS(F1729,"61",$R$1,"1")/1000000,"")</f>
        <v>79.932612349999999</v>
      </c>
      <c r="S1729" s="12">
        <f>IFERROR([1]!EM_S_STM07_IS(F1729,"61",$S$1,"1")/1000000,"")</f>
        <v>92.373295900000002</v>
      </c>
      <c r="T1729" s="20" t="str">
        <f t="shared" si="476"/>
        <v/>
      </c>
      <c r="U1729" s="20" t="str">
        <f t="shared" si="477"/>
        <v/>
      </c>
      <c r="V1729" s="14" t="str">
        <f t="shared" si="478"/>
        <v/>
      </c>
      <c r="W1729" s="14">
        <f t="shared" si="479"/>
        <v>0.60146655298025331</v>
      </c>
      <c r="X1729" s="14">
        <f t="shared" si="480"/>
        <v>0.23011114681676323</v>
      </c>
      <c r="Y1729" s="14">
        <f t="shared" si="481"/>
        <v>0.13999938898709993</v>
      </c>
      <c r="Z1729" s="15">
        <f t="shared" si="482"/>
        <v>6.8612757568562444E-2</v>
      </c>
      <c r="AA1729" s="14" t="str">
        <f t="shared" si="483"/>
        <v/>
      </c>
      <c r="AB1729" s="14">
        <f t="shared" si="484"/>
        <v>0.45330687014255516</v>
      </c>
      <c r="AC1729" s="14">
        <f t="shared" si="485"/>
        <v>0.25138752056944602</v>
      </c>
      <c r="AD1729" s="14">
        <f t="shared" si="486"/>
        <v>0.20830698670003264</v>
      </c>
      <c r="AE1729" s="14">
        <f t="shared" si="487"/>
        <v>0.15563964675051689</v>
      </c>
      <c r="AF1729" s="18" t="str">
        <f t="shared" si="488"/>
        <v/>
      </c>
      <c r="AG1729" s="18" t="str">
        <f t="shared" si="489"/>
        <v/>
      </c>
      <c r="AH1729" s="18" t="str">
        <f t="shared" si="490"/>
        <v/>
      </c>
      <c r="AI1729" s="19" t="str">
        <f t="shared" si="491"/>
        <v/>
      </c>
      <c r="AJ1729" s="19">
        <f t="shared" si="492"/>
        <v>1</v>
      </c>
      <c r="AK1729" s="19" t="str">
        <f t="shared" si="493"/>
        <v/>
      </c>
    </row>
    <row r="1730" spans="2:37" x14ac:dyDescent="0.15">
      <c r="B1730" s="51" t="str">
        <f>IFERROR(IF(AND(AF1730=1,AI1730=1),MAX($B$5:B1729)+1,""),"")</f>
        <v/>
      </c>
      <c r="C1730" s="51" t="str">
        <f>IFERROR(IF(AND(AG1730=1,AJ1730=1),MAX($C$5:C1729)+1,""),"")</f>
        <v/>
      </c>
      <c r="D1730" s="51" t="str">
        <f>IFERROR(IF(AND(AH1730=1,AK1730=1),MAX($D$5:D1729)+1,""),"")</f>
        <v/>
      </c>
      <c r="F1730" s="5" t="s">
        <v>3557</v>
      </c>
      <c r="G1730" s="5" t="s">
        <v>3558</v>
      </c>
      <c r="H1730" s="12" t="str">
        <f>IFERROR([1]!EM_S_STM07_IS(F1730,"9",$H$1,"1")/1000000,"")</f>
        <v/>
      </c>
      <c r="I1730" s="12">
        <f>IFERROR([1]!EM_S_STM07_IS(F1730,"9",$I$1,"1")/1000000,"")</f>
        <v>105.03663276</v>
      </c>
      <c r="J1730" s="12">
        <f>IFERROR([1]!EM_S_STM07_IS(F1730,"9",$J$1,"1")/1000000,"")</f>
        <v>125.78912901000001</v>
      </c>
      <c r="K1730" s="12">
        <f>IFERROR([1]!EM_S_STM07_IS(F1730,"9",$K$1,"1")/1000000,"")</f>
        <v>178.15499234999999</v>
      </c>
      <c r="L1730" s="12">
        <f>IFERROR([1]!EM_S_STM07_IS(F1730,"9",$L$1,"1")/1000000,"")</f>
        <v>254.46779380000001</v>
      </c>
      <c r="M1730" s="13">
        <f>IFERROR([1]!EM_S_STM07_IS(F1730,"9",$M$1,"1")/1000000,"")</f>
        <v>308.92339289</v>
      </c>
      <c r="N1730" s="12" t="str">
        <f>IFERROR([1]!EM_S_STM07_IS(F1730,"61",$N$1,"1")/1000000,"")</f>
        <v/>
      </c>
      <c r="O1730" s="12">
        <f>IFERROR([1]!EM_S_STM07_IS(F1730,"61",$O$1,"1")/1000000,"")</f>
        <v>33.824433110000001</v>
      </c>
      <c r="P1730" s="12">
        <f>IFERROR([1]!EM_S_STM07_IS(F1730,"61",$P$1,"1")/1000000,"")</f>
        <v>43.156909970000001</v>
      </c>
      <c r="Q1730" s="12">
        <f>IFERROR([1]!EM_S_STM07_IS(F1730,"61",$Q$1,"1")/1000000,"")</f>
        <v>57.262152189999995</v>
      </c>
      <c r="R1730" s="12">
        <f>IFERROR([1]!EM_S_STM07_IS(F1730,"61",$R$1,"1")/1000000,"")</f>
        <v>83.767849819999995</v>
      </c>
      <c r="S1730" s="12">
        <f>IFERROR([1]!EM_S_STM07_IS(F1730,"61",$S$1,"1")/1000000,"")</f>
        <v>103.49457348999999</v>
      </c>
      <c r="T1730" s="20" t="str">
        <f t="shared" si="476"/>
        <v/>
      </c>
      <c r="U1730" s="20" t="str">
        <f t="shared" si="477"/>
        <v/>
      </c>
      <c r="V1730" s="14" t="str">
        <f t="shared" si="478"/>
        <v/>
      </c>
      <c r="W1730" s="14">
        <f t="shared" si="479"/>
        <v>0.1975738911720232</v>
      </c>
      <c r="X1730" s="14">
        <f t="shared" si="480"/>
        <v>0.41629879904675215</v>
      </c>
      <c r="Y1730" s="14">
        <f t="shared" si="481"/>
        <v>0.42835062011665276</v>
      </c>
      <c r="Z1730" s="15">
        <f t="shared" si="482"/>
        <v>0.21399800059884824</v>
      </c>
      <c r="AA1730" s="14" t="str">
        <f t="shared" si="483"/>
        <v/>
      </c>
      <c r="AB1730" s="14">
        <f t="shared" si="484"/>
        <v>0.27590933540999707</v>
      </c>
      <c r="AC1730" s="14">
        <f t="shared" si="485"/>
        <v>0.32683624081995399</v>
      </c>
      <c r="AD1730" s="14">
        <f t="shared" si="486"/>
        <v>0.46288336390242829</v>
      </c>
      <c r="AE1730" s="14">
        <f t="shared" si="487"/>
        <v>0.23549277810506894</v>
      </c>
      <c r="AF1730" s="18" t="str">
        <f t="shared" si="488"/>
        <v/>
      </c>
      <c r="AG1730" s="18" t="str">
        <f t="shared" si="489"/>
        <v/>
      </c>
      <c r="AH1730" s="18" t="str">
        <f t="shared" si="490"/>
        <v/>
      </c>
      <c r="AI1730" s="19">
        <f t="shared" si="491"/>
        <v>1</v>
      </c>
      <c r="AJ1730" s="19">
        <f t="shared" si="492"/>
        <v>1</v>
      </c>
      <c r="AK1730" s="19">
        <f t="shared" si="493"/>
        <v>1</v>
      </c>
    </row>
    <row r="1731" spans="2:37" x14ac:dyDescent="0.15">
      <c r="B1731" s="51" t="str">
        <f>IFERROR(IF(AND(AF1731=1,AI1731=1),MAX($B$5:B1730)+1,""),"")</f>
        <v/>
      </c>
      <c r="C1731" s="51" t="str">
        <f>IFERROR(IF(AND(AG1731=1,AJ1731=1),MAX($C$5:C1730)+1,""),"")</f>
        <v/>
      </c>
      <c r="D1731" s="51" t="str">
        <f>IFERROR(IF(AND(AH1731=1,AK1731=1),MAX($D$5:D1730)+1,""),"")</f>
        <v/>
      </c>
      <c r="F1731" s="5" t="s">
        <v>3559</v>
      </c>
      <c r="G1731" s="5" t="s">
        <v>3560</v>
      </c>
      <c r="H1731" s="12" t="str">
        <f>IFERROR([1]!EM_S_STM07_IS(F1731,"9",$H$1,"1")/1000000,"")</f>
        <v/>
      </c>
      <c r="I1731" s="12">
        <f>IFERROR([1]!EM_S_STM07_IS(F1731,"9",$I$1,"1")/1000000,"")</f>
        <v>262.00858249999999</v>
      </c>
      <c r="J1731" s="12">
        <f>IFERROR([1]!EM_S_STM07_IS(F1731,"9",$J$1,"1")/1000000,"")</f>
        <v>300.73266795999996</v>
      </c>
      <c r="K1731" s="12">
        <f>IFERROR([1]!EM_S_STM07_IS(F1731,"9",$K$1,"1")/1000000,"")</f>
        <v>382.62016604000002</v>
      </c>
      <c r="L1731" s="12">
        <f>IFERROR([1]!EM_S_STM07_IS(F1731,"9",$L$1,"1")/1000000,"")</f>
        <v>424.55451613999998</v>
      </c>
      <c r="M1731" s="13">
        <f>IFERROR([1]!EM_S_STM07_IS(F1731,"9",$M$1,"1")/1000000,"")</f>
        <v>398.03357493999999</v>
      </c>
      <c r="N1731" s="12" t="str">
        <f>IFERROR([1]!EM_S_STM07_IS(F1731,"61",$N$1,"1")/1000000,"")</f>
        <v/>
      </c>
      <c r="O1731" s="12">
        <f>IFERROR([1]!EM_S_STM07_IS(F1731,"61",$O$1,"1")/1000000,"")</f>
        <v>31.85562981</v>
      </c>
      <c r="P1731" s="12">
        <f>IFERROR([1]!EM_S_STM07_IS(F1731,"61",$P$1,"1")/1000000,"")</f>
        <v>28.71751836</v>
      </c>
      <c r="Q1731" s="12">
        <f>IFERROR([1]!EM_S_STM07_IS(F1731,"61",$Q$1,"1")/1000000,"")</f>
        <v>31.400400179999998</v>
      </c>
      <c r="R1731" s="12">
        <f>IFERROR([1]!EM_S_STM07_IS(F1731,"61",$R$1,"1")/1000000,"")</f>
        <v>36.953913399999998</v>
      </c>
      <c r="S1731" s="12">
        <f>IFERROR([1]!EM_S_STM07_IS(F1731,"61",$S$1,"1")/1000000,"")</f>
        <v>39.121553859999999</v>
      </c>
      <c r="T1731" s="20" t="str">
        <f t="shared" si="476"/>
        <v/>
      </c>
      <c r="U1731" s="20" t="str">
        <f t="shared" si="477"/>
        <v/>
      </c>
      <c r="V1731" s="14" t="str">
        <f t="shared" si="478"/>
        <v/>
      </c>
      <c r="W1731" s="14">
        <f t="shared" si="479"/>
        <v>0.14779701142041776</v>
      </c>
      <c r="X1731" s="14">
        <f t="shared" si="480"/>
        <v>0.27229332495029041</v>
      </c>
      <c r="Y1731" s="14">
        <f t="shared" si="481"/>
        <v>0.10959785662634428</v>
      </c>
      <c r="Z1731" s="15">
        <f t="shared" si="482"/>
        <v>-6.2467693056536717E-2</v>
      </c>
      <c r="AA1731" s="14" t="str">
        <f t="shared" si="483"/>
        <v/>
      </c>
      <c r="AB1731" s="14">
        <f t="shared" si="484"/>
        <v>-9.8510419311028538E-2</v>
      </c>
      <c r="AC1731" s="14">
        <f t="shared" si="485"/>
        <v>9.3423177670425933E-2</v>
      </c>
      <c r="AD1731" s="14">
        <f t="shared" si="486"/>
        <v>0.17686122432086787</v>
      </c>
      <c r="AE1731" s="14">
        <f t="shared" si="487"/>
        <v>5.8657940676994751E-2</v>
      </c>
      <c r="AF1731" s="18" t="str">
        <f t="shared" si="488"/>
        <v/>
      </c>
      <c r="AG1731" s="18" t="str">
        <f t="shared" si="489"/>
        <v/>
      </c>
      <c r="AH1731" s="18" t="str">
        <f t="shared" si="490"/>
        <v/>
      </c>
      <c r="AI1731" s="19" t="str">
        <f t="shared" si="491"/>
        <v/>
      </c>
      <c r="AJ1731" s="19" t="str">
        <f t="shared" si="492"/>
        <v/>
      </c>
      <c r="AK1731" s="19" t="str">
        <f t="shared" si="493"/>
        <v/>
      </c>
    </row>
    <row r="1732" spans="2:37" x14ac:dyDescent="0.15">
      <c r="B1732" s="51" t="str">
        <f>IFERROR(IF(AND(AF1732=1,AI1732=1),MAX($B$5:B1731)+1,""),"")</f>
        <v/>
      </c>
      <c r="C1732" s="51" t="str">
        <f>IFERROR(IF(AND(AG1732=1,AJ1732=1),MAX($C$5:C1731)+1,""),"")</f>
        <v/>
      </c>
      <c r="D1732" s="51" t="str">
        <f>IFERROR(IF(AND(AH1732=1,AK1732=1),MAX($D$5:D1731)+1,""),"")</f>
        <v/>
      </c>
      <c r="F1732" s="5" t="s">
        <v>3561</v>
      </c>
      <c r="G1732" s="5" t="s">
        <v>3562</v>
      </c>
      <c r="H1732" s="12" t="str">
        <f>IFERROR([1]!EM_S_STM07_IS(F1732,"9",$H$1,"1")/1000000,"")</f>
        <v/>
      </c>
      <c r="I1732" s="12">
        <f>IFERROR([1]!EM_S_STM07_IS(F1732,"9",$I$1,"1")/1000000,"")</f>
        <v>429.34210000000002</v>
      </c>
      <c r="J1732" s="12">
        <f>IFERROR([1]!EM_S_STM07_IS(F1732,"9",$J$1,"1")/1000000,"")</f>
        <v>544.33653385000002</v>
      </c>
      <c r="K1732" s="12">
        <f>IFERROR([1]!EM_S_STM07_IS(F1732,"9",$K$1,"1")/1000000,"")</f>
        <v>668.40593953999996</v>
      </c>
      <c r="L1732" s="12">
        <f>IFERROR([1]!EM_S_STM07_IS(F1732,"9",$L$1,"1")/1000000,"")</f>
        <v>700.53533290999997</v>
      </c>
      <c r="M1732" s="13">
        <f>IFERROR([1]!EM_S_STM07_IS(F1732,"9",$M$1,"1")/1000000,"")</f>
        <v>878.73574727999994</v>
      </c>
      <c r="N1732" s="12" t="str">
        <f>IFERROR([1]!EM_S_STM07_IS(F1732,"61",$N$1,"1")/1000000,"")</f>
        <v/>
      </c>
      <c r="O1732" s="12">
        <f>IFERROR([1]!EM_S_STM07_IS(F1732,"61",$O$1,"1")/1000000,"")</f>
        <v>47.246400000000001</v>
      </c>
      <c r="P1732" s="12">
        <f>IFERROR([1]!EM_S_STM07_IS(F1732,"61",$P$1,"1")/1000000,"")</f>
        <v>51.23800344</v>
      </c>
      <c r="Q1732" s="12">
        <f>IFERROR([1]!EM_S_STM07_IS(F1732,"61",$Q$1,"1")/1000000,"")</f>
        <v>57.192346590000007</v>
      </c>
      <c r="R1732" s="12">
        <f>IFERROR([1]!EM_S_STM07_IS(F1732,"61",$R$1,"1")/1000000,"")</f>
        <v>60.243949110000003</v>
      </c>
      <c r="S1732" s="12">
        <f>IFERROR([1]!EM_S_STM07_IS(F1732,"61",$S$1,"1")/1000000,"")</f>
        <v>87.288318269999991</v>
      </c>
      <c r="T1732" s="20" t="str">
        <f t="shared" si="476"/>
        <v/>
      </c>
      <c r="U1732" s="20" t="str">
        <f t="shared" si="477"/>
        <v/>
      </c>
      <c r="V1732" s="14" t="str">
        <f t="shared" si="478"/>
        <v/>
      </c>
      <c r="W1732" s="14">
        <f t="shared" si="479"/>
        <v>0.26783870915524011</v>
      </c>
      <c r="X1732" s="14">
        <f t="shared" si="480"/>
        <v>0.22792775787522118</v>
      </c>
      <c r="Y1732" s="14">
        <f t="shared" si="481"/>
        <v>4.8068683219828358E-2</v>
      </c>
      <c r="Z1732" s="15">
        <f t="shared" si="482"/>
        <v>0.25437748247438358</v>
      </c>
      <c r="AA1732" s="14" t="str">
        <f t="shared" si="483"/>
        <v/>
      </c>
      <c r="AB1732" s="14">
        <f t="shared" si="484"/>
        <v>8.4484816620948866E-2</v>
      </c>
      <c r="AC1732" s="14">
        <f t="shared" si="485"/>
        <v>0.11620950759669192</v>
      </c>
      <c r="AD1732" s="14">
        <f t="shared" si="486"/>
        <v>5.335683359657014E-2</v>
      </c>
      <c r="AE1732" s="14">
        <f t="shared" si="487"/>
        <v>0.44891428200730027</v>
      </c>
      <c r="AF1732" s="18" t="str">
        <f t="shared" si="488"/>
        <v/>
      </c>
      <c r="AG1732" s="18" t="str">
        <f t="shared" si="489"/>
        <v/>
      </c>
      <c r="AH1732" s="18" t="str">
        <f t="shared" si="490"/>
        <v/>
      </c>
      <c r="AI1732" s="19" t="str">
        <f t="shared" si="491"/>
        <v/>
      </c>
      <c r="AJ1732" s="19" t="str">
        <f t="shared" si="492"/>
        <v/>
      </c>
      <c r="AK1732" s="19" t="str">
        <f t="shared" si="493"/>
        <v/>
      </c>
    </row>
    <row r="1733" spans="2:37" x14ac:dyDescent="0.15">
      <c r="B1733" s="51" t="str">
        <f>IFERROR(IF(AND(AF1733=1,AI1733=1),MAX($B$5:B1732)+1,""),"")</f>
        <v/>
      </c>
      <c r="C1733" s="51" t="str">
        <f>IFERROR(IF(AND(AG1733=1,AJ1733=1),MAX($C$5:C1732)+1,""),"")</f>
        <v/>
      </c>
      <c r="D1733" s="51" t="str">
        <f>IFERROR(IF(AND(AH1733=1,AK1733=1),MAX($D$5:D1732)+1,""),"")</f>
        <v/>
      </c>
      <c r="F1733" s="5" t="s">
        <v>3563</v>
      </c>
      <c r="G1733" s="5" t="s">
        <v>3564</v>
      </c>
      <c r="H1733" s="12" t="str">
        <f>IFERROR([1]!EM_S_STM07_IS(F1733,"9",$H$1,"1")/1000000,"")</f>
        <v/>
      </c>
      <c r="I1733" s="12">
        <f>IFERROR([1]!EM_S_STM07_IS(F1733,"9",$I$1,"1")/1000000,"")</f>
        <v>192.52010503</v>
      </c>
      <c r="J1733" s="12">
        <f>IFERROR([1]!EM_S_STM07_IS(F1733,"9",$J$1,"1")/1000000,"")</f>
        <v>327.74244907000002</v>
      </c>
      <c r="K1733" s="12">
        <f>IFERROR([1]!EM_S_STM07_IS(F1733,"9",$K$1,"1")/1000000,"")</f>
        <v>432.06149563999998</v>
      </c>
      <c r="L1733" s="12">
        <f>IFERROR([1]!EM_S_STM07_IS(F1733,"9",$L$1,"1")/1000000,"")</f>
        <v>597.84920189000002</v>
      </c>
      <c r="M1733" s="13">
        <f>IFERROR([1]!EM_S_STM07_IS(F1733,"9",$M$1,"1")/1000000,"")</f>
        <v>683.14116038999998</v>
      </c>
      <c r="N1733" s="12" t="str">
        <f>IFERROR([1]!EM_S_STM07_IS(F1733,"61",$N$1,"1")/1000000,"")</f>
        <v/>
      </c>
      <c r="O1733" s="12">
        <f>IFERROR([1]!EM_S_STM07_IS(F1733,"61",$O$1,"1")/1000000,"")</f>
        <v>53.328068960000003</v>
      </c>
      <c r="P1733" s="12">
        <f>IFERROR([1]!EM_S_STM07_IS(F1733,"61",$P$1,"1")/1000000,"")</f>
        <v>91.734676480000005</v>
      </c>
      <c r="Q1733" s="12">
        <f>IFERROR([1]!EM_S_STM07_IS(F1733,"61",$Q$1,"1")/1000000,"")</f>
        <v>103.52986937999999</v>
      </c>
      <c r="R1733" s="12">
        <f>IFERROR([1]!EM_S_STM07_IS(F1733,"61",$R$1,"1")/1000000,"")</f>
        <v>137.68435661000001</v>
      </c>
      <c r="S1733" s="12">
        <f>IFERROR([1]!EM_S_STM07_IS(F1733,"61",$S$1,"1")/1000000,"")</f>
        <v>161.26752177</v>
      </c>
      <c r="T1733" s="20" t="str">
        <f t="shared" si="476"/>
        <v/>
      </c>
      <c r="U1733" s="20" t="str">
        <f t="shared" si="477"/>
        <v/>
      </c>
      <c r="V1733" s="14" t="str">
        <f t="shared" si="478"/>
        <v/>
      </c>
      <c r="W1733" s="14">
        <f t="shared" si="479"/>
        <v>0.70238037746202464</v>
      </c>
      <c r="X1733" s="14">
        <f t="shared" si="480"/>
        <v>0.31829580472720287</v>
      </c>
      <c r="Y1733" s="14">
        <f t="shared" si="481"/>
        <v>0.38371321657446839</v>
      </c>
      <c r="Z1733" s="15">
        <f t="shared" si="482"/>
        <v>0.14266466900075092</v>
      </c>
      <c r="AA1733" s="14" t="str">
        <f t="shared" si="483"/>
        <v/>
      </c>
      <c r="AB1733" s="14">
        <f t="shared" si="484"/>
        <v>0.72019497928582032</v>
      </c>
      <c r="AC1733" s="14">
        <f t="shared" si="485"/>
        <v>0.1285794353084308</v>
      </c>
      <c r="AD1733" s="14">
        <f t="shared" si="486"/>
        <v>0.32989983890193159</v>
      </c>
      <c r="AE1733" s="14">
        <f t="shared" si="487"/>
        <v>0.17128427470377669</v>
      </c>
      <c r="AF1733" s="18" t="str">
        <f t="shared" si="488"/>
        <v/>
      </c>
      <c r="AG1733" s="18" t="str">
        <f t="shared" si="489"/>
        <v/>
      </c>
      <c r="AH1733" s="18" t="str">
        <f t="shared" si="490"/>
        <v/>
      </c>
      <c r="AI1733" s="19">
        <f t="shared" si="491"/>
        <v>1</v>
      </c>
      <c r="AJ1733" s="19">
        <f t="shared" si="492"/>
        <v>1</v>
      </c>
      <c r="AK1733" s="19">
        <f t="shared" si="493"/>
        <v>1</v>
      </c>
    </row>
    <row r="1734" spans="2:37" x14ac:dyDescent="0.15">
      <c r="B1734" s="51" t="str">
        <f>IFERROR(IF(AND(AF1734=1,AI1734=1),MAX($B$5:B1733)+1,""),"")</f>
        <v/>
      </c>
      <c r="C1734" s="51" t="str">
        <f>IFERROR(IF(AND(AG1734=1,AJ1734=1),MAX($C$5:C1733)+1,""),"")</f>
        <v/>
      </c>
      <c r="D1734" s="51" t="str">
        <f>IFERROR(IF(AND(AH1734=1,AK1734=1),MAX($D$5:D1733)+1,""),"")</f>
        <v/>
      </c>
      <c r="F1734" s="5" t="s">
        <v>3565</v>
      </c>
      <c r="G1734" s="5" t="s">
        <v>3566</v>
      </c>
      <c r="H1734" s="12" t="str">
        <f>IFERROR([1]!EM_S_STM07_IS(F1734,"9",$H$1,"1")/1000000,"")</f>
        <v/>
      </c>
      <c r="I1734" s="12">
        <f>IFERROR([1]!EM_S_STM07_IS(F1734,"9",$I$1,"1")/1000000,"")</f>
        <v>250.83906543999998</v>
      </c>
      <c r="J1734" s="12">
        <f>IFERROR([1]!EM_S_STM07_IS(F1734,"9",$J$1,"1")/1000000,"")</f>
        <v>274.93108136000001</v>
      </c>
      <c r="K1734" s="12">
        <f>IFERROR([1]!EM_S_STM07_IS(F1734,"9",$K$1,"1")/1000000,"")</f>
        <v>310.80190079000005</v>
      </c>
      <c r="L1734" s="12">
        <f>IFERROR([1]!EM_S_STM07_IS(F1734,"9",$L$1,"1")/1000000,"")</f>
        <v>363.09875092000004</v>
      </c>
      <c r="M1734" s="13">
        <f>IFERROR([1]!EM_S_STM07_IS(F1734,"9",$M$1,"1")/1000000,"")</f>
        <v>459.8853689</v>
      </c>
      <c r="N1734" s="12" t="str">
        <f>IFERROR([1]!EM_S_STM07_IS(F1734,"61",$N$1,"1")/1000000,"")</f>
        <v/>
      </c>
      <c r="O1734" s="12">
        <f>IFERROR([1]!EM_S_STM07_IS(F1734,"61",$O$1,"1")/1000000,"")</f>
        <v>76.05535519</v>
      </c>
      <c r="P1734" s="12">
        <f>IFERROR([1]!EM_S_STM07_IS(F1734,"61",$P$1,"1")/1000000,"")</f>
        <v>87.825791540000012</v>
      </c>
      <c r="Q1734" s="12">
        <f>IFERROR([1]!EM_S_STM07_IS(F1734,"61",$Q$1,"1")/1000000,"")</f>
        <v>94.03191154000001</v>
      </c>
      <c r="R1734" s="12">
        <f>IFERROR([1]!EM_S_STM07_IS(F1734,"61",$R$1,"1")/1000000,"")</f>
        <v>108.93927835</v>
      </c>
      <c r="S1734" s="12">
        <f>IFERROR([1]!EM_S_STM07_IS(F1734,"61",$S$1,"1")/1000000,"")</f>
        <v>128.35783308000001</v>
      </c>
      <c r="T1734" s="20" t="str">
        <f t="shared" si="476"/>
        <v/>
      </c>
      <c r="U1734" s="20" t="str">
        <f t="shared" si="477"/>
        <v/>
      </c>
      <c r="V1734" s="14" t="str">
        <f t="shared" si="478"/>
        <v/>
      </c>
      <c r="W1734" s="14">
        <f t="shared" si="479"/>
        <v>9.60457091392041E-2</v>
      </c>
      <c r="X1734" s="14">
        <f t="shared" si="480"/>
        <v>0.13047204140236915</v>
      </c>
      <c r="Y1734" s="14">
        <f t="shared" si="481"/>
        <v>0.1682642544883774</v>
      </c>
      <c r="Z1734" s="15">
        <f t="shared" si="482"/>
        <v>0.26655728705969722</v>
      </c>
      <c r="AA1734" s="14" t="str">
        <f t="shared" si="483"/>
        <v/>
      </c>
      <c r="AB1734" s="14">
        <f t="shared" si="484"/>
        <v>0.15476144080315368</v>
      </c>
      <c r="AC1734" s="14">
        <f t="shared" si="485"/>
        <v>7.0663980263399484E-2</v>
      </c>
      <c r="AD1734" s="14">
        <f t="shared" si="486"/>
        <v>0.15853518838292016</v>
      </c>
      <c r="AE1734" s="14">
        <f t="shared" si="487"/>
        <v>0.1782511783088199</v>
      </c>
      <c r="AF1734" s="18" t="str">
        <f t="shared" si="488"/>
        <v/>
      </c>
      <c r="AG1734" s="18" t="str">
        <f t="shared" si="489"/>
        <v/>
      </c>
      <c r="AH1734" s="18" t="str">
        <f t="shared" si="490"/>
        <v/>
      </c>
      <c r="AI1734" s="19" t="str">
        <f t="shared" si="491"/>
        <v/>
      </c>
      <c r="AJ1734" s="19" t="str">
        <f t="shared" si="492"/>
        <v/>
      </c>
      <c r="AK1734" s="19" t="str">
        <f t="shared" si="493"/>
        <v/>
      </c>
    </row>
    <row r="1735" spans="2:37" x14ac:dyDescent="0.15">
      <c r="B1735" s="51" t="str">
        <f>IFERROR(IF(AND(AF1735=1,AI1735=1),MAX($B$5:B1734)+1,""),"")</f>
        <v/>
      </c>
      <c r="C1735" s="51" t="str">
        <f>IFERROR(IF(AND(AG1735=1,AJ1735=1),MAX($C$5:C1734)+1,""),"")</f>
        <v/>
      </c>
      <c r="D1735" s="51" t="str">
        <f>IFERROR(IF(AND(AH1735=1,AK1735=1),MAX($D$5:D1734)+1,""),"")</f>
        <v/>
      </c>
      <c r="F1735" s="5" t="s">
        <v>3567</v>
      </c>
      <c r="G1735" s="5" t="s">
        <v>3568</v>
      </c>
      <c r="H1735" s="12" t="str">
        <f>IFERROR([1]!EM_S_STM07_IS(F1735,"9",$H$1,"1")/1000000,"")</f>
        <v/>
      </c>
      <c r="I1735" s="12">
        <f>IFERROR([1]!EM_S_STM07_IS(F1735,"9",$I$1,"1")/1000000,"")</f>
        <v>189.27444747000001</v>
      </c>
      <c r="J1735" s="12">
        <f>IFERROR([1]!EM_S_STM07_IS(F1735,"9",$J$1,"1")/1000000,"")</f>
        <v>225.16587996000001</v>
      </c>
      <c r="K1735" s="12">
        <f>IFERROR([1]!EM_S_STM07_IS(F1735,"9",$K$1,"1")/1000000,"")</f>
        <v>252.33607434999999</v>
      </c>
      <c r="L1735" s="12">
        <f>IFERROR([1]!EM_S_STM07_IS(F1735,"9",$L$1,"1")/1000000,"")</f>
        <v>246.96384633000002</v>
      </c>
      <c r="M1735" s="13">
        <f>IFERROR([1]!EM_S_STM07_IS(F1735,"9",$M$1,"1")/1000000,"")</f>
        <v>257.22562828999997</v>
      </c>
      <c r="N1735" s="12" t="str">
        <f>IFERROR([1]!EM_S_STM07_IS(F1735,"61",$N$1,"1")/1000000,"")</f>
        <v/>
      </c>
      <c r="O1735" s="12">
        <f>IFERROR([1]!EM_S_STM07_IS(F1735,"61",$O$1,"1")/1000000,"")</f>
        <v>40.123473590000003</v>
      </c>
      <c r="P1735" s="12">
        <f>IFERROR([1]!EM_S_STM07_IS(F1735,"61",$P$1,"1")/1000000,"")</f>
        <v>47.386371629999999</v>
      </c>
      <c r="Q1735" s="12">
        <f>IFERROR([1]!EM_S_STM07_IS(F1735,"61",$Q$1,"1")/1000000,"")</f>
        <v>47.989990820000003</v>
      </c>
      <c r="R1735" s="12">
        <f>IFERROR([1]!EM_S_STM07_IS(F1735,"61",$R$1,"1")/1000000,"")</f>
        <v>40.554449529999999</v>
      </c>
      <c r="S1735" s="12">
        <f>IFERROR([1]!EM_S_STM07_IS(F1735,"61",$S$1,"1")/1000000,"")</f>
        <v>31.262485730000002</v>
      </c>
      <c r="T1735" s="20" t="str">
        <f t="shared" ref="T1735:T1798" si="494">IFERROR(IF(H1735&lt;0,"",(M1735/H1735)^(1/5)-1),"")</f>
        <v/>
      </c>
      <c r="U1735" s="20" t="str">
        <f t="shared" ref="U1735:U1798" si="495">IFERROR(IF(N1735&lt;0,"",(S1735/N1735)^(1/5)-1),"")</f>
        <v/>
      </c>
      <c r="V1735" s="14" t="str">
        <f t="shared" ref="V1735:V1798" si="496">IFERROR((I1735-H1735)/ABS(H1735),"")</f>
        <v/>
      </c>
      <c r="W1735" s="14">
        <f t="shared" ref="W1735:W1798" si="497">IFERROR((J1735-I1735)/ABS(I1735),"")</f>
        <v>0.18962640213591847</v>
      </c>
      <c r="X1735" s="14">
        <f t="shared" ref="X1735:X1798" si="498">IFERROR((K1735-J1735)/ABS(J1735),"")</f>
        <v>0.12066745811943921</v>
      </c>
      <c r="Y1735" s="14">
        <f t="shared" ref="Y1735:Y1798" si="499">IFERROR((L1735-K1735)/ABS(K1735),"")</f>
        <v>-2.1289972247679798E-2</v>
      </c>
      <c r="Z1735" s="15">
        <f t="shared" ref="Z1735:Z1798" si="500">IFERROR((M1735-L1735)/ABS(L1735),"")</f>
        <v>4.1551757929328123E-2</v>
      </c>
      <c r="AA1735" s="14" t="str">
        <f t="shared" ref="AA1735:AA1798" si="501">IFERROR((O1735-N1735)/ABS(N1735),"")</f>
        <v/>
      </c>
      <c r="AB1735" s="14">
        <f t="shared" ref="AB1735:AB1798" si="502">IFERROR((P1735-O1735)/ABS(O1735),"")</f>
        <v>0.18101369074411675</v>
      </c>
      <c r="AC1735" s="14">
        <f t="shared" ref="AC1735:AC1798" si="503">IFERROR((Q1735-P1735)/ABS(P1735),"")</f>
        <v>1.2738244546620998E-2</v>
      </c>
      <c r="AD1735" s="14">
        <f t="shared" ref="AD1735:AD1798" si="504">IFERROR((R1735-Q1735)/ABS(Q1735),"")</f>
        <v>-0.15493941888609852</v>
      </c>
      <c r="AE1735" s="14">
        <f t="shared" ref="AE1735:AE1798" si="505">IFERROR((S1735-R1735)/ABS(R1735),"")</f>
        <v>-0.2291231642319865</v>
      </c>
      <c r="AF1735" s="18" t="str">
        <f t="shared" ref="AF1735:AF1798" si="506">IFERROR(IF(AND(T1735&lt;&gt;"",T1735&gt;$AG$3),1,""),"")</f>
        <v/>
      </c>
      <c r="AG1735" s="18" t="str">
        <f t="shared" ref="AG1735:AG1798" si="507">IFERROR(IF(AND(U1735&lt;&gt;"",U1735&gt;$AG$3),1,""),"")</f>
        <v/>
      </c>
      <c r="AH1735" s="18" t="str">
        <f t="shared" ref="AH1735:AH1798" si="508">IFERROR(IF(AND(AF1735=1,AG1735=1),1,""),"")</f>
        <v/>
      </c>
      <c r="AI1735" s="19" t="str">
        <f t="shared" ref="AI1735:AI1798" si="509">IFERROR(IF(AND(V1735&gt;$AJ$3,W1735&gt;$AJ$3,X1735&gt;$AJ$3,Y1735&gt;$AJ$3,Z1735&gt;$AJ$3),1,""),"")</f>
        <v/>
      </c>
      <c r="AJ1735" s="19" t="str">
        <f t="shared" ref="AJ1735:AJ1798" si="510">IFERROR(IF(AND(AA1735&gt;$AJ$3,AB1735&gt;$AJ$3,AC1735&gt;$AJ$3,AD1735&gt;$AJ$3,AE1735&gt;$AJ$3),1,""),"")</f>
        <v/>
      </c>
      <c r="AK1735" s="19" t="str">
        <f t="shared" ref="AK1735:AK1798" si="511">IFERROR(IF(AND(AI1735=1,AJ1735=1),1,""),"")</f>
        <v/>
      </c>
    </row>
    <row r="1736" spans="2:37" x14ac:dyDescent="0.15">
      <c r="B1736" s="51" t="str">
        <f>IFERROR(IF(AND(AF1736=1,AI1736=1),MAX($B$5:B1735)+1,""),"")</f>
        <v/>
      </c>
      <c r="C1736" s="51" t="str">
        <f>IFERROR(IF(AND(AG1736=1,AJ1736=1),MAX($C$5:C1735)+1,""),"")</f>
        <v/>
      </c>
      <c r="D1736" s="51" t="str">
        <f>IFERROR(IF(AND(AH1736=1,AK1736=1),MAX($D$5:D1735)+1,""),"")</f>
        <v/>
      </c>
      <c r="F1736" s="5" t="s">
        <v>3569</v>
      </c>
      <c r="G1736" s="5" t="s">
        <v>3570</v>
      </c>
      <c r="H1736" s="12" t="str">
        <f>IFERROR([1]!EM_S_STM07_IS(F1736,"9",$H$1,"1")/1000000,"")</f>
        <v/>
      </c>
      <c r="I1736" s="12">
        <f>IFERROR([1]!EM_S_STM07_IS(F1736,"9",$I$1,"1")/1000000,"")</f>
        <v>332.28789154000003</v>
      </c>
      <c r="J1736" s="12">
        <f>IFERROR([1]!EM_S_STM07_IS(F1736,"9",$J$1,"1")/1000000,"")</f>
        <v>370.57784637000003</v>
      </c>
      <c r="K1736" s="12">
        <f>IFERROR([1]!EM_S_STM07_IS(F1736,"9",$K$1,"1")/1000000,"")</f>
        <v>466.7278834</v>
      </c>
      <c r="L1736" s="12">
        <f>IFERROR([1]!EM_S_STM07_IS(F1736,"9",$L$1,"1")/1000000,"")</f>
        <v>581.59063475999994</v>
      </c>
      <c r="M1736" s="13">
        <f>IFERROR([1]!EM_S_STM07_IS(F1736,"9",$M$1,"1")/1000000,"")</f>
        <v>540.61190816999999</v>
      </c>
      <c r="N1736" s="12" t="str">
        <f>IFERROR([1]!EM_S_STM07_IS(F1736,"61",$N$1,"1")/1000000,"")</f>
        <v/>
      </c>
      <c r="O1736" s="12">
        <f>IFERROR([1]!EM_S_STM07_IS(F1736,"61",$O$1,"1")/1000000,"")</f>
        <v>56.17278082</v>
      </c>
      <c r="P1736" s="12">
        <f>IFERROR([1]!EM_S_STM07_IS(F1736,"61",$P$1,"1")/1000000,"")</f>
        <v>72.000875309999998</v>
      </c>
      <c r="Q1736" s="12">
        <f>IFERROR([1]!EM_S_STM07_IS(F1736,"61",$Q$1,"1")/1000000,"")</f>
        <v>87.586928099999994</v>
      </c>
      <c r="R1736" s="12">
        <f>IFERROR([1]!EM_S_STM07_IS(F1736,"61",$R$1,"1")/1000000,"")</f>
        <v>90.836427810000004</v>
      </c>
      <c r="S1736" s="12">
        <f>IFERROR([1]!EM_S_STM07_IS(F1736,"61",$S$1,"1")/1000000,"")</f>
        <v>50.065260270000003</v>
      </c>
      <c r="T1736" s="20" t="str">
        <f t="shared" si="494"/>
        <v/>
      </c>
      <c r="U1736" s="20" t="str">
        <f t="shared" si="495"/>
        <v/>
      </c>
      <c r="V1736" s="14" t="str">
        <f t="shared" si="496"/>
        <v/>
      </c>
      <c r="W1736" s="14">
        <f t="shared" si="497"/>
        <v>0.11523126723800811</v>
      </c>
      <c r="X1736" s="14">
        <f t="shared" si="498"/>
        <v>0.25945975446681141</v>
      </c>
      <c r="Y1736" s="14">
        <f t="shared" si="499"/>
        <v>0.24610218383194191</v>
      </c>
      <c r="Z1736" s="15">
        <f t="shared" si="500"/>
        <v>-7.0459742885836341E-2</v>
      </c>
      <c r="AA1736" s="14" t="str">
        <f t="shared" si="501"/>
        <v/>
      </c>
      <c r="AB1736" s="14">
        <f t="shared" si="502"/>
        <v>0.28177516332544633</v>
      </c>
      <c r="AC1736" s="14">
        <f t="shared" si="503"/>
        <v>0.21647032376890138</v>
      </c>
      <c r="AD1736" s="14">
        <f t="shared" si="504"/>
        <v>3.7100281748550207E-2</v>
      </c>
      <c r="AE1736" s="14">
        <f t="shared" si="505"/>
        <v>-0.44884159937772877</v>
      </c>
      <c r="AF1736" s="18" t="str">
        <f t="shared" si="506"/>
        <v/>
      </c>
      <c r="AG1736" s="18" t="str">
        <f t="shared" si="507"/>
        <v/>
      </c>
      <c r="AH1736" s="18" t="str">
        <f t="shared" si="508"/>
        <v/>
      </c>
      <c r="AI1736" s="19" t="str">
        <f t="shared" si="509"/>
        <v/>
      </c>
      <c r="AJ1736" s="19" t="str">
        <f t="shared" si="510"/>
        <v/>
      </c>
      <c r="AK1736" s="19" t="str">
        <f t="shared" si="511"/>
        <v/>
      </c>
    </row>
    <row r="1737" spans="2:37" x14ac:dyDescent="0.15">
      <c r="B1737" s="51" t="str">
        <f>IFERROR(IF(AND(AF1737=1,AI1737=1),MAX($B$5:B1736)+1,""),"")</f>
        <v/>
      </c>
      <c r="C1737" s="51" t="str">
        <f>IFERROR(IF(AND(AG1737=1,AJ1737=1),MAX($C$5:C1736)+1,""),"")</f>
        <v/>
      </c>
      <c r="D1737" s="51" t="str">
        <f>IFERROR(IF(AND(AH1737=1,AK1737=1),MAX($D$5:D1736)+1,""),"")</f>
        <v/>
      </c>
      <c r="F1737" s="5" t="s">
        <v>3571</v>
      </c>
      <c r="G1737" s="5" t="s">
        <v>3572</v>
      </c>
      <c r="H1737" s="12" t="str">
        <f>IFERROR([1]!EM_S_STM07_IS(F1737,"9",$H$1,"1")/1000000,"")</f>
        <v/>
      </c>
      <c r="I1737" s="12">
        <f>IFERROR([1]!EM_S_STM07_IS(F1737,"9",$I$1,"1")/1000000,"")</f>
        <v>312.58487794000001</v>
      </c>
      <c r="J1737" s="12">
        <f>IFERROR([1]!EM_S_STM07_IS(F1737,"9",$J$1,"1")/1000000,"")</f>
        <v>336.06209514</v>
      </c>
      <c r="K1737" s="12">
        <f>IFERROR([1]!EM_S_STM07_IS(F1737,"9",$K$1,"1")/1000000,"")</f>
        <v>370.38983511999999</v>
      </c>
      <c r="L1737" s="12">
        <f>IFERROR([1]!EM_S_STM07_IS(F1737,"9",$L$1,"1")/1000000,"")</f>
        <v>454.83071169999999</v>
      </c>
      <c r="M1737" s="13">
        <f>IFERROR([1]!EM_S_STM07_IS(F1737,"9",$M$1,"1")/1000000,"")</f>
        <v>661.20413365999991</v>
      </c>
      <c r="N1737" s="12" t="str">
        <f>IFERROR([1]!EM_S_STM07_IS(F1737,"61",$N$1,"1")/1000000,"")</f>
        <v/>
      </c>
      <c r="O1737" s="12">
        <f>IFERROR([1]!EM_S_STM07_IS(F1737,"61",$O$1,"1")/1000000,"")</f>
        <v>40.885336100000004</v>
      </c>
      <c r="P1737" s="12">
        <f>IFERROR([1]!EM_S_STM07_IS(F1737,"61",$P$1,"1")/1000000,"")</f>
        <v>45.040415279999998</v>
      </c>
      <c r="Q1737" s="12">
        <f>IFERROR([1]!EM_S_STM07_IS(F1737,"61",$Q$1,"1")/1000000,"")</f>
        <v>52.46595671</v>
      </c>
      <c r="R1737" s="12">
        <f>IFERROR([1]!EM_S_STM07_IS(F1737,"61",$R$1,"1")/1000000,"")</f>
        <v>91.483611319999994</v>
      </c>
      <c r="S1737" s="12">
        <f>IFERROR([1]!EM_S_STM07_IS(F1737,"61",$S$1,"1")/1000000,"")</f>
        <v>145.26774687</v>
      </c>
      <c r="T1737" s="20" t="str">
        <f t="shared" si="494"/>
        <v/>
      </c>
      <c r="U1737" s="20" t="str">
        <f t="shared" si="495"/>
        <v/>
      </c>
      <c r="V1737" s="14" t="str">
        <f t="shared" si="496"/>
        <v/>
      </c>
      <c r="W1737" s="14">
        <f t="shared" si="497"/>
        <v>7.5106695354937761E-2</v>
      </c>
      <c r="X1737" s="14">
        <f t="shared" si="498"/>
        <v>0.10214701531780729</v>
      </c>
      <c r="Y1737" s="14">
        <f t="shared" si="499"/>
        <v>0.22797838540207943</v>
      </c>
      <c r="Z1737" s="15">
        <f t="shared" si="500"/>
        <v>0.45373677865473816</v>
      </c>
      <c r="AA1737" s="14" t="str">
        <f t="shared" si="501"/>
        <v/>
      </c>
      <c r="AB1737" s="14">
        <f t="shared" si="502"/>
        <v>0.10162761460092275</v>
      </c>
      <c r="AC1737" s="14">
        <f t="shared" si="503"/>
        <v>0.16486396459353433</v>
      </c>
      <c r="AD1737" s="14">
        <f t="shared" si="504"/>
        <v>0.74367565287460458</v>
      </c>
      <c r="AE1737" s="14">
        <f t="shared" si="505"/>
        <v>0.58791006141929381</v>
      </c>
      <c r="AF1737" s="18" t="str">
        <f t="shared" si="506"/>
        <v/>
      </c>
      <c r="AG1737" s="18" t="str">
        <f t="shared" si="507"/>
        <v/>
      </c>
      <c r="AH1737" s="18" t="str">
        <f t="shared" si="508"/>
        <v/>
      </c>
      <c r="AI1737" s="19" t="str">
        <f t="shared" si="509"/>
        <v/>
      </c>
      <c r="AJ1737" s="19">
        <f t="shared" si="510"/>
        <v>1</v>
      </c>
      <c r="AK1737" s="19" t="str">
        <f t="shared" si="511"/>
        <v/>
      </c>
    </row>
    <row r="1738" spans="2:37" x14ac:dyDescent="0.15">
      <c r="B1738" s="51">
        <f>IFERROR(IF(AND(AF1738=1,AI1738=1),MAX($B$5:B1737)+1,""),"")</f>
        <v>163</v>
      </c>
      <c r="C1738" s="51">
        <f>IFERROR(IF(AND(AG1738=1,AJ1738=1),MAX($C$5:C1737)+1,""),"")</f>
        <v>84</v>
      </c>
      <c r="D1738" s="51">
        <f>IFERROR(IF(AND(AH1738=1,AK1738=1),MAX($D$5:D1737)+1,""),"")</f>
        <v>55</v>
      </c>
      <c r="F1738" s="5" t="s">
        <v>3573</v>
      </c>
      <c r="G1738" s="5" t="s">
        <v>3574</v>
      </c>
      <c r="H1738" s="12">
        <f>IFERROR([1]!EM_S_STM07_IS(F1738,"9",$H$1,"1")/1000000,"")</f>
        <v>201.57012761999999</v>
      </c>
      <c r="I1738" s="12">
        <f>IFERROR([1]!EM_S_STM07_IS(F1738,"9",$I$1,"1")/1000000,"")</f>
        <v>308.27703584</v>
      </c>
      <c r="J1738" s="12">
        <f>IFERROR([1]!EM_S_STM07_IS(F1738,"9",$J$1,"1")/1000000,"")</f>
        <v>369.01611968999998</v>
      </c>
      <c r="K1738" s="12">
        <f>IFERROR([1]!EM_S_STM07_IS(F1738,"9",$K$1,"1")/1000000,"")</f>
        <v>448.145959</v>
      </c>
      <c r="L1738" s="12">
        <f>IFERROR([1]!EM_S_STM07_IS(F1738,"9",$L$1,"1")/1000000,"")</f>
        <v>544.92124634000004</v>
      </c>
      <c r="M1738" s="13">
        <f>IFERROR([1]!EM_S_STM07_IS(F1738,"9",$M$1,"1")/1000000,"")</f>
        <v>661.06331709000006</v>
      </c>
      <c r="N1738" s="12">
        <f>IFERROR([1]!EM_S_STM07_IS(F1738,"61",$N$1,"1")/1000000,"")</f>
        <v>31.077317480000001</v>
      </c>
      <c r="O1738" s="12">
        <f>IFERROR([1]!EM_S_STM07_IS(F1738,"61",$O$1,"1")/1000000,"")</f>
        <v>49.747492210000004</v>
      </c>
      <c r="P1738" s="12">
        <f>IFERROR([1]!EM_S_STM07_IS(F1738,"61",$P$1,"1")/1000000,"")</f>
        <v>56.453848790000002</v>
      </c>
      <c r="Q1738" s="12">
        <f>IFERROR([1]!EM_S_STM07_IS(F1738,"61",$Q$1,"1")/1000000,"")</f>
        <v>67.270594700000004</v>
      </c>
      <c r="R1738" s="12">
        <f>IFERROR([1]!EM_S_STM07_IS(F1738,"61",$R$1,"1")/1000000,"")</f>
        <v>74.24558012</v>
      </c>
      <c r="S1738" s="12">
        <f>IFERROR([1]!EM_S_STM07_IS(F1738,"61",$S$1,"1")/1000000,"")</f>
        <v>90.153262670000004</v>
      </c>
      <c r="T1738" s="20">
        <f t="shared" si="494"/>
        <v>0.26812883440828172</v>
      </c>
      <c r="U1738" s="20">
        <f t="shared" si="495"/>
        <v>0.2373928004275887</v>
      </c>
      <c r="V1738" s="14">
        <f t="shared" si="496"/>
        <v>0.52937858143922922</v>
      </c>
      <c r="W1738" s="14">
        <f t="shared" si="497"/>
        <v>0.19702759786987312</v>
      </c>
      <c r="X1738" s="14">
        <f t="shared" si="498"/>
        <v>0.2144346414364629</v>
      </c>
      <c r="Y1738" s="14">
        <f t="shared" si="499"/>
        <v>0.21594591091693863</v>
      </c>
      <c r="Z1738" s="15">
        <f t="shared" si="500"/>
        <v>0.21313551550811424</v>
      </c>
      <c r="AA1738" s="14">
        <f t="shared" si="501"/>
        <v>0.60076532480692091</v>
      </c>
      <c r="AB1738" s="14">
        <f t="shared" si="502"/>
        <v>0.13480793266302413</v>
      </c>
      <c r="AC1738" s="14">
        <f t="shared" si="503"/>
        <v>0.19160333868885898</v>
      </c>
      <c r="AD1738" s="14">
        <f t="shared" si="504"/>
        <v>0.10368550257516893</v>
      </c>
      <c r="AE1738" s="14">
        <f t="shared" si="505"/>
        <v>0.21425763694335861</v>
      </c>
      <c r="AF1738" s="18">
        <f t="shared" si="506"/>
        <v>1</v>
      </c>
      <c r="AG1738" s="18">
        <f t="shared" si="507"/>
        <v>1</v>
      </c>
      <c r="AH1738" s="18">
        <f t="shared" si="508"/>
        <v>1</v>
      </c>
      <c r="AI1738" s="19">
        <f t="shared" si="509"/>
        <v>1</v>
      </c>
      <c r="AJ1738" s="19">
        <f t="shared" si="510"/>
        <v>1</v>
      </c>
      <c r="AK1738" s="19">
        <f t="shared" si="511"/>
        <v>1</v>
      </c>
    </row>
    <row r="1739" spans="2:37" x14ac:dyDescent="0.15">
      <c r="B1739" s="51" t="str">
        <f>IFERROR(IF(AND(AF1739=1,AI1739=1),MAX($B$5:B1738)+1,""),"")</f>
        <v/>
      </c>
      <c r="C1739" s="51" t="str">
        <f>IFERROR(IF(AND(AG1739=1,AJ1739=1),MAX($C$5:C1738)+1,""),"")</f>
        <v/>
      </c>
      <c r="D1739" s="51" t="str">
        <f>IFERROR(IF(AND(AH1739=1,AK1739=1),MAX($D$5:D1738)+1,""),"")</f>
        <v/>
      </c>
      <c r="F1739" s="5" t="s">
        <v>3575</v>
      </c>
      <c r="G1739" s="5" t="s">
        <v>3576</v>
      </c>
      <c r="H1739" s="12">
        <f>IFERROR([1]!EM_S_STM07_IS(F1739,"9",$H$1,"1")/1000000,"")</f>
        <v>72.877863739999995</v>
      </c>
      <c r="I1739" s="12">
        <f>IFERROR([1]!EM_S_STM07_IS(F1739,"9",$I$1,"1")/1000000,"")</f>
        <v>100.7355558</v>
      </c>
      <c r="J1739" s="12">
        <f>IFERROR([1]!EM_S_STM07_IS(F1739,"9",$J$1,"1")/1000000,"")</f>
        <v>104.53435481999999</v>
      </c>
      <c r="K1739" s="12">
        <f>IFERROR([1]!EM_S_STM07_IS(F1739,"9",$K$1,"1")/1000000,"")</f>
        <v>117.71711797</v>
      </c>
      <c r="L1739" s="12">
        <f>IFERROR([1]!EM_S_STM07_IS(F1739,"9",$L$1,"1")/1000000,"")</f>
        <v>140.8778418</v>
      </c>
      <c r="M1739" s="13">
        <f>IFERROR([1]!EM_S_STM07_IS(F1739,"9",$M$1,"1")/1000000,"")</f>
        <v>162.52364071</v>
      </c>
      <c r="N1739" s="12">
        <f>IFERROR([1]!EM_S_STM07_IS(F1739,"61",$N$1,"1")/1000000,"")</f>
        <v>19.674796069999999</v>
      </c>
      <c r="O1739" s="12">
        <f>IFERROR([1]!EM_S_STM07_IS(F1739,"61",$O$1,"1")/1000000,"")</f>
        <v>23.27474831</v>
      </c>
      <c r="P1739" s="12">
        <f>IFERROR([1]!EM_S_STM07_IS(F1739,"61",$P$1,"1")/1000000,"")</f>
        <v>24.52673871</v>
      </c>
      <c r="Q1739" s="12">
        <f>IFERROR([1]!EM_S_STM07_IS(F1739,"61",$Q$1,"1")/1000000,"")</f>
        <v>31.087091620000002</v>
      </c>
      <c r="R1739" s="12">
        <f>IFERROR([1]!EM_S_STM07_IS(F1739,"61",$R$1,"1")/1000000,"")</f>
        <v>34.83959299</v>
      </c>
      <c r="S1739" s="12">
        <f>IFERROR([1]!EM_S_STM07_IS(F1739,"61",$S$1,"1")/1000000,"")</f>
        <v>42.665962310000005</v>
      </c>
      <c r="T1739" s="20">
        <f t="shared" si="494"/>
        <v>0.1739894164256981</v>
      </c>
      <c r="U1739" s="20">
        <f t="shared" si="495"/>
        <v>0.16743917124618779</v>
      </c>
      <c r="V1739" s="14">
        <f t="shared" si="496"/>
        <v>0.38225176521893489</v>
      </c>
      <c r="W1739" s="14">
        <f t="shared" si="497"/>
        <v>3.7710607638301134E-2</v>
      </c>
      <c r="X1739" s="14">
        <f t="shared" si="498"/>
        <v>0.1261093845434805</v>
      </c>
      <c r="Y1739" s="14">
        <f t="shared" si="499"/>
        <v>0.1967489879925744</v>
      </c>
      <c r="Z1739" s="15">
        <f t="shared" si="500"/>
        <v>0.15364942160833128</v>
      </c>
      <c r="AA1739" s="14">
        <f t="shared" si="501"/>
        <v>0.18297278544549614</v>
      </c>
      <c r="AB1739" s="14">
        <f t="shared" si="502"/>
        <v>5.3791791143111202E-2</v>
      </c>
      <c r="AC1739" s="14">
        <f t="shared" si="503"/>
        <v>0.26747758793243992</v>
      </c>
      <c r="AD1739" s="14">
        <f t="shared" si="504"/>
        <v>0.12070930969900738</v>
      </c>
      <c r="AE1739" s="14">
        <f t="shared" si="505"/>
        <v>0.22464009043522426</v>
      </c>
      <c r="AF1739" s="18" t="str">
        <f t="shared" si="506"/>
        <v/>
      </c>
      <c r="AG1739" s="18" t="str">
        <f t="shared" si="507"/>
        <v/>
      </c>
      <c r="AH1739" s="18" t="str">
        <f t="shared" si="508"/>
        <v/>
      </c>
      <c r="AI1739" s="19" t="str">
        <f t="shared" si="509"/>
        <v/>
      </c>
      <c r="AJ1739" s="19" t="str">
        <f t="shared" si="510"/>
        <v/>
      </c>
      <c r="AK1739" s="19" t="str">
        <f t="shared" si="511"/>
        <v/>
      </c>
    </row>
    <row r="1740" spans="2:37" x14ac:dyDescent="0.15">
      <c r="B1740" s="51" t="str">
        <f>IFERROR(IF(AND(AF1740=1,AI1740=1),MAX($B$5:B1739)+1,""),"")</f>
        <v/>
      </c>
      <c r="C1740" s="51" t="str">
        <f>IFERROR(IF(AND(AG1740=1,AJ1740=1),MAX($C$5:C1739)+1,""),"")</f>
        <v/>
      </c>
      <c r="D1740" s="51" t="str">
        <f>IFERROR(IF(AND(AH1740=1,AK1740=1),MAX($D$5:D1739)+1,""),"")</f>
        <v/>
      </c>
      <c r="F1740" s="5" t="s">
        <v>3577</v>
      </c>
      <c r="G1740" s="5" t="s">
        <v>3578</v>
      </c>
      <c r="H1740" s="12" t="str">
        <f>IFERROR([1]!EM_S_STM07_IS(F1740,"9",$H$1,"1")/1000000,"")</f>
        <v/>
      </c>
      <c r="I1740" s="12">
        <f>IFERROR([1]!EM_S_STM07_IS(F1740,"9",$I$1,"1")/1000000,"")</f>
        <v>118.10211054999999</v>
      </c>
      <c r="J1740" s="12">
        <f>IFERROR([1]!EM_S_STM07_IS(F1740,"9",$J$1,"1")/1000000,"")</f>
        <v>133.82953033999999</v>
      </c>
      <c r="K1740" s="12">
        <f>IFERROR([1]!EM_S_STM07_IS(F1740,"9",$K$1,"1")/1000000,"")</f>
        <v>180.42539461000001</v>
      </c>
      <c r="L1740" s="12">
        <f>IFERROR([1]!EM_S_STM07_IS(F1740,"9",$L$1,"1")/1000000,"")</f>
        <v>210.53759787000001</v>
      </c>
      <c r="M1740" s="13">
        <f>IFERROR([1]!EM_S_STM07_IS(F1740,"9",$M$1,"1")/1000000,"")</f>
        <v>241.40079409999998</v>
      </c>
      <c r="N1740" s="12" t="str">
        <f>IFERROR([1]!EM_S_STM07_IS(F1740,"61",$N$1,"1")/1000000,"")</f>
        <v/>
      </c>
      <c r="O1740" s="12">
        <f>IFERROR([1]!EM_S_STM07_IS(F1740,"61",$O$1,"1")/1000000,"")</f>
        <v>31.654493239999997</v>
      </c>
      <c r="P1740" s="12">
        <f>IFERROR([1]!EM_S_STM07_IS(F1740,"61",$P$1,"1")/1000000,"")</f>
        <v>43.880850609999996</v>
      </c>
      <c r="Q1740" s="12">
        <f>IFERROR([1]!EM_S_STM07_IS(F1740,"61",$Q$1,"1")/1000000,"")</f>
        <v>65.240633709999997</v>
      </c>
      <c r="R1740" s="12">
        <f>IFERROR([1]!EM_S_STM07_IS(F1740,"61",$R$1,"1")/1000000,"")</f>
        <v>76.893019030000005</v>
      </c>
      <c r="S1740" s="12">
        <f>IFERROR([1]!EM_S_STM07_IS(F1740,"61",$S$1,"1")/1000000,"")</f>
        <v>98.719033879999998</v>
      </c>
      <c r="T1740" s="20" t="str">
        <f t="shared" si="494"/>
        <v/>
      </c>
      <c r="U1740" s="20" t="str">
        <f t="shared" si="495"/>
        <v/>
      </c>
      <c r="V1740" s="14" t="str">
        <f t="shared" si="496"/>
        <v/>
      </c>
      <c r="W1740" s="14">
        <f t="shared" si="497"/>
        <v>0.13316798249207917</v>
      </c>
      <c r="X1740" s="14">
        <f t="shared" si="498"/>
        <v>0.34817326304307511</v>
      </c>
      <c r="Y1740" s="14">
        <f t="shared" si="499"/>
        <v>0.16689559319013425</v>
      </c>
      <c r="Z1740" s="15">
        <f t="shared" si="500"/>
        <v>0.14659232622696194</v>
      </c>
      <c r="AA1740" s="14" t="str">
        <f t="shared" si="501"/>
        <v/>
      </c>
      <c r="AB1740" s="14">
        <f t="shared" si="502"/>
        <v>0.38624397734948546</v>
      </c>
      <c r="AC1740" s="14">
        <f t="shared" si="503"/>
        <v>0.48676775411305101</v>
      </c>
      <c r="AD1740" s="14">
        <f t="shared" si="504"/>
        <v>0.1786062559078721</v>
      </c>
      <c r="AE1740" s="14">
        <f t="shared" si="505"/>
        <v>0.28384910782973055</v>
      </c>
      <c r="AF1740" s="18" t="str">
        <f t="shared" si="506"/>
        <v/>
      </c>
      <c r="AG1740" s="18" t="str">
        <f t="shared" si="507"/>
        <v/>
      </c>
      <c r="AH1740" s="18" t="str">
        <f t="shared" si="508"/>
        <v/>
      </c>
      <c r="AI1740" s="19">
        <f t="shared" si="509"/>
        <v>1</v>
      </c>
      <c r="AJ1740" s="19">
        <f t="shared" si="510"/>
        <v>1</v>
      </c>
      <c r="AK1740" s="19">
        <f t="shared" si="511"/>
        <v>1</v>
      </c>
    </row>
    <row r="1741" spans="2:37" x14ac:dyDescent="0.15">
      <c r="B1741" s="51" t="str">
        <f>IFERROR(IF(AND(AF1741=1,AI1741=1),MAX($B$5:B1740)+1,""),"")</f>
        <v/>
      </c>
      <c r="C1741" s="51" t="str">
        <f>IFERROR(IF(AND(AG1741=1,AJ1741=1),MAX($C$5:C1740)+1,""),"")</f>
        <v/>
      </c>
      <c r="D1741" s="51" t="str">
        <f>IFERROR(IF(AND(AH1741=1,AK1741=1),MAX($D$5:D1740)+1,""),"")</f>
        <v/>
      </c>
      <c r="F1741" s="5" t="s">
        <v>3579</v>
      </c>
      <c r="G1741" s="5" t="s">
        <v>3580</v>
      </c>
      <c r="H1741" s="12" t="str">
        <f>IFERROR([1]!EM_S_STM07_IS(F1741,"9",$H$1,"1")/1000000,"")</f>
        <v/>
      </c>
      <c r="I1741" s="12">
        <f>IFERROR([1]!EM_S_STM07_IS(F1741,"9",$I$1,"1")/1000000,"")</f>
        <v>155.96918930000001</v>
      </c>
      <c r="J1741" s="12">
        <f>IFERROR([1]!EM_S_STM07_IS(F1741,"9",$J$1,"1")/1000000,"")</f>
        <v>175.2589184</v>
      </c>
      <c r="K1741" s="12">
        <f>IFERROR([1]!EM_S_STM07_IS(F1741,"9",$K$1,"1")/1000000,"")</f>
        <v>186.57513377000001</v>
      </c>
      <c r="L1741" s="12">
        <f>IFERROR([1]!EM_S_STM07_IS(F1741,"9",$L$1,"1")/1000000,"")</f>
        <v>205.17596392999999</v>
      </c>
      <c r="M1741" s="13">
        <f>IFERROR([1]!EM_S_STM07_IS(F1741,"9",$M$1,"1")/1000000,"")</f>
        <v>251.26352227000001</v>
      </c>
      <c r="N1741" s="12" t="str">
        <f>IFERROR([1]!EM_S_STM07_IS(F1741,"61",$N$1,"1")/1000000,"")</f>
        <v/>
      </c>
      <c r="O1741" s="12">
        <f>IFERROR([1]!EM_S_STM07_IS(F1741,"61",$O$1,"1")/1000000,"")</f>
        <v>37.117308380000004</v>
      </c>
      <c r="P1741" s="12">
        <f>IFERROR([1]!EM_S_STM07_IS(F1741,"61",$P$1,"1")/1000000,"")</f>
        <v>41.709134740000003</v>
      </c>
      <c r="Q1741" s="12">
        <f>IFERROR([1]!EM_S_STM07_IS(F1741,"61",$Q$1,"1")/1000000,"")</f>
        <v>42.066661959999998</v>
      </c>
      <c r="R1741" s="12">
        <f>IFERROR([1]!EM_S_STM07_IS(F1741,"61",$R$1,"1")/1000000,"")</f>
        <v>49.251687750000002</v>
      </c>
      <c r="S1741" s="12">
        <f>IFERROR([1]!EM_S_STM07_IS(F1741,"61",$S$1,"1")/1000000,"")</f>
        <v>71.771904680000006</v>
      </c>
      <c r="T1741" s="20" t="str">
        <f t="shared" si="494"/>
        <v/>
      </c>
      <c r="U1741" s="20" t="str">
        <f t="shared" si="495"/>
        <v/>
      </c>
      <c r="V1741" s="14" t="str">
        <f t="shared" si="496"/>
        <v/>
      </c>
      <c r="W1741" s="14">
        <f t="shared" si="497"/>
        <v>0.12367653628625988</v>
      </c>
      <c r="X1741" s="14">
        <f t="shared" si="498"/>
        <v>6.4568556472387822E-2</v>
      </c>
      <c r="Y1741" s="14">
        <f t="shared" si="499"/>
        <v>9.9696190934693951E-2</v>
      </c>
      <c r="Z1741" s="15">
        <f t="shared" si="500"/>
        <v>0.22462454888587113</v>
      </c>
      <c r="AA1741" s="14" t="str">
        <f t="shared" si="501"/>
        <v/>
      </c>
      <c r="AB1741" s="14">
        <f t="shared" si="502"/>
        <v>0.1237111892109672</v>
      </c>
      <c r="AC1741" s="14">
        <f t="shared" si="503"/>
        <v>8.5719164933219689E-3</v>
      </c>
      <c r="AD1741" s="14">
        <f t="shared" si="504"/>
        <v>0.17080094914191296</v>
      </c>
      <c r="AE1741" s="14">
        <f t="shared" si="505"/>
        <v>0.45724761848389656</v>
      </c>
      <c r="AF1741" s="18" t="str">
        <f t="shared" si="506"/>
        <v/>
      </c>
      <c r="AG1741" s="18" t="str">
        <f t="shared" si="507"/>
        <v/>
      </c>
      <c r="AH1741" s="18" t="str">
        <f t="shared" si="508"/>
        <v/>
      </c>
      <c r="AI1741" s="19" t="str">
        <f t="shared" si="509"/>
        <v/>
      </c>
      <c r="AJ1741" s="19" t="str">
        <f t="shared" si="510"/>
        <v/>
      </c>
      <c r="AK1741" s="19" t="str">
        <f t="shared" si="511"/>
        <v/>
      </c>
    </row>
    <row r="1742" spans="2:37" x14ac:dyDescent="0.15">
      <c r="B1742" s="51" t="str">
        <f>IFERROR(IF(AND(AF1742=1,AI1742=1),MAX($B$5:B1741)+1,""),"")</f>
        <v/>
      </c>
      <c r="C1742" s="51" t="str">
        <f>IFERROR(IF(AND(AG1742=1,AJ1742=1),MAX($C$5:C1741)+1,""),"")</f>
        <v/>
      </c>
      <c r="D1742" s="51" t="str">
        <f>IFERROR(IF(AND(AH1742=1,AK1742=1),MAX($D$5:D1741)+1,""),"")</f>
        <v/>
      </c>
      <c r="F1742" s="5" t="s">
        <v>3581</v>
      </c>
      <c r="G1742" s="5" t="s">
        <v>3582</v>
      </c>
      <c r="H1742" s="12" t="str">
        <f>IFERROR([1]!EM_S_STM07_IS(F1742,"9",$H$1,"1")/1000000,"")</f>
        <v/>
      </c>
      <c r="I1742" s="12">
        <f>IFERROR([1]!EM_S_STM07_IS(F1742,"9",$I$1,"1")/1000000,"")</f>
        <v>210.70236179</v>
      </c>
      <c r="J1742" s="12">
        <f>IFERROR([1]!EM_S_STM07_IS(F1742,"9",$J$1,"1")/1000000,"")</f>
        <v>262.42739957999999</v>
      </c>
      <c r="K1742" s="12">
        <f>IFERROR([1]!EM_S_STM07_IS(F1742,"9",$K$1,"1")/1000000,"")</f>
        <v>328.76472274000002</v>
      </c>
      <c r="L1742" s="12">
        <f>IFERROR([1]!EM_S_STM07_IS(F1742,"9",$L$1,"1")/1000000,"")</f>
        <v>386.26944164999998</v>
      </c>
      <c r="M1742" s="13">
        <f>IFERROR([1]!EM_S_STM07_IS(F1742,"9",$M$1,"1")/1000000,"")</f>
        <v>465.69139041000005</v>
      </c>
      <c r="N1742" s="12" t="str">
        <f>IFERROR([1]!EM_S_STM07_IS(F1742,"61",$N$1,"1")/1000000,"")</f>
        <v/>
      </c>
      <c r="O1742" s="12">
        <f>IFERROR([1]!EM_S_STM07_IS(F1742,"61",$O$1,"1")/1000000,"")</f>
        <v>34.177817850000004</v>
      </c>
      <c r="P1742" s="12">
        <f>IFERROR([1]!EM_S_STM07_IS(F1742,"61",$P$1,"1")/1000000,"")</f>
        <v>40.51038492</v>
      </c>
      <c r="Q1742" s="12">
        <f>IFERROR([1]!EM_S_STM07_IS(F1742,"61",$Q$1,"1")/1000000,"")</f>
        <v>52.043114979999999</v>
      </c>
      <c r="R1742" s="12">
        <f>IFERROR([1]!EM_S_STM07_IS(F1742,"61",$R$1,"1")/1000000,"")</f>
        <v>57.054537020000005</v>
      </c>
      <c r="S1742" s="12">
        <f>IFERROR([1]!EM_S_STM07_IS(F1742,"61",$S$1,"1")/1000000,"")</f>
        <v>65.883942020000006</v>
      </c>
      <c r="T1742" s="20" t="str">
        <f t="shared" si="494"/>
        <v/>
      </c>
      <c r="U1742" s="20" t="str">
        <f t="shared" si="495"/>
        <v/>
      </c>
      <c r="V1742" s="14" t="str">
        <f t="shared" si="496"/>
        <v/>
      </c>
      <c r="W1742" s="14">
        <f t="shared" si="497"/>
        <v>0.24548864735342932</v>
      </c>
      <c r="X1742" s="14">
        <f t="shared" si="498"/>
        <v>0.25278352514321722</v>
      </c>
      <c r="Y1742" s="14">
        <f t="shared" si="499"/>
        <v>0.17491146382964248</v>
      </c>
      <c r="Z1742" s="15">
        <f t="shared" si="500"/>
        <v>0.20561281891919519</v>
      </c>
      <c r="AA1742" s="14" t="str">
        <f t="shared" si="501"/>
        <v/>
      </c>
      <c r="AB1742" s="14">
        <f t="shared" si="502"/>
        <v>0.18528295451138627</v>
      </c>
      <c r="AC1742" s="14">
        <f t="shared" si="503"/>
        <v>0.28468576842147664</v>
      </c>
      <c r="AD1742" s="14">
        <f t="shared" si="504"/>
        <v>9.6293660399187866E-2</v>
      </c>
      <c r="AE1742" s="14">
        <f t="shared" si="505"/>
        <v>0.15475377526777451</v>
      </c>
      <c r="AF1742" s="18" t="str">
        <f t="shared" si="506"/>
        <v/>
      </c>
      <c r="AG1742" s="18" t="str">
        <f t="shared" si="507"/>
        <v/>
      </c>
      <c r="AH1742" s="18" t="str">
        <f t="shared" si="508"/>
        <v/>
      </c>
      <c r="AI1742" s="19">
        <f t="shared" si="509"/>
        <v>1</v>
      </c>
      <c r="AJ1742" s="19" t="str">
        <f t="shared" si="510"/>
        <v/>
      </c>
      <c r="AK1742" s="19" t="str">
        <f t="shared" si="511"/>
        <v/>
      </c>
    </row>
    <row r="1743" spans="2:37" x14ac:dyDescent="0.15">
      <c r="B1743" s="51" t="str">
        <f>IFERROR(IF(AND(AF1743=1,AI1743=1),MAX($B$5:B1742)+1,""),"")</f>
        <v/>
      </c>
      <c r="C1743" s="51" t="str">
        <f>IFERROR(IF(AND(AG1743=1,AJ1743=1),MAX($C$5:C1742)+1,""),"")</f>
        <v/>
      </c>
      <c r="D1743" s="51" t="str">
        <f>IFERROR(IF(AND(AH1743=1,AK1743=1),MAX($D$5:D1742)+1,""),"")</f>
        <v/>
      </c>
      <c r="F1743" s="5" t="s">
        <v>3583</v>
      </c>
      <c r="G1743" s="5" t="s">
        <v>3584</v>
      </c>
      <c r="H1743" s="12" t="str">
        <f>IFERROR([1]!EM_S_STM07_IS(F1743,"9",$H$1,"1")/1000000,"")</f>
        <v/>
      </c>
      <c r="I1743" s="12">
        <f>IFERROR([1]!EM_S_STM07_IS(F1743,"9",$I$1,"1")/1000000,"")</f>
        <v>380.94023332999996</v>
      </c>
      <c r="J1743" s="12">
        <f>IFERROR([1]!EM_S_STM07_IS(F1743,"9",$J$1,"1")/1000000,"")</f>
        <v>449.44888868999999</v>
      </c>
      <c r="K1743" s="12">
        <f>IFERROR([1]!EM_S_STM07_IS(F1743,"9",$K$1,"1")/1000000,"")</f>
        <v>556.61007952</v>
      </c>
      <c r="L1743" s="12">
        <f>IFERROR([1]!EM_S_STM07_IS(F1743,"9",$L$1,"1")/1000000,"")</f>
        <v>562.89241086000004</v>
      </c>
      <c r="M1743" s="13">
        <f>IFERROR([1]!EM_S_STM07_IS(F1743,"9",$M$1,"1")/1000000,"")</f>
        <v>479.19147869</v>
      </c>
      <c r="N1743" s="12" t="str">
        <f>IFERROR([1]!EM_S_STM07_IS(F1743,"61",$N$1,"1")/1000000,"")</f>
        <v/>
      </c>
      <c r="O1743" s="12">
        <f>IFERROR([1]!EM_S_STM07_IS(F1743,"61",$O$1,"1")/1000000,"")</f>
        <v>42.143894170000003</v>
      </c>
      <c r="P1743" s="12">
        <f>IFERROR([1]!EM_S_STM07_IS(F1743,"61",$P$1,"1")/1000000,"")</f>
        <v>47.713779180000003</v>
      </c>
      <c r="Q1743" s="12">
        <f>IFERROR([1]!EM_S_STM07_IS(F1743,"61",$Q$1,"1")/1000000,"")</f>
        <v>52.612275079999996</v>
      </c>
      <c r="R1743" s="12">
        <f>IFERROR([1]!EM_S_STM07_IS(F1743,"61",$R$1,"1")/1000000,"")</f>
        <v>56.71436096</v>
      </c>
      <c r="S1743" s="12">
        <f>IFERROR([1]!EM_S_STM07_IS(F1743,"61",$S$1,"1")/1000000,"")</f>
        <v>45.451739119999999</v>
      </c>
      <c r="T1743" s="20" t="str">
        <f t="shared" si="494"/>
        <v/>
      </c>
      <c r="U1743" s="20" t="str">
        <f t="shared" si="495"/>
        <v/>
      </c>
      <c r="V1743" s="14" t="str">
        <f t="shared" si="496"/>
        <v/>
      </c>
      <c r="W1743" s="14">
        <f t="shared" si="497"/>
        <v>0.17984095500002628</v>
      </c>
      <c r="X1743" s="14">
        <f t="shared" si="498"/>
        <v>0.23842798041472674</v>
      </c>
      <c r="Y1743" s="14">
        <f t="shared" si="499"/>
        <v>1.128677250224734E-2</v>
      </c>
      <c r="Z1743" s="15">
        <f t="shared" si="500"/>
        <v>-0.14869792264940973</v>
      </c>
      <c r="AA1743" s="14" t="str">
        <f t="shared" si="501"/>
        <v/>
      </c>
      <c r="AB1743" s="14">
        <f t="shared" si="502"/>
        <v>0.13216351074564214</v>
      </c>
      <c r="AC1743" s="14">
        <f t="shared" si="503"/>
        <v>0.1026641776062307</v>
      </c>
      <c r="AD1743" s="14">
        <f t="shared" si="504"/>
        <v>7.7968228398459224E-2</v>
      </c>
      <c r="AE1743" s="14">
        <f t="shared" si="505"/>
        <v>-0.19858500826525052</v>
      </c>
      <c r="AF1743" s="18" t="str">
        <f t="shared" si="506"/>
        <v/>
      </c>
      <c r="AG1743" s="18" t="str">
        <f t="shared" si="507"/>
        <v/>
      </c>
      <c r="AH1743" s="18" t="str">
        <f t="shared" si="508"/>
        <v/>
      </c>
      <c r="AI1743" s="19" t="str">
        <f t="shared" si="509"/>
        <v/>
      </c>
      <c r="AJ1743" s="19" t="str">
        <f t="shared" si="510"/>
        <v/>
      </c>
      <c r="AK1743" s="19" t="str">
        <f t="shared" si="511"/>
        <v/>
      </c>
    </row>
    <row r="1744" spans="2:37" x14ac:dyDescent="0.15">
      <c r="B1744" s="51" t="str">
        <f>IFERROR(IF(AND(AF1744=1,AI1744=1),MAX($B$5:B1743)+1,""),"")</f>
        <v/>
      </c>
      <c r="C1744" s="51" t="str">
        <f>IFERROR(IF(AND(AG1744=1,AJ1744=1),MAX($C$5:C1743)+1,""),"")</f>
        <v/>
      </c>
      <c r="D1744" s="51" t="str">
        <f>IFERROR(IF(AND(AH1744=1,AK1744=1),MAX($D$5:D1743)+1,""),"")</f>
        <v/>
      </c>
      <c r="F1744" s="5" t="s">
        <v>3585</v>
      </c>
      <c r="G1744" s="5" t="s">
        <v>3586</v>
      </c>
      <c r="H1744" s="12" t="str">
        <f>IFERROR([1]!EM_S_STM07_IS(F1744,"9",$H$1,"1")/1000000,"")</f>
        <v/>
      </c>
      <c r="I1744" s="12">
        <f>IFERROR([1]!EM_S_STM07_IS(F1744,"9",$I$1,"1")/1000000,"")</f>
        <v>143.01923106999999</v>
      </c>
      <c r="J1744" s="12">
        <f>IFERROR([1]!EM_S_STM07_IS(F1744,"9",$J$1,"1")/1000000,"")</f>
        <v>153.76364697</v>
      </c>
      <c r="K1744" s="12">
        <f>IFERROR([1]!EM_S_STM07_IS(F1744,"9",$K$1,"1")/1000000,"")</f>
        <v>174.76094965000001</v>
      </c>
      <c r="L1744" s="12">
        <f>IFERROR([1]!EM_S_STM07_IS(F1744,"9",$L$1,"1")/1000000,"")</f>
        <v>306.54366612000001</v>
      </c>
      <c r="M1744" s="13">
        <f>IFERROR([1]!EM_S_STM07_IS(F1744,"9",$M$1,"1")/1000000,"")</f>
        <v>536.11076530000003</v>
      </c>
      <c r="N1744" s="12" t="str">
        <f>IFERROR([1]!EM_S_STM07_IS(F1744,"61",$N$1,"1")/1000000,"")</f>
        <v/>
      </c>
      <c r="O1744" s="12">
        <f>IFERROR([1]!EM_S_STM07_IS(F1744,"61",$O$1,"1")/1000000,"")</f>
        <v>39.28041099</v>
      </c>
      <c r="P1744" s="12">
        <f>IFERROR([1]!EM_S_STM07_IS(F1744,"61",$P$1,"1")/1000000,"")</f>
        <v>43.384585829999999</v>
      </c>
      <c r="Q1744" s="12">
        <f>IFERROR([1]!EM_S_STM07_IS(F1744,"61",$Q$1,"1")/1000000,"")</f>
        <v>37.464657689999996</v>
      </c>
      <c r="R1744" s="12">
        <f>IFERROR([1]!EM_S_STM07_IS(F1744,"61",$R$1,"1")/1000000,"")</f>
        <v>65.514489339999997</v>
      </c>
      <c r="S1744" s="12">
        <f>IFERROR([1]!EM_S_STM07_IS(F1744,"61",$S$1,"1")/1000000,"")</f>
        <v>145.56075737999998</v>
      </c>
      <c r="T1744" s="20" t="str">
        <f t="shared" si="494"/>
        <v/>
      </c>
      <c r="U1744" s="20" t="str">
        <f t="shared" si="495"/>
        <v/>
      </c>
      <c r="V1744" s="14" t="str">
        <f t="shared" si="496"/>
        <v/>
      </c>
      <c r="W1744" s="14">
        <f t="shared" si="497"/>
        <v>7.5125672398149101E-2</v>
      </c>
      <c r="X1744" s="14">
        <f t="shared" si="498"/>
        <v>0.13655570151829638</v>
      </c>
      <c r="Y1744" s="14">
        <f t="shared" si="499"/>
        <v>0.75407416092625923</v>
      </c>
      <c r="Z1744" s="15">
        <f t="shared" si="500"/>
        <v>0.74888873773086984</v>
      </c>
      <c r="AA1744" s="14" t="str">
        <f t="shared" si="501"/>
        <v/>
      </c>
      <c r="AB1744" s="14">
        <f t="shared" si="502"/>
        <v>0.10448400962619354</v>
      </c>
      <c r="AC1744" s="14">
        <f t="shared" si="503"/>
        <v>-0.13645233731622794</v>
      </c>
      <c r="AD1744" s="14">
        <f t="shared" si="504"/>
        <v>0.74870113273414518</v>
      </c>
      <c r="AE1744" s="14">
        <f t="shared" si="505"/>
        <v>1.2218101498827922</v>
      </c>
      <c r="AF1744" s="18" t="str">
        <f t="shared" si="506"/>
        <v/>
      </c>
      <c r="AG1744" s="18" t="str">
        <f t="shared" si="507"/>
        <v/>
      </c>
      <c r="AH1744" s="18" t="str">
        <f t="shared" si="508"/>
        <v/>
      </c>
      <c r="AI1744" s="19" t="str">
        <f t="shared" si="509"/>
        <v/>
      </c>
      <c r="AJ1744" s="19" t="str">
        <f t="shared" si="510"/>
        <v/>
      </c>
      <c r="AK1744" s="19" t="str">
        <f t="shared" si="511"/>
        <v/>
      </c>
    </row>
    <row r="1745" spans="2:37" x14ac:dyDescent="0.15">
      <c r="B1745" s="51" t="str">
        <f>IFERROR(IF(AND(AF1745=1,AI1745=1),MAX($B$5:B1744)+1,""),"")</f>
        <v/>
      </c>
      <c r="C1745" s="51" t="str">
        <f>IFERROR(IF(AND(AG1745=1,AJ1745=1),MAX($C$5:C1744)+1,""),"")</f>
        <v/>
      </c>
      <c r="D1745" s="51" t="str">
        <f>IFERROR(IF(AND(AH1745=1,AK1745=1),MAX($D$5:D1744)+1,""),"")</f>
        <v/>
      </c>
      <c r="F1745" s="5" t="s">
        <v>3587</v>
      </c>
      <c r="G1745" s="5" t="s">
        <v>3588</v>
      </c>
      <c r="H1745" s="12" t="str">
        <f>IFERROR([1]!EM_S_STM07_IS(F1745,"9",$H$1,"1")/1000000,"")</f>
        <v/>
      </c>
      <c r="I1745" s="12">
        <f>IFERROR([1]!EM_S_STM07_IS(F1745,"9",$I$1,"1")/1000000,"")</f>
        <v>336.56776430000002</v>
      </c>
      <c r="J1745" s="12">
        <f>IFERROR([1]!EM_S_STM07_IS(F1745,"9",$J$1,"1")/1000000,"")</f>
        <v>361.08687617000004</v>
      </c>
      <c r="K1745" s="12">
        <f>IFERROR([1]!EM_S_STM07_IS(F1745,"9",$K$1,"1")/1000000,"")</f>
        <v>378.00547558</v>
      </c>
      <c r="L1745" s="12">
        <f>IFERROR([1]!EM_S_STM07_IS(F1745,"9",$L$1,"1")/1000000,"")</f>
        <v>405.64813852999998</v>
      </c>
      <c r="M1745" s="13">
        <f>IFERROR([1]!EM_S_STM07_IS(F1745,"9",$M$1,"1")/1000000,"")</f>
        <v>425.97156081999998</v>
      </c>
      <c r="N1745" s="12" t="str">
        <f>IFERROR([1]!EM_S_STM07_IS(F1745,"61",$N$1,"1")/1000000,"")</f>
        <v/>
      </c>
      <c r="O1745" s="12">
        <f>IFERROR([1]!EM_S_STM07_IS(F1745,"61",$O$1,"1")/1000000,"")</f>
        <v>47.162539090000003</v>
      </c>
      <c r="P1745" s="12">
        <f>IFERROR([1]!EM_S_STM07_IS(F1745,"61",$P$1,"1")/1000000,"")</f>
        <v>44.050000259999997</v>
      </c>
      <c r="Q1745" s="12">
        <f>IFERROR([1]!EM_S_STM07_IS(F1745,"61",$Q$1,"1")/1000000,"")</f>
        <v>45.731706090000003</v>
      </c>
      <c r="R1745" s="12">
        <f>IFERROR([1]!EM_S_STM07_IS(F1745,"61",$R$1,"1")/1000000,"")</f>
        <v>47.576147030000001</v>
      </c>
      <c r="S1745" s="12">
        <f>IFERROR([1]!EM_S_STM07_IS(F1745,"61",$S$1,"1")/1000000,"")</f>
        <v>49.681720729999995</v>
      </c>
      <c r="T1745" s="20" t="str">
        <f t="shared" si="494"/>
        <v/>
      </c>
      <c r="U1745" s="20" t="str">
        <f t="shared" si="495"/>
        <v/>
      </c>
      <c r="V1745" s="14" t="str">
        <f t="shared" si="496"/>
        <v/>
      </c>
      <c r="W1745" s="14">
        <f t="shared" si="497"/>
        <v>7.285044639077462E-2</v>
      </c>
      <c r="X1745" s="14">
        <f t="shared" si="498"/>
        <v>4.6854650574546672E-2</v>
      </c>
      <c r="Y1745" s="14">
        <f t="shared" si="499"/>
        <v>7.3127678660172668E-2</v>
      </c>
      <c r="Z1745" s="15">
        <f t="shared" si="500"/>
        <v>5.0101110690779035E-2</v>
      </c>
      <c r="AA1745" s="14" t="str">
        <f t="shared" si="501"/>
        <v/>
      </c>
      <c r="AB1745" s="14">
        <f t="shared" si="502"/>
        <v>-6.5995997884260763E-2</v>
      </c>
      <c r="AC1745" s="14">
        <f t="shared" si="503"/>
        <v>3.8177203633914476E-2</v>
      </c>
      <c r="AD1745" s="14">
        <f t="shared" si="504"/>
        <v>4.0331776303515518E-2</v>
      </c>
      <c r="AE1745" s="14">
        <f t="shared" si="505"/>
        <v>4.4256919306060787E-2</v>
      </c>
      <c r="AF1745" s="18" t="str">
        <f t="shared" si="506"/>
        <v/>
      </c>
      <c r="AG1745" s="18" t="str">
        <f t="shared" si="507"/>
        <v/>
      </c>
      <c r="AH1745" s="18" t="str">
        <f t="shared" si="508"/>
        <v/>
      </c>
      <c r="AI1745" s="19" t="str">
        <f t="shared" si="509"/>
        <v/>
      </c>
      <c r="AJ1745" s="19" t="str">
        <f t="shared" si="510"/>
        <v/>
      </c>
      <c r="AK1745" s="19" t="str">
        <f t="shared" si="511"/>
        <v/>
      </c>
    </row>
    <row r="1746" spans="2:37" x14ac:dyDescent="0.15">
      <c r="B1746" s="51" t="str">
        <f>IFERROR(IF(AND(AF1746=1,AI1746=1),MAX($B$5:B1745)+1,""),"")</f>
        <v/>
      </c>
      <c r="C1746" s="51" t="str">
        <f>IFERROR(IF(AND(AG1746=1,AJ1746=1),MAX($C$5:C1745)+1,""),"")</f>
        <v/>
      </c>
      <c r="D1746" s="51" t="str">
        <f>IFERROR(IF(AND(AH1746=1,AK1746=1),MAX($D$5:D1745)+1,""),"")</f>
        <v/>
      </c>
      <c r="F1746" s="5" t="s">
        <v>3589</v>
      </c>
      <c r="G1746" s="5" t="s">
        <v>3590</v>
      </c>
      <c r="H1746" s="12" t="str">
        <f>IFERROR([1]!EM_S_STM07_IS(F1746,"9",$H$1,"1")/1000000,"")</f>
        <v/>
      </c>
      <c r="I1746" s="12">
        <f>IFERROR([1]!EM_S_STM07_IS(F1746,"9",$I$1,"1")/1000000,"")</f>
        <v>143.23349231999998</v>
      </c>
      <c r="J1746" s="12">
        <f>IFERROR([1]!EM_S_STM07_IS(F1746,"9",$J$1,"1")/1000000,"")</f>
        <v>183.88056566999998</v>
      </c>
      <c r="K1746" s="12">
        <f>IFERROR([1]!EM_S_STM07_IS(F1746,"9",$K$1,"1")/1000000,"")</f>
        <v>212.89053762999998</v>
      </c>
      <c r="L1746" s="12">
        <f>IFERROR([1]!EM_S_STM07_IS(F1746,"9",$L$1,"1")/1000000,"")</f>
        <v>239.39381937000002</v>
      </c>
      <c r="M1746" s="13">
        <f>IFERROR([1]!EM_S_STM07_IS(F1746,"9",$M$1,"1")/1000000,"")</f>
        <v>258.91917247999999</v>
      </c>
      <c r="N1746" s="12" t="str">
        <f>IFERROR([1]!EM_S_STM07_IS(F1746,"61",$N$1,"1")/1000000,"")</f>
        <v/>
      </c>
      <c r="O1746" s="12">
        <f>IFERROR([1]!EM_S_STM07_IS(F1746,"61",$O$1,"1")/1000000,"")</f>
        <v>21.84499812</v>
      </c>
      <c r="P1746" s="12">
        <f>IFERROR([1]!EM_S_STM07_IS(F1746,"61",$P$1,"1")/1000000,"")</f>
        <v>32.162981309999999</v>
      </c>
      <c r="Q1746" s="12">
        <f>IFERROR([1]!EM_S_STM07_IS(F1746,"61",$Q$1,"1")/1000000,"")</f>
        <v>35.020385439999998</v>
      </c>
      <c r="R1746" s="12">
        <f>IFERROR([1]!EM_S_STM07_IS(F1746,"61",$R$1,"1")/1000000,"")</f>
        <v>34.932453369999998</v>
      </c>
      <c r="S1746" s="12">
        <f>IFERROR([1]!EM_S_STM07_IS(F1746,"61",$S$1,"1")/1000000,"")</f>
        <v>44.27296965</v>
      </c>
      <c r="T1746" s="20" t="str">
        <f t="shared" si="494"/>
        <v/>
      </c>
      <c r="U1746" s="20" t="str">
        <f t="shared" si="495"/>
        <v/>
      </c>
      <c r="V1746" s="14" t="str">
        <f t="shared" si="496"/>
        <v/>
      </c>
      <c r="W1746" s="14">
        <f t="shared" si="497"/>
        <v>0.28378190527666391</v>
      </c>
      <c r="X1746" s="14">
        <f t="shared" si="498"/>
        <v>0.15776529648088289</v>
      </c>
      <c r="Y1746" s="14">
        <f t="shared" si="499"/>
        <v>0.12449253045742349</v>
      </c>
      <c r="Z1746" s="15">
        <f t="shared" si="500"/>
        <v>8.1561642490954031E-2</v>
      </c>
      <c r="AA1746" s="14" t="str">
        <f t="shared" si="501"/>
        <v/>
      </c>
      <c r="AB1746" s="14">
        <f t="shared" si="502"/>
        <v>0.47232703492674871</v>
      </c>
      <c r="AC1746" s="14">
        <f t="shared" si="503"/>
        <v>8.8841395095161313E-2</v>
      </c>
      <c r="AD1746" s="14">
        <f t="shared" si="504"/>
        <v>-2.5108824159189727E-3</v>
      </c>
      <c r="AE1746" s="14">
        <f t="shared" si="505"/>
        <v>0.26738792666711586</v>
      </c>
      <c r="AF1746" s="18" t="str">
        <f t="shared" si="506"/>
        <v/>
      </c>
      <c r="AG1746" s="18" t="str">
        <f t="shared" si="507"/>
        <v/>
      </c>
      <c r="AH1746" s="18" t="str">
        <f t="shared" si="508"/>
        <v/>
      </c>
      <c r="AI1746" s="19" t="str">
        <f t="shared" si="509"/>
        <v/>
      </c>
      <c r="AJ1746" s="19" t="str">
        <f t="shared" si="510"/>
        <v/>
      </c>
      <c r="AK1746" s="19" t="str">
        <f t="shared" si="511"/>
        <v/>
      </c>
    </row>
    <row r="1747" spans="2:37" x14ac:dyDescent="0.15">
      <c r="B1747" s="51" t="str">
        <f>IFERROR(IF(AND(AF1747=1,AI1747=1),MAX($B$5:B1746)+1,""),"")</f>
        <v/>
      </c>
      <c r="C1747" s="51" t="str">
        <f>IFERROR(IF(AND(AG1747=1,AJ1747=1),MAX($C$5:C1746)+1,""),"")</f>
        <v/>
      </c>
      <c r="D1747" s="51" t="str">
        <f>IFERROR(IF(AND(AH1747=1,AK1747=1),MAX($D$5:D1746)+1,""),"")</f>
        <v/>
      </c>
      <c r="F1747" s="5" t="s">
        <v>3591</v>
      </c>
      <c r="G1747" s="5" t="s">
        <v>3592</v>
      </c>
      <c r="H1747" s="12" t="str">
        <f>IFERROR([1]!EM_S_STM07_IS(F1747,"9",$H$1,"1")/1000000,"")</f>
        <v/>
      </c>
      <c r="I1747" s="12">
        <f>IFERROR([1]!EM_S_STM07_IS(F1747,"9",$I$1,"1")/1000000,"")</f>
        <v>220.40190541999999</v>
      </c>
      <c r="J1747" s="12">
        <f>IFERROR([1]!EM_S_STM07_IS(F1747,"9",$J$1,"1")/1000000,"")</f>
        <v>280.44290393</v>
      </c>
      <c r="K1747" s="12">
        <f>IFERROR([1]!EM_S_STM07_IS(F1747,"9",$K$1,"1")/1000000,"")</f>
        <v>304.73739637</v>
      </c>
      <c r="L1747" s="12">
        <f>IFERROR([1]!EM_S_STM07_IS(F1747,"9",$L$1,"1")/1000000,"")</f>
        <v>322.20463317000002</v>
      </c>
      <c r="M1747" s="13">
        <f>IFERROR([1]!EM_S_STM07_IS(F1747,"9",$M$1,"1")/1000000,"")</f>
        <v>311.84821172000005</v>
      </c>
      <c r="N1747" s="12" t="str">
        <f>IFERROR([1]!EM_S_STM07_IS(F1747,"61",$N$1,"1")/1000000,"")</f>
        <v/>
      </c>
      <c r="O1747" s="12">
        <f>IFERROR([1]!EM_S_STM07_IS(F1747,"61",$O$1,"1")/1000000,"")</f>
        <v>35.026821170000005</v>
      </c>
      <c r="P1747" s="12">
        <f>IFERROR([1]!EM_S_STM07_IS(F1747,"61",$P$1,"1")/1000000,"")</f>
        <v>50.009160890000004</v>
      </c>
      <c r="Q1747" s="12">
        <f>IFERROR([1]!EM_S_STM07_IS(F1747,"61",$Q$1,"1")/1000000,"")</f>
        <v>50.132427479999997</v>
      </c>
      <c r="R1747" s="12">
        <f>IFERROR([1]!EM_S_STM07_IS(F1747,"61",$R$1,"1")/1000000,"")</f>
        <v>50.157753360000001</v>
      </c>
      <c r="S1747" s="12">
        <f>IFERROR([1]!EM_S_STM07_IS(F1747,"61",$S$1,"1")/1000000,"")</f>
        <v>51.876399020000001</v>
      </c>
      <c r="T1747" s="20" t="str">
        <f t="shared" si="494"/>
        <v/>
      </c>
      <c r="U1747" s="20" t="str">
        <f t="shared" si="495"/>
        <v/>
      </c>
      <c r="V1747" s="14" t="str">
        <f t="shared" si="496"/>
        <v/>
      </c>
      <c r="W1747" s="14">
        <f t="shared" si="497"/>
        <v>0.27241596843541488</v>
      </c>
      <c r="X1747" s="14">
        <f t="shared" si="498"/>
        <v>8.6629014674816054E-2</v>
      </c>
      <c r="Y1747" s="14">
        <f t="shared" si="499"/>
        <v>5.7318980236977547E-2</v>
      </c>
      <c r="Z1747" s="15">
        <f t="shared" si="500"/>
        <v>-3.2142372839610182E-2</v>
      </c>
      <c r="AA1747" s="14" t="str">
        <f t="shared" si="501"/>
        <v/>
      </c>
      <c r="AB1747" s="14">
        <f t="shared" si="502"/>
        <v>0.42773906450957555</v>
      </c>
      <c r="AC1747" s="14">
        <f t="shared" si="503"/>
        <v>2.46488019007417E-3</v>
      </c>
      <c r="AD1747" s="14">
        <f t="shared" si="504"/>
        <v>5.0517960675468211E-4</v>
      </c>
      <c r="AE1747" s="14">
        <f t="shared" si="505"/>
        <v>3.4264805436253695E-2</v>
      </c>
      <c r="AF1747" s="18" t="str">
        <f t="shared" si="506"/>
        <v/>
      </c>
      <c r="AG1747" s="18" t="str">
        <f t="shared" si="507"/>
        <v/>
      </c>
      <c r="AH1747" s="18" t="str">
        <f t="shared" si="508"/>
        <v/>
      </c>
      <c r="AI1747" s="19" t="str">
        <f t="shared" si="509"/>
        <v/>
      </c>
      <c r="AJ1747" s="19" t="str">
        <f t="shared" si="510"/>
        <v/>
      </c>
      <c r="AK1747" s="19" t="str">
        <f t="shared" si="511"/>
        <v/>
      </c>
    </row>
    <row r="1748" spans="2:37" x14ac:dyDescent="0.15">
      <c r="B1748" s="51" t="str">
        <f>IFERROR(IF(AND(AF1748=1,AI1748=1),MAX($B$5:B1747)+1,""),"")</f>
        <v/>
      </c>
      <c r="C1748" s="51" t="str">
        <f>IFERROR(IF(AND(AG1748=1,AJ1748=1),MAX($C$5:C1747)+1,""),"")</f>
        <v/>
      </c>
      <c r="D1748" s="51" t="str">
        <f>IFERROR(IF(AND(AH1748=1,AK1748=1),MAX($D$5:D1747)+1,""),"")</f>
        <v/>
      </c>
      <c r="F1748" s="5" t="s">
        <v>3593</v>
      </c>
      <c r="G1748" s="5" t="s">
        <v>3594</v>
      </c>
      <c r="H1748" s="12" t="str">
        <f>IFERROR([1]!EM_S_STM07_IS(F1748,"9",$H$1,"1")/1000000,"")</f>
        <v/>
      </c>
      <c r="I1748" s="12">
        <f>IFERROR([1]!EM_S_STM07_IS(F1748,"9",$I$1,"1")/1000000,"")</f>
        <v>223.60399133000001</v>
      </c>
      <c r="J1748" s="12">
        <f>IFERROR([1]!EM_S_STM07_IS(F1748,"9",$J$1,"1")/1000000,"")</f>
        <v>219.43300299000001</v>
      </c>
      <c r="K1748" s="12">
        <f>IFERROR([1]!EM_S_STM07_IS(F1748,"9",$K$1,"1")/1000000,"")</f>
        <v>227.62503278999998</v>
      </c>
      <c r="L1748" s="12">
        <f>IFERROR([1]!EM_S_STM07_IS(F1748,"9",$L$1,"1")/1000000,"")</f>
        <v>233.59581693999999</v>
      </c>
      <c r="M1748" s="13">
        <f>IFERROR([1]!EM_S_STM07_IS(F1748,"9",$M$1,"1")/1000000,"")</f>
        <v>252.0953758</v>
      </c>
      <c r="N1748" s="12" t="str">
        <f>IFERROR([1]!EM_S_STM07_IS(F1748,"61",$N$1,"1")/1000000,"")</f>
        <v/>
      </c>
      <c r="O1748" s="12">
        <f>IFERROR([1]!EM_S_STM07_IS(F1748,"61",$O$1,"1")/1000000,"")</f>
        <v>52.379019039999996</v>
      </c>
      <c r="P1748" s="12">
        <f>IFERROR([1]!EM_S_STM07_IS(F1748,"61",$P$1,"1")/1000000,"")</f>
        <v>52.244047500000001</v>
      </c>
      <c r="Q1748" s="12">
        <f>IFERROR([1]!EM_S_STM07_IS(F1748,"61",$Q$1,"1")/1000000,"")</f>
        <v>54.951544040000002</v>
      </c>
      <c r="R1748" s="12">
        <f>IFERROR([1]!EM_S_STM07_IS(F1748,"61",$R$1,"1")/1000000,"")</f>
        <v>54.319461179999998</v>
      </c>
      <c r="S1748" s="12">
        <f>IFERROR([1]!EM_S_STM07_IS(F1748,"61",$S$1,"1")/1000000,"")</f>
        <v>61.296343460000003</v>
      </c>
      <c r="T1748" s="20" t="str">
        <f t="shared" si="494"/>
        <v/>
      </c>
      <c r="U1748" s="20" t="str">
        <f t="shared" si="495"/>
        <v/>
      </c>
      <c r="V1748" s="14" t="str">
        <f t="shared" si="496"/>
        <v/>
      </c>
      <c r="W1748" s="14">
        <f t="shared" si="497"/>
        <v>-1.8653461037036523E-2</v>
      </c>
      <c r="X1748" s="14">
        <f t="shared" si="498"/>
        <v>3.7332715172171703E-2</v>
      </c>
      <c r="Y1748" s="14">
        <f t="shared" si="499"/>
        <v>2.6230788752959699E-2</v>
      </c>
      <c r="Z1748" s="15">
        <f t="shared" si="500"/>
        <v>7.9194735172640918E-2</v>
      </c>
      <c r="AA1748" s="14" t="str">
        <f t="shared" si="501"/>
        <v/>
      </c>
      <c r="AB1748" s="14">
        <f t="shared" si="502"/>
        <v>-2.5768245086247635E-3</v>
      </c>
      <c r="AC1748" s="14">
        <f t="shared" si="503"/>
        <v>5.1824019568927945E-2</v>
      </c>
      <c r="AD1748" s="14">
        <f t="shared" si="504"/>
        <v>-1.1502549583318389E-2</v>
      </c>
      <c r="AE1748" s="14">
        <f t="shared" si="505"/>
        <v>0.12844166949448385</v>
      </c>
      <c r="AF1748" s="18" t="str">
        <f t="shared" si="506"/>
        <v/>
      </c>
      <c r="AG1748" s="18" t="str">
        <f t="shared" si="507"/>
        <v/>
      </c>
      <c r="AH1748" s="18" t="str">
        <f t="shared" si="508"/>
        <v/>
      </c>
      <c r="AI1748" s="19" t="str">
        <f t="shared" si="509"/>
        <v/>
      </c>
      <c r="AJ1748" s="19" t="str">
        <f t="shared" si="510"/>
        <v/>
      </c>
      <c r="AK1748" s="19" t="str">
        <f t="shared" si="511"/>
        <v/>
      </c>
    </row>
    <row r="1749" spans="2:37" x14ac:dyDescent="0.15">
      <c r="B1749" s="51" t="str">
        <f>IFERROR(IF(AND(AF1749=1,AI1749=1),MAX($B$5:B1748)+1,""),"")</f>
        <v/>
      </c>
      <c r="C1749" s="51" t="str">
        <f>IFERROR(IF(AND(AG1749=1,AJ1749=1),MAX($C$5:C1748)+1,""),"")</f>
        <v/>
      </c>
      <c r="D1749" s="51" t="str">
        <f>IFERROR(IF(AND(AH1749=1,AK1749=1),MAX($D$5:D1748)+1,""),"")</f>
        <v/>
      </c>
      <c r="F1749" s="5" t="s">
        <v>3595</v>
      </c>
      <c r="G1749" s="5" t="s">
        <v>3596</v>
      </c>
      <c r="H1749" s="12" t="str">
        <f>IFERROR([1]!EM_S_STM07_IS(F1749,"9",$H$1,"1")/1000000,"")</f>
        <v/>
      </c>
      <c r="I1749" s="12">
        <f>IFERROR([1]!EM_S_STM07_IS(F1749,"9",$I$1,"1")/1000000,"")</f>
        <v>113.25960000000001</v>
      </c>
      <c r="J1749" s="12">
        <f>IFERROR([1]!EM_S_STM07_IS(F1749,"9",$J$1,"1")/1000000,"")</f>
        <v>130.46430889999999</v>
      </c>
      <c r="K1749" s="12">
        <f>IFERROR([1]!EM_S_STM07_IS(F1749,"9",$K$1,"1")/1000000,"")</f>
        <v>167.16191933000002</v>
      </c>
      <c r="L1749" s="12">
        <f>IFERROR([1]!EM_S_STM07_IS(F1749,"9",$L$1,"1")/1000000,"")</f>
        <v>169.39098036999999</v>
      </c>
      <c r="M1749" s="13">
        <f>IFERROR([1]!EM_S_STM07_IS(F1749,"9",$M$1,"1")/1000000,"")</f>
        <v>170.97390091999998</v>
      </c>
      <c r="N1749" s="12" t="str">
        <f>IFERROR([1]!EM_S_STM07_IS(F1749,"61",$N$1,"1")/1000000,"")</f>
        <v/>
      </c>
      <c r="O1749" s="12">
        <f>IFERROR([1]!EM_S_STM07_IS(F1749,"61",$O$1,"1")/1000000,"")</f>
        <v>46.5</v>
      </c>
      <c r="P1749" s="12">
        <f>IFERROR([1]!EM_S_STM07_IS(F1749,"61",$P$1,"1")/1000000,"")</f>
        <v>49.657583150000001</v>
      </c>
      <c r="Q1749" s="12">
        <f>IFERROR([1]!EM_S_STM07_IS(F1749,"61",$Q$1,"1")/1000000,"")</f>
        <v>55.696893020000005</v>
      </c>
      <c r="R1749" s="12">
        <f>IFERROR([1]!EM_S_STM07_IS(F1749,"61",$R$1,"1")/1000000,"")</f>
        <v>53.943279780000005</v>
      </c>
      <c r="S1749" s="12">
        <f>IFERROR([1]!EM_S_STM07_IS(F1749,"61",$S$1,"1")/1000000,"")</f>
        <v>47.630400439999995</v>
      </c>
      <c r="T1749" s="20" t="str">
        <f t="shared" si="494"/>
        <v/>
      </c>
      <c r="U1749" s="20" t="str">
        <f t="shared" si="495"/>
        <v/>
      </c>
      <c r="V1749" s="14" t="str">
        <f t="shared" si="496"/>
        <v/>
      </c>
      <c r="W1749" s="14">
        <f t="shared" si="497"/>
        <v>0.15190508265965963</v>
      </c>
      <c r="X1749" s="14">
        <f t="shared" si="498"/>
        <v>0.28128467271557384</v>
      </c>
      <c r="Y1749" s="14">
        <f t="shared" si="499"/>
        <v>1.333474184152858E-2</v>
      </c>
      <c r="Z1749" s="15">
        <f t="shared" si="500"/>
        <v>9.3447747131660524E-3</v>
      </c>
      <c r="AA1749" s="14" t="str">
        <f t="shared" si="501"/>
        <v/>
      </c>
      <c r="AB1749" s="14">
        <f t="shared" si="502"/>
        <v>6.7905013978494633E-2</v>
      </c>
      <c r="AC1749" s="14">
        <f t="shared" si="503"/>
        <v>0.12161908588577783</v>
      </c>
      <c r="AD1749" s="14">
        <f t="shared" si="504"/>
        <v>-3.1484938295755584E-2</v>
      </c>
      <c r="AE1749" s="14">
        <f t="shared" si="505"/>
        <v>-0.11702809628458243</v>
      </c>
      <c r="AF1749" s="18" t="str">
        <f t="shared" si="506"/>
        <v/>
      </c>
      <c r="AG1749" s="18" t="str">
        <f t="shared" si="507"/>
        <v/>
      </c>
      <c r="AH1749" s="18" t="str">
        <f t="shared" si="508"/>
        <v/>
      </c>
      <c r="AI1749" s="19" t="str">
        <f t="shared" si="509"/>
        <v/>
      </c>
      <c r="AJ1749" s="19" t="str">
        <f t="shared" si="510"/>
        <v/>
      </c>
      <c r="AK1749" s="19" t="str">
        <f t="shared" si="511"/>
        <v/>
      </c>
    </row>
    <row r="1750" spans="2:37" x14ac:dyDescent="0.15">
      <c r="B1750" s="51" t="str">
        <f>IFERROR(IF(AND(AF1750=1,AI1750=1),MAX($B$5:B1749)+1,""),"")</f>
        <v/>
      </c>
      <c r="C1750" s="51" t="str">
        <f>IFERROR(IF(AND(AG1750=1,AJ1750=1),MAX($C$5:C1749)+1,""),"")</f>
        <v/>
      </c>
      <c r="D1750" s="51" t="str">
        <f>IFERROR(IF(AND(AH1750=1,AK1750=1),MAX($D$5:D1749)+1,""),"")</f>
        <v/>
      </c>
      <c r="F1750" s="5" t="s">
        <v>3597</v>
      </c>
      <c r="G1750" s="5" t="s">
        <v>3598</v>
      </c>
      <c r="H1750" s="12" t="str">
        <f>IFERROR([1]!EM_S_STM07_IS(F1750,"9",$H$1,"1")/1000000,"")</f>
        <v/>
      </c>
      <c r="I1750" s="12">
        <f>IFERROR([1]!EM_S_STM07_IS(F1750,"9",$I$1,"1")/1000000,"")</f>
        <v>152.70708952999999</v>
      </c>
      <c r="J1750" s="12">
        <f>IFERROR([1]!EM_S_STM07_IS(F1750,"9",$J$1,"1")/1000000,"")</f>
        <v>164.33875305000001</v>
      </c>
      <c r="K1750" s="12">
        <f>IFERROR([1]!EM_S_STM07_IS(F1750,"9",$K$1,"1")/1000000,"")</f>
        <v>211.17724414</v>
      </c>
      <c r="L1750" s="12">
        <f>IFERROR([1]!EM_S_STM07_IS(F1750,"9",$L$1,"1")/1000000,"")</f>
        <v>225.00616377</v>
      </c>
      <c r="M1750" s="13">
        <f>IFERROR([1]!EM_S_STM07_IS(F1750,"9",$M$1,"1")/1000000,"")</f>
        <v>365.17090965</v>
      </c>
      <c r="N1750" s="12" t="str">
        <f>IFERROR([1]!EM_S_STM07_IS(F1750,"61",$N$1,"1")/1000000,"")</f>
        <v/>
      </c>
      <c r="O1750" s="12">
        <f>IFERROR([1]!EM_S_STM07_IS(F1750,"61",$O$1,"1")/1000000,"")</f>
        <v>31.945164999999999</v>
      </c>
      <c r="P1750" s="12">
        <f>IFERROR([1]!EM_S_STM07_IS(F1750,"61",$P$1,"1")/1000000,"")</f>
        <v>37.654865649999998</v>
      </c>
      <c r="Q1750" s="12">
        <f>IFERROR([1]!EM_S_STM07_IS(F1750,"61",$Q$1,"1")/1000000,"")</f>
        <v>50.343162939999999</v>
      </c>
      <c r="R1750" s="12">
        <f>IFERROR([1]!EM_S_STM07_IS(F1750,"61",$R$1,"1")/1000000,"")</f>
        <v>50.521302249999998</v>
      </c>
      <c r="S1750" s="12">
        <f>IFERROR([1]!EM_S_STM07_IS(F1750,"61",$S$1,"1")/1000000,"")</f>
        <v>60.226367680000003</v>
      </c>
      <c r="T1750" s="20" t="str">
        <f t="shared" si="494"/>
        <v/>
      </c>
      <c r="U1750" s="20" t="str">
        <f t="shared" si="495"/>
        <v/>
      </c>
      <c r="V1750" s="14" t="str">
        <f t="shared" si="496"/>
        <v/>
      </c>
      <c r="W1750" s="14">
        <f t="shared" si="497"/>
        <v>7.6169767597560861E-2</v>
      </c>
      <c r="X1750" s="14">
        <f t="shared" si="498"/>
        <v>0.28501184425897036</v>
      </c>
      <c r="Y1750" s="14">
        <f t="shared" si="499"/>
        <v>6.5484894863161086E-2</v>
      </c>
      <c r="Z1750" s="15">
        <f t="shared" si="500"/>
        <v>0.62293736105503128</v>
      </c>
      <c r="AA1750" s="14" t="str">
        <f t="shared" si="501"/>
        <v/>
      </c>
      <c r="AB1750" s="14">
        <f t="shared" si="502"/>
        <v>0.17873442350352545</v>
      </c>
      <c r="AC1750" s="14">
        <f t="shared" si="503"/>
        <v>0.33696302113881005</v>
      </c>
      <c r="AD1750" s="14">
        <f t="shared" si="504"/>
        <v>3.5385005549275652E-3</v>
      </c>
      <c r="AE1750" s="14">
        <f t="shared" si="505"/>
        <v>0.19209848119067446</v>
      </c>
      <c r="AF1750" s="18" t="str">
        <f t="shared" si="506"/>
        <v/>
      </c>
      <c r="AG1750" s="18" t="str">
        <f t="shared" si="507"/>
        <v/>
      </c>
      <c r="AH1750" s="18" t="str">
        <f t="shared" si="508"/>
        <v/>
      </c>
      <c r="AI1750" s="19" t="str">
        <f t="shared" si="509"/>
        <v/>
      </c>
      <c r="AJ1750" s="19" t="str">
        <f t="shared" si="510"/>
        <v/>
      </c>
      <c r="AK1750" s="19" t="str">
        <f t="shared" si="511"/>
        <v/>
      </c>
    </row>
    <row r="1751" spans="2:37" x14ac:dyDescent="0.15">
      <c r="B1751" s="51" t="str">
        <f>IFERROR(IF(AND(AF1751=1,AI1751=1),MAX($B$5:B1750)+1,""),"")</f>
        <v/>
      </c>
      <c r="C1751" s="51" t="str">
        <f>IFERROR(IF(AND(AG1751=1,AJ1751=1),MAX($C$5:C1750)+1,""),"")</f>
        <v/>
      </c>
      <c r="D1751" s="51" t="str">
        <f>IFERROR(IF(AND(AH1751=1,AK1751=1),MAX($D$5:D1750)+1,""),"")</f>
        <v/>
      </c>
      <c r="F1751" s="5" t="s">
        <v>3599</v>
      </c>
      <c r="G1751" s="5" t="s">
        <v>3600</v>
      </c>
      <c r="H1751" s="12" t="str">
        <f>IFERROR([1]!EM_S_STM07_IS(F1751,"9",$H$1,"1")/1000000,"")</f>
        <v/>
      </c>
      <c r="I1751" s="12">
        <f>IFERROR([1]!EM_S_STM07_IS(F1751,"9",$I$1,"1")/1000000,"")</f>
        <v>260.99544016999999</v>
      </c>
      <c r="J1751" s="12">
        <f>IFERROR([1]!EM_S_STM07_IS(F1751,"9",$J$1,"1")/1000000,"")</f>
        <v>1339.4178036600001</v>
      </c>
      <c r="K1751" s="12">
        <f>IFERROR([1]!EM_S_STM07_IS(F1751,"9",$K$1,"1")/1000000,"")</f>
        <v>1650.0991678299999</v>
      </c>
      <c r="L1751" s="12">
        <f>IFERROR([1]!EM_S_STM07_IS(F1751,"9",$L$1,"1")/1000000,"")</f>
        <v>1241.9638219999999</v>
      </c>
      <c r="M1751" s="13">
        <f>IFERROR([1]!EM_S_STM07_IS(F1751,"9",$M$1,"1")/1000000,"")</f>
        <v>1209.4654960999999</v>
      </c>
      <c r="N1751" s="12" t="str">
        <f>IFERROR([1]!EM_S_STM07_IS(F1751,"61",$N$1,"1")/1000000,"")</f>
        <v/>
      </c>
      <c r="O1751" s="12">
        <f>IFERROR([1]!EM_S_STM07_IS(F1751,"61",$O$1,"1")/1000000,"")</f>
        <v>58.915067229999998</v>
      </c>
      <c r="P1751" s="12">
        <f>IFERROR([1]!EM_S_STM07_IS(F1751,"61",$P$1,"1")/1000000,"")</f>
        <v>571.17146357000001</v>
      </c>
      <c r="Q1751" s="12">
        <f>IFERROR([1]!EM_S_STM07_IS(F1751,"61",$Q$1,"1")/1000000,"")</f>
        <v>418.93160243</v>
      </c>
      <c r="R1751" s="12">
        <f>IFERROR([1]!EM_S_STM07_IS(F1751,"61",$R$1,"1")/1000000,"")</f>
        <v>110.33761986</v>
      </c>
      <c r="S1751" s="12">
        <f>IFERROR([1]!EM_S_STM07_IS(F1751,"61",$S$1,"1")/1000000,"")</f>
        <v>127.97538367</v>
      </c>
      <c r="T1751" s="20" t="str">
        <f t="shared" si="494"/>
        <v/>
      </c>
      <c r="U1751" s="20" t="str">
        <f t="shared" si="495"/>
        <v/>
      </c>
      <c r="V1751" s="14" t="str">
        <f t="shared" si="496"/>
        <v/>
      </c>
      <c r="W1751" s="14">
        <f t="shared" si="497"/>
        <v>4.131958638003665</v>
      </c>
      <c r="X1751" s="14">
        <f t="shared" si="498"/>
        <v>0.23195254185889833</v>
      </c>
      <c r="Y1751" s="14">
        <f t="shared" si="499"/>
        <v>-0.24733988949690072</v>
      </c>
      <c r="Z1751" s="15">
        <f t="shared" si="500"/>
        <v>-2.6166886123676521E-2</v>
      </c>
      <c r="AA1751" s="14" t="str">
        <f t="shared" si="501"/>
        <v/>
      </c>
      <c r="AB1751" s="14">
        <f t="shared" si="502"/>
        <v>8.6948283423014612</v>
      </c>
      <c r="AC1751" s="14">
        <f t="shared" si="503"/>
        <v>-0.26653968352769825</v>
      </c>
      <c r="AD1751" s="14">
        <f t="shared" si="504"/>
        <v>-0.73662139781293645</v>
      </c>
      <c r="AE1751" s="14">
        <f t="shared" si="505"/>
        <v>0.15985267610792556</v>
      </c>
      <c r="AF1751" s="18" t="str">
        <f t="shared" si="506"/>
        <v/>
      </c>
      <c r="AG1751" s="18" t="str">
        <f t="shared" si="507"/>
        <v/>
      </c>
      <c r="AH1751" s="18" t="str">
        <f t="shared" si="508"/>
        <v/>
      </c>
      <c r="AI1751" s="19" t="str">
        <f t="shared" si="509"/>
        <v/>
      </c>
      <c r="AJ1751" s="19" t="str">
        <f t="shared" si="510"/>
        <v/>
      </c>
      <c r="AK1751" s="19" t="str">
        <f t="shared" si="511"/>
        <v/>
      </c>
    </row>
    <row r="1752" spans="2:37" x14ac:dyDescent="0.15">
      <c r="B1752" s="51" t="str">
        <f>IFERROR(IF(AND(AF1752=1,AI1752=1),MAX($B$5:B1751)+1,""),"")</f>
        <v/>
      </c>
      <c r="C1752" s="51" t="str">
        <f>IFERROR(IF(AND(AG1752=1,AJ1752=1),MAX($C$5:C1751)+1,""),"")</f>
        <v/>
      </c>
      <c r="D1752" s="51" t="str">
        <f>IFERROR(IF(AND(AH1752=1,AK1752=1),MAX($D$5:D1751)+1,""),"")</f>
        <v/>
      </c>
      <c r="F1752" s="5" t="s">
        <v>3601</v>
      </c>
      <c r="G1752" s="5" t="s">
        <v>3602</v>
      </c>
      <c r="H1752" s="12" t="str">
        <f>IFERROR([1]!EM_S_STM07_IS(F1752,"9",$H$1,"1")/1000000,"")</f>
        <v/>
      </c>
      <c r="I1752" s="12">
        <f>IFERROR([1]!EM_S_STM07_IS(F1752,"9",$I$1,"1")/1000000,"")</f>
        <v>498.04114948</v>
      </c>
      <c r="J1752" s="12">
        <f>IFERROR([1]!EM_S_STM07_IS(F1752,"9",$J$1,"1")/1000000,"")</f>
        <v>464.67041126999999</v>
      </c>
      <c r="K1752" s="12">
        <f>IFERROR([1]!EM_S_STM07_IS(F1752,"9",$K$1,"1")/1000000,"")</f>
        <v>480.41250307000001</v>
      </c>
      <c r="L1752" s="12">
        <f>IFERROR([1]!EM_S_STM07_IS(F1752,"9",$L$1,"1")/1000000,"")</f>
        <v>476.90201681999997</v>
      </c>
      <c r="M1752" s="13">
        <f>IFERROR([1]!EM_S_STM07_IS(F1752,"9",$M$1,"1")/1000000,"")</f>
        <v>506.44253825999999</v>
      </c>
      <c r="N1752" s="12" t="str">
        <f>IFERROR([1]!EM_S_STM07_IS(F1752,"61",$N$1,"1")/1000000,"")</f>
        <v/>
      </c>
      <c r="O1752" s="12">
        <f>IFERROR([1]!EM_S_STM07_IS(F1752,"61",$O$1,"1")/1000000,"")</f>
        <v>45.656184229999994</v>
      </c>
      <c r="P1752" s="12">
        <f>IFERROR([1]!EM_S_STM07_IS(F1752,"61",$P$1,"1")/1000000,"")</f>
        <v>49.461053849999999</v>
      </c>
      <c r="Q1752" s="12">
        <f>IFERROR([1]!EM_S_STM07_IS(F1752,"61",$Q$1,"1")/1000000,"")</f>
        <v>51.184782030000001</v>
      </c>
      <c r="R1752" s="12">
        <f>IFERROR([1]!EM_S_STM07_IS(F1752,"61",$R$1,"1")/1000000,"")</f>
        <v>36.179269270000006</v>
      </c>
      <c r="S1752" s="12">
        <f>IFERROR([1]!EM_S_STM07_IS(F1752,"61",$S$1,"1")/1000000,"")</f>
        <v>48.47770611</v>
      </c>
      <c r="T1752" s="20" t="str">
        <f t="shared" si="494"/>
        <v/>
      </c>
      <c r="U1752" s="20" t="str">
        <f t="shared" si="495"/>
        <v/>
      </c>
      <c r="V1752" s="14" t="str">
        <f t="shared" si="496"/>
        <v/>
      </c>
      <c r="W1752" s="14">
        <f t="shared" si="497"/>
        <v>-6.7003977974193663E-2</v>
      </c>
      <c r="X1752" s="14">
        <f t="shared" si="498"/>
        <v>3.3877973329472386E-2</v>
      </c>
      <c r="Y1752" s="14">
        <f t="shared" si="499"/>
        <v>-7.3072333204628019E-3</v>
      </c>
      <c r="Z1752" s="15">
        <f t="shared" si="500"/>
        <v>6.1942538295344803E-2</v>
      </c>
      <c r="AA1752" s="14" t="str">
        <f t="shared" si="501"/>
        <v/>
      </c>
      <c r="AB1752" s="14">
        <f t="shared" si="502"/>
        <v>8.3337442323966324E-2</v>
      </c>
      <c r="AC1752" s="14">
        <f t="shared" si="503"/>
        <v>3.4850211344617396E-2</v>
      </c>
      <c r="AD1752" s="14">
        <f t="shared" si="504"/>
        <v>-0.29316355691824747</v>
      </c>
      <c r="AE1752" s="14">
        <f t="shared" si="505"/>
        <v>0.33993049301849515</v>
      </c>
      <c r="AF1752" s="18" t="str">
        <f t="shared" si="506"/>
        <v/>
      </c>
      <c r="AG1752" s="18" t="str">
        <f t="shared" si="507"/>
        <v/>
      </c>
      <c r="AH1752" s="18" t="str">
        <f t="shared" si="508"/>
        <v/>
      </c>
      <c r="AI1752" s="19" t="str">
        <f t="shared" si="509"/>
        <v/>
      </c>
      <c r="AJ1752" s="19" t="str">
        <f t="shared" si="510"/>
        <v/>
      </c>
      <c r="AK1752" s="19" t="str">
        <f t="shared" si="511"/>
        <v/>
      </c>
    </row>
    <row r="1753" spans="2:37" x14ac:dyDescent="0.15">
      <c r="B1753" s="51" t="str">
        <f>IFERROR(IF(AND(AF1753=1,AI1753=1),MAX($B$5:B1752)+1,""),"")</f>
        <v/>
      </c>
      <c r="C1753" s="51" t="str">
        <f>IFERROR(IF(AND(AG1753=1,AJ1753=1),MAX($C$5:C1752)+1,""),"")</f>
        <v/>
      </c>
      <c r="D1753" s="51" t="str">
        <f>IFERROR(IF(AND(AH1753=1,AK1753=1),MAX($D$5:D1752)+1,""),"")</f>
        <v/>
      </c>
      <c r="F1753" s="5" t="s">
        <v>3603</v>
      </c>
      <c r="G1753" s="5" t="s">
        <v>3604</v>
      </c>
      <c r="H1753" s="12" t="str">
        <f>IFERROR([1]!EM_S_STM07_IS(F1753,"9",$H$1,"1")/1000000,"")</f>
        <v/>
      </c>
      <c r="I1753" s="12">
        <f>IFERROR([1]!EM_S_STM07_IS(F1753,"9",$I$1,"1")/1000000,"")</f>
        <v>313.69769965</v>
      </c>
      <c r="J1753" s="12">
        <f>IFERROR([1]!EM_S_STM07_IS(F1753,"9",$J$1,"1")/1000000,"")</f>
        <v>391.36048388</v>
      </c>
      <c r="K1753" s="12">
        <f>IFERROR([1]!EM_S_STM07_IS(F1753,"9",$K$1,"1")/1000000,"")</f>
        <v>400.43712361000001</v>
      </c>
      <c r="L1753" s="12">
        <f>IFERROR([1]!EM_S_STM07_IS(F1753,"9",$L$1,"1")/1000000,"")</f>
        <v>404.15712739999998</v>
      </c>
      <c r="M1753" s="13">
        <f>IFERROR([1]!EM_S_STM07_IS(F1753,"9",$M$1,"1")/1000000,"")</f>
        <v>416.41714432999999</v>
      </c>
      <c r="N1753" s="12" t="str">
        <f>IFERROR([1]!EM_S_STM07_IS(F1753,"61",$N$1,"1")/1000000,"")</f>
        <v/>
      </c>
      <c r="O1753" s="12">
        <f>IFERROR([1]!EM_S_STM07_IS(F1753,"61",$O$1,"1")/1000000,"")</f>
        <v>45.265249130000001</v>
      </c>
      <c r="P1753" s="12">
        <f>IFERROR([1]!EM_S_STM07_IS(F1753,"61",$P$1,"1")/1000000,"")</f>
        <v>50.203977309999999</v>
      </c>
      <c r="Q1753" s="12">
        <f>IFERROR([1]!EM_S_STM07_IS(F1753,"61",$Q$1,"1")/1000000,"")</f>
        <v>52.589075439999995</v>
      </c>
      <c r="R1753" s="12">
        <f>IFERROR([1]!EM_S_STM07_IS(F1753,"61",$R$1,"1")/1000000,"")</f>
        <v>50.97575758</v>
      </c>
      <c r="S1753" s="12">
        <f>IFERROR([1]!EM_S_STM07_IS(F1753,"61",$S$1,"1")/1000000,"")</f>
        <v>41.367679729999999</v>
      </c>
      <c r="T1753" s="20" t="str">
        <f t="shared" si="494"/>
        <v/>
      </c>
      <c r="U1753" s="20" t="str">
        <f t="shared" si="495"/>
        <v/>
      </c>
      <c r="V1753" s="14" t="str">
        <f t="shared" si="496"/>
        <v/>
      </c>
      <c r="W1753" s="14">
        <f t="shared" si="497"/>
        <v>0.24757205525144182</v>
      </c>
      <c r="X1753" s="14">
        <f t="shared" si="498"/>
        <v>2.3192529915164135E-2</v>
      </c>
      <c r="Y1753" s="14">
        <f t="shared" si="499"/>
        <v>9.2898574349540297E-3</v>
      </c>
      <c r="Z1753" s="15">
        <f t="shared" si="500"/>
        <v>3.0334778478040041E-2</v>
      </c>
      <c r="AA1753" s="14" t="str">
        <f t="shared" si="501"/>
        <v/>
      </c>
      <c r="AB1753" s="14">
        <f t="shared" si="502"/>
        <v>0.10910639563290962</v>
      </c>
      <c r="AC1753" s="14">
        <f t="shared" si="503"/>
        <v>4.7508150903512465E-2</v>
      </c>
      <c r="AD1753" s="14">
        <f t="shared" si="504"/>
        <v>-3.0677813718947466E-2</v>
      </c>
      <c r="AE1753" s="14">
        <f t="shared" si="505"/>
        <v>-0.18848327727001091</v>
      </c>
      <c r="AF1753" s="18" t="str">
        <f t="shared" si="506"/>
        <v/>
      </c>
      <c r="AG1753" s="18" t="str">
        <f t="shared" si="507"/>
        <v/>
      </c>
      <c r="AH1753" s="18" t="str">
        <f t="shared" si="508"/>
        <v/>
      </c>
      <c r="AI1753" s="19" t="str">
        <f t="shared" si="509"/>
        <v/>
      </c>
      <c r="AJ1753" s="19" t="str">
        <f t="shared" si="510"/>
        <v/>
      </c>
      <c r="AK1753" s="19" t="str">
        <f t="shared" si="511"/>
        <v/>
      </c>
    </row>
    <row r="1754" spans="2:37" x14ac:dyDescent="0.15">
      <c r="B1754" s="51" t="str">
        <f>IFERROR(IF(AND(AF1754=1,AI1754=1),MAX($B$5:B1753)+1,""),"")</f>
        <v/>
      </c>
      <c r="C1754" s="51" t="str">
        <f>IFERROR(IF(AND(AG1754=1,AJ1754=1),MAX($C$5:C1753)+1,""),"")</f>
        <v/>
      </c>
      <c r="D1754" s="51" t="str">
        <f>IFERROR(IF(AND(AH1754=1,AK1754=1),MAX($D$5:D1753)+1,""),"")</f>
        <v/>
      </c>
      <c r="F1754" s="5" t="s">
        <v>3605</v>
      </c>
      <c r="G1754" s="5" t="s">
        <v>3606</v>
      </c>
      <c r="H1754" s="12" t="str">
        <f>IFERROR([1]!EM_S_STM07_IS(F1754,"9",$H$1,"1")/1000000,"")</f>
        <v/>
      </c>
      <c r="I1754" s="12">
        <f>IFERROR([1]!EM_S_STM07_IS(F1754,"9",$I$1,"1")/1000000,"")</f>
        <v>145.54985787999999</v>
      </c>
      <c r="J1754" s="12">
        <f>IFERROR([1]!EM_S_STM07_IS(F1754,"9",$J$1,"1")/1000000,"")</f>
        <v>177.67934584</v>
      </c>
      <c r="K1754" s="12">
        <f>IFERROR([1]!EM_S_STM07_IS(F1754,"9",$K$1,"1")/1000000,"")</f>
        <v>153.17879400000001</v>
      </c>
      <c r="L1754" s="12">
        <f>IFERROR([1]!EM_S_STM07_IS(F1754,"9",$L$1,"1")/1000000,"")</f>
        <v>122.96410123999999</v>
      </c>
      <c r="M1754" s="13">
        <f>IFERROR([1]!EM_S_STM07_IS(F1754,"9",$M$1,"1")/1000000,"")</f>
        <v>108.5339479</v>
      </c>
      <c r="N1754" s="12" t="str">
        <f>IFERROR([1]!EM_S_STM07_IS(F1754,"61",$N$1,"1")/1000000,"")</f>
        <v/>
      </c>
      <c r="O1754" s="12">
        <f>IFERROR([1]!EM_S_STM07_IS(F1754,"61",$O$1,"1")/1000000,"")</f>
        <v>41.330573149999999</v>
      </c>
      <c r="P1754" s="12">
        <f>IFERROR([1]!EM_S_STM07_IS(F1754,"61",$P$1,"1")/1000000,"")</f>
        <v>44.052281969999996</v>
      </c>
      <c r="Q1754" s="12">
        <f>IFERROR([1]!EM_S_STM07_IS(F1754,"61",$Q$1,"1")/1000000,"")</f>
        <v>30.832721920000001</v>
      </c>
      <c r="R1754" s="12">
        <f>IFERROR([1]!EM_S_STM07_IS(F1754,"61",$R$1,"1")/1000000,"")</f>
        <v>25.720441469999997</v>
      </c>
      <c r="S1754" s="12">
        <f>IFERROR([1]!EM_S_STM07_IS(F1754,"61",$S$1,"1")/1000000,"")</f>
        <v>22.012402420000001</v>
      </c>
      <c r="T1754" s="20" t="str">
        <f t="shared" si="494"/>
        <v/>
      </c>
      <c r="U1754" s="20" t="str">
        <f t="shared" si="495"/>
        <v/>
      </c>
      <c r="V1754" s="14" t="str">
        <f t="shared" si="496"/>
        <v/>
      </c>
      <c r="W1754" s="14">
        <f t="shared" si="497"/>
        <v>0.22074558112237716</v>
      </c>
      <c r="X1754" s="14">
        <f t="shared" si="498"/>
        <v>-0.13789195206775862</v>
      </c>
      <c r="Y1754" s="14">
        <f t="shared" si="499"/>
        <v>-0.19725114665676255</v>
      </c>
      <c r="Z1754" s="15">
        <f t="shared" si="500"/>
        <v>-0.11735257033949587</v>
      </c>
      <c r="AA1754" s="14" t="str">
        <f t="shared" si="501"/>
        <v/>
      </c>
      <c r="AB1754" s="14">
        <f t="shared" si="502"/>
        <v>6.5852191551328543E-2</v>
      </c>
      <c r="AC1754" s="14">
        <f t="shared" si="503"/>
        <v>-0.30008797408049454</v>
      </c>
      <c r="AD1754" s="14">
        <f t="shared" si="504"/>
        <v>-0.16580697815990952</v>
      </c>
      <c r="AE1754" s="14">
        <f t="shared" si="505"/>
        <v>-0.14416700639936555</v>
      </c>
      <c r="AF1754" s="18" t="str">
        <f t="shared" si="506"/>
        <v/>
      </c>
      <c r="AG1754" s="18" t="str">
        <f t="shared" si="507"/>
        <v/>
      </c>
      <c r="AH1754" s="18" t="str">
        <f t="shared" si="508"/>
        <v/>
      </c>
      <c r="AI1754" s="19" t="str">
        <f t="shared" si="509"/>
        <v/>
      </c>
      <c r="AJ1754" s="19" t="str">
        <f t="shared" si="510"/>
        <v/>
      </c>
      <c r="AK1754" s="19" t="str">
        <f t="shared" si="511"/>
        <v/>
      </c>
    </row>
    <row r="1755" spans="2:37" x14ac:dyDescent="0.15">
      <c r="B1755" s="51" t="str">
        <f>IFERROR(IF(AND(AF1755=1,AI1755=1),MAX($B$5:B1754)+1,""),"")</f>
        <v/>
      </c>
      <c r="C1755" s="51" t="str">
        <f>IFERROR(IF(AND(AG1755=1,AJ1755=1),MAX($C$5:C1754)+1,""),"")</f>
        <v/>
      </c>
      <c r="D1755" s="51" t="str">
        <f>IFERROR(IF(AND(AH1755=1,AK1755=1),MAX($D$5:D1754)+1,""),"")</f>
        <v/>
      </c>
      <c r="F1755" s="5" t="s">
        <v>3607</v>
      </c>
      <c r="G1755" s="5" t="s">
        <v>3608</v>
      </c>
      <c r="H1755" s="12" t="str">
        <f>IFERROR([1]!EM_S_STM07_IS(F1755,"9",$H$1,"1")/1000000,"")</f>
        <v/>
      </c>
      <c r="I1755" s="12">
        <f>IFERROR([1]!EM_S_STM07_IS(F1755,"9",$I$1,"1")/1000000,"")</f>
        <v>160.82901996999999</v>
      </c>
      <c r="J1755" s="12">
        <f>IFERROR([1]!EM_S_STM07_IS(F1755,"9",$J$1,"1")/1000000,"")</f>
        <v>166.34654037999999</v>
      </c>
      <c r="K1755" s="12">
        <f>IFERROR([1]!EM_S_STM07_IS(F1755,"9",$K$1,"1")/1000000,"")</f>
        <v>157.68112864</v>
      </c>
      <c r="L1755" s="12">
        <f>IFERROR([1]!EM_S_STM07_IS(F1755,"9",$L$1,"1")/1000000,"")</f>
        <v>181.54060905</v>
      </c>
      <c r="M1755" s="13">
        <f>IFERROR([1]!EM_S_STM07_IS(F1755,"9",$M$1,"1")/1000000,"")</f>
        <v>187.07957449</v>
      </c>
      <c r="N1755" s="12" t="str">
        <f>IFERROR([1]!EM_S_STM07_IS(F1755,"61",$N$1,"1")/1000000,"")</f>
        <v/>
      </c>
      <c r="O1755" s="12">
        <f>IFERROR([1]!EM_S_STM07_IS(F1755,"61",$O$1,"1")/1000000,"")</f>
        <v>35.736008570000003</v>
      </c>
      <c r="P1755" s="12">
        <f>IFERROR([1]!EM_S_STM07_IS(F1755,"61",$P$1,"1")/1000000,"")</f>
        <v>50.828037399999999</v>
      </c>
      <c r="Q1755" s="12">
        <f>IFERROR([1]!EM_S_STM07_IS(F1755,"61",$Q$1,"1")/1000000,"")</f>
        <v>49.154152740000001</v>
      </c>
      <c r="R1755" s="12">
        <f>IFERROR([1]!EM_S_STM07_IS(F1755,"61",$R$1,"1")/1000000,"")</f>
        <v>51.823336420000004</v>
      </c>
      <c r="S1755" s="12">
        <f>IFERROR([1]!EM_S_STM07_IS(F1755,"61",$S$1,"1")/1000000,"")</f>
        <v>42.34949305</v>
      </c>
      <c r="T1755" s="20" t="str">
        <f t="shared" si="494"/>
        <v/>
      </c>
      <c r="U1755" s="20" t="str">
        <f t="shared" si="495"/>
        <v/>
      </c>
      <c r="V1755" s="14" t="str">
        <f t="shared" si="496"/>
        <v/>
      </c>
      <c r="W1755" s="14">
        <f t="shared" si="497"/>
        <v>3.4306746450542359E-2</v>
      </c>
      <c r="X1755" s="14">
        <f t="shared" si="498"/>
        <v>-5.2092527564473752E-2</v>
      </c>
      <c r="Y1755" s="14">
        <f t="shared" si="499"/>
        <v>0.15131474904947764</v>
      </c>
      <c r="Z1755" s="15">
        <f t="shared" si="500"/>
        <v>3.0510889376131011E-2</v>
      </c>
      <c r="AA1755" s="14" t="str">
        <f t="shared" si="501"/>
        <v/>
      </c>
      <c r="AB1755" s="14">
        <f t="shared" si="502"/>
        <v>0.42231993537939749</v>
      </c>
      <c r="AC1755" s="14">
        <f t="shared" si="503"/>
        <v>-3.2932309520965271E-2</v>
      </c>
      <c r="AD1755" s="14">
        <f t="shared" si="504"/>
        <v>5.4302302678648579E-2</v>
      </c>
      <c r="AE1755" s="14">
        <f t="shared" si="505"/>
        <v>-0.18281037124317215</v>
      </c>
      <c r="AF1755" s="18" t="str">
        <f t="shared" si="506"/>
        <v/>
      </c>
      <c r="AG1755" s="18" t="str">
        <f t="shared" si="507"/>
        <v/>
      </c>
      <c r="AH1755" s="18" t="str">
        <f t="shared" si="508"/>
        <v/>
      </c>
      <c r="AI1755" s="19" t="str">
        <f t="shared" si="509"/>
        <v/>
      </c>
      <c r="AJ1755" s="19" t="str">
        <f t="shared" si="510"/>
        <v/>
      </c>
      <c r="AK1755" s="19" t="str">
        <f t="shared" si="511"/>
        <v/>
      </c>
    </row>
    <row r="1756" spans="2:37" x14ac:dyDescent="0.15">
      <c r="B1756" s="51" t="str">
        <f>IFERROR(IF(AND(AF1756=1,AI1756=1),MAX($B$5:B1755)+1,""),"")</f>
        <v/>
      </c>
      <c r="C1756" s="51" t="str">
        <f>IFERROR(IF(AND(AG1756=1,AJ1756=1),MAX($C$5:C1755)+1,""),"")</f>
        <v/>
      </c>
      <c r="D1756" s="51" t="str">
        <f>IFERROR(IF(AND(AH1756=1,AK1756=1),MAX($D$5:D1755)+1,""),"")</f>
        <v/>
      </c>
      <c r="F1756" s="5" t="s">
        <v>3609</v>
      </c>
      <c r="G1756" s="5" t="s">
        <v>3610</v>
      </c>
      <c r="H1756" s="12" t="str">
        <f>IFERROR([1]!EM_S_STM07_IS(F1756,"9",$H$1,"1")/1000000,"")</f>
        <v/>
      </c>
      <c r="I1756" s="12">
        <f>IFERROR([1]!EM_S_STM07_IS(F1756,"9",$I$1,"1")/1000000,"")</f>
        <v>521.30831720999993</v>
      </c>
      <c r="J1756" s="12">
        <f>IFERROR([1]!EM_S_STM07_IS(F1756,"9",$J$1,"1")/1000000,"")</f>
        <v>606.15469828999994</v>
      </c>
      <c r="K1756" s="12">
        <f>IFERROR([1]!EM_S_STM07_IS(F1756,"9",$K$1,"1")/1000000,"")</f>
        <v>779.42657957000006</v>
      </c>
      <c r="L1756" s="12">
        <f>IFERROR([1]!EM_S_STM07_IS(F1756,"9",$L$1,"1")/1000000,"")</f>
        <v>934.84608029999993</v>
      </c>
      <c r="M1756" s="13">
        <f>IFERROR([1]!EM_S_STM07_IS(F1756,"9",$M$1,"1")/1000000,"")</f>
        <v>1065.1690320499999</v>
      </c>
      <c r="N1756" s="12" t="str">
        <f>IFERROR([1]!EM_S_STM07_IS(F1756,"61",$N$1,"1")/1000000,"")</f>
        <v/>
      </c>
      <c r="O1756" s="12">
        <f>IFERROR([1]!EM_S_STM07_IS(F1756,"61",$O$1,"1")/1000000,"")</f>
        <v>120.41549859</v>
      </c>
      <c r="P1756" s="12">
        <f>IFERROR([1]!EM_S_STM07_IS(F1756,"61",$P$1,"1")/1000000,"")</f>
        <v>158.20936386000002</v>
      </c>
      <c r="Q1756" s="12">
        <f>IFERROR([1]!EM_S_STM07_IS(F1756,"61",$Q$1,"1")/1000000,"")</f>
        <v>193.15592802</v>
      </c>
      <c r="R1756" s="12">
        <f>IFERROR([1]!EM_S_STM07_IS(F1756,"61",$R$1,"1")/1000000,"")</f>
        <v>226.21093278000001</v>
      </c>
      <c r="S1756" s="12">
        <f>IFERROR([1]!EM_S_STM07_IS(F1756,"61",$S$1,"1")/1000000,"")</f>
        <v>251.04359461000001</v>
      </c>
      <c r="T1756" s="20" t="str">
        <f t="shared" si="494"/>
        <v/>
      </c>
      <c r="U1756" s="20" t="str">
        <f t="shared" si="495"/>
        <v/>
      </c>
      <c r="V1756" s="14" t="str">
        <f t="shared" si="496"/>
        <v/>
      </c>
      <c r="W1756" s="14">
        <f t="shared" si="497"/>
        <v>0.16275662267214727</v>
      </c>
      <c r="X1756" s="14">
        <f t="shared" si="498"/>
        <v>0.28585422462089438</v>
      </c>
      <c r="Y1756" s="14">
        <f t="shared" si="499"/>
        <v>0.19940236168972178</v>
      </c>
      <c r="Z1756" s="15">
        <f t="shared" si="500"/>
        <v>0.13940578507659601</v>
      </c>
      <c r="AA1756" s="14" t="str">
        <f t="shared" si="501"/>
        <v/>
      </c>
      <c r="AB1756" s="14">
        <f t="shared" si="502"/>
        <v>0.31386213330132445</v>
      </c>
      <c r="AC1756" s="14">
        <f t="shared" si="503"/>
        <v>0.22088808972725726</v>
      </c>
      <c r="AD1756" s="14">
        <f t="shared" si="504"/>
        <v>0.17113119487887204</v>
      </c>
      <c r="AE1756" s="14">
        <f t="shared" si="505"/>
        <v>0.10977657677646753</v>
      </c>
      <c r="AF1756" s="18" t="str">
        <f t="shared" si="506"/>
        <v/>
      </c>
      <c r="AG1756" s="18" t="str">
        <f t="shared" si="507"/>
        <v/>
      </c>
      <c r="AH1756" s="18" t="str">
        <f t="shared" si="508"/>
        <v/>
      </c>
      <c r="AI1756" s="19">
        <f t="shared" si="509"/>
        <v>1</v>
      </c>
      <c r="AJ1756" s="19">
        <f t="shared" si="510"/>
        <v>1</v>
      </c>
      <c r="AK1756" s="19">
        <f t="shared" si="511"/>
        <v>1</v>
      </c>
    </row>
    <row r="1757" spans="2:37" x14ac:dyDescent="0.15">
      <c r="B1757" s="51" t="str">
        <f>IFERROR(IF(AND(AF1757=1,AI1757=1),MAX($B$5:B1756)+1,""),"")</f>
        <v/>
      </c>
      <c r="C1757" s="51" t="str">
        <f>IFERROR(IF(AND(AG1757=1,AJ1757=1),MAX($C$5:C1756)+1,""),"")</f>
        <v/>
      </c>
      <c r="D1757" s="51" t="str">
        <f>IFERROR(IF(AND(AH1757=1,AK1757=1),MAX($D$5:D1756)+1,""),"")</f>
        <v/>
      </c>
      <c r="F1757" s="5" t="s">
        <v>3611</v>
      </c>
      <c r="G1757" s="5" t="s">
        <v>3612</v>
      </c>
      <c r="H1757" s="12" t="str">
        <f>IFERROR([1]!EM_S_STM07_IS(F1757,"9",$H$1,"1")/1000000,"")</f>
        <v/>
      </c>
      <c r="I1757" s="12">
        <f>IFERROR([1]!EM_S_STM07_IS(F1757,"9",$I$1,"1")/1000000,"")</f>
        <v>331.40551870000002</v>
      </c>
      <c r="J1757" s="12">
        <f>IFERROR([1]!EM_S_STM07_IS(F1757,"9",$J$1,"1")/1000000,"")</f>
        <v>376.47889350999998</v>
      </c>
      <c r="K1757" s="12">
        <f>IFERROR([1]!EM_S_STM07_IS(F1757,"9",$K$1,"1")/1000000,"")</f>
        <v>395.31011369999999</v>
      </c>
      <c r="L1757" s="12">
        <f>IFERROR([1]!EM_S_STM07_IS(F1757,"9",$L$1,"1")/1000000,"")</f>
        <v>391.59121224</v>
      </c>
      <c r="M1757" s="13">
        <f>IFERROR([1]!EM_S_STM07_IS(F1757,"9",$M$1,"1")/1000000,"")</f>
        <v>411.90292008</v>
      </c>
      <c r="N1757" s="12" t="str">
        <f>IFERROR([1]!EM_S_STM07_IS(F1757,"61",$N$1,"1")/1000000,"")</f>
        <v/>
      </c>
      <c r="O1757" s="12">
        <f>IFERROR([1]!EM_S_STM07_IS(F1757,"61",$O$1,"1")/1000000,"")</f>
        <v>30.825959570000002</v>
      </c>
      <c r="P1757" s="12">
        <f>IFERROR([1]!EM_S_STM07_IS(F1757,"61",$P$1,"1")/1000000,"")</f>
        <v>42.15553843</v>
      </c>
      <c r="Q1757" s="12">
        <f>IFERROR([1]!EM_S_STM07_IS(F1757,"61",$Q$1,"1")/1000000,"")</f>
        <v>42.838146450000004</v>
      </c>
      <c r="R1757" s="12">
        <f>IFERROR([1]!EM_S_STM07_IS(F1757,"61",$R$1,"1")/1000000,"")</f>
        <v>40.48798403</v>
      </c>
      <c r="S1757" s="12">
        <f>IFERROR([1]!EM_S_STM07_IS(F1757,"61",$S$1,"1")/1000000,"")</f>
        <v>36.01540902</v>
      </c>
      <c r="T1757" s="20" t="str">
        <f t="shared" si="494"/>
        <v/>
      </c>
      <c r="U1757" s="20" t="str">
        <f t="shared" si="495"/>
        <v/>
      </c>
      <c r="V1757" s="14" t="str">
        <f t="shared" si="496"/>
        <v/>
      </c>
      <c r="W1757" s="14">
        <f t="shared" si="497"/>
        <v>0.13600671161665831</v>
      </c>
      <c r="X1757" s="14">
        <f t="shared" si="498"/>
        <v>5.0019325159060525E-2</v>
      </c>
      <c r="Y1757" s="14">
        <f t="shared" si="499"/>
        <v>-9.407554553036936E-3</v>
      </c>
      <c r="Z1757" s="15">
        <f t="shared" si="500"/>
        <v>5.1869672263102969E-2</v>
      </c>
      <c r="AA1757" s="14" t="str">
        <f t="shared" si="501"/>
        <v/>
      </c>
      <c r="AB1757" s="14">
        <f t="shared" si="502"/>
        <v>0.36753369621057985</v>
      </c>
      <c r="AC1757" s="14">
        <f t="shared" si="503"/>
        <v>1.6192605892900312E-2</v>
      </c>
      <c r="AD1757" s="14">
        <f t="shared" si="504"/>
        <v>-5.4861440439377449E-2</v>
      </c>
      <c r="AE1757" s="14">
        <f t="shared" si="505"/>
        <v>-0.11046672530511764</v>
      </c>
      <c r="AF1757" s="18" t="str">
        <f t="shared" si="506"/>
        <v/>
      </c>
      <c r="AG1757" s="18" t="str">
        <f t="shared" si="507"/>
        <v/>
      </c>
      <c r="AH1757" s="18" t="str">
        <f t="shared" si="508"/>
        <v/>
      </c>
      <c r="AI1757" s="19" t="str">
        <f t="shared" si="509"/>
        <v/>
      </c>
      <c r="AJ1757" s="19" t="str">
        <f t="shared" si="510"/>
        <v/>
      </c>
      <c r="AK1757" s="19" t="str">
        <f t="shared" si="511"/>
        <v/>
      </c>
    </row>
    <row r="1758" spans="2:37" x14ac:dyDescent="0.15">
      <c r="B1758" s="51" t="str">
        <f>IFERROR(IF(AND(AF1758=1,AI1758=1),MAX($B$5:B1757)+1,""),"")</f>
        <v/>
      </c>
      <c r="C1758" s="51" t="str">
        <f>IFERROR(IF(AND(AG1758=1,AJ1758=1),MAX($C$5:C1757)+1,""),"")</f>
        <v/>
      </c>
      <c r="D1758" s="51" t="str">
        <f>IFERROR(IF(AND(AH1758=1,AK1758=1),MAX($D$5:D1757)+1,""),"")</f>
        <v/>
      </c>
      <c r="F1758" s="5" t="s">
        <v>3613</v>
      </c>
      <c r="G1758" s="5" t="s">
        <v>3614</v>
      </c>
      <c r="H1758" s="12" t="str">
        <f>IFERROR([1]!EM_S_STM07_IS(F1758,"9",$H$1,"1")/1000000,"")</f>
        <v/>
      </c>
      <c r="I1758" s="12">
        <f>IFERROR([1]!EM_S_STM07_IS(F1758,"9",$I$1,"1")/1000000,"")</f>
        <v>655.98818834000008</v>
      </c>
      <c r="J1758" s="12">
        <f>IFERROR([1]!EM_S_STM07_IS(F1758,"9",$J$1,"1")/1000000,"")</f>
        <v>758.70654151999997</v>
      </c>
      <c r="K1758" s="12">
        <f>IFERROR([1]!EM_S_STM07_IS(F1758,"9",$K$1,"1")/1000000,"")</f>
        <v>1101.0992099</v>
      </c>
      <c r="L1758" s="12">
        <f>IFERROR([1]!EM_S_STM07_IS(F1758,"9",$L$1,"1")/1000000,"")</f>
        <v>995.9306259</v>
      </c>
      <c r="M1758" s="13">
        <f>IFERROR([1]!EM_S_STM07_IS(F1758,"9",$M$1,"1")/1000000,"")</f>
        <v>938.62395901000002</v>
      </c>
      <c r="N1758" s="12" t="str">
        <f>IFERROR([1]!EM_S_STM07_IS(F1758,"61",$N$1,"1")/1000000,"")</f>
        <v/>
      </c>
      <c r="O1758" s="12">
        <f>IFERROR([1]!EM_S_STM07_IS(F1758,"61",$O$1,"1")/1000000,"")</f>
        <v>51.217140490000006</v>
      </c>
      <c r="P1758" s="12">
        <f>IFERROR([1]!EM_S_STM07_IS(F1758,"61",$P$1,"1")/1000000,"")</f>
        <v>52.668300760000001</v>
      </c>
      <c r="Q1758" s="12">
        <f>IFERROR([1]!EM_S_STM07_IS(F1758,"61",$Q$1,"1")/1000000,"")</f>
        <v>53.236438729999996</v>
      </c>
      <c r="R1758" s="12">
        <f>IFERROR([1]!EM_S_STM07_IS(F1758,"61",$R$1,"1")/1000000,"")</f>
        <v>66.080887669999996</v>
      </c>
      <c r="S1758" s="12">
        <f>IFERROR([1]!EM_S_STM07_IS(F1758,"61",$S$1,"1")/1000000,"")</f>
        <v>41.228939459999999</v>
      </c>
      <c r="T1758" s="20" t="str">
        <f t="shared" si="494"/>
        <v/>
      </c>
      <c r="U1758" s="20" t="str">
        <f t="shared" si="495"/>
        <v/>
      </c>
      <c r="V1758" s="14" t="str">
        <f t="shared" si="496"/>
        <v/>
      </c>
      <c r="W1758" s="14">
        <f t="shared" si="497"/>
        <v>0.1565856748730981</v>
      </c>
      <c r="X1758" s="14">
        <f t="shared" si="498"/>
        <v>0.45128471898245043</v>
      </c>
      <c r="Y1758" s="14">
        <f t="shared" si="499"/>
        <v>-9.5512359880406461E-2</v>
      </c>
      <c r="Z1758" s="15">
        <f t="shared" si="500"/>
        <v>-5.7540822020824223E-2</v>
      </c>
      <c r="AA1758" s="14" t="str">
        <f t="shared" si="501"/>
        <v/>
      </c>
      <c r="AB1758" s="14">
        <f t="shared" si="502"/>
        <v>2.8333488674232608E-2</v>
      </c>
      <c r="AC1758" s="14">
        <f t="shared" si="503"/>
        <v>1.0787095117970446E-2</v>
      </c>
      <c r="AD1758" s="14">
        <f t="shared" si="504"/>
        <v>0.24127175382905258</v>
      </c>
      <c r="AE1758" s="14">
        <f t="shared" si="505"/>
        <v>-0.37608375259890026</v>
      </c>
      <c r="AF1758" s="18" t="str">
        <f t="shared" si="506"/>
        <v/>
      </c>
      <c r="AG1758" s="18" t="str">
        <f t="shared" si="507"/>
        <v/>
      </c>
      <c r="AH1758" s="18" t="str">
        <f t="shared" si="508"/>
        <v/>
      </c>
      <c r="AI1758" s="19" t="str">
        <f t="shared" si="509"/>
        <v/>
      </c>
      <c r="AJ1758" s="19" t="str">
        <f t="shared" si="510"/>
        <v/>
      </c>
      <c r="AK1758" s="19" t="str">
        <f t="shared" si="511"/>
        <v/>
      </c>
    </row>
    <row r="1759" spans="2:37" x14ac:dyDescent="0.15">
      <c r="B1759" s="51" t="str">
        <f>IFERROR(IF(AND(AF1759=1,AI1759=1),MAX($B$5:B1758)+1,""),"")</f>
        <v/>
      </c>
      <c r="C1759" s="51" t="str">
        <f>IFERROR(IF(AND(AG1759=1,AJ1759=1),MAX($C$5:C1758)+1,""),"")</f>
        <v/>
      </c>
      <c r="D1759" s="51" t="str">
        <f>IFERROR(IF(AND(AH1759=1,AK1759=1),MAX($D$5:D1758)+1,""),"")</f>
        <v/>
      </c>
      <c r="F1759" s="5" t="s">
        <v>3615</v>
      </c>
      <c r="G1759" s="5" t="s">
        <v>3616</v>
      </c>
      <c r="H1759" s="12" t="str">
        <f>IFERROR([1]!EM_S_STM07_IS(F1759,"9",$H$1,"1")/1000000,"")</f>
        <v/>
      </c>
      <c r="I1759" s="12">
        <f>IFERROR([1]!EM_S_STM07_IS(F1759,"9",$I$1,"1")/1000000,"")</f>
        <v>194.71751703000001</v>
      </c>
      <c r="J1759" s="12">
        <f>IFERROR([1]!EM_S_STM07_IS(F1759,"9",$J$1,"1")/1000000,"")</f>
        <v>213.80291209999999</v>
      </c>
      <c r="K1759" s="12">
        <f>IFERROR([1]!EM_S_STM07_IS(F1759,"9",$K$1,"1")/1000000,"")</f>
        <v>253.25348167999999</v>
      </c>
      <c r="L1759" s="12">
        <f>IFERROR([1]!EM_S_STM07_IS(F1759,"9",$L$1,"1")/1000000,"")</f>
        <v>242.10514696000001</v>
      </c>
      <c r="M1759" s="13">
        <f>IFERROR([1]!EM_S_STM07_IS(F1759,"9",$M$1,"1")/1000000,"")</f>
        <v>233.24386396</v>
      </c>
      <c r="N1759" s="12" t="str">
        <f>IFERROR([1]!EM_S_STM07_IS(F1759,"61",$N$1,"1")/1000000,"")</f>
        <v/>
      </c>
      <c r="O1759" s="12">
        <f>IFERROR([1]!EM_S_STM07_IS(F1759,"61",$O$1,"1")/1000000,"")</f>
        <v>35.820014310000005</v>
      </c>
      <c r="P1759" s="12">
        <f>IFERROR([1]!EM_S_STM07_IS(F1759,"61",$P$1,"1")/1000000,"")</f>
        <v>38.262630960000003</v>
      </c>
      <c r="Q1759" s="12">
        <f>IFERROR([1]!EM_S_STM07_IS(F1759,"61",$Q$1,"1")/1000000,"")</f>
        <v>42.812726689999998</v>
      </c>
      <c r="R1759" s="12">
        <f>IFERROR([1]!EM_S_STM07_IS(F1759,"61",$R$1,"1")/1000000,"")</f>
        <v>36.210720389999999</v>
      </c>
      <c r="S1759" s="12">
        <f>IFERROR([1]!EM_S_STM07_IS(F1759,"61",$S$1,"1")/1000000,"")</f>
        <v>33.138863190000002</v>
      </c>
      <c r="T1759" s="20" t="str">
        <f t="shared" si="494"/>
        <v/>
      </c>
      <c r="U1759" s="20" t="str">
        <f t="shared" si="495"/>
        <v/>
      </c>
      <c r="V1759" s="14" t="str">
        <f t="shared" si="496"/>
        <v/>
      </c>
      <c r="W1759" s="14">
        <f t="shared" si="497"/>
        <v>9.8015809574335838E-2</v>
      </c>
      <c r="X1759" s="14">
        <f t="shared" si="498"/>
        <v>0.1845183921608522</v>
      </c>
      <c r="Y1759" s="14">
        <f t="shared" si="499"/>
        <v>-4.4020459841442684E-2</v>
      </c>
      <c r="Z1759" s="15">
        <f t="shared" si="500"/>
        <v>-3.6600969088294737E-2</v>
      </c>
      <c r="AA1759" s="14" t="str">
        <f t="shared" si="501"/>
        <v/>
      </c>
      <c r="AB1759" s="14">
        <f t="shared" si="502"/>
        <v>6.8191392355699973E-2</v>
      </c>
      <c r="AC1759" s="14">
        <f t="shared" si="503"/>
        <v>0.11891748204028872</v>
      </c>
      <c r="AD1759" s="14">
        <f t="shared" si="504"/>
        <v>-0.15420662990713147</v>
      </c>
      <c r="AE1759" s="14">
        <f t="shared" si="505"/>
        <v>-8.4832811027099164E-2</v>
      </c>
      <c r="AF1759" s="18" t="str">
        <f t="shared" si="506"/>
        <v/>
      </c>
      <c r="AG1759" s="18" t="str">
        <f t="shared" si="507"/>
        <v/>
      </c>
      <c r="AH1759" s="18" t="str">
        <f t="shared" si="508"/>
        <v/>
      </c>
      <c r="AI1759" s="19" t="str">
        <f t="shared" si="509"/>
        <v/>
      </c>
      <c r="AJ1759" s="19" t="str">
        <f t="shared" si="510"/>
        <v/>
      </c>
      <c r="AK1759" s="19" t="str">
        <f t="shared" si="511"/>
        <v/>
      </c>
    </row>
    <row r="1760" spans="2:37" x14ac:dyDescent="0.15">
      <c r="B1760" s="51" t="str">
        <f>IFERROR(IF(AND(AF1760=1,AI1760=1),MAX($B$5:B1759)+1,""),"")</f>
        <v/>
      </c>
      <c r="C1760" s="51" t="str">
        <f>IFERROR(IF(AND(AG1760=1,AJ1760=1),MAX($C$5:C1759)+1,""),"")</f>
        <v/>
      </c>
      <c r="D1760" s="51" t="str">
        <f>IFERROR(IF(AND(AH1760=1,AK1760=1),MAX($D$5:D1759)+1,""),"")</f>
        <v/>
      </c>
      <c r="F1760" s="5" t="s">
        <v>3617</v>
      </c>
      <c r="G1760" s="5" t="s">
        <v>3618</v>
      </c>
      <c r="H1760" s="12" t="str">
        <f>IFERROR([1]!EM_S_STM07_IS(F1760,"9",$H$1,"1")/1000000,"")</f>
        <v/>
      </c>
      <c r="I1760" s="12">
        <f>IFERROR([1]!EM_S_STM07_IS(F1760,"9",$I$1,"1")/1000000,"")</f>
        <v>70.242842090000011</v>
      </c>
      <c r="J1760" s="12">
        <f>IFERROR([1]!EM_S_STM07_IS(F1760,"9",$J$1,"1")/1000000,"")</f>
        <v>90.49794799</v>
      </c>
      <c r="K1760" s="12">
        <f>IFERROR([1]!EM_S_STM07_IS(F1760,"9",$K$1,"1")/1000000,"")</f>
        <v>144.24532406999998</v>
      </c>
      <c r="L1760" s="12">
        <f>IFERROR([1]!EM_S_STM07_IS(F1760,"9",$L$1,"1")/1000000,"")</f>
        <v>178.06311334999998</v>
      </c>
      <c r="M1760" s="13">
        <f>IFERROR([1]!EM_S_STM07_IS(F1760,"9",$M$1,"1")/1000000,"")</f>
        <v>171.86791301</v>
      </c>
      <c r="N1760" s="12" t="str">
        <f>IFERROR([1]!EM_S_STM07_IS(F1760,"61",$N$1,"1")/1000000,"")</f>
        <v/>
      </c>
      <c r="O1760" s="12">
        <f>IFERROR([1]!EM_S_STM07_IS(F1760,"61",$O$1,"1")/1000000,"")</f>
        <v>20.274628320000001</v>
      </c>
      <c r="P1760" s="12">
        <f>IFERROR([1]!EM_S_STM07_IS(F1760,"61",$P$1,"1")/1000000,"")</f>
        <v>30.909386829999999</v>
      </c>
      <c r="Q1760" s="12">
        <f>IFERROR([1]!EM_S_STM07_IS(F1760,"61",$Q$1,"1")/1000000,"")</f>
        <v>45.859132590000002</v>
      </c>
      <c r="R1760" s="12">
        <f>IFERROR([1]!EM_S_STM07_IS(F1760,"61",$R$1,"1")/1000000,"")</f>
        <v>60.175150459999998</v>
      </c>
      <c r="S1760" s="12">
        <f>IFERROR([1]!EM_S_STM07_IS(F1760,"61",$S$1,"1")/1000000,"")</f>
        <v>59.364803639999998</v>
      </c>
      <c r="T1760" s="20" t="str">
        <f t="shared" si="494"/>
        <v/>
      </c>
      <c r="U1760" s="20" t="str">
        <f t="shared" si="495"/>
        <v/>
      </c>
      <c r="V1760" s="14" t="str">
        <f t="shared" si="496"/>
        <v/>
      </c>
      <c r="W1760" s="14">
        <f t="shared" si="497"/>
        <v>0.28835829099921301</v>
      </c>
      <c r="X1760" s="14">
        <f t="shared" si="498"/>
        <v>0.59390712467799878</v>
      </c>
      <c r="Y1760" s="14">
        <f t="shared" si="499"/>
        <v>0.23444634686105151</v>
      </c>
      <c r="Z1760" s="15">
        <f t="shared" si="500"/>
        <v>-3.4792160057443955E-2</v>
      </c>
      <c r="AA1760" s="14" t="str">
        <f t="shared" si="501"/>
        <v/>
      </c>
      <c r="AB1760" s="14">
        <f t="shared" si="502"/>
        <v>0.52453531291171884</v>
      </c>
      <c r="AC1760" s="14">
        <f t="shared" si="503"/>
        <v>0.4836636146237005</v>
      </c>
      <c r="AD1760" s="14">
        <f t="shared" si="504"/>
        <v>0.31217376041520972</v>
      </c>
      <c r="AE1760" s="14">
        <f t="shared" si="505"/>
        <v>-1.3466469361612287E-2</v>
      </c>
      <c r="AF1760" s="18" t="str">
        <f t="shared" si="506"/>
        <v/>
      </c>
      <c r="AG1760" s="18" t="str">
        <f t="shared" si="507"/>
        <v/>
      </c>
      <c r="AH1760" s="18" t="str">
        <f t="shared" si="508"/>
        <v/>
      </c>
      <c r="AI1760" s="19" t="str">
        <f t="shared" si="509"/>
        <v/>
      </c>
      <c r="AJ1760" s="19" t="str">
        <f t="shared" si="510"/>
        <v/>
      </c>
      <c r="AK1760" s="19" t="str">
        <f t="shared" si="511"/>
        <v/>
      </c>
    </row>
    <row r="1761" spans="2:37" x14ac:dyDescent="0.15">
      <c r="B1761" s="51" t="str">
        <f>IFERROR(IF(AND(AF1761=1,AI1761=1),MAX($B$5:B1760)+1,""),"")</f>
        <v/>
      </c>
      <c r="C1761" s="51" t="str">
        <f>IFERROR(IF(AND(AG1761=1,AJ1761=1),MAX($C$5:C1760)+1,""),"")</f>
        <v/>
      </c>
      <c r="D1761" s="51" t="str">
        <f>IFERROR(IF(AND(AH1761=1,AK1761=1),MAX($D$5:D1760)+1,""),"")</f>
        <v/>
      </c>
      <c r="F1761" s="5" t="s">
        <v>3619</v>
      </c>
      <c r="G1761" s="5" t="s">
        <v>3620</v>
      </c>
      <c r="H1761" s="12" t="str">
        <f>IFERROR([1]!EM_S_STM07_IS(F1761,"9",$H$1,"1")/1000000,"")</f>
        <v/>
      </c>
      <c r="I1761" s="12">
        <f>IFERROR([1]!EM_S_STM07_IS(F1761,"9",$I$1,"1")/1000000,"")</f>
        <v>244.18118077</v>
      </c>
      <c r="J1761" s="12">
        <f>IFERROR([1]!EM_S_STM07_IS(F1761,"9",$J$1,"1")/1000000,"")</f>
        <v>283.34078893000003</v>
      </c>
      <c r="K1761" s="12">
        <f>IFERROR([1]!EM_S_STM07_IS(F1761,"9",$K$1,"1")/1000000,"")</f>
        <v>315.3288288</v>
      </c>
      <c r="L1761" s="12">
        <f>IFERROR([1]!EM_S_STM07_IS(F1761,"9",$L$1,"1")/1000000,"")</f>
        <v>337.98818308999995</v>
      </c>
      <c r="M1761" s="13">
        <f>IFERROR([1]!EM_S_STM07_IS(F1761,"9",$M$1,"1")/1000000,"")</f>
        <v>300.32965836</v>
      </c>
      <c r="N1761" s="12" t="str">
        <f>IFERROR([1]!EM_S_STM07_IS(F1761,"61",$N$1,"1")/1000000,"")</f>
        <v/>
      </c>
      <c r="O1761" s="12">
        <f>IFERROR([1]!EM_S_STM07_IS(F1761,"61",$O$1,"1")/1000000,"")</f>
        <v>71.668344629999993</v>
      </c>
      <c r="P1761" s="12">
        <f>IFERROR([1]!EM_S_STM07_IS(F1761,"61",$P$1,"1")/1000000,"")</f>
        <v>80.686943319999997</v>
      </c>
      <c r="Q1761" s="12">
        <f>IFERROR([1]!EM_S_STM07_IS(F1761,"61",$Q$1,"1")/1000000,"")</f>
        <v>82.186158280000001</v>
      </c>
      <c r="R1761" s="12">
        <f>IFERROR([1]!EM_S_STM07_IS(F1761,"61",$R$1,"1")/1000000,"")</f>
        <v>84.283816060000007</v>
      </c>
      <c r="S1761" s="12">
        <f>IFERROR([1]!EM_S_STM07_IS(F1761,"61",$S$1,"1")/1000000,"")</f>
        <v>50.638183259999998</v>
      </c>
      <c r="T1761" s="20" t="str">
        <f t="shared" si="494"/>
        <v/>
      </c>
      <c r="U1761" s="20" t="str">
        <f t="shared" si="495"/>
        <v/>
      </c>
      <c r="V1761" s="14" t="str">
        <f t="shared" si="496"/>
        <v/>
      </c>
      <c r="W1761" s="14">
        <f t="shared" si="497"/>
        <v>0.16037111474567481</v>
      </c>
      <c r="X1761" s="14">
        <f t="shared" si="498"/>
        <v>0.11289599351649537</v>
      </c>
      <c r="Y1761" s="14">
        <f t="shared" si="499"/>
        <v>7.1859443921544655E-2</v>
      </c>
      <c r="Z1761" s="15">
        <f t="shared" si="500"/>
        <v>-0.11141964901172947</v>
      </c>
      <c r="AA1761" s="14" t="str">
        <f t="shared" si="501"/>
        <v/>
      </c>
      <c r="AB1761" s="14">
        <f t="shared" si="502"/>
        <v>0.12583796565359578</v>
      </c>
      <c r="AC1761" s="14">
        <f t="shared" si="503"/>
        <v>1.8580638927592024E-2</v>
      </c>
      <c r="AD1761" s="14">
        <f t="shared" si="504"/>
        <v>2.5523248974036433E-2</v>
      </c>
      <c r="AE1761" s="14">
        <f t="shared" si="505"/>
        <v>-0.39919446428538946</v>
      </c>
      <c r="AF1761" s="18" t="str">
        <f t="shared" si="506"/>
        <v/>
      </c>
      <c r="AG1761" s="18" t="str">
        <f t="shared" si="507"/>
        <v/>
      </c>
      <c r="AH1761" s="18" t="str">
        <f t="shared" si="508"/>
        <v/>
      </c>
      <c r="AI1761" s="19" t="str">
        <f t="shared" si="509"/>
        <v/>
      </c>
      <c r="AJ1761" s="19" t="str">
        <f t="shared" si="510"/>
        <v/>
      </c>
      <c r="AK1761" s="19" t="str">
        <f t="shared" si="511"/>
        <v/>
      </c>
    </row>
    <row r="1762" spans="2:37" x14ac:dyDescent="0.15">
      <c r="B1762" s="51" t="str">
        <f>IFERROR(IF(AND(AF1762=1,AI1762=1),MAX($B$5:B1761)+1,""),"")</f>
        <v/>
      </c>
      <c r="C1762" s="51" t="str">
        <f>IFERROR(IF(AND(AG1762=1,AJ1762=1),MAX($C$5:C1761)+1,""),"")</f>
        <v/>
      </c>
      <c r="D1762" s="51" t="str">
        <f>IFERROR(IF(AND(AH1762=1,AK1762=1),MAX($D$5:D1761)+1,""),"")</f>
        <v/>
      </c>
      <c r="F1762" s="5" t="s">
        <v>3621</v>
      </c>
      <c r="G1762" s="5" t="s">
        <v>3622</v>
      </c>
      <c r="H1762" s="12" t="str">
        <f>IFERROR([1]!EM_S_STM07_IS(F1762,"9",$H$1,"1")/1000000,"")</f>
        <v/>
      </c>
      <c r="I1762" s="12">
        <f>IFERROR([1]!EM_S_STM07_IS(F1762,"9",$I$1,"1")/1000000,"")</f>
        <v>195.70754832</v>
      </c>
      <c r="J1762" s="12">
        <f>IFERROR([1]!EM_S_STM07_IS(F1762,"9",$J$1,"1")/1000000,"")</f>
        <v>256.58597275</v>
      </c>
      <c r="K1762" s="12">
        <f>IFERROR([1]!EM_S_STM07_IS(F1762,"9",$K$1,"1")/1000000,"")</f>
        <v>308.08948237999999</v>
      </c>
      <c r="L1762" s="12">
        <f>IFERROR([1]!EM_S_STM07_IS(F1762,"9",$L$1,"1")/1000000,"")</f>
        <v>368.32878719999997</v>
      </c>
      <c r="M1762" s="13">
        <f>IFERROR([1]!EM_S_STM07_IS(F1762,"9",$M$1,"1")/1000000,"")</f>
        <v>437.90003108999997</v>
      </c>
      <c r="N1762" s="12" t="str">
        <f>IFERROR([1]!EM_S_STM07_IS(F1762,"61",$N$1,"1")/1000000,"")</f>
        <v/>
      </c>
      <c r="O1762" s="12">
        <f>IFERROR([1]!EM_S_STM07_IS(F1762,"61",$O$1,"1")/1000000,"")</f>
        <v>21.496396369999999</v>
      </c>
      <c r="P1762" s="12">
        <f>IFERROR([1]!EM_S_STM07_IS(F1762,"61",$P$1,"1")/1000000,"")</f>
        <v>24.602492600000001</v>
      </c>
      <c r="Q1762" s="12">
        <f>IFERROR([1]!EM_S_STM07_IS(F1762,"61",$Q$1,"1")/1000000,"")</f>
        <v>33.09513862</v>
      </c>
      <c r="R1762" s="12">
        <f>IFERROR([1]!EM_S_STM07_IS(F1762,"61",$R$1,"1")/1000000,"")</f>
        <v>35.33931097</v>
      </c>
      <c r="S1762" s="12">
        <f>IFERROR([1]!EM_S_STM07_IS(F1762,"61",$S$1,"1")/1000000,"")</f>
        <v>38.242426340000002</v>
      </c>
      <c r="T1762" s="20" t="str">
        <f t="shared" si="494"/>
        <v/>
      </c>
      <c r="U1762" s="20" t="str">
        <f t="shared" si="495"/>
        <v/>
      </c>
      <c r="V1762" s="14" t="str">
        <f t="shared" si="496"/>
        <v/>
      </c>
      <c r="W1762" s="14">
        <f t="shared" si="497"/>
        <v>0.31106835148973466</v>
      </c>
      <c r="X1762" s="14">
        <f t="shared" si="498"/>
        <v>0.20072613119884589</v>
      </c>
      <c r="Y1762" s="14">
        <f t="shared" si="499"/>
        <v>0.19552535307161295</v>
      </c>
      <c r="Z1762" s="15">
        <f t="shared" si="500"/>
        <v>0.1888835364155865</v>
      </c>
      <c r="AA1762" s="14" t="str">
        <f t="shared" si="501"/>
        <v/>
      </c>
      <c r="AB1762" s="14">
        <f t="shared" si="502"/>
        <v>0.14449381080146143</v>
      </c>
      <c r="AC1762" s="14">
        <f t="shared" si="503"/>
        <v>0.345194536101598</v>
      </c>
      <c r="AD1762" s="14">
        <f t="shared" si="504"/>
        <v>6.7809728062108943E-2</v>
      </c>
      <c r="AE1762" s="14">
        <f t="shared" si="505"/>
        <v>8.2149744585130538E-2</v>
      </c>
      <c r="AF1762" s="18" t="str">
        <f t="shared" si="506"/>
        <v/>
      </c>
      <c r="AG1762" s="18" t="str">
        <f t="shared" si="507"/>
        <v/>
      </c>
      <c r="AH1762" s="18" t="str">
        <f t="shared" si="508"/>
        <v/>
      </c>
      <c r="AI1762" s="19">
        <f t="shared" si="509"/>
        <v>1</v>
      </c>
      <c r="AJ1762" s="19" t="str">
        <f t="shared" si="510"/>
        <v/>
      </c>
      <c r="AK1762" s="19" t="str">
        <f t="shared" si="511"/>
        <v/>
      </c>
    </row>
    <row r="1763" spans="2:37" x14ac:dyDescent="0.15">
      <c r="B1763" s="51" t="str">
        <f>IFERROR(IF(AND(AF1763=1,AI1763=1),MAX($B$5:B1762)+1,""),"")</f>
        <v/>
      </c>
      <c r="C1763" s="51" t="str">
        <f>IFERROR(IF(AND(AG1763=1,AJ1763=1),MAX($C$5:C1762)+1,""),"")</f>
        <v/>
      </c>
      <c r="D1763" s="51" t="str">
        <f>IFERROR(IF(AND(AH1763=1,AK1763=1),MAX($D$5:D1762)+1,""),"")</f>
        <v/>
      </c>
      <c r="F1763" s="5" t="s">
        <v>3623</v>
      </c>
      <c r="G1763" s="5" t="s">
        <v>3624</v>
      </c>
      <c r="H1763" s="12" t="str">
        <f>IFERROR([1]!EM_S_STM07_IS(F1763,"9",$H$1,"1")/1000000,"")</f>
        <v/>
      </c>
      <c r="I1763" s="12">
        <f>IFERROR([1]!EM_S_STM07_IS(F1763,"9",$I$1,"1")/1000000,"")</f>
        <v>239.74520243000001</v>
      </c>
      <c r="J1763" s="12">
        <f>IFERROR([1]!EM_S_STM07_IS(F1763,"9",$J$1,"1")/1000000,"")</f>
        <v>309.06051223000003</v>
      </c>
      <c r="K1763" s="12">
        <f>IFERROR([1]!EM_S_STM07_IS(F1763,"9",$K$1,"1")/1000000,"")</f>
        <v>332.81127400999998</v>
      </c>
      <c r="L1763" s="12">
        <f>IFERROR([1]!EM_S_STM07_IS(F1763,"9",$L$1,"1")/1000000,"")</f>
        <v>356.98385237999997</v>
      </c>
      <c r="M1763" s="13">
        <f>IFERROR([1]!EM_S_STM07_IS(F1763,"9",$M$1,"1")/1000000,"")</f>
        <v>323.57097087</v>
      </c>
      <c r="N1763" s="12" t="str">
        <f>IFERROR([1]!EM_S_STM07_IS(F1763,"61",$N$1,"1")/1000000,"")</f>
        <v/>
      </c>
      <c r="O1763" s="12">
        <f>IFERROR([1]!EM_S_STM07_IS(F1763,"61",$O$1,"1")/1000000,"")</f>
        <v>48.973745940000001</v>
      </c>
      <c r="P1763" s="12">
        <f>IFERROR([1]!EM_S_STM07_IS(F1763,"61",$P$1,"1")/1000000,"")</f>
        <v>72.849073569999987</v>
      </c>
      <c r="Q1763" s="12">
        <f>IFERROR([1]!EM_S_STM07_IS(F1763,"61",$Q$1,"1")/1000000,"")</f>
        <v>80.267804859999998</v>
      </c>
      <c r="R1763" s="12">
        <f>IFERROR([1]!EM_S_STM07_IS(F1763,"61",$R$1,"1")/1000000,"")</f>
        <v>88.908458819999993</v>
      </c>
      <c r="S1763" s="12">
        <f>IFERROR([1]!EM_S_STM07_IS(F1763,"61",$S$1,"1")/1000000,"")</f>
        <v>82.089405659999997</v>
      </c>
      <c r="T1763" s="20" t="str">
        <f t="shared" si="494"/>
        <v/>
      </c>
      <c r="U1763" s="20" t="str">
        <f t="shared" si="495"/>
        <v/>
      </c>
      <c r="V1763" s="14" t="str">
        <f t="shared" si="496"/>
        <v/>
      </c>
      <c r="W1763" s="14">
        <f t="shared" si="497"/>
        <v>0.28912073775590347</v>
      </c>
      <c r="X1763" s="14">
        <f t="shared" si="498"/>
        <v>7.6848257348143031E-2</v>
      </c>
      <c r="Y1763" s="14">
        <f t="shared" si="499"/>
        <v>7.2631488947918529E-2</v>
      </c>
      <c r="Z1763" s="15">
        <f t="shared" si="500"/>
        <v>-9.3597739189706652E-2</v>
      </c>
      <c r="AA1763" s="14" t="str">
        <f t="shared" si="501"/>
        <v/>
      </c>
      <c r="AB1763" s="14">
        <f t="shared" si="502"/>
        <v>0.48751279224690619</v>
      </c>
      <c r="AC1763" s="14">
        <f t="shared" si="503"/>
        <v>0.10183700253746428</v>
      </c>
      <c r="AD1763" s="14">
        <f t="shared" si="504"/>
        <v>0.10764781689334459</v>
      </c>
      <c r="AE1763" s="14">
        <f t="shared" si="505"/>
        <v>-7.6697462204417907E-2</v>
      </c>
      <c r="AF1763" s="18" t="str">
        <f t="shared" si="506"/>
        <v/>
      </c>
      <c r="AG1763" s="18" t="str">
        <f t="shared" si="507"/>
        <v/>
      </c>
      <c r="AH1763" s="18" t="str">
        <f t="shared" si="508"/>
        <v/>
      </c>
      <c r="AI1763" s="19" t="str">
        <f t="shared" si="509"/>
        <v/>
      </c>
      <c r="AJ1763" s="19" t="str">
        <f t="shared" si="510"/>
        <v/>
      </c>
      <c r="AK1763" s="19" t="str">
        <f t="shared" si="511"/>
        <v/>
      </c>
    </row>
    <row r="1764" spans="2:37" x14ac:dyDescent="0.15">
      <c r="B1764" s="51" t="str">
        <f>IFERROR(IF(AND(AF1764=1,AI1764=1),MAX($B$5:B1763)+1,""),"")</f>
        <v/>
      </c>
      <c r="C1764" s="51" t="str">
        <f>IFERROR(IF(AND(AG1764=1,AJ1764=1),MAX($C$5:C1763)+1,""),"")</f>
        <v/>
      </c>
      <c r="D1764" s="51" t="str">
        <f>IFERROR(IF(AND(AH1764=1,AK1764=1),MAX($D$5:D1763)+1,""),"")</f>
        <v/>
      </c>
      <c r="F1764" s="5" t="s">
        <v>3625</v>
      </c>
      <c r="G1764" s="5" t="s">
        <v>3626</v>
      </c>
      <c r="H1764" s="12" t="str">
        <f>IFERROR([1]!EM_S_STM07_IS(F1764,"9",$H$1,"1")/1000000,"")</f>
        <v/>
      </c>
      <c r="I1764" s="12">
        <f>IFERROR([1]!EM_S_STM07_IS(F1764,"9",$I$1,"1")/1000000,"")</f>
        <v>377.56189382999997</v>
      </c>
      <c r="J1764" s="12">
        <f>IFERROR([1]!EM_S_STM07_IS(F1764,"9",$J$1,"1")/1000000,"")</f>
        <v>627.90335737999999</v>
      </c>
      <c r="K1764" s="12">
        <f>IFERROR([1]!EM_S_STM07_IS(F1764,"9",$K$1,"1")/1000000,"")</f>
        <v>837.16870824</v>
      </c>
      <c r="L1764" s="12">
        <f>IFERROR([1]!EM_S_STM07_IS(F1764,"9",$L$1,"1")/1000000,"")</f>
        <v>957.59380105999992</v>
      </c>
      <c r="M1764" s="13">
        <f>IFERROR([1]!EM_S_STM07_IS(F1764,"9",$M$1,"1")/1000000,"")</f>
        <v>1113.1960844</v>
      </c>
      <c r="N1764" s="12" t="str">
        <f>IFERROR([1]!EM_S_STM07_IS(F1764,"61",$N$1,"1")/1000000,"")</f>
        <v/>
      </c>
      <c r="O1764" s="12">
        <f>IFERROR([1]!EM_S_STM07_IS(F1764,"61",$O$1,"1")/1000000,"")</f>
        <v>73.533409559999996</v>
      </c>
      <c r="P1764" s="12">
        <f>IFERROR([1]!EM_S_STM07_IS(F1764,"61",$P$1,"1")/1000000,"")</f>
        <v>102.71451934999999</v>
      </c>
      <c r="Q1764" s="12">
        <f>IFERROR([1]!EM_S_STM07_IS(F1764,"61",$Q$1,"1")/1000000,"")</f>
        <v>149.65937991999999</v>
      </c>
      <c r="R1764" s="12">
        <f>IFERROR([1]!EM_S_STM07_IS(F1764,"61",$R$1,"1")/1000000,"")</f>
        <v>179.59452644000001</v>
      </c>
      <c r="S1764" s="12">
        <f>IFERROR([1]!EM_S_STM07_IS(F1764,"61",$S$1,"1")/1000000,"")</f>
        <v>176.56557194999999</v>
      </c>
      <c r="T1764" s="20" t="str">
        <f t="shared" si="494"/>
        <v/>
      </c>
      <c r="U1764" s="20" t="str">
        <f t="shared" si="495"/>
        <v/>
      </c>
      <c r="V1764" s="14" t="str">
        <f t="shared" si="496"/>
        <v/>
      </c>
      <c r="W1764" s="14">
        <f t="shared" si="497"/>
        <v>0.66304748344841735</v>
      </c>
      <c r="X1764" s="14">
        <f t="shared" si="498"/>
        <v>0.33327636872843636</v>
      </c>
      <c r="Y1764" s="14">
        <f t="shared" si="499"/>
        <v>0.14384805790600141</v>
      </c>
      <c r="Z1764" s="15">
        <f t="shared" si="500"/>
        <v>0.16249299355087463</v>
      </c>
      <c r="AA1764" s="14" t="str">
        <f t="shared" si="501"/>
        <v/>
      </c>
      <c r="AB1764" s="14">
        <f t="shared" si="502"/>
        <v>0.39684151686437857</v>
      </c>
      <c r="AC1764" s="14">
        <f t="shared" si="503"/>
        <v>0.45704210920790339</v>
      </c>
      <c r="AD1764" s="14">
        <f t="shared" si="504"/>
        <v>0.2000218531975862</v>
      </c>
      <c r="AE1764" s="14">
        <f t="shared" si="505"/>
        <v>-1.6865516728383975E-2</v>
      </c>
      <c r="AF1764" s="18" t="str">
        <f t="shared" si="506"/>
        <v/>
      </c>
      <c r="AG1764" s="18" t="str">
        <f t="shared" si="507"/>
        <v/>
      </c>
      <c r="AH1764" s="18" t="str">
        <f t="shared" si="508"/>
        <v/>
      </c>
      <c r="AI1764" s="19">
        <f t="shared" si="509"/>
        <v>1</v>
      </c>
      <c r="AJ1764" s="19" t="str">
        <f t="shared" si="510"/>
        <v/>
      </c>
      <c r="AK1764" s="19" t="str">
        <f t="shared" si="511"/>
        <v/>
      </c>
    </row>
    <row r="1765" spans="2:37" x14ac:dyDescent="0.15">
      <c r="B1765" s="51" t="str">
        <f>IFERROR(IF(AND(AF1765=1,AI1765=1),MAX($B$5:B1764)+1,""),"")</f>
        <v/>
      </c>
      <c r="C1765" s="51" t="str">
        <f>IFERROR(IF(AND(AG1765=1,AJ1765=1),MAX($C$5:C1764)+1,""),"")</f>
        <v/>
      </c>
      <c r="D1765" s="51" t="str">
        <f>IFERROR(IF(AND(AH1765=1,AK1765=1),MAX($D$5:D1764)+1,""),"")</f>
        <v/>
      </c>
      <c r="F1765" s="5" t="s">
        <v>3627</v>
      </c>
      <c r="G1765" s="5" t="s">
        <v>3628</v>
      </c>
      <c r="H1765" s="12" t="str">
        <f>IFERROR([1]!EM_S_STM07_IS(F1765,"9",$H$1,"1")/1000000,"")</f>
        <v/>
      </c>
      <c r="I1765" s="12">
        <f>IFERROR([1]!EM_S_STM07_IS(F1765,"9",$I$1,"1")/1000000,"")</f>
        <v>127.3048146</v>
      </c>
      <c r="J1765" s="12">
        <f>IFERROR([1]!EM_S_STM07_IS(F1765,"9",$J$1,"1")/1000000,"")</f>
        <v>163.28412346000002</v>
      </c>
      <c r="K1765" s="12">
        <f>IFERROR([1]!EM_S_STM07_IS(F1765,"9",$K$1,"1")/1000000,"")</f>
        <v>173.48872274999999</v>
      </c>
      <c r="L1765" s="12">
        <f>IFERROR([1]!EM_S_STM07_IS(F1765,"9",$L$1,"1")/1000000,"")</f>
        <v>192.26239980000003</v>
      </c>
      <c r="M1765" s="13">
        <f>IFERROR([1]!EM_S_STM07_IS(F1765,"9",$M$1,"1")/1000000,"")</f>
        <v>214.27208427000002</v>
      </c>
      <c r="N1765" s="12" t="str">
        <f>IFERROR([1]!EM_S_STM07_IS(F1765,"61",$N$1,"1")/1000000,"")</f>
        <v/>
      </c>
      <c r="O1765" s="12">
        <f>IFERROR([1]!EM_S_STM07_IS(F1765,"61",$O$1,"1")/1000000,"")</f>
        <v>23.738258909999999</v>
      </c>
      <c r="P1765" s="12">
        <f>IFERROR([1]!EM_S_STM07_IS(F1765,"61",$P$1,"1")/1000000,"")</f>
        <v>31.104339170000003</v>
      </c>
      <c r="Q1765" s="12">
        <f>IFERROR([1]!EM_S_STM07_IS(F1765,"61",$Q$1,"1")/1000000,"")</f>
        <v>33.337281329999996</v>
      </c>
      <c r="R1765" s="12">
        <f>IFERROR([1]!EM_S_STM07_IS(F1765,"61",$R$1,"1")/1000000,"")</f>
        <v>34.535460139999998</v>
      </c>
      <c r="S1765" s="12">
        <f>IFERROR([1]!EM_S_STM07_IS(F1765,"61",$S$1,"1")/1000000,"")</f>
        <v>25.228234559999997</v>
      </c>
      <c r="T1765" s="20" t="str">
        <f t="shared" si="494"/>
        <v/>
      </c>
      <c r="U1765" s="20" t="str">
        <f t="shared" si="495"/>
        <v/>
      </c>
      <c r="V1765" s="14" t="str">
        <f t="shared" si="496"/>
        <v/>
      </c>
      <c r="W1765" s="14">
        <f t="shared" si="497"/>
        <v>0.28262331611769237</v>
      </c>
      <c r="X1765" s="14">
        <f t="shared" si="498"/>
        <v>6.2495967603977208E-2</v>
      </c>
      <c r="Y1765" s="14">
        <f t="shared" si="499"/>
        <v>0.10821266507940806</v>
      </c>
      <c r="Z1765" s="15">
        <f t="shared" si="500"/>
        <v>0.11447732106171284</v>
      </c>
      <c r="AA1765" s="14" t="str">
        <f t="shared" si="501"/>
        <v/>
      </c>
      <c r="AB1765" s="14">
        <f t="shared" si="502"/>
        <v>0.31030415027181973</v>
      </c>
      <c r="AC1765" s="14">
        <f t="shared" si="503"/>
        <v>7.1788767084743466E-2</v>
      </c>
      <c r="AD1765" s="14">
        <f t="shared" si="504"/>
        <v>3.5941107438829112E-2</v>
      </c>
      <c r="AE1765" s="14">
        <f t="shared" si="505"/>
        <v>-0.26949765667723347</v>
      </c>
      <c r="AF1765" s="18" t="str">
        <f t="shared" si="506"/>
        <v/>
      </c>
      <c r="AG1765" s="18" t="str">
        <f t="shared" si="507"/>
        <v/>
      </c>
      <c r="AH1765" s="18" t="str">
        <f t="shared" si="508"/>
        <v/>
      </c>
      <c r="AI1765" s="19" t="str">
        <f t="shared" si="509"/>
        <v/>
      </c>
      <c r="AJ1765" s="19" t="str">
        <f t="shared" si="510"/>
        <v/>
      </c>
      <c r="AK1765" s="19" t="str">
        <f t="shared" si="511"/>
        <v/>
      </c>
    </row>
    <row r="1766" spans="2:37" x14ac:dyDescent="0.15">
      <c r="B1766" s="51" t="str">
        <f>IFERROR(IF(AND(AF1766=1,AI1766=1),MAX($B$5:B1765)+1,""),"")</f>
        <v/>
      </c>
      <c r="C1766" s="51" t="str">
        <f>IFERROR(IF(AND(AG1766=1,AJ1766=1),MAX($C$5:C1765)+1,""),"")</f>
        <v/>
      </c>
      <c r="D1766" s="51" t="str">
        <f>IFERROR(IF(AND(AH1766=1,AK1766=1),MAX($D$5:D1765)+1,""),"")</f>
        <v/>
      </c>
      <c r="F1766" s="5" t="s">
        <v>3629</v>
      </c>
      <c r="G1766" s="5" t="s">
        <v>3630</v>
      </c>
      <c r="H1766" s="12" t="str">
        <f>IFERROR([1]!EM_S_STM07_IS(F1766,"9",$H$1,"1")/1000000,"")</f>
        <v/>
      </c>
      <c r="I1766" s="12">
        <f>IFERROR([1]!EM_S_STM07_IS(F1766,"9",$I$1,"1")/1000000,"")</f>
        <v>509.21714291000001</v>
      </c>
      <c r="J1766" s="12">
        <f>IFERROR([1]!EM_S_STM07_IS(F1766,"9",$J$1,"1")/1000000,"")</f>
        <v>538.84014266999998</v>
      </c>
      <c r="K1766" s="12">
        <f>IFERROR([1]!EM_S_STM07_IS(F1766,"9",$K$1,"1")/1000000,"")</f>
        <v>612.3814220700001</v>
      </c>
      <c r="L1766" s="12">
        <f>IFERROR([1]!EM_S_STM07_IS(F1766,"9",$L$1,"1")/1000000,"")</f>
        <v>674.47608829000001</v>
      </c>
      <c r="M1766" s="13">
        <f>IFERROR([1]!EM_S_STM07_IS(F1766,"9",$M$1,"1")/1000000,"")</f>
        <v>694.56935337999994</v>
      </c>
      <c r="N1766" s="12" t="str">
        <f>IFERROR([1]!EM_S_STM07_IS(F1766,"61",$N$1,"1")/1000000,"")</f>
        <v/>
      </c>
      <c r="O1766" s="12">
        <f>IFERROR([1]!EM_S_STM07_IS(F1766,"61",$O$1,"1")/1000000,"")</f>
        <v>117.74458709999999</v>
      </c>
      <c r="P1766" s="12">
        <f>IFERROR([1]!EM_S_STM07_IS(F1766,"61",$P$1,"1")/1000000,"")</f>
        <v>123.39399990999999</v>
      </c>
      <c r="Q1766" s="12">
        <f>IFERROR([1]!EM_S_STM07_IS(F1766,"61",$Q$1,"1")/1000000,"")</f>
        <v>131.07791381999999</v>
      </c>
      <c r="R1766" s="12">
        <f>IFERROR([1]!EM_S_STM07_IS(F1766,"61",$R$1,"1")/1000000,"")</f>
        <v>134.6948194</v>
      </c>
      <c r="S1766" s="12">
        <f>IFERROR([1]!EM_S_STM07_IS(F1766,"61",$S$1,"1")/1000000,"")</f>
        <v>138.21414919</v>
      </c>
      <c r="T1766" s="20" t="str">
        <f t="shared" si="494"/>
        <v/>
      </c>
      <c r="U1766" s="20" t="str">
        <f t="shared" si="495"/>
        <v/>
      </c>
      <c r="V1766" s="14" t="str">
        <f t="shared" si="496"/>
        <v/>
      </c>
      <c r="W1766" s="14">
        <f t="shared" si="497"/>
        <v>5.817361055583236E-2</v>
      </c>
      <c r="X1766" s="14">
        <f t="shared" si="498"/>
        <v>0.13648069914686878</v>
      </c>
      <c r="Y1766" s="14">
        <f t="shared" si="499"/>
        <v>0.1013986773310409</v>
      </c>
      <c r="Z1766" s="15">
        <f t="shared" si="500"/>
        <v>2.979092281972873E-2</v>
      </c>
      <c r="AA1766" s="14" t="str">
        <f t="shared" si="501"/>
        <v/>
      </c>
      <c r="AB1766" s="14">
        <f t="shared" si="502"/>
        <v>4.798023373424358E-2</v>
      </c>
      <c r="AC1766" s="14">
        <f t="shared" si="503"/>
        <v>6.2271373937180297E-2</v>
      </c>
      <c r="AD1766" s="14">
        <f t="shared" si="504"/>
        <v>2.7593554662205321E-2</v>
      </c>
      <c r="AE1766" s="14">
        <f t="shared" si="505"/>
        <v>2.6128174830159803E-2</v>
      </c>
      <c r="AF1766" s="18" t="str">
        <f t="shared" si="506"/>
        <v/>
      </c>
      <c r="AG1766" s="18" t="str">
        <f t="shared" si="507"/>
        <v/>
      </c>
      <c r="AH1766" s="18" t="str">
        <f t="shared" si="508"/>
        <v/>
      </c>
      <c r="AI1766" s="19" t="str">
        <f t="shared" si="509"/>
        <v/>
      </c>
      <c r="AJ1766" s="19" t="str">
        <f t="shared" si="510"/>
        <v/>
      </c>
      <c r="AK1766" s="19" t="str">
        <f t="shared" si="511"/>
        <v/>
      </c>
    </row>
    <row r="1767" spans="2:37" x14ac:dyDescent="0.15">
      <c r="B1767" s="51" t="str">
        <f>IFERROR(IF(AND(AF1767=1,AI1767=1),MAX($B$5:B1766)+1,""),"")</f>
        <v/>
      </c>
      <c r="C1767" s="51" t="str">
        <f>IFERROR(IF(AND(AG1767=1,AJ1767=1),MAX($C$5:C1766)+1,""),"")</f>
        <v/>
      </c>
      <c r="D1767" s="51" t="str">
        <f>IFERROR(IF(AND(AH1767=1,AK1767=1),MAX($D$5:D1766)+1,""),"")</f>
        <v/>
      </c>
      <c r="F1767" s="5" t="s">
        <v>3631</v>
      </c>
      <c r="G1767" s="5" t="s">
        <v>3632</v>
      </c>
      <c r="H1767" s="12" t="str">
        <f>IFERROR([1]!EM_S_STM07_IS(F1767,"9",$H$1,"1")/1000000,"")</f>
        <v/>
      </c>
      <c r="I1767" s="12">
        <f>IFERROR([1]!EM_S_STM07_IS(F1767,"9",$I$1,"1")/1000000,"")</f>
        <v>109.42154431</v>
      </c>
      <c r="J1767" s="12">
        <f>IFERROR([1]!EM_S_STM07_IS(F1767,"9",$J$1,"1")/1000000,"")</f>
        <v>135.14363650999999</v>
      </c>
      <c r="K1767" s="12">
        <f>IFERROR([1]!EM_S_STM07_IS(F1767,"9",$K$1,"1")/1000000,"")</f>
        <v>163.06494875999999</v>
      </c>
      <c r="L1767" s="12">
        <f>IFERROR([1]!EM_S_STM07_IS(F1767,"9",$L$1,"1")/1000000,"")</f>
        <v>204.79541708000002</v>
      </c>
      <c r="M1767" s="13">
        <f>IFERROR([1]!EM_S_STM07_IS(F1767,"9",$M$1,"1")/1000000,"")</f>
        <v>239.67966544000001</v>
      </c>
      <c r="N1767" s="12" t="str">
        <f>IFERROR([1]!EM_S_STM07_IS(F1767,"61",$N$1,"1")/1000000,"")</f>
        <v/>
      </c>
      <c r="O1767" s="12">
        <f>IFERROR([1]!EM_S_STM07_IS(F1767,"61",$O$1,"1")/1000000,"")</f>
        <v>53.77209483</v>
      </c>
      <c r="P1767" s="12">
        <f>IFERROR([1]!EM_S_STM07_IS(F1767,"61",$P$1,"1")/1000000,"")</f>
        <v>60.413916219999997</v>
      </c>
      <c r="Q1767" s="12">
        <f>IFERROR([1]!EM_S_STM07_IS(F1767,"61",$Q$1,"1")/1000000,"")</f>
        <v>64.08901302000001</v>
      </c>
      <c r="R1767" s="12">
        <f>IFERROR([1]!EM_S_STM07_IS(F1767,"61",$R$1,"1")/1000000,"")</f>
        <v>82.184899920000007</v>
      </c>
      <c r="S1767" s="12">
        <f>IFERROR([1]!EM_S_STM07_IS(F1767,"61",$S$1,"1")/1000000,"")</f>
        <v>88.954788769999993</v>
      </c>
      <c r="T1767" s="20" t="str">
        <f t="shared" si="494"/>
        <v/>
      </c>
      <c r="U1767" s="20" t="str">
        <f t="shared" si="495"/>
        <v/>
      </c>
      <c r="V1767" s="14" t="str">
        <f t="shared" si="496"/>
        <v/>
      </c>
      <c r="W1767" s="14">
        <f t="shared" si="497"/>
        <v>0.23507337939891657</v>
      </c>
      <c r="X1767" s="14">
        <f t="shared" si="498"/>
        <v>0.20660471311154893</v>
      </c>
      <c r="Y1767" s="14">
        <f t="shared" si="499"/>
        <v>0.25591317225027427</v>
      </c>
      <c r="Z1767" s="15">
        <f t="shared" si="500"/>
        <v>0.17033705566942944</v>
      </c>
      <c r="AA1767" s="14" t="str">
        <f t="shared" si="501"/>
        <v/>
      </c>
      <c r="AB1767" s="14">
        <f t="shared" si="502"/>
        <v>0.12351799592331406</v>
      </c>
      <c r="AC1767" s="14">
        <f t="shared" si="503"/>
        <v>6.0831957766435504E-2</v>
      </c>
      <c r="AD1767" s="14">
        <f t="shared" si="504"/>
        <v>0.28235552471923514</v>
      </c>
      <c r="AE1767" s="14">
        <f t="shared" si="505"/>
        <v>8.2373877154926223E-2</v>
      </c>
      <c r="AF1767" s="18" t="str">
        <f t="shared" si="506"/>
        <v/>
      </c>
      <c r="AG1767" s="18" t="str">
        <f t="shared" si="507"/>
        <v/>
      </c>
      <c r="AH1767" s="18" t="str">
        <f t="shared" si="508"/>
        <v/>
      </c>
      <c r="AI1767" s="19">
        <f t="shared" si="509"/>
        <v>1</v>
      </c>
      <c r="AJ1767" s="19" t="str">
        <f t="shared" si="510"/>
        <v/>
      </c>
      <c r="AK1767" s="19" t="str">
        <f t="shared" si="511"/>
        <v/>
      </c>
    </row>
    <row r="1768" spans="2:37" x14ac:dyDescent="0.15">
      <c r="B1768" s="51" t="str">
        <f>IFERROR(IF(AND(AF1768=1,AI1768=1),MAX($B$5:B1767)+1,""),"")</f>
        <v/>
      </c>
      <c r="C1768" s="51" t="str">
        <f>IFERROR(IF(AND(AG1768=1,AJ1768=1),MAX($C$5:C1767)+1,""),"")</f>
        <v/>
      </c>
      <c r="D1768" s="51" t="str">
        <f>IFERROR(IF(AND(AH1768=1,AK1768=1),MAX($D$5:D1767)+1,""),"")</f>
        <v/>
      </c>
      <c r="F1768" s="5" t="s">
        <v>3633</v>
      </c>
      <c r="G1768" s="5" t="s">
        <v>3634</v>
      </c>
      <c r="H1768" s="12" t="str">
        <f>IFERROR([1]!EM_S_STM07_IS(F1768,"9",$H$1,"1")/1000000,"")</f>
        <v/>
      </c>
      <c r="I1768" s="12">
        <f>IFERROR([1]!EM_S_STM07_IS(F1768,"9",$I$1,"1")/1000000,"")</f>
        <v>354.64240000000001</v>
      </c>
      <c r="J1768" s="12">
        <f>IFERROR([1]!EM_S_STM07_IS(F1768,"9",$J$1,"1")/1000000,"")</f>
        <v>395.45877427999994</v>
      </c>
      <c r="K1768" s="12">
        <f>IFERROR([1]!EM_S_STM07_IS(F1768,"9",$K$1,"1")/1000000,"")</f>
        <v>392.85062562000002</v>
      </c>
      <c r="L1768" s="12">
        <f>IFERROR([1]!EM_S_STM07_IS(F1768,"9",$L$1,"1")/1000000,"")</f>
        <v>458.08967806999999</v>
      </c>
      <c r="M1768" s="13">
        <f>IFERROR([1]!EM_S_STM07_IS(F1768,"9",$M$1,"1")/1000000,"")</f>
        <v>384.61148613</v>
      </c>
      <c r="N1768" s="12" t="str">
        <f>IFERROR([1]!EM_S_STM07_IS(F1768,"61",$N$1,"1")/1000000,"")</f>
        <v/>
      </c>
      <c r="O1768" s="12">
        <f>IFERROR([1]!EM_S_STM07_IS(F1768,"61",$O$1,"1")/1000000,"")</f>
        <v>73.172499999999999</v>
      </c>
      <c r="P1768" s="12">
        <f>IFERROR([1]!EM_S_STM07_IS(F1768,"61",$P$1,"1")/1000000,"")</f>
        <v>96.078948769999997</v>
      </c>
      <c r="Q1768" s="12">
        <f>IFERROR([1]!EM_S_STM07_IS(F1768,"61",$Q$1,"1")/1000000,"")</f>
        <v>112.57033808</v>
      </c>
      <c r="R1768" s="12">
        <f>IFERROR([1]!EM_S_STM07_IS(F1768,"61",$R$1,"1")/1000000,"")</f>
        <v>158.06504662999998</v>
      </c>
      <c r="S1768" s="12">
        <f>IFERROR([1]!EM_S_STM07_IS(F1768,"61",$S$1,"1")/1000000,"")</f>
        <v>105.34846612999999</v>
      </c>
      <c r="T1768" s="20" t="str">
        <f t="shared" si="494"/>
        <v/>
      </c>
      <c r="U1768" s="20" t="str">
        <f t="shared" si="495"/>
        <v/>
      </c>
      <c r="V1768" s="14" t="str">
        <f t="shared" si="496"/>
        <v/>
      </c>
      <c r="W1768" s="14">
        <f t="shared" si="497"/>
        <v>0.11509163675860509</v>
      </c>
      <c r="X1768" s="14">
        <f t="shared" si="498"/>
        <v>-6.5952479237526224E-3</v>
      </c>
      <c r="Y1768" s="14">
        <f t="shared" si="499"/>
        <v>0.16606579752046768</v>
      </c>
      <c r="Z1768" s="15">
        <f t="shared" si="500"/>
        <v>-0.1604013263288851</v>
      </c>
      <c r="AA1768" s="14" t="str">
        <f t="shared" si="501"/>
        <v/>
      </c>
      <c r="AB1768" s="14">
        <f t="shared" si="502"/>
        <v>0.31304723454849837</v>
      </c>
      <c r="AC1768" s="14">
        <f t="shared" si="503"/>
        <v>0.17164414807949405</v>
      </c>
      <c r="AD1768" s="14">
        <f t="shared" si="504"/>
        <v>0.40414472698543735</v>
      </c>
      <c r="AE1768" s="14">
        <f t="shared" si="505"/>
        <v>-0.33351194096313663</v>
      </c>
      <c r="AF1768" s="18" t="str">
        <f t="shared" si="506"/>
        <v/>
      </c>
      <c r="AG1768" s="18" t="str">
        <f t="shared" si="507"/>
        <v/>
      </c>
      <c r="AH1768" s="18" t="str">
        <f t="shared" si="508"/>
        <v/>
      </c>
      <c r="AI1768" s="19" t="str">
        <f t="shared" si="509"/>
        <v/>
      </c>
      <c r="AJ1768" s="19" t="str">
        <f t="shared" si="510"/>
        <v/>
      </c>
      <c r="AK1768" s="19" t="str">
        <f t="shared" si="511"/>
        <v/>
      </c>
    </row>
    <row r="1769" spans="2:37" x14ac:dyDescent="0.15">
      <c r="B1769" s="51" t="str">
        <f>IFERROR(IF(AND(AF1769=1,AI1769=1),MAX($B$5:B1768)+1,""),"")</f>
        <v/>
      </c>
      <c r="C1769" s="51" t="str">
        <f>IFERROR(IF(AND(AG1769=1,AJ1769=1),MAX($C$5:C1768)+1,""),"")</f>
        <v/>
      </c>
      <c r="D1769" s="51" t="str">
        <f>IFERROR(IF(AND(AH1769=1,AK1769=1),MAX($D$5:D1768)+1,""),"")</f>
        <v/>
      </c>
      <c r="F1769" s="5" t="s">
        <v>3635</v>
      </c>
      <c r="G1769" s="5" t="s">
        <v>3636</v>
      </c>
      <c r="H1769" s="12" t="str">
        <f>IFERROR([1]!EM_S_STM07_IS(F1769,"9",$H$1,"1")/1000000,"")</f>
        <v/>
      </c>
      <c r="I1769" s="12">
        <f>IFERROR([1]!EM_S_STM07_IS(F1769,"9",$I$1,"1")/1000000,"")</f>
        <v>705.18147437999994</v>
      </c>
      <c r="J1769" s="12">
        <f>IFERROR([1]!EM_S_STM07_IS(F1769,"9",$J$1,"1")/1000000,"")</f>
        <v>954.17829804999997</v>
      </c>
      <c r="K1769" s="12">
        <f>IFERROR([1]!EM_S_STM07_IS(F1769,"9",$K$1,"1")/1000000,"")</f>
        <v>980.11488821</v>
      </c>
      <c r="L1769" s="12">
        <f>IFERROR([1]!EM_S_STM07_IS(F1769,"9",$L$1,"1")/1000000,"")</f>
        <v>1086.7254158599999</v>
      </c>
      <c r="M1769" s="13">
        <f>IFERROR([1]!EM_S_STM07_IS(F1769,"9",$M$1,"1")/1000000,"")</f>
        <v>1284.6314837699999</v>
      </c>
      <c r="N1769" s="12" t="str">
        <f>IFERROR([1]!EM_S_STM07_IS(F1769,"61",$N$1,"1")/1000000,"")</f>
        <v/>
      </c>
      <c r="O1769" s="12">
        <f>IFERROR([1]!EM_S_STM07_IS(F1769,"61",$O$1,"1")/1000000,"")</f>
        <v>59.358694490000005</v>
      </c>
      <c r="P1769" s="12">
        <f>IFERROR([1]!EM_S_STM07_IS(F1769,"61",$P$1,"1")/1000000,"")</f>
        <v>77.496954290000005</v>
      </c>
      <c r="Q1769" s="12">
        <f>IFERROR([1]!EM_S_STM07_IS(F1769,"61",$Q$1,"1")/1000000,"")</f>
        <v>88.531411829999996</v>
      </c>
      <c r="R1769" s="12">
        <f>IFERROR([1]!EM_S_STM07_IS(F1769,"61",$R$1,"1")/1000000,"")</f>
        <v>103.15778644</v>
      </c>
      <c r="S1769" s="12">
        <f>IFERROR([1]!EM_S_STM07_IS(F1769,"61",$S$1,"1")/1000000,"")</f>
        <v>126.53972229</v>
      </c>
      <c r="T1769" s="20" t="str">
        <f t="shared" si="494"/>
        <v/>
      </c>
      <c r="U1769" s="20" t="str">
        <f t="shared" si="495"/>
        <v/>
      </c>
      <c r="V1769" s="14" t="str">
        <f t="shared" si="496"/>
        <v/>
      </c>
      <c r="W1769" s="14">
        <f t="shared" si="497"/>
        <v>0.35309609329842312</v>
      </c>
      <c r="X1769" s="14">
        <f t="shared" si="498"/>
        <v>2.718212121676334E-2</v>
      </c>
      <c r="Y1769" s="14">
        <f t="shared" si="499"/>
        <v>0.10877350087468261</v>
      </c>
      <c r="Z1769" s="15">
        <f t="shared" si="500"/>
        <v>0.18211230272311565</v>
      </c>
      <c r="AA1769" s="14" t="str">
        <f t="shared" si="501"/>
        <v/>
      </c>
      <c r="AB1769" s="14">
        <f t="shared" si="502"/>
        <v>0.30557039631415245</v>
      </c>
      <c r="AC1769" s="14">
        <f t="shared" si="503"/>
        <v>0.14238569297456696</v>
      </c>
      <c r="AD1769" s="14">
        <f t="shared" si="504"/>
        <v>0.16521113023799838</v>
      </c>
      <c r="AE1769" s="14">
        <f t="shared" si="505"/>
        <v>0.22666186098903662</v>
      </c>
      <c r="AF1769" s="18" t="str">
        <f t="shared" si="506"/>
        <v/>
      </c>
      <c r="AG1769" s="18" t="str">
        <f t="shared" si="507"/>
        <v/>
      </c>
      <c r="AH1769" s="18" t="str">
        <f t="shared" si="508"/>
        <v/>
      </c>
      <c r="AI1769" s="19" t="str">
        <f t="shared" si="509"/>
        <v/>
      </c>
      <c r="AJ1769" s="19">
        <f t="shared" si="510"/>
        <v>1</v>
      </c>
      <c r="AK1769" s="19" t="str">
        <f t="shared" si="511"/>
        <v/>
      </c>
    </row>
    <row r="1770" spans="2:37" x14ac:dyDescent="0.15">
      <c r="B1770" s="51">
        <f>IFERROR(IF(AND(AF1770=1,AI1770=1),MAX($B$5:B1769)+1,""),"")</f>
        <v>164</v>
      </c>
      <c r="C1770" s="51" t="str">
        <f>IFERROR(IF(AND(AG1770=1,AJ1770=1),MAX($C$5:C1769)+1,""),"")</f>
        <v/>
      </c>
      <c r="D1770" s="51" t="str">
        <f>IFERROR(IF(AND(AH1770=1,AK1770=1),MAX($D$5:D1769)+1,""),"")</f>
        <v/>
      </c>
      <c r="F1770" s="5" t="s">
        <v>3637</v>
      </c>
      <c r="G1770" s="5" t="s">
        <v>3638</v>
      </c>
      <c r="H1770" s="12">
        <f>IFERROR([1]!EM_S_STM07_IS(F1770,"9",$H$1,"1")/1000000,"")</f>
        <v>265.12791040999997</v>
      </c>
      <c r="I1770" s="12">
        <f>IFERROR([1]!EM_S_STM07_IS(F1770,"9",$I$1,"1")/1000000,"")</f>
        <v>360.32649143999998</v>
      </c>
      <c r="J1770" s="12">
        <f>IFERROR([1]!EM_S_STM07_IS(F1770,"9",$J$1,"1")/1000000,"")</f>
        <v>516.65053648000003</v>
      </c>
      <c r="K1770" s="12">
        <f>IFERROR([1]!EM_S_STM07_IS(F1770,"9",$K$1,"1")/1000000,"")</f>
        <v>714.23523984000008</v>
      </c>
      <c r="L1770" s="12">
        <f>IFERROR([1]!EM_S_STM07_IS(F1770,"9",$L$1,"1")/1000000,"")</f>
        <v>911.46469214000001</v>
      </c>
      <c r="M1770" s="13">
        <f>IFERROR([1]!EM_S_STM07_IS(F1770,"9",$M$1,"1")/1000000,"")</f>
        <v>1117.4489933599998</v>
      </c>
      <c r="N1770" s="12">
        <f>IFERROR([1]!EM_S_STM07_IS(F1770,"61",$N$1,"1")/1000000,"")</f>
        <v>40.877859299999997</v>
      </c>
      <c r="O1770" s="12">
        <f>IFERROR([1]!EM_S_STM07_IS(F1770,"61",$O$1,"1")/1000000,"")</f>
        <v>55.120358400000001</v>
      </c>
      <c r="P1770" s="12">
        <f>IFERROR([1]!EM_S_STM07_IS(F1770,"61",$P$1,"1")/1000000,"")</f>
        <v>69.535631980000005</v>
      </c>
      <c r="Q1770" s="12">
        <f>IFERROR([1]!EM_S_STM07_IS(F1770,"61",$Q$1,"1")/1000000,"")</f>
        <v>76.570100390000007</v>
      </c>
      <c r="R1770" s="12">
        <f>IFERROR([1]!EM_S_STM07_IS(F1770,"61",$R$1,"1")/1000000,"")</f>
        <v>75.285176629999995</v>
      </c>
      <c r="S1770" s="12">
        <f>IFERROR([1]!EM_S_STM07_IS(F1770,"61",$S$1,"1")/1000000,"")</f>
        <v>87.495468099999997</v>
      </c>
      <c r="T1770" s="20">
        <f t="shared" si="494"/>
        <v>0.33338158202912105</v>
      </c>
      <c r="U1770" s="20">
        <f t="shared" si="495"/>
        <v>0.16439272377290348</v>
      </c>
      <c r="V1770" s="14">
        <f t="shared" si="496"/>
        <v>0.35906661385737443</v>
      </c>
      <c r="W1770" s="14">
        <f t="shared" si="497"/>
        <v>0.43383999998243383</v>
      </c>
      <c r="X1770" s="14">
        <f t="shared" si="498"/>
        <v>0.38243394598245756</v>
      </c>
      <c r="Y1770" s="14">
        <f t="shared" si="499"/>
        <v>0.2761407464915655</v>
      </c>
      <c r="Z1770" s="15">
        <f t="shared" si="500"/>
        <v>0.22599262812515047</v>
      </c>
      <c r="AA1770" s="14">
        <f t="shared" si="501"/>
        <v>0.34841597245773592</v>
      </c>
      <c r="AB1770" s="14">
        <f t="shared" si="502"/>
        <v>0.26152358218338445</v>
      </c>
      <c r="AC1770" s="14">
        <f t="shared" si="503"/>
        <v>0.10116350725083324</v>
      </c>
      <c r="AD1770" s="14">
        <f t="shared" si="504"/>
        <v>-1.6781011823876649E-2</v>
      </c>
      <c r="AE1770" s="14">
        <f t="shared" si="505"/>
        <v>0.16218719297172221</v>
      </c>
      <c r="AF1770" s="18">
        <f t="shared" si="506"/>
        <v>1</v>
      </c>
      <c r="AG1770" s="18" t="str">
        <f t="shared" si="507"/>
        <v/>
      </c>
      <c r="AH1770" s="18" t="str">
        <f t="shared" si="508"/>
        <v/>
      </c>
      <c r="AI1770" s="19">
        <f t="shared" si="509"/>
        <v>1</v>
      </c>
      <c r="AJ1770" s="19" t="str">
        <f t="shared" si="510"/>
        <v/>
      </c>
      <c r="AK1770" s="19" t="str">
        <f t="shared" si="511"/>
        <v/>
      </c>
    </row>
    <row r="1771" spans="2:37" x14ac:dyDescent="0.15">
      <c r="B1771" s="51" t="str">
        <f>IFERROR(IF(AND(AF1771=1,AI1771=1),MAX($B$5:B1770)+1,""),"")</f>
        <v/>
      </c>
      <c r="C1771" s="51" t="str">
        <f>IFERROR(IF(AND(AG1771=1,AJ1771=1),MAX($C$5:C1770)+1,""),"")</f>
        <v/>
      </c>
      <c r="D1771" s="51" t="str">
        <f>IFERROR(IF(AND(AH1771=1,AK1771=1),MAX($D$5:D1770)+1,""),"")</f>
        <v/>
      </c>
      <c r="F1771" s="5" t="s">
        <v>3639</v>
      </c>
      <c r="G1771" s="5" t="s">
        <v>3640</v>
      </c>
      <c r="H1771" s="12" t="str">
        <f>IFERROR([1]!EM_S_STM07_IS(F1771,"9",$H$1,"1")/1000000,"")</f>
        <v/>
      </c>
      <c r="I1771" s="12">
        <f>IFERROR([1]!EM_S_STM07_IS(F1771,"9",$I$1,"1")/1000000,"")</f>
        <v>431.53253655000003</v>
      </c>
      <c r="J1771" s="12">
        <f>IFERROR([1]!EM_S_STM07_IS(F1771,"9",$J$1,"1")/1000000,"")</f>
        <v>475.75882381000002</v>
      </c>
      <c r="K1771" s="12">
        <f>IFERROR([1]!EM_S_STM07_IS(F1771,"9",$K$1,"1")/1000000,"")</f>
        <v>540.60590496999998</v>
      </c>
      <c r="L1771" s="12">
        <f>IFERROR([1]!EM_S_STM07_IS(F1771,"9",$L$1,"1")/1000000,"")</f>
        <v>572.95506426999998</v>
      </c>
      <c r="M1771" s="13">
        <f>IFERROR([1]!EM_S_STM07_IS(F1771,"9",$M$1,"1")/1000000,"")</f>
        <v>542.31063941999992</v>
      </c>
      <c r="N1771" s="12" t="str">
        <f>IFERROR([1]!EM_S_STM07_IS(F1771,"61",$N$1,"1")/1000000,"")</f>
        <v/>
      </c>
      <c r="O1771" s="12">
        <f>IFERROR([1]!EM_S_STM07_IS(F1771,"61",$O$1,"1")/1000000,"")</f>
        <v>33.29498092</v>
      </c>
      <c r="P1771" s="12">
        <f>IFERROR([1]!EM_S_STM07_IS(F1771,"61",$P$1,"1")/1000000,"")</f>
        <v>38.022741850000003</v>
      </c>
      <c r="Q1771" s="12">
        <f>IFERROR([1]!EM_S_STM07_IS(F1771,"61",$Q$1,"1")/1000000,"")</f>
        <v>43.062445590000003</v>
      </c>
      <c r="R1771" s="12">
        <f>IFERROR([1]!EM_S_STM07_IS(F1771,"61",$R$1,"1")/1000000,"")</f>
        <v>46.151132250000003</v>
      </c>
      <c r="S1771" s="12">
        <f>IFERROR([1]!EM_S_STM07_IS(F1771,"61",$S$1,"1")/1000000,"")</f>
        <v>41.114297430000001</v>
      </c>
      <c r="T1771" s="20" t="str">
        <f t="shared" si="494"/>
        <v/>
      </c>
      <c r="U1771" s="20" t="str">
        <f t="shared" si="495"/>
        <v/>
      </c>
      <c r="V1771" s="14" t="str">
        <f t="shared" si="496"/>
        <v/>
      </c>
      <c r="W1771" s="14">
        <f t="shared" si="497"/>
        <v>0.10248656477580725</v>
      </c>
      <c r="X1771" s="14">
        <f t="shared" si="498"/>
        <v>0.13630242449459523</v>
      </c>
      <c r="Y1771" s="14">
        <f t="shared" si="499"/>
        <v>5.9838708757343595E-2</v>
      </c>
      <c r="Z1771" s="15">
        <f t="shared" si="500"/>
        <v>-5.3484866023558092E-2</v>
      </c>
      <c r="AA1771" s="14" t="str">
        <f t="shared" si="501"/>
        <v/>
      </c>
      <c r="AB1771" s="14">
        <f t="shared" si="502"/>
        <v>0.141996204814164</v>
      </c>
      <c r="AC1771" s="14">
        <f t="shared" si="503"/>
        <v>0.13254445878421048</v>
      </c>
      <c r="AD1771" s="14">
        <f t="shared" si="504"/>
        <v>7.1725760524786769E-2</v>
      </c>
      <c r="AE1771" s="14">
        <f t="shared" si="505"/>
        <v>-0.10913783854132858</v>
      </c>
      <c r="AF1771" s="18" t="str">
        <f t="shared" si="506"/>
        <v/>
      </c>
      <c r="AG1771" s="18" t="str">
        <f t="shared" si="507"/>
        <v/>
      </c>
      <c r="AH1771" s="18" t="str">
        <f t="shared" si="508"/>
        <v/>
      </c>
      <c r="AI1771" s="19" t="str">
        <f t="shared" si="509"/>
        <v/>
      </c>
      <c r="AJ1771" s="19" t="str">
        <f t="shared" si="510"/>
        <v/>
      </c>
      <c r="AK1771" s="19" t="str">
        <f t="shared" si="511"/>
        <v/>
      </c>
    </row>
    <row r="1772" spans="2:37" x14ac:dyDescent="0.15">
      <c r="B1772" s="51" t="str">
        <f>IFERROR(IF(AND(AF1772=1,AI1772=1),MAX($B$5:B1771)+1,""),"")</f>
        <v/>
      </c>
      <c r="C1772" s="51" t="str">
        <f>IFERROR(IF(AND(AG1772=1,AJ1772=1),MAX($C$5:C1771)+1,""),"")</f>
        <v/>
      </c>
      <c r="D1772" s="51" t="str">
        <f>IFERROR(IF(AND(AH1772=1,AK1772=1),MAX($D$5:D1771)+1,""),"")</f>
        <v/>
      </c>
      <c r="F1772" s="5" t="s">
        <v>3641</v>
      </c>
      <c r="G1772" s="5" t="s">
        <v>3642</v>
      </c>
      <c r="H1772" s="12" t="str">
        <f>IFERROR([1]!EM_S_STM07_IS(F1772,"9",$H$1,"1")/1000000,"")</f>
        <v/>
      </c>
      <c r="I1772" s="12">
        <f>IFERROR([1]!EM_S_STM07_IS(F1772,"9",$I$1,"1")/1000000,"")</f>
        <v>170.92264702</v>
      </c>
      <c r="J1772" s="12">
        <f>IFERROR([1]!EM_S_STM07_IS(F1772,"9",$J$1,"1")/1000000,"")</f>
        <v>201.77085630000002</v>
      </c>
      <c r="K1772" s="12">
        <f>IFERROR([1]!EM_S_STM07_IS(F1772,"9",$K$1,"1")/1000000,"")</f>
        <v>212.12696683000001</v>
      </c>
      <c r="L1772" s="12">
        <f>IFERROR([1]!EM_S_STM07_IS(F1772,"9",$L$1,"1")/1000000,"")</f>
        <v>247.47573563</v>
      </c>
      <c r="M1772" s="13">
        <f>IFERROR([1]!EM_S_STM07_IS(F1772,"9",$M$1,"1")/1000000,"")</f>
        <v>349.19491482000001</v>
      </c>
      <c r="N1772" s="12" t="str">
        <f>IFERROR([1]!EM_S_STM07_IS(F1772,"61",$N$1,"1")/1000000,"")</f>
        <v/>
      </c>
      <c r="O1772" s="12">
        <f>IFERROR([1]!EM_S_STM07_IS(F1772,"61",$O$1,"1")/1000000,"")</f>
        <v>32.667048469999997</v>
      </c>
      <c r="P1772" s="12">
        <f>IFERROR([1]!EM_S_STM07_IS(F1772,"61",$P$1,"1")/1000000,"")</f>
        <v>37.075054630000004</v>
      </c>
      <c r="Q1772" s="12">
        <f>IFERROR([1]!EM_S_STM07_IS(F1772,"61",$Q$1,"1")/1000000,"")</f>
        <v>38.458176259999995</v>
      </c>
      <c r="R1772" s="12">
        <f>IFERROR([1]!EM_S_STM07_IS(F1772,"61",$R$1,"1")/1000000,"")</f>
        <v>42.252515359999997</v>
      </c>
      <c r="S1772" s="12">
        <f>IFERROR([1]!EM_S_STM07_IS(F1772,"61",$S$1,"1")/1000000,"")</f>
        <v>49.424916170000003</v>
      </c>
      <c r="T1772" s="20" t="str">
        <f t="shared" si="494"/>
        <v/>
      </c>
      <c r="U1772" s="20" t="str">
        <f t="shared" si="495"/>
        <v/>
      </c>
      <c r="V1772" s="14" t="str">
        <f t="shared" si="496"/>
        <v/>
      </c>
      <c r="W1772" s="14">
        <f t="shared" si="497"/>
        <v>0.18048052623705513</v>
      </c>
      <c r="X1772" s="14">
        <f t="shared" si="498"/>
        <v>5.1326096939402217E-2</v>
      </c>
      <c r="Y1772" s="14">
        <f t="shared" si="499"/>
        <v>0.16663967494679133</v>
      </c>
      <c r="Z1772" s="15">
        <f t="shared" si="500"/>
        <v>0.41102687878087552</v>
      </c>
      <c r="AA1772" s="14" t="str">
        <f t="shared" si="501"/>
        <v/>
      </c>
      <c r="AB1772" s="14">
        <f t="shared" si="502"/>
        <v>0.13493738695273091</v>
      </c>
      <c r="AC1772" s="14">
        <f t="shared" si="503"/>
        <v>3.7305990343189162E-2</v>
      </c>
      <c r="AD1772" s="14">
        <f t="shared" si="504"/>
        <v>9.8661441310893883E-2</v>
      </c>
      <c r="AE1772" s="14">
        <f t="shared" si="505"/>
        <v>0.16975085977461216</v>
      </c>
      <c r="AF1772" s="18" t="str">
        <f t="shared" si="506"/>
        <v/>
      </c>
      <c r="AG1772" s="18" t="str">
        <f t="shared" si="507"/>
        <v/>
      </c>
      <c r="AH1772" s="18" t="str">
        <f t="shared" si="508"/>
        <v/>
      </c>
      <c r="AI1772" s="19" t="str">
        <f t="shared" si="509"/>
        <v/>
      </c>
      <c r="AJ1772" s="19" t="str">
        <f t="shared" si="510"/>
        <v/>
      </c>
      <c r="AK1772" s="19" t="str">
        <f t="shared" si="511"/>
        <v/>
      </c>
    </row>
    <row r="1773" spans="2:37" x14ac:dyDescent="0.15">
      <c r="B1773" s="51" t="str">
        <f>IFERROR(IF(AND(AF1773=1,AI1773=1),MAX($B$5:B1772)+1,""),"")</f>
        <v/>
      </c>
      <c r="C1773" s="51" t="str">
        <f>IFERROR(IF(AND(AG1773=1,AJ1773=1),MAX($C$5:C1772)+1,""),"")</f>
        <v/>
      </c>
      <c r="D1773" s="51" t="str">
        <f>IFERROR(IF(AND(AH1773=1,AK1773=1),MAX($D$5:D1772)+1,""),"")</f>
        <v/>
      </c>
      <c r="F1773" s="5" t="s">
        <v>3643</v>
      </c>
      <c r="G1773" s="5" t="s">
        <v>3644</v>
      </c>
      <c r="H1773" s="12" t="str">
        <f>IFERROR([1]!EM_S_STM07_IS(F1773,"9",$H$1,"1")/1000000,"")</f>
        <v/>
      </c>
      <c r="I1773" s="12">
        <f>IFERROR([1]!EM_S_STM07_IS(F1773,"9",$I$1,"1")/1000000,"")</f>
        <v>108.2577501</v>
      </c>
      <c r="J1773" s="12">
        <f>IFERROR([1]!EM_S_STM07_IS(F1773,"9",$J$1,"1")/1000000,"")</f>
        <v>132.48672590000001</v>
      </c>
      <c r="K1773" s="12">
        <f>IFERROR([1]!EM_S_STM07_IS(F1773,"9",$K$1,"1")/1000000,"")</f>
        <v>140.35998831000001</v>
      </c>
      <c r="L1773" s="12">
        <f>IFERROR([1]!EM_S_STM07_IS(F1773,"9",$L$1,"1")/1000000,"")</f>
        <v>127.31049498</v>
      </c>
      <c r="M1773" s="13">
        <f>IFERROR([1]!EM_S_STM07_IS(F1773,"9",$M$1,"1")/1000000,"")</f>
        <v>120.71400819</v>
      </c>
      <c r="N1773" s="12" t="str">
        <f>IFERROR([1]!EM_S_STM07_IS(F1773,"61",$N$1,"1")/1000000,"")</f>
        <v/>
      </c>
      <c r="O1773" s="12">
        <f>IFERROR([1]!EM_S_STM07_IS(F1773,"61",$O$1,"1")/1000000,"")</f>
        <v>38.770307119999998</v>
      </c>
      <c r="P1773" s="12">
        <f>IFERROR([1]!EM_S_STM07_IS(F1773,"61",$P$1,"1")/1000000,"")</f>
        <v>44.443209609999997</v>
      </c>
      <c r="Q1773" s="12">
        <f>IFERROR([1]!EM_S_STM07_IS(F1773,"61",$Q$1,"1")/1000000,"")</f>
        <v>54.585256630000003</v>
      </c>
      <c r="R1773" s="12">
        <f>IFERROR([1]!EM_S_STM07_IS(F1773,"61",$R$1,"1")/1000000,"")</f>
        <v>34.112503159999996</v>
      </c>
      <c r="S1773" s="12">
        <f>IFERROR([1]!EM_S_STM07_IS(F1773,"61",$S$1,"1")/1000000,"")</f>
        <v>24.387072910000001</v>
      </c>
      <c r="T1773" s="20" t="str">
        <f t="shared" si="494"/>
        <v/>
      </c>
      <c r="U1773" s="20" t="str">
        <f t="shared" si="495"/>
        <v/>
      </c>
      <c r="V1773" s="14" t="str">
        <f t="shared" si="496"/>
        <v/>
      </c>
      <c r="W1773" s="14">
        <f t="shared" si="497"/>
        <v>0.22380823338393041</v>
      </c>
      <c r="X1773" s="14">
        <f t="shared" si="498"/>
        <v>5.9426801866495474E-2</v>
      </c>
      <c r="Y1773" s="14">
        <f t="shared" si="499"/>
        <v>-9.2971604565674409E-2</v>
      </c>
      <c r="Z1773" s="15">
        <f t="shared" si="500"/>
        <v>-5.1814163404488245E-2</v>
      </c>
      <c r="AA1773" s="14" t="str">
        <f t="shared" si="501"/>
        <v/>
      </c>
      <c r="AB1773" s="14">
        <f t="shared" si="502"/>
        <v>0.14632080350670174</v>
      </c>
      <c r="AC1773" s="14">
        <f t="shared" si="503"/>
        <v>0.22820239827408828</v>
      </c>
      <c r="AD1773" s="14">
        <f t="shared" si="504"/>
        <v>-0.37506013040796443</v>
      </c>
      <c r="AE1773" s="14">
        <f t="shared" si="505"/>
        <v>-0.28509869839759938</v>
      </c>
      <c r="AF1773" s="18" t="str">
        <f t="shared" si="506"/>
        <v/>
      </c>
      <c r="AG1773" s="18" t="str">
        <f t="shared" si="507"/>
        <v/>
      </c>
      <c r="AH1773" s="18" t="str">
        <f t="shared" si="508"/>
        <v/>
      </c>
      <c r="AI1773" s="19" t="str">
        <f t="shared" si="509"/>
        <v/>
      </c>
      <c r="AJ1773" s="19" t="str">
        <f t="shared" si="510"/>
        <v/>
      </c>
      <c r="AK1773" s="19" t="str">
        <f t="shared" si="511"/>
        <v/>
      </c>
    </row>
    <row r="1774" spans="2:37" x14ac:dyDescent="0.15">
      <c r="B1774" s="51" t="str">
        <f>IFERROR(IF(AND(AF1774=1,AI1774=1),MAX($B$5:B1773)+1,""),"")</f>
        <v/>
      </c>
      <c r="C1774" s="51" t="str">
        <f>IFERROR(IF(AND(AG1774=1,AJ1774=1),MAX($C$5:C1773)+1,""),"")</f>
        <v/>
      </c>
      <c r="D1774" s="51" t="str">
        <f>IFERROR(IF(AND(AH1774=1,AK1774=1),MAX($D$5:D1773)+1,""),"")</f>
        <v/>
      </c>
      <c r="F1774" s="5" t="s">
        <v>3645</v>
      </c>
      <c r="G1774" s="5" t="s">
        <v>3646</v>
      </c>
      <c r="H1774" s="12" t="str">
        <f>IFERROR([1]!EM_S_STM07_IS(F1774,"9",$H$1,"1")/1000000,"")</f>
        <v/>
      </c>
      <c r="I1774" s="12">
        <f>IFERROR([1]!EM_S_STM07_IS(F1774,"9",$I$1,"1")/1000000,"")</f>
        <v>269.75171866000005</v>
      </c>
      <c r="J1774" s="12">
        <f>IFERROR([1]!EM_S_STM07_IS(F1774,"9",$J$1,"1")/1000000,"")</f>
        <v>374.03779422000002</v>
      </c>
      <c r="K1774" s="12">
        <f>IFERROR([1]!EM_S_STM07_IS(F1774,"9",$K$1,"1")/1000000,"")</f>
        <v>392.34675718</v>
      </c>
      <c r="L1774" s="12">
        <f>IFERROR([1]!EM_S_STM07_IS(F1774,"9",$L$1,"1")/1000000,"")</f>
        <v>375.60925227999996</v>
      </c>
      <c r="M1774" s="13">
        <f>IFERROR([1]!EM_S_STM07_IS(F1774,"9",$M$1,"1")/1000000,"")</f>
        <v>350.21291544999997</v>
      </c>
      <c r="N1774" s="12" t="str">
        <f>IFERROR([1]!EM_S_STM07_IS(F1774,"61",$N$1,"1")/1000000,"")</f>
        <v/>
      </c>
      <c r="O1774" s="12">
        <f>IFERROR([1]!EM_S_STM07_IS(F1774,"61",$O$1,"1")/1000000,"")</f>
        <v>31.292909350000002</v>
      </c>
      <c r="P1774" s="12">
        <f>IFERROR([1]!EM_S_STM07_IS(F1774,"61",$P$1,"1")/1000000,"")</f>
        <v>45.988125090000004</v>
      </c>
      <c r="Q1774" s="12">
        <f>IFERROR([1]!EM_S_STM07_IS(F1774,"61",$Q$1,"1")/1000000,"")</f>
        <v>47.649230889999998</v>
      </c>
      <c r="R1774" s="12">
        <f>IFERROR([1]!EM_S_STM07_IS(F1774,"61",$R$1,"1")/1000000,"")</f>
        <v>31.821221390000002</v>
      </c>
      <c r="S1774" s="12">
        <f>IFERROR([1]!EM_S_STM07_IS(F1774,"61",$S$1,"1")/1000000,"")</f>
        <v>57.489603799999998</v>
      </c>
      <c r="T1774" s="20" t="str">
        <f t="shared" si="494"/>
        <v/>
      </c>
      <c r="U1774" s="20" t="str">
        <f t="shared" si="495"/>
        <v/>
      </c>
      <c r="V1774" s="14" t="str">
        <f t="shared" si="496"/>
        <v/>
      </c>
      <c r="W1774" s="14">
        <f t="shared" si="497"/>
        <v>0.3866002266011288</v>
      </c>
      <c r="X1774" s="14">
        <f t="shared" si="498"/>
        <v>4.8949499871211097E-2</v>
      </c>
      <c r="Y1774" s="14">
        <f t="shared" si="499"/>
        <v>-4.2659980218267071E-2</v>
      </c>
      <c r="Z1774" s="15">
        <f t="shared" si="500"/>
        <v>-6.7613714720392876E-2</v>
      </c>
      <c r="AA1774" s="14" t="str">
        <f t="shared" si="501"/>
        <v/>
      </c>
      <c r="AB1774" s="14">
        <f t="shared" si="502"/>
        <v>0.46960209342120507</v>
      </c>
      <c r="AC1774" s="14">
        <f t="shared" si="503"/>
        <v>3.6120320120665177E-2</v>
      </c>
      <c r="AD1774" s="14">
        <f t="shared" si="504"/>
        <v>-0.33217764913225017</v>
      </c>
      <c r="AE1774" s="14">
        <f t="shared" si="505"/>
        <v>0.80664353185595916</v>
      </c>
      <c r="AF1774" s="18" t="str">
        <f t="shared" si="506"/>
        <v/>
      </c>
      <c r="AG1774" s="18" t="str">
        <f t="shared" si="507"/>
        <v/>
      </c>
      <c r="AH1774" s="18" t="str">
        <f t="shared" si="508"/>
        <v/>
      </c>
      <c r="AI1774" s="19" t="str">
        <f t="shared" si="509"/>
        <v/>
      </c>
      <c r="AJ1774" s="19" t="str">
        <f t="shared" si="510"/>
        <v/>
      </c>
      <c r="AK1774" s="19" t="str">
        <f t="shared" si="511"/>
        <v/>
      </c>
    </row>
    <row r="1775" spans="2:37" x14ac:dyDescent="0.15">
      <c r="B1775" s="51" t="str">
        <f>IFERROR(IF(AND(AF1775=1,AI1775=1),MAX($B$5:B1774)+1,""),"")</f>
        <v/>
      </c>
      <c r="C1775" s="51" t="str">
        <f>IFERROR(IF(AND(AG1775=1,AJ1775=1),MAX($C$5:C1774)+1,""),"")</f>
        <v/>
      </c>
      <c r="D1775" s="51" t="str">
        <f>IFERROR(IF(AND(AH1775=1,AK1775=1),MAX($D$5:D1774)+1,""),"")</f>
        <v/>
      </c>
      <c r="F1775" s="5" t="s">
        <v>3647</v>
      </c>
      <c r="G1775" s="5" t="s">
        <v>3648</v>
      </c>
      <c r="H1775" s="12" t="str">
        <f>IFERROR([1]!EM_S_STM07_IS(F1775,"9",$H$1,"1")/1000000,"")</f>
        <v/>
      </c>
      <c r="I1775" s="12">
        <f>IFERROR([1]!EM_S_STM07_IS(F1775,"9",$I$1,"1")/1000000,"")</f>
        <v>183.422</v>
      </c>
      <c r="J1775" s="12">
        <f>IFERROR([1]!EM_S_STM07_IS(F1775,"9",$J$1,"1")/1000000,"")</f>
        <v>227.35360102000001</v>
      </c>
      <c r="K1775" s="12">
        <f>IFERROR([1]!EM_S_STM07_IS(F1775,"9",$K$1,"1")/1000000,"")</f>
        <v>247.64309094000001</v>
      </c>
      <c r="L1775" s="12">
        <f>IFERROR([1]!EM_S_STM07_IS(F1775,"9",$L$1,"1")/1000000,"")</f>
        <v>365.39589281999997</v>
      </c>
      <c r="M1775" s="13">
        <f>IFERROR([1]!EM_S_STM07_IS(F1775,"9",$M$1,"1")/1000000,"")</f>
        <v>428.77983399999999</v>
      </c>
      <c r="N1775" s="12" t="str">
        <f>IFERROR([1]!EM_S_STM07_IS(F1775,"61",$N$1,"1")/1000000,"")</f>
        <v/>
      </c>
      <c r="O1775" s="12">
        <f>IFERROR([1]!EM_S_STM07_IS(F1775,"61",$O$1,"1")/1000000,"")</f>
        <v>31.6724</v>
      </c>
      <c r="P1775" s="12">
        <f>IFERROR([1]!EM_S_STM07_IS(F1775,"61",$P$1,"1")/1000000,"")</f>
        <v>37.908549360000002</v>
      </c>
      <c r="Q1775" s="12">
        <f>IFERROR([1]!EM_S_STM07_IS(F1775,"61",$Q$1,"1")/1000000,"")</f>
        <v>59.00354806</v>
      </c>
      <c r="R1775" s="12">
        <f>IFERROR([1]!EM_S_STM07_IS(F1775,"61",$R$1,"1")/1000000,"")</f>
        <v>98.364048890000007</v>
      </c>
      <c r="S1775" s="12">
        <f>IFERROR([1]!EM_S_STM07_IS(F1775,"61",$S$1,"1")/1000000,"")</f>
        <v>125.35154348</v>
      </c>
      <c r="T1775" s="20" t="str">
        <f t="shared" si="494"/>
        <v/>
      </c>
      <c r="U1775" s="20" t="str">
        <f t="shared" si="495"/>
        <v/>
      </c>
      <c r="V1775" s="14" t="str">
        <f t="shared" si="496"/>
        <v/>
      </c>
      <c r="W1775" s="14">
        <f t="shared" si="497"/>
        <v>0.23951107838754357</v>
      </c>
      <c r="X1775" s="14">
        <f t="shared" si="498"/>
        <v>8.924199937442448E-2</v>
      </c>
      <c r="Y1775" s="14">
        <f t="shared" si="499"/>
        <v>0.47549399191003316</v>
      </c>
      <c r="Z1775" s="15">
        <f t="shared" si="500"/>
        <v>0.17346648505221157</v>
      </c>
      <c r="AA1775" s="14" t="str">
        <f t="shared" si="501"/>
        <v/>
      </c>
      <c r="AB1775" s="14">
        <f t="shared" si="502"/>
        <v>0.1968953839936349</v>
      </c>
      <c r="AC1775" s="14">
        <f t="shared" si="503"/>
        <v>0.55647074488845583</v>
      </c>
      <c r="AD1775" s="14">
        <f t="shared" si="504"/>
        <v>0.66708701636001255</v>
      </c>
      <c r="AE1775" s="14">
        <f t="shared" si="505"/>
        <v>0.2743633969376349</v>
      </c>
      <c r="AF1775" s="18" t="str">
        <f t="shared" si="506"/>
        <v/>
      </c>
      <c r="AG1775" s="18" t="str">
        <f t="shared" si="507"/>
        <v/>
      </c>
      <c r="AH1775" s="18" t="str">
        <f t="shared" si="508"/>
        <v/>
      </c>
      <c r="AI1775" s="19" t="str">
        <f t="shared" si="509"/>
        <v/>
      </c>
      <c r="AJ1775" s="19">
        <f t="shared" si="510"/>
        <v>1</v>
      </c>
      <c r="AK1775" s="19" t="str">
        <f t="shared" si="511"/>
        <v/>
      </c>
    </row>
    <row r="1776" spans="2:37" x14ac:dyDescent="0.15">
      <c r="B1776" s="51" t="str">
        <f>IFERROR(IF(AND(AF1776=1,AI1776=1),MAX($B$5:B1775)+1,""),"")</f>
        <v/>
      </c>
      <c r="C1776" s="51" t="str">
        <f>IFERROR(IF(AND(AG1776=1,AJ1776=1),MAX($C$5:C1775)+1,""),"")</f>
        <v/>
      </c>
      <c r="D1776" s="51" t="str">
        <f>IFERROR(IF(AND(AH1776=1,AK1776=1),MAX($D$5:D1775)+1,""),"")</f>
        <v/>
      </c>
      <c r="F1776" s="5" t="s">
        <v>3649</v>
      </c>
      <c r="G1776" s="5" t="s">
        <v>3650</v>
      </c>
      <c r="H1776" s="12">
        <f>IFERROR([1]!EM_S_STM07_IS(F1776,"9",$H$1,"1")/1000000,"")</f>
        <v>200.52014116000001</v>
      </c>
      <c r="I1776" s="12">
        <f>IFERROR([1]!EM_S_STM07_IS(F1776,"9",$I$1,"1")/1000000,"")</f>
        <v>259.76183932999999</v>
      </c>
      <c r="J1776" s="12">
        <f>IFERROR([1]!EM_S_STM07_IS(F1776,"9",$J$1,"1")/1000000,"")</f>
        <v>297.95386579000001</v>
      </c>
      <c r="K1776" s="12">
        <f>IFERROR([1]!EM_S_STM07_IS(F1776,"9",$K$1,"1")/1000000,"")</f>
        <v>371.94717056999997</v>
      </c>
      <c r="L1776" s="12">
        <f>IFERROR([1]!EM_S_STM07_IS(F1776,"9",$L$1,"1")/1000000,"")</f>
        <v>387.87560041</v>
      </c>
      <c r="M1776" s="13">
        <f>IFERROR([1]!EM_S_STM07_IS(F1776,"9",$M$1,"1")/1000000,"")</f>
        <v>384.92867937</v>
      </c>
      <c r="N1776" s="12">
        <f>IFERROR([1]!EM_S_STM07_IS(F1776,"61",$N$1,"1")/1000000,"")</f>
        <v>22.606132540000001</v>
      </c>
      <c r="O1776" s="12">
        <f>IFERROR([1]!EM_S_STM07_IS(F1776,"61",$O$1,"1")/1000000,"")</f>
        <v>28.758071170000001</v>
      </c>
      <c r="P1776" s="12">
        <f>IFERROR([1]!EM_S_STM07_IS(F1776,"61",$P$1,"1")/1000000,"")</f>
        <v>32.885052800000004</v>
      </c>
      <c r="Q1776" s="12">
        <f>IFERROR([1]!EM_S_STM07_IS(F1776,"61",$Q$1,"1")/1000000,"")</f>
        <v>35.83593089</v>
      </c>
      <c r="R1776" s="12">
        <f>IFERROR([1]!EM_S_STM07_IS(F1776,"61",$R$1,"1")/1000000,"")</f>
        <v>33.209805000000003</v>
      </c>
      <c r="S1776" s="12">
        <f>IFERROR([1]!EM_S_STM07_IS(F1776,"61",$S$1,"1")/1000000,"")</f>
        <v>23.191178749999999</v>
      </c>
      <c r="T1776" s="20">
        <f t="shared" si="494"/>
        <v>0.13931667463499919</v>
      </c>
      <c r="U1776" s="20">
        <f t="shared" si="495"/>
        <v>5.1232309508750795E-3</v>
      </c>
      <c r="V1776" s="14">
        <f t="shared" si="496"/>
        <v>0.29544013796962948</v>
      </c>
      <c r="W1776" s="14">
        <f t="shared" si="497"/>
        <v>0.1470270866517891</v>
      </c>
      <c r="X1776" s="14">
        <f t="shared" si="498"/>
        <v>0.24833812638682448</v>
      </c>
      <c r="Y1776" s="14">
        <f t="shared" si="499"/>
        <v>4.2824441480735304E-2</v>
      </c>
      <c r="Z1776" s="15">
        <f t="shared" si="500"/>
        <v>-7.5975932409385726E-3</v>
      </c>
      <c r="AA1776" s="14">
        <f t="shared" si="501"/>
        <v>0.27213582947523496</v>
      </c>
      <c r="AB1776" s="14">
        <f t="shared" si="502"/>
        <v>0.14350689952757367</v>
      </c>
      <c r="AC1776" s="14">
        <f t="shared" si="503"/>
        <v>8.9733110904416602E-2</v>
      </c>
      <c r="AD1776" s="14">
        <f t="shared" si="504"/>
        <v>-7.3281921936422093E-2</v>
      </c>
      <c r="AE1776" s="14">
        <f t="shared" si="505"/>
        <v>-0.30167675630736174</v>
      </c>
      <c r="AF1776" s="18" t="str">
        <f t="shared" si="506"/>
        <v/>
      </c>
      <c r="AG1776" s="18" t="str">
        <f t="shared" si="507"/>
        <v/>
      </c>
      <c r="AH1776" s="18" t="str">
        <f t="shared" si="508"/>
        <v/>
      </c>
      <c r="AI1776" s="19" t="str">
        <f t="shared" si="509"/>
        <v/>
      </c>
      <c r="AJ1776" s="19" t="str">
        <f t="shared" si="510"/>
        <v/>
      </c>
      <c r="AK1776" s="19" t="str">
        <f t="shared" si="511"/>
        <v/>
      </c>
    </row>
    <row r="1777" spans="2:37" x14ac:dyDescent="0.15">
      <c r="B1777" s="51" t="str">
        <f>IFERROR(IF(AND(AF1777=1,AI1777=1),MAX($B$5:B1776)+1,""),"")</f>
        <v/>
      </c>
      <c r="C1777" s="51" t="str">
        <f>IFERROR(IF(AND(AG1777=1,AJ1777=1),MAX($C$5:C1776)+1,""),"")</f>
        <v/>
      </c>
      <c r="D1777" s="51" t="str">
        <f>IFERROR(IF(AND(AH1777=1,AK1777=1),MAX($D$5:D1776)+1,""),"")</f>
        <v/>
      </c>
      <c r="F1777" s="5" t="s">
        <v>3651</v>
      </c>
      <c r="G1777" s="5" t="s">
        <v>3652</v>
      </c>
      <c r="H1777" s="12" t="str">
        <f>IFERROR([1]!EM_S_STM07_IS(F1777,"9",$H$1,"1")/1000000,"")</f>
        <v/>
      </c>
      <c r="I1777" s="12">
        <f>IFERROR([1]!EM_S_STM07_IS(F1777,"9",$I$1,"1")/1000000,"")</f>
        <v>131.89584095999999</v>
      </c>
      <c r="J1777" s="12">
        <f>IFERROR([1]!EM_S_STM07_IS(F1777,"9",$J$1,"1")/1000000,"")</f>
        <v>160.41575122</v>
      </c>
      <c r="K1777" s="12">
        <f>IFERROR([1]!EM_S_STM07_IS(F1777,"9",$K$1,"1")/1000000,"")</f>
        <v>213.41891663999999</v>
      </c>
      <c r="L1777" s="12">
        <f>IFERROR([1]!EM_S_STM07_IS(F1777,"9",$L$1,"1")/1000000,"")</f>
        <v>204.72535592</v>
      </c>
      <c r="M1777" s="13">
        <f>IFERROR([1]!EM_S_STM07_IS(F1777,"9",$M$1,"1")/1000000,"")</f>
        <v>309.82109373000003</v>
      </c>
      <c r="N1777" s="12" t="str">
        <f>IFERROR([1]!EM_S_STM07_IS(F1777,"61",$N$1,"1")/1000000,"")</f>
        <v/>
      </c>
      <c r="O1777" s="12">
        <f>IFERROR([1]!EM_S_STM07_IS(F1777,"61",$O$1,"1")/1000000,"")</f>
        <v>28.585484649999998</v>
      </c>
      <c r="P1777" s="12">
        <f>IFERROR([1]!EM_S_STM07_IS(F1777,"61",$P$1,"1")/1000000,"")</f>
        <v>39.835733869999999</v>
      </c>
      <c r="Q1777" s="12">
        <f>IFERROR([1]!EM_S_STM07_IS(F1777,"61",$Q$1,"1")/1000000,"")</f>
        <v>59.320811460000002</v>
      </c>
      <c r="R1777" s="12">
        <f>IFERROR([1]!EM_S_STM07_IS(F1777,"61",$R$1,"1")/1000000,"")</f>
        <v>50.688285899999997</v>
      </c>
      <c r="S1777" s="12">
        <f>IFERROR([1]!EM_S_STM07_IS(F1777,"61",$S$1,"1")/1000000,"")</f>
        <v>70.939101840000006</v>
      </c>
      <c r="T1777" s="20" t="str">
        <f t="shared" si="494"/>
        <v/>
      </c>
      <c r="U1777" s="20" t="str">
        <f t="shared" si="495"/>
        <v/>
      </c>
      <c r="V1777" s="14" t="str">
        <f t="shared" si="496"/>
        <v/>
      </c>
      <c r="W1777" s="14">
        <f t="shared" si="497"/>
        <v>0.21623055020096685</v>
      </c>
      <c r="X1777" s="14">
        <f t="shared" si="498"/>
        <v>0.3304112284292427</v>
      </c>
      <c r="Y1777" s="14">
        <f t="shared" si="499"/>
        <v>-4.0734724254385075E-2</v>
      </c>
      <c r="Z1777" s="15">
        <f t="shared" si="500"/>
        <v>0.51334988447189722</v>
      </c>
      <c r="AA1777" s="14" t="str">
        <f t="shared" si="501"/>
        <v/>
      </c>
      <c r="AB1777" s="14">
        <f t="shared" si="502"/>
        <v>0.39356510332946204</v>
      </c>
      <c r="AC1777" s="14">
        <f t="shared" si="503"/>
        <v>0.48913565025782224</v>
      </c>
      <c r="AD1777" s="14">
        <f t="shared" si="504"/>
        <v>-0.14552271534284242</v>
      </c>
      <c r="AE1777" s="14">
        <f t="shared" si="505"/>
        <v>0.39951668478100993</v>
      </c>
      <c r="AF1777" s="18" t="str">
        <f t="shared" si="506"/>
        <v/>
      </c>
      <c r="AG1777" s="18" t="str">
        <f t="shared" si="507"/>
        <v/>
      </c>
      <c r="AH1777" s="18" t="str">
        <f t="shared" si="508"/>
        <v/>
      </c>
      <c r="AI1777" s="19" t="str">
        <f t="shared" si="509"/>
        <v/>
      </c>
      <c r="AJ1777" s="19" t="str">
        <f t="shared" si="510"/>
        <v/>
      </c>
      <c r="AK1777" s="19" t="str">
        <f t="shared" si="511"/>
        <v/>
      </c>
    </row>
    <row r="1778" spans="2:37" x14ac:dyDescent="0.15">
      <c r="B1778" s="51" t="str">
        <f>IFERROR(IF(AND(AF1778=1,AI1778=1),MAX($B$5:B1777)+1,""),"")</f>
        <v/>
      </c>
      <c r="C1778" s="51" t="str">
        <f>IFERROR(IF(AND(AG1778=1,AJ1778=1),MAX($C$5:C1777)+1,""),"")</f>
        <v/>
      </c>
      <c r="D1778" s="51" t="str">
        <f>IFERROR(IF(AND(AH1778=1,AK1778=1),MAX($D$5:D1777)+1,""),"")</f>
        <v/>
      </c>
      <c r="F1778" s="5" t="s">
        <v>3653</v>
      </c>
      <c r="G1778" s="5" t="s">
        <v>3654</v>
      </c>
      <c r="H1778" s="12" t="str">
        <f>IFERROR([1]!EM_S_STM07_IS(F1778,"9",$H$1,"1")/1000000,"")</f>
        <v/>
      </c>
      <c r="I1778" s="12">
        <f>IFERROR([1]!EM_S_STM07_IS(F1778,"9",$I$1,"1")/1000000,"")</f>
        <v>245.02322240999999</v>
      </c>
      <c r="J1778" s="12">
        <f>IFERROR([1]!EM_S_STM07_IS(F1778,"9",$J$1,"1")/1000000,"")</f>
        <v>396.01279089999997</v>
      </c>
      <c r="K1778" s="12">
        <f>IFERROR([1]!EM_S_STM07_IS(F1778,"9",$K$1,"1")/1000000,"")</f>
        <v>480.21217817000002</v>
      </c>
      <c r="L1778" s="12">
        <f>IFERROR([1]!EM_S_STM07_IS(F1778,"9",$L$1,"1")/1000000,"")</f>
        <v>589.84638589999997</v>
      </c>
      <c r="M1778" s="13">
        <f>IFERROR([1]!EM_S_STM07_IS(F1778,"9",$M$1,"1")/1000000,"")</f>
        <v>607.13831074000007</v>
      </c>
      <c r="N1778" s="12" t="str">
        <f>IFERROR([1]!EM_S_STM07_IS(F1778,"61",$N$1,"1")/1000000,"")</f>
        <v/>
      </c>
      <c r="O1778" s="12">
        <f>IFERROR([1]!EM_S_STM07_IS(F1778,"61",$O$1,"1")/1000000,"")</f>
        <v>84.659947709999997</v>
      </c>
      <c r="P1778" s="12">
        <f>IFERROR([1]!EM_S_STM07_IS(F1778,"61",$P$1,"1")/1000000,"")</f>
        <v>132.56673089</v>
      </c>
      <c r="Q1778" s="12">
        <f>IFERROR([1]!EM_S_STM07_IS(F1778,"61",$Q$1,"1")/1000000,"")</f>
        <v>160.78885505000002</v>
      </c>
      <c r="R1778" s="12">
        <f>IFERROR([1]!EM_S_STM07_IS(F1778,"61",$R$1,"1")/1000000,"")</f>
        <v>202.57153221999999</v>
      </c>
      <c r="S1778" s="12">
        <f>IFERROR([1]!EM_S_STM07_IS(F1778,"61",$S$1,"1")/1000000,"")</f>
        <v>209.27398436999999</v>
      </c>
      <c r="T1778" s="20" t="str">
        <f t="shared" si="494"/>
        <v/>
      </c>
      <c r="U1778" s="20" t="str">
        <f t="shared" si="495"/>
        <v/>
      </c>
      <c r="V1778" s="14" t="str">
        <f t="shared" si="496"/>
        <v/>
      </c>
      <c r="W1778" s="14">
        <f t="shared" si="497"/>
        <v>0.61622554386843997</v>
      </c>
      <c r="X1778" s="14">
        <f t="shared" si="498"/>
        <v>0.21261784771811029</v>
      </c>
      <c r="Y1778" s="14">
        <f t="shared" si="499"/>
        <v>0.22830368056844308</v>
      </c>
      <c r="Z1778" s="15">
        <f t="shared" si="500"/>
        <v>2.9315979979458062E-2</v>
      </c>
      <c r="AA1778" s="14" t="str">
        <f t="shared" si="501"/>
        <v/>
      </c>
      <c r="AB1778" s="14">
        <f t="shared" si="502"/>
        <v>0.56587305421098522</v>
      </c>
      <c r="AC1778" s="14">
        <f t="shared" si="503"/>
        <v>0.21288994584484333</v>
      </c>
      <c r="AD1778" s="14">
        <f t="shared" si="504"/>
        <v>0.2598605304889256</v>
      </c>
      <c r="AE1778" s="14">
        <f t="shared" si="505"/>
        <v>3.3086841356962708E-2</v>
      </c>
      <c r="AF1778" s="18" t="str">
        <f t="shared" si="506"/>
        <v/>
      </c>
      <c r="AG1778" s="18" t="str">
        <f t="shared" si="507"/>
        <v/>
      </c>
      <c r="AH1778" s="18" t="str">
        <f t="shared" si="508"/>
        <v/>
      </c>
      <c r="AI1778" s="19" t="str">
        <f t="shared" si="509"/>
        <v/>
      </c>
      <c r="AJ1778" s="19" t="str">
        <f t="shared" si="510"/>
        <v/>
      </c>
      <c r="AK1778" s="19" t="str">
        <f t="shared" si="511"/>
        <v/>
      </c>
    </row>
    <row r="1779" spans="2:37" x14ac:dyDescent="0.15">
      <c r="B1779" s="51" t="str">
        <f>IFERROR(IF(AND(AF1779=1,AI1779=1),MAX($B$5:B1778)+1,""),"")</f>
        <v/>
      </c>
      <c r="C1779" s="51" t="str">
        <f>IFERROR(IF(AND(AG1779=1,AJ1779=1),MAX($C$5:C1778)+1,""),"")</f>
        <v/>
      </c>
      <c r="D1779" s="51" t="str">
        <f>IFERROR(IF(AND(AH1779=1,AK1779=1),MAX($D$5:D1778)+1,""),"")</f>
        <v/>
      </c>
      <c r="F1779" s="5" t="s">
        <v>3655</v>
      </c>
      <c r="G1779" s="5" t="s">
        <v>3656</v>
      </c>
      <c r="H1779" s="12" t="str">
        <f>IFERROR([1]!EM_S_STM07_IS(F1779,"9",$H$1,"1")/1000000,"")</f>
        <v/>
      </c>
      <c r="I1779" s="12">
        <f>IFERROR([1]!EM_S_STM07_IS(F1779,"9",$I$1,"1")/1000000,"")</f>
        <v>335.64960250999997</v>
      </c>
      <c r="J1779" s="12">
        <f>IFERROR([1]!EM_S_STM07_IS(F1779,"9",$J$1,"1")/1000000,"")</f>
        <v>371.82222725999998</v>
      </c>
      <c r="K1779" s="12">
        <f>IFERROR([1]!EM_S_STM07_IS(F1779,"9",$K$1,"1")/1000000,"")</f>
        <v>386.52044021</v>
      </c>
      <c r="L1779" s="12">
        <f>IFERROR([1]!EM_S_STM07_IS(F1779,"9",$L$1,"1")/1000000,"")</f>
        <v>396.11470924999998</v>
      </c>
      <c r="M1779" s="13">
        <f>IFERROR([1]!EM_S_STM07_IS(F1779,"9",$M$1,"1")/1000000,"")</f>
        <v>365.65226652999996</v>
      </c>
      <c r="N1779" s="12" t="str">
        <f>IFERROR([1]!EM_S_STM07_IS(F1779,"61",$N$1,"1")/1000000,"")</f>
        <v/>
      </c>
      <c r="O1779" s="12">
        <f>IFERROR([1]!EM_S_STM07_IS(F1779,"61",$O$1,"1")/1000000,"")</f>
        <v>46.555102560000002</v>
      </c>
      <c r="P1779" s="12">
        <f>IFERROR([1]!EM_S_STM07_IS(F1779,"61",$P$1,"1")/1000000,"")</f>
        <v>49.912966159999996</v>
      </c>
      <c r="Q1779" s="12">
        <f>IFERROR([1]!EM_S_STM07_IS(F1779,"61",$Q$1,"1")/1000000,"")</f>
        <v>53.161501189999996</v>
      </c>
      <c r="R1779" s="12">
        <f>IFERROR([1]!EM_S_STM07_IS(F1779,"61",$R$1,"1")/1000000,"")</f>
        <v>54.105022099999999</v>
      </c>
      <c r="S1779" s="12">
        <f>IFERROR([1]!EM_S_STM07_IS(F1779,"61",$S$1,"1")/1000000,"")</f>
        <v>36.328786260000001</v>
      </c>
      <c r="T1779" s="20" t="str">
        <f t="shared" si="494"/>
        <v/>
      </c>
      <c r="U1779" s="20" t="str">
        <f t="shared" si="495"/>
        <v/>
      </c>
      <c r="V1779" s="14" t="str">
        <f t="shared" si="496"/>
        <v/>
      </c>
      <c r="W1779" s="14">
        <f t="shared" si="497"/>
        <v>0.10776900815463449</v>
      </c>
      <c r="X1779" s="14">
        <f t="shared" si="498"/>
        <v>3.9530215980665868E-2</v>
      </c>
      <c r="Y1779" s="14">
        <f t="shared" si="499"/>
        <v>2.4822151798200683E-2</v>
      </c>
      <c r="Z1779" s="15">
        <f t="shared" si="500"/>
        <v>-7.6903083901320723E-2</v>
      </c>
      <c r="AA1779" s="14" t="str">
        <f t="shared" si="501"/>
        <v/>
      </c>
      <c r="AB1779" s="14">
        <f t="shared" si="502"/>
        <v>7.2126650256486832E-2</v>
      </c>
      <c r="AC1779" s="14">
        <f t="shared" si="503"/>
        <v>6.5083990792824481E-2</v>
      </c>
      <c r="AD1779" s="14">
        <f t="shared" si="504"/>
        <v>1.7748199145615658E-2</v>
      </c>
      <c r="AE1779" s="14">
        <f t="shared" si="505"/>
        <v>-0.32855056980006297</v>
      </c>
      <c r="AF1779" s="18" t="str">
        <f t="shared" si="506"/>
        <v/>
      </c>
      <c r="AG1779" s="18" t="str">
        <f t="shared" si="507"/>
        <v/>
      </c>
      <c r="AH1779" s="18" t="str">
        <f t="shared" si="508"/>
        <v/>
      </c>
      <c r="AI1779" s="19" t="str">
        <f t="shared" si="509"/>
        <v/>
      </c>
      <c r="AJ1779" s="19" t="str">
        <f t="shared" si="510"/>
        <v/>
      </c>
      <c r="AK1779" s="19" t="str">
        <f t="shared" si="511"/>
        <v/>
      </c>
    </row>
    <row r="1780" spans="2:37" x14ac:dyDescent="0.15">
      <c r="B1780" s="51" t="str">
        <f>IFERROR(IF(AND(AF1780=1,AI1780=1),MAX($B$5:B1779)+1,""),"")</f>
        <v/>
      </c>
      <c r="C1780" s="51" t="str">
        <f>IFERROR(IF(AND(AG1780=1,AJ1780=1),MAX($C$5:C1779)+1,""),"")</f>
        <v/>
      </c>
      <c r="D1780" s="51" t="str">
        <f>IFERROR(IF(AND(AH1780=1,AK1780=1),MAX($D$5:D1779)+1,""),"")</f>
        <v/>
      </c>
      <c r="F1780" s="5" t="s">
        <v>3657</v>
      </c>
      <c r="G1780" s="5" t="s">
        <v>3658</v>
      </c>
      <c r="H1780" s="12" t="str">
        <f>IFERROR([1]!EM_S_STM07_IS(F1780,"9",$H$1,"1")/1000000,"")</f>
        <v/>
      </c>
      <c r="I1780" s="12">
        <f>IFERROR([1]!EM_S_STM07_IS(F1780,"9",$I$1,"1")/1000000,"")</f>
        <v>205.69646347</v>
      </c>
      <c r="J1780" s="12">
        <f>IFERROR([1]!EM_S_STM07_IS(F1780,"9",$J$1,"1")/1000000,"")</f>
        <v>221.01090972999998</v>
      </c>
      <c r="K1780" s="12">
        <f>IFERROR([1]!EM_S_STM07_IS(F1780,"9",$K$1,"1")/1000000,"")</f>
        <v>254.17683642</v>
      </c>
      <c r="L1780" s="12">
        <f>IFERROR([1]!EM_S_STM07_IS(F1780,"9",$L$1,"1")/1000000,"")</f>
        <v>286.03797988000002</v>
      </c>
      <c r="M1780" s="13">
        <f>IFERROR([1]!EM_S_STM07_IS(F1780,"9",$M$1,"1")/1000000,"")</f>
        <v>295.37340492000004</v>
      </c>
      <c r="N1780" s="12" t="str">
        <f>IFERROR([1]!EM_S_STM07_IS(F1780,"61",$N$1,"1")/1000000,"")</f>
        <v/>
      </c>
      <c r="O1780" s="12">
        <f>IFERROR([1]!EM_S_STM07_IS(F1780,"61",$O$1,"1")/1000000,"")</f>
        <v>47.319119499999999</v>
      </c>
      <c r="P1780" s="12">
        <f>IFERROR([1]!EM_S_STM07_IS(F1780,"61",$P$1,"1")/1000000,"")</f>
        <v>55.481458029999999</v>
      </c>
      <c r="Q1780" s="12">
        <f>IFERROR([1]!EM_S_STM07_IS(F1780,"61",$Q$1,"1")/1000000,"")</f>
        <v>62.032054479999999</v>
      </c>
      <c r="R1780" s="12">
        <f>IFERROR([1]!EM_S_STM07_IS(F1780,"61",$R$1,"1")/1000000,"")</f>
        <v>59.703510890000004</v>
      </c>
      <c r="S1780" s="12">
        <f>IFERROR([1]!EM_S_STM07_IS(F1780,"61",$S$1,"1")/1000000,"")</f>
        <v>50.8536055</v>
      </c>
      <c r="T1780" s="20" t="str">
        <f t="shared" si="494"/>
        <v/>
      </c>
      <c r="U1780" s="20" t="str">
        <f t="shared" si="495"/>
        <v/>
      </c>
      <c r="V1780" s="14" t="str">
        <f t="shared" si="496"/>
        <v/>
      </c>
      <c r="W1780" s="14">
        <f t="shared" si="497"/>
        <v>7.4451675063599398E-2</v>
      </c>
      <c r="X1780" s="14">
        <f t="shared" si="498"/>
        <v>0.15006465848458558</v>
      </c>
      <c r="Y1780" s="14">
        <f t="shared" si="499"/>
        <v>0.1253503029967408</v>
      </c>
      <c r="Z1780" s="15">
        <f t="shared" si="500"/>
        <v>3.2637012203471927E-2</v>
      </c>
      <c r="AA1780" s="14" t="str">
        <f t="shared" si="501"/>
        <v/>
      </c>
      <c r="AB1780" s="14">
        <f t="shared" si="502"/>
        <v>0.1724955708442546</v>
      </c>
      <c r="AC1780" s="14">
        <f t="shared" si="503"/>
        <v>0.11806821022003341</v>
      </c>
      <c r="AD1780" s="14">
        <f t="shared" si="504"/>
        <v>-3.7537747371413438E-2</v>
      </c>
      <c r="AE1780" s="14">
        <f t="shared" si="505"/>
        <v>-0.14823090397992511</v>
      </c>
      <c r="AF1780" s="18" t="str">
        <f t="shared" si="506"/>
        <v/>
      </c>
      <c r="AG1780" s="18" t="str">
        <f t="shared" si="507"/>
        <v/>
      </c>
      <c r="AH1780" s="18" t="str">
        <f t="shared" si="508"/>
        <v/>
      </c>
      <c r="AI1780" s="19" t="str">
        <f t="shared" si="509"/>
        <v/>
      </c>
      <c r="AJ1780" s="19" t="str">
        <f t="shared" si="510"/>
        <v/>
      </c>
      <c r="AK1780" s="19" t="str">
        <f t="shared" si="511"/>
        <v/>
      </c>
    </row>
    <row r="1781" spans="2:37" x14ac:dyDescent="0.15">
      <c r="B1781" s="51" t="str">
        <f>IFERROR(IF(AND(AF1781=1,AI1781=1),MAX($B$5:B1780)+1,""),"")</f>
        <v/>
      </c>
      <c r="C1781" s="51" t="str">
        <f>IFERROR(IF(AND(AG1781=1,AJ1781=1),MAX($C$5:C1780)+1,""),"")</f>
        <v/>
      </c>
      <c r="D1781" s="51" t="str">
        <f>IFERROR(IF(AND(AH1781=1,AK1781=1),MAX($D$5:D1780)+1,""),"")</f>
        <v/>
      </c>
      <c r="F1781" s="5" t="s">
        <v>3659</v>
      </c>
      <c r="G1781" s="5" t="s">
        <v>3660</v>
      </c>
      <c r="H1781" s="12" t="str">
        <f>IFERROR([1]!EM_S_STM07_IS(F1781,"9",$H$1,"1")/1000000,"")</f>
        <v/>
      </c>
      <c r="I1781" s="12">
        <f>IFERROR([1]!EM_S_STM07_IS(F1781,"9",$I$1,"1")/1000000,"")</f>
        <v>147.88339581</v>
      </c>
      <c r="J1781" s="12">
        <f>IFERROR([1]!EM_S_STM07_IS(F1781,"9",$J$1,"1")/1000000,"")</f>
        <v>160.42568238999999</v>
      </c>
      <c r="K1781" s="12">
        <f>IFERROR([1]!EM_S_STM07_IS(F1781,"9",$K$1,"1")/1000000,"")</f>
        <v>148.93904636000002</v>
      </c>
      <c r="L1781" s="12">
        <f>IFERROR([1]!EM_S_STM07_IS(F1781,"9",$L$1,"1")/1000000,"")</f>
        <v>173.23156281000001</v>
      </c>
      <c r="M1781" s="13">
        <f>IFERROR([1]!EM_S_STM07_IS(F1781,"9",$M$1,"1")/1000000,"")</f>
        <v>183.85780387</v>
      </c>
      <c r="N1781" s="12" t="str">
        <f>IFERROR([1]!EM_S_STM07_IS(F1781,"61",$N$1,"1")/1000000,"")</f>
        <v/>
      </c>
      <c r="O1781" s="12">
        <f>IFERROR([1]!EM_S_STM07_IS(F1781,"61",$O$1,"1")/1000000,"")</f>
        <v>65.540596640000004</v>
      </c>
      <c r="P1781" s="12">
        <f>IFERROR([1]!EM_S_STM07_IS(F1781,"61",$P$1,"1")/1000000,"")</f>
        <v>67.591409930000012</v>
      </c>
      <c r="Q1781" s="12">
        <f>IFERROR([1]!EM_S_STM07_IS(F1781,"61",$Q$1,"1")/1000000,"")</f>
        <v>59.201820390000002</v>
      </c>
      <c r="R1781" s="12">
        <f>IFERROR([1]!EM_S_STM07_IS(F1781,"61",$R$1,"1")/1000000,"")</f>
        <v>68.031238970000004</v>
      </c>
      <c r="S1781" s="12">
        <f>IFERROR([1]!EM_S_STM07_IS(F1781,"61",$S$1,"1")/1000000,"")</f>
        <v>68.019047659999998</v>
      </c>
      <c r="T1781" s="20" t="str">
        <f t="shared" si="494"/>
        <v/>
      </c>
      <c r="U1781" s="20" t="str">
        <f t="shared" si="495"/>
        <v/>
      </c>
      <c r="V1781" s="14" t="str">
        <f t="shared" si="496"/>
        <v/>
      </c>
      <c r="W1781" s="14">
        <f t="shared" si="497"/>
        <v>8.4812000098471341E-2</v>
      </c>
      <c r="X1781" s="14">
        <f t="shared" si="498"/>
        <v>-7.1600979711437904E-2</v>
      </c>
      <c r="Y1781" s="14">
        <f t="shared" si="499"/>
        <v>0.16310374642310144</v>
      </c>
      <c r="Z1781" s="15">
        <f t="shared" si="500"/>
        <v>6.1341252642596204E-2</v>
      </c>
      <c r="AA1781" s="14" t="str">
        <f t="shared" si="501"/>
        <v/>
      </c>
      <c r="AB1781" s="14">
        <f t="shared" si="502"/>
        <v>3.1290732692969996E-2</v>
      </c>
      <c r="AC1781" s="14">
        <f t="shared" si="503"/>
        <v>-0.12412212659402366</v>
      </c>
      <c r="AD1781" s="14">
        <f t="shared" si="504"/>
        <v>0.14914099806112402</v>
      </c>
      <c r="AE1781" s="14">
        <f t="shared" si="505"/>
        <v>-1.792016459582895E-4</v>
      </c>
      <c r="AF1781" s="18" t="str">
        <f t="shared" si="506"/>
        <v/>
      </c>
      <c r="AG1781" s="18" t="str">
        <f t="shared" si="507"/>
        <v/>
      </c>
      <c r="AH1781" s="18" t="str">
        <f t="shared" si="508"/>
        <v/>
      </c>
      <c r="AI1781" s="19" t="str">
        <f t="shared" si="509"/>
        <v/>
      </c>
      <c r="AJ1781" s="19" t="str">
        <f t="shared" si="510"/>
        <v/>
      </c>
      <c r="AK1781" s="19" t="str">
        <f t="shared" si="511"/>
        <v/>
      </c>
    </row>
    <row r="1782" spans="2:37" x14ac:dyDescent="0.15">
      <c r="B1782" s="51" t="str">
        <f>IFERROR(IF(AND(AF1782=1,AI1782=1),MAX($B$5:B1781)+1,""),"")</f>
        <v/>
      </c>
      <c r="C1782" s="51" t="str">
        <f>IFERROR(IF(AND(AG1782=1,AJ1782=1),MAX($C$5:C1781)+1,""),"")</f>
        <v/>
      </c>
      <c r="D1782" s="51" t="str">
        <f>IFERROR(IF(AND(AH1782=1,AK1782=1),MAX($D$5:D1781)+1,""),"")</f>
        <v/>
      </c>
      <c r="F1782" s="5" t="s">
        <v>3661</v>
      </c>
      <c r="G1782" s="5" t="s">
        <v>3662</v>
      </c>
      <c r="H1782" s="12" t="str">
        <f>IFERROR([1]!EM_S_STM07_IS(F1782,"9",$H$1,"1")/1000000,"")</f>
        <v/>
      </c>
      <c r="I1782" s="12">
        <f>IFERROR([1]!EM_S_STM07_IS(F1782,"9",$I$1,"1")/1000000,"")</f>
        <v>127.56029377999999</v>
      </c>
      <c r="J1782" s="12">
        <f>IFERROR([1]!EM_S_STM07_IS(F1782,"9",$J$1,"1")/1000000,"")</f>
        <v>160.25786406999998</v>
      </c>
      <c r="K1782" s="12">
        <f>IFERROR([1]!EM_S_STM07_IS(F1782,"9",$K$1,"1")/1000000,"")</f>
        <v>156.81256918</v>
      </c>
      <c r="L1782" s="12">
        <f>IFERROR([1]!EM_S_STM07_IS(F1782,"9",$L$1,"1")/1000000,"")</f>
        <v>157.25398225000001</v>
      </c>
      <c r="M1782" s="13">
        <f>IFERROR([1]!EM_S_STM07_IS(F1782,"9",$M$1,"1")/1000000,"")</f>
        <v>129.17886634000001</v>
      </c>
      <c r="N1782" s="12" t="str">
        <f>IFERROR([1]!EM_S_STM07_IS(F1782,"61",$N$1,"1")/1000000,"")</f>
        <v/>
      </c>
      <c r="O1782" s="12">
        <f>IFERROR([1]!EM_S_STM07_IS(F1782,"61",$O$1,"1")/1000000,"")</f>
        <v>27.849718260000003</v>
      </c>
      <c r="P1782" s="12">
        <f>IFERROR([1]!EM_S_STM07_IS(F1782,"61",$P$1,"1")/1000000,"")</f>
        <v>32.020087150000002</v>
      </c>
      <c r="Q1782" s="12">
        <f>IFERROR([1]!EM_S_STM07_IS(F1782,"61",$Q$1,"1")/1000000,"")</f>
        <v>33.823489689999995</v>
      </c>
      <c r="R1782" s="12">
        <f>IFERROR([1]!EM_S_STM07_IS(F1782,"61",$R$1,"1")/1000000,"")</f>
        <v>36.011583250000001</v>
      </c>
      <c r="S1782" s="12">
        <f>IFERROR([1]!EM_S_STM07_IS(F1782,"61",$S$1,"1")/1000000,"")</f>
        <v>29.062967570000001</v>
      </c>
      <c r="T1782" s="20" t="str">
        <f t="shared" si="494"/>
        <v/>
      </c>
      <c r="U1782" s="20" t="str">
        <f t="shared" si="495"/>
        <v/>
      </c>
      <c r="V1782" s="14" t="str">
        <f t="shared" si="496"/>
        <v/>
      </c>
      <c r="W1782" s="14">
        <f t="shared" si="497"/>
        <v>0.25633031503041737</v>
      </c>
      <c r="X1782" s="14">
        <f t="shared" si="498"/>
        <v>-2.1498445084074592E-2</v>
      </c>
      <c r="Y1782" s="14">
        <f t="shared" si="499"/>
        <v>2.8149087302646418E-3</v>
      </c>
      <c r="Z1782" s="15">
        <f t="shared" si="500"/>
        <v>-0.17853357675461978</v>
      </c>
      <c r="AA1782" s="14" t="str">
        <f t="shared" si="501"/>
        <v/>
      </c>
      <c r="AB1782" s="14">
        <f t="shared" si="502"/>
        <v>0.14974546065659189</v>
      </c>
      <c r="AC1782" s="14">
        <f t="shared" si="503"/>
        <v>5.6320975378731701E-2</v>
      </c>
      <c r="AD1782" s="14">
        <f t="shared" si="504"/>
        <v>6.4691537746530081E-2</v>
      </c>
      <c r="AE1782" s="14">
        <f t="shared" si="505"/>
        <v>-0.19295501760534228</v>
      </c>
      <c r="AF1782" s="18" t="str">
        <f t="shared" si="506"/>
        <v/>
      </c>
      <c r="AG1782" s="18" t="str">
        <f t="shared" si="507"/>
        <v/>
      </c>
      <c r="AH1782" s="18" t="str">
        <f t="shared" si="508"/>
        <v/>
      </c>
      <c r="AI1782" s="19" t="str">
        <f t="shared" si="509"/>
        <v/>
      </c>
      <c r="AJ1782" s="19" t="str">
        <f t="shared" si="510"/>
        <v/>
      </c>
      <c r="AK1782" s="19" t="str">
        <f t="shared" si="511"/>
        <v/>
      </c>
    </row>
    <row r="1783" spans="2:37" x14ac:dyDescent="0.15">
      <c r="B1783" s="51" t="str">
        <f>IFERROR(IF(AND(AF1783=1,AI1783=1),MAX($B$5:B1782)+1,""),"")</f>
        <v/>
      </c>
      <c r="C1783" s="51" t="str">
        <f>IFERROR(IF(AND(AG1783=1,AJ1783=1),MAX($C$5:C1782)+1,""),"")</f>
        <v/>
      </c>
      <c r="D1783" s="51" t="str">
        <f>IFERROR(IF(AND(AH1783=1,AK1783=1),MAX($D$5:D1782)+1,""),"")</f>
        <v/>
      </c>
      <c r="F1783" s="5" t="s">
        <v>3663</v>
      </c>
      <c r="G1783" s="5" t="s">
        <v>3664</v>
      </c>
      <c r="H1783" s="12" t="str">
        <f>IFERROR([1]!EM_S_STM07_IS(F1783,"9",$H$1,"1")/1000000,"")</f>
        <v/>
      </c>
      <c r="I1783" s="12">
        <f>IFERROR([1]!EM_S_STM07_IS(F1783,"9",$I$1,"1")/1000000,"")</f>
        <v>273.85437514</v>
      </c>
      <c r="J1783" s="12">
        <f>IFERROR([1]!EM_S_STM07_IS(F1783,"9",$J$1,"1")/1000000,"")</f>
        <v>331.06629922000002</v>
      </c>
      <c r="K1783" s="12">
        <f>IFERROR([1]!EM_S_STM07_IS(F1783,"9",$K$1,"1")/1000000,"")</f>
        <v>342.22363349</v>
      </c>
      <c r="L1783" s="12">
        <f>IFERROR([1]!EM_S_STM07_IS(F1783,"9",$L$1,"1")/1000000,"")</f>
        <v>358.46078222000006</v>
      </c>
      <c r="M1783" s="13">
        <f>IFERROR([1]!EM_S_STM07_IS(F1783,"9",$M$1,"1")/1000000,"")</f>
        <v>419.32452757999999</v>
      </c>
      <c r="N1783" s="12" t="str">
        <f>IFERROR([1]!EM_S_STM07_IS(F1783,"61",$N$1,"1")/1000000,"")</f>
        <v/>
      </c>
      <c r="O1783" s="12">
        <f>IFERROR([1]!EM_S_STM07_IS(F1783,"61",$O$1,"1")/1000000,"")</f>
        <v>28.248929539999999</v>
      </c>
      <c r="P1783" s="12">
        <f>IFERROR([1]!EM_S_STM07_IS(F1783,"61",$P$1,"1")/1000000,"")</f>
        <v>41.056518020000006</v>
      </c>
      <c r="Q1783" s="12">
        <f>IFERROR([1]!EM_S_STM07_IS(F1783,"61",$Q$1,"1")/1000000,"")</f>
        <v>41.538182079999999</v>
      </c>
      <c r="R1783" s="12">
        <f>IFERROR([1]!EM_S_STM07_IS(F1783,"61",$R$1,"1")/1000000,"")</f>
        <v>44.085049700000006</v>
      </c>
      <c r="S1783" s="12">
        <f>IFERROR([1]!EM_S_STM07_IS(F1783,"61",$S$1,"1")/1000000,"")</f>
        <v>45.21703574</v>
      </c>
      <c r="T1783" s="20" t="str">
        <f t="shared" si="494"/>
        <v/>
      </c>
      <c r="U1783" s="20" t="str">
        <f t="shared" si="495"/>
        <v/>
      </c>
      <c r="V1783" s="14" t="str">
        <f t="shared" si="496"/>
        <v/>
      </c>
      <c r="W1783" s="14">
        <f t="shared" si="497"/>
        <v>0.20891367556480375</v>
      </c>
      <c r="X1783" s="14">
        <f t="shared" si="498"/>
        <v>3.3701208175785091E-2</v>
      </c>
      <c r="Y1783" s="14">
        <f t="shared" si="499"/>
        <v>4.7446018161906162E-2</v>
      </c>
      <c r="Z1783" s="15">
        <f t="shared" si="500"/>
        <v>0.16979192251677258</v>
      </c>
      <c r="AA1783" s="14" t="str">
        <f t="shared" si="501"/>
        <v/>
      </c>
      <c r="AB1783" s="14">
        <f t="shared" si="502"/>
        <v>0.45338314366442389</v>
      </c>
      <c r="AC1783" s="14">
        <f t="shared" si="503"/>
        <v>1.1731731847434264E-2</v>
      </c>
      <c r="AD1783" s="14">
        <f t="shared" si="504"/>
        <v>6.1313892242440854E-2</v>
      </c>
      <c r="AE1783" s="14">
        <f t="shared" si="505"/>
        <v>2.5677322532314029E-2</v>
      </c>
      <c r="AF1783" s="18" t="str">
        <f t="shared" si="506"/>
        <v/>
      </c>
      <c r="AG1783" s="18" t="str">
        <f t="shared" si="507"/>
        <v/>
      </c>
      <c r="AH1783" s="18" t="str">
        <f t="shared" si="508"/>
        <v/>
      </c>
      <c r="AI1783" s="19" t="str">
        <f t="shared" si="509"/>
        <v/>
      </c>
      <c r="AJ1783" s="19" t="str">
        <f t="shared" si="510"/>
        <v/>
      </c>
      <c r="AK1783" s="19" t="str">
        <f t="shared" si="511"/>
        <v/>
      </c>
    </row>
    <row r="1784" spans="2:37" x14ac:dyDescent="0.15">
      <c r="B1784" s="51" t="str">
        <f>IFERROR(IF(AND(AF1784=1,AI1784=1),MAX($B$5:B1783)+1,""),"")</f>
        <v/>
      </c>
      <c r="C1784" s="51" t="str">
        <f>IFERROR(IF(AND(AG1784=1,AJ1784=1),MAX($C$5:C1783)+1,""),"")</f>
        <v/>
      </c>
      <c r="D1784" s="51" t="str">
        <f>IFERROR(IF(AND(AH1784=1,AK1784=1),MAX($D$5:D1783)+1,""),"")</f>
        <v/>
      </c>
      <c r="F1784" s="5" t="s">
        <v>3665</v>
      </c>
      <c r="G1784" s="5" t="s">
        <v>3666</v>
      </c>
      <c r="H1784" s="12" t="str">
        <f>IFERROR([1]!EM_S_STM07_IS(F1784,"9",$H$1,"1")/1000000,"")</f>
        <v/>
      </c>
      <c r="I1784" s="12">
        <f>IFERROR([1]!EM_S_STM07_IS(F1784,"9",$I$1,"1")/1000000,"")</f>
        <v>83.100455060000002</v>
      </c>
      <c r="J1784" s="12">
        <f>IFERROR([1]!EM_S_STM07_IS(F1784,"9",$J$1,"1")/1000000,"")</f>
        <v>111.29295329</v>
      </c>
      <c r="K1784" s="12">
        <f>IFERROR([1]!EM_S_STM07_IS(F1784,"9",$K$1,"1")/1000000,"")</f>
        <v>134.39316911</v>
      </c>
      <c r="L1784" s="12">
        <f>IFERROR([1]!EM_S_STM07_IS(F1784,"9",$L$1,"1")/1000000,"")</f>
        <v>149.9948134</v>
      </c>
      <c r="M1784" s="13">
        <f>IFERROR([1]!EM_S_STM07_IS(F1784,"9",$M$1,"1")/1000000,"")</f>
        <v>185.47151944999999</v>
      </c>
      <c r="N1784" s="12" t="str">
        <f>IFERROR([1]!EM_S_STM07_IS(F1784,"61",$N$1,"1")/1000000,"")</f>
        <v/>
      </c>
      <c r="O1784" s="12">
        <f>IFERROR([1]!EM_S_STM07_IS(F1784,"61",$O$1,"1")/1000000,"")</f>
        <v>24.818686249999999</v>
      </c>
      <c r="P1784" s="12">
        <f>IFERROR([1]!EM_S_STM07_IS(F1784,"61",$P$1,"1")/1000000,"")</f>
        <v>34.131267280000003</v>
      </c>
      <c r="Q1784" s="12">
        <f>IFERROR([1]!EM_S_STM07_IS(F1784,"61",$Q$1,"1")/1000000,"")</f>
        <v>36.362398420000005</v>
      </c>
      <c r="R1784" s="12">
        <f>IFERROR([1]!EM_S_STM07_IS(F1784,"61",$R$1,"1")/1000000,"")</f>
        <v>37.250978429999996</v>
      </c>
      <c r="S1784" s="12">
        <f>IFERROR([1]!EM_S_STM07_IS(F1784,"61",$S$1,"1")/1000000,"")</f>
        <v>42.736984360000001</v>
      </c>
      <c r="T1784" s="20" t="str">
        <f t="shared" si="494"/>
        <v/>
      </c>
      <c r="U1784" s="20" t="str">
        <f t="shared" si="495"/>
        <v/>
      </c>
      <c r="V1784" s="14" t="str">
        <f t="shared" si="496"/>
        <v/>
      </c>
      <c r="W1784" s="14">
        <f t="shared" si="497"/>
        <v>0.33925804870315712</v>
      </c>
      <c r="X1784" s="14">
        <f t="shared" si="498"/>
        <v>0.20756225023346223</v>
      </c>
      <c r="Y1784" s="14">
        <f t="shared" si="499"/>
        <v>0.11608956313270762</v>
      </c>
      <c r="Z1784" s="15">
        <f t="shared" si="500"/>
        <v>0.23651955188205187</v>
      </c>
      <c r="AA1784" s="14" t="str">
        <f t="shared" si="501"/>
        <v/>
      </c>
      <c r="AB1784" s="14">
        <f t="shared" si="502"/>
        <v>0.37522457620012034</v>
      </c>
      <c r="AC1784" s="14">
        <f t="shared" si="503"/>
        <v>6.5369126838937641E-2</v>
      </c>
      <c r="AD1784" s="14">
        <f t="shared" si="504"/>
        <v>2.4436782187372313E-2</v>
      </c>
      <c r="AE1784" s="14">
        <f t="shared" si="505"/>
        <v>0.14727145866273036</v>
      </c>
      <c r="AF1784" s="18" t="str">
        <f t="shared" si="506"/>
        <v/>
      </c>
      <c r="AG1784" s="18" t="str">
        <f t="shared" si="507"/>
        <v/>
      </c>
      <c r="AH1784" s="18" t="str">
        <f t="shared" si="508"/>
        <v/>
      </c>
      <c r="AI1784" s="19">
        <f t="shared" si="509"/>
        <v>1</v>
      </c>
      <c r="AJ1784" s="19" t="str">
        <f t="shared" si="510"/>
        <v/>
      </c>
      <c r="AK1784" s="19" t="str">
        <f t="shared" si="511"/>
        <v/>
      </c>
    </row>
    <row r="1785" spans="2:37" x14ac:dyDescent="0.15">
      <c r="B1785" s="51" t="str">
        <f>IFERROR(IF(AND(AF1785=1,AI1785=1),MAX($B$5:B1784)+1,""),"")</f>
        <v/>
      </c>
      <c r="C1785" s="51" t="str">
        <f>IFERROR(IF(AND(AG1785=1,AJ1785=1),MAX($C$5:C1784)+1,""),"")</f>
        <v/>
      </c>
      <c r="D1785" s="51" t="str">
        <f>IFERROR(IF(AND(AH1785=1,AK1785=1),MAX($D$5:D1784)+1,""),"")</f>
        <v/>
      </c>
      <c r="F1785" s="5" t="s">
        <v>3667</v>
      </c>
      <c r="G1785" s="5" t="s">
        <v>3668</v>
      </c>
      <c r="H1785" s="12" t="str">
        <f>IFERROR([1]!EM_S_STM07_IS(F1785,"9",$H$1,"1")/1000000,"")</f>
        <v/>
      </c>
      <c r="I1785" s="12">
        <f>IFERROR([1]!EM_S_STM07_IS(F1785,"9",$I$1,"1")/1000000,"")</f>
        <v>176.00280000000001</v>
      </c>
      <c r="J1785" s="12">
        <f>IFERROR([1]!EM_S_STM07_IS(F1785,"9",$J$1,"1")/1000000,"")</f>
        <v>193.68821768999999</v>
      </c>
      <c r="K1785" s="12">
        <f>IFERROR([1]!EM_S_STM07_IS(F1785,"9",$K$1,"1")/1000000,"")</f>
        <v>227.42314537000001</v>
      </c>
      <c r="L1785" s="12">
        <f>IFERROR([1]!EM_S_STM07_IS(F1785,"9",$L$1,"1")/1000000,"")</f>
        <v>201.82160851</v>
      </c>
      <c r="M1785" s="13">
        <f>IFERROR([1]!EM_S_STM07_IS(F1785,"9",$M$1,"1")/1000000,"")</f>
        <v>185.46831367999999</v>
      </c>
      <c r="N1785" s="12" t="str">
        <f>IFERROR([1]!EM_S_STM07_IS(F1785,"61",$N$1,"1")/1000000,"")</f>
        <v/>
      </c>
      <c r="O1785" s="12">
        <f>IFERROR([1]!EM_S_STM07_IS(F1785,"61",$O$1,"1")/1000000,"")</f>
        <v>32.261499999999998</v>
      </c>
      <c r="P1785" s="12">
        <f>IFERROR([1]!EM_S_STM07_IS(F1785,"61",$P$1,"1")/1000000,"")</f>
        <v>35.371984750000003</v>
      </c>
      <c r="Q1785" s="12">
        <f>IFERROR([1]!EM_S_STM07_IS(F1785,"61",$Q$1,"1")/1000000,"")</f>
        <v>42.308051849999998</v>
      </c>
      <c r="R1785" s="12">
        <f>IFERROR([1]!EM_S_STM07_IS(F1785,"61",$R$1,"1")/1000000,"")</f>
        <v>25.61364893</v>
      </c>
      <c r="S1785" s="12">
        <f>IFERROR([1]!EM_S_STM07_IS(F1785,"61",$S$1,"1")/1000000,"")</f>
        <v>26.801163819999999</v>
      </c>
      <c r="T1785" s="20" t="str">
        <f t="shared" si="494"/>
        <v/>
      </c>
      <c r="U1785" s="20" t="str">
        <f t="shared" si="495"/>
        <v/>
      </c>
      <c r="V1785" s="14" t="str">
        <f t="shared" si="496"/>
        <v/>
      </c>
      <c r="W1785" s="14">
        <f t="shared" si="497"/>
        <v>0.1004837291793084</v>
      </c>
      <c r="X1785" s="14">
        <f t="shared" si="498"/>
        <v>0.17417129488998206</v>
      </c>
      <c r="Y1785" s="14">
        <f t="shared" si="499"/>
        <v>-0.11257225740303729</v>
      </c>
      <c r="Z1785" s="15">
        <f t="shared" si="500"/>
        <v>-8.1028463457071917E-2</v>
      </c>
      <c r="AA1785" s="14" t="str">
        <f t="shared" si="501"/>
        <v/>
      </c>
      <c r="AB1785" s="14">
        <f t="shared" si="502"/>
        <v>9.641475907815833E-2</v>
      </c>
      <c r="AC1785" s="14">
        <f t="shared" si="503"/>
        <v>0.19608928221083197</v>
      </c>
      <c r="AD1785" s="14">
        <f t="shared" si="504"/>
        <v>-0.39459162476184778</v>
      </c>
      <c r="AE1785" s="14">
        <f t="shared" si="505"/>
        <v>4.636258165501448E-2</v>
      </c>
      <c r="AF1785" s="18" t="str">
        <f t="shared" si="506"/>
        <v/>
      </c>
      <c r="AG1785" s="18" t="str">
        <f t="shared" si="507"/>
        <v/>
      </c>
      <c r="AH1785" s="18" t="str">
        <f t="shared" si="508"/>
        <v/>
      </c>
      <c r="AI1785" s="19" t="str">
        <f t="shared" si="509"/>
        <v/>
      </c>
      <c r="AJ1785" s="19" t="str">
        <f t="shared" si="510"/>
        <v/>
      </c>
      <c r="AK1785" s="19" t="str">
        <f t="shared" si="511"/>
        <v/>
      </c>
    </row>
    <row r="1786" spans="2:37" x14ac:dyDescent="0.15">
      <c r="B1786" s="51" t="str">
        <f>IFERROR(IF(AND(AF1786=1,AI1786=1),MAX($B$5:B1785)+1,""),"")</f>
        <v/>
      </c>
      <c r="C1786" s="51" t="str">
        <f>IFERROR(IF(AND(AG1786=1,AJ1786=1),MAX($C$5:C1785)+1,""),"")</f>
        <v/>
      </c>
      <c r="D1786" s="51" t="str">
        <f>IFERROR(IF(AND(AH1786=1,AK1786=1),MAX($D$5:D1785)+1,""),"")</f>
        <v/>
      </c>
      <c r="F1786" s="5" t="s">
        <v>3669</v>
      </c>
      <c r="G1786" s="5" t="s">
        <v>3670</v>
      </c>
      <c r="H1786" s="12" t="str">
        <f>IFERROR([1]!EM_S_STM07_IS(F1786,"9",$H$1,"1")/1000000,"")</f>
        <v/>
      </c>
      <c r="I1786" s="12">
        <f>IFERROR([1]!EM_S_STM07_IS(F1786,"9",$I$1,"1")/1000000,"")</f>
        <v>785.40935717999992</v>
      </c>
      <c r="J1786" s="12">
        <f>IFERROR([1]!EM_S_STM07_IS(F1786,"9",$J$1,"1")/1000000,"")</f>
        <v>941.23384507000003</v>
      </c>
      <c r="K1786" s="12">
        <f>IFERROR([1]!EM_S_STM07_IS(F1786,"9",$K$1,"1")/1000000,"")</f>
        <v>996.04658637</v>
      </c>
      <c r="L1786" s="12">
        <f>IFERROR([1]!EM_S_STM07_IS(F1786,"9",$L$1,"1")/1000000,"")</f>
        <v>1010.61003565</v>
      </c>
      <c r="M1786" s="13">
        <f>IFERROR([1]!EM_S_STM07_IS(F1786,"9",$M$1,"1")/1000000,"")</f>
        <v>1143.4006527000001</v>
      </c>
      <c r="N1786" s="12" t="str">
        <f>IFERROR([1]!EM_S_STM07_IS(F1786,"61",$N$1,"1")/1000000,"")</f>
        <v/>
      </c>
      <c r="O1786" s="12">
        <f>IFERROR([1]!EM_S_STM07_IS(F1786,"61",$O$1,"1")/1000000,"")</f>
        <v>38.589899189999997</v>
      </c>
      <c r="P1786" s="12">
        <f>IFERROR([1]!EM_S_STM07_IS(F1786,"61",$P$1,"1")/1000000,"")</f>
        <v>43.612149009999996</v>
      </c>
      <c r="Q1786" s="12">
        <f>IFERROR([1]!EM_S_STM07_IS(F1786,"61",$Q$1,"1")/1000000,"")</f>
        <v>39.87566983</v>
      </c>
      <c r="R1786" s="12">
        <f>IFERROR([1]!EM_S_STM07_IS(F1786,"61",$R$1,"1")/1000000,"")</f>
        <v>38.312261880000001</v>
      </c>
      <c r="S1786" s="12">
        <f>IFERROR([1]!EM_S_STM07_IS(F1786,"61",$S$1,"1")/1000000,"")</f>
        <v>41.201922539999998</v>
      </c>
      <c r="T1786" s="20" t="str">
        <f t="shared" si="494"/>
        <v/>
      </c>
      <c r="U1786" s="20" t="str">
        <f t="shared" si="495"/>
        <v/>
      </c>
      <c r="V1786" s="14" t="str">
        <f t="shared" si="496"/>
        <v/>
      </c>
      <c r="W1786" s="14">
        <f t="shared" si="497"/>
        <v>0.19839907236334123</v>
      </c>
      <c r="X1786" s="14">
        <f t="shared" si="498"/>
        <v>5.8234987603875972E-2</v>
      </c>
      <c r="Y1786" s="14">
        <f t="shared" si="499"/>
        <v>1.4621253141457104E-2</v>
      </c>
      <c r="Z1786" s="15">
        <f t="shared" si="500"/>
        <v>0.13139649554795133</v>
      </c>
      <c r="AA1786" s="14" t="str">
        <f t="shared" si="501"/>
        <v/>
      </c>
      <c r="AB1786" s="14">
        <f t="shared" si="502"/>
        <v>0.13014415495807879</v>
      </c>
      <c r="AC1786" s="14">
        <f t="shared" si="503"/>
        <v>-8.5675190625053688E-2</v>
      </c>
      <c r="AD1786" s="14">
        <f t="shared" si="504"/>
        <v>-3.9207064274160146E-2</v>
      </c>
      <c r="AE1786" s="14">
        <f t="shared" si="505"/>
        <v>7.5423911776623012E-2</v>
      </c>
      <c r="AF1786" s="18" t="str">
        <f t="shared" si="506"/>
        <v/>
      </c>
      <c r="AG1786" s="18" t="str">
        <f t="shared" si="507"/>
        <v/>
      </c>
      <c r="AH1786" s="18" t="str">
        <f t="shared" si="508"/>
        <v/>
      </c>
      <c r="AI1786" s="19" t="str">
        <f t="shared" si="509"/>
        <v/>
      </c>
      <c r="AJ1786" s="19" t="str">
        <f t="shared" si="510"/>
        <v/>
      </c>
      <c r="AK1786" s="19" t="str">
        <f t="shared" si="511"/>
        <v/>
      </c>
    </row>
    <row r="1787" spans="2:37" x14ac:dyDescent="0.15">
      <c r="B1787" s="51" t="str">
        <f>IFERROR(IF(AND(AF1787=1,AI1787=1),MAX($B$5:B1786)+1,""),"")</f>
        <v/>
      </c>
      <c r="C1787" s="51" t="str">
        <f>IFERROR(IF(AND(AG1787=1,AJ1787=1),MAX($C$5:C1786)+1,""),"")</f>
        <v/>
      </c>
      <c r="D1787" s="51" t="str">
        <f>IFERROR(IF(AND(AH1787=1,AK1787=1),MAX($D$5:D1786)+1,""),"")</f>
        <v/>
      </c>
      <c r="F1787" s="5" t="s">
        <v>3671</v>
      </c>
      <c r="G1787" s="5" t="s">
        <v>3672</v>
      </c>
      <c r="H1787" s="12" t="str">
        <f>IFERROR([1]!EM_S_STM07_IS(F1787,"9",$H$1,"1")/1000000,"")</f>
        <v/>
      </c>
      <c r="I1787" s="12">
        <f>IFERROR([1]!EM_S_STM07_IS(F1787,"9",$I$1,"1")/1000000,"")</f>
        <v>103.31236187</v>
      </c>
      <c r="J1787" s="12">
        <f>IFERROR([1]!EM_S_STM07_IS(F1787,"9",$J$1,"1")/1000000,"")</f>
        <v>170.42506536000002</v>
      </c>
      <c r="K1787" s="12">
        <f>IFERROR([1]!EM_S_STM07_IS(F1787,"9",$K$1,"1")/1000000,"")</f>
        <v>213.12698456000001</v>
      </c>
      <c r="L1787" s="12">
        <f>IFERROR([1]!EM_S_STM07_IS(F1787,"9",$L$1,"1")/1000000,"")</f>
        <v>231.70521538</v>
      </c>
      <c r="M1787" s="13">
        <f>IFERROR([1]!EM_S_STM07_IS(F1787,"9",$M$1,"1")/1000000,"")</f>
        <v>239.78818414</v>
      </c>
      <c r="N1787" s="12" t="str">
        <f>IFERROR([1]!EM_S_STM07_IS(F1787,"61",$N$1,"1")/1000000,"")</f>
        <v/>
      </c>
      <c r="O1787" s="12">
        <f>IFERROR([1]!EM_S_STM07_IS(F1787,"61",$O$1,"1")/1000000,"")</f>
        <v>54.188643630000001</v>
      </c>
      <c r="P1787" s="12">
        <f>IFERROR([1]!EM_S_STM07_IS(F1787,"61",$P$1,"1")/1000000,"")</f>
        <v>91.351250759999999</v>
      </c>
      <c r="Q1787" s="12">
        <f>IFERROR([1]!EM_S_STM07_IS(F1787,"61",$Q$1,"1")/1000000,"")</f>
        <v>126.71912301</v>
      </c>
      <c r="R1787" s="12">
        <f>IFERROR([1]!EM_S_STM07_IS(F1787,"61",$R$1,"1")/1000000,"")</f>
        <v>105.6202949</v>
      </c>
      <c r="S1787" s="12">
        <f>IFERROR([1]!EM_S_STM07_IS(F1787,"61",$S$1,"1")/1000000,"")</f>
        <v>76.509922040000006</v>
      </c>
      <c r="T1787" s="20" t="str">
        <f t="shared" si="494"/>
        <v/>
      </c>
      <c r="U1787" s="20" t="str">
        <f t="shared" si="495"/>
        <v/>
      </c>
      <c r="V1787" s="14" t="str">
        <f t="shared" si="496"/>
        <v/>
      </c>
      <c r="W1787" s="14">
        <f t="shared" si="497"/>
        <v>0.64960961375028148</v>
      </c>
      <c r="X1787" s="14">
        <f t="shared" si="498"/>
        <v>0.2505612605152765</v>
      </c>
      <c r="Y1787" s="14">
        <f t="shared" si="499"/>
        <v>8.7169772792284786E-2</v>
      </c>
      <c r="Z1787" s="15">
        <f t="shared" si="500"/>
        <v>3.488470791105764E-2</v>
      </c>
      <c r="AA1787" s="14" t="str">
        <f t="shared" si="501"/>
        <v/>
      </c>
      <c r="AB1787" s="14">
        <f t="shared" si="502"/>
        <v>0.685800651954794</v>
      </c>
      <c r="AC1787" s="14">
        <f t="shared" si="503"/>
        <v>0.38716352491898826</v>
      </c>
      <c r="AD1787" s="14">
        <f t="shared" si="504"/>
        <v>-0.16650074281476041</v>
      </c>
      <c r="AE1787" s="14">
        <f t="shared" si="505"/>
        <v>-0.27561344046199965</v>
      </c>
      <c r="AF1787" s="18" t="str">
        <f t="shared" si="506"/>
        <v/>
      </c>
      <c r="AG1787" s="18" t="str">
        <f t="shared" si="507"/>
        <v/>
      </c>
      <c r="AH1787" s="18" t="str">
        <f t="shared" si="508"/>
        <v/>
      </c>
      <c r="AI1787" s="19" t="str">
        <f t="shared" si="509"/>
        <v/>
      </c>
      <c r="AJ1787" s="19" t="str">
        <f t="shared" si="510"/>
        <v/>
      </c>
      <c r="AK1787" s="19" t="str">
        <f t="shared" si="511"/>
        <v/>
      </c>
    </row>
    <row r="1788" spans="2:37" x14ac:dyDescent="0.15">
      <c r="B1788" s="51" t="str">
        <f>IFERROR(IF(AND(AF1788=1,AI1788=1),MAX($B$5:B1787)+1,""),"")</f>
        <v/>
      </c>
      <c r="C1788" s="51" t="str">
        <f>IFERROR(IF(AND(AG1788=1,AJ1788=1),MAX($C$5:C1787)+1,""),"")</f>
        <v/>
      </c>
      <c r="D1788" s="51" t="str">
        <f>IFERROR(IF(AND(AH1788=1,AK1788=1),MAX($D$5:D1787)+1,""),"")</f>
        <v/>
      </c>
      <c r="F1788" s="5" t="s">
        <v>3673</v>
      </c>
      <c r="G1788" s="5" t="s">
        <v>3674</v>
      </c>
      <c r="H1788" s="12" t="str">
        <f>IFERROR([1]!EM_S_STM07_IS(F1788,"9",$H$1,"1")/1000000,"")</f>
        <v/>
      </c>
      <c r="I1788" s="12">
        <f>IFERROR([1]!EM_S_STM07_IS(F1788,"9",$I$1,"1")/1000000,"")</f>
        <v>210.21958315000001</v>
      </c>
      <c r="J1788" s="12">
        <f>IFERROR([1]!EM_S_STM07_IS(F1788,"9",$J$1,"1")/1000000,"")</f>
        <v>363.32172877999994</v>
      </c>
      <c r="K1788" s="12">
        <f>IFERROR([1]!EM_S_STM07_IS(F1788,"9",$K$1,"1")/1000000,"")</f>
        <v>535.26436147000004</v>
      </c>
      <c r="L1788" s="12">
        <f>IFERROR([1]!EM_S_STM07_IS(F1788,"9",$L$1,"1")/1000000,"")</f>
        <v>572.72838978999994</v>
      </c>
      <c r="M1788" s="13">
        <f>IFERROR([1]!EM_S_STM07_IS(F1788,"9",$M$1,"1")/1000000,"")</f>
        <v>580.34664530999999</v>
      </c>
      <c r="N1788" s="12" t="str">
        <f>IFERROR([1]!EM_S_STM07_IS(F1788,"61",$N$1,"1")/1000000,"")</f>
        <v/>
      </c>
      <c r="O1788" s="12">
        <f>IFERROR([1]!EM_S_STM07_IS(F1788,"61",$O$1,"1")/1000000,"")</f>
        <v>42.053967790000002</v>
      </c>
      <c r="P1788" s="12">
        <f>IFERROR([1]!EM_S_STM07_IS(F1788,"61",$P$1,"1")/1000000,"")</f>
        <v>70.629831180000011</v>
      </c>
      <c r="Q1788" s="12">
        <f>IFERROR([1]!EM_S_STM07_IS(F1788,"61",$Q$1,"1")/1000000,"")</f>
        <v>101.27038954999999</v>
      </c>
      <c r="R1788" s="12">
        <f>IFERROR([1]!EM_S_STM07_IS(F1788,"61",$R$1,"1")/1000000,"")</f>
        <v>107.56314709999999</v>
      </c>
      <c r="S1788" s="12">
        <f>IFERROR([1]!EM_S_STM07_IS(F1788,"61",$S$1,"1")/1000000,"")</f>
        <v>110.40277734</v>
      </c>
      <c r="T1788" s="20" t="str">
        <f t="shared" si="494"/>
        <v/>
      </c>
      <c r="U1788" s="20" t="str">
        <f t="shared" si="495"/>
        <v/>
      </c>
      <c r="V1788" s="14" t="str">
        <f t="shared" si="496"/>
        <v/>
      </c>
      <c r="W1788" s="14">
        <f t="shared" si="497"/>
        <v>0.7282963049201534</v>
      </c>
      <c r="X1788" s="14">
        <f t="shared" si="498"/>
        <v>0.47325171898572438</v>
      </c>
      <c r="Y1788" s="14">
        <f t="shared" si="499"/>
        <v>6.9991635940626032E-2</v>
      </c>
      <c r="Z1788" s="15">
        <f t="shared" si="500"/>
        <v>1.3301690043326478E-2</v>
      </c>
      <c r="AA1788" s="14" t="str">
        <f t="shared" si="501"/>
        <v/>
      </c>
      <c r="AB1788" s="14">
        <f t="shared" si="502"/>
        <v>0.67950457214158644</v>
      </c>
      <c r="AC1788" s="14">
        <f t="shared" si="503"/>
        <v>0.4338189382318155</v>
      </c>
      <c r="AD1788" s="14">
        <f t="shared" si="504"/>
        <v>6.2138178572850221E-2</v>
      </c>
      <c r="AE1788" s="14">
        <f t="shared" si="505"/>
        <v>2.6399657471531952E-2</v>
      </c>
      <c r="AF1788" s="18" t="str">
        <f t="shared" si="506"/>
        <v/>
      </c>
      <c r="AG1788" s="18" t="str">
        <f t="shared" si="507"/>
        <v/>
      </c>
      <c r="AH1788" s="18" t="str">
        <f t="shared" si="508"/>
        <v/>
      </c>
      <c r="AI1788" s="19" t="str">
        <f t="shared" si="509"/>
        <v/>
      </c>
      <c r="AJ1788" s="19" t="str">
        <f t="shared" si="510"/>
        <v/>
      </c>
      <c r="AK1788" s="19" t="str">
        <f t="shared" si="511"/>
        <v/>
      </c>
    </row>
    <row r="1789" spans="2:37" x14ac:dyDescent="0.15">
      <c r="B1789" s="51" t="str">
        <f>IFERROR(IF(AND(AF1789=1,AI1789=1),MAX($B$5:B1788)+1,""),"")</f>
        <v/>
      </c>
      <c r="C1789" s="51" t="str">
        <f>IFERROR(IF(AND(AG1789=1,AJ1789=1),MAX($C$5:C1788)+1,""),"")</f>
        <v/>
      </c>
      <c r="D1789" s="51" t="str">
        <f>IFERROR(IF(AND(AH1789=1,AK1789=1),MAX($D$5:D1788)+1,""),"")</f>
        <v/>
      </c>
      <c r="F1789" s="5" t="s">
        <v>3675</v>
      </c>
      <c r="G1789" s="5" t="s">
        <v>3676</v>
      </c>
      <c r="H1789" s="12" t="str">
        <f>IFERROR([1]!EM_S_STM07_IS(F1789,"9",$H$1,"1")/1000000,"")</f>
        <v/>
      </c>
      <c r="I1789" s="12">
        <f>IFERROR([1]!EM_S_STM07_IS(F1789,"9",$I$1,"1")/1000000,"")</f>
        <v>106.34747895000001</v>
      </c>
      <c r="J1789" s="12">
        <f>IFERROR([1]!EM_S_STM07_IS(F1789,"9",$J$1,"1")/1000000,"")</f>
        <v>252.12347650000001</v>
      </c>
      <c r="K1789" s="12">
        <f>IFERROR([1]!EM_S_STM07_IS(F1789,"9",$K$1,"1")/1000000,"")</f>
        <v>336.27251352999997</v>
      </c>
      <c r="L1789" s="12">
        <f>IFERROR([1]!EM_S_STM07_IS(F1789,"9",$L$1,"1")/1000000,"")</f>
        <v>452.20959409</v>
      </c>
      <c r="M1789" s="13">
        <f>IFERROR([1]!EM_S_STM07_IS(F1789,"9",$M$1,"1")/1000000,"")</f>
        <v>615.46333996999999</v>
      </c>
      <c r="N1789" s="12" t="str">
        <f>IFERROR([1]!EM_S_STM07_IS(F1789,"61",$N$1,"1")/1000000,"")</f>
        <v/>
      </c>
      <c r="O1789" s="12">
        <f>IFERROR([1]!EM_S_STM07_IS(F1789,"61",$O$1,"1")/1000000,"")</f>
        <v>6.5284185800000003</v>
      </c>
      <c r="P1789" s="12">
        <f>IFERROR([1]!EM_S_STM07_IS(F1789,"61",$P$1,"1")/1000000,"")</f>
        <v>53.770263399999997</v>
      </c>
      <c r="Q1789" s="12">
        <f>IFERROR([1]!EM_S_STM07_IS(F1789,"61",$Q$1,"1")/1000000,"")</f>
        <v>96.680887620000007</v>
      </c>
      <c r="R1789" s="12">
        <f>IFERROR([1]!EM_S_STM07_IS(F1789,"61",$R$1,"1")/1000000,"")</f>
        <v>112.311779</v>
      </c>
      <c r="S1789" s="12">
        <f>IFERROR([1]!EM_S_STM07_IS(F1789,"61",$S$1,"1")/1000000,"")</f>
        <v>116.60938331</v>
      </c>
      <c r="T1789" s="20" t="str">
        <f t="shared" si="494"/>
        <v/>
      </c>
      <c r="U1789" s="20" t="str">
        <f t="shared" si="495"/>
        <v/>
      </c>
      <c r="V1789" s="14" t="str">
        <f t="shared" si="496"/>
        <v/>
      </c>
      <c r="W1789" s="14">
        <f t="shared" si="497"/>
        <v>1.3707517939239309</v>
      </c>
      <c r="X1789" s="14">
        <f t="shared" si="498"/>
        <v>0.33376121176085699</v>
      </c>
      <c r="Y1789" s="14">
        <f t="shared" si="499"/>
        <v>0.34477120756304963</v>
      </c>
      <c r="Z1789" s="15">
        <f t="shared" si="500"/>
        <v>0.36101345043004279</v>
      </c>
      <c r="AA1789" s="14" t="str">
        <f t="shared" si="501"/>
        <v/>
      </c>
      <c r="AB1789" s="14">
        <f t="shared" si="502"/>
        <v>7.2363382097965898</v>
      </c>
      <c r="AC1789" s="14">
        <f t="shared" si="503"/>
        <v>0.79803634028692538</v>
      </c>
      <c r="AD1789" s="14">
        <f t="shared" si="504"/>
        <v>0.16167509178687445</v>
      </c>
      <c r="AE1789" s="14">
        <f t="shared" si="505"/>
        <v>3.8264947348042602E-2</v>
      </c>
      <c r="AF1789" s="18" t="str">
        <f t="shared" si="506"/>
        <v/>
      </c>
      <c r="AG1789" s="18" t="str">
        <f t="shared" si="507"/>
        <v/>
      </c>
      <c r="AH1789" s="18" t="str">
        <f t="shared" si="508"/>
        <v/>
      </c>
      <c r="AI1789" s="19">
        <f t="shared" si="509"/>
        <v>1</v>
      </c>
      <c r="AJ1789" s="19" t="str">
        <f t="shared" si="510"/>
        <v/>
      </c>
      <c r="AK1789" s="19" t="str">
        <f t="shared" si="511"/>
        <v/>
      </c>
    </row>
    <row r="1790" spans="2:37" x14ac:dyDescent="0.15">
      <c r="B1790" s="51" t="str">
        <f>IFERROR(IF(AND(AF1790=1,AI1790=1),MAX($B$5:B1789)+1,""),"")</f>
        <v/>
      </c>
      <c r="C1790" s="51" t="str">
        <f>IFERROR(IF(AND(AG1790=1,AJ1790=1),MAX($C$5:C1789)+1,""),"")</f>
        <v/>
      </c>
      <c r="D1790" s="51" t="str">
        <f>IFERROR(IF(AND(AH1790=1,AK1790=1),MAX($D$5:D1789)+1,""),"")</f>
        <v/>
      </c>
      <c r="F1790" s="5" t="s">
        <v>3677</v>
      </c>
      <c r="G1790" s="5" t="s">
        <v>3678</v>
      </c>
      <c r="H1790" s="12" t="str">
        <f>IFERROR([1]!EM_S_STM07_IS(F1790,"9",$H$1,"1")/1000000,"")</f>
        <v/>
      </c>
      <c r="I1790" s="12">
        <f>IFERROR([1]!EM_S_STM07_IS(F1790,"9",$I$1,"1")/1000000,"")</f>
        <v>291.36746099999999</v>
      </c>
      <c r="J1790" s="12">
        <f>IFERROR([1]!EM_S_STM07_IS(F1790,"9",$J$1,"1")/1000000,"")</f>
        <v>360.32058025999999</v>
      </c>
      <c r="K1790" s="12">
        <f>IFERROR([1]!EM_S_STM07_IS(F1790,"9",$K$1,"1")/1000000,"")</f>
        <v>442.84208695000001</v>
      </c>
      <c r="L1790" s="12">
        <f>IFERROR([1]!EM_S_STM07_IS(F1790,"9",$L$1,"1")/1000000,"")</f>
        <v>510.72712213</v>
      </c>
      <c r="M1790" s="13">
        <f>IFERROR([1]!EM_S_STM07_IS(F1790,"9",$M$1,"1")/1000000,"")</f>
        <v>579.743065</v>
      </c>
      <c r="N1790" s="12" t="str">
        <f>IFERROR([1]!EM_S_STM07_IS(F1790,"61",$N$1,"1")/1000000,"")</f>
        <v/>
      </c>
      <c r="O1790" s="12">
        <f>IFERROR([1]!EM_S_STM07_IS(F1790,"61",$O$1,"1")/1000000,"")</f>
        <v>35.847268939999999</v>
      </c>
      <c r="P1790" s="12">
        <f>IFERROR([1]!EM_S_STM07_IS(F1790,"61",$P$1,"1")/1000000,"")</f>
        <v>40.079432570000002</v>
      </c>
      <c r="Q1790" s="12">
        <f>IFERROR([1]!EM_S_STM07_IS(F1790,"61",$Q$1,"1")/1000000,"")</f>
        <v>45.072687109999997</v>
      </c>
      <c r="R1790" s="12">
        <f>IFERROR([1]!EM_S_STM07_IS(F1790,"61",$R$1,"1")/1000000,"")</f>
        <v>53.441241959999999</v>
      </c>
      <c r="S1790" s="12">
        <f>IFERROR([1]!EM_S_STM07_IS(F1790,"61",$S$1,"1")/1000000,"")</f>
        <v>93.601767590000009</v>
      </c>
      <c r="T1790" s="20" t="str">
        <f t="shared" si="494"/>
        <v/>
      </c>
      <c r="U1790" s="20" t="str">
        <f t="shared" si="495"/>
        <v/>
      </c>
      <c r="V1790" s="14" t="str">
        <f t="shared" si="496"/>
        <v/>
      </c>
      <c r="W1790" s="14">
        <f t="shared" si="497"/>
        <v>0.23665346508956947</v>
      </c>
      <c r="X1790" s="14">
        <f t="shared" si="498"/>
        <v>0.22902246280369049</v>
      </c>
      <c r="Y1790" s="14">
        <f t="shared" si="499"/>
        <v>0.15329400068441257</v>
      </c>
      <c r="Z1790" s="15">
        <f t="shared" si="500"/>
        <v>0.13513271545510902</v>
      </c>
      <c r="AA1790" s="14" t="str">
        <f t="shared" si="501"/>
        <v/>
      </c>
      <c r="AB1790" s="14">
        <f t="shared" si="502"/>
        <v>0.11806097800877553</v>
      </c>
      <c r="AC1790" s="14">
        <f t="shared" si="503"/>
        <v>0.12458396289116912</v>
      </c>
      <c r="AD1790" s="14">
        <f t="shared" si="504"/>
        <v>0.18566798179963234</v>
      </c>
      <c r="AE1790" s="14">
        <f t="shared" si="505"/>
        <v>0.75148937706312258</v>
      </c>
      <c r="AF1790" s="18" t="str">
        <f t="shared" si="506"/>
        <v/>
      </c>
      <c r="AG1790" s="18" t="str">
        <f t="shared" si="507"/>
        <v/>
      </c>
      <c r="AH1790" s="18" t="str">
        <f t="shared" si="508"/>
        <v/>
      </c>
      <c r="AI1790" s="19">
        <f t="shared" si="509"/>
        <v>1</v>
      </c>
      <c r="AJ1790" s="19">
        <f t="shared" si="510"/>
        <v>1</v>
      </c>
      <c r="AK1790" s="19">
        <f t="shared" si="511"/>
        <v>1</v>
      </c>
    </row>
    <row r="1791" spans="2:37" x14ac:dyDescent="0.15">
      <c r="B1791" s="51" t="str">
        <f>IFERROR(IF(AND(AF1791=1,AI1791=1),MAX($B$5:B1790)+1,""),"")</f>
        <v/>
      </c>
      <c r="C1791" s="51" t="str">
        <f>IFERROR(IF(AND(AG1791=1,AJ1791=1),MAX($C$5:C1790)+1,""),"")</f>
        <v/>
      </c>
      <c r="D1791" s="51" t="str">
        <f>IFERROR(IF(AND(AH1791=1,AK1791=1),MAX($D$5:D1790)+1,""),"")</f>
        <v/>
      </c>
      <c r="F1791" s="5" t="s">
        <v>3679</v>
      </c>
      <c r="G1791" s="5" t="s">
        <v>3680</v>
      </c>
      <c r="H1791" s="12">
        <f>IFERROR([1]!EM_S_STM07_IS(F1791,"9",$H$1,"1")/1000000,"")</f>
        <v>21823.071492080002</v>
      </c>
      <c r="I1791" s="12">
        <f>IFERROR([1]!EM_S_STM07_IS(F1791,"9",$I$1,"1")/1000000,"")</f>
        <v>30995.64546553</v>
      </c>
      <c r="J1791" s="12">
        <f>IFERROR([1]!EM_S_STM07_IS(F1791,"9",$J$1,"1")/1000000,"")</f>
        <v>33511.08878926</v>
      </c>
      <c r="K1791" s="12">
        <f>IFERROR([1]!EM_S_STM07_IS(F1791,"9",$K$1,"1")/1000000,"")</f>
        <v>35187.057451950001</v>
      </c>
      <c r="L1791" s="12">
        <f>IFERROR([1]!EM_S_STM07_IS(F1791,"9",$L$1,"1")/1000000,"")</f>
        <v>38040.226858949994</v>
      </c>
      <c r="M1791" s="13">
        <f>IFERROR([1]!EM_S_STM07_IS(F1791,"9",$M$1,"1")/1000000,"")</f>
        <v>48237.369754910003</v>
      </c>
      <c r="N1791" s="12">
        <f>IFERROR([1]!EM_S_STM07_IS(F1791,"61",$N$1,"1")/1000000,"")</f>
        <v>1920.1527770299999</v>
      </c>
      <c r="O1791" s="12">
        <f>IFERROR([1]!EM_S_STM07_IS(F1791,"61",$O$1,"1")/1000000,"")</f>
        <v>4638.2478831000008</v>
      </c>
      <c r="P1791" s="12">
        <f>IFERROR([1]!EM_S_STM07_IS(F1791,"61",$P$1,"1")/1000000,"")</f>
        <v>2732.9098369000003</v>
      </c>
      <c r="Q1791" s="12">
        <f>IFERROR([1]!EM_S_STM07_IS(F1791,"61",$Q$1,"1")/1000000,"")</f>
        <v>554.44441578999999</v>
      </c>
      <c r="R1791" s="12">
        <f>IFERROR([1]!EM_S_STM07_IS(F1791,"61",$R$1,"1")/1000000,"")</f>
        <v>2663.9784615399999</v>
      </c>
      <c r="S1791" s="12">
        <f>IFERROR([1]!EM_S_STM07_IS(F1791,"61",$S$1,"1")/1000000,"")</f>
        <v>6205.3665512099997</v>
      </c>
      <c r="T1791" s="20">
        <f t="shared" si="494"/>
        <v>0.17190808025023263</v>
      </c>
      <c r="U1791" s="20">
        <f t="shared" si="495"/>
        <v>0.26440536850062446</v>
      </c>
      <c r="V1791" s="14">
        <f t="shared" si="496"/>
        <v>0.4203154435331844</v>
      </c>
      <c r="W1791" s="14">
        <f t="shared" si="497"/>
        <v>8.1154732735841992E-2</v>
      </c>
      <c r="X1791" s="14">
        <f t="shared" si="498"/>
        <v>5.0012360780922548E-2</v>
      </c>
      <c r="Y1791" s="14">
        <f t="shared" si="499"/>
        <v>8.1085763164372715E-2</v>
      </c>
      <c r="Z1791" s="15">
        <f t="shared" si="500"/>
        <v>0.26806209473382397</v>
      </c>
      <c r="AA1791" s="14">
        <f t="shared" si="501"/>
        <v>1.4155618962123524</v>
      </c>
      <c r="AB1791" s="14">
        <f t="shared" si="502"/>
        <v>-0.41078831796427329</v>
      </c>
      <c r="AC1791" s="14">
        <f t="shared" si="503"/>
        <v>-0.79712304873587847</v>
      </c>
      <c r="AD1791" s="14">
        <f t="shared" si="504"/>
        <v>3.8047710206337468</v>
      </c>
      <c r="AE1791" s="14">
        <f t="shared" si="505"/>
        <v>1.3293606314004447</v>
      </c>
      <c r="AF1791" s="18" t="str">
        <f t="shared" si="506"/>
        <v/>
      </c>
      <c r="AG1791" s="18">
        <f t="shared" si="507"/>
        <v>1</v>
      </c>
      <c r="AH1791" s="18" t="str">
        <f t="shared" si="508"/>
        <v/>
      </c>
      <c r="AI1791" s="19" t="str">
        <f t="shared" si="509"/>
        <v/>
      </c>
      <c r="AJ1791" s="19" t="str">
        <f t="shared" si="510"/>
        <v/>
      </c>
      <c r="AK1791" s="19" t="str">
        <f t="shared" si="511"/>
        <v/>
      </c>
    </row>
    <row r="1792" spans="2:37" x14ac:dyDescent="0.15">
      <c r="B1792" s="51" t="str">
        <f>IFERROR(IF(AND(AF1792=1,AI1792=1),MAX($B$5:B1791)+1,""),"")</f>
        <v/>
      </c>
      <c r="C1792" s="51" t="str">
        <f>IFERROR(IF(AND(AG1792=1,AJ1792=1),MAX($C$5:C1791)+1,""),"")</f>
        <v/>
      </c>
      <c r="D1792" s="51" t="str">
        <f>IFERROR(IF(AND(AH1792=1,AK1792=1),MAX($D$5:D1791)+1,""),"")</f>
        <v/>
      </c>
      <c r="F1792" s="5" t="s">
        <v>3681</v>
      </c>
      <c r="G1792" s="5" t="s">
        <v>3682</v>
      </c>
      <c r="H1792" s="12" t="str">
        <f>IFERROR([1]!EM_S_STM07_IS(F1792,"9",$H$1,"1")/1000000,"")</f>
        <v/>
      </c>
      <c r="I1792" s="12">
        <f>IFERROR([1]!EM_S_STM07_IS(F1792,"9",$I$1,"1")/1000000,"")</f>
        <v>214.48310000000001</v>
      </c>
      <c r="J1792" s="12">
        <f>IFERROR([1]!EM_S_STM07_IS(F1792,"9",$J$1,"1")/1000000,"")</f>
        <v>248.26839090000001</v>
      </c>
      <c r="K1792" s="12">
        <f>IFERROR([1]!EM_S_STM07_IS(F1792,"9",$K$1,"1")/1000000,"")</f>
        <v>280.34717085</v>
      </c>
      <c r="L1792" s="12">
        <f>IFERROR([1]!EM_S_STM07_IS(F1792,"9",$L$1,"1")/1000000,"")</f>
        <v>283.65538777999996</v>
      </c>
      <c r="M1792" s="13">
        <f>IFERROR([1]!EM_S_STM07_IS(F1792,"9",$M$1,"1")/1000000,"")</f>
        <v>354.09840556</v>
      </c>
      <c r="N1792" s="12" t="str">
        <f>IFERROR([1]!EM_S_STM07_IS(F1792,"61",$N$1,"1")/1000000,"")</f>
        <v/>
      </c>
      <c r="O1792" s="12">
        <f>IFERROR([1]!EM_S_STM07_IS(F1792,"61",$O$1,"1")/1000000,"")</f>
        <v>32.0379</v>
      </c>
      <c r="P1792" s="12">
        <f>IFERROR([1]!EM_S_STM07_IS(F1792,"61",$P$1,"1")/1000000,"")</f>
        <v>35.404318570000001</v>
      </c>
      <c r="Q1792" s="12">
        <f>IFERROR([1]!EM_S_STM07_IS(F1792,"61",$Q$1,"1")/1000000,"")</f>
        <v>41.804542399999995</v>
      </c>
      <c r="R1792" s="12">
        <f>IFERROR([1]!EM_S_STM07_IS(F1792,"61",$R$1,"1")/1000000,"")</f>
        <v>47.649305229999996</v>
      </c>
      <c r="S1792" s="12">
        <f>IFERROR([1]!EM_S_STM07_IS(F1792,"61",$S$1,"1")/1000000,"")</f>
        <v>50.934159880000003</v>
      </c>
      <c r="T1792" s="20" t="str">
        <f t="shared" si="494"/>
        <v/>
      </c>
      <c r="U1792" s="20" t="str">
        <f t="shared" si="495"/>
        <v/>
      </c>
      <c r="V1792" s="14" t="str">
        <f t="shared" si="496"/>
        <v/>
      </c>
      <c r="W1792" s="14">
        <f t="shared" si="497"/>
        <v>0.15751959431768753</v>
      </c>
      <c r="X1792" s="14">
        <f t="shared" si="498"/>
        <v>0.129210085237637</v>
      </c>
      <c r="Y1792" s="14">
        <f t="shared" si="499"/>
        <v>1.180042916063534E-2</v>
      </c>
      <c r="Z1792" s="15">
        <f t="shared" si="500"/>
        <v>0.24834013671065852</v>
      </c>
      <c r="AA1792" s="14" t="str">
        <f t="shared" si="501"/>
        <v/>
      </c>
      <c r="AB1792" s="14">
        <f t="shared" si="502"/>
        <v>0.10507613077011915</v>
      </c>
      <c r="AC1792" s="14">
        <f t="shared" si="503"/>
        <v>0.18077522992981007</v>
      </c>
      <c r="AD1792" s="14">
        <f t="shared" si="504"/>
        <v>0.13981166864775924</v>
      </c>
      <c r="AE1792" s="14">
        <f t="shared" si="505"/>
        <v>6.8938143675846567E-2</v>
      </c>
      <c r="AF1792" s="18" t="str">
        <f t="shared" si="506"/>
        <v/>
      </c>
      <c r="AG1792" s="18" t="str">
        <f t="shared" si="507"/>
        <v/>
      </c>
      <c r="AH1792" s="18" t="str">
        <f t="shared" si="508"/>
        <v/>
      </c>
      <c r="AI1792" s="19" t="str">
        <f t="shared" si="509"/>
        <v/>
      </c>
      <c r="AJ1792" s="19" t="str">
        <f t="shared" si="510"/>
        <v/>
      </c>
      <c r="AK1792" s="19" t="str">
        <f t="shared" si="511"/>
        <v/>
      </c>
    </row>
    <row r="1793" spans="2:37" x14ac:dyDescent="0.15">
      <c r="B1793" s="51" t="str">
        <f>IFERROR(IF(AND(AF1793=1,AI1793=1),MAX($B$5:B1792)+1,""),"")</f>
        <v/>
      </c>
      <c r="C1793" s="51" t="str">
        <f>IFERROR(IF(AND(AG1793=1,AJ1793=1),MAX($C$5:C1792)+1,""),"")</f>
        <v/>
      </c>
      <c r="D1793" s="51" t="str">
        <f>IFERROR(IF(AND(AH1793=1,AK1793=1),MAX($D$5:D1792)+1,""),"")</f>
        <v/>
      </c>
      <c r="F1793" s="5" t="s">
        <v>3683</v>
      </c>
      <c r="G1793" s="5" t="s">
        <v>3684</v>
      </c>
      <c r="H1793" s="12" t="str">
        <f>IFERROR([1]!EM_S_STM07_IS(F1793,"9",$H$1,"1")/1000000,"")</f>
        <v/>
      </c>
      <c r="I1793" s="12">
        <f>IFERROR([1]!EM_S_STM07_IS(F1793,"9",$I$1,"1")/1000000,"")</f>
        <v>225.78442859999998</v>
      </c>
      <c r="J1793" s="12">
        <f>IFERROR([1]!EM_S_STM07_IS(F1793,"9",$J$1,"1")/1000000,"")</f>
        <v>251.83309506000001</v>
      </c>
      <c r="K1793" s="12">
        <f>IFERROR([1]!EM_S_STM07_IS(F1793,"9",$K$1,"1")/1000000,"")</f>
        <v>285.01674460000004</v>
      </c>
      <c r="L1793" s="12">
        <f>IFERROR([1]!EM_S_STM07_IS(F1793,"9",$L$1,"1")/1000000,"")</f>
        <v>338.02921213000002</v>
      </c>
      <c r="M1793" s="13">
        <f>IFERROR([1]!EM_S_STM07_IS(F1793,"9",$M$1,"1")/1000000,"")</f>
        <v>332.30734598000004</v>
      </c>
      <c r="N1793" s="12" t="str">
        <f>IFERROR([1]!EM_S_STM07_IS(F1793,"61",$N$1,"1")/1000000,"")</f>
        <v/>
      </c>
      <c r="O1793" s="12">
        <f>IFERROR([1]!EM_S_STM07_IS(F1793,"61",$O$1,"1")/1000000,"")</f>
        <v>97.936537779999995</v>
      </c>
      <c r="P1793" s="12">
        <f>IFERROR([1]!EM_S_STM07_IS(F1793,"61",$P$1,"1")/1000000,"")</f>
        <v>52.566456130000006</v>
      </c>
      <c r="Q1793" s="12">
        <f>IFERROR([1]!EM_S_STM07_IS(F1793,"61",$Q$1,"1")/1000000,"")</f>
        <v>59.475475950000003</v>
      </c>
      <c r="R1793" s="12">
        <f>IFERROR([1]!EM_S_STM07_IS(F1793,"61",$R$1,"1")/1000000,"")</f>
        <v>56.552187050000001</v>
      </c>
      <c r="S1793" s="12">
        <f>IFERROR([1]!EM_S_STM07_IS(F1793,"61",$S$1,"1")/1000000,"")</f>
        <v>51.106090109999997</v>
      </c>
      <c r="T1793" s="20" t="str">
        <f t="shared" si="494"/>
        <v/>
      </c>
      <c r="U1793" s="20" t="str">
        <f t="shared" si="495"/>
        <v/>
      </c>
      <c r="V1793" s="14" t="str">
        <f t="shared" si="496"/>
        <v/>
      </c>
      <c r="W1793" s="14">
        <f t="shared" si="497"/>
        <v>0.11536963209339771</v>
      </c>
      <c r="X1793" s="14">
        <f t="shared" si="498"/>
        <v>0.13176842198637129</v>
      </c>
      <c r="Y1793" s="14">
        <f t="shared" si="499"/>
        <v>0.18599773007862772</v>
      </c>
      <c r="Z1793" s="15">
        <f t="shared" si="500"/>
        <v>-1.692713512523129E-2</v>
      </c>
      <c r="AA1793" s="14" t="str">
        <f t="shared" si="501"/>
        <v/>
      </c>
      <c r="AB1793" s="14">
        <f t="shared" si="502"/>
        <v>-0.46326001182436316</v>
      </c>
      <c r="AC1793" s="14">
        <f t="shared" si="503"/>
        <v>0.13143400428047833</v>
      </c>
      <c r="AD1793" s="14">
        <f t="shared" si="504"/>
        <v>-4.9151164464115611E-2</v>
      </c>
      <c r="AE1793" s="14">
        <f t="shared" si="505"/>
        <v>-9.6302145400405062E-2</v>
      </c>
      <c r="AF1793" s="18" t="str">
        <f t="shared" si="506"/>
        <v/>
      </c>
      <c r="AG1793" s="18" t="str">
        <f t="shared" si="507"/>
        <v/>
      </c>
      <c r="AH1793" s="18" t="str">
        <f t="shared" si="508"/>
        <v/>
      </c>
      <c r="AI1793" s="19" t="str">
        <f t="shared" si="509"/>
        <v/>
      </c>
      <c r="AJ1793" s="19" t="str">
        <f t="shared" si="510"/>
        <v/>
      </c>
      <c r="AK1793" s="19" t="str">
        <f t="shared" si="511"/>
        <v/>
      </c>
    </row>
    <row r="1794" spans="2:37" x14ac:dyDescent="0.15">
      <c r="B1794" s="51" t="str">
        <f>IFERROR(IF(AND(AF1794=1,AI1794=1),MAX($B$5:B1793)+1,""),"")</f>
        <v/>
      </c>
      <c r="C1794" s="51" t="str">
        <f>IFERROR(IF(AND(AG1794=1,AJ1794=1),MAX($C$5:C1793)+1,""),"")</f>
        <v/>
      </c>
      <c r="D1794" s="51" t="str">
        <f>IFERROR(IF(AND(AH1794=1,AK1794=1),MAX($D$5:D1793)+1,""),"")</f>
        <v/>
      </c>
      <c r="F1794" s="5" t="s">
        <v>3685</v>
      </c>
      <c r="G1794" s="5" t="s">
        <v>3686</v>
      </c>
      <c r="H1794" s="12" t="str">
        <f>IFERROR([1]!EM_S_STM07_IS(F1794,"9",$H$1,"1")/1000000,"")</f>
        <v/>
      </c>
      <c r="I1794" s="12">
        <f>IFERROR([1]!EM_S_STM07_IS(F1794,"9",$I$1,"1")/1000000,"")</f>
        <v>149.00310493999999</v>
      </c>
      <c r="J1794" s="12">
        <f>IFERROR([1]!EM_S_STM07_IS(F1794,"9",$J$1,"1")/1000000,"")</f>
        <v>210.23730778000001</v>
      </c>
      <c r="K1794" s="12">
        <f>IFERROR([1]!EM_S_STM07_IS(F1794,"9",$K$1,"1")/1000000,"")</f>
        <v>277.36683062000003</v>
      </c>
      <c r="L1794" s="12">
        <f>IFERROR([1]!EM_S_STM07_IS(F1794,"9",$L$1,"1")/1000000,"")</f>
        <v>289.84972247000002</v>
      </c>
      <c r="M1794" s="13">
        <f>IFERROR([1]!EM_S_STM07_IS(F1794,"9",$M$1,"1")/1000000,"")</f>
        <v>293.97843154000003</v>
      </c>
      <c r="N1794" s="12" t="str">
        <f>IFERROR([1]!EM_S_STM07_IS(F1794,"61",$N$1,"1")/1000000,"")</f>
        <v/>
      </c>
      <c r="O1794" s="12">
        <f>IFERROR([1]!EM_S_STM07_IS(F1794,"61",$O$1,"1")/1000000,"")</f>
        <v>19.791067340000001</v>
      </c>
      <c r="P1794" s="12">
        <f>IFERROR([1]!EM_S_STM07_IS(F1794,"61",$P$1,"1")/1000000,"")</f>
        <v>34.05814238</v>
      </c>
      <c r="Q1794" s="12">
        <f>IFERROR([1]!EM_S_STM07_IS(F1794,"61",$Q$1,"1")/1000000,"")</f>
        <v>44.466124280000002</v>
      </c>
      <c r="R1794" s="12">
        <f>IFERROR([1]!EM_S_STM07_IS(F1794,"61",$R$1,"1")/1000000,"")</f>
        <v>54.224089920000004</v>
      </c>
      <c r="S1794" s="12">
        <f>IFERROR([1]!EM_S_STM07_IS(F1794,"61",$S$1,"1")/1000000,"")</f>
        <v>58.767414609999996</v>
      </c>
      <c r="T1794" s="20" t="str">
        <f t="shared" si="494"/>
        <v/>
      </c>
      <c r="U1794" s="20" t="str">
        <f t="shared" si="495"/>
        <v/>
      </c>
      <c r="V1794" s="14" t="str">
        <f t="shared" si="496"/>
        <v/>
      </c>
      <c r="W1794" s="14">
        <f t="shared" si="497"/>
        <v>0.41095924051151539</v>
      </c>
      <c r="X1794" s="14">
        <f t="shared" si="498"/>
        <v>0.31930356961309075</v>
      </c>
      <c r="Y1794" s="14">
        <f t="shared" si="499"/>
        <v>4.5004991484010153E-2</v>
      </c>
      <c r="Z1794" s="15">
        <f t="shared" si="500"/>
        <v>1.4244309205530954E-2</v>
      </c>
      <c r="AA1794" s="14" t="str">
        <f t="shared" si="501"/>
        <v/>
      </c>
      <c r="AB1794" s="14">
        <f t="shared" si="502"/>
        <v>0.72088456852272009</v>
      </c>
      <c r="AC1794" s="14">
        <f t="shared" si="503"/>
        <v>0.30559452667365361</v>
      </c>
      <c r="AD1794" s="14">
        <f t="shared" si="504"/>
        <v>0.21944718137687896</v>
      </c>
      <c r="AE1794" s="14">
        <f t="shared" si="505"/>
        <v>8.3787938104687903E-2</v>
      </c>
      <c r="AF1794" s="18" t="str">
        <f t="shared" si="506"/>
        <v/>
      </c>
      <c r="AG1794" s="18" t="str">
        <f t="shared" si="507"/>
        <v/>
      </c>
      <c r="AH1794" s="18" t="str">
        <f t="shared" si="508"/>
        <v/>
      </c>
      <c r="AI1794" s="19" t="str">
        <f t="shared" si="509"/>
        <v/>
      </c>
      <c r="AJ1794" s="19" t="str">
        <f t="shared" si="510"/>
        <v/>
      </c>
      <c r="AK1794" s="19" t="str">
        <f t="shared" si="511"/>
        <v/>
      </c>
    </row>
    <row r="1795" spans="2:37" x14ac:dyDescent="0.15">
      <c r="B1795" s="51" t="str">
        <f>IFERROR(IF(AND(AF1795=1,AI1795=1),MAX($B$5:B1794)+1,""),"")</f>
        <v/>
      </c>
      <c r="C1795" s="51" t="str">
        <f>IFERROR(IF(AND(AG1795=1,AJ1795=1),MAX($C$5:C1794)+1,""),"")</f>
        <v/>
      </c>
      <c r="D1795" s="51" t="str">
        <f>IFERROR(IF(AND(AH1795=1,AK1795=1),MAX($D$5:D1794)+1,""),"")</f>
        <v/>
      </c>
      <c r="F1795" s="5" t="s">
        <v>3687</v>
      </c>
      <c r="G1795" s="5" t="s">
        <v>3688</v>
      </c>
      <c r="H1795" s="12" t="str">
        <f>IFERROR([1]!EM_S_STM07_IS(F1795,"9",$H$1,"1")/1000000,"")</f>
        <v/>
      </c>
      <c r="I1795" s="12">
        <f>IFERROR([1]!EM_S_STM07_IS(F1795,"9",$I$1,"1")/1000000,"")</f>
        <v>304.92842751999996</v>
      </c>
      <c r="J1795" s="12">
        <f>IFERROR([1]!EM_S_STM07_IS(F1795,"9",$J$1,"1")/1000000,"")</f>
        <v>347.56806683999997</v>
      </c>
      <c r="K1795" s="12">
        <f>IFERROR([1]!EM_S_STM07_IS(F1795,"9",$K$1,"1")/1000000,"")</f>
        <v>461.04899575999997</v>
      </c>
      <c r="L1795" s="12">
        <f>IFERROR([1]!EM_S_STM07_IS(F1795,"9",$L$1,"1")/1000000,"")</f>
        <v>522.63426832999994</v>
      </c>
      <c r="M1795" s="13">
        <f>IFERROR([1]!EM_S_STM07_IS(F1795,"9",$M$1,"1")/1000000,"")</f>
        <v>615.11957513000004</v>
      </c>
      <c r="N1795" s="12" t="str">
        <f>IFERROR([1]!EM_S_STM07_IS(F1795,"61",$N$1,"1")/1000000,"")</f>
        <v/>
      </c>
      <c r="O1795" s="12">
        <f>IFERROR([1]!EM_S_STM07_IS(F1795,"61",$O$1,"1")/1000000,"")</f>
        <v>52.574784919999999</v>
      </c>
      <c r="P1795" s="12">
        <f>IFERROR([1]!EM_S_STM07_IS(F1795,"61",$P$1,"1")/1000000,"")</f>
        <v>65.747707880000007</v>
      </c>
      <c r="Q1795" s="12">
        <f>IFERROR([1]!EM_S_STM07_IS(F1795,"61",$Q$1,"1")/1000000,"")</f>
        <v>79.358767290000003</v>
      </c>
      <c r="R1795" s="12">
        <f>IFERROR([1]!EM_S_STM07_IS(F1795,"61",$R$1,"1")/1000000,"")</f>
        <v>92.398534720000001</v>
      </c>
      <c r="S1795" s="12">
        <f>IFERROR([1]!EM_S_STM07_IS(F1795,"61",$S$1,"1")/1000000,"")</f>
        <v>94.450328089999999</v>
      </c>
      <c r="T1795" s="20" t="str">
        <f t="shared" si="494"/>
        <v/>
      </c>
      <c r="U1795" s="20" t="str">
        <f t="shared" si="495"/>
        <v/>
      </c>
      <c r="V1795" s="14" t="str">
        <f t="shared" si="496"/>
        <v/>
      </c>
      <c r="W1795" s="14">
        <f t="shared" si="497"/>
        <v>0.1398349103322068</v>
      </c>
      <c r="X1795" s="14">
        <f t="shared" si="498"/>
        <v>0.32649987080729137</v>
      </c>
      <c r="Y1795" s="14">
        <f t="shared" si="499"/>
        <v>0.13357641625155672</v>
      </c>
      <c r="Z1795" s="15">
        <f t="shared" si="500"/>
        <v>0.17695989797133499</v>
      </c>
      <c r="AA1795" s="14" t="str">
        <f t="shared" si="501"/>
        <v/>
      </c>
      <c r="AB1795" s="14">
        <f t="shared" si="502"/>
        <v>0.25055590774255149</v>
      </c>
      <c r="AC1795" s="14">
        <f t="shared" si="503"/>
        <v>0.20701952735511842</v>
      </c>
      <c r="AD1795" s="14">
        <f t="shared" si="504"/>
        <v>0.16431413787400323</v>
      </c>
      <c r="AE1795" s="14">
        <f t="shared" si="505"/>
        <v>2.220590809386375E-2</v>
      </c>
      <c r="AF1795" s="18" t="str">
        <f t="shared" si="506"/>
        <v/>
      </c>
      <c r="AG1795" s="18" t="str">
        <f t="shared" si="507"/>
        <v/>
      </c>
      <c r="AH1795" s="18" t="str">
        <f t="shared" si="508"/>
        <v/>
      </c>
      <c r="AI1795" s="19">
        <f t="shared" si="509"/>
        <v>1</v>
      </c>
      <c r="AJ1795" s="19" t="str">
        <f t="shared" si="510"/>
        <v/>
      </c>
      <c r="AK1795" s="19" t="str">
        <f t="shared" si="511"/>
        <v/>
      </c>
    </row>
    <row r="1796" spans="2:37" x14ac:dyDescent="0.15">
      <c r="B1796" s="51" t="str">
        <f>IFERROR(IF(AND(AF1796=1,AI1796=1),MAX($B$5:B1795)+1,""),"")</f>
        <v/>
      </c>
      <c r="C1796" s="51" t="str">
        <f>IFERROR(IF(AND(AG1796=1,AJ1796=1),MAX($C$5:C1795)+1,""),"")</f>
        <v/>
      </c>
      <c r="D1796" s="51" t="str">
        <f>IFERROR(IF(AND(AH1796=1,AK1796=1),MAX($D$5:D1795)+1,""),"")</f>
        <v/>
      </c>
      <c r="F1796" s="5" t="s">
        <v>3689</v>
      </c>
      <c r="G1796" s="5" t="s">
        <v>3690</v>
      </c>
      <c r="H1796" s="12" t="str">
        <f>IFERROR([1]!EM_S_STM07_IS(F1796,"9",$H$1,"1")/1000000,"")</f>
        <v/>
      </c>
      <c r="I1796" s="12">
        <f>IFERROR([1]!EM_S_STM07_IS(F1796,"9",$I$1,"1")/1000000,"")</f>
        <v>138.82252116999999</v>
      </c>
      <c r="J1796" s="12">
        <f>IFERROR([1]!EM_S_STM07_IS(F1796,"9",$J$1,"1")/1000000,"")</f>
        <v>310.26444829000002</v>
      </c>
      <c r="K1796" s="12">
        <f>IFERROR([1]!EM_S_STM07_IS(F1796,"9",$K$1,"1")/1000000,"")</f>
        <v>252.27795689999999</v>
      </c>
      <c r="L1796" s="12">
        <f>IFERROR([1]!EM_S_STM07_IS(F1796,"9",$L$1,"1")/1000000,"")</f>
        <v>200.09446416</v>
      </c>
      <c r="M1796" s="13">
        <f>IFERROR([1]!EM_S_STM07_IS(F1796,"9",$M$1,"1")/1000000,"")</f>
        <v>221.25674666</v>
      </c>
      <c r="N1796" s="12" t="str">
        <f>IFERROR([1]!EM_S_STM07_IS(F1796,"61",$N$1,"1")/1000000,"")</f>
        <v/>
      </c>
      <c r="O1796" s="12">
        <f>IFERROR([1]!EM_S_STM07_IS(F1796,"61",$O$1,"1")/1000000,"")</f>
        <v>47.434775420000001</v>
      </c>
      <c r="P1796" s="12">
        <f>IFERROR([1]!EM_S_STM07_IS(F1796,"61",$P$1,"1")/1000000,"")</f>
        <v>104.38691308</v>
      </c>
      <c r="Q1796" s="12">
        <f>IFERROR([1]!EM_S_STM07_IS(F1796,"61",$Q$1,"1")/1000000,"")</f>
        <v>76.033419499999994</v>
      </c>
      <c r="R1796" s="12">
        <f>IFERROR([1]!EM_S_STM07_IS(F1796,"61",$R$1,"1")/1000000,"")</f>
        <v>40.109474259999999</v>
      </c>
      <c r="S1796" s="12">
        <f>IFERROR([1]!EM_S_STM07_IS(F1796,"61",$S$1,"1")/1000000,"")</f>
        <v>43.445668779999998</v>
      </c>
      <c r="T1796" s="20" t="str">
        <f t="shared" si="494"/>
        <v/>
      </c>
      <c r="U1796" s="20" t="str">
        <f t="shared" si="495"/>
        <v/>
      </c>
      <c r="V1796" s="14" t="str">
        <f t="shared" si="496"/>
        <v/>
      </c>
      <c r="W1796" s="14">
        <f t="shared" si="497"/>
        <v>1.2349720036423688</v>
      </c>
      <c r="X1796" s="14">
        <f t="shared" si="498"/>
        <v>-0.18689376662259682</v>
      </c>
      <c r="Y1796" s="14">
        <f t="shared" si="499"/>
        <v>-0.20684919674010566</v>
      </c>
      <c r="Z1796" s="15">
        <f t="shared" si="500"/>
        <v>0.10576145916299898</v>
      </c>
      <c r="AA1796" s="14" t="str">
        <f t="shared" si="501"/>
        <v/>
      </c>
      <c r="AB1796" s="14">
        <f t="shared" si="502"/>
        <v>1.200641030883582</v>
      </c>
      <c r="AC1796" s="14">
        <f t="shared" si="503"/>
        <v>-0.27161923600777876</v>
      </c>
      <c r="AD1796" s="14">
        <f t="shared" si="504"/>
        <v>-0.47247572812373639</v>
      </c>
      <c r="AE1796" s="14">
        <f t="shared" si="505"/>
        <v>8.31772188878349E-2</v>
      </c>
      <c r="AF1796" s="18" t="str">
        <f t="shared" si="506"/>
        <v/>
      </c>
      <c r="AG1796" s="18" t="str">
        <f t="shared" si="507"/>
        <v/>
      </c>
      <c r="AH1796" s="18" t="str">
        <f t="shared" si="508"/>
        <v/>
      </c>
      <c r="AI1796" s="19" t="str">
        <f t="shared" si="509"/>
        <v/>
      </c>
      <c r="AJ1796" s="19" t="str">
        <f t="shared" si="510"/>
        <v/>
      </c>
      <c r="AK1796" s="19" t="str">
        <f t="shared" si="511"/>
        <v/>
      </c>
    </row>
    <row r="1797" spans="2:37" x14ac:dyDescent="0.15">
      <c r="B1797" s="51" t="str">
        <f>IFERROR(IF(AND(AF1797=1,AI1797=1),MAX($B$5:B1796)+1,""),"")</f>
        <v/>
      </c>
      <c r="C1797" s="51" t="str">
        <f>IFERROR(IF(AND(AG1797=1,AJ1797=1),MAX($C$5:C1796)+1,""),"")</f>
        <v/>
      </c>
      <c r="D1797" s="51" t="str">
        <f>IFERROR(IF(AND(AH1797=1,AK1797=1),MAX($D$5:D1796)+1,""),"")</f>
        <v/>
      </c>
      <c r="F1797" s="5" t="s">
        <v>3691</v>
      </c>
      <c r="G1797" s="5" t="s">
        <v>3692</v>
      </c>
      <c r="H1797" s="12">
        <f>IFERROR([1]!EM_S_STM07_IS(F1797,"9",$H$1,"1")/1000000,"")</f>
        <v>229.78359957000001</v>
      </c>
      <c r="I1797" s="12">
        <f>IFERROR([1]!EM_S_STM07_IS(F1797,"9",$I$1,"1")/1000000,"")</f>
        <v>336.58666094</v>
      </c>
      <c r="J1797" s="12">
        <f>IFERROR([1]!EM_S_STM07_IS(F1797,"9",$J$1,"1")/1000000,"")</f>
        <v>478.45589394000001</v>
      </c>
      <c r="K1797" s="12">
        <f>IFERROR([1]!EM_S_STM07_IS(F1797,"9",$K$1,"1")/1000000,"")</f>
        <v>533.13570195</v>
      </c>
      <c r="L1797" s="12">
        <f>IFERROR([1]!EM_S_STM07_IS(F1797,"9",$L$1,"1")/1000000,"")</f>
        <v>460.01311154000001</v>
      </c>
      <c r="M1797" s="13">
        <f>IFERROR([1]!EM_S_STM07_IS(F1797,"9",$M$1,"1")/1000000,"")</f>
        <v>545.95954058000007</v>
      </c>
      <c r="N1797" s="12">
        <f>IFERROR([1]!EM_S_STM07_IS(F1797,"61",$N$1,"1")/1000000,"")</f>
        <v>29.040556540000001</v>
      </c>
      <c r="O1797" s="12">
        <f>IFERROR([1]!EM_S_STM07_IS(F1797,"61",$O$1,"1")/1000000,"")</f>
        <v>42.30138453</v>
      </c>
      <c r="P1797" s="12">
        <f>IFERROR([1]!EM_S_STM07_IS(F1797,"61",$P$1,"1")/1000000,"")</f>
        <v>52.813101079999996</v>
      </c>
      <c r="Q1797" s="12">
        <f>IFERROR([1]!EM_S_STM07_IS(F1797,"61",$Q$1,"1")/1000000,"")</f>
        <v>57.827563359999999</v>
      </c>
      <c r="R1797" s="12">
        <f>IFERROR([1]!EM_S_STM07_IS(F1797,"61",$R$1,"1")/1000000,"")</f>
        <v>40.773876020000003</v>
      </c>
      <c r="S1797" s="12">
        <f>IFERROR([1]!EM_S_STM07_IS(F1797,"61",$S$1,"1")/1000000,"")</f>
        <v>42.197837970000002</v>
      </c>
      <c r="T1797" s="20">
        <f t="shared" si="494"/>
        <v>0.18896285345303032</v>
      </c>
      <c r="U1797" s="20">
        <f t="shared" si="495"/>
        <v>7.7598685726981698E-2</v>
      </c>
      <c r="V1797" s="14">
        <f t="shared" si="496"/>
        <v>0.46479845197770131</v>
      </c>
      <c r="W1797" s="14">
        <f t="shared" si="497"/>
        <v>0.42149392552811132</v>
      </c>
      <c r="X1797" s="14">
        <f t="shared" si="498"/>
        <v>0.11428390516777084</v>
      </c>
      <c r="Y1797" s="14">
        <f t="shared" si="499"/>
        <v>-0.13715568126941491</v>
      </c>
      <c r="Z1797" s="15">
        <f t="shared" si="500"/>
        <v>0.18683473771491982</v>
      </c>
      <c r="AA1797" s="14">
        <f t="shared" si="501"/>
        <v>0.45663133114321502</v>
      </c>
      <c r="AB1797" s="14">
        <f t="shared" si="502"/>
        <v>0.24849580378498301</v>
      </c>
      <c r="AC1797" s="14">
        <f t="shared" si="503"/>
        <v>9.4947317568120429E-2</v>
      </c>
      <c r="AD1797" s="14">
        <f t="shared" si="504"/>
        <v>-0.2949058606158777</v>
      </c>
      <c r="AE1797" s="14">
        <f t="shared" si="505"/>
        <v>3.4923389409962667E-2</v>
      </c>
      <c r="AF1797" s="18" t="str">
        <f t="shared" si="506"/>
        <v/>
      </c>
      <c r="AG1797" s="18" t="str">
        <f t="shared" si="507"/>
        <v/>
      </c>
      <c r="AH1797" s="18" t="str">
        <f t="shared" si="508"/>
        <v/>
      </c>
      <c r="AI1797" s="19" t="str">
        <f t="shared" si="509"/>
        <v/>
      </c>
      <c r="AJ1797" s="19" t="str">
        <f t="shared" si="510"/>
        <v/>
      </c>
      <c r="AK1797" s="19" t="str">
        <f t="shared" si="511"/>
        <v/>
      </c>
    </row>
    <row r="1798" spans="2:37" x14ac:dyDescent="0.15">
      <c r="B1798" s="51" t="str">
        <f>IFERROR(IF(AND(AF1798=1,AI1798=1),MAX($B$5:B1797)+1,""),"")</f>
        <v/>
      </c>
      <c r="C1798" s="51" t="str">
        <f>IFERROR(IF(AND(AG1798=1,AJ1798=1),MAX($C$5:C1797)+1,""),"")</f>
        <v/>
      </c>
      <c r="D1798" s="51" t="str">
        <f>IFERROR(IF(AND(AH1798=1,AK1798=1),MAX($D$5:D1797)+1,""),"")</f>
        <v/>
      </c>
      <c r="F1798" s="5" t="s">
        <v>3693</v>
      </c>
      <c r="G1798" s="5" t="s">
        <v>3694</v>
      </c>
      <c r="H1798" s="12" t="str">
        <f>IFERROR([1]!EM_S_STM07_IS(F1798,"9",$H$1,"1")/1000000,"")</f>
        <v/>
      </c>
      <c r="I1798" s="12">
        <f>IFERROR([1]!EM_S_STM07_IS(F1798,"9",$I$1,"1")/1000000,"")</f>
        <v>116.99945292</v>
      </c>
      <c r="J1798" s="12">
        <f>IFERROR([1]!EM_S_STM07_IS(F1798,"9",$J$1,"1")/1000000,"")</f>
        <v>169.34661211000002</v>
      </c>
      <c r="K1798" s="12">
        <f>IFERROR([1]!EM_S_STM07_IS(F1798,"9",$K$1,"1")/1000000,"")</f>
        <v>206.26272029</v>
      </c>
      <c r="L1798" s="12">
        <f>IFERROR([1]!EM_S_STM07_IS(F1798,"9",$L$1,"1")/1000000,"")</f>
        <v>234.81594525</v>
      </c>
      <c r="M1798" s="13">
        <f>IFERROR([1]!EM_S_STM07_IS(F1798,"9",$M$1,"1")/1000000,"")</f>
        <v>247.52341162000002</v>
      </c>
      <c r="N1798" s="12" t="str">
        <f>IFERROR([1]!EM_S_STM07_IS(F1798,"61",$N$1,"1")/1000000,"")</f>
        <v/>
      </c>
      <c r="O1798" s="12">
        <f>IFERROR([1]!EM_S_STM07_IS(F1798,"61",$O$1,"1")/1000000,"")</f>
        <v>29.818692289999998</v>
      </c>
      <c r="P1798" s="12">
        <f>IFERROR([1]!EM_S_STM07_IS(F1798,"61",$P$1,"1")/1000000,"")</f>
        <v>42.444493850000001</v>
      </c>
      <c r="Q1798" s="12">
        <f>IFERROR([1]!EM_S_STM07_IS(F1798,"61",$Q$1,"1")/1000000,"")</f>
        <v>45.997525380000006</v>
      </c>
      <c r="R1798" s="12">
        <f>IFERROR([1]!EM_S_STM07_IS(F1798,"61",$R$1,"1")/1000000,"")</f>
        <v>47.660202079999998</v>
      </c>
      <c r="S1798" s="12">
        <f>IFERROR([1]!EM_S_STM07_IS(F1798,"61",$S$1,"1")/1000000,"")</f>
        <v>49.707738790000001</v>
      </c>
      <c r="T1798" s="20" t="str">
        <f t="shared" si="494"/>
        <v/>
      </c>
      <c r="U1798" s="20" t="str">
        <f t="shared" si="495"/>
        <v/>
      </c>
      <c r="V1798" s="14" t="str">
        <f t="shared" si="496"/>
        <v/>
      </c>
      <c r="W1798" s="14">
        <f t="shared" si="497"/>
        <v>0.44741370906916228</v>
      </c>
      <c r="X1798" s="14">
        <f t="shared" si="498"/>
        <v>0.21799141842897288</v>
      </c>
      <c r="Y1798" s="14">
        <f t="shared" si="499"/>
        <v>0.13843134096095944</v>
      </c>
      <c r="Z1798" s="15">
        <f t="shared" si="500"/>
        <v>5.4116709819134481E-2</v>
      </c>
      <c r="AA1798" s="14" t="str">
        <f t="shared" si="501"/>
        <v/>
      </c>
      <c r="AB1798" s="14">
        <f t="shared" si="502"/>
        <v>0.4234190231150477</v>
      </c>
      <c r="AC1798" s="14">
        <f t="shared" si="503"/>
        <v>8.3710069498213732E-2</v>
      </c>
      <c r="AD1798" s="14">
        <f t="shared" si="504"/>
        <v>3.6147090224182651E-2</v>
      </c>
      <c r="AE1798" s="14">
        <f t="shared" si="505"/>
        <v>4.2961142014528421E-2</v>
      </c>
      <c r="AF1798" s="18" t="str">
        <f t="shared" si="506"/>
        <v/>
      </c>
      <c r="AG1798" s="18" t="str">
        <f t="shared" si="507"/>
        <v/>
      </c>
      <c r="AH1798" s="18" t="str">
        <f t="shared" si="508"/>
        <v/>
      </c>
      <c r="AI1798" s="19" t="str">
        <f t="shared" si="509"/>
        <v/>
      </c>
      <c r="AJ1798" s="19" t="str">
        <f t="shared" si="510"/>
        <v/>
      </c>
      <c r="AK1798" s="19" t="str">
        <f t="shared" si="511"/>
        <v/>
      </c>
    </row>
    <row r="1799" spans="2:37" x14ac:dyDescent="0.15">
      <c r="B1799" s="51" t="str">
        <f>IFERROR(IF(AND(AF1799=1,AI1799=1),MAX($B$5:B1798)+1,""),"")</f>
        <v/>
      </c>
      <c r="C1799" s="51" t="str">
        <f>IFERROR(IF(AND(AG1799=1,AJ1799=1),MAX($C$5:C1798)+1,""),"")</f>
        <v/>
      </c>
      <c r="D1799" s="51" t="str">
        <f>IFERROR(IF(AND(AH1799=1,AK1799=1),MAX($D$5:D1798)+1,""),"")</f>
        <v/>
      </c>
      <c r="F1799" s="5" t="s">
        <v>3695</v>
      </c>
      <c r="G1799" s="5" t="s">
        <v>3696</v>
      </c>
      <c r="H1799" s="12">
        <f>IFERROR([1]!EM_S_STM07_IS(F1799,"9",$H$1,"1")/1000000,"")</f>
        <v>256.67321563000002</v>
      </c>
      <c r="I1799" s="12">
        <f>IFERROR([1]!EM_S_STM07_IS(F1799,"9",$I$1,"1")/1000000,"")</f>
        <v>314.19176492000003</v>
      </c>
      <c r="J1799" s="12">
        <f>IFERROR([1]!EM_S_STM07_IS(F1799,"9",$J$1,"1")/1000000,"")</f>
        <v>332.56126745</v>
      </c>
      <c r="K1799" s="12">
        <f>IFERROR([1]!EM_S_STM07_IS(F1799,"9",$K$1,"1")/1000000,"")</f>
        <v>394.55425888999997</v>
      </c>
      <c r="L1799" s="12">
        <f>IFERROR([1]!EM_S_STM07_IS(F1799,"9",$L$1,"1")/1000000,"")</f>
        <v>461.54737574000001</v>
      </c>
      <c r="M1799" s="13">
        <f>IFERROR([1]!EM_S_STM07_IS(F1799,"9",$M$1,"1")/1000000,"")</f>
        <v>469.67450801999996</v>
      </c>
      <c r="N1799" s="12">
        <f>IFERROR([1]!EM_S_STM07_IS(F1799,"61",$N$1,"1")/1000000,"")</f>
        <v>31.488287379999999</v>
      </c>
      <c r="O1799" s="12">
        <f>IFERROR([1]!EM_S_STM07_IS(F1799,"61",$O$1,"1")/1000000,"")</f>
        <v>36.432386280000003</v>
      </c>
      <c r="P1799" s="12">
        <f>IFERROR([1]!EM_S_STM07_IS(F1799,"61",$P$1,"1")/1000000,"")</f>
        <v>40.685378030000003</v>
      </c>
      <c r="Q1799" s="12">
        <f>IFERROR([1]!EM_S_STM07_IS(F1799,"61",$Q$1,"1")/1000000,"")</f>
        <v>50.987836950000002</v>
      </c>
      <c r="R1799" s="12">
        <f>IFERROR([1]!EM_S_STM07_IS(F1799,"61",$R$1,"1")/1000000,"")</f>
        <v>68.991077860000004</v>
      </c>
      <c r="S1799" s="12">
        <f>IFERROR([1]!EM_S_STM07_IS(F1799,"61",$S$1,"1")/1000000,"")</f>
        <v>77.932587310000002</v>
      </c>
      <c r="T1799" s="20">
        <f t="shared" ref="T1799:T1862" si="512">IFERROR(IF(H1799&lt;0,"",(M1799/H1799)^(1/5)-1),"")</f>
        <v>0.12845251168555594</v>
      </c>
      <c r="U1799" s="20">
        <f t="shared" ref="U1799:U1862" si="513">IFERROR(IF(N1799&lt;0,"",(S1799/N1799)^(1/5)-1),"")</f>
        <v>0.19870967573122655</v>
      </c>
      <c r="V1799" s="14">
        <f t="shared" ref="V1799:V1862" si="514">IFERROR((I1799-H1799)/ABS(H1799),"")</f>
        <v>0.22409252616725792</v>
      </c>
      <c r="W1799" s="14">
        <f t="shared" ref="W1799:W1862" si="515">IFERROR((J1799-I1799)/ABS(I1799),"")</f>
        <v>5.8465894339010595E-2</v>
      </c>
      <c r="X1799" s="14">
        <f t="shared" ref="X1799:X1862" si="516">IFERROR((K1799-J1799)/ABS(J1799),"")</f>
        <v>0.18641073843429617</v>
      </c>
      <c r="Y1799" s="14">
        <f t="shared" ref="Y1799:Y1862" si="517">IFERROR((L1799-K1799)/ABS(K1799),"")</f>
        <v>0.16979443344109849</v>
      </c>
      <c r="Z1799" s="15">
        <f t="shared" ref="Z1799:Z1862" si="518">IFERROR((M1799-L1799)/ABS(L1799),"")</f>
        <v>1.7608446515311033E-2</v>
      </c>
      <c r="AA1799" s="14">
        <f t="shared" ref="AA1799:AA1862" si="519">IFERROR((O1799-N1799)/ABS(N1799),"")</f>
        <v>0.15701390298985526</v>
      </c>
      <c r="AB1799" s="14">
        <f t="shared" ref="AB1799:AB1862" si="520">IFERROR((P1799-O1799)/ABS(O1799),"")</f>
        <v>0.11673656831901595</v>
      </c>
      <c r="AC1799" s="14">
        <f t="shared" ref="AC1799:AC1862" si="521">IFERROR((Q1799-P1799)/ABS(P1799),"")</f>
        <v>0.25322264210998163</v>
      </c>
      <c r="AD1799" s="14">
        <f t="shared" ref="AD1799:AD1862" si="522">IFERROR((R1799-Q1799)/ABS(Q1799),"")</f>
        <v>0.35308893232035804</v>
      </c>
      <c r="AE1799" s="14">
        <f t="shared" ref="AE1799:AE1862" si="523">IFERROR((S1799-R1799)/ABS(R1799),"")</f>
        <v>0.12960385208279449</v>
      </c>
      <c r="AF1799" s="18" t="str">
        <f t="shared" ref="AF1799:AF1862" si="524">IFERROR(IF(AND(T1799&lt;&gt;"",T1799&gt;$AG$3),1,""),"")</f>
        <v/>
      </c>
      <c r="AG1799" s="18" t="str">
        <f t="shared" ref="AG1799:AG1862" si="525">IFERROR(IF(AND(U1799&lt;&gt;"",U1799&gt;$AG$3),1,""),"")</f>
        <v/>
      </c>
      <c r="AH1799" s="18" t="str">
        <f t="shared" ref="AH1799:AH1862" si="526">IFERROR(IF(AND(AF1799=1,AG1799=1),1,""),"")</f>
        <v/>
      </c>
      <c r="AI1799" s="19" t="str">
        <f t="shared" ref="AI1799:AI1862" si="527">IFERROR(IF(AND(V1799&gt;$AJ$3,W1799&gt;$AJ$3,X1799&gt;$AJ$3,Y1799&gt;$AJ$3,Z1799&gt;$AJ$3),1,""),"")</f>
        <v/>
      </c>
      <c r="AJ1799" s="19">
        <f t="shared" ref="AJ1799:AJ1862" si="528">IFERROR(IF(AND(AA1799&gt;$AJ$3,AB1799&gt;$AJ$3,AC1799&gt;$AJ$3,AD1799&gt;$AJ$3,AE1799&gt;$AJ$3),1,""),"")</f>
        <v>1</v>
      </c>
      <c r="AK1799" s="19" t="str">
        <f t="shared" ref="AK1799:AK1862" si="529">IFERROR(IF(AND(AI1799=1,AJ1799=1),1,""),"")</f>
        <v/>
      </c>
    </row>
    <row r="1800" spans="2:37" x14ac:dyDescent="0.15">
      <c r="B1800" s="51" t="str">
        <f>IFERROR(IF(AND(AF1800=1,AI1800=1),MAX($B$5:B1799)+1,""),"")</f>
        <v/>
      </c>
      <c r="C1800" s="51" t="str">
        <f>IFERROR(IF(AND(AG1800=1,AJ1800=1),MAX($C$5:C1799)+1,""),"")</f>
        <v/>
      </c>
      <c r="D1800" s="51" t="str">
        <f>IFERROR(IF(AND(AH1800=1,AK1800=1),MAX($D$5:D1799)+1,""),"")</f>
        <v/>
      </c>
      <c r="F1800" s="5" t="s">
        <v>3697</v>
      </c>
      <c r="G1800" s="5" t="s">
        <v>3698</v>
      </c>
      <c r="H1800" s="12" t="str">
        <f>IFERROR([1]!EM_S_STM07_IS(F1800,"9",$H$1,"1")/1000000,"")</f>
        <v/>
      </c>
      <c r="I1800" s="12">
        <f>IFERROR([1]!EM_S_STM07_IS(F1800,"9",$I$1,"1")/1000000,"")</f>
        <v>58.97157224</v>
      </c>
      <c r="J1800" s="12">
        <f>IFERROR([1]!EM_S_STM07_IS(F1800,"9",$J$1,"1")/1000000,"")</f>
        <v>78.11330581</v>
      </c>
      <c r="K1800" s="12">
        <f>IFERROR([1]!EM_S_STM07_IS(F1800,"9",$K$1,"1")/1000000,"")</f>
        <v>107.93743585999999</v>
      </c>
      <c r="L1800" s="12">
        <f>IFERROR([1]!EM_S_STM07_IS(F1800,"9",$L$1,"1")/1000000,"")</f>
        <v>140.52277756999999</v>
      </c>
      <c r="M1800" s="13">
        <f>IFERROR([1]!EM_S_STM07_IS(F1800,"9",$M$1,"1")/1000000,"")</f>
        <v>130.57715213</v>
      </c>
      <c r="N1800" s="12" t="str">
        <f>IFERROR([1]!EM_S_STM07_IS(F1800,"61",$N$1,"1")/1000000,"")</f>
        <v/>
      </c>
      <c r="O1800" s="12">
        <f>IFERROR([1]!EM_S_STM07_IS(F1800,"61",$O$1,"1")/1000000,"")</f>
        <v>28.058714239999997</v>
      </c>
      <c r="P1800" s="12">
        <f>IFERROR([1]!EM_S_STM07_IS(F1800,"61",$P$1,"1")/1000000,"")</f>
        <v>34.150383959999999</v>
      </c>
      <c r="Q1800" s="12">
        <f>IFERROR([1]!EM_S_STM07_IS(F1800,"61",$Q$1,"1")/1000000,"")</f>
        <v>45.187618790000002</v>
      </c>
      <c r="R1800" s="12">
        <f>IFERROR([1]!EM_S_STM07_IS(F1800,"61",$R$1,"1")/1000000,"")</f>
        <v>61.460171559999999</v>
      </c>
      <c r="S1800" s="12">
        <f>IFERROR([1]!EM_S_STM07_IS(F1800,"61",$S$1,"1")/1000000,"")</f>
        <v>51.689692630000003</v>
      </c>
      <c r="T1800" s="20" t="str">
        <f t="shared" si="512"/>
        <v/>
      </c>
      <c r="U1800" s="20" t="str">
        <f t="shared" si="513"/>
        <v/>
      </c>
      <c r="V1800" s="14" t="str">
        <f t="shared" si="514"/>
        <v/>
      </c>
      <c r="W1800" s="14">
        <f t="shared" si="515"/>
        <v>0.32459255948099508</v>
      </c>
      <c r="X1800" s="14">
        <f t="shared" si="516"/>
        <v>0.38180601551473364</v>
      </c>
      <c r="Y1800" s="14">
        <f t="shared" si="517"/>
        <v>0.3018910116807364</v>
      </c>
      <c r="Z1800" s="15">
        <f t="shared" si="518"/>
        <v>-7.0775895637599923E-2</v>
      </c>
      <c r="AA1800" s="14" t="str">
        <f t="shared" si="519"/>
        <v/>
      </c>
      <c r="AB1800" s="14">
        <f t="shared" si="520"/>
        <v>0.21710437862173412</v>
      </c>
      <c r="AC1800" s="14">
        <f t="shared" si="521"/>
        <v>0.32319504351481976</v>
      </c>
      <c r="AD1800" s="14">
        <f t="shared" si="522"/>
        <v>0.36011087120176172</v>
      </c>
      <c r="AE1800" s="14">
        <f t="shared" si="523"/>
        <v>-0.15897252939591364</v>
      </c>
      <c r="AF1800" s="18" t="str">
        <f t="shared" si="524"/>
        <v/>
      </c>
      <c r="AG1800" s="18" t="str">
        <f t="shared" si="525"/>
        <v/>
      </c>
      <c r="AH1800" s="18" t="str">
        <f t="shared" si="526"/>
        <v/>
      </c>
      <c r="AI1800" s="19" t="str">
        <f t="shared" si="527"/>
        <v/>
      </c>
      <c r="AJ1800" s="19" t="str">
        <f t="shared" si="528"/>
        <v/>
      </c>
      <c r="AK1800" s="19" t="str">
        <f t="shared" si="529"/>
        <v/>
      </c>
    </row>
    <row r="1801" spans="2:37" x14ac:dyDescent="0.15">
      <c r="B1801" s="51" t="str">
        <f>IFERROR(IF(AND(AF1801=1,AI1801=1),MAX($B$5:B1800)+1,""),"")</f>
        <v/>
      </c>
      <c r="C1801" s="51" t="str">
        <f>IFERROR(IF(AND(AG1801=1,AJ1801=1),MAX($C$5:C1800)+1,""),"")</f>
        <v/>
      </c>
      <c r="D1801" s="51" t="str">
        <f>IFERROR(IF(AND(AH1801=1,AK1801=1),MAX($D$5:D1800)+1,""),"")</f>
        <v/>
      </c>
      <c r="F1801" s="5" t="s">
        <v>3699</v>
      </c>
      <c r="G1801" s="5" t="s">
        <v>3700</v>
      </c>
      <c r="H1801" s="12" t="str">
        <f>IFERROR([1]!EM_S_STM07_IS(F1801,"9",$H$1,"1")/1000000,"")</f>
        <v/>
      </c>
      <c r="I1801" s="12">
        <f>IFERROR([1]!EM_S_STM07_IS(F1801,"9",$I$1,"1")/1000000,"")</f>
        <v>323.20190801000001</v>
      </c>
      <c r="J1801" s="12">
        <f>IFERROR([1]!EM_S_STM07_IS(F1801,"9",$J$1,"1")/1000000,"")</f>
        <v>364.53631892999999</v>
      </c>
      <c r="K1801" s="12">
        <f>IFERROR([1]!EM_S_STM07_IS(F1801,"9",$K$1,"1")/1000000,"")</f>
        <v>420.46811719999999</v>
      </c>
      <c r="L1801" s="12">
        <f>IFERROR([1]!EM_S_STM07_IS(F1801,"9",$L$1,"1")/1000000,"")</f>
        <v>443.34946675999998</v>
      </c>
      <c r="M1801" s="13">
        <f>IFERROR([1]!EM_S_STM07_IS(F1801,"9",$M$1,"1")/1000000,"")</f>
        <v>448.28430143999998</v>
      </c>
      <c r="N1801" s="12" t="str">
        <f>IFERROR([1]!EM_S_STM07_IS(F1801,"61",$N$1,"1")/1000000,"")</f>
        <v/>
      </c>
      <c r="O1801" s="12">
        <f>IFERROR([1]!EM_S_STM07_IS(F1801,"61",$O$1,"1")/1000000,"")</f>
        <v>25.1064875</v>
      </c>
      <c r="P1801" s="12">
        <f>IFERROR([1]!EM_S_STM07_IS(F1801,"61",$P$1,"1")/1000000,"")</f>
        <v>35.753598329999996</v>
      </c>
      <c r="Q1801" s="12">
        <f>IFERROR([1]!EM_S_STM07_IS(F1801,"61",$Q$1,"1")/1000000,"")</f>
        <v>40.404578149999999</v>
      </c>
      <c r="R1801" s="12">
        <f>IFERROR([1]!EM_S_STM07_IS(F1801,"61",$R$1,"1")/1000000,"")</f>
        <v>44.210499939999998</v>
      </c>
      <c r="S1801" s="12">
        <f>IFERROR([1]!EM_S_STM07_IS(F1801,"61",$S$1,"1")/1000000,"")</f>
        <v>49.508161689999994</v>
      </c>
      <c r="T1801" s="20" t="str">
        <f t="shared" si="512"/>
        <v/>
      </c>
      <c r="U1801" s="20" t="str">
        <f t="shared" si="513"/>
        <v/>
      </c>
      <c r="V1801" s="14" t="str">
        <f t="shared" si="514"/>
        <v/>
      </c>
      <c r="W1801" s="14">
        <f t="shared" si="515"/>
        <v>0.12789036789572752</v>
      </c>
      <c r="X1801" s="14">
        <f t="shared" si="516"/>
        <v>0.15343271812853385</v>
      </c>
      <c r="Y1801" s="14">
        <f t="shared" si="517"/>
        <v>5.4418750492599754E-2</v>
      </c>
      <c r="Z1801" s="15">
        <f t="shared" si="518"/>
        <v>1.1130800982041977E-2</v>
      </c>
      <c r="AA1801" s="14" t="str">
        <f t="shared" si="519"/>
        <v/>
      </c>
      <c r="AB1801" s="14">
        <f t="shared" si="520"/>
        <v>0.42407807264954905</v>
      </c>
      <c r="AC1801" s="14">
        <f t="shared" si="521"/>
        <v>0.13008424430660667</v>
      </c>
      <c r="AD1801" s="14">
        <f t="shared" si="522"/>
        <v>9.4195310637094215E-2</v>
      </c>
      <c r="AE1801" s="14">
        <f t="shared" si="523"/>
        <v>0.11982813488175172</v>
      </c>
      <c r="AF1801" s="18" t="str">
        <f t="shared" si="524"/>
        <v/>
      </c>
      <c r="AG1801" s="18" t="str">
        <f t="shared" si="525"/>
        <v/>
      </c>
      <c r="AH1801" s="18" t="str">
        <f t="shared" si="526"/>
        <v/>
      </c>
      <c r="AI1801" s="19" t="str">
        <f t="shared" si="527"/>
        <v/>
      </c>
      <c r="AJ1801" s="19" t="str">
        <f t="shared" si="528"/>
        <v/>
      </c>
      <c r="AK1801" s="19" t="str">
        <f t="shared" si="529"/>
        <v/>
      </c>
    </row>
    <row r="1802" spans="2:37" x14ac:dyDescent="0.15">
      <c r="B1802" s="51" t="str">
        <f>IFERROR(IF(AND(AF1802=1,AI1802=1),MAX($B$5:B1801)+1,""),"")</f>
        <v/>
      </c>
      <c r="C1802" s="51" t="str">
        <f>IFERROR(IF(AND(AG1802=1,AJ1802=1),MAX($C$5:C1801)+1,""),"")</f>
        <v/>
      </c>
      <c r="D1802" s="51" t="str">
        <f>IFERROR(IF(AND(AH1802=1,AK1802=1),MAX($D$5:D1801)+1,""),"")</f>
        <v/>
      </c>
      <c r="F1802" s="5" t="s">
        <v>3701</v>
      </c>
      <c r="G1802" s="5" t="s">
        <v>3702</v>
      </c>
      <c r="H1802" s="12" t="str">
        <f>IFERROR([1]!EM_S_STM07_IS(F1802,"9",$H$1,"1")/1000000,"")</f>
        <v/>
      </c>
      <c r="I1802" s="12">
        <f>IFERROR([1]!EM_S_STM07_IS(F1802,"9",$I$1,"1")/1000000,"")</f>
        <v>133.85897849</v>
      </c>
      <c r="J1802" s="12">
        <f>IFERROR([1]!EM_S_STM07_IS(F1802,"9",$J$1,"1")/1000000,"")</f>
        <v>165.38277495</v>
      </c>
      <c r="K1802" s="12">
        <f>IFERROR([1]!EM_S_STM07_IS(F1802,"9",$K$1,"1")/1000000,"")</f>
        <v>194.13355043000001</v>
      </c>
      <c r="L1802" s="12">
        <f>IFERROR([1]!EM_S_STM07_IS(F1802,"9",$L$1,"1")/1000000,"")</f>
        <v>240.0284599</v>
      </c>
      <c r="M1802" s="13">
        <f>IFERROR([1]!EM_S_STM07_IS(F1802,"9",$M$1,"1")/1000000,"")</f>
        <v>261.95558227999999</v>
      </c>
      <c r="N1802" s="12" t="str">
        <f>IFERROR([1]!EM_S_STM07_IS(F1802,"61",$N$1,"1")/1000000,"")</f>
        <v/>
      </c>
      <c r="O1802" s="12">
        <f>IFERROR([1]!EM_S_STM07_IS(F1802,"61",$O$1,"1")/1000000,"")</f>
        <v>15.2762981</v>
      </c>
      <c r="P1802" s="12">
        <f>IFERROR([1]!EM_S_STM07_IS(F1802,"61",$P$1,"1")/1000000,"")</f>
        <v>34.10444974</v>
      </c>
      <c r="Q1802" s="12">
        <f>IFERROR([1]!EM_S_STM07_IS(F1802,"61",$Q$1,"1")/1000000,"")</f>
        <v>40.945065249999999</v>
      </c>
      <c r="R1802" s="12">
        <f>IFERROR([1]!EM_S_STM07_IS(F1802,"61",$R$1,"1")/1000000,"")</f>
        <v>45.305830579999999</v>
      </c>
      <c r="S1802" s="12">
        <f>IFERROR([1]!EM_S_STM07_IS(F1802,"61",$S$1,"1")/1000000,"")</f>
        <v>50.047636070000003</v>
      </c>
      <c r="T1802" s="20" t="str">
        <f t="shared" si="512"/>
        <v/>
      </c>
      <c r="U1802" s="20" t="str">
        <f t="shared" si="513"/>
        <v/>
      </c>
      <c r="V1802" s="14" t="str">
        <f t="shared" si="514"/>
        <v/>
      </c>
      <c r="W1802" s="14">
        <f t="shared" si="515"/>
        <v>0.23550005248512337</v>
      </c>
      <c r="X1802" s="14">
        <f t="shared" si="516"/>
        <v>0.17384383282172045</v>
      </c>
      <c r="Y1802" s="14">
        <f t="shared" si="517"/>
        <v>0.23640895336403284</v>
      </c>
      <c r="Z1802" s="15">
        <f t="shared" si="518"/>
        <v>9.135217710906117E-2</v>
      </c>
      <c r="AA1802" s="14" t="str">
        <f t="shared" si="519"/>
        <v/>
      </c>
      <c r="AB1802" s="14">
        <f t="shared" si="520"/>
        <v>1.2325074777115015</v>
      </c>
      <c r="AC1802" s="14">
        <f t="shared" si="521"/>
        <v>0.20057838675452558</v>
      </c>
      <c r="AD1802" s="14">
        <f t="shared" si="522"/>
        <v>0.10650283015484997</v>
      </c>
      <c r="AE1802" s="14">
        <f t="shared" si="523"/>
        <v>0.104662146776606</v>
      </c>
      <c r="AF1802" s="18" t="str">
        <f t="shared" si="524"/>
        <v/>
      </c>
      <c r="AG1802" s="18" t="str">
        <f t="shared" si="525"/>
        <v/>
      </c>
      <c r="AH1802" s="18" t="str">
        <f t="shared" si="526"/>
        <v/>
      </c>
      <c r="AI1802" s="19" t="str">
        <f t="shared" si="527"/>
        <v/>
      </c>
      <c r="AJ1802" s="19">
        <f t="shared" si="528"/>
        <v>1</v>
      </c>
      <c r="AK1802" s="19" t="str">
        <f t="shared" si="529"/>
        <v/>
      </c>
    </row>
    <row r="1803" spans="2:37" x14ac:dyDescent="0.15">
      <c r="B1803" s="51" t="str">
        <f>IFERROR(IF(AND(AF1803=1,AI1803=1),MAX($B$5:B1802)+1,""),"")</f>
        <v/>
      </c>
      <c r="C1803" s="51" t="str">
        <f>IFERROR(IF(AND(AG1803=1,AJ1803=1),MAX($C$5:C1802)+1,""),"")</f>
        <v/>
      </c>
      <c r="D1803" s="51" t="str">
        <f>IFERROR(IF(AND(AH1803=1,AK1803=1),MAX($D$5:D1802)+1,""),"")</f>
        <v/>
      </c>
      <c r="F1803" s="5" t="s">
        <v>3703</v>
      </c>
      <c r="G1803" s="5" t="s">
        <v>3704</v>
      </c>
      <c r="H1803" s="12" t="str">
        <f>IFERROR([1]!EM_S_STM07_IS(F1803,"9",$H$1,"1")/1000000,"")</f>
        <v/>
      </c>
      <c r="I1803" s="12">
        <f>IFERROR([1]!EM_S_STM07_IS(F1803,"9",$I$1,"1")/1000000,"")</f>
        <v>302.35462866</v>
      </c>
      <c r="J1803" s="12">
        <f>IFERROR([1]!EM_S_STM07_IS(F1803,"9",$J$1,"1")/1000000,"")</f>
        <v>483.35713745999999</v>
      </c>
      <c r="K1803" s="12">
        <f>IFERROR([1]!EM_S_STM07_IS(F1803,"9",$K$1,"1")/1000000,"")</f>
        <v>773.02536140999996</v>
      </c>
      <c r="L1803" s="12">
        <f>IFERROR([1]!EM_S_STM07_IS(F1803,"9",$L$1,"1")/1000000,"")</f>
        <v>888.37539889999994</v>
      </c>
      <c r="M1803" s="13">
        <f>IFERROR([1]!EM_S_STM07_IS(F1803,"9",$M$1,"1")/1000000,"")</f>
        <v>1019.00096822</v>
      </c>
      <c r="N1803" s="12" t="str">
        <f>IFERROR([1]!EM_S_STM07_IS(F1803,"61",$N$1,"1")/1000000,"")</f>
        <v/>
      </c>
      <c r="O1803" s="12">
        <f>IFERROR([1]!EM_S_STM07_IS(F1803,"61",$O$1,"1")/1000000,"")</f>
        <v>66.84951006</v>
      </c>
      <c r="P1803" s="12">
        <f>IFERROR([1]!EM_S_STM07_IS(F1803,"61",$P$1,"1")/1000000,"")</f>
        <v>72.332496480000003</v>
      </c>
      <c r="Q1803" s="12">
        <f>IFERROR([1]!EM_S_STM07_IS(F1803,"61",$Q$1,"1")/1000000,"")</f>
        <v>78.662128659999993</v>
      </c>
      <c r="R1803" s="12">
        <f>IFERROR([1]!EM_S_STM07_IS(F1803,"61",$R$1,"1")/1000000,"")</f>
        <v>95.451635040000014</v>
      </c>
      <c r="S1803" s="12">
        <f>IFERROR([1]!EM_S_STM07_IS(F1803,"61",$S$1,"1")/1000000,"")</f>
        <v>123.34871396</v>
      </c>
      <c r="T1803" s="20" t="str">
        <f t="shared" si="512"/>
        <v/>
      </c>
      <c r="U1803" s="20" t="str">
        <f t="shared" si="513"/>
        <v/>
      </c>
      <c r="V1803" s="14" t="str">
        <f t="shared" si="514"/>
        <v/>
      </c>
      <c r="W1803" s="14">
        <f t="shared" si="515"/>
        <v>0.59864308875369865</v>
      </c>
      <c r="X1803" s="14">
        <f t="shared" si="516"/>
        <v>0.59928405210313329</v>
      </c>
      <c r="Y1803" s="14">
        <f t="shared" si="517"/>
        <v>0.14921895612790925</v>
      </c>
      <c r="Z1803" s="15">
        <f t="shared" si="518"/>
        <v>0.14703870625159438</v>
      </c>
      <c r="AA1803" s="14" t="str">
        <f t="shared" si="519"/>
        <v/>
      </c>
      <c r="AB1803" s="14">
        <f t="shared" si="520"/>
        <v>8.2019844499665179E-2</v>
      </c>
      <c r="AC1803" s="14">
        <f t="shared" si="521"/>
        <v>8.7507448076953057E-2</v>
      </c>
      <c r="AD1803" s="14">
        <f t="shared" si="522"/>
        <v>0.21343824106984219</v>
      </c>
      <c r="AE1803" s="14">
        <f t="shared" si="523"/>
        <v>0.29226402364201953</v>
      </c>
      <c r="AF1803" s="18" t="str">
        <f t="shared" si="524"/>
        <v/>
      </c>
      <c r="AG1803" s="18" t="str">
        <f t="shared" si="525"/>
        <v/>
      </c>
      <c r="AH1803" s="18" t="str">
        <f t="shared" si="526"/>
        <v/>
      </c>
      <c r="AI1803" s="19">
        <f t="shared" si="527"/>
        <v>1</v>
      </c>
      <c r="AJ1803" s="19" t="str">
        <f t="shared" si="528"/>
        <v/>
      </c>
      <c r="AK1803" s="19" t="str">
        <f t="shared" si="529"/>
        <v/>
      </c>
    </row>
    <row r="1804" spans="2:37" x14ac:dyDescent="0.15">
      <c r="B1804" s="51" t="str">
        <f>IFERROR(IF(AND(AF1804=1,AI1804=1),MAX($B$5:B1803)+1,""),"")</f>
        <v/>
      </c>
      <c r="C1804" s="51" t="str">
        <f>IFERROR(IF(AND(AG1804=1,AJ1804=1),MAX($C$5:C1803)+1,""),"")</f>
        <v/>
      </c>
      <c r="D1804" s="51" t="str">
        <f>IFERROR(IF(AND(AH1804=1,AK1804=1),MAX($D$5:D1803)+1,""),"")</f>
        <v/>
      </c>
      <c r="F1804" s="5" t="s">
        <v>3705</v>
      </c>
      <c r="G1804" s="5" t="s">
        <v>3706</v>
      </c>
      <c r="H1804" s="12" t="str">
        <f>IFERROR([1]!EM_S_STM07_IS(F1804,"9",$H$1,"1")/1000000,"")</f>
        <v/>
      </c>
      <c r="I1804" s="12">
        <f>IFERROR([1]!EM_S_STM07_IS(F1804,"9",$I$1,"1")/1000000,"")</f>
        <v>265.5154</v>
      </c>
      <c r="J1804" s="12">
        <f>IFERROR([1]!EM_S_STM07_IS(F1804,"9",$J$1,"1")/1000000,"")</f>
        <v>304.11989999999997</v>
      </c>
      <c r="K1804" s="12">
        <f>IFERROR([1]!EM_S_STM07_IS(F1804,"9",$K$1,"1")/1000000,"")</f>
        <v>376.78693239</v>
      </c>
      <c r="L1804" s="12">
        <f>IFERROR([1]!EM_S_STM07_IS(F1804,"9",$L$1,"1")/1000000,"")</f>
        <v>519.76566792000006</v>
      </c>
      <c r="M1804" s="13">
        <f>IFERROR([1]!EM_S_STM07_IS(F1804,"9",$M$1,"1")/1000000,"")</f>
        <v>586.59509836000007</v>
      </c>
      <c r="N1804" s="12" t="str">
        <f>IFERROR([1]!EM_S_STM07_IS(F1804,"61",$N$1,"1")/1000000,"")</f>
        <v/>
      </c>
      <c r="O1804" s="12">
        <f>IFERROR([1]!EM_S_STM07_IS(F1804,"61",$O$1,"1")/1000000,"")</f>
        <v>69.4649</v>
      </c>
      <c r="P1804" s="12">
        <f>IFERROR([1]!EM_S_STM07_IS(F1804,"61",$P$1,"1")/1000000,"")</f>
        <v>74.284000000000006</v>
      </c>
      <c r="Q1804" s="12">
        <f>IFERROR([1]!EM_S_STM07_IS(F1804,"61",$Q$1,"1")/1000000,"")</f>
        <v>87.422334840000005</v>
      </c>
      <c r="R1804" s="12">
        <f>IFERROR([1]!EM_S_STM07_IS(F1804,"61",$R$1,"1")/1000000,"")</f>
        <v>125.07070018</v>
      </c>
      <c r="S1804" s="12">
        <f>IFERROR([1]!EM_S_STM07_IS(F1804,"61",$S$1,"1")/1000000,"")</f>
        <v>133.68170542999999</v>
      </c>
      <c r="T1804" s="20" t="str">
        <f t="shared" si="512"/>
        <v/>
      </c>
      <c r="U1804" s="20" t="str">
        <f t="shared" si="513"/>
        <v/>
      </c>
      <c r="V1804" s="14" t="str">
        <f t="shared" si="514"/>
        <v/>
      </c>
      <c r="W1804" s="14">
        <f t="shared" si="515"/>
        <v>0.1453945797494231</v>
      </c>
      <c r="X1804" s="14">
        <f t="shared" si="516"/>
        <v>0.23894205012562492</v>
      </c>
      <c r="Y1804" s="14">
        <f t="shared" si="517"/>
        <v>0.37946840306554841</v>
      </c>
      <c r="Z1804" s="15">
        <f t="shared" si="518"/>
        <v>0.12857607680676225</v>
      </c>
      <c r="AA1804" s="14" t="str">
        <f t="shared" si="519"/>
        <v/>
      </c>
      <c r="AB1804" s="14">
        <f t="shared" si="520"/>
        <v>6.9374605016346472E-2</v>
      </c>
      <c r="AC1804" s="14">
        <f t="shared" si="521"/>
        <v>0.17686628129879917</v>
      </c>
      <c r="AD1804" s="14">
        <f t="shared" si="522"/>
        <v>0.43064927754336324</v>
      </c>
      <c r="AE1804" s="14">
        <f t="shared" si="523"/>
        <v>6.8849100849416797E-2</v>
      </c>
      <c r="AF1804" s="18" t="str">
        <f t="shared" si="524"/>
        <v/>
      </c>
      <c r="AG1804" s="18" t="str">
        <f t="shared" si="525"/>
        <v/>
      </c>
      <c r="AH1804" s="18" t="str">
        <f t="shared" si="526"/>
        <v/>
      </c>
      <c r="AI1804" s="19">
        <f t="shared" si="527"/>
        <v>1</v>
      </c>
      <c r="AJ1804" s="19" t="str">
        <f t="shared" si="528"/>
        <v/>
      </c>
      <c r="AK1804" s="19" t="str">
        <f t="shared" si="529"/>
        <v/>
      </c>
    </row>
    <row r="1805" spans="2:37" x14ac:dyDescent="0.15">
      <c r="B1805" s="51" t="str">
        <f>IFERROR(IF(AND(AF1805=1,AI1805=1),MAX($B$5:B1804)+1,""),"")</f>
        <v/>
      </c>
      <c r="C1805" s="51" t="str">
        <f>IFERROR(IF(AND(AG1805=1,AJ1805=1),MAX($C$5:C1804)+1,""),"")</f>
        <v/>
      </c>
      <c r="D1805" s="51" t="str">
        <f>IFERROR(IF(AND(AH1805=1,AK1805=1),MAX($D$5:D1804)+1,""),"")</f>
        <v/>
      </c>
      <c r="F1805" s="5" t="s">
        <v>3707</v>
      </c>
      <c r="G1805" s="5" t="s">
        <v>3708</v>
      </c>
      <c r="H1805" s="12" t="str">
        <f>IFERROR([1]!EM_S_STM07_IS(F1805,"9",$H$1,"1")/1000000,"")</f>
        <v/>
      </c>
      <c r="I1805" s="12">
        <f>IFERROR([1]!EM_S_STM07_IS(F1805,"9",$I$1,"1")/1000000,"")</f>
        <v>321.87052080000001</v>
      </c>
      <c r="J1805" s="12">
        <f>IFERROR([1]!EM_S_STM07_IS(F1805,"9",$J$1,"1")/1000000,"")</f>
        <v>396.77380041000004</v>
      </c>
      <c r="K1805" s="12">
        <f>IFERROR([1]!EM_S_STM07_IS(F1805,"9",$K$1,"1")/1000000,"")</f>
        <v>419.67677246</v>
      </c>
      <c r="L1805" s="12">
        <f>IFERROR([1]!EM_S_STM07_IS(F1805,"9",$L$1,"1")/1000000,"")</f>
        <v>349.61153870999999</v>
      </c>
      <c r="M1805" s="13">
        <f>IFERROR([1]!EM_S_STM07_IS(F1805,"9",$M$1,"1")/1000000,"")</f>
        <v>407.74603867000002</v>
      </c>
      <c r="N1805" s="12" t="str">
        <f>IFERROR([1]!EM_S_STM07_IS(F1805,"61",$N$1,"1")/1000000,"")</f>
        <v/>
      </c>
      <c r="O1805" s="12">
        <f>IFERROR([1]!EM_S_STM07_IS(F1805,"61",$O$1,"1")/1000000,"")</f>
        <v>24.942157039999998</v>
      </c>
      <c r="P1805" s="12">
        <f>IFERROR([1]!EM_S_STM07_IS(F1805,"61",$P$1,"1")/1000000,"")</f>
        <v>37.876064700000001</v>
      </c>
      <c r="Q1805" s="12">
        <f>IFERROR([1]!EM_S_STM07_IS(F1805,"61",$Q$1,"1")/1000000,"")</f>
        <v>43.496774270000003</v>
      </c>
      <c r="R1805" s="12">
        <f>IFERROR([1]!EM_S_STM07_IS(F1805,"61",$R$1,"1")/1000000,"")</f>
        <v>34.487249609999999</v>
      </c>
      <c r="S1805" s="12">
        <f>IFERROR([1]!EM_S_STM07_IS(F1805,"61",$S$1,"1")/1000000,"")</f>
        <v>38.937321799999999</v>
      </c>
      <c r="T1805" s="20" t="str">
        <f t="shared" si="512"/>
        <v/>
      </c>
      <c r="U1805" s="20" t="str">
        <f t="shared" si="513"/>
        <v/>
      </c>
      <c r="V1805" s="14" t="str">
        <f t="shared" si="514"/>
        <v/>
      </c>
      <c r="W1805" s="14">
        <f t="shared" si="515"/>
        <v>0.23271245662333431</v>
      </c>
      <c r="X1805" s="14">
        <f t="shared" si="516"/>
        <v>5.7722994881046909E-2</v>
      </c>
      <c r="Y1805" s="14">
        <f t="shared" si="517"/>
        <v>-0.16695046842669384</v>
      </c>
      <c r="Z1805" s="15">
        <f t="shared" si="518"/>
        <v>0.1662831271945579</v>
      </c>
      <c r="AA1805" s="14" t="str">
        <f t="shared" si="519"/>
        <v/>
      </c>
      <c r="AB1805" s="14">
        <f t="shared" si="520"/>
        <v>0.51855609918812395</v>
      </c>
      <c r="AC1805" s="14">
        <f t="shared" si="521"/>
        <v>0.14839740122209694</v>
      </c>
      <c r="AD1805" s="14">
        <f t="shared" si="522"/>
        <v>-0.20713086915536927</v>
      </c>
      <c r="AE1805" s="14">
        <f t="shared" si="523"/>
        <v>0.12903528812311107</v>
      </c>
      <c r="AF1805" s="18" t="str">
        <f t="shared" si="524"/>
        <v/>
      </c>
      <c r="AG1805" s="18" t="str">
        <f t="shared" si="525"/>
        <v/>
      </c>
      <c r="AH1805" s="18" t="str">
        <f t="shared" si="526"/>
        <v/>
      </c>
      <c r="AI1805" s="19" t="str">
        <f t="shared" si="527"/>
        <v/>
      </c>
      <c r="AJ1805" s="19" t="str">
        <f t="shared" si="528"/>
        <v/>
      </c>
      <c r="AK1805" s="19" t="str">
        <f t="shared" si="529"/>
        <v/>
      </c>
    </row>
    <row r="1806" spans="2:37" x14ac:dyDescent="0.15">
      <c r="B1806" s="51" t="str">
        <f>IFERROR(IF(AND(AF1806=1,AI1806=1),MAX($B$5:B1805)+1,""),"")</f>
        <v/>
      </c>
      <c r="C1806" s="51" t="str">
        <f>IFERROR(IF(AND(AG1806=1,AJ1806=1),MAX($C$5:C1805)+1,""),"")</f>
        <v/>
      </c>
      <c r="D1806" s="51" t="str">
        <f>IFERROR(IF(AND(AH1806=1,AK1806=1),MAX($D$5:D1805)+1,""),"")</f>
        <v/>
      </c>
      <c r="F1806" s="5" t="s">
        <v>3709</v>
      </c>
      <c r="G1806" s="5" t="s">
        <v>3710</v>
      </c>
      <c r="H1806" s="12" t="str">
        <f>IFERROR([1]!EM_S_STM07_IS(F1806,"9",$H$1,"1")/1000000,"")</f>
        <v/>
      </c>
      <c r="I1806" s="12">
        <f>IFERROR([1]!EM_S_STM07_IS(F1806,"9",$I$1,"1")/1000000,"")</f>
        <v>157.18715887000002</v>
      </c>
      <c r="J1806" s="12">
        <f>IFERROR([1]!EM_S_STM07_IS(F1806,"9",$J$1,"1")/1000000,"")</f>
        <v>164.25443534999999</v>
      </c>
      <c r="K1806" s="12">
        <f>IFERROR([1]!EM_S_STM07_IS(F1806,"9",$K$1,"1")/1000000,"")</f>
        <v>213.16945365999999</v>
      </c>
      <c r="L1806" s="12">
        <f>IFERROR([1]!EM_S_STM07_IS(F1806,"9",$L$1,"1")/1000000,"")</f>
        <v>223.50727993999999</v>
      </c>
      <c r="M1806" s="13">
        <f>IFERROR([1]!EM_S_STM07_IS(F1806,"9",$M$1,"1")/1000000,"")</f>
        <v>224.5564445</v>
      </c>
      <c r="N1806" s="12" t="str">
        <f>IFERROR([1]!EM_S_STM07_IS(F1806,"61",$N$1,"1")/1000000,"")</f>
        <v/>
      </c>
      <c r="O1806" s="12">
        <f>IFERROR([1]!EM_S_STM07_IS(F1806,"61",$O$1,"1")/1000000,"")</f>
        <v>34.242076159999996</v>
      </c>
      <c r="P1806" s="12">
        <f>IFERROR([1]!EM_S_STM07_IS(F1806,"61",$P$1,"1")/1000000,"")</f>
        <v>37.89486394</v>
      </c>
      <c r="Q1806" s="12">
        <f>IFERROR([1]!EM_S_STM07_IS(F1806,"61",$Q$1,"1")/1000000,"")</f>
        <v>46.339670130000002</v>
      </c>
      <c r="R1806" s="12">
        <f>IFERROR([1]!EM_S_STM07_IS(F1806,"61",$R$1,"1")/1000000,"")</f>
        <v>47.030884490000005</v>
      </c>
      <c r="S1806" s="12">
        <f>IFERROR([1]!EM_S_STM07_IS(F1806,"61",$S$1,"1")/1000000,"")</f>
        <v>42.171882320000002</v>
      </c>
      <c r="T1806" s="20" t="str">
        <f t="shared" si="512"/>
        <v/>
      </c>
      <c r="U1806" s="20" t="str">
        <f t="shared" si="513"/>
        <v/>
      </c>
      <c r="V1806" s="14" t="str">
        <f t="shared" si="514"/>
        <v/>
      </c>
      <c r="W1806" s="14">
        <f t="shared" si="515"/>
        <v>4.4960902218767702E-2</v>
      </c>
      <c r="X1806" s="14">
        <f t="shared" si="516"/>
        <v>0.29780028895883326</v>
      </c>
      <c r="Y1806" s="14">
        <f t="shared" si="517"/>
        <v>4.8495814491735664E-2</v>
      </c>
      <c r="Z1806" s="15">
        <f t="shared" si="518"/>
        <v>4.6940956924609086E-3</v>
      </c>
      <c r="AA1806" s="14" t="str">
        <f t="shared" si="519"/>
        <v/>
      </c>
      <c r="AB1806" s="14">
        <f t="shared" si="520"/>
        <v>0.10667541777934077</v>
      </c>
      <c r="AC1806" s="14">
        <f t="shared" si="521"/>
        <v>0.22284830480908704</v>
      </c>
      <c r="AD1806" s="14">
        <f t="shared" si="522"/>
        <v>1.4916255511981211E-2</v>
      </c>
      <c r="AE1806" s="14">
        <f t="shared" si="523"/>
        <v>-0.1033151347819783</v>
      </c>
      <c r="AF1806" s="18" t="str">
        <f t="shared" si="524"/>
        <v/>
      </c>
      <c r="AG1806" s="18" t="str">
        <f t="shared" si="525"/>
        <v/>
      </c>
      <c r="AH1806" s="18" t="str">
        <f t="shared" si="526"/>
        <v/>
      </c>
      <c r="AI1806" s="19" t="str">
        <f t="shared" si="527"/>
        <v/>
      </c>
      <c r="AJ1806" s="19" t="str">
        <f t="shared" si="528"/>
        <v/>
      </c>
      <c r="AK1806" s="19" t="str">
        <f t="shared" si="529"/>
        <v/>
      </c>
    </row>
    <row r="1807" spans="2:37" x14ac:dyDescent="0.15">
      <c r="B1807" s="51" t="str">
        <f>IFERROR(IF(AND(AF1807=1,AI1807=1),MAX($B$5:B1806)+1,""),"")</f>
        <v/>
      </c>
      <c r="C1807" s="51" t="str">
        <f>IFERROR(IF(AND(AG1807=1,AJ1807=1),MAX($C$5:C1806)+1,""),"")</f>
        <v/>
      </c>
      <c r="D1807" s="51" t="str">
        <f>IFERROR(IF(AND(AH1807=1,AK1807=1),MAX($D$5:D1806)+1,""),"")</f>
        <v/>
      </c>
      <c r="F1807" s="5" t="s">
        <v>3711</v>
      </c>
      <c r="G1807" s="5" t="s">
        <v>3712</v>
      </c>
      <c r="H1807" s="12" t="str">
        <f>IFERROR([1]!EM_S_STM07_IS(F1807,"9",$H$1,"1")/1000000,"")</f>
        <v/>
      </c>
      <c r="I1807" s="12">
        <f>IFERROR([1]!EM_S_STM07_IS(F1807,"9",$I$1,"1")/1000000,"")</f>
        <v>139.69829534000002</v>
      </c>
      <c r="J1807" s="12">
        <f>IFERROR([1]!EM_S_STM07_IS(F1807,"9",$J$1,"1")/1000000,"")</f>
        <v>193.28739181999998</v>
      </c>
      <c r="K1807" s="12">
        <f>IFERROR([1]!EM_S_STM07_IS(F1807,"9",$K$1,"1")/1000000,"")</f>
        <v>251.64328893999999</v>
      </c>
      <c r="L1807" s="12">
        <f>IFERROR([1]!EM_S_STM07_IS(F1807,"9",$L$1,"1")/1000000,"")</f>
        <v>304.83673483000001</v>
      </c>
      <c r="M1807" s="13">
        <f>IFERROR([1]!EM_S_STM07_IS(F1807,"9",$M$1,"1")/1000000,"")</f>
        <v>386.33952786999998</v>
      </c>
      <c r="N1807" s="12" t="str">
        <f>IFERROR([1]!EM_S_STM07_IS(F1807,"61",$N$1,"1")/1000000,"")</f>
        <v/>
      </c>
      <c r="O1807" s="12">
        <f>IFERROR([1]!EM_S_STM07_IS(F1807,"61",$O$1,"1")/1000000,"")</f>
        <v>42.85727103</v>
      </c>
      <c r="P1807" s="12">
        <f>IFERROR([1]!EM_S_STM07_IS(F1807,"61",$P$1,"1")/1000000,"")</f>
        <v>59.219543170000001</v>
      </c>
      <c r="Q1807" s="12">
        <f>IFERROR([1]!EM_S_STM07_IS(F1807,"61",$Q$1,"1")/1000000,"")</f>
        <v>78.694366400000007</v>
      </c>
      <c r="R1807" s="12">
        <f>IFERROR([1]!EM_S_STM07_IS(F1807,"61",$R$1,"1")/1000000,"")</f>
        <v>93.103863790000005</v>
      </c>
      <c r="S1807" s="12">
        <f>IFERROR([1]!EM_S_STM07_IS(F1807,"61",$S$1,"1")/1000000,"")</f>
        <v>119.81024857999999</v>
      </c>
      <c r="T1807" s="20" t="str">
        <f t="shared" si="512"/>
        <v/>
      </c>
      <c r="U1807" s="20" t="str">
        <f t="shared" si="513"/>
        <v/>
      </c>
      <c r="V1807" s="14" t="str">
        <f t="shared" si="514"/>
        <v/>
      </c>
      <c r="W1807" s="14">
        <f t="shared" si="515"/>
        <v>0.3836059441496687</v>
      </c>
      <c r="X1807" s="14">
        <f t="shared" si="516"/>
        <v>0.30191259021356281</v>
      </c>
      <c r="Y1807" s="14">
        <f t="shared" si="517"/>
        <v>0.21138432148962685</v>
      </c>
      <c r="Z1807" s="15">
        <f t="shared" si="518"/>
        <v>0.26736539179063207</v>
      </c>
      <c r="AA1807" s="14" t="str">
        <f t="shared" si="519"/>
        <v/>
      </c>
      <c r="AB1807" s="14">
        <f t="shared" si="520"/>
        <v>0.3817852081283114</v>
      </c>
      <c r="AC1807" s="14">
        <f t="shared" si="521"/>
        <v>0.32885804563020921</v>
      </c>
      <c r="AD1807" s="14">
        <f t="shared" si="522"/>
        <v>0.18310710218768592</v>
      </c>
      <c r="AE1807" s="14">
        <f t="shared" si="523"/>
        <v>0.28684507498246742</v>
      </c>
      <c r="AF1807" s="18" t="str">
        <f t="shared" si="524"/>
        <v/>
      </c>
      <c r="AG1807" s="18" t="str">
        <f t="shared" si="525"/>
        <v/>
      </c>
      <c r="AH1807" s="18" t="str">
        <f t="shared" si="526"/>
        <v/>
      </c>
      <c r="AI1807" s="19">
        <f t="shared" si="527"/>
        <v>1</v>
      </c>
      <c r="AJ1807" s="19">
        <f t="shared" si="528"/>
        <v>1</v>
      </c>
      <c r="AK1807" s="19">
        <f t="shared" si="529"/>
        <v>1</v>
      </c>
    </row>
    <row r="1808" spans="2:37" x14ac:dyDescent="0.15">
      <c r="B1808" s="51" t="str">
        <f>IFERROR(IF(AND(AF1808=1,AI1808=1),MAX($B$5:B1807)+1,""),"")</f>
        <v/>
      </c>
      <c r="C1808" s="51" t="str">
        <f>IFERROR(IF(AND(AG1808=1,AJ1808=1),MAX($C$5:C1807)+1,""),"")</f>
        <v/>
      </c>
      <c r="D1808" s="51" t="str">
        <f>IFERROR(IF(AND(AH1808=1,AK1808=1),MAX($D$5:D1807)+1,""),"")</f>
        <v/>
      </c>
      <c r="F1808" s="5" t="s">
        <v>3713</v>
      </c>
      <c r="G1808" s="5" t="s">
        <v>3714</v>
      </c>
      <c r="H1808" s="12" t="str">
        <f>IFERROR([1]!EM_S_STM07_IS(F1808,"9",$H$1,"1")/1000000,"")</f>
        <v/>
      </c>
      <c r="I1808" s="12">
        <f>IFERROR([1]!EM_S_STM07_IS(F1808,"9",$I$1,"1")/1000000,"")</f>
        <v>314.41291977999998</v>
      </c>
      <c r="J1808" s="12">
        <f>IFERROR([1]!EM_S_STM07_IS(F1808,"9",$J$1,"1")/1000000,"")</f>
        <v>339.90916529999998</v>
      </c>
      <c r="K1808" s="12">
        <f>IFERROR([1]!EM_S_STM07_IS(F1808,"9",$K$1,"1")/1000000,"")</f>
        <v>406.26760655000004</v>
      </c>
      <c r="L1808" s="12">
        <f>IFERROR([1]!EM_S_STM07_IS(F1808,"9",$L$1,"1")/1000000,"")</f>
        <v>403.18135027</v>
      </c>
      <c r="M1808" s="13">
        <f>IFERROR([1]!EM_S_STM07_IS(F1808,"9",$M$1,"1")/1000000,"")</f>
        <v>375.74129983999995</v>
      </c>
      <c r="N1808" s="12" t="str">
        <f>IFERROR([1]!EM_S_STM07_IS(F1808,"61",$N$1,"1")/1000000,"")</f>
        <v/>
      </c>
      <c r="O1808" s="12">
        <f>IFERROR([1]!EM_S_STM07_IS(F1808,"61",$O$1,"1")/1000000,"")</f>
        <v>24.170111410000001</v>
      </c>
      <c r="P1808" s="12">
        <f>IFERROR([1]!EM_S_STM07_IS(F1808,"61",$P$1,"1")/1000000,"")</f>
        <v>33.215689709999999</v>
      </c>
      <c r="Q1808" s="12">
        <f>IFERROR([1]!EM_S_STM07_IS(F1808,"61",$Q$1,"1")/1000000,"")</f>
        <v>35.821836509999997</v>
      </c>
      <c r="R1808" s="12">
        <f>IFERROR([1]!EM_S_STM07_IS(F1808,"61",$R$1,"1")/1000000,"")</f>
        <v>38.300574130000001</v>
      </c>
      <c r="S1808" s="12">
        <f>IFERROR([1]!EM_S_STM07_IS(F1808,"61",$S$1,"1")/1000000,"")</f>
        <v>45.289005979999999</v>
      </c>
      <c r="T1808" s="20" t="str">
        <f t="shared" si="512"/>
        <v/>
      </c>
      <c r="U1808" s="20" t="str">
        <f t="shared" si="513"/>
        <v/>
      </c>
      <c r="V1808" s="14" t="str">
        <f t="shared" si="514"/>
        <v/>
      </c>
      <c r="W1808" s="14">
        <f t="shared" si="515"/>
        <v>8.1091596165450697E-2</v>
      </c>
      <c r="X1808" s="14">
        <f t="shared" si="516"/>
        <v>0.19522404225679776</v>
      </c>
      <c r="Y1808" s="14">
        <f t="shared" si="517"/>
        <v>-7.5966093044147554E-3</v>
      </c>
      <c r="Z1808" s="15">
        <f t="shared" si="518"/>
        <v>-6.8058828642803437E-2</v>
      </c>
      <c r="AA1808" s="14" t="str">
        <f t="shared" si="519"/>
        <v/>
      </c>
      <c r="AB1808" s="14">
        <f t="shared" si="520"/>
        <v>0.37424644622273168</v>
      </c>
      <c r="AC1808" s="14">
        <f t="shared" si="521"/>
        <v>7.8461318212982481E-2</v>
      </c>
      <c r="AD1808" s="14">
        <f t="shared" si="522"/>
        <v>6.91962741583068E-2</v>
      </c>
      <c r="AE1808" s="14">
        <f t="shared" si="523"/>
        <v>0.18246284837088414</v>
      </c>
      <c r="AF1808" s="18" t="str">
        <f t="shared" si="524"/>
        <v/>
      </c>
      <c r="AG1808" s="18" t="str">
        <f t="shared" si="525"/>
        <v/>
      </c>
      <c r="AH1808" s="18" t="str">
        <f t="shared" si="526"/>
        <v/>
      </c>
      <c r="AI1808" s="19" t="str">
        <f t="shared" si="527"/>
        <v/>
      </c>
      <c r="AJ1808" s="19" t="str">
        <f t="shared" si="528"/>
        <v/>
      </c>
      <c r="AK1808" s="19" t="str">
        <f t="shared" si="529"/>
        <v/>
      </c>
    </row>
    <row r="1809" spans="2:37" x14ac:dyDescent="0.15">
      <c r="B1809" s="51" t="str">
        <f>IFERROR(IF(AND(AF1809=1,AI1809=1),MAX($B$5:B1808)+1,""),"")</f>
        <v/>
      </c>
      <c r="C1809" s="51" t="str">
        <f>IFERROR(IF(AND(AG1809=1,AJ1809=1),MAX($C$5:C1808)+1,""),"")</f>
        <v/>
      </c>
      <c r="D1809" s="51" t="str">
        <f>IFERROR(IF(AND(AH1809=1,AK1809=1),MAX($D$5:D1808)+1,""),"")</f>
        <v/>
      </c>
      <c r="F1809" s="5" t="s">
        <v>3715</v>
      </c>
      <c r="G1809" s="5" t="s">
        <v>3716</v>
      </c>
      <c r="H1809" s="12" t="str">
        <f>IFERROR([1]!EM_S_STM07_IS(F1809,"9",$H$1,"1")/1000000,"")</f>
        <v/>
      </c>
      <c r="I1809" s="12">
        <f>IFERROR([1]!EM_S_STM07_IS(F1809,"9",$I$1,"1")/1000000,"")</f>
        <v>199.23951002999999</v>
      </c>
      <c r="J1809" s="12">
        <f>IFERROR([1]!EM_S_STM07_IS(F1809,"9",$J$1,"1")/1000000,"")</f>
        <v>211.96231571000001</v>
      </c>
      <c r="K1809" s="12">
        <f>IFERROR([1]!EM_S_STM07_IS(F1809,"9",$K$1,"1")/1000000,"")</f>
        <v>199.04105344999999</v>
      </c>
      <c r="L1809" s="12">
        <f>IFERROR([1]!EM_S_STM07_IS(F1809,"9",$L$1,"1")/1000000,"")</f>
        <v>205.57975553999998</v>
      </c>
      <c r="M1809" s="13">
        <f>IFERROR([1]!EM_S_STM07_IS(F1809,"9",$M$1,"1")/1000000,"")</f>
        <v>203.73708081000001</v>
      </c>
      <c r="N1809" s="12" t="str">
        <f>IFERROR([1]!EM_S_STM07_IS(F1809,"61",$N$1,"1")/1000000,"")</f>
        <v/>
      </c>
      <c r="O1809" s="12">
        <f>IFERROR([1]!EM_S_STM07_IS(F1809,"61",$O$1,"1")/1000000,"")</f>
        <v>57.221874569999997</v>
      </c>
      <c r="P1809" s="12">
        <f>IFERROR([1]!EM_S_STM07_IS(F1809,"61",$P$1,"1")/1000000,"")</f>
        <v>66.917400459999996</v>
      </c>
      <c r="Q1809" s="12">
        <f>IFERROR([1]!EM_S_STM07_IS(F1809,"61",$Q$1,"1")/1000000,"")</f>
        <v>76.054908120000007</v>
      </c>
      <c r="R1809" s="12">
        <f>IFERROR([1]!EM_S_STM07_IS(F1809,"61",$R$1,"1")/1000000,"")</f>
        <v>87.740919450000007</v>
      </c>
      <c r="S1809" s="12">
        <f>IFERROR([1]!EM_S_STM07_IS(F1809,"61",$S$1,"1")/1000000,"")</f>
        <v>92.136444670000003</v>
      </c>
      <c r="T1809" s="20" t="str">
        <f t="shared" si="512"/>
        <v/>
      </c>
      <c r="U1809" s="20" t="str">
        <f t="shared" si="513"/>
        <v/>
      </c>
      <c r="V1809" s="14" t="str">
        <f t="shared" si="514"/>
        <v/>
      </c>
      <c r="W1809" s="14">
        <f t="shared" si="515"/>
        <v>6.3856840834854073E-2</v>
      </c>
      <c r="X1809" s="14">
        <f t="shared" si="516"/>
        <v>-6.0960186327075581E-2</v>
      </c>
      <c r="Y1809" s="14">
        <f t="shared" si="517"/>
        <v>3.2851022322601092E-2</v>
      </c>
      <c r="Z1809" s="15">
        <f t="shared" si="518"/>
        <v>-8.9633083041653783E-3</v>
      </c>
      <c r="AA1809" s="14" t="str">
        <f t="shared" si="519"/>
        <v/>
      </c>
      <c r="AB1809" s="14">
        <f t="shared" si="520"/>
        <v>0.16943740418953562</v>
      </c>
      <c r="AC1809" s="14">
        <f t="shared" si="521"/>
        <v>0.13654905296959308</v>
      </c>
      <c r="AD1809" s="14">
        <f t="shared" si="522"/>
        <v>0.15365229698998153</v>
      </c>
      <c r="AE1809" s="14">
        <f t="shared" si="523"/>
        <v>5.0096639601603765E-2</v>
      </c>
      <c r="AF1809" s="18" t="str">
        <f t="shared" si="524"/>
        <v/>
      </c>
      <c r="AG1809" s="18" t="str">
        <f t="shared" si="525"/>
        <v/>
      </c>
      <c r="AH1809" s="18" t="str">
        <f t="shared" si="526"/>
        <v/>
      </c>
      <c r="AI1809" s="19" t="str">
        <f t="shared" si="527"/>
        <v/>
      </c>
      <c r="AJ1809" s="19" t="str">
        <f t="shared" si="528"/>
        <v/>
      </c>
      <c r="AK1809" s="19" t="str">
        <f t="shared" si="529"/>
        <v/>
      </c>
    </row>
    <row r="1810" spans="2:37" x14ac:dyDescent="0.15">
      <c r="B1810" s="51" t="str">
        <f>IFERROR(IF(AND(AF1810=1,AI1810=1),MAX($B$5:B1809)+1,""),"")</f>
        <v/>
      </c>
      <c r="C1810" s="51" t="str">
        <f>IFERROR(IF(AND(AG1810=1,AJ1810=1),MAX($C$5:C1809)+1,""),"")</f>
        <v/>
      </c>
      <c r="D1810" s="51" t="str">
        <f>IFERROR(IF(AND(AH1810=1,AK1810=1),MAX($D$5:D1809)+1,""),"")</f>
        <v/>
      </c>
      <c r="F1810" s="5" t="s">
        <v>3717</v>
      </c>
      <c r="G1810" s="5" t="s">
        <v>3718</v>
      </c>
      <c r="H1810" s="12" t="str">
        <f>IFERROR([1]!EM_S_STM07_IS(F1810,"9",$H$1,"1")/1000000,"")</f>
        <v/>
      </c>
      <c r="I1810" s="12">
        <f>IFERROR([1]!EM_S_STM07_IS(F1810,"9",$I$1,"1")/1000000,"")</f>
        <v>229.61737893</v>
      </c>
      <c r="J1810" s="12">
        <f>IFERROR([1]!EM_S_STM07_IS(F1810,"9",$J$1,"1")/1000000,"")</f>
        <v>249.85453074</v>
      </c>
      <c r="K1810" s="12">
        <f>IFERROR([1]!EM_S_STM07_IS(F1810,"9",$K$1,"1")/1000000,"")</f>
        <v>267.93798830999998</v>
      </c>
      <c r="L1810" s="12">
        <f>IFERROR([1]!EM_S_STM07_IS(F1810,"9",$L$1,"1")/1000000,"")</f>
        <v>292.10943770999995</v>
      </c>
      <c r="M1810" s="13">
        <f>IFERROR([1]!EM_S_STM07_IS(F1810,"9",$M$1,"1")/1000000,"")</f>
        <v>311.47823288999996</v>
      </c>
      <c r="N1810" s="12" t="str">
        <f>IFERROR([1]!EM_S_STM07_IS(F1810,"61",$N$1,"1")/1000000,"")</f>
        <v/>
      </c>
      <c r="O1810" s="12">
        <f>IFERROR([1]!EM_S_STM07_IS(F1810,"61",$O$1,"1")/1000000,"")</f>
        <v>46.854089960000003</v>
      </c>
      <c r="P1810" s="12">
        <f>IFERROR([1]!EM_S_STM07_IS(F1810,"61",$P$1,"1")/1000000,"")</f>
        <v>56.83767323</v>
      </c>
      <c r="Q1810" s="12">
        <f>IFERROR([1]!EM_S_STM07_IS(F1810,"61",$Q$1,"1")/1000000,"")</f>
        <v>72.468952489999992</v>
      </c>
      <c r="R1810" s="12">
        <f>IFERROR([1]!EM_S_STM07_IS(F1810,"61",$R$1,"1")/1000000,"")</f>
        <v>105.65154506</v>
      </c>
      <c r="S1810" s="12">
        <f>IFERROR([1]!EM_S_STM07_IS(F1810,"61",$S$1,"1")/1000000,"")</f>
        <v>118.78421259999999</v>
      </c>
      <c r="T1810" s="20" t="str">
        <f t="shared" si="512"/>
        <v/>
      </c>
      <c r="U1810" s="20" t="str">
        <f t="shared" si="513"/>
        <v/>
      </c>
      <c r="V1810" s="14" t="str">
        <f t="shared" si="514"/>
        <v/>
      </c>
      <c r="W1810" s="14">
        <f t="shared" si="515"/>
        <v>8.8134234021412627E-2</v>
      </c>
      <c r="X1810" s="14">
        <f t="shared" si="516"/>
        <v>7.2375944180166671E-2</v>
      </c>
      <c r="Y1810" s="14">
        <f t="shared" si="517"/>
        <v>9.0212849444976762E-2</v>
      </c>
      <c r="Z1810" s="15">
        <f t="shared" si="518"/>
        <v>6.6306639497313788E-2</v>
      </c>
      <c r="AA1810" s="14" t="str">
        <f t="shared" si="519"/>
        <v/>
      </c>
      <c r="AB1810" s="14">
        <f t="shared" si="520"/>
        <v>0.21307815984737133</v>
      </c>
      <c r="AC1810" s="14">
        <f t="shared" si="521"/>
        <v>0.27501617099535852</v>
      </c>
      <c r="AD1810" s="14">
        <f t="shared" si="522"/>
        <v>0.45788701823141276</v>
      </c>
      <c r="AE1810" s="14">
        <f t="shared" si="523"/>
        <v>0.12430170834266439</v>
      </c>
      <c r="AF1810" s="18" t="str">
        <f t="shared" si="524"/>
        <v/>
      </c>
      <c r="AG1810" s="18" t="str">
        <f t="shared" si="525"/>
        <v/>
      </c>
      <c r="AH1810" s="18" t="str">
        <f t="shared" si="526"/>
        <v/>
      </c>
      <c r="AI1810" s="19" t="str">
        <f t="shared" si="527"/>
        <v/>
      </c>
      <c r="AJ1810" s="19">
        <f t="shared" si="528"/>
        <v>1</v>
      </c>
      <c r="AK1810" s="19" t="str">
        <f t="shared" si="529"/>
        <v/>
      </c>
    </row>
    <row r="1811" spans="2:37" x14ac:dyDescent="0.15">
      <c r="B1811" s="51" t="str">
        <f>IFERROR(IF(AND(AF1811=1,AI1811=1),MAX($B$5:B1810)+1,""),"")</f>
        <v/>
      </c>
      <c r="C1811" s="51" t="str">
        <f>IFERROR(IF(AND(AG1811=1,AJ1811=1),MAX($C$5:C1810)+1,""),"")</f>
        <v/>
      </c>
      <c r="D1811" s="51" t="str">
        <f>IFERROR(IF(AND(AH1811=1,AK1811=1),MAX($D$5:D1810)+1,""),"")</f>
        <v/>
      </c>
      <c r="F1811" s="5" t="s">
        <v>3719</v>
      </c>
      <c r="G1811" s="5" t="s">
        <v>3720</v>
      </c>
      <c r="H1811" s="12" t="str">
        <f>IFERROR([1]!EM_S_STM07_IS(F1811,"9",$H$1,"1")/1000000,"")</f>
        <v/>
      </c>
      <c r="I1811" s="12">
        <f>IFERROR([1]!EM_S_STM07_IS(F1811,"9",$I$1,"1")/1000000,"")</f>
        <v>172.63980289</v>
      </c>
      <c r="J1811" s="12">
        <f>IFERROR([1]!EM_S_STM07_IS(F1811,"9",$J$1,"1")/1000000,"")</f>
        <v>251.60557534</v>
      </c>
      <c r="K1811" s="12">
        <f>IFERROR([1]!EM_S_STM07_IS(F1811,"9",$K$1,"1")/1000000,"")</f>
        <v>272.19424347</v>
      </c>
      <c r="L1811" s="12">
        <f>IFERROR([1]!EM_S_STM07_IS(F1811,"9",$L$1,"1")/1000000,"")</f>
        <v>370.14404712999999</v>
      </c>
      <c r="M1811" s="13">
        <f>IFERROR([1]!EM_S_STM07_IS(F1811,"9",$M$1,"1")/1000000,"")</f>
        <v>405.75913417000004</v>
      </c>
      <c r="N1811" s="12" t="str">
        <f>IFERROR([1]!EM_S_STM07_IS(F1811,"61",$N$1,"1")/1000000,"")</f>
        <v/>
      </c>
      <c r="O1811" s="12">
        <f>IFERROR([1]!EM_S_STM07_IS(F1811,"61",$O$1,"1")/1000000,"")</f>
        <v>31.935360210000002</v>
      </c>
      <c r="P1811" s="12">
        <f>IFERROR([1]!EM_S_STM07_IS(F1811,"61",$P$1,"1")/1000000,"")</f>
        <v>40.548322829999996</v>
      </c>
      <c r="Q1811" s="12">
        <f>IFERROR([1]!EM_S_STM07_IS(F1811,"61",$Q$1,"1")/1000000,"")</f>
        <v>42.960938609999999</v>
      </c>
      <c r="R1811" s="12">
        <f>IFERROR([1]!EM_S_STM07_IS(F1811,"61",$R$1,"1")/1000000,"")</f>
        <v>33.469296970000002</v>
      </c>
      <c r="S1811" s="12">
        <f>IFERROR([1]!EM_S_STM07_IS(F1811,"61",$S$1,"1")/1000000,"")</f>
        <v>44.448491740000001</v>
      </c>
      <c r="T1811" s="20" t="str">
        <f t="shared" si="512"/>
        <v/>
      </c>
      <c r="U1811" s="20" t="str">
        <f t="shared" si="513"/>
        <v/>
      </c>
      <c r="V1811" s="14" t="str">
        <f t="shared" si="514"/>
        <v/>
      </c>
      <c r="W1811" s="14">
        <f t="shared" si="515"/>
        <v>0.45740189184712066</v>
      </c>
      <c r="X1811" s="14">
        <f t="shared" si="516"/>
        <v>8.1829141115724854E-2</v>
      </c>
      <c r="Y1811" s="14">
        <f t="shared" si="517"/>
        <v>0.3598525906033555</v>
      </c>
      <c r="Z1811" s="15">
        <f t="shared" si="518"/>
        <v>9.6219532142013647E-2</v>
      </c>
      <c r="AA1811" s="14" t="str">
        <f t="shared" si="519"/>
        <v/>
      </c>
      <c r="AB1811" s="14">
        <f t="shared" si="520"/>
        <v>0.26969987385027194</v>
      </c>
      <c r="AC1811" s="14">
        <f t="shared" si="521"/>
        <v>5.9499767477805769E-2</v>
      </c>
      <c r="AD1811" s="14">
        <f t="shared" si="522"/>
        <v>-0.2209365518329395</v>
      </c>
      <c r="AE1811" s="14">
        <f t="shared" si="523"/>
        <v>0.32803780670508653</v>
      </c>
      <c r="AF1811" s="18" t="str">
        <f t="shared" si="524"/>
        <v/>
      </c>
      <c r="AG1811" s="18" t="str">
        <f t="shared" si="525"/>
        <v/>
      </c>
      <c r="AH1811" s="18" t="str">
        <f t="shared" si="526"/>
        <v/>
      </c>
      <c r="AI1811" s="19" t="str">
        <f t="shared" si="527"/>
        <v/>
      </c>
      <c r="AJ1811" s="19" t="str">
        <f t="shared" si="528"/>
        <v/>
      </c>
      <c r="AK1811" s="19" t="str">
        <f t="shared" si="529"/>
        <v/>
      </c>
    </row>
    <row r="1812" spans="2:37" x14ac:dyDescent="0.15">
      <c r="B1812" s="51" t="str">
        <f>IFERROR(IF(AND(AF1812=1,AI1812=1),MAX($B$5:B1811)+1,""),"")</f>
        <v/>
      </c>
      <c r="C1812" s="51" t="str">
        <f>IFERROR(IF(AND(AG1812=1,AJ1812=1),MAX($C$5:C1811)+1,""),"")</f>
        <v/>
      </c>
      <c r="D1812" s="51" t="str">
        <f>IFERROR(IF(AND(AH1812=1,AK1812=1),MAX($D$5:D1811)+1,""),"")</f>
        <v/>
      </c>
      <c r="F1812" s="5" t="s">
        <v>3721</v>
      </c>
      <c r="G1812" s="5" t="s">
        <v>3722</v>
      </c>
      <c r="H1812" s="12" t="str">
        <f>IFERROR([1]!EM_S_STM07_IS(F1812,"9",$H$1,"1")/1000000,"")</f>
        <v/>
      </c>
      <c r="I1812" s="12">
        <f>IFERROR([1]!EM_S_STM07_IS(F1812,"9",$I$1,"1")/1000000,"")</f>
        <v>148.15575989999999</v>
      </c>
      <c r="J1812" s="12">
        <f>IFERROR([1]!EM_S_STM07_IS(F1812,"9",$J$1,"1")/1000000,"")</f>
        <v>205.47653553999999</v>
      </c>
      <c r="K1812" s="12">
        <f>IFERROR([1]!EM_S_STM07_IS(F1812,"9",$K$1,"1")/1000000,"")</f>
        <v>223.75838643</v>
      </c>
      <c r="L1812" s="12">
        <f>IFERROR([1]!EM_S_STM07_IS(F1812,"9",$L$1,"1")/1000000,"")</f>
        <v>185.14636286000001</v>
      </c>
      <c r="M1812" s="13">
        <f>IFERROR([1]!EM_S_STM07_IS(F1812,"9",$M$1,"1")/1000000,"")</f>
        <v>179.41727469</v>
      </c>
      <c r="N1812" s="12" t="str">
        <f>IFERROR([1]!EM_S_STM07_IS(F1812,"61",$N$1,"1")/1000000,"")</f>
        <v/>
      </c>
      <c r="O1812" s="12">
        <f>IFERROR([1]!EM_S_STM07_IS(F1812,"61",$O$1,"1")/1000000,"")</f>
        <v>28.87445464</v>
      </c>
      <c r="P1812" s="12">
        <f>IFERROR([1]!EM_S_STM07_IS(F1812,"61",$P$1,"1")/1000000,"")</f>
        <v>36.904998679999999</v>
      </c>
      <c r="Q1812" s="12">
        <f>IFERROR([1]!EM_S_STM07_IS(F1812,"61",$Q$1,"1")/1000000,"")</f>
        <v>42.242329750000003</v>
      </c>
      <c r="R1812" s="12">
        <f>IFERROR([1]!EM_S_STM07_IS(F1812,"61",$R$1,"1")/1000000,"")</f>
        <v>37.458834530000004</v>
      </c>
      <c r="S1812" s="12">
        <f>IFERROR([1]!EM_S_STM07_IS(F1812,"61",$S$1,"1")/1000000,"")</f>
        <v>42.80318656</v>
      </c>
      <c r="T1812" s="20" t="str">
        <f t="shared" si="512"/>
        <v/>
      </c>
      <c r="U1812" s="20" t="str">
        <f t="shared" si="513"/>
        <v/>
      </c>
      <c r="V1812" s="14" t="str">
        <f t="shared" si="514"/>
        <v/>
      </c>
      <c r="W1812" s="14">
        <f t="shared" si="515"/>
        <v>0.38689535714770407</v>
      </c>
      <c r="X1812" s="14">
        <f t="shared" si="516"/>
        <v>8.8972937186986484E-2</v>
      </c>
      <c r="Y1812" s="14">
        <f t="shared" si="517"/>
        <v>-0.17256123529510381</v>
      </c>
      <c r="Z1812" s="15">
        <f t="shared" si="518"/>
        <v>-3.0943563143782143E-2</v>
      </c>
      <c r="AA1812" s="14" t="str">
        <f t="shared" si="519"/>
        <v/>
      </c>
      <c r="AB1812" s="14">
        <f t="shared" si="520"/>
        <v>0.27811933212671747</v>
      </c>
      <c r="AC1812" s="14">
        <f t="shared" si="521"/>
        <v>0.14462352691784475</v>
      </c>
      <c r="AD1812" s="14">
        <f t="shared" si="522"/>
        <v>-0.11323937974798842</v>
      </c>
      <c r="AE1812" s="14">
        <f t="shared" si="523"/>
        <v>0.14267267246982324</v>
      </c>
      <c r="AF1812" s="18" t="str">
        <f t="shared" si="524"/>
        <v/>
      </c>
      <c r="AG1812" s="18" t="str">
        <f t="shared" si="525"/>
        <v/>
      </c>
      <c r="AH1812" s="18" t="str">
        <f t="shared" si="526"/>
        <v/>
      </c>
      <c r="AI1812" s="19" t="str">
        <f t="shared" si="527"/>
        <v/>
      </c>
      <c r="AJ1812" s="19" t="str">
        <f t="shared" si="528"/>
        <v/>
      </c>
      <c r="AK1812" s="19" t="str">
        <f t="shared" si="529"/>
        <v/>
      </c>
    </row>
    <row r="1813" spans="2:37" x14ac:dyDescent="0.15">
      <c r="B1813" s="51" t="str">
        <f>IFERROR(IF(AND(AF1813=1,AI1813=1),MAX($B$5:B1812)+1,""),"")</f>
        <v/>
      </c>
      <c r="C1813" s="51" t="str">
        <f>IFERROR(IF(AND(AG1813=1,AJ1813=1),MAX($C$5:C1812)+1,""),"")</f>
        <v/>
      </c>
      <c r="D1813" s="51" t="str">
        <f>IFERROR(IF(AND(AH1813=1,AK1813=1),MAX($D$5:D1812)+1,""),"")</f>
        <v/>
      </c>
      <c r="F1813" s="5" t="s">
        <v>3723</v>
      </c>
      <c r="G1813" s="5" t="s">
        <v>3724</v>
      </c>
      <c r="H1813" s="12" t="str">
        <f>IFERROR([1]!EM_S_STM07_IS(F1813,"9",$H$1,"1")/1000000,"")</f>
        <v/>
      </c>
      <c r="I1813" s="12">
        <f>IFERROR([1]!EM_S_STM07_IS(F1813,"9",$I$1,"1")/1000000,"")</f>
        <v>107.69291714000001</v>
      </c>
      <c r="J1813" s="12">
        <f>IFERROR([1]!EM_S_STM07_IS(F1813,"9",$J$1,"1")/1000000,"")</f>
        <v>136.21258958999999</v>
      </c>
      <c r="K1813" s="12">
        <f>IFERROR([1]!EM_S_STM07_IS(F1813,"9",$K$1,"1")/1000000,"")</f>
        <v>165.68824522999998</v>
      </c>
      <c r="L1813" s="12">
        <f>IFERROR([1]!EM_S_STM07_IS(F1813,"9",$L$1,"1")/1000000,"")</f>
        <v>204.94087954</v>
      </c>
      <c r="M1813" s="13">
        <f>IFERROR([1]!EM_S_STM07_IS(F1813,"9",$M$1,"1")/1000000,"")</f>
        <v>224.87363658999999</v>
      </c>
      <c r="N1813" s="12" t="str">
        <f>IFERROR([1]!EM_S_STM07_IS(F1813,"61",$N$1,"1")/1000000,"")</f>
        <v/>
      </c>
      <c r="O1813" s="12">
        <f>IFERROR([1]!EM_S_STM07_IS(F1813,"61",$O$1,"1")/1000000,"")</f>
        <v>25.029624070000001</v>
      </c>
      <c r="P1813" s="12">
        <f>IFERROR([1]!EM_S_STM07_IS(F1813,"61",$P$1,"1")/1000000,"")</f>
        <v>30.372157720000001</v>
      </c>
      <c r="Q1813" s="12">
        <f>IFERROR([1]!EM_S_STM07_IS(F1813,"61",$Q$1,"1")/1000000,"")</f>
        <v>39.651672859999998</v>
      </c>
      <c r="R1813" s="12">
        <f>IFERROR([1]!EM_S_STM07_IS(F1813,"61",$R$1,"1")/1000000,"")</f>
        <v>44.648043350000002</v>
      </c>
      <c r="S1813" s="12">
        <f>IFERROR([1]!EM_S_STM07_IS(F1813,"61",$S$1,"1")/1000000,"")</f>
        <v>55.28811528</v>
      </c>
      <c r="T1813" s="20" t="str">
        <f t="shared" si="512"/>
        <v/>
      </c>
      <c r="U1813" s="20" t="str">
        <f t="shared" si="513"/>
        <v/>
      </c>
      <c r="V1813" s="14" t="str">
        <f t="shared" si="514"/>
        <v/>
      </c>
      <c r="W1813" s="14">
        <f t="shared" si="515"/>
        <v>0.26482403121204917</v>
      </c>
      <c r="X1813" s="14">
        <f t="shared" si="516"/>
        <v>0.21639450309785413</v>
      </c>
      <c r="Y1813" s="14">
        <f t="shared" si="517"/>
        <v>0.23690657267515575</v>
      </c>
      <c r="Z1813" s="15">
        <f t="shared" si="518"/>
        <v>9.7261010564315215E-2</v>
      </c>
      <c r="AA1813" s="14" t="str">
        <f t="shared" si="519"/>
        <v/>
      </c>
      <c r="AB1813" s="14">
        <f t="shared" si="520"/>
        <v>0.21344841756546606</v>
      </c>
      <c r="AC1813" s="14">
        <f t="shared" si="521"/>
        <v>0.3055270299050718</v>
      </c>
      <c r="AD1813" s="14">
        <f t="shared" si="522"/>
        <v>0.12600654977763287</v>
      </c>
      <c r="AE1813" s="14">
        <f t="shared" si="523"/>
        <v>0.23830992651999378</v>
      </c>
      <c r="AF1813" s="18" t="str">
        <f t="shared" si="524"/>
        <v/>
      </c>
      <c r="AG1813" s="18" t="str">
        <f t="shared" si="525"/>
        <v/>
      </c>
      <c r="AH1813" s="18" t="str">
        <f t="shared" si="526"/>
        <v/>
      </c>
      <c r="AI1813" s="19" t="str">
        <f t="shared" si="527"/>
        <v/>
      </c>
      <c r="AJ1813" s="19">
        <f t="shared" si="528"/>
        <v>1</v>
      </c>
      <c r="AK1813" s="19" t="str">
        <f t="shared" si="529"/>
        <v/>
      </c>
    </row>
    <row r="1814" spans="2:37" x14ac:dyDescent="0.15">
      <c r="B1814" s="51" t="str">
        <f>IFERROR(IF(AND(AF1814=1,AI1814=1),MAX($B$5:B1813)+1,""),"")</f>
        <v/>
      </c>
      <c r="C1814" s="51" t="str">
        <f>IFERROR(IF(AND(AG1814=1,AJ1814=1),MAX($C$5:C1813)+1,""),"")</f>
        <v/>
      </c>
      <c r="D1814" s="51" t="str">
        <f>IFERROR(IF(AND(AH1814=1,AK1814=1),MAX($D$5:D1813)+1,""),"")</f>
        <v/>
      </c>
      <c r="F1814" s="5" t="s">
        <v>3725</v>
      </c>
      <c r="G1814" s="5" t="s">
        <v>3726</v>
      </c>
      <c r="H1814" s="12" t="str">
        <f>IFERROR([1]!EM_S_STM07_IS(F1814,"9",$H$1,"1")/1000000,"")</f>
        <v/>
      </c>
      <c r="I1814" s="12">
        <f>IFERROR([1]!EM_S_STM07_IS(F1814,"9",$I$1,"1")/1000000,"")</f>
        <v>110.30927314</v>
      </c>
      <c r="J1814" s="12">
        <f>IFERROR([1]!EM_S_STM07_IS(F1814,"9",$J$1,"1")/1000000,"")</f>
        <v>173.32451441000001</v>
      </c>
      <c r="K1814" s="12">
        <f>IFERROR([1]!EM_S_STM07_IS(F1814,"9",$K$1,"1")/1000000,"")</f>
        <v>218.54499916999998</v>
      </c>
      <c r="L1814" s="12">
        <f>IFERROR([1]!EM_S_STM07_IS(F1814,"9",$L$1,"1")/1000000,"")</f>
        <v>268.74687287</v>
      </c>
      <c r="M1814" s="13">
        <f>IFERROR([1]!EM_S_STM07_IS(F1814,"9",$M$1,"1")/1000000,"")</f>
        <v>413.02402338000002</v>
      </c>
      <c r="N1814" s="12" t="str">
        <f>IFERROR([1]!EM_S_STM07_IS(F1814,"61",$N$1,"1")/1000000,"")</f>
        <v/>
      </c>
      <c r="O1814" s="12">
        <f>IFERROR([1]!EM_S_STM07_IS(F1814,"61",$O$1,"1")/1000000,"")</f>
        <v>22.39527987</v>
      </c>
      <c r="P1814" s="12">
        <f>IFERROR([1]!EM_S_STM07_IS(F1814,"61",$P$1,"1")/1000000,"")</f>
        <v>33.430272739999999</v>
      </c>
      <c r="Q1814" s="12">
        <f>IFERROR([1]!EM_S_STM07_IS(F1814,"61",$Q$1,"1")/1000000,"")</f>
        <v>44.099267700000006</v>
      </c>
      <c r="R1814" s="12">
        <f>IFERROR([1]!EM_S_STM07_IS(F1814,"61",$R$1,"1")/1000000,"")</f>
        <v>35.683453010000001</v>
      </c>
      <c r="S1814" s="12">
        <f>IFERROR([1]!EM_S_STM07_IS(F1814,"61",$S$1,"1")/1000000,"")</f>
        <v>77.797712629999992</v>
      </c>
      <c r="T1814" s="20" t="str">
        <f t="shared" si="512"/>
        <v/>
      </c>
      <c r="U1814" s="20" t="str">
        <f t="shared" si="513"/>
        <v/>
      </c>
      <c r="V1814" s="14" t="str">
        <f t="shared" si="514"/>
        <v/>
      </c>
      <c r="W1814" s="14">
        <f t="shared" si="515"/>
        <v>0.57125969083327788</v>
      </c>
      <c r="X1814" s="14">
        <f t="shared" si="516"/>
        <v>0.26090068628740359</v>
      </c>
      <c r="Y1814" s="14">
        <f t="shared" si="517"/>
        <v>0.22970955130823836</v>
      </c>
      <c r="Z1814" s="15">
        <f t="shared" si="518"/>
        <v>0.53685145791367295</v>
      </c>
      <c r="AA1814" s="14" t="str">
        <f t="shared" si="519"/>
        <v/>
      </c>
      <c r="AB1814" s="14">
        <f t="shared" si="520"/>
        <v>0.49273743994519681</v>
      </c>
      <c r="AC1814" s="14">
        <f t="shared" si="521"/>
        <v>0.31914172651168166</v>
      </c>
      <c r="AD1814" s="14">
        <f t="shared" si="522"/>
        <v>-0.19083796917561976</v>
      </c>
      <c r="AE1814" s="14">
        <f t="shared" si="523"/>
        <v>1.1802181702594143</v>
      </c>
      <c r="AF1814" s="18" t="str">
        <f t="shared" si="524"/>
        <v/>
      </c>
      <c r="AG1814" s="18" t="str">
        <f t="shared" si="525"/>
        <v/>
      </c>
      <c r="AH1814" s="18" t="str">
        <f t="shared" si="526"/>
        <v/>
      </c>
      <c r="AI1814" s="19">
        <f t="shared" si="527"/>
        <v>1</v>
      </c>
      <c r="AJ1814" s="19" t="str">
        <f t="shared" si="528"/>
        <v/>
      </c>
      <c r="AK1814" s="19" t="str">
        <f t="shared" si="529"/>
        <v/>
      </c>
    </row>
    <row r="1815" spans="2:37" x14ac:dyDescent="0.15">
      <c r="B1815" s="51" t="str">
        <f>IFERROR(IF(AND(AF1815=1,AI1815=1),MAX($B$5:B1814)+1,""),"")</f>
        <v/>
      </c>
      <c r="C1815" s="51" t="str">
        <f>IFERROR(IF(AND(AG1815=1,AJ1815=1),MAX($C$5:C1814)+1,""),"")</f>
        <v/>
      </c>
      <c r="D1815" s="51" t="str">
        <f>IFERROR(IF(AND(AH1815=1,AK1815=1),MAX($D$5:D1814)+1,""),"")</f>
        <v/>
      </c>
      <c r="F1815" s="5" t="s">
        <v>3727</v>
      </c>
      <c r="G1815" s="5" t="s">
        <v>3728</v>
      </c>
      <c r="H1815" s="12" t="str">
        <f>IFERROR([1]!EM_S_STM07_IS(F1815,"9",$H$1,"1")/1000000,"")</f>
        <v/>
      </c>
      <c r="I1815" s="12">
        <f>IFERROR([1]!EM_S_STM07_IS(F1815,"9",$I$1,"1")/1000000,"")</f>
        <v>76.544881369999999</v>
      </c>
      <c r="J1815" s="12">
        <f>IFERROR([1]!EM_S_STM07_IS(F1815,"9",$J$1,"1")/1000000,"")</f>
        <v>100.74724968000001</v>
      </c>
      <c r="K1815" s="12">
        <f>IFERROR([1]!EM_S_STM07_IS(F1815,"9",$K$1,"1")/1000000,"")</f>
        <v>93.743645220000005</v>
      </c>
      <c r="L1815" s="12">
        <f>IFERROR([1]!EM_S_STM07_IS(F1815,"9",$L$1,"1")/1000000,"")</f>
        <v>120.01193527</v>
      </c>
      <c r="M1815" s="13">
        <f>IFERROR([1]!EM_S_STM07_IS(F1815,"9",$M$1,"1")/1000000,"")</f>
        <v>153.19753427000001</v>
      </c>
      <c r="N1815" s="12" t="str">
        <f>IFERROR([1]!EM_S_STM07_IS(F1815,"61",$N$1,"1")/1000000,"")</f>
        <v/>
      </c>
      <c r="O1815" s="12">
        <f>IFERROR([1]!EM_S_STM07_IS(F1815,"61",$O$1,"1")/1000000,"")</f>
        <v>23.514364409999999</v>
      </c>
      <c r="P1815" s="12">
        <f>IFERROR([1]!EM_S_STM07_IS(F1815,"61",$P$1,"1")/1000000,"")</f>
        <v>30.919139380000001</v>
      </c>
      <c r="Q1815" s="12">
        <f>IFERROR([1]!EM_S_STM07_IS(F1815,"61",$Q$1,"1")/1000000,"")</f>
        <v>27.784064300000001</v>
      </c>
      <c r="R1815" s="12">
        <f>IFERROR([1]!EM_S_STM07_IS(F1815,"61",$R$1,"1")/1000000,"")</f>
        <v>31.185311690000002</v>
      </c>
      <c r="S1815" s="12">
        <f>IFERROR([1]!EM_S_STM07_IS(F1815,"61",$S$1,"1")/1000000,"")</f>
        <v>36.73197596</v>
      </c>
      <c r="T1815" s="20" t="str">
        <f t="shared" si="512"/>
        <v/>
      </c>
      <c r="U1815" s="20" t="str">
        <f t="shared" si="513"/>
        <v/>
      </c>
      <c r="V1815" s="14" t="str">
        <f t="shared" si="514"/>
        <v/>
      </c>
      <c r="W1815" s="14">
        <f t="shared" si="515"/>
        <v>0.31618532652773268</v>
      </c>
      <c r="X1815" s="14">
        <f t="shared" si="516"/>
        <v>-6.9516582162245724E-2</v>
      </c>
      <c r="Y1815" s="14">
        <f t="shared" si="517"/>
        <v>0.28021408798807523</v>
      </c>
      <c r="Z1815" s="15">
        <f t="shared" si="518"/>
        <v>0.27651915557681694</v>
      </c>
      <c r="AA1815" s="14" t="str">
        <f t="shared" si="519"/>
        <v/>
      </c>
      <c r="AB1815" s="14">
        <f t="shared" si="520"/>
        <v>0.31490432149852021</v>
      </c>
      <c r="AC1815" s="14">
        <f t="shared" si="521"/>
        <v>-0.1013959360727847</v>
      </c>
      <c r="AD1815" s="14">
        <f t="shared" si="522"/>
        <v>0.1224172012155904</v>
      </c>
      <c r="AE1815" s="14">
        <f t="shared" si="523"/>
        <v>0.17786143441941646</v>
      </c>
      <c r="AF1815" s="18" t="str">
        <f t="shared" si="524"/>
        <v/>
      </c>
      <c r="AG1815" s="18" t="str">
        <f t="shared" si="525"/>
        <v/>
      </c>
      <c r="AH1815" s="18" t="str">
        <f t="shared" si="526"/>
        <v/>
      </c>
      <c r="AI1815" s="19" t="str">
        <f t="shared" si="527"/>
        <v/>
      </c>
      <c r="AJ1815" s="19" t="str">
        <f t="shared" si="528"/>
        <v/>
      </c>
      <c r="AK1815" s="19" t="str">
        <f t="shared" si="529"/>
        <v/>
      </c>
    </row>
    <row r="1816" spans="2:37" x14ac:dyDescent="0.15">
      <c r="B1816" s="51" t="str">
        <f>IFERROR(IF(AND(AF1816=1,AI1816=1),MAX($B$5:B1815)+1,""),"")</f>
        <v/>
      </c>
      <c r="C1816" s="51" t="str">
        <f>IFERROR(IF(AND(AG1816=1,AJ1816=1),MAX($C$5:C1815)+1,""),"")</f>
        <v/>
      </c>
      <c r="D1816" s="51" t="str">
        <f>IFERROR(IF(AND(AH1816=1,AK1816=1),MAX($D$5:D1815)+1,""),"")</f>
        <v/>
      </c>
      <c r="F1816" s="5" t="s">
        <v>3729</v>
      </c>
      <c r="G1816" s="5" t="s">
        <v>3730</v>
      </c>
      <c r="H1816" s="12" t="str">
        <f>IFERROR([1]!EM_S_STM07_IS(F1816,"9",$H$1,"1")/1000000,"")</f>
        <v/>
      </c>
      <c r="I1816" s="12">
        <f>IFERROR([1]!EM_S_STM07_IS(F1816,"9",$I$1,"1")/1000000,"")</f>
        <v>237.13523487000001</v>
      </c>
      <c r="J1816" s="12">
        <f>IFERROR([1]!EM_S_STM07_IS(F1816,"9",$J$1,"1")/1000000,"")</f>
        <v>251.52895186000001</v>
      </c>
      <c r="K1816" s="12">
        <f>IFERROR([1]!EM_S_STM07_IS(F1816,"9",$K$1,"1")/1000000,"")</f>
        <v>279.76542519999998</v>
      </c>
      <c r="L1816" s="12">
        <f>IFERROR([1]!EM_S_STM07_IS(F1816,"9",$L$1,"1")/1000000,"")</f>
        <v>288.78454785000002</v>
      </c>
      <c r="M1816" s="13">
        <f>IFERROR([1]!EM_S_STM07_IS(F1816,"9",$M$1,"1")/1000000,"")</f>
        <v>370.67816633000001</v>
      </c>
      <c r="N1816" s="12" t="str">
        <f>IFERROR([1]!EM_S_STM07_IS(F1816,"61",$N$1,"1")/1000000,"")</f>
        <v/>
      </c>
      <c r="O1816" s="12">
        <f>IFERROR([1]!EM_S_STM07_IS(F1816,"61",$O$1,"1")/1000000,"")</f>
        <v>34.750335139999997</v>
      </c>
      <c r="P1816" s="12">
        <f>IFERROR([1]!EM_S_STM07_IS(F1816,"61",$P$1,"1")/1000000,"")</f>
        <v>39.674332710000002</v>
      </c>
      <c r="Q1816" s="12">
        <f>IFERROR([1]!EM_S_STM07_IS(F1816,"61",$Q$1,"1")/1000000,"")</f>
        <v>42.792384649999995</v>
      </c>
      <c r="R1816" s="12">
        <f>IFERROR([1]!EM_S_STM07_IS(F1816,"61",$R$1,"1")/1000000,"")</f>
        <v>32.154123120000001</v>
      </c>
      <c r="S1816" s="12">
        <f>IFERROR([1]!EM_S_STM07_IS(F1816,"61",$S$1,"1")/1000000,"")</f>
        <v>42.248315380000001</v>
      </c>
      <c r="T1816" s="20" t="str">
        <f t="shared" si="512"/>
        <v/>
      </c>
      <c r="U1816" s="20" t="str">
        <f t="shared" si="513"/>
        <v/>
      </c>
      <c r="V1816" s="14" t="str">
        <f t="shared" si="514"/>
        <v/>
      </c>
      <c r="W1816" s="14">
        <f t="shared" si="515"/>
        <v>6.0698347919029352E-2</v>
      </c>
      <c r="X1816" s="14">
        <f t="shared" si="516"/>
        <v>0.11225933687234653</v>
      </c>
      <c r="Y1816" s="14">
        <f t="shared" si="517"/>
        <v>3.2238160392952096E-2</v>
      </c>
      <c r="Z1816" s="15">
        <f t="shared" si="518"/>
        <v>0.28358033381528791</v>
      </c>
      <c r="AA1816" s="14" t="str">
        <f t="shared" si="519"/>
        <v/>
      </c>
      <c r="AB1816" s="14">
        <f t="shared" si="520"/>
        <v>0.14169640523357568</v>
      </c>
      <c r="AC1816" s="14">
        <f t="shared" si="521"/>
        <v>7.859116277497169E-2</v>
      </c>
      <c r="AD1816" s="14">
        <f t="shared" si="522"/>
        <v>-0.24860174577814736</v>
      </c>
      <c r="AE1816" s="14">
        <f t="shared" si="523"/>
        <v>0.31393150490617389</v>
      </c>
      <c r="AF1816" s="18" t="str">
        <f t="shared" si="524"/>
        <v/>
      </c>
      <c r="AG1816" s="18" t="str">
        <f t="shared" si="525"/>
        <v/>
      </c>
      <c r="AH1816" s="18" t="str">
        <f t="shared" si="526"/>
        <v/>
      </c>
      <c r="AI1816" s="19" t="str">
        <f t="shared" si="527"/>
        <v/>
      </c>
      <c r="AJ1816" s="19" t="str">
        <f t="shared" si="528"/>
        <v/>
      </c>
      <c r="AK1816" s="19" t="str">
        <f t="shared" si="529"/>
        <v/>
      </c>
    </row>
    <row r="1817" spans="2:37" x14ac:dyDescent="0.15">
      <c r="B1817" s="51" t="str">
        <f>IFERROR(IF(AND(AF1817=1,AI1817=1),MAX($B$5:B1816)+1,""),"")</f>
        <v/>
      </c>
      <c r="C1817" s="51" t="str">
        <f>IFERROR(IF(AND(AG1817=1,AJ1817=1),MAX($C$5:C1816)+1,""),"")</f>
        <v/>
      </c>
      <c r="D1817" s="51" t="str">
        <f>IFERROR(IF(AND(AH1817=1,AK1817=1),MAX($D$5:D1816)+1,""),"")</f>
        <v/>
      </c>
      <c r="F1817" s="5" t="s">
        <v>3731</v>
      </c>
      <c r="G1817" s="5" t="s">
        <v>3732</v>
      </c>
      <c r="H1817" s="12" t="str">
        <f>IFERROR([1]!EM_S_STM07_IS(F1817,"9",$H$1,"1")/1000000,"")</f>
        <v/>
      </c>
      <c r="I1817" s="12">
        <f>IFERROR([1]!EM_S_STM07_IS(F1817,"9",$I$1,"1")/1000000,"")</f>
        <v>877.78867988000002</v>
      </c>
      <c r="J1817" s="12">
        <f>IFERROR([1]!EM_S_STM07_IS(F1817,"9",$J$1,"1")/1000000,"")</f>
        <v>906.66273410000008</v>
      </c>
      <c r="K1817" s="12">
        <f>IFERROR([1]!EM_S_STM07_IS(F1817,"9",$K$1,"1")/1000000,"")</f>
        <v>1143.4292891199998</v>
      </c>
      <c r="L1817" s="12">
        <f>IFERROR([1]!EM_S_STM07_IS(F1817,"9",$L$1,"1")/1000000,"")</f>
        <v>1388.3399918299999</v>
      </c>
      <c r="M1817" s="13">
        <f>IFERROR([1]!EM_S_STM07_IS(F1817,"9",$M$1,"1")/1000000,"")</f>
        <v>1720.5612374</v>
      </c>
      <c r="N1817" s="12" t="str">
        <f>IFERROR([1]!EM_S_STM07_IS(F1817,"61",$N$1,"1")/1000000,"")</f>
        <v/>
      </c>
      <c r="O1817" s="12">
        <f>IFERROR([1]!EM_S_STM07_IS(F1817,"61",$O$1,"1")/1000000,"")</f>
        <v>39.745565249999999</v>
      </c>
      <c r="P1817" s="12">
        <f>IFERROR([1]!EM_S_STM07_IS(F1817,"61",$P$1,"1")/1000000,"")</f>
        <v>63.82849744</v>
      </c>
      <c r="Q1817" s="12">
        <f>IFERROR([1]!EM_S_STM07_IS(F1817,"61",$Q$1,"1")/1000000,"")</f>
        <v>89.809361690000003</v>
      </c>
      <c r="R1817" s="12">
        <f>IFERROR([1]!EM_S_STM07_IS(F1817,"61",$R$1,"1")/1000000,"")</f>
        <v>105.35438621999999</v>
      </c>
      <c r="S1817" s="12">
        <f>IFERROR([1]!EM_S_STM07_IS(F1817,"61",$S$1,"1")/1000000,"")</f>
        <v>135.89206030000003</v>
      </c>
      <c r="T1817" s="20" t="str">
        <f t="shared" si="512"/>
        <v/>
      </c>
      <c r="U1817" s="20" t="str">
        <f t="shared" si="513"/>
        <v/>
      </c>
      <c r="V1817" s="14" t="str">
        <f t="shared" si="514"/>
        <v/>
      </c>
      <c r="W1817" s="14">
        <f t="shared" si="515"/>
        <v>3.2894083601018129E-2</v>
      </c>
      <c r="X1817" s="14">
        <f t="shared" si="516"/>
        <v>0.26114071541169753</v>
      </c>
      <c r="Y1817" s="14">
        <f t="shared" si="517"/>
        <v>0.21418963554666948</v>
      </c>
      <c r="Z1817" s="15">
        <f t="shared" si="518"/>
        <v>0.23929386715432169</v>
      </c>
      <c r="AA1817" s="14" t="str">
        <f t="shared" si="519"/>
        <v/>
      </c>
      <c r="AB1817" s="14">
        <f t="shared" si="520"/>
        <v>0.60592753024188029</v>
      </c>
      <c r="AC1817" s="14">
        <f t="shared" si="521"/>
        <v>0.40704176491734761</v>
      </c>
      <c r="AD1817" s="14">
        <f t="shared" si="522"/>
        <v>0.17308913277501764</v>
      </c>
      <c r="AE1817" s="14">
        <f t="shared" si="523"/>
        <v>0.2898566939228478</v>
      </c>
      <c r="AF1817" s="18" t="str">
        <f t="shared" si="524"/>
        <v/>
      </c>
      <c r="AG1817" s="18" t="str">
        <f t="shared" si="525"/>
        <v/>
      </c>
      <c r="AH1817" s="18" t="str">
        <f t="shared" si="526"/>
        <v/>
      </c>
      <c r="AI1817" s="19" t="str">
        <f t="shared" si="527"/>
        <v/>
      </c>
      <c r="AJ1817" s="19">
        <f t="shared" si="528"/>
        <v>1</v>
      </c>
      <c r="AK1817" s="19" t="str">
        <f t="shared" si="529"/>
        <v/>
      </c>
    </row>
    <row r="1818" spans="2:37" x14ac:dyDescent="0.15">
      <c r="B1818" s="51" t="str">
        <f>IFERROR(IF(AND(AF1818=1,AI1818=1),MAX($B$5:B1817)+1,""),"")</f>
        <v/>
      </c>
      <c r="C1818" s="51" t="str">
        <f>IFERROR(IF(AND(AG1818=1,AJ1818=1),MAX($C$5:C1817)+1,""),"")</f>
        <v/>
      </c>
      <c r="D1818" s="51" t="str">
        <f>IFERROR(IF(AND(AH1818=1,AK1818=1),MAX($D$5:D1817)+1,""),"")</f>
        <v/>
      </c>
      <c r="F1818" s="5" t="s">
        <v>3733</v>
      </c>
      <c r="G1818" s="5" t="s">
        <v>3734</v>
      </c>
      <c r="H1818" s="12" t="str">
        <f>IFERROR([1]!EM_S_STM07_IS(F1818,"9",$H$1,"1")/1000000,"")</f>
        <v/>
      </c>
      <c r="I1818" s="12">
        <f>IFERROR([1]!EM_S_STM07_IS(F1818,"9",$I$1,"1")/1000000,"")</f>
        <v>344.37520000000001</v>
      </c>
      <c r="J1818" s="12">
        <f>IFERROR([1]!EM_S_STM07_IS(F1818,"9",$J$1,"1")/1000000,"")</f>
        <v>658.37090000000001</v>
      </c>
      <c r="K1818" s="12">
        <f>IFERROR([1]!EM_S_STM07_IS(F1818,"9",$K$1,"1")/1000000,"")</f>
        <v>752.19661986999995</v>
      </c>
      <c r="L1818" s="12">
        <f>IFERROR([1]!EM_S_STM07_IS(F1818,"9",$L$1,"1")/1000000,"")</f>
        <v>863.97450000000003</v>
      </c>
      <c r="M1818" s="13">
        <f>IFERROR([1]!EM_S_STM07_IS(F1818,"9",$M$1,"1")/1000000,"")</f>
        <v>1437.2680661300001</v>
      </c>
      <c r="N1818" s="12" t="str">
        <f>IFERROR([1]!EM_S_STM07_IS(F1818,"61",$N$1,"1")/1000000,"")</f>
        <v/>
      </c>
      <c r="O1818" s="12">
        <f>IFERROR([1]!EM_S_STM07_IS(F1818,"61",$O$1,"1")/1000000,"")</f>
        <v>81.632300000000001</v>
      </c>
      <c r="P1818" s="12">
        <f>IFERROR([1]!EM_S_STM07_IS(F1818,"61",$P$1,"1")/1000000,"")</f>
        <v>104.0127</v>
      </c>
      <c r="Q1818" s="12">
        <f>IFERROR([1]!EM_S_STM07_IS(F1818,"61",$Q$1,"1")/1000000,"")</f>
        <v>114.42557594</v>
      </c>
      <c r="R1818" s="12">
        <f>IFERROR([1]!EM_S_STM07_IS(F1818,"61",$R$1,"1")/1000000,"")</f>
        <v>82.103300000000004</v>
      </c>
      <c r="S1818" s="12">
        <f>IFERROR([1]!EM_S_STM07_IS(F1818,"61",$S$1,"1")/1000000,"")</f>
        <v>107.07104229000001</v>
      </c>
      <c r="T1818" s="20" t="str">
        <f t="shared" si="512"/>
        <v/>
      </c>
      <c r="U1818" s="20" t="str">
        <f t="shared" si="513"/>
        <v/>
      </c>
      <c r="V1818" s="14" t="str">
        <f t="shared" si="514"/>
        <v/>
      </c>
      <c r="W1818" s="14">
        <f t="shared" si="515"/>
        <v>0.91178371729439289</v>
      </c>
      <c r="X1818" s="14">
        <f t="shared" si="516"/>
        <v>0.14251194861437519</v>
      </c>
      <c r="Y1818" s="14">
        <f t="shared" si="517"/>
        <v>0.14860194419554604</v>
      </c>
      <c r="Z1818" s="15">
        <f t="shared" si="518"/>
        <v>0.66355380411111675</v>
      </c>
      <c r="AA1818" s="14" t="str">
        <f t="shared" si="519"/>
        <v/>
      </c>
      <c r="AB1818" s="14">
        <f t="shared" si="520"/>
        <v>0.27416108574669579</v>
      </c>
      <c r="AC1818" s="14">
        <f t="shared" si="521"/>
        <v>0.10011158195105027</v>
      </c>
      <c r="AD1818" s="14">
        <f t="shared" si="522"/>
        <v>-0.28247422549088547</v>
      </c>
      <c r="AE1818" s="14">
        <f t="shared" si="523"/>
        <v>0.30410156826826695</v>
      </c>
      <c r="AF1818" s="18" t="str">
        <f t="shared" si="524"/>
        <v/>
      </c>
      <c r="AG1818" s="18" t="str">
        <f t="shared" si="525"/>
        <v/>
      </c>
      <c r="AH1818" s="18" t="str">
        <f t="shared" si="526"/>
        <v/>
      </c>
      <c r="AI1818" s="19">
        <f t="shared" si="527"/>
        <v>1</v>
      </c>
      <c r="AJ1818" s="19" t="str">
        <f t="shared" si="528"/>
        <v/>
      </c>
      <c r="AK1818" s="19" t="str">
        <f t="shared" si="529"/>
        <v/>
      </c>
    </row>
    <row r="1819" spans="2:37" x14ac:dyDescent="0.15">
      <c r="B1819" s="51" t="str">
        <f>IFERROR(IF(AND(AF1819=1,AI1819=1),MAX($B$5:B1818)+1,""),"")</f>
        <v/>
      </c>
      <c r="C1819" s="51" t="str">
        <f>IFERROR(IF(AND(AG1819=1,AJ1819=1),MAX($C$5:C1818)+1,""),"")</f>
        <v/>
      </c>
      <c r="D1819" s="51" t="str">
        <f>IFERROR(IF(AND(AH1819=1,AK1819=1),MAX($D$5:D1818)+1,""),"")</f>
        <v/>
      </c>
      <c r="F1819" s="5" t="s">
        <v>3735</v>
      </c>
      <c r="G1819" s="5" t="s">
        <v>3736</v>
      </c>
      <c r="H1819" s="12" t="str">
        <f>IFERROR([1]!EM_S_STM07_IS(F1819,"9",$H$1,"1")/1000000,"")</f>
        <v/>
      </c>
      <c r="I1819" s="12">
        <f>IFERROR([1]!EM_S_STM07_IS(F1819,"9",$I$1,"1")/1000000,"")</f>
        <v>194.98281315</v>
      </c>
      <c r="J1819" s="12">
        <f>IFERROR([1]!EM_S_STM07_IS(F1819,"9",$J$1,"1")/1000000,"")</f>
        <v>250.62061908999999</v>
      </c>
      <c r="K1819" s="12">
        <f>IFERROR([1]!EM_S_STM07_IS(F1819,"9",$K$1,"1")/1000000,"")</f>
        <v>303.58759273999999</v>
      </c>
      <c r="L1819" s="12">
        <f>IFERROR([1]!EM_S_STM07_IS(F1819,"9",$L$1,"1")/1000000,"")</f>
        <v>370.93754904000002</v>
      </c>
      <c r="M1819" s="13">
        <f>IFERROR([1]!EM_S_STM07_IS(F1819,"9",$M$1,"1")/1000000,"")</f>
        <v>508.90517683999997</v>
      </c>
      <c r="N1819" s="12" t="str">
        <f>IFERROR([1]!EM_S_STM07_IS(F1819,"61",$N$1,"1")/1000000,"")</f>
        <v/>
      </c>
      <c r="O1819" s="12">
        <f>IFERROR([1]!EM_S_STM07_IS(F1819,"61",$O$1,"1")/1000000,"")</f>
        <v>75.762073299999997</v>
      </c>
      <c r="P1819" s="12">
        <f>IFERROR([1]!EM_S_STM07_IS(F1819,"61",$P$1,"1")/1000000,"")</f>
        <v>100.02428906999999</v>
      </c>
      <c r="Q1819" s="12">
        <f>IFERROR([1]!EM_S_STM07_IS(F1819,"61",$Q$1,"1")/1000000,"")</f>
        <v>126.78455325</v>
      </c>
      <c r="R1819" s="12">
        <f>IFERROR([1]!EM_S_STM07_IS(F1819,"61",$R$1,"1")/1000000,"")</f>
        <v>160.04819513999999</v>
      </c>
      <c r="S1819" s="12">
        <f>IFERROR([1]!EM_S_STM07_IS(F1819,"61",$S$1,"1")/1000000,"")</f>
        <v>200.44103405999999</v>
      </c>
      <c r="T1819" s="20" t="str">
        <f t="shared" si="512"/>
        <v/>
      </c>
      <c r="U1819" s="20" t="str">
        <f t="shared" si="513"/>
        <v/>
      </c>
      <c r="V1819" s="14" t="str">
        <f t="shared" si="514"/>
        <v/>
      </c>
      <c r="W1819" s="14">
        <f t="shared" si="515"/>
        <v>0.28534723159008846</v>
      </c>
      <c r="X1819" s="14">
        <f t="shared" si="516"/>
        <v>0.21134324000284713</v>
      </c>
      <c r="Y1819" s="14">
        <f t="shared" si="517"/>
        <v>0.22184686696890218</v>
      </c>
      <c r="Z1819" s="15">
        <f t="shared" si="518"/>
        <v>0.37194300808064651</v>
      </c>
      <c r="AA1819" s="14" t="str">
        <f t="shared" si="519"/>
        <v/>
      </c>
      <c r="AB1819" s="14">
        <f t="shared" si="520"/>
        <v>0.32024223616382996</v>
      </c>
      <c r="AC1819" s="14">
        <f t="shared" si="521"/>
        <v>0.26753765939063434</v>
      </c>
      <c r="AD1819" s="14">
        <f t="shared" si="522"/>
        <v>0.26236352171710625</v>
      </c>
      <c r="AE1819" s="14">
        <f t="shared" si="523"/>
        <v>0.25237922167548915</v>
      </c>
      <c r="AF1819" s="18" t="str">
        <f t="shared" si="524"/>
        <v/>
      </c>
      <c r="AG1819" s="18" t="str">
        <f t="shared" si="525"/>
        <v/>
      </c>
      <c r="AH1819" s="18" t="str">
        <f t="shared" si="526"/>
        <v/>
      </c>
      <c r="AI1819" s="19">
        <f t="shared" si="527"/>
        <v>1</v>
      </c>
      <c r="AJ1819" s="19">
        <f t="shared" si="528"/>
        <v>1</v>
      </c>
      <c r="AK1819" s="19">
        <f t="shared" si="529"/>
        <v>1</v>
      </c>
    </row>
    <row r="1820" spans="2:37" x14ac:dyDescent="0.15">
      <c r="B1820" s="51" t="str">
        <f>IFERROR(IF(AND(AF1820=1,AI1820=1),MAX($B$5:B1819)+1,""),"")</f>
        <v/>
      </c>
      <c r="C1820" s="51" t="str">
        <f>IFERROR(IF(AND(AG1820=1,AJ1820=1),MAX($C$5:C1819)+1,""),"")</f>
        <v/>
      </c>
      <c r="D1820" s="51" t="str">
        <f>IFERROR(IF(AND(AH1820=1,AK1820=1),MAX($D$5:D1819)+1,""),"")</f>
        <v/>
      </c>
      <c r="F1820" s="5" t="s">
        <v>3737</v>
      </c>
      <c r="G1820" s="5" t="s">
        <v>3738</v>
      </c>
      <c r="H1820" s="12" t="str">
        <f>IFERROR([1]!EM_S_STM07_IS(F1820,"9",$H$1,"1")/1000000,"")</f>
        <v/>
      </c>
      <c r="I1820" s="12">
        <f>IFERROR([1]!EM_S_STM07_IS(F1820,"9",$I$1,"1")/1000000,"")</f>
        <v>99.647650540000001</v>
      </c>
      <c r="J1820" s="12">
        <f>IFERROR([1]!EM_S_STM07_IS(F1820,"9",$J$1,"1")/1000000,"")</f>
        <v>124.09592209</v>
      </c>
      <c r="K1820" s="12">
        <f>IFERROR([1]!EM_S_STM07_IS(F1820,"9",$K$1,"1")/1000000,"")</f>
        <v>129.54129008000001</v>
      </c>
      <c r="L1820" s="12">
        <f>IFERROR([1]!EM_S_STM07_IS(F1820,"9",$L$1,"1")/1000000,"")</f>
        <v>133.97583473999998</v>
      </c>
      <c r="M1820" s="13">
        <f>IFERROR([1]!EM_S_STM07_IS(F1820,"9",$M$1,"1")/1000000,"")</f>
        <v>121.64966894</v>
      </c>
      <c r="N1820" s="12" t="str">
        <f>IFERROR([1]!EM_S_STM07_IS(F1820,"61",$N$1,"1")/1000000,"")</f>
        <v/>
      </c>
      <c r="O1820" s="12">
        <f>IFERROR([1]!EM_S_STM07_IS(F1820,"61",$O$1,"1")/1000000,"")</f>
        <v>30.410525670000002</v>
      </c>
      <c r="P1820" s="12">
        <f>IFERROR([1]!EM_S_STM07_IS(F1820,"61",$P$1,"1")/1000000,"")</f>
        <v>33.697868909999997</v>
      </c>
      <c r="Q1820" s="12">
        <f>IFERROR([1]!EM_S_STM07_IS(F1820,"61",$Q$1,"1")/1000000,"")</f>
        <v>37.635660860000002</v>
      </c>
      <c r="R1820" s="12">
        <f>IFERROR([1]!EM_S_STM07_IS(F1820,"61",$R$1,"1")/1000000,"")</f>
        <v>37.74265046</v>
      </c>
      <c r="S1820" s="12">
        <f>IFERROR([1]!EM_S_STM07_IS(F1820,"61",$S$1,"1")/1000000,"")</f>
        <v>37.989817590000001</v>
      </c>
      <c r="T1820" s="20" t="str">
        <f t="shared" si="512"/>
        <v/>
      </c>
      <c r="U1820" s="20" t="str">
        <f t="shared" si="513"/>
        <v/>
      </c>
      <c r="V1820" s="14" t="str">
        <f t="shared" si="514"/>
        <v/>
      </c>
      <c r="W1820" s="14">
        <f t="shared" si="515"/>
        <v>0.24534719501676674</v>
      </c>
      <c r="X1820" s="14">
        <f t="shared" si="516"/>
        <v>4.3880313698388733E-2</v>
      </c>
      <c r="Y1820" s="14">
        <f t="shared" si="517"/>
        <v>3.4232673283254765E-2</v>
      </c>
      <c r="Z1820" s="15">
        <f t="shared" si="518"/>
        <v>-9.2002903537945782E-2</v>
      </c>
      <c r="AA1820" s="14" t="str">
        <f t="shared" si="519"/>
        <v/>
      </c>
      <c r="AB1820" s="14">
        <f t="shared" si="520"/>
        <v>0.10809886273169426</v>
      </c>
      <c r="AC1820" s="14">
        <f t="shared" si="521"/>
        <v>0.11685581543797409</v>
      </c>
      <c r="AD1820" s="14">
        <f t="shared" si="522"/>
        <v>2.842771923096731E-3</v>
      </c>
      <c r="AE1820" s="14">
        <f t="shared" si="523"/>
        <v>6.5487486169512939E-3</v>
      </c>
      <c r="AF1820" s="18" t="str">
        <f t="shared" si="524"/>
        <v/>
      </c>
      <c r="AG1820" s="18" t="str">
        <f t="shared" si="525"/>
        <v/>
      </c>
      <c r="AH1820" s="18" t="str">
        <f t="shared" si="526"/>
        <v/>
      </c>
      <c r="AI1820" s="19" t="str">
        <f t="shared" si="527"/>
        <v/>
      </c>
      <c r="AJ1820" s="19" t="str">
        <f t="shared" si="528"/>
        <v/>
      </c>
      <c r="AK1820" s="19" t="str">
        <f t="shared" si="529"/>
        <v/>
      </c>
    </row>
    <row r="1821" spans="2:37" x14ac:dyDescent="0.15">
      <c r="B1821" s="51" t="str">
        <f>IFERROR(IF(AND(AF1821=1,AI1821=1),MAX($B$5:B1820)+1,""),"")</f>
        <v/>
      </c>
      <c r="C1821" s="51" t="str">
        <f>IFERROR(IF(AND(AG1821=1,AJ1821=1),MAX($C$5:C1820)+1,""),"")</f>
        <v/>
      </c>
      <c r="D1821" s="51" t="str">
        <f>IFERROR(IF(AND(AH1821=1,AK1821=1),MAX($D$5:D1820)+1,""),"")</f>
        <v/>
      </c>
      <c r="F1821" s="5" t="s">
        <v>3739</v>
      </c>
      <c r="G1821" s="5" t="s">
        <v>3740</v>
      </c>
      <c r="H1821" s="12" t="str">
        <f>IFERROR([1]!EM_S_STM07_IS(F1821,"9",$H$1,"1")/1000000,"")</f>
        <v/>
      </c>
      <c r="I1821" s="12">
        <f>IFERROR([1]!EM_S_STM07_IS(F1821,"9",$I$1,"1")/1000000,"")</f>
        <v>123.68608686</v>
      </c>
      <c r="J1821" s="12">
        <f>IFERROR([1]!EM_S_STM07_IS(F1821,"9",$J$1,"1")/1000000,"")</f>
        <v>160.24969605000001</v>
      </c>
      <c r="K1821" s="12">
        <f>IFERROR([1]!EM_S_STM07_IS(F1821,"9",$K$1,"1")/1000000,"")</f>
        <v>201.39150918000001</v>
      </c>
      <c r="L1821" s="12">
        <f>IFERROR([1]!EM_S_STM07_IS(F1821,"9",$L$1,"1")/1000000,"")</f>
        <v>216.38182681000001</v>
      </c>
      <c r="M1821" s="13">
        <f>IFERROR([1]!EM_S_STM07_IS(F1821,"9",$M$1,"1")/1000000,"")</f>
        <v>272.59741100000002</v>
      </c>
      <c r="N1821" s="12" t="str">
        <f>IFERROR([1]!EM_S_STM07_IS(F1821,"61",$N$1,"1")/1000000,"")</f>
        <v/>
      </c>
      <c r="O1821" s="12">
        <f>IFERROR([1]!EM_S_STM07_IS(F1821,"61",$O$1,"1")/1000000,"")</f>
        <v>38.080767659999999</v>
      </c>
      <c r="P1821" s="12">
        <f>IFERROR([1]!EM_S_STM07_IS(F1821,"61",$P$1,"1")/1000000,"")</f>
        <v>39.941704299999998</v>
      </c>
      <c r="Q1821" s="12">
        <f>IFERROR([1]!EM_S_STM07_IS(F1821,"61",$Q$1,"1")/1000000,"")</f>
        <v>45.870845989999999</v>
      </c>
      <c r="R1821" s="12">
        <f>IFERROR([1]!EM_S_STM07_IS(F1821,"61",$R$1,"1")/1000000,"")</f>
        <v>47.229070409999999</v>
      </c>
      <c r="S1821" s="12">
        <f>IFERROR([1]!EM_S_STM07_IS(F1821,"61",$S$1,"1")/1000000,"")</f>
        <v>59.494650649999997</v>
      </c>
      <c r="T1821" s="20" t="str">
        <f t="shared" si="512"/>
        <v/>
      </c>
      <c r="U1821" s="20" t="str">
        <f t="shared" si="513"/>
        <v/>
      </c>
      <c r="V1821" s="14" t="str">
        <f t="shared" si="514"/>
        <v/>
      </c>
      <c r="W1821" s="14">
        <f t="shared" si="515"/>
        <v>0.29561618544360835</v>
      </c>
      <c r="X1821" s="14">
        <f t="shared" si="516"/>
        <v>0.25673567029520739</v>
      </c>
      <c r="Y1821" s="14">
        <f t="shared" si="517"/>
        <v>7.4433712180993303E-2</v>
      </c>
      <c r="Z1821" s="15">
        <f t="shared" si="518"/>
        <v>0.25979808479647254</v>
      </c>
      <c r="AA1821" s="14" t="str">
        <f t="shared" si="519"/>
        <v/>
      </c>
      <c r="AB1821" s="14">
        <f t="shared" si="520"/>
        <v>4.8868149313983616E-2</v>
      </c>
      <c r="AC1821" s="14">
        <f t="shared" si="521"/>
        <v>0.14844488471164216</v>
      </c>
      <c r="AD1821" s="14">
        <f t="shared" si="522"/>
        <v>2.9609753007304392E-2</v>
      </c>
      <c r="AE1821" s="14">
        <f t="shared" si="523"/>
        <v>0.25970403680447962</v>
      </c>
      <c r="AF1821" s="18" t="str">
        <f t="shared" si="524"/>
        <v/>
      </c>
      <c r="AG1821" s="18" t="str">
        <f t="shared" si="525"/>
        <v/>
      </c>
      <c r="AH1821" s="18" t="str">
        <f t="shared" si="526"/>
        <v/>
      </c>
      <c r="AI1821" s="19" t="str">
        <f t="shared" si="527"/>
        <v/>
      </c>
      <c r="AJ1821" s="19" t="str">
        <f t="shared" si="528"/>
        <v/>
      </c>
      <c r="AK1821" s="19" t="str">
        <f t="shared" si="529"/>
        <v/>
      </c>
    </row>
    <row r="1822" spans="2:37" x14ac:dyDescent="0.15">
      <c r="B1822" s="51" t="str">
        <f>IFERROR(IF(AND(AF1822=1,AI1822=1),MAX($B$5:B1821)+1,""),"")</f>
        <v/>
      </c>
      <c r="C1822" s="51" t="str">
        <f>IFERROR(IF(AND(AG1822=1,AJ1822=1),MAX($C$5:C1821)+1,""),"")</f>
        <v/>
      </c>
      <c r="D1822" s="51" t="str">
        <f>IFERROR(IF(AND(AH1822=1,AK1822=1),MAX($D$5:D1821)+1,""),"")</f>
        <v/>
      </c>
      <c r="F1822" s="5" t="s">
        <v>3741</v>
      </c>
      <c r="G1822" s="5" t="s">
        <v>3742</v>
      </c>
      <c r="H1822" s="12">
        <f>IFERROR([1]!EM_S_STM07_IS(F1822,"9",$H$1,"1")/1000000,"")</f>
        <v>203.00766268999999</v>
      </c>
      <c r="I1822" s="12">
        <f>IFERROR([1]!EM_S_STM07_IS(F1822,"9",$I$1,"1")/1000000,"")</f>
        <v>301.23023222</v>
      </c>
      <c r="J1822" s="12">
        <f>IFERROR([1]!EM_S_STM07_IS(F1822,"9",$J$1,"1")/1000000,"")</f>
        <v>312.32603575999997</v>
      </c>
      <c r="K1822" s="12">
        <f>IFERROR([1]!EM_S_STM07_IS(F1822,"9",$K$1,"1")/1000000,"")</f>
        <v>328.35126958999996</v>
      </c>
      <c r="L1822" s="12">
        <f>IFERROR([1]!EM_S_STM07_IS(F1822,"9",$L$1,"1")/1000000,"")</f>
        <v>491.91448002999999</v>
      </c>
      <c r="M1822" s="13">
        <f>IFERROR([1]!EM_S_STM07_IS(F1822,"9",$M$1,"1")/1000000,"")</f>
        <v>507.24247042000002</v>
      </c>
      <c r="N1822" s="12">
        <f>IFERROR([1]!EM_S_STM07_IS(F1822,"61",$N$1,"1")/1000000,"")</f>
        <v>44.654684159999995</v>
      </c>
      <c r="O1822" s="12">
        <f>IFERROR([1]!EM_S_STM07_IS(F1822,"61",$O$1,"1")/1000000,"")</f>
        <v>51.593386969999997</v>
      </c>
      <c r="P1822" s="12">
        <f>IFERROR([1]!EM_S_STM07_IS(F1822,"61",$P$1,"1")/1000000,"")</f>
        <v>55.478524469999996</v>
      </c>
      <c r="Q1822" s="12">
        <f>IFERROR([1]!EM_S_STM07_IS(F1822,"61",$Q$1,"1")/1000000,"")</f>
        <v>58.741393889999998</v>
      </c>
      <c r="R1822" s="12">
        <f>IFERROR([1]!EM_S_STM07_IS(F1822,"61",$R$1,"1")/1000000,"")</f>
        <v>73.826039989999998</v>
      </c>
      <c r="S1822" s="12">
        <f>IFERROR([1]!EM_S_STM07_IS(F1822,"61",$S$1,"1")/1000000,"")</f>
        <v>62.302752069999997</v>
      </c>
      <c r="T1822" s="20">
        <f t="shared" si="512"/>
        <v>0.20099344102366823</v>
      </c>
      <c r="U1822" s="20">
        <f t="shared" si="513"/>
        <v>6.8877762320212588E-2</v>
      </c>
      <c r="V1822" s="14">
        <f t="shared" si="514"/>
        <v>0.48383675881234794</v>
      </c>
      <c r="W1822" s="14">
        <f t="shared" si="515"/>
        <v>3.6834959951484128E-2</v>
      </c>
      <c r="X1822" s="14">
        <f t="shared" si="516"/>
        <v>5.1309311409165476E-2</v>
      </c>
      <c r="Y1822" s="14">
        <f t="shared" si="517"/>
        <v>0.49813485004713198</v>
      </c>
      <c r="Z1822" s="15">
        <f t="shared" si="518"/>
        <v>3.1159868254061619E-2</v>
      </c>
      <c r="AA1822" s="14">
        <f t="shared" si="519"/>
        <v>0.15538577733834771</v>
      </c>
      <c r="AB1822" s="14">
        <f t="shared" si="520"/>
        <v>7.5303013199329014E-2</v>
      </c>
      <c r="AC1822" s="14">
        <f t="shared" si="521"/>
        <v>5.8813197560154962E-2</v>
      </c>
      <c r="AD1822" s="14">
        <f t="shared" si="522"/>
        <v>0.25679755111442759</v>
      </c>
      <c r="AE1822" s="14">
        <f t="shared" si="523"/>
        <v>-0.15608703814481817</v>
      </c>
      <c r="AF1822" s="18">
        <f t="shared" si="524"/>
        <v>1</v>
      </c>
      <c r="AG1822" s="18" t="str">
        <f t="shared" si="525"/>
        <v/>
      </c>
      <c r="AH1822" s="18" t="str">
        <f t="shared" si="526"/>
        <v/>
      </c>
      <c r="AI1822" s="19" t="str">
        <f t="shared" si="527"/>
        <v/>
      </c>
      <c r="AJ1822" s="19" t="str">
        <f t="shared" si="528"/>
        <v/>
      </c>
      <c r="AK1822" s="19" t="str">
        <f t="shared" si="529"/>
        <v/>
      </c>
    </row>
    <row r="1823" spans="2:37" x14ac:dyDescent="0.15">
      <c r="B1823" s="51" t="str">
        <f>IFERROR(IF(AND(AF1823=1,AI1823=1),MAX($B$5:B1822)+1,""),"")</f>
        <v/>
      </c>
      <c r="C1823" s="51" t="str">
        <f>IFERROR(IF(AND(AG1823=1,AJ1823=1),MAX($C$5:C1822)+1,""),"")</f>
        <v/>
      </c>
      <c r="D1823" s="51" t="str">
        <f>IFERROR(IF(AND(AH1823=1,AK1823=1),MAX($D$5:D1822)+1,""),"")</f>
        <v/>
      </c>
      <c r="F1823" s="5" t="s">
        <v>3743</v>
      </c>
      <c r="G1823" s="5" t="s">
        <v>3744</v>
      </c>
      <c r="H1823" s="12" t="str">
        <f>IFERROR([1]!EM_S_STM07_IS(F1823,"9",$H$1,"1")/1000000,"")</f>
        <v/>
      </c>
      <c r="I1823" s="12">
        <f>IFERROR([1]!EM_S_STM07_IS(F1823,"9",$I$1,"1")/1000000,"")</f>
        <v>218.41300794</v>
      </c>
      <c r="J1823" s="12">
        <f>IFERROR([1]!EM_S_STM07_IS(F1823,"9",$J$1,"1")/1000000,"")</f>
        <v>252.42425297999998</v>
      </c>
      <c r="K1823" s="12">
        <f>IFERROR([1]!EM_S_STM07_IS(F1823,"9",$K$1,"1")/1000000,"")</f>
        <v>272.25723061000002</v>
      </c>
      <c r="L1823" s="12">
        <f>IFERROR([1]!EM_S_STM07_IS(F1823,"9",$L$1,"1")/1000000,"")</f>
        <v>360.00845530000004</v>
      </c>
      <c r="M1823" s="13">
        <f>IFERROR([1]!EM_S_STM07_IS(F1823,"9",$M$1,"1")/1000000,"")</f>
        <v>369.88220307</v>
      </c>
      <c r="N1823" s="12" t="str">
        <f>IFERROR([1]!EM_S_STM07_IS(F1823,"61",$N$1,"1")/1000000,"")</f>
        <v/>
      </c>
      <c r="O1823" s="12">
        <f>IFERROR([1]!EM_S_STM07_IS(F1823,"61",$O$1,"1")/1000000,"")</f>
        <v>115.04507738</v>
      </c>
      <c r="P1823" s="12">
        <f>IFERROR([1]!EM_S_STM07_IS(F1823,"61",$P$1,"1")/1000000,"")</f>
        <v>129.79819860999999</v>
      </c>
      <c r="Q1823" s="12">
        <f>IFERROR([1]!EM_S_STM07_IS(F1823,"61",$Q$1,"1")/1000000,"")</f>
        <v>126.64201994</v>
      </c>
      <c r="R1823" s="12">
        <f>IFERROR([1]!EM_S_STM07_IS(F1823,"61",$R$1,"1")/1000000,"")</f>
        <v>157.60507958000002</v>
      </c>
      <c r="S1823" s="12">
        <f>IFERROR([1]!EM_S_STM07_IS(F1823,"61",$S$1,"1")/1000000,"")</f>
        <v>171.54915796</v>
      </c>
      <c r="T1823" s="20" t="str">
        <f t="shared" si="512"/>
        <v/>
      </c>
      <c r="U1823" s="20" t="str">
        <f t="shared" si="513"/>
        <v/>
      </c>
      <c r="V1823" s="14" t="str">
        <f t="shared" si="514"/>
        <v/>
      </c>
      <c r="W1823" s="14">
        <f t="shared" si="515"/>
        <v>0.15571986925496292</v>
      </c>
      <c r="X1823" s="14">
        <f t="shared" si="516"/>
        <v>7.8570016136965445E-2</v>
      </c>
      <c r="Y1823" s="14">
        <f t="shared" si="517"/>
        <v>0.32230998785005971</v>
      </c>
      <c r="Z1823" s="15">
        <f t="shared" si="518"/>
        <v>2.7426432975781179E-2</v>
      </c>
      <c r="AA1823" s="14" t="str">
        <f t="shared" si="519"/>
        <v/>
      </c>
      <c r="AB1823" s="14">
        <f t="shared" si="520"/>
        <v>0.12823774442142924</v>
      </c>
      <c r="AC1823" s="14">
        <f t="shared" si="521"/>
        <v>-2.4316043703219995E-2</v>
      </c>
      <c r="AD1823" s="14">
        <f t="shared" si="522"/>
        <v>0.24449278094797913</v>
      </c>
      <c r="AE1823" s="14">
        <f t="shared" si="523"/>
        <v>8.8474803078424855E-2</v>
      </c>
      <c r="AF1823" s="18" t="str">
        <f t="shared" si="524"/>
        <v/>
      </c>
      <c r="AG1823" s="18" t="str">
        <f t="shared" si="525"/>
        <v/>
      </c>
      <c r="AH1823" s="18" t="str">
        <f t="shared" si="526"/>
        <v/>
      </c>
      <c r="AI1823" s="19" t="str">
        <f t="shared" si="527"/>
        <v/>
      </c>
      <c r="AJ1823" s="19" t="str">
        <f t="shared" si="528"/>
        <v/>
      </c>
      <c r="AK1823" s="19" t="str">
        <f t="shared" si="529"/>
        <v/>
      </c>
    </row>
    <row r="1824" spans="2:37" x14ac:dyDescent="0.15">
      <c r="B1824" s="51" t="str">
        <f>IFERROR(IF(AND(AF1824=1,AI1824=1),MAX($B$5:B1823)+1,""),"")</f>
        <v/>
      </c>
      <c r="C1824" s="51" t="str">
        <f>IFERROR(IF(AND(AG1824=1,AJ1824=1),MAX($C$5:C1823)+1,""),"")</f>
        <v/>
      </c>
      <c r="D1824" s="51" t="str">
        <f>IFERROR(IF(AND(AH1824=1,AK1824=1),MAX($D$5:D1823)+1,""),"")</f>
        <v/>
      </c>
      <c r="F1824" s="5" t="s">
        <v>3745</v>
      </c>
      <c r="G1824" s="5" t="s">
        <v>3746</v>
      </c>
      <c r="H1824" s="12" t="str">
        <f>IFERROR([1]!EM_S_STM07_IS(F1824,"9",$H$1,"1")/1000000,"")</f>
        <v/>
      </c>
      <c r="I1824" s="12">
        <f>IFERROR([1]!EM_S_STM07_IS(F1824,"9",$I$1,"1")/1000000,"")</f>
        <v>133.36595903</v>
      </c>
      <c r="J1824" s="12">
        <f>IFERROR([1]!EM_S_STM07_IS(F1824,"9",$J$1,"1")/1000000,"")</f>
        <v>212.67648503000001</v>
      </c>
      <c r="K1824" s="12">
        <f>IFERROR([1]!EM_S_STM07_IS(F1824,"9",$K$1,"1")/1000000,"")</f>
        <v>274.88969143999998</v>
      </c>
      <c r="L1824" s="12">
        <f>IFERROR([1]!EM_S_STM07_IS(F1824,"9",$L$1,"1")/1000000,"")</f>
        <v>301.57528654000004</v>
      </c>
      <c r="M1824" s="13">
        <f>IFERROR([1]!EM_S_STM07_IS(F1824,"9",$M$1,"1")/1000000,"")</f>
        <v>277.36087591</v>
      </c>
      <c r="N1824" s="12" t="str">
        <f>IFERROR([1]!EM_S_STM07_IS(F1824,"61",$N$1,"1")/1000000,"")</f>
        <v/>
      </c>
      <c r="O1824" s="12">
        <f>IFERROR([1]!EM_S_STM07_IS(F1824,"61",$O$1,"1")/1000000,"")</f>
        <v>13.89707248</v>
      </c>
      <c r="P1824" s="12">
        <f>IFERROR([1]!EM_S_STM07_IS(F1824,"61",$P$1,"1")/1000000,"")</f>
        <v>25.255874550000001</v>
      </c>
      <c r="Q1824" s="12">
        <f>IFERROR([1]!EM_S_STM07_IS(F1824,"61",$Q$1,"1")/1000000,"")</f>
        <v>40.912088990000001</v>
      </c>
      <c r="R1824" s="12">
        <f>IFERROR([1]!EM_S_STM07_IS(F1824,"61",$R$1,"1")/1000000,"")</f>
        <v>60.424350090000004</v>
      </c>
      <c r="S1824" s="12">
        <f>IFERROR([1]!EM_S_STM07_IS(F1824,"61",$S$1,"1")/1000000,"")</f>
        <v>60.677164920000003</v>
      </c>
      <c r="T1824" s="20" t="str">
        <f t="shared" si="512"/>
        <v/>
      </c>
      <c r="U1824" s="20" t="str">
        <f t="shared" si="513"/>
        <v/>
      </c>
      <c r="V1824" s="14" t="str">
        <f t="shared" si="514"/>
        <v/>
      </c>
      <c r="W1824" s="14">
        <f t="shared" si="515"/>
        <v>0.59468343029092985</v>
      </c>
      <c r="X1824" s="14">
        <f t="shared" si="516"/>
        <v>0.292525082879869</v>
      </c>
      <c r="Y1824" s="14">
        <f t="shared" si="517"/>
        <v>9.707746754783167E-2</v>
      </c>
      <c r="Z1824" s="15">
        <f t="shared" si="518"/>
        <v>-8.0293086704199504E-2</v>
      </c>
      <c r="AA1824" s="14" t="str">
        <f t="shared" si="519"/>
        <v/>
      </c>
      <c r="AB1824" s="14">
        <f t="shared" si="520"/>
        <v>0.81735214998317407</v>
      </c>
      <c r="AC1824" s="14">
        <f t="shared" si="521"/>
        <v>0.61990387262198365</v>
      </c>
      <c r="AD1824" s="14">
        <f t="shared" si="522"/>
        <v>0.47693142984630577</v>
      </c>
      <c r="AE1824" s="14">
        <f t="shared" si="523"/>
        <v>4.1839892298955522E-3</v>
      </c>
      <c r="AF1824" s="18" t="str">
        <f t="shared" si="524"/>
        <v/>
      </c>
      <c r="AG1824" s="18" t="str">
        <f t="shared" si="525"/>
        <v/>
      </c>
      <c r="AH1824" s="18" t="str">
        <f t="shared" si="526"/>
        <v/>
      </c>
      <c r="AI1824" s="19" t="str">
        <f t="shared" si="527"/>
        <v/>
      </c>
      <c r="AJ1824" s="19" t="str">
        <f t="shared" si="528"/>
        <v/>
      </c>
      <c r="AK1824" s="19" t="str">
        <f t="shared" si="529"/>
        <v/>
      </c>
    </row>
    <row r="1825" spans="2:37" x14ac:dyDescent="0.15">
      <c r="B1825" s="51" t="str">
        <f>IFERROR(IF(AND(AF1825=1,AI1825=1),MAX($B$5:B1824)+1,""),"")</f>
        <v/>
      </c>
      <c r="C1825" s="51" t="str">
        <f>IFERROR(IF(AND(AG1825=1,AJ1825=1),MAX($C$5:C1824)+1,""),"")</f>
        <v/>
      </c>
      <c r="D1825" s="51" t="str">
        <f>IFERROR(IF(AND(AH1825=1,AK1825=1),MAX($D$5:D1824)+1,""),"")</f>
        <v/>
      </c>
      <c r="F1825" s="5" t="s">
        <v>3747</v>
      </c>
      <c r="G1825" s="5" t="s">
        <v>3748</v>
      </c>
      <c r="H1825" s="12" t="str">
        <f>IFERROR([1]!EM_S_STM07_IS(F1825,"9",$H$1,"1")/1000000,"")</f>
        <v/>
      </c>
      <c r="I1825" s="12">
        <f>IFERROR([1]!EM_S_STM07_IS(F1825,"9",$I$1,"1")/1000000,"")</f>
        <v>212.84597094999998</v>
      </c>
      <c r="J1825" s="12">
        <f>IFERROR([1]!EM_S_STM07_IS(F1825,"9",$J$1,"1")/1000000,"")</f>
        <v>237.871431</v>
      </c>
      <c r="K1825" s="12">
        <f>IFERROR([1]!EM_S_STM07_IS(F1825,"9",$K$1,"1")/1000000,"")</f>
        <v>267.05801412</v>
      </c>
      <c r="L1825" s="12">
        <f>IFERROR([1]!EM_S_STM07_IS(F1825,"9",$L$1,"1")/1000000,"")</f>
        <v>270.41596879000002</v>
      </c>
      <c r="M1825" s="13">
        <f>IFERROR([1]!EM_S_STM07_IS(F1825,"9",$M$1,"1")/1000000,"")</f>
        <v>275.06321661000004</v>
      </c>
      <c r="N1825" s="12" t="str">
        <f>IFERROR([1]!EM_S_STM07_IS(F1825,"61",$N$1,"1")/1000000,"")</f>
        <v/>
      </c>
      <c r="O1825" s="12">
        <f>IFERROR([1]!EM_S_STM07_IS(F1825,"61",$O$1,"1")/1000000,"")</f>
        <v>28.55117898</v>
      </c>
      <c r="P1825" s="12">
        <f>IFERROR([1]!EM_S_STM07_IS(F1825,"61",$P$1,"1")/1000000,"")</f>
        <v>32.634960239999998</v>
      </c>
      <c r="Q1825" s="12">
        <f>IFERROR([1]!EM_S_STM07_IS(F1825,"61",$Q$1,"1")/1000000,"")</f>
        <v>34.243588590000002</v>
      </c>
      <c r="R1825" s="12">
        <f>IFERROR([1]!EM_S_STM07_IS(F1825,"61",$R$1,"1")/1000000,"")</f>
        <v>40.174533579999995</v>
      </c>
      <c r="S1825" s="12">
        <f>IFERROR([1]!EM_S_STM07_IS(F1825,"61",$S$1,"1")/1000000,"")</f>
        <v>48.091850799999996</v>
      </c>
      <c r="T1825" s="20" t="str">
        <f t="shared" si="512"/>
        <v/>
      </c>
      <c r="U1825" s="20" t="str">
        <f t="shared" si="513"/>
        <v/>
      </c>
      <c r="V1825" s="14" t="str">
        <f t="shared" si="514"/>
        <v/>
      </c>
      <c r="W1825" s="14">
        <f t="shared" si="515"/>
        <v>0.11757544640522603</v>
      </c>
      <c r="X1825" s="14">
        <f t="shared" si="516"/>
        <v>0.12269898489827472</v>
      </c>
      <c r="Y1825" s="14">
        <f t="shared" si="517"/>
        <v>1.2573877181948794E-2</v>
      </c>
      <c r="Z1825" s="15">
        <f t="shared" si="518"/>
        <v>1.7185552468645015E-2</v>
      </c>
      <c r="AA1825" s="14" t="str">
        <f t="shared" si="519"/>
        <v/>
      </c>
      <c r="AB1825" s="14">
        <f t="shared" si="520"/>
        <v>0.14303371720168448</v>
      </c>
      <c r="AC1825" s="14">
        <f t="shared" si="521"/>
        <v>4.9291567636976646E-2</v>
      </c>
      <c r="AD1825" s="14">
        <f t="shared" si="522"/>
        <v>0.17319869891591852</v>
      </c>
      <c r="AE1825" s="14">
        <f t="shared" si="523"/>
        <v>0.19707303394659603</v>
      </c>
      <c r="AF1825" s="18" t="str">
        <f t="shared" si="524"/>
        <v/>
      </c>
      <c r="AG1825" s="18" t="str">
        <f t="shared" si="525"/>
        <v/>
      </c>
      <c r="AH1825" s="18" t="str">
        <f t="shared" si="526"/>
        <v/>
      </c>
      <c r="AI1825" s="19" t="str">
        <f t="shared" si="527"/>
        <v/>
      </c>
      <c r="AJ1825" s="19" t="str">
        <f t="shared" si="528"/>
        <v/>
      </c>
      <c r="AK1825" s="19" t="str">
        <f t="shared" si="529"/>
        <v/>
      </c>
    </row>
    <row r="1826" spans="2:37" x14ac:dyDescent="0.15">
      <c r="B1826" s="51" t="str">
        <f>IFERROR(IF(AND(AF1826=1,AI1826=1),MAX($B$5:B1825)+1,""),"")</f>
        <v/>
      </c>
      <c r="C1826" s="51" t="str">
        <f>IFERROR(IF(AND(AG1826=1,AJ1826=1),MAX($C$5:C1825)+1,""),"")</f>
        <v/>
      </c>
      <c r="D1826" s="51" t="str">
        <f>IFERROR(IF(AND(AH1826=1,AK1826=1),MAX($D$5:D1825)+1,""),"")</f>
        <v/>
      </c>
      <c r="F1826" s="5" t="s">
        <v>3749</v>
      </c>
      <c r="G1826" s="5" t="s">
        <v>3750</v>
      </c>
      <c r="H1826" s="12" t="str">
        <f>IFERROR([1]!EM_S_STM07_IS(F1826,"9",$H$1,"1")/1000000,"")</f>
        <v/>
      </c>
      <c r="I1826" s="12">
        <f>IFERROR([1]!EM_S_STM07_IS(F1826,"9",$I$1,"1")/1000000,"")</f>
        <v>172.48265796000001</v>
      </c>
      <c r="J1826" s="12">
        <f>IFERROR([1]!EM_S_STM07_IS(F1826,"9",$J$1,"1")/1000000,"")</f>
        <v>211.80015875000001</v>
      </c>
      <c r="K1826" s="12">
        <f>IFERROR([1]!EM_S_STM07_IS(F1826,"9",$K$1,"1")/1000000,"")</f>
        <v>284.75571329000002</v>
      </c>
      <c r="L1826" s="12">
        <f>IFERROR([1]!EM_S_STM07_IS(F1826,"9",$L$1,"1")/1000000,"")</f>
        <v>312.57353976000002</v>
      </c>
      <c r="M1826" s="13">
        <f>IFERROR([1]!EM_S_STM07_IS(F1826,"9",$M$1,"1")/1000000,"")</f>
        <v>353.68557900000002</v>
      </c>
      <c r="N1826" s="12" t="str">
        <f>IFERROR([1]!EM_S_STM07_IS(F1826,"61",$N$1,"1")/1000000,"")</f>
        <v/>
      </c>
      <c r="O1826" s="12">
        <f>IFERROR([1]!EM_S_STM07_IS(F1826,"61",$O$1,"1")/1000000,"")</f>
        <v>22.431781010000002</v>
      </c>
      <c r="P1826" s="12">
        <f>IFERROR([1]!EM_S_STM07_IS(F1826,"61",$P$1,"1")/1000000,"")</f>
        <v>29.192578170000001</v>
      </c>
      <c r="Q1826" s="12">
        <f>IFERROR([1]!EM_S_STM07_IS(F1826,"61",$Q$1,"1")/1000000,"")</f>
        <v>40.508254619999995</v>
      </c>
      <c r="R1826" s="12">
        <f>IFERROR([1]!EM_S_STM07_IS(F1826,"61",$R$1,"1")/1000000,"")</f>
        <v>42.683695139999998</v>
      </c>
      <c r="S1826" s="12">
        <f>IFERROR([1]!EM_S_STM07_IS(F1826,"61",$S$1,"1")/1000000,"")</f>
        <v>47.504135240000004</v>
      </c>
      <c r="T1826" s="20" t="str">
        <f t="shared" si="512"/>
        <v/>
      </c>
      <c r="U1826" s="20" t="str">
        <f t="shared" si="513"/>
        <v/>
      </c>
      <c r="V1826" s="14" t="str">
        <f t="shared" si="514"/>
        <v/>
      </c>
      <c r="W1826" s="14">
        <f t="shared" si="515"/>
        <v>0.22795045748377796</v>
      </c>
      <c r="X1826" s="14">
        <f t="shared" si="516"/>
        <v>0.34445467354967224</v>
      </c>
      <c r="Y1826" s="14">
        <f t="shared" si="517"/>
        <v>9.7690143416612876E-2</v>
      </c>
      <c r="Z1826" s="15">
        <f t="shared" si="518"/>
        <v>0.13152757354818523</v>
      </c>
      <c r="AA1826" s="14" t="str">
        <f t="shared" si="519"/>
        <v/>
      </c>
      <c r="AB1826" s="14">
        <f t="shared" si="520"/>
        <v>0.30139368590421162</v>
      </c>
      <c r="AC1826" s="14">
        <f t="shared" si="521"/>
        <v>0.38762168877665781</v>
      </c>
      <c r="AD1826" s="14">
        <f t="shared" si="522"/>
        <v>5.3703634985199526E-2</v>
      </c>
      <c r="AE1826" s="14">
        <f t="shared" si="523"/>
        <v>0.11293399234038308</v>
      </c>
      <c r="AF1826" s="18" t="str">
        <f t="shared" si="524"/>
        <v/>
      </c>
      <c r="AG1826" s="18" t="str">
        <f t="shared" si="525"/>
        <v/>
      </c>
      <c r="AH1826" s="18" t="str">
        <f t="shared" si="526"/>
        <v/>
      </c>
      <c r="AI1826" s="19" t="str">
        <f t="shared" si="527"/>
        <v/>
      </c>
      <c r="AJ1826" s="19" t="str">
        <f t="shared" si="528"/>
        <v/>
      </c>
      <c r="AK1826" s="19" t="str">
        <f t="shared" si="529"/>
        <v/>
      </c>
    </row>
    <row r="1827" spans="2:37" x14ac:dyDescent="0.15">
      <c r="B1827" s="51" t="str">
        <f>IFERROR(IF(AND(AF1827=1,AI1827=1),MAX($B$5:B1826)+1,""),"")</f>
        <v/>
      </c>
      <c r="C1827" s="51" t="str">
        <f>IFERROR(IF(AND(AG1827=1,AJ1827=1),MAX($C$5:C1826)+1,""),"")</f>
        <v/>
      </c>
      <c r="D1827" s="51" t="str">
        <f>IFERROR(IF(AND(AH1827=1,AK1827=1),MAX($D$5:D1826)+1,""),"")</f>
        <v/>
      </c>
      <c r="F1827" s="5" t="s">
        <v>3751</v>
      </c>
      <c r="G1827" s="5" t="s">
        <v>3752</v>
      </c>
      <c r="H1827" s="12" t="str">
        <f>IFERROR([1]!EM_S_STM07_IS(F1827,"9",$H$1,"1")/1000000,"")</f>
        <v/>
      </c>
      <c r="I1827" s="12">
        <f>IFERROR([1]!EM_S_STM07_IS(F1827,"9",$I$1,"1")/1000000,"")</f>
        <v>180.15988425999998</v>
      </c>
      <c r="J1827" s="12">
        <f>IFERROR([1]!EM_S_STM07_IS(F1827,"9",$J$1,"1")/1000000,"")</f>
        <v>244.63451279</v>
      </c>
      <c r="K1827" s="12">
        <f>IFERROR([1]!EM_S_STM07_IS(F1827,"9",$K$1,"1")/1000000,"")</f>
        <v>269.68705355000003</v>
      </c>
      <c r="L1827" s="12">
        <f>IFERROR([1]!EM_S_STM07_IS(F1827,"9",$L$1,"1")/1000000,"")</f>
        <v>268.47026429000005</v>
      </c>
      <c r="M1827" s="13">
        <f>IFERROR([1]!EM_S_STM07_IS(F1827,"9",$M$1,"1")/1000000,"")</f>
        <v>250.37130875999998</v>
      </c>
      <c r="N1827" s="12" t="str">
        <f>IFERROR([1]!EM_S_STM07_IS(F1827,"61",$N$1,"1")/1000000,"")</f>
        <v/>
      </c>
      <c r="O1827" s="12">
        <f>IFERROR([1]!EM_S_STM07_IS(F1827,"61",$O$1,"1")/1000000,"")</f>
        <v>20.430889269999998</v>
      </c>
      <c r="P1827" s="12">
        <f>IFERROR([1]!EM_S_STM07_IS(F1827,"61",$P$1,"1")/1000000,"")</f>
        <v>37.793506139999998</v>
      </c>
      <c r="Q1827" s="12">
        <f>IFERROR([1]!EM_S_STM07_IS(F1827,"61",$Q$1,"1")/1000000,"")</f>
        <v>48.830419110000001</v>
      </c>
      <c r="R1827" s="12">
        <f>IFERROR([1]!EM_S_STM07_IS(F1827,"61",$R$1,"1")/1000000,"")</f>
        <v>40.164838240000002</v>
      </c>
      <c r="S1827" s="12">
        <f>IFERROR([1]!EM_S_STM07_IS(F1827,"61",$S$1,"1")/1000000,"")</f>
        <v>41.585797469999996</v>
      </c>
      <c r="T1827" s="20" t="str">
        <f t="shared" si="512"/>
        <v/>
      </c>
      <c r="U1827" s="20" t="str">
        <f t="shared" si="513"/>
        <v/>
      </c>
      <c r="V1827" s="14" t="str">
        <f t="shared" si="514"/>
        <v/>
      </c>
      <c r="W1827" s="14">
        <f t="shared" si="515"/>
        <v>0.35787450016870931</v>
      </c>
      <c r="X1827" s="14">
        <f t="shared" si="516"/>
        <v>0.10240803913675793</v>
      </c>
      <c r="Y1827" s="14">
        <f t="shared" si="517"/>
        <v>-4.5118564053516627E-3</v>
      </c>
      <c r="Z1827" s="15">
        <f t="shared" si="518"/>
        <v>-6.7415121662970021E-2</v>
      </c>
      <c r="AA1827" s="14" t="str">
        <f t="shared" si="519"/>
        <v/>
      </c>
      <c r="AB1827" s="14">
        <f t="shared" si="520"/>
        <v>0.84982188687668425</v>
      </c>
      <c r="AC1827" s="14">
        <f t="shared" si="521"/>
        <v>0.29203199430916849</v>
      </c>
      <c r="AD1827" s="14">
        <f t="shared" si="522"/>
        <v>-0.17746275841866307</v>
      </c>
      <c r="AE1827" s="14">
        <f t="shared" si="523"/>
        <v>3.5378188790633952E-2</v>
      </c>
      <c r="AF1827" s="18" t="str">
        <f t="shared" si="524"/>
        <v/>
      </c>
      <c r="AG1827" s="18" t="str">
        <f t="shared" si="525"/>
        <v/>
      </c>
      <c r="AH1827" s="18" t="str">
        <f t="shared" si="526"/>
        <v/>
      </c>
      <c r="AI1827" s="19" t="str">
        <f t="shared" si="527"/>
        <v/>
      </c>
      <c r="AJ1827" s="19" t="str">
        <f t="shared" si="528"/>
        <v/>
      </c>
      <c r="AK1827" s="19" t="str">
        <f t="shared" si="529"/>
        <v/>
      </c>
    </row>
    <row r="1828" spans="2:37" x14ac:dyDescent="0.15">
      <c r="B1828" s="51" t="str">
        <f>IFERROR(IF(AND(AF1828=1,AI1828=1),MAX($B$5:B1827)+1,""),"")</f>
        <v/>
      </c>
      <c r="C1828" s="51" t="str">
        <f>IFERROR(IF(AND(AG1828=1,AJ1828=1),MAX($C$5:C1827)+1,""),"")</f>
        <v/>
      </c>
      <c r="D1828" s="51" t="str">
        <f>IFERROR(IF(AND(AH1828=1,AK1828=1),MAX($D$5:D1827)+1,""),"")</f>
        <v/>
      </c>
      <c r="F1828" s="5" t="s">
        <v>3753</v>
      </c>
      <c r="G1828" s="5" t="s">
        <v>3754</v>
      </c>
      <c r="H1828" s="12" t="str">
        <f>IFERROR([1]!EM_S_STM07_IS(F1828,"9",$H$1,"1")/1000000,"")</f>
        <v/>
      </c>
      <c r="I1828" s="12">
        <f>IFERROR([1]!EM_S_STM07_IS(F1828,"9",$I$1,"1")/1000000,"")</f>
        <v>542.94929525999999</v>
      </c>
      <c r="J1828" s="12">
        <f>IFERROR([1]!EM_S_STM07_IS(F1828,"9",$J$1,"1")/1000000,"")</f>
        <v>595.37928737000004</v>
      </c>
      <c r="K1828" s="12">
        <f>IFERROR([1]!EM_S_STM07_IS(F1828,"9",$K$1,"1")/1000000,"")</f>
        <v>802.02226639000003</v>
      </c>
      <c r="L1828" s="12">
        <f>IFERROR([1]!EM_S_STM07_IS(F1828,"9",$L$1,"1")/1000000,"")</f>
        <v>824.37094478999995</v>
      </c>
      <c r="M1828" s="13">
        <f>IFERROR([1]!EM_S_STM07_IS(F1828,"9",$M$1,"1")/1000000,"")</f>
        <v>857.01656476999995</v>
      </c>
      <c r="N1828" s="12" t="str">
        <f>IFERROR([1]!EM_S_STM07_IS(F1828,"61",$N$1,"1")/1000000,"")</f>
        <v/>
      </c>
      <c r="O1828" s="12">
        <f>IFERROR([1]!EM_S_STM07_IS(F1828,"61",$O$1,"1")/1000000,"")</f>
        <v>20.280879649999999</v>
      </c>
      <c r="P1828" s="12">
        <f>IFERROR([1]!EM_S_STM07_IS(F1828,"61",$P$1,"1")/1000000,"")</f>
        <v>31.79517491</v>
      </c>
      <c r="Q1828" s="12">
        <f>IFERROR([1]!EM_S_STM07_IS(F1828,"61",$Q$1,"1")/1000000,"")</f>
        <v>40.435927409999998</v>
      </c>
      <c r="R1828" s="12">
        <f>IFERROR([1]!EM_S_STM07_IS(F1828,"61",$R$1,"1")/1000000,"")</f>
        <v>40.715356899999996</v>
      </c>
      <c r="S1828" s="12">
        <f>IFERROR([1]!EM_S_STM07_IS(F1828,"61",$S$1,"1")/1000000,"")</f>
        <v>42.241928259999995</v>
      </c>
      <c r="T1828" s="20" t="str">
        <f t="shared" si="512"/>
        <v/>
      </c>
      <c r="U1828" s="20" t="str">
        <f t="shared" si="513"/>
        <v/>
      </c>
      <c r="V1828" s="14" t="str">
        <f t="shared" si="514"/>
        <v/>
      </c>
      <c r="W1828" s="14">
        <f t="shared" si="515"/>
        <v>9.6565172047774941E-2</v>
      </c>
      <c r="X1828" s="14">
        <f t="shared" si="516"/>
        <v>0.34707787691576369</v>
      </c>
      <c r="Y1828" s="14">
        <f t="shared" si="517"/>
        <v>2.7865408900171876E-2</v>
      </c>
      <c r="Z1828" s="15">
        <f t="shared" si="518"/>
        <v>3.9600643601426455E-2</v>
      </c>
      <c r="AA1828" s="14" t="str">
        <f t="shared" si="519"/>
        <v/>
      </c>
      <c r="AB1828" s="14">
        <f t="shared" si="520"/>
        <v>0.56774141253779398</v>
      </c>
      <c r="AC1828" s="14">
        <f t="shared" si="521"/>
        <v>0.27176301198086406</v>
      </c>
      <c r="AD1828" s="14">
        <f t="shared" si="522"/>
        <v>6.9104261457075926E-3</v>
      </c>
      <c r="AE1828" s="14">
        <f t="shared" si="523"/>
        <v>3.7493748703944153E-2</v>
      </c>
      <c r="AF1828" s="18" t="str">
        <f t="shared" si="524"/>
        <v/>
      </c>
      <c r="AG1828" s="18" t="str">
        <f t="shared" si="525"/>
        <v/>
      </c>
      <c r="AH1828" s="18" t="str">
        <f t="shared" si="526"/>
        <v/>
      </c>
      <c r="AI1828" s="19" t="str">
        <f t="shared" si="527"/>
        <v/>
      </c>
      <c r="AJ1828" s="19" t="str">
        <f t="shared" si="528"/>
        <v/>
      </c>
      <c r="AK1828" s="19" t="str">
        <f t="shared" si="529"/>
        <v/>
      </c>
    </row>
    <row r="1829" spans="2:37" x14ac:dyDescent="0.15">
      <c r="B1829" s="51" t="str">
        <f>IFERROR(IF(AND(AF1829=1,AI1829=1),MAX($B$5:B1828)+1,""),"")</f>
        <v/>
      </c>
      <c r="C1829" s="51" t="str">
        <f>IFERROR(IF(AND(AG1829=1,AJ1829=1),MAX($C$5:C1828)+1,""),"")</f>
        <v/>
      </c>
      <c r="D1829" s="51" t="str">
        <f>IFERROR(IF(AND(AH1829=1,AK1829=1),MAX($D$5:D1828)+1,""),"")</f>
        <v/>
      </c>
      <c r="F1829" s="5" t="s">
        <v>3755</v>
      </c>
      <c r="G1829" s="5" t="s">
        <v>3756</v>
      </c>
      <c r="H1829" s="12" t="str">
        <f>IFERROR([1]!EM_S_STM07_IS(F1829,"9",$H$1,"1")/1000000,"")</f>
        <v/>
      </c>
      <c r="I1829" s="12">
        <f>IFERROR([1]!EM_S_STM07_IS(F1829,"9",$I$1,"1")/1000000,"")</f>
        <v>279.36109329999999</v>
      </c>
      <c r="J1829" s="12">
        <f>IFERROR([1]!EM_S_STM07_IS(F1829,"9",$J$1,"1")/1000000,"")</f>
        <v>324.34094799000002</v>
      </c>
      <c r="K1829" s="12">
        <f>IFERROR([1]!EM_S_STM07_IS(F1829,"9",$K$1,"1")/1000000,"")</f>
        <v>403.05598941000005</v>
      </c>
      <c r="L1829" s="12">
        <f>IFERROR([1]!EM_S_STM07_IS(F1829,"9",$L$1,"1")/1000000,"")</f>
        <v>375.19417518</v>
      </c>
      <c r="M1829" s="13">
        <f>IFERROR([1]!EM_S_STM07_IS(F1829,"9",$M$1,"1")/1000000,"")</f>
        <v>373.47996775999997</v>
      </c>
      <c r="N1829" s="12" t="str">
        <f>IFERROR([1]!EM_S_STM07_IS(F1829,"61",$N$1,"1")/1000000,"")</f>
        <v/>
      </c>
      <c r="O1829" s="12">
        <f>IFERROR([1]!EM_S_STM07_IS(F1829,"61",$O$1,"1")/1000000,"")</f>
        <v>29.510381280000001</v>
      </c>
      <c r="P1829" s="12">
        <f>IFERROR([1]!EM_S_STM07_IS(F1829,"61",$P$1,"1")/1000000,"")</f>
        <v>32.520594269999997</v>
      </c>
      <c r="Q1829" s="12">
        <f>IFERROR([1]!EM_S_STM07_IS(F1829,"61",$Q$1,"1")/1000000,"")</f>
        <v>28.88248935</v>
      </c>
      <c r="R1829" s="12">
        <f>IFERROR([1]!EM_S_STM07_IS(F1829,"61",$R$1,"1")/1000000,"")</f>
        <v>21.993123420000003</v>
      </c>
      <c r="S1829" s="12">
        <f>IFERROR([1]!EM_S_STM07_IS(F1829,"61",$S$1,"1")/1000000,"")</f>
        <v>26.551418179999999</v>
      </c>
      <c r="T1829" s="20" t="str">
        <f t="shared" si="512"/>
        <v/>
      </c>
      <c r="U1829" s="20" t="str">
        <f t="shared" si="513"/>
        <v/>
      </c>
      <c r="V1829" s="14" t="str">
        <f t="shared" si="514"/>
        <v/>
      </c>
      <c r="W1829" s="14">
        <f t="shared" si="515"/>
        <v>0.16100973173704294</v>
      </c>
      <c r="X1829" s="14">
        <f t="shared" si="516"/>
        <v>0.24269227153651579</v>
      </c>
      <c r="Y1829" s="14">
        <f t="shared" si="517"/>
        <v>-6.9126411620342443E-2</v>
      </c>
      <c r="Z1829" s="15">
        <f t="shared" si="518"/>
        <v>-4.5688540318560194E-3</v>
      </c>
      <c r="AA1829" s="14" t="str">
        <f t="shared" si="519"/>
        <v/>
      </c>
      <c r="AB1829" s="14">
        <f t="shared" si="520"/>
        <v>0.10200522187221282</v>
      </c>
      <c r="AC1829" s="14">
        <f t="shared" si="521"/>
        <v>-0.11187080069308945</v>
      </c>
      <c r="AD1829" s="14">
        <f t="shared" si="522"/>
        <v>-0.23853089138246308</v>
      </c>
      <c r="AE1829" s="14">
        <f t="shared" si="523"/>
        <v>0.20725999999867206</v>
      </c>
      <c r="AF1829" s="18" t="str">
        <f t="shared" si="524"/>
        <v/>
      </c>
      <c r="AG1829" s="18" t="str">
        <f t="shared" si="525"/>
        <v/>
      </c>
      <c r="AH1829" s="18" t="str">
        <f t="shared" si="526"/>
        <v/>
      </c>
      <c r="AI1829" s="19" t="str">
        <f t="shared" si="527"/>
        <v/>
      </c>
      <c r="AJ1829" s="19" t="str">
        <f t="shared" si="528"/>
        <v/>
      </c>
      <c r="AK1829" s="19" t="str">
        <f t="shared" si="529"/>
        <v/>
      </c>
    </row>
    <row r="1830" spans="2:37" x14ac:dyDescent="0.15">
      <c r="B1830" s="51" t="str">
        <f>IFERROR(IF(AND(AF1830=1,AI1830=1),MAX($B$5:B1829)+1,""),"")</f>
        <v/>
      </c>
      <c r="C1830" s="51" t="str">
        <f>IFERROR(IF(AND(AG1830=1,AJ1830=1),MAX($C$5:C1829)+1,""),"")</f>
        <v/>
      </c>
      <c r="D1830" s="51" t="str">
        <f>IFERROR(IF(AND(AH1830=1,AK1830=1),MAX($D$5:D1829)+1,""),"")</f>
        <v/>
      </c>
      <c r="F1830" s="5" t="s">
        <v>3757</v>
      </c>
      <c r="G1830" s="5" t="s">
        <v>3758</v>
      </c>
      <c r="H1830" s="12" t="str">
        <f>IFERROR([1]!EM_S_STM07_IS(F1830,"9",$H$1,"1")/1000000,"")</f>
        <v/>
      </c>
      <c r="I1830" s="12">
        <f>IFERROR([1]!EM_S_STM07_IS(F1830,"9",$I$1,"1")/1000000,"")</f>
        <v>156.0676</v>
      </c>
      <c r="J1830" s="12">
        <f>IFERROR([1]!EM_S_STM07_IS(F1830,"9",$J$1,"1")/1000000,"")</f>
        <v>202.25890000000001</v>
      </c>
      <c r="K1830" s="12">
        <f>IFERROR([1]!EM_S_STM07_IS(F1830,"9",$K$1,"1")/1000000,"")</f>
        <v>367.14589999999998</v>
      </c>
      <c r="L1830" s="12">
        <f>IFERROR([1]!EM_S_STM07_IS(F1830,"9",$L$1,"1")/1000000,"")</f>
        <v>511.3014</v>
      </c>
      <c r="M1830" s="13">
        <f>IFERROR([1]!EM_S_STM07_IS(F1830,"9",$M$1,"1")/1000000,"")</f>
        <v>454.29891407999997</v>
      </c>
      <c r="N1830" s="12" t="str">
        <f>IFERROR([1]!EM_S_STM07_IS(F1830,"61",$N$1,"1")/1000000,"")</f>
        <v/>
      </c>
      <c r="O1830" s="12">
        <f>IFERROR([1]!EM_S_STM07_IS(F1830,"61",$O$1,"1")/1000000,"")</f>
        <v>29.545999999999999</v>
      </c>
      <c r="P1830" s="12">
        <f>IFERROR([1]!EM_S_STM07_IS(F1830,"61",$P$1,"1")/1000000,"")</f>
        <v>46.054499999999997</v>
      </c>
      <c r="Q1830" s="12">
        <f>IFERROR([1]!EM_S_STM07_IS(F1830,"61",$Q$1,"1")/1000000,"")</f>
        <v>61.213500000000003</v>
      </c>
      <c r="R1830" s="12">
        <f>IFERROR([1]!EM_S_STM07_IS(F1830,"61",$R$1,"1")/1000000,"")</f>
        <v>70.593699999999998</v>
      </c>
      <c r="S1830" s="12">
        <f>IFERROR([1]!EM_S_STM07_IS(F1830,"61",$S$1,"1")/1000000,"")</f>
        <v>60.729821659999999</v>
      </c>
      <c r="T1830" s="20" t="str">
        <f t="shared" si="512"/>
        <v/>
      </c>
      <c r="U1830" s="20" t="str">
        <f t="shared" si="513"/>
        <v/>
      </c>
      <c r="V1830" s="14" t="str">
        <f t="shared" si="514"/>
        <v/>
      </c>
      <c r="W1830" s="14">
        <f t="shared" si="515"/>
        <v>0.29596982333296606</v>
      </c>
      <c r="X1830" s="14">
        <f t="shared" si="516"/>
        <v>0.81522741397288312</v>
      </c>
      <c r="Y1830" s="14">
        <f t="shared" si="517"/>
        <v>0.39263818552787877</v>
      </c>
      <c r="Z1830" s="15">
        <f t="shared" si="518"/>
        <v>-0.11148509650081151</v>
      </c>
      <c r="AA1830" s="14" t="str">
        <f t="shared" si="519"/>
        <v/>
      </c>
      <c r="AB1830" s="14">
        <f t="shared" si="520"/>
        <v>0.5587389155892506</v>
      </c>
      <c r="AC1830" s="14">
        <f t="shared" si="521"/>
        <v>0.32915350291502476</v>
      </c>
      <c r="AD1830" s="14">
        <f t="shared" si="522"/>
        <v>0.15323743945371518</v>
      </c>
      <c r="AE1830" s="14">
        <f t="shared" si="523"/>
        <v>-0.13972745924919644</v>
      </c>
      <c r="AF1830" s="18" t="str">
        <f t="shared" si="524"/>
        <v/>
      </c>
      <c r="AG1830" s="18" t="str">
        <f t="shared" si="525"/>
        <v/>
      </c>
      <c r="AH1830" s="18" t="str">
        <f t="shared" si="526"/>
        <v/>
      </c>
      <c r="AI1830" s="19" t="str">
        <f t="shared" si="527"/>
        <v/>
      </c>
      <c r="AJ1830" s="19" t="str">
        <f t="shared" si="528"/>
        <v/>
      </c>
      <c r="AK1830" s="19" t="str">
        <f t="shared" si="529"/>
        <v/>
      </c>
    </row>
    <row r="1831" spans="2:37" x14ac:dyDescent="0.15">
      <c r="B1831" s="51" t="str">
        <f>IFERROR(IF(AND(AF1831=1,AI1831=1),MAX($B$5:B1830)+1,""),"")</f>
        <v/>
      </c>
      <c r="C1831" s="51" t="str">
        <f>IFERROR(IF(AND(AG1831=1,AJ1831=1),MAX($C$5:C1830)+1,""),"")</f>
        <v/>
      </c>
      <c r="D1831" s="51" t="str">
        <f>IFERROR(IF(AND(AH1831=1,AK1831=1),MAX($D$5:D1830)+1,""),"")</f>
        <v/>
      </c>
      <c r="F1831" s="5" t="s">
        <v>3759</v>
      </c>
      <c r="G1831" s="5" t="s">
        <v>3760</v>
      </c>
      <c r="H1831" s="12" t="str">
        <f>IFERROR([1]!EM_S_STM07_IS(F1831,"9",$H$1,"1")/1000000,"")</f>
        <v/>
      </c>
      <c r="I1831" s="12">
        <f>IFERROR([1]!EM_S_STM07_IS(F1831,"9",$I$1,"1")/1000000,"")</f>
        <v>548.03868905999991</v>
      </c>
      <c r="J1831" s="12">
        <f>IFERROR([1]!EM_S_STM07_IS(F1831,"9",$J$1,"1")/1000000,"")</f>
        <v>748.70907864999992</v>
      </c>
      <c r="K1831" s="12">
        <f>IFERROR([1]!EM_S_STM07_IS(F1831,"9",$K$1,"1")/1000000,"")</f>
        <v>979.09291530999997</v>
      </c>
      <c r="L1831" s="12">
        <f>IFERROR([1]!EM_S_STM07_IS(F1831,"9",$L$1,"1")/1000000,"")</f>
        <v>1139.0868586700001</v>
      </c>
      <c r="M1831" s="13">
        <f>IFERROR([1]!EM_S_STM07_IS(F1831,"9",$M$1,"1")/1000000,"")</f>
        <v>1121.4449941600001</v>
      </c>
      <c r="N1831" s="12" t="str">
        <f>IFERROR([1]!EM_S_STM07_IS(F1831,"61",$N$1,"1")/1000000,"")</f>
        <v/>
      </c>
      <c r="O1831" s="12">
        <f>IFERROR([1]!EM_S_STM07_IS(F1831,"61",$O$1,"1")/1000000,"")</f>
        <v>32.86226997</v>
      </c>
      <c r="P1831" s="12">
        <f>IFERROR([1]!EM_S_STM07_IS(F1831,"61",$P$1,"1")/1000000,"")</f>
        <v>47.447915139999999</v>
      </c>
      <c r="Q1831" s="12">
        <f>IFERROR([1]!EM_S_STM07_IS(F1831,"61",$Q$1,"1")/1000000,"")</f>
        <v>49.769373649999999</v>
      </c>
      <c r="R1831" s="12">
        <f>IFERROR([1]!EM_S_STM07_IS(F1831,"61",$R$1,"1")/1000000,"")</f>
        <v>54.0077517</v>
      </c>
      <c r="S1831" s="12">
        <f>IFERROR([1]!EM_S_STM07_IS(F1831,"61",$S$1,"1")/1000000,"")</f>
        <v>60.959021440000001</v>
      </c>
      <c r="T1831" s="20" t="str">
        <f t="shared" si="512"/>
        <v/>
      </c>
      <c r="U1831" s="20" t="str">
        <f t="shared" si="513"/>
        <v/>
      </c>
      <c r="V1831" s="14" t="str">
        <f t="shared" si="514"/>
        <v/>
      </c>
      <c r="W1831" s="14">
        <f t="shared" si="515"/>
        <v>0.36616099117781514</v>
      </c>
      <c r="X1831" s="14">
        <f t="shared" si="516"/>
        <v>0.30770808479497269</v>
      </c>
      <c r="Y1831" s="14">
        <f t="shared" si="517"/>
        <v>0.16341037797147465</v>
      </c>
      <c r="Z1831" s="15">
        <f t="shared" si="518"/>
        <v>-1.5487725431753887E-2</v>
      </c>
      <c r="AA1831" s="14" t="str">
        <f t="shared" si="519"/>
        <v/>
      </c>
      <c r="AB1831" s="14">
        <f t="shared" si="520"/>
        <v>0.44384168176194921</v>
      </c>
      <c r="AC1831" s="14">
        <f t="shared" si="521"/>
        <v>4.8926459743284717E-2</v>
      </c>
      <c r="AD1831" s="14">
        <f t="shared" si="522"/>
        <v>8.5160365485130063E-2</v>
      </c>
      <c r="AE1831" s="14">
        <f t="shared" si="523"/>
        <v>0.12870874126759846</v>
      </c>
      <c r="AF1831" s="18" t="str">
        <f t="shared" si="524"/>
        <v/>
      </c>
      <c r="AG1831" s="18" t="str">
        <f t="shared" si="525"/>
        <v/>
      </c>
      <c r="AH1831" s="18" t="str">
        <f t="shared" si="526"/>
        <v/>
      </c>
      <c r="AI1831" s="19" t="str">
        <f t="shared" si="527"/>
        <v/>
      </c>
      <c r="AJ1831" s="19" t="str">
        <f t="shared" si="528"/>
        <v/>
      </c>
      <c r="AK1831" s="19" t="str">
        <f t="shared" si="529"/>
        <v/>
      </c>
    </row>
    <row r="1832" spans="2:37" x14ac:dyDescent="0.15">
      <c r="B1832" s="51" t="str">
        <f>IFERROR(IF(AND(AF1832=1,AI1832=1),MAX($B$5:B1831)+1,""),"")</f>
        <v/>
      </c>
      <c r="C1832" s="51" t="str">
        <f>IFERROR(IF(AND(AG1832=1,AJ1832=1),MAX($C$5:C1831)+1,""),"")</f>
        <v/>
      </c>
      <c r="D1832" s="51" t="str">
        <f>IFERROR(IF(AND(AH1832=1,AK1832=1),MAX($D$5:D1831)+1,""),"")</f>
        <v/>
      </c>
      <c r="F1832" s="5" t="s">
        <v>3761</v>
      </c>
      <c r="G1832" s="5" t="s">
        <v>3762</v>
      </c>
      <c r="H1832" s="12" t="str">
        <f>IFERROR([1]!EM_S_STM07_IS(F1832,"9",$H$1,"1")/1000000,"")</f>
        <v/>
      </c>
      <c r="I1832" s="12">
        <f>IFERROR([1]!EM_S_STM07_IS(F1832,"9",$I$1,"1")/1000000,"")</f>
        <v>335.70566307000001</v>
      </c>
      <c r="J1832" s="12">
        <f>IFERROR([1]!EM_S_STM07_IS(F1832,"9",$J$1,"1")/1000000,"")</f>
        <v>377.06060707</v>
      </c>
      <c r="K1832" s="12">
        <f>IFERROR([1]!EM_S_STM07_IS(F1832,"9",$K$1,"1")/1000000,"")</f>
        <v>420.27325189999999</v>
      </c>
      <c r="L1832" s="12">
        <f>IFERROR([1]!EM_S_STM07_IS(F1832,"9",$L$1,"1")/1000000,"")</f>
        <v>384.43566800000002</v>
      </c>
      <c r="M1832" s="13">
        <f>IFERROR([1]!EM_S_STM07_IS(F1832,"9",$M$1,"1")/1000000,"")</f>
        <v>413.52715376999998</v>
      </c>
      <c r="N1832" s="12" t="str">
        <f>IFERROR([1]!EM_S_STM07_IS(F1832,"61",$N$1,"1")/1000000,"")</f>
        <v/>
      </c>
      <c r="O1832" s="12">
        <f>IFERROR([1]!EM_S_STM07_IS(F1832,"61",$O$1,"1")/1000000,"")</f>
        <v>39.825674030000002</v>
      </c>
      <c r="P1832" s="12">
        <f>IFERROR([1]!EM_S_STM07_IS(F1832,"61",$P$1,"1")/1000000,"")</f>
        <v>45.253253899999997</v>
      </c>
      <c r="Q1832" s="12">
        <f>IFERROR([1]!EM_S_STM07_IS(F1832,"61",$Q$1,"1")/1000000,"")</f>
        <v>49.710149799999996</v>
      </c>
      <c r="R1832" s="12">
        <f>IFERROR([1]!EM_S_STM07_IS(F1832,"61",$R$1,"1")/1000000,"")</f>
        <v>35.145608780000003</v>
      </c>
      <c r="S1832" s="12">
        <f>IFERROR([1]!EM_S_STM07_IS(F1832,"61",$S$1,"1")/1000000,"")</f>
        <v>35.158093729999997</v>
      </c>
      <c r="T1832" s="20" t="str">
        <f t="shared" si="512"/>
        <v/>
      </c>
      <c r="U1832" s="20" t="str">
        <f t="shared" si="513"/>
        <v/>
      </c>
      <c r="V1832" s="14" t="str">
        <f t="shared" si="514"/>
        <v/>
      </c>
      <c r="W1832" s="14">
        <f t="shared" si="515"/>
        <v>0.12318810359590752</v>
      </c>
      <c r="X1832" s="14">
        <f t="shared" si="516"/>
        <v>0.11460397617717119</v>
      </c>
      <c r="Y1832" s="14">
        <f t="shared" si="517"/>
        <v>-8.5272102704568933E-2</v>
      </c>
      <c r="Z1832" s="15">
        <f t="shared" si="518"/>
        <v>7.5673222314012661E-2</v>
      </c>
      <c r="AA1832" s="14" t="str">
        <f t="shared" si="519"/>
        <v/>
      </c>
      <c r="AB1832" s="14">
        <f t="shared" si="520"/>
        <v>0.136283440323232</v>
      </c>
      <c r="AC1832" s="14">
        <f t="shared" si="521"/>
        <v>9.8487854814789347E-2</v>
      </c>
      <c r="AD1832" s="14">
        <f t="shared" si="522"/>
        <v>-0.29298928043061329</v>
      </c>
      <c r="AE1832" s="14">
        <f t="shared" si="523"/>
        <v>3.5523499046909786E-4</v>
      </c>
      <c r="AF1832" s="18" t="str">
        <f t="shared" si="524"/>
        <v/>
      </c>
      <c r="AG1832" s="18" t="str">
        <f t="shared" si="525"/>
        <v/>
      </c>
      <c r="AH1832" s="18" t="str">
        <f t="shared" si="526"/>
        <v/>
      </c>
      <c r="AI1832" s="19" t="str">
        <f t="shared" si="527"/>
        <v/>
      </c>
      <c r="AJ1832" s="19" t="str">
        <f t="shared" si="528"/>
        <v/>
      </c>
      <c r="AK1832" s="19" t="str">
        <f t="shared" si="529"/>
        <v/>
      </c>
    </row>
    <row r="1833" spans="2:37" x14ac:dyDescent="0.15">
      <c r="B1833" s="51" t="str">
        <f>IFERROR(IF(AND(AF1833=1,AI1833=1),MAX($B$5:B1832)+1,""),"")</f>
        <v/>
      </c>
      <c r="C1833" s="51" t="str">
        <f>IFERROR(IF(AND(AG1833=1,AJ1833=1),MAX($C$5:C1832)+1,""),"")</f>
        <v/>
      </c>
      <c r="D1833" s="51" t="str">
        <f>IFERROR(IF(AND(AH1833=1,AK1833=1),MAX($D$5:D1832)+1,""),"")</f>
        <v/>
      </c>
      <c r="F1833" s="5" t="s">
        <v>3763</v>
      </c>
      <c r="G1833" s="5" t="s">
        <v>3764</v>
      </c>
      <c r="H1833" s="12" t="str">
        <f>IFERROR([1]!EM_S_STM07_IS(F1833,"9",$H$1,"1")/1000000,"")</f>
        <v/>
      </c>
      <c r="I1833" s="12">
        <f>IFERROR([1]!EM_S_STM07_IS(F1833,"9",$I$1,"1")/1000000,"")</f>
        <v>255.27860000000001</v>
      </c>
      <c r="J1833" s="12">
        <f>IFERROR([1]!EM_S_STM07_IS(F1833,"9",$J$1,"1")/1000000,"")</f>
        <v>386.78739999999999</v>
      </c>
      <c r="K1833" s="12">
        <f>IFERROR([1]!EM_S_STM07_IS(F1833,"9",$K$1,"1")/1000000,"")</f>
        <v>530.97860000000003</v>
      </c>
      <c r="L1833" s="12">
        <f>IFERROR([1]!EM_S_STM07_IS(F1833,"9",$L$1,"1")/1000000,"")</f>
        <v>587.92880000000002</v>
      </c>
      <c r="M1833" s="13">
        <f>IFERROR([1]!EM_S_STM07_IS(F1833,"9",$M$1,"1")/1000000,"")</f>
        <v>713.76086154999996</v>
      </c>
      <c r="N1833" s="12" t="str">
        <f>IFERROR([1]!EM_S_STM07_IS(F1833,"61",$N$1,"1")/1000000,"")</f>
        <v/>
      </c>
      <c r="O1833" s="12">
        <f>IFERROR([1]!EM_S_STM07_IS(F1833,"61",$O$1,"1")/1000000,"")</f>
        <v>13.488</v>
      </c>
      <c r="P1833" s="12">
        <f>IFERROR([1]!EM_S_STM07_IS(F1833,"61",$P$1,"1")/1000000,"")</f>
        <v>31.028700000000001</v>
      </c>
      <c r="Q1833" s="12">
        <f>IFERROR([1]!EM_S_STM07_IS(F1833,"61",$Q$1,"1")/1000000,"")</f>
        <v>42.297499999999999</v>
      </c>
      <c r="R1833" s="12">
        <f>IFERROR([1]!EM_S_STM07_IS(F1833,"61",$R$1,"1")/1000000,"")</f>
        <v>53.273299999999999</v>
      </c>
      <c r="S1833" s="12">
        <f>IFERROR([1]!EM_S_STM07_IS(F1833,"61",$S$1,"1")/1000000,"")</f>
        <v>62.720488039999999</v>
      </c>
      <c r="T1833" s="20" t="str">
        <f t="shared" si="512"/>
        <v/>
      </c>
      <c r="U1833" s="20" t="str">
        <f t="shared" si="513"/>
        <v/>
      </c>
      <c r="V1833" s="14" t="str">
        <f t="shared" si="514"/>
        <v/>
      </c>
      <c r="W1833" s="14">
        <f t="shared" si="515"/>
        <v>0.5151579490016005</v>
      </c>
      <c r="X1833" s="14">
        <f t="shared" si="516"/>
        <v>0.37279187481288178</v>
      </c>
      <c r="Y1833" s="14">
        <f t="shared" si="517"/>
        <v>0.10725516998236839</v>
      </c>
      <c r="Z1833" s="15">
        <f t="shared" si="518"/>
        <v>0.21402602075285296</v>
      </c>
      <c r="AA1833" s="14" t="str">
        <f t="shared" si="519"/>
        <v/>
      </c>
      <c r="AB1833" s="14">
        <f t="shared" si="520"/>
        <v>1.3004670818505339</v>
      </c>
      <c r="AC1833" s="14">
        <f t="shared" si="521"/>
        <v>0.36317344909712618</v>
      </c>
      <c r="AD1833" s="14">
        <f t="shared" si="522"/>
        <v>0.2594905136237366</v>
      </c>
      <c r="AE1833" s="14">
        <f t="shared" si="523"/>
        <v>0.17733438777023389</v>
      </c>
      <c r="AF1833" s="18" t="str">
        <f t="shared" si="524"/>
        <v/>
      </c>
      <c r="AG1833" s="18" t="str">
        <f t="shared" si="525"/>
        <v/>
      </c>
      <c r="AH1833" s="18" t="str">
        <f t="shared" si="526"/>
        <v/>
      </c>
      <c r="AI1833" s="19">
        <f t="shared" si="527"/>
        <v>1</v>
      </c>
      <c r="AJ1833" s="19">
        <f t="shared" si="528"/>
        <v>1</v>
      </c>
      <c r="AK1833" s="19">
        <f t="shared" si="529"/>
        <v>1</v>
      </c>
    </row>
    <row r="1834" spans="2:37" x14ac:dyDescent="0.15">
      <c r="B1834" s="51" t="str">
        <f>IFERROR(IF(AND(AF1834=1,AI1834=1),MAX($B$5:B1833)+1,""),"")</f>
        <v/>
      </c>
      <c r="C1834" s="51" t="str">
        <f>IFERROR(IF(AND(AG1834=1,AJ1834=1),MAX($C$5:C1833)+1,""),"")</f>
        <v/>
      </c>
      <c r="D1834" s="51" t="str">
        <f>IFERROR(IF(AND(AH1834=1,AK1834=1),MAX($D$5:D1833)+1,""),"")</f>
        <v/>
      </c>
      <c r="F1834" s="5" t="s">
        <v>3765</v>
      </c>
      <c r="G1834" s="5" t="s">
        <v>3766</v>
      </c>
      <c r="H1834" s="12" t="str">
        <f>IFERROR([1]!EM_S_STM07_IS(F1834,"9",$H$1,"1")/1000000,"")</f>
        <v/>
      </c>
      <c r="I1834" s="12">
        <f>IFERROR([1]!EM_S_STM07_IS(F1834,"9",$I$1,"1")/1000000,"")</f>
        <v>95.647912219999995</v>
      </c>
      <c r="J1834" s="12">
        <f>IFERROR([1]!EM_S_STM07_IS(F1834,"9",$J$1,"1")/1000000,"")</f>
        <v>149.13756916</v>
      </c>
      <c r="K1834" s="12">
        <f>IFERROR([1]!EM_S_STM07_IS(F1834,"9",$K$1,"1")/1000000,"")</f>
        <v>165.52382800999999</v>
      </c>
      <c r="L1834" s="12">
        <f>IFERROR([1]!EM_S_STM07_IS(F1834,"9",$L$1,"1")/1000000,"")</f>
        <v>209.16544636</v>
      </c>
      <c r="M1834" s="13">
        <f>IFERROR([1]!EM_S_STM07_IS(F1834,"9",$M$1,"1")/1000000,"")</f>
        <v>250.46901578000001</v>
      </c>
      <c r="N1834" s="12" t="str">
        <f>IFERROR([1]!EM_S_STM07_IS(F1834,"61",$N$1,"1")/1000000,"")</f>
        <v/>
      </c>
      <c r="O1834" s="12">
        <f>IFERROR([1]!EM_S_STM07_IS(F1834,"61",$O$1,"1")/1000000,"")</f>
        <v>20.726213129999998</v>
      </c>
      <c r="P1834" s="12">
        <f>IFERROR([1]!EM_S_STM07_IS(F1834,"61",$P$1,"1")/1000000,"")</f>
        <v>30.883694239999997</v>
      </c>
      <c r="Q1834" s="12">
        <f>IFERROR([1]!EM_S_STM07_IS(F1834,"61",$Q$1,"1")/1000000,"")</f>
        <v>39.806784020000002</v>
      </c>
      <c r="R1834" s="12">
        <f>IFERROR([1]!EM_S_STM07_IS(F1834,"61",$R$1,"1")/1000000,"")</f>
        <v>47.979288189999998</v>
      </c>
      <c r="S1834" s="12">
        <f>IFERROR([1]!EM_S_STM07_IS(F1834,"61",$S$1,"1")/1000000,"")</f>
        <v>51.31896235</v>
      </c>
      <c r="T1834" s="20" t="str">
        <f t="shared" si="512"/>
        <v/>
      </c>
      <c r="U1834" s="20" t="str">
        <f t="shared" si="513"/>
        <v/>
      </c>
      <c r="V1834" s="14" t="str">
        <f t="shared" si="514"/>
        <v/>
      </c>
      <c r="W1834" s="14">
        <f t="shared" si="515"/>
        <v>0.55923496601753642</v>
      </c>
      <c r="X1834" s="14">
        <f t="shared" si="516"/>
        <v>0.10987344732982901</v>
      </c>
      <c r="Y1834" s="14">
        <f t="shared" si="517"/>
        <v>0.26365761881342814</v>
      </c>
      <c r="Z1834" s="15">
        <f t="shared" si="518"/>
        <v>0.19746841621685149</v>
      </c>
      <c r="AA1834" s="14" t="str">
        <f t="shared" si="519"/>
        <v/>
      </c>
      <c r="AB1834" s="14">
        <f t="shared" si="520"/>
        <v>0.4900789664899099</v>
      </c>
      <c r="AC1834" s="14">
        <f t="shared" si="521"/>
        <v>0.28892559648654281</v>
      </c>
      <c r="AD1834" s="14">
        <f t="shared" si="522"/>
        <v>0.2053043060673756</v>
      </c>
      <c r="AE1834" s="14">
        <f t="shared" si="523"/>
        <v>6.9606579963728335E-2</v>
      </c>
      <c r="AF1834" s="18" t="str">
        <f t="shared" si="524"/>
        <v/>
      </c>
      <c r="AG1834" s="18" t="str">
        <f t="shared" si="525"/>
        <v/>
      </c>
      <c r="AH1834" s="18" t="str">
        <f t="shared" si="526"/>
        <v/>
      </c>
      <c r="AI1834" s="19">
        <f t="shared" si="527"/>
        <v>1</v>
      </c>
      <c r="AJ1834" s="19" t="str">
        <f t="shared" si="528"/>
        <v/>
      </c>
      <c r="AK1834" s="19" t="str">
        <f t="shared" si="529"/>
        <v/>
      </c>
    </row>
    <row r="1835" spans="2:37" x14ac:dyDescent="0.15">
      <c r="B1835" s="51" t="str">
        <f>IFERROR(IF(AND(AF1835=1,AI1835=1),MAX($B$5:B1834)+1,""),"")</f>
        <v/>
      </c>
      <c r="C1835" s="51" t="str">
        <f>IFERROR(IF(AND(AG1835=1,AJ1835=1),MAX($C$5:C1834)+1,""),"")</f>
        <v/>
      </c>
      <c r="D1835" s="51" t="str">
        <f>IFERROR(IF(AND(AH1835=1,AK1835=1),MAX($D$5:D1834)+1,""),"")</f>
        <v/>
      </c>
      <c r="F1835" s="5" t="s">
        <v>3767</v>
      </c>
      <c r="G1835" s="5" t="s">
        <v>3768</v>
      </c>
      <c r="H1835" s="12">
        <f>IFERROR([1]!EM_S_STM07_IS(F1835,"9",$H$1,"1")/1000000,"")</f>
        <v>86.717498550000002</v>
      </c>
      <c r="I1835" s="12">
        <f>IFERROR([1]!EM_S_STM07_IS(F1835,"9",$I$1,"1")/1000000,"")</f>
        <v>118.19814905</v>
      </c>
      <c r="J1835" s="12">
        <f>IFERROR([1]!EM_S_STM07_IS(F1835,"9",$J$1,"1")/1000000,"")</f>
        <v>132.67012288999999</v>
      </c>
      <c r="K1835" s="12">
        <f>IFERROR([1]!EM_S_STM07_IS(F1835,"9",$K$1,"1")/1000000,"")</f>
        <v>173.62064903000001</v>
      </c>
      <c r="L1835" s="12">
        <f>IFERROR([1]!EM_S_STM07_IS(F1835,"9",$L$1,"1")/1000000,"")</f>
        <v>228.2786409</v>
      </c>
      <c r="M1835" s="13">
        <f>IFERROR([1]!EM_S_STM07_IS(F1835,"9",$M$1,"1")/1000000,"")</f>
        <v>249.44309452000002</v>
      </c>
      <c r="N1835" s="12">
        <f>IFERROR([1]!EM_S_STM07_IS(F1835,"61",$N$1,"1")/1000000,"")</f>
        <v>26.819129780000001</v>
      </c>
      <c r="O1835" s="12">
        <f>IFERROR([1]!EM_S_STM07_IS(F1835,"61",$O$1,"1")/1000000,"")</f>
        <v>33.377045690000003</v>
      </c>
      <c r="P1835" s="12">
        <f>IFERROR([1]!EM_S_STM07_IS(F1835,"61",$P$1,"1")/1000000,"")</f>
        <v>35.150835860000001</v>
      </c>
      <c r="Q1835" s="12">
        <f>IFERROR([1]!EM_S_STM07_IS(F1835,"61",$Q$1,"1")/1000000,"")</f>
        <v>39.226794509999998</v>
      </c>
      <c r="R1835" s="12">
        <f>IFERROR([1]!EM_S_STM07_IS(F1835,"61",$R$1,"1")/1000000,"")</f>
        <v>43.540689030000003</v>
      </c>
      <c r="S1835" s="12">
        <f>IFERROR([1]!EM_S_STM07_IS(F1835,"61",$S$1,"1")/1000000,"")</f>
        <v>53.468320799999994</v>
      </c>
      <c r="T1835" s="20">
        <f t="shared" si="512"/>
        <v>0.23530144311708212</v>
      </c>
      <c r="U1835" s="20">
        <f t="shared" si="513"/>
        <v>0.14796956091014057</v>
      </c>
      <c r="V1835" s="14">
        <f t="shared" si="514"/>
        <v>0.3630253527417967</v>
      </c>
      <c r="W1835" s="14">
        <f t="shared" si="515"/>
        <v>0.12243824422223464</v>
      </c>
      <c r="X1835" s="14">
        <f t="shared" si="516"/>
        <v>0.30866426628663857</v>
      </c>
      <c r="Y1835" s="14">
        <f t="shared" si="517"/>
        <v>0.31481273785905273</v>
      </c>
      <c r="Z1835" s="15">
        <f t="shared" si="518"/>
        <v>9.2713245253949722E-2</v>
      </c>
      <c r="AA1835" s="14">
        <f t="shared" si="519"/>
        <v>0.2445238142995407</v>
      </c>
      <c r="AB1835" s="14">
        <f t="shared" si="520"/>
        <v>5.3144013597687528E-2</v>
      </c>
      <c r="AC1835" s="14">
        <f t="shared" si="521"/>
        <v>0.11595623689387842</v>
      </c>
      <c r="AD1835" s="14">
        <f t="shared" si="522"/>
        <v>0.10997315926235762</v>
      </c>
      <c r="AE1835" s="14">
        <f t="shared" si="523"/>
        <v>0.22800814574063691</v>
      </c>
      <c r="AF1835" s="18">
        <f t="shared" si="524"/>
        <v>1</v>
      </c>
      <c r="AG1835" s="18" t="str">
        <f t="shared" si="525"/>
        <v/>
      </c>
      <c r="AH1835" s="18" t="str">
        <f t="shared" si="526"/>
        <v/>
      </c>
      <c r="AI1835" s="19" t="str">
        <f t="shared" si="527"/>
        <v/>
      </c>
      <c r="AJ1835" s="19" t="str">
        <f t="shared" si="528"/>
        <v/>
      </c>
      <c r="AK1835" s="19" t="str">
        <f t="shared" si="529"/>
        <v/>
      </c>
    </row>
    <row r="1836" spans="2:37" x14ac:dyDescent="0.15">
      <c r="B1836" s="51" t="str">
        <f>IFERROR(IF(AND(AF1836=1,AI1836=1),MAX($B$5:B1835)+1,""),"")</f>
        <v/>
      </c>
      <c r="C1836" s="51" t="str">
        <f>IFERROR(IF(AND(AG1836=1,AJ1836=1),MAX($C$5:C1835)+1,""),"")</f>
        <v/>
      </c>
      <c r="D1836" s="51" t="str">
        <f>IFERROR(IF(AND(AH1836=1,AK1836=1),MAX($D$5:D1835)+1,""),"")</f>
        <v/>
      </c>
      <c r="F1836" s="5" t="s">
        <v>3769</v>
      </c>
      <c r="G1836" s="5" t="s">
        <v>3770</v>
      </c>
      <c r="H1836" s="12" t="str">
        <f>IFERROR([1]!EM_S_STM07_IS(F1836,"9",$H$1,"1")/1000000,"")</f>
        <v/>
      </c>
      <c r="I1836" s="12">
        <f>IFERROR([1]!EM_S_STM07_IS(F1836,"9",$I$1,"1")/1000000,"")</f>
        <v>369.98445363999997</v>
      </c>
      <c r="J1836" s="12">
        <f>IFERROR([1]!EM_S_STM07_IS(F1836,"9",$J$1,"1")/1000000,"")</f>
        <v>376.0114863</v>
      </c>
      <c r="K1836" s="12">
        <f>IFERROR([1]!EM_S_STM07_IS(F1836,"9",$K$1,"1")/1000000,"")</f>
        <v>399.61413539</v>
      </c>
      <c r="L1836" s="12">
        <f>IFERROR([1]!EM_S_STM07_IS(F1836,"9",$L$1,"1")/1000000,"")</f>
        <v>420.98987376999997</v>
      </c>
      <c r="M1836" s="13">
        <f>IFERROR([1]!EM_S_STM07_IS(F1836,"9",$M$1,"1")/1000000,"")</f>
        <v>441.56950842999998</v>
      </c>
      <c r="N1836" s="12" t="str">
        <f>IFERROR([1]!EM_S_STM07_IS(F1836,"61",$N$1,"1")/1000000,"")</f>
        <v/>
      </c>
      <c r="O1836" s="12">
        <f>IFERROR([1]!EM_S_STM07_IS(F1836,"61",$O$1,"1")/1000000,"")</f>
        <v>48.790657609999997</v>
      </c>
      <c r="P1836" s="12">
        <f>IFERROR([1]!EM_S_STM07_IS(F1836,"61",$P$1,"1")/1000000,"")</f>
        <v>51.840024820000004</v>
      </c>
      <c r="Q1836" s="12">
        <f>IFERROR([1]!EM_S_STM07_IS(F1836,"61",$Q$1,"1")/1000000,"")</f>
        <v>56.782305659999999</v>
      </c>
      <c r="R1836" s="12">
        <f>IFERROR([1]!EM_S_STM07_IS(F1836,"61",$R$1,"1")/1000000,"")</f>
        <v>59.672023950000003</v>
      </c>
      <c r="S1836" s="12">
        <f>IFERROR([1]!EM_S_STM07_IS(F1836,"61",$S$1,"1")/1000000,"")</f>
        <v>65.169780119999999</v>
      </c>
      <c r="T1836" s="20" t="str">
        <f t="shared" si="512"/>
        <v/>
      </c>
      <c r="U1836" s="20" t="str">
        <f t="shared" si="513"/>
        <v/>
      </c>
      <c r="V1836" s="14" t="str">
        <f t="shared" si="514"/>
        <v/>
      </c>
      <c r="W1836" s="14">
        <f t="shared" si="515"/>
        <v>1.6289961917871333E-2</v>
      </c>
      <c r="X1836" s="14">
        <f t="shared" si="516"/>
        <v>6.2771085325751652E-2</v>
      </c>
      <c r="Y1836" s="14">
        <f t="shared" si="517"/>
        <v>5.3490946608128621E-2</v>
      </c>
      <c r="Z1836" s="15">
        <f t="shared" si="518"/>
        <v>4.8883918455585734E-2</v>
      </c>
      <c r="AA1836" s="14" t="str">
        <f t="shared" si="519"/>
        <v/>
      </c>
      <c r="AB1836" s="14">
        <f t="shared" si="520"/>
        <v>6.2498997951095807E-2</v>
      </c>
      <c r="AC1836" s="14">
        <f t="shared" si="521"/>
        <v>9.5337161916119517E-2</v>
      </c>
      <c r="AD1836" s="14">
        <f t="shared" si="522"/>
        <v>5.0891175629658371E-2</v>
      </c>
      <c r="AE1836" s="14">
        <f t="shared" si="523"/>
        <v>9.213289253615127E-2</v>
      </c>
      <c r="AF1836" s="18" t="str">
        <f t="shared" si="524"/>
        <v/>
      </c>
      <c r="AG1836" s="18" t="str">
        <f t="shared" si="525"/>
        <v/>
      </c>
      <c r="AH1836" s="18" t="str">
        <f t="shared" si="526"/>
        <v/>
      </c>
      <c r="AI1836" s="19" t="str">
        <f t="shared" si="527"/>
        <v/>
      </c>
      <c r="AJ1836" s="19" t="str">
        <f t="shared" si="528"/>
        <v/>
      </c>
      <c r="AK1836" s="19" t="str">
        <f t="shared" si="529"/>
        <v/>
      </c>
    </row>
    <row r="1837" spans="2:37" x14ac:dyDescent="0.15">
      <c r="B1837" s="51" t="str">
        <f>IFERROR(IF(AND(AF1837=1,AI1837=1),MAX($B$5:B1836)+1,""),"")</f>
        <v/>
      </c>
      <c r="C1837" s="51" t="str">
        <f>IFERROR(IF(AND(AG1837=1,AJ1837=1),MAX($C$5:C1836)+1,""),"")</f>
        <v/>
      </c>
      <c r="D1837" s="51" t="str">
        <f>IFERROR(IF(AND(AH1837=1,AK1837=1),MAX($D$5:D1836)+1,""),"")</f>
        <v/>
      </c>
      <c r="F1837" s="5" t="s">
        <v>3771</v>
      </c>
      <c r="G1837" s="5" t="s">
        <v>3772</v>
      </c>
      <c r="H1837" s="12" t="str">
        <f>IFERROR([1]!EM_S_STM07_IS(F1837,"9",$H$1,"1")/1000000,"")</f>
        <v/>
      </c>
      <c r="I1837" s="12">
        <f>IFERROR([1]!EM_S_STM07_IS(F1837,"9",$I$1,"1")/1000000,"")</f>
        <v>229.29319212999999</v>
      </c>
      <c r="J1837" s="12">
        <f>IFERROR([1]!EM_S_STM07_IS(F1837,"9",$J$1,"1")/1000000,"")</f>
        <v>255.12806574999999</v>
      </c>
      <c r="K1837" s="12">
        <f>IFERROR([1]!EM_S_STM07_IS(F1837,"9",$K$1,"1")/1000000,"")</f>
        <v>201.15346953</v>
      </c>
      <c r="L1837" s="12">
        <f>IFERROR([1]!EM_S_STM07_IS(F1837,"9",$L$1,"1")/1000000,"")</f>
        <v>154.32574495</v>
      </c>
      <c r="M1837" s="13">
        <f>IFERROR([1]!EM_S_STM07_IS(F1837,"9",$M$1,"1")/1000000,"")</f>
        <v>237.26236950000001</v>
      </c>
      <c r="N1837" s="12" t="str">
        <f>IFERROR([1]!EM_S_STM07_IS(F1837,"61",$N$1,"1")/1000000,"")</f>
        <v/>
      </c>
      <c r="O1837" s="12">
        <f>IFERROR([1]!EM_S_STM07_IS(F1837,"61",$O$1,"1")/1000000,"")</f>
        <v>37.376199829999997</v>
      </c>
      <c r="P1837" s="12">
        <f>IFERROR([1]!EM_S_STM07_IS(F1837,"61",$P$1,"1")/1000000,"")</f>
        <v>41.318957759999996</v>
      </c>
      <c r="Q1837" s="12">
        <f>IFERROR([1]!EM_S_STM07_IS(F1837,"61",$Q$1,"1")/1000000,"")</f>
        <v>35.373602609999999</v>
      </c>
      <c r="R1837" s="12">
        <f>IFERROR([1]!EM_S_STM07_IS(F1837,"61",$R$1,"1")/1000000,"")</f>
        <v>24.98439402</v>
      </c>
      <c r="S1837" s="12">
        <f>IFERROR([1]!EM_S_STM07_IS(F1837,"61",$S$1,"1")/1000000,"")</f>
        <v>43.935332420000002</v>
      </c>
      <c r="T1837" s="20" t="str">
        <f t="shared" si="512"/>
        <v/>
      </c>
      <c r="U1837" s="20" t="str">
        <f t="shared" si="513"/>
        <v/>
      </c>
      <c r="V1837" s="14" t="str">
        <f t="shared" si="514"/>
        <v/>
      </c>
      <c r="W1837" s="14">
        <f t="shared" si="515"/>
        <v>0.11267178663269106</v>
      </c>
      <c r="X1837" s="14">
        <f t="shared" si="516"/>
        <v>-0.21155883442823459</v>
      </c>
      <c r="Y1837" s="14">
        <f t="shared" si="517"/>
        <v>-0.2327960073938278</v>
      </c>
      <c r="Z1837" s="15">
        <f t="shared" si="518"/>
        <v>0.53741276011251815</v>
      </c>
      <c r="AA1837" s="14" t="str">
        <f t="shared" si="519"/>
        <v/>
      </c>
      <c r="AB1837" s="14">
        <f t="shared" si="520"/>
        <v>0.10548846452911313</v>
      </c>
      <c r="AC1837" s="14">
        <f t="shared" si="521"/>
        <v>-0.1438892816351619</v>
      </c>
      <c r="AD1837" s="14">
        <f t="shared" si="522"/>
        <v>-0.29369947710847538</v>
      </c>
      <c r="AE1837" s="14">
        <f t="shared" si="523"/>
        <v>0.75851102831750816</v>
      </c>
      <c r="AF1837" s="18" t="str">
        <f t="shared" si="524"/>
        <v/>
      </c>
      <c r="AG1837" s="18" t="str">
        <f t="shared" si="525"/>
        <v/>
      </c>
      <c r="AH1837" s="18" t="str">
        <f t="shared" si="526"/>
        <v/>
      </c>
      <c r="AI1837" s="19" t="str">
        <f t="shared" si="527"/>
        <v/>
      </c>
      <c r="AJ1837" s="19" t="str">
        <f t="shared" si="528"/>
        <v/>
      </c>
      <c r="AK1837" s="19" t="str">
        <f t="shared" si="529"/>
        <v/>
      </c>
    </row>
    <row r="1838" spans="2:37" x14ac:dyDescent="0.15">
      <c r="B1838" s="51" t="str">
        <f>IFERROR(IF(AND(AF1838=1,AI1838=1),MAX($B$5:B1837)+1,""),"")</f>
        <v/>
      </c>
      <c r="C1838" s="51" t="str">
        <f>IFERROR(IF(AND(AG1838=1,AJ1838=1),MAX($C$5:C1837)+1,""),"")</f>
        <v/>
      </c>
      <c r="D1838" s="51" t="str">
        <f>IFERROR(IF(AND(AH1838=1,AK1838=1),MAX($D$5:D1837)+1,""),"")</f>
        <v/>
      </c>
      <c r="F1838" s="5" t="s">
        <v>3773</v>
      </c>
      <c r="G1838" s="5" t="s">
        <v>3774</v>
      </c>
      <c r="H1838" s="12" t="str">
        <f>IFERROR([1]!EM_S_STM07_IS(F1838,"9",$H$1,"1")/1000000,"")</f>
        <v/>
      </c>
      <c r="I1838" s="12">
        <f>IFERROR([1]!EM_S_STM07_IS(F1838,"9",$I$1,"1")/1000000,"")</f>
        <v>182.81272644999999</v>
      </c>
      <c r="J1838" s="12">
        <f>IFERROR([1]!EM_S_STM07_IS(F1838,"9",$J$1,"1")/1000000,"")</f>
        <v>202.95580527999999</v>
      </c>
      <c r="K1838" s="12">
        <f>IFERROR([1]!EM_S_STM07_IS(F1838,"9",$K$1,"1")/1000000,"")</f>
        <v>262.75399397999996</v>
      </c>
      <c r="L1838" s="12">
        <f>IFERROR([1]!EM_S_STM07_IS(F1838,"9",$L$1,"1")/1000000,"")</f>
        <v>308.69405527999999</v>
      </c>
      <c r="M1838" s="13">
        <f>IFERROR([1]!EM_S_STM07_IS(F1838,"9",$M$1,"1")/1000000,"")</f>
        <v>309.08997993000003</v>
      </c>
      <c r="N1838" s="12" t="str">
        <f>IFERROR([1]!EM_S_STM07_IS(F1838,"61",$N$1,"1")/1000000,"")</f>
        <v/>
      </c>
      <c r="O1838" s="12">
        <f>IFERROR([1]!EM_S_STM07_IS(F1838,"61",$O$1,"1")/1000000,"")</f>
        <v>42.259604299999999</v>
      </c>
      <c r="P1838" s="12">
        <f>IFERROR([1]!EM_S_STM07_IS(F1838,"61",$P$1,"1")/1000000,"")</f>
        <v>42.468517970000001</v>
      </c>
      <c r="Q1838" s="12">
        <f>IFERROR([1]!EM_S_STM07_IS(F1838,"61",$Q$1,"1")/1000000,"")</f>
        <v>46.898816479999994</v>
      </c>
      <c r="R1838" s="12">
        <f>IFERROR([1]!EM_S_STM07_IS(F1838,"61",$R$1,"1")/1000000,"")</f>
        <v>48.671761619999998</v>
      </c>
      <c r="S1838" s="12">
        <f>IFERROR([1]!EM_S_STM07_IS(F1838,"61",$S$1,"1")/1000000,"")</f>
        <v>44.00985464</v>
      </c>
      <c r="T1838" s="20" t="str">
        <f t="shared" si="512"/>
        <v/>
      </c>
      <c r="U1838" s="20" t="str">
        <f t="shared" si="513"/>
        <v/>
      </c>
      <c r="V1838" s="14" t="str">
        <f t="shared" si="514"/>
        <v/>
      </c>
      <c r="W1838" s="14">
        <f t="shared" si="515"/>
        <v>0.11018422634547394</v>
      </c>
      <c r="X1838" s="14">
        <f t="shared" si="516"/>
        <v>0.29463650284603465</v>
      </c>
      <c r="Y1838" s="14">
        <f t="shared" si="517"/>
        <v>0.17484058226531407</v>
      </c>
      <c r="Z1838" s="15">
        <f t="shared" si="518"/>
        <v>1.2825794446897209E-3</v>
      </c>
      <c r="AA1838" s="14" t="str">
        <f t="shared" si="519"/>
        <v/>
      </c>
      <c r="AB1838" s="14">
        <f t="shared" si="520"/>
        <v>4.943578470752533E-3</v>
      </c>
      <c r="AC1838" s="14">
        <f t="shared" si="521"/>
        <v>0.1043195930013282</v>
      </c>
      <c r="AD1838" s="14">
        <f t="shared" si="522"/>
        <v>3.7803622203474517E-2</v>
      </c>
      <c r="AE1838" s="14">
        <f t="shared" si="523"/>
        <v>-9.5782581620886847E-2</v>
      </c>
      <c r="AF1838" s="18" t="str">
        <f t="shared" si="524"/>
        <v/>
      </c>
      <c r="AG1838" s="18" t="str">
        <f t="shared" si="525"/>
        <v/>
      </c>
      <c r="AH1838" s="18" t="str">
        <f t="shared" si="526"/>
        <v/>
      </c>
      <c r="AI1838" s="19" t="str">
        <f t="shared" si="527"/>
        <v/>
      </c>
      <c r="AJ1838" s="19" t="str">
        <f t="shared" si="528"/>
        <v/>
      </c>
      <c r="AK1838" s="19" t="str">
        <f t="shared" si="529"/>
        <v/>
      </c>
    </row>
    <row r="1839" spans="2:37" x14ac:dyDescent="0.15">
      <c r="B1839" s="51" t="str">
        <f>IFERROR(IF(AND(AF1839=1,AI1839=1),MAX($B$5:B1838)+1,""),"")</f>
        <v/>
      </c>
      <c r="C1839" s="51" t="str">
        <f>IFERROR(IF(AND(AG1839=1,AJ1839=1),MAX($C$5:C1838)+1,""),"")</f>
        <v/>
      </c>
      <c r="D1839" s="51" t="str">
        <f>IFERROR(IF(AND(AH1839=1,AK1839=1),MAX($D$5:D1838)+1,""),"")</f>
        <v/>
      </c>
      <c r="F1839" s="5" t="s">
        <v>3775</v>
      </c>
      <c r="G1839" s="5" t="s">
        <v>3776</v>
      </c>
      <c r="H1839" s="12" t="str">
        <f>IFERROR([1]!EM_S_STM07_IS(F1839,"9",$H$1,"1")/1000000,"")</f>
        <v/>
      </c>
      <c r="I1839" s="12">
        <f>IFERROR([1]!EM_S_STM07_IS(F1839,"9",$I$1,"1")/1000000,"")</f>
        <v>19.299499999999998</v>
      </c>
      <c r="J1839" s="12">
        <f>IFERROR([1]!EM_S_STM07_IS(F1839,"9",$J$1,"1")/1000000,"")</f>
        <v>81.482699999999994</v>
      </c>
      <c r="K1839" s="12">
        <f>IFERROR([1]!EM_S_STM07_IS(F1839,"9",$K$1,"1")/1000000,"")</f>
        <v>139.83196816999998</v>
      </c>
      <c r="L1839" s="12">
        <f>IFERROR([1]!EM_S_STM07_IS(F1839,"9",$L$1,"1")/1000000,"")</f>
        <v>227.17535581999999</v>
      </c>
      <c r="M1839" s="13">
        <f>IFERROR([1]!EM_S_STM07_IS(F1839,"9",$M$1,"1")/1000000,"")</f>
        <v>225.1257646</v>
      </c>
      <c r="N1839" s="12" t="str">
        <f>IFERROR([1]!EM_S_STM07_IS(F1839,"61",$N$1,"1")/1000000,"")</f>
        <v/>
      </c>
      <c r="O1839" s="12">
        <f>IFERROR([1]!EM_S_STM07_IS(F1839,"61",$O$1,"1")/1000000,"")</f>
        <v>-1.5206999999999999</v>
      </c>
      <c r="P1839" s="12">
        <f>IFERROR([1]!EM_S_STM07_IS(F1839,"61",$P$1,"1")/1000000,"")</f>
        <v>21.565100000000001</v>
      </c>
      <c r="Q1839" s="12">
        <f>IFERROR([1]!EM_S_STM07_IS(F1839,"61",$Q$1,"1")/1000000,"")</f>
        <v>43.939345799999998</v>
      </c>
      <c r="R1839" s="12">
        <f>IFERROR([1]!EM_S_STM07_IS(F1839,"61",$R$1,"1")/1000000,"")</f>
        <v>46.439184779999998</v>
      </c>
      <c r="S1839" s="12">
        <f>IFERROR([1]!EM_S_STM07_IS(F1839,"61",$S$1,"1")/1000000,"")</f>
        <v>51.728004130000002</v>
      </c>
      <c r="T1839" s="20" t="str">
        <f t="shared" si="512"/>
        <v/>
      </c>
      <c r="U1839" s="20" t="str">
        <f t="shared" si="513"/>
        <v/>
      </c>
      <c r="V1839" s="14" t="str">
        <f t="shared" si="514"/>
        <v/>
      </c>
      <c r="W1839" s="14">
        <f t="shared" si="515"/>
        <v>3.2220109329257238</v>
      </c>
      <c r="X1839" s="14">
        <f t="shared" si="516"/>
        <v>0.71609394595417175</v>
      </c>
      <c r="Y1839" s="14">
        <f t="shared" si="517"/>
        <v>0.62463103961901434</v>
      </c>
      <c r="Z1839" s="15">
        <f t="shared" si="518"/>
        <v>-9.0220667316747525E-3</v>
      </c>
      <c r="AA1839" s="14" t="str">
        <f t="shared" si="519"/>
        <v/>
      </c>
      <c r="AB1839" s="14">
        <f t="shared" si="520"/>
        <v>15.181035049648191</v>
      </c>
      <c r="AC1839" s="14">
        <f t="shared" si="521"/>
        <v>1.0375210780381263</v>
      </c>
      <c r="AD1839" s="14">
        <f t="shared" si="522"/>
        <v>5.6892949462165179E-2</v>
      </c>
      <c r="AE1839" s="14">
        <f t="shared" si="523"/>
        <v>0.11388699812572387</v>
      </c>
      <c r="AF1839" s="18" t="str">
        <f t="shared" si="524"/>
        <v/>
      </c>
      <c r="AG1839" s="18" t="str">
        <f t="shared" si="525"/>
        <v/>
      </c>
      <c r="AH1839" s="18" t="str">
        <f t="shared" si="526"/>
        <v/>
      </c>
      <c r="AI1839" s="19" t="str">
        <f t="shared" si="527"/>
        <v/>
      </c>
      <c r="AJ1839" s="19" t="str">
        <f t="shared" si="528"/>
        <v/>
      </c>
      <c r="AK1839" s="19" t="str">
        <f t="shared" si="529"/>
        <v/>
      </c>
    </row>
    <row r="1840" spans="2:37" x14ac:dyDescent="0.15">
      <c r="B1840" s="51" t="str">
        <f>IFERROR(IF(AND(AF1840=1,AI1840=1),MAX($B$5:B1839)+1,""),"")</f>
        <v/>
      </c>
      <c r="C1840" s="51" t="str">
        <f>IFERROR(IF(AND(AG1840=1,AJ1840=1),MAX($C$5:C1839)+1,""),"")</f>
        <v/>
      </c>
      <c r="D1840" s="51" t="str">
        <f>IFERROR(IF(AND(AH1840=1,AK1840=1),MAX($D$5:D1839)+1,""),"")</f>
        <v/>
      </c>
      <c r="F1840" s="5" t="s">
        <v>3777</v>
      </c>
      <c r="G1840" s="5" t="s">
        <v>3778</v>
      </c>
      <c r="H1840" s="12" t="str">
        <f>IFERROR([1]!EM_S_STM07_IS(F1840,"9",$H$1,"1")/1000000,"")</f>
        <v/>
      </c>
      <c r="I1840" s="12">
        <f>IFERROR([1]!EM_S_STM07_IS(F1840,"9",$I$1,"1")/1000000,"")</f>
        <v>120.22765131999999</v>
      </c>
      <c r="J1840" s="12">
        <f>IFERROR([1]!EM_S_STM07_IS(F1840,"9",$J$1,"1")/1000000,"")</f>
        <v>187.00883540000001</v>
      </c>
      <c r="K1840" s="12">
        <f>IFERROR([1]!EM_S_STM07_IS(F1840,"9",$K$1,"1")/1000000,"")</f>
        <v>244.10189216999999</v>
      </c>
      <c r="L1840" s="12">
        <f>IFERROR([1]!EM_S_STM07_IS(F1840,"9",$L$1,"1")/1000000,"")</f>
        <v>327.40227012999998</v>
      </c>
      <c r="M1840" s="13">
        <f>IFERROR([1]!EM_S_STM07_IS(F1840,"9",$M$1,"1")/1000000,"")</f>
        <v>257.77561226</v>
      </c>
      <c r="N1840" s="12" t="str">
        <f>IFERROR([1]!EM_S_STM07_IS(F1840,"61",$N$1,"1")/1000000,"")</f>
        <v/>
      </c>
      <c r="O1840" s="12">
        <f>IFERROR([1]!EM_S_STM07_IS(F1840,"61",$O$1,"1")/1000000,"")</f>
        <v>12.650678210000001</v>
      </c>
      <c r="P1840" s="12">
        <f>IFERROR([1]!EM_S_STM07_IS(F1840,"61",$P$1,"1")/1000000,"")</f>
        <v>22.595930660000001</v>
      </c>
      <c r="Q1840" s="12">
        <f>IFERROR([1]!EM_S_STM07_IS(F1840,"61",$Q$1,"1")/1000000,"")</f>
        <v>41.146231100000001</v>
      </c>
      <c r="R1840" s="12">
        <f>IFERROR([1]!EM_S_STM07_IS(F1840,"61",$R$1,"1")/1000000,"")</f>
        <v>55.891536719999998</v>
      </c>
      <c r="S1840" s="12">
        <f>IFERROR([1]!EM_S_STM07_IS(F1840,"61",$S$1,"1")/1000000,"")</f>
        <v>50.702957829999995</v>
      </c>
      <c r="T1840" s="20" t="str">
        <f t="shared" si="512"/>
        <v/>
      </c>
      <c r="U1840" s="20" t="str">
        <f t="shared" si="513"/>
        <v/>
      </c>
      <c r="V1840" s="14" t="str">
        <f t="shared" si="514"/>
        <v/>
      </c>
      <c r="W1840" s="14">
        <f t="shared" si="515"/>
        <v>0.55545611468574785</v>
      </c>
      <c r="X1840" s="14">
        <f t="shared" si="516"/>
        <v>0.30529603934424571</v>
      </c>
      <c r="Y1840" s="14">
        <f t="shared" si="517"/>
        <v>0.34125248771929662</v>
      </c>
      <c r="Z1840" s="15">
        <f t="shared" si="518"/>
        <v>-0.21266394347954173</v>
      </c>
      <c r="AA1840" s="14" t="str">
        <f t="shared" si="519"/>
        <v/>
      </c>
      <c r="AB1840" s="14">
        <f t="shared" si="520"/>
        <v>0.7861438165535316</v>
      </c>
      <c r="AC1840" s="14">
        <f t="shared" si="521"/>
        <v>0.82095757502205047</v>
      </c>
      <c r="AD1840" s="14">
        <f t="shared" si="522"/>
        <v>0.35836345701174066</v>
      </c>
      <c r="AE1840" s="14">
        <f t="shared" si="523"/>
        <v>-9.283299752506792E-2</v>
      </c>
      <c r="AF1840" s="18" t="str">
        <f t="shared" si="524"/>
        <v/>
      </c>
      <c r="AG1840" s="18" t="str">
        <f t="shared" si="525"/>
        <v/>
      </c>
      <c r="AH1840" s="18" t="str">
        <f t="shared" si="526"/>
        <v/>
      </c>
      <c r="AI1840" s="19" t="str">
        <f t="shared" si="527"/>
        <v/>
      </c>
      <c r="AJ1840" s="19" t="str">
        <f t="shared" si="528"/>
        <v/>
      </c>
      <c r="AK1840" s="19" t="str">
        <f t="shared" si="529"/>
        <v/>
      </c>
    </row>
    <row r="1841" spans="2:37" x14ac:dyDescent="0.15">
      <c r="B1841" s="51" t="str">
        <f>IFERROR(IF(AND(AF1841=1,AI1841=1),MAX($B$5:B1840)+1,""),"")</f>
        <v/>
      </c>
      <c r="C1841" s="51" t="str">
        <f>IFERROR(IF(AND(AG1841=1,AJ1841=1),MAX($C$5:C1840)+1,""),"")</f>
        <v/>
      </c>
      <c r="D1841" s="51" t="str">
        <f>IFERROR(IF(AND(AH1841=1,AK1841=1),MAX($D$5:D1840)+1,""),"")</f>
        <v/>
      </c>
      <c r="F1841" s="5" t="s">
        <v>3779</v>
      </c>
      <c r="G1841" s="5" t="s">
        <v>3780</v>
      </c>
      <c r="H1841" s="12" t="str">
        <f>IFERROR([1]!EM_S_STM07_IS(F1841,"9",$H$1,"1")/1000000,"")</f>
        <v/>
      </c>
      <c r="I1841" s="12">
        <f>IFERROR([1]!EM_S_STM07_IS(F1841,"9",$I$1,"1")/1000000,"")</f>
        <v>256.89201308000003</v>
      </c>
      <c r="J1841" s="12">
        <f>IFERROR([1]!EM_S_STM07_IS(F1841,"9",$J$1,"1")/1000000,"")</f>
        <v>280.77756035000004</v>
      </c>
      <c r="K1841" s="12">
        <f>IFERROR([1]!EM_S_STM07_IS(F1841,"9",$K$1,"1")/1000000,"")</f>
        <v>305.91954113999998</v>
      </c>
      <c r="L1841" s="12">
        <f>IFERROR([1]!EM_S_STM07_IS(F1841,"9",$L$1,"1")/1000000,"")</f>
        <v>317.03934614999997</v>
      </c>
      <c r="M1841" s="13">
        <f>IFERROR([1]!EM_S_STM07_IS(F1841,"9",$M$1,"1")/1000000,"")</f>
        <v>511.91723589999998</v>
      </c>
      <c r="N1841" s="12" t="str">
        <f>IFERROR([1]!EM_S_STM07_IS(F1841,"61",$N$1,"1")/1000000,"")</f>
        <v/>
      </c>
      <c r="O1841" s="12">
        <f>IFERROR([1]!EM_S_STM07_IS(F1841,"61",$O$1,"1")/1000000,"")</f>
        <v>42.36972119</v>
      </c>
      <c r="P1841" s="12">
        <f>IFERROR([1]!EM_S_STM07_IS(F1841,"61",$P$1,"1")/1000000,"")</f>
        <v>45.692845490000003</v>
      </c>
      <c r="Q1841" s="12">
        <f>IFERROR([1]!EM_S_STM07_IS(F1841,"61",$Q$1,"1")/1000000,"")</f>
        <v>59.203997380000004</v>
      </c>
      <c r="R1841" s="12">
        <f>IFERROR([1]!EM_S_STM07_IS(F1841,"61",$R$1,"1")/1000000,"")</f>
        <v>14.327069130000002</v>
      </c>
      <c r="S1841" s="12">
        <f>IFERROR([1]!EM_S_STM07_IS(F1841,"61",$S$1,"1")/1000000,"")</f>
        <v>63.940605299999994</v>
      </c>
      <c r="T1841" s="20" t="str">
        <f t="shared" si="512"/>
        <v/>
      </c>
      <c r="U1841" s="20" t="str">
        <f t="shared" si="513"/>
        <v/>
      </c>
      <c r="V1841" s="14" t="str">
        <f t="shared" si="514"/>
        <v/>
      </c>
      <c r="W1841" s="14">
        <f t="shared" si="515"/>
        <v>9.2978940776028335E-2</v>
      </c>
      <c r="X1841" s="14">
        <f t="shared" si="516"/>
        <v>8.9544124390351879E-2</v>
      </c>
      <c r="Y1841" s="14">
        <f t="shared" si="517"/>
        <v>3.6348789516885305E-2</v>
      </c>
      <c r="Z1841" s="15">
        <f t="shared" si="518"/>
        <v>0.6146804556485489</v>
      </c>
      <c r="AA1841" s="14" t="str">
        <f t="shared" si="519"/>
        <v/>
      </c>
      <c r="AB1841" s="14">
        <f t="shared" si="520"/>
        <v>7.8431582900864577E-2</v>
      </c>
      <c r="AC1841" s="14">
        <f t="shared" si="521"/>
        <v>0.29569513006050258</v>
      </c>
      <c r="AD1841" s="14">
        <f t="shared" si="522"/>
        <v>-0.75800503742945069</v>
      </c>
      <c r="AE1841" s="14">
        <f t="shared" si="523"/>
        <v>3.4629229272100246</v>
      </c>
      <c r="AF1841" s="18" t="str">
        <f t="shared" si="524"/>
        <v/>
      </c>
      <c r="AG1841" s="18" t="str">
        <f t="shared" si="525"/>
        <v/>
      </c>
      <c r="AH1841" s="18" t="str">
        <f t="shared" si="526"/>
        <v/>
      </c>
      <c r="AI1841" s="19" t="str">
        <f t="shared" si="527"/>
        <v/>
      </c>
      <c r="AJ1841" s="19" t="str">
        <f t="shared" si="528"/>
        <v/>
      </c>
      <c r="AK1841" s="19" t="str">
        <f t="shared" si="529"/>
        <v/>
      </c>
    </row>
    <row r="1842" spans="2:37" x14ac:dyDescent="0.15">
      <c r="B1842" s="51" t="str">
        <f>IFERROR(IF(AND(AF1842=1,AI1842=1),MAX($B$5:B1841)+1,""),"")</f>
        <v/>
      </c>
      <c r="C1842" s="51" t="str">
        <f>IFERROR(IF(AND(AG1842=1,AJ1842=1),MAX($C$5:C1841)+1,""),"")</f>
        <v/>
      </c>
      <c r="D1842" s="51" t="str">
        <f>IFERROR(IF(AND(AH1842=1,AK1842=1),MAX($D$5:D1841)+1,""),"")</f>
        <v/>
      </c>
      <c r="F1842" s="5" t="s">
        <v>3781</v>
      </c>
      <c r="G1842" s="5" t="s">
        <v>3782</v>
      </c>
      <c r="H1842" s="12" t="str">
        <f>IFERROR([1]!EM_S_STM07_IS(F1842,"9",$H$1,"1")/1000000,"")</f>
        <v/>
      </c>
      <c r="I1842" s="12">
        <f>IFERROR([1]!EM_S_STM07_IS(F1842,"9",$I$1,"1")/1000000,"")</f>
        <v>60.108770280000002</v>
      </c>
      <c r="J1842" s="12">
        <f>IFERROR([1]!EM_S_STM07_IS(F1842,"9",$J$1,"1")/1000000,"")</f>
        <v>61.623339960000003</v>
      </c>
      <c r="K1842" s="12">
        <f>IFERROR([1]!EM_S_STM07_IS(F1842,"9",$K$1,"1")/1000000,"")</f>
        <v>90.755572239999992</v>
      </c>
      <c r="L1842" s="12">
        <f>IFERROR([1]!EM_S_STM07_IS(F1842,"9",$L$1,"1")/1000000,"")</f>
        <v>98.204410490000001</v>
      </c>
      <c r="M1842" s="13">
        <f>IFERROR([1]!EM_S_STM07_IS(F1842,"9",$M$1,"1")/1000000,"")</f>
        <v>97.896432260000012</v>
      </c>
      <c r="N1842" s="12" t="str">
        <f>IFERROR([1]!EM_S_STM07_IS(F1842,"61",$N$1,"1")/1000000,"")</f>
        <v/>
      </c>
      <c r="O1842" s="12">
        <f>IFERROR([1]!EM_S_STM07_IS(F1842,"61",$O$1,"1")/1000000,"")</f>
        <v>29.38445141</v>
      </c>
      <c r="P1842" s="12">
        <f>IFERROR([1]!EM_S_STM07_IS(F1842,"61",$P$1,"1")/1000000,"")</f>
        <v>20.736251079999999</v>
      </c>
      <c r="Q1842" s="12">
        <f>IFERROR([1]!EM_S_STM07_IS(F1842,"61",$Q$1,"1")/1000000,"")</f>
        <v>32.061005059999999</v>
      </c>
      <c r="R1842" s="12">
        <f>IFERROR([1]!EM_S_STM07_IS(F1842,"61",$R$1,"1")/1000000,"")</f>
        <v>34.220826359999997</v>
      </c>
      <c r="S1842" s="12">
        <f>IFERROR([1]!EM_S_STM07_IS(F1842,"61",$S$1,"1")/1000000,"")</f>
        <v>30.024517420000002</v>
      </c>
      <c r="T1842" s="20" t="str">
        <f t="shared" si="512"/>
        <v/>
      </c>
      <c r="U1842" s="20" t="str">
        <f t="shared" si="513"/>
        <v/>
      </c>
      <c r="V1842" s="14" t="str">
        <f t="shared" si="514"/>
        <v/>
      </c>
      <c r="W1842" s="14">
        <f t="shared" si="515"/>
        <v>2.5197149649623492E-2</v>
      </c>
      <c r="X1842" s="14">
        <f t="shared" si="516"/>
        <v>0.47274672711524329</v>
      </c>
      <c r="Y1842" s="14">
        <f t="shared" si="517"/>
        <v>8.2075822631604498E-2</v>
      </c>
      <c r="Z1842" s="15">
        <f t="shared" si="518"/>
        <v>-3.1360936689432098E-3</v>
      </c>
      <c r="AA1842" s="14" t="str">
        <f t="shared" si="519"/>
        <v/>
      </c>
      <c r="AB1842" s="14">
        <f t="shared" si="520"/>
        <v>-0.29431212478096086</v>
      </c>
      <c r="AC1842" s="14">
        <f t="shared" si="521"/>
        <v>0.54613314317565642</v>
      </c>
      <c r="AD1842" s="14">
        <f t="shared" si="522"/>
        <v>6.7365988557066062E-2</v>
      </c>
      <c r="AE1842" s="14">
        <f t="shared" si="523"/>
        <v>-0.12262441870500741</v>
      </c>
      <c r="AF1842" s="18" t="str">
        <f t="shared" si="524"/>
        <v/>
      </c>
      <c r="AG1842" s="18" t="str">
        <f t="shared" si="525"/>
        <v/>
      </c>
      <c r="AH1842" s="18" t="str">
        <f t="shared" si="526"/>
        <v/>
      </c>
      <c r="AI1842" s="19" t="str">
        <f t="shared" si="527"/>
        <v/>
      </c>
      <c r="AJ1842" s="19" t="str">
        <f t="shared" si="528"/>
        <v/>
      </c>
      <c r="AK1842" s="19" t="str">
        <f t="shared" si="529"/>
        <v/>
      </c>
    </row>
    <row r="1843" spans="2:37" x14ac:dyDescent="0.15">
      <c r="B1843" s="51" t="str">
        <f>IFERROR(IF(AND(AF1843=1,AI1843=1),MAX($B$5:B1842)+1,""),"")</f>
        <v/>
      </c>
      <c r="C1843" s="51" t="str">
        <f>IFERROR(IF(AND(AG1843=1,AJ1843=1),MAX($C$5:C1842)+1,""),"")</f>
        <v/>
      </c>
      <c r="D1843" s="51" t="str">
        <f>IFERROR(IF(AND(AH1843=1,AK1843=1),MAX($D$5:D1842)+1,""),"")</f>
        <v/>
      </c>
      <c r="F1843" s="5" t="s">
        <v>3783</v>
      </c>
      <c r="G1843" s="5" t="s">
        <v>3784</v>
      </c>
      <c r="H1843" s="12" t="str">
        <f>IFERROR([1]!EM_S_STM07_IS(F1843,"9",$H$1,"1")/1000000,"")</f>
        <v/>
      </c>
      <c r="I1843" s="12">
        <f>IFERROR([1]!EM_S_STM07_IS(F1843,"9",$I$1,"1")/1000000,"")</f>
        <v>96.821039760000005</v>
      </c>
      <c r="J1843" s="12">
        <f>IFERROR([1]!EM_S_STM07_IS(F1843,"9",$J$1,"1")/1000000,"")</f>
        <v>192.79885528999998</v>
      </c>
      <c r="K1843" s="12">
        <f>IFERROR([1]!EM_S_STM07_IS(F1843,"9",$K$1,"1")/1000000,"")</f>
        <v>272.53095148</v>
      </c>
      <c r="L1843" s="12">
        <f>IFERROR([1]!EM_S_STM07_IS(F1843,"9",$L$1,"1")/1000000,"")</f>
        <v>313.72477810999999</v>
      </c>
      <c r="M1843" s="13">
        <f>IFERROR([1]!EM_S_STM07_IS(F1843,"9",$M$1,"1")/1000000,"")</f>
        <v>321.63456157999997</v>
      </c>
      <c r="N1843" s="12" t="str">
        <f>IFERROR([1]!EM_S_STM07_IS(F1843,"61",$N$1,"1")/1000000,"")</f>
        <v/>
      </c>
      <c r="O1843" s="12">
        <f>IFERROR([1]!EM_S_STM07_IS(F1843,"61",$O$1,"1")/1000000,"")</f>
        <v>15.69314528</v>
      </c>
      <c r="P1843" s="12">
        <f>IFERROR([1]!EM_S_STM07_IS(F1843,"61",$P$1,"1")/1000000,"")</f>
        <v>30.998758350000003</v>
      </c>
      <c r="Q1843" s="12">
        <f>IFERROR([1]!EM_S_STM07_IS(F1843,"61",$Q$1,"1")/1000000,"")</f>
        <v>51.797490450000005</v>
      </c>
      <c r="R1843" s="12">
        <f>IFERROR([1]!EM_S_STM07_IS(F1843,"61",$R$1,"1")/1000000,"")</f>
        <v>65.86173909</v>
      </c>
      <c r="S1843" s="12">
        <f>IFERROR([1]!EM_S_STM07_IS(F1843,"61",$S$1,"1")/1000000,"")</f>
        <v>59.501307310000001</v>
      </c>
      <c r="T1843" s="20" t="str">
        <f t="shared" si="512"/>
        <v/>
      </c>
      <c r="U1843" s="20" t="str">
        <f t="shared" si="513"/>
        <v/>
      </c>
      <c r="V1843" s="14" t="str">
        <f t="shared" si="514"/>
        <v/>
      </c>
      <c r="W1843" s="14">
        <f t="shared" si="515"/>
        <v>0.99129089883675892</v>
      </c>
      <c r="X1843" s="14">
        <f t="shared" si="516"/>
        <v>0.41355067212442903</v>
      </c>
      <c r="Y1843" s="14">
        <f t="shared" si="517"/>
        <v>0.15115283752650402</v>
      </c>
      <c r="Z1843" s="15">
        <f t="shared" si="518"/>
        <v>2.5212492037293293E-2</v>
      </c>
      <c r="AA1843" s="14" t="str">
        <f t="shared" si="519"/>
        <v/>
      </c>
      <c r="AB1843" s="14">
        <f t="shared" si="520"/>
        <v>0.97530563802949788</v>
      </c>
      <c r="AC1843" s="14">
        <f t="shared" si="521"/>
        <v>0.67095371579616836</v>
      </c>
      <c r="AD1843" s="14">
        <f t="shared" si="522"/>
        <v>0.27152374599260132</v>
      </c>
      <c r="AE1843" s="14">
        <f t="shared" si="523"/>
        <v>-9.6572484539293374E-2</v>
      </c>
      <c r="AF1843" s="18" t="str">
        <f t="shared" si="524"/>
        <v/>
      </c>
      <c r="AG1843" s="18" t="str">
        <f t="shared" si="525"/>
        <v/>
      </c>
      <c r="AH1843" s="18" t="str">
        <f t="shared" si="526"/>
        <v/>
      </c>
      <c r="AI1843" s="19" t="str">
        <f t="shared" si="527"/>
        <v/>
      </c>
      <c r="AJ1843" s="19" t="str">
        <f t="shared" si="528"/>
        <v/>
      </c>
      <c r="AK1843" s="19" t="str">
        <f t="shared" si="529"/>
        <v/>
      </c>
    </row>
    <row r="1844" spans="2:37" x14ac:dyDescent="0.15">
      <c r="B1844" s="51" t="str">
        <f>IFERROR(IF(AND(AF1844=1,AI1844=1),MAX($B$5:B1843)+1,""),"")</f>
        <v/>
      </c>
      <c r="C1844" s="51" t="str">
        <f>IFERROR(IF(AND(AG1844=1,AJ1844=1),MAX($C$5:C1843)+1,""),"")</f>
        <v/>
      </c>
      <c r="D1844" s="51" t="str">
        <f>IFERROR(IF(AND(AH1844=1,AK1844=1),MAX($D$5:D1843)+1,""),"")</f>
        <v/>
      </c>
      <c r="F1844" s="5" t="s">
        <v>3785</v>
      </c>
      <c r="G1844" s="5" t="s">
        <v>3786</v>
      </c>
      <c r="H1844" s="12" t="str">
        <f>IFERROR([1]!EM_S_STM07_IS(F1844,"9",$H$1,"1")/1000000,"")</f>
        <v/>
      </c>
      <c r="I1844" s="12">
        <f>IFERROR([1]!EM_S_STM07_IS(F1844,"9",$I$1,"1")/1000000,"")</f>
        <v>109.11058</v>
      </c>
      <c r="J1844" s="12">
        <f>IFERROR([1]!EM_S_STM07_IS(F1844,"9",$J$1,"1")/1000000,"")</f>
        <v>168.56518056000002</v>
      </c>
      <c r="K1844" s="12">
        <f>IFERROR([1]!EM_S_STM07_IS(F1844,"9",$K$1,"1")/1000000,"")</f>
        <v>275.20004255000003</v>
      </c>
      <c r="L1844" s="12">
        <f>IFERROR([1]!EM_S_STM07_IS(F1844,"9",$L$1,"1")/1000000,"")</f>
        <v>335.97970114999998</v>
      </c>
      <c r="M1844" s="13">
        <f>IFERROR([1]!EM_S_STM07_IS(F1844,"9",$M$1,"1")/1000000,"")</f>
        <v>346.42968669999999</v>
      </c>
      <c r="N1844" s="12" t="str">
        <f>IFERROR([1]!EM_S_STM07_IS(F1844,"61",$N$1,"1")/1000000,"")</f>
        <v/>
      </c>
      <c r="O1844" s="12">
        <f>IFERROR([1]!EM_S_STM07_IS(F1844,"61",$O$1,"1")/1000000,"")</f>
        <v>19.862344969999999</v>
      </c>
      <c r="P1844" s="12">
        <f>IFERROR([1]!EM_S_STM07_IS(F1844,"61",$P$1,"1")/1000000,"")</f>
        <v>23.956993100000002</v>
      </c>
      <c r="Q1844" s="12">
        <f>IFERROR([1]!EM_S_STM07_IS(F1844,"61",$Q$1,"1")/1000000,"")</f>
        <v>30.718412749999999</v>
      </c>
      <c r="R1844" s="12">
        <f>IFERROR([1]!EM_S_STM07_IS(F1844,"61",$R$1,"1")/1000000,"")</f>
        <v>29.991258739999999</v>
      </c>
      <c r="S1844" s="12">
        <f>IFERROR([1]!EM_S_STM07_IS(F1844,"61",$S$1,"1")/1000000,"")</f>
        <v>31.318045789999999</v>
      </c>
      <c r="T1844" s="20" t="str">
        <f t="shared" si="512"/>
        <v/>
      </c>
      <c r="U1844" s="20" t="str">
        <f t="shared" si="513"/>
        <v/>
      </c>
      <c r="V1844" s="14" t="str">
        <f t="shared" si="514"/>
        <v/>
      </c>
      <c r="W1844" s="14">
        <f t="shared" si="515"/>
        <v>0.54490225017592264</v>
      </c>
      <c r="X1844" s="14">
        <f t="shared" si="516"/>
        <v>0.63260313687406999</v>
      </c>
      <c r="Y1844" s="14">
        <f t="shared" si="517"/>
        <v>0.22085628343955335</v>
      </c>
      <c r="Z1844" s="15">
        <f t="shared" si="518"/>
        <v>3.1103026504968986E-2</v>
      </c>
      <c r="AA1844" s="14" t="str">
        <f t="shared" si="519"/>
        <v/>
      </c>
      <c r="AB1844" s="14">
        <f t="shared" si="520"/>
        <v>0.20615129463235796</v>
      </c>
      <c r="AC1844" s="14">
        <f t="shared" si="521"/>
        <v>0.2822315647784695</v>
      </c>
      <c r="AD1844" s="14">
        <f t="shared" si="522"/>
        <v>-2.3671601000933865E-2</v>
      </c>
      <c r="AE1844" s="14">
        <f t="shared" si="523"/>
        <v>4.4239125189848572E-2</v>
      </c>
      <c r="AF1844" s="18" t="str">
        <f t="shared" si="524"/>
        <v/>
      </c>
      <c r="AG1844" s="18" t="str">
        <f t="shared" si="525"/>
        <v/>
      </c>
      <c r="AH1844" s="18" t="str">
        <f t="shared" si="526"/>
        <v/>
      </c>
      <c r="AI1844" s="19" t="str">
        <f t="shared" si="527"/>
        <v/>
      </c>
      <c r="AJ1844" s="19" t="str">
        <f t="shared" si="528"/>
        <v/>
      </c>
      <c r="AK1844" s="19" t="str">
        <f t="shared" si="529"/>
        <v/>
      </c>
    </row>
    <row r="1845" spans="2:37" x14ac:dyDescent="0.15">
      <c r="B1845" s="51" t="str">
        <f>IFERROR(IF(AND(AF1845=1,AI1845=1),MAX($B$5:B1844)+1,""),"")</f>
        <v/>
      </c>
      <c r="C1845" s="51" t="str">
        <f>IFERROR(IF(AND(AG1845=1,AJ1845=1),MAX($C$5:C1844)+1,""),"")</f>
        <v/>
      </c>
      <c r="D1845" s="51" t="str">
        <f>IFERROR(IF(AND(AH1845=1,AK1845=1),MAX($D$5:D1844)+1,""),"")</f>
        <v/>
      </c>
      <c r="F1845" s="5" t="s">
        <v>3787</v>
      </c>
      <c r="G1845" s="5" t="s">
        <v>3788</v>
      </c>
      <c r="H1845" s="12" t="str">
        <f>IFERROR([1]!EM_S_STM07_IS(F1845,"9",$H$1,"1")/1000000,"")</f>
        <v/>
      </c>
      <c r="I1845" s="12">
        <f>IFERROR([1]!EM_S_STM07_IS(F1845,"9",$I$1,"1")/1000000,"")</f>
        <v>114.78804586</v>
      </c>
      <c r="J1845" s="12">
        <f>IFERROR([1]!EM_S_STM07_IS(F1845,"9",$J$1,"1")/1000000,"")</f>
        <v>142.23310913999998</v>
      </c>
      <c r="K1845" s="12">
        <f>IFERROR([1]!EM_S_STM07_IS(F1845,"9",$K$1,"1")/1000000,"")</f>
        <v>172.98937856000001</v>
      </c>
      <c r="L1845" s="12">
        <f>IFERROR([1]!EM_S_STM07_IS(F1845,"9",$L$1,"1")/1000000,"")</f>
        <v>179.86157625999999</v>
      </c>
      <c r="M1845" s="13">
        <f>IFERROR([1]!EM_S_STM07_IS(F1845,"9",$M$1,"1")/1000000,"")</f>
        <v>183.6912834</v>
      </c>
      <c r="N1845" s="12" t="str">
        <f>IFERROR([1]!EM_S_STM07_IS(F1845,"61",$N$1,"1")/1000000,"")</f>
        <v/>
      </c>
      <c r="O1845" s="12">
        <f>IFERROR([1]!EM_S_STM07_IS(F1845,"61",$O$1,"1")/1000000,"")</f>
        <v>20.536819559999998</v>
      </c>
      <c r="P1845" s="12">
        <f>IFERROR([1]!EM_S_STM07_IS(F1845,"61",$P$1,"1")/1000000,"")</f>
        <v>35.137551340000002</v>
      </c>
      <c r="Q1845" s="12">
        <f>IFERROR([1]!EM_S_STM07_IS(F1845,"61",$Q$1,"1")/1000000,"")</f>
        <v>36.094012920000004</v>
      </c>
      <c r="R1845" s="12">
        <f>IFERROR([1]!EM_S_STM07_IS(F1845,"61",$R$1,"1")/1000000,"")</f>
        <v>35.020959340000005</v>
      </c>
      <c r="S1845" s="12">
        <f>IFERROR([1]!EM_S_STM07_IS(F1845,"61",$S$1,"1")/1000000,"")</f>
        <v>38.103680659999995</v>
      </c>
      <c r="T1845" s="20" t="str">
        <f t="shared" si="512"/>
        <v/>
      </c>
      <c r="U1845" s="20" t="str">
        <f t="shared" si="513"/>
        <v/>
      </c>
      <c r="V1845" s="14" t="str">
        <f t="shared" si="514"/>
        <v/>
      </c>
      <c r="W1845" s="14">
        <f t="shared" si="515"/>
        <v>0.23909339229864632</v>
      </c>
      <c r="X1845" s="14">
        <f t="shared" si="516"/>
        <v>0.21623846659870624</v>
      </c>
      <c r="Y1845" s="14">
        <f t="shared" si="517"/>
        <v>3.9726125136731551E-2</v>
      </c>
      <c r="Z1845" s="15">
        <f t="shared" si="518"/>
        <v>2.1292525172046498E-2</v>
      </c>
      <c r="AA1845" s="14" t="str">
        <f t="shared" si="519"/>
        <v/>
      </c>
      <c r="AB1845" s="14">
        <f t="shared" si="520"/>
        <v>0.71095389124605068</v>
      </c>
      <c r="AC1845" s="14">
        <f t="shared" si="521"/>
        <v>2.7220496122368744E-2</v>
      </c>
      <c r="AD1845" s="14">
        <f t="shared" si="522"/>
        <v>-2.9729406435863817E-2</v>
      </c>
      <c r="AE1845" s="14">
        <f t="shared" si="523"/>
        <v>8.8025039236403452E-2</v>
      </c>
      <c r="AF1845" s="18" t="str">
        <f t="shared" si="524"/>
        <v/>
      </c>
      <c r="AG1845" s="18" t="str">
        <f t="shared" si="525"/>
        <v/>
      </c>
      <c r="AH1845" s="18" t="str">
        <f t="shared" si="526"/>
        <v/>
      </c>
      <c r="AI1845" s="19" t="str">
        <f t="shared" si="527"/>
        <v/>
      </c>
      <c r="AJ1845" s="19" t="str">
        <f t="shared" si="528"/>
        <v/>
      </c>
      <c r="AK1845" s="19" t="str">
        <f t="shared" si="529"/>
        <v/>
      </c>
    </row>
    <row r="1846" spans="2:37" x14ac:dyDescent="0.15">
      <c r="B1846" s="51" t="str">
        <f>IFERROR(IF(AND(AF1846=1,AI1846=1),MAX($B$5:B1845)+1,""),"")</f>
        <v/>
      </c>
      <c r="C1846" s="51" t="str">
        <f>IFERROR(IF(AND(AG1846=1,AJ1846=1),MAX($C$5:C1845)+1,""),"")</f>
        <v/>
      </c>
      <c r="D1846" s="51" t="str">
        <f>IFERROR(IF(AND(AH1846=1,AK1846=1),MAX($D$5:D1845)+1,""),"")</f>
        <v/>
      </c>
      <c r="F1846" s="5" t="s">
        <v>3789</v>
      </c>
      <c r="G1846" s="5" t="s">
        <v>3790</v>
      </c>
      <c r="H1846" s="12" t="str">
        <f>IFERROR([1]!EM_S_STM07_IS(F1846,"9",$H$1,"1")/1000000,"")</f>
        <v/>
      </c>
      <c r="I1846" s="12">
        <f>IFERROR([1]!EM_S_STM07_IS(F1846,"9",$I$1,"1")/1000000,"")</f>
        <v>62.831356460000002</v>
      </c>
      <c r="J1846" s="12">
        <f>IFERROR([1]!EM_S_STM07_IS(F1846,"9",$J$1,"1")/1000000,"")</f>
        <v>312.38470502999996</v>
      </c>
      <c r="K1846" s="12">
        <f>IFERROR([1]!EM_S_STM07_IS(F1846,"9",$K$1,"1")/1000000,"")</f>
        <v>480.69798627</v>
      </c>
      <c r="L1846" s="12">
        <f>IFERROR([1]!EM_S_STM07_IS(F1846,"9",$L$1,"1")/1000000,"")</f>
        <v>704.43526083000006</v>
      </c>
      <c r="M1846" s="13">
        <f>IFERROR([1]!EM_S_STM07_IS(F1846,"9",$M$1,"1")/1000000,"")</f>
        <v>914.66387339999994</v>
      </c>
      <c r="N1846" s="12" t="str">
        <f>IFERROR([1]!EM_S_STM07_IS(F1846,"61",$N$1,"1")/1000000,"")</f>
        <v/>
      </c>
      <c r="O1846" s="12">
        <f>IFERROR([1]!EM_S_STM07_IS(F1846,"61",$O$1,"1")/1000000,"")</f>
        <v>17.557066160000002</v>
      </c>
      <c r="P1846" s="12">
        <f>IFERROR([1]!EM_S_STM07_IS(F1846,"61",$P$1,"1")/1000000,"")</f>
        <v>104.89884022</v>
      </c>
      <c r="Q1846" s="12">
        <f>IFERROR([1]!EM_S_STM07_IS(F1846,"61",$Q$1,"1")/1000000,"")</f>
        <v>178.39881977000002</v>
      </c>
      <c r="R1846" s="12">
        <f>IFERROR([1]!EM_S_STM07_IS(F1846,"61",$R$1,"1")/1000000,"")</f>
        <v>269.28614983</v>
      </c>
      <c r="S1846" s="12">
        <f>IFERROR([1]!EM_S_STM07_IS(F1846,"61",$S$1,"1")/1000000,"")</f>
        <v>345.29806685</v>
      </c>
      <c r="T1846" s="20" t="str">
        <f t="shared" si="512"/>
        <v/>
      </c>
      <c r="U1846" s="20" t="str">
        <f t="shared" si="513"/>
        <v/>
      </c>
      <c r="V1846" s="14" t="str">
        <f t="shared" si="514"/>
        <v/>
      </c>
      <c r="W1846" s="14">
        <f t="shared" si="515"/>
        <v>3.9717962913767715</v>
      </c>
      <c r="X1846" s="14">
        <f t="shared" si="516"/>
        <v>0.53880128741846056</v>
      </c>
      <c r="Y1846" s="14">
        <f t="shared" si="517"/>
        <v>0.46544250433853612</v>
      </c>
      <c r="Z1846" s="15">
        <f t="shared" si="518"/>
        <v>0.29843567501476043</v>
      </c>
      <c r="AA1846" s="14" t="str">
        <f t="shared" si="519"/>
        <v/>
      </c>
      <c r="AB1846" s="14">
        <f t="shared" si="520"/>
        <v>4.9747362836160764</v>
      </c>
      <c r="AC1846" s="14">
        <f t="shared" si="521"/>
        <v>0.70067485394358564</v>
      </c>
      <c r="AD1846" s="14">
        <f t="shared" si="522"/>
        <v>0.50946149855237899</v>
      </c>
      <c r="AE1846" s="14">
        <f t="shared" si="523"/>
        <v>0.28227191434831023</v>
      </c>
      <c r="AF1846" s="18" t="str">
        <f t="shared" si="524"/>
        <v/>
      </c>
      <c r="AG1846" s="18" t="str">
        <f t="shared" si="525"/>
        <v/>
      </c>
      <c r="AH1846" s="18" t="str">
        <f t="shared" si="526"/>
        <v/>
      </c>
      <c r="AI1846" s="19">
        <f t="shared" si="527"/>
        <v>1</v>
      </c>
      <c r="AJ1846" s="19">
        <f t="shared" si="528"/>
        <v>1</v>
      </c>
      <c r="AK1846" s="19">
        <f t="shared" si="529"/>
        <v>1</v>
      </c>
    </row>
    <row r="1847" spans="2:37" x14ac:dyDescent="0.15">
      <c r="B1847" s="51" t="str">
        <f>IFERROR(IF(AND(AF1847=1,AI1847=1),MAX($B$5:B1846)+1,""),"")</f>
        <v/>
      </c>
      <c r="C1847" s="51" t="str">
        <f>IFERROR(IF(AND(AG1847=1,AJ1847=1),MAX($C$5:C1846)+1,""),"")</f>
        <v/>
      </c>
      <c r="D1847" s="51" t="str">
        <f>IFERROR(IF(AND(AH1847=1,AK1847=1),MAX($D$5:D1846)+1,""),"")</f>
        <v/>
      </c>
      <c r="F1847" s="5" t="s">
        <v>3791</v>
      </c>
      <c r="G1847" s="5" t="s">
        <v>3792</v>
      </c>
      <c r="H1847" s="12" t="str">
        <f>IFERROR([1]!EM_S_STM07_IS(F1847,"9",$H$1,"1")/1000000,"")</f>
        <v/>
      </c>
      <c r="I1847" s="12">
        <f>IFERROR([1]!EM_S_STM07_IS(F1847,"9",$I$1,"1")/1000000,"")</f>
        <v>82.207078170000003</v>
      </c>
      <c r="J1847" s="12">
        <f>IFERROR([1]!EM_S_STM07_IS(F1847,"9",$J$1,"1")/1000000,"")</f>
        <v>193.49338334000001</v>
      </c>
      <c r="K1847" s="12">
        <f>IFERROR([1]!EM_S_STM07_IS(F1847,"9",$K$1,"1")/1000000,"")</f>
        <v>208.78826484000001</v>
      </c>
      <c r="L1847" s="12">
        <f>IFERROR([1]!EM_S_STM07_IS(F1847,"9",$L$1,"1")/1000000,"")</f>
        <v>179.29903400999999</v>
      </c>
      <c r="M1847" s="13">
        <f>IFERROR([1]!EM_S_STM07_IS(F1847,"9",$M$1,"1")/1000000,"")</f>
        <v>148.52021202</v>
      </c>
      <c r="N1847" s="12" t="str">
        <f>IFERROR([1]!EM_S_STM07_IS(F1847,"61",$N$1,"1")/1000000,"")</f>
        <v/>
      </c>
      <c r="O1847" s="12">
        <f>IFERROR([1]!EM_S_STM07_IS(F1847,"61",$O$1,"1")/1000000,"")</f>
        <v>26.785364940000001</v>
      </c>
      <c r="P1847" s="12">
        <f>IFERROR([1]!EM_S_STM07_IS(F1847,"61",$P$1,"1")/1000000,"")</f>
        <v>68.096226200000004</v>
      </c>
      <c r="Q1847" s="12">
        <f>IFERROR([1]!EM_S_STM07_IS(F1847,"61",$Q$1,"1")/1000000,"")</f>
        <v>80.171253620000002</v>
      </c>
      <c r="R1847" s="12">
        <f>IFERROR([1]!EM_S_STM07_IS(F1847,"61",$R$1,"1")/1000000,"")</f>
        <v>72.037191540000009</v>
      </c>
      <c r="S1847" s="12">
        <f>IFERROR([1]!EM_S_STM07_IS(F1847,"61",$S$1,"1")/1000000,"")</f>
        <v>57.58094243</v>
      </c>
      <c r="T1847" s="20" t="str">
        <f t="shared" si="512"/>
        <v/>
      </c>
      <c r="U1847" s="20" t="str">
        <f t="shared" si="513"/>
        <v/>
      </c>
      <c r="V1847" s="14" t="str">
        <f t="shared" si="514"/>
        <v/>
      </c>
      <c r="W1847" s="14">
        <f t="shared" si="515"/>
        <v>1.3537314261415017</v>
      </c>
      <c r="X1847" s="14">
        <f t="shared" si="516"/>
        <v>7.9046018194453477E-2</v>
      </c>
      <c r="Y1847" s="14">
        <f t="shared" si="517"/>
        <v>-0.14123988650702379</v>
      </c>
      <c r="Z1847" s="15">
        <f t="shared" si="518"/>
        <v>-0.17166195099680998</v>
      </c>
      <c r="AA1847" s="14" t="str">
        <f t="shared" si="519"/>
        <v/>
      </c>
      <c r="AB1847" s="14">
        <f t="shared" si="520"/>
        <v>1.5422922686525846</v>
      </c>
      <c r="AC1847" s="14">
        <f t="shared" si="521"/>
        <v>0.17732300442810731</v>
      </c>
      <c r="AD1847" s="14">
        <f t="shared" si="522"/>
        <v>-0.10145858662201111</v>
      </c>
      <c r="AE1847" s="14">
        <f t="shared" si="523"/>
        <v>-0.200677577803306</v>
      </c>
      <c r="AF1847" s="18" t="str">
        <f t="shared" si="524"/>
        <v/>
      </c>
      <c r="AG1847" s="18" t="str">
        <f t="shared" si="525"/>
        <v/>
      </c>
      <c r="AH1847" s="18" t="str">
        <f t="shared" si="526"/>
        <v/>
      </c>
      <c r="AI1847" s="19" t="str">
        <f t="shared" si="527"/>
        <v/>
      </c>
      <c r="AJ1847" s="19" t="str">
        <f t="shared" si="528"/>
        <v/>
      </c>
      <c r="AK1847" s="19" t="str">
        <f t="shared" si="529"/>
        <v/>
      </c>
    </row>
    <row r="1848" spans="2:37" x14ac:dyDescent="0.15">
      <c r="B1848" s="51" t="str">
        <f>IFERROR(IF(AND(AF1848=1,AI1848=1),MAX($B$5:B1847)+1,""),"")</f>
        <v/>
      </c>
      <c r="C1848" s="51" t="str">
        <f>IFERROR(IF(AND(AG1848=1,AJ1848=1),MAX($C$5:C1847)+1,""),"")</f>
        <v/>
      </c>
      <c r="D1848" s="51" t="str">
        <f>IFERROR(IF(AND(AH1848=1,AK1848=1),MAX($D$5:D1847)+1,""),"")</f>
        <v/>
      </c>
      <c r="F1848" s="5" t="s">
        <v>3793</v>
      </c>
      <c r="G1848" s="5" t="s">
        <v>3794</v>
      </c>
      <c r="H1848" s="12" t="str">
        <f>IFERROR([1]!EM_S_STM07_IS(F1848,"9",$H$1,"1")/1000000,"")</f>
        <v/>
      </c>
      <c r="I1848" s="12">
        <f>IFERROR([1]!EM_S_STM07_IS(F1848,"9",$I$1,"1")/1000000,"")</f>
        <v>160.96742082</v>
      </c>
      <c r="J1848" s="12">
        <f>IFERROR([1]!EM_S_STM07_IS(F1848,"9",$J$1,"1")/1000000,"")</f>
        <v>202.50657339</v>
      </c>
      <c r="K1848" s="12">
        <f>IFERROR([1]!EM_S_STM07_IS(F1848,"9",$K$1,"1")/1000000,"")</f>
        <v>244.74082121000001</v>
      </c>
      <c r="L1848" s="12">
        <f>IFERROR([1]!EM_S_STM07_IS(F1848,"9",$L$1,"1")/1000000,"")</f>
        <v>258.65258974</v>
      </c>
      <c r="M1848" s="13">
        <f>IFERROR([1]!EM_S_STM07_IS(F1848,"9",$M$1,"1")/1000000,"")</f>
        <v>285.80622692999998</v>
      </c>
      <c r="N1848" s="12" t="str">
        <f>IFERROR([1]!EM_S_STM07_IS(F1848,"61",$N$1,"1")/1000000,"")</f>
        <v/>
      </c>
      <c r="O1848" s="12">
        <f>IFERROR([1]!EM_S_STM07_IS(F1848,"61",$O$1,"1")/1000000,"")</f>
        <v>30.18805064</v>
      </c>
      <c r="P1848" s="12">
        <f>IFERROR([1]!EM_S_STM07_IS(F1848,"61",$P$1,"1")/1000000,"")</f>
        <v>32.06229974</v>
      </c>
      <c r="Q1848" s="12">
        <f>IFERROR([1]!EM_S_STM07_IS(F1848,"61",$Q$1,"1")/1000000,"")</f>
        <v>35.482511270000003</v>
      </c>
      <c r="R1848" s="12">
        <f>IFERROR([1]!EM_S_STM07_IS(F1848,"61",$R$1,"1")/1000000,"")</f>
        <v>33.37799614</v>
      </c>
      <c r="S1848" s="12">
        <f>IFERROR([1]!EM_S_STM07_IS(F1848,"61",$S$1,"1")/1000000,"")</f>
        <v>34.712152109999998</v>
      </c>
      <c r="T1848" s="20" t="str">
        <f t="shared" si="512"/>
        <v/>
      </c>
      <c r="U1848" s="20" t="str">
        <f t="shared" si="513"/>
        <v/>
      </c>
      <c r="V1848" s="14" t="str">
        <f t="shared" si="514"/>
        <v/>
      </c>
      <c r="W1848" s="14">
        <f t="shared" si="515"/>
        <v>0.2580593784654765</v>
      </c>
      <c r="X1848" s="14">
        <f t="shared" si="516"/>
        <v>0.20855741674450545</v>
      </c>
      <c r="Y1848" s="14">
        <f t="shared" si="517"/>
        <v>5.6842861199942564E-2</v>
      </c>
      <c r="Z1848" s="15">
        <f t="shared" si="518"/>
        <v>0.10498111469633872</v>
      </c>
      <c r="AA1848" s="14" t="str">
        <f t="shared" si="519"/>
        <v/>
      </c>
      <c r="AB1848" s="14">
        <f t="shared" si="520"/>
        <v>6.2085794222054479E-2</v>
      </c>
      <c r="AC1848" s="14">
        <f t="shared" si="521"/>
        <v>0.10667393037103468</v>
      </c>
      <c r="AD1848" s="14">
        <f t="shared" si="522"/>
        <v>-5.9311335491051977E-2</v>
      </c>
      <c r="AE1848" s="14">
        <f t="shared" si="523"/>
        <v>3.9971122424606931E-2</v>
      </c>
      <c r="AF1848" s="18" t="str">
        <f t="shared" si="524"/>
        <v/>
      </c>
      <c r="AG1848" s="18" t="str">
        <f t="shared" si="525"/>
        <v/>
      </c>
      <c r="AH1848" s="18" t="str">
        <f t="shared" si="526"/>
        <v/>
      </c>
      <c r="AI1848" s="19" t="str">
        <f t="shared" si="527"/>
        <v/>
      </c>
      <c r="AJ1848" s="19" t="str">
        <f t="shared" si="528"/>
        <v/>
      </c>
      <c r="AK1848" s="19" t="str">
        <f t="shared" si="529"/>
        <v/>
      </c>
    </row>
    <row r="1849" spans="2:37" x14ac:dyDescent="0.15">
      <c r="B1849" s="51" t="str">
        <f>IFERROR(IF(AND(AF1849=1,AI1849=1),MAX($B$5:B1848)+1,""),"")</f>
        <v/>
      </c>
      <c r="C1849" s="51" t="str">
        <f>IFERROR(IF(AND(AG1849=1,AJ1849=1),MAX($C$5:C1848)+1,""),"")</f>
        <v/>
      </c>
      <c r="D1849" s="51" t="str">
        <f>IFERROR(IF(AND(AH1849=1,AK1849=1),MAX($D$5:D1848)+1,""),"")</f>
        <v/>
      </c>
      <c r="F1849" s="5" t="s">
        <v>3795</v>
      </c>
      <c r="G1849" s="5" t="s">
        <v>3796</v>
      </c>
      <c r="H1849" s="12" t="str">
        <f>IFERROR([1]!EM_S_STM07_IS(F1849,"9",$H$1,"1")/1000000,"")</f>
        <v/>
      </c>
      <c r="I1849" s="12">
        <f>IFERROR([1]!EM_S_STM07_IS(F1849,"9",$I$1,"1")/1000000,"")</f>
        <v>56.984418220000002</v>
      </c>
      <c r="J1849" s="12">
        <f>IFERROR([1]!EM_S_STM07_IS(F1849,"9",$J$1,"1")/1000000,"")</f>
        <v>76.974505219999998</v>
      </c>
      <c r="K1849" s="12">
        <f>IFERROR([1]!EM_S_STM07_IS(F1849,"9",$K$1,"1")/1000000,"")</f>
        <v>115.22638404000001</v>
      </c>
      <c r="L1849" s="12">
        <f>IFERROR([1]!EM_S_STM07_IS(F1849,"9",$L$1,"1")/1000000,"")</f>
        <v>141.37790257</v>
      </c>
      <c r="M1849" s="13">
        <f>IFERROR([1]!EM_S_STM07_IS(F1849,"9",$M$1,"1")/1000000,"")</f>
        <v>170.23469983999999</v>
      </c>
      <c r="N1849" s="12" t="str">
        <f>IFERROR([1]!EM_S_STM07_IS(F1849,"61",$N$1,"1")/1000000,"")</f>
        <v/>
      </c>
      <c r="O1849" s="12">
        <f>IFERROR([1]!EM_S_STM07_IS(F1849,"61",$O$1,"1")/1000000,"")</f>
        <v>22.23654548</v>
      </c>
      <c r="P1849" s="12">
        <f>IFERROR([1]!EM_S_STM07_IS(F1849,"61",$P$1,"1")/1000000,"")</f>
        <v>29.487943399999999</v>
      </c>
      <c r="Q1849" s="12">
        <f>IFERROR([1]!EM_S_STM07_IS(F1849,"61",$Q$1,"1")/1000000,"")</f>
        <v>43.926029700000001</v>
      </c>
      <c r="R1849" s="12">
        <f>IFERROR([1]!EM_S_STM07_IS(F1849,"61",$R$1,"1")/1000000,"")</f>
        <v>60.926716799999994</v>
      </c>
      <c r="S1849" s="12">
        <f>IFERROR([1]!EM_S_STM07_IS(F1849,"61",$S$1,"1")/1000000,"")</f>
        <v>70.973005930000014</v>
      </c>
      <c r="T1849" s="20" t="str">
        <f t="shared" si="512"/>
        <v/>
      </c>
      <c r="U1849" s="20" t="str">
        <f t="shared" si="513"/>
        <v/>
      </c>
      <c r="V1849" s="14" t="str">
        <f t="shared" si="514"/>
        <v/>
      </c>
      <c r="W1849" s="14">
        <f t="shared" si="515"/>
        <v>0.35079917676485134</v>
      </c>
      <c r="X1849" s="14">
        <f t="shared" si="516"/>
        <v>0.49694218508677301</v>
      </c>
      <c r="Y1849" s="14">
        <f t="shared" si="517"/>
        <v>0.22695772975850459</v>
      </c>
      <c r="Z1849" s="15">
        <f t="shared" si="518"/>
        <v>0.20411108628317789</v>
      </c>
      <c r="AA1849" s="14" t="str">
        <f t="shared" si="519"/>
        <v/>
      </c>
      <c r="AB1849" s="14">
        <f t="shared" si="520"/>
        <v>0.32610271800186108</v>
      </c>
      <c r="AC1849" s="14">
        <f t="shared" si="521"/>
        <v>0.48962676386580428</v>
      </c>
      <c r="AD1849" s="14">
        <f t="shared" si="522"/>
        <v>0.38702990495860801</v>
      </c>
      <c r="AE1849" s="14">
        <f t="shared" si="523"/>
        <v>0.16489135895798049</v>
      </c>
      <c r="AF1849" s="18" t="str">
        <f t="shared" si="524"/>
        <v/>
      </c>
      <c r="AG1849" s="18" t="str">
        <f t="shared" si="525"/>
        <v/>
      </c>
      <c r="AH1849" s="18" t="str">
        <f t="shared" si="526"/>
        <v/>
      </c>
      <c r="AI1849" s="19">
        <f t="shared" si="527"/>
        <v>1</v>
      </c>
      <c r="AJ1849" s="19">
        <f t="shared" si="528"/>
        <v>1</v>
      </c>
      <c r="AK1849" s="19">
        <f t="shared" si="529"/>
        <v>1</v>
      </c>
    </row>
    <row r="1850" spans="2:37" x14ac:dyDescent="0.15">
      <c r="B1850" s="51" t="str">
        <f>IFERROR(IF(AND(AF1850=1,AI1850=1),MAX($B$5:B1849)+1,""),"")</f>
        <v/>
      </c>
      <c r="C1850" s="51" t="str">
        <f>IFERROR(IF(AND(AG1850=1,AJ1850=1),MAX($C$5:C1849)+1,""),"")</f>
        <v/>
      </c>
      <c r="D1850" s="51" t="str">
        <f>IFERROR(IF(AND(AH1850=1,AK1850=1),MAX($D$5:D1849)+1,""),"")</f>
        <v/>
      </c>
      <c r="F1850" s="5" t="s">
        <v>3797</v>
      </c>
      <c r="G1850" s="5" t="s">
        <v>3798</v>
      </c>
      <c r="H1850" s="12" t="str">
        <f>IFERROR([1]!EM_S_STM07_IS(F1850,"9",$H$1,"1")/1000000,"")</f>
        <v/>
      </c>
      <c r="I1850" s="12">
        <f>IFERROR([1]!EM_S_STM07_IS(F1850,"9",$I$1,"1")/1000000,"")</f>
        <v>233.07587394000001</v>
      </c>
      <c r="J1850" s="12">
        <f>IFERROR([1]!EM_S_STM07_IS(F1850,"9",$J$1,"1")/1000000,"")</f>
        <v>323.49985033999997</v>
      </c>
      <c r="K1850" s="12">
        <f>IFERROR([1]!EM_S_STM07_IS(F1850,"9",$K$1,"1")/1000000,"")</f>
        <v>380.84770273999999</v>
      </c>
      <c r="L1850" s="12">
        <f>IFERROR([1]!EM_S_STM07_IS(F1850,"9",$L$1,"1")/1000000,"")</f>
        <v>455.71016137999999</v>
      </c>
      <c r="M1850" s="13">
        <f>IFERROR([1]!EM_S_STM07_IS(F1850,"9",$M$1,"1")/1000000,"")</f>
        <v>629.00552860000005</v>
      </c>
      <c r="N1850" s="12" t="str">
        <f>IFERROR([1]!EM_S_STM07_IS(F1850,"61",$N$1,"1")/1000000,"")</f>
        <v/>
      </c>
      <c r="O1850" s="12">
        <f>IFERROR([1]!EM_S_STM07_IS(F1850,"61",$O$1,"1")/1000000,"")</f>
        <v>22.257258829999998</v>
      </c>
      <c r="P1850" s="12">
        <f>IFERROR([1]!EM_S_STM07_IS(F1850,"61",$P$1,"1")/1000000,"")</f>
        <v>28.664410239999999</v>
      </c>
      <c r="Q1850" s="12">
        <f>IFERROR([1]!EM_S_STM07_IS(F1850,"61",$Q$1,"1")/1000000,"")</f>
        <v>35.168359009999996</v>
      </c>
      <c r="R1850" s="12">
        <f>IFERROR([1]!EM_S_STM07_IS(F1850,"61",$R$1,"1")/1000000,"")</f>
        <v>45.339976069999999</v>
      </c>
      <c r="S1850" s="12">
        <f>IFERROR([1]!EM_S_STM07_IS(F1850,"61",$S$1,"1")/1000000,"")</f>
        <v>50.188819659999993</v>
      </c>
      <c r="T1850" s="20" t="str">
        <f t="shared" si="512"/>
        <v/>
      </c>
      <c r="U1850" s="20" t="str">
        <f t="shared" si="513"/>
        <v/>
      </c>
      <c r="V1850" s="14" t="str">
        <f t="shared" si="514"/>
        <v/>
      </c>
      <c r="W1850" s="14">
        <f t="shared" si="515"/>
        <v>0.3879594008227446</v>
      </c>
      <c r="X1850" s="14">
        <f t="shared" si="516"/>
        <v>0.17727319607637265</v>
      </c>
      <c r="Y1850" s="14">
        <f t="shared" si="517"/>
        <v>0.19656796693639944</v>
      </c>
      <c r="Z1850" s="15">
        <f t="shared" si="518"/>
        <v>0.38027540727909159</v>
      </c>
      <c r="AA1850" s="14" t="str">
        <f t="shared" si="519"/>
        <v/>
      </c>
      <c r="AB1850" s="14">
        <f t="shared" si="520"/>
        <v>0.28786794721387537</v>
      </c>
      <c r="AC1850" s="14">
        <f t="shared" si="521"/>
        <v>0.22689979370041272</v>
      </c>
      <c r="AD1850" s="14">
        <f t="shared" si="522"/>
        <v>0.28922637695741621</v>
      </c>
      <c r="AE1850" s="14">
        <f t="shared" si="523"/>
        <v>0.1069441144502129</v>
      </c>
      <c r="AF1850" s="18" t="str">
        <f t="shared" si="524"/>
        <v/>
      </c>
      <c r="AG1850" s="18" t="str">
        <f t="shared" si="525"/>
        <v/>
      </c>
      <c r="AH1850" s="18" t="str">
        <f t="shared" si="526"/>
        <v/>
      </c>
      <c r="AI1850" s="19">
        <f t="shared" si="527"/>
        <v>1</v>
      </c>
      <c r="AJ1850" s="19">
        <f t="shared" si="528"/>
        <v>1</v>
      </c>
      <c r="AK1850" s="19">
        <f t="shared" si="529"/>
        <v>1</v>
      </c>
    </row>
    <row r="1851" spans="2:37" x14ac:dyDescent="0.15">
      <c r="B1851" s="51" t="str">
        <f>IFERROR(IF(AND(AF1851=1,AI1851=1),MAX($B$5:B1850)+1,""),"")</f>
        <v/>
      </c>
      <c r="C1851" s="51" t="str">
        <f>IFERROR(IF(AND(AG1851=1,AJ1851=1),MAX($C$5:C1850)+1,""),"")</f>
        <v/>
      </c>
      <c r="D1851" s="51" t="str">
        <f>IFERROR(IF(AND(AH1851=1,AK1851=1),MAX($D$5:D1850)+1,""),"")</f>
        <v/>
      </c>
      <c r="F1851" s="5" t="s">
        <v>3799</v>
      </c>
      <c r="G1851" s="5" t="s">
        <v>3800</v>
      </c>
      <c r="H1851" s="12" t="str">
        <f>IFERROR([1]!EM_S_STM07_IS(F1851,"9",$H$1,"1")/1000000,"")</f>
        <v/>
      </c>
      <c r="I1851" s="12">
        <f>IFERROR([1]!EM_S_STM07_IS(F1851,"9",$I$1,"1")/1000000,"")</f>
        <v>143.79923255</v>
      </c>
      <c r="J1851" s="12">
        <f>IFERROR([1]!EM_S_STM07_IS(F1851,"9",$J$1,"1")/1000000,"")</f>
        <v>218.82397319999998</v>
      </c>
      <c r="K1851" s="12">
        <f>IFERROR([1]!EM_S_STM07_IS(F1851,"9",$K$1,"1")/1000000,"")</f>
        <v>251.3759105</v>
      </c>
      <c r="L1851" s="12">
        <f>IFERROR([1]!EM_S_STM07_IS(F1851,"9",$L$1,"1")/1000000,"")</f>
        <v>242.99938809</v>
      </c>
      <c r="M1851" s="13">
        <f>IFERROR([1]!EM_S_STM07_IS(F1851,"9",$M$1,"1")/1000000,"")</f>
        <v>263.65895066000002</v>
      </c>
      <c r="N1851" s="12" t="str">
        <f>IFERROR([1]!EM_S_STM07_IS(F1851,"61",$N$1,"1")/1000000,"")</f>
        <v/>
      </c>
      <c r="O1851" s="12">
        <f>IFERROR([1]!EM_S_STM07_IS(F1851,"61",$O$1,"1")/1000000,"")</f>
        <v>17.122122090000001</v>
      </c>
      <c r="P1851" s="12">
        <f>IFERROR([1]!EM_S_STM07_IS(F1851,"61",$P$1,"1")/1000000,"")</f>
        <v>30.399849530000001</v>
      </c>
      <c r="Q1851" s="12">
        <f>IFERROR([1]!EM_S_STM07_IS(F1851,"61",$Q$1,"1")/1000000,"")</f>
        <v>34.440178279999998</v>
      </c>
      <c r="R1851" s="12">
        <f>IFERROR([1]!EM_S_STM07_IS(F1851,"61",$R$1,"1")/1000000,"")</f>
        <v>25.849068859999999</v>
      </c>
      <c r="S1851" s="12">
        <f>IFERROR([1]!EM_S_STM07_IS(F1851,"61",$S$1,"1")/1000000,"")</f>
        <v>32.486155359999998</v>
      </c>
      <c r="T1851" s="20" t="str">
        <f t="shared" si="512"/>
        <v/>
      </c>
      <c r="U1851" s="20" t="str">
        <f t="shared" si="513"/>
        <v/>
      </c>
      <c r="V1851" s="14" t="str">
        <f t="shared" si="514"/>
        <v/>
      </c>
      <c r="W1851" s="14">
        <f t="shared" si="515"/>
        <v>0.52173255252884165</v>
      </c>
      <c r="X1851" s="14">
        <f t="shared" si="516"/>
        <v>0.14875855156074838</v>
      </c>
      <c r="Y1851" s="14">
        <f t="shared" si="517"/>
        <v>-3.332269346469461E-2</v>
      </c>
      <c r="Z1851" s="15">
        <f t="shared" si="518"/>
        <v>8.5018990098643013E-2</v>
      </c>
      <c r="AA1851" s="14" t="str">
        <f t="shared" si="519"/>
        <v/>
      </c>
      <c r="AB1851" s="14">
        <f t="shared" si="520"/>
        <v>0.77547206883629916</v>
      </c>
      <c r="AC1851" s="14">
        <f t="shared" si="521"/>
        <v>0.13290620882885656</v>
      </c>
      <c r="AD1851" s="14">
        <f t="shared" si="522"/>
        <v>-0.24945020174268387</v>
      </c>
      <c r="AE1851" s="14">
        <f t="shared" si="523"/>
        <v>0.25676307862178055</v>
      </c>
      <c r="AF1851" s="18" t="str">
        <f t="shared" si="524"/>
        <v/>
      </c>
      <c r="AG1851" s="18" t="str">
        <f t="shared" si="525"/>
        <v/>
      </c>
      <c r="AH1851" s="18" t="str">
        <f t="shared" si="526"/>
        <v/>
      </c>
      <c r="AI1851" s="19" t="str">
        <f t="shared" si="527"/>
        <v/>
      </c>
      <c r="AJ1851" s="19" t="str">
        <f t="shared" si="528"/>
        <v/>
      </c>
      <c r="AK1851" s="19" t="str">
        <f t="shared" si="529"/>
        <v/>
      </c>
    </row>
    <row r="1852" spans="2:37" x14ac:dyDescent="0.15">
      <c r="B1852" s="51" t="str">
        <f>IFERROR(IF(AND(AF1852=1,AI1852=1),MAX($B$5:B1851)+1,""),"")</f>
        <v/>
      </c>
      <c r="C1852" s="51" t="str">
        <f>IFERROR(IF(AND(AG1852=1,AJ1852=1),MAX($C$5:C1851)+1,""),"")</f>
        <v/>
      </c>
      <c r="D1852" s="51" t="str">
        <f>IFERROR(IF(AND(AH1852=1,AK1852=1),MAX($D$5:D1851)+1,""),"")</f>
        <v/>
      </c>
      <c r="F1852" s="5" t="s">
        <v>3801</v>
      </c>
      <c r="G1852" s="5" t="s">
        <v>3802</v>
      </c>
      <c r="H1852" s="12" t="str">
        <f>IFERROR([1]!EM_S_STM07_IS(F1852,"9",$H$1,"1")/1000000,"")</f>
        <v/>
      </c>
      <c r="I1852" s="12">
        <f>IFERROR([1]!EM_S_STM07_IS(F1852,"9",$I$1,"1")/1000000,"")</f>
        <v>301.54172885000003</v>
      </c>
      <c r="J1852" s="12">
        <f>IFERROR([1]!EM_S_STM07_IS(F1852,"9",$J$1,"1")/1000000,"")</f>
        <v>448.40743992</v>
      </c>
      <c r="K1852" s="12">
        <f>IFERROR([1]!EM_S_STM07_IS(F1852,"9",$K$1,"1")/1000000,"")</f>
        <v>434.08485418999999</v>
      </c>
      <c r="L1852" s="12">
        <f>IFERROR([1]!EM_S_STM07_IS(F1852,"9",$L$1,"1")/1000000,"")</f>
        <v>490.52365302999999</v>
      </c>
      <c r="M1852" s="13">
        <f>IFERROR([1]!EM_S_STM07_IS(F1852,"9",$M$1,"1")/1000000,"")</f>
        <v>766.78529387000003</v>
      </c>
      <c r="N1852" s="12" t="str">
        <f>IFERROR([1]!EM_S_STM07_IS(F1852,"61",$N$1,"1")/1000000,"")</f>
        <v/>
      </c>
      <c r="O1852" s="12">
        <f>IFERROR([1]!EM_S_STM07_IS(F1852,"61",$O$1,"1")/1000000,"")</f>
        <v>21.501209790000001</v>
      </c>
      <c r="P1852" s="12">
        <f>IFERROR([1]!EM_S_STM07_IS(F1852,"61",$P$1,"1")/1000000,"")</f>
        <v>47.469651229999997</v>
      </c>
      <c r="Q1852" s="12">
        <f>IFERROR([1]!EM_S_STM07_IS(F1852,"61",$Q$1,"1")/1000000,"")</f>
        <v>51.08176701</v>
      </c>
      <c r="R1852" s="12">
        <f>IFERROR([1]!EM_S_STM07_IS(F1852,"61",$R$1,"1")/1000000,"")</f>
        <v>57.572936579999997</v>
      </c>
      <c r="S1852" s="12">
        <f>IFERROR([1]!EM_S_STM07_IS(F1852,"61",$S$1,"1")/1000000,"")</f>
        <v>62.838235659999995</v>
      </c>
      <c r="T1852" s="20" t="str">
        <f t="shared" si="512"/>
        <v/>
      </c>
      <c r="U1852" s="20" t="str">
        <f t="shared" si="513"/>
        <v/>
      </c>
      <c r="V1852" s="14" t="str">
        <f t="shared" si="514"/>
        <v/>
      </c>
      <c r="W1852" s="14">
        <f t="shared" si="515"/>
        <v>0.48704937664881987</v>
      </c>
      <c r="X1852" s="14">
        <f t="shared" si="516"/>
        <v>-3.194100823250233E-2</v>
      </c>
      <c r="Y1852" s="14">
        <f t="shared" si="517"/>
        <v>0.13001789464715258</v>
      </c>
      <c r="Z1852" s="15">
        <f t="shared" si="518"/>
        <v>0.56319738942966757</v>
      </c>
      <c r="AA1852" s="14" t="str">
        <f t="shared" si="519"/>
        <v/>
      </c>
      <c r="AB1852" s="14">
        <f t="shared" si="520"/>
        <v>1.2077665254016385</v>
      </c>
      <c r="AC1852" s="14">
        <f t="shared" si="521"/>
        <v>7.6093160290952561E-2</v>
      </c>
      <c r="AD1852" s="14">
        <f t="shared" si="522"/>
        <v>0.12707410001555458</v>
      </c>
      <c r="AE1852" s="14">
        <f t="shared" si="523"/>
        <v>9.1454412312000896E-2</v>
      </c>
      <c r="AF1852" s="18" t="str">
        <f t="shared" si="524"/>
        <v/>
      </c>
      <c r="AG1852" s="18" t="str">
        <f t="shared" si="525"/>
        <v/>
      </c>
      <c r="AH1852" s="18" t="str">
        <f t="shared" si="526"/>
        <v/>
      </c>
      <c r="AI1852" s="19" t="str">
        <f t="shared" si="527"/>
        <v/>
      </c>
      <c r="AJ1852" s="19" t="str">
        <f t="shared" si="528"/>
        <v/>
      </c>
      <c r="AK1852" s="19" t="str">
        <f t="shared" si="529"/>
        <v/>
      </c>
    </row>
    <row r="1853" spans="2:37" x14ac:dyDescent="0.15">
      <c r="B1853" s="51" t="str">
        <f>IFERROR(IF(AND(AF1853=1,AI1853=1),MAX($B$5:B1852)+1,""),"")</f>
        <v/>
      </c>
      <c r="C1853" s="51" t="str">
        <f>IFERROR(IF(AND(AG1853=1,AJ1853=1),MAX($C$5:C1852)+1,""),"")</f>
        <v/>
      </c>
      <c r="D1853" s="51" t="str">
        <f>IFERROR(IF(AND(AH1853=1,AK1853=1),MAX($D$5:D1852)+1,""),"")</f>
        <v/>
      </c>
      <c r="F1853" s="5" t="s">
        <v>3803</v>
      </c>
      <c r="G1853" s="5" t="s">
        <v>3804</v>
      </c>
      <c r="H1853" s="12" t="str">
        <f>IFERROR([1]!EM_S_STM07_IS(F1853,"9",$H$1,"1")/1000000,"")</f>
        <v/>
      </c>
      <c r="I1853" s="12">
        <f>IFERROR([1]!EM_S_STM07_IS(F1853,"9",$I$1,"1")/1000000,"")</f>
        <v>79.516193400000006</v>
      </c>
      <c r="J1853" s="12">
        <f>IFERROR([1]!EM_S_STM07_IS(F1853,"9",$J$1,"1")/1000000,"")</f>
        <v>223.44321762000001</v>
      </c>
      <c r="K1853" s="12">
        <f>IFERROR([1]!EM_S_STM07_IS(F1853,"9",$K$1,"1")/1000000,"")</f>
        <v>283.98100599000003</v>
      </c>
      <c r="L1853" s="12">
        <f>IFERROR([1]!EM_S_STM07_IS(F1853,"9",$L$1,"1")/1000000,"")</f>
        <v>390.61540692</v>
      </c>
      <c r="M1853" s="13">
        <f>IFERROR([1]!EM_S_STM07_IS(F1853,"9",$M$1,"1")/1000000,"")</f>
        <v>472.43990804999999</v>
      </c>
      <c r="N1853" s="12" t="str">
        <f>IFERROR([1]!EM_S_STM07_IS(F1853,"61",$N$1,"1")/1000000,"")</f>
        <v/>
      </c>
      <c r="O1853" s="12">
        <f>IFERROR([1]!EM_S_STM07_IS(F1853,"61",$O$1,"1")/1000000,"")</f>
        <v>3.3361416699999999</v>
      </c>
      <c r="P1853" s="12">
        <f>IFERROR([1]!EM_S_STM07_IS(F1853,"61",$P$1,"1")/1000000,"")</f>
        <v>44.828826219999996</v>
      </c>
      <c r="Q1853" s="12">
        <f>IFERROR([1]!EM_S_STM07_IS(F1853,"61",$Q$1,"1")/1000000,"")</f>
        <v>45.344811369999995</v>
      </c>
      <c r="R1853" s="12">
        <f>IFERROR([1]!EM_S_STM07_IS(F1853,"61",$R$1,"1")/1000000,"")</f>
        <v>50.629233190000001</v>
      </c>
      <c r="S1853" s="12">
        <f>IFERROR([1]!EM_S_STM07_IS(F1853,"61",$S$1,"1")/1000000,"")</f>
        <v>57.322577020000004</v>
      </c>
      <c r="T1853" s="20" t="str">
        <f t="shared" si="512"/>
        <v/>
      </c>
      <c r="U1853" s="20" t="str">
        <f t="shared" si="513"/>
        <v/>
      </c>
      <c r="V1853" s="14" t="str">
        <f t="shared" si="514"/>
        <v/>
      </c>
      <c r="W1853" s="14">
        <f t="shared" si="515"/>
        <v>1.8100341335001584</v>
      </c>
      <c r="X1853" s="14">
        <f t="shared" si="516"/>
        <v>0.27093142058558228</v>
      </c>
      <c r="Y1853" s="14">
        <f t="shared" si="517"/>
        <v>0.3754983561603234</v>
      </c>
      <c r="Z1853" s="15">
        <f t="shared" si="518"/>
        <v>0.20947586726080689</v>
      </c>
      <c r="AA1853" s="14" t="str">
        <f t="shared" si="519"/>
        <v/>
      </c>
      <c r="AB1853" s="14">
        <f t="shared" si="520"/>
        <v>12.437326904645507</v>
      </c>
      <c r="AC1853" s="14">
        <f t="shared" si="521"/>
        <v>1.151011957055874E-2</v>
      </c>
      <c r="AD1853" s="14">
        <f t="shared" si="522"/>
        <v>0.11653862173735197</v>
      </c>
      <c r="AE1853" s="14">
        <f t="shared" si="523"/>
        <v>0.13220314447349826</v>
      </c>
      <c r="AF1853" s="18" t="str">
        <f t="shared" si="524"/>
        <v/>
      </c>
      <c r="AG1853" s="18" t="str">
        <f t="shared" si="525"/>
        <v/>
      </c>
      <c r="AH1853" s="18" t="str">
        <f t="shared" si="526"/>
        <v/>
      </c>
      <c r="AI1853" s="19">
        <f t="shared" si="527"/>
        <v>1</v>
      </c>
      <c r="AJ1853" s="19" t="str">
        <f t="shared" si="528"/>
        <v/>
      </c>
      <c r="AK1853" s="19" t="str">
        <f t="shared" si="529"/>
        <v/>
      </c>
    </row>
    <row r="1854" spans="2:37" x14ac:dyDescent="0.15">
      <c r="B1854" s="51">
        <f>IFERROR(IF(AND(AF1854=1,AI1854=1),MAX($B$5:B1853)+1,""),"")</f>
        <v>165</v>
      </c>
      <c r="C1854" s="51" t="str">
        <f>IFERROR(IF(AND(AG1854=1,AJ1854=1),MAX($C$5:C1853)+1,""),"")</f>
        <v/>
      </c>
      <c r="D1854" s="51" t="str">
        <f>IFERROR(IF(AND(AH1854=1,AK1854=1),MAX($D$5:D1853)+1,""),"")</f>
        <v/>
      </c>
      <c r="F1854" s="5" t="s">
        <v>3805</v>
      </c>
      <c r="G1854" s="5" t="s">
        <v>3806</v>
      </c>
      <c r="H1854" s="12">
        <f>IFERROR([1]!EM_S_STM07_IS(F1854,"9",$H$1,"1")/1000000,"")</f>
        <v>16.23853591</v>
      </c>
      <c r="I1854" s="12">
        <f>IFERROR([1]!EM_S_STM07_IS(F1854,"9",$I$1,"1")/1000000,"")</f>
        <v>33.275339969999997</v>
      </c>
      <c r="J1854" s="12">
        <f>IFERROR([1]!EM_S_STM07_IS(F1854,"9",$J$1,"1")/1000000,"")</f>
        <v>63.687956020000001</v>
      </c>
      <c r="K1854" s="12">
        <f>IFERROR([1]!EM_S_STM07_IS(F1854,"9",$K$1,"1")/1000000,"")</f>
        <v>144.33446643000002</v>
      </c>
      <c r="L1854" s="12">
        <f>IFERROR([1]!EM_S_STM07_IS(F1854,"9",$L$1,"1")/1000000,"")</f>
        <v>254.46462772000001</v>
      </c>
      <c r="M1854" s="13">
        <f>IFERROR([1]!EM_S_STM07_IS(F1854,"9",$M$1,"1")/1000000,"")</f>
        <v>417.54287861</v>
      </c>
      <c r="N1854" s="12">
        <f>IFERROR([1]!EM_S_STM07_IS(F1854,"61",$N$1,"1")/1000000,"")</f>
        <v>7.4343340499999995</v>
      </c>
      <c r="O1854" s="12">
        <f>IFERROR([1]!EM_S_STM07_IS(F1854,"61",$O$1,"1")/1000000,"")</f>
        <v>13.75352644</v>
      </c>
      <c r="P1854" s="12">
        <f>IFERROR([1]!EM_S_STM07_IS(F1854,"61",$P$1,"1")/1000000,"")</f>
        <v>24.831727390000001</v>
      </c>
      <c r="Q1854" s="12">
        <f>IFERROR([1]!EM_S_STM07_IS(F1854,"61",$Q$1,"1")/1000000,"")</f>
        <v>49.739398600000001</v>
      </c>
      <c r="R1854" s="12">
        <f>IFERROR([1]!EM_S_STM07_IS(F1854,"61",$R$1,"1")/1000000,"")</f>
        <v>50.219890569999997</v>
      </c>
      <c r="S1854" s="12">
        <f>IFERROR([1]!EM_S_STM07_IS(F1854,"61",$S$1,"1")/1000000,"")</f>
        <v>76.750397500000005</v>
      </c>
      <c r="T1854" s="20">
        <f t="shared" si="512"/>
        <v>0.91439187410534251</v>
      </c>
      <c r="U1854" s="20">
        <f t="shared" si="513"/>
        <v>0.59502580033075181</v>
      </c>
      <c r="V1854" s="14">
        <f t="shared" si="514"/>
        <v>1.0491588745699918</v>
      </c>
      <c r="W1854" s="14">
        <f t="shared" si="515"/>
        <v>0.91396860490137932</v>
      </c>
      <c r="X1854" s="14">
        <f t="shared" si="516"/>
        <v>1.2662756893104641</v>
      </c>
      <c r="Y1854" s="14">
        <f t="shared" si="517"/>
        <v>0.7630205315056291</v>
      </c>
      <c r="Z1854" s="15">
        <f t="shared" si="518"/>
        <v>0.64086805443718897</v>
      </c>
      <c r="AA1854" s="14">
        <f t="shared" si="519"/>
        <v>0.85000113628200513</v>
      </c>
      <c r="AB1854" s="14">
        <f t="shared" si="520"/>
        <v>0.8054807614853432</v>
      </c>
      <c r="AC1854" s="14">
        <f t="shared" si="521"/>
        <v>1.0030583381819254</v>
      </c>
      <c r="AD1854" s="14">
        <f t="shared" si="522"/>
        <v>9.6601885733293858E-3</v>
      </c>
      <c r="AE1854" s="14">
        <f t="shared" si="523"/>
        <v>0.52828683274448662</v>
      </c>
      <c r="AF1854" s="18">
        <f t="shared" si="524"/>
        <v>1</v>
      </c>
      <c r="AG1854" s="18">
        <f t="shared" si="525"/>
        <v>1</v>
      </c>
      <c r="AH1854" s="18">
        <f t="shared" si="526"/>
        <v>1</v>
      </c>
      <c r="AI1854" s="19">
        <f t="shared" si="527"/>
        <v>1</v>
      </c>
      <c r="AJ1854" s="19" t="str">
        <f t="shared" si="528"/>
        <v/>
      </c>
      <c r="AK1854" s="19" t="str">
        <f t="shared" si="529"/>
        <v/>
      </c>
    </row>
    <row r="1855" spans="2:37" x14ac:dyDescent="0.15">
      <c r="B1855" s="51" t="str">
        <f>IFERROR(IF(AND(AF1855=1,AI1855=1),MAX($B$5:B1854)+1,""),"")</f>
        <v/>
      </c>
      <c r="C1855" s="51" t="str">
        <f>IFERROR(IF(AND(AG1855=1,AJ1855=1),MAX($C$5:C1854)+1,""),"")</f>
        <v/>
      </c>
      <c r="D1855" s="51" t="str">
        <f>IFERROR(IF(AND(AH1855=1,AK1855=1),MAX($D$5:D1854)+1,""),"")</f>
        <v/>
      </c>
      <c r="F1855" s="5" t="s">
        <v>3807</v>
      </c>
      <c r="G1855" s="5" t="s">
        <v>3808</v>
      </c>
      <c r="H1855" s="12" t="str">
        <f>IFERROR([1]!EM_S_STM07_IS(F1855,"9",$H$1,"1")/1000000,"")</f>
        <v/>
      </c>
      <c r="I1855" s="12" t="str">
        <f>IFERROR([1]!EM_S_STM07_IS(F1855,"9",$I$1,"1")/1000000,"")</f>
        <v/>
      </c>
      <c r="J1855" s="12">
        <f>IFERROR([1]!EM_S_STM07_IS(F1855,"9",$J$1,"1")/1000000,"")</f>
        <v>188.71296533</v>
      </c>
      <c r="K1855" s="12">
        <f>IFERROR([1]!EM_S_STM07_IS(F1855,"9",$K$1,"1")/1000000,"")</f>
        <v>229.14079066999997</v>
      </c>
      <c r="L1855" s="12">
        <f>IFERROR([1]!EM_S_STM07_IS(F1855,"9",$L$1,"1")/1000000,"")</f>
        <v>299.74701398000002</v>
      </c>
      <c r="M1855" s="13">
        <f>IFERROR([1]!EM_S_STM07_IS(F1855,"9",$M$1,"1")/1000000,"")</f>
        <v>425.06052948000001</v>
      </c>
      <c r="N1855" s="12" t="str">
        <f>IFERROR([1]!EM_S_STM07_IS(F1855,"61",$N$1,"1")/1000000,"")</f>
        <v/>
      </c>
      <c r="O1855" s="12" t="str">
        <f>IFERROR([1]!EM_S_STM07_IS(F1855,"61",$O$1,"1")/1000000,"")</f>
        <v/>
      </c>
      <c r="P1855" s="12">
        <f>IFERROR([1]!EM_S_STM07_IS(F1855,"61",$P$1,"1")/1000000,"")</f>
        <v>41.702950829999999</v>
      </c>
      <c r="Q1855" s="12">
        <f>IFERROR([1]!EM_S_STM07_IS(F1855,"61",$Q$1,"1")/1000000,"")</f>
        <v>47.81526023</v>
      </c>
      <c r="R1855" s="12">
        <f>IFERROR([1]!EM_S_STM07_IS(F1855,"61",$R$1,"1")/1000000,"")</f>
        <v>68.379316369999998</v>
      </c>
      <c r="S1855" s="12">
        <f>IFERROR([1]!EM_S_STM07_IS(F1855,"61",$S$1,"1")/1000000,"")</f>
        <v>118.34175514</v>
      </c>
      <c r="T1855" s="20" t="str">
        <f t="shared" si="512"/>
        <v/>
      </c>
      <c r="U1855" s="20" t="str">
        <f t="shared" si="513"/>
        <v/>
      </c>
      <c r="V1855" s="14" t="str">
        <f t="shared" si="514"/>
        <v/>
      </c>
      <c r="W1855" s="14" t="str">
        <f t="shared" si="515"/>
        <v/>
      </c>
      <c r="X1855" s="14">
        <f t="shared" si="516"/>
        <v>0.21422918806508254</v>
      </c>
      <c r="Y1855" s="14">
        <f t="shared" si="517"/>
        <v>0.30813467608080525</v>
      </c>
      <c r="Z1855" s="15">
        <f t="shared" si="518"/>
        <v>0.41806426638285465</v>
      </c>
      <c r="AA1855" s="14" t="str">
        <f t="shared" si="519"/>
        <v/>
      </c>
      <c r="AB1855" s="14" t="str">
        <f t="shared" si="520"/>
        <v/>
      </c>
      <c r="AC1855" s="14">
        <f t="shared" si="521"/>
        <v>0.14656779144757706</v>
      </c>
      <c r="AD1855" s="14">
        <f t="shared" si="522"/>
        <v>0.43007307794798544</v>
      </c>
      <c r="AE1855" s="14">
        <f t="shared" si="523"/>
        <v>0.73066595898171316</v>
      </c>
      <c r="AF1855" s="18" t="str">
        <f t="shared" si="524"/>
        <v/>
      </c>
      <c r="AG1855" s="18" t="str">
        <f t="shared" si="525"/>
        <v/>
      </c>
      <c r="AH1855" s="18" t="str">
        <f t="shared" si="526"/>
        <v/>
      </c>
      <c r="AI1855" s="19">
        <f t="shared" si="527"/>
        <v>1</v>
      </c>
      <c r="AJ1855" s="19">
        <f t="shared" si="528"/>
        <v>1</v>
      </c>
      <c r="AK1855" s="19">
        <f t="shared" si="529"/>
        <v>1</v>
      </c>
    </row>
    <row r="1856" spans="2:37" x14ac:dyDescent="0.15">
      <c r="B1856" s="51" t="str">
        <f>IFERROR(IF(AND(AF1856=1,AI1856=1),MAX($B$5:B1855)+1,""),"")</f>
        <v/>
      </c>
      <c r="C1856" s="51" t="str">
        <f>IFERROR(IF(AND(AG1856=1,AJ1856=1),MAX($C$5:C1855)+1,""),"")</f>
        <v/>
      </c>
      <c r="D1856" s="51" t="str">
        <f>IFERROR(IF(AND(AH1856=1,AK1856=1),MAX($D$5:D1855)+1,""),"")</f>
        <v/>
      </c>
      <c r="F1856" s="5" t="s">
        <v>3809</v>
      </c>
      <c r="G1856" s="5" t="s">
        <v>3810</v>
      </c>
      <c r="H1856" s="12" t="str">
        <f>IFERROR([1]!EM_S_STM07_IS(F1856,"9",$H$1,"1")/1000000,"")</f>
        <v/>
      </c>
      <c r="I1856" s="12">
        <f>IFERROR([1]!EM_S_STM07_IS(F1856,"9",$I$1,"1")/1000000,"")</f>
        <v>437.12635216000001</v>
      </c>
      <c r="J1856" s="12">
        <f>IFERROR([1]!EM_S_STM07_IS(F1856,"9",$J$1,"1")/1000000,"")</f>
        <v>460.46382313999999</v>
      </c>
      <c r="K1856" s="12">
        <f>IFERROR([1]!EM_S_STM07_IS(F1856,"9",$K$1,"1")/1000000,"")</f>
        <v>578.25777340999991</v>
      </c>
      <c r="L1856" s="12">
        <f>IFERROR([1]!EM_S_STM07_IS(F1856,"9",$L$1,"1")/1000000,"")</f>
        <v>955.67745922000006</v>
      </c>
      <c r="M1856" s="13">
        <f>IFERROR([1]!EM_S_STM07_IS(F1856,"9",$M$1,"1")/1000000,"")</f>
        <v>1012.5844104700001</v>
      </c>
      <c r="N1856" s="12" t="str">
        <f>IFERROR([1]!EM_S_STM07_IS(F1856,"61",$N$1,"1")/1000000,"")</f>
        <v/>
      </c>
      <c r="O1856" s="12">
        <f>IFERROR([1]!EM_S_STM07_IS(F1856,"61",$O$1,"1")/1000000,"")</f>
        <v>21.24596794</v>
      </c>
      <c r="P1856" s="12">
        <f>IFERROR([1]!EM_S_STM07_IS(F1856,"61",$P$1,"1")/1000000,"")</f>
        <v>37.954085729999996</v>
      </c>
      <c r="Q1856" s="12">
        <f>IFERROR([1]!EM_S_STM07_IS(F1856,"61",$Q$1,"1")/1000000,"")</f>
        <v>39.171139780000004</v>
      </c>
      <c r="R1856" s="12">
        <f>IFERROR([1]!EM_S_STM07_IS(F1856,"61",$R$1,"1")/1000000,"")</f>
        <v>73.58696286</v>
      </c>
      <c r="S1856" s="12">
        <f>IFERROR([1]!EM_S_STM07_IS(F1856,"61",$S$1,"1")/1000000,"")</f>
        <v>172.61040000999998</v>
      </c>
      <c r="T1856" s="20" t="str">
        <f t="shared" si="512"/>
        <v/>
      </c>
      <c r="U1856" s="20" t="str">
        <f t="shared" si="513"/>
        <v/>
      </c>
      <c r="V1856" s="14" t="str">
        <f t="shared" si="514"/>
        <v/>
      </c>
      <c r="W1856" s="14">
        <f t="shared" si="515"/>
        <v>5.3388387281345678E-2</v>
      </c>
      <c r="X1856" s="14">
        <f t="shared" si="516"/>
        <v>0.2558158629417141</v>
      </c>
      <c r="Y1856" s="14">
        <f t="shared" si="517"/>
        <v>0.65268415430777049</v>
      </c>
      <c r="Z1856" s="15">
        <f t="shared" si="518"/>
        <v>5.9546189669939527E-2</v>
      </c>
      <c r="AA1856" s="14" t="str">
        <f t="shared" si="519"/>
        <v/>
      </c>
      <c r="AB1856" s="14">
        <f t="shared" si="520"/>
        <v>0.78641358384728866</v>
      </c>
      <c r="AC1856" s="14">
        <f t="shared" si="521"/>
        <v>3.2066483135912142E-2</v>
      </c>
      <c r="AD1856" s="14">
        <f t="shared" si="522"/>
        <v>0.87860152329731345</v>
      </c>
      <c r="AE1856" s="14">
        <f t="shared" si="523"/>
        <v>1.3456654997216442</v>
      </c>
      <c r="AF1856" s="18" t="str">
        <f t="shared" si="524"/>
        <v/>
      </c>
      <c r="AG1856" s="18" t="str">
        <f t="shared" si="525"/>
        <v/>
      </c>
      <c r="AH1856" s="18" t="str">
        <f t="shared" si="526"/>
        <v/>
      </c>
      <c r="AI1856" s="19" t="str">
        <f t="shared" si="527"/>
        <v/>
      </c>
      <c r="AJ1856" s="19" t="str">
        <f t="shared" si="528"/>
        <v/>
      </c>
      <c r="AK1856" s="19" t="str">
        <f t="shared" si="529"/>
        <v/>
      </c>
    </row>
    <row r="1857" spans="2:37" x14ac:dyDescent="0.15">
      <c r="B1857" s="51" t="str">
        <f>IFERROR(IF(AND(AF1857=1,AI1857=1),MAX($B$5:B1856)+1,""),"")</f>
        <v/>
      </c>
      <c r="C1857" s="51" t="str">
        <f>IFERROR(IF(AND(AG1857=1,AJ1857=1),MAX($C$5:C1856)+1,""),"")</f>
        <v/>
      </c>
      <c r="D1857" s="51" t="str">
        <f>IFERROR(IF(AND(AH1857=1,AK1857=1),MAX($D$5:D1856)+1,""),"")</f>
        <v/>
      </c>
      <c r="F1857" s="5" t="s">
        <v>3811</v>
      </c>
      <c r="G1857" s="5" t="s">
        <v>3812</v>
      </c>
      <c r="H1857" s="12" t="str">
        <f>IFERROR([1]!EM_S_STM07_IS(F1857,"9",$H$1,"1")/1000000,"")</f>
        <v/>
      </c>
      <c r="I1857" s="12">
        <f>IFERROR([1]!EM_S_STM07_IS(F1857,"9",$I$1,"1")/1000000,"")</f>
        <v>163.45304386000001</v>
      </c>
      <c r="J1857" s="12">
        <f>IFERROR([1]!EM_S_STM07_IS(F1857,"9",$J$1,"1")/1000000,"")</f>
        <v>238.51600646</v>
      </c>
      <c r="K1857" s="12">
        <f>IFERROR([1]!EM_S_STM07_IS(F1857,"9",$K$1,"1")/1000000,"")</f>
        <v>347.70213438999997</v>
      </c>
      <c r="L1857" s="12">
        <f>IFERROR([1]!EM_S_STM07_IS(F1857,"9",$L$1,"1")/1000000,"")</f>
        <v>411.11919211999998</v>
      </c>
      <c r="M1857" s="13">
        <f>IFERROR([1]!EM_S_STM07_IS(F1857,"9",$M$1,"1")/1000000,"")</f>
        <v>502.15766048</v>
      </c>
      <c r="N1857" s="12" t="str">
        <f>IFERROR([1]!EM_S_STM07_IS(F1857,"61",$N$1,"1")/1000000,"")</f>
        <v/>
      </c>
      <c r="O1857" s="12">
        <f>IFERROR([1]!EM_S_STM07_IS(F1857,"61",$O$1,"1")/1000000,"")</f>
        <v>39.194274469999996</v>
      </c>
      <c r="P1857" s="12">
        <f>IFERROR([1]!EM_S_STM07_IS(F1857,"61",$P$1,"1")/1000000,"")</f>
        <v>47.06281122</v>
      </c>
      <c r="Q1857" s="12">
        <f>IFERROR([1]!EM_S_STM07_IS(F1857,"61",$Q$1,"1")/1000000,"")</f>
        <v>73.42005254</v>
      </c>
      <c r="R1857" s="12">
        <f>IFERROR([1]!EM_S_STM07_IS(F1857,"61",$R$1,"1")/1000000,"")</f>
        <v>84.255842629999989</v>
      </c>
      <c r="S1857" s="12">
        <f>IFERROR([1]!EM_S_STM07_IS(F1857,"61",$S$1,"1")/1000000,"")</f>
        <v>116.44432214</v>
      </c>
      <c r="T1857" s="20" t="str">
        <f t="shared" si="512"/>
        <v/>
      </c>
      <c r="U1857" s="20" t="str">
        <f t="shared" si="513"/>
        <v/>
      </c>
      <c r="V1857" s="14" t="str">
        <f t="shared" si="514"/>
        <v/>
      </c>
      <c r="W1857" s="14">
        <f t="shared" si="515"/>
        <v>0.45923257730392925</v>
      </c>
      <c r="X1857" s="14">
        <f t="shared" si="516"/>
        <v>0.45777274888388203</v>
      </c>
      <c r="Y1857" s="14">
        <f t="shared" si="517"/>
        <v>0.18238903779310223</v>
      </c>
      <c r="Z1857" s="15">
        <f t="shared" si="518"/>
        <v>0.22144057028947256</v>
      </c>
      <c r="AA1857" s="14" t="str">
        <f t="shared" si="519"/>
        <v/>
      </c>
      <c r="AB1857" s="14">
        <f t="shared" si="520"/>
        <v>0.20075730081501378</v>
      </c>
      <c r="AC1857" s="14">
        <f t="shared" si="521"/>
        <v>0.5600439208102197</v>
      </c>
      <c r="AD1857" s="14">
        <f t="shared" si="522"/>
        <v>0.14758624810431101</v>
      </c>
      <c r="AE1857" s="14">
        <f t="shared" si="523"/>
        <v>0.38203261050218296</v>
      </c>
      <c r="AF1857" s="18" t="str">
        <f t="shared" si="524"/>
        <v/>
      </c>
      <c r="AG1857" s="18" t="str">
        <f t="shared" si="525"/>
        <v/>
      </c>
      <c r="AH1857" s="18" t="str">
        <f t="shared" si="526"/>
        <v/>
      </c>
      <c r="AI1857" s="19">
        <f t="shared" si="527"/>
        <v>1</v>
      </c>
      <c r="AJ1857" s="19">
        <f t="shared" si="528"/>
        <v>1</v>
      </c>
      <c r="AK1857" s="19">
        <f t="shared" si="529"/>
        <v>1</v>
      </c>
    </row>
    <row r="1858" spans="2:37" x14ac:dyDescent="0.15">
      <c r="B1858" s="51" t="str">
        <f>IFERROR(IF(AND(AF1858=1,AI1858=1),MAX($B$5:B1857)+1,""),"")</f>
        <v/>
      </c>
      <c r="C1858" s="51" t="str">
        <f>IFERROR(IF(AND(AG1858=1,AJ1858=1),MAX($C$5:C1857)+1,""),"")</f>
        <v/>
      </c>
      <c r="D1858" s="51" t="str">
        <f>IFERROR(IF(AND(AH1858=1,AK1858=1),MAX($D$5:D1857)+1,""),"")</f>
        <v/>
      </c>
      <c r="F1858" s="5" t="s">
        <v>3813</v>
      </c>
      <c r="G1858" s="5" t="s">
        <v>3814</v>
      </c>
      <c r="H1858" s="12" t="str">
        <f>IFERROR([1]!EM_S_STM07_IS(F1858,"9",$H$1,"1")/1000000,"")</f>
        <v/>
      </c>
      <c r="I1858" s="12">
        <f>IFERROR([1]!EM_S_STM07_IS(F1858,"9",$I$1,"1")/1000000,"")</f>
        <v>49.568800000000003</v>
      </c>
      <c r="J1858" s="12">
        <f>IFERROR([1]!EM_S_STM07_IS(F1858,"9",$J$1,"1")/1000000,"")</f>
        <v>75.017200000000003</v>
      </c>
      <c r="K1858" s="12">
        <f>IFERROR([1]!EM_S_STM07_IS(F1858,"9",$K$1,"1")/1000000,"")</f>
        <v>100.29352844</v>
      </c>
      <c r="L1858" s="12">
        <f>IFERROR([1]!EM_S_STM07_IS(F1858,"9",$L$1,"1")/1000000,"")</f>
        <v>124.20463594</v>
      </c>
      <c r="M1858" s="13">
        <f>IFERROR([1]!EM_S_STM07_IS(F1858,"9",$M$1,"1")/1000000,"")</f>
        <v>168.20188615000001</v>
      </c>
      <c r="N1858" s="12" t="str">
        <f>IFERROR([1]!EM_S_STM07_IS(F1858,"61",$N$1,"1")/1000000,"")</f>
        <v/>
      </c>
      <c r="O1858" s="12">
        <f>IFERROR([1]!EM_S_STM07_IS(F1858,"61",$O$1,"1")/1000000,"")</f>
        <v>7.8398000000000003</v>
      </c>
      <c r="P1858" s="12">
        <f>IFERROR([1]!EM_S_STM07_IS(F1858,"61",$P$1,"1")/1000000,"")</f>
        <v>17.357500000000002</v>
      </c>
      <c r="Q1858" s="12">
        <f>IFERROR([1]!EM_S_STM07_IS(F1858,"61",$Q$1,"1")/1000000,"")</f>
        <v>22.743482780000001</v>
      </c>
      <c r="R1858" s="12">
        <f>IFERROR([1]!EM_S_STM07_IS(F1858,"61",$R$1,"1")/1000000,"")</f>
        <v>20.331567539999998</v>
      </c>
      <c r="S1858" s="12">
        <f>IFERROR([1]!EM_S_STM07_IS(F1858,"61",$S$1,"1")/1000000,"")</f>
        <v>25.775622579999997</v>
      </c>
      <c r="T1858" s="20" t="str">
        <f t="shared" si="512"/>
        <v/>
      </c>
      <c r="U1858" s="20" t="str">
        <f t="shared" si="513"/>
        <v/>
      </c>
      <c r="V1858" s="14" t="str">
        <f t="shared" si="514"/>
        <v/>
      </c>
      <c r="W1858" s="14">
        <f t="shared" si="515"/>
        <v>0.51339552299026803</v>
      </c>
      <c r="X1858" s="14">
        <f t="shared" si="516"/>
        <v>0.33694044085889635</v>
      </c>
      <c r="Y1858" s="14">
        <f t="shared" si="517"/>
        <v>0.23841127011803834</v>
      </c>
      <c r="Z1858" s="15">
        <f t="shared" si="518"/>
        <v>0.35423194856634754</v>
      </c>
      <c r="AA1858" s="14" t="str">
        <f t="shared" si="519"/>
        <v/>
      </c>
      <c r="AB1858" s="14">
        <f t="shared" si="520"/>
        <v>1.2140233169213501</v>
      </c>
      <c r="AC1858" s="14">
        <f t="shared" si="521"/>
        <v>0.31029714993518642</v>
      </c>
      <c r="AD1858" s="14">
        <f t="shared" si="522"/>
        <v>-0.10604863218754584</v>
      </c>
      <c r="AE1858" s="14">
        <f t="shared" si="523"/>
        <v>0.26776366501448806</v>
      </c>
      <c r="AF1858" s="18" t="str">
        <f t="shared" si="524"/>
        <v/>
      </c>
      <c r="AG1858" s="18" t="str">
        <f t="shared" si="525"/>
        <v/>
      </c>
      <c r="AH1858" s="18" t="str">
        <f t="shared" si="526"/>
        <v/>
      </c>
      <c r="AI1858" s="19">
        <f t="shared" si="527"/>
        <v>1</v>
      </c>
      <c r="AJ1858" s="19" t="str">
        <f t="shared" si="528"/>
        <v/>
      </c>
      <c r="AK1858" s="19" t="str">
        <f t="shared" si="529"/>
        <v/>
      </c>
    </row>
    <row r="1859" spans="2:37" x14ac:dyDescent="0.15">
      <c r="B1859" s="51" t="str">
        <f>IFERROR(IF(AND(AF1859=1,AI1859=1),MAX($B$5:B1858)+1,""),"")</f>
        <v/>
      </c>
      <c r="C1859" s="51" t="str">
        <f>IFERROR(IF(AND(AG1859=1,AJ1859=1),MAX($C$5:C1858)+1,""),"")</f>
        <v/>
      </c>
      <c r="D1859" s="51" t="str">
        <f>IFERROR(IF(AND(AH1859=1,AK1859=1),MAX($D$5:D1858)+1,""),"")</f>
        <v/>
      </c>
      <c r="F1859" s="5" t="s">
        <v>3815</v>
      </c>
      <c r="G1859" s="5" t="s">
        <v>3816</v>
      </c>
      <c r="H1859" s="12" t="str">
        <f>IFERROR([1]!EM_S_STM07_IS(F1859,"9",$H$1,"1")/1000000,"")</f>
        <v/>
      </c>
      <c r="I1859" s="12">
        <f>IFERROR([1]!EM_S_STM07_IS(F1859,"9",$I$1,"1")/1000000,"")</f>
        <v>156.43601425</v>
      </c>
      <c r="J1859" s="12">
        <f>IFERROR([1]!EM_S_STM07_IS(F1859,"9",$J$1,"1")/1000000,"")</f>
        <v>197.21301166999999</v>
      </c>
      <c r="K1859" s="12">
        <f>IFERROR([1]!EM_S_STM07_IS(F1859,"9",$K$1,"1")/1000000,"")</f>
        <v>219.04951702000002</v>
      </c>
      <c r="L1859" s="12">
        <f>IFERROR([1]!EM_S_STM07_IS(F1859,"9",$L$1,"1")/1000000,"")</f>
        <v>240.81929283000002</v>
      </c>
      <c r="M1859" s="13">
        <f>IFERROR([1]!EM_S_STM07_IS(F1859,"9",$M$1,"1")/1000000,"")</f>
        <v>281.67228818000001</v>
      </c>
      <c r="N1859" s="12" t="str">
        <f>IFERROR([1]!EM_S_STM07_IS(F1859,"61",$N$1,"1")/1000000,"")</f>
        <v/>
      </c>
      <c r="O1859" s="12">
        <f>IFERROR([1]!EM_S_STM07_IS(F1859,"61",$O$1,"1")/1000000,"")</f>
        <v>21.851936949999999</v>
      </c>
      <c r="P1859" s="12">
        <f>IFERROR([1]!EM_S_STM07_IS(F1859,"61",$P$1,"1")/1000000,"")</f>
        <v>30.545778640000002</v>
      </c>
      <c r="Q1859" s="12">
        <f>IFERROR([1]!EM_S_STM07_IS(F1859,"61",$Q$1,"1")/1000000,"")</f>
        <v>35.738967989999999</v>
      </c>
      <c r="R1859" s="12">
        <f>IFERROR([1]!EM_S_STM07_IS(F1859,"61",$R$1,"1")/1000000,"")</f>
        <v>36.508068590000001</v>
      </c>
      <c r="S1859" s="12">
        <f>IFERROR([1]!EM_S_STM07_IS(F1859,"61",$S$1,"1")/1000000,"")</f>
        <v>42.220226340000004</v>
      </c>
      <c r="T1859" s="20" t="str">
        <f t="shared" si="512"/>
        <v/>
      </c>
      <c r="U1859" s="20" t="str">
        <f t="shared" si="513"/>
        <v/>
      </c>
      <c r="V1859" s="14" t="str">
        <f t="shared" si="514"/>
        <v/>
      </c>
      <c r="W1859" s="14">
        <f t="shared" si="515"/>
        <v>0.26066246711472951</v>
      </c>
      <c r="X1859" s="14">
        <f t="shared" si="516"/>
        <v>0.11072547985089061</v>
      </c>
      <c r="Y1859" s="14">
        <f t="shared" si="517"/>
        <v>9.9382898013933255E-2</v>
      </c>
      <c r="Z1859" s="15">
        <f t="shared" si="518"/>
        <v>0.16964170465710599</v>
      </c>
      <c r="AA1859" s="14" t="str">
        <f t="shared" si="519"/>
        <v/>
      </c>
      <c r="AB1859" s="14">
        <f t="shared" si="520"/>
        <v>0.39785222288955963</v>
      </c>
      <c r="AC1859" s="14">
        <f t="shared" si="521"/>
        <v>0.17001332364791855</v>
      </c>
      <c r="AD1859" s="14">
        <f t="shared" si="522"/>
        <v>2.1519944286449488E-2</v>
      </c>
      <c r="AE1859" s="14">
        <f t="shared" si="523"/>
        <v>0.15646288534597066</v>
      </c>
      <c r="AF1859" s="18" t="str">
        <f t="shared" si="524"/>
        <v/>
      </c>
      <c r="AG1859" s="18" t="str">
        <f t="shared" si="525"/>
        <v/>
      </c>
      <c r="AH1859" s="18" t="str">
        <f t="shared" si="526"/>
        <v/>
      </c>
      <c r="AI1859" s="19" t="str">
        <f t="shared" si="527"/>
        <v/>
      </c>
      <c r="AJ1859" s="19" t="str">
        <f t="shared" si="528"/>
        <v/>
      </c>
      <c r="AK1859" s="19" t="str">
        <f t="shared" si="529"/>
        <v/>
      </c>
    </row>
    <row r="1860" spans="2:37" x14ac:dyDescent="0.15">
      <c r="B1860" s="51" t="str">
        <f>IFERROR(IF(AND(AF1860=1,AI1860=1),MAX($B$5:B1859)+1,""),"")</f>
        <v/>
      </c>
      <c r="C1860" s="51" t="str">
        <f>IFERROR(IF(AND(AG1860=1,AJ1860=1),MAX($C$5:C1859)+1,""),"")</f>
        <v/>
      </c>
      <c r="D1860" s="51" t="str">
        <f>IFERROR(IF(AND(AH1860=1,AK1860=1),MAX($D$5:D1859)+1,""),"")</f>
        <v/>
      </c>
      <c r="F1860" s="5" t="s">
        <v>3817</v>
      </c>
      <c r="G1860" s="5" t="s">
        <v>3818</v>
      </c>
      <c r="H1860" s="12" t="str">
        <f>IFERROR([1]!EM_S_STM07_IS(F1860,"9",$H$1,"1")/1000000,"")</f>
        <v/>
      </c>
      <c r="I1860" s="12">
        <f>IFERROR([1]!EM_S_STM07_IS(F1860,"9",$I$1,"1")/1000000,"")</f>
        <v>190.53730058000002</v>
      </c>
      <c r="J1860" s="12">
        <f>IFERROR([1]!EM_S_STM07_IS(F1860,"9",$J$1,"1")/1000000,"")</f>
        <v>212.32634934999999</v>
      </c>
      <c r="K1860" s="12">
        <f>IFERROR([1]!EM_S_STM07_IS(F1860,"9",$K$1,"1")/1000000,"")</f>
        <v>218.63142977000001</v>
      </c>
      <c r="L1860" s="12">
        <f>IFERROR([1]!EM_S_STM07_IS(F1860,"9",$L$1,"1")/1000000,"")</f>
        <v>254.65280113999998</v>
      </c>
      <c r="M1860" s="13">
        <f>IFERROR([1]!EM_S_STM07_IS(F1860,"9",$M$1,"1")/1000000,"")</f>
        <v>287.43946604000001</v>
      </c>
      <c r="N1860" s="12" t="str">
        <f>IFERROR([1]!EM_S_STM07_IS(F1860,"61",$N$1,"1")/1000000,"")</f>
        <v/>
      </c>
      <c r="O1860" s="12">
        <f>IFERROR([1]!EM_S_STM07_IS(F1860,"61",$O$1,"1")/1000000,"")</f>
        <v>35.636559479999995</v>
      </c>
      <c r="P1860" s="12">
        <f>IFERROR([1]!EM_S_STM07_IS(F1860,"61",$P$1,"1")/1000000,"")</f>
        <v>43.70317635</v>
      </c>
      <c r="Q1860" s="12">
        <f>IFERROR([1]!EM_S_STM07_IS(F1860,"61",$Q$1,"1")/1000000,"")</f>
        <v>46.097265950000001</v>
      </c>
      <c r="R1860" s="12">
        <f>IFERROR([1]!EM_S_STM07_IS(F1860,"61",$R$1,"1")/1000000,"")</f>
        <v>31.010182920000002</v>
      </c>
      <c r="S1860" s="12">
        <f>IFERROR([1]!EM_S_STM07_IS(F1860,"61",$S$1,"1")/1000000,"")</f>
        <v>21.979622579999997</v>
      </c>
      <c r="T1860" s="20" t="str">
        <f t="shared" si="512"/>
        <v/>
      </c>
      <c r="U1860" s="20" t="str">
        <f t="shared" si="513"/>
        <v/>
      </c>
      <c r="V1860" s="14" t="str">
        <f t="shared" si="514"/>
        <v/>
      </c>
      <c r="W1860" s="14">
        <f t="shared" si="515"/>
        <v>0.11435581748914039</v>
      </c>
      <c r="X1860" s="14">
        <f t="shared" si="516"/>
        <v>2.9695233018897212E-2</v>
      </c>
      <c r="Y1860" s="14">
        <f t="shared" si="517"/>
        <v>0.16475843115463501</v>
      </c>
      <c r="Z1860" s="15">
        <f t="shared" si="518"/>
        <v>0.12875045848003444</v>
      </c>
      <c r="AA1860" s="14" t="str">
        <f t="shared" si="519"/>
        <v/>
      </c>
      <c r="AB1860" s="14">
        <f t="shared" si="520"/>
        <v>0.22635790288698221</v>
      </c>
      <c r="AC1860" s="14">
        <f t="shared" si="521"/>
        <v>5.478067728594288E-2</v>
      </c>
      <c r="AD1860" s="14">
        <f t="shared" si="522"/>
        <v>-0.32728802281602559</v>
      </c>
      <c r="AE1860" s="14">
        <f t="shared" si="523"/>
        <v>-0.29121274012788068</v>
      </c>
      <c r="AF1860" s="18" t="str">
        <f t="shared" si="524"/>
        <v/>
      </c>
      <c r="AG1860" s="18" t="str">
        <f t="shared" si="525"/>
        <v/>
      </c>
      <c r="AH1860" s="18" t="str">
        <f t="shared" si="526"/>
        <v/>
      </c>
      <c r="AI1860" s="19" t="str">
        <f t="shared" si="527"/>
        <v/>
      </c>
      <c r="AJ1860" s="19" t="str">
        <f t="shared" si="528"/>
        <v/>
      </c>
      <c r="AK1860" s="19" t="str">
        <f t="shared" si="529"/>
        <v/>
      </c>
    </row>
    <row r="1861" spans="2:37" x14ac:dyDescent="0.15">
      <c r="B1861" s="51" t="str">
        <f>IFERROR(IF(AND(AF1861=1,AI1861=1),MAX($B$5:B1860)+1,""),"")</f>
        <v/>
      </c>
      <c r="C1861" s="51" t="str">
        <f>IFERROR(IF(AND(AG1861=1,AJ1861=1),MAX($C$5:C1860)+1,""),"")</f>
        <v/>
      </c>
      <c r="D1861" s="51" t="str">
        <f>IFERROR(IF(AND(AH1861=1,AK1861=1),MAX($D$5:D1860)+1,""),"")</f>
        <v/>
      </c>
      <c r="F1861" s="5" t="s">
        <v>3819</v>
      </c>
      <c r="G1861" s="5" t="s">
        <v>3820</v>
      </c>
      <c r="H1861" s="12" t="str">
        <f>IFERROR([1]!EM_S_STM07_IS(F1861,"9",$H$1,"1")/1000000,"")</f>
        <v/>
      </c>
      <c r="I1861" s="12">
        <f>IFERROR([1]!EM_S_STM07_IS(F1861,"9",$I$1,"1")/1000000,"")</f>
        <v>401.5027</v>
      </c>
      <c r="J1861" s="12">
        <f>IFERROR([1]!EM_S_STM07_IS(F1861,"9",$J$1,"1")/1000000,"")</f>
        <v>511.8528</v>
      </c>
      <c r="K1861" s="12">
        <f>IFERROR([1]!EM_S_STM07_IS(F1861,"9",$K$1,"1")/1000000,"")</f>
        <v>639.91291624999997</v>
      </c>
      <c r="L1861" s="12">
        <f>IFERROR([1]!EM_S_STM07_IS(F1861,"9",$L$1,"1")/1000000,"")</f>
        <v>758.46808877000001</v>
      </c>
      <c r="M1861" s="13">
        <f>IFERROR([1]!EM_S_STM07_IS(F1861,"9",$M$1,"1")/1000000,"")</f>
        <v>807.15452385000003</v>
      </c>
      <c r="N1861" s="12" t="str">
        <f>IFERROR([1]!EM_S_STM07_IS(F1861,"61",$N$1,"1")/1000000,"")</f>
        <v/>
      </c>
      <c r="O1861" s="12">
        <f>IFERROR([1]!EM_S_STM07_IS(F1861,"61",$O$1,"1")/1000000,"")</f>
        <v>43.033799999999999</v>
      </c>
      <c r="P1861" s="12">
        <f>IFERROR([1]!EM_S_STM07_IS(F1861,"61",$P$1,"1")/1000000,"")</f>
        <v>56.010100000000001</v>
      </c>
      <c r="Q1861" s="12">
        <f>IFERROR([1]!EM_S_STM07_IS(F1861,"61",$Q$1,"1")/1000000,"")</f>
        <v>68.875506950000002</v>
      </c>
      <c r="R1861" s="12">
        <f>IFERROR([1]!EM_S_STM07_IS(F1861,"61",$R$1,"1")/1000000,"")</f>
        <v>79.850655169999996</v>
      </c>
      <c r="S1861" s="12">
        <f>IFERROR([1]!EM_S_STM07_IS(F1861,"61",$S$1,"1")/1000000,"")</f>
        <v>94.807906599999995</v>
      </c>
      <c r="T1861" s="20" t="str">
        <f t="shared" si="512"/>
        <v/>
      </c>
      <c r="U1861" s="20" t="str">
        <f t="shared" si="513"/>
        <v/>
      </c>
      <c r="V1861" s="14" t="str">
        <f t="shared" si="514"/>
        <v/>
      </c>
      <c r="W1861" s="14">
        <f t="shared" si="515"/>
        <v>0.27484273455695318</v>
      </c>
      <c r="X1861" s="14">
        <f t="shared" si="516"/>
        <v>0.25018934398717751</v>
      </c>
      <c r="Y1861" s="14">
        <f t="shared" si="517"/>
        <v>0.18526766612987561</v>
      </c>
      <c r="Z1861" s="15">
        <f t="shared" si="518"/>
        <v>6.4190485797437205E-2</v>
      </c>
      <c r="AA1861" s="14" t="str">
        <f t="shared" si="519"/>
        <v/>
      </c>
      <c r="AB1861" s="14">
        <f t="shared" si="520"/>
        <v>0.30153739618625364</v>
      </c>
      <c r="AC1861" s="14">
        <f t="shared" si="521"/>
        <v>0.22969798214964801</v>
      </c>
      <c r="AD1861" s="14">
        <f t="shared" si="522"/>
        <v>0.15934762161485613</v>
      </c>
      <c r="AE1861" s="14">
        <f t="shared" si="523"/>
        <v>0.187315325067232</v>
      </c>
      <c r="AF1861" s="18" t="str">
        <f t="shared" si="524"/>
        <v/>
      </c>
      <c r="AG1861" s="18" t="str">
        <f t="shared" si="525"/>
        <v/>
      </c>
      <c r="AH1861" s="18" t="str">
        <f t="shared" si="526"/>
        <v/>
      </c>
      <c r="AI1861" s="19" t="str">
        <f t="shared" si="527"/>
        <v/>
      </c>
      <c r="AJ1861" s="19">
        <f t="shared" si="528"/>
        <v>1</v>
      </c>
      <c r="AK1861" s="19" t="str">
        <f t="shared" si="529"/>
        <v/>
      </c>
    </row>
    <row r="1862" spans="2:37" x14ac:dyDescent="0.15">
      <c r="B1862" s="51" t="str">
        <f>IFERROR(IF(AND(AF1862=1,AI1862=1),MAX($B$5:B1861)+1,""),"")</f>
        <v/>
      </c>
      <c r="C1862" s="51" t="str">
        <f>IFERROR(IF(AND(AG1862=1,AJ1862=1),MAX($C$5:C1861)+1,""),"")</f>
        <v/>
      </c>
      <c r="D1862" s="51" t="str">
        <f>IFERROR(IF(AND(AH1862=1,AK1862=1),MAX($D$5:D1861)+1,""),"")</f>
        <v/>
      </c>
      <c r="F1862" s="5" t="s">
        <v>3821</v>
      </c>
      <c r="G1862" s="5" t="s">
        <v>3822</v>
      </c>
      <c r="H1862" s="12" t="str">
        <f>IFERROR([1]!EM_S_STM07_IS(F1862,"9",$H$1,"1")/1000000,"")</f>
        <v/>
      </c>
      <c r="I1862" s="12">
        <f>IFERROR([1]!EM_S_STM07_IS(F1862,"9",$I$1,"1")/1000000,"")</f>
        <v>195.23330265999999</v>
      </c>
      <c r="J1862" s="12">
        <f>IFERROR([1]!EM_S_STM07_IS(F1862,"9",$J$1,"1")/1000000,"")</f>
        <v>218.43294853</v>
      </c>
      <c r="K1862" s="12">
        <f>IFERROR([1]!EM_S_STM07_IS(F1862,"9",$K$1,"1")/1000000,"")</f>
        <v>243.41533948</v>
      </c>
      <c r="L1862" s="12">
        <f>IFERROR([1]!EM_S_STM07_IS(F1862,"9",$L$1,"1")/1000000,"")</f>
        <v>274.97234586000002</v>
      </c>
      <c r="M1862" s="13">
        <f>IFERROR([1]!EM_S_STM07_IS(F1862,"9",$M$1,"1")/1000000,"")</f>
        <v>276.97837060000001</v>
      </c>
      <c r="N1862" s="12" t="str">
        <f>IFERROR([1]!EM_S_STM07_IS(F1862,"61",$N$1,"1")/1000000,"")</f>
        <v/>
      </c>
      <c r="O1862" s="12">
        <f>IFERROR([1]!EM_S_STM07_IS(F1862,"61",$O$1,"1")/1000000,"")</f>
        <v>21.67998854</v>
      </c>
      <c r="P1862" s="12">
        <f>IFERROR([1]!EM_S_STM07_IS(F1862,"61",$P$1,"1")/1000000,"")</f>
        <v>23.0973702</v>
      </c>
      <c r="Q1862" s="12">
        <f>IFERROR([1]!EM_S_STM07_IS(F1862,"61",$Q$1,"1")/1000000,"")</f>
        <v>23.562632870000002</v>
      </c>
      <c r="R1862" s="12">
        <f>IFERROR([1]!EM_S_STM07_IS(F1862,"61",$R$1,"1")/1000000,"")</f>
        <v>24.408879370000001</v>
      </c>
      <c r="S1862" s="12">
        <f>IFERROR([1]!EM_S_STM07_IS(F1862,"61",$S$1,"1")/1000000,"")</f>
        <v>33.30282863</v>
      </c>
      <c r="T1862" s="20" t="str">
        <f t="shared" si="512"/>
        <v/>
      </c>
      <c r="U1862" s="20" t="str">
        <f t="shared" si="513"/>
        <v/>
      </c>
      <c r="V1862" s="14" t="str">
        <f t="shared" si="514"/>
        <v/>
      </c>
      <c r="W1862" s="14">
        <f t="shared" si="515"/>
        <v>0.1188303714269606</v>
      </c>
      <c r="X1862" s="14">
        <f t="shared" si="516"/>
        <v>0.11437098257440254</v>
      </c>
      <c r="Y1862" s="14">
        <f t="shared" si="517"/>
        <v>0.12964263652165139</v>
      </c>
      <c r="Z1862" s="15">
        <f t="shared" si="518"/>
        <v>7.2953690442068607E-3</v>
      </c>
      <c r="AA1862" s="14" t="str">
        <f t="shared" si="519"/>
        <v/>
      </c>
      <c r="AB1862" s="14">
        <f t="shared" si="520"/>
        <v>6.5377417399686513E-2</v>
      </c>
      <c r="AC1862" s="14">
        <f t="shared" si="521"/>
        <v>2.0143534349204885E-2</v>
      </c>
      <c r="AD1862" s="14">
        <f t="shared" si="522"/>
        <v>3.5914768297283212E-2</v>
      </c>
      <c r="AE1862" s="14">
        <f t="shared" si="523"/>
        <v>0.36437351855371142</v>
      </c>
      <c r="AF1862" s="18" t="str">
        <f t="shared" si="524"/>
        <v/>
      </c>
      <c r="AG1862" s="18" t="str">
        <f t="shared" si="525"/>
        <v/>
      </c>
      <c r="AH1862" s="18" t="str">
        <f t="shared" si="526"/>
        <v/>
      </c>
      <c r="AI1862" s="19" t="str">
        <f t="shared" si="527"/>
        <v/>
      </c>
      <c r="AJ1862" s="19" t="str">
        <f t="shared" si="528"/>
        <v/>
      </c>
      <c r="AK1862" s="19" t="str">
        <f t="shared" si="529"/>
        <v/>
      </c>
    </row>
    <row r="1863" spans="2:37" x14ac:dyDescent="0.15">
      <c r="B1863" s="51" t="str">
        <f>IFERROR(IF(AND(AF1863=1,AI1863=1),MAX($B$5:B1862)+1,""),"")</f>
        <v/>
      </c>
      <c r="C1863" s="51" t="str">
        <f>IFERROR(IF(AND(AG1863=1,AJ1863=1),MAX($C$5:C1862)+1,""),"")</f>
        <v/>
      </c>
      <c r="D1863" s="51" t="str">
        <f>IFERROR(IF(AND(AH1863=1,AK1863=1),MAX($D$5:D1862)+1,""),"")</f>
        <v/>
      </c>
      <c r="F1863" s="5" t="s">
        <v>3823</v>
      </c>
      <c r="G1863" s="5" t="s">
        <v>3824</v>
      </c>
      <c r="H1863" s="12" t="str">
        <f>IFERROR([1]!EM_S_STM07_IS(F1863,"9",$H$1,"1")/1000000,"")</f>
        <v/>
      </c>
      <c r="I1863" s="12" t="str">
        <f>IFERROR([1]!EM_S_STM07_IS(F1863,"9",$I$1,"1")/1000000,"")</f>
        <v/>
      </c>
      <c r="J1863" s="12">
        <f>IFERROR([1]!EM_S_STM07_IS(F1863,"9",$J$1,"1")/1000000,"")</f>
        <v>279.51114854000002</v>
      </c>
      <c r="K1863" s="12">
        <f>IFERROR([1]!EM_S_STM07_IS(F1863,"9",$K$1,"1")/1000000,"")</f>
        <v>295.10933689999996</v>
      </c>
      <c r="L1863" s="12">
        <f>IFERROR([1]!EM_S_STM07_IS(F1863,"9",$L$1,"1")/1000000,"")</f>
        <v>416.96169780000002</v>
      </c>
      <c r="M1863" s="13">
        <f>IFERROR([1]!EM_S_STM07_IS(F1863,"9",$M$1,"1")/1000000,"")</f>
        <v>494.12951674999999</v>
      </c>
      <c r="N1863" s="12" t="str">
        <f>IFERROR([1]!EM_S_STM07_IS(F1863,"61",$N$1,"1")/1000000,"")</f>
        <v/>
      </c>
      <c r="O1863" s="12" t="str">
        <f>IFERROR([1]!EM_S_STM07_IS(F1863,"61",$O$1,"1")/1000000,"")</f>
        <v/>
      </c>
      <c r="P1863" s="12">
        <f>IFERROR([1]!EM_S_STM07_IS(F1863,"61",$P$1,"1")/1000000,"")</f>
        <v>20.746842899999997</v>
      </c>
      <c r="Q1863" s="12">
        <f>IFERROR([1]!EM_S_STM07_IS(F1863,"61",$Q$1,"1")/1000000,"")</f>
        <v>22.78540915</v>
      </c>
      <c r="R1863" s="12">
        <f>IFERROR([1]!EM_S_STM07_IS(F1863,"61",$R$1,"1")/1000000,"")</f>
        <v>42.012947700000005</v>
      </c>
      <c r="S1863" s="12">
        <f>IFERROR([1]!EM_S_STM07_IS(F1863,"61",$S$1,"1")/1000000,"")</f>
        <v>66.243327020000009</v>
      </c>
      <c r="T1863" s="20" t="str">
        <f t="shared" ref="T1863:T1926" si="530">IFERROR(IF(H1863&lt;0,"",(M1863/H1863)^(1/5)-1),"")</f>
        <v/>
      </c>
      <c r="U1863" s="20" t="str">
        <f t="shared" ref="U1863:U1926" si="531">IFERROR(IF(N1863&lt;0,"",(S1863/N1863)^(1/5)-1),"")</f>
        <v/>
      </c>
      <c r="V1863" s="14" t="str">
        <f t="shared" ref="V1863:V1926" si="532">IFERROR((I1863-H1863)/ABS(H1863),"")</f>
        <v/>
      </c>
      <c r="W1863" s="14" t="str">
        <f t="shared" ref="W1863:W1926" si="533">IFERROR((J1863-I1863)/ABS(I1863),"")</f>
        <v/>
      </c>
      <c r="X1863" s="14">
        <f t="shared" ref="X1863:X1926" si="534">IFERROR((K1863-J1863)/ABS(J1863),"")</f>
        <v>5.5805245842520397E-2</v>
      </c>
      <c r="Y1863" s="14">
        <f t="shared" ref="Y1863:Y1926" si="535">IFERROR((L1863-K1863)/ABS(K1863),"")</f>
        <v>0.41290581375705732</v>
      </c>
      <c r="Z1863" s="15">
        <f t="shared" ref="Z1863:Z1926" si="536">IFERROR((M1863-L1863)/ABS(L1863),"")</f>
        <v>0.18507172087306281</v>
      </c>
      <c r="AA1863" s="14" t="str">
        <f t="shared" ref="AA1863:AA1926" si="537">IFERROR((O1863-N1863)/ABS(N1863),"")</f>
        <v/>
      </c>
      <c r="AB1863" s="14" t="str">
        <f t="shared" ref="AB1863:AB1926" si="538">IFERROR((P1863-O1863)/ABS(O1863),"")</f>
        <v/>
      </c>
      <c r="AC1863" s="14">
        <f t="shared" ref="AC1863:AC1926" si="539">IFERROR((Q1863-P1863)/ABS(P1863),"")</f>
        <v>9.8259106690396864E-2</v>
      </c>
      <c r="AD1863" s="14">
        <f t="shared" ref="AD1863:AD1926" si="540">IFERROR((R1863-Q1863)/ABS(Q1863),"")</f>
        <v>0.84385311773082672</v>
      </c>
      <c r="AE1863" s="14">
        <f t="shared" ref="AE1863:AE1926" si="541">IFERROR((S1863-R1863)/ABS(R1863),"")</f>
        <v>0.5767359979837835</v>
      </c>
      <c r="AF1863" s="18" t="str">
        <f t="shared" ref="AF1863:AF1926" si="542">IFERROR(IF(AND(T1863&lt;&gt;"",T1863&gt;$AG$3),1,""),"")</f>
        <v/>
      </c>
      <c r="AG1863" s="18" t="str">
        <f t="shared" ref="AG1863:AG1926" si="543">IFERROR(IF(AND(U1863&lt;&gt;"",U1863&gt;$AG$3),1,""),"")</f>
        <v/>
      </c>
      <c r="AH1863" s="18" t="str">
        <f t="shared" ref="AH1863:AH1926" si="544">IFERROR(IF(AND(AF1863=1,AG1863=1),1,""),"")</f>
        <v/>
      </c>
      <c r="AI1863" s="19" t="str">
        <f t="shared" ref="AI1863:AI1926" si="545">IFERROR(IF(AND(V1863&gt;$AJ$3,W1863&gt;$AJ$3,X1863&gt;$AJ$3,Y1863&gt;$AJ$3,Z1863&gt;$AJ$3),1,""),"")</f>
        <v/>
      </c>
      <c r="AJ1863" s="19" t="str">
        <f t="shared" ref="AJ1863:AJ1926" si="546">IFERROR(IF(AND(AA1863&gt;$AJ$3,AB1863&gt;$AJ$3,AC1863&gt;$AJ$3,AD1863&gt;$AJ$3,AE1863&gt;$AJ$3),1,""),"")</f>
        <v/>
      </c>
      <c r="AK1863" s="19" t="str">
        <f t="shared" ref="AK1863:AK1926" si="547">IFERROR(IF(AND(AI1863=1,AJ1863=1),1,""),"")</f>
        <v/>
      </c>
    </row>
    <row r="1864" spans="2:37" x14ac:dyDescent="0.15">
      <c r="B1864" s="51" t="str">
        <f>IFERROR(IF(AND(AF1864=1,AI1864=1),MAX($B$5:B1863)+1,""),"")</f>
        <v/>
      </c>
      <c r="C1864" s="51" t="str">
        <f>IFERROR(IF(AND(AG1864=1,AJ1864=1),MAX($C$5:C1863)+1,""),"")</f>
        <v/>
      </c>
      <c r="D1864" s="51" t="str">
        <f>IFERROR(IF(AND(AH1864=1,AK1864=1),MAX($D$5:D1863)+1,""),"")</f>
        <v/>
      </c>
      <c r="F1864" s="5" t="s">
        <v>3825</v>
      </c>
      <c r="G1864" s="5" t="s">
        <v>3826</v>
      </c>
      <c r="H1864" s="12" t="str">
        <f>IFERROR([1]!EM_S_STM07_IS(F1864,"9",$H$1,"1")/1000000,"")</f>
        <v/>
      </c>
      <c r="I1864" s="12">
        <f>IFERROR([1]!EM_S_STM07_IS(F1864,"9",$I$1,"1")/1000000,"")</f>
        <v>162.04519246000001</v>
      </c>
      <c r="J1864" s="12">
        <f>IFERROR([1]!EM_S_STM07_IS(F1864,"9",$J$1,"1")/1000000,"")</f>
        <v>220.37054159000002</v>
      </c>
      <c r="K1864" s="12">
        <f>IFERROR([1]!EM_S_STM07_IS(F1864,"9",$K$1,"1")/1000000,"")</f>
        <v>269.14256562999998</v>
      </c>
      <c r="L1864" s="12">
        <f>IFERROR([1]!EM_S_STM07_IS(F1864,"9",$L$1,"1")/1000000,"")</f>
        <v>309.82590175999997</v>
      </c>
      <c r="M1864" s="13">
        <f>IFERROR([1]!EM_S_STM07_IS(F1864,"9",$M$1,"1")/1000000,"")</f>
        <v>373.17198674999997</v>
      </c>
      <c r="N1864" s="12" t="str">
        <f>IFERROR([1]!EM_S_STM07_IS(F1864,"61",$N$1,"1")/1000000,"")</f>
        <v/>
      </c>
      <c r="O1864" s="12">
        <f>IFERROR([1]!EM_S_STM07_IS(F1864,"61",$O$1,"1")/1000000,"")</f>
        <v>26.148821680000001</v>
      </c>
      <c r="P1864" s="12">
        <f>IFERROR([1]!EM_S_STM07_IS(F1864,"61",$P$1,"1")/1000000,"")</f>
        <v>30.391188829999997</v>
      </c>
      <c r="Q1864" s="12">
        <f>IFERROR([1]!EM_S_STM07_IS(F1864,"61",$Q$1,"1")/1000000,"")</f>
        <v>41.719996070000001</v>
      </c>
      <c r="R1864" s="12">
        <f>IFERROR([1]!EM_S_STM07_IS(F1864,"61",$R$1,"1")/1000000,"")</f>
        <v>44.288526709999999</v>
      </c>
      <c r="S1864" s="12">
        <f>IFERROR([1]!EM_S_STM07_IS(F1864,"61",$S$1,"1")/1000000,"")</f>
        <v>47.769033369999995</v>
      </c>
      <c r="T1864" s="20" t="str">
        <f t="shared" si="530"/>
        <v/>
      </c>
      <c r="U1864" s="20" t="str">
        <f t="shared" si="531"/>
        <v/>
      </c>
      <c r="V1864" s="14" t="str">
        <f t="shared" si="532"/>
        <v/>
      </c>
      <c r="W1864" s="14">
        <f t="shared" si="533"/>
        <v>0.35993261043148383</v>
      </c>
      <c r="X1864" s="14">
        <f t="shared" si="534"/>
        <v>0.22131825646070447</v>
      </c>
      <c r="Y1864" s="14">
        <f t="shared" si="535"/>
        <v>0.15115905592550841</v>
      </c>
      <c r="Z1864" s="15">
        <f t="shared" si="536"/>
        <v>0.20445703419293104</v>
      </c>
      <c r="AA1864" s="14" t="str">
        <f t="shared" si="537"/>
        <v/>
      </c>
      <c r="AB1864" s="14">
        <f t="shared" si="538"/>
        <v>0.16223932389445994</v>
      </c>
      <c r="AC1864" s="14">
        <f t="shared" si="539"/>
        <v>0.37276617586005778</v>
      </c>
      <c r="AD1864" s="14">
        <f t="shared" si="540"/>
        <v>6.1565936767836296E-2</v>
      </c>
      <c r="AE1864" s="14">
        <f t="shared" si="541"/>
        <v>7.8587095091021061E-2</v>
      </c>
      <c r="AF1864" s="18" t="str">
        <f t="shared" si="542"/>
        <v/>
      </c>
      <c r="AG1864" s="18" t="str">
        <f t="shared" si="543"/>
        <v/>
      </c>
      <c r="AH1864" s="18" t="str">
        <f t="shared" si="544"/>
        <v/>
      </c>
      <c r="AI1864" s="19">
        <f t="shared" si="545"/>
        <v>1</v>
      </c>
      <c r="AJ1864" s="19" t="str">
        <f t="shared" si="546"/>
        <v/>
      </c>
      <c r="AK1864" s="19" t="str">
        <f t="shared" si="547"/>
        <v/>
      </c>
    </row>
    <row r="1865" spans="2:37" x14ac:dyDescent="0.15">
      <c r="B1865" s="51" t="str">
        <f>IFERROR(IF(AND(AF1865=1,AI1865=1),MAX($B$5:B1864)+1,""),"")</f>
        <v/>
      </c>
      <c r="C1865" s="51" t="str">
        <f>IFERROR(IF(AND(AG1865=1,AJ1865=1),MAX($C$5:C1864)+1,""),"")</f>
        <v/>
      </c>
      <c r="D1865" s="51" t="str">
        <f>IFERROR(IF(AND(AH1865=1,AK1865=1),MAX($D$5:D1864)+1,""),"")</f>
        <v/>
      </c>
      <c r="F1865" s="5" t="s">
        <v>3827</v>
      </c>
      <c r="G1865" s="5" t="s">
        <v>3828</v>
      </c>
      <c r="H1865" s="12" t="str">
        <f>IFERROR([1]!EM_S_STM07_IS(F1865,"9",$H$1,"1")/1000000,"")</f>
        <v/>
      </c>
      <c r="I1865" s="12">
        <f>IFERROR([1]!EM_S_STM07_IS(F1865,"9",$I$1,"1")/1000000,"")</f>
        <v>336.15053351999995</v>
      </c>
      <c r="J1865" s="12">
        <f>IFERROR([1]!EM_S_STM07_IS(F1865,"9",$J$1,"1")/1000000,"")</f>
        <v>301.11393852999998</v>
      </c>
      <c r="K1865" s="12">
        <f>IFERROR([1]!EM_S_STM07_IS(F1865,"9",$K$1,"1")/1000000,"")</f>
        <v>375.75104723999999</v>
      </c>
      <c r="L1865" s="12">
        <f>IFERROR([1]!EM_S_STM07_IS(F1865,"9",$L$1,"1")/1000000,"")</f>
        <v>442.94383119000003</v>
      </c>
      <c r="M1865" s="13">
        <f>IFERROR([1]!EM_S_STM07_IS(F1865,"9",$M$1,"1")/1000000,"")</f>
        <v>476.62308958999995</v>
      </c>
      <c r="N1865" s="12" t="str">
        <f>IFERROR([1]!EM_S_STM07_IS(F1865,"61",$N$1,"1")/1000000,"")</f>
        <v/>
      </c>
      <c r="O1865" s="12">
        <f>IFERROR([1]!EM_S_STM07_IS(F1865,"61",$O$1,"1")/1000000,"")</f>
        <v>59.225413400000001</v>
      </c>
      <c r="P1865" s="12">
        <f>IFERROR([1]!EM_S_STM07_IS(F1865,"61",$P$1,"1")/1000000,"")</f>
        <v>43.123894710000002</v>
      </c>
      <c r="Q1865" s="12">
        <f>IFERROR([1]!EM_S_STM07_IS(F1865,"61",$Q$1,"1")/1000000,"")</f>
        <v>65.143175939999992</v>
      </c>
      <c r="R1865" s="12">
        <f>IFERROR([1]!EM_S_STM07_IS(F1865,"61",$R$1,"1")/1000000,"")</f>
        <v>75.85841499</v>
      </c>
      <c r="S1865" s="12">
        <f>IFERROR([1]!EM_S_STM07_IS(F1865,"61",$S$1,"1")/1000000,"")</f>
        <v>94.090690599999988</v>
      </c>
      <c r="T1865" s="20" t="str">
        <f t="shared" si="530"/>
        <v/>
      </c>
      <c r="U1865" s="20" t="str">
        <f t="shared" si="531"/>
        <v/>
      </c>
      <c r="V1865" s="14" t="str">
        <f t="shared" si="532"/>
        <v/>
      </c>
      <c r="W1865" s="14">
        <f t="shared" si="533"/>
        <v>-0.10422888407498361</v>
      </c>
      <c r="X1865" s="14">
        <f t="shared" si="534"/>
        <v>0.24786998926176881</v>
      </c>
      <c r="Y1865" s="14">
        <f t="shared" si="535"/>
        <v>0.17882261258764398</v>
      </c>
      <c r="Z1865" s="15">
        <f t="shared" si="536"/>
        <v>7.6035054624235779E-2</v>
      </c>
      <c r="AA1865" s="14" t="str">
        <f t="shared" si="537"/>
        <v/>
      </c>
      <c r="AB1865" s="14">
        <f t="shared" si="538"/>
        <v>-0.27186840522754374</v>
      </c>
      <c r="AC1865" s="14">
        <f t="shared" si="539"/>
        <v>0.51060511528644326</v>
      </c>
      <c r="AD1865" s="14">
        <f t="shared" si="540"/>
        <v>0.16448751377840803</v>
      </c>
      <c r="AE1865" s="14">
        <f t="shared" si="541"/>
        <v>0.24034611865280139</v>
      </c>
      <c r="AF1865" s="18" t="str">
        <f t="shared" si="542"/>
        <v/>
      </c>
      <c r="AG1865" s="18" t="str">
        <f t="shared" si="543"/>
        <v/>
      </c>
      <c r="AH1865" s="18" t="str">
        <f t="shared" si="544"/>
        <v/>
      </c>
      <c r="AI1865" s="19" t="str">
        <f t="shared" si="545"/>
        <v/>
      </c>
      <c r="AJ1865" s="19" t="str">
        <f t="shared" si="546"/>
        <v/>
      </c>
      <c r="AK1865" s="19" t="str">
        <f t="shared" si="547"/>
        <v/>
      </c>
    </row>
    <row r="1866" spans="2:37" x14ac:dyDescent="0.15">
      <c r="B1866" s="51" t="str">
        <f>IFERROR(IF(AND(AF1866=1,AI1866=1),MAX($B$5:B1865)+1,""),"")</f>
        <v/>
      </c>
      <c r="C1866" s="51" t="str">
        <f>IFERROR(IF(AND(AG1866=1,AJ1866=1),MAX($C$5:C1865)+1,""),"")</f>
        <v/>
      </c>
      <c r="D1866" s="51" t="str">
        <f>IFERROR(IF(AND(AH1866=1,AK1866=1),MAX($D$5:D1865)+1,""),"")</f>
        <v/>
      </c>
      <c r="F1866" s="5" t="s">
        <v>3829</v>
      </c>
      <c r="G1866" s="5" t="s">
        <v>3830</v>
      </c>
      <c r="H1866" s="12" t="str">
        <f>IFERROR([1]!EM_S_STM07_IS(F1866,"9",$H$1,"1")/1000000,"")</f>
        <v/>
      </c>
      <c r="I1866" s="12">
        <f>IFERROR([1]!EM_S_STM07_IS(F1866,"9",$I$1,"1")/1000000,"")</f>
        <v>96.903999999999996</v>
      </c>
      <c r="J1866" s="12">
        <f>IFERROR([1]!EM_S_STM07_IS(F1866,"9",$J$1,"1")/1000000,"")</f>
        <v>129.2552</v>
      </c>
      <c r="K1866" s="12">
        <f>IFERROR([1]!EM_S_STM07_IS(F1866,"9",$K$1,"1")/1000000,"")</f>
        <v>146.67298081999999</v>
      </c>
      <c r="L1866" s="12">
        <f>IFERROR([1]!EM_S_STM07_IS(F1866,"9",$L$1,"1")/1000000,"")</f>
        <v>185.9703221</v>
      </c>
      <c r="M1866" s="13">
        <f>IFERROR([1]!EM_S_STM07_IS(F1866,"9",$M$1,"1")/1000000,"")</f>
        <v>200.28149555000002</v>
      </c>
      <c r="N1866" s="12" t="str">
        <f>IFERROR([1]!EM_S_STM07_IS(F1866,"61",$N$1,"1")/1000000,"")</f>
        <v/>
      </c>
      <c r="O1866" s="12">
        <f>IFERROR([1]!EM_S_STM07_IS(F1866,"61",$O$1,"1")/1000000,"")</f>
        <v>24.509799999999998</v>
      </c>
      <c r="P1866" s="12">
        <f>IFERROR([1]!EM_S_STM07_IS(F1866,"61",$P$1,"1")/1000000,"")</f>
        <v>32.013800000000003</v>
      </c>
      <c r="Q1866" s="12">
        <f>IFERROR([1]!EM_S_STM07_IS(F1866,"61",$Q$1,"1")/1000000,"")</f>
        <v>31.131444930000001</v>
      </c>
      <c r="R1866" s="12">
        <f>IFERROR([1]!EM_S_STM07_IS(F1866,"61",$R$1,"1")/1000000,"")</f>
        <v>46.351047450000003</v>
      </c>
      <c r="S1866" s="12">
        <f>IFERROR([1]!EM_S_STM07_IS(F1866,"61",$S$1,"1")/1000000,"")</f>
        <v>50.372682659999995</v>
      </c>
      <c r="T1866" s="20" t="str">
        <f t="shared" si="530"/>
        <v/>
      </c>
      <c r="U1866" s="20" t="str">
        <f t="shared" si="531"/>
        <v/>
      </c>
      <c r="V1866" s="14" t="str">
        <f t="shared" si="532"/>
        <v/>
      </c>
      <c r="W1866" s="14">
        <f t="shared" si="533"/>
        <v>0.33384793197391238</v>
      </c>
      <c r="X1866" s="14">
        <f t="shared" si="534"/>
        <v>0.13475497171487097</v>
      </c>
      <c r="Y1866" s="14">
        <f t="shared" si="535"/>
        <v>0.26792488337184944</v>
      </c>
      <c r="Z1866" s="15">
        <f t="shared" si="536"/>
        <v>7.695407142600208E-2</v>
      </c>
      <c r="AA1866" s="14" t="str">
        <f t="shared" si="537"/>
        <v/>
      </c>
      <c r="AB1866" s="14">
        <f t="shared" si="538"/>
        <v>0.30616324898612007</v>
      </c>
      <c r="AC1866" s="14">
        <f t="shared" si="539"/>
        <v>-2.7561709950084109E-2</v>
      </c>
      <c r="AD1866" s="14">
        <f t="shared" si="540"/>
        <v>0.4888819826455772</v>
      </c>
      <c r="AE1866" s="14">
        <f t="shared" si="541"/>
        <v>8.6764710427271949E-2</v>
      </c>
      <c r="AF1866" s="18" t="str">
        <f t="shared" si="542"/>
        <v/>
      </c>
      <c r="AG1866" s="18" t="str">
        <f t="shared" si="543"/>
        <v/>
      </c>
      <c r="AH1866" s="18" t="str">
        <f t="shared" si="544"/>
        <v/>
      </c>
      <c r="AI1866" s="19" t="str">
        <f t="shared" si="545"/>
        <v/>
      </c>
      <c r="AJ1866" s="19" t="str">
        <f t="shared" si="546"/>
        <v/>
      </c>
      <c r="AK1866" s="19" t="str">
        <f t="shared" si="547"/>
        <v/>
      </c>
    </row>
    <row r="1867" spans="2:37" x14ac:dyDescent="0.15">
      <c r="B1867" s="51" t="str">
        <f>IFERROR(IF(AND(AF1867=1,AI1867=1),MAX($B$5:B1866)+1,""),"")</f>
        <v/>
      </c>
      <c r="C1867" s="51" t="str">
        <f>IFERROR(IF(AND(AG1867=1,AJ1867=1),MAX($C$5:C1866)+1,""),"")</f>
        <v/>
      </c>
      <c r="D1867" s="51" t="str">
        <f>IFERROR(IF(AND(AH1867=1,AK1867=1),MAX($D$5:D1866)+1,""),"")</f>
        <v/>
      </c>
      <c r="F1867" s="5" t="s">
        <v>3831</v>
      </c>
      <c r="G1867" s="5" t="s">
        <v>3832</v>
      </c>
      <c r="H1867" s="12" t="str">
        <f>IFERROR([1]!EM_S_STM07_IS(F1867,"9",$H$1,"1")/1000000,"")</f>
        <v/>
      </c>
      <c r="I1867" s="12">
        <f>IFERROR([1]!EM_S_STM07_IS(F1867,"9",$I$1,"1")/1000000,"")</f>
        <v>156.4425</v>
      </c>
      <c r="J1867" s="12">
        <f>IFERROR([1]!EM_S_STM07_IS(F1867,"9",$J$1,"1")/1000000,"")</f>
        <v>248.5873</v>
      </c>
      <c r="K1867" s="12">
        <f>IFERROR([1]!EM_S_STM07_IS(F1867,"9",$K$1,"1")/1000000,"")</f>
        <v>386.14167913</v>
      </c>
      <c r="L1867" s="12">
        <f>IFERROR([1]!EM_S_STM07_IS(F1867,"9",$L$1,"1")/1000000,"")</f>
        <v>450.57798848000004</v>
      </c>
      <c r="M1867" s="13">
        <f>IFERROR([1]!EM_S_STM07_IS(F1867,"9",$M$1,"1")/1000000,"")</f>
        <v>526.74785543999997</v>
      </c>
      <c r="N1867" s="12" t="str">
        <f>IFERROR([1]!EM_S_STM07_IS(F1867,"61",$N$1,"1")/1000000,"")</f>
        <v/>
      </c>
      <c r="O1867" s="12">
        <f>IFERROR([1]!EM_S_STM07_IS(F1867,"61",$O$1,"1")/1000000,"")</f>
        <v>29.949300000000001</v>
      </c>
      <c r="P1867" s="12">
        <f>IFERROR([1]!EM_S_STM07_IS(F1867,"61",$P$1,"1")/1000000,"")</f>
        <v>44.108400000000003</v>
      </c>
      <c r="Q1867" s="12">
        <f>IFERROR([1]!EM_S_STM07_IS(F1867,"61",$Q$1,"1")/1000000,"")</f>
        <v>93.696216030000002</v>
      </c>
      <c r="R1867" s="12">
        <f>IFERROR([1]!EM_S_STM07_IS(F1867,"61",$R$1,"1")/1000000,"")</f>
        <v>65.769445939999997</v>
      </c>
      <c r="S1867" s="12">
        <f>IFERROR([1]!EM_S_STM07_IS(F1867,"61",$S$1,"1")/1000000,"")</f>
        <v>93.114082049999993</v>
      </c>
      <c r="T1867" s="20" t="str">
        <f t="shared" si="530"/>
        <v/>
      </c>
      <c r="U1867" s="20" t="str">
        <f t="shared" si="531"/>
        <v/>
      </c>
      <c r="V1867" s="14" t="str">
        <f t="shared" si="532"/>
        <v/>
      </c>
      <c r="W1867" s="14">
        <f t="shared" si="533"/>
        <v>0.58900107068092111</v>
      </c>
      <c r="X1867" s="14">
        <f t="shared" si="534"/>
        <v>0.55334435480010447</v>
      </c>
      <c r="Y1867" s="14">
        <f t="shared" si="535"/>
        <v>0.16687219441107434</v>
      </c>
      <c r="Z1867" s="15">
        <f t="shared" si="536"/>
        <v>0.16904924099145358</v>
      </c>
      <c r="AA1867" s="14" t="str">
        <f t="shared" si="537"/>
        <v/>
      </c>
      <c r="AB1867" s="14">
        <f t="shared" si="538"/>
        <v>0.47276897957548264</v>
      </c>
      <c r="AC1867" s="14">
        <f t="shared" si="539"/>
        <v>1.1242261344777864</v>
      </c>
      <c r="AD1867" s="14">
        <f t="shared" si="540"/>
        <v>-0.29805654137685034</v>
      </c>
      <c r="AE1867" s="14">
        <f t="shared" si="541"/>
        <v>0.41576503677628512</v>
      </c>
      <c r="AF1867" s="18" t="str">
        <f t="shared" si="542"/>
        <v/>
      </c>
      <c r="AG1867" s="18" t="str">
        <f t="shared" si="543"/>
        <v/>
      </c>
      <c r="AH1867" s="18" t="str">
        <f t="shared" si="544"/>
        <v/>
      </c>
      <c r="AI1867" s="19">
        <f t="shared" si="545"/>
        <v>1</v>
      </c>
      <c r="AJ1867" s="19" t="str">
        <f t="shared" si="546"/>
        <v/>
      </c>
      <c r="AK1867" s="19" t="str">
        <f t="shared" si="547"/>
        <v/>
      </c>
    </row>
    <row r="1868" spans="2:37" x14ac:dyDescent="0.15">
      <c r="B1868" s="51" t="str">
        <f>IFERROR(IF(AND(AF1868=1,AI1868=1),MAX($B$5:B1867)+1,""),"")</f>
        <v/>
      </c>
      <c r="C1868" s="51" t="str">
        <f>IFERROR(IF(AND(AG1868=1,AJ1868=1),MAX($C$5:C1867)+1,""),"")</f>
        <v/>
      </c>
      <c r="D1868" s="51" t="str">
        <f>IFERROR(IF(AND(AH1868=1,AK1868=1),MAX($D$5:D1867)+1,""),"")</f>
        <v/>
      </c>
      <c r="F1868" s="5" t="s">
        <v>3833</v>
      </c>
      <c r="G1868" s="5" t="s">
        <v>3834</v>
      </c>
      <c r="H1868" s="12" t="str">
        <f>IFERROR([1]!EM_S_STM07_IS(F1868,"9",$H$1,"1")/1000000,"")</f>
        <v/>
      </c>
      <c r="I1868" s="12" t="str">
        <f>IFERROR([1]!EM_S_STM07_IS(F1868,"9",$I$1,"1")/1000000,"")</f>
        <v/>
      </c>
      <c r="J1868" s="12">
        <f>IFERROR([1]!EM_S_STM07_IS(F1868,"9",$J$1,"1")/1000000,"")</f>
        <v>11.031565779999999</v>
      </c>
      <c r="K1868" s="12">
        <f>IFERROR([1]!EM_S_STM07_IS(F1868,"9",$K$1,"1")/1000000,"")</f>
        <v>283.58794799000003</v>
      </c>
      <c r="L1868" s="12">
        <f>IFERROR([1]!EM_S_STM07_IS(F1868,"9",$L$1,"1")/1000000,"")</f>
        <v>521.01142618999995</v>
      </c>
      <c r="M1868" s="13">
        <f>IFERROR([1]!EM_S_STM07_IS(F1868,"9",$M$1,"1")/1000000,"")</f>
        <v>668.16678064999996</v>
      </c>
      <c r="N1868" s="12" t="str">
        <f>IFERROR([1]!EM_S_STM07_IS(F1868,"61",$N$1,"1")/1000000,"")</f>
        <v/>
      </c>
      <c r="O1868" s="12" t="str">
        <f>IFERROR([1]!EM_S_STM07_IS(F1868,"61",$O$1,"1")/1000000,"")</f>
        <v/>
      </c>
      <c r="P1868" s="12">
        <f>IFERROR([1]!EM_S_STM07_IS(F1868,"61",$P$1,"1")/1000000,"")</f>
        <v>-1.4930475300000001</v>
      </c>
      <c r="Q1868" s="12">
        <f>IFERROR([1]!EM_S_STM07_IS(F1868,"61",$Q$1,"1")/1000000,"")</f>
        <v>41.561599260000001</v>
      </c>
      <c r="R1868" s="12">
        <f>IFERROR([1]!EM_S_STM07_IS(F1868,"61",$R$1,"1")/1000000,"")</f>
        <v>165.75438478000001</v>
      </c>
      <c r="S1868" s="12">
        <f>IFERROR([1]!EM_S_STM07_IS(F1868,"61",$S$1,"1")/1000000,"")</f>
        <v>187.04457041000001</v>
      </c>
      <c r="T1868" s="20" t="str">
        <f t="shared" si="530"/>
        <v/>
      </c>
      <c r="U1868" s="20" t="str">
        <f t="shared" si="531"/>
        <v/>
      </c>
      <c r="V1868" s="14" t="str">
        <f t="shared" si="532"/>
        <v/>
      </c>
      <c r="W1868" s="14" t="str">
        <f t="shared" si="533"/>
        <v/>
      </c>
      <c r="X1868" s="14">
        <f t="shared" si="534"/>
        <v>24.706953450265338</v>
      </c>
      <c r="Y1868" s="14">
        <f t="shared" si="535"/>
        <v>0.83721286423770036</v>
      </c>
      <c r="Z1868" s="15">
        <f t="shared" si="536"/>
        <v>0.28244170293174359</v>
      </c>
      <c r="AA1868" s="14" t="str">
        <f t="shared" si="537"/>
        <v/>
      </c>
      <c r="AB1868" s="14" t="str">
        <f t="shared" si="538"/>
        <v/>
      </c>
      <c r="AC1868" s="14">
        <f t="shared" si="539"/>
        <v>28.836755645682622</v>
      </c>
      <c r="AD1868" s="14">
        <f t="shared" si="540"/>
        <v>2.9881618544820165</v>
      </c>
      <c r="AE1868" s="14">
        <f t="shared" si="541"/>
        <v>0.12844417755981366</v>
      </c>
      <c r="AF1868" s="18" t="str">
        <f t="shared" si="542"/>
        <v/>
      </c>
      <c r="AG1868" s="18" t="str">
        <f t="shared" si="543"/>
        <v/>
      </c>
      <c r="AH1868" s="18" t="str">
        <f t="shared" si="544"/>
        <v/>
      </c>
      <c r="AI1868" s="19">
        <f t="shared" si="545"/>
        <v>1</v>
      </c>
      <c r="AJ1868" s="19">
        <f t="shared" si="546"/>
        <v>1</v>
      </c>
      <c r="AK1868" s="19">
        <f t="shared" si="547"/>
        <v>1</v>
      </c>
    </row>
    <row r="1869" spans="2:37" x14ac:dyDescent="0.15">
      <c r="B1869" s="51" t="str">
        <f>IFERROR(IF(AND(AF1869=1,AI1869=1),MAX($B$5:B1868)+1,""),"")</f>
        <v/>
      </c>
      <c r="C1869" s="51" t="str">
        <f>IFERROR(IF(AND(AG1869=1,AJ1869=1),MAX($C$5:C1868)+1,""),"")</f>
        <v/>
      </c>
      <c r="D1869" s="51" t="str">
        <f>IFERROR(IF(AND(AH1869=1,AK1869=1),MAX($D$5:D1868)+1,""),"")</f>
        <v/>
      </c>
      <c r="F1869" s="5" t="s">
        <v>3835</v>
      </c>
      <c r="G1869" s="5" t="s">
        <v>3836</v>
      </c>
      <c r="H1869" s="12" t="str">
        <f>IFERROR([1]!EM_S_STM07_IS(F1869,"9",$H$1,"1")/1000000,"")</f>
        <v/>
      </c>
      <c r="I1869" s="12" t="str">
        <f>IFERROR([1]!EM_S_STM07_IS(F1869,"9",$I$1,"1")/1000000,"")</f>
        <v/>
      </c>
      <c r="J1869" s="12">
        <f>IFERROR([1]!EM_S_STM07_IS(F1869,"9",$J$1,"1")/1000000,"")</f>
        <v>147.95299568999999</v>
      </c>
      <c r="K1869" s="12">
        <f>IFERROR([1]!EM_S_STM07_IS(F1869,"9",$K$1,"1")/1000000,"")</f>
        <v>169.50208022999999</v>
      </c>
      <c r="L1869" s="12">
        <f>IFERROR([1]!EM_S_STM07_IS(F1869,"9",$L$1,"1")/1000000,"")</f>
        <v>197.65520724000001</v>
      </c>
      <c r="M1869" s="13">
        <f>IFERROR([1]!EM_S_STM07_IS(F1869,"9",$M$1,"1")/1000000,"")</f>
        <v>220.99347277000001</v>
      </c>
      <c r="N1869" s="12" t="str">
        <f>IFERROR([1]!EM_S_STM07_IS(F1869,"61",$N$1,"1")/1000000,"")</f>
        <v/>
      </c>
      <c r="O1869" s="12" t="str">
        <f>IFERROR([1]!EM_S_STM07_IS(F1869,"61",$O$1,"1")/1000000,"")</f>
        <v/>
      </c>
      <c r="P1869" s="12">
        <f>IFERROR([1]!EM_S_STM07_IS(F1869,"61",$P$1,"1")/1000000,"")</f>
        <v>25.592009870000002</v>
      </c>
      <c r="Q1869" s="12">
        <f>IFERROR([1]!EM_S_STM07_IS(F1869,"61",$Q$1,"1")/1000000,"")</f>
        <v>33.287337190000002</v>
      </c>
      <c r="R1869" s="12">
        <f>IFERROR([1]!EM_S_STM07_IS(F1869,"61",$R$1,"1")/1000000,"")</f>
        <v>34.214073090000007</v>
      </c>
      <c r="S1869" s="12">
        <f>IFERROR([1]!EM_S_STM07_IS(F1869,"61",$S$1,"1")/1000000,"")</f>
        <v>40.328960189999997</v>
      </c>
      <c r="T1869" s="20" t="str">
        <f t="shared" si="530"/>
        <v/>
      </c>
      <c r="U1869" s="20" t="str">
        <f t="shared" si="531"/>
        <v/>
      </c>
      <c r="V1869" s="14" t="str">
        <f t="shared" si="532"/>
        <v/>
      </c>
      <c r="W1869" s="14" t="str">
        <f t="shared" si="533"/>
        <v/>
      </c>
      <c r="X1869" s="14">
        <f t="shared" si="534"/>
        <v>0.14564817994730525</v>
      </c>
      <c r="Y1869" s="14">
        <f t="shared" si="535"/>
        <v>0.16609310618370351</v>
      </c>
      <c r="Z1869" s="15">
        <f t="shared" si="536"/>
        <v>0.11807564220487167</v>
      </c>
      <c r="AA1869" s="14" t="str">
        <f t="shared" si="537"/>
        <v/>
      </c>
      <c r="AB1869" s="14" t="str">
        <f t="shared" si="538"/>
        <v/>
      </c>
      <c r="AC1869" s="14">
        <f t="shared" si="539"/>
        <v>0.3006925739357727</v>
      </c>
      <c r="AD1869" s="14">
        <f t="shared" si="540"/>
        <v>2.7840493660105953E-2</v>
      </c>
      <c r="AE1869" s="14">
        <f t="shared" si="541"/>
        <v>0.17872432445896749</v>
      </c>
      <c r="AF1869" s="18" t="str">
        <f t="shared" si="542"/>
        <v/>
      </c>
      <c r="AG1869" s="18" t="str">
        <f t="shared" si="543"/>
        <v/>
      </c>
      <c r="AH1869" s="18" t="str">
        <f t="shared" si="544"/>
        <v/>
      </c>
      <c r="AI1869" s="19">
        <f t="shared" si="545"/>
        <v>1</v>
      </c>
      <c r="AJ1869" s="19" t="str">
        <f t="shared" si="546"/>
        <v/>
      </c>
      <c r="AK1869" s="19" t="str">
        <f t="shared" si="547"/>
        <v/>
      </c>
    </row>
    <row r="1870" spans="2:37" x14ac:dyDescent="0.15">
      <c r="B1870" s="51" t="str">
        <f>IFERROR(IF(AND(AF1870=1,AI1870=1),MAX($B$5:B1869)+1,""),"")</f>
        <v/>
      </c>
      <c r="C1870" s="51" t="str">
        <f>IFERROR(IF(AND(AG1870=1,AJ1870=1),MAX($C$5:C1869)+1,""),"")</f>
        <v/>
      </c>
      <c r="D1870" s="51" t="str">
        <f>IFERROR(IF(AND(AH1870=1,AK1870=1),MAX($D$5:D1869)+1,""),"")</f>
        <v/>
      </c>
      <c r="F1870" s="5" t="s">
        <v>3837</v>
      </c>
      <c r="G1870" s="5" t="s">
        <v>3838</v>
      </c>
      <c r="H1870" s="12" t="str">
        <f>IFERROR([1]!EM_S_STM07_IS(F1870,"9",$H$1,"1")/1000000,"")</f>
        <v/>
      </c>
      <c r="I1870" s="12" t="str">
        <f>IFERROR([1]!EM_S_STM07_IS(F1870,"9",$I$1,"1")/1000000,"")</f>
        <v/>
      </c>
      <c r="J1870" s="12">
        <f>IFERROR([1]!EM_S_STM07_IS(F1870,"9",$J$1,"1")/1000000,"")</f>
        <v>173.15049424</v>
      </c>
      <c r="K1870" s="12">
        <f>IFERROR([1]!EM_S_STM07_IS(F1870,"9",$K$1,"1")/1000000,"")</f>
        <v>203.61582516999999</v>
      </c>
      <c r="L1870" s="12">
        <f>IFERROR([1]!EM_S_STM07_IS(F1870,"9",$L$1,"1")/1000000,"")</f>
        <v>233.53653119999998</v>
      </c>
      <c r="M1870" s="13">
        <f>IFERROR([1]!EM_S_STM07_IS(F1870,"9",$M$1,"1")/1000000,"")</f>
        <v>267.35633509000002</v>
      </c>
      <c r="N1870" s="12" t="str">
        <f>IFERROR([1]!EM_S_STM07_IS(F1870,"61",$N$1,"1")/1000000,"")</f>
        <v/>
      </c>
      <c r="O1870" s="12" t="str">
        <f>IFERROR([1]!EM_S_STM07_IS(F1870,"61",$O$1,"1")/1000000,"")</f>
        <v/>
      </c>
      <c r="P1870" s="12">
        <f>IFERROR([1]!EM_S_STM07_IS(F1870,"61",$P$1,"1")/1000000,"")</f>
        <v>9.8555545599999999</v>
      </c>
      <c r="Q1870" s="12">
        <f>IFERROR([1]!EM_S_STM07_IS(F1870,"61",$Q$1,"1")/1000000,"")</f>
        <v>21.99114389</v>
      </c>
      <c r="R1870" s="12">
        <f>IFERROR([1]!EM_S_STM07_IS(F1870,"61",$R$1,"1")/1000000,"")</f>
        <v>31.881070090000001</v>
      </c>
      <c r="S1870" s="12">
        <f>IFERROR([1]!EM_S_STM07_IS(F1870,"61",$S$1,"1")/1000000,"")</f>
        <v>39.536656310000005</v>
      </c>
      <c r="T1870" s="20" t="str">
        <f t="shared" si="530"/>
        <v/>
      </c>
      <c r="U1870" s="20" t="str">
        <f t="shared" si="531"/>
        <v/>
      </c>
      <c r="V1870" s="14" t="str">
        <f t="shared" si="532"/>
        <v/>
      </c>
      <c r="W1870" s="14" t="str">
        <f t="shared" si="533"/>
        <v/>
      </c>
      <c r="X1870" s="14">
        <f t="shared" si="534"/>
        <v>0.17594712081949176</v>
      </c>
      <c r="Y1870" s="14">
        <f t="shared" si="535"/>
        <v>0.14694685938590002</v>
      </c>
      <c r="Z1870" s="15">
        <f t="shared" si="536"/>
        <v>0.14481590403103509</v>
      </c>
      <c r="AA1870" s="14" t="str">
        <f t="shared" si="537"/>
        <v/>
      </c>
      <c r="AB1870" s="14" t="str">
        <f t="shared" si="538"/>
        <v/>
      </c>
      <c r="AC1870" s="14">
        <f t="shared" si="539"/>
        <v>1.2313451522305814</v>
      </c>
      <c r="AD1870" s="14">
        <f t="shared" si="540"/>
        <v>0.44972313625291827</v>
      </c>
      <c r="AE1870" s="14">
        <f t="shared" si="541"/>
        <v>0.24012952508771965</v>
      </c>
      <c r="AF1870" s="18" t="str">
        <f t="shared" si="542"/>
        <v/>
      </c>
      <c r="AG1870" s="18" t="str">
        <f t="shared" si="543"/>
        <v/>
      </c>
      <c r="AH1870" s="18" t="str">
        <f t="shared" si="544"/>
        <v/>
      </c>
      <c r="AI1870" s="19">
        <f t="shared" si="545"/>
        <v>1</v>
      </c>
      <c r="AJ1870" s="19">
        <f t="shared" si="546"/>
        <v>1</v>
      </c>
      <c r="AK1870" s="19">
        <f t="shared" si="547"/>
        <v>1</v>
      </c>
    </row>
    <row r="1871" spans="2:37" x14ac:dyDescent="0.15">
      <c r="B1871" s="51" t="str">
        <f>IFERROR(IF(AND(AF1871=1,AI1871=1),MAX($B$5:B1870)+1,""),"")</f>
        <v/>
      </c>
      <c r="C1871" s="51" t="str">
        <f>IFERROR(IF(AND(AG1871=1,AJ1871=1),MAX($C$5:C1870)+1,""),"")</f>
        <v/>
      </c>
      <c r="D1871" s="51" t="str">
        <f>IFERROR(IF(AND(AH1871=1,AK1871=1),MAX($D$5:D1870)+1,""),"")</f>
        <v/>
      </c>
      <c r="F1871" s="5" t="s">
        <v>3839</v>
      </c>
      <c r="G1871" s="5" t="s">
        <v>3840</v>
      </c>
      <c r="H1871" s="12" t="str">
        <f>IFERROR([1]!EM_S_STM07_IS(F1871,"9",$H$1,"1")/1000000,"")</f>
        <v/>
      </c>
      <c r="I1871" s="12">
        <f>IFERROR([1]!EM_S_STM07_IS(F1871,"9",$I$1,"1")/1000000,"")</f>
        <v>224.28022278</v>
      </c>
      <c r="J1871" s="12">
        <f>IFERROR([1]!EM_S_STM07_IS(F1871,"9",$J$1,"1")/1000000,"")</f>
        <v>259.99158586999999</v>
      </c>
      <c r="K1871" s="12">
        <f>IFERROR([1]!EM_S_STM07_IS(F1871,"9",$K$1,"1")/1000000,"")</f>
        <v>308.74472008999999</v>
      </c>
      <c r="L1871" s="12">
        <f>IFERROR([1]!EM_S_STM07_IS(F1871,"9",$L$1,"1")/1000000,"")</f>
        <v>324.70713338000002</v>
      </c>
      <c r="M1871" s="13">
        <f>IFERROR([1]!EM_S_STM07_IS(F1871,"9",$M$1,"1")/1000000,"")</f>
        <v>346.52970751999999</v>
      </c>
      <c r="N1871" s="12" t="str">
        <f>IFERROR([1]!EM_S_STM07_IS(F1871,"61",$N$1,"1")/1000000,"")</f>
        <v/>
      </c>
      <c r="O1871" s="12">
        <f>IFERROR([1]!EM_S_STM07_IS(F1871,"61",$O$1,"1")/1000000,"")</f>
        <v>19.828212370000003</v>
      </c>
      <c r="P1871" s="12">
        <f>IFERROR([1]!EM_S_STM07_IS(F1871,"61",$P$1,"1")/1000000,"")</f>
        <v>30.45716745</v>
      </c>
      <c r="Q1871" s="12">
        <f>IFERROR([1]!EM_S_STM07_IS(F1871,"61",$Q$1,"1")/1000000,"")</f>
        <v>34.194846599999998</v>
      </c>
      <c r="R1871" s="12">
        <f>IFERROR([1]!EM_S_STM07_IS(F1871,"61",$R$1,"1")/1000000,"")</f>
        <v>38.085896349999999</v>
      </c>
      <c r="S1871" s="12">
        <f>IFERROR([1]!EM_S_STM07_IS(F1871,"61",$S$1,"1")/1000000,"")</f>
        <v>41.168296009999999</v>
      </c>
      <c r="T1871" s="20" t="str">
        <f t="shared" si="530"/>
        <v/>
      </c>
      <c r="U1871" s="20" t="str">
        <f t="shared" si="531"/>
        <v/>
      </c>
      <c r="V1871" s="14" t="str">
        <f t="shared" si="532"/>
        <v/>
      </c>
      <c r="W1871" s="14">
        <f t="shared" si="533"/>
        <v>0.15922653655034857</v>
      </c>
      <c r="X1871" s="14">
        <f t="shared" si="534"/>
        <v>0.18751812316102165</v>
      </c>
      <c r="Y1871" s="14">
        <f t="shared" si="535"/>
        <v>5.1701008151157822E-2</v>
      </c>
      <c r="Z1871" s="15">
        <f t="shared" si="536"/>
        <v>6.7206944032428551E-2</v>
      </c>
      <c r="AA1871" s="14" t="str">
        <f t="shared" si="537"/>
        <v/>
      </c>
      <c r="AB1871" s="14">
        <f t="shared" si="538"/>
        <v>0.536052110077334</v>
      </c>
      <c r="AC1871" s="14">
        <f t="shared" si="539"/>
        <v>0.12271919757922196</v>
      </c>
      <c r="AD1871" s="14">
        <f t="shared" si="540"/>
        <v>0.11379053093924395</v>
      </c>
      <c r="AE1871" s="14">
        <f t="shared" si="541"/>
        <v>8.0932837491167517E-2</v>
      </c>
      <c r="AF1871" s="18" t="str">
        <f t="shared" si="542"/>
        <v/>
      </c>
      <c r="AG1871" s="18" t="str">
        <f t="shared" si="543"/>
        <v/>
      </c>
      <c r="AH1871" s="18" t="str">
        <f t="shared" si="544"/>
        <v/>
      </c>
      <c r="AI1871" s="19" t="str">
        <f t="shared" si="545"/>
        <v/>
      </c>
      <c r="AJ1871" s="19" t="str">
        <f t="shared" si="546"/>
        <v/>
      </c>
      <c r="AK1871" s="19" t="str">
        <f t="shared" si="547"/>
        <v/>
      </c>
    </row>
    <row r="1872" spans="2:37" x14ac:dyDescent="0.15">
      <c r="B1872" s="51" t="str">
        <f>IFERROR(IF(AND(AF1872=1,AI1872=1),MAX($B$5:B1871)+1,""),"")</f>
        <v/>
      </c>
      <c r="C1872" s="51" t="str">
        <f>IFERROR(IF(AND(AG1872=1,AJ1872=1),MAX($C$5:C1871)+1,""),"")</f>
        <v/>
      </c>
      <c r="D1872" s="51" t="str">
        <f>IFERROR(IF(AND(AH1872=1,AK1872=1),MAX($D$5:D1871)+1,""),"")</f>
        <v/>
      </c>
      <c r="F1872" s="5" t="s">
        <v>3841</v>
      </c>
      <c r="G1872" s="5" t="s">
        <v>3842</v>
      </c>
      <c r="H1872" s="12" t="str">
        <f>IFERROR([1]!EM_S_STM07_IS(F1872,"9",$H$1,"1")/1000000,"")</f>
        <v/>
      </c>
      <c r="I1872" s="12">
        <f>IFERROR([1]!EM_S_STM07_IS(F1872,"9",$I$1,"1")/1000000,"")</f>
        <v>183.55987822</v>
      </c>
      <c r="J1872" s="12">
        <f>IFERROR([1]!EM_S_STM07_IS(F1872,"9",$J$1,"1")/1000000,"")</f>
        <v>208.78723433000002</v>
      </c>
      <c r="K1872" s="12">
        <f>IFERROR([1]!EM_S_STM07_IS(F1872,"9",$K$1,"1")/1000000,"")</f>
        <v>247.16209621000002</v>
      </c>
      <c r="L1872" s="12">
        <f>IFERROR([1]!EM_S_STM07_IS(F1872,"9",$L$1,"1")/1000000,"")</f>
        <v>282.40515618000001</v>
      </c>
      <c r="M1872" s="13">
        <f>IFERROR([1]!EM_S_STM07_IS(F1872,"9",$M$1,"1")/1000000,"")</f>
        <v>288.51393875000002</v>
      </c>
      <c r="N1872" s="12" t="str">
        <f>IFERROR([1]!EM_S_STM07_IS(F1872,"61",$N$1,"1")/1000000,"")</f>
        <v/>
      </c>
      <c r="O1872" s="12">
        <f>IFERROR([1]!EM_S_STM07_IS(F1872,"61",$O$1,"1")/1000000,"")</f>
        <v>38.562521329999996</v>
      </c>
      <c r="P1872" s="12">
        <f>IFERROR([1]!EM_S_STM07_IS(F1872,"61",$P$1,"1")/1000000,"")</f>
        <v>44.508512250000003</v>
      </c>
      <c r="Q1872" s="12">
        <f>IFERROR([1]!EM_S_STM07_IS(F1872,"61",$Q$1,"1")/1000000,"")</f>
        <v>46.073327979999995</v>
      </c>
      <c r="R1872" s="12">
        <f>IFERROR([1]!EM_S_STM07_IS(F1872,"61",$R$1,"1")/1000000,"")</f>
        <v>47.120669329999998</v>
      </c>
      <c r="S1872" s="12">
        <f>IFERROR([1]!EM_S_STM07_IS(F1872,"61",$S$1,"1")/1000000,"")</f>
        <v>66.670292990000007</v>
      </c>
      <c r="T1872" s="20" t="str">
        <f t="shared" si="530"/>
        <v/>
      </c>
      <c r="U1872" s="20" t="str">
        <f t="shared" si="531"/>
        <v/>
      </c>
      <c r="V1872" s="14" t="str">
        <f t="shared" si="532"/>
        <v/>
      </c>
      <c r="W1872" s="14">
        <f t="shared" si="533"/>
        <v>0.13743393357324279</v>
      </c>
      <c r="X1872" s="14">
        <f t="shared" si="534"/>
        <v>0.1837988898274612</v>
      </c>
      <c r="Y1872" s="14">
        <f t="shared" si="535"/>
        <v>0.14259087663690917</v>
      </c>
      <c r="Z1872" s="15">
        <f t="shared" si="536"/>
        <v>2.1631271371356928E-2</v>
      </c>
      <c r="AA1872" s="14" t="str">
        <f t="shared" si="537"/>
        <v/>
      </c>
      <c r="AB1872" s="14">
        <f t="shared" si="538"/>
        <v>0.1541909272248306</v>
      </c>
      <c r="AC1872" s="14">
        <f t="shared" si="539"/>
        <v>3.5157673238111711E-2</v>
      </c>
      <c r="AD1872" s="14">
        <f t="shared" si="540"/>
        <v>2.2732053357522701E-2</v>
      </c>
      <c r="AE1872" s="14">
        <f t="shared" si="541"/>
        <v>0.41488425223946218</v>
      </c>
      <c r="AF1872" s="18" t="str">
        <f t="shared" si="542"/>
        <v/>
      </c>
      <c r="AG1872" s="18" t="str">
        <f t="shared" si="543"/>
        <v/>
      </c>
      <c r="AH1872" s="18" t="str">
        <f t="shared" si="544"/>
        <v/>
      </c>
      <c r="AI1872" s="19" t="str">
        <f t="shared" si="545"/>
        <v/>
      </c>
      <c r="AJ1872" s="19" t="str">
        <f t="shared" si="546"/>
        <v/>
      </c>
      <c r="AK1872" s="19" t="str">
        <f t="shared" si="547"/>
        <v/>
      </c>
    </row>
    <row r="1873" spans="2:37" x14ac:dyDescent="0.15">
      <c r="B1873" s="51" t="str">
        <f>IFERROR(IF(AND(AF1873=1,AI1873=1),MAX($B$5:B1872)+1,""),"")</f>
        <v/>
      </c>
      <c r="C1873" s="51" t="str">
        <f>IFERROR(IF(AND(AG1873=1,AJ1873=1),MAX($C$5:C1872)+1,""),"")</f>
        <v/>
      </c>
      <c r="D1873" s="51" t="str">
        <f>IFERROR(IF(AND(AH1873=1,AK1873=1),MAX($D$5:D1872)+1,""),"")</f>
        <v/>
      </c>
      <c r="F1873" s="5" t="s">
        <v>3843</v>
      </c>
      <c r="G1873" s="5" t="s">
        <v>3844</v>
      </c>
      <c r="H1873" s="12" t="str">
        <f>IFERROR([1]!EM_S_STM07_IS(F1873,"9",$H$1,"1")/1000000,"")</f>
        <v/>
      </c>
      <c r="I1873" s="12" t="str">
        <f>IFERROR([1]!EM_S_STM07_IS(F1873,"9",$I$1,"1")/1000000,"")</f>
        <v/>
      </c>
      <c r="J1873" s="12">
        <f>IFERROR([1]!EM_S_STM07_IS(F1873,"9",$J$1,"1")/1000000,"")</f>
        <v>185.00348438999998</v>
      </c>
      <c r="K1873" s="12">
        <f>IFERROR([1]!EM_S_STM07_IS(F1873,"9",$K$1,"1")/1000000,"")</f>
        <v>224.58743308999999</v>
      </c>
      <c r="L1873" s="12">
        <f>IFERROR([1]!EM_S_STM07_IS(F1873,"9",$L$1,"1")/1000000,"")</f>
        <v>288.45272719999997</v>
      </c>
      <c r="M1873" s="13">
        <f>IFERROR([1]!EM_S_STM07_IS(F1873,"9",$M$1,"1")/1000000,"")</f>
        <v>403.56294530999998</v>
      </c>
      <c r="N1873" s="12" t="str">
        <f>IFERROR([1]!EM_S_STM07_IS(F1873,"61",$N$1,"1")/1000000,"")</f>
        <v/>
      </c>
      <c r="O1873" s="12" t="str">
        <f>IFERROR([1]!EM_S_STM07_IS(F1873,"61",$O$1,"1")/1000000,"")</f>
        <v/>
      </c>
      <c r="P1873" s="12">
        <f>IFERROR([1]!EM_S_STM07_IS(F1873,"61",$P$1,"1")/1000000,"")</f>
        <v>15.80279517</v>
      </c>
      <c r="Q1873" s="12">
        <f>IFERROR([1]!EM_S_STM07_IS(F1873,"61",$Q$1,"1")/1000000,"")</f>
        <v>16.931471469999998</v>
      </c>
      <c r="R1873" s="12">
        <f>IFERROR([1]!EM_S_STM07_IS(F1873,"61",$R$1,"1")/1000000,"")</f>
        <v>24.537059039999999</v>
      </c>
      <c r="S1873" s="12">
        <f>IFERROR([1]!EM_S_STM07_IS(F1873,"61",$S$1,"1")/1000000,"")</f>
        <v>28.420697079999997</v>
      </c>
      <c r="T1873" s="20" t="str">
        <f t="shared" si="530"/>
        <v/>
      </c>
      <c r="U1873" s="20" t="str">
        <f t="shared" si="531"/>
        <v/>
      </c>
      <c r="V1873" s="14" t="str">
        <f t="shared" si="532"/>
        <v/>
      </c>
      <c r="W1873" s="14" t="str">
        <f t="shared" si="533"/>
        <v/>
      </c>
      <c r="X1873" s="14">
        <f t="shared" si="534"/>
        <v>0.2139632603705687</v>
      </c>
      <c r="Y1873" s="14">
        <f t="shared" si="535"/>
        <v>0.28436717598712186</v>
      </c>
      <c r="Z1873" s="15">
        <f t="shared" si="536"/>
        <v>0.39906094571325662</v>
      </c>
      <c r="AA1873" s="14" t="str">
        <f t="shared" si="537"/>
        <v/>
      </c>
      <c r="AB1873" s="14" t="str">
        <f t="shared" si="538"/>
        <v/>
      </c>
      <c r="AC1873" s="14">
        <f t="shared" si="539"/>
        <v>7.1422573529439648E-2</v>
      </c>
      <c r="AD1873" s="14">
        <f t="shared" si="540"/>
        <v>0.44919826274260627</v>
      </c>
      <c r="AE1873" s="14">
        <f t="shared" si="541"/>
        <v>0.15827642724700383</v>
      </c>
      <c r="AF1873" s="18" t="str">
        <f t="shared" si="542"/>
        <v/>
      </c>
      <c r="AG1873" s="18" t="str">
        <f t="shared" si="543"/>
        <v/>
      </c>
      <c r="AH1873" s="18" t="str">
        <f t="shared" si="544"/>
        <v/>
      </c>
      <c r="AI1873" s="19">
        <f t="shared" si="545"/>
        <v>1</v>
      </c>
      <c r="AJ1873" s="19" t="str">
        <f t="shared" si="546"/>
        <v/>
      </c>
      <c r="AK1873" s="19" t="str">
        <f t="shared" si="547"/>
        <v/>
      </c>
    </row>
    <row r="1874" spans="2:37" x14ac:dyDescent="0.15">
      <c r="B1874" s="51" t="str">
        <f>IFERROR(IF(AND(AF1874=1,AI1874=1),MAX($B$5:B1873)+1,""),"")</f>
        <v/>
      </c>
      <c r="C1874" s="51" t="str">
        <f>IFERROR(IF(AND(AG1874=1,AJ1874=1),MAX($C$5:C1873)+1,""),"")</f>
        <v/>
      </c>
      <c r="D1874" s="51" t="str">
        <f>IFERROR(IF(AND(AH1874=1,AK1874=1),MAX($D$5:D1873)+1,""),"")</f>
        <v/>
      </c>
      <c r="F1874" s="5" t="s">
        <v>3845</v>
      </c>
      <c r="G1874" s="5" t="s">
        <v>3846</v>
      </c>
      <c r="H1874" s="12" t="str">
        <f>IFERROR([1]!EM_S_STM07_IS(F1874,"9",$H$1,"1")/1000000,"")</f>
        <v/>
      </c>
      <c r="I1874" s="12" t="str">
        <f>IFERROR([1]!EM_S_STM07_IS(F1874,"9",$I$1,"1")/1000000,"")</f>
        <v/>
      </c>
      <c r="J1874" s="12">
        <f>IFERROR([1]!EM_S_STM07_IS(F1874,"9",$J$1,"1")/1000000,"")</f>
        <v>194.53679524</v>
      </c>
      <c r="K1874" s="12">
        <f>IFERROR([1]!EM_S_STM07_IS(F1874,"9",$K$1,"1")/1000000,"")</f>
        <v>259.28656756999999</v>
      </c>
      <c r="L1874" s="12">
        <f>IFERROR([1]!EM_S_STM07_IS(F1874,"9",$L$1,"1")/1000000,"")</f>
        <v>324.08805825000002</v>
      </c>
      <c r="M1874" s="13">
        <f>IFERROR([1]!EM_S_STM07_IS(F1874,"9",$M$1,"1")/1000000,"")</f>
        <v>361.46175674</v>
      </c>
      <c r="N1874" s="12" t="str">
        <f>IFERROR([1]!EM_S_STM07_IS(F1874,"61",$N$1,"1")/1000000,"")</f>
        <v/>
      </c>
      <c r="O1874" s="12" t="str">
        <f>IFERROR([1]!EM_S_STM07_IS(F1874,"61",$O$1,"1")/1000000,"")</f>
        <v/>
      </c>
      <c r="P1874" s="12">
        <f>IFERROR([1]!EM_S_STM07_IS(F1874,"61",$P$1,"1")/1000000,"")</f>
        <v>12.390151640000001</v>
      </c>
      <c r="Q1874" s="12">
        <f>IFERROR([1]!EM_S_STM07_IS(F1874,"61",$Q$1,"1")/1000000,"")</f>
        <v>21.293799320000002</v>
      </c>
      <c r="R1874" s="12">
        <f>IFERROR([1]!EM_S_STM07_IS(F1874,"61",$R$1,"1")/1000000,"")</f>
        <v>29.226879589999999</v>
      </c>
      <c r="S1874" s="12">
        <f>IFERROR([1]!EM_S_STM07_IS(F1874,"61",$S$1,"1")/1000000,"")</f>
        <v>32.461382159999999</v>
      </c>
      <c r="T1874" s="20" t="str">
        <f t="shared" si="530"/>
        <v/>
      </c>
      <c r="U1874" s="20" t="str">
        <f t="shared" si="531"/>
        <v/>
      </c>
      <c r="V1874" s="14" t="str">
        <f t="shared" si="532"/>
        <v/>
      </c>
      <c r="W1874" s="14" t="str">
        <f t="shared" si="533"/>
        <v/>
      </c>
      <c r="X1874" s="14">
        <f t="shared" si="534"/>
        <v>0.33284074742836289</v>
      </c>
      <c r="Y1874" s="14">
        <f t="shared" si="535"/>
        <v>0.24992228208083117</v>
      </c>
      <c r="Z1874" s="15">
        <f t="shared" si="536"/>
        <v>0.11531957916564171</v>
      </c>
      <c r="AA1874" s="14" t="str">
        <f t="shared" si="537"/>
        <v/>
      </c>
      <c r="AB1874" s="14" t="str">
        <f t="shared" si="538"/>
        <v/>
      </c>
      <c r="AC1874" s="14">
        <f t="shared" si="539"/>
        <v>0.71860683700235972</v>
      </c>
      <c r="AD1874" s="14">
        <f t="shared" si="540"/>
        <v>0.37255353780614087</v>
      </c>
      <c r="AE1874" s="14">
        <f t="shared" si="541"/>
        <v>0.11066876161171471</v>
      </c>
      <c r="AF1874" s="18" t="str">
        <f t="shared" si="542"/>
        <v/>
      </c>
      <c r="AG1874" s="18" t="str">
        <f t="shared" si="543"/>
        <v/>
      </c>
      <c r="AH1874" s="18" t="str">
        <f t="shared" si="544"/>
        <v/>
      </c>
      <c r="AI1874" s="19">
        <f t="shared" si="545"/>
        <v>1</v>
      </c>
      <c r="AJ1874" s="19">
        <f t="shared" si="546"/>
        <v>1</v>
      </c>
      <c r="AK1874" s="19">
        <f t="shared" si="547"/>
        <v>1</v>
      </c>
    </row>
    <row r="1875" spans="2:37" x14ac:dyDescent="0.15">
      <c r="B1875" s="51" t="str">
        <f>IFERROR(IF(AND(AF1875=1,AI1875=1),MAX($B$5:B1874)+1,""),"")</f>
        <v/>
      </c>
      <c r="C1875" s="51" t="str">
        <f>IFERROR(IF(AND(AG1875=1,AJ1875=1),MAX($C$5:C1874)+1,""),"")</f>
        <v/>
      </c>
      <c r="D1875" s="51" t="str">
        <f>IFERROR(IF(AND(AH1875=1,AK1875=1),MAX($D$5:D1874)+1,""),"")</f>
        <v/>
      </c>
      <c r="F1875" s="5" t="s">
        <v>3847</v>
      </c>
      <c r="G1875" s="5" t="s">
        <v>3848</v>
      </c>
      <c r="H1875" s="12" t="str">
        <f>IFERROR([1]!EM_S_STM07_IS(F1875,"9",$H$1,"1")/1000000,"")</f>
        <v/>
      </c>
      <c r="I1875" s="12" t="str">
        <f>IFERROR([1]!EM_S_STM07_IS(F1875,"9",$I$1,"1")/1000000,"")</f>
        <v/>
      </c>
      <c r="J1875" s="12">
        <f>IFERROR([1]!EM_S_STM07_IS(F1875,"9",$J$1,"1")/1000000,"")</f>
        <v>83.121499999999997</v>
      </c>
      <c r="K1875" s="12">
        <f>IFERROR([1]!EM_S_STM07_IS(F1875,"9",$K$1,"1")/1000000,"")</f>
        <v>147.35210000000001</v>
      </c>
      <c r="L1875" s="12">
        <f>IFERROR([1]!EM_S_STM07_IS(F1875,"9",$L$1,"1")/1000000,"")</f>
        <v>198.83189999999999</v>
      </c>
      <c r="M1875" s="13">
        <f>IFERROR([1]!EM_S_STM07_IS(F1875,"9",$M$1,"1")/1000000,"")</f>
        <v>291.44889999999998</v>
      </c>
      <c r="N1875" s="12" t="str">
        <f>IFERROR([1]!EM_S_STM07_IS(F1875,"61",$N$1,"1")/1000000,"")</f>
        <v/>
      </c>
      <c r="O1875" s="12" t="str">
        <f>IFERROR([1]!EM_S_STM07_IS(F1875,"61",$O$1,"1")/1000000,"")</f>
        <v/>
      </c>
      <c r="P1875" s="12">
        <f>IFERROR([1]!EM_S_STM07_IS(F1875,"61",$P$1,"1")/1000000,"")</f>
        <v>21.558599999999998</v>
      </c>
      <c r="Q1875" s="12">
        <f>IFERROR([1]!EM_S_STM07_IS(F1875,"61",$Q$1,"1")/1000000,"")</f>
        <v>44.703499999999998</v>
      </c>
      <c r="R1875" s="12">
        <f>IFERROR([1]!EM_S_STM07_IS(F1875,"61",$R$1,"1")/1000000,"")</f>
        <v>76.694900000000004</v>
      </c>
      <c r="S1875" s="12">
        <f>IFERROR([1]!EM_S_STM07_IS(F1875,"61",$S$1,"1")/1000000,"")</f>
        <v>101.5217</v>
      </c>
      <c r="T1875" s="20" t="str">
        <f t="shared" si="530"/>
        <v/>
      </c>
      <c r="U1875" s="20" t="str">
        <f t="shared" si="531"/>
        <v/>
      </c>
      <c r="V1875" s="14" t="str">
        <f t="shared" si="532"/>
        <v/>
      </c>
      <c r="W1875" s="14" t="str">
        <f t="shared" si="533"/>
        <v/>
      </c>
      <c r="X1875" s="14">
        <f t="shared" si="534"/>
        <v>0.77273148343088149</v>
      </c>
      <c r="Y1875" s="14">
        <f t="shared" si="535"/>
        <v>0.34936590655986566</v>
      </c>
      <c r="Z1875" s="15">
        <f t="shared" si="536"/>
        <v>0.46580553724025164</v>
      </c>
      <c r="AA1875" s="14" t="str">
        <f t="shared" si="537"/>
        <v/>
      </c>
      <c r="AB1875" s="14" t="str">
        <f t="shared" si="538"/>
        <v/>
      </c>
      <c r="AC1875" s="14">
        <f t="shared" si="539"/>
        <v>1.0735808447672854</v>
      </c>
      <c r="AD1875" s="14">
        <f t="shared" si="540"/>
        <v>0.71563524108850551</v>
      </c>
      <c r="AE1875" s="14">
        <f t="shared" si="541"/>
        <v>0.32370861687022201</v>
      </c>
      <c r="AF1875" s="18" t="str">
        <f t="shared" si="542"/>
        <v/>
      </c>
      <c r="AG1875" s="18" t="str">
        <f t="shared" si="543"/>
        <v/>
      </c>
      <c r="AH1875" s="18" t="str">
        <f t="shared" si="544"/>
        <v/>
      </c>
      <c r="AI1875" s="19">
        <f t="shared" si="545"/>
        <v>1</v>
      </c>
      <c r="AJ1875" s="19">
        <f t="shared" si="546"/>
        <v>1</v>
      </c>
      <c r="AK1875" s="19">
        <f t="shared" si="547"/>
        <v>1</v>
      </c>
    </row>
    <row r="1876" spans="2:37" x14ac:dyDescent="0.15">
      <c r="B1876" s="51" t="str">
        <f>IFERROR(IF(AND(AF1876=1,AI1876=1),MAX($B$5:B1875)+1,""),"")</f>
        <v/>
      </c>
      <c r="C1876" s="51" t="str">
        <f>IFERROR(IF(AND(AG1876=1,AJ1876=1),MAX($C$5:C1875)+1,""),"")</f>
        <v/>
      </c>
      <c r="D1876" s="51" t="str">
        <f>IFERROR(IF(AND(AH1876=1,AK1876=1),MAX($D$5:D1875)+1,""),"")</f>
        <v/>
      </c>
      <c r="F1876" s="5" t="s">
        <v>3849</v>
      </c>
      <c r="G1876" s="5" t="s">
        <v>3850</v>
      </c>
      <c r="H1876" s="12" t="str">
        <f>IFERROR([1]!EM_S_STM07_IS(F1876,"9",$H$1,"1")/1000000,"")</f>
        <v/>
      </c>
      <c r="I1876" s="12" t="str">
        <f>IFERROR([1]!EM_S_STM07_IS(F1876,"9",$I$1,"1")/1000000,"")</f>
        <v/>
      </c>
      <c r="J1876" s="12">
        <f>IFERROR([1]!EM_S_STM07_IS(F1876,"9",$J$1,"1")/1000000,"")</f>
        <v>387.48850066</v>
      </c>
      <c r="K1876" s="12">
        <f>IFERROR([1]!EM_S_STM07_IS(F1876,"9",$K$1,"1")/1000000,"")</f>
        <v>431.94020692000004</v>
      </c>
      <c r="L1876" s="12">
        <f>IFERROR([1]!EM_S_STM07_IS(F1876,"9",$L$1,"1")/1000000,"")</f>
        <v>468.52070695999998</v>
      </c>
      <c r="M1876" s="13">
        <f>IFERROR([1]!EM_S_STM07_IS(F1876,"9",$M$1,"1")/1000000,"")</f>
        <v>579.68183247000002</v>
      </c>
      <c r="N1876" s="12" t="str">
        <f>IFERROR([1]!EM_S_STM07_IS(F1876,"61",$N$1,"1")/1000000,"")</f>
        <v/>
      </c>
      <c r="O1876" s="12" t="str">
        <f>IFERROR([1]!EM_S_STM07_IS(F1876,"61",$O$1,"1")/1000000,"")</f>
        <v/>
      </c>
      <c r="P1876" s="12">
        <f>IFERROR([1]!EM_S_STM07_IS(F1876,"61",$P$1,"1")/1000000,"")</f>
        <v>20.273146710000002</v>
      </c>
      <c r="Q1876" s="12">
        <f>IFERROR([1]!EM_S_STM07_IS(F1876,"61",$Q$1,"1")/1000000,"")</f>
        <v>29.213689800000001</v>
      </c>
      <c r="R1876" s="12">
        <f>IFERROR([1]!EM_S_STM07_IS(F1876,"61",$R$1,"1")/1000000,"")</f>
        <v>26.287096030000001</v>
      </c>
      <c r="S1876" s="12">
        <f>IFERROR([1]!EM_S_STM07_IS(F1876,"61",$S$1,"1")/1000000,"")</f>
        <v>32.068780889999999</v>
      </c>
      <c r="T1876" s="20" t="str">
        <f t="shared" si="530"/>
        <v/>
      </c>
      <c r="U1876" s="20" t="str">
        <f t="shared" si="531"/>
        <v/>
      </c>
      <c r="V1876" s="14" t="str">
        <f t="shared" si="532"/>
        <v/>
      </c>
      <c r="W1876" s="14" t="str">
        <f t="shared" si="533"/>
        <v/>
      </c>
      <c r="X1876" s="14">
        <f t="shared" si="534"/>
        <v>0.11471748499448757</v>
      </c>
      <c r="Y1876" s="14">
        <f t="shared" si="535"/>
        <v>8.4688805195611366E-2</v>
      </c>
      <c r="Z1876" s="15">
        <f t="shared" si="536"/>
        <v>0.23725979206184888</v>
      </c>
      <c r="AA1876" s="14" t="str">
        <f t="shared" si="537"/>
        <v/>
      </c>
      <c r="AB1876" s="14" t="str">
        <f t="shared" si="538"/>
        <v/>
      </c>
      <c r="AC1876" s="14">
        <f t="shared" si="539"/>
        <v>0.44100421201953593</v>
      </c>
      <c r="AD1876" s="14">
        <f t="shared" si="540"/>
        <v>-0.10017884731561708</v>
      </c>
      <c r="AE1876" s="14">
        <f t="shared" si="541"/>
        <v>0.21994384063578887</v>
      </c>
      <c r="AF1876" s="18" t="str">
        <f t="shared" si="542"/>
        <v/>
      </c>
      <c r="AG1876" s="18" t="str">
        <f t="shared" si="543"/>
        <v/>
      </c>
      <c r="AH1876" s="18" t="str">
        <f t="shared" si="544"/>
        <v/>
      </c>
      <c r="AI1876" s="19" t="str">
        <f t="shared" si="545"/>
        <v/>
      </c>
      <c r="AJ1876" s="19" t="str">
        <f t="shared" si="546"/>
        <v/>
      </c>
      <c r="AK1876" s="19" t="str">
        <f t="shared" si="547"/>
        <v/>
      </c>
    </row>
    <row r="1877" spans="2:37" x14ac:dyDescent="0.15">
      <c r="B1877" s="51" t="str">
        <f>IFERROR(IF(AND(AF1877=1,AI1877=1),MAX($B$5:B1876)+1,""),"")</f>
        <v/>
      </c>
      <c r="C1877" s="51" t="str">
        <f>IFERROR(IF(AND(AG1877=1,AJ1877=1),MAX($C$5:C1876)+1,""),"")</f>
        <v/>
      </c>
      <c r="D1877" s="51" t="str">
        <f>IFERROR(IF(AND(AH1877=1,AK1877=1),MAX($D$5:D1876)+1,""),"")</f>
        <v/>
      </c>
      <c r="F1877" s="5" t="s">
        <v>3851</v>
      </c>
      <c r="G1877" s="5" t="s">
        <v>3852</v>
      </c>
      <c r="H1877" s="12">
        <f>IFERROR([1]!EM_S_STM07_IS(F1877,"9",$H$1,"1")/1000000,"")</f>
        <v>183.75220044999998</v>
      </c>
      <c r="I1877" s="12">
        <f>IFERROR([1]!EM_S_STM07_IS(F1877,"9",$I$1,"1")/1000000,"")</f>
        <v>171.07367984999999</v>
      </c>
      <c r="J1877" s="12">
        <f>IFERROR([1]!EM_S_STM07_IS(F1877,"9",$J$1,"1")/1000000,"")</f>
        <v>174.53261082</v>
      </c>
      <c r="K1877" s="12">
        <f>IFERROR([1]!EM_S_STM07_IS(F1877,"9",$K$1,"1")/1000000,"")</f>
        <v>232.002219</v>
      </c>
      <c r="L1877" s="12">
        <f>IFERROR([1]!EM_S_STM07_IS(F1877,"9",$L$1,"1")/1000000,"")</f>
        <v>291.47192358000001</v>
      </c>
      <c r="M1877" s="13">
        <f>IFERROR([1]!EM_S_STM07_IS(F1877,"9",$M$1,"1")/1000000,"")</f>
        <v>302.02833298000002</v>
      </c>
      <c r="N1877" s="12">
        <f>IFERROR([1]!EM_S_STM07_IS(F1877,"61",$N$1,"1")/1000000,"")</f>
        <v>32.11719051</v>
      </c>
      <c r="O1877" s="12">
        <f>IFERROR([1]!EM_S_STM07_IS(F1877,"61",$O$1,"1")/1000000,"")</f>
        <v>4.1451866200000005</v>
      </c>
      <c r="P1877" s="12">
        <f>IFERROR([1]!EM_S_STM07_IS(F1877,"61",$P$1,"1")/1000000,"")</f>
        <v>1.8310888400000001</v>
      </c>
      <c r="Q1877" s="12">
        <f>IFERROR([1]!EM_S_STM07_IS(F1877,"61",$Q$1,"1")/1000000,"")</f>
        <v>15.634152419999999</v>
      </c>
      <c r="R1877" s="12">
        <f>IFERROR([1]!EM_S_STM07_IS(F1877,"61",$R$1,"1")/1000000,"")</f>
        <v>26.29570253</v>
      </c>
      <c r="S1877" s="12">
        <f>IFERROR([1]!EM_S_STM07_IS(F1877,"61",$S$1,"1")/1000000,"")</f>
        <v>33.767006909999999</v>
      </c>
      <c r="T1877" s="20">
        <f t="shared" si="530"/>
        <v>0.10449315171020479</v>
      </c>
      <c r="U1877" s="20">
        <f t="shared" si="531"/>
        <v>1.0068910182526647E-2</v>
      </c>
      <c r="V1877" s="14">
        <f t="shared" si="532"/>
        <v>-6.8997925298042259E-2</v>
      </c>
      <c r="W1877" s="14">
        <f t="shared" si="533"/>
        <v>2.0218954622551258E-2</v>
      </c>
      <c r="X1877" s="14">
        <f t="shared" si="534"/>
        <v>0.32927719301277103</v>
      </c>
      <c r="Y1877" s="14">
        <f t="shared" si="535"/>
        <v>0.25633248180268486</v>
      </c>
      <c r="Z1877" s="15">
        <f t="shared" si="536"/>
        <v>3.6217585798114099E-2</v>
      </c>
      <c r="AA1877" s="14">
        <f t="shared" si="537"/>
        <v>-0.87093557829383128</v>
      </c>
      <c r="AB1877" s="14">
        <f t="shared" si="538"/>
        <v>-0.55826142273903223</v>
      </c>
      <c r="AC1877" s="14">
        <f t="shared" si="539"/>
        <v>7.5381725225303651</v>
      </c>
      <c r="AD1877" s="14">
        <f t="shared" si="540"/>
        <v>0.6819397574991789</v>
      </c>
      <c r="AE1877" s="14">
        <f t="shared" si="541"/>
        <v>0.28412644124933367</v>
      </c>
      <c r="AF1877" s="18" t="str">
        <f t="shared" si="542"/>
        <v/>
      </c>
      <c r="AG1877" s="18" t="str">
        <f t="shared" si="543"/>
        <v/>
      </c>
      <c r="AH1877" s="18" t="str">
        <f t="shared" si="544"/>
        <v/>
      </c>
      <c r="AI1877" s="19" t="str">
        <f t="shared" si="545"/>
        <v/>
      </c>
      <c r="AJ1877" s="19" t="str">
        <f t="shared" si="546"/>
        <v/>
      </c>
      <c r="AK1877" s="19" t="str">
        <f t="shared" si="547"/>
        <v/>
      </c>
    </row>
    <row r="1878" spans="2:37" x14ac:dyDescent="0.15">
      <c r="B1878" s="51" t="str">
        <f>IFERROR(IF(AND(AF1878=1,AI1878=1),MAX($B$5:B1877)+1,""),"")</f>
        <v/>
      </c>
      <c r="C1878" s="51" t="str">
        <f>IFERROR(IF(AND(AG1878=1,AJ1878=1),MAX($C$5:C1877)+1,""),"")</f>
        <v/>
      </c>
      <c r="D1878" s="51" t="str">
        <f>IFERROR(IF(AND(AH1878=1,AK1878=1),MAX($D$5:D1877)+1,""),"")</f>
        <v/>
      </c>
      <c r="F1878" s="5" t="s">
        <v>3853</v>
      </c>
      <c r="G1878" s="5" t="s">
        <v>3854</v>
      </c>
      <c r="H1878" s="12" t="str">
        <f>IFERROR([1]!EM_S_STM07_IS(F1878,"9",$H$1,"1")/1000000,"")</f>
        <v/>
      </c>
      <c r="I1878" s="12" t="str">
        <f>IFERROR([1]!EM_S_STM07_IS(F1878,"9",$I$1,"1")/1000000,"")</f>
        <v/>
      </c>
      <c r="J1878" s="12" t="str">
        <f>IFERROR([1]!EM_S_STM07_IS(F1878,"9",$J$1,"1")/1000000,"")</f>
        <v/>
      </c>
      <c r="K1878" s="12">
        <f>IFERROR([1]!EM_S_STM07_IS(F1878,"9",$K$1,"1")/1000000,"")</f>
        <v>91.010663280000003</v>
      </c>
      <c r="L1878" s="12">
        <f>IFERROR([1]!EM_S_STM07_IS(F1878,"9",$L$1,"1")/1000000,"")</f>
        <v>129.88055700000001</v>
      </c>
      <c r="M1878" s="13">
        <f>IFERROR([1]!EM_S_STM07_IS(F1878,"9",$M$1,"1")/1000000,"")</f>
        <v>176.23665219999998</v>
      </c>
      <c r="N1878" s="12" t="str">
        <f>IFERROR([1]!EM_S_STM07_IS(F1878,"61",$N$1,"1")/1000000,"")</f>
        <v/>
      </c>
      <c r="O1878" s="12" t="str">
        <f>IFERROR([1]!EM_S_STM07_IS(F1878,"61",$O$1,"1")/1000000,"")</f>
        <v/>
      </c>
      <c r="P1878" s="12" t="str">
        <f>IFERROR([1]!EM_S_STM07_IS(F1878,"61",$P$1,"1")/1000000,"")</f>
        <v/>
      </c>
      <c r="Q1878" s="12">
        <f>IFERROR([1]!EM_S_STM07_IS(F1878,"61",$Q$1,"1")/1000000,"")</f>
        <v>24.80000587</v>
      </c>
      <c r="R1878" s="12">
        <f>IFERROR([1]!EM_S_STM07_IS(F1878,"61",$R$1,"1")/1000000,"")</f>
        <v>63.771012319999997</v>
      </c>
      <c r="S1878" s="12">
        <f>IFERROR([1]!EM_S_STM07_IS(F1878,"61",$S$1,"1")/1000000,"")</f>
        <v>88.704847819999998</v>
      </c>
      <c r="T1878" s="20" t="str">
        <f t="shared" si="530"/>
        <v/>
      </c>
      <c r="U1878" s="20" t="str">
        <f t="shared" si="531"/>
        <v/>
      </c>
      <c r="V1878" s="14" t="str">
        <f t="shared" si="532"/>
        <v/>
      </c>
      <c r="W1878" s="14" t="str">
        <f t="shared" si="533"/>
        <v/>
      </c>
      <c r="X1878" s="14" t="str">
        <f t="shared" si="534"/>
        <v/>
      </c>
      <c r="Y1878" s="14">
        <f t="shared" si="535"/>
        <v>0.42709164310136216</v>
      </c>
      <c r="Z1878" s="15">
        <f t="shared" si="536"/>
        <v>0.35691327686560481</v>
      </c>
      <c r="AA1878" s="14" t="str">
        <f t="shared" si="537"/>
        <v/>
      </c>
      <c r="AB1878" s="14" t="str">
        <f t="shared" si="538"/>
        <v/>
      </c>
      <c r="AC1878" s="14" t="str">
        <f t="shared" si="539"/>
        <v/>
      </c>
      <c r="AD1878" s="14">
        <f t="shared" si="540"/>
        <v>1.571411178460338</v>
      </c>
      <c r="AE1878" s="14">
        <f t="shared" si="541"/>
        <v>0.3909901159304664</v>
      </c>
      <c r="AF1878" s="18" t="str">
        <f t="shared" si="542"/>
        <v/>
      </c>
      <c r="AG1878" s="18" t="str">
        <f t="shared" si="543"/>
        <v/>
      </c>
      <c r="AH1878" s="18" t="str">
        <f t="shared" si="544"/>
        <v/>
      </c>
      <c r="AI1878" s="19">
        <f t="shared" si="545"/>
        <v>1</v>
      </c>
      <c r="AJ1878" s="19">
        <f t="shared" si="546"/>
        <v>1</v>
      </c>
      <c r="AK1878" s="19">
        <f t="shared" si="547"/>
        <v>1</v>
      </c>
    </row>
    <row r="1879" spans="2:37" x14ac:dyDescent="0.15">
      <c r="B1879" s="51">
        <f>IFERROR(IF(AND(AF1879=1,AI1879=1),MAX($B$5:B1878)+1,""),"")</f>
        <v>166</v>
      </c>
      <c r="C1879" s="51" t="str">
        <f>IFERROR(IF(AND(AG1879=1,AJ1879=1),MAX($C$5:C1878)+1,""),"")</f>
        <v/>
      </c>
      <c r="D1879" s="51" t="str">
        <f>IFERROR(IF(AND(AH1879=1,AK1879=1),MAX($D$5:D1878)+1,""),"")</f>
        <v/>
      </c>
      <c r="F1879" s="5" t="s">
        <v>3855</v>
      </c>
      <c r="G1879" s="5" t="s">
        <v>3856</v>
      </c>
      <c r="H1879" s="12">
        <f>IFERROR([1]!EM_S_STM07_IS(F1879,"9",$H$1,"1")/1000000,"")</f>
        <v>49855.850666760001</v>
      </c>
      <c r="I1879" s="12">
        <f>IFERROR([1]!EM_S_STM07_IS(F1879,"9",$I$1,"1")/1000000,"")</f>
        <v>67917.672000000006</v>
      </c>
      <c r="J1879" s="12">
        <f>IFERROR([1]!EM_S_STM07_IS(F1879,"9",$J$1,"1")/1000000,"")</f>
        <v>82952</v>
      </c>
      <c r="K1879" s="12">
        <f>IFERROR([1]!EM_S_STM07_IS(F1879,"9",$K$1,"1")/1000000,"")</f>
        <v>100015</v>
      </c>
      <c r="L1879" s="12">
        <f>IFERROR([1]!EM_S_STM07_IS(F1879,"9",$L$1,"1")/1000000,"")</f>
        <v>123181</v>
      </c>
      <c r="M1879" s="13">
        <f>IFERROR([1]!EM_S_STM07_IS(F1879,"9",$M$1,"1")/1000000,"")</f>
        <v>146550</v>
      </c>
      <c r="N1879" s="12">
        <f>IFERROR([1]!EM_S_STM07_IS(F1879,"61",$N$1,"1")/1000000,"")</f>
        <v>19177.210892610001</v>
      </c>
      <c r="O1879" s="12">
        <f>IFERROR([1]!EM_S_STM07_IS(F1879,"61",$O$1,"1")/1000000,"")</f>
        <v>27285.981</v>
      </c>
      <c r="P1879" s="12">
        <f>IFERROR([1]!EM_S_STM07_IS(F1879,"61",$P$1,"1")/1000000,"")</f>
        <v>34186</v>
      </c>
      <c r="Q1879" s="12">
        <f>IFERROR([1]!EM_S_STM07_IS(F1879,"61",$Q$1,"1")/1000000,"")</f>
        <v>40922</v>
      </c>
      <c r="R1879" s="12">
        <f>IFERROR([1]!EM_S_STM07_IS(F1879,"61",$R$1,"1")/1000000,"")</f>
        <v>47026</v>
      </c>
      <c r="S1879" s="12">
        <f>IFERROR([1]!EM_S_STM07_IS(F1879,"61",$S$1,"1")/1000000,"")</f>
        <v>50604</v>
      </c>
      <c r="T1879" s="20">
        <f t="shared" si="530"/>
        <v>0.24066330804873193</v>
      </c>
      <c r="U1879" s="20">
        <f t="shared" si="531"/>
        <v>0.21417106950091003</v>
      </c>
      <c r="V1879" s="14">
        <f t="shared" si="532"/>
        <v>0.36228087760384403</v>
      </c>
      <c r="W1879" s="14">
        <f t="shared" si="533"/>
        <v>0.22136106196337224</v>
      </c>
      <c r="X1879" s="14">
        <f t="shared" si="534"/>
        <v>0.20569727071077248</v>
      </c>
      <c r="Y1879" s="14">
        <f t="shared" si="535"/>
        <v>0.23162525621156826</v>
      </c>
      <c r="Z1879" s="15">
        <f t="shared" si="536"/>
        <v>0.18971269919874006</v>
      </c>
      <c r="AA1879" s="14">
        <f t="shared" si="537"/>
        <v>0.42283365150428309</v>
      </c>
      <c r="AB1879" s="14">
        <f t="shared" si="538"/>
        <v>0.25287780563946005</v>
      </c>
      <c r="AC1879" s="14">
        <f t="shared" si="539"/>
        <v>0.19703972386356988</v>
      </c>
      <c r="AD1879" s="14">
        <f t="shared" si="540"/>
        <v>0.14916182004789599</v>
      </c>
      <c r="AE1879" s="14">
        <f t="shared" si="541"/>
        <v>7.6085569684855192E-2</v>
      </c>
      <c r="AF1879" s="18">
        <f t="shared" si="542"/>
        <v>1</v>
      </c>
      <c r="AG1879" s="18">
        <f t="shared" si="543"/>
        <v>1</v>
      </c>
      <c r="AH1879" s="18">
        <f t="shared" si="544"/>
        <v>1</v>
      </c>
      <c r="AI1879" s="19">
        <f t="shared" si="545"/>
        <v>1</v>
      </c>
      <c r="AJ1879" s="19" t="str">
        <f t="shared" si="546"/>
        <v/>
      </c>
      <c r="AK1879" s="19" t="str">
        <f t="shared" si="547"/>
        <v/>
      </c>
    </row>
    <row r="1880" spans="2:37" x14ac:dyDescent="0.15">
      <c r="B1880" s="51" t="str">
        <f>IFERROR(IF(AND(AF1880=1,AI1880=1),MAX($B$5:B1879)+1,""),"")</f>
        <v/>
      </c>
      <c r="C1880" s="51" t="str">
        <f>IFERROR(IF(AND(AG1880=1,AJ1880=1),MAX($C$5:C1879)+1,""),"")</f>
        <v/>
      </c>
      <c r="D1880" s="51" t="str">
        <f>IFERROR(IF(AND(AH1880=1,AK1880=1),MAX($D$5:D1879)+1,""),"")</f>
        <v/>
      </c>
      <c r="F1880" s="5" t="s">
        <v>3857</v>
      </c>
      <c r="G1880" s="5" t="s">
        <v>3858</v>
      </c>
      <c r="H1880" s="12">
        <f>IFERROR([1]!EM_S_STM07_IS(F1880,"9",$H$1,"1")/1000000,"")</f>
        <v>3865.4794791999998</v>
      </c>
      <c r="I1880" s="12">
        <f>IFERROR([1]!EM_S_STM07_IS(F1880,"9",$I$1,"1")/1000000,"")</f>
        <v>4239.3516349299998</v>
      </c>
      <c r="J1880" s="12">
        <f>IFERROR([1]!EM_S_STM07_IS(F1880,"9",$J$1,"1")/1000000,"")</f>
        <v>4673.3153970000003</v>
      </c>
      <c r="K1880" s="12">
        <f>IFERROR([1]!EM_S_STM07_IS(F1880,"9",$K$1,"1")/1000000,"")</f>
        <v>5141.31341926</v>
      </c>
      <c r="L1880" s="12">
        <f>IFERROR([1]!EM_S_STM07_IS(F1880,"9",$L$1,"1")/1000000,"")</f>
        <v>5527.6785763100006</v>
      </c>
      <c r="M1880" s="13">
        <f>IFERROR([1]!EM_S_STM07_IS(F1880,"9",$M$1,"1")/1000000,"")</f>
        <v>5619.7353542299998</v>
      </c>
      <c r="N1880" s="12">
        <f>IFERROR([1]!EM_S_STM07_IS(F1880,"61",$N$1,"1")/1000000,"")</f>
        <v>587.77857053999992</v>
      </c>
      <c r="O1880" s="12">
        <f>IFERROR([1]!EM_S_STM07_IS(F1880,"61",$O$1,"1")/1000000,"")</f>
        <v>697.10247888999993</v>
      </c>
      <c r="P1880" s="12">
        <f>IFERROR([1]!EM_S_STM07_IS(F1880,"61",$P$1,"1")/1000000,"")</f>
        <v>753.08978983999998</v>
      </c>
      <c r="Q1880" s="12">
        <f>IFERROR([1]!EM_S_STM07_IS(F1880,"61",$Q$1,"1")/1000000,"")</f>
        <v>894.95761568</v>
      </c>
      <c r="R1880" s="12">
        <f>IFERROR([1]!EM_S_STM07_IS(F1880,"61",$R$1,"1")/1000000,"")</f>
        <v>1087.64257552</v>
      </c>
      <c r="S1880" s="12">
        <f>IFERROR([1]!EM_S_STM07_IS(F1880,"61",$S$1,"1")/1000000,"")</f>
        <v>1253.0910597100001</v>
      </c>
      <c r="T1880" s="20">
        <f t="shared" si="530"/>
        <v>7.7711453563292787E-2</v>
      </c>
      <c r="U1880" s="20">
        <f t="shared" si="531"/>
        <v>0.16346621490466884</v>
      </c>
      <c r="V1880" s="14">
        <f t="shared" si="532"/>
        <v>9.6720771056163168E-2</v>
      </c>
      <c r="W1880" s="14">
        <f t="shared" si="533"/>
        <v>0.10236559725179911</v>
      </c>
      <c r="X1880" s="14">
        <f t="shared" si="534"/>
        <v>0.10014261450456084</v>
      </c>
      <c r="Y1880" s="14">
        <f t="shared" si="535"/>
        <v>7.514911571090542E-2</v>
      </c>
      <c r="Z1880" s="15">
        <f t="shared" si="536"/>
        <v>1.6653786331666847E-2</v>
      </c>
      <c r="AA1880" s="14">
        <f t="shared" si="537"/>
        <v>0.1859950563518549</v>
      </c>
      <c r="AB1880" s="14">
        <f t="shared" si="538"/>
        <v>8.0314319121557204E-2</v>
      </c>
      <c r="AC1880" s="14">
        <f t="shared" si="539"/>
        <v>0.18838102408763369</v>
      </c>
      <c r="AD1880" s="14">
        <f t="shared" si="540"/>
        <v>0.21530065386794389</v>
      </c>
      <c r="AE1880" s="14">
        <f t="shared" si="541"/>
        <v>0.15211659410344378</v>
      </c>
      <c r="AF1880" s="18" t="str">
        <f t="shared" si="542"/>
        <v/>
      </c>
      <c r="AG1880" s="18" t="str">
        <f t="shared" si="543"/>
        <v/>
      </c>
      <c r="AH1880" s="18" t="str">
        <f t="shared" si="544"/>
        <v/>
      </c>
      <c r="AI1880" s="19" t="str">
        <f t="shared" si="545"/>
        <v/>
      </c>
      <c r="AJ1880" s="19" t="str">
        <f t="shared" si="546"/>
        <v/>
      </c>
      <c r="AK1880" s="19" t="str">
        <f t="shared" si="547"/>
        <v/>
      </c>
    </row>
    <row r="1881" spans="2:37" x14ac:dyDescent="0.15">
      <c r="B1881" s="51" t="str">
        <f>IFERROR(IF(AND(AF1881=1,AI1881=1),MAX($B$5:B1880)+1,""),"")</f>
        <v/>
      </c>
      <c r="C1881" s="51" t="str">
        <f>IFERROR(IF(AND(AG1881=1,AJ1881=1),MAX($C$5:C1880)+1,""),"")</f>
        <v/>
      </c>
      <c r="D1881" s="51" t="str">
        <f>IFERROR(IF(AND(AH1881=1,AK1881=1),MAX($D$5:D1880)+1,""),"")</f>
        <v/>
      </c>
      <c r="F1881" s="5" t="s">
        <v>3859</v>
      </c>
      <c r="G1881" s="5" t="s">
        <v>3860</v>
      </c>
      <c r="H1881" s="12">
        <f>IFERROR([1]!EM_S_STM07_IS(F1881,"9",$H$1,"1")/1000000,"")</f>
        <v>75596.603085559997</v>
      </c>
      <c r="I1881" s="12">
        <f>IFERROR([1]!EM_S_STM07_IS(F1881,"9",$I$1,"1")/1000000,"")</f>
        <v>101058.31054489</v>
      </c>
      <c r="J1881" s="12">
        <f>IFERROR([1]!EM_S_STM07_IS(F1881,"9",$J$1,"1")/1000000,"")</f>
        <v>91579.393163279994</v>
      </c>
      <c r="K1881" s="12">
        <f>IFERROR([1]!EM_S_STM07_IS(F1881,"9",$K$1,"1")/1000000,"")</f>
        <v>89581.302568610001</v>
      </c>
      <c r="L1881" s="12">
        <f>IFERROR([1]!EM_S_STM07_IS(F1881,"9",$L$1,"1")/1000000,"")</f>
        <v>99373.089374800009</v>
      </c>
      <c r="M1881" s="13">
        <f>IFERROR([1]!EM_S_STM07_IS(F1881,"9",$M$1,"1")/1000000,"")</f>
        <v>58338.039869860004</v>
      </c>
      <c r="N1881" s="12">
        <f>IFERROR([1]!EM_S_STM07_IS(F1881,"61",$N$1,"1")/1000000,"")</f>
        <v>1704.2654604300001</v>
      </c>
      <c r="O1881" s="12">
        <f>IFERROR([1]!EM_S_STM07_IS(F1881,"61",$O$1,"1")/1000000,"")</f>
        <v>1083.5930600699999</v>
      </c>
      <c r="P1881" s="12">
        <f>IFERROR([1]!EM_S_STM07_IS(F1881,"61",$P$1,"1")/1000000,"")</f>
        <v>210.00173025999999</v>
      </c>
      <c r="Q1881" s="12">
        <f>IFERROR([1]!EM_S_STM07_IS(F1881,"61",$Q$1,"1")/1000000,"")</f>
        <v>427.22863297000004</v>
      </c>
      <c r="R1881" s="12">
        <f>IFERROR([1]!EM_S_STM07_IS(F1881,"61",$R$1,"1")/1000000,"")</f>
        <v>1257.4358638800002</v>
      </c>
      <c r="S1881" s="12">
        <f>IFERROR([1]!EM_S_STM07_IS(F1881,"61",$S$1,"1")/1000000,"")</f>
        <v>-7514.8017738799999</v>
      </c>
      <c r="T1881" s="20">
        <f t="shared" si="530"/>
        <v>-5.051105977089887E-2</v>
      </c>
      <c r="U1881" s="20">
        <f t="shared" si="531"/>
        <v>-2.3454763158098908</v>
      </c>
      <c r="V1881" s="14">
        <f t="shared" si="532"/>
        <v>0.33681020601563971</v>
      </c>
      <c r="W1881" s="14">
        <f t="shared" si="533"/>
        <v>-9.3796515402852318E-2</v>
      </c>
      <c r="X1881" s="14">
        <f t="shared" si="534"/>
        <v>-2.181812442355378E-2</v>
      </c>
      <c r="Y1881" s="14">
        <f t="shared" si="535"/>
        <v>0.10930614453491021</v>
      </c>
      <c r="Z1881" s="15">
        <f t="shared" si="536"/>
        <v>-0.4129392551153398</v>
      </c>
      <c r="AA1881" s="14">
        <f t="shared" si="537"/>
        <v>-0.36418763084208694</v>
      </c>
      <c r="AB1881" s="14">
        <f t="shared" si="538"/>
        <v>-0.8061987124147566</v>
      </c>
      <c r="AC1881" s="14">
        <f t="shared" si="539"/>
        <v>1.0344052996185065</v>
      </c>
      <c r="AD1881" s="14">
        <f t="shared" si="540"/>
        <v>1.9432387411362881</v>
      </c>
      <c r="AE1881" s="14">
        <f t="shared" si="541"/>
        <v>-6.9762903140777235</v>
      </c>
      <c r="AF1881" s="18" t="str">
        <f t="shared" si="542"/>
        <v/>
      </c>
      <c r="AG1881" s="18" t="str">
        <f t="shared" si="543"/>
        <v/>
      </c>
      <c r="AH1881" s="18" t="str">
        <f t="shared" si="544"/>
        <v/>
      </c>
      <c r="AI1881" s="19" t="str">
        <f t="shared" si="545"/>
        <v/>
      </c>
      <c r="AJ1881" s="19" t="str">
        <f t="shared" si="546"/>
        <v/>
      </c>
      <c r="AK1881" s="19" t="str">
        <f t="shared" si="547"/>
        <v/>
      </c>
    </row>
    <row r="1882" spans="2:37" x14ac:dyDescent="0.15">
      <c r="B1882" s="51" t="str">
        <f>IFERROR(IF(AND(AF1882=1,AI1882=1),MAX($B$5:B1881)+1,""),"")</f>
        <v/>
      </c>
      <c r="C1882" s="51" t="str">
        <f>IFERROR(IF(AND(AG1882=1,AJ1882=1),MAX($C$5:C1881)+1,""),"")</f>
        <v/>
      </c>
      <c r="D1882" s="51" t="str">
        <f>IFERROR(IF(AND(AH1882=1,AK1882=1),MAX($D$5:D1881)+1,""),"")</f>
        <v/>
      </c>
      <c r="F1882" s="5" t="s">
        <v>3861</v>
      </c>
      <c r="G1882" s="5" t="s">
        <v>3862</v>
      </c>
      <c r="H1882" s="12">
        <f>IFERROR([1]!EM_S_STM07_IS(F1882,"9",$H$1,"1")/1000000,"")</f>
        <v>19800.179458669998</v>
      </c>
      <c r="I1882" s="12">
        <f>IFERROR([1]!EM_S_STM07_IS(F1882,"9",$I$1,"1")/1000000,"")</f>
        <v>21393.176080009998</v>
      </c>
      <c r="J1882" s="12">
        <f>IFERROR([1]!EM_S_STM07_IS(F1882,"9",$J$1,"1")/1000000,"")</f>
        <v>17699.64535422</v>
      </c>
      <c r="K1882" s="12">
        <f>IFERROR([1]!EM_S_STM07_IS(F1882,"9",$K$1,"1")/1000000,"")</f>
        <v>19305.694174240001</v>
      </c>
      <c r="L1882" s="12">
        <f>IFERROR([1]!EM_S_STM07_IS(F1882,"9",$L$1,"1")/1000000,"")</f>
        <v>17471.251823089999</v>
      </c>
      <c r="M1882" s="13">
        <f>IFERROR([1]!EM_S_STM07_IS(F1882,"9",$M$1,"1")/1000000,"")</f>
        <v>16875.186765770002</v>
      </c>
      <c r="N1882" s="12">
        <f>IFERROR([1]!EM_S_STM07_IS(F1882,"61",$N$1,"1")/1000000,"")</f>
        <v>570.82478485000001</v>
      </c>
      <c r="O1882" s="12">
        <f>IFERROR([1]!EM_S_STM07_IS(F1882,"61",$O$1,"1")/1000000,"")</f>
        <v>464.13917530000003</v>
      </c>
      <c r="P1882" s="12">
        <f>IFERROR([1]!EM_S_STM07_IS(F1882,"61",$P$1,"1")/1000000,"")</f>
        <v>21.734192670000002</v>
      </c>
      <c r="Q1882" s="12">
        <f>IFERROR([1]!EM_S_STM07_IS(F1882,"61",$Q$1,"1")/1000000,"")</f>
        <v>50.182634840000006</v>
      </c>
      <c r="R1882" s="12">
        <f>IFERROR([1]!EM_S_STM07_IS(F1882,"61",$R$1,"1")/1000000,"")</f>
        <v>140.58370618000001</v>
      </c>
      <c r="S1882" s="12">
        <f>IFERROR([1]!EM_S_STM07_IS(F1882,"61",$S$1,"1")/1000000,"")</f>
        <v>344.37988508000001</v>
      </c>
      <c r="T1882" s="20">
        <f t="shared" si="530"/>
        <v>-3.1463722459109E-2</v>
      </c>
      <c r="U1882" s="20">
        <f t="shared" si="531"/>
        <v>-9.6127879437269304E-2</v>
      </c>
      <c r="V1882" s="14">
        <f t="shared" si="532"/>
        <v>8.0453645617967737E-2</v>
      </c>
      <c r="W1882" s="14">
        <f t="shared" si="533"/>
        <v>-0.17264994744007511</v>
      </c>
      <c r="X1882" s="14">
        <f t="shared" si="534"/>
        <v>9.0739039561438611E-2</v>
      </c>
      <c r="Y1882" s="14">
        <f t="shared" si="535"/>
        <v>-9.5020792031282567E-2</v>
      </c>
      <c r="Z1882" s="15">
        <f t="shared" si="536"/>
        <v>-3.4116906066927445E-2</v>
      </c>
      <c r="AA1882" s="14">
        <f t="shared" si="537"/>
        <v>-0.18689729735199667</v>
      </c>
      <c r="AB1882" s="14">
        <f t="shared" si="538"/>
        <v>-0.95317311309489883</v>
      </c>
      <c r="AC1882" s="14">
        <f t="shared" si="539"/>
        <v>1.3089256454999485</v>
      </c>
      <c r="AD1882" s="14">
        <f t="shared" si="540"/>
        <v>1.8014413078992484</v>
      </c>
      <c r="AE1882" s="14">
        <f t="shared" si="541"/>
        <v>1.449642952498807</v>
      </c>
      <c r="AF1882" s="18" t="str">
        <f t="shared" si="542"/>
        <v/>
      </c>
      <c r="AG1882" s="18" t="str">
        <f t="shared" si="543"/>
        <v/>
      </c>
      <c r="AH1882" s="18" t="str">
        <f t="shared" si="544"/>
        <v/>
      </c>
      <c r="AI1882" s="19" t="str">
        <f t="shared" si="545"/>
        <v/>
      </c>
      <c r="AJ1882" s="19" t="str">
        <f t="shared" si="546"/>
        <v/>
      </c>
      <c r="AK1882" s="19" t="str">
        <f t="shared" si="547"/>
        <v/>
      </c>
    </row>
    <row r="1883" spans="2:37" x14ac:dyDescent="0.15">
      <c r="B1883" s="51" t="str">
        <f>IFERROR(IF(AND(AF1883=1,AI1883=1),MAX($B$5:B1882)+1,""),"")</f>
        <v/>
      </c>
      <c r="C1883" s="51" t="str">
        <f>IFERROR(IF(AND(AG1883=1,AJ1883=1),MAX($C$5:C1882)+1,""),"")</f>
        <v/>
      </c>
      <c r="D1883" s="51" t="str">
        <f>IFERROR(IF(AND(AH1883=1,AK1883=1),MAX($D$5:D1882)+1,""),"")</f>
        <v/>
      </c>
      <c r="F1883" s="5" t="s">
        <v>3863</v>
      </c>
      <c r="G1883" s="5" t="s">
        <v>3864</v>
      </c>
      <c r="H1883" s="12">
        <f>IFERROR([1]!EM_S_STM07_IS(F1883,"9",$H$1,"1")/1000000,"")</f>
        <v>1035.944829</v>
      </c>
      <c r="I1883" s="12">
        <f>IFERROR([1]!EM_S_STM07_IS(F1883,"9",$I$1,"1")/1000000,"")</f>
        <v>1678.2588780000001</v>
      </c>
      <c r="J1883" s="12">
        <f>IFERROR([1]!EM_S_STM07_IS(F1883,"9",$J$1,"1")/1000000,"")</f>
        <v>1979.950431</v>
      </c>
      <c r="K1883" s="12">
        <f>IFERROR([1]!EM_S_STM07_IS(F1883,"9",$K$1,"1")/1000000,"")</f>
        <v>2050.149034</v>
      </c>
      <c r="L1883" s="12">
        <f>IFERROR([1]!EM_S_STM07_IS(F1883,"9",$L$1,"1")/1000000,"")</f>
        <v>2234.2666290000002</v>
      </c>
      <c r="M1883" s="13">
        <f>IFERROR([1]!EM_S_STM07_IS(F1883,"9",$M$1,"1")/1000000,"")</f>
        <v>2271.2784190000002</v>
      </c>
      <c r="N1883" s="12">
        <f>IFERROR([1]!EM_S_STM07_IS(F1883,"61",$N$1,"1")/1000000,"")</f>
        <v>120.778328</v>
      </c>
      <c r="O1883" s="12">
        <f>IFERROR([1]!EM_S_STM07_IS(F1883,"61",$O$1,"1")/1000000,"")</f>
        <v>194.15656100000001</v>
      </c>
      <c r="P1883" s="12">
        <f>IFERROR([1]!EM_S_STM07_IS(F1883,"61",$P$1,"1")/1000000,"")</f>
        <v>382.57791099999997</v>
      </c>
      <c r="Q1883" s="12">
        <f>IFERROR([1]!EM_S_STM07_IS(F1883,"61",$Q$1,"1")/1000000,"")</f>
        <v>325.19677999999999</v>
      </c>
      <c r="R1883" s="12">
        <f>IFERROR([1]!EM_S_STM07_IS(F1883,"61",$R$1,"1")/1000000,"")</f>
        <v>536.50716</v>
      </c>
      <c r="S1883" s="12">
        <f>IFERROR([1]!EM_S_STM07_IS(F1883,"61",$S$1,"1")/1000000,"")</f>
        <v>627.59872199999995</v>
      </c>
      <c r="T1883" s="20">
        <f t="shared" si="530"/>
        <v>0.17000239160798758</v>
      </c>
      <c r="U1883" s="20">
        <f t="shared" si="531"/>
        <v>0.39039631306746925</v>
      </c>
      <c r="V1883" s="14">
        <f t="shared" si="532"/>
        <v>0.62002727463780805</v>
      </c>
      <c r="W1883" s="14">
        <f t="shared" si="533"/>
        <v>0.1797646101890604</v>
      </c>
      <c r="X1883" s="14">
        <f t="shared" si="534"/>
        <v>3.5454727502721023E-2</v>
      </c>
      <c r="Y1883" s="14">
        <f t="shared" si="535"/>
        <v>8.9806932055457658E-2</v>
      </c>
      <c r="Z1883" s="15">
        <f t="shared" si="536"/>
        <v>1.6565520658814805E-2</v>
      </c>
      <c r="AA1883" s="14">
        <f t="shared" si="537"/>
        <v>0.60754469957557289</v>
      </c>
      <c r="AB1883" s="14">
        <f t="shared" si="538"/>
        <v>0.97046089521538215</v>
      </c>
      <c r="AC1883" s="14">
        <f t="shared" si="539"/>
        <v>-0.14998547838272866</v>
      </c>
      <c r="AD1883" s="14">
        <f t="shared" si="540"/>
        <v>0.64979235034246041</v>
      </c>
      <c r="AE1883" s="14">
        <f t="shared" si="541"/>
        <v>0.16978629325282435</v>
      </c>
      <c r="AF1883" s="18" t="str">
        <f t="shared" si="542"/>
        <v/>
      </c>
      <c r="AG1883" s="18">
        <f t="shared" si="543"/>
        <v>1</v>
      </c>
      <c r="AH1883" s="18" t="str">
        <f t="shared" si="544"/>
        <v/>
      </c>
      <c r="AI1883" s="19" t="str">
        <f t="shared" si="545"/>
        <v/>
      </c>
      <c r="AJ1883" s="19" t="str">
        <f t="shared" si="546"/>
        <v/>
      </c>
      <c r="AK1883" s="19" t="str">
        <f t="shared" si="547"/>
        <v/>
      </c>
    </row>
    <row r="1884" spans="2:37" x14ac:dyDescent="0.15">
      <c r="B1884" s="51" t="str">
        <f>IFERROR(IF(AND(AF1884=1,AI1884=1),MAX($B$5:B1883)+1,""),"")</f>
        <v/>
      </c>
      <c r="C1884" s="51" t="str">
        <f>IFERROR(IF(AND(AG1884=1,AJ1884=1),MAX($C$5:C1883)+1,""),"")</f>
        <v/>
      </c>
      <c r="D1884" s="51" t="str">
        <f>IFERROR(IF(AND(AH1884=1,AK1884=1),MAX($D$5:D1883)+1,""),"")</f>
        <v/>
      </c>
      <c r="F1884" s="5" t="s">
        <v>3865</v>
      </c>
      <c r="G1884" s="5" t="s">
        <v>3866</v>
      </c>
      <c r="H1884" s="12">
        <f>IFERROR([1]!EM_S_STM07_IS(F1884,"9",$H$1,"1")/1000000,"")</f>
        <v>3036.6607505900001</v>
      </c>
      <c r="I1884" s="12">
        <f>IFERROR([1]!EM_S_STM07_IS(F1884,"9",$I$1,"1")/1000000,"")</f>
        <v>3538.3766566100003</v>
      </c>
      <c r="J1884" s="12">
        <f>IFERROR([1]!EM_S_STM07_IS(F1884,"9",$J$1,"1")/1000000,"")</f>
        <v>3382.9246128699997</v>
      </c>
      <c r="K1884" s="12">
        <f>IFERROR([1]!EM_S_STM07_IS(F1884,"9",$K$1,"1")/1000000,"")</f>
        <v>4230.6535655199996</v>
      </c>
      <c r="L1884" s="12">
        <f>IFERROR([1]!EM_S_STM07_IS(F1884,"9",$L$1,"1")/1000000,"")</f>
        <v>5589.3832480299998</v>
      </c>
      <c r="M1884" s="13">
        <f>IFERROR([1]!EM_S_STM07_IS(F1884,"9",$M$1,"1")/1000000,"")</f>
        <v>7061.4935059799991</v>
      </c>
      <c r="N1884" s="12">
        <f>IFERROR([1]!EM_S_STM07_IS(F1884,"61",$N$1,"1")/1000000,"")</f>
        <v>482.66844677</v>
      </c>
      <c r="O1884" s="12">
        <f>IFERROR([1]!EM_S_STM07_IS(F1884,"61",$O$1,"1")/1000000,"")</f>
        <v>522.87117506000004</v>
      </c>
      <c r="P1884" s="12">
        <f>IFERROR([1]!EM_S_STM07_IS(F1884,"61",$P$1,"1")/1000000,"")</f>
        <v>581.3089109</v>
      </c>
      <c r="Q1884" s="12">
        <f>IFERROR([1]!EM_S_STM07_IS(F1884,"61",$Q$1,"1")/1000000,"")</f>
        <v>601.26545801999998</v>
      </c>
      <c r="R1884" s="12">
        <f>IFERROR([1]!EM_S_STM07_IS(F1884,"61",$R$1,"1")/1000000,"")</f>
        <v>610.23235970000007</v>
      </c>
      <c r="S1884" s="12">
        <f>IFERROR([1]!EM_S_STM07_IS(F1884,"61",$S$1,"1")/1000000,"")</f>
        <v>536.25335891999998</v>
      </c>
      <c r="T1884" s="20">
        <f t="shared" si="530"/>
        <v>0.18385921116234316</v>
      </c>
      <c r="U1884" s="20">
        <f t="shared" si="531"/>
        <v>2.1278580214404874E-2</v>
      </c>
      <c r="V1884" s="14">
        <f t="shared" si="532"/>
        <v>0.16521961036395671</v>
      </c>
      <c r="W1884" s="14">
        <f t="shared" si="533"/>
        <v>-4.3933153201653204E-2</v>
      </c>
      <c r="X1884" s="14">
        <f t="shared" si="534"/>
        <v>0.25059055393220986</v>
      </c>
      <c r="Y1884" s="14">
        <f t="shared" si="535"/>
        <v>0.3211630688893326</v>
      </c>
      <c r="Z1884" s="15">
        <f t="shared" si="536"/>
        <v>0.26337615307893769</v>
      </c>
      <c r="AA1884" s="14">
        <f t="shared" si="537"/>
        <v>8.3292638164013541E-2</v>
      </c>
      <c r="AB1884" s="14">
        <f t="shared" si="538"/>
        <v>0.11176316199357168</v>
      </c>
      <c r="AC1884" s="14">
        <f t="shared" si="539"/>
        <v>3.4330365053414809E-2</v>
      </c>
      <c r="AD1884" s="14">
        <f t="shared" si="540"/>
        <v>1.4913382367795731E-2</v>
      </c>
      <c r="AE1884" s="14">
        <f t="shared" si="541"/>
        <v>-0.12123087149355591</v>
      </c>
      <c r="AF1884" s="18" t="str">
        <f t="shared" si="542"/>
        <v/>
      </c>
      <c r="AG1884" s="18" t="str">
        <f t="shared" si="543"/>
        <v/>
      </c>
      <c r="AH1884" s="18" t="str">
        <f t="shared" si="544"/>
        <v/>
      </c>
      <c r="AI1884" s="19" t="str">
        <f t="shared" si="545"/>
        <v/>
      </c>
      <c r="AJ1884" s="19" t="str">
        <f t="shared" si="546"/>
        <v/>
      </c>
      <c r="AK1884" s="19" t="str">
        <f t="shared" si="547"/>
        <v/>
      </c>
    </row>
    <row r="1885" spans="2:37" x14ac:dyDescent="0.15">
      <c r="B1885" s="51" t="str">
        <f>IFERROR(IF(AND(AF1885=1,AI1885=1),MAX($B$5:B1884)+1,""),"")</f>
        <v/>
      </c>
      <c r="C1885" s="51" t="str">
        <f>IFERROR(IF(AND(AG1885=1,AJ1885=1),MAX($C$5:C1884)+1,""),"")</f>
        <v/>
      </c>
      <c r="D1885" s="51" t="str">
        <f>IFERROR(IF(AND(AH1885=1,AK1885=1),MAX($D$5:D1884)+1,""),"")</f>
        <v/>
      </c>
      <c r="F1885" s="5" t="s">
        <v>3867</v>
      </c>
      <c r="G1885" s="5" t="s">
        <v>3868</v>
      </c>
      <c r="H1885" s="12">
        <f>IFERROR([1]!EM_S_STM07_IS(F1885,"9",$H$1,"1")/1000000,"")</f>
        <v>4186.40826079</v>
      </c>
      <c r="I1885" s="12">
        <f>IFERROR([1]!EM_S_STM07_IS(F1885,"9",$I$1,"1")/1000000,"")</f>
        <v>4611.2116360600003</v>
      </c>
      <c r="J1885" s="12">
        <f>IFERROR([1]!EM_S_STM07_IS(F1885,"9",$J$1,"1")/1000000,"")</f>
        <v>4720.4137387199999</v>
      </c>
      <c r="K1885" s="12">
        <f>IFERROR([1]!EM_S_STM07_IS(F1885,"9",$K$1,"1")/1000000,"")</f>
        <v>5215.1298171999997</v>
      </c>
      <c r="L1885" s="12">
        <f>IFERROR([1]!EM_S_STM07_IS(F1885,"9",$L$1,"1")/1000000,"")</f>
        <v>5750.8829443599998</v>
      </c>
      <c r="M1885" s="13">
        <f>IFERROR([1]!EM_S_STM07_IS(F1885,"9",$M$1,"1")/1000000,"")</f>
        <v>6285.4002903199998</v>
      </c>
      <c r="N1885" s="12">
        <f>IFERROR([1]!EM_S_STM07_IS(F1885,"61",$N$1,"1")/1000000,"")</f>
        <v>1310.7085827799999</v>
      </c>
      <c r="O1885" s="12">
        <f>IFERROR([1]!EM_S_STM07_IS(F1885,"61",$O$1,"1")/1000000,"")</f>
        <v>1499.5945895</v>
      </c>
      <c r="P1885" s="12">
        <f>IFERROR([1]!EM_S_STM07_IS(F1885,"61",$P$1,"1")/1000000,"")</f>
        <v>1581.05905947</v>
      </c>
      <c r="Q1885" s="12">
        <f>IFERROR([1]!EM_S_STM07_IS(F1885,"61",$Q$1,"1")/1000000,"")</f>
        <v>1872.8546305299999</v>
      </c>
      <c r="R1885" s="12">
        <f>IFERROR([1]!EM_S_STM07_IS(F1885,"61",$R$1,"1")/1000000,"")</f>
        <v>2095.5351748099997</v>
      </c>
      <c r="S1885" s="12">
        <f>IFERROR([1]!EM_S_STM07_IS(F1885,"61",$S$1,"1")/1000000,"")</f>
        <v>2531.4330486999997</v>
      </c>
      <c r="T1885" s="20">
        <f t="shared" si="530"/>
        <v>8.4671608384672803E-2</v>
      </c>
      <c r="U1885" s="20">
        <f t="shared" si="531"/>
        <v>0.14070162565196287</v>
      </c>
      <c r="V1885" s="14">
        <f t="shared" si="532"/>
        <v>0.10147203731865305</v>
      </c>
      <c r="W1885" s="14">
        <f t="shared" si="533"/>
        <v>2.3681867430683821E-2</v>
      </c>
      <c r="X1885" s="14">
        <f t="shared" si="534"/>
        <v>0.10480354177897729</v>
      </c>
      <c r="Y1885" s="14">
        <f t="shared" si="535"/>
        <v>0.10273054476861433</v>
      </c>
      <c r="Z1885" s="15">
        <f t="shared" si="536"/>
        <v>9.2945266167208523E-2</v>
      </c>
      <c r="AA1885" s="14">
        <f t="shared" si="537"/>
        <v>0.14410984195996848</v>
      </c>
      <c r="AB1885" s="14">
        <f t="shared" si="538"/>
        <v>5.4324329082276926E-2</v>
      </c>
      <c r="AC1885" s="14">
        <f t="shared" si="539"/>
        <v>0.18455703429435152</v>
      </c>
      <c r="AD1885" s="14">
        <f t="shared" si="540"/>
        <v>0.11889900083541634</v>
      </c>
      <c r="AE1885" s="14">
        <f t="shared" si="541"/>
        <v>0.20801267338760968</v>
      </c>
      <c r="AF1885" s="18" t="str">
        <f t="shared" si="542"/>
        <v/>
      </c>
      <c r="AG1885" s="18" t="str">
        <f t="shared" si="543"/>
        <v/>
      </c>
      <c r="AH1885" s="18" t="str">
        <f t="shared" si="544"/>
        <v/>
      </c>
      <c r="AI1885" s="19" t="str">
        <f t="shared" si="545"/>
        <v/>
      </c>
      <c r="AJ1885" s="19" t="str">
        <f t="shared" si="546"/>
        <v/>
      </c>
      <c r="AK1885" s="19" t="str">
        <f t="shared" si="547"/>
        <v/>
      </c>
    </row>
    <row r="1886" spans="2:37" x14ac:dyDescent="0.15">
      <c r="B1886" s="51" t="str">
        <f>IFERROR(IF(AND(AF1886=1,AI1886=1),MAX($B$5:B1885)+1,""),"")</f>
        <v/>
      </c>
      <c r="C1886" s="51" t="str">
        <f>IFERROR(IF(AND(AG1886=1,AJ1886=1),MAX($C$5:C1885)+1,""),"")</f>
        <v/>
      </c>
      <c r="D1886" s="51" t="str">
        <f>IFERROR(IF(AND(AH1886=1,AK1886=1),MAX($D$5:D1885)+1,""),"")</f>
        <v/>
      </c>
      <c r="F1886" s="5" t="s">
        <v>3869</v>
      </c>
      <c r="G1886" s="5" t="s">
        <v>3870</v>
      </c>
      <c r="H1886" s="12">
        <f>IFERROR([1]!EM_S_STM07_IS(F1886,"9",$H$1,"1")/1000000,"")</f>
        <v>40546.38065608</v>
      </c>
      <c r="I1886" s="12">
        <f>IFERROR([1]!EM_S_STM07_IS(F1886,"9",$I$1,"1")/1000000,"")</f>
        <v>42814.922834140001</v>
      </c>
      <c r="J1886" s="12">
        <f>IFERROR([1]!EM_S_STM07_IS(F1886,"9",$J$1,"1")/1000000,"")</f>
        <v>36933.606038910002</v>
      </c>
      <c r="K1886" s="12">
        <f>IFERROR([1]!EM_S_STM07_IS(F1886,"9",$K$1,"1")/1000000,"")</f>
        <v>37770.420233550001</v>
      </c>
      <c r="L1886" s="12">
        <f>IFERROR([1]!EM_S_STM07_IS(F1886,"9",$L$1,"1")/1000000,"")</f>
        <v>29791.893594929999</v>
      </c>
      <c r="M1886" s="13">
        <f>IFERROR([1]!EM_S_STM07_IS(F1886,"9",$M$1,"1")/1000000,"")</f>
        <v>22501.01645508</v>
      </c>
      <c r="N1886" s="12">
        <f>IFERROR([1]!EM_S_STM07_IS(F1886,"61",$N$1,"1")/1000000,"")</f>
        <v>194.09849201</v>
      </c>
      <c r="O1886" s="12">
        <f>IFERROR([1]!EM_S_STM07_IS(F1886,"61",$O$1,"1")/1000000,"")</f>
        <v>496.2933084</v>
      </c>
      <c r="P1886" s="12">
        <f>IFERROR([1]!EM_S_STM07_IS(F1886,"61",$P$1,"1")/1000000,"")</f>
        <v>256.14125568999998</v>
      </c>
      <c r="Q1886" s="12">
        <f>IFERROR([1]!EM_S_STM07_IS(F1886,"61",$Q$1,"1")/1000000,"")</f>
        <v>250.69268971</v>
      </c>
      <c r="R1886" s="12">
        <f>IFERROR([1]!EM_S_STM07_IS(F1886,"61",$R$1,"1")/1000000,"")</f>
        <v>200.32752435</v>
      </c>
      <c r="S1886" s="12">
        <f>IFERROR([1]!EM_S_STM07_IS(F1886,"61",$S$1,"1")/1000000,"")</f>
        <v>-3306.3291153499999</v>
      </c>
      <c r="T1886" s="20">
        <f t="shared" si="530"/>
        <v>-0.11110593029620131</v>
      </c>
      <c r="U1886" s="20">
        <f t="shared" si="531"/>
        <v>-2.7630506292439447</v>
      </c>
      <c r="V1886" s="14">
        <f t="shared" si="532"/>
        <v>5.5949313880863716E-2</v>
      </c>
      <c r="W1886" s="14">
        <f t="shared" si="533"/>
        <v>-0.1373660491696676</v>
      </c>
      <c r="X1886" s="14">
        <f t="shared" si="534"/>
        <v>2.2657256747646175E-2</v>
      </c>
      <c r="Y1886" s="14">
        <f t="shared" si="535"/>
        <v>-0.21123743366596132</v>
      </c>
      <c r="Z1886" s="15">
        <f t="shared" si="536"/>
        <v>-0.24472687902895721</v>
      </c>
      <c r="AA1886" s="14">
        <f t="shared" si="537"/>
        <v>1.5569148078411186</v>
      </c>
      <c r="AB1886" s="14">
        <f t="shared" si="538"/>
        <v>-0.48389137762954376</v>
      </c>
      <c r="AC1886" s="14">
        <f t="shared" si="539"/>
        <v>-2.1271723546925289E-2</v>
      </c>
      <c r="AD1886" s="14">
        <f t="shared" si="540"/>
        <v>-0.2009040048924528</v>
      </c>
      <c r="AE1886" s="14">
        <f t="shared" si="541"/>
        <v>-17.504617256555239</v>
      </c>
      <c r="AF1886" s="18" t="str">
        <f t="shared" si="542"/>
        <v/>
      </c>
      <c r="AG1886" s="18" t="str">
        <f t="shared" si="543"/>
        <v/>
      </c>
      <c r="AH1886" s="18" t="str">
        <f t="shared" si="544"/>
        <v/>
      </c>
      <c r="AI1886" s="19" t="str">
        <f t="shared" si="545"/>
        <v/>
      </c>
      <c r="AJ1886" s="19" t="str">
        <f t="shared" si="546"/>
        <v/>
      </c>
      <c r="AK1886" s="19" t="str">
        <f t="shared" si="547"/>
        <v/>
      </c>
    </row>
    <row r="1887" spans="2:37" x14ac:dyDescent="0.15">
      <c r="B1887" s="51" t="str">
        <f>IFERROR(IF(AND(AF1887=1,AI1887=1),MAX($B$5:B1886)+1,""),"")</f>
        <v/>
      </c>
      <c r="C1887" s="51" t="str">
        <f>IFERROR(IF(AND(AG1887=1,AJ1887=1),MAX($C$5:C1886)+1,""),"")</f>
        <v/>
      </c>
      <c r="D1887" s="51" t="str">
        <f>IFERROR(IF(AND(AH1887=1,AK1887=1),MAX($D$5:D1886)+1,""),"")</f>
        <v/>
      </c>
      <c r="F1887" s="5" t="s">
        <v>3871</v>
      </c>
      <c r="G1887" s="5" t="s">
        <v>3872</v>
      </c>
      <c r="H1887" s="12">
        <f>IFERROR([1]!EM_S_STM07_IS(F1887,"9",$H$1,"1")/1000000,"")</f>
        <v>104307.70191</v>
      </c>
      <c r="I1887" s="12">
        <f>IFERROR([1]!EM_S_STM07_IS(F1887,"9",$I$1,"1")/1000000,"")</f>
        <v>133420.76894400001</v>
      </c>
      <c r="J1887" s="12">
        <f>IFERROR([1]!EM_S_STM07_IS(F1887,"9",$J$1,"1")/1000000,"")</f>
        <v>133966.65888199999</v>
      </c>
      <c r="K1887" s="12">
        <f>IFERROR([1]!EM_S_STM07_IS(F1887,"9",$K$1,"1")/1000000,"")</f>
        <v>133832.87465400001</v>
      </c>
      <c r="L1887" s="12">
        <f>IFERROR([1]!EM_S_STM07_IS(F1887,"9",$L$1,"1")/1000000,"")</f>
        <v>125406.85503599999</v>
      </c>
      <c r="M1887" s="13">
        <f>IFERROR([1]!EM_S_STM07_IS(F1887,"9",$M$1,"1")/1000000,"")</f>
        <v>128904.87250100001</v>
      </c>
      <c r="N1887" s="12">
        <f>IFERROR([1]!EM_S_STM07_IS(F1887,"61",$N$1,"1")/1000000,"")</f>
        <v>3544.3044220000002</v>
      </c>
      <c r="O1887" s="12">
        <f>IFERROR([1]!EM_S_STM07_IS(F1887,"61",$O$1,"1")/1000000,"")</f>
        <v>1268.245238</v>
      </c>
      <c r="P1887" s="12">
        <f>IFERROR([1]!EM_S_STM07_IS(F1887,"61",$P$1,"1")/1000000,"")</f>
        <v>5868.6512940000002</v>
      </c>
      <c r="Q1887" s="12">
        <f>IFERROR([1]!EM_S_STM07_IS(F1887,"61",$Q$1,"1")/1000000,"")</f>
        <v>10520.13372</v>
      </c>
      <c r="R1887" s="12">
        <f>IFERROR([1]!EM_S_STM07_IS(F1887,"61",$R$1,"1")/1000000,"")</f>
        <v>10545.750526</v>
      </c>
      <c r="S1887" s="12">
        <f>IFERROR([1]!EM_S_STM07_IS(F1887,"61",$S$1,"1")/1000000,"")</f>
        <v>13786.050131</v>
      </c>
      <c r="T1887" s="20">
        <f t="shared" si="530"/>
        <v>4.3255279758718901E-2</v>
      </c>
      <c r="U1887" s="20">
        <f t="shared" si="531"/>
        <v>0.31214481115041193</v>
      </c>
      <c r="V1887" s="14">
        <f t="shared" si="532"/>
        <v>0.27910754911578517</v>
      </c>
      <c r="W1887" s="14">
        <f t="shared" si="533"/>
        <v>4.091491469585983E-3</v>
      </c>
      <c r="X1887" s="14">
        <f t="shared" si="534"/>
        <v>-9.9863823668107084E-4</v>
      </c>
      <c r="Y1887" s="14">
        <f t="shared" si="535"/>
        <v>-6.2959266471589476E-2</v>
      </c>
      <c r="Z1887" s="15">
        <f t="shared" si="536"/>
        <v>2.7893351316368241E-2</v>
      </c>
      <c r="AA1887" s="14">
        <f t="shared" si="537"/>
        <v>-0.6421737280444022</v>
      </c>
      <c r="AB1887" s="14">
        <f t="shared" si="538"/>
        <v>3.6273789312662887</v>
      </c>
      <c r="AC1887" s="14">
        <f t="shared" si="539"/>
        <v>0.79259819556080768</v>
      </c>
      <c r="AD1887" s="14">
        <f t="shared" si="540"/>
        <v>2.4350266528741422E-3</v>
      </c>
      <c r="AE1887" s="14">
        <f t="shared" si="541"/>
        <v>0.30726116619307559</v>
      </c>
      <c r="AF1887" s="18" t="str">
        <f t="shared" si="542"/>
        <v/>
      </c>
      <c r="AG1887" s="18">
        <f t="shared" si="543"/>
        <v>1</v>
      </c>
      <c r="AH1887" s="18" t="str">
        <f t="shared" si="544"/>
        <v/>
      </c>
      <c r="AI1887" s="19" t="str">
        <f t="shared" si="545"/>
        <v/>
      </c>
      <c r="AJ1887" s="19" t="str">
        <f t="shared" si="546"/>
        <v/>
      </c>
      <c r="AK1887" s="19" t="str">
        <f t="shared" si="547"/>
        <v/>
      </c>
    </row>
    <row r="1888" spans="2:37" x14ac:dyDescent="0.15">
      <c r="B1888" s="51" t="str">
        <f>IFERROR(IF(AND(AF1888=1,AI1888=1),MAX($B$5:B1887)+1,""),"")</f>
        <v/>
      </c>
      <c r="C1888" s="51" t="str">
        <f>IFERROR(IF(AND(AG1888=1,AJ1888=1),MAX($C$5:C1887)+1,""),"")</f>
        <v/>
      </c>
      <c r="D1888" s="51" t="str">
        <f>IFERROR(IF(AND(AH1888=1,AK1888=1),MAX($D$5:D1887)+1,""),"")</f>
        <v/>
      </c>
      <c r="F1888" s="5" t="s">
        <v>3873</v>
      </c>
      <c r="G1888" s="5" t="s">
        <v>3874</v>
      </c>
      <c r="H1888" s="12">
        <f>IFERROR([1]!EM_S_STM07_IS(F1888,"9",$H$1,"1")/1000000,"")</f>
        <v>2109.5653200500001</v>
      </c>
      <c r="I1888" s="12">
        <f>IFERROR([1]!EM_S_STM07_IS(F1888,"9",$I$1,"1")/1000000,"")</f>
        <v>2216.35450511</v>
      </c>
      <c r="J1888" s="12">
        <f>IFERROR([1]!EM_S_STM07_IS(F1888,"9",$J$1,"1")/1000000,"")</f>
        <v>2222.50703621</v>
      </c>
      <c r="K1888" s="12">
        <f>IFERROR([1]!EM_S_STM07_IS(F1888,"9",$K$1,"1")/1000000,"")</f>
        <v>2330.1042472899999</v>
      </c>
      <c r="L1888" s="12">
        <f>IFERROR([1]!EM_S_STM07_IS(F1888,"9",$L$1,"1")/1000000,"")</f>
        <v>2339.5695366</v>
      </c>
      <c r="M1888" s="13">
        <f>IFERROR([1]!EM_S_STM07_IS(F1888,"9",$M$1,"1")/1000000,"")</f>
        <v>2427.0049342100001</v>
      </c>
      <c r="N1888" s="12">
        <f>IFERROR([1]!EM_S_STM07_IS(F1888,"61",$N$1,"1")/1000000,"")</f>
        <v>782.91733844000009</v>
      </c>
      <c r="O1888" s="12">
        <f>IFERROR([1]!EM_S_STM07_IS(F1888,"61",$O$1,"1")/1000000,"")</f>
        <v>856.72796076999998</v>
      </c>
      <c r="P1888" s="12">
        <f>IFERROR([1]!EM_S_STM07_IS(F1888,"61",$P$1,"1")/1000000,"")</f>
        <v>761.00076520000005</v>
      </c>
      <c r="Q1888" s="12">
        <f>IFERROR([1]!EM_S_STM07_IS(F1888,"61",$Q$1,"1")/1000000,"")</f>
        <v>847.91007317999993</v>
      </c>
      <c r="R1888" s="12">
        <f>IFERROR([1]!EM_S_STM07_IS(F1888,"61",$R$1,"1")/1000000,"")</f>
        <v>860.8655676699999</v>
      </c>
      <c r="S1888" s="12">
        <f>IFERROR([1]!EM_S_STM07_IS(F1888,"61",$S$1,"1")/1000000,"")</f>
        <v>937.86685994000004</v>
      </c>
      <c r="T1888" s="20">
        <f t="shared" si="530"/>
        <v>2.8431893427302457E-2</v>
      </c>
      <c r="U1888" s="20">
        <f t="shared" si="531"/>
        <v>3.6776287699505916E-2</v>
      </c>
      <c r="V1888" s="14">
        <f t="shared" si="532"/>
        <v>5.0621416670553171E-2</v>
      </c>
      <c r="W1888" s="14">
        <f t="shared" si="533"/>
        <v>2.7759688650054997E-3</v>
      </c>
      <c r="X1888" s="14">
        <f t="shared" si="534"/>
        <v>4.8412540130124124E-2</v>
      </c>
      <c r="Y1888" s="14">
        <f t="shared" si="535"/>
        <v>4.0621741799786891E-3</v>
      </c>
      <c r="Z1888" s="15">
        <f t="shared" si="536"/>
        <v>3.7372429518408919E-2</v>
      </c>
      <c r="AA1888" s="14">
        <f t="shared" si="537"/>
        <v>9.4276392546205512E-2</v>
      </c>
      <c r="AB1888" s="14">
        <f t="shared" si="538"/>
        <v>-0.11173581341265361</v>
      </c>
      <c r="AC1888" s="14">
        <f t="shared" si="539"/>
        <v>0.11420396923932012</v>
      </c>
      <c r="AD1888" s="14">
        <f t="shared" si="540"/>
        <v>1.5279326074534912E-2</v>
      </c>
      <c r="AE1888" s="14">
        <f t="shared" si="541"/>
        <v>8.9446360920683782E-2</v>
      </c>
      <c r="AF1888" s="18" t="str">
        <f t="shared" si="542"/>
        <v/>
      </c>
      <c r="AG1888" s="18" t="str">
        <f t="shared" si="543"/>
        <v/>
      </c>
      <c r="AH1888" s="18" t="str">
        <f t="shared" si="544"/>
        <v/>
      </c>
      <c r="AI1888" s="19" t="str">
        <f t="shared" si="545"/>
        <v/>
      </c>
      <c r="AJ1888" s="19" t="str">
        <f t="shared" si="546"/>
        <v/>
      </c>
      <c r="AK1888" s="19" t="str">
        <f t="shared" si="547"/>
        <v/>
      </c>
    </row>
    <row r="1889" spans="2:37" x14ac:dyDescent="0.15">
      <c r="B1889" s="51" t="str">
        <f>IFERROR(IF(AND(AF1889=1,AI1889=1),MAX($B$5:B1888)+1,""),"")</f>
        <v/>
      </c>
      <c r="C1889" s="51" t="str">
        <f>IFERROR(IF(AND(AG1889=1,AJ1889=1),MAX($C$5:C1888)+1,""),"")</f>
        <v/>
      </c>
      <c r="D1889" s="51" t="str">
        <f>IFERROR(IF(AND(AH1889=1,AK1889=1),MAX($D$5:D1888)+1,""),"")</f>
        <v/>
      </c>
      <c r="F1889" s="5" t="s">
        <v>3875</v>
      </c>
      <c r="G1889" s="5" t="s">
        <v>3876</v>
      </c>
      <c r="H1889" s="12">
        <f>IFERROR([1]!EM_S_STM07_IS(F1889,"9",$H$1,"1")/1000000,"")</f>
        <v>24478.894627139998</v>
      </c>
      <c r="I1889" s="12">
        <f>IFERROR([1]!EM_S_STM07_IS(F1889,"9",$I$1,"1")/1000000,"")</f>
        <v>33543.795435330001</v>
      </c>
      <c r="J1889" s="12">
        <f>IFERROR([1]!EM_S_STM07_IS(F1889,"9",$J$1,"1")/1000000,"")</f>
        <v>39776.951110249996</v>
      </c>
      <c r="K1889" s="12">
        <f>IFERROR([1]!EM_S_STM07_IS(F1889,"9",$K$1,"1")/1000000,"")</f>
        <v>45219</v>
      </c>
      <c r="L1889" s="12">
        <f>IFERROR([1]!EM_S_STM07_IS(F1889,"9",$L$1,"1")/1000000,"")</f>
        <v>54885</v>
      </c>
      <c r="M1889" s="13">
        <f>IFERROR([1]!EM_S_STM07_IS(F1889,"9",$M$1,"1")/1000000,"")</f>
        <v>58844</v>
      </c>
      <c r="N1889" s="12">
        <f>IFERROR([1]!EM_S_STM07_IS(F1889,"61",$N$1,"1")/1000000,"")</f>
        <v>5989.5824897299999</v>
      </c>
      <c r="O1889" s="12">
        <f>IFERROR([1]!EM_S_STM07_IS(F1889,"61",$O$1,"1")/1000000,"")</f>
        <v>9221.9335771299993</v>
      </c>
      <c r="P1889" s="12">
        <f>IFERROR([1]!EM_S_STM07_IS(F1889,"61",$P$1,"1")/1000000,"")</f>
        <v>12796.280935729999</v>
      </c>
      <c r="Q1889" s="12">
        <f>IFERROR([1]!EM_S_STM07_IS(F1889,"61",$Q$1,"1")/1000000,"")</f>
        <v>15506</v>
      </c>
      <c r="R1889" s="12">
        <f>IFERROR([1]!EM_S_STM07_IS(F1889,"61",$R$1,"1")/1000000,"")</f>
        <v>17981</v>
      </c>
      <c r="S1889" s="12">
        <f>IFERROR([1]!EM_S_STM07_IS(F1889,"61",$S$1,"1")/1000000,"")</f>
        <v>18883</v>
      </c>
      <c r="T1889" s="20">
        <f t="shared" si="530"/>
        <v>0.19174153773969693</v>
      </c>
      <c r="U1889" s="20">
        <f t="shared" si="531"/>
        <v>0.25815714571965764</v>
      </c>
      <c r="V1889" s="14">
        <f t="shared" si="532"/>
        <v>0.37031495687471344</v>
      </c>
      <c r="W1889" s="14">
        <f t="shared" si="533"/>
        <v>0.18582141925284115</v>
      </c>
      <c r="X1889" s="14">
        <f t="shared" si="534"/>
        <v>0.13681412822883901</v>
      </c>
      <c r="Y1889" s="14">
        <f t="shared" si="535"/>
        <v>0.21375970277980494</v>
      </c>
      <c r="Z1889" s="15">
        <f t="shared" si="536"/>
        <v>7.2132640976587406E-2</v>
      </c>
      <c r="AA1889" s="14">
        <f t="shared" si="537"/>
        <v>0.5396621706007606</v>
      </c>
      <c r="AB1889" s="14">
        <f t="shared" si="538"/>
        <v>0.38759196525381928</v>
      </c>
      <c r="AC1889" s="14">
        <f t="shared" si="539"/>
        <v>0.21175832868000544</v>
      </c>
      <c r="AD1889" s="14">
        <f t="shared" si="540"/>
        <v>0.15961563265832582</v>
      </c>
      <c r="AE1889" s="14">
        <f t="shared" si="541"/>
        <v>5.0164062065513597E-2</v>
      </c>
      <c r="AF1889" s="18" t="str">
        <f t="shared" si="542"/>
        <v/>
      </c>
      <c r="AG1889" s="18">
        <f t="shared" si="543"/>
        <v>1</v>
      </c>
      <c r="AH1889" s="18" t="str">
        <f t="shared" si="544"/>
        <v/>
      </c>
      <c r="AI1889" s="19" t="str">
        <f t="shared" si="545"/>
        <v/>
      </c>
      <c r="AJ1889" s="19" t="str">
        <f t="shared" si="546"/>
        <v/>
      </c>
      <c r="AK1889" s="19" t="str">
        <f t="shared" si="547"/>
        <v/>
      </c>
    </row>
    <row r="1890" spans="2:37" x14ac:dyDescent="0.15">
      <c r="B1890" s="51">
        <f>IFERROR(IF(AND(AF1890=1,AI1890=1),MAX($B$5:B1889)+1,""),"")</f>
        <v>167</v>
      </c>
      <c r="C1890" s="51" t="str">
        <f>IFERROR(IF(AND(AG1890=1,AJ1890=1),MAX($C$5:C1889)+1,""),"")</f>
        <v/>
      </c>
      <c r="D1890" s="51" t="str">
        <f>IFERROR(IF(AND(AH1890=1,AK1890=1),MAX($D$5:D1889)+1,""),"")</f>
        <v/>
      </c>
      <c r="F1890" s="5" t="s">
        <v>3877</v>
      </c>
      <c r="G1890" s="5" t="s">
        <v>3878</v>
      </c>
      <c r="H1890" s="12">
        <f>IFERROR([1]!EM_S_STM07_IS(F1890,"9",$H$1,"1")/1000000,"")</f>
        <v>54768</v>
      </c>
      <c r="I1890" s="12">
        <f>IFERROR([1]!EM_S_STM07_IS(F1890,"9",$I$1,"1")/1000000,"")</f>
        <v>82368</v>
      </c>
      <c r="J1890" s="12">
        <f>IFERROR([1]!EM_S_STM07_IS(F1890,"9",$J$1,"1")/1000000,"")</f>
        <v>103111</v>
      </c>
      <c r="K1890" s="12">
        <f>IFERROR([1]!EM_S_STM07_IS(F1890,"9",$K$1,"1")/1000000,"")</f>
        <v>115886</v>
      </c>
      <c r="L1890" s="12">
        <f>IFERROR([1]!EM_S_STM07_IS(F1890,"9",$L$1,"1")/1000000,"")</f>
        <v>135469</v>
      </c>
      <c r="M1890" s="13">
        <f>IFERROR([1]!EM_S_STM07_IS(F1890,"9",$M$1,"1")/1000000,"")</f>
        <v>154425</v>
      </c>
      <c r="N1890" s="12">
        <f>IFERROR([1]!EM_S_STM07_IS(F1890,"61",$N$1,"1")/1000000,"")</f>
        <v>17581</v>
      </c>
      <c r="O1890" s="12">
        <f>IFERROR([1]!EM_S_STM07_IS(F1890,"61",$O$1,"1")/1000000,"")</f>
        <v>27920</v>
      </c>
      <c r="P1890" s="12">
        <f>IFERROR([1]!EM_S_STM07_IS(F1890,"61",$P$1,"1")/1000000,"")</f>
        <v>37563</v>
      </c>
      <c r="Q1890" s="12">
        <f>IFERROR([1]!EM_S_STM07_IS(F1890,"61",$Q$1,"1")/1000000,"")</f>
        <v>42278</v>
      </c>
      <c r="R1890" s="12">
        <f>IFERROR([1]!EM_S_STM07_IS(F1890,"61",$R$1,"1")/1000000,"")</f>
        <v>44546</v>
      </c>
      <c r="S1890" s="12">
        <f>IFERROR([1]!EM_S_STM07_IS(F1890,"61",$S$1,"1")/1000000,"")</f>
        <v>46111</v>
      </c>
      <c r="T1890" s="20">
        <f t="shared" si="530"/>
        <v>0.23037683448014312</v>
      </c>
      <c r="U1890" s="20">
        <f t="shared" si="531"/>
        <v>0.21269669330857477</v>
      </c>
      <c r="V1890" s="14">
        <f t="shared" si="532"/>
        <v>0.50394390885188434</v>
      </c>
      <c r="W1890" s="14">
        <f t="shared" si="533"/>
        <v>0.25183323620823622</v>
      </c>
      <c r="X1890" s="14">
        <f t="shared" si="534"/>
        <v>0.12389560764612893</v>
      </c>
      <c r="Y1890" s="14">
        <f t="shared" si="535"/>
        <v>0.1689850370191395</v>
      </c>
      <c r="Z1890" s="15">
        <f t="shared" si="536"/>
        <v>0.1399286921731171</v>
      </c>
      <c r="AA1890" s="14">
        <f t="shared" si="537"/>
        <v>0.58807803879187759</v>
      </c>
      <c r="AB1890" s="14">
        <f t="shared" si="538"/>
        <v>0.34537965616045846</v>
      </c>
      <c r="AC1890" s="14">
        <f t="shared" si="539"/>
        <v>0.12552245560791203</v>
      </c>
      <c r="AD1890" s="14">
        <f t="shared" si="540"/>
        <v>5.3644921708690098E-2</v>
      </c>
      <c r="AE1890" s="14">
        <f t="shared" si="541"/>
        <v>3.5132222870740359E-2</v>
      </c>
      <c r="AF1890" s="18">
        <f t="shared" si="542"/>
        <v>1</v>
      </c>
      <c r="AG1890" s="18">
        <f t="shared" si="543"/>
        <v>1</v>
      </c>
      <c r="AH1890" s="18">
        <f t="shared" si="544"/>
        <v>1</v>
      </c>
      <c r="AI1890" s="19">
        <f t="shared" si="545"/>
        <v>1</v>
      </c>
      <c r="AJ1890" s="19" t="str">
        <f t="shared" si="546"/>
        <v/>
      </c>
      <c r="AK1890" s="19" t="str">
        <f t="shared" si="547"/>
        <v/>
      </c>
    </row>
    <row r="1891" spans="2:37" x14ac:dyDescent="0.15">
      <c r="B1891" s="51" t="str">
        <f>IFERROR(IF(AND(AF1891=1,AI1891=1),MAX($B$5:B1890)+1,""),"")</f>
        <v/>
      </c>
      <c r="C1891" s="51" t="str">
        <f>IFERROR(IF(AND(AG1891=1,AJ1891=1),MAX($C$5:C1890)+1,""),"")</f>
        <v/>
      </c>
      <c r="D1891" s="51" t="str">
        <f>IFERROR(IF(AND(AH1891=1,AK1891=1),MAX($D$5:D1890)+1,""),"")</f>
        <v/>
      </c>
      <c r="F1891" s="5" t="s">
        <v>3879</v>
      </c>
      <c r="G1891" s="5" t="s">
        <v>3880</v>
      </c>
      <c r="H1891" s="12">
        <f>IFERROR([1]!EM_S_STM07_IS(F1891,"9",$H$1,"1")/1000000,"")</f>
        <v>3156.2794354600001</v>
      </c>
      <c r="I1891" s="12">
        <f>IFERROR([1]!EM_S_STM07_IS(F1891,"9",$I$1,"1")/1000000,"")</f>
        <v>3561.7694748099998</v>
      </c>
      <c r="J1891" s="12">
        <f>IFERROR([1]!EM_S_STM07_IS(F1891,"9",$J$1,"1")/1000000,"")</f>
        <v>4798.8723574799997</v>
      </c>
      <c r="K1891" s="12">
        <f>IFERROR([1]!EM_S_STM07_IS(F1891,"9",$K$1,"1")/1000000,"")</f>
        <v>4965.5005680499999</v>
      </c>
      <c r="L1891" s="12">
        <f>IFERROR([1]!EM_S_STM07_IS(F1891,"9",$L$1,"1")/1000000,"")</f>
        <v>5083.6038078000001</v>
      </c>
      <c r="M1891" s="13">
        <f>IFERROR([1]!EM_S_STM07_IS(F1891,"9",$M$1,"1")/1000000,"")</f>
        <v>4377.9207875299999</v>
      </c>
      <c r="N1891" s="12">
        <f>IFERROR([1]!EM_S_STM07_IS(F1891,"61",$N$1,"1")/1000000,"")</f>
        <v>426.67647152000001</v>
      </c>
      <c r="O1891" s="12">
        <f>IFERROR([1]!EM_S_STM07_IS(F1891,"61",$O$1,"1")/1000000,"")</f>
        <v>480.62512573000004</v>
      </c>
      <c r="P1891" s="12">
        <f>IFERROR([1]!EM_S_STM07_IS(F1891,"61",$P$1,"1")/1000000,"")</f>
        <v>786.50075880999998</v>
      </c>
      <c r="Q1891" s="12">
        <f>IFERROR([1]!EM_S_STM07_IS(F1891,"61",$Q$1,"1")/1000000,"")</f>
        <v>801.91014679</v>
      </c>
      <c r="R1891" s="12">
        <f>IFERROR([1]!EM_S_STM07_IS(F1891,"61",$R$1,"1")/1000000,"")</f>
        <v>572.51385489999996</v>
      </c>
      <c r="S1891" s="12">
        <f>IFERROR([1]!EM_S_STM07_IS(F1891,"61",$S$1,"1")/1000000,"")</f>
        <v>308.15852708999995</v>
      </c>
      <c r="T1891" s="20">
        <f t="shared" si="530"/>
        <v>6.7624399809395053E-2</v>
      </c>
      <c r="U1891" s="20">
        <f t="shared" si="531"/>
        <v>-6.3009691431201276E-2</v>
      </c>
      <c r="V1891" s="14">
        <f t="shared" si="532"/>
        <v>0.1284708935446025</v>
      </c>
      <c r="W1891" s="14">
        <f t="shared" si="533"/>
        <v>0.34732817253311776</v>
      </c>
      <c r="X1891" s="14">
        <f t="shared" si="534"/>
        <v>3.4722367705879255E-2</v>
      </c>
      <c r="Y1891" s="14">
        <f t="shared" si="535"/>
        <v>2.3784760092451378E-2</v>
      </c>
      <c r="Z1891" s="15">
        <f t="shared" si="536"/>
        <v>-0.13881550312540866</v>
      </c>
      <c r="AA1891" s="14">
        <f t="shared" si="537"/>
        <v>0.12643925271485526</v>
      </c>
      <c r="AB1891" s="14">
        <f t="shared" si="538"/>
        <v>0.636412073995131</v>
      </c>
      <c r="AC1891" s="14">
        <f t="shared" si="539"/>
        <v>1.9592337079642367E-2</v>
      </c>
      <c r="AD1891" s="14">
        <f t="shared" si="540"/>
        <v>-0.28606233854037155</v>
      </c>
      <c r="AE1891" s="14">
        <f t="shared" si="541"/>
        <v>-0.4617448565610251</v>
      </c>
      <c r="AF1891" s="18" t="str">
        <f t="shared" si="542"/>
        <v/>
      </c>
      <c r="AG1891" s="18" t="str">
        <f t="shared" si="543"/>
        <v/>
      </c>
      <c r="AH1891" s="18" t="str">
        <f t="shared" si="544"/>
        <v/>
      </c>
      <c r="AI1891" s="19" t="str">
        <f t="shared" si="545"/>
        <v/>
      </c>
      <c r="AJ1891" s="19" t="str">
        <f t="shared" si="546"/>
        <v/>
      </c>
      <c r="AK1891" s="19" t="str">
        <f t="shared" si="547"/>
        <v/>
      </c>
    </row>
    <row r="1892" spans="2:37" x14ac:dyDescent="0.15">
      <c r="B1892" s="51" t="str">
        <f>IFERROR(IF(AND(AF1892=1,AI1892=1),MAX($B$5:B1891)+1,""),"")</f>
        <v/>
      </c>
      <c r="C1892" s="51" t="str">
        <f>IFERROR(IF(AND(AG1892=1,AJ1892=1),MAX($C$5:C1891)+1,""),"")</f>
        <v/>
      </c>
      <c r="D1892" s="51" t="str">
        <f>IFERROR(IF(AND(AH1892=1,AK1892=1),MAX($D$5:D1891)+1,""),"")</f>
        <v/>
      </c>
      <c r="F1892" s="5" t="s">
        <v>3881</v>
      </c>
      <c r="G1892" s="5" t="s">
        <v>3882</v>
      </c>
      <c r="H1892" s="12">
        <f>IFERROR([1]!EM_S_STM07_IS(F1892,"9",$H$1,"1")/1000000,"")</f>
        <v>19105.452614830003</v>
      </c>
      <c r="I1892" s="12">
        <f>IFERROR([1]!EM_S_STM07_IS(F1892,"9",$I$1,"1")/1000000,"")</f>
        <v>21778.85721912</v>
      </c>
      <c r="J1892" s="12">
        <f>IFERROR([1]!EM_S_STM07_IS(F1892,"9",$J$1,"1")/1000000,"")</f>
        <v>28381.021292779998</v>
      </c>
      <c r="K1892" s="12">
        <f>IFERROR([1]!EM_S_STM07_IS(F1892,"9",$K$1,"1")/1000000,"")</f>
        <v>28162.29853254</v>
      </c>
      <c r="L1892" s="12">
        <f>IFERROR([1]!EM_S_STM07_IS(F1892,"9",$L$1,"1")/1000000,"")</f>
        <v>28778.70352576</v>
      </c>
      <c r="M1892" s="13">
        <f>IFERROR([1]!EM_S_STM07_IS(F1892,"9",$M$1,"1")/1000000,"")</f>
        <v>29510.831899380002</v>
      </c>
      <c r="N1892" s="12">
        <f>IFERROR([1]!EM_S_STM07_IS(F1892,"61",$N$1,"1")/1000000,"")</f>
        <v>5417.1222315799996</v>
      </c>
      <c r="O1892" s="12">
        <f>IFERROR([1]!EM_S_STM07_IS(F1892,"61",$O$1,"1")/1000000,"")</f>
        <v>4724.1880424600004</v>
      </c>
      <c r="P1892" s="12">
        <f>IFERROR([1]!EM_S_STM07_IS(F1892,"61",$P$1,"1")/1000000,"")</f>
        <v>4969.2666166000008</v>
      </c>
      <c r="Q1892" s="12">
        <f>IFERROR([1]!EM_S_STM07_IS(F1892,"61",$Q$1,"1")/1000000,"")</f>
        <v>5255.5285225200005</v>
      </c>
      <c r="R1892" s="12">
        <f>IFERROR([1]!EM_S_STM07_IS(F1892,"61",$R$1,"1")/1000000,"")</f>
        <v>6766.5482247500004</v>
      </c>
      <c r="S1892" s="12">
        <f>IFERROR([1]!EM_S_STM07_IS(F1892,"61",$S$1,"1")/1000000,"")</f>
        <v>6562.4535045100001</v>
      </c>
      <c r="T1892" s="20">
        <f t="shared" si="530"/>
        <v>9.0849468357579566E-2</v>
      </c>
      <c r="U1892" s="20">
        <f t="shared" si="531"/>
        <v>3.9105206448638796E-2</v>
      </c>
      <c r="V1892" s="14">
        <f t="shared" si="532"/>
        <v>0.13992888094233641</v>
      </c>
      <c r="W1892" s="14">
        <f t="shared" si="533"/>
        <v>0.30314556944998267</v>
      </c>
      <c r="X1892" s="14">
        <f t="shared" si="534"/>
        <v>-7.7066557254456556E-3</v>
      </c>
      <c r="Y1892" s="14">
        <f t="shared" si="535"/>
        <v>2.1887595307882177E-2</v>
      </c>
      <c r="Z1892" s="15">
        <f t="shared" si="536"/>
        <v>2.5439935922223506E-2</v>
      </c>
      <c r="AA1892" s="14">
        <f t="shared" si="537"/>
        <v>-0.12791555359050719</v>
      </c>
      <c r="AB1892" s="14">
        <f t="shared" si="538"/>
        <v>5.1877396059870226E-2</v>
      </c>
      <c r="AC1892" s="14">
        <f t="shared" si="539"/>
        <v>5.7606469526857794E-2</v>
      </c>
      <c r="AD1892" s="14">
        <f t="shared" si="540"/>
        <v>0.287510513120662</v>
      </c>
      <c r="AE1892" s="14">
        <f t="shared" si="541"/>
        <v>-3.0162309269219877E-2</v>
      </c>
      <c r="AF1892" s="18" t="str">
        <f t="shared" si="542"/>
        <v/>
      </c>
      <c r="AG1892" s="18" t="str">
        <f t="shared" si="543"/>
        <v/>
      </c>
      <c r="AH1892" s="18" t="str">
        <f t="shared" si="544"/>
        <v/>
      </c>
      <c r="AI1892" s="19" t="str">
        <f t="shared" si="545"/>
        <v/>
      </c>
      <c r="AJ1892" s="19" t="str">
        <f t="shared" si="546"/>
        <v/>
      </c>
      <c r="AK1892" s="19" t="str">
        <f t="shared" si="547"/>
        <v/>
      </c>
    </row>
    <row r="1893" spans="2:37" x14ac:dyDescent="0.15">
      <c r="B1893" s="51" t="str">
        <f>IFERROR(IF(AND(AF1893=1,AI1893=1),MAX($B$5:B1892)+1,""),"")</f>
        <v/>
      </c>
      <c r="C1893" s="51" t="str">
        <f>IFERROR(IF(AND(AG1893=1,AJ1893=1),MAX($C$5:C1892)+1,""),"")</f>
        <v/>
      </c>
      <c r="D1893" s="51" t="str">
        <f>IFERROR(IF(AND(AH1893=1,AK1893=1),MAX($D$5:D1892)+1,""),"")</f>
        <v/>
      </c>
      <c r="F1893" s="5" t="s">
        <v>3883</v>
      </c>
      <c r="G1893" s="5" t="s">
        <v>3884</v>
      </c>
      <c r="H1893" s="12">
        <f>IFERROR([1]!EM_S_STM07_IS(F1893,"9",$H$1,"1")/1000000,"")</f>
        <v>202149.15236476998</v>
      </c>
      <c r="I1893" s="12">
        <f>IFERROR([1]!EM_S_STM07_IS(F1893,"9",$I$1,"1")/1000000,"")</f>
        <v>222504.68469373</v>
      </c>
      <c r="J1893" s="12">
        <f>IFERROR([1]!EM_S_STM07_IS(F1893,"9",$J$1,"1")/1000000,"")</f>
        <v>191135.53682810001</v>
      </c>
      <c r="K1893" s="12">
        <f>IFERROR([1]!EM_S_STM07_IS(F1893,"9",$K$1,"1")/1000000,"")</f>
        <v>189688.37968322</v>
      </c>
      <c r="L1893" s="12">
        <f>IFERROR([1]!EM_S_STM07_IS(F1893,"9",$L$1,"1")/1000000,"")</f>
        <v>187413.64010433</v>
      </c>
      <c r="M1893" s="13">
        <f>IFERROR([1]!EM_S_STM07_IS(F1893,"9",$M$1,"1")/1000000,"")</f>
        <v>163789.54849523999</v>
      </c>
      <c r="N1893" s="12">
        <f>IFERROR([1]!EM_S_STM07_IS(F1893,"61",$N$1,"1")/1000000,"")</f>
        <v>12889.08331912</v>
      </c>
      <c r="O1893" s="12">
        <f>IFERROR([1]!EM_S_STM07_IS(F1893,"61",$O$1,"1")/1000000,"")</f>
        <v>7361.9616364100002</v>
      </c>
      <c r="P1893" s="12">
        <f>IFERROR([1]!EM_S_STM07_IS(F1893,"61",$P$1,"1")/1000000,"")</f>
        <v>10386.37252205</v>
      </c>
      <c r="Q1893" s="12">
        <f>IFERROR([1]!EM_S_STM07_IS(F1893,"61",$Q$1,"1")/1000000,"")</f>
        <v>5818.4712029700004</v>
      </c>
      <c r="R1893" s="12">
        <f>IFERROR([1]!EM_S_STM07_IS(F1893,"61",$R$1,"1")/1000000,"")</f>
        <v>5792.3490609</v>
      </c>
      <c r="S1893" s="12">
        <f>IFERROR([1]!EM_S_STM07_IS(F1893,"61",$S$1,"1")/1000000,"")</f>
        <v>1012.8717152</v>
      </c>
      <c r="T1893" s="20">
        <f t="shared" si="530"/>
        <v>-4.1211420771231078E-2</v>
      </c>
      <c r="U1893" s="20">
        <f t="shared" si="531"/>
        <v>-0.3987342268653945</v>
      </c>
      <c r="V1893" s="14">
        <f t="shared" si="532"/>
        <v>0.10069561059662167</v>
      </c>
      <c r="W1893" s="14">
        <f t="shared" si="533"/>
        <v>-0.14098196587999276</v>
      </c>
      <c r="X1893" s="14">
        <f t="shared" si="534"/>
        <v>-7.5713662090034434E-3</v>
      </c>
      <c r="Y1893" s="14">
        <f t="shared" si="535"/>
        <v>-1.1991981705409804E-2</v>
      </c>
      <c r="Z1893" s="15">
        <f t="shared" si="536"/>
        <v>-0.12605321360781896</v>
      </c>
      <c r="AA1893" s="14">
        <f t="shared" si="537"/>
        <v>-0.4288219375935699</v>
      </c>
      <c r="AB1893" s="14">
        <f t="shared" si="538"/>
        <v>0.41081589867056534</v>
      </c>
      <c r="AC1893" s="14">
        <f t="shared" si="539"/>
        <v>-0.43979756256406782</v>
      </c>
      <c r="AD1893" s="14">
        <f t="shared" si="540"/>
        <v>-4.4895198684950883E-3</v>
      </c>
      <c r="AE1893" s="14">
        <f t="shared" si="541"/>
        <v>-0.82513627812295165</v>
      </c>
      <c r="AF1893" s="18" t="str">
        <f t="shared" si="542"/>
        <v/>
      </c>
      <c r="AG1893" s="18" t="str">
        <f t="shared" si="543"/>
        <v/>
      </c>
      <c r="AH1893" s="18" t="str">
        <f t="shared" si="544"/>
        <v/>
      </c>
      <c r="AI1893" s="19" t="str">
        <f t="shared" si="545"/>
        <v/>
      </c>
      <c r="AJ1893" s="19" t="str">
        <f t="shared" si="546"/>
        <v/>
      </c>
      <c r="AK1893" s="19" t="str">
        <f t="shared" si="547"/>
        <v/>
      </c>
    </row>
    <row r="1894" spans="2:37" x14ac:dyDescent="0.15">
      <c r="B1894" s="51" t="str">
        <f>IFERROR(IF(AND(AF1894=1,AI1894=1),MAX($B$5:B1893)+1,""),"")</f>
        <v/>
      </c>
      <c r="C1894" s="51" t="str">
        <f>IFERROR(IF(AND(AG1894=1,AJ1894=1),MAX($C$5:C1893)+1,""),"")</f>
        <v/>
      </c>
      <c r="D1894" s="51" t="str">
        <f>IFERROR(IF(AND(AH1894=1,AK1894=1),MAX($D$5:D1893)+1,""),"")</f>
        <v/>
      </c>
      <c r="F1894" s="5" t="s">
        <v>3885</v>
      </c>
      <c r="G1894" s="5" t="s">
        <v>3886</v>
      </c>
      <c r="H1894" s="12">
        <f>IFERROR([1]!EM_S_STM07_IS(F1894,"9",$H$1,"1")/1000000,"")</f>
        <v>2369.2894453000004</v>
      </c>
      <c r="I1894" s="12">
        <f>IFERROR([1]!EM_S_STM07_IS(F1894,"9",$I$1,"1")/1000000,"")</f>
        <v>2627.2666111500002</v>
      </c>
      <c r="J1894" s="12">
        <f>IFERROR([1]!EM_S_STM07_IS(F1894,"9",$J$1,"1")/1000000,"")</f>
        <v>3970.8901633600003</v>
      </c>
      <c r="K1894" s="12">
        <f>IFERROR([1]!EM_S_STM07_IS(F1894,"9",$K$1,"1")/1000000,"")</f>
        <v>3050.8805647300001</v>
      </c>
      <c r="L1894" s="12">
        <f>IFERROR([1]!EM_S_STM07_IS(F1894,"9",$L$1,"1")/1000000,"")</f>
        <v>3885.15171878</v>
      </c>
      <c r="M1894" s="13">
        <f>IFERROR([1]!EM_S_STM07_IS(F1894,"9",$M$1,"1")/1000000,"")</f>
        <v>4539.1466452100003</v>
      </c>
      <c r="N1894" s="12">
        <f>IFERROR([1]!EM_S_STM07_IS(F1894,"61",$N$1,"1")/1000000,"")</f>
        <v>526.51837907000004</v>
      </c>
      <c r="O1894" s="12">
        <f>IFERROR([1]!EM_S_STM07_IS(F1894,"61",$O$1,"1")/1000000,"")</f>
        <v>297.71314217000003</v>
      </c>
      <c r="P1894" s="12">
        <f>IFERROR([1]!EM_S_STM07_IS(F1894,"61",$P$1,"1")/1000000,"")</f>
        <v>519.82156997000004</v>
      </c>
      <c r="Q1894" s="12">
        <f>IFERROR([1]!EM_S_STM07_IS(F1894,"61",$Q$1,"1")/1000000,"")</f>
        <v>394.59496751999995</v>
      </c>
      <c r="R1894" s="12">
        <f>IFERROR([1]!EM_S_STM07_IS(F1894,"61",$R$1,"1")/1000000,"")</f>
        <v>890.34066174999998</v>
      </c>
      <c r="S1894" s="12">
        <f>IFERROR([1]!EM_S_STM07_IS(F1894,"61",$S$1,"1")/1000000,"")</f>
        <v>1144.53840498</v>
      </c>
      <c r="T1894" s="20">
        <f t="shared" si="530"/>
        <v>0.13886230558498758</v>
      </c>
      <c r="U1894" s="20">
        <f t="shared" si="531"/>
        <v>0.16800140952925169</v>
      </c>
      <c r="V1894" s="14">
        <f t="shared" si="532"/>
        <v>0.10888376950387112</v>
      </c>
      <c r="W1894" s="14">
        <f t="shared" si="533"/>
        <v>0.51141499934103474</v>
      </c>
      <c r="X1894" s="14">
        <f t="shared" si="534"/>
        <v>-0.23168850327794682</v>
      </c>
      <c r="Y1894" s="14">
        <f t="shared" si="535"/>
        <v>0.27345257749342022</v>
      </c>
      <c r="Z1894" s="15">
        <f t="shared" si="536"/>
        <v>0.16833188862837131</v>
      </c>
      <c r="AA1894" s="14">
        <f t="shared" si="537"/>
        <v>-0.43456267814267618</v>
      </c>
      <c r="AB1894" s="14">
        <f t="shared" si="538"/>
        <v>0.74604844845301377</v>
      </c>
      <c r="AC1894" s="14">
        <f t="shared" si="539"/>
        <v>-0.24090305151674865</v>
      </c>
      <c r="AD1894" s="14">
        <f t="shared" si="540"/>
        <v>1.2563406404945427</v>
      </c>
      <c r="AE1894" s="14">
        <f t="shared" si="541"/>
        <v>0.28550615977749938</v>
      </c>
      <c r="AF1894" s="18" t="str">
        <f t="shared" si="542"/>
        <v/>
      </c>
      <c r="AG1894" s="18" t="str">
        <f t="shared" si="543"/>
        <v/>
      </c>
      <c r="AH1894" s="18" t="str">
        <f t="shared" si="544"/>
        <v/>
      </c>
      <c r="AI1894" s="19" t="str">
        <f t="shared" si="545"/>
        <v/>
      </c>
      <c r="AJ1894" s="19" t="str">
        <f t="shared" si="546"/>
        <v/>
      </c>
      <c r="AK1894" s="19" t="str">
        <f t="shared" si="547"/>
        <v/>
      </c>
    </row>
    <row r="1895" spans="2:37" x14ac:dyDescent="0.15">
      <c r="B1895" s="51" t="str">
        <f>IFERROR(IF(AND(AF1895=1,AI1895=1),MAX($B$5:B1894)+1,""),"")</f>
        <v/>
      </c>
      <c r="C1895" s="51" t="str">
        <f>IFERROR(IF(AND(AG1895=1,AJ1895=1),MAX($C$5:C1894)+1,""),"")</f>
        <v/>
      </c>
      <c r="D1895" s="51" t="str">
        <f>IFERROR(IF(AND(AH1895=1,AK1895=1),MAX($D$5:D1894)+1,""),"")</f>
        <v/>
      </c>
      <c r="F1895" s="5" t="s">
        <v>3887</v>
      </c>
      <c r="G1895" s="5" t="s">
        <v>3888</v>
      </c>
      <c r="H1895" s="12">
        <f>IFERROR([1]!EM_S_STM07_IS(F1895,"9",$H$1,"1")/1000000,"")</f>
        <v>15791.358619680001</v>
      </c>
      <c r="I1895" s="12">
        <f>IFERROR([1]!EM_S_STM07_IS(F1895,"9",$I$1,"1")/1000000,"")</f>
        <v>17376.28819006</v>
      </c>
      <c r="J1895" s="12">
        <f>IFERROR([1]!EM_S_STM07_IS(F1895,"9",$J$1,"1")/1000000,"")</f>
        <v>15044.339577389999</v>
      </c>
      <c r="K1895" s="12">
        <f>IFERROR([1]!EM_S_STM07_IS(F1895,"9",$K$1,"1")/1000000,"")</f>
        <v>15131.582742620001</v>
      </c>
      <c r="L1895" s="12">
        <f>IFERROR([1]!EM_S_STM07_IS(F1895,"9",$L$1,"1")/1000000,"")</f>
        <v>16101.96679782</v>
      </c>
      <c r="M1895" s="13">
        <f>IFERROR([1]!EM_S_STM07_IS(F1895,"9",$M$1,"1")/1000000,"")</f>
        <v>17006.343897760002</v>
      </c>
      <c r="N1895" s="12">
        <f>IFERROR([1]!EM_S_STM07_IS(F1895,"61",$N$1,"1")/1000000,"")</f>
        <v>192.80566103999999</v>
      </c>
      <c r="O1895" s="12">
        <f>IFERROR([1]!EM_S_STM07_IS(F1895,"61",$O$1,"1")/1000000,"")</f>
        <v>463.21832755999998</v>
      </c>
      <c r="P1895" s="12">
        <f>IFERROR([1]!EM_S_STM07_IS(F1895,"61",$P$1,"1")/1000000,"")</f>
        <v>883.10361902</v>
      </c>
      <c r="Q1895" s="12">
        <f>IFERROR([1]!EM_S_STM07_IS(F1895,"61",$Q$1,"1")/1000000,"")</f>
        <v>1180.6276192400001</v>
      </c>
      <c r="R1895" s="12">
        <f>IFERROR([1]!EM_S_STM07_IS(F1895,"61",$R$1,"1")/1000000,"")</f>
        <v>1325.64061494</v>
      </c>
      <c r="S1895" s="12">
        <f>IFERROR([1]!EM_S_STM07_IS(F1895,"61",$S$1,"1")/1000000,"")</f>
        <v>1332.44262344</v>
      </c>
      <c r="T1895" s="20">
        <f t="shared" si="530"/>
        <v>1.4935146580885128E-2</v>
      </c>
      <c r="U1895" s="20">
        <f t="shared" si="531"/>
        <v>0.47199300809355238</v>
      </c>
      <c r="V1895" s="14">
        <f t="shared" si="532"/>
        <v>0.10036689106691424</v>
      </c>
      <c r="W1895" s="14">
        <f t="shared" si="533"/>
        <v>-0.13420291993108047</v>
      </c>
      <c r="X1895" s="14">
        <f t="shared" si="534"/>
        <v>5.7990691303670744E-3</v>
      </c>
      <c r="Y1895" s="14">
        <f t="shared" si="535"/>
        <v>6.4129712780592998E-2</v>
      </c>
      <c r="Z1895" s="15">
        <f t="shared" si="536"/>
        <v>5.6165629410094377E-2</v>
      </c>
      <c r="AA1895" s="14">
        <f t="shared" si="537"/>
        <v>1.4025141433160484</v>
      </c>
      <c r="AB1895" s="14">
        <f t="shared" si="538"/>
        <v>0.90645224180084483</v>
      </c>
      <c r="AC1895" s="14">
        <f t="shared" si="539"/>
        <v>0.336907236944821</v>
      </c>
      <c r="AD1895" s="14">
        <f t="shared" si="540"/>
        <v>0.1228270399038678</v>
      </c>
      <c r="AE1895" s="14">
        <f t="shared" si="541"/>
        <v>5.1311105161846015E-3</v>
      </c>
      <c r="AF1895" s="18" t="str">
        <f t="shared" si="542"/>
        <v/>
      </c>
      <c r="AG1895" s="18">
        <f t="shared" si="543"/>
        <v>1</v>
      </c>
      <c r="AH1895" s="18" t="str">
        <f t="shared" si="544"/>
        <v/>
      </c>
      <c r="AI1895" s="19" t="str">
        <f t="shared" si="545"/>
        <v/>
      </c>
      <c r="AJ1895" s="19" t="str">
        <f t="shared" si="546"/>
        <v/>
      </c>
      <c r="AK1895" s="19" t="str">
        <f t="shared" si="547"/>
        <v/>
      </c>
    </row>
    <row r="1896" spans="2:37" x14ac:dyDescent="0.15">
      <c r="B1896" s="51" t="str">
        <f>IFERROR(IF(AND(AF1896=1,AI1896=1),MAX($B$5:B1895)+1,""),"")</f>
        <v/>
      </c>
      <c r="C1896" s="51" t="str">
        <f>IFERROR(IF(AND(AG1896=1,AJ1896=1),MAX($C$5:C1895)+1,""),"")</f>
        <v/>
      </c>
      <c r="D1896" s="51" t="str">
        <f>IFERROR(IF(AND(AH1896=1,AK1896=1),MAX($D$5:D1895)+1,""),"")</f>
        <v/>
      </c>
      <c r="F1896" s="5" t="s">
        <v>3889</v>
      </c>
      <c r="G1896" s="5" t="s">
        <v>3890</v>
      </c>
      <c r="H1896" s="12">
        <f>IFERROR([1]!EM_S_STM07_IS(F1896,"9",$H$1,"1")/1000000,"")</f>
        <v>30740.661909319999</v>
      </c>
      <c r="I1896" s="12">
        <f>IFERROR([1]!EM_S_STM07_IS(F1896,"9",$I$1,"1")/1000000,"")</f>
        <v>32185.180206590001</v>
      </c>
      <c r="J1896" s="12">
        <f>IFERROR([1]!EM_S_STM07_IS(F1896,"9",$J$1,"1")/1000000,"")</f>
        <v>73303.683975979991</v>
      </c>
      <c r="K1896" s="12">
        <f>IFERROR([1]!EM_S_STM07_IS(F1896,"9",$K$1,"1")/1000000,"")</f>
        <v>70469.797409649997</v>
      </c>
      <c r="L1896" s="12">
        <f>IFERROR([1]!EM_S_STM07_IS(F1896,"9",$L$1,"1")/1000000,"")</f>
        <v>51865.217366279998</v>
      </c>
      <c r="M1896" s="13">
        <f>IFERROR([1]!EM_S_STM07_IS(F1896,"9",$M$1,"1")/1000000,"")</f>
        <v>38972.316370010005</v>
      </c>
      <c r="N1896" s="12">
        <f>IFERROR([1]!EM_S_STM07_IS(F1896,"61",$N$1,"1")/1000000,"")</f>
        <v>84.353520469999992</v>
      </c>
      <c r="O1896" s="12">
        <f>IFERROR([1]!EM_S_STM07_IS(F1896,"61",$O$1,"1")/1000000,"")</f>
        <v>52.824417020000006</v>
      </c>
      <c r="P1896" s="12">
        <f>IFERROR([1]!EM_S_STM07_IS(F1896,"61",$P$1,"1")/1000000,"")</f>
        <v>-3836.5108853500001</v>
      </c>
      <c r="Q1896" s="12">
        <f>IFERROR([1]!EM_S_STM07_IS(F1896,"61",$Q$1,"1")/1000000,"")</f>
        <v>158.29482737000001</v>
      </c>
      <c r="R1896" s="12">
        <f>IFERROR([1]!EM_S_STM07_IS(F1896,"61",$R$1,"1")/1000000,"")</f>
        <v>-1398.4143147699999</v>
      </c>
      <c r="S1896" s="12">
        <f>IFERROR([1]!EM_S_STM07_IS(F1896,"61",$S$1,"1")/1000000,"")</f>
        <v>75.929902139999996</v>
      </c>
      <c r="T1896" s="20">
        <f t="shared" si="530"/>
        <v>4.8596976102226019E-2</v>
      </c>
      <c r="U1896" s="20">
        <f t="shared" si="531"/>
        <v>-2.0821372579150843E-2</v>
      </c>
      <c r="V1896" s="14">
        <f t="shared" si="532"/>
        <v>4.6990474750709617E-2</v>
      </c>
      <c r="W1896" s="14">
        <f t="shared" si="533"/>
        <v>1.2775601536315422</v>
      </c>
      <c r="X1896" s="14">
        <f t="shared" si="534"/>
        <v>-3.8659538138064074E-2</v>
      </c>
      <c r="Y1896" s="14">
        <f t="shared" si="535"/>
        <v>-0.26400785481500938</v>
      </c>
      <c r="Z1896" s="15">
        <f t="shared" si="536"/>
        <v>-0.24858472886016034</v>
      </c>
      <c r="AA1896" s="14">
        <f t="shared" si="537"/>
        <v>-0.37377341543454834</v>
      </c>
      <c r="AB1896" s="14">
        <f t="shared" si="538"/>
        <v>-73.627604842235129</v>
      </c>
      <c r="AC1896" s="14">
        <f t="shared" si="539"/>
        <v>1.0412601011962355</v>
      </c>
      <c r="AD1896" s="14">
        <f t="shared" si="540"/>
        <v>-9.8342388567210204</v>
      </c>
      <c r="AE1896" s="14">
        <f t="shared" si="541"/>
        <v>1.054297143084157</v>
      </c>
      <c r="AF1896" s="18" t="str">
        <f t="shared" si="542"/>
        <v/>
      </c>
      <c r="AG1896" s="18" t="str">
        <f t="shared" si="543"/>
        <v/>
      </c>
      <c r="AH1896" s="18" t="str">
        <f t="shared" si="544"/>
        <v/>
      </c>
      <c r="AI1896" s="19" t="str">
        <f t="shared" si="545"/>
        <v/>
      </c>
      <c r="AJ1896" s="19" t="str">
        <f t="shared" si="546"/>
        <v/>
      </c>
      <c r="AK1896" s="19" t="str">
        <f t="shared" si="547"/>
        <v/>
      </c>
    </row>
    <row r="1897" spans="2:37" x14ac:dyDescent="0.15">
      <c r="B1897" s="51" t="str">
        <f>IFERROR(IF(AND(AF1897=1,AI1897=1),MAX($B$5:B1896)+1,""),"")</f>
        <v/>
      </c>
      <c r="C1897" s="51" t="str">
        <f>IFERROR(IF(AND(AG1897=1,AJ1897=1),MAX($C$5:C1896)+1,""),"")</f>
        <v/>
      </c>
      <c r="D1897" s="51" t="str">
        <f>IFERROR(IF(AND(AH1897=1,AK1897=1),MAX($D$5:D1896)+1,""),"")</f>
        <v/>
      </c>
      <c r="F1897" s="5" t="s">
        <v>3891</v>
      </c>
      <c r="G1897" s="5" t="s">
        <v>3892</v>
      </c>
      <c r="H1897" s="12">
        <f>IFERROR([1]!EM_S_STM07_IS(F1897,"9",$H$1,"1")/1000000,"")</f>
        <v>36335.062301010003</v>
      </c>
      <c r="I1897" s="12">
        <f>IFERROR([1]!EM_S_STM07_IS(F1897,"9",$I$1,"1")/1000000,"")</f>
        <v>43653.088770300004</v>
      </c>
      <c r="J1897" s="12">
        <f>IFERROR([1]!EM_S_STM07_IS(F1897,"9",$J$1,"1")/1000000,"")</f>
        <v>47061.207541459997</v>
      </c>
      <c r="K1897" s="12">
        <f>IFERROR([1]!EM_S_STM07_IS(F1897,"9",$K$1,"1")/1000000,"")</f>
        <v>53916.002640730003</v>
      </c>
      <c r="L1897" s="12">
        <f>IFERROR([1]!EM_S_STM07_IS(F1897,"9",$L$1,"1")/1000000,"")</f>
        <v>44178.960880819999</v>
      </c>
      <c r="M1897" s="13">
        <f>IFERROR([1]!EM_S_STM07_IS(F1897,"9",$M$1,"1")/1000000,"")</f>
        <v>39687.933803849999</v>
      </c>
      <c r="N1897" s="12">
        <f>IFERROR([1]!EM_S_STM07_IS(F1897,"61",$N$1,"1")/1000000,"")</f>
        <v>2489.6090977700001</v>
      </c>
      <c r="O1897" s="12">
        <f>IFERROR([1]!EM_S_STM07_IS(F1897,"61",$O$1,"1")/1000000,"")</f>
        <v>2198.39998242</v>
      </c>
      <c r="P1897" s="12">
        <f>IFERROR([1]!EM_S_STM07_IS(F1897,"61",$P$1,"1")/1000000,"")</f>
        <v>3497.4412771799998</v>
      </c>
      <c r="Q1897" s="12">
        <f>IFERROR([1]!EM_S_STM07_IS(F1897,"61",$Q$1,"1")/1000000,"")</f>
        <v>5757.2974037399999</v>
      </c>
      <c r="R1897" s="12">
        <f>IFERROR([1]!EM_S_STM07_IS(F1897,"61",$R$1,"1")/1000000,"")</f>
        <v>5964.3587834199998</v>
      </c>
      <c r="S1897" s="12">
        <f>IFERROR([1]!EM_S_STM07_IS(F1897,"61",$S$1,"1")/1000000,"")</f>
        <v>6976.4758529000001</v>
      </c>
      <c r="T1897" s="20">
        <f t="shared" si="530"/>
        <v>1.7809537344822601E-2</v>
      </c>
      <c r="U1897" s="20">
        <f t="shared" si="531"/>
        <v>0.22885597822119519</v>
      </c>
      <c r="V1897" s="14">
        <f t="shared" si="532"/>
        <v>0.20140398848543004</v>
      </c>
      <c r="W1897" s="14">
        <f t="shared" si="533"/>
        <v>7.8072797759932033E-2</v>
      </c>
      <c r="X1897" s="14">
        <f t="shared" si="534"/>
        <v>0.14565701683772281</v>
      </c>
      <c r="Y1897" s="14">
        <f t="shared" si="535"/>
        <v>-0.18059650721498977</v>
      </c>
      <c r="Z1897" s="15">
        <f t="shared" si="536"/>
        <v>-0.10165533519643621</v>
      </c>
      <c r="AA1897" s="14">
        <f t="shared" si="537"/>
        <v>-0.11696981490421236</v>
      </c>
      <c r="AB1897" s="14">
        <f t="shared" si="538"/>
        <v>0.5909030682078219</v>
      </c>
      <c r="AC1897" s="14">
        <f t="shared" si="539"/>
        <v>0.64614555255153006</v>
      </c>
      <c r="AD1897" s="14">
        <f t="shared" si="540"/>
        <v>3.5965031013595133E-2</v>
      </c>
      <c r="AE1897" s="14">
        <f t="shared" si="541"/>
        <v>0.16969419617973522</v>
      </c>
      <c r="AF1897" s="18" t="str">
        <f t="shared" si="542"/>
        <v/>
      </c>
      <c r="AG1897" s="18">
        <f t="shared" si="543"/>
        <v>1</v>
      </c>
      <c r="AH1897" s="18" t="str">
        <f t="shared" si="544"/>
        <v/>
      </c>
      <c r="AI1897" s="19" t="str">
        <f t="shared" si="545"/>
        <v/>
      </c>
      <c r="AJ1897" s="19" t="str">
        <f t="shared" si="546"/>
        <v/>
      </c>
      <c r="AK1897" s="19" t="str">
        <f t="shared" si="547"/>
        <v/>
      </c>
    </row>
    <row r="1898" spans="2:37" x14ac:dyDescent="0.15">
      <c r="B1898" s="51" t="str">
        <f>IFERROR(IF(AND(AF1898=1,AI1898=1),MAX($B$5:B1897)+1,""),"")</f>
        <v/>
      </c>
      <c r="C1898" s="51" t="str">
        <f>IFERROR(IF(AND(AG1898=1,AJ1898=1),MAX($C$5:C1897)+1,""),"")</f>
        <v/>
      </c>
      <c r="D1898" s="51" t="str">
        <f>IFERROR(IF(AND(AH1898=1,AK1898=1),MAX($D$5:D1897)+1,""),"")</f>
        <v/>
      </c>
      <c r="F1898" s="5" t="s">
        <v>3893</v>
      </c>
      <c r="G1898" s="5" t="s">
        <v>3894</v>
      </c>
      <c r="H1898" s="12">
        <f>IFERROR([1]!EM_S_STM07_IS(F1898,"9",$H$1,"1")/1000000,"")</f>
        <v>11409.41974152</v>
      </c>
      <c r="I1898" s="12">
        <f>IFERROR([1]!EM_S_STM07_IS(F1898,"9",$I$1,"1")/1000000,"")</f>
        <v>12290.58324224</v>
      </c>
      <c r="J1898" s="12">
        <f>IFERROR([1]!EM_S_STM07_IS(F1898,"9",$J$1,"1")/1000000,"")</f>
        <v>11156.649488499999</v>
      </c>
      <c r="K1898" s="12">
        <f>IFERROR([1]!EM_S_STM07_IS(F1898,"9",$K$1,"1")/1000000,"")</f>
        <v>11392.036931659999</v>
      </c>
      <c r="L1898" s="12">
        <f>IFERROR([1]!EM_S_STM07_IS(F1898,"9",$L$1,"1")/1000000,"")</f>
        <v>12333.820377940001</v>
      </c>
      <c r="M1898" s="13">
        <f>IFERROR([1]!EM_S_STM07_IS(F1898,"9",$M$1,"1")/1000000,"")</f>
        <v>12776.528952780001</v>
      </c>
      <c r="N1898" s="12">
        <f>IFERROR([1]!EM_S_STM07_IS(F1898,"61",$N$1,"1")/1000000,"")</f>
        <v>1716.52249471</v>
      </c>
      <c r="O1898" s="12">
        <f>IFERROR([1]!EM_S_STM07_IS(F1898,"61",$O$1,"1")/1000000,"")</f>
        <v>1047.31548021</v>
      </c>
      <c r="P1898" s="12">
        <f>IFERROR([1]!EM_S_STM07_IS(F1898,"61",$P$1,"1")/1000000,"")</f>
        <v>73.741212219999994</v>
      </c>
      <c r="Q1898" s="12">
        <f>IFERROR([1]!EM_S_STM07_IS(F1898,"61",$Q$1,"1")/1000000,"")</f>
        <v>-2298.4008159699997</v>
      </c>
      <c r="R1898" s="12">
        <f>IFERROR([1]!EM_S_STM07_IS(F1898,"61",$R$1,"1")/1000000,"")</f>
        <v>310.96555633999998</v>
      </c>
      <c r="S1898" s="12">
        <f>IFERROR([1]!EM_S_STM07_IS(F1898,"61",$S$1,"1")/1000000,"")</f>
        <v>389.68567819999998</v>
      </c>
      <c r="T1898" s="20">
        <f t="shared" si="530"/>
        <v>2.2892195792195258E-2</v>
      </c>
      <c r="U1898" s="20">
        <f t="shared" si="531"/>
        <v>-0.25661637712506913</v>
      </c>
      <c r="V1898" s="14">
        <f t="shared" si="532"/>
        <v>7.72312282905466E-2</v>
      </c>
      <c r="W1898" s="14">
        <f t="shared" si="533"/>
        <v>-9.2260369698560982E-2</v>
      </c>
      <c r="X1898" s="14">
        <f t="shared" si="534"/>
        <v>2.1098399067088318E-2</v>
      </c>
      <c r="Y1898" s="14">
        <f t="shared" si="535"/>
        <v>8.2670329452905769E-2</v>
      </c>
      <c r="Z1898" s="15">
        <f t="shared" si="536"/>
        <v>3.5893872399165083E-2</v>
      </c>
      <c r="AA1898" s="14">
        <f t="shared" si="537"/>
        <v>-0.3898620708801489</v>
      </c>
      <c r="AB1898" s="14">
        <f t="shared" si="538"/>
        <v>-0.92959025851005861</v>
      </c>
      <c r="AC1898" s="14">
        <f t="shared" si="539"/>
        <v>-32.168470747577842</v>
      </c>
      <c r="AD1898" s="14">
        <f t="shared" si="540"/>
        <v>1.1352964870962956</v>
      </c>
      <c r="AE1898" s="14">
        <f t="shared" si="541"/>
        <v>0.25314739930209473</v>
      </c>
      <c r="AF1898" s="18" t="str">
        <f t="shared" si="542"/>
        <v/>
      </c>
      <c r="AG1898" s="18" t="str">
        <f t="shared" si="543"/>
        <v/>
      </c>
      <c r="AH1898" s="18" t="str">
        <f t="shared" si="544"/>
        <v/>
      </c>
      <c r="AI1898" s="19" t="str">
        <f t="shared" si="545"/>
        <v/>
      </c>
      <c r="AJ1898" s="19" t="str">
        <f t="shared" si="546"/>
        <v/>
      </c>
      <c r="AK1898" s="19" t="str">
        <f t="shared" si="547"/>
        <v/>
      </c>
    </row>
    <row r="1899" spans="2:37" x14ac:dyDescent="0.15">
      <c r="B1899" s="51" t="str">
        <f>IFERROR(IF(AND(AF1899=1,AI1899=1),MAX($B$5:B1898)+1,""),"")</f>
        <v/>
      </c>
      <c r="C1899" s="51" t="str">
        <f>IFERROR(IF(AND(AG1899=1,AJ1899=1),MAX($C$5:C1898)+1,""),"")</f>
        <v/>
      </c>
      <c r="D1899" s="51" t="str">
        <f>IFERROR(IF(AND(AH1899=1,AK1899=1),MAX($D$5:D1898)+1,""),"")</f>
        <v/>
      </c>
      <c r="F1899" s="5" t="s">
        <v>3895</v>
      </c>
      <c r="G1899" s="5" t="s">
        <v>3896</v>
      </c>
      <c r="H1899" s="12">
        <f>IFERROR([1]!EM_S_STM07_IS(F1899,"9",$H$1,"1")/1000000,"")</f>
        <v>45448.777999999998</v>
      </c>
      <c r="I1899" s="12">
        <f>IFERROR([1]!EM_S_STM07_IS(F1899,"9",$I$1,"1")/1000000,"")</f>
        <v>54490.807000000001</v>
      </c>
      <c r="J1899" s="12">
        <f>IFERROR([1]!EM_S_STM07_IS(F1899,"9",$J$1,"1")/1000000,"")</f>
        <v>59489.972999999998</v>
      </c>
      <c r="K1899" s="12">
        <f>IFERROR([1]!EM_S_STM07_IS(F1899,"9",$K$1,"1")/1000000,"")</f>
        <v>66624.665999999997</v>
      </c>
      <c r="L1899" s="12">
        <f>IFERROR([1]!EM_S_STM07_IS(F1899,"9",$L$1,"1")/1000000,"")</f>
        <v>68397.717000000004</v>
      </c>
      <c r="M1899" s="13">
        <f>IFERROR([1]!EM_S_STM07_IS(F1899,"9",$M$1,"1")/1000000,"")</f>
        <v>71014.692999999999</v>
      </c>
      <c r="N1899" s="12">
        <f>IFERROR([1]!EM_S_STM07_IS(F1899,"61",$N$1,"1")/1000000,"")</f>
        <v>207.84399999999999</v>
      </c>
      <c r="O1899" s="12">
        <f>IFERROR([1]!EM_S_STM07_IS(F1899,"61",$O$1,"1")/1000000,"")</f>
        <v>79.192999999999998</v>
      </c>
      <c r="P1899" s="12">
        <f>IFERROR([1]!EM_S_STM07_IS(F1899,"61",$P$1,"1")/1000000,"")</f>
        <v>1417.6949999999999</v>
      </c>
      <c r="Q1899" s="12">
        <f>IFERROR([1]!EM_S_STM07_IS(F1899,"61",$Q$1,"1")/1000000,"")</f>
        <v>4138.6080000000002</v>
      </c>
      <c r="R1899" s="12">
        <f>IFERROR([1]!EM_S_STM07_IS(F1899,"61",$R$1,"1")/1000000,"")</f>
        <v>5901.8140000000003</v>
      </c>
      <c r="S1899" s="12">
        <f>IFERROR([1]!EM_S_STM07_IS(F1899,"61",$S$1,"1")/1000000,"")</f>
        <v>7693.88</v>
      </c>
      <c r="T1899" s="20">
        <f t="shared" si="530"/>
        <v>9.3365083555899009E-2</v>
      </c>
      <c r="U1899" s="20">
        <f t="shared" si="531"/>
        <v>1.0591196511769803</v>
      </c>
      <c r="V1899" s="14">
        <f t="shared" si="532"/>
        <v>0.19894988155677151</v>
      </c>
      <c r="W1899" s="14">
        <f t="shared" si="533"/>
        <v>9.1743291671198726E-2</v>
      </c>
      <c r="X1899" s="14">
        <f t="shared" si="534"/>
        <v>0.11993101761871701</v>
      </c>
      <c r="Y1899" s="14">
        <f t="shared" si="535"/>
        <v>2.6612531160756691E-2</v>
      </c>
      <c r="Z1899" s="15">
        <f t="shared" si="536"/>
        <v>3.826116009105969E-2</v>
      </c>
      <c r="AA1899" s="14">
        <f t="shared" si="537"/>
        <v>-0.61897865706972544</v>
      </c>
      <c r="AB1899" s="14">
        <f t="shared" si="538"/>
        <v>16.901771621229148</v>
      </c>
      <c r="AC1899" s="14">
        <f t="shared" si="539"/>
        <v>1.9192513199242436</v>
      </c>
      <c r="AD1899" s="14">
        <f t="shared" si="540"/>
        <v>0.4260384167816812</v>
      </c>
      <c r="AE1899" s="14">
        <f t="shared" si="541"/>
        <v>0.30364664152411441</v>
      </c>
      <c r="AF1899" s="18" t="str">
        <f t="shared" si="542"/>
        <v/>
      </c>
      <c r="AG1899" s="18">
        <f t="shared" si="543"/>
        <v>1</v>
      </c>
      <c r="AH1899" s="18" t="str">
        <f t="shared" si="544"/>
        <v/>
      </c>
      <c r="AI1899" s="19" t="str">
        <f t="shared" si="545"/>
        <v/>
      </c>
      <c r="AJ1899" s="19" t="str">
        <f t="shared" si="546"/>
        <v/>
      </c>
      <c r="AK1899" s="19" t="str">
        <f t="shared" si="547"/>
        <v/>
      </c>
    </row>
    <row r="1900" spans="2:37" x14ac:dyDescent="0.15">
      <c r="B1900" s="51" t="str">
        <f>IFERROR(IF(AND(AF1900=1,AI1900=1),MAX($B$5:B1899)+1,""),"")</f>
        <v/>
      </c>
      <c r="C1900" s="51" t="str">
        <f>IFERROR(IF(AND(AG1900=1,AJ1900=1),MAX($C$5:C1899)+1,""),"")</f>
        <v/>
      </c>
      <c r="D1900" s="51" t="str">
        <f>IFERROR(IF(AND(AH1900=1,AK1900=1),MAX($D$5:D1899)+1,""),"")</f>
        <v/>
      </c>
      <c r="F1900" s="5" t="s">
        <v>3897</v>
      </c>
      <c r="G1900" s="5" t="s">
        <v>3898</v>
      </c>
      <c r="H1900" s="12">
        <f>IFERROR([1]!EM_S_STM07_IS(F1900,"9",$H$1,"1")/1000000,"")</f>
        <v>1913182</v>
      </c>
      <c r="I1900" s="12">
        <f>IFERROR([1]!EM_S_STM07_IS(F1900,"9",$I$1,"1")/1000000,"")</f>
        <v>2505683</v>
      </c>
      <c r="J1900" s="12">
        <f>IFERROR([1]!EM_S_STM07_IS(F1900,"9",$J$1,"1")/1000000,"")</f>
        <v>2786045</v>
      </c>
      <c r="K1900" s="12">
        <f>IFERROR([1]!EM_S_STM07_IS(F1900,"9",$K$1,"1")/1000000,"")</f>
        <v>2880311</v>
      </c>
      <c r="L1900" s="12">
        <f>IFERROR([1]!EM_S_STM07_IS(F1900,"9",$L$1,"1")/1000000,"")</f>
        <v>2825914</v>
      </c>
      <c r="M1900" s="13">
        <f>IFERROR([1]!EM_S_STM07_IS(F1900,"9",$M$1,"1")/1000000,"")</f>
        <v>2018883</v>
      </c>
      <c r="N1900" s="12">
        <f>IFERROR([1]!EM_S_STM07_IS(F1900,"61",$N$1,"1")/1000000,"")</f>
        <v>70713</v>
      </c>
      <c r="O1900" s="12">
        <f>IFERROR([1]!EM_S_STM07_IS(F1900,"61",$O$1,"1")/1000000,"")</f>
        <v>71697</v>
      </c>
      <c r="P1900" s="12">
        <f>IFERROR([1]!EM_S_STM07_IS(F1900,"61",$P$1,"1")/1000000,"")</f>
        <v>63496</v>
      </c>
      <c r="Q1900" s="12">
        <f>IFERROR([1]!EM_S_STM07_IS(F1900,"61",$Q$1,"1")/1000000,"")</f>
        <v>67179</v>
      </c>
      <c r="R1900" s="12">
        <f>IFERROR([1]!EM_S_STM07_IS(F1900,"61",$R$1,"1")/1000000,"")</f>
        <v>47430</v>
      </c>
      <c r="S1900" s="12">
        <f>IFERROR([1]!EM_S_STM07_IS(F1900,"61",$S$1,"1")/1000000,"")</f>
        <v>32207</v>
      </c>
      <c r="T1900" s="20">
        <f t="shared" si="530"/>
        <v>1.0813359034054226E-2</v>
      </c>
      <c r="U1900" s="20">
        <f t="shared" si="531"/>
        <v>-0.14554301943201453</v>
      </c>
      <c r="V1900" s="14">
        <f t="shared" si="532"/>
        <v>0.30969400715666362</v>
      </c>
      <c r="W1900" s="14">
        <f t="shared" si="533"/>
        <v>0.11189045062763327</v>
      </c>
      <c r="X1900" s="14">
        <f t="shared" si="534"/>
        <v>3.3835060094147794E-2</v>
      </c>
      <c r="Y1900" s="14">
        <f t="shared" si="535"/>
        <v>-1.8885807817280841E-2</v>
      </c>
      <c r="Z1900" s="15">
        <f t="shared" si="536"/>
        <v>-0.28558229302094829</v>
      </c>
      <c r="AA1900" s="14">
        <f t="shared" si="537"/>
        <v>1.391540452250647E-2</v>
      </c>
      <c r="AB1900" s="14">
        <f t="shared" si="538"/>
        <v>-0.11438414438539966</v>
      </c>
      <c r="AC1900" s="14">
        <f t="shared" si="539"/>
        <v>5.8003653773466043E-2</v>
      </c>
      <c r="AD1900" s="14">
        <f t="shared" si="540"/>
        <v>-0.29397579600768098</v>
      </c>
      <c r="AE1900" s="14">
        <f t="shared" si="541"/>
        <v>-0.32095720008433481</v>
      </c>
      <c r="AF1900" s="18" t="str">
        <f t="shared" si="542"/>
        <v/>
      </c>
      <c r="AG1900" s="18" t="str">
        <f t="shared" si="543"/>
        <v/>
      </c>
      <c r="AH1900" s="18" t="str">
        <f t="shared" si="544"/>
        <v/>
      </c>
      <c r="AI1900" s="19" t="str">
        <f t="shared" si="545"/>
        <v/>
      </c>
      <c r="AJ1900" s="19" t="str">
        <f t="shared" si="546"/>
        <v/>
      </c>
      <c r="AK1900" s="19" t="str">
        <f t="shared" si="547"/>
        <v/>
      </c>
    </row>
    <row r="1901" spans="2:37" x14ac:dyDescent="0.15">
      <c r="B1901" s="51" t="str">
        <f>IFERROR(IF(AND(AF1901=1,AI1901=1),MAX($B$5:B1900)+1,""),"")</f>
        <v/>
      </c>
      <c r="C1901" s="51" t="str">
        <f>IFERROR(IF(AND(AG1901=1,AJ1901=1),MAX($C$5:C1900)+1,""),"")</f>
        <v/>
      </c>
      <c r="D1901" s="51" t="str">
        <f>IFERROR(IF(AND(AH1901=1,AK1901=1),MAX($D$5:D1900)+1,""),"")</f>
        <v/>
      </c>
      <c r="F1901" s="5" t="s">
        <v>3899</v>
      </c>
      <c r="G1901" s="5" t="s">
        <v>3900</v>
      </c>
      <c r="H1901" s="12">
        <f>IFERROR([1]!EM_S_STM07_IS(F1901,"9",$H$1,"1")/1000000,"")</f>
        <v>77788</v>
      </c>
      <c r="I1901" s="12">
        <f>IFERROR([1]!EM_S_STM07_IS(F1901,"9",$I$1,"1")/1000000,"")</f>
        <v>92707</v>
      </c>
      <c r="J1901" s="12">
        <f>IFERROR([1]!EM_S_STM07_IS(F1901,"9",$J$1,"1")/1000000,"")</f>
        <v>101483</v>
      </c>
      <c r="K1901" s="12">
        <f>IFERROR([1]!EM_S_STM07_IS(F1901,"9",$K$1,"1")/1000000,"")</f>
        <v>98130</v>
      </c>
      <c r="L1901" s="12">
        <f>IFERROR([1]!EM_S_STM07_IS(F1901,"9",$L$1,"1")/1000000,"")</f>
        <v>108313</v>
      </c>
      <c r="M1901" s="13">
        <f>IFERROR([1]!EM_S_STM07_IS(F1901,"9",$M$1,"1")/1000000,"")</f>
        <v>111467</v>
      </c>
      <c r="N1901" s="12">
        <f>IFERROR([1]!EM_S_STM07_IS(F1901,"61",$N$1,"1")/1000000,"")</f>
        <v>5805</v>
      </c>
      <c r="O1901" s="12">
        <f>IFERROR([1]!EM_S_STM07_IS(F1901,"61",$O$1,"1")/1000000,"")</f>
        <v>5075</v>
      </c>
      <c r="P1901" s="12">
        <f>IFERROR([1]!EM_S_STM07_IS(F1901,"61",$P$1,"1")/1000000,"")</f>
        <v>2628</v>
      </c>
      <c r="Q1901" s="12">
        <f>IFERROR([1]!EM_S_STM07_IS(F1901,"61",$Q$1,"1")/1000000,"")</f>
        <v>1895</v>
      </c>
      <c r="R1901" s="12">
        <f>IFERROR([1]!EM_S_STM07_IS(F1901,"61",$R$1,"1")/1000000,"")</f>
        <v>1773</v>
      </c>
      <c r="S1901" s="12">
        <f>IFERROR([1]!EM_S_STM07_IS(F1901,"61",$S$1,"1")/1000000,"")</f>
        <v>3851</v>
      </c>
      <c r="T1901" s="20">
        <f t="shared" si="530"/>
        <v>7.4599765471376367E-2</v>
      </c>
      <c r="U1901" s="20">
        <f t="shared" si="531"/>
        <v>-7.8799300834552999E-2</v>
      </c>
      <c r="V1901" s="14">
        <f t="shared" si="532"/>
        <v>0.19179050753329563</v>
      </c>
      <c r="W1901" s="14">
        <f t="shared" si="533"/>
        <v>9.4663833367491124E-2</v>
      </c>
      <c r="X1901" s="14">
        <f t="shared" si="534"/>
        <v>-3.3040016554496815E-2</v>
      </c>
      <c r="Y1901" s="14">
        <f t="shared" si="535"/>
        <v>0.10377050850912055</v>
      </c>
      <c r="Z1901" s="15">
        <f t="shared" si="536"/>
        <v>2.9119311624643394E-2</v>
      </c>
      <c r="AA1901" s="14">
        <f t="shared" si="537"/>
        <v>-0.12575366063738158</v>
      </c>
      <c r="AB1901" s="14">
        <f t="shared" si="538"/>
        <v>-0.48216748768472906</v>
      </c>
      <c r="AC1901" s="14">
        <f t="shared" si="539"/>
        <v>-0.2789193302891933</v>
      </c>
      <c r="AD1901" s="14">
        <f t="shared" si="540"/>
        <v>-6.4379947229551454E-2</v>
      </c>
      <c r="AE1901" s="14">
        <f t="shared" si="541"/>
        <v>1.1720248166948675</v>
      </c>
      <c r="AF1901" s="18" t="str">
        <f t="shared" si="542"/>
        <v/>
      </c>
      <c r="AG1901" s="18" t="str">
        <f t="shared" si="543"/>
        <v/>
      </c>
      <c r="AH1901" s="18" t="str">
        <f t="shared" si="544"/>
        <v/>
      </c>
      <c r="AI1901" s="19" t="str">
        <f t="shared" si="545"/>
        <v/>
      </c>
      <c r="AJ1901" s="19" t="str">
        <f t="shared" si="546"/>
        <v/>
      </c>
      <c r="AK1901" s="19" t="str">
        <f t="shared" si="547"/>
        <v/>
      </c>
    </row>
    <row r="1902" spans="2:37" x14ac:dyDescent="0.15">
      <c r="B1902" s="51" t="str">
        <f>IFERROR(IF(AND(AF1902=1,AI1902=1),MAX($B$5:B1901)+1,""),"")</f>
        <v/>
      </c>
      <c r="C1902" s="51" t="str">
        <f>IFERROR(IF(AND(AG1902=1,AJ1902=1),MAX($C$5:C1901)+1,""),"")</f>
        <v/>
      </c>
      <c r="D1902" s="51" t="str">
        <f>IFERROR(IF(AND(AH1902=1,AK1902=1),MAX($D$5:D1901)+1,""),"")</f>
        <v/>
      </c>
      <c r="F1902" s="5" t="s">
        <v>3901</v>
      </c>
      <c r="G1902" s="5" t="s">
        <v>3902</v>
      </c>
      <c r="H1902" s="12">
        <f>IFERROR([1]!EM_S_STM07_IS(F1902,"9",$H$1,"1")/1000000,"")</f>
        <v>27794.902050929999</v>
      </c>
      <c r="I1902" s="12">
        <f>IFERROR([1]!EM_S_STM07_IS(F1902,"9",$I$1,"1")/1000000,"")</f>
        <v>25033.19380954</v>
      </c>
      <c r="J1902" s="12">
        <f>IFERROR([1]!EM_S_STM07_IS(F1902,"9",$J$1,"1")/1000000,"")</f>
        <v>11693.881925780001</v>
      </c>
      <c r="K1902" s="12">
        <f>IFERROR([1]!EM_S_STM07_IS(F1902,"9",$K$1,"1")/1000000,"")</f>
        <v>16115.272156700001</v>
      </c>
      <c r="L1902" s="12">
        <f>IFERROR([1]!EM_S_STM07_IS(F1902,"9",$L$1,"1")/1000000,"")</f>
        <v>29197.531133189997</v>
      </c>
      <c r="M1902" s="13">
        <f>IFERROR([1]!EM_S_STM07_IS(F1902,"9",$M$1,"1")/1000000,"")</f>
        <v>56013.436032550002</v>
      </c>
      <c r="N1902" s="12">
        <f>IFERROR([1]!EM_S_STM07_IS(F1902,"61",$N$1,"1")/1000000,"")</f>
        <v>11311.343211089999</v>
      </c>
      <c r="O1902" s="12">
        <f>IFERROR([1]!EM_S_STM07_IS(F1902,"61",$O$1,"1")/1000000,"")</f>
        <v>12576.48278031</v>
      </c>
      <c r="P1902" s="12">
        <f>IFERROR([1]!EM_S_STM07_IS(F1902,"61",$P$1,"1")/1000000,"")</f>
        <v>4237.4184763699996</v>
      </c>
      <c r="Q1902" s="12">
        <f>IFERROR([1]!EM_S_STM07_IS(F1902,"61",$Q$1,"1")/1000000,"")</f>
        <v>5243.9169791099994</v>
      </c>
      <c r="R1902" s="12">
        <f>IFERROR([1]!EM_S_STM07_IS(F1902,"61",$R$1,"1")/1000000,"")</f>
        <v>11337.193825459999</v>
      </c>
      <c r="S1902" s="12">
        <f>IFERROR([1]!EM_S_STM07_IS(F1902,"61",$S$1,"1")/1000000,"")</f>
        <v>19799.793374330002</v>
      </c>
      <c r="T1902" s="20">
        <f t="shared" si="530"/>
        <v>0.15044381422526198</v>
      </c>
      <c r="U1902" s="20">
        <f t="shared" si="531"/>
        <v>0.11848276316458817</v>
      </c>
      <c r="V1902" s="14">
        <f t="shared" si="532"/>
        <v>-9.9360243699710901E-2</v>
      </c>
      <c r="W1902" s="14">
        <f t="shared" si="533"/>
        <v>-0.53286496262720051</v>
      </c>
      <c r="X1902" s="14">
        <f t="shared" si="534"/>
        <v>0.37809431110919023</v>
      </c>
      <c r="Y1902" s="14">
        <f t="shared" si="535"/>
        <v>0.81179261816257853</v>
      </c>
      <c r="Z1902" s="15">
        <f t="shared" si="536"/>
        <v>0.91843056103045972</v>
      </c>
      <c r="AA1902" s="14">
        <f t="shared" si="537"/>
        <v>0.11184697923228228</v>
      </c>
      <c r="AB1902" s="14">
        <f t="shared" si="538"/>
        <v>-0.66306808108510362</v>
      </c>
      <c r="AC1902" s="14">
        <f t="shared" si="539"/>
        <v>0.23752634023586466</v>
      </c>
      <c r="AD1902" s="14">
        <f t="shared" si="540"/>
        <v>1.1619705023217499</v>
      </c>
      <c r="AE1902" s="14">
        <f t="shared" si="541"/>
        <v>0.74644569715880627</v>
      </c>
      <c r="AF1902" s="18" t="str">
        <f t="shared" si="542"/>
        <v/>
      </c>
      <c r="AG1902" s="18" t="str">
        <f t="shared" si="543"/>
        <v/>
      </c>
      <c r="AH1902" s="18" t="str">
        <f t="shared" si="544"/>
        <v/>
      </c>
      <c r="AI1902" s="19" t="str">
        <f t="shared" si="545"/>
        <v/>
      </c>
      <c r="AJ1902" s="19" t="str">
        <f t="shared" si="546"/>
        <v/>
      </c>
      <c r="AK1902" s="19" t="str">
        <f t="shared" si="547"/>
        <v/>
      </c>
    </row>
    <row r="1903" spans="2:37" x14ac:dyDescent="0.15">
      <c r="B1903" s="51" t="str">
        <f>IFERROR(IF(AND(AF1903=1,AI1903=1),MAX($B$5:B1902)+1,""),"")</f>
        <v/>
      </c>
      <c r="C1903" s="51" t="str">
        <f>IFERROR(IF(AND(AG1903=1,AJ1903=1),MAX($C$5:C1902)+1,""),"")</f>
        <v/>
      </c>
      <c r="D1903" s="51" t="str">
        <f>IFERROR(IF(AND(AH1903=1,AK1903=1),MAX($D$5:D1902)+1,""),"")</f>
        <v/>
      </c>
      <c r="F1903" s="5" t="s">
        <v>3903</v>
      </c>
      <c r="G1903" s="5" t="s">
        <v>3904</v>
      </c>
      <c r="H1903" s="12">
        <f>IFERROR([1]!EM_S_STM07_IS(F1903,"9",$H$1,"1")/1000000,"")</f>
        <v>33954.939086189996</v>
      </c>
      <c r="I1903" s="12">
        <f>IFERROR([1]!EM_S_STM07_IS(F1903,"9",$I$1,"1")/1000000,"")</f>
        <v>50776.301487570003</v>
      </c>
      <c r="J1903" s="12">
        <f>IFERROR([1]!EM_S_STM07_IS(F1903,"9",$J$1,"1")/1000000,"")</f>
        <v>46830.535000000003</v>
      </c>
      <c r="K1903" s="12">
        <f>IFERROR([1]!EM_S_STM07_IS(F1903,"9",$K$1,"1")/1000000,"")</f>
        <v>37327.89</v>
      </c>
      <c r="L1903" s="12">
        <f>IFERROR([1]!EM_S_STM07_IS(F1903,"9",$L$1,"1")/1000000,"")</f>
        <v>30364.721000000001</v>
      </c>
      <c r="M1903" s="13">
        <f>IFERROR([1]!EM_S_STM07_IS(F1903,"9",$M$1,"1")/1000000,"")</f>
        <v>23366.868999999999</v>
      </c>
      <c r="N1903" s="12">
        <f>IFERROR([1]!EM_S_STM07_IS(F1903,"61",$N$1,"1")/1000000,"")</f>
        <v>5615.4616228800005</v>
      </c>
      <c r="O1903" s="12">
        <f>IFERROR([1]!EM_S_STM07_IS(F1903,"61",$O$1,"1")/1000000,"")</f>
        <v>8648.8989484899994</v>
      </c>
      <c r="P1903" s="12">
        <f>IFERROR([1]!EM_S_STM07_IS(F1903,"61",$P$1,"1")/1000000,"")</f>
        <v>5686.0950000000003</v>
      </c>
      <c r="Q1903" s="12">
        <f>IFERROR([1]!EM_S_STM07_IS(F1903,"61",$Q$1,"1")/1000000,"")</f>
        <v>2903.5949999999998</v>
      </c>
      <c r="R1903" s="12">
        <f>IFERROR([1]!EM_S_STM07_IS(F1903,"61",$R$1,"1")/1000000,"")</f>
        <v>709.20600000000002</v>
      </c>
      <c r="S1903" s="12">
        <f>IFERROR([1]!EM_S_STM07_IS(F1903,"61",$S$1,"1")/1000000,"")</f>
        <v>138.58600000000001</v>
      </c>
      <c r="T1903" s="20">
        <f t="shared" si="530"/>
        <v>-7.2018082689656815E-2</v>
      </c>
      <c r="U1903" s="20">
        <f t="shared" si="531"/>
        <v>-0.52305667035961512</v>
      </c>
      <c r="V1903" s="14">
        <f t="shared" si="532"/>
        <v>0.49540252034265964</v>
      </c>
      <c r="W1903" s="14">
        <f t="shared" si="533"/>
        <v>-7.7708820295545156E-2</v>
      </c>
      <c r="X1903" s="14">
        <f t="shared" si="534"/>
        <v>-0.20291557634351184</v>
      </c>
      <c r="Y1903" s="14">
        <f t="shared" si="535"/>
        <v>-0.18654065365066169</v>
      </c>
      <c r="Z1903" s="15">
        <f t="shared" si="536"/>
        <v>-0.23045994725260285</v>
      </c>
      <c r="AA1903" s="14">
        <f t="shared" si="537"/>
        <v>0.54019375953890691</v>
      </c>
      <c r="AB1903" s="14">
        <f t="shared" si="538"/>
        <v>-0.34256429241866349</v>
      </c>
      <c r="AC1903" s="14">
        <f t="shared" si="539"/>
        <v>-0.48935165522208129</v>
      </c>
      <c r="AD1903" s="14">
        <f t="shared" si="540"/>
        <v>-0.75574899391960648</v>
      </c>
      <c r="AE1903" s="14">
        <f t="shared" si="541"/>
        <v>-0.80458992168706978</v>
      </c>
      <c r="AF1903" s="18" t="str">
        <f t="shared" si="542"/>
        <v/>
      </c>
      <c r="AG1903" s="18" t="str">
        <f t="shared" si="543"/>
        <v/>
      </c>
      <c r="AH1903" s="18" t="str">
        <f t="shared" si="544"/>
        <v/>
      </c>
      <c r="AI1903" s="19" t="str">
        <f t="shared" si="545"/>
        <v/>
      </c>
      <c r="AJ1903" s="19" t="str">
        <f t="shared" si="546"/>
        <v/>
      </c>
      <c r="AK1903" s="19" t="str">
        <f t="shared" si="547"/>
        <v/>
      </c>
    </row>
    <row r="1904" spans="2:37" x14ac:dyDescent="0.15">
      <c r="B1904" s="51" t="str">
        <f>IFERROR(IF(AND(AF1904=1,AI1904=1),MAX($B$5:B1903)+1,""),"")</f>
        <v/>
      </c>
      <c r="C1904" s="51" t="str">
        <f>IFERROR(IF(AND(AG1904=1,AJ1904=1),MAX($C$5:C1903)+1,""),"")</f>
        <v/>
      </c>
      <c r="D1904" s="51" t="str">
        <f>IFERROR(IF(AND(AH1904=1,AK1904=1),MAX($D$5:D1903)+1,""),"")</f>
        <v/>
      </c>
      <c r="F1904" s="5" t="s">
        <v>3905</v>
      </c>
      <c r="G1904" s="5" t="s">
        <v>3906</v>
      </c>
      <c r="H1904" s="12">
        <f>IFERROR([1]!EM_S_STM07_IS(F1904,"9",$H$1,"1")/1000000,"")</f>
        <v>1935.4720057300001</v>
      </c>
      <c r="I1904" s="12">
        <f>IFERROR([1]!EM_S_STM07_IS(F1904,"9",$I$1,"1")/1000000,"")</f>
        <v>2312.05638077</v>
      </c>
      <c r="J1904" s="12">
        <f>IFERROR([1]!EM_S_STM07_IS(F1904,"9",$J$1,"1")/1000000,"")</f>
        <v>2425.4282450999999</v>
      </c>
      <c r="K1904" s="12">
        <f>IFERROR([1]!EM_S_STM07_IS(F1904,"9",$K$1,"1")/1000000,"")</f>
        <v>2625.1181145400001</v>
      </c>
      <c r="L1904" s="12">
        <f>IFERROR([1]!EM_S_STM07_IS(F1904,"9",$L$1,"1")/1000000,"")</f>
        <v>2636.0276763100001</v>
      </c>
      <c r="M1904" s="13">
        <f>IFERROR([1]!EM_S_STM07_IS(F1904,"9",$M$1,"1")/1000000,"")</f>
        <v>2577.7550281100002</v>
      </c>
      <c r="N1904" s="12">
        <f>IFERROR([1]!EM_S_STM07_IS(F1904,"61",$N$1,"1")/1000000,"")</f>
        <v>528.85910317000003</v>
      </c>
      <c r="O1904" s="12">
        <f>IFERROR([1]!EM_S_STM07_IS(F1904,"61",$O$1,"1")/1000000,"")</f>
        <v>437.99049060999999</v>
      </c>
      <c r="P1904" s="12">
        <f>IFERROR([1]!EM_S_STM07_IS(F1904,"61",$P$1,"1")/1000000,"")</f>
        <v>410.69163457999997</v>
      </c>
      <c r="Q1904" s="12">
        <f>IFERROR([1]!EM_S_STM07_IS(F1904,"61",$Q$1,"1")/1000000,"")</f>
        <v>543.82143630999997</v>
      </c>
      <c r="R1904" s="12">
        <f>IFERROR([1]!EM_S_STM07_IS(F1904,"61",$R$1,"1")/1000000,"")</f>
        <v>600.76040796000007</v>
      </c>
      <c r="S1904" s="12">
        <f>IFERROR([1]!EM_S_STM07_IS(F1904,"61",$S$1,"1")/1000000,"")</f>
        <v>550.78516820000004</v>
      </c>
      <c r="T1904" s="20">
        <f t="shared" si="530"/>
        <v>5.8987782504658526E-2</v>
      </c>
      <c r="U1904" s="20">
        <f t="shared" si="531"/>
        <v>8.1576513780354798E-3</v>
      </c>
      <c r="V1904" s="14">
        <f t="shared" si="532"/>
        <v>0.19456978655600032</v>
      </c>
      <c r="W1904" s="14">
        <f t="shared" si="533"/>
        <v>4.9035077722560931E-2</v>
      </c>
      <c r="X1904" s="14">
        <f t="shared" si="534"/>
        <v>8.2331798453912614E-2</v>
      </c>
      <c r="Y1904" s="14">
        <f t="shared" si="535"/>
        <v>4.1558365353444931E-3</v>
      </c>
      <c r="Z1904" s="15">
        <f t="shared" si="536"/>
        <v>-2.2106235349384429E-2</v>
      </c>
      <c r="AA1904" s="14">
        <f t="shared" si="537"/>
        <v>-0.17182007838256044</v>
      </c>
      <c r="AB1904" s="14">
        <f t="shared" si="538"/>
        <v>-6.2327508508187572E-2</v>
      </c>
      <c r="AC1904" s="14">
        <f t="shared" si="539"/>
        <v>0.32416000356605074</v>
      </c>
      <c r="AD1904" s="14">
        <f t="shared" si="540"/>
        <v>0.10470159476674731</v>
      </c>
      <c r="AE1904" s="14">
        <f t="shared" si="541"/>
        <v>-8.3186639961346259E-2</v>
      </c>
      <c r="AF1904" s="18" t="str">
        <f t="shared" si="542"/>
        <v/>
      </c>
      <c r="AG1904" s="18" t="str">
        <f t="shared" si="543"/>
        <v/>
      </c>
      <c r="AH1904" s="18" t="str">
        <f t="shared" si="544"/>
        <v/>
      </c>
      <c r="AI1904" s="19" t="str">
        <f t="shared" si="545"/>
        <v/>
      </c>
      <c r="AJ1904" s="19" t="str">
        <f t="shared" si="546"/>
        <v/>
      </c>
      <c r="AK1904" s="19" t="str">
        <f t="shared" si="547"/>
        <v/>
      </c>
    </row>
    <row r="1905" spans="2:37" x14ac:dyDescent="0.15">
      <c r="B1905" s="51" t="str">
        <f>IFERROR(IF(AND(AF1905=1,AI1905=1),MAX($B$5:B1904)+1,""),"")</f>
        <v/>
      </c>
      <c r="C1905" s="51" t="str">
        <f>IFERROR(IF(AND(AG1905=1,AJ1905=1),MAX($C$5:C1904)+1,""),"")</f>
        <v/>
      </c>
      <c r="D1905" s="51" t="str">
        <f>IFERROR(IF(AND(AH1905=1,AK1905=1),MAX($D$5:D1904)+1,""),"")</f>
        <v/>
      </c>
      <c r="F1905" s="5" t="s">
        <v>3907</v>
      </c>
      <c r="G1905" s="5" t="s">
        <v>3908</v>
      </c>
      <c r="H1905" s="12">
        <f>IFERROR([1]!EM_S_STM07_IS(F1905,"9",$H$1,"1")/1000000,"")</f>
        <v>966.78937224000003</v>
      </c>
      <c r="I1905" s="12">
        <f>IFERROR([1]!EM_S_STM07_IS(F1905,"9",$I$1,"1")/1000000,"")</f>
        <v>949.87224777999995</v>
      </c>
      <c r="J1905" s="12">
        <f>IFERROR([1]!EM_S_STM07_IS(F1905,"9",$J$1,"1")/1000000,"")</f>
        <v>954.24336811000001</v>
      </c>
      <c r="K1905" s="12">
        <f>IFERROR([1]!EM_S_STM07_IS(F1905,"9",$K$1,"1")/1000000,"")</f>
        <v>1010.872885</v>
      </c>
      <c r="L1905" s="12">
        <f>IFERROR([1]!EM_S_STM07_IS(F1905,"9",$L$1,"1")/1000000,"")</f>
        <v>1130.2425406099999</v>
      </c>
      <c r="M1905" s="13">
        <f>IFERROR([1]!EM_S_STM07_IS(F1905,"9",$M$1,"1")/1000000,"")</f>
        <v>1230.65051567</v>
      </c>
      <c r="N1905" s="12">
        <f>IFERROR([1]!EM_S_STM07_IS(F1905,"61",$N$1,"1")/1000000,"")</f>
        <v>399.85103456999997</v>
      </c>
      <c r="O1905" s="12">
        <f>IFERROR([1]!EM_S_STM07_IS(F1905,"61",$O$1,"1")/1000000,"")</f>
        <v>295.53042846</v>
      </c>
      <c r="P1905" s="12">
        <f>IFERROR([1]!EM_S_STM07_IS(F1905,"61",$P$1,"1")/1000000,"")</f>
        <v>195.34785921</v>
      </c>
      <c r="Q1905" s="12">
        <f>IFERROR([1]!EM_S_STM07_IS(F1905,"61",$Q$1,"1")/1000000,"")</f>
        <v>255.33315593</v>
      </c>
      <c r="R1905" s="12">
        <f>IFERROR([1]!EM_S_STM07_IS(F1905,"61",$R$1,"1")/1000000,"")</f>
        <v>283.85139230999999</v>
      </c>
      <c r="S1905" s="12">
        <f>IFERROR([1]!EM_S_STM07_IS(F1905,"61",$S$1,"1")/1000000,"")</f>
        <v>429.65179000000001</v>
      </c>
      <c r="T1905" s="20">
        <f t="shared" si="530"/>
        <v>4.9447153893774631E-2</v>
      </c>
      <c r="U1905" s="20">
        <f t="shared" si="531"/>
        <v>1.4480445567823352E-2</v>
      </c>
      <c r="V1905" s="14">
        <f t="shared" si="532"/>
        <v>-1.7498252407144272E-2</v>
      </c>
      <c r="W1905" s="14">
        <f t="shared" si="533"/>
        <v>4.6017981262386027E-3</v>
      </c>
      <c r="X1905" s="14">
        <f t="shared" si="534"/>
        <v>5.9344941534319413E-2</v>
      </c>
      <c r="Y1905" s="14">
        <f t="shared" si="535"/>
        <v>0.11808572312234875</v>
      </c>
      <c r="Z1905" s="15">
        <f t="shared" si="536"/>
        <v>8.8837547209830933E-2</v>
      </c>
      <c r="AA1905" s="14">
        <f t="shared" si="537"/>
        <v>-0.2608986774841946</v>
      </c>
      <c r="AB1905" s="14">
        <f t="shared" si="538"/>
        <v>-0.3389924001127339</v>
      </c>
      <c r="AC1905" s="14">
        <f t="shared" si="539"/>
        <v>0.30706912767093852</v>
      </c>
      <c r="AD1905" s="14">
        <f t="shared" si="540"/>
        <v>0.11169029841082727</v>
      </c>
      <c r="AE1905" s="14">
        <f t="shared" si="541"/>
        <v>0.51365045809170584</v>
      </c>
      <c r="AF1905" s="18" t="str">
        <f t="shared" si="542"/>
        <v/>
      </c>
      <c r="AG1905" s="18" t="str">
        <f t="shared" si="543"/>
        <v/>
      </c>
      <c r="AH1905" s="18" t="str">
        <f t="shared" si="544"/>
        <v/>
      </c>
      <c r="AI1905" s="19" t="str">
        <f t="shared" si="545"/>
        <v/>
      </c>
      <c r="AJ1905" s="19" t="str">
        <f t="shared" si="546"/>
        <v/>
      </c>
      <c r="AK1905" s="19" t="str">
        <f t="shared" si="547"/>
        <v/>
      </c>
    </row>
    <row r="1906" spans="2:37" x14ac:dyDescent="0.15">
      <c r="B1906" s="51">
        <f>IFERROR(IF(AND(AF1906=1,AI1906=1),MAX($B$5:B1905)+1,""),"")</f>
        <v>168</v>
      </c>
      <c r="C1906" s="51" t="str">
        <f>IFERROR(IF(AND(AG1906=1,AJ1906=1),MAX($C$5:C1905)+1,""),"")</f>
        <v/>
      </c>
      <c r="D1906" s="51" t="str">
        <f>IFERROR(IF(AND(AH1906=1,AK1906=1),MAX($D$5:D1905)+1,""),"")</f>
        <v/>
      </c>
      <c r="F1906" s="5" t="s">
        <v>3909</v>
      </c>
      <c r="G1906" s="5" t="s">
        <v>3910</v>
      </c>
      <c r="H1906" s="12">
        <f>IFERROR([1]!EM_S_STM07_IS(F1906,"9",$H$1,"1")/1000000,"")</f>
        <v>71377</v>
      </c>
      <c r="I1906" s="12">
        <f>IFERROR([1]!EM_S_STM07_IS(F1906,"9",$I$1,"1")/1000000,"")</f>
        <v>96157</v>
      </c>
      <c r="J1906" s="12">
        <f>IFERROR([1]!EM_S_STM07_IS(F1906,"9",$J$1,"1")/1000000,"")</f>
        <v>113367</v>
      </c>
      <c r="K1906" s="12">
        <f>IFERROR([1]!EM_S_STM07_IS(F1906,"9",$K$1,"1")/1000000,"")</f>
        <v>132604</v>
      </c>
      <c r="L1906" s="12">
        <f>IFERROR([1]!EM_S_STM07_IS(F1906,"9",$L$1,"1")/1000000,"")</f>
        <v>165863</v>
      </c>
      <c r="M1906" s="13">
        <f>IFERROR([1]!EM_S_STM07_IS(F1906,"9",$M$1,"1")/1000000,"")</f>
        <v>201471</v>
      </c>
      <c r="N1906" s="12">
        <f>IFERROR([1]!EM_S_STM07_IS(F1906,"61",$N$1,"1")/1000000,"")</f>
        <v>25769</v>
      </c>
      <c r="O1906" s="12">
        <f>IFERROR([1]!EM_S_STM07_IS(F1906,"61",$O$1,"1")/1000000,"")</f>
        <v>36129</v>
      </c>
      <c r="P1906" s="12">
        <f>IFERROR([1]!EM_S_STM07_IS(F1906,"61",$P$1,"1")/1000000,"")</f>
        <v>45273</v>
      </c>
      <c r="Q1906" s="12">
        <f>IFERROR([1]!EM_S_STM07_IS(F1906,"61",$Q$1,"1")/1000000,"")</f>
        <v>51743</v>
      </c>
      <c r="R1906" s="12">
        <f>IFERROR([1]!EM_S_STM07_IS(F1906,"61",$R$1,"1")/1000000,"")</f>
        <v>55911</v>
      </c>
      <c r="S1906" s="12">
        <f>IFERROR([1]!EM_S_STM07_IS(F1906,"61",$S$1,"1")/1000000,"")</f>
        <v>57696</v>
      </c>
      <c r="T1906" s="20">
        <f t="shared" si="530"/>
        <v>0.2306394992545302</v>
      </c>
      <c r="U1906" s="20">
        <f t="shared" si="531"/>
        <v>0.17492360161989007</v>
      </c>
      <c r="V1906" s="14">
        <f t="shared" si="532"/>
        <v>0.34717065721450885</v>
      </c>
      <c r="W1906" s="14">
        <f t="shared" si="533"/>
        <v>0.17897812951735184</v>
      </c>
      <c r="X1906" s="14">
        <f t="shared" si="534"/>
        <v>0.16968782802755653</v>
      </c>
      <c r="Y1906" s="14">
        <f t="shared" si="535"/>
        <v>0.25081445506922867</v>
      </c>
      <c r="Z1906" s="15">
        <f t="shared" si="536"/>
        <v>0.21468320240198235</v>
      </c>
      <c r="AA1906" s="14">
        <f t="shared" si="537"/>
        <v>0.40203345104583027</v>
      </c>
      <c r="AB1906" s="14">
        <f t="shared" si="538"/>
        <v>0.25309308311882422</v>
      </c>
      <c r="AC1906" s="14">
        <f t="shared" si="539"/>
        <v>0.14291078567799792</v>
      </c>
      <c r="AD1906" s="14">
        <f t="shared" si="540"/>
        <v>8.0551958719053782E-2</v>
      </c>
      <c r="AE1906" s="14">
        <f t="shared" si="541"/>
        <v>3.1925739121103185E-2</v>
      </c>
      <c r="AF1906" s="18">
        <f t="shared" si="542"/>
        <v>1</v>
      </c>
      <c r="AG1906" s="18" t="str">
        <f t="shared" si="543"/>
        <v/>
      </c>
      <c r="AH1906" s="18" t="str">
        <f t="shared" si="544"/>
        <v/>
      </c>
      <c r="AI1906" s="19">
        <f t="shared" si="545"/>
        <v>1</v>
      </c>
      <c r="AJ1906" s="19" t="str">
        <f t="shared" si="546"/>
        <v/>
      </c>
      <c r="AK1906" s="19" t="str">
        <f t="shared" si="547"/>
        <v/>
      </c>
    </row>
    <row r="1907" spans="2:37" x14ac:dyDescent="0.15">
      <c r="B1907" s="51" t="str">
        <f>IFERROR(IF(AND(AF1907=1,AI1907=1),MAX($B$5:B1906)+1,""),"")</f>
        <v/>
      </c>
      <c r="C1907" s="51" t="str">
        <f>IFERROR(IF(AND(AG1907=1,AJ1907=1),MAX($C$5:C1906)+1,""),"")</f>
        <v/>
      </c>
      <c r="D1907" s="51" t="str">
        <f>IFERROR(IF(AND(AH1907=1,AK1907=1),MAX($D$5:D1906)+1,""),"")</f>
        <v/>
      </c>
      <c r="F1907" s="5" t="s">
        <v>3911</v>
      </c>
      <c r="G1907" s="5" t="s">
        <v>3912</v>
      </c>
      <c r="H1907" s="12">
        <f>IFERROR([1]!EM_S_STM07_IS(F1907,"9",$H$1,"1")/1000000,"")</f>
        <v>1894.34610765</v>
      </c>
      <c r="I1907" s="12">
        <f>IFERROR([1]!EM_S_STM07_IS(F1907,"9",$I$1,"1")/1000000,"")</f>
        <v>1897.83698194</v>
      </c>
      <c r="J1907" s="12">
        <f>IFERROR([1]!EM_S_STM07_IS(F1907,"9",$J$1,"1")/1000000,"")</f>
        <v>2202.0896905900004</v>
      </c>
      <c r="K1907" s="12">
        <f>IFERROR([1]!EM_S_STM07_IS(F1907,"9",$K$1,"1")/1000000,"")</f>
        <v>2249.6137336900001</v>
      </c>
      <c r="L1907" s="12">
        <f>IFERROR([1]!EM_S_STM07_IS(F1907,"9",$L$1,"1")/1000000,"")</f>
        <v>2465.9985363800001</v>
      </c>
      <c r="M1907" s="13">
        <f>IFERROR([1]!EM_S_STM07_IS(F1907,"9",$M$1,"1")/1000000,"")</f>
        <v>2568.06784225</v>
      </c>
      <c r="N1907" s="12">
        <f>IFERROR([1]!EM_S_STM07_IS(F1907,"61",$N$1,"1")/1000000,"")</f>
        <v>345.92700631999998</v>
      </c>
      <c r="O1907" s="12">
        <f>IFERROR([1]!EM_S_STM07_IS(F1907,"61",$O$1,"1")/1000000,"")</f>
        <v>278.83647843</v>
      </c>
      <c r="P1907" s="12">
        <f>IFERROR([1]!EM_S_STM07_IS(F1907,"61",$P$1,"1")/1000000,"")</f>
        <v>297.40420410000002</v>
      </c>
      <c r="Q1907" s="12">
        <f>IFERROR([1]!EM_S_STM07_IS(F1907,"61",$Q$1,"1")/1000000,"")</f>
        <v>376.74615631</v>
      </c>
      <c r="R1907" s="12">
        <f>IFERROR([1]!EM_S_STM07_IS(F1907,"61",$R$1,"1")/1000000,"")</f>
        <v>568.74690548000001</v>
      </c>
      <c r="S1907" s="12">
        <f>IFERROR([1]!EM_S_STM07_IS(F1907,"61",$S$1,"1")/1000000,"")</f>
        <v>672.76078213999995</v>
      </c>
      <c r="T1907" s="20">
        <f t="shared" si="530"/>
        <v>6.2745886199611967E-2</v>
      </c>
      <c r="U1907" s="20">
        <f t="shared" si="531"/>
        <v>0.14228701423496459</v>
      </c>
      <c r="V1907" s="14">
        <f t="shared" si="532"/>
        <v>1.8427858963589879E-3</v>
      </c>
      <c r="W1907" s="14">
        <f t="shared" si="533"/>
        <v>0.1603155126311156</v>
      </c>
      <c r="X1907" s="14">
        <f t="shared" si="534"/>
        <v>2.1581338536336703E-2</v>
      </c>
      <c r="Y1907" s="14">
        <f t="shared" si="535"/>
        <v>9.6187536308763547E-2</v>
      </c>
      <c r="Z1907" s="15">
        <f t="shared" si="536"/>
        <v>4.1390659549958235E-2</v>
      </c>
      <c r="AA1907" s="14">
        <f t="shared" si="537"/>
        <v>-0.1939441751128787</v>
      </c>
      <c r="AB1907" s="14">
        <f t="shared" si="538"/>
        <v>6.6590016394362531E-2</v>
      </c>
      <c r="AC1907" s="14">
        <f t="shared" si="539"/>
        <v>0.26678154214431288</v>
      </c>
      <c r="AD1907" s="14">
        <f t="shared" si="540"/>
        <v>0.50962895295477162</v>
      </c>
      <c r="AE1907" s="14">
        <f t="shared" si="541"/>
        <v>0.18288253642842472</v>
      </c>
      <c r="AF1907" s="18" t="str">
        <f t="shared" si="542"/>
        <v/>
      </c>
      <c r="AG1907" s="18" t="str">
        <f t="shared" si="543"/>
        <v/>
      </c>
      <c r="AH1907" s="18" t="str">
        <f t="shared" si="544"/>
        <v/>
      </c>
      <c r="AI1907" s="19" t="str">
        <f t="shared" si="545"/>
        <v/>
      </c>
      <c r="AJ1907" s="19" t="str">
        <f t="shared" si="546"/>
        <v/>
      </c>
      <c r="AK1907" s="19" t="str">
        <f t="shared" si="547"/>
        <v/>
      </c>
    </row>
    <row r="1908" spans="2:37" x14ac:dyDescent="0.15">
      <c r="B1908" s="51" t="str">
        <f>IFERROR(IF(AND(AF1908=1,AI1908=1),MAX($B$5:B1907)+1,""),"")</f>
        <v/>
      </c>
      <c r="C1908" s="51" t="str">
        <f>IFERROR(IF(AND(AG1908=1,AJ1908=1),MAX($C$5:C1907)+1,""),"")</f>
        <v/>
      </c>
      <c r="D1908" s="51" t="str">
        <f>IFERROR(IF(AND(AH1908=1,AK1908=1),MAX($D$5:D1907)+1,""),"")</f>
        <v/>
      </c>
      <c r="F1908" s="5" t="s">
        <v>3913</v>
      </c>
      <c r="G1908" s="5" t="s">
        <v>3914</v>
      </c>
      <c r="H1908" s="12">
        <f>IFERROR([1]!EM_S_STM07_IS(F1908,"9",$H$1,"1")/1000000,"")</f>
        <v>2270.03570472</v>
      </c>
      <c r="I1908" s="12">
        <f>IFERROR([1]!EM_S_STM07_IS(F1908,"9",$I$1,"1")/1000000,"")</f>
        <v>2769.43368461</v>
      </c>
      <c r="J1908" s="12">
        <f>IFERROR([1]!EM_S_STM07_IS(F1908,"9",$J$1,"1")/1000000,"")</f>
        <v>2858.1870383299997</v>
      </c>
      <c r="K1908" s="12">
        <f>IFERROR([1]!EM_S_STM07_IS(F1908,"9",$K$1,"1")/1000000,"")</f>
        <v>10830.674602469999</v>
      </c>
      <c r="L1908" s="12">
        <f>IFERROR([1]!EM_S_STM07_IS(F1908,"9",$L$1,"1")/1000000,"")</f>
        <v>12455.436126100001</v>
      </c>
      <c r="M1908" s="13">
        <f>IFERROR([1]!EM_S_STM07_IS(F1908,"9",$M$1,"1")/1000000,"")</f>
        <v>12544.12141365</v>
      </c>
      <c r="N1908" s="12">
        <f>IFERROR([1]!EM_S_STM07_IS(F1908,"61",$N$1,"1")/1000000,"")</f>
        <v>119.64785084</v>
      </c>
      <c r="O1908" s="12">
        <f>IFERROR([1]!EM_S_STM07_IS(F1908,"61",$O$1,"1")/1000000,"")</f>
        <v>109.80918395</v>
      </c>
      <c r="P1908" s="12">
        <f>IFERROR([1]!EM_S_STM07_IS(F1908,"61",$P$1,"1")/1000000,"")</f>
        <v>115.55675389</v>
      </c>
      <c r="Q1908" s="12">
        <f>IFERROR([1]!EM_S_STM07_IS(F1908,"61",$Q$1,"1")/1000000,"")</f>
        <v>247.23289621999999</v>
      </c>
      <c r="R1908" s="12">
        <f>IFERROR([1]!EM_S_STM07_IS(F1908,"61",$R$1,"1")/1000000,"")</f>
        <v>331.84029313999997</v>
      </c>
      <c r="S1908" s="12">
        <f>IFERROR([1]!EM_S_STM07_IS(F1908,"61",$S$1,"1")/1000000,"")</f>
        <v>437.05078664999996</v>
      </c>
      <c r="T1908" s="20">
        <f t="shared" si="530"/>
        <v>0.40760730544478108</v>
      </c>
      <c r="U1908" s="20">
        <f t="shared" si="531"/>
        <v>0.29576248133516114</v>
      </c>
      <c r="V1908" s="14">
        <f t="shared" si="532"/>
        <v>0.21999564978278557</v>
      </c>
      <c r="W1908" s="14">
        <f t="shared" si="533"/>
        <v>3.2047473898079E-2</v>
      </c>
      <c r="X1908" s="14">
        <f t="shared" si="534"/>
        <v>2.7893512416172093</v>
      </c>
      <c r="Y1908" s="14">
        <f t="shared" si="535"/>
        <v>0.15001480362631023</v>
      </c>
      <c r="Z1908" s="15">
        <f t="shared" si="536"/>
        <v>7.1202073257123095E-3</v>
      </c>
      <c r="AA1908" s="14">
        <f t="shared" si="537"/>
        <v>-8.2230201553363719E-2</v>
      </c>
      <c r="AB1908" s="14">
        <f t="shared" si="538"/>
        <v>5.234143204831631E-2</v>
      </c>
      <c r="AC1908" s="14">
        <f t="shared" si="539"/>
        <v>1.1394932610805619</v>
      </c>
      <c r="AD1908" s="14">
        <f t="shared" si="540"/>
        <v>0.34221739183410349</v>
      </c>
      <c r="AE1908" s="14">
        <f t="shared" si="541"/>
        <v>0.3170515928444313</v>
      </c>
      <c r="AF1908" s="18">
        <f t="shared" si="542"/>
        <v>1</v>
      </c>
      <c r="AG1908" s="18">
        <f t="shared" si="543"/>
        <v>1</v>
      </c>
      <c r="AH1908" s="18">
        <f t="shared" si="544"/>
        <v>1</v>
      </c>
      <c r="AI1908" s="19" t="str">
        <f t="shared" si="545"/>
        <v/>
      </c>
      <c r="AJ1908" s="19" t="str">
        <f t="shared" si="546"/>
        <v/>
      </c>
      <c r="AK1908" s="19" t="str">
        <f t="shared" si="547"/>
        <v/>
      </c>
    </row>
    <row r="1909" spans="2:37" x14ac:dyDescent="0.15">
      <c r="B1909" s="51" t="str">
        <f>IFERROR(IF(AND(AF1909=1,AI1909=1),MAX($B$5:B1908)+1,""),"")</f>
        <v/>
      </c>
      <c r="C1909" s="51" t="str">
        <f>IFERROR(IF(AND(AG1909=1,AJ1909=1),MAX($C$5:C1908)+1,""),"")</f>
        <v/>
      </c>
      <c r="D1909" s="51" t="str">
        <f>IFERROR(IF(AND(AH1909=1,AK1909=1),MAX($D$5:D1908)+1,""),"")</f>
        <v/>
      </c>
      <c r="F1909" s="5" t="s">
        <v>3915</v>
      </c>
      <c r="G1909" s="5" t="s">
        <v>3916</v>
      </c>
      <c r="H1909" s="12">
        <f>IFERROR([1]!EM_S_STM07_IS(F1909,"9",$H$1,"1")/1000000,"")</f>
        <v>4580.9231948999995</v>
      </c>
      <c r="I1909" s="12">
        <f>IFERROR([1]!EM_S_STM07_IS(F1909,"9",$I$1,"1")/1000000,"")</f>
        <v>6715.6598291099999</v>
      </c>
      <c r="J1909" s="12">
        <f>IFERROR([1]!EM_S_STM07_IS(F1909,"9",$J$1,"1")/1000000,"")</f>
        <v>24929.693330229999</v>
      </c>
      <c r="K1909" s="12">
        <f>IFERROR([1]!EM_S_STM07_IS(F1909,"9",$K$1,"1")/1000000,"")</f>
        <v>25426.91311519</v>
      </c>
      <c r="L1909" s="12">
        <f>IFERROR([1]!EM_S_STM07_IS(F1909,"9",$L$1,"1")/1000000,"")</f>
        <v>26972.743497509997</v>
      </c>
      <c r="M1909" s="13">
        <f>IFERROR([1]!EM_S_STM07_IS(F1909,"9",$M$1,"1")/1000000,"")</f>
        <v>30771.184177430001</v>
      </c>
      <c r="N1909" s="12">
        <f>IFERROR([1]!EM_S_STM07_IS(F1909,"61",$N$1,"1")/1000000,"")</f>
        <v>99.471109560000002</v>
      </c>
      <c r="O1909" s="12">
        <f>IFERROR([1]!EM_S_STM07_IS(F1909,"61",$O$1,"1")/1000000,"")</f>
        <v>153.05586531999998</v>
      </c>
      <c r="P1909" s="12">
        <f>IFERROR([1]!EM_S_STM07_IS(F1909,"61",$P$1,"1")/1000000,"")</f>
        <v>675.08759938000003</v>
      </c>
      <c r="Q1909" s="12">
        <f>IFERROR([1]!EM_S_STM07_IS(F1909,"61",$Q$1,"1")/1000000,"")</f>
        <v>512.92404099999999</v>
      </c>
      <c r="R1909" s="12">
        <f>IFERROR([1]!EM_S_STM07_IS(F1909,"61",$R$1,"1")/1000000,"")</f>
        <v>893.27839527000003</v>
      </c>
      <c r="S1909" s="12">
        <f>IFERROR([1]!EM_S_STM07_IS(F1909,"61",$S$1,"1")/1000000,"")</f>
        <v>1025.0968687699999</v>
      </c>
      <c r="T1909" s="20">
        <f t="shared" si="530"/>
        <v>0.46365337958678565</v>
      </c>
      <c r="U1909" s="20">
        <f t="shared" si="531"/>
        <v>0.59445985420421965</v>
      </c>
      <c r="V1909" s="14">
        <f t="shared" si="532"/>
        <v>0.46600576857228909</v>
      </c>
      <c r="W1909" s="14">
        <f t="shared" si="533"/>
        <v>2.7121733328672537</v>
      </c>
      <c r="X1909" s="14">
        <f t="shared" si="534"/>
        <v>1.9944881726927134E-2</v>
      </c>
      <c r="Y1909" s="14">
        <f t="shared" si="535"/>
        <v>6.0795047173717677E-2</v>
      </c>
      <c r="Z1909" s="15">
        <f t="shared" si="536"/>
        <v>0.14082515114825672</v>
      </c>
      <c r="AA1909" s="14">
        <f t="shared" si="537"/>
        <v>0.53869667280305322</v>
      </c>
      <c r="AB1909" s="14">
        <f t="shared" si="538"/>
        <v>3.4107267497953613</v>
      </c>
      <c r="AC1909" s="14">
        <f t="shared" si="539"/>
        <v>-0.24021113486446935</v>
      </c>
      <c r="AD1909" s="14">
        <f t="shared" si="540"/>
        <v>0.74154128850825307</v>
      </c>
      <c r="AE1909" s="14">
        <f t="shared" si="541"/>
        <v>0.14756706777863665</v>
      </c>
      <c r="AF1909" s="18">
        <f t="shared" si="542"/>
        <v>1</v>
      </c>
      <c r="AG1909" s="18">
        <f t="shared" si="543"/>
        <v>1</v>
      </c>
      <c r="AH1909" s="18">
        <f t="shared" si="544"/>
        <v>1</v>
      </c>
      <c r="AI1909" s="19" t="str">
        <f t="shared" si="545"/>
        <v/>
      </c>
      <c r="AJ1909" s="19" t="str">
        <f t="shared" si="546"/>
        <v/>
      </c>
      <c r="AK1909" s="19" t="str">
        <f t="shared" si="547"/>
        <v/>
      </c>
    </row>
    <row r="1910" spans="2:37" x14ac:dyDescent="0.15">
      <c r="B1910" s="51">
        <f>IFERROR(IF(AND(AF1910=1,AI1910=1),MAX($B$5:B1909)+1,""),"")</f>
        <v>169</v>
      </c>
      <c r="C1910" s="51" t="str">
        <f>IFERROR(IF(AND(AG1910=1,AJ1910=1),MAX($C$5:C1909)+1,""),"")</f>
        <v/>
      </c>
      <c r="D1910" s="51" t="str">
        <f>IFERROR(IF(AND(AH1910=1,AK1910=1),MAX($D$5:D1909)+1,""),"")</f>
        <v/>
      </c>
      <c r="F1910" s="5" t="s">
        <v>3917</v>
      </c>
      <c r="G1910" s="5" t="s">
        <v>3918</v>
      </c>
      <c r="H1910" s="12">
        <f>IFERROR([1]!EM_S_STM07_IS(F1910,"9",$H$1,"1")/1000000,"")</f>
        <v>35894.117625860003</v>
      </c>
      <c r="I1910" s="12">
        <f>IFERROR([1]!EM_S_STM07_IS(F1910,"9",$I$1,"1")/1000000,"")</f>
        <v>47036.222186179999</v>
      </c>
      <c r="J1910" s="12">
        <f>IFERROR([1]!EM_S_STM07_IS(F1910,"9",$J$1,"1")/1000000,"")</f>
        <v>68905.756710269998</v>
      </c>
      <c r="K1910" s="12">
        <f>IFERROR([1]!EM_S_STM07_IS(F1910,"9",$K$1,"1")/1000000,"")</f>
        <v>92355.524195850012</v>
      </c>
      <c r="L1910" s="12">
        <f>IFERROR([1]!EM_S_STM07_IS(F1910,"9",$L$1,"1")/1000000,"")</f>
        <v>109056.49706647999</v>
      </c>
      <c r="M1910" s="13">
        <f>IFERROR([1]!EM_S_STM07_IS(F1910,"9",$M$1,"1")/1000000,"")</f>
        <v>123428.78417205</v>
      </c>
      <c r="N1910" s="12">
        <f>IFERROR([1]!EM_S_STM07_IS(F1910,"61",$N$1,"1")/1000000,"")</f>
        <v>4919.9839983700003</v>
      </c>
      <c r="O1910" s="12">
        <f>IFERROR([1]!EM_S_STM07_IS(F1910,"61",$O$1,"1")/1000000,"")</f>
        <v>6530.9459574399998</v>
      </c>
      <c r="P1910" s="12">
        <f>IFERROR([1]!EM_S_STM07_IS(F1910,"61",$P$1,"1")/1000000,"")</f>
        <v>8438.2335583799995</v>
      </c>
      <c r="Q1910" s="12">
        <f>IFERROR([1]!EM_S_STM07_IS(F1910,"61",$Q$1,"1")/1000000,"")</f>
        <v>10747.16155427</v>
      </c>
      <c r="R1910" s="12">
        <f>IFERROR([1]!EM_S_STM07_IS(F1910,"61",$R$1,"1")/1000000,"")</f>
        <v>12200.31510396</v>
      </c>
      <c r="S1910" s="12">
        <f>IFERROR([1]!EM_S_STM07_IS(F1910,"61",$S$1,"1")/1000000,"")</f>
        <v>12347.579022329999</v>
      </c>
      <c r="T1910" s="20">
        <f t="shared" si="530"/>
        <v>0.28020239067301222</v>
      </c>
      <c r="U1910" s="20">
        <f t="shared" si="531"/>
        <v>0.20205302248967216</v>
      </c>
      <c r="V1910" s="14">
        <f t="shared" si="532"/>
        <v>0.31041589255540414</v>
      </c>
      <c r="W1910" s="14">
        <f t="shared" si="533"/>
        <v>0.46495091458504972</v>
      </c>
      <c r="X1910" s="14">
        <f t="shared" si="534"/>
        <v>0.34031652223456338</v>
      </c>
      <c r="Y1910" s="14">
        <f t="shared" si="535"/>
        <v>0.18083350201352044</v>
      </c>
      <c r="Z1910" s="15">
        <f t="shared" si="536"/>
        <v>0.13178753666376039</v>
      </c>
      <c r="AA1910" s="14">
        <f t="shared" si="537"/>
        <v>0.32743235742305549</v>
      </c>
      <c r="AB1910" s="14">
        <f t="shared" si="538"/>
        <v>0.29203849080503158</v>
      </c>
      <c r="AC1910" s="14">
        <f t="shared" si="539"/>
        <v>0.27362693624390227</v>
      </c>
      <c r="AD1910" s="14">
        <f t="shared" si="540"/>
        <v>0.13521277616903796</v>
      </c>
      <c r="AE1910" s="14">
        <f t="shared" si="541"/>
        <v>1.2070501221906981E-2</v>
      </c>
      <c r="AF1910" s="18">
        <f t="shared" si="542"/>
        <v>1</v>
      </c>
      <c r="AG1910" s="18">
        <f t="shared" si="543"/>
        <v>1</v>
      </c>
      <c r="AH1910" s="18">
        <f t="shared" si="544"/>
        <v>1</v>
      </c>
      <c r="AI1910" s="19">
        <f t="shared" si="545"/>
        <v>1</v>
      </c>
      <c r="AJ1910" s="19" t="str">
        <f t="shared" si="546"/>
        <v/>
      </c>
      <c r="AK1910" s="19" t="str">
        <f t="shared" si="547"/>
        <v/>
      </c>
    </row>
    <row r="1911" spans="2:37" x14ac:dyDescent="0.15">
      <c r="B1911" s="51" t="str">
        <f>IFERROR(IF(AND(AF1911=1,AI1911=1),MAX($B$5:B1910)+1,""),"")</f>
        <v/>
      </c>
      <c r="C1911" s="51" t="str">
        <f>IFERROR(IF(AND(AG1911=1,AJ1911=1),MAX($C$5:C1910)+1,""),"")</f>
        <v/>
      </c>
      <c r="D1911" s="51" t="str">
        <f>IFERROR(IF(AND(AH1911=1,AK1911=1),MAX($D$5:D1910)+1,""),"")</f>
        <v/>
      </c>
      <c r="F1911" s="5" t="s">
        <v>3919</v>
      </c>
      <c r="G1911" s="5" t="s">
        <v>3920</v>
      </c>
      <c r="H1911" s="12">
        <f>IFERROR([1]!EM_S_STM07_IS(F1911,"9",$H$1,"1")/1000000,"")</f>
        <v>176168.36157000001</v>
      </c>
      <c r="I1911" s="12">
        <f>IFERROR([1]!EM_S_STM07_IS(F1911,"9",$I$1,"1")/1000000,"")</f>
        <v>215518.51145799999</v>
      </c>
      <c r="J1911" s="12">
        <f>IFERROR([1]!EM_S_STM07_IS(F1911,"9",$J$1,"1")/1000000,"")</f>
        <v>256264.74943500001</v>
      </c>
      <c r="K1911" s="12">
        <f>IFERROR([1]!EM_S_STM07_IS(F1911,"9",$K$1,"1")/1000000,"")</f>
        <v>303727.20318200003</v>
      </c>
      <c r="L1911" s="12">
        <f>IFERROR([1]!EM_S_STM07_IS(F1911,"9",$L$1,"1")/1000000,"")</f>
        <v>288570.87437400001</v>
      </c>
      <c r="M1911" s="13">
        <f>IFERROR([1]!EM_S_STM07_IS(F1911,"9",$M$1,"1")/1000000,"")</f>
        <v>277048.52912899997</v>
      </c>
      <c r="N1911" s="12">
        <f>IFERROR([1]!EM_S_STM07_IS(F1911,"61",$N$1,"1")/1000000,"")</f>
        <v>1227.610009</v>
      </c>
      <c r="O1911" s="12">
        <f>IFERROR([1]!EM_S_STM07_IS(F1911,"61",$O$1,"1")/1000000,"")</f>
        <v>1412.245739</v>
      </c>
      <c r="P1911" s="12">
        <f>IFERROR([1]!EM_S_STM07_IS(F1911,"61",$P$1,"1")/1000000,"")</f>
        <v>2368.1067889999999</v>
      </c>
      <c r="Q1911" s="12">
        <f>IFERROR([1]!EM_S_STM07_IS(F1911,"61",$Q$1,"1")/1000000,"")</f>
        <v>3442.8538090000002</v>
      </c>
      <c r="R1911" s="12">
        <f>IFERROR([1]!EM_S_STM07_IS(F1911,"61",$R$1,"1")/1000000,"")</f>
        <v>3981.7385359999998</v>
      </c>
      <c r="S1911" s="12">
        <f>IFERROR([1]!EM_S_STM07_IS(F1911,"61",$S$1,"1")/1000000,"")</f>
        <v>3471.5909019999999</v>
      </c>
      <c r="T1911" s="20">
        <f t="shared" si="530"/>
        <v>9.4776803122892606E-2</v>
      </c>
      <c r="U1911" s="20">
        <f t="shared" si="531"/>
        <v>0.23110083017933225</v>
      </c>
      <c r="V1911" s="14">
        <f t="shared" si="532"/>
        <v>0.22336672452030676</v>
      </c>
      <c r="W1911" s="14">
        <f t="shared" si="533"/>
        <v>0.18906143004305498</v>
      </c>
      <c r="X1911" s="14">
        <f t="shared" si="534"/>
        <v>0.18520867131216026</v>
      </c>
      <c r="Y1911" s="14">
        <f t="shared" si="535"/>
        <v>-4.9901123933630713E-2</v>
      </c>
      <c r="Z1911" s="15">
        <f t="shared" si="536"/>
        <v>-3.9928995848924752E-2</v>
      </c>
      <c r="AA1911" s="14">
        <f t="shared" si="537"/>
        <v>0.15040259418412738</v>
      </c>
      <c r="AB1911" s="14">
        <f t="shared" si="538"/>
        <v>0.67683762365382505</v>
      </c>
      <c r="AC1911" s="14">
        <f t="shared" si="539"/>
        <v>0.45384229503173823</v>
      </c>
      <c r="AD1911" s="14">
        <f t="shared" si="540"/>
        <v>0.15652268638049499</v>
      </c>
      <c r="AE1911" s="14">
        <f t="shared" si="541"/>
        <v>-0.12812183155363266</v>
      </c>
      <c r="AF1911" s="18" t="str">
        <f t="shared" si="542"/>
        <v/>
      </c>
      <c r="AG1911" s="18">
        <f t="shared" si="543"/>
        <v>1</v>
      </c>
      <c r="AH1911" s="18" t="str">
        <f t="shared" si="544"/>
        <v/>
      </c>
      <c r="AI1911" s="19" t="str">
        <f t="shared" si="545"/>
        <v/>
      </c>
      <c r="AJ1911" s="19" t="str">
        <f t="shared" si="546"/>
        <v/>
      </c>
      <c r="AK1911" s="19" t="str">
        <f t="shared" si="547"/>
        <v/>
      </c>
    </row>
    <row r="1912" spans="2:37" x14ac:dyDescent="0.15">
      <c r="B1912" s="51" t="str">
        <f>IFERROR(IF(AND(AF1912=1,AI1912=1),MAX($B$5:B1911)+1,""),"")</f>
        <v/>
      </c>
      <c r="C1912" s="51" t="str">
        <f>IFERROR(IF(AND(AG1912=1,AJ1912=1),MAX($C$5:C1911)+1,""),"")</f>
        <v/>
      </c>
      <c r="D1912" s="51" t="str">
        <f>IFERROR(IF(AND(AH1912=1,AK1912=1),MAX($D$5:D1911)+1,""),"")</f>
        <v/>
      </c>
      <c r="F1912" s="5" t="s">
        <v>3921</v>
      </c>
      <c r="G1912" s="5" t="s">
        <v>3922</v>
      </c>
      <c r="H1912" s="12">
        <f>IFERROR([1]!EM_S_STM07_IS(F1912,"9",$H$1,"1")/1000000,"")</f>
        <v>3506.20750086</v>
      </c>
      <c r="I1912" s="12">
        <f>IFERROR([1]!EM_S_STM07_IS(F1912,"9",$I$1,"1")/1000000,"")</f>
        <v>4137.52652846</v>
      </c>
      <c r="J1912" s="12">
        <f>IFERROR([1]!EM_S_STM07_IS(F1912,"9",$J$1,"1")/1000000,"")</f>
        <v>3023.92713521</v>
      </c>
      <c r="K1912" s="12">
        <f>IFERROR([1]!EM_S_STM07_IS(F1912,"9",$K$1,"1")/1000000,"")</f>
        <v>2823.4620660700002</v>
      </c>
      <c r="L1912" s="12">
        <f>IFERROR([1]!EM_S_STM07_IS(F1912,"9",$L$1,"1")/1000000,"")</f>
        <v>4442.5613213900006</v>
      </c>
      <c r="M1912" s="13">
        <f>IFERROR([1]!EM_S_STM07_IS(F1912,"9",$M$1,"1")/1000000,"")</f>
        <v>3698.3950809099997</v>
      </c>
      <c r="N1912" s="12">
        <f>IFERROR([1]!EM_S_STM07_IS(F1912,"61",$N$1,"1")/1000000,"")</f>
        <v>170.39034641999999</v>
      </c>
      <c r="O1912" s="12">
        <f>IFERROR([1]!EM_S_STM07_IS(F1912,"61",$O$1,"1")/1000000,"")</f>
        <v>227.38579540000001</v>
      </c>
      <c r="P1912" s="12">
        <f>IFERROR([1]!EM_S_STM07_IS(F1912,"61",$P$1,"1")/1000000,"")</f>
        <v>33.1084289</v>
      </c>
      <c r="Q1912" s="12">
        <f>IFERROR([1]!EM_S_STM07_IS(F1912,"61",$Q$1,"1")/1000000,"")</f>
        <v>60.02757355</v>
      </c>
      <c r="R1912" s="12">
        <f>IFERROR([1]!EM_S_STM07_IS(F1912,"61",$R$1,"1")/1000000,"")</f>
        <v>114.29697234000001</v>
      </c>
      <c r="S1912" s="12">
        <f>IFERROR([1]!EM_S_STM07_IS(F1912,"61",$S$1,"1")/1000000,"")</f>
        <v>127.21778489</v>
      </c>
      <c r="T1912" s="20">
        <f t="shared" si="530"/>
        <v>1.0729956357076631E-2</v>
      </c>
      <c r="U1912" s="20">
        <f t="shared" si="531"/>
        <v>-5.6763563872765488E-2</v>
      </c>
      <c r="V1912" s="14">
        <f t="shared" si="532"/>
        <v>0.18005752011116016</v>
      </c>
      <c r="W1912" s="14">
        <f t="shared" si="533"/>
        <v>-0.26914616391945773</v>
      </c>
      <c r="X1912" s="14">
        <f t="shared" si="534"/>
        <v>-6.6292956204474882E-2</v>
      </c>
      <c r="Y1912" s="14">
        <f t="shared" si="535"/>
        <v>0.57344466383203008</v>
      </c>
      <c r="Z1912" s="15">
        <f t="shared" si="536"/>
        <v>-0.16750837785783543</v>
      </c>
      <c r="AA1912" s="14">
        <f t="shared" si="537"/>
        <v>0.33449928459861411</v>
      </c>
      <c r="AB1912" s="14">
        <f t="shared" si="538"/>
        <v>-0.85439535111787368</v>
      </c>
      <c r="AC1912" s="14">
        <f t="shared" si="539"/>
        <v>0.81306016456733776</v>
      </c>
      <c r="AD1912" s="14">
        <f t="shared" si="540"/>
        <v>0.90407450410762125</v>
      </c>
      <c r="AE1912" s="14">
        <f t="shared" si="541"/>
        <v>0.11304597388253086</v>
      </c>
      <c r="AF1912" s="18" t="str">
        <f t="shared" si="542"/>
        <v/>
      </c>
      <c r="AG1912" s="18" t="str">
        <f t="shared" si="543"/>
        <v/>
      </c>
      <c r="AH1912" s="18" t="str">
        <f t="shared" si="544"/>
        <v/>
      </c>
      <c r="AI1912" s="19" t="str">
        <f t="shared" si="545"/>
        <v/>
      </c>
      <c r="AJ1912" s="19" t="str">
        <f t="shared" si="546"/>
        <v/>
      </c>
      <c r="AK1912" s="19" t="str">
        <f t="shared" si="547"/>
        <v/>
      </c>
    </row>
    <row r="1913" spans="2:37" x14ac:dyDescent="0.15">
      <c r="B1913" s="51" t="str">
        <f>IFERROR(IF(AND(AF1913=1,AI1913=1),MAX($B$5:B1912)+1,""),"")</f>
        <v/>
      </c>
      <c r="C1913" s="51" t="str">
        <f>IFERROR(IF(AND(AG1913=1,AJ1913=1),MAX($C$5:C1912)+1,""),"")</f>
        <v/>
      </c>
      <c r="D1913" s="51" t="str">
        <f>IFERROR(IF(AND(AH1913=1,AK1913=1),MAX($D$5:D1912)+1,""),"")</f>
        <v/>
      </c>
      <c r="F1913" s="5" t="s">
        <v>3923</v>
      </c>
      <c r="G1913" s="5" t="s">
        <v>3924</v>
      </c>
      <c r="H1913" s="12">
        <f>IFERROR([1]!EM_S_STM07_IS(F1913,"9",$H$1,"1")/1000000,"")</f>
        <v>2237.0422742300002</v>
      </c>
      <c r="I1913" s="12">
        <f>IFERROR([1]!EM_S_STM07_IS(F1913,"9",$I$1,"1")/1000000,"")</f>
        <v>1812.3908211600001</v>
      </c>
      <c r="J1913" s="12">
        <f>IFERROR([1]!EM_S_STM07_IS(F1913,"9",$J$1,"1")/1000000,"")</f>
        <v>1520.2520173</v>
      </c>
      <c r="K1913" s="12">
        <f>IFERROR([1]!EM_S_STM07_IS(F1913,"9",$K$1,"1")/1000000,"")</f>
        <v>1920.82956418</v>
      </c>
      <c r="L1913" s="12">
        <f>IFERROR([1]!EM_S_STM07_IS(F1913,"9",$L$1,"1")/1000000,"")</f>
        <v>1759.1516805399999</v>
      </c>
      <c r="M1913" s="13">
        <f>IFERROR([1]!EM_S_STM07_IS(F1913,"9",$M$1,"1")/1000000,"")</f>
        <v>2342.09642884</v>
      </c>
      <c r="N1913" s="12">
        <f>IFERROR([1]!EM_S_STM07_IS(F1913,"61",$N$1,"1")/1000000,"")</f>
        <v>127.73021163</v>
      </c>
      <c r="O1913" s="12">
        <f>IFERROR([1]!EM_S_STM07_IS(F1913,"61",$O$1,"1")/1000000,"")</f>
        <v>286.01191492000004</v>
      </c>
      <c r="P1913" s="12">
        <f>IFERROR([1]!EM_S_STM07_IS(F1913,"61",$P$1,"1")/1000000,"")</f>
        <v>57.315290439999998</v>
      </c>
      <c r="Q1913" s="12">
        <f>IFERROR([1]!EM_S_STM07_IS(F1913,"61",$Q$1,"1")/1000000,"")</f>
        <v>55.772996319999997</v>
      </c>
      <c r="R1913" s="12">
        <f>IFERROR([1]!EM_S_STM07_IS(F1913,"61",$R$1,"1")/1000000,"")</f>
        <v>212.02050308000003</v>
      </c>
      <c r="S1913" s="12">
        <f>IFERROR([1]!EM_S_STM07_IS(F1913,"61",$S$1,"1")/1000000,"")</f>
        <v>-656.11259980999989</v>
      </c>
      <c r="T1913" s="20">
        <f t="shared" si="530"/>
        <v>9.2206220129258387E-3</v>
      </c>
      <c r="U1913" s="20">
        <f t="shared" si="531"/>
        <v>-2.3871931936194937</v>
      </c>
      <c r="V1913" s="14">
        <f t="shared" si="532"/>
        <v>-0.1898271918961241</v>
      </c>
      <c r="W1913" s="14">
        <f t="shared" si="533"/>
        <v>-0.16118973923793101</v>
      </c>
      <c r="X1913" s="14">
        <f t="shared" si="534"/>
        <v>0.26349417223036103</v>
      </c>
      <c r="Y1913" s="14">
        <f t="shared" si="535"/>
        <v>-8.4170863805410154E-2</v>
      </c>
      <c r="Z1913" s="15">
        <f t="shared" si="536"/>
        <v>0.3313783312426225</v>
      </c>
      <c r="AA1913" s="14">
        <f t="shared" si="537"/>
        <v>1.2391876696211817</v>
      </c>
      <c r="AB1913" s="14">
        <f t="shared" si="538"/>
        <v>-0.79960523513144</v>
      </c>
      <c r="AC1913" s="14">
        <f t="shared" si="539"/>
        <v>-2.690894712667535E-2</v>
      </c>
      <c r="AD1913" s="14">
        <f t="shared" si="540"/>
        <v>2.8014902743170396</v>
      </c>
      <c r="AE1913" s="14">
        <f t="shared" si="541"/>
        <v>-4.0945714696395852</v>
      </c>
      <c r="AF1913" s="18" t="str">
        <f t="shared" si="542"/>
        <v/>
      </c>
      <c r="AG1913" s="18" t="str">
        <f t="shared" si="543"/>
        <v/>
      </c>
      <c r="AH1913" s="18" t="str">
        <f t="shared" si="544"/>
        <v/>
      </c>
      <c r="AI1913" s="19" t="str">
        <f t="shared" si="545"/>
        <v/>
      </c>
      <c r="AJ1913" s="19" t="str">
        <f t="shared" si="546"/>
        <v/>
      </c>
      <c r="AK1913" s="19" t="str">
        <f t="shared" si="547"/>
        <v/>
      </c>
    </row>
    <row r="1914" spans="2:37" x14ac:dyDescent="0.15">
      <c r="B1914" s="51" t="str">
        <f>IFERROR(IF(AND(AF1914=1,AI1914=1),MAX($B$5:B1913)+1,""),"")</f>
        <v/>
      </c>
      <c r="C1914" s="51" t="str">
        <f>IFERROR(IF(AND(AG1914=1,AJ1914=1),MAX($C$5:C1913)+1,""),"")</f>
        <v/>
      </c>
      <c r="D1914" s="51" t="str">
        <f>IFERROR(IF(AND(AH1914=1,AK1914=1),MAX($D$5:D1913)+1,""),"")</f>
        <v/>
      </c>
      <c r="F1914" s="5" t="s">
        <v>3925</v>
      </c>
      <c r="G1914" s="5" t="s">
        <v>3926</v>
      </c>
      <c r="H1914" s="12">
        <f>IFERROR([1]!EM_S_STM07_IS(F1914,"9",$H$1,"1")/1000000,"")</f>
        <v>265.98727802000002</v>
      </c>
      <c r="I1914" s="12">
        <f>IFERROR([1]!EM_S_STM07_IS(F1914,"9",$I$1,"1")/1000000,"")</f>
        <v>400.56782845999999</v>
      </c>
      <c r="J1914" s="12">
        <f>IFERROR([1]!EM_S_STM07_IS(F1914,"9",$J$1,"1")/1000000,"")</f>
        <v>330.60313150000002</v>
      </c>
      <c r="K1914" s="12">
        <f>IFERROR([1]!EM_S_STM07_IS(F1914,"9",$K$1,"1")/1000000,"")</f>
        <v>604.88116244000003</v>
      </c>
      <c r="L1914" s="12">
        <f>IFERROR([1]!EM_S_STM07_IS(F1914,"9",$L$1,"1")/1000000,"")</f>
        <v>803.21938837999994</v>
      </c>
      <c r="M1914" s="13">
        <f>IFERROR([1]!EM_S_STM07_IS(F1914,"9",$M$1,"1")/1000000,"")</f>
        <v>1123.76426298</v>
      </c>
      <c r="N1914" s="12">
        <f>IFERROR([1]!EM_S_STM07_IS(F1914,"61",$N$1,"1")/1000000,"")</f>
        <v>6.4865722799999999</v>
      </c>
      <c r="O1914" s="12">
        <f>IFERROR([1]!EM_S_STM07_IS(F1914,"61",$O$1,"1")/1000000,"")</f>
        <v>15.510976529999999</v>
      </c>
      <c r="P1914" s="12">
        <f>IFERROR([1]!EM_S_STM07_IS(F1914,"61",$P$1,"1")/1000000,"")</f>
        <v>12.64714373</v>
      </c>
      <c r="Q1914" s="12">
        <f>IFERROR([1]!EM_S_STM07_IS(F1914,"61",$Q$1,"1")/1000000,"")</f>
        <v>25.570568170000001</v>
      </c>
      <c r="R1914" s="12">
        <f>IFERROR([1]!EM_S_STM07_IS(F1914,"61",$R$1,"1")/1000000,"")</f>
        <v>75.547710159999994</v>
      </c>
      <c r="S1914" s="12">
        <f>IFERROR([1]!EM_S_STM07_IS(F1914,"61",$S$1,"1")/1000000,"")</f>
        <v>286.53570861999998</v>
      </c>
      <c r="T1914" s="20">
        <f t="shared" si="530"/>
        <v>0.33402162695653681</v>
      </c>
      <c r="U1914" s="20">
        <f t="shared" si="531"/>
        <v>1.1332055164510062</v>
      </c>
      <c r="V1914" s="14">
        <f t="shared" si="532"/>
        <v>0.50596611778507927</v>
      </c>
      <c r="W1914" s="14">
        <f t="shared" si="533"/>
        <v>-0.17466379471607146</v>
      </c>
      <c r="X1914" s="14">
        <f t="shared" si="534"/>
        <v>0.82962925879000637</v>
      </c>
      <c r="Y1914" s="14">
        <f t="shared" si="535"/>
        <v>0.32789618565725076</v>
      </c>
      <c r="Z1914" s="15">
        <f t="shared" si="536"/>
        <v>0.39907512099091852</v>
      </c>
      <c r="AA1914" s="14">
        <f t="shared" si="537"/>
        <v>1.3912439205872844</v>
      </c>
      <c r="AB1914" s="14">
        <f t="shared" si="538"/>
        <v>-0.18463265639407161</v>
      </c>
      <c r="AC1914" s="14">
        <f t="shared" si="539"/>
        <v>1.0218453048291563</v>
      </c>
      <c r="AD1914" s="14">
        <f t="shared" si="540"/>
        <v>1.9544791362373546</v>
      </c>
      <c r="AE1914" s="14">
        <f t="shared" si="541"/>
        <v>2.7927782061581414</v>
      </c>
      <c r="AF1914" s="18">
        <f t="shared" si="542"/>
        <v>1</v>
      </c>
      <c r="AG1914" s="18">
        <f t="shared" si="543"/>
        <v>1</v>
      </c>
      <c r="AH1914" s="18">
        <f t="shared" si="544"/>
        <v>1</v>
      </c>
      <c r="AI1914" s="19" t="str">
        <f t="shared" si="545"/>
        <v/>
      </c>
      <c r="AJ1914" s="19" t="str">
        <f t="shared" si="546"/>
        <v/>
      </c>
      <c r="AK1914" s="19" t="str">
        <f t="shared" si="547"/>
        <v/>
      </c>
    </row>
    <row r="1915" spans="2:37" x14ac:dyDescent="0.15">
      <c r="B1915" s="51" t="str">
        <f>IFERROR(IF(AND(AF1915=1,AI1915=1),MAX($B$5:B1914)+1,""),"")</f>
        <v/>
      </c>
      <c r="C1915" s="51" t="str">
        <f>IFERROR(IF(AND(AG1915=1,AJ1915=1),MAX($C$5:C1914)+1,""),"")</f>
        <v/>
      </c>
      <c r="D1915" s="51" t="str">
        <f>IFERROR(IF(AND(AH1915=1,AK1915=1),MAX($D$5:D1914)+1,""),"")</f>
        <v/>
      </c>
      <c r="F1915" s="5" t="s">
        <v>3927</v>
      </c>
      <c r="G1915" s="5" t="s">
        <v>3928</v>
      </c>
      <c r="H1915" s="12">
        <f>IFERROR([1]!EM_S_STM07_IS(F1915,"9",$H$1,"1")/1000000,"")</f>
        <v>1444.9865575899998</v>
      </c>
      <c r="I1915" s="12">
        <f>IFERROR([1]!EM_S_STM07_IS(F1915,"9",$I$1,"1")/1000000,"")</f>
        <v>1601.22735784</v>
      </c>
      <c r="J1915" s="12">
        <f>IFERROR([1]!EM_S_STM07_IS(F1915,"9",$J$1,"1")/1000000,"")</f>
        <v>1841.40766403</v>
      </c>
      <c r="K1915" s="12">
        <f>IFERROR([1]!EM_S_STM07_IS(F1915,"9",$K$1,"1")/1000000,"")</f>
        <v>1294.09028392</v>
      </c>
      <c r="L1915" s="12">
        <f>IFERROR([1]!EM_S_STM07_IS(F1915,"9",$L$1,"1")/1000000,"")</f>
        <v>1489.90999678</v>
      </c>
      <c r="M1915" s="13">
        <f>IFERROR([1]!EM_S_STM07_IS(F1915,"9",$M$1,"1")/1000000,"")</f>
        <v>1664.6222717000001</v>
      </c>
      <c r="N1915" s="12">
        <f>IFERROR([1]!EM_S_STM07_IS(F1915,"61",$N$1,"1")/1000000,"")</f>
        <v>230.99320369</v>
      </c>
      <c r="O1915" s="12">
        <f>IFERROR([1]!EM_S_STM07_IS(F1915,"61",$O$1,"1")/1000000,"")</f>
        <v>256.12740581999998</v>
      </c>
      <c r="P1915" s="12">
        <f>IFERROR([1]!EM_S_STM07_IS(F1915,"61",$P$1,"1")/1000000,"")</f>
        <v>240.0082433</v>
      </c>
      <c r="Q1915" s="12">
        <f>IFERROR([1]!EM_S_STM07_IS(F1915,"61",$Q$1,"1")/1000000,"")</f>
        <v>143.80805341999999</v>
      </c>
      <c r="R1915" s="12">
        <f>IFERROR([1]!EM_S_STM07_IS(F1915,"61",$R$1,"1")/1000000,"")</f>
        <v>209.24205627000001</v>
      </c>
      <c r="S1915" s="12">
        <f>IFERROR([1]!EM_S_STM07_IS(F1915,"61",$S$1,"1")/1000000,"")</f>
        <v>295.79078933999995</v>
      </c>
      <c r="T1915" s="20">
        <f t="shared" si="530"/>
        <v>2.870388216920472E-2</v>
      </c>
      <c r="U1915" s="20">
        <f t="shared" si="531"/>
        <v>5.0696024003532791E-2</v>
      </c>
      <c r="V1915" s="14">
        <f t="shared" si="532"/>
        <v>0.10812612714583594</v>
      </c>
      <c r="W1915" s="14">
        <f t="shared" si="533"/>
        <v>0.14999762839050845</v>
      </c>
      <c r="X1915" s="14">
        <f t="shared" si="534"/>
        <v>-0.29722770834578383</v>
      </c>
      <c r="Y1915" s="14">
        <f t="shared" si="535"/>
        <v>0.15131843217834209</v>
      </c>
      <c r="Z1915" s="15">
        <f t="shared" si="536"/>
        <v>0.11726364364128636</v>
      </c>
      <c r="AA1915" s="14">
        <f t="shared" si="537"/>
        <v>0.10880927113219682</v>
      </c>
      <c r="AB1915" s="14">
        <f t="shared" si="538"/>
        <v>-6.2934157586119949E-2</v>
      </c>
      <c r="AC1915" s="14">
        <f t="shared" si="539"/>
        <v>-0.40082035748977962</v>
      </c>
      <c r="AD1915" s="14">
        <f t="shared" si="540"/>
        <v>0.45500930785076482</v>
      </c>
      <c r="AE1915" s="14">
        <f t="shared" si="541"/>
        <v>0.41362971963112383</v>
      </c>
      <c r="AF1915" s="18" t="str">
        <f t="shared" si="542"/>
        <v/>
      </c>
      <c r="AG1915" s="18" t="str">
        <f t="shared" si="543"/>
        <v/>
      </c>
      <c r="AH1915" s="18" t="str">
        <f t="shared" si="544"/>
        <v/>
      </c>
      <c r="AI1915" s="19" t="str">
        <f t="shared" si="545"/>
        <v/>
      </c>
      <c r="AJ1915" s="19" t="str">
        <f t="shared" si="546"/>
        <v/>
      </c>
      <c r="AK1915" s="19" t="str">
        <f t="shared" si="547"/>
        <v/>
      </c>
    </row>
    <row r="1916" spans="2:37" x14ac:dyDescent="0.15">
      <c r="B1916" s="51" t="str">
        <f>IFERROR(IF(AND(AF1916=1,AI1916=1),MAX($B$5:B1915)+1,""),"")</f>
        <v/>
      </c>
      <c r="C1916" s="51" t="str">
        <f>IFERROR(IF(AND(AG1916=1,AJ1916=1),MAX($C$5:C1915)+1,""),"")</f>
        <v/>
      </c>
      <c r="D1916" s="51" t="str">
        <f>IFERROR(IF(AND(AH1916=1,AK1916=1),MAX($D$5:D1915)+1,""),"")</f>
        <v/>
      </c>
      <c r="F1916" s="5" t="s">
        <v>3929</v>
      </c>
      <c r="G1916" s="5" t="s">
        <v>3930</v>
      </c>
      <c r="H1916" s="12">
        <f>IFERROR([1]!EM_S_STM07_IS(F1916,"9",$H$1,"1")/1000000,"")</f>
        <v>602.75435908999998</v>
      </c>
      <c r="I1916" s="12">
        <f>IFERROR([1]!EM_S_STM07_IS(F1916,"9",$I$1,"1")/1000000,"")</f>
        <v>588.80517607000002</v>
      </c>
      <c r="J1916" s="12">
        <f>IFERROR([1]!EM_S_STM07_IS(F1916,"9",$J$1,"1")/1000000,"")</f>
        <v>690.34621866999998</v>
      </c>
      <c r="K1916" s="12">
        <f>IFERROR([1]!EM_S_STM07_IS(F1916,"9",$K$1,"1")/1000000,"")</f>
        <v>764.68096539999999</v>
      </c>
      <c r="L1916" s="12">
        <f>IFERROR([1]!EM_S_STM07_IS(F1916,"9",$L$1,"1")/1000000,"")</f>
        <v>739.87486708000006</v>
      </c>
      <c r="M1916" s="13">
        <f>IFERROR([1]!EM_S_STM07_IS(F1916,"9",$M$1,"1")/1000000,"")</f>
        <v>818.21809561999999</v>
      </c>
      <c r="N1916" s="12">
        <f>IFERROR([1]!EM_S_STM07_IS(F1916,"61",$N$1,"1")/1000000,"")</f>
        <v>41.945186810000003</v>
      </c>
      <c r="O1916" s="12">
        <f>IFERROR([1]!EM_S_STM07_IS(F1916,"61",$O$1,"1")/1000000,"")</f>
        <v>39.887903919999999</v>
      </c>
      <c r="P1916" s="12">
        <f>IFERROR([1]!EM_S_STM07_IS(F1916,"61",$P$1,"1")/1000000,"")</f>
        <v>32.257025460000001</v>
      </c>
      <c r="Q1916" s="12">
        <f>IFERROR([1]!EM_S_STM07_IS(F1916,"61",$Q$1,"1")/1000000,"")</f>
        <v>43.623198639999998</v>
      </c>
      <c r="R1916" s="12">
        <f>IFERROR([1]!EM_S_STM07_IS(F1916,"61",$R$1,"1")/1000000,"")</f>
        <v>25.692567660000002</v>
      </c>
      <c r="S1916" s="12">
        <f>IFERROR([1]!EM_S_STM07_IS(F1916,"61",$S$1,"1")/1000000,"")</f>
        <v>40.298124020000003</v>
      </c>
      <c r="T1916" s="20">
        <f t="shared" si="530"/>
        <v>6.3030545911960223E-2</v>
      </c>
      <c r="U1916" s="20">
        <f t="shared" si="531"/>
        <v>-7.9797459297333839E-3</v>
      </c>
      <c r="V1916" s="14">
        <f t="shared" si="532"/>
        <v>-2.3142400896211765E-2</v>
      </c>
      <c r="W1916" s="14">
        <f t="shared" si="533"/>
        <v>0.17245270036133017</v>
      </c>
      <c r="X1916" s="14">
        <f t="shared" si="534"/>
        <v>0.10767748807723039</v>
      </c>
      <c r="Y1916" s="14">
        <f t="shared" si="535"/>
        <v>-3.2439800965915262E-2</v>
      </c>
      <c r="Z1916" s="15">
        <f t="shared" si="536"/>
        <v>0.10588713311642867</v>
      </c>
      <c r="AA1916" s="14">
        <f t="shared" si="537"/>
        <v>-4.9046935928999932E-2</v>
      </c>
      <c r="AB1916" s="14">
        <f t="shared" si="538"/>
        <v>-0.1913080836562544</v>
      </c>
      <c r="AC1916" s="14">
        <f t="shared" si="539"/>
        <v>0.35236271844390937</v>
      </c>
      <c r="AD1916" s="14">
        <f t="shared" si="540"/>
        <v>-0.41103430144983971</v>
      </c>
      <c r="AE1916" s="14">
        <f t="shared" si="541"/>
        <v>0.56847398645714031</v>
      </c>
      <c r="AF1916" s="18" t="str">
        <f t="shared" si="542"/>
        <v/>
      </c>
      <c r="AG1916" s="18" t="str">
        <f t="shared" si="543"/>
        <v/>
      </c>
      <c r="AH1916" s="18" t="str">
        <f t="shared" si="544"/>
        <v/>
      </c>
      <c r="AI1916" s="19" t="str">
        <f t="shared" si="545"/>
        <v/>
      </c>
      <c r="AJ1916" s="19" t="str">
        <f t="shared" si="546"/>
        <v/>
      </c>
      <c r="AK1916" s="19" t="str">
        <f t="shared" si="547"/>
        <v/>
      </c>
    </row>
    <row r="1917" spans="2:37" x14ac:dyDescent="0.15">
      <c r="B1917" s="51">
        <f>IFERROR(IF(AND(AF1917=1,AI1917=1),MAX($B$5:B1916)+1,""),"")</f>
        <v>170</v>
      </c>
      <c r="C1917" s="51">
        <f>IFERROR(IF(AND(AG1917=1,AJ1917=1),MAX($C$5:C1916)+1,""),"")</f>
        <v>85</v>
      </c>
      <c r="D1917" s="51">
        <f>IFERROR(IF(AND(AH1917=1,AK1917=1),MAX($D$5:D1916)+1,""),"")</f>
        <v>56</v>
      </c>
      <c r="F1917" s="5" t="s">
        <v>3931</v>
      </c>
      <c r="G1917" s="5" t="s">
        <v>3932</v>
      </c>
      <c r="H1917" s="12">
        <f>IFERROR([1]!EM_S_STM07_IS(F1917,"9",$H$1,"1")/1000000,"")</f>
        <v>6259.5306257000002</v>
      </c>
      <c r="I1917" s="12">
        <f>IFERROR([1]!EM_S_STM07_IS(F1917,"9",$I$1,"1")/1000000,"")</f>
        <v>7268.5999382099999</v>
      </c>
      <c r="J1917" s="12">
        <f>IFERROR([1]!EM_S_STM07_IS(F1917,"9",$J$1,"1")/1000000,"")</f>
        <v>9901.3583489899993</v>
      </c>
      <c r="K1917" s="12">
        <f>IFERROR([1]!EM_S_STM07_IS(F1917,"9",$K$1,"1")/1000000,"")</f>
        <v>14829.508156280001</v>
      </c>
      <c r="L1917" s="12">
        <f>IFERROR([1]!EM_S_STM07_IS(F1917,"9",$L$1,"1")/1000000,"")</f>
        <v>17857.372640419999</v>
      </c>
      <c r="M1917" s="13">
        <f>IFERROR([1]!EM_S_STM07_IS(F1917,"9",$M$1,"1")/1000000,"")</f>
        <v>20570.225970419997</v>
      </c>
      <c r="N1917" s="12">
        <f>IFERROR([1]!EM_S_STM07_IS(F1917,"61",$N$1,"1")/1000000,"")</f>
        <v>194.93810300999999</v>
      </c>
      <c r="O1917" s="12">
        <f>IFERROR([1]!EM_S_STM07_IS(F1917,"61",$O$1,"1")/1000000,"")</f>
        <v>269.00380883999998</v>
      </c>
      <c r="P1917" s="12">
        <f>IFERROR([1]!EM_S_STM07_IS(F1917,"61",$P$1,"1")/1000000,"")</f>
        <v>348.56022697000003</v>
      </c>
      <c r="Q1917" s="12">
        <f>IFERROR([1]!EM_S_STM07_IS(F1917,"61",$Q$1,"1")/1000000,"")</f>
        <v>484.83204926999997</v>
      </c>
      <c r="R1917" s="12">
        <f>IFERROR([1]!EM_S_STM07_IS(F1917,"61",$R$1,"1")/1000000,"")</f>
        <v>550.17782219000003</v>
      </c>
      <c r="S1917" s="12">
        <f>IFERROR([1]!EM_S_STM07_IS(F1917,"61",$S$1,"1")/1000000,"")</f>
        <v>614.45364044000007</v>
      </c>
      <c r="T1917" s="20">
        <f t="shared" si="530"/>
        <v>0.2686430914130562</v>
      </c>
      <c r="U1917" s="20">
        <f t="shared" si="531"/>
        <v>0.25810960282151596</v>
      </c>
      <c r="V1917" s="14">
        <f t="shared" si="532"/>
        <v>0.16120526807026461</v>
      </c>
      <c r="W1917" s="14">
        <f t="shared" si="533"/>
        <v>0.36220983864305994</v>
      </c>
      <c r="X1917" s="14">
        <f t="shared" si="534"/>
        <v>0.49772461854112204</v>
      </c>
      <c r="Y1917" s="14">
        <f t="shared" si="535"/>
        <v>0.20417834848135258</v>
      </c>
      <c r="Z1917" s="15">
        <f t="shared" si="536"/>
        <v>0.15191783162207634</v>
      </c>
      <c r="AA1917" s="14">
        <f t="shared" si="537"/>
        <v>0.37994473469458429</v>
      </c>
      <c r="AB1917" s="14">
        <f t="shared" si="538"/>
        <v>0.29574457875917731</v>
      </c>
      <c r="AC1917" s="14">
        <f t="shared" si="539"/>
        <v>0.39095631617123261</v>
      </c>
      <c r="AD1917" s="14">
        <f t="shared" si="540"/>
        <v>0.13478022547888413</v>
      </c>
      <c r="AE1917" s="14">
        <f t="shared" si="541"/>
        <v>0.11682735228066471</v>
      </c>
      <c r="AF1917" s="18">
        <f t="shared" si="542"/>
        <v>1</v>
      </c>
      <c r="AG1917" s="18">
        <f t="shared" si="543"/>
        <v>1</v>
      </c>
      <c r="AH1917" s="18">
        <f t="shared" si="544"/>
        <v>1</v>
      </c>
      <c r="AI1917" s="19">
        <f t="shared" si="545"/>
        <v>1</v>
      </c>
      <c r="AJ1917" s="19">
        <f t="shared" si="546"/>
        <v>1</v>
      </c>
      <c r="AK1917" s="19">
        <f t="shared" si="547"/>
        <v>1</v>
      </c>
    </row>
    <row r="1918" spans="2:37" x14ac:dyDescent="0.15">
      <c r="B1918" s="51" t="str">
        <f>IFERROR(IF(AND(AF1918=1,AI1918=1),MAX($B$5:B1917)+1,""),"")</f>
        <v/>
      </c>
      <c r="C1918" s="51" t="str">
        <f>IFERROR(IF(AND(AG1918=1,AJ1918=1),MAX($C$5:C1917)+1,""),"")</f>
        <v/>
      </c>
      <c r="D1918" s="51" t="str">
        <f>IFERROR(IF(AND(AH1918=1,AK1918=1),MAX($D$5:D1917)+1,""),"")</f>
        <v/>
      </c>
      <c r="F1918" s="5" t="s">
        <v>3933</v>
      </c>
      <c r="G1918" s="5" t="s">
        <v>3934</v>
      </c>
      <c r="H1918" s="12" t="str">
        <f>IFERROR([1]!EM_S_STM07_IS(F1918,"9",$H$1,"1")/1000000,"")</f>
        <v/>
      </c>
      <c r="I1918" s="12">
        <f>IFERROR([1]!EM_S_STM07_IS(F1918,"9",$I$1,"1")/1000000,"")</f>
        <v>33934.350584120002</v>
      </c>
      <c r="J1918" s="12">
        <f>IFERROR([1]!EM_S_STM07_IS(F1918,"9",$J$1,"1")/1000000,"")</f>
        <v>29355.741014029998</v>
      </c>
      <c r="K1918" s="12">
        <f>IFERROR([1]!EM_S_STM07_IS(F1918,"9",$K$1,"1")/1000000,"")</f>
        <v>35402.328040640001</v>
      </c>
      <c r="L1918" s="12">
        <f>IFERROR([1]!EM_S_STM07_IS(F1918,"9",$L$1,"1")/1000000,"")</f>
        <v>48383.97206593</v>
      </c>
      <c r="M1918" s="13">
        <f>IFERROR([1]!EM_S_STM07_IS(F1918,"9",$M$1,"1")/1000000,"")</f>
        <v>59923.307038629995</v>
      </c>
      <c r="N1918" s="12">
        <f>IFERROR([1]!EM_S_STM07_IS(F1918,"61",$N$1,"1")/1000000,"")</f>
        <v>30.1807935</v>
      </c>
      <c r="O1918" s="12">
        <f>IFERROR([1]!EM_S_STM07_IS(F1918,"61",$O$1,"1")/1000000,"")</f>
        <v>177.50984625000001</v>
      </c>
      <c r="P1918" s="12">
        <f>IFERROR([1]!EM_S_STM07_IS(F1918,"61",$P$1,"1")/1000000,"")</f>
        <v>114.85787190000001</v>
      </c>
      <c r="Q1918" s="12">
        <f>IFERROR([1]!EM_S_STM07_IS(F1918,"61",$Q$1,"1")/1000000,"")</f>
        <v>241.43535287999998</v>
      </c>
      <c r="R1918" s="12">
        <f>IFERROR([1]!EM_S_STM07_IS(F1918,"61",$R$1,"1")/1000000,"")</f>
        <v>283.50024494000002</v>
      </c>
      <c r="S1918" s="12">
        <f>IFERROR([1]!EM_S_STM07_IS(F1918,"61",$S$1,"1")/1000000,"")</f>
        <v>288.85482597000004</v>
      </c>
      <c r="T1918" s="20" t="str">
        <f t="shared" si="530"/>
        <v/>
      </c>
      <c r="U1918" s="20">
        <f t="shared" si="531"/>
        <v>0.57104923214400727</v>
      </c>
      <c r="V1918" s="14" t="str">
        <f t="shared" si="532"/>
        <v/>
      </c>
      <c r="W1918" s="14">
        <f t="shared" si="533"/>
        <v>-0.13492551032441508</v>
      </c>
      <c r="X1918" s="14">
        <f t="shared" si="534"/>
        <v>0.20597630370564163</v>
      </c>
      <c r="Y1918" s="14">
        <f t="shared" si="535"/>
        <v>0.36668899317547021</v>
      </c>
      <c r="Z1918" s="15">
        <f t="shared" si="536"/>
        <v>0.23849499079935024</v>
      </c>
      <c r="AA1918" s="14">
        <f t="shared" si="537"/>
        <v>4.8815500079545631</v>
      </c>
      <c r="AB1918" s="14">
        <f t="shared" si="538"/>
        <v>-0.35294929083405702</v>
      </c>
      <c r="AC1918" s="14">
        <f t="shared" si="539"/>
        <v>1.1020357498021864</v>
      </c>
      <c r="AD1918" s="14">
        <f t="shared" si="540"/>
        <v>0.17422838684650893</v>
      </c>
      <c r="AE1918" s="14">
        <f t="shared" si="541"/>
        <v>1.8887394722121892E-2</v>
      </c>
      <c r="AF1918" s="18" t="str">
        <f t="shared" si="542"/>
        <v/>
      </c>
      <c r="AG1918" s="18">
        <f t="shared" si="543"/>
        <v>1</v>
      </c>
      <c r="AH1918" s="18" t="str">
        <f t="shared" si="544"/>
        <v/>
      </c>
      <c r="AI1918" s="19" t="str">
        <f t="shared" si="545"/>
        <v/>
      </c>
      <c r="AJ1918" s="19" t="str">
        <f t="shared" si="546"/>
        <v/>
      </c>
      <c r="AK1918" s="19" t="str">
        <f t="shared" si="547"/>
        <v/>
      </c>
    </row>
    <row r="1919" spans="2:37" x14ac:dyDescent="0.15">
      <c r="B1919" s="51" t="str">
        <f>IFERROR(IF(AND(AF1919=1,AI1919=1),MAX($B$5:B1918)+1,""),"")</f>
        <v/>
      </c>
      <c r="C1919" s="51" t="str">
        <f>IFERROR(IF(AND(AG1919=1,AJ1919=1),MAX($C$5:C1918)+1,""),"")</f>
        <v/>
      </c>
      <c r="D1919" s="51" t="str">
        <f>IFERROR(IF(AND(AH1919=1,AK1919=1),MAX($D$5:D1918)+1,""),"")</f>
        <v/>
      </c>
      <c r="F1919" s="5" t="s">
        <v>3935</v>
      </c>
      <c r="G1919" s="5" t="s">
        <v>3936</v>
      </c>
      <c r="H1919" s="12">
        <f>IFERROR([1]!EM_S_STM07_IS(F1919,"9",$H$1,"1")/1000000,"")</f>
        <v>131465.91064575</v>
      </c>
      <c r="I1919" s="12">
        <f>IFERROR([1]!EM_S_STM07_IS(F1919,"9",$I$1,"1")/1000000,"")</f>
        <v>162052.66186207999</v>
      </c>
      <c r="J1919" s="12">
        <f>IFERROR([1]!EM_S_STM07_IS(F1919,"9",$J$1,"1")/1000000,"")</f>
        <v>149388.44989361</v>
      </c>
      <c r="K1919" s="12">
        <f>IFERROR([1]!EM_S_STM07_IS(F1919,"9",$K$1,"1")/1000000,"")</f>
        <v>203259.15004245003</v>
      </c>
      <c r="L1919" s="12">
        <f>IFERROR([1]!EM_S_STM07_IS(F1919,"9",$L$1,"1")/1000000,"")</f>
        <v>134559.38498177001</v>
      </c>
      <c r="M1919" s="13">
        <f>IFERROR([1]!EM_S_STM07_IS(F1919,"9",$M$1,"1")/1000000,"")</f>
        <v>61985.524162410002</v>
      </c>
      <c r="N1919" s="12">
        <f>IFERROR([1]!EM_S_STM07_IS(F1919,"61",$N$1,"1")/1000000,"")</f>
        <v>384.79562799000001</v>
      </c>
      <c r="O1919" s="12">
        <f>IFERROR([1]!EM_S_STM07_IS(F1919,"61",$O$1,"1")/1000000,"")</f>
        <v>537.80187920000003</v>
      </c>
      <c r="P1919" s="12">
        <f>IFERROR([1]!EM_S_STM07_IS(F1919,"61",$P$1,"1")/1000000,"")</f>
        <v>-380.44426263999998</v>
      </c>
      <c r="Q1919" s="12">
        <f>IFERROR([1]!EM_S_STM07_IS(F1919,"61",$Q$1,"1")/1000000,"")</f>
        <v>279.78434029000005</v>
      </c>
      <c r="R1919" s="12">
        <f>IFERROR([1]!EM_S_STM07_IS(F1919,"61",$R$1,"1")/1000000,"")</f>
        <v>210.04592657000001</v>
      </c>
      <c r="S1919" s="12">
        <f>IFERROR([1]!EM_S_STM07_IS(F1919,"61",$S$1,"1")/1000000,"")</f>
        <v>-3953.0040153899999</v>
      </c>
      <c r="T1919" s="20">
        <f t="shared" si="530"/>
        <v>-0.13960985993858965</v>
      </c>
      <c r="U1919" s="20">
        <f t="shared" si="531"/>
        <v>-2.5934536131725228</v>
      </c>
      <c r="V1919" s="14">
        <f t="shared" si="532"/>
        <v>0.23265918188289508</v>
      </c>
      <c r="W1919" s="14">
        <f t="shared" si="533"/>
        <v>-7.8148743889491071E-2</v>
      </c>
      <c r="X1919" s="14">
        <f t="shared" si="534"/>
        <v>0.36060820088303436</v>
      </c>
      <c r="Y1919" s="14">
        <f t="shared" si="535"/>
        <v>-0.33799100825882766</v>
      </c>
      <c r="Z1919" s="15">
        <f t="shared" si="536"/>
        <v>-0.5393444747773799</v>
      </c>
      <c r="AA1919" s="14">
        <f t="shared" si="537"/>
        <v>0.39762991073790555</v>
      </c>
      <c r="AB1919" s="14">
        <f t="shared" si="538"/>
        <v>-1.7074059748655486</v>
      </c>
      <c r="AC1919" s="14">
        <f t="shared" si="539"/>
        <v>1.7354147972912117</v>
      </c>
      <c r="AD1919" s="14">
        <f t="shared" si="540"/>
        <v>-0.24925774490350419</v>
      </c>
      <c r="AE1919" s="14">
        <f t="shared" si="541"/>
        <v>-19.81971281205789</v>
      </c>
      <c r="AF1919" s="18" t="str">
        <f t="shared" si="542"/>
        <v/>
      </c>
      <c r="AG1919" s="18" t="str">
        <f t="shared" si="543"/>
        <v/>
      </c>
      <c r="AH1919" s="18" t="str">
        <f t="shared" si="544"/>
        <v/>
      </c>
      <c r="AI1919" s="19" t="str">
        <f t="shared" si="545"/>
        <v/>
      </c>
      <c r="AJ1919" s="19" t="str">
        <f t="shared" si="546"/>
        <v/>
      </c>
      <c r="AK1919" s="19" t="str">
        <f t="shared" si="547"/>
        <v/>
      </c>
    </row>
    <row r="1920" spans="2:37" x14ac:dyDescent="0.15">
      <c r="B1920" s="51" t="str">
        <f>IFERROR(IF(AND(AF1920=1,AI1920=1),MAX($B$5:B1919)+1,""),"")</f>
        <v/>
      </c>
      <c r="C1920" s="51" t="str">
        <f>IFERROR(IF(AND(AG1920=1,AJ1920=1),MAX($C$5:C1919)+1,""),"")</f>
        <v/>
      </c>
      <c r="D1920" s="51" t="str">
        <f>IFERROR(IF(AND(AH1920=1,AK1920=1),MAX($D$5:D1919)+1,""),"")</f>
        <v/>
      </c>
      <c r="F1920" s="5" t="s">
        <v>3937</v>
      </c>
      <c r="G1920" s="5" t="s">
        <v>3938</v>
      </c>
      <c r="H1920" s="12">
        <f>IFERROR([1]!EM_S_STM07_IS(F1920,"9",$H$1,"1")/1000000,"")</f>
        <v>1079.2332702399999</v>
      </c>
      <c r="I1920" s="12">
        <f>IFERROR([1]!EM_S_STM07_IS(F1920,"9",$I$1,"1")/1000000,"")</f>
        <v>1245.5542376800001</v>
      </c>
      <c r="J1920" s="12">
        <f>IFERROR([1]!EM_S_STM07_IS(F1920,"9",$J$1,"1")/1000000,"")</f>
        <v>1421.7891527199999</v>
      </c>
      <c r="K1920" s="12">
        <f>IFERROR([1]!EM_S_STM07_IS(F1920,"9",$K$1,"1")/1000000,"")</f>
        <v>1467.9238457199999</v>
      </c>
      <c r="L1920" s="12">
        <f>IFERROR([1]!EM_S_STM07_IS(F1920,"9",$L$1,"1")/1000000,"")</f>
        <v>1337.94772504</v>
      </c>
      <c r="M1920" s="13">
        <f>IFERROR([1]!EM_S_STM07_IS(F1920,"9",$M$1,"1")/1000000,"")</f>
        <v>1375.9456359400001</v>
      </c>
      <c r="N1920" s="12">
        <f>IFERROR([1]!EM_S_STM07_IS(F1920,"61",$N$1,"1")/1000000,"")</f>
        <v>124.3122982</v>
      </c>
      <c r="O1920" s="12">
        <f>IFERROR([1]!EM_S_STM07_IS(F1920,"61",$O$1,"1")/1000000,"")</f>
        <v>170.25156988000001</v>
      </c>
      <c r="P1920" s="12">
        <f>IFERROR([1]!EM_S_STM07_IS(F1920,"61",$P$1,"1")/1000000,"")</f>
        <v>190.83500698</v>
      </c>
      <c r="Q1920" s="12">
        <f>IFERROR([1]!EM_S_STM07_IS(F1920,"61",$Q$1,"1")/1000000,"")</f>
        <v>143.93834013</v>
      </c>
      <c r="R1920" s="12">
        <f>IFERROR([1]!EM_S_STM07_IS(F1920,"61",$R$1,"1")/1000000,"")</f>
        <v>184.84876283000003</v>
      </c>
      <c r="S1920" s="12">
        <f>IFERROR([1]!EM_S_STM07_IS(F1920,"61",$S$1,"1")/1000000,"")</f>
        <v>133.29303032999999</v>
      </c>
      <c r="T1920" s="20">
        <f t="shared" si="530"/>
        <v>4.9777330178224721E-2</v>
      </c>
      <c r="U1920" s="20">
        <f t="shared" si="531"/>
        <v>1.4048365118824346E-2</v>
      </c>
      <c r="V1920" s="14">
        <f t="shared" si="532"/>
        <v>0.15411030407079071</v>
      </c>
      <c r="W1920" s="14">
        <f t="shared" si="533"/>
        <v>0.14149116088935579</v>
      </c>
      <c r="X1920" s="14">
        <f t="shared" si="534"/>
        <v>3.2448336598813188E-2</v>
      </c>
      <c r="Y1920" s="14">
        <f t="shared" si="535"/>
        <v>-8.8544185080833046E-2</v>
      </c>
      <c r="Z1920" s="15">
        <f t="shared" si="536"/>
        <v>2.8400146125936328E-2</v>
      </c>
      <c r="AA1920" s="14">
        <f t="shared" si="537"/>
        <v>0.36954728007755555</v>
      </c>
      <c r="AB1920" s="14">
        <f t="shared" si="538"/>
        <v>0.12090013099149695</v>
      </c>
      <c r="AC1920" s="14">
        <f t="shared" si="539"/>
        <v>-0.2457445706222805</v>
      </c>
      <c r="AD1920" s="14">
        <f t="shared" si="540"/>
        <v>0.28422185960357182</v>
      </c>
      <c r="AE1920" s="14">
        <f t="shared" si="541"/>
        <v>-0.2789076416346607</v>
      </c>
      <c r="AF1920" s="18" t="str">
        <f t="shared" si="542"/>
        <v/>
      </c>
      <c r="AG1920" s="18" t="str">
        <f t="shared" si="543"/>
        <v/>
      </c>
      <c r="AH1920" s="18" t="str">
        <f t="shared" si="544"/>
        <v/>
      </c>
      <c r="AI1920" s="19" t="str">
        <f t="shared" si="545"/>
        <v/>
      </c>
      <c r="AJ1920" s="19" t="str">
        <f t="shared" si="546"/>
        <v/>
      </c>
      <c r="AK1920" s="19" t="str">
        <f t="shared" si="547"/>
        <v/>
      </c>
    </row>
    <row r="1921" spans="2:37" x14ac:dyDescent="0.15">
      <c r="B1921" s="51" t="str">
        <f>IFERROR(IF(AND(AF1921=1,AI1921=1),MAX($B$5:B1920)+1,""),"")</f>
        <v/>
      </c>
      <c r="C1921" s="51" t="str">
        <f>IFERROR(IF(AND(AG1921=1,AJ1921=1),MAX($C$5:C1920)+1,""),"")</f>
        <v/>
      </c>
      <c r="D1921" s="51" t="str">
        <f>IFERROR(IF(AND(AH1921=1,AK1921=1),MAX($D$5:D1920)+1,""),"")</f>
        <v/>
      </c>
      <c r="F1921" s="5" t="s">
        <v>3939</v>
      </c>
      <c r="G1921" s="5" t="s">
        <v>3940</v>
      </c>
      <c r="H1921" s="12">
        <f>IFERROR([1]!EM_S_STM07_IS(F1921,"9",$H$1,"1")/1000000,"")</f>
        <v>21263.700581009998</v>
      </c>
      <c r="I1921" s="12">
        <f>IFERROR([1]!EM_S_STM07_IS(F1921,"9",$I$1,"1")/1000000,"")</f>
        <v>23523.7235502</v>
      </c>
      <c r="J1921" s="12">
        <f>IFERROR([1]!EM_S_STM07_IS(F1921,"9",$J$1,"1")/1000000,"")</f>
        <v>25251.980431</v>
      </c>
      <c r="K1921" s="12">
        <f>IFERROR([1]!EM_S_STM07_IS(F1921,"9",$K$1,"1")/1000000,"")</f>
        <v>28479.85909563</v>
      </c>
      <c r="L1921" s="12">
        <f>IFERROR([1]!EM_S_STM07_IS(F1921,"9",$L$1,"1")/1000000,"")</f>
        <v>29007.069215720003</v>
      </c>
      <c r="M1921" s="13">
        <f>IFERROR([1]!EM_S_STM07_IS(F1921,"9",$M$1,"1")/1000000,"")</f>
        <v>30189.986791790001</v>
      </c>
      <c r="N1921" s="12">
        <f>IFERROR([1]!EM_S_STM07_IS(F1921,"61",$N$1,"1")/1000000,"")</f>
        <v>834.90536238000004</v>
      </c>
      <c r="O1921" s="12">
        <f>IFERROR([1]!EM_S_STM07_IS(F1921,"61",$O$1,"1")/1000000,"")</f>
        <v>1689.0671398299999</v>
      </c>
      <c r="P1921" s="12">
        <f>IFERROR([1]!EM_S_STM07_IS(F1921,"61",$P$1,"1")/1000000,"")</f>
        <v>1603.15898057</v>
      </c>
      <c r="Q1921" s="12">
        <f>IFERROR([1]!EM_S_STM07_IS(F1921,"61",$Q$1,"1")/1000000,"")</f>
        <v>1582.87906744</v>
      </c>
      <c r="R1921" s="12">
        <f>IFERROR([1]!EM_S_STM07_IS(F1921,"61",$R$1,"1")/1000000,"")</f>
        <v>1400.0419874200002</v>
      </c>
      <c r="S1921" s="12">
        <f>IFERROR([1]!EM_S_STM07_IS(F1921,"61",$S$1,"1")/1000000,"")</f>
        <v>1488.7823826700001</v>
      </c>
      <c r="T1921" s="20">
        <f t="shared" si="530"/>
        <v>7.2617343554315594E-2</v>
      </c>
      <c r="U1921" s="20">
        <f t="shared" si="531"/>
        <v>0.12263555878932353</v>
      </c>
      <c r="V1921" s="14">
        <f t="shared" si="532"/>
        <v>0.10628549628884278</v>
      </c>
      <c r="W1921" s="14">
        <f t="shared" si="533"/>
        <v>7.3468678422098949E-2</v>
      </c>
      <c r="X1921" s="14">
        <f t="shared" si="534"/>
        <v>0.12782675297290227</v>
      </c>
      <c r="Y1921" s="14">
        <f t="shared" si="535"/>
        <v>1.8511682881566623E-2</v>
      </c>
      <c r="Z1921" s="15">
        <f t="shared" si="536"/>
        <v>4.0780320385795175E-2</v>
      </c>
      <c r="AA1921" s="14">
        <f t="shared" si="537"/>
        <v>1.0230641889939562</v>
      </c>
      <c r="AB1921" s="14">
        <f t="shared" si="538"/>
        <v>-5.0861305175024747E-2</v>
      </c>
      <c r="AC1921" s="14">
        <f t="shared" si="539"/>
        <v>-1.2649970075200892E-2</v>
      </c>
      <c r="AD1921" s="14">
        <f t="shared" si="540"/>
        <v>-0.11550919067727855</v>
      </c>
      <c r="AE1921" s="14">
        <f t="shared" si="541"/>
        <v>6.3384095653824538E-2</v>
      </c>
      <c r="AF1921" s="18" t="str">
        <f t="shared" si="542"/>
        <v/>
      </c>
      <c r="AG1921" s="18" t="str">
        <f t="shared" si="543"/>
        <v/>
      </c>
      <c r="AH1921" s="18" t="str">
        <f t="shared" si="544"/>
        <v/>
      </c>
      <c r="AI1921" s="19" t="str">
        <f t="shared" si="545"/>
        <v/>
      </c>
      <c r="AJ1921" s="19" t="str">
        <f t="shared" si="546"/>
        <v/>
      </c>
      <c r="AK1921" s="19" t="str">
        <f t="shared" si="547"/>
        <v/>
      </c>
    </row>
    <row r="1922" spans="2:37" x14ac:dyDescent="0.15">
      <c r="B1922" s="51" t="str">
        <f>IFERROR(IF(AND(AF1922=1,AI1922=1),MAX($B$5:B1921)+1,""),"")</f>
        <v/>
      </c>
      <c r="C1922" s="51" t="str">
        <f>IFERROR(IF(AND(AG1922=1,AJ1922=1),MAX($C$5:C1921)+1,""),"")</f>
        <v/>
      </c>
      <c r="D1922" s="51" t="str">
        <f>IFERROR(IF(AND(AH1922=1,AK1922=1),MAX($D$5:D1921)+1,""),"")</f>
        <v/>
      </c>
      <c r="F1922" s="5" t="s">
        <v>3941</v>
      </c>
      <c r="G1922" s="5" t="s">
        <v>3942</v>
      </c>
      <c r="H1922" s="12">
        <f>IFERROR([1]!EM_S_STM07_IS(F1922,"9",$H$1,"1")/1000000,"")</f>
        <v>1845.3083913</v>
      </c>
      <c r="I1922" s="12">
        <f>IFERROR([1]!EM_S_STM07_IS(F1922,"9",$I$1,"1")/1000000,"")</f>
        <v>3013.7124997199999</v>
      </c>
      <c r="J1922" s="12">
        <f>IFERROR([1]!EM_S_STM07_IS(F1922,"9",$J$1,"1")/1000000,"")</f>
        <v>3252.6106633899999</v>
      </c>
      <c r="K1922" s="12">
        <f>IFERROR([1]!EM_S_STM07_IS(F1922,"9",$K$1,"1")/1000000,"")</f>
        <v>4356.23886709</v>
      </c>
      <c r="L1922" s="12">
        <f>IFERROR([1]!EM_S_STM07_IS(F1922,"9",$L$1,"1")/1000000,"")</f>
        <v>4716.8432080900002</v>
      </c>
      <c r="M1922" s="13">
        <f>IFERROR([1]!EM_S_STM07_IS(F1922,"9",$M$1,"1")/1000000,"")</f>
        <v>2280.7196756799999</v>
      </c>
      <c r="N1922" s="12">
        <f>IFERROR([1]!EM_S_STM07_IS(F1922,"61",$N$1,"1")/1000000,"")</f>
        <v>21.114179649999997</v>
      </c>
      <c r="O1922" s="12">
        <f>IFERROR([1]!EM_S_STM07_IS(F1922,"61",$O$1,"1")/1000000,"")</f>
        <v>16.757142380000001</v>
      </c>
      <c r="P1922" s="12">
        <f>IFERROR([1]!EM_S_STM07_IS(F1922,"61",$P$1,"1")/1000000,"")</f>
        <v>5.0975433800000003</v>
      </c>
      <c r="Q1922" s="12">
        <f>IFERROR([1]!EM_S_STM07_IS(F1922,"61",$Q$1,"1")/1000000,"")</f>
        <v>6.35659185</v>
      </c>
      <c r="R1922" s="12">
        <f>IFERROR([1]!EM_S_STM07_IS(F1922,"61",$R$1,"1")/1000000,"")</f>
        <v>6.2013268200000002</v>
      </c>
      <c r="S1922" s="12">
        <f>IFERROR([1]!EM_S_STM07_IS(F1922,"61",$S$1,"1")/1000000,"")</f>
        <v>4522.5927427299994</v>
      </c>
      <c r="T1922" s="20">
        <f t="shared" si="530"/>
        <v>4.3279300016765054E-2</v>
      </c>
      <c r="U1922" s="20">
        <f t="shared" si="531"/>
        <v>1.9252477489223927</v>
      </c>
      <c r="V1922" s="14">
        <f t="shared" si="532"/>
        <v>0.63317552444275815</v>
      </c>
      <c r="W1922" s="14">
        <f t="shared" si="533"/>
        <v>7.9270389492095125E-2</v>
      </c>
      <c r="X1922" s="14">
        <f t="shared" si="534"/>
        <v>0.33930535127427608</v>
      </c>
      <c r="Y1922" s="14">
        <f t="shared" si="535"/>
        <v>8.2778826414743087E-2</v>
      </c>
      <c r="Z1922" s="15">
        <f t="shared" si="536"/>
        <v>-0.51647329049049828</v>
      </c>
      <c r="AA1922" s="14">
        <f t="shared" si="537"/>
        <v>-0.20635598172529504</v>
      </c>
      <c r="AB1922" s="14">
        <f t="shared" si="538"/>
        <v>-0.69579876661524187</v>
      </c>
      <c r="AC1922" s="14">
        <f t="shared" si="539"/>
        <v>0.24699122226989262</v>
      </c>
      <c r="AD1922" s="14">
        <f t="shared" si="540"/>
        <v>-2.4425829699920059E-2</v>
      </c>
      <c r="AE1922" s="14">
        <f t="shared" si="541"/>
        <v>728.29437102784391</v>
      </c>
      <c r="AF1922" s="18" t="str">
        <f t="shared" si="542"/>
        <v/>
      </c>
      <c r="AG1922" s="18">
        <f t="shared" si="543"/>
        <v>1</v>
      </c>
      <c r="AH1922" s="18" t="str">
        <f t="shared" si="544"/>
        <v/>
      </c>
      <c r="AI1922" s="19" t="str">
        <f t="shared" si="545"/>
        <v/>
      </c>
      <c r="AJ1922" s="19" t="str">
        <f t="shared" si="546"/>
        <v/>
      </c>
      <c r="AK1922" s="19" t="str">
        <f t="shared" si="547"/>
        <v/>
      </c>
    </row>
    <row r="1923" spans="2:37" x14ac:dyDescent="0.15">
      <c r="B1923" s="51" t="str">
        <f>IFERROR(IF(AND(AF1923=1,AI1923=1),MAX($B$5:B1922)+1,""),"")</f>
        <v/>
      </c>
      <c r="C1923" s="51" t="str">
        <f>IFERROR(IF(AND(AG1923=1,AJ1923=1),MAX($C$5:C1922)+1,""),"")</f>
        <v/>
      </c>
      <c r="D1923" s="51" t="str">
        <f>IFERROR(IF(AND(AH1923=1,AK1923=1),MAX($D$5:D1922)+1,""),"")</f>
        <v/>
      </c>
      <c r="F1923" s="5" t="s">
        <v>3943</v>
      </c>
      <c r="G1923" s="5" t="s">
        <v>3944</v>
      </c>
      <c r="H1923" s="12">
        <f>IFERROR([1]!EM_S_STM07_IS(F1923,"9",$H$1,"1")/1000000,"")</f>
        <v>5366.7958115200008</v>
      </c>
      <c r="I1923" s="12">
        <f>IFERROR([1]!EM_S_STM07_IS(F1923,"9",$I$1,"1")/1000000,"")</f>
        <v>6383.37527546</v>
      </c>
      <c r="J1923" s="12">
        <f>IFERROR([1]!EM_S_STM07_IS(F1923,"9",$J$1,"1")/1000000,"")</f>
        <v>6989.3234082600002</v>
      </c>
      <c r="K1923" s="12">
        <f>IFERROR([1]!EM_S_STM07_IS(F1923,"9",$K$1,"1")/1000000,"")</f>
        <v>6834.5743258699995</v>
      </c>
      <c r="L1923" s="12">
        <f>IFERROR([1]!EM_S_STM07_IS(F1923,"9",$L$1,"1")/1000000,"")</f>
        <v>4280.9609540800002</v>
      </c>
      <c r="M1923" s="13">
        <f>IFERROR([1]!EM_S_STM07_IS(F1923,"9",$M$1,"1")/1000000,"")</f>
        <v>5138.3954016199996</v>
      </c>
      <c r="N1923" s="12">
        <f>IFERROR([1]!EM_S_STM07_IS(F1923,"61",$N$1,"1")/1000000,"")</f>
        <v>520.09465083999999</v>
      </c>
      <c r="O1923" s="12">
        <f>IFERROR([1]!EM_S_STM07_IS(F1923,"61",$O$1,"1")/1000000,"")</f>
        <v>528.99858270999994</v>
      </c>
      <c r="P1923" s="12">
        <f>IFERROR([1]!EM_S_STM07_IS(F1923,"61",$P$1,"1")/1000000,"")</f>
        <v>614.40818819000003</v>
      </c>
      <c r="Q1923" s="12">
        <f>IFERROR([1]!EM_S_STM07_IS(F1923,"61",$Q$1,"1")/1000000,"")</f>
        <v>870.69021551000003</v>
      </c>
      <c r="R1923" s="12">
        <f>IFERROR([1]!EM_S_STM07_IS(F1923,"61",$R$1,"1")/1000000,"")</f>
        <v>541.90785392999999</v>
      </c>
      <c r="S1923" s="12">
        <f>IFERROR([1]!EM_S_STM07_IS(F1923,"61",$S$1,"1")/1000000,"")</f>
        <v>661.06351694000011</v>
      </c>
      <c r="T1923" s="20">
        <f t="shared" si="530"/>
        <v>-8.6603205436220909E-3</v>
      </c>
      <c r="U1923" s="20">
        <f t="shared" si="531"/>
        <v>4.9136895983910023E-2</v>
      </c>
      <c r="V1923" s="14">
        <f t="shared" si="532"/>
        <v>0.18942018657722703</v>
      </c>
      <c r="W1923" s="14">
        <f t="shared" si="533"/>
        <v>9.4925976721043429E-2</v>
      </c>
      <c r="X1923" s="14">
        <f t="shared" si="534"/>
        <v>-2.2140781496406053E-2</v>
      </c>
      <c r="Y1923" s="14">
        <f t="shared" si="535"/>
        <v>-0.37363166307580392</v>
      </c>
      <c r="Z1923" s="15">
        <f t="shared" si="536"/>
        <v>0.20029018174595015</v>
      </c>
      <c r="AA1923" s="14">
        <f t="shared" si="537"/>
        <v>1.7119829737951148E-2</v>
      </c>
      <c r="AB1923" s="14">
        <f t="shared" si="538"/>
        <v>0.16145526334391358</v>
      </c>
      <c r="AC1923" s="14">
        <f t="shared" si="539"/>
        <v>0.41712013649262625</v>
      </c>
      <c r="AD1923" s="14">
        <f t="shared" si="540"/>
        <v>-0.37761118216703321</v>
      </c>
      <c r="AE1923" s="14">
        <f t="shared" si="541"/>
        <v>0.21988177906237147</v>
      </c>
      <c r="AF1923" s="18" t="str">
        <f t="shared" si="542"/>
        <v/>
      </c>
      <c r="AG1923" s="18" t="str">
        <f t="shared" si="543"/>
        <v/>
      </c>
      <c r="AH1923" s="18" t="str">
        <f t="shared" si="544"/>
        <v/>
      </c>
      <c r="AI1923" s="19" t="str">
        <f t="shared" si="545"/>
        <v/>
      </c>
      <c r="AJ1923" s="19" t="str">
        <f t="shared" si="546"/>
        <v/>
      </c>
      <c r="AK1923" s="19" t="str">
        <f t="shared" si="547"/>
        <v/>
      </c>
    </row>
    <row r="1924" spans="2:37" x14ac:dyDescent="0.15">
      <c r="B1924" s="51" t="str">
        <f>IFERROR(IF(AND(AF1924=1,AI1924=1),MAX($B$5:B1923)+1,""),"")</f>
        <v/>
      </c>
      <c r="C1924" s="51" t="str">
        <f>IFERROR(IF(AND(AG1924=1,AJ1924=1),MAX($C$5:C1923)+1,""),"")</f>
        <v/>
      </c>
      <c r="D1924" s="51" t="str">
        <f>IFERROR(IF(AND(AH1924=1,AK1924=1),MAX($D$5:D1923)+1,""),"")</f>
        <v/>
      </c>
      <c r="F1924" s="5" t="s">
        <v>3945</v>
      </c>
      <c r="G1924" s="5" t="s">
        <v>3946</v>
      </c>
      <c r="H1924" s="12">
        <f>IFERROR([1]!EM_S_STM07_IS(F1924,"9",$H$1,"1")/1000000,"")</f>
        <v>2394.3471824600001</v>
      </c>
      <c r="I1924" s="12">
        <f>IFERROR([1]!EM_S_STM07_IS(F1924,"9",$I$1,"1")/1000000,"")</f>
        <v>3137.7663255700004</v>
      </c>
      <c r="J1924" s="12">
        <f>IFERROR([1]!EM_S_STM07_IS(F1924,"9",$J$1,"1")/1000000,"")</f>
        <v>2879.1505578699998</v>
      </c>
      <c r="K1924" s="12">
        <f>IFERROR([1]!EM_S_STM07_IS(F1924,"9",$K$1,"1")/1000000,"")</f>
        <v>3573.0588329699999</v>
      </c>
      <c r="L1924" s="12">
        <f>IFERROR([1]!EM_S_STM07_IS(F1924,"9",$L$1,"1")/1000000,"")</f>
        <v>4126.09248312</v>
      </c>
      <c r="M1924" s="13">
        <f>IFERROR([1]!EM_S_STM07_IS(F1924,"9",$M$1,"1")/1000000,"")</f>
        <v>3484.6433131999997</v>
      </c>
      <c r="N1924" s="12">
        <f>IFERROR([1]!EM_S_STM07_IS(F1924,"61",$N$1,"1")/1000000,"")</f>
        <v>79.802382730000005</v>
      </c>
      <c r="O1924" s="12">
        <f>IFERROR([1]!EM_S_STM07_IS(F1924,"61",$O$1,"1")/1000000,"")</f>
        <v>128.88431686999999</v>
      </c>
      <c r="P1924" s="12">
        <f>IFERROR([1]!EM_S_STM07_IS(F1924,"61",$P$1,"1")/1000000,"")</f>
        <v>-156.24447834999998</v>
      </c>
      <c r="Q1924" s="12">
        <f>IFERROR([1]!EM_S_STM07_IS(F1924,"61",$Q$1,"1")/1000000,"")</f>
        <v>20.298258879999999</v>
      </c>
      <c r="R1924" s="12">
        <f>IFERROR([1]!EM_S_STM07_IS(F1924,"61",$R$1,"1")/1000000,"")</f>
        <v>179.81730284</v>
      </c>
      <c r="S1924" s="12">
        <f>IFERROR([1]!EM_S_STM07_IS(F1924,"61",$S$1,"1")/1000000,"")</f>
        <v>109.23122499</v>
      </c>
      <c r="T1924" s="20">
        <f t="shared" si="530"/>
        <v>7.7939139746684205E-2</v>
      </c>
      <c r="U1924" s="20">
        <f t="shared" si="531"/>
        <v>6.4795455931607737E-2</v>
      </c>
      <c r="V1924" s="14">
        <f t="shared" si="532"/>
        <v>0.31048928432600847</v>
      </c>
      <c r="W1924" s="14">
        <f t="shared" si="533"/>
        <v>-8.2420340097512174E-2</v>
      </c>
      <c r="X1924" s="14">
        <f t="shared" si="534"/>
        <v>0.24101145846758168</v>
      </c>
      <c r="Y1924" s="14">
        <f t="shared" si="535"/>
        <v>0.15477876967682258</v>
      </c>
      <c r="Z1924" s="15">
        <f t="shared" si="536"/>
        <v>-0.15546165592365974</v>
      </c>
      <c r="AA1924" s="14">
        <f t="shared" si="537"/>
        <v>0.61504346688571598</v>
      </c>
      <c r="AB1924" s="14">
        <f t="shared" si="538"/>
        <v>-2.2122846452109219</v>
      </c>
      <c r="AC1924" s="14">
        <f t="shared" si="539"/>
        <v>1.1299134477861694</v>
      </c>
      <c r="AD1924" s="14">
        <f t="shared" si="540"/>
        <v>7.858755024411237</v>
      </c>
      <c r="AE1924" s="14">
        <f t="shared" si="541"/>
        <v>-0.39254330220271921</v>
      </c>
      <c r="AF1924" s="18" t="str">
        <f t="shared" si="542"/>
        <v/>
      </c>
      <c r="AG1924" s="18" t="str">
        <f t="shared" si="543"/>
        <v/>
      </c>
      <c r="AH1924" s="18" t="str">
        <f t="shared" si="544"/>
        <v/>
      </c>
      <c r="AI1924" s="19" t="str">
        <f t="shared" si="545"/>
        <v/>
      </c>
      <c r="AJ1924" s="19" t="str">
        <f t="shared" si="546"/>
        <v/>
      </c>
      <c r="AK1924" s="19" t="str">
        <f t="shared" si="547"/>
        <v/>
      </c>
    </row>
    <row r="1925" spans="2:37" x14ac:dyDescent="0.15">
      <c r="B1925" s="51" t="str">
        <f>IFERROR(IF(AND(AF1925=1,AI1925=1),MAX($B$5:B1924)+1,""),"")</f>
        <v/>
      </c>
      <c r="C1925" s="51" t="str">
        <f>IFERROR(IF(AND(AG1925=1,AJ1925=1),MAX($C$5:C1924)+1,""),"")</f>
        <v/>
      </c>
      <c r="D1925" s="51" t="str">
        <f>IFERROR(IF(AND(AH1925=1,AK1925=1),MAX($D$5:D1924)+1,""),"")</f>
        <v/>
      </c>
      <c r="F1925" s="5" t="s">
        <v>3947</v>
      </c>
      <c r="G1925" s="5" t="s">
        <v>3948</v>
      </c>
      <c r="H1925" s="12">
        <f>IFERROR([1]!EM_S_STM07_IS(F1925,"9",$H$1,"1")/1000000,"")</f>
        <v>2681.4852156699999</v>
      </c>
      <c r="I1925" s="12">
        <f>IFERROR([1]!EM_S_STM07_IS(F1925,"9",$I$1,"1")/1000000,"")</f>
        <v>2431.2103065400001</v>
      </c>
      <c r="J1925" s="12">
        <f>IFERROR([1]!EM_S_STM07_IS(F1925,"9",$J$1,"1")/1000000,"")</f>
        <v>2163.4586109299998</v>
      </c>
      <c r="K1925" s="12">
        <f>IFERROR([1]!EM_S_STM07_IS(F1925,"9",$K$1,"1")/1000000,"")</f>
        <v>3502.00687057</v>
      </c>
      <c r="L1925" s="12">
        <f>IFERROR([1]!EM_S_STM07_IS(F1925,"9",$L$1,"1")/1000000,"")</f>
        <v>3242.07410635</v>
      </c>
      <c r="M1925" s="13">
        <f>IFERROR([1]!EM_S_STM07_IS(F1925,"9",$M$1,"1")/1000000,"")</f>
        <v>3838.1213470900002</v>
      </c>
      <c r="N1925" s="12">
        <f>IFERROR([1]!EM_S_STM07_IS(F1925,"61",$N$1,"1")/1000000,"")</f>
        <v>314.12924470000002</v>
      </c>
      <c r="O1925" s="12">
        <f>IFERROR([1]!EM_S_STM07_IS(F1925,"61",$O$1,"1")/1000000,"")</f>
        <v>364.91090624999998</v>
      </c>
      <c r="P1925" s="12">
        <f>IFERROR([1]!EM_S_STM07_IS(F1925,"61",$P$1,"1")/1000000,"")</f>
        <v>383.80925667000002</v>
      </c>
      <c r="Q1925" s="12">
        <f>IFERROR([1]!EM_S_STM07_IS(F1925,"61",$Q$1,"1")/1000000,"")</f>
        <v>430.46970533000001</v>
      </c>
      <c r="R1925" s="12">
        <f>IFERROR([1]!EM_S_STM07_IS(F1925,"61",$R$1,"1")/1000000,"")</f>
        <v>609.77980404999994</v>
      </c>
      <c r="S1925" s="12">
        <f>IFERROR([1]!EM_S_STM07_IS(F1925,"61",$S$1,"1")/1000000,"")</f>
        <v>848.20170511000003</v>
      </c>
      <c r="T1925" s="20">
        <f t="shared" si="530"/>
        <v>7.4357101622915422E-2</v>
      </c>
      <c r="U1925" s="20">
        <f t="shared" si="531"/>
        <v>0.21977057984249604</v>
      </c>
      <c r="V1925" s="14">
        <f t="shared" si="532"/>
        <v>-9.3334435583477829E-2</v>
      </c>
      <c r="W1925" s="14">
        <f t="shared" si="533"/>
        <v>-0.11013103016622763</v>
      </c>
      <c r="X1925" s="14">
        <f t="shared" si="534"/>
        <v>0.61870758833911887</v>
      </c>
      <c r="Y1925" s="14">
        <f t="shared" si="535"/>
        <v>-7.4223944677096657E-2</v>
      </c>
      <c r="Z1925" s="15">
        <f t="shared" si="536"/>
        <v>0.18384750662317328</v>
      </c>
      <c r="AA1925" s="14">
        <f t="shared" si="537"/>
        <v>0.16165849696196707</v>
      </c>
      <c r="AB1925" s="14">
        <f t="shared" si="538"/>
        <v>5.1788943811541789E-2</v>
      </c>
      <c r="AC1925" s="14">
        <f t="shared" si="539"/>
        <v>0.12157197318489568</v>
      </c>
      <c r="AD1925" s="14">
        <f t="shared" si="540"/>
        <v>0.41654522141701006</v>
      </c>
      <c r="AE1925" s="14">
        <f t="shared" si="541"/>
        <v>0.39099671631704336</v>
      </c>
      <c r="AF1925" s="18" t="str">
        <f t="shared" si="542"/>
        <v/>
      </c>
      <c r="AG1925" s="18">
        <f t="shared" si="543"/>
        <v>1</v>
      </c>
      <c r="AH1925" s="18" t="str">
        <f t="shared" si="544"/>
        <v/>
      </c>
      <c r="AI1925" s="19" t="str">
        <f t="shared" si="545"/>
        <v/>
      </c>
      <c r="AJ1925" s="19" t="str">
        <f t="shared" si="546"/>
        <v/>
      </c>
      <c r="AK1925" s="19" t="str">
        <f t="shared" si="547"/>
        <v/>
      </c>
    </row>
    <row r="1926" spans="2:37" x14ac:dyDescent="0.15">
      <c r="B1926" s="51" t="str">
        <f>IFERROR(IF(AND(AF1926=1,AI1926=1),MAX($B$5:B1925)+1,""),"")</f>
        <v/>
      </c>
      <c r="C1926" s="51">
        <f>IFERROR(IF(AND(AG1926=1,AJ1926=1),MAX($C$5:C1925)+1,""),"")</f>
        <v>86</v>
      </c>
      <c r="D1926" s="51" t="str">
        <f>IFERROR(IF(AND(AH1926=1,AK1926=1),MAX($D$5:D1925)+1,""),"")</f>
        <v/>
      </c>
      <c r="F1926" s="5" t="s">
        <v>3949</v>
      </c>
      <c r="G1926" s="5" t="s">
        <v>3950</v>
      </c>
      <c r="H1926" s="12">
        <f>IFERROR([1]!EM_S_STM07_IS(F1926,"9",$H$1,"1")/1000000,"")</f>
        <v>13478.500120479999</v>
      </c>
      <c r="I1926" s="12">
        <f>IFERROR([1]!EM_S_STM07_IS(F1926,"9",$I$1,"1")/1000000,"")</f>
        <v>16931.925945070001</v>
      </c>
      <c r="J1926" s="12">
        <f>IFERROR([1]!EM_S_STM07_IS(F1926,"9",$J$1,"1")/1000000,"")</f>
        <v>19763.459199019999</v>
      </c>
      <c r="K1926" s="12">
        <f>IFERROR([1]!EM_S_STM07_IS(F1926,"9",$K$1,"1")/1000000,"")</f>
        <v>22093.826571040001</v>
      </c>
      <c r="L1926" s="12">
        <f>IFERROR([1]!EM_S_STM07_IS(F1926,"9",$L$1,"1")/1000000,"")</f>
        <v>25728.29951316</v>
      </c>
      <c r="M1926" s="13">
        <f>IFERROR([1]!EM_S_STM07_IS(F1926,"9",$M$1,"1")/1000000,"")</f>
        <v>31210.87385254</v>
      </c>
      <c r="N1926" s="12">
        <f>IFERROR([1]!EM_S_STM07_IS(F1926,"61",$N$1,"1")/1000000,"")</f>
        <v>859.66442393</v>
      </c>
      <c r="O1926" s="12">
        <f>IFERROR([1]!EM_S_STM07_IS(F1926,"61",$O$1,"1")/1000000,"")</f>
        <v>1181.4053268099999</v>
      </c>
      <c r="P1926" s="12">
        <f>IFERROR([1]!EM_S_STM07_IS(F1926,"61",$P$1,"1")/1000000,"")</f>
        <v>1549.7215440799998</v>
      </c>
      <c r="Q1926" s="12">
        <f>IFERROR([1]!EM_S_STM07_IS(F1926,"61",$Q$1,"1")/1000000,"")</f>
        <v>1822.57519067</v>
      </c>
      <c r="R1926" s="12">
        <f>IFERROR([1]!EM_S_STM07_IS(F1926,"61",$R$1,"1")/1000000,"")</f>
        <v>2612.6219467699998</v>
      </c>
      <c r="S1926" s="12">
        <f>IFERROR([1]!EM_S_STM07_IS(F1926,"61",$S$1,"1")/1000000,"")</f>
        <v>3535.2158760100001</v>
      </c>
      <c r="T1926" s="20">
        <f t="shared" si="530"/>
        <v>0.18285871038869494</v>
      </c>
      <c r="U1926" s="20">
        <f t="shared" si="531"/>
        <v>0.32683645985711229</v>
      </c>
      <c r="V1926" s="14">
        <f t="shared" si="532"/>
        <v>0.2562173679356704</v>
      </c>
      <c r="W1926" s="14">
        <f t="shared" si="533"/>
        <v>0.16723042984808492</v>
      </c>
      <c r="X1926" s="14">
        <f t="shared" si="534"/>
        <v>0.11791292954097615</v>
      </c>
      <c r="Y1926" s="14">
        <f t="shared" si="535"/>
        <v>0.16450174126395875</v>
      </c>
      <c r="Z1926" s="15">
        <f t="shared" si="536"/>
        <v>0.21309509151880282</v>
      </c>
      <c r="AA1926" s="14">
        <f t="shared" si="537"/>
        <v>0.37426336826775369</v>
      </c>
      <c r="AB1926" s="14">
        <f t="shared" si="538"/>
        <v>0.3117610941068954</v>
      </c>
      <c r="AC1926" s="14">
        <f t="shared" si="539"/>
        <v>0.17606624082391598</v>
      </c>
      <c r="AD1926" s="14">
        <f t="shared" si="540"/>
        <v>0.43347827850634207</v>
      </c>
      <c r="AE1926" s="14">
        <f t="shared" si="541"/>
        <v>0.35312951817640847</v>
      </c>
      <c r="AF1926" s="18" t="str">
        <f t="shared" si="542"/>
        <v/>
      </c>
      <c r="AG1926" s="18">
        <f t="shared" si="543"/>
        <v>1</v>
      </c>
      <c r="AH1926" s="18" t="str">
        <f t="shared" si="544"/>
        <v/>
      </c>
      <c r="AI1926" s="19">
        <f t="shared" si="545"/>
        <v>1</v>
      </c>
      <c r="AJ1926" s="19">
        <f t="shared" si="546"/>
        <v>1</v>
      </c>
      <c r="AK1926" s="19">
        <f t="shared" si="547"/>
        <v>1</v>
      </c>
    </row>
    <row r="1927" spans="2:37" x14ac:dyDescent="0.15">
      <c r="B1927" s="51" t="str">
        <f>IFERROR(IF(AND(AF1927=1,AI1927=1),MAX($B$5:B1926)+1,""),"")</f>
        <v/>
      </c>
      <c r="C1927" s="51" t="str">
        <f>IFERROR(IF(AND(AG1927=1,AJ1927=1),MAX($C$5:C1926)+1,""),"")</f>
        <v/>
      </c>
      <c r="D1927" s="51" t="str">
        <f>IFERROR(IF(AND(AH1927=1,AK1927=1),MAX($D$5:D1926)+1,""),"")</f>
        <v/>
      </c>
      <c r="F1927" s="5" t="s">
        <v>3951</v>
      </c>
      <c r="G1927" s="5" t="s">
        <v>3952</v>
      </c>
      <c r="H1927" s="12">
        <f>IFERROR([1]!EM_S_STM07_IS(F1927,"9",$H$1,"1")/1000000,"")</f>
        <v>8422.8753273300008</v>
      </c>
      <c r="I1927" s="12">
        <f>IFERROR([1]!EM_S_STM07_IS(F1927,"9",$I$1,"1")/1000000,"")</f>
        <v>9320.0591007900002</v>
      </c>
      <c r="J1927" s="12">
        <f>IFERROR([1]!EM_S_STM07_IS(F1927,"9",$J$1,"1")/1000000,"")</f>
        <v>6256.2715708900005</v>
      </c>
      <c r="K1927" s="12">
        <f>IFERROR([1]!EM_S_STM07_IS(F1927,"9",$K$1,"1")/1000000,"")</f>
        <v>8225.4802660000005</v>
      </c>
      <c r="L1927" s="12">
        <f>IFERROR([1]!EM_S_STM07_IS(F1927,"9",$L$1,"1")/1000000,"")</f>
        <v>7564.2067250399996</v>
      </c>
      <c r="M1927" s="13">
        <f>IFERROR([1]!EM_S_STM07_IS(F1927,"9",$M$1,"1")/1000000,"")</f>
        <v>7402.2051404399999</v>
      </c>
      <c r="N1927" s="12">
        <f>IFERROR([1]!EM_S_STM07_IS(F1927,"61",$N$1,"1")/1000000,"")</f>
        <v>518.52267900000004</v>
      </c>
      <c r="O1927" s="12">
        <f>IFERROR([1]!EM_S_STM07_IS(F1927,"61",$O$1,"1")/1000000,"")</f>
        <v>795.81460690999995</v>
      </c>
      <c r="P1927" s="12">
        <f>IFERROR([1]!EM_S_STM07_IS(F1927,"61",$P$1,"1")/1000000,"")</f>
        <v>830.83747134999999</v>
      </c>
      <c r="Q1927" s="12">
        <f>IFERROR([1]!EM_S_STM07_IS(F1927,"61",$Q$1,"1")/1000000,"")</f>
        <v>1277.77533761</v>
      </c>
      <c r="R1927" s="12">
        <f>IFERROR([1]!EM_S_STM07_IS(F1927,"61",$R$1,"1")/1000000,"")</f>
        <v>751.06973463999998</v>
      </c>
      <c r="S1927" s="12">
        <f>IFERROR([1]!EM_S_STM07_IS(F1927,"61",$S$1,"1")/1000000,"")</f>
        <v>212.45053453</v>
      </c>
      <c r="T1927" s="20">
        <f t="shared" ref="T1927:T1990" si="548">IFERROR(IF(H1927&lt;0,"",(M1927/H1927)^(1/5)-1),"")</f>
        <v>-2.550380245721251E-2</v>
      </c>
      <c r="U1927" s="20">
        <f t="shared" ref="U1927:U1990" si="549">IFERROR(IF(N1927&lt;0,"",(S1927/N1927)^(1/5)-1),"")</f>
        <v>-0.16343822905123684</v>
      </c>
      <c r="V1927" s="14">
        <f t="shared" ref="V1927:V1990" si="550">IFERROR((I1927-H1927)/ABS(H1927),"")</f>
        <v>0.10651751790138406</v>
      </c>
      <c r="W1927" s="14">
        <f t="shared" ref="W1927:W1990" si="551">IFERROR((J1927-I1927)/ABS(I1927),"")</f>
        <v>-0.32873048301166918</v>
      </c>
      <c r="X1927" s="14">
        <f t="shared" ref="X1927:X1990" si="552">IFERROR((K1927-J1927)/ABS(J1927),"")</f>
        <v>0.31475754733419692</v>
      </c>
      <c r="Y1927" s="14">
        <f t="shared" ref="Y1927:Y1990" si="553">IFERROR((L1927-K1927)/ABS(K1927),"")</f>
        <v>-8.0393304655215478E-2</v>
      </c>
      <c r="Z1927" s="15">
        <f t="shared" ref="Z1927:Z1990" si="554">IFERROR((M1927-L1927)/ABS(L1927),"")</f>
        <v>-2.1416863722632195E-2</v>
      </c>
      <c r="AA1927" s="14">
        <f t="shared" ref="AA1927:AA1990" si="555">IFERROR((O1927-N1927)/ABS(N1927),"")</f>
        <v>0.53477299863676719</v>
      </c>
      <c r="AB1927" s="14">
        <f t="shared" ref="AB1927:AB1990" si="556">IFERROR((P1927-O1927)/ABS(O1927),"")</f>
        <v>4.4008823331337557E-2</v>
      </c>
      <c r="AC1927" s="14">
        <f t="shared" ref="AC1927:AC1990" si="557">IFERROR((Q1927-P1927)/ABS(P1927),"")</f>
        <v>0.5379365780575418</v>
      </c>
      <c r="AD1927" s="14">
        <f t="shared" ref="AD1927:AD1990" si="558">IFERROR((R1927-Q1927)/ABS(Q1927),"")</f>
        <v>-0.41220517211982693</v>
      </c>
      <c r="AE1927" s="14">
        <f t="shared" ref="AE1927:AE1990" si="559">IFERROR((S1927-R1927)/ABS(R1927),"")</f>
        <v>-0.71713607308137495</v>
      </c>
      <c r="AF1927" s="18" t="str">
        <f t="shared" ref="AF1927:AF1990" si="560">IFERROR(IF(AND(T1927&lt;&gt;"",T1927&gt;$AG$3),1,""),"")</f>
        <v/>
      </c>
      <c r="AG1927" s="18" t="str">
        <f t="shared" ref="AG1927:AG1990" si="561">IFERROR(IF(AND(U1927&lt;&gt;"",U1927&gt;$AG$3),1,""),"")</f>
        <v/>
      </c>
      <c r="AH1927" s="18" t="str">
        <f t="shared" ref="AH1927:AH1990" si="562">IFERROR(IF(AND(AF1927=1,AG1927=1),1,""),"")</f>
        <v/>
      </c>
      <c r="AI1927" s="19" t="str">
        <f t="shared" ref="AI1927:AI1990" si="563">IFERROR(IF(AND(V1927&gt;$AJ$3,W1927&gt;$AJ$3,X1927&gt;$AJ$3,Y1927&gt;$AJ$3,Z1927&gt;$AJ$3),1,""),"")</f>
        <v/>
      </c>
      <c r="AJ1927" s="19" t="str">
        <f t="shared" ref="AJ1927:AJ1990" si="564">IFERROR(IF(AND(AA1927&gt;$AJ$3,AB1927&gt;$AJ$3,AC1927&gt;$AJ$3,AD1927&gt;$AJ$3,AE1927&gt;$AJ$3),1,""),"")</f>
        <v/>
      </c>
      <c r="AK1927" s="19" t="str">
        <f t="shared" ref="AK1927:AK1990" si="565">IFERROR(IF(AND(AI1927=1,AJ1927=1),1,""),"")</f>
        <v/>
      </c>
    </row>
    <row r="1928" spans="2:37" x14ac:dyDescent="0.15">
      <c r="B1928" s="51" t="str">
        <f>IFERROR(IF(AND(AF1928=1,AI1928=1),MAX($B$5:B1927)+1,""),"")</f>
        <v/>
      </c>
      <c r="C1928" s="51" t="str">
        <f>IFERROR(IF(AND(AG1928=1,AJ1928=1),MAX($C$5:C1927)+1,""),"")</f>
        <v/>
      </c>
      <c r="D1928" s="51" t="str">
        <f>IFERROR(IF(AND(AH1928=1,AK1928=1),MAX($D$5:D1927)+1,""),"")</f>
        <v/>
      </c>
      <c r="F1928" s="5" t="s">
        <v>3953</v>
      </c>
      <c r="G1928" s="5" t="s">
        <v>3954</v>
      </c>
      <c r="H1928" s="12">
        <f>IFERROR([1]!EM_S_STM07_IS(F1928,"9",$H$1,"1")/1000000,"")</f>
        <v>36583.897580309997</v>
      </c>
      <c r="I1928" s="12">
        <f>IFERROR([1]!EM_S_STM07_IS(F1928,"9",$I$1,"1")/1000000,"")</f>
        <v>46539.896164879996</v>
      </c>
      <c r="J1928" s="12">
        <f>IFERROR([1]!EM_S_STM07_IS(F1928,"9",$J$1,"1")/1000000,"")</f>
        <v>53536.895341129995</v>
      </c>
      <c r="K1928" s="12">
        <f>IFERROR([1]!EM_S_STM07_IS(F1928,"9",$K$1,"1")/1000000,"")</f>
        <v>59527.557416230004</v>
      </c>
      <c r="L1928" s="12">
        <f>IFERROR([1]!EM_S_STM07_IS(F1928,"9",$L$1,"1")/1000000,"")</f>
        <v>71605.390347110006</v>
      </c>
      <c r="M1928" s="13">
        <f>IFERROR([1]!EM_S_STM07_IS(F1928,"9",$M$1,"1")/1000000,"")</f>
        <v>82274.932384270011</v>
      </c>
      <c r="N1928" s="12">
        <f>IFERROR([1]!EM_S_STM07_IS(F1928,"61",$N$1,"1")/1000000,"")</f>
        <v>1376.7361429</v>
      </c>
      <c r="O1928" s="12">
        <f>IFERROR([1]!EM_S_STM07_IS(F1928,"61",$O$1,"1")/1000000,"")</f>
        <v>1550.3195564600001</v>
      </c>
      <c r="P1928" s="12">
        <f>IFERROR([1]!EM_S_STM07_IS(F1928,"61",$P$1,"1")/1000000,"")</f>
        <v>1562.5126403199999</v>
      </c>
      <c r="Q1928" s="12">
        <f>IFERROR([1]!EM_S_STM07_IS(F1928,"61",$Q$1,"1")/1000000,"")</f>
        <v>1584.7370396700001</v>
      </c>
      <c r="R1928" s="12">
        <f>IFERROR([1]!EM_S_STM07_IS(F1928,"61",$R$1,"1")/1000000,"")</f>
        <v>2286.9921158899997</v>
      </c>
      <c r="S1928" s="12">
        <f>IFERROR([1]!EM_S_STM07_IS(F1928,"61",$S$1,"1")/1000000,"")</f>
        <v>2683.0500489299998</v>
      </c>
      <c r="T1928" s="20">
        <f t="shared" si="548"/>
        <v>0.17596802237115261</v>
      </c>
      <c r="U1928" s="20">
        <f t="shared" si="549"/>
        <v>0.14276153044780604</v>
      </c>
      <c r="V1928" s="14">
        <f t="shared" si="550"/>
        <v>0.27214154978195837</v>
      </c>
      <c r="W1928" s="14">
        <f t="shared" si="551"/>
        <v>0.15034410801995052</v>
      </c>
      <c r="X1928" s="14">
        <f t="shared" si="552"/>
        <v>0.11189782367707922</v>
      </c>
      <c r="Y1928" s="14">
        <f t="shared" si="553"/>
        <v>0.20289481804921192</v>
      </c>
      <c r="Z1928" s="15">
        <f t="shared" si="554"/>
        <v>0.14900473254092983</v>
      </c>
      <c r="AA1928" s="14">
        <f t="shared" si="555"/>
        <v>0.12608328360898446</v>
      </c>
      <c r="AB1928" s="14">
        <f t="shared" si="556"/>
        <v>7.864884248665209E-3</v>
      </c>
      <c r="AC1928" s="14">
        <f t="shared" si="557"/>
        <v>1.4223500518657305E-2</v>
      </c>
      <c r="AD1928" s="14">
        <f t="shared" si="558"/>
        <v>0.44313665841131267</v>
      </c>
      <c r="AE1928" s="14">
        <f t="shared" si="559"/>
        <v>0.17317853012618334</v>
      </c>
      <c r="AF1928" s="18" t="str">
        <f t="shared" si="560"/>
        <v/>
      </c>
      <c r="AG1928" s="18" t="str">
        <f t="shared" si="561"/>
        <v/>
      </c>
      <c r="AH1928" s="18" t="str">
        <f t="shared" si="562"/>
        <v/>
      </c>
      <c r="AI1928" s="19">
        <f t="shared" si="563"/>
        <v>1</v>
      </c>
      <c r="AJ1928" s="19" t="str">
        <f t="shared" si="564"/>
        <v/>
      </c>
      <c r="AK1928" s="19" t="str">
        <f t="shared" si="565"/>
        <v/>
      </c>
    </row>
    <row r="1929" spans="2:37" x14ac:dyDescent="0.15">
      <c r="B1929" s="51" t="str">
        <f>IFERROR(IF(AND(AF1929=1,AI1929=1),MAX($B$5:B1928)+1,""),"")</f>
        <v/>
      </c>
      <c r="C1929" s="51" t="str">
        <f>IFERROR(IF(AND(AG1929=1,AJ1929=1),MAX($C$5:C1928)+1,""),"")</f>
        <v/>
      </c>
      <c r="D1929" s="51" t="str">
        <f>IFERROR(IF(AND(AH1929=1,AK1929=1),MAX($D$5:D1928)+1,""),"")</f>
        <v/>
      </c>
      <c r="F1929" s="5" t="s">
        <v>3955</v>
      </c>
      <c r="G1929" s="5" t="s">
        <v>3956</v>
      </c>
      <c r="H1929" s="12">
        <f>IFERROR([1]!EM_S_STM07_IS(F1929,"9",$H$1,"1")/1000000,"")</f>
        <v>3293.3088670000002</v>
      </c>
      <c r="I1929" s="12">
        <f>IFERROR([1]!EM_S_STM07_IS(F1929,"9",$I$1,"1")/1000000,"")</f>
        <v>3628.6089055799998</v>
      </c>
      <c r="J1929" s="12">
        <f>IFERROR([1]!EM_S_STM07_IS(F1929,"9",$J$1,"1")/1000000,"")</f>
        <v>3392.5855243999999</v>
      </c>
      <c r="K1929" s="12">
        <f>IFERROR([1]!EM_S_STM07_IS(F1929,"9",$K$1,"1")/1000000,"")</f>
        <v>3514.9596591199997</v>
      </c>
      <c r="L1929" s="12">
        <f>IFERROR([1]!EM_S_STM07_IS(F1929,"9",$L$1,"1")/1000000,"")</f>
        <v>3005.2426771700002</v>
      </c>
      <c r="M1929" s="13">
        <f>IFERROR([1]!EM_S_STM07_IS(F1929,"9",$M$1,"1")/1000000,"")</f>
        <v>2820.2383635199999</v>
      </c>
      <c r="N1929" s="12">
        <f>IFERROR([1]!EM_S_STM07_IS(F1929,"61",$N$1,"1")/1000000,"")</f>
        <v>33.946733569999999</v>
      </c>
      <c r="O1929" s="12">
        <f>IFERROR([1]!EM_S_STM07_IS(F1929,"61",$O$1,"1")/1000000,"")</f>
        <v>-215.81182384000002</v>
      </c>
      <c r="P1929" s="12">
        <f>IFERROR([1]!EM_S_STM07_IS(F1929,"61",$P$1,"1")/1000000,"")</f>
        <v>16.497602730000001</v>
      </c>
      <c r="Q1929" s="12">
        <f>IFERROR([1]!EM_S_STM07_IS(F1929,"61",$Q$1,"1")/1000000,"")</f>
        <v>-278.64767612999998</v>
      </c>
      <c r="R1929" s="12">
        <f>IFERROR([1]!EM_S_STM07_IS(F1929,"61",$R$1,"1")/1000000,"")</f>
        <v>-696.49293684000008</v>
      </c>
      <c r="S1929" s="12">
        <f>IFERROR([1]!EM_S_STM07_IS(F1929,"61",$S$1,"1")/1000000,"")</f>
        <v>46.776411150000001</v>
      </c>
      <c r="T1929" s="20">
        <f t="shared" si="548"/>
        <v>-3.0538268331691487E-2</v>
      </c>
      <c r="U1929" s="20">
        <f t="shared" si="549"/>
        <v>6.6217438302155873E-2</v>
      </c>
      <c r="V1929" s="14">
        <f t="shared" si="550"/>
        <v>0.10181250897533857</v>
      </c>
      <c r="W1929" s="14">
        <f t="shared" si="551"/>
        <v>-6.5045141904669854E-2</v>
      </c>
      <c r="X1929" s="14">
        <f t="shared" si="552"/>
        <v>3.607105372579883E-2</v>
      </c>
      <c r="Y1929" s="14">
        <f t="shared" si="553"/>
        <v>-0.14501360794496615</v>
      </c>
      <c r="Z1929" s="15">
        <f t="shared" si="554"/>
        <v>-6.1560523898927383E-2</v>
      </c>
      <c r="AA1929" s="14">
        <f t="shared" si="555"/>
        <v>-7.3573664133246979</v>
      </c>
      <c r="AB1929" s="14">
        <f t="shared" si="556"/>
        <v>1.0764443876913394</v>
      </c>
      <c r="AC1929" s="14">
        <f t="shared" si="557"/>
        <v>-17.890191907900302</v>
      </c>
      <c r="AD1929" s="14">
        <f t="shared" si="558"/>
        <v>-1.4995469063774249</v>
      </c>
      <c r="AE1929" s="14">
        <f t="shared" si="559"/>
        <v>1.0671599217678005</v>
      </c>
      <c r="AF1929" s="18" t="str">
        <f t="shared" si="560"/>
        <v/>
      </c>
      <c r="AG1929" s="18" t="str">
        <f t="shared" si="561"/>
        <v/>
      </c>
      <c r="AH1929" s="18" t="str">
        <f t="shared" si="562"/>
        <v/>
      </c>
      <c r="AI1929" s="19" t="str">
        <f t="shared" si="563"/>
        <v/>
      </c>
      <c r="AJ1929" s="19" t="str">
        <f t="shared" si="564"/>
        <v/>
      </c>
      <c r="AK1929" s="19" t="str">
        <f t="shared" si="565"/>
        <v/>
      </c>
    </row>
    <row r="1930" spans="2:37" x14ac:dyDescent="0.15">
      <c r="B1930" s="51" t="str">
        <f>IFERROR(IF(AND(AF1930=1,AI1930=1),MAX($B$5:B1929)+1,""),"")</f>
        <v/>
      </c>
      <c r="C1930" s="51" t="str">
        <f>IFERROR(IF(AND(AG1930=1,AJ1930=1),MAX($C$5:C1929)+1,""),"")</f>
        <v/>
      </c>
      <c r="D1930" s="51" t="str">
        <f>IFERROR(IF(AND(AH1930=1,AK1930=1),MAX($D$5:D1929)+1,""),"")</f>
        <v/>
      </c>
      <c r="F1930" s="5" t="s">
        <v>3957</v>
      </c>
      <c r="G1930" s="5" t="s">
        <v>3958</v>
      </c>
      <c r="H1930" s="12">
        <f>IFERROR([1]!EM_S_STM07_IS(F1930,"9",$H$1,"1")/1000000,"")</f>
        <v>1064.9634126599999</v>
      </c>
      <c r="I1930" s="12">
        <f>IFERROR([1]!EM_S_STM07_IS(F1930,"9",$I$1,"1")/1000000,"")</f>
        <v>1101.6229876199998</v>
      </c>
      <c r="J1930" s="12">
        <f>IFERROR([1]!EM_S_STM07_IS(F1930,"9",$J$1,"1")/1000000,"")</f>
        <v>1056.70635462</v>
      </c>
      <c r="K1930" s="12">
        <f>IFERROR([1]!EM_S_STM07_IS(F1930,"9",$K$1,"1")/1000000,"")</f>
        <v>1072.37315747</v>
      </c>
      <c r="L1930" s="12">
        <f>IFERROR([1]!EM_S_STM07_IS(F1930,"9",$L$1,"1")/1000000,"")</f>
        <v>963.89036821000002</v>
      </c>
      <c r="M1930" s="13">
        <f>IFERROR([1]!EM_S_STM07_IS(F1930,"9",$M$1,"1")/1000000,"")</f>
        <v>804.64062110999998</v>
      </c>
      <c r="N1930" s="12">
        <f>IFERROR([1]!EM_S_STM07_IS(F1930,"61",$N$1,"1")/1000000,"")</f>
        <v>63.650629280000004</v>
      </c>
      <c r="O1930" s="12">
        <f>IFERROR([1]!EM_S_STM07_IS(F1930,"61",$O$1,"1")/1000000,"")</f>
        <v>37.50981642</v>
      </c>
      <c r="P1930" s="12">
        <f>IFERROR([1]!EM_S_STM07_IS(F1930,"61",$P$1,"1")/1000000,"")</f>
        <v>127.20150190999999</v>
      </c>
      <c r="Q1930" s="12">
        <f>IFERROR([1]!EM_S_STM07_IS(F1930,"61",$Q$1,"1")/1000000,"")</f>
        <v>122.46982679999999</v>
      </c>
      <c r="R1930" s="12">
        <f>IFERROR([1]!EM_S_STM07_IS(F1930,"61",$R$1,"1")/1000000,"")</f>
        <v>-65.641089280000003</v>
      </c>
      <c r="S1930" s="12">
        <f>IFERROR([1]!EM_S_STM07_IS(F1930,"61",$S$1,"1")/1000000,"")</f>
        <v>23.878898339999999</v>
      </c>
      <c r="T1930" s="20">
        <f t="shared" si="548"/>
        <v>-5.4517590767731883E-2</v>
      </c>
      <c r="U1930" s="20">
        <f t="shared" si="549"/>
        <v>-0.17805583452466001</v>
      </c>
      <c r="V1930" s="14">
        <f t="shared" si="550"/>
        <v>3.4423318702033009E-2</v>
      </c>
      <c r="W1930" s="14">
        <f t="shared" si="551"/>
        <v>-4.0773144265117335E-2</v>
      </c>
      <c r="X1930" s="14">
        <f t="shared" si="552"/>
        <v>1.4826070441900555E-2</v>
      </c>
      <c r="Y1930" s="14">
        <f t="shared" si="553"/>
        <v>-0.10116141802349696</v>
      </c>
      <c r="Z1930" s="15">
        <f t="shared" si="554"/>
        <v>-0.1652156223904758</v>
      </c>
      <c r="AA1930" s="14">
        <f t="shared" si="555"/>
        <v>-0.41069213542267125</v>
      </c>
      <c r="AB1930" s="14">
        <f t="shared" si="556"/>
        <v>2.3911523449146221</v>
      </c>
      <c r="AC1930" s="14">
        <f t="shared" si="557"/>
        <v>-3.7198264477630472E-2</v>
      </c>
      <c r="AD1930" s="14">
        <f t="shared" si="558"/>
        <v>-1.5359776444135544</v>
      </c>
      <c r="AE1930" s="14">
        <f t="shared" si="559"/>
        <v>1.3637797392139801</v>
      </c>
      <c r="AF1930" s="18" t="str">
        <f t="shared" si="560"/>
        <v/>
      </c>
      <c r="AG1930" s="18" t="str">
        <f t="shared" si="561"/>
        <v/>
      </c>
      <c r="AH1930" s="18" t="str">
        <f t="shared" si="562"/>
        <v/>
      </c>
      <c r="AI1930" s="19" t="str">
        <f t="shared" si="563"/>
        <v/>
      </c>
      <c r="AJ1930" s="19" t="str">
        <f t="shared" si="564"/>
        <v/>
      </c>
      <c r="AK1930" s="19" t="str">
        <f t="shared" si="565"/>
        <v/>
      </c>
    </row>
    <row r="1931" spans="2:37" x14ac:dyDescent="0.15">
      <c r="B1931" s="51" t="str">
        <f>IFERROR(IF(AND(AF1931=1,AI1931=1),MAX($B$5:B1930)+1,""),"")</f>
        <v/>
      </c>
      <c r="C1931" s="51" t="str">
        <f>IFERROR(IF(AND(AG1931=1,AJ1931=1),MAX($C$5:C1930)+1,""),"")</f>
        <v/>
      </c>
      <c r="D1931" s="51" t="str">
        <f>IFERROR(IF(AND(AH1931=1,AK1931=1),MAX($D$5:D1930)+1,""),"")</f>
        <v/>
      </c>
      <c r="F1931" s="5" t="s">
        <v>3959</v>
      </c>
      <c r="G1931" s="5" t="s">
        <v>3960</v>
      </c>
      <c r="H1931" s="12">
        <f>IFERROR([1]!EM_S_STM07_IS(F1931,"9",$H$1,"1")/1000000,"")</f>
        <v>1464.0144148099998</v>
      </c>
      <c r="I1931" s="12">
        <f>IFERROR([1]!EM_S_STM07_IS(F1931,"9",$I$1,"1")/1000000,"")</f>
        <v>1483.34310667</v>
      </c>
      <c r="J1931" s="12">
        <f>IFERROR([1]!EM_S_STM07_IS(F1931,"9",$J$1,"1")/1000000,"")</f>
        <v>1360.1408862000001</v>
      </c>
      <c r="K1931" s="12">
        <f>IFERROR([1]!EM_S_STM07_IS(F1931,"9",$K$1,"1")/1000000,"")</f>
        <v>697.78271465</v>
      </c>
      <c r="L1931" s="12">
        <f>IFERROR([1]!EM_S_STM07_IS(F1931,"9",$L$1,"1")/1000000,"")</f>
        <v>890.97234258000003</v>
      </c>
      <c r="M1931" s="13">
        <f>IFERROR([1]!EM_S_STM07_IS(F1931,"9",$M$1,"1")/1000000,"")</f>
        <v>803.23286817999997</v>
      </c>
      <c r="N1931" s="12">
        <f>IFERROR([1]!EM_S_STM07_IS(F1931,"61",$N$1,"1")/1000000,"")</f>
        <v>54.861554720000001</v>
      </c>
      <c r="O1931" s="12">
        <f>IFERROR([1]!EM_S_STM07_IS(F1931,"61",$O$1,"1")/1000000,"")</f>
        <v>4.6069719999999998</v>
      </c>
      <c r="P1931" s="12">
        <f>IFERROR([1]!EM_S_STM07_IS(F1931,"61",$P$1,"1")/1000000,"")</f>
        <v>6.2341176300000001</v>
      </c>
      <c r="Q1931" s="12">
        <f>IFERROR([1]!EM_S_STM07_IS(F1931,"61",$Q$1,"1")/1000000,"")</f>
        <v>-28.230239780000002</v>
      </c>
      <c r="R1931" s="12">
        <f>IFERROR([1]!EM_S_STM07_IS(F1931,"61",$R$1,"1")/1000000,"")</f>
        <v>-100.80991940000001</v>
      </c>
      <c r="S1931" s="12">
        <f>IFERROR([1]!EM_S_STM07_IS(F1931,"61",$S$1,"1")/1000000,"")</f>
        <v>19.838537280000001</v>
      </c>
      <c r="T1931" s="20">
        <f t="shared" si="548"/>
        <v>-0.11313151241916963</v>
      </c>
      <c r="U1931" s="20">
        <f t="shared" si="549"/>
        <v>-0.18407863110540601</v>
      </c>
      <c r="V1931" s="14">
        <f t="shared" si="550"/>
        <v>1.3202528379823804E-2</v>
      </c>
      <c r="W1931" s="14">
        <f t="shared" si="551"/>
        <v>-8.305712947733325E-2</v>
      </c>
      <c r="X1931" s="14">
        <f t="shared" si="552"/>
        <v>-0.48697761994385375</v>
      </c>
      <c r="Y1931" s="14">
        <f t="shared" si="553"/>
        <v>0.27686215762295258</v>
      </c>
      <c r="Z1931" s="15">
        <f t="shared" si="554"/>
        <v>-9.847609202540647E-2</v>
      </c>
      <c r="AA1931" s="14">
        <f t="shared" si="555"/>
        <v>-0.91602549319805349</v>
      </c>
      <c r="AB1931" s="14">
        <f t="shared" si="556"/>
        <v>0.35319199465505768</v>
      </c>
      <c r="AC1931" s="14">
        <f t="shared" si="557"/>
        <v>-5.528345702710137</v>
      </c>
      <c r="AD1931" s="14">
        <f t="shared" si="558"/>
        <v>-2.5709905472152532</v>
      </c>
      <c r="AE1931" s="14">
        <f t="shared" si="559"/>
        <v>1.1967915201011459</v>
      </c>
      <c r="AF1931" s="18" t="str">
        <f t="shared" si="560"/>
        <v/>
      </c>
      <c r="AG1931" s="18" t="str">
        <f t="shared" si="561"/>
        <v/>
      </c>
      <c r="AH1931" s="18" t="str">
        <f t="shared" si="562"/>
        <v/>
      </c>
      <c r="AI1931" s="19" t="str">
        <f t="shared" si="563"/>
        <v/>
      </c>
      <c r="AJ1931" s="19" t="str">
        <f t="shared" si="564"/>
        <v/>
      </c>
      <c r="AK1931" s="19" t="str">
        <f t="shared" si="565"/>
        <v/>
      </c>
    </row>
    <row r="1932" spans="2:37" x14ac:dyDescent="0.15">
      <c r="B1932" s="51" t="str">
        <f>IFERROR(IF(AND(AF1932=1,AI1932=1),MAX($B$5:B1931)+1,""),"")</f>
        <v/>
      </c>
      <c r="C1932" s="51" t="str">
        <f>IFERROR(IF(AND(AG1932=1,AJ1932=1),MAX($C$5:C1931)+1,""),"")</f>
        <v/>
      </c>
      <c r="D1932" s="51" t="str">
        <f>IFERROR(IF(AND(AH1932=1,AK1932=1),MAX($D$5:D1931)+1,""),"")</f>
        <v/>
      </c>
      <c r="F1932" s="5" t="s">
        <v>3961</v>
      </c>
      <c r="G1932" s="5" t="s">
        <v>3962</v>
      </c>
      <c r="H1932" s="12">
        <f>IFERROR([1]!EM_S_STM07_IS(F1932,"9",$H$1,"1")/1000000,"")</f>
        <v>1374.7604385299999</v>
      </c>
      <c r="I1932" s="12">
        <f>IFERROR([1]!EM_S_STM07_IS(F1932,"9",$I$1,"1")/1000000,"")</f>
        <v>1503.1206408599999</v>
      </c>
      <c r="J1932" s="12">
        <f>IFERROR([1]!EM_S_STM07_IS(F1932,"9",$J$1,"1")/1000000,"")</f>
        <v>1041.5372603999999</v>
      </c>
      <c r="K1932" s="12">
        <f>IFERROR([1]!EM_S_STM07_IS(F1932,"9",$K$1,"1")/1000000,"")</f>
        <v>921.15121349000003</v>
      </c>
      <c r="L1932" s="12">
        <f>IFERROR([1]!EM_S_STM07_IS(F1932,"9",$L$1,"1")/1000000,"")</f>
        <v>979.74384349000002</v>
      </c>
      <c r="M1932" s="13">
        <f>IFERROR([1]!EM_S_STM07_IS(F1932,"9",$M$1,"1")/1000000,"")</f>
        <v>913.59032034000006</v>
      </c>
      <c r="N1932" s="12">
        <f>IFERROR([1]!EM_S_STM07_IS(F1932,"61",$N$1,"1")/1000000,"")</f>
        <v>44.273122270000002</v>
      </c>
      <c r="O1932" s="12">
        <f>IFERROR([1]!EM_S_STM07_IS(F1932,"61",$O$1,"1")/1000000,"")</f>
        <v>38.20630946</v>
      </c>
      <c r="P1932" s="12">
        <f>IFERROR([1]!EM_S_STM07_IS(F1932,"61",$P$1,"1")/1000000,"")</f>
        <v>-76.05184912</v>
      </c>
      <c r="Q1932" s="12">
        <f>IFERROR([1]!EM_S_STM07_IS(F1932,"61",$Q$1,"1")/1000000,"")</f>
        <v>-182.34650777000002</v>
      </c>
      <c r="R1932" s="12">
        <f>IFERROR([1]!EM_S_STM07_IS(F1932,"61",$R$1,"1")/1000000,"")</f>
        <v>10.329451820000001</v>
      </c>
      <c r="S1932" s="12">
        <f>IFERROR([1]!EM_S_STM07_IS(F1932,"61",$S$1,"1")/1000000,"")</f>
        <v>22.45717088</v>
      </c>
      <c r="T1932" s="20">
        <f t="shared" si="548"/>
        <v>-7.8479729590461123E-2</v>
      </c>
      <c r="U1932" s="20">
        <f t="shared" si="549"/>
        <v>-0.12694223650942527</v>
      </c>
      <c r="V1932" s="14">
        <f t="shared" si="550"/>
        <v>9.3369141802809405E-2</v>
      </c>
      <c r="W1932" s="14">
        <f t="shared" si="551"/>
        <v>-0.3070833889925883</v>
      </c>
      <c r="X1932" s="14">
        <f t="shared" si="552"/>
        <v>-0.11558496415554631</v>
      </c>
      <c r="Y1932" s="14">
        <f t="shared" si="553"/>
        <v>6.3608047345460147E-2</v>
      </c>
      <c r="Z1932" s="15">
        <f t="shared" si="554"/>
        <v>-6.7521244036962566E-2</v>
      </c>
      <c r="AA1932" s="14">
        <f t="shared" si="555"/>
        <v>-0.13703151029198921</v>
      </c>
      <c r="AB1932" s="14">
        <f t="shared" si="556"/>
        <v>-2.9905573240362902</v>
      </c>
      <c r="AC1932" s="14">
        <f t="shared" si="557"/>
        <v>-1.3976604103639974</v>
      </c>
      <c r="AD1932" s="14">
        <f t="shared" si="558"/>
        <v>1.0566473794662901</v>
      </c>
      <c r="AE1932" s="14">
        <f t="shared" si="559"/>
        <v>1.174091255890092</v>
      </c>
      <c r="AF1932" s="18" t="str">
        <f t="shared" si="560"/>
        <v/>
      </c>
      <c r="AG1932" s="18" t="str">
        <f t="shared" si="561"/>
        <v/>
      </c>
      <c r="AH1932" s="18" t="str">
        <f t="shared" si="562"/>
        <v/>
      </c>
      <c r="AI1932" s="19" t="str">
        <f t="shared" si="563"/>
        <v/>
      </c>
      <c r="AJ1932" s="19" t="str">
        <f t="shared" si="564"/>
        <v/>
      </c>
      <c r="AK1932" s="19" t="str">
        <f t="shared" si="565"/>
        <v/>
      </c>
    </row>
    <row r="1933" spans="2:37" x14ac:dyDescent="0.15">
      <c r="B1933" s="51" t="str">
        <f>IFERROR(IF(AND(AF1933=1,AI1933=1),MAX($B$5:B1932)+1,""),"")</f>
        <v/>
      </c>
      <c r="C1933" s="51" t="str">
        <f>IFERROR(IF(AND(AG1933=1,AJ1933=1),MAX($C$5:C1932)+1,""),"")</f>
        <v/>
      </c>
      <c r="D1933" s="51" t="str">
        <f>IFERROR(IF(AND(AH1933=1,AK1933=1),MAX($D$5:D1932)+1,""),"")</f>
        <v/>
      </c>
      <c r="F1933" s="5" t="s">
        <v>3963</v>
      </c>
      <c r="G1933" s="5" t="s">
        <v>3964</v>
      </c>
      <c r="H1933" s="12">
        <f>IFERROR([1]!EM_S_STM07_IS(F1933,"9",$H$1,"1")/1000000,"")</f>
        <v>2203.8744446700002</v>
      </c>
      <c r="I1933" s="12">
        <f>IFERROR([1]!EM_S_STM07_IS(F1933,"9",$I$1,"1")/1000000,"")</f>
        <v>5734.1029668299998</v>
      </c>
      <c r="J1933" s="12">
        <f>IFERROR([1]!EM_S_STM07_IS(F1933,"9",$J$1,"1")/1000000,"")</f>
        <v>7852.27708437</v>
      </c>
      <c r="K1933" s="12">
        <f>IFERROR([1]!EM_S_STM07_IS(F1933,"9",$K$1,"1")/1000000,"")</f>
        <v>10376.48144741</v>
      </c>
      <c r="L1933" s="12">
        <f>IFERROR([1]!EM_S_STM07_IS(F1933,"9",$L$1,"1")/1000000,"")</f>
        <v>10590.811513139999</v>
      </c>
      <c r="M1933" s="13">
        <f>IFERROR([1]!EM_S_STM07_IS(F1933,"9",$M$1,"1")/1000000,"")</f>
        <v>12233.445661290001</v>
      </c>
      <c r="N1933" s="12">
        <f>IFERROR([1]!EM_S_STM07_IS(F1933,"61",$N$1,"1")/1000000,"")</f>
        <v>2.68686275</v>
      </c>
      <c r="O1933" s="12">
        <f>IFERROR([1]!EM_S_STM07_IS(F1933,"61",$O$1,"1")/1000000,"")</f>
        <v>149.78154096</v>
      </c>
      <c r="P1933" s="12">
        <f>IFERROR([1]!EM_S_STM07_IS(F1933,"61",$P$1,"1")/1000000,"")</f>
        <v>140.11102972</v>
      </c>
      <c r="Q1933" s="12">
        <f>IFERROR([1]!EM_S_STM07_IS(F1933,"61",$Q$1,"1")/1000000,"")</f>
        <v>155.31712245</v>
      </c>
      <c r="R1933" s="12">
        <f>IFERROR([1]!EM_S_STM07_IS(F1933,"61",$R$1,"1")/1000000,"")</f>
        <v>132.74637476000001</v>
      </c>
      <c r="S1933" s="12">
        <f>IFERROR([1]!EM_S_STM07_IS(F1933,"61",$S$1,"1")/1000000,"")</f>
        <v>163.49838874</v>
      </c>
      <c r="T1933" s="20">
        <f t="shared" si="548"/>
        <v>0.4088747627262177</v>
      </c>
      <c r="U1933" s="20">
        <f t="shared" si="549"/>
        <v>1.2743306226041002</v>
      </c>
      <c r="V1933" s="14">
        <f t="shared" si="550"/>
        <v>1.6018283304195229</v>
      </c>
      <c r="W1933" s="14">
        <f t="shared" si="551"/>
        <v>0.36939938640672793</v>
      </c>
      <c r="X1933" s="14">
        <f t="shared" si="552"/>
        <v>0.3214614481784453</v>
      </c>
      <c r="Y1933" s="14">
        <f t="shared" si="553"/>
        <v>2.0655370205812505E-2</v>
      </c>
      <c r="Z1933" s="15">
        <f t="shared" si="554"/>
        <v>0.15509993224900559</v>
      </c>
      <c r="AA1933" s="14">
        <f t="shared" si="555"/>
        <v>54.74588466046508</v>
      </c>
      <c r="AB1933" s="14">
        <f t="shared" si="556"/>
        <v>-6.4564105683640682E-2</v>
      </c>
      <c r="AC1933" s="14">
        <f t="shared" si="557"/>
        <v>0.10852887713685411</v>
      </c>
      <c r="AD1933" s="14">
        <f t="shared" si="558"/>
        <v>-0.14532040855486497</v>
      </c>
      <c r="AE1933" s="14">
        <f t="shared" si="559"/>
        <v>0.23165991565192168</v>
      </c>
      <c r="AF1933" s="18">
        <f t="shared" si="560"/>
        <v>1</v>
      </c>
      <c r="AG1933" s="18">
        <f t="shared" si="561"/>
        <v>1</v>
      </c>
      <c r="AH1933" s="18">
        <f t="shared" si="562"/>
        <v>1</v>
      </c>
      <c r="AI1933" s="19" t="str">
        <f t="shared" si="563"/>
        <v/>
      </c>
      <c r="AJ1933" s="19" t="str">
        <f t="shared" si="564"/>
        <v/>
      </c>
      <c r="AK1933" s="19" t="str">
        <f t="shared" si="565"/>
        <v/>
      </c>
    </row>
    <row r="1934" spans="2:37" x14ac:dyDescent="0.15">
      <c r="B1934" s="51" t="str">
        <f>IFERROR(IF(AND(AF1934=1,AI1934=1),MAX($B$5:B1933)+1,""),"")</f>
        <v/>
      </c>
      <c r="C1934" s="51" t="str">
        <f>IFERROR(IF(AND(AG1934=1,AJ1934=1),MAX($C$5:C1933)+1,""),"")</f>
        <v/>
      </c>
      <c r="D1934" s="51" t="str">
        <f>IFERROR(IF(AND(AH1934=1,AK1934=1),MAX($D$5:D1933)+1,""),"")</f>
        <v/>
      </c>
      <c r="F1934" s="5" t="s">
        <v>3965</v>
      </c>
      <c r="G1934" s="5" t="s">
        <v>3966</v>
      </c>
      <c r="H1934" s="12">
        <f>IFERROR([1]!EM_S_STM07_IS(F1934,"9",$H$1,"1")/1000000,"")</f>
        <v>2060.8478766799999</v>
      </c>
      <c r="I1934" s="12">
        <f>IFERROR([1]!EM_S_STM07_IS(F1934,"9",$I$1,"1")/1000000,"")</f>
        <v>1963.1232632200001</v>
      </c>
      <c r="J1934" s="12">
        <f>IFERROR([1]!EM_S_STM07_IS(F1934,"9",$J$1,"1")/1000000,"")</f>
        <v>1745.42157959</v>
      </c>
      <c r="K1934" s="12">
        <f>IFERROR([1]!EM_S_STM07_IS(F1934,"9",$K$1,"1")/1000000,"")</f>
        <v>1401.50112846</v>
      </c>
      <c r="L1934" s="12">
        <f>IFERROR([1]!EM_S_STM07_IS(F1934,"9",$L$1,"1")/1000000,"")</f>
        <v>739.62593101999994</v>
      </c>
      <c r="M1934" s="13">
        <f>IFERROR([1]!EM_S_STM07_IS(F1934,"9",$M$1,"1")/1000000,"")</f>
        <v>1656.99346767</v>
      </c>
      <c r="N1934" s="12">
        <f>IFERROR([1]!EM_S_STM07_IS(F1934,"61",$N$1,"1")/1000000,"")</f>
        <v>-256.66731849000001</v>
      </c>
      <c r="O1934" s="12">
        <f>IFERROR([1]!EM_S_STM07_IS(F1934,"61",$O$1,"1")/1000000,"")</f>
        <v>12.468742499999999</v>
      </c>
      <c r="P1934" s="12">
        <f>IFERROR([1]!EM_S_STM07_IS(F1934,"61",$P$1,"1")/1000000,"")</f>
        <v>-525.93677889000003</v>
      </c>
      <c r="Q1934" s="12">
        <f>IFERROR([1]!EM_S_STM07_IS(F1934,"61",$Q$1,"1")/1000000,"")</f>
        <v>237.9633268</v>
      </c>
      <c r="R1934" s="12">
        <f>IFERROR([1]!EM_S_STM07_IS(F1934,"61",$R$1,"1")/1000000,"")</f>
        <v>26.420227760000003</v>
      </c>
      <c r="S1934" s="12">
        <f>IFERROR([1]!EM_S_STM07_IS(F1934,"61",$S$1,"1")/1000000,"")</f>
        <v>373.47540927</v>
      </c>
      <c r="T1934" s="20">
        <f t="shared" si="548"/>
        <v>-4.2684761083340628E-2</v>
      </c>
      <c r="U1934" s="20" t="str">
        <f t="shared" si="549"/>
        <v/>
      </c>
      <c r="V1934" s="14">
        <f t="shared" si="550"/>
        <v>-4.7419615278655548E-2</v>
      </c>
      <c r="W1934" s="14">
        <f t="shared" si="551"/>
        <v>-0.1108955752849245</v>
      </c>
      <c r="X1934" s="14">
        <f t="shared" si="552"/>
        <v>-0.19704147992188051</v>
      </c>
      <c r="Y1934" s="14">
        <f t="shared" si="553"/>
        <v>-0.47226162291234325</v>
      </c>
      <c r="Z1934" s="15">
        <f t="shared" si="554"/>
        <v>1.2403128367672034</v>
      </c>
      <c r="AA1934" s="14">
        <f t="shared" si="555"/>
        <v>1.0485793928629281</v>
      </c>
      <c r="AB1934" s="14">
        <f t="shared" si="556"/>
        <v>-43.180418666116495</v>
      </c>
      <c r="AC1934" s="14">
        <f t="shared" si="557"/>
        <v>1.4524561436875099</v>
      </c>
      <c r="AD1934" s="14">
        <f t="shared" si="558"/>
        <v>-0.88897353169799442</v>
      </c>
      <c r="AE1934" s="14">
        <f t="shared" si="559"/>
        <v>13.135964786626047</v>
      </c>
      <c r="AF1934" s="18" t="str">
        <f t="shared" si="560"/>
        <v/>
      </c>
      <c r="AG1934" s="18" t="str">
        <f t="shared" si="561"/>
        <v/>
      </c>
      <c r="AH1934" s="18" t="str">
        <f t="shared" si="562"/>
        <v/>
      </c>
      <c r="AI1934" s="19" t="str">
        <f t="shared" si="563"/>
        <v/>
      </c>
      <c r="AJ1934" s="19" t="str">
        <f t="shared" si="564"/>
        <v/>
      </c>
      <c r="AK1934" s="19" t="str">
        <f t="shared" si="565"/>
        <v/>
      </c>
    </row>
    <row r="1935" spans="2:37" x14ac:dyDescent="0.15">
      <c r="B1935" s="51" t="str">
        <f>IFERROR(IF(AND(AF1935=1,AI1935=1),MAX($B$5:B1934)+1,""),"")</f>
        <v/>
      </c>
      <c r="C1935" s="51" t="str">
        <f>IFERROR(IF(AND(AG1935=1,AJ1935=1),MAX($C$5:C1934)+1,""),"")</f>
        <v/>
      </c>
      <c r="D1935" s="51" t="str">
        <f>IFERROR(IF(AND(AH1935=1,AK1935=1),MAX($D$5:D1934)+1,""),"")</f>
        <v/>
      </c>
      <c r="F1935" s="5" t="s">
        <v>3967</v>
      </c>
      <c r="G1935" s="5" t="s">
        <v>3968</v>
      </c>
      <c r="H1935" s="12">
        <f>IFERROR([1]!EM_S_STM07_IS(F1935,"9",$H$1,"1")/1000000,"")</f>
        <v>3437.3966091399998</v>
      </c>
      <c r="I1935" s="12">
        <f>IFERROR([1]!EM_S_STM07_IS(F1935,"9",$I$1,"1")/1000000,"")</f>
        <v>3620.6000189899996</v>
      </c>
      <c r="J1935" s="12">
        <f>IFERROR([1]!EM_S_STM07_IS(F1935,"9",$J$1,"1")/1000000,"")</f>
        <v>4050.0415627399998</v>
      </c>
      <c r="K1935" s="12">
        <f>IFERROR([1]!EM_S_STM07_IS(F1935,"9",$K$1,"1")/1000000,"")</f>
        <v>3941.1091113699999</v>
      </c>
      <c r="L1935" s="12">
        <f>IFERROR([1]!EM_S_STM07_IS(F1935,"9",$L$1,"1")/1000000,"")</f>
        <v>4270.0429213699999</v>
      </c>
      <c r="M1935" s="13">
        <f>IFERROR([1]!EM_S_STM07_IS(F1935,"9",$M$1,"1")/1000000,"")</f>
        <v>2275.03642614</v>
      </c>
      <c r="N1935" s="12">
        <f>IFERROR([1]!EM_S_STM07_IS(F1935,"61",$N$1,"1")/1000000,"")</f>
        <v>111.43650623000001</v>
      </c>
      <c r="O1935" s="12">
        <f>IFERROR([1]!EM_S_STM07_IS(F1935,"61",$O$1,"1")/1000000,"")</f>
        <v>95.865375900000004</v>
      </c>
      <c r="P1935" s="12">
        <f>IFERROR([1]!EM_S_STM07_IS(F1935,"61",$P$1,"1")/1000000,"")</f>
        <v>-71.314323349999995</v>
      </c>
      <c r="Q1935" s="12">
        <f>IFERROR([1]!EM_S_STM07_IS(F1935,"61",$Q$1,"1")/1000000,"")</f>
        <v>-215.67231549000002</v>
      </c>
      <c r="R1935" s="12">
        <f>IFERROR([1]!EM_S_STM07_IS(F1935,"61",$R$1,"1")/1000000,"")</f>
        <v>38.971189350000003</v>
      </c>
      <c r="S1935" s="12">
        <f>IFERROR([1]!EM_S_STM07_IS(F1935,"61",$S$1,"1")/1000000,"")</f>
        <v>41.118886630000006</v>
      </c>
      <c r="T1935" s="20">
        <f t="shared" si="548"/>
        <v>-7.9228767840202163E-2</v>
      </c>
      <c r="U1935" s="20">
        <f t="shared" si="549"/>
        <v>-0.18077580206441102</v>
      </c>
      <c r="V1935" s="14">
        <f t="shared" si="550"/>
        <v>5.3297140447181451E-2</v>
      </c>
      <c r="W1935" s="14">
        <f t="shared" si="551"/>
        <v>0.11861060086659253</v>
      </c>
      <c r="X1935" s="14">
        <f t="shared" si="552"/>
        <v>-2.6896625548776618E-2</v>
      </c>
      <c r="Y1935" s="14">
        <f t="shared" si="553"/>
        <v>8.346224392799334E-2</v>
      </c>
      <c r="Z1935" s="15">
        <f t="shared" si="554"/>
        <v>-0.46720993956424267</v>
      </c>
      <c r="AA1935" s="14">
        <f t="shared" si="555"/>
        <v>-0.13973096301010982</v>
      </c>
      <c r="AB1935" s="14">
        <f t="shared" si="556"/>
        <v>-1.7439007324645559</v>
      </c>
      <c r="AC1935" s="14">
        <f t="shared" si="557"/>
        <v>-2.0242496227793212</v>
      </c>
      <c r="AD1935" s="14">
        <f t="shared" si="558"/>
        <v>1.1806962996685912</v>
      </c>
      <c r="AE1935" s="14">
        <f t="shared" si="559"/>
        <v>5.510987259617732E-2</v>
      </c>
      <c r="AF1935" s="18" t="str">
        <f t="shared" si="560"/>
        <v/>
      </c>
      <c r="AG1935" s="18" t="str">
        <f t="shared" si="561"/>
        <v/>
      </c>
      <c r="AH1935" s="18" t="str">
        <f t="shared" si="562"/>
        <v/>
      </c>
      <c r="AI1935" s="19" t="str">
        <f t="shared" si="563"/>
        <v/>
      </c>
      <c r="AJ1935" s="19" t="str">
        <f t="shared" si="564"/>
        <v/>
      </c>
      <c r="AK1935" s="19" t="str">
        <f t="shared" si="565"/>
        <v/>
      </c>
    </row>
    <row r="1936" spans="2:37" x14ac:dyDescent="0.15">
      <c r="B1936" s="51" t="str">
        <f>IFERROR(IF(AND(AF1936=1,AI1936=1),MAX($B$5:B1935)+1,""),"")</f>
        <v/>
      </c>
      <c r="C1936" s="51" t="str">
        <f>IFERROR(IF(AND(AG1936=1,AJ1936=1),MAX($C$5:C1935)+1,""),"")</f>
        <v/>
      </c>
      <c r="D1936" s="51" t="str">
        <f>IFERROR(IF(AND(AH1936=1,AK1936=1),MAX($D$5:D1935)+1,""),"")</f>
        <v/>
      </c>
      <c r="F1936" s="5" t="s">
        <v>3969</v>
      </c>
      <c r="G1936" s="5" t="s">
        <v>3970</v>
      </c>
      <c r="H1936" s="12">
        <f>IFERROR([1]!EM_S_STM07_IS(F1936,"9",$H$1,"1")/1000000,"")</f>
        <v>9.738835289999999</v>
      </c>
      <c r="I1936" s="12">
        <f>IFERROR([1]!EM_S_STM07_IS(F1936,"9",$I$1,"1")/1000000,"")</f>
        <v>8.2988099799999997</v>
      </c>
      <c r="J1936" s="12">
        <f>IFERROR([1]!EM_S_STM07_IS(F1936,"9",$J$1,"1")/1000000,"")</f>
        <v>12.791747529999999</v>
      </c>
      <c r="K1936" s="12">
        <f>IFERROR([1]!EM_S_STM07_IS(F1936,"9",$K$1,"1")/1000000,"")</f>
        <v>13.66752136</v>
      </c>
      <c r="L1936" s="12">
        <f>IFERROR([1]!EM_S_STM07_IS(F1936,"9",$L$1,"1")/1000000,"")</f>
        <v>17.252958829999997</v>
      </c>
      <c r="M1936" s="13">
        <f>IFERROR([1]!EM_S_STM07_IS(F1936,"9",$M$1,"1")/1000000,"")</f>
        <v>1030.84710255</v>
      </c>
      <c r="N1936" s="12">
        <f>IFERROR([1]!EM_S_STM07_IS(F1936,"61",$N$1,"1")/1000000,"")</f>
        <v>-21.385151699999998</v>
      </c>
      <c r="O1936" s="12">
        <f>IFERROR([1]!EM_S_STM07_IS(F1936,"61",$O$1,"1")/1000000,"")</f>
        <v>-21.34229354</v>
      </c>
      <c r="P1936" s="12">
        <f>IFERROR([1]!EM_S_STM07_IS(F1936,"61",$P$1,"1")/1000000,"")</f>
        <v>37.769842789999998</v>
      </c>
      <c r="Q1936" s="12">
        <f>IFERROR([1]!EM_S_STM07_IS(F1936,"61",$Q$1,"1")/1000000,"")</f>
        <v>52.090532939999996</v>
      </c>
      <c r="R1936" s="12">
        <f>IFERROR([1]!EM_S_STM07_IS(F1936,"61",$R$1,"1")/1000000,"")</f>
        <v>-11.145386449999998</v>
      </c>
      <c r="S1936" s="12">
        <f>IFERROR([1]!EM_S_STM07_IS(F1936,"61",$S$1,"1")/1000000,"")</f>
        <v>269.41116476999997</v>
      </c>
      <c r="T1936" s="20">
        <f t="shared" si="548"/>
        <v>1.5406067450050895</v>
      </c>
      <c r="U1936" s="20" t="str">
        <f t="shared" si="549"/>
        <v/>
      </c>
      <c r="V1936" s="14">
        <f t="shared" si="550"/>
        <v>-0.14786422268365518</v>
      </c>
      <c r="W1936" s="14">
        <f t="shared" si="551"/>
        <v>0.54139540016314469</v>
      </c>
      <c r="X1936" s="14">
        <f t="shared" si="552"/>
        <v>6.8463970848868211E-2</v>
      </c>
      <c r="Y1936" s="14">
        <f t="shared" si="553"/>
        <v>0.26233267726899656</v>
      </c>
      <c r="Z1936" s="15">
        <f t="shared" si="554"/>
        <v>58.749003791600664</v>
      </c>
      <c r="AA1936" s="14">
        <f t="shared" si="555"/>
        <v>2.0041082991241058E-3</v>
      </c>
      <c r="AB1936" s="14">
        <f t="shared" si="556"/>
        <v>2.7697180820426479</v>
      </c>
      <c r="AC1936" s="14">
        <f t="shared" si="557"/>
        <v>0.37915673172437891</v>
      </c>
      <c r="AD1936" s="14">
        <f t="shared" si="558"/>
        <v>-1.2139618433706123</v>
      </c>
      <c r="AE1936" s="14">
        <f t="shared" si="559"/>
        <v>25.172438163416039</v>
      </c>
      <c r="AF1936" s="18">
        <f t="shared" si="560"/>
        <v>1</v>
      </c>
      <c r="AG1936" s="18" t="str">
        <f t="shared" si="561"/>
        <v/>
      </c>
      <c r="AH1936" s="18" t="str">
        <f t="shared" si="562"/>
        <v/>
      </c>
      <c r="AI1936" s="19" t="str">
        <f t="shared" si="563"/>
        <v/>
      </c>
      <c r="AJ1936" s="19" t="str">
        <f t="shared" si="564"/>
        <v/>
      </c>
      <c r="AK1936" s="19" t="str">
        <f t="shared" si="565"/>
        <v/>
      </c>
    </row>
    <row r="1937" spans="2:37" x14ac:dyDescent="0.15">
      <c r="B1937" s="51" t="str">
        <f>IFERROR(IF(AND(AF1937=1,AI1937=1),MAX($B$5:B1936)+1,""),"")</f>
        <v/>
      </c>
      <c r="C1937" s="51" t="str">
        <f>IFERROR(IF(AND(AG1937=1,AJ1937=1),MAX($C$5:C1936)+1,""),"")</f>
        <v/>
      </c>
      <c r="D1937" s="51" t="str">
        <f>IFERROR(IF(AND(AH1937=1,AK1937=1),MAX($D$5:D1936)+1,""),"")</f>
        <v/>
      </c>
      <c r="F1937" s="5" t="s">
        <v>3971</v>
      </c>
      <c r="G1937" s="5" t="s">
        <v>3972</v>
      </c>
      <c r="H1937" s="12">
        <f>IFERROR([1]!EM_S_STM07_IS(F1937,"9",$H$1,"1")/1000000,"")</f>
        <v>373.74054633999998</v>
      </c>
      <c r="I1937" s="12">
        <f>IFERROR([1]!EM_S_STM07_IS(F1937,"9",$I$1,"1")/1000000,"")</f>
        <v>2637.2677999699999</v>
      </c>
      <c r="J1937" s="12">
        <f>IFERROR([1]!EM_S_STM07_IS(F1937,"9",$J$1,"1")/1000000,"")</f>
        <v>3062.5858859800001</v>
      </c>
      <c r="K1937" s="12">
        <f>IFERROR([1]!EM_S_STM07_IS(F1937,"9",$K$1,"1")/1000000,"")</f>
        <v>2791.2947992300001</v>
      </c>
      <c r="L1937" s="12">
        <f>IFERROR([1]!EM_S_STM07_IS(F1937,"9",$L$1,"1")/1000000,"")</f>
        <v>2323.0310343699998</v>
      </c>
      <c r="M1937" s="13">
        <f>IFERROR([1]!EM_S_STM07_IS(F1937,"9",$M$1,"1")/1000000,"")</f>
        <v>3473.4902121499999</v>
      </c>
      <c r="N1937" s="12">
        <f>IFERROR([1]!EM_S_STM07_IS(F1937,"61",$N$1,"1")/1000000,"")</f>
        <v>11.071836320000001</v>
      </c>
      <c r="O1937" s="12">
        <f>IFERROR([1]!EM_S_STM07_IS(F1937,"61",$O$1,"1")/1000000,"")</f>
        <v>324.05953531</v>
      </c>
      <c r="P1937" s="12">
        <f>IFERROR([1]!EM_S_STM07_IS(F1937,"61",$P$1,"1")/1000000,"")</f>
        <v>387.31335058999997</v>
      </c>
      <c r="Q1937" s="12">
        <f>IFERROR([1]!EM_S_STM07_IS(F1937,"61",$Q$1,"1")/1000000,"")</f>
        <v>368.19833249999999</v>
      </c>
      <c r="R1937" s="12">
        <f>IFERROR([1]!EM_S_STM07_IS(F1937,"61",$R$1,"1")/1000000,"")</f>
        <v>37.089740390000003</v>
      </c>
      <c r="S1937" s="12">
        <f>IFERROR([1]!EM_S_STM07_IS(F1937,"61",$S$1,"1")/1000000,"")</f>
        <v>77.542312690000003</v>
      </c>
      <c r="T1937" s="20">
        <f t="shared" si="548"/>
        <v>0.56184946321462781</v>
      </c>
      <c r="U1937" s="20">
        <f t="shared" si="549"/>
        <v>0.47592340087765339</v>
      </c>
      <c r="V1937" s="14">
        <f t="shared" si="550"/>
        <v>6.0564134017474771</v>
      </c>
      <c r="W1937" s="14">
        <f t="shared" si="551"/>
        <v>0.16127224016265557</v>
      </c>
      <c r="X1937" s="14">
        <f t="shared" si="552"/>
        <v>-8.8582360413768199E-2</v>
      </c>
      <c r="Y1937" s="14">
        <f t="shared" si="553"/>
        <v>-0.16775862047576429</v>
      </c>
      <c r="Z1937" s="15">
        <f t="shared" si="554"/>
        <v>0.49524055458518734</v>
      </c>
      <c r="AA1937" s="14">
        <f t="shared" si="555"/>
        <v>28.268815573494678</v>
      </c>
      <c r="AB1937" s="14">
        <f t="shared" si="556"/>
        <v>0.19519195822918917</v>
      </c>
      <c r="AC1937" s="14">
        <f t="shared" si="557"/>
        <v>-4.9352851020709194E-2</v>
      </c>
      <c r="AD1937" s="14">
        <f t="shared" si="558"/>
        <v>-0.899266951758941</v>
      </c>
      <c r="AE1937" s="14">
        <f t="shared" si="559"/>
        <v>1.0906674426577188</v>
      </c>
      <c r="AF1937" s="18">
        <f t="shared" si="560"/>
        <v>1</v>
      </c>
      <c r="AG1937" s="18">
        <f t="shared" si="561"/>
        <v>1</v>
      </c>
      <c r="AH1937" s="18">
        <f t="shared" si="562"/>
        <v>1</v>
      </c>
      <c r="AI1937" s="19" t="str">
        <f t="shared" si="563"/>
        <v/>
      </c>
      <c r="AJ1937" s="19" t="str">
        <f t="shared" si="564"/>
        <v/>
      </c>
      <c r="AK1937" s="19" t="str">
        <f t="shared" si="565"/>
        <v/>
      </c>
    </row>
    <row r="1938" spans="2:37" x14ac:dyDescent="0.15">
      <c r="B1938" s="51" t="str">
        <f>IFERROR(IF(AND(AF1938=1,AI1938=1),MAX($B$5:B1937)+1,""),"")</f>
        <v/>
      </c>
      <c r="C1938" s="51" t="str">
        <f>IFERROR(IF(AND(AG1938=1,AJ1938=1),MAX($C$5:C1937)+1,""),"")</f>
        <v/>
      </c>
      <c r="D1938" s="51" t="str">
        <f>IFERROR(IF(AND(AH1938=1,AK1938=1),MAX($D$5:D1937)+1,""),"")</f>
        <v/>
      </c>
      <c r="F1938" s="5" t="s">
        <v>3973</v>
      </c>
      <c r="G1938" s="5" t="s">
        <v>3974</v>
      </c>
      <c r="H1938" s="12">
        <f>IFERROR([1]!EM_S_STM07_IS(F1938,"9",$H$1,"1")/1000000,"")</f>
        <v>2499.9937753499999</v>
      </c>
      <c r="I1938" s="12">
        <f>IFERROR([1]!EM_S_STM07_IS(F1938,"9",$I$1,"1")/1000000,"")</f>
        <v>2541.9606263400001</v>
      </c>
      <c r="J1938" s="12">
        <f>IFERROR([1]!EM_S_STM07_IS(F1938,"9",$J$1,"1")/1000000,"")</f>
        <v>2661.4946325800001</v>
      </c>
      <c r="K1938" s="12">
        <f>IFERROR([1]!EM_S_STM07_IS(F1938,"9",$K$1,"1")/1000000,"")</f>
        <v>2460.1904050600001</v>
      </c>
      <c r="L1938" s="12">
        <f>IFERROR([1]!EM_S_STM07_IS(F1938,"9",$L$1,"1")/1000000,"")</f>
        <v>2595.5612780000001</v>
      </c>
      <c r="M1938" s="13">
        <f>IFERROR([1]!EM_S_STM07_IS(F1938,"9",$M$1,"1")/1000000,"")</f>
        <v>2387.7264500300003</v>
      </c>
      <c r="N1938" s="12">
        <f>IFERROR([1]!EM_S_STM07_IS(F1938,"61",$N$1,"1")/1000000,"")</f>
        <v>48.422566750000001</v>
      </c>
      <c r="O1938" s="12">
        <f>IFERROR([1]!EM_S_STM07_IS(F1938,"61",$O$1,"1")/1000000,"")</f>
        <v>50.439343110000003</v>
      </c>
      <c r="P1938" s="12">
        <f>IFERROR([1]!EM_S_STM07_IS(F1938,"61",$P$1,"1")/1000000,"")</f>
        <v>27.552866949999999</v>
      </c>
      <c r="Q1938" s="12">
        <f>IFERROR([1]!EM_S_STM07_IS(F1938,"61",$Q$1,"1")/1000000,"")</f>
        <v>23.62382728</v>
      </c>
      <c r="R1938" s="12">
        <f>IFERROR([1]!EM_S_STM07_IS(F1938,"61",$R$1,"1")/1000000,"")</f>
        <v>22.248518879999999</v>
      </c>
      <c r="S1938" s="12">
        <f>IFERROR([1]!EM_S_STM07_IS(F1938,"61",$S$1,"1")/1000000,"")</f>
        <v>17.930566110000001</v>
      </c>
      <c r="T1938" s="20">
        <f t="shared" si="548"/>
        <v>-9.1472282144153816E-3</v>
      </c>
      <c r="U1938" s="20">
        <f t="shared" si="549"/>
        <v>-0.18019749882013203</v>
      </c>
      <c r="V1938" s="14">
        <f t="shared" si="550"/>
        <v>1.6786782192737607E-2</v>
      </c>
      <c r="W1938" s="14">
        <f t="shared" si="551"/>
        <v>4.7024334288021254E-2</v>
      </c>
      <c r="X1938" s="14">
        <f t="shared" si="552"/>
        <v>-7.5635781885781864E-2</v>
      </c>
      <c r="Y1938" s="14">
        <f t="shared" si="553"/>
        <v>5.5024551214237639E-2</v>
      </c>
      <c r="Z1938" s="15">
        <f t="shared" si="554"/>
        <v>-8.007317327917074E-2</v>
      </c>
      <c r="AA1938" s="14">
        <f t="shared" si="555"/>
        <v>4.1649513756930316E-2</v>
      </c>
      <c r="AB1938" s="14">
        <f t="shared" si="556"/>
        <v>-0.45374254993940588</v>
      </c>
      <c r="AC1938" s="14">
        <f t="shared" si="557"/>
        <v>-0.14260003059318654</v>
      </c>
      <c r="AD1938" s="14">
        <f t="shared" si="558"/>
        <v>-5.8217001999686206E-2</v>
      </c>
      <c r="AE1938" s="14">
        <f t="shared" si="559"/>
        <v>-0.19407821227513541</v>
      </c>
      <c r="AF1938" s="18" t="str">
        <f t="shared" si="560"/>
        <v/>
      </c>
      <c r="AG1938" s="18" t="str">
        <f t="shared" si="561"/>
        <v/>
      </c>
      <c r="AH1938" s="18" t="str">
        <f t="shared" si="562"/>
        <v/>
      </c>
      <c r="AI1938" s="19" t="str">
        <f t="shared" si="563"/>
        <v/>
      </c>
      <c r="AJ1938" s="19" t="str">
        <f t="shared" si="564"/>
        <v/>
      </c>
      <c r="AK1938" s="19" t="str">
        <f t="shared" si="565"/>
        <v/>
      </c>
    </row>
    <row r="1939" spans="2:37" x14ac:dyDescent="0.15">
      <c r="B1939" s="51">
        <f>IFERROR(IF(AND(AF1939=1,AI1939=1),MAX($B$5:B1938)+1,""),"")</f>
        <v>171</v>
      </c>
      <c r="C1939" s="51" t="str">
        <f>IFERROR(IF(AND(AG1939=1,AJ1939=1),MAX($C$5:C1938)+1,""),"")</f>
        <v/>
      </c>
      <c r="D1939" s="51" t="str">
        <f>IFERROR(IF(AND(AH1939=1,AK1939=1),MAX($D$5:D1938)+1,""),"")</f>
        <v/>
      </c>
      <c r="F1939" s="5" t="s">
        <v>3975</v>
      </c>
      <c r="G1939" s="5" t="s">
        <v>3976</v>
      </c>
      <c r="H1939" s="12">
        <f>IFERROR([1]!EM_S_STM07_IS(F1939,"9",$H$1,"1")/1000000,"")</f>
        <v>2204.79879914</v>
      </c>
      <c r="I1939" s="12">
        <f>IFERROR([1]!EM_S_STM07_IS(F1939,"9",$I$1,"1")/1000000,"")</f>
        <v>3621.43605183</v>
      </c>
      <c r="J1939" s="12">
        <f>IFERROR([1]!EM_S_STM07_IS(F1939,"9",$J$1,"1")/1000000,"")</f>
        <v>5317.0930097299997</v>
      </c>
      <c r="K1939" s="12">
        <f>IFERROR([1]!EM_S_STM07_IS(F1939,"9",$K$1,"1")/1000000,"")</f>
        <v>6010.2113978199995</v>
      </c>
      <c r="L1939" s="12">
        <f>IFERROR([1]!EM_S_STM07_IS(F1939,"9",$L$1,"1")/1000000,"")</f>
        <v>7051.6280378700003</v>
      </c>
      <c r="M1939" s="13">
        <f>IFERROR([1]!EM_S_STM07_IS(F1939,"9",$M$1,"1")/1000000,"")</f>
        <v>10053.978403030002</v>
      </c>
      <c r="N1939" s="12">
        <f>IFERROR([1]!EM_S_STM07_IS(F1939,"61",$N$1,"1")/1000000,"")</f>
        <v>216.46620572</v>
      </c>
      <c r="O1939" s="12">
        <f>IFERROR([1]!EM_S_STM07_IS(F1939,"61",$O$1,"1")/1000000,"")</f>
        <v>300.35420176999997</v>
      </c>
      <c r="P1939" s="12">
        <f>IFERROR([1]!EM_S_STM07_IS(F1939,"61",$P$1,"1")/1000000,"")</f>
        <v>405.99078758999997</v>
      </c>
      <c r="Q1939" s="12">
        <f>IFERROR([1]!EM_S_STM07_IS(F1939,"61",$Q$1,"1")/1000000,"")</f>
        <v>417.78007654000004</v>
      </c>
      <c r="R1939" s="12">
        <f>IFERROR([1]!EM_S_STM07_IS(F1939,"61",$R$1,"1")/1000000,"")</f>
        <v>451.77096270999999</v>
      </c>
      <c r="S1939" s="12">
        <f>IFERROR([1]!EM_S_STM07_IS(F1939,"61",$S$1,"1")/1000000,"")</f>
        <v>653.82353316999991</v>
      </c>
      <c r="T1939" s="20">
        <f t="shared" si="548"/>
        <v>0.35454612077220227</v>
      </c>
      <c r="U1939" s="20">
        <f t="shared" si="549"/>
        <v>0.24742398048614067</v>
      </c>
      <c r="V1939" s="14">
        <f t="shared" si="550"/>
        <v>0.6425245030261133</v>
      </c>
      <c r="W1939" s="14">
        <f t="shared" si="551"/>
        <v>0.46822777860267417</v>
      </c>
      <c r="X1939" s="14">
        <f t="shared" si="552"/>
        <v>0.13035664165017044</v>
      </c>
      <c r="Y1939" s="14">
        <f t="shared" si="553"/>
        <v>0.17327454412464416</v>
      </c>
      <c r="Z1939" s="15">
        <f t="shared" si="554"/>
        <v>0.42576697877939756</v>
      </c>
      <c r="AA1939" s="14">
        <f t="shared" si="555"/>
        <v>0.38753391445549457</v>
      </c>
      <c r="AB1939" s="14">
        <f t="shared" si="556"/>
        <v>0.35170670227844036</v>
      </c>
      <c r="AC1939" s="14">
        <f t="shared" si="557"/>
        <v>2.903831641102601E-2</v>
      </c>
      <c r="AD1939" s="14">
        <f t="shared" si="558"/>
        <v>8.1360716029131946E-2</v>
      </c>
      <c r="AE1939" s="14">
        <f t="shared" si="559"/>
        <v>0.44724558933129382</v>
      </c>
      <c r="AF1939" s="18">
        <f t="shared" si="560"/>
        <v>1</v>
      </c>
      <c r="AG1939" s="18">
        <f t="shared" si="561"/>
        <v>1</v>
      </c>
      <c r="AH1939" s="18">
        <f t="shared" si="562"/>
        <v>1</v>
      </c>
      <c r="AI1939" s="19">
        <f t="shared" si="563"/>
        <v>1</v>
      </c>
      <c r="AJ1939" s="19" t="str">
        <f t="shared" si="564"/>
        <v/>
      </c>
      <c r="AK1939" s="19" t="str">
        <f t="shared" si="565"/>
        <v/>
      </c>
    </row>
    <row r="1940" spans="2:37" x14ac:dyDescent="0.15">
      <c r="B1940" s="51" t="str">
        <f>IFERROR(IF(AND(AF1940=1,AI1940=1),MAX($B$5:B1939)+1,""),"")</f>
        <v/>
      </c>
      <c r="C1940" s="51" t="str">
        <f>IFERROR(IF(AND(AG1940=1,AJ1940=1),MAX($C$5:C1939)+1,""),"")</f>
        <v/>
      </c>
      <c r="D1940" s="51" t="str">
        <f>IFERROR(IF(AND(AH1940=1,AK1940=1),MAX($D$5:D1939)+1,""),"")</f>
        <v/>
      </c>
      <c r="F1940" s="5" t="s">
        <v>3977</v>
      </c>
      <c r="G1940" s="5" t="s">
        <v>3978</v>
      </c>
      <c r="H1940" s="12">
        <f>IFERROR([1]!EM_S_STM07_IS(F1940,"9",$H$1,"1")/1000000,"")</f>
        <v>327.42899362999998</v>
      </c>
      <c r="I1940" s="12">
        <f>IFERROR([1]!EM_S_STM07_IS(F1940,"9",$I$1,"1")/1000000,"")</f>
        <v>378.24998522000004</v>
      </c>
      <c r="J1940" s="12">
        <f>IFERROR([1]!EM_S_STM07_IS(F1940,"9",$J$1,"1")/1000000,"")</f>
        <v>460.19398321</v>
      </c>
      <c r="K1940" s="12">
        <f>IFERROR([1]!EM_S_STM07_IS(F1940,"9",$K$1,"1")/1000000,"")</f>
        <v>471.09959939999999</v>
      </c>
      <c r="L1940" s="12">
        <f>IFERROR([1]!EM_S_STM07_IS(F1940,"9",$L$1,"1")/1000000,"")</f>
        <v>712.79007858</v>
      </c>
      <c r="M1940" s="13">
        <f>IFERROR([1]!EM_S_STM07_IS(F1940,"9",$M$1,"1")/1000000,"")</f>
        <v>730.1445374299999</v>
      </c>
      <c r="N1940" s="12">
        <f>IFERROR([1]!EM_S_STM07_IS(F1940,"61",$N$1,"1")/1000000,"")</f>
        <v>33.563388350000004</v>
      </c>
      <c r="O1940" s="12">
        <f>IFERROR([1]!EM_S_STM07_IS(F1940,"61",$O$1,"1")/1000000,"")</f>
        <v>165.55505940999998</v>
      </c>
      <c r="P1940" s="12">
        <f>IFERROR([1]!EM_S_STM07_IS(F1940,"61",$P$1,"1")/1000000,"")</f>
        <v>44.254978360000003</v>
      </c>
      <c r="Q1940" s="12">
        <f>IFERROR([1]!EM_S_STM07_IS(F1940,"61",$Q$1,"1")/1000000,"")</f>
        <v>45.594449310000002</v>
      </c>
      <c r="R1940" s="12">
        <f>IFERROR([1]!EM_S_STM07_IS(F1940,"61",$R$1,"1")/1000000,"")</f>
        <v>30.950766420000001</v>
      </c>
      <c r="S1940" s="12">
        <f>IFERROR([1]!EM_S_STM07_IS(F1940,"61",$S$1,"1")/1000000,"")</f>
        <v>25.384136050000002</v>
      </c>
      <c r="T1940" s="20">
        <f t="shared" si="548"/>
        <v>0.17397362891480928</v>
      </c>
      <c r="U1940" s="20">
        <f t="shared" si="549"/>
        <v>-5.433064050560632E-2</v>
      </c>
      <c r="V1940" s="14">
        <f t="shared" si="550"/>
        <v>0.15521225236219796</v>
      </c>
      <c r="W1940" s="14">
        <f t="shared" si="551"/>
        <v>0.21663979165085542</v>
      </c>
      <c r="X1940" s="14">
        <f t="shared" si="552"/>
        <v>2.3697867829409313E-2</v>
      </c>
      <c r="Y1940" s="14">
        <f t="shared" si="553"/>
        <v>0.51303477966829281</v>
      </c>
      <c r="Z1940" s="15">
        <f t="shared" si="554"/>
        <v>2.4347222796048111E-2</v>
      </c>
      <c r="AA1940" s="14">
        <f t="shared" si="555"/>
        <v>3.9326086414037507</v>
      </c>
      <c r="AB1940" s="14">
        <f t="shared" si="556"/>
        <v>-0.73268724907765115</v>
      </c>
      <c r="AC1940" s="14">
        <f t="shared" si="557"/>
        <v>3.0267124731229875E-2</v>
      </c>
      <c r="AD1940" s="14">
        <f t="shared" si="558"/>
        <v>-0.32117249164336931</v>
      </c>
      <c r="AE1940" s="14">
        <f t="shared" si="559"/>
        <v>-0.17985436271467939</v>
      </c>
      <c r="AF1940" s="18" t="str">
        <f t="shared" si="560"/>
        <v/>
      </c>
      <c r="AG1940" s="18" t="str">
        <f t="shared" si="561"/>
        <v/>
      </c>
      <c r="AH1940" s="18" t="str">
        <f t="shared" si="562"/>
        <v/>
      </c>
      <c r="AI1940" s="19" t="str">
        <f t="shared" si="563"/>
        <v/>
      </c>
      <c r="AJ1940" s="19" t="str">
        <f t="shared" si="564"/>
        <v/>
      </c>
      <c r="AK1940" s="19" t="str">
        <f t="shared" si="565"/>
        <v/>
      </c>
    </row>
    <row r="1941" spans="2:37" x14ac:dyDescent="0.15">
      <c r="B1941" s="51" t="str">
        <f>IFERROR(IF(AND(AF1941=1,AI1941=1),MAX($B$5:B1940)+1,""),"")</f>
        <v/>
      </c>
      <c r="C1941" s="51" t="str">
        <f>IFERROR(IF(AND(AG1941=1,AJ1941=1),MAX($C$5:C1940)+1,""),"")</f>
        <v/>
      </c>
      <c r="D1941" s="51" t="str">
        <f>IFERROR(IF(AND(AH1941=1,AK1941=1),MAX($D$5:D1940)+1,""),"")</f>
        <v/>
      </c>
      <c r="F1941" s="5" t="s">
        <v>3979</v>
      </c>
      <c r="G1941" s="5" t="s">
        <v>3980</v>
      </c>
      <c r="H1941" s="12">
        <f>IFERROR([1]!EM_S_STM07_IS(F1941,"9",$H$1,"1")/1000000,"")</f>
        <v>2306.6677381100003</v>
      </c>
      <c r="I1941" s="12">
        <f>IFERROR([1]!EM_S_STM07_IS(F1941,"9",$I$1,"1")/1000000,"")</f>
        <v>2584.5448749400002</v>
      </c>
      <c r="J1941" s="12">
        <f>IFERROR([1]!EM_S_STM07_IS(F1941,"9",$J$1,"1")/1000000,"")</f>
        <v>2448.8242425999997</v>
      </c>
      <c r="K1941" s="12">
        <f>IFERROR([1]!EM_S_STM07_IS(F1941,"9",$K$1,"1")/1000000,"")</f>
        <v>3082.6977188000001</v>
      </c>
      <c r="L1941" s="12">
        <f>IFERROR([1]!EM_S_STM07_IS(F1941,"9",$L$1,"1")/1000000,"")</f>
        <v>4901.61460042</v>
      </c>
      <c r="M1941" s="13">
        <f>IFERROR([1]!EM_S_STM07_IS(F1941,"9",$M$1,"1")/1000000,"")</f>
        <v>4824.9270643299997</v>
      </c>
      <c r="N1941" s="12">
        <f>IFERROR([1]!EM_S_STM07_IS(F1941,"61",$N$1,"1")/1000000,"")</f>
        <v>163.85103599000001</v>
      </c>
      <c r="O1941" s="12">
        <f>IFERROR([1]!EM_S_STM07_IS(F1941,"61",$O$1,"1")/1000000,"")</f>
        <v>137.51689031999999</v>
      </c>
      <c r="P1941" s="12">
        <f>IFERROR([1]!EM_S_STM07_IS(F1941,"61",$P$1,"1")/1000000,"")</f>
        <v>96.896050099999997</v>
      </c>
      <c r="Q1941" s="12">
        <f>IFERROR([1]!EM_S_STM07_IS(F1941,"61",$Q$1,"1")/1000000,"")</f>
        <v>171.10434953000001</v>
      </c>
      <c r="R1941" s="12">
        <f>IFERROR([1]!EM_S_STM07_IS(F1941,"61",$R$1,"1")/1000000,"")</f>
        <v>202.93666436000001</v>
      </c>
      <c r="S1941" s="12">
        <f>IFERROR([1]!EM_S_STM07_IS(F1941,"61",$S$1,"1")/1000000,"")</f>
        <v>153.15440584000001</v>
      </c>
      <c r="T1941" s="20">
        <f t="shared" si="548"/>
        <v>0.15904725367784001</v>
      </c>
      <c r="U1941" s="20">
        <f t="shared" si="549"/>
        <v>-1.3411473303343913E-2</v>
      </c>
      <c r="V1941" s="14">
        <f t="shared" si="550"/>
        <v>0.12046691087710897</v>
      </c>
      <c r="W1941" s="14">
        <f t="shared" si="551"/>
        <v>-5.2512391506899743E-2</v>
      </c>
      <c r="X1941" s="14">
        <f t="shared" si="552"/>
        <v>0.25884808928834985</v>
      </c>
      <c r="Y1941" s="14">
        <f t="shared" si="553"/>
        <v>0.59004062270758373</v>
      </c>
      <c r="Z1941" s="15">
        <f t="shared" si="554"/>
        <v>-1.564536226153506E-2</v>
      </c>
      <c r="AA1941" s="14">
        <f t="shared" si="555"/>
        <v>-0.16072004373293816</v>
      </c>
      <c r="AB1941" s="14">
        <f t="shared" si="556"/>
        <v>-0.29538800743294757</v>
      </c>
      <c r="AC1941" s="14">
        <f t="shared" si="557"/>
        <v>0.76585474179199808</v>
      </c>
      <c r="AD1941" s="14">
        <f t="shared" si="558"/>
        <v>0.18604036026809936</v>
      </c>
      <c r="AE1941" s="14">
        <f t="shared" si="559"/>
        <v>-0.24530933666914242</v>
      </c>
      <c r="AF1941" s="18" t="str">
        <f t="shared" si="560"/>
        <v/>
      </c>
      <c r="AG1941" s="18" t="str">
        <f t="shared" si="561"/>
        <v/>
      </c>
      <c r="AH1941" s="18" t="str">
        <f t="shared" si="562"/>
        <v/>
      </c>
      <c r="AI1941" s="19" t="str">
        <f t="shared" si="563"/>
        <v/>
      </c>
      <c r="AJ1941" s="19" t="str">
        <f t="shared" si="564"/>
        <v/>
      </c>
      <c r="AK1941" s="19" t="str">
        <f t="shared" si="565"/>
        <v/>
      </c>
    </row>
    <row r="1942" spans="2:37" x14ac:dyDescent="0.15">
      <c r="B1942" s="51" t="str">
        <f>IFERROR(IF(AND(AF1942=1,AI1942=1),MAX($B$5:B1941)+1,""),"")</f>
        <v/>
      </c>
      <c r="C1942" s="51" t="str">
        <f>IFERROR(IF(AND(AG1942=1,AJ1942=1),MAX($C$5:C1941)+1,""),"")</f>
        <v/>
      </c>
      <c r="D1942" s="51" t="str">
        <f>IFERROR(IF(AND(AH1942=1,AK1942=1),MAX($D$5:D1941)+1,""),"")</f>
        <v/>
      </c>
      <c r="F1942" s="5" t="s">
        <v>3981</v>
      </c>
      <c r="G1942" s="5" t="s">
        <v>3982</v>
      </c>
      <c r="H1942" s="12">
        <f>IFERROR([1]!EM_S_STM07_IS(F1942,"9",$H$1,"1")/1000000,"")</f>
        <v>842.68562752999992</v>
      </c>
      <c r="I1942" s="12">
        <f>IFERROR([1]!EM_S_STM07_IS(F1942,"9",$I$1,"1")/1000000,"")</f>
        <v>1175.82634874</v>
      </c>
      <c r="J1942" s="12">
        <f>IFERROR([1]!EM_S_STM07_IS(F1942,"9",$J$1,"1")/1000000,"")</f>
        <v>838.93195235000007</v>
      </c>
      <c r="K1942" s="12">
        <f>IFERROR([1]!EM_S_STM07_IS(F1942,"9",$K$1,"1")/1000000,"")</f>
        <v>869.84288484000001</v>
      </c>
      <c r="L1942" s="12">
        <f>IFERROR([1]!EM_S_STM07_IS(F1942,"9",$L$1,"1")/1000000,"")</f>
        <v>921.41036212000006</v>
      </c>
      <c r="M1942" s="13">
        <f>IFERROR([1]!EM_S_STM07_IS(F1942,"9",$M$1,"1")/1000000,"")</f>
        <v>683.75106203999997</v>
      </c>
      <c r="N1942" s="12">
        <f>IFERROR([1]!EM_S_STM07_IS(F1942,"61",$N$1,"1")/1000000,"")</f>
        <v>66.710484280000003</v>
      </c>
      <c r="O1942" s="12">
        <f>IFERROR([1]!EM_S_STM07_IS(F1942,"61",$O$1,"1")/1000000,"")</f>
        <v>81.781584940000002</v>
      </c>
      <c r="P1942" s="12">
        <f>IFERROR([1]!EM_S_STM07_IS(F1942,"61",$P$1,"1")/1000000,"")</f>
        <v>42.715811889999998</v>
      </c>
      <c r="Q1942" s="12">
        <f>IFERROR([1]!EM_S_STM07_IS(F1942,"61",$Q$1,"1")/1000000,"")</f>
        <v>40.491249209999999</v>
      </c>
      <c r="R1942" s="12">
        <f>IFERROR([1]!EM_S_STM07_IS(F1942,"61",$R$1,"1")/1000000,"")</f>
        <v>40.750717869999995</v>
      </c>
      <c r="S1942" s="12">
        <f>IFERROR([1]!EM_S_STM07_IS(F1942,"61",$S$1,"1")/1000000,"")</f>
        <v>10.383485589999999</v>
      </c>
      <c r="T1942" s="20">
        <f t="shared" si="548"/>
        <v>-4.0938437873829669E-2</v>
      </c>
      <c r="U1942" s="20">
        <f t="shared" si="549"/>
        <v>-0.31066581824095496</v>
      </c>
      <c r="V1942" s="14">
        <f t="shared" si="550"/>
        <v>0.39533215036130437</v>
      </c>
      <c r="W1942" s="14">
        <f t="shared" si="551"/>
        <v>-0.2865171347376349</v>
      </c>
      <c r="X1942" s="14">
        <f t="shared" si="552"/>
        <v>3.684557776517252E-2</v>
      </c>
      <c r="Y1942" s="14">
        <f t="shared" si="553"/>
        <v>5.9283668555253438E-2</v>
      </c>
      <c r="Z1942" s="15">
        <f t="shared" si="554"/>
        <v>-0.25792991901370488</v>
      </c>
      <c r="AA1942" s="14">
        <f t="shared" si="555"/>
        <v>0.22591802207195727</v>
      </c>
      <c r="AB1942" s="14">
        <f t="shared" si="556"/>
        <v>-0.47768422535049981</v>
      </c>
      <c r="AC1942" s="14">
        <f t="shared" si="557"/>
        <v>-5.2078201995284568E-2</v>
      </c>
      <c r="AD1942" s="14">
        <f t="shared" si="558"/>
        <v>6.4080181536092457E-3</v>
      </c>
      <c r="AE1942" s="14">
        <f t="shared" si="559"/>
        <v>-0.74519502642567803</v>
      </c>
      <c r="AF1942" s="18" t="str">
        <f t="shared" si="560"/>
        <v/>
      </c>
      <c r="AG1942" s="18" t="str">
        <f t="shared" si="561"/>
        <v/>
      </c>
      <c r="AH1942" s="18" t="str">
        <f t="shared" si="562"/>
        <v/>
      </c>
      <c r="AI1942" s="19" t="str">
        <f t="shared" si="563"/>
        <v/>
      </c>
      <c r="AJ1942" s="19" t="str">
        <f t="shared" si="564"/>
        <v/>
      </c>
      <c r="AK1942" s="19" t="str">
        <f t="shared" si="565"/>
        <v/>
      </c>
    </row>
    <row r="1943" spans="2:37" x14ac:dyDescent="0.15">
      <c r="B1943" s="51">
        <f>IFERROR(IF(AND(AF1943=1,AI1943=1),MAX($B$5:B1942)+1,""),"")</f>
        <v>172</v>
      </c>
      <c r="C1943" s="51" t="str">
        <f>IFERROR(IF(AND(AG1943=1,AJ1943=1),MAX($C$5:C1942)+1,""),"")</f>
        <v/>
      </c>
      <c r="D1943" s="51" t="str">
        <f>IFERROR(IF(AND(AH1943=1,AK1943=1),MAX($D$5:D1942)+1,""),"")</f>
        <v/>
      </c>
      <c r="F1943" s="5" t="s">
        <v>3983</v>
      </c>
      <c r="G1943" s="5" t="s">
        <v>3984</v>
      </c>
      <c r="H1943" s="12">
        <f>IFERROR([1]!EM_S_STM07_IS(F1943,"9",$H$1,"1")/1000000,"")</f>
        <v>4.8082758399999994</v>
      </c>
      <c r="I1943" s="12" t="str">
        <f>IFERROR([1]!EM_S_STM07_IS(F1943,"9",$I$1,"1")/1000000,"")</f>
        <v/>
      </c>
      <c r="J1943" s="12">
        <f>IFERROR([1]!EM_S_STM07_IS(F1943,"9",$J$1,"1")/1000000,"")</f>
        <v>11.90840291</v>
      </c>
      <c r="K1943" s="12">
        <f>IFERROR([1]!EM_S_STM07_IS(F1943,"9",$K$1,"1")/1000000,"")</f>
        <v>82.039110530000002</v>
      </c>
      <c r="L1943" s="12">
        <f>IFERROR([1]!EM_S_STM07_IS(F1943,"9",$L$1,"1")/1000000,"")</f>
        <v>90.57709989</v>
      </c>
      <c r="M1943" s="13">
        <f>IFERROR([1]!EM_S_STM07_IS(F1943,"9",$M$1,"1")/1000000,"")</f>
        <v>114.50677351</v>
      </c>
      <c r="N1943" s="12">
        <f>IFERROR([1]!EM_S_STM07_IS(F1943,"61",$N$1,"1")/1000000,"")</f>
        <v>-4.5051386999999998</v>
      </c>
      <c r="O1943" s="12">
        <f>IFERROR([1]!EM_S_STM07_IS(F1943,"61",$O$1,"1")/1000000,"")</f>
        <v>16.539562159999999</v>
      </c>
      <c r="P1943" s="12">
        <f>IFERROR([1]!EM_S_STM07_IS(F1943,"61",$P$1,"1")/1000000,"")</f>
        <v>-6.3585444299999994</v>
      </c>
      <c r="Q1943" s="12">
        <f>IFERROR([1]!EM_S_STM07_IS(F1943,"61",$Q$1,"1")/1000000,"")</f>
        <v>7.4850041799999998</v>
      </c>
      <c r="R1943" s="12">
        <f>IFERROR([1]!EM_S_STM07_IS(F1943,"61",$R$1,"1")/1000000,"")</f>
        <v>5.8249565999999993</v>
      </c>
      <c r="S1943" s="12">
        <f>IFERROR([1]!EM_S_STM07_IS(F1943,"61",$S$1,"1")/1000000,"")</f>
        <v>11.35775198</v>
      </c>
      <c r="T1943" s="20">
        <f t="shared" si="548"/>
        <v>0.88524744413005463</v>
      </c>
      <c r="U1943" s="20" t="str">
        <f t="shared" si="549"/>
        <v/>
      </c>
      <c r="V1943" s="14" t="str">
        <f t="shared" si="550"/>
        <v/>
      </c>
      <c r="W1943" s="14" t="str">
        <f t="shared" si="551"/>
        <v/>
      </c>
      <c r="X1943" s="14">
        <f t="shared" si="552"/>
        <v>5.8891782676506716</v>
      </c>
      <c r="Y1943" s="14">
        <f t="shared" si="553"/>
        <v>0.10407218343594586</v>
      </c>
      <c r="Z1943" s="15">
        <f t="shared" si="554"/>
        <v>0.26419121001954177</v>
      </c>
      <c r="AA1943" s="14">
        <f t="shared" si="555"/>
        <v>4.6712659168517945</v>
      </c>
      <c r="AB1943" s="14">
        <f t="shared" si="556"/>
        <v>-1.3844445438451678</v>
      </c>
      <c r="AC1943" s="14">
        <f t="shared" si="557"/>
        <v>2.1771568575797464</v>
      </c>
      <c r="AD1943" s="14">
        <f t="shared" si="558"/>
        <v>-0.22178311996614017</v>
      </c>
      <c r="AE1943" s="14">
        <f t="shared" si="559"/>
        <v>0.94984319368147763</v>
      </c>
      <c r="AF1943" s="18">
        <f t="shared" si="560"/>
        <v>1</v>
      </c>
      <c r="AG1943" s="18" t="str">
        <f t="shared" si="561"/>
        <v/>
      </c>
      <c r="AH1943" s="18" t="str">
        <f t="shared" si="562"/>
        <v/>
      </c>
      <c r="AI1943" s="19">
        <f t="shared" si="563"/>
        <v>1</v>
      </c>
      <c r="AJ1943" s="19" t="str">
        <f t="shared" si="564"/>
        <v/>
      </c>
      <c r="AK1943" s="19" t="str">
        <f t="shared" si="565"/>
        <v/>
      </c>
    </row>
    <row r="1944" spans="2:37" x14ac:dyDescent="0.15">
      <c r="B1944" s="51" t="str">
        <f>IFERROR(IF(AND(AF1944=1,AI1944=1),MAX($B$5:B1943)+1,""),"")</f>
        <v/>
      </c>
      <c r="C1944" s="51" t="str">
        <f>IFERROR(IF(AND(AG1944=1,AJ1944=1),MAX($C$5:C1943)+1,""),"")</f>
        <v/>
      </c>
      <c r="D1944" s="51" t="str">
        <f>IFERROR(IF(AND(AH1944=1,AK1944=1),MAX($D$5:D1943)+1,""),"")</f>
        <v/>
      </c>
      <c r="F1944" s="5" t="s">
        <v>3985</v>
      </c>
      <c r="G1944" s="5" t="s">
        <v>3986</v>
      </c>
      <c r="H1944" s="12">
        <f>IFERROR([1]!EM_S_STM07_IS(F1944,"9",$H$1,"1")/1000000,"")</f>
        <v>487.87099492000004</v>
      </c>
      <c r="I1944" s="12">
        <f>IFERROR([1]!EM_S_STM07_IS(F1944,"9",$I$1,"1")/1000000,"")</f>
        <v>537.08907163999993</v>
      </c>
      <c r="J1944" s="12">
        <f>IFERROR([1]!EM_S_STM07_IS(F1944,"9",$J$1,"1")/1000000,"")</f>
        <v>619.03939449999996</v>
      </c>
      <c r="K1944" s="12">
        <f>IFERROR([1]!EM_S_STM07_IS(F1944,"9",$K$1,"1")/1000000,"")</f>
        <v>552.14164742999992</v>
      </c>
      <c r="L1944" s="12">
        <f>IFERROR([1]!EM_S_STM07_IS(F1944,"9",$L$1,"1")/1000000,"")</f>
        <v>523.45363965000001</v>
      </c>
      <c r="M1944" s="13">
        <f>IFERROR([1]!EM_S_STM07_IS(F1944,"9",$M$1,"1")/1000000,"")</f>
        <v>303.14079442000002</v>
      </c>
      <c r="N1944" s="12">
        <f>IFERROR([1]!EM_S_STM07_IS(F1944,"61",$N$1,"1")/1000000,"")</f>
        <v>76.375368510000001</v>
      </c>
      <c r="O1944" s="12">
        <f>IFERROR([1]!EM_S_STM07_IS(F1944,"61",$O$1,"1")/1000000,"")</f>
        <v>-183.65153013</v>
      </c>
      <c r="P1944" s="12">
        <f>IFERROR([1]!EM_S_STM07_IS(F1944,"61",$P$1,"1")/1000000,"")</f>
        <v>9.9506256699999991</v>
      </c>
      <c r="Q1944" s="12">
        <f>IFERROR([1]!EM_S_STM07_IS(F1944,"61",$Q$1,"1")/1000000,"")</f>
        <v>15.72879504</v>
      </c>
      <c r="R1944" s="12">
        <f>IFERROR([1]!EM_S_STM07_IS(F1944,"61",$R$1,"1")/1000000,"")</f>
        <v>10.47962459</v>
      </c>
      <c r="S1944" s="12">
        <f>IFERROR([1]!EM_S_STM07_IS(F1944,"61",$S$1,"1")/1000000,"")</f>
        <v>15.51027487</v>
      </c>
      <c r="T1944" s="20">
        <f t="shared" si="548"/>
        <v>-9.0782309628424263E-2</v>
      </c>
      <c r="U1944" s="20">
        <f t="shared" si="549"/>
        <v>-0.27300196814613586</v>
      </c>
      <c r="V1944" s="14">
        <f t="shared" si="550"/>
        <v>0.1008833835839545</v>
      </c>
      <c r="W1944" s="14">
        <f t="shared" si="551"/>
        <v>0.15258236889789054</v>
      </c>
      <c r="X1944" s="14">
        <f t="shared" si="552"/>
        <v>-0.10806702717851027</v>
      </c>
      <c r="Y1944" s="14">
        <f t="shared" si="553"/>
        <v>-5.1957695844048697E-2</v>
      </c>
      <c r="Z1944" s="15">
        <f t="shared" si="554"/>
        <v>-0.42088320443680383</v>
      </c>
      <c r="AA1944" s="14">
        <f t="shared" si="555"/>
        <v>-3.4045910836548581</v>
      </c>
      <c r="AB1944" s="14">
        <f t="shared" si="556"/>
        <v>1.0541821005409338</v>
      </c>
      <c r="AC1944" s="14">
        <f t="shared" si="557"/>
        <v>0.58068402546992814</v>
      </c>
      <c r="AD1944" s="14">
        <f t="shared" si="558"/>
        <v>-0.33372997973785024</v>
      </c>
      <c r="AE1944" s="14">
        <f t="shared" si="559"/>
        <v>0.48004107750199471</v>
      </c>
      <c r="AF1944" s="18" t="str">
        <f t="shared" si="560"/>
        <v/>
      </c>
      <c r="AG1944" s="18" t="str">
        <f t="shared" si="561"/>
        <v/>
      </c>
      <c r="AH1944" s="18" t="str">
        <f t="shared" si="562"/>
        <v/>
      </c>
      <c r="AI1944" s="19" t="str">
        <f t="shared" si="563"/>
        <v/>
      </c>
      <c r="AJ1944" s="19" t="str">
        <f t="shared" si="564"/>
        <v/>
      </c>
      <c r="AK1944" s="19" t="str">
        <f t="shared" si="565"/>
        <v/>
      </c>
    </row>
    <row r="1945" spans="2:37" x14ac:dyDescent="0.15">
      <c r="B1945" s="51">
        <f>IFERROR(IF(AND(AF1945=1,AI1945=1),MAX($B$5:B1944)+1,""),"")</f>
        <v>173</v>
      </c>
      <c r="C1945" s="51">
        <f>IFERROR(IF(AND(AG1945=1,AJ1945=1),MAX($C$5:C1944)+1,""),"")</f>
        <v>87</v>
      </c>
      <c r="D1945" s="51">
        <f>IFERROR(IF(AND(AH1945=1,AK1945=1),MAX($D$5:D1944)+1,""),"")</f>
        <v>57</v>
      </c>
      <c r="F1945" s="5" t="s">
        <v>3987</v>
      </c>
      <c r="G1945" s="5" t="s">
        <v>3988</v>
      </c>
      <c r="H1945" s="12">
        <f>IFERROR([1]!EM_S_STM07_IS(F1945,"9",$H$1,"1")/1000000,"")</f>
        <v>3824.4461419600002</v>
      </c>
      <c r="I1945" s="12">
        <f>IFERROR([1]!EM_S_STM07_IS(F1945,"9",$I$1,"1")/1000000,"")</f>
        <v>6108.3837114799999</v>
      </c>
      <c r="J1945" s="12">
        <f>IFERROR([1]!EM_S_STM07_IS(F1945,"9",$J$1,"1")/1000000,"")</f>
        <v>7504.0319775299995</v>
      </c>
      <c r="K1945" s="12">
        <f>IFERROR([1]!EM_S_STM07_IS(F1945,"9",$K$1,"1")/1000000,"")</f>
        <v>8714.6474016800003</v>
      </c>
      <c r="L1945" s="12">
        <f>IFERROR([1]!EM_S_STM07_IS(F1945,"9",$L$1,"1")/1000000,"")</f>
        <v>9685.8675225499992</v>
      </c>
      <c r="M1945" s="13">
        <f>IFERROR([1]!EM_S_STM07_IS(F1945,"9",$M$1,"1")/1000000,"")</f>
        <v>10808.761229940001</v>
      </c>
      <c r="N1945" s="12">
        <f>IFERROR([1]!EM_S_STM07_IS(F1945,"61",$N$1,"1")/1000000,"")</f>
        <v>343.23360744999997</v>
      </c>
      <c r="O1945" s="12">
        <f>IFERROR([1]!EM_S_STM07_IS(F1945,"61",$O$1,"1")/1000000,"")</f>
        <v>438.06665462000001</v>
      </c>
      <c r="P1945" s="12">
        <f>IFERROR([1]!EM_S_STM07_IS(F1945,"61",$P$1,"1")/1000000,"")</f>
        <v>570.05621841999994</v>
      </c>
      <c r="Q1945" s="12">
        <f>IFERROR([1]!EM_S_STM07_IS(F1945,"61",$Q$1,"1")/1000000,"")</f>
        <v>656.01372852999998</v>
      </c>
      <c r="R1945" s="12">
        <f>IFERROR([1]!EM_S_STM07_IS(F1945,"61",$R$1,"1")/1000000,"")</f>
        <v>763.66917130999991</v>
      </c>
      <c r="S1945" s="12">
        <f>IFERROR([1]!EM_S_STM07_IS(F1945,"61",$S$1,"1")/1000000,"")</f>
        <v>875.17950186999997</v>
      </c>
      <c r="T1945" s="20">
        <f t="shared" si="548"/>
        <v>0.23095301041184202</v>
      </c>
      <c r="U1945" s="20">
        <f t="shared" si="549"/>
        <v>0.20587270911574773</v>
      </c>
      <c r="V1945" s="14">
        <f t="shared" si="550"/>
        <v>0.59719433474607608</v>
      </c>
      <c r="W1945" s="14">
        <f t="shared" si="551"/>
        <v>0.22848077854491039</v>
      </c>
      <c r="X1945" s="14">
        <f t="shared" si="552"/>
        <v>0.16132866008234717</v>
      </c>
      <c r="Y1945" s="14">
        <f t="shared" si="553"/>
        <v>0.11144686366573686</v>
      </c>
      <c r="Z1945" s="15">
        <f t="shared" si="554"/>
        <v>0.11593114450262243</v>
      </c>
      <c r="AA1945" s="14">
        <f t="shared" si="555"/>
        <v>0.27629301184854022</v>
      </c>
      <c r="AB1945" s="14">
        <f t="shared" si="556"/>
        <v>0.30130018436234091</v>
      </c>
      <c r="AC1945" s="14">
        <f t="shared" si="557"/>
        <v>0.15078777729720191</v>
      </c>
      <c r="AD1945" s="14">
        <f t="shared" si="558"/>
        <v>0.16410547233704237</v>
      </c>
      <c r="AE1945" s="14">
        <f t="shared" si="559"/>
        <v>0.14601915953830502</v>
      </c>
      <c r="AF1945" s="18">
        <f t="shared" si="560"/>
        <v>1</v>
      </c>
      <c r="AG1945" s="18">
        <f t="shared" si="561"/>
        <v>1</v>
      </c>
      <c r="AH1945" s="18">
        <f t="shared" si="562"/>
        <v>1</v>
      </c>
      <c r="AI1945" s="19">
        <f t="shared" si="563"/>
        <v>1</v>
      </c>
      <c r="AJ1945" s="19">
        <f t="shared" si="564"/>
        <v>1</v>
      </c>
      <c r="AK1945" s="19">
        <f t="shared" si="565"/>
        <v>1</v>
      </c>
    </row>
    <row r="1946" spans="2:37" x14ac:dyDescent="0.15">
      <c r="B1946" s="51" t="str">
        <f>IFERROR(IF(AND(AF1946=1,AI1946=1),MAX($B$5:B1945)+1,""),"")</f>
        <v/>
      </c>
      <c r="C1946" s="51" t="str">
        <f>IFERROR(IF(AND(AG1946=1,AJ1946=1),MAX($C$5:C1945)+1,""),"")</f>
        <v/>
      </c>
      <c r="D1946" s="51" t="str">
        <f>IFERROR(IF(AND(AH1946=1,AK1946=1),MAX($D$5:D1945)+1,""),"")</f>
        <v/>
      </c>
      <c r="F1946" s="5" t="s">
        <v>3989</v>
      </c>
      <c r="G1946" s="5" t="s">
        <v>3990</v>
      </c>
      <c r="H1946" s="12">
        <f>IFERROR([1]!EM_S_STM07_IS(F1946,"9",$H$1,"1")/1000000,"")</f>
        <v>1570.04909673</v>
      </c>
      <c r="I1946" s="12">
        <f>IFERROR([1]!EM_S_STM07_IS(F1946,"9",$I$1,"1")/1000000,"")</f>
        <v>3114.0116114400003</v>
      </c>
      <c r="J1946" s="12">
        <f>IFERROR([1]!EM_S_STM07_IS(F1946,"9",$J$1,"1")/1000000,"")</f>
        <v>4826.9651019399998</v>
      </c>
      <c r="K1946" s="12">
        <f>IFERROR([1]!EM_S_STM07_IS(F1946,"9",$K$1,"1")/1000000,"")</f>
        <v>5928.0236278699995</v>
      </c>
      <c r="L1946" s="12">
        <f>IFERROR([1]!EM_S_STM07_IS(F1946,"9",$L$1,"1")/1000000,"")</f>
        <v>4542.5527104700004</v>
      </c>
      <c r="M1946" s="13">
        <f>IFERROR([1]!EM_S_STM07_IS(F1946,"9",$M$1,"1")/1000000,"")</f>
        <v>8660.6007810999999</v>
      </c>
      <c r="N1946" s="12">
        <f>IFERROR([1]!EM_S_STM07_IS(F1946,"61",$N$1,"1")/1000000,"")</f>
        <v>57.474584460000003</v>
      </c>
      <c r="O1946" s="12">
        <f>IFERROR([1]!EM_S_STM07_IS(F1946,"61",$O$1,"1")/1000000,"")</f>
        <v>78.26662429000001</v>
      </c>
      <c r="P1946" s="12">
        <f>IFERROR([1]!EM_S_STM07_IS(F1946,"61",$P$1,"1")/1000000,"")</f>
        <v>160.30532162</v>
      </c>
      <c r="Q1946" s="12">
        <f>IFERROR([1]!EM_S_STM07_IS(F1946,"61",$Q$1,"1")/1000000,"")</f>
        <v>157.16176387000002</v>
      </c>
      <c r="R1946" s="12">
        <f>IFERROR([1]!EM_S_STM07_IS(F1946,"61",$R$1,"1")/1000000,"")</f>
        <v>98.697081569999995</v>
      </c>
      <c r="S1946" s="12">
        <f>IFERROR([1]!EM_S_STM07_IS(F1946,"61",$S$1,"1")/1000000,"")</f>
        <v>300.28698744999997</v>
      </c>
      <c r="T1946" s="20">
        <f t="shared" si="548"/>
        <v>0.40710646133216088</v>
      </c>
      <c r="U1946" s="20">
        <f t="shared" si="549"/>
        <v>0.39191313967108266</v>
      </c>
      <c r="V1946" s="14">
        <f t="shared" si="550"/>
        <v>0.9833848622477277</v>
      </c>
      <c r="W1946" s="14">
        <f t="shared" si="551"/>
        <v>0.55007935237206296</v>
      </c>
      <c r="X1946" s="14">
        <f t="shared" si="552"/>
        <v>0.22810575644880351</v>
      </c>
      <c r="Y1946" s="14">
        <f t="shared" si="553"/>
        <v>-0.2337154850203951</v>
      </c>
      <c r="Z1946" s="15">
        <f t="shared" si="554"/>
        <v>0.90654931997562249</v>
      </c>
      <c r="AA1946" s="14">
        <f t="shared" si="555"/>
        <v>0.36176059427572599</v>
      </c>
      <c r="AB1946" s="14">
        <f t="shared" si="556"/>
        <v>1.0481951671509862</v>
      </c>
      <c r="AC1946" s="14">
        <f t="shared" si="557"/>
        <v>-1.9609815308887342E-2</v>
      </c>
      <c r="AD1946" s="14">
        <f t="shared" si="558"/>
        <v>-0.37200322050572321</v>
      </c>
      <c r="AE1946" s="14">
        <f t="shared" si="559"/>
        <v>2.0425113151600556</v>
      </c>
      <c r="AF1946" s="18">
        <f t="shared" si="560"/>
        <v>1</v>
      </c>
      <c r="AG1946" s="18">
        <f t="shared" si="561"/>
        <v>1</v>
      </c>
      <c r="AH1946" s="18">
        <f t="shared" si="562"/>
        <v>1</v>
      </c>
      <c r="AI1946" s="19" t="str">
        <f t="shared" si="563"/>
        <v/>
      </c>
      <c r="AJ1946" s="19" t="str">
        <f t="shared" si="564"/>
        <v/>
      </c>
      <c r="AK1946" s="19" t="str">
        <f t="shared" si="565"/>
        <v/>
      </c>
    </row>
    <row r="1947" spans="2:37" x14ac:dyDescent="0.15">
      <c r="B1947" s="51" t="str">
        <f>IFERROR(IF(AND(AF1947=1,AI1947=1),MAX($B$5:B1946)+1,""),"")</f>
        <v/>
      </c>
      <c r="C1947" s="51" t="str">
        <f>IFERROR(IF(AND(AG1947=1,AJ1947=1),MAX($C$5:C1946)+1,""),"")</f>
        <v/>
      </c>
      <c r="D1947" s="51" t="str">
        <f>IFERROR(IF(AND(AH1947=1,AK1947=1),MAX($D$5:D1946)+1,""),"")</f>
        <v/>
      </c>
      <c r="F1947" s="5" t="s">
        <v>3991</v>
      </c>
      <c r="G1947" s="5" t="s">
        <v>3992</v>
      </c>
      <c r="H1947" s="12">
        <f>IFERROR([1]!EM_S_STM07_IS(F1947,"9",$H$1,"1")/1000000,"")</f>
        <v>1171.7982247800001</v>
      </c>
      <c r="I1947" s="12">
        <f>IFERROR([1]!EM_S_STM07_IS(F1947,"9",$I$1,"1")/1000000,"")</f>
        <v>1289.4846341</v>
      </c>
      <c r="J1947" s="12">
        <f>IFERROR([1]!EM_S_STM07_IS(F1947,"9",$J$1,"1")/1000000,"")</f>
        <v>1228.6478247299999</v>
      </c>
      <c r="K1947" s="12">
        <f>IFERROR([1]!EM_S_STM07_IS(F1947,"9",$K$1,"1")/1000000,"")</f>
        <v>1240.3251279799999</v>
      </c>
      <c r="L1947" s="12">
        <f>IFERROR([1]!EM_S_STM07_IS(F1947,"9",$L$1,"1")/1000000,"")</f>
        <v>756.03825497000003</v>
      </c>
      <c r="M1947" s="13">
        <f>IFERROR([1]!EM_S_STM07_IS(F1947,"9",$M$1,"1")/1000000,"")</f>
        <v>513.55044081999995</v>
      </c>
      <c r="N1947" s="12">
        <f>IFERROR([1]!EM_S_STM07_IS(F1947,"61",$N$1,"1")/1000000,"")</f>
        <v>79.724486439999993</v>
      </c>
      <c r="O1947" s="12">
        <f>IFERROR([1]!EM_S_STM07_IS(F1947,"61",$O$1,"1")/1000000,"")</f>
        <v>73.222015339999999</v>
      </c>
      <c r="P1947" s="12">
        <f>IFERROR([1]!EM_S_STM07_IS(F1947,"61",$P$1,"1")/1000000,"")</f>
        <v>45.213361419999998</v>
      </c>
      <c r="Q1947" s="12">
        <f>IFERROR([1]!EM_S_STM07_IS(F1947,"61",$Q$1,"1")/1000000,"")</f>
        <v>67.730709669999996</v>
      </c>
      <c r="R1947" s="12">
        <f>IFERROR([1]!EM_S_STM07_IS(F1947,"61",$R$1,"1")/1000000,"")</f>
        <v>52.704065869999994</v>
      </c>
      <c r="S1947" s="12">
        <f>IFERROR([1]!EM_S_STM07_IS(F1947,"61",$S$1,"1")/1000000,"")</f>
        <v>26.380094309999997</v>
      </c>
      <c r="T1947" s="20">
        <f t="shared" si="548"/>
        <v>-0.15209722987359575</v>
      </c>
      <c r="U1947" s="20">
        <f t="shared" si="549"/>
        <v>-0.19843836456129471</v>
      </c>
      <c r="V1947" s="14">
        <f t="shared" si="550"/>
        <v>0.10043231576161078</v>
      </c>
      <c r="W1947" s="14">
        <f t="shared" si="551"/>
        <v>-4.7179165816474682E-2</v>
      </c>
      <c r="X1947" s="14">
        <f t="shared" si="552"/>
        <v>9.5041907167875018E-3</v>
      </c>
      <c r="Y1947" s="14">
        <f t="shared" si="553"/>
        <v>-0.39045155345575566</v>
      </c>
      <c r="Z1947" s="15">
        <f t="shared" si="554"/>
        <v>-0.3207348471534977</v>
      </c>
      <c r="AA1947" s="14">
        <f t="shared" si="555"/>
        <v>-8.1561780957895555E-2</v>
      </c>
      <c r="AB1947" s="14">
        <f t="shared" si="556"/>
        <v>-0.38251683991411978</v>
      </c>
      <c r="AC1947" s="14">
        <f t="shared" si="557"/>
        <v>0.49802420220053611</v>
      </c>
      <c r="AD1947" s="14">
        <f t="shared" si="558"/>
        <v>-0.22185864983865305</v>
      </c>
      <c r="AE1947" s="14">
        <f t="shared" si="559"/>
        <v>-0.4994675671689312</v>
      </c>
      <c r="AF1947" s="18" t="str">
        <f t="shared" si="560"/>
        <v/>
      </c>
      <c r="AG1947" s="18" t="str">
        <f t="shared" si="561"/>
        <v/>
      </c>
      <c r="AH1947" s="18" t="str">
        <f t="shared" si="562"/>
        <v/>
      </c>
      <c r="AI1947" s="19" t="str">
        <f t="shared" si="563"/>
        <v/>
      </c>
      <c r="AJ1947" s="19" t="str">
        <f t="shared" si="564"/>
        <v/>
      </c>
      <c r="AK1947" s="19" t="str">
        <f t="shared" si="565"/>
        <v/>
      </c>
    </row>
    <row r="1948" spans="2:37" x14ac:dyDescent="0.15">
      <c r="B1948" s="51" t="str">
        <f>IFERROR(IF(AND(AF1948=1,AI1948=1),MAX($B$5:B1947)+1,""),"")</f>
        <v/>
      </c>
      <c r="C1948" s="51" t="str">
        <f>IFERROR(IF(AND(AG1948=1,AJ1948=1),MAX($C$5:C1947)+1,""),"")</f>
        <v/>
      </c>
      <c r="D1948" s="51" t="str">
        <f>IFERROR(IF(AND(AH1948=1,AK1948=1),MAX($D$5:D1947)+1,""),"")</f>
        <v/>
      </c>
      <c r="F1948" s="5" t="s">
        <v>3993</v>
      </c>
      <c r="G1948" s="5" t="s">
        <v>3994</v>
      </c>
      <c r="H1948" s="12">
        <f>IFERROR([1]!EM_S_STM07_IS(F1948,"9",$H$1,"1")/1000000,"")</f>
        <v>17770.288410669997</v>
      </c>
      <c r="I1948" s="12">
        <f>IFERROR([1]!EM_S_STM07_IS(F1948,"9",$I$1,"1")/1000000,"")</f>
        <v>18164.744134380002</v>
      </c>
      <c r="J1948" s="12">
        <f>IFERROR([1]!EM_S_STM07_IS(F1948,"9",$J$1,"1")/1000000,"")</f>
        <v>20325.14193586</v>
      </c>
      <c r="K1948" s="12">
        <f>IFERROR([1]!EM_S_STM07_IS(F1948,"9",$K$1,"1")/1000000,"")</f>
        <v>29174.688011169997</v>
      </c>
      <c r="L1948" s="12">
        <f>IFERROR([1]!EM_S_STM07_IS(F1948,"9",$L$1,"1")/1000000,"")</f>
        <v>36074.756310110002</v>
      </c>
      <c r="M1948" s="13">
        <f>IFERROR([1]!EM_S_STM07_IS(F1948,"9",$M$1,"1")/1000000,"")</f>
        <v>37451.962164440003</v>
      </c>
      <c r="N1948" s="12">
        <f>IFERROR([1]!EM_S_STM07_IS(F1948,"61",$N$1,"1")/1000000,"")</f>
        <v>1611.30470446</v>
      </c>
      <c r="O1948" s="12">
        <f>IFERROR([1]!EM_S_STM07_IS(F1948,"61",$O$1,"1")/1000000,"")</f>
        <v>1229.23818355</v>
      </c>
      <c r="P1948" s="12">
        <f>IFERROR([1]!EM_S_STM07_IS(F1948,"61",$P$1,"1")/1000000,"")</f>
        <v>980.63214569000002</v>
      </c>
      <c r="Q1948" s="12">
        <f>IFERROR([1]!EM_S_STM07_IS(F1948,"61",$Q$1,"1")/1000000,"")</f>
        <v>1328.3758433199998</v>
      </c>
      <c r="R1948" s="12">
        <f>IFERROR([1]!EM_S_STM07_IS(F1948,"61",$R$1,"1")/1000000,"")</f>
        <v>1648.60057981</v>
      </c>
      <c r="S1948" s="12">
        <f>IFERROR([1]!EM_S_STM07_IS(F1948,"61",$S$1,"1")/1000000,"")</f>
        <v>1887.54665725</v>
      </c>
      <c r="T1948" s="20">
        <f t="shared" si="548"/>
        <v>0.16079631276175532</v>
      </c>
      <c r="U1948" s="20">
        <f t="shared" si="549"/>
        <v>3.215282148405918E-2</v>
      </c>
      <c r="V1948" s="14">
        <f t="shared" si="550"/>
        <v>2.2197485746666787E-2</v>
      </c>
      <c r="W1948" s="14">
        <f t="shared" si="551"/>
        <v>0.11893356633584844</v>
      </c>
      <c r="X1948" s="14">
        <f t="shared" si="552"/>
        <v>0.43539898039760255</v>
      </c>
      <c r="Y1948" s="14">
        <f t="shared" si="553"/>
        <v>0.23650872620465394</v>
      </c>
      <c r="Z1948" s="15">
        <f t="shared" si="554"/>
        <v>3.8176442343535302E-2</v>
      </c>
      <c r="AA1948" s="14">
        <f t="shared" si="555"/>
        <v>-0.23711624489921834</v>
      </c>
      <c r="AB1948" s="14">
        <f t="shared" si="556"/>
        <v>-0.20224399240677168</v>
      </c>
      <c r="AC1948" s="14">
        <f t="shared" si="557"/>
        <v>0.35461176666334726</v>
      </c>
      <c r="AD1948" s="14">
        <f t="shared" si="558"/>
        <v>0.24106485984393158</v>
      </c>
      <c r="AE1948" s="14">
        <f t="shared" si="559"/>
        <v>0.1449387318955925</v>
      </c>
      <c r="AF1948" s="18" t="str">
        <f t="shared" si="560"/>
        <v/>
      </c>
      <c r="AG1948" s="18" t="str">
        <f t="shared" si="561"/>
        <v/>
      </c>
      <c r="AH1948" s="18" t="str">
        <f t="shared" si="562"/>
        <v/>
      </c>
      <c r="AI1948" s="19" t="str">
        <f t="shared" si="563"/>
        <v/>
      </c>
      <c r="AJ1948" s="19" t="str">
        <f t="shared" si="564"/>
        <v/>
      </c>
      <c r="AK1948" s="19" t="str">
        <f t="shared" si="565"/>
        <v/>
      </c>
    </row>
    <row r="1949" spans="2:37" x14ac:dyDescent="0.15">
      <c r="B1949" s="51" t="str">
        <f>IFERROR(IF(AND(AF1949=1,AI1949=1),MAX($B$5:B1948)+1,""),"")</f>
        <v/>
      </c>
      <c r="C1949" s="51" t="str">
        <f>IFERROR(IF(AND(AG1949=1,AJ1949=1),MAX($C$5:C1948)+1,""),"")</f>
        <v/>
      </c>
      <c r="D1949" s="51" t="str">
        <f>IFERROR(IF(AND(AH1949=1,AK1949=1),MAX($D$5:D1948)+1,""),"")</f>
        <v/>
      </c>
      <c r="F1949" s="5" t="s">
        <v>3995</v>
      </c>
      <c r="G1949" s="5" t="s">
        <v>3996</v>
      </c>
      <c r="H1949" s="12">
        <f>IFERROR([1]!EM_S_STM07_IS(F1949,"9",$H$1,"1")/1000000,"")</f>
        <v>990.52007246000005</v>
      </c>
      <c r="I1949" s="12">
        <f>IFERROR([1]!EM_S_STM07_IS(F1949,"9",$I$1,"1")/1000000,"")</f>
        <v>1132.5560648199998</v>
      </c>
      <c r="J1949" s="12">
        <f>IFERROR([1]!EM_S_STM07_IS(F1949,"9",$J$1,"1")/1000000,"")</f>
        <v>1252.42116128</v>
      </c>
      <c r="K1949" s="12">
        <f>IFERROR([1]!EM_S_STM07_IS(F1949,"9",$K$1,"1")/1000000,"")</f>
        <v>1307.25842693</v>
      </c>
      <c r="L1949" s="12">
        <f>IFERROR([1]!EM_S_STM07_IS(F1949,"9",$L$1,"1")/1000000,"")</f>
        <v>1132.1648707300001</v>
      </c>
      <c r="M1949" s="13">
        <f>IFERROR([1]!EM_S_STM07_IS(F1949,"9",$M$1,"1")/1000000,"")</f>
        <v>1204.9771217100001</v>
      </c>
      <c r="N1949" s="12">
        <f>IFERROR([1]!EM_S_STM07_IS(F1949,"61",$N$1,"1")/1000000,"")</f>
        <v>39.358209560000006</v>
      </c>
      <c r="O1949" s="12">
        <f>IFERROR([1]!EM_S_STM07_IS(F1949,"61",$O$1,"1")/1000000,"")</f>
        <v>58.489370840000007</v>
      </c>
      <c r="P1949" s="12">
        <f>IFERROR([1]!EM_S_STM07_IS(F1949,"61",$P$1,"1")/1000000,"")</f>
        <v>14.313562390000001</v>
      </c>
      <c r="Q1949" s="12">
        <f>IFERROR([1]!EM_S_STM07_IS(F1949,"61",$Q$1,"1")/1000000,"")</f>
        <v>107.10712626999999</v>
      </c>
      <c r="R1949" s="12">
        <f>IFERROR([1]!EM_S_STM07_IS(F1949,"61",$R$1,"1")/1000000,"")</f>
        <v>37.759185789999997</v>
      </c>
      <c r="S1949" s="12">
        <f>IFERROR([1]!EM_S_STM07_IS(F1949,"61",$S$1,"1")/1000000,"")</f>
        <v>12.81529778</v>
      </c>
      <c r="T1949" s="20">
        <f t="shared" si="548"/>
        <v>3.9975490179250173E-2</v>
      </c>
      <c r="U1949" s="20">
        <f t="shared" si="549"/>
        <v>-0.20101491237623192</v>
      </c>
      <c r="V1949" s="14">
        <f t="shared" si="550"/>
        <v>0.14339537007790987</v>
      </c>
      <c r="W1949" s="14">
        <f t="shared" si="551"/>
        <v>0.10583590533246635</v>
      </c>
      <c r="X1949" s="14">
        <f t="shared" si="552"/>
        <v>4.3785004074791627E-2</v>
      </c>
      <c r="Y1949" s="14">
        <f t="shared" si="553"/>
        <v>-0.13393951233589999</v>
      </c>
      <c r="Z1949" s="15">
        <f t="shared" si="554"/>
        <v>6.4312409669672915E-2</v>
      </c>
      <c r="AA1949" s="14">
        <f t="shared" si="555"/>
        <v>0.48607803794619558</v>
      </c>
      <c r="AB1949" s="14">
        <f t="shared" si="556"/>
        <v>-0.7552792552828903</v>
      </c>
      <c r="AC1949" s="14">
        <f t="shared" si="557"/>
        <v>6.4829118951428262</v>
      </c>
      <c r="AD1949" s="14">
        <f t="shared" si="558"/>
        <v>-0.64746336583790798</v>
      </c>
      <c r="AE1949" s="14">
        <f t="shared" si="559"/>
        <v>-0.66060449896157569</v>
      </c>
      <c r="AF1949" s="18" t="str">
        <f t="shared" si="560"/>
        <v/>
      </c>
      <c r="AG1949" s="18" t="str">
        <f t="shared" si="561"/>
        <v/>
      </c>
      <c r="AH1949" s="18" t="str">
        <f t="shared" si="562"/>
        <v/>
      </c>
      <c r="AI1949" s="19" t="str">
        <f t="shared" si="563"/>
        <v/>
      </c>
      <c r="AJ1949" s="19" t="str">
        <f t="shared" si="564"/>
        <v/>
      </c>
      <c r="AK1949" s="19" t="str">
        <f t="shared" si="565"/>
        <v/>
      </c>
    </row>
    <row r="1950" spans="2:37" x14ac:dyDescent="0.15">
      <c r="B1950" s="51" t="str">
        <f>IFERROR(IF(AND(AF1950=1,AI1950=1),MAX($B$5:B1949)+1,""),"")</f>
        <v/>
      </c>
      <c r="C1950" s="51" t="str">
        <f>IFERROR(IF(AND(AG1950=1,AJ1950=1),MAX($C$5:C1949)+1,""),"")</f>
        <v/>
      </c>
      <c r="D1950" s="51" t="str">
        <f>IFERROR(IF(AND(AH1950=1,AK1950=1),MAX($D$5:D1949)+1,""),"")</f>
        <v/>
      </c>
      <c r="F1950" s="5" t="s">
        <v>3997</v>
      </c>
      <c r="G1950" s="5" t="s">
        <v>3998</v>
      </c>
      <c r="H1950" s="12">
        <f>IFERROR([1]!EM_S_STM07_IS(F1950,"9",$H$1,"1")/1000000,"")</f>
        <v>8.3634251800000001</v>
      </c>
      <c r="I1950" s="12">
        <f>IFERROR([1]!EM_S_STM07_IS(F1950,"9",$I$1,"1")/1000000,"")</f>
        <v>5.4774678099999994</v>
      </c>
      <c r="J1950" s="12">
        <f>IFERROR([1]!EM_S_STM07_IS(F1950,"9",$J$1,"1")/1000000,"")</f>
        <v>31.735876820000001</v>
      </c>
      <c r="K1950" s="12">
        <f>IFERROR([1]!EM_S_STM07_IS(F1950,"9",$K$1,"1")/1000000,"")</f>
        <v>25.52899107</v>
      </c>
      <c r="L1950" s="12">
        <f>IFERROR([1]!EM_S_STM07_IS(F1950,"9",$L$1,"1")/1000000,"")</f>
        <v>21.340114449999998</v>
      </c>
      <c r="M1950" s="13">
        <f>IFERROR([1]!EM_S_STM07_IS(F1950,"9",$M$1,"1")/1000000,"")</f>
        <v>22.023413789999999</v>
      </c>
      <c r="N1950" s="12">
        <f>IFERROR([1]!EM_S_STM07_IS(F1950,"61",$N$1,"1")/1000000,"")</f>
        <v>14.124887320000001</v>
      </c>
      <c r="O1950" s="12">
        <f>IFERROR([1]!EM_S_STM07_IS(F1950,"61",$O$1,"1")/1000000,"")</f>
        <v>-145.29662844000001</v>
      </c>
      <c r="P1950" s="12">
        <f>IFERROR([1]!EM_S_STM07_IS(F1950,"61",$P$1,"1")/1000000,"")</f>
        <v>11.84881927</v>
      </c>
      <c r="Q1950" s="12">
        <f>IFERROR([1]!EM_S_STM07_IS(F1950,"61",$Q$1,"1")/1000000,"")</f>
        <v>-110.34437421999999</v>
      </c>
      <c r="R1950" s="12">
        <f>IFERROR([1]!EM_S_STM07_IS(F1950,"61",$R$1,"1")/1000000,"")</f>
        <v>-161.45917630000002</v>
      </c>
      <c r="S1950" s="12">
        <f>IFERROR([1]!EM_S_STM07_IS(F1950,"61",$S$1,"1")/1000000,"")</f>
        <v>33.842128270000003</v>
      </c>
      <c r="T1950" s="20">
        <f t="shared" si="548"/>
        <v>0.2136685343246727</v>
      </c>
      <c r="U1950" s="20">
        <f t="shared" si="549"/>
        <v>0.19095275953567059</v>
      </c>
      <c r="V1950" s="14">
        <f t="shared" si="550"/>
        <v>-0.34506883338914507</v>
      </c>
      <c r="W1950" s="14">
        <f t="shared" si="551"/>
        <v>4.793895632222803</v>
      </c>
      <c r="X1950" s="14">
        <f t="shared" si="552"/>
        <v>-0.19557946311691038</v>
      </c>
      <c r="Y1950" s="14">
        <f t="shared" si="553"/>
        <v>-0.16408312449615353</v>
      </c>
      <c r="Z1950" s="15">
        <f t="shared" si="554"/>
        <v>3.2019478695907433E-2</v>
      </c>
      <c r="AA1950" s="14">
        <f t="shared" si="555"/>
        <v>-11.286569028714913</v>
      </c>
      <c r="AB1950" s="14">
        <f t="shared" si="556"/>
        <v>1.0815491687399543</v>
      </c>
      <c r="AC1950" s="14">
        <f t="shared" si="557"/>
        <v>-10.312689450786095</v>
      </c>
      <c r="AD1950" s="14">
        <f t="shared" si="558"/>
        <v>-0.46322979709042056</v>
      </c>
      <c r="AE1950" s="14">
        <f t="shared" si="559"/>
        <v>1.2096017646412331</v>
      </c>
      <c r="AF1950" s="18">
        <f t="shared" si="560"/>
        <v>1</v>
      </c>
      <c r="AG1950" s="18" t="str">
        <f t="shared" si="561"/>
        <v/>
      </c>
      <c r="AH1950" s="18" t="str">
        <f t="shared" si="562"/>
        <v/>
      </c>
      <c r="AI1950" s="19" t="str">
        <f t="shared" si="563"/>
        <v/>
      </c>
      <c r="AJ1950" s="19" t="str">
        <f t="shared" si="564"/>
        <v/>
      </c>
      <c r="AK1950" s="19" t="str">
        <f t="shared" si="565"/>
        <v/>
      </c>
    </row>
    <row r="1951" spans="2:37" x14ac:dyDescent="0.15">
      <c r="B1951" s="51" t="str">
        <f>IFERROR(IF(AND(AF1951=1,AI1951=1),MAX($B$5:B1950)+1,""),"")</f>
        <v/>
      </c>
      <c r="C1951" s="51" t="str">
        <f>IFERROR(IF(AND(AG1951=1,AJ1951=1),MAX($C$5:C1950)+1,""),"")</f>
        <v/>
      </c>
      <c r="D1951" s="51" t="str">
        <f>IFERROR(IF(AND(AH1951=1,AK1951=1),MAX($D$5:D1950)+1,""),"")</f>
        <v/>
      </c>
      <c r="F1951" s="5" t="s">
        <v>3999</v>
      </c>
      <c r="G1951" s="5" t="s">
        <v>4000</v>
      </c>
      <c r="H1951" s="12">
        <f>IFERROR([1]!EM_S_STM07_IS(F1951,"9",$H$1,"1")/1000000,"")</f>
        <v>353.06830864</v>
      </c>
      <c r="I1951" s="12">
        <f>IFERROR([1]!EM_S_STM07_IS(F1951,"9",$I$1,"1")/1000000,"")</f>
        <v>339.75716513999998</v>
      </c>
      <c r="J1951" s="12">
        <f>IFERROR([1]!EM_S_STM07_IS(F1951,"9",$J$1,"1")/1000000,"")</f>
        <v>427.26013294000001</v>
      </c>
      <c r="K1951" s="12">
        <f>IFERROR([1]!EM_S_STM07_IS(F1951,"9",$K$1,"1")/1000000,"")</f>
        <v>388.49290155</v>
      </c>
      <c r="L1951" s="12">
        <f>IFERROR([1]!EM_S_STM07_IS(F1951,"9",$L$1,"1")/1000000,"")</f>
        <v>405.00834648</v>
      </c>
      <c r="M1951" s="13">
        <f>IFERROR([1]!EM_S_STM07_IS(F1951,"9",$M$1,"1")/1000000,"")</f>
        <v>5271.2913502799993</v>
      </c>
      <c r="N1951" s="12">
        <f>IFERROR([1]!EM_S_STM07_IS(F1951,"61",$N$1,"1")/1000000,"")</f>
        <v>2.5764330600000003</v>
      </c>
      <c r="O1951" s="12">
        <f>IFERROR([1]!EM_S_STM07_IS(F1951,"61",$O$1,"1")/1000000,"")</f>
        <v>21.44353516</v>
      </c>
      <c r="P1951" s="12">
        <f>IFERROR([1]!EM_S_STM07_IS(F1951,"61",$P$1,"1")/1000000,"")</f>
        <v>19.943418229999999</v>
      </c>
      <c r="Q1951" s="12">
        <f>IFERROR([1]!EM_S_STM07_IS(F1951,"61",$Q$1,"1")/1000000,"")</f>
        <v>51.692334240000001</v>
      </c>
      <c r="R1951" s="12">
        <f>IFERROR([1]!EM_S_STM07_IS(F1951,"61",$R$1,"1")/1000000,"")</f>
        <v>35.432942820000001</v>
      </c>
      <c r="S1951" s="12">
        <f>IFERROR([1]!EM_S_STM07_IS(F1951,"61",$S$1,"1")/1000000,"")</f>
        <v>334.57230693000002</v>
      </c>
      <c r="T1951" s="20">
        <f t="shared" si="548"/>
        <v>0.71716353240758823</v>
      </c>
      <c r="U1951" s="20">
        <f t="shared" si="549"/>
        <v>1.6466360607913875</v>
      </c>
      <c r="V1951" s="14">
        <f t="shared" si="550"/>
        <v>-3.7701326271037519E-2</v>
      </c>
      <c r="W1951" s="14">
        <f t="shared" si="551"/>
        <v>0.25754561427407613</v>
      </c>
      <c r="X1951" s="14">
        <f t="shared" si="552"/>
        <v>-9.0734492645594148E-2</v>
      </c>
      <c r="Y1951" s="14">
        <f t="shared" si="553"/>
        <v>4.2511574507814842E-2</v>
      </c>
      <c r="Z1951" s="15">
        <f t="shared" si="554"/>
        <v>12.01526597190832</v>
      </c>
      <c r="AA1951" s="14">
        <f t="shared" si="555"/>
        <v>7.3229545113817158</v>
      </c>
      <c r="AB1951" s="14">
        <f t="shared" si="556"/>
        <v>-6.9956605513360734E-2</v>
      </c>
      <c r="AC1951" s="14">
        <f t="shared" si="557"/>
        <v>1.5919495667117645</v>
      </c>
      <c r="AD1951" s="14">
        <f t="shared" si="558"/>
        <v>-0.31454163676397368</v>
      </c>
      <c r="AE1951" s="14">
        <f t="shared" si="559"/>
        <v>8.4424081180508619</v>
      </c>
      <c r="AF1951" s="18">
        <f t="shared" si="560"/>
        <v>1</v>
      </c>
      <c r="AG1951" s="18">
        <f t="shared" si="561"/>
        <v>1</v>
      </c>
      <c r="AH1951" s="18">
        <f t="shared" si="562"/>
        <v>1</v>
      </c>
      <c r="AI1951" s="19" t="str">
        <f t="shared" si="563"/>
        <v/>
      </c>
      <c r="AJ1951" s="19" t="str">
        <f t="shared" si="564"/>
        <v/>
      </c>
      <c r="AK1951" s="19" t="str">
        <f t="shared" si="565"/>
        <v/>
      </c>
    </row>
    <row r="1952" spans="2:37" x14ac:dyDescent="0.15">
      <c r="B1952" s="51" t="str">
        <f>IFERROR(IF(AND(AF1952=1,AI1952=1),MAX($B$5:B1951)+1,""),"")</f>
        <v/>
      </c>
      <c r="C1952" s="51" t="str">
        <f>IFERROR(IF(AND(AG1952=1,AJ1952=1),MAX($C$5:C1951)+1,""),"")</f>
        <v/>
      </c>
      <c r="D1952" s="51" t="str">
        <f>IFERROR(IF(AND(AH1952=1,AK1952=1),MAX($D$5:D1951)+1,""),"")</f>
        <v/>
      </c>
      <c r="F1952" s="5" t="s">
        <v>4001</v>
      </c>
      <c r="G1952" s="5" t="s">
        <v>4002</v>
      </c>
      <c r="H1952" s="12">
        <f>IFERROR([1]!EM_S_STM07_IS(F1952,"9",$H$1,"1")/1000000,"")</f>
        <v>4.7007519999999996</v>
      </c>
      <c r="I1952" s="12">
        <f>IFERROR([1]!EM_S_STM07_IS(F1952,"9",$I$1,"1")/1000000,"")</f>
        <v>3302.7112730100002</v>
      </c>
      <c r="J1952" s="12">
        <f>IFERROR([1]!EM_S_STM07_IS(F1952,"9",$J$1,"1")/1000000,"")</f>
        <v>1676.4501390799999</v>
      </c>
      <c r="K1952" s="12">
        <f>IFERROR([1]!EM_S_STM07_IS(F1952,"9",$K$1,"1")/1000000,"")</f>
        <v>2939.8931693600002</v>
      </c>
      <c r="L1952" s="12">
        <f>IFERROR([1]!EM_S_STM07_IS(F1952,"9",$L$1,"1")/1000000,"")</f>
        <v>5379.90327523</v>
      </c>
      <c r="M1952" s="13">
        <f>IFERROR([1]!EM_S_STM07_IS(F1952,"9",$M$1,"1")/1000000,"")</f>
        <v>5167.5718837600007</v>
      </c>
      <c r="N1952" s="12">
        <f>IFERROR([1]!EM_S_STM07_IS(F1952,"61",$N$1,"1")/1000000,"")</f>
        <v>1.5728736999999999</v>
      </c>
      <c r="O1952" s="12">
        <f>IFERROR([1]!EM_S_STM07_IS(F1952,"61",$O$1,"1")/1000000,"")</f>
        <v>696.52829297000005</v>
      </c>
      <c r="P1952" s="12">
        <f>IFERROR([1]!EM_S_STM07_IS(F1952,"61",$P$1,"1")/1000000,"")</f>
        <v>188.95545036999999</v>
      </c>
      <c r="Q1952" s="12">
        <f>IFERROR([1]!EM_S_STM07_IS(F1952,"61",$Q$1,"1")/1000000,"")</f>
        <v>255.45088108000002</v>
      </c>
      <c r="R1952" s="12">
        <f>IFERROR([1]!EM_S_STM07_IS(F1952,"61",$R$1,"1")/1000000,"")</f>
        <v>345.43327288</v>
      </c>
      <c r="S1952" s="12">
        <f>IFERROR([1]!EM_S_STM07_IS(F1952,"61",$S$1,"1")/1000000,"")</f>
        <v>457.24157149000001</v>
      </c>
      <c r="T1952" s="20">
        <f t="shared" si="548"/>
        <v>3.0571759032940493</v>
      </c>
      <c r="U1952" s="20">
        <f t="shared" si="549"/>
        <v>2.1094986429081377</v>
      </c>
      <c r="V1952" s="14">
        <f t="shared" si="550"/>
        <v>701.59211143451103</v>
      </c>
      <c r="W1952" s="14">
        <f t="shared" si="551"/>
        <v>-0.4924018479059693</v>
      </c>
      <c r="X1952" s="14">
        <f t="shared" si="552"/>
        <v>0.75364187745741784</v>
      </c>
      <c r="Y1952" s="14">
        <f t="shared" si="553"/>
        <v>0.82996556857920711</v>
      </c>
      <c r="Z1952" s="15">
        <f t="shared" si="554"/>
        <v>-3.9467510958349293E-2</v>
      </c>
      <c r="AA1952" s="14">
        <f t="shared" si="555"/>
        <v>441.83803141345686</v>
      </c>
      <c r="AB1952" s="14">
        <f t="shared" si="556"/>
        <v>-0.72871819813048366</v>
      </c>
      <c r="AC1952" s="14">
        <f t="shared" si="557"/>
        <v>0.35191062538705864</v>
      </c>
      <c r="AD1952" s="14">
        <f t="shared" si="558"/>
        <v>0.35224929121234871</v>
      </c>
      <c r="AE1952" s="14">
        <f t="shared" si="559"/>
        <v>0.32367553269496729</v>
      </c>
      <c r="AF1952" s="18">
        <f t="shared" si="560"/>
        <v>1</v>
      </c>
      <c r="AG1952" s="18">
        <f t="shared" si="561"/>
        <v>1</v>
      </c>
      <c r="AH1952" s="18">
        <f t="shared" si="562"/>
        <v>1</v>
      </c>
      <c r="AI1952" s="19" t="str">
        <f t="shared" si="563"/>
        <v/>
      </c>
      <c r="AJ1952" s="19" t="str">
        <f t="shared" si="564"/>
        <v/>
      </c>
      <c r="AK1952" s="19" t="str">
        <f t="shared" si="565"/>
        <v/>
      </c>
    </row>
    <row r="1953" spans="2:37" x14ac:dyDescent="0.15">
      <c r="B1953" s="51" t="str">
        <f>IFERROR(IF(AND(AF1953=1,AI1953=1),MAX($B$5:B1952)+1,""),"")</f>
        <v/>
      </c>
      <c r="C1953" s="51" t="str">
        <f>IFERROR(IF(AND(AG1953=1,AJ1953=1),MAX($C$5:C1952)+1,""),"")</f>
        <v/>
      </c>
      <c r="D1953" s="51" t="str">
        <f>IFERROR(IF(AND(AH1953=1,AK1953=1),MAX($D$5:D1952)+1,""),"")</f>
        <v/>
      </c>
      <c r="F1953" s="5" t="s">
        <v>4003</v>
      </c>
      <c r="G1953" s="5" t="s">
        <v>4004</v>
      </c>
      <c r="H1953" s="12">
        <f>IFERROR([1]!EM_S_STM07_IS(F1953,"9",$H$1,"1")/1000000,"")</f>
        <v>456.99967420999997</v>
      </c>
      <c r="I1953" s="12">
        <f>IFERROR([1]!EM_S_STM07_IS(F1953,"9",$I$1,"1")/1000000,"")</f>
        <v>289.89793130000004</v>
      </c>
      <c r="J1953" s="12">
        <f>IFERROR([1]!EM_S_STM07_IS(F1953,"9",$J$1,"1")/1000000,"")</f>
        <v>323.60695799000001</v>
      </c>
      <c r="K1953" s="12">
        <f>IFERROR([1]!EM_S_STM07_IS(F1953,"9",$K$1,"1")/1000000,"")</f>
        <v>552.76012254</v>
      </c>
      <c r="L1953" s="12">
        <f>IFERROR([1]!EM_S_STM07_IS(F1953,"9",$L$1,"1")/1000000,"")</f>
        <v>440.16542201999999</v>
      </c>
      <c r="M1953" s="13">
        <f>IFERROR([1]!EM_S_STM07_IS(F1953,"9",$M$1,"1")/1000000,"")</f>
        <v>264.61996027000004</v>
      </c>
      <c r="N1953" s="12">
        <f>IFERROR([1]!EM_S_STM07_IS(F1953,"61",$N$1,"1")/1000000,"")</f>
        <v>13.701124</v>
      </c>
      <c r="O1953" s="12">
        <f>IFERROR([1]!EM_S_STM07_IS(F1953,"61",$O$1,"1")/1000000,"")</f>
        <v>21.500947069999999</v>
      </c>
      <c r="P1953" s="12">
        <f>IFERROR([1]!EM_S_STM07_IS(F1953,"61",$P$1,"1")/1000000,"")</f>
        <v>24.494700959999999</v>
      </c>
      <c r="Q1953" s="12">
        <f>IFERROR([1]!EM_S_STM07_IS(F1953,"61",$Q$1,"1")/1000000,"")</f>
        <v>33.150827229999997</v>
      </c>
      <c r="R1953" s="12">
        <f>IFERROR([1]!EM_S_STM07_IS(F1953,"61",$R$1,"1")/1000000,"")</f>
        <v>11.578258949999999</v>
      </c>
      <c r="S1953" s="12">
        <f>IFERROR([1]!EM_S_STM07_IS(F1953,"61",$S$1,"1")/1000000,"")</f>
        <v>14.57721742</v>
      </c>
      <c r="T1953" s="20">
        <f t="shared" si="548"/>
        <v>-0.10351847915720014</v>
      </c>
      <c r="U1953" s="20">
        <f t="shared" si="549"/>
        <v>1.2473551010676598E-2</v>
      </c>
      <c r="V1953" s="14">
        <f t="shared" si="550"/>
        <v>-0.36564958869798564</v>
      </c>
      <c r="W1953" s="14">
        <f t="shared" si="551"/>
        <v>0.1162789487280483</v>
      </c>
      <c r="X1953" s="14">
        <f t="shared" si="552"/>
        <v>0.70812187096756185</v>
      </c>
      <c r="Y1953" s="14">
        <f t="shared" si="553"/>
        <v>-0.20369541131623906</v>
      </c>
      <c r="Z1953" s="15">
        <f t="shared" si="554"/>
        <v>-0.39881701962046356</v>
      </c>
      <c r="AA1953" s="14">
        <f t="shared" si="555"/>
        <v>0.56928344492028526</v>
      </c>
      <c r="AB1953" s="14">
        <f t="shared" si="556"/>
        <v>0.13923823356493667</v>
      </c>
      <c r="AC1953" s="14">
        <f t="shared" si="557"/>
        <v>0.35338770961668431</v>
      </c>
      <c r="AD1953" s="14">
        <f t="shared" si="558"/>
        <v>-0.65073996888010688</v>
      </c>
      <c r="AE1953" s="14">
        <f t="shared" si="559"/>
        <v>0.25901635841371484</v>
      </c>
      <c r="AF1953" s="18" t="str">
        <f t="shared" si="560"/>
        <v/>
      </c>
      <c r="AG1953" s="18" t="str">
        <f t="shared" si="561"/>
        <v/>
      </c>
      <c r="AH1953" s="18" t="str">
        <f t="shared" si="562"/>
        <v/>
      </c>
      <c r="AI1953" s="19" t="str">
        <f t="shared" si="563"/>
        <v/>
      </c>
      <c r="AJ1953" s="19" t="str">
        <f t="shared" si="564"/>
        <v/>
      </c>
      <c r="AK1953" s="19" t="str">
        <f t="shared" si="565"/>
        <v/>
      </c>
    </row>
    <row r="1954" spans="2:37" x14ac:dyDescent="0.15">
      <c r="B1954" s="51" t="str">
        <f>IFERROR(IF(AND(AF1954=1,AI1954=1),MAX($B$5:B1953)+1,""),"")</f>
        <v/>
      </c>
      <c r="C1954" s="51" t="str">
        <f>IFERROR(IF(AND(AG1954=1,AJ1954=1),MAX($C$5:C1953)+1,""),"")</f>
        <v/>
      </c>
      <c r="D1954" s="51" t="str">
        <f>IFERROR(IF(AND(AH1954=1,AK1954=1),MAX($D$5:D1953)+1,""),"")</f>
        <v/>
      </c>
      <c r="F1954" s="5" t="s">
        <v>4005</v>
      </c>
      <c r="G1954" s="5" t="s">
        <v>4006</v>
      </c>
      <c r="H1954" s="12">
        <f>IFERROR([1]!EM_S_STM07_IS(F1954,"9",$H$1,"1")/1000000,"")</f>
        <v>7140.7502021800001</v>
      </c>
      <c r="I1954" s="12">
        <f>IFERROR([1]!EM_S_STM07_IS(F1954,"9",$I$1,"1")/1000000,"")</f>
        <v>10116.61676481</v>
      </c>
      <c r="J1954" s="12">
        <f>IFERROR([1]!EM_S_STM07_IS(F1954,"9",$J$1,"1")/1000000,"")</f>
        <v>9893.0352651800004</v>
      </c>
      <c r="K1954" s="12">
        <f>IFERROR([1]!EM_S_STM07_IS(F1954,"9",$K$1,"1")/1000000,"")</f>
        <v>55896.235914519995</v>
      </c>
      <c r="L1954" s="12">
        <f>IFERROR([1]!EM_S_STM07_IS(F1954,"9",$L$1,"1")/1000000,"")</f>
        <v>54492.278091280001</v>
      </c>
      <c r="M1954" s="13">
        <f>IFERROR([1]!EM_S_STM07_IS(F1954,"9",$M$1,"1")/1000000,"")</f>
        <v>50266.903519890002</v>
      </c>
      <c r="N1954" s="12">
        <f>IFERROR([1]!EM_S_STM07_IS(F1954,"61",$N$1,"1")/1000000,"")</f>
        <v>181.87443457000001</v>
      </c>
      <c r="O1954" s="12">
        <f>IFERROR([1]!EM_S_STM07_IS(F1954,"61",$O$1,"1")/1000000,"")</f>
        <v>168.75138118999999</v>
      </c>
      <c r="P1954" s="12">
        <f>IFERROR([1]!EM_S_STM07_IS(F1954,"61",$P$1,"1")/1000000,"")</f>
        <v>-527.66830422999999</v>
      </c>
      <c r="Q1954" s="12">
        <f>IFERROR([1]!EM_S_STM07_IS(F1954,"61",$Q$1,"1")/1000000,"")</f>
        <v>592.71050204999995</v>
      </c>
      <c r="R1954" s="12">
        <f>IFERROR([1]!EM_S_STM07_IS(F1954,"61",$R$1,"1")/1000000,"")</f>
        <v>-2583.47171944</v>
      </c>
      <c r="S1954" s="12">
        <f>IFERROR([1]!EM_S_STM07_IS(F1954,"61",$S$1,"1")/1000000,"")</f>
        <v>101.19153206</v>
      </c>
      <c r="T1954" s="20">
        <f t="shared" si="548"/>
        <v>0.47743253480442438</v>
      </c>
      <c r="U1954" s="20">
        <f t="shared" si="549"/>
        <v>-0.11064632700684207</v>
      </c>
      <c r="V1954" s="14">
        <f t="shared" si="550"/>
        <v>0.41674424652489556</v>
      </c>
      <c r="W1954" s="14">
        <f t="shared" si="551"/>
        <v>-2.2100421991639876E-2</v>
      </c>
      <c r="X1954" s="14">
        <f t="shared" si="552"/>
        <v>4.6500593009361912</v>
      </c>
      <c r="Y1954" s="14">
        <f t="shared" si="553"/>
        <v>-2.511721586024172E-2</v>
      </c>
      <c r="Z1954" s="15">
        <f t="shared" si="554"/>
        <v>-7.75407951253584E-2</v>
      </c>
      <c r="AA1954" s="14">
        <f t="shared" si="555"/>
        <v>-7.2154469708875998E-2</v>
      </c>
      <c r="AB1954" s="14">
        <f t="shared" si="556"/>
        <v>-4.1268976912010542</v>
      </c>
      <c r="AC1954" s="14">
        <f t="shared" si="557"/>
        <v>2.1232634162381854</v>
      </c>
      <c r="AD1954" s="14">
        <f t="shared" si="558"/>
        <v>-5.3587412581767673</v>
      </c>
      <c r="AE1954" s="14">
        <f t="shared" si="559"/>
        <v>1.0391688174089766</v>
      </c>
      <c r="AF1954" s="18">
        <f t="shared" si="560"/>
        <v>1</v>
      </c>
      <c r="AG1954" s="18" t="str">
        <f t="shared" si="561"/>
        <v/>
      </c>
      <c r="AH1954" s="18" t="str">
        <f t="shared" si="562"/>
        <v/>
      </c>
      <c r="AI1954" s="19" t="str">
        <f t="shared" si="563"/>
        <v/>
      </c>
      <c r="AJ1954" s="19" t="str">
        <f t="shared" si="564"/>
        <v/>
      </c>
      <c r="AK1954" s="19" t="str">
        <f t="shared" si="565"/>
        <v/>
      </c>
    </row>
    <row r="1955" spans="2:37" x14ac:dyDescent="0.15">
      <c r="B1955" s="51" t="str">
        <f>IFERROR(IF(AND(AF1955=1,AI1955=1),MAX($B$5:B1954)+1,""),"")</f>
        <v/>
      </c>
      <c r="C1955" s="51" t="str">
        <f>IFERROR(IF(AND(AG1955=1,AJ1955=1),MAX($C$5:C1954)+1,""),"")</f>
        <v/>
      </c>
      <c r="D1955" s="51" t="str">
        <f>IFERROR(IF(AND(AH1955=1,AK1955=1),MAX($D$5:D1954)+1,""),"")</f>
        <v/>
      </c>
      <c r="F1955" s="5" t="s">
        <v>4007</v>
      </c>
      <c r="G1955" s="5" t="s">
        <v>4008</v>
      </c>
      <c r="H1955" s="12">
        <f>IFERROR([1]!EM_S_STM07_IS(F1955,"9",$H$1,"1")/1000000,"")</f>
        <v>581.20406744000002</v>
      </c>
      <c r="I1955" s="12">
        <f>IFERROR([1]!EM_S_STM07_IS(F1955,"9",$I$1,"1")/1000000,"")</f>
        <v>734.63699472999997</v>
      </c>
      <c r="J1955" s="12">
        <f>IFERROR([1]!EM_S_STM07_IS(F1955,"9",$J$1,"1")/1000000,"")</f>
        <v>819.81888958000002</v>
      </c>
      <c r="K1955" s="12">
        <f>IFERROR([1]!EM_S_STM07_IS(F1955,"9",$K$1,"1")/1000000,"")</f>
        <v>815.56006017999994</v>
      </c>
      <c r="L1955" s="12">
        <f>IFERROR([1]!EM_S_STM07_IS(F1955,"9",$L$1,"1")/1000000,"")</f>
        <v>831.01088669000001</v>
      </c>
      <c r="M1955" s="13">
        <f>IFERROR([1]!EM_S_STM07_IS(F1955,"9",$M$1,"1")/1000000,"")</f>
        <v>675.04790310999999</v>
      </c>
      <c r="N1955" s="12">
        <f>IFERROR([1]!EM_S_STM07_IS(F1955,"61",$N$1,"1")/1000000,"")</f>
        <v>27.126154020000001</v>
      </c>
      <c r="O1955" s="12">
        <f>IFERROR([1]!EM_S_STM07_IS(F1955,"61",$O$1,"1")/1000000,"")</f>
        <v>65.749245689999995</v>
      </c>
      <c r="P1955" s="12">
        <f>IFERROR([1]!EM_S_STM07_IS(F1955,"61",$P$1,"1")/1000000,"")</f>
        <v>128.77818063000001</v>
      </c>
      <c r="Q1955" s="12">
        <f>IFERROR([1]!EM_S_STM07_IS(F1955,"61",$Q$1,"1")/1000000,"")</f>
        <v>103.10598229999999</v>
      </c>
      <c r="R1955" s="12">
        <f>IFERROR([1]!EM_S_STM07_IS(F1955,"61",$R$1,"1")/1000000,"")</f>
        <v>106.15950537000001</v>
      </c>
      <c r="S1955" s="12">
        <f>IFERROR([1]!EM_S_STM07_IS(F1955,"61",$S$1,"1")/1000000,"")</f>
        <v>-110.8098115</v>
      </c>
      <c r="T1955" s="20">
        <f t="shared" si="548"/>
        <v>3.0388942644280936E-2</v>
      </c>
      <c r="U1955" s="20">
        <f t="shared" si="549"/>
        <v>-2.3250674890498573</v>
      </c>
      <c r="V1955" s="14">
        <f t="shared" si="550"/>
        <v>0.26399148919555598</v>
      </c>
      <c r="W1955" s="14">
        <f t="shared" si="551"/>
        <v>0.11595100091754408</v>
      </c>
      <c r="X1955" s="14">
        <f t="shared" si="552"/>
        <v>-5.1948417560638482E-3</v>
      </c>
      <c r="Y1955" s="14">
        <f t="shared" si="553"/>
        <v>1.8945050480512694E-2</v>
      </c>
      <c r="Z1955" s="15">
        <f t="shared" si="554"/>
        <v>-0.18767862861726911</v>
      </c>
      <c r="AA1955" s="14">
        <f t="shared" si="555"/>
        <v>1.4238322042086522</v>
      </c>
      <c r="AB1955" s="14">
        <f t="shared" si="556"/>
        <v>0.95862597781233982</v>
      </c>
      <c r="AC1955" s="14">
        <f t="shared" si="557"/>
        <v>-0.1993520812641412</v>
      </c>
      <c r="AD1955" s="14">
        <f t="shared" si="558"/>
        <v>2.961538217167067E-2</v>
      </c>
      <c r="AE1955" s="14">
        <f t="shared" si="559"/>
        <v>-2.0438048963565927</v>
      </c>
      <c r="AF1955" s="18" t="str">
        <f t="shared" si="560"/>
        <v/>
      </c>
      <c r="AG1955" s="18" t="str">
        <f t="shared" si="561"/>
        <v/>
      </c>
      <c r="AH1955" s="18" t="str">
        <f t="shared" si="562"/>
        <v/>
      </c>
      <c r="AI1955" s="19" t="str">
        <f t="shared" si="563"/>
        <v/>
      </c>
      <c r="AJ1955" s="19" t="str">
        <f t="shared" si="564"/>
        <v/>
      </c>
      <c r="AK1955" s="19" t="str">
        <f t="shared" si="565"/>
        <v/>
      </c>
    </row>
    <row r="1956" spans="2:37" x14ac:dyDescent="0.15">
      <c r="B1956" s="51" t="str">
        <f>IFERROR(IF(AND(AF1956=1,AI1956=1),MAX($B$5:B1955)+1,""),"")</f>
        <v/>
      </c>
      <c r="C1956" s="51" t="str">
        <f>IFERROR(IF(AND(AG1956=1,AJ1956=1),MAX($C$5:C1955)+1,""),"")</f>
        <v/>
      </c>
      <c r="D1956" s="51" t="str">
        <f>IFERROR(IF(AND(AH1956=1,AK1956=1),MAX($D$5:D1955)+1,""),"")</f>
        <v/>
      </c>
      <c r="F1956" s="5" t="s">
        <v>4009</v>
      </c>
      <c r="G1956" s="5" t="s">
        <v>4010</v>
      </c>
      <c r="H1956" s="12">
        <f>IFERROR([1]!EM_S_STM07_IS(F1956,"9",$H$1,"1")/1000000,"")</f>
        <v>8859.3196494000003</v>
      </c>
      <c r="I1956" s="12">
        <f>IFERROR([1]!EM_S_STM07_IS(F1956,"9",$I$1,"1")/1000000,"")</f>
        <v>10817.527588409999</v>
      </c>
      <c r="J1956" s="12">
        <f>IFERROR([1]!EM_S_STM07_IS(F1956,"9",$J$1,"1")/1000000,"")</f>
        <v>15164.46585916</v>
      </c>
      <c r="K1956" s="12">
        <f>IFERROR([1]!EM_S_STM07_IS(F1956,"9",$K$1,"1")/1000000,"")</f>
        <v>16628.451479629999</v>
      </c>
      <c r="L1956" s="12">
        <f>IFERROR([1]!EM_S_STM07_IS(F1956,"9",$L$1,"1")/1000000,"")</f>
        <v>19445.795158860001</v>
      </c>
      <c r="M1956" s="13">
        <f>IFERROR([1]!EM_S_STM07_IS(F1956,"9",$M$1,"1")/1000000,"")</f>
        <v>21116.65072713</v>
      </c>
      <c r="N1956" s="12">
        <f>IFERROR([1]!EM_S_STM07_IS(F1956,"61",$N$1,"1")/1000000,"")</f>
        <v>746.39555580999991</v>
      </c>
      <c r="O1956" s="12">
        <f>IFERROR([1]!EM_S_STM07_IS(F1956,"61",$O$1,"1")/1000000,"")</f>
        <v>383.99618600000002</v>
      </c>
      <c r="P1956" s="12">
        <f>IFERROR([1]!EM_S_STM07_IS(F1956,"61",$P$1,"1")/1000000,"")</f>
        <v>872.62708678999991</v>
      </c>
      <c r="Q1956" s="12">
        <f>IFERROR([1]!EM_S_STM07_IS(F1956,"61",$Q$1,"1")/1000000,"")</f>
        <v>1028.04286282</v>
      </c>
      <c r="R1956" s="12">
        <f>IFERROR([1]!EM_S_STM07_IS(F1956,"61",$R$1,"1")/1000000,"")</f>
        <v>1224.12444461</v>
      </c>
      <c r="S1956" s="12">
        <f>IFERROR([1]!EM_S_STM07_IS(F1956,"61",$S$1,"1")/1000000,"")</f>
        <v>1302.6149132099999</v>
      </c>
      <c r="T1956" s="20">
        <f t="shared" si="548"/>
        <v>0.18972046732353132</v>
      </c>
      <c r="U1956" s="20">
        <f t="shared" si="549"/>
        <v>0.11781362835279374</v>
      </c>
      <c r="V1956" s="14">
        <f t="shared" si="550"/>
        <v>0.22103367036120194</v>
      </c>
      <c r="W1956" s="14">
        <f t="shared" si="551"/>
        <v>0.40184212475754177</v>
      </c>
      <c r="X1956" s="14">
        <f t="shared" si="552"/>
        <v>9.6540533248369434E-2</v>
      </c>
      <c r="Y1956" s="14">
        <f t="shared" si="553"/>
        <v>0.16942910665381397</v>
      </c>
      <c r="Z1956" s="15">
        <f t="shared" si="554"/>
        <v>8.5923746219691843E-2</v>
      </c>
      <c r="AA1956" s="14">
        <f t="shared" si="555"/>
        <v>-0.48553259325977433</v>
      </c>
      <c r="AB1956" s="14">
        <f t="shared" si="556"/>
        <v>1.2724889428719479</v>
      </c>
      <c r="AC1956" s="14">
        <f t="shared" si="557"/>
        <v>0.17810102205479819</v>
      </c>
      <c r="AD1956" s="14">
        <f t="shared" si="558"/>
        <v>0.19073288564266011</v>
      </c>
      <c r="AE1956" s="14">
        <f t="shared" si="559"/>
        <v>6.4119680760894096E-2</v>
      </c>
      <c r="AF1956" s="18" t="str">
        <f t="shared" si="560"/>
        <v/>
      </c>
      <c r="AG1956" s="18" t="str">
        <f t="shared" si="561"/>
        <v/>
      </c>
      <c r="AH1956" s="18" t="str">
        <f t="shared" si="562"/>
        <v/>
      </c>
      <c r="AI1956" s="19" t="str">
        <f t="shared" si="563"/>
        <v/>
      </c>
      <c r="AJ1956" s="19" t="str">
        <f t="shared" si="564"/>
        <v/>
      </c>
      <c r="AK1956" s="19" t="str">
        <f t="shared" si="565"/>
        <v/>
      </c>
    </row>
    <row r="1957" spans="2:37" x14ac:dyDescent="0.15">
      <c r="B1957" s="51" t="str">
        <f>IFERROR(IF(AND(AF1957=1,AI1957=1),MAX($B$5:B1956)+1,""),"")</f>
        <v/>
      </c>
      <c r="C1957" s="51" t="str">
        <f>IFERROR(IF(AND(AG1957=1,AJ1957=1),MAX($C$5:C1956)+1,""),"")</f>
        <v/>
      </c>
      <c r="D1957" s="51" t="str">
        <f>IFERROR(IF(AND(AH1957=1,AK1957=1),MAX($D$5:D1956)+1,""),"")</f>
        <v/>
      </c>
      <c r="F1957" s="5" t="s">
        <v>4011</v>
      </c>
      <c r="G1957" s="5" t="s">
        <v>4012</v>
      </c>
      <c r="H1957" s="12">
        <f>IFERROR([1]!EM_S_STM07_IS(F1957,"9",$H$1,"1")/1000000,"")</f>
        <v>239.12488599</v>
      </c>
      <c r="I1957" s="12">
        <f>IFERROR([1]!EM_S_STM07_IS(F1957,"9",$I$1,"1")/1000000,"")</f>
        <v>256.40278812999998</v>
      </c>
      <c r="J1957" s="12">
        <f>IFERROR([1]!EM_S_STM07_IS(F1957,"9",$J$1,"1")/1000000,"")</f>
        <v>219.59563541</v>
      </c>
      <c r="K1957" s="12">
        <f>IFERROR([1]!EM_S_STM07_IS(F1957,"9",$K$1,"1")/1000000,"")</f>
        <v>280.36874783999997</v>
      </c>
      <c r="L1957" s="12">
        <f>IFERROR([1]!EM_S_STM07_IS(F1957,"9",$L$1,"1")/1000000,"")</f>
        <v>357.83466199000003</v>
      </c>
      <c r="M1957" s="13">
        <f>IFERROR([1]!EM_S_STM07_IS(F1957,"9",$M$1,"1")/1000000,"")</f>
        <v>357.00386852999998</v>
      </c>
      <c r="N1957" s="12">
        <f>IFERROR([1]!EM_S_STM07_IS(F1957,"61",$N$1,"1")/1000000,"")</f>
        <v>3.2883275299999997</v>
      </c>
      <c r="O1957" s="12">
        <f>IFERROR([1]!EM_S_STM07_IS(F1957,"61",$O$1,"1")/1000000,"")</f>
        <v>3.2755947000000001</v>
      </c>
      <c r="P1957" s="12">
        <f>IFERROR([1]!EM_S_STM07_IS(F1957,"61",$P$1,"1")/1000000,"")</f>
        <v>0.49237146000000004</v>
      </c>
      <c r="Q1957" s="12">
        <f>IFERROR([1]!EM_S_STM07_IS(F1957,"61",$Q$1,"1")/1000000,"")</f>
        <v>0.40189480999999999</v>
      </c>
      <c r="R1957" s="12">
        <f>IFERROR([1]!EM_S_STM07_IS(F1957,"61",$R$1,"1")/1000000,"")</f>
        <v>2.9291470799999999</v>
      </c>
      <c r="S1957" s="12">
        <f>IFERROR([1]!EM_S_STM07_IS(F1957,"61",$S$1,"1")/1000000,"")</f>
        <v>2.3602752699999998</v>
      </c>
      <c r="T1957" s="20">
        <f t="shared" si="548"/>
        <v>8.3451884347607308E-2</v>
      </c>
      <c r="U1957" s="20">
        <f t="shared" si="549"/>
        <v>-6.4168805740659085E-2</v>
      </c>
      <c r="V1957" s="14">
        <f t="shared" si="550"/>
        <v>7.2254721914316047E-2</v>
      </c>
      <c r="W1957" s="14">
        <f t="shared" si="551"/>
        <v>-0.14355207674784803</v>
      </c>
      <c r="X1957" s="14">
        <f t="shared" si="552"/>
        <v>0.27675009258053984</v>
      </c>
      <c r="Y1957" s="14">
        <f t="shared" si="553"/>
        <v>0.27630010386966553</v>
      </c>
      <c r="Z1957" s="15">
        <f t="shared" si="554"/>
        <v>-2.3217243834899072E-3</v>
      </c>
      <c r="AA1957" s="14">
        <f t="shared" si="555"/>
        <v>-3.8721294894853695E-3</v>
      </c>
      <c r="AB1957" s="14">
        <f t="shared" si="556"/>
        <v>-0.84968486485828043</v>
      </c>
      <c r="AC1957" s="14">
        <f t="shared" si="557"/>
        <v>-0.18375689362661279</v>
      </c>
      <c r="AD1957" s="14">
        <f t="shared" si="558"/>
        <v>6.2883426387118559</v>
      </c>
      <c r="AE1957" s="14">
        <f t="shared" si="559"/>
        <v>-0.19421073591156102</v>
      </c>
      <c r="AF1957" s="18" t="str">
        <f t="shared" si="560"/>
        <v/>
      </c>
      <c r="AG1957" s="18" t="str">
        <f t="shared" si="561"/>
        <v/>
      </c>
      <c r="AH1957" s="18" t="str">
        <f t="shared" si="562"/>
        <v/>
      </c>
      <c r="AI1957" s="19" t="str">
        <f t="shared" si="563"/>
        <v/>
      </c>
      <c r="AJ1957" s="19" t="str">
        <f t="shared" si="564"/>
        <v/>
      </c>
      <c r="AK1957" s="19" t="str">
        <f t="shared" si="565"/>
        <v/>
      </c>
    </row>
    <row r="1958" spans="2:37" x14ac:dyDescent="0.15">
      <c r="B1958" s="51" t="str">
        <f>IFERROR(IF(AND(AF1958=1,AI1958=1),MAX($B$5:B1957)+1,""),"")</f>
        <v/>
      </c>
      <c r="C1958" s="51" t="str">
        <f>IFERROR(IF(AND(AG1958=1,AJ1958=1),MAX($C$5:C1957)+1,""),"")</f>
        <v/>
      </c>
      <c r="D1958" s="51" t="str">
        <f>IFERROR(IF(AND(AH1958=1,AK1958=1),MAX($D$5:D1957)+1,""),"")</f>
        <v/>
      </c>
      <c r="F1958" s="5" t="s">
        <v>4013</v>
      </c>
      <c r="G1958" s="5" t="s">
        <v>4014</v>
      </c>
      <c r="H1958" s="12">
        <f>IFERROR([1]!EM_S_STM07_IS(F1958,"9",$H$1,"1")/1000000,"")</f>
        <v>18257.509421669998</v>
      </c>
      <c r="I1958" s="12">
        <f>IFERROR([1]!EM_S_STM07_IS(F1958,"9",$I$1,"1")/1000000,"")</f>
        <v>20962.049866560003</v>
      </c>
      <c r="J1958" s="12">
        <f>IFERROR([1]!EM_S_STM07_IS(F1958,"9",$J$1,"1")/1000000,"")</f>
        <v>22342.679925799999</v>
      </c>
      <c r="K1958" s="12">
        <f>IFERROR([1]!EM_S_STM07_IS(F1958,"9",$K$1,"1")/1000000,"")</f>
        <v>22650.144108080003</v>
      </c>
      <c r="L1958" s="12">
        <f>IFERROR([1]!EM_S_STM07_IS(F1958,"9",$L$1,"1")/1000000,"")</f>
        <v>25993.72402686</v>
      </c>
      <c r="M1958" s="13">
        <f>IFERROR([1]!EM_S_STM07_IS(F1958,"9",$M$1,"1")/1000000,"")</f>
        <v>28447.284180279999</v>
      </c>
      <c r="N1958" s="12">
        <f>IFERROR([1]!EM_S_STM07_IS(F1958,"61",$N$1,"1")/1000000,"")</f>
        <v>479.55552879999999</v>
      </c>
      <c r="O1958" s="12">
        <f>IFERROR([1]!EM_S_STM07_IS(F1958,"61",$O$1,"1")/1000000,"")</f>
        <v>707.42799626999999</v>
      </c>
      <c r="P1958" s="12">
        <f>IFERROR([1]!EM_S_STM07_IS(F1958,"61",$P$1,"1")/1000000,"")</f>
        <v>606.36879796000005</v>
      </c>
      <c r="Q1958" s="12">
        <f>IFERROR([1]!EM_S_STM07_IS(F1958,"61",$Q$1,"1")/1000000,"")</f>
        <v>676.9511789500001</v>
      </c>
      <c r="R1958" s="12">
        <f>IFERROR([1]!EM_S_STM07_IS(F1958,"61",$R$1,"1")/1000000,"")</f>
        <v>755.64190157000007</v>
      </c>
      <c r="S1958" s="12">
        <f>IFERROR([1]!EM_S_STM07_IS(F1958,"61",$S$1,"1")/1000000,"")</f>
        <v>1261.5933700200001</v>
      </c>
      <c r="T1958" s="20">
        <f t="shared" si="548"/>
        <v>9.2747585519295184E-2</v>
      </c>
      <c r="U1958" s="20">
        <f t="shared" si="549"/>
        <v>0.21343383116531767</v>
      </c>
      <c r="V1958" s="14">
        <f t="shared" si="550"/>
        <v>0.14813304391232912</v>
      </c>
      <c r="W1958" s="14">
        <f t="shared" si="551"/>
        <v>6.58633133700567E-2</v>
      </c>
      <c r="X1958" s="14">
        <f t="shared" si="552"/>
        <v>1.3761293779488048E-2</v>
      </c>
      <c r="Y1958" s="14">
        <f t="shared" si="553"/>
        <v>0.14761848325667998</v>
      </c>
      <c r="Z1958" s="15">
        <f t="shared" si="554"/>
        <v>9.4390482521268262E-2</v>
      </c>
      <c r="AA1958" s="14">
        <f t="shared" si="555"/>
        <v>0.47517430992863158</v>
      </c>
      <c r="AB1958" s="14">
        <f t="shared" si="556"/>
        <v>-0.14285439485410081</v>
      </c>
      <c r="AC1958" s="14">
        <f t="shared" si="557"/>
        <v>0.11640173641430691</v>
      </c>
      <c r="AD1958" s="14">
        <f t="shared" si="558"/>
        <v>0.11624283266934395</v>
      </c>
      <c r="AE1958" s="14">
        <f t="shared" si="559"/>
        <v>0.66956513051854682</v>
      </c>
      <c r="AF1958" s="18" t="str">
        <f t="shared" si="560"/>
        <v/>
      </c>
      <c r="AG1958" s="18">
        <f t="shared" si="561"/>
        <v>1</v>
      </c>
      <c r="AH1958" s="18" t="str">
        <f t="shared" si="562"/>
        <v/>
      </c>
      <c r="AI1958" s="19" t="str">
        <f t="shared" si="563"/>
        <v/>
      </c>
      <c r="AJ1958" s="19" t="str">
        <f t="shared" si="564"/>
        <v/>
      </c>
      <c r="AK1958" s="19" t="str">
        <f t="shared" si="565"/>
        <v/>
      </c>
    </row>
    <row r="1959" spans="2:37" x14ac:dyDescent="0.15">
      <c r="B1959" s="51" t="str">
        <f>IFERROR(IF(AND(AF1959=1,AI1959=1),MAX($B$5:B1958)+1,""),"")</f>
        <v/>
      </c>
      <c r="C1959" s="51" t="str">
        <f>IFERROR(IF(AND(AG1959=1,AJ1959=1),MAX($C$5:C1958)+1,""),"")</f>
        <v/>
      </c>
      <c r="D1959" s="51" t="str">
        <f>IFERROR(IF(AND(AH1959=1,AK1959=1),MAX($D$5:D1958)+1,""),"")</f>
        <v/>
      </c>
      <c r="F1959" s="5" t="s">
        <v>4015</v>
      </c>
      <c r="G1959" s="5" t="s">
        <v>4016</v>
      </c>
      <c r="H1959" s="12">
        <f>IFERROR([1]!EM_S_STM07_IS(F1959,"9",$H$1,"1")/1000000,"")</f>
        <v>841.44123646000003</v>
      </c>
      <c r="I1959" s="12">
        <f>IFERROR([1]!EM_S_STM07_IS(F1959,"9",$I$1,"1")/1000000,"")</f>
        <v>808.37883179999994</v>
      </c>
      <c r="J1959" s="12">
        <f>IFERROR([1]!EM_S_STM07_IS(F1959,"9",$J$1,"1")/1000000,"")</f>
        <v>908.26084157000003</v>
      </c>
      <c r="K1959" s="12">
        <f>IFERROR([1]!EM_S_STM07_IS(F1959,"9",$K$1,"1")/1000000,"")</f>
        <v>1080.7297647</v>
      </c>
      <c r="L1959" s="12">
        <f>IFERROR([1]!EM_S_STM07_IS(F1959,"9",$L$1,"1")/1000000,"")</f>
        <v>1244.8971252399999</v>
      </c>
      <c r="M1959" s="13">
        <f>IFERROR([1]!EM_S_STM07_IS(F1959,"9",$M$1,"1")/1000000,"")</f>
        <v>1267.9726356400001</v>
      </c>
      <c r="N1959" s="12">
        <f>IFERROR([1]!EM_S_STM07_IS(F1959,"61",$N$1,"1")/1000000,"")</f>
        <v>153.2736635</v>
      </c>
      <c r="O1959" s="12">
        <f>IFERROR([1]!EM_S_STM07_IS(F1959,"61",$O$1,"1")/1000000,"")</f>
        <v>220.49931316999999</v>
      </c>
      <c r="P1959" s="12">
        <f>IFERROR([1]!EM_S_STM07_IS(F1959,"61",$P$1,"1")/1000000,"")</f>
        <v>110.49369456000001</v>
      </c>
      <c r="Q1959" s="12">
        <f>IFERROR([1]!EM_S_STM07_IS(F1959,"61",$Q$1,"1")/1000000,"")</f>
        <v>164.72381382</v>
      </c>
      <c r="R1959" s="12">
        <f>IFERROR([1]!EM_S_STM07_IS(F1959,"61",$R$1,"1")/1000000,"")</f>
        <v>97.48787213</v>
      </c>
      <c r="S1959" s="12">
        <f>IFERROR([1]!EM_S_STM07_IS(F1959,"61",$S$1,"1")/1000000,"")</f>
        <v>89.085163640000005</v>
      </c>
      <c r="T1959" s="20">
        <f t="shared" si="548"/>
        <v>8.5468482544025504E-2</v>
      </c>
      <c r="U1959" s="20">
        <f t="shared" si="549"/>
        <v>-0.10284482035057252</v>
      </c>
      <c r="V1959" s="14">
        <f t="shared" si="550"/>
        <v>-3.9292588985887889E-2</v>
      </c>
      <c r="W1959" s="14">
        <f t="shared" si="551"/>
        <v>0.12355841820795201</v>
      </c>
      <c r="X1959" s="14">
        <f t="shared" si="552"/>
        <v>0.18988919838476573</v>
      </c>
      <c r="Y1959" s="14">
        <f t="shared" si="553"/>
        <v>0.15190417244182328</v>
      </c>
      <c r="Z1959" s="15">
        <f t="shared" si="554"/>
        <v>1.8536078148265911E-2</v>
      </c>
      <c r="AA1959" s="14">
        <f t="shared" si="555"/>
        <v>0.43859883123365156</v>
      </c>
      <c r="AB1959" s="14">
        <f t="shared" si="556"/>
        <v>-0.4988932483666656</v>
      </c>
      <c r="AC1959" s="14">
        <f t="shared" si="557"/>
        <v>0.49079831637408133</v>
      </c>
      <c r="AD1959" s="14">
        <f t="shared" si="558"/>
        <v>-0.40817377967870078</v>
      </c>
      <c r="AE1959" s="14">
        <f t="shared" si="559"/>
        <v>-8.6192346867464603E-2</v>
      </c>
      <c r="AF1959" s="18" t="str">
        <f t="shared" si="560"/>
        <v/>
      </c>
      <c r="AG1959" s="18" t="str">
        <f t="shared" si="561"/>
        <v/>
      </c>
      <c r="AH1959" s="18" t="str">
        <f t="shared" si="562"/>
        <v/>
      </c>
      <c r="AI1959" s="19" t="str">
        <f t="shared" si="563"/>
        <v/>
      </c>
      <c r="AJ1959" s="19" t="str">
        <f t="shared" si="564"/>
        <v/>
      </c>
      <c r="AK1959" s="19" t="str">
        <f t="shared" si="565"/>
        <v/>
      </c>
    </row>
    <row r="1960" spans="2:37" x14ac:dyDescent="0.15">
      <c r="B1960" s="51" t="str">
        <f>IFERROR(IF(AND(AF1960=1,AI1960=1),MAX($B$5:B1959)+1,""),"")</f>
        <v/>
      </c>
      <c r="C1960" s="51" t="str">
        <f>IFERROR(IF(AND(AG1960=1,AJ1960=1),MAX($C$5:C1959)+1,""),"")</f>
        <v/>
      </c>
      <c r="D1960" s="51" t="str">
        <f>IFERROR(IF(AND(AH1960=1,AK1960=1),MAX($D$5:D1959)+1,""),"")</f>
        <v/>
      </c>
      <c r="F1960" s="5" t="s">
        <v>4017</v>
      </c>
      <c r="G1960" s="5" t="s">
        <v>4018</v>
      </c>
      <c r="H1960" s="12">
        <f>IFERROR([1]!EM_S_STM07_IS(F1960,"9",$H$1,"1")/1000000,"")</f>
        <v>2038.41786078</v>
      </c>
      <c r="I1960" s="12">
        <f>IFERROR([1]!EM_S_STM07_IS(F1960,"9",$I$1,"1")/1000000,"")</f>
        <v>2015.8556753399998</v>
      </c>
      <c r="J1960" s="12">
        <f>IFERROR([1]!EM_S_STM07_IS(F1960,"9",$J$1,"1")/1000000,"")</f>
        <v>1719.4907224900001</v>
      </c>
      <c r="K1960" s="12">
        <f>IFERROR([1]!EM_S_STM07_IS(F1960,"9",$K$1,"1")/1000000,"")</f>
        <v>1809.2050365499999</v>
      </c>
      <c r="L1960" s="12">
        <f>IFERROR([1]!EM_S_STM07_IS(F1960,"9",$L$1,"1")/1000000,"")</f>
        <v>1895.4885454300002</v>
      </c>
      <c r="M1960" s="13">
        <f>IFERROR([1]!EM_S_STM07_IS(F1960,"9",$M$1,"1")/1000000,"")</f>
        <v>2111.61037631</v>
      </c>
      <c r="N1960" s="12">
        <f>IFERROR([1]!EM_S_STM07_IS(F1960,"61",$N$1,"1")/1000000,"")</f>
        <v>55.377711529999999</v>
      </c>
      <c r="O1960" s="12">
        <f>IFERROR([1]!EM_S_STM07_IS(F1960,"61",$O$1,"1")/1000000,"")</f>
        <v>12.465412839999999</v>
      </c>
      <c r="P1960" s="12">
        <f>IFERROR([1]!EM_S_STM07_IS(F1960,"61",$P$1,"1")/1000000,"")</f>
        <v>-320.08368555999999</v>
      </c>
      <c r="Q1960" s="12">
        <f>IFERROR([1]!EM_S_STM07_IS(F1960,"61",$Q$1,"1")/1000000,"")</f>
        <v>17.24155279</v>
      </c>
      <c r="R1960" s="12">
        <f>IFERROR([1]!EM_S_STM07_IS(F1960,"61",$R$1,"1")/1000000,"")</f>
        <v>27.34982316</v>
      </c>
      <c r="S1960" s="12">
        <f>IFERROR([1]!EM_S_STM07_IS(F1960,"61",$S$1,"1")/1000000,"")</f>
        <v>-146.51575634</v>
      </c>
      <c r="T1960" s="20">
        <f t="shared" si="548"/>
        <v>7.0803317380867536E-3</v>
      </c>
      <c r="U1960" s="20">
        <f t="shared" si="549"/>
        <v>-2.214814215596788</v>
      </c>
      <c r="V1960" s="14">
        <f t="shared" si="550"/>
        <v>-1.1068479075907777E-2</v>
      </c>
      <c r="W1960" s="14">
        <f t="shared" si="551"/>
        <v>-0.14701694991136408</v>
      </c>
      <c r="X1960" s="14">
        <f t="shared" si="552"/>
        <v>5.2174933476863597E-2</v>
      </c>
      <c r="Y1960" s="14">
        <f t="shared" si="553"/>
        <v>4.7691393256640242E-2</v>
      </c>
      <c r="Z1960" s="15">
        <f t="shared" si="554"/>
        <v>0.11401906458420281</v>
      </c>
      <c r="AA1960" s="14">
        <f t="shared" si="555"/>
        <v>-0.77490198681743905</v>
      </c>
      <c r="AB1960" s="14">
        <f t="shared" si="556"/>
        <v>-26.67774446530084</v>
      </c>
      <c r="AC1960" s="14">
        <f t="shared" si="557"/>
        <v>1.0538657656351187</v>
      </c>
      <c r="AD1960" s="14">
        <f t="shared" si="558"/>
        <v>0.58627378247872997</v>
      </c>
      <c r="AE1960" s="14">
        <f t="shared" si="559"/>
        <v>-6.3571006833522796</v>
      </c>
      <c r="AF1960" s="18" t="str">
        <f t="shared" si="560"/>
        <v/>
      </c>
      <c r="AG1960" s="18" t="str">
        <f t="shared" si="561"/>
        <v/>
      </c>
      <c r="AH1960" s="18" t="str">
        <f t="shared" si="562"/>
        <v/>
      </c>
      <c r="AI1960" s="19" t="str">
        <f t="shared" si="563"/>
        <v/>
      </c>
      <c r="AJ1960" s="19" t="str">
        <f t="shared" si="564"/>
        <v/>
      </c>
      <c r="AK1960" s="19" t="str">
        <f t="shared" si="565"/>
        <v/>
      </c>
    </row>
    <row r="1961" spans="2:37" x14ac:dyDescent="0.15">
      <c r="B1961" s="51" t="str">
        <f>IFERROR(IF(AND(AF1961=1,AI1961=1),MAX($B$5:B1960)+1,""),"")</f>
        <v/>
      </c>
      <c r="C1961" s="51" t="str">
        <f>IFERROR(IF(AND(AG1961=1,AJ1961=1),MAX($C$5:C1960)+1,""),"")</f>
        <v/>
      </c>
      <c r="D1961" s="51" t="str">
        <f>IFERROR(IF(AND(AH1961=1,AK1961=1),MAX($D$5:D1960)+1,""),"")</f>
        <v/>
      </c>
      <c r="F1961" s="5" t="s">
        <v>4019</v>
      </c>
      <c r="G1961" s="5" t="s">
        <v>4020</v>
      </c>
      <c r="H1961" s="12">
        <f>IFERROR([1]!EM_S_STM07_IS(F1961,"9",$H$1,"1")/1000000,"")</f>
        <v>312485.48629123997</v>
      </c>
      <c r="I1961" s="12">
        <f>IFERROR([1]!EM_S_STM07_IS(F1961,"9",$I$1,"1")/1000000,"")</f>
        <v>433095.48427393998</v>
      </c>
      <c r="J1961" s="12">
        <f>IFERROR([1]!EM_S_STM07_IS(F1961,"9",$J$1,"1")/1000000,"")</f>
        <v>478432.57634283003</v>
      </c>
      <c r="K1961" s="12">
        <f>IFERROR([1]!EM_S_STM07_IS(F1961,"9",$K$1,"1")/1000000,"")</f>
        <v>563345.67236577999</v>
      </c>
      <c r="L1961" s="12">
        <f>IFERROR([1]!EM_S_STM07_IS(F1961,"9",$L$1,"1")/1000000,"")</f>
        <v>626712.39448686002</v>
      </c>
      <c r="M1961" s="13">
        <f>IFERROR([1]!EM_S_STM07_IS(F1961,"9",$M$1,"1")/1000000,"")</f>
        <v>661373.92979265004</v>
      </c>
      <c r="N1961" s="12">
        <f>IFERROR([1]!EM_S_STM07_IS(F1961,"61",$N$1,"1")/1000000,"")</f>
        <v>13728.52347901</v>
      </c>
      <c r="O1961" s="12">
        <f>IFERROR([1]!EM_S_STM07_IS(F1961,"61",$O$1,"1")/1000000,"")</f>
        <v>20221.866457550001</v>
      </c>
      <c r="P1961" s="12">
        <f>IFERROR([1]!EM_S_STM07_IS(F1961,"61",$P$1,"1")/1000000,"")</f>
        <v>20751.763307970003</v>
      </c>
      <c r="Q1961" s="12">
        <f>IFERROR([1]!EM_S_STM07_IS(F1961,"61",$Q$1,"1")/1000000,"")</f>
        <v>24803.626272229998</v>
      </c>
      <c r="R1961" s="12">
        <f>IFERROR([1]!EM_S_STM07_IS(F1961,"61",$R$1,"1")/1000000,"")</f>
        <v>27973.441274410001</v>
      </c>
      <c r="S1961" s="12">
        <f>IFERROR([1]!EM_S_STM07_IS(F1961,"61",$S$1,"1")/1000000,"")</f>
        <v>29793.790723650003</v>
      </c>
      <c r="T1961" s="20">
        <f t="shared" si="548"/>
        <v>0.16177879175683052</v>
      </c>
      <c r="U1961" s="20">
        <f t="shared" si="549"/>
        <v>0.16761693793612098</v>
      </c>
      <c r="V1961" s="14">
        <f t="shared" si="550"/>
        <v>0.38596991948064474</v>
      </c>
      <c r="W1961" s="14">
        <f t="shared" si="551"/>
        <v>0.10468151646719456</v>
      </c>
      <c r="X1961" s="14">
        <f t="shared" si="552"/>
        <v>0.17748184430088609</v>
      </c>
      <c r="Y1961" s="14">
        <f t="shared" si="553"/>
        <v>0.1124828417603181</v>
      </c>
      <c r="Z1961" s="15">
        <f t="shared" si="554"/>
        <v>5.5306924852140851E-2</v>
      </c>
      <c r="AA1961" s="14">
        <f t="shared" si="555"/>
        <v>0.47298188974713051</v>
      </c>
      <c r="AB1961" s="14">
        <f t="shared" si="556"/>
        <v>2.6204151408692578E-2</v>
      </c>
      <c r="AC1961" s="14">
        <f t="shared" si="557"/>
        <v>0.19525391187860269</v>
      </c>
      <c r="AD1961" s="14">
        <f t="shared" si="558"/>
        <v>0.12779643457734688</v>
      </c>
      <c r="AE1961" s="14">
        <f t="shared" si="559"/>
        <v>6.5074204899675719E-2</v>
      </c>
      <c r="AF1961" s="18" t="str">
        <f t="shared" si="560"/>
        <v/>
      </c>
      <c r="AG1961" s="18" t="str">
        <f t="shared" si="561"/>
        <v/>
      </c>
      <c r="AH1961" s="18" t="str">
        <f t="shared" si="562"/>
        <v/>
      </c>
      <c r="AI1961" s="19" t="str">
        <f t="shared" si="563"/>
        <v/>
      </c>
      <c r="AJ1961" s="19" t="str">
        <f t="shared" si="564"/>
        <v/>
      </c>
      <c r="AK1961" s="19" t="str">
        <f t="shared" si="565"/>
        <v/>
      </c>
    </row>
    <row r="1962" spans="2:37" x14ac:dyDescent="0.15">
      <c r="B1962" s="51" t="str">
        <f>IFERROR(IF(AND(AF1962=1,AI1962=1),MAX($B$5:B1961)+1,""),"")</f>
        <v/>
      </c>
      <c r="C1962" s="51" t="str">
        <f>IFERROR(IF(AND(AG1962=1,AJ1962=1),MAX($C$5:C1961)+1,""),"")</f>
        <v/>
      </c>
      <c r="D1962" s="51" t="str">
        <f>IFERROR(IF(AND(AH1962=1,AK1962=1),MAX($D$5:D1961)+1,""),"")</f>
        <v/>
      </c>
      <c r="F1962" s="5" t="s">
        <v>4021</v>
      </c>
      <c r="G1962" s="5" t="s">
        <v>4022</v>
      </c>
      <c r="H1962" s="12">
        <f>IFERROR([1]!EM_S_STM07_IS(F1962,"9",$H$1,"1")/1000000,"")</f>
        <v>2536.5102371999997</v>
      </c>
      <c r="I1962" s="12">
        <f>IFERROR([1]!EM_S_STM07_IS(F1962,"9",$I$1,"1")/1000000,"")</f>
        <v>1912.4912110299999</v>
      </c>
      <c r="J1962" s="12">
        <f>IFERROR([1]!EM_S_STM07_IS(F1962,"9",$J$1,"1")/1000000,"")</f>
        <v>1370.54027731</v>
      </c>
      <c r="K1962" s="12">
        <f>IFERROR([1]!EM_S_STM07_IS(F1962,"9",$K$1,"1")/1000000,"")</f>
        <v>1138.5933854</v>
      </c>
      <c r="L1962" s="12">
        <f>IFERROR([1]!EM_S_STM07_IS(F1962,"9",$L$1,"1")/1000000,"")</f>
        <v>1928.86912407</v>
      </c>
      <c r="M1962" s="13">
        <f>IFERROR([1]!EM_S_STM07_IS(F1962,"9",$M$1,"1")/1000000,"")</f>
        <v>2255.6244110799998</v>
      </c>
      <c r="N1962" s="12">
        <f>IFERROR([1]!EM_S_STM07_IS(F1962,"61",$N$1,"1")/1000000,"")</f>
        <v>199.45170888999999</v>
      </c>
      <c r="O1962" s="12">
        <f>IFERROR([1]!EM_S_STM07_IS(F1962,"61",$O$1,"1")/1000000,"")</f>
        <v>40.313943510000001</v>
      </c>
      <c r="P1962" s="12">
        <f>IFERROR([1]!EM_S_STM07_IS(F1962,"61",$P$1,"1")/1000000,"")</f>
        <v>11.34118359</v>
      </c>
      <c r="Q1962" s="12">
        <f>IFERROR([1]!EM_S_STM07_IS(F1962,"61",$Q$1,"1")/1000000,"")</f>
        <v>179.41443163999998</v>
      </c>
      <c r="R1962" s="12">
        <f>IFERROR([1]!EM_S_STM07_IS(F1962,"61",$R$1,"1")/1000000,"")</f>
        <v>143.43993933000002</v>
      </c>
      <c r="S1962" s="12">
        <f>IFERROR([1]!EM_S_STM07_IS(F1962,"61",$S$1,"1")/1000000,"")</f>
        <v>180.73513371000001</v>
      </c>
      <c r="T1962" s="20">
        <f t="shared" si="548"/>
        <v>-2.3199139969795279E-2</v>
      </c>
      <c r="U1962" s="20">
        <f t="shared" si="549"/>
        <v>-1.9514975992143357E-2</v>
      </c>
      <c r="V1962" s="14">
        <f t="shared" si="550"/>
        <v>-0.24601478717422454</v>
      </c>
      <c r="W1962" s="14">
        <f t="shared" si="551"/>
        <v>-0.28337433949729079</v>
      </c>
      <c r="X1962" s="14">
        <f t="shared" si="552"/>
        <v>-0.1692375596325042</v>
      </c>
      <c r="Y1962" s="14">
        <f t="shared" si="553"/>
        <v>0.69408073927319336</v>
      </c>
      <c r="Z1962" s="15">
        <f t="shared" si="554"/>
        <v>0.16940251825926458</v>
      </c>
      <c r="AA1962" s="14">
        <f t="shared" si="555"/>
        <v>-0.79787616895158509</v>
      </c>
      <c r="AB1962" s="14">
        <f t="shared" si="556"/>
        <v>-0.71867838761080804</v>
      </c>
      <c r="AC1962" s="14">
        <f t="shared" si="557"/>
        <v>14.819727298850646</v>
      </c>
      <c r="AD1962" s="14">
        <f t="shared" si="558"/>
        <v>-0.20051058312958778</v>
      </c>
      <c r="AE1962" s="14">
        <f t="shared" si="559"/>
        <v>0.2600056480378044</v>
      </c>
      <c r="AF1962" s="18" t="str">
        <f t="shared" si="560"/>
        <v/>
      </c>
      <c r="AG1962" s="18" t="str">
        <f t="shared" si="561"/>
        <v/>
      </c>
      <c r="AH1962" s="18" t="str">
        <f t="shared" si="562"/>
        <v/>
      </c>
      <c r="AI1962" s="19" t="str">
        <f t="shared" si="563"/>
        <v/>
      </c>
      <c r="AJ1962" s="19" t="str">
        <f t="shared" si="564"/>
        <v/>
      </c>
      <c r="AK1962" s="19" t="str">
        <f t="shared" si="565"/>
        <v/>
      </c>
    </row>
    <row r="1963" spans="2:37" x14ac:dyDescent="0.15">
      <c r="B1963" s="51" t="str">
        <f>IFERROR(IF(AND(AF1963=1,AI1963=1),MAX($B$5:B1962)+1,""),"")</f>
        <v/>
      </c>
      <c r="C1963" s="51" t="str">
        <f>IFERROR(IF(AND(AG1963=1,AJ1963=1),MAX($C$5:C1962)+1,""),"")</f>
        <v/>
      </c>
      <c r="D1963" s="51" t="str">
        <f>IFERROR(IF(AND(AH1963=1,AK1963=1),MAX($D$5:D1962)+1,""),"")</f>
        <v/>
      </c>
      <c r="F1963" s="5" t="s">
        <v>4023</v>
      </c>
      <c r="G1963" s="5" t="s">
        <v>4024</v>
      </c>
      <c r="H1963" s="12">
        <f>IFERROR([1]!EM_S_STM07_IS(F1963,"9",$H$1,"1")/1000000,"")</f>
        <v>344.76351493999999</v>
      </c>
      <c r="I1963" s="12">
        <f>IFERROR([1]!EM_S_STM07_IS(F1963,"9",$I$1,"1")/1000000,"")</f>
        <v>398.38408648000001</v>
      </c>
      <c r="J1963" s="12">
        <f>IFERROR([1]!EM_S_STM07_IS(F1963,"9",$J$1,"1")/1000000,"")</f>
        <v>321.84598462000002</v>
      </c>
      <c r="K1963" s="12">
        <f>IFERROR([1]!EM_S_STM07_IS(F1963,"9",$K$1,"1")/1000000,"")</f>
        <v>334.69724958</v>
      </c>
      <c r="L1963" s="12">
        <f>IFERROR([1]!EM_S_STM07_IS(F1963,"9",$L$1,"1")/1000000,"")</f>
        <v>339.60938189000001</v>
      </c>
      <c r="M1963" s="13">
        <f>IFERROR([1]!EM_S_STM07_IS(F1963,"9",$M$1,"1")/1000000,"")</f>
        <v>320.33478394000002</v>
      </c>
      <c r="N1963" s="12">
        <f>IFERROR([1]!EM_S_STM07_IS(F1963,"61",$N$1,"1")/1000000,"")</f>
        <v>133.92558409</v>
      </c>
      <c r="O1963" s="12">
        <f>IFERROR([1]!EM_S_STM07_IS(F1963,"61",$O$1,"1")/1000000,"")</f>
        <v>355.55044767000004</v>
      </c>
      <c r="P1963" s="12">
        <f>IFERROR([1]!EM_S_STM07_IS(F1963,"61",$P$1,"1")/1000000,"")</f>
        <v>232.74154530999999</v>
      </c>
      <c r="Q1963" s="12">
        <f>IFERROR([1]!EM_S_STM07_IS(F1963,"61",$Q$1,"1")/1000000,"")</f>
        <v>274.46240095999997</v>
      </c>
      <c r="R1963" s="12">
        <f>IFERROR([1]!EM_S_STM07_IS(F1963,"61",$R$1,"1")/1000000,"")</f>
        <v>246.91936202000002</v>
      </c>
      <c r="S1963" s="12">
        <f>IFERROR([1]!EM_S_STM07_IS(F1963,"61",$S$1,"1")/1000000,"")</f>
        <v>224.74985422</v>
      </c>
      <c r="T1963" s="20">
        <f t="shared" si="548"/>
        <v>-1.4590919491148435E-2</v>
      </c>
      <c r="U1963" s="20">
        <f t="shared" si="549"/>
        <v>0.10909098161133945</v>
      </c>
      <c r="V1963" s="14">
        <f t="shared" si="550"/>
        <v>0.15552855570964849</v>
      </c>
      <c r="W1963" s="14">
        <f t="shared" si="551"/>
        <v>-0.19212138350270777</v>
      </c>
      <c r="X1963" s="14">
        <f t="shared" si="552"/>
        <v>3.9929859541896498E-2</v>
      </c>
      <c r="Y1963" s="14">
        <f t="shared" si="553"/>
        <v>1.4676345013782064E-2</v>
      </c>
      <c r="Z1963" s="15">
        <f t="shared" si="554"/>
        <v>-5.6755198701321681E-2</v>
      </c>
      <c r="AA1963" s="14">
        <f t="shared" si="555"/>
        <v>1.6548358932753642</v>
      </c>
      <c r="AB1963" s="14">
        <f t="shared" si="556"/>
        <v>-0.3454049999509034</v>
      </c>
      <c r="AC1963" s="14">
        <f t="shared" si="557"/>
        <v>0.17925830815649996</v>
      </c>
      <c r="AD1963" s="14">
        <f t="shared" si="558"/>
        <v>-0.10035268526275866</v>
      </c>
      <c r="AE1963" s="14">
        <f t="shared" si="559"/>
        <v>-8.9784404182140759E-2</v>
      </c>
      <c r="AF1963" s="18" t="str">
        <f t="shared" si="560"/>
        <v/>
      </c>
      <c r="AG1963" s="18" t="str">
        <f t="shared" si="561"/>
        <v/>
      </c>
      <c r="AH1963" s="18" t="str">
        <f t="shared" si="562"/>
        <v/>
      </c>
      <c r="AI1963" s="19" t="str">
        <f t="shared" si="563"/>
        <v/>
      </c>
      <c r="AJ1963" s="19" t="str">
        <f t="shared" si="564"/>
        <v/>
      </c>
      <c r="AK1963" s="19" t="str">
        <f t="shared" si="565"/>
        <v/>
      </c>
    </row>
    <row r="1964" spans="2:37" x14ac:dyDescent="0.15">
      <c r="B1964" s="51" t="str">
        <f>IFERROR(IF(AND(AF1964=1,AI1964=1),MAX($B$5:B1963)+1,""),"")</f>
        <v/>
      </c>
      <c r="C1964" s="51" t="str">
        <f>IFERROR(IF(AND(AG1964=1,AJ1964=1),MAX($C$5:C1963)+1,""),"")</f>
        <v/>
      </c>
      <c r="D1964" s="51" t="str">
        <f>IFERROR(IF(AND(AH1964=1,AK1964=1),MAX($D$5:D1963)+1,""),"")</f>
        <v/>
      </c>
      <c r="F1964" s="5" t="s">
        <v>4025</v>
      </c>
      <c r="G1964" s="5" t="s">
        <v>4026</v>
      </c>
      <c r="H1964" s="12">
        <f>IFERROR([1]!EM_S_STM07_IS(F1964,"9",$H$1,"1")/1000000,"")</f>
        <v>345.99804180000001</v>
      </c>
      <c r="I1964" s="12">
        <f>IFERROR([1]!EM_S_STM07_IS(F1964,"9",$I$1,"1")/1000000,"")</f>
        <v>473.75674107999998</v>
      </c>
      <c r="J1964" s="12">
        <f>IFERROR([1]!EM_S_STM07_IS(F1964,"9",$J$1,"1")/1000000,"")</f>
        <v>488.51171333999997</v>
      </c>
      <c r="K1964" s="12">
        <f>IFERROR([1]!EM_S_STM07_IS(F1964,"9",$K$1,"1")/1000000,"")</f>
        <v>550.35394274999999</v>
      </c>
      <c r="L1964" s="12">
        <f>IFERROR([1]!EM_S_STM07_IS(F1964,"9",$L$1,"1")/1000000,"")</f>
        <v>460.40203455</v>
      </c>
      <c r="M1964" s="13">
        <f>IFERROR([1]!EM_S_STM07_IS(F1964,"9",$M$1,"1")/1000000,"")</f>
        <v>470.95379924000002</v>
      </c>
      <c r="N1964" s="12">
        <f>IFERROR([1]!EM_S_STM07_IS(F1964,"61",$N$1,"1")/1000000,"")</f>
        <v>15.558350470000001</v>
      </c>
      <c r="O1964" s="12">
        <f>IFERROR([1]!EM_S_STM07_IS(F1964,"61",$O$1,"1")/1000000,"")</f>
        <v>27.80976544</v>
      </c>
      <c r="P1964" s="12">
        <f>IFERROR([1]!EM_S_STM07_IS(F1964,"61",$P$1,"1")/1000000,"")</f>
        <v>15.616182460000001</v>
      </c>
      <c r="Q1964" s="12">
        <f>IFERROR([1]!EM_S_STM07_IS(F1964,"61",$Q$1,"1")/1000000,"")</f>
        <v>11.67124366</v>
      </c>
      <c r="R1964" s="12">
        <f>IFERROR([1]!EM_S_STM07_IS(F1964,"61",$R$1,"1")/1000000,"")</f>
        <v>-7.4646590000000002</v>
      </c>
      <c r="S1964" s="12">
        <f>IFERROR([1]!EM_S_STM07_IS(F1964,"61",$S$1,"1")/1000000,"")</f>
        <v>3.4388519400000002</v>
      </c>
      <c r="T1964" s="20">
        <f t="shared" si="548"/>
        <v>6.3606377573582673E-2</v>
      </c>
      <c r="U1964" s="20">
        <f t="shared" si="549"/>
        <v>-0.26058205639234033</v>
      </c>
      <c r="V1964" s="14">
        <f t="shared" si="550"/>
        <v>0.36924688537355754</v>
      </c>
      <c r="W1964" s="14">
        <f t="shared" si="551"/>
        <v>3.1144617016665141E-2</v>
      </c>
      <c r="X1964" s="14">
        <f t="shared" si="552"/>
        <v>0.12659313527444194</v>
      </c>
      <c r="Y1964" s="14">
        <f t="shared" si="553"/>
        <v>-0.16344374267681214</v>
      </c>
      <c r="Z1964" s="15">
        <f t="shared" si="554"/>
        <v>2.2918588316651101E-2</v>
      </c>
      <c r="AA1964" s="14">
        <f t="shared" si="555"/>
        <v>0.78744947889067562</v>
      </c>
      <c r="AB1964" s="14">
        <f t="shared" si="556"/>
        <v>-0.43846407141792848</v>
      </c>
      <c r="AC1964" s="14">
        <f t="shared" si="557"/>
        <v>-0.25261864159853065</v>
      </c>
      <c r="AD1964" s="14">
        <f t="shared" si="558"/>
        <v>-1.6395769994574854</v>
      </c>
      <c r="AE1964" s="14">
        <f t="shared" si="559"/>
        <v>1.4606843983094204</v>
      </c>
      <c r="AF1964" s="18" t="str">
        <f t="shared" si="560"/>
        <v/>
      </c>
      <c r="AG1964" s="18" t="str">
        <f t="shared" si="561"/>
        <v/>
      </c>
      <c r="AH1964" s="18" t="str">
        <f t="shared" si="562"/>
        <v/>
      </c>
      <c r="AI1964" s="19" t="str">
        <f t="shared" si="563"/>
        <v/>
      </c>
      <c r="AJ1964" s="19" t="str">
        <f t="shared" si="564"/>
        <v/>
      </c>
      <c r="AK1964" s="19" t="str">
        <f t="shared" si="565"/>
        <v/>
      </c>
    </row>
    <row r="1965" spans="2:37" x14ac:dyDescent="0.15">
      <c r="B1965" s="51" t="str">
        <f>IFERROR(IF(AND(AF1965=1,AI1965=1),MAX($B$5:B1964)+1,""),"")</f>
        <v/>
      </c>
      <c r="C1965" s="51" t="str">
        <f>IFERROR(IF(AND(AG1965=1,AJ1965=1),MAX($C$5:C1964)+1,""),"")</f>
        <v/>
      </c>
      <c r="D1965" s="51" t="str">
        <f>IFERROR(IF(AND(AH1965=1,AK1965=1),MAX($D$5:D1964)+1,""),"")</f>
        <v/>
      </c>
      <c r="F1965" s="5" t="s">
        <v>4027</v>
      </c>
      <c r="G1965" s="5" t="s">
        <v>4028</v>
      </c>
      <c r="H1965" s="12">
        <f>IFERROR([1]!EM_S_STM07_IS(F1965,"9",$H$1,"1")/1000000,"")</f>
        <v>1410.53396787</v>
      </c>
      <c r="I1965" s="12">
        <f>IFERROR([1]!EM_S_STM07_IS(F1965,"9",$I$1,"1")/1000000,"")</f>
        <v>1470.21517148</v>
      </c>
      <c r="J1965" s="12">
        <f>IFERROR([1]!EM_S_STM07_IS(F1965,"9",$J$1,"1")/1000000,"")</f>
        <v>2246.0573959799999</v>
      </c>
      <c r="K1965" s="12">
        <f>IFERROR([1]!EM_S_STM07_IS(F1965,"9",$K$1,"1")/1000000,"")</f>
        <v>2336.8371776899999</v>
      </c>
      <c r="L1965" s="12">
        <f>IFERROR([1]!EM_S_STM07_IS(F1965,"9",$L$1,"1")/1000000,"")</f>
        <v>2244.8488205500003</v>
      </c>
      <c r="M1965" s="13">
        <f>IFERROR([1]!EM_S_STM07_IS(F1965,"9",$M$1,"1")/1000000,"")</f>
        <v>2191.1175935700003</v>
      </c>
      <c r="N1965" s="12">
        <f>IFERROR([1]!EM_S_STM07_IS(F1965,"61",$N$1,"1")/1000000,"")</f>
        <v>130.13758845999999</v>
      </c>
      <c r="O1965" s="12">
        <f>IFERROR([1]!EM_S_STM07_IS(F1965,"61",$O$1,"1")/1000000,"")</f>
        <v>110.707756</v>
      </c>
      <c r="P1965" s="12">
        <f>IFERROR([1]!EM_S_STM07_IS(F1965,"61",$P$1,"1")/1000000,"")</f>
        <v>452.81331262999998</v>
      </c>
      <c r="Q1965" s="12">
        <f>IFERROR([1]!EM_S_STM07_IS(F1965,"61",$Q$1,"1")/1000000,"")</f>
        <v>380.43688000999998</v>
      </c>
      <c r="R1965" s="12">
        <f>IFERROR([1]!EM_S_STM07_IS(F1965,"61",$R$1,"1")/1000000,"")</f>
        <v>206.12857187</v>
      </c>
      <c r="S1965" s="12">
        <f>IFERROR([1]!EM_S_STM07_IS(F1965,"61",$S$1,"1")/1000000,"")</f>
        <v>123.08677066</v>
      </c>
      <c r="T1965" s="20">
        <f t="shared" si="548"/>
        <v>9.2084963182604396E-2</v>
      </c>
      <c r="U1965" s="20">
        <f t="shared" si="549"/>
        <v>-1.1078714852316596E-2</v>
      </c>
      <c r="V1965" s="14">
        <f t="shared" si="550"/>
        <v>4.2311071529970025E-2</v>
      </c>
      <c r="W1965" s="14">
        <f t="shared" si="551"/>
        <v>0.52770658305681484</v>
      </c>
      <c r="X1965" s="14">
        <f t="shared" si="552"/>
        <v>4.0417391769452492E-2</v>
      </c>
      <c r="Y1965" s="14">
        <f t="shared" si="553"/>
        <v>-3.936447007015334E-2</v>
      </c>
      <c r="Z1965" s="15">
        <f t="shared" si="554"/>
        <v>-2.3935343212482134E-2</v>
      </c>
      <c r="AA1965" s="14">
        <f t="shared" si="555"/>
        <v>-0.14930223227528208</v>
      </c>
      <c r="AB1965" s="14">
        <f t="shared" si="556"/>
        <v>3.0901679249103373</v>
      </c>
      <c r="AC1965" s="14">
        <f t="shared" si="557"/>
        <v>-0.15983724550770836</v>
      </c>
      <c r="AD1965" s="14">
        <f t="shared" si="558"/>
        <v>-0.45817931251938088</v>
      </c>
      <c r="AE1965" s="14">
        <f t="shared" si="559"/>
        <v>-0.40286409815312907</v>
      </c>
      <c r="AF1965" s="18" t="str">
        <f t="shared" si="560"/>
        <v/>
      </c>
      <c r="AG1965" s="18" t="str">
        <f t="shared" si="561"/>
        <v/>
      </c>
      <c r="AH1965" s="18" t="str">
        <f t="shared" si="562"/>
        <v/>
      </c>
      <c r="AI1965" s="19" t="str">
        <f t="shared" si="563"/>
        <v/>
      </c>
      <c r="AJ1965" s="19" t="str">
        <f t="shared" si="564"/>
        <v/>
      </c>
      <c r="AK1965" s="19" t="str">
        <f t="shared" si="565"/>
        <v/>
      </c>
    </row>
    <row r="1966" spans="2:37" x14ac:dyDescent="0.15">
      <c r="B1966" s="51" t="str">
        <f>IFERROR(IF(AND(AF1966=1,AI1966=1),MAX($B$5:B1965)+1,""),"")</f>
        <v/>
      </c>
      <c r="C1966" s="51" t="str">
        <f>IFERROR(IF(AND(AG1966=1,AJ1966=1),MAX($C$5:C1965)+1,""),"")</f>
        <v/>
      </c>
      <c r="D1966" s="51" t="str">
        <f>IFERROR(IF(AND(AH1966=1,AK1966=1),MAX($D$5:D1965)+1,""),"")</f>
        <v/>
      </c>
      <c r="F1966" s="5" t="s">
        <v>4029</v>
      </c>
      <c r="G1966" s="5" t="s">
        <v>4030</v>
      </c>
      <c r="H1966" s="12">
        <f>IFERROR([1]!EM_S_STM07_IS(F1966,"9",$H$1,"1")/1000000,"")</f>
        <v>1644.5556998099999</v>
      </c>
      <c r="I1966" s="12">
        <f>IFERROR([1]!EM_S_STM07_IS(F1966,"9",$I$1,"1")/1000000,"")</f>
        <v>1079.7096045200001</v>
      </c>
      <c r="J1966" s="12">
        <f>IFERROR([1]!EM_S_STM07_IS(F1966,"9",$J$1,"1")/1000000,"")</f>
        <v>1534.32858549</v>
      </c>
      <c r="K1966" s="12">
        <f>IFERROR([1]!EM_S_STM07_IS(F1966,"9",$K$1,"1")/1000000,"")</f>
        <v>1547.0304690400001</v>
      </c>
      <c r="L1966" s="12">
        <f>IFERROR([1]!EM_S_STM07_IS(F1966,"9",$L$1,"1")/1000000,"")</f>
        <v>2721.7224889600002</v>
      </c>
      <c r="M1966" s="13">
        <f>IFERROR([1]!EM_S_STM07_IS(F1966,"9",$M$1,"1")/1000000,"")</f>
        <v>6748.4526727900002</v>
      </c>
      <c r="N1966" s="12">
        <f>IFERROR([1]!EM_S_STM07_IS(F1966,"61",$N$1,"1")/1000000,"")</f>
        <v>438.34448906</v>
      </c>
      <c r="O1966" s="12">
        <f>IFERROR([1]!EM_S_STM07_IS(F1966,"61",$O$1,"1")/1000000,"")</f>
        <v>231.66364078000001</v>
      </c>
      <c r="P1966" s="12">
        <f>IFERROR([1]!EM_S_STM07_IS(F1966,"61",$P$1,"1")/1000000,"")</f>
        <v>274.40258261000002</v>
      </c>
      <c r="Q1966" s="12">
        <f>IFERROR([1]!EM_S_STM07_IS(F1966,"61",$Q$1,"1")/1000000,"")</f>
        <v>316.91138219999999</v>
      </c>
      <c r="R1966" s="12">
        <f>IFERROR([1]!EM_S_STM07_IS(F1966,"61",$R$1,"1")/1000000,"")</f>
        <v>836.48963236999998</v>
      </c>
      <c r="S1966" s="12">
        <f>IFERROR([1]!EM_S_STM07_IS(F1966,"61",$S$1,"1")/1000000,"")</f>
        <v>2359.7762261299999</v>
      </c>
      <c r="T1966" s="20">
        <f t="shared" si="548"/>
        <v>0.32626748905050129</v>
      </c>
      <c r="U1966" s="20">
        <f t="shared" si="549"/>
        <v>0.40026764539002069</v>
      </c>
      <c r="V1966" s="14">
        <f t="shared" si="550"/>
        <v>-0.3434642532054451</v>
      </c>
      <c r="W1966" s="14">
        <f t="shared" si="551"/>
        <v>0.42105671660863581</v>
      </c>
      <c r="X1966" s="14">
        <f t="shared" si="552"/>
        <v>8.2784637333362335E-3</v>
      </c>
      <c r="Y1966" s="14">
        <f t="shared" si="553"/>
        <v>0.75932054567027873</v>
      </c>
      <c r="Z1966" s="15">
        <f t="shared" si="554"/>
        <v>1.4794786023055044</v>
      </c>
      <c r="AA1966" s="14">
        <f t="shared" si="555"/>
        <v>-0.47150324331261251</v>
      </c>
      <c r="AB1966" s="14">
        <f t="shared" si="556"/>
        <v>0.18448705064851831</v>
      </c>
      <c r="AC1966" s="14">
        <f t="shared" si="557"/>
        <v>0.15491399237454123</v>
      </c>
      <c r="AD1966" s="14">
        <f t="shared" si="558"/>
        <v>1.639506434142838</v>
      </c>
      <c r="AE1966" s="14">
        <f t="shared" si="559"/>
        <v>1.8210465913894469</v>
      </c>
      <c r="AF1966" s="18">
        <f t="shared" si="560"/>
        <v>1</v>
      </c>
      <c r="AG1966" s="18">
        <f t="shared" si="561"/>
        <v>1</v>
      </c>
      <c r="AH1966" s="18">
        <f t="shared" si="562"/>
        <v>1</v>
      </c>
      <c r="AI1966" s="19" t="str">
        <f t="shared" si="563"/>
        <v/>
      </c>
      <c r="AJ1966" s="19" t="str">
        <f t="shared" si="564"/>
        <v/>
      </c>
      <c r="AK1966" s="19" t="str">
        <f t="shared" si="565"/>
        <v/>
      </c>
    </row>
    <row r="1967" spans="2:37" x14ac:dyDescent="0.15">
      <c r="B1967" s="51" t="str">
        <f>IFERROR(IF(AND(AF1967=1,AI1967=1),MAX($B$5:B1966)+1,""),"")</f>
        <v/>
      </c>
      <c r="C1967" s="51" t="str">
        <f>IFERROR(IF(AND(AG1967=1,AJ1967=1),MAX($C$5:C1966)+1,""),"")</f>
        <v/>
      </c>
      <c r="D1967" s="51" t="str">
        <f>IFERROR(IF(AND(AH1967=1,AK1967=1),MAX($D$5:D1966)+1,""),"")</f>
        <v/>
      </c>
      <c r="F1967" s="5" t="s">
        <v>4031</v>
      </c>
      <c r="G1967" s="5" t="s">
        <v>4032</v>
      </c>
      <c r="H1967" s="12">
        <f>IFERROR([1]!EM_S_STM07_IS(F1967,"9",$H$1,"1")/1000000,"")</f>
        <v>1124.80170045</v>
      </c>
      <c r="I1967" s="12">
        <f>IFERROR([1]!EM_S_STM07_IS(F1967,"9",$I$1,"1")/1000000,"")</f>
        <v>1240.2058302999999</v>
      </c>
      <c r="J1967" s="12">
        <f>IFERROR([1]!EM_S_STM07_IS(F1967,"9",$J$1,"1")/1000000,"")</f>
        <v>1532.95218886</v>
      </c>
      <c r="K1967" s="12">
        <f>IFERROR([1]!EM_S_STM07_IS(F1967,"9",$K$1,"1")/1000000,"")</f>
        <v>1972.98853065</v>
      </c>
      <c r="L1967" s="12">
        <f>IFERROR([1]!EM_S_STM07_IS(F1967,"9",$L$1,"1")/1000000,"")</f>
        <v>1892.3720522799999</v>
      </c>
      <c r="M1967" s="13">
        <f>IFERROR([1]!EM_S_STM07_IS(F1967,"9",$M$1,"1")/1000000,"")</f>
        <v>1726.4664657999999</v>
      </c>
      <c r="N1967" s="12">
        <f>IFERROR([1]!EM_S_STM07_IS(F1967,"61",$N$1,"1")/1000000,"")</f>
        <v>29.936025699999998</v>
      </c>
      <c r="O1967" s="12">
        <f>IFERROR([1]!EM_S_STM07_IS(F1967,"61",$O$1,"1")/1000000,"")</f>
        <v>-68.388125779999996</v>
      </c>
      <c r="P1967" s="12">
        <f>IFERROR([1]!EM_S_STM07_IS(F1967,"61",$P$1,"1")/1000000,"")</f>
        <v>5.2253505799999997</v>
      </c>
      <c r="Q1967" s="12">
        <f>IFERROR([1]!EM_S_STM07_IS(F1967,"61",$Q$1,"1")/1000000,"")</f>
        <v>5.52742077</v>
      </c>
      <c r="R1967" s="12">
        <f>IFERROR([1]!EM_S_STM07_IS(F1967,"61",$R$1,"1")/1000000,"")</f>
        <v>-262.10267105999998</v>
      </c>
      <c r="S1967" s="12">
        <f>IFERROR([1]!EM_S_STM07_IS(F1967,"61",$S$1,"1")/1000000,"")</f>
        <v>144.54047706</v>
      </c>
      <c r="T1967" s="20">
        <f t="shared" si="548"/>
        <v>8.9472911786092402E-2</v>
      </c>
      <c r="U1967" s="20">
        <f t="shared" si="549"/>
        <v>0.3701214583933421</v>
      </c>
      <c r="V1967" s="14">
        <f t="shared" si="550"/>
        <v>0.10259953359230352</v>
      </c>
      <c r="W1967" s="14">
        <f t="shared" si="551"/>
        <v>0.23604659114462165</v>
      </c>
      <c r="X1967" s="14">
        <f t="shared" si="552"/>
        <v>0.28705157602941217</v>
      </c>
      <c r="Y1967" s="14">
        <f t="shared" si="553"/>
        <v>-4.0860084647041023E-2</v>
      </c>
      <c r="Z1967" s="15">
        <f t="shared" si="554"/>
        <v>-8.7670702111728407E-2</v>
      </c>
      <c r="AA1967" s="14">
        <f t="shared" si="555"/>
        <v>-3.2844757839715513</v>
      </c>
      <c r="AB1967" s="14">
        <f t="shared" si="556"/>
        <v>1.0764072786087104</v>
      </c>
      <c r="AC1967" s="14">
        <f t="shared" si="557"/>
        <v>5.7808597791729463E-2</v>
      </c>
      <c r="AD1967" s="14">
        <f t="shared" si="558"/>
        <v>-48.418621083192832</v>
      </c>
      <c r="AE1967" s="14">
        <f t="shared" si="559"/>
        <v>1.551465105164503</v>
      </c>
      <c r="AF1967" s="18" t="str">
        <f t="shared" si="560"/>
        <v/>
      </c>
      <c r="AG1967" s="18">
        <f t="shared" si="561"/>
        <v>1</v>
      </c>
      <c r="AH1967" s="18" t="str">
        <f t="shared" si="562"/>
        <v/>
      </c>
      <c r="AI1967" s="19" t="str">
        <f t="shared" si="563"/>
        <v/>
      </c>
      <c r="AJ1967" s="19" t="str">
        <f t="shared" si="564"/>
        <v/>
      </c>
      <c r="AK1967" s="19" t="str">
        <f t="shared" si="565"/>
        <v/>
      </c>
    </row>
    <row r="1968" spans="2:37" x14ac:dyDescent="0.15">
      <c r="B1968" s="51" t="str">
        <f>IFERROR(IF(AND(AF1968=1,AI1968=1),MAX($B$5:B1967)+1,""),"")</f>
        <v/>
      </c>
      <c r="C1968" s="51" t="str">
        <f>IFERROR(IF(AND(AG1968=1,AJ1968=1),MAX($C$5:C1967)+1,""),"")</f>
        <v/>
      </c>
      <c r="D1968" s="51" t="str">
        <f>IFERROR(IF(AND(AH1968=1,AK1968=1),MAX($D$5:D1967)+1,""),"")</f>
        <v/>
      </c>
      <c r="F1968" s="5" t="s">
        <v>4033</v>
      </c>
      <c r="G1968" s="5" t="s">
        <v>4034</v>
      </c>
      <c r="H1968" s="12">
        <f>IFERROR([1]!EM_S_STM07_IS(F1968,"9",$H$1,"1")/1000000,"")</f>
        <v>5257.9372961000008</v>
      </c>
      <c r="I1968" s="12">
        <f>IFERROR([1]!EM_S_STM07_IS(F1968,"9",$I$1,"1")/1000000,"")</f>
        <v>11528.26212399</v>
      </c>
      <c r="J1968" s="12">
        <f>IFERROR([1]!EM_S_STM07_IS(F1968,"9",$J$1,"1")/1000000,"")</f>
        <v>9241.7505132900005</v>
      </c>
      <c r="K1968" s="12">
        <f>IFERROR([1]!EM_S_STM07_IS(F1968,"9",$K$1,"1")/1000000,"")</f>
        <v>8471.9266727300001</v>
      </c>
      <c r="L1968" s="12">
        <f>IFERROR([1]!EM_S_STM07_IS(F1968,"9",$L$1,"1")/1000000,"")</f>
        <v>5837.8264265600001</v>
      </c>
      <c r="M1968" s="13">
        <f>IFERROR([1]!EM_S_STM07_IS(F1968,"9",$M$1,"1")/1000000,"")</f>
        <v>6548.8053762399995</v>
      </c>
      <c r="N1968" s="12">
        <f>IFERROR([1]!EM_S_STM07_IS(F1968,"61",$N$1,"1")/1000000,"")</f>
        <v>750.73877704999995</v>
      </c>
      <c r="O1968" s="12">
        <f>IFERROR([1]!EM_S_STM07_IS(F1968,"61",$O$1,"1")/1000000,"")</f>
        <v>3478.4235273000004</v>
      </c>
      <c r="P1968" s="12">
        <f>IFERROR([1]!EM_S_STM07_IS(F1968,"61",$P$1,"1")/1000000,"")</f>
        <v>1510.3836084100001</v>
      </c>
      <c r="Q1968" s="12">
        <f>IFERROR([1]!EM_S_STM07_IS(F1968,"61",$Q$1,"1")/1000000,"")</f>
        <v>1574.18607372</v>
      </c>
      <c r="R1968" s="12">
        <f>IFERROR([1]!EM_S_STM07_IS(F1968,"61",$R$1,"1")/1000000,"")</f>
        <v>643.02741391999996</v>
      </c>
      <c r="S1968" s="12">
        <f>IFERROR([1]!EM_S_STM07_IS(F1968,"61",$S$1,"1")/1000000,"")</f>
        <v>325.71542138999996</v>
      </c>
      <c r="T1968" s="20">
        <f t="shared" si="548"/>
        <v>4.4887024848351498E-2</v>
      </c>
      <c r="U1968" s="20">
        <f t="shared" si="549"/>
        <v>-0.15380609171699278</v>
      </c>
      <c r="V1968" s="14">
        <f t="shared" si="550"/>
        <v>1.192544618693137</v>
      </c>
      <c r="W1968" s="14">
        <f t="shared" si="551"/>
        <v>-0.19833966179011761</v>
      </c>
      <c r="X1968" s="14">
        <f t="shared" si="552"/>
        <v>-8.329848760285874E-2</v>
      </c>
      <c r="Y1968" s="14">
        <f t="shared" si="553"/>
        <v>-0.31092103932495269</v>
      </c>
      <c r="Z1968" s="15">
        <f t="shared" si="554"/>
        <v>0.12178829888557532</v>
      </c>
      <c r="AA1968" s="14">
        <f t="shared" si="555"/>
        <v>3.6333340352663495</v>
      </c>
      <c r="AB1968" s="14">
        <f t="shared" si="556"/>
        <v>-0.56578501825441008</v>
      </c>
      <c r="AC1968" s="14">
        <f t="shared" si="557"/>
        <v>4.2242556761567053E-2</v>
      </c>
      <c r="AD1968" s="14">
        <f t="shared" si="558"/>
        <v>-0.59151753108802119</v>
      </c>
      <c r="AE1968" s="14">
        <f t="shared" si="559"/>
        <v>-0.49346573048202463</v>
      </c>
      <c r="AF1968" s="18" t="str">
        <f t="shared" si="560"/>
        <v/>
      </c>
      <c r="AG1968" s="18" t="str">
        <f t="shared" si="561"/>
        <v/>
      </c>
      <c r="AH1968" s="18" t="str">
        <f t="shared" si="562"/>
        <v/>
      </c>
      <c r="AI1968" s="19" t="str">
        <f t="shared" si="563"/>
        <v/>
      </c>
      <c r="AJ1968" s="19" t="str">
        <f t="shared" si="564"/>
        <v/>
      </c>
      <c r="AK1968" s="19" t="str">
        <f t="shared" si="565"/>
        <v/>
      </c>
    </row>
    <row r="1969" spans="2:37" x14ac:dyDescent="0.15">
      <c r="B1969" s="51" t="str">
        <f>IFERROR(IF(AND(AF1969=1,AI1969=1),MAX($B$5:B1968)+1,""),"")</f>
        <v/>
      </c>
      <c r="C1969" s="51" t="str">
        <f>IFERROR(IF(AND(AG1969=1,AJ1969=1),MAX($C$5:C1968)+1,""),"")</f>
        <v/>
      </c>
      <c r="D1969" s="51" t="str">
        <f>IFERROR(IF(AND(AH1969=1,AK1969=1),MAX($D$5:D1968)+1,""),"")</f>
        <v/>
      </c>
      <c r="F1969" s="5" t="s">
        <v>4035</v>
      </c>
      <c r="G1969" s="5" t="s">
        <v>4036</v>
      </c>
      <c r="H1969" s="12">
        <f>IFERROR([1]!EM_S_STM07_IS(F1969,"9",$H$1,"1")/1000000,"")</f>
        <v>395.58913744</v>
      </c>
      <c r="I1969" s="12">
        <f>IFERROR([1]!EM_S_STM07_IS(F1969,"9",$I$1,"1")/1000000,"")</f>
        <v>474.12067901</v>
      </c>
      <c r="J1969" s="12">
        <f>IFERROR([1]!EM_S_STM07_IS(F1969,"9",$J$1,"1")/1000000,"")</f>
        <v>826.08308232000002</v>
      </c>
      <c r="K1969" s="12">
        <f>IFERROR([1]!EM_S_STM07_IS(F1969,"9",$K$1,"1")/1000000,"")</f>
        <v>654.63131111999996</v>
      </c>
      <c r="L1969" s="12">
        <f>IFERROR([1]!EM_S_STM07_IS(F1969,"9",$L$1,"1")/1000000,"")</f>
        <v>489.16264060000003</v>
      </c>
      <c r="M1969" s="13">
        <f>IFERROR([1]!EM_S_STM07_IS(F1969,"9",$M$1,"1")/1000000,"")</f>
        <v>670.34740699999998</v>
      </c>
      <c r="N1969" s="12">
        <f>IFERROR([1]!EM_S_STM07_IS(F1969,"61",$N$1,"1")/1000000,"")</f>
        <v>81.154495949999998</v>
      </c>
      <c r="O1969" s="12">
        <f>IFERROR([1]!EM_S_STM07_IS(F1969,"61",$O$1,"1")/1000000,"")</f>
        <v>66.009703149999993</v>
      </c>
      <c r="P1969" s="12">
        <f>IFERROR([1]!EM_S_STM07_IS(F1969,"61",$P$1,"1")/1000000,"")</f>
        <v>74.851070159999992</v>
      </c>
      <c r="Q1969" s="12">
        <f>IFERROR([1]!EM_S_STM07_IS(F1969,"61",$Q$1,"1")/1000000,"")</f>
        <v>7.2788972200000002</v>
      </c>
      <c r="R1969" s="12">
        <f>IFERROR([1]!EM_S_STM07_IS(F1969,"61",$R$1,"1")/1000000,"")</f>
        <v>15.911194890000001</v>
      </c>
      <c r="S1969" s="12">
        <f>IFERROR([1]!EM_S_STM07_IS(F1969,"61",$S$1,"1")/1000000,"")</f>
        <v>-176.59095525000001</v>
      </c>
      <c r="T1969" s="20">
        <f t="shared" si="548"/>
        <v>0.11124831440236438</v>
      </c>
      <c r="U1969" s="20">
        <f t="shared" si="549"/>
        <v>-2.1682375844792769</v>
      </c>
      <c r="V1969" s="14">
        <f t="shared" si="550"/>
        <v>0.19851794232320416</v>
      </c>
      <c r="W1969" s="14">
        <f t="shared" si="551"/>
        <v>0.74234771629224072</v>
      </c>
      <c r="X1969" s="14">
        <f t="shared" si="552"/>
        <v>-0.20754785428904926</v>
      </c>
      <c r="Y1969" s="14">
        <f t="shared" si="553"/>
        <v>-0.25276620245509157</v>
      </c>
      <c r="Z1969" s="15">
        <f t="shared" si="554"/>
        <v>0.37039780098038816</v>
      </c>
      <c r="AA1969" s="14">
        <f t="shared" si="555"/>
        <v>-0.1866168056706414</v>
      </c>
      <c r="AB1969" s="14">
        <f t="shared" si="556"/>
        <v>0.13394041463735926</v>
      </c>
      <c r="AC1969" s="14">
        <f t="shared" si="557"/>
        <v>-0.90275493450606925</v>
      </c>
      <c r="AD1969" s="14">
        <f t="shared" si="558"/>
        <v>1.1859348207694571</v>
      </c>
      <c r="AE1969" s="14">
        <f t="shared" si="559"/>
        <v>-12.098535117622458</v>
      </c>
      <c r="AF1969" s="18" t="str">
        <f t="shared" si="560"/>
        <v/>
      </c>
      <c r="AG1969" s="18" t="str">
        <f t="shared" si="561"/>
        <v/>
      </c>
      <c r="AH1969" s="18" t="str">
        <f t="shared" si="562"/>
        <v/>
      </c>
      <c r="AI1969" s="19" t="str">
        <f t="shared" si="563"/>
        <v/>
      </c>
      <c r="AJ1969" s="19" t="str">
        <f t="shared" si="564"/>
        <v/>
      </c>
      <c r="AK1969" s="19" t="str">
        <f t="shared" si="565"/>
        <v/>
      </c>
    </row>
    <row r="1970" spans="2:37" x14ac:dyDescent="0.15">
      <c r="B1970" s="51" t="str">
        <f>IFERROR(IF(AND(AF1970=1,AI1970=1),MAX($B$5:B1969)+1,""),"")</f>
        <v/>
      </c>
      <c r="C1970" s="51" t="str">
        <f>IFERROR(IF(AND(AG1970=1,AJ1970=1),MAX($C$5:C1969)+1,""),"")</f>
        <v/>
      </c>
      <c r="D1970" s="51" t="str">
        <f>IFERROR(IF(AND(AH1970=1,AK1970=1),MAX($D$5:D1969)+1,""),"")</f>
        <v/>
      </c>
      <c r="F1970" s="5" t="s">
        <v>4037</v>
      </c>
      <c r="G1970" s="5" t="s">
        <v>4038</v>
      </c>
      <c r="H1970" s="12">
        <f>IFERROR([1]!EM_S_STM07_IS(F1970,"9",$H$1,"1")/1000000,"")</f>
        <v>314.70631180999999</v>
      </c>
      <c r="I1970" s="12">
        <f>IFERROR([1]!EM_S_STM07_IS(F1970,"9",$I$1,"1")/1000000,"")</f>
        <v>720.64751267999998</v>
      </c>
      <c r="J1970" s="12">
        <f>IFERROR([1]!EM_S_STM07_IS(F1970,"9",$J$1,"1")/1000000,"")</f>
        <v>308.08585116</v>
      </c>
      <c r="K1970" s="12">
        <f>IFERROR([1]!EM_S_STM07_IS(F1970,"9",$K$1,"1")/1000000,"")</f>
        <v>346.43149331000001</v>
      </c>
      <c r="L1970" s="12">
        <f>IFERROR([1]!EM_S_STM07_IS(F1970,"9",$L$1,"1")/1000000,"")</f>
        <v>444.09293379000002</v>
      </c>
      <c r="M1970" s="13">
        <f>IFERROR([1]!EM_S_STM07_IS(F1970,"9",$M$1,"1")/1000000,"")</f>
        <v>988.44803180999997</v>
      </c>
      <c r="N1970" s="12">
        <f>IFERROR([1]!EM_S_STM07_IS(F1970,"61",$N$1,"1")/1000000,"")</f>
        <v>58.339007810000005</v>
      </c>
      <c r="O1970" s="12">
        <f>IFERROR([1]!EM_S_STM07_IS(F1970,"61",$O$1,"1")/1000000,"")</f>
        <v>72.128511069999988</v>
      </c>
      <c r="P1970" s="12">
        <f>IFERROR([1]!EM_S_STM07_IS(F1970,"61",$P$1,"1")/1000000,"")</f>
        <v>28.42878529</v>
      </c>
      <c r="Q1970" s="12">
        <f>IFERROR([1]!EM_S_STM07_IS(F1970,"61",$Q$1,"1")/1000000,"")</f>
        <v>20.35155408</v>
      </c>
      <c r="R1970" s="12">
        <f>IFERROR([1]!EM_S_STM07_IS(F1970,"61",$R$1,"1")/1000000,"")</f>
        <v>16.768925729999999</v>
      </c>
      <c r="S1970" s="12">
        <f>IFERROR([1]!EM_S_STM07_IS(F1970,"61",$S$1,"1")/1000000,"")</f>
        <v>92.460104220000005</v>
      </c>
      <c r="T1970" s="20">
        <f t="shared" si="548"/>
        <v>0.25721535761716607</v>
      </c>
      <c r="U1970" s="20">
        <f t="shared" si="549"/>
        <v>9.6475843077971746E-2</v>
      </c>
      <c r="V1970" s="14">
        <f t="shared" si="550"/>
        <v>1.2899048593441682</v>
      </c>
      <c r="W1970" s="14">
        <f t="shared" si="551"/>
        <v>-0.57248745643446908</v>
      </c>
      <c r="X1970" s="14">
        <f t="shared" si="552"/>
        <v>0.12446414532060332</v>
      </c>
      <c r="Y1970" s="14">
        <f t="shared" si="553"/>
        <v>0.2819069350389829</v>
      </c>
      <c r="Z1970" s="15">
        <f t="shared" si="554"/>
        <v>1.2257684295364433</v>
      </c>
      <c r="AA1970" s="14">
        <f t="shared" si="555"/>
        <v>0.2363684913001948</v>
      </c>
      <c r="AB1970" s="14">
        <f t="shared" si="556"/>
        <v>-0.60585925221151238</v>
      </c>
      <c r="AC1970" s="14">
        <f t="shared" si="557"/>
        <v>-0.28412157352502909</v>
      </c>
      <c r="AD1970" s="14">
        <f t="shared" si="558"/>
        <v>-0.17603708964519529</v>
      </c>
      <c r="AE1970" s="14">
        <f t="shared" si="559"/>
        <v>4.5137762375908626</v>
      </c>
      <c r="AF1970" s="18">
        <f t="shared" si="560"/>
        <v>1</v>
      </c>
      <c r="AG1970" s="18" t="str">
        <f t="shared" si="561"/>
        <v/>
      </c>
      <c r="AH1970" s="18" t="str">
        <f t="shared" si="562"/>
        <v/>
      </c>
      <c r="AI1970" s="19" t="str">
        <f t="shared" si="563"/>
        <v/>
      </c>
      <c r="AJ1970" s="19" t="str">
        <f t="shared" si="564"/>
        <v/>
      </c>
      <c r="AK1970" s="19" t="str">
        <f t="shared" si="565"/>
        <v/>
      </c>
    </row>
    <row r="1971" spans="2:37" x14ac:dyDescent="0.15">
      <c r="B1971" s="51" t="str">
        <f>IFERROR(IF(AND(AF1971=1,AI1971=1),MAX($B$5:B1970)+1,""),"")</f>
        <v/>
      </c>
      <c r="C1971" s="51" t="str">
        <f>IFERROR(IF(AND(AG1971=1,AJ1971=1),MAX($C$5:C1970)+1,""),"")</f>
        <v/>
      </c>
      <c r="D1971" s="51" t="str">
        <f>IFERROR(IF(AND(AH1971=1,AK1971=1),MAX($D$5:D1970)+1,""),"")</f>
        <v/>
      </c>
      <c r="F1971" s="5" t="s">
        <v>4039</v>
      </c>
      <c r="G1971" s="5" t="s">
        <v>4040</v>
      </c>
      <c r="H1971" s="12">
        <f>IFERROR([1]!EM_S_STM07_IS(F1971,"9",$H$1,"1")/1000000,"")</f>
        <v>916.13836398000001</v>
      </c>
      <c r="I1971" s="12">
        <f>IFERROR([1]!EM_S_STM07_IS(F1971,"9",$I$1,"1")/1000000,"")</f>
        <v>1004.10224996</v>
      </c>
      <c r="J1971" s="12">
        <f>IFERROR([1]!EM_S_STM07_IS(F1971,"9",$J$1,"1")/1000000,"")</f>
        <v>969.43612042999996</v>
      </c>
      <c r="K1971" s="12">
        <f>IFERROR([1]!EM_S_STM07_IS(F1971,"9",$K$1,"1")/1000000,"")</f>
        <v>1140.1963048</v>
      </c>
      <c r="L1971" s="12">
        <f>IFERROR([1]!EM_S_STM07_IS(F1971,"9",$L$1,"1")/1000000,"")</f>
        <v>1230.66543563</v>
      </c>
      <c r="M1971" s="13">
        <f>IFERROR([1]!EM_S_STM07_IS(F1971,"9",$M$1,"1")/1000000,"")</f>
        <v>1368.7122973399999</v>
      </c>
      <c r="N1971" s="12">
        <f>IFERROR([1]!EM_S_STM07_IS(F1971,"61",$N$1,"1")/1000000,"")</f>
        <v>47.179931570000001</v>
      </c>
      <c r="O1971" s="12">
        <f>IFERROR([1]!EM_S_STM07_IS(F1971,"61",$O$1,"1")/1000000,"")</f>
        <v>58.126181939999995</v>
      </c>
      <c r="P1971" s="12">
        <f>IFERROR([1]!EM_S_STM07_IS(F1971,"61",$P$1,"1")/1000000,"")</f>
        <v>37.925196139999997</v>
      </c>
      <c r="Q1971" s="12">
        <f>IFERROR([1]!EM_S_STM07_IS(F1971,"61",$Q$1,"1")/1000000,"")</f>
        <v>73.426236799999998</v>
      </c>
      <c r="R1971" s="12">
        <f>IFERROR([1]!EM_S_STM07_IS(F1971,"61",$R$1,"1")/1000000,"")</f>
        <v>123.37124743999999</v>
      </c>
      <c r="S1971" s="12">
        <f>IFERROR([1]!EM_S_STM07_IS(F1971,"61",$S$1,"1")/1000000,"")</f>
        <v>160.38606131</v>
      </c>
      <c r="T1971" s="20">
        <f t="shared" si="548"/>
        <v>8.3603052737880601E-2</v>
      </c>
      <c r="U1971" s="20">
        <f t="shared" si="549"/>
        <v>0.27726750416018198</v>
      </c>
      <c r="V1971" s="14">
        <f t="shared" si="550"/>
        <v>9.6015939773394648E-2</v>
      </c>
      <c r="W1971" s="14">
        <f t="shared" si="551"/>
        <v>-3.4524501395531197E-2</v>
      </c>
      <c r="X1971" s="14">
        <f t="shared" si="552"/>
        <v>0.17614382296201034</v>
      </c>
      <c r="Y1971" s="14">
        <f t="shared" si="553"/>
        <v>7.934522366819026E-2</v>
      </c>
      <c r="Z1971" s="15">
        <f t="shared" si="554"/>
        <v>0.11217253504753801</v>
      </c>
      <c r="AA1971" s="14">
        <f t="shared" si="555"/>
        <v>0.23201073010797488</v>
      </c>
      <c r="AB1971" s="14">
        <f t="shared" si="556"/>
        <v>-0.34753677475070022</v>
      </c>
      <c r="AC1971" s="14">
        <f t="shared" si="557"/>
        <v>0.93608060796702852</v>
      </c>
      <c r="AD1971" s="14">
        <f t="shared" si="558"/>
        <v>0.68020659666981587</v>
      </c>
      <c r="AE1971" s="14">
        <f t="shared" si="559"/>
        <v>0.3000278803860007</v>
      </c>
      <c r="AF1971" s="18" t="str">
        <f t="shared" si="560"/>
        <v/>
      </c>
      <c r="AG1971" s="18">
        <f t="shared" si="561"/>
        <v>1</v>
      </c>
      <c r="AH1971" s="18" t="str">
        <f t="shared" si="562"/>
        <v/>
      </c>
      <c r="AI1971" s="19" t="str">
        <f t="shared" si="563"/>
        <v/>
      </c>
      <c r="AJ1971" s="19" t="str">
        <f t="shared" si="564"/>
        <v/>
      </c>
      <c r="AK1971" s="19" t="str">
        <f t="shared" si="565"/>
        <v/>
      </c>
    </row>
    <row r="1972" spans="2:37" x14ac:dyDescent="0.15">
      <c r="B1972" s="51" t="str">
        <f>IFERROR(IF(AND(AF1972=1,AI1972=1),MAX($B$5:B1971)+1,""),"")</f>
        <v/>
      </c>
      <c r="C1972" s="51" t="str">
        <f>IFERROR(IF(AND(AG1972=1,AJ1972=1),MAX($C$5:C1971)+1,""),"")</f>
        <v/>
      </c>
      <c r="D1972" s="51" t="str">
        <f>IFERROR(IF(AND(AH1972=1,AK1972=1),MAX($D$5:D1971)+1,""),"")</f>
        <v/>
      </c>
      <c r="F1972" s="5" t="s">
        <v>4041</v>
      </c>
      <c r="G1972" s="5" t="s">
        <v>4042</v>
      </c>
      <c r="H1972" s="12">
        <f>IFERROR([1]!EM_S_STM07_IS(F1972,"9",$H$1,"1")/1000000,"")</f>
        <v>74958.107999999993</v>
      </c>
      <c r="I1972" s="12">
        <f>IFERROR([1]!EM_S_STM07_IS(F1972,"9",$I$1,"1")/1000000,"")</f>
        <v>83974.505000000005</v>
      </c>
      <c r="J1972" s="12">
        <f>IFERROR([1]!EM_S_STM07_IS(F1972,"9",$J$1,"1")/1000000,"")</f>
        <v>85569.25</v>
      </c>
      <c r="K1972" s="12">
        <f>IFERROR([1]!EM_S_STM07_IS(F1972,"9",$K$1,"1")/1000000,"")</f>
        <v>88009.236000000004</v>
      </c>
      <c r="L1972" s="12">
        <f>IFERROR([1]!EM_S_STM07_IS(F1972,"9",$L$1,"1")/1000000,"")</f>
        <v>89746</v>
      </c>
      <c r="M1972" s="13">
        <f>IFERROR([1]!EM_S_STM07_IS(F1972,"9",$M$1,"1")/1000000,"")</f>
        <v>93844</v>
      </c>
      <c r="N1972" s="12">
        <f>IFERROR([1]!EM_S_STM07_IS(F1972,"61",$N$1,"1")/1000000,"")</f>
        <v>5380.375</v>
      </c>
      <c r="O1972" s="12">
        <f>IFERROR([1]!EM_S_STM07_IS(F1972,"61",$O$1,"1")/1000000,"")</f>
        <v>4886.7020000000002</v>
      </c>
      <c r="P1972" s="12">
        <f>IFERROR([1]!EM_S_STM07_IS(F1972,"61",$P$1,"1")/1000000,"")</f>
        <v>3430.105</v>
      </c>
      <c r="Q1972" s="12">
        <f>IFERROR([1]!EM_S_STM07_IS(F1972,"61",$Q$1,"1")/1000000,"")</f>
        <v>2376.0369999999998</v>
      </c>
      <c r="R1972" s="12">
        <f>IFERROR([1]!EM_S_STM07_IS(F1972,"61",$R$1,"1")/1000000,"")</f>
        <v>3417</v>
      </c>
      <c r="S1972" s="12">
        <f>IFERROR([1]!EM_S_STM07_IS(F1972,"61",$S$1,"1")/1000000,"")</f>
        <v>4541</v>
      </c>
      <c r="T1972" s="20">
        <f t="shared" si="548"/>
        <v>4.5966027200876614E-2</v>
      </c>
      <c r="U1972" s="20">
        <f t="shared" si="549"/>
        <v>-3.3353258806140262E-2</v>
      </c>
      <c r="V1972" s="14">
        <f t="shared" si="550"/>
        <v>0.12028581351066135</v>
      </c>
      <c r="W1972" s="14">
        <f t="shared" si="551"/>
        <v>1.8990823464812269E-2</v>
      </c>
      <c r="X1972" s="14">
        <f t="shared" si="552"/>
        <v>2.8514752671082246E-2</v>
      </c>
      <c r="Y1972" s="14">
        <f t="shared" si="553"/>
        <v>1.9733883384693802E-2</v>
      </c>
      <c r="Z1972" s="15">
        <f t="shared" si="554"/>
        <v>4.5662202215140509E-2</v>
      </c>
      <c r="AA1972" s="14">
        <f t="shared" si="555"/>
        <v>-9.1754385149733941E-2</v>
      </c>
      <c r="AB1972" s="14">
        <f t="shared" si="556"/>
        <v>-0.29807362920841096</v>
      </c>
      <c r="AC1972" s="14">
        <f t="shared" si="557"/>
        <v>-0.30729904769679067</v>
      </c>
      <c r="AD1972" s="14">
        <f t="shared" si="558"/>
        <v>0.43810891833755128</v>
      </c>
      <c r="AE1972" s="14">
        <f t="shared" si="559"/>
        <v>0.32894351770558972</v>
      </c>
      <c r="AF1972" s="18" t="str">
        <f t="shared" si="560"/>
        <v/>
      </c>
      <c r="AG1972" s="18" t="str">
        <f t="shared" si="561"/>
        <v/>
      </c>
      <c r="AH1972" s="18" t="str">
        <f t="shared" si="562"/>
        <v/>
      </c>
      <c r="AI1972" s="19" t="str">
        <f t="shared" si="563"/>
        <v/>
      </c>
      <c r="AJ1972" s="19" t="str">
        <f t="shared" si="564"/>
        <v/>
      </c>
      <c r="AK1972" s="19" t="str">
        <f t="shared" si="565"/>
        <v/>
      </c>
    </row>
    <row r="1973" spans="2:37" x14ac:dyDescent="0.15">
      <c r="B1973" s="51" t="str">
        <f>IFERROR(IF(AND(AF1973=1,AI1973=1),MAX($B$5:B1972)+1,""),"")</f>
        <v/>
      </c>
      <c r="C1973" s="51" t="str">
        <f>IFERROR(IF(AND(AG1973=1,AJ1973=1),MAX($C$5:C1972)+1,""),"")</f>
        <v/>
      </c>
      <c r="D1973" s="51" t="str">
        <f>IFERROR(IF(AND(AH1973=1,AK1973=1),MAX($D$5:D1972)+1,""),"")</f>
        <v/>
      </c>
      <c r="F1973" s="5" t="s">
        <v>4043</v>
      </c>
      <c r="G1973" s="5" t="s">
        <v>4044</v>
      </c>
      <c r="H1973" s="12">
        <f>IFERROR([1]!EM_S_STM07_IS(F1973,"9",$H$1,"1")/1000000,"")</f>
        <v>734.52028012000005</v>
      </c>
      <c r="I1973" s="12">
        <f>IFERROR([1]!EM_S_STM07_IS(F1973,"9",$I$1,"1")/1000000,"")</f>
        <v>826.51991651000003</v>
      </c>
      <c r="J1973" s="12">
        <f>IFERROR([1]!EM_S_STM07_IS(F1973,"9",$J$1,"1")/1000000,"")</f>
        <v>945.24258883000005</v>
      </c>
      <c r="K1973" s="12">
        <f>IFERROR([1]!EM_S_STM07_IS(F1973,"9",$K$1,"1")/1000000,"")</f>
        <v>1369.11327998</v>
      </c>
      <c r="L1973" s="12">
        <f>IFERROR([1]!EM_S_STM07_IS(F1973,"9",$L$1,"1")/1000000,"")</f>
        <v>1297.8345740799998</v>
      </c>
      <c r="M1973" s="13">
        <f>IFERROR([1]!EM_S_STM07_IS(F1973,"9",$M$1,"1")/1000000,"")</f>
        <v>1315.75289193</v>
      </c>
      <c r="N1973" s="12">
        <f>IFERROR([1]!EM_S_STM07_IS(F1973,"61",$N$1,"1")/1000000,"")</f>
        <v>64.397113480000002</v>
      </c>
      <c r="O1973" s="12">
        <f>IFERROR([1]!EM_S_STM07_IS(F1973,"61",$O$1,"1")/1000000,"")</f>
        <v>65.77076563</v>
      </c>
      <c r="P1973" s="12">
        <f>IFERROR([1]!EM_S_STM07_IS(F1973,"61",$P$1,"1")/1000000,"")</f>
        <v>82.20123298</v>
      </c>
      <c r="Q1973" s="12">
        <f>IFERROR([1]!EM_S_STM07_IS(F1973,"61",$Q$1,"1")/1000000,"")</f>
        <v>104.20281606</v>
      </c>
      <c r="R1973" s="12">
        <f>IFERROR([1]!EM_S_STM07_IS(F1973,"61",$R$1,"1")/1000000,"")</f>
        <v>142.03879078</v>
      </c>
      <c r="S1973" s="12">
        <f>IFERROR([1]!EM_S_STM07_IS(F1973,"61",$S$1,"1")/1000000,"")</f>
        <v>207.18352937</v>
      </c>
      <c r="T1973" s="20">
        <f t="shared" si="548"/>
        <v>0.12365789720833731</v>
      </c>
      <c r="U1973" s="20">
        <f t="shared" si="549"/>
        <v>0.26327460315816342</v>
      </c>
      <c r="V1973" s="14">
        <f t="shared" si="550"/>
        <v>0.12525132236644279</v>
      </c>
      <c r="W1973" s="14">
        <f t="shared" si="551"/>
        <v>0.1436416351844361</v>
      </c>
      <c r="X1973" s="14">
        <f t="shared" si="552"/>
        <v>0.44842529966265859</v>
      </c>
      <c r="Y1973" s="14">
        <f t="shared" si="553"/>
        <v>-5.2061949104051819E-2</v>
      </c>
      <c r="Z1973" s="15">
        <f t="shared" si="554"/>
        <v>1.3806318777338813E-2</v>
      </c>
      <c r="AA1973" s="14">
        <f t="shared" si="555"/>
        <v>2.1330958419846214E-2</v>
      </c>
      <c r="AB1973" s="14">
        <f t="shared" si="556"/>
        <v>0.24981414147481926</v>
      </c>
      <c r="AC1973" s="14">
        <f t="shared" si="557"/>
        <v>0.26765514679509861</v>
      </c>
      <c r="AD1973" s="14">
        <f t="shared" si="558"/>
        <v>0.36309934942846489</v>
      </c>
      <c r="AE1973" s="14">
        <f t="shared" si="559"/>
        <v>0.45864047583241474</v>
      </c>
      <c r="AF1973" s="18" t="str">
        <f t="shared" si="560"/>
        <v/>
      </c>
      <c r="AG1973" s="18">
        <f t="shared" si="561"/>
        <v>1</v>
      </c>
      <c r="AH1973" s="18" t="str">
        <f t="shared" si="562"/>
        <v/>
      </c>
      <c r="AI1973" s="19" t="str">
        <f t="shared" si="563"/>
        <v/>
      </c>
      <c r="AJ1973" s="19" t="str">
        <f t="shared" si="564"/>
        <v/>
      </c>
      <c r="AK1973" s="19" t="str">
        <f t="shared" si="565"/>
        <v/>
      </c>
    </row>
    <row r="1974" spans="2:37" x14ac:dyDescent="0.15">
      <c r="B1974" s="51" t="str">
        <f>IFERROR(IF(AND(AF1974=1,AI1974=1),MAX($B$5:B1973)+1,""),"")</f>
        <v/>
      </c>
      <c r="C1974" s="51" t="str">
        <f>IFERROR(IF(AND(AG1974=1,AJ1974=1),MAX($C$5:C1973)+1,""),"")</f>
        <v/>
      </c>
      <c r="D1974" s="51" t="str">
        <f>IFERROR(IF(AND(AH1974=1,AK1974=1),MAX($D$5:D1973)+1,""),"")</f>
        <v/>
      </c>
      <c r="F1974" s="5" t="s">
        <v>4045</v>
      </c>
      <c r="G1974" s="5" t="s">
        <v>4046</v>
      </c>
      <c r="H1974" s="12">
        <f>IFERROR([1]!EM_S_STM07_IS(F1974,"9",$H$1,"1")/1000000,"")</f>
        <v>7051.9369035</v>
      </c>
      <c r="I1974" s="12">
        <f>IFERROR([1]!EM_S_STM07_IS(F1974,"9",$I$1,"1")/1000000,"")</f>
        <v>8207.9945081099995</v>
      </c>
      <c r="J1974" s="12">
        <f>IFERROR([1]!EM_S_STM07_IS(F1974,"9",$J$1,"1")/1000000,"")</f>
        <v>6871.2950904899999</v>
      </c>
      <c r="K1974" s="12">
        <f>IFERROR([1]!EM_S_STM07_IS(F1974,"9",$K$1,"1")/1000000,"")</f>
        <v>7032.3380168200001</v>
      </c>
      <c r="L1974" s="12">
        <f>IFERROR([1]!EM_S_STM07_IS(F1974,"9",$L$1,"1")/1000000,"")</f>
        <v>7314.3875472999998</v>
      </c>
      <c r="M1974" s="13">
        <f>IFERROR([1]!EM_S_STM07_IS(F1974,"9",$M$1,"1")/1000000,"")</f>
        <v>6053.3476390799997</v>
      </c>
      <c r="N1974" s="12">
        <f>IFERROR([1]!EM_S_STM07_IS(F1974,"61",$N$1,"1")/1000000,"")</f>
        <v>233.12344181</v>
      </c>
      <c r="O1974" s="12">
        <f>IFERROR([1]!EM_S_STM07_IS(F1974,"61",$O$1,"1")/1000000,"")</f>
        <v>324.02674352999998</v>
      </c>
      <c r="P1974" s="12">
        <f>IFERROR([1]!EM_S_STM07_IS(F1974,"61",$P$1,"1")/1000000,"")</f>
        <v>31.490131390000002</v>
      </c>
      <c r="Q1974" s="12">
        <f>IFERROR([1]!EM_S_STM07_IS(F1974,"61",$Q$1,"1")/1000000,"")</f>
        <v>-71.226328209999991</v>
      </c>
      <c r="R1974" s="12">
        <f>IFERROR([1]!EM_S_STM07_IS(F1974,"61",$R$1,"1")/1000000,"")</f>
        <v>41.581451080000001</v>
      </c>
      <c r="S1974" s="12">
        <f>IFERROR([1]!EM_S_STM07_IS(F1974,"61",$S$1,"1")/1000000,"")</f>
        <v>-1618.9410047200001</v>
      </c>
      <c r="T1974" s="20">
        <f t="shared" si="548"/>
        <v>-3.0076594377126509E-2</v>
      </c>
      <c r="U1974" s="20">
        <f t="shared" si="549"/>
        <v>-2.4734283281250757</v>
      </c>
      <c r="V1974" s="14">
        <f t="shared" si="550"/>
        <v>0.16393476294948525</v>
      </c>
      <c r="W1974" s="14">
        <f t="shared" si="551"/>
        <v>-0.16285335185096178</v>
      </c>
      <c r="X1974" s="14">
        <f t="shared" si="552"/>
        <v>2.3437055781942277E-2</v>
      </c>
      <c r="Y1974" s="14">
        <f t="shared" si="553"/>
        <v>4.0107504759496981E-2</v>
      </c>
      <c r="Z1974" s="15">
        <f t="shared" si="554"/>
        <v>-0.1724053996408072</v>
      </c>
      <c r="AA1974" s="14">
        <f t="shared" si="555"/>
        <v>0.38993634022479762</v>
      </c>
      <c r="AB1974" s="14">
        <f t="shared" si="556"/>
        <v>-0.90281625816763955</v>
      </c>
      <c r="AC1974" s="14">
        <f t="shared" si="557"/>
        <v>-3.2618618934253987</v>
      </c>
      <c r="AD1974" s="14">
        <f t="shared" si="558"/>
        <v>1.5837932703396336</v>
      </c>
      <c r="AE1974" s="14">
        <f t="shared" si="559"/>
        <v>-39.934211353164741</v>
      </c>
      <c r="AF1974" s="18" t="str">
        <f t="shared" si="560"/>
        <v/>
      </c>
      <c r="AG1974" s="18" t="str">
        <f t="shared" si="561"/>
        <v/>
      </c>
      <c r="AH1974" s="18" t="str">
        <f t="shared" si="562"/>
        <v/>
      </c>
      <c r="AI1974" s="19" t="str">
        <f t="shared" si="563"/>
        <v/>
      </c>
      <c r="AJ1974" s="19" t="str">
        <f t="shared" si="564"/>
        <v/>
      </c>
      <c r="AK1974" s="19" t="str">
        <f t="shared" si="565"/>
        <v/>
      </c>
    </row>
    <row r="1975" spans="2:37" x14ac:dyDescent="0.15">
      <c r="B1975" s="51" t="str">
        <f>IFERROR(IF(AND(AF1975=1,AI1975=1),MAX($B$5:B1974)+1,""),"")</f>
        <v/>
      </c>
      <c r="C1975" s="51" t="str">
        <f>IFERROR(IF(AND(AG1975=1,AJ1975=1),MAX($C$5:C1974)+1,""),"")</f>
        <v/>
      </c>
      <c r="D1975" s="51" t="str">
        <f>IFERROR(IF(AND(AH1975=1,AK1975=1),MAX($D$5:D1974)+1,""),"")</f>
        <v/>
      </c>
      <c r="F1975" s="5" t="s">
        <v>4047</v>
      </c>
      <c r="G1975" s="5" t="s">
        <v>4048</v>
      </c>
      <c r="H1975" s="12">
        <f>IFERROR([1]!EM_S_STM07_IS(F1975,"9",$H$1,"1")/1000000,"")</f>
        <v>3031.1854439899998</v>
      </c>
      <c r="I1975" s="12">
        <f>IFERROR([1]!EM_S_STM07_IS(F1975,"9",$I$1,"1")/1000000,"")</f>
        <v>3611.2610724199999</v>
      </c>
      <c r="J1975" s="12">
        <f>IFERROR([1]!EM_S_STM07_IS(F1975,"9",$J$1,"1")/1000000,"")</f>
        <v>4260.8904154800002</v>
      </c>
      <c r="K1975" s="12">
        <f>IFERROR([1]!EM_S_STM07_IS(F1975,"9",$K$1,"1")/1000000,"")</f>
        <v>4803.5269796599996</v>
      </c>
      <c r="L1975" s="12">
        <f>IFERROR([1]!EM_S_STM07_IS(F1975,"9",$L$1,"1")/1000000,"")</f>
        <v>4664.1037882700002</v>
      </c>
      <c r="M1975" s="13">
        <f>IFERROR([1]!EM_S_STM07_IS(F1975,"9",$M$1,"1")/1000000,"")</f>
        <v>5448.3809207200002</v>
      </c>
      <c r="N1975" s="12">
        <f>IFERROR([1]!EM_S_STM07_IS(F1975,"61",$N$1,"1")/1000000,"")</f>
        <v>209.56178783000001</v>
      </c>
      <c r="O1975" s="12">
        <f>IFERROR([1]!EM_S_STM07_IS(F1975,"61",$O$1,"1")/1000000,"")</f>
        <v>232.56160899</v>
      </c>
      <c r="P1975" s="12">
        <f>IFERROR([1]!EM_S_STM07_IS(F1975,"61",$P$1,"1")/1000000,"")</f>
        <v>270.53043571000001</v>
      </c>
      <c r="Q1975" s="12">
        <f>IFERROR([1]!EM_S_STM07_IS(F1975,"61",$Q$1,"1")/1000000,"")</f>
        <v>305.79525997000002</v>
      </c>
      <c r="R1975" s="12">
        <f>IFERROR([1]!EM_S_STM07_IS(F1975,"61",$R$1,"1")/1000000,"")</f>
        <v>356.35041144999997</v>
      </c>
      <c r="S1975" s="12">
        <f>IFERROR([1]!EM_S_STM07_IS(F1975,"61",$S$1,"1")/1000000,"")</f>
        <v>383.49772445999997</v>
      </c>
      <c r="T1975" s="20">
        <f t="shared" si="548"/>
        <v>0.12442629032461561</v>
      </c>
      <c r="U1975" s="20">
        <f t="shared" si="549"/>
        <v>0.12847031518572938</v>
      </c>
      <c r="V1975" s="14">
        <f t="shared" si="550"/>
        <v>0.19136923132833367</v>
      </c>
      <c r="W1975" s="14">
        <f t="shared" si="551"/>
        <v>0.179889886118</v>
      </c>
      <c r="X1975" s="14">
        <f t="shared" si="552"/>
        <v>0.12735285615621025</v>
      </c>
      <c r="Y1975" s="14">
        <f t="shared" si="553"/>
        <v>-2.9025170875561095E-2</v>
      </c>
      <c r="Z1975" s="15">
        <f t="shared" si="554"/>
        <v>0.16815173247697013</v>
      </c>
      <c r="AA1975" s="14">
        <f t="shared" si="555"/>
        <v>0.10975198006354965</v>
      </c>
      <c r="AB1975" s="14">
        <f t="shared" si="556"/>
        <v>0.16326351922355614</v>
      </c>
      <c r="AC1975" s="14">
        <f t="shared" si="557"/>
        <v>0.13035436906553013</v>
      </c>
      <c r="AD1975" s="14">
        <f t="shared" si="558"/>
        <v>0.16532352883743082</v>
      </c>
      <c r="AE1975" s="14">
        <f t="shared" si="559"/>
        <v>7.6181511618119965E-2</v>
      </c>
      <c r="AF1975" s="18" t="str">
        <f t="shared" si="560"/>
        <v/>
      </c>
      <c r="AG1975" s="18" t="str">
        <f t="shared" si="561"/>
        <v/>
      </c>
      <c r="AH1975" s="18" t="str">
        <f t="shared" si="562"/>
        <v/>
      </c>
      <c r="AI1975" s="19" t="str">
        <f t="shared" si="563"/>
        <v/>
      </c>
      <c r="AJ1975" s="19" t="str">
        <f t="shared" si="564"/>
        <v/>
      </c>
      <c r="AK1975" s="19" t="str">
        <f t="shared" si="565"/>
        <v/>
      </c>
    </row>
    <row r="1976" spans="2:37" x14ac:dyDescent="0.15">
      <c r="B1976" s="51" t="str">
        <f>IFERROR(IF(AND(AF1976=1,AI1976=1),MAX($B$5:B1975)+1,""),"")</f>
        <v/>
      </c>
      <c r="C1976" s="51" t="str">
        <f>IFERROR(IF(AND(AG1976=1,AJ1976=1),MAX($C$5:C1975)+1,""),"")</f>
        <v/>
      </c>
      <c r="D1976" s="51" t="str">
        <f>IFERROR(IF(AND(AH1976=1,AK1976=1),MAX($D$5:D1975)+1,""),"")</f>
        <v/>
      </c>
      <c r="F1976" s="5" t="s">
        <v>4049</v>
      </c>
      <c r="G1976" s="5" t="s">
        <v>4050</v>
      </c>
      <c r="H1976" s="12">
        <f>IFERROR([1]!EM_S_STM07_IS(F1976,"9",$H$1,"1")/1000000,"")</f>
        <v>1533.6695907200001</v>
      </c>
      <c r="I1976" s="12">
        <f>IFERROR([1]!EM_S_STM07_IS(F1976,"9",$I$1,"1")/1000000,"")</f>
        <v>1025.5939455299999</v>
      </c>
      <c r="J1976" s="12">
        <f>IFERROR([1]!EM_S_STM07_IS(F1976,"9",$J$1,"1")/1000000,"")</f>
        <v>1386.4828375100001</v>
      </c>
      <c r="K1976" s="12">
        <f>IFERROR([1]!EM_S_STM07_IS(F1976,"9",$K$1,"1")/1000000,"")</f>
        <v>1559.2433623499999</v>
      </c>
      <c r="L1976" s="12">
        <f>IFERROR([1]!EM_S_STM07_IS(F1976,"9",$L$1,"1")/1000000,"")</f>
        <v>1527.1214516500002</v>
      </c>
      <c r="M1976" s="13">
        <f>IFERROR([1]!EM_S_STM07_IS(F1976,"9",$M$1,"1")/1000000,"")</f>
        <v>2351.6867373499999</v>
      </c>
      <c r="N1976" s="12">
        <f>IFERROR([1]!EM_S_STM07_IS(F1976,"61",$N$1,"1")/1000000,"")</f>
        <v>13.007275849999999</v>
      </c>
      <c r="O1976" s="12">
        <f>IFERROR([1]!EM_S_STM07_IS(F1976,"61",$O$1,"1")/1000000,"")</f>
        <v>18.610358269999999</v>
      </c>
      <c r="P1976" s="12">
        <f>IFERROR([1]!EM_S_STM07_IS(F1976,"61",$P$1,"1")/1000000,"")</f>
        <v>32.824135170000005</v>
      </c>
      <c r="Q1976" s="12">
        <f>IFERROR([1]!EM_S_STM07_IS(F1976,"61",$Q$1,"1")/1000000,"")</f>
        <v>36.085496920000004</v>
      </c>
      <c r="R1976" s="12">
        <f>IFERROR([1]!EM_S_STM07_IS(F1976,"61",$R$1,"1")/1000000,"")</f>
        <v>40.7550928</v>
      </c>
      <c r="S1976" s="12">
        <f>IFERROR([1]!EM_S_STM07_IS(F1976,"61",$S$1,"1")/1000000,"")</f>
        <v>85.020919259999999</v>
      </c>
      <c r="T1976" s="20">
        <f t="shared" si="548"/>
        <v>8.9254926058496054E-2</v>
      </c>
      <c r="U1976" s="20">
        <f t="shared" si="549"/>
        <v>0.4556866165133362</v>
      </c>
      <c r="V1976" s="14">
        <f t="shared" si="550"/>
        <v>-0.33128103227989136</v>
      </c>
      <c r="W1976" s="14">
        <f t="shared" si="551"/>
        <v>0.35188282219577877</v>
      </c>
      <c r="X1976" s="14">
        <f t="shared" si="552"/>
        <v>0.12460343551764574</v>
      </c>
      <c r="Y1976" s="14">
        <f t="shared" si="553"/>
        <v>-2.0600960360406768E-2</v>
      </c>
      <c r="Z1976" s="15">
        <f t="shared" si="554"/>
        <v>0.53994741859534912</v>
      </c>
      <c r="AA1976" s="14">
        <f t="shared" si="555"/>
        <v>0.43076524897409629</v>
      </c>
      <c r="AB1976" s="14">
        <f t="shared" si="556"/>
        <v>0.76375622079842997</v>
      </c>
      <c r="AC1976" s="14">
        <f t="shared" si="557"/>
        <v>9.9358649759057713E-2</v>
      </c>
      <c r="AD1976" s="14">
        <f t="shared" si="558"/>
        <v>0.12940367401209105</v>
      </c>
      <c r="AE1976" s="14">
        <f t="shared" si="559"/>
        <v>1.0861422074838214</v>
      </c>
      <c r="AF1976" s="18" t="str">
        <f t="shared" si="560"/>
        <v/>
      </c>
      <c r="AG1976" s="18">
        <f t="shared" si="561"/>
        <v>1</v>
      </c>
      <c r="AH1976" s="18" t="str">
        <f t="shared" si="562"/>
        <v/>
      </c>
      <c r="AI1976" s="19" t="str">
        <f t="shared" si="563"/>
        <v/>
      </c>
      <c r="AJ1976" s="19" t="str">
        <f t="shared" si="564"/>
        <v/>
      </c>
      <c r="AK1976" s="19" t="str">
        <f t="shared" si="565"/>
        <v/>
      </c>
    </row>
    <row r="1977" spans="2:37" x14ac:dyDescent="0.15">
      <c r="B1977" s="51" t="str">
        <f>IFERROR(IF(AND(AF1977=1,AI1977=1),MAX($B$5:B1976)+1,""),"")</f>
        <v/>
      </c>
      <c r="C1977" s="51" t="str">
        <f>IFERROR(IF(AND(AG1977=1,AJ1977=1),MAX($C$5:C1976)+1,""),"")</f>
        <v/>
      </c>
      <c r="D1977" s="51" t="str">
        <f>IFERROR(IF(AND(AH1977=1,AK1977=1),MAX($D$5:D1976)+1,""),"")</f>
        <v/>
      </c>
      <c r="F1977" s="5" t="s">
        <v>4051</v>
      </c>
      <c r="G1977" s="5" t="s">
        <v>4052</v>
      </c>
      <c r="H1977" s="12">
        <f>IFERROR([1]!EM_S_STM07_IS(F1977,"9",$H$1,"1")/1000000,"")</f>
        <v>4742.7049495900001</v>
      </c>
      <c r="I1977" s="12">
        <f>IFERROR([1]!EM_S_STM07_IS(F1977,"9",$I$1,"1")/1000000,"")</f>
        <v>7210.8421578999996</v>
      </c>
      <c r="J1977" s="12">
        <f>IFERROR([1]!EM_S_STM07_IS(F1977,"9",$J$1,"1")/1000000,"")</f>
        <v>7933.8633386499996</v>
      </c>
      <c r="K1977" s="12">
        <f>IFERROR([1]!EM_S_STM07_IS(F1977,"9",$K$1,"1")/1000000,"")</f>
        <v>10827.754636739999</v>
      </c>
      <c r="L1977" s="12">
        <f>IFERROR([1]!EM_S_STM07_IS(F1977,"9",$L$1,"1")/1000000,"")</f>
        <v>10522.35499501</v>
      </c>
      <c r="M1977" s="13">
        <f>IFERROR([1]!EM_S_STM07_IS(F1977,"9",$M$1,"1")/1000000,"")</f>
        <v>7702.7635327600001</v>
      </c>
      <c r="N1977" s="12">
        <f>IFERROR([1]!EM_S_STM07_IS(F1977,"61",$N$1,"1")/1000000,"")</f>
        <v>207.3414387</v>
      </c>
      <c r="O1977" s="12">
        <f>IFERROR([1]!EM_S_STM07_IS(F1977,"61",$O$1,"1")/1000000,"")</f>
        <v>219.72046997999999</v>
      </c>
      <c r="P1977" s="12">
        <f>IFERROR([1]!EM_S_STM07_IS(F1977,"61",$P$1,"1")/1000000,"")</f>
        <v>399.84773249</v>
      </c>
      <c r="Q1977" s="12">
        <f>IFERROR([1]!EM_S_STM07_IS(F1977,"61",$Q$1,"1")/1000000,"")</f>
        <v>608.32954415999995</v>
      </c>
      <c r="R1977" s="12">
        <f>IFERROR([1]!EM_S_STM07_IS(F1977,"61",$R$1,"1")/1000000,"")</f>
        <v>616.74442863000002</v>
      </c>
      <c r="S1977" s="12">
        <f>IFERROR([1]!EM_S_STM07_IS(F1977,"61",$S$1,"1")/1000000,"")</f>
        <v>588.86504339999999</v>
      </c>
      <c r="T1977" s="20">
        <f t="shared" si="548"/>
        <v>0.10185409907698517</v>
      </c>
      <c r="U1977" s="20">
        <f t="shared" si="549"/>
        <v>0.23215667274991514</v>
      </c>
      <c r="V1977" s="14">
        <f t="shared" si="550"/>
        <v>0.52040707455844715</v>
      </c>
      <c r="W1977" s="14">
        <f t="shared" si="551"/>
        <v>0.10026861841066344</v>
      </c>
      <c r="X1977" s="14">
        <f t="shared" si="552"/>
        <v>0.36475184592509186</v>
      </c>
      <c r="Y1977" s="14">
        <f t="shared" si="553"/>
        <v>-2.8205260645059075E-2</v>
      </c>
      <c r="Z1977" s="15">
        <f t="shared" si="554"/>
        <v>-0.26796201644851658</v>
      </c>
      <c r="AA1977" s="14">
        <f t="shared" si="555"/>
        <v>5.9703604632121196E-2</v>
      </c>
      <c r="AB1977" s="14">
        <f t="shared" si="556"/>
        <v>0.81980191707398065</v>
      </c>
      <c r="AC1977" s="14">
        <f t="shared" si="557"/>
        <v>0.52140301102048636</v>
      </c>
      <c r="AD1977" s="14">
        <f t="shared" si="558"/>
        <v>1.3832772961273138E-2</v>
      </c>
      <c r="AE1977" s="14">
        <f t="shared" si="559"/>
        <v>-4.5204113626011441E-2</v>
      </c>
      <c r="AF1977" s="18" t="str">
        <f t="shared" si="560"/>
        <v/>
      </c>
      <c r="AG1977" s="18">
        <f t="shared" si="561"/>
        <v>1</v>
      </c>
      <c r="AH1977" s="18" t="str">
        <f t="shared" si="562"/>
        <v/>
      </c>
      <c r="AI1977" s="19" t="str">
        <f t="shared" si="563"/>
        <v/>
      </c>
      <c r="AJ1977" s="19" t="str">
        <f t="shared" si="564"/>
        <v/>
      </c>
      <c r="AK1977" s="19" t="str">
        <f t="shared" si="565"/>
        <v/>
      </c>
    </row>
    <row r="1978" spans="2:37" x14ac:dyDescent="0.15">
      <c r="B1978" s="51" t="str">
        <f>IFERROR(IF(AND(AF1978=1,AI1978=1),MAX($B$5:B1977)+1,""),"")</f>
        <v/>
      </c>
      <c r="C1978" s="51" t="str">
        <f>IFERROR(IF(AND(AG1978=1,AJ1978=1),MAX($C$5:C1977)+1,""),"")</f>
        <v/>
      </c>
      <c r="D1978" s="51" t="str">
        <f>IFERROR(IF(AND(AH1978=1,AK1978=1),MAX($D$5:D1977)+1,""),"")</f>
        <v/>
      </c>
      <c r="F1978" s="5" t="s">
        <v>4053</v>
      </c>
      <c r="G1978" s="5" t="s">
        <v>4054</v>
      </c>
      <c r="H1978" s="12">
        <f>IFERROR([1]!EM_S_STM07_IS(F1978,"9",$H$1,"1")/1000000,"")</f>
        <v>9775.7177286700007</v>
      </c>
      <c r="I1978" s="12">
        <f>IFERROR([1]!EM_S_STM07_IS(F1978,"9",$I$1,"1")/1000000,"")</f>
        <v>15586.876159879999</v>
      </c>
      <c r="J1978" s="12">
        <f>IFERROR([1]!EM_S_STM07_IS(F1978,"9",$J$1,"1")/1000000,"")</f>
        <v>20138.544754089999</v>
      </c>
      <c r="K1978" s="12">
        <f>IFERROR([1]!EM_S_STM07_IS(F1978,"9",$K$1,"1")/1000000,"")</f>
        <v>20550.069864910001</v>
      </c>
      <c r="L1978" s="12">
        <f>IFERROR([1]!EM_S_STM07_IS(F1978,"9",$L$1,"1")/1000000,"")</f>
        <v>19494.5531443</v>
      </c>
      <c r="M1978" s="13">
        <f>IFERROR([1]!EM_S_STM07_IS(F1978,"9",$M$1,"1")/1000000,"")</f>
        <v>11995.516693700001</v>
      </c>
      <c r="N1978" s="12">
        <f>IFERROR([1]!EM_S_STM07_IS(F1978,"61",$N$1,"1")/1000000,"")</f>
        <v>129.44851843999999</v>
      </c>
      <c r="O1978" s="12">
        <f>IFERROR([1]!EM_S_STM07_IS(F1978,"61",$O$1,"1")/1000000,"")</f>
        <v>115.93648549</v>
      </c>
      <c r="P1978" s="12">
        <f>IFERROR([1]!EM_S_STM07_IS(F1978,"61",$P$1,"1")/1000000,"")</f>
        <v>409.30994957000001</v>
      </c>
      <c r="Q1978" s="12">
        <f>IFERROR([1]!EM_S_STM07_IS(F1978,"61",$Q$1,"1")/1000000,"")</f>
        <v>43.277407189999998</v>
      </c>
      <c r="R1978" s="12">
        <f>IFERROR([1]!EM_S_STM07_IS(F1978,"61",$R$1,"1")/1000000,"")</f>
        <v>62.293601450000004</v>
      </c>
      <c r="S1978" s="12">
        <f>IFERROR([1]!EM_S_STM07_IS(F1978,"61",$S$1,"1")/1000000,"")</f>
        <v>-544.25080633000005</v>
      </c>
      <c r="T1978" s="20">
        <f t="shared" si="548"/>
        <v>4.177531200197282E-2</v>
      </c>
      <c r="U1978" s="20">
        <f t="shared" si="549"/>
        <v>-2.33272455456905</v>
      </c>
      <c r="V1978" s="14">
        <f t="shared" si="550"/>
        <v>0.59444826380033111</v>
      </c>
      <c r="W1978" s="14">
        <f t="shared" si="551"/>
        <v>0.29201929543302679</v>
      </c>
      <c r="X1978" s="14">
        <f t="shared" si="552"/>
        <v>2.0434699520005033E-2</v>
      </c>
      <c r="Y1978" s="14">
        <f t="shared" si="553"/>
        <v>-5.1363169446559151E-2</v>
      </c>
      <c r="Z1978" s="15">
        <f t="shared" si="554"/>
        <v>-0.38467342108801489</v>
      </c>
      <c r="AA1978" s="14">
        <f t="shared" si="555"/>
        <v>-0.10438151871365668</v>
      </c>
      <c r="AB1978" s="14">
        <f t="shared" si="556"/>
        <v>2.5304671160253922</v>
      </c>
      <c r="AC1978" s="14">
        <f t="shared" si="557"/>
        <v>-0.894267395074405</v>
      </c>
      <c r="AD1978" s="14">
        <f t="shared" si="558"/>
        <v>0.43940234627535707</v>
      </c>
      <c r="AE1978" s="14">
        <f t="shared" si="559"/>
        <v>-9.7368653226261657</v>
      </c>
      <c r="AF1978" s="18" t="str">
        <f t="shared" si="560"/>
        <v/>
      </c>
      <c r="AG1978" s="18" t="str">
        <f t="shared" si="561"/>
        <v/>
      </c>
      <c r="AH1978" s="18" t="str">
        <f t="shared" si="562"/>
        <v/>
      </c>
      <c r="AI1978" s="19" t="str">
        <f t="shared" si="563"/>
        <v/>
      </c>
      <c r="AJ1978" s="19" t="str">
        <f t="shared" si="564"/>
        <v/>
      </c>
      <c r="AK1978" s="19" t="str">
        <f t="shared" si="565"/>
        <v/>
      </c>
    </row>
    <row r="1979" spans="2:37" x14ac:dyDescent="0.15">
      <c r="B1979" s="51" t="str">
        <f>IFERROR(IF(AND(AF1979=1,AI1979=1),MAX($B$5:B1978)+1,""),"")</f>
        <v/>
      </c>
      <c r="C1979" s="51" t="str">
        <f>IFERROR(IF(AND(AG1979=1,AJ1979=1),MAX($C$5:C1978)+1,""),"")</f>
        <v/>
      </c>
      <c r="D1979" s="51" t="str">
        <f>IFERROR(IF(AND(AH1979=1,AK1979=1),MAX($D$5:D1978)+1,""),"")</f>
        <v/>
      </c>
      <c r="F1979" s="5" t="s">
        <v>4055</v>
      </c>
      <c r="G1979" s="5" t="s">
        <v>4056</v>
      </c>
      <c r="H1979" s="12">
        <f>IFERROR([1]!EM_S_STM07_IS(F1979,"9",$H$1,"1")/1000000,"")</f>
        <v>11310.542161399999</v>
      </c>
      <c r="I1979" s="12">
        <f>IFERROR([1]!EM_S_STM07_IS(F1979,"9",$I$1,"1")/1000000,"")</f>
        <v>13492.893181429999</v>
      </c>
      <c r="J1979" s="12">
        <f>IFERROR([1]!EM_S_STM07_IS(F1979,"9",$J$1,"1")/1000000,"")</f>
        <v>14247.71690166</v>
      </c>
      <c r="K1979" s="12">
        <f>IFERROR([1]!EM_S_STM07_IS(F1979,"9",$K$1,"1")/1000000,"")</f>
        <v>15914.65525034</v>
      </c>
      <c r="L1979" s="12">
        <f>IFERROR([1]!EM_S_STM07_IS(F1979,"9",$L$1,"1")/1000000,"")</f>
        <v>17472.107070189999</v>
      </c>
      <c r="M1979" s="13">
        <f>IFERROR([1]!EM_S_STM07_IS(F1979,"9",$M$1,"1")/1000000,"")</f>
        <v>18714.408612669999</v>
      </c>
      <c r="N1979" s="12">
        <f>IFERROR([1]!EM_S_STM07_IS(F1979,"61",$N$1,"1")/1000000,"")</f>
        <v>246.84011199</v>
      </c>
      <c r="O1979" s="12">
        <f>IFERROR([1]!EM_S_STM07_IS(F1979,"61",$O$1,"1")/1000000,"")</f>
        <v>200.89654353</v>
      </c>
      <c r="P1979" s="12">
        <f>IFERROR([1]!EM_S_STM07_IS(F1979,"61",$P$1,"1")/1000000,"")</f>
        <v>235.20961516</v>
      </c>
      <c r="Q1979" s="12">
        <f>IFERROR([1]!EM_S_STM07_IS(F1979,"61",$Q$1,"1")/1000000,"")</f>
        <v>277.28990462000002</v>
      </c>
      <c r="R1979" s="12">
        <f>IFERROR([1]!EM_S_STM07_IS(F1979,"61",$R$1,"1")/1000000,"")</f>
        <v>366.79685881</v>
      </c>
      <c r="S1979" s="12">
        <f>IFERROR([1]!EM_S_STM07_IS(F1979,"61",$S$1,"1")/1000000,"")</f>
        <v>421.65658452999998</v>
      </c>
      <c r="T1979" s="20">
        <f t="shared" si="548"/>
        <v>0.10595775166675425</v>
      </c>
      <c r="U1979" s="20">
        <f t="shared" si="549"/>
        <v>0.1130345109671167</v>
      </c>
      <c r="V1979" s="14">
        <f t="shared" si="550"/>
        <v>0.19294840060610083</v>
      </c>
      <c r="W1979" s="14">
        <f t="shared" si="551"/>
        <v>5.5942317935848591E-2</v>
      </c>
      <c r="X1979" s="14">
        <f t="shared" si="552"/>
        <v>0.11699687467019962</v>
      </c>
      <c r="Y1979" s="14">
        <f t="shared" si="553"/>
        <v>9.7862743198080013E-2</v>
      </c>
      <c r="Z1979" s="15">
        <f t="shared" si="554"/>
        <v>7.1101987727602123E-2</v>
      </c>
      <c r="AA1979" s="14">
        <f t="shared" si="555"/>
        <v>-0.18612683363983104</v>
      </c>
      <c r="AB1979" s="14">
        <f t="shared" si="556"/>
        <v>0.1707997112696765</v>
      </c>
      <c r="AC1979" s="14">
        <f t="shared" si="557"/>
        <v>0.17890548152708444</v>
      </c>
      <c r="AD1979" s="14">
        <f t="shared" si="558"/>
        <v>0.32279196861732462</v>
      </c>
      <c r="AE1979" s="14">
        <f t="shared" si="559"/>
        <v>0.1495643280533577</v>
      </c>
      <c r="AF1979" s="18" t="str">
        <f t="shared" si="560"/>
        <v/>
      </c>
      <c r="AG1979" s="18" t="str">
        <f t="shared" si="561"/>
        <v/>
      </c>
      <c r="AH1979" s="18" t="str">
        <f t="shared" si="562"/>
        <v/>
      </c>
      <c r="AI1979" s="19" t="str">
        <f t="shared" si="563"/>
        <v/>
      </c>
      <c r="AJ1979" s="19" t="str">
        <f t="shared" si="564"/>
        <v/>
      </c>
      <c r="AK1979" s="19" t="str">
        <f t="shared" si="565"/>
        <v/>
      </c>
    </row>
    <row r="1980" spans="2:37" x14ac:dyDescent="0.15">
      <c r="B1980" s="51" t="str">
        <f>IFERROR(IF(AND(AF1980=1,AI1980=1),MAX($B$5:B1979)+1,""),"")</f>
        <v/>
      </c>
      <c r="C1980" s="51" t="str">
        <f>IFERROR(IF(AND(AG1980=1,AJ1980=1),MAX($C$5:C1979)+1,""),"")</f>
        <v/>
      </c>
      <c r="D1980" s="51" t="str">
        <f>IFERROR(IF(AND(AH1980=1,AK1980=1),MAX($D$5:D1979)+1,""),"")</f>
        <v/>
      </c>
      <c r="F1980" s="5" t="s">
        <v>4057</v>
      </c>
      <c r="G1980" s="5" t="s">
        <v>4058</v>
      </c>
      <c r="H1980" s="12">
        <f>IFERROR([1]!EM_S_STM07_IS(F1980,"9",$H$1,"1")/1000000,"")</f>
        <v>5811.5721482999998</v>
      </c>
      <c r="I1980" s="12">
        <f>IFERROR([1]!EM_S_STM07_IS(F1980,"9",$I$1,"1")/1000000,"")</f>
        <v>7607.9633739799992</v>
      </c>
      <c r="J1980" s="12">
        <f>IFERROR([1]!EM_S_STM07_IS(F1980,"9",$J$1,"1")/1000000,"")</f>
        <v>7600.5089735399997</v>
      </c>
      <c r="K1980" s="12">
        <f>IFERROR([1]!EM_S_STM07_IS(F1980,"9",$K$1,"1")/1000000,"")</f>
        <v>6577.5015438599994</v>
      </c>
      <c r="L1980" s="12">
        <f>IFERROR([1]!EM_S_STM07_IS(F1980,"9",$L$1,"1")/1000000,"")</f>
        <v>5215.9003418100001</v>
      </c>
      <c r="M1980" s="13">
        <f>IFERROR([1]!EM_S_STM07_IS(F1980,"9",$M$1,"1")/1000000,"")</f>
        <v>4564.5171162799998</v>
      </c>
      <c r="N1980" s="12">
        <f>IFERROR([1]!EM_S_STM07_IS(F1980,"61",$N$1,"1")/1000000,"")</f>
        <v>1314.2340217999999</v>
      </c>
      <c r="O1980" s="12">
        <f>IFERROR([1]!EM_S_STM07_IS(F1980,"61",$O$1,"1")/1000000,"")</f>
        <v>1662.6277802499999</v>
      </c>
      <c r="P1980" s="12">
        <f>IFERROR([1]!EM_S_STM07_IS(F1980,"61",$P$1,"1")/1000000,"")</f>
        <v>1862.8718761800001</v>
      </c>
      <c r="Q1980" s="12">
        <f>IFERROR([1]!EM_S_STM07_IS(F1980,"61",$Q$1,"1")/1000000,"")</f>
        <v>1001.31102491</v>
      </c>
      <c r="R1980" s="12">
        <f>IFERROR([1]!EM_S_STM07_IS(F1980,"61",$R$1,"1")/1000000,"")</f>
        <v>66.776805789999997</v>
      </c>
      <c r="S1980" s="12">
        <f>IFERROR([1]!EM_S_STM07_IS(F1980,"61",$S$1,"1")/1000000,"")</f>
        <v>13.725476990000001</v>
      </c>
      <c r="T1980" s="20">
        <f t="shared" si="548"/>
        <v>-4.7159427803205811E-2</v>
      </c>
      <c r="U1980" s="20">
        <f t="shared" si="549"/>
        <v>-0.59842104238788996</v>
      </c>
      <c r="V1980" s="14">
        <f t="shared" si="550"/>
        <v>0.30910589765378366</v>
      </c>
      <c r="W1980" s="14">
        <f t="shared" si="551"/>
        <v>-9.7981550036036163E-4</v>
      </c>
      <c r="X1980" s="14">
        <f t="shared" si="552"/>
        <v>-0.1345972267438198</v>
      </c>
      <c r="Y1980" s="14">
        <f t="shared" si="553"/>
        <v>-0.20700887608624494</v>
      </c>
      <c r="Z1980" s="15">
        <f t="shared" si="554"/>
        <v>-0.12488413942816247</v>
      </c>
      <c r="AA1980" s="14">
        <f t="shared" si="555"/>
        <v>0.26509263393808147</v>
      </c>
      <c r="AB1980" s="14">
        <f t="shared" si="556"/>
        <v>0.12043831957378374</v>
      </c>
      <c r="AC1980" s="14">
        <f t="shared" si="557"/>
        <v>-0.46249066416565071</v>
      </c>
      <c r="AD1980" s="14">
        <f t="shared" si="558"/>
        <v>-0.93331062564101697</v>
      </c>
      <c r="AE1980" s="14">
        <f t="shared" si="559"/>
        <v>-0.79445741934461578</v>
      </c>
      <c r="AF1980" s="18" t="str">
        <f t="shared" si="560"/>
        <v/>
      </c>
      <c r="AG1980" s="18" t="str">
        <f t="shared" si="561"/>
        <v/>
      </c>
      <c r="AH1980" s="18" t="str">
        <f t="shared" si="562"/>
        <v/>
      </c>
      <c r="AI1980" s="19" t="str">
        <f t="shared" si="563"/>
        <v/>
      </c>
      <c r="AJ1980" s="19" t="str">
        <f t="shared" si="564"/>
        <v/>
      </c>
      <c r="AK1980" s="19" t="str">
        <f t="shared" si="565"/>
        <v/>
      </c>
    </row>
    <row r="1981" spans="2:37" x14ac:dyDescent="0.15">
      <c r="B1981" s="51" t="str">
        <f>IFERROR(IF(AND(AF1981=1,AI1981=1),MAX($B$5:B1980)+1,""),"")</f>
        <v/>
      </c>
      <c r="C1981" s="51" t="str">
        <f>IFERROR(IF(AND(AG1981=1,AJ1981=1),MAX($C$5:C1980)+1,""),"")</f>
        <v/>
      </c>
      <c r="D1981" s="51" t="str">
        <f>IFERROR(IF(AND(AH1981=1,AK1981=1),MAX($D$5:D1980)+1,""),"")</f>
        <v/>
      </c>
      <c r="F1981" s="5" t="s">
        <v>4059</v>
      </c>
      <c r="G1981" s="5" t="s">
        <v>4060</v>
      </c>
      <c r="H1981" s="12">
        <f>IFERROR([1]!EM_S_STM07_IS(F1981,"9",$H$1,"1")/1000000,"")</f>
        <v>2185.5356714099998</v>
      </c>
      <c r="I1981" s="12">
        <f>IFERROR([1]!EM_S_STM07_IS(F1981,"9",$I$1,"1")/1000000,"")</f>
        <v>2906.6983721500001</v>
      </c>
      <c r="J1981" s="12">
        <f>IFERROR([1]!EM_S_STM07_IS(F1981,"9",$J$1,"1")/1000000,"")</f>
        <v>4114.0053975700002</v>
      </c>
      <c r="K1981" s="12">
        <f>IFERROR([1]!EM_S_STM07_IS(F1981,"9",$K$1,"1")/1000000,"")</f>
        <v>4280.5997308699998</v>
      </c>
      <c r="L1981" s="12">
        <f>IFERROR([1]!EM_S_STM07_IS(F1981,"9",$L$1,"1")/1000000,"")</f>
        <v>5905.6582638599994</v>
      </c>
      <c r="M1981" s="13">
        <f>IFERROR([1]!EM_S_STM07_IS(F1981,"9",$M$1,"1")/1000000,"")</f>
        <v>6316.0225276800002</v>
      </c>
      <c r="N1981" s="12">
        <f>IFERROR([1]!EM_S_STM07_IS(F1981,"61",$N$1,"1")/1000000,"")</f>
        <v>476.41123102999995</v>
      </c>
      <c r="O1981" s="12">
        <f>IFERROR([1]!EM_S_STM07_IS(F1981,"61",$O$1,"1")/1000000,"")</f>
        <v>503.65132461000002</v>
      </c>
      <c r="P1981" s="12">
        <f>IFERROR([1]!EM_S_STM07_IS(F1981,"61",$P$1,"1")/1000000,"")</f>
        <v>462.08970054000002</v>
      </c>
      <c r="Q1981" s="12">
        <f>IFERROR([1]!EM_S_STM07_IS(F1981,"61",$Q$1,"1")/1000000,"")</f>
        <v>421.42911261</v>
      </c>
      <c r="R1981" s="12">
        <f>IFERROR([1]!EM_S_STM07_IS(F1981,"61",$R$1,"1")/1000000,"")</f>
        <v>341.64887600999998</v>
      </c>
      <c r="S1981" s="12">
        <f>IFERROR([1]!EM_S_STM07_IS(F1981,"61",$S$1,"1")/1000000,"")</f>
        <v>281.12196729999999</v>
      </c>
      <c r="T1981" s="20">
        <f t="shared" si="548"/>
        <v>0.2364516948980393</v>
      </c>
      <c r="U1981" s="20">
        <f t="shared" si="549"/>
        <v>-0.10012422944329347</v>
      </c>
      <c r="V1981" s="14">
        <f t="shared" si="550"/>
        <v>0.32997068415485603</v>
      </c>
      <c r="W1981" s="14">
        <f t="shared" si="551"/>
        <v>0.41535339097705909</v>
      </c>
      <c r="X1981" s="14">
        <f t="shared" si="552"/>
        <v>4.049443722130288E-2</v>
      </c>
      <c r="Y1981" s="14">
        <f t="shared" si="553"/>
        <v>0.37963337736782937</v>
      </c>
      <c r="Z1981" s="15">
        <f t="shared" si="554"/>
        <v>6.9486625450586523E-2</v>
      </c>
      <c r="AA1981" s="14">
        <f t="shared" si="555"/>
        <v>5.7177689789359179E-2</v>
      </c>
      <c r="AB1981" s="14">
        <f t="shared" si="556"/>
        <v>-8.2520628933484955E-2</v>
      </c>
      <c r="AC1981" s="14">
        <f t="shared" si="557"/>
        <v>-8.79928461562417E-2</v>
      </c>
      <c r="AD1981" s="14">
        <f t="shared" si="558"/>
        <v>-0.18930879289734892</v>
      </c>
      <c r="AE1981" s="14">
        <f t="shared" si="559"/>
        <v>-0.17716115275095587</v>
      </c>
      <c r="AF1981" s="18">
        <f t="shared" si="560"/>
        <v>1</v>
      </c>
      <c r="AG1981" s="18" t="str">
        <f t="shared" si="561"/>
        <v/>
      </c>
      <c r="AH1981" s="18" t="str">
        <f t="shared" si="562"/>
        <v/>
      </c>
      <c r="AI1981" s="19" t="str">
        <f t="shared" si="563"/>
        <v/>
      </c>
      <c r="AJ1981" s="19" t="str">
        <f t="shared" si="564"/>
        <v/>
      </c>
      <c r="AK1981" s="19" t="str">
        <f t="shared" si="565"/>
        <v/>
      </c>
    </row>
    <row r="1982" spans="2:37" x14ac:dyDescent="0.15">
      <c r="B1982" s="51" t="str">
        <f>IFERROR(IF(AND(AF1982=1,AI1982=1),MAX($B$5:B1981)+1,""),"")</f>
        <v/>
      </c>
      <c r="C1982" s="51" t="str">
        <f>IFERROR(IF(AND(AG1982=1,AJ1982=1),MAX($C$5:C1981)+1,""),"")</f>
        <v/>
      </c>
      <c r="D1982" s="51" t="str">
        <f>IFERROR(IF(AND(AH1982=1,AK1982=1),MAX($D$5:D1981)+1,""),"")</f>
        <v/>
      </c>
      <c r="F1982" s="5" t="s">
        <v>4061</v>
      </c>
      <c r="G1982" s="5" t="s">
        <v>4062</v>
      </c>
      <c r="H1982" s="12">
        <f>IFERROR([1]!EM_S_STM07_IS(F1982,"9",$H$1,"1")/1000000,"")</f>
        <v>19410.396965259999</v>
      </c>
      <c r="I1982" s="12">
        <f>IFERROR([1]!EM_S_STM07_IS(F1982,"9",$I$1,"1")/1000000,"")</f>
        <v>22326.44299697</v>
      </c>
      <c r="J1982" s="12">
        <f>IFERROR([1]!EM_S_STM07_IS(F1982,"9",$J$1,"1")/1000000,"")</f>
        <v>17133.4575535</v>
      </c>
      <c r="K1982" s="12">
        <f>IFERROR([1]!EM_S_STM07_IS(F1982,"9",$K$1,"1")/1000000,"")</f>
        <v>17183.465800060003</v>
      </c>
      <c r="L1982" s="12">
        <f>IFERROR([1]!EM_S_STM07_IS(F1982,"9",$L$1,"1")/1000000,"")</f>
        <v>14449.05279682</v>
      </c>
      <c r="M1982" s="13">
        <f>IFERROR([1]!EM_S_STM07_IS(F1982,"9",$M$1,"1")/1000000,"")</f>
        <v>8350.2939204799986</v>
      </c>
      <c r="N1982" s="12">
        <f>IFERROR([1]!EM_S_STM07_IS(F1982,"61",$N$1,"1")/1000000,"")</f>
        <v>348.19693360000002</v>
      </c>
      <c r="O1982" s="12">
        <f>IFERROR([1]!EM_S_STM07_IS(F1982,"61",$O$1,"1")/1000000,"")</f>
        <v>299.85549785000001</v>
      </c>
      <c r="P1982" s="12">
        <f>IFERROR([1]!EM_S_STM07_IS(F1982,"61",$P$1,"1")/1000000,"")</f>
        <v>-379.35071255000003</v>
      </c>
      <c r="Q1982" s="12">
        <f>IFERROR([1]!EM_S_STM07_IS(F1982,"61",$Q$1,"1")/1000000,"")</f>
        <v>20.651120500000001</v>
      </c>
      <c r="R1982" s="12">
        <f>IFERROR([1]!EM_S_STM07_IS(F1982,"61",$R$1,"1")/1000000,"")</f>
        <v>10.733613960000001</v>
      </c>
      <c r="S1982" s="12">
        <f>IFERROR([1]!EM_S_STM07_IS(F1982,"61",$S$1,"1")/1000000,"")</f>
        <v>-1088.90886785</v>
      </c>
      <c r="T1982" s="20">
        <f t="shared" si="548"/>
        <v>-0.1552397519912645</v>
      </c>
      <c r="U1982" s="20">
        <f t="shared" si="549"/>
        <v>-2.2561263283233646</v>
      </c>
      <c r="V1982" s="14">
        <f t="shared" si="550"/>
        <v>0.1502311383393668</v>
      </c>
      <c r="W1982" s="14">
        <f t="shared" si="551"/>
        <v>-0.23259349660735287</v>
      </c>
      <c r="X1982" s="14">
        <f t="shared" si="552"/>
        <v>2.9187480929549429E-3</v>
      </c>
      <c r="Y1982" s="14">
        <f t="shared" si="553"/>
        <v>-0.15913047082914172</v>
      </c>
      <c r="Z1982" s="15">
        <f t="shared" si="554"/>
        <v>-0.42208710578469466</v>
      </c>
      <c r="AA1982" s="14">
        <f t="shared" si="555"/>
        <v>-0.13883360559841534</v>
      </c>
      <c r="AB1982" s="14">
        <f t="shared" si="556"/>
        <v>-2.2651117463911459</v>
      </c>
      <c r="AC1982" s="14">
        <f t="shared" si="557"/>
        <v>1.0544380696194899</v>
      </c>
      <c r="AD1982" s="14">
        <f t="shared" si="558"/>
        <v>-0.48024060195668311</v>
      </c>
      <c r="AE1982" s="14">
        <f t="shared" si="559"/>
        <v>-102.44848435093149</v>
      </c>
      <c r="AF1982" s="18" t="str">
        <f t="shared" si="560"/>
        <v/>
      </c>
      <c r="AG1982" s="18" t="str">
        <f t="shared" si="561"/>
        <v/>
      </c>
      <c r="AH1982" s="18" t="str">
        <f t="shared" si="562"/>
        <v/>
      </c>
      <c r="AI1982" s="19" t="str">
        <f t="shared" si="563"/>
        <v/>
      </c>
      <c r="AJ1982" s="19" t="str">
        <f t="shared" si="564"/>
        <v/>
      </c>
      <c r="AK1982" s="19" t="str">
        <f t="shared" si="565"/>
        <v/>
      </c>
    </row>
    <row r="1983" spans="2:37" x14ac:dyDescent="0.15">
      <c r="B1983" s="51" t="str">
        <f>IFERROR(IF(AND(AF1983=1,AI1983=1),MAX($B$5:B1982)+1,""),"")</f>
        <v/>
      </c>
      <c r="C1983" s="51" t="str">
        <f>IFERROR(IF(AND(AG1983=1,AJ1983=1),MAX($C$5:C1982)+1,""),"")</f>
        <v/>
      </c>
      <c r="D1983" s="51" t="str">
        <f>IFERROR(IF(AND(AH1983=1,AK1983=1),MAX($D$5:D1982)+1,""),"")</f>
        <v/>
      </c>
      <c r="F1983" s="5" t="s">
        <v>4063</v>
      </c>
      <c r="G1983" s="5" t="s">
        <v>4064</v>
      </c>
      <c r="H1983" s="12">
        <f>IFERROR([1]!EM_S_STM07_IS(F1983,"9",$H$1,"1")/1000000,"")</f>
        <v>1252.3574969400001</v>
      </c>
      <c r="I1983" s="12">
        <f>IFERROR([1]!EM_S_STM07_IS(F1983,"9",$I$1,"1")/1000000,"")</f>
        <v>1425.9043337400001</v>
      </c>
      <c r="J1983" s="12">
        <f>IFERROR([1]!EM_S_STM07_IS(F1983,"9",$J$1,"1")/1000000,"")</f>
        <v>1472.0224592300001</v>
      </c>
      <c r="K1983" s="12">
        <f>IFERROR([1]!EM_S_STM07_IS(F1983,"9",$K$1,"1")/1000000,"")</f>
        <v>1498.6410756300002</v>
      </c>
      <c r="L1983" s="12">
        <f>IFERROR([1]!EM_S_STM07_IS(F1983,"9",$L$1,"1")/1000000,"")</f>
        <v>1680.90406687</v>
      </c>
      <c r="M1983" s="13">
        <f>IFERROR([1]!EM_S_STM07_IS(F1983,"9",$M$1,"1")/1000000,"")</f>
        <v>2285.24357706</v>
      </c>
      <c r="N1983" s="12">
        <f>IFERROR([1]!EM_S_STM07_IS(F1983,"61",$N$1,"1")/1000000,"")</f>
        <v>5.6403772099999996</v>
      </c>
      <c r="O1983" s="12">
        <f>IFERROR([1]!EM_S_STM07_IS(F1983,"61",$O$1,"1")/1000000,"")</f>
        <v>-67.044974670000002</v>
      </c>
      <c r="P1983" s="12">
        <f>IFERROR([1]!EM_S_STM07_IS(F1983,"61",$P$1,"1")/1000000,"")</f>
        <v>5.2282401500000004</v>
      </c>
      <c r="Q1983" s="12">
        <f>IFERROR([1]!EM_S_STM07_IS(F1983,"61",$Q$1,"1")/1000000,"")</f>
        <v>11.00917231</v>
      </c>
      <c r="R1983" s="12">
        <f>IFERROR([1]!EM_S_STM07_IS(F1983,"61",$R$1,"1")/1000000,"")</f>
        <v>12.282216210000001</v>
      </c>
      <c r="S1983" s="12">
        <f>IFERROR([1]!EM_S_STM07_IS(F1983,"61",$S$1,"1")/1000000,"")</f>
        <v>-172.66286825</v>
      </c>
      <c r="T1983" s="20">
        <f t="shared" si="548"/>
        <v>0.12782271014631452</v>
      </c>
      <c r="U1983" s="20">
        <f t="shared" si="549"/>
        <v>-2.9823400732925363</v>
      </c>
      <c r="V1983" s="14">
        <f t="shared" si="550"/>
        <v>0.13857611522591817</v>
      </c>
      <c r="W1983" s="14">
        <f t="shared" si="551"/>
        <v>3.2343071269751264E-2</v>
      </c>
      <c r="X1983" s="14">
        <f t="shared" si="552"/>
        <v>1.808302328072086E-2</v>
      </c>
      <c r="Y1983" s="14">
        <f t="shared" si="553"/>
        <v>0.12161884136492115</v>
      </c>
      <c r="Z1983" s="15">
        <f t="shared" si="554"/>
        <v>0.35953242192776447</v>
      </c>
      <c r="AA1983" s="14">
        <f t="shared" si="555"/>
        <v>-12.886611865450043</v>
      </c>
      <c r="AB1983" s="14">
        <f t="shared" si="556"/>
        <v>1.077981089197718</v>
      </c>
      <c r="AC1983" s="14">
        <f t="shared" si="557"/>
        <v>1.1057128200203274</v>
      </c>
      <c r="AD1983" s="14">
        <f t="shared" si="558"/>
        <v>0.11563484194389916</v>
      </c>
      <c r="AE1983" s="14">
        <f t="shared" si="559"/>
        <v>-15.057957073693297</v>
      </c>
      <c r="AF1983" s="18" t="str">
        <f t="shared" si="560"/>
        <v/>
      </c>
      <c r="AG1983" s="18" t="str">
        <f t="shared" si="561"/>
        <v/>
      </c>
      <c r="AH1983" s="18" t="str">
        <f t="shared" si="562"/>
        <v/>
      </c>
      <c r="AI1983" s="19" t="str">
        <f t="shared" si="563"/>
        <v/>
      </c>
      <c r="AJ1983" s="19" t="str">
        <f t="shared" si="564"/>
        <v/>
      </c>
      <c r="AK1983" s="19" t="str">
        <f t="shared" si="565"/>
        <v/>
      </c>
    </row>
    <row r="1984" spans="2:37" x14ac:dyDescent="0.15">
      <c r="B1984" s="51" t="str">
        <f>IFERROR(IF(AND(AF1984=1,AI1984=1),MAX($B$5:B1983)+1,""),"")</f>
        <v/>
      </c>
      <c r="C1984" s="51" t="str">
        <f>IFERROR(IF(AND(AG1984=1,AJ1984=1),MAX($C$5:C1983)+1,""),"")</f>
        <v/>
      </c>
      <c r="D1984" s="51" t="str">
        <f>IFERROR(IF(AND(AH1984=1,AK1984=1),MAX($D$5:D1983)+1,""),"")</f>
        <v/>
      </c>
      <c r="F1984" s="5" t="s">
        <v>4065</v>
      </c>
      <c r="G1984" s="5" t="s">
        <v>4066</v>
      </c>
      <c r="H1984" s="12">
        <f>IFERROR([1]!EM_S_STM07_IS(F1984,"9",$H$1,"1")/1000000,"")</f>
        <v>3157.1002035000001</v>
      </c>
      <c r="I1984" s="12">
        <f>IFERROR([1]!EM_S_STM07_IS(F1984,"9",$I$1,"1")/1000000,"")</f>
        <v>3292.3416762100001</v>
      </c>
      <c r="J1984" s="12">
        <f>IFERROR([1]!EM_S_STM07_IS(F1984,"9",$J$1,"1")/1000000,"")</f>
        <v>3299.9869701600001</v>
      </c>
      <c r="K1984" s="12">
        <f>IFERROR([1]!EM_S_STM07_IS(F1984,"9",$K$1,"1")/1000000,"")</f>
        <v>3760.7237970400001</v>
      </c>
      <c r="L1984" s="12">
        <f>IFERROR([1]!EM_S_STM07_IS(F1984,"9",$L$1,"1")/1000000,"")</f>
        <v>4002.1360006700002</v>
      </c>
      <c r="M1984" s="13">
        <f>IFERROR([1]!EM_S_STM07_IS(F1984,"9",$M$1,"1")/1000000,"")</f>
        <v>3687.2738138699997</v>
      </c>
      <c r="N1984" s="12">
        <f>IFERROR([1]!EM_S_STM07_IS(F1984,"61",$N$1,"1")/1000000,"")</f>
        <v>76.62696815000001</v>
      </c>
      <c r="O1984" s="12">
        <f>IFERROR([1]!EM_S_STM07_IS(F1984,"61",$O$1,"1")/1000000,"")</f>
        <v>96.666243199999997</v>
      </c>
      <c r="P1984" s="12">
        <f>IFERROR([1]!EM_S_STM07_IS(F1984,"61",$P$1,"1")/1000000,"")</f>
        <v>65.332863430000003</v>
      </c>
      <c r="Q1984" s="12">
        <f>IFERROR([1]!EM_S_STM07_IS(F1984,"61",$Q$1,"1")/1000000,"")</f>
        <v>68.775299419999996</v>
      </c>
      <c r="R1984" s="12">
        <f>IFERROR([1]!EM_S_STM07_IS(F1984,"61",$R$1,"1")/1000000,"")</f>
        <v>70.557200599999987</v>
      </c>
      <c r="S1984" s="12">
        <f>IFERROR([1]!EM_S_STM07_IS(F1984,"61",$S$1,"1")/1000000,"")</f>
        <v>66.216404920000002</v>
      </c>
      <c r="T1984" s="20">
        <f t="shared" si="548"/>
        <v>3.1533661355412246E-2</v>
      </c>
      <c r="U1984" s="20">
        <f t="shared" si="549"/>
        <v>-2.8781847193408039E-2</v>
      </c>
      <c r="V1984" s="14">
        <f t="shared" si="550"/>
        <v>4.2837244304146434E-2</v>
      </c>
      <c r="W1984" s="14">
        <f t="shared" si="551"/>
        <v>2.3221447534573399E-3</v>
      </c>
      <c r="X1984" s="14">
        <f t="shared" si="552"/>
        <v>0.13961777153855284</v>
      </c>
      <c r="Y1984" s="14">
        <f t="shared" si="553"/>
        <v>6.4193016200767353E-2</v>
      </c>
      <c r="Z1984" s="15">
        <f t="shared" si="554"/>
        <v>-7.8673535019122082E-2</v>
      </c>
      <c r="AA1984" s="14">
        <f t="shared" si="555"/>
        <v>0.2615172638798966</v>
      </c>
      <c r="AB1984" s="14">
        <f t="shared" si="556"/>
        <v>-0.32413983136979918</v>
      </c>
      <c r="AC1984" s="14">
        <f t="shared" si="557"/>
        <v>5.2690725758382587E-2</v>
      </c>
      <c r="AD1984" s="14">
        <f t="shared" si="558"/>
        <v>2.5909028314339999E-2</v>
      </c>
      <c r="AE1984" s="14">
        <f t="shared" si="559"/>
        <v>-6.1521653964258696E-2</v>
      </c>
      <c r="AF1984" s="18" t="str">
        <f t="shared" si="560"/>
        <v/>
      </c>
      <c r="AG1984" s="18" t="str">
        <f t="shared" si="561"/>
        <v/>
      </c>
      <c r="AH1984" s="18" t="str">
        <f t="shared" si="562"/>
        <v/>
      </c>
      <c r="AI1984" s="19" t="str">
        <f t="shared" si="563"/>
        <v/>
      </c>
      <c r="AJ1984" s="19" t="str">
        <f t="shared" si="564"/>
        <v/>
      </c>
      <c r="AK1984" s="19" t="str">
        <f t="shared" si="565"/>
        <v/>
      </c>
    </row>
    <row r="1985" spans="2:37" x14ac:dyDescent="0.15">
      <c r="B1985" s="51" t="str">
        <f>IFERROR(IF(AND(AF1985=1,AI1985=1),MAX($B$5:B1984)+1,""),"")</f>
        <v/>
      </c>
      <c r="C1985" s="51" t="str">
        <f>IFERROR(IF(AND(AG1985=1,AJ1985=1),MAX($C$5:C1984)+1,""),"")</f>
        <v/>
      </c>
      <c r="D1985" s="51" t="str">
        <f>IFERROR(IF(AND(AH1985=1,AK1985=1),MAX($D$5:D1984)+1,""),"")</f>
        <v/>
      </c>
      <c r="F1985" s="5" t="s">
        <v>4067</v>
      </c>
      <c r="G1985" s="5" t="s">
        <v>4068</v>
      </c>
      <c r="H1985" s="12">
        <f>IFERROR([1]!EM_S_STM07_IS(F1985,"9",$H$1,"1")/1000000,"")</f>
        <v>5985.6198245400001</v>
      </c>
      <c r="I1985" s="12">
        <f>IFERROR([1]!EM_S_STM07_IS(F1985,"9",$I$1,"1")/1000000,"")</f>
        <v>6385.8013541099999</v>
      </c>
      <c r="J1985" s="12">
        <f>IFERROR([1]!EM_S_STM07_IS(F1985,"9",$J$1,"1")/1000000,"")</f>
        <v>6596.9775625399998</v>
      </c>
      <c r="K1985" s="12">
        <f>IFERROR([1]!EM_S_STM07_IS(F1985,"9",$K$1,"1")/1000000,"")</f>
        <v>6603.07771469</v>
      </c>
      <c r="L1985" s="12">
        <f>IFERROR([1]!EM_S_STM07_IS(F1985,"9",$L$1,"1")/1000000,"")</f>
        <v>6958.0534803500004</v>
      </c>
      <c r="M1985" s="13">
        <f>IFERROR([1]!EM_S_STM07_IS(F1985,"9",$M$1,"1")/1000000,"")</f>
        <v>7164.63300093</v>
      </c>
      <c r="N1985" s="12">
        <f>IFERROR([1]!EM_S_STM07_IS(F1985,"61",$N$1,"1")/1000000,"")</f>
        <v>-161.58570988999998</v>
      </c>
      <c r="O1985" s="12">
        <f>IFERROR([1]!EM_S_STM07_IS(F1985,"61",$O$1,"1")/1000000,"")</f>
        <v>20.679704010000002</v>
      </c>
      <c r="P1985" s="12">
        <f>IFERROR([1]!EM_S_STM07_IS(F1985,"61",$P$1,"1")/1000000,"")</f>
        <v>-219.92437224</v>
      </c>
      <c r="Q1985" s="12">
        <f>IFERROR([1]!EM_S_STM07_IS(F1985,"61",$Q$1,"1")/1000000,"")</f>
        <v>12.559822050000001</v>
      </c>
      <c r="R1985" s="12">
        <f>IFERROR([1]!EM_S_STM07_IS(F1985,"61",$R$1,"1")/1000000,"")</f>
        <v>-276.63569955999998</v>
      </c>
      <c r="S1985" s="12">
        <f>IFERROR([1]!EM_S_STM07_IS(F1985,"61",$S$1,"1")/1000000,"")</f>
        <v>231.98089804</v>
      </c>
      <c r="T1985" s="20">
        <f t="shared" si="548"/>
        <v>3.6613747142703934E-2</v>
      </c>
      <c r="U1985" s="20" t="str">
        <f t="shared" si="549"/>
        <v/>
      </c>
      <c r="V1985" s="14">
        <f t="shared" si="550"/>
        <v>6.6857157871825598E-2</v>
      </c>
      <c r="W1985" s="14">
        <f t="shared" si="551"/>
        <v>3.3069648853715689E-2</v>
      </c>
      <c r="X1985" s="14">
        <f t="shared" si="552"/>
        <v>9.246889340110933E-4</v>
      </c>
      <c r="Y1985" s="14">
        <f t="shared" si="553"/>
        <v>5.3759137935069083E-2</v>
      </c>
      <c r="Z1985" s="15">
        <f t="shared" si="554"/>
        <v>2.9689268868569877E-2</v>
      </c>
      <c r="AA1985" s="14">
        <f t="shared" si="555"/>
        <v>1.1279797825196163</v>
      </c>
      <c r="AB1985" s="14">
        <f t="shared" si="556"/>
        <v>-11.634793038316799</v>
      </c>
      <c r="AC1985" s="14">
        <f t="shared" si="557"/>
        <v>1.0571097324142578</v>
      </c>
      <c r="AD1985" s="14">
        <f t="shared" si="558"/>
        <v>-23.025447371684692</v>
      </c>
      <c r="AE1985" s="14">
        <f t="shared" si="559"/>
        <v>1.8385790352039697</v>
      </c>
      <c r="AF1985" s="18" t="str">
        <f t="shared" si="560"/>
        <v/>
      </c>
      <c r="AG1985" s="18" t="str">
        <f t="shared" si="561"/>
        <v/>
      </c>
      <c r="AH1985" s="18" t="str">
        <f t="shared" si="562"/>
        <v/>
      </c>
      <c r="AI1985" s="19" t="str">
        <f t="shared" si="563"/>
        <v/>
      </c>
      <c r="AJ1985" s="19" t="str">
        <f t="shared" si="564"/>
        <v/>
      </c>
      <c r="AK1985" s="19" t="str">
        <f t="shared" si="565"/>
        <v/>
      </c>
    </row>
    <row r="1986" spans="2:37" x14ac:dyDescent="0.15">
      <c r="B1986" s="51" t="str">
        <f>IFERROR(IF(AND(AF1986=1,AI1986=1),MAX($B$5:B1985)+1,""),"")</f>
        <v/>
      </c>
      <c r="C1986" s="51" t="str">
        <f>IFERROR(IF(AND(AG1986=1,AJ1986=1),MAX($C$5:C1985)+1,""),"")</f>
        <v/>
      </c>
      <c r="D1986" s="51" t="str">
        <f>IFERROR(IF(AND(AH1986=1,AK1986=1),MAX($D$5:D1985)+1,""),"")</f>
        <v/>
      </c>
      <c r="F1986" s="5" t="s">
        <v>4069</v>
      </c>
      <c r="G1986" s="5" t="s">
        <v>4070</v>
      </c>
      <c r="H1986" s="12">
        <f>IFERROR([1]!EM_S_STM07_IS(F1986,"9",$H$1,"1")/1000000,"")</f>
        <v>1034.3594311699999</v>
      </c>
      <c r="I1986" s="12">
        <f>IFERROR([1]!EM_S_STM07_IS(F1986,"9",$I$1,"1")/1000000,"")</f>
        <v>593.85856785999999</v>
      </c>
      <c r="J1986" s="12">
        <f>IFERROR([1]!EM_S_STM07_IS(F1986,"9",$J$1,"1")/1000000,"")</f>
        <v>1074.4860953900002</v>
      </c>
      <c r="K1986" s="12">
        <f>IFERROR([1]!EM_S_STM07_IS(F1986,"9",$K$1,"1")/1000000,"")</f>
        <v>1336.7544815599999</v>
      </c>
      <c r="L1986" s="12">
        <f>IFERROR([1]!EM_S_STM07_IS(F1986,"9",$L$1,"1")/1000000,"")</f>
        <v>1602.7799407699999</v>
      </c>
      <c r="M1986" s="13">
        <f>IFERROR([1]!EM_S_STM07_IS(F1986,"9",$M$1,"1")/1000000,"")</f>
        <v>1911.77048081</v>
      </c>
      <c r="N1986" s="12">
        <f>IFERROR([1]!EM_S_STM07_IS(F1986,"61",$N$1,"1")/1000000,"")</f>
        <v>42.259170189999999</v>
      </c>
      <c r="O1986" s="12">
        <f>IFERROR([1]!EM_S_STM07_IS(F1986,"61",$O$1,"1")/1000000,"")</f>
        <v>60.151902630000002</v>
      </c>
      <c r="P1986" s="12">
        <f>IFERROR([1]!EM_S_STM07_IS(F1986,"61",$P$1,"1")/1000000,"")</f>
        <v>68.513659129999994</v>
      </c>
      <c r="Q1986" s="12">
        <f>IFERROR([1]!EM_S_STM07_IS(F1986,"61",$Q$1,"1")/1000000,"")</f>
        <v>67.966519730000002</v>
      </c>
      <c r="R1986" s="12">
        <f>IFERROR([1]!EM_S_STM07_IS(F1986,"61",$R$1,"1")/1000000,"")</f>
        <v>74.352240989999999</v>
      </c>
      <c r="S1986" s="12">
        <f>IFERROR([1]!EM_S_STM07_IS(F1986,"61",$S$1,"1")/1000000,"")</f>
        <v>60.982353619999998</v>
      </c>
      <c r="T1986" s="20">
        <f t="shared" si="548"/>
        <v>0.13071422162197099</v>
      </c>
      <c r="U1986" s="20">
        <f t="shared" si="549"/>
        <v>7.610994108225122E-2</v>
      </c>
      <c r="V1986" s="14">
        <f t="shared" si="550"/>
        <v>-0.42586827173967379</v>
      </c>
      <c r="W1986" s="14">
        <f t="shared" si="551"/>
        <v>0.80932995420435927</v>
      </c>
      <c r="X1986" s="14">
        <f t="shared" si="552"/>
        <v>0.24408727790451831</v>
      </c>
      <c r="Y1986" s="14">
        <f t="shared" si="553"/>
        <v>0.19900846631129063</v>
      </c>
      <c r="Z1986" s="15">
        <f t="shared" si="554"/>
        <v>0.19278413223187474</v>
      </c>
      <c r="AA1986" s="14">
        <f t="shared" si="555"/>
        <v>0.42340472753139979</v>
      </c>
      <c r="AB1986" s="14">
        <f t="shared" si="556"/>
        <v>0.1390106735514908</v>
      </c>
      <c r="AC1986" s="14">
        <f t="shared" si="557"/>
        <v>-7.9858440922244735E-3</v>
      </c>
      <c r="AD1986" s="14">
        <f t="shared" si="558"/>
        <v>9.3953924452326767E-2</v>
      </c>
      <c r="AE1986" s="14">
        <f t="shared" si="559"/>
        <v>-0.17981821653227886</v>
      </c>
      <c r="AF1986" s="18" t="str">
        <f t="shared" si="560"/>
        <v/>
      </c>
      <c r="AG1986" s="18" t="str">
        <f t="shared" si="561"/>
        <v/>
      </c>
      <c r="AH1986" s="18" t="str">
        <f t="shared" si="562"/>
        <v/>
      </c>
      <c r="AI1986" s="19" t="str">
        <f t="shared" si="563"/>
        <v/>
      </c>
      <c r="AJ1986" s="19" t="str">
        <f t="shared" si="564"/>
        <v/>
      </c>
      <c r="AK1986" s="19" t="str">
        <f t="shared" si="565"/>
        <v/>
      </c>
    </row>
    <row r="1987" spans="2:37" x14ac:dyDescent="0.15">
      <c r="B1987" s="51" t="str">
        <f>IFERROR(IF(AND(AF1987=1,AI1987=1),MAX($B$5:B1986)+1,""),"")</f>
        <v/>
      </c>
      <c r="C1987" s="51" t="str">
        <f>IFERROR(IF(AND(AG1987=1,AJ1987=1),MAX($C$5:C1986)+1,""),"")</f>
        <v/>
      </c>
      <c r="D1987" s="51" t="str">
        <f>IFERROR(IF(AND(AH1987=1,AK1987=1),MAX($D$5:D1986)+1,""),"")</f>
        <v/>
      </c>
      <c r="F1987" s="5" t="s">
        <v>4071</v>
      </c>
      <c r="G1987" s="5" t="s">
        <v>4072</v>
      </c>
      <c r="H1987" s="12">
        <f>IFERROR([1]!EM_S_STM07_IS(F1987,"9",$H$1,"1")/1000000,"")</f>
        <v>538.97624461999999</v>
      </c>
      <c r="I1987" s="12">
        <f>IFERROR([1]!EM_S_STM07_IS(F1987,"9",$I$1,"1")/1000000,"")</f>
        <v>671.14645688999997</v>
      </c>
      <c r="J1987" s="12">
        <f>IFERROR([1]!EM_S_STM07_IS(F1987,"9",$J$1,"1")/1000000,"")</f>
        <v>804.98660029999996</v>
      </c>
      <c r="K1987" s="12">
        <f>IFERROR([1]!EM_S_STM07_IS(F1987,"9",$K$1,"1")/1000000,"")</f>
        <v>771.75961953000001</v>
      </c>
      <c r="L1987" s="12">
        <f>IFERROR([1]!EM_S_STM07_IS(F1987,"9",$L$1,"1")/1000000,"")</f>
        <v>829.81269213999997</v>
      </c>
      <c r="M1987" s="13">
        <f>IFERROR([1]!EM_S_STM07_IS(F1987,"9",$M$1,"1")/1000000,"")</f>
        <v>935.93337778</v>
      </c>
      <c r="N1987" s="12">
        <f>IFERROR([1]!EM_S_STM07_IS(F1987,"61",$N$1,"1")/1000000,"")</f>
        <v>143.51475081000001</v>
      </c>
      <c r="O1987" s="12">
        <f>IFERROR([1]!EM_S_STM07_IS(F1987,"61",$O$1,"1")/1000000,"")</f>
        <v>128.10072019</v>
      </c>
      <c r="P1987" s="12">
        <f>IFERROR([1]!EM_S_STM07_IS(F1987,"61",$P$1,"1")/1000000,"")</f>
        <v>70.632174469999995</v>
      </c>
      <c r="Q1987" s="12">
        <f>IFERROR([1]!EM_S_STM07_IS(F1987,"61",$Q$1,"1")/1000000,"")</f>
        <v>-162.07757753000001</v>
      </c>
      <c r="R1987" s="12">
        <f>IFERROR([1]!EM_S_STM07_IS(F1987,"61",$R$1,"1")/1000000,"")</f>
        <v>156.13280154</v>
      </c>
      <c r="S1987" s="12">
        <f>IFERROR([1]!EM_S_STM07_IS(F1987,"61",$S$1,"1")/1000000,"")</f>
        <v>126.65132656999999</v>
      </c>
      <c r="T1987" s="20">
        <f t="shared" si="548"/>
        <v>0.11669626177133252</v>
      </c>
      <c r="U1987" s="20">
        <f t="shared" si="549"/>
        <v>-2.4690082573481709E-2</v>
      </c>
      <c r="V1987" s="14">
        <f t="shared" si="550"/>
        <v>0.24522455968942622</v>
      </c>
      <c r="W1987" s="14">
        <f t="shared" si="551"/>
        <v>0.19942017429429151</v>
      </c>
      <c r="X1987" s="14">
        <f t="shared" si="552"/>
        <v>-4.1276439580009185E-2</v>
      </c>
      <c r="Y1987" s="14">
        <f t="shared" si="553"/>
        <v>7.5221702640200533E-2</v>
      </c>
      <c r="Z1987" s="15">
        <f t="shared" si="554"/>
        <v>0.12788510786250559</v>
      </c>
      <c r="AA1987" s="14">
        <f t="shared" si="555"/>
        <v>-0.10740380715573082</v>
      </c>
      <c r="AB1987" s="14">
        <f t="shared" si="556"/>
        <v>-0.44862000490521992</v>
      </c>
      <c r="AC1987" s="14">
        <f t="shared" si="557"/>
        <v>-3.2946706475650149</v>
      </c>
      <c r="AD1987" s="14">
        <f t="shared" si="558"/>
        <v>1.9633214163205295</v>
      </c>
      <c r="AE1987" s="14">
        <f t="shared" si="559"/>
        <v>-0.18882307035557216</v>
      </c>
      <c r="AF1987" s="18" t="str">
        <f t="shared" si="560"/>
        <v/>
      </c>
      <c r="AG1987" s="18" t="str">
        <f t="shared" si="561"/>
        <v/>
      </c>
      <c r="AH1987" s="18" t="str">
        <f t="shared" si="562"/>
        <v/>
      </c>
      <c r="AI1987" s="19" t="str">
        <f t="shared" si="563"/>
        <v/>
      </c>
      <c r="AJ1987" s="19" t="str">
        <f t="shared" si="564"/>
        <v/>
      </c>
      <c r="AK1987" s="19" t="str">
        <f t="shared" si="565"/>
        <v/>
      </c>
    </row>
    <row r="1988" spans="2:37" x14ac:dyDescent="0.15">
      <c r="B1988" s="51" t="str">
        <f>IFERROR(IF(AND(AF1988=1,AI1988=1),MAX($B$5:B1987)+1,""),"")</f>
        <v/>
      </c>
      <c r="C1988" s="51" t="str">
        <f>IFERROR(IF(AND(AG1988=1,AJ1988=1),MAX($C$5:C1987)+1,""),"")</f>
        <v/>
      </c>
      <c r="D1988" s="51" t="str">
        <f>IFERROR(IF(AND(AH1988=1,AK1988=1),MAX($D$5:D1987)+1,""),"")</f>
        <v/>
      </c>
      <c r="F1988" s="5" t="s">
        <v>4073</v>
      </c>
      <c r="G1988" s="5" t="s">
        <v>4074</v>
      </c>
      <c r="H1988" s="12">
        <f>IFERROR([1]!EM_S_STM07_IS(F1988,"9",$H$1,"1")/1000000,"")</f>
        <v>2375.2907486999998</v>
      </c>
      <c r="I1988" s="12">
        <f>IFERROR([1]!EM_S_STM07_IS(F1988,"9",$I$1,"1")/1000000,"")</f>
        <v>2694.9449657199998</v>
      </c>
      <c r="J1988" s="12">
        <f>IFERROR([1]!EM_S_STM07_IS(F1988,"9",$J$1,"1")/1000000,"")</f>
        <v>3149.2688105399998</v>
      </c>
      <c r="K1988" s="12">
        <f>IFERROR([1]!EM_S_STM07_IS(F1988,"9",$K$1,"1")/1000000,"")</f>
        <v>3386.84738109</v>
      </c>
      <c r="L1988" s="12">
        <f>IFERROR([1]!EM_S_STM07_IS(F1988,"9",$L$1,"1")/1000000,"")</f>
        <v>3168.6054325999999</v>
      </c>
      <c r="M1988" s="13">
        <f>IFERROR([1]!EM_S_STM07_IS(F1988,"9",$M$1,"1")/1000000,"")</f>
        <v>3323.7452777499998</v>
      </c>
      <c r="N1988" s="12">
        <f>IFERROR([1]!EM_S_STM07_IS(F1988,"61",$N$1,"1")/1000000,"")</f>
        <v>361.91068349</v>
      </c>
      <c r="O1988" s="12">
        <f>IFERROR([1]!EM_S_STM07_IS(F1988,"61",$O$1,"1")/1000000,"")</f>
        <v>153.61466566999999</v>
      </c>
      <c r="P1988" s="12">
        <f>IFERROR([1]!EM_S_STM07_IS(F1988,"61",$P$1,"1")/1000000,"")</f>
        <v>159.03691866</v>
      </c>
      <c r="Q1988" s="12">
        <f>IFERROR([1]!EM_S_STM07_IS(F1988,"61",$Q$1,"1")/1000000,"")</f>
        <v>158.73858071999999</v>
      </c>
      <c r="R1988" s="12">
        <f>IFERROR([1]!EM_S_STM07_IS(F1988,"61",$R$1,"1")/1000000,"")</f>
        <v>73.435233330000003</v>
      </c>
      <c r="S1988" s="12">
        <f>IFERROR([1]!EM_S_STM07_IS(F1988,"61",$S$1,"1")/1000000,"")</f>
        <v>-65.678423460000005</v>
      </c>
      <c r="T1988" s="20">
        <f t="shared" si="548"/>
        <v>6.9503453338444432E-2</v>
      </c>
      <c r="U1988" s="20">
        <f t="shared" si="549"/>
        <v>-1.7108275688163208</v>
      </c>
      <c r="V1988" s="14">
        <f t="shared" si="550"/>
        <v>0.1345747745596817</v>
      </c>
      <c r="W1988" s="14">
        <f t="shared" si="551"/>
        <v>0.1685837189994786</v>
      </c>
      <c r="X1988" s="14">
        <f t="shared" si="552"/>
        <v>7.5439279668623474E-2</v>
      </c>
      <c r="Y1988" s="14">
        <f t="shared" si="553"/>
        <v>-6.4438081771420894E-2</v>
      </c>
      <c r="Z1988" s="15">
        <f t="shared" si="554"/>
        <v>4.8961553733971826E-2</v>
      </c>
      <c r="AA1988" s="14">
        <f t="shared" si="555"/>
        <v>-0.57554536884997887</v>
      </c>
      <c r="AB1988" s="14">
        <f t="shared" si="556"/>
        <v>3.5297756020562933E-2</v>
      </c>
      <c r="AC1988" s="14">
        <f t="shared" si="557"/>
        <v>-1.8759036738998799E-3</v>
      </c>
      <c r="AD1988" s="14">
        <f t="shared" si="558"/>
        <v>-0.53738257582425475</v>
      </c>
      <c r="AE1988" s="14">
        <f t="shared" si="559"/>
        <v>-1.8943720947253915</v>
      </c>
      <c r="AF1988" s="18" t="str">
        <f t="shared" si="560"/>
        <v/>
      </c>
      <c r="AG1988" s="18" t="str">
        <f t="shared" si="561"/>
        <v/>
      </c>
      <c r="AH1988" s="18" t="str">
        <f t="shared" si="562"/>
        <v/>
      </c>
      <c r="AI1988" s="19" t="str">
        <f t="shared" si="563"/>
        <v/>
      </c>
      <c r="AJ1988" s="19" t="str">
        <f t="shared" si="564"/>
        <v/>
      </c>
      <c r="AK1988" s="19" t="str">
        <f t="shared" si="565"/>
        <v/>
      </c>
    </row>
    <row r="1989" spans="2:37" x14ac:dyDescent="0.15">
      <c r="B1989" s="51" t="str">
        <f>IFERROR(IF(AND(AF1989=1,AI1989=1),MAX($B$5:B1988)+1,""),"")</f>
        <v/>
      </c>
      <c r="C1989" s="51" t="str">
        <f>IFERROR(IF(AND(AG1989=1,AJ1989=1),MAX($C$5:C1988)+1,""),"")</f>
        <v/>
      </c>
      <c r="D1989" s="51" t="str">
        <f>IFERROR(IF(AND(AH1989=1,AK1989=1),MAX($D$5:D1988)+1,""),"")</f>
        <v/>
      </c>
      <c r="F1989" s="5" t="s">
        <v>4075</v>
      </c>
      <c r="G1989" s="5" t="s">
        <v>4076</v>
      </c>
      <c r="H1989" s="12">
        <f>IFERROR([1]!EM_S_STM07_IS(F1989,"9",$H$1,"1")/1000000,"")</f>
        <v>909.1230157</v>
      </c>
      <c r="I1989" s="12">
        <f>IFERROR([1]!EM_S_STM07_IS(F1989,"9",$I$1,"1")/1000000,"")</f>
        <v>660.85262398999998</v>
      </c>
      <c r="J1989" s="12">
        <f>IFERROR([1]!EM_S_STM07_IS(F1989,"9",$J$1,"1")/1000000,"")</f>
        <v>3744.6703538899997</v>
      </c>
      <c r="K1989" s="12">
        <f>IFERROR([1]!EM_S_STM07_IS(F1989,"9",$K$1,"1")/1000000,"")</f>
        <v>5071.2406815499999</v>
      </c>
      <c r="L1989" s="12">
        <f>IFERROR([1]!EM_S_STM07_IS(F1989,"9",$L$1,"1")/1000000,"")</f>
        <v>7451.2008252700007</v>
      </c>
      <c r="M1989" s="13">
        <f>IFERROR([1]!EM_S_STM07_IS(F1989,"9",$M$1,"1")/1000000,"")</f>
        <v>6198.09180234</v>
      </c>
      <c r="N1989" s="12">
        <f>IFERROR([1]!EM_S_STM07_IS(F1989,"61",$N$1,"1")/1000000,"")</f>
        <v>17.586379090000001</v>
      </c>
      <c r="O1989" s="12">
        <f>IFERROR([1]!EM_S_STM07_IS(F1989,"61",$O$1,"1")/1000000,"")</f>
        <v>15.752578869999999</v>
      </c>
      <c r="P1989" s="12">
        <f>IFERROR([1]!EM_S_STM07_IS(F1989,"61",$P$1,"1")/1000000,"")</f>
        <v>15.128649810000001</v>
      </c>
      <c r="Q1989" s="12">
        <f>IFERROR([1]!EM_S_STM07_IS(F1989,"61",$Q$1,"1")/1000000,"")</f>
        <v>-463.81203753</v>
      </c>
      <c r="R1989" s="12">
        <f>IFERROR([1]!EM_S_STM07_IS(F1989,"61",$R$1,"1")/1000000,"")</f>
        <v>295.64772389999996</v>
      </c>
      <c r="S1989" s="12">
        <f>IFERROR([1]!EM_S_STM07_IS(F1989,"61",$S$1,"1")/1000000,"")</f>
        <v>142.00918984</v>
      </c>
      <c r="T1989" s="20">
        <f t="shared" si="548"/>
        <v>0.4680034301501832</v>
      </c>
      <c r="U1989" s="20">
        <f t="shared" si="549"/>
        <v>0.51854618074591929</v>
      </c>
      <c r="V1989" s="14">
        <f t="shared" si="550"/>
        <v>-0.27308778616592227</v>
      </c>
      <c r="W1989" s="14">
        <f t="shared" si="551"/>
        <v>4.6664227665178553</v>
      </c>
      <c r="X1989" s="14">
        <f t="shared" si="552"/>
        <v>0.35425556919367979</v>
      </c>
      <c r="Y1989" s="14">
        <f t="shared" si="553"/>
        <v>0.46930530281843724</v>
      </c>
      <c r="Z1989" s="15">
        <f t="shared" si="554"/>
        <v>-0.16817544612141</v>
      </c>
      <c r="AA1989" s="14">
        <f t="shared" si="555"/>
        <v>-0.10427389348400554</v>
      </c>
      <c r="AB1989" s="14">
        <f t="shared" si="556"/>
        <v>-3.9608058156638724E-2</v>
      </c>
      <c r="AC1989" s="14">
        <f t="shared" si="557"/>
        <v>-31.657860638919765</v>
      </c>
      <c r="AD1989" s="14">
        <f t="shared" si="558"/>
        <v>1.6374300362587659</v>
      </c>
      <c r="AE1989" s="14">
        <f t="shared" si="559"/>
        <v>-0.5196675693399444</v>
      </c>
      <c r="AF1989" s="18">
        <f t="shared" si="560"/>
        <v>1</v>
      </c>
      <c r="AG1989" s="18">
        <f t="shared" si="561"/>
        <v>1</v>
      </c>
      <c r="AH1989" s="18">
        <f t="shared" si="562"/>
        <v>1</v>
      </c>
      <c r="AI1989" s="19" t="str">
        <f t="shared" si="563"/>
        <v/>
      </c>
      <c r="AJ1989" s="19" t="str">
        <f t="shared" si="564"/>
        <v/>
      </c>
      <c r="AK1989" s="19" t="str">
        <f t="shared" si="565"/>
        <v/>
      </c>
    </row>
    <row r="1990" spans="2:37" x14ac:dyDescent="0.15">
      <c r="B1990" s="51" t="str">
        <f>IFERROR(IF(AND(AF1990=1,AI1990=1),MAX($B$5:B1989)+1,""),"")</f>
        <v/>
      </c>
      <c r="C1990" s="51" t="str">
        <f>IFERROR(IF(AND(AG1990=1,AJ1990=1),MAX($C$5:C1989)+1,""),"")</f>
        <v/>
      </c>
      <c r="D1990" s="51" t="str">
        <f>IFERROR(IF(AND(AH1990=1,AK1990=1),MAX($D$5:D1989)+1,""),"")</f>
        <v/>
      </c>
      <c r="F1990" s="5" t="s">
        <v>4077</v>
      </c>
      <c r="G1990" s="5" t="s">
        <v>4078</v>
      </c>
      <c r="H1990" s="12">
        <f>IFERROR([1]!EM_S_STM07_IS(F1990,"9",$H$1,"1")/1000000,"")</f>
        <v>732.50871538000001</v>
      </c>
      <c r="I1990" s="12">
        <f>IFERROR([1]!EM_S_STM07_IS(F1990,"9",$I$1,"1")/1000000,"")</f>
        <v>827.09417683000004</v>
      </c>
      <c r="J1990" s="12">
        <f>IFERROR([1]!EM_S_STM07_IS(F1990,"9",$J$1,"1")/1000000,"")</f>
        <v>1015.87316327</v>
      </c>
      <c r="K1990" s="12">
        <f>IFERROR([1]!EM_S_STM07_IS(F1990,"9",$K$1,"1")/1000000,"")</f>
        <v>934.92667770000003</v>
      </c>
      <c r="L1990" s="12">
        <f>IFERROR([1]!EM_S_STM07_IS(F1990,"9",$L$1,"1")/1000000,"")</f>
        <v>946.21941932000004</v>
      </c>
      <c r="M1990" s="13">
        <f>IFERROR([1]!EM_S_STM07_IS(F1990,"9",$M$1,"1")/1000000,"")</f>
        <v>1183.17000259</v>
      </c>
      <c r="N1990" s="12">
        <f>IFERROR([1]!EM_S_STM07_IS(F1990,"61",$N$1,"1")/1000000,"")</f>
        <v>3.2432325499999997</v>
      </c>
      <c r="O1990" s="12">
        <f>IFERROR([1]!EM_S_STM07_IS(F1990,"61",$O$1,"1")/1000000,"")</f>
        <v>-55.929493399999998</v>
      </c>
      <c r="P1990" s="12">
        <f>IFERROR([1]!EM_S_STM07_IS(F1990,"61",$P$1,"1")/1000000,"")</f>
        <v>27.097662190000001</v>
      </c>
      <c r="Q1990" s="12">
        <f>IFERROR([1]!EM_S_STM07_IS(F1990,"61",$Q$1,"1")/1000000,"")</f>
        <v>24.13595565</v>
      </c>
      <c r="R1990" s="12">
        <f>IFERROR([1]!EM_S_STM07_IS(F1990,"61",$R$1,"1")/1000000,"")</f>
        <v>27.55476384</v>
      </c>
      <c r="S1990" s="12">
        <f>IFERROR([1]!EM_S_STM07_IS(F1990,"61",$S$1,"1")/1000000,"")</f>
        <v>36.650686</v>
      </c>
      <c r="T1990" s="20">
        <f t="shared" si="548"/>
        <v>0.10064400091437964</v>
      </c>
      <c r="U1990" s="20">
        <f t="shared" si="549"/>
        <v>0.62413005642986197</v>
      </c>
      <c r="V1990" s="14">
        <f t="shared" si="550"/>
        <v>0.12912537347891129</v>
      </c>
      <c r="W1990" s="14">
        <f t="shared" si="551"/>
        <v>0.22824364108514494</v>
      </c>
      <c r="X1990" s="14">
        <f t="shared" si="552"/>
        <v>-7.9681685171641731E-2</v>
      </c>
      <c r="Y1990" s="14">
        <f t="shared" si="553"/>
        <v>1.2078745734137281E-2</v>
      </c>
      <c r="Z1990" s="15">
        <f t="shared" si="554"/>
        <v>0.25041822058596547</v>
      </c>
      <c r="AA1990" s="14">
        <f t="shared" si="555"/>
        <v>-18.244983989815964</v>
      </c>
      <c r="AB1990" s="14">
        <f t="shared" si="556"/>
        <v>1.4844968288234131</v>
      </c>
      <c r="AC1990" s="14">
        <f t="shared" si="557"/>
        <v>-0.10929749286980839</v>
      </c>
      <c r="AD1990" s="14">
        <f t="shared" si="558"/>
        <v>0.14164793139234991</v>
      </c>
      <c r="AE1990" s="14">
        <f t="shared" si="559"/>
        <v>0.33010343375891554</v>
      </c>
      <c r="AF1990" s="18" t="str">
        <f t="shared" si="560"/>
        <v/>
      </c>
      <c r="AG1990" s="18">
        <f t="shared" si="561"/>
        <v>1</v>
      </c>
      <c r="AH1990" s="18" t="str">
        <f t="shared" si="562"/>
        <v/>
      </c>
      <c r="AI1990" s="19" t="str">
        <f t="shared" si="563"/>
        <v/>
      </c>
      <c r="AJ1990" s="19" t="str">
        <f t="shared" si="564"/>
        <v/>
      </c>
      <c r="AK1990" s="19" t="str">
        <f t="shared" si="565"/>
        <v/>
      </c>
    </row>
    <row r="1991" spans="2:37" x14ac:dyDescent="0.15">
      <c r="B1991" s="51" t="str">
        <f>IFERROR(IF(AND(AF1991=1,AI1991=1),MAX($B$5:B1990)+1,""),"")</f>
        <v/>
      </c>
      <c r="C1991" s="51" t="str">
        <f>IFERROR(IF(AND(AG1991=1,AJ1991=1),MAX($C$5:C1990)+1,""),"")</f>
        <v/>
      </c>
      <c r="D1991" s="51" t="str">
        <f>IFERROR(IF(AND(AH1991=1,AK1991=1),MAX($D$5:D1990)+1,""),"")</f>
        <v/>
      </c>
      <c r="F1991" s="5" t="s">
        <v>4079</v>
      </c>
      <c r="G1991" s="5" t="s">
        <v>4080</v>
      </c>
      <c r="H1991" s="12">
        <f>IFERROR([1]!EM_S_STM07_IS(F1991,"9",$H$1,"1")/1000000,"")</f>
        <v>32.405051350000001</v>
      </c>
      <c r="I1991" s="12">
        <f>IFERROR([1]!EM_S_STM07_IS(F1991,"9",$I$1,"1")/1000000,"")</f>
        <v>65.58517372</v>
      </c>
      <c r="J1991" s="12">
        <f>IFERROR([1]!EM_S_STM07_IS(F1991,"9",$J$1,"1")/1000000,"")</f>
        <v>87.474296420000002</v>
      </c>
      <c r="K1991" s="12">
        <f>IFERROR([1]!EM_S_STM07_IS(F1991,"9",$K$1,"1")/1000000,"")</f>
        <v>87.666373870000001</v>
      </c>
      <c r="L1991" s="12">
        <f>IFERROR([1]!EM_S_STM07_IS(F1991,"9",$L$1,"1")/1000000,"")</f>
        <v>70.969044449999998</v>
      </c>
      <c r="M1991" s="13">
        <f>IFERROR([1]!EM_S_STM07_IS(F1991,"9",$M$1,"1")/1000000,"")</f>
        <v>431.17429845999999</v>
      </c>
      <c r="N1991" s="12">
        <f>IFERROR([1]!EM_S_STM07_IS(F1991,"61",$N$1,"1")/1000000,"")</f>
        <v>10.8522845</v>
      </c>
      <c r="O1991" s="12">
        <f>IFERROR([1]!EM_S_STM07_IS(F1991,"61",$O$1,"1")/1000000,"")</f>
        <v>11.986464779999999</v>
      </c>
      <c r="P1991" s="12">
        <f>IFERROR([1]!EM_S_STM07_IS(F1991,"61",$P$1,"1")/1000000,"")</f>
        <v>5.1224933400000001</v>
      </c>
      <c r="Q1991" s="12">
        <f>IFERROR([1]!EM_S_STM07_IS(F1991,"61",$Q$1,"1")/1000000,"")</f>
        <v>1.1806671499999999</v>
      </c>
      <c r="R1991" s="12">
        <f>IFERROR([1]!EM_S_STM07_IS(F1991,"61",$R$1,"1")/1000000,"")</f>
        <v>0.95414168999999993</v>
      </c>
      <c r="S1991" s="12">
        <f>IFERROR([1]!EM_S_STM07_IS(F1991,"61",$S$1,"1")/1000000,"")</f>
        <v>53.470919009999996</v>
      </c>
      <c r="T1991" s="20">
        <f t="shared" ref="T1991:T2054" si="566">IFERROR(IF(H1991&lt;0,"",(M1991/H1991)^(1/5)-1),"")</f>
        <v>0.67806210607656148</v>
      </c>
      <c r="U1991" s="20">
        <f t="shared" ref="U1991:U2054" si="567">IFERROR(IF(N1991&lt;0,"",(S1991/N1991)^(1/5)-1),"")</f>
        <v>0.37568593022813501</v>
      </c>
      <c r="V1991" s="14">
        <f t="shared" ref="V1991:V2054" si="568">IFERROR((I1991-H1991)/ABS(H1991),"")</f>
        <v>1.0239182160715816</v>
      </c>
      <c r="W1991" s="14">
        <f t="shared" ref="W1991:W2054" si="569">IFERROR((J1991-I1991)/ABS(I1991),"")</f>
        <v>0.33375108211880788</v>
      </c>
      <c r="X1991" s="14">
        <f t="shared" ref="X1991:X2054" si="570">IFERROR((K1991-J1991)/ABS(J1991),"")</f>
        <v>2.1958158894786264E-3</v>
      </c>
      <c r="Y1991" s="14">
        <f t="shared" ref="Y1991:Y2054" si="571">IFERROR((L1991-K1991)/ABS(K1991),"")</f>
        <v>-0.19046446981781617</v>
      </c>
      <c r="Z1991" s="15">
        <f t="shared" ref="Z1991:Z2054" si="572">IFERROR((M1991-L1991)/ABS(L1991),"")</f>
        <v>5.0755263340733903</v>
      </c>
      <c r="AA1991" s="14">
        <f t="shared" ref="AA1991:AA2054" si="573">IFERROR((O1991-N1991)/ABS(N1991),"")</f>
        <v>0.10451073965117658</v>
      </c>
      <c r="AB1991" s="14">
        <f t="shared" ref="AB1991:AB2054" si="574">IFERROR((P1991-O1991)/ABS(O1991),"")</f>
        <v>-0.57264352467400315</v>
      </c>
      <c r="AC1991" s="14">
        <f t="shared" ref="AC1991:AC2054" si="575">IFERROR((Q1991-P1991)/ABS(P1991),"")</f>
        <v>-0.76951318984047723</v>
      </c>
      <c r="AD1991" s="14">
        <f t="shared" ref="AD1991:AD2054" si="576">IFERROR((R1991-Q1991)/ABS(Q1991),"")</f>
        <v>-0.1918622534725388</v>
      </c>
      <c r="AE1991" s="14">
        <f t="shared" ref="AE1991:AE2054" si="577">IFERROR((S1991-R1991)/ABS(R1991),"")</f>
        <v>55.040858051176862</v>
      </c>
      <c r="AF1991" s="18">
        <f t="shared" ref="AF1991:AF2054" si="578">IFERROR(IF(AND(T1991&lt;&gt;"",T1991&gt;$AG$3),1,""),"")</f>
        <v>1</v>
      </c>
      <c r="AG1991" s="18">
        <f t="shared" ref="AG1991:AG2054" si="579">IFERROR(IF(AND(U1991&lt;&gt;"",U1991&gt;$AG$3),1,""),"")</f>
        <v>1</v>
      </c>
      <c r="AH1991" s="18">
        <f t="shared" ref="AH1991:AH2054" si="580">IFERROR(IF(AND(AF1991=1,AG1991=1),1,""),"")</f>
        <v>1</v>
      </c>
      <c r="AI1991" s="19" t="str">
        <f t="shared" ref="AI1991:AI2054" si="581">IFERROR(IF(AND(V1991&gt;$AJ$3,W1991&gt;$AJ$3,X1991&gt;$AJ$3,Y1991&gt;$AJ$3,Z1991&gt;$AJ$3),1,""),"")</f>
        <v/>
      </c>
      <c r="AJ1991" s="19" t="str">
        <f t="shared" ref="AJ1991:AJ2054" si="582">IFERROR(IF(AND(AA1991&gt;$AJ$3,AB1991&gt;$AJ$3,AC1991&gt;$AJ$3,AD1991&gt;$AJ$3,AE1991&gt;$AJ$3),1,""),"")</f>
        <v/>
      </c>
      <c r="AK1991" s="19" t="str">
        <f t="shared" ref="AK1991:AK2054" si="583">IFERROR(IF(AND(AI1991=1,AJ1991=1),1,""),"")</f>
        <v/>
      </c>
    </row>
    <row r="1992" spans="2:37" x14ac:dyDescent="0.15">
      <c r="B1992" s="51" t="str">
        <f>IFERROR(IF(AND(AF1992=1,AI1992=1),MAX($B$5:B1991)+1,""),"")</f>
        <v/>
      </c>
      <c r="C1992" s="51" t="str">
        <f>IFERROR(IF(AND(AG1992=1,AJ1992=1),MAX($C$5:C1991)+1,""),"")</f>
        <v/>
      </c>
      <c r="D1992" s="51" t="str">
        <f>IFERROR(IF(AND(AH1992=1,AK1992=1),MAX($D$5:D1991)+1,""),"")</f>
        <v/>
      </c>
      <c r="F1992" s="5" t="s">
        <v>4081</v>
      </c>
      <c r="G1992" s="5" t="s">
        <v>4082</v>
      </c>
      <c r="H1992" s="12">
        <f>IFERROR([1]!EM_S_STM07_IS(F1992,"9",$H$1,"1")/1000000,"")</f>
        <v>340.76580063</v>
      </c>
      <c r="I1992" s="12">
        <f>IFERROR([1]!EM_S_STM07_IS(F1992,"9",$I$1,"1")/1000000,"")</f>
        <v>409.75979312999999</v>
      </c>
      <c r="J1992" s="12">
        <f>IFERROR([1]!EM_S_STM07_IS(F1992,"9",$J$1,"1")/1000000,"")</f>
        <v>414.95689807999997</v>
      </c>
      <c r="K1992" s="12">
        <f>IFERROR([1]!EM_S_STM07_IS(F1992,"9",$K$1,"1")/1000000,"")</f>
        <v>437.82268329999999</v>
      </c>
      <c r="L1992" s="12">
        <f>IFERROR([1]!EM_S_STM07_IS(F1992,"9",$L$1,"1")/1000000,"")</f>
        <v>330.65725924000003</v>
      </c>
      <c r="M1992" s="13">
        <f>IFERROR([1]!EM_S_STM07_IS(F1992,"9",$M$1,"1")/1000000,"")</f>
        <v>205.19586998</v>
      </c>
      <c r="N1992" s="12">
        <f>IFERROR([1]!EM_S_STM07_IS(F1992,"61",$N$1,"1")/1000000,"")</f>
        <v>43.323312009999995</v>
      </c>
      <c r="O1992" s="12">
        <f>IFERROR([1]!EM_S_STM07_IS(F1992,"61",$O$1,"1")/1000000,"")</f>
        <v>34.68162195</v>
      </c>
      <c r="P1992" s="12">
        <f>IFERROR([1]!EM_S_STM07_IS(F1992,"61",$P$1,"1")/1000000,"")</f>
        <v>10.36627968</v>
      </c>
      <c r="Q1992" s="12">
        <f>IFERROR([1]!EM_S_STM07_IS(F1992,"61",$Q$1,"1")/1000000,"")</f>
        <v>8.1728692899999995</v>
      </c>
      <c r="R1992" s="12">
        <f>IFERROR([1]!EM_S_STM07_IS(F1992,"61",$R$1,"1")/1000000,"")</f>
        <v>1.9586798300000001</v>
      </c>
      <c r="S1992" s="12">
        <f>IFERROR([1]!EM_S_STM07_IS(F1992,"61",$S$1,"1")/1000000,"")</f>
        <v>-20.683148980000002</v>
      </c>
      <c r="T1992" s="20">
        <f t="shared" si="566"/>
        <v>-9.6470113282510983E-2</v>
      </c>
      <c r="U1992" s="20">
        <f t="shared" si="567"/>
        <v>-1.8625395183190618</v>
      </c>
      <c r="V1992" s="14">
        <f t="shared" si="568"/>
        <v>0.202467478756511</v>
      </c>
      <c r="W1992" s="14">
        <f t="shared" si="569"/>
        <v>1.2683296499886591E-2</v>
      </c>
      <c r="X1992" s="14">
        <f t="shared" si="570"/>
        <v>5.5104000742727026E-2</v>
      </c>
      <c r="Y1992" s="14">
        <f t="shared" si="571"/>
        <v>-0.24476900843113528</v>
      </c>
      <c r="Z1992" s="15">
        <f t="shared" si="572"/>
        <v>-0.37943031871844296</v>
      </c>
      <c r="AA1992" s="14">
        <f t="shared" si="573"/>
        <v>-0.19946974640362902</v>
      </c>
      <c r="AB1992" s="14">
        <f t="shared" si="574"/>
        <v>-0.70110164700644872</v>
      </c>
      <c r="AC1992" s="14">
        <f t="shared" si="575"/>
        <v>-0.21159089448761625</v>
      </c>
      <c r="AD1992" s="14">
        <f t="shared" si="576"/>
        <v>-0.76034367362309785</v>
      </c>
      <c r="AE1992" s="14">
        <f t="shared" si="577"/>
        <v>-11.559739607876597</v>
      </c>
      <c r="AF1992" s="18" t="str">
        <f t="shared" si="578"/>
        <v/>
      </c>
      <c r="AG1992" s="18" t="str">
        <f t="shared" si="579"/>
        <v/>
      </c>
      <c r="AH1992" s="18" t="str">
        <f t="shared" si="580"/>
        <v/>
      </c>
      <c r="AI1992" s="19" t="str">
        <f t="shared" si="581"/>
        <v/>
      </c>
      <c r="AJ1992" s="19" t="str">
        <f t="shared" si="582"/>
        <v/>
      </c>
      <c r="AK1992" s="19" t="str">
        <f t="shared" si="583"/>
        <v/>
      </c>
    </row>
    <row r="1993" spans="2:37" x14ac:dyDescent="0.15">
      <c r="B1993" s="51" t="str">
        <f>IFERROR(IF(AND(AF1993=1,AI1993=1),MAX($B$5:B1992)+1,""),"")</f>
        <v/>
      </c>
      <c r="C1993" s="51" t="str">
        <f>IFERROR(IF(AND(AG1993=1,AJ1993=1),MAX($C$5:C1992)+1,""),"")</f>
        <v/>
      </c>
      <c r="D1993" s="51" t="str">
        <f>IFERROR(IF(AND(AH1993=1,AK1993=1),MAX($D$5:D1992)+1,""),"")</f>
        <v/>
      </c>
      <c r="F1993" s="5" t="s">
        <v>4083</v>
      </c>
      <c r="G1993" s="5" t="s">
        <v>4084</v>
      </c>
      <c r="H1993" s="12">
        <f>IFERROR([1]!EM_S_STM07_IS(F1993,"9",$H$1,"1")/1000000,"")</f>
        <v>6083.8385429199998</v>
      </c>
      <c r="I1993" s="12">
        <f>IFERROR([1]!EM_S_STM07_IS(F1993,"9",$I$1,"1")/1000000,"")</f>
        <v>8421.2489493699995</v>
      </c>
      <c r="J1993" s="12">
        <f>IFERROR([1]!EM_S_STM07_IS(F1993,"9",$J$1,"1")/1000000,"")</f>
        <v>10279.898405530001</v>
      </c>
      <c r="K1993" s="12">
        <f>IFERROR([1]!EM_S_STM07_IS(F1993,"9",$K$1,"1")/1000000,"")</f>
        <v>9316.0375474200009</v>
      </c>
      <c r="L1993" s="12">
        <f>IFERROR([1]!EM_S_STM07_IS(F1993,"9",$L$1,"1")/1000000,"")</f>
        <v>10607.23170645</v>
      </c>
      <c r="M1993" s="13">
        <f>IFERROR([1]!EM_S_STM07_IS(F1993,"9",$M$1,"1")/1000000,"")</f>
        <v>10577.015943440001</v>
      </c>
      <c r="N1993" s="12">
        <f>IFERROR([1]!EM_S_STM07_IS(F1993,"61",$N$1,"1")/1000000,"")</f>
        <v>265.46455881999998</v>
      </c>
      <c r="O1993" s="12">
        <f>IFERROR([1]!EM_S_STM07_IS(F1993,"61",$O$1,"1")/1000000,"")</f>
        <v>267.26289817999998</v>
      </c>
      <c r="P1993" s="12">
        <f>IFERROR([1]!EM_S_STM07_IS(F1993,"61",$P$1,"1")/1000000,"")</f>
        <v>295.21598067000002</v>
      </c>
      <c r="Q1993" s="12">
        <f>IFERROR([1]!EM_S_STM07_IS(F1993,"61",$Q$1,"1")/1000000,"")</f>
        <v>320.57268275999996</v>
      </c>
      <c r="R1993" s="12">
        <f>IFERROR([1]!EM_S_STM07_IS(F1993,"61",$R$1,"1")/1000000,"")</f>
        <v>363.71515191000003</v>
      </c>
      <c r="S1993" s="12">
        <f>IFERROR([1]!EM_S_STM07_IS(F1993,"61",$S$1,"1")/1000000,"")</f>
        <v>295.13392204000002</v>
      </c>
      <c r="T1993" s="20">
        <f t="shared" si="566"/>
        <v>0.11695865014360018</v>
      </c>
      <c r="U1993" s="20">
        <f t="shared" si="567"/>
        <v>2.1415669795608716E-2</v>
      </c>
      <c r="V1993" s="14">
        <f t="shared" si="568"/>
        <v>0.38419994054085072</v>
      </c>
      <c r="W1993" s="14">
        <f t="shared" si="569"/>
        <v>0.22070947757684425</v>
      </c>
      <c r="X1993" s="14">
        <f t="shared" si="570"/>
        <v>-9.376171048456057E-2</v>
      </c>
      <c r="Y1993" s="14">
        <f t="shared" si="571"/>
        <v>0.13859907202580832</v>
      </c>
      <c r="Z1993" s="15">
        <f t="shared" si="572"/>
        <v>-2.848600261237403E-3</v>
      </c>
      <c r="AA1993" s="14">
        <f t="shared" si="573"/>
        <v>6.7743105444797846E-3</v>
      </c>
      <c r="AB1993" s="14">
        <f t="shared" si="574"/>
        <v>0.10459020941684845</v>
      </c>
      <c r="AC1993" s="14">
        <f t="shared" si="575"/>
        <v>8.5892037526058979E-2</v>
      </c>
      <c r="AD1993" s="14">
        <f t="shared" si="576"/>
        <v>0.13457936833095388</v>
      </c>
      <c r="AE1993" s="14">
        <f t="shared" si="577"/>
        <v>-0.18855752780673318</v>
      </c>
      <c r="AF1993" s="18" t="str">
        <f t="shared" si="578"/>
        <v/>
      </c>
      <c r="AG1993" s="18" t="str">
        <f t="shared" si="579"/>
        <v/>
      </c>
      <c r="AH1993" s="18" t="str">
        <f t="shared" si="580"/>
        <v/>
      </c>
      <c r="AI1993" s="19" t="str">
        <f t="shared" si="581"/>
        <v/>
      </c>
      <c r="AJ1993" s="19" t="str">
        <f t="shared" si="582"/>
        <v/>
      </c>
      <c r="AK1993" s="19" t="str">
        <f t="shared" si="583"/>
        <v/>
      </c>
    </row>
    <row r="1994" spans="2:37" x14ac:dyDescent="0.15">
      <c r="B1994" s="51" t="str">
        <f>IFERROR(IF(AND(AF1994=1,AI1994=1),MAX($B$5:B1993)+1,""),"")</f>
        <v/>
      </c>
      <c r="C1994" s="51" t="str">
        <f>IFERROR(IF(AND(AG1994=1,AJ1994=1),MAX($C$5:C1993)+1,""),"")</f>
        <v/>
      </c>
      <c r="D1994" s="51" t="str">
        <f>IFERROR(IF(AND(AH1994=1,AK1994=1),MAX($D$5:D1993)+1,""),"")</f>
        <v/>
      </c>
      <c r="F1994" s="5" t="s">
        <v>4085</v>
      </c>
      <c r="G1994" s="5" t="s">
        <v>4086</v>
      </c>
      <c r="H1994" s="12">
        <f>IFERROR([1]!EM_S_STM07_IS(F1994,"9",$H$1,"1")/1000000,"")</f>
        <v>211.68406233000002</v>
      </c>
      <c r="I1994" s="12">
        <f>IFERROR([1]!EM_S_STM07_IS(F1994,"9",$I$1,"1")/1000000,"")</f>
        <v>312.13301908</v>
      </c>
      <c r="J1994" s="12">
        <f>IFERROR([1]!EM_S_STM07_IS(F1994,"9",$J$1,"1")/1000000,"")</f>
        <v>587.70844650000004</v>
      </c>
      <c r="K1994" s="12">
        <f>IFERROR([1]!EM_S_STM07_IS(F1994,"9",$K$1,"1")/1000000,"")</f>
        <v>423.04685298000004</v>
      </c>
      <c r="L1994" s="12">
        <f>IFERROR([1]!EM_S_STM07_IS(F1994,"9",$L$1,"1")/1000000,"")</f>
        <v>462.54196027</v>
      </c>
      <c r="M1994" s="13">
        <f>IFERROR([1]!EM_S_STM07_IS(F1994,"9",$M$1,"1")/1000000,"")</f>
        <v>1468.03320846</v>
      </c>
      <c r="N1994" s="12">
        <f>IFERROR([1]!EM_S_STM07_IS(F1994,"61",$N$1,"1")/1000000,"")</f>
        <v>135.03219984</v>
      </c>
      <c r="O1994" s="12">
        <f>IFERROR([1]!EM_S_STM07_IS(F1994,"61",$O$1,"1")/1000000,"")</f>
        <v>246.90021752999999</v>
      </c>
      <c r="P1994" s="12">
        <f>IFERROR([1]!EM_S_STM07_IS(F1994,"61",$P$1,"1")/1000000,"")</f>
        <v>186.46998416</v>
      </c>
      <c r="Q1994" s="12">
        <f>IFERROR([1]!EM_S_STM07_IS(F1994,"61",$Q$1,"1")/1000000,"")</f>
        <v>-56.369507049999996</v>
      </c>
      <c r="R1994" s="12">
        <f>IFERROR([1]!EM_S_STM07_IS(F1994,"61",$R$1,"1")/1000000,"")</f>
        <v>16.026315269999998</v>
      </c>
      <c r="S1994" s="12">
        <f>IFERROR([1]!EM_S_STM07_IS(F1994,"61",$S$1,"1")/1000000,"")</f>
        <v>-269.61039255999998</v>
      </c>
      <c r="T1994" s="20">
        <f t="shared" si="566"/>
        <v>0.47302305321930849</v>
      </c>
      <c r="U1994" s="20">
        <f t="shared" si="567"/>
        <v>-2.1483118780847521</v>
      </c>
      <c r="V1994" s="14">
        <f t="shared" si="568"/>
        <v>0.47452300208320541</v>
      </c>
      <c r="W1994" s="14">
        <f t="shared" si="569"/>
        <v>0.88287816595709079</v>
      </c>
      <c r="X1994" s="14">
        <f t="shared" si="570"/>
        <v>-0.28017564576554027</v>
      </c>
      <c r="Y1994" s="14">
        <f t="shared" si="571"/>
        <v>9.335870722543145E-2</v>
      </c>
      <c r="Z1994" s="15">
        <f t="shared" si="572"/>
        <v>2.1738379099769971</v>
      </c>
      <c r="AA1994" s="14">
        <f t="shared" si="573"/>
        <v>0.82845438215886791</v>
      </c>
      <c r="AB1994" s="14">
        <f t="shared" si="574"/>
        <v>-0.24475569108260234</v>
      </c>
      <c r="AC1994" s="14">
        <f t="shared" si="575"/>
        <v>-1.3022980202627803</v>
      </c>
      <c r="AD1994" s="14">
        <f t="shared" si="576"/>
        <v>1.284308238774992</v>
      </c>
      <c r="AE1994" s="14">
        <f t="shared" si="577"/>
        <v>-17.822980705033892</v>
      </c>
      <c r="AF1994" s="18">
        <f t="shared" si="578"/>
        <v>1</v>
      </c>
      <c r="AG1994" s="18" t="str">
        <f t="shared" si="579"/>
        <v/>
      </c>
      <c r="AH1994" s="18" t="str">
        <f t="shared" si="580"/>
        <v/>
      </c>
      <c r="AI1994" s="19" t="str">
        <f t="shared" si="581"/>
        <v/>
      </c>
      <c r="AJ1994" s="19" t="str">
        <f t="shared" si="582"/>
        <v/>
      </c>
      <c r="AK1994" s="19" t="str">
        <f t="shared" si="583"/>
        <v/>
      </c>
    </row>
    <row r="1995" spans="2:37" x14ac:dyDescent="0.15">
      <c r="B1995" s="51" t="str">
        <f>IFERROR(IF(AND(AF1995=1,AI1995=1),MAX($B$5:B1994)+1,""),"")</f>
        <v/>
      </c>
      <c r="C1995" s="51" t="str">
        <f>IFERROR(IF(AND(AG1995=1,AJ1995=1),MAX($C$5:C1994)+1,""),"")</f>
        <v/>
      </c>
      <c r="D1995" s="51" t="str">
        <f>IFERROR(IF(AND(AH1995=1,AK1995=1),MAX($D$5:D1994)+1,""),"")</f>
        <v/>
      </c>
      <c r="F1995" s="5" t="s">
        <v>4087</v>
      </c>
      <c r="G1995" s="5" t="s">
        <v>4088</v>
      </c>
      <c r="H1995" s="12">
        <f>IFERROR([1]!EM_S_STM07_IS(F1995,"9",$H$1,"1")/1000000,"")</f>
        <v>4678.0431106099995</v>
      </c>
      <c r="I1995" s="12">
        <f>IFERROR([1]!EM_S_STM07_IS(F1995,"9",$I$1,"1")/1000000,"")</f>
        <v>6568.5130578100006</v>
      </c>
      <c r="J1995" s="12">
        <f>IFERROR([1]!EM_S_STM07_IS(F1995,"9",$J$1,"1")/1000000,"")</f>
        <v>9612.03887717</v>
      </c>
      <c r="K1995" s="12">
        <f>IFERROR([1]!EM_S_STM07_IS(F1995,"9",$K$1,"1")/1000000,"")</f>
        <v>10934.40496648</v>
      </c>
      <c r="L1995" s="12">
        <f>IFERROR([1]!EM_S_STM07_IS(F1995,"9",$L$1,"1")/1000000,"")</f>
        <v>11391.976452370001</v>
      </c>
      <c r="M1995" s="13">
        <f>IFERROR([1]!EM_S_STM07_IS(F1995,"9",$M$1,"1")/1000000,"")</f>
        <v>12392.341481580001</v>
      </c>
      <c r="N1995" s="12">
        <f>IFERROR([1]!EM_S_STM07_IS(F1995,"61",$N$1,"1")/1000000,"")</f>
        <v>183.28686156999999</v>
      </c>
      <c r="O1995" s="12">
        <f>IFERROR([1]!EM_S_STM07_IS(F1995,"61",$O$1,"1")/1000000,"")</f>
        <v>232.46254888999999</v>
      </c>
      <c r="P1995" s="12">
        <f>IFERROR([1]!EM_S_STM07_IS(F1995,"61",$P$1,"1")/1000000,"")</f>
        <v>294.58279519999996</v>
      </c>
      <c r="Q1995" s="12">
        <f>IFERROR([1]!EM_S_STM07_IS(F1995,"61",$Q$1,"1")/1000000,"")</f>
        <v>60.760795829999999</v>
      </c>
      <c r="R1995" s="12">
        <f>IFERROR([1]!EM_S_STM07_IS(F1995,"61",$R$1,"1")/1000000,"")</f>
        <v>494.31095655000001</v>
      </c>
      <c r="S1995" s="12">
        <f>IFERROR([1]!EM_S_STM07_IS(F1995,"61",$S$1,"1")/1000000,"")</f>
        <v>77.273667200000006</v>
      </c>
      <c r="T1995" s="20">
        <f t="shared" si="566"/>
        <v>0.21511625473512952</v>
      </c>
      <c r="U1995" s="20">
        <f t="shared" si="567"/>
        <v>-0.15864353216528937</v>
      </c>
      <c r="V1995" s="14">
        <f t="shared" si="568"/>
        <v>0.40411554628736435</v>
      </c>
      <c r="W1995" s="14">
        <f t="shared" si="569"/>
        <v>0.46335080596988831</v>
      </c>
      <c r="X1995" s="14">
        <f t="shared" si="570"/>
        <v>0.13757394307370246</v>
      </c>
      <c r="Y1995" s="14">
        <f t="shared" si="571"/>
        <v>4.1846948900531006E-2</v>
      </c>
      <c r="Z1995" s="15">
        <f t="shared" si="572"/>
        <v>8.7813122981120803E-2</v>
      </c>
      <c r="AA1995" s="14">
        <f t="shared" si="573"/>
        <v>0.26829903081306827</v>
      </c>
      <c r="AB1995" s="14">
        <f t="shared" si="574"/>
        <v>0.26722690001732252</v>
      </c>
      <c r="AC1995" s="14">
        <f t="shared" si="575"/>
        <v>-0.79373949592423443</v>
      </c>
      <c r="AD1995" s="14">
        <f t="shared" si="576"/>
        <v>7.1353601413156476</v>
      </c>
      <c r="AE1995" s="14">
        <f t="shared" si="577"/>
        <v>-0.84367397449709636</v>
      </c>
      <c r="AF1995" s="18">
        <f t="shared" si="578"/>
        <v>1</v>
      </c>
      <c r="AG1995" s="18" t="str">
        <f t="shared" si="579"/>
        <v/>
      </c>
      <c r="AH1995" s="18" t="str">
        <f t="shared" si="580"/>
        <v/>
      </c>
      <c r="AI1995" s="19" t="str">
        <f t="shared" si="581"/>
        <v/>
      </c>
      <c r="AJ1995" s="19" t="str">
        <f t="shared" si="582"/>
        <v/>
      </c>
      <c r="AK1995" s="19" t="str">
        <f t="shared" si="583"/>
        <v/>
      </c>
    </row>
    <row r="1996" spans="2:37" x14ac:dyDescent="0.15">
      <c r="B1996" s="51" t="str">
        <f>IFERROR(IF(AND(AF1996=1,AI1996=1),MAX($B$5:B1995)+1,""),"")</f>
        <v/>
      </c>
      <c r="C1996" s="51" t="str">
        <f>IFERROR(IF(AND(AG1996=1,AJ1996=1),MAX($C$5:C1995)+1,""),"")</f>
        <v/>
      </c>
      <c r="D1996" s="51" t="str">
        <f>IFERROR(IF(AND(AH1996=1,AK1996=1),MAX($D$5:D1995)+1,""),"")</f>
        <v/>
      </c>
      <c r="F1996" s="5" t="s">
        <v>4089</v>
      </c>
      <c r="G1996" s="5" t="s">
        <v>4090</v>
      </c>
      <c r="H1996" s="12">
        <f>IFERROR([1]!EM_S_STM07_IS(F1996,"9",$H$1,"1")/1000000,"")</f>
        <v>10242.325274430001</v>
      </c>
      <c r="I1996" s="12">
        <f>IFERROR([1]!EM_S_STM07_IS(F1996,"9",$I$1,"1")/1000000,"")</f>
        <v>11546.96924077</v>
      </c>
      <c r="J1996" s="12">
        <f>IFERROR([1]!EM_S_STM07_IS(F1996,"9",$J$1,"1")/1000000,"")</f>
        <v>12240.148304100001</v>
      </c>
      <c r="K1996" s="12">
        <f>IFERROR([1]!EM_S_STM07_IS(F1996,"9",$K$1,"1")/1000000,"")</f>
        <v>14425.98083834</v>
      </c>
      <c r="L1996" s="12">
        <f>IFERROR([1]!EM_S_STM07_IS(F1996,"9",$L$1,"1")/1000000,"")</f>
        <v>16093.62907262</v>
      </c>
      <c r="M1996" s="13">
        <f>IFERROR([1]!EM_S_STM07_IS(F1996,"9",$M$1,"1")/1000000,"")</f>
        <v>15682.09818443</v>
      </c>
      <c r="N1996" s="12">
        <f>IFERROR([1]!EM_S_STM07_IS(F1996,"61",$N$1,"1")/1000000,"")</f>
        <v>578.29073842999992</v>
      </c>
      <c r="O1996" s="12">
        <f>IFERROR([1]!EM_S_STM07_IS(F1996,"61",$O$1,"1")/1000000,"")</f>
        <v>955.19539708000002</v>
      </c>
      <c r="P1996" s="12">
        <f>IFERROR([1]!EM_S_STM07_IS(F1996,"61",$P$1,"1")/1000000,"")</f>
        <v>776.84024010999997</v>
      </c>
      <c r="Q1996" s="12">
        <f>IFERROR([1]!EM_S_STM07_IS(F1996,"61",$Q$1,"1")/1000000,"")</f>
        <v>754.95315204999997</v>
      </c>
      <c r="R1996" s="12">
        <f>IFERROR([1]!EM_S_STM07_IS(F1996,"61",$R$1,"1")/1000000,"")</f>
        <v>498.35508049999999</v>
      </c>
      <c r="S1996" s="12">
        <f>IFERROR([1]!EM_S_STM07_IS(F1996,"61",$S$1,"1")/1000000,"")</f>
        <v>711.71533421000004</v>
      </c>
      <c r="T1996" s="20">
        <f t="shared" si="566"/>
        <v>8.8932903894934912E-2</v>
      </c>
      <c r="U1996" s="20">
        <f t="shared" si="567"/>
        <v>4.23942743105723E-2</v>
      </c>
      <c r="V1996" s="14">
        <f t="shared" si="568"/>
        <v>0.12737771271500697</v>
      </c>
      <c r="W1996" s="14">
        <f t="shared" si="569"/>
        <v>6.0031255724015124E-2</v>
      </c>
      <c r="X1996" s="14">
        <f t="shared" si="570"/>
        <v>0.17857892567427675</v>
      </c>
      <c r="Y1996" s="14">
        <f t="shared" si="571"/>
        <v>0.11560033615516001</v>
      </c>
      <c r="Z1996" s="15">
        <f t="shared" si="572"/>
        <v>-2.5571043444149909E-2</v>
      </c>
      <c r="AA1996" s="14">
        <f t="shared" si="573"/>
        <v>0.65175634607819866</v>
      </c>
      <c r="AB1996" s="14">
        <f t="shared" si="574"/>
        <v>-0.18672112273072686</v>
      </c>
      <c r="AC1996" s="14">
        <f t="shared" si="575"/>
        <v>-2.817450349495387E-2</v>
      </c>
      <c r="AD1996" s="14">
        <f t="shared" si="576"/>
        <v>-0.33988608545210192</v>
      </c>
      <c r="AE1996" s="14">
        <f t="shared" si="577"/>
        <v>0.42812898284479323</v>
      </c>
      <c r="AF1996" s="18" t="str">
        <f t="shared" si="578"/>
        <v/>
      </c>
      <c r="AG1996" s="18" t="str">
        <f t="shared" si="579"/>
        <v/>
      </c>
      <c r="AH1996" s="18" t="str">
        <f t="shared" si="580"/>
        <v/>
      </c>
      <c r="AI1996" s="19" t="str">
        <f t="shared" si="581"/>
        <v/>
      </c>
      <c r="AJ1996" s="19" t="str">
        <f t="shared" si="582"/>
        <v/>
      </c>
      <c r="AK1996" s="19" t="str">
        <f t="shared" si="583"/>
        <v/>
      </c>
    </row>
    <row r="1997" spans="2:37" x14ac:dyDescent="0.15">
      <c r="B1997" s="51" t="str">
        <f>IFERROR(IF(AND(AF1997=1,AI1997=1),MAX($B$5:B1996)+1,""),"")</f>
        <v/>
      </c>
      <c r="C1997" s="51" t="str">
        <f>IFERROR(IF(AND(AG1997=1,AJ1997=1),MAX($C$5:C1996)+1,""),"")</f>
        <v/>
      </c>
      <c r="D1997" s="51" t="str">
        <f>IFERROR(IF(AND(AH1997=1,AK1997=1),MAX($D$5:D1996)+1,""),"")</f>
        <v/>
      </c>
      <c r="F1997" s="5" t="s">
        <v>4091</v>
      </c>
      <c r="G1997" s="5" t="s">
        <v>4092</v>
      </c>
      <c r="H1997" s="12">
        <f>IFERROR([1]!EM_S_STM07_IS(F1997,"9",$H$1,"1")/1000000,"")</f>
        <v>239.95863396999999</v>
      </c>
      <c r="I1997" s="12">
        <f>IFERROR([1]!EM_S_STM07_IS(F1997,"9",$I$1,"1")/1000000,"")</f>
        <v>163.1407973</v>
      </c>
      <c r="J1997" s="12">
        <f>IFERROR([1]!EM_S_STM07_IS(F1997,"9",$J$1,"1")/1000000,"")</f>
        <v>29.935468440000001</v>
      </c>
      <c r="K1997" s="12">
        <f>IFERROR([1]!EM_S_STM07_IS(F1997,"9",$K$1,"1")/1000000,"")</f>
        <v>36.150037520000005</v>
      </c>
      <c r="L1997" s="12">
        <f>IFERROR([1]!EM_S_STM07_IS(F1997,"9",$L$1,"1")/1000000,"")</f>
        <v>42.254323540000001</v>
      </c>
      <c r="M1997" s="13">
        <f>IFERROR([1]!EM_S_STM07_IS(F1997,"9",$M$1,"1")/1000000,"")</f>
        <v>3.90279613</v>
      </c>
      <c r="N1997" s="12">
        <f>IFERROR([1]!EM_S_STM07_IS(F1997,"61",$N$1,"1")/1000000,"")</f>
        <v>57.972961439999999</v>
      </c>
      <c r="O1997" s="12">
        <f>IFERROR([1]!EM_S_STM07_IS(F1997,"61",$O$1,"1")/1000000,"")</f>
        <v>-23.632063300000002</v>
      </c>
      <c r="P1997" s="12">
        <f>IFERROR([1]!EM_S_STM07_IS(F1997,"61",$P$1,"1")/1000000,"")</f>
        <v>2.7105300400000001</v>
      </c>
      <c r="Q1997" s="12">
        <f>IFERROR([1]!EM_S_STM07_IS(F1997,"61",$Q$1,"1")/1000000,"")</f>
        <v>-86.878651849999997</v>
      </c>
      <c r="R1997" s="12">
        <f>IFERROR([1]!EM_S_STM07_IS(F1997,"61",$R$1,"1")/1000000,"")</f>
        <v>-1537.4317112799999</v>
      </c>
      <c r="S1997" s="12">
        <f>IFERROR([1]!EM_S_STM07_IS(F1997,"61",$S$1,"1")/1000000,"")</f>
        <v>61.776353200000003</v>
      </c>
      <c r="T1997" s="20">
        <f t="shared" si="566"/>
        <v>-0.56121891577474869</v>
      </c>
      <c r="U1997" s="20">
        <f t="shared" si="567"/>
        <v>1.2789887266100308E-2</v>
      </c>
      <c r="V1997" s="14">
        <f t="shared" si="568"/>
        <v>-0.32012949648481448</v>
      </c>
      <c r="W1997" s="14">
        <f t="shared" si="569"/>
        <v>-0.8165053197272808</v>
      </c>
      <c r="X1997" s="14">
        <f t="shared" si="570"/>
        <v>0.20759885860667038</v>
      </c>
      <c r="Y1997" s="14">
        <f t="shared" si="571"/>
        <v>0.16885974230656886</v>
      </c>
      <c r="Z1997" s="15">
        <f t="shared" si="572"/>
        <v>-0.90763557896494496</v>
      </c>
      <c r="AA1997" s="14">
        <f t="shared" si="573"/>
        <v>-1.4076394014209257</v>
      </c>
      <c r="AB1997" s="14">
        <f t="shared" si="574"/>
        <v>1.114697138611676</v>
      </c>
      <c r="AC1997" s="14">
        <f t="shared" si="575"/>
        <v>-33.052274119050161</v>
      </c>
      <c r="AD1997" s="14">
        <f t="shared" si="576"/>
        <v>-16.696311792849258</v>
      </c>
      <c r="AE1997" s="14">
        <f t="shared" si="577"/>
        <v>1.0401815265983863</v>
      </c>
      <c r="AF1997" s="18" t="str">
        <f t="shared" si="578"/>
        <v/>
      </c>
      <c r="AG1997" s="18" t="str">
        <f t="shared" si="579"/>
        <v/>
      </c>
      <c r="AH1997" s="18" t="str">
        <f t="shared" si="580"/>
        <v/>
      </c>
      <c r="AI1997" s="19" t="str">
        <f t="shared" si="581"/>
        <v/>
      </c>
      <c r="AJ1997" s="19" t="str">
        <f t="shared" si="582"/>
        <v/>
      </c>
      <c r="AK1997" s="19" t="str">
        <f t="shared" si="583"/>
        <v/>
      </c>
    </row>
    <row r="1998" spans="2:37" x14ac:dyDescent="0.15">
      <c r="B1998" s="51" t="str">
        <f>IFERROR(IF(AND(AF1998=1,AI1998=1),MAX($B$5:B1997)+1,""),"")</f>
        <v/>
      </c>
      <c r="C1998" s="51" t="str">
        <f>IFERROR(IF(AND(AG1998=1,AJ1998=1),MAX($C$5:C1997)+1,""),"")</f>
        <v/>
      </c>
      <c r="D1998" s="51" t="str">
        <f>IFERROR(IF(AND(AH1998=1,AK1998=1),MAX($D$5:D1997)+1,""),"")</f>
        <v/>
      </c>
      <c r="F1998" s="5" t="s">
        <v>4093</v>
      </c>
      <c r="G1998" s="5" t="s">
        <v>4094</v>
      </c>
      <c r="H1998" s="12">
        <f>IFERROR([1]!EM_S_STM07_IS(F1998,"9",$H$1,"1")/1000000,"")</f>
        <v>72.105298750000003</v>
      </c>
      <c r="I1998" s="12">
        <f>IFERROR([1]!EM_S_STM07_IS(F1998,"9",$I$1,"1")/1000000,"")</f>
        <v>65.683590159999994</v>
      </c>
      <c r="J1998" s="12">
        <f>IFERROR([1]!EM_S_STM07_IS(F1998,"9",$J$1,"1")/1000000,"")</f>
        <v>38.231480550000001</v>
      </c>
      <c r="K1998" s="12">
        <f>IFERROR([1]!EM_S_STM07_IS(F1998,"9",$K$1,"1")/1000000,"")</f>
        <v>40.998465939999996</v>
      </c>
      <c r="L1998" s="12">
        <f>IFERROR([1]!EM_S_STM07_IS(F1998,"9",$L$1,"1")/1000000,"")</f>
        <v>21.621187170000002</v>
      </c>
      <c r="M1998" s="13">
        <f>IFERROR([1]!EM_S_STM07_IS(F1998,"9",$M$1,"1")/1000000,"")</f>
        <v>14.860235660000001</v>
      </c>
      <c r="N1998" s="12">
        <f>IFERROR([1]!EM_S_STM07_IS(F1998,"61",$N$1,"1")/1000000,"")</f>
        <v>4.0064271400000004</v>
      </c>
      <c r="O1998" s="12">
        <f>IFERROR([1]!EM_S_STM07_IS(F1998,"61",$O$1,"1")/1000000,"")</f>
        <v>-62.061268429999998</v>
      </c>
      <c r="P1998" s="12">
        <f>IFERROR([1]!EM_S_STM07_IS(F1998,"61",$P$1,"1")/1000000,"")</f>
        <v>11.057785990000001</v>
      </c>
      <c r="Q1998" s="12">
        <f>IFERROR([1]!EM_S_STM07_IS(F1998,"61",$Q$1,"1")/1000000,"")</f>
        <v>-92.005553370000001</v>
      </c>
      <c r="R1998" s="12">
        <f>IFERROR([1]!EM_S_STM07_IS(F1998,"61",$R$1,"1")/1000000,"")</f>
        <v>13.200992339999999</v>
      </c>
      <c r="S1998" s="12">
        <f>IFERROR([1]!EM_S_STM07_IS(F1998,"61",$S$1,"1")/1000000,"")</f>
        <v>-61.072887799999997</v>
      </c>
      <c r="T1998" s="20">
        <f t="shared" si="566"/>
        <v>-0.2708586916073864</v>
      </c>
      <c r="U1998" s="20">
        <f t="shared" si="567"/>
        <v>-2.7243214921869319</v>
      </c>
      <c r="V1998" s="14">
        <f t="shared" si="568"/>
        <v>-8.9060148162828437E-2</v>
      </c>
      <c r="W1998" s="14">
        <f t="shared" si="569"/>
        <v>-0.41794471866000077</v>
      </c>
      <c r="X1998" s="14">
        <f t="shared" si="570"/>
        <v>7.237452879653114E-2</v>
      </c>
      <c r="Y1998" s="14">
        <f t="shared" si="571"/>
        <v>-0.47263423949466915</v>
      </c>
      <c r="Z1998" s="15">
        <f t="shared" si="572"/>
        <v>-0.31270029054560933</v>
      </c>
      <c r="AA1998" s="14">
        <f t="shared" si="573"/>
        <v>-16.490427321236645</v>
      </c>
      <c r="AB1998" s="14">
        <f t="shared" si="574"/>
        <v>1.1781753140039712</v>
      </c>
      <c r="AC1998" s="14">
        <f t="shared" si="575"/>
        <v>-9.3204317259534868</v>
      </c>
      <c r="AD1998" s="14">
        <f t="shared" si="576"/>
        <v>1.1434803863079031</v>
      </c>
      <c r="AE1998" s="14">
        <f t="shared" si="577"/>
        <v>-5.6263861251509519</v>
      </c>
      <c r="AF1998" s="18" t="str">
        <f t="shared" si="578"/>
        <v/>
      </c>
      <c r="AG1998" s="18" t="str">
        <f t="shared" si="579"/>
        <v/>
      </c>
      <c r="AH1998" s="18" t="str">
        <f t="shared" si="580"/>
        <v/>
      </c>
      <c r="AI1998" s="19" t="str">
        <f t="shared" si="581"/>
        <v/>
      </c>
      <c r="AJ1998" s="19" t="str">
        <f t="shared" si="582"/>
        <v/>
      </c>
      <c r="AK1998" s="19" t="str">
        <f t="shared" si="583"/>
        <v/>
      </c>
    </row>
    <row r="1999" spans="2:37" x14ac:dyDescent="0.15">
      <c r="B1999" s="51" t="str">
        <f>IFERROR(IF(AND(AF1999=1,AI1999=1),MAX($B$5:B1998)+1,""),"")</f>
        <v/>
      </c>
      <c r="C1999" s="51" t="str">
        <f>IFERROR(IF(AND(AG1999=1,AJ1999=1),MAX($C$5:C1998)+1,""),"")</f>
        <v/>
      </c>
      <c r="D1999" s="51" t="str">
        <f>IFERROR(IF(AND(AH1999=1,AK1999=1),MAX($D$5:D1998)+1,""),"")</f>
        <v/>
      </c>
      <c r="F1999" s="5" t="s">
        <v>4095</v>
      </c>
      <c r="G1999" s="5" t="s">
        <v>4096</v>
      </c>
      <c r="H1999" s="12">
        <f>IFERROR([1]!EM_S_STM07_IS(F1999,"9",$H$1,"1")/1000000,"")</f>
        <v>717.71457527999996</v>
      </c>
      <c r="I1999" s="12">
        <f>IFERROR([1]!EM_S_STM07_IS(F1999,"9",$I$1,"1")/1000000,"")</f>
        <v>750.95244480999997</v>
      </c>
      <c r="J1999" s="12">
        <f>IFERROR([1]!EM_S_STM07_IS(F1999,"9",$J$1,"1")/1000000,"")</f>
        <v>602.70998511000005</v>
      </c>
      <c r="K1999" s="12">
        <f>IFERROR([1]!EM_S_STM07_IS(F1999,"9",$K$1,"1")/1000000,"")</f>
        <v>667.48892378999994</v>
      </c>
      <c r="L1999" s="12">
        <f>IFERROR([1]!EM_S_STM07_IS(F1999,"9",$L$1,"1")/1000000,"")</f>
        <v>668.6813834400001</v>
      </c>
      <c r="M1999" s="13">
        <f>IFERROR([1]!EM_S_STM07_IS(F1999,"9",$M$1,"1")/1000000,"")</f>
        <v>510.49218258999997</v>
      </c>
      <c r="N1999" s="12">
        <f>IFERROR([1]!EM_S_STM07_IS(F1999,"61",$N$1,"1")/1000000,"")</f>
        <v>21.123564899999998</v>
      </c>
      <c r="O1999" s="12">
        <f>IFERROR([1]!EM_S_STM07_IS(F1999,"61",$O$1,"1")/1000000,"")</f>
        <v>41.624762329999996</v>
      </c>
      <c r="P1999" s="12">
        <f>IFERROR([1]!EM_S_STM07_IS(F1999,"61",$P$1,"1")/1000000,"")</f>
        <v>3.3562383599999999</v>
      </c>
      <c r="Q1999" s="12">
        <f>IFERROR([1]!EM_S_STM07_IS(F1999,"61",$Q$1,"1")/1000000,"")</f>
        <v>29.463235820000001</v>
      </c>
      <c r="R1999" s="12">
        <f>IFERROR([1]!EM_S_STM07_IS(F1999,"61",$R$1,"1")/1000000,"")</f>
        <v>38.513488969999997</v>
      </c>
      <c r="S1999" s="12">
        <f>IFERROR([1]!EM_S_STM07_IS(F1999,"61",$S$1,"1")/1000000,"")</f>
        <v>1.1177488899999999</v>
      </c>
      <c r="T1999" s="20">
        <f t="shared" si="566"/>
        <v>-6.5869685681264944E-2</v>
      </c>
      <c r="U1999" s="20">
        <f t="shared" si="567"/>
        <v>-0.44445990752171105</v>
      </c>
      <c r="V1999" s="14">
        <f t="shared" si="568"/>
        <v>4.6310707173576646E-2</v>
      </c>
      <c r="W1999" s="14">
        <f t="shared" si="569"/>
        <v>-0.1974059219389146</v>
      </c>
      <c r="X1999" s="14">
        <f t="shared" si="570"/>
        <v>0.10747945161083926</v>
      </c>
      <c r="Y1999" s="14">
        <f t="shared" si="571"/>
        <v>1.7864860486813442E-3</v>
      </c>
      <c r="Z1999" s="15">
        <f t="shared" si="572"/>
        <v>-0.23656887236220514</v>
      </c>
      <c r="AA1999" s="14">
        <f t="shared" si="573"/>
        <v>0.97053681644427359</v>
      </c>
      <c r="AB1999" s="14">
        <f t="shared" si="574"/>
        <v>-0.9193691886240255</v>
      </c>
      <c r="AC1999" s="14">
        <f t="shared" si="575"/>
        <v>7.7786481947009278</v>
      </c>
      <c r="AD1999" s="14">
        <f t="shared" si="576"/>
        <v>0.30717105226631541</v>
      </c>
      <c r="AE1999" s="14">
        <f t="shared" si="577"/>
        <v>-0.97097772962427087</v>
      </c>
      <c r="AF1999" s="18" t="str">
        <f t="shared" si="578"/>
        <v/>
      </c>
      <c r="AG1999" s="18" t="str">
        <f t="shared" si="579"/>
        <v/>
      </c>
      <c r="AH1999" s="18" t="str">
        <f t="shared" si="580"/>
        <v/>
      </c>
      <c r="AI1999" s="19" t="str">
        <f t="shared" si="581"/>
        <v/>
      </c>
      <c r="AJ1999" s="19" t="str">
        <f t="shared" si="582"/>
        <v/>
      </c>
      <c r="AK1999" s="19" t="str">
        <f t="shared" si="583"/>
        <v/>
      </c>
    </row>
    <row r="2000" spans="2:37" x14ac:dyDescent="0.15">
      <c r="B2000" s="51" t="str">
        <f>IFERROR(IF(AND(AF2000=1,AI2000=1),MAX($B$5:B1999)+1,""),"")</f>
        <v/>
      </c>
      <c r="C2000" s="51" t="str">
        <f>IFERROR(IF(AND(AG2000=1,AJ2000=1),MAX($C$5:C1999)+1,""),"")</f>
        <v/>
      </c>
      <c r="D2000" s="51" t="str">
        <f>IFERROR(IF(AND(AH2000=1,AK2000=1),MAX($D$5:D1999)+1,""),"")</f>
        <v/>
      </c>
      <c r="F2000" s="5" t="s">
        <v>4097</v>
      </c>
      <c r="G2000" s="5" t="s">
        <v>4098</v>
      </c>
      <c r="H2000" s="12">
        <f>IFERROR([1]!EM_S_STM07_IS(F2000,"9",$H$1,"1")/1000000,"")</f>
        <v>6</v>
      </c>
      <c r="I2000" s="12">
        <f>IFERROR([1]!EM_S_STM07_IS(F2000,"9",$I$1,"1")/1000000,"")</f>
        <v>6.5718120000000004</v>
      </c>
      <c r="J2000" s="12">
        <f>IFERROR([1]!EM_S_STM07_IS(F2000,"9",$J$1,"1")/1000000,"")</f>
        <v>26.536284030000001</v>
      </c>
      <c r="K2000" s="12">
        <f>IFERROR([1]!EM_S_STM07_IS(F2000,"9",$K$1,"1")/1000000,"")</f>
        <v>51.630168020000006</v>
      </c>
      <c r="L2000" s="12">
        <f>IFERROR([1]!EM_S_STM07_IS(F2000,"9",$L$1,"1")/1000000,"")</f>
        <v>39.685034810000005</v>
      </c>
      <c r="M2000" s="13">
        <f>IFERROR([1]!EM_S_STM07_IS(F2000,"9",$M$1,"1")/1000000,"")</f>
        <v>11.73945612</v>
      </c>
      <c r="N2000" s="12">
        <f>IFERROR([1]!EM_S_STM07_IS(F2000,"61",$N$1,"1")/1000000,"")</f>
        <v>-337.96872812999999</v>
      </c>
      <c r="O2000" s="12">
        <f>IFERROR([1]!EM_S_STM07_IS(F2000,"61",$O$1,"1")/1000000,"")</f>
        <v>52.407694909999996</v>
      </c>
      <c r="P2000" s="12">
        <f>IFERROR([1]!EM_S_STM07_IS(F2000,"61",$P$1,"1")/1000000,"")</f>
        <v>6.2065233399999995</v>
      </c>
      <c r="Q2000" s="12">
        <f>IFERROR([1]!EM_S_STM07_IS(F2000,"61",$Q$1,"1")/1000000,"")</f>
        <v>-50.628917819999998</v>
      </c>
      <c r="R2000" s="12">
        <f>IFERROR([1]!EM_S_STM07_IS(F2000,"61",$R$1,"1")/1000000,"")</f>
        <v>6.0749278799999997</v>
      </c>
      <c r="S2000" s="12">
        <f>IFERROR([1]!EM_S_STM07_IS(F2000,"61",$S$1,"1")/1000000,"")</f>
        <v>-64.15132684000001</v>
      </c>
      <c r="T2000" s="20">
        <f t="shared" si="566"/>
        <v>0.14366635581144482</v>
      </c>
      <c r="U2000" s="20" t="str">
        <f t="shared" si="567"/>
        <v/>
      </c>
      <c r="V2000" s="14">
        <f t="shared" si="568"/>
        <v>9.5302000000000067E-2</v>
      </c>
      <c r="W2000" s="14">
        <f t="shared" si="569"/>
        <v>3.0378945761077762</v>
      </c>
      <c r="X2000" s="14">
        <f t="shared" si="570"/>
        <v>0.94564423419762456</v>
      </c>
      <c r="Y2000" s="14">
        <f t="shared" si="571"/>
        <v>-0.23135956492283366</v>
      </c>
      <c r="Z2000" s="15">
        <f t="shared" si="572"/>
        <v>-0.70418430584211456</v>
      </c>
      <c r="AA2000" s="14">
        <f t="shared" si="573"/>
        <v>1.155066698626156</v>
      </c>
      <c r="AB2000" s="14">
        <f t="shared" si="574"/>
        <v>-0.88157228913314178</v>
      </c>
      <c r="AC2000" s="14">
        <f t="shared" si="575"/>
        <v>-9.157371695310502</v>
      </c>
      <c r="AD2000" s="14">
        <f t="shared" si="576"/>
        <v>1.1199892895518342</v>
      </c>
      <c r="AE2000" s="14">
        <f t="shared" si="577"/>
        <v>-11.560014556090502</v>
      </c>
      <c r="AF2000" s="18" t="str">
        <f t="shared" si="578"/>
        <v/>
      </c>
      <c r="AG2000" s="18" t="str">
        <f t="shared" si="579"/>
        <v/>
      </c>
      <c r="AH2000" s="18" t="str">
        <f t="shared" si="580"/>
        <v/>
      </c>
      <c r="AI2000" s="19" t="str">
        <f t="shared" si="581"/>
        <v/>
      </c>
      <c r="AJ2000" s="19" t="str">
        <f t="shared" si="582"/>
        <v/>
      </c>
      <c r="AK2000" s="19" t="str">
        <f t="shared" si="583"/>
        <v/>
      </c>
    </row>
    <row r="2001" spans="2:37" x14ac:dyDescent="0.15">
      <c r="B2001" s="51" t="str">
        <f>IFERROR(IF(AND(AF2001=1,AI2001=1),MAX($B$5:B2000)+1,""),"")</f>
        <v/>
      </c>
      <c r="C2001" s="51" t="str">
        <f>IFERROR(IF(AND(AG2001=1,AJ2001=1),MAX($C$5:C2000)+1,""),"")</f>
        <v/>
      </c>
      <c r="D2001" s="51" t="str">
        <f>IFERROR(IF(AND(AH2001=1,AK2001=1),MAX($D$5:D2000)+1,""),"")</f>
        <v/>
      </c>
      <c r="F2001" s="5" t="s">
        <v>4099</v>
      </c>
      <c r="G2001" s="5" t="s">
        <v>4100</v>
      </c>
      <c r="H2001" s="12">
        <f>IFERROR([1]!EM_S_STM07_IS(F2001,"9",$H$1,"1")/1000000,"")</f>
        <v>29855.368783490001</v>
      </c>
      <c r="I2001" s="12">
        <f>IFERROR([1]!EM_S_STM07_IS(F2001,"9",$I$1,"1")/1000000,"")</f>
        <v>28699.37397651</v>
      </c>
      <c r="J2001" s="12">
        <f>IFERROR([1]!EM_S_STM07_IS(F2001,"9",$J$1,"1")/1000000,"")</f>
        <v>24276.48366297</v>
      </c>
      <c r="K2001" s="12">
        <f>IFERROR([1]!EM_S_STM07_IS(F2001,"9",$K$1,"1")/1000000,"")</f>
        <v>22198.153818169998</v>
      </c>
      <c r="L2001" s="12">
        <f>IFERROR([1]!EM_S_STM07_IS(F2001,"9",$L$1,"1")/1000000,"")</f>
        <v>28323.665892270001</v>
      </c>
      <c r="M2001" s="13">
        <f>IFERROR([1]!EM_S_STM07_IS(F2001,"9",$M$1,"1")/1000000,"")</f>
        <v>27763.846309459997</v>
      </c>
      <c r="N2001" s="12">
        <f>IFERROR([1]!EM_S_STM07_IS(F2001,"61",$N$1,"1")/1000000,"")</f>
        <v>2608.5257201499999</v>
      </c>
      <c r="O2001" s="12">
        <f>IFERROR([1]!EM_S_STM07_IS(F2001,"61",$O$1,"1")/1000000,"")</f>
        <v>2252.3569431599999</v>
      </c>
      <c r="P2001" s="12">
        <f>IFERROR([1]!EM_S_STM07_IS(F2001,"61",$P$1,"1")/1000000,"")</f>
        <v>26.872916629999999</v>
      </c>
      <c r="Q2001" s="12">
        <f>IFERROR([1]!EM_S_STM07_IS(F2001,"61",$Q$1,"1")/1000000,"")</f>
        <v>39.535146310000002</v>
      </c>
      <c r="R2001" s="12">
        <f>IFERROR([1]!EM_S_STM07_IS(F2001,"61",$R$1,"1")/1000000,"")</f>
        <v>44.189149360000002</v>
      </c>
      <c r="S2001" s="12">
        <f>IFERROR([1]!EM_S_STM07_IS(F2001,"61",$S$1,"1")/1000000,"")</f>
        <v>61.849497970000002</v>
      </c>
      <c r="T2001" s="20">
        <f t="shared" si="566"/>
        <v>-1.4421006763466804E-2</v>
      </c>
      <c r="U2001" s="20">
        <f t="shared" si="567"/>
        <v>-0.52686158450961029</v>
      </c>
      <c r="V2001" s="14">
        <f t="shared" si="568"/>
        <v>-3.8719830103698651E-2</v>
      </c>
      <c r="W2001" s="14">
        <f t="shared" si="569"/>
        <v>-0.15411103800243406</v>
      </c>
      <c r="X2001" s="14">
        <f t="shared" si="570"/>
        <v>-8.5610827072545567E-2</v>
      </c>
      <c r="Y2001" s="14">
        <f t="shared" si="571"/>
        <v>0.27594691541807626</v>
      </c>
      <c r="Z2001" s="15">
        <f t="shared" si="572"/>
        <v>-1.9765082138000625E-2</v>
      </c>
      <c r="AA2001" s="14">
        <f t="shared" si="573"/>
        <v>-0.13654025882846918</v>
      </c>
      <c r="AB2001" s="14">
        <f t="shared" si="574"/>
        <v>-0.98806897960307394</v>
      </c>
      <c r="AC2001" s="14">
        <f t="shared" si="575"/>
        <v>0.47118925922109717</v>
      </c>
      <c r="AD2001" s="14">
        <f t="shared" si="576"/>
        <v>0.11771811879757274</v>
      </c>
      <c r="AE2001" s="14">
        <f t="shared" si="577"/>
        <v>0.39965350919350667</v>
      </c>
      <c r="AF2001" s="18" t="str">
        <f t="shared" si="578"/>
        <v/>
      </c>
      <c r="AG2001" s="18" t="str">
        <f t="shared" si="579"/>
        <v/>
      </c>
      <c r="AH2001" s="18" t="str">
        <f t="shared" si="580"/>
        <v/>
      </c>
      <c r="AI2001" s="19" t="str">
        <f t="shared" si="581"/>
        <v/>
      </c>
      <c r="AJ2001" s="19" t="str">
        <f t="shared" si="582"/>
        <v/>
      </c>
      <c r="AK2001" s="19" t="str">
        <f t="shared" si="583"/>
        <v/>
      </c>
    </row>
    <row r="2002" spans="2:37" x14ac:dyDescent="0.15">
      <c r="B2002" s="51" t="str">
        <f>IFERROR(IF(AND(AF2002=1,AI2002=1),MAX($B$5:B2001)+1,""),"")</f>
        <v/>
      </c>
      <c r="C2002" s="51" t="str">
        <f>IFERROR(IF(AND(AG2002=1,AJ2002=1),MAX($C$5:C2001)+1,""),"")</f>
        <v/>
      </c>
      <c r="D2002" s="51" t="str">
        <f>IFERROR(IF(AND(AH2002=1,AK2002=1),MAX($D$5:D2001)+1,""),"")</f>
        <v/>
      </c>
      <c r="F2002" s="5" t="s">
        <v>4101</v>
      </c>
      <c r="G2002" s="5" t="s">
        <v>4102</v>
      </c>
      <c r="H2002" s="12">
        <f>IFERROR([1]!EM_S_STM07_IS(F2002,"9",$H$1,"1")/1000000,"")</f>
        <v>2488.5042202700001</v>
      </c>
      <c r="I2002" s="12">
        <f>IFERROR([1]!EM_S_STM07_IS(F2002,"9",$I$1,"1")/1000000,"")</f>
        <v>2387.1649546799999</v>
      </c>
      <c r="J2002" s="12">
        <f>IFERROR([1]!EM_S_STM07_IS(F2002,"9",$J$1,"1")/1000000,"")</f>
        <v>1529.3932871400002</v>
      </c>
      <c r="K2002" s="12">
        <f>IFERROR([1]!EM_S_STM07_IS(F2002,"9",$K$1,"1")/1000000,"")</f>
        <v>3358.8689126599998</v>
      </c>
      <c r="L2002" s="12">
        <f>IFERROR([1]!EM_S_STM07_IS(F2002,"9",$L$1,"1")/1000000,"")</f>
        <v>3786.8108765700003</v>
      </c>
      <c r="M2002" s="13">
        <f>IFERROR([1]!EM_S_STM07_IS(F2002,"9",$M$1,"1")/1000000,"")</f>
        <v>4039.9400712500001</v>
      </c>
      <c r="N2002" s="12">
        <f>IFERROR([1]!EM_S_STM07_IS(F2002,"61",$N$1,"1")/1000000,"")</f>
        <v>138.55459081000001</v>
      </c>
      <c r="O2002" s="12">
        <f>IFERROR([1]!EM_S_STM07_IS(F2002,"61",$O$1,"1")/1000000,"")</f>
        <v>14.79148979</v>
      </c>
      <c r="P2002" s="12">
        <f>IFERROR([1]!EM_S_STM07_IS(F2002,"61",$P$1,"1")/1000000,"")</f>
        <v>-889.25965134</v>
      </c>
      <c r="Q2002" s="12">
        <f>IFERROR([1]!EM_S_STM07_IS(F2002,"61",$Q$1,"1")/1000000,"")</f>
        <v>144.25521603000001</v>
      </c>
      <c r="R2002" s="12">
        <f>IFERROR([1]!EM_S_STM07_IS(F2002,"61",$R$1,"1")/1000000,"")</f>
        <v>22.39315689</v>
      </c>
      <c r="S2002" s="12">
        <f>IFERROR([1]!EM_S_STM07_IS(F2002,"61",$S$1,"1")/1000000,"")</f>
        <v>172.61547577000002</v>
      </c>
      <c r="T2002" s="20">
        <f t="shared" si="566"/>
        <v>0.10176077937421613</v>
      </c>
      <c r="U2002" s="20">
        <f t="shared" si="567"/>
        <v>4.4940981056442952E-2</v>
      </c>
      <c r="V2002" s="14">
        <f t="shared" si="568"/>
        <v>-4.0722963121599606E-2</v>
      </c>
      <c r="W2002" s="14">
        <f t="shared" si="569"/>
        <v>-0.35932651652679121</v>
      </c>
      <c r="X2002" s="14">
        <f t="shared" si="570"/>
        <v>1.1962100532958138</v>
      </c>
      <c r="Y2002" s="14">
        <f t="shared" si="571"/>
        <v>0.12740656900810671</v>
      </c>
      <c r="Z2002" s="15">
        <f t="shared" si="572"/>
        <v>6.6844952898539756E-2</v>
      </c>
      <c r="AA2002" s="14">
        <f t="shared" si="573"/>
        <v>-0.89324431833309959</v>
      </c>
      <c r="AB2002" s="14">
        <f t="shared" si="574"/>
        <v>-61.119681246793469</v>
      </c>
      <c r="AC2002" s="14">
        <f t="shared" si="575"/>
        <v>1.1622194550406353</v>
      </c>
      <c r="AD2002" s="14">
        <f t="shared" si="576"/>
        <v>-0.84476709053388399</v>
      </c>
      <c r="AE2002" s="14">
        <f t="shared" si="577"/>
        <v>6.7084029115646509</v>
      </c>
      <c r="AF2002" s="18" t="str">
        <f t="shared" si="578"/>
        <v/>
      </c>
      <c r="AG2002" s="18" t="str">
        <f t="shared" si="579"/>
        <v/>
      </c>
      <c r="AH2002" s="18" t="str">
        <f t="shared" si="580"/>
        <v/>
      </c>
      <c r="AI2002" s="19" t="str">
        <f t="shared" si="581"/>
        <v/>
      </c>
      <c r="AJ2002" s="19" t="str">
        <f t="shared" si="582"/>
        <v/>
      </c>
      <c r="AK2002" s="19" t="str">
        <f t="shared" si="583"/>
        <v/>
      </c>
    </row>
    <row r="2003" spans="2:37" x14ac:dyDescent="0.15">
      <c r="B2003" s="51" t="str">
        <f>IFERROR(IF(AND(AF2003=1,AI2003=1),MAX($B$5:B2002)+1,""),"")</f>
        <v/>
      </c>
      <c r="C2003" s="51" t="str">
        <f>IFERROR(IF(AND(AG2003=1,AJ2003=1),MAX($C$5:C2002)+1,""),"")</f>
        <v/>
      </c>
      <c r="D2003" s="51" t="str">
        <f>IFERROR(IF(AND(AH2003=1,AK2003=1),MAX($D$5:D2002)+1,""),"")</f>
        <v/>
      </c>
      <c r="F2003" s="5" t="s">
        <v>4103</v>
      </c>
      <c r="G2003" s="5" t="s">
        <v>4104</v>
      </c>
      <c r="H2003" s="12">
        <f>IFERROR([1]!EM_S_STM07_IS(F2003,"9",$H$1,"1")/1000000,"")</f>
        <v>3848.40199966</v>
      </c>
      <c r="I2003" s="12">
        <f>IFERROR([1]!EM_S_STM07_IS(F2003,"9",$I$1,"1")/1000000,"")</f>
        <v>4655.02209743</v>
      </c>
      <c r="J2003" s="12">
        <f>IFERROR([1]!EM_S_STM07_IS(F2003,"9",$J$1,"1")/1000000,"")</f>
        <v>2951.6317431299999</v>
      </c>
      <c r="K2003" s="12">
        <f>IFERROR([1]!EM_S_STM07_IS(F2003,"9",$K$1,"1")/1000000,"")</f>
        <v>2322.0595351100001</v>
      </c>
      <c r="L2003" s="12">
        <f>IFERROR([1]!EM_S_STM07_IS(F2003,"9",$L$1,"1")/1000000,"")</f>
        <v>1253.72180802</v>
      </c>
      <c r="M2003" s="13">
        <f>IFERROR([1]!EM_S_STM07_IS(F2003,"9",$M$1,"1")/1000000,"")</f>
        <v>753.33268645999999</v>
      </c>
      <c r="N2003" s="12">
        <f>IFERROR([1]!EM_S_STM07_IS(F2003,"61",$N$1,"1")/1000000,"")</f>
        <v>62.275960240000003</v>
      </c>
      <c r="O2003" s="12">
        <f>IFERROR([1]!EM_S_STM07_IS(F2003,"61",$O$1,"1")/1000000,"")</f>
        <v>94.423574729999999</v>
      </c>
      <c r="P2003" s="12">
        <f>IFERROR([1]!EM_S_STM07_IS(F2003,"61",$P$1,"1")/1000000,"")</f>
        <v>-146.69203618</v>
      </c>
      <c r="Q2003" s="12">
        <f>IFERROR([1]!EM_S_STM07_IS(F2003,"61",$Q$1,"1")/1000000,"")</f>
        <v>28.715501100000001</v>
      </c>
      <c r="R2003" s="12">
        <f>IFERROR([1]!EM_S_STM07_IS(F2003,"61",$R$1,"1")/1000000,"")</f>
        <v>-220.75269775999999</v>
      </c>
      <c r="S2003" s="12">
        <f>IFERROR([1]!EM_S_STM07_IS(F2003,"61",$S$1,"1")/1000000,"")</f>
        <v>44.232710859999997</v>
      </c>
      <c r="T2003" s="20">
        <f t="shared" si="566"/>
        <v>-0.27832563961992374</v>
      </c>
      <c r="U2003" s="20">
        <f t="shared" si="567"/>
        <v>-6.613386931830334E-2</v>
      </c>
      <c r="V2003" s="14">
        <f t="shared" si="568"/>
        <v>0.20959871080029155</v>
      </c>
      <c r="W2003" s="14">
        <f t="shared" si="569"/>
        <v>-0.36592529931070106</v>
      </c>
      <c r="X2003" s="14">
        <f t="shared" si="570"/>
        <v>-0.21329632651002131</v>
      </c>
      <c r="Y2003" s="14">
        <f t="shared" si="571"/>
        <v>-0.46008197074042334</v>
      </c>
      <c r="Z2003" s="15">
        <f t="shared" si="572"/>
        <v>-0.3991229301102</v>
      </c>
      <c r="AA2003" s="14">
        <f t="shared" si="573"/>
        <v>0.51621226499132333</v>
      </c>
      <c r="AB2003" s="14">
        <f t="shared" si="574"/>
        <v>-2.553553088828286</v>
      </c>
      <c r="AC2003" s="14">
        <f t="shared" si="575"/>
        <v>1.1957536472175241</v>
      </c>
      <c r="AD2003" s="14">
        <f t="shared" si="576"/>
        <v>-8.6875795059693388</v>
      </c>
      <c r="AE2003" s="14">
        <f t="shared" si="577"/>
        <v>1.2003722324068236</v>
      </c>
      <c r="AF2003" s="18" t="str">
        <f t="shared" si="578"/>
        <v/>
      </c>
      <c r="AG2003" s="18" t="str">
        <f t="shared" si="579"/>
        <v/>
      </c>
      <c r="AH2003" s="18" t="str">
        <f t="shared" si="580"/>
        <v/>
      </c>
      <c r="AI2003" s="19" t="str">
        <f t="shared" si="581"/>
        <v/>
      </c>
      <c r="AJ2003" s="19" t="str">
        <f t="shared" si="582"/>
        <v/>
      </c>
      <c r="AK2003" s="19" t="str">
        <f t="shared" si="583"/>
        <v/>
      </c>
    </row>
    <row r="2004" spans="2:37" x14ac:dyDescent="0.15">
      <c r="B2004" s="51" t="str">
        <f>IFERROR(IF(AND(AF2004=1,AI2004=1),MAX($B$5:B2003)+1,""),"")</f>
        <v/>
      </c>
      <c r="C2004" s="51" t="str">
        <f>IFERROR(IF(AND(AG2004=1,AJ2004=1),MAX($C$5:C2003)+1,""),"")</f>
        <v/>
      </c>
      <c r="D2004" s="51" t="str">
        <f>IFERROR(IF(AND(AH2004=1,AK2004=1),MAX($D$5:D2003)+1,""),"")</f>
        <v/>
      </c>
      <c r="F2004" s="5" t="s">
        <v>4105</v>
      </c>
      <c r="G2004" s="5" t="s">
        <v>4106</v>
      </c>
      <c r="H2004" s="12">
        <f>IFERROR([1]!EM_S_STM07_IS(F2004,"9",$H$1,"1")/1000000,"")</f>
        <v>66095.527055359998</v>
      </c>
      <c r="I2004" s="12">
        <f>IFERROR([1]!EM_S_STM07_IS(F2004,"9",$I$1,"1")/1000000,"")</f>
        <v>80254.135993110001</v>
      </c>
      <c r="J2004" s="12">
        <f>IFERROR([1]!EM_S_STM07_IS(F2004,"9",$J$1,"1")/1000000,"")</f>
        <v>91166.970131659997</v>
      </c>
      <c r="K2004" s="12">
        <f>IFERROR([1]!EM_S_STM07_IS(F2004,"9",$K$1,"1")/1000000,"")</f>
        <v>102067.79924302001</v>
      </c>
      <c r="L2004" s="12">
        <f>IFERROR([1]!EM_S_STM07_IS(F2004,"9",$L$1,"1")/1000000,"")</f>
        <v>120924.83103288</v>
      </c>
      <c r="M2004" s="13">
        <f>IFERROR([1]!EM_S_STM07_IS(F2004,"9",$M$1,"1")/1000000,"")</f>
        <v>128088.56166883999</v>
      </c>
      <c r="N2004" s="12">
        <f>IFERROR([1]!EM_S_STM07_IS(F2004,"61",$N$1,"1")/1000000,"")</f>
        <v>1754.5161156900001</v>
      </c>
      <c r="O2004" s="12">
        <f>IFERROR([1]!EM_S_STM07_IS(F2004,"61",$O$1,"1")/1000000,"")</f>
        <v>2250.2031562800003</v>
      </c>
      <c r="P2004" s="12">
        <f>IFERROR([1]!EM_S_STM07_IS(F2004,"61",$P$1,"1")/1000000,"")</f>
        <v>2156.0369700700003</v>
      </c>
      <c r="Q2004" s="12">
        <f>IFERROR([1]!EM_S_STM07_IS(F2004,"61",$Q$1,"1")/1000000,"")</f>
        <v>2692.9751398200001</v>
      </c>
      <c r="R2004" s="12">
        <f>IFERROR([1]!EM_S_STM07_IS(F2004,"61",$R$1,"1")/1000000,"")</f>
        <v>2507.1928304399999</v>
      </c>
      <c r="S2004" s="12">
        <f>IFERROR([1]!EM_S_STM07_IS(F2004,"61",$S$1,"1")/1000000,"")</f>
        <v>2641.3504122600002</v>
      </c>
      <c r="T2004" s="20">
        <f t="shared" si="566"/>
        <v>0.14147828946225016</v>
      </c>
      <c r="U2004" s="20">
        <f t="shared" si="567"/>
        <v>8.5259838669101473E-2</v>
      </c>
      <c r="V2004" s="14">
        <f t="shared" si="568"/>
        <v>0.21421432839004517</v>
      </c>
      <c r="W2004" s="14">
        <f t="shared" si="569"/>
        <v>0.13597846395713345</v>
      </c>
      <c r="X2004" s="14">
        <f t="shared" si="570"/>
        <v>0.11956993959125148</v>
      </c>
      <c r="Y2004" s="14">
        <f t="shared" si="571"/>
        <v>0.18475005760594512</v>
      </c>
      <c r="Z2004" s="15">
        <f t="shared" si="572"/>
        <v>5.9241187891444225E-2</v>
      </c>
      <c r="AA2004" s="14">
        <f t="shared" si="573"/>
        <v>0.28252065407507576</v>
      </c>
      <c r="AB2004" s="14">
        <f t="shared" si="574"/>
        <v>-4.1847859801989615E-2</v>
      </c>
      <c r="AC2004" s="14">
        <f t="shared" si="575"/>
        <v>0.24903940758147899</v>
      </c>
      <c r="AD2004" s="14">
        <f t="shared" si="576"/>
        <v>-6.8987755079097393E-2</v>
      </c>
      <c r="AE2004" s="14">
        <f t="shared" si="577"/>
        <v>5.3509080032131541E-2</v>
      </c>
      <c r="AF2004" s="18" t="str">
        <f t="shared" si="578"/>
        <v/>
      </c>
      <c r="AG2004" s="18" t="str">
        <f t="shared" si="579"/>
        <v/>
      </c>
      <c r="AH2004" s="18" t="str">
        <f t="shared" si="580"/>
        <v/>
      </c>
      <c r="AI2004" s="19" t="str">
        <f t="shared" si="581"/>
        <v/>
      </c>
      <c r="AJ2004" s="19" t="str">
        <f t="shared" si="582"/>
        <v/>
      </c>
      <c r="AK2004" s="19" t="str">
        <f t="shared" si="583"/>
        <v/>
      </c>
    </row>
    <row r="2005" spans="2:37" x14ac:dyDescent="0.15">
      <c r="B2005" s="51" t="str">
        <f>IFERROR(IF(AND(AF2005=1,AI2005=1),MAX($B$5:B2004)+1,""),"")</f>
        <v/>
      </c>
      <c r="C2005" s="51" t="str">
        <f>IFERROR(IF(AND(AG2005=1,AJ2005=1),MAX($C$5:C2004)+1,""),"")</f>
        <v/>
      </c>
      <c r="D2005" s="51" t="str">
        <f>IFERROR(IF(AND(AH2005=1,AK2005=1),MAX($D$5:D2004)+1,""),"")</f>
        <v/>
      </c>
      <c r="F2005" s="5" t="s">
        <v>4107</v>
      </c>
      <c r="G2005" s="5" t="s">
        <v>4108</v>
      </c>
      <c r="H2005" s="12">
        <f>IFERROR([1]!EM_S_STM07_IS(F2005,"9",$H$1,"1")/1000000,"")</f>
        <v>1012.44898654</v>
      </c>
      <c r="I2005" s="12">
        <f>IFERROR([1]!EM_S_STM07_IS(F2005,"9",$I$1,"1")/1000000,"")</f>
        <v>1072.08441436</v>
      </c>
      <c r="J2005" s="12">
        <f>IFERROR([1]!EM_S_STM07_IS(F2005,"9",$J$1,"1")/1000000,"")</f>
        <v>378.80501346</v>
      </c>
      <c r="K2005" s="12">
        <f>IFERROR([1]!EM_S_STM07_IS(F2005,"9",$K$1,"1")/1000000,"")</f>
        <v>71.7000101</v>
      </c>
      <c r="L2005" s="12">
        <f>IFERROR([1]!EM_S_STM07_IS(F2005,"9",$L$1,"1")/1000000,"")</f>
        <v>409.46728681999997</v>
      </c>
      <c r="M2005" s="13">
        <f>IFERROR([1]!EM_S_STM07_IS(F2005,"9",$M$1,"1")/1000000,"")</f>
        <v>348.51580776999998</v>
      </c>
      <c r="N2005" s="12">
        <f>IFERROR([1]!EM_S_STM07_IS(F2005,"61",$N$1,"1")/1000000,"")</f>
        <v>5.8719301699999997</v>
      </c>
      <c r="O2005" s="12">
        <f>IFERROR([1]!EM_S_STM07_IS(F2005,"61",$O$1,"1")/1000000,"")</f>
        <v>2165.3452825900004</v>
      </c>
      <c r="P2005" s="12">
        <f>IFERROR([1]!EM_S_STM07_IS(F2005,"61",$P$1,"1")/1000000,"")</f>
        <v>-138.31658215000002</v>
      </c>
      <c r="Q2005" s="12">
        <f>IFERROR([1]!EM_S_STM07_IS(F2005,"61",$Q$1,"1")/1000000,"")</f>
        <v>693.63618544000008</v>
      </c>
      <c r="R2005" s="12">
        <f>IFERROR([1]!EM_S_STM07_IS(F2005,"61",$R$1,"1")/1000000,"")</f>
        <v>-147.30156108</v>
      </c>
      <c r="S2005" s="12">
        <f>IFERROR([1]!EM_S_STM07_IS(F2005,"61",$S$1,"1")/1000000,"")</f>
        <v>225.71680651</v>
      </c>
      <c r="T2005" s="20">
        <f t="shared" si="566"/>
        <v>-0.19207719636752696</v>
      </c>
      <c r="U2005" s="20">
        <f t="shared" si="567"/>
        <v>1.0747061914075267</v>
      </c>
      <c r="V2005" s="14">
        <f t="shared" si="568"/>
        <v>5.8902155676802521E-2</v>
      </c>
      <c r="W2005" s="14">
        <f t="shared" si="569"/>
        <v>-0.64666493758690213</v>
      </c>
      <c r="X2005" s="14">
        <f t="shared" si="570"/>
        <v>-0.81072053549372791</v>
      </c>
      <c r="Y2005" s="14">
        <f t="shared" si="571"/>
        <v>4.7108400159067756</v>
      </c>
      <c r="Z2005" s="15">
        <f t="shared" si="572"/>
        <v>-0.14885555210859613</v>
      </c>
      <c r="AA2005" s="14">
        <f t="shared" si="573"/>
        <v>367.76209694264821</v>
      </c>
      <c r="AB2005" s="14">
        <f t="shared" si="574"/>
        <v>-1.0638773794009229</v>
      </c>
      <c r="AC2005" s="14">
        <f t="shared" si="575"/>
        <v>6.0148447471596231</v>
      </c>
      <c r="AD2005" s="14">
        <f t="shared" si="576"/>
        <v>-1.2123614139111858</v>
      </c>
      <c r="AE2005" s="14">
        <f t="shared" si="577"/>
        <v>2.5323449721446769</v>
      </c>
      <c r="AF2005" s="18" t="str">
        <f t="shared" si="578"/>
        <v/>
      </c>
      <c r="AG2005" s="18">
        <f t="shared" si="579"/>
        <v>1</v>
      </c>
      <c r="AH2005" s="18" t="str">
        <f t="shared" si="580"/>
        <v/>
      </c>
      <c r="AI2005" s="19" t="str">
        <f t="shared" si="581"/>
        <v/>
      </c>
      <c r="AJ2005" s="19" t="str">
        <f t="shared" si="582"/>
        <v/>
      </c>
      <c r="AK2005" s="19" t="str">
        <f t="shared" si="583"/>
        <v/>
      </c>
    </row>
    <row r="2006" spans="2:37" x14ac:dyDescent="0.15">
      <c r="B2006" s="51" t="str">
        <f>IFERROR(IF(AND(AF2006=1,AI2006=1),MAX($B$5:B2005)+1,""),"")</f>
        <v/>
      </c>
      <c r="C2006" s="51" t="str">
        <f>IFERROR(IF(AND(AG2006=1,AJ2006=1),MAX($C$5:C2005)+1,""),"")</f>
        <v/>
      </c>
      <c r="D2006" s="51" t="str">
        <f>IFERROR(IF(AND(AH2006=1,AK2006=1),MAX($D$5:D2005)+1,""),"")</f>
        <v/>
      </c>
      <c r="F2006" s="5" t="s">
        <v>4109</v>
      </c>
      <c r="G2006" s="5" t="s">
        <v>4110</v>
      </c>
      <c r="H2006" s="12">
        <f>IFERROR([1]!EM_S_STM07_IS(F2006,"9",$H$1,"1")/1000000,"")</f>
        <v>776.45709199999999</v>
      </c>
      <c r="I2006" s="12">
        <f>IFERROR([1]!EM_S_STM07_IS(F2006,"9",$I$1,"1")/1000000,"")</f>
        <v>921.30993767999996</v>
      </c>
      <c r="J2006" s="12">
        <f>IFERROR([1]!EM_S_STM07_IS(F2006,"9",$J$1,"1")/1000000,"")</f>
        <v>780.37107775000004</v>
      </c>
      <c r="K2006" s="12">
        <f>IFERROR([1]!EM_S_STM07_IS(F2006,"9",$K$1,"1")/1000000,"")</f>
        <v>982.09122810999997</v>
      </c>
      <c r="L2006" s="12">
        <f>IFERROR([1]!EM_S_STM07_IS(F2006,"9",$L$1,"1")/1000000,"")</f>
        <v>907.08675196000002</v>
      </c>
      <c r="M2006" s="13">
        <f>IFERROR([1]!EM_S_STM07_IS(F2006,"9",$M$1,"1")/1000000,"")</f>
        <v>763.36681233000002</v>
      </c>
      <c r="N2006" s="12">
        <f>IFERROR([1]!EM_S_STM07_IS(F2006,"61",$N$1,"1")/1000000,"")</f>
        <v>3.6197472200000003</v>
      </c>
      <c r="O2006" s="12">
        <f>IFERROR([1]!EM_S_STM07_IS(F2006,"61",$O$1,"1")/1000000,"")</f>
        <v>4.2921486600000005</v>
      </c>
      <c r="P2006" s="12">
        <f>IFERROR([1]!EM_S_STM07_IS(F2006,"61",$P$1,"1")/1000000,"")</f>
        <v>4.1922010900000002</v>
      </c>
      <c r="Q2006" s="12">
        <f>IFERROR([1]!EM_S_STM07_IS(F2006,"61",$Q$1,"1")/1000000,"")</f>
        <v>70.808779229999999</v>
      </c>
      <c r="R2006" s="12">
        <f>IFERROR([1]!EM_S_STM07_IS(F2006,"61",$R$1,"1")/1000000,"")</f>
        <v>-31.684906769999998</v>
      </c>
      <c r="S2006" s="12">
        <f>IFERROR([1]!EM_S_STM07_IS(F2006,"61",$S$1,"1")/1000000,"")</f>
        <v>9.3619087299999997</v>
      </c>
      <c r="T2006" s="20">
        <f t="shared" si="566"/>
        <v>-3.3947680977491901E-3</v>
      </c>
      <c r="U2006" s="20">
        <f t="shared" si="567"/>
        <v>0.20930885213968953</v>
      </c>
      <c r="V2006" s="14">
        <f t="shared" si="568"/>
        <v>0.18655614994369835</v>
      </c>
      <c r="W2006" s="14">
        <f t="shared" si="569"/>
        <v>-0.15297659795671545</v>
      </c>
      <c r="X2006" s="14">
        <f t="shared" si="570"/>
        <v>0.25849260193190177</v>
      </c>
      <c r="Y2006" s="14">
        <f t="shared" si="571"/>
        <v>-7.6372208612781767E-2</v>
      </c>
      <c r="Z2006" s="15">
        <f t="shared" si="572"/>
        <v>-0.15844122882343412</v>
      </c>
      <c r="AA2006" s="14">
        <f t="shared" si="573"/>
        <v>0.1857592254743137</v>
      </c>
      <c r="AB2006" s="14">
        <f t="shared" si="574"/>
        <v>-2.3286138928841366E-2</v>
      </c>
      <c r="AC2006" s="14">
        <f t="shared" si="575"/>
        <v>15.890597018092945</v>
      </c>
      <c r="AD2006" s="14">
        <f t="shared" si="576"/>
        <v>-1.4474714451308581</v>
      </c>
      <c r="AE2006" s="14">
        <f t="shared" si="577"/>
        <v>1.29546903192608</v>
      </c>
      <c r="AF2006" s="18" t="str">
        <f t="shared" si="578"/>
        <v/>
      </c>
      <c r="AG2006" s="18">
        <f t="shared" si="579"/>
        <v>1</v>
      </c>
      <c r="AH2006" s="18" t="str">
        <f t="shared" si="580"/>
        <v/>
      </c>
      <c r="AI2006" s="19" t="str">
        <f t="shared" si="581"/>
        <v/>
      </c>
      <c r="AJ2006" s="19" t="str">
        <f t="shared" si="582"/>
        <v/>
      </c>
      <c r="AK2006" s="19" t="str">
        <f t="shared" si="583"/>
        <v/>
      </c>
    </row>
    <row r="2007" spans="2:37" x14ac:dyDescent="0.15">
      <c r="B2007" s="51" t="str">
        <f>IFERROR(IF(AND(AF2007=1,AI2007=1),MAX($B$5:B2006)+1,""),"")</f>
        <v/>
      </c>
      <c r="C2007" s="51" t="str">
        <f>IFERROR(IF(AND(AG2007=1,AJ2007=1),MAX($C$5:C2006)+1,""),"")</f>
        <v/>
      </c>
      <c r="D2007" s="51" t="str">
        <f>IFERROR(IF(AND(AH2007=1,AK2007=1),MAX($D$5:D2006)+1,""),"")</f>
        <v/>
      </c>
      <c r="F2007" s="5" t="s">
        <v>4111</v>
      </c>
      <c r="G2007" s="5" t="s">
        <v>4112</v>
      </c>
      <c r="H2007" s="12">
        <f>IFERROR([1]!EM_S_STM07_IS(F2007,"9",$H$1,"1")/1000000,"")</f>
        <v>2794.79477683</v>
      </c>
      <c r="I2007" s="12">
        <f>IFERROR([1]!EM_S_STM07_IS(F2007,"9",$I$1,"1")/1000000,"")</f>
        <v>2061.7579052699998</v>
      </c>
      <c r="J2007" s="12">
        <f>IFERROR([1]!EM_S_STM07_IS(F2007,"9",$J$1,"1")/1000000,"")</f>
        <v>7718.3297920900004</v>
      </c>
      <c r="K2007" s="12">
        <f>IFERROR([1]!EM_S_STM07_IS(F2007,"9",$K$1,"1")/1000000,"")</f>
        <v>9843.2594923899997</v>
      </c>
      <c r="L2007" s="12">
        <f>IFERROR([1]!EM_S_STM07_IS(F2007,"9",$L$1,"1")/1000000,"")</f>
        <v>7912.0599273600001</v>
      </c>
      <c r="M2007" s="13">
        <f>IFERROR([1]!EM_S_STM07_IS(F2007,"9",$M$1,"1")/1000000,"")</f>
        <v>10784.22313568</v>
      </c>
      <c r="N2007" s="12">
        <f>IFERROR([1]!EM_S_STM07_IS(F2007,"61",$N$1,"1")/1000000,"")</f>
        <v>132.06467018000001</v>
      </c>
      <c r="O2007" s="12">
        <f>IFERROR([1]!EM_S_STM07_IS(F2007,"61",$O$1,"1")/1000000,"")</f>
        <v>322.30639672000001</v>
      </c>
      <c r="P2007" s="12">
        <f>IFERROR([1]!EM_S_STM07_IS(F2007,"61",$P$1,"1")/1000000,"")</f>
        <v>987.88301905999992</v>
      </c>
      <c r="Q2007" s="12">
        <f>IFERROR([1]!EM_S_STM07_IS(F2007,"61",$Q$1,"1")/1000000,"")</f>
        <v>476.48577195999997</v>
      </c>
      <c r="R2007" s="12">
        <f>IFERROR([1]!EM_S_STM07_IS(F2007,"61",$R$1,"1")/1000000,"")</f>
        <v>405.24822772000005</v>
      </c>
      <c r="S2007" s="12">
        <f>IFERROR([1]!EM_S_STM07_IS(F2007,"61",$S$1,"1")/1000000,"")</f>
        <v>603.01569887999995</v>
      </c>
      <c r="T2007" s="20">
        <f t="shared" si="566"/>
        <v>0.31004974962249232</v>
      </c>
      <c r="U2007" s="20">
        <f t="shared" si="567"/>
        <v>0.35490359006861238</v>
      </c>
      <c r="V2007" s="14">
        <f t="shared" si="568"/>
        <v>-0.26228647542824174</v>
      </c>
      <c r="W2007" s="14">
        <f t="shared" si="569"/>
        <v>2.7435674539485944</v>
      </c>
      <c r="X2007" s="14">
        <f t="shared" si="570"/>
        <v>0.27530952389177482</v>
      </c>
      <c r="Y2007" s="14">
        <f t="shared" si="571"/>
        <v>-0.19619512891263757</v>
      </c>
      <c r="Z2007" s="15">
        <f t="shared" si="572"/>
        <v>0.36301080056130824</v>
      </c>
      <c r="AA2007" s="14">
        <f t="shared" si="573"/>
        <v>1.4405194536942127</v>
      </c>
      <c r="AB2007" s="14">
        <f t="shared" si="574"/>
        <v>2.0650431673505132</v>
      </c>
      <c r="AC2007" s="14">
        <f t="shared" si="575"/>
        <v>-0.51766984271741978</v>
      </c>
      <c r="AD2007" s="14">
        <f t="shared" si="576"/>
        <v>-0.14950613099519827</v>
      </c>
      <c r="AE2007" s="14">
        <f t="shared" si="577"/>
        <v>0.4880156349422563</v>
      </c>
      <c r="AF2007" s="18">
        <f t="shared" si="578"/>
        <v>1</v>
      </c>
      <c r="AG2007" s="18">
        <f t="shared" si="579"/>
        <v>1</v>
      </c>
      <c r="AH2007" s="18">
        <f t="shared" si="580"/>
        <v>1</v>
      </c>
      <c r="AI2007" s="19" t="str">
        <f t="shared" si="581"/>
        <v/>
      </c>
      <c r="AJ2007" s="19" t="str">
        <f t="shared" si="582"/>
        <v/>
      </c>
      <c r="AK2007" s="19" t="str">
        <f t="shared" si="583"/>
        <v/>
      </c>
    </row>
    <row r="2008" spans="2:37" x14ac:dyDescent="0.15">
      <c r="B2008" s="51" t="str">
        <f>IFERROR(IF(AND(AF2008=1,AI2008=1),MAX($B$5:B2007)+1,""),"")</f>
        <v/>
      </c>
      <c r="C2008" s="51" t="str">
        <f>IFERROR(IF(AND(AG2008=1,AJ2008=1),MAX($C$5:C2007)+1,""),"")</f>
        <v/>
      </c>
      <c r="D2008" s="51" t="str">
        <f>IFERROR(IF(AND(AH2008=1,AK2008=1),MAX($D$5:D2007)+1,""),"")</f>
        <v/>
      </c>
      <c r="F2008" s="5" t="s">
        <v>4113</v>
      </c>
      <c r="G2008" s="5" t="s">
        <v>4114</v>
      </c>
      <c r="H2008" s="12">
        <f>IFERROR([1]!EM_S_STM07_IS(F2008,"9",$H$1,"1")/1000000,"")</f>
        <v>1366.6003283299999</v>
      </c>
      <c r="I2008" s="12">
        <f>IFERROR([1]!EM_S_STM07_IS(F2008,"9",$I$1,"1")/1000000,"")</f>
        <v>1506.8451847599999</v>
      </c>
      <c r="J2008" s="12">
        <f>IFERROR([1]!EM_S_STM07_IS(F2008,"9",$J$1,"1")/1000000,"")</f>
        <v>1049.4391029199999</v>
      </c>
      <c r="K2008" s="12">
        <f>IFERROR([1]!EM_S_STM07_IS(F2008,"9",$K$1,"1")/1000000,"")</f>
        <v>984.96754238999995</v>
      </c>
      <c r="L2008" s="12">
        <f>IFERROR([1]!EM_S_STM07_IS(F2008,"9",$L$1,"1")/1000000,"")</f>
        <v>1151.6407994599999</v>
      </c>
      <c r="M2008" s="13">
        <f>IFERROR([1]!EM_S_STM07_IS(F2008,"9",$M$1,"1")/1000000,"")</f>
        <v>851.40797759000009</v>
      </c>
      <c r="N2008" s="12">
        <f>IFERROR([1]!EM_S_STM07_IS(F2008,"61",$N$1,"1")/1000000,"")</f>
        <v>75.261160849999996</v>
      </c>
      <c r="O2008" s="12">
        <f>IFERROR([1]!EM_S_STM07_IS(F2008,"61",$O$1,"1")/1000000,"")</f>
        <v>79.560816560000006</v>
      </c>
      <c r="P2008" s="12">
        <f>IFERROR([1]!EM_S_STM07_IS(F2008,"61",$P$1,"1")/1000000,"")</f>
        <v>77.957530860000006</v>
      </c>
      <c r="Q2008" s="12">
        <f>IFERROR([1]!EM_S_STM07_IS(F2008,"61",$Q$1,"1")/1000000,"")</f>
        <v>136.31191547</v>
      </c>
      <c r="R2008" s="12">
        <f>IFERROR([1]!EM_S_STM07_IS(F2008,"61",$R$1,"1")/1000000,"")</f>
        <v>103.12097752</v>
      </c>
      <c r="S2008" s="12">
        <f>IFERROR([1]!EM_S_STM07_IS(F2008,"61",$S$1,"1")/1000000,"")</f>
        <v>77.592111680000002</v>
      </c>
      <c r="T2008" s="20">
        <f t="shared" si="566"/>
        <v>-9.0297812807836775E-2</v>
      </c>
      <c r="U2008" s="20">
        <f t="shared" si="567"/>
        <v>6.1189565634154341E-3</v>
      </c>
      <c r="V2008" s="14">
        <f t="shared" si="568"/>
        <v>0.10262316898561025</v>
      </c>
      <c r="W2008" s="14">
        <f t="shared" si="569"/>
        <v>-0.30355214090082694</v>
      </c>
      <c r="X2008" s="14">
        <f t="shared" si="570"/>
        <v>-6.1434303668132587E-2</v>
      </c>
      <c r="Y2008" s="14">
        <f t="shared" si="571"/>
        <v>0.16921700451729743</v>
      </c>
      <c r="Z2008" s="15">
        <f t="shared" si="572"/>
        <v>-0.26070005683263209</v>
      </c>
      <c r="AA2008" s="14">
        <f t="shared" si="573"/>
        <v>5.7129808541878352E-2</v>
      </c>
      <c r="AB2008" s="14">
        <f t="shared" si="574"/>
        <v>-2.015169991111012E-2</v>
      </c>
      <c r="AC2008" s="14">
        <f t="shared" si="575"/>
        <v>0.74854069858620442</v>
      </c>
      <c r="AD2008" s="14">
        <f t="shared" si="576"/>
        <v>-0.2434925650891083</v>
      </c>
      <c r="AE2008" s="14">
        <f t="shared" si="577"/>
        <v>-0.24756229483034864</v>
      </c>
      <c r="AF2008" s="18" t="str">
        <f t="shared" si="578"/>
        <v/>
      </c>
      <c r="AG2008" s="18" t="str">
        <f t="shared" si="579"/>
        <v/>
      </c>
      <c r="AH2008" s="18" t="str">
        <f t="shared" si="580"/>
        <v/>
      </c>
      <c r="AI2008" s="19" t="str">
        <f t="shared" si="581"/>
        <v/>
      </c>
      <c r="AJ2008" s="19" t="str">
        <f t="shared" si="582"/>
        <v/>
      </c>
      <c r="AK2008" s="19" t="str">
        <f t="shared" si="583"/>
        <v/>
      </c>
    </row>
    <row r="2009" spans="2:37" x14ac:dyDescent="0.15">
      <c r="B2009" s="51" t="str">
        <f>IFERROR(IF(AND(AF2009=1,AI2009=1),MAX($B$5:B2008)+1,""),"")</f>
        <v/>
      </c>
      <c r="C2009" s="51" t="str">
        <f>IFERROR(IF(AND(AG2009=1,AJ2009=1),MAX($C$5:C2008)+1,""),"")</f>
        <v/>
      </c>
      <c r="D2009" s="51" t="str">
        <f>IFERROR(IF(AND(AH2009=1,AK2009=1),MAX($D$5:D2008)+1,""),"")</f>
        <v/>
      </c>
      <c r="F2009" s="5" t="s">
        <v>4115</v>
      </c>
      <c r="G2009" s="5" t="s">
        <v>4116</v>
      </c>
      <c r="H2009" s="12">
        <f>IFERROR([1]!EM_S_STM07_IS(F2009,"9",$H$1,"1")/1000000,"")</f>
        <v>824.47073837000005</v>
      </c>
      <c r="I2009" s="12">
        <f>IFERROR([1]!EM_S_STM07_IS(F2009,"9",$I$1,"1")/1000000,"")</f>
        <v>336.72479411</v>
      </c>
      <c r="J2009" s="12">
        <f>IFERROR([1]!EM_S_STM07_IS(F2009,"9",$J$1,"1")/1000000,"")</f>
        <v>285.30405020000001</v>
      </c>
      <c r="K2009" s="12">
        <f>IFERROR([1]!EM_S_STM07_IS(F2009,"9",$K$1,"1")/1000000,"")</f>
        <v>676.65902130999996</v>
      </c>
      <c r="L2009" s="12">
        <f>IFERROR([1]!EM_S_STM07_IS(F2009,"9",$L$1,"1")/1000000,"")</f>
        <v>1217.4482529700001</v>
      </c>
      <c r="M2009" s="13">
        <f>IFERROR([1]!EM_S_STM07_IS(F2009,"9",$M$1,"1")/1000000,"")</f>
        <v>668.91980894000005</v>
      </c>
      <c r="N2009" s="12">
        <f>IFERROR([1]!EM_S_STM07_IS(F2009,"61",$N$1,"1")/1000000,"")</f>
        <v>28.712277820000001</v>
      </c>
      <c r="O2009" s="12">
        <f>IFERROR([1]!EM_S_STM07_IS(F2009,"61",$O$1,"1")/1000000,"")</f>
        <v>276.92742927999996</v>
      </c>
      <c r="P2009" s="12">
        <f>IFERROR([1]!EM_S_STM07_IS(F2009,"61",$P$1,"1")/1000000,"")</f>
        <v>-97.427127849999991</v>
      </c>
      <c r="Q2009" s="12">
        <f>IFERROR([1]!EM_S_STM07_IS(F2009,"61",$Q$1,"1")/1000000,"")</f>
        <v>229.24975878999999</v>
      </c>
      <c r="R2009" s="12">
        <f>IFERROR([1]!EM_S_STM07_IS(F2009,"61",$R$1,"1")/1000000,"")</f>
        <v>131.17624573000001</v>
      </c>
      <c r="S2009" s="12">
        <f>IFERROR([1]!EM_S_STM07_IS(F2009,"61",$S$1,"1")/1000000,"")</f>
        <v>59.633523820000001</v>
      </c>
      <c r="T2009" s="20">
        <f t="shared" si="566"/>
        <v>-4.0953284981875671E-2</v>
      </c>
      <c r="U2009" s="20">
        <f t="shared" si="567"/>
        <v>0.15740289708226807</v>
      </c>
      <c r="V2009" s="14">
        <f t="shared" si="568"/>
        <v>-0.59158672535096435</v>
      </c>
      <c r="W2009" s="14">
        <f t="shared" si="569"/>
        <v>-0.15270851689407244</v>
      </c>
      <c r="X2009" s="14">
        <f t="shared" si="570"/>
        <v>1.3717119362156183</v>
      </c>
      <c r="Y2009" s="14">
        <f t="shared" si="571"/>
        <v>0.79920493871941845</v>
      </c>
      <c r="Z2009" s="15">
        <f t="shared" si="572"/>
        <v>-0.45055585951341187</v>
      </c>
      <c r="AA2009" s="14">
        <f t="shared" si="573"/>
        <v>8.6449132672818347</v>
      </c>
      <c r="AB2009" s="14">
        <f t="shared" si="574"/>
        <v>-1.3518146544865799</v>
      </c>
      <c r="AC2009" s="14">
        <f t="shared" si="575"/>
        <v>3.3530382538111536</v>
      </c>
      <c r="AD2009" s="14">
        <f t="shared" si="576"/>
        <v>-0.42780203380644954</v>
      </c>
      <c r="AE2009" s="14">
        <f t="shared" si="577"/>
        <v>-0.54539388219156959</v>
      </c>
      <c r="AF2009" s="18" t="str">
        <f t="shared" si="578"/>
        <v/>
      </c>
      <c r="AG2009" s="18" t="str">
        <f t="shared" si="579"/>
        <v/>
      </c>
      <c r="AH2009" s="18" t="str">
        <f t="shared" si="580"/>
        <v/>
      </c>
      <c r="AI2009" s="19" t="str">
        <f t="shared" si="581"/>
        <v/>
      </c>
      <c r="AJ2009" s="19" t="str">
        <f t="shared" si="582"/>
        <v/>
      </c>
      <c r="AK2009" s="19" t="str">
        <f t="shared" si="583"/>
        <v/>
      </c>
    </row>
    <row r="2010" spans="2:37" x14ac:dyDescent="0.15">
      <c r="B2010" s="51" t="str">
        <f>IFERROR(IF(AND(AF2010=1,AI2010=1),MAX($B$5:B2009)+1,""),"")</f>
        <v/>
      </c>
      <c r="C2010" s="51" t="str">
        <f>IFERROR(IF(AND(AG2010=1,AJ2010=1),MAX($C$5:C2009)+1,""),"")</f>
        <v/>
      </c>
      <c r="D2010" s="51" t="str">
        <f>IFERROR(IF(AND(AH2010=1,AK2010=1),MAX($D$5:D2009)+1,""),"")</f>
        <v/>
      </c>
      <c r="F2010" s="5" t="s">
        <v>4117</v>
      </c>
      <c r="G2010" s="5" t="s">
        <v>4118</v>
      </c>
      <c r="H2010" s="12">
        <f>IFERROR([1]!EM_S_STM07_IS(F2010,"9",$H$1,"1")/1000000,"")</f>
        <v>5486.3201601700002</v>
      </c>
      <c r="I2010" s="12">
        <f>IFERROR([1]!EM_S_STM07_IS(F2010,"9",$I$1,"1")/1000000,"")</f>
        <v>8211.8819019900002</v>
      </c>
      <c r="J2010" s="12">
        <f>IFERROR([1]!EM_S_STM07_IS(F2010,"9",$J$1,"1")/1000000,"")</f>
        <v>7881.5358732599998</v>
      </c>
      <c r="K2010" s="12">
        <f>IFERROR([1]!EM_S_STM07_IS(F2010,"9",$K$1,"1")/1000000,"")</f>
        <v>9736.5418769099997</v>
      </c>
      <c r="L2010" s="12">
        <f>IFERROR([1]!EM_S_STM07_IS(F2010,"9",$L$1,"1")/1000000,"")</f>
        <v>9763.5468568099986</v>
      </c>
      <c r="M2010" s="13">
        <f>IFERROR([1]!EM_S_STM07_IS(F2010,"9",$M$1,"1")/1000000,"")</f>
        <v>9516.1572982300004</v>
      </c>
      <c r="N2010" s="12">
        <f>IFERROR([1]!EM_S_STM07_IS(F2010,"61",$N$1,"1")/1000000,"")</f>
        <v>586.47741307000001</v>
      </c>
      <c r="O2010" s="12">
        <f>IFERROR([1]!EM_S_STM07_IS(F2010,"61",$O$1,"1")/1000000,"")</f>
        <v>1746.7210824900001</v>
      </c>
      <c r="P2010" s="12">
        <f>IFERROR([1]!EM_S_STM07_IS(F2010,"61",$P$1,"1")/1000000,"")</f>
        <v>602.27506562999997</v>
      </c>
      <c r="Q2010" s="12">
        <f>IFERROR([1]!EM_S_STM07_IS(F2010,"61",$Q$1,"1")/1000000,"")</f>
        <v>253.57784049</v>
      </c>
      <c r="R2010" s="12">
        <f>IFERROR([1]!EM_S_STM07_IS(F2010,"61",$R$1,"1")/1000000,"")</f>
        <v>162.51599999999999</v>
      </c>
      <c r="S2010" s="12">
        <f>IFERROR([1]!EM_S_STM07_IS(F2010,"61",$S$1,"1")/1000000,"")</f>
        <v>161.77786835000001</v>
      </c>
      <c r="T2010" s="20">
        <f t="shared" si="566"/>
        <v>0.11644181185382441</v>
      </c>
      <c r="U2010" s="20">
        <f t="shared" si="567"/>
        <v>-0.22708174703059125</v>
      </c>
      <c r="V2010" s="14">
        <f t="shared" si="568"/>
        <v>0.49679232386167294</v>
      </c>
      <c r="W2010" s="14">
        <f t="shared" si="569"/>
        <v>-4.0227810466921969E-2</v>
      </c>
      <c r="X2010" s="14">
        <f t="shared" si="570"/>
        <v>0.23536097957043531</v>
      </c>
      <c r="Y2010" s="14">
        <f t="shared" si="571"/>
        <v>2.7735699431479543E-3</v>
      </c>
      <c r="Z2010" s="15">
        <f t="shared" si="572"/>
        <v>-2.5338082789805629E-2</v>
      </c>
      <c r="AA2010" s="14">
        <f t="shared" si="573"/>
        <v>1.9783262638309265</v>
      </c>
      <c r="AB2010" s="14">
        <f t="shared" si="574"/>
        <v>-0.65519677316115066</v>
      </c>
      <c r="AC2010" s="14">
        <f t="shared" si="575"/>
        <v>-0.57896672972049901</v>
      </c>
      <c r="AD2010" s="14">
        <f t="shared" si="576"/>
        <v>-0.35910803686172682</v>
      </c>
      <c r="AE2010" s="14">
        <f t="shared" si="577"/>
        <v>-4.5419014127838827E-3</v>
      </c>
      <c r="AF2010" s="18" t="str">
        <f t="shared" si="578"/>
        <v/>
      </c>
      <c r="AG2010" s="18" t="str">
        <f t="shared" si="579"/>
        <v/>
      </c>
      <c r="AH2010" s="18" t="str">
        <f t="shared" si="580"/>
        <v/>
      </c>
      <c r="AI2010" s="19" t="str">
        <f t="shared" si="581"/>
        <v/>
      </c>
      <c r="AJ2010" s="19" t="str">
        <f t="shared" si="582"/>
        <v/>
      </c>
      <c r="AK2010" s="19" t="str">
        <f t="shared" si="583"/>
        <v/>
      </c>
    </row>
    <row r="2011" spans="2:37" x14ac:dyDescent="0.15">
      <c r="B2011" s="51" t="str">
        <f>IFERROR(IF(AND(AF2011=1,AI2011=1),MAX($B$5:B2010)+1,""),"")</f>
        <v/>
      </c>
      <c r="C2011" s="51" t="str">
        <f>IFERROR(IF(AND(AG2011=1,AJ2011=1),MAX($C$5:C2010)+1,""),"")</f>
        <v/>
      </c>
      <c r="D2011" s="51" t="str">
        <f>IFERROR(IF(AND(AH2011=1,AK2011=1),MAX($D$5:D2010)+1,""),"")</f>
        <v/>
      </c>
      <c r="F2011" s="5" t="s">
        <v>4119</v>
      </c>
      <c r="G2011" s="5" t="s">
        <v>4120</v>
      </c>
      <c r="H2011" s="12">
        <f>IFERROR([1]!EM_S_STM07_IS(F2011,"9",$H$1,"1")/1000000,"")</f>
        <v>1202.2614091400001</v>
      </c>
      <c r="I2011" s="12">
        <f>IFERROR([1]!EM_S_STM07_IS(F2011,"9",$I$1,"1")/1000000,"")</f>
        <v>1394.3953411700002</v>
      </c>
      <c r="J2011" s="12">
        <f>IFERROR([1]!EM_S_STM07_IS(F2011,"9",$J$1,"1")/1000000,"")</f>
        <v>1502.3511608199999</v>
      </c>
      <c r="K2011" s="12">
        <f>IFERROR([1]!EM_S_STM07_IS(F2011,"9",$K$1,"1")/1000000,"")</f>
        <v>1836.504083</v>
      </c>
      <c r="L2011" s="12">
        <f>IFERROR([1]!EM_S_STM07_IS(F2011,"9",$L$1,"1")/1000000,"")</f>
        <v>1826.5511272700001</v>
      </c>
      <c r="M2011" s="13">
        <f>IFERROR([1]!EM_S_STM07_IS(F2011,"9",$M$1,"1")/1000000,"")</f>
        <v>1617.9859818</v>
      </c>
      <c r="N2011" s="12">
        <f>IFERROR([1]!EM_S_STM07_IS(F2011,"61",$N$1,"1")/1000000,"")</f>
        <v>174.92434830000002</v>
      </c>
      <c r="O2011" s="12">
        <f>IFERROR([1]!EM_S_STM07_IS(F2011,"61",$O$1,"1")/1000000,"")</f>
        <v>233.34995594</v>
      </c>
      <c r="P2011" s="12">
        <f>IFERROR([1]!EM_S_STM07_IS(F2011,"61",$P$1,"1")/1000000,"")</f>
        <v>304.91166186000004</v>
      </c>
      <c r="Q2011" s="12">
        <f>IFERROR([1]!EM_S_STM07_IS(F2011,"61",$Q$1,"1")/1000000,"")</f>
        <v>372.02878389999995</v>
      </c>
      <c r="R2011" s="12">
        <f>IFERROR([1]!EM_S_STM07_IS(F2011,"61",$R$1,"1")/1000000,"")</f>
        <v>128.39167334000001</v>
      </c>
      <c r="S2011" s="12">
        <f>IFERROR([1]!EM_S_STM07_IS(F2011,"61",$S$1,"1")/1000000,"")</f>
        <v>9.977207439999999</v>
      </c>
      <c r="T2011" s="20">
        <f t="shared" si="566"/>
        <v>6.1194937521737991E-2</v>
      </c>
      <c r="U2011" s="20">
        <f t="shared" si="567"/>
        <v>-0.43606149656874094</v>
      </c>
      <c r="V2011" s="14">
        <f t="shared" si="568"/>
        <v>0.15981044602224825</v>
      </c>
      <c r="W2011" s="14">
        <f t="shared" si="569"/>
        <v>7.7421242356860487E-2</v>
      </c>
      <c r="X2011" s="14">
        <f t="shared" si="570"/>
        <v>0.22241998468428364</v>
      </c>
      <c r="Y2011" s="14">
        <f t="shared" si="571"/>
        <v>-5.4195118987927591E-3</v>
      </c>
      <c r="Z2011" s="15">
        <f t="shared" si="572"/>
        <v>-0.11418522173081774</v>
      </c>
      <c r="AA2011" s="14">
        <f t="shared" si="573"/>
        <v>0.33400500392202964</v>
      </c>
      <c r="AB2011" s="14">
        <f t="shared" si="574"/>
        <v>0.3066711781955524</v>
      </c>
      <c r="AC2011" s="14">
        <f t="shared" si="575"/>
        <v>0.22011989187483649</v>
      </c>
      <c r="AD2011" s="14">
        <f t="shared" si="576"/>
        <v>-0.6548877965998694</v>
      </c>
      <c r="AE2011" s="14">
        <f t="shared" si="577"/>
        <v>-0.92229085282206047</v>
      </c>
      <c r="AF2011" s="18" t="str">
        <f t="shared" si="578"/>
        <v/>
      </c>
      <c r="AG2011" s="18" t="str">
        <f t="shared" si="579"/>
        <v/>
      </c>
      <c r="AH2011" s="18" t="str">
        <f t="shared" si="580"/>
        <v/>
      </c>
      <c r="AI2011" s="19" t="str">
        <f t="shared" si="581"/>
        <v/>
      </c>
      <c r="AJ2011" s="19" t="str">
        <f t="shared" si="582"/>
        <v/>
      </c>
      <c r="AK2011" s="19" t="str">
        <f t="shared" si="583"/>
        <v/>
      </c>
    </row>
    <row r="2012" spans="2:37" x14ac:dyDescent="0.15">
      <c r="B2012" s="51" t="str">
        <f>IFERROR(IF(AND(AF2012=1,AI2012=1),MAX($B$5:B2011)+1,""),"")</f>
        <v/>
      </c>
      <c r="C2012" s="51" t="str">
        <f>IFERROR(IF(AND(AG2012=1,AJ2012=1),MAX($C$5:C2011)+1,""),"")</f>
        <v/>
      </c>
      <c r="D2012" s="51" t="str">
        <f>IFERROR(IF(AND(AH2012=1,AK2012=1),MAX($D$5:D2011)+1,""),"")</f>
        <v/>
      </c>
      <c r="F2012" s="5" t="s">
        <v>4121</v>
      </c>
      <c r="G2012" s="5" t="s">
        <v>4122</v>
      </c>
      <c r="H2012" s="12">
        <f>IFERROR([1]!EM_S_STM07_IS(F2012,"9",$H$1,"1")/1000000,"")</f>
        <v>1918.92017216</v>
      </c>
      <c r="I2012" s="12">
        <f>IFERROR([1]!EM_S_STM07_IS(F2012,"9",$I$1,"1")/1000000,"")</f>
        <v>1302.5930740899998</v>
      </c>
      <c r="J2012" s="12">
        <f>IFERROR([1]!EM_S_STM07_IS(F2012,"9",$J$1,"1")/1000000,"")</f>
        <v>2689.5131651500001</v>
      </c>
      <c r="K2012" s="12">
        <f>IFERROR([1]!EM_S_STM07_IS(F2012,"9",$K$1,"1")/1000000,"")</f>
        <v>2919.7447916300002</v>
      </c>
      <c r="L2012" s="12">
        <f>IFERROR([1]!EM_S_STM07_IS(F2012,"9",$L$1,"1")/1000000,"")</f>
        <v>4407.4084555399995</v>
      </c>
      <c r="M2012" s="13">
        <f>IFERROR([1]!EM_S_STM07_IS(F2012,"9",$M$1,"1")/1000000,"")</f>
        <v>4211.6538669800002</v>
      </c>
      <c r="N2012" s="12">
        <f>IFERROR([1]!EM_S_STM07_IS(F2012,"61",$N$1,"1")/1000000,"")</f>
        <v>144.01338632</v>
      </c>
      <c r="O2012" s="12">
        <f>IFERROR([1]!EM_S_STM07_IS(F2012,"61",$O$1,"1")/1000000,"")</f>
        <v>44.073592700000006</v>
      </c>
      <c r="P2012" s="12">
        <f>IFERROR([1]!EM_S_STM07_IS(F2012,"61",$P$1,"1")/1000000,"")</f>
        <v>30.690972049999999</v>
      </c>
      <c r="Q2012" s="12">
        <f>IFERROR([1]!EM_S_STM07_IS(F2012,"61",$Q$1,"1")/1000000,"")</f>
        <v>192.43319203999999</v>
      </c>
      <c r="R2012" s="12">
        <f>IFERROR([1]!EM_S_STM07_IS(F2012,"61",$R$1,"1")/1000000,"")</f>
        <v>256.18333541999999</v>
      </c>
      <c r="S2012" s="12">
        <f>IFERROR([1]!EM_S_STM07_IS(F2012,"61",$S$1,"1")/1000000,"")</f>
        <v>389.71752148000002</v>
      </c>
      <c r="T2012" s="20">
        <f t="shared" si="566"/>
        <v>0.17025135505207234</v>
      </c>
      <c r="U2012" s="20">
        <f t="shared" si="567"/>
        <v>0.22030787491471426</v>
      </c>
      <c r="V2012" s="14">
        <f t="shared" si="568"/>
        <v>-0.32118433429997351</v>
      </c>
      <c r="W2012" s="14">
        <f t="shared" si="569"/>
        <v>1.0647378054185586</v>
      </c>
      <c r="X2012" s="14">
        <f t="shared" si="570"/>
        <v>8.5603457705015415E-2</v>
      </c>
      <c r="Y2012" s="14">
        <f t="shared" si="571"/>
        <v>0.50951838947522676</v>
      </c>
      <c r="Z2012" s="15">
        <f t="shared" si="572"/>
        <v>-4.4414896085689722E-2</v>
      </c>
      <c r="AA2012" s="14">
        <f t="shared" si="573"/>
        <v>-0.69396183350575624</v>
      </c>
      <c r="AB2012" s="14">
        <f t="shared" si="574"/>
        <v>-0.30364260842297991</v>
      </c>
      <c r="AC2012" s="14">
        <f t="shared" si="575"/>
        <v>5.2700259778836172</v>
      </c>
      <c r="AD2012" s="14">
        <f t="shared" si="576"/>
        <v>0.33128454973998778</v>
      </c>
      <c r="AE2012" s="14">
        <f t="shared" si="577"/>
        <v>0.52124462288336315</v>
      </c>
      <c r="AF2012" s="18" t="str">
        <f t="shared" si="578"/>
        <v/>
      </c>
      <c r="AG2012" s="18">
        <f t="shared" si="579"/>
        <v>1</v>
      </c>
      <c r="AH2012" s="18" t="str">
        <f t="shared" si="580"/>
        <v/>
      </c>
      <c r="AI2012" s="19" t="str">
        <f t="shared" si="581"/>
        <v/>
      </c>
      <c r="AJ2012" s="19" t="str">
        <f t="shared" si="582"/>
        <v/>
      </c>
      <c r="AK2012" s="19" t="str">
        <f t="shared" si="583"/>
        <v/>
      </c>
    </row>
    <row r="2013" spans="2:37" x14ac:dyDescent="0.15">
      <c r="B2013" s="51" t="str">
        <f>IFERROR(IF(AND(AF2013=1,AI2013=1),MAX($B$5:B2012)+1,""),"")</f>
        <v/>
      </c>
      <c r="C2013" s="51" t="str">
        <f>IFERROR(IF(AND(AG2013=1,AJ2013=1),MAX($C$5:C2012)+1,""),"")</f>
        <v/>
      </c>
      <c r="D2013" s="51" t="str">
        <f>IFERROR(IF(AND(AH2013=1,AK2013=1),MAX($D$5:D2012)+1,""),"")</f>
        <v/>
      </c>
      <c r="F2013" s="5" t="s">
        <v>4123</v>
      </c>
      <c r="G2013" s="5" t="s">
        <v>4124</v>
      </c>
      <c r="H2013" s="12">
        <f>IFERROR([1]!EM_S_STM07_IS(F2013,"9",$H$1,"1")/1000000,"")</f>
        <v>2264.1630824499998</v>
      </c>
      <c r="I2013" s="12">
        <f>IFERROR([1]!EM_S_STM07_IS(F2013,"9",$I$1,"1")/1000000,"")</f>
        <v>2116.3142138600001</v>
      </c>
      <c r="J2013" s="12">
        <f>IFERROR([1]!EM_S_STM07_IS(F2013,"9",$J$1,"1")/1000000,"")</f>
        <v>1466.9865486400001</v>
      </c>
      <c r="K2013" s="12">
        <f>IFERROR([1]!EM_S_STM07_IS(F2013,"9",$K$1,"1")/1000000,"")</f>
        <v>1408.90411273</v>
      </c>
      <c r="L2013" s="12">
        <f>IFERROR([1]!EM_S_STM07_IS(F2013,"9",$L$1,"1")/1000000,"")</f>
        <v>1070.4030053200001</v>
      </c>
      <c r="M2013" s="13">
        <f>IFERROR([1]!EM_S_STM07_IS(F2013,"9",$M$1,"1")/1000000,"")</f>
        <v>679.00001826000005</v>
      </c>
      <c r="N2013" s="12">
        <f>IFERROR([1]!EM_S_STM07_IS(F2013,"61",$N$1,"1")/1000000,"")</f>
        <v>10.9071298</v>
      </c>
      <c r="O2013" s="12">
        <f>IFERROR([1]!EM_S_STM07_IS(F2013,"61",$O$1,"1")/1000000,"")</f>
        <v>-303.34179709</v>
      </c>
      <c r="P2013" s="12">
        <f>IFERROR([1]!EM_S_STM07_IS(F2013,"61",$P$1,"1")/1000000,"")</f>
        <v>22.669772859999998</v>
      </c>
      <c r="Q2013" s="12">
        <f>IFERROR([1]!EM_S_STM07_IS(F2013,"61",$Q$1,"1")/1000000,"")</f>
        <v>-771.90688039999998</v>
      </c>
      <c r="R2013" s="12">
        <f>IFERROR([1]!EM_S_STM07_IS(F2013,"61",$R$1,"1")/1000000,"")</f>
        <v>-561.12504511999998</v>
      </c>
      <c r="S2013" s="12">
        <f>IFERROR([1]!EM_S_STM07_IS(F2013,"61",$S$1,"1")/1000000,"")</f>
        <v>5.7847486400000001</v>
      </c>
      <c r="T2013" s="20">
        <f t="shared" si="566"/>
        <v>-0.21405452802134761</v>
      </c>
      <c r="U2013" s="20">
        <f t="shared" si="567"/>
        <v>-0.11912394989352038</v>
      </c>
      <c r="V2013" s="14">
        <f t="shared" si="568"/>
        <v>-6.5299566862478731E-2</v>
      </c>
      <c r="W2013" s="14">
        <f t="shared" si="569"/>
        <v>-0.30682006526605254</v>
      </c>
      <c r="X2013" s="14">
        <f t="shared" si="570"/>
        <v>-3.9593025555583104E-2</v>
      </c>
      <c r="Y2013" s="14">
        <f t="shared" si="571"/>
        <v>-0.24025844225416751</v>
      </c>
      <c r="Z2013" s="15">
        <f t="shared" si="572"/>
        <v>-0.36565946201074895</v>
      </c>
      <c r="AA2013" s="14">
        <f t="shared" si="573"/>
        <v>-28.811330996537698</v>
      </c>
      <c r="AB2013" s="14">
        <f t="shared" si="574"/>
        <v>1.0747334296739661</v>
      </c>
      <c r="AC2013" s="14">
        <f t="shared" si="575"/>
        <v>-35.050049163130431</v>
      </c>
      <c r="AD2013" s="14">
        <f t="shared" si="576"/>
        <v>0.27306640299769508</v>
      </c>
      <c r="AE2013" s="14">
        <f t="shared" si="577"/>
        <v>1.0103091970146563</v>
      </c>
      <c r="AF2013" s="18" t="str">
        <f t="shared" si="578"/>
        <v/>
      </c>
      <c r="AG2013" s="18" t="str">
        <f t="shared" si="579"/>
        <v/>
      </c>
      <c r="AH2013" s="18" t="str">
        <f t="shared" si="580"/>
        <v/>
      </c>
      <c r="AI2013" s="19" t="str">
        <f t="shared" si="581"/>
        <v/>
      </c>
      <c r="AJ2013" s="19" t="str">
        <f t="shared" si="582"/>
        <v/>
      </c>
      <c r="AK2013" s="19" t="str">
        <f t="shared" si="583"/>
        <v/>
      </c>
    </row>
    <row r="2014" spans="2:37" x14ac:dyDescent="0.15">
      <c r="B2014" s="51" t="str">
        <f>IFERROR(IF(AND(AF2014=1,AI2014=1),MAX($B$5:B2013)+1,""),"")</f>
        <v/>
      </c>
      <c r="C2014" s="51" t="str">
        <f>IFERROR(IF(AND(AG2014=1,AJ2014=1),MAX($C$5:C2013)+1,""),"")</f>
        <v/>
      </c>
      <c r="D2014" s="51" t="str">
        <f>IFERROR(IF(AND(AH2014=1,AK2014=1),MAX($D$5:D2013)+1,""),"")</f>
        <v/>
      </c>
      <c r="F2014" s="5" t="s">
        <v>4125</v>
      </c>
      <c r="G2014" s="5" t="s">
        <v>4126</v>
      </c>
      <c r="H2014" s="12">
        <f>IFERROR([1]!EM_S_STM07_IS(F2014,"9",$H$1,"1")/1000000,"")</f>
        <v>1618.1134518199999</v>
      </c>
      <c r="I2014" s="12">
        <f>IFERROR([1]!EM_S_STM07_IS(F2014,"9",$I$1,"1")/1000000,"")</f>
        <v>1676.99012971</v>
      </c>
      <c r="J2014" s="12">
        <f>IFERROR([1]!EM_S_STM07_IS(F2014,"9",$J$1,"1")/1000000,"")</f>
        <v>1841.80559644</v>
      </c>
      <c r="K2014" s="12">
        <f>IFERROR([1]!EM_S_STM07_IS(F2014,"9",$K$1,"1")/1000000,"")</f>
        <v>1763.90320765</v>
      </c>
      <c r="L2014" s="12">
        <f>IFERROR([1]!EM_S_STM07_IS(F2014,"9",$L$1,"1")/1000000,"")</f>
        <v>1343.1656773099999</v>
      </c>
      <c r="M2014" s="13">
        <f>IFERROR([1]!EM_S_STM07_IS(F2014,"9",$M$1,"1")/1000000,"")</f>
        <v>1076.65154745</v>
      </c>
      <c r="N2014" s="12">
        <f>IFERROR([1]!EM_S_STM07_IS(F2014,"61",$N$1,"1")/1000000,"")</f>
        <v>-53.85663753</v>
      </c>
      <c r="O2014" s="12">
        <f>IFERROR([1]!EM_S_STM07_IS(F2014,"61",$O$1,"1")/1000000,"")</f>
        <v>1.9699956000000001</v>
      </c>
      <c r="P2014" s="12">
        <f>IFERROR([1]!EM_S_STM07_IS(F2014,"61",$P$1,"1")/1000000,"")</f>
        <v>42.295278100000004</v>
      </c>
      <c r="Q2014" s="12">
        <f>IFERROR([1]!EM_S_STM07_IS(F2014,"61",$Q$1,"1")/1000000,"")</f>
        <v>11.07431862</v>
      </c>
      <c r="R2014" s="12">
        <f>IFERROR([1]!EM_S_STM07_IS(F2014,"61",$R$1,"1")/1000000,"")</f>
        <v>-107.96361424</v>
      </c>
      <c r="S2014" s="12">
        <f>IFERROR([1]!EM_S_STM07_IS(F2014,"61",$S$1,"1")/1000000,"")</f>
        <v>46.088660779999998</v>
      </c>
      <c r="T2014" s="20">
        <f t="shared" si="566"/>
        <v>-7.824980081730748E-2</v>
      </c>
      <c r="U2014" s="20" t="str">
        <f t="shared" si="567"/>
        <v/>
      </c>
      <c r="V2014" s="14">
        <f t="shared" si="568"/>
        <v>3.6386001132230616E-2</v>
      </c>
      <c r="W2014" s="14">
        <f t="shared" si="569"/>
        <v>9.828052283080603E-2</v>
      </c>
      <c r="X2014" s="14">
        <f t="shared" si="570"/>
        <v>-4.2296748875438564E-2</v>
      </c>
      <c r="Y2014" s="14">
        <f t="shared" si="571"/>
        <v>-0.23852642736589683</v>
      </c>
      <c r="Z2014" s="15">
        <f t="shared" si="572"/>
        <v>-0.19842237957848666</v>
      </c>
      <c r="AA2014" s="14">
        <f t="shared" si="573"/>
        <v>1.0365785108456249</v>
      </c>
      <c r="AB2014" s="14">
        <f t="shared" si="574"/>
        <v>20.469732267422327</v>
      </c>
      <c r="AC2014" s="14">
        <f t="shared" si="575"/>
        <v>-0.73816654914015101</v>
      </c>
      <c r="AD2014" s="14">
        <f t="shared" si="576"/>
        <v>-10.749007405748635</v>
      </c>
      <c r="AE2014" s="14">
        <f t="shared" si="577"/>
        <v>1.4268906807579287</v>
      </c>
      <c r="AF2014" s="18" t="str">
        <f t="shared" si="578"/>
        <v/>
      </c>
      <c r="AG2014" s="18" t="str">
        <f t="shared" si="579"/>
        <v/>
      </c>
      <c r="AH2014" s="18" t="str">
        <f t="shared" si="580"/>
        <v/>
      </c>
      <c r="AI2014" s="19" t="str">
        <f t="shared" si="581"/>
        <v/>
      </c>
      <c r="AJ2014" s="19" t="str">
        <f t="shared" si="582"/>
        <v/>
      </c>
      <c r="AK2014" s="19" t="str">
        <f t="shared" si="583"/>
        <v/>
      </c>
    </row>
    <row r="2015" spans="2:37" x14ac:dyDescent="0.15">
      <c r="B2015" s="51" t="str">
        <f>IFERROR(IF(AND(AF2015=1,AI2015=1),MAX($B$5:B2014)+1,""),"")</f>
        <v/>
      </c>
      <c r="C2015" s="51" t="str">
        <f>IFERROR(IF(AND(AG2015=1,AJ2015=1),MAX($C$5:C2014)+1,""),"")</f>
        <v/>
      </c>
      <c r="D2015" s="51" t="str">
        <f>IFERROR(IF(AND(AH2015=1,AK2015=1),MAX($D$5:D2014)+1,""),"")</f>
        <v/>
      </c>
      <c r="F2015" s="5" t="s">
        <v>4127</v>
      </c>
      <c r="G2015" s="5" t="s">
        <v>4128</v>
      </c>
      <c r="H2015" s="12">
        <f>IFERROR([1]!EM_S_STM07_IS(F2015,"9",$H$1,"1")/1000000,"")</f>
        <v>53492.052402519999</v>
      </c>
      <c r="I2015" s="12">
        <f>IFERROR([1]!EM_S_STM07_IS(F2015,"9",$I$1,"1")/1000000,"")</f>
        <v>51645.73493785</v>
      </c>
      <c r="J2015" s="12">
        <f>IFERROR([1]!EM_S_STM07_IS(F2015,"9",$J$1,"1")/1000000,"")</f>
        <v>40973.308479199994</v>
      </c>
      <c r="K2015" s="12">
        <f>IFERROR([1]!EM_S_STM07_IS(F2015,"9",$K$1,"1")/1000000,"")</f>
        <v>34152.543118889997</v>
      </c>
      <c r="L2015" s="12">
        <f>IFERROR([1]!EM_S_STM07_IS(F2015,"9",$L$1,"1")/1000000,"")</f>
        <v>33691.283636830005</v>
      </c>
      <c r="M2015" s="13">
        <f>IFERROR([1]!EM_S_STM07_IS(F2015,"9",$M$1,"1")/1000000,"")</f>
        <v>33997.492420069997</v>
      </c>
      <c r="N2015" s="12">
        <f>IFERROR([1]!EM_S_STM07_IS(F2015,"61",$N$1,"1")/1000000,"")</f>
        <v>1646.0116867300001</v>
      </c>
      <c r="O2015" s="12">
        <f>IFERROR([1]!EM_S_STM07_IS(F2015,"61",$O$1,"1")/1000000,"")</f>
        <v>1152.44245071</v>
      </c>
      <c r="P2015" s="12">
        <f>IFERROR([1]!EM_S_STM07_IS(F2015,"61",$P$1,"1")/1000000,"")</f>
        <v>1353.3002748800002</v>
      </c>
      <c r="Q2015" s="12">
        <f>IFERROR([1]!EM_S_STM07_IS(F2015,"61",$Q$1,"1")/1000000,"")</f>
        <v>763.05536560999997</v>
      </c>
      <c r="R2015" s="12">
        <f>IFERROR([1]!EM_S_STM07_IS(F2015,"61",$R$1,"1")/1000000,"")</f>
        <v>477.10165476999998</v>
      </c>
      <c r="S2015" s="12">
        <f>IFERROR([1]!EM_S_STM07_IS(F2015,"61",$S$1,"1")/1000000,"")</f>
        <v>406.41403022000003</v>
      </c>
      <c r="T2015" s="20">
        <f t="shared" si="566"/>
        <v>-8.6662004774347712E-2</v>
      </c>
      <c r="U2015" s="20">
        <f t="shared" si="567"/>
        <v>-0.24402548409312463</v>
      </c>
      <c r="V2015" s="14">
        <f t="shared" si="568"/>
        <v>-3.4515734239859139E-2</v>
      </c>
      <c r="W2015" s="14">
        <f t="shared" si="569"/>
        <v>-0.20664681161945136</v>
      </c>
      <c r="X2015" s="14">
        <f t="shared" si="570"/>
        <v>-0.1664685038498305</v>
      </c>
      <c r="Y2015" s="14">
        <f t="shared" si="571"/>
        <v>-1.3505860470017705E-2</v>
      </c>
      <c r="Z2015" s="15">
        <f t="shared" si="572"/>
        <v>9.0886647876264499E-3</v>
      </c>
      <c r="AA2015" s="14">
        <f t="shared" si="573"/>
        <v>-0.29985767415815534</v>
      </c>
      <c r="AB2015" s="14">
        <f t="shared" si="574"/>
        <v>0.174288810730857</v>
      </c>
      <c r="AC2015" s="14">
        <f t="shared" si="575"/>
        <v>-0.43615221265091253</v>
      </c>
      <c r="AD2015" s="14">
        <f t="shared" si="576"/>
        <v>-0.37474831280611404</v>
      </c>
      <c r="AE2015" s="14">
        <f t="shared" si="577"/>
        <v>-0.14816051012037859</v>
      </c>
      <c r="AF2015" s="18" t="str">
        <f t="shared" si="578"/>
        <v/>
      </c>
      <c r="AG2015" s="18" t="str">
        <f t="shared" si="579"/>
        <v/>
      </c>
      <c r="AH2015" s="18" t="str">
        <f t="shared" si="580"/>
        <v/>
      </c>
      <c r="AI2015" s="19" t="str">
        <f t="shared" si="581"/>
        <v/>
      </c>
      <c r="AJ2015" s="19" t="str">
        <f t="shared" si="582"/>
        <v/>
      </c>
      <c r="AK2015" s="19" t="str">
        <f t="shared" si="583"/>
        <v/>
      </c>
    </row>
    <row r="2016" spans="2:37" x14ac:dyDescent="0.15">
      <c r="B2016" s="51" t="str">
        <f>IFERROR(IF(AND(AF2016=1,AI2016=1),MAX($B$5:B2015)+1,""),"")</f>
        <v/>
      </c>
      <c r="C2016" s="51" t="str">
        <f>IFERROR(IF(AND(AG2016=1,AJ2016=1),MAX($C$5:C2015)+1,""),"")</f>
        <v/>
      </c>
      <c r="D2016" s="51" t="str">
        <f>IFERROR(IF(AND(AH2016=1,AK2016=1),MAX($D$5:D2015)+1,""),"")</f>
        <v/>
      </c>
      <c r="F2016" s="5" t="s">
        <v>4129</v>
      </c>
      <c r="G2016" s="5" t="s">
        <v>4130</v>
      </c>
      <c r="H2016" s="12">
        <f>IFERROR([1]!EM_S_STM07_IS(F2016,"9",$H$1,"1")/1000000,"")</f>
        <v>308.32927598999999</v>
      </c>
      <c r="I2016" s="12">
        <f>IFERROR([1]!EM_S_STM07_IS(F2016,"9",$I$1,"1")/1000000,"")</f>
        <v>406.19454356</v>
      </c>
      <c r="J2016" s="12">
        <f>IFERROR([1]!EM_S_STM07_IS(F2016,"9",$J$1,"1")/1000000,"")</f>
        <v>493.75036258</v>
      </c>
      <c r="K2016" s="12">
        <f>IFERROR([1]!EM_S_STM07_IS(F2016,"9",$K$1,"1")/1000000,"")</f>
        <v>582.00959190000003</v>
      </c>
      <c r="L2016" s="12">
        <f>IFERROR([1]!EM_S_STM07_IS(F2016,"9",$L$1,"1")/1000000,"")</f>
        <v>661.48546042999999</v>
      </c>
      <c r="M2016" s="13">
        <f>IFERROR([1]!EM_S_STM07_IS(F2016,"9",$M$1,"1")/1000000,"")</f>
        <v>757.72511228999997</v>
      </c>
      <c r="N2016" s="12">
        <f>IFERROR([1]!EM_S_STM07_IS(F2016,"61",$N$1,"1")/1000000,"")</f>
        <v>56.485735590000004</v>
      </c>
      <c r="O2016" s="12">
        <f>IFERROR([1]!EM_S_STM07_IS(F2016,"61",$O$1,"1")/1000000,"")</f>
        <v>82.204403880000001</v>
      </c>
      <c r="P2016" s="12">
        <f>IFERROR([1]!EM_S_STM07_IS(F2016,"61",$P$1,"1")/1000000,"")</f>
        <v>110.14353323</v>
      </c>
      <c r="Q2016" s="12">
        <f>IFERROR([1]!EM_S_STM07_IS(F2016,"61",$Q$1,"1")/1000000,"")</f>
        <v>138.68459425999998</v>
      </c>
      <c r="R2016" s="12">
        <f>IFERROR([1]!EM_S_STM07_IS(F2016,"61",$R$1,"1")/1000000,"")</f>
        <v>162.79209922000001</v>
      </c>
      <c r="S2016" s="12">
        <f>IFERROR([1]!EM_S_STM07_IS(F2016,"61",$S$1,"1")/1000000,"")</f>
        <v>176.60294052</v>
      </c>
      <c r="T2016" s="20">
        <f t="shared" si="566"/>
        <v>0.19701442357539034</v>
      </c>
      <c r="U2016" s="20">
        <f t="shared" si="567"/>
        <v>0.25606417311444063</v>
      </c>
      <c r="V2016" s="14">
        <f t="shared" si="568"/>
        <v>0.31740504451213408</v>
      </c>
      <c r="W2016" s="14">
        <f t="shared" si="569"/>
        <v>0.21555144057976966</v>
      </c>
      <c r="X2016" s="14">
        <f t="shared" si="570"/>
        <v>0.1787527382437108</v>
      </c>
      <c r="Y2016" s="14">
        <f t="shared" si="571"/>
        <v>0.13655422459713581</v>
      </c>
      <c r="Z2016" s="15">
        <f t="shared" si="572"/>
        <v>0.145490199886539</v>
      </c>
      <c r="AA2016" s="14">
        <f t="shared" si="573"/>
        <v>0.45531262045834314</v>
      </c>
      <c r="AB2016" s="14">
        <f t="shared" si="574"/>
        <v>0.33987387574496453</v>
      </c>
      <c r="AC2016" s="14">
        <f t="shared" si="575"/>
        <v>0.25912607116389652</v>
      </c>
      <c r="AD2016" s="14">
        <f t="shared" si="576"/>
        <v>0.1738297255627709</v>
      </c>
      <c r="AE2016" s="14">
        <f t="shared" si="577"/>
        <v>8.4837294722367257E-2</v>
      </c>
      <c r="AF2016" s="18" t="str">
        <f t="shared" si="578"/>
        <v/>
      </c>
      <c r="AG2016" s="18">
        <f t="shared" si="579"/>
        <v>1</v>
      </c>
      <c r="AH2016" s="18" t="str">
        <f t="shared" si="580"/>
        <v/>
      </c>
      <c r="AI2016" s="19">
        <f t="shared" si="581"/>
        <v>1</v>
      </c>
      <c r="AJ2016" s="19" t="str">
        <f t="shared" si="582"/>
        <v/>
      </c>
      <c r="AK2016" s="19" t="str">
        <f t="shared" si="583"/>
        <v/>
      </c>
    </row>
    <row r="2017" spans="2:37" x14ac:dyDescent="0.15">
      <c r="B2017" s="51" t="str">
        <f>IFERROR(IF(AND(AF2017=1,AI2017=1),MAX($B$5:B2016)+1,""),"")</f>
        <v/>
      </c>
      <c r="C2017" s="51" t="str">
        <f>IFERROR(IF(AND(AG2017=1,AJ2017=1),MAX($C$5:C2016)+1,""),"")</f>
        <v/>
      </c>
      <c r="D2017" s="51" t="str">
        <f>IFERROR(IF(AND(AH2017=1,AK2017=1),MAX($D$5:D2016)+1,""),"")</f>
        <v/>
      </c>
      <c r="F2017" s="5" t="s">
        <v>4131</v>
      </c>
      <c r="G2017" s="5" t="s">
        <v>4132</v>
      </c>
      <c r="H2017" s="12">
        <f>IFERROR([1]!EM_S_STM07_IS(F2017,"9",$H$1,"1")/1000000,"")</f>
        <v>491.94723023</v>
      </c>
      <c r="I2017" s="12">
        <f>IFERROR([1]!EM_S_STM07_IS(F2017,"9",$I$1,"1")/1000000,"")</f>
        <v>277.25360155999999</v>
      </c>
      <c r="J2017" s="12">
        <f>IFERROR([1]!EM_S_STM07_IS(F2017,"9",$J$1,"1")/1000000,"")</f>
        <v>255.9336811</v>
      </c>
      <c r="K2017" s="12">
        <f>IFERROR([1]!EM_S_STM07_IS(F2017,"9",$K$1,"1")/1000000,"")</f>
        <v>1035.1429860999999</v>
      </c>
      <c r="L2017" s="12">
        <f>IFERROR([1]!EM_S_STM07_IS(F2017,"9",$L$1,"1")/1000000,"")</f>
        <v>1178.2049600400001</v>
      </c>
      <c r="M2017" s="13">
        <f>IFERROR([1]!EM_S_STM07_IS(F2017,"9",$M$1,"1")/1000000,"")</f>
        <v>1198.6733655799999</v>
      </c>
      <c r="N2017" s="12">
        <f>IFERROR([1]!EM_S_STM07_IS(F2017,"61",$N$1,"1")/1000000,"")</f>
        <v>110.95337431999999</v>
      </c>
      <c r="O2017" s="12">
        <f>IFERROR([1]!EM_S_STM07_IS(F2017,"61",$O$1,"1")/1000000,"")</f>
        <v>61.127002399999995</v>
      </c>
      <c r="P2017" s="12">
        <f>IFERROR([1]!EM_S_STM07_IS(F2017,"61",$P$1,"1")/1000000,"")</f>
        <v>51.325433920000002</v>
      </c>
      <c r="Q2017" s="12">
        <f>IFERROR([1]!EM_S_STM07_IS(F2017,"61",$Q$1,"1")/1000000,"")</f>
        <v>271.77415636000001</v>
      </c>
      <c r="R2017" s="12">
        <f>IFERROR([1]!EM_S_STM07_IS(F2017,"61",$R$1,"1")/1000000,"")</f>
        <v>324.86916364000001</v>
      </c>
      <c r="S2017" s="12">
        <f>IFERROR([1]!EM_S_STM07_IS(F2017,"61",$S$1,"1")/1000000,"")</f>
        <v>336.1771794</v>
      </c>
      <c r="T2017" s="20">
        <f t="shared" si="566"/>
        <v>0.19496852734522241</v>
      </c>
      <c r="U2017" s="20">
        <f t="shared" si="567"/>
        <v>0.24820392213463527</v>
      </c>
      <c r="V2017" s="14">
        <f t="shared" si="568"/>
        <v>-0.43641597203347265</v>
      </c>
      <c r="W2017" s="14">
        <f t="shared" si="569"/>
        <v>-7.6896820600493382E-2</v>
      </c>
      <c r="X2017" s="14">
        <f t="shared" si="570"/>
        <v>3.0445750698031118</v>
      </c>
      <c r="Y2017" s="14">
        <f t="shared" si="571"/>
        <v>0.13820503627136557</v>
      </c>
      <c r="Z2017" s="15">
        <f t="shared" si="572"/>
        <v>1.7372533841060148E-2</v>
      </c>
      <c r="AA2017" s="14">
        <f t="shared" si="573"/>
        <v>-0.44907486793773432</v>
      </c>
      <c r="AB2017" s="14">
        <f t="shared" si="574"/>
        <v>-0.16034760572522355</v>
      </c>
      <c r="AC2017" s="14">
        <f t="shared" si="575"/>
        <v>4.2951165845691497</v>
      </c>
      <c r="AD2017" s="14">
        <f t="shared" si="576"/>
        <v>0.19536444521115098</v>
      </c>
      <c r="AE2017" s="14">
        <f t="shared" si="577"/>
        <v>3.4807907384311908E-2</v>
      </c>
      <c r="AF2017" s="18" t="str">
        <f t="shared" si="578"/>
        <v/>
      </c>
      <c r="AG2017" s="18">
        <f t="shared" si="579"/>
        <v>1</v>
      </c>
      <c r="AH2017" s="18" t="str">
        <f t="shared" si="580"/>
        <v/>
      </c>
      <c r="AI2017" s="19" t="str">
        <f t="shared" si="581"/>
        <v/>
      </c>
      <c r="AJ2017" s="19" t="str">
        <f t="shared" si="582"/>
        <v/>
      </c>
      <c r="AK2017" s="19" t="str">
        <f t="shared" si="583"/>
        <v/>
      </c>
    </row>
    <row r="2018" spans="2:37" x14ac:dyDescent="0.15">
      <c r="B2018" s="51" t="str">
        <f>IFERROR(IF(AND(AF2018=1,AI2018=1),MAX($B$5:B2017)+1,""),"")</f>
        <v/>
      </c>
      <c r="C2018" s="51" t="str">
        <f>IFERROR(IF(AND(AG2018=1,AJ2018=1),MAX($C$5:C2017)+1,""),"")</f>
        <v/>
      </c>
      <c r="D2018" s="51" t="str">
        <f>IFERROR(IF(AND(AH2018=1,AK2018=1),MAX($D$5:D2017)+1,""),"")</f>
        <v/>
      </c>
      <c r="F2018" s="5" t="s">
        <v>4133</v>
      </c>
      <c r="G2018" s="5" t="s">
        <v>4134</v>
      </c>
      <c r="H2018" s="12">
        <f>IFERROR([1]!EM_S_STM07_IS(F2018,"9",$H$1,"1")/1000000,"")</f>
        <v>9653.73600257</v>
      </c>
      <c r="I2018" s="12">
        <f>IFERROR([1]!EM_S_STM07_IS(F2018,"9",$I$1,"1")/1000000,"")</f>
        <v>10325.96171514</v>
      </c>
      <c r="J2018" s="12">
        <f>IFERROR([1]!EM_S_STM07_IS(F2018,"9",$J$1,"1")/1000000,"")</f>
        <v>9360.0768541299985</v>
      </c>
      <c r="K2018" s="12">
        <f>IFERROR([1]!EM_S_STM07_IS(F2018,"9",$K$1,"1")/1000000,"")</f>
        <v>9551.4133267300003</v>
      </c>
      <c r="L2018" s="12">
        <f>IFERROR([1]!EM_S_STM07_IS(F2018,"9",$L$1,"1")/1000000,"")</f>
        <v>9023.3216889599989</v>
      </c>
      <c r="M2018" s="13">
        <f>IFERROR([1]!EM_S_STM07_IS(F2018,"9",$M$1,"1")/1000000,"")</f>
        <v>6861.1018054200003</v>
      </c>
      <c r="N2018" s="12">
        <f>IFERROR([1]!EM_S_STM07_IS(F2018,"61",$N$1,"1")/1000000,"")</f>
        <v>651.77587885000003</v>
      </c>
      <c r="O2018" s="12">
        <f>IFERROR([1]!EM_S_STM07_IS(F2018,"61",$O$1,"1")/1000000,"")</f>
        <v>390.37456233999995</v>
      </c>
      <c r="P2018" s="12">
        <f>IFERROR([1]!EM_S_STM07_IS(F2018,"61",$P$1,"1")/1000000,"")</f>
        <v>-332.22624530000002</v>
      </c>
      <c r="Q2018" s="12">
        <f>IFERROR([1]!EM_S_STM07_IS(F2018,"61",$Q$1,"1")/1000000,"")</f>
        <v>25.504728889999999</v>
      </c>
      <c r="R2018" s="12">
        <f>IFERROR([1]!EM_S_STM07_IS(F2018,"61",$R$1,"1")/1000000,"")</f>
        <v>32.134979940000001</v>
      </c>
      <c r="S2018" s="12">
        <f>IFERROR([1]!EM_S_STM07_IS(F2018,"61",$S$1,"1")/1000000,"")</f>
        <v>22.11202145</v>
      </c>
      <c r="T2018" s="20">
        <f t="shared" si="566"/>
        <v>-6.6015456696103536E-2</v>
      </c>
      <c r="U2018" s="20">
        <f t="shared" si="567"/>
        <v>-0.4917164756111323</v>
      </c>
      <c r="V2018" s="14">
        <f t="shared" si="568"/>
        <v>6.9633736865296614E-2</v>
      </c>
      <c r="W2018" s="14">
        <f t="shared" si="569"/>
        <v>-9.3539457888345057E-2</v>
      </c>
      <c r="X2018" s="14">
        <f t="shared" si="570"/>
        <v>2.0441762987830313E-2</v>
      </c>
      <c r="Y2018" s="14">
        <f t="shared" si="571"/>
        <v>-5.5289371290436831E-2</v>
      </c>
      <c r="Z2018" s="15">
        <f t="shared" si="572"/>
        <v>-0.23962571191332641</v>
      </c>
      <c r="AA2018" s="14">
        <f t="shared" si="573"/>
        <v>-0.40106012663619772</v>
      </c>
      <c r="AB2018" s="14">
        <f t="shared" si="574"/>
        <v>-1.8510448101652812</v>
      </c>
      <c r="AC2018" s="14">
        <f t="shared" si="575"/>
        <v>1.0767691573161815</v>
      </c>
      <c r="AD2018" s="14">
        <f t="shared" si="576"/>
        <v>0.25996163607916722</v>
      </c>
      <c r="AE2018" s="14">
        <f t="shared" si="577"/>
        <v>-0.31190181256419358</v>
      </c>
      <c r="AF2018" s="18" t="str">
        <f t="shared" si="578"/>
        <v/>
      </c>
      <c r="AG2018" s="18" t="str">
        <f t="shared" si="579"/>
        <v/>
      </c>
      <c r="AH2018" s="18" t="str">
        <f t="shared" si="580"/>
        <v/>
      </c>
      <c r="AI2018" s="19" t="str">
        <f t="shared" si="581"/>
        <v/>
      </c>
      <c r="AJ2018" s="19" t="str">
        <f t="shared" si="582"/>
        <v/>
      </c>
      <c r="AK2018" s="19" t="str">
        <f t="shared" si="583"/>
        <v/>
      </c>
    </row>
    <row r="2019" spans="2:37" x14ac:dyDescent="0.15">
      <c r="B2019" s="51" t="str">
        <f>IFERROR(IF(AND(AF2019=1,AI2019=1),MAX($B$5:B2018)+1,""),"")</f>
        <v/>
      </c>
      <c r="C2019" s="51" t="str">
        <f>IFERROR(IF(AND(AG2019=1,AJ2019=1),MAX($C$5:C2018)+1,""),"")</f>
        <v/>
      </c>
      <c r="D2019" s="51" t="str">
        <f>IFERROR(IF(AND(AH2019=1,AK2019=1),MAX($D$5:D2018)+1,""),"")</f>
        <v/>
      </c>
      <c r="F2019" s="5" t="s">
        <v>4135</v>
      </c>
      <c r="G2019" s="5" t="s">
        <v>4136</v>
      </c>
      <c r="H2019" s="12">
        <f>IFERROR([1]!EM_S_STM07_IS(F2019,"9",$H$1,"1")/1000000,"")</f>
        <v>71061.773552109997</v>
      </c>
      <c r="I2019" s="12">
        <f>IFERROR([1]!EM_S_STM07_IS(F2019,"9",$I$1,"1")/1000000,"")</f>
        <v>82856.900714920004</v>
      </c>
      <c r="J2019" s="12">
        <f>IFERROR([1]!EM_S_STM07_IS(F2019,"9",$J$1,"1")/1000000,"")</f>
        <v>93153.631402440005</v>
      </c>
      <c r="K2019" s="12">
        <f>IFERROR([1]!EM_S_STM07_IS(F2019,"9",$K$1,"1")/1000000,"")</f>
        <v>102036.05448994999</v>
      </c>
      <c r="L2019" s="12">
        <f>IFERROR([1]!EM_S_STM07_IS(F2019,"9",$L$1,"1")/1000000,"")</f>
        <v>113661.68740779</v>
      </c>
      <c r="M2019" s="13">
        <f>IFERROR([1]!EM_S_STM07_IS(F2019,"9",$M$1,"1")/1000000,"")</f>
        <v>125430.70740348</v>
      </c>
      <c r="N2019" s="12">
        <f>IFERROR([1]!EM_S_STM07_IS(F2019,"61",$N$1,"1")/1000000,"")</f>
        <v>916.14006346999997</v>
      </c>
      <c r="O2019" s="12">
        <f>IFERROR([1]!EM_S_STM07_IS(F2019,"61",$O$1,"1")/1000000,"")</f>
        <v>1357.1855106199998</v>
      </c>
      <c r="P2019" s="12">
        <f>IFERROR([1]!EM_S_STM07_IS(F2019,"61",$P$1,"1")/1000000,"")</f>
        <v>1599.86808096</v>
      </c>
      <c r="Q2019" s="12">
        <f>IFERROR([1]!EM_S_STM07_IS(F2019,"61",$Q$1,"1")/1000000,"")</f>
        <v>1618.0899596400002</v>
      </c>
      <c r="R2019" s="12">
        <f>IFERROR([1]!EM_S_STM07_IS(F2019,"61",$R$1,"1")/1000000,"")</f>
        <v>1771.8016353099999</v>
      </c>
      <c r="S2019" s="12">
        <f>IFERROR([1]!EM_S_STM07_IS(F2019,"61",$S$1,"1")/1000000,"")</f>
        <v>1870.5363925199999</v>
      </c>
      <c r="T2019" s="20">
        <f t="shared" si="566"/>
        <v>0.12034960622065483</v>
      </c>
      <c r="U2019" s="20">
        <f t="shared" si="567"/>
        <v>0.15345553476452278</v>
      </c>
      <c r="V2019" s="14">
        <f t="shared" si="568"/>
        <v>0.16598413708546939</v>
      </c>
      <c r="W2019" s="14">
        <f t="shared" si="569"/>
        <v>0.12427125077906605</v>
      </c>
      <c r="X2019" s="14">
        <f t="shared" si="570"/>
        <v>9.5352408207645345E-2</v>
      </c>
      <c r="Y2019" s="14">
        <f t="shared" si="571"/>
        <v>0.11393651955628162</v>
      </c>
      <c r="Z2019" s="15">
        <f t="shared" si="572"/>
        <v>0.10354430119857075</v>
      </c>
      <c r="AA2019" s="14">
        <f t="shared" si="573"/>
        <v>0.48141705044475702</v>
      </c>
      <c r="AB2019" s="14">
        <f t="shared" si="574"/>
        <v>0.1788131161444069</v>
      </c>
      <c r="AC2019" s="14">
        <f t="shared" si="575"/>
        <v>1.1389613241778108E-2</v>
      </c>
      <c r="AD2019" s="14">
        <f t="shared" si="576"/>
        <v>9.4995753946954961E-2</v>
      </c>
      <c r="AE2019" s="14">
        <f t="shared" si="577"/>
        <v>5.5725627091841493E-2</v>
      </c>
      <c r="AF2019" s="18" t="str">
        <f t="shared" si="578"/>
        <v/>
      </c>
      <c r="AG2019" s="18" t="str">
        <f t="shared" si="579"/>
        <v/>
      </c>
      <c r="AH2019" s="18" t="str">
        <f t="shared" si="580"/>
        <v/>
      </c>
      <c r="AI2019" s="19" t="str">
        <f t="shared" si="581"/>
        <v/>
      </c>
      <c r="AJ2019" s="19" t="str">
        <f t="shared" si="582"/>
        <v/>
      </c>
      <c r="AK2019" s="19" t="str">
        <f t="shared" si="583"/>
        <v/>
      </c>
    </row>
    <row r="2020" spans="2:37" x14ac:dyDescent="0.15">
      <c r="B2020" s="51" t="str">
        <f>IFERROR(IF(AND(AF2020=1,AI2020=1),MAX($B$5:B2019)+1,""),"")</f>
        <v/>
      </c>
      <c r="C2020" s="51" t="str">
        <f>IFERROR(IF(AND(AG2020=1,AJ2020=1),MAX($C$5:C2019)+1,""),"")</f>
        <v/>
      </c>
      <c r="D2020" s="51" t="str">
        <f>IFERROR(IF(AND(AH2020=1,AK2020=1),MAX($D$5:D2019)+1,""),"")</f>
        <v/>
      </c>
      <c r="F2020" s="5" t="s">
        <v>4137</v>
      </c>
      <c r="G2020" s="5" t="s">
        <v>4138</v>
      </c>
      <c r="H2020" s="12">
        <f>IFERROR([1]!EM_S_STM07_IS(F2020,"9",$H$1,"1")/1000000,"")</f>
        <v>588.07182250000005</v>
      </c>
      <c r="I2020" s="12">
        <f>IFERROR([1]!EM_S_STM07_IS(F2020,"9",$I$1,"1")/1000000,"")</f>
        <v>600.75907311000003</v>
      </c>
      <c r="J2020" s="12">
        <f>IFERROR([1]!EM_S_STM07_IS(F2020,"9",$J$1,"1")/1000000,"")</f>
        <v>676.9295395800001</v>
      </c>
      <c r="K2020" s="12">
        <f>IFERROR([1]!EM_S_STM07_IS(F2020,"9",$K$1,"1")/1000000,"")</f>
        <v>585.51497137000001</v>
      </c>
      <c r="L2020" s="12">
        <f>IFERROR([1]!EM_S_STM07_IS(F2020,"9",$L$1,"1")/1000000,"")</f>
        <v>467.90216898</v>
      </c>
      <c r="M2020" s="13">
        <f>IFERROR([1]!EM_S_STM07_IS(F2020,"9",$M$1,"1")/1000000,"")</f>
        <v>489.21016949</v>
      </c>
      <c r="N2020" s="12">
        <f>IFERROR([1]!EM_S_STM07_IS(F2020,"61",$N$1,"1")/1000000,"")</f>
        <v>16.69224316</v>
      </c>
      <c r="O2020" s="12">
        <f>IFERROR([1]!EM_S_STM07_IS(F2020,"61",$O$1,"1")/1000000,"")</f>
        <v>31.869671910000001</v>
      </c>
      <c r="P2020" s="12">
        <f>IFERROR([1]!EM_S_STM07_IS(F2020,"61",$P$1,"1")/1000000,"")</f>
        <v>33.398542219999996</v>
      </c>
      <c r="Q2020" s="12">
        <f>IFERROR([1]!EM_S_STM07_IS(F2020,"61",$Q$1,"1")/1000000,"")</f>
        <v>40.393787020000005</v>
      </c>
      <c r="R2020" s="12">
        <f>IFERROR([1]!EM_S_STM07_IS(F2020,"61",$R$1,"1")/1000000,"")</f>
        <v>38.692986820000002</v>
      </c>
      <c r="S2020" s="12">
        <f>IFERROR([1]!EM_S_STM07_IS(F2020,"61",$S$1,"1")/1000000,"")</f>
        <v>51.143312409999993</v>
      </c>
      <c r="T2020" s="20">
        <f t="shared" si="566"/>
        <v>-3.6142078133966193E-2</v>
      </c>
      <c r="U2020" s="20">
        <f t="shared" si="567"/>
        <v>0.25099285722891018</v>
      </c>
      <c r="V2020" s="14">
        <f t="shared" si="568"/>
        <v>2.1574321578721752E-2</v>
      </c>
      <c r="W2020" s="14">
        <f t="shared" si="569"/>
        <v>0.12679037217978581</v>
      </c>
      <c r="X2020" s="14">
        <f t="shared" si="570"/>
        <v>-0.13504295922248882</v>
      </c>
      <c r="Y2020" s="14">
        <f t="shared" si="571"/>
        <v>-0.20087070039354785</v>
      </c>
      <c r="Z2020" s="15">
        <f t="shared" si="572"/>
        <v>4.5539435212386861E-2</v>
      </c>
      <c r="AA2020" s="14">
        <f t="shared" si="573"/>
        <v>0.90925039879421454</v>
      </c>
      <c r="AB2020" s="14">
        <f t="shared" si="574"/>
        <v>4.7972577637997872E-2</v>
      </c>
      <c r="AC2020" s="14">
        <f t="shared" si="575"/>
        <v>0.20944760863877041</v>
      </c>
      <c r="AD2020" s="14">
        <f t="shared" si="576"/>
        <v>-4.210549011306846E-2</v>
      </c>
      <c r="AE2020" s="14">
        <f t="shared" si="577"/>
        <v>0.32177215080135785</v>
      </c>
      <c r="AF2020" s="18" t="str">
        <f t="shared" si="578"/>
        <v/>
      </c>
      <c r="AG2020" s="18">
        <f t="shared" si="579"/>
        <v>1</v>
      </c>
      <c r="AH2020" s="18" t="str">
        <f t="shared" si="580"/>
        <v/>
      </c>
      <c r="AI2020" s="19" t="str">
        <f t="shared" si="581"/>
        <v/>
      </c>
      <c r="AJ2020" s="19" t="str">
        <f t="shared" si="582"/>
        <v/>
      </c>
      <c r="AK2020" s="19" t="str">
        <f t="shared" si="583"/>
        <v/>
      </c>
    </row>
    <row r="2021" spans="2:37" x14ac:dyDescent="0.15">
      <c r="B2021" s="51" t="str">
        <f>IFERROR(IF(AND(AF2021=1,AI2021=1),MAX($B$5:B2020)+1,""),"")</f>
        <v/>
      </c>
      <c r="C2021" s="51" t="str">
        <f>IFERROR(IF(AND(AG2021=1,AJ2021=1),MAX($C$5:C2020)+1,""),"")</f>
        <v/>
      </c>
      <c r="D2021" s="51" t="str">
        <f>IFERROR(IF(AND(AH2021=1,AK2021=1),MAX($D$5:D2020)+1,""),"")</f>
        <v/>
      </c>
      <c r="F2021" s="5" t="s">
        <v>4139</v>
      </c>
      <c r="G2021" s="5" t="s">
        <v>4140</v>
      </c>
      <c r="H2021" s="12">
        <f>IFERROR([1]!EM_S_STM07_IS(F2021,"9",$H$1,"1")/1000000,"")</f>
        <v>821.74666422000007</v>
      </c>
      <c r="I2021" s="12">
        <f>IFERROR([1]!EM_S_STM07_IS(F2021,"9",$I$1,"1")/1000000,"")</f>
        <v>1019.1540652899999</v>
      </c>
      <c r="J2021" s="12">
        <f>IFERROR([1]!EM_S_STM07_IS(F2021,"9",$J$1,"1")/1000000,"")</f>
        <v>1255.81004057</v>
      </c>
      <c r="K2021" s="12">
        <f>IFERROR([1]!EM_S_STM07_IS(F2021,"9",$K$1,"1")/1000000,"")</f>
        <v>1556.3116814300001</v>
      </c>
      <c r="L2021" s="12">
        <f>IFERROR([1]!EM_S_STM07_IS(F2021,"9",$L$1,"1")/1000000,"")</f>
        <v>1662.0620318800002</v>
      </c>
      <c r="M2021" s="13">
        <f>IFERROR([1]!EM_S_STM07_IS(F2021,"9",$M$1,"1")/1000000,"")</f>
        <v>1816.94903499</v>
      </c>
      <c r="N2021" s="12">
        <f>IFERROR([1]!EM_S_STM07_IS(F2021,"61",$N$1,"1")/1000000,"")</f>
        <v>63.244672890000004</v>
      </c>
      <c r="O2021" s="12">
        <f>IFERROR([1]!EM_S_STM07_IS(F2021,"61",$O$1,"1")/1000000,"")</f>
        <v>130.8219316</v>
      </c>
      <c r="P2021" s="12">
        <f>IFERROR([1]!EM_S_STM07_IS(F2021,"61",$P$1,"1")/1000000,"")</f>
        <v>171.07540308</v>
      </c>
      <c r="Q2021" s="12">
        <f>IFERROR([1]!EM_S_STM07_IS(F2021,"61",$Q$1,"1")/1000000,"")</f>
        <v>209.54957303</v>
      </c>
      <c r="R2021" s="12">
        <f>IFERROR([1]!EM_S_STM07_IS(F2021,"61",$R$1,"1")/1000000,"")</f>
        <v>223.59938219</v>
      </c>
      <c r="S2021" s="12">
        <f>IFERROR([1]!EM_S_STM07_IS(F2021,"61",$S$1,"1")/1000000,"")</f>
        <v>274.87032310000001</v>
      </c>
      <c r="T2021" s="20">
        <f t="shared" si="566"/>
        <v>0.17198204745705703</v>
      </c>
      <c r="U2021" s="20">
        <f t="shared" si="567"/>
        <v>0.34159299028581347</v>
      </c>
      <c r="V2021" s="14">
        <f t="shared" si="568"/>
        <v>0.24022902637198837</v>
      </c>
      <c r="W2021" s="14">
        <f t="shared" si="569"/>
        <v>0.23220824342456961</v>
      </c>
      <c r="X2021" s="14">
        <f t="shared" si="570"/>
        <v>0.2392890892348698</v>
      </c>
      <c r="Y2021" s="14">
        <f t="shared" si="571"/>
        <v>6.7949339269131798E-2</v>
      </c>
      <c r="Z2021" s="15">
        <f t="shared" si="572"/>
        <v>9.3189664488516843E-2</v>
      </c>
      <c r="AA2021" s="14">
        <f t="shared" si="573"/>
        <v>1.0685051502683167</v>
      </c>
      <c r="AB2021" s="14">
        <f t="shared" si="574"/>
        <v>0.30769666054984318</v>
      </c>
      <c r="AC2021" s="14">
        <f t="shared" si="575"/>
        <v>0.22489597719672375</v>
      </c>
      <c r="AD2021" s="14">
        <f t="shared" si="576"/>
        <v>6.7047663027156659E-2</v>
      </c>
      <c r="AE2021" s="14">
        <f t="shared" si="577"/>
        <v>0.22929822259720442</v>
      </c>
      <c r="AF2021" s="18" t="str">
        <f t="shared" si="578"/>
        <v/>
      </c>
      <c r="AG2021" s="18">
        <f t="shared" si="579"/>
        <v>1</v>
      </c>
      <c r="AH2021" s="18" t="str">
        <f t="shared" si="580"/>
        <v/>
      </c>
      <c r="AI2021" s="19" t="str">
        <f t="shared" si="581"/>
        <v/>
      </c>
      <c r="AJ2021" s="19" t="str">
        <f t="shared" si="582"/>
        <v/>
      </c>
      <c r="AK2021" s="19" t="str">
        <f t="shared" si="583"/>
        <v/>
      </c>
    </row>
    <row r="2022" spans="2:37" x14ac:dyDescent="0.15">
      <c r="B2022" s="51" t="str">
        <f>IFERROR(IF(AND(AF2022=1,AI2022=1),MAX($B$5:B2021)+1,""),"")</f>
        <v/>
      </c>
      <c r="C2022" s="51" t="str">
        <f>IFERROR(IF(AND(AG2022=1,AJ2022=1),MAX($C$5:C2021)+1,""),"")</f>
        <v/>
      </c>
      <c r="D2022" s="51" t="str">
        <f>IFERROR(IF(AND(AH2022=1,AK2022=1),MAX($D$5:D2021)+1,""),"")</f>
        <v/>
      </c>
      <c r="F2022" s="5" t="s">
        <v>4141</v>
      </c>
      <c r="G2022" s="5" t="s">
        <v>4142</v>
      </c>
      <c r="H2022" s="12">
        <f>IFERROR([1]!EM_S_STM07_IS(F2022,"9",$H$1,"1")/1000000,"")</f>
        <v>2198.7964646599999</v>
      </c>
      <c r="I2022" s="12">
        <f>IFERROR([1]!EM_S_STM07_IS(F2022,"9",$I$1,"1")/1000000,"")</f>
        <v>993.97396001999994</v>
      </c>
      <c r="J2022" s="12">
        <f>IFERROR([1]!EM_S_STM07_IS(F2022,"9",$J$1,"1")/1000000,"")</f>
        <v>767.16610669000011</v>
      </c>
      <c r="K2022" s="12">
        <f>IFERROR([1]!EM_S_STM07_IS(F2022,"9",$K$1,"1")/1000000,"")</f>
        <v>1017.1702996399999</v>
      </c>
      <c r="L2022" s="12">
        <f>IFERROR([1]!EM_S_STM07_IS(F2022,"9",$L$1,"1")/1000000,"")</f>
        <v>1943.4778049000001</v>
      </c>
      <c r="M2022" s="13">
        <f>IFERROR([1]!EM_S_STM07_IS(F2022,"9",$M$1,"1")/1000000,"")</f>
        <v>1530.0173188900001</v>
      </c>
      <c r="N2022" s="12">
        <f>IFERROR([1]!EM_S_STM07_IS(F2022,"61",$N$1,"1")/1000000,"")</f>
        <v>270.25933804000005</v>
      </c>
      <c r="O2022" s="12">
        <f>IFERROR([1]!EM_S_STM07_IS(F2022,"61",$O$1,"1")/1000000,"")</f>
        <v>141.05369253999999</v>
      </c>
      <c r="P2022" s="12">
        <f>IFERROR([1]!EM_S_STM07_IS(F2022,"61",$P$1,"1")/1000000,"")</f>
        <v>74.250437030000001</v>
      </c>
      <c r="Q2022" s="12">
        <f>IFERROR([1]!EM_S_STM07_IS(F2022,"61",$Q$1,"1")/1000000,"")</f>
        <v>65.404270479999994</v>
      </c>
      <c r="R2022" s="12">
        <f>IFERROR([1]!EM_S_STM07_IS(F2022,"61",$R$1,"1")/1000000,"")</f>
        <v>259.99829397999997</v>
      </c>
      <c r="S2022" s="12">
        <f>IFERROR([1]!EM_S_STM07_IS(F2022,"61",$S$1,"1")/1000000,"")</f>
        <v>60.4051677</v>
      </c>
      <c r="T2022" s="20">
        <f t="shared" si="566"/>
        <v>-6.9958638279392749E-2</v>
      </c>
      <c r="U2022" s="20">
        <f t="shared" si="567"/>
        <v>-0.2589309476764432</v>
      </c>
      <c r="V2022" s="14">
        <f t="shared" si="568"/>
        <v>-0.54794635338214515</v>
      </c>
      <c r="W2022" s="14">
        <f t="shared" si="569"/>
        <v>-0.22818289256333857</v>
      </c>
      <c r="X2022" s="14">
        <f t="shared" si="570"/>
        <v>0.32588013308964214</v>
      </c>
      <c r="Y2022" s="14">
        <f t="shared" si="571"/>
        <v>0.91067101112551341</v>
      </c>
      <c r="Z2022" s="15">
        <f t="shared" si="572"/>
        <v>-0.21274258186410022</v>
      </c>
      <c r="AA2022" s="14">
        <f t="shared" si="573"/>
        <v>-0.47808022633755148</v>
      </c>
      <c r="AB2022" s="14">
        <f t="shared" si="574"/>
        <v>-0.47360160735285911</v>
      </c>
      <c r="AC2022" s="14">
        <f t="shared" si="575"/>
        <v>-0.11913958898889469</v>
      </c>
      <c r="AD2022" s="14">
        <f t="shared" si="576"/>
        <v>2.9752495069798996</v>
      </c>
      <c r="AE2022" s="14">
        <f t="shared" si="577"/>
        <v>-0.76767090746892908</v>
      </c>
      <c r="AF2022" s="18" t="str">
        <f t="shared" si="578"/>
        <v/>
      </c>
      <c r="AG2022" s="18" t="str">
        <f t="shared" si="579"/>
        <v/>
      </c>
      <c r="AH2022" s="18" t="str">
        <f t="shared" si="580"/>
        <v/>
      </c>
      <c r="AI2022" s="19" t="str">
        <f t="shared" si="581"/>
        <v/>
      </c>
      <c r="AJ2022" s="19" t="str">
        <f t="shared" si="582"/>
        <v/>
      </c>
      <c r="AK2022" s="19" t="str">
        <f t="shared" si="583"/>
        <v/>
      </c>
    </row>
    <row r="2023" spans="2:37" x14ac:dyDescent="0.15">
      <c r="B2023" s="51" t="str">
        <f>IFERROR(IF(AND(AF2023=1,AI2023=1),MAX($B$5:B2022)+1,""),"")</f>
        <v/>
      </c>
      <c r="C2023" s="51" t="str">
        <f>IFERROR(IF(AND(AG2023=1,AJ2023=1),MAX($C$5:C2022)+1,""),"")</f>
        <v/>
      </c>
      <c r="D2023" s="51" t="str">
        <f>IFERROR(IF(AND(AH2023=1,AK2023=1),MAX($D$5:D2022)+1,""),"")</f>
        <v/>
      </c>
      <c r="F2023" s="5" t="s">
        <v>4143</v>
      </c>
      <c r="G2023" s="5" t="s">
        <v>4144</v>
      </c>
      <c r="H2023" s="12">
        <f>IFERROR([1]!EM_S_STM07_IS(F2023,"9",$H$1,"1")/1000000,"")</f>
        <v>2827.5330194399999</v>
      </c>
      <c r="I2023" s="12">
        <f>IFERROR([1]!EM_S_STM07_IS(F2023,"9",$I$1,"1")/1000000,"")</f>
        <v>2804.98300677</v>
      </c>
      <c r="J2023" s="12">
        <f>IFERROR([1]!EM_S_STM07_IS(F2023,"9",$J$1,"1")/1000000,"")</f>
        <v>2966.6884859899997</v>
      </c>
      <c r="K2023" s="12">
        <f>IFERROR([1]!EM_S_STM07_IS(F2023,"9",$K$1,"1")/1000000,"")</f>
        <v>5140.2203999399999</v>
      </c>
      <c r="L2023" s="12">
        <f>IFERROR([1]!EM_S_STM07_IS(F2023,"9",$L$1,"1")/1000000,"")</f>
        <v>4211.3927446099997</v>
      </c>
      <c r="M2023" s="13">
        <f>IFERROR([1]!EM_S_STM07_IS(F2023,"9",$M$1,"1")/1000000,"")</f>
        <v>4910.88172037</v>
      </c>
      <c r="N2023" s="12">
        <f>IFERROR([1]!EM_S_STM07_IS(F2023,"61",$N$1,"1")/1000000,"")</f>
        <v>151.17469066999999</v>
      </c>
      <c r="O2023" s="12">
        <f>IFERROR([1]!EM_S_STM07_IS(F2023,"61",$O$1,"1")/1000000,"")</f>
        <v>124.32232549</v>
      </c>
      <c r="P2023" s="12">
        <f>IFERROR([1]!EM_S_STM07_IS(F2023,"61",$P$1,"1")/1000000,"")</f>
        <v>86.187458500000005</v>
      </c>
      <c r="Q2023" s="12">
        <f>IFERROR([1]!EM_S_STM07_IS(F2023,"61",$Q$1,"1")/1000000,"")</f>
        <v>143.09956540000002</v>
      </c>
      <c r="R2023" s="12">
        <f>IFERROR([1]!EM_S_STM07_IS(F2023,"61",$R$1,"1")/1000000,"")</f>
        <v>189.14263346000001</v>
      </c>
      <c r="S2023" s="12">
        <f>IFERROR([1]!EM_S_STM07_IS(F2023,"61",$S$1,"1")/1000000,"")</f>
        <v>49.927406740000002</v>
      </c>
      <c r="T2023" s="20">
        <f t="shared" si="566"/>
        <v>0.11673559155693258</v>
      </c>
      <c r="U2023" s="20">
        <f t="shared" si="567"/>
        <v>-0.19874272798202952</v>
      </c>
      <c r="V2023" s="14">
        <f t="shared" si="568"/>
        <v>-7.9751544950891415E-3</v>
      </c>
      <c r="W2023" s="14">
        <f t="shared" si="569"/>
        <v>5.7649361450573325E-2</v>
      </c>
      <c r="X2023" s="14">
        <f t="shared" si="570"/>
        <v>0.73264581846539278</v>
      </c>
      <c r="Y2023" s="14">
        <f t="shared" si="571"/>
        <v>-0.18069802130290796</v>
      </c>
      <c r="Z2023" s="15">
        <f t="shared" si="572"/>
        <v>0.1660944533504384</v>
      </c>
      <c r="AA2023" s="14">
        <f t="shared" si="573"/>
        <v>-0.1776247403648813</v>
      </c>
      <c r="AB2023" s="14">
        <f t="shared" si="574"/>
        <v>-0.30674190528287226</v>
      </c>
      <c r="AC2023" s="14">
        <f t="shared" si="575"/>
        <v>0.66032933202224553</v>
      </c>
      <c r="AD2023" s="14">
        <f t="shared" si="576"/>
        <v>0.32175547096385515</v>
      </c>
      <c r="AE2023" s="14">
        <f t="shared" si="577"/>
        <v>-0.73603303588051883</v>
      </c>
      <c r="AF2023" s="18" t="str">
        <f t="shared" si="578"/>
        <v/>
      </c>
      <c r="AG2023" s="18" t="str">
        <f t="shared" si="579"/>
        <v/>
      </c>
      <c r="AH2023" s="18" t="str">
        <f t="shared" si="580"/>
        <v/>
      </c>
      <c r="AI2023" s="19" t="str">
        <f t="shared" si="581"/>
        <v/>
      </c>
      <c r="AJ2023" s="19" t="str">
        <f t="shared" si="582"/>
        <v/>
      </c>
      <c r="AK2023" s="19" t="str">
        <f t="shared" si="583"/>
        <v/>
      </c>
    </row>
    <row r="2024" spans="2:37" x14ac:dyDescent="0.15">
      <c r="B2024" s="51" t="str">
        <f>IFERROR(IF(AND(AF2024=1,AI2024=1),MAX($B$5:B2023)+1,""),"")</f>
        <v/>
      </c>
      <c r="C2024" s="51" t="str">
        <f>IFERROR(IF(AND(AG2024=1,AJ2024=1),MAX($C$5:C2023)+1,""),"")</f>
        <v/>
      </c>
      <c r="D2024" s="51" t="str">
        <f>IFERROR(IF(AND(AH2024=1,AK2024=1),MAX($D$5:D2023)+1,""),"")</f>
        <v/>
      </c>
      <c r="F2024" s="5" t="s">
        <v>4145</v>
      </c>
      <c r="G2024" s="5" t="s">
        <v>4146</v>
      </c>
      <c r="H2024" s="12">
        <f>IFERROR([1]!EM_S_STM07_IS(F2024,"9",$H$1,"1")/1000000,"")</f>
        <v>4765.0215063400001</v>
      </c>
      <c r="I2024" s="12">
        <f>IFERROR([1]!EM_S_STM07_IS(F2024,"9",$I$1,"1")/1000000,"")</f>
        <v>5038.3917426099997</v>
      </c>
      <c r="J2024" s="12">
        <f>IFERROR([1]!EM_S_STM07_IS(F2024,"9",$J$1,"1")/1000000,"")</f>
        <v>5103.0823838400001</v>
      </c>
      <c r="K2024" s="12">
        <f>IFERROR([1]!EM_S_STM07_IS(F2024,"9",$K$1,"1")/1000000,"")</f>
        <v>5209.6413103000004</v>
      </c>
      <c r="L2024" s="12">
        <f>IFERROR([1]!EM_S_STM07_IS(F2024,"9",$L$1,"1")/1000000,"")</f>
        <v>6268.1535396199997</v>
      </c>
      <c r="M2024" s="13">
        <f>IFERROR([1]!EM_S_STM07_IS(F2024,"9",$M$1,"1")/1000000,"")</f>
        <v>7054.7872999900001</v>
      </c>
      <c r="N2024" s="12">
        <f>IFERROR([1]!EM_S_STM07_IS(F2024,"61",$N$1,"1")/1000000,"")</f>
        <v>205.96189000999999</v>
      </c>
      <c r="O2024" s="12">
        <f>IFERROR([1]!EM_S_STM07_IS(F2024,"61",$O$1,"1")/1000000,"")</f>
        <v>292.29411274</v>
      </c>
      <c r="P2024" s="12">
        <f>IFERROR([1]!EM_S_STM07_IS(F2024,"61",$P$1,"1")/1000000,"")</f>
        <v>274.18340508</v>
      </c>
      <c r="Q2024" s="12">
        <f>IFERROR([1]!EM_S_STM07_IS(F2024,"61",$Q$1,"1")/1000000,"")</f>
        <v>319.12811498000002</v>
      </c>
      <c r="R2024" s="12">
        <f>IFERROR([1]!EM_S_STM07_IS(F2024,"61",$R$1,"1")/1000000,"")</f>
        <v>474.53698811000004</v>
      </c>
      <c r="S2024" s="12">
        <f>IFERROR([1]!EM_S_STM07_IS(F2024,"61",$S$1,"1")/1000000,"")</f>
        <v>983.04710164999995</v>
      </c>
      <c r="T2024" s="20">
        <f t="shared" si="566"/>
        <v>8.1642670825194052E-2</v>
      </c>
      <c r="U2024" s="20">
        <f t="shared" si="567"/>
        <v>0.36696530455656773</v>
      </c>
      <c r="V2024" s="14">
        <f t="shared" si="568"/>
        <v>5.7370199883940196E-2</v>
      </c>
      <c r="W2024" s="14">
        <f t="shared" si="569"/>
        <v>1.2839541769431615E-2</v>
      </c>
      <c r="X2024" s="14">
        <f t="shared" si="570"/>
        <v>2.0881286729260318E-2</v>
      </c>
      <c r="Y2024" s="14">
        <f t="shared" si="571"/>
        <v>0.20318332228117336</v>
      </c>
      <c r="Z2024" s="15">
        <f t="shared" si="572"/>
        <v>0.12549688762373379</v>
      </c>
      <c r="AA2024" s="14">
        <f t="shared" si="573"/>
        <v>0.41916600554504696</v>
      </c>
      <c r="AB2024" s="14">
        <f t="shared" si="574"/>
        <v>-6.1960562565657108E-2</v>
      </c>
      <c r="AC2024" s="14">
        <f t="shared" si="575"/>
        <v>0.16392206481966426</v>
      </c>
      <c r="AD2024" s="14">
        <f t="shared" si="576"/>
        <v>0.4869795728895262</v>
      </c>
      <c r="AE2024" s="14">
        <f t="shared" si="577"/>
        <v>1.071592154629103</v>
      </c>
      <c r="AF2024" s="18" t="str">
        <f t="shared" si="578"/>
        <v/>
      </c>
      <c r="AG2024" s="18">
        <f t="shared" si="579"/>
        <v>1</v>
      </c>
      <c r="AH2024" s="18" t="str">
        <f t="shared" si="580"/>
        <v/>
      </c>
      <c r="AI2024" s="19" t="str">
        <f t="shared" si="581"/>
        <v/>
      </c>
      <c r="AJ2024" s="19" t="str">
        <f t="shared" si="582"/>
        <v/>
      </c>
      <c r="AK2024" s="19" t="str">
        <f t="shared" si="583"/>
        <v/>
      </c>
    </row>
    <row r="2025" spans="2:37" x14ac:dyDescent="0.15">
      <c r="B2025" s="51" t="str">
        <f>IFERROR(IF(AND(AF2025=1,AI2025=1),MAX($B$5:B2024)+1,""),"")</f>
        <v/>
      </c>
      <c r="C2025" s="51" t="str">
        <f>IFERROR(IF(AND(AG2025=1,AJ2025=1),MAX($C$5:C2024)+1,""),"")</f>
        <v/>
      </c>
      <c r="D2025" s="51" t="str">
        <f>IFERROR(IF(AND(AH2025=1,AK2025=1),MAX($D$5:D2024)+1,""),"")</f>
        <v/>
      </c>
      <c r="F2025" s="5" t="s">
        <v>4147</v>
      </c>
      <c r="G2025" s="5" t="s">
        <v>4148</v>
      </c>
      <c r="H2025" s="12">
        <f>IFERROR([1]!EM_S_STM07_IS(F2025,"9",$H$1,"1")/1000000,"")</f>
        <v>14513.59050584</v>
      </c>
      <c r="I2025" s="12">
        <f>IFERROR([1]!EM_S_STM07_IS(F2025,"9",$I$1,"1")/1000000,"")</f>
        <v>11539.440070340001</v>
      </c>
      <c r="J2025" s="12">
        <f>IFERROR([1]!EM_S_STM07_IS(F2025,"9",$J$1,"1")/1000000,"")</f>
        <v>10732.50207611</v>
      </c>
      <c r="K2025" s="12">
        <f>IFERROR([1]!EM_S_STM07_IS(F2025,"9",$K$1,"1")/1000000,"")</f>
        <v>15166.875602260001</v>
      </c>
      <c r="L2025" s="12">
        <f>IFERROR([1]!EM_S_STM07_IS(F2025,"9",$L$1,"1")/1000000,"")</f>
        <v>15903.21596908</v>
      </c>
      <c r="M2025" s="13">
        <f>IFERROR([1]!EM_S_STM07_IS(F2025,"9",$M$1,"1")/1000000,"")</f>
        <v>14527.392635299999</v>
      </c>
      <c r="N2025" s="12">
        <f>IFERROR([1]!EM_S_STM07_IS(F2025,"61",$N$1,"1")/1000000,"")</f>
        <v>2672.1718831200001</v>
      </c>
      <c r="O2025" s="12">
        <f>IFERROR([1]!EM_S_STM07_IS(F2025,"61",$O$1,"1")/1000000,"")</f>
        <v>1762.70818364</v>
      </c>
      <c r="P2025" s="12">
        <f>IFERROR([1]!EM_S_STM07_IS(F2025,"61",$P$1,"1")/1000000,"")</f>
        <v>1598.60479405</v>
      </c>
      <c r="Q2025" s="12">
        <f>IFERROR([1]!EM_S_STM07_IS(F2025,"61",$Q$1,"1")/1000000,"")</f>
        <v>1359.59696693</v>
      </c>
      <c r="R2025" s="12">
        <f>IFERROR([1]!EM_S_STM07_IS(F2025,"61",$R$1,"1")/1000000,"")</f>
        <v>3162.4187350100001</v>
      </c>
      <c r="S2025" s="12">
        <f>IFERROR([1]!EM_S_STM07_IS(F2025,"61",$S$1,"1")/1000000,"")</f>
        <v>4371.4973552000001</v>
      </c>
      <c r="T2025" s="20">
        <f t="shared" si="566"/>
        <v>1.9012362558212814E-4</v>
      </c>
      <c r="U2025" s="20">
        <f t="shared" si="567"/>
        <v>0.10345128815687255</v>
      </c>
      <c r="V2025" s="14">
        <f t="shared" si="568"/>
        <v>-0.20492175484097175</v>
      </c>
      <c r="W2025" s="14">
        <f t="shared" si="569"/>
        <v>-6.9928695786902625E-2</v>
      </c>
      <c r="X2025" s="14">
        <f t="shared" si="570"/>
        <v>0.41317238931830153</v>
      </c>
      <c r="Y2025" s="14">
        <f t="shared" si="571"/>
        <v>4.8549245482720098E-2</v>
      </c>
      <c r="Z2025" s="15">
        <f t="shared" si="572"/>
        <v>-8.6512271257270262E-2</v>
      </c>
      <c r="AA2025" s="14">
        <f t="shared" si="573"/>
        <v>-0.34034625737402779</v>
      </c>
      <c r="AB2025" s="14">
        <f t="shared" si="574"/>
        <v>-9.3097309647207624E-2</v>
      </c>
      <c r="AC2025" s="14">
        <f t="shared" si="575"/>
        <v>-0.1495102654574702</v>
      </c>
      <c r="AD2025" s="14">
        <f t="shared" si="576"/>
        <v>1.3259971976480731</v>
      </c>
      <c r="AE2025" s="14">
        <f t="shared" si="577"/>
        <v>0.38232717470483135</v>
      </c>
      <c r="AF2025" s="18" t="str">
        <f t="shared" si="578"/>
        <v/>
      </c>
      <c r="AG2025" s="18" t="str">
        <f t="shared" si="579"/>
        <v/>
      </c>
      <c r="AH2025" s="18" t="str">
        <f t="shared" si="580"/>
        <v/>
      </c>
      <c r="AI2025" s="19" t="str">
        <f t="shared" si="581"/>
        <v/>
      </c>
      <c r="AJ2025" s="19" t="str">
        <f t="shared" si="582"/>
        <v/>
      </c>
      <c r="AK2025" s="19" t="str">
        <f t="shared" si="583"/>
        <v/>
      </c>
    </row>
    <row r="2026" spans="2:37" x14ac:dyDescent="0.15">
      <c r="B2026" s="51" t="str">
        <f>IFERROR(IF(AND(AF2026=1,AI2026=1),MAX($B$5:B2025)+1,""),"")</f>
        <v/>
      </c>
      <c r="C2026" s="51" t="str">
        <f>IFERROR(IF(AND(AG2026=1,AJ2026=1),MAX($C$5:C2025)+1,""),"")</f>
        <v/>
      </c>
      <c r="D2026" s="51" t="str">
        <f>IFERROR(IF(AND(AH2026=1,AK2026=1),MAX($D$5:D2025)+1,""),"")</f>
        <v/>
      </c>
      <c r="F2026" s="5" t="s">
        <v>4149</v>
      </c>
      <c r="G2026" s="5" t="s">
        <v>4150</v>
      </c>
      <c r="H2026" s="12">
        <f>IFERROR([1]!EM_S_STM07_IS(F2026,"9",$H$1,"1")/1000000,"")</f>
        <v>2333.99206486</v>
      </c>
      <c r="I2026" s="12">
        <f>IFERROR([1]!EM_S_STM07_IS(F2026,"9",$I$1,"1")/1000000,"")</f>
        <v>1522.45546646</v>
      </c>
      <c r="J2026" s="12">
        <f>IFERROR([1]!EM_S_STM07_IS(F2026,"9",$J$1,"1")/1000000,"")</f>
        <v>1243.1952664100002</v>
      </c>
      <c r="K2026" s="12">
        <f>IFERROR([1]!EM_S_STM07_IS(F2026,"9",$K$1,"1")/1000000,"")</f>
        <v>855.47030179000001</v>
      </c>
      <c r="L2026" s="12">
        <f>IFERROR([1]!EM_S_STM07_IS(F2026,"9",$L$1,"1")/1000000,"")</f>
        <v>743.20436245000008</v>
      </c>
      <c r="M2026" s="13">
        <f>IFERROR([1]!EM_S_STM07_IS(F2026,"9",$M$1,"1")/1000000,"")</f>
        <v>1261.39505773</v>
      </c>
      <c r="N2026" s="12">
        <f>IFERROR([1]!EM_S_STM07_IS(F2026,"61",$N$1,"1")/1000000,"")</f>
        <v>134.22090036</v>
      </c>
      <c r="O2026" s="12">
        <f>IFERROR([1]!EM_S_STM07_IS(F2026,"61",$O$1,"1")/1000000,"")</f>
        <v>33.830354240000005</v>
      </c>
      <c r="P2026" s="12">
        <f>IFERROR([1]!EM_S_STM07_IS(F2026,"61",$P$1,"1")/1000000,"")</f>
        <v>-65.409008830000005</v>
      </c>
      <c r="Q2026" s="12">
        <f>IFERROR([1]!EM_S_STM07_IS(F2026,"61",$Q$1,"1")/1000000,"")</f>
        <v>-557.09625441999992</v>
      </c>
      <c r="R2026" s="12">
        <f>IFERROR([1]!EM_S_STM07_IS(F2026,"61",$R$1,"1")/1000000,"")</f>
        <v>32.430345269999997</v>
      </c>
      <c r="S2026" s="12">
        <f>IFERROR([1]!EM_S_STM07_IS(F2026,"61",$S$1,"1")/1000000,"")</f>
        <v>23.435894870000002</v>
      </c>
      <c r="T2026" s="20">
        <f t="shared" si="566"/>
        <v>-0.11580032696808862</v>
      </c>
      <c r="U2026" s="20">
        <f t="shared" si="567"/>
        <v>-0.29463764352136845</v>
      </c>
      <c r="V2026" s="14">
        <f t="shared" si="568"/>
        <v>-0.34770323799223302</v>
      </c>
      <c r="W2026" s="14">
        <f t="shared" si="569"/>
        <v>-0.18342749998417571</v>
      </c>
      <c r="X2026" s="14">
        <f t="shared" si="570"/>
        <v>-0.31187776779398563</v>
      </c>
      <c r="Y2026" s="14">
        <f t="shared" si="571"/>
        <v>-0.13123300610797692</v>
      </c>
      <c r="Z2026" s="15">
        <f t="shared" si="572"/>
        <v>0.69723850055422909</v>
      </c>
      <c r="AA2026" s="14">
        <f t="shared" si="573"/>
        <v>-0.74795017654283302</v>
      </c>
      <c r="AB2026" s="14">
        <f t="shared" si="574"/>
        <v>-2.9334414403696174</v>
      </c>
      <c r="AC2026" s="14">
        <f t="shared" si="575"/>
        <v>-7.5171181215711425</v>
      </c>
      <c r="AD2026" s="14">
        <f t="shared" si="576"/>
        <v>1.0582131813177664</v>
      </c>
      <c r="AE2026" s="14">
        <f t="shared" si="577"/>
        <v>-0.27734673575370156</v>
      </c>
      <c r="AF2026" s="18" t="str">
        <f t="shared" si="578"/>
        <v/>
      </c>
      <c r="AG2026" s="18" t="str">
        <f t="shared" si="579"/>
        <v/>
      </c>
      <c r="AH2026" s="18" t="str">
        <f t="shared" si="580"/>
        <v/>
      </c>
      <c r="AI2026" s="19" t="str">
        <f t="shared" si="581"/>
        <v/>
      </c>
      <c r="AJ2026" s="19" t="str">
        <f t="shared" si="582"/>
        <v/>
      </c>
      <c r="AK2026" s="19" t="str">
        <f t="shared" si="583"/>
        <v/>
      </c>
    </row>
    <row r="2027" spans="2:37" x14ac:dyDescent="0.15">
      <c r="B2027" s="51" t="str">
        <f>IFERROR(IF(AND(AF2027=1,AI2027=1),MAX($B$5:B2026)+1,""),"")</f>
        <v/>
      </c>
      <c r="C2027" s="51" t="str">
        <f>IFERROR(IF(AND(AG2027=1,AJ2027=1),MAX($C$5:C2026)+1,""),"")</f>
        <v/>
      </c>
      <c r="D2027" s="51" t="str">
        <f>IFERROR(IF(AND(AH2027=1,AK2027=1),MAX($D$5:D2026)+1,""),"")</f>
        <v/>
      </c>
      <c r="F2027" s="5" t="s">
        <v>4151</v>
      </c>
      <c r="G2027" s="5" t="s">
        <v>4152</v>
      </c>
      <c r="H2027" s="12">
        <f>IFERROR([1]!EM_S_STM07_IS(F2027,"9",$H$1,"1")/1000000,"")</f>
        <v>1574.7641808800001</v>
      </c>
      <c r="I2027" s="12">
        <f>IFERROR([1]!EM_S_STM07_IS(F2027,"9",$I$1,"1")/1000000,"")</f>
        <v>1557.98302491</v>
      </c>
      <c r="J2027" s="12">
        <f>IFERROR([1]!EM_S_STM07_IS(F2027,"9",$J$1,"1")/1000000,"")</f>
        <v>1639.73658821</v>
      </c>
      <c r="K2027" s="12">
        <f>IFERROR([1]!EM_S_STM07_IS(F2027,"9",$K$1,"1")/1000000,"")</f>
        <v>1641.9545519400001</v>
      </c>
      <c r="L2027" s="12">
        <f>IFERROR([1]!EM_S_STM07_IS(F2027,"9",$L$1,"1")/1000000,"")</f>
        <v>1080.1807386199998</v>
      </c>
      <c r="M2027" s="13">
        <f>IFERROR([1]!EM_S_STM07_IS(F2027,"9",$M$1,"1")/1000000,"")</f>
        <v>866.46633988999997</v>
      </c>
      <c r="N2027" s="12">
        <f>IFERROR([1]!EM_S_STM07_IS(F2027,"61",$N$1,"1")/1000000,"")</f>
        <v>16.736905499999999</v>
      </c>
      <c r="O2027" s="12">
        <f>IFERROR([1]!EM_S_STM07_IS(F2027,"61",$O$1,"1")/1000000,"")</f>
        <v>-374.26553077</v>
      </c>
      <c r="P2027" s="12">
        <f>IFERROR([1]!EM_S_STM07_IS(F2027,"61",$P$1,"1")/1000000,"")</f>
        <v>17.2567734</v>
      </c>
      <c r="Q2027" s="12">
        <f>IFERROR([1]!EM_S_STM07_IS(F2027,"61",$Q$1,"1")/1000000,"")</f>
        <v>10.563169369999999</v>
      </c>
      <c r="R2027" s="12">
        <f>IFERROR([1]!EM_S_STM07_IS(F2027,"61",$R$1,"1")/1000000,"")</f>
        <v>-305.80124241999999</v>
      </c>
      <c r="S2027" s="12">
        <f>IFERROR([1]!EM_S_STM07_IS(F2027,"61",$S$1,"1")/1000000,"")</f>
        <v>-267.78670455000002</v>
      </c>
      <c r="T2027" s="20">
        <f t="shared" si="566"/>
        <v>-0.11262490916278967</v>
      </c>
      <c r="U2027" s="20">
        <f t="shared" si="567"/>
        <v>-2.7410962067712834</v>
      </c>
      <c r="V2027" s="14">
        <f t="shared" si="568"/>
        <v>-1.0656297732542123E-2</v>
      </c>
      <c r="W2027" s="14">
        <f t="shared" si="569"/>
        <v>5.2473975642143247E-2</v>
      </c>
      <c r="X2027" s="14">
        <f t="shared" si="570"/>
        <v>1.3526341645039952E-3</v>
      </c>
      <c r="Y2027" s="14">
        <f t="shared" si="571"/>
        <v>-0.34213724896115666</v>
      </c>
      <c r="Z2027" s="15">
        <f t="shared" si="572"/>
        <v>-0.19785059211760589</v>
      </c>
      <c r="AA2027" s="14">
        <f t="shared" si="573"/>
        <v>-23.36169229550827</v>
      </c>
      <c r="AB2027" s="14">
        <f t="shared" si="574"/>
        <v>1.046108369543133</v>
      </c>
      <c r="AC2027" s="14">
        <f t="shared" si="575"/>
        <v>-0.38788270986973739</v>
      </c>
      <c r="AD2027" s="14">
        <f t="shared" si="576"/>
        <v>-29.949762302258726</v>
      </c>
      <c r="AE2027" s="14">
        <f t="shared" si="577"/>
        <v>0.1243112603767294</v>
      </c>
      <c r="AF2027" s="18" t="str">
        <f t="shared" si="578"/>
        <v/>
      </c>
      <c r="AG2027" s="18" t="str">
        <f t="shared" si="579"/>
        <v/>
      </c>
      <c r="AH2027" s="18" t="str">
        <f t="shared" si="580"/>
        <v/>
      </c>
      <c r="AI2027" s="19" t="str">
        <f t="shared" si="581"/>
        <v/>
      </c>
      <c r="AJ2027" s="19" t="str">
        <f t="shared" si="582"/>
        <v/>
      </c>
      <c r="AK2027" s="19" t="str">
        <f t="shared" si="583"/>
        <v/>
      </c>
    </row>
    <row r="2028" spans="2:37" x14ac:dyDescent="0.15">
      <c r="B2028" s="51" t="str">
        <f>IFERROR(IF(AND(AF2028=1,AI2028=1),MAX($B$5:B2027)+1,""),"")</f>
        <v/>
      </c>
      <c r="C2028" s="51" t="str">
        <f>IFERROR(IF(AND(AG2028=1,AJ2028=1),MAX($C$5:C2027)+1,""),"")</f>
        <v/>
      </c>
      <c r="D2028" s="51" t="str">
        <f>IFERROR(IF(AND(AH2028=1,AK2028=1),MAX($D$5:D2027)+1,""),"")</f>
        <v/>
      </c>
      <c r="F2028" s="5" t="s">
        <v>4153</v>
      </c>
      <c r="G2028" s="5" t="s">
        <v>4154</v>
      </c>
      <c r="H2028" s="12" t="str">
        <f>IFERROR([1]!EM_S_STM07_IS(F2028,"9",$H$1,"1")/1000000,"")</f>
        <v/>
      </c>
      <c r="I2028" s="12" t="str">
        <f>IFERROR([1]!EM_S_STM07_IS(F2028,"9",$I$1,"1")/1000000,"")</f>
        <v/>
      </c>
      <c r="J2028" s="12">
        <f>IFERROR([1]!EM_S_STM07_IS(F2028,"9",$J$1,"1")/1000000,"")</f>
        <v>5281.2425801999998</v>
      </c>
      <c r="K2028" s="12">
        <f>IFERROR([1]!EM_S_STM07_IS(F2028,"9",$K$1,"1")/1000000,"")</f>
        <v>6490.7059700200007</v>
      </c>
      <c r="L2028" s="12">
        <f>IFERROR([1]!EM_S_STM07_IS(F2028,"9",$L$1,"1")/1000000,"")</f>
        <v>8339.4857675799994</v>
      </c>
      <c r="M2028" s="13">
        <f>IFERROR([1]!EM_S_STM07_IS(F2028,"9",$M$1,"1")/1000000,"")</f>
        <v>9405.0381771200009</v>
      </c>
      <c r="N2028" s="12">
        <f>IFERROR([1]!EM_S_STM07_IS(F2028,"61",$N$1,"1")/1000000,"")</f>
        <v>0.92507097999999999</v>
      </c>
      <c r="O2028" s="12">
        <f>IFERROR([1]!EM_S_STM07_IS(F2028,"61",$O$1,"1")/1000000,"")</f>
        <v>-3.4819387799999997</v>
      </c>
      <c r="P2028" s="12">
        <f>IFERROR([1]!EM_S_STM07_IS(F2028,"61",$P$1,"1")/1000000,"")</f>
        <v>381.79555527999997</v>
      </c>
      <c r="Q2028" s="12">
        <f>IFERROR([1]!EM_S_STM07_IS(F2028,"61",$Q$1,"1")/1000000,"")</f>
        <v>471.16560502999999</v>
      </c>
      <c r="R2028" s="12">
        <f>IFERROR([1]!EM_S_STM07_IS(F2028,"61",$R$1,"1")/1000000,"")</f>
        <v>502.62577529999999</v>
      </c>
      <c r="S2028" s="12">
        <f>IFERROR([1]!EM_S_STM07_IS(F2028,"61",$S$1,"1")/1000000,"")</f>
        <v>427.57320257999999</v>
      </c>
      <c r="T2028" s="20" t="str">
        <f t="shared" si="566"/>
        <v/>
      </c>
      <c r="U2028" s="20">
        <f t="shared" si="567"/>
        <v>2.4116705320026095</v>
      </c>
      <c r="V2028" s="14" t="str">
        <f t="shared" si="568"/>
        <v/>
      </c>
      <c r="W2028" s="14" t="str">
        <f t="shared" si="569"/>
        <v/>
      </c>
      <c r="X2028" s="14">
        <f t="shared" si="570"/>
        <v>0.22901114111940654</v>
      </c>
      <c r="Y2028" s="14">
        <f t="shared" si="571"/>
        <v>0.28483493260969606</v>
      </c>
      <c r="Z2028" s="15">
        <f t="shared" si="572"/>
        <v>0.12777195611777029</v>
      </c>
      <c r="AA2028" s="14">
        <f t="shared" si="573"/>
        <v>-4.7639693118467505</v>
      </c>
      <c r="AB2028" s="14">
        <f t="shared" si="574"/>
        <v>110.65027802125803</v>
      </c>
      <c r="AC2028" s="14">
        <f t="shared" si="575"/>
        <v>0.23407828748676265</v>
      </c>
      <c r="AD2028" s="14">
        <f t="shared" si="576"/>
        <v>6.6770939843957544E-2</v>
      </c>
      <c r="AE2028" s="14">
        <f t="shared" si="577"/>
        <v>-0.14932097876437736</v>
      </c>
      <c r="AF2028" s="18" t="str">
        <f t="shared" si="578"/>
        <v/>
      </c>
      <c r="AG2028" s="18">
        <f t="shared" si="579"/>
        <v>1</v>
      </c>
      <c r="AH2028" s="18" t="str">
        <f t="shared" si="580"/>
        <v/>
      </c>
      <c r="AI2028" s="19">
        <f t="shared" si="581"/>
        <v>1</v>
      </c>
      <c r="AJ2028" s="19" t="str">
        <f t="shared" si="582"/>
        <v/>
      </c>
      <c r="AK2028" s="19" t="str">
        <f t="shared" si="583"/>
        <v/>
      </c>
    </row>
    <row r="2029" spans="2:37" x14ac:dyDescent="0.15">
      <c r="B2029" s="51" t="str">
        <f>IFERROR(IF(AND(AF2029=1,AI2029=1),MAX($B$5:B2028)+1,""),"")</f>
        <v/>
      </c>
      <c r="C2029" s="51" t="str">
        <f>IFERROR(IF(AND(AG2029=1,AJ2029=1),MAX($C$5:C2028)+1,""),"")</f>
        <v/>
      </c>
      <c r="D2029" s="51" t="str">
        <f>IFERROR(IF(AND(AH2029=1,AK2029=1),MAX($D$5:D2028)+1,""),"")</f>
        <v/>
      </c>
      <c r="F2029" s="5" t="s">
        <v>4155</v>
      </c>
      <c r="G2029" s="5" t="s">
        <v>4156</v>
      </c>
      <c r="H2029" s="12">
        <f>IFERROR([1]!EM_S_STM07_IS(F2029,"9",$H$1,"1")/1000000,"")</f>
        <v>3611.00516268</v>
      </c>
      <c r="I2029" s="12">
        <f>IFERROR([1]!EM_S_STM07_IS(F2029,"9",$I$1,"1")/1000000,"")</f>
        <v>4817.4065526800005</v>
      </c>
      <c r="J2029" s="12">
        <f>IFERROR([1]!EM_S_STM07_IS(F2029,"9",$J$1,"1")/1000000,"")</f>
        <v>4282.7164904000001</v>
      </c>
      <c r="K2029" s="12">
        <f>IFERROR([1]!EM_S_STM07_IS(F2029,"9",$K$1,"1")/1000000,"")</f>
        <v>4649.8602351300005</v>
      </c>
      <c r="L2029" s="12">
        <f>IFERROR([1]!EM_S_STM07_IS(F2029,"9",$L$1,"1")/1000000,"")</f>
        <v>3988.1352728400002</v>
      </c>
      <c r="M2029" s="13">
        <f>IFERROR([1]!EM_S_STM07_IS(F2029,"9",$M$1,"1")/1000000,"")</f>
        <v>3169.5978735900003</v>
      </c>
      <c r="N2029" s="12">
        <f>IFERROR([1]!EM_S_STM07_IS(F2029,"61",$N$1,"1")/1000000,"")</f>
        <v>53.757968349999999</v>
      </c>
      <c r="O2029" s="12">
        <f>IFERROR([1]!EM_S_STM07_IS(F2029,"61",$O$1,"1")/1000000,"")</f>
        <v>76.677232459999999</v>
      </c>
      <c r="P2029" s="12">
        <f>IFERROR([1]!EM_S_STM07_IS(F2029,"61",$P$1,"1")/1000000,"")</f>
        <v>183.03546403999999</v>
      </c>
      <c r="Q2029" s="12">
        <f>IFERROR([1]!EM_S_STM07_IS(F2029,"61",$Q$1,"1")/1000000,"")</f>
        <v>282.62537679000002</v>
      </c>
      <c r="R2029" s="12">
        <f>IFERROR([1]!EM_S_STM07_IS(F2029,"61",$R$1,"1")/1000000,"")</f>
        <v>209.13357271999999</v>
      </c>
      <c r="S2029" s="12">
        <f>IFERROR([1]!EM_S_STM07_IS(F2029,"61",$S$1,"1")/1000000,"")</f>
        <v>202.30464900000001</v>
      </c>
      <c r="T2029" s="20">
        <f t="shared" si="566"/>
        <v>-2.5739238784536655E-2</v>
      </c>
      <c r="U2029" s="20">
        <f t="shared" si="567"/>
        <v>0.30350470519563277</v>
      </c>
      <c r="V2029" s="14">
        <f t="shared" si="568"/>
        <v>0.33409018698401383</v>
      </c>
      <c r="W2029" s="14">
        <f t="shared" si="569"/>
        <v>-0.11099126810929912</v>
      </c>
      <c r="X2029" s="14">
        <f t="shared" si="570"/>
        <v>8.5726838457081636E-2</v>
      </c>
      <c r="Y2029" s="14">
        <f t="shared" si="571"/>
        <v>-0.14231072093105609</v>
      </c>
      <c r="Z2029" s="15">
        <f t="shared" si="572"/>
        <v>-0.20524313827176413</v>
      </c>
      <c r="AA2029" s="14">
        <f t="shared" si="573"/>
        <v>0.42634170921007286</v>
      </c>
      <c r="AB2029" s="14">
        <f t="shared" si="574"/>
        <v>1.3870901200755206</v>
      </c>
      <c r="AC2029" s="14">
        <f t="shared" si="575"/>
        <v>0.54410173062547029</v>
      </c>
      <c r="AD2029" s="14">
        <f t="shared" si="576"/>
        <v>-0.26003257352437559</v>
      </c>
      <c r="AE2029" s="14">
        <f t="shared" si="577"/>
        <v>-3.2653407251560379E-2</v>
      </c>
      <c r="AF2029" s="18" t="str">
        <f t="shared" si="578"/>
        <v/>
      </c>
      <c r="AG2029" s="18">
        <f t="shared" si="579"/>
        <v>1</v>
      </c>
      <c r="AH2029" s="18" t="str">
        <f t="shared" si="580"/>
        <v/>
      </c>
      <c r="AI2029" s="19" t="str">
        <f t="shared" si="581"/>
        <v/>
      </c>
      <c r="AJ2029" s="19" t="str">
        <f t="shared" si="582"/>
        <v/>
      </c>
      <c r="AK2029" s="19" t="str">
        <f t="shared" si="583"/>
        <v/>
      </c>
    </row>
    <row r="2030" spans="2:37" x14ac:dyDescent="0.15">
      <c r="B2030" s="51" t="str">
        <f>IFERROR(IF(AND(AF2030=1,AI2030=1),MAX($B$5:B2029)+1,""),"")</f>
        <v/>
      </c>
      <c r="C2030" s="51" t="str">
        <f>IFERROR(IF(AND(AG2030=1,AJ2030=1),MAX($C$5:C2029)+1,""),"")</f>
        <v/>
      </c>
      <c r="D2030" s="51" t="str">
        <f>IFERROR(IF(AND(AH2030=1,AK2030=1),MAX($D$5:D2029)+1,""),"")</f>
        <v/>
      </c>
      <c r="F2030" s="5" t="s">
        <v>4157</v>
      </c>
      <c r="G2030" s="5" t="s">
        <v>4158</v>
      </c>
      <c r="H2030" s="12">
        <f>IFERROR([1]!EM_S_STM07_IS(F2030,"9",$H$1,"1")/1000000,"")</f>
        <v>5486.2023471000002</v>
      </c>
      <c r="I2030" s="12">
        <f>IFERROR([1]!EM_S_STM07_IS(F2030,"9",$I$1,"1")/1000000,"")</f>
        <v>5876.9039813999998</v>
      </c>
      <c r="J2030" s="12">
        <f>IFERROR([1]!EM_S_STM07_IS(F2030,"9",$J$1,"1")/1000000,"")</f>
        <v>6092.9498252499998</v>
      </c>
      <c r="K2030" s="12">
        <f>IFERROR([1]!EM_S_STM07_IS(F2030,"9",$K$1,"1")/1000000,"")</f>
        <v>6570.2591919200004</v>
      </c>
      <c r="L2030" s="12">
        <f>IFERROR([1]!EM_S_STM07_IS(F2030,"9",$L$1,"1")/1000000,"")</f>
        <v>7418.0673825200001</v>
      </c>
      <c r="M2030" s="13">
        <f>IFERROR([1]!EM_S_STM07_IS(F2030,"9",$M$1,"1")/1000000,"")</f>
        <v>7610.2341813699995</v>
      </c>
      <c r="N2030" s="12">
        <f>IFERROR([1]!EM_S_STM07_IS(F2030,"61",$N$1,"1")/1000000,"")</f>
        <v>532.62143968999999</v>
      </c>
      <c r="O2030" s="12">
        <f>IFERROR([1]!EM_S_STM07_IS(F2030,"61",$O$1,"1")/1000000,"")</f>
        <v>450.31911593000001</v>
      </c>
      <c r="P2030" s="12">
        <f>IFERROR([1]!EM_S_STM07_IS(F2030,"61",$P$1,"1")/1000000,"")</f>
        <v>323.38222831000002</v>
      </c>
      <c r="Q2030" s="12">
        <f>IFERROR([1]!EM_S_STM07_IS(F2030,"61",$Q$1,"1")/1000000,"")</f>
        <v>557.85025724000002</v>
      </c>
      <c r="R2030" s="12">
        <f>IFERROR([1]!EM_S_STM07_IS(F2030,"61",$R$1,"1")/1000000,"")</f>
        <v>515.42167187999996</v>
      </c>
      <c r="S2030" s="12">
        <f>IFERROR([1]!EM_S_STM07_IS(F2030,"61",$S$1,"1")/1000000,"")</f>
        <v>544.22755639000002</v>
      </c>
      <c r="T2030" s="20">
        <f t="shared" si="566"/>
        <v>6.7640991374822601E-2</v>
      </c>
      <c r="U2030" s="20">
        <f t="shared" si="567"/>
        <v>4.3206139019078549E-3</v>
      </c>
      <c r="V2030" s="14">
        <f t="shared" si="568"/>
        <v>7.1215316093203154E-2</v>
      </c>
      <c r="W2030" s="14">
        <f t="shared" si="569"/>
        <v>3.6761846804673065E-2</v>
      </c>
      <c r="X2030" s="14">
        <f t="shared" si="570"/>
        <v>7.8337977557597249E-2</v>
      </c>
      <c r="Y2030" s="14">
        <f t="shared" si="571"/>
        <v>0.12903725193103807</v>
      </c>
      <c r="Z2030" s="15">
        <f t="shared" si="572"/>
        <v>2.5905237704206212E-2</v>
      </c>
      <c r="AA2030" s="14">
        <f t="shared" si="573"/>
        <v>-0.1545231145931755</v>
      </c>
      <c r="AB2030" s="14">
        <f t="shared" si="574"/>
        <v>-0.28188207679758309</v>
      </c>
      <c r="AC2030" s="14">
        <f t="shared" si="575"/>
        <v>0.72504920927576366</v>
      </c>
      <c r="AD2030" s="14">
        <f t="shared" si="576"/>
        <v>-7.6057301774706002E-2</v>
      </c>
      <c r="AE2030" s="14">
        <f t="shared" si="577"/>
        <v>5.5887996336922784E-2</v>
      </c>
      <c r="AF2030" s="18" t="str">
        <f t="shared" si="578"/>
        <v/>
      </c>
      <c r="AG2030" s="18" t="str">
        <f t="shared" si="579"/>
        <v/>
      </c>
      <c r="AH2030" s="18" t="str">
        <f t="shared" si="580"/>
        <v/>
      </c>
      <c r="AI2030" s="19" t="str">
        <f t="shared" si="581"/>
        <v/>
      </c>
      <c r="AJ2030" s="19" t="str">
        <f t="shared" si="582"/>
        <v/>
      </c>
      <c r="AK2030" s="19" t="str">
        <f t="shared" si="583"/>
        <v/>
      </c>
    </row>
    <row r="2031" spans="2:37" x14ac:dyDescent="0.15">
      <c r="B2031" s="51" t="str">
        <f>IFERROR(IF(AND(AF2031=1,AI2031=1),MAX($B$5:B2030)+1,""),"")</f>
        <v/>
      </c>
      <c r="C2031" s="51" t="str">
        <f>IFERROR(IF(AND(AG2031=1,AJ2031=1),MAX($C$5:C2030)+1,""),"")</f>
        <v/>
      </c>
      <c r="D2031" s="51" t="str">
        <f>IFERROR(IF(AND(AH2031=1,AK2031=1),MAX($D$5:D2030)+1,""),"")</f>
        <v/>
      </c>
      <c r="F2031" s="5" t="s">
        <v>4159</v>
      </c>
      <c r="G2031" s="5" t="s">
        <v>4160</v>
      </c>
      <c r="H2031" s="12">
        <f>IFERROR([1]!EM_S_STM07_IS(F2031,"9",$H$1,"1")/1000000,"")</f>
        <v>1809.1866978599999</v>
      </c>
      <c r="I2031" s="12">
        <f>IFERROR([1]!EM_S_STM07_IS(F2031,"9",$I$1,"1")/1000000,"")</f>
        <v>1961.58945171</v>
      </c>
      <c r="J2031" s="12">
        <f>IFERROR([1]!EM_S_STM07_IS(F2031,"9",$J$1,"1")/1000000,"")</f>
        <v>1887.0493692699999</v>
      </c>
      <c r="K2031" s="12">
        <f>IFERROR([1]!EM_S_STM07_IS(F2031,"9",$K$1,"1")/1000000,"")</f>
        <v>1742.91067142</v>
      </c>
      <c r="L2031" s="12">
        <f>IFERROR([1]!EM_S_STM07_IS(F2031,"9",$L$1,"1")/1000000,"")</f>
        <v>1836.0449080399999</v>
      </c>
      <c r="M2031" s="13">
        <f>IFERROR([1]!EM_S_STM07_IS(F2031,"9",$M$1,"1")/1000000,"")</f>
        <v>2746.9087611100003</v>
      </c>
      <c r="N2031" s="12">
        <f>IFERROR([1]!EM_S_STM07_IS(F2031,"61",$N$1,"1")/1000000,"")</f>
        <v>87.863284750000005</v>
      </c>
      <c r="O2031" s="12">
        <f>IFERROR([1]!EM_S_STM07_IS(F2031,"61",$O$1,"1")/1000000,"")</f>
        <v>23.187470449999999</v>
      </c>
      <c r="P2031" s="12">
        <f>IFERROR([1]!EM_S_STM07_IS(F2031,"61",$P$1,"1")/1000000,"")</f>
        <v>3.0152334999999999</v>
      </c>
      <c r="Q2031" s="12">
        <f>IFERROR([1]!EM_S_STM07_IS(F2031,"61",$Q$1,"1")/1000000,"")</f>
        <v>-166.33481037999999</v>
      </c>
      <c r="R2031" s="12">
        <f>IFERROR([1]!EM_S_STM07_IS(F2031,"61",$R$1,"1")/1000000,"")</f>
        <v>61.845417009999998</v>
      </c>
      <c r="S2031" s="12">
        <f>IFERROR([1]!EM_S_STM07_IS(F2031,"61",$S$1,"1")/1000000,"")</f>
        <v>47.242506119999994</v>
      </c>
      <c r="T2031" s="20">
        <f t="shared" si="566"/>
        <v>8.7106693363711019E-2</v>
      </c>
      <c r="U2031" s="20">
        <f t="shared" si="567"/>
        <v>-0.11670636983309424</v>
      </c>
      <c r="V2031" s="14">
        <f t="shared" si="568"/>
        <v>8.4238267963317487E-2</v>
      </c>
      <c r="W2031" s="14">
        <f t="shared" si="569"/>
        <v>-3.7999838536560429E-2</v>
      </c>
      <c r="X2031" s="14">
        <f t="shared" si="570"/>
        <v>-7.6383109099980598E-2</v>
      </c>
      <c r="Y2031" s="14">
        <f t="shared" si="571"/>
        <v>5.3436035562350846E-2</v>
      </c>
      <c r="Z2031" s="15">
        <f t="shared" si="572"/>
        <v>0.4961010752413233</v>
      </c>
      <c r="AA2031" s="14">
        <f t="shared" si="573"/>
        <v>-0.73609602104023331</v>
      </c>
      <c r="AB2031" s="14">
        <f t="shared" si="574"/>
        <v>-0.86996281002268616</v>
      </c>
      <c r="AC2031" s="14">
        <f t="shared" si="575"/>
        <v>-56.164819036402982</v>
      </c>
      <c r="AD2031" s="14">
        <f t="shared" si="576"/>
        <v>1.3718128326158014</v>
      </c>
      <c r="AE2031" s="14">
        <f t="shared" si="577"/>
        <v>-0.23611953150285669</v>
      </c>
      <c r="AF2031" s="18" t="str">
        <f t="shared" si="578"/>
        <v/>
      </c>
      <c r="AG2031" s="18" t="str">
        <f t="shared" si="579"/>
        <v/>
      </c>
      <c r="AH2031" s="18" t="str">
        <f t="shared" si="580"/>
        <v/>
      </c>
      <c r="AI2031" s="19" t="str">
        <f t="shared" si="581"/>
        <v/>
      </c>
      <c r="AJ2031" s="19" t="str">
        <f t="shared" si="582"/>
        <v/>
      </c>
      <c r="AK2031" s="19" t="str">
        <f t="shared" si="583"/>
        <v/>
      </c>
    </row>
    <row r="2032" spans="2:37" x14ac:dyDescent="0.15">
      <c r="B2032" s="51" t="str">
        <f>IFERROR(IF(AND(AF2032=1,AI2032=1),MAX($B$5:B2031)+1,""),"")</f>
        <v/>
      </c>
      <c r="C2032" s="51" t="str">
        <f>IFERROR(IF(AND(AG2032=1,AJ2032=1),MAX($C$5:C2031)+1,""),"")</f>
        <v/>
      </c>
      <c r="D2032" s="51" t="str">
        <f>IFERROR(IF(AND(AH2032=1,AK2032=1),MAX($D$5:D2031)+1,""),"")</f>
        <v/>
      </c>
      <c r="F2032" s="5" t="s">
        <v>4161</v>
      </c>
      <c r="G2032" s="5" t="s">
        <v>4162</v>
      </c>
      <c r="H2032" s="12">
        <f>IFERROR([1]!EM_S_STM07_IS(F2032,"9",$H$1,"1")/1000000,"")</f>
        <v>1157.4766687000001</v>
      </c>
      <c r="I2032" s="12">
        <f>IFERROR([1]!EM_S_STM07_IS(F2032,"9",$I$1,"1")/1000000,"")</f>
        <v>1335.15112385</v>
      </c>
      <c r="J2032" s="12">
        <f>IFERROR([1]!EM_S_STM07_IS(F2032,"9",$J$1,"1")/1000000,"")</f>
        <v>1623.67067597</v>
      </c>
      <c r="K2032" s="12">
        <f>IFERROR([1]!EM_S_STM07_IS(F2032,"9",$K$1,"1")/1000000,"")</f>
        <v>2163.6013508400001</v>
      </c>
      <c r="L2032" s="12">
        <f>IFERROR([1]!EM_S_STM07_IS(F2032,"9",$L$1,"1")/1000000,"")</f>
        <v>1466.3032624</v>
      </c>
      <c r="M2032" s="13">
        <f>IFERROR([1]!EM_S_STM07_IS(F2032,"9",$M$1,"1")/1000000,"")</f>
        <v>2544.9238184800001</v>
      </c>
      <c r="N2032" s="12">
        <f>IFERROR([1]!EM_S_STM07_IS(F2032,"61",$N$1,"1")/1000000,"")</f>
        <v>144.09872333999999</v>
      </c>
      <c r="O2032" s="12">
        <f>IFERROR([1]!EM_S_STM07_IS(F2032,"61",$O$1,"1")/1000000,"")</f>
        <v>252.64867612</v>
      </c>
      <c r="P2032" s="12">
        <f>IFERROR([1]!EM_S_STM07_IS(F2032,"61",$P$1,"1")/1000000,"")</f>
        <v>321.37135037999997</v>
      </c>
      <c r="Q2032" s="12">
        <f>IFERROR([1]!EM_S_STM07_IS(F2032,"61",$Q$1,"1")/1000000,"")</f>
        <v>352.76795801999998</v>
      </c>
      <c r="R2032" s="12">
        <f>IFERROR([1]!EM_S_STM07_IS(F2032,"61",$R$1,"1")/1000000,"")</f>
        <v>313.16216373000003</v>
      </c>
      <c r="S2032" s="12">
        <f>IFERROR([1]!EM_S_STM07_IS(F2032,"61",$S$1,"1")/1000000,"")</f>
        <v>1370.76503299</v>
      </c>
      <c r="T2032" s="20">
        <f t="shared" si="566"/>
        <v>0.17066466016599935</v>
      </c>
      <c r="U2032" s="20">
        <f t="shared" si="567"/>
        <v>0.56913596571152225</v>
      </c>
      <c r="V2032" s="14">
        <f t="shared" si="568"/>
        <v>0.15350154344756844</v>
      </c>
      <c r="W2032" s="14">
        <f t="shared" si="569"/>
        <v>0.21609505243723581</v>
      </c>
      <c r="X2032" s="14">
        <f t="shared" si="570"/>
        <v>0.33253706115462062</v>
      </c>
      <c r="Y2032" s="14">
        <f t="shared" si="571"/>
        <v>-0.32228584446449898</v>
      </c>
      <c r="Z2032" s="15">
        <f t="shared" si="572"/>
        <v>0.73560537150721961</v>
      </c>
      <c r="AA2032" s="14">
        <f t="shared" si="573"/>
        <v>0.75330266822612379</v>
      </c>
      <c r="AB2032" s="14">
        <f t="shared" si="574"/>
        <v>0.27200884372478917</v>
      </c>
      <c r="AC2032" s="14">
        <f t="shared" si="575"/>
        <v>9.769572677488407E-2</v>
      </c>
      <c r="AD2032" s="14">
        <f t="shared" si="576"/>
        <v>-0.11227151840064374</v>
      </c>
      <c r="AE2032" s="14">
        <f t="shared" si="577"/>
        <v>3.3771732084845238</v>
      </c>
      <c r="AF2032" s="18" t="str">
        <f t="shared" si="578"/>
        <v/>
      </c>
      <c r="AG2032" s="18">
        <f t="shared" si="579"/>
        <v>1</v>
      </c>
      <c r="AH2032" s="18" t="str">
        <f t="shared" si="580"/>
        <v/>
      </c>
      <c r="AI2032" s="19" t="str">
        <f t="shared" si="581"/>
        <v/>
      </c>
      <c r="AJ2032" s="19" t="str">
        <f t="shared" si="582"/>
        <v/>
      </c>
      <c r="AK2032" s="19" t="str">
        <f t="shared" si="583"/>
        <v/>
      </c>
    </row>
    <row r="2033" spans="2:37" x14ac:dyDescent="0.15">
      <c r="B2033" s="51" t="str">
        <f>IFERROR(IF(AND(AF2033=1,AI2033=1),MAX($B$5:B2032)+1,""),"")</f>
        <v/>
      </c>
      <c r="C2033" s="51" t="str">
        <f>IFERROR(IF(AND(AG2033=1,AJ2033=1),MAX($C$5:C2032)+1,""),"")</f>
        <v/>
      </c>
      <c r="D2033" s="51" t="str">
        <f>IFERROR(IF(AND(AH2033=1,AK2033=1),MAX($D$5:D2032)+1,""),"")</f>
        <v/>
      </c>
      <c r="F2033" s="5" t="s">
        <v>4163</v>
      </c>
      <c r="G2033" s="5" t="s">
        <v>4164</v>
      </c>
      <c r="H2033" s="12">
        <f>IFERROR([1]!EM_S_STM07_IS(F2033,"9",$H$1,"1")/1000000,"")</f>
        <v>2697.8812650599998</v>
      </c>
      <c r="I2033" s="12">
        <f>IFERROR([1]!EM_S_STM07_IS(F2033,"9",$I$1,"1")/1000000,"")</f>
        <v>2762.37178709</v>
      </c>
      <c r="J2033" s="12">
        <f>IFERROR([1]!EM_S_STM07_IS(F2033,"9",$J$1,"1")/1000000,"")</f>
        <v>2542.82686728</v>
      </c>
      <c r="K2033" s="12">
        <f>IFERROR([1]!EM_S_STM07_IS(F2033,"9",$K$1,"1")/1000000,"")</f>
        <v>2156.6186065900001</v>
      </c>
      <c r="L2033" s="12">
        <f>IFERROR([1]!EM_S_STM07_IS(F2033,"9",$L$1,"1")/1000000,"")</f>
        <v>2004.9387730799999</v>
      </c>
      <c r="M2033" s="13">
        <f>IFERROR([1]!EM_S_STM07_IS(F2033,"9",$M$1,"1")/1000000,"")</f>
        <v>1776.2754224800001</v>
      </c>
      <c r="N2033" s="12">
        <f>IFERROR([1]!EM_S_STM07_IS(F2033,"61",$N$1,"1")/1000000,"")</f>
        <v>17.58451758</v>
      </c>
      <c r="O2033" s="12">
        <f>IFERROR([1]!EM_S_STM07_IS(F2033,"61",$O$1,"1")/1000000,"")</f>
        <v>-459.01646713000002</v>
      </c>
      <c r="P2033" s="12">
        <f>IFERROR([1]!EM_S_STM07_IS(F2033,"61",$P$1,"1")/1000000,"")</f>
        <v>36.570829770000003</v>
      </c>
      <c r="Q2033" s="12">
        <f>IFERROR([1]!EM_S_STM07_IS(F2033,"61",$Q$1,"1")/1000000,"")</f>
        <v>-325.99465680999998</v>
      </c>
      <c r="R2033" s="12">
        <f>IFERROR([1]!EM_S_STM07_IS(F2033,"61",$R$1,"1")/1000000,"")</f>
        <v>23.869487899999999</v>
      </c>
      <c r="S2033" s="12">
        <f>IFERROR([1]!EM_S_STM07_IS(F2033,"61",$S$1,"1")/1000000,"")</f>
        <v>-508.48702460999999</v>
      </c>
      <c r="T2033" s="20">
        <f t="shared" si="566"/>
        <v>-8.0191338416285785E-2</v>
      </c>
      <c r="U2033" s="20">
        <f t="shared" si="567"/>
        <v>-2.9598818155704789</v>
      </c>
      <c r="V2033" s="14">
        <f t="shared" si="568"/>
        <v>2.3904136503415004E-2</v>
      </c>
      <c r="W2033" s="14">
        <f t="shared" si="569"/>
        <v>-7.9476962817260008E-2</v>
      </c>
      <c r="X2033" s="14">
        <f t="shared" si="570"/>
        <v>-0.15188146140012962</v>
      </c>
      <c r="Y2033" s="14">
        <f t="shared" si="571"/>
        <v>-7.03322474574367E-2</v>
      </c>
      <c r="Z2033" s="15">
        <f t="shared" si="572"/>
        <v>-0.11405004166223276</v>
      </c>
      <c r="AA2033" s="14">
        <f t="shared" si="573"/>
        <v>-27.103443841534151</v>
      </c>
      <c r="AB2033" s="14">
        <f t="shared" si="574"/>
        <v>1.0796721520660448</v>
      </c>
      <c r="AC2033" s="14">
        <f t="shared" si="575"/>
        <v>-9.9140623513394228</v>
      </c>
      <c r="AD2033" s="14">
        <f t="shared" si="576"/>
        <v>1.0732204881318406</v>
      </c>
      <c r="AE2033" s="14">
        <f t="shared" si="577"/>
        <v>-22.302804096186748</v>
      </c>
      <c r="AF2033" s="18" t="str">
        <f t="shared" si="578"/>
        <v/>
      </c>
      <c r="AG2033" s="18" t="str">
        <f t="shared" si="579"/>
        <v/>
      </c>
      <c r="AH2033" s="18" t="str">
        <f t="shared" si="580"/>
        <v/>
      </c>
      <c r="AI2033" s="19" t="str">
        <f t="shared" si="581"/>
        <v/>
      </c>
      <c r="AJ2033" s="19" t="str">
        <f t="shared" si="582"/>
        <v/>
      </c>
      <c r="AK2033" s="19" t="str">
        <f t="shared" si="583"/>
        <v/>
      </c>
    </row>
    <row r="2034" spans="2:37" x14ac:dyDescent="0.15">
      <c r="B2034" s="51" t="str">
        <f>IFERROR(IF(AND(AF2034=1,AI2034=1),MAX($B$5:B2033)+1,""),"")</f>
        <v/>
      </c>
      <c r="C2034" s="51" t="str">
        <f>IFERROR(IF(AND(AG2034=1,AJ2034=1),MAX($C$5:C2033)+1,""),"")</f>
        <v/>
      </c>
      <c r="D2034" s="51" t="str">
        <f>IFERROR(IF(AND(AH2034=1,AK2034=1),MAX($D$5:D2033)+1,""),"")</f>
        <v/>
      </c>
      <c r="F2034" s="5" t="s">
        <v>4165</v>
      </c>
      <c r="G2034" s="5" t="s">
        <v>4166</v>
      </c>
      <c r="H2034" s="12">
        <f>IFERROR([1]!EM_S_STM07_IS(F2034,"9",$H$1,"1")/1000000,"")</f>
        <v>152.50281008000002</v>
      </c>
      <c r="I2034" s="12">
        <f>IFERROR([1]!EM_S_STM07_IS(F2034,"9",$I$1,"1")/1000000,"")</f>
        <v>305.31652537000002</v>
      </c>
      <c r="J2034" s="12">
        <f>IFERROR([1]!EM_S_STM07_IS(F2034,"9",$J$1,"1")/1000000,"")</f>
        <v>356.59044659</v>
      </c>
      <c r="K2034" s="12">
        <f>IFERROR([1]!EM_S_STM07_IS(F2034,"9",$K$1,"1")/1000000,"")</f>
        <v>589.40124335000007</v>
      </c>
      <c r="L2034" s="12">
        <f>IFERROR([1]!EM_S_STM07_IS(F2034,"9",$L$1,"1")/1000000,"")</f>
        <v>719.92721727999992</v>
      </c>
      <c r="M2034" s="13">
        <f>IFERROR([1]!EM_S_STM07_IS(F2034,"9",$M$1,"1")/1000000,"")</f>
        <v>474.70483961000002</v>
      </c>
      <c r="N2034" s="12">
        <f>IFERROR([1]!EM_S_STM07_IS(F2034,"61",$N$1,"1")/1000000,"")</f>
        <v>42.525004350000003</v>
      </c>
      <c r="O2034" s="12">
        <f>IFERROR([1]!EM_S_STM07_IS(F2034,"61",$O$1,"1")/1000000,"")</f>
        <v>65.810163880000005</v>
      </c>
      <c r="P2034" s="12">
        <f>IFERROR([1]!EM_S_STM07_IS(F2034,"61",$P$1,"1")/1000000,"")</f>
        <v>74.083427730000011</v>
      </c>
      <c r="Q2034" s="12">
        <f>IFERROR([1]!EM_S_STM07_IS(F2034,"61",$Q$1,"1")/1000000,"")</f>
        <v>142.76353214</v>
      </c>
      <c r="R2034" s="12">
        <f>IFERROR([1]!EM_S_STM07_IS(F2034,"61",$R$1,"1")/1000000,"")</f>
        <v>150.17997456000001</v>
      </c>
      <c r="S2034" s="12">
        <f>IFERROR([1]!EM_S_STM07_IS(F2034,"61",$S$1,"1")/1000000,"")</f>
        <v>-117.87432806</v>
      </c>
      <c r="T2034" s="20">
        <f t="shared" si="566"/>
        <v>0.25495791680224045</v>
      </c>
      <c r="U2034" s="20">
        <f t="shared" si="567"/>
        <v>-2.226182102070323</v>
      </c>
      <c r="V2034" s="14">
        <f t="shared" si="568"/>
        <v>1.002038685122175</v>
      </c>
      <c r="W2034" s="14">
        <f t="shared" si="569"/>
        <v>0.16793693416320427</v>
      </c>
      <c r="X2034" s="14">
        <f t="shared" si="570"/>
        <v>0.65288007288563432</v>
      </c>
      <c r="Y2034" s="14">
        <f t="shared" si="571"/>
        <v>0.22145520628379556</v>
      </c>
      <c r="Z2034" s="15">
        <f t="shared" si="572"/>
        <v>-0.34062106805253067</v>
      </c>
      <c r="AA2034" s="14">
        <f t="shared" si="573"/>
        <v>0.54756395409986591</v>
      </c>
      <c r="AB2034" s="14">
        <f t="shared" si="574"/>
        <v>0.12571407457798911</v>
      </c>
      <c r="AC2034" s="14">
        <f t="shared" si="575"/>
        <v>0.92706434508278079</v>
      </c>
      <c r="AD2034" s="14">
        <f t="shared" si="576"/>
        <v>5.1949137912384591E-2</v>
      </c>
      <c r="AE2034" s="14">
        <f t="shared" si="577"/>
        <v>-1.7848871223034251</v>
      </c>
      <c r="AF2034" s="18">
        <f t="shared" si="578"/>
        <v>1</v>
      </c>
      <c r="AG2034" s="18" t="str">
        <f t="shared" si="579"/>
        <v/>
      </c>
      <c r="AH2034" s="18" t="str">
        <f t="shared" si="580"/>
        <v/>
      </c>
      <c r="AI2034" s="19" t="str">
        <f t="shared" si="581"/>
        <v/>
      </c>
      <c r="AJ2034" s="19" t="str">
        <f t="shared" si="582"/>
        <v/>
      </c>
      <c r="AK2034" s="19" t="str">
        <f t="shared" si="583"/>
        <v/>
      </c>
    </row>
    <row r="2035" spans="2:37" x14ac:dyDescent="0.15">
      <c r="B2035" s="51" t="str">
        <f>IFERROR(IF(AND(AF2035=1,AI2035=1),MAX($B$5:B2034)+1,""),"")</f>
        <v/>
      </c>
      <c r="C2035" s="51" t="str">
        <f>IFERROR(IF(AND(AG2035=1,AJ2035=1),MAX($C$5:C2034)+1,""),"")</f>
        <v/>
      </c>
      <c r="D2035" s="51" t="str">
        <f>IFERROR(IF(AND(AH2035=1,AK2035=1),MAX($D$5:D2034)+1,""),"")</f>
        <v/>
      </c>
      <c r="F2035" s="5" t="s">
        <v>4167</v>
      </c>
      <c r="G2035" s="5" t="s">
        <v>4168</v>
      </c>
      <c r="H2035" s="12">
        <f>IFERROR([1]!EM_S_STM07_IS(F2035,"9",$H$1,"1")/1000000,"")</f>
        <v>34844.387552</v>
      </c>
      <c r="I2035" s="12">
        <f>IFERROR([1]!EM_S_STM07_IS(F2035,"9",$I$1,"1")/1000000,"")</f>
        <v>48768.344872000001</v>
      </c>
      <c r="J2035" s="12">
        <f>IFERROR([1]!EM_S_STM07_IS(F2035,"9",$J$1,"1")/1000000,"")</f>
        <v>59673.546399999999</v>
      </c>
      <c r="K2035" s="12">
        <f>IFERROR([1]!EM_S_STM07_IS(F2035,"9",$K$1,"1")/1000000,"")</f>
        <v>58726.589</v>
      </c>
      <c r="L2035" s="12">
        <f>IFERROR([1]!EM_S_STM07_IS(F2035,"9",$L$1,"1")/1000000,"")</f>
        <v>63922.737999999998</v>
      </c>
      <c r="M2035" s="13">
        <f>IFERROR([1]!EM_S_STM07_IS(F2035,"9",$M$1,"1")/1000000,"")</f>
        <v>69007.381999999998</v>
      </c>
      <c r="N2035" s="12">
        <f>IFERROR([1]!EM_S_STM07_IS(F2035,"61",$N$1,"1")/1000000,"")</f>
        <v>9008.6212269999996</v>
      </c>
      <c r="O2035" s="12">
        <f>IFERROR([1]!EM_S_STM07_IS(F2035,"61",$O$1,"1")/1000000,"")</f>
        <v>8622.7887530000007</v>
      </c>
      <c r="P2035" s="12">
        <f>IFERROR([1]!EM_S_STM07_IS(F2035,"61",$P$1,"1")/1000000,"")</f>
        <v>5515.8467650000002</v>
      </c>
      <c r="Q2035" s="12">
        <f>IFERROR([1]!EM_S_STM07_IS(F2035,"61",$Q$1,"1")/1000000,"")</f>
        <v>1271.211</v>
      </c>
      <c r="R2035" s="12">
        <f>IFERROR([1]!EM_S_STM07_IS(F2035,"61",$R$1,"1")/1000000,"")</f>
        <v>2284.1669999999999</v>
      </c>
      <c r="S2035" s="12">
        <f>IFERROR([1]!EM_S_STM07_IS(F2035,"61",$S$1,"1")/1000000,"")</f>
        <v>859.51400000000001</v>
      </c>
      <c r="T2035" s="20">
        <f t="shared" si="566"/>
        <v>0.14644320137080902</v>
      </c>
      <c r="U2035" s="20">
        <f t="shared" si="567"/>
        <v>-0.37494400404968209</v>
      </c>
      <c r="V2035" s="14">
        <f t="shared" si="568"/>
        <v>0.39960401941978724</v>
      </c>
      <c r="W2035" s="14">
        <f t="shared" si="569"/>
        <v>0.22361229516036213</v>
      </c>
      <c r="X2035" s="14">
        <f t="shared" si="570"/>
        <v>-1.5868964677453783E-2</v>
      </c>
      <c r="Y2035" s="14">
        <f t="shared" si="571"/>
        <v>8.8480347462373432E-2</v>
      </c>
      <c r="Z2035" s="15">
        <f t="shared" si="572"/>
        <v>7.954358901209771E-2</v>
      </c>
      <c r="AA2035" s="14">
        <f t="shared" si="573"/>
        <v>-4.2829248147719788E-2</v>
      </c>
      <c r="AB2035" s="14">
        <f t="shared" si="574"/>
        <v>-0.36031753496443336</v>
      </c>
      <c r="AC2035" s="14">
        <f t="shared" si="575"/>
        <v>-0.76953475066307431</v>
      </c>
      <c r="AD2035" s="14">
        <f t="shared" si="576"/>
        <v>0.7968433249869612</v>
      </c>
      <c r="AE2035" s="14">
        <f t="shared" si="577"/>
        <v>-0.62370789876572064</v>
      </c>
      <c r="AF2035" s="18" t="str">
        <f t="shared" si="578"/>
        <v/>
      </c>
      <c r="AG2035" s="18" t="str">
        <f t="shared" si="579"/>
        <v/>
      </c>
      <c r="AH2035" s="18" t="str">
        <f t="shared" si="580"/>
        <v/>
      </c>
      <c r="AI2035" s="19" t="str">
        <f t="shared" si="581"/>
        <v/>
      </c>
      <c r="AJ2035" s="19" t="str">
        <f t="shared" si="582"/>
        <v/>
      </c>
      <c r="AK2035" s="19" t="str">
        <f t="shared" si="583"/>
        <v/>
      </c>
    </row>
    <row r="2036" spans="2:37" x14ac:dyDescent="0.15">
      <c r="B2036" s="51" t="str">
        <f>IFERROR(IF(AND(AF2036=1,AI2036=1),MAX($B$5:B2035)+1,""),"")</f>
        <v/>
      </c>
      <c r="C2036" s="51" t="str">
        <f>IFERROR(IF(AND(AG2036=1,AJ2036=1),MAX($C$5:C2035)+1,""),"")</f>
        <v/>
      </c>
      <c r="D2036" s="51" t="str">
        <f>IFERROR(IF(AND(AH2036=1,AK2036=1),MAX($D$5:D2035)+1,""),"")</f>
        <v/>
      </c>
      <c r="F2036" s="5" t="s">
        <v>4169</v>
      </c>
      <c r="G2036" s="5" t="s">
        <v>4170</v>
      </c>
      <c r="H2036" s="12">
        <f>IFERROR([1]!EM_S_STM07_IS(F2036,"9",$H$1,"1")/1000000,"")</f>
        <v>1410.6722502499999</v>
      </c>
      <c r="I2036" s="12">
        <f>IFERROR([1]!EM_S_STM07_IS(F2036,"9",$I$1,"1")/1000000,"")</f>
        <v>1542.7471549000002</v>
      </c>
      <c r="J2036" s="12">
        <f>IFERROR([1]!EM_S_STM07_IS(F2036,"9",$J$1,"1")/1000000,"")</f>
        <v>1280.85480226</v>
      </c>
      <c r="K2036" s="12">
        <f>IFERROR([1]!EM_S_STM07_IS(F2036,"9",$K$1,"1")/1000000,"")</f>
        <v>1339.4317183399999</v>
      </c>
      <c r="L2036" s="12">
        <f>IFERROR([1]!EM_S_STM07_IS(F2036,"9",$L$1,"1")/1000000,"")</f>
        <v>1417.5017745299999</v>
      </c>
      <c r="M2036" s="13">
        <f>IFERROR([1]!EM_S_STM07_IS(F2036,"9",$M$1,"1")/1000000,"")</f>
        <v>1347.98440641</v>
      </c>
      <c r="N2036" s="12">
        <f>IFERROR([1]!EM_S_STM07_IS(F2036,"61",$N$1,"1")/1000000,"")</f>
        <v>52.321650069999997</v>
      </c>
      <c r="O2036" s="12">
        <f>IFERROR([1]!EM_S_STM07_IS(F2036,"61",$O$1,"1")/1000000,"")</f>
        <v>76.155963589999999</v>
      </c>
      <c r="P2036" s="12">
        <f>IFERROR([1]!EM_S_STM07_IS(F2036,"61",$P$1,"1")/1000000,"")</f>
        <v>39.199308309999999</v>
      </c>
      <c r="Q2036" s="12">
        <f>IFERROR([1]!EM_S_STM07_IS(F2036,"61",$Q$1,"1")/1000000,"")</f>
        <v>41.153368490000005</v>
      </c>
      <c r="R2036" s="12">
        <f>IFERROR([1]!EM_S_STM07_IS(F2036,"61",$R$1,"1")/1000000,"")</f>
        <v>10.606792480000001</v>
      </c>
      <c r="S2036" s="12">
        <f>IFERROR([1]!EM_S_STM07_IS(F2036,"61",$S$1,"1")/1000000,"")</f>
        <v>44.70644781</v>
      </c>
      <c r="T2036" s="20">
        <f t="shared" si="566"/>
        <v>-9.049984037733827E-3</v>
      </c>
      <c r="U2036" s="20">
        <f t="shared" si="567"/>
        <v>-3.0968830974989481E-2</v>
      </c>
      <c r="V2036" s="14">
        <f t="shared" si="568"/>
        <v>9.3625507006743672E-2</v>
      </c>
      <c r="W2036" s="14">
        <f t="shared" si="569"/>
        <v>-0.16975714510844508</v>
      </c>
      <c r="X2036" s="14">
        <f t="shared" si="570"/>
        <v>4.573267475489335E-2</v>
      </c>
      <c r="Y2036" s="14">
        <f t="shared" si="571"/>
        <v>5.8285954499237E-2</v>
      </c>
      <c r="Z2036" s="15">
        <f t="shared" si="572"/>
        <v>-4.9042173610717152E-2</v>
      </c>
      <c r="AA2036" s="14">
        <f t="shared" si="573"/>
        <v>0.45553443914923542</v>
      </c>
      <c r="AB2036" s="14">
        <f t="shared" si="574"/>
        <v>-0.48527591980797624</v>
      </c>
      <c r="AC2036" s="14">
        <f t="shared" si="575"/>
        <v>4.9849353579065898E-2</v>
      </c>
      <c r="AD2036" s="14">
        <f t="shared" si="576"/>
        <v>-0.74226186411502659</v>
      </c>
      <c r="AE2036" s="14">
        <f t="shared" si="577"/>
        <v>3.2148885154770177</v>
      </c>
      <c r="AF2036" s="18" t="str">
        <f t="shared" si="578"/>
        <v/>
      </c>
      <c r="AG2036" s="18" t="str">
        <f t="shared" si="579"/>
        <v/>
      </c>
      <c r="AH2036" s="18" t="str">
        <f t="shared" si="580"/>
        <v/>
      </c>
      <c r="AI2036" s="19" t="str">
        <f t="shared" si="581"/>
        <v/>
      </c>
      <c r="AJ2036" s="19" t="str">
        <f t="shared" si="582"/>
        <v/>
      </c>
      <c r="AK2036" s="19" t="str">
        <f t="shared" si="583"/>
        <v/>
      </c>
    </row>
    <row r="2037" spans="2:37" x14ac:dyDescent="0.15">
      <c r="B2037" s="51" t="str">
        <f>IFERROR(IF(AND(AF2037=1,AI2037=1),MAX($B$5:B2036)+1,""),"")</f>
        <v/>
      </c>
      <c r="C2037" s="51" t="str">
        <f>IFERROR(IF(AND(AG2037=1,AJ2037=1),MAX($C$5:C2036)+1,""),"")</f>
        <v/>
      </c>
      <c r="D2037" s="51" t="str">
        <f>IFERROR(IF(AND(AH2037=1,AK2037=1),MAX($D$5:D2036)+1,""),"")</f>
        <v/>
      </c>
      <c r="F2037" s="5" t="s">
        <v>4171</v>
      </c>
      <c r="G2037" s="5" t="s">
        <v>4172</v>
      </c>
      <c r="H2037" s="12">
        <f>IFERROR([1]!EM_S_STM07_IS(F2037,"9",$H$1,"1")/1000000,"")</f>
        <v>863.91807124000002</v>
      </c>
      <c r="I2037" s="12">
        <f>IFERROR([1]!EM_S_STM07_IS(F2037,"9",$I$1,"1")/1000000,"")</f>
        <v>1188.08409682</v>
      </c>
      <c r="J2037" s="12">
        <f>IFERROR([1]!EM_S_STM07_IS(F2037,"9",$J$1,"1")/1000000,"")</f>
        <v>1168.6926863399999</v>
      </c>
      <c r="K2037" s="12">
        <f>IFERROR([1]!EM_S_STM07_IS(F2037,"9",$K$1,"1")/1000000,"")</f>
        <v>1844.6302771600001</v>
      </c>
      <c r="L2037" s="12">
        <f>IFERROR([1]!EM_S_STM07_IS(F2037,"9",$L$1,"1")/1000000,"")</f>
        <v>2126.99465177</v>
      </c>
      <c r="M2037" s="13">
        <f>IFERROR([1]!EM_S_STM07_IS(F2037,"9",$M$1,"1")/1000000,"")</f>
        <v>1805.54938599</v>
      </c>
      <c r="N2037" s="12">
        <f>IFERROR([1]!EM_S_STM07_IS(F2037,"61",$N$1,"1")/1000000,"")</f>
        <v>217.64825153000001</v>
      </c>
      <c r="O2037" s="12">
        <f>IFERROR([1]!EM_S_STM07_IS(F2037,"61",$O$1,"1")/1000000,"")</f>
        <v>250.35944716999998</v>
      </c>
      <c r="P2037" s="12">
        <f>IFERROR([1]!EM_S_STM07_IS(F2037,"61",$P$1,"1")/1000000,"")</f>
        <v>131.25776679000001</v>
      </c>
      <c r="Q2037" s="12">
        <f>IFERROR([1]!EM_S_STM07_IS(F2037,"61",$Q$1,"1")/1000000,"")</f>
        <v>154.69377775000001</v>
      </c>
      <c r="R2037" s="12">
        <f>IFERROR([1]!EM_S_STM07_IS(F2037,"61",$R$1,"1")/1000000,"")</f>
        <v>220.82514868999999</v>
      </c>
      <c r="S2037" s="12">
        <f>IFERROR([1]!EM_S_STM07_IS(F2037,"61",$S$1,"1")/1000000,"")</f>
        <v>129.06584577000001</v>
      </c>
      <c r="T2037" s="20">
        <f t="shared" si="566"/>
        <v>0.15885036706332323</v>
      </c>
      <c r="U2037" s="20">
        <f t="shared" si="567"/>
        <v>-9.9235566506524209E-2</v>
      </c>
      <c r="V2037" s="14">
        <f t="shared" si="568"/>
        <v>0.37522774018920291</v>
      </c>
      <c r="W2037" s="14">
        <f t="shared" si="569"/>
        <v>-1.6321580712933312E-2</v>
      </c>
      <c r="X2037" s="14">
        <f t="shared" si="570"/>
        <v>0.57837068608415521</v>
      </c>
      <c r="Y2037" s="14">
        <f t="shared" si="571"/>
        <v>0.15307369617977279</v>
      </c>
      <c r="Z2037" s="15">
        <f t="shared" si="572"/>
        <v>-0.15112650401471678</v>
      </c>
      <c r="AA2037" s="14">
        <f t="shared" si="573"/>
        <v>0.15029385905951628</v>
      </c>
      <c r="AB2037" s="14">
        <f t="shared" si="574"/>
        <v>-0.47572273276001892</v>
      </c>
      <c r="AC2037" s="14">
        <f t="shared" si="575"/>
        <v>0.17854951774012279</v>
      </c>
      <c r="AD2037" s="14">
        <f t="shared" si="576"/>
        <v>0.4274985839887796</v>
      </c>
      <c r="AE2037" s="14">
        <f t="shared" si="577"/>
        <v>-0.41552922511019813</v>
      </c>
      <c r="AF2037" s="18" t="str">
        <f t="shared" si="578"/>
        <v/>
      </c>
      <c r="AG2037" s="18" t="str">
        <f t="shared" si="579"/>
        <v/>
      </c>
      <c r="AH2037" s="18" t="str">
        <f t="shared" si="580"/>
        <v/>
      </c>
      <c r="AI2037" s="19" t="str">
        <f t="shared" si="581"/>
        <v/>
      </c>
      <c r="AJ2037" s="19" t="str">
        <f t="shared" si="582"/>
        <v/>
      </c>
      <c r="AK2037" s="19" t="str">
        <f t="shared" si="583"/>
        <v/>
      </c>
    </row>
    <row r="2038" spans="2:37" x14ac:dyDescent="0.15">
      <c r="B2038" s="51" t="str">
        <f>IFERROR(IF(AND(AF2038=1,AI2038=1),MAX($B$5:B2037)+1,""),"")</f>
        <v/>
      </c>
      <c r="C2038" s="51" t="str">
        <f>IFERROR(IF(AND(AG2038=1,AJ2038=1),MAX($C$5:C2037)+1,""),"")</f>
        <v/>
      </c>
      <c r="D2038" s="51" t="str">
        <f>IFERROR(IF(AND(AH2038=1,AK2038=1),MAX($D$5:D2037)+1,""),"")</f>
        <v/>
      </c>
      <c r="F2038" s="5" t="s">
        <v>4173</v>
      </c>
      <c r="G2038" s="5" t="s">
        <v>4174</v>
      </c>
      <c r="H2038" s="12">
        <f>IFERROR([1]!EM_S_STM07_IS(F2038,"9",$H$1,"1")/1000000,"")</f>
        <v>143.13790621999999</v>
      </c>
      <c r="I2038" s="12">
        <f>IFERROR([1]!EM_S_STM07_IS(F2038,"9",$I$1,"1")/1000000,"")</f>
        <v>174.11973118</v>
      </c>
      <c r="J2038" s="12">
        <f>IFERROR([1]!EM_S_STM07_IS(F2038,"9",$J$1,"1")/1000000,"")</f>
        <v>176.26943818000001</v>
      </c>
      <c r="K2038" s="12">
        <f>IFERROR([1]!EM_S_STM07_IS(F2038,"9",$K$1,"1")/1000000,"")</f>
        <v>222.74587678999998</v>
      </c>
      <c r="L2038" s="12">
        <f>IFERROR([1]!EM_S_STM07_IS(F2038,"9",$L$1,"1")/1000000,"")</f>
        <v>276.97559605999999</v>
      </c>
      <c r="M2038" s="13">
        <f>IFERROR([1]!EM_S_STM07_IS(F2038,"9",$M$1,"1")/1000000,"")</f>
        <v>32.767224120000002</v>
      </c>
      <c r="N2038" s="12">
        <f>IFERROR([1]!EM_S_STM07_IS(F2038,"61",$N$1,"1")/1000000,"")</f>
        <v>-72.496508779999999</v>
      </c>
      <c r="O2038" s="12">
        <f>IFERROR([1]!EM_S_STM07_IS(F2038,"61",$O$1,"1")/1000000,"")</f>
        <v>38.25761103</v>
      </c>
      <c r="P2038" s="12">
        <f>IFERROR([1]!EM_S_STM07_IS(F2038,"61",$P$1,"1")/1000000,"")</f>
        <v>5.3410170900000002</v>
      </c>
      <c r="Q2038" s="12">
        <f>IFERROR([1]!EM_S_STM07_IS(F2038,"61",$Q$1,"1")/1000000,"")</f>
        <v>6.8715507899999997</v>
      </c>
      <c r="R2038" s="12">
        <f>IFERROR([1]!EM_S_STM07_IS(F2038,"61",$R$1,"1")/1000000,"")</f>
        <v>12.92032903</v>
      </c>
      <c r="S2038" s="12">
        <f>IFERROR([1]!EM_S_STM07_IS(F2038,"61",$S$1,"1")/1000000,"")</f>
        <v>147.62508009000001</v>
      </c>
      <c r="T2038" s="20">
        <f t="shared" si="566"/>
        <v>-0.25537605414718689</v>
      </c>
      <c r="U2038" s="20" t="str">
        <f t="shared" si="567"/>
        <v/>
      </c>
      <c r="V2038" s="14">
        <f t="shared" si="568"/>
        <v>0.21644738125749577</v>
      </c>
      <c r="W2038" s="14">
        <f t="shared" si="569"/>
        <v>1.2346142424132856E-2</v>
      </c>
      <c r="X2038" s="14">
        <f t="shared" si="570"/>
        <v>0.26366702639932343</v>
      </c>
      <c r="Y2038" s="14">
        <f t="shared" si="571"/>
        <v>0.24346003639441827</v>
      </c>
      <c r="Z2038" s="15">
        <f t="shared" si="572"/>
        <v>-0.88169634947585129</v>
      </c>
      <c r="AA2038" s="14">
        <f t="shared" si="573"/>
        <v>1.5277165986861194</v>
      </c>
      <c r="AB2038" s="14">
        <f t="shared" si="574"/>
        <v>-0.86039334537089096</v>
      </c>
      <c r="AC2038" s="14">
        <f t="shared" si="575"/>
        <v>0.28656221730981196</v>
      </c>
      <c r="AD2038" s="14">
        <f t="shared" si="576"/>
        <v>0.8802639207444467</v>
      </c>
      <c r="AE2038" s="14">
        <f t="shared" si="577"/>
        <v>10.425798812648351</v>
      </c>
      <c r="AF2038" s="18" t="str">
        <f t="shared" si="578"/>
        <v/>
      </c>
      <c r="AG2038" s="18" t="str">
        <f t="shared" si="579"/>
        <v/>
      </c>
      <c r="AH2038" s="18" t="str">
        <f t="shared" si="580"/>
        <v/>
      </c>
      <c r="AI2038" s="19" t="str">
        <f t="shared" si="581"/>
        <v/>
      </c>
      <c r="AJ2038" s="19" t="str">
        <f t="shared" si="582"/>
        <v/>
      </c>
      <c r="AK2038" s="19" t="str">
        <f t="shared" si="583"/>
        <v/>
      </c>
    </row>
    <row r="2039" spans="2:37" x14ac:dyDescent="0.15">
      <c r="B2039" s="51" t="str">
        <f>IFERROR(IF(AND(AF2039=1,AI2039=1),MAX($B$5:B2038)+1,""),"")</f>
        <v/>
      </c>
      <c r="C2039" s="51" t="str">
        <f>IFERROR(IF(AND(AG2039=1,AJ2039=1),MAX($C$5:C2038)+1,""),"")</f>
        <v/>
      </c>
      <c r="D2039" s="51" t="str">
        <f>IFERROR(IF(AND(AH2039=1,AK2039=1),MAX($D$5:D2038)+1,""),"")</f>
        <v/>
      </c>
      <c r="F2039" s="5" t="s">
        <v>4175</v>
      </c>
      <c r="G2039" s="5" t="s">
        <v>4176</v>
      </c>
      <c r="H2039" s="12">
        <f>IFERROR([1]!EM_S_STM07_IS(F2039,"9",$H$1,"1")/1000000,"")</f>
        <v>1520.1451649100002</v>
      </c>
      <c r="I2039" s="12">
        <f>IFERROR([1]!EM_S_STM07_IS(F2039,"9",$I$1,"1")/1000000,"")</f>
        <v>1836.6981852599999</v>
      </c>
      <c r="J2039" s="12">
        <f>IFERROR([1]!EM_S_STM07_IS(F2039,"9",$J$1,"1")/1000000,"")</f>
        <v>1916.9514632600001</v>
      </c>
      <c r="K2039" s="12">
        <f>IFERROR([1]!EM_S_STM07_IS(F2039,"9",$K$1,"1")/1000000,"")</f>
        <v>2010.9794595399999</v>
      </c>
      <c r="L2039" s="12">
        <f>IFERROR([1]!EM_S_STM07_IS(F2039,"9",$L$1,"1")/1000000,"")</f>
        <v>2058.00279783</v>
      </c>
      <c r="M2039" s="13">
        <f>IFERROR([1]!EM_S_STM07_IS(F2039,"9",$M$1,"1")/1000000,"")</f>
        <v>1805.1515417600001</v>
      </c>
      <c r="N2039" s="12">
        <f>IFERROR([1]!EM_S_STM07_IS(F2039,"61",$N$1,"1")/1000000,"")</f>
        <v>26.827940420000001</v>
      </c>
      <c r="O2039" s="12">
        <f>IFERROR([1]!EM_S_STM07_IS(F2039,"61",$O$1,"1")/1000000,"")</f>
        <v>34.391173270000003</v>
      </c>
      <c r="P2039" s="12">
        <f>IFERROR([1]!EM_S_STM07_IS(F2039,"61",$P$1,"1")/1000000,"")</f>
        <v>48.069642259999995</v>
      </c>
      <c r="Q2039" s="12">
        <f>IFERROR([1]!EM_S_STM07_IS(F2039,"61",$Q$1,"1")/1000000,"")</f>
        <v>71.10046371</v>
      </c>
      <c r="R2039" s="12">
        <f>IFERROR([1]!EM_S_STM07_IS(F2039,"61",$R$1,"1")/1000000,"")</f>
        <v>77.711002930000006</v>
      </c>
      <c r="S2039" s="12">
        <f>IFERROR([1]!EM_S_STM07_IS(F2039,"61",$S$1,"1")/1000000,"")</f>
        <v>40.47030298</v>
      </c>
      <c r="T2039" s="20">
        <f t="shared" si="566"/>
        <v>3.4965137191657503E-2</v>
      </c>
      <c r="U2039" s="20">
        <f t="shared" si="567"/>
        <v>8.5699966711067832E-2</v>
      </c>
      <c r="V2039" s="14">
        <f t="shared" si="568"/>
        <v>0.20823867855326911</v>
      </c>
      <c r="W2039" s="14">
        <f t="shared" si="569"/>
        <v>4.3694319863793851E-2</v>
      </c>
      <c r="X2039" s="14">
        <f t="shared" si="570"/>
        <v>4.9050796580991256E-2</v>
      </c>
      <c r="Y2039" s="14">
        <f t="shared" si="571"/>
        <v>2.3383301140607576E-2</v>
      </c>
      <c r="Z2039" s="15">
        <f t="shared" si="572"/>
        <v>-0.12286244524867088</v>
      </c>
      <c r="AA2039" s="14">
        <f t="shared" si="573"/>
        <v>0.28191626832306799</v>
      </c>
      <c r="AB2039" s="14">
        <f t="shared" si="574"/>
        <v>0.39773196693850366</v>
      </c>
      <c r="AC2039" s="14">
        <f t="shared" si="575"/>
        <v>0.47911364360546849</v>
      </c>
      <c r="AD2039" s="14">
        <f t="shared" si="576"/>
        <v>9.2974628786707342E-2</v>
      </c>
      <c r="AE2039" s="14">
        <f t="shared" si="577"/>
        <v>-0.47922042627020828</v>
      </c>
      <c r="AF2039" s="18" t="str">
        <f t="shared" si="578"/>
        <v/>
      </c>
      <c r="AG2039" s="18" t="str">
        <f t="shared" si="579"/>
        <v/>
      </c>
      <c r="AH2039" s="18" t="str">
        <f t="shared" si="580"/>
        <v/>
      </c>
      <c r="AI2039" s="19" t="str">
        <f t="shared" si="581"/>
        <v/>
      </c>
      <c r="AJ2039" s="19" t="str">
        <f t="shared" si="582"/>
        <v/>
      </c>
      <c r="AK2039" s="19" t="str">
        <f t="shared" si="583"/>
        <v/>
      </c>
    </row>
    <row r="2040" spans="2:37" x14ac:dyDescent="0.15">
      <c r="B2040" s="51" t="str">
        <f>IFERROR(IF(AND(AF2040=1,AI2040=1),MAX($B$5:B2039)+1,""),"")</f>
        <v/>
      </c>
      <c r="C2040" s="51" t="str">
        <f>IFERROR(IF(AND(AG2040=1,AJ2040=1),MAX($C$5:C2039)+1,""),"")</f>
        <v/>
      </c>
      <c r="D2040" s="51" t="str">
        <f>IFERROR(IF(AND(AH2040=1,AK2040=1),MAX($D$5:D2039)+1,""),"")</f>
        <v/>
      </c>
      <c r="F2040" s="5" t="s">
        <v>4177</v>
      </c>
      <c r="G2040" s="5" t="s">
        <v>4178</v>
      </c>
      <c r="H2040" s="12">
        <f>IFERROR([1]!EM_S_STM07_IS(F2040,"9",$H$1,"1")/1000000,"")</f>
        <v>99.684230900000003</v>
      </c>
      <c r="I2040" s="12">
        <f>IFERROR([1]!EM_S_STM07_IS(F2040,"9",$I$1,"1")/1000000,"")</f>
        <v>170.69788997999999</v>
      </c>
      <c r="J2040" s="12">
        <f>IFERROR([1]!EM_S_STM07_IS(F2040,"9",$J$1,"1")/1000000,"")</f>
        <v>104.35824355</v>
      </c>
      <c r="K2040" s="12">
        <f>IFERROR([1]!EM_S_STM07_IS(F2040,"9",$K$1,"1")/1000000,"")</f>
        <v>99.330183219999995</v>
      </c>
      <c r="L2040" s="12">
        <f>IFERROR([1]!EM_S_STM07_IS(F2040,"9",$L$1,"1")/1000000,"")</f>
        <v>51.23798815</v>
      </c>
      <c r="M2040" s="13">
        <f>IFERROR([1]!EM_S_STM07_IS(F2040,"9",$M$1,"1")/1000000,"")</f>
        <v>18.551918969999999</v>
      </c>
      <c r="N2040" s="12">
        <f>IFERROR([1]!EM_S_STM07_IS(F2040,"61",$N$1,"1")/1000000,"")</f>
        <v>119.04068006999999</v>
      </c>
      <c r="O2040" s="12">
        <f>IFERROR([1]!EM_S_STM07_IS(F2040,"61",$O$1,"1")/1000000,"")</f>
        <v>-34.586257279999998</v>
      </c>
      <c r="P2040" s="12">
        <f>IFERROR([1]!EM_S_STM07_IS(F2040,"61",$P$1,"1")/1000000,"")</f>
        <v>111.6530278</v>
      </c>
      <c r="Q2040" s="12">
        <f>IFERROR([1]!EM_S_STM07_IS(F2040,"61",$Q$1,"1")/1000000,"")</f>
        <v>83.377891860000005</v>
      </c>
      <c r="R2040" s="12">
        <f>IFERROR([1]!EM_S_STM07_IS(F2040,"61",$R$1,"1")/1000000,"")</f>
        <v>-398.20245322000005</v>
      </c>
      <c r="S2040" s="12">
        <f>IFERROR([1]!EM_S_STM07_IS(F2040,"61",$S$1,"1")/1000000,"")</f>
        <v>64.364934810000008</v>
      </c>
      <c r="T2040" s="20">
        <f t="shared" si="566"/>
        <v>-0.28558185681607395</v>
      </c>
      <c r="U2040" s="20">
        <f t="shared" si="567"/>
        <v>-0.1157179958040595</v>
      </c>
      <c r="V2040" s="14">
        <f t="shared" si="568"/>
        <v>0.71238608593207275</v>
      </c>
      <c r="W2040" s="14">
        <f t="shared" si="569"/>
        <v>-0.38863776487086482</v>
      </c>
      <c r="X2040" s="14">
        <f t="shared" si="570"/>
        <v>-4.8180768082695488E-2</v>
      </c>
      <c r="Y2040" s="14">
        <f t="shared" si="571"/>
        <v>-0.48416496890460481</v>
      </c>
      <c r="Z2040" s="15">
        <f t="shared" si="572"/>
        <v>-0.63792647526110968</v>
      </c>
      <c r="AA2040" s="14">
        <f t="shared" si="573"/>
        <v>-1.2905414960638841</v>
      </c>
      <c r="AB2040" s="14">
        <f t="shared" si="574"/>
        <v>4.2282483443088532</v>
      </c>
      <c r="AC2040" s="14">
        <f t="shared" si="575"/>
        <v>-0.2532411032385814</v>
      </c>
      <c r="AD2040" s="14">
        <f t="shared" si="576"/>
        <v>-5.7758757667874665</v>
      </c>
      <c r="AE2040" s="14">
        <f t="shared" si="577"/>
        <v>1.1616387199263172</v>
      </c>
      <c r="AF2040" s="18" t="str">
        <f t="shared" si="578"/>
        <v/>
      </c>
      <c r="AG2040" s="18" t="str">
        <f t="shared" si="579"/>
        <v/>
      </c>
      <c r="AH2040" s="18" t="str">
        <f t="shared" si="580"/>
        <v/>
      </c>
      <c r="AI2040" s="19" t="str">
        <f t="shared" si="581"/>
        <v/>
      </c>
      <c r="AJ2040" s="19" t="str">
        <f t="shared" si="582"/>
        <v/>
      </c>
      <c r="AK2040" s="19" t="str">
        <f t="shared" si="583"/>
        <v/>
      </c>
    </row>
    <row r="2041" spans="2:37" x14ac:dyDescent="0.15">
      <c r="B2041" s="51" t="str">
        <f>IFERROR(IF(AND(AF2041=1,AI2041=1),MAX($B$5:B2040)+1,""),"")</f>
        <v/>
      </c>
      <c r="C2041" s="51" t="str">
        <f>IFERROR(IF(AND(AG2041=1,AJ2041=1),MAX($C$5:C2040)+1,""),"")</f>
        <v/>
      </c>
      <c r="D2041" s="51" t="str">
        <f>IFERROR(IF(AND(AH2041=1,AK2041=1),MAX($D$5:D2040)+1,""),"")</f>
        <v/>
      </c>
      <c r="F2041" s="5" t="s">
        <v>4179</v>
      </c>
      <c r="G2041" s="5" t="s">
        <v>4180</v>
      </c>
      <c r="H2041" s="12">
        <f>IFERROR([1]!EM_S_STM07_IS(F2041,"9",$H$1,"1")/1000000,"")</f>
        <v>2661.1587722099998</v>
      </c>
      <c r="I2041" s="12">
        <f>IFERROR([1]!EM_S_STM07_IS(F2041,"9",$I$1,"1")/1000000,"")</f>
        <v>2842.3054270900002</v>
      </c>
      <c r="J2041" s="12">
        <f>IFERROR([1]!EM_S_STM07_IS(F2041,"9",$J$1,"1")/1000000,"")</f>
        <v>3108.99246038</v>
      </c>
      <c r="K2041" s="12">
        <f>IFERROR([1]!EM_S_STM07_IS(F2041,"9",$K$1,"1")/1000000,"")</f>
        <v>3639.7509745100001</v>
      </c>
      <c r="L2041" s="12">
        <f>IFERROR([1]!EM_S_STM07_IS(F2041,"9",$L$1,"1")/1000000,"")</f>
        <v>4035.4412626200001</v>
      </c>
      <c r="M2041" s="13">
        <f>IFERROR([1]!EM_S_STM07_IS(F2041,"9",$M$1,"1")/1000000,"")</f>
        <v>4234.1899430499998</v>
      </c>
      <c r="N2041" s="12">
        <f>IFERROR([1]!EM_S_STM07_IS(F2041,"61",$N$1,"1")/1000000,"")</f>
        <v>310.15110358999999</v>
      </c>
      <c r="O2041" s="12">
        <f>IFERROR([1]!EM_S_STM07_IS(F2041,"61",$O$1,"1")/1000000,"")</f>
        <v>450.90264180000003</v>
      </c>
      <c r="P2041" s="12">
        <f>IFERROR([1]!EM_S_STM07_IS(F2041,"61",$P$1,"1")/1000000,"")</f>
        <v>234.55522061000002</v>
      </c>
      <c r="Q2041" s="12">
        <f>IFERROR([1]!EM_S_STM07_IS(F2041,"61",$Q$1,"1")/1000000,"")</f>
        <v>235.75900331</v>
      </c>
      <c r="R2041" s="12">
        <f>IFERROR([1]!EM_S_STM07_IS(F2041,"61",$R$1,"1")/1000000,"")</f>
        <v>290.37721499999998</v>
      </c>
      <c r="S2041" s="12">
        <f>IFERROR([1]!EM_S_STM07_IS(F2041,"61",$S$1,"1")/1000000,"")</f>
        <v>275.66686857000002</v>
      </c>
      <c r="T2041" s="20">
        <f t="shared" si="566"/>
        <v>9.7336714389274714E-2</v>
      </c>
      <c r="U2041" s="20">
        <f t="shared" si="567"/>
        <v>-2.3297614552198032E-2</v>
      </c>
      <c r="V2041" s="14">
        <f t="shared" si="568"/>
        <v>6.8070592695062826E-2</v>
      </c>
      <c r="W2041" s="14">
        <f t="shared" si="569"/>
        <v>9.3827718424700918E-2</v>
      </c>
      <c r="X2041" s="14">
        <f t="shared" si="570"/>
        <v>0.1707172085149179</v>
      </c>
      <c r="Y2041" s="14">
        <f t="shared" si="571"/>
        <v>0.10871356059277369</v>
      </c>
      <c r="Z2041" s="15">
        <f t="shared" si="572"/>
        <v>4.9250792539342426E-2</v>
      </c>
      <c r="AA2041" s="14">
        <f t="shared" si="573"/>
        <v>0.45381601606700911</v>
      </c>
      <c r="AB2041" s="14">
        <f t="shared" si="574"/>
        <v>-0.4798096110644699</v>
      </c>
      <c r="AC2041" s="14">
        <f t="shared" si="575"/>
        <v>5.1321931648732376E-3</v>
      </c>
      <c r="AD2041" s="14">
        <f t="shared" si="576"/>
        <v>0.23166967506298108</v>
      </c>
      <c r="AE2041" s="14">
        <f t="shared" si="577"/>
        <v>-5.0659437690384765E-2</v>
      </c>
      <c r="AF2041" s="18" t="str">
        <f t="shared" si="578"/>
        <v/>
      </c>
      <c r="AG2041" s="18" t="str">
        <f t="shared" si="579"/>
        <v/>
      </c>
      <c r="AH2041" s="18" t="str">
        <f t="shared" si="580"/>
        <v/>
      </c>
      <c r="AI2041" s="19" t="str">
        <f t="shared" si="581"/>
        <v/>
      </c>
      <c r="AJ2041" s="19" t="str">
        <f t="shared" si="582"/>
        <v/>
      </c>
      <c r="AK2041" s="19" t="str">
        <f t="shared" si="583"/>
        <v/>
      </c>
    </row>
    <row r="2042" spans="2:37" x14ac:dyDescent="0.15">
      <c r="B2042" s="51" t="str">
        <f>IFERROR(IF(AND(AF2042=1,AI2042=1),MAX($B$5:B2041)+1,""),"")</f>
        <v/>
      </c>
      <c r="C2042" s="51" t="str">
        <f>IFERROR(IF(AND(AG2042=1,AJ2042=1),MAX($C$5:C2041)+1,""),"")</f>
        <v/>
      </c>
      <c r="D2042" s="51" t="str">
        <f>IFERROR(IF(AND(AH2042=1,AK2042=1),MAX($D$5:D2041)+1,""),"")</f>
        <v/>
      </c>
      <c r="F2042" s="5" t="s">
        <v>4181</v>
      </c>
      <c r="G2042" s="5" t="s">
        <v>4182</v>
      </c>
      <c r="H2042" s="12">
        <f>IFERROR([1]!EM_S_STM07_IS(F2042,"9",$H$1,"1")/1000000,"")</f>
        <v>4555.4216867899995</v>
      </c>
      <c r="I2042" s="12">
        <f>IFERROR([1]!EM_S_STM07_IS(F2042,"9",$I$1,"1")/1000000,"")</f>
        <v>6485.5408008100003</v>
      </c>
      <c r="J2042" s="12">
        <f>IFERROR([1]!EM_S_STM07_IS(F2042,"9",$J$1,"1")/1000000,"")</f>
        <v>7340.7827211399999</v>
      </c>
      <c r="K2042" s="12">
        <f>IFERROR([1]!EM_S_STM07_IS(F2042,"9",$K$1,"1")/1000000,"")</f>
        <v>9996.4090092000006</v>
      </c>
      <c r="L2042" s="12">
        <f>IFERROR([1]!EM_S_STM07_IS(F2042,"9",$L$1,"1")/1000000,"")</f>
        <v>12025.532045420001</v>
      </c>
      <c r="M2042" s="13">
        <f>IFERROR([1]!EM_S_STM07_IS(F2042,"9",$M$1,"1")/1000000,"")</f>
        <v>12608.64831438</v>
      </c>
      <c r="N2042" s="12">
        <f>IFERROR([1]!EM_S_STM07_IS(F2042,"61",$N$1,"1")/1000000,"")</f>
        <v>863.65390679999996</v>
      </c>
      <c r="O2042" s="12">
        <f>IFERROR([1]!EM_S_STM07_IS(F2042,"61",$O$1,"1")/1000000,"")</f>
        <v>1165.60762927</v>
      </c>
      <c r="P2042" s="12">
        <f>IFERROR([1]!EM_S_STM07_IS(F2042,"61",$P$1,"1")/1000000,"")</f>
        <v>1563.9164412600001</v>
      </c>
      <c r="Q2042" s="12">
        <f>IFERROR([1]!EM_S_STM07_IS(F2042,"61",$Q$1,"1")/1000000,"")</f>
        <v>2027.0577363499999</v>
      </c>
      <c r="R2042" s="12">
        <f>IFERROR([1]!EM_S_STM07_IS(F2042,"61",$R$1,"1")/1000000,"")</f>
        <v>2112.8694673199998</v>
      </c>
      <c r="S2042" s="12">
        <f>IFERROR([1]!EM_S_STM07_IS(F2042,"61",$S$1,"1")/1000000,"")</f>
        <v>2460.0935835800001</v>
      </c>
      <c r="T2042" s="20">
        <f t="shared" si="566"/>
        <v>0.22582363100658887</v>
      </c>
      <c r="U2042" s="20">
        <f t="shared" si="567"/>
        <v>0.23288445646555944</v>
      </c>
      <c r="V2042" s="14">
        <f t="shared" si="568"/>
        <v>0.42369713425587802</v>
      </c>
      <c r="W2042" s="14">
        <f t="shared" si="569"/>
        <v>0.13186902165863881</v>
      </c>
      <c r="X2042" s="14">
        <f t="shared" si="570"/>
        <v>0.36176336896777</v>
      </c>
      <c r="Y2042" s="14">
        <f t="shared" si="571"/>
        <v>0.20298519541892859</v>
      </c>
      <c r="Z2042" s="15">
        <f t="shared" si="572"/>
        <v>4.848985198805255E-2</v>
      </c>
      <c r="AA2042" s="14">
        <f t="shared" si="573"/>
        <v>0.34962352406740715</v>
      </c>
      <c r="AB2042" s="14">
        <f t="shared" si="574"/>
        <v>0.34171774616768258</v>
      </c>
      <c r="AC2042" s="14">
        <f t="shared" si="575"/>
        <v>0.29614196952674848</v>
      </c>
      <c r="AD2042" s="14">
        <f t="shared" si="576"/>
        <v>4.2333145934222799E-2</v>
      </c>
      <c r="AE2042" s="14">
        <f t="shared" si="577"/>
        <v>0.16433770359719638</v>
      </c>
      <c r="AF2042" s="18">
        <f t="shared" si="578"/>
        <v>1</v>
      </c>
      <c r="AG2042" s="18">
        <f t="shared" si="579"/>
        <v>1</v>
      </c>
      <c r="AH2042" s="18">
        <f t="shared" si="580"/>
        <v>1</v>
      </c>
      <c r="AI2042" s="19" t="str">
        <f t="shared" si="581"/>
        <v/>
      </c>
      <c r="AJ2042" s="19" t="str">
        <f t="shared" si="582"/>
        <v/>
      </c>
      <c r="AK2042" s="19" t="str">
        <f t="shared" si="583"/>
        <v/>
      </c>
    </row>
    <row r="2043" spans="2:37" x14ac:dyDescent="0.15">
      <c r="B2043" s="51" t="str">
        <f>IFERROR(IF(AND(AF2043=1,AI2043=1),MAX($B$5:B2042)+1,""),"")</f>
        <v/>
      </c>
      <c r="C2043" s="51" t="str">
        <f>IFERROR(IF(AND(AG2043=1,AJ2043=1),MAX($C$5:C2042)+1,""),"")</f>
        <v/>
      </c>
      <c r="D2043" s="51" t="str">
        <f>IFERROR(IF(AND(AH2043=1,AK2043=1),MAX($D$5:D2042)+1,""),"")</f>
        <v/>
      </c>
      <c r="F2043" s="5" t="s">
        <v>4183</v>
      </c>
      <c r="G2043" s="5" t="s">
        <v>4184</v>
      </c>
      <c r="H2043" s="12">
        <f>IFERROR([1]!EM_S_STM07_IS(F2043,"9",$H$1,"1")/1000000,"")</f>
        <v>1085.1290409400001</v>
      </c>
      <c r="I2043" s="12">
        <f>IFERROR([1]!EM_S_STM07_IS(F2043,"9",$I$1,"1")/1000000,"")</f>
        <v>1234.8430250500001</v>
      </c>
      <c r="J2043" s="12">
        <f>IFERROR([1]!EM_S_STM07_IS(F2043,"9",$J$1,"1")/1000000,"")</f>
        <v>1762.2917162799999</v>
      </c>
      <c r="K2043" s="12">
        <f>IFERROR([1]!EM_S_STM07_IS(F2043,"9",$K$1,"1")/1000000,"")</f>
        <v>1753.0726224800001</v>
      </c>
      <c r="L2043" s="12">
        <f>IFERROR([1]!EM_S_STM07_IS(F2043,"9",$L$1,"1")/1000000,"")</f>
        <v>1628.2933764899999</v>
      </c>
      <c r="M2043" s="13">
        <f>IFERROR([1]!EM_S_STM07_IS(F2043,"9",$M$1,"1")/1000000,"")</f>
        <v>1637.53425874</v>
      </c>
      <c r="N2043" s="12">
        <f>IFERROR([1]!EM_S_STM07_IS(F2043,"61",$N$1,"1")/1000000,"")</f>
        <v>134.13110619</v>
      </c>
      <c r="O2043" s="12">
        <f>IFERROR([1]!EM_S_STM07_IS(F2043,"61",$O$1,"1")/1000000,"")</f>
        <v>206.48707991000001</v>
      </c>
      <c r="P2043" s="12">
        <f>IFERROR([1]!EM_S_STM07_IS(F2043,"61",$P$1,"1")/1000000,"")</f>
        <v>236.68642635</v>
      </c>
      <c r="Q2043" s="12">
        <f>IFERROR([1]!EM_S_STM07_IS(F2043,"61",$Q$1,"1")/1000000,"")</f>
        <v>272.74859552999999</v>
      </c>
      <c r="R2043" s="12">
        <f>IFERROR([1]!EM_S_STM07_IS(F2043,"61",$R$1,"1")/1000000,"")</f>
        <v>268.07249902000001</v>
      </c>
      <c r="S2043" s="12">
        <f>IFERROR([1]!EM_S_STM07_IS(F2043,"61",$S$1,"1")/1000000,"")</f>
        <v>281.92782219999998</v>
      </c>
      <c r="T2043" s="20">
        <f t="shared" si="566"/>
        <v>8.5779909751757533E-2</v>
      </c>
      <c r="U2043" s="20">
        <f t="shared" si="567"/>
        <v>0.16017014664084739</v>
      </c>
      <c r="V2043" s="14">
        <f t="shared" si="568"/>
        <v>0.13796882993778256</v>
      </c>
      <c r="W2043" s="14">
        <f t="shared" si="569"/>
        <v>0.42713825201275518</v>
      </c>
      <c r="X2043" s="14">
        <f t="shared" si="570"/>
        <v>-5.2313097285961001E-3</v>
      </c>
      <c r="Y2043" s="14">
        <f t="shared" si="571"/>
        <v>-7.117745402553835E-2</v>
      </c>
      <c r="Z2043" s="15">
        <f t="shared" si="572"/>
        <v>5.6751948901985188E-3</v>
      </c>
      <c r="AA2043" s="14">
        <f t="shared" si="573"/>
        <v>0.53944216054929117</v>
      </c>
      <c r="AB2043" s="14">
        <f t="shared" si="574"/>
        <v>0.14625295903822536</v>
      </c>
      <c r="AC2043" s="14">
        <f t="shared" si="575"/>
        <v>0.1523626417286518</v>
      </c>
      <c r="AD2043" s="14">
        <f t="shared" si="576"/>
        <v>-1.7144346796409624E-2</v>
      </c>
      <c r="AE2043" s="14">
        <f t="shared" si="577"/>
        <v>5.1684985332890378E-2</v>
      </c>
      <c r="AF2043" s="18" t="str">
        <f t="shared" si="578"/>
        <v/>
      </c>
      <c r="AG2043" s="18" t="str">
        <f t="shared" si="579"/>
        <v/>
      </c>
      <c r="AH2043" s="18" t="str">
        <f t="shared" si="580"/>
        <v/>
      </c>
      <c r="AI2043" s="19" t="str">
        <f t="shared" si="581"/>
        <v/>
      </c>
      <c r="AJ2043" s="19" t="str">
        <f t="shared" si="582"/>
        <v/>
      </c>
      <c r="AK2043" s="19" t="str">
        <f t="shared" si="583"/>
        <v/>
      </c>
    </row>
    <row r="2044" spans="2:37" x14ac:dyDescent="0.15">
      <c r="B2044" s="51" t="str">
        <f>IFERROR(IF(AND(AF2044=1,AI2044=1),MAX($B$5:B2043)+1,""),"")</f>
        <v/>
      </c>
      <c r="C2044" s="51" t="str">
        <f>IFERROR(IF(AND(AG2044=1,AJ2044=1),MAX($C$5:C2043)+1,""),"")</f>
        <v/>
      </c>
      <c r="D2044" s="51" t="str">
        <f>IFERROR(IF(AND(AH2044=1,AK2044=1),MAX($D$5:D2043)+1,""),"")</f>
        <v/>
      </c>
      <c r="F2044" s="5" t="s">
        <v>4185</v>
      </c>
      <c r="G2044" s="5" t="s">
        <v>4186</v>
      </c>
      <c r="H2044" s="12">
        <f>IFERROR([1]!EM_S_STM07_IS(F2044,"9",$H$1,"1")/1000000,"")</f>
        <v>4027.8793137399998</v>
      </c>
      <c r="I2044" s="12">
        <f>IFERROR([1]!EM_S_STM07_IS(F2044,"9",$I$1,"1")/1000000,"")</f>
        <v>4519.0767369399991</v>
      </c>
      <c r="J2044" s="12">
        <f>IFERROR([1]!EM_S_STM07_IS(F2044,"9",$J$1,"1")/1000000,"")</f>
        <v>6183.2614435799996</v>
      </c>
      <c r="K2044" s="12">
        <f>IFERROR([1]!EM_S_STM07_IS(F2044,"9",$K$1,"1")/1000000,"")</f>
        <v>7915.1726249899993</v>
      </c>
      <c r="L2044" s="12">
        <f>IFERROR([1]!EM_S_STM07_IS(F2044,"9",$L$1,"1")/1000000,"")</f>
        <v>7984.03102975</v>
      </c>
      <c r="M2044" s="13">
        <f>IFERROR([1]!EM_S_STM07_IS(F2044,"9",$M$1,"1")/1000000,"")</f>
        <v>8602.5887913799997</v>
      </c>
      <c r="N2044" s="12">
        <f>IFERROR([1]!EM_S_STM07_IS(F2044,"61",$N$1,"1")/1000000,"")</f>
        <v>66.044642670000002</v>
      </c>
      <c r="O2044" s="12">
        <f>IFERROR([1]!EM_S_STM07_IS(F2044,"61",$O$1,"1")/1000000,"")</f>
        <v>24.771691829999998</v>
      </c>
      <c r="P2044" s="12">
        <f>IFERROR([1]!EM_S_STM07_IS(F2044,"61",$P$1,"1")/1000000,"")</f>
        <v>168.89655009000001</v>
      </c>
      <c r="Q2044" s="12">
        <f>IFERROR([1]!EM_S_STM07_IS(F2044,"61",$Q$1,"1")/1000000,"")</f>
        <v>155.61585874000002</v>
      </c>
      <c r="R2044" s="12">
        <f>IFERROR([1]!EM_S_STM07_IS(F2044,"61",$R$1,"1")/1000000,"")</f>
        <v>217.04220705</v>
      </c>
      <c r="S2044" s="12">
        <f>IFERROR([1]!EM_S_STM07_IS(F2044,"61",$S$1,"1")/1000000,"")</f>
        <v>28.44387759</v>
      </c>
      <c r="T2044" s="20">
        <f t="shared" si="566"/>
        <v>0.16388626438750098</v>
      </c>
      <c r="U2044" s="20">
        <f t="shared" si="567"/>
        <v>-0.15505149625716841</v>
      </c>
      <c r="V2044" s="14">
        <f t="shared" si="568"/>
        <v>0.12194938947758806</v>
      </c>
      <c r="W2044" s="14">
        <f t="shared" si="569"/>
        <v>0.36825767817496041</v>
      </c>
      <c r="X2044" s="14">
        <f t="shared" si="570"/>
        <v>0.28009670902856948</v>
      </c>
      <c r="Y2044" s="14">
        <f t="shared" si="571"/>
        <v>8.6995455465619324E-3</v>
      </c>
      <c r="Z2044" s="15">
        <f t="shared" si="572"/>
        <v>7.7474368439343147E-2</v>
      </c>
      <c r="AA2044" s="14">
        <f t="shared" si="573"/>
        <v>-0.62492503814768552</v>
      </c>
      <c r="AB2044" s="14">
        <f t="shared" si="574"/>
        <v>5.8181273709152226</v>
      </c>
      <c r="AC2044" s="14">
        <f t="shared" si="575"/>
        <v>-7.8632105528047155E-2</v>
      </c>
      <c r="AD2044" s="14">
        <f t="shared" si="576"/>
        <v>0.39473064511136968</v>
      </c>
      <c r="AE2044" s="14">
        <f t="shared" si="577"/>
        <v>-0.8689477130895219</v>
      </c>
      <c r="AF2044" s="18" t="str">
        <f t="shared" si="578"/>
        <v/>
      </c>
      <c r="AG2044" s="18" t="str">
        <f t="shared" si="579"/>
        <v/>
      </c>
      <c r="AH2044" s="18" t="str">
        <f t="shared" si="580"/>
        <v/>
      </c>
      <c r="AI2044" s="19" t="str">
        <f t="shared" si="581"/>
        <v/>
      </c>
      <c r="AJ2044" s="19" t="str">
        <f t="shared" si="582"/>
        <v/>
      </c>
      <c r="AK2044" s="19" t="str">
        <f t="shared" si="583"/>
        <v/>
      </c>
    </row>
    <row r="2045" spans="2:37" x14ac:dyDescent="0.15">
      <c r="B2045" s="51" t="str">
        <f>IFERROR(IF(AND(AF2045=1,AI2045=1),MAX($B$5:B2044)+1,""),"")</f>
        <v/>
      </c>
      <c r="C2045" s="51" t="str">
        <f>IFERROR(IF(AND(AG2045=1,AJ2045=1),MAX($C$5:C2044)+1,""),"")</f>
        <v/>
      </c>
      <c r="D2045" s="51" t="str">
        <f>IFERROR(IF(AND(AH2045=1,AK2045=1),MAX($D$5:D2044)+1,""),"")</f>
        <v/>
      </c>
      <c r="F2045" s="5" t="s">
        <v>4187</v>
      </c>
      <c r="G2045" s="5" t="s">
        <v>4188</v>
      </c>
      <c r="H2045" s="12">
        <f>IFERROR([1]!EM_S_STM07_IS(F2045,"9",$H$1,"1")/1000000,"")</f>
        <v>1379.9292117999998</v>
      </c>
      <c r="I2045" s="12">
        <f>IFERROR([1]!EM_S_STM07_IS(F2045,"9",$I$1,"1")/1000000,"")</f>
        <v>1764.56287748</v>
      </c>
      <c r="J2045" s="12">
        <f>IFERROR([1]!EM_S_STM07_IS(F2045,"9",$J$1,"1")/1000000,"")</f>
        <v>2294.4366775399999</v>
      </c>
      <c r="K2045" s="12">
        <f>IFERROR([1]!EM_S_STM07_IS(F2045,"9",$K$1,"1")/1000000,"")</f>
        <v>2080.6189554100001</v>
      </c>
      <c r="L2045" s="12">
        <f>IFERROR([1]!EM_S_STM07_IS(F2045,"9",$L$1,"1")/1000000,"")</f>
        <v>2075.0346059200001</v>
      </c>
      <c r="M2045" s="13">
        <f>IFERROR([1]!EM_S_STM07_IS(F2045,"9",$M$1,"1")/1000000,"")</f>
        <v>1727.5994980099999</v>
      </c>
      <c r="N2045" s="12">
        <f>IFERROR([1]!EM_S_STM07_IS(F2045,"61",$N$1,"1")/1000000,"")</f>
        <v>168.95143908</v>
      </c>
      <c r="O2045" s="12">
        <f>IFERROR([1]!EM_S_STM07_IS(F2045,"61",$O$1,"1")/1000000,"")</f>
        <v>365.81941320999999</v>
      </c>
      <c r="P2045" s="12">
        <f>IFERROR([1]!EM_S_STM07_IS(F2045,"61",$P$1,"1")/1000000,"")</f>
        <v>561.29575150999995</v>
      </c>
      <c r="Q2045" s="12">
        <f>IFERROR([1]!EM_S_STM07_IS(F2045,"61",$Q$1,"1")/1000000,"")</f>
        <v>133.45249018999999</v>
      </c>
      <c r="R2045" s="12">
        <f>IFERROR([1]!EM_S_STM07_IS(F2045,"61",$R$1,"1")/1000000,"")</f>
        <v>88.561655239999993</v>
      </c>
      <c r="S2045" s="12">
        <f>IFERROR([1]!EM_S_STM07_IS(F2045,"61",$S$1,"1")/1000000,"")</f>
        <v>52.082291049999995</v>
      </c>
      <c r="T2045" s="20">
        <f t="shared" si="566"/>
        <v>4.596524016992154E-2</v>
      </c>
      <c r="U2045" s="20">
        <f t="shared" si="567"/>
        <v>-0.20971154606369746</v>
      </c>
      <c r="V2045" s="14">
        <f t="shared" si="568"/>
        <v>0.27873434549463472</v>
      </c>
      <c r="W2045" s="14">
        <f t="shared" si="569"/>
        <v>0.30028615405120673</v>
      </c>
      <c r="X2045" s="14">
        <f t="shared" si="570"/>
        <v>-9.3189637449156495E-2</v>
      </c>
      <c r="Y2045" s="14">
        <f t="shared" si="571"/>
        <v>-2.6839847226613335E-3</v>
      </c>
      <c r="Z2045" s="15">
        <f t="shared" si="572"/>
        <v>-0.16743581380222775</v>
      </c>
      <c r="AA2045" s="14">
        <f t="shared" si="573"/>
        <v>1.1652340767383536</v>
      </c>
      <c r="AB2045" s="14">
        <f t="shared" si="574"/>
        <v>0.53435200878140943</v>
      </c>
      <c r="AC2045" s="14">
        <f t="shared" si="575"/>
        <v>-0.76224211597720881</v>
      </c>
      <c r="AD2045" s="14">
        <f t="shared" si="576"/>
        <v>-0.33638064667124368</v>
      </c>
      <c r="AE2045" s="14">
        <f t="shared" si="577"/>
        <v>-0.41190924098179721</v>
      </c>
      <c r="AF2045" s="18" t="str">
        <f t="shared" si="578"/>
        <v/>
      </c>
      <c r="AG2045" s="18" t="str">
        <f t="shared" si="579"/>
        <v/>
      </c>
      <c r="AH2045" s="18" t="str">
        <f t="shared" si="580"/>
        <v/>
      </c>
      <c r="AI2045" s="19" t="str">
        <f t="shared" si="581"/>
        <v/>
      </c>
      <c r="AJ2045" s="19" t="str">
        <f t="shared" si="582"/>
        <v/>
      </c>
      <c r="AK2045" s="19" t="str">
        <f t="shared" si="583"/>
        <v/>
      </c>
    </row>
    <row r="2046" spans="2:37" x14ac:dyDescent="0.15">
      <c r="B2046" s="51" t="str">
        <f>IFERROR(IF(AND(AF2046=1,AI2046=1),MAX($B$5:B2045)+1,""),"")</f>
        <v/>
      </c>
      <c r="C2046" s="51" t="str">
        <f>IFERROR(IF(AND(AG2046=1,AJ2046=1),MAX($C$5:C2045)+1,""),"")</f>
        <v/>
      </c>
      <c r="D2046" s="51" t="str">
        <f>IFERROR(IF(AND(AH2046=1,AK2046=1),MAX($D$5:D2045)+1,""),"")</f>
        <v/>
      </c>
      <c r="F2046" s="5" t="s">
        <v>4189</v>
      </c>
      <c r="G2046" s="5" t="s">
        <v>4190</v>
      </c>
      <c r="H2046" s="12">
        <f>IFERROR([1]!EM_S_STM07_IS(F2046,"9",$H$1,"1")/1000000,"")</f>
        <v>3384.1722883699999</v>
      </c>
      <c r="I2046" s="12">
        <f>IFERROR([1]!EM_S_STM07_IS(F2046,"9",$I$1,"1")/1000000,"")</f>
        <v>3875.2875127100001</v>
      </c>
      <c r="J2046" s="12">
        <f>IFERROR([1]!EM_S_STM07_IS(F2046,"9",$J$1,"1")/1000000,"")</f>
        <v>3722.9746845700001</v>
      </c>
      <c r="K2046" s="12">
        <f>IFERROR([1]!EM_S_STM07_IS(F2046,"9",$K$1,"1")/1000000,"")</f>
        <v>3875.30145429</v>
      </c>
      <c r="L2046" s="12">
        <f>IFERROR([1]!EM_S_STM07_IS(F2046,"9",$L$1,"1")/1000000,"")</f>
        <v>3066.48728893</v>
      </c>
      <c r="M2046" s="13">
        <f>IFERROR([1]!EM_S_STM07_IS(F2046,"9",$M$1,"1")/1000000,"")</f>
        <v>2928.3562224799998</v>
      </c>
      <c r="N2046" s="12">
        <f>IFERROR([1]!EM_S_STM07_IS(F2046,"61",$N$1,"1")/1000000,"")</f>
        <v>29.301594829999999</v>
      </c>
      <c r="O2046" s="12">
        <f>IFERROR([1]!EM_S_STM07_IS(F2046,"61",$O$1,"1")/1000000,"")</f>
        <v>30.866245539999998</v>
      </c>
      <c r="P2046" s="12">
        <f>IFERROR([1]!EM_S_STM07_IS(F2046,"61",$P$1,"1")/1000000,"")</f>
        <v>46.83711744</v>
      </c>
      <c r="Q2046" s="12">
        <f>IFERROR([1]!EM_S_STM07_IS(F2046,"61",$Q$1,"1")/1000000,"")</f>
        <v>50.537211759999998</v>
      </c>
      <c r="R2046" s="12">
        <f>IFERROR([1]!EM_S_STM07_IS(F2046,"61",$R$1,"1")/1000000,"")</f>
        <v>40.849694329999998</v>
      </c>
      <c r="S2046" s="12">
        <f>IFERROR([1]!EM_S_STM07_IS(F2046,"61",$S$1,"1")/1000000,"")</f>
        <v>49.112996850000002</v>
      </c>
      <c r="T2046" s="20">
        <f t="shared" si="566"/>
        <v>-2.8519051488086089E-2</v>
      </c>
      <c r="U2046" s="20">
        <f t="shared" si="567"/>
        <v>0.10881996047244291</v>
      </c>
      <c r="V2046" s="14">
        <f t="shared" si="568"/>
        <v>0.14512122388915008</v>
      </c>
      <c r="W2046" s="14">
        <f t="shared" si="569"/>
        <v>-3.930362009023871E-2</v>
      </c>
      <c r="X2046" s="14">
        <f t="shared" si="570"/>
        <v>4.0915338573566877E-2</v>
      </c>
      <c r="Y2046" s="14">
        <f t="shared" si="571"/>
        <v>-0.20870999969941284</v>
      </c>
      <c r="Z2046" s="15">
        <f t="shared" si="572"/>
        <v>-4.5045373887135434E-2</v>
      </c>
      <c r="AA2046" s="14">
        <f t="shared" si="573"/>
        <v>5.3398141605522934E-2</v>
      </c>
      <c r="AB2046" s="14">
        <f t="shared" si="574"/>
        <v>0.51742191577213781</v>
      </c>
      <c r="AC2046" s="14">
        <f t="shared" si="575"/>
        <v>7.8999189579502832E-2</v>
      </c>
      <c r="AD2046" s="14">
        <f t="shared" si="576"/>
        <v>-0.19169077779767088</v>
      </c>
      <c r="AE2046" s="14">
        <f t="shared" si="577"/>
        <v>0.20228554106784191</v>
      </c>
      <c r="AF2046" s="18" t="str">
        <f t="shared" si="578"/>
        <v/>
      </c>
      <c r="AG2046" s="18" t="str">
        <f t="shared" si="579"/>
        <v/>
      </c>
      <c r="AH2046" s="18" t="str">
        <f t="shared" si="580"/>
        <v/>
      </c>
      <c r="AI2046" s="19" t="str">
        <f t="shared" si="581"/>
        <v/>
      </c>
      <c r="AJ2046" s="19" t="str">
        <f t="shared" si="582"/>
        <v/>
      </c>
      <c r="AK2046" s="19" t="str">
        <f t="shared" si="583"/>
        <v/>
      </c>
    </row>
    <row r="2047" spans="2:37" x14ac:dyDescent="0.15">
      <c r="B2047" s="51" t="str">
        <f>IFERROR(IF(AND(AF2047=1,AI2047=1),MAX($B$5:B2046)+1,""),"")</f>
        <v/>
      </c>
      <c r="C2047" s="51" t="str">
        <f>IFERROR(IF(AND(AG2047=1,AJ2047=1),MAX($C$5:C2046)+1,""),"")</f>
        <v/>
      </c>
      <c r="D2047" s="51" t="str">
        <f>IFERROR(IF(AND(AH2047=1,AK2047=1),MAX($D$5:D2046)+1,""),"")</f>
        <v/>
      </c>
      <c r="F2047" s="5" t="s">
        <v>4191</v>
      </c>
      <c r="G2047" s="5" t="s">
        <v>4192</v>
      </c>
      <c r="H2047" s="12">
        <f>IFERROR([1]!EM_S_STM07_IS(F2047,"9",$H$1,"1")/1000000,"")</f>
        <v>670.33072060000006</v>
      </c>
      <c r="I2047" s="12">
        <f>IFERROR([1]!EM_S_STM07_IS(F2047,"9",$I$1,"1")/1000000,"")</f>
        <v>576.14031020000004</v>
      </c>
      <c r="J2047" s="12">
        <f>IFERROR([1]!EM_S_STM07_IS(F2047,"9",$J$1,"1")/1000000,"")</f>
        <v>556.47510595000006</v>
      </c>
      <c r="K2047" s="12">
        <f>IFERROR([1]!EM_S_STM07_IS(F2047,"9",$K$1,"1")/1000000,"")</f>
        <v>671.38297889</v>
      </c>
      <c r="L2047" s="12">
        <f>IFERROR([1]!EM_S_STM07_IS(F2047,"9",$L$1,"1")/1000000,"")</f>
        <v>1062.93202501</v>
      </c>
      <c r="M2047" s="13">
        <f>IFERROR([1]!EM_S_STM07_IS(F2047,"9",$M$1,"1")/1000000,"")</f>
        <v>1246.5058445100001</v>
      </c>
      <c r="N2047" s="12">
        <f>IFERROR([1]!EM_S_STM07_IS(F2047,"61",$N$1,"1")/1000000,"")</f>
        <v>115.18897695</v>
      </c>
      <c r="O2047" s="12">
        <f>IFERROR([1]!EM_S_STM07_IS(F2047,"61",$O$1,"1")/1000000,"")</f>
        <v>149.43839434</v>
      </c>
      <c r="P2047" s="12">
        <f>IFERROR([1]!EM_S_STM07_IS(F2047,"61",$P$1,"1")/1000000,"")</f>
        <v>130.43479109999998</v>
      </c>
      <c r="Q2047" s="12">
        <f>IFERROR([1]!EM_S_STM07_IS(F2047,"61",$Q$1,"1")/1000000,"")</f>
        <v>250.88306152999999</v>
      </c>
      <c r="R2047" s="12">
        <f>IFERROR([1]!EM_S_STM07_IS(F2047,"61",$R$1,"1")/1000000,"")</f>
        <v>404.32136317999999</v>
      </c>
      <c r="S2047" s="12">
        <f>IFERROR([1]!EM_S_STM07_IS(F2047,"61",$S$1,"1")/1000000,"")</f>
        <v>479.72773899000003</v>
      </c>
      <c r="T2047" s="20">
        <f t="shared" si="566"/>
        <v>0.13209022158403405</v>
      </c>
      <c r="U2047" s="20">
        <f t="shared" si="567"/>
        <v>0.33019950535542231</v>
      </c>
      <c r="V2047" s="14">
        <f t="shared" si="568"/>
        <v>-0.14051334289989276</v>
      </c>
      <c r="W2047" s="14">
        <f t="shared" si="569"/>
        <v>-3.4132665084957263E-2</v>
      </c>
      <c r="X2047" s="14">
        <f t="shared" si="570"/>
        <v>0.20649238701133299</v>
      </c>
      <c r="Y2047" s="14">
        <f t="shared" si="571"/>
        <v>0.58319775512830163</v>
      </c>
      <c r="Z2047" s="15">
        <f t="shared" si="572"/>
        <v>0.17270513558783129</v>
      </c>
      <c r="AA2047" s="14">
        <f t="shared" si="573"/>
        <v>0.29733242100818924</v>
      </c>
      <c r="AB2047" s="14">
        <f t="shared" si="574"/>
        <v>-0.12716680558520527</v>
      </c>
      <c r="AC2047" s="14">
        <f t="shared" si="575"/>
        <v>0.92343667984760569</v>
      </c>
      <c r="AD2047" s="14">
        <f t="shared" si="576"/>
        <v>0.6115929099169265</v>
      </c>
      <c r="AE2047" s="14">
        <f t="shared" si="577"/>
        <v>0.18650109214345384</v>
      </c>
      <c r="AF2047" s="18" t="str">
        <f t="shared" si="578"/>
        <v/>
      </c>
      <c r="AG2047" s="18">
        <f t="shared" si="579"/>
        <v>1</v>
      </c>
      <c r="AH2047" s="18" t="str">
        <f t="shared" si="580"/>
        <v/>
      </c>
      <c r="AI2047" s="19" t="str">
        <f t="shared" si="581"/>
        <v/>
      </c>
      <c r="AJ2047" s="19" t="str">
        <f t="shared" si="582"/>
        <v/>
      </c>
      <c r="AK2047" s="19" t="str">
        <f t="shared" si="583"/>
        <v/>
      </c>
    </row>
    <row r="2048" spans="2:37" x14ac:dyDescent="0.15">
      <c r="B2048" s="51" t="str">
        <f>IFERROR(IF(AND(AF2048=1,AI2048=1),MAX($B$5:B2047)+1,""),"")</f>
        <v/>
      </c>
      <c r="C2048" s="51" t="str">
        <f>IFERROR(IF(AND(AG2048=1,AJ2048=1),MAX($C$5:C2047)+1,""),"")</f>
        <v/>
      </c>
      <c r="D2048" s="51" t="str">
        <f>IFERROR(IF(AND(AH2048=1,AK2048=1),MAX($D$5:D2047)+1,""),"")</f>
        <v/>
      </c>
      <c r="F2048" s="5" t="s">
        <v>4193</v>
      </c>
      <c r="G2048" s="5" t="s">
        <v>4194</v>
      </c>
      <c r="H2048" s="12">
        <f>IFERROR([1]!EM_S_STM07_IS(F2048,"9",$H$1,"1")/1000000,"")</f>
        <v>1369.19314446</v>
      </c>
      <c r="I2048" s="12">
        <f>IFERROR([1]!EM_S_STM07_IS(F2048,"9",$I$1,"1")/1000000,"")</f>
        <v>841.74065998000003</v>
      </c>
      <c r="J2048" s="12">
        <f>IFERROR([1]!EM_S_STM07_IS(F2048,"9",$J$1,"1")/1000000,"")</f>
        <v>949.13134622999996</v>
      </c>
      <c r="K2048" s="12">
        <f>IFERROR([1]!EM_S_STM07_IS(F2048,"9",$K$1,"1")/1000000,"")</f>
        <v>879.64492523000001</v>
      </c>
      <c r="L2048" s="12">
        <f>IFERROR([1]!EM_S_STM07_IS(F2048,"9",$L$1,"1")/1000000,"")</f>
        <v>1058.9905209799999</v>
      </c>
      <c r="M2048" s="13">
        <f>IFERROR([1]!EM_S_STM07_IS(F2048,"9",$M$1,"1")/1000000,"")</f>
        <v>757.25921965999999</v>
      </c>
      <c r="N2048" s="12">
        <f>IFERROR([1]!EM_S_STM07_IS(F2048,"61",$N$1,"1")/1000000,"")</f>
        <v>108.23547119</v>
      </c>
      <c r="O2048" s="12">
        <f>IFERROR([1]!EM_S_STM07_IS(F2048,"61",$O$1,"1")/1000000,"")</f>
        <v>-194.87179763</v>
      </c>
      <c r="P2048" s="12">
        <f>IFERROR([1]!EM_S_STM07_IS(F2048,"61",$P$1,"1")/1000000,"")</f>
        <v>21.040445179999999</v>
      </c>
      <c r="Q2048" s="12">
        <f>IFERROR([1]!EM_S_STM07_IS(F2048,"61",$Q$1,"1")/1000000,"")</f>
        <v>-87.997963339999998</v>
      </c>
      <c r="R2048" s="12">
        <f>IFERROR([1]!EM_S_STM07_IS(F2048,"61",$R$1,"1")/1000000,"")</f>
        <v>22.554471460000002</v>
      </c>
      <c r="S2048" s="12">
        <f>IFERROR([1]!EM_S_STM07_IS(F2048,"61",$S$1,"1")/1000000,"")</f>
        <v>13.94874143</v>
      </c>
      <c r="T2048" s="20">
        <f t="shared" si="566"/>
        <v>-0.11170755027340851</v>
      </c>
      <c r="U2048" s="20">
        <f t="shared" si="567"/>
        <v>-0.33620636713018337</v>
      </c>
      <c r="V2048" s="14">
        <f t="shared" si="568"/>
        <v>-0.38522869225146716</v>
      </c>
      <c r="W2048" s="14">
        <f t="shared" si="569"/>
        <v>0.12758167848580768</v>
      </c>
      <c r="X2048" s="14">
        <f t="shared" si="570"/>
        <v>-7.3210542751541915E-2</v>
      </c>
      <c r="Y2048" s="14">
        <f t="shared" si="571"/>
        <v>0.20388407936657688</v>
      </c>
      <c r="Z2048" s="15">
        <f t="shared" si="572"/>
        <v>-0.28492351474569849</v>
      </c>
      <c r="AA2048" s="14">
        <f t="shared" si="573"/>
        <v>-2.8004430108491496</v>
      </c>
      <c r="AB2048" s="14">
        <f t="shared" si="574"/>
        <v>1.1079707040007358</v>
      </c>
      <c r="AC2048" s="14">
        <f t="shared" si="575"/>
        <v>-5.1823242135411887</v>
      </c>
      <c r="AD2048" s="14">
        <f t="shared" si="576"/>
        <v>1.2563067439737863</v>
      </c>
      <c r="AE2048" s="14">
        <f t="shared" si="577"/>
        <v>-0.38155316763960212</v>
      </c>
      <c r="AF2048" s="18" t="str">
        <f t="shared" si="578"/>
        <v/>
      </c>
      <c r="AG2048" s="18" t="str">
        <f t="shared" si="579"/>
        <v/>
      </c>
      <c r="AH2048" s="18" t="str">
        <f t="shared" si="580"/>
        <v/>
      </c>
      <c r="AI2048" s="19" t="str">
        <f t="shared" si="581"/>
        <v/>
      </c>
      <c r="AJ2048" s="19" t="str">
        <f t="shared" si="582"/>
        <v/>
      </c>
      <c r="AK2048" s="19" t="str">
        <f t="shared" si="583"/>
        <v/>
      </c>
    </row>
    <row r="2049" spans="2:37" x14ac:dyDescent="0.15">
      <c r="B2049" s="51" t="str">
        <f>IFERROR(IF(AND(AF2049=1,AI2049=1),MAX($B$5:B2048)+1,""),"")</f>
        <v/>
      </c>
      <c r="C2049" s="51" t="str">
        <f>IFERROR(IF(AND(AG2049=1,AJ2049=1),MAX($C$5:C2048)+1,""),"")</f>
        <v/>
      </c>
      <c r="D2049" s="51" t="str">
        <f>IFERROR(IF(AND(AH2049=1,AK2049=1),MAX($D$5:D2048)+1,""),"")</f>
        <v/>
      </c>
      <c r="F2049" s="5" t="s">
        <v>4195</v>
      </c>
      <c r="G2049" s="5" t="s">
        <v>4196</v>
      </c>
      <c r="H2049" s="12">
        <f>IFERROR([1]!EM_S_STM07_IS(F2049,"9",$H$1,"1")/1000000,"")</f>
        <v>1341.2213857899999</v>
      </c>
      <c r="I2049" s="12">
        <f>IFERROR([1]!EM_S_STM07_IS(F2049,"9",$I$1,"1")/1000000,"")</f>
        <v>2114.0995637699998</v>
      </c>
      <c r="J2049" s="12">
        <f>IFERROR([1]!EM_S_STM07_IS(F2049,"9",$J$1,"1")/1000000,"")</f>
        <v>2723.3018617299999</v>
      </c>
      <c r="K2049" s="12">
        <f>IFERROR([1]!EM_S_STM07_IS(F2049,"9",$K$1,"1")/1000000,"")</f>
        <v>2499.47667576</v>
      </c>
      <c r="L2049" s="12">
        <f>IFERROR([1]!EM_S_STM07_IS(F2049,"9",$L$1,"1")/1000000,"")</f>
        <v>3511.28955959</v>
      </c>
      <c r="M2049" s="13">
        <f>IFERROR([1]!EM_S_STM07_IS(F2049,"9",$M$1,"1")/1000000,"")</f>
        <v>6182.6673244899994</v>
      </c>
      <c r="N2049" s="12">
        <f>IFERROR([1]!EM_S_STM07_IS(F2049,"61",$N$1,"1")/1000000,"")</f>
        <v>-70.113968670000006</v>
      </c>
      <c r="O2049" s="12">
        <f>IFERROR([1]!EM_S_STM07_IS(F2049,"61",$O$1,"1")/1000000,"")</f>
        <v>79.464690310000009</v>
      </c>
      <c r="P2049" s="12">
        <f>IFERROR([1]!EM_S_STM07_IS(F2049,"61",$P$1,"1")/1000000,"")</f>
        <v>43.049778740000001</v>
      </c>
      <c r="Q2049" s="12">
        <f>IFERROR([1]!EM_S_STM07_IS(F2049,"61",$Q$1,"1")/1000000,"")</f>
        <v>76.29956159999999</v>
      </c>
      <c r="R2049" s="12">
        <f>IFERROR([1]!EM_S_STM07_IS(F2049,"61",$R$1,"1")/1000000,"")</f>
        <v>78.571326980000009</v>
      </c>
      <c r="S2049" s="12">
        <f>IFERROR([1]!EM_S_STM07_IS(F2049,"61",$S$1,"1")/1000000,"")</f>
        <v>117.27375967</v>
      </c>
      <c r="T2049" s="20">
        <f t="shared" si="566"/>
        <v>0.35748513257337833</v>
      </c>
      <c r="U2049" s="20" t="str">
        <f t="shared" si="567"/>
        <v/>
      </c>
      <c r="V2049" s="14">
        <f t="shared" si="568"/>
        <v>0.57624951866150187</v>
      </c>
      <c r="W2049" s="14">
        <f t="shared" si="569"/>
        <v>0.28816159295432187</v>
      </c>
      <c r="X2049" s="14">
        <f t="shared" si="570"/>
        <v>-8.2188900582549851E-2</v>
      </c>
      <c r="Y2049" s="14">
        <f t="shared" si="571"/>
        <v>0.4048098922636853</v>
      </c>
      <c r="Z2049" s="15">
        <f t="shared" si="572"/>
        <v>0.76079677268539658</v>
      </c>
      <c r="AA2049" s="14">
        <f t="shared" si="573"/>
        <v>2.1333646036214309</v>
      </c>
      <c r="AB2049" s="14">
        <f t="shared" si="574"/>
        <v>-0.45825273373546987</v>
      </c>
      <c r="AC2049" s="14">
        <f t="shared" si="575"/>
        <v>0.77235664928297809</v>
      </c>
      <c r="AD2049" s="14">
        <f t="shared" si="576"/>
        <v>2.9774291389899933E-2</v>
      </c>
      <c r="AE2049" s="14">
        <f t="shared" si="577"/>
        <v>0.49257705294771886</v>
      </c>
      <c r="AF2049" s="18">
        <f t="shared" si="578"/>
        <v>1</v>
      </c>
      <c r="AG2049" s="18" t="str">
        <f t="shared" si="579"/>
        <v/>
      </c>
      <c r="AH2049" s="18" t="str">
        <f t="shared" si="580"/>
        <v/>
      </c>
      <c r="AI2049" s="19" t="str">
        <f t="shared" si="581"/>
        <v/>
      </c>
      <c r="AJ2049" s="19" t="str">
        <f t="shared" si="582"/>
        <v/>
      </c>
      <c r="AK2049" s="19" t="str">
        <f t="shared" si="583"/>
        <v/>
      </c>
    </row>
    <row r="2050" spans="2:37" x14ac:dyDescent="0.15">
      <c r="B2050" s="51" t="str">
        <f>IFERROR(IF(AND(AF2050=1,AI2050=1),MAX($B$5:B2049)+1,""),"")</f>
        <v/>
      </c>
      <c r="C2050" s="51" t="str">
        <f>IFERROR(IF(AND(AG2050=1,AJ2050=1),MAX($C$5:C2049)+1,""),"")</f>
        <v/>
      </c>
      <c r="D2050" s="51" t="str">
        <f>IFERROR(IF(AND(AH2050=1,AK2050=1),MAX($D$5:D2049)+1,""),"")</f>
        <v/>
      </c>
      <c r="F2050" s="5" t="s">
        <v>4197</v>
      </c>
      <c r="G2050" s="5" t="s">
        <v>4198</v>
      </c>
      <c r="H2050" s="12">
        <f>IFERROR([1]!EM_S_STM07_IS(F2050,"9",$H$1,"1")/1000000,"")</f>
        <v>668.50035190999995</v>
      </c>
      <c r="I2050" s="12">
        <f>IFERROR([1]!EM_S_STM07_IS(F2050,"9",$I$1,"1")/1000000,"")</f>
        <v>598.19369653000001</v>
      </c>
      <c r="J2050" s="12">
        <f>IFERROR([1]!EM_S_STM07_IS(F2050,"9",$J$1,"1")/1000000,"")</f>
        <v>408.99959188999998</v>
      </c>
      <c r="K2050" s="12">
        <f>IFERROR([1]!EM_S_STM07_IS(F2050,"9",$K$1,"1")/1000000,"")</f>
        <v>490.869619</v>
      </c>
      <c r="L2050" s="12">
        <f>IFERROR([1]!EM_S_STM07_IS(F2050,"9",$L$1,"1")/1000000,"")</f>
        <v>2422.9378056300002</v>
      </c>
      <c r="M2050" s="13">
        <f>IFERROR([1]!EM_S_STM07_IS(F2050,"9",$M$1,"1")/1000000,"")</f>
        <v>2589.5485311299999</v>
      </c>
      <c r="N2050" s="12">
        <f>IFERROR([1]!EM_S_STM07_IS(F2050,"61",$N$1,"1")/1000000,"")</f>
        <v>5.6340565300000005</v>
      </c>
      <c r="O2050" s="12">
        <f>IFERROR([1]!EM_S_STM07_IS(F2050,"61",$O$1,"1")/1000000,"")</f>
        <v>6.2977886700000001</v>
      </c>
      <c r="P2050" s="12">
        <f>IFERROR([1]!EM_S_STM07_IS(F2050,"61",$P$1,"1")/1000000,"")</f>
        <v>-123.85998001</v>
      </c>
      <c r="Q2050" s="12">
        <f>IFERROR([1]!EM_S_STM07_IS(F2050,"61",$Q$1,"1")/1000000,"")</f>
        <v>1.9283253999999999</v>
      </c>
      <c r="R2050" s="12">
        <f>IFERROR([1]!EM_S_STM07_IS(F2050,"61",$R$1,"1")/1000000,"")</f>
        <v>60.231651429999999</v>
      </c>
      <c r="S2050" s="12">
        <f>IFERROR([1]!EM_S_STM07_IS(F2050,"61",$S$1,"1")/1000000,"")</f>
        <v>30.33904416</v>
      </c>
      <c r="T2050" s="20">
        <f t="shared" si="566"/>
        <v>0.31106578247217875</v>
      </c>
      <c r="U2050" s="20">
        <f t="shared" si="567"/>
        <v>0.40034852658879627</v>
      </c>
      <c r="V2050" s="14">
        <f t="shared" si="568"/>
        <v>-0.10517070810677046</v>
      </c>
      <c r="W2050" s="14">
        <f t="shared" si="569"/>
        <v>-0.31627565742915142</v>
      </c>
      <c r="X2050" s="14">
        <f t="shared" si="570"/>
        <v>0.20017141516370726</v>
      </c>
      <c r="Y2050" s="14">
        <f t="shared" si="571"/>
        <v>3.9360109321208574</v>
      </c>
      <c r="Z2050" s="15">
        <f t="shared" si="572"/>
        <v>6.8763929933677526E-2</v>
      </c>
      <c r="AA2050" s="14">
        <f t="shared" si="573"/>
        <v>0.11780714951399317</v>
      </c>
      <c r="AB2050" s="14">
        <f t="shared" si="574"/>
        <v>-20.667217574323594</v>
      </c>
      <c r="AC2050" s="14">
        <f t="shared" si="575"/>
        <v>1.0155685912418548</v>
      </c>
      <c r="AD2050" s="14">
        <f t="shared" si="576"/>
        <v>30.235211354888548</v>
      </c>
      <c r="AE2050" s="14">
        <f t="shared" si="577"/>
        <v>-0.4962940009164547</v>
      </c>
      <c r="AF2050" s="18">
        <f t="shared" si="578"/>
        <v>1</v>
      </c>
      <c r="AG2050" s="18">
        <f t="shared" si="579"/>
        <v>1</v>
      </c>
      <c r="AH2050" s="18">
        <f t="shared" si="580"/>
        <v>1</v>
      </c>
      <c r="AI2050" s="19" t="str">
        <f t="shared" si="581"/>
        <v/>
      </c>
      <c r="AJ2050" s="19" t="str">
        <f t="shared" si="582"/>
        <v/>
      </c>
      <c r="AK2050" s="19" t="str">
        <f t="shared" si="583"/>
        <v/>
      </c>
    </row>
    <row r="2051" spans="2:37" x14ac:dyDescent="0.15">
      <c r="B2051" s="51" t="str">
        <f>IFERROR(IF(AND(AF2051=1,AI2051=1),MAX($B$5:B2050)+1,""),"")</f>
        <v/>
      </c>
      <c r="C2051" s="51" t="str">
        <f>IFERROR(IF(AND(AG2051=1,AJ2051=1),MAX($C$5:C2050)+1,""),"")</f>
        <v/>
      </c>
      <c r="D2051" s="51" t="str">
        <f>IFERROR(IF(AND(AH2051=1,AK2051=1),MAX($D$5:D2050)+1,""),"")</f>
        <v/>
      </c>
      <c r="F2051" s="5" t="s">
        <v>4199</v>
      </c>
      <c r="G2051" s="5" t="s">
        <v>4200</v>
      </c>
      <c r="H2051" s="12">
        <f>IFERROR([1]!EM_S_STM07_IS(F2051,"9",$H$1,"1")/1000000,"")</f>
        <v>1260.64512313</v>
      </c>
      <c r="I2051" s="12">
        <f>IFERROR([1]!EM_S_STM07_IS(F2051,"9",$I$1,"1")/1000000,"")</f>
        <v>1156.4476603099999</v>
      </c>
      <c r="J2051" s="12">
        <f>IFERROR([1]!EM_S_STM07_IS(F2051,"9",$J$1,"1")/1000000,"")</f>
        <v>1363.5775685000001</v>
      </c>
      <c r="K2051" s="12">
        <f>IFERROR([1]!EM_S_STM07_IS(F2051,"9",$K$1,"1")/1000000,"")</f>
        <v>1755.79014914</v>
      </c>
      <c r="L2051" s="12">
        <f>IFERROR([1]!EM_S_STM07_IS(F2051,"9",$L$1,"1")/1000000,"")</f>
        <v>1912.7322758900002</v>
      </c>
      <c r="M2051" s="13">
        <f>IFERROR([1]!EM_S_STM07_IS(F2051,"9",$M$1,"1")/1000000,"")</f>
        <v>1768.4720890000001</v>
      </c>
      <c r="N2051" s="12">
        <f>IFERROR([1]!EM_S_STM07_IS(F2051,"61",$N$1,"1")/1000000,"")</f>
        <v>32.609520719999999</v>
      </c>
      <c r="O2051" s="12">
        <f>IFERROR([1]!EM_S_STM07_IS(F2051,"61",$O$1,"1")/1000000,"")</f>
        <v>9.6929017899999987</v>
      </c>
      <c r="P2051" s="12">
        <f>IFERROR([1]!EM_S_STM07_IS(F2051,"61",$P$1,"1")/1000000,"")</f>
        <v>-345.85684944999997</v>
      </c>
      <c r="Q2051" s="12">
        <f>IFERROR([1]!EM_S_STM07_IS(F2051,"61",$Q$1,"1")/1000000,"")</f>
        <v>9.9524708900000007</v>
      </c>
      <c r="R2051" s="12">
        <f>IFERROR([1]!EM_S_STM07_IS(F2051,"61",$R$1,"1")/1000000,"")</f>
        <v>-269.95316013000001</v>
      </c>
      <c r="S2051" s="12">
        <f>IFERROR([1]!EM_S_STM07_IS(F2051,"61",$S$1,"1")/1000000,"")</f>
        <v>18.5998932</v>
      </c>
      <c r="T2051" s="20">
        <f t="shared" si="566"/>
        <v>7.0042610912609327E-2</v>
      </c>
      <c r="U2051" s="20">
        <f t="shared" si="567"/>
        <v>-0.10621470131243071</v>
      </c>
      <c r="V2051" s="14">
        <f t="shared" si="568"/>
        <v>-8.2654079969224636E-2</v>
      </c>
      <c r="W2051" s="14">
        <f t="shared" si="569"/>
        <v>0.17910876151063893</v>
      </c>
      <c r="X2051" s="14">
        <f t="shared" si="570"/>
        <v>0.28763496092961721</v>
      </c>
      <c r="Y2051" s="14">
        <f t="shared" si="571"/>
        <v>8.9385469457652258E-2</v>
      </c>
      <c r="Z2051" s="15">
        <f t="shared" si="572"/>
        <v>-7.5421003089873304E-2</v>
      </c>
      <c r="AA2051" s="14">
        <f t="shared" si="573"/>
        <v>-0.70275853260072074</v>
      </c>
      <c r="AB2051" s="14">
        <f t="shared" si="574"/>
        <v>-36.68145607405355</v>
      </c>
      <c r="AC2051" s="14">
        <f t="shared" si="575"/>
        <v>1.0287762723387639</v>
      </c>
      <c r="AD2051" s="14">
        <f t="shared" si="576"/>
        <v>-28.12423508831785</v>
      </c>
      <c r="AE2051" s="14">
        <f t="shared" si="577"/>
        <v>1.0689004462516496</v>
      </c>
      <c r="AF2051" s="18" t="str">
        <f t="shared" si="578"/>
        <v/>
      </c>
      <c r="AG2051" s="18" t="str">
        <f t="shared" si="579"/>
        <v/>
      </c>
      <c r="AH2051" s="18" t="str">
        <f t="shared" si="580"/>
        <v/>
      </c>
      <c r="AI2051" s="19" t="str">
        <f t="shared" si="581"/>
        <v/>
      </c>
      <c r="AJ2051" s="19" t="str">
        <f t="shared" si="582"/>
        <v/>
      </c>
      <c r="AK2051" s="19" t="str">
        <f t="shared" si="583"/>
        <v/>
      </c>
    </row>
    <row r="2052" spans="2:37" x14ac:dyDescent="0.15">
      <c r="B2052" s="51" t="str">
        <f>IFERROR(IF(AND(AF2052=1,AI2052=1),MAX($B$5:B2051)+1,""),"")</f>
        <v/>
      </c>
      <c r="C2052" s="51" t="str">
        <f>IFERROR(IF(AND(AG2052=1,AJ2052=1),MAX($C$5:C2051)+1,""),"")</f>
        <v/>
      </c>
      <c r="D2052" s="51" t="str">
        <f>IFERROR(IF(AND(AH2052=1,AK2052=1),MAX($D$5:D2051)+1,""),"")</f>
        <v/>
      </c>
      <c r="F2052" s="5" t="s">
        <v>4201</v>
      </c>
      <c r="G2052" s="5" t="s">
        <v>4202</v>
      </c>
      <c r="H2052" s="12">
        <f>IFERROR([1]!EM_S_STM07_IS(F2052,"9",$H$1,"1")/1000000,"")</f>
        <v>8140.0365861499995</v>
      </c>
      <c r="I2052" s="12">
        <f>IFERROR([1]!EM_S_STM07_IS(F2052,"9",$I$1,"1")/1000000,"")</f>
        <v>6688.2985400500002</v>
      </c>
      <c r="J2052" s="12">
        <f>IFERROR([1]!EM_S_STM07_IS(F2052,"9",$J$1,"1")/1000000,"")</f>
        <v>9908.6554425699997</v>
      </c>
      <c r="K2052" s="12">
        <f>IFERROR([1]!EM_S_STM07_IS(F2052,"9",$K$1,"1")/1000000,"")</f>
        <v>9209.0403645599999</v>
      </c>
      <c r="L2052" s="12">
        <f>IFERROR([1]!EM_S_STM07_IS(F2052,"9",$L$1,"1")/1000000,"")</f>
        <v>11038.33907792</v>
      </c>
      <c r="M2052" s="13">
        <f>IFERROR([1]!EM_S_STM07_IS(F2052,"9",$M$1,"1")/1000000,"")</f>
        <v>11636.29882634</v>
      </c>
      <c r="N2052" s="12">
        <f>IFERROR([1]!EM_S_STM07_IS(F2052,"61",$N$1,"1")/1000000,"")</f>
        <v>1559.9641455799999</v>
      </c>
      <c r="O2052" s="12">
        <f>IFERROR([1]!EM_S_STM07_IS(F2052,"61",$O$1,"1")/1000000,"")</f>
        <v>1407.2091992000001</v>
      </c>
      <c r="P2052" s="12">
        <f>IFERROR([1]!EM_S_STM07_IS(F2052,"61",$P$1,"1")/1000000,"")</f>
        <v>2309.4315811700003</v>
      </c>
      <c r="Q2052" s="12">
        <f>IFERROR([1]!EM_S_STM07_IS(F2052,"61",$Q$1,"1")/1000000,"")</f>
        <v>983.13747808000005</v>
      </c>
      <c r="R2052" s="12">
        <f>IFERROR([1]!EM_S_STM07_IS(F2052,"61",$R$1,"1")/1000000,"")</f>
        <v>1081.92224992</v>
      </c>
      <c r="S2052" s="12">
        <f>IFERROR([1]!EM_S_STM07_IS(F2052,"61",$S$1,"1")/1000000,"")</f>
        <v>1160.7232797700001</v>
      </c>
      <c r="T2052" s="20">
        <f t="shared" si="566"/>
        <v>7.4082651012177037E-2</v>
      </c>
      <c r="U2052" s="20">
        <f t="shared" si="567"/>
        <v>-5.7410026774394773E-2</v>
      </c>
      <c r="V2052" s="14">
        <f t="shared" si="568"/>
        <v>-0.17834539571604421</v>
      </c>
      <c r="W2052" s="14">
        <f t="shared" si="569"/>
        <v>0.48149120187089089</v>
      </c>
      <c r="X2052" s="14">
        <f t="shared" si="570"/>
        <v>-7.0606459379370767E-2</v>
      </c>
      <c r="Y2052" s="14">
        <f t="shared" si="571"/>
        <v>0.19864162181326286</v>
      </c>
      <c r="Z2052" s="15">
        <f t="shared" si="572"/>
        <v>5.4171170517501116E-2</v>
      </c>
      <c r="AA2052" s="14">
        <f t="shared" si="573"/>
        <v>-9.7922088025430259E-2</v>
      </c>
      <c r="AB2052" s="14">
        <f t="shared" si="574"/>
        <v>0.64114303863484878</v>
      </c>
      <c r="AC2052" s="14">
        <f t="shared" si="575"/>
        <v>-0.57429460734146331</v>
      </c>
      <c r="AD2052" s="14">
        <f t="shared" si="576"/>
        <v>0.10047910291541305</v>
      </c>
      <c r="AE2052" s="14">
        <f t="shared" si="577"/>
        <v>7.2834281627748035E-2</v>
      </c>
      <c r="AF2052" s="18" t="str">
        <f t="shared" si="578"/>
        <v/>
      </c>
      <c r="AG2052" s="18" t="str">
        <f t="shared" si="579"/>
        <v/>
      </c>
      <c r="AH2052" s="18" t="str">
        <f t="shared" si="580"/>
        <v/>
      </c>
      <c r="AI2052" s="19" t="str">
        <f t="shared" si="581"/>
        <v/>
      </c>
      <c r="AJ2052" s="19" t="str">
        <f t="shared" si="582"/>
        <v/>
      </c>
      <c r="AK2052" s="19" t="str">
        <f t="shared" si="583"/>
        <v/>
      </c>
    </row>
    <row r="2053" spans="2:37" x14ac:dyDescent="0.15">
      <c r="B2053" s="51" t="str">
        <f>IFERROR(IF(AND(AF2053=1,AI2053=1),MAX($B$5:B2052)+1,""),"")</f>
        <v/>
      </c>
      <c r="C2053" s="51" t="str">
        <f>IFERROR(IF(AND(AG2053=1,AJ2053=1),MAX($C$5:C2052)+1,""),"")</f>
        <v/>
      </c>
      <c r="D2053" s="51" t="str">
        <f>IFERROR(IF(AND(AH2053=1,AK2053=1),MAX($D$5:D2052)+1,""),"")</f>
        <v/>
      </c>
      <c r="F2053" s="5" t="s">
        <v>4203</v>
      </c>
      <c r="G2053" s="5" t="s">
        <v>4204</v>
      </c>
      <c r="H2053" s="12">
        <f>IFERROR([1]!EM_S_STM07_IS(F2053,"9",$H$1,"1")/1000000,"")</f>
        <v>196.01010278000001</v>
      </c>
      <c r="I2053" s="12">
        <f>IFERROR([1]!EM_S_STM07_IS(F2053,"9",$I$1,"1")/1000000,"")</f>
        <v>243.37676443000001</v>
      </c>
      <c r="J2053" s="12">
        <f>IFERROR([1]!EM_S_STM07_IS(F2053,"9",$J$1,"1")/1000000,"")</f>
        <v>333.48429601999999</v>
      </c>
      <c r="K2053" s="12">
        <f>IFERROR([1]!EM_S_STM07_IS(F2053,"9",$K$1,"1")/1000000,"")</f>
        <v>203.80702511000001</v>
      </c>
      <c r="L2053" s="12">
        <f>IFERROR([1]!EM_S_STM07_IS(F2053,"9",$L$1,"1")/1000000,"")</f>
        <v>202.09862884999998</v>
      </c>
      <c r="M2053" s="13">
        <f>IFERROR([1]!EM_S_STM07_IS(F2053,"9",$M$1,"1")/1000000,"")</f>
        <v>109.75998745999999</v>
      </c>
      <c r="N2053" s="12">
        <f>IFERROR([1]!EM_S_STM07_IS(F2053,"61",$N$1,"1")/1000000,"")</f>
        <v>20.037665520000001</v>
      </c>
      <c r="O2053" s="12">
        <f>IFERROR([1]!EM_S_STM07_IS(F2053,"61",$O$1,"1")/1000000,"")</f>
        <v>14.06244547</v>
      </c>
      <c r="P2053" s="12">
        <f>IFERROR([1]!EM_S_STM07_IS(F2053,"61",$P$1,"1")/1000000,"")</f>
        <v>1.65716452</v>
      </c>
      <c r="Q2053" s="12">
        <f>IFERROR([1]!EM_S_STM07_IS(F2053,"61",$Q$1,"1")/1000000,"")</f>
        <v>-24.785224510000003</v>
      </c>
      <c r="R2053" s="12">
        <f>IFERROR([1]!EM_S_STM07_IS(F2053,"61",$R$1,"1")/1000000,"")</f>
        <v>9.2645884399999989</v>
      </c>
      <c r="S2053" s="12">
        <f>IFERROR([1]!EM_S_STM07_IS(F2053,"61",$S$1,"1")/1000000,"")</f>
        <v>2.51648468</v>
      </c>
      <c r="T2053" s="20">
        <f t="shared" si="566"/>
        <v>-0.10950165128960099</v>
      </c>
      <c r="U2053" s="20">
        <f t="shared" si="567"/>
        <v>-0.3396268096270223</v>
      </c>
      <c r="V2053" s="14">
        <f t="shared" si="568"/>
        <v>0.24165418505577702</v>
      </c>
      <c r="W2053" s="14">
        <f t="shared" si="569"/>
        <v>0.37023884264808976</v>
      </c>
      <c r="X2053" s="14">
        <f t="shared" si="570"/>
        <v>-0.38885570462431268</v>
      </c>
      <c r="Y2053" s="14">
        <f t="shared" si="571"/>
        <v>-8.3824208663953684E-3</v>
      </c>
      <c r="Z2053" s="15">
        <f t="shared" si="572"/>
        <v>-0.45689890087544749</v>
      </c>
      <c r="AA2053" s="14">
        <f t="shared" si="573"/>
        <v>-0.29819941070660216</v>
      </c>
      <c r="AB2053" s="14">
        <f t="shared" si="574"/>
        <v>-0.88215673272936079</v>
      </c>
      <c r="AC2053" s="14">
        <f t="shared" si="575"/>
        <v>-15.956405481092487</v>
      </c>
      <c r="AD2053" s="14">
        <f t="shared" si="576"/>
        <v>1.3737948161922864</v>
      </c>
      <c r="AE2053" s="14">
        <f t="shared" si="577"/>
        <v>-0.72837598817287563</v>
      </c>
      <c r="AF2053" s="18" t="str">
        <f t="shared" si="578"/>
        <v/>
      </c>
      <c r="AG2053" s="18" t="str">
        <f t="shared" si="579"/>
        <v/>
      </c>
      <c r="AH2053" s="18" t="str">
        <f t="shared" si="580"/>
        <v/>
      </c>
      <c r="AI2053" s="19" t="str">
        <f t="shared" si="581"/>
        <v/>
      </c>
      <c r="AJ2053" s="19" t="str">
        <f t="shared" si="582"/>
        <v/>
      </c>
      <c r="AK2053" s="19" t="str">
        <f t="shared" si="583"/>
        <v/>
      </c>
    </row>
    <row r="2054" spans="2:37" x14ac:dyDescent="0.15">
      <c r="B2054" s="51" t="str">
        <f>IFERROR(IF(AND(AF2054=1,AI2054=1),MAX($B$5:B2053)+1,""),"")</f>
        <v/>
      </c>
      <c r="C2054" s="51" t="str">
        <f>IFERROR(IF(AND(AG2054=1,AJ2054=1),MAX($C$5:C2053)+1,""),"")</f>
        <v/>
      </c>
      <c r="D2054" s="51" t="str">
        <f>IFERROR(IF(AND(AH2054=1,AK2054=1),MAX($D$5:D2053)+1,""),"")</f>
        <v/>
      </c>
      <c r="F2054" s="5" t="s">
        <v>4205</v>
      </c>
      <c r="G2054" s="5" t="s">
        <v>4206</v>
      </c>
      <c r="H2054" s="12">
        <f>IFERROR([1]!EM_S_STM07_IS(F2054,"9",$H$1,"1")/1000000,"")</f>
        <v>6445.8540817799994</v>
      </c>
      <c r="I2054" s="12">
        <f>IFERROR([1]!EM_S_STM07_IS(F2054,"9",$I$1,"1")/1000000,"")</f>
        <v>8227.7551353999988</v>
      </c>
      <c r="J2054" s="12">
        <f>IFERROR([1]!EM_S_STM07_IS(F2054,"9",$J$1,"1")/1000000,"")</f>
        <v>8056.8938424999997</v>
      </c>
      <c r="K2054" s="12">
        <f>IFERROR([1]!EM_S_STM07_IS(F2054,"9",$K$1,"1")/1000000,"")</f>
        <v>8626.06224105</v>
      </c>
      <c r="L2054" s="12">
        <f>IFERROR([1]!EM_S_STM07_IS(F2054,"9",$L$1,"1")/1000000,"")</f>
        <v>8501.3504970699996</v>
      </c>
      <c r="M2054" s="13">
        <f>IFERROR([1]!EM_S_STM07_IS(F2054,"9",$M$1,"1")/1000000,"")</f>
        <v>8389.7536415600007</v>
      </c>
      <c r="N2054" s="12">
        <f>IFERROR([1]!EM_S_STM07_IS(F2054,"61",$N$1,"1")/1000000,"")</f>
        <v>678.44696953999994</v>
      </c>
      <c r="O2054" s="12">
        <f>IFERROR([1]!EM_S_STM07_IS(F2054,"61",$O$1,"1")/1000000,"")</f>
        <v>525.51342138999996</v>
      </c>
      <c r="P2054" s="12">
        <f>IFERROR([1]!EM_S_STM07_IS(F2054,"61",$P$1,"1")/1000000,"")</f>
        <v>161.80456085</v>
      </c>
      <c r="Q2054" s="12">
        <f>IFERROR([1]!EM_S_STM07_IS(F2054,"61",$Q$1,"1")/1000000,"")</f>
        <v>227.92116712999999</v>
      </c>
      <c r="R2054" s="12">
        <f>IFERROR([1]!EM_S_STM07_IS(F2054,"61",$R$1,"1")/1000000,"")</f>
        <v>161.92618077</v>
      </c>
      <c r="S2054" s="12">
        <f>IFERROR([1]!EM_S_STM07_IS(F2054,"61",$S$1,"1")/1000000,"")</f>
        <v>107.15191641</v>
      </c>
      <c r="T2054" s="20">
        <f t="shared" si="566"/>
        <v>5.4128966895696129E-2</v>
      </c>
      <c r="U2054" s="20">
        <f t="shared" si="567"/>
        <v>-0.30865184659939116</v>
      </c>
      <c r="V2054" s="14">
        <f t="shared" si="568"/>
        <v>0.27644141971143316</v>
      </c>
      <c r="W2054" s="14">
        <f t="shared" si="569"/>
        <v>-2.0766453314205565E-2</v>
      </c>
      <c r="X2054" s="14">
        <f t="shared" si="570"/>
        <v>7.0643651222962026E-2</v>
      </c>
      <c r="Y2054" s="14">
        <f t="shared" si="571"/>
        <v>-1.4457552066633357E-2</v>
      </c>
      <c r="Z2054" s="15">
        <f t="shared" si="572"/>
        <v>-1.3126956187544664E-2</v>
      </c>
      <c r="AA2054" s="14">
        <f t="shared" si="573"/>
        <v>-0.22541709966468251</v>
      </c>
      <c r="AB2054" s="14">
        <f t="shared" si="574"/>
        <v>-0.69210194399598446</v>
      </c>
      <c r="AC2054" s="14">
        <f t="shared" si="575"/>
        <v>0.40862016455329098</v>
      </c>
      <c r="AD2054" s="14">
        <f t="shared" si="576"/>
        <v>-0.28955180947436204</v>
      </c>
      <c r="AE2054" s="14">
        <f t="shared" si="577"/>
        <v>-0.33826688247406628</v>
      </c>
      <c r="AF2054" s="18" t="str">
        <f t="shared" si="578"/>
        <v/>
      </c>
      <c r="AG2054" s="18" t="str">
        <f t="shared" si="579"/>
        <v/>
      </c>
      <c r="AH2054" s="18" t="str">
        <f t="shared" si="580"/>
        <v/>
      </c>
      <c r="AI2054" s="19" t="str">
        <f t="shared" si="581"/>
        <v/>
      </c>
      <c r="AJ2054" s="19" t="str">
        <f t="shared" si="582"/>
        <v/>
      </c>
      <c r="AK2054" s="19" t="str">
        <f t="shared" si="583"/>
        <v/>
      </c>
    </row>
    <row r="2055" spans="2:37" x14ac:dyDescent="0.15">
      <c r="B2055" s="51" t="str">
        <f>IFERROR(IF(AND(AF2055=1,AI2055=1),MAX($B$5:B2054)+1,""),"")</f>
        <v/>
      </c>
      <c r="C2055" s="51" t="str">
        <f>IFERROR(IF(AND(AG2055=1,AJ2055=1),MAX($C$5:C2054)+1,""),"")</f>
        <v/>
      </c>
      <c r="D2055" s="51" t="str">
        <f>IFERROR(IF(AND(AH2055=1,AK2055=1),MAX($D$5:D2054)+1,""),"")</f>
        <v/>
      </c>
      <c r="F2055" s="5" t="s">
        <v>4207</v>
      </c>
      <c r="G2055" s="5" t="s">
        <v>4208</v>
      </c>
      <c r="H2055" s="12">
        <f>IFERROR([1]!EM_S_STM07_IS(F2055,"9",$H$1,"1")/1000000,"")</f>
        <v>1110.72926869</v>
      </c>
      <c r="I2055" s="12">
        <f>IFERROR([1]!EM_S_STM07_IS(F2055,"9",$I$1,"1")/1000000,"")</f>
        <v>1079.03801987</v>
      </c>
      <c r="J2055" s="12">
        <f>IFERROR([1]!EM_S_STM07_IS(F2055,"9",$J$1,"1")/1000000,"")</f>
        <v>1221.3854218299998</v>
      </c>
      <c r="K2055" s="12">
        <f>IFERROR([1]!EM_S_STM07_IS(F2055,"9",$K$1,"1")/1000000,"")</f>
        <v>1402.2211589999999</v>
      </c>
      <c r="L2055" s="12">
        <f>IFERROR([1]!EM_S_STM07_IS(F2055,"9",$L$1,"1")/1000000,"")</f>
        <v>1668.0360416300002</v>
      </c>
      <c r="M2055" s="13">
        <f>IFERROR([1]!EM_S_STM07_IS(F2055,"9",$M$1,"1")/1000000,"")</f>
        <v>1382.7558156099999</v>
      </c>
      <c r="N2055" s="12">
        <f>IFERROR([1]!EM_S_STM07_IS(F2055,"61",$N$1,"1")/1000000,"")</f>
        <v>23.55657626</v>
      </c>
      <c r="O2055" s="12">
        <f>IFERROR([1]!EM_S_STM07_IS(F2055,"61",$O$1,"1")/1000000,"")</f>
        <v>20.51432908</v>
      </c>
      <c r="P2055" s="12">
        <f>IFERROR([1]!EM_S_STM07_IS(F2055,"61",$P$1,"1")/1000000,"")</f>
        <v>30.53018114</v>
      </c>
      <c r="Q2055" s="12">
        <f>IFERROR([1]!EM_S_STM07_IS(F2055,"61",$Q$1,"1")/1000000,"")</f>
        <v>27.15318092</v>
      </c>
      <c r="R2055" s="12">
        <f>IFERROR([1]!EM_S_STM07_IS(F2055,"61",$R$1,"1")/1000000,"")</f>
        <v>20.979870780000002</v>
      </c>
      <c r="S2055" s="12">
        <f>IFERROR([1]!EM_S_STM07_IS(F2055,"61",$S$1,"1")/1000000,"")</f>
        <v>91.63577239</v>
      </c>
      <c r="T2055" s="20">
        <f t="shared" ref="T2055:T2118" si="584">IFERROR(IF(H2055&lt;0,"",(M2055/H2055)^(1/5)-1),"")</f>
        <v>4.4786267155009218E-2</v>
      </c>
      <c r="U2055" s="20">
        <f t="shared" ref="U2055:U2118" si="585">IFERROR(IF(N2055&lt;0,"",(S2055/N2055)^(1/5)-1),"")</f>
        <v>0.31217142213997762</v>
      </c>
      <c r="V2055" s="14">
        <f t="shared" ref="V2055:V2118" si="586">IFERROR((I2055-H2055)/ABS(H2055),"")</f>
        <v>-2.8531929168821562E-2</v>
      </c>
      <c r="W2055" s="14">
        <f t="shared" ref="W2055:W2118" si="587">IFERROR((J2055-I2055)/ABS(I2055),"")</f>
        <v>0.13192065463749789</v>
      </c>
      <c r="X2055" s="14">
        <f t="shared" ref="X2055:X2118" si="588">IFERROR((K2055-J2055)/ABS(J2055),"")</f>
        <v>0.14805788077857868</v>
      </c>
      <c r="Y2055" s="14">
        <f t="shared" ref="Y2055:Y2118" si="589">IFERROR((L2055-K2055)/ABS(K2055),"")</f>
        <v>0.18956701724538752</v>
      </c>
      <c r="Z2055" s="15">
        <f t="shared" ref="Z2055:Z2118" si="590">IFERROR((M2055-L2055)/ABS(L2055),"")</f>
        <v>-0.17102761505154607</v>
      </c>
      <c r="AA2055" s="14">
        <f t="shared" ref="AA2055:AA2118" si="591">IFERROR((O2055-N2055)/ABS(N2055),"")</f>
        <v>-0.12914640677923372</v>
      </c>
      <c r="AB2055" s="14">
        <f t="shared" ref="AB2055:AB2118" si="592">IFERROR((P2055-O2055)/ABS(O2055),"")</f>
        <v>0.48823688169089274</v>
      </c>
      <c r="AC2055" s="14">
        <f t="shared" ref="AC2055:AC2118" si="593">IFERROR((Q2055-P2055)/ABS(P2055),"")</f>
        <v>-0.11061186320887971</v>
      </c>
      <c r="AD2055" s="14">
        <f t="shared" ref="AD2055:AD2118" si="594">IFERROR((R2055-Q2055)/ABS(Q2055),"")</f>
        <v>-0.22735126901662459</v>
      </c>
      <c r="AE2055" s="14">
        <f t="shared" ref="AE2055:AE2118" si="595">IFERROR((S2055-R2055)/ABS(R2055),"")</f>
        <v>3.3677948902028456</v>
      </c>
      <c r="AF2055" s="18" t="str">
        <f t="shared" ref="AF2055:AF2118" si="596">IFERROR(IF(AND(T2055&lt;&gt;"",T2055&gt;$AG$3),1,""),"")</f>
        <v/>
      </c>
      <c r="AG2055" s="18">
        <f t="shared" ref="AG2055:AG2118" si="597">IFERROR(IF(AND(U2055&lt;&gt;"",U2055&gt;$AG$3),1,""),"")</f>
        <v>1</v>
      </c>
      <c r="AH2055" s="18" t="str">
        <f t="shared" ref="AH2055:AH2118" si="598">IFERROR(IF(AND(AF2055=1,AG2055=1),1,""),"")</f>
        <v/>
      </c>
      <c r="AI2055" s="19" t="str">
        <f t="shared" ref="AI2055:AI2118" si="599">IFERROR(IF(AND(V2055&gt;$AJ$3,W2055&gt;$AJ$3,X2055&gt;$AJ$3,Y2055&gt;$AJ$3,Z2055&gt;$AJ$3),1,""),"")</f>
        <v/>
      </c>
      <c r="AJ2055" s="19" t="str">
        <f t="shared" ref="AJ2055:AJ2118" si="600">IFERROR(IF(AND(AA2055&gt;$AJ$3,AB2055&gt;$AJ$3,AC2055&gt;$AJ$3,AD2055&gt;$AJ$3,AE2055&gt;$AJ$3),1,""),"")</f>
        <v/>
      </c>
      <c r="AK2055" s="19" t="str">
        <f t="shared" ref="AK2055:AK2118" si="601">IFERROR(IF(AND(AI2055=1,AJ2055=1),1,""),"")</f>
        <v/>
      </c>
    </row>
    <row r="2056" spans="2:37" x14ac:dyDescent="0.15">
      <c r="B2056" s="51" t="str">
        <f>IFERROR(IF(AND(AF2056=1,AI2056=1),MAX($B$5:B2055)+1,""),"")</f>
        <v/>
      </c>
      <c r="C2056" s="51" t="str">
        <f>IFERROR(IF(AND(AG2056=1,AJ2056=1),MAX($C$5:C2055)+1,""),"")</f>
        <v/>
      </c>
      <c r="D2056" s="51" t="str">
        <f>IFERROR(IF(AND(AH2056=1,AK2056=1),MAX($D$5:D2055)+1,""),"")</f>
        <v/>
      </c>
      <c r="F2056" s="5" t="s">
        <v>4209</v>
      </c>
      <c r="G2056" s="5" t="s">
        <v>4210</v>
      </c>
      <c r="H2056" s="12">
        <f>IFERROR([1]!EM_S_STM07_IS(F2056,"9",$H$1,"1")/1000000,"")</f>
        <v>453.52929118999998</v>
      </c>
      <c r="I2056" s="12">
        <f>IFERROR([1]!EM_S_STM07_IS(F2056,"9",$I$1,"1")/1000000,"")</f>
        <v>555.98905003999994</v>
      </c>
      <c r="J2056" s="12">
        <f>IFERROR([1]!EM_S_STM07_IS(F2056,"9",$J$1,"1")/1000000,"")</f>
        <v>716.49371640999993</v>
      </c>
      <c r="K2056" s="12">
        <f>IFERROR([1]!EM_S_STM07_IS(F2056,"9",$K$1,"1")/1000000,"")</f>
        <v>680.94533916</v>
      </c>
      <c r="L2056" s="12">
        <f>IFERROR([1]!EM_S_STM07_IS(F2056,"9",$L$1,"1")/1000000,"")</f>
        <v>666.47124823000001</v>
      </c>
      <c r="M2056" s="13">
        <f>IFERROR([1]!EM_S_STM07_IS(F2056,"9",$M$1,"1")/1000000,"")</f>
        <v>272.22073710000001</v>
      </c>
      <c r="N2056" s="12">
        <f>IFERROR([1]!EM_S_STM07_IS(F2056,"61",$N$1,"1")/1000000,"")</f>
        <v>18.154957739999997</v>
      </c>
      <c r="O2056" s="12">
        <f>IFERROR([1]!EM_S_STM07_IS(F2056,"61",$O$1,"1")/1000000,"")</f>
        <v>16.055665050000002</v>
      </c>
      <c r="P2056" s="12">
        <f>IFERROR([1]!EM_S_STM07_IS(F2056,"61",$P$1,"1")/1000000,"")</f>
        <v>-55.757020700000005</v>
      </c>
      <c r="Q2056" s="12">
        <f>IFERROR([1]!EM_S_STM07_IS(F2056,"61",$Q$1,"1")/1000000,"")</f>
        <v>21.293697870000003</v>
      </c>
      <c r="R2056" s="12">
        <f>IFERROR([1]!EM_S_STM07_IS(F2056,"61",$R$1,"1")/1000000,"")</f>
        <v>-16.896186610000001</v>
      </c>
      <c r="S2056" s="12">
        <f>IFERROR([1]!EM_S_STM07_IS(F2056,"61",$S$1,"1")/1000000,"")</f>
        <v>-340.49252110000003</v>
      </c>
      <c r="T2056" s="20">
        <f t="shared" si="584"/>
        <v>-9.705110080137147E-2</v>
      </c>
      <c r="U2056" s="20">
        <f t="shared" si="585"/>
        <v>-2.7973078326054912</v>
      </c>
      <c r="V2056" s="14">
        <f t="shared" si="586"/>
        <v>0.22591651926418976</v>
      </c>
      <c r="W2056" s="14">
        <f t="shared" si="587"/>
        <v>0.28868314287566038</v>
      </c>
      <c r="X2056" s="14">
        <f t="shared" si="588"/>
        <v>-4.9614360092528773E-2</v>
      </c>
      <c r="Y2056" s="14">
        <f t="shared" si="589"/>
        <v>-2.1255877818115217E-2</v>
      </c>
      <c r="Z2056" s="15">
        <f t="shared" si="590"/>
        <v>-0.59154916611488051</v>
      </c>
      <c r="AA2056" s="14">
        <f t="shared" si="591"/>
        <v>-0.11563192380088655</v>
      </c>
      <c r="AB2056" s="14">
        <f t="shared" si="592"/>
        <v>-4.4727319314624099</v>
      </c>
      <c r="AC2056" s="14">
        <f t="shared" si="593"/>
        <v>1.3819016440022953</v>
      </c>
      <c r="AD2056" s="14">
        <f t="shared" si="594"/>
        <v>-1.7934829691466829</v>
      </c>
      <c r="AE2056" s="14">
        <f t="shared" si="595"/>
        <v>-19.152033648733475</v>
      </c>
      <c r="AF2056" s="18" t="str">
        <f t="shared" si="596"/>
        <v/>
      </c>
      <c r="AG2056" s="18" t="str">
        <f t="shared" si="597"/>
        <v/>
      </c>
      <c r="AH2056" s="18" t="str">
        <f t="shared" si="598"/>
        <v/>
      </c>
      <c r="AI2056" s="19" t="str">
        <f t="shared" si="599"/>
        <v/>
      </c>
      <c r="AJ2056" s="19" t="str">
        <f t="shared" si="600"/>
        <v/>
      </c>
      <c r="AK2056" s="19" t="str">
        <f t="shared" si="601"/>
        <v/>
      </c>
    </row>
    <row r="2057" spans="2:37" x14ac:dyDescent="0.15">
      <c r="B2057" s="51">
        <f>IFERROR(IF(AND(AF2057=1,AI2057=1),MAX($B$5:B2056)+1,""),"")</f>
        <v>174</v>
      </c>
      <c r="C2057" s="51" t="str">
        <f>IFERROR(IF(AND(AG2057=1,AJ2057=1),MAX($C$5:C2056)+1,""),"")</f>
        <v/>
      </c>
      <c r="D2057" s="51" t="str">
        <f>IFERROR(IF(AND(AH2057=1,AK2057=1),MAX($D$5:D2056)+1,""),"")</f>
        <v/>
      </c>
      <c r="F2057" s="5" t="s">
        <v>4211</v>
      </c>
      <c r="G2057" s="5" t="s">
        <v>4212</v>
      </c>
      <c r="H2057" s="12">
        <f>IFERROR([1]!EM_S_STM07_IS(F2057,"9",$H$1,"1")/1000000,"")</f>
        <v>667.33572929000002</v>
      </c>
      <c r="I2057" s="12">
        <f>IFERROR([1]!EM_S_STM07_IS(F2057,"9",$I$1,"1")/1000000,"")</f>
        <v>809.41291217999992</v>
      </c>
      <c r="J2057" s="12">
        <f>IFERROR([1]!EM_S_STM07_IS(F2057,"9",$J$1,"1")/1000000,"")</f>
        <v>995.91631345000008</v>
      </c>
      <c r="K2057" s="12">
        <f>IFERROR([1]!EM_S_STM07_IS(F2057,"9",$K$1,"1")/1000000,"")</f>
        <v>1208.2163045799998</v>
      </c>
      <c r="L2057" s="12">
        <f>IFERROR([1]!EM_S_STM07_IS(F2057,"9",$L$1,"1")/1000000,"")</f>
        <v>1473.1465855699998</v>
      </c>
      <c r="M2057" s="13">
        <f>IFERROR([1]!EM_S_STM07_IS(F2057,"9",$M$1,"1")/1000000,"")</f>
        <v>2015.43974215</v>
      </c>
      <c r="N2057" s="12">
        <f>IFERROR([1]!EM_S_STM07_IS(F2057,"61",$N$1,"1")/1000000,"")</f>
        <v>6.5889856600000005</v>
      </c>
      <c r="O2057" s="12">
        <f>IFERROR([1]!EM_S_STM07_IS(F2057,"61",$O$1,"1")/1000000,"")</f>
        <v>-41.646066259999998</v>
      </c>
      <c r="P2057" s="12">
        <f>IFERROR([1]!EM_S_STM07_IS(F2057,"61",$P$1,"1")/1000000,"")</f>
        <v>5.9110737800000006</v>
      </c>
      <c r="Q2057" s="12">
        <f>IFERROR([1]!EM_S_STM07_IS(F2057,"61",$Q$1,"1")/1000000,"")</f>
        <v>5.2437707599999994</v>
      </c>
      <c r="R2057" s="12">
        <f>IFERROR([1]!EM_S_STM07_IS(F2057,"61",$R$1,"1")/1000000,"")</f>
        <v>-144.93704496999999</v>
      </c>
      <c r="S2057" s="12">
        <f>IFERROR([1]!EM_S_STM07_IS(F2057,"61",$S$1,"1")/1000000,"")</f>
        <v>20.196318059999999</v>
      </c>
      <c r="T2057" s="20">
        <f t="shared" si="584"/>
        <v>0.24739812835106734</v>
      </c>
      <c r="U2057" s="20">
        <f t="shared" si="585"/>
        <v>0.2510962657860718</v>
      </c>
      <c r="V2057" s="14">
        <f t="shared" si="586"/>
        <v>0.21290210707159407</v>
      </c>
      <c r="W2057" s="14">
        <f t="shared" si="587"/>
        <v>0.2304181196809533</v>
      </c>
      <c r="X2057" s="14">
        <f t="shared" si="588"/>
        <v>0.21317051268551016</v>
      </c>
      <c r="Y2057" s="14">
        <f t="shared" si="589"/>
        <v>0.21927388331520248</v>
      </c>
      <c r="Z2057" s="15">
        <f t="shared" si="590"/>
        <v>0.36811893798754075</v>
      </c>
      <c r="AA2057" s="14">
        <f t="shared" si="591"/>
        <v>-7.3205580356354867</v>
      </c>
      <c r="AB2057" s="14">
        <f t="shared" si="592"/>
        <v>1.1419359452366198</v>
      </c>
      <c r="AC2057" s="14">
        <f t="shared" si="593"/>
        <v>-0.11289032159568158</v>
      </c>
      <c r="AD2057" s="14">
        <f t="shared" si="594"/>
        <v>-28.639851473980148</v>
      </c>
      <c r="AE2057" s="14">
        <f t="shared" si="595"/>
        <v>1.1393454521180584</v>
      </c>
      <c r="AF2057" s="18">
        <f t="shared" si="596"/>
        <v>1</v>
      </c>
      <c r="AG2057" s="18">
        <f t="shared" si="597"/>
        <v>1</v>
      </c>
      <c r="AH2057" s="18">
        <f t="shared" si="598"/>
        <v>1</v>
      </c>
      <c r="AI2057" s="19">
        <f t="shared" si="599"/>
        <v>1</v>
      </c>
      <c r="AJ2057" s="19" t="str">
        <f t="shared" si="600"/>
        <v/>
      </c>
      <c r="AK2057" s="19" t="str">
        <f t="shared" si="601"/>
        <v/>
      </c>
    </row>
    <row r="2058" spans="2:37" x14ac:dyDescent="0.15">
      <c r="B2058" s="51" t="str">
        <f>IFERROR(IF(AND(AF2058=1,AI2058=1),MAX($B$5:B2057)+1,""),"")</f>
        <v/>
      </c>
      <c r="C2058" s="51" t="str">
        <f>IFERROR(IF(AND(AG2058=1,AJ2058=1),MAX($C$5:C2057)+1,""),"")</f>
        <v/>
      </c>
      <c r="D2058" s="51" t="str">
        <f>IFERROR(IF(AND(AH2058=1,AK2058=1),MAX($D$5:D2057)+1,""),"")</f>
        <v/>
      </c>
      <c r="F2058" s="5" t="s">
        <v>4213</v>
      </c>
      <c r="G2058" s="5" t="s">
        <v>4214</v>
      </c>
      <c r="H2058" s="12">
        <f>IFERROR([1]!EM_S_STM07_IS(F2058,"9",$H$1,"1")/1000000,"")</f>
        <v>347.83760881000001</v>
      </c>
      <c r="I2058" s="12">
        <f>IFERROR([1]!EM_S_STM07_IS(F2058,"9",$I$1,"1")/1000000,"")</f>
        <v>270.87742654000004</v>
      </c>
      <c r="J2058" s="12">
        <f>IFERROR([1]!EM_S_STM07_IS(F2058,"9",$J$1,"1")/1000000,"")</f>
        <v>301.97122325999999</v>
      </c>
      <c r="K2058" s="12">
        <f>IFERROR([1]!EM_S_STM07_IS(F2058,"9",$K$1,"1")/1000000,"")</f>
        <v>663.52366892999999</v>
      </c>
      <c r="L2058" s="12">
        <f>IFERROR([1]!EM_S_STM07_IS(F2058,"9",$L$1,"1")/1000000,"")</f>
        <v>991.23848995000003</v>
      </c>
      <c r="M2058" s="13">
        <f>IFERROR([1]!EM_S_STM07_IS(F2058,"9",$M$1,"1")/1000000,"")</f>
        <v>372.88846620999999</v>
      </c>
      <c r="N2058" s="12">
        <f>IFERROR([1]!EM_S_STM07_IS(F2058,"61",$N$1,"1")/1000000,"")</f>
        <v>100.88173562</v>
      </c>
      <c r="O2058" s="12">
        <f>IFERROR([1]!EM_S_STM07_IS(F2058,"61",$O$1,"1")/1000000,"")</f>
        <v>2.8652746000000002</v>
      </c>
      <c r="P2058" s="12">
        <f>IFERROR([1]!EM_S_STM07_IS(F2058,"61",$P$1,"1")/1000000,"")</f>
        <v>9.9937431199999995</v>
      </c>
      <c r="Q2058" s="12">
        <f>IFERROR([1]!EM_S_STM07_IS(F2058,"61",$Q$1,"1")/1000000,"")</f>
        <v>8.1286468799999998</v>
      </c>
      <c r="R2058" s="12">
        <f>IFERROR([1]!EM_S_STM07_IS(F2058,"61",$R$1,"1")/1000000,"")</f>
        <v>9.2382805999999995</v>
      </c>
      <c r="S2058" s="12">
        <f>IFERROR([1]!EM_S_STM07_IS(F2058,"61",$S$1,"1")/1000000,"")</f>
        <v>4.6796349800000003</v>
      </c>
      <c r="T2058" s="20">
        <f t="shared" si="584"/>
        <v>1.4005901774464702E-2</v>
      </c>
      <c r="U2058" s="20">
        <f t="shared" si="585"/>
        <v>-0.4588970686886461</v>
      </c>
      <c r="V2058" s="14">
        <f t="shared" si="586"/>
        <v>-0.22125319494143048</v>
      </c>
      <c r="W2058" s="14">
        <f t="shared" si="587"/>
        <v>0.11478917648166734</v>
      </c>
      <c r="X2058" s="14">
        <f t="shared" si="588"/>
        <v>1.1973076168211565</v>
      </c>
      <c r="Y2058" s="14">
        <f t="shared" si="589"/>
        <v>0.49390072482037278</v>
      </c>
      <c r="Z2058" s="15">
        <f t="shared" si="590"/>
        <v>-0.62381559030379341</v>
      </c>
      <c r="AA2058" s="14">
        <f t="shared" si="591"/>
        <v>-0.97159768730790985</v>
      </c>
      <c r="AB2058" s="14">
        <f t="shared" si="592"/>
        <v>2.4878831927662355</v>
      </c>
      <c r="AC2058" s="14">
        <f t="shared" si="593"/>
        <v>-0.18662639389514346</v>
      </c>
      <c r="AD2058" s="14">
        <f t="shared" si="594"/>
        <v>0.13650903236185352</v>
      </c>
      <c r="AE2058" s="14">
        <f t="shared" si="595"/>
        <v>-0.49345173819465921</v>
      </c>
      <c r="AF2058" s="18" t="str">
        <f t="shared" si="596"/>
        <v/>
      </c>
      <c r="AG2058" s="18" t="str">
        <f t="shared" si="597"/>
        <v/>
      </c>
      <c r="AH2058" s="18" t="str">
        <f t="shared" si="598"/>
        <v/>
      </c>
      <c r="AI2058" s="19" t="str">
        <f t="shared" si="599"/>
        <v/>
      </c>
      <c r="AJ2058" s="19" t="str">
        <f t="shared" si="600"/>
        <v/>
      </c>
      <c r="AK2058" s="19" t="str">
        <f t="shared" si="601"/>
        <v/>
      </c>
    </row>
    <row r="2059" spans="2:37" x14ac:dyDescent="0.15">
      <c r="B2059" s="51" t="str">
        <f>IFERROR(IF(AND(AF2059=1,AI2059=1),MAX($B$5:B2058)+1,""),"")</f>
        <v/>
      </c>
      <c r="C2059" s="51" t="str">
        <f>IFERROR(IF(AND(AG2059=1,AJ2059=1),MAX($C$5:C2058)+1,""),"")</f>
        <v/>
      </c>
      <c r="D2059" s="51" t="str">
        <f>IFERROR(IF(AND(AH2059=1,AK2059=1),MAX($D$5:D2058)+1,""),"")</f>
        <v/>
      </c>
      <c r="F2059" s="5" t="s">
        <v>4215</v>
      </c>
      <c r="G2059" s="5" t="s">
        <v>4216</v>
      </c>
      <c r="H2059" s="12">
        <f>IFERROR([1]!EM_S_STM07_IS(F2059,"9",$H$1,"1")/1000000,"")</f>
        <v>4558.2651732600007</v>
      </c>
      <c r="I2059" s="12">
        <f>IFERROR([1]!EM_S_STM07_IS(F2059,"9",$I$1,"1")/1000000,"")</f>
        <v>4825.9683786699998</v>
      </c>
      <c r="J2059" s="12">
        <f>IFERROR([1]!EM_S_STM07_IS(F2059,"9",$J$1,"1")/1000000,"")</f>
        <v>5264.0061163500004</v>
      </c>
      <c r="K2059" s="12">
        <f>IFERROR([1]!EM_S_STM07_IS(F2059,"9",$K$1,"1")/1000000,"")</f>
        <v>4932.9202369599998</v>
      </c>
      <c r="L2059" s="12">
        <f>IFERROR([1]!EM_S_STM07_IS(F2059,"9",$L$1,"1")/1000000,"")</f>
        <v>4832.2918324600005</v>
      </c>
      <c r="M2059" s="13">
        <f>IFERROR([1]!EM_S_STM07_IS(F2059,"9",$M$1,"1")/1000000,"")</f>
        <v>4496.6623788199995</v>
      </c>
      <c r="N2059" s="12">
        <f>IFERROR([1]!EM_S_STM07_IS(F2059,"61",$N$1,"1")/1000000,"")</f>
        <v>1144.70869477</v>
      </c>
      <c r="O2059" s="12">
        <f>IFERROR([1]!EM_S_STM07_IS(F2059,"61",$O$1,"1")/1000000,"")</f>
        <v>1012.47628918</v>
      </c>
      <c r="P2059" s="12">
        <f>IFERROR([1]!EM_S_STM07_IS(F2059,"61",$P$1,"1")/1000000,"")</f>
        <v>848.54250209000008</v>
      </c>
      <c r="Q2059" s="12">
        <f>IFERROR([1]!EM_S_STM07_IS(F2059,"61",$Q$1,"1")/1000000,"")</f>
        <v>452.0952499</v>
      </c>
      <c r="R2059" s="12">
        <f>IFERROR([1]!EM_S_STM07_IS(F2059,"61",$R$1,"1")/1000000,"")</f>
        <v>169.73935449999999</v>
      </c>
      <c r="S2059" s="12">
        <f>IFERROR([1]!EM_S_STM07_IS(F2059,"61",$S$1,"1")/1000000,"")</f>
        <v>161.80130421999999</v>
      </c>
      <c r="T2059" s="20">
        <f t="shared" si="584"/>
        <v>-2.7176362601966098E-3</v>
      </c>
      <c r="U2059" s="20">
        <f t="shared" si="585"/>
        <v>-0.32382765057062557</v>
      </c>
      <c r="V2059" s="14">
        <f t="shared" si="586"/>
        <v>5.8729186485336024E-2</v>
      </c>
      <c r="W2059" s="14">
        <f t="shared" si="587"/>
        <v>9.0766806433307076E-2</v>
      </c>
      <c r="X2059" s="14">
        <f t="shared" si="588"/>
        <v>-6.2896180603143309E-2</v>
      </c>
      <c r="Y2059" s="14">
        <f t="shared" si="589"/>
        <v>-2.0399357716356134E-2</v>
      </c>
      <c r="Z2059" s="15">
        <f t="shared" si="590"/>
        <v>-6.9455543099751132E-2</v>
      </c>
      <c r="AA2059" s="14">
        <f t="shared" si="591"/>
        <v>-0.11551620617031193</v>
      </c>
      <c r="AB2059" s="14">
        <f t="shared" si="592"/>
        <v>-0.16191370488564147</v>
      </c>
      <c r="AC2059" s="14">
        <f t="shared" si="593"/>
        <v>-0.46720965798829389</v>
      </c>
      <c r="AD2059" s="14">
        <f t="shared" si="594"/>
        <v>-0.62454957326460514</v>
      </c>
      <c r="AE2059" s="14">
        <f t="shared" si="595"/>
        <v>-4.6766115632895254E-2</v>
      </c>
      <c r="AF2059" s="18" t="str">
        <f t="shared" si="596"/>
        <v/>
      </c>
      <c r="AG2059" s="18" t="str">
        <f t="shared" si="597"/>
        <v/>
      </c>
      <c r="AH2059" s="18" t="str">
        <f t="shared" si="598"/>
        <v/>
      </c>
      <c r="AI2059" s="19" t="str">
        <f t="shared" si="599"/>
        <v/>
      </c>
      <c r="AJ2059" s="19" t="str">
        <f t="shared" si="600"/>
        <v/>
      </c>
      <c r="AK2059" s="19" t="str">
        <f t="shared" si="601"/>
        <v/>
      </c>
    </row>
    <row r="2060" spans="2:37" x14ac:dyDescent="0.15">
      <c r="B2060" s="51" t="str">
        <f>IFERROR(IF(AND(AF2060=1,AI2060=1),MAX($B$5:B2059)+1,""),"")</f>
        <v/>
      </c>
      <c r="C2060" s="51" t="str">
        <f>IFERROR(IF(AND(AG2060=1,AJ2060=1),MAX($C$5:C2059)+1,""),"")</f>
        <v/>
      </c>
      <c r="D2060" s="51" t="str">
        <f>IFERROR(IF(AND(AH2060=1,AK2060=1),MAX($D$5:D2059)+1,""),"")</f>
        <v/>
      </c>
      <c r="F2060" s="5" t="s">
        <v>4217</v>
      </c>
      <c r="G2060" s="5" t="s">
        <v>4218</v>
      </c>
      <c r="H2060" s="12">
        <f>IFERROR([1]!EM_S_STM07_IS(F2060,"9",$H$1,"1")/1000000,"")</f>
        <v>847.14937886000007</v>
      </c>
      <c r="I2060" s="12">
        <f>IFERROR([1]!EM_S_STM07_IS(F2060,"9",$I$1,"1")/1000000,"")</f>
        <v>569.40013512999997</v>
      </c>
      <c r="J2060" s="12">
        <f>IFERROR([1]!EM_S_STM07_IS(F2060,"9",$J$1,"1")/1000000,"")</f>
        <v>760.16562103000001</v>
      </c>
      <c r="K2060" s="12">
        <f>IFERROR([1]!EM_S_STM07_IS(F2060,"9",$K$1,"1")/1000000,"")</f>
        <v>797.53969840999991</v>
      </c>
      <c r="L2060" s="12">
        <f>IFERROR([1]!EM_S_STM07_IS(F2060,"9",$L$1,"1")/1000000,"")</f>
        <v>674.23758619</v>
      </c>
      <c r="M2060" s="13">
        <f>IFERROR([1]!EM_S_STM07_IS(F2060,"9",$M$1,"1")/1000000,"")</f>
        <v>1607.1373544999999</v>
      </c>
      <c r="N2060" s="12">
        <f>IFERROR([1]!EM_S_STM07_IS(F2060,"61",$N$1,"1")/1000000,"")</f>
        <v>302.41583804000004</v>
      </c>
      <c r="O2060" s="12">
        <f>IFERROR([1]!EM_S_STM07_IS(F2060,"61",$O$1,"1")/1000000,"")</f>
        <v>-165.53611481000002</v>
      </c>
      <c r="P2060" s="12">
        <f>IFERROR([1]!EM_S_STM07_IS(F2060,"61",$P$1,"1")/1000000,"")</f>
        <v>11.12608109</v>
      </c>
      <c r="Q2060" s="12">
        <f>IFERROR([1]!EM_S_STM07_IS(F2060,"61",$Q$1,"1")/1000000,"")</f>
        <v>-117.03046570999999</v>
      </c>
      <c r="R2060" s="12">
        <f>IFERROR([1]!EM_S_STM07_IS(F2060,"61",$R$1,"1")/1000000,"")</f>
        <v>-250.29960599</v>
      </c>
      <c r="S2060" s="12">
        <f>IFERROR([1]!EM_S_STM07_IS(F2060,"61",$S$1,"1")/1000000,"")</f>
        <v>175.14836855999999</v>
      </c>
      <c r="T2060" s="20">
        <f t="shared" si="584"/>
        <v>0.13662865266227198</v>
      </c>
      <c r="U2060" s="20">
        <f t="shared" si="585"/>
        <v>-0.10347931798164223</v>
      </c>
      <c r="V2060" s="14">
        <f t="shared" si="586"/>
        <v>-0.3278633623077955</v>
      </c>
      <c r="W2060" s="14">
        <f t="shared" si="587"/>
        <v>0.3350288735994878</v>
      </c>
      <c r="X2060" s="14">
        <f t="shared" si="588"/>
        <v>4.9165703296814751E-2</v>
      </c>
      <c r="Y2060" s="14">
        <f t="shared" si="589"/>
        <v>-0.15460310310047118</v>
      </c>
      <c r="Z2060" s="15">
        <f t="shared" si="590"/>
        <v>1.383636550999263</v>
      </c>
      <c r="AA2060" s="14">
        <f t="shared" si="591"/>
        <v>-1.5473791183783994</v>
      </c>
      <c r="AB2060" s="14">
        <f t="shared" si="592"/>
        <v>1.067212409224237</v>
      </c>
      <c r="AC2060" s="14">
        <f t="shared" si="593"/>
        <v>-11.518570264168369</v>
      </c>
      <c r="AD2060" s="14">
        <f t="shared" si="594"/>
        <v>-1.138755959582689</v>
      </c>
      <c r="AE2060" s="14">
        <f t="shared" si="595"/>
        <v>1.6997548712361839</v>
      </c>
      <c r="AF2060" s="18" t="str">
        <f t="shared" si="596"/>
        <v/>
      </c>
      <c r="AG2060" s="18" t="str">
        <f t="shared" si="597"/>
        <v/>
      </c>
      <c r="AH2060" s="18" t="str">
        <f t="shared" si="598"/>
        <v/>
      </c>
      <c r="AI2060" s="19" t="str">
        <f t="shared" si="599"/>
        <v/>
      </c>
      <c r="AJ2060" s="19" t="str">
        <f t="shared" si="600"/>
        <v/>
      </c>
      <c r="AK2060" s="19" t="str">
        <f t="shared" si="601"/>
        <v/>
      </c>
    </row>
    <row r="2061" spans="2:37" x14ac:dyDescent="0.15">
      <c r="B2061" s="51" t="str">
        <f>IFERROR(IF(AND(AF2061=1,AI2061=1),MAX($B$5:B2060)+1,""),"")</f>
        <v/>
      </c>
      <c r="C2061" s="51" t="str">
        <f>IFERROR(IF(AND(AG2061=1,AJ2061=1),MAX($C$5:C2060)+1,""),"")</f>
        <v/>
      </c>
      <c r="D2061" s="51" t="str">
        <f>IFERROR(IF(AND(AH2061=1,AK2061=1),MAX($D$5:D2060)+1,""),"")</f>
        <v/>
      </c>
      <c r="F2061" s="5" t="s">
        <v>4219</v>
      </c>
      <c r="G2061" s="5" t="s">
        <v>4220</v>
      </c>
      <c r="H2061" s="12">
        <f>IFERROR([1]!EM_S_STM07_IS(F2061,"9",$H$1,"1")/1000000,"")</f>
        <v>2655.12750934</v>
      </c>
      <c r="I2061" s="12">
        <f>IFERROR([1]!EM_S_STM07_IS(F2061,"9",$I$1,"1")/1000000,"")</f>
        <v>2493.4928191599997</v>
      </c>
      <c r="J2061" s="12">
        <f>IFERROR([1]!EM_S_STM07_IS(F2061,"9",$J$1,"1")/1000000,"")</f>
        <v>2712.05615554</v>
      </c>
      <c r="K2061" s="12">
        <f>IFERROR([1]!EM_S_STM07_IS(F2061,"9",$K$1,"1")/1000000,"")</f>
        <v>3187.3672419899999</v>
      </c>
      <c r="L2061" s="12">
        <f>IFERROR([1]!EM_S_STM07_IS(F2061,"9",$L$1,"1")/1000000,"")</f>
        <v>2712.89030082</v>
      </c>
      <c r="M2061" s="13">
        <f>IFERROR([1]!EM_S_STM07_IS(F2061,"9",$M$1,"1")/1000000,"")</f>
        <v>2856.19123885</v>
      </c>
      <c r="N2061" s="12">
        <f>IFERROR([1]!EM_S_STM07_IS(F2061,"61",$N$1,"1")/1000000,"")</f>
        <v>92.567893609999999</v>
      </c>
      <c r="O2061" s="12">
        <f>IFERROR([1]!EM_S_STM07_IS(F2061,"61",$O$1,"1")/1000000,"")</f>
        <v>25.439505530000002</v>
      </c>
      <c r="P2061" s="12">
        <f>IFERROR([1]!EM_S_STM07_IS(F2061,"61",$P$1,"1")/1000000,"")</f>
        <v>18.713529989999998</v>
      </c>
      <c r="Q2061" s="12">
        <f>IFERROR([1]!EM_S_STM07_IS(F2061,"61",$Q$1,"1")/1000000,"")</f>
        <v>34.55130612</v>
      </c>
      <c r="R2061" s="12">
        <f>IFERROR([1]!EM_S_STM07_IS(F2061,"61",$R$1,"1")/1000000,"")</f>
        <v>35.679067659999994</v>
      </c>
      <c r="S2061" s="12">
        <f>IFERROR([1]!EM_S_STM07_IS(F2061,"61",$S$1,"1")/1000000,"")</f>
        <v>77.030225799999997</v>
      </c>
      <c r="T2061" s="20">
        <f t="shared" si="584"/>
        <v>1.4706354364605101E-2</v>
      </c>
      <c r="U2061" s="20">
        <f t="shared" si="585"/>
        <v>-3.6081849902305008E-2</v>
      </c>
      <c r="V2061" s="14">
        <f t="shared" si="586"/>
        <v>-6.0876432341352482E-2</v>
      </c>
      <c r="W2061" s="14">
        <f t="shared" si="587"/>
        <v>8.7653485384260779E-2</v>
      </c>
      <c r="X2061" s="14">
        <f t="shared" si="588"/>
        <v>0.17525857105837114</v>
      </c>
      <c r="Y2061" s="14">
        <f t="shared" si="589"/>
        <v>-0.14886171098180864</v>
      </c>
      <c r="Z2061" s="15">
        <f t="shared" si="590"/>
        <v>5.2822238328872256E-2</v>
      </c>
      <c r="AA2061" s="14">
        <f t="shared" si="591"/>
        <v>-0.7251800323211437</v>
      </c>
      <c r="AB2061" s="14">
        <f t="shared" si="592"/>
        <v>-0.26439096986646515</v>
      </c>
      <c r="AC2061" s="14">
        <f t="shared" si="593"/>
        <v>0.84632755757269096</v>
      </c>
      <c r="AD2061" s="14">
        <f t="shared" si="594"/>
        <v>3.2640199941593249E-2</v>
      </c>
      <c r="AE2061" s="14">
        <f t="shared" si="595"/>
        <v>1.1589752998607366</v>
      </c>
      <c r="AF2061" s="18" t="str">
        <f t="shared" si="596"/>
        <v/>
      </c>
      <c r="AG2061" s="18" t="str">
        <f t="shared" si="597"/>
        <v/>
      </c>
      <c r="AH2061" s="18" t="str">
        <f t="shared" si="598"/>
        <v/>
      </c>
      <c r="AI2061" s="19" t="str">
        <f t="shared" si="599"/>
        <v/>
      </c>
      <c r="AJ2061" s="19" t="str">
        <f t="shared" si="600"/>
        <v/>
      </c>
      <c r="AK2061" s="19" t="str">
        <f t="shared" si="601"/>
        <v/>
      </c>
    </row>
    <row r="2062" spans="2:37" x14ac:dyDescent="0.15">
      <c r="B2062" s="51" t="str">
        <f>IFERROR(IF(AND(AF2062=1,AI2062=1),MAX($B$5:B2061)+1,""),"")</f>
        <v/>
      </c>
      <c r="C2062" s="51" t="str">
        <f>IFERROR(IF(AND(AG2062=1,AJ2062=1),MAX($C$5:C2061)+1,""),"")</f>
        <v/>
      </c>
      <c r="D2062" s="51" t="str">
        <f>IFERROR(IF(AND(AH2062=1,AK2062=1),MAX($D$5:D2061)+1,""),"")</f>
        <v/>
      </c>
      <c r="F2062" s="5" t="s">
        <v>4221</v>
      </c>
      <c r="G2062" s="5" t="s">
        <v>4222</v>
      </c>
      <c r="H2062" s="12">
        <f>IFERROR([1]!EM_S_STM07_IS(F2062,"9",$H$1,"1")/1000000,"")</f>
        <v>9174.1368097600007</v>
      </c>
      <c r="I2062" s="12">
        <f>IFERROR([1]!EM_S_STM07_IS(F2062,"9",$I$1,"1")/1000000,"")</f>
        <v>13328.076902629999</v>
      </c>
      <c r="J2062" s="12">
        <f>IFERROR([1]!EM_S_STM07_IS(F2062,"9",$J$1,"1")/1000000,"")</f>
        <v>14869.600075079999</v>
      </c>
      <c r="K2062" s="12">
        <f>IFERROR([1]!EM_S_STM07_IS(F2062,"9",$K$1,"1")/1000000,"")</f>
        <v>14524.51612658</v>
      </c>
      <c r="L2062" s="12">
        <f>IFERROR([1]!EM_S_STM07_IS(F2062,"9",$L$1,"1")/1000000,"")</f>
        <v>14056.0270139</v>
      </c>
      <c r="M2062" s="13">
        <f>IFERROR([1]!EM_S_STM07_IS(F2062,"9",$M$1,"1")/1000000,"")</f>
        <v>13669.89160318</v>
      </c>
      <c r="N2062" s="12">
        <f>IFERROR([1]!EM_S_STM07_IS(F2062,"61",$N$1,"1")/1000000,"")</f>
        <v>781.17117586000006</v>
      </c>
      <c r="O2062" s="12">
        <f>IFERROR([1]!EM_S_STM07_IS(F2062,"61",$O$1,"1")/1000000,"")</f>
        <v>1021.7756809299999</v>
      </c>
      <c r="P2062" s="12">
        <f>IFERROR([1]!EM_S_STM07_IS(F2062,"61",$P$1,"1")/1000000,"")</f>
        <v>690.86611814999992</v>
      </c>
      <c r="Q2062" s="12">
        <f>IFERROR([1]!EM_S_STM07_IS(F2062,"61",$Q$1,"1")/1000000,"")</f>
        <v>793.62627434000001</v>
      </c>
      <c r="R2062" s="12">
        <f>IFERROR([1]!EM_S_STM07_IS(F2062,"61",$R$1,"1")/1000000,"")</f>
        <v>912.96602940999992</v>
      </c>
      <c r="S2062" s="12">
        <f>IFERROR([1]!EM_S_STM07_IS(F2062,"61",$S$1,"1")/1000000,"")</f>
        <v>560.28391384000008</v>
      </c>
      <c r="T2062" s="20">
        <f t="shared" si="584"/>
        <v>8.3028715526763941E-2</v>
      </c>
      <c r="U2062" s="20">
        <f t="shared" si="585"/>
        <v>-6.4309136748901485E-2</v>
      </c>
      <c r="V2062" s="14">
        <f t="shared" si="586"/>
        <v>0.45278811282286369</v>
      </c>
      <c r="W2062" s="14">
        <f t="shared" si="587"/>
        <v>0.11565983477674979</v>
      </c>
      <c r="X2062" s="14">
        <f t="shared" si="588"/>
        <v>-2.3207345641953529E-2</v>
      </c>
      <c r="Y2062" s="14">
        <f t="shared" si="589"/>
        <v>-3.2255058178679012E-2</v>
      </c>
      <c r="Z2062" s="15">
        <f t="shared" si="590"/>
        <v>-2.7471163105915439E-2</v>
      </c>
      <c r="AA2062" s="14">
        <f t="shared" si="591"/>
        <v>0.30800484260714772</v>
      </c>
      <c r="AB2062" s="14">
        <f t="shared" si="592"/>
        <v>-0.32385734849239384</v>
      </c>
      <c r="AC2062" s="14">
        <f t="shared" si="593"/>
        <v>0.14874105632097151</v>
      </c>
      <c r="AD2062" s="14">
        <f t="shared" si="594"/>
        <v>0.15037273705340201</v>
      </c>
      <c r="AE2062" s="14">
        <f t="shared" si="595"/>
        <v>-0.38630365666279942</v>
      </c>
      <c r="AF2062" s="18" t="str">
        <f t="shared" si="596"/>
        <v/>
      </c>
      <c r="AG2062" s="18" t="str">
        <f t="shared" si="597"/>
        <v/>
      </c>
      <c r="AH2062" s="18" t="str">
        <f t="shared" si="598"/>
        <v/>
      </c>
      <c r="AI2062" s="19" t="str">
        <f t="shared" si="599"/>
        <v/>
      </c>
      <c r="AJ2062" s="19" t="str">
        <f t="shared" si="600"/>
        <v/>
      </c>
      <c r="AK2062" s="19" t="str">
        <f t="shared" si="601"/>
        <v/>
      </c>
    </row>
    <row r="2063" spans="2:37" x14ac:dyDescent="0.15">
      <c r="B2063" s="51" t="str">
        <f>IFERROR(IF(AND(AF2063=1,AI2063=1),MAX($B$5:B2062)+1,""),"")</f>
        <v/>
      </c>
      <c r="C2063" s="51" t="str">
        <f>IFERROR(IF(AND(AG2063=1,AJ2063=1),MAX($C$5:C2062)+1,""),"")</f>
        <v/>
      </c>
      <c r="D2063" s="51" t="str">
        <f>IFERROR(IF(AND(AH2063=1,AK2063=1),MAX($D$5:D2062)+1,""),"")</f>
        <v/>
      </c>
      <c r="F2063" s="5" t="s">
        <v>4223</v>
      </c>
      <c r="G2063" s="5" t="s">
        <v>4224</v>
      </c>
      <c r="H2063" s="12">
        <f>IFERROR([1]!EM_S_STM07_IS(F2063,"9",$H$1,"1")/1000000,"")</f>
        <v>3106.3156159</v>
      </c>
      <c r="I2063" s="12">
        <f>IFERROR([1]!EM_S_STM07_IS(F2063,"9",$I$1,"1")/1000000,"")</f>
        <v>3872.8742986300003</v>
      </c>
      <c r="J2063" s="12">
        <f>IFERROR([1]!EM_S_STM07_IS(F2063,"9",$J$1,"1")/1000000,"")</f>
        <v>2828.9239781300003</v>
      </c>
      <c r="K2063" s="12">
        <f>IFERROR([1]!EM_S_STM07_IS(F2063,"9",$K$1,"1")/1000000,"")</f>
        <v>2342.0081044000003</v>
      </c>
      <c r="L2063" s="12">
        <f>IFERROR([1]!EM_S_STM07_IS(F2063,"9",$L$1,"1")/1000000,"")</f>
        <v>2265.201877</v>
      </c>
      <c r="M2063" s="13">
        <f>IFERROR([1]!EM_S_STM07_IS(F2063,"9",$M$1,"1")/1000000,"")</f>
        <v>2049.5563520300002</v>
      </c>
      <c r="N2063" s="12">
        <f>IFERROR([1]!EM_S_STM07_IS(F2063,"61",$N$1,"1")/1000000,"")</f>
        <v>62.508929899999998</v>
      </c>
      <c r="O2063" s="12">
        <f>IFERROR([1]!EM_S_STM07_IS(F2063,"61",$O$1,"1")/1000000,"")</f>
        <v>8.706579060000001</v>
      </c>
      <c r="P2063" s="12">
        <f>IFERROR([1]!EM_S_STM07_IS(F2063,"61",$P$1,"1")/1000000,"")</f>
        <v>-1361.48281258</v>
      </c>
      <c r="Q2063" s="12">
        <f>IFERROR([1]!EM_S_STM07_IS(F2063,"61",$Q$1,"1")/1000000,"")</f>
        <v>106.90591429999999</v>
      </c>
      <c r="R2063" s="12">
        <f>IFERROR([1]!EM_S_STM07_IS(F2063,"61",$R$1,"1")/1000000,"")</f>
        <v>78.920295199999998</v>
      </c>
      <c r="S2063" s="12">
        <f>IFERROR([1]!EM_S_STM07_IS(F2063,"61",$S$1,"1")/1000000,"")</f>
        <v>111.25415940000001</v>
      </c>
      <c r="T2063" s="20">
        <f t="shared" si="584"/>
        <v>-7.9798669772869202E-2</v>
      </c>
      <c r="U2063" s="20">
        <f t="shared" si="585"/>
        <v>0.12221181943235893</v>
      </c>
      <c r="V2063" s="14">
        <f t="shared" si="586"/>
        <v>0.2467742423874412</v>
      </c>
      <c r="W2063" s="14">
        <f t="shared" si="587"/>
        <v>-0.26955440326821078</v>
      </c>
      <c r="X2063" s="14">
        <f t="shared" si="588"/>
        <v>-0.17212052267727082</v>
      </c>
      <c r="Y2063" s="14">
        <f t="shared" si="589"/>
        <v>-3.2795030578972893E-2</v>
      </c>
      <c r="Z2063" s="15">
        <f t="shared" si="590"/>
        <v>-9.5199252287216679E-2</v>
      </c>
      <c r="AA2063" s="14">
        <f t="shared" si="591"/>
        <v>-0.86071463590996455</v>
      </c>
      <c r="AB2063" s="14">
        <f t="shared" si="592"/>
        <v>-157.37402511337211</v>
      </c>
      <c r="AC2063" s="14">
        <f t="shared" si="593"/>
        <v>1.0785216774770841</v>
      </c>
      <c r="AD2063" s="14">
        <f t="shared" si="594"/>
        <v>-0.2617780249413198</v>
      </c>
      <c r="AE2063" s="14">
        <f t="shared" si="595"/>
        <v>0.40970277820248202</v>
      </c>
      <c r="AF2063" s="18" t="str">
        <f t="shared" si="596"/>
        <v/>
      </c>
      <c r="AG2063" s="18" t="str">
        <f t="shared" si="597"/>
        <v/>
      </c>
      <c r="AH2063" s="18" t="str">
        <f t="shared" si="598"/>
        <v/>
      </c>
      <c r="AI2063" s="19" t="str">
        <f t="shared" si="599"/>
        <v/>
      </c>
      <c r="AJ2063" s="19" t="str">
        <f t="shared" si="600"/>
        <v/>
      </c>
      <c r="AK2063" s="19" t="str">
        <f t="shared" si="601"/>
        <v/>
      </c>
    </row>
    <row r="2064" spans="2:37" x14ac:dyDescent="0.15">
      <c r="B2064" s="51" t="str">
        <f>IFERROR(IF(AND(AF2064=1,AI2064=1),MAX($B$5:B2063)+1,""),"")</f>
        <v/>
      </c>
      <c r="C2064" s="51" t="str">
        <f>IFERROR(IF(AND(AG2064=1,AJ2064=1),MAX($C$5:C2063)+1,""),"")</f>
        <v/>
      </c>
      <c r="D2064" s="51" t="str">
        <f>IFERROR(IF(AND(AH2064=1,AK2064=1),MAX($D$5:D2063)+1,""),"")</f>
        <v/>
      </c>
      <c r="F2064" s="5" t="s">
        <v>4225</v>
      </c>
      <c r="G2064" s="5" t="s">
        <v>4226</v>
      </c>
      <c r="H2064" s="12">
        <f>IFERROR([1]!EM_S_STM07_IS(F2064,"9",$H$1,"1")/1000000,"")</f>
        <v>21706.147000000001</v>
      </c>
      <c r="I2064" s="12">
        <f>IFERROR([1]!EM_S_STM07_IS(F2064,"9",$I$1,"1")/1000000,"")</f>
        <v>26273.245999999999</v>
      </c>
      <c r="J2064" s="12">
        <f>IFERROR([1]!EM_S_STM07_IS(F2064,"9",$J$1,"1")/1000000,"")</f>
        <v>28867.584999999999</v>
      </c>
      <c r="K2064" s="12">
        <f>IFERROR([1]!EM_S_STM07_IS(F2064,"9",$K$1,"1")/1000000,"")</f>
        <v>30231.362000000001</v>
      </c>
      <c r="L2064" s="12">
        <f>IFERROR([1]!EM_S_STM07_IS(F2064,"9",$L$1,"1")/1000000,"")</f>
        <v>36043.771000000001</v>
      </c>
      <c r="M2064" s="13">
        <f>IFERROR([1]!EM_S_STM07_IS(F2064,"9",$M$1,"1")/1000000,"")</f>
        <v>35225.438999999998</v>
      </c>
      <c r="N2064" s="12">
        <f>IFERROR([1]!EM_S_STM07_IS(F2064,"61",$N$1,"1")/1000000,"")</f>
        <v>3013.9119999999998</v>
      </c>
      <c r="O2064" s="12">
        <f>IFERROR([1]!EM_S_STM07_IS(F2064,"61",$O$1,"1")/1000000,"")</f>
        <v>2631.3119999999999</v>
      </c>
      <c r="P2064" s="12">
        <f>IFERROR([1]!EM_S_STM07_IS(F2064,"61",$P$1,"1")/1000000,"")</f>
        <v>1927.787</v>
      </c>
      <c r="Q2064" s="12">
        <f>IFERROR([1]!EM_S_STM07_IS(F2064,"61",$Q$1,"1")/1000000,"")</f>
        <v>2105.0520000000001</v>
      </c>
      <c r="R2064" s="12">
        <f>IFERROR([1]!EM_S_STM07_IS(F2064,"61",$R$1,"1")/1000000,"")</f>
        <v>2591.1729999999998</v>
      </c>
      <c r="S2064" s="12">
        <f>IFERROR([1]!EM_S_STM07_IS(F2064,"61",$S$1,"1")/1000000,"")</f>
        <v>3002.694</v>
      </c>
      <c r="T2064" s="20">
        <f t="shared" si="584"/>
        <v>0.10167814718314316</v>
      </c>
      <c r="U2064" s="20">
        <f t="shared" si="585"/>
        <v>-7.4552535585914459E-4</v>
      </c>
      <c r="V2064" s="14">
        <f t="shared" si="586"/>
        <v>0.2104057896594913</v>
      </c>
      <c r="W2064" s="14">
        <f t="shared" si="587"/>
        <v>9.8744517521740557E-2</v>
      </c>
      <c r="X2064" s="14">
        <f t="shared" si="588"/>
        <v>4.7242504005790643E-2</v>
      </c>
      <c r="Y2064" s="14">
        <f t="shared" si="589"/>
        <v>0.19226421224422505</v>
      </c>
      <c r="Z2064" s="15">
        <f t="shared" si="590"/>
        <v>-2.2703839728645543E-2</v>
      </c>
      <c r="AA2064" s="14">
        <f t="shared" si="591"/>
        <v>-0.12694464868250963</v>
      </c>
      <c r="AB2064" s="14">
        <f t="shared" si="592"/>
        <v>-0.26736662167010217</v>
      </c>
      <c r="AC2064" s="14">
        <f t="shared" si="593"/>
        <v>9.1952586048147489E-2</v>
      </c>
      <c r="AD2064" s="14">
        <f t="shared" si="594"/>
        <v>0.23093063734292532</v>
      </c>
      <c r="AE2064" s="14">
        <f t="shared" si="595"/>
        <v>0.15881648967475356</v>
      </c>
      <c r="AF2064" s="18" t="str">
        <f t="shared" si="596"/>
        <v/>
      </c>
      <c r="AG2064" s="18" t="str">
        <f t="shared" si="597"/>
        <v/>
      </c>
      <c r="AH2064" s="18" t="str">
        <f t="shared" si="598"/>
        <v/>
      </c>
      <c r="AI2064" s="19" t="str">
        <f t="shared" si="599"/>
        <v/>
      </c>
      <c r="AJ2064" s="19" t="str">
        <f t="shared" si="600"/>
        <v/>
      </c>
      <c r="AK2064" s="19" t="str">
        <f t="shared" si="601"/>
        <v/>
      </c>
    </row>
    <row r="2065" spans="2:37" x14ac:dyDescent="0.15">
      <c r="B2065" s="51" t="str">
        <f>IFERROR(IF(AND(AF2065=1,AI2065=1),MAX($B$5:B2064)+1,""),"")</f>
        <v/>
      </c>
      <c r="C2065" s="51" t="str">
        <f>IFERROR(IF(AND(AG2065=1,AJ2065=1),MAX($C$5:C2064)+1,""),"")</f>
        <v/>
      </c>
      <c r="D2065" s="51" t="str">
        <f>IFERROR(IF(AND(AH2065=1,AK2065=1),MAX($D$5:D2064)+1,""),"")</f>
        <v/>
      </c>
      <c r="F2065" s="5" t="s">
        <v>4227</v>
      </c>
      <c r="G2065" s="5" t="s">
        <v>4228</v>
      </c>
      <c r="H2065" s="12">
        <f>IFERROR([1]!EM_S_STM07_IS(F2065,"9",$H$1,"1")/1000000,"")</f>
        <v>913.30303272000003</v>
      </c>
      <c r="I2065" s="12">
        <f>IFERROR([1]!EM_S_STM07_IS(F2065,"9",$I$1,"1")/1000000,"")</f>
        <v>980.78177404999997</v>
      </c>
      <c r="J2065" s="12">
        <f>IFERROR([1]!EM_S_STM07_IS(F2065,"9",$J$1,"1")/1000000,"")</f>
        <v>1089.1306073800001</v>
      </c>
      <c r="K2065" s="12">
        <f>IFERROR([1]!EM_S_STM07_IS(F2065,"9",$K$1,"1")/1000000,"")</f>
        <v>1304.67491533</v>
      </c>
      <c r="L2065" s="12">
        <f>IFERROR([1]!EM_S_STM07_IS(F2065,"9",$L$1,"1")/1000000,"")</f>
        <v>1254.23023648</v>
      </c>
      <c r="M2065" s="13">
        <f>IFERROR([1]!EM_S_STM07_IS(F2065,"9",$M$1,"1")/1000000,"")</f>
        <v>1017.38081181</v>
      </c>
      <c r="N2065" s="12">
        <f>IFERROR([1]!EM_S_STM07_IS(F2065,"61",$N$1,"1")/1000000,"")</f>
        <v>24.271596729999999</v>
      </c>
      <c r="O2065" s="12">
        <f>IFERROR([1]!EM_S_STM07_IS(F2065,"61",$O$1,"1")/1000000,"")</f>
        <v>12.751285150000001</v>
      </c>
      <c r="P2065" s="12">
        <f>IFERROR([1]!EM_S_STM07_IS(F2065,"61",$P$1,"1")/1000000,"")</f>
        <v>20.198640190000003</v>
      </c>
      <c r="Q2065" s="12">
        <f>IFERROR([1]!EM_S_STM07_IS(F2065,"61",$Q$1,"1")/1000000,"")</f>
        <v>36.0595024</v>
      </c>
      <c r="R2065" s="12">
        <f>IFERROR([1]!EM_S_STM07_IS(F2065,"61",$R$1,"1")/1000000,"")</f>
        <v>32.034805179999999</v>
      </c>
      <c r="S2065" s="12">
        <f>IFERROR([1]!EM_S_STM07_IS(F2065,"61",$S$1,"1")/1000000,"")</f>
        <v>5.5569986199999999</v>
      </c>
      <c r="T2065" s="20">
        <f t="shared" si="584"/>
        <v>2.1818422873237431E-2</v>
      </c>
      <c r="U2065" s="20">
        <f t="shared" si="585"/>
        <v>-0.25535652513634899</v>
      </c>
      <c r="V2065" s="14">
        <f t="shared" si="586"/>
        <v>7.3884284747237378E-2</v>
      </c>
      <c r="W2065" s="14">
        <f t="shared" si="587"/>
        <v>0.1104719074076886</v>
      </c>
      <c r="X2065" s="14">
        <f t="shared" si="588"/>
        <v>0.19790492204466709</v>
      </c>
      <c r="Y2065" s="14">
        <f t="shared" si="589"/>
        <v>-3.8664557934909513E-2</v>
      </c>
      <c r="Z2065" s="15">
        <f t="shared" si="590"/>
        <v>-0.18884046786714256</v>
      </c>
      <c r="AA2065" s="14">
        <f t="shared" si="591"/>
        <v>-0.4746416854298155</v>
      </c>
      <c r="AB2065" s="14">
        <f t="shared" si="592"/>
        <v>0.58404740795871868</v>
      </c>
      <c r="AC2065" s="14">
        <f t="shared" si="593"/>
        <v>0.78524405904573891</v>
      </c>
      <c r="AD2065" s="14">
        <f t="shared" si="594"/>
        <v>-0.11161266662404083</v>
      </c>
      <c r="AE2065" s="14">
        <f t="shared" si="595"/>
        <v>-0.82653246714703443</v>
      </c>
      <c r="AF2065" s="18" t="str">
        <f t="shared" si="596"/>
        <v/>
      </c>
      <c r="AG2065" s="18" t="str">
        <f t="shared" si="597"/>
        <v/>
      </c>
      <c r="AH2065" s="18" t="str">
        <f t="shared" si="598"/>
        <v/>
      </c>
      <c r="AI2065" s="19" t="str">
        <f t="shared" si="599"/>
        <v/>
      </c>
      <c r="AJ2065" s="19" t="str">
        <f t="shared" si="600"/>
        <v/>
      </c>
      <c r="AK2065" s="19" t="str">
        <f t="shared" si="601"/>
        <v/>
      </c>
    </row>
    <row r="2066" spans="2:37" x14ac:dyDescent="0.15">
      <c r="B2066" s="51" t="str">
        <f>IFERROR(IF(AND(AF2066=1,AI2066=1),MAX($B$5:B2065)+1,""),"")</f>
        <v/>
      </c>
      <c r="C2066" s="51" t="str">
        <f>IFERROR(IF(AND(AG2066=1,AJ2066=1),MAX($C$5:C2065)+1,""),"")</f>
        <v/>
      </c>
      <c r="D2066" s="51" t="str">
        <f>IFERROR(IF(AND(AH2066=1,AK2066=1),MAX($D$5:D2065)+1,""),"")</f>
        <v/>
      </c>
      <c r="F2066" s="5" t="s">
        <v>4229</v>
      </c>
      <c r="G2066" s="5" t="s">
        <v>4230</v>
      </c>
      <c r="H2066" s="12">
        <f>IFERROR([1]!EM_S_STM07_IS(F2066,"9",$H$1,"1")/1000000,"")</f>
        <v>3018.4024267</v>
      </c>
      <c r="I2066" s="12">
        <f>IFERROR([1]!EM_S_STM07_IS(F2066,"9",$I$1,"1")/1000000,"")</f>
        <v>2381.6985743499999</v>
      </c>
      <c r="J2066" s="12">
        <f>IFERROR([1]!EM_S_STM07_IS(F2066,"9",$J$1,"1")/1000000,"")</f>
        <v>3673.81906759</v>
      </c>
      <c r="K2066" s="12">
        <f>IFERROR([1]!EM_S_STM07_IS(F2066,"9",$K$1,"1")/1000000,"")</f>
        <v>5293.0365610899999</v>
      </c>
      <c r="L2066" s="12">
        <f>IFERROR([1]!EM_S_STM07_IS(F2066,"9",$L$1,"1")/1000000,"")</f>
        <v>5681.8631611299998</v>
      </c>
      <c r="M2066" s="13">
        <f>IFERROR([1]!EM_S_STM07_IS(F2066,"9",$M$1,"1")/1000000,"")</f>
        <v>5864.4347151800002</v>
      </c>
      <c r="N2066" s="12">
        <f>IFERROR([1]!EM_S_STM07_IS(F2066,"61",$N$1,"1")/1000000,"")</f>
        <v>440.98164152999999</v>
      </c>
      <c r="O2066" s="12">
        <f>IFERROR([1]!EM_S_STM07_IS(F2066,"61",$O$1,"1")/1000000,"")</f>
        <v>234.62754618</v>
      </c>
      <c r="P2066" s="12">
        <f>IFERROR([1]!EM_S_STM07_IS(F2066,"61",$P$1,"1")/1000000,"")</f>
        <v>246.60202784000001</v>
      </c>
      <c r="Q2066" s="12">
        <f>IFERROR([1]!EM_S_STM07_IS(F2066,"61",$Q$1,"1")/1000000,"")</f>
        <v>264.02643298999999</v>
      </c>
      <c r="R2066" s="12">
        <f>IFERROR([1]!EM_S_STM07_IS(F2066,"61",$R$1,"1")/1000000,"")</f>
        <v>206.42070611000003</v>
      </c>
      <c r="S2066" s="12">
        <f>IFERROR([1]!EM_S_STM07_IS(F2066,"61",$S$1,"1")/1000000,"")</f>
        <v>112.49175395</v>
      </c>
      <c r="T2066" s="20">
        <f t="shared" si="584"/>
        <v>0.14206231947689107</v>
      </c>
      <c r="U2066" s="20">
        <f t="shared" si="585"/>
        <v>-0.23907818402418646</v>
      </c>
      <c r="V2066" s="14">
        <f t="shared" si="586"/>
        <v>-0.21094067733244712</v>
      </c>
      <c r="W2066" s="14">
        <f t="shared" si="587"/>
        <v>0.54252058054518448</v>
      </c>
      <c r="X2066" s="14">
        <f t="shared" si="588"/>
        <v>0.44074502954828293</v>
      </c>
      <c r="Y2066" s="14">
        <f t="shared" si="589"/>
        <v>7.3460025365841883E-2</v>
      </c>
      <c r="Z2066" s="15">
        <f t="shared" si="590"/>
        <v>3.2132339141671788E-2</v>
      </c>
      <c r="AA2066" s="14">
        <f t="shared" si="591"/>
        <v>-0.46794259877587607</v>
      </c>
      <c r="AB2066" s="14">
        <f t="shared" si="592"/>
        <v>5.1036128770717767E-2</v>
      </c>
      <c r="AC2066" s="14">
        <f t="shared" si="593"/>
        <v>7.0657996216094629E-2</v>
      </c>
      <c r="AD2066" s="14">
        <f t="shared" si="594"/>
        <v>-0.21818166547809925</v>
      </c>
      <c r="AE2066" s="14">
        <f t="shared" si="595"/>
        <v>-0.4550364831614615</v>
      </c>
      <c r="AF2066" s="18" t="str">
        <f t="shared" si="596"/>
        <v/>
      </c>
      <c r="AG2066" s="18" t="str">
        <f t="shared" si="597"/>
        <v/>
      </c>
      <c r="AH2066" s="18" t="str">
        <f t="shared" si="598"/>
        <v/>
      </c>
      <c r="AI2066" s="19" t="str">
        <f t="shared" si="599"/>
        <v/>
      </c>
      <c r="AJ2066" s="19" t="str">
        <f t="shared" si="600"/>
        <v/>
      </c>
      <c r="AK2066" s="19" t="str">
        <f t="shared" si="601"/>
        <v/>
      </c>
    </row>
    <row r="2067" spans="2:37" x14ac:dyDescent="0.15">
      <c r="B2067" s="51" t="str">
        <f>IFERROR(IF(AND(AF2067=1,AI2067=1),MAX($B$5:B2066)+1,""),"")</f>
        <v/>
      </c>
      <c r="C2067" s="51" t="str">
        <f>IFERROR(IF(AND(AG2067=1,AJ2067=1),MAX($C$5:C2066)+1,""),"")</f>
        <v/>
      </c>
      <c r="D2067" s="51" t="str">
        <f>IFERROR(IF(AND(AH2067=1,AK2067=1),MAX($D$5:D2066)+1,""),"")</f>
        <v/>
      </c>
      <c r="F2067" s="5" t="s">
        <v>4231</v>
      </c>
      <c r="G2067" s="5" t="s">
        <v>4232</v>
      </c>
      <c r="H2067" s="12">
        <f>IFERROR([1]!EM_S_STM07_IS(F2067,"9",$H$1,"1")/1000000,"")</f>
        <v>1774.69447504</v>
      </c>
      <c r="I2067" s="12">
        <f>IFERROR([1]!EM_S_STM07_IS(F2067,"9",$I$1,"1")/1000000,"")</f>
        <v>2043.20898246</v>
      </c>
      <c r="J2067" s="12">
        <f>IFERROR([1]!EM_S_STM07_IS(F2067,"9",$J$1,"1")/1000000,"")</f>
        <v>2693.2422704599999</v>
      </c>
      <c r="K2067" s="12">
        <f>IFERROR([1]!EM_S_STM07_IS(F2067,"9",$K$1,"1")/1000000,"")</f>
        <v>2841.1500638400003</v>
      </c>
      <c r="L2067" s="12">
        <f>IFERROR([1]!EM_S_STM07_IS(F2067,"9",$L$1,"1")/1000000,"")</f>
        <v>2547.6741781000001</v>
      </c>
      <c r="M2067" s="13">
        <f>IFERROR([1]!EM_S_STM07_IS(F2067,"9",$M$1,"1")/1000000,"")</f>
        <v>632.76011720000008</v>
      </c>
      <c r="N2067" s="12">
        <f>IFERROR([1]!EM_S_STM07_IS(F2067,"61",$N$1,"1")/1000000,"")</f>
        <v>185.53381808</v>
      </c>
      <c r="O2067" s="12">
        <f>IFERROR([1]!EM_S_STM07_IS(F2067,"61",$O$1,"1")/1000000,"")</f>
        <v>238.87744290999998</v>
      </c>
      <c r="P2067" s="12">
        <f>IFERROR([1]!EM_S_STM07_IS(F2067,"61",$P$1,"1")/1000000,"")</f>
        <v>85.543206909999995</v>
      </c>
      <c r="Q2067" s="12">
        <f>IFERROR([1]!EM_S_STM07_IS(F2067,"61",$Q$1,"1")/1000000,"")</f>
        <v>-276.09723594000002</v>
      </c>
      <c r="R2067" s="12">
        <f>IFERROR([1]!EM_S_STM07_IS(F2067,"61",$R$1,"1")/1000000,"")</f>
        <v>13.32437747</v>
      </c>
      <c r="S2067" s="12">
        <f>IFERROR([1]!EM_S_STM07_IS(F2067,"61",$S$1,"1")/1000000,"")</f>
        <v>-679.52740220999999</v>
      </c>
      <c r="T2067" s="20">
        <f t="shared" si="584"/>
        <v>-0.18637721897322979</v>
      </c>
      <c r="U2067" s="20">
        <f t="shared" si="585"/>
        <v>-2.2964530044575149</v>
      </c>
      <c r="V2067" s="14">
        <f t="shared" si="586"/>
        <v>0.15130182191723332</v>
      </c>
      <c r="W2067" s="14">
        <f t="shared" si="587"/>
        <v>0.31814331944516377</v>
      </c>
      <c r="X2067" s="14">
        <f t="shared" si="588"/>
        <v>5.4918116725807237E-2</v>
      </c>
      <c r="Y2067" s="14">
        <f t="shared" si="589"/>
        <v>-0.10329475006446802</v>
      </c>
      <c r="Z2067" s="15">
        <f t="shared" si="590"/>
        <v>-0.75163224456280409</v>
      </c>
      <c r="AA2067" s="14">
        <f t="shared" si="591"/>
        <v>0.287514294601531</v>
      </c>
      <c r="AB2067" s="14">
        <f t="shared" si="592"/>
        <v>-0.64189499909277969</v>
      </c>
      <c r="AC2067" s="14">
        <f t="shared" si="593"/>
        <v>-4.2275764016011452</v>
      </c>
      <c r="AD2067" s="14">
        <f t="shared" si="594"/>
        <v>1.0482597278623085</v>
      </c>
      <c r="AE2067" s="14">
        <f t="shared" si="595"/>
        <v>-51.998810544054628</v>
      </c>
      <c r="AF2067" s="18" t="str">
        <f t="shared" si="596"/>
        <v/>
      </c>
      <c r="AG2067" s="18" t="str">
        <f t="shared" si="597"/>
        <v/>
      </c>
      <c r="AH2067" s="18" t="str">
        <f t="shared" si="598"/>
        <v/>
      </c>
      <c r="AI2067" s="19" t="str">
        <f t="shared" si="599"/>
        <v/>
      </c>
      <c r="AJ2067" s="19" t="str">
        <f t="shared" si="600"/>
        <v/>
      </c>
      <c r="AK2067" s="19" t="str">
        <f t="shared" si="601"/>
        <v/>
      </c>
    </row>
    <row r="2068" spans="2:37" x14ac:dyDescent="0.15">
      <c r="B2068" s="51" t="str">
        <f>IFERROR(IF(AND(AF2068=1,AI2068=1),MAX($B$5:B2067)+1,""),"")</f>
        <v/>
      </c>
      <c r="C2068" s="51" t="str">
        <f>IFERROR(IF(AND(AG2068=1,AJ2068=1),MAX($C$5:C2067)+1,""),"")</f>
        <v/>
      </c>
      <c r="D2068" s="51" t="str">
        <f>IFERROR(IF(AND(AH2068=1,AK2068=1),MAX($D$5:D2067)+1,""),"")</f>
        <v/>
      </c>
      <c r="F2068" s="5" t="s">
        <v>4233</v>
      </c>
      <c r="G2068" s="5" t="s">
        <v>4234</v>
      </c>
      <c r="H2068" s="12">
        <f>IFERROR([1]!EM_S_STM07_IS(F2068,"9",$H$1,"1")/1000000,"")</f>
        <v>1762.4346498800001</v>
      </c>
      <c r="I2068" s="12">
        <f>IFERROR([1]!EM_S_STM07_IS(F2068,"9",$I$1,"1")/1000000,"")</f>
        <v>1765.5754819400001</v>
      </c>
      <c r="J2068" s="12">
        <f>IFERROR([1]!EM_S_STM07_IS(F2068,"9",$J$1,"1")/1000000,"")</f>
        <v>1651.84299852</v>
      </c>
      <c r="K2068" s="12">
        <f>IFERROR([1]!EM_S_STM07_IS(F2068,"9",$K$1,"1")/1000000,"")</f>
        <v>1606.8642544500001</v>
      </c>
      <c r="L2068" s="12">
        <f>IFERROR([1]!EM_S_STM07_IS(F2068,"9",$L$1,"1")/1000000,"")</f>
        <v>1343.9318137100001</v>
      </c>
      <c r="M2068" s="13">
        <f>IFERROR([1]!EM_S_STM07_IS(F2068,"9",$M$1,"1")/1000000,"")</f>
        <v>1010.1023921699999</v>
      </c>
      <c r="N2068" s="12">
        <f>IFERROR([1]!EM_S_STM07_IS(F2068,"61",$N$1,"1")/1000000,"")</f>
        <v>137.44993624</v>
      </c>
      <c r="O2068" s="12">
        <f>IFERROR([1]!EM_S_STM07_IS(F2068,"61",$O$1,"1")/1000000,"")</f>
        <v>95.603555700000001</v>
      </c>
      <c r="P2068" s="12">
        <f>IFERROR([1]!EM_S_STM07_IS(F2068,"61",$P$1,"1")/1000000,"")</f>
        <v>33.929523600000003</v>
      </c>
      <c r="Q2068" s="12">
        <f>IFERROR([1]!EM_S_STM07_IS(F2068,"61",$Q$1,"1")/1000000,"")</f>
        <v>27.725797449999998</v>
      </c>
      <c r="R2068" s="12">
        <f>IFERROR([1]!EM_S_STM07_IS(F2068,"61",$R$1,"1")/1000000,"")</f>
        <v>82.905273249999993</v>
      </c>
      <c r="S2068" s="12">
        <f>IFERROR([1]!EM_S_STM07_IS(F2068,"61",$S$1,"1")/1000000,"")</f>
        <v>139.88453746000002</v>
      </c>
      <c r="T2068" s="20">
        <f t="shared" si="584"/>
        <v>-0.10535554316487628</v>
      </c>
      <c r="U2068" s="20">
        <f t="shared" si="585"/>
        <v>3.5176924424287215E-3</v>
      </c>
      <c r="V2068" s="14">
        <f t="shared" si="586"/>
        <v>1.7820984512611263E-3</v>
      </c>
      <c r="W2068" s="14">
        <f t="shared" si="587"/>
        <v>-6.4416664471932839E-2</v>
      </c>
      <c r="X2068" s="14">
        <f t="shared" si="588"/>
        <v>-2.7229430466636055E-2</v>
      </c>
      <c r="Y2068" s="14">
        <f t="shared" si="589"/>
        <v>-0.16363077342211266</v>
      </c>
      <c r="Z2068" s="15">
        <f t="shared" si="590"/>
        <v>-0.24839758843005966</v>
      </c>
      <c r="AA2068" s="14">
        <f t="shared" si="591"/>
        <v>-0.30444816261633212</v>
      </c>
      <c r="AB2068" s="14">
        <f t="shared" si="592"/>
        <v>-0.64510186518094115</v>
      </c>
      <c r="AC2068" s="14">
        <f t="shared" si="593"/>
        <v>-0.18284153420886831</v>
      </c>
      <c r="AD2068" s="14">
        <f t="shared" si="594"/>
        <v>1.9901853463190469</v>
      </c>
      <c r="AE2068" s="14">
        <f t="shared" si="595"/>
        <v>0.6872815440602873</v>
      </c>
      <c r="AF2068" s="18" t="str">
        <f t="shared" si="596"/>
        <v/>
      </c>
      <c r="AG2068" s="18" t="str">
        <f t="shared" si="597"/>
        <v/>
      </c>
      <c r="AH2068" s="18" t="str">
        <f t="shared" si="598"/>
        <v/>
      </c>
      <c r="AI2068" s="19" t="str">
        <f t="shared" si="599"/>
        <v/>
      </c>
      <c r="AJ2068" s="19" t="str">
        <f t="shared" si="600"/>
        <v/>
      </c>
      <c r="AK2068" s="19" t="str">
        <f t="shared" si="601"/>
        <v/>
      </c>
    </row>
    <row r="2069" spans="2:37" x14ac:dyDescent="0.15">
      <c r="B2069" s="51" t="str">
        <f>IFERROR(IF(AND(AF2069=1,AI2069=1),MAX($B$5:B2068)+1,""),"")</f>
        <v/>
      </c>
      <c r="C2069" s="51" t="str">
        <f>IFERROR(IF(AND(AG2069=1,AJ2069=1),MAX($C$5:C2068)+1,""),"")</f>
        <v/>
      </c>
      <c r="D2069" s="51" t="str">
        <f>IFERROR(IF(AND(AH2069=1,AK2069=1),MAX($D$5:D2068)+1,""),"")</f>
        <v/>
      </c>
      <c r="F2069" s="5" t="s">
        <v>4235</v>
      </c>
      <c r="G2069" s="5" t="s">
        <v>4236</v>
      </c>
      <c r="H2069" s="12">
        <f>IFERROR([1]!EM_S_STM07_IS(F2069,"9",$H$1,"1")/1000000,"")</f>
        <v>1329.3247031800001</v>
      </c>
      <c r="I2069" s="12">
        <f>IFERROR([1]!EM_S_STM07_IS(F2069,"9",$I$1,"1")/1000000,"")</f>
        <v>1960.95005036</v>
      </c>
      <c r="J2069" s="12">
        <f>IFERROR([1]!EM_S_STM07_IS(F2069,"9",$J$1,"1")/1000000,"")</f>
        <v>3504.1646323</v>
      </c>
      <c r="K2069" s="12">
        <f>IFERROR([1]!EM_S_STM07_IS(F2069,"9",$K$1,"1")/1000000,"")</f>
        <v>4149.87986404</v>
      </c>
      <c r="L2069" s="12">
        <f>IFERROR([1]!EM_S_STM07_IS(F2069,"9",$L$1,"1")/1000000,"")</f>
        <v>3286.7002840100004</v>
      </c>
      <c r="M2069" s="13">
        <f>IFERROR([1]!EM_S_STM07_IS(F2069,"9",$M$1,"1")/1000000,"")</f>
        <v>2761.47818349</v>
      </c>
      <c r="N2069" s="12">
        <f>IFERROR([1]!EM_S_STM07_IS(F2069,"61",$N$1,"1")/1000000,"")</f>
        <v>125.29846809</v>
      </c>
      <c r="O2069" s="12">
        <f>IFERROR([1]!EM_S_STM07_IS(F2069,"61",$O$1,"1")/1000000,"")</f>
        <v>92.854284800000002</v>
      </c>
      <c r="P2069" s="12">
        <f>IFERROR([1]!EM_S_STM07_IS(F2069,"61",$P$1,"1")/1000000,"")</f>
        <v>35.29023849</v>
      </c>
      <c r="Q2069" s="12">
        <f>IFERROR([1]!EM_S_STM07_IS(F2069,"61",$Q$1,"1")/1000000,"")</f>
        <v>11.07497788</v>
      </c>
      <c r="R2069" s="12">
        <f>IFERROR([1]!EM_S_STM07_IS(F2069,"61",$R$1,"1")/1000000,"")</f>
        <v>-574.69989428999997</v>
      </c>
      <c r="S2069" s="12">
        <f>IFERROR([1]!EM_S_STM07_IS(F2069,"61",$S$1,"1")/1000000,"")</f>
        <v>20.248315260000002</v>
      </c>
      <c r="T2069" s="20">
        <f t="shared" si="584"/>
        <v>0.15744965074295814</v>
      </c>
      <c r="U2069" s="20">
        <f t="shared" si="585"/>
        <v>-0.30547381114694516</v>
      </c>
      <c r="V2069" s="14">
        <f t="shared" si="586"/>
        <v>0.47514752841727126</v>
      </c>
      <c r="W2069" s="14">
        <f t="shared" si="587"/>
        <v>0.78697291736558506</v>
      </c>
      <c r="X2069" s="14">
        <f t="shared" si="588"/>
        <v>0.18427080331444851</v>
      </c>
      <c r="Y2069" s="14">
        <f t="shared" si="589"/>
        <v>-0.20800110082938045</v>
      </c>
      <c r="Z2069" s="15">
        <f t="shared" si="590"/>
        <v>-0.15980225001812251</v>
      </c>
      <c r="AA2069" s="14">
        <f t="shared" si="591"/>
        <v>-0.25893519517489894</v>
      </c>
      <c r="AB2069" s="14">
        <f t="shared" si="592"/>
        <v>-0.61993957989109405</v>
      </c>
      <c r="AC2069" s="14">
        <f t="shared" si="593"/>
        <v>-0.68617446767501289</v>
      </c>
      <c r="AD2069" s="14">
        <f t="shared" si="594"/>
        <v>-52.891741953528843</v>
      </c>
      <c r="AE2069" s="14">
        <f t="shared" si="595"/>
        <v>1.0352328501556718</v>
      </c>
      <c r="AF2069" s="18" t="str">
        <f t="shared" si="596"/>
        <v/>
      </c>
      <c r="AG2069" s="18" t="str">
        <f t="shared" si="597"/>
        <v/>
      </c>
      <c r="AH2069" s="18" t="str">
        <f t="shared" si="598"/>
        <v/>
      </c>
      <c r="AI2069" s="19" t="str">
        <f t="shared" si="599"/>
        <v/>
      </c>
      <c r="AJ2069" s="19" t="str">
        <f t="shared" si="600"/>
        <v/>
      </c>
      <c r="AK2069" s="19" t="str">
        <f t="shared" si="601"/>
        <v/>
      </c>
    </row>
    <row r="2070" spans="2:37" x14ac:dyDescent="0.15">
      <c r="B2070" s="51" t="str">
        <f>IFERROR(IF(AND(AF2070=1,AI2070=1),MAX($B$5:B2069)+1,""),"")</f>
        <v/>
      </c>
      <c r="C2070" s="51" t="str">
        <f>IFERROR(IF(AND(AG2070=1,AJ2070=1),MAX($C$5:C2069)+1,""),"")</f>
        <v/>
      </c>
      <c r="D2070" s="51" t="str">
        <f>IFERROR(IF(AND(AH2070=1,AK2070=1),MAX($D$5:D2069)+1,""),"")</f>
        <v/>
      </c>
      <c r="F2070" s="5" t="s">
        <v>4237</v>
      </c>
      <c r="G2070" s="5" t="s">
        <v>4238</v>
      </c>
      <c r="H2070" s="12">
        <f>IFERROR([1]!EM_S_STM07_IS(F2070,"9",$H$1,"1")/1000000,"")</f>
        <v>923.45665183000006</v>
      </c>
      <c r="I2070" s="12">
        <f>IFERROR([1]!EM_S_STM07_IS(F2070,"9",$I$1,"1")/1000000,"")</f>
        <v>974.39259134000008</v>
      </c>
      <c r="J2070" s="12">
        <f>IFERROR([1]!EM_S_STM07_IS(F2070,"9",$J$1,"1")/1000000,"")</f>
        <v>767.14459007000005</v>
      </c>
      <c r="K2070" s="12">
        <f>IFERROR([1]!EM_S_STM07_IS(F2070,"9",$K$1,"1")/1000000,"")</f>
        <v>719.69434758</v>
      </c>
      <c r="L2070" s="12">
        <f>IFERROR([1]!EM_S_STM07_IS(F2070,"9",$L$1,"1")/1000000,"")</f>
        <v>725.81992273000003</v>
      </c>
      <c r="M2070" s="13">
        <f>IFERROR([1]!EM_S_STM07_IS(F2070,"9",$M$1,"1")/1000000,"")</f>
        <v>542.37614212999995</v>
      </c>
      <c r="N2070" s="12">
        <f>IFERROR([1]!EM_S_STM07_IS(F2070,"61",$N$1,"1")/1000000,"")</f>
        <v>-140.54234993</v>
      </c>
      <c r="O2070" s="12">
        <f>IFERROR([1]!EM_S_STM07_IS(F2070,"61",$O$1,"1")/1000000,"")</f>
        <v>14.469420250000001</v>
      </c>
      <c r="P2070" s="12">
        <f>IFERROR([1]!EM_S_STM07_IS(F2070,"61",$P$1,"1")/1000000,"")</f>
        <v>-144.68329122</v>
      </c>
      <c r="Q2070" s="12">
        <f>IFERROR([1]!EM_S_STM07_IS(F2070,"61",$Q$1,"1")/1000000,"")</f>
        <v>-194.63928071999999</v>
      </c>
      <c r="R2070" s="12">
        <f>IFERROR([1]!EM_S_STM07_IS(F2070,"61",$R$1,"1")/1000000,"")</f>
        <v>34.988394249999999</v>
      </c>
      <c r="S2070" s="12">
        <f>IFERROR([1]!EM_S_STM07_IS(F2070,"61",$S$1,"1")/1000000,"")</f>
        <v>-24.59651495</v>
      </c>
      <c r="T2070" s="20">
        <f t="shared" si="584"/>
        <v>-0.1009645583967691</v>
      </c>
      <c r="U2070" s="20" t="str">
        <f t="shared" si="585"/>
        <v/>
      </c>
      <c r="V2070" s="14">
        <f t="shared" si="586"/>
        <v>5.5157910670805228E-2</v>
      </c>
      <c r="W2070" s="14">
        <f t="shared" si="587"/>
        <v>-0.21269455772953827</v>
      </c>
      <c r="X2070" s="14">
        <f t="shared" si="588"/>
        <v>-6.1853062778778549E-2</v>
      </c>
      <c r="Y2070" s="14">
        <f t="shared" si="589"/>
        <v>8.5113564815362443E-3</v>
      </c>
      <c r="Z2070" s="15">
        <f t="shared" si="590"/>
        <v>-0.25274007347445032</v>
      </c>
      <c r="AA2070" s="14">
        <f t="shared" si="591"/>
        <v>1.1029541647567926</v>
      </c>
      <c r="AB2070" s="14">
        <f t="shared" si="592"/>
        <v>-10.999245907589145</v>
      </c>
      <c r="AC2070" s="14">
        <f t="shared" si="593"/>
        <v>-0.34527822168517563</v>
      </c>
      <c r="AD2070" s="14">
        <f t="shared" si="594"/>
        <v>1.1797601908544497</v>
      </c>
      <c r="AE2070" s="14">
        <f t="shared" si="595"/>
        <v>-1.7029906766870275</v>
      </c>
      <c r="AF2070" s="18" t="str">
        <f t="shared" si="596"/>
        <v/>
      </c>
      <c r="AG2070" s="18" t="str">
        <f t="shared" si="597"/>
        <v/>
      </c>
      <c r="AH2070" s="18" t="str">
        <f t="shared" si="598"/>
        <v/>
      </c>
      <c r="AI2070" s="19" t="str">
        <f t="shared" si="599"/>
        <v/>
      </c>
      <c r="AJ2070" s="19" t="str">
        <f t="shared" si="600"/>
        <v/>
      </c>
      <c r="AK2070" s="19" t="str">
        <f t="shared" si="601"/>
        <v/>
      </c>
    </row>
    <row r="2071" spans="2:37" x14ac:dyDescent="0.15">
      <c r="B2071" s="51" t="str">
        <f>IFERROR(IF(AND(AF2071=1,AI2071=1),MAX($B$5:B2070)+1,""),"")</f>
        <v/>
      </c>
      <c r="C2071" s="51" t="str">
        <f>IFERROR(IF(AND(AG2071=1,AJ2071=1),MAX($C$5:C2070)+1,""),"")</f>
        <v/>
      </c>
      <c r="D2071" s="51" t="str">
        <f>IFERROR(IF(AND(AH2071=1,AK2071=1),MAX($D$5:D2070)+1,""),"")</f>
        <v/>
      </c>
      <c r="F2071" s="5" t="s">
        <v>4239</v>
      </c>
      <c r="G2071" s="5" t="s">
        <v>4240</v>
      </c>
      <c r="H2071" s="12">
        <f>IFERROR([1]!EM_S_STM07_IS(F2071,"9",$H$1,"1")/1000000,"")</f>
        <v>2168.5756309499998</v>
      </c>
      <c r="I2071" s="12">
        <f>IFERROR([1]!EM_S_STM07_IS(F2071,"9",$I$1,"1")/1000000,"")</f>
        <v>2315.4870465700001</v>
      </c>
      <c r="J2071" s="12">
        <f>IFERROR([1]!EM_S_STM07_IS(F2071,"9",$J$1,"1")/1000000,"")</f>
        <v>1919.16073394</v>
      </c>
      <c r="K2071" s="12">
        <f>IFERROR([1]!EM_S_STM07_IS(F2071,"9",$K$1,"1")/1000000,"")</f>
        <v>1816.2177562699999</v>
      </c>
      <c r="L2071" s="12">
        <f>IFERROR([1]!EM_S_STM07_IS(F2071,"9",$L$1,"1")/1000000,"")</f>
        <v>1833.3662551899999</v>
      </c>
      <c r="M2071" s="13">
        <f>IFERROR([1]!EM_S_STM07_IS(F2071,"9",$M$1,"1")/1000000,"")</f>
        <v>1538.9043563</v>
      </c>
      <c r="N2071" s="12">
        <f>IFERROR([1]!EM_S_STM07_IS(F2071,"61",$N$1,"1")/1000000,"")</f>
        <v>11.419340779999999</v>
      </c>
      <c r="O2071" s="12">
        <f>IFERROR([1]!EM_S_STM07_IS(F2071,"61",$O$1,"1")/1000000,"")</f>
        <v>8.5627913599999985</v>
      </c>
      <c r="P2071" s="12">
        <f>IFERROR([1]!EM_S_STM07_IS(F2071,"61",$P$1,"1")/1000000,"")</f>
        <v>-255.28879538999999</v>
      </c>
      <c r="Q2071" s="12">
        <f>IFERROR([1]!EM_S_STM07_IS(F2071,"61",$Q$1,"1")/1000000,"")</f>
        <v>24.287443700000001</v>
      </c>
      <c r="R2071" s="12">
        <f>IFERROR([1]!EM_S_STM07_IS(F2071,"61",$R$1,"1")/1000000,"")</f>
        <v>76.793989010000004</v>
      </c>
      <c r="S2071" s="12">
        <f>IFERROR([1]!EM_S_STM07_IS(F2071,"61",$S$1,"1")/1000000,"")</f>
        <v>233.31187883999999</v>
      </c>
      <c r="T2071" s="20">
        <f t="shared" si="584"/>
        <v>-6.6299887401908064E-2</v>
      </c>
      <c r="U2071" s="20">
        <f t="shared" si="585"/>
        <v>0.82834927336348185</v>
      </c>
      <c r="V2071" s="14">
        <f t="shared" si="586"/>
        <v>6.7745580796571989E-2</v>
      </c>
      <c r="W2071" s="14">
        <f t="shared" si="587"/>
        <v>-0.1711632605404077</v>
      </c>
      <c r="X2071" s="14">
        <f t="shared" si="588"/>
        <v>-5.363958101553077E-2</v>
      </c>
      <c r="Y2071" s="14">
        <f t="shared" si="589"/>
        <v>9.4418738396315743E-3</v>
      </c>
      <c r="Z2071" s="15">
        <f t="shared" si="590"/>
        <v>-0.16061269703007788</v>
      </c>
      <c r="AA2071" s="14">
        <f t="shared" si="591"/>
        <v>-0.25015011593339986</v>
      </c>
      <c r="AB2071" s="14">
        <f t="shared" si="592"/>
        <v>-30.813735341322158</v>
      </c>
      <c r="AC2071" s="14">
        <f t="shared" si="593"/>
        <v>1.0951371315098124</v>
      </c>
      <c r="AD2071" s="14">
        <f t="shared" si="594"/>
        <v>2.1618802686097429</v>
      </c>
      <c r="AE2071" s="14">
        <f t="shared" si="595"/>
        <v>2.0381528795127242</v>
      </c>
      <c r="AF2071" s="18" t="str">
        <f t="shared" si="596"/>
        <v/>
      </c>
      <c r="AG2071" s="18">
        <f t="shared" si="597"/>
        <v>1</v>
      </c>
      <c r="AH2071" s="18" t="str">
        <f t="shared" si="598"/>
        <v/>
      </c>
      <c r="AI2071" s="19" t="str">
        <f t="shared" si="599"/>
        <v/>
      </c>
      <c r="AJ2071" s="19" t="str">
        <f t="shared" si="600"/>
        <v/>
      </c>
      <c r="AK2071" s="19" t="str">
        <f t="shared" si="601"/>
        <v/>
      </c>
    </row>
    <row r="2072" spans="2:37" x14ac:dyDescent="0.15">
      <c r="B2072" s="51" t="str">
        <f>IFERROR(IF(AND(AF2072=1,AI2072=1),MAX($B$5:B2071)+1,""),"")</f>
        <v/>
      </c>
      <c r="C2072" s="51" t="str">
        <f>IFERROR(IF(AND(AG2072=1,AJ2072=1),MAX($C$5:C2071)+1,""),"")</f>
        <v/>
      </c>
      <c r="D2072" s="51" t="str">
        <f>IFERROR(IF(AND(AH2072=1,AK2072=1),MAX($D$5:D2071)+1,""),"")</f>
        <v/>
      </c>
      <c r="F2072" s="5" t="s">
        <v>4241</v>
      </c>
      <c r="G2072" s="5" t="s">
        <v>4242</v>
      </c>
      <c r="H2072" s="12">
        <f>IFERROR([1]!EM_S_STM07_IS(F2072,"9",$H$1,"1")/1000000,"")</f>
        <v>2584.8983590500002</v>
      </c>
      <c r="I2072" s="12">
        <f>IFERROR([1]!EM_S_STM07_IS(F2072,"9",$I$1,"1")/1000000,"")</f>
        <v>2586.4555066599996</v>
      </c>
      <c r="J2072" s="12">
        <f>IFERROR([1]!EM_S_STM07_IS(F2072,"9",$J$1,"1")/1000000,"")</f>
        <v>3356.6995224099996</v>
      </c>
      <c r="K2072" s="12">
        <f>IFERROR([1]!EM_S_STM07_IS(F2072,"9",$K$1,"1")/1000000,"")</f>
        <v>3491.0853349099998</v>
      </c>
      <c r="L2072" s="12">
        <f>IFERROR([1]!EM_S_STM07_IS(F2072,"9",$L$1,"1")/1000000,"")</f>
        <v>3116.0333412600003</v>
      </c>
      <c r="M2072" s="13">
        <f>IFERROR([1]!EM_S_STM07_IS(F2072,"9",$M$1,"1")/1000000,"")</f>
        <v>1794.4543184500001</v>
      </c>
      <c r="N2072" s="12">
        <f>IFERROR([1]!EM_S_STM07_IS(F2072,"61",$N$1,"1")/1000000,"")</f>
        <v>95.477962599999998</v>
      </c>
      <c r="O2072" s="12">
        <f>IFERROR([1]!EM_S_STM07_IS(F2072,"61",$O$1,"1")/1000000,"")</f>
        <v>70.198567120000007</v>
      </c>
      <c r="P2072" s="12">
        <f>IFERROR([1]!EM_S_STM07_IS(F2072,"61",$P$1,"1")/1000000,"")</f>
        <v>288.43207181999998</v>
      </c>
      <c r="Q2072" s="12">
        <f>IFERROR([1]!EM_S_STM07_IS(F2072,"61",$Q$1,"1")/1000000,"")</f>
        <v>122.75534058</v>
      </c>
      <c r="R2072" s="12">
        <f>IFERROR([1]!EM_S_STM07_IS(F2072,"61",$R$1,"1")/1000000,"")</f>
        <v>-192.38078544999999</v>
      </c>
      <c r="S2072" s="12">
        <f>IFERROR([1]!EM_S_STM07_IS(F2072,"61",$S$1,"1")/1000000,"")</f>
        <v>-609.97906696000007</v>
      </c>
      <c r="T2072" s="20">
        <f t="shared" si="584"/>
        <v>-7.0396420733660037E-2</v>
      </c>
      <c r="U2072" s="20">
        <f t="shared" si="585"/>
        <v>-2.4490466181761343</v>
      </c>
      <c r="V2072" s="14">
        <f t="shared" si="586"/>
        <v>6.0240187183674355E-4</v>
      </c>
      <c r="W2072" s="14">
        <f t="shared" si="587"/>
        <v>0.29779905889224012</v>
      </c>
      <c r="X2072" s="14">
        <f t="shared" si="588"/>
        <v>4.0035103411197072E-2</v>
      </c>
      <c r="Y2072" s="14">
        <f t="shared" si="589"/>
        <v>-0.10743134517497217</v>
      </c>
      <c r="Z2072" s="15">
        <f t="shared" si="590"/>
        <v>-0.42412223428764922</v>
      </c>
      <c r="AA2072" s="14">
        <f t="shared" si="591"/>
        <v>-0.26476680892225063</v>
      </c>
      <c r="AB2072" s="14">
        <f t="shared" si="592"/>
        <v>3.1088028381967341</v>
      </c>
      <c r="AC2072" s="14">
        <f t="shared" si="593"/>
        <v>-0.57440467765801317</v>
      </c>
      <c r="AD2072" s="14">
        <f t="shared" si="594"/>
        <v>-2.5671887230407293</v>
      </c>
      <c r="AE2072" s="14">
        <f t="shared" si="595"/>
        <v>-2.1706860200887079</v>
      </c>
      <c r="AF2072" s="18" t="str">
        <f t="shared" si="596"/>
        <v/>
      </c>
      <c r="AG2072" s="18" t="str">
        <f t="shared" si="597"/>
        <v/>
      </c>
      <c r="AH2072" s="18" t="str">
        <f t="shared" si="598"/>
        <v/>
      </c>
      <c r="AI2072" s="19" t="str">
        <f t="shared" si="599"/>
        <v/>
      </c>
      <c r="AJ2072" s="19" t="str">
        <f t="shared" si="600"/>
        <v/>
      </c>
      <c r="AK2072" s="19" t="str">
        <f t="shared" si="601"/>
        <v/>
      </c>
    </row>
    <row r="2073" spans="2:37" x14ac:dyDescent="0.15">
      <c r="B2073" s="51" t="str">
        <f>IFERROR(IF(AND(AF2073=1,AI2073=1),MAX($B$5:B2072)+1,""),"")</f>
        <v/>
      </c>
      <c r="C2073" s="51" t="str">
        <f>IFERROR(IF(AND(AG2073=1,AJ2073=1),MAX($C$5:C2072)+1,""),"")</f>
        <v/>
      </c>
      <c r="D2073" s="51" t="str">
        <f>IFERROR(IF(AND(AH2073=1,AK2073=1),MAX($D$5:D2072)+1,""),"")</f>
        <v/>
      </c>
      <c r="F2073" s="5" t="s">
        <v>4243</v>
      </c>
      <c r="G2073" s="5" t="s">
        <v>4244</v>
      </c>
      <c r="H2073" s="12">
        <f>IFERROR([1]!EM_S_STM07_IS(F2073,"9",$H$1,"1")/1000000,"")</f>
        <v>12857.74387708</v>
      </c>
      <c r="I2073" s="12">
        <f>IFERROR([1]!EM_S_STM07_IS(F2073,"9",$I$1,"1")/1000000,"")</f>
        <v>14308.07341341</v>
      </c>
      <c r="J2073" s="12">
        <f>IFERROR([1]!EM_S_STM07_IS(F2073,"9",$J$1,"1")/1000000,"")</f>
        <v>13136.15127013</v>
      </c>
      <c r="K2073" s="12">
        <f>IFERROR([1]!EM_S_STM07_IS(F2073,"9",$K$1,"1")/1000000,"")</f>
        <v>15650.75895718</v>
      </c>
      <c r="L2073" s="12">
        <f>IFERROR([1]!EM_S_STM07_IS(F2073,"9",$L$1,"1")/1000000,"")</f>
        <v>14372.964348879999</v>
      </c>
      <c r="M2073" s="13">
        <f>IFERROR([1]!EM_S_STM07_IS(F2073,"9",$M$1,"1")/1000000,"")</f>
        <v>12452.84109971</v>
      </c>
      <c r="N2073" s="12">
        <f>IFERROR([1]!EM_S_STM07_IS(F2073,"61",$N$1,"1")/1000000,"")</f>
        <v>596.26259588000005</v>
      </c>
      <c r="O2073" s="12">
        <f>IFERROR([1]!EM_S_STM07_IS(F2073,"61",$O$1,"1")/1000000,"")</f>
        <v>155.94373627000002</v>
      </c>
      <c r="P2073" s="12">
        <f>IFERROR([1]!EM_S_STM07_IS(F2073,"61",$P$1,"1")/1000000,"")</f>
        <v>43.583990100000001</v>
      </c>
      <c r="Q2073" s="12">
        <f>IFERROR([1]!EM_S_STM07_IS(F2073,"61",$Q$1,"1")/1000000,"")</f>
        <v>76.404712569999987</v>
      </c>
      <c r="R2073" s="12">
        <f>IFERROR([1]!EM_S_STM07_IS(F2073,"61",$R$1,"1")/1000000,"")</f>
        <v>-712.58269008000002</v>
      </c>
      <c r="S2073" s="12">
        <f>IFERROR([1]!EM_S_STM07_IS(F2073,"61",$S$1,"1")/1000000,"")</f>
        <v>47.622308009999998</v>
      </c>
      <c r="T2073" s="20">
        <f t="shared" si="584"/>
        <v>-6.3790605548110779E-3</v>
      </c>
      <c r="U2073" s="20">
        <f t="shared" si="585"/>
        <v>-0.39678160798008766</v>
      </c>
      <c r="V2073" s="14">
        <f t="shared" si="586"/>
        <v>0.11279813552013068</v>
      </c>
      <c r="W2073" s="14">
        <f t="shared" si="587"/>
        <v>-8.1906355203743661E-2</v>
      </c>
      <c r="X2073" s="14">
        <f t="shared" si="588"/>
        <v>0.19142651719974557</v>
      </c>
      <c r="Y2073" s="14">
        <f t="shared" si="589"/>
        <v>-8.1644258390024899E-2</v>
      </c>
      <c r="Z2073" s="15">
        <f t="shared" si="590"/>
        <v>-0.13359270937867618</v>
      </c>
      <c r="AA2073" s="14">
        <f t="shared" si="591"/>
        <v>-0.73846466750132311</v>
      </c>
      <c r="AB2073" s="14">
        <f t="shared" si="592"/>
        <v>-0.72051464751018313</v>
      </c>
      <c r="AC2073" s="14">
        <f t="shared" si="593"/>
        <v>0.75304538190962889</v>
      </c>
      <c r="AD2073" s="14">
        <f t="shared" si="594"/>
        <v>-10.326423280856538</v>
      </c>
      <c r="AE2073" s="14">
        <f t="shared" si="595"/>
        <v>1.066830570925956</v>
      </c>
      <c r="AF2073" s="18" t="str">
        <f t="shared" si="596"/>
        <v/>
      </c>
      <c r="AG2073" s="18" t="str">
        <f t="shared" si="597"/>
        <v/>
      </c>
      <c r="AH2073" s="18" t="str">
        <f t="shared" si="598"/>
        <v/>
      </c>
      <c r="AI2073" s="19" t="str">
        <f t="shared" si="599"/>
        <v/>
      </c>
      <c r="AJ2073" s="19" t="str">
        <f t="shared" si="600"/>
        <v/>
      </c>
      <c r="AK2073" s="19" t="str">
        <f t="shared" si="601"/>
        <v/>
      </c>
    </row>
    <row r="2074" spans="2:37" x14ac:dyDescent="0.15">
      <c r="B2074" s="51" t="str">
        <f>IFERROR(IF(AND(AF2074=1,AI2074=1),MAX($B$5:B2073)+1,""),"")</f>
        <v/>
      </c>
      <c r="C2074" s="51" t="str">
        <f>IFERROR(IF(AND(AG2074=1,AJ2074=1),MAX($C$5:C2073)+1,""),"")</f>
        <v/>
      </c>
      <c r="D2074" s="51" t="str">
        <f>IFERROR(IF(AND(AH2074=1,AK2074=1),MAX($D$5:D2073)+1,""),"")</f>
        <v/>
      </c>
      <c r="F2074" s="5" t="s">
        <v>4245</v>
      </c>
      <c r="G2074" s="5" t="s">
        <v>4246</v>
      </c>
      <c r="H2074" s="12">
        <f>IFERROR([1]!EM_S_STM07_IS(F2074,"9",$H$1,"1")/1000000,"")</f>
        <v>992.73585537999998</v>
      </c>
      <c r="I2074" s="12">
        <f>IFERROR([1]!EM_S_STM07_IS(F2074,"9",$I$1,"1")/1000000,"")</f>
        <v>1230.1006009300002</v>
      </c>
      <c r="J2074" s="12">
        <f>IFERROR([1]!EM_S_STM07_IS(F2074,"9",$J$1,"1")/1000000,"")</f>
        <v>1087.8865677900001</v>
      </c>
      <c r="K2074" s="12">
        <f>IFERROR([1]!EM_S_STM07_IS(F2074,"9",$K$1,"1")/1000000,"")</f>
        <v>1262.71589032</v>
      </c>
      <c r="L2074" s="12">
        <f>IFERROR([1]!EM_S_STM07_IS(F2074,"9",$L$1,"1")/1000000,"")</f>
        <v>1175.97228307</v>
      </c>
      <c r="M2074" s="13">
        <f>IFERROR([1]!EM_S_STM07_IS(F2074,"9",$M$1,"1")/1000000,"")</f>
        <v>1114.7490857299999</v>
      </c>
      <c r="N2074" s="12">
        <f>IFERROR([1]!EM_S_STM07_IS(F2074,"61",$N$1,"1")/1000000,"")</f>
        <v>10.15445167</v>
      </c>
      <c r="O2074" s="12">
        <f>IFERROR([1]!EM_S_STM07_IS(F2074,"61",$O$1,"1")/1000000,"")</f>
        <v>26.743553469999998</v>
      </c>
      <c r="P2074" s="12">
        <f>IFERROR([1]!EM_S_STM07_IS(F2074,"61",$P$1,"1")/1000000,"")</f>
        <v>8.4141483699999995</v>
      </c>
      <c r="Q2074" s="12">
        <f>IFERROR([1]!EM_S_STM07_IS(F2074,"61",$Q$1,"1")/1000000,"")</f>
        <v>11.53420232</v>
      </c>
      <c r="R2074" s="12">
        <f>IFERROR([1]!EM_S_STM07_IS(F2074,"61",$R$1,"1")/1000000,"")</f>
        <v>25.698436609999998</v>
      </c>
      <c r="S2074" s="12">
        <f>IFERROR([1]!EM_S_STM07_IS(F2074,"61",$S$1,"1")/1000000,"")</f>
        <v>29.84475355</v>
      </c>
      <c r="T2074" s="20">
        <f t="shared" si="584"/>
        <v>2.3454838191343308E-2</v>
      </c>
      <c r="U2074" s="20">
        <f t="shared" si="585"/>
        <v>0.24063007216707155</v>
      </c>
      <c r="V2074" s="14">
        <f t="shared" si="586"/>
        <v>0.23910161425482268</v>
      </c>
      <c r="W2074" s="14">
        <f t="shared" si="587"/>
        <v>-0.11561170934513906</v>
      </c>
      <c r="X2074" s="14">
        <f t="shared" si="588"/>
        <v>0.16070547031861876</v>
      </c>
      <c r="Y2074" s="14">
        <f t="shared" si="589"/>
        <v>-6.8696060542975529E-2</v>
      </c>
      <c r="Z2074" s="15">
        <f t="shared" si="590"/>
        <v>-5.2061768990141873E-2</v>
      </c>
      <c r="AA2074" s="14">
        <f t="shared" si="591"/>
        <v>1.6336777542612497</v>
      </c>
      <c r="AB2074" s="14">
        <f t="shared" si="592"/>
        <v>-0.68537657572548449</v>
      </c>
      <c r="AC2074" s="14">
        <f t="shared" si="593"/>
        <v>0.37081042700938266</v>
      </c>
      <c r="AD2074" s="14">
        <f t="shared" si="594"/>
        <v>1.2280202737071459</v>
      </c>
      <c r="AE2074" s="14">
        <f t="shared" si="595"/>
        <v>0.16134510448727263</v>
      </c>
      <c r="AF2074" s="18" t="str">
        <f t="shared" si="596"/>
        <v/>
      </c>
      <c r="AG2074" s="18">
        <f t="shared" si="597"/>
        <v>1</v>
      </c>
      <c r="AH2074" s="18" t="str">
        <f t="shared" si="598"/>
        <v/>
      </c>
      <c r="AI2074" s="19" t="str">
        <f t="shared" si="599"/>
        <v/>
      </c>
      <c r="AJ2074" s="19" t="str">
        <f t="shared" si="600"/>
        <v/>
      </c>
      <c r="AK2074" s="19" t="str">
        <f t="shared" si="601"/>
        <v/>
      </c>
    </row>
    <row r="2075" spans="2:37" x14ac:dyDescent="0.15">
      <c r="B2075" s="51" t="str">
        <f>IFERROR(IF(AND(AF2075=1,AI2075=1),MAX($B$5:B2074)+1,""),"")</f>
        <v/>
      </c>
      <c r="C2075" s="51" t="str">
        <f>IFERROR(IF(AND(AG2075=1,AJ2075=1),MAX($C$5:C2074)+1,""),"")</f>
        <v/>
      </c>
      <c r="D2075" s="51" t="str">
        <f>IFERROR(IF(AND(AH2075=1,AK2075=1),MAX($D$5:D2074)+1,""),"")</f>
        <v/>
      </c>
      <c r="F2075" s="5" t="s">
        <v>4247</v>
      </c>
      <c r="G2075" s="5" t="s">
        <v>4248</v>
      </c>
      <c r="H2075" s="12">
        <f>IFERROR([1]!EM_S_STM07_IS(F2075,"9",$H$1,"1")/1000000,"")</f>
        <v>1085.62221402</v>
      </c>
      <c r="I2075" s="12">
        <f>IFERROR([1]!EM_S_STM07_IS(F2075,"9",$I$1,"1")/1000000,"")</f>
        <v>963.77378324000006</v>
      </c>
      <c r="J2075" s="12">
        <f>IFERROR([1]!EM_S_STM07_IS(F2075,"9",$J$1,"1")/1000000,"")</f>
        <v>856.12823601000002</v>
      </c>
      <c r="K2075" s="12">
        <f>IFERROR([1]!EM_S_STM07_IS(F2075,"9",$K$1,"1")/1000000,"")</f>
        <v>808.48257536000006</v>
      </c>
      <c r="L2075" s="12">
        <f>IFERROR([1]!EM_S_STM07_IS(F2075,"9",$L$1,"1")/1000000,"")</f>
        <v>918.55979310999999</v>
      </c>
      <c r="M2075" s="13">
        <f>IFERROR([1]!EM_S_STM07_IS(F2075,"9",$M$1,"1")/1000000,"")</f>
        <v>907.78234605</v>
      </c>
      <c r="N2075" s="12">
        <f>IFERROR([1]!EM_S_STM07_IS(F2075,"61",$N$1,"1")/1000000,"")</f>
        <v>138.18588019000001</v>
      </c>
      <c r="O2075" s="12">
        <f>IFERROR([1]!EM_S_STM07_IS(F2075,"61",$O$1,"1")/1000000,"")</f>
        <v>116.92028312000001</v>
      </c>
      <c r="P2075" s="12">
        <f>IFERROR([1]!EM_S_STM07_IS(F2075,"61",$P$1,"1")/1000000,"")</f>
        <v>77.002533200000002</v>
      </c>
      <c r="Q2075" s="12">
        <f>IFERROR([1]!EM_S_STM07_IS(F2075,"61",$Q$1,"1")/1000000,"")</f>
        <v>54.153851719999999</v>
      </c>
      <c r="R2075" s="12">
        <f>IFERROR([1]!EM_S_STM07_IS(F2075,"61",$R$1,"1")/1000000,"")</f>
        <v>48.230584219999997</v>
      </c>
      <c r="S2075" s="12">
        <f>IFERROR([1]!EM_S_STM07_IS(F2075,"61",$S$1,"1")/1000000,"")</f>
        <v>45.144966799999999</v>
      </c>
      <c r="T2075" s="20">
        <f t="shared" si="584"/>
        <v>-3.5148220269698216E-2</v>
      </c>
      <c r="U2075" s="20">
        <f t="shared" si="585"/>
        <v>-0.20048036513102374</v>
      </c>
      <c r="V2075" s="14">
        <f t="shared" si="586"/>
        <v>-0.11223833595740625</v>
      </c>
      <c r="W2075" s="14">
        <f t="shared" si="587"/>
        <v>-0.11169171552697654</v>
      </c>
      <c r="X2075" s="14">
        <f t="shared" si="588"/>
        <v>-5.565248130590035E-2</v>
      </c>
      <c r="Y2075" s="14">
        <f t="shared" si="589"/>
        <v>0.13615286353077541</v>
      </c>
      <c r="Z2075" s="15">
        <f t="shared" si="590"/>
        <v>-1.1732983678188664E-2</v>
      </c>
      <c r="AA2075" s="14">
        <f t="shared" si="591"/>
        <v>-0.15389124446550301</v>
      </c>
      <c r="AB2075" s="14">
        <f t="shared" si="592"/>
        <v>-0.34140996630183323</v>
      </c>
      <c r="AC2075" s="14">
        <f t="shared" si="593"/>
        <v>-0.29672636120495843</v>
      </c>
      <c r="AD2075" s="14">
        <f t="shared" si="594"/>
        <v>-0.10937850793376588</v>
      </c>
      <c r="AE2075" s="14">
        <f t="shared" si="595"/>
        <v>-6.3976364166048627E-2</v>
      </c>
      <c r="AF2075" s="18" t="str">
        <f t="shared" si="596"/>
        <v/>
      </c>
      <c r="AG2075" s="18" t="str">
        <f t="shared" si="597"/>
        <v/>
      </c>
      <c r="AH2075" s="18" t="str">
        <f t="shared" si="598"/>
        <v/>
      </c>
      <c r="AI2075" s="19" t="str">
        <f t="shared" si="599"/>
        <v/>
      </c>
      <c r="AJ2075" s="19" t="str">
        <f t="shared" si="600"/>
        <v/>
      </c>
      <c r="AK2075" s="19" t="str">
        <f t="shared" si="601"/>
        <v/>
      </c>
    </row>
    <row r="2076" spans="2:37" x14ac:dyDescent="0.15">
      <c r="B2076" s="51" t="str">
        <f>IFERROR(IF(AND(AF2076=1,AI2076=1),MAX($B$5:B2075)+1,""),"")</f>
        <v/>
      </c>
      <c r="C2076" s="51" t="str">
        <f>IFERROR(IF(AND(AG2076=1,AJ2076=1),MAX($C$5:C2075)+1,""),"")</f>
        <v/>
      </c>
      <c r="D2076" s="51" t="str">
        <f>IFERROR(IF(AND(AH2076=1,AK2076=1),MAX($D$5:D2075)+1,""),"")</f>
        <v/>
      </c>
      <c r="F2076" s="5" t="s">
        <v>4249</v>
      </c>
      <c r="G2076" s="5" t="s">
        <v>4250</v>
      </c>
      <c r="H2076" s="12">
        <f>IFERROR([1]!EM_S_STM07_IS(F2076,"9",$H$1,"1")/1000000,"")</f>
        <v>38.906388310000004</v>
      </c>
      <c r="I2076" s="12">
        <f>IFERROR([1]!EM_S_STM07_IS(F2076,"9",$I$1,"1")/1000000,"")</f>
        <v>68.400213870000002</v>
      </c>
      <c r="J2076" s="12">
        <f>IFERROR([1]!EM_S_STM07_IS(F2076,"9",$J$1,"1")/1000000,"")</f>
        <v>24.88337765</v>
      </c>
      <c r="K2076" s="12">
        <f>IFERROR([1]!EM_S_STM07_IS(F2076,"9",$K$1,"1")/1000000,"")</f>
        <v>10.444483869999999</v>
      </c>
      <c r="L2076" s="12">
        <f>IFERROR([1]!EM_S_STM07_IS(F2076,"9",$L$1,"1")/1000000,"")</f>
        <v>10.578317220000001</v>
      </c>
      <c r="M2076" s="13">
        <f>IFERROR([1]!EM_S_STM07_IS(F2076,"9",$M$1,"1")/1000000,"")</f>
        <v>10.95257</v>
      </c>
      <c r="N2076" s="12">
        <f>IFERROR([1]!EM_S_STM07_IS(F2076,"61",$N$1,"1")/1000000,"")</f>
        <v>-6.39353236</v>
      </c>
      <c r="O2076" s="12">
        <f>IFERROR([1]!EM_S_STM07_IS(F2076,"61",$O$1,"1")/1000000,"")</f>
        <v>68.259059640000004</v>
      </c>
      <c r="P2076" s="12">
        <f>IFERROR([1]!EM_S_STM07_IS(F2076,"61",$P$1,"1")/1000000,"")</f>
        <v>-48.370943700000005</v>
      </c>
      <c r="Q2076" s="12">
        <f>IFERROR([1]!EM_S_STM07_IS(F2076,"61",$Q$1,"1")/1000000,"")</f>
        <v>33.563745700000005</v>
      </c>
      <c r="R2076" s="12">
        <f>IFERROR([1]!EM_S_STM07_IS(F2076,"61",$R$1,"1")/1000000,"")</f>
        <v>-10.913965510000001</v>
      </c>
      <c r="S2076" s="12">
        <f>IFERROR([1]!EM_S_STM07_IS(F2076,"61",$S$1,"1")/1000000,"")</f>
        <v>-16.108904920000001</v>
      </c>
      <c r="T2076" s="20">
        <f t="shared" si="584"/>
        <v>-0.22393334419014665</v>
      </c>
      <c r="U2076" s="20" t="str">
        <f t="shared" si="585"/>
        <v/>
      </c>
      <c r="V2076" s="14">
        <f t="shared" si="586"/>
        <v>0.7580715363502214</v>
      </c>
      <c r="W2076" s="14">
        <f t="shared" si="587"/>
        <v>-0.63620906657846388</v>
      </c>
      <c r="X2076" s="14">
        <f t="shared" si="588"/>
        <v>-0.58026261479015895</v>
      </c>
      <c r="Y2076" s="14">
        <f t="shared" si="589"/>
        <v>1.2813783013674329E-2</v>
      </c>
      <c r="Z2076" s="15">
        <f t="shared" si="590"/>
        <v>3.5379235866779865E-2</v>
      </c>
      <c r="AA2076" s="14">
        <f t="shared" si="591"/>
        <v>11.676267170719379</v>
      </c>
      <c r="AB2076" s="14">
        <f t="shared" si="592"/>
        <v>-1.7086377098528689</v>
      </c>
      <c r="AC2076" s="14">
        <f t="shared" si="593"/>
        <v>1.6938823833614807</v>
      </c>
      <c r="AD2076" s="14">
        <f t="shared" si="594"/>
        <v>-1.3251712609060795</v>
      </c>
      <c r="AE2076" s="14">
        <f t="shared" si="595"/>
        <v>-0.47599008859246428</v>
      </c>
      <c r="AF2076" s="18" t="str">
        <f t="shared" si="596"/>
        <v/>
      </c>
      <c r="AG2076" s="18" t="str">
        <f t="shared" si="597"/>
        <v/>
      </c>
      <c r="AH2076" s="18" t="str">
        <f t="shared" si="598"/>
        <v/>
      </c>
      <c r="AI2076" s="19" t="str">
        <f t="shared" si="599"/>
        <v/>
      </c>
      <c r="AJ2076" s="19" t="str">
        <f t="shared" si="600"/>
        <v/>
      </c>
      <c r="AK2076" s="19" t="str">
        <f t="shared" si="601"/>
        <v/>
      </c>
    </row>
    <row r="2077" spans="2:37" x14ac:dyDescent="0.15">
      <c r="B2077" s="51" t="str">
        <f>IFERROR(IF(AND(AF2077=1,AI2077=1),MAX($B$5:B2076)+1,""),"")</f>
        <v/>
      </c>
      <c r="C2077" s="51" t="str">
        <f>IFERROR(IF(AND(AG2077=1,AJ2077=1),MAX($C$5:C2076)+1,""),"")</f>
        <v/>
      </c>
      <c r="D2077" s="51" t="str">
        <f>IFERROR(IF(AND(AH2077=1,AK2077=1),MAX($D$5:D2076)+1,""),"")</f>
        <v/>
      </c>
      <c r="F2077" s="5" t="s">
        <v>4251</v>
      </c>
      <c r="G2077" s="5" t="s">
        <v>4252</v>
      </c>
      <c r="H2077" s="12">
        <f>IFERROR([1]!EM_S_STM07_IS(F2077,"9",$H$1,"1")/1000000,"")</f>
        <v>1334.2816659100001</v>
      </c>
      <c r="I2077" s="12">
        <f>IFERROR([1]!EM_S_STM07_IS(F2077,"9",$I$1,"1")/1000000,"")</f>
        <v>1400.5429415899998</v>
      </c>
      <c r="J2077" s="12">
        <f>IFERROR([1]!EM_S_STM07_IS(F2077,"9",$J$1,"1")/1000000,"")</f>
        <v>1268.0569430200001</v>
      </c>
      <c r="K2077" s="12">
        <f>IFERROR([1]!EM_S_STM07_IS(F2077,"9",$K$1,"1")/1000000,"")</f>
        <v>1256.1981473199999</v>
      </c>
      <c r="L2077" s="12">
        <f>IFERROR([1]!EM_S_STM07_IS(F2077,"9",$L$1,"1")/1000000,"")</f>
        <v>1373.1140521099999</v>
      </c>
      <c r="M2077" s="13">
        <f>IFERROR([1]!EM_S_STM07_IS(F2077,"9",$M$1,"1")/1000000,"")</f>
        <v>1411.4327916900002</v>
      </c>
      <c r="N2077" s="12">
        <f>IFERROR([1]!EM_S_STM07_IS(F2077,"61",$N$1,"1")/1000000,"")</f>
        <v>67.76170845</v>
      </c>
      <c r="O2077" s="12">
        <f>IFERROR([1]!EM_S_STM07_IS(F2077,"61",$O$1,"1")/1000000,"")</f>
        <v>7.5034797800000002</v>
      </c>
      <c r="P2077" s="12">
        <f>IFERROR([1]!EM_S_STM07_IS(F2077,"61",$P$1,"1")/1000000,"")</f>
        <v>15.973134439999999</v>
      </c>
      <c r="Q2077" s="12">
        <f>IFERROR([1]!EM_S_STM07_IS(F2077,"61",$Q$1,"1")/1000000,"")</f>
        <v>17.239413519999999</v>
      </c>
      <c r="R2077" s="12">
        <f>IFERROR([1]!EM_S_STM07_IS(F2077,"61",$R$1,"1")/1000000,"")</f>
        <v>4.2519580899999996</v>
      </c>
      <c r="S2077" s="12">
        <f>IFERROR([1]!EM_S_STM07_IS(F2077,"61",$S$1,"1")/1000000,"")</f>
        <v>-155.18906093000001</v>
      </c>
      <c r="T2077" s="20">
        <f t="shared" si="584"/>
        <v>1.1305890651057693E-2</v>
      </c>
      <c r="U2077" s="20">
        <f t="shared" si="585"/>
        <v>-2.1802536484101767</v>
      </c>
      <c r="V2077" s="14">
        <f t="shared" si="586"/>
        <v>4.9660635661068243E-2</v>
      </c>
      <c r="W2077" s="14">
        <f t="shared" si="587"/>
        <v>-9.4596170267790478E-2</v>
      </c>
      <c r="X2077" s="14">
        <f t="shared" si="588"/>
        <v>-9.3519425647852483E-3</v>
      </c>
      <c r="Y2077" s="14">
        <f t="shared" si="589"/>
        <v>9.3071228483683821E-2</v>
      </c>
      <c r="Z2077" s="15">
        <f t="shared" si="590"/>
        <v>2.7906450684935951E-2</v>
      </c>
      <c r="AA2077" s="14">
        <f t="shared" si="591"/>
        <v>-0.88926666768538365</v>
      </c>
      <c r="AB2077" s="14">
        <f t="shared" si="592"/>
        <v>1.1287635748116855</v>
      </c>
      <c r="AC2077" s="14">
        <f t="shared" si="593"/>
        <v>7.9275553884338337E-2</v>
      </c>
      <c r="AD2077" s="14">
        <f t="shared" si="594"/>
        <v>-0.75335830972050388</v>
      </c>
      <c r="AE2077" s="14">
        <f t="shared" si="595"/>
        <v>-37.498257425204308</v>
      </c>
      <c r="AF2077" s="18" t="str">
        <f t="shared" si="596"/>
        <v/>
      </c>
      <c r="AG2077" s="18" t="str">
        <f t="shared" si="597"/>
        <v/>
      </c>
      <c r="AH2077" s="18" t="str">
        <f t="shared" si="598"/>
        <v/>
      </c>
      <c r="AI2077" s="19" t="str">
        <f t="shared" si="599"/>
        <v/>
      </c>
      <c r="AJ2077" s="19" t="str">
        <f t="shared" si="600"/>
        <v/>
      </c>
      <c r="AK2077" s="19" t="str">
        <f t="shared" si="601"/>
        <v/>
      </c>
    </row>
    <row r="2078" spans="2:37" x14ac:dyDescent="0.15">
      <c r="B2078" s="51" t="str">
        <f>IFERROR(IF(AND(AF2078=1,AI2078=1),MAX($B$5:B2077)+1,""),"")</f>
        <v/>
      </c>
      <c r="C2078" s="51" t="str">
        <f>IFERROR(IF(AND(AG2078=1,AJ2078=1),MAX($C$5:C2077)+1,""),"")</f>
        <v/>
      </c>
      <c r="D2078" s="51" t="str">
        <f>IFERROR(IF(AND(AH2078=1,AK2078=1),MAX($D$5:D2077)+1,""),"")</f>
        <v/>
      </c>
      <c r="F2078" s="5" t="s">
        <v>4253</v>
      </c>
      <c r="G2078" s="5" t="s">
        <v>4254</v>
      </c>
      <c r="H2078" s="12">
        <f>IFERROR([1]!EM_S_STM07_IS(F2078,"9",$H$1,"1")/1000000,"")</f>
        <v>4218.6410752700003</v>
      </c>
      <c r="I2078" s="12">
        <f>IFERROR([1]!EM_S_STM07_IS(F2078,"9",$I$1,"1")/1000000,"")</f>
        <v>3837.6308961199998</v>
      </c>
      <c r="J2078" s="12">
        <f>IFERROR([1]!EM_S_STM07_IS(F2078,"9",$J$1,"1")/1000000,"")</f>
        <v>5198.1761387500001</v>
      </c>
      <c r="K2078" s="12">
        <f>IFERROR([1]!EM_S_STM07_IS(F2078,"9",$K$1,"1")/1000000,"")</f>
        <v>4944.1028744499999</v>
      </c>
      <c r="L2078" s="12">
        <f>IFERROR([1]!EM_S_STM07_IS(F2078,"9",$L$1,"1")/1000000,"")</f>
        <v>5703.3844369399994</v>
      </c>
      <c r="M2078" s="13">
        <f>IFERROR([1]!EM_S_STM07_IS(F2078,"9",$M$1,"1")/1000000,"")</f>
        <v>10310.748738660001</v>
      </c>
      <c r="N2078" s="12">
        <f>IFERROR([1]!EM_S_STM07_IS(F2078,"61",$N$1,"1")/1000000,"")</f>
        <v>662.91220334000002</v>
      </c>
      <c r="O2078" s="12">
        <f>IFERROR([1]!EM_S_STM07_IS(F2078,"61",$O$1,"1")/1000000,"")</f>
        <v>192.87424544000001</v>
      </c>
      <c r="P2078" s="12">
        <f>IFERROR([1]!EM_S_STM07_IS(F2078,"61",$P$1,"1")/1000000,"")</f>
        <v>286.63076393</v>
      </c>
      <c r="Q2078" s="12">
        <f>IFERROR([1]!EM_S_STM07_IS(F2078,"61",$Q$1,"1")/1000000,"")</f>
        <v>225.33757661000001</v>
      </c>
      <c r="R2078" s="12">
        <f>IFERROR([1]!EM_S_STM07_IS(F2078,"61",$R$1,"1")/1000000,"")</f>
        <v>592.81139446999998</v>
      </c>
      <c r="S2078" s="12">
        <f>IFERROR([1]!EM_S_STM07_IS(F2078,"61",$S$1,"1")/1000000,"")</f>
        <v>2569.1864937399996</v>
      </c>
      <c r="T2078" s="20">
        <f t="shared" si="584"/>
        <v>0.19570356848380621</v>
      </c>
      <c r="U2078" s="20">
        <f t="shared" si="585"/>
        <v>0.31119692866000181</v>
      </c>
      <c r="V2078" s="14">
        <f t="shared" si="586"/>
        <v>-9.0315855829383465E-2</v>
      </c>
      <c r="W2078" s="14">
        <f t="shared" si="587"/>
        <v>0.35452738407061674</v>
      </c>
      <c r="X2078" s="14">
        <f t="shared" si="588"/>
        <v>-4.8877386513704567E-2</v>
      </c>
      <c r="Y2078" s="14">
        <f t="shared" si="589"/>
        <v>0.15357317227636869</v>
      </c>
      <c r="Z2078" s="15">
        <f t="shared" si="590"/>
        <v>0.80782986885449382</v>
      </c>
      <c r="AA2078" s="14">
        <f t="shared" si="591"/>
        <v>-0.70905009069341718</v>
      </c>
      <c r="AB2078" s="14">
        <f t="shared" si="592"/>
        <v>0.48610180315217927</v>
      </c>
      <c r="AC2078" s="14">
        <f t="shared" si="593"/>
        <v>-0.21384022593949059</v>
      </c>
      <c r="AD2078" s="14">
        <f t="shared" si="594"/>
        <v>1.6307702576210816</v>
      </c>
      <c r="AE2078" s="14">
        <f t="shared" si="595"/>
        <v>3.3339020094864535</v>
      </c>
      <c r="AF2078" s="18" t="str">
        <f t="shared" si="596"/>
        <v/>
      </c>
      <c r="AG2078" s="18">
        <f t="shared" si="597"/>
        <v>1</v>
      </c>
      <c r="AH2078" s="18" t="str">
        <f t="shared" si="598"/>
        <v/>
      </c>
      <c r="AI2078" s="19" t="str">
        <f t="shared" si="599"/>
        <v/>
      </c>
      <c r="AJ2078" s="19" t="str">
        <f t="shared" si="600"/>
        <v/>
      </c>
      <c r="AK2078" s="19" t="str">
        <f t="shared" si="601"/>
        <v/>
      </c>
    </row>
    <row r="2079" spans="2:37" x14ac:dyDescent="0.15">
      <c r="B2079" s="51" t="str">
        <f>IFERROR(IF(AND(AF2079=1,AI2079=1),MAX($B$5:B2078)+1,""),"")</f>
        <v/>
      </c>
      <c r="C2079" s="51" t="str">
        <f>IFERROR(IF(AND(AG2079=1,AJ2079=1),MAX($C$5:C2078)+1,""),"")</f>
        <v/>
      </c>
      <c r="D2079" s="51" t="str">
        <f>IFERROR(IF(AND(AH2079=1,AK2079=1),MAX($D$5:D2078)+1,""),"")</f>
        <v/>
      </c>
      <c r="F2079" s="5" t="s">
        <v>4255</v>
      </c>
      <c r="G2079" s="5" t="s">
        <v>4256</v>
      </c>
      <c r="H2079" s="12">
        <f>IFERROR([1]!EM_S_STM07_IS(F2079,"9",$H$1,"1")/1000000,"")</f>
        <v>759.10528875</v>
      </c>
      <c r="I2079" s="12">
        <f>IFERROR([1]!EM_S_STM07_IS(F2079,"9",$I$1,"1")/1000000,"")</f>
        <v>832.98246472000005</v>
      </c>
      <c r="J2079" s="12">
        <f>IFERROR([1]!EM_S_STM07_IS(F2079,"9",$J$1,"1")/1000000,"")</f>
        <v>651.74150385999997</v>
      </c>
      <c r="K2079" s="12">
        <f>IFERROR([1]!EM_S_STM07_IS(F2079,"9",$K$1,"1")/1000000,"")</f>
        <v>647.76802147000001</v>
      </c>
      <c r="L2079" s="12">
        <f>IFERROR([1]!EM_S_STM07_IS(F2079,"9",$L$1,"1")/1000000,"")</f>
        <v>672.46118102000003</v>
      </c>
      <c r="M2079" s="13">
        <f>IFERROR([1]!EM_S_STM07_IS(F2079,"9",$M$1,"1")/1000000,"")</f>
        <v>599.57254435000004</v>
      </c>
      <c r="N2079" s="12">
        <f>IFERROR([1]!EM_S_STM07_IS(F2079,"61",$N$1,"1")/1000000,"")</f>
        <v>30.655746409999999</v>
      </c>
      <c r="O2079" s="12">
        <f>IFERROR([1]!EM_S_STM07_IS(F2079,"61",$O$1,"1")/1000000,"")</f>
        <v>47.190225249999997</v>
      </c>
      <c r="P2079" s="12">
        <f>IFERROR([1]!EM_S_STM07_IS(F2079,"61",$P$1,"1")/1000000,"")</f>
        <v>24.80896714</v>
      </c>
      <c r="Q2079" s="12">
        <f>IFERROR([1]!EM_S_STM07_IS(F2079,"61",$Q$1,"1")/1000000,"")</f>
        <v>12.722257130000001</v>
      </c>
      <c r="R2079" s="12">
        <f>IFERROR([1]!EM_S_STM07_IS(F2079,"61",$R$1,"1")/1000000,"")</f>
        <v>-83.446059879999993</v>
      </c>
      <c r="S2079" s="12">
        <f>IFERROR([1]!EM_S_STM07_IS(F2079,"61",$S$1,"1")/1000000,"")</f>
        <v>14.00812389</v>
      </c>
      <c r="T2079" s="20">
        <f t="shared" si="584"/>
        <v>-4.608880853896713E-2</v>
      </c>
      <c r="U2079" s="20">
        <f t="shared" si="585"/>
        <v>-0.14498523235259331</v>
      </c>
      <c r="V2079" s="14">
        <f t="shared" si="586"/>
        <v>9.7321382244157179E-2</v>
      </c>
      <c r="W2079" s="14">
        <f t="shared" si="587"/>
        <v>-0.21758076374503596</v>
      </c>
      <c r="X2079" s="14">
        <f t="shared" si="588"/>
        <v>-6.0967152873748834E-3</v>
      </c>
      <c r="Y2079" s="14">
        <f t="shared" si="589"/>
        <v>3.8120374472890878E-2</v>
      </c>
      <c r="Z2079" s="15">
        <f t="shared" si="590"/>
        <v>-0.10839084653100914</v>
      </c>
      <c r="AA2079" s="14">
        <f t="shared" si="591"/>
        <v>0.53935985178316848</v>
      </c>
      <c r="AB2079" s="14">
        <f t="shared" si="592"/>
        <v>-0.47427741638084253</v>
      </c>
      <c r="AC2079" s="14">
        <f t="shared" si="593"/>
        <v>-0.48719118138990769</v>
      </c>
      <c r="AD2079" s="14">
        <f t="shared" si="594"/>
        <v>-7.5590609455006348</v>
      </c>
      <c r="AE2079" s="14">
        <f t="shared" si="595"/>
        <v>1.1678704052671203</v>
      </c>
      <c r="AF2079" s="18" t="str">
        <f t="shared" si="596"/>
        <v/>
      </c>
      <c r="AG2079" s="18" t="str">
        <f t="shared" si="597"/>
        <v/>
      </c>
      <c r="AH2079" s="18" t="str">
        <f t="shared" si="598"/>
        <v/>
      </c>
      <c r="AI2079" s="19" t="str">
        <f t="shared" si="599"/>
        <v/>
      </c>
      <c r="AJ2079" s="19" t="str">
        <f t="shared" si="600"/>
        <v/>
      </c>
      <c r="AK2079" s="19" t="str">
        <f t="shared" si="601"/>
        <v/>
      </c>
    </row>
    <row r="2080" spans="2:37" x14ac:dyDescent="0.15">
      <c r="B2080" s="51" t="str">
        <f>IFERROR(IF(AND(AF2080=1,AI2080=1),MAX($B$5:B2079)+1,""),"")</f>
        <v/>
      </c>
      <c r="C2080" s="51" t="str">
        <f>IFERROR(IF(AND(AG2080=1,AJ2080=1),MAX($C$5:C2079)+1,""),"")</f>
        <v/>
      </c>
      <c r="D2080" s="51" t="str">
        <f>IFERROR(IF(AND(AH2080=1,AK2080=1),MAX($D$5:D2079)+1,""),"")</f>
        <v/>
      </c>
      <c r="F2080" s="5" t="s">
        <v>4257</v>
      </c>
      <c r="G2080" s="5" t="s">
        <v>4258</v>
      </c>
      <c r="H2080" s="12">
        <f>IFERROR([1]!EM_S_STM07_IS(F2080,"9",$H$1,"1")/1000000,"")</f>
        <v>1604.93482952</v>
      </c>
      <c r="I2080" s="12">
        <f>IFERROR([1]!EM_S_STM07_IS(F2080,"9",$I$1,"1")/1000000,"")</f>
        <v>1527.1401838900001</v>
      </c>
      <c r="J2080" s="12">
        <f>IFERROR([1]!EM_S_STM07_IS(F2080,"9",$J$1,"1")/1000000,"")</f>
        <v>1258.7630862000001</v>
      </c>
      <c r="K2080" s="12">
        <f>IFERROR([1]!EM_S_STM07_IS(F2080,"9",$K$1,"1")/1000000,"")</f>
        <v>910.54998674000001</v>
      </c>
      <c r="L2080" s="12">
        <f>IFERROR([1]!EM_S_STM07_IS(F2080,"9",$L$1,"1")/1000000,"")</f>
        <v>491.55740441</v>
      </c>
      <c r="M2080" s="13">
        <f>IFERROR([1]!EM_S_STM07_IS(F2080,"9",$M$1,"1")/1000000,"")</f>
        <v>438.60228198000004</v>
      </c>
      <c r="N2080" s="12">
        <f>IFERROR([1]!EM_S_STM07_IS(F2080,"61",$N$1,"1")/1000000,"")</f>
        <v>196.39889927999999</v>
      </c>
      <c r="O2080" s="12">
        <f>IFERROR([1]!EM_S_STM07_IS(F2080,"61",$O$1,"1")/1000000,"")</f>
        <v>-39.005691229999996</v>
      </c>
      <c r="P2080" s="12">
        <f>IFERROR([1]!EM_S_STM07_IS(F2080,"61",$P$1,"1")/1000000,"")</f>
        <v>158.21456706000001</v>
      </c>
      <c r="Q2080" s="12">
        <f>IFERROR([1]!EM_S_STM07_IS(F2080,"61",$Q$1,"1")/1000000,"")</f>
        <v>135.45552370999999</v>
      </c>
      <c r="R2080" s="12">
        <f>IFERROR([1]!EM_S_STM07_IS(F2080,"61",$R$1,"1")/1000000,"")</f>
        <v>41.888157640000003</v>
      </c>
      <c r="S2080" s="12">
        <f>IFERROR([1]!EM_S_STM07_IS(F2080,"61",$S$1,"1")/1000000,"")</f>
        <v>13.118468779999999</v>
      </c>
      <c r="T2080" s="20">
        <f t="shared" si="584"/>
        <v>-0.22852350807105692</v>
      </c>
      <c r="U2080" s="20">
        <f t="shared" si="585"/>
        <v>-0.41796537780477239</v>
      </c>
      <c r="V2080" s="14">
        <f t="shared" si="586"/>
        <v>-4.8472152388434685E-2</v>
      </c>
      <c r="W2080" s="14">
        <f t="shared" si="587"/>
        <v>-0.17573835101789922</v>
      </c>
      <c r="X2080" s="14">
        <f t="shared" si="588"/>
        <v>-0.27663116536980636</v>
      </c>
      <c r="Y2080" s="14">
        <f t="shared" si="589"/>
        <v>-0.4601533012263278</v>
      </c>
      <c r="Z2080" s="15">
        <f t="shared" si="590"/>
        <v>-0.10772927425141776</v>
      </c>
      <c r="AA2080" s="14">
        <f t="shared" si="591"/>
        <v>-1.1986044289097098</v>
      </c>
      <c r="AB2080" s="14">
        <f t="shared" si="592"/>
        <v>5.0561918548520497</v>
      </c>
      <c r="AC2080" s="14">
        <f t="shared" si="593"/>
        <v>-0.14384922812682008</v>
      </c>
      <c r="AD2080" s="14">
        <f t="shared" si="594"/>
        <v>-0.69076080109011007</v>
      </c>
      <c r="AE2080" s="14">
        <f t="shared" si="595"/>
        <v>-0.68682153813628555</v>
      </c>
      <c r="AF2080" s="18" t="str">
        <f t="shared" si="596"/>
        <v/>
      </c>
      <c r="AG2080" s="18" t="str">
        <f t="shared" si="597"/>
        <v/>
      </c>
      <c r="AH2080" s="18" t="str">
        <f t="shared" si="598"/>
        <v/>
      </c>
      <c r="AI2080" s="19" t="str">
        <f t="shared" si="599"/>
        <v/>
      </c>
      <c r="AJ2080" s="19" t="str">
        <f t="shared" si="600"/>
        <v/>
      </c>
      <c r="AK2080" s="19" t="str">
        <f t="shared" si="601"/>
        <v/>
      </c>
    </row>
    <row r="2081" spans="2:37" x14ac:dyDescent="0.15">
      <c r="B2081" s="51" t="str">
        <f>IFERROR(IF(AND(AF2081=1,AI2081=1),MAX($B$5:B2080)+1,""),"")</f>
        <v/>
      </c>
      <c r="C2081" s="51" t="str">
        <f>IFERROR(IF(AND(AG2081=1,AJ2081=1),MAX($C$5:C2080)+1,""),"")</f>
        <v/>
      </c>
      <c r="D2081" s="51" t="str">
        <f>IFERROR(IF(AND(AH2081=1,AK2081=1),MAX($D$5:D2080)+1,""),"")</f>
        <v/>
      </c>
      <c r="F2081" s="5" t="s">
        <v>4259</v>
      </c>
      <c r="G2081" s="5" t="s">
        <v>4260</v>
      </c>
      <c r="H2081" s="12">
        <f>IFERROR([1]!EM_S_STM07_IS(F2081,"9",$H$1,"1")/1000000,"")</f>
        <v>327.45313593999998</v>
      </c>
      <c r="I2081" s="12">
        <f>IFERROR([1]!EM_S_STM07_IS(F2081,"9",$I$1,"1")/1000000,"")</f>
        <v>164.19704050000001</v>
      </c>
      <c r="J2081" s="12">
        <f>IFERROR([1]!EM_S_STM07_IS(F2081,"9",$J$1,"1")/1000000,"")</f>
        <v>354.45112295000001</v>
      </c>
      <c r="K2081" s="12">
        <f>IFERROR([1]!EM_S_STM07_IS(F2081,"9",$K$1,"1")/1000000,"")</f>
        <v>2961.63624531</v>
      </c>
      <c r="L2081" s="12">
        <f>IFERROR([1]!EM_S_STM07_IS(F2081,"9",$L$1,"1")/1000000,"")</f>
        <v>3947.4716642899998</v>
      </c>
      <c r="M2081" s="13">
        <f>IFERROR([1]!EM_S_STM07_IS(F2081,"9",$M$1,"1")/1000000,"")</f>
        <v>4012.90989803</v>
      </c>
      <c r="N2081" s="12">
        <f>IFERROR([1]!EM_S_STM07_IS(F2081,"61",$N$1,"1")/1000000,"")</f>
        <v>329.14013125999998</v>
      </c>
      <c r="O2081" s="12">
        <f>IFERROR([1]!EM_S_STM07_IS(F2081,"61",$O$1,"1")/1000000,"")</f>
        <v>195.51663256000001</v>
      </c>
      <c r="P2081" s="12">
        <f>IFERROR([1]!EM_S_STM07_IS(F2081,"61",$P$1,"1")/1000000,"")</f>
        <v>218.24674962999998</v>
      </c>
      <c r="Q2081" s="12">
        <f>IFERROR([1]!EM_S_STM07_IS(F2081,"61",$Q$1,"1")/1000000,"")</f>
        <v>319.86065611000004</v>
      </c>
      <c r="R2081" s="12">
        <f>IFERROR([1]!EM_S_STM07_IS(F2081,"61",$R$1,"1")/1000000,"")</f>
        <v>440.73657370999996</v>
      </c>
      <c r="S2081" s="12">
        <f>IFERROR([1]!EM_S_STM07_IS(F2081,"61",$S$1,"1")/1000000,"")</f>
        <v>278.64862058999995</v>
      </c>
      <c r="T2081" s="20">
        <f t="shared" si="584"/>
        <v>0.65067681349523609</v>
      </c>
      <c r="U2081" s="20">
        <f t="shared" si="585"/>
        <v>-3.2757854093267369E-2</v>
      </c>
      <c r="V2081" s="14">
        <f t="shared" si="586"/>
        <v>-0.49856323706093253</v>
      </c>
      <c r="W2081" s="14">
        <f t="shared" si="587"/>
        <v>1.1586937369312693</v>
      </c>
      <c r="X2081" s="14">
        <f t="shared" si="588"/>
        <v>7.355556107880572</v>
      </c>
      <c r="Y2081" s="14">
        <f t="shared" si="589"/>
        <v>0.33286850150525849</v>
      </c>
      <c r="Z2081" s="15">
        <f t="shared" si="590"/>
        <v>1.6577252303537449E-2</v>
      </c>
      <c r="AA2081" s="14">
        <f t="shared" si="591"/>
        <v>-0.40597753360694211</v>
      </c>
      <c r="AB2081" s="14">
        <f t="shared" si="592"/>
        <v>0.11625669270375028</v>
      </c>
      <c r="AC2081" s="14">
        <f t="shared" si="593"/>
        <v>0.46559184341699955</v>
      </c>
      <c r="AD2081" s="14">
        <f t="shared" si="594"/>
        <v>0.37790179970877918</v>
      </c>
      <c r="AE2081" s="14">
        <f t="shared" si="595"/>
        <v>-0.36776605979301408</v>
      </c>
      <c r="AF2081" s="18">
        <f t="shared" si="596"/>
        <v>1</v>
      </c>
      <c r="AG2081" s="18" t="str">
        <f t="shared" si="597"/>
        <v/>
      </c>
      <c r="AH2081" s="18" t="str">
        <f t="shared" si="598"/>
        <v/>
      </c>
      <c r="AI2081" s="19" t="str">
        <f t="shared" si="599"/>
        <v/>
      </c>
      <c r="AJ2081" s="19" t="str">
        <f t="shared" si="600"/>
        <v/>
      </c>
      <c r="AK2081" s="19" t="str">
        <f t="shared" si="601"/>
        <v/>
      </c>
    </row>
    <row r="2082" spans="2:37" x14ac:dyDescent="0.15">
      <c r="B2082" s="51" t="str">
        <f>IFERROR(IF(AND(AF2082=1,AI2082=1),MAX($B$5:B2081)+1,""),"")</f>
        <v/>
      </c>
      <c r="C2082" s="51" t="str">
        <f>IFERROR(IF(AND(AG2082=1,AJ2082=1),MAX($C$5:C2081)+1,""),"")</f>
        <v/>
      </c>
      <c r="D2082" s="51" t="str">
        <f>IFERROR(IF(AND(AH2082=1,AK2082=1),MAX($D$5:D2081)+1,""),"")</f>
        <v/>
      </c>
      <c r="F2082" s="5" t="s">
        <v>4261</v>
      </c>
      <c r="G2082" s="5" t="s">
        <v>4262</v>
      </c>
      <c r="H2082" s="12">
        <f>IFERROR([1]!EM_S_STM07_IS(F2082,"9",$H$1,"1")/1000000,"")</f>
        <v>2249.4124246399997</v>
      </c>
      <c r="I2082" s="12">
        <f>IFERROR([1]!EM_S_STM07_IS(F2082,"9",$I$1,"1")/1000000,"")</f>
        <v>2402.4101111799996</v>
      </c>
      <c r="J2082" s="12">
        <f>IFERROR([1]!EM_S_STM07_IS(F2082,"9",$J$1,"1")/1000000,"")</f>
        <v>1565.1628478800001</v>
      </c>
      <c r="K2082" s="12">
        <f>IFERROR([1]!EM_S_STM07_IS(F2082,"9",$K$1,"1")/1000000,"")</f>
        <v>2792.8636407899999</v>
      </c>
      <c r="L2082" s="12">
        <f>IFERROR([1]!EM_S_STM07_IS(F2082,"9",$L$1,"1")/1000000,"")</f>
        <v>2750.9523193200002</v>
      </c>
      <c r="M2082" s="13">
        <f>IFERROR([1]!EM_S_STM07_IS(F2082,"9",$M$1,"1")/1000000,"")</f>
        <v>4681.36583032</v>
      </c>
      <c r="N2082" s="12">
        <f>IFERROR([1]!EM_S_STM07_IS(F2082,"61",$N$1,"1")/1000000,"")</f>
        <v>292.10634264999999</v>
      </c>
      <c r="O2082" s="12">
        <f>IFERROR([1]!EM_S_STM07_IS(F2082,"61",$O$1,"1")/1000000,"")</f>
        <v>448.25795579000004</v>
      </c>
      <c r="P2082" s="12">
        <f>IFERROR([1]!EM_S_STM07_IS(F2082,"61",$P$1,"1")/1000000,"")</f>
        <v>230.97606615000001</v>
      </c>
      <c r="Q2082" s="12">
        <f>IFERROR([1]!EM_S_STM07_IS(F2082,"61",$Q$1,"1")/1000000,"")</f>
        <v>500.41907751999997</v>
      </c>
      <c r="R2082" s="12">
        <f>IFERROR([1]!EM_S_STM07_IS(F2082,"61",$R$1,"1")/1000000,"")</f>
        <v>414.64471725999999</v>
      </c>
      <c r="S2082" s="12">
        <f>IFERROR([1]!EM_S_STM07_IS(F2082,"61",$S$1,"1")/1000000,"")</f>
        <v>882.61663380999994</v>
      </c>
      <c r="T2082" s="20">
        <f t="shared" si="584"/>
        <v>0.15787239037705381</v>
      </c>
      <c r="U2082" s="20">
        <f t="shared" si="585"/>
        <v>0.24751628664015701</v>
      </c>
      <c r="V2082" s="14">
        <f t="shared" si="586"/>
        <v>6.8016733998651199E-2</v>
      </c>
      <c r="W2082" s="14">
        <f t="shared" si="587"/>
        <v>-0.34850305507945356</v>
      </c>
      <c r="X2082" s="14">
        <f t="shared" si="588"/>
        <v>0.78439172931616041</v>
      </c>
      <c r="Y2082" s="14">
        <f t="shared" si="589"/>
        <v>-1.5006576353346212E-2</v>
      </c>
      <c r="Z2082" s="15">
        <f t="shared" si="590"/>
        <v>0.70172554334826598</v>
      </c>
      <c r="AA2082" s="14">
        <f t="shared" si="591"/>
        <v>0.53457111448997174</v>
      </c>
      <c r="AB2082" s="14">
        <f t="shared" si="592"/>
        <v>-0.48472511604856444</v>
      </c>
      <c r="AC2082" s="14">
        <f t="shared" si="593"/>
        <v>1.1665408276328459</v>
      </c>
      <c r="AD2082" s="14">
        <f t="shared" si="594"/>
        <v>-0.1714050565080063</v>
      </c>
      <c r="AE2082" s="14">
        <f t="shared" si="595"/>
        <v>1.1286093782706064</v>
      </c>
      <c r="AF2082" s="18" t="str">
        <f t="shared" si="596"/>
        <v/>
      </c>
      <c r="AG2082" s="18">
        <f t="shared" si="597"/>
        <v>1</v>
      </c>
      <c r="AH2082" s="18" t="str">
        <f t="shared" si="598"/>
        <v/>
      </c>
      <c r="AI2082" s="19" t="str">
        <f t="shared" si="599"/>
        <v/>
      </c>
      <c r="AJ2082" s="19" t="str">
        <f t="shared" si="600"/>
        <v/>
      </c>
      <c r="AK2082" s="19" t="str">
        <f t="shared" si="601"/>
        <v/>
      </c>
    </row>
    <row r="2083" spans="2:37" x14ac:dyDescent="0.15">
      <c r="B2083" s="51" t="str">
        <f>IFERROR(IF(AND(AF2083=1,AI2083=1),MAX($B$5:B2082)+1,""),"")</f>
        <v/>
      </c>
      <c r="C2083" s="51" t="str">
        <f>IFERROR(IF(AND(AG2083=1,AJ2083=1),MAX($C$5:C2082)+1,""),"")</f>
        <v/>
      </c>
      <c r="D2083" s="51" t="str">
        <f>IFERROR(IF(AND(AH2083=1,AK2083=1),MAX($D$5:D2082)+1,""),"")</f>
        <v/>
      </c>
      <c r="F2083" s="5" t="s">
        <v>4263</v>
      </c>
      <c r="G2083" s="5" t="s">
        <v>4264</v>
      </c>
      <c r="H2083" s="12">
        <f>IFERROR([1]!EM_S_STM07_IS(F2083,"9",$H$1,"1")/1000000,"")</f>
        <v>2097.8144873699998</v>
      </c>
      <c r="I2083" s="12">
        <f>IFERROR([1]!EM_S_STM07_IS(F2083,"9",$I$1,"1")/1000000,"")</f>
        <v>1650.0022220000001</v>
      </c>
      <c r="J2083" s="12">
        <f>IFERROR([1]!EM_S_STM07_IS(F2083,"9",$J$1,"1")/1000000,"")</f>
        <v>1576.51197819</v>
      </c>
      <c r="K2083" s="12">
        <f>IFERROR([1]!EM_S_STM07_IS(F2083,"9",$K$1,"1")/1000000,"")</f>
        <v>1591.3877484000002</v>
      </c>
      <c r="L2083" s="12">
        <f>IFERROR([1]!EM_S_STM07_IS(F2083,"9",$L$1,"1")/1000000,"")</f>
        <v>1343.9170012100001</v>
      </c>
      <c r="M2083" s="13">
        <f>IFERROR([1]!EM_S_STM07_IS(F2083,"9",$M$1,"1")/1000000,"")</f>
        <v>1463.78983371</v>
      </c>
      <c r="N2083" s="12">
        <f>IFERROR([1]!EM_S_STM07_IS(F2083,"61",$N$1,"1")/1000000,"")</f>
        <v>11.064781460000001</v>
      </c>
      <c r="O2083" s="12">
        <f>IFERROR([1]!EM_S_STM07_IS(F2083,"61",$O$1,"1")/1000000,"")</f>
        <v>14.415559419999999</v>
      </c>
      <c r="P2083" s="12">
        <f>IFERROR([1]!EM_S_STM07_IS(F2083,"61",$P$1,"1")/1000000,"")</f>
        <v>12.540450269999999</v>
      </c>
      <c r="Q2083" s="12">
        <f>IFERROR([1]!EM_S_STM07_IS(F2083,"61",$Q$1,"1")/1000000,"")</f>
        <v>13.83648715</v>
      </c>
      <c r="R2083" s="12">
        <f>IFERROR([1]!EM_S_STM07_IS(F2083,"61",$R$1,"1")/1000000,"")</f>
        <v>-87.232247439999995</v>
      </c>
      <c r="S2083" s="12">
        <f>IFERROR([1]!EM_S_STM07_IS(F2083,"61",$S$1,"1")/1000000,"")</f>
        <v>16.647158839999999</v>
      </c>
      <c r="T2083" s="20">
        <f t="shared" si="584"/>
        <v>-6.9444395190808916E-2</v>
      </c>
      <c r="U2083" s="20">
        <f t="shared" si="585"/>
        <v>8.5124218760894044E-2</v>
      </c>
      <c r="V2083" s="14">
        <f t="shared" si="586"/>
        <v>-0.21346609438826766</v>
      </c>
      <c r="W2083" s="14">
        <f t="shared" si="587"/>
        <v>-4.453948172319494E-2</v>
      </c>
      <c r="X2083" s="14">
        <f t="shared" si="588"/>
        <v>9.4358751571802773E-3</v>
      </c>
      <c r="Y2083" s="14">
        <f t="shared" si="589"/>
        <v>-0.15550625385850186</v>
      </c>
      <c r="Z2083" s="15">
        <f t="shared" si="590"/>
        <v>8.9196603951041661E-2</v>
      </c>
      <c r="AA2083" s="14">
        <f t="shared" si="591"/>
        <v>0.30283272851915849</v>
      </c>
      <c r="AB2083" s="14">
        <f t="shared" si="592"/>
        <v>-0.13007536477554196</v>
      </c>
      <c r="AC2083" s="14">
        <f t="shared" si="593"/>
        <v>0.10334851238160533</v>
      </c>
      <c r="AD2083" s="14">
        <f t="shared" si="594"/>
        <v>-7.3045082537441584</v>
      </c>
      <c r="AE2083" s="14">
        <f t="shared" si="595"/>
        <v>1.1908372113357533</v>
      </c>
      <c r="AF2083" s="18" t="str">
        <f t="shared" si="596"/>
        <v/>
      </c>
      <c r="AG2083" s="18" t="str">
        <f t="shared" si="597"/>
        <v/>
      </c>
      <c r="AH2083" s="18" t="str">
        <f t="shared" si="598"/>
        <v/>
      </c>
      <c r="AI2083" s="19" t="str">
        <f t="shared" si="599"/>
        <v/>
      </c>
      <c r="AJ2083" s="19" t="str">
        <f t="shared" si="600"/>
        <v/>
      </c>
      <c r="AK2083" s="19" t="str">
        <f t="shared" si="601"/>
        <v/>
      </c>
    </row>
    <row r="2084" spans="2:37" x14ac:dyDescent="0.15">
      <c r="B2084" s="51" t="str">
        <f>IFERROR(IF(AND(AF2084=1,AI2084=1),MAX($B$5:B2083)+1,""),"")</f>
        <v/>
      </c>
      <c r="C2084" s="51" t="str">
        <f>IFERROR(IF(AND(AG2084=1,AJ2084=1),MAX($C$5:C2083)+1,""),"")</f>
        <v/>
      </c>
      <c r="D2084" s="51" t="str">
        <f>IFERROR(IF(AND(AH2084=1,AK2084=1),MAX($D$5:D2083)+1,""),"")</f>
        <v/>
      </c>
      <c r="F2084" s="5" t="s">
        <v>4265</v>
      </c>
      <c r="G2084" s="5" t="s">
        <v>4266</v>
      </c>
      <c r="H2084" s="12">
        <f>IFERROR([1]!EM_S_STM07_IS(F2084,"9",$H$1,"1")/1000000,"")</f>
        <v>312.44710849000001</v>
      </c>
      <c r="I2084" s="12">
        <f>IFERROR([1]!EM_S_STM07_IS(F2084,"9",$I$1,"1")/1000000,"")</f>
        <v>390.35810607999997</v>
      </c>
      <c r="J2084" s="12">
        <f>IFERROR([1]!EM_S_STM07_IS(F2084,"9",$J$1,"1")/1000000,"")</f>
        <v>529.72633155999995</v>
      </c>
      <c r="K2084" s="12">
        <f>IFERROR([1]!EM_S_STM07_IS(F2084,"9",$K$1,"1")/1000000,"")</f>
        <v>430.16186245</v>
      </c>
      <c r="L2084" s="12">
        <f>IFERROR([1]!EM_S_STM07_IS(F2084,"9",$L$1,"1")/1000000,"")</f>
        <v>297.91436797</v>
      </c>
      <c r="M2084" s="13">
        <f>IFERROR([1]!EM_S_STM07_IS(F2084,"9",$M$1,"1")/1000000,"")</f>
        <v>406.3041303</v>
      </c>
      <c r="N2084" s="12">
        <f>IFERROR([1]!EM_S_STM07_IS(F2084,"61",$N$1,"1")/1000000,"")</f>
        <v>32.180949069999997</v>
      </c>
      <c r="O2084" s="12">
        <f>IFERROR([1]!EM_S_STM07_IS(F2084,"61",$O$1,"1")/1000000,"")</f>
        <v>18.9009377</v>
      </c>
      <c r="P2084" s="12">
        <f>IFERROR([1]!EM_S_STM07_IS(F2084,"61",$P$1,"1")/1000000,"")</f>
        <v>2.7126322099999998</v>
      </c>
      <c r="Q2084" s="12">
        <f>IFERROR([1]!EM_S_STM07_IS(F2084,"61",$Q$1,"1")/1000000,"")</f>
        <v>-81.249607180000012</v>
      </c>
      <c r="R2084" s="12">
        <f>IFERROR([1]!EM_S_STM07_IS(F2084,"61",$R$1,"1")/1000000,"")</f>
        <v>-329.89987185000001</v>
      </c>
      <c r="S2084" s="12">
        <f>IFERROR([1]!EM_S_STM07_IS(F2084,"61",$S$1,"1")/1000000,"")</f>
        <v>17.96183109</v>
      </c>
      <c r="T2084" s="20">
        <f t="shared" si="584"/>
        <v>5.3937713806473386E-2</v>
      </c>
      <c r="U2084" s="20">
        <f t="shared" si="585"/>
        <v>-0.11008126057528944</v>
      </c>
      <c r="V2084" s="14">
        <f t="shared" si="586"/>
        <v>0.24935739673357718</v>
      </c>
      <c r="W2084" s="14">
        <f t="shared" si="587"/>
        <v>0.35702659509122081</v>
      </c>
      <c r="X2084" s="14">
        <f t="shared" si="588"/>
        <v>-0.18795454025626945</v>
      </c>
      <c r="Y2084" s="14">
        <f t="shared" si="589"/>
        <v>-0.3074365861417383</v>
      </c>
      <c r="Z2084" s="15">
        <f t="shared" si="590"/>
        <v>0.36382858291989079</v>
      </c>
      <c r="AA2084" s="14">
        <f t="shared" si="591"/>
        <v>-0.41266686514165002</v>
      </c>
      <c r="AB2084" s="14">
        <f t="shared" si="592"/>
        <v>-0.85648160673001961</v>
      </c>
      <c r="AC2084" s="14">
        <f t="shared" si="593"/>
        <v>-30.952312326188892</v>
      </c>
      <c r="AD2084" s="14">
        <f t="shared" si="594"/>
        <v>-3.0603257455650383</v>
      </c>
      <c r="AE2084" s="14">
        <f t="shared" si="595"/>
        <v>1.0544463112073197</v>
      </c>
      <c r="AF2084" s="18" t="str">
        <f t="shared" si="596"/>
        <v/>
      </c>
      <c r="AG2084" s="18" t="str">
        <f t="shared" si="597"/>
        <v/>
      </c>
      <c r="AH2084" s="18" t="str">
        <f t="shared" si="598"/>
        <v/>
      </c>
      <c r="AI2084" s="19" t="str">
        <f t="shared" si="599"/>
        <v/>
      </c>
      <c r="AJ2084" s="19" t="str">
        <f t="shared" si="600"/>
        <v/>
      </c>
      <c r="AK2084" s="19" t="str">
        <f t="shared" si="601"/>
        <v/>
      </c>
    </row>
    <row r="2085" spans="2:37" x14ac:dyDescent="0.15">
      <c r="B2085" s="51" t="str">
        <f>IFERROR(IF(AND(AF2085=1,AI2085=1),MAX($B$5:B2084)+1,""),"")</f>
        <v/>
      </c>
      <c r="C2085" s="51" t="str">
        <f>IFERROR(IF(AND(AG2085=1,AJ2085=1),MAX($C$5:C2084)+1,""),"")</f>
        <v/>
      </c>
      <c r="D2085" s="51" t="str">
        <f>IFERROR(IF(AND(AH2085=1,AK2085=1),MAX($D$5:D2084)+1,""),"")</f>
        <v/>
      </c>
      <c r="F2085" s="5" t="s">
        <v>4267</v>
      </c>
      <c r="G2085" s="5" t="s">
        <v>4268</v>
      </c>
      <c r="H2085" s="12">
        <f>IFERROR([1]!EM_S_STM07_IS(F2085,"9",$H$1,"1")/1000000,"")</f>
        <v>1041.41704931</v>
      </c>
      <c r="I2085" s="12">
        <f>IFERROR([1]!EM_S_STM07_IS(F2085,"9",$I$1,"1")/1000000,"")</f>
        <v>1157.5280467600001</v>
      </c>
      <c r="J2085" s="12">
        <f>IFERROR([1]!EM_S_STM07_IS(F2085,"9",$J$1,"1")/1000000,"")</f>
        <v>1140.0397731500002</v>
      </c>
      <c r="K2085" s="12">
        <f>IFERROR([1]!EM_S_STM07_IS(F2085,"9",$K$1,"1")/1000000,"")</f>
        <v>1095.08140615</v>
      </c>
      <c r="L2085" s="12">
        <f>IFERROR([1]!EM_S_STM07_IS(F2085,"9",$L$1,"1")/1000000,"")</f>
        <v>1125.78801266</v>
      </c>
      <c r="M2085" s="13">
        <f>IFERROR([1]!EM_S_STM07_IS(F2085,"9",$M$1,"1")/1000000,"")</f>
        <v>1158.5215754600001</v>
      </c>
      <c r="N2085" s="12">
        <f>IFERROR([1]!EM_S_STM07_IS(F2085,"61",$N$1,"1")/1000000,"")</f>
        <v>21.549650969999998</v>
      </c>
      <c r="O2085" s="12">
        <f>IFERROR([1]!EM_S_STM07_IS(F2085,"61",$O$1,"1")/1000000,"")</f>
        <v>15.18936998</v>
      </c>
      <c r="P2085" s="12">
        <f>IFERROR([1]!EM_S_STM07_IS(F2085,"61",$P$1,"1")/1000000,"")</f>
        <v>-48.054423729999996</v>
      </c>
      <c r="Q2085" s="12">
        <f>IFERROR([1]!EM_S_STM07_IS(F2085,"61",$Q$1,"1")/1000000,"")</f>
        <v>15.29373099</v>
      </c>
      <c r="R2085" s="12">
        <f>IFERROR([1]!EM_S_STM07_IS(F2085,"61",$R$1,"1")/1000000,"")</f>
        <v>-5.3871374999999997</v>
      </c>
      <c r="S2085" s="12">
        <f>IFERROR([1]!EM_S_STM07_IS(F2085,"61",$S$1,"1")/1000000,"")</f>
        <v>8.3287216399999995</v>
      </c>
      <c r="T2085" s="20">
        <f t="shared" si="584"/>
        <v>2.1541203812803111E-2</v>
      </c>
      <c r="U2085" s="20">
        <f t="shared" si="585"/>
        <v>-0.17314830427529859</v>
      </c>
      <c r="V2085" s="14">
        <f t="shared" si="586"/>
        <v>0.11149327498232371</v>
      </c>
      <c r="W2085" s="14">
        <f t="shared" si="587"/>
        <v>-1.5108293625325729E-2</v>
      </c>
      <c r="X2085" s="14">
        <f t="shared" si="588"/>
        <v>-3.9435788170598153E-2</v>
      </c>
      <c r="Y2085" s="14">
        <f t="shared" si="589"/>
        <v>2.8040478395077378E-2</v>
      </c>
      <c r="Z2085" s="15">
        <f t="shared" si="590"/>
        <v>2.9076133723131014E-2</v>
      </c>
      <c r="AA2085" s="14">
        <f t="shared" si="591"/>
        <v>-0.29514542944822453</v>
      </c>
      <c r="AB2085" s="14">
        <f t="shared" si="592"/>
        <v>-4.1636877496086901</v>
      </c>
      <c r="AC2085" s="14">
        <f t="shared" si="593"/>
        <v>1.3182585452679614</v>
      </c>
      <c r="AD2085" s="14">
        <f t="shared" si="594"/>
        <v>-1.352244818711827</v>
      </c>
      <c r="AE2085" s="14">
        <f t="shared" si="595"/>
        <v>2.5460384369249902</v>
      </c>
      <c r="AF2085" s="18" t="str">
        <f t="shared" si="596"/>
        <v/>
      </c>
      <c r="AG2085" s="18" t="str">
        <f t="shared" si="597"/>
        <v/>
      </c>
      <c r="AH2085" s="18" t="str">
        <f t="shared" si="598"/>
        <v/>
      </c>
      <c r="AI2085" s="19" t="str">
        <f t="shared" si="599"/>
        <v/>
      </c>
      <c r="AJ2085" s="19" t="str">
        <f t="shared" si="600"/>
        <v/>
      </c>
      <c r="AK2085" s="19" t="str">
        <f t="shared" si="601"/>
        <v/>
      </c>
    </row>
    <row r="2086" spans="2:37" x14ac:dyDescent="0.15">
      <c r="B2086" s="51" t="str">
        <f>IFERROR(IF(AND(AF2086=1,AI2086=1),MAX($B$5:B2085)+1,""),"")</f>
        <v/>
      </c>
      <c r="C2086" s="51" t="str">
        <f>IFERROR(IF(AND(AG2086=1,AJ2086=1),MAX($C$5:C2085)+1,""),"")</f>
        <v/>
      </c>
      <c r="D2086" s="51" t="str">
        <f>IFERROR(IF(AND(AH2086=1,AK2086=1),MAX($D$5:D2085)+1,""),"")</f>
        <v/>
      </c>
      <c r="F2086" s="5" t="s">
        <v>4269</v>
      </c>
      <c r="G2086" s="5" t="s">
        <v>4270</v>
      </c>
      <c r="H2086" s="12">
        <f>IFERROR([1]!EM_S_STM07_IS(F2086,"9",$H$1,"1")/1000000,"")</f>
        <v>3568.3967790000002</v>
      </c>
      <c r="I2086" s="12">
        <f>IFERROR([1]!EM_S_STM07_IS(F2086,"9",$I$1,"1")/1000000,"")</f>
        <v>4818.451239</v>
      </c>
      <c r="J2086" s="12">
        <f>IFERROR([1]!EM_S_STM07_IS(F2086,"9",$J$1,"1")/1000000,"")</f>
        <v>4070.5260920000001</v>
      </c>
      <c r="K2086" s="12">
        <f>IFERROR([1]!EM_S_STM07_IS(F2086,"9",$K$1,"1")/1000000,"")</f>
        <v>3299.2511760000002</v>
      </c>
      <c r="L2086" s="12">
        <f>IFERROR([1]!EM_S_STM07_IS(F2086,"9",$L$1,"1")/1000000,"")</f>
        <v>1911.5758699999999</v>
      </c>
      <c r="M2086" s="13">
        <f>IFERROR([1]!EM_S_STM07_IS(F2086,"9",$M$1,"1")/1000000,"")</f>
        <v>2618.861253</v>
      </c>
      <c r="N2086" s="12">
        <f>IFERROR([1]!EM_S_STM07_IS(F2086,"61",$N$1,"1")/1000000,"")</f>
        <v>413.60834399999999</v>
      </c>
      <c r="O2086" s="12">
        <f>IFERROR([1]!EM_S_STM07_IS(F2086,"61",$O$1,"1")/1000000,"")</f>
        <v>311.45876900000002</v>
      </c>
      <c r="P2086" s="12">
        <f>IFERROR([1]!EM_S_STM07_IS(F2086,"61",$P$1,"1")/1000000,"")</f>
        <v>374.84528699999998</v>
      </c>
      <c r="Q2086" s="12">
        <f>IFERROR([1]!EM_S_STM07_IS(F2086,"61",$Q$1,"1")/1000000,"")</f>
        <v>380.672731</v>
      </c>
      <c r="R2086" s="12">
        <f>IFERROR([1]!EM_S_STM07_IS(F2086,"61",$R$1,"1")/1000000,"")</f>
        <v>45.089851000000003</v>
      </c>
      <c r="S2086" s="12">
        <f>IFERROR([1]!EM_S_STM07_IS(F2086,"61",$S$1,"1")/1000000,"")</f>
        <v>-612.22033299999998</v>
      </c>
      <c r="T2086" s="20">
        <f t="shared" si="584"/>
        <v>-5.9999963864417194E-2</v>
      </c>
      <c r="U2086" s="20">
        <f t="shared" si="585"/>
        <v>-2.0815925608580708</v>
      </c>
      <c r="V2086" s="14">
        <f t="shared" si="586"/>
        <v>0.35031262985006739</v>
      </c>
      <c r="W2086" s="14">
        <f t="shared" si="587"/>
        <v>-0.15522106791210799</v>
      </c>
      <c r="X2086" s="14">
        <f t="shared" si="588"/>
        <v>-0.18947794426765213</v>
      </c>
      <c r="Y2086" s="14">
        <f t="shared" si="589"/>
        <v>-0.42060311021315228</v>
      </c>
      <c r="Z2086" s="15">
        <f t="shared" si="590"/>
        <v>0.37000120900249706</v>
      </c>
      <c r="AA2086" s="14">
        <f t="shared" si="591"/>
        <v>-0.24697174629533095</v>
      </c>
      <c r="AB2086" s="14">
        <f t="shared" si="592"/>
        <v>0.20351495706322517</v>
      </c>
      <c r="AC2086" s="14">
        <f t="shared" si="593"/>
        <v>1.5546264557942845E-2</v>
      </c>
      <c r="AD2086" s="14">
        <f t="shared" si="594"/>
        <v>-0.88155219082398628</v>
      </c>
      <c r="AE2086" s="14">
        <f t="shared" si="595"/>
        <v>-14.577785675095708</v>
      </c>
      <c r="AF2086" s="18" t="str">
        <f t="shared" si="596"/>
        <v/>
      </c>
      <c r="AG2086" s="18" t="str">
        <f t="shared" si="597"/>
        <v/>
      </c>
      <c r="AH2086" s="18" t="str">
        <f t="shared" si="598"/>
        <v/>
      </c>
      <c r="AI2086" s="19" t="str">
        <f t="shared" si="599"/>
        <v/>
      </c>
      <c r="AJ2086" s="19" t="str">
        <f t="shared" si="600"/>
        <v/>
      </c>
      <c r="AK2086" s="19" t="str">
        <f t="shared" si="601"/>
        <v/>
      </c>
    </row>
    <row r="2087" spans="2:37" x14ac:dyDescent="0.15">
      <c r="B2087" s="51" t="str">
        <f>IFERROR(IF(AND(AF2087=1,AI2087=1),MAX($B$5:B2086)+1,""),"")</f>
        <v/>
      </c>
      <c r="C2087" s="51" t="str">
        <f>IFERROR(IF(AND(AG2087=1,AJ2087=1),MAX($C$5:C2086)+1,""),"")</f>
        <v/>
      </c>
      <c r="D2087" s="51" t="str">
        <f>IFERROR(IF(AND(AH2087=1,AK2087=1),MAX($D$5:D2086)+1,""),"")</f>
        <v/>
      </c>
      <c r="F2087" s="5" t="s">
        <v>4271</v>
      </c>
      <c r="G2087" s="5" t="s">
        <v>4272</v>
      </c>
      <c r="H2087" s="12">
        <f>IFERROR([1]!EM_S_STM07_IS(F2087,"9",$H$1,"1")/1000000,"")</f>
        <v>364.43819268999999</v>
      </c>
      <c r="I2087" s="12">
        <f>IFERROR([1]!EM_S_STM07_IS(F2087,"9",$I$1,"1")/1000000,"")</f>
        <v>479.05177710999999</v>
      </c>
      <c r="J2087" s="12">
        <f>IFERROR([1]!EM_S_STM07_IS(F2087,"9",$J$1,"1")/1000000,"")</f>
        <v>352.54424979000004</v>
      </c>
      <c r="K2087" s="12">
        <f>IFERROR([1]!EM_S_STM07_IS(F2087,"9",$K$1,"1")/1000000,"")</f>
        <v>84.332630719999997</v>
      </c>
      <c r="L2087" s="12">
        <f>IFERROR([1]!EM_S_STM07_IS(F2087,"9",$L$1,"1")/1000000,"")</f>
        <v>22.677544910000002</v>
      </c>
      <c r="M2087" s="13">
        <f>IFERROR([1]!EM_S_STM07_IS(F2087,"9",$M$1,"1")/1000000,"")</f>
        <v>1005.89814619</v>
      </c>
      <c r="N2087" s="12">
        <f>IFERROR([1]!EM_S_STM07_IS(F2087,"61",$N$1,"1")/1000000,"")</f>
        <v>1.95563676</v>
      </c>
      <c r="O2087" s="12">
        <f>IFERROR([1]!EM_S_STM07_IS(F2087,"61",$O$1,"1")/1000000,"")</f>
        <v>2.5881527599999998</v>
      </c>
      <c r="P2087" s="12">
        <f>IFERROR([1]!EM_S_STM07_IS(F2087,"61",$P$1,"1")/1000000,"")</f>
        <v>22.593985760000002</v>
      </c>
      <c r="Q2087" s="12">
        <f>IFERROR([1]!EM_S_STM07_IS(F2087,"61",$Q$1,"1")/1000000,"")</f>
        <v>-137.98497899</v>
      </c>
      <c r="R2087" s="12">
        <f>IFERROR([1]!EM_S_STM07_IS(F2087,"61",$R$1,"1")/1000000,"")</f>
        <v>-346.35566736999999</v>
      </c>
      <c r="S2087" s="12">
        <f>IFERROR([1]!EM_S_STM07_IS(F2087,"61",$S$1,"1")/1000000,"")</f>
        <v>29.413713940000001</v>
      </c>
      <c r="T2087" s="20">
        <f t="shared" si="584"/>
        <v>0.22514086093241015</v>
      </c>
      <c r="U2087" s="20">
        <f t="shared" si="585"/>
        <v>0.7196985871790238</v>
      </c>
      <c r="V2087" s="14">
        <f t="shared" si="586"/>
        <v>0.31449388872777423</v>
      </c>
      <c r="W2087" s="14">
        <f t="shared" si="587"/>
        <v>-0.26407902728842453</v>
      </c>
      <c r="X2087" s="14">
        <f t="shared" si="588"/>
        <v>-0.76078852294361798</v>
      </c>
      <c r="Y2087" s="14">
        <f t="shared" si="589"/>
        <v>-0.73109406505657737</v>
      </c>
      <c r="Z2087" s="15">
        <f t="shared" si="590"/>
        <v>43.356571673966094</v>
      </c>
      <c r="AA2087" s="14">
        <f t="shared" si="591"/>
        <v>0.32343225129394676</v>
      </c>
      <c r="AB2087" s="14">
        <f t="shared" si="592"/>
        <v>7.729772874766482</v>
      </c>
      <c r="AC2087" s="14">
        <f t="shared" si="593"/>
        <v>-7.1071552605068113</v>
      </c>
      <c r="AD2087" s="14">
        <f t="shared" si="594"/>
        <v>-1.5100968953664222</v>
      </c>
      <c r="AE2087" s="14">
        <f t="shared" si="595"/>
        <v>1.0849234377001786</v>
      </c>
      <c r="AF2087" s="18">
        <f t="shared" si="596"/>
        <v>1</v>
      </c>
      <c r="AG2087" s="18">
        <f t="shared" si="597"/>
        <v>1</v>
      </c>
      <c r="AH2087" s="18">
        <f t="shared" si="598"/>
        <v>1</v>
      </c>
      <c r="AI2087" s="19" t="str">
        <f t="shared" si="599"/>
        <v/>
      </c>
      <c r="AJ2087" s="19" t="str">
        <f t="shared" si="600"/>
        <v/>
      </c>
      <c r="AK2087" s="19" t="str">
        <f t="shared" si="601"/>
        <v/>
      </c>
    </row>
    <row r="2088" spans="2:37" x14ac:dyDescent="0.15">
      <c r="B2088" s="51" t="str">
        <f>IFERROR(IF(AND(AF2088=1,AI2088=1),MAX($B$5:B2087)+1,""),"")</f>
        <v/>
      </c>
      <c r="C2088" s="51" t="str">
        <f>IFERROR(IF(AND(AG2088=1,AJ2088=1),MAX($C$5:C2087)+1,""),"")</f>
        <v/>
      </c>
      <c r="D2088" s="51" t="str">
        <f>IFERROR(IF(AND(AH2088=1,AK2088=1),MAX($D$5:D2087)+1,""),"")</f>
        <v/>
      </c>
      <c r="F2088" s="5" t="s">
        <v>4273</v>
      </c>
      <c r="G2088" s="5" t="s">
        <v>4274</v>
      </c>
      <c r="H2088" s="12">
        <f>IFERROR([1]!EM_S_STM07_IS(F2088,"9",$H$1,"1")/1000000,"")</f>
        <v>3567.89718442</v>
      </c>
      <c r="I2088" s="12">
        <f>IFERROR([1]!EM_S_STM07_IS(F2088,"9",$I$1,"1")/1000000,"")</f>
        <v>4225.1922080000004</v>
      </c>
      <c r="J2088" s="12">
        <f>IFERROR([1]!EM_S_STM07_IS(F2088,"9",$J$1,"1")/1000000,"")</f>
        <v>4495.06196069</v>
      </c>
      <c r="K2088" s="12">
        <f>IFERROR([1]!EM_S_STM07_IS(F2088,"9",$K$1,"1")/1000000,"")</f>
        <v>4999.2571994499995</v>
      </c>
      <c r="L2088" s="12">
        <f>IFERROR([1]!EM_S_STM07_IS(F2088,"9",$L$1,"1")/1000000,"")</f>
        <v>5194.9726076099996</v>
      </c>
      <c r="M2088" s="13">
        <f>IFERROR([1]!EM_S_STM07_IS(F2088,"9",$M$1,"1")/1000000,"")</f>
        <v>3817.3032540200002</v>
      </c>
      <c r="N2088" s="12">
        <f>IFERROR([1]!EM_S_STM07_IS(F2088,"61",$N$1,"1")/1000000,"")</f>
        <v>124.08809106999999</v>
      </c>
      <c r="O2088" s="12">
        <f>IFERROR([1]!EM_S_STM07_IS(F2088,"61",$O$1,"1")/1000000,"")</f>
        <v>149.39070083000001</v>
      </c>
      <c r="P2088" s="12">
        <f>IFERROR([1]!EM_S_STM07_IS(F2088,"61",$P$1,"1")/1000000,"")</f>
        <v>155.46877613000001</v>
      </c>
      <c r="Q2088" s="12">
        <f>IFERROR([1]!EM_S_STM07_IS(F2088,"61",$Q$1,"1")/1000000,"")</f>
        <v>185.97815806</v>
      </c>
      <c r="R2088" s="12">
        <f>IFERROR([1]!EM_S_STM07_IS(F2088,"61",$R$1,"1")/1000000,"")</f>
        <v>197.98053796000002</v>
      </c>
      <c r="S2088" s="12">
        <f>IFERROR([1]!EM_S_STM07_IS(F2088,"61",$S$1,"1")/1000000,"")</f>
        <v>121.13564054000001</v>
      </c>
      <c r="T2088" s="20">
        <f t="shared" si="584"/>
        <v>1.3605285019361535E-2</v>
      </c>
      <c r="U2088" s="20">
        <f t="shared" si="585"/>
        <v>-4.8045831447351972E-3</v>
      </c>
      <c r="V2088" s="14">
        <f t="shared" si="586"/>
        <v>0.1842247659069948</v>
      </c>
      <c r="W2088" s="14">
        <f t="shared" si="587"/>
        <v>6.3871591966639246E-2</v>
      </c>
      <c r="X2088" s="14">
        <f t="shared" si="588"/>
        <v>0.11216647137887385</v>
      </c>
      <c r="Y2088" s="14">
        <f t="shared" si="589"/>
        <v>3.9148897596533352E-2</v>
      </c>
      <c r="Z2088" s="15">
        <f t="shared" si="590"/>
        <v>-0.26519280420687535</v>
      </c>
      <c r="AA2088" s="14">
        <f t="shared" si="591"/>
        <v>0.20390844553911652</v>
      </c>
      <c r="AB2088" s="14">
        <f t="shared" si="592"/>
        <v>4.0685767361896073E-2</v>
      </c>
      <c r="AC2088" s="14">
        <f t="shared" si="593"/>
        <v>0.19624121762230012</v>
      </c>
      <c r="AD2088" s="14">
        <f t="shared" si="594"/>
        <v>6.4536502701181886E-2</v>
      </c>
      <c r="AE2088" s="14">
        <f t="shared" si="595"/>
        <v>-0.38814369438437302</v>
      </c>
      <c r="AF2088" s="18" t="str">
        <f t="shared" si="596"/>
        <v/>
      </c>
      <c r="AG2088" s="18" t="str">
        <f t="shared" si="597"/>
        <v/>
      </c>
      <c r="AH2088" s="18" t="str">
        <f t="shared" si="598"/>
        <v/>
      </c>
      <c r="AI2088" s="19" t="str">
        <f t="shared" si="599"/>
        <v/>
      </c>
      <c r="AJ2088" s="19" t="str">
        <f t="shared" si="600"/>
        <v/>
      </c>
      <c r="AK2088" s="19" t="str">
        <f t="shared" si="601"/>
        <v/>
      </c>
    </row>
    <row r="2089" spans="2:37" x14ac:dyDescent="0.15">
      <c r="B2089" s="51" t="str">
        <f>IFERROR(IF(AND(AF2089=1,AI2089=1),MAX($B$5:B2088)+1,""),"")</f>
        <v/>
      </c>
      <c r="C2089" s="51" t="str">
        <f>IFERROR(IF(AND(AG2089=1,AJ2089=1),MAX($C$5:C2088)+1,""),"")</f>
        <v/>
      </c>
      <c r="D2089" s="51" t="str">
        <f>IFERROR(IF(AND(AH2089=1,AK2089=1),MAX($D$5:D2088)+1,""),"")</f>
        <v/>
      </c>
      <c r="F2089" s="5" t="s">
        <v>4275</v>
      </c>
      <c r="G2089" s="5" t="s">
        <v>4276</v>
      </c>
      <c r="H2089" s="12">
        <f>IFERROR([1]!EM_S_STM07_IS(F2089,"9",$H$1,"1")/1000000,"")</f>
        <v>936.39364972999999</v>
      </c>
      <c r="I2089" s="12">
        <f>IFERROR([1]!EM_S_STM07_IS(F2089,"9",$I$1,"1")/1000000,"")</f>
        <v>1115.28352466</v>
      </c>
      <c r="J2089" s="12">
        <f>IFERROR([1]!EM_S_STM07_IS(F2089,"9",$J$1,"1")/1000000,"")</f>
        <v>1227.61549831</v>
      </c>
      <c r="K2089" s="12">
        <f>IFERROR([1]!EM_S_STM07_IS(F2089,"9",$K$1,"1")/1000000,"")</f>
        <v>1183.55008982</v>
      </c>
      <c r="L2089" s="12">
        <f>IFERROR([1]!EM_S_STM07_IS(F2089,"9",$L$1,"1")/1000000,"")</f>
        <v>1186.9891850199999</v>
      </c>
      <c r="M2089" s="13">
        <f>IFERROR([1]!EM_S_STM07_IS(F2089,"9",$M$1,"1")/1000000,"")</f>
        <v>1353.19252177</v>
      </c>
      <c r="N2089" s="12">
        <f>IFERROR([1]!EM_S_STM07_IS(F2089,"61",$N$1,"1")/1000000,"")</f>
        <v>10.829378109999999</v>
      </c>
      <c r="O2089" s="12">
        <f>IFERROR([1]!EM_S_STM07_IS(F2089,"61",$O$1,"1")/1000000,"")</f>
        <v>15.56327383</v>
      </c>
      <c r="P2089" s="12">
        <f>IFERROR([1]!EM_S_STM07_IS(F2089,"61",$P$1,"1")/1000000,"")</f>
        <v>16.771388349999999</v>
      </c>
      <c r="Q2089" s="12">
        <f>IFERROR([1]!EM_S_STM07_IS(F2089,"61",$Q$1,"1")/1000000,"")</f>
        <v>10.10484484</v>
      </c>
      <c r="R2089" s="12">
        <f>IFERROR([1]!EM_S_STM07_IS(F2089,"61",$R$1,"1")/1000000,"")</f>
        <v>21.909138579999997</v>
      </c>
      <c r="S2089" s="12">
        <f>IFERROR([1]!EM_S_STM07_IS(F2089,"61",$S$1,"1")/1000000,"")</f>
        <v>-173.25800536000003</v>
      </c>
      <c r="T2089" s="20">
        <f t="shared" si="584"/>
        <v>7.64162014903631E-2</v>
      </c>
      <c r="U2089" s="20">
        <f t="shared" si="585"/>
        <v>-2.7410769203297742</v>
      </c>
      <c r="V2089" s="14">
        <f t="shared" si="586"/>
        <v>0.19104131577737757</v>
      </c>
      <c r="W2089" s="14">
        <f t="shared" si="587"/>
        <v>0.10072055326401867</v>
      </c>
      <c r="X2089" s="14">
        <f t="shared" si="588"/>
        <v>-3.5895122333224644E-2</v>
      </c>
      <c r="Y2089" s="14">
        <f t="shared" si="589"/>
        <v>2.9057453753587375E-3</v>
      </c>
      <c r="Z2089" s="15">
        <f t="shared" si="590"/>
        <v>0.1400209360350656</v>
      </c>
      <c r="AA2089" s="14">
        <f t="shared" si="591"/>
        <v>0.43713458629989621</v>
      </c>
      <c r="AB2089" s="14">
        <f t="shared" si="592"/>
        <v>7.7625988798784684E-2</v>
      </c>
      <c r="AC2089" s="14">
        <f t="shared" si="593"/>
        <v>-0.39749502968250083</v>
      </c>
      <c r="AD2089" s="14">
        <f t="shared" si="594"/>
        <v>1.1681815927813888</v>
      </c>
      <c r="AE2089" s="14">
        <f t="shared" si="595"/>
        <v>-8.9080245317431395</v>
      </c>
      <c r="AF2089" s="18" t="str">
        <f t="shared" si="596"/>
        <v/>
      </c>
      <c r="AG2089" s="18" t="str">
        <f t="shared" si="597"/>
        <v/>
      </c>
      <c r="AH2089" s="18" t="str">
        <f t="shared" si="598"/>
        <v/>
      </c>
      <c r="AI2089" s="19" t="str">
        <f t="shared" si="599"/>
        <v/>
      </c>
      <c r="AJ2089" s="19" t="str">
        <f t="shared" si="600"/>
        <v/>
      </c>
      <c r="AK2089" s="19" t="str">
        <f t="shared" si="601"/>
        <v/>
      </c>
    </row>
    <row r="2090" spans="2:37" x14ac:dyDescent="0.15">
      <c r="B2090" s="51" t="str">
        <f>IFERROR(IF(AND(AF2090=1,AI2090=1),MAX($B$5:B2089)+1,""),"")</f>
        <v/>
      </c>
      <c r="C2090" s="51" t="str">
        <f>IFERROR(IF(AND(AG2090=1,AJ2090=1),MAX($C$5:C2089)+1,""),"")</f>
        <v/>
      </c>
      <c r="D2090" s="51" t="str">
        <f>IFERROR(IF(AND(AH2090=1,AK2090=1),MAX($D$5:D2089)+1,""),"")</f>
        <v/>
      </c>
      <c r="F2090" s="5" t="s">
        <v>4277</v>
      </c>
      <c r="G2090" s="5" t="s">
        <v>4278</v>
      </c>
      <c r="H2090" s="12">
        <f>IFERROR([1]!EM_S_STM07_IS(F2090,"9",$H$1,"1")/1000000,"")</f>
        <v>6908.8783595799996</v>
      </c>
      <c r="I2090" s="12">
        <f>IFERROR([1]!EM_S_STM07_IS(F2090,"9",$I$1,"1")/1000000,"")</f>
        <v>4836.9273198999999</v>
      </c>
      <c r="J2090" s="12">
        <f>IFERROR([1]!EM_S_STM07_IS(F2090,"9",$J$1,"1")/1000000,"")</f>
        <v>4453.6050102200006</v>
      </c>
      <c r="K2090" s="12">
        <f>IFERROR([1]!EM_S_STM07_IS(F2090,"9",$K$1,"1")/1000000,"")</f>
        <v>5165.5411773400001</v>
      </c>
      <c r="L2090" s="12">
        <f>IFERROR([1]!EM_S_STM07_IS(F2090,"9",$L$1,"1")/1000000,"")</f>
        <v>2791.6616185600001</v>
      </c>
      <c r="M2090" s="13">
        <f>IFERROR([1]!EM_S_STM07_IS(F2090,"9",$M$1,"1")/1000000,"")</f>
        <v>1356.6057595999998</v>
      </c>
      <c r="N2090" s="12">
        <f>IFERROR([1]!EM_S_STM07_IS(F2090,"61",$N$1,"1")/1000000,"")</f>
        <v>18.68270433</v>
      </c>
      <c r="O2090" s="12">
        <f>IFERROR([1]!EM_S_STM07_IS(F2090,"61",$O$1,"1")/1000000,"")</f>
        <v>-113.11423938</v>
      </c>
      <c r="P2090" s="12">
        <f>IFERROR([1]!EM_S_STM07_IS(F2090,"61",$P$1,"1")/1000000,"")</f>
        <v>17.501585670000001</v>
      </c>
      <c r="Q2090" s="12">
        <f>IFERROR([1]!EM_S_STM07_IS(F2090,"61",$Q$1,"1")/1000000,"")</f>
        <v>118.67579932</v>
      </c>
      <c r="R2090" s="12">
        <f>IFERROR([1]!EM_S_STM07_IS(F2090,"61",$R$1,"1")/1000000,"")</f>
        <v>15.913014820000001</v>
      </c>
      <c r="S2090" s="12">
        <f>IFERROR([1]!EM_S_STM07_IS(F2090,"61",$S$1,"1")/1000000,"")</f>
        <v>-43.592002579999999</v>
      </c>
      <c r="T2090" s="20">
        <f t="shared" si="584"/>
        <v>-0.27788025181280196</v>
      </c>
      <c r="U2090" s="20">
        <f t="shared" si="585"/>
        <v>-2.1846591576591461</v>
      </c>
      <c r="V2090" s="14">
        <f t="shared" si="586"/>
        <v>-0.2998968764310328</v>
      </c>
      <c r="W2090" s="14">
        <f t="shared" si="587"/>
        <v>-7.924913572774632E-2</v>
      </c>
      <c r="X2090" s="14">
        <f t="shared" si="588"/>
        <v>0.15985615371957537</v>
      </c>
      <c r="Y2090" s="14">
        <f t="shared" si="589"/>
        <v>-0.45956066891764308</v>
      </c>
      <c r="Z2090" s="15">
        <f t="shared" si="590"/>
        <v>-0.51405078947219729</v>
      </c>
      <c r="AA2090" s="14">
        <f t="shared" si="591"/>
        <v>-7.0544896168144833</v>
      </c>
      <c r="AB2090" s="14">
        <f t="shared" si="592"/>
        <v>1.1547248672309467</v>
      </c>
      <c r="AC2090" s="14">
        <f t="shared" si="593"/>
        <v>5.7808598350848737</v>
      </c>
      <c r="AD2090" s="14">
        <f t="shared" si="594"/>
        <v>-0.86591188000266339</v>
      </c>
      <c r="AE2090" s="14">
        <f t="shared" si="595"/>
        <v>-3.7393930737255481</v>
      </c>
      <c r="AF2090" s="18" t="str">
        <f t="shared" si="596"/>
        <v/>
      </c>
      <c r="AG2090" s="18" t="str">
        <f t="shared" si="597"/>
        <v/>
      </c>
      <c r="AH2090" s="18" t="str">
        <f t="shared" si="598"/>
        <v/>
      </c>
      <c r="AI2090" s="19" t="str">
        <f t="shared" si="599"/>
        <v/>
      </c>
      <c r="AJ2090" s="19" t="str">
        <f t="shared" si="600"/>
        <v/>
      </c>
      <c r="AK2090" s="19" t="str">
        <f t="shared" si="601"/>
        <v/>
      </c>
    </row>
    <row r="2091" spans="2:37" x14ac:dyDescent="0.15">
      <c r="B2091" s="51" t="str">
        <f>IFERROR(IF(AND(AF2091=1,AI2091=1),MAX($B$5:B2090)+1,""),"")</f>
        <v/>
      </c>
      <c r="C2091" s="51" t="str">
        <f>IFERROR(IF(AND(AG2091=1,AJ2091=1),MAX($C$5:C2090)+1,""),"")</f>
        <v/>
      </c>
      <c r="D2091" s="51" t="str">
        <f>IFERROR(IF(AND(AH2091=1,AK2091=1),MAX($D$5:D2090)+1,""),"")</f>
        <v/>
      </c>
      <c r="F2091" s="5" t="s">
        <v>4279</v>
      </c>
      <c r="G2091" s="5" t="s">
        <v>4280</v>
      </c>
      <c r="H2091" s="12">
        <f>IFERROR([1]!EM_S_STM07_IS(F2091,"9",$H$1,"1")/1000000,"")</f>
        <v>820.93536914000003</v>
      </c>
      <c r="I2091" s="12">
        <f>IFERROR([1]!EM_S_STM07_IS(F2091,"9",$I$1,"1")/1000000,"")</f>
        <v>950.78451636</v>
      </c>
      <c r="J2091" s="12">
        <f>IFERROR([1]!EM_S_STM07_IS(F2091,"9",$J$1,"1")/1000000,"")</f>
        <v>1071.6495564100001</v>
      </c>
      <c r="K2091" s="12">
        <f>IFERROR([1]!EM_S_STM07_IS(F2091,"9",$K$1,"1")/1000000,"")</f>
        <v>1279.2545515300001</v>
      </c>
      <c r="L2091" s="12">
        <f>IFERROR([1]!EM_S_STM07_IS(F2091,"9",$L$1,"1")/1000000,"")</f>
        <v>1153.59782453</v>
      </c>
      <c r="M2091" s="13">
        <f>IFERROR([1]!EM_S_STM07_IS(F2091,"9",$M$1,"1")/1000000,"")</f>
        <v>1531.67835145</v>
      </c>
      <c r="N2091" s="12">
        <f>IFERROR([1]!EM_S_STM07_IS(F2091,"61",$N$1,"1")/1000000,"")</f>
        <v>5.92957264</v>
      </c>
      <c r="O2091" s="12">
        <f>IFERROR([1]!EM_S_STM07_IS(F2091,"61",$O$1,"1")/1000000,"")</f>
        <v>162.89001979</v>
      </c>
      <c r="P2091" s="12">
        <f>IFERROR([1]!EM_S_STM07_IS(F2091,"61",$P$1,"1")/1000000,"")</f>
        <v>249.16625805999999</v>
      </c>
      <c r="Q2091" s="12">
        <f>IFERROR([1]!EM_S_STM07_IS(F2091,"61",$Q$1,"1")/1000000,"")</f>
        <v>297.15639680999999</v>
      </c>
      <c r="R2091" s="12">
        <f>IFERROR([1]!EM_S_STM07_IS(F2091,"61",$R$1,"1")/1000000,"")</f>
        <v>161.83897158000002</v>
      </c>
      <c r="S2091" s="12">
        <f>IFERROR([1]!EM_S_STM07_IS(F2091,"61",$S$1,"1")/1000000,"")</f>
        <v>131.14075120999999</v>
      </c>
      <c r="T2091" s="20">
        <f t="shared" si="584"/>
        <v>0.13284820639506112</v>
      </c>
      <c r="U2091" s="20">
        <f t="shared" si="585"/>
        <v>0.85756001758097655</v>
      </c>
      <c r="V2091" s="14">
        <f t="shared" si="586"/>
        <v>0.15817219247847494</v>
      </c>
      <c r="W2091" s="14">
        <f t="shared" si="587"/>
        <v>0.12712138026050518</v>
      </c>
      <c r="X2091" s="14">
        <f t="shared" si="588"/>
        <v>0.19372470587817131</v>
      </c>
      <c r="Y2091" s="14">
        <f t="shared" si="589"/>
        <v>-9.8226523290234499E-2</v>
      </c>
      <c r="Z2091" s="15">
        <f t="shared" si="590"/>
        <v>0.3277403258575301</v>
      </c>
      <c r="AA2091" s="14">
        <f t="shared" si="591"/>
        <v>26.470785784993772</v>
      </c>
      <c r="AB2091" s="14">
        <f t="shared" si="592"/>
        <v>0.52965944986211233</v>
      </c>
      <c r="AC2091" s="14">
        <f t="shared" si="593"/>
        <v>0.19260287939325971</v>
      </c>
      <c r="AD2091" s="14">
        <f t="shared" si="594"/>
        <v>-0.45537443138577666</v>
      </c>
      <c r="AE2091" s="14">
        <f t="shared" si="595"/>
        <v>-0.18968373359209914</v>
      </c>
      <c r="AF2091" s="18" t="str">
        <f t="shared" si="596"/>
        <v/>
      </c>
      <c r="AG2091" s="18">
        <f t="shared" si="597"/>
        <v>1</v>
      </c>
      <c r="AH2091" s="18" t="str">
        <f t="shared" si="598"/>
        <v/>
      </c>
      <c r="AI2091" s="19" t="str">
        <f t="shared" si="599"/>
        <v/>
      </c>
      <c r="AJ2091" s="19" t="str">
        <f t="shared" si="600"/>
        <v/>
      </c>
      <c r="AK2091" s="19" t="str">
        <f t="shared" si="601"/>
        <v/>
      </c>
    </row>
    <row r="2092" spans="2:37" x14ac:dyDescent="0.15">
      <c r="B2092" s="51" t="str">
        <f>IFERROR(IF(AND(AF2092=1,AI2092=1),MAX($B$5:B2091)+1,""),"")</f>
        <v/>
      </c>
      <c r="C2092" s="51" t="str">
        <f>IFERROR(IF(AND(AG2092=1,AJ2092=1),MAX($C$5:C2091)+1,""),"")</f>
        <v/>
      </c>
      <c r="D2092" s="51" t="str">
        <f>IFERROR(IF(AND(AH2092=1,AK2092=1),MAX($D$5:D2091)+1,""),"")</f>
        <v/>
      </c>
      <c r="F2092" s="5" t="s">
        <v>4281</v>
      </c>
      <c r="G2092" s="5" t="s">
        <v>4282</v>
      </c>
      <c r="H2092" s="12">
        <f>IFERROR([1]!EM_S_STM07_IS(F2092,"9",$H$1,"1")/1000000,"")</f>
        <v>1425.6973449300001</v>
      </c>
      <c r="I2092" s="12">
        <f>IFERROR([1]!EM_S_STM07_IS(F2092,"9",$I$1,"1")/1000000,"")</f>
        <v>1150.55126554</v>
      </c>
      <c r="J2092" s="12">
        <f>IFERROR([1]!EM_S_STM07_IS(F2092,"9",$J$1,"1")/1000000,"")</f>
        <v>1945.71845321</v>
      </c>
      <c r="K2092" s="12">
        <f>IFERROR([1]!EM_S_STM07_IS(F2092,"9",$K$1,"1")/1000000,"")</f>
        <v>3996.6976416799998</v>
      </c>
      <c r="L2092" s="12">
        <f>IFERROR([1]!EM_S_STM07_IS(F2092,"9",$L$1,"1")/1000000,"")</f>
        <v>3214.4063893400003</v>
      </c>
      <c r="M2092" s="13">
        <f>IFERROR([1]!EM_S_STM07_IS(F2092,"9",$M$1,"1")/1000000,"")</f>
        <v>1343.0851457900001</v>
      </c>
      <c r="N2092" s="12">
        <f>IFERROR([1]!EM_S_STM07_IS(F2092,"61",$N$1,"1")/1000000,"")</f>
        <v>398.57498626999995</v>
      </c>
      <c r="O2092" s="12">
        <f>IFERROR([1]!EM_S_STM07_IS(F2092,"61",$O$1,"1")/1000000,"")</f>
        <v>374.92959743</v>
      </c>
      <c r="P2092" s="12">
        <f>IFERROR([1]!EM_S_STM07_IS(F2092,"61",$P$1,"1")/1000000,"")</f>
        <v>683.92103741999995</v>
      </c>
      <c r="Q2092" s="12">
        <f>IFERROR([1]!EM_S_STM07_IS(F2092,"61",$Q$1,"1")/1000000,"")</f>
        <v>742.51587826000002</v>
      </c>
      <c r="R2092" s="12">
        <f>IFERROR([1]!EM_S_STM07_IS(F2092,"61",$R$1,"1")/1000000,"")</f>
        <v>1594.53643691</v>
      </c>
      <c r="S2092" s="12">
        <f>IFERROR([1]!EM_S_STM07_IS(F2092,"61",$S$1,"1")/1000000,"")</f>
        <v>520.15888461999998</v>
      </c>
      <c r="T2092" s="20">
        <f t="shared" si="584"/>
        <v>-1.1867369385832771E-2</v>
      </c>
      <c r="U2092" s="20">
        <f t="shared" si="585"/>
        <v>5.4690893528255291E-2</v>
      </c>
      <c r="V2092" s="14">
        <f t="shared" si="586"/>
        <v>-0.19299052521102183</v>
      </c>
      <c r="W2092" s="14">
        <f t="shared" si="587"/>
        <v>0.69111843295117836</v>
      </c>
      <c r="X2092" s="14">
        <f t="shared" si="588"/>
        <v>1.0540986467422062</v>
      </c>
      <c r="Y2092" s="14">
        <f t="shared" si="589"/>
        <v>-0.19573440937382638</v>
      </c>
      <c r="Z2092" s="15">
        <f t="shared" si="590"/>
        <v>-0.58216697482804292</v>
      </c>
      <c r="AA2092" s="14">
        <f t="shared" si="591"/>
        <v>-5.9324818803311093E-2</v>
      </c>
      <c r="AB2092" s="14">
        <f t="shared" si="592"/>
        <v>0.82413189598265624</v>
      </c>
      <c r="AC2092" s="14">
        <f t="shared" si="593"/>
        <v>8.5674862497345045E-2</v>
      </c>
      <c r="AD2092" s="14">
        <f t="shared" si="594"/>
        <v>1.1474778972358295</v>
      </c>
      <c r="AE2092" s="14">
        <f t="shared" si="595"/>
        <v>-0.67378676800387272</v>
      </c>
      <c r="AF2092" s="18" t="str">
        <f t="shared" si="596"/>
        <v/>
      </c>
      <c r="AG2092" s="18" t="str">
        <f t="shared" si="597"/>
        <v/>
      </c>
      <c r="AH2092" s="18" t="str">
        <f t="shared" si="598"/>
        <v/>
      </c>
      <c r="AI2092" s="19" t="str">
        <f t="shared" si="599"/>
        <v/>
      </c>
      <c r="AJ2092" s="19" t="str">
        <f t="shared" si="600"/>
        <v/>
      </c>
      <c r="AK2092" s="19" t="str">
        <f t="shared" si="601"/>
        <v/>
      </c>
    </row>
    <row r="2093" spans="2:37" x14ac:dyDescent="0.15">
      <c r="B2093" s="51" t="str">
        <f>IFERROR(IF(AND(AF2093=1,AI2093=1),MAX($B$5:B2092)+1,""),"")</f>
        <v/>
      </c>
      <c r="C2093" s="51" t="str">
        <f>IFERROR(IF(AND(AG2093=1,AJ2093=1),MAX($C$5:C2092)+1,""),"")</f>
        <v/>
      </c>
      <c r="D2093" s="51" t="str">
        <f>IFERROR(IF(AND(AH2093=1,AK2093=1),MAX($D$5:D2092)+1,""),"")</f>
        <v/>
      </c>
      <c r="F2093" s="5" t="s">
        <v>4283</v>
      </c>
      <c r="G2093" s="5" t="s">
        <v>4284</v>
      </c>
      <c r="H2093" s="12">
        <f>IFERROR([1]!EM_S_STM07_IS(F2093,"9",$H$1,"1")/1000000,"")</f>
        <v>3668.59320914</v>
      </c>
      <c r="I2093" s="12">
        <f>IFERROR([1]!EM_S_STM07_IS(F2093,"9",$I$1,"1")/1000000,"")</f>
        <v>5013.9466937700008</v>
      </c>
      <c r="J2093" s="12">
        <f>IFERROR([1]!EM_S_STM07_IS(F2093,"9",$J$1,"1")/1000000,"")</f>
        <v>3921.00790689</v>
      </c>
      <c r="K2093" s="12">
        <f>IFERROR([1]!EM_S_STM07_IS(F2093,"9",$K$1,"1")/1000000,"")</f>
        <v>4378.7232105200001</v>
      </c>
      <c r="L2093" s="12">
        <f>IFERROR([1]!EM_S_STM07_IS(F2093,"9",$L$1,"1")/1000000,"")</f>
        <v>5891.8652869300004</v>
      </c>
      <c r="M2093" s="13">
        <f>IFERROR([1]!EM_S_STM07_IS(F2093,"9",$M$1,"1")/1000000,"")</f>
        <v>5771.9554101700005</v>
      </c>
      <c r="N2093" s="12">
        <f>IFERROR([1]!EM_S_STM07_IS(F2093,"61",$N$1,"1")/1000000,"")</f>
        <v>54.428135099999999</v>
      </c>
      <c r="O2093" s="12">
        <f>IFERROR([1]!EM_S_STM07_IS(F2093,"61",$O$1,"1")/1000000,"")</f>
        <v>34.100513200000002</v>
      </c>
      <c r="P2093" s="12">
        <f>IFERROR([1]!EM_S_STM07_IS(F2093,"61",$P$1,"1")/1000000,"")</f>
        <v>10.26973078</v>
      </c>
      <c r="Q2093" s="12">
        <f>IFERROR([1]!EM_S_STM07_IS(F2093,"61",$Q$1,"1")/1000000,"")</f>
        <v>-53.813949729999997</v>
      </c>
      <c r="R2093" s="12">
        <f>IFERROR([1]!EM_S_STM07_IS(F2093,"61",$R$1,"1")/1000000,"")</f>
        <v>26.13858394</v>
      </c>
      <c r="S2093" s="12">
        <f>IFERROR([1]!EM_S_STM07_IS(F2093,"61",$S$1,"1")/1000000,"")</f>
        <v>32.978628329999999</v>
      </c>
      <c r="T2093" s="20">
        <f t="shared" si="584"/>
        <v>9.4875359417026406E-2</v>
      </c>
      <c r="U2093" s="20">
        <f t="shared" si="585"/>
        <v>-9.5347418508129778E-2</v>
      </c>
      <c r="V2093" s="14">
        <f t="shared" si="586"/>
        <v>0.36672190344739303</v>
      </c>
      <c r="W2093" s="14">
        <f t="shared" si="587"/>
        <v>-0.21797973804508422</v>
      </c>
      <c r="X2093" s="14">
        <f t="shared" si="588"/>
        <v>0.11673409350328068</v>
      </c>
      <c r="Y2093" s="14">
        <f t="shared" si="589"/>
        <v>0.34556696179713664</v>
      </c>
      <c r="Z2093" s="15">
        <f t="shared" si="590"/>
        <v>-2.035176822966361E-2</v>
      </c>
      <c r="AA2093" s="14">
        <f t="shared" si="591"/>
        <v>-0.37347636222796099</v>
      </c>
      <c r="AB2093" s="14">
        <f t="shared" si="592"/>
        <v>-0.69883940690957114</v>
      </c>
      <c r="AC2093" s="14">
        <f t="shared" si="593"/>
        <v>-6.2400545722971712</v>
      </c>
      <c r="AD2093" s="14">
        <f t="shared" si="594"/>
        <v>1.4857213430930969</v>
      </c>
      <c r="AE2093" s="14">
        <f t="shared" si="595"/>
        <v>0.26168381599022456</v>
      </c>
      <c r="AF2093" s="18" t="str">
        <f t="shared" si="596"/>
        <v/>
      </c>
      <c r="AG2093" s="18" t="str">
        <f t="shared" si="597"/>
        <v/>
      </c>
      <c r="AH2093" s="18" t="str">
        <f t="shared" si="598"/>
        <v/>
      </c>
      <c r="AI2093" s="19" t="str">
        <f t="shared" si="599"/>
        <v/>
      </c>
      <c r="AJ2093" s="19" t="str">
        <f t="shared" si="600"/>
        <v/>
      </c>
      <c r="AK2093" s="19" t="str">
        <f t="shared" si="601"/>
        <v/>
      </c>
    </row>
    <row r="2094" spans="2:37" x14ac:dyDescent="0.15">
      <c r="B2094" s="51" t="str">
        <f>IFERROR(IF(AND(AF2094=1,AI2094=1),MAX($B$5:B2093)+1,""),"")</f>
        <v/>
      </c>
      <c r="C2094" s="51" t="str">
        <f>IFERROR(IF(AND(AG2094=1,AJ2094=1),MAX($C$5:C2093)+1,""),"")</f>
        <v/>
      </c>
      <c r="D2094" s="51" t="str">
        <f>IFERROR(IF(AND(AH2094=1,AK2094=1),MAX($D$5:D2093)+1,""),"")</f>
        <v/>
      </c>
      <c r="F2094" s="5" t="s">
        <v>4285</v>
      </c>
      <c r="G2094" s="5" t="s">
        <v>4286</v>
      </c>
      <c r="H2094" s="12">
        <f>IFERROR([1]!EM_S_STM07_IS(F2094,"9",$H$1,"1")/1000000,"")</f>
        <v>3789.4464785500004</v>
      </c>
      <c r="I2094" s="12">
        <f>IFERROR([1]!EM_S_STM07_IS(F2094,"9",$I$1,"1")/1000000,"")</f>
        <v>4561.1084501899995</v>
      </c>
      <c r="J2094" s="12">
        <f>IFERROR([1]!EM_S_STM07_IS(F2094,"9",$J$1,"1")/1000000,"")</f>
        <v>3715.23590165</v>
      </c>
      <c r="K2094" s="12">
        <f>IFERROR([1]!EM_S_STM07_IS(F2094,"9",$K$1,"1")/1000000,"")</f>
        <v>4805.2848202200003</v>
      </c>
      <c r="L2094" s="12">
        <f>IFERROR([1]!EM_S_STM07_IS(F2094,"9",$L$1,"1")/1000000,"")</f>
        <v>6717.2688359499998</v>
      </c>
      <c r="M2094" s="13">
        <f>IFERROR([1]!EM_S_STM07_IS(F2094,"9",$M$1,"1")/1000000,"")</f>
        <v>4825.2444723500003</v>
      </c>
      <c r="N2094" s="12">
        <f>IFERROR([1]!EM_S_STM07_IS(F2094,"61",$N$1,"1")/1000000,"")</f>
        <v>688.37848522000002</v>
      </c>
      <c r="O2094" s="12">
        <f>IFERROR([1]!EM_S_STM07_IS(F2094,"61",$O$1,"1")/1000000,"")</f>
        <v>976.62903116999996</v>
      </c>
      <c r="P2094" s="12">
        <f>IFERROR([1]!EM_S_STM07_IS(F2094,"61",$P$1,"1")/1000000,"")</f>
        <v>964.00322474999996</v>
      </c>
      <c r="Q2094" s="12">
        <f>IFERROR([1]!EM_S_STM07_IS(F2094,"61",$Q$1,"1")/1000000,"")</f>
        <v>751.08007335000002</v>
      </c>
      <c r="R2094" s="12">
        <f>IFERROR([1]!EM_S_STM07_IS(F2094,"61",$R$1,"1")/1000000,"")</f>
        <v>1638.038642</v>
      </c>
      <c r="S2094" s="12">
        <f>IFERROR([1]!EM_S_STM07_IS(F2094,"61",$S$1,"1")/1000000,"")</f>
        <v>248.38795593999998</v>
      </c>
      <c r="T2094" s="20">
        <f t="shared" si="584"/>
        <v>4.9515142170736048E-2</v>
      </c>
      <c r="U2094" s="20">
        <f t="shared" si="585"/>
        <v>-0.18443111402418111</v>
      </c>
      <c r="V2094" s="14">
        <f t="shared" si="586"/>
        <v>0.20363448224112907</v>
      </c>
      <c r="W2094" s="14">
        <f t="shared" si="587"/>
        <v>-0.18545328570399669</v>
      </c>
      <c r="X2094" s="14">
        <f t="shared" si="588"/>
        <v>0.29339965144229224</v>
      </c>
      <c r="Y2094" s="14">
        <f t="shared" si="589"/>
        <v>0.39789192259418732</v>
      </c>
      <c r="Z2094" s="15">
        <f t="shared" si="590"/>
        <v>-0.28166572007273505</v>
      </c>
      <c r="AA2094" s="14">
        <f t="shared" si="591"/>
        <v>0.41873845876789345</v>
      </c>
      <c r="AB2094" s="14">
        <f t="shared" si="592"/>
        <v>-1.2927945020100732E-2</v>
      </c>
      <c r="AC2094" s="14">
        <f t="shared" si="593"/>
        <v>-0.22087389951959799</v>
      </c>
      <c r="AD2094" s="14">
        <f t="shared" si="594"/>
        <v>1.1809107978247229</v>
      </c>
      <c r="AE2094" s="14">
        <f t="shared" si="595"/>
        <v>-0.84836257853067176</v>
      </c>
      <c r="AF2094" s="18" t="str">
        <f t="shared" si="596"/>
        <v/>
      </c>
      <c r="AG2094" s="18" t="str">
        <f t="shared" si="597"/>
        <v/>
      </c>
      <c r="AH2094" s="18" t="str">
        <f t="shared" si="598"/>
        <v/>
      </c>
      <c r="AI2094" s="19" t="str">
        <f t="shared" si="599"/>
        <v/>
      </c>
      <c r="AJ2094" s="19" t="str">
        <f t="shared" si="600"/>
        <v/>
      </c>
      <c r="AK2094" s="19" t="str">
        <f t="shared" si="601"/>
        <v/>
      </c>
    </row>
    <row r="2095" spans="2:37" x14ac:dyDescent="0.15">
      <c r="B2095" s="51" t="str">
        <f>IFERROR(IF(AND(AF2095=1,AI2095=1),MAX($B$5:B2094)+1,""),"")</f>
        <v/>
      </c>
      <c r="C2095" s="51" t="str">
        <f>IFERROR(IF(AND(AG2095=1,AJ2095=1),MAX($C$5:C2094)+1,""),"")</f>
        <v/>
      </c>
      <c r="D2095" s="51" t="str">
        <f>IFERROR(IF(AND(AH2095=1,AK2095=1),MAX($D$5:D2094)+1,""),"")</f>
        <v/>
      </c>
      <c r="F2095" s="5" t="s">
        <v>4287</v>
      </c>
      <c r="G2095" s="5" t="s">
        <v>4288</v>
      </c>
      <c r="H2095" s="12">
        <f>IFERROR([1]!EM_S_STM07_IS(F2095,"9",$H$1,"1")/1000000,"")</f>
        <v>447.80971867</v>
      </c>
      <c r="I2095" s="12">
        <f>IFERROR([1]!EM_S_STM07_IS(F2095,"9",$I$1,"1")/1000000,"")</f>
        <v>521.43374983000001</v>
      </c>
      <c r="J2095" s="12">
        <f>IFERROR([1]!EM_S_STM07_IS(F2095,"9",$J$1,"1")/1000000,"")</f>
        <v>575.31701099999998</v>
      </c>
      <c r="K2095" s="12">
        <f>IFERROR([1]!EM_S_STM07_IS(F2095,"9",$K$1,"1")/1000000,"")</f>
        <v>623.97094200000004</v>
      </c>
      <c r="L2095" s="12">
        <f>IFERROR([1]!EM_S_STM07_IS(F2095,"9",$L$1,"1")/1000000,"")</f>
        <v>676.46619641999996</v>
      </c>
      <c r="M2095" s="13">
        <f>IFERROR([1]!EM_S_STM07_IS(F2095,"9",$M$1,"1")/1000000,"")</f>
        <v>808.92473874999996</v>
      </c>
      <c r="N2095" s="12">
        <f>IFERROR([1]!EM_S_STM07_IS(F2095,"61",$N$1,"1")/1000000,"")</f>
        <v>73.217753129999991</v>
      </c>
      <c r="O2095" s="12">
        <f>IFERROR([1]!EM_S_STM07_IS(F2095,"61",$O$1,"1")/1000000,"")</f>
        <v>17.825551069999999</v>
      </c>
      <c r="P2095" s="12">
        <f>IFERROR([1]!EM_S_STM07_IS(F2095,"61",$P$1,"1")/1000000,"")</f>
        <v>15.71151841</v>
      </c>
      <c r="Q2095" s="12">
        <f>IFERROR([1]!EM_S_STM07_IS(F2095,"61",$Q$1,"1")/1000000,"")</f>
        <v>154.22386493000002</v>
      </c>
      <c r="R2095" s="12">
        <f>IFERROR([1]!EM_S_STM07_IS(F2095,"61",$R$1,"1")/1000000,"")</f>
        <v>1.6015556799999999</v>
      </c>
      <c r="S2095" s="12">
        <f>IFERROR([1]!EM_S_STM07_IS(F2095,"61",$S$1,"1")/1000000,"")</f>
        <v>2.6268082400000003</v>
      </c>
      <c r="T2095" s="20">
        <f t="shared" si="584"/>
        <v>0.12554514895469748</v>
      </c>
      <c r="U2095" s="20">
        <f t="shared" si="585"/>
        <v>-0.48600085743341948</v>
      </c>
      <c r="V2095" s="14">
        <f t="shared" si="586"/>
        <v>0.16440918562166143</v>
      </c>
      <c r="W2095" s="14">
        <f t="shared" si="587"/>
        <v>0.10333673489214538</v>
      </c>
      <c r="X2095" s="14">
        <f t="shared" si="588"/>
        <v>8.4568907349760358E-2</v>
      </c>
      <c r="Y2095" s="14">
        <f t="shared" si="589"/>
        <v>8.4130928039273856E-2</v>
      </c>
      <c r="Z2095" s="15">
        <f t="shared" si="590"/>
        <v>0.1958095512103904</v>
      </c>
      <c r="AA2095" s="14">
        <f t="shared" si="591"/>
        <v>-0.75654058875106034</v>
      </c>
      <c r="AB2095" s="14">
        <f t="shared" si="592"/>
        <v>-0.11859564126227036</v>
      </c>
      <c r="AC2095" s="14">
        <f t="shared" si="593"/>
        <v>8.81597455481071</v>
      </c>
      <c r="AD2095" s="14">
        <f t="shared" si="594"/>
        <v>-0.9896153835807</v>
      </c>
      <c r="AE2095" s="14">
        <f t="shared" si="595"/>
        <v>0.64016042202166867</v>
      </c>
      <c r="AF2095" s="18" t="str">
        <f t="shared" si="596"/>
        <v/>
      </c>
      <c r="AG2095" s="18" t="str">
        <f t="shared" si="597"/>
        <v/>
      </c>
      <c r="AH2095" s="18" t="str">
        <f t="shared" si="598"/>
        <v/>
      </c>
      <c r="AI2095" s="19" t="str">
        <f t="shared" si="599"/>
        <v/>
      </c>
      <c r="AJ2095" s="19" t="str">
        <f t="shared" si="600"/>
        <v/>
      </c>
      <c r="AK2095" s="19" t="str">
        <f t="shared" si="601"/>
        <v/>
      </c>
    </row>
    <row r="2096" spans="2:37" x14ac:dyDescent="0.15">
      <c r="B2096" s="51" t="str">
        <f>IFERROR(IF(AND(AF2096=1,AI2096=1),MAX($B$5:B2095)+1,""),"")</f>
        <v/>
      </c>
      <c r="C2096" s="51" t="str">
        <f>IFERROR(IF(AND(AG2096=1,AJ2096=1),MAX($C$5:C2095)+1,""),"")</f>
        <v/>
      </c>
      <c r="D2096" s="51" t="str">
        <f>IFERROR(IF(AND(AH2096=1,AK2096=1),MAX($D$5:D2095)+1,""),"")</f>
        <v/>
      </c>
      <c r="F2096" s="5" t="s">
        <v>4289</v>
      </c>
      <c r="G2096" s="5" t="s">
        <v>4290</v>
      </c>
      <c r="H2096" s="12">
        <f>IFERROR([1]!EM_S_STM07_IS(F2096,"9",$H$1,"1")/1000000,"")</f>
        <v>2304.6392695599998</v>
      </c>
      <c r="I2096" s="12">
        <f>IFERROR([1]!EM_S_STM07_IS(F2096,"9",$I$1,"1")/1000000,"")</f>
        <v>2540.3790234099997</v>
      </c>
      <c r="J2096" s="12">
        <f>IFERROR([1]!EM_S_STM07_IS(F2096,"9",$J$1,"1")/1000000,"")</f>
        <v>3040.75812232</v>
      </c>
      <c r="K2096" s="12">
        <f>IFERROR([1]!EM_S_STM07_IS(F2096,"9",$K$1,"1")/1000000,"")</f>
        <v>2964.5307959400002</v>
      </c>
      <c r="L2096" s="12">
        <f>IFERROR([1]!EM_S_STM07_IS(F2096,"9",$L$1,"1")/1000000,"")</f>
        <v>2790.62239451</v>
      </c>
      <c r="M2096" s="13">
        <f>IFERROR([1]!EM_S_STM07_IS(F2096,"9",$M$1,"1")/1000000,"")</f>
        <v>1332.79960639</v>
      </c>
      <c r="N2096" s="12">
        <f>IFERROR([1]!EM_S_STM07_IS(F2096,"61",$N$1,"1")/1000000,"")</f>
        <v>187.12384996</v>
      </c>
      <c r="O2096" s="12">
        <f>IFERROR([1]!EM_S_STM07_IS(F2096,"61",$O$1,"1")/1000000,"")</f>
        <v>97.575845220000005</v>
      </c>
      <c r="P2096" s="12">
        <f>IFERROR([1]!EM_S_STM07_IS(F2096,"61",$P$1,"1")/1000000,"")</f>
        <v>112.38044295</v>
      </c>
      <c r="Q2096" s="12">
        <f>IFERROR([1]!EM_S_STM07_IS(F2096,"61",$Q$1,"1")/1000000,"")</f>
        <v>117.97014844</v>
      </c>
      <c r="R2096" s="12">
        <f>IFERROR([1]!EM_S_STM07_IS(F2096,"61",$R$1,"1")/1000000,"")</f>
        <v>112.47305688</v>
      </c>
      <c r="S2096" s="12">
        <f>IFERROR([1]!EM_S_STM07_IS(F2096,"61",$S$1,"1")/1000000,"")</f>
        <v>100.13026647</v>
      </c>
      <c r="T2096" s="20">
        <f t="shared" si="584"/>
        <v>-0.1037433735777934</v>
      </c>
      <c r="U2096" s="20">
        <f t="shared" si="585"/>
        <v>-0.11755581513364688</v>
      </c>
      <c r="V2096" s="14">
        <f t="shared" si="586"/>
        <v>0.1022892202539824</v>
      </c>
      <c r="W2096" s="14">
        <f t="shared" si="587"/>
        <v>0.19697025298151444</v>
      </c>
      <c r="X2096" s="14">
        <f t="shared" si="588"/>
        <v>-2.5068526766555445E-2</v>
      </c>
      <c r="Y2096" s="14">
        <f t="shared" si="589"/>
        <v>-5.8663044306428554E-2</v>
      </c>
      <c r="Z2096" s="15">
        <f t="shared" si="590"/>
        <v>-0.52240059098930014</v>
      </c>
      <c r="AA2096" s="14">
        <f t="shared" si="591"/>
        <v>-0.47854939260357227</v>
      </c>
      <c r="AB2096" s="14">
        <f t="shared" si="592"/>
        <v>0.15172400194557081</v>
      </c>
      <c r="AC2096" s="14">
        <f t="shared" si="593"/>
        <v>4.9739130254958651E-2</v>
      </c>
      <c r="AD2096" s="14">
        <f t="shared" si="594"/>
        <v>-4.6597309850769916E-2</v>
      </c>
      <c r="AE2096" s="14">
        <f t="shared" si="595"/>
        <v>-0.10973997464271647</v>
      </c>
      <c r="AF2096" s="18" t="str">
        <f t="shared" si="596"/>
        <v/>
      </c>
      <c r="AG2096" s="18" t="str">
        <f t="shared" si="597"/>
        <v/>
      </c>
      <c r="AH2096" s="18" t="str">
        <f t="shared" si="598"/>
        <v/>
      </c>
      <c r="AI2096" s="19" t="str">
        <f t="shared" si="599"/>
        <v/>
      </c>
      <c r="AJ2096" s="19" t="str">
        <f t="shared" si="600"/>
        <v/>
      </c>
      <c r="AK2096" s="19" t="str">
        <f t="shared" si="601"/>
        <v/>
      </c>
    </row>
    <row r="2097" spans="2:37" x14ac:dyDescent="0.15">
      <c r="B2097" s="51" t="str">
        <f>IFERROR(IF(AND(AF2097=1,AI2097=1),MAX($B$5:B2096)+1,""),"")</f>
        <v/>
      </c>
      <c r="C2097" s="51" t="str">
        <f>IFERROR(IF(AND(AG2097=1,AJ2097=1),MAX($C$5:C2096)+1,""),"")</f>
        <v/>
      </c>
      <c r="D2097" s="51" t="str">
        <f>IFERROR(IF(AND(AH2097=1,AK2097=1),MAX($D$5:D2096)+1,""),"")</f>
        <v/>
      </c>
      <c r="F2097" s="5" t="s">
        <v>4291</v>
      </c>
      <c r="G2097" s="5" t="s">
        <v>4292</v>
      </c>
      <c r="H2097" s="12">
        <f>IFERROR([1]!EM_S_STM07_IS(F2097,"9",$H$1,"1")/1000000,"")</f>
        <v>1119.6846957499999</v>
      </c>
      <c r="I2097" s="12">
        <f>IFERROR([1]!EM_S_STM07_IS(F2097,"9",$I$1,"1")/1000000,"")</f>
        <v>2222.1293611799997</v>
      </c>
      <c r="J2097" s="12">
        <f>IFERROR([1]!EM_S_STM07_IS(F2097,"9",$J$1,"1")/1000000,"")</f>
        <v>2380.5066893200001</v>
      </c>
      <c r="K2097" s="12">
        <f>IFERROR([1]!EM_S_STM07_IS(F2097,"9",$K$1,"1")/1000000,"")</f>
        <v>1600.3919943199999</v>
      </c>
      <c r="L2097" s="12">
        <f>IFERROR([1]!EM_S_STM07_IS(F2097,"9",$L$1,"1")/1000000,"")</f>
        <v>2621.1342249299996</v>
      </c>
      <c r="M2097" s="13">
        <f>IFERROR([1]!EM_S_STM07_IS(F2097,"9",$M$1,"1")/1000000,"")</f>
        <v>3427.6186081000001</v>
      </c>
      <c r="N2097" s="12">
        <f>IFERROR([1]!EM_S_STM07_IS(F2097,"61",$N$1,"1")/1000000,"")</f>
        <v>38.121672459999999</v>
      </c>
      <c r="O2097" s="12">
        <f>IFERROR([1]!EM_S_STM07_IS(F2097,"61",$O$1,"1")/1000000,"")</f>
        <v>173.18265224999999</v>
      </c>
      <c r="P2097" s="12">
        <f>IFERROR([1]!EM_S_STM07_IS(F2097,"61",$P$1,"1")/1000000,"")</f>
        <v>60.418289799999997</v>
      </c>
      <c r="Q2097" s="12">
        <f>IFERROR([1]!EM_S_STM07_IS(F2097,"61",$Q$1,"1")/1000000,"")</f>
        <v>-78.715198299999997</v>
      </c>
      <c r="R2097" s="12">
        <f>IFERROR([1]!EM_S_STM07_IS(F2097,"61",$R$1,"1")/1000000,"")</f>
        <v>18.695795969999999</v>
      </c>
      <c r="S2097" s="12">
        <f>IFERROR([1]!EM_S_STM07_IS(F2097,"61",$S$1,"1")/1000000,"")</f>
        <v>-274.44882619999998</v>
      </c>
      <c r="T2097" s="20">
        <f t="shared" si="584"/>
        <v>0.25077545445920846</v>
      </c>
      <c r="U2097" s="20">
        <f t="shared" si="585"/>
        <v>-2.4840819614945771</v>
      </c>
      <c r="V2097" s="14">
        <f t="shared" si="586"/>
        <v>0.98460278113522637</v>
      </c>
      <c r="W2097" s="14">
        <f t="shared" si="587"/>
        <v>7.1272775971916641E-2</v>
      </c>
      <c r="X2097" s="14">
        <f t="shared" si="588"/>
        <v>-0.32770951600343651</v>
      </c>
      <c r="Y2097" s="14">
        <f t="shared" si="589"/>
        <v>0.63780763352525327</v>
      </c>
      <c r="Z2097" s="15">
        <f t="shared" si="590"/>
        <v>0.30768526674422353</v>
      </c>
      <c r="AA2097" s="14">
        <f t="shared" si="591"/>
        <v>3.5428922991696044</v>
      </c>
      <c r="AB2097" s="14">
        <f t="shared" si="592"/>
        <v>-0.65112966561580077</v>
      </c>
      <c r="AC2097" s="14">
        <f t="shared" si="593"/>
        <v>-2.3028372461479374</v>
      </c>
      <c r="AD2097" s="14">
        <f t="shared" si="594"/>
        <v>1.2375118957173485</v>
      </c>
      <c r="AE2097" s="14">
        <f t="shared" si="595"/>
        <v>-15.679708028499629</v>
      </c>
      <c r="AF2097" s="18">
        <f t="shared" si="596"/>
        <v>1</v>
      </c>
      <c r="AG2097" s="18" t="str">
        <f t="shared" si="597"/>
        <v/>
      </c>
      <c r="AH2097" s="18" t="str">
        <f t="shared" si="598"/>
        <v/>
      </c>
      <c r="AI2097" s="19" t="str">
        <f t="shared" si="599"/>
        <v/>
      </c>
      <c r="AJ2097" s="19" t="str">
        <f t="shared" si="600"/>
        <v/>
      </c>
      <c r="AK2097" s="19" t="str">
        <f t="shared" si="601"/>
        <v/>
      </c>
    </row>
    <row r="2098" spans="2:37" x14ac:dyDescent="0.15">
      <c r="B2098" s="51" t="str">
        <f>IFERROR(IF(AND(AF2098=1,AI2098=1),MAX($B$5:B2097)+1,""),"")</f>
        <v/>
      </c>
      <c r="C2098" s="51" t="str">
        <f>IFERROR(IF(AND(AG2098=1,AJ2098=1),MAX($C$5:C2097)+1,""),"")</f>
        <v/>
      </c>
      <c r="D2098" s="51" t="str">
        <f>IFERROR(IF(AND(AH2098=1,AK2098=1),MAX($D$5:D2097)+1,""),"")</f>
        <v/>
      </c>
      <c r="F2098" s="5" t="s">
        <v>4293</v>
      </c>
      <c r="G2098" s="5" t="s">
        <v>4294</v>
      </c>
      <c r="H2098" s="12">
        <f>IFERROR([1]!EM_S_STM07_IS(F2098,"9",$H$1,"1")/1000000,"")</f>
        <v>1627.0979391600001</v>
      </c>
      <c r="I2098" s="12">
        <f>IFERROR([1]!EM_S_STM07_IS(F2098,"9",$I$1,"1")/1000000,"")</f>
        <v>1532.8203794999999</v>
      </c>
      <c r="J2098" s="12">
        <f>IFERROR([1]!EM_S_STM07_IS(F2098,"9",$J$1,"1")/1000000,"")</f>
        <v>2483.7344964600002</v>
      </c>
      <c r="K2098" s="12">
        <f>IFERROR([1]!EM_S_STM07_IS(F2098,"9",$K$1,"1")/1000000,"")</f>
        <v>1919.63553955</v>
      </c>
      <c r="L2098" s="12">
        <f>IFERROR([1]!EM_S_STM07_IS(F2098,"9",$L$1,"1")/1000000,"")</f>
        <v>1743.09140411</v>
      </c>
      <c r="M2098" s="13">
        <f>IFERROR([1]!EM_S_STM07_IS(F2098,"9",$M$1,"1")/1000000,"")</f>
        <v>3230.1125484600002</v>
      </c>
      <c r="N2098" s="12">
        <f>IFERROR([1]!EM_S_STM07_IS(F2098,"61",$N$1,"1")/1000000,"")</f>
        <v>45.029972380000004</v>
      </c>
      <c r="O2098" s="12">
        <f>IFERROR([1]!EM_S_STM07_IS(F2098,"61",$O$1,"1")/1000000,"")</f>
        <v>63.010561109999998</v>
      </c>
      <c r="P2098" s="12">
        <f>IFERROR([1]!EM_S_STM07_IS(F2098,"61",$P$1,"1")/1000000,"")</f>
        <v>189.52936668999999</v>
      </c>
      <c r="Q2098" s="12">
        <f>IFERROR([1]!EM_S_STM07_IS(F2098,"61",$Q$1,"1")/1000000,"")</f>
        <v>78.606520579999994</v>
      </c>
      <c r="R2098" s="12">
        <f>IFERROR([1]!EM_S_STM07_IS(F2098,"61",$R$1,"1")/1000000,"")</f>
        <v>47.516541950000004</v>
      </c>
      <c r="S2098" s="12">
        <f>IFERROR([1]!EM_S_STM07_IS(F2098,"61",$S$1,"1")/1000000,"")</f>
        <v>119.61265551000001</v>
      </c>
      <c r="T2098" s="20">
        <f t="shared" si="584"/>
        <v>0.14699306480610508</v>
      </c>
      <c r="U2098" s="20">
        <f t="shared" si="585"/>
        <v>0.21578026738878253</v>
      </c>
      <c r="V2098" s="14">
        <f t="shared" si="586"/>
        <v>-5.794215418198586E-2</v>
      </c>
      <c r="W2098" s="14">
        <f t="shared" si="587"/>
        <v>0.62036891580876863</v>
      </c>
      <c r="X2098" s="14">
        <f t="shared" si="588"/>
        <v>-0.22711725335940505</v>
      </c>
      <c r="Y2098" s="14">
        <f t="shared" si="589"/>
        <v>-9.1967528107645566E-2</v>
      </c>
      <c r="Z2098" s="15">
        <f t="shared" si="590"/>
        <v>0.85309418705397955</v>
      </c>
      <c r="AA2098" s="14">
        <f t="shared" si="591"/>
        <v>0.39930268173973044</v>
      </c>
      <c r="AB2098" s="14">
        <f t="shared" si="592"/>
        <v>2.0078984118095882</v>
      </c>
      <c r="AC2098" s="14">
        <f t="shared" si="593"/>
        <v>-0.58525413790586223</v>
      </c>
      <c r="AD2098" s="14">
        <f t="shared" si="594"/>
        <v>-0.39551399045017993</v>
      </c>
      <c r="AE2098" s="14">
        <f t="shared" si="595"/>
        <v>1.5172845203227168</v>
      </c>
      <c r="AF2098" s="18" t="str">
        <f t="shared" si="596"/>
        <v/>
      </c>
      <c r="AG2098" s="18">
        <f t="shared" si="597"/>
        <v>1</v>
      </c>
      <c r="AH2098" s="18" t="str">
        <f t="shared" si="598"/>
        <v/>
      </c>
      <c r="AI2098" s="19" t="str">
        <f t="shared" si="599"/>
        <v/>
      </c>
      <c r="AJ2098" s="19" t="str">
        <f t="shared" si="600"/>
        <v/>
      </c>
      <c r="AK2098" s="19" t="str">
        <f t="shared" si="601"/>
        <v/>
      </c>
    </row>
    <row r="2099" spans="2:37" x14ac:dyDescent="0.15">
      <c r="B2099" s="51" t="str">
        <f>IFERROR(IF(AND(AF2099=1,AI2099=1),MAX($B$5:B2098)+1,""),"")</f>
        <v/>
      </c>
      <c r="C2099" s="51" t="str">
        <f>IFERROR(IF(AND(AG2099=1,AJ2099=1),MAX($C$5:C2098)+1,""),"")</f>
        <v/>
      </c>
      <c r="D2099" s="51" t="str">
        <f>IFERROR(IF(AND(AH2099=1,AK2099=1),MAX($D$5:D2098)+1,""),"")</f>
        <v/>
      </c>
      <c r="F2099" s="5" t="s">
        <v>4295</v>
      </c>
      <c r="G2099" s="5" t="s">
        <v>4296</v>
      </c>
      <c r="H2099" s="12">
        <f>IFERROR([1]!EM_S_STM07_IS(F2099,"9",$H$1,"1")/1000000,"")</f>
        <v>2170.4443927699999</v>
      </c>
      <c r="I2099" s="12">
        <f>IFERROR([1]!EM_S_STM07_IS(F2099,"9",$I$1,"1")/1000000,"")</f>
        <v>2354.4337837100002</v>
      </c>
      <c r="J2099" s="12">
        <f>IFERROR([1]!EM_S_STM07_IS(F2099,"9",$J$1,"1")/1000000,"")</f>
        <v>2592.85299261</v>
      </c>
      <c r="K2099" s="12">
        <f>IFERROR([1]!EM_S_STM07_IS(F2099,"9",$K$1,"1")/1000000,"")</f>
        <v>3168.9956643200003</v>
      </c>
      <c r="L2099" s="12">
        <f>IFERROR([1]!EM_S_STM07_IS(F2099,"9",$L$1,"1")/1000000,"")</f>
        <v>3251.1872976300001</v>
      </c>
      <c r="M2099" s="13">
        <f>IFERROR([1]!EM_S_STM07_IS(F2099,"9",$M$1,"1")/1000000,"")</f>
        <v>4257.9243545999998</v>
      </c>
      <c r="N2099" s="12">
        <f>IFERROR([1]!EM_S_STM07_IS(F2099,"61",$N$1,"1")/1000000,"")</f>
        <v>181.63461119999999</v>
      </c>
      <c r="O2099" s="12">
        <f>IFERROR([1]!EM_S_STM07_IS(F2099,"61",$O$1,"1")/1000000,"")</f>
        <v>225.08007529</v>
      </c>
      <c r="P2099" s="12">
        <f>IFERROR([1]!EM_S_STM07_IS(F2099,"61",$P$1,"1")/1000000,"")</f>
        <v>210.17728308000002</v>
      </c>
      <c r="Q2099" s="12">
        <f>IFERROR([1]!EM_S_STM07_IS(F2099,"61",$Q$1,"1")/1000000,"")</f>
        <v>231.75756016999998</v>
      </c>
      <c r="R2099" s="12">
        <f>IFERROR([1]!EM_S_STM07_IS(F2099,"61",$R$1,"1")/1000000,"")</f>
        <v>288.09264036000002</v>
      </c>
      <c r="S2099" s="12">
        <f>IFERROR([1]!EM_S_STM07_IS(F2099,"61",$S$1,"1")/1000000,"")</f>
        <v>371.64941207999999</v>
      </c>
      <c r="T2099" s="20">
        <f t="shared" si="584"/>
        <v>0.1442735402561115</v>
      </c>
      <c r="U2099" s="20">
        <f t="shared" si="585"/>
        <v>0.15394993837479287</v>
      </c>
      <c r="V2099" s="14">
        <f t="shared" si="586"/>
        <v>8.4770377694489696E-2</v>
      </c>
      <c r="W2099" s="14">
        <f t="shared" si="587"/>
        <v>0.10126392619303595</v>
      </c>
      <c r="X2099" s="14">
        <f t="shared" si="588"/>
        <v>0.22220414090273877</v>
      </c>
      <c r="Y2099" s="14">
        <f t="shared" si="589"/>
        <v>2.5936177267581212E-2</v>
      </c>
      <c r="Z2099" s="15">
        <f t="shared" si="590"/>
        <v>0.30965212545702153</v>
      </c>
      <c r="AA2099" s="14">
        <f t="shared" si="591"/>
        <v>0.23919154946829871</v>
      </c>
      <c r="AB2099" s="14">
        <f t="shared" si="592"/>
        <v>-6.6211068175620447E-2</v>
      </c>
      <c r="AC2099" s="14">
        <f t="shared" si="593"/>
        <v>0.10267654417145466</v>
      </c>
      <c r="AD2099" s="14">
        <f t="shared" si="594"/>
        <v>0.24307763746165109</v>
      </c>
      <c r="AE2099" s="14">
        <f t="shared" si="595"/>
        <v>0.29003438482700422</v>
      </c>
      <c r="AF2099" s="18" t="str">
        <f t="shared" si="596"/>
        <v/>
      </c>
      <c r="AG2099" s="18" t="str">
        <f t="shared" si="597"/>
        <v/>
      </c>
      <c r="AH2099" s="18" t="str">
        <f t="shared" si="598"/>
        <v/>
      </c>
      <c r="AI2099" s="19" t="str">
        <f t="shared" si="599"/>
        <v/>
      </c>
      <c r="AJ2099" s="19" t="str">
        <f t="shared" si="600"/>
        <v/>
      </c>
      <c r="AK2099" s="19" t="str">
        <f t="shared" si="601"/>
        <v/>
      </c>
    </row>
    <row r="2100" spans="2:37" x14ac:dyDescent="0.15">
      <c r="B2100" s="51" t="str">
        <f>IFERROR(IF(AND(AF2100=1,AI2100=1),MAX($B$5:B2099)+1,""),"")</f>
        <v/>
      </c>
      <c r="C2100" s="51" t="str">
        <f>IFERROR(IF(AND(AG2100=1,AJ2100=1),MAX($C$5:C2099)+1,""),"")</f>
        <v/>
      </c>
      <c r="D2100" s="51" t="str">
        <f>IFERROR(IF(AND(AH2100=1,AK2100=1),MAX($D$5:D2099)+1,""),"")</f>
        <v/>
      </c>
      <c r="F2100" s="5" t="s">
        <v>4297</v>
      </c>
      <c r="G2100" s="5" t="s">
        <v>4298</v>
      </c>
      <c r="H2100" s="12">
        <f>IFERROR([1]!EM_S_STM07_IS(F2100,"9",$H$1,"1")/1000000,"")</f>
        <v>1901.498102</v>
      </c>
      <c r="I2100" s="12">
        <f>IFERROR([1]!EM_S_STM07_IS(F2100,"9",$I$1,"1")/1000000,"")</f>
        <v>2110.5315709199999</v>
      </c>
      <c r="J2100" s="12">
        <f>IFERROR([1]!EM_S_STM07_IS(F2100,"9",$J$1,"1")/1000000,"")</f>
        <v>2554.1088838800001</v>
      </c>
      <c r="K2100" s="12">
        <f>IFERROR([1]!EM_S_STM07_IS(F2100,"9",$K$1,"1")/1000000,"")</f>
        <v>2181.2402134600002</v>
      </c>
      <c r="L2100" s="12">
        <f>IFERROR([1]!EM_S_STM07_IS(F2100,"9",$L$1,"1")/1000000,"")</f>
        <v>1479.74146099</v>
      </c>
      <c r="M2100" s="13">
        <f>IFERROR([1]!EM_S_STM07_IS(F2100,"9",$M$1,"1")/1000000,"")</f>
        <v>990.33445961999996</v>
      </c>
      <c r="N2100" s="12">
        <f>IFERROR([1]!EM_S_STM07_IS(F2100,"61",$N$1,"1")/1000000,"")</f>
        <v>73.090804009999999</v>
      </c>
      <c r="O2100" s="12">
        <f>IFERROR([1]!EM_S_STM07_IS(F2100,"61",$O$1,"1")/1000000,"")</f>
        <v>125.87985139</v>
      </c>
      <c r="P2100" s="12">
        <f>IFERROR([1]!EM_S_STM07_IS(F2100,"61",$P$1,"1")/1000000,"")</f>
        <v>168.76788121999999</v>
      </c>
      <c r="Q2100" s="12">
        <f>IFERROR([1]!EM_S_STM07_IS(F2100,"61",$Q$1,"1")/1000000,"")</f>
        <v>118.31280269</v>
      </c>
      <c r="R2100" s="12">
        <f>IFERROR([1]!EM_S_STM07_IS(F2100,"61",$R$1,"1")/1000000,"")</f>
        <v>124.65450348</v>
      </c>
      <c r="S2100" s="12">
        <f>IFERROR([1]!EM_S_STM07_IS(F2100,"61",$S$1,"1")/1000000,"")</f>
        <v>-162.00052979</v>
      </c>
      <c r="T2100" s="20">
        <f t="shared" si="584"/>
        <v>-0.12231798533059546</v>
      </c>
      <c r="U2100" s="20">
        <f t="shared" si="585"/>
        <v>-2.1725482939570986</v>
      </c>
      <c r="V2100" s="14">
        <f t="shared" si="586"/>
        <v>0.10993093745407267</v>
      </c>
      <c r="W2100" s="14">
        <f t="shared" si="587"/>
        <v>0.21017326585957719</v>
      </c>
      <c r="X2100" s="14">
        <f t="shared" si="588"/>
        <v>-0.1459877739642671</v>
      </c>
      <c r="Y2100" s="14">
        <f t="shared" si="589"/>
        <v>-0.32160545552992775</v>
      </c>
      <c r="Z2100" s="15">
        <f t="shared" si="590"/>
        <v>-0.33073818249477799</v>
      </c>
      <c r="AA2100" s="14">
        <f t="shared" si="591"/>
        <v>0.72223924876756873</v>
      </c>
      <c r="AB2100" s="14">
        <f t="shared" si="592"/>
        <v>0.34070607294510241</v>
      </c>
      <c r="AC2100" s="14">
        <f t="shared" si="593"/>
        <v>-0.29896137917515531</v>
      </c>
      <c r="AD2100" s="14">
        <f t="shared" si="594"/>
        <v>5.3601137373242326E-2</v>
      </c>
      <c r="AE2100" s="14">
        <f t="shared" si="595"/>
        <v>-2.2995962862745021</v>
      </c>
      <c r="AF2100" s="18" t="str">
        <f t="shared" si="596"/>
        <v/>
      </c>
      <c r="AG2100" s="18" t="str">
        <f t="shared" si="597"/>
        <v/>
      </c>
      <c r="AH2100" s="18" t="str">
        <f t="shared" si="598"/>
        <v/>
      </c>
      <c r="AI2100" s="19" t="str">
        <f t="shared" si="599"/>
        <v/>
      </c>
      <c r="AJ2100" s="19" t="str">
        <f t="shared" si="600"/>
        <v/>
      </c>
      <c r="AK2100" s="19" t="str">
        <f t="shared" si="601"/>
        <v/>
      </c>
    </row>
    <row r="2101" spans="2:37" x14ac:dyDescent="0.15">
      <c r="B2101" s="51" t="str">
        <f>IFERROR(IF(AND(AF2101=1,AI2101=1),MAX($B$5:B2100)+1,""),"")</f>
        <v/>
      </c>
      <c r="C2101" s="51" t="str">
        <f>IFERROR(IF(AND(AG2101=1,AJ2101=1),MAX($C$5:C2100)+1,""),"")</f>
        <v/>
      </c>
      <c r="D2101" s="51" t="str">
        <f>IFERROR(IF(AND(AH2101=1,AK2101=1),MAX($D$5:D2100)+1,""),"")</f>
        <v/>
      </c>
      <c r="F2101" s="5" t="s">
        <v>4299</v>
      </c>
      <c r="G2101" s="5" t="s">
        <v>4300</v>
      </c>
      <c r="H2101" s="12">
        <f>IFERROR([1]!EM_S_STM07_IS(F2101,"9",$H$1,"1")/1000000,"")</f>
        <v>251.91698996</v>
      </c>
      <c r="I2101" s="12">
        <f>IFERROR([1]!EM_S_STM07_IS(F2101,"9",$I$1,"1")/1000000,"")</f>
        <v>297.87005199000004</v>
      </c>
      <c r="J2101" s="12">
        <f>IFERROR([1]!EM_S_STM07_IS(F2101,"9",$J$1,"1")/1000000,"")</f>
        <v>120.93122459</v>
      </c>
      <c r="K2101" s="12">
        <f>IFERROR([1]!EM_S_STM07_IS(F2101,"9",$K$1,"1")/1000000,"")</f>
        <v>250.23848962</v>
      </c>
      <c r="L2101" s="12">
        <f>IFERROR([1]!EM_S_STM07_IS(F2101,"9",$L$1,"1")/1000000,"")</f>
        <v>95.927290650000003</v>
      </c>
      <c r="M2101" s="13">
        <f>IFERROR([1]!EM_S_STM07_IS(F2101,"9",$M$1,"1")/1000000,"")</f>
        <v>87.847153840000004</v>
      </c>
      <c r="N2101" s="12">
        <f>IFERROR([1]!EM_S_STM07_IS(F2101,"61",$N$1,"1")/1000000,"")</f>
        <v>8.0477184299999998</v>
      </c>
      <c r="O2101" s="12">
        <f>IFERROR([1]!EM_S_STM07_IS(F2101,"61",$O$1,"1")/1000000,"")</f>
        <v>-134.74230005000001</v>
      </c>
      <c r="P2101" s="12">
        <f>IFERROR([1]!EM_S_STM07_IS(F2101,"61",$P$1,"1")/1000000,"")</f>
        <v>-107.18987415000001</v>
      </c>
      <c r="Q2101" s="12">
        <f>IFERROR([1]!EM_S_STM07_IS(F2101,"61",$Q$1,"1")/1000000,"")</f>
        <v>14.208898619999999</v>
      </c>
      <c r="R2101" s="12">
        <f>IFERROR([1]!EM_S_STM07_IS(F2101,"61",$R$1,"1")/1000000,"")</f>
        <v>-45.727576329999998</v>
      </c>
      <c r="S2101" s="12">
        <f>IFERROR([1]!EM_S_STM07_IS(F2101,"61",$S$1,"1")/1000000,"")</f>
        <v>-91.048817639999996</v>
      </c>
      <c r="T2101" s="20">
        <f t="shared" si="584"/>
        <v>-0.18998316083047861</v>
      </c>
      <c r="U2101" s="20">
        <f t="shared" si="585"/>
        <v>-2.6245022136130833</v>
      </c>
      <c r="V2101" s="14">
        <f t="shared" si="586"/>
        <v>0.18241350866131173</v>
      </c>
      <c r="W2101" s="14">
        <f t="shared" si="587"/>
        <v>-0.59401348412810617</v>
      </c>
      <c r="X2101" s="14">
        <f t="shared" si="588"/>
        <v>1.0692628431440909</v>
      </c>
      <c r="Y2101" s="14">
        <f t="shared" si="589"/>
        <v>-0.61665653115285934</v>
      </c>
      <c r="Z2101" s="15">
        <f t="shared" si="590"/>
        <v>-8.4231888081580039E-2</v>
      </c>
      <c r="AA2101" s="14">
        <f t="shared" si="591"/>
        <v>-17.742919278551351</v>
      </c>
      <c r="AB2101" s="14">
        <f t="shared" si="592"/>
        <v>0.20448237776686223</v>
      </c>
      <c r="AC2101" s="14">
        <f t="shared" si="593"/>
        <v>1.1325582172073108</v>
      </c>
      <c r="AD2101" s="14">
        <f t="shared" si="594"/>
        <v>-4.2182351041364532</v>
      </c>
      <c r="AE2101" s="14">
        <f t="shared" si="595"/>
        <v>-0.99111400488257628</v>
      </c>
      <c r="AF2101" s="18" t="str">
        <f t="shared" si="596"/>
        <v/>
      </c>
      <c r="AG2101" s="18" t="str">
        <f t="shared" si="597"/>
        <v/>
      </c>
      <c r="AH2101" s="18" t="str">
        <f t="shared" si="598"/>
        <v/>
      </c>
      <c r="AI2101" s="19" t="str">
        <f t="shared" si="599"/>
        <v/>
      </c>
      <c r="AJ2101" s="19" t="str">
        <f t="shared" si="600"/>
        <v/>
      </c>
      <c r="AK2101" s="19" t="str">
        <f t="shared" si="601"/>
        <v/>
      </c>
    </row>
    <row r="2102" spans="2:37" x14ac:dyDescent="0.15">
      <c r="B2102" s="51" t="str">
        <f>IFERROR(IF(AND(AF2102=1,AI2102=1),MAX($B$5:B2101)+1,""),"")</f>
        <v/>
      </c>
      <c r="C2102" s="51" t="str">
        <f>IFERROR(IF(AND(AG2102=1,AJ2102=1),MAX($C$5:C2101)+1,""),"")</f>
        <v/>
      </c>
      <c r="D2102" s="51" t="str">
        <f>IFERROR(IF(AND(AH2102=1,AK2102=1),MAX($D$5:D2101)+1,""),"")</f>
        <v/>
      </c>
      <c r="F2102" s="5" t="s">
        <v>4301</v>
      </c>
      <c r="G2102" s="5" t="s">
        <v>4302</v>
      </c>
      <c r="H2102" s="12">
        <f>IFERROR([1]!EM_S_STM07_IS(F2102,"9",$H$1,"1")/1000000,"")</f>
        <v>4646.2024919799996</v>
      </c>
      <c r="I2102" s="12">
        <f>IFERROR([1]!EM_S_STM07_IS(F2102,"9",$I$1,"1")/1000000,"")</f>
        <v>5246.4980620299993</v>
      </c>
      <c r="J2102" s="12">
        <f>IFERROR([1]!EM_S_STM07_IS(F2102,"9",$J$1,"1")/1000000,"")</f>
        <v>6683.9803143599993</v>
      </c>
      <c r="K2102" s="12">
        <f>IFERROR([1]!EM_S_STM07_IS(F2102,"9",$K$1,"1")/1000000,"")</f>
        <v>7692.2254914399991</v>
      </c>
      <c r="L2102" s="12">
        <f>IFERROR([1]!EM_S_STM07_IS(F2102,"9",$L$1,"1")/1000000,"")</f>
        <v>10011.047447620002</v>
      </c>
      <c r="M2102" s="13">
        <f>IFERROR([1]!EM_S_STM07_IS(F2102,"9",$M$1,"1")/1000000,"")</f>
        <v>9178.2039598400006</v>
      </c>
      <c r="N2102" s="12">
        <f>IFERROR([1]!EM_S_STM07_IS(F2102,"61",$N$1,"1")/1000000,"")</f>
        <v>1201.1481401600001</v>
      </c>
      <c r="O2102" s="12">
        <f>IFERROR([1]!EM_S_STM07_IS(F2102,"61",$O$1,"1")/1000000,"")</f>
        <v>855.47059970000009</v>
      </c>
      <c r="P2102" s="12">
        <f>IFERROR([1]!EM_S_STM07_IS(F2102,"61",$P$1,"1")/1000000,"")</f>
        <v>1094.86812063</v>
      </c>
      <c r="Q2102" s="12">
        <f>IFERROR([1]!EM_S_STM07_IS(F2102,"61",$Q$1,"1")/1000000,"")</f>
        <v>1284.3748078800002</v>
      </c>
      <c r="R2102" s="12">
        <f>IFERROR([1]!EM_S_STM07_IS(F2102,"61",$R$1,"1")/1000000,"")</f>
        <v>1372.78881144</v>
      </c>
      <c r="S2102" s="12">
        <f>IFERROR([1]!EM_S_STM07_IS(F2102,"61",$S$1,"1")/1000000,"")</f>
        <v>1429.0319909</v>
      </c>
      <c r="T2102" s="20">
        <f t="shared" si="584"/>
        <v>0.14586093661648292</v>
      </c>
      <c r="U2102" s="20">
        <f t="shared" si="585"/>
        <v>3.5354500418743884E-2</v>
      </c>
      <c r="V2102" s="14">
        <f t="shared" si="586"/>
        <v>0.12920133616350007</v>
      </c>
      <c r="W2102" s="14">
        <f t="shared" si="587"/>
        <v>0.27398890370957318</v>
      </c>
      <c r="X2102" s="14">
        <f t="shared" si="588"/>
        <v>0.15084502491933816</v>
      </c>
      <c r="Y2102" s="14">
        <f t="shared" si="589"/>
        <v>0.30145007563291215</v>
      </c>
      <c r="Z2102" s="15">
        <f t="shared" si="590"/>
        <v>-8.3192442363061503E-2</v>
      </c>
      <c r="AA2102" s="14">
        <f t="shared" si="591"/>
        <v>-0.28778926503932623</v>
      </c>
      <c r="AB2102" s="14">
        <f t="shared" si="592"/>
        <v>0.27984307235567513</v>
      </c>
      <c r="AC2102" s="14">
        <f t="shared" si="593"/>
        <v>0.17308631393976084</v>
      </c>
      <c r="AD2102" s="14">
        <f t="shared" si="594"/>
        <v>6.8838163920340936E-2</v>
      </c>
      <c r="AE2102" s="14">
        <f t="shared" si="595"/>
        <v>4.0970015920368072E-2</v>
      </c>
      <c r="AF2102" s="18" t="str">
        <f t="shared" si="596"/>
        <v/>
      </c>
      <c r="AG2102" s="18" t="str">
        <f t="shared" si="597"/>
        <v/>
      </c>
      <c r="AH2102" s="18" t="str">
        <f t="shared" si="598"/>
        <v/>
      </c>
      <c r="AI2102" s="19" t="str">
        <f t="shared" si="599"/>
        <v/>
      </c>
      <c r="AJ2102" s="19" t="str">
        <f t="shared" si="600"/>
        <v/>
      </c>
      <c r="AK2102" s="19" t="str">
        <f t="shared" si="601"/>
        <v/>
      </c>
    </row>
    <row r="2103" spans="2:37" x14ac:dyDescent="0.15">
      <c r="B2103" s="51" t="str">
        <f>IFERROR(IF(AND(AF2103=1,AI2103=1),MAX($B$5:B2102)+1,""),"")</f>
        <v/>
      </c>
      <c r="C2103" s="51" t="str">
        <f>IFERROR(IF(AND(AG2103=1,AJ2103=1),MAX($C$5:C2102)+1,""),"")</f>
        <v/>
      </c>
      <c r="D2103" s="51" t="str">
        <f>IFERROR(IF(AND(AH2103=1,AK2103=1),MAX($D$5:D2102)+1,""),"")</f>
        <v/>
      </c>
      <c r="F2103" s="5" t="s">
        <v>4303</v>
      </c>
      <c r="G2103" s="5" t="s">
        <v>4304</v>
      </c>
      <c r="H2103" s="12">
        <f>IFERROR([1]!EM_S_STM07_IS(F2103,"9",$H$1,"1")/1000000,"")</f>
        <v>4544.5089596499993</v>
      </c>
      <c r="I2103" s="12">
        <f>IFERROR([1]!EM_S_STM07_IS(F2103,"9",$I$1,"1")/1000000,"")</f>
        <v>5161.3942146499994</v>
      </c>
      <c r="J2103" s="12">
        <f>IFERROR([1]!EM_S_STM07_IS(F2103,"9",$J$1,"1")/1000000,"")</f>
        <v>5801.76606223</v>
      </c>
      <c r="K2103" s="12">
        <f>IFERROR([1]!EM_S_STM07_IS(F2103,"9",$K$1,"1")/1000000,"")</f>
        <v>8604.3115835999997</v>
      </c>
      <c r="L2103" s="12">
        <f>IFERROR([1]!EM_S_STM07_IS(F2103,"9",$L$1,"1")/1000000,"")</f>
        <v>10096.747862229999</v>
      </c>
      <c r="M2103" s="13">
        <f>IFERROR([1]!EM_S_STM07_IS(F2103,"9",$M$1,"1")/1000000,"")</f>
        <v>8767.4281401000007</v>
      </c>
      <c r="N2103" s="12">
        <f>IFERROR([1]!EM_S_STM07_IS(F2103,"61",$N$1,"1")/1000000,"")</f>
        <v>365.76162002999996</v>
      </c>
      <c r="O2103" s="12">
        <f>IFERROR([1]!EM_S_STM07_IS(F2103,"61",$O$1,"1")/1000000,"")</f>
        <v>504.08130742999998</v>
      </c>
      <c r="P2103" s="12">
        <f>IFERROR([1]!EM_S_STM07_IS(F2103,"61",$P$1,"1")/1000000,"")</f>
        <v>301.28997924999999</v>
      </c>
      <c r="Q2103" s="12">
        <f>IFERROR([1]!EM_S_STM07_IS(F2103,"61",$Q$1,"1")/1000000,"")</f>
        <v>301.85740997000005</v>
      </c>
      <c r="R2103" s="12">
        <f>IFERROR([1]!EM_S_STM07_IS(F2103,"61",$R$1,"1")/1000000,"")</f>
        <v>307.89670618999997</v>
      </c>
      <c r="S2103" s="12">
        <f>IFERROR([1]!EM_S_STM07_IS(F2103,"61",$S$1,"1")/1000000,"")</f>
        <v>13.566704029999999</v>
      </c>
      <c r="T2103" s="20">
        <f t="shared" si="584"/>
        <v>0.14045210251664586</v>
      </c>
      <c r="U2103" s="20">
        <f t="shared" si="585"/>
        <v>-0.48256566480015917</v>
      </c>
      <c r="V2103" s="14">
        <f t="shared" si="586"/>
        <v>0.13574299456271954</v>
      </c>
      <c r="W2103" s="14">
        <f t="shared" si="587"/>
        <v>0.1240695480617198</v>
      </c>
      <c r="X2103" s="14">
        <f t="shared" si="588"/>
        <v>0.48305041797786608</v>
      </c>
      <c r="Y2103" s="14">
        <f t="shared" si="589"/>
        <v>0.1734521424671108</v>
      </c>
      <c r="Z2103" s="15">
        <f t="shared" si="590"/>
        <v>-0.13165820720379962</v>
      </c>
      <c r="AA2103" s="14">
        <f t="shared" si="591"/>
        <v>0.37816894891447322</v>
      </c>
      <c r="AB2103" s="14">
        <f t="shared" si="592"/>
        <v>-0.40229884582292497</v>
      </c>
      <c r="AC2103" s="14">
        <f t="shared" si="593"/>
        <v>1.8833375122948475E-3</v>
      </c>
      <c r="AD2103" s="14">
        <f t="shared" si="594"/>
        <v>2.0007116010834845E-2</v>
      </c>
      <c r="AE2103" s="14">
        <f t="shared" si="595"/>
        <v>-0.95593748241779464</v>
      </c>
      <c r="AF2103" s="18" t="str">
        <f t="shared" si="596"/>
        <v/>
      </c>
      <c r="AG2103" s="18" t="str">
        <f t="shared" si="597"/>
        <v/>
      </c>
      <c r="AH2103" s="18" t="str">
        <f t="shared" si="598"/>
        <v/>
      </c>
      <c r="AI2103" s="19" t="str">
        <f t="shared" si="599"/>
        <v/>
      </c>
      <c r="AJ2103" s="19" t="str">
        <f t="shared" si="600"/>
        <v/>
      </c>
      <c r="AK2103" s="19" t="str">
        <f t="shared" si="601"/>
        <v/>
      </c>
    </row>
    <row r="2104" spans="2:37" x14ac:dyDescent="0.15">
      <c r="B2104" s="51" t="str">
        <f>IFERROR(IF(AND(AF2104=1,AI2104=1),MAX($B$5:B2103)+1,""),"")</f>
        <v/>
      </c>
      <c r="C2104" s="51" t="str">
        <f>IFERROR(IF(AND(AG2104=1,AJ2104=1),MAX($C$5:C2103)+1,""),"")</f>
        <v/>
      </c>
      <c r="D2104" s="51" t="str">
        <f>IFERROR(IF(AND(AH2104=1,AK2104=1),MAX($D$5:D2103)+1,""),"")</f>
        <v/>
      </c>
      <c r="F2104" s="5" t="s">
        <v>4305</v>
      </c>
      <c r="G2104" s="5" t="s">
        <v>4306</v>
      </c>
      <c r="H2104" s="12">
        <f>IFERROR([1]!EM_S_STM07_IS(F2104,"9",$H$1,"1")/1000000,"")</f>
        <v>2375.8477348000001</v>
      </c>
      <c r="I2104" s="12">
        <f>IFERROR([1]!EM_S_STM07_IS(F2104,"9",$I$1,"1")/1000000,"")</f>
        <v>3204.1489571500001</v>
      </c>
      <c r="J2104" s="12">
        <f>IFERROR([1]!EM_S_STM07_IS(F2104,"9",$J$1,"1")/1000000,"")</f>
        <v>4147.2295156700002</v>
      </c>
      <c r="K2104" s="12">
        <f>IFERROR([1]!EM_S_STM07_IS(F2104,"9",$K$1,"1")/1000000,"")</f>
        <v>5193.35591243</v>
      </c>
      <c r="L2104" s="12">
        <f>IFERROR([1]!EM_S_STM07_IS(F2104,"9",$L$1,"1")/1000000,"")</f>
        <v>4860.5783131400003</v>
      </c>
      <c r="M2104" s="13">
        <f>IFERROR([1]!EM_S_STM07_IS(F2104,"9",$M$1,"1")/1000000,"")</f>
        <v>5585.3966203500004</v>
      </c>
      <c r="N2104" s="12">
        <f>IFERROR([1]!EM_S_STM07_IS(F2104,"61",$N$1,"1")/1000000,"")</f>
        <v>133.40567851</v>
      </c>
      <c r="O2104" s="12">
        <f>IFERROR([1]!EM_S_STM07_IS(F2104,"61",$O$1,"1")/1000000,"")</f>
        <v>229.43504344999999</v>
      </c>
      <c r="P2104" s="12">
        <f>IFERROR([1]!EM_S_STM07_IS(F2104,"61",$P$1,"1")/1000000,"")</f>
        <v>146.04839422000001</v>
      </c>
      <c r="Q2104" s="12">
        <f>IFERROR([1]!EM_S_STM07_IS(F2104,"61",$Q$1,"1")/1000000,"")</f>
        <v>5.1241734000000001</v>
      </c>
      <c r="R2104" s="12">
        <f>IFERROR([1]!EM_S_STM07_IS(F2104,"61",$R$1,"1")/1000000,"")</f>
        <v>-340.96108588999999</v>
      </c>
      <c r="S2104" s="12">
        <f>IFERROR([1]!EM_S_STM07_IS(F2104,"61",$S$1,"1")/1000000,"")</f>
        <v>30.44736537</v>
      </c>
      <c r="T2104" s="20">
        <f t="shared" si="584"/>
        <v>0.1864435585993367</v>
      </c>
      <c r="U2104" s="20">
        <f t="shared" si="585"/>
        <v>-0.25582499242234891</v>
      </c>
      <c r="V2104" s="14">
        <f t="shared" si="586"/>
        <v>0.34863396766448368</v>
      </c>
      <c r="W2104" s="14">
        <f t="shared" si="587"/>
        <v>0.29433105986397196</v>
      </c>
      <c r="X2104" s="14">
        <f t="shared" si="588"/>
        <v>0.25224704656621694</v>
      </c>
      <c r="Y2104" s="14">
        <f t="shared" si="589"/>
        <v>-6.4077564661708539E-2</v>
      </c>
      <c r="Z2104" s="15">
        <f t="shared" si="590"/>
        <v>0.14912182471179186</v>
      </c>
      <c r="AA2104" s="14">
        <f t="shared" si="591"/>
        <v>0.71982966551758665</v>
      </c>
      <c r="AB2104" s="14">
        <f t="shared" si="592"/>
        <v>-0.36344338674737869</v>
      </c>
      <c r="AC2104" s="14">
        <f t="shared" si="593"/>
        <v>-0.96491455159526651</v>
      </c>
      <c r="AD2104" s="14">
        <f t="shared" si="594"/>
        <v>-67.539724414868559</v>
      </c>
      <c r="AE2104" s="14">
        <f t="shared" si="595"/>
        <v>1.0892986520456556</v>
      </c>
      <c r="AF2104" s="18" t="str">
        <f t="shared" si="596"/>
        <v/>
      </c>
      <c r="AG2104" s="18" t="str">
        <f t="shared" si="597"/>
        <v/>
      </c>
      <c r="AH2104" s="18" t="str">
        <f t="shared" si="598"/>
        <v/>
      </c>
      <c r="AI2104" s="19" t="str">
        <f t="shared" si="599"/>
        <v/>
      </c>
      <c r="AJ2104" s="19" t="str">
        <f t="shared" si="600"/>
        <v/>
      </c>
      <c r="AK2104" s="19" t="str">
        <f t="shared" si="601"/>
        <v/>
      </c>
    </row>
    <row r="2105" spans="2:37" x14ac:dyDescent="0.15">
      <c r="B2105" s="51" t="str">
        <f>IFERROR(IF(AND(AF2105=1,AI2105=1),MAX($B$5:B2104)+1,""),"")</f>
        <v/>
      </c>
      <c r="C2105" s="51" t="str">
        <f>IFERROR(IF(AND(AG2105=1,AJ2105=1),MAX($C$5:C2104)+1,""),"")</f>
        <v/>
      </c>
      <c r="D2105" s="51" t="str">
        <f>IFERROR(IF(AND(AH2105=1,AK2105=1),MAX($D$5:D2104)+1,""),"")</f>
        <v/>
      </c>
      <c r="F2105" s="5" t="s">
        <v>4307</v>
      </c>
      <c r="G2105" s="5" t="s">
        <v>4308</v>
      </c>
      <c r="H2105" s="12">
        <f>IFERROR([1]!EM_S_STM07_IS(F2105,"9",$H$1,"1")/1000000,"")</f>
        <v>3977.61568773</v>
      </c>
      <c r="I2105" s="12">
        <f>IFERROR([1]!EM_S_STM07_IS(F2105,"9",$I$1,"1")/1000000,"")</f>
        <v>4101.0623924699994</v>
      </c>
      <c r="J2105" s="12">
        <f>IFERROR([1]!EM_S_STM07_IS(F2105,"9",$J$1,"1")/1000000,"")</f>
        <v>3557.6653054099997</v>
      </c>
      <c r="K2105" s="12">
        <f>IFERROR([1]!EM_S_STM07_IS(F2105,"9",$K$1,"1")/1000000,"")</f>
        <v>3913.30580358</v>
      </c>
      <c r="L2105" s="12">
        <f>IFERROR([1]!EM_S_STM07_IS(F2105,"9",$L$1,"1")/1000000,"")</f>
        <v>4080.5080998899998</v>
      </c>
      <c r="M2105" s="13">
        <f>IFERROR([1]!EM_S_STM07_IS(F2105,"9",$M$1,"1")/1000000,"")</f>
        <v>5501.6007036000001</v>
      </c>
      <c r="N2105" s="12">
        <f>IFERROR([1]!EM_S_STM07_IS(F2105,"61",$N$1,"1")/1000000,"")</f>
        <v>1255.9978613399999</v>
      </c>
      <c r="O2105" s="12">
        <f>IFERROR([1]!EM_S_STM07_IS(F2105,"61",$O$1,"1")/1000000,"")</f>
        <v>1108.8200593199999</v>
      </c>
      <c r="P2105" s="12">
        <f>IFERROR([1]!EM_S_STM07_IS(F2105,"61",$P$1,"1")/1000000,"")</f>
        <v>1169.6407193099999</v>
      </c>
      <c r="Q2105" s="12">
        <f>IFERROR([1]!EM_S_STM07_IS(F2105,"61",$Q$1,"1")/1000000,"")</f>
        <v>653.67619336000007</v>
      </c>
      <c r="R2105" s="12">
        <f>IFERROR([1]!EM_S_STM07_IS(F2105,"61",$R$1,"1")/1000000,"")</f>
        <v>695.48210989999995</v>
      </c>
      <c r="S2105" s="12">
        <f>IFERROR([1]!EM_S_STM07_IS(F2105,"61",$S$1,"1")/1000000,"")</f>
        <v>712.10500561000003</v>
      </c>
      <c r="T2105" s="20">
        <f t="shared" si="584"/>
        <v>6.7021694244735253E-2</v>
      </c>
      <c r="U2105" s="20">
        <f t="shared" si="585"/>
        <v>-0.10728870905195942</v>
      </c>
      <c r="V2105" s="14">
        <f t="shared" si="586"/>
        <v>3.1035352440107068E-2</v>
      </c>
      <c r="W2105" s="14">
        <f t="shared" si="587"/>
        <v>-0.13250154107816947</v>
      </c>
      <c r="X2105" s="14">
        <f t="shared" si="588"/>
        <v>9.9964574416033999E-2</v>
      </c>
      <c r="Y2105" s="14">
        <f t="shared" si="589"/>
        <v>4.2726611387497129E-2</v>
      </c>
      <c r="Z2105" s="15">
        <f t="shared" si="590"/>
        <v>0.34826363994922821</v>
      </c>
      <c r="AA2105" s="14">
        <f t="shared" si="591"/>
        <v>-0.11717997820711158</v>
      </c>
      <c r="AB2105" s="14">
        <f t="shared" si="592"/>
        <v>5.4851695258200078E-2</v>
      </c>
      <c r="AC2105" s="14">
        <f t="shared" si="593"/>
        <v>-0.44113078266835659</v>
      </c>
      <c r="AD2105" s="14">
        <f t="shared" si="594"/>
        <v>6.395508504770657E-2</v>
      </c>
      <c r="AE2105" s="14">
        <f t="shared" si="595"/>
        <v>2.3901255651838704E-2</v>
      </c>
      <c r="AF2105" s="18" t="str">
        <f t="shared" si="596"/>
        <v/>
      </c>
      <c r="AG2105" s="18" t="str">
        <f t="shared" si="597"/>
        <v/>
      </c>
      <c r="AH2105" s="18" t="str">
        <f t="shared" si="598"/>
        <v/>
      </c>
      <c r="AI2105" s="19" t="str">
        <f t="shared" si="599"/>
        <v/>
      </c>
      <c r="AJ2105" s="19" t="str">
        <f t="shared" si="600"/>
        <v/>
      </c>
      <c r="AK2105" s="19" t="str">
        <f t="shared" si="601"/>
        <v/>
      </c>
    </row>
    <row r="2106" spans="2:37" x14ac:dyDescent="0.15">
      <c r="B2106" s="51" t="str">
        <f>IFERROR(IF(AND(AF2106=1,AI2106=1),MAX($B$5:B2105)+1,""),"")</f>
        <v/>
      </c>
      <c r="C2106" s="51" t="str">
        <f>IFERROR(IF(AND(AG2106=1,AJ2106=1),MAX($C$5:C2105)+1,""),"")</f>
        <v/>
      </c>
      <c r="D2106" s="51" t="str">
        <f>IFERROR(IF(AND(AH2106=1,AK2106=1),MAX($D$5:D2105)+1,""),"")</f>
        <v/>
      </c>
      <c r="F2106" s="5" t="s">
        <v>4309</v>
      </c>
      <c r="G2106" s="5" t="s">
        <v>4310</v>
      </c>
      <c r="H2106" s="12">
        <f>IFERROR([1]!EM_S_STM07_IS(F2106,"9",$H$1,"1")/1000000,"")</f>
        <v>3397.2182231900001</v>
      </c>
      <c r="I2106" s="12">
        <f>IFERROR([1]!EM_S_STM07_IS(F2106,"9",$I$1,"1")/1000000,"")</f>
        <v>3891.2918327399998</v>
      </c>
      <c r="J2106" s="12">
        <f>IFERROR([1]!EM_S_STM07_IS(F2106,"9",$J$1,"1")/1000000,"")</f>
        <v>3946.5067355000001</v>
      </c>
      <c r="K2106" s="12">
        <f>IFERROR([1]!EM_S_STM07_IS(F2106,"9",$K$1,"1")/1000000,"")</f>
        <v>3901.4116146799997</v>
      </c>
      <c r="L2106" s="12">
        <f>IFERROR([1]!EM_S_STM07_IS(F2106,"9",$L$1,"1")/1000000,"")</f>
        <v>4171.1311312199996</v>
      </c>
      <c r="M2106" s="13">
        <f>IFERROR([1]!EM_S_STM07_IS(F2106,"9",$M$1,"1")/1000000,"")</f>
        <v>4352.7953612600004</v>
      </c>
      <c r="N2106" s="12">
        <f>IFERROR([1]!EM_S_STM07_IS(F2106,"61",$N$1,"1")/1000000,"")</f>
        <v>446.11797555000004</v>
      </c>
      <c r="O2106" s="12">
        <f>IFERROR([1]!EM_S_STM07_IS(F2106,"61",$O$1,"1")/1000000,"")</f>
        <v>452.27099416000004</v>
      </c>
      <c r="P2106" s="12">
        <f>IFERROR([1]!EM_S_STM07_IS(F2106,"61",$P$1,"1")/1000000,"")</f>
        <v>567.20331130999989</v>
      </c>
      <c r="Q2106" s="12">
        <f>IFERROR([1]!EM_S_STM07_IS(F2106,"61",$Q$1,"1")/1000000,"")</f>
        <v>680.83276303999992</v>
      </c>
      <c r="R2106" s="12">
        <f>IFERROR([1]!EM_S_STM07_IS(F2106,"61",$R$1,"1")/1000000,"")</f>
        <v>617.43886763</v>
      </c>
      <c r="S2106" s="12">
        <f>IFERROR([1]!EM_S_STM07_IS(F2106,"61",$S$1,"1")/1000000,"")</f>
        <v>1010.2903211399999</v>
      </c>
      <c r="T2106" s="20">
        <f t="shared" si="584"/>
        <v>5.0821526754422752E-2</v>
      </c>
      <c r="U2106" s="20">
        <f t="shared" si="585"/>
        <v>0.17760405896571219</v>
      </c>
      <c r="V2106" s="14">
        <f t="shared" si="586"/>
        <v>0.14543475781960888</v>
      </c>
      <c r="W2106" s="14">
        <f t="shared" si="587"/>
        <v>1.4189350255213702E-2</v>
      </c>
      <c r="X2106" s="14">
        <f t="shared" si="588"/>
        <v>-1.1426591627060046E-2</v>
      </c>
      <c r="Y2106" s="14">
        <f t="shared" si="589"/>
        <v>6.9133827234510531E-2</v>
      </c>
      <c r="Z2106" s="15">
        <f t="shared" si="590"/>
        <v>4.3552749679885143E-2</v>
      </c>
      <c r="AA2106" s="14">
        <f t="shared" si="591"/>
        <v>1.379235750905174E-2</v>
      </c>
      <c r="AB2106" s="14">
        <f t="shared" si="592"/>
        <v>0.25412268006145938</v>
      </c>
      <c r="AC2106" s="14">
        <f t="shared" si="593"/>
        <v>0.20033284267604862</v>
      </c>
      <c r="AD2106" s="14">
        <f t="shared" si="594"/>
        <v>-9.3112286675127928E-2</v>
      </c>
      <c r="AE2106" s="14">
        <f t="shared" si="595"/>
        <v>0.63625967542007089</v>
      </c>
      <c r="AF2106" s="18" t="str">
        <f t="shared" si="596"/>
        <v/>
      </c>
      <c r="AG2106" s="18" t="str">
        <f t="shared" si="597"/>
        <v/>
      </c>
      <c r="AH2106" s="18" t="str">
        <f t="shared" si="598"/>
        <v/>
      </c>
      <c r="AI2106" s="19" t="str">
        <f t="shared" si="599"/>
        <v/>
      </c>
      <c r="AJ2106" s="19" t="str">
        <f t="shared" si="600"/>
        <v/>
      </c>
      <c r="AK2106" s="19" t="str">
        <f t="shared" si="601"/>
        <v/>
      </c>
    </row>
    <row r="2107" spans="2:37" x14ac:dyDescent="0.15">
      <c r="B2107" s="51" t="str">
        <f>IFERROR(IF(AND(AF2107=1,AI2107=1),MAX($B$5:B2106)+1,""),"")</f>
        <v/>
      </c>
      <c r="C2107" s="51" t="str">
        <f>IFERROR(IF(AND(AG2107=1,AJ2107=1),MAX($C$5:C2106)+1,""),"")</f>
        <v/>
      </c>
      <c r="D2107" s="51" t="str">
        <f>IFERROR(IF(AND(AH2107=1,AK2107=1),MAX($D$5:D2106)+1,""),"")</f>
        <v/>
      </c>
      <c r="F2107" s="5" t="s">
        <v>4311</v>
      </c>
      <c r="G2107" s="5" t="s">
        <v>4312</v>
      </c>
      <c r="H2107" s="12">
        <f>IFERROR([1]!EM_S_STM07_IS(F2107,"9",$H$1,"1")/1000000,"")</f>
        <v>9451.4495168499998</v>
      </c>
      <c r="I2107" s="12">
        <f>IFERROR([1]!EM_S_STM07_IS(F2107,"9",$I$1,"1")/1000000,"")</f>
        <v>11539.776579110001</v>
      </c>
      <c r="J2107" s="12">
        <f>IFERROR([1]!EM_S_STM07_IS(F2107,"9",$J$1,"1")/1000000,"")</f>
        <v>14525.305764799999</v>
      </c>
      <c r="K2107" s="12">
        <f>IFERROR([1]!EM_S_STM07_IS(F2107,"9",$K$1,"1")/1000000,"")</f>
        <v>16582.46156303</v>
      </c>
      <c r="L2107" s="12">
        <f>IFERROR([1]!EM_S_STM07_IS(F2107,"9",$L$1,"1")/1000000,"")</f>
        <v>19959.190547819999</v>
      </c>
      <c r="M2107" s="13">
        <f>IFERROR([1]!EM_S_STM07_IS(F2107,"9",$M$1,"1")/1000000,"")</f>
        <v>22383.420461289999</v>
      </c>
      <c r="N2107" s="12">
        <f>IFERROR([1]!EM_S_STM07_IS(F2107,"61",$N$1,"1")/1000000,"")</f>
        <v>907.88111849999996</v>
      </c>
      <c r="O2107" s="12">
        <f>IFERROR([1]!EM_S_STM07_IS(F2107,"61",$O$1,"1")/1000000,"")</f>
        <v>987.06052070999999</v>
      </c>
      <c r="P2107" s="12">
        <f>IFERROR([1]!EM_S_STM07_IS(F2107,"61",$P$1,"1")/1000000,"")</f>
        <v>1017.99607498</v>
      </c>
      <c r="Q2107" s="12">
        <f>IFERROR([1]!EM_S_STM07_IS(F2107,"61",$Q$1,"1")/1000000,"")</f>
        <v>1092.53424905</v>
      </c>
      <c r="R2107" s="12">
        <f>IFERROR([1]!EM_S_STM07_IS(F2107,"61",$R$1,"1")/1000000,"")</f>
        <v>1147.6393588800001</v>
      </c>
      <c r="S2107" s="12">
        <f>IFERROR([1]!EM_S_STM07_IS(F2107,"61",$S$1,"1")/1000000,"")</f>
        <v>1554.6881968</v>
      </c>
      <c r="T2107" s="20">
        <f t="shared" si="584"/>
        <v>0.18818921698274949</v>
      </c>
      <c r="U2107" s="20">
        <f t="shared" si="585"/>
        <v>0.11358369517174771</v>
      </c>
      <c r="V2107" s="14">
        <f t="shared" si="586"/>
        <v>0.22095309915552547</v>
      </c>
      <c r="W2107" s="14">
        <f t="shared" si="587"/>
        <v>0.25871637680529996</v>
      </c>
      <c r="X2107" s="14">
        <f t="shared" si="588"/>
        <v>0.14162564503221839</v>
      </c>
      <c r="Y2107" s="14">
        <f t="shared" si="589"/>
        <v>0.20363255310166345</v>
      </c>
      <c r="Z2107" s="15">
        <f t="shared" si="590"/>
        <v>0.12145933010969637</v>
      </c>
      <c r="AA2107" s="14">
        <f t="shared" si="591"/>
        <v>8.7213403381293075E-2</v>
      </c>
      <c r="AB2107" s="14">
        <f t="shared" si="592"/>
        <v>3.1341091676676355E-2</v>
      </c>
      <c r="AC2107" s="14">
        <f t="shared" si="593"/>
        <v>7.3220492595184497E-2</v>
      </c>
      <c r="AD2107" s="14">
        <f t="shared" si="594"/>
        <v>5.0437878609220867E-2</v>
      </c>
      <c r="AE2107" s="14">
        <f t="shared" si="595"/>
        <v>0.3546835813623937</v>
      </c>
      <c r="AF2107" s="18" t="str">
        <f t="shared" si="596"/>
        <v/>
      </c>
      <c r="AG2107" s="18" t="str">
        <f t="shared" si="597"/>
        <v/>
      </c>
      <c r="AH2107" s="18" t="str">
        <f t="shared" si="598"/>
        <v/>
      </c>
      <c r="AI2107" s="19">
        <f t="shared" si="599"/>
        <v>1</v>
      </c>
      <c r="AJ2107" s="19" t="str">
        <f t="shared" si="600"/>
        <v/>
      </c>
      <c r="AK2107" s="19" t="str">
        <f t="shared" si="601"/>
        <v/>
      </c>
    </row>
    <row r="2108" spans="2:37" x14ac:dyDescent="0.15">
      <c r="B2108" s="51" t="str">
        <f>IFERROR(IF(AND(AF2108=1,AI2108=1),MAX($B$5:B2107)+1,""),"")</f>
        <v/>
      </c>
      <c r="C2108" s="51" t="str">
        <f>IFERROR(IF(AND(AG2108=1,AJ2108=1),MAX($C$5:C2107)+1,""),"")</f>
        <v/>
      </c>
      <c r="D2108" s="51" t="str">
        <f>IFERROR(IF(AND(AH2108=1,AK2108=1),MAX($D$5:D2107)+1,""),"")</f>
        <v/>
      </c>
      <c r="F2108" s="5" t="s">
        <v>4313</v>
      </c>
      <c r="G2108" s="5" t="s">
        <v>4314</v>
      </c>
      <c r="H2108" s="12">
        <f>IFERROR([1]!EM_S_STM07_IS(F2108,"9",$H$1,"1")/1000000,"")</f>
        <v>866.89780848999999</v>
      </c>
      <c r="I2108" s="12">
        <f>IFERROR([1]!EM_S_STM07_IS(F2108,"9",$I$1,"1")/1000000,"")</f>
        <v>797.18952560000002</v>
      </c>
      <c r="J2108" s="12">
        <f>IFERROR([1]!EM_S_STM07_IS(F2108,"9",$J$1,"1")/1000000,"")</f>
        <v>818.01733869000009</v>
      </c>
      <c r="K2108" s="12">
        <f>IFERROR([1]!EM_S_STM07_IS(F2108,"9",$K$1,"1")/1000000,"")</f>
        <v>859.43900890999998</v>
      </c>
      <c r="L2108" s="12">
        <f>IFERROR([1]!EM_S_STM07_IS(F2108,"9",$L$1,"1")/1000000,"")</f>
        <v>882.79819915999997</v>
      </c>
      <c r="M2108" s="13">
        <f>IFERROR([1]!EM_S_STM07_IS(F2108,"9",$M$1,"1")/1000000,"")</f>
        <v>881.27911486000005</v>
      </c>
      <c r="N2108" s="12">
        <f>IFERROR([1]!EM_S_STM07_IS(F2108,"61",$N$1,"1")/1000000,"")</f>
        <v>26.703780769999998</v>
      </c>
      <c r="O2108" s="12">
        <f>IFERROR([1]!EM_S_STM07_IS(F2108,"61",$O$1,"1")/1000000,"")</f>
        <v>38.578677799999994</v>
      </c>
      <c r="P2108" s="12">
        <f>IFERROR([1]!EM_S_STM07_IS(F2108,"61",$P$1,"1")/1000000,"")</f>
        <v>60.837295390000001</v>
      </c>
      <c r="Q2108" s="12">
        <f>IFERROR([1]!EM_S_STM07_IS(F2108,"61",$Q$1,"1")/1000000,"")</f>
        <v>25.446761049999999</v>
      </c>
      <c r="R2108" s="12">
        <f>IFERROR([1]!EM_S_STM07_IS(F2108,"61",$R$1,"1")/1000000,"")</f>
        <v>36.345310380000001</v>
      </c>
      <c r="S2108" s="12">
        <f>IFERROR([1]!EM_S_STM07_IS(F2108,"61",$S$1,"1")/1000000,"")</f>
        <v>19.84701446</v>
      </c>
      <c r="T2108" s="20">
        <f t="shared" si="584"/>
        <v>3.2960781252144855E-3</v>
      </c>
      <c r="U2108" s="20">
        <f t="shared" si="585"/>
        <v>-5.7623415719181836E-2</v>
      </c>
      <c r="V2108" s="14">
        <f t="shared" si="586"/>
        <v>-8.0411188270761533E-2</v>
      </c>
      <c r="W2108" s="14">
        <f t="shared" si="587"/>
        <v>2.6126551367222407E-2</v>
      </c>
      <c r="X2108" s="14">
        <f t="shared" si="588"/>
        <v>5.0636665338089193E-2</v>
      </c>
      <c r="Y2108" s="14">
        <f t="shared" si="589"/>
        <v>2.7179578780844173E-2</v>
      </c>
      <c r="Z2108" s="15">
        <f t="shared" si="590"/>
        <v>-1.7207605333193435E-3</v>
      </c>
      <c r="AA2108" s="14">
        <f t="shared" si="591"/>
        <v>0.44468972885445079</v>
      </c>
      <c r="AB2108" s="14">
        <f t="shared" si="592"/>
        <v>0.57696683399553961</v>
      </c>
      <c r="AC2108" s="14">
        <f t="shared" si="593"/>
        <v>-0.58172432079906766</v>
      </c>
      <c r="AD2108" s="14">
        <f t="shared" si="594"/>
        <v>0.42828827246758783</v>
      </c>
      <c r="AE2108" s="14">
        <f t="shared" si="595"/>
        <v>-0.45393190338742129</v>
      </c>
      <c r="AF2108" s="18" t="str">
        <f t="shared" si="596"/>
        <v/>
      </c>
      <c r="AG2108" s="18" t="str">
        <f t="shared" si="597"/>
        <v/>
      </c>
      <c r="AH2108" s="18" t="str">
        <f t="shared" si="598"/>
        <v/>
      </c>
      <c r="AI2108" s="19" t="str">
        <f t="shared" si="599"/>
        <v/>
      </c>
      <c r="AJ2108" s="19" t="str">
        <f t="shared" si="600"/>
        <v/>
      </c>
      <c r="AK2108" s="19" t="str">
        <f t="shared" si="601"/>
        <v/>
      </c>
    </row>
    <row r="2109" spans="2:37" x14ac:dyDescent="0.15">
      <c r="B2109" s="51" t="str">
        <f>IFERROR(IF(AND(AF2109=1,AI2109=1),MAX($B$5:B2108)+1,""),"")</f>
        <v/>
      </c>
      <c r="C2109" s="51" t="str">
        <f>IFERROR(IF(AND(AG2109=1,AJ2109=1),MAX($C$5:C2108)+1,""),"")</f>
        <v/>
      </c>
      <c r="D2109" s="51" t="str">
        <f>IFERROR(IF(AND(AH2109=1,AK2109=1),MAX($D$5:D2108)+1,""),"")</f>
        <v/>
      </c>
      <c r="F2109" s="5" t="s">
        <v>4315</v>
      </c>
      <c r="G2109" s="5" t="s">
        <v>4316</v>
      </c>
      <c r="H2109" s="12">
        <f>IFERROR([1]!EM_S_STM07_IS(F2109,"9",$H$1,"1")/1000000,"")</f>
        <v>2018.4622388900002</v>
      </c>
      <c r="I2109" s="12">
        <f>IFERROR([1]!EM_S_STM07_IS(F2109,"9",$I$1,"1")/1000000,"")</f>
        <v>1747.48639944</v>
      </c>
      <c r="J2109" s="12">
        <f>IFERROR([1]!EM_S_STM07_IS(F2109,"9",$J$1,"1")/1000000,"")</f>
        <v>1438.3521942300001</v>
      </c>
      <c r="K2109" s="12">
        <f>IFERROR([1]!EM_S_STM07_IS(F2109,"9",$K$1,"1")/1000000,"")</f>
        <v>1349.42979358</v>
      </c>
      <c r="L2109" s="12">
        <f>IFERROR([1]!EM_S_STM07_IS(F2109,"9",$L$1,"1")/1000000,"")</f>
        <v>3385.39002665</v>
      </c>
      <c r="M2109" s="13">
        <f>IFERROR([1]!EM_S_STM07_IS(F2109,"9",$M$1,"1")/1000000,"")</f>
        <v>3391.3302762100002</v>
      </c>
      <c r="N2109" s="12">
        <f>IFERROR([1]!EM_S_STM07_IS(F2109,"61",$N$1,"1")/1000000,"")</f>
        <v>140.04607325000001</v>
      </c>
      <c r="O2109" s="12">
        <f>IFERROR([1]!EM_S_STM07_IS(F2109,"61",$O$1,"1")/1000000,"")</f>
        <v>-294.86666073999999</v>
      </c>
      <c r="P2109" s="12">
        <f>IFERROR([1]!EM_S_STM07_IS(F2109,"61",$P$1,"1")/1000000,"")</f>
        <v>15.336539570000001</v>
      </c>
      <c r="Q2109" s="12">
        <f>IFERROR([1]!EM_S_STM07_IS(F2109,"61",$Q$1,"1")/1000000,"")</f>
        <v>-32.513667959999999</v>
      </c>
      <c r="R2109" s="12">
        <f>IFERROR([1]!EM_S_STM07_IS(F2109,"61",$R$1,"1")/1000000,"")</f>
        <v>579.08094561999997</v>
      </c>
      <c r="S2109" s="12">
        <f>IFERROR([1]!EM_S_STM07_IS(F2109,"61",$S$1,"1")/1000000,"")</f>
        <v>672.36659886999996</v>
      </c>
      <c r="T2109" s="20">
        <f t="shared" si="584"/>
        <v>0.1093533306226353</v>
      </c>
      <c r="U2109" s="20">
        <f t="shared" si="585"/>
        <v>0.36857007315445389</v>
      </c>
      <c r="V2109" s="14">
        <f t="shared" si="586"/>
        <v>-0.13424865436126077</v>
      </c>
      <c r="W2109" s="14">
        <f t="shared" si="587"/>
        <v>-0.1769022095445579</v>
      </c>
      <c r="X2109" s="14">
        <f t="shared" si="588"/>
        <v>-6.1822411094247576E-2</v>
      </c>
      <c r="Y2109" s="14">
        <f t="shared" si="589"/>
        <v>1.508755952148243</v>
      </c>
      <c r="Z2109" s="15">
        <f t="shared" si="590"/>
        <v>1.7546721391739795E-3</v>
      </c>
      <c r="AA2109" s="14">
        <f t="shared" si="591"/>
        <v>-3.10549752590082</v>
      </c>
      <c r="AB2109" s="14">
        <f t="shared" si="592"/>
        <v>1.0520117789224164</v>
      </c>
      <c r="AC2109" s="14">
        <f t="shared" si="593"/>
        <v>-3.1200133062350255</v>
      </c>
      <c r="AD2109" s="14">
        <f t="shared" si="594"/>
        <v>18.810385045834121</v>
      </c>
      <c r="AE2109" s="14">
        <f t="shared" si="595"/>
        <v>0.16109259673554374</v>
      </c>
      <c r="AF2109" s="18" t="str">
        <f t="shared" si="596"/>
        <v/>
      </c>
      <c r="AG2109" s="18">
        <f t="shared" si="597"/>
        <v>1</v>
      </c>
      <c r="AH2109" s="18" t="str">
        <f t="shared" si="598"/>
        <v/>
      </c>
      <c r="AI2109" s="19" t="str">
        <f t="shared" si="599"/>
        <v/>
      </c>
      <c r="AJ2109" s="19" t="str">
        <f t="shared" si="600"/>
        <v/>
      </c>
      <c r="AK2109" s="19" t="str">
        <f t="shared" si="601"/>
        <v/>
      </c>
    </row>
    <row r="2110" spans="2:37" x14ac:dyDescent="0.15">
      <c r="B2110" s="51" t="str">
        <f>IFERROR(IF(AND(AF2110=1,AI2110=1),MAX($B$5:B2109)+1,""),"")</f>
        <v/>
      </c>
      <c r="C2110" s="51" t="str">
        <f>IFERROR(IF(AND(AG2110=1,AJ2110=1),MAX($C$5:C2109)+1,""),"")</f>
        <v/>
      </c>
      <c r="D2110" s="51" t="str">
        <f>IFERROR(IF(AND(AH2110=1,AK2110=1),MAX($D$5:D2109)+1,""),"")</f>
        <v/>
      </c>
      <c r="F2110" s="5" t="s">
        <v>4317</v>
      </c>
      <c r="G2110" s="5" t="s">
        <v>4318</v>
      </c>
      <c r="H2110" s="12">
        <f>IFERROR([1]!EM_S_STM07_IS(F2110,"9",$H$1,"1")/1000000,"")</f>
        <v>202.53697855000001</v>
      </c>
      <c r="I2110" s="12">
        <f>IFERROR([1]!EM_S_STM07_IS(F2110,"9",$I$1,"1")/1000000,"")</f>
        <v>13.537591000000001</v>
      </c>
      <c r="J2110" s="12">
        <f>IFERROR([1]!EM_S_STM07_IS(F2110,"9",$J$1,"1")/1000000,"")</f>
        <v>13.101569679999999</v>
      </c>
      <c r="K2110" s="12">
        <f>IFERROR([1]!EM_S_STM07_IS(F2110,"9",$K$1,"1")/1000000,"")</f>
        <v>11.740973179999999</v>
      </c>
      <c r="L2110" s="12">
        <f>IFERROR([1]!EM_S_STM07_IS(F2110,"9",$L$1,"1")/1000000,"")</f>
        <v>11.9124125</v>
      </c>
      <c r="M2110" s="13">
        <f>IFERROR([1]!EM_S_STM07_IS(F2110,"9",$M$1,"1")/1000000,"")</f>
        <v>11.26642539</v>
      </c>
      <c r="N2110" s="12">
        <f>IFERROR([1]!EM_S_STM07_IS(F2110,"61",$N$1,"1")/1000000,"")</f>
        <v>23.016313480000001</v>
      </c>
      <c r="O2110" s="12">
        <f>IFERROR([1]!EM_S_STM07_IS(F2110,"61",$O$1,"1")/1000000,"")</f>
        <v>-29.578786000000001</v>
      </c>
      <c r="P2110" s="12">
        <f>IFERROR([1]!EM_S_STM07_IS(F2110,"61",$P$1,"1")/1000000,"")</f>
        <v>5.1170534100000005</v>
      </c>
      <c r="Q2110" s="12">
        <f>IFERROR([1]!EM_S_STM07_IS(F2110,"61",$Q$1,"1")/1000000,"")</f>
        <v>-39.062050799999994</v>
      </c>
      <c r="R2110" s="12">
        <f>IFERROR([1]!EM_S_STM07_IS(F2110,"61",$R$1,"1")/1000000,"")</f>
        <v>5.7623780499999997</v>
      </c>
      <c r="S2110" s="12">
        <f>IFERROR([1]!EM_S_STM07_IS(F2110,"61",$S$1,"1")/1000000,"")</f>
        <v>-35.848923190000001</v>
      </c>
      <c r="T2110" s="20">
        <f t="shared" si="584"/>
        <v>-0.43887920529019842</v>
      </c>
      <c r="U2110" s="20">
        <f t="shared" si="585"/>
        <v>-2.0926676119415037</v>
      </c>
      <c r="V2110" s="14">
        <f t="shared" si="586"/>
        <v>-0.93315990444353358</v>
      </c>
      <c r="W2110" s="14">
        <f t="shared" si="587"/>
        <v>-3.2208191250570492E-2</v>
      </c>
      <c r="X2110" s="14">
        <f t="shared" si="588"/>
        <v>-0.10384988464985212</v>
      </c>
      <c r="Y2110" s="14">
        <f t="shared" si="589"/>
        <v>1.4601798110912733E-2</v>
      </c>
      <c r="Z2110" s="15">
        <f t="shared" si="590"/>
        <v>-5.4228067572374618E-2</v>
      </c>
      <c r="AA2110" s="14">
        <f t="shared" si="591"/>
        <v>-2.2851226598778496</v>
      </c>
      <c r="AB2110" s="14">
        <f t="shared" si="592"/>
        <v>1.1729974113880131</v>
      </c>
      <c r="AC2110" s="14">
        <f t="shared" si="593"/>
        <v>-8.633700035974412</v>
      </c>
      <c r="AD2110" s="14">
        <f t="shared" si="594"/>
        <v>1.1475185744727976</v>
      </c>
      <c r="AE2110" s="14">
        <f t="shared" si="595"/>
        <v>-7.2212029268020697</v>
      </c>
      <c r="AF2110" s="18" t="str">
        <f t="shared" si="596"/>
        <v/>
      </c>
      <c r="AG2110" s="18" t="str">
        <f t="shared" si="597"/>
        <v/>
      </c>
      <c r="AH2110" s="18" t="str">
        <f t="shared" si="598"/>
        <v/>
      </c>
      <c r="AI2110" s="19" t="str">
        <f t="shared" si="599"/>
        <v/>
      </c>
      <c r="AJ2110" s="19" t="str">
        <f t="shared" si="600"/>
        <v/>
      </c>
      <c r="AK2110" s="19" t="str">
        <f t="shared" si="601"/>
        <v/>
      </c>
    </row>
    <row r="2111" spans="2:37" x14ac:dyDescent="0.15">
      <c r="B2111" s="51" t="str">
        <f>IFERROR(IF(AND(AF2111=1,AI2111=1),MAX($B$5:B2110)+1,""),"")</f>
        <v/>
      </c>
      <c r="C2111" s="51">
        <f>IFERROR(IF(AND(AG2111=1,AJ2111=1),MAX($C$5:C2110)+1,""),"")</f>
        <v>88</v>
      </c>
      <c r="D2111" s="51" t="str">
        <f>IFERROR(IF(AND(AH2111=1,AK2111=1),MAX($D$5:D2110)+1,""),"")</f>
        <v/>
      </c>
      <c r="F2111" s="5" t="s">
        <v>4319</v>
      </c>
      <c r="G2111" s="5" t="s">
        <v>4320</v>
      </c>
      <c r="H2111" s="12">
        <f>IFERROR([1]!EM_S_STM07_IS(F2111,"9",$H$1,"1")/1000000,"")</f>
        <v>3744.1062695000001</v>
      </c>
      <c r="I2111" s="12">
        <f>IFERROR([1]!EM_S_STM07_IS(F2111,"9",$I$1,"1")/1000000,"")</f>
        <v>4550.3917689899999</v>
      </c>
      <c r="J2111" s="12">
        <f>IFERROR([1]!EM_S_STM07_IS(F2111,"9",$J$1,"1")/1000000,"")</f>
        <v>5435.0675611999995</v>
      </c>
      <c r="K2111" s="12">
        <f>IFERROR([1]!EM_S_STM07_IS(F2111,"9",$K$1,"1")/1000000,"")</f>
        <v>6203.0743554300007</v>
      </c>
      <c r="L2111" s="12">
        <f>IFERROR([1]!EM_S_STM07_IS(F2111,"9",$L$1,"1")/1000000,"")</f>
        <v>7452.2530878400003</v>
      </c>
      <c r="M2111" s="13">
        <f>IFERROR([1]!EM_S_STM07_IS(F2111,"9",$M$1,"1")/1000000,"")</f>
        <v>9315.960168399999</v>
      </c>
      <c r="N2111" s="12">
        <f>IFERROR([1]!EM_S_STM07_IS(F2111,"61",$N$1,"1")/1000000,"")</f>
        <v>724.17330216999994</v>
      </c>
      <c r="O2111" s="12">
        <f>IFERROR([1]!EM_S_STM07_IS(F2111,"61",$O$1,"1")/1000000,"")</f>
        <v>876.6110617999999</v>
      </c>
      <c r="P2111" s="12">
        <f>IFERROR([1]!EM_S_STM07_IS(F2111,"61",$P$1,"1")/1000000,"")</f>
        <v>1077.3847639999999</v>
      </c>
      <c r="Q2111" s="12">
        <f>IFERROR([1]!EM_S_STM07_IS(F2111,"61",$Q$1,"1")/1000000,"")</f>
        <v>1238.1106357200001</v>
      </c>
      <c r="R2111" s="12">
        <f>IFERROR([1]!EM_S_STM07_IS(F2111,"61",$R$1,"1")/1000000,"")</f>
        <v>1515.5688634800001</v>
      </c>
      <c r="S2111" s="12">
        <f>IFERROR([1]!EM_S_STM07_IS(F2111,"61",$S$1,"1")/1000000,"")</f>
        <v>2171.5715450399998</v>
      </c>
      <c r="T2111" s="20">
        <f t="shared" si="584"/>
        <v>0.19998520415629262</v>
      </c>
      <c r="U2111" s="20">
        <f t="shared" si="585"/>
        <v>0.24562216182610119</v>
      </c>
      <c r="V2111" s="14">
        <f t="shared" si="586"/>
        <v>0.21534792055933655</v>
      </c>
      <c r="W2111" s="14">
        <f t="shared" si="587"/>
        <v>0.1944175001016146</v>
      </c>
      <c r="X2111" s="14">
        <f t="shared" si="588"/>
        <v>0.14130584129490273</v>
      </c>
      <c r="Y2111" s="14">
        <f t="shared" si="589"/>
        <v>0.20138058337419459</v>
      </c>
      <c r="Z2111" s="15">
        <f t="shared" si="590"/>
        <v>0.25008639113465553</v>
      </c>
      <c r="AA2111" s="14">
        <f t="shared" si="591"/>
        <v>0.21049900510446481</v>
      </c>
      <c r="AB2111" s="14">
        <f t="shared" si="592"/>
        <v>0.2290339592426987</v>
      </c>
      <c r="AC2111" s="14">
        <f t="shared" si="593"/>
        <v>0.14918149679718343</v>
      </c>
      <c r="AD2111" s="14">
        <f t="shared" si="594"/>
        <v>0.22409808926215172</v>
      </c>
      <c r="AE2111" s="14">
        <f t="shared" si="595"/>
        <v>0.43284254339569078</v>
      </c>
      <c r="AF2111" s="18" t="str">
        <f t="shared" si="596"/>
        <v/>
      </c>
      <c r="AG2111" s="18">
        <f t="shared" si="597"/>
        <v>1</v>
      </c>
      <c r="AH2111" s="18" t="str">
        <f t="shared" si="598"/>
        <v/>
      </c>
      <c r="AI2111" s="19">
        <f t="shared" si="599"/>
        <v>1</v>
      </c>
      <c r="AJ2111" s="19">
        <f t="shared" si="600"/>
        <v>1</v>
      </c>
      <c r="AK2111" s="19">
        <f t="shared" si="601"/>
        <v>1</v>
      </c>
    </row>
    <row r="2112" spans="2:37" x14ac:dyDescent="0.15">
      <c r="B2112" s="51" t="str">
        <f>IFERROR(IF(AND(AF2112=1,AI2112=1),MAX($B$5:B2111)+1,""),"")</f>
        <v/>
      </c>
      <c r="C2112" s="51" t="str">
        <f>IFERROR(IF(AND(AG2112=1,AJ2112=1),MAX($C$5:C2111)+1,""),"")</f>
        <v/>
      </c>
      <c r="D2112" s="51" t="str">
        <f>IFERROR(IF(AND(AH2112=1,AK2112=1),MAX($D$5:D2111)+1,""),"")</f>
        <v/>
      </c>
      <c r="F2112" s="5" t="s">
        <v>4321</v>
      </c>
      <c r="G2112" s="5" t="s">
        <v>4322</v>
      </c>
      <c r="H2112" s="12">
        <f>IFERROR([1]!EM_S_STM07_IS(F2112,"9",$H$1,"1")/1000000,"")</f>
        <v>7943.25386015</v>
      </c>
      <c r="I2112" s="12">
        <f>IFERROR([1]!EM_S_STM07_IS(F2112,"9",$I$1,"1")/1000000,"")</f>
        <v>9536.9050048199988</v>
      </c>
      <c r="J2112" s="12">
        <f>IFERROR([1]!EM_S_STM07_IS(F2112,"9",$J$1,"1")/1000000,"")</f>
        <v>11051.586121299999</v>
      </c>
      <c r="K2112" s="12">
        <f>IFERROR([1]!EM_S_STM07_IS(F2112,"9",$K$1,"1")/1000000,"")</f>
        <v>14392.678933879999</v>
      </c>
      <c r="L2112" s="12">
        <f>IFERROR([1]!EM_S_STM07_IS(F2112,"9",$L$1,"1")/1000000,"")</f>
        <v>12010.016489420001</v>
      </c>
      <c r="M2112" s="13">
        <f>IFERROR([1]!EM_S_STM07_IS(F2112,"9",$M$1,"1")/1000000,"")</f>
        <v>8056.0944241800007</v>
      </c>
      <c r="N2112" s="12">
        <f>IFERROR([1]!EM_S_STM07_IS(F2112,"61",$N$1,"1")/1000000,"")</f>
        <v>328.33370124999999</v>
      </c>
      <c r="O2112" s="12">
        <f>IFERROR([1]!EM_S_STM07_IS(F2112,"61",$O$1,"1")/1000000,"")</f>
        <v>337.39824558999999</v>
      </c>
      <c r="P2112" s="12">
        <f>IFERROR([1]!EM_S_STM07_IS(F2112,"61",$P$1,"1")/1000000,"")</f>
        <v>211.84124481000001</v>
      </c>
      <c r="Q2112" s="12">
        <f>IFERROR([1]!EM_S_STM07_IS(F2112,"61",$Q$1,"1")/1000000,"")</f>
        <v>252.30313090999999</v>
      </c>
      <c r="R2112" s="12">
        <f>IFERROR([1]!EM_S_STM07_IS(F2112,"61",$R$1,"1")/1000000,"")</f>
        <v>257.75177659999997</v>
      </c>
      <c r="S2112" s="12">
        <f>IFERROR([1]!EM_S_STM07_IS(F2112,"61",$S$1,"1")/1000000,"")</f>
        <v>130.70468909000002</v>
      </c>
      <c r="T2112" s="20">
        <f t="shared" si="584"/>
        <v>2.8251590508709956E-3</v>
      </c>
      <c r="U2112" s="20">
        <f t="shared" si="585"/>
        <v>-0.16824553447475965</v>
      </c>
      <c r="V2112" s="14">
        <f t="shared" si="586"/>
        <v>0.2006295118761198</v>
      </c>
      <c r="W2112" s="14">
        <f t="shared" si="587"/>
        <v>0.15882313137380238</v>
      </c>
      <c r="X2112" s="14">
        <f t="shared" si="588"/>
        <v>0.30231794566941195</v>
      </c>
      <c r="Y2112" s="14">
        <f t="shared" si="589"/>
        <v>-0.16554683498506118</v>
      </c>
      <c r="Z2112" s="15">
        <f t="shared" si="590"/>
        <v>-0.32921870413110038</v>
      </c>
      <c r="AA2112" s="14">
        <f t="shared" si="591"/>
        <v>2.7607718322823244E-2</v>
      </c>
      <c r="AB2112" s="14">
        <f t="shared" si="592"/>
        <v>-0.37213293910417805</v>
      </c>
      <c r="AC2112" s="14">
        <f t="shared" si="593"/>
        <v>0.19100098347840702</v>
      </c>
      <c r="AD2112" s="14">
        <f t="shared" si="594"/>
        <v>2.1595632485209171E-2</v>
      </c>
      <c r="AE2112" s="14">
        <f t="shared" si="595"/>
        <v>-0.49290479850760405</v>
      </c>
      <c r="AF2112" s="18" t="str">
        <f t="shared" si="596"/>
        <v/>
      </c>
      <c r="AG2112" s="18" t="str">
        <f t="shared" si="597"/>
        <v/>
      </c>
      <c r="AH2112" s="18" t="str">
        <f t="shared" si="598"/>
        <v/>
      </c>
      <c r="AI2112" s="19" t="str">
        <f t="shared" si="599"/>
        <v/>
      </c>
      <c r="AJ2112" s="19" t="str">
        <f t="shared" si="600"/>
        <v/>
      </c>
      <c r="AK2112" s="19" t="str">
        <f t="shared" si="601"/>
        <v/>
      </c>
    </row>
    <row r="2113" spans="2:37" x14ac:dyDescent="0.15">
      <c r="B2113" s="51" t="str">
        <f>IFERROR(IF(AND(AF2113=1,AI2113=1),MAX($B$5:B2112)+1,""),"")</f>
        <v/>
      </c>
      <c r="C2113" s="51" t="str">
        <f>IFERROR(IF(AND(AG2113=1,AJ2113=1),MAX($C$5:C2112)+1,""),"")</f>
        <v/>
      </c>
      <c r="D2113" s="51" t="str">
        <f>IFERROR(IF(AND(AH2113=1,AK2113=1),MAX($D$5:D2112)+1,""),"")</f>
        <v/>
      </c>
      <c r="F2113" s="5" t="s">
        <v>4323</v>
      </c>
      <c r="G2113" s="5" t="s">
        <v>4324</v>
      </c>
      <c r="H2113" s="12">
        <f>IFERROR([1]!EM_S_STM07_IS(F2113,"9",$H$1,"1")/1000000,"")</f>
        <v>5954.6892654799994</v>
      </c>
      <c r="I2113" s="12">
        <f>IFERROR([1]!EM_S_STM07_IS(F2113,"9",$I$1,"1")/1000000,"")</f>
        <v>15654.607000350001</v>
      </c>
      <c r="J2113" s="12">
        <f>IFERROR([1]!EM_S_STM07_IS(F2113,"9",$J$1,"1")/1000000,"")</f>
        <v>14114.25956224</v>
      </c>
      <c r="K2113" s="12">
        <f>IFERROR([1]!EM_S_STM07_IS(F2113,"9",$K$1,"1")/1000000,"")</f>
        <v>14059.14946391</v>
      </c>
      <c r="L2113" s="12">
        <f>IFERROR([1]!EM_S_STM07_IS(F2113,"9",$L$1,"1")/1000000,"")</f>
        <v>14548.687658520001</v>
      </c>
      <c r="M2113" s="13">
        <f>IFERROR([1]!EM_S_STM07_IS(F2113,"9",$M$1,"1")/1000000,"")</f>
        <v>14174.385896649999</v>
      </c>
      <c r="N2113" s="12">
        <f>IFERROR([1]!EM_S_STM07_IS(F2113,"61",$N$1,"1")/1000000,"")</f>
        <v>99.654078439999992</v>
      </c>
      <c r="O2113" s="12">
        <f>IFERROR([1]!EM_S_STM07_IS(F2113,"61",$O$1,"1")/1000000,"")</f>
        <v>189.99890101</v>
      </c>
      <c r="P2113" s="12">
        <f>IFERROR([1]!EM_S_STM07_IS(F2113,"61",$P$1,"1")/1000000,"")</f>
        <v>154.01643490999999</v>
      </c>
      <c r="Q2113" s="12">
        <f>IFERROR([1]!EM_S_STM07_IS(F2113,"61",$Q$1,"1")/1000000,"")</f>
        <v>123.14494384000001</v>
      </c>
      <c r="R2113" s="12">
        <f>IFERROR([1]!EM_S_STM07_IS(F2113,"61",$R$1,"1")/1000000,"")</f>
        <v>134.95777926</v>
      </c>
      <c r="S2113" s="12">
        <f>IFERROR([1]!EM_S_STM07_IS(F2113,"61",$S$1,"1")/1000000,"")</f>
        <v>147.35217588999998</v>
      </c>
      <c r="T2113" s="20">
        <f t="shared" si="584"/>
        <v>0.18940300043895175</v>
      </c>
      <c r="U2113" s="20">
        <f t="shared" si="585"/>
        <v>8.1364965930798894E-2</v>
      </c>
      <c r="V2113" s="14">
        <f t="shared" si="586"/>
        <v>1.628954476449596</v>
      </c>
      <c r="W2113" s="14">
        <f t="shared" si="587"/>
        <v>-9.839579096910972E-2</v>
      </c>
      <c r="X2113" s="14">
        <f t="shared" si="588"/>
        <v>-3.90456885725956E-3</v>
      </c>
      <c r="Y2113" s="14">
        <f t="shared" si="589"/>
        <v>3.4819901151677123E-2</v>
      </c>
      <c r="Z2113" s="15">
        <f t="shared" si="590"/>
        <v>-2.5727527503197369E-2</v>
      </c>
      <c r="AA2113" s="14">
        <f t="shared" si="591"/>
        <v>0.90658429624026948</v>
      </c>
      <c r="AB2113" s="14">
        <f t="shared" si="592"/>
        <v>-0.1893824959445749</v>
      </c>
      <c r="AC2113" s="14">
        <f t="shared" si="593"/>
        <v>-0.2004428364287216</v>
      </c>
      <c r="AD2113" s="14">
        <f t="shared" si="594"/>
        <v>9.5926272339270272E-2</v>
      </c>
      <c r="AE2113" s="14">
        <f t="shared" si="595"/>
        <v>9.1839067728891943E-2</v>
      </c>
      <c r="AF2113" s="18" t="str">
        <f t="shared" si="596"/>
        <v/>
      </c>
      <c r="AG2113" s="18" t="str">
        <f t="shared" si="597"/>
        <v/>
      </c>
      <c r="AH2113" s="18" t="str">
        <f t="shared" si="598"/>
        <v/>
      </c>
      <c r="AI2113" s="19" t="str">
        <f t="shared" si="599"/>
        <v/>
      </c>
      <c r="AJ2113" s="19" t="str">
        <f t="shared" si="600"/>
        <v/>
      </c>
      <c r="AK2113" s="19" t="str">
        <f t="shared" si="601"/>
        <v/>
      </c>
    </row>
    <row r="2114" spans="2:37" x14ac:dyDescent="0.15">
      <c r="B2114" s="51" t="str">
        <f>IFERROR(IF(AND(AF2114=1,AI2114=1),MAX($B$5:B2113)+1,""),"")</f>
        <v/>
      </c>
      <c r="C2114" s="51" t="str">
        <f>IFERROR(IF(AND(AG2114=1,AJ2114=1),MAX($C$5:C2113)+1,""),"")</f>
        <v/>
      </c>
      <c r="D2114" s="51" t="str">
        <f>IFERROR(IF(AND(AH2114=1,AK2114=1),MAX($D$5:D2113)+1,""),"")</f>
        <v/>
      </c>
      <c r="F2114" s="5" t="s">
        <v>4325</v>
      </c>
      <c r="G2114" s="5" t="s">
        <v>4326</v>
      </c>
      <c r="H2114" s="12">
        <f>IFERROR([1]!EM_S_STM07_IS(F2114,"9",$H$1,"1")/1000000,"")</f>
        <v>1120.26682583</v>
      </c>
      <c r="I2114" s="12">
        <f>IFERROR([1]!EM_S_STM07_IS(F2114,"9",$I$1,"1")/1000000,"")</f>
        <v>1471.23390847</v>
      </c>
      <c r="J2114" s="12">
        <f>IFERROR([1]!EM_S_STM07_IS(F2114,"9",$J$1,"1")/1000000,"")</f>
        <v>1464.4929987099999</v>
      </c>
      <c r="K2114" s="12">
        <f>IFERROR([1]!EM_S_STM07_IS(F2114,"9",$K$1,"1")/1000000,"")</f>
        <v>1269.81659074</v>
      </c>
      <c r="L2114" s="12">
        <f>IFERROR([1]!EM_S_STM07_IS(F2114,"9",$L$1,"1")/1000000,"")</f>
        <v>1895.2959195000001</v>
      </c>
      <c r="M2114" s="13">
        <f>IFERROR([1]!EM_S_STM07_IS(F2114,"9",$M$1,"1")/1000000,"")</f>
        <v>2066.0587559599999</v>
      </c>
      <c r="N2114" s="12">
        <f>IFERROR([1]!EM_S_STM07_IS(F2114,"61",$N$1,"1")/1000000,"")</f>
        <v>62.511627600000004</v>
      </c>
      <c r="O2114" s="12">
        <f>IFERROR([1]!EM_S_STM07_IS(F2114,"61",$O$1,"1")/1000000,"")</f>
        <v>91.160590670000005</v>
      </c>
      <c r="P2114" s="12">
        <f>IFERROR([1]!EM_S_STM07_IS(F2114,"61",$P$1,"1")/1000000,"")</f>
        <v>65.338678399999992</v>
      </c>
      <c r="Q2114" s="12">
        <f>IFERROR([1]!EM_S_STM07_IS(F2114,"61",$Q$1,"1")/1000000,"")</f>
        <v>77.937485109999997</v>
      </c>
      <c r="R2114" s="12">
        <f>IFERROR([1]!EM_S_STM07_IS(F2114,"61",$R$1,"1")/1000000,"")</f>
        <v>95.579320940000002</v>
      </c>
      <c r="S2114" s="12">
        <f>IFERROR([1]!EM_S_STM07_IS(F2114,"61",$S$1,"1")/1000000,"")</f>
        <v>77.798012870000008</v>
      </c>
      <c r="T2114" s="20">
        <f t="shared" si="584"/>
        <v>0.13022325397336099</v>
      </c>
      <c r="U2114" s="20">
        <f t="shared" si="585"/>
        <v>4.4723922649435144E-2</v>
      </c>
      <c r="V2114" s="14">
        <f t="shared" si="586"/>
        <v>0.31328882954288162</v>
      </c>
      <c r="W2114" s="14">
        <f t="shared" si="587"/>
        <v>-4.5818069589017201E-3</v>
      </c>
      <c r="X2114" s="14">
        <f t="shared" si="588"/>
        <v>-0.13293092431406692</v>
      </c>
      <c r="Y2114" s="14">
        <f t="shared" si="589"/>
        <v>0.49257454448243965</v>
      </c>
      <c r="Z2114" s="15">
        <f t="shared" si="590"/>
        <v>9.0098245188566073E-2</v>
      </c>
      <c r="AA2114" s="14">
        <f t="shared" si="591"/>
        <v>0.45829814659952955</v>
      </c>
      <c r="AB2114" s="14">
        <f t="shared" si="592"/>
        <v>-0.28325740410650646</v>
      </c>
      <c r="AC2114" s="14">
        <f t="shared" si="593"/>
        <v>0.19282310292336746</v>
      </c>
      <c r="AD2114" s="14">
        <f t="shared" si="594"/>
        <v>0.22635880289312052</v>
      </c>
      <c r="AE2114" s="14">
        <f t="shared" si="595"/>
        <v>-0.18603718770048833</v>
      </c>
      <c r="AF2114" s="18" t="str">
        <f t="shared" si="596"/>
        <v/>
      </c>
      <c r="AG2114" s="18" t="str">
        <f t="shared" si="597"/>
        <v/>
      </c>
      <c r="AH2114" s="18" t="str">
        <f t="shared" si="598"/>
        <v/>
      </c>
      <c r="AI2114" s="19" t="str">
        <f t="shared" si="599"/>
        <v/>
      </c>
      <c r="AJ2114" s="19" t="str">
        <f t="shared" si="600"/>
        <v/>
      </c>
      <c r="AK2114" s="19" t="str">
        <f t="shared" si="601"/>
        <v/>
      </c>
    </row>
    <row r="2115" spans="2:37" x14ac:dyDescent="0.15">
      <c r="B2115" s="51" t="str">
        <f>IFERROR(IF(AND(AF2115=1,AI2115=1),MAX($B$5:B2114)+1,""),"")</f>
        <v/>
      </c>
      <c r="C2115" s="51" t="str">
        <f>IFERROR(IF(AND(AG2115=1,AJ2115=1),MAX($C$5:C2114)+1,""),"")</f>
        <v/>
      </c>
      <c r="D2115" s="51" t="str">
        <f>IFERROR(IF(AND(AH2115=1,AK2115=1),MAX($D$5:D2114)+1,""),"")</f>
        <v/>
      </c>
      <c r="F2115" s="5" t="s">
        <v>4327</v>
      </c>
      <c r="G2115" s="5" t="s">
        <v>4328</v>
      </c>
      <c r="H2115" s="12">
        <f>IFERROR([1]!EM_S_STM07_IS(F2115,"9",$H$1,"1")/1000000,"")</f>
        <v>4937.82439445</v>
      </c>
      <c r="I2115" s="12">
        <f>IFERROR([1]!EM_S_STM07_IS(F2115,"9",$I$1,"1")/1000000,"")</f>
        <v>6579.0005362900001</v>
      </c>
      <c r="J2115" s="12">
        <f>IFERROR([1]!EM_S_STM07_IS(F2115,"9",$J$1,"1")/1000000,"")</f>
        <v>6027.8346585299996</v>
      </c>
      <c r="K2115" s="12">
        <f>IFERROR([1]!EM_S_STM07_IS(F2115,"9",$K$1,"1")/1000000,"")</f>
        <v>7318.6430008799998</v>
      </c>
      <c r="L2115" s="12">
        <f>IFERROR([1]!EM_S_STM07_IS(F2115,"9",$L$1,"1")/1000000,"")</f>
        <v>6871.3005054899995</v>
      </c>
      <c r="M2115" s="13">
        <f>IFERROR([1]!EM_S_STM07_IS(F2115,"9",$M$1,"1")/1000000,"")</f>
        <v>6646.1353798800001</v>
      </c>
      <c r="N2115" s="12">
        <f>IFERROR([1]!EM_S_STM07_IS(F2115,"61",$N$1,"1")/1000000,"")</f>
        <v>46.639623520000001</v>
      </c>
      <c r="O2115" s="12">
        <f>IFERROR([1]!EM_S_STM07_IS(F2115,"61",$O$1,"1")/1000000,"")</f>
        <v>53.329355849999999</v>
      </c>
      <c r="P2115" s="12">
        <f>IFERROR([1]!EM_S_STM07_IS(F2115,"61",$P$1,"1")/1000000,"")</f>
        <v>58.036456130000005</v>
      </c>
      <c r="Q2115" s="12">
        <f>IFERROR([1]!EM_S_STM07_IS(F2115,"61",$Q$1,"1")/1000000,"")</f>
        <v>570.28566828999999</v>
      </c>
      <c r="R2115" s="12">
        <f>IFERROR([1]!EM_S_STM07_IS(F2115,"61",$R$1,"1")/1000000,"")</f>
        <v>407.58132562999998</v>
      </c>
      <c r="S2115" s="12">
        <f>IFERROR([1]!EM_S_STM07_IS(F2115,"61",$S$1,"1")/1000000,"")</f>
        <v>112.83575535999999</v>
      </c>
      <c r="T2115" s="20">
        <f t="shared" si="584"/>
        <v>6.1223133401082874E-2</v>
      </c>
      <c r="U2115" s="20">
        <f t="shared" si="585"/>
        <v>0.19326895241863729</v>
      </c>
      <c r="V2115" s="14">
        <f t="shared" si="586"/>
        <v>0.33236826803412534</v>
      </c>
      <c r="W2115" s="14">
        <f t="shared" si="587"/>
        <v>-8.3776536378094207E-2</v>
      </c>
      <c r="X2115" s="14">
        <f t="shared" si="588"/>
        <v>0.21414129873708049</v>
      </c>
      <c r="Y2115" s="14">
        <f t="shared" si="589"/>
        <v>-6.1123694014889297E-2</v>
      </c>
      <c r="Z2115" s="15">
        <f t="shared" si="590"/>
        <v>-3.2768924227676854E-2</v>
      </c>
      <c r="AA2115" s="14">
        <f t="shared" si="591"/>
        <v>0.14343452680597449</v>
      </c>
      <c r="AB2115" s="14">
        <f t="shared" si="592"/>
        <v>8.8264712839204604E-2</v>
      </c>
      <c r="AC2115" s="14">
        <f t="shared" si="593"/>
        <v>8.8263351403224259</v>
      </c>
      <c r="AD2115" s="14">
        <f t="shared" si="594"/>
        <v>-0.28530322907792605</v>
      </c>
      <c r="AE2115" s="14">
        <f t="shared" si="595"/>
        <v>-0.72315769083485526</v>
      </c>
      <c r="AF2115" s="18" t="str">
        <f t="shared" si="596"/>
        <v/>
      </c>
      <c r="AG2115" s="18" t="str">
        <f t="shared" si="597"/>
        <v/>
      </c>
      <c r="AH2115" s="18" t="str">
        <f t="shared" si="598"/>
        <v/>
      </c>
      <c r="AI2115" s="19" t="str">
        <f t="shared" si="599"/>
        <v/>
      </c>
      <c r="AJ2115" s="19" t="str">
        <f t="shared" si="600"/>
        <v/>
      </c>
      <c r="AK2115" s="19" t="str">
        <f t="shared" si="601"/>
        <v/>
      </c>
    </row>
    <row r="2116" spans="2:37" x14ac:dyDescent="0.15">
      <c r="B2116" s="51" t="str">
        <f>IFERROR(IF(AND(AF2116=1,AI2116=1),MAX($B$5:B2115)+1,""),"")</f>
        <v/>
      </c>
      <c r="C2116" s="51" t="str">
        <f>IFERROR(IF(AND(AG2116=1,AJ2116=1),MAX($C$5:C2115)+1,""),"")</f>
        <v/>
      </c>
      <c r="D2116" s="51" t="str">
        <f>IFERROR(IF(AND(AH2116=1,AK2116=1),MAX($D$5:D2115)+1,""),"")</f>
        <v/>
      </c>
      <c r="F2116" s="5" t="s">
        <v>4329</v>
      </c>
      <c r="G2116" s="5" t="s">
        <v>4330</v>
      </c>
      <c r="H2116" s="12">
        <f>IFERROR([1]!EM_S_STM07_IS(F2116,"9",$H$1,"1")/1000000,"")</f>
        <v>3110.1567683499998</v>
      </c>
      <c r="I2116" s="12">
        <f>IFERROR([1]!EM_S_STM07_IS(F2116,"9",$I$1,"1")/1000000,"")</f>
        <v>3167.0283294400001</v>
      </c>
      <c r="J2116" s="12">
        <f>IFERROR([1]!EM_S_STM07_IS(F2116,"9",$J$1,"1")/1000000,"")</f>
        <v>4011.2816635999998</v>
      </c>
      <c r="K2116" s="12">
        <f>IFERROR([1]!EM_S_STM07_IS(F2116,"9",$K$1,"1")/1000000,"")</f>
        <v>3169.8488988099998</v>
      </c>
      <c r="L2116" s="12">
        <f>IFERROR([1]!EM_S_STM07_IS(F2116,"9",$L$1,"1")/1000000,"")</f>
        <v>3370.1441572399999</v>
      </c>
      <c r="M2116" s="13">
        <f>IFERROR([1]!EM_S_STM07_IS(F2116,"9",$M$1,"1")/1000000,"")</f>
        <v>2305.5786395999999</v>
      </c>
      <c r="N2116" s="12">
        <f>IFERROR([1]!EM_S_STM07_IS(F2116,"61",$N$1,"1")/1000000,"")</f>
        <v>-223.10726596999999</v>
      </c>
      <c r="O2116" s="12">
        <f>IFERROR([1]!EM_S_STM07_IS(F2116,"61",$O$1,"1")/1000000,"")</f>
        <v>34.61768283</v>
      </c>
      <c r="P2116" s="12">
        <f>IFERROR([1]!EM_S_STM07_IS(F2116,"61",$P$1,"1")/1000000,"")</f>
        <v>18.73088392</v>
      </c>
      <c r="Q2116" s="12">
        <f>IFERROR([1]!EM_S_STM07_IS(F2116,"61",$Q$1,"1")/1000000,"")</f>
        <v>-282.90900918</v>
      </c>
      <c r="R2116" s="12">
        <f>IFERROR([1]!EM_S_STM07_IS(F2116,"61",$R$1,"1")/1000000,"")</f>
        <v>19.105913219999998</v>
      </c>
      <c r="S2116" s="12">
        <f>IFERROR([1]!EM_S_STM07_IS(F2116,"61",$S$1,"1")/1000000,"")</f>
        <v>-177.23501052</v>
      </c>
      <c r="T2116" s="20">
        <f t="shared" si="584"/>
        <v>-5.8111418647870283E-2</v>
      </c>
      <c r="U2116" s="20" t="str">
        <f t="shared" si="585"/>
        <v/>
      </c>
      <c r="V2116" s="14">
        <f t="shared" si="586"/>
        <v>1.8285753846476311E-2</v>
      </c>
      <c r="W2116" s="14">
        <f t="shared" si="587"/>
        <v>0.26657587060778903</v>
      </c>
      <c r="X2116" s="14">
        <f t="shared" si="588"/>
        <v>-0.20976656225004164</v>
      </c>
      <c r="Y2116" s="14">
        <f t="shared" si="589"/>
        <v>6.3187636011670267E-2</v>
      </c>
      <c r="Z2116" s="15">
        <f t="shared" si="590"/>
        <v>-0.31588130001887887</v>
      </c>
      <c r="AA2116" s="14">
        <f t="shared" si="591"/>
        <v>1.1551616110730112</v>
      </c>
      <c r="AB2116" s="14">
        <f t="shared" si="592"/>
        <v>-0.45892149939719118</v>
      </c>
      <c r="AC2116" s="14">
        <f t="shared" si="593"/>
        <v>-16.103879261027419</v>
      </c>
      <c r="AD2116" s="14">
        <f t="shared" si="594"/>
        <v>1.0675337744647218</v>
      </c>
      <c r="AE2116" s="14">
        <f t="shared" si="595"/>
        <v>-10.276448002206514</v>
      </c>
      <c r="AF2116" s="18" t="str">
        <f t="shared" si="596"/>
        <v/>
      </c>
      <c r="AG2116" s="18" t="str">
        <f t="shared" si="597"/>
        <v/>
      </c>
      <c r="AH2116" s="18" t="str">
        <f t="shared" si="598"/>
        <v/>
      </c>
      <c r="AI2116" s="19" t="str">
        <f t="shared" si="599"/>
        <v/>
      </c>
      <c r="AJ2116" s="19" t="str">
        <f t="shared" si="600"/>
        <v/>
      </c>
      <c r="AK2116" s="19" t="str">
        <f t="shared" si="601"/>
        <v/>
      </c>
    </row>
    <row r="2117" spans="2:37" x14ac:dyDescent="0.15">
      <c r="B2117" s="51" t="str">
        <f>IFERROR(IF(AND(AF2117=1,AI2117=1),MAX($B$5:B2116)+1,""),"")</f>
        <v/>
      </c>
      <c r="C2117" s="51" t="str">
        <f>IFERROR(IF(AND(AG2117=1,AJ2117=1),MAX($C$5:C2116)+1,""),"")</f>
        <v/>
      </c>
      <c r="D2117" s="51" t="str">
        <f>IFERROR(IF(AND(AH2117=1,AK2117=1),MAX($D$5:D2116)+1,""),"")</f>
        <v/>
      </c>
      <c r="F2117" s="5" t="s">
        <v>4331</v>
      </c>
      <c r="G2117" s="5" t="s">
        <v>4332</v>
      </c>
      <c r="H2117" s="12">
        <f>IFERROR([1]!EM_S_STM07_IS(F2117,"9",$H$1,"1")/1000000,"")</f>
        <v>30054.992902599999</v>
      </c>
      <c r="I2117" s="12">
        <f>IFERROR([1]!EM_S_STM07_IS(F2117,"9",$I$1,"1")/1000000,"")</f>
        <v>38565.150977209996</v>
      </c>
      <c r="J2117" s="12">
        <f>IFERROR([1]!EM_S_STM07_IS(F2117,"9",$J$1,"1")/1000000,"")</f>
        <v>32032.052246610001</v>
      </c>
      <c r="K2117" s="12">
        <f>IFERROR([1]!EM_S_STM07_IS(F2117,"9",$K$1,"1")/1000000,"")</f>
        <v>26822.513596209999</v>
      </c>
      <c r="L2117" s="12">
        <f>IFERROR([1]!EM_S_STM07_IS(F2117,"9",$L$1,"1")/1000000,"")</f>
        <v>27885.480799140001</v>
      </c>
      <c r="M2117" s="13">
        <f>IFERROR([1]!EM_S_STM07_IS(F2117,"9",$M$1,"1")/1000000,"")</f>
        <v>22251.88880918</v>
      </c>
      <c r="N2117" s="12">
        <f>IFERROR([1]!EM_S_STM07_IS(F2117,"61",$N$1,"1")/1000000,"")</f>
        <v>918.70358615999999</v>
      </c>
      <c r="O2117" s="12">
        <f>IFERROR([1]!EM_S_STM07_IS(F2117,"61",$O$1,"1")/1000000,"")</f>
        <v>325.35081245999999</v>
      </c>
      <c r="P2117" s="12">
        <f>IFERROR([1]!EM_S_STM07_IS(F2117,"61",$P$1,"1")/1000000,"")</f>
        <v>-561.32579367999995</v>
      </c>
      <c r="Q2117" s="12">
        <f>IFERROR([1]!EM_S_STM07_IS(F2117,"61",$Q$1,"1")/1000000,"")</f>
        <v>-618.45029925999995</v>
      </c>
      <c r="R2117" s="12">
        <f>IFERROR([1]!EM_S_STM07_IS(F2117,"61",$R$1,"1")/1000000,"")</f>
        <v>291.92717752999999</v>
      </c>
      <c r="S2117" s="12">
        <f>IFERROR([1]!EM_S_STM07_IS(F2117,"61",$S$1,"1")/1000000,"")</f>
        <v>-2432.4259389099998</v>
      </c>
      <c r="T2117" s="20">
        <f t="shared" si="584"/>
        <v>-5.8348830155016462E-2</v>
      </c>
      <c r="U2117" s="20">
        <f t="shared" si="585"/>
        <v>-2.2149903899608034</v>
      </c>
      <c r="V2117" s="14">
        <f t="shared" si="586"/>
        <v>0.28315288917848319</v>
      </c>
      <c r="W2117" s="14">
        <f t="shared" si="587"/>
        <v>-0.16940420470441611</v>
      </c>
      <c r="X2117" s="14">
        <f t="shared" si="588"/>
        <v>-0.16263518210736355</v>
      </c>
      <c r="Y2117" s="14">
        <f t="shared" si="589"/>
        <v>3.962966405505703E-2</v>
      </c>
      <c r="Z2117" s="15">
        <f t="shared" si="590"/>
        <v>-0.20202599447859415</v>
      </c>
      <c r="AA2117" s="14">
        <f t="shared" si="591"/>
        <v>-0.64585877603906794</v>
      </c>
      <c r="AB2117" s="14">
        <f t="shared" si="592"/>
        <v>-2.7252939663367575</v>
      </c>
      <c r="AC2117" s="14">
        <f t="shared" si="593"/>
        <v>-0.1017671131866167</v>
      </c>
      <c r="AD2117" s="14">
        <f t="shared" si="594"/>
        <v>1.4720301338350104</v>
      </c>
      <c r="AE2117" s="14">
        <f t="shared" si="595"/>
        <v>-9.3323038282724831</v>
      </c>
      <c r="AF2117" s="18" t="str">
        <f t="shared" si="596"/>
        <v/>
      </c>
      <c r="AG2117" s="18" t="str">
        <f t="shared" si="597"/>
        <v/>
      </c>
      <c r="AH2117" s="18" t="str">
        <f t="shared" si="598"/>
        <v/>
      </c>
      <c r="AI2117" s="19" t="str">
        <f t="shared" si="599"/>
        <v/>
      </c>
      <c r="AJ2117" s="19" t="str">
        <f t="shared" si="600"/>
        <v/>
      </c>
      <c r="AK2117" s="19" t="str">
        <f t="shared" si="601"/>
        <v/>
      </c>
    </row>
    <row r="2118" spans="2:37" x14ac:dyDescent="0.15">
      <c r="B2118" s="51" t="str">
        <f>IFERROR(IF(AND(AF2118=1,AI2118=1),MAX($B$5:B2117)+1,""),"")</f>
        <v/>
      </c>
      <c r="C2118" s="51" t="str">
        <f>IFERROR(IF(AND(AG2118=1,AJ2118=1),MAX($C$5:C2117)+1,""),"")</f>
        <v/>
      </c>
      <c r="D2118" s="51" t="str">
        <f>IFERROR(IF(AND(AH2118=1,AK2118=1),MAX($D$5:D2117)+1,""),"")</f>
        <v/>
      </c>
      <c r="F2118" s="5" t="s">
        <v>4333</v>
      </c>
      <c r="G2118" s="5" t="s">
        <v>4334</v>
      </c>
      <c r="H2118" s="12">
        <f>IFERROR([1]!EM_S_STM07_IS(F2118,"9",$H$1,"1")/1000000,"")</f>
        <v>598.22856575000003</v>
      </c>
      <c r="I2118" s="12">
        <f>IFERROR([1]!EM_S_STM07_IS(F2118,"9",$I$1,"1")/1000000,"")</f>
        <v>573.28194704999999</v>
      </c>
      <c r="J2118" s="12">
        <f>IFERROR([1]!EM_S_STM07_IS(F2118,"9",$J$1,"1")/1000000,"")</f>
        <v>678.28951260999997</v>
      </c>
      <c r="K2118" s="12">
        <f>IFERROR([1]!EM_S_STM07_IS(F2118,"9",$K$1,"1")/1000000,"")</f>
        <v>733.74208295000005</v>
      </c>
      <c r="L2118" s="12">
        <f>IFERROR([1]!EM_S_STM07_IS(F2118,"9",$L$1,"1")/1000000,"")</f>
        <v>802.97985714999993</v>
      </c>
      <c r="M2118" s="13">
        <f>IFERROR([1]!EM_S_STM07_IS(F2118,"9",$M$1,"1")/1000000,"")</f>
        <v>804.43065757000011</v>
      </c>
      <c r="N2118" s="12">
        <f>IFERROR([1]!EM_S_STM07_IS(F2118,"61",$N$1,"1")/1000000,"")</f>
        <v>117.68591527</v>
      </c>
      <c r="O2118" s="12">
        <f>IFERROR([1]!EM_S_STM07_IS(F2118,"61",$O$1,"1")/1000000,"")</f>
        <v>75.049500019999996</v>
      </c>
      <c r="P2118" s="12">
        <f>IFERROR([1]!EM_S_STM07_IS(F2118,"61",$P$1,"1")/1000000,"")</f>
        <v>18.2303289</v>
      </c>
      <c r="Q2118" s="12">
        <f>IFERROR([1]!EM_S_STM07_IS(F2118,"61",$Q$1,"1")/1000000,"")</f>
        <v>18.82037871</v>
      </c>
      <c r="R2118" s="12">
        <f>IFERROR([1]!EM_S_STM07_IS(F2118,"61",$R$1,"1")/1000000,"")</f>
        <v>17.704440519999999</v>
      </c>
      <c r="S2118" s="12">
        <f>IFERROR([1]!EM_S_STM07_IS(F2118,"61",$S$1,"1")/1000000,"")</f>
        <v>41.247319869999998</v>
      </c>
      <c r="T2118" s="20">
        <f t="shared" si="584"/>
        <v>6.1021766311484038E-2</v>
      </c>
      <c r="U2118" s="20">
        <f t="shared" si="585"/>
        <v>-0.18916171002389426</v>
      </c>
      <c r="V2118" s="14">
        <f t="shared" si="586"/>
        <v>-4.1700814919669427E-2</v>
      </c>
      <c r="W2118" s="14">
        <f t="shared" si="587"/>
        <v>0.18316914757275887</v>
      </c>
      <c r="X2118" s="14">
        <f t="shared" si="588"/>
        <v>8.1753542269322924E-2</v>
      </c>
      <c r="Y2118" s="14">
        <f t="shared" si="589"/>
        <v>9.4362550286921462E-2</v>
      </c>
      <c r="Z2118" s="15">
        <f t="shared" si="590"/>
        <v>1.8067706270359935E-3</v>
      </c>
      <c r="AA2118" s="14">
        <f t="shared" si="591"/>
        <v>-0.36228987260014706</v>
      </c>
      <c r="AB2118" s="14">
        <f t="shared" si="592"/>
        <v>-0.75708926914713903</v>
      </c>
      <c r="AC2118" s="14">
        <f t="shared" si="593"/>
        <v>3.2366383142983228E-2</v>
      </c>
      <c r="AD2118" s="14">
        <f t="shared" si="594"/>
        <v>-5.929414105822748E-2</v>
      </c>
      <c r="AE2118" s="14">
        <f t="shared" si="595"/>
        <v>1.3297725688312234</v>
      </c>
      <c r="AF2118" s="18" t="str">
        <f t="shared" si="596"/>
        <v/>
      </c>
      <c r="AG2118" s="18" t="str">
        <f t="shared" si="597"/>
        <v/>
      </c>
      <c r="AH2118" s="18" t="str">
        <f t="shared" si="598"/>
        <v/>
      </c>
      <c r="AI2118" s="19" t="str">
        <f t="shared" si="599"/>
        <v/>
      </c>
      <c r="AJ2118" s="19" t="str">
        <f t="shared" si="600"/>
        <v/>
      </c>
      <c r="AK2118" s="19" t="str">
        <f t="shared" si="601"/>
        <v/>
      </c>
    </row>
    <row r="2119" spans="2:37" x14ac:dyDescent="0.15">
      <c r="B2119" s="51" t="str">
        <f>IFERROR(IF(AND(AF2119=1,AI2119=1),MAX($B$5:B2118)+1,""),"")</f>
        <v/>
      </c>
      <c r="C2119" s="51" t="str">
        <f>IFERROR(IF(AND(AG2119=1,AJ2119=1),MAX($C$5:C2118)+1,""),"")</f>
        <v/>
      </c>
      <c r="D2119" s="51" t="str">
        <f>IFERROR(IF(AND(AH2119=1,AK2119=1),MAX($D$5:D2118)+1,""),"")</f>
        <v/>
      </c>
      <c r="F2119" s="5" t="s">
        <v>4335</v>
      </c>
      <c r="G2119" s="5" t="s">
        <v>4336</v>
      </c>
      <c r="H2119" s="12">
        <f>IFERROR([1]!EM_S_STM07_IS(F2119,"9",$H$1,"1")/1000000,"")</f>
        <v>931.64390222999998</v>
      </c>
      <c r="I2119" s="12">
        <f>IFERROR([1]!EM_S_STM07_IS(F2119,"9",$I$1,"1")/1000000,"")</f>
        <v>1141.7670334500001</v>
      </c>
      <c r="J2119" s="12">
        <f>IFERROR([1]!EM_S_STM07_IS(F2119,"9",$J$1,"1")/1000000,"")</f>
        <v>1208.1191748699998</v>
      </c>
      <c r="K2119" s="12">
        <f>IFERROR([1]!EM_S_STM07_IS(F2119,"9",$K$1,"1")/1000000,"")</f>
        <v>1943.8614726600001</v>
      </c>
      <c r="L2119" s="12">
        <f>IFERROR([1]!EM_S_STM07_IS(F2119,"9",$L$1,"1")/1000000,"")</f>
        <v>3765.31581633</v>
      </c>
      <c r="M2119" s="13">
        <f>IFERROR([1]!EM_S_STM07_IS(F2119,"9",$M$1,"1")/1000000,"")</f>
        <v>3163.6125335900001</v>
      </c>
      <c r="N2119" s="12">
        <f>IFERROR([1]!EM_S_STM07_IS(F2119,"61",$N$1,"1")/1000000,"")</f>
        <v>228.31211977000001</v>
      </c>
      <c r="O2119" s="12">
        <f>IFERROR([1]!EM_S_STM07_IS(F2119,"61",$O$1,"1")/1000000,"")</f>
        <v>204.93283650999999</v>
      </c>
      <c r="P2119" s="12">
        <f>IFERROR([1]!EM_S_STM07_IS(F2119,"61",$P$1,"1")/1000000,"")</f>
        <v>359.12750218000002</v>
      </c>
      <c r="Q2119" s="12">
        <f>IFERROR([1]!EM_S_STM07_IS(F2119,"61",$Q$1,"1")/1000000,"")</f>
        <v>493.49801241</v>
      </c>
      <c r="R2119" s="12">
        <f>IFERROR([1]!EM_S_STM07_IS(F2119,"61",$R$1,"1")/1000000,"")</f>
        <v>352.71086314999997</v>
      </c>
      <c r="S2119" s="12">
        <f>IFERROR([1]!EM_S_STM07_IS(F2119,"61",$S$1,"1")/1000000,"")</f>
        <v>379.15780194999996</v>
      </c>
      <c r="T2119" s="20">
        <f t="shared" ref="T2119:T2182" si="602">IFERROR(IF(H2119&lt;0,"",(M2119/H2119)^(1/5)-1),"")</f>
        <v>0.27698756531786439</v>
      </c>
      <c r="U2119" s="20">
        <f t="shared" ref="U2119:U2182" si="603">IFERROR(IF(N2119&lt;0,"",(S2119/N2119)^(1/5)-1),"")</f>
        <v>0.10677210868080333</v>
      </c>
      <c r="V2119" s="14">
        <f t="shared" ref="V2119:V2182" si="604">IFERROR((I2119-H2119)/ABS(H2119),"")</f>
        <v>0.22554017765483736</v>
      </c>
      <c r="W2119" s="14">
        <f t="shared" ref="W2119:W2182" si="605">IFERROR((J2119-I2119)/ABS(I2119),"")</f>
        <v>5.8113555108968207E-2</v>
      </c>
      <c r="X2119" s="14">
        <f t="shared" ref="X2119:X2182" si="606">IFERROR((K2119-J2119)/ABS(J2119),"")</f>
        <v>0.60899811301246021</v>
      </c>
      <c r="Y2119" s="14">
        <f t="shared" ref="Y2119:Y2182" si="607">IFERROR((L2119-K2119)/ABS(K2119),"")</f>
        <v>0.93702888260730988</v>
      </c>
      <c r="Z2119" s="15">
        <f t="shared" ref="Z2119:Z2182" si="608">IFERROR((M2119-L2119)/ABS(L2119),"")</f>
        <v>-0.15980154443631014</v>
      </c>
      <c r="AA2119" s="14">
        <f t="shared" ref="AA2119:AA2182" si="609">IFERROR((O2119-N2119)/ABS(N2119),"")</f>
        <v>-0.10240053521272609</v>
      </c>
      <c r="AB2119" s="14">
        <f t="shared" ref="AB2119:AB2182" si="610">IFERROR((P2119-O2119)/ABS(O2119),"")</f>
        <v>0.75241561233392629</v>
      </c>
      <c r="AC2119" s="14">
        <f t="shared" ref="AC2119:AC2182" si="611">IFERROR((Q2119-P2119)/ABS(P2119),"")</f>
        <v>0.37415822908113422</v>
      </c>
      <c r="AD2119" s="14">
        <f t="shared" ref="AD2119:AD2182" si="612">IFERROR((R2119-Q2119)/ABS(Q2119),"")</f>
        <v>-0.28528412621656829</v>
      </c>
      <c r="AE2119" s="14">
        <f t="shared" ref="AE2119:AE2182" si="613">IFERROR((S2119-R2119)/ABS(R2119),"")</f>
        <v>7.4981923051098978E-2</v>
      </c>
      <c r="AF2119" s="18">
        <f t="shared" ref="AF2119:AF2182" si="614">IFERROR(IF(AND(T2119&lt;&gt;"",T2119&gt;$AG$3),1,""),"")</f>
        <v>1</v>
      </c>
      <c r="AG2119" s="18" t="str">
        <f t="shared" ref="AG2119:AG2182" si="615">IFERROR(IF(AND(U2119&lt;&gt;"",U2119&gt;$AG$3),1,""),"")</f>
        <v/>
      </c>
      <c r="AH2119" s="18" t="str">
        <f t="shared" ref="AH2119:AH2182" si="616">IFERROR(IF(AND(AF2119=1,AG2119=1),1,""),"")</f>
        <v/>
      </c>
      <c r="AI2119" s="19" t="str">
        <f t="shared" ref="AI2119:AI2182" si="617">IFERROR(IF(AND(V2119&gt;$AJ$3,W2119&gt;$AJ$3,X2119&gt;$AJ$3,Y2119&gt;$AJ$3,Z2119&gt;$AJ$3),1,""),"")</f>
        <v/>
      </c>
      <c r="AJ2119" s="19" t="str">
        <f t="shared" ref="AJ2119:AJ2182" si="618">IFERROR(IF(AND(AA2119&gt;$AJ$3,AB2119&gt;$AJ$3,AC2119&gt;$AJ$3,AD2119&gt;$AJ$3,AE2119&gt;$AJ$3),1,""),"")</f>
        <v/>
      </c>
      <c r="AK2119" s="19" t="str">
        <f t="shared" ref="AK2119:AK2182" si="619">IFERROR(IF(AND(AI2119=1,AJ2119=1),1,""),"")</f>
        <v/>
      </c>
    </row>
    <row r="2120" spans="2:37" x14ac:dyDescent="0.15">
      <c r="B2120" s="51">
        <f>IFERROR(IF(AND(AF2120=1,AI2120=1),MAX($B$5:B2119)+1,""),"")</f>
        <v>175</v>
      </c>
      <c r="C2120" s="51" t="str">
        <f>IFERROR(IF(AND(AG2120=1,AJ2120=1),MAX($C$5:C2119)+1,""),"")</f>
        <v/>
      </c>
      <c r="D2120" s="51" t="str">
        <f>IFERROR(IF(AND(AH2120=1,AK2120=1),MAX($D$5:D2119)+1,""),"")</f>
        <v/>
      </c>
      <c r="F2120" s="5" t="s">
        <v>4337</v>
      </c>
      <c r="G2120" s="5" t="s">
        <v>4338</v>
      </c>
      <c r="H2120" s="12">
        <f>IFERROR([1]!EM_S_STM07_IS(F2120,"9",$H$1,"1")/1000000,"")</f>
        <v>381.23879092000004</v>
      </c>
      <c r="I2120" s="12">
        <f>IFERROR([1]!EM_S_STM07_IS(F2120,"9",$I$1,"1")/1000000,"")</f>
        <v>448.77816229000001</v>
      </c>
      <c r="J2120" s="12">
        <f>IFERROR([1]!EM_S_STM07_IS(F2120,"9",$J$1,"1")/1000000,"")</f>
        <v>562.70077738999998</v>
      </c>
      <c r="K2120" s="12">
        <f>IFERROR([1]!EM_S_STM07_IS(F2120,"9",$K$1,"1")/1000000,"")</f>
        <v>686.97484283000006</v>
      </c>
      <c r="L2120" s="12">
        <f>IFERROR([1]!EM_S_STM07_IS(F2120,"9",$L$1,"1")/1000000,"")</f>
        <v>826.27411791999998</v>
      </c>
      <c r="M2120" s="13">
        <f>IFERROR([1]!EM_S_STM07_IS(F2120,"9",$M$1,"1")/1000000,"")</f>
        <v>1070.7671937800001</v>
      </c>
      <c r="N2120" s="12">
        <f>IFERROR([1]!EM_S_STM07_IS(F2120,"61",$N$1,"1")/1000000,"")</f>
        <v>48.557681880000004</v>
      </c>
      <c r="O2120" s="12">
        <f>IFERROR([1]!EM_S_STM07_IS(F2120,"61",$O$1,"1")/1000000,"")</f>
        <v>29.851405019999998</v>
      </c>
      <c r="P2120" s="12">
        <f>IFERROR([1]!EM_S_STM07_IS(F2120,"61",$P$1,"1")/1000000,"")</f>
        <v>42.453610020000006</v>
      </c>
      <c r="Q2120" s="12">
        <f>IFERROR([1]!EM_S_STM07_IS(F2120,"61",$Q$1,"1")/1000000,"")</f>
        <v>105.36705823</v>
      </c>
      <c r="R2120" s="12">
        <f>IFERROR([1]!EM_S_STM07_IS(F2120,"61",$R$1,"1")/1000000,"")</f>
        <v>76.170879760000005</v>
      </c>
      <c r="S2120" s="12">
        <f>IFERROR([1]!EM_S_STM07_IS(F2120,"61",$S$1,"1")/1000000,"")</f>
        <v>132.47747543</v>
      </c>
      <c r="T2120" s="20">
        <f t="shared" si="602"/>
        <v>0.22941807722724272</v>
      </c>
      <c r="U2120" s="20">
        <f t="shared" si="603"/>
        <v>0.22229720749641557</v>
      </c>
      <c r="V2120" s="14">
        <f t="shared" si="604"/>
        <v>0.17715765808357253</v>
      </c>
      <c r="W2120" s="14">
        <f t="shared" si="605"/>
        <v>0.25385062080267462</v>
      </c>
      <c r="X2120" s="14">
        <f t="shared" si="606"/>
        <v>0.22085284121416357</v>
      </c>
      <c r="Y2120" s="14">
        <f t="shared" si="607"/>
        <v>0.20277201784588661</v>
      </c>
      <c r="Z2120" s="15">
        <f t="shared" si="608"/>
        <v>0.29589826252269463</v>
      </c>
      <c r="AA2120" s="14">
        <f t="shared" si="609"/>
        <v>-0.38523825964815611</v>
      </c>
      <c r="AB2120" s="14">
        <f t="shared" si="610"/>
        <v>0.42216455110091866</v>
      </c>
      <c r="AC2120" s="14">
        <f t="shared" si="611"/>
        <v>1.481934002323037</v>
      </c>
      <c r="AD2120" s="14">
        <f t="shared" si="612"/>
        <v>-0.27709019270775548</v>
      </c>
      <c r="AE2120" s="14">
        <f t="shared" si="613"/>
        <v>0.73921419638858576</v>
      </c>
      <c r="AF2120" s="18">
        <f t="shared" si="614"/>
        <v>1</v>
      </c>
      <c r="AG2120" s="18">
        <f t="shared" si="615"/>
        <v>1</v>
      </c>
      <c r="AH2120" s="18">
        <f t="shared" si="616"/>
        <v>1</v>
      </c>
      <c r="AI2120" s="19">
        <f t="shared" si="617"/>
        <v>1</v>
      </c>
      <c r="AJ2120" s="19" t="str">
        <f t="shared" si="618"/>
        <v/>
      </c>
      <c r="AK2120" s="19" t="str">
        <f t="shared" si="619"/>
        <v/>
      </c>
    </row>
    <row r="2121" spans="2:37" x14ac:dyDescent="0.15">
      <c r="B2121" s="51" t="str">
        <f>IFERROR(IF(AND(AF2121=1,AI2121=1),MAX($B$5:B2120)+1,""),"")</f>
        <v/>
      </c>
      <c r="C2121" s="51" t="str">
        <f>IFERROR(IF(AND(AG2121=1,AJ2121=1),MAX($C$5:C2120)+1,""),"")</f>
        <v/>
      </c>
      <c r="D2121" s="51" t="str">
        <f>IFERROR(IF(AND(AH2121=1,AK2121=1),MAX($D$5:D2120)+1,""),"")</f>
        <v/>
      </c>
      <c r="F2121" s="5" t="s">
        <v>4339</v>
      </c>
      <c r="G2121" s="5" t="s">
        <v>4340</v>
      </c>
      <c r="H2121" s="12">
        <f>IFERROR([1]!EM_S_STM07_IS(F2121,"9",$H$1,"1")/1000000,"")</f>
        <v>5568.4526079799998</v>
      </c>
      <c r="I2121" s="12">
        <f>IFERROR([1]!EM_S_STM07_IS(F2121,"9",$I$1,"1")/1000000,"")</f>
        <v>5929.1601177299999</v>
      </c>
      <c r="J2121" s="12">
        <f>IFERROR([1]!EM_S_STM07_IS(F2121,"9",$J$1,"1")/1000000,"")</f>
        <v>5732.1161128900003</v>
      </c>
      <c r="K2121" s="12">
        <f>IFERROR([1]!EM_S_STM07_IS(F2121,"9",$K$1,"1")/1000000,"")</f>
        <v>5797.6174985799998</v>
      </c>
      <c r="L2121" s="12">
        <f>IFERROR([1]!EM_S_STM07_IS(F2121,"9",$L$1,"1")/1000000,"")</f>
        <v>5777.57623263</v>
      </c>
      <c r="M2121" s="13">
        <f>IFERROR([1]!EM_S_STM07_IS(F2121,"9",$M$1,"1")/1000000,"")</f>
        <v>5840.5952292799993</v>
      </c>
      <c r="N2121" s="12">
        <f>IFERROR([1]!EM_S_STM07_IS(F2121,"61",$N$1,"1")/1000000,"")</f>
        <v>24.392618800000001</v>
      </c>
      <c r="O2121" s="12">
        <f>IFERROR([1]!EM_S_STM07_IS(F2121,"61",$O$1,"1")/1000000,"")</f>
        <v>36.670342959999999</v>
      </c>
      <c r="P2121" s="12">
        <f>IFERROR([1]!EM_S_STM07_IS(F2121,"61",$P$1,"1")/1000000,"")</f>
        <v>19.727798</v>
      </c>
      <c r="Q2121" s="12">
        <f>IFERROR([1]!EM_S_STM07_IS(F2121,"61",$Q$1,"1")/1000000,"")</f>
        <v>333.81443536</v>
      </c>
      <c r="R2121" s="12">
        <f>IFERROR([1]!EM_S_STM07_IS(F2121,"61",$R$1,"1")/1000000,"")</f>
        <v>52.315408619999999</v>
      </c>
      <c r="S2121" s="12">
        <f>IFERROR([1]!EM_S_STM07_IS(F2121,"61",$S$1,"1")/1000000,"")</f>
        <v>76.214192999999995</v>
      </c>
      <c r="T2121" s="20">
        <f t="shared" si="602"/>
        <v>9.5887820661815226E-3</v>
      </c>
      <c r="U2121" s="20">
        <f t="shared" si="603"/>
        <v>0.25590122868363774</v>
      </c>
      <c r="V2121" s="14">
        <f t="shared" si="604"/>
        <v>6.4776973989700448E-2</v>
      </c>
      <c r="W2121" s="14">
        <f t="shared" si="605"/>
        <v>-3.3233038225899458E-2</v>
      </c>
      <c r="X2121" s="14">
        <f t="shared" si="606"/>
        <v>1.142708633251591E-2</v>
      </c>
      <c r="Y2121" s="14">
        <f t="shared" si="607"/>
        <v>-3.4568106562581041E-3</v>
      </c>
      <c r="Z2121" s="15">
        <f t="shared" si="608"/>
        <v>1.0907514520377434E-2</v>
      </c>
      <c r="AA2121" s="14">
        <f t="shared" si="609"/>
        <v>0.50333768016741187</v>
      </c>
      <c r="AB2121" s="14">
        <f t="shared" si="610"/>
        <v>-0.46202308438950035</v>
      </c>
      <c r="AC2121" s="14">
        <f t="shared" si="611"/>
        <v>15.921018522188842</v>
      </c>
      <c r="AD2121" s="14">
        <f t="shared" si="612"/>
        <v>-0.84327996911343628</v>
      </c>
      <c r="AE2121" s="14">
        <f t="shared" si="613"/>
        <v>0.4568211356923928</v>
      </c>
      <c r="AF2121" s="18" t="str">
        <f t="shared" si="614"/>
        <v/>
      </c>
      <c r="AG2121" s="18">
        <f t="shared" si="615"/>
        <v>1</v>
      </c>
      <c r="AH2121" s="18" t="str">
        <f t="shared" si="616"/>
        <v/>
      </c>
      <c r="AI2121" s="19" t="str">
        <f t="shared" si="617"/>
        <v/>
      </c>
      <c r="AJ2121" s="19" t="str">
        <f t="shared" si="618"/>
        <v/>
      </c>
      <c r="AK2121" s="19" t="str">
        <f t="shared" si="619"/>
        <v/>
      </c>
    </row>
    <row r="2122" spans="2:37" x14ac:dyDescent="0.15">
      <c r="B2122" s="51" t="str">
        <f>IFERROR(IF(AND(AF2122=1,AI2122=1),MAX($B$5:B2121)+1,""),"")</f>
        <v/>
      </c>
      <c r="C2122" s="51" t="str">
        <f>IFERROR(IF(AND(AG2122=1,AJ2122=1),MAX($C$5:C2121)+1,""),"")</f>
        <v/>
      </c>
      <c r="D2122" s="51" t="str">
        <f>IFERROR(IF(AND(AH2122=1,AK2122=1),MAX($D$5:D2121)+1,""),"")</f>
        <v/>
      </c>
      <c r="F2122" s="5" t="s">
        <v>4341</v>
      </c>
      <c r="G2122" s="5" t="s">
        <v>4342</v>
      </c>
      <c r="H2122" s="12">
        <f>IFERROR([1]!EM_S_STM07_IS(F2122,"9",$H$1,"1")/1000000,"")</f>
        <v>3960.9653523800002</v>
      </c>
      <c r="I2122" s="12">
        <f>IFERROR([1]!EM_S_STM07_IS(F2122,"9",$I$1,"1")/1000000,"")</f>
        <v>4084.48481558</v>
      </c>
      <c r="J2122" s="12">
        <f>IFERROR([1]!EM_S_STM07_IS(F2122,"9",$J$1,"1")/1000000,"")</f>
        <v>3829.4619051</v>
      </c>
      <c r="K2122" s="12">
        <f>IFERROR([1]!EM_S_STM07_IS(F2122,"9",$K$1,"1")/1000000,"")</f>
        <v>3548.6947791699999</v>
      </c>
      <c r="L2122" s="12">
        <f>IFERROR([1]!EM_S_STM07_IS(F2122,"9",$L$1,"1")/1000000,"")</f>
        <v>3349.4853261100002</v>
      </c>
      <c r="M2122" s="13">
        <f>IFERROR([1]!EM_S_STM07_IS(F2122,"9",$M$1,"1")/1000000,"")</f>
        <v>2682.0260848800003</v>
      </c>
      <c r="N2122" s="12">
        <f>IFERROR([1]!EM_S_STM07_IS(F2122,"61",$N$1,"1")/1000000,"")</f>
        <v>122.81242337</v>
      </c>
      <c r="O2122" s="12">
        <f>IFERROR([1]!EM_S_STM07_IS(F2122,"61",$O$1,"1")/1000000,"")</f>
        <v>107.21779024999999</v>
      </c>
      <c r="P2122" s="12">
        <f>IFERROR([1]!EM_S_STM07_IS(F2122,"61",$P$1,"1")/1000000,"")</f>
        <v>72.894198200000005</v>
      </c>
      <c r="Q2122" s="12">
        <f>IFERROR([1]!EM_S_STM07_IS(F2122,"61",$Q$1,"1")/1000000,"")</f>
        <v>37.083512540000001</v>
      </c>
      <c r="R2122" s="12">
        <f>IFERROR([1]!EM_S_STM07_IS(F2122,"61",$R$1,"1")/1000000,"")</f>
        <v>26.547415520000001</v>
      </c>
      <c r="S2122" s="12">
        <f>IFERROR([1]!EM_S_STM07_IS(F2122,"61",$S$1,"1")/1000000,"")</f>
        <v>27.591125780000002</v>
      </c>
      <c r="T2122" s="20">
        <f t="shared" si="602"/>
        <v>-7.50198971547551E-2</v>
      </c>
      <c r="U2122" s="20">
        <f t="shared" si="603"/>
        <v>-0.25816823798984279</v>
      </c>
      <c r="V2122" s="14">
        <f t="shared" si="604"/>
        <v>3.1184181685856311E-2</v>
      </c>
      <c r="W2122" s="14">
        <f t="shared" si="605"/>
        <v>-6.2436983363784795E-2</v>
      </c>
      <c r="X2122" s="14">
        <f t="shared" si="606"/>
        <v>-7.3317644329110587E-2</v>
      </c>
      <c r="Y2122" s="14">
        <f t="shared" si="607"/>
        <v>-5.6135978283991111E-2</v>
      </c>
      <c r="Z2122" s="15">
        <f t="shared" si="608"/>
        <v>-0.19927217952770332</v>
      </c>
      <c r="AA2122" s="14">
        <f t="shared" si="609"/>
        <v>-0.12697928020700053</v>
      </c>
      <c r="AB2122" s="14">
        <f t="shared" si="610"/>
        <v>-0.32012963492315577</v>
      </c>
      <c r="AC2122" s="14">
        <f t="shared" si="611"/>
        <v>-0.49126935399915</v>
      </c>
      <c r="AD2122" s="14">
        <f t="shared" si="612"/>
        <v>-0.28411809719036935</v>
      </c>
      <c r="AE2122" s="14">
        <f t="shared" si="613"/>
        <v>3.9314947973511843E-2</v>
      </c>
      <c r="AF2122" s="18" t="str">
        <f t="shared" si="614"/>
        <v/>
      </c>
      <c r="AG2122" s="18" t="str">
        <f t="shared" si="615"/>
        <v/>
      </c>
      <c r="AH2122" s="18" t="str">
        <f t="shared" si="616"/>
        <v/>
      </c>
      <c r="AI2122" s="19" t="str">
        <f t="shared" si="617"/>
        <v/>
      </c>
      <c r="AJ2122" s="19" t="str">
        <f t="shared" si="618"/>
        <v/>
      </c>
      <c r="AK2122" s="19" t="str">
        <f t="shared" si="619"/>
        <v/>
      </c>
    </row>
    <row r="2123" spans="2:37" x14ac:dyDescent="0.15">
      <c r="B2123" s="51" t="str">
        <f>IFERROR(IF(AND(AF2123=1,AI2123=1),MAX($B$5:B2122)+1,""),"")</f>
        <v/>
      </c>
      <c r="C2123" s="51" t="str">
        <f>IFERROR(IF(AND(AG2123=1,AJ2123=1),MAX($C$5:C2122)+1,""),"")</f>
        <v/>
      </c>
      <c r="D2123" s="51" t="str">
        <f>IFERROR(IF(AND(AH2123=1,AK2123=1),MAX($D$5:D2122)+1,""),"")</f>
        <v/>
      </c>
      <c r="F2123" s="5" t="s">
        <v>4343</v>
      </c>
      <c r="G2123" s="5" t="s">
        <v>4344</v>
      </c>
      <c r="H2123" s="12">
        <f>IFERROR([1]!EM_S_STM07_IS(F2123,"9",$H$1,"1")/1000000,"")</f>
        <v>1073.1812959900001</v>
      </c>
      <c r="I2123" s="12">
        <f>IFERROR([1]!EM_S_STM07_IS(F2123,"9",$I$1,"1")/1000000,"")</f>
        <v>1217.3268839699999</v>
      </c>
      <c r="J2123" s="12">
        <f>IFERROR([1]!EM_S_STM07_IS(F2123,"9",$J$1,"1")/1000000,"")</f>
        <v>1119.1429032200001</v>
      </c>
      <c r="K2123" s="12">
        <f>IFERROR([1]!EM_S_STM07_IS(F2123,"9",$K$1,"1")/1000000,"")</f>
        <v>1115.2390428399999</v>
      </c>
      <c r="L2123" s="12">
        <f>IFERROR([1]!EM_S_STM07_IS(F2123,"9",$L$1,"1")/1000000,"")</f>
        <v>1172.03898669</v>
      </c>
      <c r="M2123" s="13">
        <f>IFERROR([1]!EM_S_STM07_IS(F2123,"9",$M$1,"1")/1000000,"")</f>
        <v>1197.5364543399999</v>
      </c>
      <c r="N2123" s="12">
        <f>IFERROR([1]!EM_S_STM07_IS(F2123,"61",$N$1,"1")/1000000,"")</f>
        <v>83.77238328</v>
      </c>
      <c r="O2123" s="12">
        <f>IFERROR([1]!EM_S_STM07_IS(F2123,"61",$O$1,"1")/1000000,"")</f>
        <v>193.99211141999999</v>
      </c>
      <c r="P2123" s="12">
        <f>IFERROR([1]!EM_S_STM07_IS(F2123,"61",$P$1,"1")/1000000,"")</f>
        <v>109.08204879</v>
      </c>
      <c r="Q2123" s="12">
        <f>IFERROR([1]!EM_S_STM07_IS(F2123,"61",$Q$1,"1")/1000000,"")</f>
        <v>84.313842650000012</v>
      </c>
      <c r="R2123" s="12">
        <f>IFERROR([1]!EM_S_STM07_IS(F2123,"61",$R$1,"1")/1000000,"")</f>
        <v>97.866259799999995</v>
      </c>
      <c r="S2123" s="12">
        <f>IFERROR([1]!EM_S_STM07_IS(F2123,"61",$S$1,"1")/1000000,"")</f>
        <v>105.55111644</v>
      </c>
      <c r="T2123" s="20">
        <f t="shared" si="602"/>
        <v>2.2169997635644423E-2</v>
      </c>
      <c r="U2123" s="20">
        <f t="shared" si="603"/>
        <v>4.7303107253375831E-2</v>
      </c>
      <c r="V2123" s="14">
        <f t="shared" si="604"/>
        <v>0.13431615750163334</v>
      </c>
      <c r="W2123" s="14">
        <f t="shared" si="605"/>
        <v>-8.0655395065126562E-2</v>
      </c>
      <c r="X2123" s="14">
        <f t="shared" si="606"/>
        <v>-3.4882590675131852E-3</v>
      </c>
      <c r="Y2123" s="14">
        <f t="shared" si="607"/>
        <v>5.0930734728723996E-2</v>
      </c>
      <c r="Z2123" s="15">
        <f t="shared" si="608"/>
        <v>2.1754794797405361E-2</v>
      </c>
      <c r="AA2123" s="14">
        <f t="shared" si="609"/>
        <v>1.3157048161278</v>
      </c>
      <c r="AB2123" s="14">
        <f t="shared" si="610"/>
        <v>-0.43769853324688346</v>
      </c>
      <c r="AC2123" s="14">
        <f t="shared" si="611"/>
        <v>-0.2270603313262172</v>
      </c>
      <c r="AD2123" s="14">
        <f t="shared" si="612"/>
        <v>0.16073774749252256</v>
      </c>
      <c r="AE2123" s="14">
        <f t="shared" si="613"/>
        <v>7.8524065962108092E-2</v>
      </c>
      <c r="AF2123" s="18" t="str">
        <f t="shared" si="614"/>
        <v/>
      </c>
      <c r="AG2123" s="18" t="str">
        <f t="shared" si="615"/>
        <v/>
      </c>
      <c r="AH2123" s="18" t="str">
        <f t="shared" si="616"/>
        <v/>
      </c>
      <c r="AI2123" s="19" t="str">
        <f t="shared" si="617"/>
        <v/>
      </c>
      <c r="AJ2123" s="19" t="str">
        <f t="shared" si="618"/>
        <v/>
      </c>
      <c r="AK2123" s="19" t="str">
        <f t="shared" si="619"/>
        <v/>
      </c>
    </row>
    <row r="2124" spans="2:37" x14ac:dyDescent="0.15">
      <c r="B2124" s="51" t="str">
        <f>IFERROR(IF(AND(AF2124=1,AI2124=1),MAX($B$5:B2123)+1,""),"")</f>
        <v/>
      </c>
      <c r="C2124" s="51" t="str">
        <f>IFERROR(IF(AND(AG2124=1,AJ2124=1),MAX($C$5:C2123)+1,""),"")</f>
        <v/>
      </c>
      <c r="D2124" s="51" t="str">
        <f>IFERROR(IF(AND(AH2124=1,AK2124=1),MAX($D$5:D2123)+1,""),"")</f>
        <v/>
      </c>
      <c r="F2124" s="5" t="s">
        <v>4345</v>
      </c>
      <c r="G2124" s="5" t="s">
        <v>4346</v>
      </c>
      <c r="H2124" s="12">
        <f>IFERROR([1]!EM_S_STM07_IS(F2124,"9",$H$1,"1")/1000000,"")</f>
        <v>1713.7236827300001</v>
      </c>
      <c r="I2124" s="12">
        <f>IFERROR([1]!EM_S_STM07_IS(F2124,"9",$I$1,"1")/1000000,"")</f>
        <v>1578.7430603399998</v>
      </c>
      <c r="J2124" s="12">
        <f>IFERROR([1]!EM_S_STM07_IS(F2124,"9",$J$1,"1")/1000000,"")</f>
        <v>1319.4990168900001</v>
      </c>
      <c r="K2124" s="12">
        <f>IFERROR([1]!EM_S_STM07_IS(F2124,"9",$K$1,"1")/1000000,"")</f>
        <v>1532.68795744</v>
      </c>
      <c r="L2124" s="12">
        <f>IFERROR([1]!EM_S_STM07_IS(F2124,"9",$L$1,"1")/1000000,"")</f>
        <v>1749.03223867</v>
      </c>
      <c r="M2124" s="13">
        <f>IFERROR([1]!EM_S_STM07_IS(F2124,"9",$M$1,"1")/1000000,"")</f>
        <v>2059.8849866400001</v>
      </c>
      <c r="N2124" s="12">
        <f>IFERROR([1]!EM_S_STM07_IS(F2124,"61",$N$1,"1")/1000000,"")</f>
        <v>116.66597092000001</v>
      </c>
      <c r="O2124" s="12">
        <f>IFERROR([1]!EM_S_STM07_IS(F2124,"61",$O$1,"1")/1000000,"")</f>
        <v>59.912060670000002</v>
      </c>
      <c r="P2124" s="12">
        <f>IFERROR([1]!EM_S_STM07_IS(F2124,"61",$P$1,"1")/1000000,"")</f>
        <v>33.191668460000002</v>
      </c>
      <c r="Q2124" s="12">
        <f>IFERROR([1]!EM_S_STM07_IS(F2124,"61",$Q$1,"1")/1000000,"")</f>
        <v>44.607146010000001</v>
      </c>
      <c r="R2124" s="12">
        <f>IFERROR([1]!EM_S_STM07_IS(F2124,"61",$R$1,"1")/1000000,"")</f>
        <v>90.723698330000005</v>
      </c>
      <c r="S2124" s="12">
        <f>IFERROR([1]!EM_S_STM07_IS(F2124,"61",$S$1,"1")/1000000,"")</f>
        <v>60.126190999999999</v>
      </c>
      <c r="T2124" s="20">
        <f t="shared" si="602"/>
        <v>3.7481675559685179E-2</v>
      </c>
      <c r="U2124" s="20">
        <f t="shared" si="603"/>
        <v>-0.12416176913266275</v>
      </c>
      <c r="V2124" s="14">
        <f t="shared" si="604"/>
        <v>-7.8764519478993891E-2</v>
      </c>
      <c r="W2124" s="14">
        <f t="shared" si="605"/>
        <v>-0.1642091420463116</v>
      </c>
      <c r="X2124" s="14">
        <f t="shared" si="606"/>
        <v>0.16156809351209417</v>
      </c>
      <c r="Y2124" s="14">
        <f t="shared" si="607"/>
        <v>0.14115350758764553</v>
      </c>
      <c r="Z2124" s="15">
        <f t="shared" si="608"/>
        <v>0.17772842666775482</v>
      </c>
      <c r="AA2124" s="14">
        <f t="shared" si="609"/>
        <v>-0.48646498891195272</v>
      </c>
      <c r="AB2124" s="14">
        <f t="shared" si="610"/>
        <v>-0.44599354305601119</v>
      </c>
      <c r="AC2124" s="14">
        <f t="shared" si="611"/>
        <v>0.34392599346902486</v>
      </c>
      <c r="AD2124" s="14">
        <f t="shared" si="612"/>
        <v>1.033837769169577</v>
      </c>
      <c r="AE2124" s="14">
        <f t="shared" si="613"/>
        <v>-0.33726036188145775</v>
      </c>
      <c r="AF2124" s="18" t="str">
        <f t="shared" si="614"/>
        <v/>
      </c>
      <c r="AG2124" s="18" t="str">
        <f t="shared" si="615"/>
        <v/>
      </c>
      <c r="AH2124" s="18" t="str">
        <f t="shared" si="616"/>
        <v/>
      </c>
      <c r="AI2124" s="19" t="str">
        <f t="shared" si="617"/>
        <v/>
      </c>
      <c r="AJ2124" s="19" t="str">
        <f t="shared" si="618"/>
        <v/>
      </c>
      <c r="AK2124" s="19" t="str">
        <f t="shared" si="619"/>
        <v/>
      </c>
    </row>
    <row r="2125" spans="2:37" x14ac:dyDescent="0.15">
      <c r="B2125" s="51" t="str">
        <f>IFERROR(IF(AND(AF2125=1,AI2125=1),MAX($B$5:B2124)+1,""),"")</f>
        <v/>
      </c>
      <c r="C2125" s="51" t="str">
        <f>IFERROR(IF(AND(AG2125=1,AJ2125=1),MAX($C$5:C2124)+1,""),"")</f>
        <v/>
      </c>
      <c r="D2125" s="51" t="str">
        <f>IFERROR(IF(AND(AH2125=1,AK2125=1),MAX($D$5:D2124)+1,""),"")</f>
        <v/>
      </c>
      <c r="F2125" s="5" t="s">
        <v>4347</v>
      </c>
      <c r="G2125" s="5" t="s">
        <v>4348</v>
      </c>
      <c r="H2125" s="12">
        <f>IFERROR([1]!EM_S_STM07_IS(F2125,"9",$H$1,"1")/1000000,"")</f>
        <v>784.18047015000002</v>
      </c>
      <c r="I2125" s="12">
        <f>IFERROR([1]!EM_S_STM07_IS(F2125,"9",$I$1,"1")/1000000,"")</f>
        <v>650.45335975</v>
      </c>
      <c r="J2125" s="12">
        <f>IFERROR([1]!EM_S_STM07_IS(F2125,"9",$J$1,"1")/1000000,"")</f>
        <v>490.68315138999998</v>
      </c>
      <c r="K2125" s="12">
        <f>IFERROR([1]!EM_S_STM07_IS(F2125,"9",$K$1,"1")/1000000,"")</f>
        <v>184.58223741</v>
      </c>
      <c r="L2125" s="12">
        <f>IFERROR([1]!EM_S_STM07_IS(F2125,"9",$L$1,"1")/1000000,"")</f>
        <v>11605.54209782</v>
      </c>
      <c r="M2125" s="13">
        <f>IFERROR([1]!EM_S_STM07_IS(F2125,"9",$M$1,"1")/1000000,"")</f>
        <v>20029.267014109999</v>
      </c>
      <c r="N2125" s="12">
        <f>IFERROR([1]!EM_S_STM07_IS(F2125,"61",$N$1,"1")/1000000,"")</f>
        <v>16.87549533</v>
      </c>
      <c r="O2125" s="12">
        <f>IFERROR([1]!EM_S_STM07_IS(F2125,"61",$O$1,"1")/1000000,"")</f>
        <v>9.3999274700000015</v>
      </c>
      <c r="P2125" s="12">
        <f>IFERROR([1]!EM_S_STM07_IS(F2125,"61",$P$1,"1")/1000000,"")</f>
        <v>69.076046349999999</v>
      </c>
      <c r="Q2125" s="12">
        <f>IFERROR([1]!EM_S_STM07_IS(F2125,"61",$Q$1,"1")/1000000,"")</f>
        <v>71.811642469999995</v>
      </c>
      <c r="R2125" s="12">
        <f>IFERROR([1]!EM_S_STM07_IS(F2125,"61",$R$1,"1")/1000000,"")</f>
        <v>85.221934660000002</v>
      </c>
      <c r="S2125" s="12">
        <f>IFERROR([1]!EM_S_STM07_IS(F2125,"61",$S$1,"1")/1000000,"")</f>
        <v>177.81411643000001</v>
      </c>
      <c r="T2125" s="20">
        <f t="shared" si="602"/>
        <v>0.91183235365425785</v>
      </c>
      <c r="U2125" s="20">
        <f t="shared" si="603"/>
        <v>0.60155530887621089</v>
      </c>
      <c r="V2125" s="14">
        <f t="shared" si="604"/>
        <v>-0.17053103907882372</v>
      </c>
      <c r="W2125" s="14">
        <f t="shared" si="605"/>
        <v>-0.24562900008911825</v>
      </c>
      <c r="X2125" s="14">
        <f t="shared" si="606"/>
        <v>-0.62382601300428153</v>
      </c>
      <c r="Y2125" s="14">
        <f t="shared" si="607"/>
        <v>61.874642005998638</v>
      </c>
      <c r="Z2125" s="15">
        <f t="shared" si="608"/>
        <v>0.72583640171985786</v>
      </c>
      <c r="AA2125" s="14">
        <f t="shared" si="609"/>
        <v>-0.44298361107721029</v>
      </c>
      <c r="AB2125" s="14">
        <f t="shared" si="610"/>
        <v>6.3485722704198686</v>
      </c>
      <c r="AC2125" s="14">
        <f t="shared" si="611"/>
        <v>3.9602673640860411E-2</v>
      </c>
      <c r="AD2125" s="14">
        <f t="shared" si="612"/>
        <v>0.18674259115577652</v>
      </c>
      <c r="AE2125" s="14">
        <f t="shared" si="613"/>
        <v>1.0864829828072342</v>
      </c>
      <c r="AF2125" s="18">
        <f t="shared" si="614"/>
        <v>1</v>
      </c>
      <c r="AG2125" s="18">
        <f t="shared" si="615"/>
        <v>1</v>
      </c>
      <c r="AH2125" s="18">
        <f t="shared" si="616"/>
        <v>1</v>
      </c>
      <c r="AI2125" s="19" t="str">
        <f t="shared" si="617"/>
        <v/>
      </c>
      <c r="AJ2125" s="19" t="str">
        <f t="shared" si="618"/>
        <v/>
      </c>
      <c r="AK2125" s="19" t="str">
        <f t="shared" si="619"/>
        <v/>
      </c>
    </row>
    <row r="2126" spans="2:37" x14ac:dyDescent="0.15">
      <c r="B2126" s="51" t="str">
        <f>IFERROR(IF(AND(AF2126=1,AI2126=1),MAX($B$5:B2125)+1,""),"")</f>
        <v/>
      </c>
      <c r="C2126" s="51">
        <f>IFERROR(IF(AND(AG2126=1,AJ2126=1),MAX($C$5:C2125)+1,""),"")</f>
        <v>89</v>
      </c>
      <c r="D2126" s="51" t="str">
        <f>IFERROR(IF(AND(AH2126=1,AK2126=1),MAX($D$5:D2125)+1,""),"")</f>
        <v/>
      </c>
      <c r="F2126" s="5" t="s">
        <v>4349</v>
      </c>
      <c r="G2126" s="5" t="s">
        <v>4350</v>
      </c>
      <c r="H2126" s="12">
        <f>IFERROR([1]!EM_S_STM07_IS(F2126,"9",$H$1,"1")/1000000,"")</f>
        <v>3255.4508106900003</v>
      </c>
      <c r="I2126" s="12">
        <f>IFERROR([1]!EM_S_STM07_IS(F2126,"9",$I$1,"1")/1000000,"")</f>
        <v>3995.8495193899998</v>
      </c>
      <c r="J2126" s="12">
        <f>IFERROR([1]!EM_S_STM07_IS(F2126,"9",$J$1,"1")/1000000,"")</f>
        <v>4789.8935625699996</v>
      </c>
      <c r="K2126" s="12">
        <f>IFERROR([1]!EM_S_STM07_IS(F2126,"9",$K$1,"1")/1000000,"")</f>
        <v>3250.63507755</v>
      </c>
      <c r="L2126" s="12">
        <f>IFERROR([1]!EM_S_STM07_IS(F2126,"9",$L$1,"1")/1000000,"")</f>
        <v>3484.30612617</v>
      </c>
      <c r="M2126" s="13">
        <f>IFERROR([1]!EM_S_STM07_IS(F2126,"9",$M$1,"1")/1000000,"")</f>
        <v>3536.1379154699998</v>
      </c>
      <c r="N2126" s="12">
        <f>IFERROR([1]!EM_S_STM07_IS(F2126,"61",$N$1,"1")/1000000,"")</f>
        <v>26.22483823</v>
      </c>
      <c r="O2126" s="12">
        <f>IFERROR([1]!EM_S_STM07_IS(F2126,"61",$O$1,"1")/1000000,"")</f>
        <v>43.539325920000003</v>
      </c>
      <c r="P2126" s="12">
        <f>IFERROR([1]!EM_S_STM07_IS(F2126,"61",$P$1,"1")/1000000,"")</f>
        <v>168.32260406</v>
      </c>
      <c r="Q2126" s="12">
        <f>IFERROR([1]!EM_S_STM07_IS(F2126,"61",$Q$1,"1")/1000000,"")</f>
        <v>208.11845681</v>
      </c>
      <c r="R2126" s="12">
        <f>IFERROR([1]!EM_S_STM07_IS(F2126,"61",$R$1,"1")/1000000,"")</f>
        <v>232.36327136000003</v>
      </c>
      <c r="S2126" s="12">
        <f>IFERROR([1]!EM_S_STM07_IS(F2126,"61",$S$1,"1")/1000000,"")</f>
        <v>286.64085401</v>
      </c>
      <c r="T2126" s="20">
        <f t="shared" si="602"/>
        <v>1.667843435133709E-2</v>
      </c>
      <c r="U2126" s="20">
        <f t="shared" si="603"/>
        <v>0.61333685245278513</v>
      </c>
      <c r="V2126" s="14">
        <f t="shared" si="604"/>
        <v>0.22743354200552962</v>
      </c>
      <c r="W2126" s="14">
        <f t="shared" si="605"/>
        <v>0.19871720377028046</v>
      </c>
      <c r="X2126" s="14">
        <f t="shared" si="606"/>
        <v>-0.32135546748853355</v>
      </c>
      <c r="Y2126" s="14">
        <f t="shared" si="607"/>
        <v>7.1884737303738677E-2</v>
      </c>
      <c r="Z2126" s="15">
        <f t="shared" si="608"/>
        <v>1.4875785141466348E-2</v>
      </c>
      <c r="AA2126" s="14">
        <f t="shared" si="609"/>
        <v>0.66023239259462929</v>
      </c>
      <c r="AB2126" s="14">
        <f t="shared" si="610"/>
        <v>2.8659901250947062</v>
      </c>
      <c r="AC2126" s="14">
        <f t="shared" si="611"/>
        <v>0.23642607582172642</v>
      </c>
      <c r="AD2126" s="14">
        <f t="shared" si="612"/>
        <v>0.11649526390700719</v>
      </c>
      <c r="AE2126" s="14">
        <f t="shared" si="613"/>
        <v>0.23358933764496628</v>
      </c>
      <c r="AF2126" s="18" t="str">
        <f t="shared" si="614"/>
        <v/>
      </c>
      <c r="AG2126" s="18">
        <f t="shared" si="615"/>
        <v>1</v>
      </c>
      <c r="AH2126" s="18" t="str">
        <f t="shared" si="616"/>
        <v/>
      </c>
      <c r="AI2126" s="19" t="str">
        <f t="shared" si="617"/>
        <v/>
      </c>
      <c r="AJ2126" s="19">
        <f t="shared" si="618"/>
        <v>1</v>
      </c>
      <c r="AK2126" s="19" t="str">
        <f t="shared" si="619"/>
        <v/>
      </c>
    </row>
    <row r="2127" spans="2:37" x14ac:dyDescent="0.15">
      <c r="B2127" s="51" t="str">
        <f>IFERROR(IF(AND(AF2127=1,AI2127=1),MAX($B$5:B2126)+1,""),"")</f>
        <v/>
      </c>
      <c r="C2127" s="51" t="str">
        <f>IFERROR(IF(AND(AG2127=1,AJ2127=1),MAX($C$5:C2126)+1,""),"")</f>
        <v/>
      </c>
      <c r="D2127" s="51" t="str">
        <f>IFERROR(IF(AND(AH2127=1,AK2127=1),MAX($D$5:D2126)+1,""),"")</f>
        <v/>
      </c>
      <c r="F2127" s="5" t="s">
        <v>4351</v>
      </c>
      <c r="G2127" s="5" t="s">
        <v>4352</v>
      </c>
      <c r="H2127" s="12">
        <f>IFERROR([1]!EM_S_STM07_IS(F2127,"9",$H$1,"1")/1000000,"")</f>
        <v>929.56424089999996</v>
      </c>
      <c r="I2127" s="12">
        <f>IFERROR([1]!EM_S_STM07_IS(F2127,"9",$I$1,"1")/1000000,"")</f>
        <v>1088.8978293399998</v>
      </c>
      <c r="J2127" s="12">
        <f>IFERROR([1]!EM_S_STM07_IS(F2127,"9",$J$1,"1")/1000000,"")</f>
        <v>1029.8541475299999</v>
      </c>
      <c r="K2127" s="12">
        <f>IFERROR([1]!EM_S_STM07_IS(F2127,"9",$K$1,"1")/1000000,"")</f>
        <v>1126.7107481500002</v>
      </c>
      <c r="L2127" s="12">
        <f>IFERROR([1]!EM_S_STM07_IS(F2127,"9",$L$1,"1")/1000000,"")</f>
        <v>1302.8027925599999</v>
      </c>
      <c r="M2127" s="13">
        <f>IFERROR([1]!EM_S_STM07_IS(F2127,"9",$M$1,"1")/1000000,"")</f>
        <v>1007.35070574</v>
      </c>
      <c r="N2127" s="12">
        <f>IFERROR([1]!EM_S_STM07_IS(F2127,"61",$N$1,"1")/1000000,"")</f>
        <v>48.379562880000002</v>
      </c>
      <c r="O2127" s="12">
        <f>IFERROR([1]!EM_S_STM07_IS(F2127,"61",$O$1,"1")/1000000,"")</f>
        <v>19.053644519999999</v>
      </c>
      <c r="P2127" s="12">
        <f>IFERROR([1]!EM_S_STM07_IS(F2127,"61",$P$1,"1")/1000000,"")</f>
        <v>14.638382119999999</v>
      </c>
      <c r="Q2127" s="12">
        <f>IFERROR([1]!EM_S_STM07_IS(F2127,"61",$Q$1,"1")/1000000,"")</f>
        <v>31.04112327</v>
      </c>
      <c r="R2127" s="12">
        <f>IFERROR([1]!EM_S_STM07_IS(F2127,"61",$R$1,"1")/1000000,"")</f>
        <v>11.37663162</v>
      </c>
      <c r="S2127" s="12">
        <f>IFERROR([1]!EM_S_STM07_IS(F2127,"61",$S$1,"1")/1000000,"")</f>
        <v>-66.269514909999998</v>
      </c>
      <c r="T2127" s="20">
        <f t="shared" si="602"/>
        <v>1.6202495972629238E-2</v>
      </c>
      <c r="U2127" s="20">
        <f t="shared" si="603"/>
        <v>-2.0649528258815835</v>
      </c>
      <c r="V2127" s="14">
        <f t="shared" si="604"/>
        <v>0.17140675321775908</v>
      </c>
      <c r="W2127" s="14">
        <f t="shared" si="605"/>
        <v>-5.4223344210160992E-2</v>
      </c>
      <c r="X2127" s="14">
        <f t="shared" si="606"/>
        <v>9.4048852308165204E-2</v>
      </c>
      <c r="Y2127" s="14">
        <f t="shared" si="607"/>
        <v>0.15628859909176657</v>
      </c>
      <c r="Z2127" s="15">
        <f t="shared" si="608"/>
        <v>-0.22678189554647663</v>
      </c>
      <c r="AA2127" s="14">
        <f t="shared" si="609"/>
        <v>-0.60616335936601173</v>
      </c>
      <c r="AB2127" s="14">
        <f t="shared" si="610"/>
        <v>-0.2317279717990666</v>
      </c>
      <c r="AC2127" s="14">
        <f t="shared" si="611"/>
        <v>1.1205296470290531</v>
      </c>
      <c r="AD2127" s="14">
        <f t="shared" si="612"/>
        <v>-0.63349806896340455</v>
      </c>
      <c r="AE2127" s="14">
        <f t="shared" si="613"/>
        <v>-6.825055879764875</v>
      </c>
      <c r="AF2127" s="18" t="str">
        <f t="shared" si="614"/>
        <v/>
      </c>
      <c r="AG2127" s="18" t="str">
        <f t="shared" si="615"/>
        <v/>
      </c>
      <c r="AH2127" s="18" t="str">
        <f t="shared" si="616"/>
        <v/>
      </c>
      <c r="AI2127" s="19" t="str">
        <f t="shared" si="617"/>
        <v/>
      </c>
      <c r="AJ2127" s="19" t="str">
        <f t="shared" si="618"/>
        <v/>
      </c>
      <c r="AK2127" s="19" t="str">
        <f t="shared" si="619"/>
        <v/>
      </c>
    </row>
    <row r="2128" spans="2:37" x14ac:dyDescent="0.15">
      <c r="B2128" s="51" t="str">
        <f>IFERROR(IF(AND(AF2128=1,AI2128=1),MAX($B$5:B2127)+1,""),"")</f>
        <v/>
      </c>
      <c r="C2128" s="51" t="str">
        <f>IFERROR(IF(AND(AG2128=1,AJ2128=1),MAX($C$5:C2127)+1,""),"")</f>
        <v/>
      </c>
      <c r="D2128" s="51" t="str">
        <f>IFERROR(IF(AND(AH2128=1,AK2128=1),MAX($D$5:D2127)+1,""),"")</f>
        <v/>
      </c>
      <c r="F2128" s="5" t="s">
        <v>4353</v>
      </c>
      <c r="G2128" s="5" t="s">
        <v>4354</v>
      </c>
      <c r="H2128" s="12">
        <f>IFERROR([1]!EM_S_STM07_IS(F2128,"9",$H$1,"1")/1000000,"")</f>
        <v>11732.95767808</v>
      </c>
      <c r="I2128" s="12">
        <f>IFERROR([1]!EM_S_STM07_IS(F2128,"9",$I$1,"1")/1000000,"")</f>
        <v>13632.059997549999</v>
      </c>
      <c r="J2128" s="12">
        <f>IFERROR([1]!EM_S_STM07_IS(F2128,"9",$J$1,"1")/1000000,"")</f>
        <v>13508.426075700001</v>
      </c>
      <c r="K2128" s="12">
        <f>IFERROR([1]!EM_S_STM07_IS(F2128,"9",$K$1,"1")/1000000,"")</f>
        <v>13910.20368482</v>
      </c>
      <c r="L2128" s="12">
        <f>IFERROR([1]!EM_S_STM07_IS(F2128,"9",$L$1,"1")/1000000,"")</f>
        <v>15568.40021607</v>
      </c>
      <c r="M2128" s="13">
        <f>IFERROR([1]!EM_S_STM07_IS(F2128,"9",$M$1,"1")/1000000,"")</f>
        <v>15240.089997219999</v>
      </c>
      <c r="N2128" s="12">
        <f>IFERROR([1]!EM_S_STM07_IS(F2128,"61",$N$1,"1")/1000000,"")</f>
        <v>840.65212434</v>
      </c>
      <c r="O2128" s="12">
        <f>IFERROR([1]!EM_S_STM07_IS(F2128,"61",$O$1,"1")/1000000,"")</f>
        <v>876.27008236000006</v>
      </c>
      <c r="P2128" s="12">
        <f>IFERROR([1]!EM_S_STM07_IS(F2128,"61",$P$1,"1")/1000000,"")</f>
        <v>626.58250516999999</v>
      </c>
      <c r="Q2128" s="12">
        <f>IFERROR([1]!EM_S_STM07_IS(F2128,"61",$Q$1,"1")/1000000,"")</f>
        <v>736.9247439400001</v>
      </c>
      <c r="R2128" s="12">
        <f>IFERROR([1]!EM_S_STM07_IS(F2128,"61",$R$1,"1")/1000000,"")</f>
        <v>421.52932377999997</v>
      </c>
      <c r="S2128" s="12">
        <f>IFERROR([1]!EM_S_STM07_IS(F2128,"61",$S$1,"1")/1000000,"")</f>
        <v>240.93669015999998</v>
      </c>
      <c r="T2128" s="20">
        <f t="shared" si="602"/>
        <v>5.3697635521569032E-2</v>
      </c>
      <c r="U2128" s="20">
        <f t="shared" si="603"/>
        <v>-0.22114372174997776</v>
      </c>
      <c r="V2128" s="14">
        <f t="shared" si="604"/>
        <v>0.16186049345579601</v>
      </c>
      <c r="W2128" s="14">
        <f t="shared" si="605"/>
        <v>-9.069349890788175E-3</v>
      </c>
      <c r="X2128" s="14">
        <f t="shared" si="606"/>
        <v>2.9742740336177874E-2</v>
      </c>
      <c r="Y2128" s="14">
        <f t="shared" si="607"/>
        <v>0.11920720708493758</v>
      </c>
      <c r="Z2128" s="15">
        <f t="shared" si="608"/>
        <v>-2.1088243769010605E-2</v>
      </c>
      <c r="AA2128" s="14">
        <f t="shared" si="609"/>
        <v>4.236943795028638E-2</v>
      </c>
      <c r="AB2128" s="14">
        <f t="shared" si="610"/>
        <v>-0.28494362892948838</v>
      </c>
      <c r="AC2128" s="14">
        <f t="shared" si="611"/>
        <v>0.1761016910934384</v>
      </c>
      <c r="AD2128" s="14">
        <f t="shared" si="612"/>
        <v>-0.42798864165386119</v>
      </c>
      <c r="AE2128" s="14">
        <f t="shared" si="613"/>
        <v>-0.42842246892947583</v>
      </c>
      <c r="AF2128" s="18" t="str">
        <f t="shared" si="614"/>
        <v/>
      </c>
      <c r="AG2128" s="18" t="str">
        <f t="shared" si="615"/>
        <v/>
      </c>
      <c r="AH2128" s="18" t="str">
        <f t="shared" si="616"/>
        <v/>
      </c>
      <c r="AI2128" s="19" t="str">
        <f t="shared" si="617"/>
        <v/>
      </c>
      <c r="AJ2128" s="19" t="str">
        <f t="shared" si="618"/>
        <v/>
      </c>
      <c r="AK2128" s="19" t="str">
        <f t="shared" si="619"/>
        <v/>
      </c>
    </row>
    <row r="2129" spans="2:37" x14ac:dyDescent="0.15">
      <c r="B2129" s="51" t="str">
        <f>IFERROR(IF(AND(AF2129=1,AI2129=1),MAX($B$5:B2128)+1,""),"")</f>
        <v/>
      </c>
      <c r="C2129" s="51" t="str">
        <f>IFERROR(IF(AND(AG2129=1,AJ2129=1),MAX($C$5:C2128)+1,""),"")</f>
        <v/>
      </c>
      <c r="D2129" s="51" t="str">
        <f>IFERROR(IF(AND(AH2129=1,AK2129=1),MAX($D$5:D2128)+1,""),"")</f>
        <v/>
      </c>
      <c r="F2129" s="5" t="s">
        <v>4355</v>
      </c>
      <c r="G2129" s="5" t="s">
        <v>4356</v>
      </c>
      <c r="H2129" s="12">
        <f>IFERROR([1]!EM_S_STM07_IS(F2129,"9",$H$1,"1")/1000000,"")</f>
        <v>1033.8279130000001</v>
      </c>
      <c r="I2129" s="12">
        <f>IFERROR([1]!EM_S_STM07_IS(F2129,"9",$I$1,"1")/1000000,"")</f>
        <v>919.97667891999993</v>
      </c>
      <c r="J2129" s="12">
        <f>IFERROR([1]!EM_S_STM07_IS(F2129,"9",$J$1,"1")/1000000,"")</f>
        <v>759.69976749</v>
      </c>
      <c r="K2129" s="12">
        <f>IFERROR([1]!EM_S_STM07_IS(F2129,"9",$K$1,"1")/1000000,"")</f>
        <v>427.45063977999996</v>
      </c>
      <c r="L2129" s="12">
        <f>IFERROR([1]!EM_S_STM07_IS(F2129,"9",$L$1,"1")/1000000,"")</f>
        <v>371.51411180000002</v>
      </c>
      <c r="M2129" s="13">
        <f>IFERROR([1]!EM_S_STM07_IS(F2129,"9",$M$1,"1")/1000000,"")</f>
        <v>93700.035201100007</v>
      </c>
      <c r="N2129" s="12">
        <f>IFERROR([1]!EM_S_STM07_IS(F2129,"61",$N$1,"1")/1000000,"")</f>
        <v>13.803029</v>
      </c>
      <c r="O2129" s="12">
        <f>IFERROR([1]!EM_S_STM07_IS(F2129,"61",$O$1,"1")/1000000,"")</f>
        <v>5.4186707099999998</v>
      </c>
      <c r="P2129" s="12">
        <f>IFERROR([1]!EM_S_STM07_IS(F2129,"61",$P$1,"1")/1000000,"")</f>
        <v>46.324125710000004</v>
      </c>
      <c r="Q2129" s="12">
        <f>IFERROR([1]!EM_S_STM07_IS(F2129,"61",$Q$1,"1")/1000000,"")</f>
        <v>52.738771810000003</v>
      </c>
      <c r="R2129" s="12">
        <f>IFERROR([1]!EM_S_STM07_IS(F2129,"61",$R$1,"1")/1000000,"")</f>
        <v>33.835490440000001</v>
      </c>
      <c r="S2129" s="12">
        <f>IFERROR([1]!EM_S_STM07_IS(F2129,"61",$S$1,"1")/1000000,"")</f>
        <v>1988.3412173199999</v>
      </c>
      <c r="T2129" s="20">
        <f t="shared" si="602"/>
        <v>1.4629653386561419</v>
      </c>
      <c r="U2129" s="20">
        <f t="shared" si="603"/>
        <v>1.7021117313380669</v>
      </c>
      <c r="V2129" s="14">
        <f t="shared" si="604"/>
        <v>-0.11012590456144913</v>
      </c>
      <c r="W2129" s="14">
        <f t="shared" si="605"/>
        <v>-0.17421845042654327</v>
      </c>
      <c r="X2129" s="14">
        <f t="shared" si="606"/>
        <v>-0.43734267394569587</v>
      </c>
      <c r="Y2129" s="14">
        <f t="shared" si="607"/>
        <v>-0.13086078899961248</v>
      </c>
      <c r="Z2129" s="15">
        <f t="shared" si="608"/>
        <v>251.21124104040024</v>
      </c>
      <c r="AA2129" s="14">
        <f t="shared" si="609"/>
        <v>-0.60742886869251678</v>
      </c>
      <c r="AB2129" s="14">
        <f t="shared" si="610"/>
        <v>7.5489833557352304</v>
      </c>
      <c r="AC2129" s="14">
        <f t="shared" si="611"/>
        <v>0.13847311744547974</v>
      </c>
      <c r="AD2129" s="14">
        <f t="shared" si="612"/>
        <v>-0.35843233964761534</v>
      </c>
      <c r="AE2129" s="14">
        <f t="shared" si="613"/>
        <v>57.764959262106672</v>
      </c>
      <c r="AF2129" s="18">
        <f t="shared" si="614"/>
        <v>1</v>
      </c>
      <c r="AG2129" s="18">
        <f t="shared" si="615"/>
        <v>1</v>
      </c>
      <c r="AH2129" s="18">
        <f t="shared" si="616"/>
        <v>1</v>
      </c>
      <c r="AI2129" s="19" t="str">
        <f t="shared" si="617"/>
        <v/>
      </c>
      <c r="AJ2129" s="19" t="str">
        <f t="shared" si="618"/>
        <v/>
      </c>
      <c r="AK2129" s="19" t="str">
        <f t="shared" si="619"/>
        <v/>
      </c>
    </row>
    <row r="2130" spans="2:37" x14ac:dyDescent="0.15">
      <c r="B2130" s="51" t="str">
        <f>IFERROR(IF(AND(AF2130=1,AI2130=1),MAX($B$5:B2129)+1,""),"")</f>
        <v/>
      </c>
      <c r="C2130" s="51" t="str">
        <f>IFERROR(IF(AND(AG2130=1,AJ2130=1),MAX($C$5:C2129)+1,""),"")</f>
        <v/>
      </c>
      <c r="D2130" s="51" t="str">
        <f>IFERROR(IF(AND(AH2130=1,AK2130=1),MAX($D$5:D2129)+1,""),"")</f>
        <v/>
      </c>
      <c r="F2130" s="5" t="s">
        <v>4357</v>
      </c>
      <c r="G2130" s="5" t="s">
        <v>4358</v>
      </c>
      <c r="H2130" s="12">
        <f>IFERROR([1]!EM_S_STM07_IS(F2130,"9",$H$1,"1")/1000000,"")</f>
        <v>2100.9823243000001</v>
      </c>
      <c r="I2130" s="12">
        <f>IFERROR([1]!EM_S_STM07_IS(F2130,"9",$I$1,"1")/1000000,"")</f>
        <v>2505.7848743200002</v>
      </c>
      <c r="J2130" s="12">
        <f>IFERROR([1]!EM_S_STM07_IS(F2130,"9",$J$1,"1")/1000000,"")</f>
        <v>2713.66307985</v>
      </c>
      <c r="K2130" s="12">
        <f>IFERROR([1]!EM_S_STM07_IS(F2130,"9",$K$1,"1")/1000000,"")</f>
        <v>3119.3812615799998</v>
      </c>
      <c r="L2130" s="12">
        <f>IFERROR([1]!EM_S_STM07_IS(F2130,"9",$L$1,"1")/1000000,"")</f>
        <v>3654.1146172800004</v>
      </c>
      <c r="M2130" s="13">
        <f>IFERROR([1]!EM_S_STM07_IS(F2130,"9",$M$1,"1")/1000000,"")</f>
        <v>4213.3603045</v>
      </c>
      <c r="N2130" s="12">
        <f>IFERROR([1]!EM_S_STM07_IS(F2130,"61",$N$1,"1")/1000000,"")</f>
        <v>284.99601510000002</v>
      </c>
      <c r="O2130" s="12">
        <f>IFERROR([1]!EM_S_STM07_IS(F2130,"61",$O$1,"1")/1000000,"")</f>
        <v>298.42039693999999</v>
      </c>
      <c r="P2130" s="12">
        <f>IFERROR([1]!EM_S_STM07_IS(F2130,"61",$P$1,"1")/1000000,"")</f>
        <v>243.18608291000001</v>
      </c>
      <c r="Q2130" s="12">
        <f>IFERROR([1]!EM_S_STM07_IS(F2130,"61",$Q$1,"1")/1000000,"")</f>
        <v>146.43984494999998</v>
      </c>
      <c r="R2130" s="12">
        <f>IFERROR([1]!EM_S_STM07_IS(F2130,"61",$R$1,"1")/1000000,"")</f>
        <v>147.19122393999999</v>
      </c>
      <c r="S2130" s="12">
        <f>IFERROR([1]!EM_S_STM07_IS(F2130,"61",$S$1,"1")/1000000,"")</f>
        <v>280.09464508999997</v>
      </c>
      <c r="T2130" s="20">
        <f t="shared" si="602"/>
        <v>0.14932073025312498</v>
      </c>
      <c r="U2130" s="20">
        <f t="shared" si="603"/>
        <v>-3.4635149133975807E-3</v>
      </c>
      <c r="V2130" s="14">
        <f t="shared" si="604"/>
        <v>0.19267299174202773</v>
      </c>
      <c r="W2130" s="14">
        <f t="shared" si="605"/>
        <v>8.2959318519476716E-2</v>
      </c>
      <c r="X2130" s="14">
        <f t="shared" si="606"/>
        <v>0.14950941579395557</v>
      </c>
      <c r="Y2130" s="14">
        <f t="shared" si="607"/>
        <v>0.17142289154777846</v>
      </c>
      <c r="Z2130" s="15">
        <f t="shared" si="608"/>
        <v>0.15304546950316605</v>
      </c>
      <c r="AA2130" s="14">
        <f t="shared" si="609"/>
        <v>4.7103752785068204E-2</v>
      </c>
      <c r="AB2130" s="14">
        <f t="shared" si="610"/>
        <v>-0.18508893693719372</v>
      </c>
      <c r="AC2130" s="14">
        <f t="shared" si="611"/>
        <v>-0.39782802042913185</v>
      </c>
      <c r="AD2130" s="14">
        <f t="shared" si="612"/>
        <v>5.1309736790321999E-3</v>
      </c>
      <c r="AE2130" s="14">
        <f t="shared" si="613"/>
        <v>0.90293033505975751</v>
      </c>
      <c r="AF2130" s="18" t="str">
        <f t="shared" si="614"/>
        <v/>
      </c>
      <c r="AG2130" s="18" t="str">
        <f t="shared" si="615"/>
        <v/>
      </c>
      <c r="AH2130" s="18" t="str">
        <f t="shared" si="616"/>
        <v/>
      </c>
      <c r="AI2130" s="19" t="str">
        <f t="shared" si="617"/>
        <v/>
      </c>
      <c r="AJ2130" s="19" t="str">
        <f t="shared" si="618"/>
        <v/>
      </c>
      <c r="AK2130" s="19" t="str">
        <f t="shared" si="619"/>
        <v/>
      </c>
    </row>
    <row r="2131" spans="2:37" x14ac:dyDescent="0.15">
      <c r="B2131" s="51" t="str">
        <f>IFERROR(IF(AND(AF2131=1,AI2131=1),MAX($B$5:B2130)+1,""),"")</f>
        <v/>
      </c>
      <c r="C2131" s="51" t="str">
        <f>IFERROR(IF(AND(AG2131=1,AJ2131=1),MAX($C$5:C2130)+1,""),"")</f>
        <v/>
      </c>
      <c r="D2131" s="51" t="str">
        <f>IFERROR(IF(AND(AH2131=1,AK2131=1),MAX($D$5:D2130)+1,""),"")</f>
        <v/>
      </c>
      <c r="F2131" s="5" t="s">
        <v>4359</v>
      </c>
      <c r="G2131" s="5" t="s">
        <v>4360</v>
      </c>
      <c r="H2131" s="12">
        <f>IFERROR([1]!EM_S_STM07_IS(F2131,"9",$H$1,"1")/1000000,"")</f>
        <v>9676.4856350800001</v>
      </c>
      <c r="I2131" s="12">
        <f>IFERROR([1]!EM_S_STM07_IS(F2131,"9",$I$1,"1")/1000000,"")</f>
        <v>11394.916418379999</v>
      </c>
      <c r="J2131" s="12">
        <f>IFERROR([1]!EM_S_STM07_IS(F2131,"9",$J$1,"1")/1000000,"")</f>
        <v>9084.1638431399988</v>
      </c>
      <c r="K2131" s="12">
        <f>IFERROR([1]!EM_S_STM07_IS(F2131,"9",$K$1,"1")/1000000,"")</f>
        <v>8262.5397182300003</v>
      </c>
      <c r="L2131" s="12">
        <f>IFERROR([1]!EM_S_STM07_IS(F2131,"9",$L$1,"1")/1000000,"")</f>
        <v>9544.4374063899995</v>
      </c>
      <c r="M2131" s="13">
        <f>IFERROR([1]!EM_S_STM07_IS(F2131,"9",$M$1,"1")/1000000,"")</f>
        <v>15173.331657999999</v>
      </c>
      <c r="N2131" s="12">
        <f>IFERROR([1]!EM_S_STM07_IS(F2131,"61",$N$1,"1")/1000000,"")</f>
        <v>75.491958999999994</v>
      </c>
      <c r="O2131" s="12">
        <f>IFERROR([1]!EM_S_STM07_IS(F2131,"61",$O$1,"1")/1000000,"")</f>
        <v>71.558528040000013</v>
      </c>
      <c r="P2131" s="12">
        <f>IFERROR([1]!EM_S_STM07_IS(F2131,"61",$P$1,"1")/1000000,"")</f>
        <v>-1039.25571949</v>
      </c>
      <c r="Q2131" s="12">
        <f>IFERROR([1]!EM_S_STM07_IS(F2131,"61",$Q$1,"1")/1000000,"")</f>
        <v>-1138.6084549899999</v>
      </c>
      <c r="R2131" s="12">
        <f>IFERROR([1]!EM_S_STM07_IS(F2131,"61",$R$1,"1")/1000000,"")</f>
        <v>243.49451121999999</v>
      </c>
      <c r="S2131" s="12">
        <f>IFERROR([1]!EM_S_STM07_IS(F2131,"61",$S$1,"1")/1000000,"")</f>
        <v>1528.6510619999999</v>
      </c>
      <c r="T2131" s="20">
        <f t="shared" si="602"/>
        <v>9.4139404084910172E-2</v>
      </c>
      <c r="U2131" s="20">
        <f t="shared" si="603"/>
        <v>0.82507843442904205</v>
      </c>
      <c r="V2131" s="14">
        <f t="shared" si="604"/>
        <v>0.17758831543863407</v>
      </c>
      <c r="W2131" s="14">
        <f t="shared" si="605"/>
        <v>-0.20278802321996467</v>
      </c>
      <c r="X2131" s="14">
        <f t="shared" si="606"/>
        <v>-9.0445762438604249E-2</v>
      </c>
      <c r="Y2131" s="14">
        <f t="shared" si="607"/>
        <v>0.15514572176054933</v>
      </c>
      <c r="Z2131" s="15">
        <f t="shared" si="608"/>
        <v>0.58975652643931176</v>
      </c>
      <c r="AA2131" s="14">
        <f t="shared" si="609"/>
        <v>-5.2103972556865052E-2</v>
      </c>
      <c r="AB2131" s="14">
        <f t="shared" si="610"/>
        <v>-15.523156749522204</v>
      </c>
      <c r="AC2131" s="14">
        <f t="shared" si="611"/>
        <v>-9.5599892920248564E-2</v>
      </c>
      <c r="AD2131" s="14">
        <f t="shared" si="612"/>
        <v>1.213852716579501</v>
      </c>
      <c r="AE2131" s="14">
        <f t="shared" si="613"/>
        <v>5.2779692829250129</v>
      </c>
      <c r="AF2131" s="18" t="str">
        <f t="shared" si="614"/>
        <v/>
      </c>
      <c r="AG2131" s="18">
        <f t="shared" si="615"/>
        <v>1</v>
      </c>
      <c r="AH2131" s="18" t="str">
        <f t="shared" si="616"/>
        <v/>
      </c>
      <c r="AI2131" s="19" t="str">
        <f t="shared" si="617"/>
        <v/>
      </c>
      <c r="AJ2131" s="19" t="str">
        <f t="shared" si="618"/>
        <v/>
      </c>
      <c r="AK2131" s="19" t="str">
        <f t="shared" si="619"/>
        <v/>
      </c>
    </row>
    <row r="2132" spans="2:37" x14ac:dyDescent="0.15">
      <c r="B2132" s="51" t="str">
        <f>IFERROR(IF(AND(AF2132=1,AI2132=1),MAX($B$5:B2131)+1,""),"")</f>
        <v/>
      </c>
      <c r="C2132" s="51" t="str">
        <f>IFERROR(IF(AND(AG2132=1,AJ2132=1),MAX($C$5:C2131)+1,""),"")</f>
        <v/>
      </c>
      <c r="D2132" s="51" t="str">
        <f>IFERROR(IF(AND(AH2132=1,AK2132=1),MAX($D$5:D2131)+1,""),"")</f>
        <v/>
      </c>
      <c r="F2132" s="5" t="s">
        <v>4361</v>
      </c>
      <c r="G2132" s="5" t="s">
        <v>4362</v>
      </c>
      <c r="H2132" s="12">
        <f>IFERROR([1]!EM_S_STM07_IS(F2132,"9",$H$1,"1")/1000000,"")</f>
        <v>4763.1969584300004</v>
      </c>
      <c r="I2132" s="12">
        <f>IFERROR([1]!EM_S_STM07_IS(F2132,"9",$I$1,"1")/1000000,"")</f>
        <v>5369.0290128400002</v>
      </c>
      <c r="J2132" s="12">
        <f>IFERROR([1]!EM_S_STM07_IS(F2132,"9",$J$1,"1")/1000000,"")</f>
        <v>5810.4908029500002</v>
      </c>
      <c r="K2132" s="12">
        <f>IFERROR([1]!EM_S_STM07_IS(F2132,"9",$K$1,"1")/1000000,"")</f>
        <v>5061.8300784399999</v>
      </c>
      <c r="L2132" s="12">
        <f>IFERROR([1]!EM_S_STM07_IS(F2132,"9",$L$1,"1")/1000000,"")</f>
        <v>4462.4247688999994</v>
      </c>
      <c r="M2132" s="13">
        <f>IFERROR([1]!EM_S_STM07_IS(F2132,"9",$M$1,"1")/1000000,"")</f>
        <v>3887.7695594000002</v>
      </c>
      <c r="N2132" s="12">
        <f>IFERROR([1]!EM_S_STM07_IS(F2132,"61",$N$1,"1")/1000000,"")</f>
        <v>150.44804808000001</v>
      </c>
      <c r="O2132" s="12">
        <f>IFERROR([1]!EM_S_STM07_IS(F2132,"61",$O$1,"1")/1000000,"")</f>
        <v>153.39801641</v>
      </c>
      <c r="P2132" s="12">
        <f>IFERROR([1]!EM_S_STM07_IS(F2132,"61",$P$1,"1")/1000000,"")</f>
        <v>77.627334910000002</v>
      </c>
      <c r="Q2132" s="12">
        <f>IFERROR([1]!EM_S_STM07_IS(F2132,"61",$Q$1,"1")/1000000,"")</f>
        <v>80.589912389999995</v>
      </c>
      <c r="R2132" s="12">
        <f>IFERROR([1]!EM_S_STM07_IS(F2132,"61",$R$1,"1")/1000000,"")</f>
        <v>200.64256291999999</v>
      </c>
      <c r="S2132" s="12">
        <f>IFERROR([1]!EM_S_STM07_IS(F2132,"61",$S$1,"1")/1000000,"")</f>
        <v>101.50476762000001</v>
      </c>
      <c r="T2132" s="20">
        <f t="shared" si="602"/>
        <v>-3.9802888883456289E-2</v>
      </c>
      <c r="U2132" s="20">
        <f t="shared" si="603"/>
        <v>-7.5685051462156649E-2</v>
      </c>
      <c r="V2132" s="14">
        <f t="shared" si="604"/>
        <v>0.12719021692726482</v>
      </c>
      <c r="W2132" s="14">
        <f t="shared" si="605"/>
        <v>8.2223766914696655E-2</v>
      </c>
      <c r="X2132" s="14">
        <f t="shared" si="606"/>
        <v>-0.12884638318847411</v>
      </c>
      <c r="Y2132" s="14">
        <f t="shared" si="607"/>
        <v>-0.11841671890430792</v>
      </c>
      <c r="Z2132" s="15">
        <f t="shared" si="608"/>
        <v>-0.12877644761765999</v>
      </c>
      <c r="AA2132" s="14">
        <f t="shared" si="609"/>
        <v>1.960788702576825E-2</v>
      </c>
      <c r="AB2132" s="14">
        <f t="shared" si="610"/>
        <v>-0.49394824831033807</v>
      </c>
      <c r="AC2132" s="14">
        <f t="shared" si="611"/>
        <v>3.8164101388187065E-2</v>
      </c>
      <c r="AD2132" s="14">
        <f t="shared" si="612"/>
        <v>1.4896734215198966</v>
      </c>
      <c r="AE2132" s="14">
        <f t="shared" si="613"/>
        <v>-0.4941015199229094</v>
      </c>
      <c r="AF2132" s="18" t="str">
        <f t="shared" si="614"/>
        <v/>
      </c>
      <c r="AG2132" s="18" t="str">
        <f t="shared" si="615"/>
        <v/>
      </c>
      <c r="AH2132" s="18" t="str">
        <f t="shared" si="616"/>
        <v/>
      </c>
      <c r="AI2132" s="19" t="str">
        <f t="shared" si="617"/>
        <v/>
      </c>
      <c r="AJ2132" s="19" t="str">
        <f t="shared" si="618"/>
        <v/>
      </c>
      <c r="AK2132" s="19" t="str">
        <f t="shared" si="619"/>
        <v/>
      </c>
    </row>
    <row r="2133" spans="2:37" x14ac:dyDescent="0.15">
      <c r="B2133" s="51" t="str">
        <f>IFERROR(IF(AND(AF2133=1,AI2133=1),MAX($B$5:B2132)+1,""),"")</f>
        <v/>
      </c>
      <c r="C2133" s="51" t="str">
        <f>IFERROR(IF(AND(AG2133=1,AJ2133=1),MAX($C$5:C2132)+1,""),"")</f>
        <v/>
      </c>
      <c r="D2133" s="51" t="str">
        <f>IFERROR(IF(AND(AH2133=1,AK2133=1),MAX($D$5:D2132)+1,""),"")</f>
        <v/>
      </c>
      <c r="F2133" s="5" t="s">
        <v>4363</v>
      </c>
      <c r="G2133" s="5" t="s">
        <v>4364</v>
      </c>
      <c r="H2133" s="12">
        <f>IFERROR([1]!EM_S_STM07_IS(F2133,"9",$H$1,"1")/1000000,"")</f>
        <v>1091.8035197300001</v>
      </c>
      <c r="I2133" s="12">
        <f>IFERROR([1]!EM_S_STM07_IS(F2133,"9",$I$1,"1")/1000000,"")</f>
        <v>1154.13198072</v>
      </c>
      <c r="J2133" s="12">
        <f>IFERROR([1]!EM_S_STM07_IS(F2133,"9",$J$1,"1")/1000000,"")</f>
        <v>806.52769322000006</v>
      </c>
      <c r="K2133" s="12">
        <f>IFERROR([1]!EM_S_STM07_IS(F2133,"9",$K$1,"1")/1000000,"")</f>
        <v>678.01988683000002</v>
      </c>
      <c r="L2133" s="12">
        <f>IFERROR([1]!EM_S_STM07_IS(F2133,"9",$L$1,"1")/1000000,"")</f>
        <v>642.90663172000006</v>
      </c>
      <c r="M2133" s="13">
        <f>IFERROR([1]!EM_S_STM07_IS(F2133,"9",$M$1,"1")/1000000,"")</f>
        <v>63.939529479999997</v>
      </c>
      <c r="N2133" s="12">
        <f>IFERROR([1]!EM_S_STM07_IS(F2133,"61",$N$1,"1")/1000000,"")</f>
        <v>11.706658109999999</v>
      </c>
      <c r="O2133" s="12">
        <f>IFERROR([1]!EM_S_STM07_IS(F2133,"61",$O$1,"1")/1000000,"")</f>
        <v>-214.16283147999999</v>
      </c>
      <c r="P2133" s="12">
        <f>IFERROR([1]!EM_S_STM07_IS(F2133,"61",$P$1,"1")/1000000,"")</f>
        <v>-284.81763502999996</v>
      </c>
      <c r="Q2133" s="12">
        <f>IFERROR([1]!EM_S_STM07_IS(F2133,"61",$Q$1,"1")/1000000,"")</f>
        <v>47.705333520000003</v>
      </c>
      <c r="R2133" s="12">
        <f>IFERROR([1]!EM_S_STM07_IS(F2133,"61",$R$1,"1")/1000000,"")</f>
        <v>-241.81185927000001</v>
      </c>
      <c r="S2133" s="12">
        <f>IFERROR([1]!EM_S_STM07_IS(F2133,"61",$S$1,"1")/1000000,"")</f>
        <v>-41.83518239</v>
      </c>
      <c r="T2133" s="20">
        <f t="shared" si="602"/>
        <v>-0.43307580873144724</v>
      </c>
      <c r="U2133" s="20">
        <f t="shared" si="603"/>
        <v>-2.290095161247498</v>
      </c>
      <c r="V2133" s="14">
        <f t="shared" si="604"/>
        <v>5.708761683183948E-2</v>
      </c>
      <c r="W2133" s="14">
        <f t="shared" si="605"/>
        <v>-0.30118244126910737</v>
      </c>
      <c r="X2133" s="14">
        <f t="shared" si="606"/>
        <v>-0.15933464835775504</v>
      </c>
      <c r="Y2133" s="14">
        <f t="shared" si="607"/>
        <v>-5.1787942790539276E-2</v>
      </c>
      <c r="Z2133" s="15">
        <f t="shared" si="608"/>
        <v>-0.90054616592001946</v>
      </c>
      <c r="AA2133" s="14">
        <f t="shared" si="609"/>
        <v>-19.294104898908678</v>
      </c>
      <c r="AB2133" s="14">
        <f t="shared" si="610"/>
        <v>-0.32991160539730818</v>
      </c>
      <c r="AC2133" s="14">
        <f t="shared" si="611"/>
        <v>1.1674943109297822</v>
      </c>
      <c r="AD2133" s="14">
        <f t="shared" si="612"/>
        <v>-6.0688642427921131</v>
      </c>
      <c r="AE2133" s="14">
        <f t="shared" si="613"/>
        <v>0.82699284263271777</v>
      </c>
      <c r="AF2133" s="18" t="str">
        <f t="shared" si="614"/>
        <v/>
      </c>
      <c r="AG2133" s="18" t="str">
        <f t="shared" si="615"/>
        <v/>
      </c>
      <c r="AH2133" s="18" t="str">
        <f t="shared" si="616"/>
        <v/>
      </c>
      <c r="AI2133" s="19" t="str">
        <f t="shared" si="617"/>
        <v/>
      </c>
      <c r="AJ2133" s="19" t="str">
        <f t="shared" si="618"/>
        <v/>
      </c>
      <c r="AK2133" s="19" t="str">
        <f t="shared" si="619"/>
        <v/>
      </c>
    </row>
    <row r="2134" spans="2:37" x14ac:dyDescent="0.15">
      <c r="B2134" s="51" t="str">
        <f>IFERROR(IF(AND(AF2134=1,AI2134=1),MAX($B$5:B2133)+1,""),"")</f>
        <v/>
      </c>
      <c r="C2134" s="51" t="str">
        <f>IFERROR(IF(AND(AG2134=1,AJ2134=1),MAX($C$5:C2133)+1,""),"")</f>
        <v/>
      </c>
      <c r="D2134" s="51" t="str">
        <f>IFERROR(IF(AND(AH2134=1,AK2134=1),MAX($D$5:D2133)+1,""),"")</f>
        <v/>
      </c>
      <c r="F2134" s="5" t="s">
        <v>4365</v>
      </c>
      <c r="G2134" s="5" t="s">
        <v>4366</v>
      </c>
      <c r="H2134" s="12">
        <f>IFERROR([1]!EM_S_STM07_IS(F2134,"9",$H$1,"1")/1000000,"")</f>
        <v>997.08733266999991</v>
      </c>
      <c r="I2134" s="12">
        <f>IFERROR([1]!EM_S_STM07_IS(F2134,"9",$I$1,"1")/1000000,"")</f>
        <v>944.91613026999994</v>
      </c>
      <c r="J2134" s="12">
        <f>IFERROR([1]!EM_S_STM07_IS(F2134,"9",$J$1,"1")/1000000,"")</f>
        <v>707.75762836000001</v>
      </c>
      <c r="K2134" s="12">
        <f>IFERROR([1]!EM_S_STM07_IS(F2134,"9",$K$1,"1")/1000000,"")</f>
        <v>821.19971972000008</v>
      </c>
      <c r="L2134" s="12">
        <f>IFERROR([1]!EM_S_STM07_IS(F2134,"9",$L$1,"1")/1000000,"")</f>
        <v>798.25935175999996</v>
      </c>
      <c r="M2134" s="13">
        <f>IFERROR([1]!EM_S_STM07_IS(F2134,"9",$M$1,"1")/1000000,"")</f>
        <v>642.31338157000005</v>
      </c>
      <c r="N2134" s="12">
        <f>IFERROR([1]!EM_S_STM07_IS(F2134,"61",$N$1,"1")/1000000,"")</f>
        <v>23.49699815</v>
      </c>
      <c r="O2134" s="12">
        <f>IFERROR([1]!EM_S_STM07_IS(F2134,"61",$O$1,"1")/1000000,"")</f>
        <v>11.34299244</v>
      </c>
      <c r="P2134" s="12">
        <f>IFERROR([1]!EM_S_STM07_IS(F2134,"61",$P$1,"1")/1000000,"")</f>
        <v>-52.407758740000006</v>
      </c>
      <c r="Q2134" s="12">
        <f>IFERROR([1]!EM_S_STM07_IS(F2134,"61",$Q$1,"1")/1000000,"")</f>
        <v>11.293939960000001</v>
      </c>
      <c r="R2134" s="12">
        <f>IFERROR([1]!EM_S_STM07_IS(F2134,"61",$R$1,"1")/1000000,"")</f>
        <v>-97.776320400000003</v>
      </c>
      <c r="S2134" s="12">
        <f>IFERROR([1]!EM_S_STM07_IS(F2134,"61",$S$1,"1")/1000000,"")</f>
        <v>47.344131579999996</v>
      </c>
      <c r="T2134" s="20">
        <f t="shared" si="602"/>
        <v>-8.4195540026283933E-2</v>
      </c>
      <c r="U2134" s="20">
        <f t="shared" si="603"/>
        <v>0.15040498360585541</v>
      </c>
      <c r="V2134" s="14">
        <f t="shared" si="604"/>
        <v>-5.2323603650941942E-2</v>
      </c>
      <c r="W2134" s="14">
        <f t="shared" si="605"/>
        <v>-0.2509836527419998</v>
      </c>
      <c r="X2134" s="14">
        <f t="shared" si="606"/>
        <v>0.16028381300935676</v>
      </c>
      <c r="Y2134" s="14">
        <f t="shared" si="607"/>
        <v>-2.7935187274323436E-2</v>
      </c>
      <c r="Z2134" s="15">
        <f t="shared" si="608"/>
        <v>-0.19535752364963929</v>
      </c>
      <c r="AA2134" s="14">
        <f t="shared" si="609"/>
        <v>-0.51725780597212156</v>
      </c>
      <c r="AB2134" s="14">
        <f t="shared" si="610"/>
        <v>-5.6202762645938966</v>
      </c>
      <c r="AC2134" s="14">
        <f t="shared" si="611"/>
        <v>1.2155012965929404</v>
      </c>
      <c r="AD2134" s="14">
        <f t="shared" si="612"/>
        <v>-9.6574145733284027</v>
      </c>
      <c r="AE2134" s="14">
        <f t="shared" si="613"/>
        <v>1.4842085628331743</v>
      </c>
      <c r="AF2134" s="18" t="str">
        <f t="shared" si="614"/>
        <v/>
      </c>
      <c r="AG2134" s="18" t="str">
        <f t="shared" si="615"/>
        <v/>
      </c>
      <c r="AH2134" s="18" t="str">
        <f t="shared" si="616"/>
        <v/>
      </c>
      <c r="AI2134" s="19" t="str">
        <f t="shared" si="617"/>
        <v/>
      </c>
      <c r="AJ2134" s="19" t="str">
        <f t="shared" si="618"/>
        <v/>
      </c>
      <c r="AK2134" s="19" t="str">
        <f t="shared" si="619"/>
        <v/>
      </c>
    </row>
    <row r="2135" spans="2:37" x14ac:dyDescent="0.15">
      <c r="B2135" s="51" t="str">
        <f>IFERROR(IF(AND(AF2135=1,AI2135=1),MAX($B$5:B2134)+1,""),"")</f>
        <v/>
      </c>
      <c r="C2135" s="51" t="str">
        <f>IFERROR(IF(AND(AG2135=1,AJ2135=1),MAX($C$5:C2134)+1,""),"")</f>
        <v/>
      </c>
      <c r="D2135" s="51" t="str">
        <f>IFERROR(IF(AND(AH2135=1,AK2135=1),MAX($D$5:D2134)+1,""),"")</f>
        <v/>
      </c>
      <c r="F2135" s="5" t="s">
        <v>4367</v>
      </c>
      <c r="G2135" s="5" t="s">
        <v>4368</v>
      </c>
      <c r="H2135" s="12">
        <f>IFERROR([1]!EM_S_STM07_IS(F2135,"9",$H$1,"1")/1000000,"")</f>
        <v>6108.6849805200009</v>
      </c>
      <c r="I2135" s="12">
        <f>IFERROR([1]!EM_S_STM07_IS(F2135,"9",$I$1,"1")/1000000,"")</f>
        <v>6248.1106098400005</v>
      </c>
      <c r="J2135" s="12">
        <f>IFERROR([1]!EM_S_STM07_IS(F2135,"9",$J$1,"1")/1000000,"")</f>
        <v>5584.2239687299998</v>
      </c>
      <c r="K2135" s="12">
        <f>IFERROR([1]!EM_S_STM07_IS(F2135,"9",$K$1,"1")/1000000,"")</f>
        <v>4836.3089837099997</v>
      </c>
      <c r="L2135" s="12">
        <f>IFERROR([1]!EM_S_STM07_IS(F2135,"9",$L$1,"1")/1000000,"")</f>
        <v>4056.4809007600002</v>
      </c>
      <c r="M2135" s="13">
        <f>IFERROR([1]!EM_S_STM07_IS(F2135,"9",$M$1,"1")/1000000,"")</f>
        <v>4431.8451683800004</v>
      </c>
      <c r="N2135" s="12">
        <f>IFERROR([1]!EM_S_STM07_IS(F2135,"61",$N$1,"1")/1000000,"")</f>
        <v>242.78729568</v>
      </c>
      <c r="O2135" s="12">
        <f>IFERROR([1]!EM_S_STM07_IS(F2135,"61",$O$1,"1")/1000000,"")</f>
        <v>177.66192362000001</v>
      </c>
      <c r="P2135" s="12">
        <f>IFERROR([1]!EM_S_STM07_IS(F2135,"61",$P$1,"1")/1000000,"")</f>
        <v>164.77222866</v>
      </c>
      <c r="Q2135" s="12">
        <f>IFERROR([1]!EM_S_STM07_IS(F2135,"61",$Q$1,"1")/1000000,"")</f>
        <v>-268.85059563999999</v>
      </c>
      <c r="R2135" s="12">
        <f>IFERROR([1]!EM_S_STM07_IS(F2135,"61",$R$1,"1")/1000000,"")</f>
        <v>10.196038470000001</v>
      </c>
      <c r="S2135" s="12">
        <f>IFERROR([1]!EM_S_STM07_IS(F2135,"61",$S$1,"1")/1000000,"")</f>
        <v>103.41497033</v>
      </c>
      <c r="T2135" s="20">
        <f t="shared" si="602"/>
        <v>-6.2162984368454133E-2</v>
      </c>
      <c r="U2135" s="20">
        <f t="shared" si="603"/>
        <v>-0.15691475091421392</v>
      </c>
      <c r="V2135" s="14">
        <f t="shared" si="604"/>
        <v>2.282416424559694E-2</v>
      </c>
      <c r="W2135" s="14">
        <f t="shared" si="605"/>
        <v>-0.10625398341451597</v>
      </c>
      <c r="X2135" s="14">
        <f t="shared" si="606"/>
        <v>-0.13393355803923743</v>
      </c>
      <c r="Y2135" s="14">
        <f t="shared" si="607"/>
        <v>-0.16124447085094687</v>
      </c>
      <c r="Z2135" s="15">
        <f t="shared" si="608"/>
        <v>9.2534459499038685E-2</v>
      </c>
      <c r="AA2135" s="14">
        <f t="shared" si="609"/>
        <v>-0.26824044428517763</v>
      </c>
      <c r="AB2135" s="14">
        <f t="shared" si="610"/>
        <v>-7.2551814690297409E-2</v>
      </c>
      <c r="AC2135" s="14">
        <f t="shared" si="611"/>
        <v>-2.631649931705184</v>
      </c>
      <c r="AD2135" s="14">
        <f t="shared" si="612"/>
        <v>1.0379245522805272</v>
      </c>
      <c r="AE2135" s="14">
        <f t="shared" si="613"/>
        <v>9.142661842075217</v>
      </c>
      <c r="AF2135" s="18" t="str">
        <f t="shared" si="614"/>
        <v/>
      </c>
      <c r="AG2135" s="18" t="str">
        <f t="shared" si="615"/>
        <v/>
      </c>
      <c r="AH2135" s="18" t="str">
        <f t="shared" si="616"/>
        <v/>
      </c>
      <c r="AI2135" s="19" t="str">
        <f t="shared" si="617"/>
        <v/>
      </c>
      <c r="AJ2135" s="19" t="str">
        <f t="shared" si="618"/>
        <v/>
      </c>
      <c r="AK2135" s="19" t="str">
        <f t="shared" si="619"/>
        <v/>
      </c>
    </row>
    <row r="2136" spans="2:37" x14ac:dyDescent="0.15">
      <c r="B2136" s="51" t="str">
        <f>IFERROR(IF(AND(AF2136=1,AI2136=1),MAX($B$5:B2135)+1,""),"")</f>
        <v/>
      </c>
      <c r="C2136" s="51" t="str">
        <f>IFERROR(IF(AND(AG2136=1,AJ2136=1),MAX($C$5:C2135)+1,""),"")</f>
        <v/>
      </c>
      <c r="D2136" s="51" t="str">
        <f>IFERROR(IF(AND(AH2136=1,AK2136=1),MAX($D$5:D2135)+1,""),"")</f>
        <v/>
      </c>
      <c r="F2136" s="5" t="s">
        <v>4369</v>
      </c>
      <c r="G2136" s="5" t="s">
        <v>4370</v>
      </c>
      <c r="H2136" s="12">
        <f>IFERROR([1]!EM_S_STM07_IS(F2136,"9",$H$1,"1")/1000000,"")</f>
        <v>1148.88666341</v>
      </c>
      <c r="I2136" s="12">
        <f>IFERROR([1]!EM_S_STM07_IS(F2136,"9",$I$1,"1")/1000000,"")</f>
        <v>1017.77159312</v>
      </c>
      <c r="J2136" s="12">
        <f>IFERROR([1]!EM_S_STM07_IS(F2136,"9",$J$1,"1")/1000000,"")</f>
        <v>1146.68071448</v>
      </c>
      <c r="K2136" s="12">
        <f>IFERROR([1]!EM_S_STM07_IS(F2136,"9",$K$1,"1")/1000000,"")</f>
        <v>1110.97353787</v>
      </c>
      <c r="L2136" s="12">
        <f>IFERROR([1]!EM_S_STM07_IS(F2136,"9",$L$1,"1")/1000000,"")</f>
        <v>1207.5803876700002</v>
      </c>
      <c r="M2136" s="13">
        <f>IFERROR([1]!EM_S_STM07_IS(F2136,"9",$M$1,"1")/1000000,"")</f>
        <v>1305.42821669</v>
      </c>
      <c r="N2136" s="12">
        <f>IFERROR([1]!EM_S_STM07_IS(F2136,"61",$N$1,"1")/1000000,"")</f>
        <v>31.84146466</v>
      </c>
      <c r="O2136" s="12">
        <f>IFERROR([1]!EM_S_STM07_IS(F2136,"61",$O$1,"1")/1000000,"")</f>
        <v>10.079903550000001</v>
      </c>
      <c r="P2136" s="12">
        <f>IFERROR([1]!EM_S_STM07_IS(F2136,"61",$P$1,"1")/1000000,"")</f>
        <v>-37.05848529</v>
      </c>
      <c r="Q2136" s="12">
        <f>IFERROR([1]!EM_S_STM07_IS(F2136,"61",$Q$1,"1")/1000000,"")</f>
        <v>39.1154917</v>
      </c>
      <c r="R2136" s="12">
        <f>IFERROR([1]!EM_S_STM07_IS(F2136,"61",$R$1,"1")/1000000,"")</f>
        <v>74.793537270000002</v>
      </c>
      <c r="S2136" s="12">
        <f>IFERROR([1]!EM_S_STM07_IS(F2136,"61",$S$1,"1")/1000000,"")</f>
        <v>239.64540087999998</v>
      </c>
      <c r="T2136" s="20">
        <f t="shared" si="602"/>
        <v>2.5876689173181866E-2</v>
      </c>
      <c r="U2136" s="20">
        <f t="shared" si="603"/>
        <v>0.497322023372891</v>
      </c>
      <c r="V2136" s="14">
        <f t="shared" si="604"/>
        <v>-0.11412358978982183</v>
      </c>
      <c r="W2136" s="14">
        <f t="shared" si="605"/>
        <v>0.12665820330554362</v>
      </c>
      <c r="X2136" s="14">
        <f t="shared" si="606"/>
        <v>-3.1139598110527762E-2</v>
      </c>
      <c r="Y2136" s="14">
        <f t="shared" si="607"/>
        <v>8.6956931472209911E-2</v>
      </c>
      <c r="Z2136" s="15">
        <f t="shared" si="608"/>
        <v>8.1028004445149251E-2</v>
      </c>
      <c r="AA2136" s="14">
        <f t="shared" si="609"/>
        <v>-0.6834346768393913</v>
      </c>
      <c r="AB2136" s="14">
        <f t="shared" si="610"/>
        <v>-4.6764722108873746</v>
      </c>
      <c r="AC2136" s="14">
        <f t="shared" si="611"/>
        <v>2.0555070287925412</v>
      </c>
      <c r="AD2136" s="14">
        <f t="shared" si="612"/>
        <v>0.91212059517584954</v>
      </c>
      <c r="AE2136" s="14">
        <f t="shared" si="613"/>
        <v>2.2040923537938184</v>
      </c>
      <c r="AF2136" s="18" t="str">
        <f t="shared" si="614"/>
        <v/>
      </c>
      <c r="AG2136" s="18">
        <f t="shared" si="615"/>
        <v>1</v>
      </c>
      <c r="AH2136" s="18" t="str">
        <f t="shared" si="616"/>
        <v/>
      </c>
      <c r="AI2136" s="19" t="str">
        <f t="shared" si="617"/>
        <v/>
      </c>
      <c r="AJ2136" s="19" t="str">
        <f t="shared" si="618"/>
        <v/>
      </c>
      <c r="AK2136" s="19" t="str">
        <f t="shared" si="619"/>
        <v/>
      </c>
    </row>
    <row r="2137" spans="2:37" x14ac:dyDescent="0.15">
      <c r="B2137" s="51" t="str">
        <f>IFERROR(IF(AND(AF2137=1,AI2137=1),MAX($B$5:B2136)+1,""),"")</f>
        <v/>
      </c>
      <c r="C2137" s="51" t="str">
        <f>IFERROR(IF(AND(AG2137=1,AJ2137=1),MAX($C$5:C2136)+1,""),"")</f>
        <v/>
      </c>
      <c r="D2137" s="51" t="str">
        <f>IFERROR(IF(AND(AH2137=1,AK2137=1),MAX($D$5:D2136)+1,""),"")</f>
        <v/>
      </c>
      <c r="F2137" s="5" t="s">
        <v>4371</v>
      </c>
      <c r="G2137" s="5" t="s">
        <v>4372</v>
      </c>
      <c r="H2137" s="12">
        <f>IFERROR([1]!EM_S_STM07_IS(F2137,"9",$H$1,"1")/1000000,"")</f>
        <v>1306.78559531</v>
      </c>
      <c r="I2137" s="12">
        <f>IFERROR([1]!EM_S_STM07_IS(F2137,"9",$I$1,"1")/1000000,"")</f>
        <v>1598.1476699500001</v>
      </c>
      <c r="J2137" s="12">
        <f>IFERROR([1]!EM_S_STM07_IS(F2137,"9",$J$1,"1")/1000000,"")</f>
        <v>1599.80471889</v>
      </c>
      <c r="K2137" s="12">
        <f>IFERROR([1]!EM_S_STM07_IS(F2137,"9",$K$1,"1")/1000000,"")</f>
        <v>1860.387635</v>
      </c>
      <c r="L2137" s="12">
        <f>IFERROR([1]!EM_S_STM07_IS(F2137,"9",$L$1,"1")/1000000,"")</f>
        <v>1493.6965429899999</v>
      </c>
      <c r="M2137" s="13">
        <f>IFERROR([1]!EM_S_STM07_IS(F2137,"9",$M$1,"1")/1000000,"")</f>
        <v>1250.8970079400001</v>
      </c>
      <c r="N2137" s="12">
        <f>IFERROR([1]!EM_S_STM07_IS(F2137,"61",$N$1,"1")/1000000,"")</f>
        <v>2.7576434399999998</v>
      </c>
      <c r="O2137" s="12">
        <f>IFERROR([1]!EM_S_STM07_IS(F2137,"61",$O$1,"1")/1000000,"")</f>
        <v>3.6143860999999999</v>
      </c>
      <c r="P2137" s="12">
        <f>IFERROR([1]!EM_S_STM07_IS(F2137,"61",$P$1,"1")/1000000,"")</f>
        <v>-128.44272053</v>
      </c>
      <c r="Q2137" s="12">
        <f>IFERROR([1]!EM_S_STM07_IS(F2137,"61",$Q$1,"1")/1000000,"")</f>
        <v>-277.32798624000003</v>
      </c>
      <c r="R2137" s="12">
        <f>IFERROR([1]!EM_S_STM07_IS(F2137,"61",$R$1,"1")/1000000,"")</f>
        <v>32.259705459999999</v>
      </c>
      <c r="S2137" s="12">
        <f>IFERROR([1]!EM_S_STM07_IS(F2137,"61",$S$1,"1")/1000000,"")</f>
        <v>-163.26884956999999</v>
      </c>
      <c r="T2137" s="20">
        <f t="shared" si="602"/>
        <v>-8.7037962325947626E-3</v>
      </c>
      <c r="U2137" s="20">
        <f t="shared" si="603"/>
        <v>-3.2618981437716639</v>
      </c>
      <c r="V2137" s="14">
        <f t="shared" si="604"/>
        <v>0.22296088638081621</v>
      </c>
      <c r="W2137" s="14">
        <f t="shared" si="605"/>
        <v>1.0368559621600614E-3</v>
      </c>
      <c r="X2137" s="14">
        <f t="shared" si="606"/>
        <v>0.16288420269869031</v>
      </c>
      <c r="Y2137" s="14">
        <f t="shared" si="607"/>
        <v>-0.19710467061344455</v>
      </c>
      <c r="Z2137" s="15">
        <f t="shared" si="608"/>
        <v>-0.16254943896701871</v>
      </c>
      <c r="AA2137" s="14">
        <f t="shared" si="609"/>
        <v>0.31067927331460959</v>
      </c>
      <c r="AB2137" s="14">
        <f t="shared" si="610"/>
        <v>-36.536524592654892</v>
      </c>
      <c r="AC2137" s="14">
        <f t="shared" si="611"/>
        <v>-1.159156899633135</v>
      </c>
      <c r="AD2137" s="14">
        <f t="shared" si="612"/>
        <v>1.1163232960992346</v>
      </c>
      <c r="AE2137" s="14">
        <f t="shared" si="613"/>
        <v>-6.0610768834341364</v>
      </c>
      <c r="AF2137" s="18" t="str">
        <f t="shared" si="614"/>
        <v/>
      </c>
      <c r="AG2137" s="18" t="str">
        <f t="shared" si="615"/>
        <v/>
      </c>
      <c r="AH2137" s="18" t="str">
        <f t="shared" si="616"/>
        <v/>
      </c>
      <c r="AI2137" s="19" t="str">
        <f t="shared" si="617"/>
        <v/>
      </c>
      <c r="AJ2137" s="19" t="str">
        <f t="shared" si="618"/>
        <v/>
      </c>
      <c r="AK2137" s="19" t="str">
        <f t="shared" si="619"/>
        <v/>
      </c>
    </row>
    <row r="2138" spans="2:37" x14ac:dyDescent="0.15">
      <c r="B2138" s="51" t="str">
        <f>IFERROR(IF(AND(AF2138=1,AI2138=1),MAX($B$5:B2137)+1,""),"")</f>
        <v/>
      </c>
      <c r="C2138" s="51" t="str">
        <f>IFERROR(IF(AND(AG2138=1,AJ2138=1),MAX($C$5:C2137)+1,""),"")</f>
        <v/>
      </c>
      <c r="D2138" s="51" t="str">
        <f>IFERROR(IF(AND(AH2138=1,AK2138=1),MAX($D$5:D2137)+1,""),"")</f>
        <v/>
      </c>
      <c r="F2138" s="5" t="s">
        <v>4373</v>
      </c>
      <c r="G2138" s="5" t="s">
        <v>4374</v>
      </c>
      <c r="H2138" s="12">
        <f>IFERROR([1]!EM_S_STM07_IS(F2138,"9",$H$1,"1")/1000000,"")</f>
        <v>39524.507359699994</v>
      </c>
      <c r="I2138" s="12">
        <f>IFERROR([1]!EM_S_STM07_IS(F2138,"9",$I$1,"1")/1000000,"")</f>
        <v>55153.438021940005</v>
      </c>
      <c r="J2138" s="12">
        <f>IFERROR([1]!EM_S_STM07_IS(F2138,"9",$J$1,"1")/1000000,"")</f>
        <v>63700.448459029998</v>
      </c>
      <c r="K2138" s="12">
        <f>IFERROR([1]!EM_S_STM07_IS(F2138,"9",$K$1,"1")/1000000,"")</f>
        <v>94569.759960750001</v>
      </c>
      <c r="L2138" s="12">
        <f>IFERROR([1]!EM_S_STM07_IS(F2138,"9",$L$1,"1")/1000000,"")</f>
        <v>95753.196096519998</v>
      </c>
      <c r="M2138" s="13">
        <f>IFERROR([1]!EM_S_STM07_IS(F2138,"9",$M$1,"1")/1000000,"")</f>
        <v>54776.79620053</v>
      </c>
      <c r="N2138" s="12">
        <f>IFERROR([1]!EM_S_STM07_IS(F2138,"61",$N$1,"1")/1000000,"")</f>
        <v>939.43479139999999</v>
      </c>
      <c r="O2138" s="12">
        <f>IFERROR([1]!EM_S_STM07_IS(F2138,"61",$O$1,"1")/1000000,"")</f>
        <v>1518.7108394000002</v>
      </c>
      <c r="P2138" s="12">
        <f>IFERROR([1]!EM_S_STM07_IS(F2138,"61",$P$1,"1")/1000000,"")</f>
        <v>484.49033880000002</v>
      </c>
      <c r="Q2138" s="12">
        <f>IFERROR([1]!EM_S_STM07_IS(F2138,"61",$Q$1,"1")/1000000,"")</f>
        <v>-2338.4775466799997</v>
      </c>
      <c r="R2138" s="12">
        <f>IFERROR([1]!EM_S_STM07_IS(F2138,"61",$R$1,"1")/1000000,"")</f>
        <v>39.1337154</v>
      </c>
      <c r="S2138" s="12">
        <f>IFERROR([1]!EM_S_STM07_IS(F2138,"61",$S$1,"1")/1000000,"")</f>
        <v>-7363.8735546000007</v>
      </c>
      <c r="T2138" s="20">
        <f t="shared" si="602"/>
        <v>6.7446290661393959E-2</v>
      </c>
      <c r="U2138" s="20">
        <f t="shared" si="603"/>
        <v>-2.5095515086287863</v>
      </c>
      <c r="V2138" s="14">
        <f t="shared" si="604"/>
        <v>0.39542379415399348</v>
      </c>
      <c r="W2138" s="14">
        <f t="shared" si="605"/>
        <v>0.1549678631763626</v>
      </c>
      <c r="X2138" s="14">
        <f t="shared" si="606"/>
        <v>0.48460116448903989</v>
      </c>
      <c r="Y2138" s="14">
        <f t="shared" si="607"/>
        <v>1.2513895945819961E-2</v>
      </c>
      <c r="Z2138" s="15">
        <f t="shared" si="608"/>
        <v>-0.42793767275073991</v>
      </c>
      <c r="AA2138" s="14">
        <f t="shared" si="609"/>
        <v>0.6166218808404248</v>
      </c>
      <c r="AB2138" s="14">
        <f t="shared" si="610"/>
        <v>-0.68098578990098702</v>
      </c>
      <c r="AC2138" s="14">
        <f t="shared" si="611"/>
        <v>-5.8266752903102459</v>
      </c>
      <c r="AD2138" s="14">
        <f t="shared" si="612"/>
        <v>1.0167346979472003</v>
      </c>
      <c r="AE2138" s="14">
        <f t="shared" si="613"/>
        <v>-189.17210375583201</v>
      </c>
      <c r="AF2138" s="18" t="str">
        <f t="shared" si="614"/>
        <v/>
      </c>
      <c r="AG2138" s="18" t="str">
        <f t="shared" si="615"/>
        <v/>
      </c>
      <c r="AH2138" s="18" t="str">
        <f t="shared" si="616"/>
        <v/>
      </c>
      <c r="AI2138" s="19" t="str">
        <f t="shared" si="617"/>
        <v/>
      </c>
      <c r="AJ2138" s="19" t="str">
        <f t="shared" si="618"/>
        <v/>
      </c>
      <c r="AK2138" s="19" t="str">
        <f t="shared" si="619"/>
        <v/>
      </c>
    </row>
    <row r="2139" spans="2:37" x14ac:dyDescent="0.15">
      <c r="B2139" s="51" t="str">
        <f>IFERROR(IF(AND(AF2139=1,AI2139=1),MAX($B$5:B2138)+1,""),"")</f>
        <v/>
      </c>
      <c r="C2139" s="51" t="str">
        <f>IFERROR(IF(AND(AG2139=1,AJ2139=1),MAX($C$5:C2138)+1,""),"")</f>
        <v/>
      </c>
      <c r="D2139" s="51" t="str">
        <f>IFERROR(IF(AND(AH2139=1,AK2139=1),MAX($D$5:D2138)+1,""),"")</f>
        <v/>
      </c>
      <c r="F2139" s="5" t="s">
        <v>4375</v>
      </c>
      <c r="G2139" s="5" t="s">
        <v>4376</v>
      </c>
      <c r="H2139" s="12">
        <f>IFERROR([1]!EM_S_STM07_IS(F2139,"9",$H$1,"1")/1000000,"")</f>
        <v>7117.86650826</v>
      </c>
      <c r="I2139" s="12">
        <f>IFERROR([1]!EM_S_STM07_IS(F2139,"9",$I$1,"1")/1000000,"")</f>
        <v>9608.6377165800004</v>
      </c>
      <c r="J2139" s="12">
        <f>IFERROR([1]!EM_S_STM07_IS(F2139,"9",$J$1,"1")/1000000,"")</f>
        <v>9567.4044683600005</v>
      </c>
      <c r="K2139" s="12">
        <f>IFERROR([1]!EM_S_STM07_IS(F2139,"9",$K$1,"1")/1000000,"")</f>
        <v>9743.0497469999991</v>
      </c>
      <c r="L2139" s="12">
        <f>IFERROR([1]!EM_S_STM07_IS(F2139,"9",$L$1,"1")/1000000,"")</f>
        <v>9261.7822791200015</v>
      </c>
      <c r="M2139" s="13">
        <f>IFERROR([1]!EM_S_STM07_IS(F2139,"9",$M$1,"1")/1000000,"")</f>
        <v>9416.7820854599995</v>
      </c>
      <c r="N2139" s="12">
        <f>IFERROR([1]!EM_S_STM07_IS(F2139,"61",$N$1,"1")/1000000,"")</f>
        <v>92.456789799999996</v>
      </c>
      <c r="O2139" s="12">
        <f>IFERROR([1]!EM_S_STM07_IS(F2139,"61",$O$1,"1")/1000000,"")</f>
        <v>82.391617159999996</v>
      </c>
      <c r="P2139" s="12">
        <f>IFERROR([1]!EM_S_STM07_IS(F2139,"61",$P$1,"1")/1000000,"")</f>
        <v>61.278843649999999</v>
      </c>
      <c r="Q2139" s="12">
        <f>IFERROR([1]!EM_S_STM07_IS(F2139,"61",$Q$1,"1")/1000000,"")</f>
        <v>59.466874609999998</v>
      </c>
      <c r="R2139" s="12">
        <f>IFERROR([1]!EM_S_STM07_IS(F2139,"61",$R$1,"1")/1000000,"")</f>
        <v>60.11957511</v>
      </c>
      <c r="S2139" s="12">
        <f>IFERROR([1]!EM_S_STM07_IS(F2139,"61",$S$1,"1")/1000000,"")</f>
        <v>64.574917200000002</v>
      </c>
      <c r="T2139" s="20">
        <f t="shared" si="602"/>
        <v>5.7573442375425499E-2</v>
      </c>
      <c r="U2139" s="20">
        <f t="shared" si="603"/>
        <v>-6.9267220610845892E-2</v>
      </c>
      <c r="V2139" s="14">
        <f t="shared" si="604"/>
        <v>0.34993227330542936</v>
      </c>
      <c r="W2139" s="14">
        <f t="shared" si="605"/>
        <v>-4.2912689016103411E-3</v>
      </c>
      <c r="X2139" s="14">
        <f t="shared" si="606"/>
        <v>1.8358717792361395E-2</v>
      </c>
      <c r="Y2139" s="14">
        <f t="shared" si="607"/>
        <v>-4.9395977684316514E-2</v>
      </c>
      <c r="Z2139" s="15">
        <f t="shared" si="608"/>
        <v>1.6735418914935362E-2</v>
      </c>
      <c r="AA2139" s="14">
        <f t="shared" si="609"/>
        <v>-0.10886353140502397</v>
      </c>
      <c r="AB2139" s="14">
        <f t="shared" si="610"/>
        <v>-0.25624904860163322</v>
      </c>
      <c r="AC2139" s="14">
        <f t="shared" si="611"/>
        <v>-2.9569243348474984E-2</v>
      </c>
      <c r="AD2139" s="14">
        <f t="shared" si="612"/>
        <v>1.0975866888592848E-2</v>
      </c>
      <c r="AE2139" s="14">
        <f t="shared" si="613"/>
        <v>7.4108010275324154E-2</v>
      </c>
      <c r="AF2139" s="18" t="str">
        <f t="shared" si="614"/>
        <v/>
      </c>
      <c r="AG2139" s="18" t="str">
        <f t="shared" si="615"/>
        <v/>
      </c>
      <c r="AH2139" s="18" t="str">
        <f t="shared" si="616"/>
        <v/>
      </c>
      <c r="AI2139" s="19" t="str">
        <f t="shared" si="617"/>
        <v/>
      </c>
      <c r="AJ2139" s="19" t="str">
        <f t="shared" si="618"/>
        <v/>
      </c>
      <c r="AK2139" s="19" t="str">
        <f t="shared" si="619"/>
        <v/>
      </c>
    </row>
    <row r="2140" spans="2:37" x14ac:dyDescent="0.15">
      <c r="B2140" s="51" t="str">
        <f>IFERROR(IF(AND(AF2140=1,AI2140=1),MAX($B$5:B2139)+1,""),"")</f>
        <v/>
      </c>
      <c r="C2140" s="51" t="str">
        <f>IFERROR(IF(AND(AG2140=1,AJ2140=1),MAX($C$5:C2139)+1,""),"")</f>
        <v/>
      </c>
      <c r="D2140" s="51" t="str">
        <f>IFERROR(IF(AND(AH2140=1,AK2140=1),MAX($D$5:D2139)+1,""),"")</f>
        <v/>
      </c>
      <c r="F2140" s="5" t="s">
        <v>4377</v>
      </c>
      <c r="G2140" s="5" t="s">
        <v>4378</v>
      </c>
      <c r="H2140" s="12">
        <f>IFERROR([1]!EM_S_STM07_IS(F2140,"9",$H$1,"1")/1000000,"")</f>
        <v>9429.7768599500014</v>
      </c>
      <c r="I2140" s="12">
        <f>IFERROR([1]!EM_S_STM07_IS(F2140,"9",$I$1,"1")/1000000,"")</f>
        <v>13662.307339379999</v>
      </c>
      <c r="J2140" s="12">
        <f>IFERROR([1]!EM_S_STM07_IS(F2140,"9",$J$1,"1")/1000000,"")</f>
        <v>15942.12651679</v>
      </c>
      <c r="K2140" s="12">
        <f>IFERROR([1]!EM_S_STM07_IS(F2140,"9",$K$1,"1")/1000000,"")</f>
        <v>20237.973217990002</v>
      </c>
      <c r="L2140" s="12">
        <f>IFERROR([1]!EM_S_STM07_IS(F2140,"9",$L$1,"1")/1000000,"")</f>
        <v>22088.368488740001</v>
      </c>
      <c r="M2140" s="13">
        <f>IFERROR([1]!EM_S_STM07_IS(F2140,"9",$M$1,"1")/1000000,"")</f>
        <v>19492.382889529999</v>
      </c>
      <c r="N2140" s="12">
        <f>IFERROR([1]!EM_S_STM07_IS(F2140,"61",$N$1,"1")/1000000,"")</f>
        <v>1530.20825053</v>
      </c>
      <c r="O2140" s="12">
        <f>IFERROR([1]!EM_S_STM07_IS(F2140,"61",$O$1,"1")/1000000,"")</f>
        <v>1853.9003388399999</v>
      </c>
      <c r="P2140" s="12">
        <f>IFERROR([1]!EM_S_STM07_IS(F2140,"61",$P$1,"1")/1000000,"")</f>
        <v>2348.8794826999997</v>
      </c>
      <c r="Q2140" s="12">
        <f>IFERROR([1]!EM_S_STM07_IS(F2140,"61",$Q$1,"1")/1000000,"")</f>
        <v>2891.4122947399997</v>
      </c>
      <c r="R2140" s="12">
        <f>IFERROR([1]!EM_S_STM07_IS(F2140,"61",$R$1,"1")/1000000,"")</f>
        <v>2419.3663865500002</v>
      </c>
      <c r="S2140" s="12">
        <f>IFERROR([1]!EM_S_STM07_IS(F2140,"61",$S$1,"1")/1000000,"")</f>
        <v>1609.74360959</v>
      </c>
      <c r="T2140" s="20">
        <f t="shared" si="602"/>
        <v>0.15630579859587868</v>
      </c>
      <c r="U2140" s="20">
        <f t="shared" si="603"/>
        <v>1.0185741078027055E-2</v>
      </c>
      <c r="V2140" s="14">
        <f t="shared" si="604"/>
        <v>0.44884736322938179</v>
      </c>
      <c r="W2140" s="14">
        <f t="shared" si="605"/>
        <v>0.16686926452303485</v>
      </c>
      <c r="X2140" s="14">
        <f t="shared" si="606"/>
        <v>0.26946509906791183</v>
      </c>
      <c r="Y2140" s="14">
        <f t="shared" si="607"/>
        <v>9.1431846994695115E-2</v>
      </c>
      <c r="Z2140" s="15">
        <f t="shared" si="608"/>
        <v>-0.11752726782574996</v>
      </c>
      <c r="AA2140" s="14">
        <f t="shared" si="609"/>
        <v>0.21153466412031602</v>
      </c>
      <c r="AB2140" s="14">
        <f t="shared" si="610"/>
        <v>0.26699339413774104</v>
      </c>
      <c r="AC2140" s="14">
        <f t="shared" si="611"/>
        <v>0.23097515902193802</v>
      </c>
      <c r="AD2140" s="14">
        <f t="shared" si="612"/>
        <v>-0.16325790308380997</v>
      </c>
      <c r="AE2140" s="14">
        <f t="shared" si="613"/>
        <v>-0.33464248385897299</v>
      </c>
      <c r="AF2140" s="18" t="str">
        <f t="shared" si="614"/>
        <v/>
      </c>
      <c r="AG2140" s="18" t="str">
        <f t="shared" si="615"/>
        <v/>
      </c>
      <c r="AH2140" s="18" t="str">
        <f t="shared" si="616"/>
        <v/>
      </c>
      <c r="AI2140" s="19" t="str">
        <f t="shared" si="617"/>
        <v/>
      </c>
      <c r="AJ2140" s="19" t="str">
        <f t="shared" si="618"/>
        <v/>
      </c>
      <c r="AK2140" s="19" t="str">
        <f t="shared" si="619"/>
        <v/>
      </c>
    </row>
    <row r="2141" spans="2:37" x14ac:dyDescent="0.15">
      <c r="B2141" s="51" t="str">
        <f>IFERROR(IF(AND(AF2141=1,AI2141=1),MAX($B$5:B2140)+1,""),"")</f>
        <v/>
      </c>
      <c r="C2141" s="51" t="str">
        <f>IFERROR(IF(AND(AG2141=1,AJ2141=1),MAX($C$5:C2140)+1,""),"")</f>
        <v/>
      </c>
      <c r="D2141" s="51" t="str">
        <f>IFERROR(IF(AND(AH2141=1,AK2141=1),MAX($D$5:D2140)+1,""),"")</f>
        <v/>
      </c>
      <c r="F2141" s="5" t="s">
        <v>4379</v>
      </c>
      <c r="G2141" s="5" t="s">
        <v>4380</v>
      </c>
      <c r="H2141" s="12">
        <f>IFERROR([1]!EM_S_STM07_IS(F2141,"9",$H$1,"1")/1000000,"")</f>
        <v>1996.4208524200001</v>
      </c>
      <c r="I2141" s="12">
        <f>IFERROR([1]!EM_S_STM07_IS(F2141,"9",$I$1,"1")/1000000,"")</f>
        <v>2056.27918013</v>
      </c>
      <c r="J2141" s="12">
        <f>IFERROR([1]!EM_S_STM07_IS(F2141,"9",$J$1,"1")/1000000,"")</f>
        <v>4187.3403554699998</v>
      </c>
      <c r="K2141" s="12">
        <f>IFERROR([1]!EM_S_STM07_IS(F2141,"9",$K$1,"1")/1000000,"")</f>
        <v>2223.7040617600001</v>
      </c>
      <c r="L2141" s="12">
        <f>IFERROR([1]!EM_S_STM07_IS(F2141,"9",$L$1,"1")/1000000,"")</f>
        <v>2114.5347029300001</v>
      </c>
      <c r="M2141" s="13">
        <f>IFERROR([1]!EM_S_STM07_IS(F2141,"9",$M$1,"1")/1000000,"")</f>
        <v>3590.6038397299999</v>
      </c>
      <c r="N2141" s="12">
        <f>IFERROR([1]!EM_S_STM07_IS(F2141,"61",$N$1,"1")/1000000,"")</f>
        <v>165.60477671000001</v>
      </c>
      <c r="O2141" s="12">
        <f>IFERROR([1]!EM_S_STM07_IS(F2141,"61",$O$1,"1")/1000000,"")</f>
        <v>104.74745557</v>
      </c>
      <c r="P2141" s="12">
        <f>IFERROR([1]!EM_S_STM07_IS(F2141,"61",$P$1,"1")/1000000,"")</f>
        <v>84.881425230000005</v>
      </c>
      <c r="Q2141" s="12">
        <f>IFERROR([1]!EM_S_STM07_IS(F2141,"61",$Q$1,"1")/1000000,"")</f>
        <v>54.747135149999998</v>
      </c>
      <c r="R2141" s="12">
        <f>IFERROR([1]!EM_S_STM07_IS(F2141,"61",$R$1,"1")/1000000,"")</f>
        <v>-8.1063999899999999</v>
      </c>
      <c r="S2141" s="12">
        <f>IFERROR([1]!EM_S_STM07_IS(F2141,"61",$S$1,"1")/1000000,"")</f>
        <v>375.91354176999999</v>
      </c>
      <c r="T2141" s="20">
        <f t="shared" si="602"/>
        <v>0.12456115718662497</v>
      </c>
      <c r="U2141" s="20">
        <f t="shared" si="603"/>
        <v>0.17815660484630369</v>
      </c>
      <c r="V2141" s="14">
        <f t="shared" si="604"/>
        <v>2.9982820324402786E-2</v>
      </c>
      <c r="W2141" s="14">
        <f t="shared" si="605"/>
        <v>1.0363676274761835</v>
      </c>
      <c r="X2141" s="14">
        <f t="shared" si="606"/>
        <v>-0.46894594826638958</v>
      </c>
      <c r="Y2141" s="14">
        <f t="shared" si="607"/>
        <v>-4.9093474580244031E-2</v>
      </c>
      <c r="Z2141" s="15">
        <f t="shared" si="608"/>
        <v>0.69805860114505947</v>
      </c>
      <c r="AA2141" s="14">
        <f t="shared" si="609"/>
        <v>-0.36748530053919121</v>
      </c>
      <c r="AB2141" s="14">
        <f t="shared" si="610"/>
        <v>-0.1896564478048256</v>
      </c>
      <c r="AC2141" s="14">
        <f t="shared" si="611"/>
        <v>-0.35501630655171323</v>
      </c>
      <c r="AD2141" s="14">
        <f t="shared" si="612"/>
        <v>-1.1480698481809053</v>
      </c>
      <c r="AE2141" s="14">
        <f t="shared" si="613"/>
        <v>47.372439336046135</v>
      </c>
      <c r="AF2141" s="18" t="str">
        <f t="shared" si="614"/>
        <v/>
      </c>
      <c r="AG2141" s="18" t="str">
        <f t="shared" si="615"/>
        <v/>
      </c>
      <c r="AH2141" s="18" t="str">
        <f t="shared" si="616"/>
        <v/>
      </c>
      <c r="AI2141" s="19" t="str">
        <f t="shared" si="617"/>
        <v/>
      </c>
      <c r="AJ2141" s="19" t="str">
        <f t="shared" si="618"/>
        <v/>
      </c>
      <c r="AK2141" s="19" t="str">
        <f t="shared" si="619"/>
        <v/>
      </c>
    </row>
    <row r="2142" spans="2:37" x14ac:dyDescent="0.15">
      <c r="B2142" s="51" t="str">
        <f>IFERROR(IF(AND(AF2142=1,AI2142=1),MAX($B$5:B2141)+1,""),"")</f>
        <v/>
      </c>
      <c r="C2142" s="51" t="str">
        <f>IFERROR(IF(AND(AG2142=1,AJ2142=1),MAX($C$5:C2141)+1,""),"")</f>
        <v/>
      </c>
      <c r="D2142" s="51" t="str">
        <f>IFERROR(IF(AND(AH2142=1,AK2142=1),MAX($D$5:D2141)+1,""),"")</f>
        <v/>
      </c>
      <c r="F2142" s="5" t="s">
        <v>4381</v>
      </c>
      <c r="G2142" s="5" t="s">
        <v>4382</v>
      </c>
      <c r="H2142" s="12">
        <f>IFERROR([1]!EM_S_STM07_IS(F2142,"9",$H$1,"1")/1000000,"")</f>
        <v>338.76721205000001</v>
      </c>
      <c r="I2142" s="12">
        <f>IFERROR([1]!EM_S_STM07_IS(F2142,"9",$I$1,"1")/1000000,"")</f>
        <v>315.0671969</v>
      </c>
      <c r="J2142" s="12">
        <f>IFERROR([1]!EM_S_STM07_IS(F2142,"9",$J$1,"1")/1000000,"")</f>
        <v>305.57563010000001</v>
      </c>
      <c r="K2142" s="12">
        <f>IFERROR([1]!EM_S_STM07_IS(F2142,"9",$K$1,"1")/1000000,"")</f>
        <v>210.33310506000001</v>
      </c>
      <c r="L2142" s="12">
        <f>IFERROR([1]!EM_S_STM07_IS(F2142,"9",$L$1,"1")/1000000,"")</f>
        <v>215.31447224999999</v>
      </c>
      <c r="M2142" s="13">
        <f>IFERROR([1]!EM_S_STM07_IS(F2142,"9",$M$1,"1")/1000000,"")</f>
        <v>78.763724949999997</v>
      </c>
      <c r="N2142" s="12">
        <f>IFERROR([1]!EM_S_STM07_IS(F2142,"61",$N$1,"1")/1000000,"")</f>
        <v>5.8385853499999998</v>
      </c>
      <c r="O2142" s="12">
        <f>IFERROR([1]!EM_S_STM07_IS(F2142,"61",$O$1,"1")/1000000,"")</f>
        <v>17.194532420000002</v>
      </c>
      <c r="P2142" s="12">
        <f>IFERROR([1]!EM_S_STM07_IS(F2142,"61",$P$1,"1")/1000000,"")</f>
        <v>10.994978740000001</v>
      </c>
      <c r="Q2142" s="12">
        <f>IFERROR([1]!EM_S_STM07_IS(F2142,"61",$Q$1,"1")/1000000,"")</f>
        <v>4.8691846700000001</v>
      </c>
      <c r="R2142" s="12">
        <f>IFERROR([1]!EM_S_STM07_IS(F2142,"61",$R$1,"1")/1000000,"")</f>
        <v>-25.057592890000002</v>
      </c>
      <c r="S2142" s="12">
        <f>IFERROR([1]!EM_S_STM07_IS(F2142,"61",$S$1,"1")/1000000,"")</f>
        <v>4.3009197099999996</v>
      </c>
      <c r="T2142" s="20">
        <f t="shared" si="602"/>
        <v>-0.25306127606846351</v>
      </c>
      <c r="U2142" s="20">
        <f t="shared" si="603"/>
        <v>-5.9300874288192862E-2</v>
      </c>
      <c r="V2142" s="14">
        <f t="shared" si="604"/>
        <v>-6.9959589673932301E-2</v>
      </c>
      <c r="W2142" s="14">
        <f t="shared" si="605"/>
        <v>-3.012553161163439E-2</v>
      </c>
      <c r="X2142" s="14">
        <f t="shared" si="606"/>
        <v>-0.31168233215728547</v>
      </c>
      <c r="Y2142" s="14">
        <f t="shared" si="607"/>
        <v>2.3683229459190422E-2</v>
      </c>
      <c r="Z2142" s="15">
        <f t="shared" si="608"/>
        <v>-0.63419214636651078</v>
      </c>
      <c r="AA2142" s="14">
        <f t="shared" si="609"/>
        <v>1.9449826266563017</v>
      </c>
      <c r="AB2142" s="14">
        <f t="shared" si="610"/>
        <v>-0.36055378120017528</v>
      </c>
      <c r="AC2142" s="14">
        <f t="shared" si="611"/>
        <v>-0.55714469439710801</v>
      </c>
      <c r="AD2142" s="14">
        <f t="shared" si="612"/>
        <v>-6.1461578453544261</v>
      </c>
      <c r="AE2142" s="14">
        <f t="shared" si="613"/>
        <v>1.171641375485688</v>
      </c>
      <c r="AF2142" s="18" t="str">
        <f t="shared" si="614"/>
        <v/>
      </c>
      <c r="AG2142" s="18" t="str">
        <f t="shared" si="615"/>
        <v/>
      </c>
      <c r="AH2142" s="18" t="str">
        <f t="shared" si="616"/>
        <v/>
      </c>
      <c r="AI2142" s="19" t="str">
        <f t="shared" si="617"/>
        <v/>
      </c>
      <c r="AJ2142" s="19" t="str">
        <f t="shared" si="618"/>
        <v/>
      </c>
      <c r="AK2142" s="19" t="str">
        <f t="shared" si="619"/>
        <v/>
      </c>
    </row>
    <row r="2143" spans="2:37" x14ac:dyDescent="0.15">
      <c r="B2143" s="51">
        <f>IFERROR(IF(AND(AF2143=1,AI2143=1),MAX($B$5:B2142)+1,""),"")</f>
        <v>176</v>
      </c>
      <c r="C2143" s="51">
        <f>IFERROR(IF(AND(AG2143=1,AJ2143=1),MAX($C$5:C2142)+1,""),"")</f>
        <v>90</v>
      </c>
      <c r="D2143" s="51">
        <f>IFERROR(IF(AND(AH2143=1,AK2143=1),MAX($D$5:D2142)+1,""),"")</f>
        <v>58</v>
      </c>
      <c r="F2143" s="5" t="s">
        <v>4383</v>
      </c>
      <c r="G2143" s="5" t="s">
        <v>4384</v>
      </c>
      <c r="H2143" s="12">
        <f>IFERROR([1]!EM_S_STM07_IS(F2143,"9",$H$1,"1")/1000000,"")</f>
        <v>2045.61959815</v>
      </c>
      <c r="I2143" s="12">
        <f>IFERROR([1]!EM_S_STM07_IS(F2143,"9",$I$1,"1")/1000000,"")</f>
        <v>2525.28538858</v>
      </c>
      <c r="J2143" s="12">
        <f>IFERROR([1]!EM_S_STM07_IS(F2143,"9",$J$1,"1")/1000000,"")</f>
        <v>3284.2224203200003</v>
      </c>
      <c r="K2143" s="12">
        <f>IFERROR([1]!EM_S_STM07_IS(F2143,"9",$K$1,"1")/1000000,"")</f>
        <v>3818.39316504</v>
      </c>
      <c r="L2143" s="12">
        <f>IFERROR([1]!EM_S_STM07_IS(F2143,"9",$L$1,"1")/1000000,"")</f>
        <v>4605.8265002500002</v>
      </c>
      <c r="M2143" s="13">
        <f>IFERROR([1]!EM_S_STM07_IS(F2143,"9",$M$1,"1")/1000000,"")</f>
        <v>5830.5961675500002</v>
      </c>
      <c r="N2143" s="12">
        <f>IFERROR([1]!EM_S_STM07_IS(F2143,"61",$N$1,"1")/1000000,"")</f>
        <v>5.39791884</v>
      </c>
      <c r="O2143" s="12">
        <f>IFERROR([1]!EM_S_STM07_IS(F2143,"61",$O$1,"1")/1000000,"")</f>
        <v>17.405921979999999</v>
      </c>
      <c r="P2143" s="12">
        <f>IFERROR([1]!EM_S_STM07_IS(F2143,"61",$P$1,"1")/1000000,"")</f>
        <v>135.41294450000001</v>
      </c>
      <c r="Q2143" s="12">
        <f>IFERROR([1]!EM_S_STM07_IS(F2143,"61",$Q$1,"1")/1000000,"")</f>
        <v>398.60319116000005</v>
      </c>
      <c r="R2143" s="12">
        <f>IFERROR([1]!EM_S_STM07_IS(F2143,"61",$R$1,"1")/1000000,"")</f>
        <v>693.22496239999998</v>
      </c>
      <c r="S2143" s="12">
        <f>IFERROR([1]!EM_S_STM07_IS(F2143,"61",$S$1,"1")/1000000,"")</f>
        <v>826.75627358999998</v>
      </c>
      <c r="T2143" s="20">
        <f t="shared" si="602"/>
        <v>0.23304128331224705</v>
      </c>
      <c r="U2143" s="20">
        <f t="shared" si="603"/>
        <v>1.735459125476893</v>
      </c>
      <c r="V2143" s="14">
        <f t="shared" si="604"/>
        <v>0.23448435420925576</v>
      </c>
      <c r="W2143" s="14">
        <f t="shared" si="605"/>
        <v>0.30053515344131471</v>
      </c>
      <c r="X2143" s="14">
        <f t="shared" si="606"/>
        <v>0.16264755438456341</v>
      </c>
      <c r="Y2143" s="14">
        <f t="shared" si="607"/>
        <v>0.20622112526795061</v>
      </c>
      <c r="Z2143" s="15">
        <f t="shared" si="608"/>
        <v>0.26591745634220493</v>
      </c>
      <c r="AA2143" s="14">
        <f t="shared" si="609"/>
        <v>2.2245616312378642</v>
      </c>
      <c r="AB2143" s="14">
        <f t="shared" si="610"/>
        <v>6.7797053586471385</v>
      </c>
      <c r="AC2143" s="14">
        <f t="shared" si="611"/>
        <v>1.9436121681852954</v>
      </c>
      <c r="AD2143" s="14">
        <f t="shared" si="612"/>
        <v>0.73913550562052122</v>
      </c>
      <c r="AE2143" s="14">
        <f t="shared" si="613"/>
        <v>0.19262334513705909</v>
      </c>
      <c r="AF2143" s="18">
        <f t="shared" si="614"/>
        <v>1</v>
      </c>
      <c r="AG2143" s="18">
        <f t="shared" si="615"/>
        <v>1</v>
      </c>
      <c r="AH2143" s="18">
        <f t="shared" si="616"/>
        <v>1</v>
      </c>
      <c r="AI2143" s="19">
        <f t="shared" si="617"/>
        <v>1</v>
      </c>
      <c r="AJ2143" s="19">
        <f t="shared" si="618"/>
        <v>1</v>
      </c>
      <c r="AK2143" s="19">
        <f t="shared" si="619"/>
        <v>1</v>
      </c>
    </row>
    <row r="2144" spans="2:37" x14ac:dyDescent="0.15">
      <c r="B2144" s="51" t="str">
        <f>IFERROR(IF(AND(AF2144=1,AI2144=1),MAX($B$5:B2143)+1,""),"")</f>
        <v/>
      </c>
      <c r="C2144" s="51" t="str">
        <f>IFERROR(IF(AND(AG2144=1,AJ2144=1),MAX($C$5:C2143)+1,""),"")</f>
        <v/>
      </c>
      <c r="D2144" s="51" t="str">
        <f>IFERROR(IF(AND(AH2144=1,AK2144=1),MAX($D$5:D2143)+1,""),"")</f>
        <v/>
      </c>
      <c r="F2144" s="5" t="s">
        <v>4385</v>
      </c>
      <c r="G2144" s="5" t="s">
        <v>4386</v>
      </c>
      <c r="H2144" s="12">
        <f>IFERROR([1]!EM_S_STM07_IS(F2144,"9",$H$1,"1")/1000000,"")</f>
        <v>525.34875058</v>
      </c>
      <c r="I2144" s="12">
        <f>IFERROR([1]!EM_S_STM07_IS(F2144,"9",$I$1,"1")/1000000,"")</f>
        <v>1254.38580424</v>
      </c>
      <c r="J2144" s="12">
        <f>IFERROR([1]!EM_S_STM07_IS(F2144,"9",$J$1,"1")/1000000,"")</f>
        <v>2783.7828712300002</v>
      </c>
      <c r="K2144" s="12">
        <f>IFERROR([1]!EM_S_STM07_IS(F2144,"9",$K$1,"1")/1000000,"")</f>
        <v>2529.1487659299996</v>
      </c>
      <c r="L2144" s="12">
        <f>IFERROR([1]!EM_S_STM07_IS(F2144,"9",$L$1,"1")/1000000,"")</f>
        <v>3050.3595955700002</v>
      </c>
      <c r="M2144" s="13">
        <f>IFERROR([1]!EM_S_STM07_IS(F2144,"9",$M$1,"1")/1000000,"")</f>
        <v>3772.97794858</v>
      </c>
      <c r="N2144" s="12">
        <f>IFERROR([1]!EM_S_STM07_IS(F2144,"61",$N$1,"1")/1000000,"")</f>
        <v>49.375438549999998</v>
      </c>
      <c r="O2144" s="12">
        <f>IFERROR([1]!EM_S_STM07_IS(F2144,"61",$O$1,"1")/1000000,"")</f>
        <v>7.9781697300000003</v>
      </c>
      <c r="P2144" s="12">
        <f>IFERROR([1]!EM_S_STM07_IS(F2144,"61",$P$1,"1")/1000000,"")</f>
        <v>24.125627640000001</v>
      </c>
      <c r="Q2144" s="12">
        <f>IFERROR([1]!EM_S_STM07_IS(F2144,"61",$Q$1,"1")/1000000,"")</f>
        <v>42.686831920000003</v>
      </c>
      <c r="R2144" s="12">
        <f>IFERROR([1]!EM_S_STM07_IS(F2144,"61",$R$1,"1")/1000000,"")</f>
        <v>110.54760306</v>
      </c>
      <c r="S2144" s="12">
        <f>IFERROR([1]!EM_S_STM07_IS(F2144,"61",$S$1,"1")/1000000,"")</f>
        <v>84.516259730000002</v>
      </c>
      <c r="T2144" s="20">
        <f t="shared" si="602"/>
        <v>0.48336255795640093</v>
      </c>
      <c r="U2144" s="20">
        <f t="shared" si="603"/>
        <v>0.11348881938234023</v>
      </c>
      <c r="V2144" s="14">
        <f t="shared" si="604"/>
        <v>1.3877201627587812</v>
      </c>
      <c r="W2144" s="14">
        <f t="shared" si="605"/>
        <v>1.219239776008644</v>
      </c>
      <c r="X2144" s="14">
        <f t="shared" si="606"/>
        <v>-9.1470533830640244E-2</v>
      </c>
      <c r="Y2144" s="14">
        <f t="shared" si="607"/>
        <v>0.20608152302513721</v>
      </c>
      <c r="Z2144" s="15">
        <f t="shared" si="608"/>
        <v>0.23689612007038433</v>
      </c>
      <c r="AA2144" s="14">
        <f t="shared" si="609"/>
        <v>-0.83841825076812415</v>
      </c>
      <c r="AB2144" s="14">
        <f t="shared" si="610"/>
        <v>2.0239551747415629</v>
      </c>
      <c r="AC2144" s="14">
        <f t="shared" si="611"/>
        <v>0.76935632751065708</v>
      </c>
      <c r="AD2144" s="14">
        <f t="shared" si="612"/>
        <v>1.5897354778442876</v>
      </c>
      <c r="AE2144" s="14">
        <f t="shared" si="613"/>
        <v>-0.23547632521594719</v>
      </c>
      <c r="AF2144" s="18">
        <f t="shared" si="614"/>
        <v>1</v>
      </c>
      <c r="AG2144" s="18" t="str">
        <f t="shared" si="615"/>
        <v/>
      </c>
      <c r="AH2144" s="18" t="str">
        <f t="shared" si="616"/>
        <v/>
      </c>
      <c r="AI2144" s="19" t="str">
        <f t="shared" si="617"/>
        <v/>
      </c>
      <c r="AJ2144" s="19" t="str">
        <f t="shared" si="618"/>
        <v/>
      </c>
      <c r="AK2144" s="19" t="str">
        <f t="shared" si="619"/>
        <v/>
      </c>
    </row>
    <row r="2145" spans="2:37" x14ac:dyDescent="0.15">
      <c r="B2145" s="51" t="str">
        <f>IFERROR(IF(AND(AF2145=1,AI2145=1),MAX($B$5:B2144)+1,""),"")</f>
        <v/>
      </c>
      <c r="C2145" s="51">
        <f>IFERROR(IF(AND(AG2145=1,AJ2145=1),MAX($C$5:C2144)+1,""),"")</f>
        <v>91</v>
      </c>
      <c r="D2145" s="51" t="str">
        <f>IFERROR(IF(AND(AH2145=1,AK2145=1),MAX($D$5:D2144)+1,""),"")</f>
        <v/>
      </c>
      <c r="F2145" s="5" t="s">
        <v>4387</v>
      </c>
      <c r="G2145" s="5" t="s">
        <v>4388</v>
      </c>
      <c r="H2145" s="12">
        <f>IFERROR([1]!EM_S_STM07_IS(F2145,"9",$H$1,"1")/1000000,"")</f>
        <v>3093.95663384</v>
      </c>
      <c r="I2145" s="12">
        <f>IFERROR([1]!EM_S_STM07_IS(F2145,"9",$I$1,"1")/1000000,"")</f>
        <v>3576.60756287</v>
      </c>
      <c r="J2145" s="12">
        <f>IFERROR([1]!EM_S_STM07_IS(F2145,"9",$J$1,"1")/1000000,"")</f>
        <v>4504.1225704099998</v>
      </c>
      <c r="K2145" s="12">
        <f>IFERROR([1]!EM_S_STM07_IS(F2145,"9",$K$1,"1")/1000000,"")</f>
        <v>4468.5036870100002</v>
      </c>
      <c r="L2145" s="12">
        <f>IFERROR([1]!EM_S_STM07_IS(F2145,"9",$L$1,"1")/1000000,"")</f>
        <v>5334.6593181000007</v>
      </c>
      <c r="M2145" s="13">
        <f>IFERROR([1]!EM_S_STM07_IS(F2145,"9",$M$1,"1")/1000000,"")</f>
        <v>5845.8653226400002</v>
      </c>
      <c r="N2145" s="12">
        <f>IFERROR([1]!EM_S_STM07_IS(F2145,"61",$N$1,"1")/1000000,"")</f>
        <v>275.63072519000002</v>
      </c>
      <c r="O2145" s="12">
        <f>IFERROR([1]!EM_S_STM07_IS(F2145,"61",$O$1,"1")/1000000,"")</f>
        <v>361.25395404</v>
      </c>
      <c r="P2145" s="12">
        <f>IFERROR([1]!EM_S_STM07_IS(F2145,"61",$P$1,"1")/1000000,"")</f>
        <v>614.63222494000001</v>
      </c>
      <c r="Q2145" s="12">
        <f>IFERROR([1]!EM_S_STM07_IS(F2145,"61",$Q$1,"1")/1000000,"")</f>
        <v>800.15408851999996</v>
      </c>
      <c r="R2145" s="12">
        <f>IFERROR([1]!EM_S_STM07_IS(F2145,"61",$R$1,"1")/1000000,"")</f>
        <v>897.92084731</v>
      </c>
      <c r="S2145" s="12">
        <f>IFERROR([1]!EM_S_STM07_IS(F2145,"61",$S$1,"1")/1000000,"")</f>
        <v>2209.96101727</v>
      </c>
      <c r="T2145" s="20">
        <f t="shared" si="602"/>
        <v>0.13570860602255652</v>
      </c>
      <c r="U2145" s="20">
        <f t="shared" si="603"/>
        <v>0.51639169444576227</v>
      </c>
      <c r="V2145" s="14">
        <f t="shared" si="604"/>
        <v>0.15599796188189227</v>
      </c>
      <c r="W2145" s="14">
        <f t="shared" si="605"/>
        <v>0.2593281458018637</v>
      </c>
      <c r="X2145" s="14">
        <f t="shared" si="606"/>
        <v>-7.9080626344405196E-3</v>
      </c>
      <c r="Y2145" s="14">
        <f t="shared" si="607"/>
        <v>0.19383572035711338</v>
      </c>
      <c r="Z2145" s="15">
        <f t="shared" si="608"/>
        <v>9.5827301062230003E-2</v>
      </c>
      <c r="AA2145" s="14">
        <f t="shared" si="609"/>
        <v>0.31064471782301289</v>
      </c>
      <c r="AB2145" s="14">
        <f t="shared" si="610"/>
        <v>0.70138546046736028</v>
      </c>
      <c r="AC2145" s="14">
        <f t="shared" si="611"/>
        <v>0.30184207083855791</v>
      </c>
      <c r="AD2145" s="14">
        <f t="shared" si="612"/>
        <v>0.12218491437172273</v>
      </c>
      <c r="AE2145" s="14">
        <f t="shared" si="613"/>
        <v>1.4611980264080322</v>
      </c>
      <c r="AF2145" s="18" t="str">
        <f t="shared" si="614"/>
        <v/>
      </c>
      <c r="AG2145" s="18">
        <f t="shared" si="615"/>
        <v>1</v>
      </c>
      <c r="AH2145" s="18" t="str">
        <f t="shared" si="616"/>
        <v/>
      </c>
      <c r="AI2145" s="19" t="str">
        <f t="shared" si="617"/>
        <v/>
      </c>
      <c r="AJ2145" s="19">
        <f t="shared" si="618"/>
        <v>1</v>
      </c>
      <c r="AK2145" s="19" t="str">
        <f t="shared" si="619"/>
        <v/>
      </c>
    </row>
    <row r="2146" spans="2:37" x14ac:dyDescent="0.15">
      <c r="B2146" s="51" t="str">
        <f>IFERROR(IF(AND(AF2146=1,AI2146=1),MAX($B$5:B2145)+1,""),"")</f>
        <v/>
      </c>
      <c r="C2146" s="51" t="str">
        <f>IFERROR(IF(AND(AG2146=1,AJ2146=1),MAX($C$5:C2145)+1,""),"")</f>
        <v/>
      </c>
      <c r="D2146" s="51" t="str">
        <f>IFERROR(IF(AND(AH2146=1,AK2146=1),MAX($D$5:D2145)+1,""),"")</f>
        <v/>
      </c>
      <c r="F2146" s="5" t="s">
        <v>4389</v>
      </c>
      <c r="G2146" s="5" t="s">
        <v>4390</v>
      </c>
      <c r="H2146" s="12">
        <f>IFERROR([1]!EM_S_STM07_IS(F2146,"9",$H$1,"1")/1000000,"")</f>
        <v>1715.6297105199999</v>
      </c>
      <c r="I2146" s="12">
        <f>IFERROR([1]!EM_S_STM07_IS(F2146,"9",$I$1,"1")/1000000,"")</f>
        <v>1824.65532257</v>
      </c>
      <c r="J2146" s="12">
        <f>IFERROR([1]!EM_S_STM07_IS(F2146,"9",$J$1,"1")/1000000,"")</f>
        <v>2232.7062582199997</v>
      </c>
      <c r="K2146" s="12">
        <f>IFERROR([1]!EM_S_STM07_IS(F2146,"9",$K$1,"1")/1000000,"")</f>
        <v>2860.49849726</v>
      </c>
      <c r="L2146" s="12">
        <f>IFERROR([1]!EM_S_STM07_IS(F2146,"9",$L$1,"1")/1000000,"")</f>
        <v>3450.74025768</v>
      </c>
      <c r="M2146" s="13">
        <f>IFERROR([1]!EM_S_STM07_IS(F2146,"9",$M$1,"1")/1000000,"")</f>
        <v>2815.5752073899998</v>
      </c>
      <c r="N2146" s="12">
        <f>IFERROR([1]!EM_S_STM07_IS(F2146,"61",$N$1,"1")/1000000,"")</f>
        <v>146.18573090999999</v>
      </c>
      <c r="O2146" s="12">
        <f>IFERROR([1]!EM_S_STM07_IS(F2146,"61",$O$1,"1")/1000000,"")</f>
        <v>83.3656778</v>
      </c>
      <c r="P2146" s="12">
        <f>IFERROR([1]!EM_S_STM07_IS(F2146,"61",$P$1,"1")/1000000,"")</f>
        <v>87.613938590000004</v>
      </c>
      <c r="Q2146" s="12">
        <f>IFERROR([1]!EM_S_STM07_IS(F2146,"61",$Q$1,"1")/1000000,"")</f>
        <v>90.912179800000004</v>
      </c>
      <c r="R2146" s="12">
        <f>IFERROR([1]!EM_S_STM07_IS(F2146,"61",$R$1,"1")/1000000,"")</f>
        <v>98.710173400000002</v>
      </c>
      <c r="S2146" s="12">
        <f>IFERROR([1]!EM_S_STM07_IS(F2146,"61",$S$1,"1")/1000000,"")</f>
        <v>78.165196440000003</v>
      </c>
      <c r="T2146" s="20">
        <f t="shared" si="602"/>
        <v>0.10415162198532757</v>
      </c>
      <c r="U2146" s="20">
        <f t="shared" si="603"/>
        <v>-0.11768901155843059</v>
      </c>
      <c r="V2146" s="14">
        <f t="shared" si="604"/>
        <v>6.3548451849178386E-2</v>
      </c>
      <c r="W2146" s="14">
        <f t="shared" si="605"/>
        <v>0.22363178985237936</v>
      </c>
      <c r="X2146" s="14">
        <f t="shared" si="606"/>
        <v>0.2811799522345142</v>
      </c>
      <c r="Y2146" s="14">
        <f t="shared" si="607"/>
        <v>0.20634227250438264</v>
      </c>
      <c r="Z2146" s="15">
        <f t="shared" si="608"/>
        <v>-0.18406631703918336</v>
      </c>
      <c r="AA2146" s="14">
        <f t="shared" si="609"/>
        <v>-0.42972766711872507</v>
      </c>
      <c r="AB2146" s="14">
        <f t="shared" si="610"/>
        <v>5.0959350443858603E-2</v>
      </c>
      <c r="AC2146" s="14">
        <f t="shared" si="611"/>
        <v>3.7645165404953634E-2</v>
      </c>
      <c r="AD2146" s="14">
        <f t="shared" si="612"/>
        <v>8.5775015153690085E-2</v>
      </c>
      <c r="AE2146" s="14">
        <f t="shared" si="613"/>
        <v>-0.20813434170302045</v>
      </c>
      <c r="AF2146" s="18" t="str">
        <f t="shared" si="614"/>
        <v/>
      </c>
      <c r="AG2146" s="18" t="str">
        <f t="shared" si="615"/>
        <v/>
      </c>
      <c r="AH2146" s="18" t="str">
        <f t="shared" si="616"/>
        <v/>
      </c>
      <c r="AI2146" s="19" t="str">
        <f t="shared" si="617"/>
        <v/>
      </c>
      <c r="AJ2146" s="19" t="str">
        <f t="shared" si="618"/>
        <v/>
      </c>
      <c r="AK2146" s="19" t="str">
        <f t="shared" si="619"/>
        <v/>
      </c>
    </row>
    <row r="2147" spans="2:37" x14ac:dyDescent="0.15">
      <c r="B2147" s="51" t="str">
        <f>IFERROR(IF(AND(AF2147=1,AI2147=1),MAX($B$5:B2146)+1,""),"")</f>
        <v/>
      </c>
      <c r="C2147" s="51" t="str">
        <f>IFERROR(IF(AND(AG2147=1,AJ2147=1),MAX($C$5:C2146)+1,""),"")</f>
        <v/>
      </c>
      <c r="D2147" s="51" t="str">
        <f>IFERROR(IF(AND(AH2147=1,AK2147=1),MAX($D$5:D2146)+1,""),"")</f>
        <v/>
      </c>
      <c r="F2147" s="5" t="s">
        <v>4391</v>
      </c>
      <c r="G2147" s="5" t="s">
        <v>4392</v>
      </c>
      <c r="H2147" s="12">
        <f>IFERROR([1]!EM_S_STM07_IS(F2147,"9",$H$1,"1")/1000000,"")</f>
        <v>2343.17735679</v>
      </c>
      <c r="I2147" s="12">
        <f>IFERROR([1]!EM_S_STM07_IS(F2147,"9",$I$1,"1")/1000000,"")</f>
        <v>2914.14723125</v>
      </c>
      <c r="J2147" s="12">
        <f>IFERROR([1]!EM_S_STM07_IS(F2147,"9",$J$1,"1")/1000000,"")</f>
        <v>3441.6365254000002</v>
      </c>
      <c r="K2147" s="12">
        <f>IFERROR([1]!EM_S_STM07_IS(F2147,"9",$K$1,"1")/1000000,"")</f>
        <v>3687.1115589000001</v>
      </c>
      <c r="L2147" s="12">
        <f>IFERROR([1]!EM_S_STM07_IS(F2147,"9",$L$1,"1")/1000000,"")</f>
        <v>3910.4875510100001</v>
      </c>
      <c r="M2147" s="13">
        <f>IFERROR([1]!EM_S_STM07_IS(F2147,"9",$M$1,"1")/1000000,"")</f>
        <v>3787.7631223200001</v>
      </c>
      <c r="N2147" s="12">
        <f>IFERROR([1]!EM_S_STM07_IS(F2147,"61",$N$1,"1")/1000000,"")</f>
        <v>215.68207993000001</v>
      </c>
      <c r="O2147" s="12">
        <f>IFERROR([1]!EM_S_STM07_IS(F2147,"61",$O$1,"1")/1000000,"")</f>
        <v>233.26619500999999</v>
      </c>
      <c r="P2147" s="12">
        <f>IFERROR([1]!EM_S_STM07_IS(F2147,"61",$P$1,"1")/1000000,"")</f>
        <v>502.33332820999999</v>
      </c>
      <c r="Q2147" s="12">
        <f>IFERROR([1]!EM_S_STM07_IS(F2147,"61",$Q$1,"1")/1000000,"")</f>
        <v>511.12945705999999</v>
      </c>
      <c r="R2147" s="12">
        <f>IFERROR([1]!EM_S_STM07_IS(F2147,"61",$R$1,"1")/1000000,"")</f>
        <v>539.66659009</v>
      </c>
      <c r="S2147" s="12">
        <f>IFERROR([1]!EM_S_STM07_IS(F2147,"61",$S$1,"1")/1000000,"")</f>
        <v>500.10743137999998</v>
      </c>
      <c r="T2147" s="20">
        <f t="shared" si="602"/>
        <v>0.10081801926668965</v>
      </c>
      <c r="U2147" s="20">
        <f t="shared" si="603"/>
        <v>0.18317735489521114</v>
      </c>
      <c r="V2147" s="14">
        <f t="shared" si="604"/>
        <v>0.24367334926887119</v>
      </c>
      <c r="W2147" s="14">
        <f t="shared" si="605"/>
        <v>0.1810098297345594</v>
      </c>
      <c r="X2147" s="14">
        <f t="shared" si="606"/>
        <v>7.1325089586986481E-2</v>
      </c>
      <c r="Y2147" s="14">
        <f t="shared" si="607"/>
        <v>6.0582922035763188E-2</v>
      </c>
      <c r="Z2147" s="15">
        <f t="shared" si="608"/>
        <v>-3.1383408613154321E-2</v>
      </c>
      <c r="AA2147" s="14">
        <f t="shared" si="609"/>
        <v>8.1527937257035582E-2</v>
      </c>
      <c r="AB2147" s="14">
        <f t="shared" si="610"/>
        <v>1.1534767529794243</v>
      </c>
      <c r="AC2147" s="14">
        <f t="shared" si="611"/>
        <v>1.7510542016680185E-2</v>
      </c>
      <c r="AD2147" s="14">
        <f t="shared" si="612"/>
        <v>5.5831517115340346E-2</v>
      </c>
      <c r="AE2147" s="14">
        <f t="shared" si="613"/>
        <v>-7.3302960450827154E-2</v>
      </c>
      <c r="AF2147" s="18" t="str">
        <f t="shared" si="614"/>
        <v/>
      </c>
      <c r="AG2147" s="18" t="str">
        <f t="shared" si="615"/>
        <v/>
      </c>
      <c r="AH2147" s="18" t="str">
        <f t="shared" si="616"/>
        <v/>
      </c>
      <c r="AI2147" s="19" t="str">
        <f t="shared" si="617"/>
        <v/>
      </c>
      <c r="AJ2147" s="19" t="str">
        <f t="shared" si="618"/>
        <v/>
      </c>
      <c r="AK2147" s="19" t="str">
        <f t="shared" si="619"/>
        <v/>
      </c>
    </row>
    <row r="2148" spans="2:37" x14ac:dyDescent="0.15">
      <c r="B2148" s="51" t="str">
        <f>IFERROR(IF(AND(AF2148=1,AI2148=1),MAX($B$5:B2147)+1,""),"")</f>
        <v/>
      </c>
      <c r="C2148" s="51" t="str">
        <f>IFERROR(IF(AND(AG2148=1,AJ2148=1),MAX($C$5:C2147)+1,""),"")</f>
        <v/>
      </c>
      <c r="D2148" s="51" t="str">
        <f>IFERROR(IF(AND(AH2148=1,AK2148=1),MAX($D$5:D2147)+1,""),"")</f>
        <v/>
      </c>
      <c r="F2148" s="5" t="s">
        <v>4393</v>
      </c>
      <c r="G2148" s="5" t="s">
        <v>4394</v>
      </c>
      <c r="H2148" s="12">
        <f>IFERROR([1]!EM_S_STM07_IS(F2148,"9",$H$1,"1")/1000000,"")</f>
        <v>811.88893452000002</v>
      </c>
      <c r="I2148" s="12">
        <f>IFERROR([1]!EM_S_STM07_IS(F2148,"9",$I$1,"1")/1000000,"")</f>
        <v>1391.4822996800001</v>
      </c>
      <c r="J2148" s="12">
        <f>IFERROR([1]!EM_S_STM07_IS(F2148,"9",$J$1,"1")/1000000,"")</f>
        <v>1021.0579626</v>
      </c>
      <c r="K2148" s="12">
        <f>IFERROR([1]!EM_S_STM07_IS(F2148,"9",$K$1,"1")/1000000,"")</f>
        <v>1178.0587139100001</v>
      </c>
      <c r="L2148" s="12">
        <f>IFERROR([1]!EM_S_STM07_IS(F2148,"9",$L$1,"1")/1000000,"")</f>
        <v>1222.2777498399998</v>
      </c>
      <c r="M2148" s="13">
        <f>IFERROR([1]!EM_S_STM07_IS(F2148,"9",$M$1,"1")/1000000,"")</f>
        <v>944.59760845000005</v>
      </c>
      <c r="N2148" s="12">
        <f>IFERROR([1]!EM_S_STM07_IS(F2148,"61",$N$1,"1")/1000000,"")</f>
        <v>65.044542100000001</v>
      </c>
      <c r="O2148" s="12">
        <f>IFERROR([1]!EM_S_STM07_IS(F2148,"61",$O$1,"1")/1000000,"")</f>
        <v>289.36862716000002</v>
      </c>
      <c r="P2148" s="12">
        <f>IFERROR([1]!EM_S_STM07_IS(F2148,"61",$P$1,"1")/1000000,"")</f>
        <v>69.195714170000002</v>
      </c>
      <c r="Q2148" s="12">
        <f>IFERROR([1]!EM_S_STM07_IS(F2148,"61",$Q$1,"1")/1000000,"")</f>
        <v>107.05242625</v>
      </c>
      <c r="R2148" s="12">
        <f>IFERROR([1]!EM_S_STM07_IS(F2148,"61",$R$1,"1")/1000000,"")</f>
        <v>105.32589228000001</v>
      </c>
      <c r="S2148" s="12">
        <f>IFERROR([1]!EM_S_STM07_IS(F2148,"61",$S$1,"1")/1000000,"")</f>
        <v>76.000030959999989</v>
      </c>
      <c r="T2148" s="20">
        <f t="shared" si="602"/>
        <v>3.074216879600522E-2</v>
      </c>
      <c r="U2148" s="20">
        <f t="shared" si="603"/>
        <v>3.1621967999589495E-2</v>
      </c>
      <c r="V2148" s="14">
        <f t="shared" si="604"/>
        <v>0.71388257742749472</v>
      </c>
      <c r="W2148" s="14">
        <f t="shared" si="605"/>
        <v>-0.26620844344565991</v>
      </c>
      <c r="X2148" s="14">
        <f t="shared" si="606"/>
        <v>0.15376281960547736</v>
      </c>
      <c r="Y2148" s="14">
        <f t="shared" si="607"/>
        <v>3.7535511097945146E-2</v>
      </c>
      <c r="Z2148" s="15">
        <f t="shared" si="608"/>
        <v>-0.22718252167017605</v>
      </c>
      <c r="AA2148" s="14">
        <f t="shared" si="609"/>
        <v>3.4487764509914203</v>
      </c>
      <c r="AB2148" s="14">
        <f t="shared" si="610"/>
        <v>-0.76087347529993377</v>
      </c>
      <c r="AC2148" s="14">
        <f t="shared" si="611"/>
        <v>0.54709619712853375</v>
      </c>
      <c r="AD2148" s="14">
        <f t="shared" si="612"/>
        <v>-1.6127929375164361E-2</v>
      </c>
      <c r="AE2148" s="14">
        <f t="shared" si="613"/>
        <v>-0.2784297449105837</v>
      </c>
      <c r="AF2148" s="18" t="str">
        <f t="shared" si="614"/>
        <v/>
      </c>
      <c r="AG2148" s="18" t="str">
        <f t="shared" si="615"/>
        <v/>
      </c>
      <c r="AH2148" s="18" t="str">
        <f t="shared" si="616"/>
        <v/>
      </c>
      <c r="AI2148" s="19" t="str">
        <f t="shared" si="617"/>
        <v/>
      </c>
      <c r="AJ2148" s="19" t="str">
        <f t="shared" si="618"/>
        <v/>
      </c>
      <c r="AK2148" s="19" t="str">
        <f t="shared" si="619"/>
        <v/>
      </c>
    </row>
    <row r="2149" spans="2:37" x14ac:dyDescent="0.15">
      <c r="B2149" s="51" t="str">
        <f>IFERROR(IF(AND(AF2149=1,AI2149=1),MAX($B$5:B2148)+1,""),"")</f>
        <v/>
      </c>
      <c r="C2149" s="51" t="str">
        <f>IFERROR(IF(AND(AG2149=1,AJ2149=1),MAX($C$5:C2148)+1,""),"")</f>
        <v/>
      </c>
      <c r="D2149" s="51" t="str">
        <f>IFERROR(IF(AND(AH2149=1,AK2149=1),MAX($D$5:D2148)+1,""),"")</f>
        <v/>
      </c>
      <c r="F2149" s="5" t="s">
        <v>4395</v>
      </c>
      <c r="G2149" s="5" t="s">
        <v>4396</v>
      </c>
      <c r="H2149" s="12">
        <f>IFERROR([1]!EM_S_STM07_IS(F2149,"9",$H$1,"1")/1000000,"")</f>
        <v>2097.8440836199998</v>
      </c>
      <c r="I2149" s="12">
        <f>IFERROR([1]!EM_S_STM07_IS(F2149,"9",$I$1,"1")/1000000,"")</f>
        <v>2111.6310017800001</v>
      </c>
      <c r="J2149" s="12">
        <f>IFERROR([1]!EM_S_STM07_IS(F2149,"9",$J$1,"1")/1000000,"")</f>
        <v>1713.3992031099999</v>
      </c>
      <c r="K2149" s="12">
        <f>IFERROR([1]!EM_S_STM07_IS(F2149,"9",$K$1,"1")/1000000,"")</f>
        <v>1628.2440053599998</v>
      </c>
      <c r="L2149" s="12">
        <f>IFERROR([1]!EM_S_STM07_IS(F2149,"9",$L$1,"1")/1000000,"")</f>
        <v>1489.02442817</v>
      </c>
      <c r="M2149" s="13">
        <f>IFERROR([1]!EM_S_STM07_IS(F2149,"9",$M$1,"1")/1000000,"")</f>
        <v>1311.5034078800002</v>
      </c>
      <c r="N2149" s="12">
        <f>IFERROR([1]!EM_S_STM07_IS(F2149,"61",$N$1,"1")/1000000,"")</f>
        <v>7.2100727300000003</v>
      </c>
      <c r="O2149" s="12">
        <f>IFERROR([1]!EM_S_STM07_IS(F2149,"61",$O$1,"1")/1000000,"")</f>
        <v>-55.447040100000002</v>
      </c>
      <c r="P2149" s="12">
        <f>IFERROR([1]!EM_S_STM07_IS(F2149,"61",$P$1,"1")/1000000,"")</f>
        <v>-477.16852398999998</v>
      </c>
      <c r="Q2149" s="12">
        <f>IFERROR([1]!EM_S_STM07_IS(F2149,"61",$Q$1,"1")/1000000,"")</f>
        <v>8.7930234399999989</v>
      </c>
      <c r="R2149" s="12">
        <f>IFERROR([1]!EM_S_STM07_IS(F2149,"61",$R$1,"1")/1000000,"")</f>
        <v>-179.17834443999999</v>
      </c>
      <c r="S2149" s="12">
        <f>IFERROR([1]!EM_S_STM07_IS(F2149,"61",$S$1,"1")/1000000,"")</f>
        <v>-331.75309673000004</v>
      </c>
      <c r="T2149" s="20">
        <f t="shared" si="602"/>
        <v>-8.9669186625255692E-2</v>
      </c>
      <c r="U2149" s="20">
        <f t="shared" si="603"/>
        <v>-3.1506763924759889</v>
      </c>
      <c r="V2149" s="14">
        <f t="shared" si="604"/>
        <v>6.5719460600760782E-3</v>
      </c>
      <c r="W2149" s="14">
        <f t="shared" si="605"/>
        <v>-0.18858967231221296</v>
      </c>
      <c r="X2149" s="14">
        <f t="shared" si="606"/>
        <v>-4.969956656652718E-2</v>
      </c>
      <c r="Y2149" s="14">
        <f t="shared" si="607"/>
        <v>-8.5502895592862227E-2</v>
      </c>
      <c r="Z2149" s="15">
        <f t="shared" si="608"/>
        <v>-0.11921968298946702</v>
      </c>
      <c r="AA2149" s="14">
        <f t="shared" si="609"/>
        <v>-8.6902192497023538</v>
      </c>
      <c r="AB2149" s="14">
        <f t="shared" si="610"/>
        <v>-7.6058430374176096</v>
      </c>
      <c r="AC2149" s="14">
        <f t="shared" si="611"/>
        <v>1.0184275009727681</v>
      </c>
      <c r="AD2149" s="14">
        <f t="shared" si="612"/>
        <v>-21.377330466891149</v>
      </c>
      <c r="AE2149" s="14">
        <f t="shared" si="613"/>
        <v>-0.85152451188704636</v>
      </c>
      <c r="AF2149" s="18" t="str">
        <f t="shared" si="614"/>
        <v/>
      </c>
      <c r="AG2149" s="18" t="str">
        <f t="shared" si="615"/>
        <v/>
      </c>
      <c r="AH2149" s="18" t="str">
        <f t="shared" si="616"/>
        <v/>
      </c>
      <c r="AI2149" s="19" t="str">
        <f t="shared" si="617"/>
        <v/>
      </c>
      <c r="AJ2149" s="19" t="str">
        <f t="shared" si="618"/>
        <v/>
      </c>
      <c r="AK2149" s="19" t="str">
        <f t="shared" si="619"/>
        <v/>
      </c>
    </row>
    <row r="2150" spans="2:37" x14ac:dyDescent="0.15">
      <c r="B2150" s="51" t="str">
        <f>IFERROR(IF(AND(AF2150=1,AI2150=1),MAX($B$5:B2149)+1,""),"")</f>
        <v/>
      </c>
      <c r="C2150" s="51" t="str">
        <f>IFERROR(IF(AND(AG2150=1,AJ2150=1),MAX($C$5:C2149)+1,""),"")</f>
        <v/>
      </c>
      <c r="D2150" s="51" t="str">
        <f>IFERROR(IF(AND(AH2150=1,AK2150=1),MAX($D$5:D2149)+1,""),"")</f>
        <v/>
      </c>
      <c r="F2150" s="5" t="s">
        <v>4397</v>
      </c>
      <c r="G2150" s="5" t="s">
        <v>4398</v>
      </c>
      <c r="H2150" s="12">
        <f>IFERROR([1]!EM_S_STM07_IS(F2150,"9",$H$1,"1")/1000000,"")</f>
        <v>17116.177414999998</v>
      </c>
      <c r="I2150" s="12">
        <f>IFERROR([1]!EM_S_STM07_IS(F2150,"9",$I$1,"1")/1000000,"")</f>
        <v>19129.251012000001</v>
      </c>
      <c r="J2150" s="12">
        <f>IFERROR([1]!EM_S_STM07_IS(F2150,"9",$J$1,"1")/1000000,"")</f>
        <v>18255.152096000002</v>
      </c>
      <c r="K2150" s="12">
        <f>IFERROR([1]!EM_S_STM07_IS(F2150,"9",$K$1,"1")/1000000,"")</f>
        <v>23201.555799999998</v>
      </c>
      <c r="L2150" s="12">
        <f>IFERROR([1]!EM_S_STM07_IS(F2150,"9",$L$1,"1")/1000000,"")</f>
        <v>25069.421487</v>
      </c>
      <c r="M2150" s="13">
        <f>IFERROR([1]!EM_S_STM07_IS(F2150,"9",$M$1,"1")/1000000,"")</f>
        <v>23272.394677</v>
      </c>
      <c r="N2150" s="12">
        <f>IFERROR([1]!EM_S_STM07_IS(F2150,"61",$N$1,"1")/1000000,"")</f>
        <v>-694.83798400000001</v>
      </c>
      <c r="O2150" s="12">
        <f>IFERROR([1]!EM_S_STM07_IS(F2150,"61",$O$1,"1")/1000000,"")</f>
        <v>30.294335</v>
      </c>
      <c r="P2150" s="12">
        <f>IFERROR([1]!EM_S_STM07_IS(F2150,"61",$P$1,"1")/1000000,"")</f>
        <v>-1043.665841</v>
      </c>
      <c r="Q2150" s="12">
        <f>IFERROR([1]!EM_S_STM07_IS(F2150,"61",$Q$1,"1")/1000000,"")</f>
        <v>139.83632</v>
      </c>
      <c r="R2150" s="12">
        <f>IFERROR([1]!EM_S_STM07_IS(F2150,"61",$R$1,"1")/1000000,"")</f>
        <v>199.38698600000001</v>
      </c>
      <c r="S2150" s="12">
        <f>IFERROR([1]!EM_S_STM07_IS(F2150,"61",$S$1,"1")/1000000,"")</f>
        <v>212.411967</v>
      </c>
      <c r="T2150" s="20">
        <f t="shared" si="602"/>
        <v>6.3376011235753316E-2</v>
      </c>
      <c r="U2150" s="20" t="str">
        <f t="shared" si="603"/>
        <v/>
      </c>
      <c r="V2150" s="14">
        <f t="shared" si="604"/>
        <v>0.11761233528905919</v>
      </c>
      <c r="W2150" s="14">
        <f t="shared" si="605"/>
        <v>-4.5694361763127404E-2</v>
      </c>
      <c r="X2150" s="14">
        <f t="shared" si="606"/>
        <v>0.27095932578309406</v>
      </c>
      <c r="Y2150" s="14">
        <f t="shared" si="607"/>
        <v>8.0506053262169669E-2</v>
      </c>
      <c r="Z2150" s="15">
        <f t="shared" si="608"/>
        <v>-7.1682021499054768E-2</v>
      </c>
      <c r="AA2150" s="14">
        <f t="shared" si="609"/>
        <v>1.043599134902792</v>
      </c>
      <c r="AB2150" s="14">
        <f t="shared" si="610"/>
        <v>-35.450858254521847</v>
      </c>
      <c r="AC2150" s="14">
        <f t="shared" si="611"/>
        <v>1.1339857208184703</v>
      </c>
      <c r="AD2150" s="14">
        <f t="shared" si="612"/>
        <v>0.42585979093271337</v>
      </c>
      <c r="AE2150" s="14">
        <f t="shared" si="613"/>
        <v>6.5325131099579367E-2</v>
      </c>
      <c r="AF2150" s="18" t="str">
        <f t="shared" si="614"/>
        <v/>
      </c>
      <c r="AG2150" s="18" t="str">
        <f t="shared" si="615"/>
        <v/>
      </c>
      <c r="AH2150" s="18" t="str">
        <f t="shared" si="616"/>
        <v/>
      </c>
      <c r="AI2150" s="19" t="str">
        <f t="shared" si="617"/>
        <v/>
      </c>
      <c r="AJ2150" s="19" t="str">
        <f t="shared" si="618"/>
        <v/>
      </c>
      <c r="AK2150" s="19" t="str">
        <f t="shared" si="619"/>
        <v/>
      </c>
    </row>
    <row r="2151" spans="2:37" x14ac:dyDescent="0.15">
      <c r="B2151" s="51" t="str">
        <f>IFERROR(IF(AND(AF2151=1,AI2151=1),MAX($B$5:B2150)+1,""),"")</f>
        <v/>
      </c>
      <c r="C2151" s="51" t="str">
        <f>IFERROR(IF(AND(AG2151=1,AJ2151=1),MAX($C$5:C2150)+1,""),"")</f>
        <v/>
      </c>
      <c r="D2151" s="51" t="str">
        <f>IFERROR(IF(AND(AH2151=1,AK2151=1),MAX($D$5:D2150)+1,""),"")</f>
        <v/>
      </c>
      <c r="F2151" s="5" t="s">
        <v>4399</v>
      </c>
      <c r="G2151" s="5" t="s">
        <v>4400</v>
      </c>
      <c r="H2151" s="12">
        <f>IFERROR([1]!EM_S_STM07_IS(F2151,"9",$H$1,"1")/1000000,"")</f>
        <v>506.03106671</v>
      </c>
      <c r="I2151" s="12">
        <f>IFERROR([1]!EM_S_STM07_IS(F2151,"9",$I$1,"1")/1000000,"")</f>
        <v>317.65955750000001</v>
      </c>
      <c r="J2151" s="12">
        <f>IFERROR([1]!EM_S_STM07_IS(F2151,"9",$J$1,"1")/1000000,"")</f>
        <v>473.11605591</v>
      </c>
      <c r="K2151" s="12">
        <f>IFERROR([1]!EM_S_STM07_IS(F2151,"9",$K$1,"1")/1000000,"")</f>
        <v>744.83985701999995</v>
      </c>
      <c r="L2151" s="12">
        <f>IFERROR([1]!EM_S_STM07_IS(F2151,"9",$L$1,"1")/1000000,"")</f>
        <v>773.02681615999995</v>
      </c>
      <c r="M2151" s="13">
        <f>IFERROR([1]!EM_S_STM07_IS(F2151,"9",$M$1,"1")/1000000,"")</f>
        <v>564.42572051000002</v>
      </c>
      <c r="N2151" s="12">
        <f>IFERROR([1]!EM_S_STM07_IS(F2151,"61",$N$1,"1")/1000000,"")</f>
        <v>39.753625590000006</v>
      </c>
      <c r="O2151" s="12">
        <f>IFERROR([1]!EM_S_STM07_IS(F2151,"61",$O$1,"1")/1000000,"")</f>
        <v>4.2489725499999995</v>
      </c>
      <c r="P2151" s="12">
        <f>IFERROR([1]!EM_S_STM07_IS(F2151,"61",$P$1,"1")/1000000,"")</f>
        <v>4.3843898600000006</v>
      </c>
      <c r="Q2151" s="12">
        <f>IFERROR([1]!EM_S_STM07_IS(F2151,"61",$Q$1,"1")/1000000,"")</f>
        <v>74.849770069999991</v>
      </c>
      <c r="R2151" s="12">
        <f>IFERROR([1]!EM_S_STM07_IS(F2151,"61",$R$1,"1")/1000000,"")</f>
        <v>6.0376343600000002</v>
      </c>
      <c r="S2151" s="12">
        <f>IFERROR([1]!EM_S_STM07_IS(F2151,"61",$S$1,"1")/1000000,"")</f>
        <v>-57.10985814</v>
      </c>
      <c r="T2151" s="20">
        <f t="shared" si="602"/>
        <v>2.2082431178832129E-2</v>
      </c>
      <c r="U2151" s="20">
        <f t="shared" si="603"/>
        <v>-2.0751445744405497</v>
      </c>
      <c r="V2151" s="14">
        <f t="shared" si="604"/>
        <v>-0.37225285481919496</v>
      </c>
      <c r="W2151" s="14">
        <f t="shared" si="605"/>
        <v>0.4893808315841402</v>
      </c>
      <c r="X2151" s="14">
        <f t="shared" si="606"/>
        <v>0.57432800623804969</v>
      </c>
      <c r="Y2151" s="14">
        <f t="shared" si="607"/>
        <v>3.7842979097241221E-2</v>
      </c>
      <c r="Z2151" s="15">
        <f t="shared" si="608"/>
        <v>-0.26984975331932598</v>
      </c>
      <c r="AA2151" s="14">
        <f t="shared" si="609"/>
        <v>-0.89311735755068278</v>
      </c>
      <c r="AB2151" s="14">
        <f t="shared" si="610"/>
        <v>3.1870601282185537E-2</v>
      </c>
      <c r="AC2151" s="14">
        <f t="shared" si="611"/>
        <v>16.071878290951066</v>
      </c>
      <c r="AD2151" s="14">
        <f t="shared" si="612"/>
        <v>-0.91933663450998493</v>
      </c>
      <c r="AE2151" s="14">
        <f t="shared" si="613"/>
        <v>-10.458979251602113</v>
      </c>
      <c r="AF2151" s="18" t="str">
        <f t="shared" si="614"/>
        <v/>
      </c>
      <c r="AG2151" s="18" t="str">
        <f t="shared" si="615"/>
        <v/>
      </c>
      <c r="AH2151" s="18" t="str">
        <f t="shared" si="616"/>
        <v/>
      </c>
      <c r="AI2151" s="19" t="str">
        <f t="shared" si="617"/>
        <v/>
      </c>
      <c r="AJ2151" s="19" t="str">
        <f t="shared" si="618"/>
        <v/>
      </c>
      <c r="AK2151" s="19" t="str">
        <f t="shared" si="619"/>
        <v/>
      </c>
    </row>
    <row r="2152" spans="2:37" x14ac:dyDescent="0.15">
      <c r="B2152" s="51" t="str">
        <f>IFERROR(IF(AND(AF2152=1,AI2152=1),MAX($B$5:B2151)+1,""),"")</f>
        <v/>
      </c>
      <c r="C2152" s="51" t="str">
        <f>IFERROR(IF(AND(AG2152=1,AJ2152=1),MAX($C$5:C2151)+1,""),"")</f>
        <v/>
      </c>
      <c r="D2152" s="51" t="str">
        <f>IFERROR(IF(AND(AH2152=1,AK2152=1),MAX($D$5:D2151)+1,""),"")</f>
        <v/>
      </c>
      <c r="F2152" s="5" t="s">
        <v>4401</v>
      </c>
      <c r="G2152" s="5" t="s">
        <v>4402</v>
      </c>
      <c r="H2152" s="12">
        <f>IFERROR([1]!EM_S_STM07_IS(F2152,"9",$H$1,"1")/1000000,"")</f>
        <v>1986.22615546</v>
      </c>
      <c r="I2152" s="12">
        <f>IFERROR([1]!EM_S_STM07_IS(F2152,"9",$I$1,"1")/1000000,"")</f>
        <v>3253.9561435300002</v>
      </c>
      <c r="J2152" s="12">
        <f>IFERROR([1]!EM_S_STM07_IS(F2152,"9",$J$1,"1")/1000000,"")</f>
        <v>3213.1434853999999</v>
      </c>
      <c r="K2152" s="12">
        <f>IFERROR([1]!EM_S_STM07_IS(F2152,"9",$K$1,"1")/1000000,"")</f>
        <v>1749.4365958800001</v>
      </c>
      <c r="L2152" s="12">
        <f>IFERROR([1]!EM_S_STM07_IS(F2152,"9",$L$1,"1")/1000000,"")</f>
        <v>3181.0373561900001</v>
      </c>
      <c r="M2152" s="13">
        <f>IFERROR([1]!EM_S_STM07_IS(F2152,"9",$M$1,"1")/1000000,"")</f>
        <v>3802.1762743899999</v>
      </c>
      <c r="N2152" s="12">
        <f>IFERROR([1]!EM_S_STM07_IS(F2152,"61",$N$1,"1")/1000000,"")</f>
        <v>226.18493287000001</v>
      </c>
      <c r="O2152" s="12">
        <f>IFERROR([1]!EM_S_STM07_IS(F2152,"61",$O$1,"1")/1000000,"")</f>
        <v>267.88890891</v>
      </c>
      <c r="P2152" s="12">
        <f>IFERROR([1]!EM_S_STM07_IS(F2152,"61",$P$1,"1")/1000000,"")</f>
        <v>260.21956087000001</v>
      </c>
      <c r="Q2152" s="12">
        <f>IFERROR([1]!EM_S_STM07_IS(F2152,"61",$Q$1,"1")/1000000,"")</f>
        <v>143.70444304</v>
      </c>
      <c r="R2152" s="12">
        <f>IFERROR([1]!EM_S_STM07_IS(F2152,"61",$R$1,"1")/1000000,"")</f>
        <v>168.36317880999999</v>
      </c>
      <c r="S2152" s="12">
        <f>IFERROR([1]!EM_S_STM07_IS(F2152,"61",$S$1,"1")/1000000,"")</f>
        <v>4.4948080999999993</v>
      </c>
      <c r="T2152" s="20">
        <f t="shared" si="602"/>
        <v>0.13867742399802929</v>
      </c>
      <c r="U2152" s="20">
        <f t="shared" si="603"/>
        <v>-0.54328056084545051</v>
      </c>
      <c r="V2152" s="14">
        <f t="shared" si="604"/>
        <v>0.63826064548847927</v>
      </c>
      <c r="W2152" s="14">
        <f t="shared" si="605"/>
        <v>-1.2542473324709699E-2</v>
      </c>
      <c r="X2152" s="14">
        <f t="shared" si="606"/>
        <v>-0.45553735653911664</v>
      </c>
      <c r="Y2152" s="14">
        <f t="shared" si="607"/>
        <v>0.81832103185761773</v>
      </c>
      <c r="Z2152" s="15">
        <f t="shared" si="608"/>
        <v>0.19526300657592774</v>
      </c>
      <c r="AA2152" s="14">
        <f t="shared" si="609"/>
        <v>0.18437999167685223</v>
      </c>
      <c r="AB2152" s="14">
        <f t="shared" si="610"/>
        <v>-2.862883749538352E-2</v>
      </c>
      <c r="AC2152" s="14">
        <f t="shared" si="611"/>
        <v>-0.44775695355280537</v>
      </c>
      <c r="AD2152" s="14">
        <f t="shared" si="612"/>
        <v>0.17159341248159082</v>
      </c>
      <c r="AE2152" s="14">
        <f t="shared" si="613"/>
        <v>-0.97330290309455103</v>
      </c>
      <c r="AF2152" s="18" t="str">
        <f t="shared" si="614"/>
        <v/>
      </c>
      <c r="AG2152" s="18" t="str">
        <f t="shared" si="615"/>
        <v/>
      </c>
      <c r="AH2152" s="18" t="str">
        <f t="shared" si="616"/>
        <v/>
      </c>
      <c r="AI2152" s="19" t="str">
        <f t="shared" si="617"/>
        <v/>
      </c>
      <c r="AJ2152" s="19" t="str">
        <f t="shared" si="618"/>
        <v/>
      </c>
      <c r="AK2152" s="19" t="str">
        <f t="shared" si="619"/>
        <v/>
      </c>
    </row>
    <row r="2153" spans="2:37" x14ac:dyDescent="0.15">
      <c r="B2153" s="51">
        <f>IFERROR(IF(AND(AF2153=1,AI2153=1),MAX($B$5:B2152)+1,""),"")</f>
        <v>177</v>
      </c>
      <c r="C2153" s="51" t="str">
        <f>IFERROR(IF(AND(AG2153=1,AJ2153=1),MAX($C$5:C2152)+1,""),"")</f>
        <v/>
      </c>
      <c r="D2153" s="51" t="str">
        <f>IFERROR(IF(AND(AH2153=1,AK2153=1),MAX($D$5:D2152)+1,""),"")</f>
        <v/>
      </c>
      <c r="F2153" s="5" t="s">
        <v>4403</v>
      </c>
      <c r="G2153" s="5" t="s">
        <v>4404</v>
      </c>
      <c r="H2153" s="12">
        <f>IFERROR([1]!EM_S_STM07_IS(F2153,"9",$H$1,"1")/1000000,"")</f>
        <v>595.30859896000004</v>
      </c>
      <c r="I2153" s="12">
        <f>IFERROR([1]!EM_S_STM07_IS(F2153,"9",$I$1,"1")/1000000,"")</f>
        <v>747.69808221000005</v>
      </c>
      <c r="J2153" s="12">
        <f>IFERROR([1]!EM_S_STM07_IS(F2153,"9",$J$1,"1")/1000000,"")</f>
        <v>885.2679575599999</v>
      </c>
      <c r="K2153" s="12">
        <f>IFERROR([1]!EM_S_STM07_IS(F2153,"9",$K$1,"1")/1000000,"")</f>
        <v>1001.4494098099999</v>
      </c>
      <c r="L2153" s="12">
        <f>IFERROR([1]!EM_S_STM07_IS(F2153,"9",$L$1,"1")/1000000,"")</f>
        <v>2435.2959057899998</v>
      </c>
      <c r="M2153" s="13">
        <f>IFERROR([1]!EM_S_STM07_IS(F2153,"9",$M$1,"1")/1000000,"")</f>
        <v>3356.9672160999999</v>
      </c>
      <c r="N2153" s="12">
        <f>IFERROR([1]!EM_S_STM07_IS(F2153,"61",$N$1,"1")/1000000,"")</f>
        <v>558.15292250999994</v>
      </c>
      <c r="O2153" s="12">
        <f>IFERROR([1]!EM_S_STM07_IS(F2153,"61",$O$1,"1")/1000000,"")</f>
        <v>150.08026572</v>
      </c>
      <c r="P2153" s="12">
        <f>IFERROR([1]!EM_S_STM07_IS(F2153,"61",$P$1,"1")/1000000,"")</f>
        <v>190.25708533000002</v>
      </c>
      <c r="Q2153" s="12">
        <f>IFERROR([1]!EM_S_STM07_IS(F2153,"61",$Q$1,"1")/1000000,"")</f>
        <v>233.87812782</v>
      </c>
      <c r="R2153" s="12">
        <f>IFERROR([1]!EM_S_STM07_IS(F2153,"61",$R$1,"1")/1000000,"")</f>
        <v>308.71204265</v>
      </c>
      <c r="S2153" s="12">
        <f>IFERROR([1]!EM_S_STM07_IS(F2153,"61",$S$1,"1")/1000000,"")</f>
        <v>402.90179675999997</v>
      </c>
      <c r="T2153" s="20">
        <f t="shared" si="602"/>
        <v>0.41332157541433179</v>
      </c>
      <c r="U2153" s="20">
        <f t="shared" si="603"/>
        <v>-6.3108712685799428E-2</v>
      </c>
      <c r="V2153" s="14">
        <f t="shared" si="604"/>
        <v>0.25598401151305955</v>
      </c>
      <c r="W2153" s="14">
        <f t="shared" si="605"/>
        <v>0.1839912106546793</v>
      </c>
      <c r="X2153" s="14">
        <f t="shared" si="606"/>
        <v>0.13123874105894734</v>
      </c>
      <c r="Y2153" s="14">
        <f t="shared" si="607"/>
        <v>1.4317712726517424</v>
      </c>
      <c r="Z2153" s="15">
        <f t="shared" si="608"/>
        <v>0.37846378672862496</v>
      </c>
      <c r="AA2153" s="14">
        <f t="shared" si="609"/>
        <v>-0.73111264016124333</v>
      </c>
      <c r="AB2153" s="14">
        <f t="shared" si="610"/>
        <v>0.26770221532627508</v>
      </c>
      <c r="AC2153" s="14">
        <f t="shared" si="611"/>
        <v>0.22927420765612741</v>
      </c>
      <c r="AD2153" s="14">
        <f t="shared" si="612"/>
        <v>0.31996970185939977</v>
      </c>
      <c r="AE2153" s="14">
        <f t="shared" si="613"/>
        <v>0.30510553881044061</v>
      </c>
      <c r="AF2153" s="18">
        <f t="shared" si="614"/>
        <v>1</v>
      </c>
      <c r="AG2153" s="18" t="str">
        <f t="shared" si="615"/>
        <v/>
      </c>
      <c r="AH2153" s="18" t="str">
        <f t="shared" si="616"/>
        <v/>
      </c>
      <c r="AI2153" s="19">
        <f t="shared" si="617"/>
        <v>1</v>
      </c>
      <c r="AJ2153" s="19" t="str">
        <f t="shared" si="618"/>
        <v/>
      </c>
      <c r="AK2153" s="19" t="str">
        <f t="shared" si="619"/>
        <v/>
      </c>
    </row>
    <row r="2154" spans="2:37" x14ac:dyDescent="0.15">
      <c r="B2154" s="51" t="str">
        <f>IFERROR(IF(AND(AF2154=1,AI2154=1),MAX($B$5:B2153)+1,""),"")</f>
        <v/>
      </c>
      <c r="C2154" s="51" t="str">
        <f>IFERROR(IF(AND(AG2154=1,AJ2154=1),MAX($C$5:C2153)+1,""),"")</f>
        <v/>
      </c>
      <c r="D2154" s="51" t="str">
        <f>IFERROR(IF(AND(AH2154=1,AK2154=1),MAX($D$5:D2153)+1,""),"")</f>
        <v/>
      </c>
      <c r="F2154" s="5" t="s">
        <v>4405</v>
      </c>
      <c r="G2154" s="5" t="s">
        <v>4406</v>
      </c>
      <c r="H2154" s="12">
        <f>IFERROR([1]!EM_S_STM07_IS(F2154,"9",$H$1,"1")/1000000,"")</f>
        <v>5875.1129506999996</v>
      </c>
      <c r="I2154" s="12">
        <f>IFERROR([1]!EM_S_STM07_IS(F2154,"9",$I$1,"1")/1000000,"")</f>
        <v>5992.5509978800001</v>
      </c>
      <c r="J2154" s="12">
        <f>IFERROR([1]!EM_S_STM07_IS(F2154,"9",$J$1,"1")/1000000,"")</f>
        <v>4547.3324276899993</v>
      </c>
      <c r="K2154" s="12">
        <f>IFERROR([1]!EM_S_STM07_IS(F2154,"9",$K$1,"1")/1000000,"")</f>
        <v>7017.1255426899997</v>
      </c>
      <c r="L2154" s="12">
        <f>IFERROR([1]!EM_S_STM07_IS(F2154,"9",$L$1,"1")/1000000,"")</f>
        <v>7104.3020254799994</v>
      </c>
      <c r="M2154" s="13">
        <f>IFERROR([1]!EM_S_STM07_IS(F2154,"9",$M$1,"1")/1000000,"")</f>
        <v>8342.3391362900002</v>
      </c>
      <c r="N2154" s="12">
        <f>IFERROR([1]!EM_S_STM07_IS(F2154,"61",$N$1,"1")/1000000,"")</f>
        <v>751.80593510000006</v>
      </c>
      <c r="O2154" s="12">
        <f>IFERROR([1]!EM_S_STM07_IS(F2154,"61",$O$1,"1")/1000000,"")</f>
        <v>770.05324396000003</v>
      </c>
      <c r="P2154" s="12">
        <f>IFERROR([1]!EM_S_STM07_IS(F2154,"61",$P$1,"1")/1000000,"")</f>
        <v>545.82358736000003</v>
      </c>
      <c r="Q2154" s="12">
        <f>IFERROR([1]!EM_S_STM07_IS(F2154,"61",$Q$1,"1")/1000000,"")</f>
        <v>538.3377402000001</v>
      </c>
      <c r="R2154" s="12">
        <f>IFERROR([1]!EM_S_STM07_IS(F2154,"61",$R$1,"1")/1000000,"")</f>
        <v>646.70208805999994</v>
      </c>
      <c r="S2154" s="12">
        <f>IFERROR([1]!EM_S_STM07_IS(F2154,"61",$S$1,"1")/1000000,"")</f>
        <v>708.01418677999993</v>
      </c>
      <c r="T2154" s="20">
        <f t="shared" si="602"/>
        <v>7.2640829444756694E-2</v>
      </c>
      <c r="U2154" s="20">
        <f t="shared" si="603"/>
        <v>-1.1931072370152451E-2</v>
      </c>
      <c r="V2154" s="14">
        <f t="shared" si="604"/>
        <v>1.9989070536253796E-2</v>
      </c>
      <c r="W2154" s="14">
        <f t="shared" si="605"/>
        <v>-0.24116917331221366</v>
      </c>
      <c r="X2154" s="14">
        <f t="shared" si="606"/>
        <v>0.54313009973951498</v>
      </c>
      <c r="Y2154" s="14">
        <f t="shared" si="607"/>
        <v>1.2423389357885247E-2</v>
      </c>
      <c r="Z2154" s="15">
        <f t="shared" si="608"/>
        <v>0.17426583306420637</v>
      </c>
      <c r="AA2154" s="14">
        <f t="shared" si="609"/>
        <v>2.4271301951843256E-2</v>
      </c>
      <c r="AB2154" s="14">
        <f t="shared" si="610"/>
        <v>-0.29118721122048474</v>
      </c>
      <c r="AC2154" s="14">
        <f t="shared" si="611"/>
        <v>-1.3714774028375978E-2</v>
      </c>
      <c r="AD2154" s="14">
        <f t="shared" si="612"/>
        <v>0.20129435439495835</v>
      </c>
      <c r="AE2154" s="14">
        <f t="shared" si="613"/>
        <v>9.4807330689044511E-2</v>
      </c>
      <c r="AF2154" s="18" t="str">
        <f t="shared" si="614"/>
        <v/>
      </c>
      <c r="AG2154" s="18" t="str">
        <f t="shared" si="615"/>
        <v/>
      </c>
      <c r="AH2154" s="18" t="str">
        <f t="shared" si="616"/>
        <v/>
      </c>
      <c r="AI2154" s="19" t="str">
        <f t="shared" si="617"/>
        <v/>
      </c>
      <c r="AJ2154" s="19" t="str">
        <f t="shared" si="618"/>
        <v/>
      </c>
      <c r="AK2154" s="19" t="str">
        <f t="shared" si="619"/>
        <v/>
      </c>
    </row>
    <row r="2155" spans="2:37" x14ac:dyDescent="0.15">
      <c r="B2155" s="51" t="str">
        <f>IFERROR(IF(AND(AF2155=1,AI2155=1),MAX($B$5:B2154)+1,""),"")</f>
        <v/>
      </c>
      <c r="C2155" s="51" t="str">
        <f>IFERROR(IF(AND(AG2155=1,AJ2155=1),MAX($C$5:C2154)+1,""),"")</f>
        <v/>
      </c>
      <c r="D2155" s="51" t="str">
        <f>IFERROR(IF(AND(AH2155=1,AK2155=1),MAX($D$5:D2154)+1,""),"")</f>
        <v/>
      </c>
      <c r="F2155" s="5" t="s">
        <v>4407</v>
      </c>
      <c r="G2155" s="5" t="s">
        <v>4408</v>
      </c>
      <c r="H2155" s="12">
        <f>IFERROR([1]!EM_S_STM07_IS(F2155,"9",$H$1,"1")/1000000,"")</f>
        <v>1130.87353059</v>
      </c>
      <c r="I2155" s="12">
        <f>IFERROR([1]!EM_S_STM07_IS(F2155,"9",$I$1,"1")/1000000,"")</f>
        <v>1319.4956390799998</v>
      </c>
      <c r="J2155" s="12">
        <f>IFERROR([1]!EM_S_STM07_IS(F2155,"9",$J$1,"1")/1000000,"")</f>
        <v>1640.25534229</v>
      </c>
      <c r="K2155" s="12">
        <f>IFERROR([1]!EM_S_STM07_IS(F2155,"9",$K$1,"1")/1000000,"")</f>
        <v>1745.37244029</v>
      </c>
      <c r="L2155" s="12">
        <f>IFERROR([1]!EM_S_STM07_IS(F2155,"9",$L$1,"1")/1000000,"")</f>
        <v>1415.8273755</v>
      </c>
      <c r="M2155" s="13">
        <f>IFERROR([1]!EM_S_STM07_IS(F2155,"9",$M$1,"1")/1000000,"")</f>
        <v>2086.9691823200001</v>
      </c>
      <c r="N2155" s="12">
        <f>IFERROR([1]!EM_S_STM07_IS(F2155,"61",$N$1,"1")/1000000,"")</f>
        <v>74.621792909999996</v>
      </c>
      <c r="O2155" s="12">
        <f>IFERROR([1]!EM_S_STM07_IS(F2155,"61",$O$1,"1")/1000000,"")</f>
        <v>83.695823300000001</v>
      </c>
      <c r="P2155" s="12">
        <f>IFERROR([1]!EM_S_STM07_IS(F2155,"61",$P$1,"1")/1000000,"")</f>
        <v>-42.283538499999999</v>
      </c>
      <c r="Q2155" s="12">
        <f>IFERROR([1]!EM_S_STM07_IS(F2155,"61",$Q$1,"1")/1000000,"")</f>
        <v>4.8718983700000003</v>
      </c>
      <c r="R2155" s="12">
        <f>IFERROR([1]!EM_S_STM07_IS(F2155,"61",$R$1,"1")/1000000,"")</f>
        <v>63.705168899999997</v>
      </c>
      <c r="S2155" s="12">
        <f>IFERROR([1]!EM_S_STM07_IS(F2155,"61",$S$1,"1")/1000000,"")</f>
        <v>146.26745636999999</v>
      </c>
      <c r="T2155" s="20">
        <f t="shared" si="602"/>
        <v>0.13036941846843075</v>
      </c>
      <c r="U2155" s="20">
        <f t="shared" si="603"/>
        <v>0.14408003230022626</v>
      </c>
      <c r="V2155" s="14">
        <f t="shared" si="604"/>
        <v>0.16679328270385091</v>
      </c>
      <c r="W2155" s="14">
        <f t="shared" si="605"/>
        <v>0.24309265882352254</v>
      </c>
      <c r="X2155" s="14">
        <f t="shared" si="606"/>
        <v>6.4085813525376747E-2</v>
      </c>
      <c r="Y2155" s="14">
        <f t="shared" si="607"/>
        <v>-0.18881074158318029</v>
      </c>
      <c r="Z2155" s="15">
        <f t="shared" si="608"/>
        <v>0.47402799128882928</v>
      </c>
      <c r="AA2155" s="14">
        <f t="shared" si="609"/>
        <v>0.1216002730052872</v>
      </c>
      <c r="AB2155" s="14">
        <f t="shared" si="610"/>
        <v>-1.5052048815917436</v>
      </c>
      <c r="AC2155" s="14">
        <f t="shared" si="611"/>
        <v>1.1152197413657801</v>
      </c>
      <c r="AD2155" s="14">
        <f t="shared" si="612"/>
        <v>12.07604635028542</v>
      </c>
      <c r="AE2155" s="14">
        <f t="shared" si="613"/>
        <v>1.2960060995929641</v>
      </c>
      <c r="AF2155" s="18" t="str">
        <f t="shared" si="614"/>
        <v/>
      </c>
      <c r="AG2155" s="18" t="str">
        <f t="shared" si="615"/>
        <v/>
      </c>
      <c r="AH2155" s="18" t="str">
        <f t="shared" si="616"/>
        <v/>
      </c>
      <c r="AI2155" s="19" t="str">
        <f t="shared" si="617"/>
        <v/>
      </c>
      <c r="AJ2155" s="19" t="str">
        <f t="shared" si="618"/>
        <v/>
      </c>
      <c r="AK2155" s="19" t="str">
        <f t="shared" si="619"/>
        <v/>
      </c>
    </row>
    <row r="2156" spans="2:37" x14ac:dyDescent="0.15">
      <c r="B2156" s="51" t="str">
        <f>IFERROR(IF(AND(AF2156=1,AI2156=1),MAX($B$5:B2155)+1,""),"")</f>
        <v/>
      </c>
      <c r="C2156" s="51" t="str">
        <f>IFERROR(IF(AND(AG2156=1,AJ2156=1),MAX($C$5:C2155)+1,""),"")</f>
        <v/>
      </c>
      <c r="D2156" s="51" t="str">
        <f>IFERROR(IF(AND(AH2156=1,AK2156=1),MAX($D$5:D2155)+1,""),"")</f>
        <v/>
      </c>
      <c r="F2156" s="5" t="s">
        <v>4409</v>
      </c>
      <c r="G2156" s="5" t="s">
        <v>4410</v>
      </c>
      <c r="H2156" s="12">
        <f>IFERROR([1]!EM_S_STM07_IS(F2156,"9",$H$1,"1")/1000000,"")</f>
        <v>6344.9388022799994</v>
      </c>
      <c r="I2156" s="12">
        <f>IFERROR([1]!EM_S_STM07_IS(F2156,"9",$I$1,"1")/1000000,"")</f>
        <v>7094.3736413500001</v>
      </c>
      <c r="J2156" s="12">
        <f>IFERROR([1]!EM_S_STM07_IS(F2156,"9",$J$1,"1")/1000000,"")</f>
        <v>7501.3855987799998</v>
      </c>
      <c r="K2156" s="12">
        <f>IFERROR([1]!EM_S_STM07_IS(F2156,"9",$K$1,"1")/1000000,"")</f>
        <v>8898.8704696599998</v>
      </c>
      <c r="L2156" s="12">
        <f>IFERROR([1]!EM_S_STM07_IS(F2156,"9",$L$1,"1")/1000000,"")</f>
        <v>8553.6787581400004</v>
      </c>
      <c r="M2156" s="13">
        <f>IFERROR([1]!EM_S_STM07_IS(F2156,"9",$M$1,"1")/1000000,"")</f>
        <v>8381.5246459700011</v>
      </c>
      <c r="N2156" s="12">
        <f>IFERROR([1]!EM_S_STM07_IS(F2156,"61",$N$1,"1")/1000000,"")</f>
        <v>224.31855859000001</v>
      </c>
      <c r="O2156" s="12">
        <f>IFERROR([1]!EM_S_STM07_IS(F2156,"61",$O$1,"1")/1000000,"")</f>
        <v>207.24002799000002</v>
      </c>
      <c r="P2156" s="12">
        <f>IFERROR([1]!EM_S_STM07_IS(F2156,"61",$P$1,"1")/1000000,"")</f>
        <v>121.33731942</v>
      </c>
      <c r="Q2156" s="12">
        <f>IFERROR([1]!EM_S_STM07_IS(F2156,"61",$Q$1,"1")/1000000,"")</f>
        <v>186.86433650999999</v>
      </c>
      <c r="R2156" s="12">
        <f>IFERROR([1]!EM_S_STM07_IS(F2156,"61",$R$1,"1")/1000000,"")</f>
        <v>147.06124561000001</v>
      </c>
      <c r="S2156" s="12">
        <f>IFERROR([1]!EM_S_STM07_IS(F2156,"61",$S$1,"1")/1000000,"")</f>
        <v>177.22545893</v>
      </c>
      <c r="T2156" s="20">
        <f t="shared" si="602"/>
        <v>5.7253466445863044E-2</v>
      </c>
      <c r="U2156" s="20">
        <f t="shared" si="603"/>
        <v>-4.603557193596497E-2</v>
      </c>
      <c r="V2156" s="14">
        <f t="shared" si="604"/>
        <v>0.11811537706253332</v>
      </c>
      <c r="W2156" s="14">
        <f t="shared" si="605"/>
        <v>5.7371091234567219E-2</v>
      </c>
      <c r="X2156" s="14">
        <f t="shared" si="606"/>
        <v>0.18629689841664482</v>
      </c>
      <c r="Y2156" s="14">
        <f t="shared" si="607"/>
        <v>-3.8790508604086719E-2</v>
      </c>
      <c r="Z2156" s="15">
        <f t="shared" si="608"/>
        <v>-2.0126324244544604E-2</v>
      </c>
      <c r="AA2156" s="14">
        <f t="shared" si="609"/>
        <v>-7.6135165575913905E-2</v>
      </c>
      <c r="AB2156" s="14">
        <f t="shared" si="610"/>
        <v>-0.41450828492527075</v>
      </c>
      <c r="AC2156" s="14">
        <f t="shared" si="611"/>
        <v>0.54004009156641375</v>
      </c>
      <c r="AD2156" s="14">
        <f t="shared" si="612"/>
        <v>-0.2130052831021072</v>
      </c>
      <c r="AE2156" s="14">
        <f t="shared" si="613"/>
        <v>0.20511327233004786</v>
      </c>
      <c r="AF2156" s="18" t="str">
        <f t="shared" si="614"/>
        <v/>
      </c>
      <c r="AG2156" s="18" t="str">
        <f t="shared" si="615"/>
        <v/>
      </c>
      <c r="AH2156" s="18" t="str">
        <f t="shared" si="616"/>
        <v/>
      </c>
      <c r="AI2156" s="19" t="str">
        <f t="shared" si="617"/>
        <v/>
      </c>
      <c r="AJ2156" s="19" t="str">
        <f t="shared" si="618"/>
        <v/>
      </c>
      <c r="AK2156" s="19" t="str">
        <f t="shared" si="619"/>
        <v/>
      </c>
    </row>
    <row r="2157" spans="2:37" x14ac:dyDescent="0.15">
      <c r="B2157" s="51" t="str">
        <f>IFERROR(IF(AND(AF2157=1,AI2157=1),MAX($B$5:B2156)+1,""),"")</f>
        <v/>
      </c>
      <c r="C2157" s="51" t="str">
        <f>IFERROR(IF(AND(AG2157=1,AJ2157=1),MAX($C$5:C2156)+1,""),"")</f>
        <v/>
      </c>
      <c r="D2157" s="51" t="str">
        <f>IFERROR(IF(AND(AH2157=1,AK2157=1),MAX($D$5:D2156)+1,""),"")</f>
        <v/>
      </c>
      <c r="F2157" s="5" t="s">
        <v>4411</v>
      </c>
      <c r="G2157" s="5" t="s">
        <v>4412</v>
      </c>
      <c r="H2157" s="12">
        <f>IFERROR([1]!EM_S_STM07_IS(F2157,"9",$H$1,"1")/1000000,"")</f>
        <v>1420.1545492</v>
      </c>
      <c r="I2157" s="12">
        <f>IFERROR([1]!EM_S_STM07_IS(F2157,"9",$I$1,"1")/1000000,"")</f>
        <v>1657.3101369600001</v>
      </c>
      <c r="J2157" s="12">
        <f>IFERROR([1]!EM_S_STM07_IS(F2157,"9",$J$1,"1")/1000000,"")</f>
        <v>1628.96201576</v>
      </c>
      <c r="K2157" s="12">
        <f>IFERROR([1]!EM_S_STM07_IS(F2157,"9",$K$1,"1")/1000000,"")</f>
        <v>2012.7313759600002</v>
      </c>
      <c r="L2157" s="12">
        <f>IFERROR([1]!EM_S_STM07_IS(F2157,"9",$L$1,"1")/1000000,"")</f>
        <v>2716.8779838200003</v>
      </c>
      <c r="M2157" s="13">
        <f>IFERROR([1]!EM_S_STM07_IS(F2157,"9",$M$1,"1")/1000000,"")</f>
        <v>2367.8091369099998</v>
      </c>
      <c r="N2157" s="12">
        <f>IFERROR([1]!EM_S_STM07_IS(F2157,"61",$N$1,"1")/1000000,"")</f>
        <v>55.310506869999998</v>
      </c>
      <c r="O2157" s="12">
        <f>IFERROR([1]!EM_S_STM07_IS(F2157,"61",$O$1,"1")/1000000,"")</f>
        <v>89.810991430000001</v>
      </c>
      <c r="P2157" s="12">
        <f>IFERROR([1]!EM_S_STM07_IS(F2157,"61",$P$1,"1")/1000000,"")</f>
        <v>-10.285791039999999</v>
      </c>
      <c r="Q2157" s="12">
        <f>IFERROR([1]!EM_S_STM07_IS(F2157,"61",$Q$1,"1")/1000000,"")</f>
        <v>35.05119208</v>
      </c>
      <c r="R2157" s="12">
        <f>IFERROR([1]!EM_S_STM07_IS(F2157,"61",$R$1,"1")/1000000,"")</f>
        <v>14.497401310000001</v>
      </c>
      <c r="S2157" s="12">
        <f>IFERROR([1]!EM_S_STM07_IS(F2157,"61",$S$1,"1")/1000000,"")</f>
        <v>-33.116444639999997</v>
      </c>
      <c r="T2157" s="20">
        <f t="shared" si="602"/>
        <v>0.1076491448763508</v>
      </c>
      <c r="U2157" s="20">
        <f t="shared" si="603"/>
        <v>-1.9025000057171713</v>
      </c>
      <c r="V2157" s="14">
        <f t="shared" si="604"/>
        <v>0.16699280222254287</v>
      </c>
      <c r="W2157" s="14">
        <f t="shared" si="605"/>
        <v>-1.7104898212955504E-2</v>
      </c>
      <c r="X2157" s="14">
        <f t="shared" si="606"/>
        <v>0.2355913498823671</v>
      </c>
      <c r="Y2157" s="14">
        <f t="shared" si="607"/>
        <v>0.34984629159673514</v>
      </c>
      <c r="Z2157" s="15">
        <f t="shared" si="608"/>
        <v>-0.12848160608935436</v>
      </c>
      <c r="AA2157" s="14">
        <f t="shared" si="609"/>
        <v>0.62376005052871442</v>
      </c>
      <c r="AB2157" s="14">
        <f t="shared" si="610"/>
        <v>-1.1145270848949138</v>
      </c>
      <c r="AC2157" s="14">
        <f t="shared" si="611"/>
        <v>4.4077293563218261</v>
      </c>
      <c r="AD2157" s="14">
        <f t="shared" si="612"/>
        <v>-0.58639348764768173</v>
      </c>
      <c r="AE2157" s="14">
        <f t="shared" si="613"/>
        <v>-3.2843021264202004</v>
      </c>
      <c r="AF2157" s="18" t="str">
        <f t="shared" si="614"/>
        <v/>
      </c>
      <c r="AG2157" s="18" t="str">
        <f t="shared" si="615"/>
        <v/>
      </c>
      <c r="AH2157" s="18" t="str">
        <f t="shared" si="616"/>
        <v/>
      </c>
      <c r="AI2157" s="19" t="str">
        <f t="shared" si="617"/>
        <v/>
      </c>
      <c r="AJ2157" s="19" t="str">
        <f t="shared" si="618"/>
        <v/>
      </c>
      <c r="AK2157" s="19" t="str">
        <f t="shared" si="619"/>
        <v/>
      </c>
    </row>
    <row r="2158" spans="2:37" x14ac:dyDescent="0.15">
      <c r="B2158" s="51" t="str">
        <f>IFERROR(IF(AND(AF2158=1,AI2158=1),MAX($B$5:B2157)+1,""),"")</f>
        <v/>
      </c>
      <c r="C2158" s="51" t="str">
        <f>IFERROR(IF(AND(AG2158=1,AJ2158=1),MAX($C$5:C2157)+1,""),"")</f>
        <v/>
      </c>
      <c r="D2158" s="51" t="str">
        <f>IFERROR(IF(AND(AH2158=1,AK2158=1),MAX($D$5:D2157)+1,""),"")</f>
        <v/>
      </c>
      <c r="F2158" s="5" t="s">
        <v>4413</v>
      </c>
      <c r="G2158" s="5" t="s">
        <v>4414</v>
      </c>
      <c r="H2158" s="12">
        <f>IFERROR([1]!EM_S_STM07_IS(F2158,"9",$H$1,"1")/1000000,"")</f>
        <v>3473.4712661999997</v>
      </c>
      <c r="I2158" s="12">
        <f>IFERROR([1]!EM_S_STM07_IS(F2158,"9",$I$1,"1")/1000000,"")</f>
        <v>4391.8891478699998</v>
      </c>
      <c r="J2158" s="12">
        <f>IFERROR([1]!EM_S_STM07_IS(F2158,"9",$J$1,"1")/1000000,"")</f>
        <v>5129.9259873599995</v>
      </c>
      <c r="K2158" s="12">
        <f>IFERROR([1]!EM_S_STM07_IS(F2158,"9",$K$1,"1")/1000000,"")</f>
        <v>6010.1367283199997</v>
      </c>
      <c r="L2158" s="12">
        <f>IFERROR([1]!EM_S_STM07_IS(F2158,"9",$L$1,"1")/1000000,"")</f>
        <v>7086.8792787600005</v>
      </c>
      <c r="M2158" s="13">
        <f>IFERROR([1]!EM_S_STM07_IS(F2158,"9",$M$1,"1")/1000000,"")</f>
        <v>7080.5522381800001</v>
      </c>
      <c r="N2158" s="12">
        <f>IFERROR([1]!EM_S_STM07_IS(F2158,"61",$N$1,"1")/1000000,"")</f>
        <v>293.28710144999997</v>
      </c>
      <c r="O2158" s="12">
        <f>IFERROR([1]!EM_S_STM07_IS(F2158,"61",$O$1,"1")/1000000,"")</f>
        <v>247.64985639</v>
      </c>
      <c r="P2158" s="12">
        <f>IFERROR([1]!EM_S_STM07_IS(F2158,"61",$P$1,"1")/1000000,"")</f>
        <v>441.29909620000001</v>
      </c>
      <c r="Q2158" s="12">
        <f>IFERROR([1]!EM_S_STM07_IS(F2158,"61",$Q$1,"1")/1000000,"")</f>
        <v>351.79437451000001</v>
      </c>
      <c r="R2158" s="12">
        <f>IFERROR([1]!EM_S_STM07_IS(F2158,"61",$R$1,"1")/1000000,"")</f>
        <v>357.80034094000001</v>
      </c>
      <c r="S2158" s="12">
        <f>IFERROR([1]!EM_S_STM07_IS(F2158,"61",$S$1,"1")/1000000,"")</f>
        <v>451.44293901999998</v>
      </c>
      <c r="T2158" s="20">
        <f t="shared" si="602"/>
        <v>0.15308330475626741</v>
      </c>
      <c r="U2158" s="20">
        <f t="shared" si="603"/>
        <v>9.0089057742730017E-2</v>
      </c>
      <c r="V2158" s="14">
        <f t="shared" si="604"/>
        <v>0.26440923539717526</v>
      </c>
      <c r="W2158" s="14">
        <f t="shared" si="605"/>
        <v>0.16804541613896071</v>
      </c>
      <c r="X2158" s="14">
        <f t="shared" si="606"/>
        <v>0.17158351662944379</v>
      </c>
      <c r="Y2158" s="14">
        <f t="shared" si="607"/>
        <v>0.17915441846212043</v>
      </c>
      <c r="Z2158" s="15">
        <f t="shared" si="608"/>
        <v>-8.9278232789474115E-4</v>
      </c>
      <c r="AA2158" s="14">
        <f t="shared" si="609"/>
        <v>-0.15560604211494886</v>
      </c>
      <c r="AB2158" s="14">
        <f t="shared" si="610"/>
        <v>0.78194771696148457</v>
      </c>
      <c r="AC2158" s="14">
        <f t="shared" si="611"/>
        <v>-0.20282099478725377</v>
      </c>
      <c r="AD2158" s="14">
        <f t="shared" si="612"/>
        <v>1.707237768757805E-2</v>
      </c>
      <c r="AE2158" s="14">
        <f t="shared" si="613"/>
        <v>0.26171746464518608</v>
      </c>
      <c r="AF2158" s="18" t="str">
        <f t="shared" si="614"/>
        <v/>
      </c>
      <c r="AG2158" s="18" t="str">
        <f t="shared" si="615"/>
        <v/>
      </c>
      <c r="AH2158" s="18" t="str">
        <f t="shared" si="616"/>
        <v/>
      </c>
      <c r="AI2158" s="19" t="str">
        <f t="shared" si="617"/>
        <v/>
      </c>
      <c r="AJ2158" s="19" t="str">
        <f t="shared" si="618"/>
        <v/>
      </c>
      <c r="AK2158" s="19" t="str">
        <f t="shared" si="619"/>
        <v/>
      </c>
    </row>
    <row r="2159" spans="2:37" x14ac:dyDescent="0.15">
      <c r="B2159" s="51" t="str">
        <f>IFERROR(IF(AND(AF2159=1,AI2159=1),MAX($B$5:B2158)+1,""),"")</f>
        <v/>
      </c>
      <c r="C2159" s="51" t="str">
        <f>IFERROR(IF(AND(AG2159=1,AJ2159=1),MAX($C$5:C2158)+1,""),"")</f>
        <v/>
      </c>
      <c r="D2159" s="51" t="str">
        <f>IFERROR(IF(AND(AH2159=1,AK2159=1),MAX($D$5:D2158)+1,""),"")</f>
        <v/>
      </c>
      <c r="F2159" s="5" t="s">
        <v>4415</v>
      </c>
      <c r="G2159" s="5" t="s">
        <v>4416</v>
      </c>
      <c r="H2159" s="12">
        <f>IFERROR([1]!EM_S_STM07_IS(F2159,"9",$H$1,"1")/1000000,"")</f>
        <v>1278.8045773399999</v>
      </c>
      <c r="I2159" s="12">
        <f>IFERROR([1]!EM_S_STM07_IS(F2159,"9",$I$1,"1")/1000000,"")</f>
        <v>1358.2252538</v>
      </c>
      <c r="J2159" s="12">
        <f>IFERROR([1]!EM_S_STM07_IS(F2159,"9",$J$1,"1")/1000000,"")</f>
        <v>1130.3247529800001</v>
      </c>
      <c r="K2159" s="12">
        <f>IFERROR([1]!EM_S_STM07_IS(F2159,"9",$K$1,"1")/1000000,"")</f>
        <v>1256.1006648800001</v>
      </c>
      <c r="L2159" s="12">
        <f>IFERROR([1]!EM_S_STM07_IS(F2159,"9",$L$1,"1")/1000000,"")</f>
        <v>1168.2291259900001</v>
      </c>
      <c r="M2159" s="13">
        <f>IFERROR([1]!EM_S_STM07_IS(F2159,"9",$M$1,"1")/1000000,"")</f>
        <v>1316.14005866</v>
      </c>
      <c r="N2159" s="12">
        <f>IFERROR([1]!EM_S_STM07_IS(F2159,"61",$N$1,"1")/1000000,"")</f>
        <v>84.429891400000002</v>
      </c>
      <c r="O2159" s="12">
        <f>IFERROR([1]!EM_S_STM07_IS(F2159,"61",$O$1,"1")/1000000,"")</f>
        <v>12.10307339</v>
      </c>
      <c r="P2159" s="12">
        <f>IFERROR([1]!EM_S_STM07_IS(F2159,"61",$P$1,"1")/1000000,"")</f>
        <v>-196.93669097</v>
      </c>
      <c r="Q2159" s="12">
        <f>IFERROR([1]!EM_S_STM07_IS(F2159,"61",$Q$1,"1")/1000000,"")</f>
        <v>12.1404672</v>
      </c>
      <c r="R2159" s="12">
        <f>IFERROR([1]!EM_S_STM07_IS(F2159,"61",$R$1,"1")/1000000,"")</f>
        <v>13.56656265</v>
      </c>
      <c r="S2159" s="12">
        <f>IFERROR([1]!EM_S_STM07_IS(F2159,"61",$S$1,"1")/1000000,"")</f>
        <v>73.182379699999998</v>
      </c>
      <c r="T2159" s="20">
        <f t="shared" si="602"/>
        <v>5.7721021934606931E-3</v>
      </c>
      <c r="U2159" s="20">
        <f t="shared" si="603"/>
        <v>-2.8188443255800055E-2</v>
      </c>
      <c r="V2159" s="14">
        <f t="shared" si="604"/>
        <v>6.2105405209919154E-2</v>
      </c>
      <c r="W2159" s="14">
        <f t="shared" si="605"/>
        <v>-0.16779286070729951</v>
      </c>
      <c r="X2159" s="14">
        <f t="shared" si="606"/>
        <v>0.11127413742679088</v>
      </c>
      <c r="Y2159" s="14">
        <f t="shared" si="607"/>
        <v>-6.9955809551613207E-2</v>
      </c>
      <c r="Z2159" s="15">
        <f t="shared" si="608"/>
        <v>0.12661123522721182</v>
      </c>
      <c r="AA2159" s="14">
        <f t="shared" si="609"/>
        <v>-0.85664942605860084</v>
      </c>
      <c r="AB2159" s="14">
        <f t="shared" si="610"/>
        <v>-17.271626604587578</v>
      </c>
      <c r="AC2159" s="14">
        <f t="shared" si="611"/>
        <v>1.0616465481378956</v>
      </c>
      <c r="AD2159" s="14">
        <f t="shared" si="612"/>
        <v>0.11746627427979049</v>
      </c>
      <c r="AE2159" s="14">
        <f t="shared" si="613"/>
        <v>4.3943199606276098</v>
      </c>
      <c r="AF2159" s="18" t="str">
        <f t="shared" si="614"/>
        <v/>
      </c>
      <c r="AG2159" s="18" t="str">
        <f t="shared" si="615"/>
        <v/>
      </c>
      <c r="AH2159" s="18" t="str">
        <f t="shared" si="616"/>
        <v/>
      </c>
      <c r="AI2159" s="19" t="str">
        <f t="shared" si="617"/>
        <v/>
      </c>
      <c r="AJ2159" s="19" t="str">
        <f t="shared" si="618"/>
        <v/>
      </c>
      <c r="AK2159" s="19" t="str">
        <f t="shared" si="619"/>
        <v/>
      </c>
    </row>
    <row r="2160" spans="2:37" x14ac:dyDescent="0.15">
      <c r="B2160" s="51" t="str">
        <f>IFERROR(IF(AND(AF2160=1,AI2160=1),MAX($B$5:B2159)+1,""),"")</f>
        <v/>
      </c>
      <c r="C2160" s="51" t="str">
        <f>IFERROR(IF(AND(AG2160=1,AJ2160=1),MAX($C$5:C2159)+1,""),"")</f>
        <v/>
      </c>
      <c r="D2160" s="51" t="str">
        <f>IFERROR(IF(AND(AH2160=1,AK2160=1),MAX($D$5:D2159)+1,""),"")</f>
        <v/>
      </c>
      <c r="F2160" s="5" t="s">
        <v>4417</v>
      </c>
      <c r="G2160" s="5" t="s">
        <v>4418</v>
      </c>
      <c r="H2160" s="12">
        <f>IFERROR([1]!EM_S_STM07_IS(F2160,"9",$H$1,"1")/1000000,"")</f>
        <v>4148.1426811500005</v>
      </c>
      <c r="I2160" s="12">
        <f>IFERROR([1]!EM_S_STM07_IS(F2160,"9",$I$1,"1")/1000000,"")</f>
        <v>4384.7002458699999</v>
      </c>
      <c r="J2160" s="12">
        <f>IFERROR([1]!EM_S_STM07_IS(F2160,"9",$J$1,"1")/1000000,"")</f>
        <v>4440.02184433</v>
      </c>
      <c r="K2160" s="12">
        <f>IFERROR([1]!EM_S_STM07_IS(F2160,"9",$K$1,"1")/1000000,"")</f>
        <v>3511.26014188</v>
      </c>
      <c r="L2160" s="12">
        <f>IFERROR([1]!EM_S_STM07_IS(F2160,"9",$L$1,"1")/1000000,"")</f>
        <v>3759.12360257</v>
      </c>
      <c r="M2160" s="13">
        <f>IFERROR([1]!EM_S_STM07_IS(F2160,"9",$M$1,"1")/1000000,"")</f>
        <v>4368.7557865099998</v>
      </c>
      <c r="N2160" s="12">
        <f>IFERROR([1]!EM_S_STM07_IS(F2160,"61",$N$1,"1")/1000000,"")</f>
        <v>-358.18621032999999</v>
      </c>
      <c r="O2160" s="12">
        <f>IFERROR([1]!EM_S_STM07_IS(F2160,"61",$O$1,"1")/1000000,"")</f>
        <v>52.527368189999997</v>
      </c>
      <c r="P2160" s="12">
        <f>IFERROR([1]!EM_S_STM07_IS(F2160,"61",$P$1,"1")/1000000,"")</f>
        <v>-527.95068667999999</v>
      </c>
      <c r="Q2160" s="12">
        <f>IFERROR([1]!EM_S_STM07_IS(F2160,"61",$Q$1,"1")/1000000,"")</f>
        <v>26.44959338</v>
      </c>
      <c r="R2160" s="12">
        <f>IFERROR([1]!EM_S_STM07_IS(F2160,"61",$R$1,"1")/1000000,"")</f>
        <v>-338.11775689000001</v>
      </c>
      <c r="S2160" s="12">
        <f>IFERROR([1]!EM_S_STM07_IS(F2160,"61",$S$1,"1")/1000000,"")</f>
        <v>39.469843249999997</v>
      </c>
      <c r="T2160" s="20">
        <f t="shared" si="602"/>
        <v>1.0417400025644286E-2</v>
      </c>
      <c r="U2160" s="20" t="str">
        <f t="shared" si="603"/>
        <v/>
      </c>
      <c r="V2160" s="14">
        <f t="shared" si="604"/>
        <v>5.7027345224879754E-2</v>
      </c>
      <c r="W2160" s="14">
        <f t="shared" si="605"/>
        <v>1.2616962473571185E-2</v>
      </c>
      <c r="X2160" s="14">
        <f t="shared" si="606"/>
        <v>-0.20917953447369814</v>
      </c>
      <c r="Y2160" s="14">
        <f t="shared" si="607"/>
        <v>7.0591027344755169E-2</v>
      </c>
      <c r="Z2160" s="15">
        <f t="shared" si="608"/>
        <v>0.16217401937068857</v>
      </c>
      <c r="AA2160" s="14">
        <f t="shared" si="609"/>
        <v>1.1466482144625447</v>
      </c>
      <c r="AB2160" s="14">
        <f t="shared" si="610"/>
        <v>-11.050963999763262</v>
      </c>
      <c r="AC2160" s="14">
        <f t="shared" si="611"/>
        <v>1.0500986058874691</v>
      </c>
      <c r="AD2160" s="14">
        <f t="shared" si="612"/>
        <v>-13.783476556039215</v>
      </c>
      <c r="AE2160" s="14">
        <f t="shared" si="613"/>
        <v>1.1167340148386253</v>
      </c>
      <c r="AF2160" s="18" t="str">
        <f t="shared" si="614"/>
        <v/>
      </c>
      <c r="AG2160" s="18" t="str">
        <f t="shared" si="615"/>
        <v/>
      </c>
      <c r="AH2160" s="18" t="str">
        <f t="shared" si="616"/>
        <v/>
      </c>
      <c r="AI2160" s="19" t="str">
        <f t="shared" si="617"/>
        <v/>
      </c>
      <c r="AJ2160" s="19" t="str">
        <f t="shared" si="618"/>
        <v/>
      </c>
      <c r="AK2160" s="19" t="str">
        <f t="shared" si="619"/>
        <v/>
      </c>
    </row>
    <row r="2161" spans="2:37" x14ac:dyDescent="0.15">
      <c r="B2161" s="51" t="str">
        <f>IFERROR(IF(AND(AF2161=1,AI2161=1),MAX($B$5:B2160)+1,""),"")</f>
        <v/>
      </c>
      <c r="C2161" s="51" t="str">
        <f>IFERROR(IF(AND(AG2161=1,AJ2161=1),MAX($C$5:C2160)+1,""),"")</f>
        <v/>
      </c>
      <c r="D2161" s="51" t="str">
        <f>IFERROR(IF(AND(AH2161=1,AK2161=1),MAX($D$5:D2160)+1,""),"")</f>
        <v/>
      </c>
      <c r="F2161" s="5" t="s">
        <v>4419</v>
      </c>
      <c r="G2161" s="5" t="s">
        <v>4420</v>
      </c>
      <c r="H2161" s="12">
        <f>IFERROR([1]!EM_S_STM07_IS(F2161,"9",$H$1,"1")/1000000,"")</f>
        <v>4486.0673286299998</v>
      </c>
      <c r="I2161" s="12">
        <f>IFERROR([1]!EM_S_STM07_IS(F2161,"9",$I$1,"1")/1000000,"")</f>
        <v>5439.6116184599996</v>
      </c>
      <c r="J2161" s="12">
        <f>IFERROR([1]!EM_S_STM07_IS(F2161,"9",$J$1,"1")/1000000,"")</f>
        <v>8229.0585380600005</v>
      </c>
      <c r="K2161" s="12">
        <f>IFERROR([1]!EM_S_STM07_IS(F2161,"9",$K$1,"1")/1000000,"")</f>
        <v>17608.193312310003</v>
      </c>
      <c r="L2161" s="12">
        <f>IFERROR([1]!EM_S_STM07_IS(F2161,"9",$L$1,"1")/1000000,"")</f>
        <v>18799.88060461</v>
      </c>
      <c r="M2161" s="13">
        <f>IFERROR([1]!EM_S_STM07_IS(F2161,"9",$M$1,"1")/1000000,"")</f>
        <v>19124.658298900002</v>
      </c>
      <c r="N2161" s="12">
        <f>IFERROR([1]!EM_S_STM07_IS(F2161,"61",$N$1,"1")/1000000,"")</f>
        <v>267.11187975999997</v>
      </c>
      <c r="O2161" s="12">
        <f>IFERROR([1]!EM_S_STM07_IS(F2161,"61",$O$1,"1")/1000000,"")</f>
        <v>287.53098007</v>
      </c>
      <c r="P2161" s="12">
        <f>IFERROR([1]!EM_S_STM07_IS(F2161,"61",$P$1,"1")/1000000,"")</f>
        <v>395.27836027999996</v>
      </c>
      <c r="Q2161" s="12">
        <f>IFERROR([1]!EM_S_STM07_IS(F2161,"61",$Q$1,"1")/1000000,"")</f>
        <v>980.04507710000007</v>
      </c>
      <c r="R2161" s="12">
        <f>IFERROR([1]!EM_S_STM07_IS(F2161,"61",$R$1,"1")/1000000,"")</f>
        <v>1192.47163611</v>
      </c>
      <c r="S2161" s="12">
        <f>IFERROR([1]!EM_S_STM07_IS(F2161,"61",$S$1,"1")/1000000,"")</f>
        <v>1300.35129259</v>
      </c>
      <c r="T2161" s="20">
        <f t="shared" si="602"/>
        <v>0.33642804083405431</v>
      </c>
      <c r="U2161" s="20">
        <f t="shared" si="603"/>
        <v>0.37237721177590744</v>
      </c>
      <c r="V2161" s="14">
        <f t="shared" si="604"/>
        <v>0.21255683875819195</v>
      </c>
      <c r="W2161" s="14">
        <f t="shared" si="605"/>
        <v>0.512802588724104</v>
      </c>
      <c r="X2161" s="14">
        <f t="shared" si="606"/>
        <v>1.139757935962032</v>
      </c>
      <c r="Y2161" s="14">
        <f t="shared" si="607"/>
        <v>6.7677999165699818E-2</v>
      </c>
      <c r="Z2161" s="15">
        <f t="shared" si="608"/>
        <v>1.7275518984432362E-2</v>
      </c>
      <c r="AA2161" s="14">
        <f t="shared" si="609"/>
        <v>7.6443999152514652E-2</v>
      </c>
      <c r="AB2161" s="14">
        <f t="shared" si="610"/>
        <v>0.37473311635417039</v>
      </c>
      <c r="AC2161" s="14">
        <f t="shared" si="611"/>
        <v>1.4793795349833314</v>
      </c>
      <c r="AD2161" s="14">
        <f t="shared" si="612"/>
        <v>0.21675182496562317</v>
      </c>
      <c r="AE2161" s="14">
        <f t="shared" si="613"/>
        <v>9.0467272523074585E-2</v>
      </c>
      <c r="AF2161" s="18">
        <f t="shared" si="614"/>
        <v>1</v>
      </c>
      <c r="AG2161" s="18">
        <f t="shared" si="615"/>
        <v>1</v>
      </c>
      <c r="AH2161" s="18">
        <f t="shared" si="616"/>
        <v>1</v>
      </c>
      <c r="AI2161" s="19" t="str">
        <f t="shared" si="617"/>
        <v/>
      </c>
      <c r="AJ2161" s="19" t="str">
        <f t="shared" si="618"/>
        <v/>
      </c>
      <c r="AK2161" s="19" t="str">
        <f t="shared" si="619"/>
        <v/>
      </c>
    </row>
    <row r="2162" spans="2:37" x14ac:dyDescent="0.15">
      <c r="B2162" s="51" t="str">
        <f>IFERROR(IF(AND(AF2162=1,AI2162=1),MAX($B$5:B2161)+1,""),"")</f>
        <v/>
      </c>
      <c r="C2162" s="51" t="str">
        <f>IFERROR(IF(AND(AG2162=1,AJ2162=1),MAX($C$5:C2161)+1,""),"")</f>
        <v/>
      </c>
      <c r="D2162" s="51" t="str">
        <f>IFERROR(IF(AND(AH2162=1,AK2162=1),MAX($D$5:D2161)+1,""),"")</f>
        <v/>
      </c>
      <c r="F2162" s="5" t="s">
        <v>4421</v>
      </c>
      <c r="G2162" s="5" t="s">
        <v>4422</v>
      </c>
      <c r="H2162" s="12">
        <f>IFERROR([1]!EM_S_STM07_IS(F2162,"9",$H$1,"1")/1000000,"")</f>
        <v>1784.4423806099999</v>
      </c>
      <c r="I2162" s="12">
        <f>IFERROR([1]!EM_S_STM07_IS(F2162,"9",$I$1,"1")/1000000,"")</f>
        <v>1810.8595634000001</v>
      </c>
      <c r="J2162" s="12">
        <f>IFERROR([1]!EM_S_STM07_IS(F2162,"9",$J$1,"1")/1000000,"")</f>
        <v>1726.9151803099999</v>
      </c>
      <c r="K2162" s="12">
        <f>IFERROR([1]!EM_S_STM07_IS(F2162,"9",$K$1,"1")/1000000,"")</f>
        <v>1749.3715283800002</v>
      </c>
      <c r="L2162" s="12">
        <f>IFERROR([1]!EM_S_STM07_IS(F2162,"9",$L$1,"1")/1000000,"")</f>
        <v>1641.925573</v>
      </c>
      <c r="M2162" s="13">
        <f>IFERROR([1]!EM_S_STM07_IS(F2162,"9",$M$1,"1")/1000000,"")</f>
        <v>1513.74449774</v>
      </c>
      <c r="N2162" s="12">
        <f>IFERROR([1]!EM_S_STM07_IS(F2162,"61",$N$1,"1")/1000000,"")</f>
        <v>83.367075839999998</v>
      </c>
      <c r="O2162" s="12">
        <f>IFERROR([1]!EM_S_STM07_IS(F2162,"61",$O$1,"1")/1000000,"")</f>
        <v>71.91340606</v>
      </c>
      <c r="P2162" s="12">
        <f>IFERROR([1]!EM_S_STM07_IS(F2162,"61",$P$1,"1")/1000000,"")</f>
        <v>10.36442901</v>
      </c>
      <c r="Q2162" s="12">
        <f>IFERROR([1]!EM_S_STM07_IS(F2162,"61",$Q$1,"1")/1000000,"")</f>
        <v>38.198058430000003</v>
      </c>
      <c r="R2162" s="12">
        <f>IFERROR([1]!EM_S_STM07_IS(F2162,"61",$R$1,"1")/1000000,"")</f>
        <v>24.313489780000001</v>
      </c>
      <c r="S2162" s="12">
        <f>IFERROR([1]!EM_S_STM07_IS(F2162,"61",$S$1,"1")/1000000,"")</f>
        <v>-326.98747256000001</v>
      </c>
      <c r="T2162" s="20">
        <f t="shared" si="602"/>
        <v>-3.2368473599136194E-2</v>
      </c>
      <c r="U2162" s="20">
        <f t="shared" si="603"/>
        <v>-2.3143387409040557</v>
      </c>
      <c r="V2162" s="14">
        <f t="shared" si="604"/>
        <v>1.4804166879834841E-2</v>
      </c>
      <c r="W2162" s="14">
        <f t="shared" si="605"/>
        <v>-4.6356097836979401E-2</v>
      </c>
      <c r="X2162" s="14">
        <f t="shared" si="606"/>
        <v>1.300373540405683E-2</v>
      </c>
      <c r="Y2162" s="14">
        <f t="shared" si="607"/>
        <v>-6.1419746255674E-2</v>
      </c>
      <c r="Z2162" s="15">
        <f t="shared" si="608"/>
        <v>-7.8067530811276264E-2</v>
      </c>
      <c r="AA2162" s="14">
        <f t="shared" si="609"/>
        <v>-0.13738840740896494</v>
      </c>
      <c r="AB2162" s="14">
        <f t="shared" si="610"/>
        <v>-0.85587626038248588</v>
      </c>
      <c r="AC2162" s="14">
        <f t="shared" si="611"/>
        <v>2.6854956884884871</v>
      </c>
      <c r="AD2162" s="14">
        <f t="shared" si="612"/>
        <v>-0.363488858352427</v>
      </c>
      <c r="AE2162" s="14">
        <f t="shared" si="613"/>
        <v>-14.448808686812873</v>
      </c>
      <c r="AF2162" s="18" t="str">
        <f t="shared" si="614"/>
        <v/>
      </c>
      <c r="AG2162" s="18" t="str">
        <f t="shared" si="615"/>
        <v/>
      </c>
      <c r="AH2162" s="18" t="str">
        <f t="shared" si="616"/>
        <v/>
      </c>
      <c r="AI2162" s="19" t="str">
        <f t="shared" si="617"/>
        <v/>
      </c>
      <c r="AJ2162" s="19" t="str">
        <f t="shared" si="618"/>
        <v/>
      </c>
      <c r="AK2162" s="19" t="str">
        <f t="shared" si="619"/>
        <v/>
      </c>
    </row>
    <row r="2163" spans="2:37" x14ac:dyDescent="0.15">
      <c r="B2163" s="51" t="str">
        <f>IFERROR(IF(AND(AF2163=1,AI2163=1),MAX($B$5:B2162)+1,""),"")</f>
        <v/>
      </c>
      <c r="C2163" s="51" t="str">
        <f>IFERROR(IF(AND(AG2163=1,AJ2163=1),MAX($C$5:C2162)+1,""),"")</f>
        <v/>
      </c>
      <c r="D2163" s="51" t="str">
        <f>IFERROR(IF(AND(AH2163=1,AK2163=1),MAX($D$5:D2162)+1,""),"")</f>
        <v/>
      </c>
      <c r="F2163" s="5" t="s">
        <v>4423</v>
      </c>
      <c r="G2163" s="5" t="s">
        <v>4424</v>
      </c>
      <c r="H2163" s="12">
        <f>IFERROR([1]!EM_S_STM07_IS(F2163,"9",$H$1,"1")/1000000,"")</f>
        <v>484.88473499999998</v>
      </c>
      <c r="I2163" s="12">
        <f>IFERROR([1]!EM_S_STM07_IS(F2163,"9",$I$1,"1")/1000000,"")</f>
        <v>50821.492734449996</v>
      </c>
      <c r="J2163" s="12">
        <f>IFERROR([1]!EM_S_STM07_IS(F2163,"9",$J$1,"1")/1000000,"")</f>
        <v>62123.698889620006</v>
      </c>
      <c r="K2163" s="12">
        <f>IFERROR([1]!EM_S_STM07_IS(F2163,"9",$K$1,"1")/1000000,"")</f>
        <v>74887.843870009994</v>
      </c>
      <c r="L2163" s="12">
        <f>IFERROR([1]!EM_S_STM07_IS(F2163,"9",$L$1,"1")/1000000,"")</f>
        <v>90343.539292169997</v>
      </c>
      <c r="M2163" s="13">
        <f>IFERROR([1]!EM_S_STM07_IS(F2163,"9",$M$1,"1")/1000000,"")</f>
        <v>64163.714486330005</v>
      </c>
      <c r="N2163" s="12">
        <f>IFERROR([1]!EM_S_STM07_IS(F2163,"61",$N$1,"1")/1000000,"")</f>
        <v>-32.782648930000001</v>
      </c>
      <c r="O2163" s="12">
        <f>IFERROR([1]!EM_S_STM07_IS(F2163,"61",$O$1,"1")/1000000,"")</f>
        <v>493.03492130000001</v>
      </c>
      <c r="P2163" s="12">
        <f>IFERROR([1]!EM_S_STM07_IS(F2163,"61",$P$1,"1")/1000000,"")</f>
        <v>555.72258723000004</v>
      </c>
      <c r="Q2163" s="12">
        <f>IFERROR([1]!EM_S_STM07_IS(F2163,"61",$Q$1,"1")/1000000,"")</f>
        <v>681.11165032000008</v>
      </c>
      <c r="R2163" s="12">
        <f>IFERROR([1]!EM_S_STM07_IS(F2163,"61",$R$1,"1")/1000000,"")</f>
        <v>855.10296154999992</v>
      </c>
      <c r="S2163" s="12">
        <f>IFERROR([1]!EM_S_STM07_IS(F2163,"61",$S$1,"1")/1000000,"")</f>
        <v>480.63702824000001</v>
      </c>
      <c r="T2163" s="20">
        <f t="shared" si="602"/>
        <v>1.6566246445948845</v>
      </c>
      <c r="U2163" s="20" t="str">
        <f t="shared" si="603"/>
        <v/>
      </c>
      <c r="V2163" s="14">
        <f t="shared" si="604"/>
        <v>103.81149243531043</v>
      </c>
      <c r="W2163" s="14">
        <f t="shared" si="605"/>
        <v>0.22239028306834177</v>
      </c>
      <c r="X2163" s="14">
        <f t="shared" si="606"/>
        <v>0.20546337723819433</v>
      </c>
      <c r="Y2163" s="14">
        <f t="shared" si="607"/>
        <v>0.20638456955694884</v>
      </c>
      <c r="Z2163" s="15">
        <f t="shared" si="608"/>
        <v>-0.28978081898224878</v>
      </c>
      <c r="AA2163" s="14">
        <f t="shared" si="609"/>
        <v>16.039508318951455</v>
      </c>
      <c r="AB2163" s="14">
        <f t="shared" si="610"/>
        <v>0.12714650265484154</v>
      </c>
      <c r="AC2163" s="14">
        <f t="shared" si="611"/>
        <v>0.22563247557563204</v>
      </c>
      <c r="AD2163" s="14">
        <f t="shared" si="612"/>
        <v>0.25545196760069394</v>
      </c>
      <c r="AE2163" s="14">
        <f t="shared" si="613"/>
        <v>-0.43791911634971459</v>
      </c>
      <c r="AF2163" s="18">
        <f t="shared" si="614"/>
        <v>1</v>
      </c>
      <c r="AG2163" s="18" t="str">
        <f t="shared" si="615"/>
        <v/>
      </c>
      <c r="AH2163" s="18" t="str">
        <f t="shared" si="616"/>
        <v/>
      </c>
      <c r="AI2163" s="19" t="str">
        <f t="shared" si="617"/>
        <v/>
      </c>
      <c r="AJ2163" s="19" t="str">
        <f t="shared" si="618"/>
        <v/>
      </c>
      <c r="AK2163" s="19" t="str">
        <f t="shared" si="619"/>
        <v/>
      </c>
    </row>
    <row r="2164" spans="2:37" x14ac:dyDescent="0.15">
      <c r="B2164" s="51" t="str">
        <f>IFERROR(IF(AND(AF2164=1,AI2164=1),MAX($B$5:B2163)+1,""),"")</f>
        <v/>
      </c>
      <c r="C2164" s="51" t="str">
        <f>IFERROR(IF(AND(AG2164=1,AJ2164=1),MAX($C$5:C2163)+1,""),"")</f>
        <v/>
      </c>
      <c r="D2164" s="51" t="str">
        <f>IFERROR(IF(AND(AH2164=1,AK2164=1),MAX($D$5:D2163)+1,""),"")</f>
        <v/>
      </c>
      <c r="F2164" s="5" t="s">
        <v>4425</v>
      </c>
      <c r="G2164" s="5" t="s">
        <v>4426</v>
      </c>
      <c r="H2164" s="12">
        <f>IFERROR([1]!EM_S_STM07_IS(F2164,"9",$H$1,"1")/1000000,"")</f>
        <v>3695.10690621</v>
      </c>
      <c r="I2164" s="12">
        <f>IFERROR([1]!EM_S_STM07_IS(F2164,"9",$I$1,"1")/1000000,"")</f>
        <v>4130.3438196999996</v>
      </c>
      <c r="J2164" s="12">
        <f>IFERROR([1]!EM_S_STM07_IS(F2164,"9",$J$1,"1")/1000000,"")</f>
        <v>4002.8274710599999</v>
      </c>
      <c r="K2164" s="12">
        <f>IFERROR([1]!EM_S_STM07_IS(F2164,"9",$K$1,"1")/1000000,"")</f>
        <v>4312.3573996599998</v>
      </c>
      <c r="L2164" s="12">
        <f>IFERROR([1]!EM_S_STM07_IS(F2164,"9",$L$1,"1")/1000000,"")</f>
        <v>4121.1056774899998</v>
      </c>
      <c r="M2164" s="13">
        <f>IFERROR([1]!EM_S_STM07_IS(F2164,"9",$M$1,"1")/1000000,"")</f>
        <v>3606.8577315500002</v>
      </c>
      <c r="N2164" s="12">
        <f>IFERROR([1]!EM_S_STM07_IS(F2164,"61",$N$1,"1")/1000000,"")</f>
        <v>69.40468365000001</v>
      </c>
      <c r="O2164" s="12">
        <f>IFERROR([1]!EM_S_STM07_IS(F2164,"61",$O$1,"1")/1000000,"")</f>
        <v>37.085253229999999</v>
      </c>
      <c r="P2164" s="12">
        <f>IFERROR([1]!EM_S_STM07_IS(F2164,"61",$P$1,"1")/1000000,"")</f>
        <v>164.57491544999999</v>
      </c>
      <c r="Q2164" s="12">
        <f>IFERROR([1]!EM_S_STM07_IS(F2164,"61",$Q$1,"1")/1000000,"")</f>
        <v>152.14675183</v>
      </c>
      <c r="R2164" s="12">
        <f>IFERROR([1]!EM_S_STM07_IS(F2164,"61",$R$1,"1")/1000000,"")</f>
        <v>71.472109900000007</v>
      </c>
      <c r="S2164" s="12">
        <f>IFERROR([1]!EM_S_STM07_IS(F2164,"61",$S$1,"1")/1000000,"")</f>
        <v>19.220024600000002</v>
      </c>
      <c r="T2164" s="20">
        <f t="shared" si="602"/>
        <v>-4.8228381530079911E-3</v>
      </c>
      <c r="U2164" s="20">
        <f t="shared" si="603"/>
        <v>-0.22647735540724256</v>
      </c>
      <c r="V2164" s="14">
        <f t="shared" si="604"/>
        <v>0.11778736706062279</v>
      </c>
      <c r="W2164" s="14">
        <f t="shared" si="605"/>
        <v>-3.0873059049418707E-2</v>
      </c>
      <c r="X2164" s="14">
        <f t="shared" si="606"/>
        <v>7.7327821605569336E-2</v>
      </c>
      <c r="Y2164" s="14">
        <f t="shared" si="607"/>
        <v>-4.4349691930701034E-2</v>
      </c>
      <c r="Z2164" s="15">
        <f t="shared" si="608"/>
        <v>-0.12478397454083426</v>
      </c>
      <c r="AA2164" s="14">
        <f t="shared" si="609"/>
        <v>-0.4656664178887876</v>
      </c>
      <c r="AB2164" s="14">
        <f t="shared" si="610"/>
        <v>3.4377454949361819</v>
      </c>
      <c r="AC2164" s="14">
        <f t="shared" si="611"/>
        <v>-7.5516755308775052E-2</v>
      </c>
      <c r="AD2164" s="14">
        <f t="shared" si="612"/>
        <v>-0.53024228884058711</v>
      </c>
      <c r="AE2164" s="14">
        <f t="shared" si="613"/>
        <v>-0.7310835705439277</v>
      </c>
      <c r="AF2164" s="18" t="str">
        <f t="shared" si="614"/>
        <v/>
      </c>
      <c r="AG2164" s="18" t="str">
        <f t="shared" si="615"/>
        <v/>
      </c>
      <c r="AH2164" s="18" t="str">
        <f t="shared" si="616"/>
        <v/>
      </c>
      <c r="AI2164" s="19" t="str">
        <f t="shared" si="617"/>
        <v/>
      </c>
      <c r="AJ2164" s="19" t="str">
        <f t="shared" si="618"/>
        <v/>
      </c>
      <c r="AK2164" s="19" t="str">
        <f t="shared" si="619"/>
        <v/>
      </c>
    </row>
    <row r="2165" spans="2:37" x14ac:dyDescent="0.15">
      <c r="B2165" s="51" t="str">
        <f>IFERROR(IF(AND(AF2165=1,AI2165=1),MAX($B$5:B2164)+1,""),"")</f>
        <v/>
      </c>
      <c r="C2165" s="51" t="str">
        <f>IFERROR(IF(AND(AG2165=1,AJ2165=1),MAX($C$5:C2164)+1,""),"")</f>
        <v/>
      </c>
      <c r="D2165" s="51" t="str">
        <f>IFERROR(IF(AND(AH2165=1,AK2165=1),MAX($D$5:D2164)+1,""),"")</f>
        <v/>
      </c>
      <c r="F2165" s="5" t="s">
        <v>4427</v>
      </c>
      <c r="G2165" s="5" t="s">
        <v>4428</v>
      </c>
      <c r="H2165" s="12">
        <f>IFERROR([1]!EM_S_STM07_IS(F2165,"9",$H$1,"1")/1000000,"")</f>
        <v>2415.18813172</v>
      </c>
      <c r="I2165" s="12">
        <f>IFERROR([1]!EM_S_STM07_IS(F2165,"9",$I$1,"1")/1000000,"")</f>
        <v>2560.6729894999999</v>
      </c>
      <c r="J2165" s="12">
        <f>IFERROR([1]!EM_S_STM07_IS(F2165,"9",$J$1,"1")/1000000,"")</f>
        <v>2631.0626074000002</v>
      </c>
      <c r="K2165" s="12">
        <f>IFERROR([1]!EM_S_STM07_IS(F2165,"9",$K$1,"1")/1000000,"")</f>
        <v>2675.1593085599998</v>
      </c>
      <c r="L2165" s="12">
        <f>IFERROR([1]!EM_S_STM07_IS(F2165,"9",$L$1,"1")/1000000,"")</f>
        <v>2713.77150278</v>
      </c>
      <c r="M2165" s="13">
        <f>IFERROR([1]!EM_S_STM07_IS(F2165,"9",$M$1,"1")/1000000,"")</f>
        <v>2858.8197135199998</v>
      </c>
      <c r="N2165" s="12">
        <f>IFERROR([1]!EM_S_STM07_IS(F2165,"61",$N$1,"1")/1000000,"")</f>
        <v>91.583134299999998</v>
      </c>
      <c r="O2165" s="12">
        <f>IFERROR([1]!EM_S_STM07_IS(F2165,"61",$O$1,"1")/1000000,"")</f>
        <v>196.38270957</v>
      </c>
      <c r="P2165" s="12">
        <f>IFERROR([1]!EM_S_STM07_IS(F2165,"61",$P$1,"1")/1000000,"")</f>
        <v>20.71018192</v>
      </c>
      <c r="Q2165" s="12">
        <f>IFERROR([1]!EM_S_STM07_IS(F2165,"61",$Q$1,"1")/1000000,"")</f>
        <v>172.00838112</v>
      </c>
      <c r="R2165" s="12">
        <f>IFERROR([1]!EM_S_STM07_IS(F2165,"61",$R$1,"1")/1000000,"")</f>
        <v>233.56574891999998</v>
      </c>
      <c r="S2165" s="12">
        <f>IFERROR([1]!EM_S_STM07_IS(F2165,"61",$S$1,"1")/1000000,"")</f>
        <v>300.61520288999998</v>
      </c>
      <c r="T2165" s="20">
        <f t="shared" si="602"/>
        <v>3.4301514146092504E-2</v>
      </c>
      <c r="U2165" s="20">
        <f t="shared" si="603"/>
        <v>0.26834992491532894</v>
      </c>
      <c r="V2165" s="14">
        <f t="shared" si="604"/>
        <v>6.0237484554212094E-2</v>
      </c>
      <c r="W2165" s="14">
        <f t="shared" si="605"/>
        <v>2.7488718078658169E-2</v>
      </c>
      <c r="X2165" s="14">
        <f t="shared" si="606"/>
        <v>1.6760034913641107E-2</v>
      </c>
      <c r="Y2165" s="14">
        <f t="shared" si="607"/>
        <v>1.4433605541340495E-2</v>
      </c>
      <c r="Z2165" s="15">
        <f t="shared" si="608"/>
        <v>5.3448940189478655E-2</v>
      </c>
      <c r="AA2165" s="14">
        <f t="shared" si="609"/>
        <v>1.1443108610664792</v>
      </c>
      <c r="AB2165" s="14">
        <f t="shared" si="610"/>
        <v>-0.89454172434351753</v>
      </c>
      <c r="AC2165" s="14">
        <f t="shared" si="611"/>
        <v>7.3054983188674951</v>
      </c>
      <c r="AD2165" s="14">
        <f t="shared" si="612"/>
        <v>0.3578742349598365</v>
      </c>
      <c r="AE2165" s="14">
        <f t="shared" si="613"/>
        <v>0.2870688629648584</v>
      </c>
      <c r="AF2165" s="18" t="str">
        <f t="shared" si="614"/>
        <v/>
      </c>
      <c r="AG2165" s="18">
        <f t="shared" si="615"/>
        <v>1</v>
      </c>
      <c r="AH2165" s="18" t="str">
        <f t="shared" si="616"/>
        <v/>
      </c>
      <c r="AI2165" s="19" t="str">
        <f t="shared" si="617"/>
        <v/>
      </c>
      <c r="AJ2165" s="19" t="str">
        <f t="shared" si="618"/>
        <v/>
      </c>
      <c r="AK2165" s="19" t="str">
        <f t="shared" si="619"/>
        <v/>
      </c>
    </row>
    <row r="2166" spans="2:37" x14ac:dyDescent="0.15">
      <c r="B2166" s="51" t="str">
        <f>IFERROR(IF(AND(AF2166=1,AI2166=1),MAX($B$5:B2165)+1,""),"")</f>
        <v/>
      </c>
      <c r="C2166" s="51" t="str">
        <f>IFERROR(IF(AND(AG2166=1,AJ2166=1),MAX($C$5:C2165)+1,""),"")</f>
        <v/>
      </c>
      <c r="D2166" s="51" t="str">
        <f>IFERROR(IF(AND(AH2166=1,AK2166=1),MAX($D$5:D2165)+1,""),"")</f>
        <v/>
      </c>
      <c r="F2166" s="5" t="s">
        <v>4429</v>
      </c>
      <c r="G2166" s="5" t="s">
        <v>4430</v>
      </c>
      <c r="H2166" s="12">
        <f>IFERROR([1]!EM_S_STM07_IS(F2166,"9",$H$1,"1")/1000000,"")</f>
        <v>1038.0831763799999</v>
      </c>
      <c r="I2166" s="12">
        <f>IFERROR([1]!EM_S_STM07_IS(F2166,"9",$I$1,"1")/1000000,"")</f>
        <v>680.52024053999992</v>
      </c>
      <c r="J2166" s="12">
        <f>IFERROR([1]!EM_S_STM07_IS(F2166,"9",$J$1,"1")/1000000,"")</f>
        <v>1337.5239722599999</v>
      </c>
      <c r="K2166" s="12">
        <f>IFERROR([1]!EM_S_STM07_IS(F2166,"9",$K$1,"1")/1000000,"")</f>
        <v>1569.0741646700001</v>
      </c>
      <c r="L2166" s="12">
        <f>IFERROR([1]!EM_S_STM07_IS(F2166,"9",$L$1,"1")/1000000,"")</f>
        <v>1541.60328577</v>
      </c>
      <c r="M2166" s="13">
        <f>IFERROR([1]!EM_S_STM07_IS(F2166,"9",$M$1,"1")/1000000,"")</f>
        <v>1491.4487934799999</v>
      </c>
      <c r="N2166" s="12">
        <f>IFERROR([1]!EM_S_STM07_IS(F2166,"61",$N$1,"1")/1000000,"")</f>
        <v>-9.2736743000000015</v>
      </c>
      <c r="O2166" s="12">
        <f>IFERROR([1]!EM_S_STM07_IS(F2166,"61",$O$1,"1")/1000000,"")</f>
        <v>-47.615818159999996</v>
      </c>
      <c r="P2166" s="12">
        <f>IFERROR([1]!EM_S_STM07_IS(F2166,"61",$P$1,"1")/1000000,"")</f>
        <v>73.159722400000007</v>
      </c>
      <c r="Q2166" s="12">
        <f>IFERROR([1]!EM_S_STM07_IS(F2166,"61",$Q$1,"1")/1000000,"")</f>
        <v>20.883746719999998</v>
      </c>
      <c r="R2166" s="12">
        <f>IFERROR([1]!EM_S_STM07_IS(F2166,"61",$R$1,"1")/1000000,"")</f>
        <v>8.5490013000000005</v>
      </c>
      <c r="S2166" s="12">
        <f>IFERROR([1]!EM_S_STM07_IS(F2166,"61",$S$1,"1")/1000000,"")</f>
        <v>160.03879056</v>
      </c>
      <c r="T2166" s="20">
        <f t="shared" si="602"/>
        <v>7.5165298544429104E-2</v>
      </c>
      <c r="U2166" s="20" t="str">
        <f t="shared" si="603"/>
        <v/>
      </c>
      <c r="V2166" s="14">
        <f t="shared" si="604"/>
        <v>-0.34444536235226569</v>
      </c>
      <c r="W2166" s="14">
        <f t="shared" si="605"/>
        <v>0.96544333670172788</v>
      </c>
      <c r="X2166" s="14">
        <f t="shared" si="606"/>
        <v>0.17311853634948482</v>
      </c>
      <c r="Y2166" s="14">
        <f t="shared" si="607"/>
        <v>-1.750769945649934E-2</v>
      </c>
      <c r="Z2166" s="15">
        <f t="shared" si="608"/>
        <v>-3.253398118242129E-2</v>
      </c>
      <c r="AA2166" s="14">
        <f t="shared" si="609"/>
        <v>-4.1345148233208908</v>
      </c>
      <c r="AB2166" s="14">
        <f t="shared" si="610"/>
        <v>2.5364583709171322</v>
      </c>
      <c r="AC2166" s="14">
        <f t="shared" si="611"/>
        <v>-0.71454584524229969</v>
      </c>
      <c r="AD2166" s="14">
        <f t="shared" si="612"/>
        <v>-0.59063852791258131</v>
      </c>
      <c r="AE2166" s="14">
        <f t="shared" si="613"/>
        <v>17.720173847675049</v>
      </c>
      <c r="AF2166" s="18" t="str">
        <f t="shared" si="614"/>
        <v/>
      </c>
      <c r="AG2166" s="18" t="str">
        <f t="shared" si="615"/>
        <v/>
      </c>
      <c r="AH2166" s="18" t="str">
        <f t="shared" si="616"/>
        <v/>
      </c>
      <c r="AI2166" s="19" t="str">
        <f t="shared" si="617"/>
        <v/>
      </c>
      <c r="AJ2166" s="19" t="str">
        <f t="shared" si="618"/>
        <v/>
      </c>
      <c r="AK2166" s="19" t="str">
        <f t="shared" si="619"/>
        <v/>
      </c>
    </row>
    <row r="2167" spans="2:37" x14ac:dyDescent="0.15">
      <c r="B2167" s="51" t="str">
        <f>IFERROR(IF(AND(AF2167=1,AI2167=1),MAX($B$5:B2166)+1,""),"")</f>
        <v/>
      </c>
      <c r="C2167" s="51" t="str">
        <f>IFERROR(IF(AND(AG2167=1,AJ2167=1),MAX($C$5:C2166)+1,""),"")</f>
        <v/>
      </c>
      <c r="D2167" s="51" t="str">
        <f>IFERROR(IF(AND(AH2167=1,AK2167=1),MAX($D$5:D2166)+1,""),"")</f>
        <v/>
      </c>
      <c r="F2167" s="5" t="s">
        <v>4431</v>
      </c>
      <c r="G2167" s="5" t="s">
        <v>4432</v>
      </c>
      <c r="H2167" s="12">
        <f>IFERROR([1]!EM_S_STM07_IS(F2167,"9",$H$1,"1")/1000000,"")</f>
        <v>2127.9217465199999</v>
      </c>
      <c r="I2167" s="12">
        <f>IFERROR([1]!EM_S_STM07_IS(F2167,"9",$I$1,"1")/1000000,"")</f>
        <v>2448.7942715599997</v>
      </c>
      <c r="J2167" s="12">
        <f>IFERROR([1]!EM_S_STM07_IS(F2167,"9",$J$1,"1")/1000000,"")</f>
        <v>3189.23128425</v>
      </c>
      <c r="K2167" s="12">
        <f>IFERROR([1]!EM_S_STM07_IS(F2167,"9",$K$1,"1")/1000000,"")</f>
        <v>3057.2620766199998</v>
      </c>
      <c r="L2167" s="12">
        <f>IFERROR([1]!EM_S_STM07_IS(F2167,"9",$L$1,"1")/1000000,"")</f>
        <v>2626.4024934899999</v>
      </c>
      <c r="M2167" s="13">
        <f>IFERROR([1]!EM_S_STM07_IS(F2167,"9",$M$1,"1")/1000000,"")</f>
        <v>1929.28069751</v>
      </c>
      <c r="N2167" s="12">
        <f>IFERROR([1]!EM_S_STM07_IS(F2167,"61",$N$1,"1")/1000000,"")</f>
        <v>252.97387132</v>
      </c>
      <c r="O2167" s="12">
        <f>IFERROR([1]!EM_S_STM07_IS(F2167,"61",$O$1,"1")/1000000,"")</f>
        <v>62.887932560000003</v>
      </c>
      <c r="P2167" s="12">
        <f>IFERROR([1]!EM_S_STM07_IS(F2167,"61",$P$1,"1")/1000000,"")</f>
        <v>-224.21357598</v>
      </c>
      <c r="Q2167" s="12">
        <f>IFERROR([1]!EM_S_STM07_IS(F2167,"61",$Q$1,"1")/1000000,"")</f>
        <v>5.4022272400000002</v>
      </c>
      <c r="R2167" s="12">
        <f>IFERROR([1]!EM_S_STM07_IS(F2167,"61",$R$1,"1")/1000000,"")</f>
        <v>-169.31767065</v>
      </c>
      <c r="S2167" s="12">
        <f>IFERROR([1]!EM_S_STM07_IS(F2167,"61",$S$1,"1")/1000000,"")</f>
        <v>-947.61517749000006</v>
      </c>
      <c r="T2167" s="20">
        <f t="shared" si="602"/>
        <v>-1.9408886327262787E-2</v>
      </c>
      <c r="U2167" s="20">
        <f t="shared" si="603"/>
        <v>-2.3023006826627688</v>
      </c>
      <c r="V2167" s="14">
        <f t="shared" si="604"/>
        <v>0.15079150610907296</v>
      </c>
      <c r="W2167" s="14">
        <f t="shared" si="605"/>
        <v>0.30236799444091572</v>
      </c>
      <c r="X2167" s="14">
        <f t="shared" si="606"/>
        <v>-4.1379629091727967E-2</v>
      </c>
      <c r="Y2167" s="14">
        <f t="shared" si="607"/>
        <v>-0.14092988181318852</v>
      </c>
      <c r="Z2167" s="15">
        <f t="shared" si="608"/>
        <v>-0.26542839405153579</v>
      </c>
      <c r="AA2167" s="14">
        <f t="shared" si="609"/>
        <v>-0.7514054228926681</v>
      </c>
      <c r="AB2167" s="14">
        <f t="shared" si="610"/>
        <v>-4.5652877563765148</v>
      </c>
      <c r="AC2167" s="14">
        <f t="shared" si="611"/>
        <v>1.0240941130187491</v>
      </c>
      <c r="AD2167" s="14">
        <f t="shared" si="612"/>
        <v>-32.34219704723121</v>
      </c>
      <c r="AE2167" s="14">
        <f t="shared" si="613"/>
        <v>-4.5966702934913082</v>
      </c>
      <c r="AF2167" s="18" t="str">
        <f t="shared" si="614"/>
        <v/>
      </c>
      <c r="AG2167" s="18" t="str">
        <f t="shared" si="615"/>
        <v/>
      </c>
      <c r="AH2167" s="18" t="str">
        <f t="shared" si="616"/>
        <v/>
      </c>
      <c r="AI2167" s="19" t="str">
        <f t="shared" si="617"/>
        <v/>
      </c>
      <c r="AJ2167" s="19" t="str">
        <f t="shared" si="618"/>
        <v/>
      </c>
      <c r="AK2167" s="19" t="str">
        <f t="shared" si="619"/>
        <v/>
      </c>
    </row>
    <row r="2168" spans="2:37" x14ac:dyDescent="0.15">
      <c r="B2168" s="51">
        <f>IFERROR(IF(AND(AF2168=1,AI2168=1),MAX($B$5:B2167)+1,""),"")</f>
        <v>178</v>
      </c>
      <c r="C2168" s="51">
        <f>IFERROR(IF(AND(AG2168=1,AJ2168=1),MAX($C$5:C2167)+1,""),"")</f>
        <v>92</v>
      </c>
      <c r="D2168" s="51">
        <f>IFERROR(IF(AND(AH2168=1,AK2168=1),MAX($D$5:D2167)+1,""),"")</f>
        <v>59</v>
      </c>
      <c r="F2168" s="5" t="s">
        <v>4433</v>
      </c>
      <c r="G2168" s="5" t="s">
        <v>4434</v>
      </c>
      <c r="H2168" s="12">
        <f>IFERROR([1]!EM_S_STM07_IS(F2168,"9",$H$1,"1")/1000000,"")</f>
        <v>252.61105366999999</v>
      </c>
      <c r="I2168" s="12">
        <f>IFERROR([1]!EM_S_STM07_IS(F2168,"9",$I$1,"1")/1000000,"")</f>
        <v>7790.0068046199995</v>
      </c>
      <c r="J2168" s="12">
        <f>IFERROR([1]!EM_S_STM07_IS(F2168,"9",$J$1,"1")/1000000,"")</f>
        <v>12076.94101104</v>
      </c>
      <c r="K2168" s="12">
        <f>IFERROR([1]!EM_S_STM07_IS(F2168,"9",$K$1,"1")/1000000,"")</f>
        <v>21059.75364807</v>
      </c>
      <c r="L2168" s="12">
        <f>IFERROR([1]!EM_S_STM07_IS(F2168,"9",$L$1,"1")/1000000,"")</f>
        <v>26885.548491459998</v>
      </c>
      <c r="M2168" s="13">
        <f>IFERROR([1]!EM_S_STM07_IS(F2168,"9",$M$1,"1")/1000000,"")</f>
        <v>38334.689695100002</v>
      </c>
      <c r="N2168" s="12">
        <f>IFERROR([1]!EM_S_STM07_IS(F2168,"61",$N$1,"1")/1000000,"")</f>
        <v>2.2148349199999999</v>
      </c>
      <c r="O2168" s="12">
        <f>IFERROR([1]!EM_S_STM07_IS(F2168,"61",$O$1,"1")/1000000,"")</f>
        <v>1357.9697276400002</v>
      </c>
      <c r="P2168" s="12">
        <f>IFERROR([1]!EM_S_STM07_IS(F2168,"61",$P$1,"1")/1000000,"")</f>
        <v>1783.6243322600001</v>
      </c>
      <c r="Q2168" s="12">
        <f>IFERROR([1]!EM_S_STM07_IS(F2168,"61",$Q$1,"1")/1000000,"")</f>
        <v>2714.8947814399999</v>
      </c>
      <c r="R2168" s="12">
        <f>IFERROR([1]!EM_S_STM07_IS(F2168,"61",$R$1,"1")/1000000,"")</f>
        <v>3537.53746228</v>
      </c>
      <c r="S2168" s="12">
        <f>IFERROR([1]!EM_S_STM07_IS(F2168,"61",$S$1,"1")/1000000,"")</f>
        <v>4800.7730313900001</v>
      </c>
      <c r="T2168" s="20">
        <f t="shared" si="602"/>
        <v>1.7304103426713628</v>
      </c>
      <c r="U2168" s="20">
        <f t="shared" si="603"/>
        <v>3.6472278099981734</v>
      </c>
      <c r="V2168" s="14">
        <f t="shared" si="604"/>
        <v>29.837949058224993</v>
      </c>
      <c r="W2168" s="14">
        <f t="shared" si="605"/>
        <v>0.55031199765801997</v>
      </c>
      <c r="X2168" s="14">
        <f t="shared" si="606"/>
        <v>0.74379866795891958</v>
      </c>
      <c r="Y2168" s="14">
        <f t="shared" si="607"/>
        <v>0.27663167104159819</v>
      </c>
      <c r="Z2168" s="15">
        <f t="shared" si="608"/>
        <v>0.42584741045088742</v>
      </c>
      <c r="AA2168" s="14">
        <f t="shared" si="609"/>
        <v>612.12457889186624</v>
      </c>
      <c r="AB2168" s="14">
        <f t="shared" si="610"/>
        <v>0.31344925881355251</v>
      </c>
      <c r="AC2168" s="14">
        <f t="shared" si="611"/>
        <v>0.52212253014063947</v>
      </c>
      <c r="AD2168" s="14">
        <f t="shared" si="612"/>
        <v>0.30301088884323707</v>
      </c>
      <c r="AE2168" s="14">
        <f t="shared" si="613"/>
        <v>0.35709461244710733</v>
      </c>
      <c r="AF2168" s="18">
        <f t="shared" si="614"/>
        <v>1</v>
      </c>
      <c r="AG2168" s="18">
        <f t="shared" si="615"/>
        <v>1</v>
      </c>
      <c r="AH2168" s="18">
        <f t="shared" si="616"/>
        <v>1</v>
      </c>
      <c r="AI2168" s="19">
        <f t="shared" si="617"/>
        <v>1</v>
      </c>
      <c r="AJ2168" s="19">
        <f t="shared" si="618"/>
        <v>1</v>
      </c>
      <c r="AK2168" s="19">
        <f t="shared" si="619"/>
        <v>1</v>
      </c>
    </row>
    <row r="2169" spans="2:37" x14ac:dyDescent="0.15">
      <c r="B2169" s="51" t="str">
        <f>IFERROR(IF(AND(AF2169=1,AI2169=1),MAX($B$5:B2168)+1,""),"")</f>
        <v/>
      </c>
      <c r="C2169" s="51" t="str">
        <f>IFERROR(IF(AND(AG2169=1,AJ2169=1),MAX($C$5:C2168)+1,""),"")</f>
        <v/>
      </c>
      <c r="D2169" s="51" t="str">
        <f>IFERROR(IF(AND(AH2169=1,AK2169=1),MAX($D$5:D2168)+1,""),"")</f>
        <v/>
      </c>
      <c r="F2169" s="5" t="s">
        <v>4435</v>
      </c>
      <c r="G2169" s="5" t="s">
        <v>4436</v>
      </c>
      <c r="H2169" s="12">
        <f>IFERROR([1]!EM_S_STM07_IS(F2169,"9",$H$1,"1")/1000000,"")</f>
        <v>596.24086524000006</v>
      </c>
      <c r="I2169" s="12">
        <f>IFERROR([1]!EM_S_STM07_IS(F2169,"9",$I$1,"1")/1000000,"")</f>
        <v>1232.60282039</v>
      </c>
      <c r="J2169" s="12">
        <f>IFERROR([1]!EM_S_STM07_IS(F2169,"9",$J$1,"1")/1000000,"")</f>
        <v>1247.4242978900002</v>
      </c>
      <c r="K2169" s="12">
        <f>IFERROR([1]!EM_S_STM07_IS(F2169,"9",$K$1,"1")/1000000,"")</f>
        <v>1386.7218582799999</v>
      </c>
      <c r="L2169" s="12">
        <f>IFERROR([1]!EM_S_STM07_IS(F2169,"9",$L$1,"1")/1000000,"")</f>
        <v>1310.6159923499999</v>
      </c>
      <c r="M2169" s="13">
        <f>IFERROR([1]!EM_S_STM07_IS(F2169,"9",$M$1,"1")/1000000,"")</f>
        <v>1503.3599380999999</v>
      </c>
      <c r="N2169" s="12">
        <f>IFERROR([1]!EM_S_STM07_IS(F2169,"61",$N$1,"1")/1000000,"")</f>
        <v>24.136939519999999</v>
      </c>
      <c r="O2169" s="12">
        <f>IFERROR([1]!EM_S_STM07_IS(F2169,"61",$O$1,"1")/1000000,"")</f>
        <v>55.201744890000001</v>
      </c>
      <c r="P2169" s="12">
        <f>IFERROR([1]!EM_S_STM07_IS(F2169,"61",$P$1,"1")/1000000,"")</f>
        <v>56.794222979999994</v>
      </c>
      <c r="Q2169" s="12">
        <f>IFERROR([1]!EM_S_STM07_IS(F2169,"61",$Q$1,"1")/1000000,"")</f>
        <v>73.552949480000009</v>
      </c>
      <c r="R2169" s="12">
        <f>IFERROR([1]!EM_S_STM07_IS(F2169,"61",$R$1,"1")/1000000,"")</f>
        <v>61.189132110000003</v>
      </c>
      <c r="S2169" s="12">
        <f>IFERROR([1]!EM_S_STM07_IS(F2169,"61",$S$1,"1")/1000000,"")</f>
        <v>49.884032479999995</v>
      </c>
      <c r="T2169" s="20">
        <f t="shared" si="602"/>
        <v>0.20317346926467295</v>
      </c>
      <c r="U2169" s="20">
        <f t="shared" si="603"/>
        <v>0.15626098090328577</v>
      </c>
      <c r="V2169" s="14">
        <f t="shared" si="604"/>
        <v>1.0672900705889226</v>
      </c>
      <c r="W2169" s="14">
        <f t="shared" si="605"/>
        <v>1.202453641580226E-2</v>
      </c>
      <c r="X2169" s="14">
        <f t="shared" si="606"/>
        <v>0.11166814741833993</v>
      </c>
      <c r="Y2169" s="14">
        <f t="shared" si="607"/>
        <v>-5.4881853542279008E-2</v>
      </c>
      <c r="Z2169" s="15">
        <f t="shared" si="608"/>
        <v>0.14706363028914399</v>
      </c>
      <c r="AA2169" s="14">
        <f t="shared" si="609"/>
        <v>1.2870233752816729</v>
      </c>
      <c r="AB2169" s="14">
        <f t="shared" si="610"/>
        <v>2.8848328855787243E-2</v>
      </c>
      <c r="AC2169" s="14">
        <f t="shared" si="611"/>
        <v>0.2950780135842615</v>
      </c>
      <c r="AD2169" s="14">
        <f t="shared" si="612"/>
        <v>-0.16809410713518547</v>
      </c>
      <c r="AE2169" s="14">
        <f t="shared" si="613"/>
        <v>-0.18475665923283199</v>
      </c>
      <c r="AF2169" s="18">
        <f t="shared" si="614"/>
        <v>1</v>
      </c>
      <c r="AG2169" s="18" t="str">
        <f t="shared" si="615"/>
        <v/>
      </c>
      <c r="AH2169" s="18" t="str">
        <f t="shared" si="616"/>
        <v/>
      </c>
      <c r="AI2169" s="19" t="str">
        <f t="shared" si="617"/>
        <v/>
      </c>
      <c r="AJ2169" s="19" t="str">
        <f t="shared" si="618"/>
        <v/>
      </c>
      <c r="AK2169" s="19" t="str">
        <f t="shared" si="619"/>
        <v/>
      </c>
    </row>
    <row r="2170" spans="2:37" x14ac:dyDescent="0.15">
      <c r="B2170" s="51" t="str">
        <f>IFERROR(IF(AND(AF2170=1,AI2170=1),MAX($B$5:B2169)+1,""),"")</f>
        <v/>
      </c>
      <c r="C2170" s="51" t="str">
        <f>IFERROR(IF(AND(AG2170=1,AJ2170=1),MAX($C$5:C2169)+1,""),"")</f>
        <v/>
      </c>
      <c r="D2170" s="51" t="str">
        <f>IFERROR(IF(AND(AH2170=1,AK2170=1),MAX($D$5:D2169)+1,""),"")</f>
        <v/>
      </c>
      <c r="F2170" s="5" t="s">
        <v>4437</v>
      </c>
      <c r="G2170" s="5" t="s">
        <v>4438</v>
      </c>
      <c r="H2170" s="12">
        <f>IFERROR([1]!EM_S_STM07_IS(F2170,"9",$H$1,"1")/1000000,"")</f>
        <v>790.69714364000004</v>
      </c>
      <c r="I2170" s="12">
        <f>IFERROR([1]!EM_S_STM07_IS(F2170,"9",$I$1,"1")/1000000,"")</f>
        <v>1064.7107751599999</v>
      </c>
      <c r="J2170" s="12">
        <f>IFERROR([1]!EM_S_STM07_IS(F2170,"9",$J$1,"1")/1000000,"")</f>
        <v>1077.04629512</v>
      </c>
      <c r="K2170" s="12">
        <f>IFERROR([1]!EM_S_STM07_IS(F2170,"9",$K$1,"1")/1000000,"")</f>
        <v>1063.9511907799999</v>
      </c>
      <c r="L2170" s="12">
        <f>IFERROR([1]!EM_S_STM07_IS(F2170,"9",$L$1,"1")/1000000,"")</f>
        <v>865.93281458000001</v>
      </c>
      <c r="M2170" s="13">
        <f>IFERROR([1]!EM_S_STM07_IS(F2170,"9",$M$1,"1")/1000000,"")</f>
        <v>577.33319891999997</v>
      </c>
      <c r="N2170" s="12">
        <f>IFERROR([1]!EM_S_STM07_IS(F2170,"61",$N$1,"1")/1000000,"")</f>
        <v>90.835131860000004</v>
      </c>
      <c r="O2170" s="12">
        <f>IFERROR([1]!EM_S_STM07_IS(F2170,"61",$O$1,"1")/1000000,"")</f>
        <v>99.52431734000001</v>
      </c>
      <c r="P2170" s="12">
        <f>IFERROR([1]!EM_S_STM07_IS(F2170,"61",$P$1,"1")/1000000,"")</f>
        <v>101.06817377</v>
      </c>
      <c r="Q2170" s="12">
        <f>IFERROR([1]!EM_S_STM07_IS(F2170,"61",$Q$1,"1")/1000000,"")</f>
        <v>-78.830260559999999</v>
      </c>
      <c r="R2170" s="12">
        <f>IFERROR([1]!EM_S_STM07_IS(F2170,"61",$R$1,"1")/1000000,"")</f>
        <v>44.074684959999999</v>
      </c>
      <c r="S2170" s="12">
        <f>IFERROR([1]!EM_S_STM07_IS(F2170,"61",$S$1,"1")/1000000,"")</f>
        <v>73.356300439999998</v>
      </c>
      <c r="T2170" s="20">
        <f t="shared" si="602"/>
        <v>-6.0961772554351645E-2</v>
      </c>
      <c r="U2170" s="20">
        <f t="shared" si="603"/>
        <v>-4.184291804289042E-2</v>
      </c>
      <c r="V2170" s="14">
        <f t="shared" si="604"/>
        <v>0.34654688425781988</v>
      </c>
      <c r="W2170" s="14">
        <f t="shared" si="605"/>
        <v>1.1585794234257027E-2</v>
      </c>
      <c r="X2170" s="14">
        <f t="shared" si="606"/>
        <v>-1.2158348623761835E-2</v>
      </c>
      <c r="Y2170" s="14">
        <f t="shared" si="607"/>
        <v>-0.18611603419028031</v>
      </c>
      <c r="Z2170" s="15">
        <f t="shared" si="608"/>
        <v>-0.3332817636665939</v>
      </c>
      <c r="AA2170" s="14">
        <f t="shared" si="609"/>
        <v>9.565886350440099E-2</v>
      </c>
      <c r="AB2170" s="14">
        <f t="shared" si="610"/>
        <v>1.5512353877553267E-2</v>
      </c>
      <c r="AC2170" s="14">
        <f t="shared" si="611"/>
        <v>-1.7799711582737545</v>
      </c>
      <c r="AD2170" s="14">
        <f t="shared" si="612"/>
        <v>1.5591087058053483</v>
      </c>
      <c r="AE2170" s="14">
        <f t="shared" si="613"/>
        <v>0.66436357983215411</v>
      </c>
      <c r="AF2170" s="18" t="str">
        <f t="shared" si="614"/>
        <v/>
      </c>
      <c r="AG2170" s="18" t="str">
        <f t="shared" si="615"/>
        <v/>
      </c>
      <c r="AH2170" s="18" t="str">
        <f t="shared" si="616"/>
        <v/>
      </c>
      <c r="AI2170" s="19" t="str">
        <f t="shared" si="617"/>
        <v/>
      </c>
      <c r="AJ2170" s="19" t="str">
        <f t="shared" si="618"/>
        <v/>
      </c>
      <c r="AK2170" s="19" t="str">
        <f t="shared" si="619"/>
        <v/>
      </c>
    </row>
    <row r="2171" spans="2:37" x14ac:dyDescent="0.15">
      <c r="B2171" s="51" t="str">
        <f>IFERROR(IF(AND(AF2171=1,AI2171=1),MAX($B$5:B2170)+1,""),"")</f>
        <v/>
      </c>
      <c r="C2171" s="51" t="str">
        <f>IFERROR(IF(AND(AG2171=1,AJ2171=1),MAX($C$5:C2170)+1,""),"")</f>
        <v/>
      </c>
      <c r="D2171" s="51" t="str">
        <f>IFERROR(IF(AND(AH2171=1,AK2171=1),MAX($D$5:D2170)+1,""),"")</f>
        <v/>
      </c>
      <c r="F2171" s="5" t="s">
        <v>4439</v>
      </c>
      <c r="G2171" s="5" t="s">
        <v>4440</v>
      </c>
      <c r="H2171" s="12">
        <f>IFERROR([1]!EM_S_STM07_IS(F2171,"9",$H$1,"1")/1000000,"")</f>
        <v>579.59843597000008</v>
      </c>
      <c r="I2171" s="12">
        <f>IFERROR([1]!EM_S_STM07_IS(F2171,"9",$I$1,"1")/1000000,"")</f>
        <v>935.85735384000009</v>
      </c>
      <c r="J2171" s="12">
        <f>IFERROR([1]!EM_S_STM07_IS(F2171,"9",$J$1,"1")/1000000,"")</f>
        <v>1326.9649649400001</v>
      </c>
      <c r="K2171" s="12">
        <f>IFERROR([1]!EM_S_STM07_IS(F2171,"9",$K$1,"1")/1000000,"")</f>
        <v>1217.8124594400001</v>
      </c>
      <c r="L2171" s="12">
        <f>IFERROR([1]!EM_S_STM07_IS(F2171,"9",$L$1,"1")/1000000,"")</f>
        <v>876.05563439000002</v>
      </c>
      <c r="M2171" s="13">
        <f>IFERROR([1]!EM_S_STM07_IS(F2171,"9",$M$1,"1")/1000000,"")</f>
        <v>840.70306729999993</v>
      </c>
      <c r="N2171" s="12">
        <f>IFERROR([1]!EM_S_STM07_IS(F2171,"61",$N$1,"1")/1000000,"")</f>
        <v>4.2118139599999997</v>
      </c>
      <c r="O2171" s="12">
        <f>IFERROR([1]!EM_S_STM07_IS(F2171,"61",$O$1,"1")/1000000,"")</f>
        <v>-73.973172059999996</v>
      </c>
      <c r="P2171" s="12">
        <f>IFERROR([1]!EM_S_STM07_IS(F2171,"61",$P$1,"1")/1000000,"")</f>
        <v>19.210003530000002</v>
      </c>
      <c r="Q2171" s="12">
        <f>IFERROR([1]!EM_S_STM07_IS(F2171,"61",$Q$1,"1")/1000000,"")</f>
        <v>11.0668349</v>
      </c>
      <c r="R2171" s="12">
        <f>IFERROR([1]!EM_S_STM07_IS(F2171,"61",$R$1,"1")/1000000,"")</f>
        <v>-191.20424702</v>
      </c>
      <c r="S2171" s="12">
        <f>IFERROR([1]!EM_S_STM07_IS(F2171,"61",$S$1,"1")/1000000,"")</f>
        <v>-243.10166265999999</v>
      </c>
      <c r="T2171" s="20">
        <f t="shared" si="602"/>
        <v>7.7216719326568262E-2</v>
      </c>
      <c r="U2171" s="20">
        <f t="shared" si="603"/>
        <v>-3.2504208862768822</v>
      </c>
      <c r="V2171" s="14">
        <f t="shared" si="604"/>
        <v>0.61466507802729808</v>
      </c>
      <c r="W2171" s="14">
        <f t="shared" si="605"/>
        <v>0.41791370179997128</v>
      </c>
      <c r="X2171" s="14">
        <f t="shared" si="606"/>
        <v>-8.2257262538152534E-2</v>
      </c>
      <c r="Y2171" s="14">
        <f t="shared" si="607"/>
        <v>-0.28063173635713484</v>
      </c>
      <c r="Z2171" s="15">
        <f t="shared" si="608"/>
        <v>-4.0354248865274618E-2</v>
      </c>
      <c r="AA2171" s="14">
        <f t="shared" si="609"/>
        <v>-18.563257247953089</v>
      </c>
      <c r="AB2171" s="14">
        <f t="shared" si="610"/>
        <v>1.2596887898009654</v>
      </c>
      <c r="AC2171" s="14">
        <f t="shared" si="611"/>
        <v>-0.42390250565456306</v>
      </c>
      <c r="AD2171" s="14">
        <f t="shared" si="612"/>
        <v>-18.277229555489257</v>
      </c>
      <c r="AE2171" s="14">
        <f t="shared" si="613"/>
        <v>-0.27142396912643635</v>
      </c>
      <c r="AF2171" s="18" t="str">
        <f t="shared" si="614"/>
        <v/>
      </c>
      <c r="AG2171" s="18" t="str">
        <f t="shared" si="615"/>
        <v/>
      </c>
      <c r="AH2171" s="18" t="str">
        <f t="shared" si="616"/>
        <v/>
      </c>
      <c r="AI2171" s="19" t="str">
        <f t="shared" si="617"/>
        <v/>
      </c>
      <c r="AJ2171" s="19" t="str">
        <f t="shared" si="618"/>
        <v/>
      </c>
      <c r="AK2171" s="19" t="str">
        <f t="shared" si="619"/>
        <v/>
      </c>
    </row>
    <row r="2172" spans="2:37" x14ac:dyDescent="0.15">
      <c r="B2172" s="51" t="str">
        <f>IFERROR(IF(AND(AF2172=1,AI2172=1),MAX($B$5:B2171)+1,""),"")</f>
        <v/>
      </c>
      <c r="C2172" s="51" t="str">
        <f>IFERROR(IF(AND(AG2172=1,AJ2172=1),MAX($C$5:C2171)+1,""),"")</f>
        <v/>
      </c>
      <c r="D2172" s="51" t="str">
        <f>IFERROR(IF(AND(AH2172=1,AK2172=1),MAX($D$5:D2171)+1,""),"")</f>
        <v/>
      </c>
      <c r="F2172" s="5" t="s">
        <v>4441</v>
      </c>
      <c r="G2172" s="5" t="s">
        <v>4442</v>
      </c>
      <c r="H2172" s="12">
        <f>IFERROR([1]!EM_S_STM07_IS(F2172,"9",$H$1,"1")/1000000,"")</f>
        <v>27940.631634599999</v>
      </c>
      <c r="I2172" s="12">
        <f>IFERROR([1]!EM_S_STM07_IS(F2172,"9",$I$1,"1")/1000000,"")</f>
        <v>50720.077222019994</v>
      </c>
      <c r="J2172" s="12">
        <f>IFERROR([1]!EM_S_STM07_IS(F2172,"9",$J$1,"1")/1000000,"")</f>
        <v>71517.239770429995</v>
      </c>
      <c r="K2172" s="12">
        <f>IFERROR([1]!EM_S_STM07_IS(F2172,"9",$K$1,"1")/1000000,"")</f>
        <v>26169.215694619998</v>
      </c>
      <c r="L2172" s="12">
        <f>IFERROR([1]!EM_S_STM07_IS(F2172,"9",$L$1,"1")/1000000,"")</f>
        <v>20722.67847966</v>
      </c>
      <c r="M2172" s="13">
        <f>IFERROR([1]!EM_S_STM07_IS(F2172,"9",$M$1,"1")/1000000,"")</f>
        <v>16863.908099200002</v>
      </c>
      <c r="N2172" s="12">
        <f>IFERROR([1]!EM_S_STM07_IS(F2172,"61",$N$1,"1")/1000000,"")</f>
        <v>2412.4616479899996</v>
      </c>
      <c r="O2172" s="12">
        <f>IFERROR([1]!EM_S_STM07_IS(F2172,"61",$O$1,"1")/1000000,"")</f>
        <v>2810.5939139000002</v>
      </c>
      <c r="P2172" s="12">
        <f>IFERROR([1]!EM_S_STM07_IS(F2172,"61",$P$1,"1")/1000000,"")</f>
        <v>2287.6152538599999</v>
      </c>
      <c r="Q2172" s="12">
        <f>IFERROR([1]!EM_S_STM07_IS(F2172,"61",$Q$1,"1")/1000000,"")</f>
        <v>935.15065345000005</v>
      </c>
      <c r="R2172" s="12">
        <f>IFERROR([1]!EM_S_STM07_IS(F2172,"61",$R$1,"1")/1000000,"")</f>
        <v>791.65929195000001</v>
      </c>
      <c r="S2172" s="12">
        <f>IFERROR([1]!EM_S_STM07_IS(F2172,"61",$S$1,"1")/1000000,"")</f>
        <v>83.392235680000013</v>
      </c>
      <c r="T2172" s="20">
        <f t="shared" si="602"/>
        <v>-9.6050015964840085E-2</v>
      </c>
      <c r="U2172" s="20">
        <f t="shared" si="603"/>
        <v>-0.4898087102477674</v>
      </c>
      <c r="V2172" s="14">
        <f t="shared" si="604"/>
        <v>0.81528026586239732</v>
      </c>
      <c r="W2172" s="14">
        <f t="shared" si="605"/>
        <v>0.41003806948820976</v>
      </c>
      <c r="X2172" s="14">
        <f t="shared" si="606"/>
        <v>-0.63408521108164884</v>
      </c>
      <c r="Y2172" s="14">
        <f t="shared" si="607"/>
        <v>-0.2081276442717282</v>
      </c>
      <c r="Z2172" s="15">
        <f t="shared" si="608"/>
        <v>-0.18621002030444619</v>
      </c>
      <c r="AA2172" s="14">
        <f t="shared" si="609"/>
        <v>0.16503154205237378</v>
      </c>
      <c r="AB2172" s="14">
        <f t="shared" si="610"/>
        <v>-0.18607407404305923</v>
      </c>
      <c r="AC2172" s="14">
        <f t="shared" si="611"/>
        <v>-0.591211567647979</v>
      </c>
      <c r="AD2172" s="14">
        <f t="shared" si="612"/>
        <v>-0.15344197319504105</v>
      </c>
      <c r="AE2172" s="14">
        <f t="shared" si="613"/>
        <v>-0.89466145786707074</v>
      </c>
      <c r="AF2172" s="18" t="str">
        <f t="shared" si="614"/>
        <v/>
      </c>
      <c r="AG2172" s="18" t="str">
        <f t="shared" si="615"/>
        <v/>
      </c>
      <c r="AH2172" s="18" t="str">
        <f t="shared" si="616"/>
        <v/>
      </c>
      <c r="AI2172" s="19" t="str">
        <f t="shared" si="617"/>
        <v/>
      </c>
      <c r="AJ2172" s="19" t="str">
        <f t="shared" si="618"/>
        <v/>
      </c>
      <c r="AK2172" s="19" t="str">
        <f t="shared" si="619"/>
        <v/>
      </c>
    </row>
    <row r="2173" spans="2:37" x14ac:dyDescent="0.15">
      <c r="B2173" s="51" t="str">
        <f>IFERROR(IF(AND(AF2173=1,AI2173=1),MAX($B$5:B2172)+1,""),"")</f>
        <v/>
      </c>
      <c r="C2173" s="51" t="str">
        <f>IFERROR(IF(AND(AG2173=1,AJ2173=1),MAX($C$5:C2172)+1,""),"")</f>
        <v/>
      </c>
      <c r="D2173" s="51" t="str">
        <f>IFERROR(IF(AND(AH2173=1,AK2173=1),MAX($D$5:D2172)+1,""),"")</f>
        <v/>
      </c>
      <c r="F2173" s="5" t="s">
        <v>4443</v>
      </c>
      <c r="G2173" s="5" t="s">
        <v>4444</v>
      </c>
      <c r="H2173" s="12">
        <f>IFERROR([1]!EM_S_STM07_IS(F2173,"9",$H$1,"1")/1000000,"")</f>
        <v>3940.4957429999999</v>
      </c>
      <c r="I2173" s="12">
        <f>IFERROR([1]!EM_S_STM07_IS(F2173,"9",$I$1,"1")/1000000,"")</f>
        <v>5948.5079809999997</v>
      </c>
      <c r="J2173" s="12">
        <f>IFERROR([1]!EM_S_STM07_IS(F2173,"9",$J$1,"1")/1000000,"")</f>
        <v>5224.9589130000004</v>
      </c>
      <c r="K2173" s="12">
        <f>IFERROR([1]!EM_S_STM07_IS(F2173,"9",$K$1,"1")/1000000,"")</f>
        <v>5831.4632359999996</v>
      </c>
      <c r="L2173" s="12">
        <f>IFERROR([1]!EM_S_STM07_IS(F2173,"9",$L$1,"1")/1000000,"")</f>
        <v>6354.7384869999996</v>
      </c>
      <c r="M2173" s="13">
        <f>IFERROR([1]!EM_S_STM07_IS(F2173,"9",$M$1,"1")/1000000,"")</f>
        <v>6954.6085080000003</v>
      </c>
      <c r="N2173" s="12">
        <f>IFERROR([1]!EM_S_STM07_IS(F2173,"61",$N$1,"1")/1000000,"")</f>
        <v>1251.040013</v>
      </c>
      <c r="O2173" s="12">
        <f>IFERROR([1]!EM_S_STM07_IS(F2173,"61",$O$1,"1")/1000000,"")</f>
        <v>1977.4653479999999</v>
      </c>
      <c r="P2173" s="12">
        <f>IFERROR([1]!EM_S_STM07_IS(F2173,"61",$P$1,"1")/1000000,"")</f>
        <v>1972.507691</v>
      </c>
      <c r="Q2173" s="12">
        <f>IFERROR([1]!EM_S_STM07_IS(F2173,"61",$Q$1,"1")/1000000,"")</f>
        <v>2322.1477239999999</v>
      </c>
      <c r="R2173" s="12">
        <f>IFERROR([1]!EM_S_STM07_IS(F2173,"61",$R$1,"1")/1000000,"")</f>
        <v>2574.2378840000001</v>
      </c>
      <c r="S2173" s="12">
        <f>IFERROR([1]!EM_S_STM07_IS(F2173,"61",$S$1,"1")/1000000,"")</f>
        <v>2757.8745090000002</v>
      </c>
      <c r="T2173" s="20">
        <f t="shared" si="602"/>
        <v>0.12032587096065095</v>
      </c>
      <c r="U2173" s="20">
        <f t="shared" si="603"/>
        <v>0.1712798178214392</v>
      </c>
      <c r="V2173" s="14">
        <f t="shared" si="604"/>
        <v>0.50958365874828959</v>
      </c>
      <c r="W2173" s="14">
        <f t="shared" si="605"/>
        <v>-0.1216353866063678</v>
      </c>
      <c r="X2173" s="14">
        <f t="shared" si="606"/>
        <v>0.11607829517873937</v>
      </c>
      <c r="Y2173" s="14">
        <f t="shared" si="607"/>
        <v>8.973309610692709E-2</v>
      </c>
      <c r="Z2173" s="15">
        <f t="shared" si="608"/>
        <v>9.4397278853750682E-2</v>
      </c>
      <c r="AA2173" s="14">
        <f t="shared" si="609"/>
        <v>0.58065715520803241</v>
      </c>
      <c r="AB2173" s="14">
        <f t="shared" si="610"/>
        <v>-2.5070765487820454E-3</v>
      </c>
      <c r="AC2173" s="14">
        <f t="shared" si="611"/>
        <v>0.17725661329246492</v>
      </c>
      <c r="AD2173" s="14">
        <f t="shared" si="612"/>
        <v>0.1085590539286467</v>
      </c>
      <c r="AE2173" s="14">
        <f t="shared" si="613"/>
        <v>7.1336307394658821E-2</v>
      </c>
      <c r="AF2173" s="18" t="str">
        <f t="shared" si="614"/>
        <v/>
      </c>
      <c r="AG2173" s="18" t="str">
        <f t="shared" si="615"/>
        <v/>
      </c>
      <c r="AH2173" s="18" t="str">
        <f t="shared" si="616"/>
        <v/>
      </c>
      <c r="AI2173" s="19" t="str">
        <f t="shared" si="617"/>
        <v/>
      </c>
      <c r="AJ2173" s="19" t="str">
        <f t="shared" si="618"/>
        <v/>
      </c>
      <c r="AK2173" s="19" t="str">
        <f t="shared" si="619"/>
        <v/>
      </c>
    </row>
    <row r="2174" spans="2:37" x14ac:dyDescent="0.15">
      <c r="B2174" s="51" t="str">
        <f>IFERROR(IF(AND(AF2174=1,AI2174=1),MAX($B$5:B2173)+1,""),"")</f>
        <v/>
      </c>
      <c r="C2174" s="51" t="str">
        <f>IFERROR(IF(AND(AG2174=1,AJ2174=1),MAX($C$5:C2173)+1,""),"")</f>
        <v/>
      </c>
      <c r="D2174" s="51" t="str">
        <f>IFERROR(IF(AND(AH2174=1,AK2174=1),MAX($D$5:D2173)+1,""),"")</f>
        <v/>
      </c>
      <c r="F2174" s="5" t="s">
        <v>4445</v>
      </c>
      <c r="G2174" s="5" t="s">
        <v>4446</v>
      </c>
      <c r="H2174" s="12">
        <f>IFERROR([1]!EM_S_STM07_IS(F2174,"9",$H$1,"1")/1000000,"")</f>
        <v>1181.8218531700002</v>
      </c>
      <c r="I2174" s="12">
        <f>IFERROR([1]!EM_S_STM07_IS(F2174,"9",$I$1,"1")/1000000,"")</f>
        <v>1662.7462842499999</v>
      </c>
      <c r="J2174" s="12">
        <f>IFERROR([1]!EM_S_STM07_IS(F2174,"9",$J$1,"1")/1000000,"")</f>
        <v>1266.5731819</v>
      </c>
      <c r="K2174" s="12">
        <f>IFERROR([1]!EM_S_STM07_IS(F2174,"9",$K$1,"1")/1000000,"")</f>
        <v>1624.8827819000001</v>
      </c>
      <c r="L2174" s="12">
        <f>IFERROR([1]!EM_S_STM07_IS(F2174,"9",$L$1,"1")/1000000,"")</f>
        <v>1889.6574290000001</v>
      </c>
      <c r="M2174" s="13">
        <f>IFERROR([1]!EM_S_STM07_IS(F2174,"9",$M$1,"1")/1000000,"")</f>
        <v>2065.6270726900002</v>
      </c>
      <c r="N2174" s="12">
        <f>IFERROR([1]!EM_S_STM07_IS(F2174,"61",$N$1,"1")/1000000,"")</f>
        <v>144.30194363999999</v>
      </c>
      <c r="O2174" s="12">
        <f>IFERROR([1]!EM_S_STM07_IS(F2174,"61",$O$1,"1")/1000000,"")</f>
        <v>186.43062800000001</v>
      </c>
      <c r="P2174" s="12">
        <f>IFERROR([1]!EM_S_STM07_IS(F2174,"61",$P$1,"1")/1000000,"")</f>
        <v>112.28747314</v>
      </c>
      <c r="Q2174" s="12">
        <f>IFERROR([1]!EM_S_STM07_IS(F2174,"61",$Q$1,"1")/1000000,"")</f>
        <v>118.19551885999999</v>
      </c>
      <c r="R2174" s="12">
        <f>IFERROR([1]!EM_S_STM07_IS(F2174,"61",$R$1,"1")/1000000,"")</f>
        <v>170.12189488999999</v>
      </c>
      <c r="S2174" s="12">
        <f>IFERROR([1]!EM_S_STM07_IS(F2174,"61",$S$1,"1")/1000000,"")</f>
        <v>222.09041066999998</v>
      </c>
      <c r="T2174" s="20">
        <f t="shared" si="602"/>
        <v>0.11814977342659039</v>
      </c>
      <c r="U2174" s="20">
        <f t="shared" si="603"/>
        <v>9.0062815872927748E-2</v>
      </c>
      <c r="V2174" s="14">
        <f t="shared" si="604"/>
        <v>0.40693479291317586</v>
      </c>
      <c r="W2174" s="14">
        <f t="shared" si="605"/>
        <v>-0.23826431374567658</v>
      </c>
      <c r="X2174" s="14">
        <f t="shared" si="606"/>
        <v>0.28289687885424508</v>
      </c>
      <c r="Y2174" s="14">
        <f t="shared" si="607"/>
        <v>0.16294999863952958</v>
      </c>
      <c r="Z2174" s="15">
        <f t="shared" si="608"/>
        <v>9.3122510455835694E-2</v>
      </c>
      <c r="AA2174" s="14">
        <f t="shared" si="609"/>
        <v>0.29194814218927889</v>
      </c>
      <c r="AB2174" s="14">
        <f t="shared" si="610"/>
        <v>-0.39769835919879004</v>
      </c>
      <c r="AC2174" s="14">
        <f t="shared" si="611"/>
        <v>5.2615359084925165E-2</v>
      </c>
      <c r="AD2174" s="14">
        <f t="shared" si="612"/>
        <v>0.43932609739211564</v>
      </c>
      <c r="AE2174" s="14">
        <f t="shared" si="613"/>
        <v>0.30547811505157868</v>
      </c>
      <c r="AF2174" s="18" t="str">
        <f t="shared" si="614"/>
        <v/>
      </c>
      <c r="AG2174" s="18" t="str">
        <f t="shared" si="615"/>
        <v/>
      </c>
      <c r="AH2174" s="18" t="str">
        <f t="shared" si="616"/>
        <v/>
      </c>
      <c r="AI2174" s="19" t="str">
        <f t="shared" si="617"/>
        <v/>
      </c>
      <c r="AJ2174" s="19" t="str">
        <f t="shared" si="618"/>
        <v/>
      </c>
      <c r="AK2174" s="19" t="str">
        <f t="shared" si="619"/>
        <v/>
      </c>
    </row>
    <row r="2175" spans="2:37" x14ac:dyDescent="0.15">
      <c r="B2175" s="51" t="str">
        <f>IFERROR(IF(AND(AF2175=1,AI2175=1),MAX($B$5:B2174)+1,""),"")</f>
        <v/>
      </c>
      <c r="C2175" s="51" t="str">
        <f>IFERROR(IF(AND(AG2175=1,AJ2175=1),MAX($C$5:C2174)+1,""),"")</f>
        <v/>
      </c>
      <c r="D2175" s="51" t="str">
        <f>IFERROR(IF(AND(AH2175=1,AK2175=1),MAX($D$5:D2174)+1,""),"")</f>
        <v/>
      </c>
      <c r="F2175" s="5" t="s">
        <v>4447</v>
      </c>
      <c r="G2175" s="5" t="s">
        <v>4448</v>
      </c>
      <c r="H2175" s="12">
        <f>IFERROR([1]!EM_S_STM07_IS(F2175,"9",$H$1,"1")/1000000,"")</f>
        <v>6677.1515440100002</v>
      </c>
      <c r="I2175" s="12">
        <f>IFERROR([1]!EM_S_STM07_IS(F2175,"9",$I$1,"1")/1000000,"")</f>
        <v>8229.4395716399995</v>
      </c>
      <c r="J2175" s="12">
        <f>IFERROR([1]!EM_S_STM07_IS(F2175,"9",$J$1,"1")/1000000,"")</f>
        <v>7649.3083903000006</v>
      </c>
      <c r="K2175" s="12">
        <f>IFERROR([1]!EM_S_STM07_IS(F2175,"9",$K$1,"1")/1000000,"")</f>
        <v>14085.8225767</v>
      </c>
      <c r="L2175" s="12">
        <f>IFERROR([1]!EM_S_STM07_IS(F2175,"9",$L$1,"1")/1000000,"")</f>
        <v>15149.985953200001</v>
      </c>
      <c r="M2175" s="13">
        <f>IFERROR([1]!EM_S_STM07_IS(F2175,"9",$M$1,"1")/1000000,"")</f>
        <v>14842.113063299999</v>
      </c>
      <c r="N2175" s="12">
        <f>IFERROR([1]!EM_S_STM07_IS(F2175,"61",$N$1,"1")/1000000,"")</f>
        <v>805.08535935999998</v>
      </c>
      <c r="O2175" s="12">
        <f>IFERROR([1]!EM_S_STM07_IS(F2175,"61",$O$1,"1")/1000000,"")</f>
        <v>810.85455591999994</v>
      </c>
      <c r="P2175" s="12">
        <f>IFERROR([1]!EM_S_STM07_IS(F2175,"61",$P$1,"1")/1000000,"")</f>
        <v>830.26880402999996</v>
      </c>
      <c r="Q2175" s="12">
        <f>IFERROR([1]!EM_S_STM07_IS(F2175,"61",$Q$1,"1")/1000000,"")</f>
        <v>1349.10993532</v>
      </c>
      <c r="R2175" s="12">
        <f>IFERROR([1]!EM_S_STM07_IS(F2175,"61",$R$1,"1")/1000000,"")</f>
        <v>2533.2857512399996</v>
      </c>
      <c r="S2175" s="12">
        <f>IFERROR([1]!EM_S_STM07_IS(F2175,"61",$S$1,"1")/1000000,"")</f>
        <v>2541.33298345</v>
      </c>
      <c r="T2175" s="20">
        <f t="shared" si="602"/>
        <v>0.17322389731069077</v>
      </c>
      <c r="U2175" s="20">
        <f t="shared" si="603"/>
        <v>0.25847307663205776</v>
      </c>
      <c r="V2175" s="14">
        <f t="shared" si="604"/>
        <v>0.23247757930888058</v>
      </c>
      <c r="W2175" s="14">
        <f t="shared" si="605"/>
        <v>-7.049461585928965E-2</v>
      </c>
      <c r="X2175" s="14">
        <f t="shared" si="606"/>
        <v>0.84145047604069267</v>
      </c>
      <c r="Y2175" s="14">
        <f t="shared" si="607"/>
        <v>7.5548543275014812E-2</v>
      </c>
      <c r="Z2175" s="15">
        <f t="shared" si="608"/>
        <v>-2.0321661739559058E-2</v>
      </c>
      <c r="AA2175" s="14">
        <f t="shared" si="609"/>
        <v>7.1659439498268345E-3</v>
      </c>
      <c r="AB2175" s="14">
        <f t="shared" si="610"/>
        <v>2.3942947558545202E-2</v>
      </c>
      <c r="AC2175" s="14">
        <f t="shared" si="611"/>
        <v>0.6249074140466595</v>
      </c>
      <c r="AD2175" s="14">
        <f t="shared" si="612"/>
        <v>0.87774597526710896</v>
      </c>
      <c r="AE2175" s="14">
        <f t="shared" si="613"/>
        <v>3.1765986944273543E-3</v>
      </c>
      <c r="AF2175" s="18" t="str">
        <f t="shared" si="614"/>
        <v/>
      </c>
      <c r="AG2175" s="18">
        <f t="shared" si="615"/>
        <v>1</v>
      </c>
      <c r="AH2175" s="18" t="str">
        <f t="shared" si="616"/>
        <v/>
      </c>
      <c r="AI2175" s="19" t="str">
        <f t="shared" si="617"/>
        <v/>
      </c>
      <c r="AJ2175" s="19" t="str">
        <f t="shared" si="618"/>
        <v/>
      </c>
      <c r="AK2175" s="19" t="str">
        <f t="shared" si="619"/>
        <v/>
      </c>
    </row>
    <row r="2176" spans="2:37" x14ac:dyDescent="0.15">
      <c r="B2176" s="51" t="str">
        <f>IFERROR(IF(AND(AF2176=1,AI2176=1),MAX($B$5:B2175)+1,""),"")</f>
        <v/>
      </c>
      <c r="C2176" s="51" t="str">
        <f>IFERROR(IF(AND(AG2176=1,AJ2176=1),MAX($C$5:C2175)+1,""),"")</f>
        <v/>
      </c>
      <c r="D2176" s="51" t="str">
        <f>IFERROR(IF(AND(AH2176=1,AK2176=1),MAX($D$5:D2175)+1,""),"")</f>
        <v/>
      </c>
      <c r="F2176" s="5" t="s">
        <v>4449</v>
      </c>
      <c r="G2176" s="5" t="s">
        <v>4450</v>
      </c>
      <c r="H2176" s="12">
        <f>IFERROR([1]!EM_S_STM07_IS(F2176,"9",$H$1,"1")/1000000,"")</f>
        <v>327.52688024000003</v>
      </c>
      <c r="I2176" s="12">
        <f>IFERROR([1]!EM_S_STM07_IS(F2176,"9",$I$1,"1")/1000000,"")</f>
        <v>374.95700348000003</v>
      </c>
      <c r="J2176" s="12">
        <f>IFERROR([1]!EM_S_STM07_IS(F2176,"9",$J$1,"1")/1000000,"")</f>
        <v>434.65055217000003</v>
      </c>
      <c r="K2176" s="12">
        <f>IFERROR([1]!EM_S_STM07_IS(F2176,"9",$K$1,"1")/1000000,"")</f>
        <v>443.59444867000002</v>
      </c>
      <c r="L2176" s="12">
        <f>IFERROR([1]!EM_S_STM07_IS(F2176,"9",$L$1,"1")/1000000,"")</f>
        <v>545.39231945000006</v>
      </c>
      <c r="M2176" s="13">
        <f>IFERROR([1]!EM_S_STM07_IS(F2176,"9",$M$1,"1")/1000000,"")</f>
        <v>835.01468991000002</v>
      </c>
      <c r="N2176" s="12">
        <f>IFERROR([1]!EM_S_STM07_IS(F2176,"61",$N$1,"1")/1000000,"")</f>
        <v>65.220831380000007</v>
      </c>
      <c r="O2176" s="12">
        <f>IFERROR([1]!EM_S_STM07_IS(F2176,"61",$O$1,"1")/1000000,"")</f>
        <v>2.9438087000000004</v>
      </c>
      <c r="P2176" s="12">
        <f>IFERROR([1]!EM_S_STM07_IS(F2176,"61",$P$1,"1")/1000000,"")</f>
        <v>115.71453745000001</v>
      </c>
      <c r="Q2176" s="12">
        <f>IFERROR([1]!EM_S_STM07_IS(F2176,"61",$Q$1,"1")/1000000,"")</f>
        <v>86.717499819999986</v>
      </c>
      <c r="R2176" s="12">
        <f>IFERROR([1]!EM_S_STM07_IS(F2176,"61",$R$1,"1")/1000000,"")</f>
        <v>63.20415397</v>
      </c>
      <c r="S2176" s="12">
        <f>IFERROR([1]!EM_S_STM07_IS(F2176,"61",$S$1,"1")/1000000,"")</f>
        <v>48.554933799999993</v>
      </c>
      <c r="T2176" s="20">
        <f t="shared" si="602"/>
        <v>0.20583929844879578</v>
      </c>
      <c r="U2176" s="20">
        <f t="shared" si="603"/>
        <v>-5.7308899433155536E-2</v>
      </c>
      <c r="V2176" s="14">
        <f t="shared" si="604"/>
        <v>0.14481291796644263</v>
      </c>
      <c r="W2176" s="14">
        <f t="shared" si="605"/>
        <v>0.15920105008302377</v>
      </c>
      <c r="X2176" s="14">
        <f t="shared" si="606"/>
        <v>2.0577211866745465E-2</v>
      </c>
      <c r="Y2176" s="14">
        <f t="shared" si="607"/>
        <v>0.22948409540564332</v>
      </c>
      <c r="Z2176" s="15">
        <f t="shared" si="608"/>
        <v>0.53103492684324771</v>
      </c>
      <c r="AA2176" s="14">
        <f t="shared" si="609"/>
        <v>-0.9548639807602527</v>
      </c>
      <c r="AB2176" s="14">
        <f t="shared" si="610"/>
        <v>38.307763935204072</v>
      </c>
      <c r="AC2176" s="14">
        <f t="shared" si="611"/>
        <v>-0.25059113806274841</v>
      </c>
      <c r="AD2176" s="14">
        <f t="shared" si="612"/>
        <v>-0.27114879809504167</v>
      </c>
      <c r="AE2176" s="14">
        <f t="shared" si="613"/>
        <v>-0.23177622434362927</v>
      </c>
      <c r="AF2176" s="18">
        <f t="shared" si="614"/>
        <v>1</v>
      </c>
      <c r="AG2176" s="18" t="str">
        <f t="shared" si="615"/>
        <v/>
      </c>
      <c r="AH2176" s="18" t="str">
        <f t="shared" si="616"/>
        <v/>
      </c>
      <c r="AI2176" s="19" t="str">
        <f t="shared" si="617"/>
        <v/>
      </c>
      <c r="AJ2176" s="19" t="str">
        <f t="shared" si="618"/>
        <v/>
      </c>
      <c r="AK2176" s="19" t="str">
        <f t="shared" si="619"/>
        <v/>
      </c>
    </row>
    <row r="2177" spans="2:37" x14ac:dyDescent="0.15">
      <c r="B2177" s="51" t="str">
        <f>IFERROR(IF(AND(AF2177=1,AI2177=1),MAX($B$5:B2176)+1,""),"")</f>
        <v/>
      </c>
      <c r="C2177" s="51" t="str">
        <f>IFERROR(IF(AND(AG2177=1,AJ2177=1),MAX($C$5:C2176)+1,""),"")</f>
        <v/>
      </c>
      <c r="D2177" s="51" t="str">
        <f>IFERROR(IF(AND(AH2177=1,AK2177=1),MAX($D$5:D2176)+1,""),"")</f>
        <v/>
      </c>
      <c r="F2177" s="5" t="s">
        <v>4451</v>
      </c>
      <c r="G2177" s="5" t="s">
        <v>4452</v>
      </c>
      <c r="H2177" s="12">
        <f>IFERROR([1]!EM_S_STM07_IS(F2177,"9",$H$1,"1")/1000000,"")</f>
        <v>1589.35645617</v>
      </c>
      <c r="I2177" s="12">
        <f>IFERROR([1]!EM_S_STM07_IS(F2177,"9",$I$1,"1")/1000000,"")</f>
        <v>1816.77820696</v>
      </c>
      <c r="J2177" s="12">
        <f>IFERROR([1]!EM_S_STM07_IS(F2177,"9",$J$1,"1")/1000000,"")</f>
        <v>1974.4368115699999</v>
      </c>
      <c r="K2177" s="12">
        <f>IFERROR([1]!EM_S_STM07_IS(F2177,"9",$K$1,"1")/1000000,"")</f>
        <v>1874.8117565999999</v>
      </c>
      <c r="L2177" s="12">
        <f>IFERROR([1]!EM_S_STM07_IS(F2177,"9",$L$1,"1")/1000000,"")</f>
        <v>1255.8604547899999</v>
      </c>
      <c r="M2177" s="13">
        <f>IFERROR([1]!EM_S_STM07_IS(F2177,"9",$M$1,"1")/1000000,"")</f>
        <v>1304.02666604</v>
      </c>
      <c r="N2177" s="12">
        <f>IFERROR([1]!EM_S_STM07_IS(F2177,"61",$N$1,"1")/1000000,"")</f>
        <v>80.687565169999999</v>
      </c>
      <c r="O2177" s="12">
        <f>IFERROR([1]!EM_S_STM07_IS(F2177,"61",$O$1,"1")/1000000,"")</f>
        <v>15.657669480000001</v>
      </c>
      <c r="P2177" s="12">
        <f>IFERROR([1]!EM_S_STM07_IS(F2177,"61",$P$1,"1")/1000000,"")</f>
        <v>-129.09676668</v>
      </c>
      <c r="Q2177" s="12">
        <f>IFERROR([1]!EM_S_STM07_IS(F2177,"61",$Q$1,"1")/1000000,"")</f>
        <v>17.337411969999998</v>
      </c>
      <c r="R2177" s="12">
        <f>IFERROR([1]!EM_S_STM07_IS(F2177,"61",$R$1,"1")/1000000,"")</f>
        <v>-324.05759762999998</v>
      </c>
      <c r="S2177" s="12">
        <f>IFERROR([1]!EM_S_STM07_IS(F2177,"61",$S$1,"1")/1000000,"")</f>
        <v>22.34524614</v>
      </c>
      <c r="T2177" s="20">
        <f t="shared" si="602"/>
        <v>-3.8801615091876074E-2</v>
      </c>
      <c r="U2177" s="20">
        <f t="shared" si="603"/>
        <v>-0.22647259188487079</v>
      </c>
      <c r="V2177" s="14">
        <f t="shared" si="604"/>
        <v>0.14309046275121726</v>
      </c>
      <c r="W2177" s="14">
        <f t="shared" si="605"/>
        <v>8.6779224897137408E-2</v>
      </c>
      <c r="X2177" s="14">
        <f t="shared" si="606"/>
        <v>-5.0457454189573113E-2</v>
      </c>
      <c r="Y2177" s="14">
        <f t="shared" si="607"/>
        <v>-0.33014050591003208</v>
      </c>
      <c r="Z2177" s="15">
        <f t="shared" si="608"/>
        <v>3.8353155453130519E-2</v>
      </c>
      <c r="AA2177" s="14">
        <f t="shared" si="609"/>
        <v>-0.80594693312394572</v>
      </c>
      <c r="AB2177" s="14">
        <f t="shared" si="610"/>
        <v>-9.2449541322161064</v>
      </c>
      <c r="AC2177" s="14">
        <f t="shared" si="611"/>
        <v>1.1342978016868177</v>
      </c>
      <c r="AD2177" s="14">
        <f t="shared" si="612"/>
        <v>-19.69123247407035</v>
      </c>
      <c r="AE2177" s="14">
        <f t="shared" si="613"/>
        <v>1.068954550991621</v>
      </c>
      <c r="AF2177" s="18" t="str">
        <f t="shared" si="614"/>
        <v/>
      </c>
      <c r="AG2177" s="18" t="str">
        <f t="shared" si="615"/>
        <v/>
      </c>
      <c r="AH2177" s="18" t="str">
        <f t="shared" si="616"/>
        <v/>
      </c>
      <c r="AI2177" s="19" t="str">
        <f t="shared" si="617"/>
        <v/>
      </c>
      <c r="AJ2177" s="19" t="str">
        <f t="shared" si="618"/>
        <v/>
      </c>
      <c r="AK2177" s="19" t="str">
        <f t="shared" si="619"/>
        <v/>
      </c>
    </row>
    <row r="2178" spans="2:37" x14ac:dyDescent="0.15">
      <c r="B2178" s="51" t="str">
        <f>IFERROR(IF(AND(AF2178=1,AI2178=1),MAX($B$5:B2177)+1,""),"")</f>
        <v/>
      </c>
      <c r="C2178" s="51" t="str">
        <f>IFERROR(IF(AND(AG2178=1,AJ2178=1),MAX($C$5:C2177)+1,""),"")</f>
        <v/>
      </c>
      <c r="D2178" s="51" t="str">
        <f>IFERROR(IF(AND(AH2178=1,AK2178=1),MAX($D$5:D2177)+1,""),"")</f>
        <v/>
      </c>
      <c r="F2178" s="5" t="s">
        <v>4453</v>
      </c>
      <c r="G2178" s="5" t="s">
        <v>4454</v>
      </c>
      <c r="H2178" s="12">
        <f>IFERROR([1]!EM_S_STM07_IS(F2178,"9",$H$1,"1")/1000000,"")</f>
        <v>278.41397642999999</v>
      </c>
      <c r="I2178" s="12">
        <f>IFERROR([1]!EM_S_STM07_IS(F2178,"9",$I$1,"1")/1000000,"")</f>
        <v>257.84890029000002</v>
      </c>
      <c r="J2178" s="12">
        <f>IFERROR([1]!EM_S_STM07_IS(F2178,"9",$J$1,"1")/1000000,"")</f>
        <v>276.92525449999999</v>
      </c>
      <c r="K2178" s="12">
        <f>IFERROR([1]!EM_S_STM07_IS(F2178,"9",$K$1,"1")/1000000,"")</f>
        <v>315.44656075</v>
      </c>
      <c r="L2178" s="12">
        <f>IFERROR([1]!EM_S_STM07_IS(F2178,"9",$L$1,"1")/1000000,"")</f>
        <v>383.29695049000003</v>
      </c>
      <c r="M2178" s="13">
        <f>IFERROR([1]!EM_S_STM07_IS(F2178,"9",$M$1,"1")/1000000,"")</f>
        <v>407.92406192000004</v>
      </c>
      <c r="N2178" s="12">
        <f>IFERROR([1]!EM_S_STM07_IS(F2178,"61",$N$1,"1")/1000000,"")</f>
        <v>12.70122091</v>
      </c>
      <c r="O2178" s="12">
        <f>IFERROR([1]!EM_S_STM07_IS(F2178,"61",$O$1,"1")/1000000,"")</f>
        <v>60.304588860000003</v>
      </c>
      <c r="P2178" s="12">
        <f>IFERROR([1]!EM_S_STM07_IS(F2178,"61",$P$1,"1")/1000000,"")</f>
        <v>3.4019746200000003</v>
      </c>
      <c r="Q2178" s="12">
        <f>IFERROR([1]!EM_S_STM07_IS(F2178,"61",$Q$1,"1")/1000000,"")</f>
        <v>-57.020001890000003</v>
      </c>
      <c r="R2178" s="12">
        <f>IFERROR([1]!EM_S_STM07_IS(F2178,"61",$R$1,"1")/1000000,"")</f>
        <v>6.07680124</v>
      </c>
      <c r="S2178" s="12">
        <f>IFERROR([1]!EM_S_STM07_IS(F2178,"61",$S$1,"1")/1000000,"")</f>
        <v>-89.875310120000009</v>
      </c>
      <c r="T2178" s="20">
        <f t="shared" si="602"/>
        <v>7.9388180295768551E-2</v>
      </c>
      <c r="U2178" s="20">
        <f t="shared" si="603"/>
        <v>-2.4789687119299488</v>
      </c>
      <c r="V2178" s="14">
        <f t="shared" si="604"/>
        <v>-7.3865099747140506E-2</v>
      </c>
      <c r="W2178" s="14">
        <f t="shared" si="605"/>
        <v>7.3982685939497889E-2</v>
      </c>
      <c r="X2178" s="14">
        <f t="shared" si="606"/>
        <v>0.13910362317641206</v>
      </c>
      <c r="Y2178" s="14">
        <f t="shared" si="607"/>
        <v>0.2150931352007141</v>
      </c>
      <c r="Z2178" s="15">
        <f t="shared" si="608"/>
        <v>6.425073666387679E-2</v>
      </c>
      <c r="AA2178" s="14">
        <f t="shared" si="609"/>
        <v>3.7479363824402614</v>
      </c>
      <c r="AB2178" s="14">
        <f t="shared" si="610"/>
        <v>-0.94358680352007962</v>
      </c>
      <c r="AC2178" s="14">
        <f t="shared" si="611"/>
        <v>-17.760854579802832</v>
      </c>
      <c r="AD2178" s="14">
        <f t="shared" si="612"/>
        <v>1.1065731504485574</v>
      </c>
      <c r="AE2178" s="14">
        <f t="shared" si="613"/>
        <v>-15.789904518911007</v>
      </c>
      <c r="AF2178" s="18" t="str">
        <f t="shared" si="614"/>
        <v/>
      </c>
      <c r="AG2178" s="18" t="str">
        <f t="shared" si="615"/>
        <v/>
      </c>
      <c r="AH2178" s="18" t="str">
        <f t="shared" si="616"/>
        <v/>
      </c>
      <c r="AI2178" s="19" t="str">
        <f t="shared" si="617"/>
        <v/>
      </c>
      <c r="AJ2178" s="19" t="str">
        <f t="shared" si="618"/>
        <v/>
      </c>
      <c r="AK2178" s="19" t="str">
        <f t="shared" si="619"/>
        <v/>
      </c>
    </row>
    <row r="2179" spans="2:37" x14ac:dyDescent="0.15">
      <c r="B2179" s="51" t="str">
        <f>IFERROR(IF(AND(AF2179=1,AI2179=1),MAX($B$5:B2178)+1,""),"")</f>
        <v/>
      </c>
      <c r="C2179" s="51" t="str">
        <f>IFERROR(IF(AND(AG2179=1,AJ2179=1),MAX($C$5:C2178)+1,""),"")</f>
        <v/>
      </c>
      <c r="D2179" s="51" t="str">
        <f>IFERROR(IF(AND(AH2179=1,AK2179=1),MAX($D$5:D2178)+1,""),"")</f>
        <v/>
      </c>
      <c r="F2179" s="5" t="s">
        <v>4455</v>
      </c>
      <c r="G2179" s="5" t="s">
        <v>4456</v>
      </c>
      <c r="H2179" s="12">
        <f>IFERROR([1]!EM_S_STM07_IS(F2179,"9",$H$1,"1")/1000000,"")</f>
        <v>1187.2162985499999</v>
      </c>
      <c r="I2179" s="12">
        <f>IFERROR([1]!EM_S_STM07_IS(F2179,"9",$I$1,"1")/1000000,"")</f>
        <v>1327.30898624</v>
      </c>
      <c r="J2179" s="12">
        <f>IFERROR([1]!EM_S_STM07_IS(F2179,"9",$J$1,"1")/1000000,"")</f>
        <v>1450.3298330099999</v>
      </c>
      <c r="K2179" s="12">
        <f>IFERROR([1]!EM_S_STM07_IS(F2179,"9",$K$1,"1")/1000000,"")</f>
        <v>1517.79202083</v>
      </c>
      <c r="L2179" s="12">
        <f>IFERROR([1]!EM_S_STM07_IS(F2179,"9",$L$1,"1")/1000000,"")</f>
        <v>1497.27893995</v>
      </c>
      <c r="M2179" s="13">
        <f>IFERROR([1]!EM_S_STM07_IS(F2179,"9",$M$1,"1")/1000000,"")</f>
        <v>1395.02667453</v>
      </c>
      <c r="N2179" s="12">
        <f>IFERROR([1]!EM_S_STM07_IS(F2179,"61",$N$1,"1")/1000000,"")</f>
        <v>81.396643310000002</v>
      </c>
      <c r="O2179" s="12">
        <f>IFERROR([1]!EM_S_STM07_IS(F2179,"61",$O$1,"1")/1000000,"")</f>
        <v>88.22325721</v>
      </c>
      <c r="P2179" s="12">
        <f>IFERROR([1]!EM_S_STM07_IS(F2179,"61",$P$1,"1")/1000000,"")</f>
        <v>90.356995089999998</v>
      </c>
      <c r="Q2179" s="12">
        <f>IFERROR([1]!EM_S_STM07_IS(F2179,"61",$Q$1,"1")/1000000,"")</f>
        <v>73.701637750000003</v>
      </c>
      <c r="R2179" s="12">
        <f>IFERROR([1]!EM_S_STM07_IS(F2179,"61",$R$1,"1")/1000000,"")</f>
        <v>79.574362640000004</v>
      </c>
      <c r="S2179" s="12">
        <f>IFERROR([1]!EM_S_STM07_IS(F2179,"61",$S$1,"1")/1000000,"")</f>
        <v>87.968052930000013</v>
      </c>
      <c r="T2179" s="20">
        <f t="shared" si="602"/>
        <v>3.2786452224589313E-2</v>
      </c>
      <c r="U2179" s="20">
        <f t="shared" si="603"/>
        <v>1.5649120530814908E-2</v>
      </c>
      <c r="V2179" s="14">
        <f t="shared" si="604"/>
        <v>0.1180009808331485</v>
      </c>
      <c r="W2179" s="14">
        <f t="shared" si="605"/>
        <v>9.2684407357546267E-2</v>
      </c>
      <c r="X2179" s="14">
        <f t="shared" si="606"/>
        <v>4.65150659419242E-2</v>
      </c>
      <c r="Y2179" s="14">
        <f t="shared" si="607"/>
        <v>-1.35150801944409E-2</v>
      </c>
      <c r="Z2179" s="15">
        <f t="shared" si="608"/>
        <v>-6.829206148015049E-2</v>
      </c>
      <c r="AA2179" s="14">
        <f t="shared" si="609"/>
        <v>8.3868494109772623E-2</v>
      </c>
      <c r="AB2179" s="14">
        <f t="shared" si="610"/>
        <v>2.4185662006572815E-2</v>
      </c>
      <c r="AC2179" s="14">
        <f t="shared" si="611"/>
        <v>-0.18432836686756174</v>
      </c>
      <c r="AD2179" s="14">
        <f t="shared" si="612"/>
        <v>7.9682420490038569E-2</v>
      </c>
      <c r="AE2179" s="14">
        <f t="shared" si="613"/>
        <v>0.10548234395509584</v>
      </c>
      <c r="AF2179" s="18" t="str">
        <f t="shared" si="614"/>
        <v/>
      </c>
      <c r="AG2179" s="18" t="str">
        <f t="shared" si="615"/>
        <v/>
      </c>
      <c r="AH2179" s="18" t="str">
        <f t="shared" si="616"/>
        <v/>
      </c>
      <c r="AI2179" s="19" t="str">
        <f t="shared" si="617"/>
        <v/>
      </c>
      <c r="AJ2179" s="19" t="str">
        <f t="shared" si="618"/>
        <v/>
      </c>
      <c r="AK2179" s="19" t="str">
        <f t="shared" si="619"/>
        <v/>
      </c>
    </row>
    <row r="2180" spans="2:37" x14ac:dyDescent="0.15">
      <c r="B2180" s="51" t="str">
        <f>IFERROR(IF(AND(AF2180=1,AI2180=1),MAX($B$5:B2179)+1,""),"")</f>
        <v/>
      </c>
      <c r="C2180" s="51" t="str">
        <f>IFERROR(IF(AND(AG2180=1,AJ2180=1),MAX($C$5:C2179)+1,""),"")</f>
        <v/>
      </c>
      <c r="D2180" s="51" t="str">
        <f>IFERROR(IF(AND(AH2180=1,AK2180=1),MAX($D$5:D2179)+1,""),"")</f>
        <v/>
      </c>
      <c r="F2180" s="5" t="s">
        <v>4457</v>
      </c>
      <c r="G2180" s="5" t="s">
        <v>4458</v>
      </c>
      <c r="H2180" s="12">
        <f>IFERROR([1]!EM_S_STM07_IS(F2180,"9",$H$1,"1")/1000000,"")</f>
        <v>187.51858913000001</v>
      </c>
      <c r="I2180" s="12">
        <f>IFERROR([1]!EM_S_STM07_IS(F2180,"9",$I$1,"1")/1000000,"")</f>
        <v>150.54221654</v>
      </c>
      <c r="J2180" s="12">
        <f>IFERROR([1]!EM_S_STM07_IS(F2180,"9",$J$1,"1")/1000000,"")</f>
        <v>150.40071816</v>
      </c>
      <c r="K2180" s="12">
        <f>IFERROR([1]!EM_S_STM07_IS(F2180,"9",$K$1,"1")/1000000,"")</f>
        <v>118.56874696</v>
      </c>
      <c r="L2180" s="12">
        <f>IFERROR([1]!EM_S_STM07_IS(F2180,"9",$L$1,"1")/1000000,"")</f>
        <v>88.557915599999987</v>
      </c>
      <c r="M2180" s="13">
        <f>IFERROR([1]!EM_S_STM07_IS(F2180,"9",$M$1,"1")/1000000,"")</f>
        <v>88.326691049999994</v>
      </c>
      <c r="N2180" s="12">
        <f>IFERROR([1]!EM_S_STM07_IS(F2180,"61",$N$1,"1")/1000000,"")</f>
        <v>22.143214620000002</v>
      </c>
      <c r="O2180" s="12">
        <f>IFERROR([1]!EM_S_STM07_IS(F2180,"61",$O$1,"1")/1000000,"")</f>
        <v>-62.34024264</v>
      </c>
      <c r="P2180" s="12">
        <f>IFERROR([1]!EM_S_STM07_IS(F2180,"61",$P$1,"1")/1000000,"")</f>
        <v>-56.059078219999996</v>
      </c>
      <c r="Q2180" s="12">
        <f>IFERROR([1]!EM_S_STM07_IS(F2180,"61",$Q$1,"1")/1000000,"")</f>
        <v>10.46172818</v>
      </c>
      <c r="R2180" s="12">
        <f>IFERROR([1]!EM_S_STM07_IS(F2180,"61",$R$1,"1")/1000000,"")</f>
        <v>-165.89627073</v>
      </c>
      <c r="S2180" s="12">
        <f>IFERROR([1]!EM_S_STM07_IS(F2180,"61",$S$1,"1")/1000000,"")</f>
        <v>12.73177226</v>
      </c>
      <c r="T2180" s="20">
        <f t="shared" si="602"/>
        <v>-0.13978001741308221</v>
      </c>
      <c r="U2180" s="20">
        <f t="shared" si="603"/>
        <v>-0.10478028387910754</v>
      </c>
      <c r="V2180" s="14">
        <f t="shared" si="604"/>
        <v>-0.19718777088476064</v>
      </c>
      <c r="W2180" s="14">
        <f t="shared" si="605"/>
        <v>-9.3992491443358416E-4</v>
      </c>
      <c r="X2180" s="14">
        <f t="shared" si="606"/>
        <v>-0.21164773406292089</v>
      </c>
      <c r="Y2180" s="14">
        <f t="shared" si="607"/>
        <v>-0.25310912132793623</v>
      </c>
      <c r="Z2180" s="15">
        <f t="shared" si="608"/>
        <v>-2.6109981070962926E-3</v>
      </c>
      <c r="AA2180" s="14">
        <f t="shared" si="609"/>
        <v>-3.8153203457502318</v>
      </c>
      <c r="AB2180" s="14">
        <f t="shared" si="610"/>
        <v>0.10075617536929117</v>
      </c>
      <c r="AC2180" s="14">
        <f t="shared" si="611"/>
        <v>1.1866196967945792</v>
      </c>
      <c r="AD2180" s="14">
        <f t="shared" si="612"/>
        <v>-16.857444188537499</v>
      </c>
      <c r="AE2180" s="14">
        <f t="shared" si="613"/>
        <v>1.0767453795312929</v>
      </c>
      <c r="AF2180" s="18" t="str">
        <f t="shared" si="614"/>
        <v/>
      </c>
      <c r="AG2180" s="18" t="str">
        <f t="shared" si="615"/>
        <v/>
      </c>
      <c r="AH2180" s="18" t="str">
        <f t="shared" si="616"/>
        <v/>
      </c>
      <c r="AI2180" s="19" t="str">
        <f t="shared" si="617"/>
        <v/>
      </c>
      <c r="AJ2180" s="19" t="str">
        <f t="shared" si="618"/>
        <v/>
      </c>
      <c r="AK2180" s="19" t="str">
        <f t="shared" si="619"/>
        <v/>
      </c>
    </row>
    <row r="2181" spans="2:37" x14ac:dyDescent="0.15">
      <c r="B2181" s="51" t="str">
        <f>IFERROR(IF(AND(AF2181=1,AI2181=1),MAX($B$5:B2180)+1,""),"")</f>
        <v/>
      </c>
      <c r="C2181" s="51" t="str">
        <f>IFERROR(IF(AND(AG2181=1,AJ2181=1),MAX($C$5:C2180)+1,""),"")</f>
        <v/>
      </c>
      <c r="D2181" s="51" t="str">
        <f>IFERROR(IF(AND(AH2181=1,AK2181=1),MAX($D$5:D2180)+1,""),"")</f>
        <v/>
      </c>
      <c r="F2181" s="5" t="s">
        <v>4459</v>
      </c>
      <c r="G2181" s="5" t="s">
        <v>4460</v>
      </c>
      <c r="H2181" s="12">
        <f>IFERROR([1]!EM_S_STM07_IS(F2181,"9",$H$1,"1")/1000000,"")</f>
        <v>1932.0949569500001</v>
      </c>
      <c r="I2181" s="12">
        <f>IFERROR([1]!EM_S_STM07_IS(F2181,"9",$I$1,"1")/1000000,"")</f>
        <v>1629.9059176600001</v>
      </c>
      <c r="J2181" s="12">
        <f>IFERROR([1]!EM_S_STM07_IS(F2181,"9",$J$1,"1")/1000000,"")</f>
        <v>980.41088232000004</v>
      </c>
      <c r="K2181" s="12">
        <f>IFERROR([1]!EM_S_STM07_IS(F2181,"9",$K$1,"1")/1000000,"")</f>
        <v>868.09478180999997</v>
      </c>
      <c r="L2181" s="12">
        <f>IFERROR([1]!EM_S_STM07_IS(F2181,"9",$L$1,"1")/1000000,"")</f>
        <v>667.72970617999999</v>
      </c>
      <c r="M2181" s="13">
        <f>IFERROR([1]!EM_S_STM07_IS(F2181,"9",$M$1,"1")/1000000,"")</f>
        <v>631.26859203999993</v>
      </c>
      <c r="N2181" s="12">
        <f>IFERROR([1]!EM_S_STM07_IS(F2181,"61",$N$1,"1")/1000000,"")</f>
        <v>-9.9589235299999999</v>
      </c>
      <c r="O2181" s="12">
        <f>IFERROR([1]!EM_S_STM07_IS(F2181,"61",$O$1,"1")/1000000,"")</f>
        <v>-643.02180565999993</v>
      </c>
      <c r="P2181" s="12">
        <f>IFERROR([1]!EM_S_STM07_IS(F2181,"61",$P$1,"1")/1000000,"")</f>
        <v>28.531408590000002</v>
      </c>
      <c r="Q2181" s="12">
        <f>IFERROR([1]!EM_S_STM07_IS(F2181,"61",$Q$1,"1")/1000000,"")</f>
        <v>15.169331199999998</v>
      </c>
      <c r="R2181" s="12">
        <f>IFERROR([1]!EM_S_STM07_IS(F2181,"61",$R$1,"1")/1000000,"")</f>
        <v>20.329116280000001</v>
      </c>
      <c r="S2181" s="12">
        <f>IFERROR([1]!EM_S_STM07_IS(F2181,"61",$S$1,"1")/1000000,"")</f>
        <v>13.42948681</v>
      </c>
      <c r="T2181" s="20">
        <f t="shared" si="602"/>
        <v>-0.20046562023181325</v>
      </c>
      <c r="U2181" s="20" t="str">
        <f t="shared" si="603"/>
        <v/>
      </c>
      <c r="V2181" s="14">
        <f t="shared" si="604"/>
        <v>-0.15640485898634857</v>
      </c>
      <c r="W2181" s="14">
        <f t="shared" si="605"/>
        <v>-0.39848621218116548</v>
      </c>
      <c r="X2181" s="14">
        <f t="shared" si="606"/>
        <v>-0.1145602344235718</v>
      </c>
      <c r="Y2181" s="14">
        <f t="shared" si="607"/>
        <v>-0.23081013712838319</v>
      </c>
      <c r="Z2181" s="15">
        <f t="shared" si="608"/>
        <v>-5.4604600937390731E-2</v>
      </c>
      <c r="AA2181" s="14">
        <f t="shared" si="609"/>
        <v>-63.567400655600771</v>
      </c>
      <c r="AB2181" s="14">
        <f t="shared" si="610"/>
        <v>1.0443708259017985</v>
      </c>
      <c r="AC2181" s="14">
        <f t="shared" si="611"/>
        <v>-0.46832869635056468</v>
      </c>
      <c r="AD2181" s="14">
        <f t="shared" si="612"/>
        <v>0.34014585165099454</v>
      </c>
      <c r="AE2181" s="14">
        <f t="shared" si="613"/>
        <v>-0.33939642899223954</v>
      </c>
      <c r="AF2181" s="18" t="str">
        <f t="shared" si="614"/>
        <v/>
      </c>
      <c r="AG2181" s="18" t="str">
        <f t="shared" si="615"/>
        <v/>
      </c>
      <c r="AH2181" s="18" t="str">
        <f t="shared" si="616"/>
        <v/>
      </c>
      <c r="AI2181" s="19" t="str">
        <f t="shared" si="617"/>
        <v/>
      </c>
      <c r="AJ2181" s="19" t="str">
        <f t="shared" si="618"/>
        <v/>
      </c>
      <c r="AK2181" s="19" t="str">
        <f t="shared" si="619"/>
        <v/>
      </c>
    </row>
    <row r="2182" spans="2:37" x14ac:dyDescent="0.15">
      <c r="B2182" s="51" t="str">
        <f>IFERROR(IF(AND(AF2182=1,AI2182=1),MAX($B$5:B2181)+1,""),"")</f>
        <v/>
      </c>
      <c r="C2182" s="51" t="str">
        <f>IFERROR(IF(AND(AG2182=1,AJ2182=1),MAX($C$5:C2181)+1,""),"")</f>
        <v/>
      </c>
      <c r="D2182" s="51" t="str">
        <f>IFERROR(IF(AND(AH2182=1,AK2182=1),MAX($D$5:D2181)+1,""),"")</f>
        <v/>
      </c>
      <c r="F2182" s="5" t="s">
        <v>4461</v>
      </c>
      <c r="G2182" s="5" t="s">
        <v>4462</v>
      </c>
      <c r="H2182" s="12">
        <f>IFERROR([1]!EM_S_STM07_IS(F2182,"9",$H$1,"1")/1000000,"")</f>
        <v>1147.9638510899999</v>
      </c>
      <c r="I2182" s="12">
        <f>IFERROR([1]!EM_S_STM07_IS(F2182,"9",$I$1,"1")/1000000,"")</f>
        <v>1098.11563916</v>
      </c>
      <c r="J2182" s="12">
        <f>IFERROR([1]!EM_S_STM07_IS(F2182,"9",$J$1,"1")/1000000,"")</f>
        <v>1055.0672647700001</v>
      </c>
      <c r="K2182" s="12">
        <f>IFERROR([1]!EM_S_STM07_IS(F2182,"9",$K$1,"1")/1000000,"")</f>
        <v>1247.8655181600002</v>
      </c>
      <c r="L2182" s="12">
        <f>IFERROR([1]!EM_S_STM07_IS(F2182,"9",$L$1,"1")/1000000,"")</f>
        <v>1235.81418364</v>
      </c>
      <c r="M2182" s="13">
        <f>IFERROR([1]!EM_S_STM07_IS(F2182,"9",$M$1,"1")/1000000,"")</f>
        <v>1300.6596528699999</v>
      </c>
      <c r="N2182" s="12">
        <f>IFERROR([1]!EM_S_STM07_IS(F2182,"61",$N$1,"1")/1000000,"")</f>
        <v>82.490879669999998</v>
      </c>
      <c r="O2182" s="12">
        <f>IFERROR([1]!EM_S_STM07_IS(F2182,"61",$O$1,"1")/1000000,"")</f>
        <v>101.74249787000001</v>
      </c>
      <c r="P2182" s="12">
        <f>IFERROR([1]!EM_S_STM07_IS(F2182,"61",$P$1,"1")/1000000,"")</f>
        <v>42.916714159999998</v>
      </c>
      <c r="Q2182" s="12">
        <f>IFERROR([1]!EM_S_STM07_IS(F2182,"61",$Q$1,"1")/1000000,"")</f>
        <v>43.977762759999997</v>
      </c>
      <c r="R2182" s="12">
        <f>IFERROR([1]!EM_S_STM07_IS(F2182,"61",$R$1,"1")/1000000,"")</f>
        <v>35.665286159999994</v>
      </c>
      <c r="S2182" s="12">
        <f>IFERROR([1]!EM_S_STM07_IS(F2182,"61",$S$1,"1")/1000000,"")</f>
        <v>43.00773435</v>
      </c>
      <c r="T2182" s="20">
        <f t="shared" si="602"/>
        <v>2.5290872570233658E-2</v>
      </c>
      <c r="U2182" s="20">
        <f t="shared" si="603"/>
        <v>-0.12213420835769395</v>
      </c>
      <c r="V2182" s="14">
        <f t="shared" si="604"/>
        <v>-4.342315472971444E-2</v>
      </c>
      <c r="W2182" s="14">
        <f t="shared" si="605"/>
        <v>-3.920204107367932E-2</v>
      </c>
      <c r="X2182" s="14">
        <f t="shared" si="606"/>
        <v>0.1827355087469511</v>
      </c>
      <c r="Y2182" s="14">
        <f t="shared" si="607"/>
        <v>-9.6575587229704753E-3</v>
      </c>
      <c r="Z2182" s="15">
        <f t="shared" si="608"/>
        <v>5.2471860323695559E-2</v>
      </c>
      <c r="AA2182" s="14">
        <f t="shared" si="609"/>
        <v>0.23337874777205669</v>
      </c>
      <c r="AB2182" s="14">
        <f t="shared" si="610"/>
        <v>-0.57818301045806642</v>
      </c>
      <c r="AC2182" s="14">
        <f t="shared" si="611"/>
        <v>2.4723435164310342E-2</v>
      </c>
      <c r="AD2182" s="14">
        <f t="shared" si="612"/>
        <v>-0.18901544958900507</v>
      </c>
      <c r="AE2182" s="14">
        <f t="shared" si="613"/>
        <v>0.20587100176515188</v>
      </c>
      <c r="AF2182" s="18" t="str">
        <f t="shared" si="614"/>
        <v/>
      </c>
      <c r="AG2182" s="18" t="str">
        <f t="shared" si="615"/>
        <v/>
      </c>
      <c r="AH2182" s="18" t="str">
        <f t="shared" si="616"/>
        <v/>
      </c>
      <c r="AI2182" s="19" t="str">
        <f t="shared" si="617"/>
        <v/>
      </c>
      <c r="AJ2182" s="19" t="str">
        <f t="shared" si="618"/>
        <v/>
      </c>
      <c r="AK2182" s="19" t="str">
        <f t="shared" si="619"/>
        <v/>
      </c>
    </row>
    <row r="2183" spans="2:37" x14ac:dyDescent="0.15">
      <c r="B2183" s="51" t="str">
        <f>IFERROR(IF(AND(AF2183=1,AI2183=1),MAX($B$5:B2182)+1,""),"")</f>
        <v/>
      </c>
      <c r="C2183" s="51" t="str">
        <f>IFERROR(IF(AND(AG2183=1,AJ2183=1),MAX($C$5:C2182)+1,""),"")</f>
        <v/>
      </c>
      <c r="D2183" s="51" t="str">
        <f>IFERROR(IF(AND(AH2183=1,AK2183=1),MAX($D$5:D2182)+1,""),"")</f>
        <v/>
      </c>
      <c r="F2183" s="5" t="s">
        <v>4463</v>
      </c>
      <c r="G2183" s="5" t="s">
        <v>4464</v>
      </c>
      <c r="H2183" s="12">
        <f>IFERROR([1]!EM_S_STM07_IS(F2183,"9",$H$1,"1")/1000000,"")</f>
        <v>10338.81639093</v>
      </c>
      <c r="I2183" s="12">
        <f>IFERROR([1]!EM_S_STM07_IS(F2183,"9",$I$1,"1")/1000000,"")</f>
        <v>11450.175663079999</v>
      </c>
      <c r="J2183" s="12">
        <f>IFERROR([1]!EM_S_STM07_IS(F2183,"9",$J$1,"1")/1000000,"")</f>
        <v>12323.33869635</v>
      </c>
      <c r="K2183" s="12">
        <f>IFERROR([1]!EM_S_STM07_IS(F2183,"9",$K$1,"1")/1000000,"")</f>
        <v>12747.534795580001</v>
      </c>
      <c r="L2183" s="12">
        <f>IFERROR([1]!EM_S_STM07_IS(F2183,"9",$L$1,"1")/1000000,"")</f>
        <v>13331.704111909999</v>
      </c>
      <c r="M2183" s="13">
        <f>IFERROR([1]!EM_S_STM07_IS(F2183,"9",$M$1,"1")/1000000,"")</f>
        <v>13429.80935686</v>
      </c>
      <c r="N2183" s="12">
        <f>IFERROR([1]!EM_S_STM07_IS(F2183,"61",$N$1,"1")/1000000,"")</f>
        <v>55.052060340000004</v>
      </c>
      <c r="O2183" s="12">
        <f>IFERROR([1]!EM_S_STM07_IS(F2183,"61",$O$1,"1")/1000000,"")</f>
        <v>57.578445200000004</v>
      </c>
      <c r="P2183" s="12">
        <f>IFERROR([1]!EM_S_STM07_IS(F2183,"61",$P$1,"1")/1000000,"")</f>
        <v>51.348279020000007</v>
      </c>
      <c r="Q2183" s="12">
        <f>IFERROR([1]!EM_S_STM07_IS(F2183,"61",$Q$1,"1")/1000000,"")</f>
        <v>40.559080030000004</v>
      </c>
      <c r="R2183" s="12">
        <f>IFERROR([1]!EM_S_STM07_IS(F2183,"61",$R$1,"1")/1000000,"")</f>
        <v>102.46333304000001</v>
      </c>
      <c r="S2183" s="12">
        <f>IFERROR([1]!EM_S_STM07_IS(F2183,"61",$S$1,"1")/1000000,"")</f>
        <v>53.129734649999996</v>
      </c>
      <c r="T2183" s="20">
        <f t="shared" ref="T2183:T2246" si="620">IFERROR(IF(H2183&lt;0,"",(M2183/H2183)^(1/5)-1),"")</f>
        <v>5.3706854010415306E-2</v>
      </c>
      <c r="U2183" s="20">
        <f t="shared" ref="U2183:U2246" si="621">IFERROR(IF(N2183&lt;0,"",(S2183/N2183)^(1/5)-1),"")</f>
        <v>-7.0833029278302151E-3</v>
      </c>
      <c r="V2183" s="14">
        <f t="shared" ref="V2183:V2246" si="622">IFERROR((I2183-H2183)/ABS(H2183),"")</f>
        <v>0.1074938590770379</v>
      </c>
      <c r="W2183" s="14">
        <f t="shared" ref="W2183:W2246" si="623">IFERROR((J2183-I2183)/ABS(I2183),"")</f>
        <v>7.6257610272777873E-2</v>
      </c>
      <c r="X2183" s="14">
        <f t="shared" ref="X2183:X2246" si="624">IFERROR((K2183-J2183)/ABS(J2183),"")</f>
        <v>3.44221732180129E-2</v>
      </c>
      <c r="Y2183" s="14">
        <f t="shared" ref="Y2183:Y2246" si="625">IFERROR((L2183-K2183)/ABS(K2183),"")</f>
        <v>4.582606172077678E-2</v>
      </c>
      <c r="Z2183" s="15">
        <f t="shared" ref="Z2183:Z2246" si="626">IFERROR((M2183-L2183)/ABS(L2183),"")</f>
        <v>7.3587925539359261E-3</v>
      </c>
      <c r="AA2183" s="14">
        <f t="shared" ref="AA2183:AA2246" si="627">IFERROR((O2183-N2183)/ABS(N2183),"")</f>
        <v>4.5890832139562389E-2</v>
      </c>
      <c r="AB2183" s="14">
        <f t="shared" ref="AB2183:AB2246" si="628">IFERROR((P2183-O2183)/ABS(O2183),"")</f>
        <v>-0.10820309854424477</v>
      </c>
      <c r="AC2183" s="14">
        <f t="shared" ref="AC2183:AC2246" si="629">IFERROR((Q2183-P2183)/ABS(P2183),"")</f>
        <v>-0.21011802529540749</v>
      </c>
      <c r="AD2183" s="14">
        <f t="shared" ref="AD2183:AD2246" si="630">IFERROR((R2183-Q2183)/ABS(Q2183),"")</f>
        <v>1.5262735980256896</v>
      </c>
      <c r="AE2183" s="14">
        <f t="shared" ref="AE2183:AE2246" si="631">IFERROR((S2183-R2183)/ABS(R2183),"")</f>
        <v>-0.48147563549139072</v>
      </c>
      <c r="AF2183" s="18" t="str">
        <f t="shared" ref="AF2183:AF2246" si="632">IFERROR(IF(AND(T2183&lt;&gt;"",T2183&gt;$AG$3),1,""),"")</f>
        <v/>
      </c>
      <c r="AG2183" s="18" t="str">
        <f t="shared" ref="AG2183:AG2246" si="633">IFERROR(IF(AND(U2183&lt;&gt;"",U2183&gt;$AG$3),1,""),"")</f>
        <v/>
      </c>
      <c r="AH2183" s="18" t="str">
        <f t="shared" ref="AH2183:AH2246" si="634">IFERROR(IF(AND(AF2183=1,AG2183=1),1,""),"")</f>
        <v/>
      </c>
      <c r="AI2183" s="19" t="str">
        <f t="shared" ref="AI2183:AI2246" si="635">IFERROR(IF(AND(V2183&gt;$AJ$3,W2183&gt;$AJ$3,X2183&gt;$AJ$3,Y2183&gt;$AJ$3,Z2183&gt;$AJ$3),1,""),"")</f>
        <v/>
      </c>
      <c r="AJ2183" s="19" t="str">
        <f t="shared" ref="AJ2183:AJ2246" si="636">IFERROR(IF(AND(AA2183&gt;$AJ$3,AB2183&gt;$AJ$3,AC2183&gt;$AJ$3,AD2183&gt;$AJ$3,AE2183&gt;$AJ$3),1,""),"")</f>
        <v/>
      </c>
      <c r="AK2183" s="19" t="str">
        <f t="shared" ref="AK2183:AK2246" si="637">IFERROR(IF(AND(AI2183=1,AJ2183=1),1,""),"")</f>
        <v/>
      </c>
    </row>
    <row r="2184" spans="2:37" x14ac:dyDescent="0.15">
      <c r="B2184" s="51" t="str">
        <f>IFERROR(IF(AND(AF2184=1,AI2184=1),MAX($B$5:B2183)+1,""),"")</f>
        <v/>
      </c>
      <c r="C2184" s="51" t="str">
        <f>IFERROR(IF(AND(AG2184=1,AJ2184=1),MAX($C$5:C2183)+1,""),"")</f>
        <v/>
      </c>
      <c r="D2184" s="51" t="str">
        <f>IFERROR(IF(AND(AH2184=1,AK2184=1),MAX($D$5:D2183)+1,""),"")</f>
        <v/>
      </c>
      <c r="F2184" s="5" t="s">
        <v>4465</v>
      </c>
      <c r="G2184" s="5" t="s">
        <v>4466</v>
      </c>
      <c r="H2184" s="12">
        <f>IFERROR([1]!EM_S_STM07_IS(F2184,"9",$H$1,"1")/1000000,"")</f>
        <v>76440.859303000005</v>
      </c>
      <c r="I2184" s="12">
        <f>IFERROR([1]!EM_S_STM07_IS(F2184,"9",$I$1,"1")/1000000,"")</f>
        <v>117640.988933</v>
      </c>
      <c r="J2184" s="12">
        <f>IFERROR([1]!EM_S_STM07_IS(F2184,"9",$J$1,"1")/1000000,"")</f>
        <v>158556.20652499999</v>
      </c>
      <c r="K2184" s="12">
        <f>IFERROR([1]!EM_S_STM07_IS(F2184,"9",$K$1,"1")/1000000,"")</f>
        <v>175890.19096800001</v>
      </c>
      <c r="L2184" s="12">
        <f>IFERROR([1]!EM_S_STM07_IS(F2184,"9",$L$1,"1")/1000000,"")</f>
        <v>198833.48601699999</v>
      </c>
      <c r="M2184" s="13">
        <f>IFERROR([1]!EM_S_STM07_IS(F2184,"9",$M$1,"1")/1000000,"")</f>
        <v>185782.49134099999</v>
      </c>
      <c r="N2184" s="12">
        <f>IFERROR([1]!EM_S_STM07_IS(F2184,"61",$N$1,"1")/1000000,"")</f>
        <v>4907.1413780000003</v>
      </c>
      <c r="O2184" s="12">
        <f>IFERROR([1]!EM_S_STM07_IS(F2184,"61",$O$1,"1")/1000000,"")</f>
        <v>6549.4492399999999</v>
      </c>
      <c r="P2184" s="12">
        <f>IFERROR([1]!EM_S_STM07_IS(F2184,"61",$P$1,"1")/1000000,"")</f>
        <v>5215.8746060000003</v>
      </c>
      <c r="Q2184" s="12">
        <f>IFERROR([1]!EM_S_STM07_IS(F2184,"61",$Q$1,"1")/1000000,"")</f>
        <v>3565.0091940000002</v>
      </c>
      <c r="R2184" s="12">
        <f>IFERROR([1]!EM_S_STM07_IS(F2184,"61",$R$1,"1")/1000000,"")</f>
        <v>2850.6492450000001</v>
      </c>
      <c r="S2184" s="12">
        <f>IFERROR([1]!EM_S_STM07_IS(F2184,"61",$S$1,"1")/1000000,"")</f>
        <v>637.21812999999997</v>
      </c>
      <c r="T2184" s="20">
        <f t="shared" si="620"/>
        <v>0.1943616343331227</v>
      </c>
      <c r="U2184" s="20">
        <f t="shared" si="621"/>
        <v>-0.33519862249679155</v>
      </c>
      <c r="V2184" s="14">
        <f t="shared" si="622"/>
        <v>0.53898046157080615</v>
      </c>
      <c r="W2184" s="14">
        <f t="shared" si="623"/>
        <v>0.34779729380974861</v>
      </c>
      <c r="X2184" s="14">
        <f t="shared" si="624"/>
        <v>0.10932390994273017</v>
      </c>
      <c r="Y2184" s="14">
        <f t="shared" si="625"/>
        <v>0.1304410150602093</v>
      </c>
      <c r="Z2184" s="15">
        <f t="shared" si="626"/>
        <v>-6.5637810498801796E-2</v>
      </c>
      <c r="AA2184" s="14">
        <f t="shared" si="627"/>
        <v>0.33467710332595996</v>
      </c>
      <c r="AB2184" s="14">
        <f t="shared" si="628"/>
        <v>-0.20361630194113844</v>
      </c>
      <c r="AC2184" s="14">
        <f t="shared" si="629"/>
        <v>-0.31650787963747301</v>
      </c>
      <c r="AD2184" s="14">
        <f t="shared" si="630"/>
        <v>-0.20038095559537009</v>
      </c>
      <c r="AE2184" s="14">
        <f t="shared" si="631"/>
        <v>-0.77646561353780308</v>
      </c>
      <c r="AF2184" s="18" t="str">
        <f t="shared" si="632"/>
        <v/>
      </c>
      <c r="AG2184" s="18" t="str">
        <f t="shared" si="633"/>
        <v/>
      </c>
      <c r="AH2184" s="18" t="str">
        <f t="shared" si="634"/>
        <v/>
      </c>
      <c r="AI2184" s="19" t="str">
        <f t="shared" si="635"/>
        <v/>
      </c>
      <c r="AJ2184" s="19" t="str">
        <f t="shared" si="636"/>
        <v/>
      </c>
      <c r="AK2184" s="19" t="str">
        <f t="shared" si="637"/>
        <v/>
      </c>
    </row>
    <row r="2185" spans="2:37" x14ac:dyDescent="0.15">
      <c r="B2185" s="51" t="str">
        <f>IFERROR(IF(AND(AF2185=1,AI2185=1),MAX($B$5:B2184)+1,""),"")</f>
        <v/>
      </c>
      <c r="C2185" s="51" t="str">
        <f>IFERROR(IF(AND(AG2185=1,AJ2185=1),MAX($C$5:C2184)+1,""),"")</f>
        <v/>
      </c>
      <c r="D2185" s="51" t="str">
        <f>IFERROR(IF(AND(AH2185=1,AK2185=1),MAX($D$5:D2184)+1,""),"")</f>
        <v/>
      </c>
      <c r="F2185" s="5" t="s">
        <v>4467</v>
      </c>
      <c r="G2185" s="5" t="s">
        <v>4468</v>
      </c>
      <c r="H2185" s="12">
        <f>IFERROR([1]!EM_S_STM07_IS(F2185,"9",$H$1,"1")/1000000,"")</f>
        <v>1200.28494449</v>
      </c>
      <c r="I2185" s="12">
        <f>IFERROR([1]!EM_S_STM07_IS(F2185,"9",$I$1,"1")/1000000,"")</f>
        <v>1170.5949070300001</v>
      </c>
      <c r="J2185" s="12">
        <f>IFERROR([1]!EM_S_STM07_IS(F2185,"9",$J$1,"1")/1000000,"")</f>
        <v>1265.13684979</v>
      </c>
      <c r="K2185" s="12">
        <f>IFERROR([1]!EM_S_STM07_IS(F2185,"9",$K$1,"1")/1000000,"")</f>
        <v>1602.2727177899999</v>
      </c>
      <c r="L2185" s="12">
        <f>IFERROR([1]!EM_S_STM07_IS(F2185,"9",$L$1,"1")/1000000,"")</f>
        <v>1957.0495069400001</v>
      </c>
      <c r="M2185" s="13">
        <f>IFERROR([1]!EM_S_STM07_IS(F2185,"9",$M$1,"1")/1000000,"")</f>
        <v>2497.2799491399996</v>
      </c>
      <c r="N2185" s="12">
        <f>IFERROR([1]!EM_S_STM07_IS(F2185,"61",$N$1,"1")/1000000,"")</f>
        <v>51.841204879999999</v>
      </c>
      <c r="O2185" s="12">
        <f>IFERROR([1]!EM_S_STM07_IS(F2185,"61",$O$1,"1")/1000000,"")</f>
        <v>91.039702019999993</v>
      </c>
      <c r="P2185" s="12">
        <f>IFERROR([1]!EM_S_STM07_IS(F2185,"61",$P$1,"1")/1000000,"")</f>
        <v>102.55377356</v>
      </c>
      <c r="Q2185" s="12">
        <f>IFERROR([1]!EM_S_STM07_IS(F2185,"61",$Q$1,"1")/1000000,"")</f>
        <v>157.9603535</v>
      </c>
      <c r="R2185" s="12">
        <f>IFERROR([1]!EM_S_STM07_IS(F2185,"61",$R$1,"1")/1000000,"")</f>
        <v>133.34425037</v>
      </c>
      <c r="S2185" s="12">
        <f>IFERROR([1]!EM_S_STM07_IS(F2185,"61",$S$1,"1")/1000000,"")</f>
        <v>142.47874337000002</v>
      </c>
      <c r="T2185" s="20">
        <f t="shared" si="620"/>
        <v>0.15780807534614016</v>
      </c>
      <c r="U2185" s="20">
        <f t="shared" si="621"/>
        <v>0.22409464449930039</v>
      </c>
      <c r="V2185" s="14">
        <f t="shared" si="622"/>
        <v>-2.4735824269307365E-2</v>
      </c>
      <c r="W2185" s="14">
        <f t="shared" si="623"/>
        <v>8.0764013402270046E-2</v>
      </c>
      <c r="X2185" s="14">
        <f t="shared" si="624"/>
        <v>0.26648173915411683</v>
      </c>
      <c r="Y2185" s="14">
        <f t="shared" si="625"/>
        <v>0.22142097609908795</v>
      </c>
      <c r="Z2185" s="15">
        <f t="shared" si="626"/>
        <v>0.2760433194378879</v>
      </c>
      <c r="AA2185" s="14">
        <f t="shared" si="627"/>
        <v>0.75612627504964725</v>
      </c>
      <c r="AB2185" s="14">
        <f t="shared" si="628"/>
        <v>0.12647308025536533</v>
      </c>
      <c r="AC2185" s="14">
        <f t="shared" si="629"/>
        <v>0.54026856366805354</v>
      </c>
      <c r="AD2185" s="14">
        <f t="shared" si="630"/>
        <v>-0.15583722487681062</v>
      </c>
      <c r="AE2185" s="14">
        <f t="shared" si="631"/>
        <v>6.8503088619523367E-2</v>
      </c>
      <c r="AF2185" s="18" t="str">
        <f t="shared" si="632"/>
        <v/>
      </c>
      <c r="AG2185" s="18">
        <f t="shared" si="633"/>
        <v>1</v>
      </c>
      <c r="AH2185" s="18" t="str">
        <f t="shared" si="634"/>
        <v/>
      </c>
      <c r="AI2185" s="19" t="str">
        <f t="shared" si="635"/>
        <v/>
      </c>
      <c r="AJ2185" s="19" t="str">
        <f t="shared" si="636"/>
        <v/>
      </c>
      <c r="AK2185" s="19" t="str">
        <f t="shared" si="637"/>
        <v/>
      </c>
    </row>
    <row r="2186" spans="2:37" x14ac:dyDescent="0.15">
      <c r="B2186" s="51" t="str">
        <f>IFERROR(IF(AND(AF2186=1,AI2186=1),MAX($B$5:B2185)+1,""),"")</f>
        <v/>
      </c>
      <c r="C2186" s="51" t="str">
        <f>IFERROR(IF(AND(AG2186=1,AJ2186=1),MAX($C$5:C2185)+1,""),"")</f>
        <v/>
      </c>
      <c r="D2186" s="51" t="str">
        <f>IFERROR(IF(AND(AH2186=1,AK2186=1),MAX($D$5:D2185)+1,""),"")</f>
        <v/>
      </c>
      <c r="F2186" s="5" t="s">
        <v>4469</v>
      </c>
      <c r="G2186" s="5" t="s">
        <v>4470</v>
      </c>
      <c r="H2186" s="12">
        <f>IFERROR([1]!EM_S_STM07_IS(F2186,"9",$H$1,"1")/1000000,"")</f>
        <v>82.880810319999995</v>
      </c>
      <c r="I2186" s="12">
        <f>IFERROR([1]!EM_S_STM07_IS(F2186,"9",$I$1,"1")/1000000,"")</f>
        <v>94.595948620000001</v>
      </c>
      <c r="J2186" s="12">
        <f>IFERROR([1]!EM_S_STM07_IS(F2186,"9",$J$1,"1")/1000000,"")</f>
        <v>84.217807489999998</v>
      </c>
      <c r="K2186" s="12">
        <f>IFERROR([1]!EM_S_STM07_IS(F2186,"9",$K$1,"1")/1000000,"")</f>
        <v>84.972606569999996</v>
      </c>
      <c r="L2186" s="12">
        <f>IFERROR([1]!EM_S_STM07_IS(F2186,"9",$L$1,"1")/1000000,"")</f>
        <v>109.7943719</v>
      </c>
      <c r="M2186" s="13">
        <f>IFERROR([1]!EM_S_STM07_IS(F2186,"9",$M$1,"1")/1000000,"")</f>
        <v>474.70710897000004</v>
      </c>
      <c r="N2186" s="12">
        <f>IFERROR([1]!EM_S_STM07_IS(F2186,"61",$N$1,"1")/1000000,"")</f>
        <v>-22.864995829999998</v>
      </c>
      <c r="O2186" s="12">
        <f>IFERROR([1]!EM_S_STM07_IS(F2186,"61",$O$1,"1")/1000000,"")</f>
        <v>3.9053143800000001</v>
      </c>
      <c r="P2186" s="12">
        <f>IFERROR([1]!EM_S_STM07_IS(F2186,"61",$P$1,"1")/1000000,"")</f>
        <v>13.114423199999999</v>
      </c>
      <c r="Q2186" s="12">
        <f>IFERROR([1]!EM_S_STM07_IS(F2186,"61",$Q$1,"1")/1000000,"")</f>
        <v>9.8659570099999989</v>
      </c>
      <c r="R2186" s="12">
        <f>IFERROR([1]!EM_S_STM07_IS(F2186,"61",$R$1,"1")/1000000,"")</f>
        <v>2.24829086</v>
      </c>
      <c r="S2186" s="12">
        <f>IFERROR([1]!EM_S_STM07_IS(F2186,"61",$S$1,"1")/1000000,"")</f>
        <v>0.47625191</v>
      </c>
      <c r="T2186" s="20">
        <f t="shared" si="620"/>
        <v>0.41773267693210658</v>
      </c>
      <c r="U2186" s="20" t="str">
        <f t="shared" si="621"/>
        <v/>
      </c>
      <c r="V2186" s="14">
        <f t="shared" si="622"/>
        <v>0.14134922492635213</v>
      </c>
      <c r="W2186" s="14">
        <f t="shared" si="623"/>
        <v>-0.10971020726997391</v>
      </c>
      <c r="X2186" s="14">
        <f t="shared" si="624"/>
        <v>8.962464145004281E-3</v>
      </c>
      <c r="Y2186" s="14">
        <f t="shared" si="625"/>
        <v>0.29211491010990659</v>
      </c>
      <c r="Z2186" s="15">
        <f t="shared" si="626"/>
        <v>3.3236014811611674</v>
      </c>
      <c r="AA2186" s="14">
        <f t="shared" si="627"/>
        <v>1.1707988231896389</v>
      </c>
      <c r="AB2186" s="14">
        <f t="shared" si="628"/>
        <v>2.3580966662151277</v>
      </c>
      <c r="AC2186" s="14">
        <f t="shared" si="629"/>
        <v>-0.24770179675153386</v>
      </c>
      <c r="AD2186" s="14">
        <f t="shared" si="630"/>
        <v>-0.77211629264944459</v>
      </c>
      <c r="AE2186" s="14">
        <f t="shared" si="631"/>
        <v>-0.78817157580758923</v>
      </c>
      <c r="AF2186" s="18">
        <f t="shared" si="632"/>
        <v>1</v>
      </c>
      <c r="AG2186" s="18" t="str">
        <f t="shared" si="633"/>
        <v/>
      </c>
      <c r="AH2186" s="18" t="str">
        <f t="shared" si="634"/>
        <v/>
      </c>
      <c r="AI2186" s="19" t="str">
        <f t="shared" si="635"/>
        <v/>
      </c>
      <c r="AJ2186" s="19" t="str">
        <f t="shared" si="636"/>
        <v/>
      </c>
      <c r="AK2186" s="19" t="str">
        <f t="shared" si="637"/>
        <v/>
      </c>
    </row>
    <row r="2187" spans="2:37" x14ac:dyDescent="0.15">
      <c r="B2187" s="51" t="str">
        <f>IFERROR(IF(AND(AF2187=1,AI2187=1),MAX($B$5:B2186)+1,""),"")</f>
        <v/>
      </c>
      <c r="C2187" s="51" t="str">
        <f>IFERROR(IF(AND(AG2187=1,AJ2187=1),MAX($C$5:C2186)+1,""),"")</f>
        <v/>
      </c>
      <c r="D2187" s="51" t="str">
        <f>IFERROR(IF(AND(AH2187=1,AK2187=1),MAX($D$5:D2186)+1,""),"")</f>
        <v/>
      </c>
      <c r="F2187" s="5" t="s">
        <v>4471</v>
      </c>
      <c r="G2187" s="5" t="s">
        <v>4472</v>
      </c>
      <c r="H2187" s="12">
        <f>IFERROR([1]!EM_S_STM07_IS(F2187,"9",$H$1,"1")/1000000,"")</f>
        <v>1929.37660542</v>
      </c>
      <c r="I2187" s="12">
        <f>IFERROR([1]!EM_S_STM07_IS(F2187,"9",$I$1,"1")/1000000,"")</f>
        <v>3940.87511008</v>
      </c>
      <c r="J2187" s="12">
        <f>IFERROR([1]!EM_S_STM07_IS(F2187,"9",$J$1,"1")/1000000,"")</f>
        <v>2919.6145998699999</v>
      </c>
      <c r="K2187" s="12">
        <f>IFERROR([1]!EM_S_STM07_IS(F2187,"9",$K$1,"1")/1000000,"")</f>
        <v>2138.4426033599998</v>
      </c>
      <c r="L2187" s="12">
        <f>IFERROR([1]!EM_S_STM07_IS(F2187,"9",$L$1,"1")/1000000,"")</f>
        <v>1435.3767332</v>
      </c>
      <c r="M2187" s="13">
        <f>IFERROR([1]!EM_S_STM07_IS(F2187,"9",$M$1,"1")/1000000,"")</f>
        <v>1435.5886976099998</v>
      </c>
      <c r="N2187" s="12">
        <f>IFERROR([1]!EM_S_STM07_IS(F2187,"61",$N$1,"1")/1000000,"")</f>
        <v>203.64808735</v>
      </c>
      <c r="O2187" s="12">
        <f>IFERROR([1]!EM_S_STM07_IS(F2187,"61",$O$1,"1")/1000000,"")</f>
        <v>661.44471251000004</v>
      </c>
      <c r="P2187" s="12">
        <f>IFERROR([1]!EM_S_STM07_IS(F2187,"61",$P$1,"1")/1000000,"")</f>
        <v>450.21939487999998</v>
      </c>
      <c r="Q2187" s="12">
        <f>IFERROR([1]!EM_S_STM07_IS(F2187,"61",$Q$1,"1")/1000000,"")</f>
        <v>350.16460172000001</v>
      </c>
      <c r="R2187" s="12">
        <f>IFERROR([1]!EM_S_STM07_IS(F2187,"61",$R$1,"1")/1000000,"")</f>
        <v>198.03704968</v>
      </c>
      <c r="S2187" s="12">
        <f>IFERROR([1]!EM_S_STM07_IS(F2187,"61",$S$1,"1")/1000000,"")</f>
        <v>340.62059612000002</v>
      </c>
      <c r="T2187" s="20">
        <f t="shared" si="620"/>
        <v>-5.7410485156860203E-2</v>
      </c>
      <c r="U2187" s="20">
        <f t="shared" si="621"/>
        <v>0.10835303238484517</v>
      </c>
      <c r="V2187" s="14">
        <f t="shared" si="622"/>
        <v>1.0425639551186137</v>
      </c>
      <c r="W2187" s="14">
        <f t="shared" si="623"/>
        <v>-0.25914561656567403</v>
      </c>
      <c r="X2187" s="14">
        <f t="shared" si="624"/>
        <v>-0.26755997060186743</v>
      </c>
      <c r="Y2187" s="14">
        <f t="shared" si="625"/>
        <v>-0.32877472093724508</v>
      </c>
      <c r="Z2187" s="15">
        <f t="shared" si="626"/>
        <v>1.4767162174022955E-4</v>
      </c>
      <c r="AA2187" s="14">
        <f t="shared" si="627"/>
        <v>2.2479790069091461</v>
      </c>
      <c r="AB2187" s="14">
        <f t="shared" si="628"/>
        <v>-0.31933933953218602</v>
      </c>
      <c r="AC2187" s="14">
        <f t="shared" si="629"/>
        <v>-0.22223563511000732</v>
      </c>
      <c r="AD2187" s="14">
        <f t="shared" si="630"/>
        <v>-0.43444583288188804</v>
      </c>
      <c r="AE2187" s="14">
        <f t="shared" si="631"/>
        <v>0.71998419826186544</v>
      </c>
      <c r="AF2187" s="18" t="str">
        <f t="shared" si="632"/>
        <v/>
      </c>
      <c r="AG2187" s="18" t="str">
        <f t="shared" si="633"/>
        <v/>
      </c>
      <c r="AH2187" s="18" t="str">
        <f t="shared" si="634"/>
        <v/>
      </c>
      <c r="AI2187" s="19" t="str">
        <f t="shared" si="635"/>
        <v/>
      </c>
      <c r="AJ2187" s="19" t="str">
        <f t="shared" si="636"/>
        <v/>
      </c>
      <c r="AK2187" s="19" t="str">
        <f t="shared" si="637"/>
        <v/>
      </c>
    </row>
    <row r="2188" spans="2:37" x14ac:dyDescent="0.15">
      <c r="B2188" s="51" t="str">
        <f>IFERROR(IF(AND(AF2188=1,AI2188=1),MAX($B$5:B2187)+1,""),"")</f>
        <v/>
      </c>
      <c r="C2188" s="51" t="str">
        <f>IFERROR(IF(AND(AG2188=1,AJ2188=1),MAX($C$5:C2187)+1,""),"")</f>
        <v/>
      </c>
      <c r="D2188" s="51" t="str">
        <f>IFERROR(IF(AND(AH2188=1,AK2188=1),MAX($D$5:D2187)+1,""),"")</f>
        <v/>
      </c>
      <c r="F2188" s="5" t="s">
        <v>4473</v>
      </c>
      <c r="G2188" s="5" t="s">
        <v>4474</v>
      </c>
      <c r="H2188" s="12">
        <f>IFERROR([1]!EM_S_STM07_IS(F2188,"9",$H$1,"1")/1000000,"")</f>
        <v>952.15576980999992</v>
      </c>
      <c r="I2188" s="12">
        <f>IFERROR([1]!EM_S_STM07_IS(F2188,"9",$I$1,"1")/1000000,"")</f>
        <v>1177.7254150599999</v>
      </c>
      <c r="J2188" s="12">
        <f>IFERROR([1]!EM_S_STM07_IS(F2188,"9",$J$1,"1")/1000000,"")</f>
        <v>1156.2440802000001</v>
      </c>
      <c r="K2188" s="12">
        <f>IFERROR([1]!EM_S_STM07_IS(F2188,"9",$K$1,"1")/1000000,"")</f>
        <v>1053.0621576000001</v>
      </c>
      <c r="L2188" s="12">
        <f>IFERROR([1]!EM_S_STM07_IS(F2188,"9",$L$1,"1")/1000000,"")</f>
        <v>1092.78389436</v>
      </c>
      <c r="M2188" s="13">
        <f>IFERROR([1]!EM_S_STM07_IS(F2188,"9",$M$1,"1")/1000000,"")</f>
        <v>1042.5998579500001</v>
      </c>
      <c r="N2188" s="12">
        <f>IFERROR([1]!EM_S_STM07_IS(F2188,"61",$N$1,"1")/1000000,"")</f>
        <v>28.870553640000001</v>
      </c>
      <c r="O2188" s="12">
        <f>IFERROR([1]!EM_S_STM07_IS(F2188,"61",$O$1,"1")/1000000,"")</f>
        <v>78.580428430000012</v>
      </c>
      <c r="P2188" s="12">
        <f>IFERROR([1]!EM_S_STM07_IS(F2188,"61",$P$1,"1")/1000000,"")</f>
        <v>29.99233693</v>
      </c>
      <c r="Q2188" s="12">
        <f>IFERROR([1]!EM_S_STM07_IS(F2188,"61",$Q$1,"1")/1000000,"")</f>
        <v>3.2639288399999997</v>
      </c>
      <c r="R2188" s="12">
        <f>IFERROR([1]!EM_S_STM07_IS(F2188,"61",$R$1,"1")/1000000,"")</f>
        <v>25.16408852</v>
      </c>
      <c r="S2188" s="12">
        <f>IFERROR([1]!EM_S_STM07_IS(F2188,"61",$S$1,"1")/1000000,"")</f>
        <v>-190.39101034999999</v>
      </c>
      <c r="T2188" s="20">
        <f t="shared" si="620"/>
        <v>1.8314508832433019E-2</v>
      </c>
      <c r="U2188" s="20">
        <f t="shared" si="621"/>
        <v>-2.4582710873063589</v>
      </c>
      <c r="V2188" s="14">
        <f t="shared" si="622"/>
        <v>0.23690414153034206</v>
      </c>
      <c r="W2188" s="14">
        <f t="shared" si="623"/>
        <v>-1.823968013707631E-2</v>
      </c>
      <c r="X2188" s="14">
        <f t="shared" si="624"/>
        <v>-8.9238876433557365E-2</v>
      </c>
      <c r="Y2188" s="14">
        <f t="shared" si="625"/>
        <v>3.7720220476375688E-2</v>
      </c>
      <c r="Z2188" s="15">
        <f t="shared" si="626"/>
        <v>-4.5923111302249429E-2</v>
      </c>
      <c r="AA2188" s="14">
        <f t="shared" si="627"/>
        <v>1.7218192421889424</v>
      </c>
      <c r="AB2188" s="14">
        <f t="shared" si="628"/>
        <v>-0.61832306683441696</v>
      </c>
      <c r="AC2188" s="14">
        <f t="shared" si="629"/>
        <v>-0.89117457410478618</v>
      </c>
      <c r="AD2188" s="14">
        <f t="shared" si="630"/>
        <v>6.7097540276031271</v>
      </c>
      <c r="AE2188" s="14">
        <f t="shared" si="631"/>
        <v>-8.5659807903902578</v>
      </c>
      <c r="AF2188" s="18" t="str">
        <f t="shared" si="632"/>
        <v/>
      </c>
      <c r="AG2188" s="18" t="str">
        <f t="shared" si="633"/>
        <v/>
      </c>
      <c r="AH2188" s="18" t="str">
        <f t="shared" si="634"/>
        <v/>
      </c>
      <c r="AI2188" s="19" t="str">
        <f t="shared" si="635"/>
        <v/>
      </c>
      <c r="AJ2188" s="19" t="str">
        <f t="shared" si="636"/>
        <v/>
      </c>
      <c r="AK2188" s="19" t="str">
        <f t="shared" si="637"/>
        <v/>
      </c>
    </row>
    <row r="2189" spans="2:37" x14ac:dyDescent="0.15">
      <c r="B2189" s="51" t="str">
        <f>IFERROR(IF(AND(AF2189=1,AI2189=1),MAX($B$5:B2188)+1,""),"")</f>
        <v/>
      </c>
      <c r="C2189" s="51" t="str">
        <f>IFERROR(IF(AND(AG2189=1,AJ2189=1),MAX($C$5:C2188)+1,""),"")</f>
        <v/>
      </c>
      <c r="D2189" s="51" t="str">
        <f>IFERROR(IF(AND(AH2189=1,AK2189=1),MAX($D$5:D2188)+1,""),"")</f>
        <v/>
      </c>
      <c r="F2189" s="5" t="s">
        <v>4475</v>
      </c>
      <c r="G2189" s="5" t="s">
        <v>4476</v>
      </c>
      <c r="H2189" s="12">
        <f>IFERROR([1]!EM_S_STM07_IS(F2189,"9",$H$1,"1")/1000000,"")</f>
        <v>358.39651323999999</v>
      </c>
      <c r="I2189" s="12">
        <f>IFERROR([1]!EM_S_STM07_IS(F2189,"9",$I$1,"1")/1000000,"")</f>
        <v>2301.72355616</v>
      </c>
      <c r="J2189" s="12">
        <f>IFERROR([1]!EM_S_STM07_IS(F2189,"9",$J$1,"1")/1000000,"")</f>
        <v>5388.8869726400007</v>
      </c>
      <c r="K2189" s="12">
        <f>IFERROR([1]!EM_S_STM07_IS(F2189,"9",$K$1,"1")/1000000,"")</f>
        <v>6175.5492653900001</v>
      </c>
      <c r="L2189" s="12">
        <f>IFERROR([1]!EM_S_STM07_IS(F2189,"9",$L$1,"1")/1000000,"")</f>
        <v>3289.7840896600001</v>
      </c>
      <c r="M2189" s="13">
        <f>IFERROR([1]!EM_S_STM07_IS(F2189,"9",$M$1,"1")/1000000,"")</f>
        <v>2085.69237389</v>
      </c>
      <c r="N2189" s="12">
        <f>IFERROR([1]!EM_S_STM07_IS(F2189,"61",$N$1,"1")/1000000,"")</f>
        <v>213.82533763000001</v>
      </c>
      <c r="O2189" s="12">
        <f>IFERROR([1]!EM_S_STM07_IS(F2189,"61",$O$1,"1")/1000000,"")</f>
        <v>243.33935541</v>
      </c>
      <c r="P2189" s="12">
        <f>IFERROR([1]!EM_S_STM07_IS(F2189,"61",$P$1,"1")/1000000,"")</f>
        <v>316.92827973000004</v>
      </c>
      <c r="Q2189" s="12">
        <f>IFERROR([1]!EM_S_STM07_IS(F2189,"61",$Q$1,"1")/1000000,"")</f>
        <v>191.81052508000002</v>
      </c>
      <c r="R2189" s="12">
        <f>IFERROR([1]!EM_S_STM07_IS(F2189,"61",$R$1,"1")/1000000,"")</f>
        <v>73.434924269999996</v>
      </c>
      <c r="S2189" s="12">
        <f>IFERROR([1]!EM_S_STM07_IS(F2189,"61",$S$1,"1")/1000000,"")</f>
        <v>-95.648328300000003</v>
      </c>
      <c r="T2189" s="20">
        <f t="shared" si="620"/>
        <v>0.42225443097080806</v>
      </c>
      <c r="U2189" s="20">
        <f t="shared" si="621"/>
        <v>-1.8513803914529288</v>
      </c>
      <c r="V2189" s="14">
        <f t="shared" si="622"/>
        <v>5.422282224098125</v>
      </c>
      <c r="W2189" s="14">
        <f t="shared" si="623"/>
        <v>1.3412398757522219</v>
      </c>
      <c r="X2189" s="14">
        <f t="shared" si="624"/>
        <v>0.14597862169757397</v>
      </c>
      <c r="Y2189" s="14">
        <f t="shared" si="625"/>
        <v>-0.46728882755463813</v>
      </c>
      <c r="Z2189" s="15">
        <f t="shared" si="626"/>
        <v>-0.36600934376044209</v>
      </c>
      <c r="AA2189" s="14">
        <f t="shared" si="627"/>
        <v>0.13802862704265001</v>
      </c>
      <c r="AB2189" s="14">
        <f t="shared" si="628"/>
        <v>0.30241275274199203</v>
      </c>
      <c r="AC2189" s="14">
        <f t="shared" si="629"/>
        <v>-0.39478255066600965</v>
      </c>
      <c r="AD2189" s="14">
        <f t="shared" si="630"/>
        <v>-0.61714861976749258</v>
      </c>
      <c r="AE2189" s="14">
        <f t="shared" si="631"/>
        <v>-2.3024910048021217</v>
      </c>
      <c r="AF2189" s="18">
        <f t="shared" si="632"/>
        <v>1</v>
      </c>
      <c r="AG2189" s="18" t="str">
        <f t="shared" si="633"/>
        <v/>
      </c>
      <c r="AH2189" s="18" t="str">
        <f t="shared" si="634"/>
        <v/>
      </c>
      <c r="AI2189" s="19" t="str">
        <f t="shared" si="635"/>
        <v/>
      </c>
      <c r="AJ2189" s="19" t="str">
        <f t="shared" si="636"/>
        <v/>
      </c>
      <c r="AK2189" s="19" t="str">
        <f t="shared" si="637"/>
        <v/>
      </c>
    </row>
    <row r="2190" spans="2:37" x14ac:dyDescent="0.15">
      <c r="B2190" s="51" t="str">
        <f>IFERROR(IF(AND(AF2190=1,AI2190=1),MAX($B$5:B2189)+1,""),"")</f>
        <v/>
      </c>
      <c r="C2190" s="51" t="str">
        <f>IFERROR(IF(AND(AG2190=1,AJ2190=1),MAX($C$5:C2189)+1,""),"")</f>
        <v/>
      </c>
      <c r="D2190" s="51" t="str">
        <f>IFERROR(IF(AND(AH2190=1,AK2190=1),MAX($D$5:D2189)+1,""),"")</f>
        <v/>
      </c>
      <c r="F2190" s="5" t="s">
        <v>4477</v>
      </c>
      <c r="G2190" s="5" t="s">
        <v>4478</v>
      </c>
      <c r="H2190" s="12">
        <f>IFERROR([1]!EM_S_STM07_IS(F2190,"9",$H$1,"1")/1000000,"")</f>
        <v>1936.4707651199999</v>
      </c>
      <c r="I2190" s="12">
        <f>IFERROR([1]!EM_S_STM07_IS(F2190,"9",$I$1,"1")/1000000,"")</f>
        <v>1040.25061082</v>
      </c>
      <c r="J2190" s="12">
        <f>IFERROR([1]!EM_S_STM07_IS(F2190,"9",$J$1,"1")/1000000,"")</f>
        <v>1267.97083673</v>
      </c>
      <c r="K2190" s="12">
        <f>IFERROR([1]!EM_S_STM07_IS(F2190,"9",$K$1,"1")/1000000,"")</f>
        <v>1964.1264533499998</v>
      </c>
      <c r="L2190" s="12">
        <f>IFERROR([1]!EM_S_STM07_IS(F2190,"9",$L$1,"1")/1000000,"")</f>
        <v>3674.8291978800003</v>
      </c>
      <c r="M2190" s="13">
        <f>IFERROR([1]!EM_S_STM07_IS(F2190,"9",$M$1,"1")/1000000,"")</f>
        <v>8496.7991801600001</v>
      </c>
      <c r="N2190" s="12">
        <f>IFERROR([1]!EM_S_STM07_IS(F2190,"61",$N$1,"1")/1000000,"")</f>
        <v>805.28332334000004</v>
      </c>
      <c r="O2190" s="12">
        <f>IFERROR([1]!EM_S_STM07_IS(F2190,"61",$O$1,"1")/1000000,"")</f>
        <v>262.67520825999998</v>
      </c>
      <c r="P2190" s="12">
        <f>IFERROR([1]!EM_S_STM07_IS(F2190,"61",$P$1,"1")/1000000,"")</f>
        <v>342.40749937999999</v>
      </c>
      <c r="Q2190" s="12">
        <f>IFERROR([1]!EM_S_STM07_IS(F2190,"61",$Q$1,"1")/1000000,"")</f>
        <v>630.32880670000009</v>
      </c>
      <c r="R2190" s="12">
        <f>IFERROR([1]!EM_S_STM07_IS(F2190,"61",$R$1,"1")/1000000,"")</f>
        <v>1339.0489404100001</v>
      </c>
      <c r="S2190" s="12">
        <f>IFERROR([1]!EM_S_STM07_IS(F2190,"61",$S$1,"1")/1000000,"")</f>
        <v>3554.6505418899997</v>
      </c>
      <c r="T2190" s="20">
        <f t="shared" si="620"/>
        <v>0.34415354516255103</v>
      </c>
      <c r="U2190" s="20">
        <f t="shared" si="621"/>
        <v>0.34576627686427641</v>
      </c>
      <c r="V2190" s="14">
        <f t="shared" si="622"/>
        <v>-0.46281109451423225</v>
      </c>
      <c r="W2190" s="14">
        <f t="shared" si="623"/>
        <v>0.21890900475462791</v>
      </c>
      <c r="X2190" s="14">
        <f t="shared" si="624"/>
        <v>0.54903125249736184</v>
      </c>
      <c r="Y2190" s="14">
        <f t="shared" si="625"/>
        <v>0.87097383247002158</v>
      </c>
      <c r="Z2190" s="15">
        <f t="shared" si="626"/>
        <v>1.3121616604825557</v>
      </c>
      <c r="AA2190" s="14">
        <f t="shared" si="627"/>
        <v>-0.67381019742154102</v>
      </c>
      <c r="AB2190" s="14">
        <f t="shared" si="628"/>
        <v>0.30353946094935524</v>
      </c>
      <c r="AC2190" s="14">
        <f t="shared" si="629"/>
        <v>0.8408732514367866</v>
      </c>
      <c r="AD2190" s="14">
        <f t="shared" si="630"/>
        <v>1.1243657693837712</v>
      </c>
      <c r="AE2190" s="14">
        <f t="shared" si="631"/>
        <v>1.6546083825745832</v>
      </c>
      <c r="AF2190" s="18">
        <f t="shared" si="632"/>
        <v>1</v>
      </c>
      <c r="AG2190" s="18">
        <f t="shared" si="633"/>
        <v>1</v>
      </c>
      <c r="AH2190" s="18">
        <f t="shared" si="634"/>
        <v>1</v>
      </c>
      <c r="AI2190" s="19" t="str">
        <f t="shared" si="635"/>
        <v/>
      </c>
      <c r="AJ2190" s="19" t="str">
        <f t="shared" si="636"/>
        <v/>
      </c>
      <c r="AK2190" s="19" t="str">
        <f t="shared" si="637"/>
        <v/>
      </c>
    </row>
    <row r="2191" spans="2:37" x14ac:dyDescent="0.15">
      <c r="B2191" s="51" t="str">
        <f>IFERROR(IF(AND(AF2191=1,AI2191=1),MAX($B$5:B2190)+1,""),"")</f>
        <v/>
      </c>
      <c r="C2191" s="51" t="str">
        <f>IFERROR(IF(AND(AG2191=1,AJ2191=1),MAX($C$5:C2190)+1,""),"")</f>
        <v/>
      </c>
      <c r="D2191" s="51" t="str">
        <f>IFERROR(IF(AND(AH2191=1,AK2191=1),MAX($D$5:D2190)+1,""),"")</f>
        <v/>
      </c>
      <c r="F2191" s="5" t="s">
        <v>4479</v>
      </c>
      <c r="G2191" s="5" t="s">
        <v>4480</v>
      </c>
      <c r="H2191" s="12">
        <f>IFERROR([1]!EM_S_STM07_IS(F2191,"9",$H$1,"1")/1000000,"")</f>
        <v>1303.1320666099998</v>
      </c>
      <c r="I2191" s="12">
        <f>IFERROR([1]!EM_S_STM07_IS(F2191,"9",$I$1,"1")/1000000,"")</f>
        <v>1527.6512022500001</v>
      </c>
      <c r="J2191" s="12">
        <f>IFERROR([1]!EM_S_STM07_IS(F2191,"9",$J$1,"1")/1000000,"")</f>
        <v>1495.2816518</v>
      </c>
      <c r="K2191" s="12">
        <f>IFERROR([1]!EM_S_STM07_IS(F2191,"9",$K$1,"1")/1000000,"")</f>
        <v>1324.9722836800001</v>
      </c>
      <c r="L2191" s="12">
        <f>IFERROR([1]!EM_S_STM07_IS(F2191,"9",$L$1,"1")/1000000,"")</f>
        <v>1113.7450533199999</v>
      </c>
      <c r="M2191" s="13">
        <f>IFERROR([1]!EM_S_STM07_IS(F2191,"9",$M$1,"1")/1000000,"")</f>
        <v>996.26882697000008</v>
      </c>
      <c r="N2191" s="12">
        <f>IFERROR([1]!EM_S_STM07_IS(F2191,"61",$N$1,"1")/1000000,"")</f>
        <v>60.805008170000001</v>
      </c>
      <c r="O2191" s="12">
        <f>IFERROR([1]!EM_S_STM07_IS(F2191,"61",$O$1,"1")/1000000,"")</f>
        <v>33.012543430000001</v>
      </c>
      <c r="P2191" s="12">
        <f>IFERROR([1]!EM_S_STM07_IS(F2191,"61",$P$1,"1")/1000000,"")</f>
        <v>29.301055659999999</v>
      </c>
      <c r="Q2191" s="12">
        <f>IFERROR([1]!EM_S_STM07_IS(F2191,"61",$Q$1,"1")/1000000,"")</f>
        <v>24.844035460000001</v>
      </c>
      <c r="R2191" s="12">
        <f>IFERROR([1]!EM_S_STM07_IS(F2191,"61",$R$1,"1")/1000000,"")</f>
        <v>15.051565199999999</v>
      </c>
      <c r="S2191" s="12">
        <f>IFERROR([1]!EM_S_STM07_IS(F2191,"61",$S$1,"1")/1000000,"")</f>
        <v>18.558057489999999</v>
      </c>
      <c r="T2191" s="20">
        <f t="shared" si="620"/>
        <v>-5.2285289212196662E-2</v>
      </c>
      <c r="U2191" s="20">
        <f t="shared" si="621"/>
        <v>-0.2112876651283857</v>
      </c>
      <c r="V2191" s="14">
        <f t="shared" si="622"/>
        <v>0.17229192757420969</v>
      </c>
      <c r="W2191" s="14">
        <f t="shared" si="623"/>
        <v>-2.1189097617522024E-2</v>
      </c>
      <c r="X2191" s="14">
        <f t="shared" si="624"/>
        <v>-0.11389785189631912</v>
      </c>
      <c r="Y2191" s="14">
        <f t="shared" si="625"/>
        <v>-0.15942011237649004</v>
      </c>
      <c r="Z2191" s="15">
        <f t="shared" si="626"/>
        <v>-0.10547856172273089</v>
      </c>
      <c r="AA2191" s="14">
        <f t="shared" si="627"/>
        <v>-0.45707525706266178</v>
      </c>
      <c r="AB2191" s="14">
        <f t="shared" si="628"/>
        <v>-0.11242659257290681</v>
      </c>
      <c r="AC2191" s="14">
        <f t="shared" si="629"/>
        <v>-0.15211124990573116</v>
      </c>
      <c r="AD2191" s="14">
        <f t="shared" si="630"/>
        <v>-0.39415779597345663</v>
      </c>
      <c r="AE2191" s="14">
        <f t="shared" si="631"/>
        <v>0.23296529253980847</v>
      </c>
      <c r="AF2191" s="18" t="str">
        <f t="shared" si="632"/>
        <v/>
      </c>
      <c r="AG2191" s="18" t="str">
        <f t="shared" si="633"/>
        <v/>
      </c>
      <c r="AH2191" s="18" t="str">
        <f t="shared" si="634"/>
        <v/>
      </c>
      <c r="AI2191" s="19" t="str">
        <f t="shared" si="635"/>
        <v/>
      </c>
      <c r="AJ2191" s="19" t="str">
        <f t="shared" si="636"/>
        <v/>
      </c>
      <c r="AK2191" s="19" t="str">
        <f t="shared" si="637"/>
        <v/>
      </c>
    </row>
    <row r="2192" spans="2:37" x14ac:dyDescent="0.15">
      <c r="B2192" s="51" t="str">
        <f>IFERROR(IF(AND(AF2192=1,AI2192=1),MAX($B$5:B2191)+1,""),"")</f>
        <v/>
      </c>
      <c r="C2192" s="51" t="str">
        <f>IFERROR(IF(AND(AG2192=1,AJ2192=1),MAX($C$5:C2191)+1,""),"")</f>
        <v/>
      </c>
      <c r="D2192" s="51" t="str">
        <f>IFERROR(IF(AND(AH2192=1,AK2192=1),MAX($D$5:D2191)+1,""),"")</f>
        <v/>
      </c>
      <c r="F2192" s="5" t="s">
        <v>4481</v>
      </c>
      <c r="G2192" s="5" t="s">
        <v>4482</v>
      </c>
      <c r="H2192" s="12">
        <f>IFERROR([1]!EM_S_STM07_IS(F2192,"9",$H$1,"1")/1000000,"")</f>
        <v>587.21598080999991</v>
      </c>
      <c r="I2192" s="12">
        <f>IFERROR([1]!EM_S_STM07_IS(F2192,"9",$I$1,"1")/1000000,"")</f>
        <v>562.14663798000004</v>
      </c>
      <c r="J2192" s="12">
        <f>IFERROR([1]!EM_S_STM07_IS(F2192,"9",$J$1,"1")/1000000,"")</f>
        <v>660.61866121000003</v>
      </c>
      <c r="K2192" s="12">
        <f>IFERROR([1]!EM_S_STM07_IS(F2192,"9",$K$1,"1")/1000000,"")</f>
        <v>413.01508251000001</v>
      </c>
      <c r="L2192" s="12">
        <f>IFERROR([1]!EM_S_STM07_IS(F2192,"9",$L$1,"1")/1000000,"")</f>
        <v>438.19930097000002</v>
      </c>
      <c r="M2192" s="13">
        <f>IFERROR([1]!EM_S_STM07_IS(F2192,"9",$M$1,"1")/1000000,"")</f>
        <v>371.71589215</v>
      </c>
      <c r="N2192" s="12">
        <f>IFERROR([1]!EM_S_STM07_IS(F2192,"61",$N$1,"1")/1000000,"")</f>
        <v>41.706444700000006</v>
      </c>
      <c r="O2192" s="12">
        <f>IFERROR([1]!EM_S_STM07_IS(F2192,"61",$O$1,"1")/1000000,"")</f>
        <v>80.037687550000001</v>
      </c>
      <c r="P2192" s="12">
        <f>IFERROR([1]!EM_S_STM07_IS(F2192,"61",$P$1,"1")/1000000,"")</f>
        <v>83.037232739999993</v>
      </c>
      <c r="Q2192" s="12">
        <f>IFERROR([1]!EM_S_STM07_IS(F2192,"61",$Q$1,"1")/1000000,"")</f>
        <v>-35.393397299999997</v>
      </c>
      <c r="R2192" s="12">
        <f>IFERROR([1]!EM_S_STM07_IS(F2192,"61",$R$1,"1")/1000000,"")</f>
        <v>4.4330122200000002</v>
      </c>
      <c r="S2192" s="12">
        <f>IFERROR([1]!EM_S_STM07_IS(F2192,"61",$S$1,"1")/1000000,"")</f>
        <v>5.6781244199999996</v>
      </c>
      <c r="T2192" s="20">
        <f t="shared" si="620"/>
        <v>-8.7395401955352447E-2</v>
      </c>
      <c r="U2192" s="20">
        <f t="shared" si="621"/>
        <v>-0.32887974408141907</v>
      </c>
      <c r="V2192" s="14">
        <f t="shared" si="622"/>
        <v>-4.2691860659887809E-2</v>
      </c>
      <c r="W2192" s="14">
        <f t="shared" si="623"/>
        <v>0.1751714171658951</v>
      </c>
      <c r="X2192" s="14">
        <f t="shared" si="624"/>
        <v>-0.37480560758983894</v>
      </c>
      <c r="Y2192" s="14">
        <f t="shared" si="625"/>
        <v>6.097651036603547E-2</v>
      </c>
      <c r="Z2192" s="15">
        <f t="shared" si="626"/>
        <v>-0.15171956840832934</v>
      </c>
      <c r="AA2192" s="14">
        <f t="shared" si="627"/>
        <v>0.91907241496420311</v>
      </c>
      <c r="AB2192" s="14">
        <f t="shared" si="628"/>
        <v>3.747665983135956E-2</v>
      </c>
      <c r="AC2192" s="14">
        <f t="shared" si="629"/>
        <v>-1.4262352697954321</v>
      </c>
      <c r="AD2192" s="14">
        <f t="shared" si="630"/>
        <v>1.1252496950893156</v>
      </c>
      <c r="AE2192" s="14">
        <f t="shared" si="631"/>
        <v>0.28087271999444191</v>
      </c>
      <c r="AF2192" s="18" t="str">
        <f t="shared" si="632"/>
        <v/>
      </c>
      <c r="AG2192" s="18" t="str">
        <f t="shared" si="633"/>
        <v/>
      </c>
      <c r="AH2192" s="18" t="str">
        <f t="shared" si="634"/>
        <v/>
      </c>
      <c r="AI2192" s="19" t="str">
        <f t="shared" si="635"/>
        <v/>
      </c>
      <c r="AJ2192" s="19" t="str">
        <f t="shared" si="636"/>
        <v/>
      </c>
      <c r="AK2192" s="19" t="str">
        <f t="shared" si="637"/>
        <v/>
      </c>
    </row>
    <row r="2193" spans="2:37" x14ac:dyDescent="0.15">
      <c r="B2193" s="51" t="str">
        <f>IFERROR(IF(AND(AF2193=1,AI2193=1),MAX($B$5:B2192)+1,""),"")</f>
        <v/>
      </c>
      <c r="C2193" s="51" t="str">
        <f>IFERROR(IF(AND(AG2193=1,AJ2193=1),MAX($C$5:C2192)+1,""),"")</f>
        <v/>
      </c>
      <c r="D2193" s="51" t="str">
        <f>IFERROR(IF(AND(AH2193=1,AK2193=1),MAX($D$5:D2192)+1,""),"")</f>
        <v/>
      </c>
      <c r="F2193" s="5" t="s">
        <v>4483</v>
      </c>
      <c r="G2193" s="5" t="s">
        <v>4484</v>
      </c>
      <c r="H2193" s="12">
        <f>IFERROR([1]!EM_S_STM07_IS(F2193,"9",$H$1,"1")/1000000,"")</f>
        <v>873.03417780999996</v>
      </c>
      <c r="I2193" s="12">
        <f>IFERROR([1]!EM_S_STM07_IS(F2193,"9",$I$1,"1")/1000000,"")</f>
        <v>3663.6578402300001</v>
      </c>
      <c r="J2193" s="12">
        <f>IFERROR([1]!EM_S_STM07_IS(F2193,"9",$J$1,"1")/1000000,"")</f>
        <v>4299.7168848299998</v>
      </c>
      <c r="K2193" s="12">
        <f>IFERROR([1]!EM_S_STM07_IS(F2193,"9",$K$1,"1")/1000000,"")</f>
        <v>5998.5750726999995</v>
      </c>
      <c r="L2193" s="12">
        <f>IFERROR([1]!EM_S_STM07_IS(F2193,"9",$L$1,"1")/1000000,"")</f>
        <v>6606.6593948599993</v>
      </c>
      <c r="M2193" s="13">
        <f>IFERROR([1]!EM_S_STM07_IS(F2193,"9",$M$1,"1")/1000000,"")</f>
        <v>6809.4660302499997</v>
      </c>
      <c r="N2193" s="12">
        <f>IFERROR([1]!EM_S_STM07_IS(F2193,"61",$N$1,"1")/1000000,"")</f>
        <v>134.66489765</v>
      </c>
      <c r="O2193" s="12">
        <f>IFERROR([1]!EM_S_STM07_IS(F2193,"61",$O$1,"1")/1000000,"")</f>
        <v>410.86525161999998</v>
      </c>
      <c r="P2193" s="12">
        <f>IFERROR([1]!EM_S_STM07_IS(F2193,"61",$P$1,"1")/1000000,"")</f>
        <v>469.82615258999999</v>
      </c>
      <c r="Q2193" s="12">
        <f>IFERROR([1]!EM_S_STM07_IS(F2193,"61",$Q$1,"1")/1000000,"")</f>
        <v>627.42267808999998</v>
      </c>
      <c r="R2193" s="12">
        <f>IFERROR([1]!EM_S_STM07_IS(F2193,"61",$R$1,"1")/1000000,"")</f>
        <v>600.59547205999991</v>
      </c>
      <c r="S2193" s="12">
        <f>IFERROR([1]!EM_S_STM07_IS(F2193,"61",$S$1,"1")/1000000,"")</f>
        <v>477.01117074000001</v>
      </c>
      <c r="T2193" s="20">
        <f t="shared" si="620"/>
        <v>0.50805215766750811</v>
      </c>
      <c r="U2193" s="20">
        <f t="shared" si="621"/>
        <v>0.28781900183578957</v>
      </c>
      <c r="V2193" s="14">
        <f t="shared" si="622"/>
        <v>3.1964655374893338</v>
      </c>
      <c r="W2193" s="14">
        <f t="shared" si="623"/>
        <v>0.17361311354339481</v>
      </c>
      <c r="X2193" s="14">
        <f t="shared" si="624"/>
        <v>0.39510931379314951</v>
      </c>
      <c r="Y2193" s="14">
        <f t="shared" si="625"/>
        <v>0.10137146152049356</v>
      </c>
      <c r="Z2193" s="15">
        <f t="shared" si="626"/>
        <v>3.0697304533026857E-2</v>
      </c>
      <c r="AA2193" s="14">
        <f t="shared" si="627"/>
        <v>2.051019670232527</v>
      </c>
      <c r="AB2193" s="14">
        <f t="shared" si="628"/>
        <v>0.14350422854579004</v>
      </c>
      <c r="AC2193" s="14">
        <f t="shared" si="629"/>
        <v>0.33543583010698996</v>
      </c>
      <c r="AD2193" s="14">
        <f t="shared" si="630"/>
        <v>-4.2757788277062996E-2</v>
      </c>
      <c r="AE2193" s="14">
        <f t="shared" si="631"/>
        <v>-0.2057696187687105</v>
      </c>
      <c r="AF2193" s="18">
        <f t="shared" si="632"/>
        <v>1</v>
      </c>
      <c r="AG2193" s="18">
        <f t="shared" si="633"/>
        <v>1</v>
      </c>
      <c r="AH2193" s="18">
        <f t="shared" si="634"/>
        <v>1</v>
      </c>
      <c r="AI2193" s="19" t="str">
        <f t="shared" si="635"/>
        <v/>
      </c>
      <c r="AJ2193" s="19" t="str">
        <f t="shared" si="636"/>
        <v/>
      </c>
      <c r="AK2193" s="19" t="str">
        <f t="shared" si="637"/>
        <v/>
      </c>
    </row>
    <row r="2194" spans="2:37" x14ac:dyDescent="0.15">
      <c r="B2194" s="51" t="str">
        <f>IFERROR(IF(AND(AF2194=1,AI2194=1),MAX($B$5:B2193)+1,""),"")</f>
        <v/>
      </c>
      <c r="C2194" s="51" t="str">
        <f>IFERROR(IF(AND(AG2194=1,AJ2194=1),MAX($C$5:C2193)+1,""),"")</f>
        <v/>
      </c>
      <c r="D2194" s="51" t="str">
        <f>IFERROR(IF(AND(AH2194=1,AK2194=1),MAX($D$5:D2193)+1,""),"")</f>
        <v/>
      </c>
      <c r="F2194" s="5" t="s">
        <v>4485</v>
      </c>
      <c r="G2194" s="5" t="s">
        <v>4486</v>
      </c>
      <c r="H2194" s="12">
        <f>IFERROR([1]!EM_S_STM07_IS(F2194,"9",$H$1,"1")/1000000,"")</f>
        <v>3131.3751030500002</v>
      </c>
      <c r="I2194" s="12">
        <f>IFERROR([1]!EM_S_STM07_IS(F2194,"9",$I$1,"1")/1000000,"")</f>
        <v>6981.3593973999996</v>
      </c>
      <c r="J2194" s="12">
        <f>IFERROR([1]!EM_S_STM07_IS(F2194,"9",$J$1,"1")/1000000,"")</f>
        <v>10003.371536930001</v>
      </c>
      <c r="K2194" s="12">
        <f>IFERROR([1]!EM_S_STM07_IS(F2194,"9",$K$1,"1")/1000000,"")</f>
        <v>11386.77645838</v>
      </c>
      <c r="L2194" s="12">
        <f>IFERROR([1]!EM_S_STM07_IS(F2194,"9",$L$1,"1")/1000000,"")</f>
        <v>10503.139591749999</v>
      </c>
      <c r="M2194" s="13">
        <f>IFERROR([1]!EM_S_STM07_IS(F2194,"9",$M$1,"1")/1000000,"")</f>
        <v>11601.6200376</v>
      </c>
      <c r="N2194" s="12">
        <f>IFERROR([1]!EM_S_STM07_IS(F2194,"61",$N$1,"1")/1000000,"")</f>
        <v>352.57382538000002</v>
      </c>
      <c r="O2194" s="12">
        <f>IFERROR([1]!EM_S_STM07_IS(F2194,"61",$O$1,"1")/1000000,"")</f>
        <v>483.02714491</v>
      </c>
      <c r="P2194" s="12">
        <f>IFERROR([1]!EM_S_STM07_IS(F2194,"61",$P$1,"1")/1000000,"")</f>
        <v>506.60165762999998</v>
      </c>
      <c r="Q2194" s="12">
        <f>IFERROR([1]!EM_S_STM07_IS(F2194,"61",$Q$1,"1")/1000000,"")</f>
        <v>637.18823385999997</v>
      </c>
      <c r="R2194" s="12">
        <f>IFERROR([1]!EM_S_STM07_IS(F2194,"61",$R$1,"1")/1000000,"")</f>
        <v>809.16677867999999</v>
      </c>
      <c r="S2194" s="12">
        <f>IFERROR([1]!EM_S_STM07_IS(F2194,"61",$S$1,"1")/1000000,"")</f>
        <v>1057.9552297999999</v>
      </c>
      <c r="T2194" s="20">
        <f t="shared" si="620"/>
        <v>0.29944142847698907</v>
      </c>
      <c r="U2194" s="20">
        <f t="shared" si="621"/>
        <v>0.24578599540009449</v>
      </c>
      <c r="V2194" s="14">
        <f t="shared" si="622"/>
        <v>1.229486780615987</v>
      </c>
      <c r="W2194" s="14">
        <f t="shared" si="623"/>
        <v>0.43286872477235022</v>
      </c>
      <c r="X2194" s="14">
        <f t="shared" si="624"/>
        <v>0.13829386585740683</v>
      </c>
      <c r="Y2194" s="14">
        <f t="shared" si="625"/>
        <v>-7.7602021068894828E-2</v>
      </c>
      <c r="Z2194" s="15">
        <f t="shared" si="626"/>
        <v>0.10458591321711407</v>
      </c>
      <c r="AA2194" s="14">
        <f t="shared" si="627"/>
        <v>0.37000284802593869</v>
      </c>
      <c r="AB2194" s="14">
        <f t="shared" si="628"/>
        <v>4.8805772032527263E-2</v>
      </c>
      <c r="AC2194" s="14">
        <f t="shared" si="629"/>
        <v>0.25776973735323777</v>
      </c>
      <c r="AD2194" s="14">
        <f t="shared" si="630"/>
        <v>0.26990226071529494</v>
      </c>
      <c r="AE2194" s="14">
        <f t="shared" si="631"/>
        <v>0.3074625128899266</v>
      </c>
      <c r="AF2194" s="18">
        <f t="shared" si="632"/>
        <v>1</v>
      </c>
      <c r="AG2194" s="18">
        <f t="shared" si="633"/>
        <v>1</v>
      </c>
      <c r="AH2194" s="18">
        <f t="shared" si="634"/>
        <v>1</v>
      </c>
      <c r="AI2194" s="19" t="str">
        <f t="shared" si="635"/>
        <v/>
      </c>
      <c r="AJ2194" s="19" t="str">
        <f t="shared" si="636"/>
        <v/>
      </c>
      <c r="AK2194" s="19" t="str">
        <f t="shared" si="637"/>
        <v/>
      </c>
    </row>
    <row r="2195" spans="2:37" x14ac:dyDescent="0.15">
      <c r="B2195" s="51" t="str">
        <f>IFERROR(IF(AND(AF2195=1,AI2195=1),MAX($B$5:B2194)+1,""),"")</f>
        <v/>
      </c>
      <c r="C2195" s="51" t="str">
        <f>IFERROR(IF(AND(AG2195=1,AJ2195=1),MAX($C$5:C2194)+1,""),"")</f>
        <v/>
      </c>
      <c r="D2195" s="51" t="str">
        <f>IFERROR(IF(AND(AH2195=1,AK2195=1),MAX($D$5:D2194)+1,""),"")</f>
        <v/>
      </c>
      <c r="F2195" s="5" t="s">
        <v>4487</v>
      </c>
      <c r="G2195" s="5" t="s">
        <v>4488</v>
      </c>
      <c r="H2195" s="12">
        <f>IFERROR([1]!EM_S_STM07_IS(F2195,"9",$H$1,"1")/1000000,"")</f>
        <v>3974.46436193</v>
      </c>
      <c r="I2195" s="12">
        <f>IFERROR([1]!EM_S_STM07_IS(F2195,"9",$I$1,"1")/1000000,"")</f>
        <v>6853.6938809700005</v>
      </c>
      <c r="J2195" s="12">
        <f>IFERROR([1]!EM_S_STM07_IS(F2195,"9",$J$1,"1")/1000000,"")</f>
        <v>4475.4994265799996</v>
      </c>
      <c r="K2195" s="12">
        <f>IFERROR([1]!EM_S_STM07_IS(F2195,"9",$K$1,"1")/1000000,"")</f>
        <v>6560.5046945499998</v>
      </c>
      <c r="L2195" s="12">
        <f>IFERROR([1]!EM_S_STM07_IS(F2195,"9",$L$1,"1")/1000000,"")</f>
        <v>4997.3622986400005</v>
      </c>
      <c r="M2195" s="13">
        <f>IFERROR([1]!EM_S_STM07_IS(F2195,"9",$M$1,"1")/1000000,"")</f>
        <v>3542.6637277</v>
      </c>
      <c r="N2195" s="12">
        <f>IFERROR([1]!EM_S_STM07_IS(F2195,"61",$N$1,"1")/1000000,"")</f>
        <v>267.79399719999998</v>
      </c>
      <c r="O2195" s="12">
        <f>IFERROR([1]!EM_S_STM07_IS(F2195,"61",$O$1,"1")/1000000,"")</f>
        <v>504.86277619999998</v>
      </c>
      <c r="P2195" s="12">
        <f>IFERROR([1]!EM_S_STM07_IS(F2195,"61",$P$1,"1")/1000000,"")</f>
        <v>167.86179447999999</v>
      </c>
      <c r="Q2195" s="12">
        <f>IFERROR([1]!EM_S_STM07_IS(F2195,"61",$Q$1,"1")/1000000,"")</f>
        <v>247.93621524</v>
      </c>
      <c r="R2195" s="12">
        <f>IFERROR([1]!EM_S_STM07_IS(F2195,"61",$R$1,"1")/1000000,"")</f>
        <v>-376.36593119999998</v>
      </c>
      <c r="S2195" s="12">
        <f>IFERROR([1]!EM_S_STM07_IS(F2195,"61",$S$1,"1")/1000000,"")</f>
        <v>-942.99639761000003</v>
      </c>
      <c r="T2195" s="20">
        <f t="shared" si="620"/>
        <v>-2.2739681383224353E-2</v>
      </c>
      <c r="U2195" s="20">
        <f t="shared" si="621"/>
        <v>-2.2862987250728208</v>
      </c>
      <c r="V2195" s="14">
        <f t="shared" si="622"/>
        <v>0.72443208866561493</v>
      </c>
      <c r="W2195" s="14">
        <f t="shared" si="623"/>
        <v>-0.34699455442463034</v>
      </c>
      <c r="X2195" s="14">
        <f t="shared" si="624"/>
        <v>0.46587097198295901</v>
      </c>
      <c r="Y2195" s="14">
        <f t="shared" si="625"/>
        <v>-0.23826557081935276</v>
      </c>
      <c r="Z2195" s="15">
        <f t="shared" si="626"/>
        <v>-0.29109327761485038</v>
      </c>
      <c r="AA2195" s="14">
        <f t="shared" si="627"/>
        <v>0.88526547076761741</v>
      </c>
      <c r="AB2195" s="14">
        <f t="shared" si="628"/>
        <v>-0.66751005937997299</v>
      </c>
      <c r="AC2195" s="14">
        <f t="shared" si="629"/>
        <v>0.47702588315616112</v>
      </c>
      <c r="AD2195" s="14">
        <f t="shared" si="630"/>
        <v>-2.5179949844587295</v>
      </c>
      <c r="AE2195" s="14">
        <f t="shared" si="631"/>
        <v>-1.5055307067867787</v>
      </c>
      <c r="AF2195" s="18" t="str">
        <f t="shared" si="632"/>
        <v/>
      </c>
      <c r="AG2195" s="18" t="str">
        <f t="shared" si="633"/>
        <v/>
      </c>
      <c r="AH2195" s="18" t="str">
        <f t="shared" si="634"/>
        <v/>
      </c>
      <c r="AI2195" s="19" t="str">
        <f t="shared" si="635"/>
        <v/>
      </c>
      <c r="AJ2195" s="19" t="str">
        <f t="shared" si="636"/>
        <v/>
      </c>
      <c r="AK2195" s="19" t="str">
        <f t="shared" si="637"/>
        <v/>
      </c>
    </row>
    <row r="2196" spans="2:37" x14ac:dyDescent="0.15">
      <c r="B2196" s="51" t="str">
        <f>IFERROR(IF(AND(AF2196=1,AI2196=1),MAX($B$5:B2195)+1,""),"")</f>
        <v/>
      </c>
      <c r="C2196" s="51" t="str">
        <f>IFERROR(IF(AND(AG2196=1,AJ2196=1),MAX($C$5:C2195)+1,""),"")</f>
        <v/>
      </c>
      <c r="D2196" s="51" t="str">
        <f>IFERROR(IF(AND(AH2196=1,AK2196=1),MAX($D$5:D2195)+1,""),"")</f>
        <v/>
      </c>
      <c r="F2196" s="5" t="s">
        <v>4489</v>
      </c>
      <c r="G2196" s="5" t="s">
        <v>4490</v>
      </c>
      <c r="H2196" s="12">
        <f>IFERROR([1]!EM_S_STM07_IS(F2196,"9",$H$1,"1")/1000000,"")</f>
        <v>7765.49244722</v>
      </c>
      <c r="I2196" s="12">
        <f>IFERROR([1]!EM_S_STM07_IS(F2196,"9",$I$1,"1")/1000000,"")</f>
        <v>9042.4812798200001</v>
      </c>
      <c r="J2196" s="12">
        <f>IFERROR([1]!EM_S_STM07_IS(F2196,"9",$J$1,"1")/1000000,"")</f>
        <v>12675.54640182</v>
      </c>
      <c r="K2196" s="12">
        <f>IFERROR([1]!EM_S_STM07_IS(F2196,"9",$K$1,"1")/1000000,"")</f>
        <v>13501.339699100001</v>
      </c>
      <c r="L2196" s="12">
        <f>IFERROR([1]!EM_S_STM07_IS(F2196,"9",$L$1,"1")/1000000,"")</f>
        <v>20850.502943599997</v>
      </c>
      <c r="M2196" s="13">
        <f>IFERROR([1]!EM_S_STM07_IS(F2196,"9",$M$1,"1")/1000000,"")</f>
        <v>23617.8825603</v>
      </c>
      <c r="N2196" s="12">
        <f>IFERROR([1]!EM_S_STM07_IS(F2196,"61",$N$1,"1")/1000000,"")</f>
        <v>1344.5396668599999</v>
      </c>
      <c r="O2196" s="12">
        <f>IFERROR([1]!EM_S_STM07_IS(F2196,"61",$O$1,"1")/1000000,"")</f>
        <v>1876.6840515199999</v>
      </c>
      <c r="P2196" s="12">
        <f>IFERROR([1]!EM_S_STM07_IS(F2196,"61",$P$1,"1")/1000000,"")</f>
        <v>1617.0553219999999</v>
      </c>
      <c r="Q2196" s="12">
        <f>IFERROR([1]!EM_S_STM07_IS(F2196,"61",$Q$1,"1")/1000000,"")</f>
        <v>1288.8386649700001</v>
      </c>
      <c r="R2196" s="12">
        <f>IFERROR([1]!EM_S_STM07_IS(F2196,"61",$R$1,"1")/1000000,"")</f>
        <v>1647.76553137</v>
      </c>
      <c r="S2196" s="12">
        <f>IFERROR([1]!EM_S_STM07_IS(F2196,"61",$S$1,"1")/1000000,"")</f>
        <v>2083.49275119</v>
      </c>
      <c r="T2196" s="20">
        <f t="shared" si="620"/>
        <v>0.24914942220172187</v>
      </c>
      <c r="U2196" s="20">
        <f t="shared" si="621"/>
        <v>9.1550102819656587E-2</v>
      </c>
      <c r="V2196" s="14">
        <f t="shared" si="622"/>
        <v>0.16444402480323761</v>
      </c>
      <c r="W2196" s="14">
        <f t="shared" si="623"/>
        <v>0.40177745571979995</v>
      </c>
      <c r="X2196" s="14">
        <f t="shared" si="624"/>
        <v>6.5148536489238087E-2</v>
      </c>
      <c r="Y2196" s="14">
        <f t="shared" si="625"/>
        <v>0.54432844504978206</v>
      </c>
      <c r="Z2196" s="15">
        <f t="shared" si="626"/>
        <v>0.13272483758236839</v>
      </c>
      <c r="AA2196" s="14">
        <f t="shared" si="627"/>
        <v>0.39578184100938801</v>
      </c>
      <c r="AB2196" s="14">
        <f t="shared" si="628"/>
        <v>-0.13834440022534242</v>
      </c>
      <c r="AC2196" s="14">
        <f t="shared" si="629"/>
        <v>-0.20297181708295312</v>
      </c>
      <c r="AD2196" s="14">
        <f t="shared" si="630"/>
        <v>0.27848859299108203</v>
      </c>
      <c r="AE2196" s="14">
        <f t="shared" si="631"/>
        <v>0.26443520726988617</v>
      </c>
      <c r="AF2196" s="18">
        <f t="shared" si="632"/>
        <v>1</v>
      </c>
      <c r="AG2196" s="18" t="str">
        <f t="shared" si="633"/>
        <v/>
      </c>
      <c r="AH2196" s="18" t="str">
        <f t="shared" si="634"/>
        <v/>
      </c>
      <c r="AI2196" s="19" t="str">
        <f t="shared" si="635"/>
        <v/>
      </c>
      <c r="AJ2196" s="19" t="str">
        <f t="shared" si="636"/>
        <v/>
      </c>
      <c r="AK2196" s="19" t="str">
        <f t="shared" si="637"/>
        <v/>
      </c>
    </row>
    <row r="2197" spans="2:37" x14ac:dyDescent="0.15">
      <c r="B2197" s="51" t="str">
        <f>IFERROR(IF(AND(AF2197=1,AI2197=1),MAX($B$5:B2196)+1,""),"")</f>
        <v/>
      </c>
      <c r="C2197" s="51" t="str">
        <f>IFERROR(IF(AND(AG2197=1,AJ2197=1),MAX($C$5:C2196)+1,""),"")</f>
        <v/>
      </c>
      <c r="D2197" s="51" t="str">
        <f>IFERROR(IF(AND(AH2197=1,AK2197=1),MAX($D$5:D2196)+1,""),"")</f>
        <v/>
      </c>
      <c r="F2197" s="5" t="s">
        <v>4491</v>
      </c>
      <c r="G2197" s="5" t="s">
        <v>4492</v>
      </c>
      <c r="H2197" s="12">
        <f>IFERROR([1]!EM_S_STM07_IS(F2197,"9",$H$1,"1")/1000000,"")</f>
        <v>6756.2441120000003</v>
      </c>
      <c r="I2197" s="12">
        <f>IFERROR([1]!EM_S_STM07_IS(F2197,"9",$I$1,"1")/1000000,"")</f>
        <v>7401.3102209999997</v>
      </c>
      <c r="J2197" s="12">
        <f>IFERROR([1]!EM_S_STM07_IS(F2197,"9",$J$1,"1")/1000000,"")</f>
        <v>7795.9426810000004</v>
      </c>
      <c r="K2197" s="12">
        <f>IFERROR([1]!EM_S_STM07_IS(F2197,"9",$K$1,"1")/1000000,"")</f>
        <v>7614.2267169999996</v>
      </c>
      <c r="L2197" s="12">
        <f>IFERROR([1]!EM_S_STM07_IS(F2197,"9",$L$1,"1")/1000000,"")</f>
        <v>7879.0762850000001</v>
      </c>
      <c r="M2197" s="13">
        <f>IFERROR([1]!EM_S_STM07_IS(F2197,"9",$M$1,"1")/1000000,"")</f>
        <v>8761.3211859999992</v>
      </c>
      <c r="N2197" s="12">
        <f>IFERROR([1]!EM_S_STM07_IS(F2197,"61",$N$1,"1")/1000000,"")</f>
        <v>2484.4040279999999</v>
      </c>
      <c r="O2197" s="12">
        <f>IFERROR([1]!EM_S_STM07_IS(F2197,"61",$O$1,"1")/1000000,"")</f>
        <v>2429.750207</v>
      </c>
      <c r="P2197" s="12">
        <f>IFERROR([1]!EM_S_STM07_IS(F2197,"61",$P$1,"1")/1000000,"")</f>
        <v>2333.3445579999998</v>
      </c>
      <c r="Q2197" s="12">
        <f>IFERROR([1]!EM_S_STM07_IS(F2197,"61",$Q$1,"1")/1000000,"")</f>
        <v>2707.7431470000001</v>
      </c>
      <c r="R2197" s="12">
        <f>IFERROR([1]!EM_S_STM07_IS(F2197,"61",$R$1,"1")/1000000,"")</f>
        <v>2574.754312</v>
      </c>
      <c r="S2197" s="12">
        <f>IFERROR([1]!EM_S_STM07_IS(F2197,"61",$S$1,"1")/1000000,"")</f>
        <v>2506.6294079999998</v>
      </c>
      <c r="T2197" s="20">
        <f t="shared" si="620"/>
        <v>5.3350373945287188E-2</v>
      </c>
      <c r="U2197" s="20">
        <f t="shared" si="621"/>
        <v>1.7828238109478534E-3</v>
      </c>
      <c r="V2197" s="14">
        <f t="shared" si="622"/>
        <v>9.5477028110081907E-2</v>
      </c>
      <c r="W2197" s="14">
        <f t="shared" si="623"/>
        <v>5.331927026653957E-2</v>
      </c>
      <c r="X2197" s="14">
        <f t="shared" si="624"/>
        <v>-2.3309043105572427E-2</v>
      </c>
      <c r="Y2197" s="14">
        <f t="shared" si="625"/>
        <v>3.4783514839225996E-2</v>
      </c>
      <c r="Z2197" s="15">
        <f t="shared" si="626"/>
        <v>0.11197313861265644</v>
      </c>
      <c r="AA2197" s="14">
        <f t="shared" si="627"/>
        <v>-2.1998765250754088E-2</v>
      </c>
      <c r="AB2197" s="14">
        <f t="shared" si="628"/>
        <v>-3.9677185219394145E-2</v>
      </c>
      <c r="AC2197" s="14">
        <f t="shared" si="629"/>
        <v>0.1604557662589326</v>
      </c>
      <c r="AD2197" s="14">
        <f t="shared" si="630"/>
        <v>-4.9114272580596474E-2</v>
      </c>
      <c r="AE2197" s="14">
        <f t="shared" si="631"/>
        <v>-2.6458797906462245E-2</v>
      </c>
      <c r="AF2197" s="18" t="str">
        <f t="shared" si="632"/>
        <v/>
      </c>
      <c r="AG2197" s="18" t="str">
        <f t="shared" si="633"/>
        <v/>
      </c>
      <c r="AH2197" s="18" t="str">
        <f t="shared" si="634"/>
        <v/>
      </c>
      <c r="AI2197" s="19" t="str">
        <f t="shared" si="635"/>
        <v/>
      </c>
      <c r="AJ2197" s="19" t="str">
        <f t="shared" si="636"/>
        <v/>
      </c>
      <c r="AK2197" s="19" t="str">
        <f t="shared" si="637"/>
        <v/>
      </c>
    </row>
    <row r="2198" spans="2:37" x14ac:dyDescent="0.15">
      <c r="B2198" s="51" t="str">
        <f>IFERROR(IF(AND(AF2198=1,AI2198=1),MAX($B$5:B2197)+1,""),"")</f>
        <v/>
      </c>
      <c r="C2198" s="51" t="str">
        <f>IFERROR(IF(AND(AG2198=1,AJ2198=1),MAX($C$5:C2197)+1,""),"")</f>
        <v/>
      </c>
      <c r="D2198" s="51" t="str">
        <f>IFERROR(IF(AND(AH2198=1,AK2198=1),MAX($D$5:D2197)+1,""),"")</f>
        <v/>
      </c>
      <c r="F2198" s="5" t="s">
        <v>4493</v>
      </c>
      <c r="G2198" s="5" t="s">
        <v>4494</v>
      </c>
      <c r="H2198" s="12">
        <f>IFERROR([1]!EM_S_STM07_IS(F2198,"9",$H$1,"1")/1000000,"")</f>
        <v>490.71815296</v>
      </c>
      <c r="I2198" s="12">
        <f>IFERROR([1]!EM_S_STM07_IS(F2198,"9",$I$1,"1")/1000000,"")</f>
        <v>615.30417150000005</v>
      </c>
      <c r="J2198" s="12">
        <f>IFERROR([1]!EM_S_STM07_IS(F2198,"9",$J$1,"1")/1000000,"")</f>
        <v>657.01513283000008</v>
      </c>
      <c r="K2198" s="12">
        <f>IFERROR([1]!EM_S_STM07_IS(F2198,"9",$K$1,"1")/1000000,"")</f>
        <v>684.35858172000007</v>
      </c>
      <c r="L2198" s="12">
        <f>IFERROR([1]!EM_S_STM07_IS(F2198,"9",$L$1,"1")/1000000,"")</f>
        <v>607.68582016999994</v>
      </c>
      <c r="M2198" s="13">
        <f>IFERROR([1]!EM_S_STM07_IS(F2198,"9",$M$1,"1")/1000000,"")</f>
        <v>473.60959570999995</v>
      </c>
      <c r="N2198" s="12">
        <f>IFERROR([1]!EM_S_STM07_IS(F2198,"61",$N$1,"1")/1000000,"")</f>
        <v>43.610574770000007</v>
      </c>
      <c r="O2198" s="12">
        <f>IFERROR([1]!EM_S_STM07_IS(F2198,"61",$O$1,"1")/1000000,"")</f>
        <v>61.235152579999998</v>
      </c>
      <c r="P2198" s="12">
        <f>IFERROR([1]!EM_S_STM07_IS(F2198,"61",$P$1,"1")/1000000,"")</f>
        <v>68.872462370000008</v>
      </c>
      <c r="Q2198" s="12">
        <f>IFERROR([1]!EM_S_STM07_IS(F2198,"61",$Q$1,"1")/1000000,"")</f>
        <v>74.630436900000007</v>
      </c>
      <c r="R2198" s="12">
        <f>IFERROR([1]!EM_S_STM07_IS(F2198,"61",$R$1,"1")/1000000,"")</f>
        <v>76.600666950000004</v>
      </c>
      <c r="S2198" s="12">
        <f>IFERROR([1]!EM_S_STM07_IS(F2198,"61",$S$1,"1")/1000000,"")</f>
        <v>43.213075539999998</v>
      </c>
      <c r="T2198" s="20">
        <f t="shared" si="620"/>
        <v>-7.0721918834070197E-3</v>
      </c>
      <c r="U2198" s="20">
        <f t="shared" si="621"/>
        <v>-1.8296316900776599E-3</v>
      </c>
      <c r="V2198" s="14">
        <f t="shared" si="622"/>
        <v>0.25388508207511828</v>
      </c>
      <c r="W2198" s="14">
        <f t="shared" si="623"/>
        <v>6.7789173651002996E-2</v>
      </c>
      <c r="X2198" s="14">
        <f t="shared" si="624"/>
        <v>4.1617685078609891E-2</v>
      </c>
      <c r="Y2198" s="14">
        <f t="shared" si="625"/>
        <v>-0.11203594664846359</v>
      </c>
      <c r="Z2198" s="15">
        <f t="shared" si="626"/>
        <v>-0.22063411718656231</v>
      </c>
      <c r="AA2198" s="14">
        <f t="shared" si="627"/>
        <v>0.4041354167641939</v>
      </c>
      <c r="AB2198" s="14">
        <f t="shared" si="628"/>
        <v>0.12472100530854938</v>
      </c>
      <c r="AC2198" s="14">
        <f t="shared" si="629"/>
        <v>8.3603436436855222E-2</v>
      </c>
      <c r="AD2198" s="14">
        <f t="shared" si="630"/>
        <v>2.6399819320902268E-2</v>
      </c>
      <c r="AE2198" s="14">
        <f t="shared" si="631"/>
        <v>-0.43586554451011872</v>
      </c>
      <c r="AF2198" s="18" t="str">
        <f t="shared" si="632"/>
        <v/>
      </c>
      <c r="AG2198" s="18" t="str">
        <f t="shared" si="633"/>
        <v/>
      </c>
      <c r="AH2198" s="18" t="str">
        <f t="shared" si="634"/>
        <v/>
      </c>
      <c r="AI2198" s="19" t="str">
        <f t="shared" si="635"/>
        <v/>
      </c>
      <c r="AJ2198" s="19" t="str">
        <f t="shared" si="636"/>
        <v/>
      </c>
      <c r="AK2198" s="19" t="str">
        <f t="shared" si="637"/>
        <v/>
      </c>
    </row>
    <row r="2199" spans="2:37" x14ac:dyDescent="0.15">
      <c r="B2199" s="51" t="str">
        <f>IFERROR(IF(AND(AF2199=1,AI2199=1),MAX($B$5:B2198)+1,""),"")</f>
        <v/>
      </c>
      <c r="C2199" s="51" t="str">
        <f>IFERROR(IF(AND(AG2199=1,AJ2199=1),MAX($C$5:C2198)+1,""),"")</f>
        <v/>
      </c>
      <c r="D2199" s="51" t="str">
        <f>IFERROR(IF(AND(AH2199=1,AK2199=1),MAX($D$5:D2198)+1,""),"")</f>
        <v/>
      </c>
      <c r="F2199" s="5" t="s">
        <v>4495</v>
      </c>
      <c r="G2199" s="5" t="s">
        <v>4496</v>
      </c>
      <c r="H2199" s="12">
        <f>IFERROR([1]!EM_S_STM07_IS(F2199,"9",$H$1,"1")/1000000,"")</f>
        <v>592.45111571000007</v>
      </c>
      <c r="I2199" s="12">
        <f>IFERROR([1]!EM_S_STM07_IS(F2199,"9",$I$1,"1")/1000000,"")</f>
        <v>663.79418605000001</v>
      </c>
      <c r="J2199" s="12">
        <f>IFERROR([1]!EM_S_STM07_IS(F2199,"9",$J$1,"1")/1000000,"")</f>
        <v>650.87704732000009</v>
      </c>
      <c r="K2199" s="12">
        <f>IFERROR([1]!EM_S_STM07_IS(F2199,"9",$K$1,"1")/1000000,"")</f>
        <v>590.18921553999996</v>
      </c>
      <c r="L2199" s="12">
        <f>IFERROR([1]!EM_S_STM07_IS(F2199,"9",$L$1,"1")/1000000,"")</f>
        <v>592.14333840999996</v>
      </c>
      <c r="M2199" s="13">
        <f>IFERROR([1]!EM_S_STM07_IS(F2199,"9",$M$1,"1")/1000000,"")</f>
        <v>608.14846303000002</v>
      </c>
      <c r="N2199" s="12">
        <f>IFERROR([1]!EM_S_STM07_IS(F2199,"61",$N$1,"1")/1000000,"")</f>
        <v>17.181436649999998</v>
      </c>
      <c r="O2199" s="12">
        <f>IFERROR([1]!EM_S_STM07_IS(F2199,"61",$O$1,"1")/1000000,"")</f>
        <v>3.8784456899999999</v>
      </c>
      <c r="P2199" s="12">
        <f>IFERROR([1]!EM_S_STM07_IS(F2199,"61",$P$1,"1")/1000000,"")</f>
        <v>15.438107840000001</v>
      </c>
      <c r="Q2199" s="12">
        <f>IFERROR([1]!EM_S_STM07_IS(F2199,"61",$Q$1,"1")/1000000,"")</f>
        <v>18.710641629999998</v>
      </c>
      <c r="R2199" s="12">
        <f>IFERROR([1]!EM_S_STM07_IS(F2199,"61",$R$1,"1")/1000000,"")</f>
        <v>20.302308789999998</v>
      </c>
      <c r="S2199" s="12">
        <f>IFERROR([1]!EM_S_STM07_IS(F2199,"61",$S$1,"1")/1000000,"")</f>
        <v>27.457042440000002</v>
      </c>
      <c r="T2199" s="20">
        <f t="shared" si="620"/>
        <v>5.2438350865615657E-3</v>
      </c>
      <c r="U2199" s="20">
        <f t="shared" si="621"/>
        <v>9.8294619380448811E-2</v>
      </c>
      <c r="V2199" s="14">
        <f t="shared" si="622"/>
        <v>0.12042018058232805</v>
      </c>
      <c r="W2199" s="14">
        <f t="shared" si="623"/>
        <v>-1.9459553882002427E-2</v>
      </c>
      <c r="X2199" s="14">
        <f t="shared" si="624"/>
        <v>-9.3240085865500325E-2</v>
      </c>
      <c r="Y2199" s="14">
        <f t="shared" si="625"/>
        <v>3.3110108055973983E-3</v>
      </c>
      <c r="Z2199" s="15">
        <f t="shared" si="626"/>
        <v>2.7029139030722515E-2</v>
      </c>
      <c r="AA2199" s="14">
        <f t="shared" si="627"/>
        <v>-0.77426534410322434</v>
      </c>
      <c r="AB2199" s="14">
        <f t="shared" si="628"/>
        <v>2.9804883383580401</v>
      </c>
      <c r="AC2199" s="14">
        <f t="shared" si="629"/>
        <v>0.21197764803280433</v>
      </c>
      <c r="AD2199" s="14">
        <f t="shared" si="630"/>
        <v>8.5067481461885086E-2</v>
      </c>
      <c r="AE2199" s="14">
        <f t="shared" si="631"/>
        <v>0.35240985269242403</v>
      </c>
      <c r="AF2199" s="18" t="str">
        <f t="shared" si="632"/>
        <v/>
      </c>
      <c r="AG2199" s="18" t="str">
        <f t="shared" si="633"/>
        <v/>
      </c>
      <c r="AH2199" s="18" t="str">
        <f t="shared" si="634"/>
        <v/>
      </c>
      <c r="AI2199" s="19" t="str">
        <f t="shared" si="635"/>
        <v/>
      </c>
      <c r="AJ2199" s="19" t="str">
        <f t="shared" si="636"/>
        <v/>
      </c>
      <c r="AK2199" s="19" t="str">
        <f t="shared" si="637"/>
        <v/>
      </c>
    </row>
    <row r="2200" spans="2:37" x14ac:dyDescent="0.15">
      <c r="B2200" s="51" t="str">
        <f>IFERROR(IF(AND(AF2200=1,AI2200=1),MAX($B$5:B2199)+1,""),"")</f>
        <v/>
      </c>
      <c r="C2200" s="51" t="str">
        <f>IFERROR(IF(AND(AG2200=1,AJ2200=1),MAX($C$5:C2199)+1,""),"")</f>
        <v/>
      </c>
      <c r="D2200" s="51" t="str">
        <f>IFERROR(IF(AND(AH2200=1,AK2200=1),MAX($D$5:D2199)+1,""),"")</f>
        <v/>
      </c>
      <c r="F2200" s="5" t="s">
        <v>4497</v>
      </c>
      <c r="G2200" s="5" t="s">
        <v>4498</v>
      </c>
      <c r="H2200" s="12">
        <f>IFERROR([1]!EM_S_STM07_IS(F2200,"9",$H$1,"1")/1000000,"")</f>
        <v>4472.8575983100009</v>
      </c>
      <c r="I2200" s="12">
        <f>IFERROR([1]!EM_S_STM07_IS(F2200,"9",$I$1,"1")/1000000,"")</f>
        <v>4791.5135309300003</v>
      </c>
      <c r="J2200" s="12">
        <f>IFERROR([1]!EM_S_STM07_IS(F2200,"9",$J$1,"1")/1000000,"")</f>
        <v>5849.96092047</v>
      </c>
      <c r="K2200" s="12">
        <f>IFERROR([1]!EM_S_STM07_IS(F2200,"9",$K$1,"1")/1000000,"")</f>
        <v>6219.8852011400004</v>
      </c>
      <c r="L2200" s="12">
        <f>IFERROR([1]!EM_S_STM07_IS(F2200,"9",$L$1,"1")/1000000,"")</f>
        <v>7417.9062351400007</v>
      </c>
      <c r="M2200" s="13">
        <f>IFERROR([1]!EM_S_STM07_IS(F2200,"9",$M$1,"1")/1000000,"")</f>
        <v>8641.8913764099998</v>
      </c>
      <c r="N2200" s="12">
        <f>IFERROR([1]!EM_S_STM07_IS(F2200,"61",$N$1,"1")/1000000,"")</f>
        <v>740.04666772000007</v>
      </c>
      <c r="O2200" s="12">
        <f>IFERROR([1]!EM_S_STM07_IS(F2200,"61",$O$1,"1")/1000000,"")</f>
        <v>261.95312478</v>
      </c>
      <c r="P2200" s="12">
        <f>IFERROR([1]!EM_S_STM07_IS(F2200,"61",$P$1,"1")/1000000,"")</f>
        <v>169.52195112999999</v>
      </c>
      <c r="Q2200" s="12">
        <f>IFERROR([1]!EM_S_STM07_IS(F2200,"61",$Q$1,"1")/1000000,"")</f>
        <v>273.62452461000004</v>
      </c>
      <c r="R2200" s="12">
        <f>IFERROR([1]!EM_S_STM07_IS(F2200,"61",$R$1,"1")/1000000,"")</f>
        <v>354.23875660000004</v>
      </c>
      <c r="S2200" s="12">
        <f>IFERROR([1]!EM_S_STM07_IS(F2200,"61",$S$1,"1")/1000000,"")</f>
        <v>412.46970008</v>
      </c>
      <c r="T2200" s="20">
        <f t="shared" si="620"/>
        <v>0.14078748016907272</v>
      </c>
      <c r="U2200" s="20">
        <f t="shared" si="621"/>
        <v>-0.11033482952762008</v>
      </c>
      <c r="V2200" s="14">
        <f t="shared" si="622"/>
        <v>7.1242136736121134E-2</v>
      </c>
      <c r="W2200" s="14">
        <f t="shared" si="623"/>
        <v>0.2209004279561248</v>
      </c>
      <c r="X2200" s="14">
        <f t="shared" si="624"/>
        <v>6.3235342201274011E-2</v>
      </c>
      <c r="Y2200" s="14">
        <f t="shared" si="625"/>
        <v>0.19261143819510096</v>
      </c>
      <c r="Z2200" s="15">
        <f t="shared" si="626"/>
        <v>0.16500412683457144</v>
      </c>
      <c r="AA2200" s="14">
        <f t="shared" si="627"/>
        <v>-0.64603161367235407</v>
      </c>
      <c r="AB2200" s="14">
        <f t="shared" si="628"/>
        <v>-0.35285386928530765</v>
      </c>
      <c r="AC2200" s="14">
        <f t="shared" si="629"/>
        <v>0.61409494632448935</v>
      </c>
      <c r="AD2200" s="14">
        <f t="shared" si="630"/>
        <v>0.29461625234397515</v>
      </c>
      <c r="AE2200" s="14">
        <f t="shared" si="631"/>
        <v>0.16438332168648975</v>
      </c>
      <c r="AF2200" s="18" t="str">
        <f t="shared" si="632"/>
        <v/>
      </c>
      <c r="AG2200" s="18" t="str">
        <f t="shared" si="633"/>
        <v/>
      </c>
      <c r="AH2200" s="18" t="str">
        <f t="shared" si="634"/>
        <v/>
      </c>
      <c r="AI2200" s="19" t="str">
        <f t="shared" si="635"/>
        <v/>
      </c>
      <c r="AJ2200" s="19" t="str">
        <f t="shared" si="636"/>
        <v/>
      </c>
      <c r="AK2200" s="19" t="str">
        <f t="shared" si="637"/>
        <v/>
      </c>
    </row>
    <row r="2201" spans="2:37" x14ac:dyDescent="0.15">
      <c r="B2201" s="51" t="str">
        <f>IFERROR(IF(AND(AF2201=1,AI2201=1),MAX($B$5:B2200)+1,""),"")</f>
        <v/>
      </c>
      <c r="C2201" s="51" t="str">
        <f>IFERROR(IF(AND(AG2201=1,AJ2201=1),MAX($C$5:C2200)+1,""),"")</f>
        <v/>
      </c>
      <c r="D2201" s="51" t="str">
        <f>IFERROR(IF(AND(AH2201=1,AK2201=1),MAX($D$5:D2200)+1,""),"")</f>
        <v/>
      </c>
      <c r="F2201" s="5" t="s">
        <v>4499</v>
      </c>
      <c r="G2201" s="5" t="s">
        <v>4500</v>
      </c>
      <c r="H2201" s="12">
        <f>IFERROR([1]!EM_S_STM07_IS(F2201,"9",$H$1,"1")/1000000,"")</f>
        <v>61.371358310000005</v>
      </c>
      <c r="I2201" s="12">
        <f>IFERROR([1]!EM_S_STM07_IS(F2201,"9",$I$1,"1")/1000000,"")</f>
        <v>238.80364394</v>
      </c>
      <c r="J2201" s="12">
        <f>IFERROR([1]!EM_S_STM07_IS(F2201,"9",$J$1,"1")/1000000,"")</f>
        <v>514.26059929999997</v>
      </c>
      <c r="K2201" s="12">
        <f>IFERROR([1]!EM_S_STM07_IS(F2201,"9",$K$1,"1")/1000000,"")</f>
        <v>4.1674583299999997</v>
      </c>
      <c r="L2201" s="12">
        <f>IFERROR([1]!EM_S_STM07_IS(F2201,"9",$L$1,"1")/1000000,"")</f>
        <v>29.90252598</v>
      </c>
      <c r="M2201" s="13">
        <f>IFERROR([1]!EM_S_STM07_IS(F2201,"9",$M$1,"1")/1000000,"")</f>
        <v>1401.6893194300001</v>
      </c>
      <c r="N2201" s="12">
        <f>IFERROR([1]!EM_S_STM07_IS(F2201,"61",$N$1,"1")/1000000,"")</f>
        <v>53.58258524</v>
      </c>
      <c r="O2201" s="12">
        <f>IFERROR([1]!EM_S_STM07_IS(F2201,"61",$O$1,"1")/1000000,"")</f>
        <v>92.611641849999998</v>
      </c>
      <c r="P2201" s="12">
        <f>IFERROR([1]!EM_S_STM07_IS(F2201,"61",$P$1,"1")/1000000,"")</f>
        <v>-133.23081601999999</v>
      </c>
      <c r="Q2201" s="12">
        <f>IFERROR([1]!EM_S_STM07_IS(F2201,"61",$Q$1,"1")/1000000,"")</f>
        <v>32.859879910000004</v>
      </c>
      <c r="R2201" s="12">
        <f>IFERROR([1]!EM_S_STM07_IS(F2201,"61",$R$1,"1")/1000000,"")</f>
        <v>79.356632860000005</v>
      </c>
      <c r="S2201" s="12">
        <f>IFERROR([1]!EM_S_STM07_IS(F2201,"61",$S$1,"1")/1000000,"")</f>
        <v>357.57599245</v>
      </c>
      <c r="T2201" s="20">
        <f t="shared" si="620"/>
        <v>0.86955052147324841</v>
      </c>
      <c r="U2201" s="20">
        <f t="shared" si="621"/>
        <v>0.46173598259358828</v>
      </c>
      <c r="V2201" s="14">
        <f t="shared" si="622"/>
        <v>2.8911252824770659</v>
      </c>
      <c r="W2201" s="14">
        <f t="shared" si="623"/>
        <v>1.1534872366906141</v>
      </c>
      <c r="X2201" s="14">
        <f t="shared" si="624"/>
        <v>-0.99189621305681863</v>
      </c>
      <c r="Y2201" s="14">
        <f t="shared" si="625"/>
        <v>6.1752429447806865</v>
      </c>
      <c r="Z2201" s="15">
        <f t="shared" si="626"/>
        <v>45.875281384840385</v>
      </c>
      <c r="AA2201" s="14">
        <f t="shared" si="627"/>
        <v>0.72839069699952386</v>
      </c>
      <c r="AB2201" s="14">
        <f t="shared" si="628"/>
        <v>-2.4385968476381135</v>
      </c>
      <c r="AC2201" s="14">
        <f t="shared" si="629"/>
        <v>1.2466387348784775</v>
      </c>
      <c r="AD2201" s="14">
        <f t="shared" si="630"/>
        <v>1.4150006962091783</v>
      </c>
      <c r="AE2201" s="14">
        <f t="shared" si="631"/>
        <v>3.505937053564649</v>
      </c>
      <c r="AF2201" s="18">
        <f t="shared" si="632"/>
        <v>1</v>
      </c>
      <c r="AG2201" s="18">
        <f t="shared" si="633"/>
        <v>1</v>
      </c>
      <c r="AH2201" s="18">
        <f t="shared" si="634"/>
        <v>1</v>
      </c>
      <c r="AI2201" s="19" t="str">
        <f t="shared" si="635"/>
        <v/>
      </c>
      <c r="AJ2201" s="19" t="str">
        <f t="shared" si="636"/>
        <v/>
      </c>
      <c r="AK2201" s="19" t="str">
        <f t="shared" si="637"/>
        <v/>
      </c>
    </row>
    <row r="2202" spans="2:37" x14ac:dyDescent="0.15">
      <c r="B2202" s="51" t="str">
        <f>IFERROR(IF(AND(AF2202=1,AI2202=1),MAX($B$5:B2201)+1,""),"")</f>
        <v/>
      </c>
      <c r="C2202" s="51" t="str">
        <f>IFERROR(IF(AND(AG2202=1,AJ2202=1),MAX($C$5:C2201)+1,""),"")</f>
        <v/>
      </c>
      <c r="D2202" s="51" t="str">
        <f>IFERROR(IF(AND(AH2202=1,AK2202=1),MAX($D$5:D2201)+1,""),"")</f>
        <v/>
      </c>
      <c r="F2202" s="5" t="s">
        <v>4501</v>
      </c>
      <c r="G2202" s="5" t="s">
        <v>4502</v>
      </c>
      <c r="H2202" s="12">
        <f>IFERROR([1]!EM_S_STM07_IS(F2202,"9",$H$1,"1")/1000000,"")</f>
        <v>604.49842225999998</v>
      </c>
      <c r="I2202" s="12">
        <f>IFERROR([1]!EM_S_STM07_IS(F2202,"9",$I$1,"1")/1000000,"")</f>
        <v>159.46756331999998</v>
      </c>
      <c r="J2202" s="12">
        <f>IFERROR([1]!EM_S_STM07_IS(F2202,"9",$J$1,"1")/1000000,"")</f>
        <v>289.10208241000004</v>
      </c>
      <c r="K2202" s="12">
        <f>IFERROR([1]!EM_S_STM07_IS(F2202,"9",$K$1,"1")/1000000,"")</f>
        <v>54.538156299999997</v>
      </c>
      <c r="L2202" s="12">
        <f>IFERROR([1]!EM_S_STM07_IS(F2202,"9",$L$1,"1")/1000000,"")</f>
        <v>135.25677615999999</v>
      </c>
      <c r="M2202" s="13">
        <f>IFERROR([1]!EM_S_STM07_IS(F2202,"9",$M$1,"1")/1000000,"")</f>
        <v>217.69952157</v>
      </c>
      <c r="N2202" s="12">
        <f>IFERROR([1]!EM_S_STM07_IS(F2202,"61",$N$1,"1")/1000000,"")</f>
        <v>172.23485428999999</v>
      </c>
      <c r="O2202" s="12">
        <f>IFERROR([1]!EM_S_STM07_IS(F2202,"61",$O$1,"1")/1000000,"")</f>
        <v>183.74908819000001</v>
      </c>
      <c r="P2202" s="12">
        <f>IFERROR([1]!EM_S_STM07_IS(F2202,"61",$P$1,"1")/1000000,"")</f>
        <v>245.92971252000001</v>
      </c>
      <c r="Q2202" s="12">
        <f>IFERROR([1]!EM_S_STM07_IS(F2202,"61",$Q$1,"1")/1000000,"")</f>
        <v>201.36797046999999</v>
      </c>
      <c r="R2202" s="12">
        <f>IFERROR([1]!EM_S_STM07_IS(F2202,"61",$R$1,"1")/1000000,"")</f>
        <v>843.91774434000001</v>
      </c>
      <c r="S2202" s="12">
        <f>IFERROR([1]!EM_S_STM07_IS(F2202,"61",$S$1,"1")/1000000,"")</f>
        <v>157.17257656999999</v>
      </c>
      <c r="T2202" s="20">
        <f t="shared" si="620"/>
        <v>-0.18474689681270151</v>
      </c>
      <c r="U2202" s="20">
        <f t="shared" si="621"/>
        <v>-1.813643132272047E-2</v>
      </c>
      <c r="V2202" s="14">
        <f t="shared" si="622"/>
        <v>-0.73619854502877169</v>
      </c>
      <c r="W2202" s="14">
        <f t="shared" si="623"/>
        <v>0.8129209250527355</v>
      </c>
      <c r="X2202" s="14">
        <f t="shared" si="624"/>
        <v>-0.81135329138634549</v>
      </c>
      <c r="Y2202" s="14">
        <f t="shared" si="625"/>
        <v>1.4800393950977766</v>
      </c>
      <c r="Z2202" s="15">
        <f t="shared" si="626"/>
        <v>0.60952765362731698</v>
      </c>
      <c r="AA2202" s="14">
        <f t="shared" si="627"/>
        <v>6.6851938578082234E-2</v>
      </c>
      <c r="AB2202" s="14">
        <f t="shared" si="628"/>
        <v>0.33839963475467189</v>
      </c>
      <c r="AC2202" s="14">
        <f t="shared" si="629"/>
        <v>-0.18119706477669337</v>
      </c>
      <c r="AD2202" s="14">
        <f t="shared" si="630"/>
        <v>3.1909234242678521</v>
      </c>
      <c r="AE2202" s="14">
        <f t="shared" si="631"/>
        <v>-0.81375841706833718</v>
      </c>
      <c r="AF2202" s="18" t="str">
        <f t="shared" si="632"/>
        <v/>
      </c>
      <c r="AG2202" s="18" t="str">
        <f t="shared" si="633"/>
        <v/>
      </c>
      <c r="AH2202" s="18" t="str">
        <f t="shared" si="634"/>
        <v/>
      </c>
      <c r="AI2202" s="19" t="str">
        <f t="shared" si="635"/>
        <v/>
      </c>
      <c r="AJ2202" s="19" t="str">
        <f t="shared" si="636"/>
        <v/>
      </c>
      <c r="AK2202" s="19" t="str">
        <f t="shared" si="637"/>
        <v/>
      </c>
    </row>
    <row r="2203" spans="2:37" x14ac:dyDescent="0.15">
      <c r="B2203" s="51" t="str">
        <f>IFERROR(IF(AND(AF2203=1,AI2203=1),MAX($B$5:B2202)+1,""),"")</f>
        <v/>
      </c>
      <c r="C2203" s="51" t="str">
        <f>IFERROR(IF(AND(AG2203=1,AJ2203=1),MAX($C$5:C2202)+1,""),"")</f>
        <v/>
      </c>
      <c r="D2203" s="51" t="str">
        <f>IFERROR(IF(AND(AH2203=1,AK2203=1),MAX($D$5:D2202)+1,""),"")</f>
        <v/>
      </c>
      <c r="F2203" s="5" t="s">
        <v>4503</v>
      </c>
      <c r="G2203" s="5" t="s">
        <v>4504</v>
      </c>
      <c r="H2203" s="12">
        <f>IFERROR([1]!EM_S_STM07_IS(F2203,"9",$H$1,"1")/1000000,"")</f>
        <v>19592.529782080001</v>
      </c>
      <c r="I2203" s="12">
        <f>IFERROR([1]!EM_S_STM07_IS(F2203,"9",$I$1,"1")/1000000,"")</f>
        <v>23918.506165619998</v>
      </c>
      <c r="J2203" s="12">
        <f>IFERROR([1]!EM_S_STM07_IS(F2203,"9",$J$1,"1")/1000000,"")</f>
        <v>32863.360359979997</v>
      </c>
      <c r="K2203" s="12">
        <f>IFERROR([1]!EM_S_STM07_IS(F2203,"9",$K$1,"1")/1000000,"")</f>
        <v>34835.841295080005</v>
      </c>
      <c r="L2203" s="12">
        <f>IFERROR([1]!EM_S_STM07_IS(F2203,"9",$L$1,"1")/1000000,"")</f>
        <v>45636.377981629994</v>
      </c>
      <c r="M2203" s="13">
        <f>IFERROR([1]!EM_S_STM07_IS(F2203,"9",$M$1,"1")/1000000,"")</f>
        <v>32733.267202880001</v>
      </c>
      <c r="N2203" s="12">
        <f>IFERROR([1]!EM_S_STM07_IS(F2203,"61",$N$1,"1")/1000000,"")</f>
        <v>2694.0436307800001</v>
      </c>
      <c r="O2203" s="12">
        <f>IFERROR([1]!EM_S_STM07_IS(F2203,"61",$O$1,"1")/1000000,"")</f>
        <v>3017.2268014899996</v>
      </c>
      <c r="P2203" s="12">
        <f>IFERROR([1]!EM_S_STM07_IS(F2203,"61",$P$1,"1")/1000000,"")</f>
        <v>3385.24695058</v>
      </c>
      <c r="Q2203" s="12">
        <f>IFERROR([1]!EM_S_STM07_IS(F2203,"61",$Q$1,"1")/1000000,"")</f>
        <v>3608.8349672899999</v>
      </c>
      <c r="R2203" s="12">
        <f>IFERROR([1]!EM_S_STM07_IS(F2203,"61",$R$1,"1")/1000000,"")</f>
        <v>3997.4511390500002</v>
      </c>
      <c r="S2203" s="12">
        <f>IFERROR([1]!EM_S_STM07_IS(F2203,"61",$S$1,"1")/1000000,"")</f>
        <v>3200.3504335100001</v>
      </c>
      <c r="T2203" s="20">
        <f t="shared" si="620"/>
        <v>0.10810207471788913</v>
      </c>
      <c r="U2203" s="20">
        <f t="shared" si="621"/>
        <v>3.5043451723135721E-2</v>
      </c>
      <c r="V2203" s="14">
        <f t="shared" si="622"/>
        <v>0.22079723403032331</v>
      </c>
      <c r="W2203" s="14">
        <f t="shared" si="623"/>
        <v>0.37397210897799132</v>
      </c>
      <c r="X2203" s="14">
        <f t="shared" si="624"/>
        <v>6.0020670847222159E-2</v>
      </c>
      <c r="Y2203" s="14">
        <f t="shared" si="625"/>
        <v>0.31004093155273932</v>
      </c>
      <c r="Z2203" s="15">
        <f t="shared" si="626"/>
        <v>-0.28273739830851347</v>
      </c>
      <c r="AA2203" s="14">
        <f t="shared" si="627"/>
        <v>0.11996211457660361</v>
      </c>
      <c r="AB2203" s="14">
        <f t="shared" si="628"/>
        <v>0.12197298158304197</v>
      </c>
      <c r="AC2203" s="14">
        <f t="shared" si="629"/>
        <v>6.6047771395729996E-2</v>
      </c>
      <c r="AD2203" s="14">
        <f t="shared" si="630"/>
        <v>0.10768466147173965</v>
      </c>
      <c r="AE2203" s="14">
        <f t="shared" si="631"/>
        <v>-0.19940223852978278</v>
      </c>
      <c r="AF2203" s="18" t="str">
        <f t="shared" si="632"/>
        <v/>
      </c>
      <c r="AG2203" s="18" t="str">
        <f t="shared" si="633"/>
        <v/>
      </c>
      <c r="AH2203" s="18" t="str">
        <f t="shared" si="634"/>
        <v/>
      </c>
      <c r="AI2203" s="19" t="str">
        <f t="shared" si="635"/>
        <v/>
      </c>
      <c r="AJ2203" s="19" t="str">
        <f t="shared" si="636"/>
        <v/>
      </c>
      <c r="AK2203" s="19" t="str">
        <f t="shared" si="637"/>
        <v/>
      </c>
    </row>
    <row r="2204" spans="2:37" x14ac:dyDescent="0.15">
      <c r="B2204" s="51" t="str">
        <f>IFERROR(IF(AND(AF2204=1,AI2204=1),MAX($B$5:B2203)+1,""),"")</f>
        <v/>
      </c>
      <c r="C2204" s="51" t="str">
        <f>IFERROR(IF(AND(AG2204=1,AJ2204=1),MAX($C$5:C2203)+1,""),"")</f>
        <v/>
      </c>
      <c r="D2204" s="51" t="str">
        <f>IFERROR(IF(AND(AH2204=1,AK2204=1),MAX($D$5:D2203)+1,""),"")</f>
        <v/>
      </c>
      <c r="F2204" s="5" t="s">
        <v>4505</v>
      </c>
      <c r="G2204" s="5" t="s">
        <v>4506</v>
      </c>
      <c r="H2204" s="12">
        <f>IFERROR([1]!EM_S_STM07_IS(F2204,"9",$H$1,"1")/1000000,"")</f>
        <v>5.7847364400000005</v>
      </c>
      <c r="I2204" s="12">
        <f>IFERROR([1]!EM_S_STM07_IS(F2204,"9",$I$1,"1")/1000000,"")</f>
        <v>5.5950811100000006</v>
      </c>
      <c r="J2204" s="12">
        <f>IFERROR([1]!EM_S_STM07_IS(F2204,"9",$J$1,"1")/1000000,"")</f>
        <v>4.9778421399999999</v>
      </c>
      <c r="K2204" s="12">
        <f>IFERROR([1]!EM_S_STM07_IS(F2204,"9",$K$1,"1")/1000000,"")</f>
        <v>537.93370775999995</v>
      </c>
      <c r="L2204" s="12">
        <f>IFERROR([1]!EM_S_STM07_IS(F2204,"9",$L$1,"1")/1000000,"")</f>
        <v>2028.5981041199998</v>
      </c>
      <c r="M2204" s="13">
        <f>IFERROR([1]!EM_S_STM07_IS(F2204,"9",$M$1,"1")/1000000,"")</f>
        <v>638.75719880999998</v>
      </c>
      <c r="N2204" s="12">
        <f>IFERROR([1]!EM_S_STM07_IS(F2204,"61",$N$1,"1")/1000000,"")</f>
        <v>-16.489583839999998</v>
      </c>
      <c r="O2204" s="12">
        <f>IFERROR([1]!EM_S_STM07_IS(F2204,"61",$O$1,"1")/1000000,"")</f>
        <v>-19.86100033</v>
      </c>
      <c r="P2204" s="12">
        <f>IFERROR([1]!EM_S_STM07_IS(F2204,"61",$P$1,"1")/1000000,"")</f>
        <v>-16.766857089999998</v>
      </c>
      <c r="Q2204" s="12">
        <f>IFERROR([1]!EM_S_STM07_IS(F2204,"61",$Q$1,"1")/1000000,"")</f>
        <v>26.828030160000001</v>
      </c>
      <c r="R2204" s="12">
        <f>IFERROR([1]!EM_S_STM07_IS(F2204,"61",$R$1,"1")/1000000,"")</f>
        <v>36.289547560000003</v>
      </c>
      <c r="S2204" s="12">
        <f>IFERROR([1]!EM_S_STM07_IS(F2204,"61",$S$1,"1")/1000000,"")</f>
        <v>5.6620496500000002</v>
      </c>
      <c r="T2204" s="20">
        <f t="shared" si="620"/>
        <v>1.5621847749419939</v>
      </c>
      <c r="U2204" s="20" t="str">
        <f t="shared" si="621"/>
        <v/>
      </c>
      <c r="V2204" s="14">
        <f t="shared" si="622"/>
        <v>-3.2785474665462874E-2</v>
      </c>
      <c r="W2204" s="14">
        <f t="shared" si="623"/>
        <v>-0.11031814514660372</v>
      </c>
      <c r="X2204" s="14">
        <f t="shared" si="624"/>
        <v>107.06564222625187</v>
      </c>
      <c r="Y2204" s="14">
        <f t="shared" si="625"/>
        <v>2.7710931195727606</v>
      </c>
      <c r="Z2204" s="15">
        <f t="shared" si="626"/>
        <v>-0.68512383132336063</v>
      </c>
      <c r="AA2204" s="14">
        <f t="shared" si="627"/>
        <v>-0.20445734244800698</v>
      </c>
      <c r="AB2204" s="14">
        <f t="shared" si="628"/>
        <v>0.15578989922910902</v>
      </c>
      <c r="AC2204" s="14">
        <f t="shared" si="629"/>
        <v>2.6000631493424389</v>
      </c>
      <c r="AD2204" s="14">
        <f t="shared" si="630"/>
        <v>0.35267283298745183</v>
      </c>
      <c r="AE2204" s="14">
        <f t="shared" si="631"/>
        <v>-0.84397574423768873</v>
      </c>
      <c r="AF2204" s="18">
        <f t="shared" si="632"/>
        <v>1</v>
      </c>
      <c r="AG2204" s="18" t="str">
        <f t="shared" si="633"/>
        <v/>
      </c>
      <c r="AH2204" s="18" t="str">
        <f t="shared" si="634"/>
        <v/>
      </c>
      <c r="AI2204" s="19" t="str">
        <f t="shared" si="635"/>
        <v/>
      </c>
      <c r="AJ2204" s="19" t="str">
        <f t="shared" si="636"/>
        <v/>
      </c>
      <c r="AK2204" s="19" t="str">
        <f t="shared" si="637"/>
        <v/>
      </c>
    </row>
    <row r="2205" spans="2:37" x14ac:dyDescent="0.15">
      <c r="B2205" s="51" t="str">
        <f>IFERROR(IF(AND(AF2205=1,AI2205=1),MAX($B$5:B2204)+1,""),"")</f>
        <v/>
      </c>
      <c r="C2205" s="51" t="str">
        <f>IFERROR(IF(AND(AG2205=1,AJ2205=1),MAX($C$5:C2204)+1,""),"")</f>
        <v/>
      </c>
      <c r="D2205" s="51" t="str">
        <f>IFERROR(IF(AND(AH2205=1,AK2205=1),MAX($D$5:D2204)+1,""),"")</f>
        <v/>
      </c>
      <c r="F2205" s="5" t="s">
        <v>4507</v>
      </c>
      <c r="G2205" s="5" t="s">
        <v>4508</v>
      </c>
      <c r="H2205" s="12">
        <f>IFERROR([1]!EM_S_STM07_IS(F2205,"9",$H$1,"1")/1000000,"")</f>
        <v>1960.1202400699999</v>
      </c>
      <c r="I2205" s="12">
        <f>IFERROR([1]!EM_S_STM07_IS(F2205,"9",$I$1,"1")/1000000,"")</f>
        <v>2424.2410638400002</v>
      </c>
      <c r="J2205" s="12">
        <f>IFERROR([1]!EM_S_STM07_IS(F2205,"9",$J$1,"1")/1000000,"")</f>
        <v>2952.3298776199999</v>
      </c>
      <c r="K2205" s="12">
        <f>IFERROR([1]!EM_S_STM07_IS(F2205,"9",$K$1,"1")/1000000,"")</f>
        <v>3105.91657979</v>
      </c>
      <c r="L2205" s="12">
        <f>IFERROR([1]!EM_S_STM07_IS(F2205,"9",$L$1,"1")/1000000,"")</f>
        <v>3000.4191373899998</v>
      </c>
      <c r="M2205" s="13">
        <f>IFERROR([1]!EM_S_STM07_IS(F2205,"9",$M$1,"1")/1000000,"")</f>
        <v>3010.5988878600001</v>
      </c>
      <c r="N2205" s="12">
        <f>IFERROR([1]!EM_S_STM07_IS(F2205,"61",$N$1,"1")/1000000,"")</f>
        <v>135.17043968999999</v>
      </c>
      <c r="O2205" s="12">
        <f>IFERROR([1]!EM_S_STM07_IS(F2205,"61",$O$1,"1")/1000000,"")</f>
        <v>176.23726568999999</v>
      </c>
      <c r="P2205" s="12">
        <f>IFERROR([1]!EM_S_STM07_IS(F2205,"61",$P$1,"1")/1000000,"")</f>
        <v>163.56625649</v>
      </c>
      <c r="Q2205" s="12">
        <f>IFERROR([1]!EM_S_STM07_IS(F2205,"61",$Q$1,"1")/1000000,"")</f>
        <v>174.23543297000001</v>
      </c>
      <c r="R2205" s="12">
        <f>IFERROR([1]!EM_S_STM07_IS(F2205,"61",$R$1,"1")/1000000,"")</f>
        <v>188.58043533</v>
      </c>
      <c r="S2205" s="12">
        <f>IFERROR([1]!EM_S_STM07_IS(F2205,"61",$S$1,"1")/1000000,"")</f>
        <v>146.12943388999997</v>
      </c>
      <c r="T2205" s="20">
        <f t="shared" si="620"/>
        <v>8.9617417315728254E-2</v>
      </c>
      <c r="U2205" s="20">
        <f t="shared" si="621"/>
        <v>1.5713430545456486E-2</v>
      </c>
      <c r="V2205" s="14">
        <f t="shared" si="622"/>
        <v>0.23678181281033328</v>
      </c>
      <c r="W2205" s="14">
        <f t="shared" si="623"/>
        <v>0.21783675792683199</v>
      </c>
      <c r="X2205" s="14">
        <f t="shared" si="624"/>
        <v>5.2022202306814348E-2</v>
      </c>
      <c r="Y2205" s="14">
        <f t="shared" si="625"/>
        <v>-3.3966605248339658E-2</v>
      </c>
      <c r="Z2205" s="15">
        <f t="shared" si="626"/>
        <v>3.3927761435542029E-3</v>
      </c>
      <c r="AA2205" s="14">
        <f t="shared" si="627"/>
        <v>0.3038151395688487</v>
      </c>
      <c r="AB2205" s="14">
        <f t="shared" si="628"/>
        <v>-7.1897445471539465E-2</v>
      </c>
      <c r="AC2205" s="14">
        <f t="shared" si="629"/>
        <v>6.5228468933335823E-2</v>
      </c>
      <c r="AD2205" s="14">
        <f t="shared" si="630"/>
        <v>8.2331143071627283E-2</v>
      </c>
      <c r="AE2205" s="14">
        <f t="shared" si="631"/>
        <v>-0.22510819516199718</v>
      </c>
      <c r="AF2205" s="18" t="str">
        <f t="shared" si="632"/>
        <v/>
      </c>
      <c r="AG2205" s="18" t="str">
        <f t="shared" si="633"/>
        <v/>
      </c>
      <c r="AH2205" s="18" t="str">
        <f t="shared" si="634"/>
        <v/>
      </c>
      <c r="AI2205" s="19" t="str">
        <f t="shared" si="635"/>
        <v/>
      </c>
      <c r="AJ2205" s="19" t="str">
        <f t="shared" si="636"/>
        <v/>
      </c>
      <c r="AK2205" s="19" t="str">
        <f t="shared" si="637"/>
        <v/>
      </c>
    </row>
    <row r="2206" spans="2:37" x14ac:dyDescent="0.15">
      <c r="B2206" s="51" t="str">
        <f>IFERROR(IF(AND(AF2206=1,AI2206=1),MAX($B$5:B2205)+1,""),"")</f>
        <v/>
      </c>
      <c r="C2206" s="51" t="str">
        <f>IFERROR(IF(AND(AG2206=1,AJ2206=1),MAX($C$5:C2205)+1,""),"")</f>
        <v/>
      </c>
      <c r="D2206" s="51" t="str">
        <f>IFERROR(IF(AND(AH2206=1,AK2206=1),MAX($D$5:D2205)+1,""),"")</f>
        <v/>
      </c>
      <c r="F2206" s="5" t="s">
        <v>4509</v>
      </c>
      <c r="G2206" s="5" t="s">
        <v>4510</v>
      </c>
      <c r="H2206" s="12">
        <f>IFERROR([1]!EM_S_STM07_IS(F2206,"9",$H$1,"1")/1000000,"")</f>
        <v>1475.9617268</v>
      </c>
      <c r="I2206" s="12">
        <f>IFERROR([1]!EM_S_STM07_IS(F2206,"9",$I$1,"1")/1000000,"")</f>
        <v>1850.5028297200001</v>
      </c>
      <c r="J2206" s="12">
        <f>IFERROR([1]!EM_S_STM07_IS(F2206,"9",$J$1,"1")/1000000,"")</f>
        <v>1920.7114965999999</v>
      </c>
      <c r="K2206" s="12">
        <f>IFERROR([1]!EM_S_STM07_IS(F2206,"9",$K$1,"1")/1000000,"")</f>
        <v>4532.77504297</v>
      </c>
      <c r="L2206" s="12">
        <f>IFERROR([1]!EM_S_STM07_IS(F2206,"9",$L$1,"1")/1000000,"")</f>
        <v>3040.4180037399997</v>
      </c>
      <c r="M2206" s="13">
        <f>IFERROR([1]!EM_S_STM07_IS(F2206,"9",$M$1,"1")/1000000,"")</f>
        <v>6284.7662553599994</v>
      </c>
      <c r="N2206" s="12">
        <f>IFERROR([1]!EM_S_STM07_IS(F2206,"61",$N$1,"1")/1000000,"")</f>
        <v>59.76378957</v>
      </c>
      <c r="O2206" s="12">
        <f>IFERROR([1]!EM_S_STM07_IS(F2206,"61",$O$1,"1")/1000000,"")</f>
        <v>8.7932852500000003</v>
      </c>
      <c r="P2206" s="12">
        <f>IFERROR([1]!EM_S_STM07_IS(F2206,"61",$P$1,"1")/1000000,"")</f>
        <v>5.3974876299999996</v>
      </c>
      <c r="Q2206" s="12">
        <f>IFERROR([1]!EM_S_STM07_IS(F2206,"61",$Q$1,"1")/1000000,"")</f>
        <v>62.9357276</v>
      </c>
      <c r="R2206" s="12">
        <f>IFERROR([1]!EM_S_STM07_IS(F2206,"61",$R$1,"1")/1000000,"")</f>
        <v>111.23232848000001</v>
      </c>
      <c r="S2206" s="12">
        <f>IFERROR([1]!EM_S_STM07_IS(F2206,"61",$S$1,"1")/1000000,"")</f>
        <v>22.99744978</v>
      </c>
      <c r="T2206" s="20">
        <f t="shared" si="620"/>
        <v>0.3361118223791737</v>
      </c>
      <c r="U2206" s="20">
        <f t="shared" si="621"/>
        <v>-0.17387015812631568</v>
      </c>
      <c r="V2206" s="14">
        <f t="shared" si="622"/>
        <v>0.25376071487438534</v>
      </c>
      <c r="W2206" s="14">
        <f t="shared" si="623"/>
        <v>3.7940318573099978E-2</v>
      </c>
      <c r="X2206" s="14">
        <f t="shared" si="624"/>
        <v>1.3599458070583823</v>
      </c>
      <c r="Y2206" s="14">
        <f t="shared" si="625"/>
        <v>-0.32923695199578368</v>
      </c>
      <c r="Z2206" s="15">
        <f t="shared" si="626"/>
        <v>1.067073095748396</v>
      </c>
      <c r="AA2206" s="14">
        <f t="shared" si="627"/>
        <v>-0.85286600275404867</v>
      </c>
      <c r="AB2206" s="14">
        <f t="shared" si="628"/>
        <v>-0.38618076446456695</v>
      </c>
      <c r="AC2206" s="14">
        <f t="shared" si="629"/>
        <v>10.660189316635822</v>
      </c>
      <c r="AD2206" s="14">
        <f t="shared" si="630"/>
        <v>0.76739560694297915</v>
      </c>
      <c r="AE2206" s="14">
        <f t="shared" si="631"/>
        <v>-0.79324850882596576</v>
      </c>
      <c r="AF2206" s="18">
        <f t="shared" si="632"/>
        <v>1</v>
      </c>
      <c r="AG2206" s="18" t="str">
        <f t="shared" si="633"/>
        <v/>
      </c>
      <c r="AH2206" s="18" t="str">
        <f t="shared" si="634"/>
        <v/>
      </c>
      <c r="AI2206" s="19" t="str">
        <f t="shared" si="635"/>
        <v/>
      </c>
      <c r="AJ2206" s="19" t="str">
        <f t="shared" si="636"/>
        <v/>
      </c>
      <c r="AK2206" s="19" t="str">
        <f t="shared" si="637"/>
        <v/>
      </c>
    </row>
    <row r="2207" spans="2:37" x14ac:dyDescent="0.15">
      <c r="B2207" s="51" t="str">
        <f>IFERROR(IF(AND(AF2207=1,AI2207=1),MAX($B$5:B2206)+1,""),"")</f>
        <v/>
      </c>
      <c r="C2207" s="51" t="str">
        <f>IFERROR(IF(AND(AG2207=1,AJ2207=1),MAX($C$5:C2206)+1,""),"")</f>
        <v/>
      </c>
      <c r="D2207" s="51" t="str">
        <f>IFERROR(IF(AND(AH2207=1,AK2207=1),MAX($D$5:D2206)+1,""),"")</f>
        <v/>
      </c>
      <c r="F2207" s="5" t="s">
        <v>4511</v>
      </c>
      <c r="G2207" s="5" t="s">
        <v>4512</v>
      </c>
      <c r="H2207" s="12">
        <f>IFERROR([1]!EM_S_STM07_IS(F2207,"9",$H$1,"1")/1000000,"")</f>
        <v>3344.7297023800002</v>
      </c>
      <c r="I2207" s="12">
        <f>IFERROR([1]!EM_S_STM07_IS(F2207,"9",$I$1,"1")/1000000,"")</f>
        <v>3515.2353874999999</v>
      </c>
      <c r="J2207" s="12">
        <f>IFERROR([1]!EM_S_STM07_IS(F2207,"9",$J$1,"1")/1000000,"")</f>
        <v>4240.19301946</v>
      </c>
      <c r="K2207" s="12">
        <f>IFERROR([1]!EM_S_STM07_IS(F2207,"9",$K$1,"1")/1000000,"")</f>
        <v>5568.2118472100001</v>
      </c>
      <c r="L2207" s="12">
        <f>IFERROR([1]!EM_S_STM07_IS(F2207,"9",$L$1,"1")/1000000,"")</f>
        <v>6026.6636468300003</v>
      </c>
      <c r="M2207" s="13">
        <f>IFERROR([1]!EM_S_STM07_IS(F2207,"9",$M$1,"1")/1000000,"")</f>
        <v>7390.9604908199999</v>
      </c>
      <c r="N2207" s="12">
        <f>IFERROR([1]!EM_S_STM07_IS(F2207,"61",$N$1,"1")/1000000,"")</f>
        <v>228.54079277000002</v>
      </c>
      <c r="O2207" s="12">
        <f>IFERROR([1]!EM_S_STM07_IS(F2207,"61",$O$1,"1")/1000000,"")</f>
        <v>252.00653156999999</v>
      </c>
      <c r="P2207" s="12">
        <f>IFERROR([1]!EM_S_STM07_IS(F2207,"61",$P$1,"1")/1000000,"")</f>
        <v>291.05216144000002</v>
      </c>
      <c r="Q2207" s="12">
        <f>IFERROR([1]!EM_S_STM07_IS(F2207,"61",$Q$1,"1")/1000000,"")</f>
        <v>456.71510241999999</v>
      </c>
      <c r="R2207" s="12">
        <f>IFERROR([1]!EM_S_STM07_IS(F2207,"61",$R$1,"1")/1000000,"")</f>
        <v>463.41469498000004</v>
      </c>
      <c r="S2207" s="12">
        <f>IFERROR([1]!EM_S_STM07_IS(F2207,"61",$S$1,"1")/1000000,"")</f>
        <v>560.14871663999998</v>
      </c>
      <c r="T2207" s="20">
        <f t="shared" si="620"/>
        <v>0.17183906230271084</v>
      </c>
      <c r="U2207" s="20">
        <f t="shared" si="621"/>
        <v>0.1963766360854633</v>
      </c>
      <c r="V2207" s="14">
        <f t="shared" si="622"/>
        <v>5.097741829442106E-2</v>
      </c>
      <c r="W2207" s="14">
        <f t="shared" si="623"/>
        <v>0.20623302625420559</v>
      </c>
      <c r="X2207" s="14">
        <f t="shared" si="624"/>
        <v>0.31319772983332889</v>
      </c>
      <c r="Y2207" s="14">
        <f t="shared" si="625"/>
        <v>8.2333756724739443E-2</v>
      </c>
      <c r="Z2207" s="15">
        <f t="shared" si="626"/>
        <v>0.22637680214783748</v>
      </c>
      <c r="AA2207" s="14">
        <f t="shared" si="627"/>
        <v>0.10267636913124534</v>
      </c>
      <c r="AB2207" s="14">
        <f t="shared" si="628"/>
        <v>0.1549389598227707</v>
      </c>
      <c r="AC2207" s="14">
        <f t="shared" si="629"/>
        <v>0.56918643091455323</v>
      </c>
      <c r="AD2207" s="14">
        <f t="shared" si="630"/>
        <v>1.4669084785024312E-2</v>
      </c>
      <c r="AE2207" s="14">
        <f t="shared" si="631"/>
        <v>0.20874180881159751</v>
      </c>
      <c r="AF2207" s="18" t="str">
        <f t="shared" si="632"/>
        <v/>
      </c>
      <c r="AG2207" s="18" t="str">
        <f t="shared" si="633"/>
        <v/>
      </c>
      <c r="AH2207" s="18" t="str">
        <f t="shared" si="634"/>
        <v/>
      </c>
      <c r="AI2207" s="19" t="str">
        <f t="shared" si="635"/>
        <v/>
      </c>
      <c r="AJ2207" s="19" t="str">
        <f t="shared" si="636"/>
        <v/>
      </c>
      <c r="AK2207" s="19" t="str">
        <f t="shared" si="637"/>
        <v/>
      </c>
    </row>
    <row r="2208" spans="2:37" x14ac:dyDescent="0.15">
      <c r="B2208" s="51" t="str">
        <f>IFERROR(IF(AND(AF2208=1,AI2208=1),MAX($B$5:B2207)+1,""),"")</f>
        <v/>
      </c>
      <c r="C2208" s="51" t="str">
        <f>IFERROR(IF(AND(AG2208=1,AJ2208=1),MAX($C$5:C2207)+1,""),"")</f>
        <v/>
      </c>
      <c r="D2208" s="51" t="str">
        <f>IFERROR(IF(AND(AH2208=1,AK2208=1),MAX($D$5:D2207)+1,""),"")</f>
        <v/>
      </c>
      <c r="F2208" s="5" t="s">
        <v>4513</v>
      </c>
      <c r="G2208" s="5" t="s">
        <v>4514</v>
      </c>
      <c r="H2208" s="12">
        <f>IFERROR([1]!EM_S_STM07_IS(F2208,"9",$H$1,"1")/1000000,"")</f>
        <v>1984.2901065599999</v>
      </c>
      <c r="I2208" s="12">
        <f>IFERROR([1]!EM_S_STM07_IS(F2208,"9",$I$1,"1")/1000000,"")</f>
        <v>2601.0015472399996</v>
      </c>
      <c r="J2208" s="12">
        <f>IFERROR([1]!EM_S_STM07_IS(F2208,"9",$J$1,"1")/1000000,"")</f>
        <v>3007.9053748400001</v>
      </c>
      <c r="K2208" s="12">
        <f>IFERROR([1]!EM_S_STM07_IS(F2208,"9",$K$1,"1")/1000000,"")</f>
        <v>3162.57205032</v>
      </c>
      <c r="L2208" s="12">
        <f>IFERROR([1]!EM_S_STM07_IS(F2208,"9",$L$1,"1")/1000000,"")</f>
        <v>2975.91672105</v>
      </c>
      <c r="M2208" s="13">
        <f>IFERROR([1]!EM_S_STM07_IS(F2208,"9",$M$1,"1")/1000000,"")</f>
        <v>2677.20815821</v>
      </c>
      <c r="N2208" s="12">
        <f>IFERROR([1]!EM_S_STM07_IS(F2208,"61",$N$1,"1")/1000000,"")</f>
        <v>30.777879800000001</v>
      </c>
      <c r="O2208" s="12">
        <f>IFERROR([1]!EM_S_STM07_IS(F2208,"61",$O$1,"1")/1000000,"")</f>
        <v>5.0538166599999998</v>
      </c>
      <c r="P2208" s="12">
        <f>IFERROR([1]!EM_S_STM07_IS(F2208,"61",$P$1,"1")/1000000,"")</f>
        <v>33.320002889999998</v>
      </c>
      <c r="Q2208" s="12">
        <f>IFERROR([1]!EM_S_STM07_IS(F2208,"61",$Q$1,"1")/1000000,"")</f>
        <v>302.79388028</v>
      </c>
      <c r="R2208" s="12">
        <f>IFERROR([1]!EM_S_STM07_IS(F2208,"61",$R$1,"1")/1000000,"")</f>
        <v>201.75925727000001</v>
      </c>
      <c r="S2208" s="12">
        <f>IFERROR([1]!EM_S_STM07_IS(F2208,"61",$S$1,"1")/1000000,"")</f>
        <v>10.5707589</v>
      </c>
      <c r="T2208" s="20">
        <f t="shared" si="620"/>
        <v>6.1733192043984531E-2</v>
      </c>
      <c r="U2208" s="20">
        <f t="shared" si="621"/>
        <v>-0.19244242794187794</v>
      </c>
      <c r="V2208" s="14">
        <f t="shared" si="622"/>
        <v>0.31079701432828361</v>
      </c>
      <c r="W2208" s="14">
        <f t="shared" si="623"/>
        <v>0.15644120936097802</v>
      </c>
      <c r="X2208" s="14">
        <f t="shared" si="624"/>
        <v>5.142006020991504E-2</v>
      </c>
      <c r="Y2208" s="14">
        <f t="shared" si="625"/>
        <v>-5.9020103352621991E-2</v>
      </c>
      <c r="Z2208" s="15">
        <f t="shared" si="626"/>
        <v>-0.10037530980860443</v>
      </c>
      <c r="AA2208" s="14">
        <f t="shared" si="627"/>
        <v>-0.83579711491367903</v>
      </c>
      <c r="AB2208" s="14">
        <f t="shared" si="628"/>
        <v>5.593037526216869</v>
      </c>
      <c r="AC2208" s="14">
        <f t="shared" si="629"/>
        <v>8.087450600758336</v>
      </c>
      <c r="AD2208" s="14">
        <f t="shared" si="630"/>
        <v>-0.33367458720292204</v>
      </c>
      <c r="AE2208" s="14">
        <f t="shared" si="631"/>
        <v>-0.94760706872620026</v>
      </c>
      <c r="AF2208" s="18" t="str">
        <f t="shared" si="632"/>
        <v/>
      </c>
      <c r="AG2208" s="18" t="str">
        <f t="shared" si="633"/>
        <v/>
      </c>
      <c r="AH2208" s="18" t="str">
        <f t="shared" si="634"/>
        <v/>
      </c>
      <c r="AI2208" s="19" t="str">
        <f t="shared" si="635"/>
        <v/>
      </c>
      <c r="AJ2208" s="19" t="str">
        <f t="shared" si="636"/>
        <v/>
      </c>
      <c r="AK2208" s="19" t="str">
        <f t="shared" si="637"/>
        <v/>
      </c>
    </row>
    <row r="2209" spans="2:37" x14ac:dyDescent="0.15">
      <c r="B2209" s="51" t="str">
        <f>IFERROR(IF(AND(AF2209=1,AI2209=1),MAX($B$5:B2208)+1,""),"")</f>
        <v/>
      </c>
      <c r="C2209" s="51" t="str">
        <f>IFERROR(IF(AND(AG2209=1,AJ2209=1),MAX($C$5:C2208)+1,""),"")</f>
        <v/>
      </c>
      <c r="D2209" s="51" t="str">
        <f>IFERROR(IF(AND(AH2209=1,AK2209=1),MAX($D$5:D2208)+1,""),"")</f>
        <v/>
      </c>
      <c r="F2209" s="5" t="s">
        <v>4515</v>
      </c>
      <c r="G2209" s="5" t="s">
        <v>4516</v>
      </c>
      <c r="H2209" s="12">
        <f>IFERROR([1]!EM_S_STM07_IS(F2209,"9",$H$1,"1")/1000000,"")</f>
        <v>1296.6990787899999</v>
      </c>
      <c r="I2209" s="12">
        <f>IFERROR([1]!EM_S_STM07_IS(F2209,"9",$I$1,"1")/1000000,"")</f>
        <v>1259.44604918</v>
      </c>
      <c r="J2209" s="12">
        <f>IFERROR([1]!EM_S_STM07_IS(F2209,"9",$J$1,"1")/1000000,"")</f>
        <v>886.58918648999997</v>
      </c>
      <c r="K2209" s="12">
        <f>IFERROR([1]!EM_S_STM07_IS(F2209,"9",$K$1,"1")/1000000,"")</f>
        <v>1052.7755206900001</v>
      </c>
      <c r="L2209" s="12">
        <f>IFERROR([1]!EM_S_STM07_IS(F2209,"9",$L$1,"1")/1000000,"")</f>
        <v>1303.88916477</v>
      </c>
      <c r="M2209" s="13">
        <f>IFERROR([1]!EM_S_STM07_IS(F2209,"9",$M$1,"1")/1000000,"")</f>
        <v>1365.87901816</v>
      </c>
      <c r="N2209" s="12">
        <f>IFERROR([1]!EM_S_STM07_IS(F2209,"61",$N$1,"1")/1000000,"")</f>
        <v>27.942168809999998</v>
      </c>
      <c r="O2209" s="12">
        <f>IFERROR([1]!EM_S_STM07_IS(F2209,"61",$O$1,"1")/1000000,"")</f>
        <v>-86.955991230000009</v>
      </c>
      <c r="P2209" s="12">
        <f>IFERROR([1]!EM_S_STM07_IS(F2209,"61",$P$1,"1")/1000000,"")</f>
        <v>2.2909865699999998</v>
      </c>
      <c r="Q2209" s="12">
        <f>IFERROR([1]!EM_S_STM07_IS(F2209,"61",$Q$1,"1")/1000000,"")</f>
        <v>9.8650753099999999</v>
      </c>
      <c r="R2209" s="12">
        <f>IFERROR([1]!EM_S_STM07_IS(F2209,"61",$R$1,"1")/1000000,"")</f>
        <v>-28.041140809999998</v>
      </c>
      <c r="S2209" s="12">
        <f>IFERROR([1]!EM_S_STM07_IS(F2209,"61",$S$1,"1")/1000000,"")</f>
        <v>-370.38727002999997</v>
      </c>
      <c r="T2209" s="20">
        <f t="shared" si="620"/>
        <v>1.0449483593298003E-2</v>
      </c>
      <c r="U2209" s="20">
        <f t="shared" si="621"/>
        <v>-2.6767919794273221</v>
      </c>
      <c r="V2209" s="14">
        <f t="shared" si="622"/>
        <v>-2.8729124759433105E-2</v>
      </c>
      <c r="W2209" s="14">
        <f t="shared" si="623"/>
        <v>-0.29604830070550436</v>
      </c>
      <c r="X2209" s="14">
        <f t="shared" si="624"/>
        <v>0.18744457605887413</v>
      </c>
      <c r="Y2209" s="14">
        <f t="shared" si="625"/>
        <v>0.23852534480989579</v>
      </c>
      <c r="Z2209" s="15">
        <f t="shared" si="626"/>
        <v>4.7542272046516107E-2</v>
      </c>
      <c r="AA2209" s="14">
        <f t="shared" si="627"/>
        <v>-4.1119986362289822</v>
      </c>
      <c r="AB2209" s="14">
        <f t="shared" si="628"/>
        <v>1.0263465062912147</v>
      </c>
      <c r="AC2209" s="14">
        <f t="shared" si="629"/>
        <v>3.3060380358318735</v>
      </c>
      <c r="AD2209" s="14">
        <f t="shared" si="630"/>
        <v>-3.8424659649151729</v>
      </c>
      <c r="AE2209" s="14">
        <f t="shared" si="631"/>
        <v>-12.208709037184139</v>
      </c>
      <c r="AF2209" s="18" t="str">
        <f t="shared" si="632"/>
        <v/>
      </c>
      <c r="AG2209" s="18" t="str">
        <f t="shared" si="633"/>
        <v/>
      </c>
      <c r="AH2209" s="18" t="str">
        <f t="shared" si="634"/>
        <v/>
      </c>
      <c r="AI2209" s="19" t="str">
        <f t="shared" si="635"/>
        <v/>
      </c>
      <c r="AJ2209" s="19" t="str">
        <f t="shared" si="636"/>
        <v/>
      </c>
      <c r="AK2209" s="19" t="str">
        <f t="shared" si="637"/>
        <v/>
      </c>
    </row>
    <row r="2210" spans="2:37" x14ac:dyDescent="0.15">
      <c r="B2210" s="51" t="str">
        <f>IFERROR(IF(AND(AF2210=1,AI2210=1),MAX($B$5:B2209)+1,""),"")</f>
        <v/>
      </c>
      <c r="C2210" s="51" t="str">
        <f>IFERROR(IF(AND(AG2210=1,AJ2210=1),MAX($C$5:C2209)+1,""),"")</f>
        <v/>
      </c>
      <c r="D2210" s="51" t="str">
        <f>IFERROR(IF(AND(AH2210=1,AK2210=1),MAX($D$5:D2209)+1,""),"")</f>
        <v/>
      </c>
      <c r="F2210" s="5" t="s">
        <v>4517</v>
      </c>
      <c r="G2210" s="5" t="s">
        <v>4518</v>
      </c>
      <c r="H2210" s="12">
        <f>IFERROR([1]!EM_S_STM07_IS(F2210,"9",$H$1,"1")/1000000,"")</f>
        <v>1154.5240073499999</v>
      </c>
      <c r="I2210" s="12">
        <f>IFERROR([1]!EM_S_STM07_IS(F2210,"9",$I$1,"1")/1000000,"")</f>
        <v>1624.62756051</v>
      </c>
      <c r="J2210" s="12">
        <f>IFERROR([1]!EM_S_STM07_IS(F2210,"9",$J$1,"1")/1000000,"")</f>
        <v>1573.02069848</v>
      </c>
      <c r="K2210" s="12">
        <f>IFERROR([1]!EM_S_STM07_IS(F2210,"9",$K$1,"1")/1000000,"")</f>
        <v>1815.0460297</v>
      </c>
      <c r="L2210" s="12">
        <f>IFERROR([1]!EM_S_STM07_IS(F2210,"9",$L$1,"1")/1000000,"")</f>
        <v>1963.05769216</v>
      </c>
      <c r="M2210" s="13">
        <f>IFERROR([1]!EM_S_STM07_IS(F2210,"9",$M$1,"1")/1000000,"")</f>
        <v>2027.96634638</v>
      </c>
      <c r="N2210" s="12">
        <f>IFERROR([1]!EM_S_STM07_IS(F2210,"61",$N$1,"1")/1000000,"")</f>
        <v>46.973403320000003</v>
      </c>
      <c r="O2210" s="12">
        <f>IFERROR([1]!EM_S_STM07_IS(F2210,"61",$O$1,"1")/1000000,"")</f>
        <v>47.099935850000001</v>
      </c>
      <c r="P2210" s="12">
        <f>IFERROR([1]!EM_S_STM07_IS(F2210,"61",$P$1,"1")/1000000,"")</f>
        <v>37.462539700000001</v>
      </c>
      <c r="Q2210" s="12">
        <f>IFERROR([1]!EM_S_STM07_IS(F2210,"61",$Q$1,"1")/1000000,"")</f>
        <v>31.889851459999999</v>
      </c>
      <c r="R2210" s="12">
        <f>IFERROR([1]!EM_S_STM07_IS(F2210,"61",$R$1,"1")/1000000,"")</f>
        <v>29.574332649999999</v>
      </c>
      <c r="S2210" s="12">
        <f>IFERROR([1]!EM_S_STM07_IS(F2210,"61",$S$1,"1")/1000000,"")</f>
        <v>31.625473420000002</v>
      </c>
      <c r="T2210" s="20">
        <f t="shared" si="620"/>
        <v>0.11926147376517227</v>
      </c>
      <c r="U2210" s="20">
        <f t="shared" si="621"/>
        <v>-7.6074397722517784E-2</v>
      </c>
      <c r="V2210" s="14">
        <f t="shared" si="622"/>
        <v>0.40718386986082455</v>
      </c>
      <c r="W2210" s="14">
        <f t="shared" si="623"/>
        <v>-3.1765349354161934E-2</v>
      </c>
      <c r="X2210" s="14">
        <f t="shared" si="624"/>
        <v>0.15386023302418561</v>
      </c>
      <c r="Y2210" s="14">
        <f t="shared" si="625"/>
        <v>8.1547057230534334E-2</v>
      </c>
      <c r="Z2210" s="15">
        <f t="shared" si="626"/>
        <v>3.3065077241097002E-2</v>
      </c>
      <c r="AA2210" s="14">
        <f t="shared" si="627"/>
        <v>2.6937058219523241E-3</v>
      </c>
      <c r="AB2210" s="14">
        <f t="shared" si="628"/>
        <v>-0.20461590819767539</v>
      </c>
      <c r="AC2210" s="14">
        <f t="shared" si="629"/>
        <v>-0.14875361586870742</v>
      </c>
      <c r="AD2210" s="14">
        <f t="shared" si="630"/>
        <v>-7.2609896377359928E-2</v>
      </c>
      <c r="AE2210" s="14">
        <f t="shared" si="631"/>
        <v>6.9355437171631451E-2</v>
      </c>
      <c r="AF2210" s="18" t="str">
        <f t="shared" si="632"/>
        <v/>
      </c>
      <c r="AG2210" s="18" t="str">
        <f t="shared" si="633"/>
        <v/>
      </c>
      <c r="AH2210" s="18" t="str">
        <f t="shared" si="634"/>
        <v/>
      </c>
      <c r="AI2210" s="19" t="str">
        <f t="shared" si="635"/>
        <v/>
      </c>
      <c r="AJ2210" s="19" t="str">
        <f t="shared" si="636"/>
        <v/>
      </c>
      <c r="AK2210" s="19" t="str">
        <f t="shared" si="637"/>
        <v/>
      </c>
    </row>
    <row r="2211" spans="2:37" x14ac:dyDescent="0.15">
      <c r="B2211" s="51" t="str">
        <f>IFERROR(IF(AND(AF2211=1,AI2211=1),MAX($B$5:B2210)+1,""),"")</f>
        <v/>
      </c>
      <c r="C2211" s="51" t="str">
        <f>IFERROR(IF(AND(AG2211=1,AJ2211=1),MAX($C$5:C2210)+1,""),"")</f>
        <v/>
      </c>
      <c r="D2211" s="51" t="str">
        <f>IFERROR(IF(AND(AH2211=1,AK2211=1),MAX($D$5:D2210)+1,""),"")</f>
        <v/>
      </c>
      <c r="F2211" s="5" t="s">
        <v>4519</v>
      </c>
      <c r="G2211" s="5" t="s">
        <v>4520</v>
      </c>
      <c r="H2211" s="12">
        <f>IFERROR([1]!EM_S_STM07_IS(F2211,"9",$H$1,"1")/1000000,"")</f>
        <v>366.15871702999999</v>
      </c>
      <c r="I2211" s="12">
        <f>IFERROR([1]!EM_S_STM07_IS(F2211,"9",$I$1,"1")/1000000,"")</f>
        <v>399.50656216000004</v>
      </c>
      <c r="J2211" s="12">
        <f>IFERROR([1]!EM_S_STM07_IS(F2211,"9",$J$1,"1")/1000000,"")</f>
        <v>749.74753791000001</v>
      </c>
      <c r="K2211" s="12">
        <f>IFERROR([1]!EM_S_STM07_IS(F2211,"9",$K$1,"1")/1000000,"")</f>
        <v>1374.6997259100001</v>
      </c>
      <c r="L2211" s="12">
        <f>IFERROR([1]!EM_S_STM07_IS(F2211,"9",$L$1,"1")/1000000,"")</f>
        <v>1514.5007076300001</v>
      </c>
      <c r="M2211" s="13">
        <f>IFERROR([1]!EM_S_STM07_IS(F2211,"9",$M$1,"1")/1000000,"")</f>
        <v>1098.1542699700001</v>
      </c>
      <c r="N2211" s="12">
        <f>IFERROR([1]!EM_S_STM07_IS(F2211,"61",$N$1,"1")/1000000,"")</f>
        <v>-88.191372520000002</v>
      </c>
      <c r="O2211" s="12">
        <f>IFERROR([1]!EM_S_STM07_IS(F2211,"61",$O$1,"1")/1000000,"")</f>
        <v>-178.07887802000002</v>
      </c>
      <c r="P2211" s="12">
        <f>IFERROR([1]!EM_S_STM07_IS(F2211,"61",$P$1,"1")/1000000,"")</f>
        <v>154.54561576</v>
      </c>
      <c r="Q2211" s="12">
        <f>IFERROR([1]!EM_S_STM07_IS(F2211,"61",$Q$1,"1")/1000000,"")</f>
        <v>147.84960696000002</v>
      </c>
      <c r="R2211" s="12">
        <f>IFERROR([1]!EM_S_STM07_IS(F2211,"61",$R$1,"1")/1000000,"")</f>
        <v>192.27118894999998</v>
      </c>
      <c r="S2211" s="12">
        <f>IFERROR([1]!EM_S_STM07_IS(F2211,"61",$S$1,"1")/1000000,"")</f>
        <v>19.328553190000001</v>
      </c>
      <c r="T2211" s="20">
        <f t="shared" si="620"/>
        <v>0.24565792496217309</v>
      </c>
      <c r="U2211" s="20" t="str">
        <f t="shared" si="621"/>
        <v/>
      </c>
      <c r="V2211" s="14">
        <f t="shared" si="622"/>
        <v>9.1074836072434148E-2</v>
      </c>
      <c r="W2211" s="14">
        <f t="shared" si="623"/>
        <v>0.87668391191464456</v>
      </c>
      <c r="X2211" s="14">
        <f t="shared" si="624"/>
        <v>0.83355017042419366</v>
      </c>
      <c r="Y2211" s="14">
        <f t="shared" si="625"/>
        <v>0.10169564966447996</v>
      </c>
      <c r="Z2211" s="15">
        <f t="shared" si="626"/>
        <v>-0.27490673035836932</v>
      </c>
      <c r="AA2211" s="14">
        <f t="shared" si="627"/>
        <v>-1.0192324139145852</v>
      </c>
      <c r="AB2211" s="14">
        <f t="shared" si="628"/>
        <v>1.8678492220882199</v>
      </c>
      <c r="AC2211" s="14">
        <f t="shared" si="629"/>
        <v>-4.33270705679447E-2</v>
      </c>
      <c r="AD2211" s="14">
        <f t="shared" si="630"/>
        <v>0.30045113344141661</v>
      </c>
      <c r="AE2211" s="14">
        <f t="shared" si="631"/>
        <v>-0.89947244152619044</v>
      </c>
      <c r="AF2211" s="18">
        <f t="shared" si="632"/>
        <v>1</v>
      </c>
      <c r="AG2211" s="18" t="str">
        <f t="shared" si="633"/>
        <v/>
      </c>
      <c r="AH2211" s="18" t="str">
        <f t="shared" si="634"/>
        <v/>
      </c>
      <c r="AI2211" s="19" t="str">
        <f t="shared" si="635"/>
        <v/>
      </c>
      <c r="AJ2211" s="19" t="str">
        <f t="shared" si="636"/>
        <v/>
      </c>
      <c r="AK2211" s="19" t="str">
        <f t="shared" si="637"/>
        <v/>
      </c>
    </row>
    <row r="2212" spans="2:37" x14ac:dyDescent="0.15">
      <c r="B2212" s="51" t="str">
        <f>IFERROR(IF(AND(AF2212=1,AI2212=1),MAX($B$5:B2211)+1,""),"")</f>
        <v/>
      </c>
      <c r="C2212" s="51" t="str">
        <f>IFERROR(IF(AND(AG2212=1,AJ2212=1),MAX($C$5:C2211)+1,""),"")</f>
        <v/>
      </c>
      <c r="D2212" s="51" t="str">
        <f>IFERROR(IF(AND(AH2212=1,AK2212=1),MAX($D$5:D2211)+1,""),"")</f>
        <v/>
      </c>
      <c r="F2212" s="5" t="s">
        <v>4521</v>
      </c>
      <c r="G2212" s="5" t="s">
        <v>4522</v>
      </c>
      <c r="H2212" s="12">
        <f>IFERROR([1]!EM_S_STM07_IS(F2212,"9",$H$1,"1")/1000000,"")</f>
        <v>1108.15573208</v>
      </c>
      <c r="I2212" s="12">
        <f>IFERROR([1]!EM_S_STM07_IS(F2212,"9",$I$1,"1")/1000000,"")</f>
        <v>777.62316292999992</v>
      </c>
      <c r="J2212" s="12">
        <f>IFERROR([1]!EM_S_STM07_IS(F2212,"9",$J$1,"1")/1000000,"")</f>
        <v>535.23545607999995</v>
      </c>
      <c r="K2212" s="12">
        <f>IFERROR([1]!EM_S_STM07_IS(F2212,"9",$K$1,"1")/1000000,"")</f>
        <v>489.56381591000002</v>
      </c>
      <c r="L2212" s="12">
        <f>IFERROR([1]!EM_S_STM07_IS(F2212,"9",$L$1,"1")/1000000,"")</f>
        <v>891.30410605999998</v>
      </c>
      <c r="M2212" s="13">
        <f>IFERROR([1]!EM_S_STM07_IS(F2212,"9",$M$1,"1")/1000000,"")</f>
        <v>831.05375809999998</v>
      </c>
      <c r="N2212" s="12">
        <f>IFERROR([1]!EM_S_STM07_IS(F2212,"61",$N$1,"1")/1000000,"")</f>
        <v>73.81748279</v>
      </c>
      <c r="O2212" s="12">
        <f>IFERROR([1]!EM_S_STM07_IS(F2212,"61",$O$1,"1")/1000000,"")</f>
        <v>11.279715980000001</v>
      </c>
      <c r="P2212" s="12">
        <f>IFERROR([1]!EM_S_STM07_IS(F2212,"61",$P$1,"1")/1000000,"")</f>
        <v>30.174524039999998</v>
      </c>
      <c r="Q2212" s="12">
        <f>IFERROR([1]!EM_S_STM07_IS(F2212,"61",$Q$1,"1")/1000000,"")</f>
        <v>25.320051460000002</v>
      </c>
      <c r="R2212" s="12">
        <f>IFERROR([1]!EM_S_STM07_IS(F2212,"61",$R$1,"1")/1000000,"")</f>
        <v>61.543900139999998</v>
      </c>
      <c r="S2212" s="12">
        <f>IFERROR([1]!EM_S_STM07_IS(F2212,"61",$S$1,"1")/1000000,"")</f>
        <v>64.509465969999994</v>
      </c>
      <c r="T2212" s="20">
        <f t="shared" si="620"/>
        <v>-5.5926811117766873E-2</v>
      </c>
      <c r="U2212" s="20">
        <f t="shared" si="621"/>
        <v>-2.6596635447307393E-2</v>
      </c>
      <c r="V2212" s="14">
        <f t="shared" si="622"/>
        <v>-0.29827267015042458</v>
      </c>
      <c r="W2212" s="14">
        <f t="shared" si="623"/>
        <v>-0.31170330103942545</v>
      </c>
      <c r="X2212" s="14">
        <f t="shared" si="624"/>
        <v>-8.5329997576194833E-2</v>
      </c>
      <c r="Y2212" s="14">
        <f t="shared" si="625"/>
        <v>0.82060862566659687</v>
      </c>
      <c r="Z2212" s="15">
        <f t="shared" si="626"/>
        <v>-6.759796970568889E-2</v>
      </c>
      <c r="AA2212" s="14">
        <f t="shared" si="627"/>
        <v>-0.84719451878237095</v>
      </c>
      <c r="AB2212" s="14">
        <f t="shared" si="628"/>
        <v>1.6751138143462363</v>
      </c>
      <c r="AC2212" s="14">
        <f t="shared" si="629"/>
        <v>-0.16087983934940622</v>
      </c>
      <c r="AD2212" s="14">
        <f t="shared" si="630"/>
        <v>1.4306388254078215</v>
      </c>
      <c r="AE2212" s="14">
        <f t="shared" si="631"/>
        <v>4.8186186173673255E-2</v>
      </c>
      <c r="AF2212" s="18" t="str">
        <f t="shared" si="632"/>
        <v/>
      </c>
      <c r="AG2212" s="18" t="str">
        <f t="shared" si="633"/>
        <v/>
      </c>
      <c r="AH2212" s="18" t="str">
        <f t="shared" si="634"/>
        <v/>
      </c>
      <c r="AI2212" s="19" t="str">
        <f t="shared" si="635"/>
        <v/>
      </c>
      <c r="AJ2212" s="19" t="str">
        <f t="shared" si="636"/>
        <v/>
      </c>
      <c r="AK2212" s="19" t="str">
        <f t="shared" si="637"/>
        <v/>
      </c>
    </row>
    <row r="2213" spans="2:37" x14ac:dyDescent="0.15">
      <c r="B2213" s="51" t="str">
        <f>IFERROR(IF(AND(AF2213=1,AI2213=1),MAX($B$5:B2212)+1,""),"")</f>
        <v/>
      </c>
      <c r="C2213" s="51" t="str">
        <f>IFERROR(IF(AND(AG2213=1,AJ2213=1),MAX($C$5:C2212)+1,""),"")</f>
        <v/>
      </c>
      <c r="D2213" s="51" t="str">
        <f>IFERROR(IF(AND(AH2213=1,AK2213=1),MAX($D$5:D2212)+1,""),"")</f>
        <v/>
      </c>
      <c r="F2213" s="5" t="s">
        <v>4523</v>
      </c>
      <c r="G2213" s="5" t="s">
        <v>4524</v>
      </c>
      <c r="H2213" s="12">
        <f>IFERROR([1]!EM_S_STM07_IS(F2213,"9",$H$1,"1")/1000000,"")</f>
        <v>5469.2415260799999</v>
      </c>
      <c r="I2213" s="12">
        <f>IFERROR([1]!EM_S_STM07_IS(F2213,"9",$I$1,"1")/1000000,"")</f>
        <v>7464.9317645699994</v>
      </c>
      <c r="J2213" s="12">
        <f>IFERROR([1]!EM_S_STM07_IS(F2213,"9",$J$1,"1")/1000000,"")</f>
        <v>7882.2923784599998</v>
      </c>
      <c r="K2213" s="12">
        <f>IFERROR([1]!EM_S_STM07_IS(F2213,"9",$K$1,"1")/1000000,"")</f>
        <v>5783.6860576199997</v>
      </c>
      <c r="L2213" s="12">
        <f>IFERROR([1]!EM_S_STM07_IS(F2213,"9",$L$1,"1")/1000000,"")</f>
        <v>5174.8375828999997</v>
      </c>
      <c r="M2213" s="13">
        <f>IFERROR([1]!EM_S_STM07_IS(F2213,"9",$M$1,"1")/1000000,"")</f>
        <v>4069.0232999999998</v>
      </c>
      <c r="N2213" s="12">
        <f>IFERROR([1]!EM_S_STM07_IS(F2213,"61",$N$1,"1")/1000000,"")</f>
        <v>1345.21639736</v>
      </c>
      <c r="O2213" s="12">
        <f>IFERROR([1]!EM_S_STM07_IS(F2213,"61",$O$1,"1")/1000000,"")</f>
        <v>1704.98209208</v>
      </c>
      <c r="P2213" s="12">
        <f>IFERROR([1]!EM_S_STM07_IS(F2213,"61",$P$1,"1")/1000000,"")</f>
        <v>1503.57581594</v>
      </c>
      <c r="Q2213" s="12">
        <f>IFERROR([1]!EM_S_STM07_IS(F2213,"61",$Q$1,"1")/1000000,"")</f>
        <v>479.78885129000003</v>
      </c>
      <c r="R2213" s="12">
        <f>IFERROR([1]!EM_S_STM07_IS(F2213,"61",$R$1,"1")/1000000,"")</f>
        <v>307.21250988999998</v>
      </c>
      <c r="S2213" s="12">
        <f>IFERROR([1]!EM_S_STM07_IS(F2213,"61",$S$1,"1")/1000000,"")</f>
        <v>23.204999999999998</v>
      </c>
      <c r="T2213" s="20">
        <f t="shared" si="620"/>
        <v>-5.7432166326765399E-2</v>
      </c>
      <c r="U2213" s="20">
        <f t="shared" si="621"/>
        <v>-0.55602564593204895</v>
      </c>
      <c r="V2213" s="14">
        <f t="shared" si="622"/>
        <v>0.3648934187626528</v>
      </c>
      <c r="W2213" s="14">
        <f t="shared" si="623"/>
        <v>5.5909501526976324E-2</v>
      </c>
      <c r="X2213" s="14">
        <f t="shared" si="624"/>
        <v>-0.26624314603894644</v>
      </c>
      <c r="Y2213" s="14">
        <f t="shared" si="625"/>
        <v>-0.10526997292977942</v>
      </c>
      <c r="Z2213" s="15">
        <f t="shared" si="626"/>
        <v>-0.21369062606990982</v>
      </c>
      <c r="AA2213" s="14">
        <f t="shared" si="627"/>
        <v>0.26744075929050798</v>
      </c>
      <c r="AB2213" s="14">
        <f t="shared" si="628"/>
        <v>-0.11812808889640219</v>
      </c>
      <c r="AC2213" s="14">
        <f t="shared" si="629"/>
        <v>-0.68090145757628628</v>
      </c>
      <c r="AD2213" s="14">
        <f t="shared" si="630"/>
        <v>-0.3596922707478446</v>
      </c>
      <c r="AE2213" s="14">
        <f t="shared" si="631"/>
        <v>-0.92446596654443292</v>
      </c>
      <c r="AF2213" s="18" t="str">
        <f t="shared" si="632"/>
        <v/>
      </c>
      <c r="AG2213" s="18" t="str">
        <f t="shared" si="633"/>
        <v/>
      </c>
      <c r="AH2213" s="18" t="str">
        <f t="shared" si="634"/>
        <v/>
      </c>
      <c r="AI2213" s="19" t="str">
        <f t="shared" si="635"/>
        <v/>
      </c>
      <c r="AJ2213" s="19" t="str">
        <f t="shared" si="636"/>
        <v/>
      </c>
      <c r="AK2213" s="19" t="str">
        <f t="shared" si="637"/>
        <v/>
      </c>
    </row>
    <row r="2214" spans="2:37" x14ac:dyDescent="0.15">
      <c r="B2214" s="51" t="str">
        <f>IFERROR(IF(AND(AF2214=1,AI2214=1),MAX($B$5:B2213)+1,""),"")</f>
        <v/>
      </c>
      <c r="C2214" s="51" t="str">
        <f>IFERROR(IF(AND(AG2214=1,AJ2214=1),MAX($C$5:C2213)+1,""),"")</f>
        <v/>
      </c>
      <c r="D2214" s="51" t="str">
        <f>IFERROR(IF(AND(AH2214=1,AK2214=1),MAX($D$5:D2213)+1,""),"")</f>
        <v/>
      </c>
      <c r="F2214" s="5" t="s">
        <v>4525</v>
      </c>
      <c r="G2214" s="5" t="s">
        <v>4526</v>
      </c>
      <c r="H2214" s="12">
        <f>IFERROR([1]!EM_S_STM07_IS(F2214,"9",$H$1,"1")/1000000,"")</f>
        <v>1418.27304273</v>
      </c>
      <c r="I2214" s="12">
        <f>IFERROR([1]!EM_S_STM07_IS(F2214,"9",$I$1,"1")/1000000,"")</f>
        <v>3218.2556992399996</v>
      </c>
      <c r="J2214" s="12">
        <f>IFERROR([1]!EM_S_STM07_IS(F2214,"9",$J$1,"1")/1000000,"")</f>
        <v>3574.2753247300002</v>
      </c>
      <c r="K2214" s="12">
        <f>IFERROR([1]!EM_S_STM07_IS(F2214,"9",$K$1,"1")/1000000,"")</f>
        <v>4412.6710243500002</v>
      </c>
      <c r="L2214" s="12">
        <f>IFERROR([1]!EM_S_STM07_IS(F2214,"9",$L$1,"1")/1000000,"")</f>
        <v>4612.3433378599993</v>
      </c>
      <c r="M2214" s="13">
        <f>IFERROR([1]!EM_S_STM07_IS(F2214,"9",$M$1,"1")/1000000,"")</f>
        <v>7153.9098257400001</v>
      </c>
      <c r="N2214" s="12">
        <f>IFERROR([1]!EM_S_STM07_IS(F2214,"61",$N$1,"1")/1000000,"")</f>
        <v>6.1159636500000003</v>
      </c>
      <c r="O2214" s="12">
        <f>IFERROR([1]!EM_S_STM07_IS(F2214,"61",$O$1,"1")/1000000,"")</f>
        <v>123.16161706</v>
      </c>
      <c r="P2214" s="12">
        <f>IFERROR([1]!EM_S_STM07_IS(F2214,"61",$P$1,"1")/1000000,"")</f>
        <v>110.31578995000001</v>
      </c>
      <c r="Q2214" s="12">
        <f>IFERROR([1]!EM_S_STM07_IS(F2214,"61",$Q$1,"1")/1000000,"")</f>
        <v>215.89375908000002</v>
      </c>
      <c r="R2214" s="12">
        <f>IFERROR([1]!EM_S_STM07_IS(F2214,"61",$R$1,"1")/1000000,"")</f>
        <v>276.96034206999997</v>
      </c>
      <c r="S2214" s="12">
        <f>IFERROR([1]!EM_S_STM07_IS(F2214,"61",$S$1,"1")/1000000,"")</f>
        <v>258.62271566999999</v>
      </c>
      <c r="T2214" s="20">
        <f t="shared" si="620"/>
        <v>0.38215491565421833</v>
      </c>
      <c r="U2214" s="20">
        <f t="shared" si="621"/>
        <v>1.1146590456276928</v>
      </c>
      <c r="V2214" s="14">
        <f t="shared" si="622"/>
        <v>1.2691369026130932</v>
      </c>
      <c r="W2214" s="14">
        <f t="shared" si="623"/>
        <v>0.11062502758064741</v>
      </c>
      <c r="X2214" s="14">
        <f t="shared" si="624"/>
        <v>0.23456382719574972</v>
      </c>
      <c r="Y2214" s="14">
        <f t="shared" si="625"/>
        <v>4.5249761971415378E-2</v>
      </c>
      <c r="Z2214" s="15">
        <f t="shared" si="626"/>
        <v>0.5510358405060144</v>
      </c>
      <c r="AA2214" s="14">
        <f t="shared" si="627"/>
        <v>19.137728755140653</v>
      </c>
      <c r="AB2214" s="14">
        <f t="shared" si="628"/>
        <v>-0.10430057201783859</v>
      </c>
      <c r="AC2214" s="14">
        <f t="shared" si="629"/>
        <v>0.95705219695070498</v>
      </c>
      <c r="AD2214" s="14">
        <f t="shared" si="630"/>
        <v>0.28285478584571566</v>
      </c>
      <c r="AE2214" s="14">
        <f t="shared" si="631"/>
        <v>-6.6210296618442424E-2</v>
      </c>
      <c r="AF2214" s="18">
        <f t="shared" si="632"/>
        <v>1</v>
      </c>
      <c r="AG2214" s="18">
        <f t="shared" si="633"/>
        <v>1</v>
      </c>
      <c r="AH2214" s="18">
        <f t="shared" si="634"/>
        <v>1</v>
      </c>
      <c r="AI2214" s="19" t="str">
        <f t="shared" si="635"/>
        <v/>
      </c>
      <c r="AJ2214" s="19" t="str">
        <f t="shared" si="636"/>
        <v/>
      </c>
      <c r="AK2214" s="19" t="str">
        <f t="shared" si="637"/>
        <v/>
      </c>
    </row>
    <row r="2215" spans="2:37" x14ac:dyDescent="0.15">
      <c r="B2215" s="51" t="str">
        <f>IFERROR(IF(AND(AF2215=1,AI2215=1),MAX($B$5:B2214)+1,""),"")</f>
        <v/>
      </c>
      <c r="C2215" s="51" t="str">
        <f>IFERROR(IF(AND(AG2215=1,AJ2215=1),MAX($C$5:C2214)+1,""),"")</f>
        <v/>
      </c>
      <c r="D2215" s="51" t="str">
        <f>IFERROR(IF(AND(AH2215=1,AK2215=1),MAX($D$5:D2214)+1,""),"")</f>
        <v/>
      </c>
      <c r="F2215" s="5" t="s">
        <v>4527</v>
      </c>
      <c r="G2215" s="5" t="s">
        <v>4528</v>
      </c>
      <c r="H2215" s="12">
        <f>IFERROR([1]!EM_S_STM07_IS(F2215,"9",$H$1,"1")/1000000,"")</f>
        <v>1199.07404651</v>
      </c>
      <c r="I2215" s="12">
        <f>IFERROR([1]!EM_S_STM07_IS(F2215,"9",$I$1,"1")/1000000,"")</f>
        <v>1513.9965408800001</v>
      </c>
      <c r="J2215" s="12">
        <f>IFERROR([1]!EM_S_STM07_IS(F2215,"9",$J$1,"1")/1000000,"")</f>
        <v>16775.855002469998</v>
      </c>
      <c r="K2215" s="12">
        <f>IFERROR([1]!EM_S_STM07_IS(F2215,"9",$K$1,"1")/1000000,"")</f>
        <v>17435.476634029998</v>
      </c>
      <c r="L2215" s="12">
        <f>IFERROR([1]!EM_S_STM07_IS(F2215,"9",$L$1,"1")/1000000,"")</f>
        <v>10651.64399645</v>
      </c>
      <c r="M2215" s="13">
        <f>IFERROR([1]!EM_S_STM07_IS(F2215,"9",$M$1,"1")/1000000,"")</f>
        <v>5116.4630900200009</v>
      </c>
      <c r="N2215" s="12">
        <f>IFERROR([1]!EM_S_STM07_IS(F2215,"61",$N$1,"1")/1000000,"")</f>
        <v>42.444770499999997</v>
      </c>
      <c r="O2215" s="12">
        <f>IFERROR([1]!EM_S_STM07_IS(F2215,"61",$O$1,"1")/1000000,"")</f>
        <v>29.327108850000002</v>
      </c>
      <c r="P2215" s="12">
        <f>IFERROR([1]!EM_S_STM07_IS(F2215,"61",$P$1,"1")/1000000,"")</f>
        <v>340.52496538999998</v>
      </c>
      <c r="Q2215" s="12">
        <f>IFERROR([1]!EM_S_STM07_IS(F2215,"61",$Q$1,"1")/1000000,"")</f>
        <v>248.27761187000002</v>
      </c>
      <c r="R2215" s="12">
        <f>IFERROR([1]!EM_S_STM07_IS(F2215,"61",$R$1,"1")/1000000,"")</f>
        <v>95.423169819999998</v>
      </c>
      <c r="S2215" s="12">
        <f>IFERROR([1]!EM_S_STM07_IS(F2215,"61",$S$1,"1")/1000000,"")</f>
        <v>27.86610112</v>
      </c>
      <c r="T2215" s="20">
        <f t="shared" si="620"/>
        <v>0.33667174689917512</v>
      </c>
      <c r="U2215" s="20">
        <f t="shared" si="621"/>
        <v>-8.071451308342581E-2</v>
      </c>
      <c r="V2215" s="14">
        <f t="shared" si="622"/>
        <v>0.26263807084025126</v>
      </c>
      <c r="W2215" s="14">
        <f t="shared" si="623"/>
        <v>10.080510786847073</v>
      </c>
      <c r="X2215" s="14">
        <f t="shared" si="624"/>
        <v>3.9319702719347531E-2</v>
      </c>
      <c r="Y2215" s="14">
        <f t="shared" si="625"/>
        <v>-0.38908214441006633</v>
      </c>
      <c r="Z2215" s="15">
        <f t="shared" si="626"/>
        <v>-0.51965507937317235</v>
      </c>
      <c r="AA2215" s="14">
        <f t="shared" si="627"/>
        <v>-0.30905248150652614</v>
      </c>
      <c r="AB2215" s="14">
        <f t="shared" si="628"/>
        <v>10.611269529897761</v>
      </c>
      <c r="AC2215" s="14">
        <f t="shared" si="629"/>
        <v>-0.27089747565013317</v>
      </c>
      <c r="AD2215" s="14">
        <f t="shared" si="630"/>
        <v>-0.61565938587340585</v>
      </c>
      <c r="AE2215" s="14">
        <f t="shared" si="631"/>
        <v>-0.70797342854398171</v>
      </c>
      <c r="AF2215" s="18">
        <f t="shared" si="632"/>
        <v>1</v>
      </c>
      <c r="AG2215" s="18" t="str">
        <f t="shared" si="633"/>
        <v/>
      </c>
      <c r="AH2215" s="18" t="str">
        <f t="shared" si="634"/>
        <v/>
      </c>
      <c r="AI2215" s="19" t="str">
        <f t="shared" si="635"/>
        <v/>
      </c>
      <c r="AJ2215" s="19" t="str">
        <f t="shared" si="636"/>
        <v/>
      </c>
      <c r="AK2215" s="19" t="str">
        <f t="shared" si="637"/>
        <v/>
      </c>
    </row>
    <row r="2216" spans="2:37" x14ac:dyDescent="0.15">
      <c r="B2216" s="51" t="str">
        <f>IFERROR(IF(AND(AF2216=1,AI2216=1),MAX($B$5:B2215)+1,""),"")</f>
        <v/>
      </c>
      <c r="C2216" s="51" t="str">
        <f>IFERROR(IF(AND(AG2216=1,AJ2216=1),MAX($C$5:C2215)+1,""),"")</f>
        <v/>
      </c>
      <c r="D2216" s="51" t="str">
        <f>IFERROR(IF(AND(AH2216=1,AK2216=1),MAX($D$5:D2215)+1,""),"")</f>
        <v/>
      </c>
      <c r="F2216" s="5" t="s">
        <v>4529</v>
      </c>
      <c r="G2216" s="5" t="s">
        <v>4530</v>
      </c>
      <c r="H2216" s="12">
        <f>IFERROR([1]!EM_S_STM07_IS(F2216,"9",$H$1,"1")/1000000,"")</f>
        <v>1146.4268715399999</v>
      </c>
      <c r="I2216" s="12">
        <f>IFERROR([1]!EM_S_STM07_IS(F2216,"9",$I$1,"1")/1000000,"")</f>
        <v>1394.9619359999999</v>
      </c>
      <c r="J2216" s="12">
        <f>IFERROR([1]!EM_S_STM07_IS(F2216,"9",$J$1,"1")/1000000,"")</f>
        <v>1368.0450820599999</v>
      </c>
      <c r="K2216" s="12">
        <f>IFERROR([1]!EM_S_STM07_IS(F2216,"9",$K$1,"1")/1000000,"")</f>
        <v>1365.4463363099999</v>
      </c>
      <c r="L2216" s="12">
        <f>IFERROR([1]!EM_S_STM07_IS(F2216,"9",$L$1,"1")/1000000,"")</f>
        <v>12338.44110072</v>
      </c>
      <c r="M2216" s="13">
        <f>IFERROR([1]!EM_S_STM07_IS(F2216,"9",$M$1,"1")/1000000,"")</f>
        <v>15830.109605829999</v>
      </c>
      <c r="N2216" s="12">
        <f>IFERROR([1]!EM_S_STM07_IS(F2216,"61",$N$1,"1")/1000000,"")</f>
        <v>86.14910759</v>
      </c>
      <c r="O2216" s="12">
        <f>IFERROR([1]!EM_S_STM07_IS(F2216,"61",$O$1,"1")/1000000,"")</f>
        <v>103.01356615</v>
      </c>
      <c r="P2216" s="12">
        <f>IFERROR([1]!EM_S_STM07_IS(F2216,"61",$P$1,"1")/1000000,"")</f>
        <v>104.53975564</v>
      </c>
      <c r="Q2216" s="12">
        <f>IFERROR([1]!EM_S_STM07_IS(F2216,"61",$Q$1,"1")/1000000,"")</f>
        <v>141.73496147</v>
      </c>
      <c r="R2216" s="12">
        <f>IFERROR([1]!EM_S_STM07_IS(F2216,"61",$R$1,"1")/1000000,"")</f>
        <v>2374.7721395900003</v>
      </c>
      <c r="S2216" s="12">
        <f>IFERROR([1]!EM_S_STM07_IS(F2216,"61",$S$1,"1")/1000000,"")</f>
        <v>2953.1316793000001</v>
      </c>
      <c r="T2216" s="20">
        <f t="shared" si="620"/>
        <v>0.69054802602238596</v>
      </c>
      <c r="U2216" s="20">
        <f t="shared" si="621"/>
        <v>1.0277126282970843</v>
      </c>
      <c r="V2216" s="14">
        <f t="shared" si="622"/>
        <v>0.2167910318833873</v>
      </c>
      <c r="W2216" s="14">
        <f t="shared" si="623"/>
        <v>-1.9295762303868348E-2</v>
      </c>
      <c r="X2216" s="14">
        <f t="shared" si="624"/>
        <v>-1.8996053449399839E-3</v>
      </c>
      <c r="Y2216" s="14">
        <f t="shared" si="625"/>
        <v>8.0361962770822348</v>
      </c>
      <c r="Z2216" s="15">
        <f t="shared" si="626"/>
        <v>0.28299105831985905</v>
      </c>
      <c r="AA2216" s="14">
        <f t="shared" si="627"/>
        <v>0.19575894668881738</v>
      </c>
      <c r="AB2216" s="14">
        <f t="shared" si="628"/>
        <v>1.4815422347166193E-2</v>
      </c>
      <c r="AC2216" s="14">
        <f t="shared" si="629"/>
        <v>0.35579962476751786</v>
      </c>
      <c r="AD2216" s="14">
        <f t="shared" si="630"/>
        <v>15.755020179637546</v>
      </c>
      <c r="AE2216" s="14">
        <f t="shared" si="631"/>
        <v>0.24354317202401257</v>
      </c>
      <c r="AF2216" s="18">
        <f t="shared" si="632"/>
        <v>1</v>
      </c>
      <c r="AG2216" s="18">
        <f t="shared" si="633"/>
        <v>1</v>
      </c>
      <c r="AH2216" s="18">
        <f t="shared" si="634"/>
        <v>1</v>
      </c>
      <c r="AI2216" s="19" t="str">
        <f t="shared" si="635"/>
        <v/>
      </c>
      <c r="AJ2216" s="19" t="str">
        <f t="shared" si="636"/>
        <v/>
      </c>
      <c r="AK2216" s="19" t="str">
        <f t="shared" si="637"/>
        <v/>
      </c>
    </row>
    <row r="2217" spans="2:37" x14ac:dyDescent="0.15">
      <c r="B2217" s="51" t="str">
        <f>IFERROR(IF(AND(AF2217=1,AI2217=1),MAX($B$5:B2216)+1,""),"")</f>
        <v/>
      </c>
      <c r="C2217" s="51" t="str">
        <f>IFERROR(IF(AND(AG2217=1,AJ2217=1),MAX($C$5:C2216)+1,""),"")</f>
        <v/>
      </c>
      <c r="D2217" s="51" t="str">
        <f>IFERROR(IF(AND(AH2217=1,AK2217=1),MAX($D$5:D2216)+1,""),"")</f>
        <v/>
      </c>
      <c r="F2217" s="5" t="s">
        <v>4531</v>
      </c>
      <c r="G2217" s="5" t="s">
        <v>4532</v>
      </c>
      <c r="H2217" s="12">
        <f>IFERROR([1]!EM_S_STM07_IS(F2217,"9",$H$1,"1")/1000000,"")</f>
        <v>5281.59336601</v>
      </c>
      <c r="I2217" s="12">
        <f>IFERROR([1]!EM_S_STM07_IS(F2217,"9",$I$1,"1")/1000000,"")</f>
        <v>5417.53918591</v>
      </c>
      <c r="J2217" s="12">
        <f>IFERROR([1]!EM_S_STM07_IS(F2217,"9",$J$1,"1")/1000000,"")</f>
        <v>4911.7078183699996</v>
      </c>
      <c r="K2217" s="12">
        <f>IFERROR([1]!EM_S_STM07_IS(F2217,"9",$K$1,"1")/1000000,"")</f>
        <v>5459.5393359700001</v>
      </c>
      <c r="L2217" s="12">
        <f>IFERROR([1]!EM_S_STM07_IS(F2217,"9",$L$1,"1")/1000000,"")</f>
        <v>5452.5888763599996</v>
      </c>
      <c r="M2217" s="13">
        <f>IFERROR([1]!EM_S_STM07_IS(F2217,"9",$M$1,"1")/1000000,"")</f>
        <v>4557.6932369300002</v>
      </c>
      <c r="N2217" s="12">
        <f>IFERROR([1]!EM_S_STM07_IS(F2217,"61",$N$1,"1")/1000000,"")</f>
        <v>31.150281789999998</v>
      </c>
      <c r="O2217" s="12">
        <f>IFERROR([1]!EM_S_STM07_IS(F2217,"61",$O$1,"1")/1000000,"")</f>
        <v>25.627447510000003</v>
      </c>
      <c r="P2217" s="12">
        <f>IFERROR([1]!EM_S_STM07_IS(F2217,"61",$P$1,"1")/1000000,"")</f>
        <v>20.49325709</v>
      </c>
      <c r="Q2217" s="12">
        <f>IFERROR([1]!EM_S_STM07_IS(F2217,"61",$Q$1,"1")/1000000,"")</f>
        <v>23.18936867</v>
      </c>
      <c r="R2217" s="12">
        <f>IFERROR([1]!EM_S_STM07_IS(F2217,"61",$R$1,"1")/1000000,"")</f>
        <v>46.960183239999999</v>
      </c>
      <c r="S2217" s="12">
        <f>IFERROR([1]!EM_S_STM07_IS(F2217,"61",$S$1,"1")/1000000,"")</f>
        <v>196.73277508000001</v>
      </c>
      <c r="T2217" s="20">
        <f t="shared" si="620"/>
        <v>-2.9051878399902975E-2</v>
      </c>
      <c r="U2217" s="20">
        <f t="shared" si="621"/>
        <v>0.44571586755264025</v>
      </c>
      <c r="V2217" s="14">
        <f t="shared" si="622"/>
        <v>2.5739546852449349E-2</v>
      </c>
      <c r="W2217" s="14">
        <f t="shared" si="623"/>
        <v>-9.3369212511756741E-2</v>
      </c>
      <c r="X2217" s="14">
        <f t="shared" si="624"/>
        <v>0.11153585226529293</v>
      </c>
      <c r="Y2217" s="14">
        <f t="shared" si="625"/>
        <v>-1.2730853616545314E-3</v>
      </c>
      <c r="Z2217" s="15">
        <f t="shared" si="626"/>
        <v>-0.16412307249311769</v>
      </c>
      <c r="AA2217" s="14">
        <f t="shared" si="627"/>
        <v>-0.17729644685824189</v>
      </c>
      <c r="AB2217" s="14">
        <f t="shared" si="628"/>
        <v>-0.20033951559150037</v>
      </c>
      <c r="AC2217" s="14">
        <f t="shared" si="629"/>
        <v>0.13156091138463341</v>
      </c>
      <c r="AD2217" s="14">
        <f t="shared" si="630"/>
        <v>1.0250738132751416</v>
      </c>
      <c r="AE2217" s="14">
        <f t="shared" si="631"/>
        <v>3.1893527986156984</v>
      </c>
      <c r="AF2217" s="18" t="str">
        <f t="shared" si="632"/>
        <v/>
      </c>
      <c r="AG2217" s="18">
        <f t="shared" si="633"/>
        <v>1</v>
      </c>
      <c r="AH2217" s="18" t="str">
        <f t="shared" si="634"/>
        <v/>
      </c>
      <c r="AI2217" s="19" t="str">
        <f t="shared" si="635"/>
        <v/>
      </c>
      <c r="AJ2217" s="19" t="str">
        <f t="shared" si="636"/>
        <v/>
      </c>
      <c r="AK2217" s="19" t="str">
        <f t="shared" si="637"/>
        <v/>
      </c>
    </row>
    <row r="2218" spans="2:37" x14ac:dyDescent="0.15">
      <c r="B2218" s="51" t="str">
        <f>IFERROR(IF(AND(AF2218=1,AI2218=1),MAX($B$5:B2217)+1,""),"")</f>
        <v/>
      </c>
      <c r="C2218" s="51" t="str">
        <f>IFERROR(IF(AND(AG2218=1,AJ2218=1),MAX($C$5:C2217)+1,""),"")</f>
        <v/>
      </c>
      <c r="D2218" s="51" t="str">
        <f>IFERROR(IF(AND(AH2218=1,AK2218=1),MAX($D$5:D2217)+1,""),"")</f>
        <v/>
      </c>
      <c r="F2218" s="5" t="s">
        <v>4533</v>
      </c>
      <c r="G2218" s="5" t="s">
        <v>4534</v>
      </c>
      <c r="H2218" s="12">
        <f>IFERROR([1]!EM_S_STM07_IS(F2218,"9",$H$1,"1")/1000000,"")</f>
        <v>2139.38044765</v>
      </c>
      <c r="I2218" s="12">
        <f>IFERROR([1]!EM_S_STM07_IS(F2218,"9",$I$1,"1")/1000000,"")</f>
        <v>1765.3073920100001</v>
      </c>
      <c r="J2218" s="12">
        <f>IFERROR([1]!EM_S_STM07_IS(F2218,"9",$J$1,"1")/1000000,"")</f>
        <v>1606.92370693</v>
      </c>
      <c r="K2218" s="12">
        <f>IFERROR([1]!EM_S_STM07_IS(F2218,"9",$K$1,"1")/1000000,"")</f>
        <v>2394.3637437699999</v>
      </c>
      <c r="L2218" s="12">
        <f>IFERROR([1]!EM_S_STM07_IS(F2218,"9",$L$1,"1")/1000000,"")</f>
        <v>2842.3378768000002</v>
      </c>
      <c r="M2218" s="13">
        <f>IFERROR([1]!EM_S_STM07_IS(F2218,"9",$M$1,"1")/1000000,"")</f>
        <v>2651.0923783600001</v>
      </c>
      <c r="N2218" s="12">
        <f>IFERROR([1]!EM_S_STM07_IS(F2218,"61",$N$1,"1")/1000000,"")</f>
        <v>59.464521499999996</v>
      </c>
      <c r="O2218" s="12">
        <f>IFERROR([1]!EM_S_STM07_IS(F2218,"61",$O$1,"1")/1000000,"")</f>
        <v>34.830003060000003</v>
      </c>
      <c r="P2218" s="12">
        <f>IFERROR([1]!EM_S_STM07_IS(F2218,"61",$P$1,"1")/1000000,"")</f>
        <v>27.645845909999998</v>
      </c>
      <c r="Q2218" s="12">
        <f>IFERROR([1]!EM_S_STM07_IS(F2218,"61",$Q$1,"1")/1000000,"")</f>
        <v>47.93135221</v>
      </c>
      <c r="R2218" s="12">
        <f>IFERROR([1]!EM_S_STM07_IS(F2218,"61",$R$1,"1")/1000000,"")</f>
        <v>65.534012899999993</v>
      </c>
      <c r="S2218" s="12">
        <f>IFERROR([1]!EM_S_STM07_IS(F2218,"61",$S$1,"1")/1000000,"")</f>
        <v>86.09557070999999</v>
      </c>
      <c r="T2218" s="20">
        <f t="shared" si="620"/>
        <v>4.3824215501282238E-2</v>
      </c>
      <c r="U2218" s="20">
        <f t="shared" si="621"/>
        <v>7.6823627322575527E-2</v>
      </c>
      <c r="V2218" s="14">
        <f t="shared" si="622"/>
        <v>-0.17485111451350321</v>
      </c>
      <c r="W2218" s="14">
        <f t="shared" si="623"/>
        <v>-8.9720173266630079E-2</v>
      </c>
      <c r="X2218" s="14">
        <f t="shared" si="624"/>
        <v>0.49002951007822926</v>
      </c>
      <c r="Y2218" s="14">
        <f t="shared" si="625"/>
        <v>0.18709527079818339</v>
      </c>
      <c r="Z2218" s="15">
        <f t="shared" si="626"/>
        <v>-6.7284575841951189E-2</v>
      </c>
      <c r="AA2218" s="14">
        <f t="shared" si="627"/>
        <v>-0.4142725413169262</v>
      </c>
      <c r="AB2218" s="14">
        <f t="shared" si="628"/>
        <v>-0.20626346594412281</v>
      </c>
      <c r="AC2218" s="14">
        <f t="shared" si="629"/>
        <v>0.73376327011438525</v>
      </c>
      <c r="AD2218" s="14">
        <f t="shared" si="630"/>
        <v>0.36724732097851226</v>
      </c>
      <c r="AE2218" s="14">
        <f t="shared" si="631"/>
        <v>0.31375398667216364</v>
      </c>
      <c r="AF2218" s="18" t="str">
        <f t="shared" si="632"/>
        <v/>
      </c>
      <c r="AG2218" s="18" t="str">
        <f t="shared" si="633"/>
        <v/>
      </c>
      <c r="AH2218" s="18" t="str">
        <f t="shared" si="634"/>
        <v/>
      </c>
      <c r="AI2218" s="19" t="str">
        <f t="shared" si="635"/>
        <v/>
      </c>
      <c r="AJ2218" s="19" t="str">
        <f t="shared" si="636"/>
        <v/>
      </c>
      <c r="AK2218" s="19" t="str">
        <f t="shared" si="637"/>
        <v/>
      </c>
    </row>
    <row r="2219" spans="2:37" x14ac:dyDescent="0.15">
      <c r="B2219" s="51" t="str">
        <f>IFERROR(IF(AND(AF2219=1,AI2219=1),MAX($B$5:B2218)+1,""),"")</f>
        <v/>
      </c>
      <c r="C2219" s="51" t="str">
        <f>IFERROR(IF(AND(AG2219=1,AJ2219=1),MAX($C$5:C2218)+1,""),"")</f>
        <v/>
      </c>
      <c r="D2219" s="51" t="str">
        <f>IFERROR(IF(AND(AH2219=1,AK2219=1),MAX($D$5:D2218)+1,""),"")</f>
        <v/>
      </c>
      <c r="F2219" s="5" t="s">
        <v>4535</v>
      </c>
      <c r="G2219" s="5" t="s">
        <v>4536</v>
      </c>
      <c r="H2219" s="12">
        <f>IFERROR([1]!EM_S_STM07_IS(F2219,"9",$H$1,"1")/1000000,"")</f>
        <v>414.91759976999998</v>
      </c>
      <c r="I2219" s="12">
        <f>IFERROR([1]!EM_S_STM07_IS(F2219,"9",$I$1,"1")/1000000,"")</f>
        <v>7131.6897031400003</v>
      </c>
      <c r="J2219" s="12">
        <f>IFERROR([1]!EM_S_STM07_IS(F2219,"9",$J$1,"1")/1000000,"")</f>
        <v>4965.7549743199997</v>
      </c>
      <c r="K2219" s="12">
        <f>IFERROR([1]!EM_S_STM07_IS(F2219,"9",$K$1,"1")/1000000,"")</f>
        <v>4758.64339466</v>
      </c>
      <c r="L2219" s="12">
        <f>IFERROR([1]!EM_S_STM07_IS(F2219,"9",$L$1,"1")/1000000,"")</f>
        <v>4958.4070480399996</v>
      </c>
      <c r="M2219" s="13">
        <f>IFERROR([1]!EM_S_STM07_IS(F2219,"9",$M$1,"1")/1000000,"")</f>
        <v>6088.9655156999997</v>
      </c>
      <c r="N2219" s="12">
        <f>IFERROR([1]!EM_S_STM07_IS(F2219,"61",$N$1,"1")/1000000,"")</f>
        <v>8.2889779400000005</v>
      </c>
      <c r="O2219" s="12">
        <f>IFERROR([1]!EM_S_STM07_IS(F2219,"61",$O$1,"1")/1000000,"")</f>
        <v>401.65607872000004</v>
      </c>
      <c r="P2219" s="12">
        <f>IFERROR([1]!EM_S_STM07_IS(F2219,"61",$P$1,"1")/1000000,"")</f>
        <v>2.0759181999999998</v>
      </c>
      <c r="Q2219" s="12">
        <f>IFERROR([1]!EM_S_STM07_IS(F2219,"61",$Q$1,"1")/1000000,"")</f>
        <v>-202.59700516000001</v>
      </c>
      <c r="R2219" s="12">
        <f>IFERROR([1]!EM_S_STM07_IS(F2219,"61",$R$1,"1")/1000000,"")</f>
        <v>-947.59547466999993</v>
      </c>
      <c r="S2219" s="12">
        <f>IFERROR([1]!EM_S_STM07_IS(F2219,"61",$S$1,"1")/1000000,"")</f>
        <v>96.080868959999989</v>
      </c>
      <c r="T2219" s="20">
        <f t="shared" si="620"/>
        <v>0.71126131015694116</v>
      </c>
      <c r="U2219" s="20">
        <f t="shared" si="621"/>
        <v>0.63240226115821052</v>
      </c>
      <c r="V2219" s="14">
        <f t="shared" si="622"/>
        <v>16.188207265956635</v>
      </c>
      <c r="W2219" s="14">
        <f t="shared" si="623"/>
        <v>-0.30370568812975202</v>
      </c>
      <c r="X2219" s="14">
        <f t="shared" si="624"/>
        <v>-4.1707974060552828E-2</v>
      </c>
      <c r="Y2219" s="14">
        <f t="shared" si="625"/>
        <v>4.197911816720036E-2</v>
      </c>
      <c r="Z2219" s="15">
        <f t="shared" si="626"/>
        <v>0.22800840203445916</v>
      </c>
      <c r="AA2219" s="14">
        <f t="shared" si="627"/>
        <v>47.456647083319417</v>
      </c>
      <c r="AB2219" s="14">
        <f t="shared" si="628"/>
        <v>-0.99483160268203696</v>
      </c>
      <c r="AC2219" s="14">
        <f t="shared" si="629"/>
        <v>-98.593925020745047</v>
      </c>
      <c r="AD2219" s="14">
        <f t="shared" si="630"/>
        <v>-3.6772432490877196</v>
      </c>
      <c r="AE2219" s="14">
        <f t="shared" si="631"/>
        <v>1.1013943940513859</v>
      </c>
      <c r="AF2219" s="18">
        <f t="shared" si="632"/>
        <v>1</v>
      </c>
      <c r="AG2219" s="18">
        <f t="shared" si="633"/>
        <v>1</v>
      </c>
      <c r="AH2219" s="18">
        <f t="shared" si="634"/>
        <v>1</v>
      </c>
      <c r="AI2219" s="19" t="str">
        <f t="shared" si="635"/>
        <v/>
      </c>
      <c r="AJ2219" s="19" t="str">
        <f t="shared" si="636"/>
        <v/>
      </c>
      <c r="AK2219" s="19" t="str">
        <f t="shared" si="637"/>
        <v/>
      </c>
    </row>
    <row r="2220" spans="2:37" x14ac:dyDescent="0.15">
      <c r="B2220" s="51" t="str">
        <f>IFERROR(IF(AND(AF2220=1,AI2220=1),MAX($B$5:B2219)+1,""),"")</f>
        <v/>
      </c>
      <c r="C2220" s="51" t="str">
        <f>IFERROR(IF(AND(AG2220=1,AJ2220=1),MAX($C$5:C2219)+1,""),"")</f>
        <v/>
      </c>
      <c r="D2220" s="51" t="str">
        <f>IFERROR(IF(AND(AH2220=1,AK2220=1),MAX($D$5:D2219)+1,""),"")</f>
        <v/>
      </c>
      <c r="F2220" s="5" t="s">
        <v>4537</v>
      </c>
      <c r="G2220" s="5" t="s">
        <v>4538</v>
      </c>
      <c r="H2220" s="12">
        <f>IFERROR([1]!EM_S_STM07_IS(F2220,"9",$H$1,"1")/1000000,"")</f>
        <v>242.90100128999998</v>
      </c>
      <c r="I2220" s="12">
        <f>IFERROR([1]!EM_S_STM07_IS(F2220,"9",$I$1,"1")/1000000,"")</f>
        <v>9502.2123271700002</v>
      </c>
      <c r="J2220" s="12">
        <f>IFERROR([1]!EM_S_STM07_IS(F2220,"9",$J$1,"1")/1000000,"")</f>
        <v>12799.284522209999</v>
      </c>
      <c r="K2220" s="12">
        <f>IFERROR([1]!EM_S_STM07_IS(F2220,"9",$K$1,"1")/1000000,"")</f>
        <v>11165.83630791</v>
      </c>
      <c r="L2220" s="12">
        <f>IFERROR([1]!EM_S_STM07_IS(F2220,"9",$L$1,"1")/1000000,"")</f>
        <v>7480.8412732299994</v>
      </c>
      <c r="M2220" s="13">
        <f>IFERROR([1]!EM_S_STM07_IS(F2220,"9",$M$1,"1")/1000000,"")</f>
        <v>4624.3039982999999</v>
      </c>
      <c r="N2220" s="12">
        <f>IFERROR([1]!EM_S_STM07_IS(F2220,"61",$N$1,"1")/1000000,"")</f>
        <v>5.0888543499999992</v>
      </c>
      <c r="O2220" s="12">
        <f>IFERROR([1]!EM_S_STM07_IS(F2220,"61",$O$1,"1")/1000000,"")</f>
        <v>1282.5416791500002</v>
      </c>
      <c r="P2220" s="12">
        <f>IFERROR([1]!EM_S_STM07_IS(F2220,"61",$P$1,"1")/1000000,"")</f>
        <v>1788.5543172999999</v>
      </c>
      <c r="Q2220" s="12">
        <f>IFERROR([1]!EM_S_STM07_IS(F2220,"61",$Q$1,"1")/1000000,"")</f>
        <v>1193.6285358399998</v>
      </c>
      <c r="R2220" s="12">
        <f>IFERROR([1]!EM_S_STM07_IS(F2220,"61",$R$1,"1")/1000000,"")</f>
        <v>110.56685567</v>
      </c>
      <c r="S2220" s="12">
        <f>IFERROR([1]!EM_S_STM07_IS(F2220,"61",$S$1,"1")/1000000,"")</f>
        <v>-1288.32603681</v>
      </c>
      <c r="T2220" s="20">
        <f t="shared" si="620"/>
        <v>0.80269981555059844</v>
      </c>
      <c r="U2220" s="20">
        <f t="shared" si="621"/>
        <v>-4.0246919646544796</v>
      </c>
      <c r="V2220" s="14">
        <f t="shared" si="622"/>
        <v>38.119691877372254</v>
      </c>
      <c r="W2220" s="14">
        <f t="shared" si="623"/>
        <v>0.34697942768681006</v>
      </c>
      <c r="X2220" s="14">
        <f t="shared" si="624"/>
        <v>-0.12762027529472858</v>
      </c>
      <c r="Y2220" s="14">
        <f t="shared" si="625"/>
        <v>-0.33002409609654676</v>
      </c>
      <c r="Z2220" s="15">
        <f t="shared" si="626"/>
        <v>-0.38184706379910044</v>
      </c>
      <c r="AA2220" s="14">
        <f t="shared" si="627"/>
        <v>251.0295514352853</v>
      </c>
      <c r="AB2220" s="14">
        <f t="shared" si="628"/>
        <v>0.39453894276976459</v>
      </c>
      <c r="AC2220" s="14">
        <f t="shared" si="629"/>
        <v>-0.33262941790781031</v>
      </c>
      <c r="AD2220" s="14">
        <f t="shared" si="630"/>
        <v>-0.90736912502498934</v>
      </c>
      <c r="AE2220" s="14">
        <f t="shared" si="631"/>
        <v>-12.652009356720455</v>
      </c>
      <c r="AF2220" s="18">
        <f t="shared" si="632"/>
        <v>1</v>
      </c>
      <c r="AG2220" s="18" t="str">
        <f t="shared" si="633"/>
        <v/>
      </c>
      <c r="AH2220" s="18" t="str">
        <f t="shared" si="634"/>
        <v/>
      </c>
      <c r="AI2220" s="19" t="str">
        <f t="shared" si="635"/>
        <v/>
      </c>
      <c r="AJ2220" s="19" t="str">
        <f t="shared" si="636"/>
        <v/>
      </c>
      <c r="AK2220" s="19" t="str">
        <f t="shared" si="637"/>
        <v/>
      </c>
    </row>
    <row r="2221" spans="2:37" x14ac:dyDescent="0.15">
      <c r="B2221" s="51" t="str">
        <f>IFERROR(IF(AND(AF2221=1,AI2221=1),MAX($B$5:B2220)+1,""),"")</f>
        <v/>
      </c>
      <c r="C2221" s="51" t="str">
        <f>IFERROR(IF(AND(AG2221=1,AJ2221=1),MAX($C$5:C2220)+1,""),"")</f>
        <v/>
      </c>
      <c r="D2221" s="51" t="str">
        <f>IFERROR(IF(AND(AH2221=1,AK2221=1),MAX($D$5:D2220)+1,""),"")</f>
        <v/>
      </c>
      <c r="F2221" s="5" t="s">
        <v>4539</v>
      </c>
      <c r="G2221" s="5" t="s">
        <v>4540</v>
      </c>
      <c r="H2221" s="12">
        <f>IFERROR([1]!EM_S_STM07_IS(F2221,"9",$H$1,"1")/1000000,"")</f>
        <v>771.30608385000005</v>
      </c>
      <c r="I2221" s="12">
        <f>IFERROR([1]!EM_S_STM07_IS(F2221,"9",$I$1,"1")/1000000,"")</f>
        <v>694.78420334000009</v>
      </c>
      <c r="J2221" s="12">
        <f>IFERROR([1]!EM_S_STM07_IS(F2221,"9",$J$1,"1")/1000000,"")</f>
        <v>772.6380858</v>
      </c>
      <c r="K2221" s="12">
        <f>IFERROR([1]!EM_S_STM07_IS(F2221,"9",$K$1,"1")/1000000,"")</f>
        <v>793.26972220000005</v>
      </c>
      <c r="L2221" s="12">
        <f>IFERROR([1]!EM_S_STM07_IS(F2221,"9",$L$1,"1")/1000000,"")</f>
        <v>939.32666298000004</v>
      </c>
      <c r="M2221" s="13">
        <f>IFERROR([1]!EM_S_STM07_IS(F2221,"9",$M$1,"1")/1000000,"")</f>
        <v>1117.3919011800001</v>
      </c>
      <c r="N2221" s="12">
        <f>IFERROR([1]!EM_S_STM07_IS(F2221,"61",$N$1,"1")/1000000,"")</f>
        <v>51.399839390000004</v>
      </c>
      <c r="O2221" s="12">
        <f>IFERROR([1]!EM_S_STM07_IS(F2221,"61",$O$1,"1")/1000000,"")</f>
        <v>-4.9447334000000005</v>
      </c>
      <c r="P2221" s="12">
        <f>IFERROR([1]!EM_S_STM07_IS(F2221,"61",$P$1,"1")/1000000,"")</f>
        <v>19.040949820000002</v>
      </c>
      <c r="Q2221" s="12">
        <f>IFERROR([1]!EM_S_STM07_IS(F2221,"61",$Q$1,"1")/1000000,"")</f>
        <v>31.19144064</v>
      </c>
      <c r="R2221" s="12">
        <f>IFERROR([1]!EM_S_STM07_IS(F2221,"61",$R$1,"1")/1000000,"")</f>
        <v>45.687803409999994</v>
      </c>
      <c r="S2221" s="12">
        <f>IFERROR([1]!EM_S_STM07_IS(F2221,"61",$S$1,"1")/1000000,"")</f>
        <v>49.905408799999996</v>
      </c>
      <c r="T2221" s="20">
        <f t="shared" si="620"/>
        <v>7.6950525375570678E-2</v>
      </c>
      <c r="U2221" s="20">
        <f t="shared" si="621"/>
        <v>-5.8837541377102509E-3</v>
      </c>
      <c r="V2221" s="14">
        <f t="shared" si="622"/>
        <v>-9.9210782998156111E-2</v>
      </c>
      <c r="W2221" s="14">
        <f t="shared" si="623"/>
        <v>0.11205476763250657</v>
      </c>
      <c r="X2221" s="14">
        <f t="shared" si="624"/>
        <v>2.6702846752160517E-2</v>
      </c>
      <c r="Y2221" s="14">
        <f t="shared" si="625"/>
        <v>0.18412015067830353</v>
      </c>
      <c r="Z2221" s="15">
        <f t="shared" si="626"/>
        <v>0.18956689426348308</v>
      </c>
      <c r="AA2221" s="14">
        <f t="shared" si="627"/>
        <v>-1.0962013395116175</v>
      </c>
      <c r="AB2221" s="14">
        <f t="shared" si="628"/>
        <v>4.8507535755112698</v>
      </c>
      <c r="AC2221" s="14">
        <f t="shared" si="629"/>
        <v>0.63812419731485837</v>
      </c>
      <c r="AD2221" s="14">
        <f t="shared" si="630"/>
        <v>0.46475451189676098</v>
      </c>
      <c r="AE2221" s="14">
        <f t="shared" si="631"/>
        <v>9.2313595209457311E-2</v>
      </c>
      <c r="AF2221" s="18" t="str">
        <f t="shared" si="632"/>
        <v/>
      </c>
      <c r="AG2221" s="18" t="str">
        <f t="shared" si="633"/>
        <v/>
      </c>
      <c r="AH2221" s="18" t="str">
        <f t="shared" si="634"/>
        <v/>
      </c>
      <c r="AI2221" s="19" t="str">
        <f t="shared" si="635"/>
        <v/>
      </c>
      <c r="AJ2221" s="19" t="str">
        <f t="shared" si="636"/>
        <v/>
      </c>
      <c r="AK2221" s="19" t="str">
        <f t="shared" si="637"/>
        <v/>
      </c>
    </row>
    <row r="2222" spans="2:37" x14ac:dyDescent="0.15">
      <c r="B2222" s="51" t="str">
        <f>IFERROR(IF(AND(AF2222=1,AI2222=1),MAX($B$5:B2221)+1,""),"")</f>
        <v/>
      </c>
      <c r="C2222" s="51" t="str">
        <f>IFERROR(IF(AND(AG2222=1,AJ2222=1),MAX($C$5:C2221)+1,""),"")</f>
        <v/>
      </c>
      <c r="D2222" s="51" t="str">
        <f>IFERROR(IF(AND(AH2222=1,AK2222=1),MAX($D$5:D2221)+1,""),"")</f>
        <v/>
      </c>
      <c r="F2222" s="5" t="s">
        <v>4541</v>
      </c>
      <c r="G2222" s="5" t="s">
        <v>4542</v>
      </c>
      <c r="H2222" s="12">
        <f>IFERROR([1]!EM_S_STM07_IS(F2222,"9",$H$1,"1")/1000000,"")</f>
        <v>2482.0904248000002</v>
      </c>
      <c r="I2222" s="12">
        <f>IFERROR([1]!EM_S_STM07_IS(F2222,"9",$I$1,"1")/1000000,"")</f>
        <v>4660.0169507199998</v>
      </c>
      <c r="J2222" s="12">
        <f>IFERROR([1]!EM_S_STM07_IS(F2222,"9",$J$1,"1")/1000000,"")</f>
        <v>6027.9298578600001</v>
      </c>
      <c r="K2222" s="12">
        <f>IFERROR([1]!EM_S_STM07_IS(F2222,"9",$K$1,"1")/1000000,"")</f>
        <v>9575.6349136099998</v>
      </c>
      <c r="L2222" s="12">
        <f>IFERROR([1]!EM_S_STM07_IS(F2222,"9",$L$1,"1")/1000000,"")</f>
        <v>8907.0018755700003</v>
      </c>
      <c r="M2222" s="13">
        <f>IFERROR([1]!EM_S_STM07_IS(F2222,"9",$M$1,"1")/1000000,"")</f>
        <v>9678.0135085799993</v>
      </c>
      <c r="N2222" s="12">
        <f>IFERROR([1]!EM_S_STM07_IS(F2222,"61",$N$1,"1")/1000000,"")</f>
        <v>474.54737313999999</v>
      </c>
      <c r="O2222" s="12">
        <f>IFERROR([1]!EM_S_STM07_IS(F2222,"61",$O$1,"1")/1000000,"")</f>
        <v>854.76755665999997</v>
      </c>
      <c r="P2222" s="12">
        <f>IFERROR([1]!EM_S_STM07_IS(F2222,"61",$P$1,"1")/1000000,"")</f>
        <v>1055.96244589</v>
      </c>
      <c r="Q2222" s="12">
        <f>IFERROR([1]!EM_S_STM07_IS(F2222,"61",$Q$1,"1")/1000000,"")</f>
        <v>1600.3211824300001</v>
      </c>
      <c r="R2222" s="12">
        <f>IFERROR([1]!EM_S_STM07_IS(F2222,"61",$R$1,"1")/1000000,"")</f>
        <v>1283.05936668</v>
      </c>
      <c r="S2222" s="12">
        <f>IFERROR([1]!EM_S_STM07_IS(F2222,"61",$S$1,"1")/1000000,"")</f>
        <v>1299.21655964</v>
      </c>
      <c r="T2222" s="20">
        <f t="shared" si="620"/>
        <v>0.3127853602226669</v>
      </c>
      <c r="U2222" s="20">
        <f t="shared" si="621"/>
        <v>0.22315190132253404</v>
      </c>
      <c r="V2222" s="14">
        <f t="shared" si="622"/>
        <v>0.87745656006690043</v>
      </c>
      <c r="W2222" s="14">
        <f t="shared" si="623"/>
        <v>0.29354247454585969</v>
      </c>
      <c r="X2222" s="14">
        <f t="shared" si="624"/>
        <v>0.58854451518277706</v>
      </c>
      <c r="Y2222" s="14">
        <f t="shared" si="625"/>
        <v>-6.9826496527103488E-2</v>
      </c>
      <c r="Z2222" s="15">
        <f t="shared" si="626"/>
        <v>8.6562419519043657E-2</v>
      </c>
      <c r="AA2222" s="14">
        <f t="shared" si="627"/>
        <v>0.80122703241226922</v>
      </c>
      <c r="AB2222" s="14">
        <f t="shared" si="628"/>
        <v>0.23537965106697323</v>
      </c>
      <c r="AC2222" s="14">
        <f t="shared" si="629"/>
        <v>0.51550956064654041</v>
      </c>
      <c r="AD2222" s="14">
        <f t="shared" si="630"/>
        <v>-0.19824883856642789</v>
      </c>
      <c r="AE2222" s="14">
        <f t="shared" si="631"/>
        <v>1.2592708786194179E-2</v>
      </c>
      <c r="AF2222" s="18">
        <f t="shared" si="632"/>
        <v>1</v>
      </c>
      <c r="AG2222" s="18">
        <f t="shared" si="633"/>
        <v>1</v>
      </c>
      <c r="AH2222" s="18">
        <f t="shared" si="634"/>
        <v>1</v>
      </c>
      <c r="AI2222" s="19" t="str">
        <f t="shared" si="635"/>
        <v/>
      </c>
      <c r="AJ2222" s="19" t="str">
        <f t="shared" si="636"/>
        <v/>
      </c>
      <c r="AK2222" s="19" t="str">
        <f t="shared" si="637"/>
        <v/>
      </c>
    </row>
    <row r="2223" spans="2:37" x14ac:dyDescent="0.15">
      <c r="B2223" s="51" t="str">
        <f>IFERROR(IF(AND(AF2223=1,AI2223=1),MAX($B$5:B2222)+1,""),"")</f>
        <v/>
      </c>
      <c r="C2223" s="51" t="str">
        <f>IFERROR(IF(AND(AG2223=1,AJ2223=1),MAX($C$5:C2222)+1,""),"")</f>
        <v/>
      </c>
      <c r="D2223" s="51" t="str">
        <f>IFERROR(IF(AND(AH2223=1,AK2223=1),MAX($D$5:D2222)+1,""),"")</f>
        <v/>
      </c>
      <c r="F2223" s="5" t="s">
        <v>4543</v>
      </c>
      <c r="G2223" s="5" t="s">
        <v>4544</v>
      </c>
      <c r="H2223" s="12">
        <f>IFERROR([1]!EM_S_STM07_IS(F2223,"9",$H$1,"1")/1000000,"")</f>
        <v>4943.1949244999996</v>
      </c>
      <c r="I2223" s="12">
        <f>IFERROR([1]!EM_S_STM07_IS(F2223,"9",$I$1,"1")/1000000,"")</f>
        <v>5505.9212589899998</v>
      </c>
      <c r="J2223" s="12">
        <f>IFERROR([1]!EM_S_STM07_IS(F2223,"9",$J$1,"1")/1000000,"")</f>
        <v>5188.6911793299996</v>
      </c>
      <c r="K2223" s="12">
        <f>IFERROR([1]!EM_S_STM07_IS(F2223,"9",$K$1,"1")/1000000,"")</f>
        <v>4483.7663680299993</v>
      </c>
      <c r="L2223" s="12">
        <f>IFERROR([1]!EM_S_STM07_IS(F2223,"9",$L$1,"1")/1000000,"")</f>
        <v>3357.2493077700001</v>
      </c>
      <c r="M2223" s="13">
        <f>IFERROR([1]!EM_S_STM07_IS(F2223,"9",$M$1,"1")/1000000,"")</f>
        <v>2369.5392648899997</v>
      </c>
      <c r="N2223" s="12">
        <f>IFERROR([1]!EM_S_STM07_IS(F2223,"61",$N$1,"1")/1000000,"")</f>
        <v>39.648926899999999</v>
      </c>
      <c r="O2223" s="12">
        <f>IFERROR([1]!EM_S_STM07_IS(F2223,"61",$O$1,"1")/1000000,"")</f>
        <v>-382.89171696</v>
      </c>
      <c r="P2223" s="12">
        <f>IFERROR([1]!EM_S_STM07_IS(F2223,"61",$P$1,"1")/1000000,"")</f>
        <v>30.862663120000001</v>
      </c>
      <c r="Q2223" s="12">
        <f>IFERROR([1]!EM_S_STM07_IS(F2223,"61",$Q$1,"1")/1000000,"")</f>
        <v>-242.99054599999999</v>
      </c>
      <c r="R2223" s="12">
        <f>IFERROR([1]!EM_S_STM07_IS(F2223,"61",$R$1,"1")/1000000,"")</f>
        <v>-680.31483452999998</v>
      </c>
      <c r="S2223" s="12">
        <f>IFERROR([1]!EM_S_STM07_IS(F2223,"61",$S$1,"1")/1000000,"")</f>
        <v>37.899162529999998</v>
      </c>
      <c r="T2223" s="20">
        <f t="shared" si="620"/>
        <v>-0.13676063883316536</v>
      </c>
      <c r="U2223" s="20">
        <f t="shared" si="621"/>
        <v>-8.9863528709301921E-3</v>
      </c>
      <c r="V2223" s="14">
        <f t="shared" si="622"/>
        <v>0.11383858882459902</v>
      </c>
      <c r="W2223" s="14">
        <f t="shared" si="623"/>
        <v>-5.7616167165854562E-2</v>
      </c>
      <c r="X2223" s="14">
        <f t="shared" si="624"/>
        <v>-0.13585792388419332</v>
      </c>
      <c r="Y2223" s="14">
        <f t="shared" si="625"/>
        <v>-0.2512434787620188</v>
      </c>
      <c r="Z2223" s="15">
        <f t="shared" si="626"/>
        <v>-0.29420217336676474</v>
      </c>
      <c r="AA2223" s="14">
        <f t="shared" si="627"/>
        <v>-10.657051196510441</v>
      </c>
      <c r="AB2223" s="14">
        <f t="shared" si="628"/>
        <v>1.0806041545245131</v>
      </c>
      <c r="AC2223" s="14">
        <f t="shared" si="629"/>
        <v>-8.873285110076397</v>
      </c>
      <c r="AD2223" s="14">
        <f t="shared" si="630"/>
        <v>-1.7997584503966668</v>
      </c>
      <c r="AE2223" s="14">
        <f t="shared" si="631"/>
        <v>1.0557082700632023</v>
      </c>
      <c r="AF2223" s="18" t="str">
        <f t="shared" si="632"/>
        <v/>
      </c>
      <c r="AG2223" s="18" t="str">
        <f t="shared" si="633"/>
        <v/>
      </c>
      <c r="AH2223" s="18" t="str">
        <f t="shared" si="634"/>
        <v/>
      </c>
      <c r="AI2223" s="19" t="str">
        <f t="shared" si="635"/>
        <v/>
      </c>
      <c r="AJ2223" s="19" t="str">
        <f t="shared" si="636"/>
        <v/>
      </c>
      <c r="AK2223" s="19" t="str">
        <f t="shared" si="637"/>
        <v/>
      </c>
    </row>
    <row r="2224" spans="2:37" x14ac:dyDescent="0.15">
      <c r="B2224" s="51" t="str">
        <f>IFERROR(IF(AND(AF2224=1,AI2224=1),MAX($B$5:B2223)+1,""),"")</f>
        <v/>
      </c>
      <c r="C2224" s="51" t="str">
        <f>IFERROR(IF(AND(AG2224=1,AJ2224=1),MAX($C$5:C2223)+1,""),"")</f>
        <v/>
      </c>
      <c r="D2224" s="51" t="str">
        <f>IFERROR(IF(AND(AH2224=1,AK2224=1),MAX($D$5:D2223)+1,""),"")</f>
        <v/>
      </c>
      <c r="F2224" s="5" t="s">
        <v>4545</v>
      </c>
      <c r="G2224" s="5" t="s">
        <v>4546</v>
      </c>
      <c r="H2224" s="12">
        <f>IFERROR([1]!EM_S_STM07_IS(F2224,"9",$H$1,"1")/1000000,"")</f>
        <v>5304.9163815500006</v>
      </c>
      <c r="I2224" s="12">
        <f>IFERROR([1]!EM_S_STM07_IS(F2224,"9",$I$1,"1")/1000000,"")</f>
        <v>10240.15916564</v>
      </c>
      <c r="J2224" s="12">
        <f>IFERROR([1]!EM_S_STM07_IS(F2224,"9",$J$1,"1")/1000000,"")</f>
        <v>10484.089854059999</v>
      </c>
      <c r="K2224" s="12">
        <f>IFERROR([1]!EM_S_STM07_IS(F2224,"9",$K$1,"1")/1000000,"")</f>
        <v>11786.86237278</v>
      </c>
      <c r="L2224" s="12">
        <f>IFERROR([1]!EM_S_STM07_IS(F2224,"9",$L$1,"1")/1000000,"")</f>
        <v>12695.350653899999</v>
      </c>
      <c r="M2224" s="13">
        <f>IFERROR([1]!EM_S_STM07_IS(F2224,"9",$M$1,"1")/1000000,"")</f>
        <v>13693.85313559</v>
      </c>
      <c r="N2224" s="12">
        <f>IFERROR([1]!EM_S_STM07_IS(F2224,"61",$N$1,"1")/1000000,"")</f>
        <v>288.76663744999996</v>
      </c>
      <c r="O2224" s="12">
        <f>IFERROR([1]!EM_S_STM07_IS(F2224,"61",$O$1,"1")/1000000,"")</f>
        <v>586.66533047000007</v>
      </c>
      <c r="P2224" s="12">
        <f>IFERROR([1]!EM_S_STM07_IS(F2224,"61",$P$1,"1")/1000000,"")</f>
        <v>113.61505037000001</v>
      </c>
      <c r="Q2224" s="12">
        <f>IFERROR([1]!EM_S_STM07_IS(F2224,"61",$Q$1,"1")/1000000,"")</f>
        <v>445.16963752999999</v>
      </c>
      <c r="R2224" s="12">
        <f>IFERROR([1]!EM_S_STM07_IS(F2224,"61",$R$1,"1")/1000000,"")</f>
        <v>477.15103255000002</v>
      </c>
      <c r="S2224" s="12">
        <f>IFERROR([1]!EM_S_STM07_IS(F2224,"61",$S$1,"1")/1000000,"")</f>
        <v>412.60721536</v>
      </c>
      <c r="T2224" s="20">
        <f t="shared" si="620"/>
        <v>0.20884167682715105</v>
      </c>
      <c r="U2224" s="20">
        <f t="shared" si="621"/>
        <v>7.3984368804730583E-2</v>
      </c>
      <c r="V2224" s="14">
        <f t="shared" si="622"/>
        <v>0.93031490585870658</v>
      </c>
      <c r="W2224" s="14">
        <f t="shared" si="623"/>
        <v>2.3820986029053987E-2</v>
      </c>
      <c r="X2224" s="14">
        <f t="shared" si="624"/>
        <v>0.12426186124449307</v>
      </c>
      <c r="Y2224" s="14">
        <f t="shared" si="625"/>
        <v>7.7076345883024533E-2</v>
      </c>
      <c r="Z2224" s="15">
        <f t="shared" si="626"/>
        <v>7.8651036029734347E-2</v>
      </c>
      <c r="AA2224" s="14">
        <f t="shared" si="627"/>
        <v>1.0316243443170658</v>
      </c>
      <c r="AB2224" s="14">
        <f t="shared" si="628"/>
        <v>-0.80633754123670709</v>
      </c>
      <c r="AC2224" s="14">
        <f t="shared" si="629"/>
        <v>2.9182277002937176</v>
      </c>
      <c r="AD2224" s="14">
        <f t="shared" si="630"/>
        <v>7.1840917088252257E-2</v>
      </c>
      <c r="AE2224" s="14">
        <f t="shared" si="631"/>
        <v>-0.13526915543924045</v>
      </c>
      <c r="AF2224" s="18">
        <f t="shared" si="632"/>
        <v>1</v>
      </c>
      <c r="AG2224" s="18" t="str">
        <f t="shared" si="633"/>
        <v/>
      </c>
      <c r="AH2224" s="18" t="str">
        <f t="shared" si="634"/>
        <v/>
      </c>
      <c r="AI2224" s="19" t="str">
        <f t="shared" si="635"/>
        <v/>
      </c>
      <c r="AJ2224" s="19" t="str">
        <f t="shared" si="636"/>
        <v/>
      </c>
      <c r="AK2224" s="19" t="str">
        <f t="shared" si="637"/>
        <v/>
      </c>
    </row>
    <row r="2225" spans="2:37" x14ac:dyDescent="0.15">
      <c r="B2225" s="51" t="str">
        <f>IFERROR(IF(AND(AF2225=1,AI2225=1),MAX($B$5:B2224)+1,""),"")</f>
        <v/>
      </c>
      <c r="C2225" s="51" t="str">
        <f>IFERROR(IF(AND(AG2225=1,AJ2225=1),MAX($C$5:C2224)+1,""),"")</f>
        <v/>
      </c>
      <c r="D2225" s="51" t="str">
        <f>IFERROR(IF(AND(AH2225=1,AK2225=1),MAX($D$5:D2224)+1,""),"")</f>
        <v/>
      </c>
      <c r="F2225" s="5" t="s">
        <v>4547</v>
      </c>
      <c r="G2225" s="5" t="s">
        <v>4548</v>
      </c>
      <c r="H2225" s="12">
        <f>IFERROR([1]!EM_S_STM07_IS(F2225,"9",$H$1,"1")/1000000,"")</f>
        <v>4075.42717055</v>
      </c>
      <c r="I2225" s="12">
        <f>IFERROR([1]!EM_S_STM07_IS(F2225,"9",$I$1,"1")/1000000,"")</f>
        <v>5083.8735188500004</v>
      </c>
      <c r="J2225" s="12">
        <f>IFERROR([1]!EM_S_STM07_IS(F2225,"9",$J$1,"1")/1000000,"")</f>
        <v>5236.8118400499998</v>
      </c>
      <c r="K2225" s="12">
        <f>IFERROR([1]!EM_S_STM07_IS(F2225,"9",$K$1,"1")/1000000,"")</f>
        <v>4816.0165135500001</v>
      </c>
      <c r="L2225" s="12">
        <f>IFERROR([1]!EM_S_STM07_IS(F2225,"9",$L$1,"1")/1000000,"")</f>
        <v>4278.5445055700002</v>
      </c>
      <c r="M2225" s="13">
        <f>IFERROR([1]!EM_S_STM07_IS(F2225,"9",$M$1,"1")/1000000,"")</f>
        <v>4792.9830463799999</v>
      </c>
      <c r="N2225" s="12">
        <f>IFERROR([1]!EM_S_STM07_IS(F2225,"61",$N$1,"1")/1000000,"")</f>
        <v>207.58329519</v>
      </c>
      <c r="O2225" s="12">
        <f>IFERROR([1]!EM_S_STM07_IS(F2225,"61",$O$1,"1")/1000000,"")</f>
        <v>229.20933099999999</v>
      </c>
      <c r="P2225" s="12">
        <f>IFERROR([1]!EM_S_STM07_IS(F2225,"61",$P$1,"1")/1000000,"")</f>
        <v>156.71056540999999</v>
      </c>
      <c r="Q2225" s="12">
        <f>IFERROR([1]!EM_S_STM07_IS(F2225,"61",$Q$1,"1")/1000000,"")</f>
        <v>41.763954729999995</v>
      </c>
      <c r="R2225" s="12">
        <f>IFERROR([1]!EM_S_STM07_IS(F2225,"61",$R$1,"1")/1000000,"")</f>
        <v>95.133561090000001</v>
      </c>
      <c r="S2225" s="12">
        <f>IFERROR([1]!EM_S_STM07_IS(F2225,"61",$S$1,"1")/1000000,"")</f>
        <v>51.770171120000001</v>
      </c>
      <c r="T2225" s="20">
        <f t="shared" si="620"/>
        <v>3.2967246980317499E-2</v>
      </c>
      <c r="U2225" s="20">
        <f t="shared" si="621"/>
        <v>-0.24250906531701122</v>
      </c>
      <c r="V2225" s="14">
        <f t="shared" si="622"/>
        <v>0.24744555750800115</v>
      </c>
      <c r="W2225" s="14">
        <f t="shared" si="623"/>
        <v>3.0083030317912946E-2</v>
      </c>
      <c r="X2225" s="14">
        <f t="shared" si="624"/>
        <v>-8.0353340802098022E-2</v>
      </c>
      <c r="Y2225" s="14">
        <f t="shared" si="625"/>
        <v>-0.11160094789289179</v>
      </c>
      <c r="Z2225" s="15">
        <f t="shared" si="626"/>
        <v>0.12023680953657971</v>
      </c>
      <c r="AA2225" s="14">
        <f t="shared" si="627"/>
        <v>0.10418003910288534</v>
      </c>
      <c r="AB2225" s="14">
        <f t="shared" si="628"/>
        <v>-0.31629936387711899</v>
      </c>
      <c r="AC2225" s="14">
        <f t="shared" si="629"/>
        <v>-0.73349624117089074</v>
      </c>
      <c r="AD2225" s="14">
        <f t="shared" si="630"/>
        <v>1.2778867974795358</v>
      </c>
      <c r="AE2225" s="14">
        <f t="shared" si="631"/>
        <v>-0.45581590211867051</v>
      </c>
      <c r="AF2225" s="18" t="str">
        <f t="shared" si="632"/>
        <v/>
      </c>
      <c r="AG2225" s="18" t="str">
        <f t="shared" si="633"/>
        <v/>
      </c>
      <c r="AH2225" s="18" t="str">
        <f t="shared" si="634"/>
        <v/>
      </c>
      <c r="AI2225" s="19" t="str">
        <f t="shared" si="635"/>
        <v/>
      </c>
      <c r="AJ2225" s="19" t="str">
        <f t="shared" si="636"/>
        <v/>
      </c>
      <c r="AK2225" s="19" t="str">
        <f t="shared" si="637"/>
        <v/>
      </c>
    </row>
    <row r="2226" spans="2:37" x14ac:dyDescent="0.15">
      <c r="B2226" s="51" t="str">
        <f>IFERROR(IF(AND(AF2226=1,AI2226=1),MAX($B$5:B2225)+1,""),"")</f>
        <v/>
      </c>
      <c r="C2226" s="51" t="str">
        <f>IFERROR(IF(AND(AG2226=1,AJ2226=1),MAX($C$5:C2225)+1,""),"")</f>
        <v/>
      </c>
      <c r="D2226" s="51" t="str">
        <f>IFERROR(IF(AND(AH2226=1,AK2226=1),MAX($D$5:D2225)+1,""),"")</f>
        <v/>
      </c>
      <c r="F2226" s="5" t="s">
        <v>4549</v>
      </c>
      <c r="G2226" s="5" t="s">
        <v>4550</v>
      </c>
      <c r="H2226" s="12">
        <f>IFERROR([1]!EM_S_STM07_IS(F2226,"9",$H$1,"1")/1000000,"")</f>
        <v>3169.5078336199999</v>
      </c>
      <c r="I2226" s="12">
        <f>IFERROR([1]!EM_S_STM07_IS(F2226,"9",$I$1,"1")/1000000,"")</f>
        <v>3396.3355069499999</v>
      </c>
      <c r="J2226" s="12">
        <f>IFERROR([1]!EM_S_STM07_IS(F2226,"9",$J$1,"1")/1000000,"")</f>
        <v>3611.8277111500001</v>
      </c>
      <c r="K2226" s="12">
        <f>IFERROR([1]!EM_S_STM07_IS(F2226,"9",$K$1,"1")/1000000,"")</f>
        <v>3654.6533887800001</v>
      </c>
      <c r="L2226" s="12">
        <f>IFERROR([1]!EM_S_STM07_IS(F2226,"9",$L$1,"1")/1000000,"")</f>
        <v>3843.2821748699998</v>
      </c>
      <c r="M2226" s="13">
        <f>IFERROR([1]!EM_S_STM07_IS(F2226,"9",$M$1,"1")/1000000,"")</f>
        <v>5698.18984482</v>
      </c>
      <c r="N2226" s="12">
        <f>IFERROR([1]!EM_S_STM07_IS(F2226,"61",$N$1,"1")/1000000,"")</f>
        <v>808.90274310999996</v>
      </c>
      <c r="O2226" s="12">
        <f>IFERROR([1]!EM_S_STM07_IS(F2226,"61",$O$1,"1")/1000000,"")</f>
        <v>646.03356284000006</v>
      </c>
      <c r="P2226" s="12">
        <f>IFERROR([1]!EM_S_STM07_IS(F2226,"61",$P$1,"1")/1000000,"")</f>
        <v>707.01644345</v>
      </c>
      <c r="Q2226" s="12">
        <f>IFERROR([1]!EM_S_STM07_IS(F2226,"61",$Q$1,"1")/1000000,"")</f>
        <v>707.46625539000001</v>
      </c>
      <c r="R2226" s="12">
        <f>IFERROR([1]!EM_S_STM07_IS(F2226,"61",$R$1,"1")/1000000,"")</f>
        <v>408.95907043</v>
      </c>
      <c r="S2226" s="12">
        <f>IFERROR([1]!EM_S_STM07_IS(F2226,"61",$S$1,"1")/1000000,"")</f>
        <v>688.40192874000002</v>
      </c>
      <c r="T2226" s="20">
        <f t="shared" si="620"/>
        <v>0.12447296125734852</v>
      </c>
      <c r="U2226" s="20">
        <f t="shared" si="621"/>
        <v>-3.1746324929842085E-2</v>
      </c>
      <c r="V2226" s="14">
        <f t="shared" si="622"/>
        <v>7.1565582177764334E-2</v>
      </c>
      <c r="W2226" s="14">
        <f t="shared" si="623"/>
        <v>6.3448444289156247E-2</v>
      </c>
      <c r="X2226" s="14">
        <f t="shared" si="624"/>
        <v>1.1857065467932951E-2</v>
      </c>
      <c r="Y2226" s="14">
        <f t="shared" si="625"/>
        <v>5.1613317604646484E-2</v>
      </c>
      <c r="Z2226" s="15">
        <f t="shared" si="626"/>
        <v>0.48263634715105014</v>
      </c>
      <c r="AA2226" s="14">
        <f t="shared" si="627"/>
        <v>-0.20134581277820177</v>
      </c>
      <c r="AB2226" s="14">
        <f t="shared" si="628"/>
        <v>9.4395839655629879E-2</v>
      </c>
      <c r="AC2226" s="14">
        <f t="shared" si="629"/>
        <v>6.3621142643456542E-4</v>
      </c>
      <c r="AD2226" s="14">
        <f t="shared" si="630"/>
        <v>-0.42193840721836834</v>
      </c>
      <c r="AE2226" s="14">
        <f t="shared" si="631"/>
        <v>0.68330275207291491</v>
      </c>
      <c r="AF2226" s="18" t="str">
        <f t="shared" si="632"/>
        <v/>
      </c>
      <c r="AG2226" s="18" t="str">
        <f t="shared" si="633"/>
        <v/>
      </c>
      <c r="AH2226" s="18" t="str">
        <f t="shared" si="634"/>
        <v/>
      </c>
      <c r="AI2226" s="19" t="str">
        <f t="shared" si="635"/>
        <v/>
      </c>
      <c r="AJ2226" s="19" t="str">
        <f t="shared" si="636"/>
        <v/>
      </c>
      <c r="AK2226" s="19" t="str">
        <f t="shared" si="637"/>
        <v/>
      </c>
    </row>
    <row r="2227" spans="2:37" x14ac:dyDescent="0.15">
      <c r="B2227" s="51" t="str">
        <f>IFERROR(IF(AND(AF2227=1,AI2227=1),MAX($B$5:B2226)+1,""),"")</f>
        <v/>
      </c>
      <c r="C2227" s="51" t="str">
        <f>IFERROR(IF(AND(AG2227=1,AJ2227=1),MAX($C$5:C2226)+1,""),"")</f>
        <v/>
      </c>
      <c r="D2227" s="51" t="str">
        <f>IFERROR(IF(AND(AH2227=1,AK2227=1),MAX($D$5:D2226)+1,""),"")</f>
        <v/>
      </c>
      <c r="F2227" s="5" t="s">
        <v>4551</v>
      </c>
      <c r="G2227" s="5" t="s">
        <v>4552</v>
      </c>
      <c r="H2227" s="12">
        <f>IFERROR([1]!EM_S_STM07_IS(F2227,"9",$H$1,"1")/1000000,"")</f>
        <v>6760.3285599999999</v>
      </c>
      <c r="I2227" s="12">
        <f>IFERROR([1]!EM_S_STM07_IS(F2227,"9",$I$1,"1")/1000000,"")</f>
        <v>6247.5083830000003</v>
      </c>
      <c r="J2227" s="12">
        <f>IFERROR([1]!EM_S_STM07_IS(F2227,"9",$J$1,"1")/1000000,"")</f>
        <v>5424.5012679399997</v>
      </c>
      <c r="K2227" s="12">
        <f>IFERROR([1]!EM_S_STM07_IS(F2227,"9",$K$1,"1")/1000000,"")</f>
        <v>6626.4624624200005</v>
      </c>
      <c r="L2227" s="12">
        <f>IFERROR([1]!EM_S_STM07_IS(F2227,"9",$L$1,"1")/1000000,"")</f>
        <v>7749.4361885899998</v>
      </c>
      <c r="M2227" s="13">
        <f>IFERROR([1]!EM_S_STM07_IS(F2227,"9",$M$1,"1")/1000000,"")</f>
        <v>9500.4124398700005</v>
      </c>
      <c r="N2227" s="12">
        <f>IFERROR([1]!EM_S_STM07_IS(F2227,"61",$N$1,"1")/1000000,"")</f>
        <v>217.08145500000001</v>
      </c>
      <c r="O2227" s="12">
        <f>IFERROR([1]!EM_S_STM07_IS(F2227,"61",$O$1,"1")/1000000,"")</f>
        <v>139.01055099999999</v>
      </c>
      <c r="P2227" s="12">
        <f>IFERROR([1]!EM_S_STM07_IS(F2227,"61",$P$1,"1")/1000000,"")</f>
        <v>-207.89039538999998</v>
      </c>
      <c r="Q2227" s="12">
        <f>IFERROR([1]!EM_S_STM07_IS(F2227,"61",$Q$1,"1")/1000000,"")</f>
        <v>48.08295287</v>
      </c>
      <c r="R2227" s="12">
        <f>IFERROR([1]!EM_S_STM07_IS(F2227,"61",$R$1,"1")/1000000,"")</f>
        <v>54.400377169999999</v>
      </c>
      <c r="S2227" s="12">
        <f>IFERROR([1]!EM_S_STM07_IS(F2227,"61",$S$1,"1")/1000000,"")</f>
        <v>63.482830049999997</v>
      </c>
      <c r="T2227" s="20">
        <f t="shared" si="620"/>
        <v>7.0421765307594475E-2</v>
      </c>
      <c r="U2227" s="20">
        <f t="shared" si="621"/>
        <v>-0.2180000755668815</v>
      </c>
      <c r="V2227" s="14">
        <f t="shared" si="622"/>
        <v>-7.5857285995578838E-2</v>
      </c>
      <c r="W2227" s="14">
        <f t="shared" si="623"/>
        <v>-0.13173365517995506</v>
      </c>
      <c r="X2227" s="14">
        <f t="shared" si="624"/>
        <v>0.22158003752047342</v>
      </c>
      <c r="Y2227" s="14">
        <f t="shared" si="625"/>
        <v>0.16946805818920863</v>
      </c>
      <c r="Z2227" s="15">
        <f t="shared" si="626"/>
        <v>0.2259488572675877</v>
      </c>
      <c r="AA2227" s="14">
        <f t="shared" si="627"/>
        <v>-0.35963875403359541</v>
      </c>
      <c r="AB2227" s="14">
        <f t="shared" si="628"/>
        <v>-2.4955008371271039</v>
      </c>
      <c r="AC2227" s="14">
        <f t="shared" si="629"/>
        <v>1.2312899197666007</v>
      </c>
      <c r="AD2227" s="14">
        <f t="shared" si="630"/>
        <v>0.13138594705446174</v>
      </c>
      <c r="AE2227" s="14">
        <f t="shared" si="631"/>
        <v>0.16695569686249656</v>
      </c>
      <c r="AF2227" s="18" t="str">
        <f t="shared" si="632"/>
        <v/>
      </c>
      <c r="AG2227" s="18" t="str">
        <f t="shared" si="633"/>
        <v/>
      </c>
      <c r="AH2227" s="18" t="str">
        <f t="shared" si="634"/>
        <v/>
      </c>
      <c r="AI2227" s="19" t="str">
        <f t="shared" si="635"/>
        <v/>
      </c>
      <c r="AJ2227" s="19" t="str">
        <f t="shared" si="636"/>
        <v/>
      </c>
      <c r="AK2227" s="19" t="str">
        <f t="shared" si="637"/>
        <v/>
      </c>
    </row>
    <row r="2228" spans="2:37" x14ac:dyDescent="0.15">
      <c r="B2228" s="51" t="str">
        <f>IFERROR(IF(AND(AF2228=1,AI2228=1),MAX($B$5:B2227)+1,""),"")</f>
        <v/>
      </c>
      <c r="C2228" s="51" t="str">
        <f>IFERROR(IF(AND(AG2228=1,AJ2228=1),MAX($C$5:C2227)+1,""),"")</f>
        <v/>
      </c>
      <c r="D2228" s="51" t="str">
        <f>IFERROR(IF(AND(AH2228=1,AK2228=1),MAX($D$5:D2227)+1,""),"")</f>
        <v/>
      </c>
      <c r="F2228" s="5" t="s">
        <v>4553</v>
      </c>
      <c r="G2228" s="5" t="s">
        <v>4554</v>
      </c>
      <c r="H2228" s="12">
        <f>IFERROR([1]!EM_S_STM07_IS(F2228,"9",$H$1,"1")/1000000,"")</f>
        <v>29704.362411830003</v>
      </c>
      <c r="I2228" s="12">
        <f>IFERROR([1]!EM_S_STM07_IS(F2228,"9",$I$1,"1")/1000000,"")</f>
        <v>30470.833702689997</v>
      </c>
      <c r="J2228" s="12">
        <f>IFERROR([1]!EM_S_STM07_IS(F2228,"9",$J$1,"1")/1000000,"")</f>
        <v>29116.754129279998</v>
      </c>
      <c r="K2228" s="12">
        <f>IFERROR([1]!EM_S_STM07_IS(F2228,"9",$K$1,"1")/1000000,"")</f>
        <v>33620.237899489999</v>
      </c>
      <c r="L2228" s="12">
        <f>IFERROR([1]!EM_S_STM07_IS(F2228,"9",$L$1,"1")/1000000,"")</f>
        <v>34169.408417710001</v>
      </c>
      <c r="M2228" s="13">
        <f>IFERROR([1]!EM_S_STM07_IS(F2228,"9",$M$1,"1")/1000000,"")</f>
        <v>46385.912307269995</v>
      </c>
      <c r="N2228" s="12">
        <f>IFERROR([1]!EM_S_STM07_IS(F2228,"61",$N$1,"1")/1000000,"")</f>
        <v>1162.64539444</v>
      </c>
      <c r="O2228" s="12">
        <f>IFERROR([1]!EM_S_STM07_IS(F2228,"61",$O$1,"1")/1000000,"")</f>
        <v>617.63817341999993</v>
      </c>
      <c r="P2228" s="12">
        <f>IFERROR([1]!EM_S_STM07_IS(F2228,"61",$P$1,"1")/1000000,"")</f>
        <v>494.77494711000003</v>
      </c>
      <c r="Q2228" s="12">
        <f>IFERROR([1]!EM_S_STM07_IS(F2228,"61",$Q$1,"1")/1000000,"")</f>
        <v>917.25002619000009</v>
      </c>
      <c r="R2228" s="12">
        <f>IFERROR([1]!EM_S_STM07_IS(F2228,"61",$R$1,"1")/1000000,"")</f>
        <v>528.70004887000005</v>
      </c>
      <c r="S2228" s="12">
        <f>IFERROR([1]!EM_S_STM07_IS(F2228,"61",$S$1,"1")/1000000,"")</f>
        <v>857.58178233000001</v>
      </c>
      <c r="T2228" s="20">
        <f t="shared" si="620"/>
        <v>9.3234109712420077E-2</v>
      </c>
      <c r="U2228" s="20">
        <f t="shared" si="621"/>
        <v>-5.905193342415771E-2</v>
      </c>
      <c r="V2228" s="14">
        <f t="shared" si="622"/>
        <v>2.5803324112243547E-2</v>
      </c>
      <c r="W2228" s="14">
        <f t="shared" si="623"/>
        <v>-4.4438546927269E-2</v>
      </c>
      <c r="X2228" s="14">
        <f t="shared" si="624"/>
        <v>0.15466984232563438</v>
      </c>
      <c r="Y2228" s="14">
        <f t="shared" si="625"/>
        <v>1.6334522077499421E-2</v>
      </c>
      <c r="Z2228" s="15">
        <f t="shared" si="626"/>
        <v>0.35752752111529623</v>
      </c>
      <c r="AA2228" s="14">
        <f t="shared" si="627"/>
        <v>-0.46876478729140658</v>
      </c>
      <c r="AB2228" s="14">
        <f t="shared" si="628"/>
        <v>-0.1989242757287473</v>
      </c>
      <c r="AC2228" s="14">
        <f t="shared" si="629"/>
        <v>0.8538732236700618</v>
      </c>
      <c r="AD2228" s="14">
        <f t="shared" si="630"/>
        <v>-0.42360312480330792</v>
      </c>
      <c r="AE2228" s="14">
        <f t="shared" si="631"/>
        <v>0.62205731617185345</v>
      </c>
      <c r="AF2228" s="18" t="str">
        <f t="shared" si="632"/>
        <v/>
      </c>
      <c r="AG2228" s="18" t="str">
        <f t="shared" si="633"/>
        <v/>
      </c>
      <c r="AH2228" s="18" t="str">
        <f t="shared" si="634"/>
        <v/>
      </c>
      <c r="AI2228" s="19" t="str">
        <f t="shared" si="635"/>
        <v/>
      </c>
      <c r="AJ2228" s="19" t="str">
        <f t="shared" si="636"/>
        <v/>
      </c>
      <c r="AK2228" s="19" t="str">
        <f t="shared" si="637"/>
        <v/>
      </c>
    </row>
    <row r="2229" spans="2:37" x14ac:dyDescent="0.15">
      <c r="B2229" s="51" t="str">
        <f>IFERROR(IF(AND(AF2229=1,AI2229=1),MAX($B$5:B2228)+1,""),"")</f>
        <v/>
      </c>
      <c r="C2229" s="51" t="str">
        <f>IFERROR(IF(AND(AG2229=1,AJ2229=1),MAX($C$5:C2228)+1,""),"")</f>
        <v/>
      </c>
      <c r="D2229" s="51" t="str">
        <f>IFERROR(IF(AND(AH2229=1,AK2229=1),MAX($D$5:D2228)+1,""),"")</f>
        <v/>
      </c>
      <c r="F2229" s="5" t="s">
        <v>4555</v>
      </c>
      <c r="G2229" s="5" t="s">
        <v>4556</v>
      </c>
      <c r="H2229" s="12">
        <f>IFERROR([1]!EM_S_STM07_IS(F2229,"9",$H$1,"1")/1000000,"")</f>
        <v>344.61384269000001</v>
      </c>
      <c r="I2229" s="12">
        <f>IFERROR([1]!EM_S_STM07_IS(F2229,"9",$I$1,"1")/1000000,"")</f>
        <v>402.50971887000003</v>
      </c>
      <c r="J2229" s="12">
        <f>IFERROR([1]!EM_S_STM07_IS(F2229,"9",$J$1,"1")/1000000,"")</f>
        <v>160.9281215</v>
      </c>
      <c r="K2229" s="12">
        <f>IFERROR([1]!EM_S_STM07_IS(F2229,"9",$K$1,"1")/1000000,"")</f>
        <v>87.481839519999994</v>
      </c>
      <c r="L2229" s="12">
        <f>IFERROR([1]!EM_S_STM07_IS(F2229,"9",$L$1,"1")/1000000,"")</f>
        <v>326.51490787</v>
      </c>
      <c r="M2229" s="13">
        <f>IFERROR([1]!EM_S_STM07_IS(F2229,"9",$M$1,"1")/1000000,"")</f>
        <v>588.56810948999998</v>
      </c>
      <c r="N2229" s="12">
        <f>IFERROR([1]!EM_S_STM07_IS(F2229,"61",$N$1,"1")/1000000,"")</f>
        <v>9.9424477299999996</v>
      </c>
      <c r="O2229" s="12">
        <f>IFERROR([1]!EM_S_STM07_IS(F2229,"61",$O$1,"1")/1000000,"")</f>
        <v>3.7502610000000001</v>
      </c>
      <c r="P2229" s="12">
        <f>IFERROR([1]!EM_S_STM07_IS(F2229,"61",$P$1,"1")/1000000,"")</f>
        <v>-38.075621520000006</v>
      </c>
      <c r="Q2229" s="12">
        <f>IFERROR([1]!EM_S_STM07_IS(F2229,"61",$Q$1,"1")/1000000,"")</f>
        <v>34.844877840000002</v>
      </c>
      <c r="R2229" s="12">
        <f>IFERROR([1]!EM_S_STM07_IS(F2229,"61",$R$1,"1")/1000000,"")</f>
        <v>12.56016228</v>
      </c>
      <c r="S2229" s="12">
        <f>IFERROR([1]!EM_S_STM07_IS(F2229,"61",$S$1,"1")/1000000,"")</f>
        <v>50.860785280000002</v>
      </c>
      <c r="T2229" s="20">
        <f t="shared" si="620"/>
        <v>0.11299394507139238</v>
      </c>
      <c r="U2229" s="20">
        <f t="shared" si="621"/>
        <v>0.38604697378044017</v>
      </c>
      <c r="V2229" s="14">
        <f t="shared" si="622"/>
        <v>0.16800217811354923</v>
      </c>
      <c r="W2229" s="14">
        <f t="shared" si="623"/>
        <v>-0.60018823408342215</v>
      </c>
      <c r="X2229" s="14">
        <f t="shared" si="624"/>
        <v>-0.45639184311239228</v>
      </c>
      <c r="Y2229" s="14">
        <f t="shared" si="625"/>
        <v>2.732373595040289</v>
      </c>
      <c r="Z2229" s="15">
        <f t="shared" si="626"/>
        <v>0.80257652959703429</v>
      </c>
      <c r="AA2229" s="14">
        <f t="shared" si="627"/>
        <v>-0.62280304590547741</v>
      </c>
      <c r="AB2229" s="14">
        <f t="shared" si="628"/>
        <v>-11.152792437646342</v>
      </c>
      <c r="AC2229" s="14">
        <f t="shared" si="629"/>
        <v>1.9151492857889927</v>
      </c>
      <c r="AD2229" s="14">
        <f t="shared" si="630"/>
        <v>-0.63954064245328979</v>
      </c>
      <c r="AE2229" s="14">
        <f t="shared" si="631"/>
        <v>3.0493732601677821</v>
      </c>
      <c r="AF2229" s="18" t="str">
        <f t="shared" si="632"/>
        <v/>
      </c>
      <c r="AG2229" s="18">
        <f t="shared" si="633"/>
        <v>1</v>
      </c>
      <c r="AH2229" s="18" t="str">
        <f t="shared" si="634"/>
        <v/>
      </c>
      <c r="AI2229" s="19" t="str">
        <f t="shared" si="635"/>
        <v/>
      </c>
      <c r="AJ2229" s="19" t="str">
        <f t="shared" si="636"/>
        <v/>
      </c>
      <c r="AK2229" s="19" t="str">
        <f t="shared" si="637"/>
        <v/>
      </c>
    </row>
    <row r="2230" spans="2:37" x14ac:dyDescent="0.15">
      <c r="B2230" s="51" t="str">
        <f>IFERROR(IF(AND(AF2230=1,AI2230=1),MAX($B$5:B2229)+1,""),"")</f>
        <v/>
      </c>
      <c r="C2230" s="51" t="str">
        <f>IFERROR(IF(AND(AG2230=1,AJ2230=1),MAX($C$5:C2229)+1,""),"")</f>
        <v/>
      </c>
      <c r="D2230" s="51" t="str">
        <f>IFERROR(IF(AND(AH2230=1,AK2230=1),MAX($D$5:D2229)+1,""),"")</f>
        <v/>
      </c>
      <c r="F2230" s="5" t="s">
        <v>4557</v>
      </c>
      <c r="G2230" s="5" t="s">
        <v>4558</v>
      </c>
      <c r="H2230" s="12">
        <f>IFERROR([1]!EM_S_STM07_IS(F2230,"9",$H$1,"1")/1000000,"")</f>
        <v>1422.9636459100002</v>
      </c>
      <c r="I2230" s="12">
        <f>IFERROR([1]!EM_S_STM07_IS(F2230,"9",$I$1,"1")/1000000,"")</f>
        <v>1702.6232752200001</v>
      </c>
      <c r="J2230" s="12">
        <f>IFERROR([1]!EM_S_STM07_IS(F2230,"9",$J$1,"1")/1000000,"")</f>
        <v>2006.8922348599999</v>
      </c>
      <c r="K2230" s="12">
        <f>IFERROR([1]!EM_S_STM07_IS(F2230,"9",$K$1,"1")/1000000,"")</f>
        <v>2349.7479943200001</v>
      </c>
      <c r="L2230" s="12">
        <f>IFERROR([1]!EM_S_STM07_IS(F2230,"9",$L$1,"1")/1000000,"")</f>
        <v>2748.8356686999996</v>
      </c>
      <c r="M2230" s="13">
        <f>IFERROR([1]!EM_S_STM07_IS(F2230,"9",$M$1,"1")/1000000,"")</f>
        <v>2682.2446902399997</v>
      </c>
      <c r="N2230" s="12">
        <f>IFERROR([1]!EM_S_STM07_IS(F2230,"61",$N$1,"1")/1000000,"")</f>
        <v>108.11143929000001</v>
      </c>
      <c r="O2230" s="12">
        <f>IFERROR([1]!EM_S_STM07_IS(F2230,"61",$O$1,"1")/1000000,"")</f>
        <v>120.03251126000001</v>
      </c>
      <c r="P2230" s="12">
        <f>IFERROR([1]!EM_S_STM07_IS(F2230,"61",$P$1,"1")/1000000,"")</f>
        <v>115.94472273999999</v>
      </c>
      <c r="Q2230" s="12">
        <f>IFERROR([1]!EM_S_STM07_IS(F2230,"61",$Q$1,"1")/1000000,"")</f>
        <v>132.78753295999999</v>
      </c>
      <c r="R2230" s="12">
        <f>IFERROR([1]!EM_S_STM07_IS(F2230,"61",$R$1,"1")/1000000,"")</f>
        <v>189.99104256999999</v>
      </c>
      <c r="S2230" s="12">
        <f>IFERROR([1]!EM_S_STM07_IS(F2230,"61",$S$1,"1")/1000000,"")</f>
        <v>221.05273256999999</v>
      </c>
      <c r="T2230" s="20">
        <f t="shared" si="620"/>
        <v>0.13517003323595</v>
      </c>
      <c r="U2230" s="20">
        <f t="shared" si="621"/>
        <v>0.15378489163028819</v>
      </c>
      <c r="V2230" s="14">
        <f t="shared" si="622"/>
        <v>0.19653322143107502</v>
      </c>
      <c r="W2230" s="14">
        <f t="shared" si="623"/>
        <v>0.17870597921943976</v>
      </c>
      <c r="X2230" s="14">
        <f t="shared" si="624"/>
        <v>0.17083914796447336</v>
      </c>
      <c r="Y2230" s="14">
        <f t="shared" si="625"/>
        <v>0.1698427556251591</v>
      </c>
      <c r="Z2230" s="15">
        <f t="shared" si="626"/>
        <v>-2.4225158025358632E-2</v>
      </c>
      <c r="AA2230" s="14">
        <f t="shared" si="627"/>
        <v>0.11026651803258958</v>
      </c>
      <c r="AB2230" s="14">
        <f t="shared" si="628"/>
        <v>-3.405567772505852E-2</v>
      </c>
      <c r="AC2230" s="14">
        <f t="shared" si="629"/>
        <v>0.14526586309382214</v>
      </c>
      <c r="AD2230" s="14">
        <f t="shared" si="630"/>
        <v>0.43078976116855483</v>
      </c>
      <c r="AE2230" s="14">
        <f t="shared" si="631"/>
        <v>0.16349028659367285</v>
      </c>
      <c r="AF2230" s="18" t="str">
        <f t="shared" si="632"/>
        <v/>
      </c>
      <c r="AG2230" s="18" t="str">
        <f t="shared" si="633"/>
        <v/>
      </c>
      <c r="AH2230" s="18" t="str">
        <f t="shared" si="634"/>
        <v/>
      </c>
      <c r="AI2230" s="19" t="str">
        <f t="shared" si="635"/>
        <v/>
      </c>
      <c r="AJ2230" s="19" t="str">
        <f t="shared" si="636"/>
        <v/>
      </c>
      <c r="AK2230" s="19" t="str">
        <f t="shared" si="637"/>
        <v/>
      </c>
    </row>
    <row r="2231" spans="2:37" x14ac:dyDescent="0.15">
      <c r="B2231" s="51" t="str">
        <f>IFERROR(IF(AND(AF2231=1,AI2231=1),MAX($B$5:B2230)+1,""),"")</f>
        <v/>
      </c>
      <c r="C2231" s="51" t="str">
        <f>IFERROR(IF(AND(AG2231=1,AJ2231=1),MAX($C$5:C2230)+1,""),"")</f>
        <v/>
      </c>
      <c r="D2231" s="51" t="str">
        <f>IFERROR(IF(AND(AH2231=1,AK2231=1),MAX($D$5:D2230)+1,""),"")</f>
        <v/>
      </c>
      <c r="F2231" s="5" t="s">
        <v>4559</v>
      </c>
      <c r="G2231" s="5" t="s">
        <v>4560</v>
      </c>
      <c r="H2231" s="12">
        <f>IFERROR([1]!EM_S_STM07_IS(F2231,"9",$H$1,"1")/1000000,"")</f>
        <v>14.281207589999999</v>
      </c>
      <c r="I2231" s="12">
        <f>IFERROR([1]!EM_S_STM07_IS(F2231,"9",$I$1,"1")/1000000,"")</f>
        <v>10.756220130000001</v>
      </c>
      <c r="J2231" s="12">
        <f>IFERROR([1]!EM_S_STM07_IS(F2231,"9",$J$1,"1")/1000000,"")</f>
        <v>49.188991549999997</v>
      </c>
      <c r="K2231" s="12">
        <f>IFERROR([1]!EM_S_STM07_IS(F2231,"9",$K$1,"1")/1000000,"")</f>
        <v>111.4180595</v>
      </c>
      <c r="L2231" s="12">
        <f>IFERROR([1]!EM_S_STM07_IS(F2231,"9",$L$1,"1")/1000000,"")</f>
        <v>44.112971659999999</v>
      </c>
      <c r="M2231" s="13">
        <f>IFERROR([1]!EM_S_STM07_IS(F2231,"9",$M$1,"1")/1000000,"")</f>
        <v>27.852365170000002</v>
      </c>
      <c r="N2231" s="12">
        <f>IFERROR([1]!EM_S_STM07_IS(F2231,"61",$N$1,"1")/1000000,"")</f>
        <v>-15.816861789999999</v>
      </c>
      <c r="O2231" s="12">
        <f>IFERROR([1]!EM_S_STM07_IS(F2231,"61",$O$1,"1")/1000000,"")</f>
        <v>-20.173311529999999</v>
      </c>
      <c r="P2231" s="12">
        <f>IFERROR([1]!EM_S_STM07_IS(F2231,"61",$P$1,"1")/1000000,"")</f>
        <v>119.7480518</v>
      </c>
      <c r="Q2231" s="12">
        <f>IFERROR([1]!EM_S_STM07_IS(F2231,"61",$Q$1,"1")/1000000,"")</f>
        <v>13.79753668</v>
      </c>
      <c r="R2231" s="12">
        <f>IFERROR([1]!EM_S_STM07_IS(F2231,"61",$R$1,"1")/1000000,"")</f>
        <v>2.1696738099999999</v>
      </c>
      <c r="S2231" s="12">
        <f>IFERROR([1]!EM_S_STM07_IS(F2231,"61",$S$1,"1")/1000000,"")</f>
        <v>0.18692453000000001</v>
      </c>
      <c r="T2231" s="20">
        <f t="shared" si="620"/>
        <v>0.14292946663048478</v>
      </c>
      <c r="U2231" s="20" t="str">
        <f t="shared" si="621"/>
        <v/>
      </c>
      <c r="V2231" s="14">
        <f t="shared" si="622"/>
        <v>-0.24682698838915193</v>
      </c>
      <c r="W2231" s="14">
        <f t="shared" si="623"/>
        <v>3.5730740869469351</v>
      </c>
      <c r="X2231" s="14">
        <f t="shared" si="624"/>
        <v>1.265101519447597</v>
      </c>
      <c r="Y2231" s="14">
        <f t="shared" si="625"/>
        <v>-0.6040770063851274</v>
      </c>
      <c r="Z2231" s="15">
        <f t="shared" si="626"/>
        <v>-0.36861281110981037</v>
      </c>
      <c r="AA2231" s="14">
        <f t="shared" si="627"/>
        <v>-0.27543072689389675</v>
      </c>
      <c r="AB2231" s="14">
        <f t="shared" si="628"/>
        <v>6.9359640395143396</v>
      </c>
      <c r="AC2231" s="14">
        <f t="shared" si="629"/>
        <v>-0.88477861249012824</v>
      </c>
      <c r="AD2231" s="14">
        <f t="shared" si="630"/>
        <v>-0.84274919064755849</v>
      </c>
      <c r="AE2231" s="14">
        <f t="shared" si="631"/>
        <v>-0.91384671320708799</v>
      </c>
      <c r="AF2231" s="18" t="str">
        <f t="shared" si="632"/>
        <v/>
      </c>
      <c r="AG2231" s="18" t="str">
        <f t="shared" si="633"/>
        <v/>
      </c>
      <c r="AH2231" s="18" t="str">
        <f t="shared" si="634"/>
        <v/>
      </c>
      <c r="AI2231" s="19" t="str">
        <f t="shared" si="635"/>
        <v/>
      </c>
      <c r="AJ2231" s="19" t="str">
        <f t="shared" si="636"/>
        <v/>
      </c>
      <c r="AK2231" s="19" t="str">
        <f t="shared" si="637"/>
        <v/>
      </c>
    </row>
    <row r="2232" spans="2:37" x14ac:dyDescent="0.15">
      <c r="B2232" s="51">
        <f>IFERROR(IF(AND(AF2232=1,AI2232=1),MAX($B$5:B2231)+1,""),"")</f>
        <v>179</v>
      </c>
      <c r="C2232" s="51">
        <f>IFERROR(IF(AND(AG2232=1,AJ2232=1),MAX($C$5:C2231)+1,""),"")</f>
        <v>93</v>
      </c>
      <c r="D2232" s="51">
        <f>IFERROR(IF(AND(AH2232=1,AK2232=1),MAX($D$5:D2231)+1,""),"")</f>
        <v>60</v>
      </c>
      <c r="F2232" s="5" t="s">
        <v>4561</v>
      </c>
      <c r="G2232" s="5" t="s">
        <v>4562</v>
      </c>
      <c r="H2232" s="12">
        <f>IFERROR([1]!EM_S_STM07_IS(F2232,"9",$H$1,"1")/1000000,"")</f>
        <v>1817.23763966</v>
      </c>
      <c r="I2232" s="12">
        <f>IFERROR([1]!EM_S_STM07_IS(F2232,"9",$I$1,"1")/1000000,"")</f>
        <v>2434.0081027300002</v>
      </c>
      <c r="J2232" s="12">
        <f>IFERROR([1]!EM_S_STM07_IS(F2232,"9",$J$1,"1")/1000000,"")</f>
        <v>3016.0218000599998</v>
      </c>
      <c r="K2232" s="12">
        <f>IFERROR([1]!EM_S_STM07_IS(F2232,"9",$K$1,"1")/1000000,"")</f>
        <v>3584.2949190900003</v>
      </c>
      <c r="L2232" s="12">
        <f>IFERROR([1]!EM_S_STM07_IS(F2232,"9",$L$1,"1")/1000000,"")</f>
        <v>4120.50915016</v>
      </c>
      <c r="M2232" s="13">
        <f>IFERROR([1]!EM_S_STM07_IS(F2232,"9",$M$1,"1")/1000000,"")</f>
        <v>4915.6858738000001</v>
      </c>
      <c r="N2232" s="12">
        <f>IFERROR([1]!EM_S_STM07_IS(F2232,"61",$N$1,"1")/1000000,"")</f>
        <v>85.577950709999996</v>
      </c>
      <c r="O2232" s="12">
        <f>IFERROR([1]!EM_S_STM07_IS(F2232,"61",$O$1,"1")/1000000,"")</f>
        <v>130.12293070000001</v>
      </c>
      <c r="P2232" s="12">
        <f>IFERROR([1]!EM_S_STM07_IS(F2232,"61",$P$1,"1")/1000000,"")</f>
        <v>181.75010816999998</v>
      </c>
      <c r="Q2232" s="12">
        <f>IFERROR([1]!EM_S_STM07_IS(F2232,"61",$Q$1,"1")/1000000,"")</f>
        <v>231.62331472999998</v>
      </c>
      <c r="R2232" s="12">
        <f>IFERROR([1]!EM_S_STM07_IS(F2232,"61",$R$1,"1")/1000000,"")</f>
        <v>292.23727374999999</v>
      </c>
      <c r="S2232" s="12">
        <f>IFERROR([1]!EM_S_STM07_IS(F2232,"61",$S$1,"1")/1000000,"")</f>
        <v>420.85083195999999</v>
      </c>
      <c r="T2232" s="20">
        <f t="shared" si="620"/>
        <v>0.22020971882400286</v>
      </c>
      <c r="U2232" s="20">
        <f t="shared" si="621"/>
        <v>0.37516009565138231</v>
      </c>
      <c r="V2232" s="14">
        <f t="shared" si="622"/>
        <v>0.33940000449550245</v>
      </c>
      <c r="W2232" s="14">
        <f t="shared" si="623"/>
        <v>0.23911740337972129</v>
      </c>
      <c r="X2232" s="14">
        <f t="shared" si="624"/>
        <v>0.18841810726258526</v>
      </c>
      <c r="Y2232" s="14">
        <f t="shared" si="625"/>
        <v>0.14960103539865424</v>
      </c>
      <c r="Z2232" s="15">
        <f t="shared" si="626"/>
        <v>0.19298021061526419</v>
      </c>
      <c r="AA2232" s="14">
        <f t="shared" si="627"/>
        <v>0.52051935832105434</v>
      </c>
      <c r="AB2232" s="14">
        <f t="shared" si="628"/>
        <v>0.39675695276973927</v>
      </c>
      <c r="AC2232" s="14">
        <f t="shared" si="629"/>
        <v>0.27440537484220417</v>
      </c>
      <c r="AD2232" s="14">
        <f t="shared" si="630"/>
        <v>0.26169195916506438</v>
      </c>
      <c r="AE2232" s="14">
        <f t="shared" si="631"/>
        <v>0.44009977426775804</v>
      </c>
      <c r="AF2232" s="18">
        <f t="shared" si="632"/>
        <v>1</v>
      </c>
      <c r="AG2232" s="18">
        <f t="shared" si="633"/>
        <v>1</v>
      </c>
      <c r="AH2232" s="18">
        <f t="shared" si="634"/>
        <v>1</v>
      </c>
      <c r="AI2232" s="19">
        <f t="shared" si="635"/>
        <v>1</v>
      </c>
      <c r="AJ2232" s="19">
        <f t="shared" si="636"/>
        <v>1</v>
      </c>
      <c r="AK2232" s="19">
        <f t="shared" si="637"/>
        <v>1</v>
      </c>
    </row>
    <row r="2233" spans="2:37" x14ac:dyDescent="0.15">
      <c r="B2233" s="51" t="str">
        <f>IFERROR(IF(AND(AF2233=1,AI2233=1),MAX($B$5:B2232)+1,""),"")</f>
        <v/>
      </c>
      <c r="C2233" s="51" t="str">
        <f>IFERROR(IF(AND(AG2233=1,AJ2233=1),MAX($C$5:C2232)+1,""),"")</f>
        <v/>
      </c>
      <c r="D2233" s="51" t="str">
        <f>IFERROR(IF(AND(AH2233=1,AK2233=1),MAX($D$5:D2232)+1,""),"")</f>
        <v/>
      </c>
      <c r="F2233" s="5" t="s">
        <v>4563</v>
      </c>
      <c r="G2233" s="5" t="s">
        <v>4564</v>
      </c>
      <c r="H2233" s="12">
        <f>IFERROR([1]!EM_S_STM07_IS(F2233,"9",$H$1,"1")/1000000,"")</f>
        <v>2087.7354147300002</v>
      </c>
      <c r="I2233" s="12">
        <f>IFERROR([1]!EM_S_STM07_IS(F2233,"9",$I$1,"1")/1000000,"")</f>
        <v>2669.8249180799999</v>
      </c>
      <c r="J2233" s="12">
        <f>IFERROR([1]!EM_S_STM07_IS(F2233,"9",$J$1,"1")/1000000,"")</f>
        <v>2818.5852270999999</v>
      </c>
      <c r="K2233" s="12">
        <f>IFERROR([1]!EM_S_STM07_IS(F2233,"9",$K$1,"1")/1000000,"")</f>
        <v>2586.6930755500002</v>
      </c>
      <c r="L2233" s="12">
        <f>IFERROR([1]!EM_S_STM07_IS(F2233,"9",$L$1,"1")/1000000,"")</f>
        <v>3100.1331968099998</v>
      </c>
      <c r="M2233" s="13">
        <f>IFERROR([1]!EM_S_STM07_IS(F2233,"9",$M$1,"1")/1000000,"")</f>
        <v>2629.36622919</v>
      </c>
      <c r="N2233" s="12">
        <f>IFERROR([1]!EM_S_STM07_IS(F2233,"61",$N$1,"1")/1000000,"")</f>
        <v>56.695654609999998</v>
      </c>
      <c r="O2233" s="12">
        <f>IFERROR([1]!EM_S_STM07_IS(F2233,"61",$O$1,"1")/1000000,"")</f>
        <v>67.252845600000001</v>
      </c>
      <c r="P2233" s="12">
        <f>IFERROR([1]!EM_S_STM07_IS(F2233,"61",$P$1,"1")/1000000,"")</f>
        <v>41.000592640000001</v>
      </c>
      <c r="Q2233" s="12">
        <f>IFERROR([1]!EM_S_STM07_IS(F2233,"61",$Q$1,"1")/1000000,"")</f>
        <v>-148.83989984000002</v>
      </c>
      <c r="R2233" s="12">
        <f>IFERROR([1]!EM_S_STM07_IS(F2233,"61",$R$1,"1")/1000000,"")</f>
        <v>8.7916899900000001</v>
      </c>
      <c r="S2233" s="12">
        <f>IFERROR([1]!EM_S_STM07_IS(F2233,"61",$S$1,"1")/1000000,"")</f>
        <v>-485.55240342000002</v>
      </c>
      <c r="T2233" s="20">
        <f t="shared" si="620"/>
        <v>4.7213240185179695E-2</v>
      </c>
      <c r="U2233" s="20">
        <f t="shared" si="621"/>
        <v>-2.5365166362219886</v>
      </c>
      <c r="V2233" s="14">
        <f t="shared" si="622"/>
        <v>0.27881382824809692</v>
      </c>
      <c r="W2233" s="14">
        <f t="shared" si="623"/>
        <v>5.571912525521739E-2</v>
      </c>
      <c r="X2233" s="14">
        <f t="shared" si="624"/>
        <v>-8.2272534930082644E-2</v>
      </c>
      <c r="Y2233" s="14">
        <f t="shared" si="625"/>
        <v>0.19849286570298971</v>
      </c>
      <c r="Z2233" s="15">
        <f t="shared" si="626"/>
        <v>-0.151853787477394</v>
      </c>
      <c r="AA2233" s="14">
        <f t="shared" si="627"/>
        <v>0.18620811528892589</v>
      </c>
      <c r="AB2233" s="14">
        <f t="shared" si="628"/>
        <v>-0.39035155651465847</v>
      </c>
      <c r="AC2233" s="14">
        <f t="shared" si="629"/>
        <v>-4.6301889864585144</v>
      </c>
      <c r="AD2233" s="14">
        <f t="shared" si="630"/>
        <v>1.0590680993433272</v>
      </c>
      <c r="AE2233" s="14">
        <f t="shared" si="631"/>
        <v>-56.228562878386938</v>
      </c>
      <c r="AF2233" s="18" t="str">
        <f t="shared" si="632"/>
        <v/>
      </c>
      <c r="AG2233" s="18" t="str">
        <f t="shared" si="633"/>
        <v/>
      </c>
      <c r="AH2233" s="18" t="str">
        <f t="shared" si="634"/>
        <v/>
      </c>
      <c r="AI2233" s="19" t="str">
        <f t="shared" si="635"/>
        <v/>
      </c>
      <c r="AJ2233" s="19" t="str">
        <f t="shared" si="636"/>
        <v/>
      </c>
      <c r="AK2233" s="19" t="str">
        <f t="shared" si="637"/>
        <v/>
      </c>
    </row>
    <row r="2234" spans="2:37" x14ac:dyDescent="0.15">
      <c r="B2234" s="51" t="str">
        <f>IFERROR(IF(AND(AF2234=1,AI2234=1),MAX($B$5:B2233)+1,""),"")</f>
        <v/>
      </c>
      <c r="C2234" s="51" t="str">
        <f>IFERROR(IF(AND(AG2234=1,AJ2234=1),MAX($C$5:C2233)+1,""),"")</f>
        <v/>
      </c>
      <c r="D2234" s="51" t="str">
        <f>IFERROR(IF(AND(AH2234=1,AK2234=1),MAX($D$5:D2233)+1,""),"")</f>
        <v/>
      </c>
      <c r="F2234" s="5" t="s">
        <v>4565</v>
      </c>
      <c r="G2234" s="5" t="s">
        <v>4566</v>
      </c>
      <c r="H2234" s="12">
        <f>IFERROR([1]!EM_S_STM07_IS(F2234,"9",$H$1,"1")/1000000,"")</f>
        <v>1753.9569385100001</v>
      </c>
      <c r="I2234" s="12">
        <f>IFERROR([1]!EM_S_STM07_IS(F2234,"9",$I$1,"1")/1000000,"")</f>
        <v>2219.8740380599997</v>
      </c>
      <c r="J2234" s="12">
        <f>IFERROR([1]!EM_S_STM07_IS(F2234,"9",$J$1,"1")/1000000,"")</f>
        <v>2300.5352619</v>
      </c>
      <c r="K2234" s="12">
        <f>IFERROR([1]!EM_S_STM07_IS(F2234,"9",$K$1,"1")/1000000,"")</f>
        <v>2425.4890305399999</v>
      </c>
      <c r="L2234" s="12">
        <f>IFERROR([1]!EM_S_STM07_IS(F2234,"9",$L$1,"1")/1000000,"")</f>
        <v>2731.3769694499997</v>
      </c>
      <c r="M2234" s="13">
        <f>IFERROR([1]!EM_S_STM07_IS(F2234,"9",$M$1,"1")/1000000,"")</f>
        <v>1754.7729420399999</v>
      </c>
      <c r="N2234" s="12">
        <f>IFERROR([1]!EM_S_STM07_IS(F2234,"61",$N$1,"1")/1000000,"")</f>
        <v>304.80999310000004</v>
      </c>
      <c r="O2234" s="12">
        <f>IFERROR([1]!EM_S_STM07_IS(F2234,"61",$O$1,"1")/1000000,"")</f>
        <v>465.16388035</v>
      </c>
      <c r="P2234" s="12">
        <f>IFERROR([1]!EM_S_STM07_IS(F2234,"61",$P$1,"1")/1000000,"")</f>
        <v>100.150513</v>
      </c>
      <c r="Q2234" s="12">
        <f>IFERROR([1]!EM_S_STM07_IS(F2234,"61",$Q$1,"1")/1000000,"")</f>
        <v>86.638629519999995</v>
      </c>
      <c r="R2234" s="12">
        <f>IFERROR([1]!EM_S_STM07_IS(F2234,"61",$R$1,"1")/1000000,"")</f>
        <v>6.4423770999999999</v>
      </c>
      <c r="S2234" s="12">
        <f>IFERROR([1]!EM_S_STM07_IS(F2234,"61",$S$1,"1")/1000000,"")</f>
        <v>-680.79857508999999</v>
      </c>
      <c r="T2234" s="20">
        <f t="shared" si="620"/>
        <v>9.3029845926739796E-5</v>
      </c>
      <c r="U2234" s="20">
        <f t="shared" si="621"/>
        <v>-2.1743509066050684</v>
      </c>
      <c r="V2234" s="14">
        <f t="shared" si="622"/>
        <v>0.26563770712968576</v>
      </c>
      <c r="W2234" s="14">
        <f t="shared" si="623"/>
        <v>3.6335946300129721E-2</v>
      </c>
      <c r="X2234" s="14">
        <f t="shared" si="624"/>
        <v>5.4315085149706094E-2</v>
      </c>
      <c r="Y2234" s="14">
        <f t="shared" si="625"/>
        <v>0.12611392385555265</v>
      </c>
      <c r="Z2234" s="15">
        <f t="shared" si="626"/>
        <v>-0.35755007028804686</v>
      </c>
      <c r="AA2234" s="14">
        <f t="shared" si="627"/>
        <v>0.52607818273658802</v>
      </c>
      <c r="AB2234" s="14">
        <f t="shared" si="628"/>
        <v>-0.78469843160512709</v>
      </c>
      <c r="AC2234" s="14">
        <f t="shared" si="629"/>
        <v>-0.13491576902856212</v>
      </c>
      <c r="AD2234" s="14">
        <f t="shared" si="630"/>
        <v>-0.92564082401011638</v>
      </c>
      <c r="AE2234" s="14">
        <f t="shared" si="631"/>
        <v>-106.67505821570117</v>
      </c>
      <c r="AF2234" s="18" t="str">
        <f t="shared" si="632"/>
        <v/>
      </c>
      <c r="AG2234" s="18" t="str">
        <f t="shared" si="633"/>
        <v/>
      </c>
      <c r="AH2234" s="18" t="str">
        <f t="shared" si="634"/>
        <v/>
      </c>
      <c r="AI2234" s="19" t="str">
        <f t="shared" si="635"/>
        <v/>
      </c>
      <c r="AJ2234" s="19" t="str">
        <f t="shared" si="636"/>
        <v/>
      </c>
      <c r="AK2234" s="19" t="str">
        <f t="shared" si="637"/>
        <v/>
      </c>
    </row>
    <row r="2235" spans="2:37" x14ac:dyDescent="0.15">
      <c r="B2235" s="51" t="str">
        <f>IFERROR(IF(AND(AF2235=1,AI2235=1),MAX($B$5:B2234)+1,""),"")</f>
        <v/>
      </c>
      <c r="C2235" s="51" t="str">
        <f>IFERROR(IF(AND(AG2235=1,AJ2235=1),MAX($C$5:C2234)+1,""),"")</f>
        <v/>
      </c>
      <c r="D2235" s="51" t="str">
        <f>IFERROR(IF(AND(AH2235=1,AK2235=1),MAX($D$5:D2234)+1,""),"")</f>
        <v/>
      </c>
      <c r="F2235" s="5" t="s">
        <v>4567</v>
      </c>
      <c r="G2235" s="5" t="s">
        <v>4568</v>
      </c>
      <c r="H2235" s="12">
        <f>IFERROR([1]!EM_S_STM07_IS(F2235,"9",$H$1,"1")/1000000,"")</f>
        <v>4737.7508638899999</v>
      </c>
      <c r="I2235" s="12">
        <f>IFERROR([1]!EM_S_STM07_IS(F2235,"9",$I$1,"1")/1000000,"")</f>
        <v>5195.4671625600004</v>
      </c>
      <c r="J2235" s="12">
        <f>IFERROR([1]!EM_S_STM07_IS(F2235,"9",$J$1,"1")/1000000,"")</f>
        <v>7003.11919175</v>
      </c>
      <c r="K2235" s="12">
        <f>IFERROR([1]!EM_S_STM07_IS(F2235,"9",$K$1,"1")/1000000,"")</f>
        <v>8469.4136595500004</v>
      </c>
      <c r="L2235" s="12">
        <f>IFERROR([1]!EM_S_STM07_IS(F2235,"9",$L$1,"1")/1000000,"")</f>
        <v>9710.1218563500006</v>
      </c>
      <c r="M2235" s="13">
        <f>IFERROR([1]!EM_S_STM07_IS(F2235,"9",$M$1,"1")/1000000,"")</f>
        <v>8651.2961295300011</v>
      </c>
      <c r="N2235" s="12">
        <f>IFERROR([1]!EM_S_STM07_IS(F2235,"61",$N$1,"1")/1000000,"")</f>
        <v>254.13951678999999</v>
      </c>
      <c r="O2235" s="12">
        <f>IFERROR([1]!EM_S_STM07_IS(F2235,"61",$O$1,"1")/1000000,"")</f>
        <v>354.69658125000001</v>
      </c>
      <c r="P2235" s="12">
        <f>IFERROR([1]!EM_S_STM07_IS(F2235,"61",$P$1,"1")/1000000,"")</f>
        <v>451.56534956999997</v>
      </c>
      <c r="Q2235" s="12">
        <f>IFERROR([1]!EM_S_STM07_IS(F2235,"61",$Q$1,"1")/1000000,"")</f>
        <v>489.52277733</v>
      </c>
      <c r="R2235" s="12">
        <f>IFERROR([1]!EM_S_STM07_IS(F2235,"61",$R$1,"1")/1000000,"")</f>
        <v>804.42799186000002</v>
      </c>
      <c r="S2235" s="12">
        <f>IFERROR([1]!EM_S_STM07_IS(F2235,"61",$S$1,"1")/1000000,"")</f>
        <v>904.64938286000006</v>
      </c>
      <c r="T2235" s="20">
        <f t="shared" si="620"/>
        <v>0.12798101909995707</v>
      </c>
      <c r="U2235" s="20">
        <f t="shared" si="621"/>
        <v>0.28908518809993233</v>
      </c>
      <c r="V2235" s="14">
        <f t="shared" si="622"/>
        <v>9.6610461761213379E-2</v>
      </c>
      <c r="W2235" s="14">
        <f t="shared" si="623"/>
        <v>0.34792867948746731</v>
      </c>
      <c r="X2235" s="14">
        <f t="shared" si="624"/>
        <v>0.20937733996122235</v>
      </c>
      <c r="Y2235" s="14">
        <f t="shared" si="625"/>
        <v>0.1464928089090316</v>
      </c>
      <c r="Z2235" s="15">
        <f t="shared" si="626"/>
        <v>-0.10904350557944577</v>
      </c>
      <c r="AA2235" s="14">
        <f t="shared" si="627"/>
        <v>0.3956766178283565</v>
      </c>
      <c r="AB2235" s="14">
        <f t="shared" si="628"/>
        <v>0.27310319140551331</v>
      </c>
      <c r="AC2235" s="14">
        <f t="shared" si="629"/>
        <v>8.4057441068374122E-2</v>
      </c>
      <c r="AD2235" s="14">
        <f t="shared" si="630"/>
        <v>0.64329021878733594</v>
      </c>
      <c r="AE2235" s="14">
        <f t="shared" si="631"/>
        <v>0.12458715014164032</v>
      </c>
      <c r="AF2235" s="18" t="str">
        <f t="shared" si="632"/>
        <v/>
      </c>
      <c r="AG2235" s="18">
        <f t="shared" si="633"/>
        <v>1</v>
      </c>
      <c r="AH2235" s="18" t="str">
        <f t="shared" si="634"/>
        <v/>
      </c>
      <c r="AI2235" s="19" t="str">
        <f t="shared" si="635"/>
        <v/>
      </c>
      <c r="AJ2235" s="19" t="str">
        <f t="shared" si="636"/>
        <v/>
      </c>
      <c r="AK2235" s="19" t="str">
        <f t="shared" si="637"/>
        <v/>
      </c>
    </row>
    <row r="2236" spans="2:37" x14ac:dyDescent="0.15">
      <c r="B2236" s="51" t="str">
        <f>IFERROR(IF(AND(AF2236=1,AI2236=1),MAX($B$5:B2235)+1,""),"")</f>
        <v/>
      </c>
      <c r="C2236" s="51" t="str">
        <f>IFERROR(IF(AND(AG2236=1,AJ2236=1),MAX($C$5:C2235)+1,""),"")</f>
        <v/>
      </c>
      <c r="D2236" s="51" t="str">
        <f>IFERROR(IF(AND(AH2236=1,AK2236=1),MAX($D$5:D2235)+1,""),"")</f>
        <v/>
      </c>
      <c r="F2236" s="5" t="s">
        <v>4569</v>
      </c>
      <c r="G2236" s="5" t="s">
        <v>4570</v>
      </c>
      <c r="H2236" s="12">
        <f>IFERROR([1]!EM_S_STM07_IS(F2236,"9",$H$1,"1")/1000000,"")</f>
        <v>4406.7792353900004</v>
      </c>
      <c r="I2236" s="12">
        <f>IFERROR([1]!EM_S_STM07_IS(F2236,"9",$I$1,"1")/1000000,"")</f>
        <v>5163.0592956800001</v>
      </c>
      <c r="J2236" s="12">
        <f>IFERROR([1]!EM_S_STM07_IS(F2236,"9",$J$1,"1")/1000000,"")</f>
        <v>6304.7768713000005</v>
      </c>
      <c r="K2236" s="12">
        <f>IFERROR([1]!EM_S_STM07_IS(F2236,"9",$K$1,"1")/1000000,"")</f>
        <v>7441.6144048199994</v>
      </c>
      <c r="L2236" s="12">
        <f>IFERROR([1]!EM_S_STM07_IS(F2236,"9",$L$1,"1")/1000000,"")</f>
        <v>7663.3226194999997</v>
      </c>
      <c r="M2236" s="13">
        <f>IFERROR([1]!EM_S_STM07_IS(F2236,"9",$M$1,"1")/1000000,"")</f>
        <v>6840.5024856499995</v>
      </c>
      <c r="N2236" s="12">
        <f>IFERROR([1]!EM_S_STM07_IS(F2236,"61",$N$1,"1")/1000000,"")</f>
        <v>339.95399944999997</v>
      </c>
      <c r="O2236" s="12">
        <f>IFERROR([1]!EM_S_STM07_IS(F2236,"61",$O$1,"1")/1000000,"")</f>
        <v>151.87723813999997</v>
      </c>
      <c r="P2236" s="12">
        <f>IFERROR([1]!EM_S_STM07_IS(F2236,"61",$P$1,"1")/1000000,"")</f>
        <v>19.149600489999997</v>
      </c>
      <c r="Q2236" s="12">
        <f>IFERROR([1]!EM_S_STM07_IS(F2236,"61",$Q$1,"1")/1000000,"")</f>
        <v>32.638806590000002</v>
      </c>
      <c r="R2236" s="12">
        <f>IFERROR([1]!EM_S_STM07_IS(F2236,"61",$R$1,"1")/1000000,"")</f>
        <v>197.82559505</v>
      </c>
      <c r="S2236" s="12">
        <f>IFERROR([1]!EM_S_STM07_IS(F2236,"61",$S$1,"1")/1000000,"")</f>
        <v>145.58138188000001</v>
      </c>
      <c r="T2236" s="20">
        <f t="shared" si="620"/>
        <v>9.1926339355696163E-2</v>
      </c>
      <c r="U2236" s="20">
        <f t="shared" si="621"/>
        <v>-0.15601031950933375</v>
      </c>
      <c r="V2236" s="14">
        <f t="shared" si="622"/>
        <v>0.17161741487217225</v>
      </c>
      <c r="W2236" s="14">
        <f t="shared" si="623"/>
        <v>0.22113198982147864</v>
      </c>
      <c r="X2236" s="14">
        <f t="shared" si="624"/>
        <v>0.18031368226447497</v>
      </c>
      <c r="Y2236" s="14">
        <f t="shared" si="625"/>
        <v>2.9793026434747537E-2</v>
      </c>
      <c r="Z2236" s="15">
        <f t="shared" si="626"/>
        <v>-0.1073711984611299</v>
      </c>
      <c r="AA2236" s="14">
        <f t="shared" si="627"/>
        <v>-0.55324179628503567</v>
      </c>
      <c r="AB2236" s="14">
        <f t="shared" si="628"/>
        <v>-0.87391395363439539</v>
      </c>
      <c r="AC2236" s="14">
        <f t="shared" si="629"/>
        <v>0.70441188091856666</v>
      </c>
      <c r="AD2236" s="14">
        <f t="shared" si="630"/>
        <v>5.061054790851653</v>
      </c>
      <c r="AE2236" s="14">
        <f t="shared" si="631"/>
        <v>-0.2640922836946118</v>
      </c>
      <c r="AF2236" s="18" t="str">
        <f t="shared" si="632"/>
        <v/>
      </c>
      <c r="AG2236" s="18" t="str">
        <f t="shared" si="633"/>
        <v/>
      </c>
      <c r="AH2236" s="18" t="str">
        <f t="shared" si="634"/>
        <v/>
      </c>
      <c r="AI2236" s="19" t="str">
        <f t="shared" si="635"/>
        <v/>
      </c>
      <c r="AJ2236" s="19" t="str">
        <f t="shared" si="636"/>
        <v/>
      </c>
      <c r="AK2236" s="19" t="str">
        <f t="shared" si="637"/>
        <v/>
      </c>
    </row>
    <row r="2237" spans="2:37" x14ac:dyDescent="0.15">
      <c r="B2237" s="51" t="str">
        <f>IFERROR(IF(AND(AF2237=1,AI2237=1),MAX($B$5:B2236)+1,""),"")</f>
        <v/>
      </c>
      <c r="C2237" s="51" t="str">
        <f>IFERROR(IF(AND(AG2237=1,AJ2237=1),MAX($C$5:C2236)+1,""),"")</f>
        <v/>
      </c>
      <c r="D2237" s="51" t="str">
        <f>IFERROR(IF(AND(AH2237=1,AK2237=1),MAX($D$5:D2236)+1,""),"")</f>
        <v/>
      </c>
      <c r="F2237" s="5" t="s">
        <v>4571</v>
      </c>
      <c r="G2237" s="5" t="s">
        <v>4572</v>
      </c>
      <c r="H2237" s="12">
        <f>IFERROR([1]!EM_S_STM07_IS(F2237,"9",$H$1,"1")/1000000,"")</f>
        <v>2572.2734739799998</v>
      </c>
      <c r="I2237" s="12">
        <f>IFERROR([1]!EM_S_STM07_IS(F2237,"9",$I$1,"1")/1000000,"")</f>
        <v>3070.2503562399997</v>
      </c>
      <c r="J2237" s="12">
        <f>IFERROR([1]!EM_S_STM07_IS(F2237,"9",$J$1,"1")/1000000,"")</f>
        <v>3552.9635514800002</v>
      </c>
      <c r="K2237" s="12">
        <f>IFERROR([1]!EM_S_STM07_IS(F2237,"9",$K$1,"1")/1000000,"")</f>
        <v>3787.73194285</v>
      </c>
      <c r="L2237" s="12">
        <f>IFERROR([1]!EM_S_STM07_IS(F2237,"9",$L$1,"1")/1000000,"")</f>
        <v>4502.4770626999998</v>
      </c>
      <c r="M2237" s="13">
        <f>IFERROR([1]!EM_S_STM07_IS(F2237,"9",$M$1,"1")/1000000,"")</f>
        <v>4549.8652709999997</v>
      </c>
      <c r="N2237" s="12">
        <f>IFERROR([1]!EM_S_STM07_IS(F2237,"61",$N$1,"1")/1000000,"")</f>
        <v>51.464612109999997</v>
      </c>
      <c r="O2237" s="12">
        <f>IFERROR([1]!EM_S_STM07_IS(F2237,"61",$O$1,"1")/1000000,"")</f>
        <v>48.715523640000001</v>
      </c>
      <c r="P2237" s="12">
        <f>IFERROR([1]!EM_S_STM07_IS(F2237,"61",$P$1,"1")/1000000,"")</f>
        <v>32.801766309999998</v>
      </c>
      <c r="Q2237" s="12">
        <f>IFERROR([1]!EM_S_STM07_IS(F2237,"61",$Q$1,"1")/1000000,"")</f>
        <v>-226.54296213000001</v>
      </c>
      <c r="R2237" s="12">
        <f>IFERROR([1]!EM_S_STM07_IS(F2237,"61",$R$1,"1")/1000000,"")</f>
        <v>53.279708590000006</v>
      </c>
      <c r="S2237" s="12">
        <f>IFERROR([1]!EM_S_STM07_IS(F2237,"61",$S$1,"1")/1000000,"")</f>
        <v>78.733999900000001</v>
      </c>
      <c r="T2237" s="20">
        <f t="shared" si="620"/>
        <v>0.12082105184001479</v>
      </c>
      <c r="U2237" s="20">
        <f t="shared" si="621"/>
        <v>8.8756403454831823E-2</v>
      </c>
      <c r="V2237" s="14">
        <f t="shared" si="622"/>
        <v>0.19359406660968112</v>
      </c>
      <c r="W2237" s="14">
        <f t="shared" si="623"/>
        <v>0.15722274708280076</v>
      </c>
      <c r="X2237" s="14">
        <f t="shared" si="624"/>
        <v>6.607678012126135E-2</v>
      </c>
      <c r="Y2237" s="14">
        <f t="shared" si="625"/>
        <v>0.18870002699087643</v>
      </c>
      <c r="Z2237" s="15">
        <f t="shared" si="626"/>
        <v>1.0524919425482332E-2</v>
      </c>
      <c r="AA2237" s="14">
        <f t="shared" si="627"/>
        <v>-5.3417063828716319E-2</v>
      </c>
      <c r="AB2237" s="14">
        <f t="shared" si="628"/>
        <v>-0.32666706915849142</v>
      </c>
      <c r="AC2237" s="14">
        <f t="shared" si="629"/>
        <v>-7.9064257085733747</v>
      </c>
      <c r="AD2237" s="14">
        <f t="shared" si="630"/>
        <v>1.2351858918460943</v>
      </c>
      <c r="AE2237" s="14">
        <f t="shared" si="631"/>
        <v>0.47774832077023549</v>
      </c>
      <c r="AF2237" s="18" t="str">
        <f t="shared" si="632"/>
        <v/>
      </c>
      <c r="AG2237" s="18" t="str">
        <f t="shared" si="633"/>
        <v/>
      </c>
      <c r="AH2237" s="18" t="str">
        <f t="shared" si="634"/>
        <v/>
      </c>
      <c r="AI2237" s="19" t="str">
        <f t="shared" si="635"/>
        <v/>
      </c>
      <c r="AJ2237" s="19" t="str">
        <f t="shared" si="636"/>
        <v/>
      </c>
      <c r="AK2237" s="19" t="str">
        <f t="shared" si="637"/>
        <v/>
      </c>
    </row>
    <row r="2238" spans="2:37" x14ac:dyDescent="0.15">
      <c r="B2238" s="51" t="str">
        <f>IFERROR(IF(AND(AF2238=1,AI2238=1),MAX($B$5:B2237)+1,""),"")</f>
        <v/>
      </c>
      <c r="C2238" s="51" t="str">
        <f>IFERROR(IF(AND(AG2238=1,AJ2238=1),MAX($C$5:C2237)+1,""),"")</f>
        <v/>
      </c>
      <c r="D2238" s="51" t="str">
        <f>IFERROR(IF(AND(AH2238=1,AK2238=1),MAX($D$5:D2237)+1,""),"")</f>
        <v/>
      </c>
      <c r="F2238" s="5" t="s">
        <v>4573</v>
      </c>
      <c r="G2238" s="5" t="s">
        <v>4574</v>
      </c>
      <c r="H2238" s="12">
        <f>IFERROR([1]!EM_S_STM07_IS(F2238,"9",$H$1,"1")/1000000,"")</f>
        <v>2249.5699930800001</v>
      </c>
      <c r="I2238" s="12">
        <f>IFERROR([1]!EM_S_STM07_IS(F2238,"9",$I$1,"1")/1000000,"")</f>
        <v>2792.6576622100001</v>
      </c>
      <c r="J2238" s="12">
        <f>IFERROR([1]!EM_S_STM07_IS(F2238,"9",$J$1,"1")/1000000,"")</f>
        <v>2495.6852488699997</v>
      </c>
      <c r="K2238" s="12">
        <f>IFERROR([1]!EM_S_STM07_IS(F2238,"9",$K$1,"1")/1000000,"")</f>
        <v>2369.3446477399998</v>
      </c>
      <c r="L2238" s="12">
        <f>IFERROR([1]!EM_S_STM07_IS(F2238,"9",$L$1,"1")/1000000,"")</f>
        <v>3537.27677395</v>
      </c>
      <c r="M2238" s="13">
        <f>IFERROR([1]!EM_S_STM07_IS(F2238,"9",$M$1,"1")/1000000,"")</f>
        <v>3195.5966641799996</v>
      </c>
      <c r="N2238" s="12">
        <f>IFERROR([1]!EM_S_STM07_IS(F2238,"61",$N$1,"1")/1000000,"")</f>
        <v>107.19559301999999</v>
      </c>
      <c r="O2238" s="12">
        <f>IFERROR([1]!EM_S_STM07_IS(F2238,"61",$O$1,"1")/1000000,"")</f>
        <v>32.449555079999996</v>
      </c>
      <c r="P2238" s="12">
        <f>IFERROR([1]!EM_S_STM07_IS(F2238,"61",$P$1,"1")/1000000,"")</f>
        <v>-20.63288352</v>
      </c>
      <c r="Q2238" s="12">
        <f>IFERROR([1]!EM_S_STM07_IS(F2238,"61",$Q$1,"1")/1000000,"")</f>
        <v>98.540490290000008</v>
      </c>
      <c r="R2238" s="12">
        <f>IFERROR([1]!EM_S_STM07_IS(F2238,"61",$R$1,"1")/1000000,"")</f>
        <v>-538.42606890000002</v>
      </c>
      <c r="S2238" s="12">
        <f>IFERROR([1]!EM_S_STM07_IS(F2238,"61",$S$1,"1")/1000000,"")</f>
        <v>-2869.5199859899999</v>
      </c>
      <c r="T2238" s="20">
        <f t="shared" si="620"/>
        <v>7.2730156783064936E-2</v>
      </c>
      <c r="U2238" s="20">
        <f t="shared" si="621"/>
        <v>-2.9298629324111607</v>
      </c>
      <c r="V2238" s="14">
        <f t="shared" si="622"/>
        <v>0.24141843587913048</v>
      </c>
      <c r="W2238" s="14">
        <f t="shared" si="623"/>
        <v>-0.10634042881754009</v>
      </c>
      <c r="X2238" s="14">
        <f t="shared" si="624"/>
        <v>-5.0623611766429509E-2</v>
      </c>
      <c r="Y2238" s="14">
        <f t="shared" si="625"/>
        <v>0.492934671755767</v>
      </c>
      <c r="Z2238" s="15">
        <f t="shared" si="626"/>
        <v>-9.6594112252192707E-2</v>
      </c>
      <c r="AA2238" s="14">
        <f t="shared" si="627"/>
        <v>-0.69728648197369714</v>
      </c>
      <c r="AB2238" s="14">
        <f t="shared" si="628"/>
        <v>-1.6358448819754974</v>
      </c>
      <c r="AC2238" s="14">
        <f t="shared" si="629"/>
        <v>5.7758952448154961</v>
      </c>
      <c r="AD2238" s="14">
        <f t="shared" si="630"/>
        <v>-6.4640084224813323</v>
      </c>
      <c r="AE2238" s="14">
        <f t="shared" si="631"/>
        <v>-4.3294596078016907</v>
      </c>
      <c r="AF2238" s="18" t="str">
        <f t="shared" si="632"/>
        <v/>
      </c>
      <c r="AG2238" s="18" t="str">
        <f t="shared" si="633"/>
        <v/>
      </c>
      <c r="AH2238" s="18" t="str">
        <f t="shared" si="634"/>
        <v/>
      </c>
      <c r="AI2238" s="19" t="str">
        <f t="shared" si="635"/>
        <v/>
      </c>
      <c r="AJ2238" s="19" t="str">
        <f t="shared" si="636"/>
        <v/>
      </c>
      <c r="AK2238" s="19" t="str">
        <f t="shared" si="637"/>
        <v/>
      </c>
    </row>
    <row r="2239" spans="2:37" x14ac:dyDescent="0.15">
      <c r="B2239" s="51" t="str">
        <f>IFERROR(IF(AND(AF2239=1,AI2239=1),MAX($B$5:B2238)+1,""),"")</f>
        <v/>
      </c>
      <c r="C2239" s="51" t="str">
        <f>IFERROR(IF(AND(AG2239=1,AJ2239=1),MAX($C$5:C2238)+1,""),"")</f>
        <v/>
      </c>
      <c r="D2239" s="51" t="str">
        <f>IFERROR(IF(AND(AH2239=1,AK2239=1),MAX($D$5:D2238)+1,""),"")</f>
        <v/>
      </c>
      <c r="F2239" s="5" t="s">
        <v>4575</v>
      </c>
      <c r="G2239" s="5" t="s">
        <v>4576</v>
      </c>
      <c r="H2239" s="12">
        <f>IFERROR([1]!EM_S_STM07_IS(F2239,"9",$H$1,"1")/1000000,"")</f>
        <v>902.76288076000003</v>
      </c>
      <c r="I2239" s="12">
        <f>IFERROR([1]!EM_S_STM07_IS(F2239,"9",$I$1,"1")/1000000,"")</f>
        <v>933.88385261999997</v>
      </c>
      <c r="J2239" s="12">
        <f>IFERROR([1]!EM_S_STM07_IS(F2239,"9",$J$1,"1")/1000000,"")</f>
        <v>931.19394304999992</v>
      </c>
      <c r="K2239" s="12">
        <f>IFERROR([1]!EM_S_STM07_IS(F2239,"9",$K$1,"1")/1000000,"")</f>
        <v>945.73449092999999</v>
      </c>
      <c r="L2239" s="12">
        <f>IFERROR([1]!EM_S_STM07_IS(F2239,"9",$L$1,"1")/1000000,"")</f>
        <v>962.63231125000004</v>
      </c>
      <c r="M2239" s="13">
        <f>IFERROR([1]!EM_S_STM07_IS(F2239,"9",$M$1,"1")/1000000,"")</f>
        <v>1295.2233420699999</v>
      </c>
      <c r="N2239" s="12">
        <f>IFERROR([1]!EM_S_STM07_IS(F2239,"61",$N$1,"1")/1000000,"")</f>
        <v>38.224609239999999</v>
      </c>
      <c r="O2239" s="12">
        <f>IFERROR([1]!EM_S_STM07_IS(F2239,"61",$O$1,"1")/1000000,"")</f>
        <v>85.26493056999999</v>
      </c>
      <c r="P2239" s="12">
        <f>IFERROR([1]!EM_S_STM07_IS(F2239,"61",$P$1,"1")/1000000,"")</f>
        <v>202.19417544000001</v>
      </c>
      <c r="Q2239" s="12">
        <f>IFERROR([1]!EM_S_STM07_IS(F2239,"61",$Q$1,"1")/1000000,"")</f>
        <v>153.82933803</v>
      </c>
      <c r="R2239" s="12">
        <f>IFERROR([1]!EM_S_STM07_IS(F2239,"61",$R$1,"1")/1000000,"")</f>
        <v>125.94061176000001</v>
      </c>
      <c r="S2239" s="12">
        <f>IFERROR([1]!EM_S_STM07_IS(F2239,"61",$S$1,"1")/1000000,"")</f>
        <v>36.761452540000001</v>
      </c>
      <c r="T2239" s="20">
        <f t="shared" si="620"/>
        <v>7.4865673785195153E-2</v>
      </c>
      <c r="U2239" s="20">
        <f t="shared" si="621"/>
        <v>-7.7755563965172803E-3</v>
      </c>
      <c r="V2239" s="14">
        <f t="shared" si="622"/>
        <v>3.4473029987454114E-2</v>
      </c>
      <c r="W2239" s="14">
        <f t="shared" si="623"/>
        <v>-2.8803470179439824E-3</v>
      </c>
      <c r="X2239" s="14">
        <f t="shared" si="624"/>
        <v>1.5614951094263432E-2</v>
      </c>
      <c r="Y2239" s="14">
        <f t="shared" si="625"/>
        <v>1.7867404099202691E-2</v>
      </c>
      <c r="Z2239" s="15">
        <f t="shared" si="626"/>
        <v>0.34550162812229196</v>
      </c>
      <c r="AA2239" s="14">
        <f t="shared" si="627"/>
        <v>1.2306292272250312</v>
      </c>
      <c r="AB2239" s="14">
        <f t="shared" si="628"/>
        <v>1.3713638665782359</v>
      </c>
      <c r="AC2239" s="14">
        <f t="shared" si="629"/>
        <v>-0.23919995373136752</v>
      </c>
      <c r="AD2239" s="14">
        <f t="shared" si="630"/>
        <v>-0.18129653697502809</v>
      </c>
      <c r="AE2239" s="14">
        <f t="shared" si="631"/>
        <v>-0.70810485969327486</v>
      </c>
      <c r="AF2239" s="18" t="str">
        <f t="shared" si="632"/>
        <v/>
      </c>
      <c r="AG2239" s="18" t="str">
        <f t="shared" si="633"/>
        <v/>
      </c>
      <c r="AH2239" s="18" t="str">
        <f t="shared" si="634"/>
        <v/>
      </c>
      <c r="AI2239" s="19" t="str">
        <f t="shared" si="635"/>
        <v/>
      </c>
      <c r="AJ2239" s="19" t="str">
        <f t="shared" si="636"/>
        <v/>
      </c>
      <c r="AK2239" s="19" t="str">
        <f t="shared" si="637"/>
        <v/>
      </c>
    </row>
    <row r="2240" spans="2:37" x14ac:dyDescent="0.15">
      <c r="B2240" s="51" t="str">
        <f>IFERROR(IF(AND(AF2240=1,AI2240=1),MAX($B$5:B2239)+1,""),"")</f>
        <v/>
      </c>
      <c r="C2240" s="51" t="str">
        <f>IFERROR(IF(AND(AG2240=1,AJ2240=1),MAX($C$5:C2239)+1,""),"")</f>
        <v/>
      </c>
      <c r="D2240" s="51" t="str">
        <f>IFERROR(IF(AND(AH2240=1,AK2240=1),MAX($D$5:D2239)+1,""),"")</f>
        <v/>
      </c>
      <c r="F2240" s="5" t="s">
        <v>4577</v>
      </c>
      <c r="G2240" s="5" t="s">
        <v>4578</v>
      </c>
      <c r="H2240" s="12">
        <f>IFERROR([1]!EM_S_STM07_IS(F2240,"9",$H$1,"1")/1000000,"")</f>
        <v>1785.8294794000001</v>
      </c>
      <c r="I2240" s="12">
        <f>IFERROR([1]!EM_S_STM07_IS(F2240,"9",$I$1,"1")/1000000,"")</f>
        <v>1386.54400992</v>
      </c>
      <c r="J2240" s="12">
        <f>IFERROR([1]!EM_S_STM07_IS(F2240,"9",$J$1,"1")/1000000,"")</f>
        <v>1043.3542430099999</v>
      </c>
      <c r="K2240" s="12">
        <f>IFERROR([1]!EM_S_STM07_IS(F2240,"9",$K$1,"1")/1000000,"")</f>
        <v>1051.6985505499999</v>
      </c>
      <c r="L2240" s="12">
        <f>IFERROR([1]!EM_S_STM07_IS(F2240,"9",$L$1,"1")/1000000,"")</f>
        <v>1606.26731331</v>
      </c>
      <c r="M2240" s="13">
        <f>IFERROR([1]!EM_S_STM07_IS(F2240,"9",$M$1,"1")/1000000,"")</f>
        <v>1849.32233346</v>
      </c>
      <c r="N2240" s="12">
        <f>IFERROR([1]!EM_S_STM07_IS(F2240,"61",$N$1,"1")/1000000,"")</f>
        <v>198.86882867</v>
      </c>
      <c r="O2240" s="12">
        <f>IFERROR([1]!EM_S_STM07_IS(F2240,"61",$O$1,"1")/1000000,"")</f>
        <v>11.54674745</v>
      </c>
      <c r="P2240" s="12">
        <f>IFERROR([1]!EM_S_STM07_IS(F2240,"61",$P$1,"1")/1000000,"")</f>
        <v>12.009091880000001</v>
      </c>
      <c r="Q2240" s="12">
        <f>IFERROR([1]!EM_S_STM07_IS(F2240,"61",$Q$1,"1")/1000000,"")</f>
        <v>22.913317210000002</v>
      </c>
      <c r="R2240" s="12">
        <f>IFERROR([1]!EM_S_STM07_IS(F2240,"61",$R$1,"1")/1000000,"")</f>
        <v>32.506870570000004</v>
      </c>
      <c r="S2240" s="12">
        <f>IFERROR([1]!EM_S_STM07_IS(F2240,"61",$S$1,"1")/1000000,"")</f>
        <v>38.581201590000006</v>
      </c>
      <c r="T2240" s="20">
        <f t="shared" si="620"/>
        <v>7.0117206272850563E-3</v>
      </c>
      <c r="U2240" s="20">
        <f t="shared" si="621"/>
        <v>-0.27961973496803449</v>
      </c>
      <c r="V2240" s="14">
        <f t="shared" si="622"/>
        <v>-0.22358543975550865</v>
      </c>
      <c r="W2240" s="14">
        <f t="shared" si="623"/>
        <v>-0.24751451411181769</v>
      </c>
      <c r="X2240" s="14">
        <f t="shared" si="624"/>
        <v>7.9975785749692597E-3</v>
      </c>
      <c r="Y2240" s="14">
        <f t="shared" si="625"/>
        <v>0.52730771804333176</v>
      </c>
      <c r="Z2240" s="15">
        <f t="shared" si="626"/>
        <v>0.15131666948332645</v>
      </c>
      <c r="AA2240" s="14">
        <f t="shared" si="627"/>
        <v>-0.94193787167540222</v>
      </c>
      <c r="AB2240" s="14">
        <f t="shared" si="628"/>
        <v>4.0041096594695305E-2</v>
      </c>
      <c r="AC2240" s="14">
        <f t="shared" si="629"/>
        <v>0.90799749381216321</v>
      </c>
      <c r="AD2240" s="14">
        <f t="shared" si="630"/>
        <v>0.41868897777110642</v>
      </c>
      <c r="AE2240" s="14">
        <f t="shared" si="631"/>
        <v>0.18686298968458354</v>
      </c>
      <c r="AF2240" s="18" t="str">
        <f t="shared" si="632"/>
        <v/>
      </c>
      <c r="AG2240" s="18" t="str">
        <f t="shared" si="633"/>
        <v/>
      </c>
      <c r="AH2240" s="18" t="str">
        <f t="shared" si="634"/>
        <v/>
      </c>
      <c r="AI2240" s="19" t="str">
        <f t="shared" si="635"/>
        <v/>
      </c>
      <c r="AJ2240" s="19" t="str">
        <f t="shared" si="636"/>
        <v/>
      </c>
      <c r="AK2240" s="19" t="str">
        <f t="shared" si="637"/>
        <v/>
      </c>
    </row>
    <row r="2241" spans="2:37" x14ac:dyDescent="0.15">
      <c r="B2241" s="51" t="str">
        <f>IFERROR(IF(AND(AF2241=1,AI2241=1),MAX($B$5:B2240)+1,""),"")</f>
        <v/>
      </c>
      <c r="C2241" s="51" t="str">
        <f>IFERROR(IF(AND(AG2241=1,AJ2241=1),MAX($C$5:C2240)+1,""),"")</f>
        <v/>
      </c>
      <c r="D2241" s="51" t="str">
        <f>IFERROR(IF(AND(AH2241=1,AK2241=1),MAX($D$5:D2240)+1,""),"")</f>
        <v/>
      </c>
      <c r="F2241" s="5" t="s">
        <v>4579</v>
      </c>
      <c r="G2241" s="5" t="s">
        <v>4580</v>
      </c>
      <c r="H2241" s="12">
        <f>IFERROR([1]!EM_S_STM07_IS(F2241,"9",$H$1,"1")/1000000,"")</f>
        <v>867.31458314999998</v>
      </c>
      <c r="I2241" s="12">
        <f>IFERROR([1]!EM_S_STM07_IS(F2241,"9",$I$1,"1")/1000000,"")</f>
        <v>1021.56572837</v>
      </c>
      <c r="J2241" s="12">
        <f>IFERROR([1]!EM_S_STM07_IS(F2241,"9",$J$1,"1")/1000000,"")</f>
        <v>1171.1537384200001</v>
      </c>
      <c r="K2241" s="12">
        <f>IFERROR([1]!EM_S_STM07_IS(F2241,"9",$K$1,"1")/1000000,"")</f>
        <v>1395.8685187799999</v>
      </c>
      <c r="L2241" s="12">
        <f>IFERROR([1]!EM_S_STM07_IS(F2241,"9",$L$1,"1")/1000000,"")</f>
        <v>1453.8697719900001</v>
      </c>
      <c r="M2241" s="13">
        <f>IFERROR([1]!EM_S_STM07_IS(F2241,"9",$M$1,"1")/1000000,"")</f>
        <v>1885.6746735199999</v>
      </c>
      <c r="N2241" s="12">
        <f>IFERROR([1]!EM_S_STM07_IS(F2241,"61",$N$1,"1")/1000000,"")</f>
        <v>194.13176851</v>
      </c>
      <c r="O2241" s="12">
        <f>IFERROR([1]!EM_S_STM07_IS(F2241,"61",$O$1,"1")/1000000,"")</f>
        <v>254.86796147999999</v>
      </c>
      <c r="P2241" s="12">
        <f>IFERROR([1]!EM_S_STM07_IS(F2241,"61",$P$1,"1")/1000000,"")</f>
        <v>348.52966300000003</v>
      </c>
      <c r="Q2241" s="12">
        <f>IFERROR([1]!EM_S_STM07_IS(F2241,"61",$Q$1,"1")/1000000,"")</f>
        <v>429.76840801999998</v>
      </c>
      <c r="R2241" s="12">
        <f>IFERROR([1]!EM_S_STM07_IS(F2241,"61",$R$1,"1")/1000000,"")</f>
        <v>438.82880274000001</v>
      </c>
      <c r="S2241" s="12">
        <f>IFERROR([1]!EM_S_STM07_IS(F2241,"61",$S$1,"1")/1000000,"")</f>
        <v>466.67672267</v>
      </c>
      <c r="T2241" s="20">
        <f t="shared" si="620"/>
        <v>0.1680408290479487</v>
      </c>
      <c r="U2241" s="20">
        <f t="shared" si="621"/>
        <v>0.19174655635886184</v>
      </c>
      <c r="V2241" s="14">
        <f t="shared" si="622"/>
        <v>0.17784913134952171</v>
      </c>
      <c r="W2241" s="14">
        <f t="shared" si="623"/>
        <v>0.14643013747992625</v>
      </c>
      <c r="X2241" s="14">
        <f t="shared" si="624"/>
        <v>0.19187470695620359</v>
      </c>
      <c r="Y2241" s="14">
        <f t="shared" si="625"/>
        <v>4.1552089204428606E-2</v>
      </c>
      <c r="Z2241" s="15">
        <f t="shared" si="626"/>
        <v>0.29700383751631493</v>
      </c>
      <c r="AA2241" s="14">
        <f t="shared" si="627"/>
        <v>0.31286065869673146</v>
      </c>
      <c r="AB2241" s="14">
        <f t="shared" si="628"/>
        <v>0.36749107646215418</v>
      </c>
      <c r="AC2241" s="14">
        <f t="shared" si="629"/>
        <v>0.23308990207814806</v>
      </c>
      <c r="AD2241" s="14">
        <f t="shared" si="630"/>
        <v>2.1082039886883432E-2</v>
      </c>
      <c r="AE2241" s="14">
        <f t="shared" si="631"/>
        <v>6.345964475467554E-2</v>
      </c>
      <c r="AF2241" s="18" t="str">
        <f t="shared" si="632"/>
        <v/>
      </c>
      <c r="AG2241" s="18" t="str">
        <f t="shared" si="633"/>
        <v/>
      </c>
      <c r="AH2241" s="18" t="str">
        <f t="shared" si="634"/>
        <v/>
      </c>
      <c r="AI2241" s="19" t="str">
        <f t="shared" si="635"/>
        <v/>
      </c>
      <c r="AJ2241" s="19" t="str">
        <f t="shared" si="636"/>
        <v/>
      </c>
      <c r="AK2241" s="19" t="str">
        <f t="shared" si="637"/>
        <v/>
      </c>
    </row>
    <row r="2242" spans="2:37" x14ac:dyDescent="0.15">
      <c r="B2242" s="51" t="str">
        <f>IFERROR(IF(AND(AF2242=1,AI2242=1),MAX($B$5:B2241)+1,""),"")</f>
        <v/>
      </c>
      <c r="C2242" s="51" t="str">
        <f>IFERROR(IF(AND(AG2242=1,AJ2242=1),MAX($C$5:C2241)+1,""),"")</f>
        <v/>
      </c>
      <c r="D2242" s="51" t="str">
        <f>IFERROR(IF(AND(AH2242=1,AK2242=1),MAX($D$5:D2241)+1,""),"")</f>
        <v/>
      </c>
      <c r="F2242" s="5" t="s">
        <v>4581</v>
      </c>
      <c r="G2242" s="5" t="s">
        <v>4582</v>
      </c>
      <c r="H2242" s="12">
        <f>IFERROR([1]!EM_S_STM07_IS(F2242,"9",$H$1,"1")/1000000,"")</f>
        <v>9621.5810513799988</v>
      </c>
      <c r="I2242" s="12">
        <f>IFERROR([1]!EM_S_STM07_IS(F2242,"9",$I$1,"1")/1000000,"")</f>
        <v>11601.076421989999</v>
      </c>
      <c r="J2242" s="12">
        <f>IFERROR([1]!EM_S_STM07_IS(F2242,"9",$J$1,"1")/1000000,"")</f>
        <v>13490.78529157</v>
      </c>
      <c r="K2242" s="12">
        <f>IFERROR([1]!EM_S_STM07_IS(F2242,"9",$K$1,"1")/1000000,"")</f>
        <v>15189.85998028</v>
      </c>
      <c r="L2242" s="12">
        <f>IFERROR([1]!EM_S_STM07_IS(F2242,"9",$L$1,"1")/1000000,"")</f>
        <v>15408.930605219999</v>
      </c>
      <c r="M2242" s="13">
        <f>IFERROR([1]!EM_S_STM07_IS(F2242,"9",$M$1,"1")/1000000,"")</f>
        <v>14079.246514030001</v>
      </c>
      <c r="N2242" s="12">
        <f>IFERROR([1]!EM_S_STM07_IS(F2242,"61",$N$1,"1")/1000000,"")</f>
        <v>160.78866096000002</v>
      </c>
      <c r="O2242" s="12">
        <f>IFERROR([1]!EM_S_STM07_IS(F2242,"61",$O$1,"1")/1000000,"")</f>
        <v>83.71144876000001</v>
      </c>
      <c r="P2242" s="12">
        <f>IFERROR([1]!EM_S_STM07_IS(F2242,"61",$P$1,"1")/1000000,"")</f>
        <v>95.968743230000001</v>
      </c>
      <c r="Q2242" s="12">
        <f>IFERROR([1]!EM_S_STM07_IS(F2242,"61",$Q$1,"1")/1000000,"")</f>
        <v>305.87095988999999</v>
      </c>
      <c r="R2242" s="12">
        <f>IFERROR([1]!EM_S_STM07_IS(F2242,"61",$R$1,"1")/1000000,"")</f>
        <v>329.29493404999999</v>
      </c>
      <c r="S2242" s="12">
        <f>IFERROR([1]!EM_S_STM07_IS(F2242,"61",$S$1,"1")/1000000,"")</f>
        <v>331.13814891000004</v>
      </c>
      <c r="T2242" s="20">
        <f t="shared" si="620"/>
        <v>7.9112179029327656E-2</v>
      </c>
      <c r="U2242" s="20">
        <f t="shared" si="621"/>
        <v>0.15544894307478097</v>
      </c>
      <c r="V2242" s="14">
        <f t="shared" si="622"/>
        <v>0.20573493691310604</v>
      </c>
      <c r="W2242" s="14">
        <f t="shared" si="623"/>
        <v>0.16289082157911072</v>
      </c>
      <c r="X2242" s="14">
        <f t="shared" si="624"/>
        <v>0.12594334962633361</v>
      </c>
      <c r="Y2242" s="14">
        <f t="shared" si="625"/>
        <v>1.442216223351658E-2</v>
      </c>
      <c r="Z2242" s="15">
        <f t="shared" si="626"/>
        <v>-8.6293080633353503E-2</v>
      </c>
      <c r="AA2242" s="14">
        <f t="shared" si="627"/>
        <v>-0.47936970020028208</v>
      </c>
      <c r="AB2242" s="14">
        <f t="shared" si="628"/>
        <v>0.14642315539349399</v>
      </c>
      <c r="AC2242" s="14">
        <f t="shared" si="629"/>
        <v>2.1871935548530157</v>
      </c>
      <c r="AD2242" s="14">
        <f t="shared" si="630"/>
        <v>7.6581229445331897E-2</v>
      </c>
      <c r="AE2242" s="14">
        <f t="shared" si="631"/>
        <v>5.5974589020557873E-3</v>
      </c>
      <c r="AF2242" s="18" t="str">
        <f t="shared" si="632"/>
        <v/>
      </c>
      <c r="AG2242" s="18" t="str">
        <f t="shared" si="633"/>
        <v/>
      </c>
      <c r="AH2242" s="18" t="str">
        <f t="shared" si="634"/>
        <v/>
      </c>
      <c r="AI2242" s="19" t="str">
        <f t="shared" si="635"/>
        <v/>
      </c>
      <c r="AJ2242" s="19" t="str">
        <f t="shared" si="636"/>
        <v/>
      </c>
      <c r="AK2242" s="19" t="str">
        <f t="shared" si="637"/>
        <v/>
      </c>
    </row>
    <row r="2243" spans="2:37" x14ac:dyDescent="0.15">
      <c r="B2243" s="51" t="str">
        <f>IFERROR(IF(AND(AF2243=1,AI2243=1),MAX($B$5:B2242)+1,""),"")</f>
        <v/>
      </c>
      <c r="C2243" s="51" t="str">
        <f>IFERROR(IF(AND(AG2243=1,AJ2243=1),MAX($C$5:C2242)+1,""),"")</f>
        <v/>
      </c>
      <c r="D2243" s="51" t="str">
        <f>IFERROR(IF(AND(AH2243=1,AK2243=1),MAX($D$5:D2242)+1,""),"")</f>
        <v/>
      </c>
      <c r="F2243" s="5" t="s">
        <v>4583</v>
      </c>
      <c r="G2243" s="5" t="s">
        <v>4584</v>
      </c>
      <c r="H2243" s="12">
        <f>IFERROR([1]!EM_S_STM07_IS(F2243,"9",$H$1,"1")/1000000,"")</f>
        <v>2004.89223922</v>
      </c>
      <c r="I2243" s="12">
        <f>IFERROR([1]!EM_S_STM07_IS(F2243,"9",$I$1,"1")/1000000,"")</f>
        <v>2264.4005219599999</v>
      </c>
      <c r="J2243" s="12">
        <f>IFERROR([1]!EM_S_STM07_IS(F2243,"9",$J$1,"1")/1000000,"")</f>
        <v>2245.54646998</v>
      </c>
      <c r="K2243" s="12">
        <f>IFERROR([1]!EM_S_STM07_IS(F2243,"9",$K$1,"1")/1000000,"")</f>
        <v>2129.1420765499997</v>
      </c>
      <c r="L2243" s="12">
        <f>IFERROR([1]!EM_S_STM07_IS(F2243,"9",$L$1,"1")/1000000,"")</f>
        <v>1932.2599795599999</v>
      </c>
      <c r="M2243" s="13">
        <f>IFERROR([1]!EM_S_STM07_IS(F2243,"9",$M$1,"1")/1000000,"")</f>
        <v>1945.19196616</v>
      </c>
      <c r="N2243" s="12">
        <f>IFERROR([1]!EM_S_STM07_IS(F2243,"61",$N$1,"1")/1000000,"")</f>
        <v>177.94386091999999</v>
      </c>
      <c r="O2243" s="12">
        <f>IFERROR([1]!EM_S_STM07_IS(F2243,"61",$O$1,"1")/1000000,"")</f>
        <v>246.25892789</v>
      </c>
      <c r="P2243" s="12">
        <f>IFERROR([1]!EM_S_STM07_IS(F2243,"61",$P$1,"1")/1000000,"")</f>
        <v>158.53273772</v>
      </c>
      <c r="Q2243" s="12">
        <f>IFERROR([1]!EM_S_STM07_IS(F2243,"61",$Q$1,"1")/1000000,"")</f>
        <v>172.5729163</v>
      </c>
      <c r="R2243" s="12">
        <f>IFERROR([1]!EM_S_STM07_IS(F2243,"61",$R$1,"1")/1000000,"")</f>
        <v>156.32556122</v>
      </c>
      <c r="S2243" s="12">
        <f>IFERROR([1]!EM_S_STM07_IS(F2243,"61",$S$1,"1")/1000000,"")</f>
        <v>141.38815756</v>
      </c>
      <c r="T2243" s="20">
        <f t="shared" si="620"/>
        <v>-6.0276889170438608E-3</v>
      </c>
      <c r="U2243" s="20">
        <f t="shared" si="621"/>
        <v>-4.4950228178708418E-2</v>
      </c>
      <c r="V2243" s="14">
        <f t="shared" si="622"/>
        <v>0.12943752170987563</v>
      </c>
      <c r="W2243" s="14">
        <f t="shared" si="623"/>
        <v>-8.326288479955115E-3</v>
      </c>
      <c r="X2243" s="14">
        <f t="shared" si="624"/>
        <v>-5.1837891126357769E-2</v>
      </c>
      <c r="Y2243" s="14">
        <f t="shared" si="625"/>
        <v>-9.2470154602844482E-2</v>
      </c>
      <c r="Z2243" s="15">
        <f t="shared" si="626"/>
        <v>6.6926742450800283E-3</v>
      </c>
      <c r="AA2243" s="14">
        <f t="shared" si="627"/>
        <v>0.38391359284214416</v>
      </c>
      <c r="AB2243" s="14">
        <f t="shared" si="628"/>
        <v>-0.35623557254007826</v>
      </c>
      <c r="AC2243" s="14">
        <f t="shared" si="629"/>
        <v>8.8563275837686722E-2</v>
      </c>
      <c r="AD2243" s="14">
        <f t="shared" si="630"/>
        <v>-9.4147769118971575E-2</v>
      </c>
      <c r="AE2243" s="14">
        <f t="shared" si="631"/>
        <v>-9.5553174691490814E-2</v>
      </c>
      <c r="AF2243" s="18" t="str">
        <f t="shared" si="632"/>
        <v/>
      </c>
      <c r="AG2243" s="18" t="str">
        <f t="shared" si="633"/>
        <v/>
      </c>
      <c r="AH2243" s="18" t="str">
        <f t="shared" si="634"/>
        <v/>
      </c>
      <c r="AI2243" s="19" t="str">
        <f t="shared" si="635"/>
        <v/>
      </c>
      <c r="AJ2243" s="19" t="str">
        <f t="shared" si="636"/>
        <v/>
      </c>
      <c r="AK2243" s="19" t="str">
        <f t="shared" si="637"/>
        <v/>
      </c>
    </row>
    <row r="2244" spans="2:37" x14ac:dyDescent="0.15">
      <c r="B2244" s="51" t="str">
        <f>IFERROR(IF(AND(AF2244=1,AI2244=1),MAX($B$5:B2243)+1,""),"")</f>
        <v/>
      </c>
      <c r="C2244" s="51" t="str">
        <f>IFERROR(IF(AND(AG2244=1,AJ2244=1),MAX($C$5:C2243)+1,""),"")</f>
        <v/>
      </c>
      <c r="D2244" s="51" t="str">
        <f>IFERROR(IF(AND(AH2244=1,AK2244=1),MAX($D$5:D2243)+1,""),"")</f>
        <v/>
      </c>
      <c r="F2244" s="5" t="s">
        <v>4585</v>
      </c>
      <c r="G2244" s="5" t="s">
        <v>4586</v>
      </c>
      <c r="H2244" s="12">
        <f>IFERROR([1]!EM_S_STM07_IS(F2244,"9",$H$1,"1")/1000000,"")</f>
        <v>352.46118479</v>
      </c>
      <c r="I2244" s="12">
        <f>IFERROR([1]!EM_S_STM07_IS(F2244,"9",$I$1,"1")/1000000,"")</f>
        <v>253.03705122</v>
      </c>
      <c r="J2244" s="12">
        <f>IFERROR([1]!EM_S_STM07_IS(F2244,"9",$J$1,"1")/1000000,"")</f>
        <v>300.16963523999999</v>
      </c>
      <c r="K2244" s="12">
        <f>IFERROR([1]!EM_S_STM07_IS(F2244,"9",$K$1,"1")/1000000,"")</f>
        <v>421.50295354000002</v>
      </c>
      <c r="L2244" s="12">
        <f>IFERROR([1]!EM_S_STM07_IS(F2244,"9",$L$1,"1")/1000000,"")</f>
        <v>377.42094427000001</v>
      </c>
      <c r="M2244" s="13">
        <f>IFERROR([1]!EM_S_STM07_IS(F2244,"9",$M$1,"1")/1000000,"")</f>
        <v>726.67729641999995</v>
      </c>
      <c r="N2244" s="12">
        <f>IFERROR([1]!EM_S_STM07_IS(F2244,"61",$N$1,"1")/1000000,"")</f>
        <v>5.25376054</v>
      </c>
      <c r="O2244" s="12">
        <f>IFERROR([1]!EM_S_STM07_IS(F2244,"61",$O$1,"1")/1000000,"")</f>
        <v>-74.220365060000006</v>
      </c>
      <c r="P2244" s="12">
        <f>IFERROR([1]!EM_S_STM07_IS(F2244,"61",$P$1,"1")/1000000,"")</f>
        <v>-41.20001791</v>
      </c>
      <c r="Q2244" s="12">
        <f>IFERROR([1]!EM_S_STM07_IS(F2244,"61",$Q$1,"1")/1000000,"")</f>
        <v>4.6498790899999998</v>
      </c>
      <c r="R2244" s="12">
        <f>IFERROR([1]!EM_S_STM07_IS(F2244,"61",$R$1,"1")/1000000,"")</f>
        <v>-28.570135010000001</v>
      </c>
      <c r="S2244" s="12">
        <f>IFERROR([1]!EM_S_STM07_IS(F2244,"61",$S$1,"1")/1000000,"")</f>
        <v>30.19732278</v>
      </c>
      <c r="T2244" s="20">
        <f t="shared" si="620"/>
        <v>0.15570251665373291</v>
      </c>
      <c r="U2244" s="20">
        <f t="shared" si="621"/>
        <v>0.41872961158058852</v>
      </c>
      <c r="V2244" s="14">
        <f t="shared" si="622"/>
        <v>-0.28208534119647227</v>
      </c>
      <c r="W2244" s="14">
        <f t="shared" si="623"/>
        <v>0.18626752008353567</v>
      </c>
      <c r="X2244" s="14">
        <f t="shared" si="624"/>
        <v>0.40421583016879181</v>
      </c>
      <c r="Y2244" s="14">
        <f t="shared" si="625"/>
        <v>-0.10458291905140042</v>
      </c>
      <c r="Z2244" s="15">
        <f t="shared" si="626"/>
        <v>0.92537618129678667</v>
      </c>
      <c r="AA2244" s="14">
        <f t="shared" si="627"/>
        <v>-15.127093249666839</v>
      </c>
      <c r="AB2244" s="14">
        <f t="shared" si="628"/>
        <v>0.44489604872336913</v>
      </c>
      <c r="AC2244" s="14">
        <f t="shared" si="629"/>
        <v>1.1128610938994614</v>
      </c>
      <c r="AD2244" s="14">
        <f t="shared" si="630"/>
        <v>-7.1442748202728001</v>
      </c>
      <c r="AE2244" s="14">
        <f t="shared" si="631"/>
        <v>2.056954150529231</v>
      </c>
      <c r="AF2244" s="18" t="str">
        <f t="shared" si="632"/>
        <v/>
      </c>
      <c r="AG2244" s="18">
        <f t="shared" si="633"/>
        <v>1</v>
      </c>
      <c r="AH2244" s="18" t="str">
        <f t="shared" si="634"/>
        <v/>
      </c>
      <c r="AI2244" s="19" t="str">
        <f t="shared" si="635"/>
        <v/>
      </c>
      <c r="AJ2244" s="19" t="str">
        <f t="shared" si="636"/>
        <v/>
      </c>
      <c r="AK2244" s="19" t="str">
        <f t="shared" si="637"/>
        <v/>
      </c>
    </row>
    <row r="2245" spans="2:37" x14ac:dyDescent="0.15">
      <c r="B2245" s="51" t="str">
        <f>IFERROR(IF(AND(AF2245=1,AI2245=1),MAX($B$5:B2244)+1,""),"")</f>
        <v/>
      </c>
      <c r="C2245" s="51">
        <f>IFERROR(IF(AND(AG2245=1,AJ2245=1),MAX($C$5:C2244)+1,""),"")</f>
        <v>94</v>
      </c>
      <c r="D2245" s="51" t="str">
        <f>IFERROR(IF(AND(AH2245=1,AK2245=1),MAX($D$5:D2244)+1,""),"")</f>
        <v/>
      </c>
      <c r="F2245" s="5" t="s">
        <v>4587</v>
      </c>
      <c r="G2245" s="5" t="s">
        <v>4588</v>
      </c>
      <c r="H2245" s="12">
        <f>IFERROR([1]!EM_S_STM07_IS(F2245,"9",$H$1,"1")/1000000,"")</f>
        <v>1586.3636626099999</v>
      </c>
      <c r="I2245" s="12">
        <f>IFERROR([1]!EM_S_STM07_IS(F2245,"9",$I$1,"1")/1000000,"")</f>
        <v>1806.2069219</v>
      </c>
      <c r="J2245" s="12">
        <f>IFERROR([1]!EM_S_STM07_IS(F2245,"9",$J$1,"1")/1000000,"")</f>
        <v>1883.01310169</v>
      </c>
      <c r="K2245" s="12">
        <f>IFERROR([1]!EM_S_STM07_IS(F2245,"9",$K$1,"1")/1000000,"")</f>
        <v>2031.6134378199999</v>
      </c>
      <c r="L2245" s="12">
        <f>IFERROR([1]!EM_S_STM07_IS(F2245,"9",$L$1,"1")/1000000,"")</f>
        <v>2368.0428404600002</v>
      </c>
      <c r="M2245" s="13">
        <f>IFERROR([1]!EM_S_STM07_IS(F2245,"9",$M$1,"1")/1000000,"")</f>
        <v>2614.8798566099999</v>
      </c>
      <c r="N2245" s="12">
        <f>IFERROR([1]!EM_S_STM07_IS(F2245,"61",$N$1,"1")/1000000,"")</f>
        <v>38.864682670000001</v>
      </c>
      <c r="O2245" s="12">
        <f>IFERROR([1]!EM_S_STM07_IS(F2245,"61",$O$1,"1")/1000000,"")</f>
        <v>53.07207863</v>
      </c>
      <c r="P2245" s="12">
        <f>IFERROR([1]!EM_S_STM07_IS(F2245,"61",$P$1,"1")/1000000,"")</f>
        <v>71.104007530000004</v>
      </c>
      <c r="Q2245" s="12">
        <f>IFERROR([1]!EM_S_STM07_IS(F2245,"61",$Q$1,"1")/1000000,"")</f>
        <v>109.20796459</v>
      </c>
      <c r="R2245" s="12">
        <f>IFERROR([1]!EM_S_STM07_IS(F2245,"61",$R$1,"1")/1000000,"")</f>
        <v>153.35297641999998</v>
      </c>
      <c r="S2245" s="12">
        <f>IFERROR([1]!EM_S_STM07_IS(F2245,"61",$S$1,"1")/1000000,"")</f>
        <v>254.74936352</v>
      </c>
      <c r="T2245" s="20">
        <f t="shared" si="620"/>
        <v>0.10512091246232314</v>
      </c>
      <c r="U2245" s="20">
        <f t="shared" si="621"/>
        <v>0.45650371374314536</v>
      </c>
      <c r="V2245" s="14">
        <f t="shared" si="622"/>
        <v>0.13858314109912107</v>
      </c>
      <c r="W2245" s="14">
        <f t="shared" si="623"/>
        <v>4.2523466640912548E-2</v>
      </c>
      <c r="X2245" s="14">
        <f t="shared" si="624"/>
        <v>7.8916251828854242E-2</v>
      </c>
      <c r="Y2245" s="14">
        <f t="shared" si="625"/>
        <v>0.16559715365980354</v>
      </c>
      <c r="Z2245" s="15">
        <f t="shared" si="626"/>
        <v>0.10423671900380435</v>
      </c>
      <c r="AA2245" s="14">
        <f t="shared" si="627"/>
        <v>0.36556058055677415</v>
      </c>
      <c r="AB2245" s="14">
        <f t="shared" si="628"/>
        <v>0.33976300468109261</v>
      </c>
      <c r="AC2245" s="14">
        <f t="shared" si="629"/>
        <v>0.53589042845332291</v>
      </c>
      <c r="AD2245" s="14">
        <f t="shared" si="630"/>
        <v>0.40422886733338365</v>
      </c>
      <c r="AE2245" s="14">
        <f t="shared" si="631"/>
        <v>0.66119608153087095</v>
      </c>
      <c r="AF2245" s="18" t="str">
        <f t="shared" si="632"/>
        <v/>
      </c>
      <c r="AG2245" s="18">
        <f t="shared" si="633"/>
        <v>1</v>
      </c>
      <c r="AH2245" s="18" t="str">
        <f t="shared" si="634"/>
        <v/>
      </c>
      <c r="AI2245" s="19" t="str">
        <f t="shared" si="635"/>
        <v/>
      </c>
      <c r="AJ2245" s="19">
        <f t="shared" si="636"/>
        <v>1</v>
      </c>
      <c r="AK2245" s="19" t="str">
        <f t="shared" si="637"/>
        <v/>
      </c>
    </row>
    <row r="2246" spans="2:37" x14ac:dyDescent="0.15">
      <c r="B2246" s="51" t="str">
        <f>IFERROR(IF(AND(AF2246=1,AI2246=1),MAX($B$5:B2245)+1,""),"")</f>
        <v/>
      </c>
      <c r="C2246" s="51" t="str">
        <f>IFERROR(IF(AND(AG2246=1,AJ2246=1),MAX($C$5:C2245)+1,""),"")</f>
        <v/>
      </c>
      <c r="D2246" s="51" t="str">
        <f>IFERROR(IF(AND(AH2246=1,AK2246=1),MAX($D$5:D2245)+1,""),"")</f>
        <v/>
      </c>
      <c r="F2246" s="5" t="s">
        <v>4589</v>
      </c>
      <c r="G2246" s="5" t="s">
        <v>4590</v>
      </c>
      <c r="H2246" s="12">
        <f>IFERROR([1]!EM_S_STM07_IS(F2246,"9",$H$1,"1")/1000000,"")</f>
        <v>2005.2030009</v>
      </c>
      <c r="I2246" s="12">
        <f>IFERROR([1]!EM_S_STM07_IS(F2246,"9",$I$1,"1")/1000000,"")</f>
        <v>2108.7459376699999</v>
      </c>
      <c r="J2246" s="12">
        <f>IFERROR([1]!EM_S_STM07_IS(F2246,"9",$J$1,"1")/1000000,"")</f>
        <v>2153.7679457199997</v>
      </c>
      <c r="K2246" s="12">
        <f>IFERROR([1]!EM_S_STM07_IS(F2246,"9",$K$1,"1")/1000000,"")</f>
        <v>2221.81314866</v>
      </c>
      <c r="L2246" s="12">
        <f>IFERROR([1]!EM_S_STM07_IS(F2246,"9",$L$1,"1")/1000000,"")</f>
        <v>2250.31113946</v>
      </c>
      <c r="M2246" s="13">
        <f>IFERROR([1]!EM_S_STM07_IS(F2246,"9",$M$1,"1")/1000000,"")</f>
        <v>2274.8306455799998</v>
      </c>
      <c r="N2246" s="12">
        <f>IFERROR([1]!EM_S_STM07_IS(F2246,"61",$N$1,"1")/1000000,"")</f>
        <v>20.20906965</v>
      </c>
      <c r="O2246" s="12">
        <f>IFERROR([1]!EM_S_STM07_IS(F2246,"61",$O$1,"1")/1000000,"")</f>
        <v>15.52423772</v>
      </c>
      <c r="P2246" s="12">
        <f>IFERROR([1]!EM_S_STM07_IS(F2246,"61",$P$1,"1")/1000000,"")</f>
        <v>8.2924382800000007</v>
      </c>
      <c r="Q2246" s="12">
        <f>IFERROR([1]!EM_S_STM07_IS(F2246,"61",$Q$1,"1")/1000000,"")</f>
        <v>17.00309012</v>
      </c>
      <c r="R2246" s="12">
        <f>IFERROR([1]!EM_S_STM07_IS(F2246,"61",$R$1,"1")/1000000,"")</f>
        <v>24.31610032</v>
      </c>
      <c r="S2246" s="12">
        <f>IFERROR([1]!EM_S_STM07_IS(F2246,"61",$S$1,"1")/1000000,"")</f>
        <v>12.530622989999999</v>
      </c>
      <c r="T2246" s="20">
        <f t="shared" si="620"/>
        <v>2.5553083820112121E-2</v>
      </c>
      <c r="U2246" s="20">
        <f t="shared" si="621"/>
        <v>-9.1164529497032132E-2</v>
      </c>
      <c r="V2246" s="14">
        <f t="shared" si="622"/>
        <v>5.1637134356734178E-2</v>
      </c>
      <c r="W2246" s="14">
        <f t="shared" si="623"/>
        <v>2.1350133861903559E-2</v>
      </c>
      <c r="X2246" s="14">
        <f t="shared" si="624"/>
        <v>3.15935628419119E-2</v>
      </c>
      <c r="Y2246" s="14">
        <f t="shared" si="625"/>
        <v>1.2826456994003964E-2</v>
      </c>
      <c r="Z2246" s="15">
        <f t="shared" si="626"/>
        <v>1.0896051523738891E-2</v>
      </c>
      <c r="AA2246" s="14">
        <f t="shared" si="627"/>
        <v>-0.23181828808235116</v>
      </c>
      <c r="AB2246" s="14">
        <f t="shared" si="628"/>
        <v>-0.46583926183268981</v>
      </c>
      <c r="AC2246" s="14">
        <f t="shared" si="629"/>
        <v>1.0504331230307327</v>
      </c>
      <c r="AD2246" s="14">
        <f t="shared" si="630"/>
        <v>0.43009889075386498</v>
      </c>
      <c r="AE2246" s="14">
        <f t="shared" si="631"/>
        <v>-0.48467793663058883</v>
      </c>
      <c r="AF2246" s="18" t="str">
        <f t="shared" si="632"/>
        <v/>
      </c>
      <c r="AG2246" s="18" t="str">
        <f t="shared" si="633"/>
        <v/>
      </c>
      <c r="AH2246" s="18" t="str">
        <f t="shared" si="634"/>
        <v/>
      </c>
      <c r="AI2246" s="19" t="str">
        <f t="shared" si="635"/>
        <v/>
      </c>
      <c r="AJ2246" s="19" t="str">
        <f t="shared" si="636"/>
        <v/>
      </c>
      <c r="AK2246" s="19" t="str">
        <f t="shared" si="637"/>
        <v/>
      </c>
    </row>
    <row r="2247" spans="2:37" x14ac:dyDescent="0.15">
      <c r="B2247" s="51" t="str">
        <f>IFERROR(IF(AND(AF2247=1,AI2247=1),MAX($B$5:B2246)+1,""),"")</f>
        <v/>
      </c>
      <c r="C2247" s="51" t="str">
        <f>IFERROR(IF(AND(AG2247=1,AJ2247=1),MAX($C$5:C2246)+1,""),"")</f>
        <v/>
      </c>
      <c r="D2247" s="51" t="str">
        <f>IFERROR(IF(AND(AH2247=1,AK2247=1),MAX($D$5:D2246)+1,""),"")</f>
        <v/>
      </c>
      <c r="F2247" s="5" t="s">
        <v>4591</v>
      </c>
      <c r="G2247" s="5" t="s">
        <v>4592</v>
      </c>
      <c r="H2247" s="12">
        <f>IFERROR([1]!EM_S_STM07_IS(F2247,"9",$H$1,"1")/1000000,"")</f>
        <v>2427.8636279899997</v>
      </c>
      <c r="I2247" s="12">
        <f>IFERROR([1]!EM_S_STM07_IS(F2247,"9",$I$1,"1")/1000000,"")</f>
        <v>2727.4058485300002</v>
      </c>
      <c r="J2247" s="12">
        <f>IFERROR([1]!EM_S_STM07_IS(F2247,"9",$J$1,"1")/1000000,"")</f>
        <v>3147.8678649200001</v>
      </c>
      <c r="K2247" s="12">
        <f>IFERROR([1]!EM_S_STM07_IS(F2247,"9",$K$1,"1")/1000000,"")</f>
        <v>4206.8737407099998</v>
      </c>
      <c r="L2247" s="12">
        <f>IFERROR([1]!EM_S_STM07_IS(F2247,"9",$L$1,"1")/1000000,"")</f>
        <v>3892.63974121</v>
      </c>
      <c r="M2247" s="13">
        <f>IFERROR([1]!EM_S_STM07_IS(F2247,"9",$M$1,"1")/1000000,"")</f>
        <v>3184.49951336</v>
      </c>
      <c r="N2247" s="12">
        <f>IFERROR([1]!EM_S_STM07_IS(F2247,"61",$N$1,"1")/1000000,"")</f>
        <v>561.78527779000001</v>
      </c>
      <c r="O2247" s="12">
        <f>IFERROR([1]!EM_S_STM07_IS(F2247,"61",$O$1,"1")/1000000,"")</f>
        <v>353.30497492000001</v>
      </c>
      <c r="P2247" s="12">
        <f>IFERROR([1]!EM_S_STM07_IS(F2247,"61",$P$1,"1")/1000000,"")</f>
        <v>61.240649249999997</v>
      </c>
      <c r="Q2247" s="12">
        <f>IFERROR([1]!EM_S_STM07_IS(F2247,"61",$Q$1,"1")/1000000,"")</f>
        <v>300.04564691000002</v>
      </c>
      <c r="R2247" s="12">
        <f>IFERROR([1]!EM_S_STM07_IS(F2247,"61",$R$1,"1")/1000000,"")</f>
        <v>271.51298439999999</v>
      </c>
      <c r="S2247" s="12">
        <f>IFERROR([1]!EM_S_STM07_IS(F2247,"61",$S$1,"1")/1000000,"")</f>
        <v>19.89555481</v>
      </c>
      <c r="T2247" s="20">
        <f t="shared" ref="T2247:T2310" si="638">IFERROR(IF(H2247&lt;0,"",(M2247/H2247)^(1/5)-1),"")</f>
        <v>5.5755565639572957E-2</v>
      </c>
      <c r="U2247" s="20">
        <f t="shared" ref="U2247:U2310" si="639">IFERROR(IF(N2247&lt;0,"",(S2247/N2247)^(1/5)-1),"")</f>
        <v>-0.48733090232152021</v>
      </c>
      <c r="V2247" s="14">
        <f t="shared" ref="V2247:V2310" si="640">IFERROR((I2247-H2247)/ABS(H2247),"")</f>
        <v>0.12337687219606647</v>
      </c>
      <c r="W2247" s="14">
        <f t="shared" ref="W2247:W2310" si="641">IFERROR((J2247-I2247)/ABS(I2247),"")</f>
        <v>0.1541618811944023</v>
      </c>
      <c r="X2247" s="14">
        <f t="shared" ref="X2247:X2310" si="642">IFERROR((K2247-J2247)/ABS(J2247),"")</f>
        <v>0.33642005358344773</v>
      </c>
      <c r="Y2247" s="14">
        <f t="shared" ref="Y2247:Y2310" si="643">IFERROR((L2247-K2247)/ABS(K2247),"")</f>
        <v>-7.4695372114249869E-2</v>
      </c>
      <c r="Z2247" s="15">
        <f t="shared" ref="Z2247:Z2310" si="644">IFERROR((M2247-L2247)/ABS(L2247),"")</f>
        <v>-0.18191774089782053</v>
      </c>
      <c r="AA2247" s="14">
        <f t="shared" ref="AA2247:AA2310" si="645">IFERROR((O2247-N2247)/ABS(N2247),"")</f>
        <v>-0.37110317965279904</v>
      </c>
      <c r="AB2247" s="14">
        <f t="shared" ref="AB2247:AB2310" si="646">IFERROR((P2247-O2247)/ABS(O2247),"")</f>
        <v>-0.82666349585406518</v>
      </c>
      <c r="AC2247" s="14">
        <f t="shared" ref="AC2247:AC2310" si="647">IFERROR((Q2247-P2247)/ABS(P2247),"")</f>
        <v>3.8994524157498223</v>
      </c>
      <c r="AD2247" s="14">
        <f t="shared" ref="AD2247:AD2310" si="648">IFERROR((R2247-Q2247)/ABS(Q2247),"")</f>
        <v>-9.5094405814054414E-2</v>
      </c>
      <c r="AE2247" s="14">
        <f t="shared" ref="AE2247:AE2310" si="649">IFERROR((S2247-R2247)/ABS(R2247),"")</f>
        <v>-0.92672337621728862</v>
      </c>
      <c r="AF2247" s="18" t="str">
        <f t="shared" ref="AF2247:AF2310" si="650">IFERROR(IF(AND(T2247&lt;&gt;"",T2247&gt;$AG$3),1,""),"")</f>
        <v/>
      </c>
      <c r="AG2247" s="18" t="str">
        <f t="shared" ref="AG2247:AG2310" si="651">IFERROR(IF(AND(U2247&lt;&gt;"",U2247&gt;$AG$3),1,""),"")</f>
        <v/>
      </c>
      <c r="AH2247" s="18" t="str">
        <f t="shared" ref="AH2247:AH2310" si="652">IFERROR(IF(AND(AF2247=1,AG2247=1),1,""),"")</f>
        <v/>
      </c>
      <c r="AI2247" s="19" t="str">
        <f t="shared" ref="AI2247:AI2310" si="653">IFERROR(IF(AND(V2247&gt;$AJ$3,W2247&gt;$AJ$3,X2247&gt;$AJ$3,Y2247&gt;$AJ$3,Z2247&gt;$AJ$3),1,""),"")</f>
        <v/>
      </c>
      <c r="AJ2247" s="19" t="str">
        <f t="shared" ref="AJ2247:AJ2310" si="654">IFERROR(IF(AND(AA2247&gt;$AJ$3,AB2247&gt;$AJ$3,AC2247&gt;$AJ$3,AD2247&gt;$AJ$3,AE2247&gt;$AJ$3),1,""),"")</f>
        <v/>
      </c>
      <c r="AK2247" s="19" t="str">
        <f t="shared" ref="AK2247:AK2310" si="655">IFERROR(IF(AND(AI2247=1,AJ2247=1),1,""),"")</f>
        <v/>
      </c>
    </row>
    <row r="2248" spans="2:37" x14ac:dyDescent="0.15">
      <c r="B2248" s="51" t="str">
        <f>IFERROR(IF(AND(AF2248=1,AI2248=1),MAX($B$5:B2247)+1,""),"")</f>
        <v/>
      </c>
      <c r="C2248" s="51" t="str">
        <f>IFERROR(IF(AND(AG2248=1,AJ2248=1),MAX($C$5:C2247)+1,""),"")</f>
        <v/>
      </c>
      <c r="D2248" s="51" t="str">
        <f>IFERROR(IF(AND(AH2248=1,AK2248=1),MAX($D$5:D2247)+1,""),"")</f>
        <v/>
      </c>
      <c r="F2248" s="5" t="s">
        <v>4593</v>
      </c>
      <c r="G2248" s="5" t="s">
        <v>4594</v>
      </c>
      <c r="H2248" s="12">
        <f>IFERROR([1]!EM_S_STM07_IS(F2248,"9",$H$1,"1")/1000000,"")</f>
        <v>911.64972690000002</v>
      </c>
      <c r="I2248" s="12">
        <f>IFERROR([1]!EM_S_STM07_IS(F2248,"9",$I$1,"1")/1000000,"")</f>
        <v>957.49362960999997</v>
      </c>
      <c r="J2248" s="12">
        <f>IFERROR([1]!EM_S_STM07_IS(F2248,"9",$J$1,"1")/1000000,"")</f>
        <v>1116.19228961</v>
      </c>
      <c r="K2248" s="12">
        <f>IFERROR([1]!EM_S_STM07_IS(F2248,"9",$K$1,"1")/1000000,"")</f>
        <v>1243.9216798</v>
      </c>
      <c r="L2248" s="12">
        <f>IFERROR([1]!EM_S_STM07_IS(F2248,"9",$L$1,"1")/1000000,"")</f>
        <v>1268.6291915899999</v>
      </c>
      <c r="M2248" s="13">
        <f>IFERROR([1]!EM_S_STM07_IS(F2248,"9",$M$1,"1")/1000000,"")</f>
        <v>1249.9639333800001</v>
      </c>
      <c r="N2248" s="12">
        <f>IFERROR([1]!EM_S_STM07_IS(F2248,"61",$N$1,"1")/1000000,"")</f>
        <v>-143.12764469000001</v>
      </c>
      <c r="O2248" s="12">
        <f>IFERROR([1]!EM_S_STM07_IS(F2248,"61",$O$1,"1")/1000000,"")</f>
        <v>10.015172890000001</v>
      </c>
      <c r="P2248" s="12">
        <f>IFERROR([1]!EM_S_STM07_IS(F2248,"61",$P$1,"1")/1000000,"")</f>
        <v>28.285678040000001</v>
      </c>
      <c r="Q2248" s="12">
        <f>IFERROR([1]!EM_S_STM07_IS(F2248,"61",$Q$1,"1")/1000000,"")</f>
        <v>54.149463590000003</v>
      </c>
      <c r="R2248" s="12">
        <f>IFERROR([1]!EM_S_STM07_IS(F2248,"61",$R$1,"1")/1000000,"")</f>
        <v>71.960836049999997</v>
      </c>
      <c r="S2248" s="12">
        <f>IFERROR([1]!EM_S_STM07_IS(F2248,"61",$S$1,"1")/1000000,"")</f>
        <v>186.10357396000001</v>
      </c>
      <c r="T2248" s="20">
        <f t="shared" si="638"/>
        <v>6.5157660606640189E-2</v>
      </c>
      <c r="U2248" s="20" t="str">
        <f t="shared" si="639"/>
        <v/>
      </c>
      <c r="V2248" s="14">
        <f t="shared" si="640"/>
        <v>5.0286750883904587E-2</v>
      </c>
      <c r="W2248" s="14">
        <f t="shared" si="641"/>
        <v>0.1657438285669223</v>
      </c>
      <c r="X2248" s="14">
        <f t="shared" si="642"/>
        <v>0.11443314147478023</v>
      </c>
      <c r="Y2248" s="14">
        <f t="shared" si="643"/>
        <v>1.9862594399007834E-2</v>
      </c>
      <c r="Z2248" s="15">
        <f t="shared" si="644"/>
        <v>-1.4712934507368741E-2</v>
      </c>
      <c r="AA2248" s="14">
        <f t="shared" si="645"/>
        <v>1.0699737141045802</v>
      </c>
      <c r="AB2248" s="14">
        <f t="shared" si="646"/>
        <v>1.8242825511522445</v>
      </c>
      <c r="AC2248" s="14">
        <f t="shared" si="647"/>
        <v>0.91437742851434944</v>
      </c>
      <c r="AD2248" s="14">
        <f t="shared" si="648"/>
        <v>0.32892980427029184</v>
      </c>
      <c r="AE2248" s="14">
        <f t="shared" si="649"/>
        <v>1.586178596239364</v>
      </c>
      <c r="AF2248" s="18" t="str">
        <f t="shared" si="650"/>
        <v/>
      </c>
      <c r="AG2248" s="18" t="str">
        <f t="shared" si="651"/>
        <v/>
      </c>
      <c r="AH2248" s="18" t="str">
        <f t="shared" si="652"/>
        <v/>
      </c>
      <c r="AI2248" s="19" t="str">
        <f t="shared" si="653"/>
        <v/>
      </c>
      <c r="AJ2248" s="19">
        <f t="shared" si="654"/>
        <v>1</v>
      </c>
      <c r="AK2248" s="19" t="str">
        <f t="shared" si="655"/>
        <v/>
      </c>
    </row>
    <row r="2249" spans="2:37" x14ac:dyDescent="0.15">
      <c r="B2249" s="51" t="str">
        <f>IFERROR(IF(AND(AF2249=1,AI2249=1),MAX($B$5:B2248)+1,""),"")</f>
        <v/>
      </c>
      <c r="C2249" s="51" t="str">
        <f>IFERROR(IF(AND(AG2249=1,AJ2249=1),MAX($C$5:C2248)+1,""),"")</f>
        <v/>
      </c>
      <c r="D2249" s="51" t="str">
        <f>IFERROR(IF(AND(AH2249=1,AK2249=1),MAX($D$5:D2248)+1,""),"")</f>
        <v/>
      </c>
      <c r="F2249" s="5" t="s">
        <v>4595</v>
      </c>
      <c r="G2249" s="5" t="s">
        <v>4596</v>
      </c>
      <c r="H2249" s="12">
        <f>IFERROR([1]!EM_S_STM07_IS(F2249,"9",$H$1,"1")/1000000,"")</f>
        <v>268.09286098000001</v>
      </c>
      <c r="I2249" s="12">
        <f>IFERROR([1]!EM_S_STM07_IS(F2249,"9",$I$1,"1")/1000000,"")</f>
        <v>262.56714123</v>
      </c>
      <c r="J2249" s="12">
        <f>IFERROR([1]!EM_S_STM07_IS(F2249,"9",$J$1,"1")/1000000,"")</f>
        <v>312.51441993999998</v>
      </c>
      <c r="K2249" s="12">
        <f>IFERROR([1]!EM_S_STM07_IS(F2249,"9",$K$1,"1")/1000000,"")</f>
        <v>260.45641143</v>
      </c>
      <c r="L2249" s="12">
        <f>IFERROR([1]!EM_S_STM07_IS(F2249,"9",$L$1,"1")/1000000,"")</f>
        <v>207.77152950999999</v>
      </c>
      <c r="M2249" s="13">
        <f>IFERROR([1]!EM_S_STM07_IS(F2249,"9",$M$1,"1")/1000000,"")</f>
        <v>172.19643239999999</v>
      </c>
      <c r="N2249" s="12">
        <f>IFERROR([1]!EM_S_STM07_IS(F2249,"61",$N$1,"1")/1000000,"")</f>
        <v>-4.3240719099999998</v>
      </c>
      <c r="O2249" s="12">
        <f>IFERROR([1]!EM_S_STM07_IS(F2249,"61",$O$1,"1")/1000000,"")</f>
        <v>14.87281997</v>
      </c>
      <c r="P2249" s="12">
        <f>IFERROR([1]!EM_S_STM07_IS(F2249,"61",$P$1,"1")/1000000,"")</f>
        <v>16.28366377</v>
      </c>
      <c r="Q2249" s="12">
        <f>IFERROR([1]!EM_S_STM07_IS(F2249,"61",$Q$1,"1")/1000000,"")</f>
        <v>10.537539480000001</v>
      </c>
      <c r="R2249" s="12">
        <f>IFERROR([1]!EM_S_STM07_IS(F2249,"61",$R$1,"1")/1000000,"")</f>
        <v>6.0011572500000003</v>
      </c>
      <c r="S2249" s="12">
        <f>IFERROR([1]!EM_S_STM07_IS(F2249,"61",$S$1,"1")/1000000,"")</f>
        <v>3.1786775699999996</v>
      </c>
      <c r="T2249" s="20">
        <f t="shared" si="638"/>
        <v>-8.4733050835547163E-2</v>
      </c>
      <c r="U2249" s="20" t="str">
        <f t="shared" si="639"/>
        <v/>
      </c>
      <c r="V2249" s="14">
        <f t="shared" si="640"/>
        <v>-2.0611215568370662E-2</v>
      </c>
      <c r="W2249" s="14">
        <f t="shared" si="641"/>
        <v>0.19022669202254763</v>
      </c>
      <c r="X2249" s="14">
        <f t="shared" si="642"/>
        <v>-0.16657794069148765</v>
      </c>
      <c r="Y2249" s="14">
        <f t="shared" si="643"/>
        <v>-0.20227907476241774</v>
      </c>
      <c r="Z2249" s="15">
        <f t="shared" si="644"/>
        <v>-0.17122219388719367</v>
      </c>
      <c r="AA2249" s="14">
        <f t="shared" si="645"/>
        <v>4.4395403868295054</v>
      </c>
      <c r="AB2249" s="14">
        <f t="shared" si="646"/>
        <v>9.4860544459343735E-2</v>
      </c>
      <c r="AC2249" s="14">
        <f t="shared" si="647"/>
        <v>-0.35287662353888061</v>
      </c>
      <c r="AD2249" s="14">
        <f t="shared" si="648"/>
        <v>-0.43049729385213181</v>
      </c>
      <c r="AE2249" s="14">
        <f t="shared" si="649"/>
        <v>-0.47032256653497967</v>
      </c>
      <c r="AF2249" s="18" t="str">
        <f t="shared" si="650"/>
        <v/>
      </c>
      <c r="AG2249" s="18" t="str">
        <f t="shared" si="651"/>
        <v/>
      </c>
      <c r="AH2249" s="18" t="str">
        <f t="shared" si="652"/>
        <v/>
      </c>
      <c r="AI2249" s="19" t="str">
        <f t="shared" si="653"/>
        <v/>
      </c>
      <c r="AJ2249" s="19" t="str">
        <f t="shared" si="654"/>
        <v/>
      </c>
      <c r="AK2249" s="19" t="str">
        <f t="shared" si="655"/>
        <v/>
      </c>
    </row>
    <row r="2250" spans="2:37" x14ac:dyDescent="0.15">
      <c r="B2250" s="51" t="str">
        <f>IFERROR(IF(AND(AF2250=1,AI2250=1),MAX($B$5:B2249)+1,""),"")</f>
        <v/>
      </c>
      <c r="C2250" s="51" t="str">
        <f>IFERROR(IF(AND(AG2250=1,AJ2250=1),MAX($C$5:C2249)+1,""),"")</f>
        <v/>
      </c>
      <c r="D2250" s="51" t="str">
        <f>IFERROR(IF(AND(AH2250=1,AK2250=1),MAX($D$5:D2249)+1,""),"")</f>
        <v/>
      </c>
      <c r="F2250" s="5" t="s">
        <v>4597</v>
      </c>
      <c r="G2250" s="5" t="s">
        <v>4598</v>
      </c>
      <c r="H2250" s="12">
        <f>IFERROR([1]!EM_S_STM07_IS(F2250,"9",$H$1,"1")/1000000,"")</f>
        <v>2564.09817875</v>
      </c>
      <c r="I2250" s="12">
        <f>IFERROR([1]!EM_S_STM07_IS(F2250,"9",$I$1,"1")/1000000,"")</f>
        <v>2920.9283793699997</v>
      </c>
      <c r="J2250" s="12">
        <f>IFERROR([1]!EM_S_STM07_IS(F2250,"9",$J$1,"1")/1000000,"")</f>
        <v>2336.2172724099996</v>
      </c>
      <c r="K2250" s="12">
        <f>IFERROR([1]!EM_S_STM07_IS(F2250,"9",$K$1,"1")/1000000,"")</f>
        <v>2372.5631300100004</v>
      </c>
      <c r="L2250" s="12">
        <f>IFERROR([1]!EM_S_STM07_IS(F2250,"9",$L$1,"1")/1000000,"")</f>
        <v>2481.2275527800002</v>
      </c>
      <c r="M2250" s="13">
        <f>IFERROR([1]!EM_S_STM07_IS(F2250,"9",$M$1,"1")/1000000,"")</f>
        <v>2142.11162754</v>
      </c>
      <c r="N2250" s="12">
        <f>IFERROR([1]!EM_S_STM07_IS(F2250,"61",$N$1,"1")/1000000,"")</f>
        <v>3.45692493</v>
      </c>
      <c r="O2250" s="12">
        <f>IFERROR([1]!EM_S_STM07_IS(F2250,"61",$O$1,"1")/1000000,"")</f>
        <v>61.694435609999999</v>
      </c>
      <c r="P2250" s="12">
        <f>IFERROR([1]!EM_S_STM07_IS(F2250,"61",$P$1,"1")/1000000,"")</f>
        <v>5.85388267</v>
      </c>
      <c r="Q2250" s="12">
        <f>IFERROR([1]!EM_S_STM07_IS(F2250,"61",$Q$1,"1")/1000000,"")</f>
        <v>11.664019960000001</v>
      </c>
      <c r="R2250" s="12">
        <f>IFERROR([1]!EM_S_STM07_IS(F2250,"61",$R$1,"1")/1000000,"")</f>
        <v>11.929101810000001</v>
      </c>
      <c r="S2250" s="12">
        <f>IFERROR([1]!EM_S_STM07_IS(F2250,"61",$S$1,"1")/1000000,"")</f>
        <v>-186.77574909000001</v>
      </c>
      <c r="T2250" s="20">
        <f t="shared" si="638"/>
        <v>-3.5323965006657243E-2</v>
      </c>
      <c r="U2250" s="20">
        <f t="shared" si="639"/>
        <v>-3.2208851881964295</v>
      </c>
      <c r="V2250" s="14">
        <f t="shared" si="640"/>
        <v>0.13916401625227731</v>
      </c>
      <c r="W2250" s="14">
        <f t="shared" si="641"/>
        <v>-0.20017988496044994</v>
      </c>
      <c r="X2250" s="14">
        <f t="shared" si="642"/>
        <v>1.5557567367228218E-2</v>
      </c>
      <c r="Y2250" s="14">
        <f t="shared" si="643"/>
        <v>4.5800434726279274E-2</v>
      </c>
      <c r="Z2250" s="15">
        <f t="shared" si="644"/>
        <v>-0.13667264207994559</v>
      </c>
      <c r="AA2250" s="14">
        <f t="shared" si="645"/>
        <v>16.846622897304282</v>
      </c>
      <c r="AB2250" s="14">
        <f t="shared" si="646"/>
        <v>-0.90511490036143316</v>
      </c>
      <c r="AC2250" s="14">
        <f t="shared" si="647"/>
        <v>0.99252711704930718</v>
      </c>
      <c r="AD2250" s="14">
        <f t="shared" si="648"/>
        <v>2.2726457165630536E-2</v>
      </c>
      <c r="AE2250" s="14">
        <f t="shared" si="649"/>
        <v>-16.657151063412709</v>
      </c>
      <c r="AF2250" s="18" t="str">
        <f t="shared" si="650"/>
        <v/>
      </c>
      <c r="AG2250" s="18" t="str">
        <f t="shared" si="651"/>
        <v/>
      </c>
      <c r="AH2250" s="18" t="str">
        <f t="shared" si="652"/>
        <v/>
      </c>
      <c r="AI2250" s="19" t="str">
        <f t="shared" si="653"/>
        <v/>
      </c>
      <c r="AJ2250" s="19" t="str">
        <f t="shared" si="654"/>
        <v/>
      </c>
      <c r="AK2250" s="19" t="str">
        <f t="shared" si="655"/>
        <v/>
      </c>
    </row>
    <row r="2251" spans="2:37" x14ac:dyDescent="0.15">
      <c r="B2251" s="51" t="str">
        <f>IFERROR(IF(AND(AF2251=1,AI2251=1),MAX($B$5:B2250)+1,""),"")</f>
        <v/>
      </c>
      <c r="C2251" s="51" t="str">
        <f>IFERROR(IF(AND(AG2251=1,AJ2251=1),MAX($C$5:C2250)+1,""),"")</f>
        <v/>
      </c>
      <c r="D2251" s="51" t="str">
        <f>IFERROR(IF(AND(AH2251=1,AK2251=1),MAX($D$5:D2250)+1,""),"")</f>
        <v/>
      </c>
      <c r="F2251" s="5" t="s">
        <v>4599</v>
      </c>
      <c r="G2251" s="5" t="s">
        <v>4600</v>
      </c>
      <c r="H2251" s="12">
        <f>IFERROR([1]!EM_S_STM07_IS(F2251,"9",$H$1,"1")/1000000,"")</f>
        <v>2320.8523673099999</v>
      </c>
      <c r="I2251" s="12">
        <f>IFERROR([1]!EM_S_STM07_IS(F2251,"9",$I$1,"1")/1000000,"")</f>
        <v>3428.3286058099998</v>
      </c>
      <c r="J2251" s="12">
        <f>IFERROR([1]!EM_S_STM07_IS(F2251,"9",$J$1,"1")/1000000,"")</f>
        <v>3719.4068347500001</v>
      </c>
      <c r="K2251" s="12">
        <f>IFERROR([1]!EM_S_STM07_IS(F2251,"9",$K$1,"1")/1000000,"")</f>
        <v>4164.7046147199999</v>
      </c>
      <c r="L2251" s="12">
        <f>IFERROR([1]!EM_S_STM07_IS(F2251,"9",$L$1,"1")/1000000,"")</f>
        <v>6007.7769167599999</v>
      </c>
      <c r="M2251" s="13">
        <f>IFERROR([1]!EM_S_STM07_IS(F2251,"9",$M$1,"1")/1000000,"")</f>
        <v>10825.107108040002</v>
      </c>
      <c r="N2251" s="12">
        <f>IFERROR([1]!EM_S_STM07_IS(F2251,"61",$N$1,"1")/1000000,"")</f>
        <v>199.41653018</v>
      </c>
      <c r="O2251" s="12">
        <f>IFERROR([1]!EM_S_STM07_IS(F2251,"61",$O$1,"1")/1000000,"")</f>
        <v>233.15278233000001</v>
      </c>
      <c r="P2251" s="12">
        <f>IFERROR([1]!EM_S_STM07_IS(F2251,"61",$P$1,"1")/1000000,"")</f>
        <v>157.74043139</v>
      </c>
      <c r="Q2251" s="12">
        <f>IFERROR([1]!EM_S_STM07_IS(F2251,"61",$Q$1,"1")/1000000,"")</f>
        <v>121.56872239</v>
      </c>
      <c r="R2251" s="12">
        <f>IFERROR([1]!EM_S_STM07_IS(F2251,"61",$R$1,"1")/1000000,"")</f>
        <v>45.269340770000007</v>
      </c>
      <c r="S2251" s="12">
        <f>IFERROR([1]!EM_S_STM07_IS(F2251,"61",$S$1,"1")/1000000,"")</f>
        <v>255.57428243000001</v>
      </c>
      <c r="T2251" s="20">
        <f t="shared" si="638"/>
        <v>0.36068293267476248</v>
      </c>
      <c r="U2251" s="20">
        <f t="shared" si="639"/>
        <v>5.0875335210889716E-2</v>
      </c>
      <c r="V2251" s="14">
        <f t="shared" si="640"/>
        <v>0.47718512995448648</v>
      </c>
      <c r="W2251" s="14">
        <f t="shared" si="641"/>
        <v>8.4903829944045953E-2</v>
      </c>
      <c r="X2251" s="14">
        <f t="shared" si="642"/>
        <v>0.11972279445465138</v>
      </c>
      <c r="Y2251" s="14">
        <f t="shared" si="643"/>
        <v>0.44254574394681601</v>
      </c>
      <c r="Z2251" s="15">
        <f t="shared" si="644"/>
        <v>0.80184904633209864</v>
      </c>
      <c r="AA2251" s="14">
        <f t="shared" si="645"/>
        <v>0.16917480270842417</v>
      </c>
      <c r="AB2251" s="14">
        <f t="shared" si="646"/>
        <v>-0.32344606908127221</v>
      </c>
      <c r="AC2251" s="14">
        <f t="shared" si="647"/>
        <v>-0.22931158918012892</v>
      </c>
      <c r="AD2251" s="14">
        <f t="shared" si="648"/>
        <v>-0.62762345544133336</v>
      </c>
      <c r="AE2251" s="14">
        <f t="shared" si="649"/>
        <v>4.6456373802414435</v>
      </c>
      <c r="AF2251" s="18">
        <f t="shared" si="650"/>
        <v>1</v>
      </c>
      <c r="AG2251" s="18" t="str">
        <f t="shared" si="651"/>
        <v/>
      </c>
      <c r="AH2251" s="18" t="str">
        <f t="shared" si="652"/>
        <v/>
      </c>
      <c r="AI2251" s="19" t="str">
        <f t="shared" si="653"/>
        <v/>
      </c>
      <c r="AJ2251" s="19" t="str">
        <f t="shared" si="654"/>
        <v/>
      </c>
      <c r="AK2251" s="19" t="str">
        <f t="shared" si="655"/>
        <v/>
      </c>
    </row>
    <row r="2252" spans="2:37" x14ac:dyDescent="0.15">
      <c r="B2252" s="51">
        <f>IFERROR(IF(AND(AF2252=1,AI2252=1),MAX($B$5:B2251)+1,""),"")</f>
        <v>180</v>
      </c>
      <c r="C2252" s="51" t="str">
        <f>IFERROR(IF(AND(AG2252=1,AJ2252=1),MAX($C$5:C2251)+1,""),"")</f>
        <v/>
      </c>
      <c r="D2252" s="51" t="str">
        <f>IFERROR(IF(AND(AH2252=1,AK2252=1),MAX($D$5:D2251)+1,""),"")</f>
        <v/>
      </c>
      <c r="F2252" s="5" t="s">
        <v>4601</v>
      </c>
      <c r="G2252" s="5" t="s">
        <v>4602</v>
      </c>
      <c r="H2252" s="12">
        <f>IFERROR([1]!EM_S_STM07_IS(F2252,"9",$H$1,"1")/1000000,"")</f>
        <v>1884.31559444</v>
      </c>
      <c r="I2252" s="12">
        <f>IFERROR([1]!EM_S_STM07_IS(F2252,"9",$I$1,"1")/1000000,"")</f>
        <v>2985.5288720799999</v>
      </c>
      <c r="J2252" s="12">
        <f>IFERROR([1]!EM_S_STM07_IS(F2252,"9",$J$1,"1")/1000000,"")</f>
        <v>4225.9248145199999</v>
      </c>
      <c r="K2252" s="12">
        <f>IFERROR([1]!EM_S_STM07_IS(F2252,"9",$K$1,"1")/1000000,"")</f>
        <v>5426.5814367799994</v>
      </c>
      <c r="L2252" s="12">
        <f>IFERROR([1]!EM_S_STM07_IS(F2252,"9",$L$1,"1")/1000000,"")</f>
        <v>6880.7053217399998</v>
      </c>
      <c r="M2252" s="13">
        <f>IFERROR([1]!EM_S_STM07_IS(F2252,"9",$M$1,"1")/1000000,"")</f>
        <v>7742.7180913100001</v>
      </c>
      <c r="N2252" s="12">
        <f>IFERROR([1]!EM_S_STM07_IS(F2252,"61",$N$1,"1")/1000000,"")</f>
        <v>50.395487000000003</v>
      </c>
      <c r="O2252" s="12">
        <f>IFERROR([1]!EM_S_STM07_IS(F2252,"61",$O$1,"1")/1000000,"")</f>
        <v>37.189231899999996</v>
      </c>
      <c r="P2252" s="12">
        <f>IFERROR([1]!EM_S_STM07_IS(F2252,"61",$P$1,"1")/1000000,"")</f>
        <v>29.967089179999999</v>
      </c>
      <c r="Q2252" s="12">
        <f>IFERROR([1]!EM_S_STM07_IS(F2252,"61",$Q$1,"1")/1000000,"")</f>
        <v>79.879958849999994</v>
      </c>
      <c r="R2252" s="12">
        <f>IFERROR([1]!EM_S_STM07_IS(F2252,"61",$R$1,"1")/1000000,"")</f>
        <v>85.429880280000006</v>
      </c>
      <c r="S2252" s="12">
        <f>IFERROR([1]!EM_S_STM07_IS(F2252,"61",$S$1,"1")/1000000,"")</f>
        <v>63.950322399999997</v>
      </c>
      <c r="T2252" s="20">
        <f t="shared" si="638"/>
        <v>0.32662433932633261</v>
      </c>
      <c r="U2252" s="20">
        <f t="shared" si="639"/>
        <v>4.8794058501218762E-2</v>
      </c>
      <c r="V2252" s="14">
        <f t="shared" si="640"/>
        <v>0.58441021285888661</v>
      </c>
      <c r="W2252" s="14">
        <f t="shared" si="641"/>
        <v>0.41546941784415692</v>
      </c>
      <c r="X2252" s="14">
        <f t="shared" si="642"/>
        <v>0.28411689155817971</v>
      </c>
      <c r="Y2252" s="14">
        <f t="shared" si="643"/>
        <v>0.26796315542310223</v>
      </c>
      <c r="Z2252" s="15">
        <f t="shared" si="644"/>
        <v>0.12527971032946569</v>
      </c>
      <c r="AA2252" s="14">
        <f t="shared" si="645"/>
        <v>-0.26205233615462442</v>
      </c>
      <c r="AB2252" s="14">
        <f t="shared" si="646"/>
        <v>-0.19419983557122078</v>
      </c>
      <c r="AC2252" s="14">
        <f t="shared" si="647"/>
        <v>1.6655895195624066</v>
      </c>
      <c r="AD2252" s="14">
        <f t="shared" si="648"/>
        <v>6.9478271019414936E-2</v>
      </c>
      <c r="AE2252" s="14">
        <f t="shared" si="649"/>
        <v>-0.25142909962649906</v>
      </c>
      <c r="AF2252" s="18">
        <f t="shared" si="650"/>
        <v>1</v>
      </c>
      <c r="AG2252" s="18" t="str">
        <f t="shared" si="651"/>
        <v/>
      </c>
      <c r="AH2252" s="18" t="str">
        <f t="shared" si="652"/>
        <v/>
      </c>
      <c r="AI2252" s="19">
        <f t="shared" si="653"/>
        <v>1</v>
      </c>
      <c r="AJ2252" s="19" t="str">
        <f t="shared" si="654"/>
        <v/>
      </c>
      <c r="AK2252" s="19" t="str">
        <f t="shared" si="655"/>
        <v/>
      </c>
    </row>
    <row r="2253" spans="2:37" x14ac:dyDescent="0.15">
      <c r="B2253" s="51" t="str">
        <f>IFERROR(IF(AND(AF2253=1,AI2253=1),MAX($B$5:B2252)+1,""),"")</f>
        <v/>
      </c>
      <c r="C2253" s="51" t="str">
        <f>IFERROR(IF(AND(AG2253=1,AJ2253=1),MAX($C$5:C2252)+1,""),"")</f>
        <v/>
      </c>
      <c r="D2253" s="51" t="str">
        <f>IFERROR(IF(AND(AH2253=1,AK2253=1),MAX($D$5:D2252)+1,""),"")</f>
        <v/>
      </c>
      <c r="F2253" s="5" t="s">
        <v>4603</v>
      </c>
      <c r="G2253" s="5" t="s">
        <v>4604</v>
      </c>
      <c r="H2253" s="12">
        <f>IFERROR([1]!EM_S_STM07_IS(F2253,"9",$H$1,"1")/1000000,"")</f>
        <v>1518.8269710499999</v>
      </c>
      <c r="I2253" s="12">
        <f>IFERROR([1]!EM_S_STM07_IS(F2253,"9",$I$1,"1")/1000000,"")</f>
        <v>1545.9886658199998</v>
      </c>
      <c r="J2253" s="12">
        <f>IFERROR([1]!EM_S_STM07_IS(F2253,"9",$J$1,"1")/1000000,"")</f>
        <v>1349.0242025</v>
      </c>
      <c r="K2253" s="12">
        <f>IFERROR([1]!EM_S_STM07_IS(F2253,"9",$K$1,"1")/1000000,"")</f>
        <v>1637.93427417</v>
      </c>
      <c r="L2253" s="12">
        <f>IFERROR([1]!EM_S_STM07_IS(F2253,"9",$L$1,"1")/1000000,"")</f>
        <v>1870.0292998099999</v>
      </c>
      <c r="M2253" s="13">
        <f>IFERROR([1]!EM_S_STM07_IS(F2253,"9",$M$1,"1")/1000000,"")</f>
        <v>1926.4147945</v>
      </c>
      <c r="N2253" s="12">
        <f>IFERROR([1]!EM_S_STM07_IS(F2253,"61",$N$1,"1")/1000000,"")</f>
        <v>255.85864995</v>
      </c>
      <c r="O2253" s="12">
        <f>IFERROR([1]!EM_S_STM07_IS(F2253,"61",$O$1,"1")/1000000,"")</f>
        <v>153.22146971999999</v>
      </c>
      <c r="P2253" s="12">
        <f>IFERROR([1]!EM_S_STM07_IS(F2253,"61",$P$1,"1")/1000000,"")</f>
        <v>18.273006579999997</v>
      </c>
      <c r="Q2253" s="12">
        <f>IFERROR([1]!EM_S_STM07_IS(F2253,"61",$Q$1,"1")/1000000,"")</f>
        <v>115.26766562</v>
      </c>
      <c r="R2253" s="12">
        <f>IFERROR([1]!EM_S_STM07_IS(F2253,"61",$R$1,"1")/1000000,"")</f>
        <v>164.34417375999999</v>
      </c>
      <c r="S2253" s="12">
        <f>IFERROR([1]!EM_S_STM07_IS(F2253,"61",$S$1,"1")/1000000,"")</f>
        <v>39.876203520000004</v>
      </c>
      <c r="T2253" s="20">
        <f t="shared" si="638"/>
        <v>4.8692835165904835E-2</v>
      </c>
      <c r="U2253" s="20">
        <f t="shared" si="639"/>
        <v>-0.310486553466507</v>
      </c>
      <c r="V2253" s="14">
        <f t="shared" si="640"/>
        <v>1.7883337133012878E-2</v>
      </c>
      <c r="W2253" s="14">
        <f t="shared" si="641"/>
        <v>-0.12740356231235947</v>
      </c>
      <c r="X2253" s="14">
        <f t="shared" si="642"/>
        <v>0.21416225975382377</v>
      </c>
      <c r="Y2253" s="14">
        <f t="shared" si="643"/>
        <v>0.14169984064690921</v>
      </c>
      <c r="Z2253" s="15">
        <f t="shared" si="644"/>
        <v>3.0152198522092145E-2</v>
      </c>
      <c r="AA2253" s="14">
        <f t="shared" si="645"/>
        <v>-0.40114797858136675</v>
      </c>
      <c r="AB2253" s="14">
        <f t="shared" si="646"/>
        <v>-0.88074121326865973</v>
      </c>
      <c r="AC2253" s="14">
        <f t="shared" si="647"/>
        <v>5.308084283522434</v>
      </c>
      <c r="AD2253" s="14">
        <f t="shared" si="648"/>
        <v>0.42576127377984102</v>
      </c>
      <c r="AE2253" s="14">
        <f t="shared" si="649"/>
        <v>-0.75736162342917479</v>
      </c>
      <c r="AF2253" s="18" t="str">
        <f t="shared" si="650"/>
        <v/>
      </c>
      <c r="AG2253" s="18" t="str">
        <f t="shared" si="651"/>
        <v/>
      </c>
      <c r="AH2253" s="18" t="str">
        <f t="shared" si="652"/>
        <v/>
      </c>
      <c r="AI2253" s="19" t="str">
        <f t="shared" si="653"/>
        <v/>
      </c>
      <c r="AJ2253" s="19" t="str">
        <f t="shared" si="654"/>
        <v/>
      </c>
      <c r="AK2253" s="19" t="str">
        <f t="shared" si="655"/>
        <v/>
      </c>
    </row>
    <row r="2254" spans="2:37" x14ac:dyDescent="0.15">
      <c r="B2254" s="51" t="str">
        <f>IFERROR(IF(AND(AF2254=1,AI2254=1),MAX($B$5:B2253)+1,""),"")</f>
        <v/>
      </c>
      <c r="C2254" s="51" t="str">
        <f>IFERROR(IF(AND(AG2254=1,AJ2254=1),MAX($C$5:C2253)+1,""),"")</f>
        <v/>
      </c>
      <c r="D2254" s="51" t="str">
        <f>IFERROR(IF(AND(AH2254=1,AK2254=1),MAX($D$5:D2253)+1,""),"")</f>
        <v/>
      </c>
      <c r="F2254" s="5" t="s">
        <v>4605</v>
      </c>
      <c r="G2254" s="5" t="s">
        <v>4606</v>
      </c>
      <c r="H2254" s="12">
        <f>IFERROR([1]!EM_S_STM07_IS(F2254,"9",$H$1,"1")/1000000,"")</f>
        <v>843.27849636999997</v>
      </c>
      <c r="I2254" s="12">
        <f>IFERROR([1]!EM_S_STM07_IS(F2254,"9",$I$1,"1")/1000000,"")</f>
        <v>993.18408134000003</v>
      </c>
      <c r="J2254" s="12">
        <f>IFERROR([1]!EM_S_STM07_IS(F2254,"9",$J$1,"1")/1000000,"")</f>
        <v>1041.5015257100001</v>
      </c>
      <c r="K2254" s="12">
        <f>IFERROR([1]!EM_S_STM07_IS(F2254,"9",$K$1,"1")/1000000,"")</f>
        <v>1187.6661768900001</v>
      </c>
      <c r="L2254" s="12">
        <f>IFERROR([1]!EM_S_STM07_IS(F2254,"9",$L$1,"1")/1000000,"")</f>
        <v>1448.47822333</v>
      </c>
      <c r="M2254" s="13">
        <f>IFERROR([1]!EM_S_STM07_IS(F2254,"9",$M$1,"1")/1000000,"")</f>
        <v>1617.67478428</v>
      </c>
      <c r="N2254" s="12">
        <f>IFERROR([1]!EM_S_STM07_IS(F2254,"61",$N$1,"1")/1000000,"")</f>
        <v>93.289749629999989</v>
      </c>
      <c r="O2254" s="12">
        <f>IFERROR([1]!EM_S_STM07_IS(F2254,"61",$O$1,"1")/1000000,"")</f>
        <v>98.710289469999992</v>
      </c>
      <c r="P2254" s="12">
        <f>IFERROR([1]!EM_S_STM07_IS(F2254,"61",$P$1,"1")/1000000,"")</f>
        <v>100.69251733</v>
      </c>
      <c r="Q2254" s="12">
        <f>IFERROR([1]!EM_S_STM07_IS(F2254,"61",$Q$1,"1")/1000000,"")</f>
        <v>99.570043760000004</v>
      </c>
      <c r="R2254" s="12">
        <f>IFERROR([1]!EM_S_STM07_IS(F2254,"61",$R$1,"1")/1000000,"")</f>
        <v>148.32333456000001</v>
      </c>
      <c r="S2254" s="12">
        <f>IFERROR([1]!EM_S_STM07_IS(F2254,"61",$S$1,"1")/1000000,"")</f>
        <v>189.54237194000001</v>
      </c>
      <c r="T2254" s="20">
        <f t="shared" si="638"/>
        <v>0.13915819294160503</v>
      </c>
      <c r="U2254" s="20">
        <f t="shared" si="639"/>
        <v>0.1523236536844752</v>
      </c>
      <c r="V2254" s="14">
        <f t="shared" si="640"/>
        <v>0.17776521708461415</v>
      </c>
      <c r="W2254" s="14">
        <f t="shared" si="641"/>
        <v>4.8649032216475305E-2</v>
      </c>
      <c r="X2254" s="14">
        <f t="shared" si="642"/>
        <v>0.14034031402916891</v>
      </c>
      <c r="Y2254" s="14">
        <f t="shared" si="643"/>
        <v>0.21960046645679288</v>
      </c>
      <c r="Z2254" s="15">
        <f t="shared" si="644"/>
        <v>0.11680987551267645</v>
      </c>
      <c r="AA2254" s="14">
        <f t="shared" si="645"/>
        <v>5.8104345455943576E-2</v>
      </c>
      <c r="AB2254" s="14">
        <f t="shared" si="646"/>
        <v>2.0081268838771333E-2</v>
      </c>
      <c r="AC2254" s="14">
        <f t="shared" si="647"/>
        <v>-1.114753707389507E-2</v>
      </c>
      <c r="AD2254" s="14">
        <f t="shared" si="648"/>
        <v>0.48963813772657522</v>
      </c>
      <c r="AE2254" s="14">
        <f t="shared" si="649"/>
        <v>0.27789988340186628</v>
      </c>
      <c r="AF2254" s="18" t="str">
        <f t="shared" si="650"/>
        <v/>
      </c>
      <c r="AG2254" s="18" t="str">
        <f t="shared" si="651"/>
        <v/>
      </c>
      <c r="AH2254" s="18" t="str">
        <f t="shared" si="652"/>
        <v/>
      </c>
      <c r="AI2254" s="19" t="str">
        <f t="shared" si="653"/>
        <v/>
      </c>
      <c r="AJ2254" s="19" t="str">
        <f t="shared" si="654"/>
        <v/>
      </c>
      <c r="AK2254" s="19" t="str">
        <f t="shared" si="655"/>
        <v/>
      </c>
    </row>
    <row r="2255" spans="2:37" x14ac:dyDescent="0.15">
      <c r="B2255" s="51" t="str">
        <f>IFERROR(IF(AND(AF2255=1,AI2255=1),MAX($B$5:B2254)+1,""),"")</f>
        <v/>
      </c>
      <c r="C2255" s="51" t="str">
        <f>IFERROR(IF(AND(AG2255=1,AJ2255=1),MAX($C$5:C2254)+1,""),"")</f>
        <v/>
      </c>
      <c r="D2255" s="51" t="str">
        <f>IFERROR(IF(AND(AH2255=1,AK2255=1),MAX($D$5:D2254)+1,""),"")</f>
        <v/>
      </c>
      <c r="F2255" s="5" t="s">
        <v>4607</v>
      </c>
      <c r="G2255" s="5" t="s">
        <v>4608</v>
      </c>
      <c r="H2255" s="12">
        <f>IFERROR([1]!EM_S_STM07_IS(F2255,"9",$H$1,"1")/1000000,"")</f>
        <v>454.96795455</v>
      </c>
      <c r="I2255" s="12">
        <f>IFERROR([1]!EM_S_STM07_IS(F2255,"9",$I$1,"1")/1000000,"")</f>
        <v>379.04091232999997</v>
      </c>
      <c r="J2255" s="12">
        <f>IFERROR([1]!EM_S_STM07_IS(F2255,"9",$J$1,"1")/1000000,"")</f>
        <v>303.46044879000004</v>
      </c>
      <c r="K2255" s="12">
        <f>IFERROR([1]!EM_S_STM07_IS(F2255,"9",$K$1,"1")/1000000,"")</f>
        <v>300.88045980000004</v>
      </c>
      <c r="L2255" s="12">
        <f>IFERROR([1]!EM_S_STM07_IS(F2255,"9",$L$1,"1")/1000000,"")</f>
        <v>289.32687750000002</v>
      </c>
      <c r="M2255" s="13">
        <f>IFERROR([1]!EM_S_STM07_IS(F2255,"9",$M$1,"1")/1000000,"")</f>
        <v>250.60732453999998</v>
      </c>
      <c r="N2255" s="12">
        <f>IFERROR([1]!EM_S_STM07_IS(F2255,"61",$N$1,"1")/1000000,"")</f>
        <v>7.4005134800000008</v>
      </c>
      <c r="O2255" s="12">
        <f>IFERROR([1]!EM_S_STM07_IS(F2255,"61",$O$1,"1")/1000000,"")</f>
        <v>-760.22823480999989</v>
      </c>
      <c r="P2255" s="12">
        <f>IFERROR([1]!EM_S_STM07_IS(F2255,"61",$P$1,"1")/1000000,"")</f>
        <v>603.49064317999989</v>
      </c>
      <c r="Q2255" s="12">
        <f>IFERROR([1]!EM_S_STM07_IS(F2255,"61",$Q$1,"1")/1000000,"")</f>
        <v>7.1970217099999996</v>
      </c>
      <c r="R2255" s="12">
        <f>IFERROR([1]!EM_S_STM07_IS(F2255,"61",$R$1,"1")/1000000,"")</f>
        <v>2.2009759199999999</v>
      </c>
      <c r="S2255" s="12">
        <f>IFERROR([1]!EM_S_STM07_IS(F2255,"61",$S$1,"1")/1000000,"")</f>
        <v>-35.797740950000005</v>
      </c>
      <c r="T2255" s="20">
        <f t="shared" si="638"/>
        <v>-0.11243004958770486</v>
      </c>
      <c r="U2255" s="20">
        <f t="shared" si="639"/>
        <v>-2.3706253293662334</v>
      </c>
      <c r="V2255" s="14">
        <f t="shared" si="640"/>
        <v>-0.1668843738568313</v>
      </c>
      <c r="W2255" s="14">
        <f t="shared" si="641"/>
        <v>-0.19939922335929317</v>
      </c>
      <c r="X2255" s="14">
        <f t="shared" si="642"/>
        <v>-8.5018953879732826E-3</v>
      </c>
      <c r="Y2255" s="14">
        <f t="shared" si="643"/>
        <v>-3.8399244363292534E-2</v>
      </c>
      <c r="Z2255" s="15">
        <f t="shared" si="644"/>
        <v>-0.13382632576194045</v>
      </c>
      <c r="AA2255" s="14">
        <f t="shared" si="645"/>
        <v>-103.72641714180078</v>
      </c>
      <c r="AB2255" s="14">
        <f t="shared" si="646"/>
        <v>1.7938282420289577</v>
      </c>
      <c r="AC2255" s="14">
        <f t="shared" si="647"/>
        <v>-0.9880743441653439</v>
      </c>
      <c r="AD2255" s="14">
        <f t="shared" si="648"/>
        <v>-0.69418239812423743</v>
      </c>
      <c r="AE2255" s="14">
        <f t="shared" si="649"/>
        <v>-17.264485506047702</v>
      </c>
      <c r="AF2255" s="18" t="str">
        <f t="shared" si="650"/>
        <v/>
      </c>
      <c r="AG2255" s="18" t="str">
        <f t="shared" si="651"/>
        <v/>
      </c>
      <c r="AH2255" s="18" t="str">
        <f t="shared" si="652"/>
        <v/>
      </c>
      <c r="AI2255" s="19" t="str">
        <f t="shared" si="653"/>
        <v/>
      </c>
      <c r="AJ2255" s="19" t="str">
        <f t="shared" si="654"/>
        <v/>
      </c>
      <c r="AK2255" s="19" t="str">
        <f t="shared" si="655"/>
        <v/>
      </c>
    </row>
    <row r="2256" spans="2:37" x14ac:dyDescent="0.15">
      <c r="B2256" s="51" t="str">
        <f>IFERROR(IF(AND(AF2256=1,AI2256=1),MAX($B$5:B2255)+1,""),"")</f>
        <v/>
      </c>
      <c r="C2256" s="51" t="str">
        <f>IFERROR(IF(AND(AG2256=1,AJ2256=1),MAX($C$5:C2255)+1,""),"")</f>
        <v/>
      </c>
      <c r="D2256" s="51" t="str">
        <f>IFERROR(IF(AND(AH2256=1,AK2256=1),MAX($D$5:D2255)+1,""),"")</f>
        <v/>
      </c>
      <c r="F2256" s="5" t="s">
        <v>4609</v>
      </c>
      <c r="G2256" s="5" t="s">
        <v>4610</v>
      </c>
      <c r="H2256" s="12">
        <f>IFERROR([1]!EM_S_STM07_IS(F2256,"9",$H$1,"1")/1000000,"")</f>
        <v>859.74811290999992</v>
      </c>
      <c r="I2256" s="12">
        <f>IFERROR([1]!EM_S_STM07_IS(F2256,"9",$I$1,"1")/1000000,"")</f>
        <v>781.77101850999998</v>
      </c>
      <c r="J2256" s="12">
        <f>IFERROR([1]!EM_S_STM07_IS(F2256,"9",$J$1,"1")/1000000,"")</f>
        <v>829.83561813999995</v>
      </c>
      <c r="K2256" s="12">
        <f>IFERROR([1]!EM_S_STM07_IS(F2256,"9",$K$1,"1")/1000000,"")</f>
        <v>918.20149975000004</v>
      </c>
      <c r="L2256" s="12">
        <f>IFERROR([1]!EM_S_STM07_IS(F2256,"9",$L$1,"1")/1000000,"")</f>
        <v>758.0680464400001</v>
      </c>
      <c r="M2256" s="13">
        <f>IFERROR([1]!EM_S_STM07_IS(F2256,"9",$M$1,"1")/1000000,"")</f>
        <v>637.73230102000002</v>
      </c>
      <c r="N2256" s="12">
        <f>IFERROR([1]!EM_S_STM07_IS(F2256,"61",$N$1,"1")/1000000,"")</f>
        <v>60.819962780000004</v>
      </c>
      <c r="O2256" s="12">
        <f>IFERROR([1]!EM_S_STM07_IS(F2256,"61",$O$1,"1")/1000000,"")</f>
        <v>73.336973090000001</v>
      </c>
      <c r="P2256" s="12">
        <f>IFERROR([1]!EM_S_STM07_IS(F2256,"61",$P$1,"1")/1000000,"")</f>
        <v>73.89518695000001</v>
      </c>
      <c r="Q2256" s="12">
        <f>IFERROR([1]!EM_S_STM07_IS(F2256,"61",$Q$1,"1")/1000000,"")</f>
        <v>75.389550849999992</v>
      </c>
      <c r="R2256" s="12">
        <f>IFERROR([1]!EM_S_STM07_IS(F2256,"61",$R$1,"1")/1000000,"")</f>
        <v>42.543352329999998</v>
      </c>
      <c r="S2256" s="12">
        <f>IFERROR([1]!EM_S_STM07_IS(F2256,"61",$S$1,"1")/1000000,"")</f>
        <v>22.725789510000002</v>
      </c>
      <c r="T2256" s="20">
        <f t="shared" si="638"/>
        <v>-5.7994503967519151E-2</v>
      </c>
      <c r="U2256" s="20">
        <f t="shared" si="639"/>
        <v>-0.17871372343466596</v>
      </c>
      <c r="V2256" s="14">
        <f t="shared" si="640"/>
        <v>-9.0697604599642476E-2</v>
      </c>
      <c r="W2256" s="14">
        <f t="shared" si="641"/>
        <v>6.1481685163524848E-2</v>
      </c>
      <c r="X2256" s="14">
        <f t="shared" si="642"/>
        <v>0.10648600720232287</v>
      </c>
      <c r="Y2256" s="14">
        <f t="shared" si="643"/>
        <v>-0.17439903262366668</v>
      </c>
      <c r="Z2256" s="15">
        <f t="shared" si="644"/>
        <v>-0.15874003130077119</v>
      </c>
      <c r="AA2256" s="14">
        <f t="shared" si="645"/>
        <v>0.20580430730082724</v>
      </c>
      <c r="AB2256" s="14">
        <f t="shared" si="646"/>
        <v>7.6116293934706388E-3</v>
      </c>
      <c r="AC2256" s="14">
        <f t="shared" si="647"/>
        <v>2.0222750109707678E-2</v>
      </c>
      <c r="AD2256" s="14">
        <f t="shared" si="648"/>
        <v>-0.4356863537408911</v>
      </c>
      <c r="AE2256" s="14">
        <f t="shared" si="649"/>
        <v>-0.46582043338473317</v>
      </c>
      <c r="AF2256" s="18" t="str">
        <f t="shared" si="650"/>
        <v/>
      </c>
      <c r="AG2256" s="18" t="str">
        <f t="shared" si="651"/>
        <v/>
      </c>
      <c r="AH2256" s="18" t="str">
        <f t="shared" si="652"/>
        <v/>
      </c>
      <c r="AI2256" s="19" t="str">
        <f t="shared" si="653"/>
        <v/>
      </c>
      <c r="AJ2256" s="19" t="str">
        <f t="shared" si="654"/>
        <v/>
      </c>
      <c r="AK2256" s="19" t="str">
        <f t="shared" si="655"/>
        <v/>
      </c>
    </row>
    <row r="2257" spans="2:37" x14ac:dyDescent="0.15">
      <c r="B2257" s="51" t="str">
        <f>IFERROR(IF(AND(AF2257=1,AI2257=1),MAX($B$5:B2256)+1,""),"")</f>
        <v/>
      </c>
      <c r="C2257" s="51" t="str">
        <f>IFERROR(IF(AND(AG2257=1,AJ2257=1),MAX($C$5:C2256)+1,""),"")</f>
        <v/>
      </c>
      <c r="D2257" s="51" t="str">
        <f>IFERROR(IF(AND(AH2257=1,AK2257=1),MAX($D$5:D2256)+1,""),"")</f>
        <v/>
      </c>
      <c r="F2257" s="5" t="s">
        <v>4611</v>
      </c>
      <c r="G2257" s="5" t="s">
        <v>4612</v>
      </c>
      <c r="H2257" s="12">
        <f>IFERROR([1]!EM_S_STM07_IS(F2257,"9",$H$1,"1")/1000000,"")</f>
        <v>322.15362066</v>
      </c>
      <c r="I2257" s="12">
        <f>IFERROR([1]!EM_S_STM07_IS(F2257,"9",$I$1,"1")/1000000,"")</f>
        <v>317.43627206000002</v>
      </c>
      <c r="J2257" s="12">
        <f>IFERROR([1]!EM_S_STM07_IS(F2257,"9",$J$1,"1")/1000000,"")</f>
        <v>365.00105685</v>
      </c>
      <c r="K2257" s="12">
        <f>IFERROR([1]!EM_S_STM07_IS(F2257,"9",$K$1,"1")/1000000,"")</f>
        <v>376.92224129000004</v>
      </c>
      <c r="L2257" s="12">
        <f>IFERROR([1]!EM_S_STM07_IS(F2257,"9",$L$1,"1")/1000000,"")</f>
        <v>399.11255525999997</v>
      </c>
      <c r="M2257" s="13">
        <f>IFERROR([1]!EM_S_STM07_IS(F2257,"9",$M$1,"1")/1000000,"")</f>
        <v>17598.361217990001</v>
      </c>
      <c r="N2257" s="12">
        <f>IFERROR([1]!EM_S_STM07_IS(F2257,"61",$N$1,"1")/1000000,"")</f>
        <v>30.966585379999998</v>
      </c>
      <c r="O2257" s="12">
        <f>IFERROR([1]!EM_S_STM07_IS(F2257,"61",$O$1,"1")/1000000,"")</f>
        <v>23.582570820000001</v>
      </c>
      <c r="P2257" s="12">
        <f>IFERROR([1]!EM_S_STM07_IS(F2257,"61",$P$1,"1")/1000000,"")</f>
        <v>21.43670036</v>
      </c>
      <c r="Q2257" s="12">
        <f>IFERROR([1]!EM_S_STM07_IS(F2257,"61",$Q$1,"1")/1000000,"")</f>
        <v>22.528632760000001</v>
      </c>
      <c r="R2257" s="12">
        <f>IFERROR([1]!EM_S_STM07_IS(F2257,"61",$R$1,"1")/1000000,"")</f>
        <v>12.581186240000001</v>
      </c>
      <c r="S2257" s="12">
        <f>IFERROR([1]!EM_S_STM07_IS(F2257,"61",$S$1,"1")/1000000,"")</f>
        <v>805.00327629999992</v>
      </c>
      <c r="T2257" s="20">
        <f t="shared" si="638"/>
        <v>1.2257779832606222</v>
      </c>
      <c r="U2257" s="20">
        <f t="shared" si="639"/>
        <v>0.91858420928265239</v>
      </c>
      <c r="V2257" s="14">
        <f t="shared" si="640"/>
        <v>-1.464316492962423E-2</v>
      </c>
      <c r="W2257" s="14">
        <f t="shared" si="641"/>
        <v>0.14984042145319029</v>
      </c>
      <c r="X2257" s="14">
        <f t="shared" si="642"/>
        <v>3.2660684719329869E-2</v>
      </c>
      <c r="Y2257" s="14">
        <f t="shared" si="643"/>
        <v>5.8872392072313193E-2</v>
      </c>
      <c r="Z2257" s="15">
        <f t="shared" si="644"/>
        <v>43.093729916678853</v>
      </c>
      <c r="AA2257" s="14">
        <f t="shared" si="645"/>
        <v>-0.23845104228924829</v>
      </c>
      <c r="AB2257" s="14">
        <f t="shared" si="646"/>
        <v>-9.0993915649778212E-2</v>
      </c>
      <c r="AC2257" s="14">
        <f t="shared" si="647"/>
        <v>5.0937522177503677E-2</v>
      </c>
      <c r="AD2257" s="14">
        <f t="shared" si="648"/>
        <v>-0.44154683624040747</v>
      </c>
      <c r="AE2257" s="14">
        <f t="shared" si="649"/>
        <v>62.984688005063653</v>
      </c>
      <c r="AF2257" s="18">
        <f t="shared" si="650"/>
        <v>1</v>
      </c>
      <c r="AG2257" s="18">
        <f t="shared" si="651"/>
        <v>1</v>
      </c>
      <c r="AH2257" s="18">
        <f t="shared" si="652"/>
        <v>1</v>
      </c>
      <c r="AI2257" s="19" t="str">
        <f t="shared" si="653"/>
        <v/>
      </c>
      <c r="AJ2257" s="19" t="str">
        <f t="shared" si="654"/>
        <v/>
      </c>
      <c r="AK2257" s="19" t="str">
        <f t="shared" si="655"/>
        <v/>
      </c>
    </row>
    <row r="2258" spans="2:37" x14ac:dyDescent="0.15">
      <c r="B2258" s="51" t="str">
        <f>IFERROR(IF(AND(AF2258=1,AI2258=1),MAX($B$5:B2257)+1,""),"")</f>
        <v/>
      </c>
      <c r="C2258" s="51" t="str">
        <f>IFERROR(IF(AND(AG2258=1,AJ2258=1),MAX($C$5:C2257)+1,""),"")</f>
        <v/>
      </c>
      <c r="D2258" s="51" t="str">
        <f>IFERROR(IF(AND(AH2258=1,AK2258=1),MAX($D$5:D2257)+1,""),"")</f>
        <v/>
      </c>
      <c r="F2258" s="5" t="s">
        <v>4613</v>
      </c>
      <c r="G2258" s="5" t="s">
        <v>4614</v>
      </c>
      <c r="H2258" s="12">
        <f>IFERROR([1]!EM_S_STM07_IS(F2258,"9",$H$1,"1")/1000000,"")</f>
        <v>774.11066549999998</v>
      </c>
      <c r="I2258" s="12">
        <f>IFERROR([1]!EM_S_STM07_IS(F2258,"9",$I$1,"1")/1000000,"")</f>
        <v>880.86625978999996</v>
      </c>
      <c r="J2258" s="12">
        <f>IFERROR([1]!EM_S_STM07_IS(F2258,"9",$J$1,"1")/1000000,"")</f>
        <v>1028.68187741</v>
      </c>
      <c r="K2258" s="12">
        <f>IFERROR([1]!EM_S_STM07_IS(F2258,"9",$K$1,"1")/1000000,"")</f>
        <v>969.33176819000005</v>
      </c>
      <c r="L2258" s="12">
        <f>IFERROR([1]!EM_S_STM07_IS(F2258,"9",$L$1,"1")/1000000,"")</f>
        <v>881.25460483000006</v>
      </c>
      <c r="M2258" s="13">
        <f>IFERROR([1]!EM_S_STM07_IS(F2258,"9",$M$1,"1")/1000000,"")</f>
        <v>986.96742393</v>
      </c>
      <c r="N2258" s="12">
        <f>IFERROR([1]!EM_S_STM07_IS(F2258,"61",$N$1,"1")/1000000,"")</f>
        <v>142.78772793000002</v>
      </c>
      <c r="O2258" s="12">
        <f>IFERROR([1]!EM_S_STM07_IS(F2258,"61",$O$1,"1")/1000000,"")</f>
        <v>207.49034922999999</v>
      </c>
      <c r="P2258" s="12">
        <f>IFERROR([1]!EM_S_STM07_IS(F2258,"61",$P$1,"1")/1000000,"")</f>
        <v>216.70590369999999</v>
      </c>
      <c r="Q2258" s="12">
        <f>IFERROR([1]!EM_S_STM07_IS(F2258,"61",$Q$1,"1")/1000000,"")</f>
        <v>114.94929232</v>
      </c>
      <c r="R2258" s="12">
        <f>IFERROR([1]!EM_S_STM07_IS(F2258,"61",$R$1,"1")/1000000,"")</f>
        <v>20.577184899999999</v>
      </c>
      <c r="S2258" s="12">
        <f>IFERROR([1]!EM_S_STM07_IS(F2258,"61",$S$1,"1")/1000000,"")</f>
        <v>35.193899539999997</v>
      </c>
      <c r="T2258" s="20">
        <f t="shared" si="638"/>
        <v>4.9784010097335463E-2</v>
      </c>
      <c r="U2258" s="20">
        <f t="shared" si="639"/>
        <v>-0.24428976979435479</v>
      </c>
      <c r="V2258" s="14">
        <f t="shared" si="640"/>
        <v>0.13790740658642944</v>
      </c>
      <c r="W2258" s="14">
        <f t="shared" si="641"/>
        <v>0.16780710576341012</v>
      </c>
      <c r="X2258" s="14">
        <f t="shared" si="642"/>
        <v>-5.7695299706679727E-2</v>
      </c>
      <c r="Y2258" s="14">
        <f t="shared" si="643"/>
        <v>-9.0863795297314406E-2</v>
      </c>
      <c r="Z2258" s="15">
        <f t="shared" si="644"/>
        <v>0.11995718209085858</v>
      </c>
      <c r="AA2258" s="14">
        <f t="shared" si="645"/>
        <v>0.45313853114687602</v>
      </c>
      <c r="AB2258" s="14">
        <f t="shared" si="646"/>
        <v>4.4414376399669046E-2</v>
      </c>
      <c r="AC2258" s="14">
        <f t="shared" si="647"/>
        <v>-0.46956086402181391</v>
      </c>
      <c r="AD2258" s="14">
        <f t="shared" si="648"/>
        <v>-0.82098902494574311</v>
      </c>
      <c r="AE2258" s="14">
        <f t="shared" si="649"/>
        <v>0.71033597214748256</v>
      </c>
      <c r="AF2258" s="18" t="str">
        <f t="shared" si="650"/>
        <v/>
      </c>
      <c r="AG2258" s="18" t="str">
        <f t="shared" si="651"/>
        <v/>
      </c>
      <c r="AH2258" s="18" t="str">
        <f t="shared" si="652"/>
        <v/>
      </c>
      <c r="AI2258" s="19" t="str">
        <f t="shared" si="653"/>
        <v/>
      </c>
      <c r="AJ2258" s="19" t="str">
        <f t="shared" si="654"/>
        <v/>
      </c>
      <c r="AK2258" s="19" t="str">
        <f t="shared" si="655"/>
        <v/>
      </c>
    </row>
    <row r="2259" spans="2:37" x14ac:dyDescent="0.15">
      <c r="B2259" s="51" t="str">
        <f>IFERROR(IF(AND(AF2259=1,AI2259=1),MAX($B$5:B2258)+1,""),"")</f>
        <v/>
      </c>
      <c r="C2259" s="51" t="str">
        <f>IFERROR(IF(AND(AG2259=1,AJ2259=1),MAX($C$5:C2258)+1,""),"")</f>
        <v/>
      </c>
      <c r="D2259" s="51" t="str">
        <f>IFERROR(IF(AND(AH2259=1,AK2259=1),MAX($D$5:D2258)+1,""),"")</f>
        <v/>
      </c>
      <c r="F2259" s="5" t="s">
        <v>4615</v>
      </c>
      <c r="G2259" s="5" t="s">
        <v>4616</v>
      </c>
      <c r="H2259" s="12">
        <f>IFERROR([1]!EM_S_STM07_IS(F2259,"9",$H$1,"1")/1000000,"")</f>
        <v>582.35816751000004</v>
      </c>
      <c r="I2259" s="12">
        <f>IFERROR([1]!EM_S_STM07_IS(F2259,"9",$I$1,"1")/1000000,"")</f>
        <v>763.97355424</v>
      </c>
      <c r="J2259" s="12">
        <f>IFERROR([1]!EM_S_STM07_IS(F2259,"9",$J$1,"1")/1000000,"")</f>
        <v>698.37751229999992</v>
      </c>
      <c r="K2259" s="12">
        <f>IFERROR([1]!EM_S_STM07_IS(F2259,"9",$K$1,"1")/1000000,"")</f>
        <v>756.23384033000002</v>
      </c>
      <c r="L2259" s="12">
        <f>IFERROR([1]!EM_S_STM07_IS(F2259,"9",$L$1,"1")/1000000,"")</f>
        <v>910.52943434999997</v>
      </c>
      <c r="M2259" s="13">
        <f>IFERROR([1]!EM_S_STM07_IS(F2259,"9",$M$1,"1")/1000000,"")</f>
        <v>868.73337021000009</v>
      </c>
      <c r="N2259" s="12">
        <f>IFERROR([1]!EM_S_STM07_IS(F2259,"61",$N$1,"1")/1000000,"")</f>
        <v>36.386487350000003</v>
      </c>
      <c r="O2259" s="12">
        <f>IFERROR([1]!EM_S_STM07_IS(F2259,"61",$O$1,"1")/1000000,"")</f>
        <v>49.770436600000004</v>
      </c>
      <c r="P2259" s="12">
        <f>IFERROR([1]!EM_S_STM07_IS(F2259,"61",$P$1,"1")/1000000,"")</f>
        <v>29.234447230000001</v>
      </c>
      <c r="Q2259" s="12">
        <f>IFERROR([1]!EM_S_STM07_IS(F2259,"61",$Q$1,"1")/1000000,"")</f>
        <v>33.784634250000003</v>
      </c>
      <c r="R2259" s="12">
        <f>IFERROR([1]!EM_S_STM07_IS(F2259,"61",$R$1,"1")/1000000,"")</f>
        <v>48.585228310000005</v>
      </c>
      <c r="S2259" s="12">
        <f>IFERROR([1]!EM_S_STM07_IS(F2259,"61",$S$1,"1")/1000000,"")</f>
        <v>16.740226939999999</v>
      </c>
      <c r="T2259" s="20">
        <f t="shared" si="638"/>
        <v>8.3276362241589519E-2</v>
      </c>
      <c r="U2259" s="20">
        <f t="shared" si="639"/>
        <v>-0.14382164977011602</v>
      </c>
      <c r="V2259" s="14">
        <f t="shared" si="640"/>
        <v>0.31186200668660036</v>
      </c>
      <c r="W2259" s="14">
        <f t="shared" si="641"/>
        <v>-8.5861665729064326E-2</v>
      </c>
      <c r="X2259" s="14">
        <f t="shared" si="642"/>
        <v>8.2843916092686168E-2</v>
      </c>
      <c r="Y2259" s="14">
        <f t="shared" si="643"/>
        <v>0.20403159154140671</v>
      </c>
      <c r="Z2259" s="15">
        <f t="shared" si="644"/>
        <v>-4.5903034611766133E-2</v>
      </c>
      <c r="AA2259" s="14">
        <f t="shared" si="645"/>
        <v>0.36782746081698925</v>
      </c>
      <c r="AB2259" s="14">
        <f t="shared" si="646"/>
        <v>-0.41261420981788216</v>
      </c>
      <c r="AC2259" s="14">
        <f t="shared" si="647"/>
        <v>0.15564470859331528</v>
      </c>
      <c r="AD2259" s="14">
        <f t="shared" si="648"/>
        <v>0.43808655587265977</v>
      </c>
      <c r="AE2259" s="14">
        <f t="shared" si="649"/>
        <v>-0.65544616085390595</v>
      </c>
      <c r="AF2259" s="18" t="str">
        <f t="shared" si="650"/>
        <v/>
      </c>
      <c r="AG2259" s="18" t="str">
        <f t="shared" si="651"/>
        <v/>
      </c>
      <c r="AH2259" s="18" t="str">
        <f t="shared" si="652"/>
        <v/>
      </c>
      <c r="AI2259" s="19" t="str">
        <f t="shared" si="653"/>
        <v/>
      </c>
      <c r="AJ2259" s="19" t="str">
        <f t="shared" si="654"/>
        <v/>
      </c>
      <c r="AK2259" s="19" t="str">
        <f t="shared" si="655"/>
        <v/>
      </c>
    </row>
    <row r="2260" spans="2:37" x14ac:dyDescent="0.15">
      <c r="B2260" s="51" t="str">
        <f>IFERROR(IF(AND(AF2260=1,AI2260=1),MAX($B$5:B2259)+1,""),"")</f>
        <v/>
      </c>
      <c r="C2260" s="51" t="str">
        <f>IFERROR(IF(AND(AG2260=1,AJ2260=1),MAX($C$5:C2259)+1,""),"")</f>
        <v/>
      </c>
      <c r="D2260" s="51" t="str">
        <f>IFERROR(IF(AND(AH2260=1,AK2260=1),MAX($D$5:D2259)+1,""),"")</f>
        <v/>
      </c>
      <c r="F2260" s="5" t="s">
        <v>4617</v>
      </c>
      <c r="G2260" s="5" t="s">
        <v>4618</v>
      </c>
      <c r="H2260" s="12">
        <f>IFERROR([1]!EM_S_STM07_IS(F2260,"9",$H$1,"1")/1000000,"")</f>
        <v>8121.8458361700004</v>
      </c>
      <c r="I2260" s="12">
        <f>IFERROR([1]!EM_S_STM07_IS(F2260,"9",$I$1,"1")/1000000,"")</f>
        <v>10229.50627811</v>
      </c>
      <c r="J2260" s="12">
        <f>IFERROR([1]!EM_S_STM07_IS(F2260,"9",$J$1,"1")/1000000,"")</f>
        <v>9022.9702134199997</v>
      </c>
      <c r="K2260" s="12">
        <f>IFERROR([1]!EM_S_STM07_IS(F2260,"9",$K$1,"1")/1000000,"")</f>
        <v>8538.180584149999</v>
      </c>
      <c r="L2260" s="12">
        <f>IFERROR([1]!EM_S_STM07_IS(F2260,"9",$L$1,"1")/1000000,"")</f>
        <v>8166.8368333900007</v>
      </c>
      <c r="M2260" s="13">
        <f>IFERROR([1]!EM_S_STM07_IS(F2260,"9",$M$1,"1")/1000000,"")</f>
        <v>6357.8512349299999</v>
      </c>
      <c r="N2260" s="12">
        <f>IFERROR([1]!EM_S_STM07_IS(F2260,"61",$N$1,"1")/1000000,"")</f>
        <v>152.62832097999998</v>
      </c>
      <c r="O2260" s="12">
        <f>IFERROR([1]!EM_S_STM07_IS(F2260,"61",$O$1,"1")/1000000,"")</f>
        <v>234.10208531999999</v>
      </c>
      <c r="P2260" s="12">
        <f>IFERROR([1]!EM_S_STM07_IS(F2260,"61",$P$1,"1")/1000000,"")</f>
        <v>272.98531624000003</v>
      </c>
      <c r="Q2260" s="12">
        <f>IFERROR([1]!EM_S_STM07_IS(F2260,"61",$Q$1,"1")/1000000,"")</f>
        <v>313.06160312999998</v>
      </c>
      <c r="R2260" s="12">
        <f>IFERROR([1]!EM_S_STM07_IS(F2260,"61",$R$1,"1")/1000000,"")</f>
        <v>331.79767506999997</v>
      </c>
      <c r="S2260" s="12">
        <f>IFERROR([1]!EM_S_STM07_IS(F2260,"61",$S$1,"1")/1000000,"")</f>
        <v>247.23405384999998</v>
      </c>
      <c r="T2260" s="20">
        <f t="shared" si="638"/>
        <v>-4.7793538888670994E-2</v>
      </c>
      <c r="U2260" s="20">
        <f t="shared" si="639"/>
        <v>0.10127208948398914</v>
      </c>
      <c r="V2260" s="14">
        <f t="shared" si="640"/>
        <v>0.25950510320618259</v>
      </c>
      <c r="W2260" s="14">
        <f t="shared" si="641"/>
        <v>-0.117946656650659</v>
      </c>
      <c r="X2260" s="14">
        <f t="shared" si="642"/>
        <v>-5.3728386307755484E-2</v>
      </c>
      <c r="Y2260" s="14">
        <f t="shared" si="643"/>
        <v>-4.3492140638176337E-2</v>
      </c>
      <c r="Z2260" s="15">
        <f t="shared" si="644"/>
        <v>-0.22150382520977863</v>
      </c>
      <c r="AA2260" s="14">
        <f t="shared" si="645"/>
        <v>0.53380502266467378</v>
      </c>
      <c r="AB2260" s="14">
        <f t="shared" si="646"/>
        <v>0.16609519247489651</v>
      </c>
      <c r="AC2260" s="14">
        <f t="shared" si="647"/>
        <v>0.14680748196275198</v>
      </c>
      <c r="AD2260" s="14">
        <f t="shared" si="648"/>
        <v>5.9847875794016701E-2</v>
      </c>
      <c r="AE2260" s="14">
        <f t="shared" si="649"/>
        <v>-0.2548650203837608</v>
      </c>
      <c r="AF2260" s="18" t="str">
        <f t="shared" si="650"/>
        <v/>
      </c>
      <c r="AG2260" s="18" t="str">
        <f t="shared" si="651"/>
        <v/>
      </c>
      <c r="AH2260" s="18" t="str">
        <f t="shared" si="652"/>
        <v/>
      </c>
      <c r="AI2260" s="19" t="str">
        <f t="shared" si="653"/>
        <v/>
      </c>
      <c r="AJ2260" s="19" t="str">
        <f t="shared" si="654"/>
        <v/>
      </c>
      <c r="AK2260" s="19" t="str">
        <f t="shared" si="655"/>
        <v/>
      </c>
    </row>
    <row r="2261" spans="2:37" x14ac:dyDescent="0.15">
      <c r="B2261" s="51" t="str">
        <f>IFERROR(IF(AND(AF2261=1,AI2261=1),MAX($B$5:B2260)+1,""),"")</f>
        <v/>
      </c>
      <c r="C2261" s="51" t="str">
        <f>IFERROR(IF(AND(AG2261=1,AJ2261=1),MAX($C$5:C2260)+1,""),"")</f>
        <v/>
      </c>
      <c r="D2261" s="51" t="str">
        <f>IFERROR(IF(AND(AH2261=1,AK2261=1),MAX($D$5:D2260)+1,""),"")</f>
        <v/>
      </c>
      <c r="F2261" s="5" t="s">
        <v>4619</v>
      </c>
      <c r="G2261" s="5" t="s">
        <v>4620</v>
      </c>
      <c r="H2261" s="12">
        <f>IFERROR([1]!EM_S_STM07_IS(F2261,"9",$H$1,"1")/1000000,"")</f>
        <v>2733.5753533299999</v>
      </c>
      <c r="I2261" s="12">
        <f>IFERROR([1]!EM_S_STM07_IS(F2261,"9",$I$1,"1")/1000000,"")</f>
        <v>3352.5811290900001</v>
      </c>
      <c r="J2261" s="12">
        <f>IFERROR([1]!EM_S_STM07_IS(F2261,"9",$J$1,"1")/1000000,"")</f>
        <v>5943.4554178599992</v>
      </c>
      <c r="K2261" s="12">
        <f>IFERROR([1]!EM_S_STM07_IS(F2261,"9",$K$1,"1")/1000000,"")</f>
        <v>5714.94827962</v>
      </c>
      <c r="L2261" s="12">
        <f>IFERROR([1]!EM_S_STM07_IS(F2261,"9",$L$1,"1")/1000000,"")</f>
        <v>5271.7480176400004</v>
      </c>
      <c r="M2261" s="13">
        <f>IFERROR([1]!EM_S_STM07_IS(F2261,"9",$M$1,"1")/1000000,"")</f>
        <v>5576.9981947599999</v>
      </c>
      <c r="N2261" s="12">
        <f>IFERROR([1]!EM_S_STM07_IS(F2261,"61",$N$1,"1")/1000000,"")</f>
        <v>81.700305049999997</v>
      </c>
      <c r="O2261" s="12">
        <f>IFERROR([1]!EM_S_STM07_IS(F2261,"61",$O$1,"1")/1000000,"")</f>
        <v>133.31132274999999</v>
      </c>
      <c r="P2261" s="12">
        <f>IFERROR([1]!EM_S_STM07_IS(F2261,"61",$P$1,"1")/1000000,"")</f>
        <v>71.47585570999999</v>
      </c>
      <c r="Q2261" s="12">
        <f>IFERROR([1]!EM_S_STM07_IS(F2261,"61",$Q$1,"1")/1000000,"")</f>
        <v>14.189829699999999</v>
      </c>
      <c r="R2261" s="12">
        <f>IFERROR([1]!EM_S_STM07_IS(F2261,"61",$R$1,"1")/1000000,"")</f>
        <v>-206.42053994</v>
      </c>
      <c r="S2261" s="12">
        <f>IFERROR([1]!EM_S_STM07_IS(F2261,"61",$S$1,"1")/1000000,"")</f>
        <v>148.79317408</v>
      </c>
      <c r="T2261" s="20">
        <f t="shared" si="638"/>
        <v>0.15327769006123115</v>
      </c>
      <c r="U2261" s="20">
        <f t="shared" si="639"/>
        <v>0.12738399763127384</v>
      </c>
      <c r="V2261" s="14">
        <f t="shared" si="640"/>
        <v>0.22644547735109508</v>
      </c>
      <c r="W2261" s="14">
        <f t="shared" si="641"/>
        <v>0.77279987836513497</v>
      </c>
      <c r="X2261" s="14">
        <f t="shared" si="642"/>
        <v>-3.8446849883543924E-2</v>
      </c>
      <c r="Y2261" s="14">
        <f t="shared" si="643"/>
        <v>-7.7551053884510224E-2</v>
      </c>
      <c r="Z2261" s="15">
        <f t="shared" si="644"/>
        <v>5.7903028767420234E-2</v>
      </c>
      <c r="AA2261" s="14">
        <f t="shared" si="645"/>
        <v>0.63171144426467463</v>
      </c>
      <c r="AB2261" s="14">
        <f t="shared" si="646"/>
        <v>-0.46384257364215525</v>
      </c>
      <c r="AC2261" s="14">
        <f t="shared" si="647"/>
        <v>-0.80147380455894646</v>
      </c>
      <c r="AD2261" s="14">
        <f t="shared" si="648"/>
        <v>-15.54707662488719</v>
      </c>
      <c r="AE2261" s="14">
        <f t="shared" si="649"/>
        <v>1.7208254281441639</v>
      </c>
      <c r="AF2261" s="18" t="str">
        <f t="shared" si="650"/>
        <v/>
      </c>
      <c r="AG2261" s="18" t="str">
        <f t="shared" si="651"/>
        <v/>
      </c>
      <c r="AH2261" s="18" t="str">
        <f t="shared" si="652"/>
        <v/>
      </c>
      <c r="AI2261" s="19" t="str">
        <f t="shared" si="653"/>
        <v/>
      </c>
      <c r="AJ2261" s="19" t="str">
        <f t="shared" si="654"/>
        <v/>
      </c>
      <c r="AK2261" s="19" t="str">
        <f t="shared" si="655"/>
        <v/>
      </c>
    </row>
    <row r="2262" spans="2:37" x14ac:dyDescent="0.15">
      <c r="B2262" s="51" t="str">
        <f>IFERROR(IF(AND(AF2262=1,AI2262=1),MAX($B$5:B2261)+1,""),"")</f>
        <v/>
      </c>
      <c r="C2262" s="51" t="str">
        <f>IFERROR(IF(AND(AG2262=1,AJ2262=1),MAX($C$5:C2261)+1,""),"")</f>
        <v/>
      </c>
      <c r="D2262" s="51" t="str">
        <f>IFERROR(IF(AND(AH2262=1,AK2262=1),MAX($D$5:D2261)+1,""),"")</f>
        <v/>
      </c>
      <c r="F2262" s="5" t="s">
        <v>4621</v>
      </c>
      <c r="G2262" s="5" t="s">
        <v>4622</v>
      </c>
      <c r="H2262" s="12">
        <f>IFERROR([1]!EM_S_STM07_IS(F2262,"9",$H$1,"1")/1000000,"")</f>
        <v>3155.7531479999998</v>
      </c>
      <c r="I2262" s="12">
        <f>IFERROR([1]!EM_S_STM07_IS(F2262,"9",$I$1,"1")/1000000,"")</f>
        <v>3675.2455416100001</v>
      </c>
      <c r="J2262" s="12">
        <f>IFERROR([1]!EM_S_STM07_IS(F2262,"9",$J$1,"1")/1000000,"")</f>
        <v>3381.2247576199998</v>
      </c>
      <c r="K2262" s="12">
        <f>IFERROR([1]!EM_S_STM07_IS(F2262,"9",$K$1,"1")/1000000,"")</f>
        <v>3324.9862963299997</v>
      </c>
      <c r="L2262" s="12">
        <f>IFERROR([1]!EM_S_STM07_IS(F2262,"9",$L$1,"1")/1000000,"")</f>
        <v>3144.34484746</v>
      </c>
      <c r="M2262" s="13">
        <f>IFERROR([1]!EM_S_STM07_IS(F2262,"9",$M$1,"1")/1000000,"")</f>
        <v>3398.7101933200001</v>
      </c>
      <c r="N2262" s="12">
        <f>IFERROR([1]!EM_S_STM07_IS(F2262,"61",$N$1,"1")/1000000,"")</f>
        <v>141.93468081999998</v>
      </c>
      <c r="O2262" s="12">
        <f>IFERROR([1]!EM_S_STM07_IS(F2262,"61",$O$1,"1")/1000000,"")</f>
        <v>136.38415456999999</v>
      </c>
      <c r="P2262" s="12">
        <f>IFERROR([1]!EM_S_STM07_IS(F2262,"61",$P$1,"1")/1000000,"")</f>
        <v>82.893048040000011</v>
      </c>
      <c r="Q2262" s="12">
        <f>IFERROR([1]!EM_S_STM07_IS(F2262,"61",$Q$1,"1")/1000000,"")</f>
        <v>75.664434900000003</v>
      </c>
      <c r="R2262" s="12">
        <f>IFERROR([1]!EM_S_STM07_IS(F2262,"61",$R$1,"1")/1000000,"")</f>
        <v>83.227280950000008</v>
      </c>
      <c r="S2262" s="12">
        <f>IFERROR([1]!EM_S_STM07_IS(F2262,"61",$S$1,"1")/1000000,"")</f>
        <v>111.45559742</v>
      </c>
      <c r="T2262" s="20">
        <f t="shared" si="638"/>
        <v>1.494433061987599E-2</v>
      </c>
      <c r="U2262" s="20">
        <f t="shared" si="639"/>
        <v>-4.7197974473129012E-2</v>
      </c>
      <c r="V2262" s="14">
        <f t="shared" si="640"/>
        <v>0.16461756330314858</v>
      </c>
      <c r="W2262" s="14">
        <f t="shared" si="641"/>
        <v>-8.000031036326348E-2</v>
      </c>
      <c r="X2262" s="14">
        <f t="shared" si="642"/>
        <v>-1.6632571130700449E-2</v>
      </c>
      <c r="Y2262" s="14">
        <f t="shared" si="643"/>
        <v>-5.4328479208887351E-2</v>
      </c>
      <c r="Z2262" s="15">
        <f t="shared" si="644"/>
        <v>8.0896135188694818E-2</v>
      </c>
      <c r="AA2262" s="14">
        <f t="shared" si="645"/>
        <v>-3.9106201655105755E-2</v>
      </c>
      <c r="AB2262" s="14">
        <f t="shared" si="646"/>
        <v>-0.3922091000868092</v>
      </c>
      <c r="AC2262" s="14">
        <f t="shared" si="647"/>
        <v>-8.7204093840436925E-2</v>
      </c>
      <c r="AD2262" s="14">
        <f t="shared" si="648"/>
        <v>9.9952455337771959E-2</v>
      </c>
      <c r="AE2262" s="14">
        <f t="shared" si="649"/>
        <v>0.33917143691091584</v>
      </c>
      <c r="AF2262" s="18" t="str">
        <f t="shared" si="650"/>
        <v/>
      </c>
      <c r="AG2262" s="18" t="str">
        <f t="shared" si="651"/>
        <v/>
      </c>
      <c r="AH2262" s="18" t="str">
        <f t="shared" si="652"/>
        <v/>
      </c>
      <c r="AI2262" s="19" t="str">
        <f t="shared" si="653"/>
        <v/>
      </c>
      <c r="AJ2262" s="19" t="str">
        <f t="shared" si="654"/>
        <v/>
      </c>
      <c r="AK2262" s="19" t="str">
        <f t="shared" si="655"/>
        <v/>
      </c>
    </row>
    <row r="2263" spans="2:37" x14ac:dyDescent="0.15">
      <c r="B2263" s="51" t="str">
        <f>IFERROR(IF(AND(AF2263=1,AI2263=1),MAX($B$5:B2262)+1,""),"")</f>
        <v/>
      </c>
      <c r="C2263" s="51" t="str">
        <f>IFERROR(IF(AND(AG2263=1,AJ2263=1),MAX($C$5:C2262)+1,""),"")</f>
        <v/>
      </c>
      <c r="D2263" s="51" t="str">
        <f>IFERROR(IF(AND(AH2263=1,AK2263=1),MAX($D$5:D2262)+1,""),"")</f>
        <v/>
      </c>
      <c r="F2263" s="5" t="s">
        <v>4623</v>
      </c>
      <c r="G2263" s="5" t="s">
        <v>4624</v>
      </c>
      <c r="H2263" s="12">
        <f>IFERROR([1]!EM_S_STM07_IS(F2263,"9",$H$1,"1")/1000000,"")</f>
        <v>295.12511345999997</v>
      </c>
      <c r="I2263" s="12">
        <f>IFERROR([1]!EM_S_STM07_IS(F2263,"9",$I$1,"1")/1000000,"")</f>
        <v>357.57723923000003</v>
      </c>
      <c r="J2263" s="12">
        <f>IFERROR([1]!EM_S_STM07_IS(F2263,"9",$J$1,"1")/1000000,"")</f>
        <v>353.72594622000003</v>
      </c>
      <c r="K2263" s="12">
        <f>IFERROR([1]!EM_S_STM07_IS(F2263,"9",$K$1,"1")/1000000,"")</f>
        <v>233.52062534000001</v>
      </c>
      <c r="L2263" s="12">
        <f>IFERROR([1]!EM_S_STM07_IS(F2263,"9",$L$1,"1")/1000000,"")</f>
        <v>161.38645054</v>
      </c>
      <c r="M2263" s="13">
        <f>IFERROR([1]!EM_S_STM07_IS(F2263,"9",$M$1,"1")/1000000,"")</f>
        <v>203.04043086000001</v>
      </c>
      <c r="N2263" s="12">
        <f>IFERROR([1]!EM_S_STM07_IS(F2263,"61",$N$1,"1")/1000000,"")</f>
        <v>5.7751592800000005</v>
      </c>
      <c r="O2263" s="12">
        <f>IFERROR([1]!EM_S_STM07_IS(F2263,"61",$O$1,"1")/1000000,"")</f>
        <v>6.58727061</v>
      </c>
      <c r="P2263" s="12">
        <f>IFERROR([1]!EM_S_STM07_IS(F2263,"61",$P$1,"1")/1000000,"")</f>
        <v>6.1103788200000002</v>
      </c>
      <c r="Q2263" s="12">
        <f>IFERROR([1]!EM_S_STM07_IS(F2263,"61",$Q$1,"1")/1000000,"")</f>
        <v>-61.968154219999995</v>
      </c>
      <c r="R2263" s="12">
        <f>IFERROR([1]!EM_S_STM07_IS(F2263,"61",$R$1,"1")/1000000,"")</f>
        <v>7.2162178899999994</v>
      </c>
      <c r="S2263" s="12">
        <f>IFERROR([1]!EM_S_STM07_IS(F2263,"61",$S$1,"1")/1000000,"")</f>
        <v>-39.529770110000001</v>
      </c>
      <c r="T2263" s="20">
        <f t="shared" si="638"/>
        <v>-7.2069880012465837E-2</v>
      </c>
      <c r="U2263" s="20">
        <f t="shared" si="639"/>
        <v>-2.4691700432914976</v>
      </c>
      <c r="V2263" s="14">
        <f t="shared" si="640"/>
        <v>0.21161237360596413</v>
      </c>
      <c r="W2263" s="14">
        <f t="shared" si="641"/>
        <v>-1.0770520568628213E-2</v>
      </c>
      <c r="X2263" s="14">
        <f t="shared" si="642"/>
        <v>-0.33982613422776248</v>
      </c>
      <c r="Y2263" s="14">
        <f t="shared" si="643"/>
        <v>-0.3088985167583142</v>
      </c>
      <c r="Z2263" s="15">
        <f t="shared" si="644"/>
        <v>0.25810085159333734</v>
      </c>
      <c r="AA2263" s="14">
        <f t="shared" si="645"/>
        <v>0.14062146005434495</v>
      </c>
      <c r="AB2263" s="14">
        <f t="shared" si="646"/>
        <v>-7.2395961580208987E-2</v>
      </c>
      <c r="AC2263" s="14">
        <f t="shared" si="647"/>
        <v>-11.141458663278097</v>
      </c>
      <c r="AD2263" s="14">
        <f t="shared" si="648"/>
        <v>1.116450424913108</v>
      </c>
      <c r="AE2263" s="14">
        <f t="shared" si="649"/>
        <v>-6.477906946903456</v>
      </c>
      <c r="AF2263" s="18" t="str">
        <f t="shared" si="650"/>
        <v/>
      </c>
      <c r="AG2263" s="18" t="str">
        <f t="shared" si="651"/>
        <v/>
      </c>
      <c r="AH2263" s="18" t="str">
        <f t="shared" si="652"/>
        <v/>
      </c>
      <c r="AI2263" s="19" t="str">
        <f t="shared" si="653"/>
        <v/>
      </c>
      <c r="AJ2263" s="19" t="str">
        <f t="shared" si="654"/>
        <v/>
      </c>
      <c r="AK2263" s="19" t="str">
        <f t="shared" si="655"/>
        <v/>
      </c>
    </row>
    <row r="2264" spans="2:37" x14ac:dyDescent="0.15">
      <c r="B2264" s="51" t="str">
        <f>IFERROR(IF(AND(AF2264=1,AI2264=1),MAX($B$5:B2263)+1,""),"")</f>
        <v/>
      </c>
      <c r="C2264" s="51" t="str">
        <f>IFERROR(IF(AND(AG2264=1,AJ2264=1),MAX($C$5:C2263)+1,""),"")</f>
        <v/>
      </c>
      <c r="D2264" s="51" t="str">
        <f>IFERROR(IF(AND(AH2264=1,AK2264=1),MAX($D$5:D2263)+1,""),"")</f>
        <v/>
      </c>
      <c r="F2264" s="5" t="s">
        <v>4625</v>
      </c>
      <c r="G2264" s="5" t="s">
        <v>4626</v>
      </c>
      <c r="H2264" s="12">
        <f>IFERROR([1]!EM_S_STM07_IS(F2264,"9",$H$1,"1")/1000000,"")</f>
        <v>3464.2181615100003</v>
      </c>
      <c r="I2264" s="12">
        <f>IFERROR([1]!EM_S_STM07_IS(F2264,"9",$I$1,"1")/1000000,"")</f>
        <v>3581.2686633600001</v>
      </c>
      <c r="J2264" s="12">
        <f>IFERROR([1]!EM_S_STM07_IS(F2264,"9",$J$1,"1")/1000000,"")</f>
        <v>3042.8430137800001</v>
      </c>
      <c r="K2264" s="12">
        <f>IFERROR([1]!EM_S_STM07_IS(F2264,"9",$K$1,"1")/1000000,"")</f>
        <v>3973.7673503000001</v>
      </c>
      <c r="L2264" s="12">
        <f>IFERROR([1]!EM_S_STM07_IS(F2264,"9",$L$1,"1")/1000000,"")</f>
        <v>3932.9084945700001</v>
      </c>
      <c r="M2264" s="13">
        <f>IFERROR([1]!EM_S_STM07_IS(F2264,"9",$M$1,"1")/1000000,"")</f>
        <v>3786.4347246799998</v>
      </c>
      <c r="N2264" s="12">
        <f>IFERROR([1]!EM_S_STM07_IS(F2264,"61",$N$1,"1")/1000000,"")</f>
        <v>94.179026120000003</v>
      </c>
      <c r="O2264" s="12">
        <f>IFERROR([1]!EM_S_STM07_IS(F2264,"61",$O$1,"1")/1000000,"")</f>
        <v>70.644198689999996</v>
      </c>
      <c r="P2264" s="12">
        <f>IFERROR([1]!EM_S_STM07_IS(F2264,"61",$P$1,"1")/1000000,"")</f>
        <v>-115.48037267000001</v>
      </c>
      <c r="Q2264" s="12">
        <f>IFERROR([1]!EM_S_STM07_IS(F2264,"61",$Q$1,"1")/1000000,"")</f>
        <v>44.573085159999998</v>
      </c>
      <c r="R2264" s="12">
        <f>IFERROR([1]!EM_S_STM07_IS(F2264,"61",$R$1,"1")/1000000,"")</f>
        <v>59.258127930000001</v>
      </c>
      <c r="S2264" s="12">
        <f>IFERROR([1]!EM_S_STM07_IS(F2264,"61",$S$1,"1")/1000000,"")</f>
        <v>120.51041413</v>
      </c>
      <c r="T2264" s="20">
        <f t="shared" si="638"/>
        <v>1.7946721606339144E-2</v>
      </c>
      <c r="U2264" s="20">
        <f t="shared" si="639"/>
        <v>5.0543588851081234E-2</v>
      </c>
      <c r="V2264" s="14">
        <f t="shared" si="640"/>
        <v>3.3788432596571598E-2</v>
      </c>
      <c r="W2264" s="14">
        <f t="shared" si="641"/>
        <v>-0.15034494761273817</v>
      </c>
      <c r="X2264" s="14">
        <f t="shared" si="642"/>
        <v>0.30593899596665375</v>
      </c>
      <c r="Y2264" s="14">
        <f t="shared" si="643"/>
        <v>-1.0282145915491332E-2</v>
      </c>
      <c r="Z2264" s="15">
        <f t="shared" si="644"/>
        <v>-3.7243116663464311E-2</v>
      </c>
      <c r="AA2264" s="14">
        <f t="shared" si="645"/>
        <v>-0.24989457206759239</v>
      </c>
      <c r="AB2264" s="14">
        <f t="shared" si="646"/>
        <v>-2.6346759509121132</v>
      </c>
      <c r="AC2264" s="14">
        <f t="shared" si="647"/>
        <v>1.3859797481548948</v>
      </c>
      <c r="AD2264" s="14">
        <f t="shared" si="648"/>
        <v>0.32945986837766389</v>
      </c>
      <c r="AE2264" s="14">
        <f t="shared" si="649"/>
        <v>1.0336520632638893</v>
      </c>
      <c r="AF2264" s="18" t="str">
        <f t="shared" si="650"/>
        <v/>
      </c>
      <c r="AG2264" s="18" t="str">
        <f t="shared" si="651"/>
        <v/>
      </c>
      <c r="AH2264" s="18" t="str">
        <f t="shared" si="652"/>
        <v/>
      </c>
      <c r="AI2264" s="19" t="str">
        <f t="shared" si="653"/>
        <v/>
      </c>
      <c r="AJ2264" s="19" t="str">
        <f t="shared" si="654"/>
        <v/>
      </c>
      <c r="AK2264" s="19" t="str">
        <f t="shared" si="655"/>
        <v/>
      </c>
    </row>
    <row r="2265" spans="2:37" x14ac:dyDescent="0.15">
      <c r="B2265" s="51" t="str">
        <f>IFERROR(IF(AND(AF2265=1,AI2265=1),MAX($B$5:B2264)+1,""),"")</f>
        <v/>
      </c>
      <c r="C2265" s="51" t="str">
        <f>IFERROR(IF(AND(AG2265=1,AJ2265=1),MAX($C$5:C2264)+1,""),"")</f>
        <v/>
      </c>
      <c r="D2265" s="51" t="str">
        <f>IFERROR(IF(AND(AH2265=1,AK2265=1),MAX($D$5:D2264)+1,""),"")</f>
        <v/>
      </c>
      <c r="F2265" s="5" t="s">
        <v>4627</v>
      </c>
      <c r="G2265" s="5" t="s">
        <v>4628</v>
      </c>
      <c r="H2265" s="12">
        <f>IFERROR([1]!EM_S_STM07_IS(F2265,"9",$H$1,"1")/1000000,"")</f>
        <v>1555.20983359</v>
      </c>
      <c r="I2265" s="12">
        <f>IFERROR([1]!EM_S_STM07_IS(F2265,"9",$I$1,"1")/1000000,"")</f>
        <v>2382.4307583699997</v>
      </c>
      <c r="J2265" s="12">
        <f>IFERROR([1]!EM_S_STM07_IS(F2265,"9",$J$1,"1")/1000000,"")</f>
        <v>1681.64804458</v>
      </c>
      <c r="K2265" s="12">
        <f>IFERROR([1]!EM_S_STM07_IS(F2265,"9",$K$1,"1")/1000000,"")</f>
        <v>1130.7114603599998</v>
      </c>
      <c r="L2265" s="12">
        <f>IFERROR([1]!EM_S_STM07_IS(F2265,"9",$L$1,"1")/1000000,"")</f>
        <v>854.70672537999997</v>
      </c>
      <c r="M2265" s="13">
        <f>IFERROR([1]!EM_S_STM07_IS(F2265,"9",$M$1,"1")/1000000,"")</f>
        <v>1124.7895397100001</v>
      </c>
      <c r="N2265" s="12">
        <f>IFERROR([1]!EM_S_STM07_IS(F2265,"61",$N$1,"1")/1000000,"")</f>
        <v>19.484878390000002</v>
      </c>
      <c r="O2265" s="12">
        <f>IFERROR([1]!EM_S_STM07_IS(F2265,"61",$O$1,"1")/1000000,"")</f>
        <v>16.452106099999998</v>
      </c>
      <c r="P2265" s="12">
        <f>IFERROR([1]!EM_S_STM07_IS(F2265,"61",$P$1,"1")/1000000,"")</f>
        <v>-57.94308247</v>
      </c>
      <c r="Q2265" s="12">
        <f>IFERROR([1]!EM_S_STM07_IS(F2265,"61",$Q$1,"1")/1000000,"")</f>
        <v>10.19519698</v>
      </c>
      <c r="R2265" s="12">
        <f>IFERROR([1]!EM_S_STM07_IS(F2265,"61",$R$1,"1")/1000000,"")</f>
        <v>-45.938879219999997</v>
      </c>
      <c r="S2265" s="12">
        <f>IFERROR([1]!EM_S_STM07_IS(F2265,"61",$S$1,"1")/1000000,"")</f>
        <v>7.4638325199999995</v>
      </c>
      <c r="T2265" s="20">
        <f t="shared" si="638"/>
        <v>-6.2747829058454552E-2</v>
      </c>
      <c r="U2265" s="20">
        <f t="shared" si="639"/>
        <v>-0.17462209802601136</v>
      </c>
      <c r="V2265" s="14">
        <f t="shared" si="640"/>
        <v>0.53190309559094517</v>
      </c>
      <c r="W2265" s="14">
        <f t="shared" si="641"/>
        <v>-0.2941460990326778</v>
      </c>
      <c r="X2265" s="14">
        <f t="shared" si="642"/>
        <v>-0.3276170575618868</v>
      </c>
      <c r="Y2265" s="14">
        <f t="shared" si="643"/>
        <v>-0.24409829090449345</v>
      </c>
      <c r="Z2265" s="15">
        <f t="shared" si="644"/>
        <v>0.31599472229485753</v>
      </c>
      <c r="AA2265" s="14">
        <f t="shared" si="645"/>
        <v>-0.15564748361767958</v>
      </c>
      <c r="AB2265" s="14">
        <f t="shared" si="646"/>
        <v>-4.5219249206033272</v>
      </c>
      <c r="AC2265" s="14">
        <f t="shared" si="647"/>
        <v>1.1759519263628848</v>
      </c>
      <c r="AD2265" s="14">
        <f t="shared" si="648"/>
        <v>-5.505933461621062</v>
      </c>
      <c r="AE2265" s="14">
        <f t="shared" si="649"/>
        <v>1.1624731087638407</v>
      </c>
      <c r="AF2265" s="18" t="str">
        <f t="shared" si="650"/>
        <v/>
      </c>
      <c r="AG2265" s="18" t="str">
        <f t="shared" si="651"/>
        <v/>
      </c>
      <c r="AH2265" s="18" t="str">
        <f t="shared" si="652"/>
        <v/>
      </c>
      <c r="AI2265" s="19" t="str">
        <f t="shared" si="653"/>
        <v/>
      </c>
      <c r="AJ2265" s="19" t="str">
        <f t="shared" si="654"/>
        <v/>
      </c>
      <c r="AK2265" s="19" t="str">
        <f t="shared" si="655"/>
        <v/>
      </c>
    </row>
    <row r="2266" spans="2:37" x14ac:dyDescent="0.15">
      <c r="B2266" s="51">
        <f>IFERROR(IF(AND(AF2266=1,AI2266=1),MAX($B$5:B2265)+1,""),"")</f>
        <v>181</v>
      </c>
      <c r="C2266" s="51" t="str">
        <f>IFERROR(IF(AND(AG2266=1,AJ2266=1),MAX($C$5:C2265)+1,""),"")</f>
        <v/>
      </c>
      <c r="D2266" s="51" t="str">
        <f>IFERROR(IF(AND(AH2266=1,AK2266=1),MAX($D$5:D2265)+1,""),"")</f>
        <v/>
      </c>
      <c r="F2266" s="5" t="s">
        <v>4629</v>
      </c>
      <c r="G2266" s="5" t="s">
        <v>4630</v>
      </c>
      <c r="H2266" s="12">
        <f>IFERROR([1]!EM_S_STM07_IS(F2266,"9",$H$1,"1")/1000000,"")</f>
        <v>979.44376684000008</v>
      </c>
      <c r="I2266" s="12">
        <f>IFERROR([1]!EM_S_STM07_IS(F2266,"9",$I$1,"1")/1000000,"")</f>
        <v>1256.5272713499999</v>
      </c>
      <c r="J2266" s="12">
        <f>IFERROR([1]!EM_S_STM07_IS(F2266,"9",$J$1,"1")/1000000,"")</f>
        <v>1583.4227334700001</v>
      </c>
      <c r="K2266" s="12">
        <f>IFERROR([1]!EM_S_STM07_IS(F2266,"9",$K$1,"1")/1000000,"")</f>
        <v>1972.85508534</v>
      </c>
      <c r="L2266" s="12">
        <f>IFERROR([1]!EM_S_STM07_IS(F2266,"9",$L$1,"1")/1000000,"")</f>
        <v>2194.2404705200001</v>
      </c>
      <c r="M2266" s="13">
        <f>IFERROR([1]!EM_S_STM07_IS(F2266,"9",$M$1,"1")/1000000,"")</f>
        <v>2446.6840746799999</v>
      </c>
      <c r="N2266" s="12">
        <f>IFERROR([1]!EM_S_STM07_IS(F2266,"61",$N$1,"1")/1000000,"")</f>
        <v>86.382779739999989</v>
      </c>
      <c r="O2266" s="12">
        <f>IFERROR([1]!EM_S_STM07_IS(F2266,"61",$O$1,"1")/1000000,"")</f>
        <v>82.821345840000006</v>
      </c>
      <c r="P2266" s="12">
        <f>IFERROR([1]!EM_S_STM07_IS(F2266,"61",$P$1,"1")/1000000,"")</f>
        <v>120.16448328</v>
      </c>
      <c r="Q2266" s="12">
        <f>IFERROR([1]!EM_S_STM07_IS(F2266,"61",$Q$1,"1")/1000000,"")</f>
        <v>123.76786222</v>
      </c>
      <c r="R2266" s="12">
        <f>IFERROR([1]!EM_S_STM07_IS(F2266,"61",$R$1,"1")/1000000,"")</f>
        <v>105.09291033</v>
      </c>
      <c r="S2266" s="12">
        <f>IFERROR([1]!EM_S_STM07_IS(F2266,"61",$S$1,"1")/1000000,"")</f>
        <v>92.959633999999994</v>
      </c>
      <c r="T2266" s="20">
        <f t="shared" si="638"/>
        <v>0.20093548563358188</v>
      </c>
      <c r="U2266" s="20">
        <f t="shared" si="639"/>
        <v>1.4783614120771782E-2</v>
      </c>
      <c r="V2266" s="14">
        <f t="shared" si="640"/>
        <v>0.28289883900528573</v>
      </c>
      <c r="W2266" s="14">
        <f t="shared" si="641"/>
        <v>0.26015787287194109</v>
      </c>
      <c r="X2266" s="14">
        <f t="shared" si="642"/>
        <v>0.24594338810367855</v>
      </c>
      <c r="Y2266" s="14">
        <f t="shared" si="643"/>
        <v>0.11221573587694447</v>
      </c>
      <c r="Z2266" s="15">
        <f t="shared" si="644"/>
        <v>0.11504828552368036</v>
      </c>
      <c r="AA2266" s="14">
        <f t="shared" si="645"/>
        <v>-4.1228516965064077E-2</v>
      </c>
      <c r="AB2266" s="14">
        <f t="shared" si="646"/>
        <v>0.45088783647807468</v>
      </c>
      <c r="AC2266" s="14">
        <f t="shared" si="647"/>
        <v>2.9987054757299823E-2</v>
      </c>
      <c r="AD2266" s="14">
        <f t="shared" si="648"/>
        <v>-0.15088692294615932</v>
      </c>
      <c r="AE2266" s="14">
        <f t="shared" si="649"/>
        <v>-0.11545285302215497</v>
      </c>
      <c r="AF2266" s="18">
        <f t="shared" si="650"/>
        <v>1</v>
      </c>
      <c r="AG2266" s="18" t="str">
        <f t="shared" si="651"/>
        <v/>
      </c>
      <c r="AH2266" s="18" t="str">
        <f t="shared" si="652"/>
        <v/>
      </c>
      <c r="AI2266" s="19">
        <f t="shared" si="653"/>
        <v>1</v>
      </c>
      <c r="AJ2266" s="19" t="str">
        <f t="shared" si="654"/>
        <v/>
      </c>
      <c r="AK2266" s="19" t="str">
        <f t="shared" si="655"/>
        <v/>
      </c>
    </row>
    <row r="2267" spans="2:37" x14ac:dyDescent="0.15">
      <c r="B2267" s="51" t="str">
        <f>IFERROR(IF(AND(AF2267=1,AI2267=1),MAX($B$5:B2266)+1,""),"")</f>
        <v/>
      </c>
      <c r="C2267" s="51" t="str">
        <f>IFERROR(IF(AND(AG2267=1,AJ2267=1),MAX($C$5:C2266)+1,""),"")</f>
        <v/>
      </c>
      <c r="D2267" s="51" t="str">
        <f>IFERROR(IF(AND(AH2267=1,AK2267=1),MAX($D$5:D2266)+1,""),"")</f>
        <v/>
      </c>
      <c r="F2267" s="5" t="s">
        <v>4631</v>
      </c>
      <c r="G2267" s="5" t="s">
        <v>4632</v>
      </c>
      <c r="H2267" s="12">
        <f>IFERROR([1]!EM_S_STM07_IS(F2267,"9",$H$1,"1")/1000000,"")</f>
        <v>3431.1251214499998</v>
      </c>
      <c r="I2267" s="12">
        <f>IFERROR([1]!EM_S_STM07_IS(F2267,"9",$I$1,"1")/1000000,"")</f>
        <v>4286.3178232999999</v>
      </c>
      <c r="J2267" s="12">
        <f>IFERROR([1]!EM_S_STM07_IS(F2267,"9",$J$1,"1")/1000000,"")</f>
        <v>4882.6571705699998</v>
      </c>
      <c r="K2267" s="12">
        <f>IFERROR([1]!EM_S_STM07_IS(F2267,"9",$K$1,"1")/1000000,"")</f>
        <v>5632.8241263800001</v>
      </c>
      <c r="L2267" s="12">
        <f>IFERROR([1]!EM_S_STM07_IS(F2267,"9",$L$1,"1")/1000000,"")</f>
        <v>6553.5878106700002</v>
      </c>
      <c r="M2267" s="13">
        <f>IFERROR([1]!EM_S_STM07_IS(F2267,"9",$M$1,"1")/1000000,"")</f>
        <v>7244.7851697899996</v>
      </c>
      <c r="N2267" s="12">
        <f>IFERROR([1]!EM_S_STM07_IS(F2267,"61",$N$1,"1")/1000000,"")</f>
        <v>251.94366488999998</v>
      </c>
      <c r="O2267" s="12">
        <f>IFERROR([1]!EM_S_STM07_IS(F2267,"61",$O$1,"1")/1000000,"")</f>
        <v>198.63058549000002</v>
      </c>
      <c r="P2267" s="12">
        <f>IFERROR([1]!EM_S_STM07_IS(F2267,"61",$P$1,"1")/1000000,"")</f>
        <v>117.34598358</v>
      </c>
      <c r="Q2267" s="12">
        <f>IFERROR([1]!EM_S_STM07_IS(F2267,"61",$Q$1,"1")/1000000,"")</f>
        <v>134.53809459000001</v>
      </c>
      <c r="R2267" s="12">
        <f>IFERROR([1]!EM_S_STM07_IS(F2267,"61",$R$1,"1")/1000000,"")</f>
        <v>137.12284221000002</v>
      </c>
      <c r="S2267" s="12">
        <f>IFERROR([1]!EM_S_STM07_IS(F2267,"61",$S$1,"1")/1000000,"")</f>
        <v>137.47613683</v>
      </c>
      <c r="T2267" s="20">
        <f t="shared" si="638"/>
        <v>0.16122878096626758</v>
      </c>
      <c r="U2267" s="20">
        <f t="shared" si="639"/>
        <v>-0.11409984956666031</v>
      </c>
      <c r="V2267" s="14">
        <f t="shared" si="640"/>
        <v>0.24924555986130695</v>
      </c>
      <c r="W2267" s="14">
        <f t="shared" si="641"/>
        <v>0.13912625518069571</v>
      </c>
      <c r="X2267" s="14">
        <f t="shared" si="642"/>
        <v>0.15363908003445303</v>
      </c>
      <c r="Y2267" s="14">
        <f t="shared" si="643"/>
        <v>0.16346395052134169</v>
      </c>
      <c r="Z2267" s="15">
        <f t="shared" si="644"/>
        <v>0.10546854319929154</v>
      </c>
      <c r="AA2267" s="14">
        <f t="shared" si="645"/>
        <v>-0.21160714409420359</v>
      </c>
      <c r="AB2267" s="14">
        <f t="shared" si="646"/>
        <v>-0.40922500283367619</v>
      </c>
      <c r="AC2267" s="14">
        <f t="shared" si="647"/>
        <v>0.14650787769211879</v>
      </c>
      <c r="AD2267" s="14">
        <f t="shared" si="648"/>
        <v>1.9212012983214358E-2</v>
      </c>
      <c r="AE2267" s="14">
        <f t="shared" si="649"/>
        <v>2.5764826217569512E-3</v>
      </c>
      <c r="AF2267" s="18" t="str">
        <f t="shared" si="650"/>
        <v/>
      </c>
      <c r="AG2267" s="18" t="str">
        <f t="shared" si="651"/>
        <v/>
      </c>
      <c r="AH2267" s="18" t="str">
        <f t="shared" si="652"/>
        <v/>
      </c>
      <c r="AI2267" s="19">
        <f t="shared" si="653"/>
        <v>1</v>
      </c>
      <c r="AJ2267" s="19" t="str">
        <f t="shared" si="654"/>
        <v/>
      </c>
      <c r="AK2267" s="19" t="str">
        <f t="shared" si="655"/>
        <v/>
      </c>
    </row>
    <row r="2268" spans="2:37" x14ac:dyDescent="0.15">
      <c r="B2268" s="51" t="str">
        <f>IFERROR(IF(AND(AF2268=1,AI2268=1),MAX($B$5:B2267)+1,""),"")</f>
        <v/>
      </c>
      <c r="C2268" s="51" t="str">
        <f>IFERROR(IF(AND(AG2268=1,AJ2268=1),MAX($C$5:C2267)+1,""),"")</f>
        <v/>
      </c>
      <c r="D2268" s="51" t="str">
        <f>IFERROR(IF(AND(AH2268=1,AK2268=1),MAX($D$5:D2267)+1,""),"")</f>
        <v/>
      </c>
      <c r="F2268" s="5" t="s">
        <v>4633</v>
      </c>
      <c r="G2268" s="5" t="s">
        <v>4634</v>
      </c>
      <c r="H2268" s="12">
        <f>IFERROR([1]!EM_S_STM07_IS(F2268,"9",$H$1,"1")/1000000,"")</f>
        <v>4192.0301088300002</v>
      </c>
      <c r="I2268" s="12">
        <f>IFERROR([1]!EM_S_STM07_IS(F2268,"9",$I$1,"1")/1000000,"")</f>
        <v>5132.0388858000006</v>
      </c>
      <c r="J2268" s="12">
        <f>IFERROR([1]!EM_S_STM07_IS(F2268,"9",$J$1,"1")/1000000,"")</f>
        <v>5823.3549358700002</v>
      </c>
      <c r="K2268" s="12">
        <f>IFERROR([1]!EM_S_STM07_IS(F2268,"9",$K$1,"1")/1000000,"")</f>
        <v>6559.2216622299993</v>
      </c>
      <c r="L2268" s="12">
        <f>IFERROR([1]!EM_S_STM07_IS(F2268,"9",$L$1,"1")/1000000,"")</f>
        <v>6807.6969394200005</v>
      </c>
      <c r="M2268" s="13">
        <f>IFERROR([1]!EM_S_STM07_IS(F2268,"9",$M$1,"1")/1000000,"")</f>
        <v>3116.4529670300003</v>
      </c>
      <c r="N2268" s="12">
        <f>IFERROR([1]!EM_S_STM07_IS(F2268,"61",$N$1,"1")/1000000,"")</f>
        <v>231.25304208</v>
      </c>
      <c r="O2268" s="12">
        <f>IFERROR([1]!EM_S_STM07_IS(F2268,"61",$O$1,"1")/1000000,"")</f>
        <v>154.88290594</v>
      </c>
      <c r="P2268" s="12">
        <f>IFERROR([1]!EM_S_STM07_IS(F2268,"61",$P$1,"1")/1000000,"")</f>
        <v>215.88822744999999</v>
      </c>
      <c r="Q2268" s="12">
        <f>IFERROR([1]!EM_S_STM07_IS(F2268,"61",$Q$1,"1")/1000000,"")</f>
        <v>520.49707739999997</v>
      </c>
      <c r="R2268" s="12">
        <f>IFERROR([1]!EM_S_STM07_IS(F2268,"61",$R$1,"1")/1000000,"")</f>
        <v>292.66921143999997</v>
      </c>
      <c r="S2268" s="12">
        <f>IFERROR([1]!EM_S_STM07_IS(F2268,"61",$S$1,"1")/1000000,"")</f>
        <v>348.54545200000001</v>
      </c>
      <c r="T2268" s="20">
        <f t="shared" si="638"/>
        <v>-5.7574048484650309E-2</v>
      </c>
      <c r="U2268" s="20">
        <f t="shared" si="639"/>
        <v>8.5511410961144341E-2</v>
      </c>
      <c r="V2268" s="14">
        <f t="shared" si="640"/>
        <v>0.22423712439230492</v>
      </c>
      <c r="W2268" s="14">
        <f t="shared" si="641"/>
        <v>0.13470592593965405</v>
      </c>
      <c r="X2268" s="14">
        <f t="shared" si="642"/>
        <v>0.12636473896298092</v>
      </c>
      <c r="Y2268" s="14">
        <f t="shared" si="643"/>
        <v>3.78818234823192E-2</v>
      </c>
      <c r="Z2268" s="15">
        <f t="shared" si="644"/>
        <v>-0.54221625980672483</v>
      </c>
      <c r="AA2268" s="14">
        <f t="shared" si="645"/>
        <v>-0.3302448930102308</v>
      </c>
      <c r="AB2268" s="14">
        <f t="shared" si="646"/>
        <v>0.39388027451933788</v>
      </c>
      <c r="AC2268" s="14">
        <f t="shared" si="647"/>
        <v>1.4109562783850629</v>
      </c>
      <c r="AD2268" s="14">
        <f t="shared" si="648"/>
        <v>-0.43771209455786275</v>
      </c>
      <c r="AE2268" s="14">
        <f t="shared" si="649"/>
        <v>0.19091943523910856</v>
      </c>
      <c r="AF2268" s="18" t="str">
        <f t="shared" si="650"/>
        <v/>
      </c>
      <c r="AG2268" s="18" t="str">
        <f t="shared" si="651"/>
        <v/>
      </c>
      <c r="AH2268" s="18" t="str">
        <f t="shared" si="652"/>
        <v/>
      </c>
      <c r="AI2268" s="19" t="str">
        <f t="shared" si="653"/>
        <v/>
      </c>
      <c r="AJ2268" s="19" t="str">
        <f t="shared" si="654"/>
        <v/>
      </c>
      <c r="AK2268" s="19" t="str">
        <f t="shared" si="655"/>
        <v/>
      </c>
    </row>
    <row r="2269" spans="2:37" x14ac:dyDescent="0.15">
      <c r="B2269" s="51" t="str">
        <f>IFERROR(IF(AND(AF2269=1,AI2269=1),MAX($B$5:B2268)+1,""),"")</f>
        <v/>
      </c>
      <c r="C2269" s="51">
        <f>IFERROR(IF(AND(AG2269=1,AJ2269=1),MAX($C$5:C2268)+1,""),"")</f>
        <v>95</v>
      </c>
      <c r="D2269" s="51" t="str">
        <f>IFERROR(IF(AND(AH2269=1,AK2269=1),MAX($D$5:D2268)+1,""),"")</f>
        <v/>
      </c>
      <c r="F2269" s="5" t="s">
        <v>4635</v>
      </c>
      <c r="G2269" s="5" t="s">
        <v>4636</v>
      </c>
      <c r="H2269" s="12">
        <f>IFERROR([1]!EM_S_STM07_IS(F2269,"9",$H$1,"1")/1000000,"")</f>
        <v>3255.0031486500002</v>
      </c>
      <c r="I2269" s="12">
        <f>IFERROR([1]!EM_S_STM07_IS(F2269,"9",$I$1,"1")/1000000,"")</f>
        <v>4074.7552826900001</v>
      </c>
      <c r="J2269" s="12">
        <f>IFERROR([1]!EM_S_STM07_IS(F2269,"9",$J$1,"1")/1000000,"")</f>
        <v>4727.3662342799998</v>
      </c>
      <c r="K2269" s="12">
        <f>IFERROR([1]!EM_S_STM07_IS(F2269,"9",$K$1,"1")/1000000,"")</f>
        <v>5223.6748808100001</v>
      </c>
      <c r="L2269" s="12">
        <f>IFERROR([1]!EM_S_STM07_IS(F2269,"9",$L$1,"1")/1000000,"")</f>
        <v>5748.02259804</v>
      </c>
      <c r="M2269" s="13">
        <f>IFERROR([1]!EM_S_STM07_IS(F2269,"9",$M$1,"1")/1000000,"")</f>
        <v>5750.6453020099998</v>
      </c>
      <c r="N2269" s="12">
        <f>IFERROR([1]!EM_S_STM07_IS(F2269,"61",$N$1,"1")/1000000,"")</f>
        <v>48.730455620000001</v>
      </c>
      <c r="O2269" s="12">
        <f>IFERROR([1]!EM_S_STM07_IS(F2269,"61",$O$1,"1")/1000000,"")</f>
        <v>69.378450010000009</v>
      </c>
      <c r="P2269" s="12">
        <f>IFERROR([1]!EM_S_STM07_IS(F2269,"61",$P$1,"1")/1000000,"")</f>
        <v>77.811834290000007</v>
      </c>
      <c r="Q2269" s="12">
        <f>IFERROR([1]!EM_S_STM07_IS(F2269,"61",$Q$1,"1")/1000000,"")</f>
        <v>116.35877519</v>
      </c>
      <c r="R2269" s="12">
        <f>IFERROR([1]!EM_S_STM07_IS(F2269,"61",$R$1,"1")/1000000,"")</f>
        <v>144.35189897000001</v>
      </c>
      <c r="S2269" s="12">
        <f>IFERROR([1]!EM_S_STM07_IS(F2269,"61",$S$1,"1")/1000000,"")</f>
        <v>175.07872760000001</v>
      </c>
      <c r="T2269" s="20">
        <f t="shared" si="638"/>
        <v>0.12055462809716899</v>
      </c>
      <c r="U2269" s="20">
        <f t="shared" si="639"/>
        <v>0.29147671970671785</v>
      </c>
      <c r="V2269" s="14">
        <f t="shared" si="640"/>
        <v>0.25184372997611043</v>
      </c>
      <c r="W2269" s="14">
        <f t="shared" si="641"/>
        <v>0.16015954488417047</v>
      </c>
      <c r="X2269" s="14">
        <f t="shared" si="642"/>
        <v>0.10498629087187496</v>
      </c>
      <c r="Y2269" s="14">
        <f t="shared" si="643"/>
        <v>0.10037908736553927</v>
      </c>
      <c r="Z2269" s="15">
        <f t="shared" si="644"/>
        <v>4.5627934220266554E-4</v>
      </c>
      <c r="AA2269" s="14">
        <f t="shared" si="645"/>
        <v>0.42371847599811152</v>
      </c>
      <c r="AB2269" s="14">
        <f t="shared" si="646"/>
        <v>0.12155625095089952</v>
      </c>
      <c r="AC2269" s="14">
        <f t="shared" si="647"/>
        <v>0.49538661119769872</v>
      </c>
      <c r="AD2269" s="14">
        <f t="shared" si="648"/>
        <v>0.24057595771604309</v>
      </c>
      <c r="AE2269" s="14">
        <f t="shared" si="649"/>
        <v>0.21286057786039805</v>
      </c>
      <c r="AF2269" s="18" t="str">
        <f t="shared" si="650"/>
        <v/>
      </c>
      <c r="AG2269" s="18">
        <f t="shared" si="651"/>
        <v>1</v>
      </c>
      <c r="AH2269" s="18" t="str">
        <f t="shared" si="652"/>
        <v/>
      </c>
      <c r="AI2269" s="19" t="str">
        <f t="shared" si="653"/>
        <v/>
      </c>
      <c r="AJ2269" s="19">
        <f t="shared" si="654"/>
        <v>1</v>
      </c>
      <c r="AK2269" s="19" t="str">
        <f t="shared" si="655"/>
        <v/>
      </c>
    </row>
    <row r="2270" spans="2:37" x14ac:dyDescent="0.15">
      <c r="B2270" s="51" t="str">
        <f>IFERROR(IF(AND(AF2270=1,AI2270=1),MAX($B$5:B2269)+1,""),"")</f>
        <v/>
      </c>
      <c r="C2270" s="51" t="str">
        <f>IFERROR(IF(AND(AG2270=1,AJ2270=1),MAX($C$5:C2269)+1,""),"")</f>
        <v/>
      </c>
      <c r="D2270" s="51" t="str">
        <f>IFERROR(IF(AND(AH2270=1,AK2270=1),MAX($D$5:D2269)+1,""),"")</f>
        <v/>
      </c>
      <c r="F2270" s="5" t="s">
        <v>4637</v>
      </c>
      <c r="G2270" s="5" t="s">
        <v>4638</v>
      </c>
      <c r="H2270" s="12">
        <f>IFERROR([1]!EM_S_STM07_IS(F2270,"9",$H$1,"1")/1000000,"")</f>
        <v>1158.64059198</v>
      </c>
      <c r="I2270" s="12">
        <f>IFERROR([1]!EM_S_STM07_IS(F2270,"9",$I$1,"1")/1000000,"")</f>
        <v>1559.17392313</v>
      </c>
      <c r="J2270" s="12">
        <f>IFERROR([1]!EM_S_STM07_IS(F2270,"9",$J$1,"1")/1000000,"")</f>
        <v>1326.6634834900001</v>
      </c>
      <c r="K2270" s="12">
        <f>IFERROR([1]!EM_S_STM07_IS(F2270,"9",$K$1,"1")/1000000,"")</f>
        <v>1179.70987094</v>
      </c>
      <c r="L2270" s="12">
        <f>IFERROR([1]!EM_S_STM07_IS(F2270,"9",$L$1,"1")/1000000,"")</f>
        <v>5809.3217480000003</v>
      </c>
      <c r="M2270" s="13">
        <f>IFERROR([1]!EM_S_STM07_IS(F2270,"9",$M$1,"1")/1000000,"")</f>
        <v>7157.5667326400007</v>
      </c>
      <c r="N2270" s="12">
        <f>IFERROR([1]!EM_S_STM07_IS(F2270,"61",$N$1,"1")/1000000,"")</f>
        <v>25.468083679999999</v>
      </c>
      <c r="O2270" s="12">
        <f>IFERROR([1]!EM_S_STM07_IS(F2270,"61",$O$1,"1")/1000000,"")</f>
        <v>53.429822280000003</v>
      </c>
      <c r="P2270" s="12">
        <f>IFERROR([1]!EM_S_STM07_IS(F2270,"61",$P$1,"1")/1000000,"")</f>
        <v>22.729253329999999</v>
      </c>
      <c r="Q2270" s="12">
        <f>IFERROR([1]!EM_S_STM07_IS(F2270,"61",$Q$1,"1")/1000000,"")</f>
        <v>21.44778075</v>
      </c>
      <c r="R2270" s="12">
        <f>IFERROR([1]!EM_S_STM07_IS(F2270,"61",$R$1,"1")/1000000,"")</f>
        <v>795.39924501999997</v>
      </c>
      <c r="S2270" s="12">
        <f>IFERROR([1]!EM_S_STM07_IS(F2270,"61",$S$1,"1")/1000000,"")</f>
        <v>1063.3377869000001</v>
      </c>
      <c r="T2270" s="20">
        <f t="shared" si="638"/>
        <v>0.43933979590951999</v>
      </c>
      <c r="U2270" s="20">
        <f t="shared" si="639"/>
        <v>1.109283696487068</v>
      </c>
      <c r="V2270" s="14">
        <f t="shared" si="640"/>
        <v>0.34569247264635278</v>
      </c>
      <c r="W2270" s="14">
        <f t="shared" si="641"/>
        <v>-0.14912412027340827</v>
      </c>
      <c r="X2270" s="14">
        <f t="shared" si="642"/>
        <v>-0.11076932046355506</v>
      </c>
      <c r="Y2270" s="14">
        <f t="shared" si="643"/>
        <v>3.9243647875651813</v>
      </c>
      <c r="Z2270" s="15">
        <f t="shared" si="644"/>
        <v>0.23208302847129553</v>
      </c>
      <c r="AA2270" s="14">
        <f t="shared" si="645"/>
        <v>1.0979129388505293</v>
      </c>
      <c r="AB2270" s="14">
        <f t="shared" si="646"/>
        <v>-0.57459612703020213</v>
      </c>
      <c r="AC2270" s="14">
        <f t="shared" si="647"/>
        <v>-5.6379880209641672E-2</v>
      </c>
      <c r="AD2270" s="14">
        <f t="shared" si="648"/>
        <v>36.085386795554591</v>
      </c>
      <c r="AE2270" s="14">
        <f t="shared" si="649"/>
        <v>0.33686044279971994</v>
      </c>
      <c r="AF2270" s="18">
        <f t="shared" si="650"/>
        <v>1</v>
      </c>
      <c r="AG2270" s="18">
        <f t="shared" si="651"/>
        <v>1</v>
      </c>
      <c r="AH2270" s="18">
        <f t="shared" si="652"/>
        <v>1</v>
      </c>
      <c r="AI2270" s="19" t="str">
        <f t="shared" si="653"/>
        <v/>
      </c>
      <c r="AJ2270" s="19" t="str">
        <f t="shared" si="654"/>
        <v/>
      </c>
      <c r="AK2270" s="19" t="str">
        <f t="shared" si="655"/>
        <v/>
      </c>
    </row>
    <row r="2271" spans="2:37" x14ac:dyDescent="0.15">
      <c r="B2271" s="51" t="str">
        <f>IFERROR(IF(AND(AF2271=1,AI2271=1),MAX($B$5:B2270)+1,""),"")</f>
        <v/>
      </c>
      <c r="C2271" s="51" t="str">
        <f>IFERROR(IF(AND(AG2271=1,AJ2271=1),MAX($C$5:C2270)+1,""),"")</f>
        <v/>
      </c>
      <c r="D2271" s="51" t="str">
        <f>IFERROR(IF(AND(AH2271=1,AK2271=1),MAX($D$5:D2270)+1,""),"")</f>
        <v/>
      </c>
      <c r="F2271" s="5" t="s">
        <v>4639</v>
      </c>
      <c r="G2271" s="5" t="s">
        <v>4640</v>
      </c>
      <c r="H2271" s="12">
        <f>IFERROR([1]!EM_S_STM07_IS(F2271,"9",$H$1,"1")/1000000,"")</f>
        <v>280.66076844999998</v>
      </c>
      <c r="I2271" s="12">
        <f>IFERROR([1]!EM_S_STM07_IS(F2271,"9",$I$1,"1")/1000000,"")</f>
        <v>257.43018474000002</v>
      </c>
      <c r="J2271" s="12">
        <f>IFERROR([1]!EM_S_STM07_IS(F2271,"9",$J$1,"1")/1000000,"")</f>
        <v>247.81871312999999</v>
      </c>
      <c r="K2271" s="12">
        <f>IFERROR([1]!EM_S_STM07_IS(F2271,"9",$K$1,"1")/1000000,"")</f>
        <v>232.82941578999998</v>
      </c>
      <c r="L2271" s="12">
        <f>IFERROR([1]!EM_S_STM07_IS(F2271,"9",$L$1,"1")/1000000,"")</f>
        <v>3156.8078680399999</v>
      </c>
      <c r="M2271" s="13">
        <f>IFERROR([1]!EM_S_STM07_IS(F2271,"9",$M$1,"1")/1000000,"")</f>
        <v>3574.2164703899998</v>
      </c>
      <c r="N2271" s="12">
        <f>IFERROR([1]!EM_S_STM07_IS(F2271,"61",$N$1,"1")/1000000,"")</f>
        <v>39.294492380000001</v>
      </c>
      <c r="O2271" s="12">
        <f>IFERROR([1]!EM_S_STM07_IS(F2271,"61",$O$1,"1")/1000000,"")</f>
        <v>21.48550212</v>
      </c>
      <c r="P2271" s="12">
        <f>IFERROR([1]!EM_S_STM07_IS(F2271,"61",$P$1,"1")/1000000,"")</f>
        <v>-45.01953228</v>
      </c>
      <c r="Q2271" s="12">
        <f>IFERROR([1]!EM_S_STM07_IS(F2271,"61",$Q$1,"1")/1000000,"")</f>
        <v>14.80394085</v>
      </c>
      <c r="R2271" s="12">
        <f>IFERROR([1]!EM_S_STM07_IS(F2271,"61",$R$1,"1")/1000000,"")</f>
        <v>1812.38654705</v>
      </c>
      <c r="S2271" s="12">
        <f>IFERROR([1]!EM_S_STM07_IS(F2271,"61",$S$1,"1")/1000000,"")</f>
        <v>1901.25824014</v>
      </c>
      <c r="T2271" s="20">
        <f t="shared" si="638"/>
        <v>0.66341199295545406</v>
      </c>
      <c r="U2271" s="20">
        <f t="shared" si="639"/>
        <v>1.1724104604283916</v>
      </c>
      <c r="V2271" s="14">
        <f t="shared" si="640"/>
        <v>-8.2771040064826579E-2</v>
      </c>
      <c r="W2271" s="14">
        <f t="shared" si="641"/>
        <v>-3.7336226207145995E-2</v>
      </c>
      <c r="X2271" s="14">
        <f t="shared" si="642"/>
        <v>-6.048492928835833E-2</v>
      </c>
      <c r="Y2271" s="14">
        <f t="shared" si="643"/>
        <v>12.558458055348455</v>
      </c>
      <c r="Z2271" s="15">
        <f t="shared" si="644"/>
        <v>0.13222489926482625</v>
      </c>
      <c r="AA2271" s="14">
        <f t="shared" si="645"/>
        <v>-0.45321848384697216</v>
      </c>
      <c r="AB2271" s="14">
        <f t="shared" si="646"/>
        <v>-3.0953446667691842</v>
      </c>
      <c r="AC2271" s="14">
        <f t="shared" si="647"/>
        <v>1.3288337328323749</v>
      </c>
      <c r="AD2271" s="14">
        <f t="shared" si="648"/>
        <v>121.4259516715105</v>
      </c>
      <c r="AE2271" s="14">
        <f t="shared" si="649"/>
        <v>4.9035727634734107E-2</v>
      </c>
      <c r="AF2271" s="18">
        <f t="shared" si="650"/>
        <v>1</v>
      </c>
      <c r="AG2271" s="18">
        <f t="shared" si="651"/>
        <v>1</v>
      </c>
      <c r="AH2271" s="18">
        <f t="shared" si="652"/>
        <v>1</v>
      </c>
      <c r="AI2271" s="19" t="str">
        <f t="shared" si="653"/>
        <v/>
      </c>
      <c r="AJ2271" s="19" t="str">
        <f t="shared" si="654"/>
        <v/>
      </c>
      <c r="AK2271" s="19" t="str">
        <f t="shared" si="655"/>
        <v/>
      </c>
    </row>
    <row r="2272" spans="2:37" x14ac:dyDescent="0.15">
      <c r="B2272" s="51" t="str">
        <f>IFERROR(IF(AND(AF2272=1,AI2272=1),MAX($B$5:B2271)+1,""),"")</f>
        <v/>
      </c>
      <c r="C2272" s="51" t="str">
        <f>IFERROR(IF(AND(AG2272=1,AJ2272=1),MAX($C$5:C2271)+1,""),"")</f>
        <v/>
      </c>
      <c r="D2272" s="51" t="str">
        <f>IFERROR(IF(AND(AH2272=1,AK2272=1),MAX($D$5:D2271)+1,""),"")</f>
        <v/>
      </c>
      <c r="F2272" s="5" t="s">
        <v>4641</v>
      </c>
      <c r="G2272" s="5" t="s">
        <v>4642</v>
      </c>
      <c r="H2272" s="12">
        <f>IFERROR([1]!EM_S_STM07_IS(F2272,"9",$H$1,"1")/1000000,"")</f>
        <v>1566.92141853</v>
      </c>
      <c r="I2272" s="12">
        <f>IFERROR([1]!EM_S_STM07_IS(F2272,"9",$I$1,"1")/1000000,"")</f>
        <v>1842.81409093</v>
      </c>
      <c r="J2272" s="12">
        <f>IFERROR([1]!EM_S_STM07_IS(F2272,"9",$J$1,"1")/1000000,"")</f>
        <v>2218.6626906300003</v>
      </c>
      <c r="K2272" s="12">
        <f>IFERROR([1]!EM_S_STM07_IS(F2272,"9",$K$1,"1")/1000000,"")</f>
        <v>3004.5808347900002</v>
      </c>
      <c r="L2272" s="12">
        <f>IFERROR([1]!EM_S_STM07_IS(F2272,"9",$L$1,"1")/1000000,"")</f>
        <v>2820.49031182</v>
      </c>
      <c r="M2272" s="13">
        <f>IFERROR([1]!EM_S_STM07_IS(F2272,"9",$M$1,"1")/1000000,"")</f>
        <v>3114.1297001399998</v>
      </c>
      <c r="N2272" s="12">
        <f>IFERROR([1]!EM_S_STM07_IS(F2272,"61",$N$1,"1")/1000000,"")</f>
        <v>134.05867965000002</v>
      </c>
      <c r="O2272" s="12">
        <f>IFERROR([1]!EM_S_STM07_IS(F2272,"61",$O$1,"1")/1000000,"")</f>
        <v>153.70509118000001</v>
      </c>
      <c r="P2272" s="12">
        <f>IFERROR([1]!EM_S_STM07_IS(F2272,"61",$P$1,"1")/1000000,"")</f>
        <v>194.06382718999998</v>
      </c>
      <c r="Q2272" s="12">
        <f>IFERROR([1]!EM_S_STM07_IS(F2272,"61",$Q$1,"1")/1000000,"")</f>
        <v>377.58196162000002</v>
      </c>
      <c r="R2272" s="12">
        <f>IFERROR([1]!EM_S_STM07_IS(F2272,"61",$R$1,"1")/1000000,"")</f>
        <v>454.68128297000004</v>
      </c>
      <c r="S2272" s="12">
        <f>IFERROR([1]!EM_S_STM07_IS(F2272,"61",$S$1,"1")/1000000,"")</f>
        <v>455.08574780999999</v>
      </c>
      <c r="T2272" s="20">
        <f t="shared" si="638"/>
        <v>0.14724954966647874</v>
      </c>
      <c r="U2272" s="20">
        <f t="shared" si="639"/>
        <v>0.27690815143509528</v>
      </c>
      <c r="V2272" s="14">
        <f t="shared" si="640"/>
        <v>0.17607307497195837</v>
      </c>
      <c r="W2272" s="14">
        <f t="shared" si="641"/>
        <v>0.20395361721502975</v>
      </c>
      <c r="X2272" s="14">
        <f t="shared" si="642"/>
        <v>0.3542305675752967</v>
      </c>
      <c r="Y2272" s="14">
        <f t="shared" si="643"/>
        <v>-6.1269951814382405E-2</v>
      </c>
      <c r="Z2272" s="15">
        <f t="shared" si="644"/>
        <v>0.10410934123383705</v>
      </c>
      <c r="AA2272" s="14">
        <f t="shared" si="645"/>
        <v>0.14655083565862936</v>
      </c>
      <c r="AB2272" s="14">
        <f t="shared" si="646"/>
        <v>0.26257253875043679</v>
      </c>
      <c r="AC2272" s="14">
        <f t="shared" si="647"/>
        <v>0.94565863761062952</v>
      </c>
      <c r="AD2272" s="14">
        <f t="shared" si="648"/>
        <v>0.20419227925827951</v>
      </c>
      <c r="AE2272" s="14">
        <f t="shared" si="649"/>
        <v>8.8955682837428931E-4</v>
      </c>
      <c r="AF2272" s="18" t="str">
        <f t="shared" si="650"/>
        <v/>
      </c>
      <c r="AG2272" s="18">
        <f t="shared" si="651"/>
        <v>1</v>
      </c>
      <c r="AH2272" s="18" t="str">
        <f t="shared" si="652"/>
        <v/>
      </c>
      <c r="AI2272" s="19" t="str">
        <f t="shared" si="653"/>
        <v/>
      </c>
      <c r="AJ2272" s="19" t="str">
        <f t="shared" si="654"/>
        <v/>
      </c>
      <c r="AK2272" s="19" t="str">
        <f t="shared" si="655"/>
        <v/>
      </c>
    </row>
    <row r="2273" spans="2:37" x14ac:dyDescent="0.15">
      <c r="B2273" s="51">
        <f>IFERROR(IF(AND(AF2273=1,AI2273=1),MAX($B$5:B2272)+1,""),"")</f>
        <v>182</v>
      </c>
      <c r="C2273" s="51" t="str">
        <f>IFERROR(IF(AND(AG2273=1,AJ2273=1),MAX($C$5:C2272)+1,""),"")</f>
        <v/>
      </c>
      <c r="D2273" s="51" t="str">
        <f>IFERROR(IF(AND(AH2273=1,AK2273=1),MAX($D$5:D2272)+1,""),"")</f>
        <v/>
      </c>
      <c r="F2273" s="5" t="s">
        <v>4643</v>
      </c>
      <c r="G2273" s="5" t="s">
        <v>4644</v>
      </c>
      <c r="H2273" s="12">
        <f>IFERROR([1]!EM_S_STM07_IS(F2273,"9",$H$1,"1")/1000000,"")</f>
        <v>2085.0612762400001</v>
      </c>
      <c r="I2273" s="12">
        <f>IFERROR([1]!EM_S_STM07_IS(F2273,"9",$I$1,"1")/1000000,"")</f>
        <v>6688.6437408500005</v>
      </c>
      <c r="J2273" s="12">
        <f>IFERROR([1]!EM_S_STM07_IS(F2273,"9",$J$1,"1")/1000000,"")</f>
        <v>7804.2755905499998</v>
      </c>
      <c r="K2273" s="12">
        <f>IFERROR([1]!EM_S_STM07_IS(F2273,"9",$K$1,"1")/1000000,"")</f>
        <v>8586.5332238400006</v>
      </c>
      <c r="L2273" s="12">
        <f>IFERROR([1]!EM_S_STM07_IS(F2273,"9",$L$1,"1")/1000000,"")</f>
        <v>10419.549146200001</v>
      </c>
      <c r="M2273" s="13">
        <f>IFERROR([1]!EM_S_STM07_IS(F2273,"9",$M$1,"1")/1000000,"")</f>
        <v>13563.27268378</v>
      </c>
      <c r="N2273" s="12">
        <f>IFERROR([1]!EM_S_STM07_IS(F2273,"61",$N$1,"1")/1000000,"")</f>
        <v>162.74485100000001</v>
      </c>
      <c r="O2273" s="12">
        <f>IFERROR([1]!EM_S_STM07_IS(F2273,"61",$O$1,"1")/1000000,"")</f>
        <v>243.46894713</v>
      </c>
      <c r="P2273" s="12">
        <f>IFERROR([1]!EM_S_STM07_IS(F2273,"61",$P$1,"1")/1000000,"")</f>
        <v>345.01749431000002</v>
      </c>
      <c r="Q2273" s="12">
        <f>IFERROR([1]!EM_S_STM07_IS(F2273,"61",$Q$1,"1")/1000000,"")</f>
        <v>291.04279330999998</v>
      </c>
      <c r="R2273" s="12">
        <f>IFERROR([1]!EM_S_STM07_IS(F2273,"61",$R$1,"1")/1000000,"")</f>
        <v>344.15636201000001</v>
      </c>
      <c r="S2273" s="12">
        <f>IFERROR([1]!EM_S_STM07_IS(F2273,"61",$S$1,"1")/1000000,"")</f>
        <v>572.81584815999997</v>
      </c>
      <c r="T2273" s="20">
        <f t="shared" si="638"/>
        <v>0.4542836921073754</v>
      </c>
      <c r="U2273" s="20">
        <f t="shared" si="639"/>
        <v>0.28617941233186062</v>
      </c>
      <c r="V2273" s="14">
        <f t="shared" si="640"/>
        <v>2.2078883326209295</v>
      </c>
      <c r="W2273" s="14">
        <f t="shared" si="641"/>
        <v>0.16679492777981678</v>
      </c>
      <c r="X2273" s="14">
        <f t="shared" si="642"/>
        <v>0.10023449636212446</v>
      </c>
      <c r="Y2273" s="14">
        <f t="shared" si="643"/>
        <v>0.21347566876824517</v>
      </c>
      <c r="Z2273" s="15">
        <f t="shared" si="644"/>
        <v>0.30171396991073379</v>
      </c>
      <c r="AA2273" s="14">
        <f t="shared" si="645"/>
        <v>0.49601628336616305</v>
      </c>
      <c r="AB2273" s="14">
        <f t="shared" si="646"/>
        <v>0.41709034510170312</v>
      </c>
      <c r="AC2273" s="14">
        <f t="shared" si="647"/>
        <v>-0.15644047588932836</v>
      </c>
      <c r="AD2273" s="14">
        <f t="shared" si="648"/>
        <v>0.18249401779011545</v>
      </c>
      <c r="AE2273" s="14">
        <f t="shared" si="649"/>
        <v>0.66440580907627067</v>
      </c>
      <c r="AF2273" s="18">
        <f t="shared" si="650"/>
        <v>1</v>
      </c>
      <c r="AG2273" s="18">
        <f t="shared" si="651"/>
        <v>1</v>
      </c>
      <c r="AH2273" s="18">
        <f t="shared" si="652"/>
        <v>1</v>
      </c>
      <c r="AI2273" s="19">
        <f t="shared" si="653"/>
        <v>1</v>
      </c>
      <c r="AJ2273" s="19" t="str">
        <f t="shared" si="654"/>
        <v/>
      </c>
      <c r="AK2273" s="19" t="str">
        <f t="shared" si="655"/>
        <v/>
      </c>
    </row>
    <row r="2274" spans="2:37" x14ac:dyDescent="0.15">
      <c r="B2274" s="51" t="str">
        <f>IFERROR(IF(AND(AF2274=1,AI2274=1),MAX($B$5:B2273)+1,""),"")</f>
        <v/>
      </c>
      <c r="C2274" s="51" t="str">
        <f>IFERROR(IF(AND(AG2274=1,AJ2274=1),MAX($C$5:C2273)+1,""),"")</f>
        <v/>
      </c>
      <c r="D2274" s="51" t="str">
        <f>IFERROR(IF(AND(AH2274=1,AK2274=1),MAX($D$5:D2273)+1,""),"")</f>
        <v/>
      </c>
      <c r="F2274" s="5" t="s">
        <v>4645</v>
      </c>
      <c r="G2274" s="5" t="s">
        <v>4646</v>
      </c>
      <c r="H2274" s="12">
        <f>IFERROR([1]!EM_S_STM07_IS(F2274,"9",$H$1,"1")/1000000,"")</f>
        <v>1128.1318444000001</v>
      </c>
      <c r="I2274" s="12">
        <f>IFERROR([1]!EM_S_STM07_IS(F2274,"9",$I$1,"1")/1000000,"")</f>
        <v>1418.38166174</v>
      </c>
      <c r="J2274" s="12">
        <f>IFERROR([1]!EM_S_STM07_IS(F2274,"9",$J$1,"1")/1000000,"")</f>
        <v>1642.5314614000001</v>
      </c>
      <c r="K2274" s="12">
        <f>IFERROR([1]!EM_S_STM07_IS(F2274,"9",$K$1,"1")/1000000,"")</f>
        <v>1480.5381542800001</v>
      </c>
      <c r="L2274" s="12">
        <f>IFERROR([1]!EM_S_STM07_IS(F2274,"9",$L$1,"1")/1000000,"")</f>
        <v>1388.91900897</v>
      </c>
      <c r="M2274" s="13">
        <f>IFERROR([1]!EM_S_STM07_IS(F2274,"9",$M$1,"1")/1000000,"")</f>
        <v>1404.7198882100001</v>
      </c>
      <c r="N2274" s="12">
        <f>IFERROR([1]!EM_S_STM07_IS(F2274,"61",$N$1,"1")/1000000,"")</f>
        <v>90.828633359999998</v>
      </c>
      <c r="O2274" s="12">
        <f>IFERROR([1]!EM_S_STM07_IS(F2274,"61",$O$1,"1")/1000000,"")</f>
        <v>93.198003900000003</v>
      </c>
      <c r="P2274" s="12">
        <f>IFERROR([1]!EM_S_STM07_IS(F2274,"61",$P$1,"1")/1000000,"")</f>
        <v>98.844464000000002</v>
      </c>
      <c r="Q2274" s="12">
        <f>IFERROR([1]!EM_S_STM07_IS(F2274,"61",$Q$1,"1")/1000000,"")</f>
        <v>51.925700479999996</v>
      </c>
      <c r="R2274" s="12">
        <f>IFERROR([1]!EM_S_STM07_IS(F2274,"61",$R$1,"1")/1000000,"")</f>
        <v>86.583922079999994</v>
      </c>
      <c r="S2274" s="12">
        <f>IFERROR([1]!EM_S_STM07_IS(F2274,"61",$S$1,"1")/1000000,"")</f>
        <v>78.723912400000003</v>
      </c>
      <c r="T2274" s="20">
        <f t="shared" si="638"/>
        <v>4.4830819506952668E-2</v>
      </c>
      <c r="U2274" s="20">
        <f t="shared" si="639"/>
        <v>-2.8200261318323427E-2</v>
      </c>
      <c r="V2274" s="14">
        <f t="shared" si="640"/>
        <v>0.2572835956903336</v>
      </c>
      <c r="W2274" s="14">
        <f t="shared" si="641"/>
        <v>0.15803207677193476</v>
      </c>
      <c r="X2274" s="14">
        <f t="shared" si="642"/>
        <v>-9.8624173068761922E-2</v>
      </c>
      <c r="Y2274" s="14">
        <f t="shared" si="643"/>
        <v>-6.1882326399453916E-2</v>
      </c>
      <c r="Z2274" s="15">
        <f t="shared" si="644"/>
        <v>1.1376386339270973E-2</v>
      </c>
      <c r="AA2274" s="14">
        <f t="shared" si="645"/>
        <v>2.608616305619162E-2</v>
      </c>
      <c r="AB2274" s="14">
        <f t="shared" si="646"/>
        <v>6.0585633422563019E-2</v>
      </c>
      <c r="AC2274" s="14">
        <f t="shared" si="647"/>
        <v>-0.47467264853598684</v>
      </c>
      <c r="AD2274" s="14">
        <f t="shared" si="648"/>
        <v>0.6674579501021688</v>
      </c>
      <c r="AE2274" s="14">
        <f t="shared" si="649"/>
        <v>-9.0779090288121436E-2</v>
      </c>
      <c r="AF2274" s="18" t="str">
        <f t="shared" si="650"/>
        <v/>
      </c>
      <c r="AG2274" s="18" t="str">
        <f t="shared" si="651"/>
        <v/>
      </c>
      <c r="AH2274" s="18" t="str">
        <f t="shared" si="652"/>
        <v/>
      </c>
      <c r="AI2274" s="19" t="str">
        <f t="shared" si="653"/>
        <v/>
      </c>
      <c r="AJ2274" s="19" t="str">
        <f t="shared" si="654"/>
        <v/>
      </c>
      <c r="AK2274" s="19" t="str">
        <f t="shared" si="655"/>
        <v/>
      </c>
    </row>
    <row r="2275" spans="2:37" x14ac:dyDescent="0.15">
      <c r="B2275" s="51" t="str">
        <f>IFERROR(IF(AND(AF2275=1,AI2275=1),MAX($B$5:B2274)+1,""),"")</f>
        <v/>
      </c>
      <c r="C2275" s="51" t="str">
        <f>IFERROR(IF(AND(AG2275=1,AJ2275=1),MAX($C$5:C2274)+1,""),"")</f>
        <v/>
      </c>
      <c r="D2275" s="51" t="str">
        <f>IFERROR(IF(AND(AH2275=1,AK2275=1),MAX($D$5:D2274)+1,""),"")</f>
        <v/>
      </c>
      <c r="F2275" s="5" t="s">
        <v>4647</v>
      </c>
      <c r="G2275" s="5" t="s">
        <v>4648</v>
      </c>
      <c r="H2275" s="12">
        <f>IFERROR([1]!EM_S_STM07_IS(F2275,"9",$H$1,"1")/1000000,"")</f>
        <v>21647.386402330001</v>
      </c>
      <c r="I2275" s="12">
        <f>IFERROR([1]!EM_S_STM07_IS(F2275,"9",$I$1,"1")/1000000,"")</f>
        <v>33143.686564819996</v>
      </c>
      <c r="J2275" s="12">
        <f>IFERROR([1]!EM_S_STM07_IS(F2275,"9",$J$1,"1")/1000000,"")</f>
        <v>36051.804515420001</v>
      </c>
      <c r="K2275" s="12">
        <f>IFERROR([1]!EM_S_STM07_IS(F2275,"9",$K$1,"1")/1000000,"")</f>
        <v>30491.124501490001</v>
      </c>
      <c r="L2275" s="12">
        <f>IFERROR([1]!EM_S_STM07_IS(F2275,"9",$L$1,"1")/1000000,"")</f>
        <v>33551.156427260001</v>
      </c>
      <c r="M2275" s="13">
        <f>IFERROR([1]!EM_S_STM07_IS(F2275,"9",$M$1,"1")/1000000,"")</f>
        <v>37063.538450519998</v>
      </c>
      <c r="N2275" s="12">
        <f>IFERROR([1]!EM_S_STM07_IS(F2275,"61",$N$1,"1")/1000000,"")</f>
        <v>1124.8347114800001</v>
      </c>
      <c r="O2275" s="12">
        <f>IFERROR([1]!EM_S_STM07_IS(F2275,"61",$O$1,"1")/1000000,"")</f>
        <v>1816.6505058</v>
      </c>
      <c r="P2275" s="12">
        <f>IFERROR([1]!EM_S_STM07_IS(F2275,"61",$P$1,"1")/1000000,"")</f>
        <v>1557.44481339</v>
      </c>
      <c r="Q2275" s="12">
        <f>IFERROR([1]!EM_S_STM07_IS(F2275,"61",$Q$1,"1")/1000000,"")</f>
        <v>431.07107839999998</v>
      </c>
      <c r="R2275" s="12">
        <f>IFERROR([1]!EM_S_STM07_IS(F2275,"61",$R$1,"1")/1000000,"")</f>
        <v>84.342332099999993</v>
      </c>
      <c r="S2275" s="12">
        <f>IFERROR([1]!EM_S_STM07_IS(F2275,"61",$S$1,"1")/1000000,"")</f>
        <v>86.378212640000001</v>
      </c>
      <c r="T2275" s="20">
        <f t="shared" si="638"/>
        <v>0.1135463069683964</v>
      </c>
      <c r="U2275" s="20">
        <f t="shared" si="639"/>
        <v>-0.40150145259402559</v>
      </c>
      <c r="V2275" s="14">
        <f t="shared" si="640"/>
        <v>0.53107104704578101</v>
      </c>
      <c r="W2275" s="14">
        <f t="shared" si="641"/>
        <v>8.7742742344383451E-2</v>
      </c>
      <c r="X2275" s="14">
        <f t="shared" si="642"/>
        <v>-0.15424137816878478</v>
      </c>
      <c r="Y2275" s="14">
        <f t="shared" si="643"/>
        <v>0.10035811980697745</v>
      </c>
      <c r="Z2275" s="15">
        <f t="shared" si="644"/>
        <v>0.10468736095207198</v>
      </c>
      <c r="AA2275" s="14">
        <f t="shared" si="645"/>
        <v>0.61503773599744627</v>
      </c>
      <c r="AB2275" s="14">
        <f t="shared" si="646"/>
        <v>-0.14268330181421074</v>
      </c>
      <c r="AC2275" s="14">
        <f t="shared" si="647"/>
        <v>-0.72321903498993811</v>
      </c>
      <c r="AD2275" s="14">
        <f t="shared" si="648"/>
        <v>-0.80434240122753742</v>
      </c>
      <c r="AE2275" s="14">
        <f t="shared" si="649"/>
        <v>2.4138300297247863E-2</v>
      </c>
      <c r="AF2275" s="18" t="str">
        <f t="shared" si="650"/>
        <v/>
      </c>
      <c r="AG2275" s="18" t="str">
        <f t="shared" si="651"/>
        <v/>
      </c>
      <c r="AH2275" s="18" t="str">
        <f t="shared" si="652"/>
        <v/>
      </c>
      <c r="AI2275" s="19" t="str">
        <f t="shared" si="653"/>
        <v/>
      </c>
      <c r="AJ2275" s="19" t="str">
        <f t="shared" si="654"/>
        <v/>
      </c>
      <c r="AK2275" s="19" t="str">
        <f t="shared" si="655"/>
        <v/>
      </c>
    </row>
    <row r="2276" spans="2:37" x14ac:dyDescent="0.15">
      <c r="B2276" s="51" t="str">
        <f>IFERROR(IF(AND(AF2276=1,AI2276=1),MAX($B$5:B2275)+1,""),"")</f>
        <v/>
      </c>
      <c r="C2276" s="51" t="str">
        <f>IFERROR(IF(AND(AG2276=1,AJ2276=1),MAX($C$5:C2275)+1,""),"")</f>
        <v/>
      </c>
      <c r="D2276" s="51" t="str">
        <f>IFERROR(IF(AND(AH2276=1,AK2276=1),MAX($D$5:D2275)+1,""),"")</f>
        <v/>
      </c>
      <c r="F2276" s="5" t="s">
        <v>4649</v>
      </c>
      <c r="G2276" s="5" t="s">
        <v>4650</v>
      </c>
      <c r="H2276" s="12">
        <f>IFERROR([1]!EM_S_STM07_IS(F2276,"9",$H$1,"1")/1000000,"")</f>
        <v>810.88785969000003</v>
      </c>
      <c r="I2276" s="12">
        <f>IFERROR([1]!EM_S_STM07_IS(F2276,"9",$I$1,"1")/1000000,"")</f>
        <v>392.26815045000001</v>
      </c>
      <c r="J2276" s="12">
        <f>IFERROR([1]!EM_S_STM07_IS(F2276,"9",$J$1,"1")/1000000,"")</f>
        <v>1461.8649168699999</v>
      </c>
      <c r="K2276" s="12">
        <f>IFERROR([1]!EM_S_STM07_IS(F2276,"9",$K$1,"1")/1000000,"")</f>
        <v>2218.8491311600001</v>
      </c>
      <c r="L2276" s="12">
        <f>IFERROR([1]!EM_S_STM07_IS(F2276,"9",$L$1,"1")/1000000,"")</f>
        <v>2155.6344498499998</v>
      </c>
      <c r="M2276" s="13">
        <f>IFERROR([1]!EM_S_STM07_IS(F2276,"9",$M$1,"1")/1000000,"")</f>
        <v>1788.0609501900001</v>
      </c>
      <c r="N2276" s="12">
        <f>IFERROR([1]!EM_S_STM07_IS(F2276,"61",$N$1,"1")/1000000,"")</f>
        <v>11.28533818</v>
      </c>
      <c r="O2276" s="12">
        <f>IFERROR([1]!EM_S_STM07_IS(F2276,"61",$O$1,"1")/1000000,"")</f>
        <v>5.07402468</v>
      </c>
      <c r="P2276" s="12">
        <f>IFERROR([1]!EM_S_STM07_IS(F2276,"61",$P$1,"1")/1000000,"")</f>
        <v>127.80628873000001</v>
      </c>
      <c r="Q2276" s="12">
        <f>IFERROR([1]!EM_S_STM07_IS(F2276,"61",$Q$1,"1")/1000000,"")</f>
        <v>98.796474000000003</v>
      </c>
      <c r="R2276" s="12">
        <f>IFERROR([1]!EM_S_STM07_IS(F2276,"61",$R$1,"1")/1000000,"")</f>
        <v>62.130267379999999</v>
      </c>
      <c r="S2276" s="12">
        <f>IFERROR([1]!EM_S_STM07_IS(F2276,"61",$S$1,"1")/1000000,"")</f>
        <v>19.620386510000003</v>
      </c>
      <c r="T2276" s="20">
        <f t="shared" si="638"/>
        <v>0.17134358669264826</v>
      </c>
      <c r="U2276" s="20">
        <f t="shared" si="639"/>
        <v>0.11696250880799774</v>
      </c>
      <c r="V2276" s="14">
        <f t="shared" si="640"/>
        <v>-0.51624858386711703</v>
      </c>
      <c r="W2276" s="14">
        <f t="shared" si="641"/>
        <v>2.7266979620776901</v>
      </c>
      <c r="X2276" s="14">
        <f t="shared" si="642"/>
        <v>0.51782090503326372</v>
      </c>
      <c r="Y2276" s="14">
        <f t="shared" si="643"/>
        <v>-2.8489851077415099E-2</v>
      </c>
      <c r="Z2276" s="15">
        <f t="shared" si="644"/>
        <v>-0.17051754748379411</v>
      </c>
      <c r="AA2276" s="14">
        <f t="shared" si="645"/>
        <v>-0.5503878927622885</v>
      </c>
      <c r="AB2276" s="14">
        <f t="shared" si="646"/>
        <v>24.18834589704834</v>
      </c>
      <c r="AC2276" s="14">
        <f t="shared" si="647"/>
        <v>-0.22698268620635192</v>
      </c>
      <c r="AD2276" s="14">
        <f t="shared" si="648"/>
        <v>-0.37112869655651881</v>
      </c>
      <c r="AE2276" s="14">
        <f t="shared" si="649"/>
        <v>-0.68420566436648089</v>
      </c>
      <c r="AF2276" s="18" t="str">
        <f t="shared" si="650"/>
        <v/>
      </c>
      <c r="AG2276" s="18" t="str">
        <f t="shared" si="651"/>
        <v/>
      </c>
      <c r="AH2276" s="18" t="str">
        <f t="shared" si="652"/>
        <v/>
      </c>
      <c r="AI2276" s="19" t="str">
        <f t="shared" si="653"/>
        <v/>
      </c>
      <c r="AJ2276" s="19" t="str">
        <f t="shared" si="654"/>
        <v/>
      </c>
      <c r="AK2276" s="19" t="str">
        <f t="shared" si="655"/>
        <v/>
      </c>
    </row>
    <row r="2277" spans="2:37" x14ac:dyDescent="0.15">
      <c r="B2277" s="51" t="str">
        <f>IFERROR(IF(AND(AF2277=1,AI2277=1),MAX($B$5:B2276)+1,""),"")</f>
        <v/>
      </c>
      <c r="C2277" s="51" t="str">
        <f>IFERROR(IF(AND(AG2277=1,AJ2277=1),MAX($C$5:C2276)+1,""),"")</f>
        <v/>
      </c>
      <c r="D2277" s="51" t="str">
        <f>IFERROR(IF(AND(AH2277=1,AK2277=1),MAX($D$5:D2276)+1,""),"")</f>
        <v/>
      </c>
      <c r="F2277" s="5" t="s">
        <v>4651</v>
      </c>
      <c r="G2277" s="5" t="s">
        <v>4652</v>
      </c>
      <c r="H2277" s="12">
        <f>IFERROR([1]!EM_S_STM07_IS(F2277,"9",$H$1,"1")/1000000,"")</f>
        <v>9844.2901653400004</v>
      </c>
      <c r="I2277" s="12">
        <f>IFERROR([1]!EM_S_STM07_IS(F2277,"9",$I$1,"1")/1000000,"")</f>
        <v>13495.846735790001</v>
      </c>
      <c r="J2277" s="12">
        <f>IFERROR([1]!EM_S_STM07_IS(F2277,"9",$J$1,"1")/1000000,"")</f>
        <v>13993.268529999999</v>
      </c>
      <c r="K2277" s="12">
        <f>IFERROR([1]!EM_S_STM07_IS(F2277,"9",$K$1,"1")/1000000,"")</f>
        <v>15327.968493169999</v>
      </c>
      <c r="L2277" s="12">
        <f>IFERROR([1]!EM_S_STM07_IS(F2277,"9",$L$1,"1")/1000000,"")</f>
        <v>16230.299808420001</v>
      </c>
      <c r="M2277" s="13">
        <f>IFERROR([1]!EM_S_STM07_IS(F2277,"9",$M$1,"1")/1000000,"")</f>
        <v>16028.76813855</v>
      </c>
      <c r="N2277" s="12">
        <f>IFERROR([1]!EM_S_STM07_IS(F2277,"61",$N$1,"1")/1000000,"")</f>
        <v>184.39676464999999</v>
      </c>
      <c r="O2277" s="12">
        <f>IFERROR([1]!EM_S_STM07_IS(F2277,"61",$O$1,"1")/1000000,"")</f>
        <v>278.98698180999997</v>
      </c>
      <c r="P2277" s="12">
        <f>IFERROR([1]!EM_S_STM07_IS(F2277,"61",$P$1,"1")/1000000,"")</f>
        <v>394.19438502999998</v>
      </c>
      <c r="Q2277" s="12">
        <f>IFERROR([1]!EM_S_STM07_IS(F2277,"61",$Q$1,"1")/1000000,"")</f>
        <v>221.62851716</v>
      </c>
      <c r="R2277" s="12">
        <f>IFERROR([1]!EM_S_STM07_IS(F2277,"61",$R$1,"1")/1000000,"")</f>
        <v>241.79744037999998</v>
      </c>
      <c r="S2277" s="12">
        <f>IFERROR([1]!EM_S_STM07_IS(F2277,"61",$S$1,"1")/1000000,"")</f>
        <v>205.00645878</v>
      </c>
      <c r="T2277" s="20">
        <f t="shared" si="638"/>
        <v>0.10241001018372464</v>
      </c>
      <c r="U2277" s="20">
        <f t="shared" si="639"/>
        <v>2.1416453465220142E-2</v>
      </c>
      <c r="V2277" s="14">
        <f t="shared" si="640"/>
        <v>0.3709314241169448</v>
      </c>
      <c r="W2277" s="14">
        <f t="shared" si="641"/>
        <v>3.6857397979400006E-2</v>
      </c>
      <c r="X2277" s="14">
        <f t="shared" si="642"/>
        <v>9.5381572954778435E-2</v>
      </c>
      <c r="Y2277" s="14">
        <f t="shared" si="643"/>
        <v>5.8868291362424954E-2</v>
      </c>
      <c r="Z2277" s="15">
        <f t="shared" si="644"/>
        <v>-1.241700228885788E-2</v>
      </c>
      <c r="AA2277" s="14">
        <f t="shared" si="645"/>
        <v>0.51297113232729374</v>
      </c>
      <c r="AB2277" s="14">
        <f t="shared" si="646"/>
        <v>0.412949028920856</v>
      </c>
      <c r="AC2277" s="14">
        <f t="shared" si="647"/>
        <v>-0.4377684574499125</v>
      </c>
      <c r="AD2277" s="14">
        <f t="shared" si="648"/>
        <v>9.1003285490736094E-2</v>
      </c>
      <c r="AE2277" s="14">
        <f t="shared" si="649"/>
        <v>-0.15215620786630588</v>
      </c>
      <c r="AF2277" s="18" t="str">
        <f t="shared" si="650"/>
        <v/>
      </c>
      <c r="AG2277" s="18" t="str">
        <f t="shared" si="651"/>
        <v/>
      </c>
      <c r="AH2277" s="18" t="str">
        <f t="shared" si="652"/>
        <v/>
      </c>
      <c r="AI2277" s="19" t="str">
        <f t="shared" si="653"/>
        <v/>
      </c>
      <c r="AJ2277" s="19" t="str">
        <f t="shared" si="654"/>
        <v/>
      </c>
      <c r="AK2277" s="19" t="str">
        <f t="shared" si="655"/>
        <v/>
      </c>
    </row>
    <row r="2278" spans="2:37" x14ac:dyDescent="0.15">
      <c r="B2278" s="51" t="str">
        <f>IFERROR(IF(AND(AF2278=1,AI2278=1),MAX($B$5:B2277)+1,""),"")</f>
        <v/>
      </c>
      <c r="C2278" s="51" t="str">
        <f>IFERROR(IF(AND(AG2278=1,AJ2278=1),MAX($C$5:C2277)+1,""),"")</f>
        <v/>
      </c>
      <c r="D2278" s="51" t="str">
        <f>IFERROR(IF(AND(AH2278=1,AK2278=1),MAX($D$5:D2277)+1,""),"")</f>
        <v/>
      </c>
      <c r="F2278" s="5" t="s">
        <v>4653</v>
      </c>
      <c r="G2278" s="5" t="s">
        <v>4654</v>
      </c>
      <c r="H2278" s="12">
        <f>IFERROR([1]!EM_S_STM07_IS(F2278,"9",$H$1,"1")/1000000,"")</f>
        <v>924.21648084000003</v>
      </c>
      <c r="I2278" s="12">
        <f>IFERROR([1]!EM_S_STM07_IS(F2278,"9",$I$1,"1")/1000000,"")</f>
        <v>941.00461240999994</v>
      </c>
      <c r="J2278" s="12">
        <f>IFERROR([1]!EM_S_STM07_IS(F2278,"9",$J$1,"1")/1000000,"")</f>
        <v>846.98083283000005</v>
      </c>
      <c r="K2278" s="12">
        <f>IFERROR([1]!EM_S_STM07_IS(F2278,"9",$K$1,"1")/1000000,"")</f>
        <v>880.08776964000003</v>
      </c>
      <c r="L2278" s="12">
        <f>IFERROR([1]!EM_S_STM07_IS(F2278,"9",$L$1,"1")/1000000,"")</f>
        <v>776.83316274000003</v>
      </c>
      <c r="M2278" s="13">
        <f>IFERROR([1]!EM_S_STM07_IS(F2278,"9",$M$1,"1")/1000000,"")</f>
        <v>719.94026729999996</v>
      </c>
      <c r="N2278" s="12">
        <f>IFERROR([1]!EM_S_STM07_IS(F2278,"61",$N$1,"1")/1000000,"")</f>
        <v>93.572919230000011</v>
      </c>
      <c r="O2278" s="12">
        <f>IFERROR([1]!EM_S_STM07_IS(F2278,"61",$O$1,"1")/1000000,"")</f>
        <v>-16.777808159999999</v>
      </c>
      <c r="P2278" s="12">
        <f>IFERROR([1]!EM_S_STM07_IS(F2278,"61",$P$1,"1")/1000000,"")</f>
        <v>12.08825635</v>
      </c>
      <c r="Q2278" s="12">
        <f>IFERROR([1]!EM_S_STM07_IS(F2278,"61",$Q$1,"1")/1000000,"")</f>
        <v>14.004466619999999</v>
      </c>
      <c r="R2278" s="12">
        <f>IFERROR([1]!EM_S_STM07_IS(F2278,"61",$R$1,"1")/1000000,"")</f>
        <v>10.0153339</v>
      </c>
      <c r="S2278" s="12">
        <f>IFERROR([1]!EM_S_STM07_IS(F2278,"61",$S$1,"1")/1000000,"")</f>
        <v>12.99803966</v>
      </c>
      <c r="T2278" s="20">
        <f t="shared" si="638"/>
        <v>-4.8728356021078723E-2</v>
      </c>
      <c r="U2278" s="20">
        <f t="shared" si="639"/>
        <v>-0.32617745783269747</v>
      </c>
      <c r="V2278" s="14">
        <f t="shared" si="640"/>
        <v>1.8164717810205615E-2</v>
      </c>
      <c r="W2278" s="14">
        <f t="shared" si="641"/>
        <v>-9.9918510855325438E-2</v>
      </c>
      <c r="X2278" s="14">
        <f t="shared" si="642"/>
        <v>3.9088177118932477E-2</v>
      </c>
      <c r="Y2278" s="14">
        <f t="shared" si="643"/>
        <v>-0.11732307897226694</v>
      </c>
      <c r="Z2278" s="15">
        <f t="shared" si="644"/>
        <v>-7.3236955074537258E-2</v>
      </c>
      <c r="AA2278" s="14">
        <f t="shared" si="645"/>
        <v>-1.1793019636243318</v>
      </c>
      <c r="AB2278" s="14">
        <f t="shared" si="646"/>
        <v>1.7204907956224957</v>
      </c>
      <c r="AC2278" s="14">
        <f t="shared" si="647"/>
        <v>0.15851833502852533</v>
      </c>
      <c r="AD2278" s="14">
        <f t="shared" si="648"/>
        <v>-0.28484717256586234</v>
      </c>
      <c r="AE2278" s="14">
        <f t="shared" si="649"/>
        <v>0.29781391112681727</v>
      </c>
      <c r="AF2278" s="18" t="str">
        <f t="shared" si="650"/>
        <v/>
      </c>
      <c r="AG2278" s="18" t="str">
        <f t="shared" si="651"/>
        <v/>
      </c>
      <c r="AH2278" s="18" t="str">
        <f t="shared" si="652"/>
        <v/>
      </c>
      <c r="AI2278" s="19" t="str">
        <f t="shared" si="653"/>
        <v/>
      </c>
      <c r="AJ2278" s="19" t="str">
        <f t="shared" si="654"/>
        <v/>
      </c>
      <c r="AK2278" s="19" t="str">
        <f t="shared" si="655"/>
        <v/>
      </c>
    </row>
    <row r="2279" spans="2:37" x14ac:dyDescent="0.15">
      <c r="B2279" s="51" t="str">
        <f>IFERROR(IF(AND(AF2279=1,AI2279=1),MAX($B$5:B2278)+1,""),"")</f>
        <v/>
      </c>
      <c r="C2279" s="51" t="str">
        <f>IFERROR(IF(AND(AG2279=1,AJ2279=1),MAX($C$5:C2278)+1,""),"")</f>
        <v/>
      </c>
      <c r="D2279" s="51" t="str">
        <f>IFERROR(IF(AND(AH2279=1,AK2279=1),MAX($D$5:D2278)+1,""),"")</f>
        <v/>
      </c>
      <c r="F2279" s="5" t="s">
        <v>4655</v>
      </c>
      <c r="G2279" s="5" t="s">
        <v>4656</v>
      </c>
      <c r="H2279" s="12">
        <f>IFERROR([1]!EM_S_STM07_IS(F2279,"9",$H$1,"1")/1000000,"")</f>
        <v>1737.0908873699998</v>
      </c>
      <c r="I2279" s="12">
        <f>IFERROR([1]!EM_S_STM07_IS(F2279,"9",$I$1,"1")/1000000,"")</f>
        <v>2161.7205180000001</v>
      </c>
      <c r="J2279" s="12">
        <f>IFERROR([1]!EM_S_STM07_IS(F2279,"9",$J$1,"1")/1000000,"")</f>
        <v>2735.2892040400002</v>
      </c>
      <c r="K2279" s="12">
        <f>IFERROR([1]!EM_S_STM07_IS(F2279,"9",$K$1,"1")/1000000,"")</f>
        <v>2830.0227100799998</v>
      </c>
      <c r="L2279" s="12">
        <f>IFERROR([1]!EM_S_STM07_IS(F2279,"9",$L$1,"1")/1000000,"")</f>
        <v>2502.5901452899998</v>
      </c>
      <c r="M2279" s="13">
        <f>IFERROR([1]!EM_S_STM07_IS(F2279,"9",$M$1,"1")/1000000,"")</f>
        <v>2010.2556109000002</v>
      </c>
      <c r="N2279" s="12">
        <f>IFERROR([1]!EM_S_STM07_IS(F2279,"61",$N$1,"1")/1000000,"")</f>
        <v>43.70678753</v>
      </c>
      <c r="O2279" s="12">
        <f>IFERROR([1]!EM_S_STM07_IS(F2279,"61",$O$1,"1")/1000000,"")</f>
        <v>99.717763390000002</v>
      </c>
      <c r="P2279" s="12">
        <f>IFERROR([1]!EM_S_STM07_IS(F2279,"61",$P$1,"1")/1000000,"")</f>
        <v>122.27826327</v>
      </c>
      <c r="Q2279" s="12">
        <f>IFERROR([1]!EM_S_STM07_IS(F2279,"61",$Q$1,"1")/1000000,"")</f>
        <v>114.38423509</v>
      </c>
      <c r="R2279" s="12">
        <f>IFERROR([1]!EM_S_STM07_IS(F2279,"61",$R$1,"1")/1000000,"")</f>
        <v>140.37059932</v>
      </c>
      <c r="S2279" s="12">
        <f>IFERROR([1]!EM_S_STM07_IS(F2279,"61",$S$1,"1")/1000000,"")</f>
        <v>100.80948851000001</v>
      </c>
      <c r="T2279" s="20">
        <f t="shared" si="638"/>
        <v>2.964081144776598E-2</v>
      </c>
      <c r="U2279" s="20">
        <f t="shared" si="639"/>
        <v>0.18192659469852024</v>
      </c>
      <c r="V2279" s="14">
        <f t="shared" si="640"/>
        <v>0.24444871233703866</v>
      </c>
      <c r="W2279" s="14">
        <f t="shared" si="641"/>
        <v>0.26532971365357605</v>
      </c>
      <c r="X2279" s="14">
        <f t="shared" si="642"/>
        <v>3.4633817111579639E-2</v>
      </c>
      <c r="Y2279" s="14">
        <f t="shared" si="643"/>
        <v>-0.11569962446723407</v>
      </c>
      <c r="Z2279" s="15">
        <f t="shared" si="644"/>
        <v>-0.1967299900531447</v>
      </c>
      <c r="AA2279" s="14">
        <f t="shared" si="645"/>
        <v>1.2815166482220754</v>
      </c>
      <c r="AB2279" s="14">
        <f t="shared" si="646"/>
        <v>0.22624354090018059</v>
      </c>
      <c r="AC2279" s="14">
        <f t="shared" si="647"/>
        <v>-6.4557902352353161E-2</v>
      </c>
      <c r="AD2279" s="14">
        <f t="shared" si="648"/>
        <v>0.22718484072174244</v>
      </c>
      <c r="AE2279" s="14">
        <f t="shared" si="649"/>
        <v>-0.28183331126066741</v>
      </c>
      <c r="AF2279" s="18" t="str">
        <f t="shared" si="650"/>
        <v/>
      </c>
      <c r="AG2279" s="18" t="str">
        <f t="shared" si="651"/>
        <v/>
      </c>
      <c r="AH2279" s="18" t="str">
        <f t="shared" si="652"/>
        <v/>
      </c>
      <c r="AI2279" s="19" t="str">
        <f t="shared" si="653"/>
        <v/>
      </c>
      <c r="AJ2279" s="19" t="str">
        <f t="shared" si="654"/>
        <v/>
      </c>
      <c r="AK2279" s="19" t="str">
        <f t="shared" si="655"/>
        <v/>
      </c>
    </row>
    <row r="2280" spans="2:37" x14ac:dyDescent="0.15">
      <c r="B2280" s="51" t="str">
        <f>IFERROR(IF(AND(AF2280=1,AI2280=1),MAX($B$5:B2279)+1,""),"")</f>
        <v/>
      </c>
      <c r="C2280" s="51" t="str">
        <f>IFERROR(IF(AND(AG2280=1,AJ2280=1),MAX($C$5:C2279)+1,""),"")</f>
        <v/>
      </c>
      <c r="D2280" s="51" t="str">
        <f>IFERROR(IF(AND(AH2280=1,AK2280=1),MAX($D$5:D2279)+1,""),"")</f>
        <v/>
      </c>
      <c r="F2280" s="5" t="s">
        <v>4657</v>
      </c>
      <c r="G2280" s="5" t="s">
        <v>4658</v>
      </c>
      <c r="H2280" s="12">
        <f>IFERROR([1]!EM_S_STM07_IS(F2280,"9",$H$1,"1")/1000000,"")</f>
        <v>5313.0487377399995</v>
      </c>
      <c r="I2280" s="12">
        <f>IFERROR([1]!EM_S_STM07_IS(F2280,"9",$I$1,"1")/1000000,"")</f>
        <v>5706.27397286</v>
      </c>
      <c r="J2280" s="12">
        <f>IFERROR([1]!EM_S_STM07_IS(F2280,"9",$J$1,"1")/1000000,"")</f>
        <v>6131.4775782899997</v>
      </c>
      <c r="K2280" s="12">
        <f>IFERROR([1]!EM_S_STM07_IS(F2280,"9",$K$1,"1")/1000000,"")</f>
        <v>7519.71195257</v>
      </c>
      <c r="L2280" s="12">
        <f>IFERROR([1]!EM_S_STM07_IS(F2280,"9",$L$1,"1")/1000000,"")</f>
        <v>6885.7798688800003</v>
      </c>
      <c r="M2280" s="13">
        <f>IFERROR([1]!EM_S_STM07_IS(F2280,"9",$M$1,"1")/1000000,"")</f>
        <v>7205.3374015700001</v>
      </c>
      <c r="N2280" s="12">
        <f>IFERROR([1]!EM_S_STM07_IS(F2280,"61",$N$1,"1")/1000000,"")</f>
        <v>223.13900666000001</v>
      </c>
      <c r="O2280" s="12">
        <f>IFERROR([1]!EM_S_STM07_IS(F2280,"61",$O$1,"1")/1000000,"")</f>
        <v>279.79414747000004</v>
      </c>
      <c r="P2280" s="12">
        <f>IFERROR([1]!EM_S_STM07_IS(F2280,"61",$P$1,"1")/1000000,"")</f>
        <v>209.81877516999998</v>
      </c>
      <c r="Q2280" s="12">
        <f>IFERROR([1]!EM_S_STM07_IS(F2280,"61",$Q$1,"1")/1000000,"")</f>
        <v>237.13302958000003</v>
      </c>
      <c r="R2280" s="12">
        <f>IFERROR([1]!EM_S_STM07_IS(F2280,"61",$R$1,"1")/1000000,"")</f>
        <v>266.51090825</v>
      </c>
      <c r="S2280" s="12">
        <f>IFERROR([1]!EM_S_STM07_IS(F2280,"61",$S$1,"1")/1000000,"")</f>
        <v>191.59059797</v>
      </c>
      <c r="T2280" s="20">
        <f t="shared" si="638"/>
        <v>6.2825839515912918E-2</v>
      </c>
      <c r="U2280" s="20">
        <f t="shared" si="639"/>
        <v>-3.0026790039075824E-2</v>
      </c>
      <c r="V2280" s="14">
        <f t="shared" si="640"/>
        <v>7.4011223034115406E-2</v>
      </c>
      <c r="W2280" s="14">
        <f t="shared" si="641"/>
        <v>7.45151052074155E-2</v>
      </c>
      <c r="X2280" s="14">
        <f t="shared" si="642"/>
        <v>0.22641106593872001</v>
      </c>
      <c r="Y2280" s="14">
        <f t="shared" si="643"/>
        <v>-8.4302708360170855E-2</v>
      </c>
      <c r="Z2280" s="15">
        <f t="shared" si="644"/>
        <v>4.6408328290340348E-2</v>
      </c>
      <c r="AA2280" s="14">
        <f t="shared" si="645"/>
        <v>0.25390065886743979</v>
      </c>
      <c r="AB2280" s="14">
        <f t="shared" si="646"/>
        <v>-0.2500959113431882</v>
      </c>
      <c r="AC2280" s="14">
        <f t="shared" si="647"/>
        <v>0.1301802204682084</v>
      </c>
      <c r="AD2280" s="14">
        <f t="shared" si="648"/>
        <v>0.12388775499572045</v>
      </c>
      <c r="AE2280" s="14">
        <f t="shared" si="649"/>
        <v>-0.28111536136344989</v>
      </c>
      <c r="AF2280" s="18" t="str">
        <f t="shared" si="650"/>
        <v/>
      </c>
      <c r="AG2280" s="18" t="str">
        <f t="shared" si="651"/>
        <v/>
      </c>
      <c r="AH2280" s="18" t="str">
        <f t="shared" si="652"/>
        <v/>
      </c>
      <c r="AI2280" s="19" t="str">
        <f t="shared" si="653"/>
        <v/>
      </c>
      <c r="AJ2280" s="19" t="str">
        <f t="shared" si="654"/>
        <v/>
      </c>
      <c r="AK2280" s="19" t="str">
        <f t="shared" si="655"/>
        <v/>
      </c>
    </row>
    <row r="2281" spans="2:37" x14ac:dyDescent="0.15">
      <c r="B2281" s="51" t="str">
        <f>IFERROR(IF(AND(AF2281=1,AI2281=1),MAX($B$5:B2280)+1,""),"")</f>
        <v/>
      </c>
      <c r="C2281" s="51" t="str">
        <f>IFERROR(IF(AND(AG2281=1,AJ2281=1),MAX($C$5:C2280)+1,""),"")</f>
        <v/>
      </c>
      <c r="D2281" s="51" t="str">
        <f>IFERROR(IF(AND(AH2281=1,AK2281=1),MAX($D$5:D2280)+1,""),"")</f>
        <v/>
      </c>
      <c r="F2281" s="5" t="s">
        <v>4659</v>
      </c>
      <c r="G2281" s="5" t="s">
        <v>4660</v>
      </c>
      <c r="H2281" s="12">
        <f>IFERROR([1]!EM_S_STM07_IS(F2281,"9",$H$1,"1")/1000000,"")</f>
        <v>4851.5421693900007</v>
      </c>
      <c r="I2281" s="12">
        <f>IFERROR([1]!EM_S_STM07_IS(F2281,"9",$I$1,"1")/1000000,"")</f>
        <v>6314.9494667200006</v>
      </c>
      <c r="J2281" s="12">
        <f>IFERROR([1]!EM_S_STM07_IS(F2281,"9",$J$1,"1")/1000000,"")</f>
        <v>12130.38984779</v>
      </c>
      <c r="K2281" s="12">
        <f>IFERROR([1]!EM_S_STM07_IS(F2281,"9",$K$1,"1")/1000000,"")</f>
        <v>18077.619669209998</v>
      </c>
      <c r="L2281" s="12">
        <f>IFERROR([1]!EM_S_STM07_IS(F2281,"9",$L$1,"1")/1000000,"")</f>
        <v>18897.587047290002</v>
      </c>
      <c r="M2281" s="13">
        <f>IFERROR([1]!EM_S_STM07_IS(F2281,"9",$M$1,"1")/1000000,"")</f>
        <v>18113.57100059</v>
      </c>
      <c r="N2281" s="12">
        <f>IFERROR([1]!EM_S_STM07_IS(F2281,"61",$N$1,"1")/1000000,"")</f>
        <v>461.09249836999999</v>
      </c>
      <c r="O2281" s="12">
        <f>IFERROR([1]!EM_S_STM07_IS(F2281,"61",$O$1,"1")/1000000,"")</f>
        <v>359.07742752999997</v>
      </c>
      <c r="P2281" s="12">
        <f>IFERROR([1]!EM_S_STM07_IS(F2281,"61",$P$1,"1")/1000000,"")</f>
        <v>347.87304723</v>
      </c>
      <c r="Q2281" s="12">
        <f>IFERROR([1]!EM_S_STM07_IS(F2281,"61",$Q$1,"1")/1000000,"")</f>
        <v>589.42314696000005</v>
      </c>
      <c r="R2281" s="12">
        <f>IFERROR([1]!EM_S_STM07_IS(F2281,"61",$R$1,"1")/1000000,"")</f>
        <v>161.16514880000003</v>
      </c>
      <c r="S2281" s="12">
        <f>IFERROR([1]!EM_S_STM07_IS(F2281,"61",$S$1,"1")/1000000,"")</f>
        <v>49.525606320000001</v>
      </c>
      <c r="T2281" s="20">
        <f t="shared" si="638"/>
        <v>0.30144210578514796</v>
      </c>
      <c r="U2281" s="20">
        <f t="shared" si="639"/>
        <v>-0.35995818381613276</v>
      </c>
      <c r="V2281" s="14">
        <f t="shared" si="640"/>
        <v>0.30163755074894022</v>
      </c>
      <c r="W2281" s="14">
        <f t="shared" si="641"/>
        <v>0.92090054112349895</v>
      </c>
      <c r="X2281" s="14">
        <f t="shared" si="642"/>
        <v>0.49027524226713176</v>
      </c>
      <c r="Y2281" s="14">
        <f t="shared" si="643"/>
        <v>4.5358149639389833E-2</v>
      </c>
      <c r="Z2281" s="15">
        <f t="shared" si="644"/>
        <v>-4.1487627216006594E-2</v>
      </c>
      <c r="AA2281" s="14">
        <f t="shared" si="645"/>
        <v>-0.22124643363453475</v>
      </c>
      <c r="AB2281" s="14">
        <f t="shared" si="646"/>
        <v>-3.1203243203205448E-2</v>
      </c>
      <c r="AC2281" s="14">
        <f t="shared" si="647"/>
        <v>0.69436279025749481</v>
      </c>
      <c r="AD2281" s="14">
        <f t="shared" si="648"/>
        <v>-0.72657139504747492</v>
      </c>
      <c r="AE2281" s="14">
        <f t="shared" si="649"/>
        <v>-0.69270275435628181</v>
      </c>
      <c r="AF2281" s="18">
        <f t="shared" si="650"/>
        <v>1</v>
      </c>
      <c r="AG2281" s="18" t="str">
        <f t="shared" si="651"/>
        <v/>
      </c>
      <c r="AH2281" s="18" t="str">
        <f t="shared" si="652"/>
        <v/>
      </c>
      <c r="AI2281" s="19" t="str">
        <f t="shared" si="653"/>
        <v/>
      </c>
      <c r="AJ2281" s="19" t="str">
        <f t="shared" si="654"/>
        <v/>
      </c>
      <c r="AK2281" s="19" t="str">
        <f t="shared" si="655"/>
        <v/>
      </c>
    </row>
    <row r="2282" spans="2:37" x14ac:dyDescent="0.15">
      <c r="B2282" s="51" t="str">
        <f>IFERROR(IF(AND(AF2282=1,AI2282=1),MAX($B$5:B2281)+1,""),"")</f>
        <v/>
      </c>
      <c r="C2282" s="51" t="str">
        <f>IFERROR(IF(AND(AG2282=1,AJ2282=1),MAX($C$5:C2281)+1,""),"")</f>
        <v/>
      </c>
      <c r="D2282" s="51" t="str">
        <f>IFERROR(IF(AND(AH2282=1,AK2282=1),MAX($D$5:D2281)+1,""),"")</f>
        <v/>
      </c>
      <c r="F2282" s="5" t="s">
        <v>4661</v>
      </c>
      <c r="G2282" s="5" t="s">
        <v>4662</v>
      </c>
      <c r="H2282" s="12">
        <f>IFERROR([1]!EM_S_STM07_IS(F2282,"9",$H$1,"1")/1000000,"")</f>
        <v>5684.4544487700005</v>
      </c>
      <c r="I2282" s="12">
        <f>IFERROR([1]!EM_S_STM07_IS(F2282,"9",$I$1,"1")/1000000,"")</f>
        <v>7051.5732943500007</v>
      </c>
      <c r="J2282" s="12">
        <f>IFERROR([1]!EM_S_STM07_IS(F2282,"9",$J$1,"1")/1000000,"")</f>
        <v>8182.9518275800001</v>
      </c>
      <c r="K2282" s="12">
        <f>IFERROR([1]!EM_S_STM07_IS(F2282,"9",$K$1,"1")/1000000,"")</f>
        <v>9109.4495100799995</v>
      </c>
      <c r="L2282" s="12">
        <f>IFERROR([1]!EM_S_STM07_IS(F2282,"9",$L$1,"1")/1000000,"")</f>
        <v>10721.25452604</v>
      </c>
      <c r="M2282" s="13">
        <f>IFERROR([1]!EM_S_STM07_IS(F2282,"9",$M$1,"1")/1000000,"")</f>
        <v>13489.63685413</v>
      </c>
      <c r="N2282" s="12">
        <f>IFERROR([1]!EM_S_STM07_IS(F2282,"61",$N$1,"1")/1000000,"")</f>
        <v>377.36105851999997</v>
      </c>
      <c r="O2282" s="12">
        <f>IFERROR([1]!EM_S_STM07_IS(F2282,"61",$O$1,"1")/1000000,"")</f>
        <v>445.54022594999998</v>
      </c>
      <c r="P2282" s="12">
        <f>IFERROR([1]!EM_S_STM07_IS(F2282,"61",$P$1,"1")/1000000,"")</f>
        <v>496.85502127000001</v>
      </c>
      <c r="Q2282" s="12">
        <f>IFERROR([1]!EM_S_STM07_IS(F2282,"61",$Q$1,"1")/1000000,"")</f>
        <v>519.11706157000003</v>
      </c>
      <c r="R2282" s="12">
        <f>IFERROR([1]!EM_S_STM07_IS(F2282,"61",$R$1,"1")/1000000,"")</f>
        <v>540.1738710599999</v>
      </c>
      <c r="S2282" s="12">
        <f>IFERROR([1]!EM_S_STM07_IS(F2282,"61",$S$1,"1")/1000000,"")</f>
        <v>657.37776715999996</v>
      </c>
      <c r="T2282" s="20">
        <f t="shared" si="638"/>
        <v>0.18867271391385931</v>
      </c>
      <c r="U2282" s="20">
        <f t="shared" si="639"/>
        <v>0.11740751053008713</v>
      </c>
      <c r="V2282" s="14">
        <f t="shared" si="640"/>
        <v>0.24050132829823567</v>
      </c>
      <c r="W2282" s="14">
        <f t="shared" si="641"/>
        <v>0.16044341964601072</v>
      </c>
      <c r="X2282" s="14">
        <f t="shared" si="642"/>
        <v>0.11322291784454985</v>
      </c>
      <c r="Y2282" s="14">
        <f t="shared" si="643"/>
        <v>0.17693769685824251</v>
      </c>
      <c r="Z2282" s="15">
        <f t="shared" si="644"/>
        <v>0.25821440218270136</v>
      </c>
      <c r="AA2282" s="14">
        <f t="shared" si="645"/>
        <v>0.18067356419180317</v>
      </c>
      <c r="AB2282" s="14">
        <f t="shared" si="646"/>
        <v>0.1151743262027226</v>
      </c>
      <c r="AC2282" s="14">
        <f t="shared" si="647"/>
        <v>4.4805907854360658E-2</v>
      </c>
      <c r="AD2282" s="14">
        <f t="shared" si="648"/>
        <v>4.0562738250822204E-2</v>
      </c>
      <c r="AE2282" s="14">
        <f t="shared" si="649"/>
        <v>0.21697438987562881</v>
      </c>
      <c r="AF2282" s="18" t="str">
        <f t="shared" si="650"/>
        <v/>
      </c>
      <c r="AG2282" s="18" t="str">
        <f t="shared" si="651"/>
        <v/>
      </c>
      <c r="AH2282" s="18" t="str">
        <f t="shared" si="652"/>
        <v/>
      </c>
      <c r="AI2282" s="19">
        <f t="shared" si="653"/>
        <v>1</v>
      </c>
      <c r="AJ2282" s="19" t="str">
        <f t="shared" si="654"/>
        <v/>
      </c>
      <c r="AK2282" s="19" t="str">
        <f t="shared" si="655"/>
        <v/>
      </c>
    </row>
    <row r="2283" spans="2:37" x14ac:dyDescent="0.15">
      <c r="B2283" s="51" t="str">
        <f>IFERROR(IF(AND(AF2283=1,AI2283=1),MAX($B$5:B2282)+1,""),"")</f>
        <v/>
      </c>
      <c r="C2283" s="51" t="str">
        <f>IFERROR(IF(AND(AG2283=1,AJ2283=1),MAX($C$5:C2282)+1,""),"")</f>
        <v/>
      </c>
      <c r="D2283" s="51" t="str">
        <f>IFERROR(IF(AND(AH2283=1,AK2283=1),MAX($D$5:D2282)+1,""),"")</f>
        <v/>
      </c>
      <c r="F2283" s="5" t="s">
        <v>4663</v>
      </c>
      <c r="G2283" s="5" t="s">
        <v>4664</v>
      </c>
      <c r="H2283" s="12">
        <f>IFERROR([1]!EM_S_STM07_IS(F2283,"9",$H$1,"1")/1000000,"")</f>
        <v>2064.6950730499998</v>
      </c>
      <c r="I2283" s="12">
        <f>IFERROR([1]!EM_S_STM07_IS(F2283,"9",$I$1,"1")/1000000,"")</f>
        <v>2492.5490752199998</v>
      </c>
      <c r="J2283" s="12">
        <f>IFERROR([1]!EM_S_STM07_IS(F2283,"9",$J$1,"1")/1000000,"")</f>
        <v>2660.6430929399999</v>
      </c>
      <c r="K2283" s="12">
        <f>IFERROR([1]!EM_S_STM07_IS(F2283,"9",$K$1,"1")/1000000,"")</f>
        <v>3811.89639257</v>
      </c>
      <c r="L2283" s="12">
        <f>IFERROR([1]!EM_S_STM07_IS(F2283,"9",$L$1,"1")/1000000,"")</f>
        <v>4465.8758873500001</v>
      </c>
      <c r="M2283" s="13">
        <f>IFERROR([1]!EM_S_STM07_IS(F2283,"9",$M$1,"1")/1000000,"")</f>
        <v>3593.6842588200002</v>
      </c>
      <c r="N2283" s="12">
        <f>IFERROR([1]!EM_S_STM07_IS(F2283,"61",$N$1,"1")/1000000,"")</f>
        <v>241.01108488999998</v>
      </c>
      <c r="O2283" s="12">
        <f>IFERROR([1]!EM_S_STM07_IS(F2283,"61",$O$1,"1")/1000000,"")</f>
        <v>356.13830902999996</v>
      </c>
      <c r="P2283" s="12">
        <f>IFERROR([1]!EM_S_STM07_IS(F2283,"61",$P$1,"1")/1000000,"")</f>
        <v>273.27156554999999</v>
      </c>
      <c r="Q2283" s="12">
        <f>IFERROR([1]!EM_S_STM07_IS(F2283,"61",$Q$1,"1")/1000000,"")</f>
        <v>370.20624763000001</v>
      </c>
      <c r="R2283" s="12">
        <f>IFERROR([1]!EM_S_STM07_IS(F2283,"61",$R$1,"1")/1000000,"")</f>
        <v>446.10468658999997</v>
      </c>
      <c r="S2283" s="12">
        <f>IFERROR([1]!EM_S_STM07_IS(F2283,"61",$S$1,"1")/1000000,"")</f>
        <v>541.31757826</v>
      </c>
      <c r="T2283" s="20">
        <f t="shared" si="638"/>
        <v>0.11721510590339723</v>
      </c>
      <c r="U2283" s="20">
        <f t="shared" si="639"/>
        <v>0.1756634657243874</v>
      </c>
      <c r="V2283" s="14">
        <f t="shared" si="640"/>
        <v>0.2072238209674068</v>
      </c>
      <c r="W2283" s="14">
        <f t="shared" si="641"/>
        <v>6.743859905954451E-2</v>
      </c>
      <c r="X2283" s="14">
        <f t="shared" si="642"/>
        <v>0.43269738157847765</v>
      </c>
      <c r="Y2283" s="14">
        <f t="shared" si="643"/>
        <v>0.17156276756490849</v>
      </c>
      <c r="Z2283" s="15">
        <f t="shared" si="644"/>
        <v>-0.19530135868767917</v>
      </c>
      <c r="AA2283" s="14">
        <f t="shared" si="645"/>
        <v>0.47768435295225226</v>
      </c>
      <c r="AB2283" s="14">
        <f t="shared" si="646"/>
        <v>-0.23268135266239931</v>
      </c>
      <c r="AC2283" s="14">
        <f t="shared" si="647"/>
        <v>0.35471924012622547</v>
      </c>
      <c r="AD2283" s="14">
        <f t="shared" si="648"/>
        <v>0.20501663450006419</v>
      </c>
      <c r="AE2283" s="14">
        <f t="shared" si="649"/>
        <v>0.21343172249052619</v>
      </c>
      <c r="AF2283" s="18" t="str">
        <f t="shared" si="650"/>
        <v/>
      </c>
      <c r="AG2283" s="18" t="str">
        <f t="shared" si="651"/>
        <v/>
      </c>
      <c r="AH2283" s="18" t="str">
        <f t="shared" si="652"/>
        <v/>
      </c>
      <c r="AI2283" s="19" t="str">
        <f t="shared" si="653"/>
        <v/>
      </c>
      <c r="AJ2283" s="19" t="str">
        <f t="shared" si="654"/>
        <v/>
      </c>
      <c r="AK2283" s="19" t="str">
        <f t="shared" si="655"/>
        <v/>
      </c>
    </row>
    <row r="2284" spans="2:37" x14ac:dyDescent="0.15">
      <c r="B2284" s="51" t="str">
        <f>IFERROR(IF(AND(AF2284=1,AI2284=1),MAX($B$5:B2283)+1,""),"")</f>
        <v/>
      </c>
      <c r="C2284" s="51" t="str">
        <f>IFERROR(IF(AND(AG2284=1,AJ2284=1),MAX($C$5:C2283)+1,""),"")</f>
        <v/>
      </c>
      <c r="D2284" s="51" t="str">
        <f>IFERROR(IF(AND(AH2284=1,AK2284=1),MAX($D$5:D2283)+1,""),"")</f>
        <v/>
      </c>
      <c r="F2284" s="5" t="s">
        <v>4665</v>
      </c>
      <c r="G2284" s="5" t="s">
        <v>4666</v>
      </c>
      <c r="H2284" s="12">
        <f>IFERROR([1]!EM_S_STM07_IS(F2284,"9",$H$1,"1")/1000000,"")</f>
        <v>39691.946899000002</v>
      </c>
      <c r="I2284" s="12">
        <f>IFERROR([1]!EM_S_STM07_IS(F2284,"9",$I$1,"1")/1000000,"")</f>
        <v>55291.27574556</v>
      </c>
      <c r="J2284" s="12">
        <f>IFERROR([1]!EM_S_STM07_IS(F2284,"9",$J$1,"1")/1000000,"")</f>
        <v>54448.162702739995</v>
      </c>
      <c r="K2284" s="12">
        <f>IFERROR([1]!EM_S_STM07_IS(F2284,"9",$K$1,"1")/1000000,"")</f>
        <v>46810.413489190003</v>
      </c>
      <c r="L2284" s="12">
        <f>IFERROR([1]!EM_S_STM07_IS(F2284,"9",$L$1,"1")/1000000,"")</f>
        <v>38605.196674190003</v>
      </c>
      <c r="M2284" s="13">
        <f>IFERROR([1]!EM_S_STM07_IS(F2284,"9",$M$1,"1")/1000000,"")</f>
        <v>43745.691903140003</v>
      </c>
      <c r="N2284" s="12">
        <f>IFERROR([1]!EM_S_STM07_IS(F2284,"61",$N$1,"1")/1000000,"")</f>
        <v>670.08650162000004</v>
      </c>
      <c r="O2284" s="12">
        <f>IFERROR([1]!EM_S_STM07_IS(F2284,"61",$O$1,"1")/1000000,"")</f>
        <v>775.18864176</v>
      </c>
      <c r="P2284" s="12">
        <f>IFERROR([1]!EM_S_STM07_IS(F2284,"61",$P$1,"1")/1000000,"")</f>
        <v>584.26063111999997</v>
      </c>
      <c r="Q2284" s="12">
        <f>IFERROR([1]!EM_S_STM07_IS(F2284,"61",$Q$1,"1")/1000000,"")</f>
        <v>608.53374224000004</v>
      </c>
      <c r="R2284" s="12">
        <f>IFERROR([1]!EM_S_STM07_IS(F2284,"61",$R$1,"1")/1000000,"")</f>
        <v>846.29020478999996</v>
      </c>
      <c r="S2284" s="12">
        <f>IFERROR([1]!EM_S_STM07_IS(F2284,"61",$S$1,"1")/1000000,"")</f>
        <v>480.49975982000001</v>
      </c>
      <c r="T2284" s="20">
        <f t="shared" si="638"/>
        <v>1.9639327004843166E-2</v>
      </c>
      <c r="U2284" s="20">
        <f t="shared" si="639"/>
        <v>-6.4352070048362409E-2</v>
      </c>
      <c r="V2284" s="14">
        <f t="shared" si="640"/>
        <v>0.3930099192728943</v>
      </c>
      <c r="W2284" s="14">
        <f t="shared" si="641"/>
        <v>-1.5248572789310411E-2</v>
      </c>
      <c r="X2284" s="14">
        <f t="shared" si="642"/>
        <v>-0.14027560957838597</v>
      </c>
      <c r="Y2284" s="14">
        <f t="shared" si="643"/>
        <v>-0.17528614262069792</v>
      </c>
      <c r="Z2284" s="15">
        <f t="shared" si="644"/>
        <v>0.1331555249500061</v>
      </c>
      <c r="AA2284" s="14">
        <f t="shared" si="645"/>
        <v>0.15684861564276434</v>
      </c>
      <c r="AB2284" s="14">
        <f t="shared" si="646"/>
        <v>-0.24629877213695262</v>
      </c>
      <c r="AC2284" s="14">
        <f t="shared" si="647"/>
        <v>4.1545005477212564E-2</v>
      </c>
      <c r="AD2284" s="14">
        <f t="shared" si="648"/>
        <v>0.39070382798301923</v>
      </c>
      <c r="AE2284" s="14">
        <f t="shared" si="649"/>
        <v>-0.43222814455328346</v>
      </c>
      <c r="AF2284" s="18" t="str">
        <f t="shared" si="650"/>
        <v/>
      </c>
      <c r="AG2284" s="18" t="str">
        <f t="shared" si="651"/>
        <v/>
      </c>
      <c r="AH2284" s="18" t="str">
        <f t="shared" si="652"/>
        <v/>
      </c>
      <c r="AI2284" s="19" t="str">
        <f t="shared" si="653"/>
        <v/>
      </c>
      <c r="AJ2284" s="19" t="str">
        <f t="shared" si="654"/>
        <v/>
      </c>
      <c r="AK2284" s="19" t="str">
        <f t="shared" si="655"/>
        <v/>
      </c>
    </row>
    <row r="2285" spans="2:37" x14ac:dyDescent="0.15">
      <c r="B2285" s="51" t="str">
        <f>IFERROR(IF(AND(AF2285=1,AI2285=1),MAX($B$5:B2284)+1,""),"")</f>
        <v/>
      </c>
      <c r="C2285" s="51" t="str">
        <f>IFERROR(IF(AND(AG2285=1,AJ2285=1),MAX($C$5:C2284)+1,""),"")</f>
        <v/>
      </c>
      <c r="D2285" s="51" t="str">
        <f>IFERROR(IF(AND(AH2285=1,AK2285=1),MAX($D$5:D2284)+1,""),"")</f>
        <v/>
      </c>
      <c r="F2285" s="5" t="s">
        <v>4667</v>
      </c>
      <c r="G2285" s="5" t="s">
        <v>4668</v>
      </c>
      <c r="H2285" s="12">
        <f>IFERROR([1]!EM_S_STM07_IS(F2285,"9",$H$1,"1")/1000000,"")</f>
        <v>2652.0375951300002</v>
      </c>
      <c r="I2285" s="12">
        <f>IFERROR([1]!EM_S_STM07_IS(F2285,"9",$I$1,"1")/1000000,"")</f>
        <v>3460.9659834099998</v>
      </c>
      <c r="J2285" s="12">
        <f>IFERROR([1]!EM_S_STM07_IS(F2285,"9",$J$1,"1")/1000000,"")</f>
        <v>4003.0291332699999</v>
      </c>
      <c r="K2285" s="12">
        <f>IFERROR([1]!EM_S_STM07_IS(F2285,"9",$K$1,"1")/1000000,"")</f>
        <v>3766.2395205799999</v>
      </c>
      <c r="L2285" s="12">
        <f>IFERROR([1]!EM_S_STM07_IS(F2285,"9",$L$1,"1")/1000000,"")</f>
        <v>3625.2710403599999</v>
      </c>
      <c r="M2285" s="13">
        <f>IFERROR([1]!EM_S_STM07_IS(F2285,"9",$M$1,"1")/1000000,"")</f>
        <v>3180.5927730799999</v>
      </c>
      <c r="N2285" s="12">
        <f>IFERROR([1]!EM_S_STM07_IS(F2285,"61",$N$1,"1")/1000000,"")</f>
        <v>70.417405799999997</v>
      </c>
      <c r="O2285" s="12">
        <f>IFERROR([1]!EM_S_STM07_IS(F2285,"61",$O$1,"1")/1000000,"")</f>
        <v>76.415029799999999</v>
      </c>
      <c r="P2285" s="12">
        <f>IFERROR([1]!EM_S_STM07_IS(F2285,"61",$P$1,"1")/1000000,"")</f>
        <v>32.272252180000002</v>
      </c>
      <c r="Q2285" s="12">
        <f>IFERROR([1]!EM_S_STM07_IS(F2285,"61",$Q$1,"1")/1000000,"")</f>
        <v>38.154879940000001</v>
      </c>
      <c r="R2285" s="12">
        <f>IFERROR([1]!EM_S_STM07_IS(F2285,"61",$R$1,"1")/1000000,"")</f>
        <v>85.305064590000001</v>
      </c>
      <c r="S2285" s="12">
        <f>IFERROR([1]!EM_S_STM07_IS(F2285,"61",$S$1,"1")/1000000,"")</f>
        <v>18.829650730000001</v>
      </c>
      <c r="T2285" s="20">
        <f t="shared" si="638"/>
        <v>3.7016528137788995E-2</v>
      </c>
      <c r="U2285" s="20">
        <f t="shared" si="639"/>
        <v>-0.23187403014457342</v>
      </c>
      <c r="V2285" s="14">
        <f t="shared" si="640"/>
        <v>0.30502146340815606</v>
      </c>
      <c r="W2285" s="14">
        <f t="shared" si="641"/>
        <v>0.15662192360698077</v>
      </c>
      <c r="X2285" s="14">
        <f t="shared" si="642"/>
        <v>-5.9152607889358777E-2</v>
      </c>
      <c r="Y2285" s="14">
        <f t="shared" si="643"/>
        <v>-3.742950480172616E-2</v>
      </c>
      <c r="Z2285" s="15">
        <f t="shared" si="644"/>
        <v>-0.12266069552577293</v>
      </c>
      <c r="AA2285" s="14">
        <f t="shared" si="645"/>
        <v>8.5172464561311653E-2</v>
      </c>
      <c r="AB2285" s="14">
        <f t="shared" si="646"/>
        <v>-0.57767140489945867</v>
      </c>
      <c r="AC2285" s="14">
        <f t="shared" si="647"/>
        <v>0.18228129004413343</v>
      </c>
      <c r="AD2285" s="14">
        <f t="shared" si="648"/>
        <v>1.2357576468369305</v>
      </c>
      <c r="AE2285" s="14">
        <f t="shared" si="649"/>
        <v>-0.77926690729910864</v>
      </c>
      <c r="AF2285" s="18" t="str">
        <f t="shared" si="650"/>
        <v/>
      </c>
      <c r="AG2285" s="18" t="str">
        <f t="shared" si="651"/>
        <v/>
      </c>
      <c r="AH2285" s="18" t="str">
        <f t="shared" si="652"/>
        <v/>
      </c>
      <c r="AI2285" s="19" t="str">
        <f t="shared" si="653"/>
        <v/>
      </c>
      <c r="AJ2285" s="19" t="str">
        <f t="shared" si="654"/>
        <v/>
      </c>
      <c r="AK2285" s="19" t="str">
        <f t="shared" si="655"/>
        <v/>
      </c>
    </row>
    <row r="2286" spans="2:37" x14ac:dyDescent="0.15">
      <c r="B2286" s="51" t="str">
        <f>IFERROR(IF(AND(AF2286=1,AI2286=1),MAX($B$5:B2285)+1,""),"")</f>
        <v/>
      </c>
      <c r="C2286" s="51" t="str">
        <f>IFERROR(IF(AND(AG2286=1,AJ2286=1),MAX($C$5:C2285)+1,""),"")</f>
        <v/>
      </c>
      <c r="D2286" s="51" t="str">
        <f>IFERROR(IF(AND(AH2286=1,AK2286=1),MAX($D$5:D2285)+1,""),"")</f>
        <v/>
      </c>
      <c r="F2286" s="5" t="s">
        <v>4669</v>
      </c>
      <c r="G2286" s="5" t="s">
        <v>4670</v>
      </c>
      <c r="H2286" s="12">
        <f>IFERROR([1]!EM_S_STM07_IS(F2286,"9",$H$1,"1")/1000000,"")</f>
        <v>3833.4828308400001</v>
      </c>
      <c r="I2286" s="12">
        <f>IFERROR([1]!EM_S_STM07_IS(F2286,"9",$I$1,"1")/1000000,"")</f>
        <v>5312.9338328599997</v>
      </c>
      <c r="J2286" s="12">
        <f>IFERROR([1]!EM_S_STM07_IS(F2286,"9",$J$1,"1")/1000000,"")</f>
        <v>6490.19447107</v>
      </c>
      <c r="K2286" s="12">
        <f>IFERROR([1]!EM_S_STM07_IS(F2286,"9",$K$1,"1")/1000000,"")</f>
        <v>6812.2343633400005</v>
      </c>
      <c r="L2286" s="12">
        <f>IFERROR([1]!EM_S_STM07_IS(F2286,"9",$L$1,"1")/1000000,"")</f>
        <v>8409.4315263699991</v>
      </c>
      <c r="M2286" s="13">
        <f>IFERROR([1]!EM_S_STM07_IS(F2286,"9",$M$1,"1")/1000000,"")</f>
        <v>9150.1222750500001</v>
      </c>
      <c r="N2286" s="12">
        <f>IFERROR([1]!EM_S_STM07_IS(F2286,"61",$N$1,"1")/1000000,"")</f>
        <v>203.10502892</v>
      </c>
      <c r="O2286" s="12">
        <f>IFERROR([1]!EM_S_STM07_IS(F2286,"61",$O$1,"1")/1000000,"")</f>
        <v>252.60497549999999</v>
      </c>
      <c r="P2286" s="12">
        <f>IFERROR([1]!EM_S_STM07_IS(F2286,"61",$P$1,"1")/1000000,"")</f>
        <v>257.77468159</v>
      </c>
      <c r="Q2286" s="12">
        <f>IFERROR([1]!EM_S_STM07_IS(F2286,"61",$Q$1,"1")/1000000,"")</f>
        <v>202.86255181000001</v>
      </c>
      <c r="R2286" s="12">
        <f>IFERROR([1]!EM_S_STM07_IS(F2286,"61",$R$1,"1")/1000000,"")</f>
        <v>230.62596521</v>
      </c>
      <c r="S2286" s="12">
        <f>IFERROR([1]!EM_S_STM07_IS(F2286,"61",$S$1,"1")/1000000,"")</f>
        <v>255.88412163999999</v>
      </c>
      <c r="T2286" s="20">
        <f t="shared" si="638"/>
        <v>0.19005401810683153</v>
      </c>
      <c r="U2286" s="20">
        <f t="shared" si="639"/>
        <v>4.728415323232249E-2</v>
      </c>
      <c r="V2286" s="14">
        <f t="shared" si="640"/>
        <v>0.38592868868955371</v>
      </c>
      <c r="W2286" s="14">
        <f t="shared" si="641"/>
        <v>0.22158390735618674</v>
      </c>
      <c r="X2286" s="14">
        <f t="shared" si="642"/>
        <v>4.9619451883220339E-2</v>
      </c>
      <c r="Y2286" s="14">
        <f t="shared" si="643"/>
        <v>0.2344601019050821</v>
      </c>
      <c r="Z2286" s="15">
        <f t="shared" si="644"/>
        <v>8.8078575389712019E-2</v>
      </c>
      <c r="AA2286" s="14">
        <f t="shared" si="645"/>
        <v>0.24371600665534127</v>
      </c>
      <c r="AB2286" s="14">
        <f t="shared" si="646"/>
        <v>2.0465575073361948E-2</v>
      </c>
      <c r="AC2286" s="14">
        <f t="shared" si="647"/>
        <v>-0.21302375175596075</v>
      </c>
      <c r="AD2286" s="14">
        <f t="shared" si="648"/>
        <v>0.13685824787417175</v>
      </c>
      <c r="AE2286" s="14">
        <f t="shared" si="649"/>
        <v>0.10952000312280877</v>
      </c>
      <c r="AF2286" s="18" t="str">
        <f t="shared" si="650"/>
        <v/>
      </c>
      <c r="AG2286" s="18" t="str">
        <f t="shared" si="651"/>
        <v/>
      </c>
      <c r="AH2286" s="18" t="str">
        <f t="shared" si="652"/>
        <v/>
      </c>
      <c r="AI2286" s="19" t="str">
        <f t="shared" si="653"/>
        <v/>
      </c>
      <c r="AJ2286" s="19" t="str">
        <f t="shared" si="654"/>
        <v/>
      </c>
      <c r="AK2286" s="19" t="str">
        <f t="shared" si="655"/>
        <v/>
      </c>
    </row>
    <row r="2287" spans="2:37" x14ac:dyDescent="0.15">
      <c r="B2287" s="51" t="str">
        <f>IFERROR(IF(AND(AF2287=1,AI2287=1),MAX($B$5:B2286)+1,""),"")</f>
        <v/>
      </c>
      <c r="C2287" s="51" t="str">
        <f>IFERROR(IF(AND(AG2287=1,AJ2287=1),MAX($C$5:C2286)+1,""),"")</f>
        <v/>
      </c>
      <c r="D2287" s="51" t="str">
        <f>IFERROR(IF(AND(AH2287=1,AK2287=1),MAX($D$5:D2286)+1,""),"")</f>
        <v/>
      </c>
      <c r="F2287" s="5" t="s">
        <v>4671</v>
      </c>
      <c r="G2287" s="5" t="s">
        <v>4672</v>
      </c>
      <c r="H2287" s="12">
        <f>IFERROR([1]!EM_S_STM07_IS(F2287,"9",$H$1,"1")/1000000,"")</f>
        <v>457.51794899999999</v>
      </c>
      <c r="I2287" s="12">
        <f>IFERROR([1]!EM_S_STM07_IS(F2287,"9",$I$1,"1")/1000000,"")</f>
        <v>1137.03678251</v>
      </c>
      <c r="J2287" s="12">
        <f>IFERROR([1]!EM_S_STM07_IS(F2287,"9",$J$1,"1")/1000000,"")</f>
        <v>1095.36311755</v>
      </c>
      <c r="K2287" s="12">
        <f>IFERROR([1]!EM_S_STM07_IS(F2287,"9",$K$1,"1")/1000000,"")</f>
        <v>721.37975435999999</v>
      </c>
      <c r="L2287" s="12">
        <f>IFERROR([1]!EM_S_STM07_IS(F2287,"9",$L$1,"1")/1000000,"")</f>
        <v>411.96279808999998</v>
      </c>
      <c r="M2287" s="13">
        <f>IFERROR([1]!EM_S_STM07_IS(F2287,"9",$M$1,"1")/1000000,"")</f>
        <v>430.22922970999997</v>
      </c>
      <c r="N2287" s="12">
        <f>IFERROR([1]!EM_S_STM07_IS(F2287,"61",$N$1,"1")/1000000,"")</f>
        <v>518.97206786000004</v>
      </c>
      <c r="O2287" s="12">
        <f>IFERROR([1]!EM_S_STM07_IS(F2287,"61",$O$1,"1")/1000000,"")</f>
        <v>598.36482105999994</v>
      </c>
      <c r="P2287" s="12">
        <f>IFERROR([1]!EM_S_STM07_IS(F2287,"61",$P$1,"1")/1000000,"")</f>
        <v>35.436678880000002</v>
      </c>
      <c r="Q2287" s="12">
        <f>IFERROR([1]!EM_S_STM07_IS(F2287,"61",$Q$1,"1")/1000000,"")</f>
        <v>22.73146697</v>
      </c>
      <c r="R2287" s="12">
        <f>IFERROR([1]!EM_S_STM07_IS(F2287,"61",$R$1,"1")/1000000,"")</f>
        <v>19.815377590000001</v>
      </c>
      <c r="S2287" s="12">
        <f>IFERROR([1]!EM_S_STM07_IS(F2287,"61",$S$1,"1")/1000000,"")</f>
        <v>21.25624007</v>
      </c>
      <c r="T2287" s="20">
        <f t="shared" si="638"/>
        <v>-1.2224260734189363E-2</v>
      </c>
      <c r="U2287" s="20">
        <f t="shared" si="639"/>
        <v>-0.47220108572404607</v>
      </c>
      <c r="V2287" s="14">
        <f t="shared" si="640"/>
        <v>1.4852287981165082</v>
      </c>
      <c r="W2287" s="14">
        <f t="shared" si="641"/>
        <v>-3.6651114195273171E-2</v>
      </c>
      <c r="X2287" s="14">
        <f t="shared" si="642"/>
        <v>-0.34142409690266823</v>
      </c>
      <c r="Y2287" s="14">
        <f t="shared" si="643"/>
        <v>-0.42892381495307041</v>
      </c>
      <c r="Z2287" s="15">
        <f t="shared" si="644"/>
        <v>4.4340002798042441E-2</v>
      </c>
      <c r="AA2287" s="14">
        <f t="shared" si="645"/>
        <v>0.1529807828143406</v>
      </c>
      <c r="AB2287" s="14">
        <f t="shared" si="646"/>
        <v>-0.94077746947552132</v>
      </c>
      <c r="AC2287" s="14">
        <f t="shared" si="647"/>
        <v>-0.3585328058824005</v>
      </c>
      <c r="AD2287" s="14">
        <f t="shared" si="648"/>
        <v>-0.12828425828603701</v>
      </c>
      <c r="AE2287" s="14">
        <f t="shared" si="649"/>
        <v>7.2714359010102508E-2</v>
      </c>
      <c r="AF2287" s="18" t="str">
        <f t="shared" si="650"/>
        <v/>
      </c>
      <c r="AG2287" s="18" t="str">
        <f t="shared" si="651"/>
        <v/>
      </c>
      <c r="AH2287" s="18" t="str">
        <f t="shared" si="652"/>
        <v/>
      </c>
      <c r="AI2287" s="19" t="str">
        <f t="shared" si="653"/>
        <v/>
      </c>
      <c r="AJ2287" s="19" t="str">
        <f t="shared" si="654"/>
        <v/>
      </c>
      <c r="AK2287" s="19" t="str">
        <f t="shared" si="655"/>
        <v/>
      </c>
    </row>
    <row r="2288" spans="2:37" x14ac:dyDescent="0.15">
      <c r="B2288" s="51" t="str">
        <f>IFERROR(IF(AND(AF2288=1,AI2288=1),MAX($B$5:B2287)+1,""),"")</f>
        <v/>
      </c>
      <c r="C2288" s="51" t="str">
        <f>IFERROR(IF(AND(AG2288=1,AJ2288=1),MAX($C$5:C2287)+1,""),"")</f>
        <v/>
      </c>
      <c r="D2288" s="51" t="str">
        <f>IFERROR(IF(AND(AH2288=1,AK2288=1),MAX($D$5:D2287)+1,""),"")</f>
        <v/>
      </c>
      <c r="F2288" s="5" t="s">
        <v>4673</v>
      </c>
      <c r="G2288" s="5" t="s">
        <v>4674</v>
      </c>
      <c r="H2288" s="12">
        <f>IFERROR([1]!EM_S_STM07_IS(F2288,"9",$H$1,"1")/1000000,"")</f>
        <v>510.74919726999997</v>
      </c>
      <c r="I2288" s="12">
        <f>IFERROR([1]!EM_S_STM07_IS(F2288,"9",$I$1,"1")/1000000,"")</f>
        <v>554.14325549</v>
      </c>
      <c r="J2288" s="12">
        <f>IFERROR([1]!EM_S_STM07_IS(F2288,"9",$J$1,"1")/1000000,"")</f>
        <v>620.54396760999998</v>
      </c>
      <c r="K2288" s="12">
        <f>IFERROR([1]!EM_S_STM07_IS(F2288,"9",$K$1,"1")/1000000,"")</f>
        <v>652.72678813999994</v>
      </c>
      <c r="L2288" s="12">
        <f>IFERROR([1]!EM_S_STM07_IS(F2288,"9",$L$1,"1")/1000000,"")</f>
        <v>763.13493159000006</v>
      </c>
      <c r="M2288" s="13">
        <f>IFERROR([1]!EM_S_STM07_IS(F2288,"9",$M$1,"1")/1000000,"")</f>
        <v>836.97814404999997</v>
      </c>
      <c r="N2288" s="12">
        <f>IFERROR([1]!EM_S_STM07_IS(F2288,"61",$N$1,"1")/1000000,"")</f>
        <v>174.59593197999999</v>
      </c>
      <c r="O2288" s="12">
        <f>IFERROR([1]!EM_S_STM07_IS(F2288,"61",$O$1,"1")/1000000,"")</f>
        <v>183.67885168000001</v>
      </c>
      <c r="P2288" s="12">
        <f>IFERROR([1]!EM_S_STM07_IS(F2288,"61",$P$1,"1")/1000000,"")</f>
        <v>71.81006721</v>
      </c>
      <c r="Q2288" s="12">
        <f>IFERROR([1]!EM_S_STM07_IS(F2288,"61",$Q$1,"1")/1000000,"")</f>
        <v>66.875313430000006</v>
      </c>
      <c r="R2288" s="12">
        <f>IFERROR([1]!EM_S_STM07_IS(F2288,"61",$R$1,"1")/1000000,"")</f>
        <v>61.804133350000001</v>
      </c>
      <c r="S2288" s="12">
        <f>IFERROR([1]!EM_S_STM07_IS(F2288,"61",$S$1,"1")/1000000,"")</f>
        <v>65.215545380000009</v>
      </c>
      <c r="T2288" s="20">
        <f t="shared" si="638"/>
        <v>0.10382769154544591</v>
      </c>
      <c r="U2288" s="20">
        <f t="shared" si="639"/>
        <v>-0.17877265494404815</v>
      </c>
      <c r="V2288" s="14">
        <f t="shared" si="640"/>
        <v>8.4961578896149317E-2</v>
      </c>
      <c r="W2288" s="14">
        <f t="shared" si="641"/>
        <v>0.11982589603348198</v>
      </c>
      <c r="X2288" s="14">
        <f t="shared" si="642"/>
        <v>5.1862272795835551E-2</v>
      </c>
      <c r="Y2288" s="14">
        <f t="shared" si="643"/>
        <v>0.16914909186524649</v>
      </c>
      <c r="Z2288" s="15">
        <f t="shared" si="644"/>
        <v>9.6762983062702632E-2</v>
      </c>
      <c r="AA2288" s="14">
        <f t="shared" si="645"/>
        <v>5.2022516200666523E-2</v>
      </c>
      <c r="AB2288" s="14">
        <f t="shared" si="646"/>
        <v>-0.60904553489312185</v>
      </c>
      <c r="AC2288" s="14">
        <f t="shared" si="647"/>
        <v>-6.8719525990261141E-2</v>
      </c>
      <c r="AD2288" s="14">
        <f t="shared" si="648"/>
        <v>-7.5830374766140435E-2</v>
      </c>
      <c r="AE2288" s="14">
        <f t="shared" si="649"/>
        <v>5.5197150175717302E-2</v>
      </c>
      <c r="AF2288" s="18" t="str">
        <f t="shared" si="650"/>
        <v/>
      </c>
      <c r="AG2288" s="18" t="str">
        <f t="shared" si="651"/>
        <v/>
      </c>
      <c r="AH2288" s="18" t="str">
        <f t="shared" si="652"/>
        <v/>
      </c>
      <c r="AI2288" s="19" t="str">
        <f t="shared" si="653"/>
        <v/>
      </c>
      <c r="AJ2288" s="19" t="str">
        <f t="shared" si="654"/>
        <v/>
      </c>
      <c r="AK2288" s="19" t="str">
        <f t="shared" si="655"/>
        <v/>
      </c>
    </row>
    <row r="2289" spans="2:37" x14ac:dyDescent="0.15">
      <c r="B2289" s="51" t="str">
        <f>IFERROR(IF(AND(AF2289=1,AI2289=1),MAX($B$5:B2288)+1,""),"")</f>
        <v/>
      </c>
      <c r="C2289" s="51" t="str">
        <f>IFERROR(IF(AND(AG2289=1,AJ2289=1),MAX($C$5:C2288)+1,""),"")</f>
        <v/>
      </c>
      <c r="D2289" s="51" t="str">
        <f>IFERROR(IF(AND(AH2289=1,AK2289=1),MAX($D$5:D2288)+1,""),"")</f>
        <v/>
      </c>
      <c r="F2289" s="5" t="s">
        <v>4675</v>
      </c>
      <c r="G2289" s="5" t="s">
        <v>4676</v>
      </c>
      <c r="H2289" s="12">
        <f>IFERROR([1]!EM_S_STM07_IS(F2289,"9",$H$1,"1")/1000000,"")</f>
        <v>61.386474509999999</v>
      </c>
      <c r="I2289" s="12">
        <f>IFERROR([1]!EM_S_STM07_IS(F2289,"9",$I$1,"1")/1000000,"")</f>
        <v>138.35327003</v>
      </c>
      <c r="J2289" s="12">
        <f>IFERROR([1]!EM_S_STM07_IS(F2289,"9",$J$1,"1")/1000000,"")</f>
        <v>60.753142420000003</v>
      </c>
      <c r="K2289" s="12">
        <f>IFERROR([1]!EM_S_STM07_IS(F2289,"9",$K$1,"1")/1000000,"")</f>
        <v>115.10789819</v>
      </c>
      <c r="L2289" s="12">
        <f>IFERROR([1]!EM_S_STM07_IS(F2289,"9",$L$1,"1")/1000000,"")</f>
        <v>111.80972971</v>
      </c>
      <c r="M2289" s="13">
        <f>IFERROR([1]!EM_S_STM07_IS(F2289,"9",$M$1,"1")/1000000,"")</f>
        <v>53.865834039999996</v>
      </c>
      <c r="N2289" s="12">
        <f>IFERROR([1]!EM_S_STM07_IS(F2289,"61",$N$1,"1")/1000000,"")</f>
        <v>3.1179091099999998</v>
      </c>
      <c r="O2289" s="12">
        <f>IFERROR([1]!EM_S_STM07_IS(F2289,"61",$O$1,"1")/1000000,"")</f>
        <v>5.0838728099999999</v>
      </c>
      <c r="P2289" s="12">
        <f>IFERROR([1]!EM_S_STM07_IS(F2289,"61",$P$1,"1")/1000000,"")</f>
        <v>-5.6146444500000001</v>
      </c>
      <c r="Q2289" s="12">
        <f>IFERROR([1]!EM_S_STM07_IS(F2289,"61",$Q$1,"1")/1000000,"")</f>
        <v>4.7915722999999995</v>
      </c>
      <c r="R2289" s="12">
        <f>IFERROR([1]!EM_S_STM07_IS(F2289,"61",$R$1,"1")/1000000,"")</f>
        <v>-15.079347840000001</v>
      </c>
      <c r="S2289" s="12">
        <f>IFERROR([1]!EM_S_STM07_IS(F2289,"61",$S$1,"1")/1000000,"")</f>
        <v>2.3756778999999999</v>
      </c>
      <c r="T2289" s="20">
        <f t="shared" si="638"/>
        <v>-2.5799968409367935E-2</v>
      </c>
      <c r="U2289" s="20">
        <f t="shared" si="639"/>
        <v>-5.2924021565919133E-2</v>
      </c>
      <c r="V2289" s="14">
        <f t="shared" si="640"/>
        <v>1.2538070663670697</v>
      </c>
      <c r="W2289" s="14">
        <f t="shared" si="641"/>
        <v>-0.56088394291781818</v>
      </c>
      <c r="X2289" s="14">
        <f t="shared" si="642"/>
        <v>0.8946822107444824</v>
      </c>
      <c r="Y2289" s="14">
        <f t="shared" si="643"/>
        <v>-2.86528425230731E-2</v>
      </c>
      <c r="Z2289" s="15">
        <f t="shared" si="644"/>
        <v>-0.51823661339928662</v>
      </c>
      <c r="AA2289" s="14">
        <f t="shared" si="645"/>
        <v>0.63053913075740686</v>
      </c>
      <c r="AB2289" s="14">
        <f t="shared" si="646"/>
        <v>-2.104403013182385</v>
      </c>
      <c r="AC2289" s="14">
        <f t="shared" si="647"/>
        <v>1.8534061849633237</v>
      </c>
      <c r="AD2289" s="14">
        <f t="shared" si="648"/>
        <v>-4.1470563096793933</v>
      </c>
      <c r="AE2289" s="14">
        <f t="shared" si="649"/>
        <v>1.1575451355859165</v>
      </c>
      <c r="AF2289" s="18" t="str">
        <f t="shared" si="650"/>
        <v/>
      </c>
      <c r="AG2289" s="18" t="str">
        <f t="shared" si="651"/>
        <v/>
      </c>
      <c r="AH2289" s="18" t="str">
        <f t="shared" si="652"/>
        <v/>
      </c>
      <c r="AI2289" s="19" t="str">
        <f t="shared" si="653"/>
        <v/>
      </c>
      <c r="AJ2289" s="19" t="str">
        <f t="shared" si="654"/>
        <v/>
      </c>
      <c r="AK2289" s="19" t="str">
        <f t="shared" si="655"/>
        <v/>
      </c>
    </row>
    <row r="2290" spans="2:37" x14ac:dyDescent="0.15">
      <c r="B2290" s="51" t="str">
        <f>IFERROR(IF(AND(AF2290=1,AI2290=1),MAX($B$5:B2289)+1,""),"")</f>
        <v/>
      </c>
      <c r="C2290" s="51" t="str">
        <f>IFERROR(IF(AND(AG2290=1,AJ2290=1),MAX($C$5:C2289)+1,""),"")</f>
        <v/>
      </c>
      <c r="D2290" s="51" t="str">
        <f>IFERROR(IF(AND(AH2290=1,AK2290=1),MAX($D$5:D2289)+1,""),"")</f>
        <v/>
      </c>
      <c r="F2290" s="5" t="s">
        <v>4677</v>
      </c>
      <c r="G2290" s="5" t="s">
        <v>4678</v>
      </c>
      <c r="H2290" s="12">
        <f>IFERROR([1]!EM_S_STM07_IS(F2290,"9",$H$1,"1")/1000000,"")</f>
        <v>12160.242488559999</v>
      </c>
      <c r="I2290" s="12">
        <f>IFERROR([1]!EM_S_STM07_IS(F2290,"9",$I$1,"1")/1000000,"")</f>
        <v>13333.978961719999</v>
      </c>
      <c r="J2290" s="12">
        <f>IFERROR([1]!EM_S_STM07_IS(F2290,"9",$J$1,"1")/1000000,"")</f>
        <v>13355.101590819999</v>
      </c>
      <c r="K2290" s="12">
        <f>IFERROR([1]!EM_S_STM07_IS(F2290,"9",$K$1,"1")/1000000,"")</f>
        <v>13214.65754473</v>
      </c>
      <c r="L2290" s="12">
        <f>IFERROR([1]!EM_S_STM07_IS(F2290,"9",$L$1,"1")/1000000,"")</f>
        <v>11509.303447759999</v>
      </c>
      <c r="M2290" s="13">
        <f>IFERROR([1]!EM_S_STM07_IS(F2290,"9",$M$1,"1")/1000000,"")</f>
        <v>8148.2906503900003</v>
      </c>
      <c r="N2290" s="12">
        <f>IFERROR([1]!EM_S_STM07_IS(F2290,"61",$N$1,"1")/1000000,"")</f>
        <v>300.75982117000001</v>
      </c>
      <c r="O2290" s="12">
        <f>IFERROR([1]!EM_S_STM07_IS(F2290,"61",$O$1,"1")/1000000,"")</f>
        <v>723.08686779999994</v>
      </c>
      <c r="P2290" s="12">
        <f>IFERROR([1]!EM_S_STM07_IS(F2290,"61",$P$1,"1")/1000000,"")</f>
        <v>523.45672189000004</v>
      </c>
      <c r="Q2290" s="12">
        <f>IFERROR([1]!EM_S_STM07_IS(F2290,"61",$Q$1,"1")/1000000,"")</f>
        <v>562.77025862999994</v>
      </c>
      <c r="R2290" s="12">
        <f>IFERROR([1]!EM_S_STM07_IS(F2290,"61",$R$1,"1")/1000000,"")</f>
        <v>569.29117083000006</v>
      </c>
      <c r="S2290" s="12">
        <f>IFERROR([1]!EM_S_STM07_IS(F2290,"61",$S$1,"1")/1000000,"")</f>
        <v>105.92327843000001</v>
      </c>
      <c r="T2290" s="20">
        <f t="shared" si="638"/>
        <v>-7.6950789188622415E-2</v>
      </c>
      <c r="U2290" s="20">
        <f t="shared" si="639"/>
        <v>-0.18837704943071987</v>
      </c>
      <c r="V2290" s="14">
        <f t="shared" si="640"/>
        <v>9.6522456214521712E-2</v>
      </c>
      <c r="W2290" s="14">
        <f t="shared" si="641"/>
        <v>1.5841204760139792E-3</v>
      </c>
      <c r="X2290" s="14">
        <f t="shared" si="642"/>
        <v>-1.0516134612299527E-2</v>
      </c>
      <c r="Y2290" s="14">
        <f t="shared" si="643"/>
        <v>-0.12905019227305631</v>
      </c>
      <c r="Z2290" s="15">
        <f t="shared" si="644"/>
        <v>-0.29202573488703498</v>
      </c>
      <c r="AA2290" s="14">
        <f t="shared" si="645"/>
        <v>1.4042003515864769</v>
      </c>
      <c r="AB2290" s="14">
        <f t="shared" si="646"/>
        <v>-0.27608044731524012</v>
      </c>
      <c r="AC2290" s="14">
        <f t="shared" si="647"/>
        <v>7.5103700260174155E-2</v>
      </c>
      <c r="AD2290" s="14">
        <f t="shared" si="648"/>
        <v>1.1587165632872159E-2</v>
      </c>
      <c r="AE2290" s="14">
        <f t="shared" si="649"/>
        <v>-0.81393830809712231</v>
      </c>
      <c r="AF2290" s="18" t="str">
        <f t="shared" si="650"/>
        <v/>
      </c>
      <c r="AG2290" s="18" t="str">
        <f t="shared" si="651"/>
        <v/>
      </c>
      <c r="AH2290" s="18" t="str">
        <f t="shared" si="652"/>
        <v/>
      </c>
      <c r="AI2290" s="19" t="str">
        <f t="shared" si="653"/>
        <v/>
      </c>
      <c r="AJ2290" s="19" t="str">
        <f t="shared" si="654"/>
        <v/>
      </c>
      <c r="AK2290" s="19" t="str">
        <f t="shared" si="655"/>
        <v/>
      </c>
    </row>
    <row r="2291" spans="2:37" x14ac:dyDescent="0.15">
      <c r="B2291" s="51" t="str">
        <f>IFERROR(IF(AND(AF2291=1,AI2291=1),MAX($B$5:B2290)+1,""),"")</f>
        <v/>
      </c>
      <c r="C2291" s="51" t="str">
        <f>IFERROR(IF(AND(AG2291=1,AJ2291=1),MAX($C$5:C2290)+1,""),"")</f>
        <v/>
      </c>
      <c r="D2291" s="51" t="str">
        <f>IFERROR(IF(AND(AH2291=1,AK2291=1),MAX($D$5:D2290)+1,""),"")</f>
        <v/>
      </c>
      <c r="F2291" s="5" t="s">
        <v>4679</v>
      </c>
      <c r="G2291" s="5" t="s">
        <v>4680</v>
      </c>
      <c r="H2291" s="12">
        <f>IFERROR([1]!EM_S_STM07_IS(F2291,"9",$H$1,"1")/1000000,"")</f>
        <v>8858.7473639899999</v>
      </c>
      <c r="I2291" s="12">
        <f>IFERROR([1]!EM_S_STM07_IS(F2291,"9",$I$1,"1")/1000000,"")</f>
        <v>10080.627752049999</v>
      </c>
      <c r="J2291" s="12">
        <f>IFERROR([1]!EM_S_STM07_IS(F2291,"9",$J$1,"1")/1000000,"")</f>
        <v>9722.9840579699994</v>
      </c>
      <c r="K2291" s="12">
        <f>IFERROR([1]!EM_S_STM07_IS(F2291,"9",$K$1,"1")/1000000,"")</f>
        <v>8461.0129714799987</v>
      </c>
      <c r="L2291" s="12">
        <f>IFERROR([1]!EM_S_STM07_IS(F2291,"9",$L$1,"1")/1000000,"")</f>
        <v>6351.64669288</v>
      </c>
      <c r="M2291" s="13">
        <f>IFERROR([1]!EM_S_STM07_IS(F2291,"9",$M$1,"1")/1000000,"")</f>
        <v>4960.3928751400008</v>
      </c>
      <c r="N2291" s="12">
        <f>IFERROR([1]!EM_S_STM07_IS(F2291,"61",$N$1,"1")/1000000,"")</f>
        <v>1332.4845295699999</v>
      </c>
      <c r="O2291" s="12">
        <f>IFERROR([1]!EM_S_STM07_IS(F2291,"61",$O$1,"1")/1000000,"")</f>
        <v>1417.8455550599999</v>
      </c>
      <c r="P2291" s="12">
        <f>IFERROR([1]!EM_S_STM07_IS(F2291,"61",$P$1,"1")/1000000,"")</f>
        <v>922.18944264000004</v>
      </c>
      <c r="Q2291" s="12">
        <f>IFERROR([1]!EM_S_STM07_IS(F2291,"61",$Q$1,"1")/1000000,"")</f>
        <v>152.64518831000001</v>
      </c>
      <c r="R2291" s="12">
        <f>IFERROR([1]!EM_S_STM07_IS(F2291,"61",$R$1,"1")/1000000,"")</f>
        <v>48.442730179999998</v>
      </c>
      <c r="S2291" s="12">
        <f>IFERROR([1]!EM_S_STM07_IS(F2291,"61",$S$1,"1")/1000000,"")</f>
        <v>11.40685382</v>
      </c>
      <c r="T2291" s="20">
        <f t="shared" si="638"/>
        <v>-0.1095106050834701</v>
      </c>
      <c r="U2291" s="20">
        <f t="shared" si="639"/>
        <v>-0.61407693072369895</v>
      </c>
      <c r="V2291" s="14">
        <f t="shared" si="640"/>
        <v>0.13792925092624622</v>
      </c>
      <c r="W2291" s="14">
        <f t="shared" si="641"/>
        <v>-3.5478315723667997E-2</v>
      </c>
      <c r="X2291" s="14">
        <f t="shared" si="642"/>
        <v>-0.1297925697466874</v>
      </c>
      <c r="Y2291" s="14">
        <f t="shared" si="643"/>
        <v>-0.24930422464900542</v>
      </c>
      <c r="Z2291" s="15">
        <f t="shared" si="644"/>
        <v>-0.21903828802372649</v>
      </c>
      <c r="AA2291" s="14">
        <f t="shared" si="645"/>
        <v>6.4061550881604937E-2</v>
      </c>
      <c r="AB2291" s="14">
        <f t="shared" si="646"/>
        <v>-0.34958399428703985</v>
      </c>
      <c r="AC2291" s="14">
        <f t="shared" si="647"/>
        <v>-0.83447523767674614</v>
      </c>
      <c r="AD2291" s="14">
        <f t="shared" si="648"/>
        <v>-0.68264489227384018</v>
      </c>
      <c r="AE2291" s="14">
        <f t="shared" si="649"/>
        <v>-0.76452908872775671</v>
      </c>
      <c r="AF2291" s="18" t="str">
        <f t="shared" si="650"/>
        <v/>
      </c>
      <c r="AG2291" s="18" t="str">
        <f t="shared" si="651"/>
        <v/>
      </c>
      <c r="AH2291" s="18" t="str">
        <f t="shared" si="652"/>
        <v/>
      </c>
      <c r="AI2291" s="19" t="str">
        <f t="shared" si="653"/>
        <v/>
      </c>
      <c r="AJ2291" s="19" t="str">
        <f t="shared" si="654"/>
        <v/>
      </c>
      <c r="AK2291" s="19" t="str">
        <f t="shared" si="655"/>
        <v/>
      </c>
    </row>
    <row r="2292" spans="2:37" x14ac:dyDescent="0.15">
      <c r="B2292" s="51" t="str">
        <f>IFERROR(IF(AND(AF2292=1,AI2292=1),MAX($B$5:B2291)+1,""),"")</f>
        <v/>
      </c>
      <c r="C2292" s="51" t="str">
        <f>IFERROR(IF(AND(AG2292=1,AJ2292=1),MAX($C$5:C2291)+1,""),"")</f>
        <v/>
      </c>
      <c r="D2292" s="51" t="str">
        <f>IFERROR(IF(AND(AH2292=1,AK2292=1),MAX($D$5:D2291)+1,""),"")</f>
        <v/>
      </c>
      <c r="F2292" s="5" t="s">
        <v>4681</v>
      </c>
      <c r="G2292" s="5" t="s">
        <v>4682</v>
      </c>
      <c r="H2292" s="12">
        <f>IFERROR([1]!EM_S_STM07_IS(F2292,"9",$H$1,"1")/1000000,"")</f>
        <v>1879.95981914</v>
      </c>
      <c r="I2292" s="12">
        <f>IFERROR([1]!EM_S_STM07_IS(F2292,"9",$I$1,"1")/1000000,"")</f>
        <v>2398.4658076300002</v>
      </c>
      <c r="J2292" s="12">
        <f>IFERROR([1]!EM_S_STM07_IS(F2292,"9",$J$1,"1")/1000000,"")</f>
        <v>2918.3500198000002</v>
      </c>
      <c r="K2292" s="12">
        <f>IFERROR([1]!EM_S_STM07_IS(F2292,"9",$K$1,"1")/1000000,"")</f>
        <v>3107.50344791</v>
      </c>
      <c r="L2292" s="12">
        <f>IFERROR([1]!EM_S_STM07_IS(F2292,"9",$L$1,"1")/1000000,"")</f>
        <v>3558.9553679299997</v>
      </c>
      <c r="M2292" s="13">
        <f>IFERROR([1]!EM_S_STM07_IS(F2292,"9",$M$1,"1")/1000000,"")</f>
        <v>3483.9691458899997</v>
      </c>
      <c r="N2292" s="12">
        <f>IFERROR([1]!EM_S_STM07_IS(F2292,"61",$N$1,"1")/1000000,"")</f>
        <v>145.44080506</v>
      </c>
      <c r="O2292" s="12">
        <f>IFERROR([1]!EM_S_STM07_IS(F2292,"61",$O$1,"1")/1000000,"")</f>
        <v>399.06254569999999</v>
      </c>
      <c r="P2292" s="12">
        <f>IFERROR([1]!EM_S_STM07_IS(F2292,"61",$P$1,"1")/1000000,"")</f>
        <v>256.61813276999999</v>
      </c>
      <c r="Q2292" s="12">
        <f>IFERROR([1]!EM_S_STM07_IS(F2292,"61",$Q$1,"1")/1000000,"")</f>
        <v>271.24313298000004</v>
      </c>
      <c r="R2292" s="12">
        <f>IFERROR([1]!EM_S_STM07_IS(F2292,"61",$R$1,"1")/1000000,"")</f>
        <v>347.22250117999999</v>
      </c>
      <c r="S2292" s="12">
        <f>IFERROR([1]!EM_S_STM07_IS(F2292,"61",$S$1,"1")/1000000,"")</f>
        <v>312.46880775</v>
      </c>
      <c r="T2292" s="20">
        <f t="shared" si="638"/>
        <v>0.13131917104546598</v>
      </c>
      <c r="U2292" s="20">
        <f t="shared" si="639"/>
        <v>0.16526333097582002</v>
      </c>
      <c r="V2292" s="14">
        <f t="shared" si="640"/>
        <v>0.27580695247369391</v>
      </c>
      <c r="W2292" s="14">
        <f t="shared" si="641"/>
        <v>0.21675698294974402</v>
      </c>
      <c r="X2292" s="14">
        <f t="shared" si="642"/>
        <v>6.481519585610325E-2</v>
      </c>
      <c r="Y2292" s="14">
        <f t="shared" si="643"/>
        <v>0.14527801097811519</v>
      </c>
      <c r="Z2292" s="15">
        <f t="shared" si="644"/>
        <v>-2.1069728133065735E-2</v>
      </c>
      <c r="AA2292" s="14">
        <f t="shared" si="645"/>
        <v>1.7438141966786496</v>
      </c>
      <c r="AB2292" s="14">
        <f t="shared" si="646"/>
        <v>-0.35694758745182836</v>
      </c>
      <c r="AC2292" s="14">
        <f t="shared" si="647"/>
        <v>5.699129695993873E-2</v>
      </c>
      <c r="AD2292" s="14">
        <f t="shared" si="648"/>
        <v>0.28011536131903569</v>
      </c>
      <c r="AE2292" s="14">
        <f t="shared" si="649"/>
        <v>-0.10009055666580692</v>
      </c>
      <c r="AF2292" s="18" t="str">
        <f t="shared" si="650"/>
        <v/>
      </c>
      <c r="AG2292" s="18" t="str">
        <f t="shared" si="651"/>
        <v/>
      </c>
      <c r="AH2292" s="18" t="str">
        <f t="shared" si="652"/>
        <v/>
      </c>
      <c r="AI2292" s="19" t="str">
        <f t="shared" si="653"/>
        <v/>
      </c>
      <c r="AJ2292" s="19" t="str">
        <f t="shared" si="654"/>
        <v/>
      </c>
      <c r="AK2292" s="19" t="str">
        <f t="shared" si="655"/>
        <v/>
      </c>
    </row>
    <row r="2293" spans="2:37" x14ac:dyDescent="0.15">
      <c r="B2293" s="51" t="str">
        <f>IFERROR(IF(AND(AF2293=1,AI2293=1),MAX($B$5:B2292)+1,""),"")</f>
        <v/>
      </c>
      <c r="C2293" s="51" t="str">
        <f>IFERROR(IF(AND(AG2293=1,AJ2293=1),MAX($C$5:C2292)+1,""),"")</f>
        <v/>
      </c>
      <c r="D2293" s="51" t="str">
        <f>IFERROR(IF(AND(AH2293=1,AK2293=1),MAX($D$5:D2292)+1,""),"")</f>
        <v/>
      </c>
      <c r="F2293" s="5" t="s">
        <v>4683</v>
      </c>
      <c r="G2293" s="5" t="s">
        <v>4684</v>
      </c>
      <c r="H2293" s="12">
        <f>IFERROR([1]!EM_S_STM07_IS(F2293,"9",$H$1,"1")/1000000,"")</f>
        <v>2700.9081161999998</v>
      </c>
      <c r="I2293" s="12">
        <f>IFERROR([1]!EM_S_STM07_IS(F2293,"9",$I$1,"1")/1000000,"")</f>
        <v>3362.6367038000003</v>
      </c>
      <c r="J2293" s="12">
        <f>IFERROR([1]!EM_S_STM07_IS(F2293,"9",$J$1,"1")/1000000,"")</f>
        <v>3676.9065035500003</v>
      </c>
      <c r="K2293" s="12">
        <f>IFERROR([1]!EM_S_STM07_IS(F2293,"9",$K$1,"1")/1000000,"")</f>
        <v>4557.0560509200004</v>
      </c>
      <c r="L2293" s="12">
        <f>IFERROR([1]!EM_S_STM07_IS(F2293,"9",$L$1,"1")/1000000,"")</f>
        <v>5274.6529851499999</v>
      </c>
      <c r="M2293" s="13">
        <f>IFERROR([1]!EM_S_STM07_IS(F2293,"9",$M$1,"1")/1000000,"")</f>
        <v>4323.4776558800004</v>
      </c>
      <c r="N2293" s="12">
        <f>IFERROR([1]!EM_S_STM07_IS(F2293,"61",$N$1,"1")/1000000,"")</f>
        <v>393.93859725999999</v>
      </c>
      <c r="O2293" s="12">
        <f>IFERROR([1]!EM_S_STM07_IS(F2293,"61",$O$1,"1")/1000000,"")</f>
        <v>253.44458568000002</v>
      </c>
      <c r="P2293" s="12">
        <f>IFERROR([1]!EM_S_STM07_IS(F2293,"61",$P$1,"1")/1000000,"")</f>
        <v>343.62342268000003</v>
      </c>
      <c r="Q2293" s="12">
        <f>IFERROR([1]!EM_S_STM07_IS(F2293,"61",$Q$1,"1")/1000000,"")</f>
        <v>392.34516545999998</v>
      </c>
      <c r="R2293" s="12">
        <f>IFERROR([1]!EM_S_STM07_IS(F2293,"61",$R$1,"1")/1000000,"")</f>
        <v>240.66071144</v>
      </c>
      <c r="S2293" s="12">
        <f>IFERROR([1]!EM_S_STM07_IS(F2293,"61",$S$1,"1")/1000000,"")</f>
        <v>270.8987894</v>
      </c>
      <c r="T2293" s="20">
        <f t="shared" si="638"/>
        <v>9.8663462663199697E-2</v>
      </c>
      <c r="U2293" s="20">
        <f t="shared" si="639"/>
        <v>-7.2154414032271297E-2</v>
      </c>
      <c r="V2293" s="14">
        <f t="shared" si="640"/>
        <v>0.24500225817789359</v>
      </c>
      <c r="W2293" s="14">
        <f t="shared" si="641"/>
        <v>9.3459337844868706E-2</v>
      </c>
      <c r="X2293" s="14">
        <f t="shared" si="642"/>
        <v>0.23937229475925711</v>
      </c>
      <c r="Y2293" s="14">
        <f t="shared" si="643"/>
        <v>0.15746941143836218</v>
      </c>
      <c r="Z2293" s="15">
        <f t="shared" si="644"/>
        <v>-0.18032946090442198</v>
      </c>
      <c r="AA2293" s="14">
        <f t="shared" si="645"/>
        <v>-0.35663936602605545</v>
      </c>
      <c r="AB2293" s="14">
        <f t="shared" si="646"/>
        <v>0.35581283679052478</v>
      </c>
      <c r="AC2293" s="14">
        <f t="shared" si="647"/>
        <v>0.14178818894244052</v>
      </c>
      <c r="AD2293" s="14">
        <f t="shared" si="648"/>
        <v>-0.38660971861896021</v>
      </c>
      <c r="AE2293" s="14">
        <f t="shared" si="649"/>
        <v>0.12564609228930482</v>
      </c>
      <c r="AF2293" s="18" t="str">
        <f t="shared" si="650"/>
        <v/>
      </c>
      <c r="AG2293" s="18" t="str">
        <f t="shared" si="651"/>
        <v/>
      </c>
      <c r="AH2293" s="18" t="str">
        <f t="shared" si="652"/>
        <v/>
      </c>
      <c r="AI2293" s="19" t="str">
        <f t="shared" si="653"/>
        <v/>
      </c>
      <c r="AJ2293" s="19" t="str">
        <f t="shared" si="654"/>
        <v/>
      </c>
      <c r="AK2293" s="19" t="str">
        <f t="shared" si="655"/>
        <v/>
      </c>
    </row>
    <row r="2294" spans="2:37" x14ac:dyDescent="0.15">
      <c r="B2294" s="51" t="str">
        <f>IFERROR(IF(AND(AF2294=1,AI2294=1),MAX($B$5:B2293)+1,""),"")</f>
        <v/>
      </c>
      <c r="C2294" s="51" t="str">
        <f>IFERROR(IF(AND(AG2294=1,AJ2294=1),MAX($C$5:C2293)+1,""),"")</f>
        <v/>
      </c>
      <c r="D2294" s="51" t="str">
        <f>IFERROR(IF(AND(AH2294=1,AK2294=1),MAX($D$5:D2293)+1,""),"")</f>
        <v/>
      </c>
      <c r="F2294" s="5" t="s">
        <v>4685</v>
      </c>
      <c r="G2294" s="5" t="s">
        <v>4686</v>
      </c>
      <c r="H2294" s="12">
        <f>IFERROR([1]!EM_S_STM07_IS(F2294,"9",$H$1,"1")/1000000,"")</f>
        <v>5918.0376148100004</v>
      </c>
      <c r="I2294" s="12">
        <f>IFERROR([1]!EM_S_STM07_IS(F2294,"9",$I$1,"1")/1000000,"")</f>
        <v>7042.2459418100007</v>
      </c>
      <c r="J2294" s="12">
        <f>IFERROR([1]!EM_S_STM07_IS(F2294,"9",$J$1,"1")/1000000,"")</f>
        <v>8591.6324628099992</v>
      </c>
      <c r="K2294" s="12">
        <f>IFERROR([1]!EM_S_STM07_IS(F2294,"9",$K$1,"1")/1000000,"")</f>
        <v>10081.474206090001</v>
      </c>
      <c r="L2294" s="12">
        <f>IFERROR([1]!EM_S_STM07_IS(F2294,"9",$L$1,"1")/1000000,"")</f>
        <v>11538.342521979999</v>
      </c>
      <c r="M2294" s="13">
        <f>IFERROR([1]!EM_S_STM07_IS(F2294,"9",$M$1,"1")/1000000,"")</f>
        <v>12078.194124270001</v>
      </c>
      <c r="N2294" s="12">
        <f>IFERROR([1]!EM_S_STM07_IS(F2294,"61",$N$1,"1")/1000000,"")</f>
        <v>310.0191815</v>
      </c>
      <c r="O2294" s="12">
        <f>IFERROR([1]!EM_S_STM07_IS(F2294,"61",$O$1,"1")/1000000,"")</f>
        <v>271.26116808999996</v>
      </c>
      <c r="P2294" s="12">
        <f>IFERROR([1]!EM_S_STM07_IS(F2294,"61",$P$1,"1")/1000000,"")</f>
        <v>335.81580997000003</v>
      </c>
      <c r="Q2294" s="12">
        <f>IFERROR([1]!EM_S_STM07_IS(F2294,"61",$Q$1,"1")/1000000,"")</f>
        <v>411.50971369999996</v>
      </c>
      <c r="R2294" s="12">
        <f>IFERROR([1]!EM_S_STM07_IS(F2294,"61",$R$1,"1")/1000000,"")</f>
        <v>482.65372492</v>
      </c>
      <c r="S2294" s="12">
        <f>IFERROR([1]!EM_S_STM07_IS(F2294,"61",$S$1,"1")/1000000,"")</f>
        <v>512.84502132</v>
      </c>
      <c r="T2294" s="20">
        <f t="shared" si="638"/>
        <v>0.15335992404934418</v>
      </c>
      <c r="U2294" s="20">
        <f t="shared" si="639"/>
        <v>0.10590931392265079</v>
      </c>
      <c r="V2294" s="14">
        <f t="shared" si="640"/>
        <v>0.18996302493695677</v>
      </c>
      <c r="W2294" s="14">
        <f t="shared" si="641"/>
        <v>0.22001312277397891</v>
      </c>
      <c r="X2294" s="14">
        <f t="shared" si="642"/>
        <v>0.17340613087547399</v>
      </c>
      <c r="Y2294" s="14">
        <f t="shared" si="643"/>
        <v>0.1445094522991425</v>
      </c>
      <c r="Z2294" s="15">
        <f t="shared" si="644"/>
        <v>4.6787621468301038E-2</v>
      </c>
      <c r="AA2294" s="14">
        <f t="shared" si="645"/>
        <v>-0.12501811411304575</v>
      </c>
      <c r="AB2294" s="14">
        <f t="shared" si="646"/>
        <v>0.23797966489100245</v>
      </c>
      <c r="AC2294" s="14">
        <f t="shared" si="647"/>
        <v>0.22540303786400651</v>
      </c>
      <c r="AD2294" s="14">
        <f t="shared" si="648"/>
        <v>0.17288537512352783</v>
      </c>
      <c r="AE2294" s="14">
        <f t="shared" si="649"/>
        <v>6.2552705679427251E-2</v>
      </c>
      <c r="AF2294" s="18" t="str">
        <f t="shared" si="650"/>
        <v/>
      </c>
      <c r="AG2294" s="18" t="str">
        <f t="shared" si="651"/>
        <v/>
      </c>
      <c r="AH2294" s="18" t="str">
        <f t="shared" si="652"/>
        <v/>
      </c>
      <c r="AI2294" s="19" t="str">
        <f t="shared" si="653"/>
        <v/>
      </c>
      <c r="AJ2294" s="19" t="str">
        <f t="shared" si="654"/>
        <v/>
      </c>
      <c r="AK2294" s="19" t="str">
        <f t="shared" si="655"/>
        <v/>
      </c>
    </row>
    <row r="2295" spans="2:37" x14ac:dyDescent="0.15">
      <c r="B2295" s="51" t="str">
        <f>IFERROR(IF(AND(AF2295=1,AI2295=1),MAX($B$5:B2294)+1,""),"")</f>
        <v/>
      </c>
      <c r="C2295" s="51" t="str">
        <f>IFERROR(IF(AND(AG2295=1,AJ2295=1),MAX($C$5:C2294)+1,""),"")</f>
        <v/>
      </c>
      <c r="D2295" s="51" t="str">
        <f>IFERROR(IF(AND(AH2295=1,AK2295=1),MAX($D$5:D2294)+1,""),"")</f>
        <v/>
      </c>
      <c r="F2295" s="5" t="s">
        <v>4687</v>
      </c>
      <c r="G2295" s="5" t="s">
        <v>4688</v>
      </c>
      <c r="H2295" s="12">
        <f>IFERROR([1]!EM_S_STM07_IS(F2295,"9",$H$1,"1")/1000000,"")</f>
        <v>1522.3334273299999</v>
      </c>
      <c r="I2295" s="12">
        <f>IFERROR([1]!EM_S_STM07_IS(F2295,"9",$I$1,"1")/1000000,"")</f>
        <v>1267.9905771700001</v>
      </c>
      <c r="J2295" s="12">
        <f>IFERROR([1]!EM_S_STM07_IS(F2295,"9",$J$1,"1")/1000000,"")</f>
        <v>1373.30306453</v>
      </c>
      <c r="K2295" s="12">
        <f>IFERROR([1]!EM_S_STM07_IS(F2295,"9",$K$1,"1")/1000000,"")</f>
        <v>1851.5275606600001</v>
      </c>
      <c r="L2295" s="12">
        <f>IFERROR([1]!EM_S_STM07_IS(F2295,"9",$L$1,"1")/1000000,"")</f>
        <v>2913.5307998200001</v>
      </c>
      <c r="M2295" s="13">
        <f>IFERROR([1]!EM_S_STM07_IS(F2295,"9",$M$1,"1")/1000000,"")</f>
        <v>2921.0649085800001</v>
      </c>
      <c r="N2295" s="12">
        <f>IFERROR([1]!EM_S_STM07_IS(F2295,"61",$N$1,"1")/1000000,"")</f>
        <v>23.600653100000002</v>
      </c>
      <c r="O2295" s="12">
        <f>IFERROR([1]!EM_S_STM07_IS(F2295,"61",$O$1,"1")/1000000,"")</f>
        <v>25.028724109999999</v>
      </c>
      <c r="P2295" s="12">
        <f>IFERROR([1]!EM_S_STM07_IS(F2295,"61",$P$1,"1")/1000000,"")</f>
        <v>20.0930295</v>
      </c>
      <c r="Q2295" s="12">
        <f>IFERROR([1]!EM_S_STM07_IS(F2295,"61",$Q$1,"1")/1000000,"")</f>
        <v>150.97139378</v>
      </c>
      <c r="R2295" s="12">
        <f>IFERROR([1]!EM_S_STM07_IS(F2295,"61",$R$1,"1")/1000000,"")</f>
        <v>24.021244379999999</v>
      </c>
      <c r="S2295" s="12">
        <f>IFERROR([1]!EM_S_STM07_IS(F2295,"61",$S$1,"1")/1000000,"")</f>
        <v>-28.69692234</v>
      </c>
      <c r="T2295" s="20">
        <f t="shared" si="638"/>
        <v>0.13921654787888738</v>
      </c>
      <c r="U2295" s="20">
        <f t="shared" si="639"/>
        <v>-2.0398776887018473</v>
      </c>
      <c r="V2295" s="14">
        <f t="shared" si="640"/>
        <v>-0.16707433837676966</v>
      </c>
      <c r="W2295" s="14">
        <f t="shared" si="641"/>
        <v>8.3054629313606243E-2</v>
      </c>
      <c r="X2295" s="14">
        <f t="shared" si="642"/>
        <v>0.34822939559496857</v>
      </c>
      <c r="Y2295" s="14">
        <f t="shared" si="643"/>
        <v>0.57358219327906501</v>
      </c>
      <c r="Z2295" s="15">
        <f t="shared" si="644"/>
        <v>2.585903248548271E-3</v>
      </c>
      <c r="AA2295" s="14">
        <f t="shared" si="645"/>
        <v>6.0509808942532876E-2</v>
      </c>
      <c r="AB2295" s="14">
        <f t="shared" si="646"/>
        <v>-0.19720120723325194</v>
      </c>
      <c r="AC2295" s="14">
        <f t="shared" si="647"/>
        <v>6.5136202721446264</v>
      </c>
      <c r="AD2295" s="14">
        <f t="shared" si="648"/>
        <v>-0.84088876853714112</v>
      </c>
      <c r="AE2295" s="14">
        <f t="shared" si="649"/>
        <v>-2.1946476163363524</v>
      </c>
      <c r="AF2295" s="18" t="str">
        <f t="shared" si="650"/>
        <v/>
      </c>
      <c r="AG2295" s="18" t="str">
        <f t="shared" si="651"/>
        <v/>
      </c>
      <c r="AH2295" s="18" t="str">
        <f t="shared" si="652"/>
        <v/>
      </c>
      <c r="AI2295" s="19" t="str">
        <f t="shared" si="653"/>
        <v/>
      </c>
      <c r="AJ2295" s="19" t="str">
        <f t="shared" si="654"/>
        <v/>
      </c>
      <c r="AK2295" s="19" t="str">
        <f t="shared" si="655"/>
        <v/>
      </c>
    </row>
    <row r="2296" spans="2:37" x14ac:dyDescent="0.15">
      <c r="B2296" s="51" t="str">
        <f>IFERROR(IF(AND(AF2296=1,AI2296=1),MAX($B$5:B2295)+1,""),"")</f>
        <v/>
      </c>
      <c r="C2296" s="51" t="str">
        <f>IFERROR(IF(AND(AG2296=1,AJ2296=1),MAX($C$5:C2295)+1,""),"")</f>
        <v/>
      </c>
      <c r="D2296" s="51" t="str">
        <f>IFERROR(IF(AND(AH2296=1,AK2296=1),MAX($D$5:D2295)+1,""),"")</f>
        <v/>
      </c>
      <c r="F2296" s="5" t="s">
        <v>4689</v>
      </c>
      <c r="G2296" s="5" t="s">
        <v>4690</v>
      </c>
      <c r="H2296" s="12">
        <f>IFERROR([1]!EM_S_STM07_IS(F2296,"9",$H$1,"1")/1000000,"")</f>
        <v>289.44202080000002</v>
      </c>
      <c r="I2296" s="12">
        <f>IFERROR([1]!EM_S_STM07_IS(F2296,"9",$I$1,"1")/1000000,"")</f>
        <v>324.21497012000003</v>
      </c>
      <c r="J2296" s="12">
        <f>IFERROR([1]!EM_S_STM07_IS(F2296,"9",$J$1,"1")/1000000,"")</f>
        <v>325.35899157</v>
      </c>
      <c r="K2296" s="12">
        <f>IFERROR([1]!EM_S_STM07_IS(F2296,"9",$K$1,"1")/1000000,"")</f>
        <v>623.30281278999996</v>
      </c>
      <c r="L2296" s="12">
        <f>IFERROR([1]!EM_S_STM07_IS(F2296,"9",$L$1,"1")/1000000,"")</f>
        <v>668.68816582000011</v>
      </c>
      <c r="M2296" s="13">
        <f>IFERROR([1]!EM_S_STM07_IS(F2296,"9",$M$1,"1")/1000000,"")</f>
        <v>642.43291776000001</v>
      </c>
      <c r="N2296" s="12">
        <f>IFERROR([1]!EM_S_STM07_IS(F2296,"61",$N$1,"1")/1000000,"")</f>
        <v>20.33421727</v>
      </c>
      <c r="O2296" s="12">
        <f>IFERROR([1]!EM_S_STM07_IS(F2296,"61",$O$1,"1")/1000000,"")</f>
        <v>24.507894219999997</v>
      </c>
      <c r="P2296" s="12">
        <f>IFERROR([1]!EM_S_STM07_IS(F2296,"61",$P$1,"1")/1000000,"")</f>
        <v>28.656159030000001</v>
      </c>
      <c r="Q2296" s="12">
        <f>IFERROR([1]!EM_S_STM07_IS(F2296,"61",$Q$1,"1")/1000000,"")</f>
        <v>38.326094590000004</v>
      </c>
      <c r="R2296" s="12">
        <f>IFERROR([1]!EM_S_STM07_IS(F2296,"61",$R$1,"1")/1000000,"")</f>
        <v>43.995340179999999</v>
      </c>
      <c r="S2296" s="12">
        <f>IFERROR([1]!EM_S_STM07_IS(F2296,"61",$S$1,"1")/1000000,"")</f>
        <v>50.114968320000003</v>
      </c>
      <c r="T2296" s="20">
        <f t="shared" si="638"/>
        <v>0.17287908199726343</v>
      </c>
      <c r="U2296" s="20">
        <f t="shared" si="639"/>
        <v>0.19769986361037639</v>
      </c>
      <c r="V2296" s="14">
        <f t="shared" si="640"/>
        <v>0.12013787501859512</v>
      </c>
      <c r="W2296" s="14">
        <f t="shared" si="641"/>
        <v>3.5285892245399326E-3</v>
      </c>
      <c r="X2296" s="14">
        <f t="shared" si="642"/>
        <v>0.91573870383077538</v>
      </c>
      <c r="Y2296" s="14">
        <f t="shared" si="643"/>
        <v>7.281429202420614E-2</v>
      </c>
      <c r="Z2296" s="15">
        <f t="shared" si="644"/>
        <v>-3.9263814438533939E-2</v>
      </c>
      <c r="AA2296" s="14">
        <f t="shared" si="645"/>
        <v>0.20525387796252248</v>
      </c>
      <c r="AB2296" s="14">
        <f t="shared" si="646"/>
        <v>0.16926239246678146</v>
      </c>
      <c r="AC2296" s="14">
        <f t="shared" si="647"/>
        <v>0.33744702316443009</v>
      </c>
      <c r="AD2296" s="14">
        <f t="shared" si="648"/>
        <v>0.14792129619904471</v>
      </c>
      <c r="AE2296" s="14">
        <f t="shared" si="649"/>
        <v>0.13909718881505426</v>
      </c>
      <c r="AF2296" s="18" t="str">
        <f t="shared" si="650"/>
        <v/>
      </c>
      <c r="AG2296" s="18" t="str">
        <f t="shared" si="651"/>
        <v/>
      </c>
      <c r="AH2296" s="18" t="str">
        <f t="shared" si="652"/>
        <v/>
      </c>
      <c r="AI2296" s="19" t="str">
        <f t="shared" si="653"/>
        <v/>
      </c>
      <c r="AJ2296" s="19">
        <f t="shared" si="654"/>
        <v>1</v>
      </c>
      <c r="AK2296" s="19" t="str">
        <f t="shared" si="655"/>
        <v/>
      </c>
    </row>
    <row r="2297" spans="2:37" x14ac:dyDescent="0.15">
      <c r="B2297" s="51" t="str">
        <f>IFERROR(IF(AND(AF2297=1,AI2297=1),MAX($B$5:B2296)+1,""),"")</f>
        <v/>
      </c>
      <c r="C2297" s="51" t="str">
        <f>IFERROR(IF(AND(AG2297=1,AJ2297=1),MAX($C$5:C2296)+1,""),"")</f>
        <v/>
      </c>
      <c r="D2297" s="51" t="str">
        <f>IFERROR(IF(AND(AH2297=1,AK2297=1),MAX($D$5:D2296)+1,""),"")</f>
        <v/>
      </c>
      <c r="F2297" s="5" t="s">
        <v>4691</v>
      </c>
      <c r="G2297" s="5" t="s">
        <v>4692</v>
      </c>
      <c r="H2297" s="12">
        <f>IFERROR([1]!EM_S_STM07_IS(F2297,"9",$H$1,"1")/1000000,"")</f>
        <v>469.89979574</v>
      </c>
      <c r="I2297" s="12">
        <f>IFERROR([1]!EM_S_STM07_IS(F2297,"9",$I$1,"1")/1000000,"")</f>
        <v>397.33635369999996</v>
      </c>
      <c r="J2297" s="12">
        <f>IFERROR([1]!EM_S_STM07_IS(F2297,"9",$J$1,"1")/1000000,"")</f>
        <v>762.90069769000002</v>
      </c>
      <c r="K2297" s="12">
        <f>IFERROR([1]!EM_S_STM07_IS(F2297,"9",$K$1,"1")/1000000,"")</f>
        <v>1036.70331149</v>
      </c>
      <c r="L2297" s="12">
        <f>IFERROR([1]!EM_S_STM07_IS(F2297,"9",$L$1,"1")/1000000,"")</f>
        <v>1115.6223481099998</v>
      </c>
      <c r="M2297" s="13">
        <f>IFERROR([1]!EM_S_STM07_IS(F2297,"9",$M$1,"1")/1000000,"")</f>
        <v>1321.00811251</v>
      </c>
      <c r="N2297" s="12">
        <f>IFERROR([1]!EM_S_STM07_IS(F2297,"61",$N$1,"1")/1000000,"")</f>
        <v>72.576824400000007</v>
      </c>
      <c r="O2297" s="12">
        <f>IFERROR([1]!EM_S_STM07_IS(F2297,"61",$O$1,"1")/1000000,"")</f>
        <v>-90.221431269999997</v>
      </c>
      <c r="P2297" s="12">
        <f>IFERROR([1]!EM_S_STM07_IS(F2297,"61",$P$1,"1")/1000000,"")</f>
        <v>138.32367144</v>
      </c>
      <c r="Q2297" s="12">
        <f>IFERROR([1]!EM_S_STM07_IS(F2297,"61",$Q$1,"1")/1000000,"")</f>
        <v>33.071967600000001</v>
      </c>
      <c r="R2297" s="12">
        <f>IFERROR([1]!EM_S_STM07_IS(F2297,"61",$R$1,"1")/1000000,"")</f>
        <v>37.367370489999999</v>
      </c>
      <c r="S2297" s="12">
        <f>IFERROR([1]!EM_S_STM07_IS(F2297,"61",$S$1,"1")/1000000,"")</f>
        <v>63.937671619999996</v>
      </c>
      <c r="T2297" s="20">
        <f t="shared" si="638"/>
        <v>0.22964584232471474</v>
      </c>
      <c r="U2297" s="20">
        <f t="shared" si="639"/>
        <v>-2.5028836156845147E-2</v>
      </c>
      <c r="V2297" s="14">
        <f t="shared" si="640"/>
        <v>-0.15442322532983196</v>
      </c>
      <c r="W2297" s="14">
        <f t="shared" si="641"/>
        <v>0.92003749615624486</v>
      </c>
      <c r="X2297" s="14">
        <f t="shared" si="642"/>
        <v>0.3588967930283084</v>
      </c>
      <c r="Y2297" s="14">
        <f t="shared" si="643"/>
        <v>7.6124997137873102E-2</v>
      </c>
      <c r="Z2297" s="15">
        <f t="shared" si="644"/>
        <v>0.18409972222943427</v>
      </c>
      <c r="AA2297" s="14">
        <f t="shared" si="645"/>
        <v>-2.243116270460574</v>
      </c>
      <c r="AB2297" s="14">
        <f t="shared" si="646"/>
        <v>2.5331575823270573</v>
      </c>
      <c r="AC2297" s="14">
        <f t="shared" si="647"/>
        <v>-0.76090883609646331</v>
      </c>
      <c r="AD2297" s="14">
        <f t="shared" si="648"/>
        <v>0.12988047587467999</v>
      </c>
      <c r="AE2297" s="14">
        <f t="shared" si="649"/>
        <v>0.71105621780667061</v>
      </c>
      <c r="AF2297" s="18">
        <f t="shared" si="650"/>
        <v>1</v>
      </c>
      <c r="AG2297" s="18" t="str">
        <f t="shared" si="651"/>
        <v/>
      </c>
      <c r="AH2297" s="18" t="str">
        <f t="shared" si="652"/>
        <v/>
      </c>
      <c r="AI2297" s="19" t="str">
        <f t="shared" si="653"/>
        <v/>
      </c>
      <c r="AJ2297" s="19" t="str">
        <f t="shared" si="654"/>
        <v/>
      </c>
      <c r="AK2297" s="19" t="str">
        <f t="shared" si="655"/>
        <v/>
      </c>
    </row>
    <row r="2298" spans="2:37" x14ac:dyDescent="0.15">
      <c r="B2298" s="51" t="str">
        <f>IFERROR(IF(AND(AF2298=1,AI2298=1),MAX($B$5:B2297)+1,""),"")</f>
        <v/>
      </c>
      <c r="C2298" s="51" t="str">
        <f>IFERROR(IF(AND(AG2298=1,AJ2298=1),MAX($C$5:C2297)+1,""),"")</f>
        <v/>
      </c>
      <c r="D2298" s="51" t="str">
        <f>IFERROR(IF(AND(AH2298=1,AK2298=1),MAX($D$5:D2297)+1,""),"")</f>
        <v/>
      </c>
      <c r="F2298" s="5" t="s">
        <v>4693</v>
      </c>
      <c r="G2298" s="5" t="s">
        <v>4694</v>
      </c>
      <c r="H2298" s="12">
        <f>IFERROR([1]!EM_S_STM07_IS(F2298,"9",$H$1,"1")/1000000,"")</f>
        <v>3216.4856553300001</v>
      </c>
      <c r="I2298" s="12">
        <f>IFERROR([1]!EM_S_STM07_IS(F2298,"9",$I$1,"1")/1000000,"")</f>
        <v>4526.0456090600001</v>
      </c>
      <c r="J2298" s="12">
        <f>IFERROR([1]!EM_S_STM07_IS(F2298,"9",$J$1,"1")/1000000,"")</f>
        <v>3950.7061901399998</v>
      </c>
      <c r="K2298" s="12">
        <f>IFERROR([1]!EM_S_STM07_IS(F2298,"9",$K$1,"1")/1000000,"")</f>
        <v>3373.4492019200002</v>
      </c>
      <c r="L2298" s="12">
        <f>IFERROR([1]!EM_S_STM07_IS(F2298,"9",$L$1,"1")/1000000,"")</f>
        <v>3449.0088685300002</v>
      </c>
      <c r="M2298" s="13">
        <f>IFERROR([1]!EM_S_STM07_IS(F2298,"9",$M$1,"1")/1000000,"")</f>
        <v>2330.4062909899999</v>
      </c>
      <c r="N2298" s="12">
        <f>IFERROR([1]!EM_S_STM07_IS(F2298,"61",$N$1,"1")/1000000,"")</f>
        <v>405.90687181999999</v>
      </c>
      <c r="O2298" s="12">
        <f>IFERROR([1]!EM_S_STM07_IS(F2298,"61",$O$1,"1")/1000000,"")</f>
        <v>614.04388022000001</v>
      </c>
      <c r="P2298" s="12">
        <f>IFERROR([1]!EM_S_STM07_IS(F2298,"61",$P$1,"1")/1000000,"")</f>
        <v>468.54861161000002</v>
      </c>
      <c r="Q2298" s="12">
        <f>IFERROR([1]!EM_S_STM07_IS(F2298,"61",$Q$1,"1")/1000000,"")</f>
        <v>236.05076645</v>
      </c>
      <c r="R2298" s="12">
        <f>IFERROR([1]!EM_S_STM07_IS(F2298,"61",$R$1,"1")/1000000,"")</f>
        <v>279.16552812999998</v>
      </c>
      <c r="S2298" s="12">
        <f>IFERROR([1]!EM_S_STM07_IS(F2298,"61",$S$1,"1")/1000000,"")</f>
        <v>31.01373224</v>
      </c>
      <c r="T2298" s="20">
        <f t="shared" si="638"/>
        <v>-6.2416393821993377E-2</v>
      </c>
      <c r="U2298" s="20">
        <f t="shared" si="639"/>
        <v>-0.40210416808696725</v>
      </c>
      <c r="V2298" s="14">
        <f t="shared" si="640"/>
        <v>0.40713999503151638</v>
      </c>
      <c r="W2298" s="14">
        <f t="shared" si="641"/>
        <v>-0.12711745939287844</v>
      </c>
      <c r="X2298" s="14">
        <f t="shared" si="642"/>
        <v>-0.14611488691836724</v>
      </c>
      <c r="Y2298" s="14">
        <f t="shared" si="643"/>
        <v>2.2398341308057998E-2</v>
      </c>
      <c r="Z2298" s="15">
        <f t="shared" si="644"/>
        <v>-0.3243258049425542</v>
      </c>
      <c r="AA2298" s="14">
        <f t="shared" si="645"/>
        <v>0.51277034918565922</v>
      </c>
      <c r="AB2298" s="14">
        <f t="shared" si="646"/>
        <v>-0.23694604456911428</v>
      </c>
      <c r="AC2298" s="14">
        <f t="shared" si="647"/>
        <v>-0.49620858839193693</v>
      </c>
      <c r="AD2298" s="14">
        <f t="shared" si="648"/>
        <v>0.18265037783358568</v>
      </c>
      <c r="AE2298" s="14">
        <f t="shared" si="649"/>
        <v>-0.88890558068631698</v>
      </c>
      <c r="AF2298" s="18" t="str">
        <f t="shared" si="650"/>
        <v/>
      </c>
      <c r="AG2298" s="18" t="str">
        <f t="shared" si="651"/>
        <v/>
      </c>
      <c r="AH2298" s="18" t="str">
        <f t="shared" si="652"/>
        <v/>
      </c>
      <c r="AI2298" s="19" t="str">
        <f t="shared" si="653"/>
        <v/>
      </c>
      <c r="AJ2298" s="19" t="str">
        <f t="shared" si="654"/>
        <v/>
      </c>
      <c r="AK2298" s="19" t="str">
        <f t="shared" si="655"/>
        <v/>
      </c>
    </row>
    <row r="2299" spans="2:37" x14ac:dyDescent="0.15">
      <c r="B2299" s="51" t="str">
        <f>IFERROR(IF(AND(AF2299=1,AI2299=1),MAX($B$5:B2298)+1,""),"")</f>
        <v/>
      </c>
      <c r="C2299" s="51" t="str">
        <f>IFERROR(IF(AND(AG2299=1,AJ2299=1),MAX($C$5:C2298)+1,""),"")</f>
        <v/>
      </c>
      <c r="D2299" s="51" t="str">
        <f>IFERROR(IF(AND(AH2299=1,AK2299=1),MAX($D$5:D2298)+1,""),"")</f>
        <v/>
      </c>
      <c r="F2299" s="5" t="s">
        <v>4695</v>
      </c>
      <c r="G2299" s="5" t="s">
        <v>4696</v>
      </c>
      <c r="H2299" s="12">
        <f>IFERROR([1]!EM_S_STM07_IS(F2299,"9",$H$1,"1")/1000000,"")</f>
        <v>1516.4094371900001</v>
      </c>
      <c r="I2299" s="12">
        <f>IFERROR([1]!EM_S_STM07_IS(F2299,"9",$I$1,"1")/1000000,"")</f>
        <v>1279.4607627999999</v>
      </c>
      <c r="J2299" s="12">
        <f>IFERROR([1]!EM_S_STM07_IS(F2299,"9",$J$1,"1")/1000000,"")</f>
        <v>1545.92112832</v>
      </c>
      <c r="K2299" s="12">
        <f>IFERROR([1]!EM_S_STM07_IS(F2299,"9",$K$1,"1")/1000000,"")</f>
        <v>3268.9064365700001</v>
      </c>
      <c r="L2299" s="12">
        <f>IFERROR([1]!EM_S_STM07_IS(F2299,"9",$L$1,"1")/1000000,"")</f>
        <v>4201.3738440200004</v>
      </c>
      <c r="M2299" s="13">
        <f>IFERROR([1]!EM_S_STM07_IS(F2299,"9",$M$1,"1")/1000000,"")</f>
        <v>6376.9589210699996</v>
      </c>
      <c r="N2299" s="12">
        <f>IFERROR([1]!EM_S_STM07_IS(F2299,"61",$N$1,"1")/1000000,"")</f>
        <v>319.81766900999997</v>
      </c>
      <c r="O2299" s="12">
        <f>IFERROR([1]!EM_S_STM07_IS(F2299,"61",$O$1,"1")/1000000,"")</f>
        <v>164.19264662</v>
      </c>
      <c r="P2299" s="12">
        <f>IFERROR([1]!EM_S_STM07_IS(F2299,"61",$P$1,"1")/1000000,"")</f>
        <v>152.19436259</v>
      </c>
      <c r="Q2299" s="12">
        <f>IFERROR([1]!EM_S_STM07_IS(F2299,"61",$Q$1,"1")/1000000,"")</f>
        <v>283.42049313000001</v>
      </c>
      <c r="R2299" s="12">
        <f>IFERROR([1]!EM_S_STM07_IS(F2299,"61",$R$1,"1")/1000000,"")</f>
        <v>285.57063726000001</v>
      </c>
      <c r="S2299" s="12">
        <f>IFERROR([1]!EM_S_STM07_IS(F2299,"61",$S$1,"1")/1000000,"")</f>
        <v>443.57606152</v>
      </c>
      <c r="T2299" s="20">
        <f t="shared" si="638"/>
        <v>0.33278294969713151</v>
      </c>
      <c r="U2299" s="20">
        <f t="shared" si="639"/>
        <v>6.7611220130529004E-2</v>
      </c>
      <c r="V2299" s="14">
        <f t="shared" si="640"/>
        <v>-0.1562563965765609</v>
      </c>
      <c r="W2299" s="14">
        <f t="shared" si="641"/>
        <v>0.2082598960962839</v>
      </c>
      <c r="X2299" s="14">
        <f t="shared" si="642"/>
        <v>1.1145363606760594</v>
      </c>
      <c r="Y2299" s="14">
        <f t="shared" si="643"/>
        <v>0.28525362396986198</v>
      </c>
      <c r="Z2299" s="15">
        <f t="shared" si="644"/>
        <v>0.51782706272297208</v>
      </c>
      <c r="AA2299" s="14">
        <f t="shared" si="645"/>
        <v>-0.48660545513867132</v>
      </c>
      <c r="AB2299" s="14">
        <f t="shared" si="646"/>
        <v>-7.3074429805424182E-2</v>
      </c>
      <c r="AC2299" s="14">
        <f t="shared" si="647"/>
        <v>0.86222727508976926</v>
      </c>
      <c r="AD2299" s="14">
        <f t="shared" si="648"/>
        <v>7.5864102353874873E-3</v>
      </c>
      <c r="AE2299" s="14">
        <f t="shared" si="649"/>
        <v>0.55329716589924727</v>
      </c>
      <c r="AF2299" s="18">
        <f t="shared" si="650"/>
        <v>1</v>
      </c>
      <c r="AG2299" s="18" t="str">
        <f t="shared" si="651"/>
        <v/>
      </c>
      <c r="AH2299" s="18" t="str">
        <f t="shared" si="652"/>
        <v/>
      </c>
      <c r="AI2299" s="19" t="str">
        <f t="shared" si="653"/>
        <v/>
      </c>
      <c r="AJ2299" s="19" t="str">
        <f t="shared" si="654"/>
        <v/>
      </c>
      <c r="AK2299" s="19" t="str">
        <f t="shared" si="655"/>
        <v/>
      </c>
    </row>
    <row r="2300" spans="2:37" x14ac:dyDescent="0.15">
      <c r="B2300" s="51">
        <f>IFERROR(IF(AND(AF2300=1,AI2300=1),MAX($B$5:B2299)+1,""),"")</f>
        <v>183</v>
      </c>
      <c r="C2300" s="51">
        <f>IFERROR(IF(AND(AG2300=1,AJ2300=1),MAX($C$5:C2299)+1,""),"")</f>
        <v>96</v>
      </c>
      <c r="D2300" s="51">
        <f>IFERROR(IF(AND(AH2300=1,AK2300=1),MAX($D$5:D2299)+1,""),"")</f>
        <v>61</v>
      </c>
      <c r="F2300" s="5" t="s">
        <v>4697</v>
      </c>
      <c r="G2300" s="5" t="s">
        <v>4698</v>
      </c>
      <c r="H2300" s="12">
        <f>IFERROR([1]!EM_S_STM07_IS(F2300,"9",$H$1,"1")/1000000,"")</f>
        <v>3308.8016409499996</v>
      </c>
      <c r="I2300" s="12">
        <f>IFERROR([1]!EM_S_STM07_IS(F2300,"9",$I$1,"1")/1000000,"")</f>
        <v>6080.5072253500002</v>
      </c>
      <c r="J2300" s="12">
        <f>IFERROR([1]!EM_S_STM07_IS(F2300,"9",$J$1,"1")/1000000,"")</f>
        <v>11165.154818120001</v>
      </c>
      <c r="K2300" s="12">
        <f>IFERROR([1]!EM_S_STM07_IS(F2300,"9",$K$1,"1")/1000000,"")</f>
        <v>13358.728517</v>
      </c>
      <c r="L2300" s="12">
        <f>IFERROR([1]!EM_S_STM07_IS(F2300,"9",$L$1,"1")/1000000,"")</f>
        <v>15949.18876936</v>
      </c>
      <c r="M2300" s="13">
        <f>IFERROR([1]!EM_S_STM07_IS(F2300,"9",$M$1,"1")/1000000,"")</f>
        <v>18066.827952299998</v>
      </c>
      <c r="N2300" s="12">
        <f>IFERROR([1]!EM_S_STM07_IS(F2300,"61",$N$1,"1")/1000000,"")</f>
        <v>715.52271251000002</v>
      </c>
      <c r="O2300" s="12">
        <f>IFERROR([1]!EM_S_STM07_IS(F2300,"61",$O$1,"1")/1000000,"")</f>
        <v>1005.03101855</v>
      </c>
      <c r="P2300" s="12">
        <f>IFERROR([1]!EM_S_STM07_IS(F2300,"61",$P$1,"1")/1000000,"")</f>
        <v>1441.19148821</v>
      </c>
      <c r="Q2300" s="12">
        <f>IFERROR([1]!EM_S_STM07_IS(F2300,"61",$Q$1,"1")/1000000,"")</f>
        <v>1879.8169943800001</v>
      </c>
      <c r="R2300" s="12">
        <f>IFERROR([1]!EM_S_STM07_IS(F2300,"61",$R$1,"1")/1000000,"")</f>
        <v>2285.8791214899998</v>
      </c>
      <c r="S2300" s="12">
        <f>IFERROR([1]!EM_S_STM07_IS(F2300,"61",$S$1,"1")/1000000,"")</f>
        <v>2756.7345982600004</v>
      </c>
      <c r="T2300" s="20">
        <f t="shared" si="638"/>
        <v>0.4042428953577184</v>
      </c>
      <c r="U2300" s="20">
        <f t="shared" si="639"/>
        <v>0.30964716328734232</v>
      </c>
      <c r="V2300" s="14">
        <f t="shared" si="640"/>
        <v>0.83767656244398148</v>
      </c>
      <c r="W2300" s="14">
        <f t="shared" si="641"/>
        <v>0.8362209605757559</v>
      </c>
      <c r="X2300" s="14">
        <f t="shared" si="642"/>
        <v>0.19646603514355512</v>
      </c>
      <c r="Y2300" s="14">
        <f t="shared" si="643"/>
        <v>0.19391518055505377</v>
      </c>
      <c r="Z2300" s="15">
        <f t="shared" si="644"/>
        <v>0.13277409989705535</v>
      </c>
      <c r="AA2300" s="14">
        <f t="shared" si="645"/>
        <v>0.40461092426322365</v>
      </c>
      <c r="AB2300" s="14">
        <f t="shared" si="646"/>
        <v>0.43397712270539351</v>
      </c>
      <c r="AC2300" s="14">
        <f t="shared" si="647"/>
        <v>0.30434922059856545</v>
      </c>
      <c r="AD2300" s="14">
        <f t="shared" si="648"/>
        <v>0.21601152044267308</v>
      </c>
      <c r="AE2300" s="14">
        <f t="shared" si="649"/>
        <v>0.20598441638641152</v>
      </c>
      <c r="AF2300" s="18">
        <f t="shared" si="650"/>
        <v>1</v>
      </c>
      <c r="AG2300" s="18">
        <f t="shared" si="651"/>
        <v>1</v>
      </c>
      <c r="AH2300" s="18">
        <f t="shared" si="652"/>
        <v>1</v>
      </c>
      <c r="AI2300" s="19">
        <f t="shared" si="653"/>
        <v>1</v>
      </c>
      <c r="AJ2300" s="19">
        <f t="shared" si="654"/>
        <v>1</v>
      </c>
      <c r="AK2300" s="19">
        <f t="shared" si="655"/>
        <v>1</v>
      </c>
    </row>
    <row r="2301" spans="2:37" x14ac:dyDescent="0.15">
      <c r="B2301" s="51" t="str">
        <f>IFERROR(IF(AND(AF2301=1,AI2301=1),MAX($B$5:B2300)+1,""),"")</f>
        <v/>
      </c>
      <c r="C2301" s="51" t="str">
        <f>IFERROR(IF(AND(AG2301=1,AJ2301=1),MAX($C$5:C2300)+1,""),"")</f>
        <v/>
      </c>
      <c r="D2301" s="51" t="str">
        <f>IFERROR(IF(AND(AH2301=1,AK2301=1),MAX($D$5:D2300)+1,""),"")</f>
        <v/>
      </c>
      <c r="F2301" s="5" t="s">
        <v>4699</v>
      </c>
      <c r="G2301" s="5" t="s">
        <v>4700</v>
      </c>
      <c r="H2301" s="12">
        <f>IFERROR([1]!EM_S_STM07_IS(F2301,"9",$H$1,"1")/1000000,"")</f>
        <v>11633.283740180001</v>
      </c>
      <c r="I2301" s="12">
        <f>IFERROR([1]!EM_S_STM07_IS(F2301,"9",$I$1,"1")/1000000,"")</f>
        <v>18402.355207299999</v>
      </c>
      <c r="J2301" s="12">
        <f>IFERROR([1]!EM_S_STM07_IS(F2301,"9",$J$1,"1")/1000000,"")</f>
        <v>26455.335152990003</v>
      </c>
      <c r="K2301" s="12">
        <f>IFERROR([1]!EM_S_STM07_IS(F2301,"9",$K$1,"1")/1000000,"")</f>
        <v>30921.801316599998</v>
      </c>
      <c r="L2301" s="12">
        <f>IFERROR([1]!EM_S_STM07_IS(F2301,"9",$L$1,"1")/1000000,"")</f>
        <v>31573.92853094</v>
      </c>
      <c r="M2301" s="13">
        <f>IFERROR([1]!EM_S_STM07_IS(F2301,"9",$M$1,"1")/1000000,"")</f>
        <v>32659.583725279997</v>
      </c>
      <c r="N2301" s="12">
        <f>IFERROR([1]!EM_S_STM07_IS(F2301,"61",$N$1,"1")/1000000,"")</f>
        <v>5051.1942182600005</v>
      </c>
      <c r="O2301" s="12">
        <f>IFERROR([1]!EM_S_STM07_IS(F2301,"61",$O$1,"1")/1000000,"")</f>
        <v>8763.1459102299996</v>
      </c>
      <c r="P2301" s="12">
        <f>IFERROR([1]!EM_S_STM07_IS(F2301,"61",$P$1,"1")/1000000,"")</f>
        <v>13308.079612879999</v>
      </c>
      <c r="Q2301" s="12">
        <f>IFERROR([1]!EM_S_STM07_IS(F2301,"61",$Q$1,"1")/1000000,"")</f>
        <v>15136.63978435</v>
      </c>
      <c r="R2301" s="12">
        <f>IFERROR([1]!EM_S_STM07_IS(F2301,"61",$R$1,"1")/1000000,"")</f>
        <v>15349.80432227</v>
      </c>
      <c r="S2301" s="12">
        <f>IFERROR([1]!EM_S_STM07_IS(F2301,"61",$S$1,"1")/1000000,"")</f>
        <v>15503.090276379999</v>
      </c>
      <c r="T2301" s="20">
        <f t="shared" si="638"/>
        <v>0.22931070867343095</v>
      </c>
      <c r="U2301" s="20">
        <f t="shared" si="639"/>
        <v>0.2514250431718339</v>
      </c>
      <c r="V2301" s="14">
        <f t="shared" si="640"/>
        <v>0.5818710880179444</v>
      </c>
      <c r="W2301" s="14">
        <f t="shared" si="641"/>
        <v>0.4376059398361945</v>
      </c>
      <c r="X2301" s="14">
        <f t="shared" si="642"/>
        <v>0.16883045093855831</v>
      </c>
      <c r="Y2301" s="14">
        <f t="shared" si="643"/>
        <v>2.1089560975541075E-2</v>
      </c>
      <c r="Z2301" s="15">
        <f t="shared" si="644"/>
        <v>3.4384545884942365E-2</v>
      </c>
      <c r="AA2301" s="14">
        <f t="shared" si="645"/>
        <v>0.73486615869002669</v>
      </c>
      <c r="AB2301" s="14">
        <f t="shared" si="646"/>
        <v>0.51864179248051712</v>
      </c>
      <c r="AC2301" s="14">
        <f t="shared" si="647"/>
        <v>0.13740225672382209</v>
      </c>
      <c r="AD2301" s="14">
        <f t="shared" si="648"/>
        <v>1.408268552049405E-2</v>
      </c>
      <c r="AE2301" s="14">
        <f t="shared" si="649"/>
        <v>9.9861829435575599E-3</v>
      </c>
      <c r="AF2301" s="18">
        <f t="shared" si="650"/>
        <v>1</v>
      </c>
      <c r="AG2301" s="18">
        <f t="shared" si="651"/>
        <v>1</v>
      </c>
      <c r="AH2301" s="18">
        <f t="shared" si="652"/>
        <v>1</v>
      </c>
      <c r="AI2301" s="19" t="str">
        <f t="shared" si="653"/>
        <v/>
      </c>
      <c r="AJ2301" s="19" t="str">
        <f t="shared" si="654"/>
        <v/>
      </c>
      <c r="AK2301" s="19" t="str">
        <f t="shared" si="655"/>
        <v/>
      </c>
    </row>
    <row r="2302" spans="2:37" x14ac:dyDescent="0.15">
      <c r="B2302" s="51" t="str">
        <f>IFERROR(IF(AND(AF2302=1,AI2302=1),MAX($B$5:B2301)+1,""),"")</f>
        <v/>
      </c>
      <c r="C2302" s="51" t="str">
        <f>IFERROR(IF(AND(AG2302=1,AJ2302=1),MAX($C$5:C2301)+1,""),"")</f>
        <v/>
      </c>
      <c r="D2302" s="51" t="str">
        <f>IFERROR(IF(AND(AH2302=1,AK2302=1),MAX($D$5:D2301)+1,""),"")</f>
        <v/>
      </c>
      <c r="F2302" s="5" t="s">
        <v>4701</v>
      </c>
      <c r="G2302" s="5" t="s">
        <v>4702</v>
      </c>
      <c r="H2302" s="12">
        <f>IFERROR([1]!EM_S_STM07_IS(F2302,"9",$H$1,"1")/1000000,"")</f>
        <v>209.04917372</v>
      </c>
      <c r="I2302" s="12">
        <f>IFERROR([1]!EM_S_STM07_IS(F2302,"9",$I$1,"1")/1000000,"")</f>
        <v>283.10426804000002</v>
      </c>
      <c r="J2302" s="12">
        <f>IFERROR([1]!EM_S_STM07_IS(F2302,"9",$J$1,"1")/1000000,"")</f>
        <v>280.89367843999997</v>
      </c>
      <c r="K2302" s="12">
        <f>IFERROR([1]!EM_S_STM07_IS(F2302,"9",$K$1,"1")/1000000,"")</f>
        <v>326.32328024000003</v>
      </c>
      <c r="L2302" s="12">
        <f>IFERROR([1]!EM_S_STM07_IS(F2302,"9",$L$1,"1")/1000000,"")</f>
        <v>301.20033451999996</v>
      </c>
      <c r="M2302" s="13">
        <f>IFERROR([1]!EM_S_STM07_IS(F2302,"9",$M$1,"1")/1000000,"")</f>
        <v>191.6369354</v>
      </c>
      <c r="N2302" s="12">
        <f>IFERROR([1]!EM_S_STM07_IS(F2302,"61",$N$1,"1")/1000000,"")</f>
        <v>5.6858129800000006</v>
      </c>
      <c r="O2302" s="12">
        <f>IFERROR([1]!EM_S_STM07_IS(F2302,"61",$O$1,"1")/1000000,"")</f>
        <v>2.9859263899999999</v>
      </c>
      <c r="P2302" s="12">
        <f>IFERROR([1]!EM_S_STM07_IS(F2302,"61",$P$1,"1")/1000000,"")</f>
        <v>-4.7974826699999999</v>
      </c>
      <c r="Q2302" s="12">
        <f>IFERROR([1]!EM_S_STM07_IS(F2302,"61",$Q$1,"1")/1000000,"")</f>
        <v>6.7464844199999998</v>
      </c>
      <c r="R2302" s="12">
        <f>IFERROR([1]!EM_S_STM07_IS(F2302,"61",$R$1,"1")/1000000,"")</f>
        <v>-66.712723240000003</v>
      </c>
      <c r="S2302" s="12">
        <f>IFERROR([1]!EM_S_STM07_IS(F2302,"61",$S$1,"1")/1000000,"")</f>
        <v>-56.984153450000001</v>
      </c>
      <c r="T2302" s="20">
        <f t="shared" si="638"/>
        <v>-1.7242985381013098E-2</v>
      </c>
      <c r="U2302" s="20">
        <f t="shared" si="639"/>
        <v>-2.5855951402036261</v>
      </c>
      <c r="V2302" s="14">
        <f t="shared" si="640"/>
        <v>0.35424724720122192</v>
      </c>
      <c r="W2302" s="14">
        <f t="shared" si="641"/>
        <v>-7.8083937600252375E-3</v>
      </c>
      <c r="X2302" s="14">
        <f t="shared" si="642"/>
        <v>0.16173237522575293</v>
      </c>
      <c r="Y2302" s="14">
        <f t="shared" si="643"/>
        <v>-7.6987905066175408E-2</v>
      </c>
      <c r="Z2302" s="15">
        <f t="shared" si="644"/>
        <v>-0.36375590118318696</v>
      </c>
      <c r="AA2302" s="14">
        <f t="shared" si="645"/>
        <v>-0.47484618285844504</v>
      </c>
      <c r="AB2302" s="14">
        <f t="shared" si="646"/>
        <v>-2.6066982381303783</v>
      </c>
      <c r="AC2302" s="14">
        <f t="shared" si="647"/>
        <v>2.4062550891924324</v>
      </c>
      <c r="AD2302" s="14">
        <f t="shared" si="648"/>
        <v>-10.888516609069706</v>
      </c>
      <c r="AE2302" s="14">
        <f t="shared" si="649"/>
        <v>0.14582780191720443</v>
      </c>
      <c r="AF2302" s="18" t="str">
        <f t="shared" si="650"/>
        <v/>
      </c>
      <c r="AG2302" s="18" t="str">
        <f t="shared" si="651"/>
        <v/>
      </c>
      <c r="AH2302" s="18" t="str">
        <f t="shared" si="652"/>
        <v/>
      </c>
      <c r="AI2302" s="19" t="str">
        <f t="shared" si="653"/>
        <v/>
      </c>
      <c r="AJ2302" s="19" t="str">
        <f t="shared" si="654"/>
        <v/>
      </c>
      <c r="AK2302" s="19" t="str">
        <f t="shared" si="655"/>
        <v/>
      </c>
    </row>
    <row r="2303" spans="2:37" x14ac:dyDescent="0.15">
      <c r="B2303" s="51">
        <f>IFERROR(IF(AND(AF2303=1,AI2303=1),MAX($B$5:B2302)+1,""),"")</f>
        <v>184</v>
      </c>
      <c r="C2303" s="51" t="str">
        <f>IFERROR(IF(AND(AG2303=1,AJ2303=1),MAX($C$5:C2302)+1,""),"")</f>
        <v/>
      </c>
      <c r="D2303" s="51" t="str">
        <f>IFERROR(IF(AND(AH2303=1,AK2303=1),MAX($D$5:D2302)+1,""),"")</f>
        <v/>
      </c>
      <c r="F2303" s="5" t="s">
        <v>4703</v>
      </c>
      <c r="G2303" s="5" t="s">
        <v>4704</v>
      </c>
      <c r="H2303" s="12">
        <f>IFERROR([1]!EM_S_STM07_IS(F2303,"9",$H$1,"1")/1000000,"")</f>
        <v>1022.84465152</v>
      </c>
      <c r="I2303" s="12">
        <f>IFERROR([1]!EM_S_STM07_IS(F2303,"9",$I$1,"1")/1000000,"")</f>
        <v>1827.6140152999999</v>
      </c>
      <c r="J2303" s="12">
        <f>IFERROR([1]!EM_S_STM07_IS(F2303,"9",$J$1,"1")/1000000,"")</f>
        <v>2014.3909675999998</v>
      </c>
      <c r="K2303" s="12">
        <f>IFERROR([1]!EM_S_STM07_IS(F2303,"9",$K$1,"1")/1000000,"")</f>
        <v>2296.4077124099999</v>
      </c>
      <c r="L2303" s="12">
        <f>IFERROR([1]!EM_S_STM07_IS(F2303,"9",$L$1,"1")/1000000,"")</f>
        <v>2584.9875667299998</v>
      </c>
      <c r="M2303" s="13">
        <f>IFERROR([1]!EM_S_STM07_IS(F2303,"9",$M$1,"1")/1000000,"")</f>
        <v>3500.3620979699999</v>
      </c>
      <c r="N2303" s="12">
        <f>IFERROR([1]!EM_S_STM07_IS(F2303,"61",$N$1,"1")/1000000,"")</f>
        <v>93.586510200000006</v>
      </c>
      <c r="O2303" s="12">
        <f>IFERROR([1]!EM_S_STM07_IS(F2303,"61",$O$1,"1")/1000000,"")</f>
        <v>216.90553037999999</v>
      </c>
      <c r="P2303" s="12">
        <f>IFERROR([1]!EM_S_STM07_IS(F2303,"61",$P$1,"1")/1000000,"")</f>
        <v>341.12305042000003</v>
      </c>
      <c r="Q2303" s="12">
        <f>IFERROR([1]!EM_S_STM07_IS(F2303,"61",$Q$1,"1")/1000000,"")</f>
        <v>359.16843944999999</v>
      </c>
      <c r="R2303" s="12">
        <f>IFERROR([1]!EM_S_STM07_IS(F2303,"61",$R$1,"1")/1000000,"")</f>
        <v>265.50066081</v>
      </c>
      <c r="S2303" s="12">
        <f>IFERROR([1]!EM_S_STM07_IS(F2303,"61",$S$1,"1")/1000000,"")</f>
        <v>442.47243344999998</v>
      </c>
      <c r="T2303" s="20">
        <f t="shared" si="638"/>
        <v>0.27897088698689032</v>
      </c>
      <c r="U2303" s="20">
        <f t="shared" si="639"/>
        <v>0.36437763933327227</v>
      </c>
      <c r="V2303" s="14">
        <f t="shared" si="640"/>
        <v>0.78679529934880255</v>
      </c>
      <c r="W2303" s="14">
        <f t="shared" si="641"/>
        <v>0.10219715472544175</v>
      </c>
      <c r="X2303" s="14">
        <f t="shared" si="642"/>
        <v>0.14000099749553707</v>
      </c>
      <c r="Y2303" s="14">
        <f t="shared" si="643"/>
        <v>0.12566577474918222</v>
      </c>
      <c r="Z2303" s="15">
        <f t="shared" si="644"/>
        <v>0.35411177331036287</v>
      </c>
      <c r="AA2303" s="14">
        <f t="shared" si="645"/>
        <v>1.3177008087646371</v>
      </c>
      <c r="AB2303" s="14">
        <f t="shared" si="646"/>
        <v>0.57268028077652766</v>
      </c>
      <c r="AC2303" s="14">
        <f t="shared" si="647"/>
        <v>5.2899940381577824E-2</v>
      </c>
      <c r="AD2303" s="14">
        <f t="shared" si="648"/>
        <v>-0.26079067187371713</v>
      </c>
      <c r="AE2303" s="14">
        <f t="shared" si="649"/>
        <v>0.6665586899109307</v>
      </c>
      <c r="AF2303" s="18">
        <f t="shared" si="650"/>
        <v>1</v>
      </c>
      <c r="AG2303" s="18">
        <f t="shared" si="651"/>
        <v>1</v>
      </c>
      <c r="AH2303" s="18">
        <f t="shared" si="652"/>
        <v>1</v>
      </c>
      <c r="AI2303" s="19">
        <f t="shared" si="653"/>
        <v>1</v>
      </c>
      <c r="AJ2303" s="19" t="str">
        <f t="shared" si="654"/>
        <v/>
      </c>
      <c r="AK2303" s="19" t="str">
        <f t="shared" si="655"/>
        <v/>
      </c>
    </row>
    <row r="2304" spans="2:37" x14ac:dyDescent="0.15">
      <c r="B2304" s="51">
        <f>IFERROR(IF(AND(AF2304=1,AI2304=1),MAX($B$5:B2303)+1,""),"")</f>
        <v>185</v>
      </c>
      <c r="C2304" s="51" t="str">
        <f>IFERROR(IF(AND(AG2304=1,AJ2304=1),MAX($C$5:C2303)+1,""),"")</f>
        <v/>
      </c>
      <c r="D2304" s="51" t="str">
        <f>IFERROR(IF(AND(AH2304=1,AK2304=1),MAX($D$5:D2303)+1,""),"")</f>
        <v/>
      </c>
      <c r="F2304" s="5" t="s">
        <v>4705</v>
      </c>
      <c r="G2304" s="5" t="s">
        <v>4706</v>
      </c>
      <c r="H2304" s="12">
        <f>IFERROR([1]!EM_S_STM07_IS(F2304,"9",$H$1,"1")/1000000,"")</f>
        <v>4346.9554970600002</v>
      </c>
      <c r="I2304" s="12">
        <f>IFERROR([1]!EM_S_STM07_IS(F2304,"9",$I$1,"1")/1000000,"")</f>
        <v>4873.9705237600001</v>
      </c>
      <c r="J2304" s="12">
        <f>IFERROR([1]!EM_S_STM07_IS(F2304,"9",$J$1,"1")/1000000,"")</f>
        <v>5812.2099493999995</v>
      </c>
      <c r="K2304" s="12">
        <f>IFERROR([1]!EM_S_STM07_IS(F2304,"9",$K$1,"1")/1000000,"")</f>
        <v>6771.3336200900003</v>
      </c>
      <c r="L2304" s="12">
        <f>IFERROR([1]!EM_S_STM07_IS(F2304,"9",$L$1,"1")/1000000,"")</f>
        <v>8641.3405049800003</v>
      </c>
      <c r="M2304" s="13">
        <f>IFERROR([1]!EM_S_STM07_IS(F2304,"9",$M$1,"1")/1000000,"")</f>
        <v>16522.946227280001</v>
      </c>
      <c r="N2304" s="12">
        <f>IFERROR([1]!EM_S_STM07_IS(F2304,"61",$N$1,"1")/1000000,"")</f>
        <v>436.91633779</v>
      </c>
      <c r="O2304" s="12">
        <f>IFERROR([1]!EM_S_STM07_IS(F2304,"61",$O$1,"1")/1000000,"")</f>
        <v>352.36497212</v>
      </c>
      <c r="P2304" s="12">
        <f>IFERROR([1]!EM_S_STM07_IS(F2304,"61",$P$1,"1")/1000000,"")</f>
        <v>421.20944268</v>
      </c>
      <c r="Q2304" s="12">
        <f>IFERROR([1]!EM_S_STM07_IS(F2304,"61",$Q$1,"1")/1000000,"")</f>
        <v>526.53490700999998</v>
      </c>
      <c r="R2304" s="12">
        <f>IFERROR([1]!EM_S_STM07_IS(F2304,"61",$R$1,"1")/1000000,"")</f>
        <v>565.52735011000004</v>
      </c>
      <c r="S2304" s="12">
        <f>IFERROR([1]!EM_S_STM07_IS(F2304,"61",$S$1,"1")/1000000,"")</f>
        <v>987.72851520000006</v>
      </c>
      <c r="T2304" s="20">
        <f t="shared" si="638"/>
        <v>0.30611211881157074</v>
      </c>
      <c r="U2304" s="20">
        <f t="shared" si="639"/>
        <v>0.17719351620124213</v>
      </c>
      <c r="V2304" s="14">
        <f t="shared" si="640"/>
        <v>0.12123773226030007</v>
      </c>
      <c r="W2304" s="14">
        <f t="shared" si="641"/>
        <v>0.19250002047944256</v>
      </c>
      <c r="X2304" s="14">
        <f t="shared" si="642"/>
        <v>0.16501875862020646</v>
      </c>
      <c r="Y2304" s="14">
        <f t="shared" si="643"/>
        <v>0.27616522679400118</v>
      </c>
      <c r="Z2304" s="15">
        <f t="shared" si="644"/>
        <v>0.91208137415228985</v>
      </c>
      <c r="AA2304" s="14">
        <f t="shared" si="645"/>
        <v>-0.19351843443913253</v>
      </c>
      <c r="AB2304" s="14">
        <f t="shared" si="646"/>
        <v>0.19537830376781773</v>
      </c>
      <c r="AC2304" s="14">
        <f t="shared" si="647"/>
        <v>0.25005485076462908</v>
      </c>
      <c r="AD2304" s="14">
        <f t="shared" si="648"/>
        <v>7.405481114523621E-2</v>
      </c>
      <c r="AE2304" s="14">
        <f t="shared" si="649"/>
        <v>0.74656188601290141</v>
      </c>
      <c r="AF2304" s="18">
        <f t="shared" si="650"/>
        <v>1</v>
      </c>
      <c r="AG2304" s="18" t="str">
        <f t="shared" si="651"/>
        <v/>
      </c>
      <c r="AH2304" s="18" t="str">
        <f t="shared" si="652"/>
        <v/>
      </c>
      <c r="AI2304" s="19">
        <f t="shared" si="653"/>
        <v>1</v>
      </c>
      <c r="AJ2304" s="19" t="str">
        <f t="shared" si="654"/>
        <v/>
      </c>
      <c r="AK2304" s="19" t="str">
        <f t="shared" si="655"/>
        <v/>
      </c>
    </row>
    <row r="2305" spans="2:37" x14ac:dyDescent="0.15">
      <c r="B2305" s="51" t="str">
        <f>IFERROR(IF(AND(AF2305=1,AI2305=1),MAX($B$5:B2304)+1,""),"")</f>
        <v/>
      </c>
      <c r="C2305" s="51" t="str">
        <f>IFERROR(IF(AND(AG2305=1,AJ2305=1),MAX($C$5:C2304)+1,""),"")</f>
        <v/>
      </c>
      <c r="D2305" s="51" t="str">
        <f>IFERROR(IF(AND(AH2305=1,AK2305=1),MAX($D$5:D2304)+1,""),"")</f>
        <v/>
      </c>
      <c r="F2305" s="5" t="s">
        <v>4707</v>
      </c>
      <c r="G2305" s="5" t="s">
        <v>4708</v>
      </c>
      <c r="H2305" s="12">
        <f>IFERROR([1]!EM_S_STM07_IS(F2305,"9",$H$1,"1")/1000000,"")</f>
        <v>2291.8747759499997</v>
      </c>
      <c r="I2305" s="12">
        <f>IFERROR([1]!EM_S_STM07_IS(F2305,"9",$I$1,"1")/1000000,"")</f>
        <v>2657.9505263400001</v>
      </c>
      <c r="J2305" s="12">
        <f>IFERROR([1]!EM_S_STM07_IS(F2305,"9",$J$1,"1")/1000000,"")</f>
        <v>2612.53397215</v>
      </c>
      <c r="K2305" s="12">
        <f>IFERROR([1]!EM_S_STM07_IS(F2305,"9",$K$1,"1")/1000000,"")</f>
        <v>2720.25776713</v>
      </c>
      <c r="L2305" s="12">
        <f>IFERROR([1]!EM_S_STM07_IS(F2305,"9",$L$1,"1")/1000000,"")</f>
        <v>3067.5265783600003</v>
      </c>
      <c r="M2305" s="13">
        <f>IFERROR([1]!EM_S_STM07_IS(F2305,"9",$M$1,"1")/1000000,"")</f>
        <v>3200.7549439699997</v>
      </c>
      <c r="N2305" s="12">
        <f>IFERROR([1]!EM_S_STM07_IS(F2305,"61",$N$1,"1")/1000000,"")</f>
        <v>101.07437173999999</v>
      </c>
      <c r="O2305" s="12">
        <f>IFERROR([1]!EM_S_STM07_IS(F2305,"61",$O$1,"1")/1000000,"")</f>
        <v>111.82910215999999</v>
      </c>
      <c r="P2305" s="12">
        <f>IFERROR([1]!EM_S_STM07_IS(F2305,"61",$P$1,"1")/1000000,"")</f>
        <v>114.09170904000001</v>
      </c>
      <c r="Q2305" s="12">
        <f>IFERROR([1]!EM_S_STM07_IS(F2305,"61",$Q$1,"1")/1000000,"")</f>
        <v>131.26917601</v>
      </c>
      <c r="R2305" s="12">
        <f>IFERROR([1]!EM_S_STM07_IS(F2305,"61",$R$1,"1")/1000000,"")</f>
        <v>133.15309482999999</v>
      </c>
      <c r="S2305" s="12">
        <f>IFERROR([1]!EM_S_STM07_IS(F2305,"61",$S$1,"1")/1000000,"")</f>
        <v>165.56399709999999</v>
      </c>
      <c r="T2305" s="20">
        <f t="shared" si="638"/>
        <v>6.9085176967096595E-2</v>
      </c>
      <c r="U2305" s="20">
        <f t="shared" si="639"/>
        <v>0.10373539640038065</v>
      </c>
      <c r="V2305" s="14">
        <f t="shared" si="640"/>
        <v>0.15972764054626815</v>
      </c>
      <c r="W2305" s="14">
        <f t="shared" si="641"/>
        <v>-1.7087057768730856E-2</v>
      </c>
      <c r="X2305" s="14">
        <f t="shared" si="642"/>
        <v>4.1233452321903466E-2</v>
      </c>
      <c r="Y2305" s="14">
        <f t="shared" si="643"/>
        <v>0.1276602590483126</v>
      </c>
      <c r="Z2305" s="15">
        <f t="shared" si="644"/>
        <v>4.3431853712324678E-2</v>
      </c>
      <c r="AA2305" s="14">
        <f t="shared" si="645"/>
        <v>0.10640412831518831</v>
      </c>
      <c r="AB2305" s="14">
        <f t="shared" si="646"/>
        <v>2.0232719715148801E-2</v>
      </c>
      <c r="AC2305" s="14">
        <f t="shared" si="647"/>
        <v>0.15055841580896684</v>
      </c>
      <c r="AD2305" s="14">
        <f t="shared" si="648"/>
        <v>1.4351570393467506E-2</v>
      </c>
      <c r="AE2305" s="14">
        <f t="shared" si="649"/>
        <v>0.24341080702164564</v>
      </c>
      <c r="AF2305" s="18" t="str">
        <f t="shared" si="650"/>
        <v/>
      </c>
      <c r="AG2305" s="18" t="str">
        <f t="shared" si="651"/>
        <v/>
      </c>
      <c r="AH2305" s="18" t="str">
        <f t="shared" si="652"/>
        <v/>
      </c>
      <c r="AI2305" s="19" t="str">
        <f t="shared" si="653"/>
        <v/>
      </c>
      <c r="AJ2305" s="19" t="str">
        <f t="shared" si="654"/>
        <v/>
      </c>
      <c r="AK2305" s="19" t="str">
        <f t="shared" si="655"/>
        <v/>
      </c>
    </row>
    <row r="2306" spans="2:37" x14ac:dyDescent="0.15">
      <c r="B2306" s="51">
        <f>IFERROR(IF(AND(AF2306=1,AI2306=1),MAX($B$5:B2305)+1,""),"")</f>
        <v>186</v>
      </c>
      <c r="C2306" s="51" t="str">
        <f>IFERROR(IF(AND(AG2306=1,AJ2306=1),MAX($C$5:C2305)+1,""),"")</f>
        <v/>
      </c>
      <c r="D2306" s="51" t="str">
        <f>IFERROR(IF(AND(AH2306=1,AK2306=1),MAX($D$5:D2305)+1,""),"")</f>
        <v/>
      </c>
      <c r="F2306" s="5" t="s">
        <v>4709</v>
      </c>
      <c r="G2306" s="5" t="s">
        <v>4710</v>
      </c>
      <c r="H2306" s="12">
        <f>IFERROR([1]!EM_S_STM07_IS(F2306,"9",$H$1,"1")/1000000,"")</f>
        <v>1574.4358529400001</v>
      </c>
      <c r="I2306" s="12">
        <f>IFERROR([1]!EM_S_STM07_IS(F2306,"9",$I$1,"1")/1000000,"")</f>
        <v>1940.6935665000001</v>
      </c>
      <c r="J2306" s="12">
        <f>IFERROR([1]!EM_S_STM07_IS(F2306,"9",$J$1,"1")/1000000,"")</f>
        <v>2413.22346952</v>
      </c>
      <c r="K2306" s="12">
        <f>IFERROR([1]!EM_S_STM07_IS(F2306,"9",$K$1,"1")/1000000,"")</f>
        <v>2821.5111688899997</v>
      </c>
      <c r="L2306" s="12">
        <f>IFERROR([1]!EM_S_STM07_IS(F2306,"9",$L$1,"1")/1000000,"")</f>
        <v>3348.64025111</v>
      </c>
      <c r="M2306" s="13">
        <f>IFERROR([1]!EM_S_STM07_IS(F2306,"9",$M$1,"1")/1000000,"")</f>
        <v>4161.8530924299994</v>
      </c>
      <c r="N2306" s="12">
        <f>IFERROR([1]!EM_S_STM07_IS(F2306,"61",$N$1,"1")/1000000,"")</f>
        <v>191.85263193</v>
      </c>
      <c r="O2306" s="12">
        <f>IFERROR([1]!EM_S_STM07_IS(F2306,"61",$O$1,"1")/1000000,"")</f>
        <v>664.86327873000005</v>
      </c>
      <c r="P2306" s="12">
        <f>IFERROR([1]!EM_S_STM07_IS(F2306,"61",$P$1,"1")/1000000,"")</f>
        <v>213.64585724</v>
      </c>
      <c r="Q2306" s="12">
        <f>IFERROR([1]!EM_S_STM07_IS(F2306,"61",$Q$1,"1")/1000000,"")</f>
        <v>303.89946792000001</v>
      </c>
      <c r="R2306" s="12">
        <f>IFERROR([1]!EM_S_STM07_IS(F2306,"61",$R$1,"1")/1000000,"")</f>
        <v>365.82425412999999</v>
      </c>
      <c r="S2306" s="12">
        <f>IFERROR([1]!EM_S_STM07_IS(F2306,"61",$S$1,"1")/1000000,"")</f>
        <v>482.93899422999999</v>
      </c>
      <c r="T2306" s="20">
        <f t="shared" si="638"/>
        <v>0.21459742215725353</v>
      </c>
      <c r="U2306" s="20">
        <f t="shared" si="639"/>
        <v>0.2027764118286397</v>
      </c>
      <c r="V2306" s="14">
        <f t="shared" si="640"/>
        <v>0.2326279047038175</v>
      </c>
      <c r="W2306" s="14">
        <f t="shared" si="641"/>
        <v>0.2434850669764406</v>
      </c>
      <c r="X2306" s="14">
        <f t="shared" si="642"/>
        <v>0.16918768797288788</v>
      </c>
      <c r="Y2306" s="14">
        <f t="shared" si="643"/>
        <v>0.18682509147301241</v>
      </c>
      <c r="Z2306" s="15">
        <f t="shared" si="644"/>
        <v>0.24284867299508728</v>
      </c>
      <c r="AA2306" s="14">
        <f t="shared" si="645"/>
        <v>2.4654894855577707</v>
      </c>
      <c r="AB2306" s="14">
        <f t="shared" si="646"/>
        <v>-0.67866196844545346</v>
      </c>
      <c r="AC2306" s="14">
        <f t="shared" si="647"/>
        <v>0.42244493689673196</v>
      </c>
      <c r="AD2306" s="14">
        <f t="shared" si="648"/>
        <v>0.20376734001489388</v>
      </c>
      <c r="AE2306" s="14">
        <f t="shared" si="649"/>
        <v>0.32013935319439452</v>
      </c>
      <c r="AF2306" s="18">
        <f t="shared" si="650"/>
        <v>1</v>
      </c>
      <c r="AG2306" s="18">
        <f t="shared" si="651"/>
        <v>1</v>
      </c>
      <c r="AH2306" s="18">
        <f t="shared" si="652"/>
        <v>1</v>
      </c>
      <c r="AI2306" s="19">
        <f t="shared" si="653"/>
        <v>1</v>
      </c>
      <c r="AJ2306" s="19" t="str">
        <f t="shared" si="654"/>
        <v/>
      </c>
      <c r="AK2306" s="19" t="str">
        <f t="shared" si="655"/>
        <v/>
      </c>
    </row>
    <row r="2307" spans="2:37" x14ac:dyDescent="0.15">
      <c r="B2307" s="51" t="str">
        <f>IFERROR(IF(AND(AF2307=1,AI2307=1),MAX($B$5:B2306)+1,""),"")</f>
        <v/>
      </c>
      <c r="C2307" s="51">
        <f>IFERROR(IF(AND(AG2307=1,AJ2307=1),MAX($C$5:C2306)+1,""),"")</f>
        <v>97</v>
      </c>
      <c r="D2307" s="51" t="str">
        <f>IFERROR(IF(AND(AH2307=1,AK2307=1),MAX($D$5:D2306)+1,""),"")</f>
        <v/>
      </c>
      <c r="F2307" s="5" t="s">
        <v>4711</v>
      </c>
      <c r="G2307" s="5" t="s">
        <v>4712</v>
      </c>
      <c r="H2307" s="12">
        <f>IFERROR([1]!EM_S_STM07_IS(F2307,"9",$H$1,"1")/1000000,"")</f>
        <v>1562.14378999</v>
      </c>
      <c r="I2307" s="12">
        <f>IFERROR([1]!EM_S_STM07_IS(F2307,"9",$I$1,"1")/1000000,"")</f>
        <v>1666.5123349</v>
      </c>
      <c r="J2307" s="12">
        <f>IFERROR([1]!EM_S_STM07_IS(F2307,"9",$J$1,"1")/1000000,"")</f>
        <v>1676.2045815899999</v>
      </c>
      <c r="K2307" s="12">
        <f>IFERROR([1]!EM_S_STM07_IS(F2307,"9",$K$1,"1")/1000000,"")</f>
        <v>1960.0175278800002</v>
      </c>
      <c r="L2307" s="12">
        <f>IFERROR([1]!EM_S_STM07_IS(F2307,"9",$L$1,"1")/1000000,"")</f>
        <v>2783.37575431</v>
      </c>
      <c r="M2307" s="13">
        <f>IFERROR([1]!EM_S_STM07_IS(F2307,"9",$M$1,"1")/1000000,"")</f>
        <v>3384.15940387</v>
      </c>
      <c r="N2307" s="12">
        <f>IFERROR([1]!EM_S_STM07_IS(F2307,"61",$N$1,"1")/1000000,"")</f>
        <v>11.31179496</v>
      </c>
      <c r="O2307" s="12">
        <f>IFERROR([1]!EM_S_STM07_IS(F2307,"61",$O$1,"1")/1000000,"")</f>
        <v>16.11496833</v>
      </c>
      <c r="P2307" s="12">
        <f>IFERROR([1]!EM_S_STM07_IS(F2307,"61",$P$1,"1")/1000000,"")</f>
        <v>18.99549914</v>
      </c>
      <c r="Q2307" s="12">
        <f>IFERROR([1]!EM_S_STM07_IS(F2307,"61",$Q$1,"1")/1000000,"")</f>
        <v>40.098967539999997</v>
      </c>
      <c r="R2307" s="12">
        <f>IFERROR([1]!EM_S_STM07_IS(F2307,"61",$R$1,"1")/1000000,"")</f>
        <v>55.777224490000002</v>
      </c>
      <c r="S2307" s="12">
        <f>IFERROR([1]!EM_S_STM07_IS(F2307,"61",$S$1,"1")/1000000,"")</f>
        <v>83.962231700000004</v>
      </c>
      <c r="T2307" s="20">
        <f t="shared" si="638"/>
        <v>0.16720183307339775</v>
      </c>
      <c r="U2307" s="20">
        <f t="shared" si="639"/>
        <v>0.49317424303471324</v>
      </c>
      <c r="V2307" s="14">
        <f t="shared" si="640"/>
        <v>6.6811099963255113E-2</v>
      </c>
      <c r="W2307" s="14">
        <f t="shared" si="641"/>
        <v>5.8158865596283802E-3</v>
      </c>
      <c r="X2307" s="14">
        <f t="shared" si="642"/>
        <v>0.16931879879530187</v>
      </c>
      <c r="Y2307" s="14">
        <f t="shared" si="643"/>
        <v>0.42007697110778541</v>
      </c>
      <c r="Z2307" s="15">
        <f t="shared" si="644"/>
        <v>0.21584712327457004</v>
      </c>
      <c r="AA2307" s="14">
        <f t="shared" si="645"/>
        <v>0.42461637494178905</v>
      </c>
      <c r="AB2307" s="14">
        <f t="shared" si="646"/>
        <v>0.17874877263255531</v>
      </c>
      <c r="AC2307" s="14">
        <f t="shared" si="647"/>
        <v>1.1109720384004607</v>
      </c>
      <c r="AD2307" s="14">
        <f t="shared" si="648"/>
        <v>0.39098904315579808</v>
      </c>
      <c r="AE2307" s="14">
        <f t="shared" si="649"/>
        <v>0.50531390666549103</v>
      </c>
      <c r="AF2307" s="18" t="str">
        <f t="shared" si="650"/>
        <v/>
      </c>
      <c r="AG2307" s="18">
        <f t="shared" si="651"/>
        <v>1</v>
      </c>
      <c r="AH2307" s="18" t="str">
        <f t="shared" si="652"/>
        <v/>
      </c>
      <c r="AI2307" s="19" t="str">
        <f t="shared" si="653"/>
        <v/>
      </c>
      <c r="AJ2307" s="19">
        <f t="shared" si="654"/>
        <v>1</v>
      </c>
      <c r="AK2307" s="19" t="str">
        <f t="shared" si="655"/>
        <v/>
      </c>
    </row>
    <row r="2308" spans="2:37" x14ac:dyDescent="0.15">
      <c r="B2308" s="51" t="str">
        <f>IFERROR(IF(AND(AF2308=1,AI2308=1),MAX($B$5:B2307)+1,""),"")</f>
        <v/>
      </c>
      <c r="C2308" s="51" t="str">
        <f>IFERROR(IF(AND(AG2308=1,AJ2308=1),MAX($C$5:C2307)+1,""),"")</f>
        <v/>
      </c>
      <c r="D2308" s="51" t="str">
        <f>IFERROR(IF(AND(AH2308=1,AK2308=1),MAX($D$5:D2307)+1,""),"")</f>
        <v/>
      </c>
      <c r="F2308" s="5" t="s">
        <v>4713</v>
      </c>
      <c r="G2308" s="5" t="s">
        <v>4714</v>
      </c>
      <c r="H2308" s="12">
        <f>IFERROR([1]!EM_S_STM07_IS(F2308,"9",$H$1,"1")/1000000,"")</f>
        <v>1410.5281912799999</v>
      </c>
      <c r="I2308" s="12">
        <f>IFERROR([1]!EM_S_STM07_IS(F2308,"9",$I$1,"1")/1000000,"")</f>
        <v>1751.2692856600002</v>
      </c>
      <c r="J2308" s="12">
        <f>IFERROR([1]!EM_S_STM07_IS(F2308,"9",$J$1,"1")/1000000,"")</f>
        <v>1522.4788323</v>
      </c>
      <c r="K2308" s="12">
        <f>IFERROR([1]!EM_S_STM07_IS(F2308,"9",$K$1,"1")/1000000,"")</f>
        <v>1633.74537844</v>
      </c>
      <c r="L2308" s="12">
        <f>IFERROR([1]!EM_S_STM07_IS(F2308,"9",$L$1,"1")/1000000,"")</f>
        <v>1643.8261010199999</v>
      </c>
      <c r="M2308" s="13">
        <f>IFERROR([1]!EM_S_STM07_IS(F2308,"9",$M$1,"1")/1000000,"")</f>
        <v>1490.19805941</v>
      </c>
      <c r="N2308" s="12">
        <f>IFERROR([1]!EM_S_STM07_IS(F2308,"61",$N$1,"1")/1000000,"")</f>
        <v>121.08014682</v>
      </c>
      <c r="O2308" s="12">
        <f>IFERROR([1]!EM_S_STM07_IS(F2308,"61",$O$1,"1")/1000000,"")</f>
        <v>162.70334359999998</v>
      </c>
      <c r="P2308" s="12">
        <f>IFERROR([1]!EM_S_STM07_IS(F2308,"61",$P$1,"1")/1000000,"")</f>
        <v>217.1967497</v>
      </c>
      <c r="Q2308" s="12">
        <f>IFERROR([1]!EM_S_STM07_IS(F2308,"61",$Q$1,"1")/1000000,"")</f>
        <v>238.99354463999998</v>
      </c>
      <c r="R2308" s="12">
        <f>IFERROR([1]!EM_S_STM07_IS(F2308,"61",$R$1,"1")/1000000,"")</f>
        <v>30.168751950000001</v>
      </c>
      <c r="S2308" s="12">
        <f>IFERROR([1]!EM_S_STM07_IS(F2308,"61",$S$1,"1")/1000000,"")</f>
        <v>-18.697148079999998</v>
      </c>
      <c r="T2308" s="20">
        <f t="shared" si="638"/>
        <v>1.1049560176307871E-2</v>
      </c>
      <c r="U2308" s="20">
        <f t="shared" si="639"/>
        <v>-1.6882409125716977</v>
      </c>
      <c r="V2308" s="14">
        <f t="shared" si="640"/>
        <v>0.24156985765083566</v>
      </c>
      <c r="W2308" s="14">
        <f t="shared" si="641"/>
        <v>-0.13064264601304645</v>
      </c>
      <c r="X2308" s="14">
        <f t="shared" si="642"/>
        <v>7.3082491381446804E-2</v>
      </c>
      <c r="Y2308" s="14">
        <f t="shared" si="643"/>
        <v>6.1703143666276931E-3</v>
      </c>
      <c r="Z2308" s="15">
        <f t="shared" si="644"/>
        <v>-9.3457599629713339E-2</v>
      </c>
      <c r="AA2308" s="14">
        <f t="shared" si="645"/>
        <v>0.34376566161484595</v>
      </c>
      <c r="AB2308" s="14">
        <f t="shared" si="646"/>
        <v>0.33492493082360986</v>
      </c>
      <c r="AC2308" s="14">
        <f t="shared" si="647"/>
        <v>0.10035506963205713</v>
      </c>
      <c r="AD2308" s="14">
        <f t="shared" si="648"/>
        <v>-0.87376750281919247</v>
      </c>
      <c r="AE2308" s="14">
        <f t="shared" si="649"/>
        <v>-1.6197521233555701</v>
      </c>
      <c r="AF2308" s="18" t="str">
        <f t="shared" si="650"/>
        <v/>
      </c>
      <c r="AG2308" s="18" t="str">
        <f t="shared" si="651"/>
        <v/>
      </c>
      <c r="AH2308" s="18" t="str">
        <f t="shared" si="652"/>
        <v/>
      </c>
      <c r="AI2308" s="19" t="str">
        <f t="shared" si="653"/>
        <v/>
      </c>
      <c r="AJ2308" s="19" t="str">
        <f t="shared" si="654"/>
        <v/>
      </c>
      <c r="AK2308" s="19" t="str">
        <f t="shared" si="655"/>
        <v/>
      </c>
    </row>
    <row r="2309" spans="2:37" x14ac:dyDescent="0.15">
      <c r="B2309" s="51" t="str">
        <f>IFERROR(IF(AND(AF2309=1,AI2309=1),MAX($B$5:B2308)+1,""),"")</f>
        <v/>
      </c>
      <c r="C2309" s="51" t="str">
        <f>IFERROR(IF(AND(AG2309=1,AJ2309=1),MAX($C$5:C2308)+1,""),"")</f>
        <v/>
      </c>
      <c r="D2309" s="51" t="str">
        <f>IFERROR(IF(AND(AH2309=1,AK2309=1),MAX($D$5:D2308)+1,""),"")</f>
        <v/>
      </c>
      <c r="F2309" s="5" t="s">
        <v>4715</v>
      </c>
      <c r="G2309" s="5" t="s">
        <v>4716</v>
      </c>
      <c r="H2309" s="12">
        <f>IFERROR([1]!EM_S_STM07_IS(F2309,"9",$H$1,"1")/1000000,"")</f>
        <v>54687.746415660004</v>
      </c>
      <c r="I2309" s="12">
        <f>IFERROR([1]!EM_S_STM07_IS(F2309,"9",$I$1,"1")/1000000,"")</f>
        <v>59521.286813819999</v>
      </c>
      <c r="J2309" s="12">
        <f>IFERROR([1]!EM_S_STM07_IS(F2309,"9",$J$1,"1")/1000000,"")</f>
        <v>66611.033839929994</v>
      </c>
      <c r="K2309" s="12">
        <f>IFERROR([1]!EM_S_STM07_IS(F2309,"9",$K$1,"1")/1000000,"")</f>
        <v>79566.905693119988</v>
      </c>
      <c r="L2309" s="12">
        <f>IFERROR([1]!EM_S_STM07_IS(F2309,"9",$L$1,"1")/1000000,"")</f>
        <v>71512.638985910002</v>
      </c>
      <c r="M2309" s="13">
        <f>IFERROR([1]!EM_S_STM07_IS(F2309,"9",$M$1,"1")/1000000,"")</f>
        <v>57787.441748510006</v>
      </c>
      <c r="N2309" s="12">
        <f>IFERROR([1]!EM_S_STM07_IS(F2309,"61",$N$1,"1")/1000000,"")</f>
        <v>977.12067724999997</v>
      </c>
      <c r="O2309" s="12">
        <f>IFERROR([1]!EM_S_STM07_IS(F2309,"61",$O$1,"1")/1000000,"")</f>
        <v>523.30383070999994</v>
      </c>
      <c r="P2309" s="12">
        <f>IFERROR([1]!EM_S_STM07_IS(F2309,"61",$P$1,"1")/1000000,"")</f>
        <v>581.10306623999998</v>
      </c>
      <c r="Q2309" s="12">
        <f>IFERROR([1]!EM_S_STM07_IS(F2309,"61",$Q$1,"1")/1000000,"")</f>
        <v>421.60608477</v>
      </c>
      <c r="R2309" s="12">
        <f>IFERROR([1]!EM_S_STM07_IS(F2309,"61",$R$1,"1")/1000000,"")</f>
        <v>282.85695942000001</v>
      </c>
      <c r="S2309" s="12">
        <f>IFERROR([1]!EM_S_STM07_IS(F2309,"61",$S$1,"1")/1000000,"")</f>
        <v>167.88246162999999</v>
      </c>
      <c r="T2309" s="20">
        <f t="shared" si="638"/>
        <v>1.1087376639781432E-2</v>
      </c>
      <c r="U2309" s="20">
        <f t="shared" si="639"/>
        <v>-0.29690918415659662</v>
      </c>
      <c r="V2309" s="14">
        <f t="shared" si="640"/>
        <v>8.8384340459417732E-2</v>
      </c>
      <c r="W2309" s="14">
        <f t="shared" si="641"/>
        <v>0.11911279822101992</v>
      </c>
      <c r="X2309" s="14">
        <f t="shared" si="642"/>
        <v>0.19450038689271318</v>
      </c>
      <c r="Y2309" s="14">
        <f t="shared" si="643"/>
        <v>-0.10122634073862728</v>
      </c>
      <c r="Z2309" s="15">
        <f t="shared" si="644"/>
        <v>-0.19192687379505385</v>
      </c>
      <c r="AA2309" s="14">
        <f t="shared" si="645"/>
        <v>-0.4644429875511572</v>
      </c>
      <c r="AB2309" s="14">
        <f t="shared" si="646"/>
        <v>0.11045062569402578</v>
      </c>
      <c r="AC2309" s="14">
        <f t="shared" si="647"/>
        <v>-0.27447279275605563</v>
      </c>
      <c r="AD2309" s="14">
        <f t="shared" si="648"/>
        <v>-0.32909659125458829</v>
      </c>
      <c r="AE2309" s="14">
        <f t="shared" si="649"/>
        <v>-0.40647576084306342</v>
      </c>
      <c r="AF2309" s="18" t="str">
        <f t="shared" si="650"/>
        <v/>
      </c>
      <c r="AG2309" s="18" t="str">
        <f t="shared" si="651"/>
        <v/>
      </c>
      <c r="AH2309" s="18" t="str">
        <f t="shared" si="652"/>
        <v/>
      </c>
      <c r="AI2309" s="19" t="str">
        <f t="shared" si="653"/>
        <v/>
      </c>
      <c r="AJ2309" s="19" t="str">
        <f t="shared" si="654"/>
        <v/>
      </c>
      <c r="AK2309" s="19" t="str">
        <f t="shared" si="655"/>
        <v/>
      </c>
    </row>
    <row r="2310" spans="2:37" x14ac:dyDescent="0.15">
      <c r="B2310" s="51" t="str">
        <f>IFERROR(IF(AND(AF2310=1,AI2310=1),MAX($B$5:B2309)+1,""),"")</f>
        <v/>
      </c>
      <c r="C2310" s="51" t="str">
        <f>IFERROR(IF(AND(AG2310=1,AJ2310=1),MAX($C$5:C2309)+1,""),"")</f>
        <v/>
      </c>
      <c r="D2310" s="51" t="str">
        <f>IFERROR(IF(AND(AH2310=1,AK2310=1),MAX($D$5:D2309)+1,""),"")</f>
        <v/>
      </c>
      <c r="F2310" s="5" t="s">
        <v>4717</v>
      </c>
      <c r="G2310" s="5" t="s">
        <v>4718</v>
      </c>
      <c r="H2310" s="12">
        <f>IFERROR([1]!EM_S_STM07_IS(F2310,"9",$H$1,"1")/1000000,"")</f>
        <v>1513.4183072000001</v>
      </c>
      <c r="I2310" s="12">
        <f>IFERROR([1]!EM_S_STM07_IS(F2310,"9",$I$1,"1")/1000000,"")</f>
        <v>1397.17799509</v>
      </c>
      <c r="J2310" s="12">
        <f>IFERROR([1]!EM_S_STM07_IS(F2310,"9",$J$1,"1")/1000000,"")</f>
        <v>1468.0928313699999</v>
      </c>
      <c r="K2310" s="12">
        <f>IFERROR([1]!EM_S_STM07_IS(F2310,"9",$K$1,"1")/1000000,"")</f>
        <v>1544.54495206</v>
      </c>
      <c r="L2310" s="12">
        <f>IFERROR([1]!EM_S_STM07_IS(F2310,"9",$L$1,"1")/1000000,"")</f>
        <v>1691.1124562800001</v>
      </c>
      <c r="M2310" s="13">
        <f>IFERROR([1]!EM_S_STM07_IS(F2310,"9",$M$1,"1")/1000000,"")</f>
        <v>1723.20716599</v>
      </c>
      <c r="N2310" s="12">
        <f>IFERROR([1]!EM_S_STM07_IS(F2310,"61",$N$1,"1")/1000000,"")</f>
        <v>171.33012787999999</v>
      </c>
      <c r="O2310" s="12">
        <f>IFERROR([1]!EM_S_STM07_IS(F2310,"61",$O$1,"1")/1000000,"")</f>
        <v>132.53298307</v>
      </c>
      <c r="P2310" s="12">
        <f>IFERROR([1]!EM_S_STM07_IS(F2310,"61",$P$1,"1")/1000000,"")</f>
        <v>119.82814241</v>
      </c>
      <c r="Q2310" s="12">
        <f>IFERROR([1]!EM_S_STM07_IS(F2310,"61",$Q$1,"1")/1000000,"")</f>
        <v>122.33370719</v>
      </c>
      <c r="R2310" s="12">
        <f>IFERROR([1]!EM_S_STM07_IS(F2310,"61",$R$1,"1")/1000000,"")</f>
        <v>124.70266708</v>
      </c>
      <c r="S2310" s="12">
        <f>IFERROR([1]!EM_S_STM07_IS(F2310,"61",$S$1,"1")/1000000,"")</f>
        <v>145.40738183000002</v>
      </c>
      <c r="T2310" s="20">
        <f t="shared" si="638"/>
        <v>2.6303244274731075E-2</v>
      </c>
      <c r="U2310" s="20">
        <f t="shared" si="639"/>
        <v>-3.227815863559591E-2</v>
      </c>
      <c r="V2310" s="14">
        <f t="shared" si="640"/>
        <v>-7.6806466234083159E-2</v>
      </c>
      <c r="W2310" s="14">
        <f t="shared" si="641"/>
        <v>5.0755763781859378E-2</v>
      </c>
      <c r="X2310" s="14">
        <f t="shared" si="642"/>
        <v>5.2075808188952383E-2</v>
      </c>
      <c r="Y2310" s="14">
        <f t="shared" si="643"/>
        <v>9.4893647494376343E-2</v>
      </c>
      <c r="Z2310" s="15">
        <f t="shared" si="644"/>
        <v>1.8978459765236329E-2</v>
      </c>
      <c r="AA2310" s="14">
        <f t="shared" si="645"/>
        <v>-0.22644671599833044</v>
      </c>
      <c r="AB2310" s="14">
        <f t="shared" si="646"/>
        <v>-9.5861727139195843E-2</v>
      </c>
      <c r="AC2310" s="14">
        <f t="shared" si="647"/>
        <v>2.0909652186938216E-2</v>
      </c>
      <c r="AD2310" s="14">
        <f t="shared" si="648"/>
        <v>1.9364735561562763E-2</v>
      </c>
      <c r="AE2310" s="14">
        <f t="shared" si="649"/>
        <v>0.16603265379013435</v>
      </c>
      <c r="AF2310" s="18" t="str">
        <f t="shared" si="650"/>
        <v/>
      </c>
      <c r="AG2310" s="18" t="str">
        <f t="shared" si="651"/>
        <v/>
      </c>
      <c r="AH2310" s="18" t="str">
        <f t="shared" si="652"/>
        <v/>
      </c>
      <c r="AI2310" s="19" t="str">
        <f t="shared" si="653"/>
        <v/>
      </c>
      <c r="AJ2310" s="19" t="str">
        <f t="shared" si="654"/>
        <v/>
      </c>
      <c r="AK2310" s="19" t="str">
        <f t="shared" si="655"/>
        <v/>
      </c>
    </row>
    <row r="2311" spans="2:37" x14ac:dyDescent="0.15">
      <c r="B2311" s="51" t="str">
        <f>IFERROR(IF(AND(AF2311=1,AI2311=1),MAX($B$5:B2310)+1,""),"")</f>
        <v/>
      </c>
      <c r="C2311" s="51" t="str">
        <f>IFERROR(IF(AND(AG2311=1,AJ2311=1),MAX($C$5:C2310)+1,""),"")</f>
        <v/>
      </c>
      <c r="D2311" s="51" t="str">
        <f>IFERROR(IF(AND(AH2311=1,AK2311=1),MAX($D$5:D2310)+1,""),"")</f>
        <v/>
      </c>
      <c r="F2311" s="5" t="s">
        <v>4719</v>
      </c>
      <c r="G2311" s="5" t="s">
        <v>4720</v>
      </c>
      <c r="H2311" s="12">
        <f>IFERROR([1]!EM_S_STM07_IS(F2311,"9",$H$1,"1")/1000000,"")</f>
        <v>338.98439108999997</v>
      </c>
      <c r="I2311" s="12">
        <f>IFERROR([1]!EM_S_STM07_IS(F2311,"9",$I$1,"1")/1000000,"")</f>
        <v>350.94012411</v>
      </c>
      <c r="J2311" s="12">
        <f>IFERROR([1]!EM_S_STM07_IS(F2311,"9",$J$1,"1")/1000000,"")</f>
        <v>375.27186391000004</v>
      </c>
      <c r="K2311" s="12">
        <f>IFERROR([1]!EM_S_STM07_IS(F2311,"9",$K$1,"1")/1000000,"")</f>
        <v>357.03258142000004</v>
      </c>
      <c r="L2311" s="12">
        <f>IFERROR([1]!EM_S_STM07_IS(F2311,"9",$L$1,"1")/1000000,"")</f>
        <v>337.63919279000004</v>
      </c>
      <c r="M2311" s="13">
        <f>IFERROR([1]!EM_S_STM07_IS(F2311,"9",$M$1,"1")/1000000,"")</f>
        <v>251.74618142</v>
      </c>
      <c r="N2311" s="12">
        <f>IFERROR([1]!EM_S_STM07_IS(F2311,"61",$N$1,"1")/1000000,"")</f>
        <v>58.004741659999993</v>
      </c>
      <c r="O2311" s="12">
        <f>IFERROR([1]!EM_S_STM07_IS(F2311,"61",$O$1,"1")/1000000,"")</f>
        <v>55.602502719999997</v>
      </c>
      <c r="P2311" s="12">
        <f>IFERROR([1]!EM_S_STM07_IS(F2311,"61",$P$1,"1")/1000000,"")</f>
        <v>83.15225190999999</v>
      </c>
      <c r="Q2311" s="12">
        <f>IFERROR([1]!EM_S_STM07_IS(F2311,"61",$Q$1,"1")/1000000,"")</f>
        <v>82.977234379999999</v>
      </c>
      <c r="R2311" s="12">
        <f>IFERROR([1]!EM_S_STM07_IS(F2311,"61",$R$1,"1")/1000000,"")</f>
        <v>84.871375560000004</v>
      </c>
      <c r="S2311" s="12">
        <f>IFERROR([1]!EM_S_STM07_IS(F2311,"61",$S$1,"1")/1000000,"")</f>
        <v>99.296736049999993</v>
      </c>
      <c r="T2311" s="20">
        <f t="shared" ref="T2311:T2374" si="656">IFERROR(IF(H2311&lt;0,"",(M2311/H2311)^(1/5)-1),"")</f>
        <v>-5.777062842008418E-2</v>
      </c>
      <c r="U2311" s="20">
        <f t="shared" ref="U2311:U2374" si="657">IFERROR(IF(N2311&lt;0,"",(S2311/N2311)^(1/5)-1),"")</f>
        <v>0.11351044520988696</v>
      </c>
      <c r="V2311" s="14">
        <f t="shared" ref="V2311:V2374" si="658">IFERROR((I2311-H2311)/ABS(H2311),"")</f>
        <v>3.5269272964328885E-2</v>
      </c>
      <c r="W2311" s="14">
        <f t="shared" ref="W2311:W2374" si="659">IFERROR((J2311-I2311)/ABS(I2311),"")</f>
        <v>6.9333023294803994E-2</v>
      </c>
      <c r="X2311" s="14">
        <f t="shared" ref="X2311:X2374" si="660">IFERROR((K2311-J2311)/ABS(J2311),"")</f>
        <v>-4.860285101036578E-2</v>
      </c>
      <c r="Y2311" s="14">
        <f t="shared" ref="Y2311:Y2374" si="661">IFERROR((L2311-K2311)/ABS(K2311),"")</f>
        <v>-5.4318260123118377E-2</v>
      </c>
      <c r="Z2311" s="15">
        <f t="shared" ref="Z2311:Z2374" si="662">IFERROR((M2311-L2311)/ABS(L2311),"")</f>
        <v>-0.25439289396543052</v>
      </c>
      <c r="AA2311" s="14">
        <f t="shared" ref="AA2311:AA2374" si="663">IFERROR((O2311-N2311)/ABS(N2311),"")</f>
        <v>-4.1414527006790859E-2</v>
      </c>
      <c r="AB2311" s="14">
        <f t="shared" ref="AB2311:AB2374" si="664">IFERROR((P2311-O2311)/ABS(O2311),"")</f>
        <v>0.49547678327958533</v>
      </c>
      <c r="AC2311" s="14">
        <f t="shared" ref="AC2311:AC2374" si="665">IFERROR((Q2311-P2311)/ABS(P2311),"")</f>
        <v>-2.1047840074063366E-3</v>
      </c>
      <c r="AD2311" s="14">
        <f t="shared" ref="AD2311:AD2374" si="666">IFERROR((R2311-Q2311)/ABS(Q2311),"")</f>
        <v>2.2827239231976021E-2</v>
      </c>
      <c r="AE2311" s="14">
        <f t="shared" ref="AE2311:AE2374" si="667">IFERROR((S2311-R2311)/ABS(R2311),"")</f>
        <v>0.16996732284375371</v>
      </c>
      <c r="AF2311" s="18" t="str">
        <f t="shared" ref="AF2311:AF2374" si="668">IFERROR(IF(AND(T2311&lt;&gt;"",T2311&gt;$AG$3),1,""),"")</f>
        <v/>
      </c>
      <c r="AG2311" s="18" t="str">
        <f t="shared" ref="AG2311:AG2374" si="669">IFERROR(IF(AND(U2311&lt;&gt;"",U2311&gt;$AG$3),1,""),"")</f>
        <v/>
      </c>
      <c r="AH2311" s="18" t="str">
        <f t="shared" ref="AH2311:AH2374" si="670">IFERROR(IF(AND(AF2311=1,AG2311=1),1,""),"")</f>
        <v/>
      </c>
      <c r="AI2311" s="19" t="str">
        <f t="shared" ref="AI2311:AI2374" si="671">IFERROR(IF(AND(V2311&gt;$AJ$3,W2311&gt;$AJ$3,X2311&gt;$AJ$3,Y2311&gt;$AJ$3,Z2311&gt;$AJ$3),1,""),"")</f>
        <v/>
      </c>
      <c r="AJ2311" s="19" t="str">
        <f t="shared" ref="AJ2311:AJ2374" si="672">IFERROR(IF(AND(AA2311&gt;$AJ$3,AB2311&gt;$AJ$3,AC2311&gt;$AJ$3,AD2311&gt;$AJ$3,AE2311&gt;$AJ$3),1,""),"")</f>
        <v/>
      </c>
      <c r="AK2311" s="19" t="str">
        <f t="shared" ref="AK2311:AK2374" si="673">IFERROR(IF(AND(AI2311=1,AJ2311=1),1,""),"")</f>
        <v/>
      </c>
    </row>
    <row r="2312" spans="2:37" x14ac:dyDescent="0.15">
      <c r="B2312" s="51" t="str">
        <f>IFERROR(IF(AND(AF2312=1,AI2312=1),MAX($B$5:B2311)+1,""),"")</f>
        <v/>
      </c>
      <c r="C2312" s="51" t="str">
        <f>IFERROR(IF(AND(AG2312=1,AJ2312=1),MAX($C$5:C2311)+1,""),"")</f>
        <v/>
      </c>
      <c r="D2312" s="51" t="str">
        <f>IFERROR(IF(AND(AH2312=1,AK2312=1),MAX($D$5:D2311)+1,""),"")</f>
        <v/>
      </c>
      <c r="F2312" s="5" t="s">
        <v>4721</v>
      </c>
      <c r="G2312" s="5" t="s">
        <v>4722</v>
      </c>
      <c r="H2312" s="12">
        <f>IFERROR([1]!EM_S_STM07_IS(F2312,"9",$H$1,"1")/1000000,"")</f>
        <v>8296.4901959700001</v>
      </c>
      <c r="I2312" s="12">
        <f>IFERROR([1]!EM_S_STM07_IS(F2312,"9",$I$1,"1")/1000000,"")</f>
        <v>11667.991554079999</v>
      </c>
      <c r="J2312" s="12">
        <f>IFERROR([1]!EM_S_STM07_IS(F2312,"9",$J$1,"1")/1000000,"")</f>
        <v>12496.834803129999</v>
      </c>
      <c r="K2312" s="12">
        <f>IFERROR([1]!EM_S_STM07_IS(F2312,"9",$K$1,"1")/1000000,"")</f>
        <v>11291.254031350001</v>
      </c>
      <c r="L2312" s="12">
        <f>IFERROR([1]!EM_S_STM07_IS(F2312,"9",$L$1,"1")/1000000,"")</f>
        <v>8879.1748236100011</v>
      </c>
      <c r="M2312" s="13">
        <f>IFERROR([1]!EM_S_STM07_IS(F2312,"9",$M$1,"1")/1000000,"")</f>
        <v>10975.21866798</v>
      </c>
      <c r="N2312" s="12">
        <f>IFERROR([1]!EM_S_STM07_IS(F2312,"61",$N$1,"1")/1000000,"")</f>
        <v>152.72929640000001</v>
      </c>
      <c r="O2312" s="12">
        <f>IFERROR([1]!EM_S_STM07_IS(F2312,"61",$O$1,"1")/1000000,"")</f>
        <v>88.042663400000009</v>
      </c>
      <c r="P2312" s="12">
        <f>IFERROR([1]!EM_S_STM07_IS(F2312,"61",$P$1,"1")/1000000,"")</f>
        <v>48.525522810000005</v>
      </c>
      <c r="Q2312" s="12">
        <f>IFERROR([1]!EM_S_STM07_IS(F2312,"61",$Q$1,"1")/1000000,"")</f>
        <v>-498.65946828</v>
      </c>
      <c r="R2312" s="12">
        <f>IFERROR([1]!EM_S_STM07_IS(F2312,"61",$R$1,"1")/1000000,"")</f>
        <v>23.444782069999999</v>
      </c>
      <c r="S2312" s="12">
        <f>IFERROR([1]!EM_S_STM07_IS(F2312,"61",$S$1,"1")/1000000,"")</f>
        <v>12.505363939999999</v>
      </c>
      <c r="T2312" s="20">
        <f t="shared" si="656"/>
        <v>5.7556930109102789E-2</v>
      </c>
      <c r="U2312" s="20">
        <f t="shared" si="657"/>
        <v>-0.39377366737218755</v>
      </c>
      <c r="V2312" s="14">
        <f t="shared" si="658"/>
        <v>0.40637682664263231</v>
      </c>
      <c r="W2312" s="14">
        <f t="shared" si="659"/>
        <v>7.1035640127813993E-2</v>
      </c>
      <c r="X2312" s="14">
        <f t="shared" si="660"/>
        <v>-9.6470889691047543E-2</v>
      </c>
      <c r="Y2312" s="14">
        <f t="shared" si="661"/>
        <v>-0.21362367732077389</v>
      </c>
      <c r="Z2312" s="15">
        <f t="shared" si="662"/>
        <v>0.23606290967450635</v>
      </c>
      <c r="AA2312" s="14">
        <f t="shared" si="663"/>
        <v>-0.42353781838020693</v>
      </c>
      <c r="AB2312" s="14">
        <f t="shared" si="664"/>
        <v>-0.44884081266900883</v>
      </c>
      <c r="AC2312" s="14">
        <f t="shared" si="665"/>
        <v>-11.27623072156242</v>
      </c>
      <c r="AD2312" s="14">
        <f t="shared" si="666"/>
        <v>1.0470156159891377</v>
      </c>
      <c r="AE2312" s="14">
        <f t="shared" si="667"/>
        <v>-0.46660353239103497</v>
      </c>
      <c r="AF2312" s="18" t="str">
        <f t="shared" si="668"/>
        <v/>
      </c>
      <c r="AG2312" s="18" t="str">
        <f t="shared" si="669"/>
        <v/>
      </c>
      <c r="AH2312" s="18" t="str">
        <f t="shared" si="670"/>
        <v/>
      </c>
      <c r="AI2312" s="19" t="str">
        <f t="shared" si="671"/>
        <v/>
      </c>
      <c r="AJ2312" s="19" t="str">
        <f t="shared" si="672"/>
        <v/>
      </c>
      <c r="AK2312" s="19" t="str">
        <f t="shared" si="673"/>
        <v/>
      </c>
    </row>
    <row r="2313" spans="2:37" x14ac:dyDescent="0.15">
      <c r="B2313" s="51" t="str">
        <f>IFERROR(IF(AND(AF2313=1,AI2313=1),MAX($B$5:B2312)+1,""),"")</f>
        <v/>
      </c>
      <c r="C2313" s="51" t="str">
        <f>IFERROR(IF(AND(AG2313=1,AJ2313=1),MAX($C$5:C2312)+1,""),"")</f>
        <v/>
      </c>
      <c r="D2313" s="51" t="str">
        <f>IFERROR(IF(AND(AH2313=1,AK2313=1),MAX($D$5:D2312)+1,""),"")</f>
        <v/>
      </c>
      <c r="F2313" s="5" t="s">
        <v>4723</v>
      </c>
      <c r="G2313" s="5" t="s">
        <v>4724</v>
      </c>
      <c r="H2313" s="12">
        <f>IFERROR([1]!EM_S_STM07_IS(F2313,"9",$H$1,"1")/1000000,"")</f>
        <v>506.62009505000003</v>
      </c>
      <c r="I2313" s="12">
        <f>IFERROR([1]!EM_S_STM07_IS(F2313,"9",$I$1,"1")/1000000,"")</f>
        <v>630.77917298</v>
      </c>
      <c r="J2313" s="12">
        <f>IFERROR([1]!EM_S_STM07_IS(F2313,"9",$J$1,"1")/1000000,"")</f>
        <v>563.32716912000001</v>
      </c>
      <c r="K2313" s="12">
        <f>IFERROR([1]!EM_S_STM07_IS(F2313,"9",$K$1,"1")/1000000,"")</f>
        <v>686.97514739999997</v>
      </c>
      <c r="L2313" s="12">
        <f>IFERROR([1]!EM_S_STM07_IS(F2313,"9",$L$1,"1")/1000000,"")</f>
        <v>692.74556629999995</v>
      </c>
      <c r="M2313" s="13">
        <f>IFERROR([1]!EM_S_STM07_IS(F2313,"9",$M$1,"1")/1000000,"")</f>
        <v>478.32540329</v>
      </c>
      <c r="N2313" s="12">
        <f>IFERROR([1]!EM_S_STM07_IS(F2313,"61",$N$1,"1")/1000000,"")</f>
        <v>-60.234545920000002</v>
      </c>
      <c r="O2313" s="12">
        <f>IFERROR([1]!EM_S_STM07_IS(F2313,"61",$O$1,"1")/1000000,"")</f>
        <v>-60.08535947</v>
      </c>
      <c r="P2313" s="12">
        <f>IFERROR([1]!EM_S_STM07_IS(F2313,"61",$P$1,"1")/1000000,"")</f>
        <v>122.35020252</v>
      </c>
      <c r="Q2313" s="12">
        <f>IFERROR([1]!EM_S_STM07_IS(F2313,"61",$Q$1,"1")/1000000,"")</f>
        <v>163.70978771</v>
      </c>
      <c r="R2313" s="12">
        <f>IFERROR([1]!EM_S_STM07_IS(F2313,"61",$R$1,"1")/1000000,"")</f>
        <v>175.96298625</v>
      </c>
      <c r="S2313" s="12">
        <f>IFERROR([1]!EM_S_STM07_IS(F2313,"61",$S$1,"1")/1000000,"")</f>
        <v>-354.53235248000004</v>
      </c>
      <c r="T2313" s="20">
        <f t="shared" si="656"/>
        <v>-1.1428224490157235E-2</v>
      </c>
      <c r="U2313" s="20" t="str">
        <f t="shared" si="657"/>
        <v/>
      </c>
      <c r="V2313" s="14">
        <f t="shared" si="658"/>
        <v>0.2450733382728261</v>
      </c>
      <c r="W2313" s="14">
        <f t="shared" si="659"/>
        <v>-0.10693441817575464</v>
      </c>
      <c r="X2313" s="14">
        <f t="shared" si="660"/>
        <v>0.21949585437740612</v>
      </c>
      <c r="Y2313" s="14">
        <f t="shared" si="661"/>
        <v>8.3997491347966944E-3</v>
      </c>
      <c r="Z2313" s="15">
        <f t="shared" si="662"/>
        <v>-0.30952224516604598</v>
      </c>
      <c r="AA2313" s="14">
        <f t="shared" si="663"/>
        <v>2.4767589382701195E-3</v>
      </c>
      <c r="AB2313" s="14">
        <f t="shared" si="664"/>
        <v>3.0362731220920494</v>
      </c>
      <c r="AC2313" s="14">
        <f t="shared" si="665"/>
        <v>0.33804263775729471</v>
      </c>
      <c r="AD2313" s="14">
        <f t="shared" si="666"/>
        <v>7.4847073662484068E-2</v>
      </c>
      <c r="AE2313" s="14">
        <f t="shared" si="667"/>
        <v>-3.0148120922220372</v>
      </c>
      <c r="AF2313" s="18" t="str">
        <f t="shared" si="668"/>
        <v/>
      </c>
      <c r="AG2313" s="18" t="str">
        <f t="shared" si="669"/>
        <v/>
      </c>
      <c r="AH2313" s="18" t="str">
        <f t="shared" si="670"/>
        <v/>
      </c>
      <c r="AI2313" s="19" t="str">
        <f t="shared" si="671"/>
        <v/>
      </c>
      <c r="AJ2313" s="19" t="str">
        <f t="shared" si="672"/>
        <v/>
      </c>
      <c r="AK2313" s="19" t="str">
        <f t="shared" si="673"/>
        <v/>
      </c>
    </row>
    <row r="2314" spans="2:37" x14ac:dyDescent="0.15">
      <c r="B2314" s="51" t="str">
        <f>IFERROR(IF(AND(AF2314=1,AI2314=1),MAX($B$5:B2313)+1,""),"")</f>
        <v/>
      </c>
      <c r="C2314" s="51" t="str">
        <f>IFERROR(IF(AND(AG2314=1,AJ2314=1),MAX($C$5:C2313)+1,""),"")</f>
        <v/>
      </c>
      <c r="D2314" s="51" t="str">
        <f>IFERROR(IF(AND(AH2314=1,AK2314=1),MAX($D$5:D2313)+1,""),"")</f>
        <v/>
      </c>
      <c r="F2314" s="5" t="s">
        <v>4725</v>
      </c>
      <c r="G2314" s="5" t="s">
        <v>4726</v>
      </c>
      <c r="H2314" s="12">
        <f>IFERROR([1]!EM_S_STM07_IS(F2314,"9",$H$1,"1")/1000000,"")</f>
        <v>3141.3113945300001</v>
      </c>
      <c r="I2314" s="12">
        <f>IFERROR([1]!EM_S_STM07_IS(F2314,"9",$I$1,"1")/1000000,"")</f>
        <v>2108.51435188</v>
      </c>
      <c r="J2314" s="12">
        <f>IFERROR([1]!EM_S_STM07_IS(F2314,"9",$J$1,"1")/1000000,"")</f>
        <v>2649.55607362</v>
      </c>
      <c r="K2314" s="12">
        <f>IFERROR([1]!EM_S_STM07_IS(F2314,"9",$K$1,"1")/1000000,"")</f>
        <v>2157.2774052899999</v>
      </c>
      <c r="L2314" s="12">
        <f>IFERROR([1]!EM_S_STM07_IS(F2314,"9",$L$1,"1")/1000000,"")</f>
        <v>2841.1788927500002</v>
      </c>
      <c r="M2314" s="13">
        <f>IFERROR([1]!EM_S_STM07_IS(F2314,"9",$M$1,"1")/1000000,"")</f>
        <v>5736.6403296600001</v>
      </c>
      <c r="N2314" s="12">
        <f>IFERROR([1]!EM_S_STM07_IS(F2314,"61",$N$1,"1")/1000000,"")</f>
        <v>284.32119624000001</v>
      </c>
      <c r="O2314" s="12">
        <f>IFERROR([1]!EM_S_STM07_IS(F2314,"61",$O$1,"1")/1000000,"")</f>
        <v>273.85229289999995</v>
      </c>
      <c r="P2314" s="12">
        <f>IFERROR([1]!EM_S_STM07_IS(F2314,"61",$P$1,"1")/1000000,"")</f>
        <v>316.28127712000003</v>
      </c>
      <c r="Q2314" s="12">
        <f>IFERROR([1]!EM_S_STM07_IS(F2314,"61",$Q$1,"1")/1000000,"")</f>
        <v>172.41506258999999</v>
      </c>
      <c r="R2314" s="12">
        <f>IFERROR([1]!EM_S_STM07_IS(F2314,"61",$R$1,"1")/1000000,"")</f>
        <v>12.914564800000001</v>
      </c>
      <c r="S2314" s="12">
        <f>IFERROR([1]!EM_S_STM07_IS(F2314,"61",$S$1,"1")/1000000,"")</f>
        <v>185.72808375</v>
      </c>
      <c r="T2314" s="20">
        <f t="shared" si="656"/>
        <v>0.12800058901207234</v>
      </c>
      <c r="U2314" s="20">
        <f t="shared" si="657"/>
        <v>-8.1638501447972467E-2</v>
      </c>
      <c r="V2314" s="14">
        <f t="shared" si="658"/>
        <v>-0.32877894386669876</v>
      </c>
      <c r="W2314" s="14">
        <f t="shared" si="659"/>
        <v>0.25659854828950757</v>
      </c>
      <c r="X2314" s="14">
        <f t="shared" si="660"/>
        <v>-0.18579665976172988</v>
      </c>
      <c r="Y2314" s="14">
        <f t="shared" si="661"/>
        <v>0.31702065102195992</v>
      </c>
      <c r="Z2314" s="15">
        <f t="shared" si="662"/>
        <v>1.0191056410768486</v>
      </c>
      <c r="AA2314" s="14">
        <f t="shared" si="663"/>
        <v>-3.6820692507086555E-2</v>
      </c>
      <c r="AB2314" s="14">
        <f t="shared" si="664"/>
        <v>0.15493382863693408</v>
      </c>
      <c r="AC2314" s="14">
        <f t="shared" si="665"/>
        <v>-0.45486794488760041</v>
      </c>
      <c r="AD2314" s="14">
        <f t="shared" si="666"/>
        <v>-0.92509607567924268</v>
      </c>
      <c r="AE2314" s="14">
        <f t="shared" si="667"/>
        <v>13.38128861686458</v>
      </c>
      <c r="AF2314" s="18" t="str">
        <f t="shared" si="668"/>
        <v/>
      </c>
      <c r="AG2314" s="18" t="str">
        <f t="shared" si="669"/>
        <v/>
      </c>
      <c r="AH2314" s="18" t="str">
        <f t="shared" si="670"/>
        <v/>
      </c>
      <c r="AI2314" s="19" t="str">
        <f t="shared" si="671"/>
        <v/>
      </c>
      <c r="AJ2314" s="19" t="str">
        <f t="shared" si="672"/>
        <v/>
      </c>
      <c r="AK2314" s="19" t="str">
        <f t="shared" si="673"/>
        <v/>
      </c>
    </row>
    <row r="2315" spans="2:37" x14ac:dyDescent="0.15">
      <c r="B2315" s="51" t="str">
        <f>IFERROR(IF(AND(AF2315=1,AI2315=1),MAX($B$5:B2314)+1,""),"")</f>
        <v/>
      </c>
      <c r="C2315" s="51" t="str">
        <f>IFERROR(IF(AND(AG2315=1,AJ2315=1),MAX($C$5:C2314)+1,""),"")</f>
        <v/>
      </c>
      <c r="D2315" s="51" t="str">
        <f>IFERROR(IF(AND(AH2315=1,AK2315=1),MAX($D$5:D2314)+1,""),"")</f>
        <v/>
      </c>
      <c r="F2315" s="5" t="s">
        <v>4727</v>
      </c>
      <c r="G2315" s="5" t="s">
        <v>4728</v>
      </c>
      <c r="H2315" s="12">
        <f>IFERROR([1]!EM_S_STM07_IS(F2315,"9",$H$1,"1")/1000000,"")</f>
        <v>4651.5910641800001</v>
      </c>
      <c r="I2315" s="12">
        <f>IFERROR([1]!EM_S_STM07_IS(F2315,"9",$I$1,"1")/1000000,"")</f>
        <v>6569.6645753800003</v>
      </c>
      <c r="J2315" s="12">
        <f>IFERROR([1]!EM_S_STM07_IS(F2315,"9",$J$1,"1")/1000000,"")</f>
        <v>9300.215116809999</v>
      </c>
      <c r="K2315" s="12">
        <f>IFERROR([1]!EM_S_STM07_IS(F2315,"9",$K$1,"1")/1000000,"")</f>
        <v>11097.87021322</v>
      </c>
      <c r="L2315" s="12">
        <f>IFERROR([1]!EM_S_STM07_IS(F2315,"9",$L$1,"1")/1000000,"")</f>
        <v>12566.901919129999</v>
      </c>
      <c r="M2315" s="13">
        <f>IFERROR([1]!EM_S_STM07_IS(F2315,"9",$M$1,"1")/1000000,"")</f>
        <v>13221.666800839999</v>
      </c>
      <c r="N2315" s="12">
        <f>IFERROR([1]!EM_S_STM07_IS(F2315,"61",$N$1,"1")/1000000,"")</f>
        <v>450.30167061000003</v>
      </c>
      <c r="O2315" s="12">
        <f>IFERROR([1]!EM_S_STM07_IS(F2315,"61",$O$1,"1")/1000000,"")</f>
        <v>610.81124833000001</v>
      </c>
      <c r="P2315" s="12">
        <f>IFERROR([1]!EM_S_STM07_IS(F2315,"61",$P$1,"1")/1000000,"")</f>
        <v>769.20329624999999</v>
      </c>
      <c r="Q2315" s="12">
        <f>IFERROR([1]!EM_S_STM07_IS(F2315,"61",$Q$1,"1")/1000000,"")</f>
        <v>1100.26147836</v>
      </c>
      <c r="R2315" s="12">
        <f>IFERROR([1]!EM_S_STM07_IS(F2315,"61",$R$1,"1")/1000000,"")</f>
        <v>1368.2707692700001</v>
      </c>
      <c r="S2315" s="12">
        <f>IFERROR([1]!EM_S_STM07_IS(F2315,"61",$S$1,"1")/1000000,"")</f>
        <v>1478.5489861999999</v>
      </c>
      <c r="T2315" s="20">
        <f t="shared" si="656"/>
        <v>0.23235813463326349</v>
      </c>
      <c r="U2315" s="20">
        <f t="shared" si="657"/>
        <v>0.26842978628924263</v>
      </c>
      <c r="V2315" s="14">
        <f t="shared" si="658"/>
        <v>0.41234783641457645</v>
      </c>
      <c r="W2315" s="14">
        <f t="shared" si="659"/>
        <v>0.4156301299860593</v>
      </c>
      <c r="X2315" s="14">
        <f t="shared" si="660"/>
        <v>0.19329177592470587</v>
      </c>
      <c r="Y2315" s="14">
        <f t="shared" si="661"/>
        <v>0.13237059703221798</v>
      </c>
      <c r="Z2315" s="15">
        <f t="shared" si="662"/>
        <v>5.2102330862730951E-2</v>
      </c>
      <c r="AA2315" s="14">
        <f t="shared" si="663"/>
        <v>0.35644899452086437</v>
      </c>
      <c r="AB2315" s="14">
        <f t="shared" si="664"/>
        <v>0.25931422899145151</v>
      </c>
      <c r="AC2315" s="14">
        <f t="shared" si="665"/>
        <v>0.43039100810405551</v>
      </c>
      <c r="AD2315" s="14">
        <f t="shared" si="666"/>
        <v>0.24358690745901843</v>
      </c>
      <c r="AE2315" s="14">
        <f t="shared" si="667"/>
        <v>8.0596779092807422E-2</v>
      </c>
      <c r="AF2315" s="18">
        <f t="shared" si="668"/>
        <v>1</v>
      </c>
      <c r="AG2315" s="18">
        <f t="shared" si="669"/>
        <v>1</v>
      </c>
      <c r="AH2315" s="18">
        <f t="shared" si="670"/>
        <v>1</v>
      </c>
      <c r="AI2315" s="19" t="str">
        <f t="shared" si="671"/>
        <v/>
      </c>
      <c r="AJ2315" s="19" t="str">
        <f t="shared" si="672"/>
        <v/>
      </c>
      <c r="AK2315" s="19" t="str">
        <f t="shared" si="673"/>
        <v/>
      </c>
    </row>
    <row r="2316" spans="2:37" x14ac:dyDescent="0.15">
      <c r="B2316" s="51" t="str">
        <f>IFERROR(IF(AND(AF2316=1,AI2316=1),MAX($B$5:B2315)+1,""),"")</f>
        <v/>
      </c>
      <c r="C2316" s="51" t="str">
        <f>IFERROR(IF(AND(AG2316=1,AJ2316=1),MAX($C$5:C2315)+1,""),"")</f>
        <v/>
      </c>
      <c r="D2316" s="51" t="str">
        <f>IFERROR(IF(AND(AH2316=1,AK2316=1),MAX($D$5:D2315)+1,""),"")</f>
        <v/>
      </c>
      <c r="F2316" s="5" t="s">
        <v>4729</v>
      </c>
      <c r="G2316" s="5" t="s">
        <v>4730</v>
      </c>
      <c r="H2316" s="12">
        <f>IFERROR([1]!EM_S_STM07_IS(F2316,"9",$H$1,"1")/1000000,"")</f>
        <v>3029.0958821100003</v>
      </c>
      <c r="I2316" s="12">
        <f>IFERROR([1]!EM_S_STM07_IS(F2316,"9",$I$1,"1")/1000000,"")</f>
        <v>2349.7569636100002</v>
      </c>
      <c r="J2316" s="12">
        <f>IFERROR([1]!EM_S_STM07_IS(F2316,"9",$J$1,"1")/1000000,"")</f>
        <v>2680.5669346999998</v>
      </c>
      <c r="K2316" s="12">
        <f>IFERROR([1]!EM_S_STM07_IS(F2316,"9",$K$1,"1")/1000000,"")</f>
        <v>2980.6428655500004</v>
      </c>
      <c r="L2316" s="12">
        <f>IFERROR([1]!EM_S_STM07_IS(F2316,"9",$L$1,"1")/1000000,"")</f>
        <v>3232.50171808</v>
      </c>
      <c r="M2316" s="13">
        <f>IFERROR([1]!EM_S_STM07_IS(F2316,"9",$M$1,"1")/1000000,"")</f>
        <v>3630.3920929000001</v>
      </c>
      <c r="N2316" s="12">
        <f>IFERROR([1]!EM_S_STM07_IS(F2316,"61",$N$1,"1")/1000000,"")</f>
        <v>92.838093819999997</v>
      </c>
      <c r="O2316" s="12">
        <f>IFERROR([1]!EM_S_STM07_IS(F2316,"61",$O$1,"1")/1000000,"")</f>
        <v>130.24412339</v>
      </c>
      <c r="P2316" s="12">
        <f>IFERROR([1]!EM_S_STM07_IS(F2316,"61",$P$1,"1")/1000000,"")</f>
        <v>58.04654669</v>
      </c>
      <c r="Q2316" s="12">
        <f>IFERROR([1]!EM_S_STM07_IS(F2316,"61",$Q$1,"1")/1000000,"")</f>
        <v>63.730874100000001</v>
      </c>
      <c r="R2316" s="12">
        <f>IFERROR([1]!EM_S_STM07_IS(F2316,"61",$R$1,"1")/1000000,"")</f>
        <v>33.541548970000001</v>
      </c>
      <c r="S2316" s="12">
        <f>IFERROR([1]!EM_S_STM07_IS(F2316,"61",$S$1,"1")/1000000,"")</f>
        <v>59.086506740000004</v>
      </c>
      <c r="T2316" s="20">
        <f t="shared" si="656"/>
        <v>3.6879056460319193E-2</v>
      </c>
      <c r="U2316" s="20">
        <f t="shared" si="657"/>
        <v>-8.6407722247706653E-2</v>
      </c>
      <c r="V2316" s="14">
        <f t="shared" si="658"/>
        <v>-0.22427118352780165</v>
      </c>
      <c r="W2316" s="14">
        <f t="shared" si="659"/>
        <v>0.14078476038720475</v>
      </c>
      <c r="X2316" s="14">
        <f t="shared" si="660"/>
        <v>0.11194494976622699</v>
      </c>
      <c r="Y2316" s="14">
        <f t="shared" si="661"/>
        <v>8.4498164956614372E-2</v>
      </c>
      <c r="Z2316" s="15">
        <f t="shared" si="662"/>
        <v>0.1230905377697166</v>
      </c>
      <c r="AA2316" s="14">
        <f t="shared" si="663"/>
        <v>0.40291682035743892</v>
      </c>
      <c r="AB2316" s="14">
        <f t="shared" si="664"/>
        <v>-0.55432502304778264</v>
      </c>
      <c r="AC2316" s="14">
        <f t="shared" si="665"/>
        <v>9.7927055684421491E-2</v>
      </c>
      <c r="AD2316" s="14">
        <f t="shared" si="666"/>
        <v>-0.47370015798983056</v>
      </c>
      <c r="AE2316" s="14">
        <f t="shared" si="667"/>
        <v>0.76159147548158102</v>
      </c>
      <c r="AF2316" s="18" t="str">
        <f t="shared" si="668"/>
        <v/>
      </c>
      <c r="AG2316" s="18" t="str">
        <f t="shared" si="669"/>
        <v/>
      </c>
      <c r="AH2316" s="18" t="str">
        <f t="shared" si="670"/>
        <v/>
      </c>
      <c r="AI2316" s="19" t="str">
        <f t="shared" si="671"/>
        <v/>
      </c>
      <c r="AJ2316" s="19" t="str">
        <f t="shared" si="672"/>
        <v/>
      </c>
      <c r="AK2316" s="19" t="str">
        <f t="shared" si="673"/>
        <v/>
      </c>
    </row>
    <row r="2317" spans="2:37" x14ac:dyDescent="0.15">
      <c r="B2317" s="51" t="str">
        <f>IFERROR(IF(AND(AF2317=1,AI2317=1),MAX($B$5:B2316)+1,""),"")</f>
        <v/>
      </c>
      <c r="C2317" s="51" t="str">
        <f>IFERROR(IF(AND(AG2317=1,AJ2317=1),MAX($C$5:C2316)+1,""),"")</f>
        <v/>
      </c>
      <c r="D2317" s="51" t="str">
        <f>IFERROR(IF(AND(AH2317=1,AK2317=1),MAX($D$5:D2316)+1,""),"")</f>
        <v/>
      </c>
      <c r="F2317" s="5" t="s">
        <v>4731</v>
      </c>
      <c r="G2317" s="5" t="s">
        <v>4732</v>
      </c>
      <c r="H2317" s="12">
        <f>IFERROR([1]!EM_S_STM07_IS(F2317,"9",$H$1,"1")/1000000,"")</f>
        <v>472.34789191000004</v>
      </c>
      <c r="I2317" s="12">
        <f>IFERROR([1]!EM_S_STM07_IS(F2317,"9",$I$1,"1")/1000000,"")</f>
        <v>4071.2896577299998</v>
      </c>
      <c r="J2317" s="12">
        <f>IFERROR([1]!EM_S_STM07_IS(F2317,"9",$J$1,"1")/1000000,"")</f>
        <v>1963.49595348</v>
      </c>
      <c r="K2317" s="12">
        <f>IFERROR([1]!EM_S_STM07_IS(F2317,"9",$K$1,"1")/1000000,"")</f>
        <v>2690.1408777199999</v>
      </c>
      <c r="L2317" s="12">
        <f>IFERROR([1]!EM_S_STM07_IS(F2317,"9",$L$1,"1")/1000000,"")</f>
        <v>3249.2784297399999</v>
      </c>
      <c r="M2317" s="13">
        <f>IFERROR([1]!EM_S_STM07_IS(F2317,"9",$M$1,"1")/1000000,"")</f>
        <v>4918.8764221000001</v>
      </c>
      <c r="N2317" s="12">
        <f>IFERROR([1]!EM_S_STM07_IS(F2317,"61",$N$1,"1")/1000000,"")</f>
        <v>-39.552811009999999</v>
      </c>
      <c r="O2317" s="12">
        <f>IFERROR([1]!EM_S_STM07_IS(F2317,"61",$O$1,"1")/1000000,"")</f>
        <v>105.82429881</v>
      </c>
      <c r="P2317" s="12">
        <f>IFERROR([1]!EM_S_STM07_IS(F2317,"61",$P$1,"1")/1000000,"")</f>
        <v>-688.28356296000004</v>
      </c>
      <c r="Q2317" s="12">
        <f>IFERROR([1]!EM_S_STM07_IS(F2317,"61",$Q$1,"1")/1000000,"")</f>
        <v>68.876807239999991</v>
      </c>
      <c r="R2317" s="12">
        <f>IFERROR([1]!EM_S_STM07_IS(F2317,"61",$R$1,"1")/1000000,"")</f>
        <v>119.85642793000001</v>
      </c>
      <c r="S2317" s="12">
        <f>IFERROR([1]!EM_S_STM07_IS(F2317,"61",$S$1,"1")/1000000,"")</f>
        <v>233.46259486000002</v>
      </c>
      <c r="T2317" s="20">
        <f t="shared" si="656"/>
        <v>0.59779400038824893</v>
      </c>
      <c r="U2317" s="20" t="str">
        <f t="shared" si="657"/>
        <v/>
      </c>
      <c r="V2317" s="14">
        <f t="shared" si="658"/>
        <v>7.6192607767702984</v>
      </c>
      <c r="W2317" s="14">
        <f t="shared" si="659"/>
        <v>-0.51772138104888055</v>
      </c>
      <c r="X2317" s="14">
        <f t="shared" si="660"/>
        <v>0.37007711829104184</v>
      </c>
      <c r="Y2317" s="14">
        <f t="shared" si="661"/>
        <v>0.20784694089845993</v>
      </c>
      <c r="Z2317" s="15">
        <f t="shared" si="662"/>
        <v>0.51383654200837381</v>
      </c>
      <c r="AA2317" s="14">
        <f t="shared" si="663"/>
        <v>3.6755190366430543</v>
      </c>
      <c r="AB2317" s="14">
        <f t="shared" si="664"/>
        <v>-7.5040219562027444</v>
      </c>
      <c r="AC2317" s="14">
        <f t="shared" si="665"/>
        <v>1.1000703938705023</v>
      </c>
      <c r="AD2317" s="14">
        <f t="shared" si="666"/>
        <v>0.74015655970176508</v>
      </c>
      <c r="AE2317" s="14">
        <f t="shared" si="667"/>
        <v>0.94785210015060395</v>
      </c>
      <c r="AF2317" s="18">
        <f t="shared" si="668"/>
        <v>1</v>
      </c>
      <c r="AG2317" s="18" t="str">
        <f t="shared" si="669"/>
        <v/>
      </c>
      <c r="AH2317" s="18" t="str">
        <f t="shared" si="670"/>
        <v/>
      </c>
      <c r="AI2317" s="19" t="str">
        <f t="shared" si="671"/>
        <v/>
      </c>
      <c r="AJ2317" s="19" t="str">
        <f t="shared" si="672"/>
        <v/>
      </c>
      <c r="AK2317" s="19" t="str">
        <f t="shared" si="673"/>
        <v/>
      </c>
    </row>
    <row r="2318" spans="2:37" x14ac:dyDescent="0.15">
      <c r="B2318" s="51" t="str">
        <f>IFERROR(IF(AND(AF2318=1,AI2318=1),MAX($B$5:B2317)+1,""),"")</f>
        <v/>
      </c>
      <c r="C2318" s="51" t="str">
        <f>IFERROR(IF(AND(AG2318=1,AJ2318=1),MAX($C$5:C2317)+1,""),"")</f>
        <v/>
      </c>
      <c r="D2318" s="51" t="str">
        <f>IFERROR(IF(AND(AH2318=1,AK2318=1),MAX($D$5:D2317)+1,""),"")</f>
        <v/>
      </c>
      <c r="F2318" s="5" t="s">
        <v>4733</v>
      </c>
      <c r="G2318" s="5" t="s">
        <v>4734</v>
      </c>
      <c r="H2318" s="12">
        <f>IFERROR([1]!EM_S_STM07_IS(F2318,"9",$H$1,"1")/1000000,"")</f>
        <v>363.29857638999999</v>
      </c>
      <c r="I2318" s="12">
        <f>IFERROR([1]!EM_S_STM07_IS(F2318,"9",$I$1,"1")/1000000,"")</f>
        <v>528.70266024</v>
      </c>
      <c r="J2318" s="12">
        <f>IFERROR([1]!EM_S_STM07_IS(F2318,"9",$J$1,"1")/1000000,"")</f>
        <v>542.98270453999999</v>
      </c>
      <c r="K2318" s="12">
        <f>IFERROR([1]!EM_S_STM07_IS(F2318,"9",$K$1,"1")/1000000,"")</f>
        <v>452.41527030000003</v>
      </c>
      <c r="L2318" s="12">
        <f>IFERROR([1]!EM_S_STM07_IS(F2318,"9",$L$1,"1")/1000000,"")</f>
        <v>415.41221722</v>
      </c>
      <c r="M2318" s="13">
        <f>IFERROR([1]!EM_S_STM07_IS(F2318,"9",$M$1,"1")/1000000,"")</f>
        <v>506.40801797</v>
      </c>
      <c r="N2318" s="12">
        <f>IFERROR([1]!EM_S_STM07_IS(F2318,"61",$N$1,"1")/1000000,"")</f>
        <v>16.403146400000001</v>
      </c>
      <c r="O2318" s="12">
        <f>IFERROR([1]!EM_S_STM07_IS(F2318,"61",$O$1,"1")/1000000,"")</f>
        <v>-39.041807560000002</v>
      </c>
      <c r="P2318" s="12">
        <f>IFERROR([1]!EM_S_STM07_IS(F2318,"61",$P$1,"1")/1000000,"")</f>
        <v>-109.56746181</v>
      </c>
      <c r="Q2318" s="12">
        <f>IFERROR([1]!EM_S_STM07_IS(F2318,"61",$Q$1,"1")/1000000,"")</f>
        <v>10.68852702</v>
      </c>
      <c r="R2318" s="12">
        <f>IFERROR([1]!EM_S_STM07_IS(F2318,"61",$R$1,"1")/1000000,"")</f>
        <v>-49.195976639999998</v>
      </c>
      <c r="S2318" s="12">
        <f>IFERROR([1]!EM_S_STM07_IS(F2318,"61",$S$1,"1")/1000000,"")</f>
        <v>4.05306049</v>
      </c>
      <c r="T2318" s="20">
        <f t="shared" si="656"/>
        <v>6.8679246168886099E-2</v>
      </c>
      <c r="U2318" s="20">
        <f t="shared" si="657"/>
        <v>-0.243914020340532</v>
      </c>
      <c r="V2318" s="14">
        <f t="shared" si="658"/>
        <v>0.45528415083146151</v>
      </c>
      <c r="W2318" s="14">
        <f t="shared" si="659"/>
        <v>2.7009594189516057E-2</v>
      </c>
      <c r="X2318" s="14">
        <f t="shared" si="660"/>
        <v>-0.16679616769142985</v>
      </c>
      <c r="Y2318" s="14">
        <f t="shared" si="661"/>
        <v>-8.1790017952893188E-2</v>
      </c>
      <c r="Z2318" s="15">
        <f t="shared" si="662"/>
        <v>0.21904940918434551</v>
      </c>
      <c r="AA2318" s="14">
        <f t="shared" si="663"/>
        <v>-3.3801413831190339</v>
      </c>
      <c r="AB2318" s="14">
        <f t="shared" si="664"/>
        <v>-1.8064136539174109</v>
      </c>
      <c r="AC2318" s="14">
        <f t="shared" si="665"/>
        <v>1.0975520181213549</v>
      </c>
      <c r="AD2318" s="14">
        <f t="shared" si="666"/>
        <v>-5.6026900196768175</v>
      </c>
      <c r="AE2318" s="14">
        <f t="shared" si="667"/>
        <v>1.0823860154186788</v>
      </c>
      <c r="AF2318" s="18" t="str">
        <f t="shared" si="668"/>
        <v/>
      </c>
      <c r="AG2318" s="18" t="str">
        <f t="shared" si="669"/>
        <v/>
      </c>
      <c r="AH2318" s="18" t="str">
        <f t="shared" si="670"/>
        <v/>
      </c>
      <c r="AI2318" s="19" t="str">
        <f t="shared" si="671"/>
        <v/>
      </c>
      <c r="AJ2318" s="19" t="str">
        <f t="shared" si="672"/>
        <v/>
      </c>
      <c r="AK2318" s="19" t="str">
        <f t="shared" si="673"/>
        <v/>
      </c>
    </row>
    <row r="2319" spans="2:37" x14ac:dyDescent="0.15">
      <c r="B2319" s="51" t="str">
        <f>IFERROR(IF(AND(AF2319=1,AI2319=1),MAX($B$5:B2318)+1,""),"")</f>
        <v/>
      </c>
      <c r="C2319" s="51" t="str">
        <f>IFERROR(IF(AND(AG2319=1,AJ2319=1),MAX($C$5:C2318)+1,""),"")</f>
        <v/>
      </c>
      <c r="D2319" s="51" t="str">
        <f>IFERROR(IF(AND(AH2319=1,AK2319=1),MAX($D$5:D2318)+1,""),"")</f>
        <v/>
      </c>
      <c r="F2319" s="5" t="s">
        <v>4735</v>
      </c>
      <c r="G2319" s="5" t="s">
        <v>4736</v>
      </c>
      <c r="H2319" s="12">
        <f>IFERROR([1]!EM_S_STM07_IS(F2319,"9",$H$1,"1")/1000000,"")</f>
        <v>446.11579319999998</v>
      </c>
      <c r="I2319" s="12">
        <f>IFERROR([1]!EM_S_STM07_IS(F2319,"9",$I$1,"1")/1000000,"")</f>
        <v>385.92752597000003</v>
      </c>
      <c r="J2319" s="12">
        <f>IFERROR([1]!EM_S_STM07_IS(F2319,"9",$J$1,"1")/1000000,"")</f>
        <v>280.13168069</v>
      </c>
      <c r="K2319" s="12">
        <f>IFERROR([1]!EM_S_STM07_IS(F2319,"9",$K$1,"1")/1000000,"")</f>
        <v>81.996629639999995</v>
      </c>
      <c r="L2319" s="12">
        <f>IFERROR([1]!EM_S_STM07_IS(F2319,"9",$L$1,"1")/1000000,"")</f>
        <v>20.690493289999999</v>
      </c>
      <c r="M2319" s="13">
        <f>IFERROR([1]!EM_S_STM07_IS(F2319,"9",$M$1,"1")/1000000,"")</f>
        <v>91.650976079999992</v>
      </c>
      <c r="N2319" s="12">
        <f>IFERROR([1]!EM_S_STM07_IS(F2319,"61",$N$1,"1")/1000000,"")</f>
        <v>1.1828456200000002</v>
      </c>
      <c r="O2319" s="12">
        <f>IFERROR([1]!EM_S_STM07_IS(F2319,"61",$O$1,"1")/1000000,"")</f>
        <v>-277.60576944000002</v>
      </c>
      <c r="P2319" s="12">
        <f>IFERROR([1]!EM_S_STM07_IS(F2319,"61",$P$1,"1")/1000000,"")</f>
        <v>2.4894941200000003</v>
      </c>
      <c r="Q2319" s="12">
        <f>IFERROR([1]!EM_S_STM07_IS(F2319,"61",$Q$1,"1")/1000000,"")</f>
        <v>-130.16589379999999</v>
      </c>
      <c r="R2319" s="12">
        <f>IFERROR([1]!EM_S_STM07_IS(F2319,"61",$R$1,"1")/1000000,"")</f>
        <v>-41.63293084</v>
      </c>
      <c r="S2319" s="12">
        <f>IFERROR([1]!EM_S_STM07_IS(F2319,"61",$S$1,"1")/1000000,"")</f>
        <v>13.939469710000001</v>
      </c>
      <c r="T2319" s="20">
        <f t="shared" si="656"/>
        <v>-0.27131823891292139</v>
      </c>
      <c r="U2319" s="20">
        <f t="shared" si="657"/>
        <v>0.63781044811670951</v>
      </c>
      <c r="V2319" s="14">
        <f t="shared" si="658"/>
        <v>-0.13491624405015562</v>
      </c>
      <c r="W2319" s="14">
        <f t="shared" si="659"/>
        <v>-0.27413397117526167</v>
      </c>
      <c r="X2319" s="14">
        <f t="shared" si="660"/>
        <v>-0.7072925509959036</v>
      </c>
      <c r="Y2319" s="14">
        <f t="shared" si="661"/>
        <v>-0.74766653969998464</v>
      </c>
      <c r="Z2319" s="15">
        <f t="shared" si="662"/>
        <v>3.4296177377412342</v>
      </c>
      <c r="AA2319" s="14">
        <f t="shared" si="663"/>
        <v>-235.69315415819014</v>
      </c>
      <c r="AB2319" s="14">
        <f t="shared" si="664"/>
        <v>1.0089677319207808</v>
      </c>
      <c r="AC2319" s="14">
        <f t="shared" si="665"/>
        <v>-53.286082041438995</v>
      </c>
      <c r="AD2319" s="14">
        <f t="shared" si="666"/>
        <v>0.68015484222027445</v>
      </c>
      <c r="AE2319" s="14">
        <f t="shared" si="667"/>
        <v>1.3348183620214233</v>
      </c>
      <c r="AF2319" s="18" t="str">
        <f t="shared" si="668"/>
        <v/>
      </c>
      <c r="AG2319" s="18">
        <f t="shared" si="669"/>
        <v>1</v>
      </c>
      <c r="AH2319" s="18" t="str">
        <f t="shared" si="670"/>
        <v/>
      </c>
      <c r="AI2319" s="19" t="str">
        <f t="shared" si="671"/>
        <v/>
      </c>
      <c r="AJ2319" s="19" t="str">
        <f t="shared" si="672"/>
        <v/>
      </c>
      <c r="AK2319" s="19" t="str">
        <f t="shared" si="673"/>
        <v/>
      </c>
    </row>
    <row r="2320" spans="2:37" x14ac:dyDescent="0.15">
      <c r="B2320" s="51" t="str">
        <f>IFERROR(IF(AND(AF2320=1,AI2320=1),MAX($B$5:B2319)+1,""),"")</f>
        <v/>
      </c>
      <c r="C2320" s="51" t="str">
        <f>IFERROR(IF(AND(AG2320=1,AJ2320=1),MAX($C$5:C2319)+1,""),"")</f>
        <v/>
      </c>
      <c r="D2320" s="51" t="str">
        <f>IFERROR(IF(AND(AH2320=1,AK2320=1),MAX($D$5:D2319)+1,""),"")</f>
        <v/>
      </c>
      <c r="F2320" s="5" t="s">
        <v>4737</v>
      </c>
      <c r="G2320" s="5" t="s">
        <v>4738</v>
      </c>
      <c r="H2320" s="12">
        <f>IFERROR([1]!EM_S_STM07_IS(F2320,"9",$H$1,"1")/1000000,"")</f>
        <v>1886.26881826</v>
      </c>
      <c r="I2320" s="12">
        <f>IFERROR([1]!EM_S_STM07_IS(F2320,"9",$I$1,"1")/1000000,"")</f>
        <v>1826.9055314100001</v>
      </c>
      <c r="J2320" s="12">
        <f>IFERROR([1]!EM_S_STM07_IS(F2320,"9",$J$1,"1")/1000000,"")</f>
        <v>2664.5213645900003</v>
      </c>
      <c r="K2320" s="12">
        <f>IFERROR([1]!EM_S_STM07_IS(F2320,"9",$K$1,"1")/1000000,"")</f>
        <v>1361.0140287899999</v>
      </c>
      <c r="L2320" s="12">
        <f>IFERROR([1]!EM_S_STM07_IS(F2320,"9",$L$1,"1")/1000000,"")</f>
        <v>1103.26498096</v>
      </c>
      <c r="M2320" s="13">
        <f>IFERROR([1]!EM_S_STM07_IS(F2320,"9",$M$1,"1")/1000000,"")</f>
        <v>1192.4207107300001</v>
      </c>
      <c r="N2320" s="12">
        <f>IFERROR([1]!EM_S_STM07_IS(F2320,"61",$N$1,"1")/1000000,"")</f>
        <v>62.240258770000004</v>
      </c>
      <c r="O2320" s="12">
        <f>IFERROR([1]!EM_S_STM07_IS(F2320,"61",$O$1,"1")/1000000,"")</f>
        <v>-240.53308632</v>
      </c>
      <c r="P2320" s="12">
        <f>IFERROR([1]!EM_S_STM07_IS(F2320,"61",$P$1,"1")/1000000,"")</f>
        <v>34.886315700000004</v>
      </c>
      <c r="Q2320" s="12">
        <f>IFERROR([1]!EM_S_STM07_IS(F2320,"61",$Q$1,"1")/1000000,"")</f>
        <v>-38.515885130000001</v>
      </c>
      <c r="R2320" s="12">
        <f>IFERROR([1]!EM_S_STM07_IS(F2320,"61",$R$1,"1")/1000000,"")</f>
        <v>14.354147579999999</v>
      </c>
      <c r="S2320" s="12">
        <f>IFERROR([1]!EM_S_STM07_IS(F2320,"61",$S$1,"1")/1000000,"")</f>
        <v>-109.73788193</v>
      </c>
      <c r="T2320" s="20">
        <f t="shared" si="656"/>
        <v>-8.7642209041919439E-2</v>
      </c>
      <c r="U2320" s="20">
        <f t="shared" si="657"/>
        <v>-2.120100617844578</v>
      </c>
      <c r="V2320" s="14">
        <f t="shared" si="658"/>
        <v>-3.1471276138021469E-2</v>
      </c>
      <c r="W2320" s="14">
        <f t="shared" si="659"/>
        <v>0.45848885931914107</v>
      </c>
      <c r="X2320" s="14">
        <f t="shared" si="660"/>
        <v>-0.48920881368146801</v>
      </c>
      <c r="Y2320" s="14">
        <f t="shared" si="661"/>
        <v>-0.18938015507389727</v>
      </c>
      <c r="Z2320" s="15">
        <f t="shared" si="662"/>
        <v>8.0810803667874728E-2</v>
      </c>
      <c r="AA2320" s="14">
        <f t="shared" si="663"/>
        <v>-4.8645900751932238</v>
      </c>
      <c r="AB2320" s="14">
        <f t="shared" si="664"/>
        <v>1.1450374924869504</v>
      </c>
      <c r="AC2320" s="14">
        <f t="shared" si="665"/>
        <v>-2.1040399181504852</v>
      </c>
      <c r="AD2320" s="14">
        <f t="shared" si="666"/>
        <v>1.3726812335105747</v>
      </c>
      <c r="AE2320" s="14">
        <f t="shared" si="667"/>
        <v>-8.6450295162703075</v>
      </c>
      <c r="AF2320" s="18" t="str">
        <f t="shared" si="668"/>
        <v/>
      </c>
      <c r="AG2320" s="18" t="str">
        <f t="shared" si="669"/>
        <v/>
      </c>
      <c r="AH2320" s="18" t="str">
        <f t="shared" si="670"/>
        <v/>
      </c>
      <c r="AI2320" s="19" t="str">
        <f t="shared" si="671"/>
        <v/>
      </c>
      <c r="AJ2320" s="19" t="str">
        <f t="shared" si="672"/>
        <v/>
      </c>
      <c r="AK2320" s="19" t="str">
        <f t="shared" si="673"/>
        <v/>
      </c>
    </row>
    <row r="2321" spans="2:37" x14ac:dyDescent="0.15">
      <c r="B2321" s="51" t="str">
        <f>IFERROR(IF(AND(AF2321=1,AI2321=1),MAX($B$5:B2320)+1,""),"")</f>
        <v/>
      </c>
      <c r="C2321" s="51" t="str">
        <f>IFERROR(IF(AND(AG2321=1,AJ2321=1),MAX($C$5:C2320)+1,""),"")</f>
        <v/>
      </c>
      <c r="D2321" s="51" t="str">
        <f>IFERROR(IF(AND(AH2321=1,AK2321=1),MAX($D$5:D2320)+1,""),"")</f>
        <v/>
      </c>
      <c r="F2321" s="5" t="s">
        <v>4739</v>
      </c>
      <c r="G2321" s="5" t="s">
        <v>4740</v>
      </c>
      <c r="H2321" s="12">
        <f>IFERROR([1]!EM_S_STM07_IS(F2321,"9",$H$1,"1")/1000000,"")</f>
        <v>368.44790670999998</v>
      </c>
      <c r="I2321" s="12">
        <f>IFERROR([1]!EM_S_STM07_IS(F2321,"9",$I$1,"1")/1000000,"")</f>
        <v>362.58512187000002</v>
      </c>
      <c r="J2321" s="12">
        <f>IFERROR([1]!EM_S_STM07_IS(F2321,"9",$J$1,"1")/1000000,"")</f>
        <v>361.27528181999998</v>
      </c>
      <c r="K2321" s="12">
        <f>IFERROR([1]!EM_S_STM07_IS(F2321,"9",$K$1,"1")/1000000,"")</f>
        <v>364.73707899999999</v>
      </c>
      <c r="L2321" s="12">
        <f>IFERROR([1]!EM_S_STM07_IS(F2321,"9",$L$1,"1")/1000000,"")</f>
        <v>325.17368910000005</v>
      </c>
      <c r="M2321" s="13">
        <f>IFERROR([1]!EM_S_STM07_IS(F2321,"9",$M$1,"1")/1000000,"")</f>
        <v>248.64798091999998</v>
      </c>
      <c r="N2321" s="12">
        <f>IFERROR([1]!EM_S_STM07_IS(F2321,"61",$N$1,"1")/1000000,"")</f>
        <v>42.138007729999998</v>
      </c>
      <c r="O2321" s="12">
        <f>IFERROR([1]!EM_S_STM07_IS(F2321,"61",$O$1,"1")/1000000,"")</f>
        <v>47.784879689999997</v>
      </c>
      <c r="P2321" s="12">
        <f>IFERROR([1]!EM_S_STM07_IS(F2321,"61",$P$1,"1")/1000000,"")</f>
        <v>50.29862069</v>
      </c>
      <c r="Q2321" s="12">
        <f>IFERROR([1]!EM_S_STM07_IS(F2321,"61",$Q$1,"1")/1000000,"")</f>
        <v>-82.755523159999996</v>
      </c>
      <c r="R2321" s="12">
        <f>IFERROR([1]!EM_S_STM07_IS(F2321,"61",$R$1,"1")/1000000,"")</f>
        <v>17.103416660000001</v>
      </c>
      <c r="S2321" s="12">
        <f>IFERROR([1]!EM_S_STM07_IS(F2321,"61",$S$1,"1")/1000000,"")</f>
        <v>19.234540289999998</v>
      </c>
      <c r="T2321" s="20">
        <f t="shared" si="656"/>
        <v>-7.563867016870307E-2</v>
      </c>
      <c r="U2321" s="20">
        <f t="shared" si="657"/>
        <v>-0.14516644261287037</v>
      </c>
      <c r="V2321" s="14">
        <f t="shared" si="658"/>
        <v>-1.5912113308909293E-2</v>
      </c>
      <c r="W2321" s="14">
        <f t="shared" si="659"/>
        <v>-3.6125035777658668E-3</v>
      </c>
      <c r="X2321" s="14">
        <f t="shared" si="660"/>
        <v>9.5821589635484879E-3</v>
      </c>
      <c r="Y2321" s="14">
        <f t="shared" si="661"/>
        <v>-0.10847098410852807</v>
      </c>
      <c r="Z2321" s="15">
        <f t="shared" si="662"/>
        <v>-0.23533794628896393</v>
      </c>
      <c r="AA2321" s="14">
        <f t="shared" si="663"/>
        <v>0.13400899245598955</v>
      </c>
      <c r="AB2321" s="14">
        <f t="shared" si="664"/>
        <v>5.2605364213694085E-2</v>
      </c>
      <c r="AC2321" s="14">
        <f t="shared" si="665"/>
        <v>-2.6452841454647054</v>
      </c>
      <c r="AD2321" s="14">
        <f t="shared" si="666"/>
        <v>1.2066740201367847</v>
      </c>
      <c r="AE2321" s="14">
        <f t="shared" si="667"/>
        <v>0.12460221675965401</v>
      </c>
      <c r="AF2321" s="18" t="str">
        <f t="shared" si="668"/>
        <v/>
      </c>
      <c r="AG2321" s="18" t="str">
        <f t="shared" si="669"/>
        <v/>
      </c>
      <c r="AH2321" s="18" t="str">
        <f t="shared" si="670"/>
        <v/>
      </c>
      <c r="AI2321" s="19" t="str">
        <f t="shared" si="671"/>
        <v/>
      </c>
      <c r="AJ2321" s="19" t="str">
        <f t="shared" si="672"/>
        <v/>
      </c>
      <c r="AK2321" s="19" t="str">
        <f t="shared" si="673"/>
        <v/>
      </c>
    </row>
    <row r="2322" spans="2:37" x14ac:dyDescent="0.15">
      <c r="B2322" s="51" t="str">
        <f>IFERROR(IF(AND(AF2322=1,AI2322=1),MAX($B$5:B2321)+1,""),"")</f>
        <v/>
      </c>
      <c r="C2322" s="51" t="str">
        <f>IFERROR(IF(AND(AG2322=1,AJ2322=1),MAX($C$5:C2321)+1,""),"")</f>
        <v/>
      </c>
      <c r="D2322" s="51" t="str">
        <f>IFERROR(IF(AND(AH2322=1,AK2322=1),MAX($D$5:D2321)+1,""),"")</f>
        <v/>
      </c>
      <c r="F2322" s="5" t="s">
        <v>4741</v>
      </c>
      <c r="G2322" s="5" t="s">
        <v>4742</v>
      </c>
      <c r="H2322" s="12">
        <f>IFERROR([1]!EM_S_STM07_IS(F2322,"9",$H$1,"1")/1000000,"")</f>
        <v>2018.0725923499999</v>
      </c>
      <c r="I2322" s="12">
        <f>IFERROR([1]!EM_S_STM07_IS(F2322,"9",$I$1,"1")/1000000,"")</f>
        <v>2176.5622372600001</v>
      </c>
      <c r="J2322" s="12">
        <f>IFERROR([1]!EM_S_STM07_IS(F2322,"9",$J$1,"1")/1000000,"")</f>
        <v>2587.4939777199997</v>
      </c>
      <c r="K2322" s="12">
        <f>IFERROR([1]!EM_S_STM07_IS(F2322,"9",$K$1,"1")/1000000,"")</f>
        <v>4440.9580309499997</v>
      </c>
      <c r="L2322" s="12">
        <f>IFERROR([1]!EM_S_STM07_IS(F2322,"9",$L$1,"1")/1000000,"")</f>
        <v>5665.0015239200002</v>
      </c>
      <c r="M2322" s="13">
        <f>IFERROR([1]!EM_S_STM07_IS(F2322,"9",$M$1,"1")/1000000,"")</f>
        <v>4379.7259969799998</v>
      </c>
      <c r="N2322" s="12">
        <f>IFERROR([1]!EM_S_STM07_IS(F2322,"61",$N$1,"1")/1000000,"")</f>
        <v>180.28613924000001</v>
      </c>
      <c r="O2322" s="12">
        <f>IFERROR([1]!EM_S_STM07_IS(F2322,"61",$O$1,"1")/1000000,"")</f>
        <v>160.50342184000002</v>
      </c>
      <c r="P2322" s="12">
        <f>IFERROR([1]!EM_S_STM07_IS(F2322,"61",$P$1,"1")/1000000,"")</f>
        <v>155.72266802000001</v>
      </c>
      <c r="Q2322" s="12">
        <f>IFERROR([1]!EM_S_STM07_IS(F2322,"61",$Q$1,"1")/1000000,"")</f>
        <v>177.03452272999999</v>
      </c>
      <c r="R2322" s="12">
        <f>IFERROR([1]!EM_S_STM07_IS(F2322,"61",$R$1,"1")/1000000,"")</f>
        <v>96.607758910000001</v>
      </c>
      <c r="S2322" s="12">
        <f>IFERROR([1]!EM_S_STM07_IS(F2322,"61",$S$1,"1")/1000000,"")</f>
        <v>31.190743260000001</v>
      </c>
      <c r="T2322" s="20">
        <f t="shared" si="656"/>
        <v>0.16762136049575926</v>
      </c>
      <c r="U2322" s="20">
        <f t="shared" si="657"/>
        <v>-0.29593512716053216</v>
      </c>
      <c r="V2322" s="14">
        <f t="shared" si="658"/>
        <v>7.853515552948595E-2</v>
      </c>
      <c r="W2322" s="14">
        <f t="shared" si="659"/>
        <v>0.18879852522724441</v>
      </c>
      <c r="X2322" s="14">
        <f t="shared" si="660"/>
        <v>0.71631627713514578</v>
      </c>
      <c r="Y2322" s="14">
        <f t="shared" si="661"/>
        <v>0.27562599881362893</v>
      </c>
      <c r="Z2322" s="15">
        <f t="shared" si="662"/>
        <v>-0.22687999668014755</v>
      </c>
      <c r="AA2322" s="14">
        <f t="shared" si="663"/>
        <v>-0.10972955260673091</v>
      </c>
      <c r="AB2322" s="14">
        <f t="shared" si="664"/>
        <v>-2.9785993128331929E-2</v>
      </c>
      <c r="AC2322" s="14">
        <f t="shared" si="665"/>
        <v>0.13685775475708406</v>
      </c>
      <c r="AD2322" s="14">
        <f t="shared" si="666"/>
        <v>-0.45429988783973485</v>
      </c>
      <c r="AE2322" s="14">
        <f t="shared" si="667"/>
        <v>-0.67714039108331481</v>
      </c>
      <c r="AF2322" s="18" t="str">
        <f t="shared" si="668"/>
        <v/>
      </c>
      <c r="AG2322" s="18" t="str">
        <f t="shared" si="669"/>
        <v/>
      </c>
      <c r="AH2322" s="18" t="str">
        <f t="shared" si="670"/>
        <v/>
      </c>
      <c r="AI2322" s="19" t="str">
        <f t="shared" si="671"/>
        <v/>
      </c>
      <c r="AJ2322" s="19" t="str">
        <f t="shared" si="672"/>
        <v/>
      </c>
      <c r="AK2322" s="19" t="str">
        <f t="shared" si="673"/>
        <v/>
      </c>
    </row>
    <row r="2323" spans="2:37" x14ac:dyDescent="0.15">
      <c r="B2323" s="51" t="str">
        <f>IFERROR(IF(AND(AF2323=1,AI2323=1),MAX($B$5:B2322)+1,""),"")</f>
        <v/>
      </c>
      <c r="C2323" s="51" t="str">
        <f>IFERROR(IF(AND(AG2323=1,AJ2323=1),MAX($C$5:C2322)+1,""),"")</f>
        <v/>
      </c>
      <c r="D2323" s="51" t="str">
        <f>IFERROR(IF(AND(AH2323=1,AK2323=1),MAX($D$5:D2322)+1,""),"")</f>
        <v/>
      </c>
      <c r="F2323" s="5" t="s">
        <v>4743</v>
      </c>
      <c r="G2323" s="5" t="s">
        <v>4744</v>
      </c>
      <c r="H2323" s="12">
        <f>IFERROR([1]!EM_S_STM07_IS(F2323,"9",$H$1,"1")/1000000,"")</f>
        <v>38644.175360730005</v>
      </c>
      <c r="I2323" s="12">
        <f>IFERROR([1]!EM_S_STM07_IS(F2323,"9",$I$1,"1")/1000000,"")</f>
        <v>69760.574946059991</v>
      </c>
      <c r="J2323" s="12">
        <f>IFERROR([1]!EM_S_STM07_IS(F2323,"9",$J$1,"1")/1000000,"")</f>
        <v>95407.588565570011</v>
      </c>
      <c r="K2323" s="12">
        <f>IFERROR([1]!EM_S_STM07_IS(F2323,"9",$K$1,"1")/1000000,"")</f>
        <v>81328.562626030005</v>
      </c>
      <c r="L2323" s="12">
        <f>IFERROR([1]!EM_S_STM07_IS(F2323,"9",$L$1,"1")/1000000,"")</f>
        <v>63237.670589289999</v>
      </c>
      <c r="M2323" s="13">
        <f>IFERROR([1]!EM_S_STM07_IS(F2323,"9",$M$1,"1")/1000000,"")</f>
        <v>39594.894255620005</v>
      </c>
      <c r="N2323" s="12">
        <f>IFERROR([1]!EM_S_STM07_IS(F2323,"61",$N$1,"1")/1000000,"")</f>
        <v>755.7654222000001</v>
      </c>
      <c r="O2323" s="12">
        <f>IFERROR([1]!EM_S_STM07_IS(F2323,"61",$O$1,"1")/1000000,"")</f>
        <v>1116.2416812700001</v>
      </c>
      <c r="P2323" s="12">
        <f>IFERROR([1]!EM_S_STM07_IS(F2323,"61",$P$1,"1")/1000000,"")</f>
        <v>767.14363590999994</v>
      </c>
      <c r="Q2323" s="12">
        <f>IFERROR([1]!EM_S_STM07_IS(F2323,"61",$Q$1,"1")/1000000,"")</f>
        <v>244.00806763</v>
      </c>
      <c r="R2323" s="12">
        <f>IFERROR([1]!EM_S_STM07_IS(F2323,"61",$R$1,"1")/1000000,"")</f>
        <v>-1724.3393731800002</v>
      </c>
      <c r="S2323" s="12">
        <f>IFERROR([1]!EM_S_STM07_IS(F2323,"61",$S$1,"1")/1000000,"")</f>
        <v>-2380.21407851</v>
      </c>
      <c r="T2323" s="20">
        <f t="shared" si="656"/>
        <v>4.8726560680190101E-3</v>
      </c>
      <c r="U2323" s="20">
        <f t="shared" si="657"/>
        <v>-2.2578990823184357</v>
      </c>
      <c r="V2323" s="14">
        <f t="shared" si="658"/>
        <v>0.80520283574094054</v>
      </c>
      <c r="W2323" s="14">
        <f t="shared" si="659"/>
        <v>0.36764338079697173</v>
      </c>
      <c r="X2323" s="14">
        <f t="shared" si="660"/>
        <v>-0.14756715006861354</v>
      </c>
      <c r="Y2323" s="14">
        <f t="shared" si="661"/>
        <v>-0.2224420480652862</v>
      </c>
      <c r="Z2323" s="15">
        <f t="shared" si="662"/>
        <v>-0.37387171464968794</v>
      </c>
      <c r="AA2323" s="14">
        <f t="shared" si="663"/>
        <v>0.47696844613593109</v>
      </c>
      <c r="AB2323" s="14">
        <f t="shared" si="664"/>
        <v>-0.31274414064417938</v>
      </c>
      <c r="AC2323" s="14">
        <f t="shared" si="665"/>
        <v>-0.68192649171813413</v>
      </c>
      <c r="AD2323" s="14">
        <f t="shared" si="666"/>
        <v>-8.0667309893814263</v>
      </c>
      <c r="AE2323" s="14">
        <f t="shared" si="667"/>
        <v>-0.38036288884388564</v>
      </c>
      <c r="AF2323" s="18" t="str">
        <f t="shared" si="668"/>
        <v/>
      </c>
      <c r="AG2323" s="18" t="str">
        <f t="shared" si="669"/>
        <v/>
      </c>
      <c r="AH2323" s="18" t="str">
        <f t="shared" si="670"/>
        <v/>
      </c>
      <c r="AI2323" s="19" t="str">
        <f t="shared" si="671"/>
        <v/>
      </c>
      <c r="AJ2323" s="19" t="str">
        <f t="shared" si="672"/>
        <v/>
      </c>
      <c r="AK2323" s="19" t="str">
        <f t="shared" si="673"/>
        <v/>
      </c>
    </row>
    <row r="2324" spans="2:37" x14ac:dyDescent="0.15">
      <c r="B2324" s="51" t="str">
        <f>IFERROR(IF(AND(AF2324=1,AI2324=1),MAX($B$5:B2323)+1,""),"")</f>
        <v/>
      </c>
      <c r="C2324" s="51" t="str">
        <f>IFERROR(IF(AND(AG2324=1,AJ2324=1),MAX($C$5:C2323)+1,""),"")</f>
        <v/>
      </c>
      <c r="D2324" s="51" t="str">
        <f>IFERROR(IF(AND(AH2324=1,AK2324=1),MAX($D$5:D2323)+1,""),"")</f>
        <v/>
      </c>
      <c r="F2324" s="5" t="s">
        <v>4745</v>
      </c>
      <c r="G2324" s="5" t="s">
        <v>4746</v>
      </c>
      <c r="H2324" s="12">
        <f>IFERROR([1]!EM_S_STM07_IS(F2324,"9",$H$1,"1")/1000000,"")</f>
        <v>31514.70178892</v>
      </c>
      <c r="I2324" s="12">
        <f>IFERROR([1]!EM_S_STM07_IS(F2324,"9",$I$1,"1")/1000000,"")</f>
        <v>39414.807405319996</v>
      </c>
      <c r="J2324" s="12">
        <f>IFERROR([1]!EM_S_STM07_IS(F2324,"9",$J$1,"1")/1000000,"")</f>
        <v>50228.44318206</v>
      </c>
      <c r="K2324" s="12">
        <f>IFERROR([1]!EM_S_STM07_IS(F2324,"9",$K$1,"1")/1000000,"")</f>
        <v>46167.758765539998</v>
      </c>
      <c r="L2324" s="12">
        <f>IFERROR([1]!EM_S_STM07_IS(F2324,"9",$L$1,"1")/1000000,"")</f>
        <v>45794.271725899998</v>
      </c>
      <c r="M2324" s="13">
        <f>IFERROR([1]!EM_S_STM07_IS(F2324,"9",$M$1,"1")/1000000,"")</f>
        <v>38572.907703819998</v>
      </c>
      <c r="N2324" s="12">
        <f>IFERROR([1]!EM_S_STM07_IS(F2324,"61",$N$1,"1")/1000000,"")</f>
        <v>1223.0449913599998</v>
      </c>
      <c r="O2324" s="12">
        <f>IFERROR([1]!EM_S_STM07_IS(F2324,"61",$O$1,"1")/1000000,"")</f>
        <v>1902.4387699500001</v>
      </c>
      <c r="P2324" s="12">
        <f>IFERROR([1]!EM_S_STM07_IS(F2324,"61",$P$1,"1")/1000000,"")</f>
        <v>2171.1516101399998</v>
      </c>
      <c r="Q2324" s="12">
        <f>IFERROR([1]!EM_S_STM07_IS(F2324,"61",$Q$1,"1")/1000000,"")</f>
        <v>1126.99605634</v>
      </c>
      <c r="R2324" s="12">
        <f>IFERROR([1]!EM_S_STM07_IS(F2324,"61",$R$1,"1")/1000000,"")</f>
        <v>831.79141719000006</v>
      </c>
      <c r="S2324" s="12">
        <f>IFERROR([1]!EM_S_STM07_IS(F2324,"61",$S$1,"1")/1000000,"")</f>
        <v>587.02672729999995</v>
      </c>
      <c r="T2324" s="20">
        <f t="shared" si="656"/>
        <v>4.1247172839778967E-2</v>
      </c>
      <c r="U2324" s="20">
        <f t="shared" si="657"/>
        <v>-0.13653828068262353</v>
      </c>
      <c r="V2324" s="14">
        <f t="shared" si="658"/>
        <v>0.25068000545629565</v>
      </c>
      <c r="W2324" s="14">
        <f t="shared" si="659"/>
        <v>0.27435465218790944</v>
      </c>
      <c r="X2324" s="14">
        <f t="shared" si="660"/>
        <v>-8.0844321648622167E-2</v>
      </c>
      <c r="Y2324" s="14">
        <f t="shared" si="661"/>
        <v>-8.0897806093800251E-3</v>
      </c>
      <c r="Z2324" s="15">
        <f t="shared" si="662"/>
        <v>-0.15769142624001581</v>
      </c>
      <c r="AA2324" s="14">
        <f t="shared" si="663"/>
        <v>0.55549369270097648</v>
      </c>
      <c r="AB2324" s="14">
        <f t="shared" si="664"/>
        <v>0.14124651181129053</v>
      </c>
      <c r="AC2324" s="14">
        <f t="shared" si="665"/>
        <v>-0.48092245098105829</v>
      </c>
      <c r="AD2324" s="14">
        <f t="shared" si="666"/>
        <v>-0.26193937191643601</v>
      </c>
      <c r="AE2324" s="14">
        <f t="shared" si="667"/>
        <v>-0.29426210084840332</v>
      </c>
      <c r="AF2324" s="18" t="str">
        <f t="shared" si="668"/>
        <v/>
      </c>
      <c r="AG2324" s="18" t="str">
        <f t="shared" si="669"/>
        <v/>
      </c>
      <c r="AH2324" s="18" t="str">
        <f t="shared" si="670"/>
        <v/>
      </c>
      <c r="AI2324" s="19" t="str">
        <f t="shared" si="671"/>
        <v/>
      </c>
      <c r="AJ2324" s="19" t="str">
        <f t="shared" si="672"/>
        <v/>
      </c>
      <c r="AK2324" s="19" t="str">
        <f t="shared" si="673"/>
        <v/>
      </c>
    </row>
    <row r="2325" spans="2:37" x14ac:dyDescent="0.15">
      <c r="B2325" s="51" t="str">
        <f>IFERROR(IF(AND(AF2325=1,AI2325=1),MAX($B$5:B2324)+1,""),"")</f>
        <v/>
      </c>
      <c r="C2325" s="51" t="str">
        <f>IFERROR(IF(AND(AG2325=1,AJ2325=1),MAX($C$5:C2324)+1,""),"")</f>
        <v/>
      </c>
      <c r="D2325" s="51" t="str">
        <f>IFERROR(IF(AND(AH2325=1,AK2325=1),MAX($D$5:D2324)+1,""),"")</f>
        <v/>
      </c>
      <c r="F2325" s="5" t="s">
        <v>4747</v>
      </c>
      <c r="G2325" s="5" t="s">
        <v>4748</v>
      </c>
      <c r="H2325" s="12">
        <f>IFERROR([1]!EM_S_STM07_IS(F2325,"9",$H$1,"1")/1000000,"")</f>
        <v>2302.3863774899996</v>
      </c>
      <c r="I2325" s="12">
        <f>IFERROR([1]!EM_S_STM07_IS(F2325,"9",$I$1,"1")/1000000,"")</f>
        <v>2951.6190569800001</v>
      </c>
      <c r="J2325" s="12">
        <f>IFERROR([1]!EM_S_STM07_IS(F2325,"9",$J$1,"1")/1000000,"")</f>
        <v>3134.6230930400002</v>
      </c>
      <c r="K2325" s="12">
        <f>IFERROR([1]!EM_S_STM07_IS(F2325,"9",$K$1,"1")/1000000,"")</f>
        <v>3279.2810572600001</v>
      </c>
      <c r="L2325" s="12">
        <f>IFERROR([1]!EM_S_STM07_IS(F2325,"9",$L$1,"1")/1000000,"")</f>
        <v>3620.3574800799997</v>
      </c>
      <c r="M2325" s="13">
        <f>IFERROR([1]!EM_S_STM07_IS(F2325,"9",$M$1,"1")/1000000,"")</f>
        <v>3420.57833519</v>
      </c>
      <c r="N2325" s="12">
        <f>IFERROR([1]!EM_S_STM07_IS(F2325,"61",$N$1,"1")/1000000,"")</f>
        <v>745.80653061999999</v>
      </c>
      <c r="O2325" s="12">
        <f>IFERROR([1]!EM_S_STM07_IS(F2325,"61",$O$1,"1")/1000000,"")</f>
        <v>875.14610455999991</v>
      </c>
      <c r="P2325" s="12">
        <f>IFERROR([1]!EM_S_STM07_IS(F2325,"61",$P$1,"1")/1000000,"")</f>
        <v>684.52670198999999</v>
      </c>
      <c r="Q2325" s="12">
        <f>IFERROR([1]!EM_S_STM07_IS(F2325,"61",$Q$1,"1")/1000000,"")</f>
        <v>719.69161699999995</v>
      </c>
      <c r="R2325" s="12">
        <f>IFERROR([1]!EM_S_STM07_IS(F2325,"61",$R$1,"1")/1000000,"")</f>
        <v>2186.88336549</v>
      </c>
      <c r="S2325" s="12">
        <f>IFERROR([1]!EM_S_STM07_IS(F2325,"61",$S$1,"1")/1000000,"")</f>
        <v>1552.6563972399999</v>
      </c>
      <c r="T2325" s="20">
        <f t="shared" si="656"/>
        <v>8.2391234930368151E-2</v>
      </c>
      <c r="U2325" s="20">
        <f t="shared" si="657"/>
        <v>0.15795007453308041</v>
      </c>
      <c r="V2325" s="14">
        <f t="shared" si="658"/>
        <v>0.28198250555920013</v>
      </c>
      <c r="W2325" s="14">
        <f t="shared" si="659"/>
        <v>6.2001238143259522E-2</v>
      </c>
      <c r="X2325" s="14">
        <f t="shared" si="660"/>
        <v>4.6148439517718437E-2</v>
      </c>
      <c r="Y2325" s="14">
        <f t="shared" si="661"/>
        <v>0.10400951210476166</v>
      </c>
      <c r="Z2325" s="15">
        <f t="shared" si="662"/>
        <v>-5.5182159769920074E-2</v>
      </c>
      <c r="AA2325" s="14">
        <f t="shared" si="663"/>
        <v>0.17342242073487615</v>
      </c>
      <c r="AB2325" s="14">
        <f t="shared" si="664"/>
        <v>-0.21781437588165722</v>
      </c>
      <c r="AC2325" s="14">
        <f t="shared" si="665"/>
        <v>5.1371137032012626E-2</v>
      </c>
      <c r="AD2325" s="14">
        <f t="shared" si="666"/>
        <v>2.0386394864593789</v>
      </c>
      <c r="AE2325" s="14">
        <f t="shared" si="667"/>
        <v>-0.29001408042988758</v>
      </c>
      <c r="AF2325" s="18" t="str">
        <f t="shared" si="668"/>
        <v/>
      </c>
      <c r="AG2325" s="18" t="str">
        <f t="shared" si="669"/>
        <v/>
      </c>
      <c r="AH2325" s="18" t="str">
        <f t="shared" si="670"/>
        <v/>
      </c>
      <c r="AI2325" s="19" t="str">
        <f t="shared" si="671"/>
        <v/>
      </c>
      <c r="AJ2325" s="19" t="str">
        <f t="shared" si="672"/>
        <v/>
      </c>
      <c r="AK2325" s="19" t="str">
        <f t="shared" si="673"/>
        <v/>
      </c>
    </row>
    <row r="2326" spans="2:37" x14ac:dyDescent="0.15">
      <c r="B2326" s="51" t="str">
        <f>IFERROR(IF(AND(AF2326=1,AI2326=1),MAX($B$5:B2325)+1,""),"")</f>
        <v/>
      </c>
      <c r="C2326" s="51" t="str">
        <f>IFERROR(IF(AND(AG2326=1,AJ2326=1),MAX($C$5:C2325)+1,""),"")</f>
        <v/>
      </c>
      <c r="D2326" s="51" t="str">
        <f>IFERROR(IF(AND(AH2326=1,AK2326=1),MAX($D$5:D2325)+1,""),"")</f>
        <v/>
      </c>
      <c r="F2326" s="5" t="s">
        <v>4749</v>
      </c>
      <c r="G2326" s="5" t="s">
        <v>4750</v>
      </c>
      <c r="H2326" s="12">
        <f>IFERROR([1]!EM_S_STM07_IS(F2326,"9",$H$1,"1")/1000000,"")</f>
        <v>5538.3150409600003</v>
      </c>
      <c r="I2326" s="12">
        <f>IFERROR([1]!EM_S_STM07_IS(F2326,"9",$I$1,"1")/1000000,"")</f>
        <v>11910.40399565</v>
      </c>
      <c r="J2326" s="12">
        <f>IFERROR([1]!EM_S_STM07_IS(F2326,"9",$J$1,"1")/1000000,"")</f>
        <v>8836.8977959999993</v>
      </c>
      <c r="K2326" s="12">
        <f>IFERROR([1]!EM_S_STM07_IS(F2326,"9",$K$1,"1")/1000000,"")</f>
        <v>9875.4499073799998</v>
      </c>
      <c r="L2326" s="12">
        <f>IFERROR([1]!EM_S_STM07_IS(F2326,"9",$L$1,"1")/1000000,"")</f>
        <v>10142.7315265</v>
      </c>
      <c r="M2326" s="13">
        <f>IFERROR([1]!EM_S_STM07_IS(F2326,"9",$M$1,"1")/1000000,"")</f>
        <v>7754.8405774700004</v>
      </c>
      <c r="N2326" s="12">
        <f>IFERROR([1]!EM_S_STM07_IS(F2326,"61",$N$1,"1")/1000000,"")</f>
        <v>349.85767661</v>
      </c>
      <c r="O2326" s="12">
        <f>IFERROR([1]!EM_S_STM07_IS(F2326,"61",$O$1,"1")/1000000,"")</f>
        <v>1020.81830066</v>
      </c>
      <c r="P2326" s="12">
        <f>IFERROR([1]!EM_S_STM07_IS(F2326,"61",$P$1,"1")/1000000,"")</f>
        <v>526.11742423999999</v>
      </c>
      <c r="Q2326" s="12">
        <f>IFERROR([1]!EM_S_STM07_IS(F2326,"61",$Q$1,"1")/1000000,"")</f>
        <v>459.5461631</v>
      </c>
      <c r="R2326" s="12">
        <f>IFERROR([1]!EM_S_STM07_IS(F2326,"61",$R$1,"1")/1000000,"")</f>
        <v>441.11724723000003</v>
      </c>
      <c r="S2326" s="12">
        <f>IFERROR([1]!EM_S_STM07_IS(F2326,"61",$S$1,"1")/1000000,"")</f>
        <v>-662.48270763999994</v>
      </c>
      <c r="T2326" s="20">
        <f t="shared" si="656"/>
        <v>6.9643468301194167E-2</v>
      </c>
      <c r="U2326" s="20">
        <f t="shared" si="657"/>
        <v>-2.1362048212734228</v>
      </c>
      <c r="V2326" s="14">
        <f t="shared" si="658"/>
        <v>1.1505464942972032</v>
      </c>
      <c r="W2326" s="14">
        <f t="shared" si="659"/>
        <v>-0.25805222062765698</v>
      </c>
      <c r="X2326" s="14">
        <f t="shared" si="660"/>
        <v>0.11752451316683765</v>
      </c>
      <c r="Y2326" s="14">
        <f t="shared" si="661"/>
        <v>2.7065259975675472E-2</v>
      </c>
      <c r="Z2326" s="15">
        <f t="shared" si="662"/>
        <v>-0.23542878393173836</v>
      </c>
      <c r="AA2326" s="14">
        <f t="shared" si="663"/>
        <v>1.9178102094296647</v>
      </c>
      <c r="AB2326" s="14">
        <f t="shared" si="664"/>
        <v>-0.48461207650779381</v>
      </c>
      <c r="AC2326" s="14">
        <f t="shared" si="665"/>
        <v>-0.12653308571972338</v>
      </c>
      <c r="AD2326" s="14">
        <f t="shared" si="666"/>
        <v>-4.0102425718631721E-2</v>
      </c>
      <c r="AE2326" s="14">
        <f t="shared" si="667"/>
        <v>-2.5018290756030654</v>
      </c>
      <c r="AF2326" s="18" t="str">
        <f t="shared" si="668"/>
        <v/>
      </c>
      <c r="AG2326" s="18" t="str">
        <f t="shared" si="669"/>
        <v/>
      </c>
      <c r="AH2326" s="18" t="str">
        <f t="shared" si="670"/>
        <v/>
      </c>
      <c r="AI2326" s="19" t="str">
        <f t="shared" si="671"/>
        <v/>
      </c>
      <c r="AJ2326" s="19" t="str">
        <f t="shared" si="672"/>
        <v/>
      </c>
      <c r="AK2326" s="19" t="str">
        <f t="shared" si="673"/>
        <v/>
      </c>
    </row>
    <row r="2327" spans="2:37" x14ac:dyDescent="0.15">
      <c r="B2327" s="51" t="str">
        <f>IFERROR(IF(AND(AF2327=1,AI2327=1),MAX($B$5:B2326)+1,""),"")</f>
        <v/>
      </c>
      <c r="C2327" s="51" t="str">
        <f>IFERROR(IF(AND(AG2327=1,AJ2327=1),MAX($C$5:C2326)+1,""),"")</f>
        <v/>
      </c>
      <c r="D2327" s="51" t="str">
        <f>IFERROR(IF(AND(AH2327=1,AK2327=1),MAX($D$5:D2326)+1,""),"")</f>
        <v/>
      </c>
      <c r="F2327" s="5" t="s">
        <v>4751</v>
      </c>
      <c r="G2327" s="5" t="s">
        <v>4752</v>
      </c>
      <c r="H2327" s="12">
        <f>IFERROR([1]!EM_S_STM07_IS(F2327,"9",$H$1,"1")/1000000,"")</f>
        <v>7629.7997508599992</v>
      </c>
      <c r="I2327" s="12">
        <f>IFERROR([1]!EM_S_STM07_IS(F2327,"9",$I$1,"1")/1000000,"")</f>
        <v>5345.8264115100001</v>
      </c>
      <c r="J2327" s="12">
        <f>IFERROR([1]!EM_S_STM07_IS(F2327,"9",$J$1,"1")/1000000,"")</f>
        <v>2829.6709820100004</v>
      </c>
      <c r="K2327" s="12">
        <f>IFERROR([1]!EM_S_STM07_IS(F2327,"9",$K$1,"1")/1000000,"")</f>
        <v>4358.9937185299996</v>
      </c>
      <c r="L2327" s="12">
        <f>IFERROR([1]!EM_S_STM07_IS(F2327,"9",$L$1,"1")/1000000,"")</f>
        <v>3895.0426640599999</v>
      </c>
      <c r="M2327" s="13">
        <f>IFERROR([1]!EM_S_STM07_IS(F2327,"9",$M$1,"1")/1000000,"")</f>
        <v>4027.43299273</v>
      </c>
      <c r="N2327" s="12">
        <f>IFERROR([1]!EM_S_STM07_IS(F2327,"61",$N$1,"1")/1000000,"")</f>
        <v>618.80805105999991</v>
      </c>
      <c r="O2327" s="12">
        <f>IFERROR([1]!EM_S_STM07_IS(F2327,"61",$O$1,"1")/1000000,"")</f>
        <v>35.159385649999997</v>
      </c>
      <c r="P2327" s="12">
        <f>IFERROR([1]!EM_S_STM07_IS(F2327,"61",$P$1,"1")/1000000,"")</f>
        <v>-1524.6344646300001</v>
      </c>
      <c r="Q2327" s="12">
        <f>IFERROR([1]!EM_S_STM07_IS(F2327,"61",$Q$1,"1")/1000000,"")</f>
        <v>-5233.3470416199998</v>
      </c>
      <c r="R2327" s="12">
        <f>IFERROR([1]!EM_S_STM07_IS(F2327,"61",$R$1,"1")/1000000,"")</f>
        <v>67.707840840000003</v>
      </c>
      <c r="S2327" s="12">
        <f>IFERROR([1]!EM_S_STM07_IS(F2327,"61",$S$1,"1")/1000000,"")</f>
        <v>90.651145769999999</v>
      </c>
      <c r="T2327" s="20">
        <f t="shared" si="656"/>
        <v>-0.11995873476500929</v>
      </c>
      <c r="U2327" s="20">
        <f t="shared" si="657"/>
        <v>-0.31897435150438425</v>
      </c>
      <c r="V2327" s="14">
        <f t="shared" si="658"/>
        <v>-0.2993490542255135</v>
      </c>
      <c r="W2327" s="14">
        <f t="shared" si="659"/>
        <v>-0.47067660560068164</v>
      </c>
      <c r="X2327" s="14">
        <f t="shared" si="660"/>
        <v>0.54045956093230141</v>
      </c>
      <c r="Y2327" s="14">
        <f t="shared" si="661"/>
        <v>-0.10643535743071905</v>
      </c>
      <c r="Z2327" s="15">
        <f t="shared" si="662"/>
        <v>3.3989442501254408E-2</v>
      </c>
      <c r="AA2327" s="14">
        <f t="shared" si="663"/>
        <v>-0.94318208111582746</v>
      </c>
      <c r="AB2327" s="14">
        <f t="shared" si="664"/>
        <v>-44.363512656541552</v>
      </c>
      <c r="AC2327" s="14">
        <f t="shared" si="665"/>
        <v>-2.4325257384825245</v>
      </c>
      <c r="AD2327" s="14">
        <f t="shared" si="666"/>
        <v>1.01293777009274</v>
      </c>
      <c r="AE2327" s="14">
        <f t="shared" si="667"/>
        <v>0.33885742988344858</v>
      </c>
      <c r="AF2327" s="18" t="str">
        <f t="shared" si="668"/>
        <v/>
      </c>
      <c r="AG2327" s="18" t="str">
        <f t="shared" si="669"/>
        <v/>
      </c>
      <c r="AH2327" s="18" t="str">
        <f t="shared" si="670"/>
        <v/>
      </c>
      <c r="AI2327" s="19" t="str">
        <f t="shared" si="671"/>
        <v/>
      </c>
      <c r="AJ2327" s="19" t="str">
        <f t="shared" si="672"/>
        <v/>
      </c>
      <c r="AK2327" s="19" t="str">
        <f t="shared" si="673"/>
        <v/>
      </c>
    </row>
    <row r="2328" spans="2:37" x14ac:dyDescent="0.15">
      <c r="B2328" s="51">
        <f>IFERROR(IF(AND(AF2328=1,AI2328=1),MAX($B$5:B2327)+1,""),"")</f>
        <v>187</v>
      </c>
      <c r="C2328" s="51" t="str">
        <f>IFERROR(IF(AND(AG2328=1,AJ2328=1),MAX($C$5:C2327)+1,""),"")</f>
        <v/>
      </c>
      <c r="D2328" s="51" t="str">
        <f>IFERROR(IF(AND(AH2328=1,AK2328=1),MAX($D$5:D2327)+1,""),"")</f>
        <v/>
      </c>
      <c r="F2328" s="5" t="s">
        <v>4753</v>
      </c>
      <c r="G2328" s="5" t="s">
        <v>4754</v>
      </c>
      <c r="H2328" s="12">
        <f>IFERROR([1]!EM_S_STM07_IS(F2328,"9",$H$1,"1")/1000000,"")</f>
        <v>1833.4030359999999</v>
      </c>
      <c r="I2328" s="12">
        <f>IFERROR([1]!EM_S_STM07_IS(F2328,"9",$I$1,"1")/1000000,"")</f>
        <v>2438.1783545399999</v>
      </c>
      <c r="J2328" s="12">
        <f>IFERROR([1]!EM_S_STM07_IS(F2328,"9",$J$1,"1")/1000000,"")</f>
        <v>3139.50728523</v>
      </c>
      <c r="K2328" s="12">
        <f>IFERROR([1]!EM_S_STM07_IS(F2328,"9",$K$1,"1")/1000000,"")</f>
        <v>4324.07040237</v>
      </c>
      <c r="L2328" s="12">
        <f>IFERROR([1]!EM_S_STM07_IS(F2328,"9",$L$1,"1")/1000000,"")</f>
        <v>5363.7387841099999</v>
      </c>
      <c r="M2328" s="13">
        <f>IFERROR([1]!EM_S_STM07_IS(F2328,"9",$M$1,"1")/1000000,"")</f>
        <v>6021.1228488900006</v>
      </c>
      <c r="N2328" s="12">
        <f>IFERROR([1]!EM_S_STM07_IS(F2328,"61",$N$1,"1")/1000000,"")</f>
        <v>247.59258172999998</v>
      </c>
      <c r="O2328" s="12">
        <f>IFERROR([1]!EM_S_STM07_IS(F2328,"61",$O$1,"1")/1000000,"")</f>
        <v>272.71204291000004</v>
      </c>
      <c r="P2328" s="12">
        <f>IFERROR([1]!EM_S_STM07_IS(F2328,"61",$P$1,"1")/1000000,"")</f>
        <v>311.94170198</v>
      </c>
      <c r="Q2328" s="12">
        <f>IFERROR([1]!EM_S_STM07_IS(F2328,"61",$Q$1,"1")/1000000,"")</f>
        <v>346.67299618999999</v>
      </c>
      <c r="R2328" s="12">
        <f>IFERROR([1]!EM_S_STM07_IS(F2328,"61",$R$1,"1")/1000000,"")</f>
        <v>389.90451495999997</v>
      </c>
      <c r="S2328" s="12">
        <f>IFERROR([1]!EM_S_STM07_IS(F2328,"61",$S$1,"1")/1000000,"")</f>
        <v>393.01830369999999</v>
      </c>
      <c r="T2328" s="20">
        <f t="shared" si="656"/>
        <v>0.26848083029563208</v>
      </c>
      <c r="U2328" s="20">
        <f t="shared" si="657"/>
        <v>9.6819163258764718E-2</v>
      </c>
      <c r="V2328" s="14">
        <f t="shared" si="658"/>
        <v>0.32986490513262134</v>
      </c>
      <c r="W2328" s="14">
        <f t="shared" si="659"/>
        <v>0.28764463821282538</v>
      </c>
      <c r="X2328" s="14">
        <f t="shared" si="660"/>
        <v>0.37730860594362947</v>
      </c>
      <c r="Y2328" s="14">
        <f t="shared" si="661"/>
        <v>0.24043743163158562</v>
      </c>
      <c r="Z2328" s="15">
        <f t="shared" si="662"/>
        <v>0.12256079038142045</v>
      </c>
      <c r="AA2328" s="14">
        <f t="shared" si="663"/>
        <v>0.10145482148327394</v>
      </c>
      <c r="AB2328" s="14">
        <f t="shared" si="664"/>
        <v>0.14385011623027763</v>
      </c>
      <c r="AC2328" s="14">
        <f t="shared" si="665"/>
        <v>0.11133905466806349</v>
      </c>
      <c r="AD2328" s="14">
        <f t="shared" si="666"/>
        <v>0.12470402726812392</v>
      </c>
      <c r="AE2328" s="14">
        <f t="shared" si="667"/>
        <v>7.9860289392121031E-3</v>
      </c>
      <c r="AF2328" s="18">
        <f t="shared" si="668"/>
        <v>1</v>
      </c>
      <c r="AG2328" s="18" t="str">
        <f t="shared" si="669"/>
        <v/>
      </c>
      <c r="AH2328" s="18" t="str">
        <f t="shared" si="670"/>
        <v/>
      </c>
      <c r="AI2328" s="19">
        <f t="shared" si="671"/>
        <v>1</v>
      </c>
      <c r="AJ2328" s="19" t="str">
        <f t="shared" si="672"/>
        <v/>
      </c>
      <c r="AK2328" s="19" t="str">
        <f t="shared" si="673"/>
        <v/>
      </c>
    </row>
    <row r="2329" spans="2:37" x14ac:dyDescent="0.15">
      <c r="B2329" s="51" t="str">
        <f>IFERROR(IF(AND(AF2329=1,AI2329=1),MAX($B$5:B2328)+1,""),"")</f>
        <v/>
      </c>
      <c r="C2329" s="51" t="str">
        <f>IFERROR(IF(AND(AG2329=1,AJ2329=1),MAX($C$5:C2328)+1,""),"")</f>
        <v/>
      </c>
      <c r="D2329" s="51" t="str">
        <f>IFERROR(IF(AND(AH2329=1,AK2329=1),MAX($D$5:D2328)+1,""),"")</f>
        <v/>
      </c>
      <c r="F2329" s="5" t="s">
        <v>4755</v>
      </c>
      <c r="G2329" s="5" t="s">
        <v>4756</v>
      </c>
      <c r="H2329" s="12">
        <f>IFERROR([1]!EM_S_STM07_IS(F2329,"9",$H$1,"1")/1000000,"")</f>
        <v>611.32291010000006</v>
      </c>
      <c r="I2329" s="12">
        <f>IFERROR([1]!EM_S_STM07_IS(F2329,"9",$I$1,"1")/1000000,"")</f>
        <v>1073.6780225299999</v>
      </c>
      <c r="J2329" s="12">
        <f>IFERROR([1]!EM_S_STM07_IS(F2329,"9",$J$1,"1")/1000000,"")</f>
        <v>970.92043337999996</v>
      </c>
      <c r="K2329" s="12">
        <f>IFERROR([1]!EM_S_STM07_IS(F2329,"9",$K$1,"1")/1000000,"")</f>
        <v>982.62739834000001</v>
      </c>
      <c r="L2329" s="12">
        <f>IFERROR([1]!EM_S_STM07_IS(F2329,"9",$L$1,"1")/1000000,"")</f>
        <v>942.19841100999997</v>
      </c>
      <c r="M2329" s="13">
        <f>IFERROR([1]!EM_S_STM07_IS(F2329,"9",$M$1,"1")/1000000,"")</f>
        <v>1129.6527172399999</v>
      </c>
      <c r="N2329" s="12">
        <f>IFERROR([1]!EM_S_STM07_IS(F2329,"61",$N$1,"1")/1000000,"")</f>
        <v>36.267136610000001</v>
      </c>
      <c r="O2329" s="12">
        <f>IFERROR([1]!EM_S_STM07_IS(F2329,"61",$O$1,"1")/1000000,"")</f>
        <v>63.887243399999996</v>
      </c>
      <c r="P2329" s="12">
        <f>IFERROR([1]!EM_S_STM07_IS(F2329,"61",$P$1,"1")/1000000,"")</f>
        <v>132.91213983</v>
      </c>
      <c r="Q2329" s="12">
        <f>IFERROR([1]!EM_S_STM07_IS(F2329,"61",$Q$1,"1")/1000000,"")</f>
        <v>144.81616127000001</v>
      </c>
      <c r="R2329" s="12">
        <f>IFERROR([1]!EM_S_STM07_IS(F2329,"61",$R$1,"1")/1000000,"")</f>
        <v>109.61621603</v>
      </c>
      <c r="S2329" s="12">
        <f>IFERROR([1]!EM_S_STM07_IS(F2329,"61",$S$1,"1")/1000000,"")</f>
        <v>111.23395334</v>
      </c>
      <c r="T2329" s="20">
        <f t="shared" si="656"/>
        <v>0.13066736186499006</v>
      </c>
      <c r="U2329" s="20">
        <f t="shared" si="657"/>
        <v>0.25125210437899304</v>
      </c>
      <c r="V2329" s="14">
        <f t="shared" si="658"/>
        <v>0.75631896791561093</v>
      </c>
      <c r="W2329" s="14">
        <f t="shared" si="659"/>
        <v>-9.5706149323857251E-2</v>
      </c>
      <c r="X2329" s="14">
        <f t="shared" si="660"/>
        <v>1.2057594585011855E-2</v>
      </c>
      <c r="Y2329" s="14">
        <f t="shared" si="661"/>
        <v>-4.1143761509498597E-2</v>
      </c>
      <c r="Z2329" s="15">
        <f t="shared" si="662"/>
        <v>0.19895417360028894</v>
      </c>
      <c r="AA2329" s="14">
        <f t="shared" si="663"/>
        <v>0.76157395845759313</v>
      </c>
      <c r="AB2329" s="14">
        <f t="shared" si="664"/>
        <v>1.0804175099218636</v>
      </c>
      <c r="AC2329" s="14">
        <f t="shared" si="665"/>
        <v>8.9563086225424804E-2</v>
      </c>
      <c r="AD2329" s="14">
        <f t="shared" si="666"/>
        <v>-0.24306641559412745</v>
      </c>
      <c r="AE2329" s="14">
        <f t="shared" si="667"/>
        <v>1.4758193345747765E-2</v>
      </c>
      <c r="AF2329" s="18" t="str">
        <f t="shared" si="668"/>
        <v/>
      </c>
      <c r="AG2329" s="18">
        <f t="shared" si="669"/>
        <v>1</v>
      </c>
      <c r="AH2329" s="18" t="str">
        <f t="shared" si="670"/>
        <v/>
      </c>
      <c r="AI2329" s="19" t="str">
        <f t="shared" si="671"/>
        <v/>
      </c>
      <c r="AJ2329" s="19" t="str">
        <f t="shared" si="672"/>
        <v/>
      </c>
      <c r="AK2329" s="19" t="str">
        <f t="shared" si="673"/>
        <v/>
      </c>
    </row>
    <row r="2330" spans="2:37" x14ac:dyDescent="0.15">
      <c r="B2330" s="51" t="str">
        <f>IFERROR(IF(AND(AF2330=1,AI2330=1),MAX($B$5:B2329)+1,""),"")</f>
        <v/>
      </c>
      <c r="C2330" s="51" t="str">
        <f>IFERROR(IF(AND(AG2330=1,AJ2330=1),MAX($C$5:C2329)+1,""),"")</f>
        <v/>
      </c>
      <c r="D2330" s="51" t="str">
        <f>IFERROR(IF(AND(AH2330=1,AK2330=1),MAX($D$5:D2329)+1,""),"")</f>
        <v/>
      </c>
      <c r="F2330" s="5" t="s">
        <v>4757</v>
      </c>
      <c r="G2330" s="5" t="s">
        <v>4758</v>
      </c>
      <c r="H2330" s="12">
        <f>IFERROR([1]!EM_S_STM07_IS(F2330,"9",$H$1,"1")/1000000,"")</f>
        <v>9.2955671500000001</v>
      </c>
      <c r="I2330" s="12">
        <f>IFERROR([1]!EM_S_STM07_IS(F2330,"9",$I$1,"1")/1000000,"")</f>
        <v>389.34768444999997</v>
      </c>
      <c r="J2330" s="12">
        <f>IFERROR([1]!EM_S_STM07_IS(F2330,"9",$J$1,"1")/1000000,"")</f>
        <v>130.96823068</v>
      </c>
      <c r="K2330" s="12">
        <f>IFERROR([1]!EM_S_STM07_IS(F2330,"9",$K$1,"1")/1000000,"")</f>
        <v>67.426612800000001</v>
      </c>
      <c r="L2330" s="12">
        <f>IFERROR([1]!EM_S_STM07_IS(F2330,"9",$L$1,"1")/1000000,"")</f>
        <v>30.89914057</v>
      </c>
      <c r="M2330" s="13">
        <f>IFERROR([1]!EM_S_STM07_IS(F2330,"9",$M$1,"1")/1000000,"")</f>
        <v>129.60451520999999</v>
      </c>
      <c r="N2330" s="12">
        <f>IFERROR([1]!EM_S_STM07_IS(F2330,"61",$N$1,"1")/1000000,"")</f>
        <v>11.320022550000001</v>
      </c>
      <c r="O2330" s="12">
        <f>IFERROR([1]!EM_S_STM07_IS(F2330,"61",$O$1,"1")/1000000,"")</f>
        <v>74.674506709999989</v>
      </c>
      <c r="P2330" s="12">
        <f>IFERROR([1]!EM_S_STM07_IS(F2330,"61",$P$1,"1")/1000000,"")</f>
        <v>-185.20164208</v>
      </c>
      <c r="Q2330" s="12">
        <f>IFERROR([1]!EM_S_STM07_IS(F2330,"61",$Q$1,"1")/1000000,"")</f>
        <v>27.249506420000003</v>
      </c>
      <c r="R2330" s="12">
        <f>IFERROR([1]!EM_S_STM07_IS(F2330,"61",$R$1,"1")/1000000,"")</f>
        <v>44.338791790000002</v>
      </c>
      <c r="S2330" s="12">
        <f>IFERROR([1]!EM_S_STM07_IS(F2330,"61",$S$1,"1")/1000000,"")</f>
        <v>27.991657789999998</v>
      </c>
      <c r="T2330" s="20">
        <f t="shared" si="656"/>
        <v>0.69382620646637361</v>
      </c>
      <c r="U2330" s="20">
        <f t="shared" si="657"/>
        <v>0.1984951078355699</v>
      </c>
      <c r="V2330" s="14">
        <f t="shared" si="658"/>
        <v>40.885307068111487</v>
      </c>
      <c r="W2330" s="14">
        <f t="shared" si="659"/>
        <v>-0.66362139570700596</v>
      </c>
      <c r="X2330" s="14">
        <f t="shared" si="660"/>
        <v>-0.48516817819165486</v>
      </c>
      <c r="Y2330" s="14">
        <f t="shared" si="661"/>
        <v>-0.5417367225363573</v>
      </c>
      <c r="Z2330" s="15">
        <f t="shared" si="662"/>
        <v>3.1944375416005295</v>
      </c>
      <c r="AA2330" s="14">
        <f t="shared" si="663"/>
        <v>5.5966747310057237</v>
      </c>
      <c r="AB2330" s="14">
        <f t="shared" si="664"/>
        <v>-3.4801187210949309</v>
      </c>
      <c r="AC2330" s="14">
        <f t="shared" si="665"/>
        <v>1.1471342592536478</v>
      </c>
      <c r="AD2330" s="14">
        <f t="shared" si="666"/>
        <v>0.62714109777258842</v>
      </c>
      <c r="AE2330" s="14">
        <f t="shared" si="667"/>
        <v>-0.36868695199057888</v>
      </c>
      <c r="AF2330" s="18">
        <f t="shared" si="668"/>
        <v>1</v>
      </c>
      <c r="AG2330" s="18" t="str">
        <f t="shared" si="669"/>
        <v/>
      </c>
      <c r="AH2330" s="18" t="str">
        <f t="shared" si="670"/>
        <v/>
      </c>
      <c r="AI2330" s="19" t="str">
        <f t="shared" si="671"/>
        <v/>
      </c>
      <c r="AJ2330" s="19" t="str">
        <f t="shared" si="672"/>
        <v/>
      </c>
      <c r="AK2330" s="19" t="str">
        <f t="shared" si="673"/>
        <v/>
      </c>
    </row>
    <row r="2331" spans="2:37" x14ac:dyDescent="0.15">
      <c r="B2331" s="51">
        <f>IFERROR(IF(AND(AF2331=1,AI2331=1),MAX($B$5:B2330)+1,""),"")</f>
        <v>188</v>
      </c>
      <c r="C2331" s="51" t="str">
        <f>IFERROR(IF(AND(AG2331=1,AJ2331=1),MAX($C$5:C2330)+1,""),"")</f>
        <v/>
      </c>
      <c r="D2331" s="51" t="str">
        <f>IFERROR(IF(AND(AH2331=1,AK2331=1),MAX($D$5:D2330)+1,""),"")</f>
        <v/>
      </c>
      <c r="F2331" s="5" t="s">
        <v>4759</v>
      </c>
      <c r="G2331" s="5" t="s">
        <v>4760</v>
      </c>
      <c r="H2331" s="12">
        <f>IFERROR([1]!EM_S_STM07_IS(F2331,"9",$H$1,"1")/1000000,"")</f>
        <v>6.3110529999999998E-2</v>
      </c>
      <c r="I2331" s="12">
        <f>IFERROR([1]!EM_S_STM07_IS(F2331,"9",$I$1,"1")/1000000,"")</f>
        <v>2.1062782700000002</v>
      </c>
      <c r="J2331" s="12">
        <f>IFERROR([1]!EM_S_STM07_IS(F2331,"9",$J$1,"1")/1000000,"")</f>
        <v>6.4652729200000003</v>
      </c>
      <c r="K2331" s="12">
        <f>IFERROR([1]!EM_S_STM07_IS(F2331,"9",$K$1,"1")/1000000,"")</f>
        <v>42.540125619999998</v>
      </c>
      <c r="L2331" s="12">
        <f>IFERROR([1]!EM_S_STM07_IS(F2331,"9",$L$1,"1")/1000000,"")</f>
        <v>47.368751539999998</v>
      </c>
      <c r="M2331" s="13">
        <f>IFERROR([1]!EM_S_STM07_IS(F2331,"9",$M$1,"1")/1000000,"")</f>
        <v>92.909443180000011</v>
      </c>
      <c r="N2331" s="12">
        <f>IFERROR([1]!EM_S_STM07_IS(F2331,"61",$N$1,"1")/1000000,"")</f>
        <v>4.8509506900000003</v>
      </c>
      <c r="O2331" s="12">
        <f>IFERROR([1]!EM_S_STM07_IS(F2331,"61",$O$1,"1")/1000000,"")</f>
        <v>17.742120870000001</v>
      </c>
      <c r="P2331" s="12">
        <f>IFERROR([1]!EM_S_STM07_IS(F2331,"61",$P$1,"1")/1000000,"")</f>
        <v>10.7141625</v>
      </c>
      <c r="Q2331" s="12">
        <f>IFERROR([1]!EM_S_STM07_IS(F2331,"61",$Q$1,"1")/1000000,"")</f>
        <v>32.644800979999999</v>
      </c>
      <c r="R2331" s="12">
        <f>IFERROR([1]!EM_S_STM07_IS(F2331,"61",$R$1,"1")/1000000,"")</f>
        <v>0.60677201999999997</v>
      </c>
      <c r="S2331" s="12">
        <f>IFERROR([1]!EM_S_STM07_IS(F2331,"61",$S$1,"1")/1000000,"")</f>
        <v>5.1318929999999998</v>
      </c>
      <c r="T2331" s="20">
        <f t="shared" si="656"/>
        <v>3.3012194993094939</v>
      </c>
      <c r="U2331" s="20">
        <f t="shared" si="657"/>
        <v>1.1323610699842002E-2</v>
      </c>
      <c r="V2331" s="14">
        <f t="shared" si="658"/>
        <v>32.374434820940344</v>
      </c>
      <c r="W2331" s="14">
        <f t="shared" si="659"/>
        <v>2.0695245790101606</v>
      </c>
      <c r="X2331" s="14">
        <f t="shared" si="660"/>
        <v>5.5797880687146604</v>
      </c>
      <c r="Y2331" s="14">
        <f t="shared" si="661"/>
        <v>0.11350756138176163</v>
      </c>
      <c r="Z2331" s="15">
        <f t="shared" si="662"/>
        <v>0.9614078935887449</v>
      </c>
      <c r="AA2331" s="14">
        <f t="shared" si="663"/>
        <v>2.6574523230208302</v>
      </c>
      <c r="AB2331" s="14">
        <f t="shared" si="664"/>
        <v>-0.39611715090294053</v>
      </c>
      <c r="AC2331" s="14">
        <f t="shared" si="665"/>
        <v>2.0468831306226685</v>
      </c>
      <c r="AD2331" s="14">
        <f t="shared" si="666"/>
        <v>-0.98141290491028743</v>
      </c>
      <c r="AE2331" s="14">
        <f t="shared" si="667"/>
        <v>7.4576955278854156</v>
      </c>
      <c r="AF2331" s="18">
        <f t="shared" si="668"/>
        <v>1</v>
      </c>
      <c r="AG2331" s="18" t="str">
        <f t="shared" si="669"/>
        <v/>
      </c>
      <c r="AH2331" s="18" t="str">
        <f t="shared" si="670"/>
        <v/>
      </c>
      <c r="AI2331" s="19">
        <f t="shared" si="671"/>
        <v>1</v>
      </c>
      <c r="AJ2331" s="19" t="str">
        <f t="shared" si="672"/>
        <v/>
      </c>
      <c r="AK2331" s="19" t="str">
        <f t="shared" si="673"/>
        <v/>
      </c>
    </row>
    <row r="2332" spans="2:37" x14ac:dyDescent="0.15">
      <c r="B2332" s="51" t="str">
        <f>IFERROR(IF(AND(AF2332=1,AI2332=1),MAX($B$5:B2331)+1,""),"")</f>
        <v/>
      </c>
      <c r="C2332" s="51" t="str">
        <f>IFERROR(IF(AND(AG2332=1,AJ2332=1),MAX($C$5:C2331)+1,""),"")</f>
        <v/>
      </c>
      <c r="D2332" s="51" t="str">
        <f>IFERROR(IF(AND(AH2332=1,AK2332=1),MAX($D$5:D2331)+1,""),"")</f>
        <v/>
      </c>
      <c r="F2332" s="5" t="s">
        <v>4761</v>
      </c>
      <c r="G2332" s="5" t="s">
        <v>4762</v>
      </c>
      <c r="H2332" s="12">
        <f>IFERROR([1]!EM_S_STM07_IS(F2332,"9",$H$1,"1")/1000000,"")</f>
        <v>1358.3076499400001</v>
      </c>
      <c r="I2332" s="12">
        <f>IFERROR([1]!EM_S_STM07_IS(F2332,"9",$I$1,"1")/1000000,"")</f>
        <v>1537.7775989500001</v>
      </c>
      <c r="J2332" s="12">
        <f>IFERROR([1]!EM_S_STM07_IS(F2332,"9",$J$1,"1")/1000000,"")</f>
        <v>1903.3737023599999</v>
      </c>
      <c r="K2332" s="12">
        <f>IFERROR([1]!EM_S_STM07_IS(F2332,"9",$K$1,"1")/1000000,"")</f>
        <v>2230.3028675400001</v>
      </c>
      <c r="L2332" s="12">
        <f>IFERROR([1]!EM_S_STM07_IS(F2332,"9",$L$1,"1")/1000000,"")</f>
        <v>2562.9282435</v>
      </c>
      <c r="M2332" s="13">
        <f>IFERROR([1]!EM_S_STM07_IS(F2332,"9",$M$1,"1")/1000000,"")</f>
        <v>2820.4462842399998</v>
      </c>
      <c r="N2332" s="12">
        <f>IFERROR([1]!EM_S_STM07_IS(F2332,"61",$N$1,"1")/1000000,"")</f>
        <v>180.72887133</v>
      </c>
      <c r="O2332" s="12">
        <f>IFERROR([1]!EM_S_STM07_IS(F2332,"61",$O$1,"1")/1000000,"")</f>
        <v>182.50813939</v>
      </c>
      <c r="P2332" s="12">
        <f>IFERROR([1]!EM_S_STM07_IS(F2332,"61",$P$1,"1")/1000000,"")</f>
        <v>239.67121638</v>
      </c>
      <c r="Q2332" s="12">
        <f>IFERROR([1]!EM_S_STM07_IS(F2332,"61",$Q$1,"1")/1000000,"")</f>
        <v>297.01757333</v>
      </c>
      <c r="R2332" s="12">
        <f>IFERROR([1]!EM_S_STM07_IS(F2332,"61",$R$1,"1")/1000000,"")</f>
        <v>319.61420838999999</v>
      </c>
      <c r="S2332" s="12">
        <f>IFERROR([1]!EM_S_STM07_IS(F2332,"61",$S$1,"1")/1000000,"")</f>
        <v>362.33625761000002</v>
      </c>
      <c r="T2332" s="20">
        <f t="shared" si="656"/>
        <v>0.15734792480046633</v>
      </c>
      <c r="U2332" s="20">
        <f t="shared" si="657"/>
        <v>0.14925619006425683</v>
      </c>
      <c r="V2332" s="14">
        <f t="shared" si="658"/>
        <v>0.13212761410710422</v>
      </c>
      <c r="W2332" s="14">
        <f t="shared" si="659"/>
        <v>0.23774315847729224</v>
      </c>
      <c r="X2332" s="14">
        <f t="shared" si="660"/>
        <v>0.17176299366469103</v>
      </c>
      <c r="Y2332" s="14">
        <f t="shared" si="661"/>
        <v>0.14913910608332856</v>
      </c>
      <c r="Z2332" s="15">
        <f t="shared" si="662"/>
        <v>0.10047805333337255</v>
      </c>
      <c r="AA2332" s="14">
        <f t="shared" si="663"/>
        <v>9.8449575151230637E-3</v>
      </c>
      <c r="AB2332" s="14">
        <f t="shared" si="664"/>
        <v>0.31320837076667984</v>
      </c>
      <c r="AC2332" s="14">
        <f t="shared" si="665"/>
        <v>0.23927093881426731</v>
      </c>
      <c r="AD2332" s="14">
        <f t="shared" si="666"/>
        <v>7.6078444809371926E-2</v>
      </c>
      <c r="AE2332" s="14">
        <f t="shared" si="667"/>
        <v>0.13366755325179314</v>
      </c>
      <c r="AF2332" s="18" t="str">
        <f t="shared" si="668"/>
        <v/>
      </c>
      <c r="AG2332" s="18" t="str">
        <f t="shared" si="669"/>
        <v/>
      </c>
      <c r="AH2332" s="18" t="str">
        <f t="shared" si="670"/>
        <v/>
      </c>
      <c r="AI2332" s="19">
        <f t="shared" si="671"/>
        <v>1</v>
      </c>
      <c r="AJ2332" s="19" t="str">
        <f t="shared" si="672"/>
        <v/>
      </c>
      <c r="AK2332" s="19" t="str">
        <f t="shared" si="673"/>
        <v/>
      </c>
    </row>
    <row r="2333" spans="2:37" x14ac:dyDescent="0.15">
      <c r="B2333" s="51" t="str">
        <f>IFERROR(IF(AND(AF2333=1,AI2333=1),MAX($B$5:B2332)+1,""),"")</f>
        <v/>
      </c>
      <c r="C2333" s="51" t="str">
        <f>IFERROR(IF(AND(AG2333=1,AJ2333=1),MAX($C$5:C2332)+1,""),"")</f>
        <v/>
      </c>
      <c r="D2333" s="51" t="str">
        <f>IFERROR(IF(AND(AH2333=1,AK2333=1),MAX($D$5:D2332)+1,""),"")</f>
        <v/>
      </c>
      <c r="F2333" s="5" t="s">
        <v>4763</v>
      </c>
      <c r="G2333" s="5" t="s">
        <v>4764</v>
      </c>
      <c r="H2333" s="12">
        <f>IFERROR([1]!EM_S_STM07_IS(F2333,"9",$H$1,"1")/1000000,"")</f>
        <v>2207.3706502600003</v>
      </c>
      <c r="I2333" s="12">
        <f>IFERROR([1]!EM_S_STM07_IS(F2333,"9",$I$1,"1")/1000000,"")</f>
        <v>2432.8917402100001</v>
      </c>
      <c r="J2333" s="12">
        <f>IFERROR([1]!EM_S_STM07_IS(F2333,"9",$J$1,"1")/1000000,"")</f>
        <v>2319.5457187900001</v>
      </c>
      <c r="K2333" s="12">
        <f>IFERROR([1]!EM_S_STM07_IS(F2333,"9",$K$1,"1")/1000000,"")</f>
        <v>2186.1107123199999</v>
      </c>
      <c r="L2333" s="12">
        <f>IFERROR([1]!EM_S_STM07_IS(F2333,"9",$L$1,"1")/1000000,"")</f>
        <v>2178.4839094499998</v>
      </c>
      <c r="M2333" s="13">
        <f>IFERROR([1]!EM_S_STM07_IS(F2333,"9",$M$1,"1")/1000000,"")</f>
        <v>1691.9767795</v>
      </c>
      <c r="N2333" s="12">
        <f>IFERROR([1]!EM_S_STM07_IS(F2333,"61",$N$1,"1")/1000000,"")</f>
        <v>59.836556430000002</v>
      </c>
      <c r="O2333" s="12">
        <f>IFERROR([1]!EM_S_STM07_IS(F2333,"61",$O$1,"1")/1000000,"")</f>
        <v>42.43012624</v>
      </c>
      <c r="P2333" s="12">
        <f>IFERROR([1]!EM_S_STM07_IS(F2333,"61",$P$1,"1")/1000000,"")</f>
        <v>27.824469530000002</v>
      </c>
      <c r="Q2333" s="12">
        <f>IFERROR([1]!EM_S_STM07_IS(F2333,"61",$Q$1,"1")/1000000,"")</f>
        <v>39.882512630000001</v>
      </c>
      <c r="R2333" s="12">
        <f>IFERROR([1]!EM_S_STM07_IS(F2333,"61",$R$1,"1")/1000000,"")</f>
        <v>59.294681600000004</v>
      </c>
      <c r="S2333" s="12">
        <f>IFERROR([1]!EM_S_STM07_IS(F2333,"61",$S$1,"1")/1000000,"")</f>
        <v>66.159288320000002</v>
      </c>
      <c r="T2333" s="20">
        <f t="shared" si="656"/>
        <v>-5.1791537512350772E-2</v>
      </c>
      <c r="U2333" s="20">
        <f t="shared" si="657"/>
        <v>2.029285782069512E-2</v>
      </c>
      <c r="V2333" s="14">
        <f t="shared" si="658"/>
        <v>0.10216729570243958</v>
      </c>
      <c r="W2333" s="14">
        <f t="shared" si="659"/>
        <v>-4.6589011564573873E-2</v>
      </c>
      <c r="X2333" s="14">
        <f t="shared" si="660"/>
        <v>-5.7526353280765281E-2</v>
      </c>
      <c r="Y2333" s="14">
        <f t="shared" si="661"/>
        <v>-3.4887541728873422E-3</v>
      </c>
      <c r="Z2333" s="15">
        <f t="shared" si="662"/>
        <v>-0.22332371969312728</v>
      </c>
      <c r="AA2333" s="14">
        <f t="shared" si="663"/>
        <v>-0.29089959764584672</v>
      </c>
      <c r="AB2333" s="14">
        <f t="shared" si="664"/>
        <v>-0.34422845285411524</v>
      </c>
      <c r="AC2333" s="14">
        <f t="shared" si="665"/>
        <v>0.43336111356944884</v>
      </c>
      <c r="AD2333" s="14">
        <f t="shared" si="666"/>
        <v>0.48673385125183882</v>
      </c>
      <c r="AE2333" s="14">
        <f t="shared" si="667"/>
        <v>0.11577103603166995</v>
      </c>
      <c r="AF2333" s="18" t="str">
        <f t="shared" si="668"/>
        <v/>
      </c>
      <c r="AG2333" s="18" t="str">
        <f t="shared" si="669"/>
        <v/>
      </c>
      <c r="AH2333" s="18" t="str">
        <f t="shared" si="670"/>
        <v/>
      </c>
      <c r="AI2333" s="19" t="str">
        <f t="shared" si="671"/>
        <v/>
      </c>
      <c r="AJ2333" s="19" t="str">
        <f t="shared" si="672"/>
        <v/>
      </c>
      <c r="AK2333" s="19" t="str">
        <f t="shared" si="673"/>
        <v/>
      </c>
    </row>
    <row r="2334" spans="2:37" x14ac:dyDescent="0.15">
      <c r="B2334" s="51" t="str">
        <f>IFERROR(IF(AND(AF2334=1,AI2334=1),MAX($B$5:B2333)+1,""),"")</f>
        <v/>
      </c>
      <c r="C2334" s="51" t="str">
        <f>IFERROR(IF(AND(AG2334=1,AJ2334=1),MAX($C$5:C2333)+1,""),"")</f>
        <v/>
      </c>
      <c r="D2334" s="51" t="str">
        <f>IFERROR(IF(AND(AH2334=1,AK2334=1),MAX($D$5:D2333)+1,""),"")</f>
        <v/>
      </c>
      <c r="F2334" s="5" t="s">
        <v>4765</v>
      </c>
      <c r="G2334" s="5" t="s">
        <v>4766</v>
      </c>
      <c r="H2334" s="12">
        <f>IFERROR([1]!EM_S_STM07_IS(F2334,"9",$H$1,"1")/1000000,"")</f>
        <v>1166.0561575699999</v>
      </c>
      <c r="I2334" s="12">
        <f>IFERROR([1]!EM_S_STM07_IS(F2334,"9",$I$1,"1")/1000000,"")</f>
        <v>1413.6947701400002</v>
      </c>
      <c r="J2334" s="12">
        <f>IFERROR([1]!EM_S_STM07_IS(F2334,"9",$J$1,"1")/1000000,"")</f>
        <v>1666.27039068</v>
      </c>
      <c r="K2334" s="12">
        <f>IFERROR([1]!EM_S_STM07_IS(F2334,"9",$K$1,"1")/1000000,"")</f>
        <v>1802.7039727599999</v>
      </c>
      <c r="L2334" s="12">
        <f>IFERROR([1]!EM_S_STM07_IS(F2334,"9",$L$1,"1")/1000000,"")</f>
        <v>2109.1566060099999</v>
      </c>
      <c r="M2334" s="13">
        <f>IFERROR([1]!EM_S_STM07_IS(F2334,"9",$M$1,"1")/1000000,"")</f>
        <v>2335.80529045</v>
      </c>
      <c r="N2334" s="12">
        <f>IFERROR([1]!EM_S_STM07_IS(F2334,"61",$N$1,"1")/1000000,"")</f>
        <v>41.646279390000004</v>
      </c>
      <c r="O2334" s="12">
        <f>IFERROR([1]!EM_S_STM07_IS(F2334,"61",$O$1,"1")/1000000,"")</f>
        <v>92.131389519999999</v>
      </c>
      <c r="P2334" s="12">
        <f>IFERROR([1]!EM_S_STM07_IS(F2334,"61",$P$1,"1")/1000000,"")</f>
        <v>112.24132304000001</v>
      </c>
      <c r="Q2334" s="12">
        <f>IFERROR([1]!EM_S_STM07_IS(F2334,"61",$Q$1,"1")/1000000,"")</f>
        <v>65.559675889999994</v>
      </c>
      <c r="R2334" s="12">
        <f>IFERROR([1]!EM_S_STM07_IS(F2334,"61",$R$1,"1")/1000000,"")</f>
        <v>59.13757382</v>
      </c>
      <c r="S2334" s="12">
        <f>IFERROR([1]!EM_S_STM07_IS(F2334,"61",$S$1,"1")/1000000,"")</f>
        <v>75.041933889999996</v>
      </c>
      <c r="T2334" s="20">
        <f t="shared" si="656"/>
        <v>0.14906192498257487</v>
      </c>
      <c r="U2334" s="20">
        <f t="shared" si="657"/>
        <v>0.12498196938444694</v>
      </c>
      <c r="V2334" s="14">
        <f t="shared" si="658"/>
        <v>0.21237280122602864</v>
      </c>
      <c r="W2334" s="14">
        <f t="shared" si="659"/>
        <v>0.1786634752245613</v>
      </c>
      <c r="X2334" s="14">
        <f t="shared" si="660"/>
        <v>8.1879617403704696E-2</v>
      </c>
      <c r="Y2334" s="14">
        <f t="shared" si="661"/>
        <v>0.16999609357980763</v>
      </c>
      <c r="Z2334" s="15">
        <f t="shared" si="662"/>
        <v>0.10745939101637554</v>
      </c>
      <c r="AA2334" s="14">
        <f t="shared" si="663"/>
        <v>1.2122357835913271</v>
      </c>
      <c r="AB2334" s="14">
        <f t="shared" si="664"/>
        <v>0.2182745058418393</v>
      </c>
      <c r="AC2334" s="14">
        <f t="shared" si="665"/>
        <v>-0.4159042844974648</v>
      </c>
      <c r="AD2334" s="14">
        <f t="shared" si="666"/>
        <v>-9.7958111946364515E-2</v>
      </c>
      <c r="AE2334" s="14">
        <f t="shared" si="667"/>
        <v>0.26893832537683898</v>
      </c>
      <c r="AF2334" s="18" t="str">
        <f t="shared" si="668"/>
        <v/>
      </c>
      <c r="AG2334" s="18" t="str">
        <f t="shared" si="669"/>
        <v/>
      </c>
      <c r="AH2334" s="18" t="str">
        <f t="shared" si="670"/>
        <v/>
      </c>
      <c r="AI2334" s="19" t="str">
        <f t="shared" si="671"/>
        <v/>
      </c>
      <c r="AJ2334" s="19" t="str">
        <f t="shared" si="672"/>
        <v/>
      </c>
      <c r="AK2334" s="19" t="str">
        <f t="shared" si="673"/>
        <v/>
      </c>
    </row>
    <row r="2335" spans="2:37" x14ac:dyDescent="0.15">
      <c r="B2335" s="51" t="str">
        <f>IFERROR(IF(AND(AF2335=1,AI2335=1),MAX($B$5:B2334)+1,""),"")</f>
        <v/>
      </c>
      <c r="C2335" s="51" t="str">
        <f>IFERROR(IF(AND(AG2335=1,AJ2335=1),MAX($C$5:C2334)+1,""),"")</f>
        <v/>
      </c>
      <c r="D2335" s="51" t="str">
        <f>IFERROR(IF(AND(AH2335=1,AK2335=1),MAX($D$5:D2334)+1,""),"")</f>
        <v/>
      </c>
      <c r="F2335" s="5" t="s">
        <v>4767</v>
      </c>
      <c r="G2335" s="5" t="s">
        <v>4768</v>
      </c>
      <c r="H2335" s="12">
        <f>IFERROR([1]!EM_S_STM07_IS(F2335,"9",$H$1,"1")/1000000,"")</f>
        <v>699.02145951</v>
      </c>
      <c r="I2335" s="12">
        <f>IFERROR([1]!EM_S_STM07_IS(F2335,"9",$I$1,"1")/1000000,"")</f>
        <v>1148.7165744900001</v>
      </c>
      <c r="J2335" s="12">
        <f>IFERROR([1]!EM_S_STM07_IS(F2335,"9",$J$1,"1")/1000000,"")</f>
        <v>1275.3832318299999</v>
      </c>
      <c r="K2335" s="12">
        <f>IFERROR([1]!EM_S_STM07_IS(F2335,"9",$K$1,"1")/1000000,"")</f>
        <v>1030.1223538199999</v>
      </c>
      <c r="L2335" s="12">
        <f>IFERROR([1]!EM_S_STM07_IS(F2335,"9",$L$1,"1")/1000000,"")</f>
        <v>571.96688767000001</v>
      </c>
      <c r="M2335" s="13">
        <f>IFERROR([1]!EM_S_STM07_IS(F2335,"9",$M$1,"1")/1000000,"")</f>
        <v>536.23225114000002</v>
      </c>
      <c r="N2335" s="12">
        <f>IFERROR([1]!EM_S_STM07_IS(F2335,"61",$N$1,"1")/1000000,"")</f>
        <v>49.872292219999999</v>
      </c>
      <c r="O2335" s="12">
        <f>IFERROR([1]!EM_S_STM07_IS(F2335,"61",$O$1,"1")/1000000,"")</f>
        <v>70.79388711</v>
      </c>
      <c r="P2335" s="12">
        <f>IFERROR([1]!EM_S_STM07_IS(F2335,"61",$P$1,"1")/1000000,"")</f>
        <v>78.895692150000002</v>
      </c>
      <c r="Q2335" s="12">
        <f>IFERROR([1]!EM_S_STM07_IS(F2335,"61",$Q$1,"1")/1000000,"")</f>
        <v>62.537801680000001</v>
      </c>
      <c r="R2335" s="12">
        <f>IFERROR([1]!EM_S_STM07_IS(F2335,"61",$R$1,"1")/1000000,"")</f>
        <v>17.591460809999997</v>
      </c>
      <c r="S2335" s="12">
        <f>IFERROR([1]!EM_S_STM07_IS(F2335,"61",$S$1,"1")/1000000,"")</f>
        <v>18.195330260000002</v>
      </c>
      <c r="T2335" s="20">
        <f t="shared" si="656"/>
        <v>-5.1641623702738726E-2</v>
      </c>
      <c r="U2335" s="20">
        <f t="shared" si="657"/>
        <v>-0.18262731069372073</v>
      </c>
      <c r="V2335" s="14">
        <f t="shared" si="658"/>
        <v>0.64332090075636206</v>
      </c>
      <c r="W2335" s="14">
        <f t="shared" si="659"/>
        <v>0.110267980938846</v>
      </c>
      <c r="X2335" s="14">
        <f t="shared" si="660"/>
        <v>-0.1923036714682882</v>
      </c>
      <c r="Y2335" s="14">
        <f t="shared" si="661"/>
        <v>-0.44475829929427629</v>
      </c>
      <c r="Z2335" s="15">
        <f t="shared" si="662"/>
        <v>-6.247675748428521E-2</v>
      </c>
      <c r="AA2335" s="14">
        <f t="shared" si="663"/>
        <v>0.41950337469369281</v>
      </c>
      <c r="AB2335" s="14">
        <f t="shared" si="664"/>
        <v>0.11444215554107609</v>
      </c>
      <c r="AC2335" s="14">
        <f t="shared" si="665"/>
        <v>-0.2073356608482457</v>
      </c>
      <c r="AD2335" s="14">
        <f t="shared" si="666"/>
        <v>-0.71870676075225925</v>
      </c>
      <c r="AE2335" s="14">
        <f t="shared" si="667"/>
        <v>3.4327419224714453E-2</v>
      </c>
      <c r="AF2335" s="18" t="str">
        <f t="shared" si="668"/>
        <v/>
      </c>
      <c r="AG2335" s="18" t="str">
        <f t="shared" si="669"/>
        <v/>
      </c>
      <c r="AH2335" s="18" t="str">
        <f t="shared" si="670"/>
        <v/>
      </c>
      <c r="AI2335" s="19" t="str">
        <f t="shared" si="671"/>
        <v/>
      </c>
      <c r="AJ2335" s="19" t="str">
        <f t="shared" si="672"/>
        <v/>
      </c>
      <c r="AK2335" s="19" t="str">
        <f t="shared" si="673"/>
        <v/>
      </c>
    </row>
    <row r="2336" spans="2:37" x14ac:dyDescent="0.15">
      <c r="B2336" s="51" t="str">
        <f>IFERROR(IF(AND(AF2336=1,AI2336=1),MAX($B$5:B2335)+1,""),"")</f>
        <v/>
      </c>
      <c r="C2336" s="51" t="str">
        <f>IFERROR(IF(AND(AG2336=1,AJ2336=1),MAX($C$5:C2335)+1,""),"")</f>
        <v/>
      </c>
      <c r="D2336" s="51" t="str">
        <f>IFERROR(IF(AND(AH2336=1,AK2336=1),MAX($D$5:D2335)+1,""),"")</f>
        <v/>
      </c>
      <c r="F2336" s="5" t="s">
        <v>4769</v>
      </c>
      <c r="G2336" s="5" t="s">
        <v>4770</v>
      </c>
      <c r="H2336" s="12">
        <f>IFERROR([1]!EM_S_STM07_IS(F2336,"9",$H$1,"1")/1000000,"")</f>
        <v>1243.23960693</v>
      </c>
      <c r="I2336" s="12">
        <f>IFERROR([1]!EM_S_STM07_IS(F2336,"9",$I$1,"1")/1000000,"")</f>
        <v>1917.1715900300001</v>
      </c>
      <c r="J2336" s="12">
        <f>IFERROR([1]!EM_S_STM07_IS(F2336,"9",$J$1,"1")/1000000,"")</f>
        <v>2166.7101608299999</v>
      </c>
      <c r="K2336" s="12">
        <f>IFERROR([1]!EM_S_STM07_IS(F2336,"9",$K$1,"1")/1000000,"")</f>
        <v>2453.86756595</v>
      </c>
      <c r="L2336" s="12">
        <f>IFERROR([1]!EM_S_STM07_IS(F2336,"9",$L$1,"1")/1000000,"")</f>
        <v>2568.4982974299996</v>
      </c>
      <c r="M2336" s="13">
        <f>IFERROR([1]!EM_S_STM07_IS(F2336,"9",$M$1,"1")/1000000,"")</f>
        <v>2456.3472875000002</v>
      </c>
      <c r="N2336" s="12">
        <f>IFERROR([1]!EM_S_STM07_IS(F2336,"61",$N$1,"1")/1000000,"")</f>
        <v>113.84709609000001</v>
      </c>
      <c r="O2336" s="12">
        <f>IFERROR([1]!EM_S_STM07_IS(F2336,"61",$O$1,"1")/1000000,"")</f>
        <v>125.58306159999999</v>
      </c>
      <c r="P2336" s="12">
        <f>IFERROR([1]!EM_S_STM07_IS(F2336,"61",$P$1,"1")/1000000,"")</f>
        <v>127.91836581999999</v>
      </c>
      <c r="Q2336" s="12">
        <f>IFERROR([1]!EM_S_STM07_IS(F2336,"61",$Q$1,"1")/1000000,"")</f>
        <v>135.64121166999999</v>
      </c>
      <c r="R2336" s="12">
        <f>IFERROR([1]!EM_S_STM07_IS(F2336,"61",$R$1,"1")/1000000,"")</f>
        <v>148.82886395</v>
      </c>
      <c r="S2336" s="12">
        <f>IFERROR([1]!EM_S_STM07_IS(F2336,"61",$S$1,"1")/1000000,"")</f>
        <v>77.137029290000001</v>
      </c>
      <c r="T2336" s="20">
        <f t="shared" si="656"/>
        <v>0.14590070421587531</v>
      </c>
      <c r="U2336" s="20">
        <f t="shared" si="657"/>
        <v>-7.4901045047092163E-2</v>
      </c>
      <c r="V2336" s="14">
        <f t="shared" si="658"/>
        <v>0.54207731103755397</v>
      </c>
      <c r="W2336" s="14">
        <f t="shared" si="659"/>
        <v>0.13015974787947651</v>
      </c>
      <c r="X2336" s="14">
        <f t="shared" si="660"/>
        <v>0.13253152651021807</v>
      </c>
      <c r="Y2336" s="14">
        <f t="shared" si="661"/>
        <v>4.6714310531921911E-2</v>
      </c>
      <c r="Z2336" s="15">
        <f t="shared" si="662"/>
        <v>-4.3664039038770634E-2</v>
      </c>
      <c r="AA2336" s="14">
        <f t="shared" si="663"/>
        <v>0.10308533035152961</v>
      </c>
      <c r="AB2336" s="14">
        <f t="shared" si="664"/>
        <v>1.8595694277929578E-2</v>
      </c>
      <c r="AC2336" s="14">
        <f t="shared" si="665"/>
        <v>6.0373237263421441E-2</v>
      </c>
      <c r="AD2336" s="14">
        <f t="shared" si="666"/>
        <v>9.7224524299326542E-2</v>
      </c>
      <c r="AE2336" s="14">
        <f t="shared" si="667"/>
        <v>-0.48170652356847476</v>
      </c>
      <c r="AF2336" s="18" t="str">
        <f t="shared" si="668"/>
        <v/>
      </c>
      <c r="AG2336" s="18" t="str">
        <f t="shared" si="669"/>
        <v/>
      </c>
      <c r="AH2336" s="18" t="str">
        <f t="shared" si="670"/>
        <v/>
      </c>
      <c r="AI2336" s="19" t="str">
        <f t="shared" si="671"/>
        <v/>
      </c>
      <c r="AJ2336" s="19" t="str">
        <f t="shared" si="672"/>
        <v/>
      </c>
      <c r="AK2336" s="19" t="str">
        <f t="shared" si="673"/>
        <v/>
      </c>
    </row>
    <row r="2337" spans="2:37" x14ac:dyDescent="0.15">
      <c r="B2337" s="51" t="str">
        <f>IFERROR(IF(AND(AF2337=1,AI2337=1),MAX($B$5:B2336)+1,""),"")</f>
        <v/>
      </c>
      <c r="C2337" s="51" t="str">
        <f>IFERROR(IF(AND(AG2337=1,AJ2337=1),MAX($C$5:C2336)+1,""),"")</f>
        <v/>
      </c>
      <c r="D2337" s="51" t="str">
        <f>IFERROR(IF(AND(AH2337=1,AK2337=1),MAX($D$5:D2336)+1,""),"")</f>
        <v/>
      </c>
      <c r="F2337" s="5" t="s">
        <v>4771</v>
      </c>
      <c r="G2337" s="5" t="s">
        <v>4772</v>
      </c>
      <c r="H2337" s="12">
        <f>IFERROR([1]!EM_S_STM07_IS(F2337,"9",$H$1,"1")/1000000,"")</f>
        <v>288.77702819000001</v>
      </c>
      <c r="I2337" s="12">
        <f>IFERROR([1]!EM_S_STM07_IS(F2337,"9",$I$1,"1")/1000000,"")</f>
        <v>295.37650610000003</v>
      </c>
      <c r="J2337" s="12">
        <f>IFERROR([1]!EM_S_STM07_IS(F2337,"9",$J$1,"1")/1000000,"")</f>
        <v>273.20081343999999</v>
      </c>
      <c r="K2337" s="12">
        <f>IFERROR([1]!EM_S_STM07_IS(F2337,"9",$K$1,"1")/1000000,"")</f>
        <v>904.07117904999996</v>
      </c>
      <c r="L2337" s="12">
        <f>IFERROR([1]!EM_S_STM07_IS(F2337,"9",$L$1,"1")/1000000,"")</f>
        <v>961.96907414999998</v>
      </c>
      <c r="M2337" s="13">
        <f>IFERROR([1]!EM_S_STM07_IS(F2337,"9",$M$1,"1")/1000000,"")</f>
        <v>1091.87965424</v>
      </c>
      <c r="N2337" s="12">
        <f>IFERROR([1]!EM_S_STM07_IS(F2337,"61",$N$1,"1")/1000000,"")</f>
        <v>15.11766931</v>
      </c>
      <c r="O2337" s="12">
        <f>IFERROR([1]!EM_S_STM07_IS(F2337,"61",$O$1,"1")/1000000,"")</f>
        <v>16.828101180000001</v>
      </c>
      <c r="P2337" s="12">
        <f>IFERROR([1]!EM_S_STM07_IS(F2337,"61",$P$1,"1")/1000000,"")</f>
        <v>13.749849800000002</v>
      </c>
      <c r="Q2337" s="12">
        <f>IFERROR([1]!EM_S_STM07_IS(F2337,"61",$Q$1,"1")/1000000,"")</f>
        <v>94.544635749999998</v>
      </c>
      <c r="R2337" s="12">
        <f>IFERROR([1]!EM_S_STM07_IS(F2337,"61",$R$1,"1")/1000000,"")</f>
        <v>145.87444608000001</v>
      </c>
      <c r="S2337" s="12">
        <f>IFERROR([1]!EM_S_STM07_IS(F2337,"61",$S$1,"1")/1000000,"")</f>
        <v>186.78569450000001</v>
      </c>
      <c r="T2337" s="20">
        <f t="shared" si="656"/>
        <v>0.30473534100946864</v>
      </c>
      <c r="U2337" s="20">
        <f t="shared" si="657"/>
        <v>0.65337647528416243</v>
      </c>
      <c r="V2337" s="14">
        <f t="shared" si="658"/>
        <v>2.2853195599955793E-2</v>
      </c>
      <c r="W2337" s="14">
        <f t="shared" si="659"/>
        <v>-7.5076020611105868E-2</v>
      </c>
      <c r="X2337" s="14">
        <f t="shared" si="660"/>
        <v>2.309181871263172</v>
      </c>
      <c r="Y2337" s="14">
        <f t="shared" si="661"/>
        <v>6.4041301660383937E-2</v>
      </c>
      <c r="Z2337" s="15">
        <f t="shared" si="662"/>
        <v>0.13504652444756562</v>
      </c>
      <c r="AA2337" s="14">
        <f t="shared" si="663"/>
        <v>0.11314124121425174</v>
      </c>
      <c r="AB2337" s="14">
        <f t="shared" si="664"/>
        <v>-0.18292327500731126</v>
      </c>
      <c r="AC2337" s="14">
        <f t="shared" si="665"/>
        <v>5.8760486205456575</v>
      </c>
      <c r="AD2337" s="14">
        <f t="shared" si="666"/>
        <v>0.54291615725009568</v>
      </c>
      <c r="AE2337" s="14">
        <f t="shared" si="667"/>
        <v>0.28045521007540669</v>
      </c>
      <c r="AF2337" s="18">
        <f t="shared" si="668"/>
        <v>1</v>
      </c>
      <c r="AG2337" s="18">
        <f t="shared" si="669"/>
        <v>1</v>
      </c>
      <c r="AH2337" s="18">
        <f t="shared" si="670"/>
        <v>1</v>
      </c>
      <c r="AI2337" s="19" t="str">
        <f t="shared" si="671"/>
        <v/>
      </c>
      <c r="AJ2337" s="19" t="str">
        <f t="shared" si="672"/>
        <v/>
      </c>
      <c r="AK2337" s="19" t="str">
        <f t="shared" si="673"/>
        <v/>
      </c>
    </row>
    <row r="2338" spans="2:37" x14ac:dyDescent="0.15">
      <c r="B2338" s="51" t="str">
        <f>IFERROR(IF(AND(AF2338=1,AI2338=1),MAX($B$5:B2337)+1,""),"")</f>
        <v/>
      </c>
      <c r="C2338" s="51" t="str">
        <f>IFERROR(IF(AND(AG2338=1,AJ2338=1),MAX($C$5:C2337)+1,""),"")</f>
        <v/>
      </c>
      <c r="D2338" s="51" t="str">
        <f>IFERROR(IF(AND(AH2338=1,AK2338=1),MAX($D$5:D2337)+1,""),"")</f>
        <v/>
      </c>
      <c r="F2338" s="5" t="s">
        <v>4773</v>
      </c>
      <c r="G2338" s="5" t="s">
        <v>4774</v>
      </c>
      <c r="H2338" s="12">
        <f>IFERROR([1]!EM_S_STM07_IS(F2338,"9",$H$1,"1")/1000000,"")</f>
        <v>1208.6044406199999</v>
      </c>
      <c r="I2338" s="12">
        <f>IFERROR([1]!EM_S_STM07_IS(F2338,"9",$I$1,"1")/1000000,"")</f>
        <v>1325.2380153800002</v>
      </c>
      <c r="J2338" s="12">
        <f>IFERROR([1]!EM_S_STM07_IS(F2338,"9",$J$1,"1")/1000000,"")</f>
        <v>1231.93607557</v>
      </c>
      <c r="K2338" s="12">
        <f>IFERROR([1]!EM_S_STM07_IS(F2338,"9",$K$1,"1")/1000000,"")</f>
        <v>1326.76139958</v>
      </c>
      <c r="L2338" s="12">
        <f>IFERROR([1]!EM_S_STM07_IS(F2338,"9",$L$1,"1")/1000000,"")</f>
        <v>1416.2103633800002</v>
      </c>
      <c r="M2338" s="13">
        <f>IFERROR([1]!EM_S_STM07_IS(F2338,"9",$M$1,"1")/1000000,"")</f>
        <v>1393.39824159</v>
      </c>
      <c r="N2338" s="12">
        <f>IFERROR([1]!EM_S_STM07_IS(F2338,"61",$N$1,"1")/1000000,"")</f>
        <v>244.27045831000001</v>
      </c>
      <c r="O2338" s="12">
        <f>IFERROR([1]!EM_S_STM07_IS(F2338,"61",$O$1,"1")/1000000,"")</f>
        <v>280.66038372000003</v>
      </c>
      <c r="P2338" s="12">
        <f>IFERROR([1]!EM_S_STM07_IS(F2338,"61",$P$1,"1")/1000000,"")</f>
        <v>242.03459022999999</v>
      </c>
      <c r="Q2338" s="12">
        <f>IFERROR([1]!EM_S_STM07_IS(F2338,"61",$Q$1,"1")/1000000,"")</f>
        <v>286.21837102999996</v>
      </c>
      <c r="R2338" s="12">
        <f>IFERROR([1]!EM_S_STM07_IS(F2338,"61",$R$1,"1")/1000000,"")</f>
        <v>306.19884624999997</v>
      </c>
      <c r="S2338" s="12">
        <f>IFERROR([1]!EM_S_STM07_IS(F2338,"61",$S$1,"1")/1000000,"")</f>
        <v>327.96542973000004</v>
      </c>
      <c r="T2338" s="20">
        <f t="shared" si="656"/>
        <v>2.8864575692923999E-2</v>
      </c>
      <c r="U2338" s="20">
        <f t="shared" si="657"/>
        <v>6.0697204187236009E-2</v>
      </c>
      <c r="V2338" s="14">
        <f t="shared" si="658"/>
        <v>9.6502685940959038E-2</v>
      </c>
      <c r="W2338" s="14">
        <f t="shared" si="659"/>
        <v>-7.0403911393416188E-2</v>
      </c>
      <c r="X2338" s="14">
        <f t="shared" si="660"/>
        <v>7.697260100620533E-2</v>
      </c>
      <c r="Y2338" s="14">
        <f t="shared" si="661"/>
        <v>6.7419027888749414E-2</v>
      </c>
      <c r="Z2338" s="15">
        <f t="shared" si="662"/>
        <v>-1.610786248983212E-2</v>
      </c>
      <c r="AA2338" s="14">
        <f t="shared" si="663"/>
        <v>0.14897391056522319</v>
      </c>
      <c r="AB2338" s="14">
        <f t="shared" si="664"/>
        <v>-0.13762467284493896</v>
      </c>
      <c r="AC2338" s="14">
        <f t="shared" si="665"/>
        <v>0.18255151364114161</v>
      </c>
      <c r="AD2338" s="14">
        <f t="shared" si="666"/>
        <v>6.9808500230426382E-2</v>
      </c>
      <c r="AE2338" s="14">
        <f t="shared" si="667"/>
        <v>7.1086432057384241E-2</v>
      </c>
      <c r="AF2338" s="18" t="str">
        <f t="shared" si="668"/>
        <v/>
      </c>
      <c r="AG2338" s="18" t="str">
        <f t="shared" si="669"/>
        <v/>
      </c>
      <c r="AH2338" s="18" t="str">
        <f t="shared" si="670"/>
        <v/>
      </c>
      <c r="AI2338" s="19" t="str">
        <f t="shared" si="671"/>
        <v/>
      </c>
      <c r="AJ2338" s="19" t="str">
        <f t="shared" si="672"/>
        <v/>
      </c>
      <c r="AK2338" s="19" t="str">
        <f t="shared" si="673"/>
        <v/>
      </c>
    </row>
    <row r="2339" spans="2:37" x14ac:dyDescent="0.15">
      <c r="B2339" s="51" t="str">
        <f>IFERROR(IF(AND(AF2339=1,AI2339=1),MAX($B$5:B2338)+1,""),"")</f>
        <v/>
      </c>
      <c r="C2339" s="51" t="str">
        <f>IFERROR(IF(AND(AG2339=1,AJ2339=1),MAX($C$5:C2338)+1,""),"")</f>
        <v/>
      </c>
      <c r="D2339" s="51" t="str">
        <f>IFERROR(IF(AND(AH2339=1,AK2339=1),MAX($D$5:D2338)+1,""),"")</f>
        <v/>
      </c>
      <c r="F2339" s="5" t="s">
        <v>4775</v>
      </c>
      <c r="G2339" s="5" t="s">
        <v>4776</v>
      </c>
      <c r="H2339" s="12">
        <f>IFERROR([1]!EM_S_STM07_IS(F2339,"9",$H$1,"1")/1000000,"")</f>
        <v>1819.8390834100001</v>
      </c>
      <c r="I2339" s="12">
        <f>IFERROR([1]!EM_S_STM07_IS(F2339,"9",$I$1,"1")/1000000,"")</f>
        <v>1789.4612285399999</v>
      </c>
      <c r="J2339" s="12">
        <f>IFERROR([1]!EM_S_STM07_IS(F2339,"9",$J$1,"1")/1000000,"")</f>
        <v>3081.00915459</v>
      </c>
      <c r="K2339" s="12">
        <f>IFERROR([1]!EM_S_STM07_IS(F2339,"9",$K$1,"1")/1000000,"")</f>
        <v>3049.8433092700002</v>
      </c>
      <c r="L2339" s="12">
        <f>IFERROR([1]!EM_S_STM07_IS(F2339,"9",$L$1,"1")/1000000,"")</f>
        <v>7272.7411564499998</v>
      </c>
      <c r="M2339" s="13">
        <f>IFERROR([1]!EM_S_STM07_IS(F2339,"9",$M$1,"1")/1000000,"")</f>
        <v>7731.2399736800007</v>
      </c>
      <c r="N2339" s="12">
        <f>IFERROR([1]!EM_S_STM07_IS(F2339,"61",$N$1,"1")/1000000,"")</f>
        <v>56.185033299999994</v>
      </c>
      <c r="O2339" s="12">
        <f>IFERROR([1]!EM_S_STM07_IS(F2339,"61",$O$1,"1")/1000000,"")</f>
        <v>73.74376805</v>
      </c>
      <c r="P2339" s="12">
        <f>IFERROR([1]!EM_S_STM07_IS(F2339,"61",$P$1,"1")/1000000,"")</f>
        <v>117.79583876999999</v>
      </c>
      <c r="Q2339" s="12">
        <f>IFERROR([1]!EM_S_STM07_IS(F2339,"61",$Q$1,"1")/1000000,"")</f>
        <v>33.980573999999997</v>
      </c>
      <c r="R2339" s="12">
        <f>IFERROR([1]!EM_S_STM07_IS(F2339,"61",$R$1,"1")/1000000,"")</f>
        <v>562.30033400000002</v>
      </c>
      <c r="S2339" s="12">
        <f>IFERROR([1]!EM_S_STM07_IS(F2339,"61",$S$1,"1")/1000000,"")</f>
        <v>468.50413206999997</v>
      </c>
      <c r="T2339" s="20">
        <f t="shared" si="656"/>
        <v>0.33549797297727424</v>
      </c>
      <c r="U2339" s="20">
        <f t="shared" si="657"/>
        <v>0.52833499193657851</v>
      </c>
      <c r="V2339" s="14">
        <f t="shared" si="658"/>
        <v>-1.6692604937947816E-2</v>
      </c>
      <c r="W2339" s="14">
        <f t="shared" si="659"/>
        <v>0.72175239421295467</v>
      </c>
      <c r="X2339" s="14">
        <f t="shared" si="660"/>
        <v>-1.0115466639743604E-2</v>
      </c>
      <c r="Y2339" s="14">
        <f t="shared" si="661"/>
        <v>1.3846278050890353</v>
      </c>
      <c r="Z2339" s="15">
        <f t="shared" si="662"/>
        <v>6.3043467018397942E-2</v>
      </c>
      <c r="AA2339" s="14">
        <f t="shared" si="663"/>
        <v>0.31251622929980549</v>
      </c>
      <c r="AB2339" s="14">
        <f t="shared" si="664"/>
        <v>0.59736669124544406</v>
      </c>
      <c r="AC2339" s="14">
        <f t="shared" si="665"/>
        <v>-0.7115299287749195</v>
      </c>
      <c r="AD2339" s="14">
        <f t="shared" si="666"/>
        <v>15.547699694537238</v>
      </c>
      <c r="AE2339" s="14">
        <f t="shared" si="667"/>
        <v>-0.16680801390027281</v>
      </c>
      <c r="AF2339" s="18">
        <f t="shared" si="668"/>
        <v>1</v>
      </c>
      <c r="AG2339" s="18">
        <f t="shared" si="669"/>
        <v>1</v>
      </c>
      <c r="AH2339" s="18">
        <f t="shared" si="670"/>
        <v>1</v>
      </c>
      <c r="AI2339" s="19" t="str">
        <f t="shared" si="671"/>
        <v/>
      </c>
      <c r="AJ2339" s="19" t="str">
        <f t="shared" si="672"/>
        <v/>
      </c>
      <c r="AK2339" s="19" t="str">
        <f t="shared" si="673"/>
        <v/>
      </c>
    </row>
    <row r="2340" spans="2:37" x14ac:dyDescent="0.15">
      <c r="B2340" s="51" t="str">
        <f>IFERROR(IF(AND(AF2340=1,AI2340=1),MAX($B$5:B2339)+1,""),"")</f>
        <v/>
      </c>
      <c r="C2340" s="51" t="str">
        <f>IFERROR(IF(AND(AG2340=1,AJ2340=1),MAX($C$5:C2339)+1,""),"")</f>
        <v/>
      </c>
      <c r="D2340" s="51" t="str">
        <f>IFERROR(IF(AND(AH2340=1,AK2340=1),MAX($D$5:D2339)+1,""),"")</f>
        <v/>
      </c>
      <c r="F2340" s="5" t="s">
        <v>4777</v>
      </c>
      <c r="G2340" s="5" t="s">
        <v>4778</v>
      </c>
      <c r="H2340" s="12">
        <f>IFERROR([1]!EM_S_STM07_IS(F2340,"9",$H$1,"1")/1000000,"")</f>
        <v>237.14111005000001</v>
      </c>
      <c r="I2340" s="12">
        <f>IFERROR([1]!EM_S_STM07_IS(F2340,"9",$I$1,"1")/1000000,"")</f>
        <v>240.46982113999999</v>
      </c>
      <c r="J2340" s="12">
        <f>IFERROR([1]!EM_S_STM07_IS(F2340,"9",$J$1,"1")/1000000,"")</f>
        <v>160.02067172999998</v>
      </c>
      <c r="K2340" s="12">
        <f>IFERROR([1]!EM_S_STM07_IS(F2340,"9",$K$1,"1")/1000000,"")</f>
        <v>2447.57761179</v>
      </c>
      <c r="L2340" s="12">
        <f>IFERROR([1]!EM_S_STM07_IS(F2340,"9",$L$1,"1")/1000000,"")</f>
        <v>2986.4121548200001</v>
      </c>
      <c r="M2340" s="13">
        <f>IFERROR([1]!EM_S_STM07_IS(F2340,"9",$M$1,"1")/1000000,"")</f>
        <v>3767.8363743099999</v>
      </c>
      <c r="N2340" s="12">
        <f>IFERROR([1]!EM_S_STM07_IS(F2340,"61",$N$1,"1")/1000000,"")</f>
        <v>8.4626990899999992</v>
      </c>
      <c r="O2340" s="12">
        <f>IFERROR([1]!EM_S_STM07_IS(F2340,"61",$O$1,"1")/1000000,"")</f>
        <v>7.9164823499999999</v>
      </c>
      <c r="P2340" s="12">
        <f>IFERROR([1]!EM_S_STM07_IS(F2340,"61",$P$1,"1")/1000000,"")</f>
        <v>-34.652883539999998</v>
      </c>
      <c r="Q2340" s="12">
        <f>IFERROR([1]!EM_S_STM07_IS(F2340,"61",$Q$1,"1")/1000000,"")</f>
        <v>402.72395422000005</v>
      </c>
      <c r="R2340" s="12">
        <f>IFERROR([1]!EM_S_STM07_IS(F2340,"61",$R$1,"1")/1000000,"")</f>
        <v>519.39259791000006</v>
      </c>
      <c r="S2340" s="12">
        <f>IFERROR([1]!EM_S_STM07_IS(F2340,"61",$S$1,"1")/1000000,"")</f>
        <v>686.57118772000001</v>
      </c>
      <c r="T2340" s="20">
        <f t="shared" si="656"/>
        <v>0.73866950587203828</v>
      </c>
      <c r="U2340" s="20">
        <f t="shared" si="657"/>
        <v>1.4089918740557468</v>
      </c>
      <c r="V2340" s="14">
        <f t="shared" si="658"/>
        <v>1.4036836925061802E-2</v>
      </c>
      <c r="W2340" s="14">
        <f t="shared" si="659"/>
        <v>-0.33454987835318861</v>
      </c>
      <c r="X2340" s="14">
        <f t="shared" si="660"/>
        <v>14.295383935893947</v>
      </c>
      <c r="Y2340" s="14">
        <f t="shared" si="661"/>
        <v>0.22015013556033117</v>
      </c>
      <c r="Z2340" s="15">
        <f t="shared" si="662"/>
        <v>0.26165987110278777</v>
      </c>
      <c r="AA2340" s="14">
        <f t="shared" si="663"/>
        <v>-6.4544034260350783E-2</v>
      </c>
      <c r="AB2340" s="14">
        <f t="shared" si="664"/>
        <v>-5.3773082548462954</v>
      </c>
      <c r="AC2340" s="14">
        <f t="shared" si="665"/>
        <v>12.621657798120429</v>
      </c>
      <c r="AD2340" s="14">
        <f t="shared" si="666"/>
        <v>0.28969879359663386</v>
      </c>
      <c r="AE2340" s="14">
        <f t="shared" si="667"/>
        <v>0.32187326211947387</v>
      </c>
      <c r="AF2340" s="18">
        <f t="shared" si="668"/>
        <v>1</v>
      </c>
      <c r="AG2340" s="18">
        <f t="shared" si="669"/>
        <v>1</v>
      </c>
      <c r="AH2340" s="18">
        <f t="shared" si="670"/>
        <v>1</v>
      </c>
      <c r="AI2340" s="19" t="str">
        <f t="shared" si="671"/>
        <v/>
      </c>
      <c r="AJ2340" s="19" t="str">
        <f t="shared" si="672"/>
        <v/>
      </c>
      <c r="AK2340" s="19" t="str">
        <f t="shared" si="673"/>
        <v/>
      </c>
    </row>
    <row r="2341" spans="2:37" x14ac:dyDescent="0.15">
      <c r="B2341" s="51" t="str">
        <f>IFERROR(IF(AND(AF2341=1,AI2341=1),MAX($B$5:B2340)+1,""),"")</f>
        <v/>
      </c>
      <c r="C2341" s="51" t="str">
        <f>IFERROR(IF(AND(AG2341=1,AJ2341=1),MAX($C$5:C2340)+1,""),"")</f>
        <v/>
      </c>
      <c r="D2341" s="51" t="str">
        <f>IFERROR(IF(AND(AH2341=1,AK2341=1),MAX($D$5:D2340)+1,""),"")</f>
        <v/>
      </c>
      <c r="F2341" s="5" t="s">
        <v>4779</v>
      </c>
      <c r="G2341" s="5" t="s">
        <v>4780</v>
      </c>
      <c r="H2341" s="12">
        <f>IFERROR([1]!EM_S_STM07_IS(F2341,"9",$H$1,"1")/1000000,"")</f>
        <v>3746.2366335700003</v>
      </c>
      <c r="I2341" s="12">
        <f>IFERROR([1]!EM_S_STM07_IS(F2341,"9",$I$1,"1")/1000000,"")</f>
        <v>3983.7543969499998</v>
      </c>
      <c r="J2341" s="12">
        <f>IFERROR([1]!EM_S_STM07_IS(F2341,"9",$J$1,"1")/1000000,"")</f>
        <v>4143.4470220499998</v>
      </c>
      <c r="K2341" s="12">
        <f>IFERROR([1]!EM_S_STM07_IS(F2341,"9",$K$1,"1")/1000000,"")</f>
        <v>6578.0604530500004</v>
      </c>
      <c r="L2341" s="12">
        <f>IFERROR([1]!EM_S_STM07_IS(F2341,"9",$L$1,"1")/1000000,"")</f>
        <v>7735.3879868100003</v>
      </c>
      <c r="M2341" s="13">
        <f>IFERROR([1]!EM_S_STM07_IS(F2341,"9",$M$1,"1")/1000000,"")</f>
        <v>9786.9955739799989</v>
      </c>
      <c r="N2341" s="12">
        <f>IFERROR([1]!EM_S_STM07_IS(F2341,"61",$N$1,"1")/1000000,"")</f>
        <v>184.89319318</v>
      </c>
      <c r="O2341" s="12">
        <f>IFERROR([1]!EM_S_STM07_IS(F2341,"61",$O$1,"1")/1000000,"")</f>
        <v>36.217840409999994</v>
      </c>
      <c r="P2341" s="12">
        <f>IFERROR([1]!EM_S_STM07_IS(F2341,"61",$P$1,"1")/1000000,"")</f>
        <v>-27.981661110000001</v>
      </c>
      <c r="Q2341" s="12">
        <f>IFERROR([1]!EM_S_STM07_IS(F2341,"61",$Q$1,"1")/1000000,"")</f>
        <v>207.87141584</v>
      </c>
      <c r="R2341" s="12">
        <f>IFERROR([1]!EM_S_STM07_IS(F2341,"61",$R$1,"1")/1000000,"")</f>
        <v>109.94839606000001</v>
      </c>
      <c r="S2341" s="12">
        <f>IFERROR([1]!EM_S_STM07_IS(F2341,"61",$S$1,"1")/1000000,"")</f>
        <v>209.06186964</v>
      </c>
      <c r="T2341" s="20">
        <f t="shared" si="656"/>
        <v>0.21174388596094951</v>
      </c>
      <c r="U2341" s="20">
        <f t="shared" si="657"/>
        <v>2.4874721495886876E-2</v>
      </c>
      <c r="V2341" s="14">
        <f t="shared" si="658"/>
        <v>6.3401697920415501E-2</v>
      </c>
      <c r="W2341" s="14">
        <f t="shared" si="659"/>
        <v>4.0085961429314559E-2</v>
      </c>
      <c r="X2341" s="14">
        <f t="shared" si="660"/>
        <v>0.58758164833382098</v>
      </c>
      <c r="Y2341" s="14">
        <f t="shared" si="661"/>
        <v>0.17593750346629763</v>
      </c>
      <c r="Z2341" s="15">
        <f t="shared" si="662"/>
        <v>0.26522361782864651</v>
      </c>
      <c r="AA2341" s="14">
        <f t="shared" si="663"/>
        <v>-0.80411479845696299</v>
      </c>
      <c r="AB2341" s="14">
        <f t="shared" si="664"/>
        <v>-1.7725933074207836</v>
      </c>
      <c r="AC2341" s="14">
        <f t="shared" si="665"/>
        <v>8.4288447359442706</v>
      </c>
      <c r="AD2341" s="14">
        <f t="shared" si="666"/>
        <v>-0.47107496422390266</v>
      </c>
      <c r="AE2341" s="14">
        <f t="shared" si="667"/>
        <v>0.9014544743873546</v>
      </c>
      <c r="AF2341" s="18">
        <f t="shared" si="668"/>
        <v>1</v>
      </c>
      <c r="AG2341" s="18" t="str">
        <f t="shared" si="669"/>
        <v/>
      </c>
      <c r="AH2341" s="18" t="str">
        <f t="shared" si="670"/>
        <v/>
      </c>
      <c r="AI2341" s="19" t="str">
        <f t="shared" si="671"/>
        <v/>
      </c>
      <c r="AJ2341" s="19" t="str">
        <f t="shared" si="672"/>
        <v/>
      </c>
      <c r="AK2341" s="19" t="str">
        <f t="shared" si="673"/>
        <v/>
      </c>
    </row>
    <row r="2342" spans="2:37" x14ac:dyDescent="0.15">
      <c r="B2342" s="51" t="str">
        <f>IFERROR(IF(AND(AF2342=1,AI2342=1),MAX($B$5:B2341)+1,""),"")</f>
        <v/>
      </c>
      <c r="C2342" s="51" t="str">
        <f>IFERROR(IF(AND(AG2342=1,AJ2342=1),MAX($C$5:C2341)+1,""),"")</f>
        <v/>
      </c>
      <c r="D2342" s="51" t="str">
        <f>IFERROR(IF(AND(AH2342=1,AK2342=1),MAX($D$5:D2341)+1,""),"")</f>
        <v/>
      </c>
      <c r="F2342" s="5" t="s">
        <v>4781</v>
      </c>
      <c r="G2342" s="5" t="s">
        <v>4782</v>
      </c>
      <c r="H2342" s="12">
        <f>IFERROR([1]!EM_S_STM07_IS(F2342,"9",$H$1,"1")/1000000,"")</f>
        <v>449.92259402999997</v>
      </c>
      <c r="I2342" s="12">
        <f>IFERROR([1]!EM_S_STM07_IS(F2342,"9",$I$1,"1")/1000000,"")</f>
        <v>464.14886244999997</v>
      </c>
      <c r="J2342" s="12">
        <f>IFERROR([1]!EM_S_STM07_IS(F2342,"9",$J$1,"1")/1000000,"")</f>
        <v>627.88930395</v>
      </c>
      <c r="K2342" s="12">
        <f>IFERROR([1]!EM_S_STM07_IS(F2342,"9",$K$1,"1")/1000000,"")</f>
        <v>790.63835028999995</v>
      </c>
      <c r="L2342" s="12">
        <f>IFERROR([1]!EM_S_STM07_IS(F2342,"9",$L$1,"1")/1000000,"")</f>
        <v>1069.9870662400001</v>
      </c>
      <c r="M2342" s="13">
        <f>IFERROR([1]!EM_S_STM07_IS(F2342,"9",$M$1,"1")/1000000,"")</f>
        <v>921.7823726900001</v>
      </c>
      <c r="N2342" s="12">
        <f>IFERROR([1]!EM_S_STM07_IS(F2342,"61",$N$1,"1")/1000000,"")</f>
        <v>73.765178109999994</v>
      </c>
      <c r="O2342" s="12">
        <f>IFERROR([1]!EM_S_STM07_IS(F2342,"61",$O$1,"1")/1000000,"")</f>
        <v>183.05741456000001</v>
      </c>
      <c r="P2342" s="12">
        <f>IFERROR([1]!EM_S_STM07_IS(F2342,"61",$P$1,"1")/1000000,"")</f>
        <v>60.226006490000003</v>
      </c>
      <c r="Q2342" s="12">
        <f>IFERROR([1]!EM_S_STM07_IS(F2342,"61",$Q$1,"1")/1000000,"")</f>
        <v>62.430258100000003</v>
      </c>
      <c r="R2342" s="12">
        <f>IFERROR([1]!EM_S_STM07_IS(F2342,"61",$R$1,"1")/1000000,"")</f>
        <v>32.406403879999999</v>
      </c>
      <c r="S2342" s="12">
        <f>IFERROR([1]!EM_S_STM07_IS(F2342,"61",$S$1,"1")/1000000,"")</f>
        <v>73.41104163</v>
      </c>
      <c r="T2342" s="20">
        <f t="shared" si="656"/>
        <v>0.15424531160102939</v>
      </c>
      <c r="U2342" s="20">
        <f t="shared" si="657"/>
        <v>-9.6202169874459731E-4</v>
      </c>
      <c r="V2342" s="14">
        <f t="shared" si="658"/>
        <v>3.1619368773134822E-2</v>
      </c>
      <c r="W2342" s="14">
        <f t="shared" si="659"/>
        <v>0.35277570354411636</v>
      </c>
      <c r="X2342" s="14">
        <f t="shared" si="660"/>
        <v>0.25920022098825235</v>
      </c>
      <c r="Y2342" s="14">
        <f t="shared" si="661"/>
        <v>0.35332047306779041</v>
      </c>
      <c r="Z2342" s="15">
        <f t="shared" si="662"/>
        <v>-0.13851073365849209</v>
      </c>
      <c r="AA2342" s="14">
        <f t="shared" si="663"/>
        <v>1.4816237044398024</v>
      </c>
      <c r="AB2342" s="14">
        <f t="shared" si="664"/>
        <v>-0.67099936031129748</v>
      </c>
      <c r="AC2342" s="14">
        <f t="shared" si="665"/>
        <v>3.6599664139544047E-2</v>
      </c>
      <c r="AD2342" s="14">
        <f t="shared" si="666"/>
        <v>-0.48091831002697716</v>
      </c>
      <c r="AE2342" s="14">
        <f t="shared" si="667"/>
        <v>1.265325146901181</v>
      </c>
      <c r="AF2342" s="18" t="str">
        <f t="shared" si="668"/>
        <v/>
      </c>
      <c r="AG2342" s="18" t="str">
        <f t="shared" si="669"/>
        <v/>
      </c>
      <c r="AH2342" s="18" t="str">
        <f t="shared" si="670"/>
        <v/>
      </c>
      <c r="AI2342" s="19" t="str">
        <f t="shared" si="671"/>
        <v/>
      </c>
      <c r="AJ2342" s="19" t="str">
        <f t="shared" si="672"/>
        <v/>
      </c>
      <c r="AK2342" s="19" t="str">
        <f t="shared" si="673"/>
        <v/>
      </c>
    </row>
    <row r="2343" spans="2:37" x14ac:dyDescent="0.15">
      <c r="B2343" s="51" t="str">
        <f>IFERROR(IF(AND(AF2343=1,AI2343=1),MAX($B$5:B2342)+1,""),"")</f>
        <v/>
      </c>
      <c r="C2343" s="51" t="str">
        <f>IFERROR(IF(AND(AG2343=1,AJ2343=1),MAX($C$5:C2342)+1,""),"")</f>
        <v/>
      </c>
      <c r="D2343" s="51" t="str">
        <f>IFERROR(IF(AND(AH2343=1,AK2343=1),MAX($D$5:D2342)+1,""),"")</f>
        <v/>
      </c>
      <c r="F2343" s="5" t="s">
        <v>4783</v>
      </c>
      <c r="G2343" s="5" t="s">
        <v>4784</v>
      </c>
      <c r="H2343" s="12">
        <f>IFERROR([1]!EM_S_STM07_IS(F2343,"9",$H$1,"1")/1000000,"")</f>
        <v>28296.734218279998</v>
      </c>
      <c r="I2343" s="12">
        <f>IFERROR([1]!EM_S_STM07_IS(F2343,"9",$I$1,"1")/1000000,"")</f>
        <v>29768.136666319999</v>
      </c>
      <c r="J2343" s="12">
        <f>IFERROR([1]!EM_S_STM07_IS(F2343,"9",$J$1,"1")/1000000,"")</f>
        <v>20950.989540589999</v>
      </c>
      <c r="K2343" s="12">
        <f>IFERROR([1]!EM_S_STM07_IS(F2343,"9",$K$1,"1")/1000000,"")</f>
        <v>26137.729974080001</v>
      </c>
      <c r="L2343" s="12">
        <f>IFERROR([1]!EM_S_STM07_IS(F2343,"9",$L$1,"1")/1000000,"")</f>
        <v>26851.759655499998</v>
      </c>
      <c r="M2343" s="13">
        <f>IFERROR([1]!EM_S_STM07_IS(F2343,"9",$M$1,"1")/1000000,"")</f>
        <v>20363.4537647</v>
      </c>
      <c r="N2343" s="12">
        <f>IFERROR([1]!EM_S_STM07_IS(F2343,"61",$N$1,"1")/1000000,"")</f>
        <v>69.44117095</v>
      </c>
      <c r="O2343" s="12">
        <f>IFERROR([1]!EM_S_STM07_IS(F2343,"61",$O$1,"1")/1000000,"")</f>
        <v>37.860723840000006</v>
      </c>
      <c r="P2343" s="12">
        <f>IFERROR([1]!EM_S_STM07_IS(F2343,"61",$P$1,"1")/1000000,"")</f>
        <v>-3497.8408846100001</v>
      </c>
      <c r="Q2343" s="12">
        <f>IFERROR([1]!EM_S_STM07_IS(F2343,"61",$Q$1,"1")/1000000,"")</f>
        <v>52.050394820000001</v>
      </c>
      <c r="R2343" s="12">
        <f>IFERROR([1]!EM_S_STM07_IS(F2343,"61",$R$1,"1")/1000000,"")</f>
        <v>28.529657069999999</v>
      </c>
      <c r="S2343" s="12">
        <f>IFERROR([1]!EM_S_STM07_IS(F2343,"61",$S$1,"1")/1000000,"")</f>
        <v>-2550.6225600600001</v>
      </c>
      <c r="T2343" s="20">
        <f t="shared" si="656"/>
        <v>-6.368274983415767E-2</v>
      </c>
      <c r="U2343" s="20">
        <f t="shared" si="657"/>
        <v>-3.0559182051560931</v>
      </c>
      <c r="V2343" s="14">
        <f t="shared" si="658"/>
        <v>5.1999019981940474E-2</v>
      </c>
      <c r="W2343" s="14">
        <f t="shared" si="659"/>
        <v>-0.2961941227482276</v>
      </c>
      <c r="X2343" s="14">
        <f t="shared" si="660"/>
        <v>0.24756541563067092</v>
      </c>
      <c r="Y2343" s="14">
        <f t="shared" si="661"/>
        <v>2.7317968397717746E-2</v>
      </c>
      <c r="Z2343" s="15">
        <f t="shared" si="662"/>
        <v>-0.24163429041682974</v>
      </c>
      <c r="AA2343" s="14">
        <f t="shared" si="663"/>
        <v>-0.4547798759433217</v>
      </c>
      <c r="AB2343" s="14">
        <f t="shared" si="664"/>
        <v>-93.387057875383704</v>
      </c>
      <c r="AC2343" s="14">
        <f t="shared" si="665"/>
        <v>1.0148807211468693</v>
      </c>
      <c r="AD2343" s="14">
        <f t="shared" si="666"/>
        <v>-0.45188394499867124</v>
      </c>
      <c r="AE2343" s="14">
        <f t="shared" si="667"/>
        <v>-90.402496279637205</v>
      </c>
      <c r="AF2343" s="18" t="str">
        <f t="shared" si="668"/>
        <v/>
      </c>
      <c r="AG2343" s="18" t="str">
        <f t="shared" si="669"/>
        <v/>
      </c>
      <c r="AH2343" s="18" t="str">
        <f t="shared" si="670"/>
        <v/>
      </c>
      <c r="AI2343" s="19" t="str">
        <f t="shared" si="671"/>
        <v/>
      </c>
      <c r="AJ2343" s="19" t="str">
        <f t="shared" si="672"/>
        <v/>
      </c>
      <c r="AK2343" s="19" t="str">
        <f t="shared" si="673"/>
        <v/>
      </c>
    </row>
    <row r="2344" spans="2:37" x14ac:dyDescent="0.15">
      <c r="B2344" s="51" t="str">
        <f>IFERROR(IF(AND(AF2344=1,AI2344=1),MAX($B$5:B2343)+1,""),"")</f>
        <v/>
      </c>
      <c r="C2344" s="51" t="str">
        <f>IFERROR(IF(AND(AG2344=1,AJ2344=1),MAX($C$5:C2343)+1,""),"")</f>
        <v/>
      </c>
      <c r="D2344" s="51" t="str">
        <f>IFERROR(IF(AND(AH2344=1,AK2344=1),MAX($D$5:D2343)+1,""),"")</f>
        <v/>
      </c>
      <c r="F2344" s="5" t="s">
        <v>4785</v>
      </c>
      <c r="G2344" s="5" t="s">
        <v>4786</v>
      </c>
      <c r="H2344" s="12">
        <f>IFERROR([1]!EM_S_STM07_IS(F2344,"9",$H$1,"1")/1000000,"")</f>
        <v>867.22700242999997</v>
      </c>
      <c r="I2344" s="12">
        <f>IFERROR([1]!EM_S_STM07_IS(F2344,"9",$I$1,"1")/1000000,"")</f>
        <v>1048.1934042299999</v>
      </c>
      <c r="J2344" s="12">
        <f>IFERROR([1]!EM_S_STM07_IS(F2344,"9",$J$1,"1")/1000000,"")</f>
        <v>1006.09154815</v>
      </c>
      <c r="K2344" s="12">
        <f>IFERROR([1]!EM_S_STM07_IS(F2344,"9",$K$1,"1")/1000000,"")</f>
        <v>1210.54719849</v>
      </c>
      <c r="L2344" s="12">
        <f>IFERROR([1]!EM_S_STM07_IS(F2344,"9",$L$1,"1")/1000000,"")</f>
        <v>1421.8391351199998</v>
      </c>
      <c r="M2344" s="13">
        <f>IFERROR([1]!EM_S_STM07_IS(F2344,"9",$M$1,"1")/1000000,"")</f>
        <v>2225.5324074699997</v>
      </c>
      <c r="N2344" s="12">
        <f>IFERROR([1]!EM_S_STM07_IS(F2344,"61",$N$1,"1")/1000000,"")</f>
        <v>218.66687587000001</v>
      </c>
      <c r="O2344" s="12">
        <f>IFERROR([1]!EM_S_STM07_IS(F2344,"61",$O$1,"1")/1000000,"")</f>
        <v>254.41047099000002</v>
      </c>
      <c r="P2344" s="12">
        <f>IFERROR([1]!EM_S_STM07_IS(F2344,"61",$P$1,"1")/1000000,"")</f>
        <v>199.81967850000001</v>
      </c>
      <c r="Q2344" s="12">
        <f>IFERROR([1]!EM_S_STM07_IS(F2344,"61",$Q$1,"1")/1000000,"")</f>
        <v>323.31790098000005</v>
      </c>
      <c r="R2344" s="12">
        <f>IFERROR([1]!EM_S_STM07_IS(F2344,"61",$R$1,"1")/1000000,"")</f>
        <v>360.52048508999997</v>
      </c>
      <c r="S2344" s="12">
        <f>IFERROR([1]!EM_S_STM07_IS(F2344,"61",$S$1,"1")/1000000,"")</f>
        <v>453.73351262</v>
      </c>
      <c r="T2344" s="20">
        <f t="shared" si="656"/>
        <v>0.2074251735001913</v>
      </c>
      <c r="U2344" s="20">
        <f t="shared" si="657"/>
        <v>0.15718706755174083</v>
      </c>
      <c r="V2344" s="14">
        <f t="shared" si="658"/>
        <v>0.20867247132864392</v>
      </c>
      <c r="W2344" s="14">
        <f t="shared" si="659"/>
        <v>-4.0166114297320789E-2</v>
      </c>
      <c r="X2344" s="14">
        <f t="shared" si="660"/>
        <v>0.20321773969372156</v>
      </c>
      <c r="Y2344" s="14">
        <f t="shared" si="661"/>
        <v>0.17454250184838638</v>
      </c>
      <c r="Z2344" s="15">
        <f t="shared" si="662"/>
        <v>0.5652490865516725</v>
      </c>
      <c r="AA2344" s="14">
        <f t="shared" si="663"/>
        <v>0.16346140666156492</v>
      </c>
      <c r="AB2344" s="14">
        <f t="shared" si="664"/>
        <v>-0.2145776165484391</v>
      </c>
      <c r="AC2344" s="14">
        <f t="shared" si="665"/>
        <v>0.61804834942720632</v>
      </c>
      <c r="AD2344" s="14">
        <f t="shared" si="666"/>
        <v>0.11506503041506883</v>
      </c>
      <c r="AE2344" s="14">
        <f t="shared" si="667"/>
        <v>0.25855126514303461</v>
      </c>
      <c r="AF2344" s="18">
        <f t="shared" si="668"/>
        <v>1</v>
      </c>
      <c r="AG2344" s="18" t="str">
        <f t="shared" si="669"/>
        <v/>
      </c>
      <c r="AH2344" s="18" t="str">
        <f t="shared" si="670"/>
        <v/>
      </c>
      <c r="AI2344" s="19" t="str">
        <f t="shared" si="671"/>
        <v/>
      </c>
      <c r="AJ2344" s="19" t="str">
        <f t="shared" si="672"/>
        <v/>
      </c>
      <c r="AK2344" s="19" t="str">
        <f t="shared" si="673"/>
        <v/>
      </c>
    </row>
    <row r="2345" spans="2:37" x14ac:dyDescent="0.15">
      <c r="B2345" s="51" t="str">
        <f>IFERROR(IF(AND(AF2345=1,AI2345=1),MAX($B$5:B2344)+1,""),"")</f>
        <v/>
      </c>
      <c r="C2345" s="51" t="str">
        <f>IFERROR(IF(AND(AG2345=1,AJ2345=1),MAX($C$5:C2344)+1,""),"")</f>
        <v/>
      </c>
      <c r="D2345" s="51" t="str">
        <f>IFERROR(IF(AND(AH2345=1,AK2345=1),MAX($D$5:D2344)+1,""),"")</f>
        <v/>
      </c>
      <c r="F2345" s="5" t="s">
        <v>4787</v>
      </c>
      <c r="G2345" s="5" t="s">
        <v>4788</v>
      </c>
      <c r="H2345" s="12">
        <f>IFERROR([1]!EM_S_STM07_IS(F2345,"9",$H$1,"1")/1000000,"")</f>
        <v>634.72308312999996</v>
      </c>
      <c r="I2345" s="12">
        <f>IFERROR([1]!EM_S_STM07_IS(F2345,"9",$I$1,"1")/1000000,"")</f>
        <v>678.94758819000003</v>
      </c>
      <c r="J2345" s="12">
        <f>IFERROR([1]!EM_S_STM07_IS(F2345,"9",$J$1,"1")/1000000,"")</f>
        <v>712.36315127</v>
      </c>
      <c r="K2345" s="12">
        <f>IFERROR([1]!EM_S_STM07_IS(F2345,"9",$K$1,"1")/1000000,"")</f>
        <v>924.36241639000002</v>
      </c>
      <c r="L2345" s="12">
        <f>IFERROR([1]!EM_S_STM07_IS(F2345,"9",$L$1,"1")/1000000,"")</f>
        <v>1100.8345935299999</v>
      </c>
      <c r="M2345" s="13">
        <f>IFERROR([1]!EM_S_STM07_IS(F2345,"9",$M$1,"1")/1000000,"")</f>
        <v>1076.3595093599999</v>
      </c>
      <c r="N2345" s="12">
        <f>IFERROR([1]!EM_S_STM07_IS(F2345,"61",$N$1,"1")/1000000,"")</f>
        <v>35.992987630000002</v>
      </c>
      <c r="O2345" s="12">
        <f>IFERROR([1]!EM_S_STM07_IS(F2345,"61",$O$1,"1")/1000000,"")</f>
        <v>52.966425880000003</v>
      </c>
      <c r="P2345" s="12">
        <f>IFERROR([1]!EM_S_STM07_IS(F2345,"61",$P$1,"1")/1000000,"")</f>
        <v>70.181642290000013</v>
      </c>
      <c r="Q2345" s="12">
        <f>IFERROR([1]!EM_S_STM07_IS(F2345,"61",$Q$1,"1")/1000000,"")</f>
        <v>92.031518390000002</v>
      </c>
      <c r="R2345" s="12">
        <f>IFERROR([1]!EM_S_STM07_IS(F2345,"61",$R$1,"1")/1000000,"")</f>
        <v>110.90533244</v>
      </c>
      <c r="S2345" s="12">
        <f>IFERROR([1]!EM_S_STM07_IS(F2345,"61",$S$1,"1")/1000000,"")</f>
        <v>121.03853432</v>
      </c>
      <c r="T2345" s="20">
        <f t="shared" si="656"/>
        <v>0.11141079794483533</v>
      </c>
      <c r="U2345" s="20">
        <f t="shared" si="657"/>
        <v>0.27450385020783075</v>
      </c>
      <c r="V2345" s="14">
        <f t="shared" si="658"/>
        <v>6.9675274518009436E-2</v>
      </c>
      <c r="W2345" s="14">
        <f t="shared" si="659"/>
        <v>4.9216704884514288E-2</v>
      </c>
      <c r="X2345" s="14">
        <f t="shared" si="660"/>
        <v>0.29759998779000296</v>
      </c>
      <c r="Y2345" s="14">
        <f t="shared" si="661"/>
        <v>0.19091232400944358</v>
      </c>
      <c r="Z2345" s="15">
        <f t="shared" si="662"/>
        <v>-2.2233207707905257E-2</v>
      </c>
      <c r="AA2345" s="14">
        <f t="shared" si="663"/>
        <v>0.471576253254751</v>
      </c>
      <c r="AB2345" s="14">
        <f t="shared" si="664"/>
        <v>0.3250212964907726</v>
      </c>
      <c r="AC2345" s="14">
        <f t="shared" si="665"/>
        <v>0.31133321174949646</v>
      </c>
      <c r="AD2345" s="14">
        <f t="shared" si="666"/>
        <v>0.20507989415124972</v>
      </c>
      <c r="AE2345" s="14">
        <f t="shared" si="667"/>
        <v>9.1368031248471163E-2</v>
      </c>
      <c r="AF2345" s="18" t="str">
        <f t="shared" si="668"/>
        <v/>
      </c>
      <c r="AG2345" s="18">
        <f t="shared" si="669"/>
        <v>1</v>
      </c>
      <c r="AH2345" s="18" t="str">
        <f t="shared" si="670"/>
        <v/>
      </c>
      <c r="AI2345" s="19" t="str">
        <f t="shared" si="671"/>
        <v/>
      </c>
      <c r="AJ2345" s="19" t="str">
        <f t="shared" si="672"/>
        <v/>
      </c>
      <c r="AK2345" s="19" t="str">
        <f t="shared" si="673"/>
        <v/>
      </c>
    </row>
    <row r="2346" spans="2:37" x14ac:dyDescent="0.15">
      <c r="B2346" s="51" t="str">
        <f>IFERROR(IF(AND(AF2346=1,AI2346=1),MAX($B$5:B2345)+1,""),"")</f>
        <v/>
      </c>
      <c r="C2346" s="51" t="str">
        <f>IFERROR(IF(AND(AG2346=1,AJ2346=1),MAX($C$5:C2345)+1,""),"")</f>
        <v/>
      </c>
      <c r="D2346" s="51" t="str">
        <f>IFERROR(IF(AND(AH2346=1,AK2346=1),MAX($D$5:D2345)+1,""),"")</f>
        <v/>
      </c>
      <c r="F2346" s="5" t="s">
        <v>4789</v>
      </c>
      <c r="G2346" s="5" t="s">
        <v>4790</v>
      </c>
      <c r="H2346" s="12">
        <f>IFERROR([1]!EM_S_STM07_IS(F2346,"9",$H$1,"1")/1000000,"")</f>
        <v>1799.42608449</v>
      </c>
      <c r="I2346" s="12">
        <f>IFERROR([1]!EM_S_STM07_IS(F2346,"9",$I$1,"1")/1000000,"")</f>
        <v>2122.8162732599999</v>
      </c>
      <c r="J2346" s="12">
        <f>IFERROR([1]!EM_S_STM07_IS(F2346,"9",$J$1,"1")/1000000,"")</f>
        <v>2733.69119662</v>
      </c>
      <c r="K2346" s="12">
        <f>IFERROR([1]!EM_S_STM07_IS(F2346,"9",$K$1,"1")/1000000,"")</f>
        <v>2924.1584595200002</v>
      </c>
      <c r="L2346" s="12">
        <f>IFERROR([1]!EM_S_STM07_IS(F2346,"9",$L$1,"1")/1000000,"")</f>
        <v>3581.6155468000002</v>
      </c>
      <c r="M2346" s="13">
        <f>IFERROR([1]!EM_S_STM07_IS(F2346,"9",$M$1,"1")/1000000,"")</f>
        <v>5301.9701421899999</v>
      </c>
      <c r="N2346" s="12">
        <f>IFERROR([1]!EM_S_STM07_IS(F2346,"61",$N$1,"1")/1000000,"")</f>
        <v>185.52718300000001</v>
      </c>
      <c r="O2346" s="12">
        <f>IFERROR([1]!EM_S_STM07_IS(F2346,"61",$O$1,"1")/1000000,"")</f>
        <v>280.22761303999999</v>
      </c>
      <c r="P2346" s="12">
        <f>IFERROR([1]!EM_S_STM07_IS(F2346,"61",$P$1,"1")/1000000,"")</f>
        <v>295.71313573000003</v>
      </c>
      <c r="Q2346" s="12">
        <f>IFERROR([1]!EM_S_STM07_IS(F2346,"61",$Q$1,"1")/1000000,"")</f>
        <v>417.36966257</v>
      </c>
      <c r="R2346" s="12">
        <f>IFERROR([1]!EM_S_STM07_IS(F2346,"61",$R$1,"1")/1000000,"")</f>
        <v>552.34742587000005</v>
      </c>
      <c r="S2346" s="12">
        <f>IFERROR([1]!EM_S_STM07_IS(F2346,"61",$S$1,"1")/1000000,"")</f>
        <v>440.37150193000002</v>
      </c>
      <c r="T2346" s="20">
        <f t="shared" si="656"/>
        <v>0.24125397757450706</v>
      </c>
      <c r="U2346" s="20">
        <f t="shared" si="657"/>
        <v>0.18872755862275015</v>
      </c>
      <c r="V2346" s="14">
        <f t="shared" si="658"/>
        <v>0.17971851778599526</v>
      </c>
      <c r="W2346" s="14">
        <f t="shared" si="659"/>
        <v>0.28776627118176468</v>
      </c>
      <c r="X2346" s="14">
        <f t="shared" si="660"/>
        <v>6.9674022850678363E-2</v>
      </c>
      <c r="Y2346" s="14">
        <f t="shared" si="661"/>
        <v>0.22483634056819254</v>
      </c>
      <c r="Z2346" s="15">
        <f t="shared" si="662"/>
        <v>0.48032921817280283</v>
      </c>
      <c r="AA2346" s="14">
        <f t="shared" si="663"/>
        <v>0.5104396482967134</v>
      </c>
      <c r="AB2346" s="14">
        <f t="shared" si="664"/>
        <v>5.5260516699293362E-2</v>
      </c>
      <c r="AC2346" s="14">
        <f t="shared" si="665"/>
        <v>0.41140048290272124</v>
      </c>
      <c r="AD2346" s="14">
        <f t="shared" si="666"/>
        <v>0.3234009929443829</v>
      </c>
      <c r="AE2346" s="14">
        <f t="shared" si="667"/>
        <v>-0.2027273391627149</v>
      </c>
      <c r="AF2346" s="18">
        <f t="shared" si="668"/>
        <v>1</v>
      </c>
      <c r="AG2346" s="18" t="str">
        <f t="shared" si="669"/>
        <v/>
      </c>
      <c r="AH2346" s="18" t="str">
        <f t="shared" si="670"/>
        <v/>
      </c>
      <c r="AI2346" s="19" t="str">
        <f t="shared" si="671"/>
        <v/>
      </c>
      <c r="AJ2346" s="19" t="str">
        <f t="shared" si="672"/>
        <v/>
      </c>
      <c r="AK2346" s="19" t="str">
        <f t="shared" si="673"/>
        <v/>
      </c>
    </row>
    <row r="2347" spans="2:37" x14ac:dyDescent="0.15">
      <c r="B2347" s="51" t="str">
        <f>IFERROR(IF(AND(AF2347=1,AI2347=1),MAX($B$5:B2346)+1,""),"")</f>
        <v/>
      </c>
      <c r="C2347" s="51" t="str">
        <f>IFERROR(IF(AND(AG2347=1,AJ2347=1),MAX($C$5:C2346)+1,""),"")</f>
        <v/>
      </c>
      <c r="D2347" s="51" t="str">
        <f>IFERROR(IF(AND(AH2347=1,AK2347=1),MAX($D$5:D2346)+1,""),"")</f>
        <v/>
      </c>
      <c r="F2347" s="5" t="s">
        <v>4791</v>
      </c>
      <c r="G2347" s="5" t="s">
        <v>4792</v>
      </c>
      <c r="H2347" s="12">
        <f>IFERROR([1]!EM_S_STM07_IS(F2347,"9",$H$1,"1")/1000000,"")</f>
        <v>908.71770573000003</v>
      </c>
      <c r="I2347" s="12">
        <f>IFERROR([1]!EM_S_STM07_IS(F2347,"9",$I$1,"1")/1000000,"")</f>
        <v>880.38357794000001</v>
      </c>
      <c r="J2347" s="12">
        <f>IFERROR([1]!EM_S_STM07_IS(F2347,"9",$J$1,"1")/1000000,"")</f>
        <v>690.59446375000005</v>
      </c>
      <c r="K2347" s="12">
        <f>IFERROR([1]!EM_S_STM07_IS(F2347,"9",$K$1,"1")/1000000,"")</f>
        <v>796.30650488000003</v>
      </c>
      <c r="L2347" s="12">
        <f>IFERROR([1]!EM_S_STM07_IS(F2347,"9",$L$1,"1")/1000000,"")</f>
        <v>829.00836337999999</v>
      </c>
      <c r="M2347" s="13">
        <f>IFERROR([1]!EM_S_STM07_IS(F2347,"9",$M$1,"1")/1000000,"")</f>
        <v>751.54818137999996</v>
      </c>
      <c r="N2347" s="12">
        <f>IFERROR([1]!EM_S_STM07_IS(F2347,"61",$N$1,"1")/1000000,"")</f>
        <v>52.887946030000002</v>
      </c>
      <c r="O2347" s="12">
        <f>IFERROR([1]!EM_S_STM07_IS(F2347,"61",$O$1,"1")/1000000,"")</f>
        <v>33.43477223</v>
      </c>
      <c r="P2347" s="12">
        <f>IFERROR([1]!EM_S_STM07_IS(F2347,"61",$P$1,"1")/1000000,"")</f>
        <v>-71.686958060000009</v>
      </c>
      <c r="Q2347" s="12">
        <f>IFERROR([1]!EM_S_STM07_IS(F2347,"61",$Q$1,"1")/1000000,"")</f>
        <v>20.374005829999998</v>
      </c>
      <c r="R2347" s="12">
        <f>IFERROR([1]!EM_S_STM07_IS(F2347,"61",$R$1,"1")/1000000,"")</f>
        <v>32.451534289999998</v>
      </c>
      <c r="S2347" s="12">
        <f>IFERROR([1]!EM_S_STM07_IS(F2347,"61",$S$1,"1")/1000000,"")</f>
        <v>23.01553105</v>
      </c>
      <c r="T2347" s="20">
        <f t="shared" si="656"/>
        <v>-3.7267644929039889E-2</v>
      </c>
      <c r="U2347" s="20">
        <f t="shared" si="657"/>
        <v>-0.15329356621007872</v>
      </c>
      <c r="V2347" s="14">
        <f t="shared" si="658"/>
        <v>-3.1180340837794477E-2</v>
      </c>
      <c r="W2347" s="14">
        <f t="shared" si="659"/>
        <v>-0.21557548203487104</v>
      </c>
      <c r="X2347" s="14">
        <f t="shared" si="660"/>
        <v>0.15307397710079018</v>
      </c>
      <c r="Y2347" s="14">
        <f t="shared" si="661"/>
        <v>4.1066923727978322E-2</v>
      </c>
      <c r="Z2347" s="15">
        <f t="shared" si="662"/>
        <v>-9.343715385956114E-2</v>
      </c>
      <c r="AA2347" s="14">
        <f t="shared" si="663"/>
        <v>-0.36781866682751191</v>
      </c>
      <c r="AB2347" s="14">
        <f t="shared" si="664"/>
        <v>-3.1440839365335198</v>
      </c>
      <c r="AC2347" s="14">
        <f t="shared" si="665"/>
        <v>1.2842079840094138</v>
      </c>
      <c r="AD2347" s="14">
        <f t="shared" si="666"/>
        <v>0.59279105742751237</v>
      </c>
      <c r="AE2347" s="14">
        <f t="shared" si="667"/>
        <v>-0.29077217599870836</v>
      </c>
      <c r="AF2347" s="18" t="str">
        <f t="shared" si="668"/>
        <v/>
      </c>
      <c r="AG2347" s="18" t="str">
        <f t="shared" si="669"/>
        <v/>
      </c>
      <c r="AH2347" s="18" t="str">
        <f t="shared" si="670"/>
        <v/>
      </c>
      <c r="AI2347" s="19" t="str">
        <f t="shared" si="671"/>
        <v/>
      </c>
      <c r="AJ2347" s="19" t="str">
        <f t="shared" si="672"/>
        <v/>
      </c>
      <c r="AK2347" s="19" t="str">
        <f t="shared" si="673"/>
        <v/>
      </c>
    </row>
    <row r="2348" spans="2:37" x14ac:dyDescent="0.15">
      <c r="B2348" s="51" t="str">
        <f>IFERROR(IF(AND(AF2348=1,AI2348=1),MAX($B$5:B2347)+1,""),"")</f>
        <v/>
      </c>
      <c r="C2348" s="51" t="str">
        <f>IFERROR(IF(AND(AG2348=1,AJ2348=1),MAX($C$5:C2347)+1,""),"")</f>
        <v/>
      </c>
      <c r="D2348" s="51" t="str">
        <f>IFERROR(IF(AND(AH2348=1,AK2348=1),MAX($D$5:D2347)+1,""),"")</f>
        <v/>
      </c>
      <c r="F2348" s="5" t="s">
        <v>4793</v>
      </c>
      <c r="G2348" s="5" t="s">
        <v>4794</v>
      </c>
      <c r="H2348" s="12">
        <f>IFERROR([1]!EM_S_STM07_IS(F2348,"9",$H$1,"1")/1000000,"")</f>
        <v>4049.5585047300001</v>
      </c>
      <c r="I2348" s="12">
        <f>IFERROR([1]!EM_S_STM07_IS(F2348,"9",$I$1,"1")/1000000,"")</f>
        <v>30055.409337519999</v>
      </c>
      <c r="J2348" s="12">
        <f>IFERROR([1]!EM_S_STM07_IS(F2348,"9",$J$1,"1")/1000000,"")</f>
        <v>27840.160420400003</v>
      </c>
      <c r="K2348" s="12">
        <f>IFERROR([1]!EM_S_STM07_IS(F2348,"9",$K$1,"1")/1000000,"")</f>
        <v>29541.609431060002</v>
      </c>
      <c r="L2348" s="12">
        <f>IFERROR([1]!EM_S_STM07_IS(F2348,"9",$L$1,"1")/1000000,"")</f>
        <v>19318.092275380001</v>
      </c>
      <c r="M2348" s="13">
        <f>IFERROR([1]!EM_S_STM07_IS(F2348,"9",$M$1,"1")/1000000,"")</f>
        <v>3658.9352859099999</v>
      </c>
      <c r="N2348" s="12">
        <f>IFERROR([1]!EM_S_STM07_IS(F2348,"61",$N$1,"1")/1000000,"")</f>
        <v>19.116020110000001</v>
      </c>
      <c r="O2348" s="12">
        <f>IFERROR([1]!EM_S_STM07_IS(F2348,"61",$O$1,"1")/1000000,"")</f>
        <v>331.14021420999995</v>
      </c>
      <c r="P2348" s="12">
        <f>IFERROR([1]!EM_S_STM07_IS(F2348,"61",$P$1,"1")/1000000,"")</f>
        <v>129.06986351999998</v>
      </c>
      <c r="Q2348" s="12">
        <f>IFERROR([1]!EM_S_STM07_IS(F2348,"61",$Q$1,"1")/1000000,"")</f>
        <v>36.520521380000005</v>
      </c>
      <c r="R2348" s="12">
        <f>IFERROR([1]!EM_S_STM07_IS(F2348,"61",$R$1,"1")/1000000,"")</f>
        <v>-2253.8411818200002</v>
      </c>
      <c r="S2348" s="12">
        <f>IFERROR([1]!EM_S_STM07_IS(F2348,"61",$S$1,"1")/1000000,"")</f>
        <v>196.4969701</v>
      </c>
      <c r="T2348" s="20">
        <f t="shared" si="656"/>
        <v>-2.0082733557891252E-2</v>
      </c>
      <c r="U2348" s="20">
        <f t="shared" si="657"/>
        <v>0.59364533534492869</v>
      </c>
      <c r="V2348" s="14">
        <f t="shared" si="658"/>
        <v>6.4218977951335736</v>
      </c>
      <c r="W2348" s="14">
        <f t="shared" si="659"/>
        <v>-7.3705498143209966E-2</v>
      </c>
      <c r="X2348" s="14">
        <f t="shared" si="660"/>
        <v>6.111491402949152E-2</v>
      </c>
      <c r="Y2348" s="14">
        <f t="shared" si="661"/>
        <v>-0.34607177308799608</v>
      </c>
      <c r="Z2348" s="15">
        <f t="shared" si="662"/>
        <v>-0.81059541316234729</v>
      </c>
      <c r="AA2348" s="14">
        <f t="shared" si="663"/>
        <v>16.32265462708806</v>
      </c>
      <c r="AB2348" s="14">
        <f t="shared" si="664"/>
        <v>-0.61022594664945329</v>
      </c>
      <c r="AC2348" s="14">
        <f t="shared" si="665"/>
        <v>-0.7170484233576262</v>
      </c>
      <c r="AD2348" s="14">
        <f t="shared" si="666"/>
        <v>-62.71437582636176</v>
      </c>
      <c r="AE2348" s="14">
        <f t="shared" si="667"/>
        <v>1.087183148344697</v>
      </c>
      <c r="AF2348" s="18" t="str">
        <f t="shared" si="668"/>
        <v/>
      </c>
      <c r="AG2348" s="18">
        <f t="shared" si="669"/>
        <v>1</v>
      </c>
      <c r="AH2348" s="18" t="str">
        <f t="shared" si="670"/>
        <v/>
      </c>
      <c r="AI2348" s="19" t="str">
        <f t="shared" si="671"/>
        <v/>
      </c>
      <c r="AJ2348" s="19" t="str">
        <f t="shared" si="672"/>
        <v/>
      </c>
      <c r="AK2348" s="19" t="str">
        <f t="shared" si="673"/>
        <v/>
      </c>
    </row>
    <row r="2349" spans="2:37" x14ac:dyDescent="0.15">
      <c r="B2349" s="51" t="str">
        <f>IFERROR(IF(AND(AF2349=1,AI2349=1),MAX($B$5:B2348)+1,""),"")</f>
        <v/>
      </c>
      <c r="C2349" s="51" t="str">
        <f>IFERROR(IF(AND(AG2349=1,AJ2349=1),MAX($C$5:C2348)+1,""),"")</f>
        <v/>
      </c>
      <c r="D2349" s="51" t="str">
        <f>IFERROR(IF(AND(AH2349=1,AK2349=1),MAX($D$5:D2348)+1,""),"")</f>
        <v/>
      </c>
      <c r="F2349" s="5" t="s">
        <v>4795</v>
      </c>
      <c r="G2349" s="5" t="s">
        <v>4796</v>
      </c>
      <c r="H2349" s="12">
        <f>IFERROR([1]!EM_S_STM07_IS(F2349,"9",$H$1,"1")/1000000,"")</f>
        <v>330.88158776</v>
      </c>
      <c r="I2349" s="12">
        <f>IFERROR([1]!EM_S_STM07_IS(F2349,"9",$I$1,"1")/1000000,"")</f>
        <v>243.21904787</v>
      </c>
      <c r="J2349" s="12">
        <f>IFERROR([1]!EM_S_STM07_IS(F2349,"9",$J$1,"1")/1000000,"")</f>
        <v>20.602232760000003</v>
      </c>
      <c r="K2349" s="12">
        <f>IFERROR([1]!EM_S_STM07_IS(F2349,"9",$K$1,"1")/1000000,"")</f>
        <v>80.037573120000005</v>
      </c>
      <c r="L2349" s="12">
        <f>IFERROR([1]!EM_S_STM07_IS(F2349,"9",$L$1,"1")/1000000,"")</f>
        <v>11.93330151</v>
      </c>
      <c r="M2349" s="13">
        <f>IFERROR([1]!EM_S_STM07_IS(F2349,"9",$M$1,"1")/1000000,"")</f>
        <v>361.64730560999999</v>
      </c>
      <c r="N2349" s="12">
        <f>IFERROR([1]!EM_S_STM07_IS(F2349,"61",$N$1,"1")/1000000,"")</f>
        <v>-26.44479333</v>
      </c>
      <c r="O2349" s="12">
        <f>IFERROR([1]!EM_S_STM07_IS(F2349,"61",$O$1,"1")/1000000,"")</f>
        <v>19.445008120000001</v>
      </c>
      <c r="P2349" s="12">
        <f>IFERROR([1]!EM_S_STM07_IS(F2349,"61",$P$1,"1")/1000000,"")</f>
        <v>-64.697319840000006</v>
      </c>
      <c r="Q2349" s="12">
        <f>IFERROR([1]!EM_S_STM07_IS(F2349,"61",$Q$1,"1")/1000000,"")</f>
        <v>8.3316751900000003</v>
      </c>
      <c r="R2349" s="12">
        <f>IFERROR([1]!EM_S_STM07_IS(F2349,"61",$R$1,"1")/1000000,"")</f>
        <v>-14.16730089</v>
      </c>
      <c r="S2349" s="12">
        <f>IFERROR([1]!EM_S_STM07_IS(F2349,"61",$S$1,"1")/1000000,"")</f>
        <v>27.60975423</v>
      </c>
      <c r="T2349" s="20">
        <f t="shared" si="656"/>
        <v>1.7940811513559307E-2</v>
      </c>
      <c r="U2349" s="20" t="str">
        <f t="shared" si="657"/>
        <v/>
      </c>
      <c r="V2349" s="14">
        <f t="shared" si="658"/>
        <v>-0.26493628878976705</v>
      </c>
      <c r="W2349" s="14">
        <f t="shared" si="659"/>
        <v>-0.91529350624293271</v>
      </c>
      <c r="X2349" s="14">
        <f t="shared" si="660"/>
        <v>2.8848980133549365</v>
      </c>
      <c r="Y2349" s="14">
        <f t="shared" si="661"/>
        <v>-0.85090375626321846</v>
      </c>
      <c r="Z2349" s="15">
        <f t="shared" si="662"/>
        <v>29.305720952993838</v>
      </c>
      <c r="AA2349" s="14">
        <f t="shared" si="663"/>
        <v>1.7353057321094973</v>
      </c>
      <c r="AB2349" s="14">
        <f t="shared" si="664"/>
        <v>-4.3271942824984535</v>
      </c>
      <c r="AC2349" s="14">
        <f t="shared" si="665"/>
        <v>1.1287792942675938</v>
      </c>
      <c r="AD2349" s="14">
        <f t="shared" si="666"/>
        <v>-2.7004144505062011</v>
      </c>
      <c r="AE2349" s="14">
        <f t="shared" si="667"/>
        <v>2.9488365811082877</v>
      </c>
      <c r="AF2349" s="18" t="str">
        <f t="shared" si="668"/>
        <v/>
      </c>
      <c r="AG2349" s="18" t="str">
        <f t="shared" si="669"/>
        <v/>
      </c>
      <c r="AH2349" s="18" t="str">
        <f t="shared" si="670"/>
        <v/>
      </c>
      <c r="AI2349" s="19" t="str">
        <f t="shared" si="671"/>
        <v/>
      </c>
      <c r="AJ2349" s="19" t="str">
        <f t="shared" si="672"/>
        <v/>
      </c>
      <c r="AK2349" s="19" t="str">
        <f t="shared" si="673"/>
        <v/>
      </c>
    </row>
    <row r="2350" spans="2:37" x14ac:dyDescent="0.15">
      <c r="B2350" s="51" t="str">
        <f>IFERROR(IF(AND(AF2350=1,AI2350=1),MAX($B$5:B2349)+1,""),"")</f>
        <v/>
      </c>
      <c r="C2350" s="51" t="str">
        <f>IFERROR(IF(AND(AG2350=1,AJ2350=1),MAX($C$5:C2349)+1,""),"")</f>
        <v/>
      </c>
      <c r="D2350" s="51" t="str">
        <f>IFERROR(IF(AND(AH2350=1,AK2350=1),MAX($D$5:D2349)+1,""),"")</f>
        <v/>
      </c>
      <c r="F2350" s="5" t="s">
        <v>4797</v>
      </c>
      <c r="G2350" s="5" t="s">
        <v>4798</v>
      </c>
      <c r="H2350" s="12">
        <f>IFERROR([1]!EM_S_STM07_IS(F2350,"9",$H$1,"1")/1000000,"")</f>
        <v>7654.6990386800007</v>
      </c>
      <c r="I2350" s="12">
        <f>IFERROR([1]!EM_S_STM07_IS(F2350,"9",$I$1,"1")/1000000,"")</f>
        <v>9603.9436863999999</v>
      </c>
      <c r="J2350" s="12">
        <f>IFERROR([1]!EM_S_STM07_IS(F2350,"9",$J$1,"1")/1000000,"")</f>
        <v>8248.4356930600006</v>
      </c>
      <c r="K2350" s="12">
        <f>IFERROR([1]!EM_S_STM07_IS(F2350,"9",$K$1,"1")/1000000,"")</f>
        <v>9549.5791161800007</v>
      </c>
      <c r="L2350" s="12">
        <f>IFERROR([1]!EM_S_STM07_IS(F2350,"9",$L$1,"1")/1000000,"")</f>
        <v>9268.0977566599995</v>
      </c>
      <c r="M2350" s="13">
        <f>IFERROR([1]!EM_S_STM07_IS(F2350,"9",$M$1,"1")/1000000,"")</f>
        <v>7740.9006618200001</v>
      </c>
      <c r="N2350" s="12">
        <f>IFERROR([1]!EM_S_STM07_IS(F2350,"61",$N$1,"1")/1000000,"")</f>
        <v>108.55654568000001</v>
      </c>
      <c r="O2350" s="12">
        <f>IFERROR([1]!EM_S_STM07_IS(F2350,"61",$O$1,"1")/1000000,"")</f>
        <v>108.63756842000001</v>
      </c>
      <c r="P2350" s="12">
        <f>IFERROR([1]!EM_S_STM07_IS(F2350,"61",$P$1,"1")/1000000,"")</f>
        <v>115.57593804000001</v>
      </c>
      <c r="Q2350" s="12">
        <f>IFERROR([1]!EM_S_STM07_IS(F2350,"61",$Q$1,"1")/1000000,"")</f>
        <v>131.69766390000001</v>
      </c>
      <c r="R2350" s="12">
        <f>IFERROR([1]!EM_S_STM07_IS(F2350,"61",$R$1,"1")/1000000,"")</f>
        <v>134.88469971000001</v>
      </c>
      <c r="S2350" s="12">
        <f>IFERROR([1]!EM_S_STM07_IS(F2350,"61",$S$1,"1")/1000000,"")</f>
        <v>129.84687764</v>
      </c>
      <c r="T2350" s="20">
        <f t="shared" si="656"/>
        <v>2.242176471321411E-3</v>
      </c>
      <c r="U2350" s="20">
        <f t="shared" si="657"/>
        <v>3.6466092884658741E-2</v>
      </c>
      <c r="V2350" s="14">
        <f t="shared" si="658"/>
        <v>0.2546468042532124</v>
      </c>
      <c r="W2350" s="14">
        <f t="shared" si="659"/>
        <v>-0.14114076858442159</v>
      </c>
      <c r="X2350" s="14">
        <f t="shared" si="660"/>
        <v>0.15774426467490621</v>
      </c>
      <c r="Y2350" s="14">
        <f t="shared" si="661"/>
        <v>-2.9475786953069266E-2</v>
      </c>
      <c r="Z2350" s="15">
        <f t="shared" si="662"/>
        <v>-0.1647799942272474</v>
      </c>
      <c r="AA2350" s="14">
        <f t="shared" si="663"/>
        <v>7.4636439002795038E-4</v>
      </c>
      <c r="AB2350" s="14">
        <f t="shared" si="664"/>
        <v>6.3867129216072002E-2</v>
      </c>
      <c r="AC2350" s="14">
        <f t="shared" si="665"/>
        <v>0.13949033106199304</v>
      </c>
      <c r="AD2350" s="14">
        <f t="shared" si="666"/>
        <v>2.4199638138000391E-2</v>
      </c>
      <c r="AE2350" s="14">
        <f t="shared" si="667"/>
        <v>-3.7349099496319767E-2</v>
      </c>
      <c r="AF2350" s="18" t="str">
        <f t="shared" si="668"/>
        <v/>
      </c>
      <c r="AG2350" s="18" t="str">
        <f t="shared" si="669"/>
        <v/>
      </c>
      <c r="AH2350" s="18" t="str">
        <f t="shared" si="670"/>
        <v/>
      </c>
      <c r="AI2350" s="19" t="str">
        <f t="shared" si="671"/>
        <v/>
      </c>
      <c r="AJ2350" s="19" t="str">
        <f t="shared" si="672"/>
        <v/>
      </c>
      <c r="AK2350" s="19" t="str">
        <f t="shared" si="673"/>
        <v/>
      </c>
    </row>
    <row r="2351" spans="2:37" x14ac:dyDescent="0.15">
      <c r="B2351" s="51" t="str">
        <f>IFERROR(IF(AND(AF2351=1,AI2351=1),MAX($B$5:B2350)+1,""),"")</f>
        <v/>
      </c>
      <c r="C2351" s="51" t="str">
        <f>IFERROR(IF(AND(AG2351=1,AJ2351=1),MAX($C$5:C2350)+1,""),"")</f>
        <v/>
      </c>
      <c r="D2351" s="51" t="str">
        <f>IFERROR(IF(AND(AH2351=1,AK2351=1),MAX($D$5:D2350)+1,""),"")</f>
        <v/>
      </c>
      <c r="F2351" s="5" t="s">
        <v>4799</v>
      </c>
      <c r="G2351" s="5" t="s">
        <v>4800</v>
      </c>
      <c r="H2351" s="12">
        <f>IFERROR([1]!EM_S_STM07_IS(F2351,"9",$H$1,"1")/1000000,"")</f>
        <v>2603.8589342199998</v>
      </c>
      <c r="I2351" s="12">
        <f>IFERROR([1]!EM_S_STM07_IS(F2351,"9",$I$1,"1")/1000000,"")</f>
        <v>3099.0463766999997</v>
      </c>
      <c r="J2351" s="12">
        <f>IFERROR([1]!EM_S_STM07_IS(F2351,"9",$J$1,"1")/1000000,"")</f>
        <v>10081.582856809999</v>
      </c>
      <c r="K2351" s="12">
        <f>IFERROR([1]!EM_S_STM07_IS(F2351,"9",$K$1,"1")/1000000,"")</f>
        <v>10070.84113508</v>
      </c>
      <c r="L2351" s="12">
        <f>IFERROR([1]!EM_S_STM07_IS(F2351,"9",$L$1,"1")/1000000,"")</f>
        <v>12963.85807509</v>
      </c>
      <c r="M2351" s="13">
        <f>IFERROR([1]!EM_S_STM07_IS(F2351,"9",$M$1,"1")/1000000,"")</f>
        <v>10873.21774899</v>
      </c>
      <c r="N2351" s="12">
        <f>IFERROR([1]!EM_S_STM07_IS(F2351,"61",$N$1,"1")/1000000,"")</f>
        <v>268.69438081999999</v>
      </c>
      <c r="O2351" s="12">
        <f>IFERROR([1]!EM_S_STM07_IS(F2351,"61",$O$1,"1")/1000000,"")</f>
        <v>287.43557530000004</v>
      </c>
      <c r="P2351" s="12">
        <f>IFERROR([1]!EM_S_STM07_IS(F2351,"61",$P$1,"1")/1000000,"")</f>
        <v>1614.85719275</v>
      </c>
      <c r="Q2351" s="12">
        <f>IFERROR([1]!EM_S_STM07_IS(F2351,"61",$Q$1,"1")/1000000,"")</f>
        <v>2196.3720672700001</v>
      </c>
      <c r="R2351" s="12">
        <f>IFERROR([1]!EM_S_STM07_IS(F2351,"61",$R$1,"1")/1000000,"")</f>
        <v>2550.9014329899996</v>
      </c>
      <c r="S2351" s="12">
        <f>IFERROR([1]!EM_S_STM07_IS(F2351,"61",$S$1,"1")/1000000,"")</f>
        <v>2614.9641692399996</v>
      </c>
      <c r="T2351" s="20">
        <f t="shared" si="656"/>
        <v>0.33090827893965269</v>
      </c>
      <c r="U2351" s="20">
        <f t="shared" si="657"/>
        <v>0.57630927756369532</v>
      </c>
      <c r="V2351" s="14">
        <f t="shared" si="658"/>
        <v>0.19017445068633718</v>
      </c>
      <c r="W2351" s="14">
        <f t="shared" si="659"/>
        <v>2.2531242296365082</v>
      </c>
      <c r="X2351" s="14">
        <f t="shared" si="660"/>
        <v>-1.0654796853395948E-3</v>
      </c>
      <c r="Y2351" s="14">
        <f t="shared" si="661"/>
        <v>0.28726666434372455</v>
      </c>
      <c r="Z2351" s="15">
        <f t="shared" si="662"/>
        <v>-0.16126683229563862</v>
      </c>
      <c r="AA2351" s="14">
        <f t="shared" si="663"/>
        <v>6.9749112068535915E-2</v>
      </c>
      <c r="AB2351" s="14">
        <f t="shared" si="664"/>
        <v>4.6181535325422187</v>
      </c>
      <c r="AC2351" s="14">
        <f t="shared" si="665"/>
        <v>0.36010297203415059</v>
      </c>
      <c r="AD2351" s="14">
        <f t="shared" si="666"/>
        <v>0.16141589624232697</v>
      </c>
      <c r="AE2351" s="14">
        <f t="shared" si="667"/>
        <v>2.5113763872447945E-2</v>
      </c>
      <c r="AF2351" s="18">
        <f t="shared" si="668"/>
        <v>1</v>
      </c>
      <c r="AG2351" s="18">
        <f t="shared" si="669"/>
        <v>1</v>
      </c>
      <c r="AH2351" s="18">
        <f t="shared" si="670"/>
        <v>1</v>
      </c>
      <c r="AI2351" s="19" t="str">
        <f t="shared" si="671"/>
        <v/>
      </c>
      <c r="AJ2351" s="19" t="str">
        <f t="shared" si="672"/>
        <v/>
      </c>
      <c r="AK2351" s="19" t="str">
        <f t="shared" si="673"/>
        <v/>
      </c>
    </row>
    <row r="2352" spans="2:37" x14ac:dyDescent="0.15">
      <c r="B2352" s="51" t="str">
        <f>IFERROR(IF(AND(AF2352=1,AI2352=1),MAX($B$5:B2351)+1,""),"")</f>
        <v/>
      </c>
      <c r="C2352" s="51" t="str">
        <f>IFERROR(IF(AND(AG2352=1,AJ2352=1),MAX($C$5:C2351)+1,""),"")</f>
        <v/>
      </c>
      <c r="D2352" s="51" t="str">
        <f>IFERROR(IF(AND(AH2352=1,AK2352=1),MAX($D$5:D2351)+1,""),"")</f>
        <v/>
      </c>
      <c r="F2352" s="5" t="s">
        <v>4801</v>
      </c>
      <c r="G2352" s="5" t="s">
        <v>4802</v>
      </c>
      <c r="H2352" s="12">
        <f>IFERROR([1]!EM_S_STM07_IS(F2352,"9",$H$1,"1")/1000000,"")</f>
        <v>1470.30729086</v>
      </c>
      <c r="I2352" s="12">
        <f>IFERROR([1]!EM_S_STM07_IS(F2352,"9",$I$1,"1")/1000000,"")</f>
        <v>1444.1824898599998</v>
      </c>
      <c r="J2352" s="12">
        <f>IFERROR([1]!EM_S_STM07_IS(F2352,"9",$J$1,"1")/1000000,"")</f>
        <v>436.77939900000001</v>
      </c>
      <c r="K2352" s="12">
        <f>IFERROR([1]!EM_S_STM07_IS(F2352,"9",$K$1,"1")/1000000,"")</f>
        <v>1245.9024518699998</v>
      </c>
      <c r="L2352" s="12">
        <f>IFERROR([1]!EM_S_STM07_IS(F2352,"9",$L$1,"1")/1000000,"")</f>
        <v>823.86215096000001</v>
      </c>
      <c r="M2352" s="13">
        <f>IFERROR([1]!EM_S_STM07_IS(F2352,"9",$M$1,"1")/1000000,"")</f>
        <v>690.34919739999998</v>
      </c>
      <c r="N2352" s="12">
        <f>IFERROR([1]!EM_S_STM07_IS(F2352,"61",$N$1,"1")/1000000,"")</f>
        <v>-98.997112180000002</v>
      </c>
      <c r="O2352" s="12">
        <f>IFERROR([1]!EM_S_STM07_IS(F2352,"61",$O$1,"1")/1000000,"")</f>
        <v>-319.32360249999999</v>
      </c>
      <c r="P2352" s="12">
        <f>IFERROR([1]!EM_S_STM07_IS(F2352,"61",$P$1,"1")/1000000,"")</f>
        <v>9.8895119099999995</v>
      </c>
      <c r="Q2352" s="12">
        <f>IFERROR([1]!EM_S_STM07_IS(F2352,"61",$Q$1,"1")/1000000,"")</f>
        <v>-41.509399689999995</v>
      </c>
      <c r="R2352" s="12">
        <f>IFERROR([1]!EM_S_STM07_IS(F2352,"61",$R$1,"1")/1000000,"")</f>
        <v>63.022634939999996</v>
      </c>
      <c r="S2352" s="12">
        <f>IFERROR([1]!EM_S_STM07_IS(F2352,"61",$S$1,"1")/1000000,"")</f>
        <v>36.282784759999998</v>
      </c>
      <c r="T2352" s="20">
        <f t="shared" si="656"/>
        <v>-0.14032926498915577</v>
      </c>
      <c r="U2352" s="20" t="str">
        <f t="shared" si="657"/>
        <v/>
      </c>
      <c r="V2352" s="14">
        <f t="shared" si="658"/>
        <v>-1.7768259167591734E-2</v>
      </c>
      <c r="W2352" s="14">
        <f t="shared" si="659"/>
        <v>-0.69755941367053842</v>
      </c>
      <c r="X2352" s="14">
        <f t="shared" si="660"/>
        <v>1.8524753107002645</v>
      </c>
      <c r="Y2352" s="14">
        <f t="shared" si="661"/>
        <v>-0.33874265218480876</v>
      </c>
      <c r="Z2352" s="15">
        <f t="shared" si="662"/>
        <v>-0.1620573944371943</v>
      </c>
      <c r="AA2352" s="14">
        <f t="shared" si="663"/>
        <v>-2.2255850243327773</v>
      </c>
      <c r="AB2352" s="14">
        <f t="shared" si="664"/>
        <v>1.0309701877110697</v>
      </c>
      <c r="AC2352" s="14">
        <f t="shared" si="665"/>
        <v>-5.1973153041078639</v>
      </c>
      <c r="AD2352" s="14">
        <f t="shared" si="666"/>
        <v>2.5182738225718726</v>
      </c>
      <c r="AE2352" s="14">
        <f t="shared" si="667"/>
        <v>-0.42428962555211119</v>
      </c>
      <c r="AF2352" s="18" t="str">
        <f t="shared" si="668"/>
        <v/>
      </c>
      <c r="AG2352" s="18" t="str">
        <f t="shared" si="669"/>
        <v/>
      </c>
      <c r="AH2352" s="18" t="str">
        <f t="shared" si="670"/>
        <v/>
      </c>
      <c r="AI2352" s="19" t="str">
        <f t="shared" si="671"/>
        <v/>
      </c>
      <c r="AJ2352" s="19" t="str">
        <f t="shared" si="672"/>
        <v/>
      </c>
      <c r="AK2352" s="19" t="str">
        <f t="shared" si="673"/>
        <v/>
      </c>
    </row>
    <row r="2353" spans="2:37" x14ac:dyDescent="0.15">
      <c r="B2353" s="51" t="str">
        <f>IFERROR(IF(AND(AF2353=1,AI2353=1),MAX($B$5:B2352)+1,""),"")</f>
        <v/>
      </c>
      <c r="C2353" s="51" t="str">
        <f>IFERROR(IF(AND(AG2353=1,AJ2353=1),MAX($C$5:C2352)+1,""),"")</f>
        <v/>
      </c>
      <c r="D2353" s="51" t="str">
        <f>IFERROR(IF(AND(AH2353=1,AK2353=1),MAX($D$5:D2352)+1,""),"")</f>
        <v/>
      </c>
      <c r="F2353" s="5" t="s">
        <v>4803</v>
      </c>
      <c r="G2353" s="5" t="s">
        <v>4804</v>
      </c>
      <c r="H2353" s="12">
        <f>IFERROR([1]!EM_S_STM07_IS(F2353,"9",$H$1,"1")/1000000,"")</f>
        <v>2903.91877909</v>
      </c>
      <c r="I2353" s="12">
        <f>IFERROR([1]!EM_S_STM07_IS(F2353,"9",$I$1,"1")/1000000,"")</f>
        <v>3146.22333738</v>
      </c>
      <c r="J2353" s="12">
        <f>IFERROR([1]!EM_S_STM07_IS(F2353,"9",$J$1,"1")/1000000,"")</f>
        <v>2507.2045765799999</v>
      </c>
      <c r="K2353" s="12">
        <f>IFERROR([1]!EM_S_STM07_IS(F2353,"9",$K$1,"1")/1000000,"")</f>
        <v>5727.6504592000001</v>
      </c>
      <c r="L2353" s="12">
        <f>IFERROR([1]!EM_S_STM07_IS(F2353,"9",$L$1,"1")/1000000,"")</f>
        <v>6892.56221465</v>
      </c>
      <c r="M2353" s="13">
        <f>IFERROR([1]!EM_S_STM07_IS(F2353,"9",$M$1,"1")/1000000,"")</f>
        <v>9473.6321743999997</v>
      </c>
      <c r="N2353" s="12">
        <f>IFERROR([1]!EM_S_STM07_IS(F2353,"61",$N$1,"1")/1000000,"")</f>
        <v>210.63419225000001</v>
      </c>
      <c r="O2353" s="12">
        <f>IFERROR([1]!EM_S_STM07_IS(F2353,"61",$O$1,"1")/1000000,"")</f>
        <v>111.01503661</v>
      </c>
      <c r="P2353" s="12">
        <f>IFERROR([1]!EM_S_STM07_IS(F2353,"61",$P$1,"1")/1000000,"")</f>
        <v>117.51108445999999</v>
      </c>
      <c r="Q2353" s="12">
        <f>IFERROR([1]!EM_S_STM07_IS(F2353,"61",$Q$1,"1")/1000000,"")</f>
        <v>364.03198191000001</v>
      </c>
      <c r="R2353" s="12">
        <f>IFERROR([1]!EM_S_STM07_IS(F2353,"61",$R$1,"1")/1000000,"")</f>
        <v>445.78339162000003</v>
      </c>
      <c r="S2353" s="12">
        <f>IFERROR([1]!EM_S_STM07_IS(F2353,"61",$S$1,"1")/1000000,"")</f>
        <v>360.26336273999999</v>
      </c>
      <c r="T2353" s="20">
        <f t="shared" si="656"/>
        <v>0.26679520457725747</v>
      </c>
      <c r="U2353" s="20">
        <f t="shared" si="657"/>
        <v>0.11331547397735298</v>
      </c>
      <c r="V2353" s="14">
        <f t="shared" si="658"/>
        <v>8.3440542495451894E-2</v>
      </c>
      <c r="W2353" s="14">
        <f t="shared" si="659"/>
        <v>-0.20310661141180761</v>
      </c>
      <c r="X2353" s="14">
        <f t="shared" si="660"/>
        <v>1.2844767087227125</v>
      </c>
      <c r="Y2353" s="14">
        <f t="shared" si="661"/>
        <v>0.20338387681791373</v>
      </c>
      <c r="Z2353" s="15">
        <f t="shared" si="662"/>
        <v>0.37447176817120176</v>
      </c>
      <c r="AA2353" s="14">
        <f t="shared" si="663"/>
        <v>-0.47294864416771826</v>
      </c>
      <c r="AB2353" s="14">
        <f t="shared" si="664"/>
        <v>5.8515026868124695E-2</v>
      </c>
      <c r="AC2353" s="14">
        <f t="shared" si="665"/>
        <v>2.09785228842743</v>
      </c>
      <c r="AD2353" s="14">
        <f t="shared" si="666"/>
        <v>0.22457205348021181</v>
      </c>
      <c r="AE2353" s="14">
        <f t="shared" si="667"/>
        <v>-0.1918421154480785</v>
      </c>
      <c r="AF2353" s="18">
        <f t="shared" si="668"/>
        <v>1</v>
      </c>
      <c r="AG2353" s="18" t="str">
        <f t="shared" si="669"/>
        <v/>
      </c>
      <c r="AH2353" s="18" t="str">
        <f t="shared" si="670"/>
        <v/>
      </c>
      <c r="AI2353" s="19" t="str">
        <f t="shared" si="671"/>
        <v/>
      </c>
      <c r="AJ2353" s="19" t="str">
        <f t="shared" si="672"/>
        <v/>
      </c>
      <c r="AK2353" s="19" t="str">
        <f t="shared" si="673"/>
        <v/>
      </c>
    </row>
    <row r="2354" spans="2:37" x14ac:dyDescent="0.15">
      <c r="B2354" s="51" t="str">
        <f>IFERROR(IF(AND(AF2354=1,AI2354=1),MAX($B$5:B2353)+1,""),"")</f>
        <v/>
      </c>
      <c r="C2354" s="51" t="str">
        <f>IFERROR(IF(AND(AG2354=1,AJ2354=1),MAX($C$5:C2353)+1,""),"")</f>
        <v/>
      </c>
      <c r="D2354" s="51" t="str">
        <f>IFERROR(IF(AND(AH2354=1,AK2354=1),MAX($D$5:D2353)+1,""),"")</f>
        <v/>
      </c>
      <c r="F2354" s="5" t="s">
        <v>4805</v>
      </c>
      <c r="G2354" s="5" t="s">
        <v>4806</v>
      </c>
      <c r="H2354" s="12">
        <f>IFERROR([1]!EM_S_STM07_IS(F2354,"9",$H$1,"1")/1000000,"")</f>
        <v>23666.002645529999</v>
      </c>
      <c r="I2354" s="12">
        <f>IFERROR([1]!EM_S_STM07_IS(F2354,"9",$I$1,"1")/1000000,"")</f>
        <v>27951.197018939998</v>
      </c>
      <c r="J2354" s="12">
        <f>IFERROR([1]!EM_S_STM07_IS(F2354,"9",$J$1,"1")/1000000,"")</f>
        <v>26586.243664909998</v>
      </c>
      <c r="K2354" s="12">
        <f>IFERROR([1]!EM_S_STM07_IS(F2354,"9",$K$1,"1")/1000000,"")</f>
        <v>23195.895498779999</v>
      </c>
      <c r="L2354" s="12">
        <f>IFERROR([1]!EM_S_STM07_IS(F2354,"9",$L$1,"1")/1000000,"")</f>
        <v>20636.340515290001</v>
      </c>
      <c r="M2354" s="13">
        <f>IFERROR([1]!EM_S_STM07_IS(F2354,"9",$M$1,"1")/1000000,"")</f>
        <v>10555.44994006</v>
      </c>
      <c r="N2354" s="12">
        <f>IFERROR([1]!EM_S_STM07_IS(F2354,"61",$N$1,"1")/1000000,"")</f>
        <v>525.201325</v>
      </c>
      <c r="O2354" s="12">
        <f>IFERROR([1]!EM_S_STM07_IS(F2354,"61",$O$1,"1")/1000000,"")</f>
        <v>481.55506107999997</v>
      </c>
      <c r="P2354" s="12">
        <f>IFERROR([1]!EM_S_STM07_IS(F2354,"61",$P$1,"1")/1000000,"")</f>
        <v>154.27829047999998</v>
      </c>
      <c r="Q2354" s="12">
        <f>IFERROR([1]!EM_S_STM07_IS(F2354,"61",$Q$1,"1")/1000000,"")</f>
        <v>33.380354390000001</v>
      </c>
      <c r="R2354" s="12">
        <f>IFERROR([1]!EM_S_STM07_IS(F2354,"61",$R$1,"1")/1000000,"")</f>
        <v>-2034.6626778299999</v>
      </c>
      <c r="S2354" s="12">
        <f>IFERROR([1]!EM_S_STM07_IS(F2354,"61",$S$1,"1")/1000000,"")</f>
        <v>-2508.62500224</v>
      </c>
      <c r="T2354" s="20">
        <f t="shared" si="656"/>
        <v>-0.14911597831899337</v>
      </c>
      <c r="U2354" s="20">
        <f t="shared" si="657"/>
        <v>-2.3671683209161145</v>
      </c>
      <c r="V2354" s="14">
        <f t="shared" si="658"/>
        <v>0.18106963130165035</v>
      </c>
      <c r="W2354" s="14">
        <f t="shared" si="659"/>
        <v>-4.8833448997017713E-2</v>
      </c>
      <c r="X2354" s="14">
        <f t="shared" si="660"/>
        <v>-0.12752264700728555</v>
      </c>
      <c r="Y2354" s="14">
        <f t="shared" si="661"/>
        <v>-0.11034516790371894</v>
      </c>
      <c r="Z2354" s="15">
        <f t="shared" si="662"/>
        <v>-0.48850185272727048</v>
      </c>
      <c r="AA2354" s="14">
        <f t="shared" si="663"/>
        <v>-8.3103872443581556E-2</v>
      </c>
      <c r="AB2354" s="14">
        <f t="shared" si="664"/>
        <v>-0.67962481770206129</v>
      </c>
      <c r="AC2354" s="14">
        <f t="shared" si="665"/>
        <v>-0.7836354403063126</v>
      </c>
      <c r="AD2354" s="14">
        <f t="shared" si="666"/>
        <v>-61.95389683578491</v>
      </c>
      <c r="AE2354" s="14">
        <f t="shared" si="667"/>
        <v>-0.23294393197180402</v>
      </c>
      <c r="AF2354" s="18" t="str">
        <f t="shared" si="668"/>
        <v/>
      </c>
      <c r="AG2354" s="18" t="str">
        <f t="shared" si="669"/>
        <v/>
      </c>
      <c r="AH2354" s="18" t="str">
        <f t="shared" si="670"/>
        <v/>
      </c>
      <c r="AI2354" s="19" t="str">
        <f t="shared" si="671"/>
        <v/>
      </c>
      <c r="AJ2354" s="19" t="str">
        <f t="shared" si="672"/>
        <v/>
      </c>
      <c r="AK2354" s="19" t="str">
        <f t="shared" si="673"/>
        <v/>
      </c>
    </row>
    <row r="2355" spans="2:37" x14ac:dyDescent="0.15">
      <c r="B2355" s="51" t="str">
        <f>IFERROR(IF(AND(AF2355=1,AI2355=1),MAX($B$5:B2354)+1,""),"")</f>
        <v/>
      </c>
      <c r="C2355" s="51" t="str">
        <f>IFERROR(IF(AND(AG2355=1,AJ2355=1),MAX($C$5:C2354)+1,""),"")</f>
        <v/>
      </c>
      <c r="D2355" s="51" t="str">
        <f>IFERROR(IF(AND(AH2355=1,AK2355=1),MAX($D$5:D2354)+1,""),"")</f>
        <v/>
      </c>
      <c r="F2355" s="5" t="s">
        <v>4807</v>
      </c>
      <c r="G2355" s="5" t="s">
        <v>4808</v>
      </c>
      <c r="H2355" s="12">
        <f>IFERROR([1]!EM_S_STM07_IS(F2355,"9",$H$1,"1")/1000000,"")</f>
        <v>7969.44677503</v>
      </c>
      <c r="I2355" s="12">
        <f>IFERROR([1]!EM_S_STM07_IS(F2355,"9",$I$1,"1")/1000000,"")</f>
        <v>12008.55506214</v>
      </c>
      <c r="J2355" s="12">
        <f>IFERROR([1]!EM_S_STM07_IS(F2355,"9",$J$1,"1")/1000000,"")</f>
        <v>14534.871337</v>
      </c>
      <c r="K2355" s="12">
        <f>IFERROR([1]!EM_S_STM07_IS(F2355,"9",$K$1,"1")/1000000,"")</f>
        <v>12674.149646190001</v>
      </c>
      <c r="L2355" s="12">
        <f>IFERROR([1]!EM_S_STM07_IS(F2355,"9",$L$1,"1")/1000000,"")</f>
        <v>16578.632362389999</v>
      </c>
      <c r="M2355" s="13">
        <f>IFERROR([1]!EM_S_STM07_IS(F2355,"9",$M$1,"1")/1000000,"")</f>
        <v>14347.273535290002</v>
      </c>
      <c r="N2355" s="12">
        <f>IFERROR([1]!EM_S_STM07_IS(F2355,"61",$N$1,"1")/1000000,"")</f>
        <v>853.29529438999998</v>
      </c>
      <c r="O2355" s="12">
        <f>IFERROR([1]!EM_S_STM07_IS(F2355,"61",$O$1,"1")/1000000,"")</f>
        <v>911.66235444000006</v>
      </c>
      <c r="P2355" s="12">
        <f>IFERROR([1]!EM_S_STM07_IS(F2355,"61",$P$1,"1")/1000000,"")</f>
        <v>1134.8154405799999</v>
      </c>
      <c r="Q2355" s="12">
        <f>IFERROR([1]!EM_S_STM07_IS(F2355,"61",$Q$1,"1")/1000000,"")</f>
        <v>852.69366067999999</v>
      </c>
      <c r="R2355" s="12">
        <f>IFERROR([1]!EM_S_STM07_IS(F2355,"61",$R$1,"1")/1000000,"")</f>
        <v>1601.05057102</v>
      </c>
      <c r="S2355" s="12">
        <f>IFERROR([1]!EM_S_STM07_IS(F2355,"61",$S$1,"1")/1000000,"")</f>
        <v>1227.3927049500001</v>
      </c>
      <c r="T2355" s="20">
        <f t="shared" si="656"/>
        <v>0.12478169723918398</v>
      </c>
      <c r="U2355" s="20">
        <f t="shared" si="657"/>
        <v>7.5416851337403834E-2</v>
      </c>
      <c r="V2355" s="14">
        <f t="shared" si="658"/>
        <v>0.50682417501869759</v>
      </c>
      <c r="W2355" s="14">
        <f t="shared" si="659"/>
        <v>0.21037637432540493</v>
      </c>
      <c r="X2355" s="14">
        <f t="shared" si="660"/>
        <v>-0.12801776140070417</v>
      </c>
      <c r="Y2355" s="14">
        <f t="shared" si="661"/>
        <v>0.30806664156547436</v>
      </c>
      <c r="Z2355" s="15">
        <f t="shared" si="662"/>
        <v>-0.13459245481322207</v>
      </c>
      <c r="AA2355" s="14">
        <f t="shared" si="663"/>
        <v>6.8401947641965222E-2</v>
      </c>
      <c r="AB2355" s="14">
        <f t="shared" si="664"/>
        <v>0.24477602376932012</v>
      </c>
      <c r="AC2355" s="14">
        <f t="shared" si="665"/>
        <v>-0.24860587000456083</v>
      </c>
      <c r="AD2355" s="14">
        <f t="shared" si="666"/>
        <v>0.87763864661923929</v>
      </c>
      <c r="AE2355" s="14">
        <f t="shared" si="667"/>
        <v>-0.23338292545746969</v>
      </c>
      <c r="AF2355" s="18" t="str">
        <f t="shared" si="668"/>
        <v/>
      </c>
      <c r="AG2355" s="18" t="str">
        <f t="shared" si="669"/>
        <v/>
      </c>
      <c r="AH2355" s="18" t="str">
        <f t="shared" si="670"/>
        <v/>
      </c>
      <c r="AI2355" s="19" t="str">
        <f t="shared" si="671"/>
        <v/>
      </c>
      <c r="AJ2355" s="19" t="str">
        <f t="shared" si="672"/>
        <v/>
      </c>
      <c r="AK2355" s="19" t="str">
        <f t="shared" si="673"/>
        <v/>
      </c>
    </row>
    <row r="2356" spans="2:37" x14ac:dyDescent="0.15">
      <c r="B2356" s="51" t="str">
        <f>IFERROR(IF(AND(AF2356=1,AI2356=1),MAX($B$5:B2355)+1,""),"")</f>
        <v/>
      </c>
      <c r="C2356" s="51" t="str">
        <f>IFERROR(IF(AND(AG2356=1,AJ2356=1),MAX($C$5:C2355)+1,""),"")</f>
        <v/>
      </c>
      <c r="D2356" s="51" t="str">
        <f>IFERROR(IF(AND(AH2356=1,AK2356=1),MAX($D$5:D2355)+1,""),"")</f>
        <v/>
      </c>
      <c r="F2356" s="5" t="s">
        <v>4809</v>
      </c>
      <c r="G2356" s="5" t="s">
        <v>4810</v>
      </c>
      <c r="H2356" s="12">
        <f>IFERROR([1]!EM_S_STM07_IS(F2356,"9",$H$1,"1")/1000000,"")</f>
        <v>7137.7070783199997</v>
      </c>
      <c r="I2356" s="12">
        <f>IFERROR([1]!EM_S_STM07_IS(F2356,"9",$I$1,"1")/1000000,"")</f>
        <v>7384.51674379</v>
      </c>
      <c r="J2356" s="12">
        <f>IFERROR([1]!EM_S_STM07_IS(F2356,"9",$J$1,"1")/1000000,"")</f>
        <v>12383.035585690001</v>
      </c>
      <c r="K2356" s="12">
        <f>IFERROR([1]!EM_S_STM07_IS(F2356,"9",$K$1,"1")/1000000,"")</f>
        <v>20339.21787294</v>
      </c>
      <c r="L2356" s="12">
        <f>IFERROR([1]!EM_S_STM07_IS(F2356,"9",$L$1,"1")/1000000,"")</f>
        <v>22031.37517607</v>
      </c>
      <c r="M2356" s="13">
        <f>IFERROR([1]!EM_S_STM07_IS(F2356,"9",$M$1,"1")/1000000,"")</f>
        <v>16201.506738739999</v>
      </c>
      <c r="N2356" s="12">
        <f>IFERROR([1]!EM_S_STM07_IS(F2356,"61",$N$1,"1")/1000000,"")</f>
        <v>84.330237670000002</v>
      </c>
      <c r="O2356" s="12">
        <f>IFERROR([1]!EM_S_STM07_IS(F2356,"61",$O$1,"1")/1000000,"")</f>
        <v>180.95838275</v>
      </c>
      <c r="P2356" s="12">
        <f>IFERROR([1]!EM_S_STM07_IS(F2356,"61",$P$1,"1")/1000000,"")</f>
        <v>848.14747986999998</v>
      </c>
      <c r="Q2356" s="12">
        <f>IFERROR([1]!EM_S_STM07_IS(F2356,"61",$Q$1,"1")/1000000,"")</f>
        <v>2744.2368356300003</v>
      </c>
      <c r="R2356" s="12">
        <f>IFERROR([1]!EM_S_STM07_IS(F2356,"61",$R$1,"1")/1000000,"")</f>
        <v>4266.8711080800003</v>
      </c>
      <c r="S2356" s="12">
        <f>IFERROR([1]!EM_S_STM07_IS(F2356,"61",$S$1,"1")/1000000,"")</f>
        <v>3409.9455998099997</v>
      </c>
      <c r="T2356" s="20">
        <f t="shared" si="656"/>
        <v>0.17814660722758058</v>
      </c>
      <c r="U2356" s="20">
        <f t="shared" si="657"/>
        <v>1.0958144253599675</v>
      </c>
      <c r="V2356" s="14">
        <f t="shared" si="658"/>
        <v>3.4578284421289504E-2</v>
      </c>
      <c r="W2356" s="14">
        <f t="shared" si="659"/>
        <v>0.67689180149852035</v>
      </c>
      <c r="X2356" s="14">
        <f t="shared" si="660"/>
        <v>0.64250661578040436</v>
      </c>
      <c r="Y2356" s="14">
        <f t="shared" si="661"/>
        <v>8.3196773528902715E-2</v>
      </c>
      <c r="Z2356" s="15">
        <f t="shared" si="662"/>
        <v>-0.26461663835048649</v>
      </c>
      <c r="AA2356" s="14">
        <f t="shared" si="663"/>
        <v>1.1458303421143434</v>
      </c>
      <c r="AB2356" s="14">
        <f t="shared" si="664"/>
        <v>3.686975353011106</v>
      </c>
      <c r="AC2356" s="14">
        <f t="shared" si="665"/>
        <v>2.2355656306974159</v>
      </c>
      <c r="AD2356" s="14">
        <f t="shared" si="666"/>
        <v>0.55484798275453717</v>
      </c>
      <c r="AE2356" s="14">
        <f t="shared" si="667"/>
        <v>-0.20083229292941979</v>
      </c>
      <c r="AF2356" s="18" t="str">
        <f t="shared" si="668"/>
        <v/>
      </c>
      <c r="AG2356" s="18">
        <f t="shared" si="669"/>
        <v>1</v>
      </c>
      <c r="AH2356" s="18" t="str">
        <f t="shared" si="670"/>
        <v/>
      </c>
      <c r="AI2356" s="19" t="str">
        <f t="shared" si="671"/>
        <v/>
      </c>
      <c r="AJ2356" s="19" t="str">
        <f t="shared" si="672"/>
        <v/>
      </c>
      <c r="AK2356" s="19" t="str">
        <f t="shared" si="673"/>
        <v/>
      </c>
    </row>
    <row r="2357" spans="2:37" x14ac:dyDescent="0.15">
      <c r="B2357" s="51" t="str">
        <f>IFERROR(IF(AND(AF2357=1,AI2357=1),MAX($B$5:B2356)+1,""),"")</f>
        <v/>
      </c>
      <c r="C2357" s="51" t="str">
        <f>IFERROR(IF(AND(AG2357=1,AJ2357=1),MAX($C$5:C2356)+1,""),"")</f>
        <v/>
      </c>
      <c r="D2357" s="51" t="str">
        <f>IFERROR(IF(AND(AH2357=1,AK2357=1),MAX($D$5:D2356)+1,""),"")</f>
        <v/>
      </c>
      <c r="F2357" s="5" t="s">
        <v>4811</v>
      </c>
      <c r="G2357" s="5" t="s">
        <v>4812</v>
      </c>
      <c r="H2357" s="12">
        <f>IFERROR([1]!EM_S_STM07_IS(F2357,"9",$H$1,"1")/1000000,"")</f>
        <v>3616.2441642899998</v>
      </c>
      <c r="I2357" s="12">
        <f>IFERROR([1]!EM_S_STM07_IS(F2357,"9",$I$1,"1")/1000000,"")</f>
        <v>3762.4325299000002</v>
      </c>
      <c r="J2357" s="12">
        <f>IFERROR([1]!EM_S_STM07_IS(F2357,"9",$J$1,"1")/1000000,"")</f>
        <v>4436.1597480600003</v>
      </c>
      <c r="K2357" s="12">
        <f>IFERROR([1]!EM_S_STM07_IS(F2357,"9",$K$1,"1")/1000000,"")</f>
        <v>5102.06011485</v>
      </c>
      <c r="L2357" s="12">
        <f>IFERROR([1]!EM_S_STM07_IS(F2357,"9",$L$1,"1")/1000000,"")</f>
        <v>6428.2732795299999</v>
      </c>
      <c r="M2357" s="13">
        <f>IFERROR([1]!EM_S_STM07_IS(F2357,"9",$M$1,"1")/1000000,"")</f>
        <v>10807.023798600001</v>
      </c>
      <c r="N2357" s="12">
        <f>IFERROR([1]!EM_S_STM07_IS(F2357,"61",$N$1,"1")/1000000,"")</f>
        <v>207.71210296999999</v>
      </c>
      <c r="O2357" s="12">
        <f>IFERROR([1]!EM_S_STM07_IS(F2357,"61",$O$1,"1")/1000000,"")</f>
        <v>67.317066499999996</v>
      </c>
      <c r="P2357" s="12">
        <f>IFERROR([1]!EM_S_STM07_IS(F2357,"61",$P$1,"1")/1000000,"")</f>
        <v>10.41004311</v>
      </c>
      <c r="Q2357" s="12">
        <f>IFERROR([1]!EM_S_STM07_IS(F2357,"61",$Q$1,"1")/1000000,"")</f>
        <v>11.122225589999999</v>
      </c>
      <c r="R2357" s="12">
        <f>IFERROR([1]!EM_S_STM07_IS(F2357,"61",$R$1,"1")/1000000,"")</f>
        <v>156.66646822999999</v>
      </c>
      <c r="S2357" s="12">
        <f>IFERROR([1]!EM_S_STM07_IS(F2357,"61",$S$1,"1")/1000000,"")</f>
        <v>51.997451040000001</v>
      </c>
      <c r="T2357" s="20">
        <f t="shared" si="656"/>
        <v>0.24477160362134853</v>
      </c>
      <c r="U2357" s="20">
        <f t="shared" si="657"/>
        <v>-0.24193918094135503</v>
      </c>
      <c r="V2357" s="14">
        <f t="shared" si="658"/>
        <v>4.0425468792620212E-2</v>
      </c>
      <c r="W2357" s="14">
        <f t="shared" si="659"/>
        <v>0.17906692354105996</v>
      </c>
      <c r="X2357" s="14">
        <f t="shared" si="660"/>
        <v>0.15010739121403552</v>
      </c>
      <c r="Y2357" s="14">
        <f t="shared" si="661"/>
        <v>0.25993679706358974</v>
      </c>
      <c r="Z2357" s="15">
        <f t="shared" si="662"/>
        <v>0.68117056146532584</v>
      </c>
      <c r="AA2357" s="14">
        <f t="shared" si="663"/>
        <v>-0.67591167997695989</v>
      </c>
      <c r="AB2357" s="14">
        <f t="shared" si="664"/>
        <v>-0.84535803992587821</v>
      </c>
      <c r="AC2357" s="14">
        <f t="shared" si="665"/>
        <v>6.8413019280954654E-2</v>
      </c>
      <c r="AD2357" s="14">
        <f t="shared" si="666"/>
        <v>13.085891979286854</v>
      </c>
      <c r="AE2357" s="14">
        <f t="shared" si="667"/>
        <v>-0.66810095595144692</v>
      </c>
      <c r="AF2357" s="18">
        <f t="shared" si="668"/>
        <v>1</v>
      </c>
      <c r="AG2357" s="18" t="str">
        <f t="shared" si="669"/>
        <v/>
      </c>
      <c r="AH2357" s="18" t="str">
        <f t="shared" si="670"/>
        <v/>
      </c>
      <c r="AI2357" s="19" t="str">
        <f t="shared" si="671"/>
        <v/>
      </c>
      <c r="AJ2357" s="19" t="str">
        <f t="shared" si="672"/>
        <v/>
      </c>
      <c r="AK2357" s="19" t="str">
        <f t="shared" si="673"/>
        <v/>
      </c>
    </row>
    <row r="2358" spans="2:37" x14ac:dyDescent="0.15">
      <c r="B2358" s="51" t="str">
        <f>IFERROR(IF(AND(AF2358=1,AI2358=1),MAX($B$5:B2357)+1,""),"")</f>
        <v/>
      </c>
      <c r="C2358" s="51" t="str">
        <f>IFERROR(IF(AND(AG2358=1,AJ2358=1),MAX($C$5:C2357)+1,""),"")</f>
        <v/>
      </c>
      <c r="D2358" s="51" t="str">
        <f>IFERROR(IF(AND(AH2358=1,AK2358=1),MAX($D$5:D2357)+1,""),"")</f>
        <v/>
      </c>
      <c r="F2358" s="5" t="s">
        <v>4813</v>
      </c>
      <c r="G2358" s="5" t="s">
        <v>4814</v>
      </c>
      <c r="H2358" s="12">
        <f>IFERROR([1]!EM_S_STM07_IS(F2358,"9",$H$1,"1")/1000000,"")</f>
        <v>34508.281745</v>
      </c>
      <c r="I2358" s="12">
        <f>IFERROR([1]!EM_S_STM07_IS(F2358,"9",$I$1,"1")/1000000,"")</f>
        <v>48653.808818999998</v>
      </c>
      <c r="J2358" s="12">
        <f>IFERROR([1]!EM_S_STM07_IS(F2358,"9",$J$1,"1")/1000000,"")</f>
        <v>45766.203362</v>
      </c>
      <c r="K2358" s="12">
        <f>IFERROR([1]!EM_S_STM07_IS(F2358,"9",$K$1,"1")/1000000,"")</f>
        <v>55261.676594999997</v>
      </c>
      <c r="L2358" s="12">
        <f>IFERROR([1]!EM_S_STM07_IS(F2358,"9",$L$1,"1")/1000000,"")</f>
        <v>60758.500923</v>
      </c>
      <c r="M2358" s="13">
        <f>IFERROR([1]!EM_S_STM07_IS(F2358,"9",$M$1,"1")/1000000,"")</f>
        <v>50976.036006000002</v>
      </c>
      <c r="N2358" s="12">
        <f>IFERROR([1]!EM_S_STM07_IS(F2358,"61",$N$1,"1")/1000000,"")</f>
        <v>6171.4028259999995</v>
      </c>
      <c r="O2358" s="12">
        <f>IFERROR([1]!EM_S_STM07_IS(F2358,"61",$O$1,"1")/1000000,"")</f>
        <v>11589.826905</v>
      </c>
      <c r="P2358" s="12">
        <f>IFERROR([1]!EM_S_STM07_IS(F2358,"61",$P$1,"1")/1000000,"")</f>
        <v>6307.5874869999998</v>
      </c>
      <c r="Q2358" s="12">
        <f>IFERROR([1]!EM_S_STM07_IS(F2358,"61",$Q$1,"1")/1000000,"")</f>
        <v>9380.1593059999996</v>
      </c>
      <c r="R2358" s="12">
        <f>IFERROR([1]!EM_S_STM07_IS(F2358,"61",$R$1,"1")/1000000,"")</f>
        <v>10993.022263999999</v>
      </c>
      <c r="S2358" s="12">
        <f>IFERROR([1]!EM_S_STM07_IS(F2358,"61",$S$1,"1")/1000000,"")</f>
        <v>7516.3850179999999</v>
      </c>
      <c r="T2358" s="20">
        <f t="shared" si="656"/>
        <v>8.1156453849360544E-2</v>
      </c>
      <c r="U2358" s="20">
        <f t="shared" si="657"/>
        <v>4.0219580999004689E-2</v>
      </c>
      <c r="V2358" s="14">
        <f t="shared" si="658"/>
        <v>0.40991687672335592</v>
      </c>
      <c r="W2358" s="14">
        <f t="shared" si="659"/>
        <v>-5.9350039125248243E-2</v>
      </c>
      <c r="X2358" s="14">
        <f t="shared" si="660"/>
        <v>0.20747784468580488</v>
      </c>
      <c r="Y2358" s="14">
        <f t="shared" si="661"/>
        <v>9.9469011197125853E-2</v>
      </c>
      <c r="Z2358" s="15">
        <f t="shared" si="662"/>
        <v>-0.16100569909381793</v>
      </c>
      <c r="AA2358" s="14">
        <f t="shared" si="663"/>
        <v>0.87798904588958049</v>
      </c>
      <c r="AB2358" s="14">
        <f t="shared" si="664"/>
        <v>-0.45576516899671504</v>
      </c>
      <c r="AC2358" s="14">
        <f t="shared" si="665"/>
        <v>0.48712313944635738</v>
      </c>
      <c r="AD2358" s="14">
        <f t="shared" si="666"/>
        <v>0.17194409022119009</v>
      </c>
      <c r="AE2358" s="14">
        <f t="shared" si="667"/>
        <v>-0.31625854678611059</v>
      </c>
      <c r="AF2358" s="18" t="str">
        <f t="shared" si="668"/>
        <v/>
      </c>
      <c r="AG2358" s="18" t="str">
        <f t="shared" si="669"/>
        <v/>
      </c>
      <c r="AH2358" s="18" t="str">
        <f t="shared" si="670"/>
        <v/>
      </c>
      <c r="AI2358" s="19" t="str">
        <f t="shared" si="671"/>
        <v/>
      </c>
      <c r="AJ2358" s="19" t="str">
        <f t="shared" si="672"/>
        <v/>
      </c>
      <c r="AK2358" s="19" t="str">
        <f t="shared" si="673"/>
        <v/>
      </c>
    </row>
    <row r="2359" spans="2:37" x14ac:dyDescent="0.15">
      <c r="B2359" s="51" t="str">
        <f>IFERROR(IF(AND(AF2359=1,AI2359=1),MAX($B$5:B2358)+1,""),"")</f>
        <v/>
      </c>
      <c r="C2359" s="51" t="str">
        <f>IFERROR(IF(AND(AG2359=1,AJ2359=1),MAX($C$5:C2358)+1,""),"")</f>
        <v/>
      </c>
      <c r="D2359" s="51" t="str">
        <f>IFERROR(IF(AND(AH2359=1,AK2359=1),MAX($D$5:D2358)+1,""),"")</f>
        <v/>
      </c>
      <c r="F2359" s="5" t="s">
        <v>4815</v>
      </c>
      <c r="G2359" s="5" t="s">
        <v>4816</v>
      </c>
      <c r="H2359" s="12">
        <f>IFERROR([1]!EM_S_STM07_IS(F2359,"9",$H$1,"1")/1000000,"")</f>
        <v>3146.4130345100002</v>
      </c>
      <c r="I2359" s="12">
        <f>IFERROR([1]!EM_S_STM07_IS(F2359,"9",$I$1,"1")/1000000,"")</f>
        <v>3295.5087227800004</v>
      </c>
      <c r="J2359" s="12">
        <f>IFERROR([1]!EM_S_STM07_IS(F2359,"9",$J$1,"1")/1000000,"")</f>
        <v>2986.9832650500002</v>
      </c>
      <c r="K2359" s="12">
        <f>IFERROR([1]!EM_S_STM07_IS(F2359,"9",$K$1,"1")/1000000,"")</f>
        <v>3464.4433824499997</v>
      </c>
      <c r="L2359" s="12">
        <f>IFERROR([1]!EM_S_STM07_IS(F2359,"9",$L$1,"1")/1000000,"")</f>
        <v>3581.0516773300001</v>
      </c>
      <c r="M2359" s="13">
        <f>IFERROR([1]!EM_S_STM07_IS(F2359,"9",$M$1,"1")/1000000,"")</f>
        <v>3324.6888342500001</v>
      </c>
      <c r="N2359" s="12">
        <f>IFERROR([1]!EM_S_STM07_IS(F2359,"61",$N$1,"1")/1000000,"")</f>
        <v>360.09171733999995</v>
      </c>
      <c r="O2359" s="12">
        <f>IFERROR([1]!EM_S_STM07_IS(F2359,"61",$O$1,"1")/1000000,"")</f>
        <v>187.69339081000001</v>
      </c>
      <c r="P2359" s="12">
        <f>IFERROR([1]!EM_S_STM07_IS(F2359,"61",$P$1,"1")/1000000,"")</f>
        <v>-359.74604916999999</v>
      </c>
      <c r="Q2359" s="12">
        <f>IFERROR([1]!EM_S_STM07_IS(F2359,"61",$Q$1,"1")/1000000,"")</f>
        <v>99.867638870000008</v>
      </c>
      <c r="R2359" s="12">
        <f>IFERROR([1]!EM_S_STM07_IS(F2359,"61",$R$1,"1")/1000000,"")</f>
        <v>-200.02491318</v>
      </c>
      <c r="S2359" s="12">
        <f>IFERROR([1]!EM_S_STM07_IS(F2359,"61",$S$1,"1")/1000000,"")</f>
        <v>27.931843260000001</v>
      </c>
      <c r="T2359" s="20">
        <f t="shared" si="656"/>
        <v>1.1083572926675833E-2</v>
      </c>
      <c r="U2359" s="20">
        <f t="shared" si="657"/>
        <v>-0.40029552044846228</v>
      </c>
      <c r="V2359" s="14">
        <f t="shared" si="658"/>
        <v>4.7385923791540392E-2</v>
      </c>
      <c r="W2359" s="14">
        <f t="shared" si="659"/>
        <v>-9.361997909376997E-2</v>
      </c>
      <c r="X2359" s="14">
        <f t="shared" si="660"/>
        <v>0.15984693419164742</v>
      </c>
      <c r="Y2359" s="14">
        <f t="shared" si="661"/>
        <v>3.3658594471685899E-2</v>
      </c>
      <c r="Z2359" s="15">
        <f t="shared" si="662"/>
        <v>-7.1588702476123381E-2</v>
      </c>
      <c r="AA2359" s="14">
        <f t="shared" si="663"/>
        <v>-0.47876226591243914</v>
      </c>
      <c r="AB2359" s="14">
        <f t="shared" si="664"/>
        <v>-2.9166687096306285</v>
      </c>
      <c r="AC2359" s="14">
        <f t="shared" si="665"/>
        <v>1.2776059364666073</v>
      </c>
      <c r="AD2359" s="14">
        <f t="shared" si="666"/>
        <v>-3.0029001931283967</v>
      </c>
      <c r="AE2359" s="14">
        <f t="shared" si="667"/>
        <v>1.1396418216908035</v>
      </c>
      <c r="AF2359" s="18" t="str">
        <f t="shared" si="668"/>
        <v/>
      </c>
      <c r="AG2359" s="18" t="str">
        <f t="shared" si="669"/>
        <v/>
      </c>
      <c r="AH2359" s="18" t="str">
        <f t="shared" si="670"/>
        <v/>
      </c>
      <c r="AI2359" s="19" t="str">
        <f t="shared" si="671"/>
        <v/>
      </c>
      <c r="AJ2359" s="19" t="str">
        <f t="shared" si="672"/>
        <v/>
      </c>
      <c r="AK2359" s="19" t="str">
        <f t="shared" si="673"/>
        <v/>
      </c>
    </row>
    <row r="2360" spans="2:37" x14ac:dyDescent="0.15">
      <c r="B2360" s="51">
        <f>IFERROR(IF(AND(AF2360=1,AI2360=1),MAX($B$5:B2359)+1,""),"")</f>
        <v>189</v>
      </c>
      <c r="C2360" s="51" t="str">
        <f>IFERROR(IF(AND(AG2360=1,AJ2360=1),MAX($C$5:C2359)+1,""),"")</f>
        <v/>
      </c>
      <c r="D2360" s="51" t="str">
        <f>IFERROR(IF(AND(AH2360=1,AK2360=1),MAX($D$5:D2359)+1,""),"")</f>
        <v/>
      </c>
      <c r="F2360" s="5" t="s">
        <v>4817</v>
      </c>
      <c r="G2360" s="5" t="s">
        <v>4818</v>
      </c>
      <c r="H2360" s="12">
        <f>IFERROR([1]!EM_S_STM07_IS(F2360,"9",$H$1,"1")/1000000,"")</f>
        <v>1342.23340871</v>
      </c>
      <c r="I2360" s="12">
        <f>IFERROR([1]!EM_S_STM07_IS(F2360,"9",$I$1,"1")/1000000,"")</f>
        <v>2106.1320622899998</v>
      </c>
      <c r="J2360" s="12">
        <f>IFERROR([1]!EM_S_STM07_IS(F2360,"9",$J$1,"1")/1000000,"")</f>
        <v>3035.5612255199999</v>
      </c>
      <c r="K2360" s="12">
        <f>IFERROR([1]!EM_S_STM07_IS(F2360,"9",$K$1,"1")/1000000,"")</f>
        <v>4193.7643171099999</v>
      </c>
      <c r="L2360" s="12">
        <f>IFERROR([1]!EM_S_STM07_IS(F2360,"9",$L$1,"1")/1000000,"")</f>
        <v>6283.4666692500005</v>
      </c>
      <c r="M2360" s="13">
        <f>IFERROR([1]!EM_S_STM07_IS(F2360,"9",$M$1,"1")/1000000,"")</f>
        <v>7554.4442510600002</v>
      </c>
      <c r="N2360" s="12">
        <f>IFERROR([1]!EM_S_STM07_IS(F2360,"61",$N$1,"1")/1000000,"")</f>
        <v>60.352282710000004</v>
      </c>
      <c r="O2360" s="12">
        <f>IFERROR([1]!EM_S_STM07_IS(F2360,"61",$O$1,"1")/1000000,"")</f>
        <v>107.25753026999999</v>
      </c>
      <c r="P2360" s="12">
        <f>IFERROR([1]!EM_S_STM07_IS(F2360,"61",$P$1,"1")/1000000,"")</f>
        <v>163.31103286000001</v>
      </c>
      <c r="Q2360" s="12">
        <f>IFERROR([1]!EM_S_STM07_IS(F2360,"61",$Q$1,"1")/1000000,"")</f>
        <v>231.68019781000001</v>
      </c>
      <c r="R2360" s="12">
        <f>IFERROR([1]!EM_S_STM07_IS(F2360,"61",$R$1,"1")/1000000,"")</f>
        <v>326.44133654000001</v>
      </c>
      <c r="S2360" s="12">
        <f>IFERROR([1]!EM_S_STM07_IS(F2360,"61",$S$1,"1")/1000000,"")</f>
        <v>280.83388167000004</v>
      </c>
      <c r="T2360" s="20">
        <f t="shared" si="656"/>
        <v>0.41278116151869138</v>
      </c>
      <c r="U2360" s="20">
        <f t="shared" si="657"/>
        <v>0.36003836777292575</v>
      </c>
      <c r="V2360" s="14">
        <f t="shared" si="658"/>
        <v>0.56912504831344579</v>
      </c>
      <c r="W2360" s="14">
        <f t="shared" si="659"/>
        <v>0.44129671632244688</v>
      </c>
      <c r="X2360" s="14">
        <f t="shared" si="660"/>
        <v>0.38154496172008412</v>
      </c>
      <c r="Y2360" s="14">
        <f t="shared" si="661"/>
        <v>0.49828798047002626</v>
      </c>
      <c r="Z2360" s="15">
        <f t="shared" si="662"/>
        <v>0.20227330687212902</v>
      </c>
      <c r="AA2360" s="14">
        <f t="shared" si="663"/>
        <v>0.77719094380216491</v>
      </c>
      <c r="AB2360" s="14">
        <f t="shared" si="664"/>
        <v>0.52260668737100535</v>
      </c>
      <c r="AC2360" s="14">
        <f t="shared" si="665"/>
        <v>0.4186438831025589</v>
      </c>
      <c r="AD2360" s="14">
        <f t="shared" si="666"/>
        <v>0.40901699681607329</v>
      </c>
      <c r="AE2360" s="14">
        <f t="shared" si="667"/>
        <v>-0.13971102849106098</v>
      </c>
      <c r="AF2360" s="18">
        <f t="shared" si="668"/>
        <v>1</v>
      </c>
      <c r="AG2360" s="18">
        <f t="shared" si="669"/>
        <v>1</v>
      </c>
      <c r="AH2360" s="18">
        <f t="shared" si="670"/>
        <v>1</v>
      </c>
      <c r="AI2360" s="19">
        <f t="shared" si="671"/>
        <v>1</v>
      </c>
      <c r="AJ2360" s="19" t="str">
        <f t="shared" si="672"/>
        <v/>
      </c>
      <c r="AK2360" s="19" t="str">
        <f t="shared" si="673"/>
        <v/>
      </c>
    </row>
    <row r="2361" spans="2:37" x14ac:dyDescent="0.15">
      <c r="B2361" s="51" t="str">
        <f>IFERROR(IF(AND(AF2361=1,AI2361=1),MAX($B$5:B2360)+1,""),"")</f>
        <v/>
      </c>
      <c r="C2361" s="51" t="str">
        <f>IFERROR(IF(AND(AG2361=1,AJ2361=1),MAX($C$5:C2360)+1,""),"")</f>
        <v/>
      </c>
      <c r="D2361" s="51" t="str">
        <f>IFERROR(IF(AND(AH2361=1,AK2361=1),MAX($D$5:D2360)+1,""),"")</f>
        <v/>
      </c>
      <c r="F2361" s="5" t="s">
        <v>4819</v>
      </c>
      <c r="G2361" s="5" t="s">
        <v>4820</v>
      </c>
      <c r="H2361" s="12">
        <f>IFERROR([1]!EM_S_STM07_IS(F2361,"9",$H$1,"1")/1000000,"")</f>
        <v>2978.826039</v>
      </c>
      <c r="I2361" s="12">
        <f>IFERROR([1]!EM_S_STM07_IS(F2361,"9",$I$1,"1")/1000000,"")</f>
        <v>4122.161666</v>
      </c>
      <c r="J2361" s="12">
        <f>IFERROR([1]!EM_S_STM07_IS(F2361,"9",$J$1,"1")/1000000,"")</f>
        <v>4235.2106100000001</v>
      </c>
      <c r="K2361" s="12">
        <f>IFERROR([1]!EM_S_STM07_IS(F2361,"9",$K$1,"1")/1000000,"")</f>
        <v>4362.6907739999997</v>
      </c>
      <c r="L2361" s="12">
        <f>IFERROR([1]!EM_S_STM07_IS(F2361,"9",$L$1,"1")/1000000,"")</f>
        <v>4374.2419570000002</v>
      </c>
      <c r="M2361" s="13">
        <f>IFERROR([1]!EM_S_STM07_IS(F2361,"9",$M$1,"1")/1000000,"")</f>
        <v>4451.272019</v>
      </c>
      <c r="N2361" s="12">
        <f>IFERROR([1]!EM_S_STM07_IS(F2361,"61",$N$1,"1")/1000000,"")</f>
        <v>332.031113</v>
      </c>
      <c r="O2361" s="12">
        <f>IFERROR([1]!EM_S_STM07_IS(F2361,"61",$O$1,"1")/1000000,"")</f>
        <v>536.78454899999997</v>
      </c>
      <c r="P2361" s="12">
        <f>IFERROR([1]!EM_S_STM07_IS(F2361,"61",$P$1,"1")/1000000,"")</f>
        <v>379.60197099999999</v>
      </c>
      <c r="Q2361" s="12">
        <f>IFERROR([1]!EM_S_STM07_IS(F2361,"61",$Q$1,"1")/1000000,"")</f>
        <v>547.90230699999995</v>
      </c>
      <c r="R2361" s="12">
        <f>IFERROR([1]!EM_S_STM07_IS(F2361,"61",$R$1,"1")/1000000,"")</f>
        <v>550.25059899999997</v>
      </c>
      <c r="S2361" s="12">
        <f>IFERROR([1]!EM_S_STM07_IS(F2361,"61",$S$1,"1")/1000000,"")</f>
        <v>323.74530900000002</v>
      </c>
      <c r="T2361" s="20">
        <f t="shared" si="656"/>
        <v>8.3646914371909853E-2</v>
      </c>
      <c r="U2361" s="20">
        <f t="shared" si="657"/>
        <v>-5.0415594720788492E-3</v>
      </c>
      <c r="V2361" s="14">
        <f t="shared" si="658"/>
        <v>0.38382087843700358</v>
      </c>
      <c r="W2361" s="14">
        <f t="shared" si="659"/>
        <v>2.7424675003030346E-2</v>
      </c>
      <c r="X2361" s="14">
        <f t="shared" si="660"/>
        <v>3.0100076652386266E-2</v>
      </c>
      <c r="Y2361" s="14">
        <f t="shared" si="661"/>
        <v>2.6477198587718407E-3</v>
      </c>
      <c r="Z2361" s="15">
        <f t="shared" si="662"/>
        <v>1.7609922532229923E-2</v>
      </c>
      <c r="AA2361" s="14">
        <f t="shared" si="663"/>
        <v>0.61666942639800137</v>
      </c>
      <c r="AB2361" s="14">
        <f t="shared" si="664"/>
        <v>-0.2928224709388943</v>
      </c>
      <c r="AC2361" s="14">
        <f t="shared" si="665"/>
        <v>0.44336001616809301</v>
      </c>
      <c r="AD2361" s="14">
        <f t="shared" si="666"/>
        <v>4.2859684472911245E-3</v>
      </c>
      <c r="AE2361" s="14">
        <f t="shared" si="667"/>
        <v>-0.41164024248522435</v>
      </c>
      <c r="AF2361" s="18" t="str">
        <f t="shared" si="668"/>
        <v/>
      </c>
      <c r="AG2361" s="18" t="str">
        <f t="shared" si="669"/>
        <v/>
      </c>
      <c r="AH2361" s="18" t="str">
        <f t="shared" si="670"/>
        <v/>
      </c>
      <c r="AI2361" s="19" t="str">
        <f t="shared" si="671"/>
        <v/>
      </c>
      <c r="AJ2361" s="19" t="str">
        <f t="shared" si="672"/>
        <v/>
      </c>
      <c r="AK2361" s="19" t="str">
        <f t="shared" si="673"/>
        <v/>
      </c>
    </row>
    <row r="2362" spans="2:37" x14ac:dyDescent="0.15">
      <c r="B2362" s="51" t="str">
        <f>IFERROR(IF(AND(AF2362=1,AI2362=1),MAX($B$5:B2361)+1,""),"")</f>
        <v/>
      </c>
      <c r="C2362" s="51" t="str">
        <f>IFERROR(IF(AND(AG2362=1,AJ2362=1),MAX($C$5:C2361)+1,""),"")</f>
        <v/>
      </c>
      <c r="D2362" s="51" t="str">
        <f>IFERROR(IF(AND(AH2362=1,AK2362=1),MAX($D$5:D2361)+1,""),"")</f>
        <v/>
      </c>
      <c r="F2362" s="5" t="s">
        <v>4821</v>
      </c>
      <c r="G2362" s="5" t="s">
        <v>4822</v>
      </c>
      <c r="H2362" s="12">
        <f>IFERROR([1]!EM_S_STM07_IS(F2362,"9",$H$1,"1")/1000000,"")</f>
        <v>1602.5289771199998</v>
      </c>
      <c r="I2362" s="12">
        <f>IFERROR([1]!EM_S_STM07_IS(F2362,"9",$I$1,"1")/1000000,"")</f>
        <v>1323.5326787399999</v>
      </c>
      <c r="J2362" s="12">
        <f>IFERROR([1]!EM_S_STM07_IS(F2362,"9",$J$1,"1")/1000000,"")</f>
        <v>1203.0724155099999</v>
      </c>
      <c r="K2362" s="12">
        <f>IFERROR([1]!EM_S_STM07_IS(F2362,"9",$K$1,"1")/1000000,"")</f>
        <v>1186.1729740399999</v>
      </c>
      <c r="L2362" s="12">
        <f>IFERROR([1]!EM_S_STM07_IS(F2362,"9",$L$1,"1")/1000000,"")</f>
        <v>1189.79541047</v>
      </c>
      <c r="M2362" s="13">
        <f>IFERROR([1]!EM_S_STM07_IS(F2362,"9",$M$1,"1")/1000000,"")</f>
        <v>993.93911940999999</v>
      </c>
      <c r="N2362" s="12">
        <f>IFERROR([1]!EM_S_STM07_IS(F2362,"61",$N$1,"1")/1000000,"")</f>
        <v>130.99806692999999</v>
      </c>
      <c r="O2362" s="12">
        <f>IFERROR([1]!EM_S_STM07_IS(F2362,"61",$O$1,"1")/1000000,"")</f>
        <v>85.236947980000011</v>
      </c>
      <c r="P2362" s="12">
        <f>IFERROR([1]!EM_S_STM07_IS(F2362,"61",$P$1,"1")/1000000,"")</f>
        <v>105.57467936</v>
      </c>
      <c r="Q2362" s="12">
        <f>IFERROR([1]!EM_S_STM07_IS(F2362,"61",$Q$1,"1")/1000000,"")</f>
        <v>54.640256180000002</v>
      </c>
      <c r="R2362" s="12">
        <f>IFERROR([1]!EM_S_STM07_IS(F2362,"61",$R$1,"1")/1000000,"")</f>
        <v>30.939511550000002</v>
      </c>
      <c r="S2362" s="12">
        <f>IFERROR([1]!EM_S_STM07_IS(F2362,"61",$S$1,"1")/1000000,"")</f>
        <v>20.77999548</v>
      </c>
      <c r="T2362" s="20">
        <f t="shared" si="656"/>
        <v>-9.1111143970595165E-2</v>
      </c>
      <c r="U2362" s="20">
        <f t="shared" si="657"/>
        <v>-0.3080477715198906</v>
      </c>
      <c r="V2362" s="14">
        <f t="shared" si="658"/>
        <v>-0.17409750610650468</v>
      </c>
      <c r="W2362" s="14">
        <f t="shared" si="659"/>
        <v>-9.1014196449367535E-2</v>
      </c>
      <c r="X2362" s="14">
        <f t="shared" si="660"/>
        <v>-1.404690295624153E-2</v>
      </c>
      <c r="Y2362" s="14">
        <f t="shared" si="661"/>
        <v>3.0538854865849877E-3</v>
      </c>
      <c r="Z2362" s="15">
        <f t="shared" si="662"/>
        <v>-0.16461341953120467</v>
      </c>
      <c r="AA2362" s="14">
        <f t="shared" si="663"/>
        <v>-0.34932667345734841</v>
      </c>
      <c r="AB2362" s="14">
        <f t="shared" si="664"/>
        <v>0.23860229468530522</v>
      </c>
      <c r="AC2362" s="14">
        <f t="shared" si="665"/>
        <v>-0.4824492339334347</v>
      </c>
      <c r="AD2362" s="14">
        <f t="shared" si="666"/>
        <v>-0.4337597640816917</v>
      </c>
      <c r="AE2362" s="14">
        <f t="shared" si="667"/>
        <v>-0.328367047863107</v>
      </c>
      <c r="AF2362" s="18" t="str">
        <f t="shared" si="668"/>
        <v/>
      </c>
      <c r="AG2362" s="18" t="str">
        <f t="shared" si="669"/>
        <v/>
      </c>
      <c r="AH2362" s="18" t="str">
        <f t="shared" si="670"/>
        <v/>
      </c>
      <c r="AI2362" s="19" t="str">
        <f t="shared" si="671"/>
        <v/>
      </c>
      <c r="AJ2362" s="19" t="str">
        <f t="shared" si="672"/>
        <v/>
      </c>
      <c r="AK2362" s="19" t="str">
        <f t="shared" si="673"/>
        <v/>
      </c>
    </row>
    <row r="2363" spans="2:37" x14ac:dyDescent="0.15">
      <c r="B2363" s="51" t="str">
        <f>IFERROR(IF(AND(AF2363=1,AI2363=1),MAX($B$5:B2362)+1,""),"")</f>
        <v/>
      </c>
      <c r="C2363" s="51" t="str">
        <f>IFERROR(IF(AND(AG2363=1,AJ2363=1),MAX($C$5:C2362)+1,""),"")</f>
        <v/>
      </c>
      <c r="D2363" s="51" t="str">
        <f>IFERROR(IF(AND(AH2363=1,AK2363=1),MAX($D$5:D2362)+1,""),"")</f>
        <v/>
      </c>
      <c r="F2363" s="5" t="s">
        <v>4823</v>
      </c>
      <c r="G2363" s="5" t="s">
        <v>4824</v>
      </c>
      <c r="H2363" s="12">
        <f>IFERROR([1]!EM_S_STM07_IS(F2363,"9",$H$1,"1")/1000000,"")</f>
        <v>2972.4370385399998</v>
      </c>
      <c r="I2363" s="12">
        <f>IFERROR([1]!EM_S_STM07_IS(F2363,"9",$I$1,"1")/1000000,"")</f>
        <v>2966.8301776599997</v>
      </c>
      <c r="J2363" s="12">
        <f>IFERROR([1]!EM_S_STM07_IS(F2363,"9",$J$1,"1")/1000000,"")</f>
        <v>2478.0773130900002</v>
      </c>
      <c r="K2363" s="12">
        <f>IFERROR([1]!EM_S_STM07_IS(F2363,"9",$K$1,"1")/1000000,"")</f>
        <v>2501.4885178099998</v>
      </c>
      <c r="L2363" s="12">
        <f>IFERROR([1]!EM_S_STM07_IS(F2363,"9",$L$1,"1")/1000000,"")</f>
        <v>2920.7095712199998</v>
      </c>
      <c r="M2363" s="13">
        <f>IFERROR([1]!EM_S_STM07_IS(F2363,"9",$M$1,"1")/1000000,"")</f>
        <v>3488.0964108099997</v>
      </c>
      <c r="N2363" s="12">
        <f>IFERROR([1]!EM_S_STM07_IS(F2363,"61",$N$1,"1")/1000000,"")</f>
        <v>54.222293360000002</v>
      </c>
      <c r="O2363" s="12">
        <f>IFERROR([1]!EM_S_STM07_IS(F2363,"61",$O$1,"1")/1000000,"")</f>
        <v>53.976323210000004</v>
      </c>
      <c r="P2363" s="12">
        <f>IFERROR([1]!EM_S_STM07_IS(F2363,"61",$P$1,"1")/1000000,"")</f>
        <v>69.479843000000002</v>
      </c>
      <c r="Q2363" s="12">
        <f>IFERROR([1]!EM_S_STM07_IS(F2363,"61",$Q$1,"1")/1000000,"")</f>
        <v>14.673950880000001</v>
      </c>
      <c r="R2363" s="12">
        <f>IFERROR([1]!EM_S_STM07_IS(F2363,"61",$R$1,"1")/1000000,"")</f>
        <v>58.595890609999998</v>
      </c>
      <c r="S2363" s="12">
        <f>IFERROR([1]!EM_S_STM07_IS(F2363,"61",$S$1,"1")/1000000,"")</f>
        <v>86.000978610000004</v>
      </c>
      <c r="T2363" s="20">
        <f t="shared" si="656"/>
        <v>3.2512131754284912E-2</v>
      </c>
      <c r="U2363" s="20">
        <f t="shared" si="657"/>
        <v>9.6642574117798974E-2</v>
      </c>
      <c r="V2363" s="14">
        <f t="shared" si="658"/>
        <v>-1.8862841524657115E-3</v>
      </c>
      <c r="W2363" s="14">
        <f t="shared" si="659"/>
        <v>-0.16473907682693487</v>
      </c>
      <c r="X2363" s="14">
        <f t="shared" si="660"/>
        <v>9.4473261977478101E-3</v>
      </c>
      <c r="Y2363" s="14">
        <f t="shared" si="661"/>
        <v>0.16758863789509579</v>
      </c>
      <c r="Z2363" s="15">
        <f t="shared" si="662"/>
        <v>0.19426335476176723</v>
      </c>
      <c r="AA2363" s="14">
        <f t="shared" si="663"/>
        <v>-4.5363287820918904E-3</v>
      </c>
      <c r="AB2363" s="14">
        <f t="shared" si="664"/>
        <v>0.28722815612471575</v>
      </c>
      <c r="AC2363" s="14">
        <f t="shared" si="665"/>
        <v>-0.78880276283871287</v>
      </c>
      <c r="AD2363" s="14">
        <f t="shared" si="666"/>
        <v>2.9931911377639828</v>
      </c>
      <c r="AE2363" s="14">
        <f t="shared" si="667"/>
        <v>0.46769641547735163</v>
      </c>
      <c r="AF2363" s="18" t="str">
        <f t="shared" si="668"/>
        <v/>
      </c>
      <c r="AG2363" s="18" t="str">
        <f t="shared" si="669"/>
        <v/>
      </c>
      <c r="AH2363" s="18" t="str">
        <f t="shared" si="670"/>
        <v/>
      </c>
      <c r="AI2363" s="19" t="str">
        <f t="shared" si="671"/>
        <v/>
      </c>
      <c r="AJ2363" s="19" t="str">
        <f t="shared" si="672"/>
        <v/>
      </c>
      <c r="AK2363" s="19" t="str">
        <f t="shared" si="673"/>
        <v/>
      </c>
    </row>
    <row r="2364" spans="2:37" x14ac:dyDescent="0.15">
      <c r="B2364" s="51" t="str">
        <f>IFERROR(IF(AND(AF2364=1,AI2364=1),MAX($B$5:B2363)+1,""),"")</f>
        <v/>
      </c>
      <c r="C2364" s="51" t="str">
        <f>IFERROR(IF(AND(AG2364=1,AJ2364=1),MAX($C$5:C2363)+1,""),"")</f>
        <v/>
      </c>
      <c r="D2364" s="51" t="str">
        <f>IFERROR(IF(AND(AH2364=1,AK2364=1),MAX($D$5:D2363)+1,""),"")</f>
        <v/>
      </c>
      <c r="F2364" s="5" t="s">
        <v>4825</v>
      </c>
      <c r="G2364" s="5" t="s">
        <v>4826</v>
      </c>
      <c r="H2364" s="12">
        <f>IFERROR([1]!EM_S_STM07_IS(F2364,"9",$H$1,"1")/1000000,"")</f>
        <v>670.96004627999991</v>
      </c>
      <c r="I2364" s="12">
        <f>IFERROR([1]!EM_S_STM07_IS(F2364,"9",$I$1,"1")/1000000,"")</f>
        <v>840.95061673999999</v>
      </c>
      <c r="J2364" s="12">
        <f>IFERROR([1]!EM_S_STM07_IS(F2364,"9",$J$1,"1")/1000000,"")</f>
        <v>726.41149771000005</v>
      </c>
      <c r="K2364" s="12">
        <f>IFERROR([1]!EM_S_STM07_IS(F2364,"9",$K$1,"1")/1000000,"")</f>
        <v>705.10588767999991</v>
      </c>
      <c r="L2364" s="12">
        <f>IFERROR([1]!EM_S_STM07_IS(F2364,"9",$L$1,"1")/1000000,"")</f>
        <v>730.45616090999999</v>
      </c>
      <c r="M2364" s="13">
        <f>IFERROR([1]!EM_S_STM07_IS(F2364,"9",$M$1,"1")/1000000,"")</f>
        <v>600.16091089999998</v>
      </c>
      <c r="N2364" s="12">
        <f>IFERROR([1]!EM_S_STM07_IS(F2364,"61",$N$1,"1")/1000000,"")</f>
        <v>93.040426120000006</v>
      </c>
      <c r="O2364" s="12">
        <f>IFERROR([1]!EM_S_STM07_IS(F2364,"61",$O$1,"1")/1000000,"")</f>
        <v>109.60397440000001</v>
      </c>
      <c r="P2364" s="12">
        <f>IFERROR([1]!EM_S_STM07_IS(F2364,"61",$P$1,"1")/1000000,"")</f>
        <v>97.241382979999997</v>
      </c>
      <c r="Q2364" s="12">
        <f>IFERROR([1]!EM_S_STM07_IS(F2364,"61",$Q$1,"1")/1000000,"")</f>
        <v>50.779275049999995</v>
      </c>
      <c r="R2364" s="12">
        <f>IFERROR([1]!EM_S_STM07_IS(F2364,"61",$R$1,"1")/1000000,"")</f>
        <v>48.563001849999999</v>
      </c>
      <c r="S2364" s="12">
        <f>IFERROR([1]!EM_S_STM07_IS(F2364,"61",$S$1,"1")/1000000,"")</f>
        <v>52.356259899999998</v>
      </c>
      <c r="T2364" s="20">
        <f t="shared" si="656"/>
        <v>-2.2055498521041161E-2</v>
      </c>
      <c r="U2364" s="20">
        <f t="shared" si="657"/>
        <v>-0.10862718511186509</v>
      </c>
      <c r="V2364" s="14">
        <f t="shared" si="658"/>
        <v>0.25335423681704722</v>
      </c>
      <c r="W2364" s="14">
        <f t="shared" si="659"/>
        <v>-0.13620195615530709</v>
      </c>
      <c r="X2364" s="14">
        <f t="shared" si="660"/>
        <v>-2.9329946039078007E-2</v>
      </c>
      <c r="Y2364" s="14">
        <f t="shared" si="661"/>
        <v>3.5952434482443105E-2</v>
      </c>
      <c r="Z2364" s="15">
        <f t="shared" si="662"/>
        <v>-0.17837518113021131</v>
      </c>
      <c r="AA2364" s="14">
        <f t="shared" si="663"/>
        <v>0.1780252839624463</v>
      </c>
      <c r="AB2364" s="14">
        <f t="shared" si="664"/>
        <v>-0.11279327677372997</v>
      </c>
      <c r="AC2364" s="14">
        <f t="shared" si="665"/>
        <v>-0.4778018011072101</v>
      </c>
      <c r="AD2364" s="14">
        <f t="shared" si="666"/>
        <v>-4.3645231205402889E-2</v>
      </c>
      <c r="AE2364" s="14">
        <f t="shared" si="667"/>
        <v>7.8110040679044201E-2</v>
      </c>
      <c r="AF2364" s="18" t="str">
        <f t="shared" si="668"/>
        <v/>
      </c>
      <c r="AG2364" s="18" t="str">
        <f t="shared" si="669"/>
        <v/>
      </c>
      <c r="AH2364" s="18" t="str">
        <f t="shared" si="670"/>
        <v/>
      </c>
      <c r="AI2364" s="19" t="str">
        <f t="shared" si="671"/>
        <v/>
      </c>
      <c r="AJ2364" s="19" t="str">
        <f t="shared" si="672"/>
        <v/>
      </c>
      <c r="AK2364" s="19" t="str">
        <f t="shared" si="673"/>
        <v/>
      </c>
    </row>
    <row r="2365" spans="2:37" x14ac:dyDescent="0.15">
      <c r="B2365" s="51" t="str">
        <f>IFERROR(IF(AND(AF2365=1,AI2365=1),MAX($B$5:B2364)+1,""),"")</f>
        <v/>
      </c>
      <c r="C2365" s="51" t="str">
        <f>IFERROR(IF(AND(AG2365=1,AJ2365=1),MAX($C$5:C2364)+1,""),"")</f>
        <v/>
      </c>
      <c r="D2365" s="51" t="str">
        <f>IFERROR(IF(AND(AH2365=1,AK2365=1),MAX($D$5:D2364)+1,""),"")</f>
        <v/>
      </c>
      <c r="F2365" s="5" t="s">
        <v>4827</v>
      </c>
      <c r="G2365" s="5" t="s">
        <v>4828</v>
      </c>
      <c r="H2365" s="12">
        <f>IFERROR([1]!EM_S_STM07_IS(F2365,"9",$H$1,"1")/1000000,"")</f>
        <v>126.2239584</v>
      </c>
      <c r="I2365" s="12">
        <f>IFERROR([1]!EM_S_STM07_IS(F2365,"9",$I$1,"1")/1000000,"")</f>
        <v>157.38229439</v>
      </c>
      <c r="J2365" s="12">
        <f>IFERROR([1]!EM_S_STM07_IS(F2365,"9",$J$1,"1")/1000000,"")</f>
        <v>209.139162</v>
      </c>
      <c r="K2365" s="12">
        <f>IFERROR([1]!EM_S_STM07_IS(F2365,"9",$K$1,"1")/1000000,"")</f>
        <v>252.44407155000002</v>
      </c>
      <c r="L2365" s="12">
        <f>IFERROR([1]!EM_S_STM07_IS(F2365,"9",$L$1,"1")/1000000,"")</f>
        <v>290.12360967000001</v>
      </c>
      <c r="M2365" s="13">
        <f>IFERROR([1]!EM_S_STM07_IS(F2365,"9",$M$1,"1")/1000000,"")</f>
        <v>305.28023533999999</v>
      </c>
      <c r="N2365" s="12">
        <f>IFERROR([1]!EM_S_STM07_IS(F2365,"61",$N$1,"1")/1000000,"")</f>
        <v>5.2274554100000001</v>
      </c>
      <c r="O2365" s="12">
        <f>IFERROR([1]!EM_S_STM07_IS(F2365,"61",$O$1,"1")/1000000,"")</f>
        <v>4.6449991900000001</v>
      </c>
      <c r="P2365" s="12">
        <f>IFERROR([1]!EM_S_STM07_IS(F2365,"61",$P$1,"1")/1000000,"")</f>
        <v>12.582630050000001</v>
      </c>
      <c r="Q2365" s="12">
        <f>IFERROR([1]!EM_S_STM07_IS(F2365,"61",$Q$1,"1")/1000000,"")</f>
        <v>32.528980910000001</v>
      </c>
      <c r="R2365" s="12">
        <f>IFERROR([1]!EM_S_STM07_IS(F2365,"61",$R$1,"1")/1000000,"")</f>
        <v>38.511198219999997</v>
      </c>
      <c r="S2365" s="12">
        <f>IFERROR([1]!EM_S_STM07_IS(F2365,"61",$S$1,"1")/1000000,"")</f>
        <v>42.987222600000003</v>
      </c>
      <c r="T2365" s="20">
        <f t="shared" si="656"/>
        <v>0.19319487261257917</v>
      </c>
      <c r="U2365" s="20">
        <f t="shared" si="657"/>
        <v>0.52408717955525352</v>
      </c>
      <c r="V2365" s="14">
        <f t="shared" si="658"/>
        <v>0.24684961860616153</v>
      </c>
      <c r="W2365" s="14">
        <f t="shared" si="659"/>
        <v>0.32886080235775628</v>
      </c>
      <c r="X2365" s="14">
        <f t="shared" si="660"/>
        <v>0.20706265213972705</v>
      </c>
      <c r="Y2365" s="14">
        <f t="shared" si="661"/>
        <v>0.149258954225578</v>
      </c>
      <c r="Z2365" s="15">
        <f t="shared" si="662"/>
        <v>5.2241958823136897E-2</v>
      </c>
      <c r="AA2365" s="14">
        <f t="shared" si="663"/>
        <v>-0.11142251331035267</v>
      </c>
      <c r="AB2365" s="14">
        <f t="shared" si="664"/>
        <v>1.7088551655915361</v>
      </c>
      <c r="AC2365" s="14">
        <f t="shared" si="665"/>
        <v>1.5852290642527476</v>
      </c>
      <c r="AD2365" s="14">
        <f t="shared" si="666"/>
        <v>0.18390423378314177</v>
      </c>
      <c r="AE2365" s="14">
        <f t="shared" si="667"/>
        <v>0.11622656751499034</v>
      </c>
      <c r="AF2365" s="18" t="str">
        <f t="shared" si="668"/>
        <v/>
      </c>
      <c r="AG2365" s="18">
        <f t="shared" si="669"/>
        <v>1</v>
      </c>
      <c r="AH2365" s="18" t="str">
        <f t="shared" si="670"/>
        <v/>
      </c>
      <c r="AI2365" s="19" t="str">
        <f t="shared" si="671"/>
        <v/>
      </c>
      <c r="AJ2365" s="19" t="str">
        <f t="shared" si="672"/>
        <v/>
      </c>
      <c r="AK2365" s="19" t="str">
        <f t="shared" si="673"/>
        <v/>
      </c>
    </row>
    <row r="2366" spans="2:37" x14ac:dyDescent="0.15">
      <c r="B2366" s="51" t="str">
        <f>IFERROR(IF(AND(AF2366=1,AI2366=1),MAX($B$5:B2365)+1,""),"")</f>
        <v/>
      </c>
      <c r="C2366" s="51" t="str">
        <f>IFERROR(IF(AND(AG2366=1,AJ2366=1),MAX($C$5:C2365)+1,""),"")</f>
        <v/>
      </c>
      <c r="D2366" s="51" t="str">
        <f>IFERROR(IF(AND(AH2366=1,AK2366=1),MAX($D$5:D2365)+1,""),"")</f>
        <v/>
      </c>
      <c r="F2366" s="5" t="s">
        <v>4829</v>
      </c>
      <c r="G2366" s="5" t="s">
        <v>4830</v>
      </c>
      <c r="H2366" s="12">
        <f>IFERROR([1]!EM_S_STM07_IS(F2366,"9",$H$1,"1")/1000000,"")</f>
        <v>1467.46500582</v>
      </c>
      <c r="I2366" s="12">
        <f>IFERROR([1]!EM_S_STM07_IS(F2366,"9",$I$1,"1")/1000000,"")</f>
        <v>1903.33525207</v>
      </c>
      <c r="J2366" s="12">
        <f>IFERROR([1]!EM_S_STM07_IS(F2366,"9",$J$1,"1")/1000000,"")</f>
        <v>2252.57548688</v>
      </c>
      <c r="K2366" s="12">
        <f>IFERROR([1]!EM_S_STM07_IS(F2366,"9",$K$1,"1")/1000000,"")</f>
        <v>2784.90002043</v>
      </c>
      <c r="L2366" s="12">
        <f>IFERROR([1]!EM_S_STM07_IS(F2366,"9",$L$1,"1")/1000000,"")</f>
        <v>3157.0750764299996</v>
      </c>
      <c r="M2366" s="13">
        <f>IFERROR([1]!EM_S_STM07_IS(F2366,"9",$M$1,"1")/1000000,"")</f>
        <v>3302.51918398</v>
      </c>
      <c r="N2366" s="12">
        <f>IFERROR([1]!EM_S_STM07_IS(F2366,"61",$N$1,"1")/1000000,"")</f>
        <v>195.55857771999999</v>
      </c>
      <c r="O2366" s="12">
        <f>IFERROR([1]!EM_S_STM07_IS(F2366,"61",$O$1,"1")/1000000,"")</f>
        <v>265.48348884000001</v>
      </c>
      <c r="P2366" s="12">
        <f>IFERROR([1]!EM_S_STM07_IS(F2366,"61",$P$1,"1")/1000000,"")</f>
        <v>333.26822032000001</v>
      </c>
      <c r="Q2366" s="12">
        <f>IFERROR([1]!EM_S_STM07_IS(F2366,"61",$Q$1,"1")/1000000,"")</f>
        <v>429.15358687000003</v>
      </c>
      <c r="R2366" s="12">
        <f>IFERROR([1]!EM_S_STM07_IS(F2366,"61",$R$1,"1")/1000000,"")</f>
        <v>478.43922226000001</v>
      </c>
      <c r="S2366" s="12">
        <f>IFERROR([1]!EM_S_STM07_IS(F2366,"61",$S$1,"1")/1000000,"")</f>
        <v>189.38117338000001</v>
      </c>
      <c r="T2366" s="20">
        <f t="shared" si="656"/>
        <v>0.17613051798768953</v>
      </c>
      <c r="U2366" s="20">
        <f t="shared" si="657"/>
        <v>-6.3990762244867661E-3</v>
      </c>
      <c r="V2366" s="14">
        <f t="shared" si="658"/>
        <v>0.29702258283593042</v>
      </c>
      <c r="W2366" s="14">
        <f t="shared" si="659"/>
        <v>0.18348855485662793</v>
      </c>
      <c r="X2366" s="14">
        <f t="shared" si="660"/>
        <v>0.23631817741536057</v>
      </c>
      <c r="Y2366" s="14">
        <f t="shared" si="661"/>
        <v>0.13364036528052242</v>
      </c>
      <c r="Z2366" s="15">
        <f t="shared" si="662"/>
        <v>4.6069258420825272E-2</v>
      </c>
      <c r="AA2366" s="14">
        <f t="shared" si="663"/>
        <v>0.35756504232771746</v>
      </c>
      <c r="AB2366" s="14">
        <f t="shared" si="664"/>
        <v>0.25532560151359207</v>
      </c>
      <c r="AC2366" s="14">
        <f t="shared" si="665"/>
        <v>0.28771230109469204</v>
      </c>
      <c r="AD2366" s="14">
        <f t="shared" si="666"/>
        <v>0.1148438155893351</v>
      </c>
      <c r="AE2366" s="14">
        <f t="shared" si="667"/>
        <v>-0.6041687960167198</v>
      </c>
      <c r="AF2366" s="18" t="str">
        <f t="shared" si="668"/>
        <v/>
      </c>
      <c r="AG2366" s="18" t="str">
        <f t="shared" si="669"/>
        <v/>
      </c>
      <c r="AH2366" s="18" t="str">
        <f t="shared" si="670"/>
        <v/>
      </c>
      <c r="AI2366" s="19" t="str">
        <f t="shared" si="671"/>
        <v/>
      </c>
      <c r="AJ2366" s="19" t="str">
        <f t="shared" si="672"/>
        <v/>
      </c>
      <c r="AK2366" s="19" t="str">
        <f t="shared" si="673"/>
        <v/>
      </c>
    </row>
    <row r="2367" spans="2:37" x14ac:dyDescent="0.15">
      <c r="B2367" s="51" t="str">
        <f>IFERROR(IF(AND(AF2367=1,AI2367=1),MAX($B$5:B2366)+1,""),"")</f>
        <v/>
      </c>
      <c r="C2367" s="51" t="str">
        <f>IFERROR(IF(AND(AG2367=1,AJ2367=1),MAX($C$5:C2366)+1,""),"")</f>
        <v/>
      </c>
      <c r="D2367" s="51" t="str">
        <f>IFERROR(IF(AND(AH2367=1,AK2367=1),MAX($D$5:D2366)+1,""),"")</f>
        <v/>
      </c>
      <c r="F2367" s="5" t="s">
        <v>4831</v>
      </c>
      <c r="G2367" s="5" t="s">
        <v>4832</v>
      </c>
      <c r="H2367" s="12">
        <f>IFERROR([1]!EM_S_STM07_IS(F2367,"9",$H$1,"1")/1000000,"")</f>
        <v>10826.248844700001</v>
      </c>
      <c r="I2367" s="12">
        <f>IFERROR([1]!EM_S_STM07_IS(F2367,"9",$I$1,"1")/1000000,"")</f>
        <v>13185.901429610001</v>
      </c>
      <c r="J2367" s="12">
        <f>IFERROR([1]!EM_S_STM07_IS(F2367,"9",$J$1,"1")/1000000,"")</f>
        <v>11042.238855920001</v>
      </c>
      <c r="K2367" s="12">
        <f>IFERROR([1]!EM_S_STM07_IS(F2367,"9",$K$1,"1")/1000000,"")</f>
        <v>10668.323052850001</v>
      </c>
      <c r="L2367" s="12">
        <f>IFERROR([1]!EM_S_STM07_IS(F2367,"9",$L$1,"1")/1000000,"")</f>
        <v>9672.8499147700004</v>
      </c>
      <c r="M2367" s="13">
        <f>IFERROR([1]!EM_S_STM07_IS(F2367,"9",$M$1,"1")/1000000,"")</f>
        <v>9711.5991501700009</v>
      </c>
      <c r="N2367" s="12">
        <f>IFERROR([1]!EM_S_STM07_IS(F2367,"61",$N$1,"1")/1000000,"")</f>
        <v>221.46266012999999</v>
      </c>
      <c r="O2367" s="12">
        <f>IFERROR([1]!EM_S_STM07_IS(F2367,"61",$O$1,"1")/1000000,"")</f>
        <v>201.25341588000001</v>
      </c>
      <c r="P2367" s="12">
        <f>IFERROR([1]!EM_S_STM07_IS(F2367,"61",$P$1,"1")/1000000,"")</f>
        <v>58.169958039999997</v>
      </c>
      <c r="Q2367" s="12">
        <f>IFERROR([1]!EM_S_STM07_IS(F2367,"61",$Q$1,"1")/1000000,"")</f>
        <v>-848.63758828999994</v>
      </c>
      <c r="R2367" s="12">
        <f>IFERROR([1]!EM_S_STM07_IS(F2367,"61",$R$1,"1")/1000000,"")</f>
        <v>42.666051609999997</v>
      </c>
      <c r="S2367" s="12">
        <f>IFERROR([1]!EM_S_STM07_IS(F2367,"61",$S$1,"1")/1000000,"")</f>
        <v>-435.67249930000003</v>
      </c>
      <c r="T2367" s="20">
        <f t="shared" si="656"/>
        <v>-2.1496127758516281E-2</v>
      </c>
      <c r="U2367" s="20">
        <f t="shared" si="657"/>
        <v>-2.1449115246167869</v>
      </c>
      <c r="V2367" s="14">
        <f t="shared" si="658"/>
        <v>0.21795661810093803</v>
      </c>
      <c r="W2367" s="14">
        <f t="shared" si="659"/>
        <v>-0.16257231901311153</v>
      </c>
      <c r="X2367" s="14">
        <f t="shared" si="660"/>
        <v>-3.3862317954617971E-2</v>
      </c>
      <c r="Y2367" s="14">
        <f t="shared" si="661"/>
        <v>-9.3311116765822308E-2</v>
      </c>
      <c r="Z2367" s="15">
        <f t="shared" si="662"/>
        <v>4.0059791831187448E-3</v>
      </c>
      <c r="AA2367" s="14">
        <f t="shared" si="663"/>
        <v>-9.1253506293733799E-2</v>
      </c>
      <c r="AB2367" s="14">
        <f t="shared" si="664"/>
        <v>-0.71096163617573271</v>
      </c>
      <c r="AC2367" s="14">
        <f t="shared" si="665"/>
        <v>-15.58893244699339</v>
      </c>
      <c r="AD2367" s="14">
        <f t="shared" si="666"/>
        <v>1.0502759389858889</v>
      </c>
      <c r="AE2367" s="14">
        <f t="shared" si="667"/>
        <v>-11.211221401089007</v>
      </c>
      <c r="AF2367" s="18" t="str">
        <f t="shared" si="668"/>
        <v/>
      </c>
      <c r="AG2367" s="18" t="str">
        <f t="shared" si="669"/>
        <v/>
      </c>
      <c r="AH2367" s="18" t="str">
        <f t="shared" si="670"/>
        <v/>
      </c>
      <c r="AI2367" s="19" t="str">
        <f t="shared" si="671"/>
        <v/>
      </c>
      <c r="AJ2367" s="19" t="str">
        <f t="shared" si="672"/>
        <v/>
      </c>
      <c r="AK2367" s="19" t="str">
        <f t="shared" si="673"/>
        <v/>
      </c>
    </row>
    <row r="2368" spans="2:37" x14ac:dyDescent="0.15">
      <c r="B2368" s="51" t="str">
        <f>IFERROR(IF(AND(AF2368=1,AI2368=1),MAX($B$5:B2367)+1,""),"")</f>
        <v/>
      </c>
      <c r="C2368" s="51" t="str">
        <f>IFERROR(IF(AND(AG2368=1,AJ2368=1),MAX($C$5:C2367)+1,""),"")</f>
        <v/>
      </c>
      <c r="D2368" s="51" t="str">
        <f>IFERROR(IF(AND(AH2368=1,AK2368=1),MAX($D$5:D2367)+1,""),"")</f>
        <v/>
      </c>
      <c r="F2368" s="5" t="s">
        <v>4833</v>
      </c>
      <c r="G2368" s="5" t="s">
        <v>4834</v>
      </c>
      <c r="H2368" s="12">
        <f>IFERROR([1]!EM_S_STM07_IS(F2368,"9",$H$1,"1")/1000000,"")</f>
        <v>4346.2761527900002</v>
      </c>
      <c r="I2368" s="12">
        <f>IFERROR([1]!EM_S_STM07_IS(F2368,"9",$I$1,"1")/1000000,"")</f>
        <v>4852.9937242700007</v>
      </c>
      <c r="J2368" s="12">
        <f>IFERROR([1]!EM_S_STM07_IS(F2368,"9",$J$1,"1")/1000000,"")</f>
        <v>6111.00673508</v>
      </c>
      <c r="K2368" s="12">
        <f>IFERROR([1]!EM_S_STM07_IS(F2368,"9",$K$1,"1")/1000000,"")</f>
        <v>6765.3253357900003</v>
      </c>
      <c r="L2368" s="12">
        <f>IFERROR([1]!EM_S_STM07_IS(F2368,"9",$L$1,"1")/1000000,"")</f>
        <v>7715.8317239799999</v>
      </c>
      <c r="M2368" s="13">
        <f>IFERROR([1]!EM_S_STM07_IS(F2368,"9",$M$1,"1")/1000000,"")</f>
        <v>7346.9151751700001</v>
      </c>
      <c r="N2368" s="12">
        <f>IFERROR([1]!EM_S_STM07_IS(F2368,"61",$N$1,"1")/1000000,"")</f>
        <v>167.65822571999999</v>
      </c>
      <c r="O2368" s="12">
        <f>IFERROR([1]!EM_S_STM07_IS(F2368,"61",$O$1,"1")/1000000,"")</f>
        <v>17.34749841</v>
      </c>
      <c r="P2368" s="12">
        <f>IFERROR([1]!EM_S_STM07_IS(F2368,"61",$P$1,"1")/1000000,"")</f>
        <v>131.28723873999999</v>
      </c>
      <c r="Q2368" s="12">
        <f>IFERROR([1]!EM_S_STM07_IS(F2368,"61",$Q$1,"1")/1000000,"")</f>
        <v>435.30874073000001</v>
      </c>
      <c r="R2368" s="12">
        <f>IFERROR([1]!EM_S_STM07_IS(F2368,"61",$R$1,"1")/1000000,"")</f>
        <v>49.714809600000002</v>
      </c>
      <c r="S2368" s="12">
        <f>IFERROR([1]!EM_S_STM07_IS(F2368,"61",$S$1,"1")/1000000,"")</f>
        <v>-266.81687525000001</v>
      </c>
      <c r="T2368" s="20">
        <f t="shared" si="656"/>
        <v>0.11070196893215911</v>
      </c>
      <c r="U2368" s="20">
        <f t="shared" si="657"/>
        <v>-2.0973816292045049</v>
      </c>
      <c r="V2368" s="14">
        <f t="shared" si="658"/>
        <v>0.11658660279897859</v>
      </c>
      <c r="W2368" s="14">
        <f t="shared" si="659"/>
        <v>0.25922411655276406</v>
      </c>
      <c r="X2368" s="14">
        <f t="shared" si="660"/>
        <v>0.10707214524145578</v>
      </c>
      <c r="Y2368" s="14">
        <f t="shared" si="661"/>
        <v>0.1404967745101067</v>
      </c>
      <c r="Z2368" s="15">
        <f t="shared" si="662"/>
        <v>-4.7812933460361196E-2</v>
      </c>
      <c r="AA2368" s="14">
        <f t="shared" si="663"/>
        <v>-0.89653058574667599</v>
      </c>
      <c r="AB2368" s="14">
        <f t="shared" si="664"/>
        <v>6.5680790184894438</v>
      </c>
      <c r="AC2368" s="14">
        <f t="shared" si="665"/>
        <v>2.3156972825979025</v>
      </c>
      <c r="AD2368" s="14">
        <f t="shared" si="666"/>
        <v>-0.88579413885273761</v>
      </c>
      <c r="AE2368" s="14">
        <f t="shared" si="667"/>
        <v>-6.3669495548063013</v>
      </c>
      <c r="AF2368" s="18" t="str">
        <f t="shared" si="668"/>
        <v/>
      </c>
      <c r="AG2368" s="18" t="str">
        <f t="shared" si="669"/>
        <v/>
      </c>
      <c r="AH2368" s="18" t="str">
        <f t="shared" si="670"/>
        <v/>
      </c>
      <c r="AI2368" s="19" t="str">
        <f t="shared" si="671"/>
        <v/>
      </c>
      <c r="AJ2368" s="19" t="str">
        <f t="shared" si="672"/>
        <v/>
      </c>
      <c r="AK2368" s="19" t="str">
        <f t="shared" si="673"/>
        <v/>
      </c>
    </row>
    <row r="2369" spans="2:37" x14ac:dyDescent="0.15">
      <c r="B2369" s="51" t="str">
        <f>IFERROR(IF(AND(AF2369=1,AI2369=1),MAX($B$5:B2368)+1,""),"")</f>
        <v/>
      </c>
      <c r="C2369" s="51" t="str">
        <f>IFERROR(IF(AND(AG2369=1,AJ2369=1),MAX($C$5:C2368)+1,""),"")</f>
        <v/>
      </c>
      <c r="D2369" s="51" t="str">
        <f>IFERROR(IF(AND(AH2369=1,AK2369=1),MAX($D$5:D2368)+1,""),"")</f>
        <v/>
      </c>
      <c r="F2369" s="5" t="s">
        <v>4835</v>
      </c>
      <c r="G2369" s="5" t="s">
        <v>4836</v>
      </c>
      <c r="H2369" s="12">
        <f>IFERROR([1]!EM_S_STM07_IS(F2369,"9",$H$1,"1")/1000000,"")</f>
        <v>9572.11103</v>
      </c>
      <c r="I2369" s="12">
        <f>IFERROR([1]!EM_S_STM07_IS(F2369,"9",$I$1,"1")/1000000,"")</f>
        <v>11788.779318999999</v>
      </c>
      <c r="J2369" s="12">
        <f>IFERROR([1]!EM_S_STM07_IS(F2369,"9",$J$1,"1")/1000000,"")</f>
        <v>13775.072506</v>
      </c>
      <c r="K2369" s="12">
        <f>IFERROR([1]!EM_S_STM07_IS(F2369,"9",$K$1,"1")/1000000,"")</f>
        <v>16290.910115999999</v>
      </c>
      <c r="L2369" s="12">
        <f>IFERROR([1]!EM_S_STM07_IS(F2369,"9",$L$1,"1")/1000000,"")</f>
        <v>20385.061872999999</v>
      </c>
      <c r="M2369" s="13">
        <f>IFERROR([1]!EM_S_STM07_IS(F2369,"9",$M$1,"1")/1000000,"")</f>
        <v>19373.193031999999</v>
      </c>
      <c r="N2369" s="12">
        <f>IFERROR([1]!EM_S_STM07_IS(F2369,"61",$N$1,"1")/1000000,"")</f>
        <v>194.37555399999999</v>
      </c>
      <c r="O2369" s="12">
        <f>IFERROR([1]!EM_S_STM07_IS(F2369,"61",$O$1,"1")/1000000,"")</f>
        <v>237.84161800000001</v>
      </c>
      <c r="P2369" s="12">
        <f>IFERROR([1]!EM_S_STM07_IS(F2369,"61",$P$1,"1")/1000000,"")</f>
        <v>311.30262299999998</v>
      </c>
      <c r="Q2369" s="12">
        <f>IFERROR([1]!EM_S_STM07_IS(F2369,"61",$Q$1,"1")/1000000,"")</f>
        <v>406.04047600000001</v>
      </c>
      <c r="R2369" s="12">
        <f>IFERROR([1]!EM_S_STM07_IS(F2369,"61",$R$1,"1")/1000000,"")</f>
        <v>567.91981099999998</v>
      </c>
      <c r="S2369" s="12">
        <f>IFERROR([1]!EM_S_STM07_IS(F2369,"61",$S$1,"1")/1000000,"")</f>
        <v>418.32995</v>
      </c>
      <c r="T2369" s="20">
        <f t="shared" si="656"/>
        <v>0.15143306230212383</v>
      </c>
      <c r="U2369" s="20">
        <f t="shared" si="657"/>
        <v>0.16566957968525098</v>
      </c>
      <c r="V2369" s="14">
        <f t="shared" si="658"/>
        <v>0.23157569757107166</v>
      </c>
      <c r="W2369" s="14">
        <f t="shared" si="659"/>
        <v>0.16849014925563061</v>
      </c>
      <c r="X2369" s="14">
        <f t="shared" si="660"/>
        <v>0.18263697769316109</v>
      </c>
      <c r="Y2369" s="14">
        <f t="shared" si="661"/>
        <v>0.25131510319849831</v>
      </c>
      <c r="Z2369" s="15">
        <f t="shared" si="662"/>
        <v>-4.9637761577766865E-2</v>
      </c>
      <c r="AA2369" s="14">
        <f t="shared" si="663"/>
        <v>0.2236189845148944</v>
      </c>
      <c r="AB2369" s="14">
        <f t="shared" si="664"/>
        <v>0.30886522559731311</v>
      </c>
      <c r="AC2369" s="14">
        <f t="shared" si="665"/>
        <v>0.30432719161508648</v>
      </c>
      <c r="AD2369" s="14">
        <f t="shared" si="666"/>
        <v>0.39867782787250983</v>
      </c>
      <c r="AE2369" s="14">
        <f t="shared" si="667"/>
        <v>-0.26339961752100244</v>
      </c>
      <c r="AF2369" s="18" t="str">
        <f t="shared" si="668"/>
        <v/>
      </c>
      <c r="AG2369" s="18" t="str">
        <f t="shared" si="669"/>
        <v/>
      </c>
      <c r="AH2369" s="18" t="str">
        <f t="shared" si="670"/>
        <v/>
      </c>
      <c r="AI2369" s="19" t="str">
        <f t="shared" si="671"/>
        <v/>
      </c>
      <c r="AJ2369" s="19" t="str">
        <f t="shared" si="672"/>
        <v/>
      </c>
      <c r="AK2369" s="19" t="str">
        <f t="shared" si="673"/>
        <v/>
      </c>
    </row>
    <row r="2370" spans="2:37" x14ac:dyDescent="0.15">
      <c r="B2370" s="51" t="str">
        <f>IFERROR(IF(AND(AF2370=1,AI2370=1),MAX($B$5:B2369)+1,""),"")</f>
        <v/>
      </c>
      <c r="C2370" s="51" t="str">
        <f>IFERROR(IF(AND(AG2370=1,AJ2370=1),MAX($C$5:C2369)+1,""),"")</f>
        <v/>
      </c>
      <c r="D2370" s="51" t="str">
        <f>IFERROR(IF(AND(AH2370=1,AK2370=1),MAX($D$5:D2369)+1,""),"")</f>
        <v/>
      </c>
      <c r="F2370" s="5" t="s">
        <v>4837</v>
      </c>
      <c r="G2370" s="5" t="s">
        <v>4838</v>
      </c>
      <c r="H2370" s="12">
        <f>IFERROR([1]!EM_S_STM07_IS(F2370,"9",$H$1,"1")/1000000,"")</f>
        <v>9227.6873975599992</v>
      </c>
      <c r="I2370" s="12">
        <f>IFERROR([1]!EM_S_STM07_IS(F2370,"9",$I$1,"1")/1000000,"")</f>
        <v>13304.715265139999</v>
      </c>
      <c r="J2370" s="12">
        <f>IFERROR([1]!EM_S_STM07_IS(F2370,"9",$J$1,"1")/1000000,"")</f>
        <v>13575.561749030001</v>
      </c>
      <c r="K2370" s="12">
        <f>IFERROR([1]!EM_S_STM07_IS(F2370,"9",$K$1,"1")/1000000,"")</f>
        <v>9388.556005729999</v>
      </c>
      <c r="L2370" s="12">
        <f>IFERROR([1]!EM_S_STM07_IS(F2370,"9",$L$1,"1")/1000000,"")</f>
        <v>5109.0874636099998</v>
      </c>
      <c r="M2370" s="13">
        <f>IFERROR([1]!EM_S_STM07_IS(F2370,"9",$M$1,"1")/1000000,"")</f>
        <v>3653.7746966199998</v>
      </c>
      <c r="N2370" s="12">
        <f>IFERROR([1]!EM_S_STM07_IS(F2370,"61",$N$1,"1")/1000000,"")</f>
        <v>356.67846632999999</v>
      </c>
      <c r="O2370" s="12">
        <f>IFERROR([1]!EM_S_STM07_IS(F2370,"61",$O$1,"1")/1000000,"")</f>
        <v>440.85149468000003</v>
      </c>
      <c r="P2370" s="12">
        <f>IFERROR([1]!EM_S_STM07_IS(F2370,"61",$P$1,"1")/1000000,"")</f>
        <v>-187.77442600000001</v>
      </c>
      <c r="Q2370" s="12">
        <f>IFERROR([1]!EM_S_STM07_IS(F2370,"61",$Q$1,"1")/1000000,"")</f>
        <v>-376.78508876999996</v>
      </c>
      <c r="R2370" s="12">
        <f>IFERROR([1]!EM_S_STM07_IS(F2370,"61",$R$1,"1")/1000000,"")</f>
        <v>799.80753234999997</v>
      </c>
      <c r="S2370" s="12">
        <f>IFERROR([1]!EM_S_STM07_IS(F2370,"61",$S$1,"1")/1000000,"")</f>
        <v>658.74227621</v>
      </c>
      <c r="T2370" s="20">
        <f t="shared" si="656"/>
        <v>-0.16913631387065786</v>
      </c>
      <c r="U2370" s="20">
        <f t="shared" si="657"/>
        <v>0.13054467593203922</v>
      </c>
      <c r="V2370" s="14">
        <f t="shared" si="658"/>
        <v>0.4418255291849239</v>
      </c>
      <c r="W2370" s="14">
        <f t="shared" si="659"/>
        <v>2.0357180029222651E-2</v>
      </c>
      <c r="X2370" s="14">
        <f t="shared" si="660"/>
        <v>-0.3084222826800645</v>
      </c>
      <c r="Y2370" s="14">
        <f t="shared" si="661"/>
        <v>-0.45581754420042497</v>
      </c>
      <c r="Z2370" s="15">
        <f t="shared" si="662"/>
        <v>-0.28484788670298067</v>
      </c>
      <c r="AA2370" s="14">
        <f t="shared" si="663"/>
        <v>0.23599133756542201</v>
      </c>
      <c r="AB2370" s="14">
        <f t="shared" si="664"/>
        <v>-1.4259357816996843</v>
      </c>
      <c r="AC2370" s="14">
        <f t="shared" si="665"/>
        <v>-1.0065836269418282</v>
      </c>
      <c r="AD2370" s="14">
        <f t="shared" si="666"/>
        <v>3.1227154581964482</v>
      </c>
      <c r="AE2370" s="14">
        <f t="shared" si="667"/>
        <v>-0.17637400303735709</v>
      </c>
      <c r="AF2370" s="18" t="str">
        <f t="shared" si="668"/>
        <v/>
      </c>
      <c r="AG2370" s="18" t="str">
        <f t="shared" si="669"/>
        <v/>
      </c>
      <c r="AH2370" s="18" t="str">
        <f t="shared" si="670"/>
        <v/>
      </c>
      <c r="AI2370" s="19" t="str">
        <f t="shared" si="671"/>
        <v/>
      </c>
      <c r="AJ2370" s="19" t="str">
        <f t="shared" si="672"/>
        <v/>
      </c>
      <c r="AK2370" s="19" t="str">
        <f t="shared" si="673"/>
        <v/>
      </c>
    </row>
    <row r="2371" spans="2:37" x14ac:dyDescent="0.15">
      <c r="B2371" s="51" t="str">
        <f>IFERROR(IF(AND(AF2371=1,AI2371=1),MAX($B$5:B2370)+1,""),"")</f>
        <v/>
      </c>
      <c r="C2371" s="51" t="str">
        <f>IFERROR(IF(AND(AG2371=1,AJ2371=1),MAX($C$5:C2370)+1,""),"")</f>
        <v/>
      </c>
      <c r="D2371" s="51" t="str">
        <f>IFERROR(IF(AND(AH2371=1,AK2371=1),MAX($D$5:D2370)+1,""),"")</f>
        <v/>
      </c>
      <c r="F2371" s="5" t="s">
        <v>4839</v>
      </c>
      <c r="G2371" s="5" t="s">
        <v>4840</v>
      </c>
      <c r="H2371" s="12">
        <f>IFERROR([1]!EM_S_STM07_IS(F2371,"9",$H$1,"1")/1000000,"")</f>
        <v>206.4273723</v>
      </c>
      <c r="I2371" s="12">
        <f>IFERROR([1]!EM_S_STM07_IS(F2371,"9",$I$1,"1")/1000000,"")</f>
        <v>209.61093605000002</v>
      </c>
      <c r="J2371" s="12">
        <f>IFERROR([1]!EM_S_STM07_IS(F2371,"9",$J$1,"1")/1000000,"")</f>
        <v>254.83284183000001</v>
      </c>
      <c r="K2371" s="12">
        <f>IFERROR([1]!EM_S_STM07_IS(F2371,"9",$K$1,"1")/1000000,"")</f>
        <v>162.16059729</v>
      </c>
      <c r="L2371" s="12">
        <f>IFERROR([1]!EM_S_STM07_IS(F2371,"9",$L$1,"1")/1000000,"")</f>
        <v>186.63408562999999</v>
      </c>
      <c r="M2371" s="13">
        <f>IFERROR([1]!EM_S_STM07_IS(F2371,"9",$M$1,"1")/1000000,"")</f>
        <v>296.19372863999996</v>
      </c>
      <c r="N2371" s="12">
        <f>IFERROR([1]!EM_S_STM07_IS(F2371,"61",$N$1,"1")/1000000,"")</f>
        <v>16.23935736</v>
      </c>
      <c r="O2371" s="12">
        <f>IFERROR([1]!EM_S_STM07_IS(F2371,"61",$O$1,"1")/1000000,"")</f>
        <v>8.6378030700000004</v>
      </c>
      <c r="P2371" s="12">
        <f>IFERROR([1]!EM_S_STM07_IS(F2371,"61",$P$1,"1")/1000000,"")</f>
        <v>8.9483455900000006</v>
      </c>
      <c r="Q2371" s="12">
        <f>IFERROR([1]!EM_S_STM07_IS(F2371,"61",$Q$1,"1")/1000000,"")</f>
        <v>12.6560589</v>
      </c>
      <c r="R2371" s="12">
        <f>IFERROR([1]!EM_S_STM07_IS(F2371,"61",$R$1,"1")/1000000,"")</f>
        <v>12.508026510000001</v>
      </c>
      <c r="S2371" s="12">
        <f>IFERROR([1]!EM_S_STM07_IS(F2371,"61",$S$1,"1")/1000000,"")</f>
        <v>19.92356981</v>
      </c>
      <c r="T2371" s="20">
        <f t="shared" si="656"/>
        <v>7.4884288593253467E-2</v>
      </c>
      <c r="U2371" s="20">
        <f t="shared" si="657"/>
        <v>4.1740775199984981E-2</v>
      </c>
      <c r="V2371" s="14">
        <f t="shared" si="658"/>
        <v>1.542219771791388E-2</v>
      </c>
      <c r="W2371" s="14">
        <f t="shared" si="659"/>
        <v>0.21574211075138214</v>
      </c>
      <c r="X2371" s="14">
        <f t="shared" si="660"/>
        <v>-0.36365895335351645</v>
      </c>
      <c r="Y2371" s="14">
        <f t="shared" si="661"/>
        <v>0.15092130116068092</v>
      </c>
      <c r="Z2371" s="15">
        <f t="shared" si="662"/>
        <v>0.58702911978897976</v>
      </c>
      <c r="AA2371" s="14">
        <f t="shared" si="663"/>
        <v>-0.4680945262479278</v>
      </c>
      <c r="AB2371" s="14">
        <f t="shared" si="664"/>
        <v>3.595156285497491E-2</v>
      </c>
      <c r="AC2371" s="14">
        <f t="shared" si="665"/>
        <v>0.41434623559280737</v>
      </c>
      <c r="AD2371" s="14">
        <f t="shared" si="666"/>
        <v>-1.1696562979807175E-2</v>
      </c>
      <c r="AE2371" s="14">
        <f t="shared" si="667"/>
        <v>0.59286277448096003</v>
      </c>
      <c r="AF2371" s="18" t="str">
        <f t="shared" si="668"/>
        <v/>
      </c>
      <c r="AG2371" s="18" t="str">
        <f t="shared" si="669"/>
        <v/>
      </c>
      <c r="AH2371" s="18" t="str">
        <f t="shared" si="670"/>
        <v/>
      </c>
      <c r="AI2371" s="19" t="str">
        <f t="shared" si="671"/>
        <v/>
      </c>
      <c r="AJ2371" s="19" t="str">
        <f t="shared" si="672"/>
        <v/>
      </c>
      <c r="AK2371" s="19" t="str">
        <f t="shared" si="673"/>
        <v/>
      </c>
    </row>
    <row r="2372" spans="2:37" x14ac:dyDescent="0.15">
      <c r="B2372" s="51" t="str">
        <f>IFERROR(IF(AND(AF2372=1,AI2372=1),MAX($B$5:B2371)+1,""),"")</f>
        <v/>
      </c>
      <c r="C2372" s="51" t="str">
        <f>IFERROR(IF(AND(AG2372=1,AJ2372=1),MAX($C$5:C2371)+1,""),"")</f>
        <v/>
      </c>
      <c r="D2372" s="51" t="str">
        <f>IFERROR(IF(AND(AH2372=1,AK2372=1),MAX($D$5:D2371)+1,""),"")</f>
        <v/>
      </c>
      <c r="F2372" s="5" t="s">
        <v>4841</v>
      </c>
      <c r="G2372" s="5" t="s">
        <v>4842</v>
      </c>
      <c r="H2372" s="12">
        <f>IFERROR([1]!EM_S_STM07_IS(F2372,"9",$H$1,"1")/1000000,"")</f>
        <v>19897.827765000002</v>
      </c>
      <c r="I2372" s="12">
        <f>IFERROR([1]!EM_S_STM07_IS(F2372,"9",$I$1,"1")/1000000,"")</f>
        <v>23158.054329999999</v>
      </c>
      <c r="J2372" s="12">
        <f>IFERROR([1]!EM_S_STM07_IS(F2372,"9",$J$1,"1")/1000000,"")</f>
        <v>25781.543977000001</v>
      </c>
      <c r="K2372" s="12">
        <f>IFERROR([1]!EM_S_STM07_IS(F2372,"9",$K$1,"1")/1000000,"")</f>
        <v>28290.978427999999</v>
      </c>
      <c r="L2372" s="12">
        <f>IFERROR([1]!EM_S_STM07_IS(F2372,"9",$L$1,"1")/1000000,"")</f>
        <v>29049.321166000002</v>
      </c>
      <c r="M2372" s="13">
        <f>IFERROR([1]!EM_S_STM07_IS(F2372,"9",$M$1,"1")/1000000,"")</f>
        <v>27634.686040000001</v>
      </c>
      <c r="N2372" s="12">
        <f>IFERROR([1]!EM_S_STM07_IS(F2372,"61",$N$1,"1")/1000000,"")</f>
        <v>1520.4843499999999</v>
      </c>
      <c r="O2372" s="12">
        <f>IFERROR([1]!EM_S_STM07_IS(F2372,"61",$O$1,"1")/1000000,"")</f>
        <v>1737.928034</v>
      </c>
      <c r="P2372" s="12">
        <f>IFERROR([1]!EM_S_STM07_IS(F2372,"61",$P$1,"1")/1000000,"")</f>
        <v>1758.8634</v>
      </c>
      <c r="Q2372" s="12">
        <f>IFERROR([1]!EM_S_STM07_IS(F2372,"61",$Q$1,"1")/1000000,"")</f>
        <v>1973.3720969999999</v>
      </c>
      <c r="R2372" s="12">
        <f>IFERROR([1]!EM_S_STM07_IS(F2372,"61",$R$1,"1")/1000000,"")</f>
        <v>1990.0980440000001</v>
      </c>
      <c r="S2372" s="12">
        <f>IFERROR([1]!EM_S_STM07_IS(F2372,"61",$S$1,"1")/1000000,"")</f>
        <v>1713.128882</v>
      </c>
      <c r="T2372" s="20">
        <f t="shared" si="656"/>
        <v>6.7898000904588862E-2</v>
      </c>
      <c r="U2372" s="20">
        <f t="shared" si="657"/>
        <v>2.414539489295886E-2</v>
      </c>
      <c r="V2372" s="14">
        <f t="shared" si="658"/>
        <v>0.16384836593744617</v>
      </c>
      <c r="W2372" s="14">
        <f t="shared" si="659"/>
        <v>0.11328627222371675</v>
      </c>
      <c r="X2372" s="14">
        <f t="shared" si="660"/>
        <v>9.7334529430769992E-2</v>
      </c>
      <c r="Y2372" s="14">
        <f t="shared" si="661"/>
        <v>2.6805108205429192E-2</v>
      </c>
      <c r="Z2372" s="15">
        <f t="shared" si="662"/>
        <v>-4.8697699953681631E-2</v>
      </c>
      <c r="AA2372" s="14">
        <f t="shared" si="663"/>
        <v>0.14300948510255965</v>
      </c>
      <c r="AB2372" s="14">
        <f t="shared" si="664"/>
        <v>1.2046163932240206E-2</v>
      </c>
      <c r="AC2372" s="14">
        <f t="shared" si="665"/>
        <v>0.12195870185257138</v>
      </c>
      <c r="AD2372" s="14">
        <f t="shared" si="666"/>
        <v>8.475820158513234E-3</v>
      </c>
      <c r="AE2372" s="14">
        <f t="shared" si="667"/>
        <v>-0.13917362656329513</v>
      </c>
      <c r="AF2372" s="18" t="str">
        <f t="shared" si="668"/>
        <v/>
      </c>
      <c r="AG2372" s="18" t="str">
        <f t="shared" si="669"/>
        <v/>
      </c>
      <c r="AH2372" s="18" t="str">
        <f t="shared" si="670"/>
        <v/>
      </c>
      <c r="AI2372" s="19" t="str">
        <f t="shared" si="671"/>
        <v/>
      </c>
      <c r="AJ2372" s="19" t="str">
        <f t="shared" si="672"/>
        <v/>
      </c>
      <c r="AK2372" s="19" t="str">
        <f t="shared" si="673"/>
        <v/>
      </c>
    </row>
    <row r="2373" spans="2:37" x14ac:dyDescent="0.15">
      <c r="B2373" s="51" t="str">
        <f>IFERROR(IF(AND(AF2373=1,AI2373=1),MAX($B$5:B2372)+1,""),"")</f>
        <v/>
      </c>
      <c r="C2373" s="51" t="str">
        <f>IFERROR(IF(AND(AG2373=1,AJ2373=1),MAX($C$5:C2372)+1,""),"")</f>
        <v/>
      </c>
      <c r="D2373" s="51" t="str">
        <f>IFERROR(IF(AND(AH2373=1,AK2373=1),MAX($D$5:D2372)+1,""),"")</f>
        <v/>
      </c>
      <c r="F2373" s="5" t="s">
        <v>4843</v>
      </c>
      <c r="G2373" s="5" t="s">
        <v>4844</v>
      </c>
      <c r="H2373" s="12">
        <f>IFERROR([1]!EM_S_STM07_IS(F2373,"9",$H$1,"1")/1000000,"")</f>
        <v>8167.7928487700001</v>
      </c>
      <c r="I2373" s="12">
        <f>IFERROR([1]!EM_S_STM07_IS(F2373,"9",$I$1,"1")/1000000,"")</f>
        <v>6221.8357255600004</v>
      </c>
      <c r="J2373" s="12">
        <f>IFERROR([1]!EM_S_STM07_IS(F2373,"9",$J$1,"1")/1000000,"")</f>
        <v>5555.03356007</v>
      </c>
      <c r="K2373" s="12">
        <f>IFERROR([1]!EM_S_STM07_IS(F2373,"9",$K$1,"1")/1000000,"")</f>
        <v>5233.7929774300001</v>
      </c>
      <c r="L2373" s="12">
        <f>IFERROR([1]!EM_S_STM07_IS(F2373,"9",$L$1,"1")/1000000,"")</f>
        <v>6862.4866693000004</v>
      </c>
      <c r="M2373" s="13">
        <f>IFERROR([1]!EM_S_STM07_IS(F2373,"9",$M$1,"1")/1000000,"")</f>
        <v>6515.6692211899999</v>
      </c>
      <c r="N2373" s="12">
        <f>IFERROR([1]!EM_S_STM07_IS(F2373,"61",$N$1,"1")/1000000,"")</f>
        <v>240.85466137999998</v>
      </c>
      <c r="O2373" s="12">
        <f>IFERROR([1]!EM_S_STM07_IS(F2373,"61",$O$1,"1")/1000000,"")</f>
        <v>152.27575191</v>
      </c>
      <c r="P2373" s="12">
        <f>IFERROR([1]!EM_S_STM07_IS(F2373,"61",$P$1,"1")/1000000,"")</f>
        <v>80.503924040000001</v>
      </c>
      <c r="Q2373" s="12">
        <f>IFERROR([1]!EM_S_STM07_IS(F2373,"61",$Q$1,"1")/1000000,"")</f>
        <v>70.385407079999993</v>
      </c>
      <c r="R2373" s="12">
        <f>IFERROR([1]!EM_S_STM07_IS(F2373,"61",$R$1,"1")/1000000,"")</f>
        <v>261.70226637999997</v>
      </c>
      <c r="S2373" s="12">
        <f>IFERROR([1]!EM_S_STM07_IS(F2373,"61",$S$1,"1")/1000000,"")</f>
        <v>109.98809183</v>
      </c>
      <c r="T2373" s="20">
        <f t="shared" si="656"/>
        <v>-4.4191556362980999E-2</v>
      </c>
      <c r="U2373" s="20">
        <f t="shared" si="657"/>
        <v>-0.14509447787008845</v>
      </c>
      <c r="V2373" s="14">
        <f t="shared" si="658"/>
        <v>-0.23824760975702808</v>
      </c>
      <c r="W2373" s="14">
        <f t="shared" si="659"/>
        <v>-0.10717129074152539</v>
      </c>
      <c r="X2373" s="14">
        <f t="shared" si="660"/>
        <v>-5.7828738416469974E-2</v>
      </c>
      <c r="Y2373" s="14">
        <f t="shared" si="661"/>
        <v>0.31118802346472507</v>
      </c>
      <c r="Z2373" s="15">
        <f t="shared" si="662"/>
        <v>-5.0538159827912224E-2</v>
      </c>
      <c r="AA2373" s="14">
        <f t="shared" si="663"/>
        <v>-0.3677691308213783</v>
      </c>
      <c r="AB2373" s="14">
        <f t="shared" si="664"/>
        <v>-0.4713280149318817</v>
      </c>
      <c r="AC2373" s="14">
        <f t="shared" si="665"/>
        <v>-0.12568973600556935</v>
      </c>
      <c r="AD2373" s="14">
        <f t="shared" si="666"/>
        <v>2.7181324543956875</v>
      </c>
      <c r="AE2373" s="14">
        <f t="shared" si="667"/>
        <v>-0.57972052228889059</v>
      </c>
      <c r="AF2373" s="18" t="str">
        <f t="shared" si="668"/>
        <v/>
      </c>
      <c r="AG2373" s="18" t="str">
        <f t="shared" si="669"/>
        <v/>
      </c>
      <c r="AH2373" s="18" t="str">
        <f t="shared" si="670"/>
        <v/>
      </c>
      <c r="AI2373" s="19" t="str">
        <f t="shared" si="671"/>
        <v/>
      </c>
      <c r="AJ2373" s="19" t="str">
        <f t="shared" si="672"/>
        <v/>
      </c>
      <c r="AK2373" s="19" t="str">
        <f t="shared" si="673"/>
        <v/>
      </c>
    </row>
    <row r="2374" spans="2:37" x14ac:dyDescent="0.15">
      <c r="B2374" s="51" t="str">
        <f>IFERROR(IF(AND(AF2374=1,AI2374=1),MAX($B$5:B2373)+1,""),"")</f>
        <v/>
      </c>
      <c r="C2374" s="51" t="str">
        <f>IFERROR(IF(AND(AG2374=1,AJ2374=1),MAX($C$5:C2373)+1,""),"")</f>
        <v/>
      </c>
      <c r="D2374" s="51" t="str">
        <f>IFERROR(IF(AND(AH2374=1,AK2374=1),MAX($D$5:D2373)+1,""),"")</f>
        <v/>
      </c>
      <c r="F2374" s="5" t="s">
        <v>4845</v>
      </c>
      <c r="G2374" s="5" t="s">
        <v>4846</v>
      </c>
      <c r="H2374" s="12">
        <f>IFERROR([1]!EM_S_STM07_IS(F2374,"9",$H$1,"1")/1000000,"")</f>
        <v>524.82769575999998</v>
      </c>
      <c r="I2374" s="12">
        <f>IFERROR([1]!EM_S_STM07_IS(F2374,"9",$I$1,"1")/1000000,"")</f>
        <v>936.74281400999996</v>
      </c>
      <c r="J2374" s="12">
        <f>IFERROR([1]!EM_S_STM07_IS(F2374,"9",$J$1,"1")/1000000,"")</f>
        <v>1205.72744954</v>
      </c>
      <c r="K2374" s="12">
        <f>IFERROR([1]!EM_S_STM07_IS(F2374,"9",$K$1,"1")/1000000,"")</f>
        <v>1138.3820537199999</v>
      </c>
      <c r="L2374" s="12">
        <f>IFERROR([1]!EM_S_STM07_IS(F2374,"9",$L$1,"1")/1000000,"")</f>
        <v>1256.3151803699998</v>
      </c>
      <c r="M2374" s="13">
        <f>IFERROR([1]!EM_S_STM07_IS(F2374,"9",$M$1,"1")/1000000,"")</f>
        <v>2997.3860154200001</v>
      </c>
      <c r="N2374" s="12">
        <f>IFERROR([1]!EM_S_STM07_IS(F2374,"61",$N$1,"1")/1000000,"")</f>
        <v>151.72688819999999</v>
      </c>
      <c r="O2374" s="12">
        <f>IFERROR([1]!EM_S_STM07_IS(F2374,"61",$O$1,"1")/1000000,"")</f>
        <v>152.03183552000002</v>
      </c>
      <c r="P2374" s="12">
        <f>IFERROR([1]!EM_S_STM07_IS(F2374,"61",$P$1,"1")/1000000,"")</f>
        <v>107.22191765000001</v>
      </c>
      <c r="Q2374" s="12">
        <f>IFERROR([1]!EM_S_STM07_IS(F2374,"61",$Q$1,"1")/1000000,"")</f>
        <v>114.06845315999999</v>
      </c>
      <c r="R2374" s="12">
        <f>IFERROR([1]!EM_S_STM07_IS(F2374,"61",$R$1,"1")/1000000,"")</f>
        <v>108.79415349</v>
      </c>
      <c r="S2374" s="12">
        <f>IFERROR([1]!EM_S_STM07_IS(F2374,"61",$S$1,"1")/1000000,"")</f>
        <v>161.87770516</v>
      </c>
      <c r="T2374" s="20">
        <f t="shared" si="656"/>
        <v>0.41691952969783652</v>
      </c>
      <c r="U2374" s="20">
        <f t="shared" si="657"/>
        <v>1.3036043356712046E-2</v>
      </c>
      <c r="V2374" s="14">
        <f t="shared" si="658"/>
        <v>0.78485781443661817</v>
      </c>
      <c r="W2374" s="14">
        <f t="shared" si="659"/>
        <v>0.2871488646691967</v>
      </c>
      <c r="X2374" s="14">
        <f t="shared" si="660"/>
        <v>-5.5854576293915451E-2</v>
      </c>
      <c r="Y2374" s="14">
        <f t="shared" si="661"/>
        <v>0.10359714145582187</v>
      </c>
      <c r="Z2374" s="15">
        <f t="shared" si="662"/>
        <v>1.3858551279601941</v>
      </c>
      <c r="AA2374" s="14">
        <f t="shared" si="663"/>
        <v>2.0098436316578002E-3</v>
      </c>
      <c r="AB2374" s="14">
        <f t="shared" si="664"/>
        <v>-0.29474035958807587</v>
      </c>
      <c r="AC2374" s="14">
        <f t="shared" si="665"/>
        <v>6.3853880438408492E-2</v>
      </c>
      <c r="AD2374" s="14">
        <f t="shared" si="666"/>
        <v>-4.6238022204105E-2</v>
      </c>
      <c r="AE2374" s="14">
        <f t="shared" si="667"/>
        <v>0.48792651045241386</v>
      </c>
      <c r="AF2374" s="18">
        <f t="shared" si="668"/>
        <v>1</v>
      </c>
      <c r="AG2374" s="18" t="str">
        <f t="shared" si="669"/>
        <v/>
      </c>
      <c r="AH2374" s="18" t="str">
        <f t="shared" si="670"/>
        <v/>
      </c>
      <c r="AI2374" s="19" t="str">
        <f t="shared" si="671"/>
        <v/>
      </c>
      <c r="AJ2374" s="19" t="str">
        <f t="shared" si="672"/>
        <v/>
      </c>
      <c r="AK2374" s="19" t="str">
        <f t="shared" si="673"/>
        <v/>
      </c>
    </row>
    <row r="2375" spans="2:37" x14ac:dyDescent="0.15">
      <c r="B2375" s="51" t="str">
        <f>IFERROR(IF(AND(AF2375=1,AI2375=1),MAX($B$5:B2374)+1,""),"")</f>
        <v/>
      </c>
      <c r="C2375" s="51" t="str">
        <f>IFERROR(IF(AND(AG2375=1,AJ2375=1),MAX($C$5:C2374)+1,""),"")</f>
        <v/>
      </c>
      <c r="D2375" s="51" t="str">
        <f>IFERROR(IF(AND(AH2375=1,AK2375=1),MAX($D$5:D2374)+1,""),"")</f>
        <v/>
      </c>
      <c r="F2375" s="5" t="s">
        <v>4847</v>
      </c>
      <c r="G2375" s="5" t="s">
        <v>4848</v>
      </c>
      <c r="H2375" s="12" t="str">
        <f>IFERROR([1]!EM_S_STM07_IS(F2375,"9",$H$1,"1")/1000000,"")</f>
        <v/>
      </c>
      <c r="I2375" s="12" t="str">
        <f>IFERROR([1]!EM_S_STM07_IS(F2375,"9",$I$1,"1")/1000000,"")</f>
        <v/>
      </c>
      <c r="J2375" s="12">
        <f>IFERROR([1]!EM_S_STM07_IS(F2375,"9",$J$1,"1")/1000000,"")</f>
        <v>3.4807341699999998</v>
      </c>
      <c r="K2375" s="12">
        <f>IFERROR([1]!EM_S_STM07_IS(F2375,"9",$K$1,"1")/1000000,"")</f>
        <v>46.558889619999995</v>
      </c>
      <c r="L2375" s="12">
        <f>IFERROR([1]!EM_S_STM07_IS(F2375,"9",$L$1,"1")/1000000,"")</f>
        <v>48.804567369999994</v>
      </c>
      <c r="M2375" s="13">
        <f>IFERROR([1]!EM_S_STM07_IS(F2375,"9",$M$1,"1")/1000000,"")</f>
        <v>37.679057350000001</v>
      </c>
      <c r="N2375" s="12">
        <f>IFERROR([1]!EM_S_STM07_IS(F2375,"61",$N$1,"1")/1000000,"")</f>
        <v>-5.2394254800000004</v>
      </c>
      <c r="O2375" s="12">
        <f>IFERROR([1]!EM_S_STM07_IS(F2375,"61",$O$1,"1")/1000000,"")</f>
        <v>-21.308870389999999</v>
      </c>
      <c r="P2375" s="12">
        <f>IFERROR([1]!EM_S_STM07_IS(F2375,"61",$P$1,"1")/1000000,"")</f>
        <v>17.644665489999998</v>
      </c>
      <c r="Q2375" s="12">
        <f>IFERROR([1]!EM_S_STM07_IS(F2375,"61",$Q$1,"1")/1000000,"")</f>
        <v>123.11117843000001</v>
      </c>
      <c r="R2375" s="12">
        <f>IFERROR([1]!EM_S_STM07_IS(F2375,"61",$R$1,"1")/1000000,"")</f>
        <v>-23.600842530000001</v>
      </c>
      <c r="S2375" s="12">
        <f>IFERROR([1]!EM_S_STM07_IS(F2375,"61",$S$1,"1")/1000000,"")</f>
        <v>-194.71590316000001</v>
      </c>
      <c r="T2375" s="20" t="str">
        <f t="shared" ref="T2375:T2438" si="674">IFERROR(IF(H2375&lt;0,"",(M2375/H2375)^(1/5)-1),"")</f>
        <v/>
      </c>
      <c r="U2375" s="20" t="str">
        <f t="shared" ref="U2375:U2438" si="675">IFERROR(IF(N2375&lt;0,"",(S2375/N2375)^(1/5)-1),"")</f>
        <v/>
      </c>
      <c r="V2375" s="14" t="str">
        <f t="shared" ref="V2375:V2438" si="676">IFERROR((I2375-H2375)/ABS(H2375),"")</f>
        <v/>
      </c>
      <c r="W2375" s="14" t="str">
        <f t="shared" ref="W2375:W2438" si="677">IFERROR((J2375-I2375)/ABS(I2375),"")</f>
        <v/>
      </c>
      <c r="X2375" s="14">
        <f t="shared" ref="X2375:X2438" si="678">IFERROR((K2375-J2375)/ABS(J2375),"")</f>
        <v>12.37616932119812</v>
      </c>
      <c r="Y2375" s="14">
        <f t="shared" ref="Y2375:Y2438" si="679">IFERROR((L2375-K2375)/ABS(K2375),"")</f>
        <v>4.8233060717911488E-2</v>
      </c>
      <c r="Z2375" s="15">
        <f t="shared" ref="Z2375:Z2438" si="680">IFERROR((M2375-L2375)/ABS(L2375),"")</f>
        <v>-0.22796042705705466</v>
      </c>
      <c r="AA2375" s="14">
        <f t="shared" ref="AA2375:AA2438" si="681">IFERROR((O2375-N2375)/ABS(N2375),"")</f>
        <v>-3.0670242322064665</v>
      </c>
      <c r="AB2375" s="14">
        <f t="shared" ref="AB2375:AB2438" si="682">IFERROR((P2375-O2375)/ABS(O2375),"")</f>
        <v>1.8280432123835353</v>
      </c>
      <c r="AC2375" s="14">
        <f t="shared" ref="AC2375:AC2438" si="683">IFERROR((Q2375-P2375)/ABS(P2375),"")</f>
        <v>5.977246380770012</v>
      </c>
      <c r="AD2375" s="14">
        <f t="shared" ref="AD2375:AD2438" si="684">IFERROR((R2375-Q2375)/ABS(Q2375),"")</f>
        <v>-1.1917034897315946</v>
      </c>
      <c r="AE2375" s="14">
        <f t="shared" ref="AE2375:AE2438" si="685">IFERROR((S2375-R2375)/ABS(R2375),"")</f>
        <v>-7.2503793206741936</v>
      </c>
      <c r="AF2375" s="18" t="str">
        <f t="shared" ref="AF2375:AF2438" si="686">IFERROR(IF(AND(T2375&lt;&gt;"",T2375&gt;$AG$3),1,""),"")</f>
        <v/>
      </c>
      <c r="AG2375" s="18" t="str">
        <f t="shared" ref="AG2375:AG2438" si="687">IFERROR(IF(AND(U2375&lt;&gt;"",U2375&gt;$AG$3),1,""),"")</f>
        <v/>
      </c>
      <c r="AH2375" s="18" t="str">
        <f t="shared" ref="AH2375:AH2438" si="688">IFERROR(IF(AND(AF2375=1,AG2375=1),1,""),"")</f>
        <v/>
      </c>
      <c r="AI2375" s="19" t="str">
        <f t="shared" ref="AI2375:AI2438" si="689">IFERROR(IF(AND(V2375&gt;$AJ$3,W2375&gt;$AJ$3,X2375&gt;$AJ$3,Y2375&gt;$AJ$3,Z2375&gt;$AJ$3),1,""),"")</f>
        <v/>
      </c>
      <c r="AJ2375" s="19" t="str">
        <f t="shared" ref="AJ2375:AJ2438" si="690">IFERROR(IF(AND(AA2375&gt;$AJ$3,AB2375&gt;$AJ$3,AC2375&gt;$AJ$3,AD2375&gt;$AJ$3,AE2375&gt;$AJ$3),1,""),"")</f>
        <v/>
      </c>
      <c r="AK2375" s="19" t="str">
        <f t="shared" ref="AK2375:AK2438" si="691">IFERROR(IF(AND(AI2375=1,AJ2375=1),1,""),"")</f>
        <v/>
      </c>
    </row>
    <row r="2376" spans="2:37" x14ac:dyDescent="0.15">
      <c r="B2376" s="51" t="str">
        <f>IFERROR(IF(AND(AF2376=1,AI2376=1),MAX($B$5:B2375)+1,""),"")</f>
        <v/>
      </c>
      <c r="C2376" s="51" t="str">
        <f>IFERROR(IF(AND(AG2376=1,AJ2376=1),MAX($C$5:C2375)+1,""),"")</f>
        <v/>
      </c>
      <c r="D2376" s="51" t="str">
        <f>IFERROR(IF(AND(AH2376=1,AK2376=1),MAX($D$5:D2375)+1,""),"")</f>
        <v/>
      </c>
      <c r="F2376" s="5" t="s">
        <v>4849</v>
      </c>
      <c r="G2376" s="5" t="s">
        <v>4850</v>
      </c>
      <c r="H2376" s="12">
        <f>IFERROR([1]!EM_S_STM07_IS(F2376,"9",$H$1,"1")/1000000,"")</f>
        <v>467.18566358999999</v>
      </c>
      <c r="I2376" s="12">
        <f>IFERROR([1]!EM_S_STM07_IS(F2376,"9",$I$1,"1")/1000000,"")</f>
        <v>710.89964865999991</v>
      </c>
      <c r="J2376" s="12">
        <f>IFERROR([1]!EM_S_STM07_IS(F2376,"9",$J$1,"1")/1000000,"")</f>
        <v>306.19485113000002</v>
      </c>
      <c r="K2376" s="12">
        <f>IFERROR([1]!EM_S_STM07_IS(F2376,"9",$K$1,"1")/1000000,"")</f>
        <v>426.21817873999998</v>
      </c>
      <c r="L2376" s="12">
        <f>IFERROR([1]!EM_S_STM07_IS(F2376,"9",$L$1,"1")/1000000,"")</f>
        <v>123.24209356</v>
      </c>
      <c r="M2376" s="13">
        <f>IFERROR([1]!EM_S_STM07_IS(F2376,"9",$M$1,"1")/1000000,"")</f>
        <v>991.19599094</v>
      </c>
      <c r="N2376" s="12">
        <f>IFERROR([1]!EM_S_STM07_IS(F2376,"61",$N$1,"1")/1000000,"")</f>
        <v>-91.035784150000012</v>
      </c>
      <c r="O2376" s="12">
        <f>IFERROR([1]!EM_S_STM07_IS(F2376,"61",$O$1,"1")/1000000,"")</f>
        <v>15.018551859999999</v>
      </c>
      <c r="P2376" s="12">
        <f>IFERROR([1]!EM_S_STM07_IS(F2376,"61",$P$1,"1")/1000000,"")</f>
        <v>146.57352740000002</v>
      </c>
      <c r="Q2376" s="12">
        <f>IFERROR([1]!EM_S_STM07_IS(F2376,"61",$Q$1,"1")/1000000,"")</f>
        <v>171.82449515000002</v>
      </c>
      <c r="R2376" s="12">
        <f>IFERROR([1]!EM_S_STM07_IS(F2376,"61",$R$1,"1")/1000000,"")</f>
        <v>14.69131142</v>
      </c>
      <c r="S2376" s="12">
        <f>IFERROR([1]!EM_S_STM07_IS(F2376,"61",$S$1,"1")/1000000,"")</f>
        <v>131.66065276</v>
      </c>
      <c r="T2376" s="20">
        <f t="shared" si="674"/>
        <v>0.162342200876193</v>
      </c>
      <c r="U2376" s="20" t="str">
        <f t="shared" si="675"/>
        <v/>
      </c>
      <c r="V2376" s="14">
        <f t="shared" si="676"/>
        <v>0.52166409216675413</v>
      </c>
      <c r="W2376" s="14">
        <f t="shared" si="677"/>
        <v>-0.56928540940038774</v>
      </c>
      <c r="X2376" s="14">
        <f t="shared" si="678"/>
        <v>0.3919834940628773</v>
      </c>
      <c r="Y2376" s="14">
        <f t="shared" si="679"/>
        <v>-0.71084740232260324</v>
      </c>
      <c r="Z2376" s="15">
        <f t="shared" si="680"/>
        <v>7.042674075943375</v>
      </c>
      <c r="AA2376" s="14">
        <f t="shared" si="681"/>
        <v>1.1649741582414874</v>
      </c>
      <c r="AB2376" s="14">
        <f t="shared" si="682"/>
        <v>8.7594980372495126</v>
      </c>
      <c r="AC2376" s="14">
        <f t="shared" si="683"/>
        <v>0.17227509085654985</v>
      </c>
      <c r="AD2376" s="14">
        <f t="shared" si="684"/>
        <v>-0.91449815460144535</v>
      </c>
      <c r="AE2376" s="14">
        <f t="shared" si="685"/>
        <v>7.961803953101418</v>
      </c>
      <c r="AF2376" s="18" t="str">
        <f t="shared" si="686"/>
        <v/>
      </c>
      <c r="AG2376" s="18" t="str">
        <f t="shared" si="687"/>
        <v/>
      </c>
      <c r="AH2376" s="18" t="str">
        <f t="shared" si="688"/>
        <v/>
      </c>
      <c r="AI2376" s="19" t="str">
        <f t="shared" si="689"/>
        <v/>
      </c>
      <c r="AJ2376" s="19" t="str">
        <f t="shared" si="690"/>
        <v/>
      </c>
      <c r="AK2376" s="19" t="str">
        <f t="shared" si="691"/>
        <v/>
      </c>
    </row>
    <row r="2377" spans="2:37" x14ac:dyDescent="0.15">
      <c r="B2377" s="51" t="str">
        <f>IFERROR(IF(AND(AF2377=1,AI2377=1),MAX($B$5:B2376)+1,""),"")</f>
        <v/>
      </c>
      <c r="C2377" s="51" t="str">
        <f>IFERROR(IF(AND(AG2377=1,AJ2377=1),MAX($C$5:C2376)+1,""),"")</f>
        <v/>
      </c>
      <c r="D2377" s="51" t="str">
        <f>IFERROR(IF(AND(AH2377=1,AK2377=1),MAX($D$5:D2376)+1,""),"")</f>
        <v/>
      </c>
      <c r="F2377" s="5" t="s">
        <v>4851</v>
      </c>
      <c r="G2377" s="5" t="s">
        <v>4852</v>
      </c>
      <c r="H2377" s="12">
        <f>IFERROR([1]!EM_S_STM07_IS(F2377,"9",$H$1,"1")/1000000,"")</f>
        <v>1517.26289447</v>
      </c>
      <c r="I2377" s="12">
        <f>IFERROR([1]!EM_S_STM07_IS(F2377,"9",$I$1,"1")/1000000,"")</f>
        <v>2125.8803341900002</v>
      </c>
      <c r="J2377" s="12">
        <f>IFERROR([1]!EM_S_STM07_IS(F2377,"9",$J$1,"1")/1000000,"")</f>
        <v>1886.65890857</v>
      </c>
      <c r="K2377" s="12">
        <f>IFERROR([1]!EM_S_STM07_IS(F2377,"9",$K$1,"1")/1000000,"")</f>
        <v>2194.9164106500002</v>
      </c>
      <c r="L2377" s="12">
        <f>IFERROR([1]!EM_S_STM07_IS(F2377,"9",$L$1,"1")/1000000,"")</f>
        <v>2123.05381644</v>
      </c>
      <c r="M2377" s="13">
        <f>IFERROR([1]!EM_S_STM07_IS(F2377,"9",$M$1,"1")/1000000,"")</f>
        <v>1842.2456064400001</v>
      </c>
      <c r="N2377" s="12">
        <f>IFERROR([1]!EM_S_STM07_IS(F2377,"61",$N$1,"1")/1000000,"")</f>
        <v>4.1605965200000004</v>
      </c>
      <c r="O2377" s="12">
        <f>IFERROR([1]!EM_S_STM07_IS(F2377,"61",$O$1,"1")/1000000,"")</f>
        <v>5.8753821399999993</v>
      </c>
      <c r="P2377" s="12">
        <f>IFERROR([1]!EM_S_STM07_IS(F2377,"61",$P$1,"1")/1000000,"")</f>
        <v>6.6009826199999999</v>
      </c>
      <c r="Q2377" s="12">
        <f>IFERROR([1]!EM_S_STM07_IS(F2377,"61",$Q$1,"1")/1000000,"")</f>
        <v>6.6586667799999999</v>
      </c>
      <c r="R2377" s="12">
        <f>IFERROR([1]!EM_S_STM07_IS(F2377,"61",$R$1,"1")/1000000,"")</f>
        <v>7.9582371299999997</v>
      </c>
      <c r="S2377" s="12">
        <f>IFERROR([1]!EM_S_STM07_IS(F2377,"61",$S$1,"1")/1000000,"")</f>
        <v>10.27512741</v>
      </c>
      <c r="T2377" s="20">
        <f t="shared" si="674"/>
        <v>3.9578618261587151E-2</v>
      </c>
      <c r="U2377" s="20">
        <f t="shared" si="675"/>
        <v>0.19819174412921758</v>
      </c>
      <c r="V2377" s="14">
        <f t="shared" si="676"/>
        <v>0.40112853345207411</v>
      </c>
      <c r="W2377" s="14">
        <f t="shared" si="677"/>
        <v>-0.11252817092884394</v>
      </c>
      <c r="X2377" s="14">
        <f t="shared" si="678"/>
        <v>0.16338804045594288</v>
      </c>
      <c r="Y2377" s="14">
        <f t="shared" si="679"/>
        <v>-3.2740469687735814E-2</v>
      </c>
      <c r="Z2377" s="15">
        <f t="shared" si="680"/>
        <v>-0.13226617612118166</v>
      </c>
      <c r="AA2377" s="14">
        <f t="shared" si="681"/>
        <v>0.41214898194454069</v>
      </c>
      <c r="AB2377" s="14">
        <f t="shared" si="682"/>
        <v>0.12349843171222234</v>
      </c>
      <c r="AC2377" s="14">
        <f t="shared" si="683"/>
        <v>8.7387232054248285E-3</v>
      </c>
      <c r="AD2377" s="14">
        <f t="shared" si="684"/>
        <v>0.19516975288557686</v>
      </c>
      <c r="AE2377" s="14">
        <f t="shared" si="685"/>
        <v>0.29113109375266882</v>
      </c>
      <c r="AF2377" s="18" t="str">
        <f t="shared" si="686"/>
        <v/>
      </c>
      <c r="AG2377" s="18" t="str">
        <f t="shared" si="687"/>
        <v/>
      </c>
      <c r="AH2377" s="18" t="str">
        <f t="shared" si="688"/>
        <v/>
      </c>
      <c r="AI2377" s="19" t="str">
        <f t="shared" si="689"/>
        <v/>
      </c>
      <c r="AJ2377" s="19" t="str">
        <f t="shared" si="690"/>
        <v/>
      </c>
      <c r="AK2377" s="19" t="str">
        <f t="shared" si="691"/>
        <v/>
      </c>
    </row>
    <row r="2378" spans="2:37" x14ac:dyDescent="0.15">
      <c r="B2378" s="51" t="str">
        <f>IFERROR(IF(AND(AF2378=1,AI2378=1),MAX($B$5:B2377)+1,""),"")</f>
        <v/>
      </c>
      <c r="C2378" s="51" t="str">
        <f>IFERROR(IF(AND(AG2378=1,AJ2378=1),MAX($C$5:C2377)+1,""),"")</f>
        <v/>
      </c>
      <c r="D2378" s="51" t="str">
        <f>IFERROR(IF(AND(AH2378=1,AK2378=1),MAX($D$5:D2377)+1,""),"")</f>
        <v/>
      </c>
      <c r="F2378" s="5" t="s">
        <v>4853</v>
      </c>
      <c r="G2378" s="5" t="s">
        <v>4854</v>
      </c>
      <c r="H2378" s="12">
        <f>IFERROR([1]!EM_S_STM07_IS(F2378,"9",$H$1,"1")/1000000,"")</f>
        <v>1359.7815522200001</v>
      </c>
      <c r="I2378" s="12">
        <f>IFERROR([1]!EM_S_STM07_IS(F2378,"9",$I$1,"1")/1000000,"")</f>
        <v>918.53891446</v>
      </c>
      <c r="J2378" s="12">
        <f>IFERROR([1]!EM_S_STM07_IS(F2378,"9",$J$1,"1")/1000000,"")</f>
        <v>440.25705886000003</v>
      </c>
      <c r="K2378" s="12">
        <f>IFERROR([1]!EM_S_STM07_IS(F2378,"9",$K$1,"1")/1000000,"")</f>
        <v>892.41924709</v>
      </c>
      <c r="L2378" s="12">
        <f>IFERROR([1]!EM_S_STM07_IS(F2378,"9",$L$1,"1")/1000000,"")</f>
        <v>110.27972595</v>
      </c>
      <c r="M2378" s="13">
        <f>IFERROR([1]!EM_S_STM07_IS(F2378,"9",$M$1,"1")/1000000,"")</f>
        <v>207256.59479937999</v>
      </c>
      <c r="N2378" s="12">
        <f>IFERROR([1]!EM_S_STM07_IS(F2378,"61",$N$1,"1")/1000000,"")</f>
        <v>225.35170588</v>
      </c>
      <c r="O2378" s="12">
        <f>IFERROR([1]!EM_S_STM07_IS(F2378,"61",$O$1,"1")/1000000,"")</f>
        <v>202.38699034999999</v>
      </c>
      <c r="P2378" s="12">
        <f>IFERROR([1]!EM_S_STM07_IS(F2378,"61",$P$1,"1")/1000000,"")</f>
        <v>104.96064937999999</v>
      </c>
      <c r="Q2378" s="12">
        <f>IFERROR([1]!EM_S_STM07_IS(F2378,"61",$Q$1,"1")/1000000,"")</f>
        <v>69.630661540000006</v>
      </c>
      <c r="R2378" s="12">
        <f>IFERROR([1]!EM_S_STM07_IS(F2378,"61",$R$1,"1")/1000000,"")</f>
        <v>-364.59586344000002</v>
      </c>
      <c r="S2378" s="12">
        <f>IFERROR([1]!EM_S_STM07_IS(F2378,"61",$S$1,"1")/1000000,"")</f>
        <v>6886.42669871</v>
      </c>
      <c r="T2378" s="20">
        <f t="shared" si="674"/>
        <v>1.7327999603597624</v>
      </c>
      <c r="U2378" s="20">
        <f t="shared" si="675"/>
        <v>0.98164846779935933</v>
      </c>
      <c r="V2378" s="14">
        <f t="shared" si="676"/>
        <v>-0.3244952375178356</v>
      </c>
      <c r="W2378" s="14">
        <f t="shared" si="677"/>
        <v>-0.520698522480321</v>
      </c>
      <c r="X2378" s="14">
        <f t="shared" si="678"/>
        <v>1.0270413140014769</v>
      </c>
      <c r="Y2378" s="14">
        <f t="shared" si="679"/>
        <v>-0.87642610095019791</v>
      </c>
      <c r="Z2378" s="15">
        <f t="shared" si="680"/>
        <v>1878.3716888029678</v>
      </c>
      <c r="AA2378" s="14">
        <f t="shared" si="681"/>
        <v>-0.1019061091209522</v>
      </c>
      <c r="AB2378" s="14">
        <f t="shared" si="682"/>
        <v>-0.48138638161234953</v>
      </c>
      <c r="AC2378" s="14">
        <f t="shared" si="683"/>
        <v>-0.33660222234421533</v>
      </c>
      <c r="AD2378" s="14">
        <f t="shared" si="684"/>
        <v>-6.2361395881691344</v>
      </c>
      <c r="AE2378" s="14">
        <f t="shared" si="685"/>
        <v>19.887835516661781</v>
      </c>
      <c r="AF2378" s="18">
        <f t="shared" si="686"/>
        <v>1</v>
      </c>
      <c r="AG2378" s="18">
        <f t="shared" si="687"/>
        <v>1</v>
      </c>
      <c r="AH2378" s="18">
        <f t="shared" si="688"/>
        <v>1</v>
      </c>
      <c r="AI2378" s="19" t="str">
        <f t="shared" si="689"/>
        <v/>
      </c>
      <c r="AJ2378" s="19" t="str">
        <f t="shared" si="690"/>
        <v/>
      </c>
      <c r="AK2378" s="19" t="str">
        <f t="shared" si="691"/>
        <v/>
      </c>
    </row>
    <row r="2379" spans="2:37" x14ac:dyDescent="0.15">
      <c r="B2379" s="51" t="str">
        <f>IFERROR(IF(AND(AF2379=1,AI2379=1),MAX($B$5:B2378)+1,""),"")</f>
        <v/>
      </c>
      <c r="C2379" s="51" t="str">
        <f>IFERROR(IF(AND(AG2379=1,AJ2379=1),MAX($C$5:C2378)+1,""),"")</f>
        <v/>
      </c>
      <c r="D2379" s="51" t="str">
        <f>IFERROR(IF(AND(AH2379=1,AK2379=1),MAX($D$5:D2378)+1,""),"")</f>
        <v/>
      </c>
      <c r="F2379" s="5" t="s">
        <v>4855</v>
      </c>
      <c r="G2379" s="5" t="s">
        <v>4856</v>
      </c>
      <c r="H2379" s="12">
        <f>IFERROR([1]!EM_S_STM07_IS(F2379,"9",$H$1,"1")/1000000,"")</f>
        <v>323.37603562999999</v>
      </c>
      <c r="I2379" s="12">
        <f>IFERROR([1]!EM_S_STM07_IS(F2379,"9",$I$1,"1")/1000000,"")</f>
        <v>309.23682467999998</v>
      </c>
      <c r="J2379" s="12">
        <f>IFERROR([1]!EM_S_STM07_IS(F2379,"9",$J$1,"1")/1000000,"")</f>
        <v>217.86024275999998</v>
      </c>
      <c r="K2379" s="12">
        <f>IFERROR([1]!EM_S_STM07_IS(F2379,"9",$K$1,"1")/1000000,"")</f>
        <v>222.41496215999999</v>
      </c>
      <c r="L2379" s="12">
        <f>IFERROR([1]!EM_S_STM07_IS(F2379,"9",$L$1,"1")/1000000,"")</f>
        <v>597.00402108000003</v>
      </c>
      <c r="M2379" s="13">
        <f>IFERROR([1]!EM_S_STM07_IS(F2379,"9",$M$1,"1")/1000000,"")</f>
        <v>190.1716318</v>
      </c>
      <c r="N2379" s="12">
        <f>IFERROR([1]!EM_S_STM07_IS(F2379,"61",$N$1,"1")/1000000,"")</f>
        <v>21.171374539999999</v>
      </c>
      <c r="O2379" s="12">
        <f>IFERROR([1]!EM_S_STM07_IS(F2379,"61",$O$1,"1")/1000000,"")</f>
        <v>16.46715717</v>
      </c>
      <c r="P2379" s="12">
        <f>IFERROR([1]!EM_S_STM07_IS(F2379,"61",$P$1,"1")/1000000,"")</f>
        <v>26.245065839999999</v>
      </c>
      <c r="Q2379" s="12">
        <f>IFERROR([1]!EM_S_STM07_IS(F2379,"61",$Q$1,"1")/1000000,"")</f>
        <v>-3.1396357099999999</v>
      </c>
      <c r="R2379" s="12">
        <f>IFERROR([1]!EM_S_STM07_IS(F2379,"61",$R$1,"1")/1000000,"")</f>
        <v>-12.56508125</v>
      </c>
      <c r="S2379" s="12">
        <f>IFERROR([1]!EM_S_STM07_IS(F2379,"61",$S$1,"1")/1000000,"")</f>
        <v>34.991576549999998</v>
      </c>
      <c r="T2379" s="20">
        <f t="shared" si="674"/>
        <v>-0.10073522904364962</v>
      </c>
      <c r="U2379" s="20">
        <f t="shared" si="675"/>
        <v>0.10571421010122894</v>
      </c>
      <c r="V2379" s="14">
        <f t="shared" si="676"/>
        <v>-4.3723743852738028E-2</v>
      </c>
      <c r="W2379" s="14">
        <f t="shared" si="677"/>
        <v>-0.2954906228084479</v>
      </c>
      <c r="X2379" s="14">
        <f t="shared" si="678"/>
        <v>2.0906611239837815E-2</v>
      </c>
      <c r="Y2379" s="14">
        <f t="shared" si="679"/>
        <v>1.684190017084056</v>
      </c>
      <c r="Z2379" s="15">
        <f t="shared" si="680"/>
        <v>-0.68145669864003056</v>
      </c>
      <c r="AA2379" s="14">
        <f t="shared" si="681"/>
        <v>-0.22219706902412575</v>
      </c>
      <c r="AB2379" s="14">
        <f t="shared" si="682"/>
        <v>0.59378243427550881</v>
      </c>
      <c r="AC2379" s="14">
        <f t="shared" si="683"/>
        <v>-1.1196276560760192</v>
      </c>
      <c r="AD2379" s="14">
        <f t="shared" si="684"/>
        <v>-3.0020825377858888</v>
      </c>
      <c r="AE2379" s="14">
        <f t="shared" si="685"/>
        <v>3.7848269226273406</v>
      </c>
      <c r="AF2379" s="18" t="str">
        <f t="shared" si="686"/>
        <v/>
      </c>
      <c r="AG2379" s="18" t="str">
        <f t="shared" si="687"/>
        <v/>
      </c>
      <c r="AH2379" s="18" t="str">
        <f t="shared" si="688"/>
        <v/>
      </c>
      <c r="AI2379" s="19" t="str">
        <f t="shared" si="689"/>
        <v/>
      </c>
      <c r="AJ2379" s="19" t="str">
        <f t="shared" si="690"/>
        <v/>
      </c>
      <c r="AK2379" s="19" t="str">
        <f t="shared" si="691"/>
        <v/>
      </c>
    </row>
    <row r="2380" spans="2:37" x14ac:dyDescent="0.15">
      <c r="B2380" s="51" t="str">
        <f>IFERROR(IF(AND(AF2380=1,AI2380=1),MAX($B$5:B2379)+1,""),"")</f>
        <v/>
      </c>
      <c r="C2380" s="51" t="str">
        <f>IFERROR(IF(AND(AG2380=1,AJ2380=1),MAX($C$5:C2379)+1,""),"")</f>
        <v/>
      </c>
      <c r="D2380" s="51" t="str">
        <f>IFERROR(IF(AND(AH2380=1,AK2380=1),MAX($D$5:D2379)+1,""),"")</f>
        <v/>
      </c>
      <c r="F2380" s="5" t="s">
        <v>4857</v>
      </c>
      <c r="G2380" s="5" t="s">
        <v>4858</v>
      </c>
      <c r="H2380" s="12">
        <f>IFERROR([1]!EM_S_STM07_IS(F2380,"9",$H$1,"1")/1000000,"")</f>
        <v>4674.8937836899995</v>
      </c>
      <c r="I2380" s="12">
        <f>IFERROR([1]!EM_S_STM07_IS(F2380,"9",$I$1,"1")/1000000,"")</f>
        <v>4683.8822323500008</v>
      </c>
      <c r="J2380" s="12">
        <f>IFERROR([1]!EM_S_STM07_IS(F2380,"9",$J$1,"1")/1000000,"")</f>
        <v>5048.7867031300002</v>
      </c>
      <c r="K2380" s="12">
        <f>IFERROR([1]!EM_S_STM07_IS(F2380,"9",$K$1,"1")/1000000,"")</f>
        <v>5690.1205264399996</v>
      </c>
      <c r="L2380" s="12">
        <f>IFERROR([1]!EM_S_STM07_IS(F2380,"9",$L$1,"1")/1000000,"")</f>
        <v>5146.5472348399999</v>
      </c>
      <c r="M2380" s="13">
        <f>IFERROR([1]!EM_S_STM07_IS(F2380,"9",$M$1,"1")/1000000,"")</f>
        <v>4638.1243313100003</v>
      </c>
      <c r="N2380" s="12">
        <f>IFERROR([1]!EM_S_STM07_IS(F2380,"61",$N$1,"1")/1000000,"")</f>
        <v>281.30763089999999</v>
      </c>
      <c r="O2380" s="12">
        <f>IFERROR([1]!EM_S_STM07_IS(F2380,"61",$O$1,"1")/1000000,"")</f>
        <v>31.048112120000003</v>
      </c>
      <c r="P2380" s="12">
        <f>IFERROR([1]!EM_S_STM07_IS(F2380,"61",$P$1,"1")/1000000,"")</f>
        <v>22.933100449999998</v>
      </c>
      <c r="Q2380" s="12">
        <f>IFERROR([1]!EM_S_STM07_IS(F2380,"61",$Q$1,"1")/1000000,"")</f>
        <v>17.67253243</v>
      </c>
      <c r="R2380" s="12">
        <f>IFERROR([1]!EM_S_STM07_IS(F2380,"61",$R$1,"1")/1000000,"")</f>
        <v>-143.00536034000001</v>
      </c>
      <c r="S2380" s="12">
        <f>IFERROR([1]!EM_S_STM07_IS(F2380,"61",$S$1,"1")/1000000,"")</f>
        <v>35.74675938</v>
      </c>
      <c r="T2380" s="20">
        <f t="shared" si="674"/>
        <v>-1.5780329638577228E-3</v>
      </c>
      <c r="U2380" s="20">
        <f t="shared" si="675"/>
        <v>-0.33807157274244082</v>
      </c>
      <c r="V2380" s="14">
        <f t="shared" si="676"/>
        <v>1.9227064989926854E-3</v>
      </c>
      <c r="W2380" s="14">
        <f t="shared" si="677"/>
        <v>7.7906414525055062E-2</v>
      </c>
      <c r="X2380" s="14">
        <f t="shared" si="678"/>
        <v>0.12702731587222804</v>
      </c>
      <c r="Y2380" s="14">
        <f t="shared" si="679"/>
        <v>-9.5529310684054014E-2</v>
      </c>
      <c r="Z2380" s="15">
        <f t="shared" si="680"/>
        <v>-9.8789126054879356E-2</v>
      </c>
      <c r="AA2380" s="14">
        <f t="shared" si="681"/>
        <v>-0.88962932850180276</v>
      </c>
      <c r="AB2380" s="14">
        <f t="shared" si="682"/>
        <v>-0.26136892441755344</v>
      </c>
      <c r="AC2380" s="14">
        <f t="shared" si="683"/>
        <v>-0.22938756281425515</v>
      </c>
      <c r="AD2380" s="14">
        <f t="shared" si="684"/>
        <v>-9.0919563116625728</v>
      </c>
      <c r="AE2380" s="14">
        <f t="shared" si="685"/>
        <v>1.2499679682986069</v>
      </c>
      <c r="AF2380" s="18" t="str">
        <f t="shared" si="686"/>
        <v/>
      </c>
      <c r="AG2380" s="18" t="str">
        <f t="shared" si="687"/>
        <v/>
      </c>
      <c r="AH2380" s="18" t="str">
        <f t="shared" si="688"/>
        <v/>
      </c>
      <c r="AI2380" s="19" t="str">
        <f t="shared" si="689"/>
        <v/>
      </c>
      <c r="AJ2380" s="19" t="str">
        <f t="shared" si="690"/>
        <v/>
      </c>
      <c r="AK2380" s="19" t="str">
        <f t="shared" si="691"/>
        <v/>
      </c>
    </row>
    <row r="2381" spans="2:37" x14ac:dyDescent="0.15">
      <c r="B2381" s="51" t="str">
        <f>IFERROR(IF(AND(AF2381=1,AI2381=1),MAX($B$5:B2380)+1,""),"")</f>
        <v/>
      </c>
      <c r="C2381" s="51" t="str">
        <f>IFERROR(IF(AND(AG2381=1,AJ2381=1),MAX($C$5:C2380)+1,""),"")</f>
        <v/>
      </c>
      <c r="D2381" s="51" t="str">
        <f>IFERROR(IF(AND(AH2381=1,AK2381=1),MAX($D$5:D2380)+1,""),"")</f>
        <v/>
      </c>
      <c r="F2381" s="5" t="s">
        <v>4859</v>
      </c>
      <c r="G2381" s="5" t="s">
        <v>4860</v>
      </c>
      <c r="H2381" s="12">
        <f>IFERROR([1]!EM_S_STM07_IS(F2381,"9",$H$1,"1")/1000000,"")</f>
        <v>116.39252888</v>
      </c>
      <c r="I2381" s="12">
        <f>IFERROR([1]!EM_S_STM07_IS(F2381,"9",$I$1,"1")/1000000,"")</f>
        <v>99.146076019999995</v>
      </c>
      <c r="J2381" s="12">
        <f>IFERROR([1]!EM_S_STM07_IS(F2381,"9",$J$1,"1")/1000000,"")</f>
        <v>83.657156939999993</v>
      </c>
      <c r="K2381" s="12">
        <f>IFERROR([1]!EM_S_STM07_IS(F2381,"9",$K$1,"1")/1000000,"")</f>
        <v>84.860400639999995</v>
      </c>
      <c r="L2381" s="12">
        <f>IFERROR([1]!EM_S_STM07_IS(F2381,"9",$L$1,"1")/1000000,"")</f>
        <v>69.715951799999999</v>
      </c>
      <c r="M2381" s="13">
        <f>IFERROR([1]!EM_S_STM07_IS(F2381,"9",$M$1,"1")/1000000,"")</f>
        <v>67.167387410000003</v>
      </c>
      <c r="N2381" s="12">
        <f>IFERROR([1]!EM_S_STM07_IS(F2381,"61",$N$1,"1")/1000000,"")</f>
        <v>8.8693983599999999</v>
      </c>
      <c r="O2381" s="12">
        <f>IFERROR([1]!EM_S_STM07_IS(F2381,"61",$O$1,"1")/1000000,"")</f>
        <v>5.6433035299999998</v>
      </c>
      <c r="P2381" s="12">
        <f>IFERROR([1]!EM_S_STM07_IS(F2381,"61",$P$1,"1")/1000000,"")</f>
        <v>-39.552792789999998</v>
      </c>
      <c r="Q2381" s="12">
        <f>IFERROR([1]!EM_S_STM07_IS(F2381,"61",$Q$1,"1")/1000000,"")</f>
        <v>-35.65707183</v>
      </c>
      <c r="R2381" s="12">
        <f>IFERROR([1]!EM_S_STM07_IS(F2381,"61",$R$1,"1")/1000000,"")</f>
        <v>99.953563340000002</v>
      </c>
      <c r="S2381" s="12">
        <f>IFERROR([1]!EM_S_STM07_IS(F2381,"61",$S$1,"1")/1000000,"")</f>
        <v>-6.5463159199999996</v>
      </c>
      <c r="T2381" s="20">
        <f t="shared" si="674"/>
        <v>-0.10412654120583076</v>
      </c>
      <c r="U2381" s="20">
        <f t="shared" si="675"/>
        <v>-1.9410670332138911</v>
      </c>
      <c r="V2381" s="14">
        <f t="shared" si="676"/>
        <v>-0.14817491316629949</v>
      </c>
      <c r="W2381" s="14">
        <f t="shared" si="677"/>
        <v>-0.15622321832359296</v>
      </c>
      <c r="X2381" s="14">
        <f t="shared" si="678"/>
        <v>1.438303361017855E-2</v>
      </c>
      <c r="Y2381" s="14">
        <f t="shared" si="679"/>
        <v>-0.17846308438074324</v>
      </c>
      <c r="Z2381" s="15">
        <f t="shared" si="680"/>
        <v>-3.6556402432993761E-2</v>
      </c>
      <c r="AA2381" s="14">
        <f t="shared" si="681"/>
        <v>-0.36373322056987867</v>
      </c>
      <c r="AB2381" s="14">
        <f t="shared" si="682"/>
        <v>-8.008801241991673</v>
      </c>
      <c r="AC2381" s="14">
        <f t="shared" si="683"/>
        <v>9.8494206987703295E-2</v>
      </c>
      <c r="AD2381" s="14">
        <f t="shared" si="684"/>
        <v>3.8031904531180345</v>
      </c>
      <c r="AE2381" s="14">
        <f t="shared" si="685"/>
        <v>-1.065493572227457</v>
      </c>
      <c r="AF2381" s="18" t="str">
        <f t="shared" si="686"/>
        <v/>
      </c>
      <c r="AG2381" s="18" t="str">
        <f t="shared" si="687"/>
        <v/>
      </c>
      <c r="AH2381" s="18" t="str">
        <f t="shared" si="688"/>
        <v/>
      </c>
      <c r="AI2381" s="19" t="str">
        <f t="shared" si="689"/>
        <v/>
      </c>
      <c r="AJ2381" s="19" t="str">
        <f t="shared" si="690"/>
        <v/>
      </c>
      <c r="AK2381" s="19" t="str">
        <f t="shared" si="691"/>
        <v/>
      </c>
    </row>
    <row r="2382" spans="2:37" x14ac:dyDescent="0.15">
      <c r="B2382" s="51" t="str">
        <f>IFERROR(IF(AND(AF2382=1,AI2382=1),MAX($B$5:B2381)+1,""),"")</f>
        <v/>
      </c>
      <c r="C2382" s="51" t="str">
        <f>IFERROR(IF(AND(AG2382=1,AJ2382=1),MAX($C$5:C2381)+1,""),"")</f>
        <v/>
      </c>
      <c r="D2382" s="51" t="str">
        <f>IFERROR(IF(AND(AH2382=1,AK2382=1),MAX($D$5:D2381)+1,""),"")</f>
        <v/>
      </c>
      <c r="F2382" s="5" t="s">
        <v>4861</v>
      </c>
      <c r="G2382" s="5" t="s">
        <v>4862</v>
      </c>
      <c r="H2382" s="12">
        <f>IFERROR([1]!EM_S_STM07_IS(F2382,"9",$H$1,"1")/1000000,"")</f>
        <v>3447.4613851199997</v>
      </c>
      <c r="I2382" s="12">
        <f>IFERROR([1]!EM_S_STM07_IS(F2382,"9",$I$1,"1")/1000000,"")</f>
        <v>2780.16608593</v>
      </c>
      <c r="J2382" s="12">
        <f>IFERROR([1]!EM_S_STM07_IS(F2382,"9",$J$1,"1")/1000000,"")</f>
        <v>2912.9749502899999</v>
      </c>
      <c r="K2382" s="12">
        <f>IFERROR([1]!EM_S_STM07_IS(F2382,"9",$K$1,"1")/1000000,"")</f>
        <v>2998.40732381</v>
      </c>
      <c r="L2382" s="12">
        <f>IFERROR([1]!EM_S_STM07_IS(F2382,"9",$L$1,"1")/1000000,"")</f>
        <v>2719.0304529800001</v>
      </c>
      <c r="M2382" s="13">
        <f>IFERROR([1]!EM_S_STM07_IS(F2382,"9",$M$1,"1")/1000000,"")</f>
        <v>2220.27715842</v>
      </c>
      <c r="N2382" s="12">
        <f>IFERROR([1]!EM_S_STM07_IS(F2382,"61",$N$1,"1")/1000000,"")</f>
        <v>530.03977083999996</v>
      </c>
      <c r="O2382" s="12">
        <f>IFERROR([1]!EM_S_STM07_IS(F2382,"61",$O$1,"1")/1000000,"")</f>
        <v>422.49296213999997</v>
      </c>
      <c r="P2382" s="12">
        <f>IFERROR([1]!EM_S_STM07_IS(F2382,"61",$P$1,"1")/1000000,"")</f>
        <v>389.16554944000001</v>
      </c>
      <c r="Q2382" s="12">
        <f>IFERROR([1]!EM_S_STM07_IS(F2382,"61",$Q$1,"1")/1000000,"")</f>
        <v>408.21006549999998</v>
      </c>
      <c r="R2382" s="12">
        <f>IFERROR([1]!EM_S_STM07_IS(F2382,"61",$R$1,"1")/1000000,"")</f>
        <v>423.29313938000001</v>
      </c>
      <c r="S2382" s="12">
        <f>IFERROR([1]!EM_S_STM07_IS(F2382,"61",$S$1,"1")/1000000,"")</f>
        <v>511.96090887000003</v>
      </c>
      <c r="T2382" s="20">
        <f t="shared" si="674"/>
        <v>-8.4240239691161012E-2</v>
      </c>
      <c r="U2382" s="20">
        <f t="shared" si="675"/>
        <v>-6.9167227547266563E-3</v>
      </c>
      <c r="V2382" s="14">
        <f t="shared" si="676"/>
        <v>-0.19356135563118784</v>
      </c>
      <c r="W2382" s="14">
        <f t="shared" si="677"/>
        <v>4.7770118854454591E-2</v>
      </c>
      <c r="X2382" s="14">
        <f t="shared" si="678"/>
        <v>2.9328221140897514E-2</v>
      </c>
      <c r="Y2382" s="14">
        <f t="shared" si="679"/>
        <v>-9.3175089525529456E-2</v>
      </c>
      <c r="Z2382" s="15">
        <f t="shared" si="680"/>
        <v>-0.1834305658523894</v>
      </c>
      <c r="AA2382" s="14">
        <f t="shared" si="681"/>
        <v>-0.20290328125672766</v>
      </c>
      <c r="AB2382" s="14">
        <f t="shared" si="682"/>
        <v>-7.8882764179528234E-2</v>
      </c>
      <c r="AC2382" s="14">
        <f t="shared" si="683"/>
        <v>4.8936798458662605E-2</v>
      </c>
      <c r="AD2382" s="14">
        <f t="shared" si="684"/>
        <v>3.694929438235528E-2</v>
      </c>
      <c r="AE2382" s="14">
        <f t="shared" si="685"/>
        <v>0.20947131252793802</v>
      </c>
      <c r="AF2382" s="18" t="str">
        <f t="shared" si="686"/>
        <v/>
      </c>
      <c r="AG2382" s="18" t="str">
        <f t="shared" si="687"/>
        <v/>
      </c>
      <c r="AH2382" s="18" t="str">
        <f t="shared" si="688"/>
        <v/>
      </c>
      <c r="AI2382" s="19" t="str">
        <f t="shared" si="689"/>
        <v/>
      </c>
      <c r="AJ2382" s="19" t="str">
        <f t="shared" si="690"/>
        <v/>
      </c>
      <c r="AK2382" s="19" t="str">
        <f t="shared" si="691"/>
        <v/>
      </c>
    </row>
    <row r="2383" spans="2:37" x14ac:dyDescent="0.15">
      <c r="B2383" s="51" t="str">
        <f>IFERROR(IF(AND(AF2383=1,AI2383=1),MAX($B$5:B2382)+1,""),"")</f>
        <v/>
      </c>
      <c r="C2383" s="51" t="str">
        <f>IFERROR(IF(AND(AG2383=1,AJ2383=1),MAX($C$5:C2382)+1,""),"")</f>
        <v/>
      </c>
      <c r="D2383" s="51" t="str">
        <f>IFERROR(IF(AND(AH2383=1,AK2383=1),MAX($D$5:D2382)+1,""),"")</f>
        <v/>
      </c>
      <c r="F2383" s="5" t="s">
        <v>4863</v>
      </c>
      <c r="G2383" s="5" t="s">
        <v>4864</v>
      </c>
      <c r="H2383" s="12">
        <f>IFERROR([1]!EM_S_STM07_IS(F2383,"9",$H$1,"1")/1000000,"")</f>
        <v>14310.86734868</v>
      </c>
      <c r="I2383" s="12">
        <f>IFERROR([1]!EM_S_STM07_IS(F2383,"9",$I$1,"1")/1000000,"")</f>
        <v>21126.397170060001</v>
      </c>
      <c r="J2383" s="12">
        <f>IFERROR([1]!EM_S_STM07_IS(F2383,"9",$J$1,"1")/1000000,"")</f>
        <v>25553.39902352</v>
      </c>
      <c r="K2383" s="12">
        <f>IFERROR([1]!EM_S_STM07_IS(F2383,"9",$K$1,"1")/1000000,"")</f>
        <v>32984.655674479996</v>
      </c>
      <c r="L2383" s="12">
        <f>IFERROR([1]!EM_S_STM07_IS(F2383,"9",$L$1,"1")/1000000,"")</f>
        <v>32835.0180588</v>
      </c>
      <c r="M2383" s="13">
        <f>IFERROR([1]!EM_S_STM07_IS(F2383,"9",$M$1,"1")/1000000,"")</f>
        <v>35712.372882390002</v>
      </c>
      <c r="N2383" s="12">
        <f>IFERROR([1]!EM_S_STM07_IS(F2383,"61",$N$1,"1")/1000000,"")</f>
        <v>292.19405810000001</v>
      </c>
      <c r="O2383" s="12">
        <f>IFERROR([1]!EM_S_STM07_IS(F2383,"61",$O$1,"1")/1000000,"")</f>
        <v>522.94230661999995</v>
      </c>
      <c r="P2383" s="12">
        <f>IFERROR([1]!EM_S_STM07_IS(F2383,"61",$P$1,"1")/1000000,"")</f>
        <v>611.30766249999999</v>
      </c>
      <c r="Q2383" s="12">
        <f>IFERROR([1]!EM_S_STM07_IS(F2383,"61",$Q$1,"1")/1000000,"")</f>
        <v>889.85467371000004</v>
      </c>
      <c r="R2383" s="12">
        <f>IFERROR([1]!EM_S_STM07_IS(F2383,"61",$R$1,"1")/1000000,"")</f>
        <v>939.89940165999997</v>
      </c>
      <c r="S2383" s="12">
        <f>IFERROR([1]!EM_S_STM07_IS(F2383,"61",$S$1,"1")/1000000,"")</f>
        <v>1117.3516933800001</v>
      </c>
      <c r="T2383" s="20">
        <f t="shared" si="674"/>
        <v>0.20068905079625932</v>
      </c>
      <c r="U2383" s="20">
        <f t="shared" si="675"/>
        <v>0.3076866866629635</v>
      </c>
      <c r="V2383" s="14">
        <f t="shared" si="676"/>
        <v>0.47624854981334513</v>
      </c>
      <c r="W2383" s="14">
        <f t="shared" si="677"/>
        <v>0.2095483587582021</v>
      </c>
      <c r="X2383" s="14">
        <f t="shared" si="678"/>
        <v>0.29081284427641418</v>
      </c>
      <c r="Y2383" s="14">
        <f t="shared" si="679"/>
        <v>-4.5365826206204629E-3</v>
      </c>
      <c r="Z2383" s="15">
        <f t="shared" si="680"/>
        <v>8.7630675836307376E-2</v>
      </c>
      <c r="AA2383" s="14">
        <f t="shared" si="681"/>
        <v>0.78970890106543179</v>
      </c>
      <c r="AB2383" s="14">
        <f t="shared" si="682"/>
        <v>0.16897725573427624</v>
      </c>
      <c r="AC2383" s="14">
        <f t="shared" si="683"/>
        <v>0.45565764719986651</v>
      </c>
      <c r="AD2383" s="14">
        <f t="shared" si="684"/>
        <v>5.6239214591470806E-2</v>
      </c>
      <c r="AE2383" s="14">
        <f t="shared" si="685"/>
        <v>0.18879923894684203</v>
      </c>
      <c r="AF2383" s="18">
        <f t="shared" si="686"/>
        <v>1</v>
      </c>
      <c r="AG2383" s="18">
        <f t="shared" si="687"/>
        <v>1</v>
      </c>
      <c r="AH2383" s="18">
        <f t="shared" si="688"/>
        <v>1</v>
      </c>
      <c r="AI2383" s="19" t="str">
        <f t="shared" si="689"/>
        <v/>
      </c>
      <c r="AJ2383" s="19" t="str">
        <f t="shared" si="690"/>
        <v/>
      </c>
      <c r="AK2383" s="19" t="str">
        <f t="shared" si="691"/>
        <v/>
      </c>
    </row>
    <row r="2384" spans="2:37" x14ac:dyDescent="0.15">
      <c r="B2384" s="51" t="str">
        <f>IFERROR(IF(AND(AF2384=1,AI2384=1),MAX($B$5:B2383)+1,""),"")</f>
        <v/>
      </c>
      <c r="C2384" s="51" t="str">
        <f>IFERROR(IF(AND(AG2384=1,AJ2384=1),MAX($C$5:C2383)+1,""),"")</f>
        <v/>
      </c>
      <c r="D2384" s="51" t="str">
        <f>IFERROR(IF(AND(AH2384=1,AK2384=1),MAX($D$5:D2383)+1,""),"")</f>
        <v/>
      </c>
      <c r="F2384" s="5" t="s">
        <v>4865</v>
      </c>
      <c r="G2384" s="5" t="s">
        <v>4866</v>
      </c>
      <c r="H2384" s="12">
        <f>IFERROR([1]!EM_S_STM07_IS(F2384,"9",$H$1,"1")/1000000,"")</f>
        <v>105.841382</v>
      </c>
      <c r="I2384" s="12">
        <f>IFERROR([1]!EM_S_STM07_IS(F2384,"9",$I$1,"1")/1000000,"")</f>
        <v>148.25009249000001</v>
      </c>
      <c r="J2384" s="12">
        <f>IFERROR([1]!EM_S_STM07_IS(F2384,"9",$J$1,"1")/1000000,"")</f>
        <v>153.99926106999999</v>
      </c>
      <c r="K2384" s="12">
        <f>IFERROR([1]!EM_S_STM07_IS(F2384,"9",$K$1,"1")/1000000,"")</f>
        <v>929.18415045000006</v>
      </c>
      <c r="L2384" s="12">
        <f>IFERROR([1]!EM_S_STM07_IS(F2384,"9",$L$1,"1")/1000000,"")</f>
        <v>1293.71333065</v>
      </c>
      <c r="M2384" s="13">
        <f>IFERROR([1]!EM_S_STM07_IS(F2384,"9",$M$1,"1")/1000000,"")</f>
        <v>1592.9124888199999</v>
      </c>
      <c r="N2384" s="12">
        <f>IFERROR([1]!EM_S_STM07_IS(F2384,"61",$N$1,"1")/1000000,"")</f>
        <v>5.6740032300000003</v>
      </c>
      <c r="O2384" s="12">
        <f>IFERROR([1]!EM_S_STM07_IS(F2384,"61",$O$1,"1")/1000000,"")</f>
        <v>17.55436512</v>
      </c>
      <c r="P2384" s="12">
        <f>IFERROR([1]!EM_S_STM07_IS(F2384,"61",$P$1,"1")/1000000,"")</f>
        <v>13.701765230000001</v>
      </c>
      <c r="Q2384" s="12">
        <f>IFERROR([1]!EM_S_STM07_IS(F2384,"61",$Q$1,"1")/1000000,"")</f>
        <v>111.54002831999999</v>
      </c>
      <c r="R2384" s="12">
        <f>IFERROR([1]!EM_S_STM07_IS(F2384,"61",$R$1,"1")/1000000,"")</f>
        <v>180.17005566999998</v>
      </c>
      <c r="S2384" s="12">
        <f>IFERROR([1]!EM_S_STM07_IS(F2384,"61",$S$1,"1")/1000000,"")</f>
        <v>216.73044867999999</v>
      </c>
      <c r="T2384" s="20">
        <f t="shared" si="674"/>
        <v>0.71991618378666744</v>
      </c>
      <c r="U2384" s="20">
        <f t="shared" si="675"/>
        <v>1.0720778596756997</v>
      </c>
      <c r="V2384" s="14">
        <f t="shared" si="676"/>
        <v>0.40068175309729065</v>
      </c>
      <c r="W2384" s="14">
        <f t="shared" si="677"/>
        <v>3.8780202315137006E-2</v>
      </c>
      <c r="X2384" s="14">
        <f t="shared" si="678"/>
        <v>5.0336922657547145</v>
      </c>
      <c r="Y2384" s="14">
        <f t="shared" si="679"/>
        <v>0.39231101824483333</v>
      </c>
      <c r="Z2384" s="15">
        <f t="shared" si="680"/>
        <v>0.23127160483047152</v>
      </c>
      <c r="AA2384" s="14">
        <f t="shared" si="681"/>
        <v>2.093823603621741</v>
      </c>
      <c r="AB2384" s="14">
        <f t="shared" si="682"/>
        <v>-0.21946677442698645</v>
      </c>
      <c r="AC2384" s="14">
        <f t="shared" si="683"/>
        <v>7.1405590044546381</v>
      </c>
      <c r="AD2384" s="14">
        <f t="shared" si="684"/>
        <v>0.61529505042894184</v>
      </c>
      <c r="AE2384" s="14">
        <f t="shared" si="685"/>
        <v>0.20292158357859499</v>
      </c>
      <c r="AF2384" s="18">
        <f t="shared" si="686"/>
        <v>1</v>
      </c>
      <c r="AG2384" s="18">
        <f t="shared" si="687"/>
        <v>1</v>
      </c>
      <c r="AH2384" s="18">
        <f t="shared" si="688"/>
        <v>1</v>
      </c>
      <c r="AI2384" s="19" t="str">
        <f t="shared" si="689"/>
        <v/>
      </c>
      <c r="AJ2384" s="19" t="str">
        <f t="shared" si="690"/>
        <v/>
      </c>
      <c r="AK2384" s="19" t="str">
        <f t="shared" si="691"/>
        <v/>
      </c>
    </row>
    <row r="2385" spans="2:37" x14ac:dyDescent="0.15">
      <c r="B2385" s="51" t="str">
        <f>IFERROR(IF(AND(AF2385=1,AI2385=1),MAX($B$5:B2384)+1,""),"")</f>
        <v/>
      </c>
      <c r="C2385" s="51" t="str">
        <f>IFERROR(IF(AND(AG2385=1,AJ2385=1),MAX($C$5:C2384)+1,""),"")</f>
        <v/>
      </c>
      <c r="D2385" s="51" t="str">
        <f>IFERROR(IF(AND(AH2385=1,AK2385=1),MAX($D$5:D2384)+1,""),"")</f>
        <v/>
      </c>
      <c r="F2385" s="5" t="s">
        <v>4867</v>
      </c>
      <c r="G2385" s="5" t="s">
        <v>4868</v>
      </c>
      <c r="H2385" s="12">
        <f>IFERROR([1]!EM_S_STM07_IS(F2385,"9",$H$1,"1")/1000000,"")</f>
        <v>776.14442930999996</v>
      </c>
      <c r="I2385" s="12">
        <f>IFERROR([1]!EM_S_STM07_IS(F2385,"9",$I$1,"1")/1000000,"")</f>
        <v>1118.24398165</v>
      </c>
      <c r="J2385" s="12">
        <f>IFERROR([1]!EM_S_STM07_IS(F2385,"9",$J$1,"1")/1000000,"")</f>
        <v>1062.9286182200001</v>
      </c>
      <c r="K2385" s="12">
        <f>IFERROR([1]!EM_S_STM07_IS(F2385,"9",$K$1,"1")/1000000,"")</f>
        <v>1285.43030776</v>
      </c>
      <c r="L2385" s="12">
        <f>IFERROR([1]!EM_S_STM07_IS(F2385,"9",$L$1,"1")/1000000,"")</f>
        <v>1270.0037695899998</v>
      </c>
      <c r="M2385" s="13">
        <f>IFERROR([1]!EM_S_STM07_IS(F2385,"9",$M$1,"1")/1000000,"")</f>
        <v>1716.5670520599999</v>
      </c>
      <c r="N2385" s="12">
        <f>IFERROR([1]!EM_S_STM07_IS(F2385,"61",$N$1,"1")/1000000,"")</f>
        <v>64.675313029999998</v>
      </c>
      <c r="O2385" s="12">
        <f>IFERROR([1]!EM_S_STM07_IS(F2385,"61",$O$1,"1")/1000000,"")</f>
        <v>54.033257759999998</v>
      </c>
      <c r="P2385" s="12">
        <f>IFERROR([1]!EM_S_STM07_IS(F2385,"61",$P$1,"1")/1000000,"")</f>
        <v>56.174928000000001</v>
      </c>
      <c r="Q2385" s="12">
        <f>IFERROR([1]!EM_S_STM07_IS(F2385,"61",$Q$1,"1")/1000000,"")</f>
        <v>32.818951739999996</v>
      </c>
      <c r="R2385" s="12">
        <f>IFERROR([1]!EM_S_STM07_IS(F2385,"61",$R$1,"1")/1000000,"")</f>
        <v>76.883737840000009</v>
      </c>
      <c r="S2385" s="12">
        <f>IFERROR([1]!EM_S_STM07_IS(F2385,"61",$S$1,"1")/1000000,"")</f>
        <v>47.079211180000001</v>
      </c>
      <c r="T2385" s="20">
        <f t="shared" si="674"/>
        <v>0.17204327021737043</v>
      </c>
      <c r="U2385" s="20">
        <f t="shared" si="675"/>
        <v>-6.1534897654316967E-2</v>
      </c>
      <c r="V2385" s="14">
        <f t="shared" si="676"/>
        <v>0.44076790275249406</v>
      </c>
      <c r="W2385" s="14">
        <f t="shared" si="677"/>
        <v>-4.9466274210016835E-2</v>
      </c>
      <c r="X2385" s="14">
        <f t="shared" si="678"/>
        <v>0.20932891045177179</v>
      </c>
      <c r="Y2385" s="14">
        <f t="shared" si="679"/>
        <v>-1.2001069273745833E-2</v>
      </c>
      <c r="Z2385" s="15">
        <f t="shared" si="680"/>
        <v>0.35162358818365225</v>
      </c>
      <c r="AA2385" s="14">
        <f t="shared" si="681"/>
        <v>-0.16454586412382147</v>
      </c>
      <c r="AB2385" s="14">
        <f t="shared" si="682"/>
        <v>3.9636148712570304E-2</v>
      </c>
      <c r="AC2385" s="14">
        <f t="shared" si="683"/>
        <v>-0.41577225092304532</v>
      </c>
      <c r="AD2385" s="14">
        <f t="shared" si="684"/>
        <v>1.3426628141292369</v>
      </c>
      <c r="AE2385" s="14">
        <f t="shared" si="685"/>
        <v>-0.38765709755195749</v>
      </c>
      <c r="AF2385" s="18" t="str">
        <f t="shared" si="686"/>
        <v/>
      </c>
      <c r="AG2385" s="18" t="str">
        <f t="shared" si="687"/>
        <v/>
      </c>
      <c r="AH2385" s="18" t="str">
        <f t="shared" si="688"/>
        <v/>
      </c>
      <c r="AI2385" s="19" t="str">
        <f t="shared" si="689"/>
        <v/>
      </c>
      <c r="AJ2385" s="19" t="str">
        <f t="shared" si="690"/>
        <v/>
      </c>
      <c r="AK2385" s="19" t="str">
        <f t="shared" si="691"/>
        <v/>
      </c>
    </row>
    <row r="2386" spans="2:37" x14ac:dyDescent="0.15">
      <c r="B2386" s="51" t="str">
        <f>IFERROR(IF(AND(AF2386=1,AI2386=1),MAX($B$5:B2385)+1,""),"")</f>
        <v/>
      </c>
      <c r="C2386" s="51" t="str">
        <f>IFERROR(IF(AND(AG2386=1,AJ2386=1),MAX($C$5:C2385)+1,""),"")</f>
        <v/>
      </c>
      <c r="D2386" s="51" t="str">
        <f>IFERROR(IF(AND(AH2386=1,AK2386=1),MAX($D$5:D2385)+1,""),"")</f>
        <v/>
      </c>
      <c r="F2386" s="5" t="s">
        <v>4869</v>
      </c>
      <c r="G2386" s="5" t="s">
        <v>4870</v>
      </c>
      <c r="H2386" s="12">
        <f>IFERROR([1]!EM_S_STM07_IS(F2386,"9",$H$1,"1")/1000000,"")</f>
        <v>281.28914437000003</v>
      </c>
      <c r="I2386" s="12">
        <f>IFERROR([1]!EM_S_STM07_IS(F2386,"9",$I$1,"1")/1000000,"")</f>
        <v>114.8755682</v>
      </c>
      <c r="J2386" s="12">
        <f>IFERROR([1]!EM_S_STM07_IS(F2386,"9",$J$1,"1")/1000000,"")</f>
        <v>23.38376624</v>
      </c>
      <c r="K2386" s="12">
        <f>IFERROR([1]!EM_S_STM07_IS(F2386,"9",$K$1,"1")/1000000,"")</f>
        <v>76.590859599999987</v>
      </c>
      <c r="L2386" s="12">
        <f>IFERROR([1]!EM_S_STM07_IS(F2386,"9",$L$1,"1")/1000000,"")</f>
        <v>70.54318241</v>
      </c>
      <c r="M2386" s="13">
        <f>IFERROR([1]!EM_S_STM07_IS(F2386,"9",$M$1,"1")/1000000,"")</f>
        <v>81.839957980000008</v>
      </c>
      <c r="N2386" s="12">
        <f>IFERROR([1]!EM_S_STM07_IS(F2386,"61",$N$1,"1")/1000000,"")</f>
        <v>30.194898999999999</v>
      </c>
      <c r="O2386" s="12">
        <f>IFERROR([1]!EM_S_STM07_IS(F2386,"61",$O$1,"1")/1000000,"")</f>
        <v>-15.08707418</v>
      </c>
      <c r="P2386" s="12">
        <f>IFERROR([1]!EM_S_STM07_IS(F2386,"61",$P$1,"1")/1000000,"")</f>
        <v>4.1039163199999997</v>
      </c>
      <c r="Q2386" s="12">
        <f>IFERROR([1]!EM_S_STM07_IS(F2386,"61",$Q$1,"1")/1000000,"")</f>
        <v>16.540830890000002</v>
      </c>
      <c r="R2386" s="12">
        <f>IFERROR([1]!EM_S_STM07_IS(F2386,"61",$R$1,"1")/1000000,"")</f>
        <v>13.15618383</v>
      </c>
      <c r="S2386" s="12">
        <f>IFERROR([1]!EM_S_STM07_IS(F2386,"61",$S$1,"1")/1000000,"")</f>
        <v>3.5632672200000002</v>
      </c>
      <c r="T2386" s="20">
        <f t="shared" si="674"/>
        <v>-0.21879954935930224</v>
      </c>
      <c r="U2386" s="20">
        <f t="shared" si="675"/>
        <v>-0.34779674450777687</v>
      </c>
      <c r="V2386" s="14">
        <f t="shared" si="676"/>
        <v>-0.59161037494964319</v>
      </c>
      <c r="W2386" s="14">
        <f t="shared" si="677"/>
        <v>-0.79644265002207837</v>
      </c>
      <c r="X2386" s="14">
        <f t="shared" si="678"/>
        <v>2.275385958528124</v>
      </c>
      <c r="Y2386" s="14">
        <f t="shared" si="679"/>
        <v>-7.8960821455514626E-2</v>
      </c>
      <c r="Z2386" s="15">
        <f t="shared" si="680"/>
        <v>0.16013986304647648</v>
      </c>
      <c r="AA2386" s="14">
        <f t="shared" si="681"/>
        <v>-1.4996563883190999</v>
      </c>
      <c r="AB2386" s="14">
        <f t="shared" si="682"/>
        <v>1.2720153868826538</v>
      </c>
      <c r="AC2386" s="14">
        <f t="shared" si="683"/>
        <v>3.0304990648542276</v>
      </c>
      <c r="AD2386" s="14">
        <f t="shared" si="684"/>
        <v>-0.20462376300855839</v>
      </c>
      <c r="AE2386" s="14">
        <f t="shared" si="685"/>
        <v>-0.72915647378879778</v>
      </c>
      <c r="AF2386" s="18" t="str">
        <f t="shared" si="686"/>
        <v/>
      </c>
      <c r="AG2386" s="18" t="str">
        <f t="shared" si="687"/>
        <v/>
      </c>
      <c r="AH2386" s="18" t="str">
        <f t="shared" si="688"/>
        <v/>
      </c>
      <c r="AI2386" s="19" t="str">
        <f t="shared" si="689"/>
        <v/>
      </c>
      <c r="AJ2386" s="19" t="str">
        <f t="shared" si="690"/>
        <v/>
      </c>
      <c r="AK2386" s="19" t="str">
        <f t="shared" si="691"/>
        <v/>
      </c>
    </row>
    <row r="2387" spans="2:37" x14ac:dyDescent="0.15">
      <c r="B2387" s="51" t="str">
        <f>IFERROR(IF(AND(AF2387=1,AI2387=1),MAX($B$5:B2386)+1,""),"")</f>
        <v/>
      </c>
      <c r="C2387" s="51" t="str">
        <f>IFERROR(IF(AND(AG2387=1,AJ2387=1),MAX($C$5:C2386)+1,""),"")</f>
        <v/>
      </c>
      <c r="D2387" s="51" t="str">
        <f>IFERROR(IF(AND(AH2387=1,AK2387=1),MAX($D$5:D2386)+1,""),"")</f>
        <v/>
      </c>
      <c r="F2387" s="5" t="s">
        <v>4871</v>
      </c>
      <c r="G2387" s="5" t="s">
        <v>4872</v>
      </c>
      <c r="H2387" s="12">
        <f>IFERROR([1]!EM_S_STM07_IS(F2387,"9",$H$1,"1")/1000000,"")</f>
        <v>978.04934516999992</v>
      </c>
      <c r="I2387" s="12">
        <f>IFERROR([1]!EM_S_STM07_IS(F2387,"9",$I$1,"1")/1000000,"")</f>
        <v>1042.41355757</v>
      </c>
      <c r="J2387" s="12">
        <f>IFERROR([1]!EM_S_STM07_IS(F2387,"9",$J$1,"1")/1000000,"")</f>
        <v>951.18016076999993</v>
      </c>
      <c r="K2387" s="12">
        <f>IFERROR([1]!EM_S_STM07_IS(F2387,"9",$K$1,"1")/1000000,"")</f>
        <v>1025.85499093</v>
      </c>
      <c r="L2387" s="12">
        <f>IFERROR([1]!EM_S_STM07_IS(F2387,"9",$L$1,"1")/1000000,"")</f>
        <v>941.54852627000002</v>
      </c>
      <c r="M2387" s="13">
        <f>IFERROR([1]!EM_S_STM07_IS(F2387,"9",$M$1,"1")/1000000,"")</f>
        <v>1067.21502093</v>
      </c>
      <c r="N2387" s="12">
        <f>IFERROR([1]!EM_S_STM07_IS(F2387,"61",$N$1,"1")/1000000,"")</f>
        <v>131.38881551</v>
      </c>
      <c r="O2387" s="12">
        <f>IFERROR([1]!EM_S_STM07_IS(F2387,"61",$O$1,"1")/1000000,"")</f>
        <v>140.96791802000001</v>
      </c>
      <c r="P2387" s="12">
        <f>IFERROR([1]!EM_S_STM07_IS(F2387,"61",$P$1,"1")/1000000,"")</f>
        <v>103.26905060999999</v>
      </c>
      <c r="Q2387" s="12">
        <f>IFERROR([1]!EM_S_STM07_IS(F2387,"61",$Q$1,"1")/1000000,"")</f>
        <v>116.86347035</v>
      </c>
      <c r="R2387" s="12">
        <f>IFERROR([1]!EM_S_STM07_IS(F2387,"61",$R$1,"1")/1000000,"")</f>
        <v>71.351980580000003</v>
      </c>
      <c r="S2387" s="12">
        <f>IFERROR([1]!EM_S_STM07_IS(F2387,"61",$S$1,"1")/1000000,"")</f>
        <v>77.574008840000005</v>
      </c>
      <c r="T2387" s="20">
        <f t="shared" si="674"/>
        <v>1.7602657604668837E-2</v>
      </c>
      <c r="U2387" s="20">
        <f t="shared" si="675"/>
        <v>-0.10002267481802507</v>
      </c>
      <c r="V2387" s="14">
        <f t="shared" si="676"/>
        <v>6.5808757725626374E-2</v>
      </c>
      <c r="W2387" s="14">
        <f t="shared" si="677"/>
        <v>-8.7521306814808519E-2</v>
      </c>
      <c r="X2387" s="14">
        <f t="shared" si="678"/>
        <v>7.8507556443933021E-2</v>
      </c>
      <c r="Y2387" s="14">
        <f t="shared" si="679"/>
        <v>-8.2181658621722956E-2</v>
      </c>
      <c r="Z2387" s="15">
        <f t="shared" si="680"/>
        <v>0.13346788949671584</v>
      </c>
      <c r="AA2387" s="14">
        <f t="shared" si="681"/>
        <v>7.290652916549771E-2</v>
      </c>
      <c r="AB2387" s="14">
        <f t="shared" si="682"/>
        <v>-0.26742870249847517</v>
      </c>
      <c r="AC2387" s="14">
        <f t="shared" si="683"/>
        <v>0.1316407932454024</v>
      </c>
      <c r="AD2387" s="14">
        <f t="shared" si="684"/>
        <v>-0.38944153920549729</v>
      </c>
      <c r="AE2387" s="14">
        <f t="shared" si="685"/>
        <v>8.7201899785022075E-2</v>
      </c>
      <c r="AF2387" s="18" t="str">
        <f t="shared" si="686"/>
        <v/>
      </c>
      <c r="AG2387" s="18" t="str">
        <f t="shared" si="687"/>
        <v/>
      </c>
      <c r="AH2387" s="18" t="str">
        <f t="shared" si="688"/>
        <v/>
      </c>
      <c r="AI2387" s="19" t="str">
        <f t="shared" si="689"/>
        <v/>
      </c>
      <c r="AJ2387" s="19" t="str">
        <f t="shared" si="690"/>
        <v/>
      </c>
      <c r="AK2387" s="19" t="str">
        <f t="shared" si="691"/>
        <v/>
      </c>
    </row>
    <row r="2388" spans="2:37" x14ac:dyDescent="0.15">
      <c r="B2388" s="51">
        <f>IFERROR(IF(AND(AF2388=1,AI2388=1),MAX($B$5:B2387)+1,""),"")</f>
        <v>190</v>
      </c>
      <c r="C2388" s="51" t="str">
        <f>IFERROR(IF(AND(AG2388=1,AJ2388=1),MAX($C$5:C2387)+1,""),"")</f>
        <v/>
      </c>
      <c r="D2388" s="51" t="str">
        <f>IFERROR(IF(AND(AH2388=1,AK2388=1),MAX($D$5:D2387)+1,""),"")</f>
        <v/>
      </c>
      <c r="F2388" s="5" t="s">
        <v>4873</v>
      </c>
      <c r="G2388" s="5" t="s">
        <v>4874</v>
      </c>
      <c r="H2388" s="12">
        <f>IFERROR([1]!EM_S_STM07_IS(F2388,"9",$H$1,"1")/1000000,"")</f>
        <v>7.8683570500000002</v>
      </c>
      <c r="I2388" s="12">
        <f>IFERROR([1]!EM_S_STM07_IS(F2388,"9",$I$1,"1")/1000000,"")</f>
        <v>25.596515789999998</v>
      </c>
      <c r="J2388" s="12" t="str">
        <f>IFERROR([1]!EM_S_STM07_IS(F2388,"9",$J$1,"1")/1000000,"")</f>
        <v/>
      </c>
      <c r="K2388" s="12">
        <f>IFERROR([1]!EM_S_STM07_IS(F2388,"9",$K$1,"1")/1000000,"")</f>
        <v>4393.4092205200004</v>
      </c>
      <c r="L2388" s="12">
        <f>IFERROR([1]!EM_S_STM07_IS(F2388,"9",$L$1,"1")/1000000,"")</f>
        <v>5502.8608393000004</v>
      </c>
      <c r="M2388" s="13">
        <f>IFERROR([1]!EM_S_STM07_IS(F2388,"9",$M$1,"1")/1000000,"")</f>
        <v>6764.4116463599994</v>
      </c>
      <c r="N2388" s="12">
        <f>IFERROR([1]!EM_S_STM07_IS(F2388,"61",$N$1,"1")/1000000,"")</f>
        <v>16.74331535</v>
      </c>
      <c r="O2388" s="12">
        <f>IFERROR([1]!EM_S_STM07_IS(F2388,"61",$O$1,"1")/1000000,"")</f>
        <v>16.513995120000001</v>
      </c>
      <c r="P2388" s="12">
        <f>IFERROR([1]!EM_S_STM07_IS(F2388,"61",$P$1,"1")/1000000,"")</f>
        <v>-9.2224035099999995</v>
      </c>
      <c r="Q2388" s="12">
        <f>IFERROR([1]!EM_S_STM07_IS(F2388,"61",$Q$1,"1")/1000000,"")</f>
        <v>307.85185894</v>
      </c>
      <c r="R2388" s="12">
        <f>IFERROR([1]!EM_S_STM07_IS(F2388,"61",$R$1,"1")/1000000,"")</f>
        <v>435.0653714</v>
      </c>
      <c r="S2388" s="12">
        <f>IFERROR([1]!EM_S_STM07_IS(F2388,"61",$S$1,"1")/1000000,"")</f>
        <v>542.17439679999995</v>
      </c>
      <c r="T2388" s="20">
        <f t="shared" si="674"/>
        <v>2.8625062386771085</v>
      </c>
      <c r="U2388" s="20">
        <f t="shared" si="675"/>
        <v>1.0047467107849144</v>
      </c>
      <c r="V2388" s="14">
        <f t="shared" si="676"/>
        <v>2.2530953574355141</v>
      </c>
      <c r="W2388" s="14" t="str">
        <f t="shared" si="677"/>
        <v/>
      </c>
      <c r="X2388" s="14" t="str">
        <f t="shared" si="678"/>
        <v/>
      </c>
      <c r="Y2388" s="14">
        <f t="shared" si="679"/>
        <v>0.25252635552321395</v>
      </c>
      <c r="Z2388" s="15">
        <f t="shared" si="680"/>
        <v>0.22925362714069222</v>
      </c>
      <c r="AA2388" s="14">
        <f t="shared" si="681"/>
        <v>-1.3696225938908749E-2</v>
      </c>
      <c r="AB2388" s="14">
        <f t="shared" si="682"/>
        <v>-1.5584598664941351</v>
      </c>
      <c r="AC2388" s="14">
        <f t="shared" si="683"/>
        <v>34.38087068150849</v>
      </c>
      <c r="AD2388" s="14">
        <f t="shared" si="684"/>
        <v>0.41322963875554763</v>
      </c>
      <c r="AE2388" s="14">
        <f t="shared" si="685"/>
        <v>0.24619064729360796</v>
      </c>
      <c r="AF2388" s="18">
        <f t="shared" si="686"/>
        <v>1</v>
      </c>
      <c r="AG2388" s="18">
        <f t="shared" si="687"/>
        <v>1</v>
      </c>
      <c r="AH2388" s="18">
        <f t="shared" si="688"/>
        <v>1</v>
      </c>
      <c r="AI2388" s="19">
        <f t="shared" si="689"/>
        <v>1</v>
      </c>
      <c r="AJ2388" s="19" t="str">
        <f t="shared" si="690"/>
        <v/>
      </c>
      <c r="AK2388" s="19" t="str">
        <f t="shared" si="691"/>
        <v/>
      </c>
    </row>
    <row r="2389" spans="2:37" x14ac:dyDescent="0.15">
      <c r="B2389" s="51" t="str">
        <f>IFERROR(IF(AND(AF2389=1,AI2389=1),MAX($B$5:B2388)+1,""),"")</f>
        <v/>
      </c>
      <c r="C2389" s="51" t="str">
        <f>IFERROR(IF(AND(AG2389=1,AJ2389=1),MAX($C$5:C2388)+1,""),"")</f>
        <v/>
      </c>
      <c r="D2389" s="51" t="str">
        <f>IFERROR(IF(AND(AH2389=1,AK2389=1),MAX($D$5:D2388)+1,""),"")</f>
        <v/>
      </c>
      <c r="F2389" s="5" t="s">
        <v>4875</v>
      </c>
      <c r="G2389" s="5" t="s">
        <v>4876</v>
      </c>
      <c r="H2389" s="12">
        <f>IFERROR([1]!EM_S_STM07_IS(F2389,"9",$H$1,"1")/1000000,"")</f>
        <v>5736.5014338700003</v>
      </c>
      <c r="I2389" s="12">
        <f>IFERROR([1]!EM_S_STM07_IS(F2389,"9",$I$1,"1")/1000000,"")</f>
        <v>5762.5260371499999</v>
      </c>
      <c r="J2389" s="12">
        <f>IFERROR([1]!EM_S_STM07_IS(F2389,"9",$J$1,"1")/1000000,"")</f>
        <v>6340.8836497600005</v>
      </c>
      <c r="K2389" s="12">
        <f>IFERROR([1]!EM_S_STM07_IS(F2389,"9",$K$1,"1")/1000000,"")</f>
        <v>6974.2116545299996</v>
      </c>
      <c r="L2389" s="12">
        <f>IFERROR([1]!EM_S_STM07_IS(F2389,"9",$L$1,"1")/1000000,"")</f>
        <v>7015.4092675600004</v>
      </c>
      <c r="M2389" s="13">
        <f>IFERROR([1]!EM_S_STM07_IS(F2389,"9",$M$1,"1")/1000000,"")</f>
        <v>6170.87422367</v>
      </c>
      <c r="N2389" s="12">
        <f>IFERROR([1]!EM_S_STM07_IS(F2389,"61",$N$1,"1")/1000000,"")</f>
        <v>141.37179168</v>
      </c>
      <c r="O2389" s="12">
        <f>IFERROR([1]!EM_S_STM07_IS(F2389,"61",$O$1,"1")/1000000,"")</f>
        <v>229.77333937</v>
      </c>
      <c r="P2389" s="12">
        <f>IFERROR([1]!EM_S_STM07_IS(F2389,"61",$P$1,"1")/1000000,"")</f>
        <v>102.54213682</v>
      </c>
      <c r="Q2389" s="12">
        <f>IFERROR([1]!EM_S_STM07_IS(F2389,"61",$Q$1,"1")/1000000,"")</f>
        <v>16.623782760000001</v>
      </c>
      <c r="R2389" s="12">
        <f>IFERROR([1]!EM_S_STM07_IS(F2389,"61",$R$1,"1")/1000000,"")</f>
        <v>-592.50249995000001</v>
      </c>
      <c r="S2389" s="12">
        <f>IFERROR([1]!EM_S_STM07_IS(F2389,"61",$S$1,"1")/1000000,"")</f>
        <v>95.615030340000004</v>
      </c>
      <c r="T2389" s="20">
        <f t="shared" si="674"/>
        <v>1.4705273930124774E-2</v>
      </c>
      <c r="U2389" s="20">
        <f t="shared" si="675"/>
        <v>-7.5232239139164325E-2</v>
      </c>
      <c r="V2389" s="14">
        <f t="shared" si="676"/>
        <v>4.536668138238868E-3</v>
      </c>
      <c r="W2389" s="14">
        <f t="shared" si="677"/>
        <v>0.10036529273471911</v>
      </c>
      <c r="X2389" s="14">
        <f t="shared" si="678"/>
        <v>9.9880086081372943E-2</v>
      </c>
      <c r="Y2389" s="14">
        <f t="shared" si="679"/>
        <v>5.9071354686004614E-3</v>
      </c>
      <c r="Z2389" s="15">
        <f t="shared" si="680"/>
        <v>-0.12038286173769226</v>
      </c>
      <c r="AA2389" s="14">
        <f t="shared" si="681"/>
        <v>0.62531249437723757</v>
      </c>
      <c r="AB2389" s="14">
        <f t="shared" si="682"/>
        <v>-0.55372482681779633</v>
      </c>
      <c r="AC2389" s="14">
        <f t="shared" si="683"/>
        <v>-0.83788339822505375</v>
      </c>
      <c r="AD2389" s="14">
        <f t="shared" si="684"/>
        <v>-36.641857723001188</v>
      </c>
      <c r="AE2389" s="14">
        <f t="shared" si="685"/>
        <v>1.161374897739788</v>
      </c>
      <c r="AF2389" s="18" t="str">
        <f t="shared" si="686"/>
        <v/>
      </c>
      <c r="AG2389" s="18" t="str">
        <f t="shared" si="687"/>
        <v/>
      </c>
      <c r="AH2389" s="18" t="str">
        <f t="shared" si="688"/>
        <v/>
      </c>
      <c r="AI2389" s="19" t="str">
        <f t="shared" si="689"/>
        <v/>
      </c>
      <c r="AJ2389" s="19" t="str">
        <f t="shared" si="690"/>
        <v/>
      </c>
      <c r="AK2389" s="19" t="str">
        <f t="shared" si="691"/>
        <v/>
      </c>
    </row>
    <row r="2390" spans="2:37" x14ac:dyDescent="0.15">
      <c r="B2390" s="51" t="str">
        <f>IFERROR(IF(AND(AF2390=1,AI2390=1),MAX($B$5:B2389)+1,""),"")</f>
        <v/>
      </c>
      <c r="C2390" s="51" t="str">
        <f>IFERROR(IF(AND(AG2390=1,AJ2390=1),MAX($C$5:C2389)+1,""),"")</f>
        <v/>
      </c>
      <c r="D2390" s="51" t="str">
        <f>IFERROR(IF(AND(AH2390=1,AK2390=1),MAX($D$5:D2389)+1,""),"")</f>
        <v/>
      </c>
      <c r="F2390" s="5" t="s">
        <v>4877</v>
      </c>
      <c r="G2390" s="5" t="s">
        <v>4878</v>
      </c>
      <c r="H2390" s="12">
        <f>IFERROR([1]!EM_S_STM07_IS(F2390,"9",$H$1,"1")/1000000,"")</f>
        <v>6401.9738551800001</v>
      </c>
      <c r="I2390" s="12">
        <f>IFERROR([1]!EM_S_STM07_IS(F2390,"9",$I$1,"1")/1000000,"")</f>
        <v>8177.7739033199996</v>
      </c>
      <c r="J2390" s="12">
        <f>IFERROR([1]!EM_S_STM07_IS(F2390,"9",$J$1,"1")/1000000,"")</f>
        <v>6772.9658701400003</v>
      </c>
      <c r="K2390" s="12">
        <f>IFERROR([1]!EM_S_STM07_IS(F2390,"9",$K$1,"1")/1000000,"")</f>
        <v>6621.6195543000003</v>
      </c>
      <c r="L2390" s="12">
        <f>IFERROR([1]!EM_S_STM07_IS(F2390,"9",$L$1,"1")/1000000,"")</f>
        <v>6808.4471713000003</v>
      </c>
      <c r="M2390" s="13">
        <f>IFERROR([1]!EM_S_STM07_IS(F2390,"9",$M$1,"1")/1000000,"")</f>
        <v>5896.2557799599999</v>
      </c>
      <c r="N2390" s="12">
        <f>IFERROR([1]!EM_S_STM07_IS(F2390,"61",$N$1,"1")/1000000,"")</f>
        <v>143.88202706999999</v>
      </c>
      <c r="O2390" s="12">
        <f>IFERROR([1]!EM_S_STM07_IS(F2390,"61",$O$1,"1")/1000000,"")</f>
        <v>174.23399808000002</v>
      </c>
      <c r="P2390" s="12">
        <f>IFERROR([1]!EM_S_STM07_IS(F2390,"61",$P$1,"1")/1000000,"")</f>
        <v>147.84606890000001</v>
      </c>
      <c r="Q2390" s="12">
        <f>IFERROR([1]!EM_S_STM07_IS(F2390,"61",$Q$1,"1")/1000000,"")</f>
        <v>104.12918862000001</v>
      </c>
      <c r="R2390" s="12">
        <f>IFERROR([1]!EM_S_STM07_IS(F2390,"61",$R$1,"1")/1000000,"")</f>
        <v>93.51854431999999</v>
      </c>
      <c r="S2390" s="12">
        <f>IFERROR([1]!EM_S_STM07_IS(F2390,"61",$S$1,"1")/1000000,"")</f>
        <v>68.443103550000004</v>
      </c>
      <c r="T2390" s="20">
        <f t="shared" si="674"/>
        <v>-1.6323075261082565E-2</v>
      </c>
      <c r="U2390" s="20">
        <f t="shared" si="675"/>
        <v>-0.13808462196103222</v>
      </c>
      <c r="V2390" s="14">
        <f t="shared" si="676"/>
        <v>0.27738320841519126</v>
      </c>
      <c r="W2390" s="14">
        <f t="shared" si="677"/>
        <v>-0.17178367240132153</v>
      </c>
      <c r="X2390" s="14">
        <f t="shared" si="678"/>
        <v>-2.2345648677670301E-2</v>
      </c>
      <c r="Y2390" s="14">
        <f t="shared" si="679"/>
        <v>2.8214791784386992E-2</v>
      </c>
      <c r="Z2390" s="15">
        <f t="shared" si="680"/>
        <v>-0.13397935952050974</v>
      </c>
      <c r="AA2390" s="14">
        <f t="shared" si="681"/>
        <v>0.21095039893504908</v>
      </c>
      <c r="AB2390" s="14">
        <f t="shared" si="682"/>
        <v>-0.15145109146771646</v>
      </c>
      <c r="AC2390" s="14">
        <f t="shared" si="683"/>
        <v>-0.29569186793575947</v>
      </c>
      <c r="AD2390" s="14">
        <f t="shared" si="684"/>
        <v>-0.10189884738967457</v>
      </c>
      <c r="AE2390" s="14">
        <f t="shared" si="685"/>
        <v>-0.26813335207825001</v>
      </c>
      <c r="AF2390" s="18" t="str">
        <f t="shared" si="686"/>
        <v/>
      </c>
      <c r="AG2390" s="18" t="str">
        <f t="shared" si="687"/>
        <v/>
      </c>
      <c r="AH2390" s="18" t="str">
        <f t="shared" si="688"/>
        <v/>
      </c>
      <c r="AI2390" s="19" t="str">
        <f t="shared" si="689"/>
        <v/>
      </c>
      <c r="AJ2390" s="19" t="str">
        <f t="shared" si="690"/>
        <v/>
      </c>
      <c r="AK2390" s="19" t="str">
        <f t="shared" si="691"/>
        <v/>
      </c>
    </row>
    <row r="2391" spans="2:37" x14ac:dyDescent="0.15">
      <c r="B2391" s="51" t="str">
        <f>IFERROR(IF(AND(AF2391=1,AI2391=1),MAX($B$5:B2390)+1,""),"")</f>
        <v/>
      </c>
      <c r="C2391" s="51" t="str">
        <f>IFERROR(IF(AND(AG2391=1,AJ2391=1),MAX($C$5:C2390)+1,""),"")</f>
        <v/>
      </c>
      <c r="D2391" s="51" t="str">
        <f>IFERROR(IF(AND(AH2391=1,AK2391=1),MAX($D$5:D2390)+1,""),"")</f>
        <v/>
      </c>
      <c r="F2391" s="5" t="s">
        <v>4879</v>
      </c>
      <c r="G2391" s="5" t="s">
        <v>4880</v>
      </c>
      <c r="H2391" s="12">
        <f>IFERROR([1]!EM_S_STM07_IS(F2391,"9",$H$1,"1")/1000000,"")</f>
        <v>1543.97141046</v>
      </c>
      <c r="I2391" s="12">
        <f>IFERROR([1]!EM_S_STM07_IS(F2391,"9",$I$1,"1")/1000000,"")</f>
        <v>72.235533680000003</v>
      </c>
      <c r="J2391" s="12">
        <f>IFERROR([1]!EM_S_STM07_IS(F2391,"9",$J$1,"1")/1000000,"")</f>
        <v>53.318998439999994</v>
      </c>
      <c r="K2391" s="12">
        <f>IFERROR([1]!EM_S_STM07_IS(F2391,"9",$K$1,"1")/1000000,"")</f>
        <v>36.262892460000003</v>
      </c>
      <c r="L2391" s="12">
        <f>IFERROR([1]!EM_S_STM07_IS(F2391,"9",$L$1,"1")/1000000,"")</f>
        <v>36.81404766</v>
      </c>
      <c r="M2391" s="13">
        <f>IFERROR([1]!EM_S_STM07_IS(F2391,"9",$M$1,"1")/1000000,"")</f>
        <v>44.637286229999994</v>
      </c>
      <c r="N2391" s="12">
        <f>IFERROR([1]!EM_S_STM07_IS(F2391,"61",$N$1,"1")/1000000,"")</f>
        <v>165.05496493000001</v>
      </c>
      <c r="O2391" s="12">
        <f>IFERROR([1]!EM_S_STM07_IS(F2391,"61",$O$1,"1")/1000000,"")</f>
        <v>13.92572764</v>
      </c>
      <c r="P2391" s="12">
        <f>IFERROR([1]!EM_S_STM07_IS(F2391,"61",$P$1,"1")/1000000,"")</f>
        <v>13.710637740000001</v>
      </c>
      <c r="Q2391" s="12">
        <f>IFERROR([1]!EM_S_STM07_IS(F2391,"61",$Q$1,"1")/1000000,"")</f>
        <v>118.38533397</v>
      </c>
      <c r="R2391" s="12">
        <f>IFERROR([1]!EM_S_STM07_IS(F2391,"61",$R$1,"1")/1000000,"")</f>
        <v>80.187845190000004</v>
      </c>
      <c r="S2391" s="12">
        <f>IFERROR([1]!EM_S_STM07_IS(F2391,"61",$S$1,"1")/1000000,"")</f>
        <v>49.689481450000002</v>
      </c>
      <c r="T2391" s="20">
        <f t="shared" si="674"/>
        <v>-0.50772055101808977</v>
      </c>
      <c r="U2391" s="20">
        <f t="shared" si="675"/>
        <v>-0.21344848050812915</v>
      </c>
      <c r="V2391" s="14">
        <f t="shared" si="676"/>
        <v>-0.95321446162110057</v>
      </c>
      <c r="W2391" s="14">
        <f t="shared" si="677"/>
        <v>-0.26187299070564585</v>
      </c>
      <c r="X2391" s="14">
        <f t="shared" si="678"/>
        <v>-0.31988796637268552</v>
      </c>
      <c r="Y2391" s="14">
        <f t="shared" si="679"/>
        <v>1.5198875837275022E-2</v>
      </c>
      <c r="Z2391" s="15">
        <f t="shared" si="680"/>
        <v>0.21250688438968554</v>
      </c>
      <c r="AA2391" s="14">
        <f t="shared" si="681"/>
        <v>-0.91562975614877196</v>
      </c>
      <c r="AB2391" s="14">
        <f t="shared" si="682"/>
        <v>-1.5445505294974937E-2</v>
      </c>
      <c r="AC2391" s="14">
        <f t="shared" si="683"/>
        <v>7.6345607122721635</v>
      </c>
      <c r="AD2391" s="14">
        <f t="shared" si="684"/>
        <v>-0.32265389215930762</v>
      </c>
      <c r="AE2391" s="14">
        <f t="shared" si="685"/>
        <v>-0.38033649199247177</v>
      </c>
      <c r="AF2391" s="18" t="str">
        <f t="shared" si="686"/>
        <v/>
      </c>
      <c r="AG2391" s="18" t="str">
        <f t="shared" si="687"/>
        <v/>
      </c>
      <c r="AH2391" s="18" t="str">
        <f t="shared" si="688"/>
        <v/>
      </c>
      <c r="AI2391" s="19" t="str">
        <f t="shared" si="689"/>
        <v/>
      </c>
      <c r="AJ2391" s="19" t="str">
        <f t="shared" si="690"/>
        <v/>
      </c>
      <c r="AK2391" s="19" t="str">
        <f t="shared" si="691"/>
        <v/>
      </c>
    </row>
    <row r="2392" spans="2:37" x14ac:dyDescent="0.15">
      <c r="B2392" s="51" t="str">
        <f>IFERROR(IF(AND(AF2392=1,AI2392=1),MAX($B$5:B2391)+1,""),"")</f>
        <v/>
      </c>
      <c r="C2392" s="51" t="str">
        <f>IFERROR(IF(AND(AG2392=1,AJ2392=1),MAX($C$5:C2391)+1,""),"")</f>
        <v/>
      </c>
      <c r="D2392" s="51" t="str">
        <f>IFERROR(IF(AND(AH2392=1,AK2392=1),MAX($D$5:D2391)+1,""),"")</f>
        <v/>
      </c>
      <c r="F2392" s="5" t="s">
        <v>4881</v>
      </c>
      <c r="G2392" s="5" t="s">
        <v>4882</v>
      </c>
      <c r="H2392" s="12">
        <f>IFERROR([1]!EM_S_STM07_IS(F2392,"9",$H$1,"1")/1000000,"")</f>
        <v>1406.73806117</v>
      </c>
      <c r="I2392" s="12">
        <f>IFERROR([1]!EM_S_STM07_IS(F2392,"9",$I$1,"1")/1000000,"")</f>
        <v>887.39875207</v>
      </c>
      <c r="J2392" s="12">
        <f>IFERROR([1]!EM_S_STM07_IS(F2392,"9",$J$1,"1")/1000000,"")</f>
        <v>945.33769774999996</v>
      </c>
      <c r="K2392" s="12">
        <f>IFERROR([1]!EM_S_STM07_IS(F2392,"9",$K$1,"1")/1000000,"")</f>
        <v>1116.82778065</v>
      </c>
      <c r="L2392" s="12">
        <f>IFERROR([1]!EM_S_STM07_IS(F2392,"9",$L$1,"1")/1000000,"")</f>
        <v>597.38703645999999</v>
      </c>
      <c r="M2392" s="13">
        <f>IFERROR([1]!EM_S_STM07_IS(F2392,"9",$M$1,"1")/1000000,"")</f>
        <v>365.33804642000001</v>
      </c>
      <c r="N2392" s="12">
        <f>IFERROR([1]!EM_S_STM07_IS(F2392,"61",$N$1,"1")/1000000,"")</f>
        <v>112.66929845</v>
      </c>
      <c r="O2392" s="12">
        <f>IFERROR([1]!EM_S_STM07_IS(F2392,"61",$O$1,"1")/1000000,"")</f>
        <v>136.35590431</v>
      </c>
      <c r="P2392" s="12">
        <f>IFERROR([1]!EM_S_STM07_IS(F2392,"61",$P$1,"1")/1000000,"")</f>
        <v>183.04284165999999</v>
      </c>
      <c r="Q2392" s="12">
        <f>IFERROR([1]!EM_S_STM07_IS(F2392,"61",$Q$1,"1")/1000000,"")</f>
        <v>296.02430722000003</v>
      </c>
      <c r="R2392" s="12">
        <f>IFERROR([1]!EM_S_STM07_IS(F2392,"61",$R$1,"1")/1000000,"")</f>
        <v>154.74488552</v>
      </c>
      <c r="S2392" s="12">
        <f>IFERROR([1]!EM_S_STM07_IS(F2392,"61",$S$1,"1")/1000000,"")</f>
        <v>130.38730365999999</v>
      </c>
      <c r="T2392" s="20">
        <f t="shared" si="674"/>
        <v>-0.23634652417657542</v>
      </c>
      <c r="U2392" s="20">
        <f t="shared" si="675"/>
        <v>2.9641272985095002E-2</v>
      </c>
      <c r="V2392" s="14">
        <f t="shared" si="676"/>
        <v>-0.36917982347620537</v>
      </c>
      <c r="W2392" s="14">
        <f t="shared" si="677"/>
        <v>6.5290767588807253E-2</v>
      </c>
      <c r="X2392" s="14">
        <f t="shared" si="678"/>
        <v>0.18140616132009116</v>
      </c>
      <c r="Y2392" s="14">
        <f t="shared" si="679"/>
        <v>-0.46510370998085543</v>
      </c>
      <c r="Z2392" s="15">
        <f t="shared" si="680"/>
        <v>-0.38843994910749552</v>
      </c>
      <c r="AA2392" s="14">
        <f t="shared" si="681"/>
        <v>0.2102312358899755</v>
      </c>
      <c r="AB2392" s="14">
        <f t="shared" si="682"/>
        <v>0.34239028802052462</v>
      </c>
      <c r="AC2392" s="14">
        <f t="shared" si="683"/>
        <v>0.61724055710335735</v>
      </c>
      <c r="AD2392" s="14">
        <f t="shared" si="684"/>
        <v>-0.47725615178960173</v>
      </c>
      <c r="AE2392" s="14">
        <f t="shared" si="685"/>
        <v>-0.15740476189665031</v>
      </c>
      <c r="AF2392" s="18" t="str">
        <f t="shared" si="686"/>
        <v/>
      </c>
      <c r="AG2392" s="18" t="str">
        <f t="shared" si="687"/>
        <v/>
      </c>
      <c r="AH2392" s="18" t="str">
        <f t="shared" si="688"/>
        <v/>
      </c>
      <c r="AI2392" s="19" t="str">
        <f t="shared" si="689"/>
        <v/>
      </c>
      <c r="AJ2392" s="19" t="str">
        <f t="shared" si="690"/>
        <v/>
      </c>
      <c r="AK2392" s="19" t="str">
        <f t="shared" si="691"/>
        <v/>
      </c>
    </row>
    <row r="2393" spans="2:37" x14ac:dyDescent="0.15">
      <c r="B2393" s="51" t="str">
        <f>IFERROR(IF(AND(AF2393=1,AI2393=1),MAX($B$5:B2392)+1,""),"")</f>
        <v/>
      </c>
      <c r="C2393" s="51" t="str">
        <f>IFERROR(IF(AND(AG2393=1,AJ2393=1),MAX($C$5:C2392)+1,""),"")</f>
        <v/>
      </c>
      <c r="D2393" s="51" t="str">
        <f>IFERROR(IF(AND(AH2393=1,AK2393=1),MAX($D$5:D2392)+1,""),"")</f>
        <v/>
      </c>
      <c r="F2393" s="5" t="s">
        <v>4883</v>
      </c>
      <c r="G2393" s="5" t="s">
        <v>4884</v>
      </c>
      <c r="H2393" s="12">
        <f>IFERROR([1]!EM_S_STM07_IS(F2393,"9",$H$1,"1")/1000000,"")</f>
        <v>804.91606336000007</v>
      </c>
      <c r="I2393" s="12">
        <f>IFERROR([1]!EM_S_STM07_IS(F2393,"9",$I$1,"1")/1000000,"")</f>
        <v>1621.77573394</v>
      </c>
      <c r="J2393" s="12">
        <f>IFERROR([1]!EM_S_STM07_IS(F2393,"9",$J$1,"1")/1000000,"")</f>
        <v>2116.82334937</v>
      </c>
      <c r="K2393" s="12">
        <f>IFERROR([1]!EM_S_STM07_IS(F2393,"9",$K$1,"1")/1000000,"")</f>
        <v>1899.48525262</v>
      </c>
      <c r="L2393" s="12">
        <f>IFERROR([1]!EM_S_STM07_IS(F2393,"9",$L$1,"1")/1000000,"")</f>
        <v>1637.3714837800001</v>
      </c>
      <c r="M2393" s="13">
        <f>IFERROR([1]!EM_S_STM07_IS(F2393,"9",$M$1,"1")/1000000,"")</f>
        <v>2095.5423990599998</v>
      </c>
      <c r="N2393" s="12">
        <f>IFERROR([1]!EM_S_STM07_IS(F2393,"61",$N$1,"1")/1000000,"")</f>
        <v>337.94417039000001</v>
      </c>
      <c r="O2393" s="12">
        <f>IFERROR([1]!EM_S_STM07_IS(F2393,"61",$O$1,"1")/1000000,"")</f>
        <v>266.93563941999997</v>
      </c>
      <c r="P2393" s="12">
        <f>IFERROR([1]!EM_S_STM07_IS(F2393,"61",$P$1,"1")/1000000,"")</f>
        <v>303.01992938999996</v>
      </c>
      <c r="Q2393" s="12">
        <f>IFERROR([1]!EM_S_STM07_IS(F2393,"61",$Q$1,"1")/1000000,"")</f>
        <v>338.90757525999999</v>
      </c>
      <c r="R2393" s="12">
        <f>IFERROR([1]!EM_S_STM07_IS(F2393,"61",$R$1,"1")/1000000,"")</f>
        <v>358.64626852999999</v>
      </c>
      <c r="S2393" s="12">
        <f>IFERROR([1]!EM_S_STM07_IS(F2393,"61",$S$1,"1")/1000000,"")</f>
        <v>274.63747451999996</v>
      </c>
      <c r="T2393" s="20">
        <f t="shared" si="674"/>
        <v>0.21090248810930778</v>
      </c>
      <c r="U2393" s="20">
        <f t="shared" si="675"/>
        <v>-4.0636994211719291E-2</v>
      </c>
      <c r="V2393" s="14">
        <f t="shared" si="676"/>
        <v>1.0148383263344791</v>
      </c>
      <c r="W2393" s="14">
        <f t="shared" si="677"/>
        <v>0.30525035309741227</v>
      </c>
      <c r="X2393" s="14">
        <f t="shared" si="678"/>
        <v>-0.1026718156782819</v>
      </c>
      <c r="Y2393" s="14">
        <f t="shared" si="679"/>
        <v>-0.13799199992653846</v>
      </c>
      <c r="Z2393" s="15">
        <f t="shared" si="680"/>
        <v>0.27982099347563838</v>
      </c>
      <c r="AA2393" s="14">
        <f t="shared" si="681"/>
        <v>-0.21011911786510057</v>
      </c>
      <c r="AB2393" s="14">
        <f t="shared" si="682"/>
        <v>0.13517973863813854</v>
      </c>
      <c r="AC2393" s="14">
        <f t="shared" si="683"/>
        <v>0.11843328569920908</v>
      </c>
      <c r="AD2393" s="14">
        <f t="shared" si="684"/>
        <v>5.824211292667935E-2</v>
      </c>
      <c r="AE2393" s="14">
        <f t="shared" si="685"/>
        <v>-0.23423858375644266</v>
      </c>
      <c r="AF2393" s="18">
        <f t="shared" si="686"/>
        <v>1</v>
      </c>
      <c r="AG2393" s="18" t="str">
        <f t="shared" si="687"/>
        <v/>
      </c>
      <c r="AH2393" s="18" t="str">
        <f t="shared" si="688"/>
        <v/>
      </c>
      <c r="AI2393" s="19" t="str">
        <f t="shared" si="689"/>
        <v/>
      </c>
      <c r="AJ2393" s="19" t="str">
        <f t="shared" si="690"/>
        <v/>
      </c>
      <c r="AK2393" s="19" t="str">
        <f t="shared" si="691"/>
        <v/>
      </c>
    </row>
    <row r="2394" spans="2:37" x14ac:dyDescent="0.15">
      <c r="B2394" s="51" t="str">
        <f>IFERROR(IF(AND(AF2394=1,AI2394=1),MAX($B$5:B2393)+1,""),"")</f>
        <v/>
      </c>
      <c r="C2394" s="51" t="str">
        <f>IFERROR(IF(AND(AG2394=1,AJ2394=1),MAX($C$5:C2393)+1,""),"")</f>
        <v/>
      </c>
      <c r="D2394" s="51" t="str">
        <f>IFERROR(IF(AND(AH2394=1,AK2394=1),MAX($D$5:D2393)+1,""),"")</f>
        <v/>
      </c>
      <c r="F2394" s="5" t="s">
        <v>4885</v>
      </c>
      <c r="G2394" s="5" t="s">
        <v>4886</v>
      </c>
      <c r="H2394" s="12">
        <f>IFERROR([1]!EM_S_STM07_IS(F2394,"9",$H$1,"1")/1000000,"")</f>
        <v>9094.6254237900012</v>
      </c>
      <c r="I2394" s="12">
        <f>IFERROR([1]!EM_S_STM07_IS(F2394,"9",$I$1,"1")/1000000,"")</f>
        <v>10926.63234489</v>
      </c>
      <c r="J2394" s="12">
        <f>IFERROR([1]!EM_S_STM07_IS(F2394,"9",$J$1,"1")/1000000,"")</f>
        <v>12101.57958508</v>
      </c>
      <c r="K2394" s="12">
        <f>IFERROR([1]!EM_S_STM07_IS(F2394,"9",$K$1,"1")/1000000,"")</f>
        <v>14332.18227549</v>
      </c>
      <c r="L2394" s="12">
        <f>IFERROR([1]!EM_S_STM07_IS(F2394,"9",$L$1,"1")/1000000,"")</f>
        <v>14730.56491157</v>
      </c>
      <c r="M2394" s="13">
        <f>IFERROR([1]!EM_S_STM07_IS(F2394,"9",$M$1,"1")/1000000,"")</f>
        <v>40616.311305489995</v>
      </c>
      <c r="N2394" s="12">
        <f>IFERROR([1]!EM_S_STM07_IS(F2394,"61",$N$1,"1")/1000000,"")</f>
        <v>290.59199318000003</v>
      </c>
      <c r="O2394" s="12">
        <f>IFERROR([1]!EM_S_STM07_IS(F2394,"61",$O$1,"1")/1000000,"")</f>
        <v>176.68303334000001</v>
      </c>
      <c r="P2394" s="12">
        <f>IFERROR([1]!EM_S_STM07_IS(F2394,"61",$P$1,"1")/1000000,"")</f>
        <v>292.15948957999996</v>
      </c>
      <c r="Q2394" s="12">
        <f>IFERROR([1]!EM_S_STM07_IS(F2394,"61",$Q$1,"1")/1000000,"")</f>
        <v>305.68165388</v>
      </c>
      <c r="R2394" s="12">
        <f>IFERROR([1]!EM_S_STM07_IS(F2394,"61",$R$1,"1")/1000000,"")</f>
        <v>342.31775427999997</v>
      </c>
      <c r="S2394" s="12">
        <f>IFERROR([1]!EM_S_STM07_IS(F2394,"61",$S$1,"1")/1000000,"")</f>
        <v>704.07330190999994</v>
      </c>
      <c r="T2394" s="20">
        <f t="shared" si="674"/>
        <v>0.34891049137454511</v>
      </c>
      <c r="U2394" s="20">
        <f t="shared" si="675"/>
        <v>0.1936220871502714</v>
      </c>
      <c r="V2394" s="14">
        <f t="shared" si="676"/>
        <v>0.20143841397885162</v>
      </c>
      <c r="W2394" s="14">
        <f t="shared" si="677"/>
        <v>0.10753059159526691</v>
      </c>
      <c r="X2394" s="14">
        <f t="shared" si="678"/>
        <v>0.18432326744849928</v>
      </c>
      <c r="Y2394" s="14">
        <f t="shared" si="679"/>
        <v>2.7796369626228411E-2</v>
      </c>
      <c r="Z2394" s="15">
        <f t="shared" si="680"/>
        <v>1.7572813092584285</v>
      </c>
      <c r="AA2394" s="14">
        <f t="shared" si="681"/>
        <v>-0.39198932700613653</v>
      </c>
      <c r="AB2394" s="14">
        <f t="shared" si="682"/>
        <v>0.65357976969855858</v>
      </c>
      <c r="AC2394" s="14">
        <f t="shared" si="683"/>
        <v>4.628350193053498E-2</v>
      </c>
      <c r="AD2394" s="14">
        <f t="shared" si="684"/>
        <v>0.11985050438905973</v>
      </c>
      <c r="AE2394" s="14">
        <f t="shared" si="685"/>
        <v>1.0567828957364005</v>
      </c>
      <c r="AF2394" s="18">
        <f t="shared" si="686"/>
        <v>1</v>
      </c>
      <c r="AG2394" s="18" t="str">
        <f t="shared" si="687"/>
        <v/>
      </c>
      <c r="AH2394" s="18" t="str">
        <f t="shared" si="688"/>
        <v/>
      </c>
      <c r="AI2394" s="19" t="str">
        <f t="shared" si="689"/>
        <v/>
      </c>
      <c r="AJ2394" s="19" t="str">
        <f t="shared" si="690"/>
        <v/>
      </c>
      <c r="AK2394" s="19" t="str">
        <f t="shared" si="691"/>
        <v/>
      </c>
    </row>
    <row r="2395" spans="2:37" x14ac:dyDescent="0.15">
      <c r="B2395" s="51" t="str">
        <f>IFERROR(IF(AND(AF2395=1,AI2395=1),MAX($B$5:B2394)+1,""),"")</f>
        <v/>
      </c>
      <c r="C2395" s="51">
        <f>IFERROR(IF(AND(AG2395=1,AJ2395=1),MAX($C$5:C2394)+1,""),"")</f>
        <v>98</v>
      </c>
      <c r="D2395" s="51" t="str">
        <f>IFERROR(IF(AND(AH2395=1,AK2395=1),MAX($D$5:D2394)+1,""),"")</f>
        <v/>
      </c>
      <c r="F2395" s="5" t="s">
        <v>4887</v>
      </c>
      <c r="G2395" s="5" t="s">
        <v>4888</v>
      </c>
      <c r="H2395" s="12">
        <f>IFERROR([1]!EM_S_STM07_IS(F2395,"9",$H$1,"1")/1000000,"")</f>
        <v>598.59858665999991</v>
      </c>
      <c r="I2395" s="12">
        <f>IFERROR([1]!EM_S_STM07_IS(F2395,"9",$I$1,"1")/1000000,"")</f>
        <v>731.06076752000001</v>
      </c>
      <c r="J2395" s="12">
        <f>IFERROR([1]!EM_S_STM07_IS(F2395,"9",$J$1,"1")/1000000,"")</f>
        <v>867.23741309000002</v>
      </c>
      <c r="K2395" s="12">
        <f>IFERROR([1]!EM_S_STM07_IS(F2395,"9",$K$1,"1")/1000000,"")</f>
        <v>951.6546214</v>
      </c>
      <c r="L2395" s="12">
        <f>IFERROR([1]!EM_S_STM07_IS(F2395,"9",$L$1,"1")/1000000,"")</f>
        <v>1007.8977959800001</v>
      </c>
      <c r="M2395" s="13">
        <f>IFERROR([1]!EM_S_STM07_IS(F2395,"9",$M$1,"1")/1000000,"")</f>
        <v>717.65284959999997</v>
      </c>
      <c r="N2395" s="12">
        <f>IFERROR([1]!EM_S_STM07_IS(F2395,"61",$N$1,"1")/1000000,"")</f>
        <v>20.439569049999999</v>
      </c>
      <c r="O2395" s="12">
        <f>IFERROR([1]!EM_S_STM07_IS(F2395,"61",$O$1,"1")/1000000,"")</f>
        <v>23.863226100000002</v>
      </c>
      <c r="P2395" s="12">
        <f>IFERROR([1]!EM_S_STM07_IS(F2395,"61",$P$1,"1")/1000000,"")</f>
        <v>28.066480039999998</v>
      </c>
      <c r="Q2395" s="12">
        <f>IFERROR([1]!EM_S_STM07_IS(F2395,"61",$Q$1,"1")/1000000,"")</f>
        <v>33.712175520000002</v>
      </c>
      <c r="R2395" s="12">
        <f>IFERROR([1]!EM_S_STM07_IS(F2395,"61",$R$1,"1")/1000000,"")</f>
        <v>40.52091875</v>
      </c>
      <c r="S2395" s="12">
        <f>IFERROR([1]!EM_S_STM07_IS(F2395,"61",$S$1,"1")/1000000,"")</f>
        <v>52.24870473</v>
      </c>
      <c r="T2395" s="20">
        <f t="shared" si="674"/>
        <v>3.6945056045958102E-2</v>
      </c>
      <c r="U2395" s="20">
        <f t="shared" si="675"/>
        <v>0.20648175515845435</v>
      </c>
      <c r="V2395" s="14">
        <f t="shared" si="676"/>
        <v>0.22128715939524554</v>
      </c>
      <c r="W2395" s="14">
        <f t="shared" si="677"/>
        <v>0.1862726761168654</v>
      </c>
      <c r="X2395" s="14">
        <f t="shared" si="678"/>
        <v>9.7340367280994308E-2</v>
      </c>
      <c r="Y2395" s="14">
        <f t="shared" si="679"/>
        <v>5.9100406087724877E-2</v>
      </c>
      <c r="Z2395" s="15">
        <f t="shared" si="680"/>
        <v>-0.28797061322848599</v>
      </c>
      <c r="AA2395" s="14">
        <f t="shared" si="681"/>
        <v>0.16750143027110462</v>
      </c>
      <c r="AB2395" s="14">
        <f t="shared" si="682"/>
        <v>0.17613938376923796</v>
      </c>
      <c r="AC2395" s="14">
        <f t="shared" si="683"/>
        <v>0.20115438316289855</v>
      </c>
      <c r="AD2395" s="14">
        <f t="shared" si="684"/>
        <v>0.20196688955776998</v>
      </c>
      <c r="AE2395" s="14">
        <f t="shared" si="685"/>
        <v>0.28942547064039609</v>
      </c>
      <c r="AF2395" s="18" t="str">
        <f t="shared" si="686"/>
        <v/>
      </c>
      <c r="AG2395" s="18">
        <f t="shared" si="687"/>
        <v>1</v>
      </c>
      <c r="AH2395" s="18" t="str">
        <f t="shared" si="688"/>
        <v/>
      </c>
      <c r="AI2395" s="19" t="str">
        <f t="shared" si="689"/>
        <v/>
      </c>
      <c r="AJ2395" s="19">
        <f t="shared" si="690"/>
        <v>1</v>
      </c>
      <c r="AK2395" s="19" t="str">
        <f t="shared" si="691"/>
        <v/>
      </c>
    </row>
    <row r="2396" spans="2:37" x14ac:dyDescent="0.15">
      <c r="B2396" s="51" t="str">
        <f>IFERROR(IF(AND(AF2396=1,AI2396=1),MAX($B$5:B2395)+1,""),"")</f>
        <v/>
      </c>
      <c r="C2396" s="51" t="str">
        <f>IFERROR(IF(AND(AG2396=1,AJ2396=1),MAX($C$5:C2395)+1,""),"")</f>
        <v/>
      </c>
      <c r="D2396" s="51" t="str">
        <f>IFERROR(IF(AND(AH2396=1,AK2396=1),MAX($D$5:D2395)+1,""),"")</f>
        <v/>
      </c>
      <c r="F2396" s="5" t="s">
        <v>4889</v>
      </c>
      <c r="G2396" s="5" t="s">
        <v>4890</v>
      </c>
      <c r="H2396" s="12">
        <f>IFERROR([1]!EM_S_STM07_IS(F2396,"9",$H$1,"1")/1000000,"")</f>
        <v>5956.1858149099999</v>
      </c>
      <c r="I2396" s="12">
        <f>IFERROR([1]!EM_S_STM07_IS(F2396,"9",$I$1,"1")/1000000,"")</f>
        <v>6645.66567261</v>
      </c>
      <c r="J2396" s="12">
        <f>IFERROR([1]!EM_S_STM07_IS(F2396,"9",$J$1,"1")/1000000,"")</f>
        <v>6817.4712289600002</v>
      </c>
      <c r="K2396" s="12">
        <f>IFERROR([1]!EM_S_STM07_IS(F2396,"9",$K$1,"1")/1000000,"")</f>
        <v>6951.1277934600002</v>
      </c>
      <c r="L2396" s="12">
        <f>IFERROR([1]!EM_S_STM07_IS(F2396,"9",$L$1,"1")/1000000,"")</f>
        <v>7018.0711209499996</v>
      </c>
      <c r="M2396" s="13">
        <f>IFERROR([1]!EM_S_STM07_IS(F2396,"9",$M$1,"1")/1000000,"")</f>
        <v>7706.2493751499997</v>
      </c>
      <c r="N2396" s="12">
        <f>IFERROR([1]!EM_S_STM07_IS(F2396,"61",$N$1,"1")/1000000,"")</f>
        <v>201.39435171</v>
      </c>
      <c r="O2396" s="12">
        <f>IFERROR([1]!EM_S_STM07_IS(F2396,"61",$O$1,"1")/1000000,"")</f>
        <v>215.77663921000001</v>
      </c>
      <c r="P2396" s="12">
        <f>IFERROR([1]!EM_S_STM07_IS(F2396,"61",$P$1,"1")/1000000,"")</f>
        <v>164.73408122999999</v>
      </c>
      <c r="Q2396" s="12">
        <f>IFERROR([1]!EM_S_STM07_IS(F2396,"61",$Q$1,"1")/1000000,"")</f>
        <v>192.48144465000001</v>
      </c>
      <c r="R2396" s="12">
        <f>IFERROR([1]!EM_S_STM07_IS(F2396,"61",$R$1,"1")/1000000,"")</f>
        <v>147.62229761</v>
      </c>
      <c r="S2396" s="12">
        <f>IFERROR([1]!EM_S_STM07_IS(F2396,"61",$S$1,"1")/1000000,"")</f>
        <v>169.95560127000002</v>
      </c>
      <c r="T2396" s="20">
        <f t="shared" si="674"/>
        <v>5.2870516090433473E-2</v>
      </c>
      <c r="U2396" s="20">
        <f t="shared" si="675"/>
        <v>-3.337585460298087E-2</v>
      </c>
      <c r="V2396" s="14">
        <f t="shared" si="676"/>
        <v>0.11575862122602674</v>
      </c>
      <c r="W2396" s="14">
        <f t="shared" si="677"/>
        <v>2.5852271963980059E-2</v>
      </c>
      <c r="X2396" s="14">
        <f t="shared" si="678"/>
        <v>1.9605006022209392E-2</v>
      </c>
      <c r="Y2396" s="14">
        <f t="shared" si="679"/>
        <v>9.6305706755935704E-3</v>
      </c>
      <c r="Z2396" s="15">
        <f t="shared" si="680"/>
        <v>9.8058033659089647E-2</v>
      </c>
      <c r="AA2396" s="14">
        <f t="shared" si="681"/>
        <v>7.1413559406621044E-2</v>
      </c>
      <c r="AB2396" s="14">
        <f t="shared" si="682"/>
        <v>-0.23655275273021537</v>
      </c>
      <c r="AC2396" s="14">
        <f t="shared" si="683"/>
        <v>0.16843729732683216</v>
      </c>
      <c r="AD2396" s="14">
        <f t="shared" si="684"/>
        <v>-0.233056994774587</v>
      </c>
      <c r="AE2396" s="14">
        <f t="shared" si="685"/>
        <v>0.15128679082750671</v>
      </c>
      <c r="AF2396" s="18" t="str">
        <f t="shared" si="686"/>
        <v/>
      </c>
      <c r="AG2396" s="18" t="str">
        <f t="shared" si="687"/>
        <v/>
      </c>
      <c r="AH2396" s="18" t="str">
        <f t="shared" si="688"/>
        <v/>
      </c>
      <c r="AI2396" s="19" t="str">
        <f t="shared" si="689"/>
        <v/>
      </c>
      <c r="AJ2396" s="19" t="str">
        <f t="shared" si="690"/>
        <v/>
      </c>
      <c r="AK2396" s="19" t="str">
        <f t="shared" si="691"/>
        <v/>
      </c>
    </row>
    <row r="2397" spans="2:37" x14ac:dyDescent="0.15">
      <c r="B2397" s="51" t="str">
        <f>IFERROR(IF(AND(AF2397=1,AI2397=1),MAX($B$5:B2396)+1,""),"")</f>
        <v/>
      </c>
      <c r="C2397" s="51" t="str">
        <f>IFERROR(IF(AND(AG2397=1,AJ2397=1),MAX($C$5:C2396)+1,""),"")</f>
        <v/>
      </c>
      <c r="D2397" s="51" t="str">
        <f>IFERROR(IF(AND(AH2397=1,AK2397=1),MAX($D$5:D2396)+1,""),"")</f>
        <v/>
      </c>
      <c r="F2397" s="5" t="s">
        <v>4891</v>
      </c>
      <c r="G2397" s="5" t="s">
        <v>4892</v>
      </c>
      <c r="H2397" s="12">
        <f>IFERROR([1]!EM_S_STM07_IS(F2397,"9",$H$1,"1")/1000000,"")</f>
        <v>3030.0897727500001</v>
      </c>
      <c r="I2397" s="12">
        <f>IFERROR([1]!EM_S_STM07_IS(F2397,"9",$I$1,"1")/1000000,"")</f>
        <v>3222.7649920900003</v>
      </c>
      <c r="J2397" s="12">
        <f>IFERROR([1]!EM_S_STM07_IS(F2397,"9",$J$1,"1")/1000000,"")</f>
        <v>3547.8213363300001</v>
      </c>
      <c r="K2397" s="12">
        <f>IFERROR([1]!EM_S_STM07_IS(F2397,"9",$K$1,"1")/1000000,"")</f>
        <v>3450.3196958799999</v>
      </c>
      <c r="L2397" s="12">
        <f>IFERROR([1]!EM_S_STM07_IS(F2397,"9",$L$1,"1")/1000000,"")</f>
        <v>3332.6283199200002</v>
      </c>
      <c r="M2397" s="13">
        <f>IFERROR([1]!EM_S_STM07_IS(F2397,"9",$M$1,"1")/1000000,"")</f>
        <v>3114.1499565900003</v>
      </c>
      <c r="N2397" s="12">
        <f>IFERROR([1]!EM_S_STM07_IS(F2397,"61",$N$1,"1")/1000000,"")</f>
        <v>198.64851787999999</v>
      </c>
      <c r="O2397" s="12">
        <f>IFERROR([1]!EM_S_STM07_IS(F2397,"61",$O$1,"1")/1000000,"")</f>
        <v>213.68413783000003</v>
      </c>
      <c r="P2397" s="12">
        <f>IFERROR([1]!EM_S_STM07_IS(F2397,"61",$P$1,"1")/1000000,"")</f>
        <v>236.81871115000001</v>
      </c>
      <c r="Q2397" s="12">
        <f>IFERROR([1]!EM_S_STM07_IS(F2397,"61",$Q$1,"1")/1000000,"")</f>
        <v>243.22658100999999</v>
      </c>
      <c r="R2397" s="12">
        <f>IFERROR([1]!EM_S_STM07_IS(F2397,"61",$R$1,"1")/1000000,"")</f>
        <v>239.6511659</v>
      </c>
      <c r="S2397" s="12">
        <f>IFERROR([1]!EM_S_STM07_IS(F2397,"61",$S$1,"1")/1000000,"")</f>
        <v>52.207500939999996</v>
      </c>
      <c r="T2397" s="20">
        <f t="shared" si="674"/>
        <v>5.4877992693338484E-3</v>
      </c>
      <c r="U2397" s="20">
        <f t="shared" si="675"/>
        <v>-0.23452763728385673</v>
      </c>
      <c r="V2397" s="14">
        <f t="shared" si="676"/>
        <v>6.3587297337773324E-2</v>
      </c>
      <c r="W2397" s="14">
        <f t="shared" si="677"/>
        <v>0.10086256523135341</v>
      </c>
      <c r="X2397" s="14">
        <f t="shared" si="678"/>
        <v>-2.7482116828030454E-2</v>
      </c>
      <c r="Y2397" s="14">
        <f t="shared" si="679"/>
        <v>-3.4110281461898762E-2</v>
      </c>
      <c r="Z2397" s="15">
        <f t="shared" si="680"/>
        <v>-6.5557374647540786E-2</v>
      </c>
      <c r="AA2397" s="14">
        <f t="shared" si="681"/>
        <v>7.5689565220329449E-2</v>
      </c>
      <c r="AB2397" s="14">
        <f t="shared" si="682"/>
        <v>0.10826528143331389</v>
      </c>
      <c r="AC2397" s="14">
        <f t="shared" si="683"/>
        <v>2.705812319002639E-2</v>
      </c>
      <c r="AD2397" s="14">
        <f t="shared" si="684"/>
        <v>-1.469993573544906E-2</v>
      </c>
      <c r="AE2397" s="14">
        <f t="shared" si="685"/>
        <v>-0.7821521095299625</v>
      </c>
      <c r="AF2397" s="18" t="str">
        <f t="shared" si="686"/>
        <v/>
      </c>
      <c r="AG2397" s="18" t="str">
        <f t="shared" si="687"/>
        <v/>
      </c>
      <c r="AH2397" s="18" t="str">
        <f t="shared" si="688"/>
        <v/>
      </c>
      <c r="AI2397" s="19" t="str">
        <f t="shared" si="689"/>
        <v/>
      </c>
      <c r="AJ2397" s="19" t="str">
        <f t="shared" si="690"/>
        <v/>
      </c>
      <c r="AK2397" s="19" t="str">
        <f t="shared" si="691"/>
        <v/>
      </c>
    </row>
    <row r="2398" spans="2:37" x14ac:dyDescent="0.15">
      <c r="B2398" s="51" t="str">
        <f>IFERROR(IF(AND(AF2398=1,AI2398=1),MAX($B$5:B2397)+1,""),"")</f>
        <v/>
      </c>
      <c r="C2398" s="51" t="str">
        <f>IFERROR(IF(AND(AG2398=1,AJ2398=1),MAX($C$5:C2397)+1,""),"")</f>
        <v/>
      </c>
      <c r="D2398" s="51" t="str">
        <f>IFERROR(IF(AND(AH2398=1,AK2398=1),MAX($D$5:D2397)+1,""),"")</f>
        <v/>
      </c>
      <c r="F2398" s="5" t="s">
        <v>4893</v>
      </c>
      <c r="G2398" s="5" t="s">
        <v>4894</v>
      </c>
      <c r="H2398" s="12">
        <f>IFERROR([1]!EM_S_STM07_IS(F2398,"9",$H$1,"1")/1000000,"")</f>
        <v>757.26515361999998</v>
      </c>
      <c r="I2398" s="12">
        <f>IFERROR([1]!EM_S_STM07_IS(F2398,"9",$I$1,"1")/1000000,"")</f>
        <v>475.86098748000001</v>
      </c>
      <c r="J2398" s="12">
        <f>IFERROR([1]!EM_S_STM07_IS(F2398,"9",$J$1,"1")/1000000,"")</f>
        <v>524.76035711999998</v>
      </c>
      <c r="K2398" s="12">
        <f>IFERROR([1]!EM_S_STM07_IS(F2398,"9",$K$1,"1")/1000000,"")</f>
        <v>380.84659172000005</v>
      </c>
      <c r="L2398" s="12">
        <f>IFERROR([1]!EM_S_STM07_IS(F2398,"9",$L$1,"1")/1000000,"")</f>
        <v>484.97955838000001</v>
      </c>
      <c r="M2398" s="13">
        <f>IFERROR([1]!EM_S_STM07_IS(F2398,"9",$M$1,"1")/1000000,"")</f>
        <v>4267.8018558100002</v>
      </c>
      <c r="N2398" s="12">
        <f>IFERROR([1]!EM_S_STM07_IS(F2398,"61",$N$1,"1")/1000000,"")</f>
        <v>72.164726220000006</v>
      </c>
      <c r="O2398" s="12">
        <f>IFERROR([1]!EM_S_STM07_IS(F2398,"61",$O$1,"1")/1000000,"")</f>
        <v>36.798879829999997</v>
      </c>
      <c r="P2398" s="12">
        <f>IFERROR([1]!EM_S_STM07_IS(F2398,"61",$P$1,"1")/1000000,"")</f>
        <v>9.7796431099999985</v>
      </c>
      <c r="Q2398" s="12">
        <f>IFERROR([1]!EM_S_STM07_IS(F2398,"61",$Q$1,"1")/1000000,"")</f>
        <v>13.881062949999999</v>
      </c>
      <c r="R2398" s="12">
        <f>IFERROR([1]!EM_S_STM07_IS(F2398,"61",$R$1,"1")/1000000,"")</f>
        <v>4.4021136900000002</v>
      </c>
      <c r="S2398" s="12">
        <f>IFERROR([1]!EM_S_STM07_IS(F2398,"61",$S$1,"1")/1000000,"")</f>
        <v>146.64292555</v>
      </c>
      <c r="T2398" s="20">
        <f t="shared" si="674"/>
        <v>0.41315973630176517</v>
      </c>
      <c r="U2398" s="20">
        <f t="shared" si="675"/>
        <v>0.15235749168524948</v>
      </c>
      <c r="V2398" s="14">
        <f t="shared" si="676"/>
        <v>-0.37160585667356644</v>
      </c>
      <c r="W2398" s="14">
        <f t="shared" si="677"/>
        <v>0.10275977843646023</v>
      </c>
      <c r="X2398" s="14">
        <f t="shared" si="678"/>
        <v>-0.27424664124750253</v>
      </c>
      <c r="Y2398" s="14">
        <f t="shared" si="679"/>
        <v>0.2734249667030208</v>
      </c>
      <c r="Z2398" s="15">
        <f t="shared" si="680"/>
        <v>7.7999623531885325</v>
      </c>
      <c r="AA2398" s="14">
        <f t="shared" si="681"/>
        <v>-0.49007109487513839</v>
      </c>
      <c r="AB2398" s="14">
        <f t="shared" si="682"/>
        <v>-0.73424073897958109</v>
      </c>
      <c r="AC2398" s="14">
        <f t="shared" si="683"/>
        <v>0.41938338586263613</v>
      </c>
      <c r="AD2398" s="14">
        <f t="shared" si="684"/>
        <v>-0.68286912134491828</v>
      </c>
      <c r="AE2398" s="14">
        <f t="shared" si="685"/>
        <v>32.31193510133992</v>
      </c>
      <c r="AF2398" s="18">
        <f t="shared" si="686"/>
        <v>1</v>
      </c>
      <c r="AG2398" s="18" t="str">
        <f t="shared" si="687"/>
        <v/>
      </c>
      <c r="AH2398" s="18" t="str">
        <f t="shared" si="688"/>
        <v/>
      </c>
      <c r="AI2398" s="19" t="str">
        <f t="shared" si="689"/>
        <v/>
      </c>
      <c r="AJ2398" s="19" t="str">
        <f t="shared" si="690"/>
        <v/>
      </c>
      <c r="AK2398" s="19" t="str">
        <f t="shared" si="691"/>
        <v/>
      </c>
    </row>
    <row r="2399" spans="2:37" x14ac:dyDescent="0.15">
      <c r="B2399" s="51" t="str">
        <f>IFERROR(IF(AND(AF2399=1,AI2399=1),MAX($B$5:B2398)+1,""),"")</f>
        <v/>
      </c>
      <c r="C2399" s="51" t="str">
        <f>IFERROR(IF(AND(AG2399=1,AJ2399=1),MAX($C$5:C2398)+1,""),"")</f>
        <v/>
      </c>
      <c r="D2399" s="51" t="str">
        <f>IFERROR(IF(AND(AH2399=1,AK2399=1),MAX($D$5:D2398)+1,""),"")</f>
        <v/>
      </c>
      <c r="F2399" s="5" t="s">
        <v>4895</v>
      </c>
      <c r="G2399" s="5" t="s">
        <v>4896</v>
      </c>
      <c r="H2399" s="12">
        <f>IFERROR([1]!EM_S_STM07_IS(F2399,"9",$H$1,"1")/1000000,"")</f>
        <v>3531.41386014</v>
      </c>
      <c r="I2399" s="12">
        <f>IFERROR([1]!EM_S_STM07_IS(F2399,"9",$I$1,"1")/1000000,"")</f>
        <v>4527.7850689200004</v>
      </c>
      <c r="J2399" s="12">
        <f>IFERROR([1]!EM_S_STM07_IS(F2399,"9",$J$1,"1")/1000000,"")</f>
        <v>4723.8448856999994</v>
      </c>
      <c r="K2399" s="12">
        <f>IFERROR([1]!EM_S_STM07_IS(F2399,"9",$K$1,"1")/1000000,"")</f>
        <v>4189.1443320100007</v>
      </c>
      <c r="L2399" s="12">
        <f>IFERROR([1]!EM_S_STM07_IS(F2399,"9",$L$1,"1")/1000000,"")</f>
        <v>4127.26177181</v>
      </c>
      <c r="M2399" s="13">
        <f>IFERROR([1]!EM_S_STM07_IS(F2399,"9",$M$1,"1")/1000000,"")</f>
        <v>4263.3163827899998</v>
      </c>
      <c r="N2399" s="12">
        <f>IFERROR([1]!EM_S_STM07_IS(F2399,"61",$N$1,"1")/1000000,"")</f>
        <v>57.541669399999996</v>
      </c>
      <c r="O2399" s="12">
        <f>IFERROR([1]!EM_S_STM07_IS(F2399,"61",$O$1,"1")/1000000,"")</f>
        <v>46.15370927</v>
      </c>
      <c r="P2399" s="12">
        <f>IFERROR([1]!EM_S_STM07_IS(F2399,"61",$P$1,"1")/1000000,"")</f>
        <v>45.659863229999999</v>
      </c>
      <c r="Q2399" s="12">
        <f>IFERROR([1]!EM_S_STM07_IS(F2399,"61",$Q$1,"1")/1000000,"")</f>
        <v>52.236805490000002</v>
      </c>
      <c r="R2399" s="12">
        <f>IFERROR([1]!EM_S_STM07_IS(F2399,"61",$R$1,"1")/1000000,"")</f>
        <v>63.46292708</v>
      </c>
      <c r="S2399" s="12">
        <f>IFERROR([1]!EM_S_STM07_IS(F2399,"61",$S$1,"1")/1000000,"")</f>
        <v>80.921163209999989</v>
      </c>
      <c r="T2399" s="20">
        <f t="shared" si="674"/>
        <v>3.8388307365949892E-2</v>
      </c>
      <c r="U2399" s="20">
        <f t="shared" si="675"/>
        <v>7.0572126555705994E-2</v>
      </c>
      <c r="V2399" s="14">
        <f t="shared" si="676"/>
        <v>0.28214512607154463</v>
      </c>
      <c r="W2399" s="14">
        <f t="shared" si="677"/>
        <v>4.3301484897286559E-2</v>
      </c>
      <c r="X2399" s="14">
        <f t="shared" si="678"/>
        <v>-0.11319181019441212</v>
      </c>
      <c r="Y2399" s="14">
        <f t="shared" si="679"/>
        <v>-1.4772124160808909E-2</v>
      </c>
      <c r="Z2399" s="15">
        <f t="shared" si="680"/>
        <v>3.2964861087629388E-2</v>
      </c>
      <c r="AA2399" s="14">
        <f t="shared" si="681"/>
        <v>-0.19790805947663376</v>
      </c>
      <c r="AB2399" s="14">
        <f t="shared" si="682"/>
        <v>-1.0700029267658492E-2</v>
      </c>
      <c r="AC2399" s="14">
        <f t="shared" si="683"/>
        <v>0.14404209287422351</v>
      </c>
      <c r="AD2399" s="14">
        <f t="shared" si="684"/>
        <v>0.21490827175771843</v>
      </c>
      <c r="AE2399" s="14">
        <f t="shared" si="685"/>
        <v>0.27509345902045318</v>
      </c>
      <c r="AF2399" s="18" t="str">
        <f t="shared" si="686"/>
        <v/>
      </c>
      <c r="AG2399" s="18" t="str">
        <f t="shared" si="687"/>
        <v/>
      </c>
      <c r="AH2399" s="18" t="str">
        <f t="shared" si="688"/>
        <v/>
      </c>
      <c r="AI2399" s="19" t="str">
        <f t="shared" si="689"/>
        <v/>
      </c>
      <c r="AJ2399" s="19" t="str">
        <f t="shared" si="690"/>
        <v/>
      </c>
      <c r="AK2399" s="19" t="str">
        <f t="shared" si="691"/>
        <v/>
      </c>
    </row>
    <row r="2400" spans="2:37" x14ac:dyDescent="0.15">
      <c r="B2400" s="51" t="str">
        <f>IFERROR(IF(AND(AF2400=1,AI2400=1),MAX($B$5:B2399)+1,""),"")</f>
        <v/>
      </c>
      <c r="C2400" s="51" t="str">
        <f>IFERROR(IF(AND(AG2400=1,AJ2400=1),MAX($C$5:C2399)+1,""),"")</f>
        <v/>
      </c>
      <c r="D2400" s="51" t="str">
        <f>IFERROR(IF(AND(AH2400=1,AK2400=1),MAX($D$5:D2399)+1,""),"")</f>
        <v/>
      </c>
      <c r="F2400" s="5" t="s">
        <v>4897</v>
      </c>
      <c r="G2400" s="5" t="s">
        <v>4898</v>
      </c>
      <c r="H2400" s="12">
        <f>IFERROR([1]!EM_S_STM07_IS(F2400,"9",$H$1,"1")/1000000,"")</f>
        <v>430.28127468000002</v>
      </c>
      <c r="I2400" s="12">
        <f>IFERROR([1]!EM_S_STM07_IS(F2400,"9",$I$1,"1")/1000000,"")</f>
        <v>1342.2768775899999</v>
      </c>
      <c r="J2400" s="12">
        <f>IFERROR([1]!EM_S_STM07_IS(F2400,"9",$J$1,"1")/1000000,"")</f>
        <v>1437.9571636400001</v>
      </c>
      <c r="K2400" s="12">
        <f>IFERROR([1]!EM_S_STM07_IS(F2400,"9",$K$1,"1")/1000000,"")</f>
        <v>2355.7492064200001</v>
      </c>
      <c r="L2400" s="12">
        <f>IFERROR([1]!EM_S_STM07_IS(F2400,"9",$L$1,"1")/1000000,"")</f>
        <v>3065.9472930300003</v>
      </c>
      <c r="M2400" s="13">
        <f>IFERROR([1]!EM_S_STM07_IS(F2400,"9",$M$1,"1")/1000000,"")</f>
        <v>3457.5497749800002</v>
      </c>
      <c r="N2400" s="12">
        <f>IFERROR([1]!EM_S_STM07_IS(F2400,"61",$N$1,"1")/1000000,"")</f>
        <v>2.4843591000000003</v>
      </c>
      <c r="O2400" s="12">
        <f>IFERROR([1]!EM_S_STM07_IS(F2400,"61",$O$1,"1")/1000000,"")</f>
        <v>218.07842904</v>
      </c>
      <c r="P2400" s="12">
        <f>IFERROR([1]!EM_S_STM07_IS(F2400,"61",$P$1,"1")/1000000,"")</f>
        <v>221.32712369999999</v>
      </c>
      <c r="Q2400" s="12">
        <f>IFERROR([1]!EM_S_STM07_IS(F2400,"61",$Q$1,"1")/1000000,"")</f>
        <v>411.65828949000002</v>
      </c>
      <c r="R2400" s="12">
        <f>IFERROR([1]!EM_S_STM07_IS(F2400,"61",$R$1,"1")/1000000,"")</f>
        <v>517.30112249000001</v>
      </c>
      <c r="S2400" s="12">
        <f>IFERROR([1]!EM_S_STM07_IS(F2400,"61",$S$1,"1")/1000000,"")</f>
        <v>610.29685384000004</v>
      </c>
      <c r="T2400" s="20">
        <f t="shared" si="674"/>
        <v>0.51706154164064855</v>
      </c>
      <c r="U2400" s="20">
        <f t="shared" si="675"/>
        <v>2.0065286870207593</v>
      </c>
      <c r="V2400" s="14">
        <f t="shared" si="676"/>
        <v>2.1195335622918998</v>
      </c>
      <c r="W2400" s="14">
        <f t="shared" si="677"/>
        <v>7.128207871820752E-2</v>
      </c>
      <c r="X2400" s="14">
        <f t="shared" si="678"/>
        <v>0.63826104559104513</v>
      </c>
      <c r="Y2400" s="14">
        <f t="shared" si="679"/>
        <v>0.30147440341889303</v>
      </c>
      <c r="Z2400" s="15">
        <f t="shared" si="680"/>
        <v>0.1277264233603275</v>
      </c>
      <c r="AA2400" s="14">
        <f t="shared" si="681"/>
        <v>86.780558390290665</v>
      </c>
      <c r="AB2400" s="14">
        <f t="shared" si="682"/>
        <v>1.4896909677408339E-2</v>
      </c>
      <c r="AC2400" s="14">
        <f t="shared" si="683"/>
        <v>0.85995409242288023</v>
      </c>
      <c r="AD2400" s="14">
        <f t="shared" si="684"/>
        <v>0.25662748861654167</v>
      </c>
      <c r="AE2400" s="14">
        <f t="shared" si="685"/>
        <v>0.17977098310239553</v>
      </c>
      <c r="AF2400" s="18">
        <f t="shared" si="686"/>
        <v>1</v>
      </c>
      <c r="AG2400" s="18">
        <f t="shared" si="687"/>
        <v>1</v>
      </c>
      <c r="AH2400" s="18">
        <f t="shared" si="688"/>
        <v>1</v>
      </c>
      <c r="AI2400" s="19" t="str">
        <f t="shared" si="689"/>
        <v/>
      </c>
      <c r="AJ2400" s="19" t="str">
        <f t="shared" si="690"/>
        <v/>
      </c>
      <c r="AK2400" s="19" t="str">
        <f t="shared" si="691"/>
        <v/>
      </c>
    </row>
    <row r="2401" spans="2:37" x14ac:dyDescent="0.15">
      <c r="B2401" s="51" t="str">
        <f>IFERROR(IF(AND(AF2401=1,AI2401=1),MAX($B$5:B2400)+1,""),"")</f>
        <v/>
      </c>
      <c r="C2401" s="51" t="str">
        <f>IFERROR(IF(AND(AG2401=1,AJ2401=1),MAX($C$5:C2400)+1,""),"")</f>
        <v/>
      </c>
      <c r="D2401" s="51" t="str">
        <f>IFERROR(IF(AND(AH2401=1,AK2401=1),MAX($D$5:D2400)+1,""),"")</f>
        <v/>
      </c>
      <c r="F2401" s="5" t="s">
        <v>4899</v>
      </c>
      <c r="G2401" s="5" t="s">
        <v>4900</v>
      </c>
      <c r="H2401" s="12">
        <f>IFERROR([1]!EM_S_STM07_IS(F2401,"9",$H$1,"1")/1000000,"")</f>
        <v>14.562244640000001</v>
      </c>
      <c r="I2401" s="12">
        <f>IFERROR([1]!EM_S_STM07_IS(F2401,"9",$I$1,"1")/1000000,"")</f>
        <v>50.319126850000004</v>
      </c>
      <c r="J2401" s="12">
        <f>IFERROR([1]!EM_S_STM07_IS(F2401,"9",$J$1,"1")/1000000,"")</f>
        <v>33.66044188</v>
      </c>
      <c r="K2401" s="12">
        <f>IFERROR([1]!EM_S_STM07_IS(F2401,"9",$K$1,"1")/1000000,"")</f>
        <v>3552.4816614899996</v>
      </c>
      <c r="L2401" s="12">
        <f>IFERROR([1]!EM_S_STM07_IS(F2401,"9",$L$1,"1")/1000000,"")</f>
        <v>2823.2686120399999</v>
      </c>
      <c r="M2401" s="13">
        <f>IFERROR([1]!EM_S_STM07_IS(F2401,"9",$M$1,"1")/1000000,"")</f>
        <v>1841.0615578299999</v>
      </c>
      <c r="N2401" s="12">
        <f>IFERROR([1]!EM_S_STM07_IS(F2401,"61",$N$1,"1")/1000000,"")</f>
        <v>-1.3883412800000001</v>
      </c>
      <c r="O2401" s="12">
        <f>IFERROR([1]!EM_S_STM07_IS(F2401,"61",$O$1,"1")/1000000,"")</f>
        <v>5.7360298700000003</v>
      </c>
      <c r="P2401" s="12">
        <f>IFERROR([1]!EM_S_STM07_IS(F2401,"61",$P$1,"1")/1000000,"")</f>
        <v>23.747298319999999</v>
      </c>
      <c r="Q2401" s="12">
        <f>IFERROR([1]!EM_S_STM07_IS(F2401,"61",$Q$1,"1")/1000000,"")</f>
        <v>117.12709645</v>
      </c>
      <c r="R2401" s="12">
        <f>IFERROR([1]!EM_S_STM07_IS(F2401,"61",$R$1,"1")/1000000,"")</f>
        <v>134.79850533000001</v>
      </c>
      <c r="S2401" s="12">
        <f>IFERROR([1]!EM_S_STM07_IS(F2401,"61",$S$1,"1")/1000000,"")</f>
        <v>122.48752184</v>
      </c>
      <c r="T2401" s="20">
        <f t="shared" si="674"/>
        <v>1.6324976818176187</v>
      </c>
      <c r="U2401" s="20" t="str">
        <f t="shared" si="675"/>
        <v/>
      </c>
      <c r="V2401" s="14">
        <f t="shared" si="676"/>
        <v>2.455451277873876</v>
      </c>
      <c r="W2401" s="14">
        <f t="shared" si="677"/>
        <v>-0.33106069228226287</v>
      </c>
      <c r="X2401" s="14">
        <f t="shared" si="678"/>
        <v>104.5387708264393</v>
      </c>
      <c r="Y2401" s="14">
        <f t="shared" si="679"/>
        <v>-0.20526863160333658</v>
      </c>
      <c r="Z2401" s="15">
        <f t="shared" si="680"/>
        <v>-0.34789713243058723</v>
      </c>
      <c r="AA2401" s="14">
        <f t="shared" si="681"/>
        <v>5.1315704954044152</v>
      </c>
      <c r="AB2401" s="14">
        <f t="shared" si="682"/>
        <v>3.1400234758540404</v>
      </c>
      <c r="AC2401" s="14">
        <f t="shared" si="683"/>
        <v>3.9322282843162601</v>
      </c>
      <c r="AD2401" s="14">
        <f t="shared" si="684"/>
        <v>0.15087378937583162</v>
      </c>
      <c r="AE2401" s="14">
        <f t="shared" si="685"/>
        <v>-9.1328783356028412E-2</v>
      </c>
      <c r="AF2401" s="18">
        <f t="shared" si="686"/>
        <v>1</v>
      </c>
      <c r="AG2401" s="18" t="str">
        <f t="shared" si="687"/>
        <v/>
      </c>
      <c r="AH2401" s="18" t="str">
        <f t="shared" si="688"/>
        <v/>
      </c>
      <c r="AI2401" s="19" t="str">
        <f t="shared" si="689"/>
        <v/>
      </c>
      <c r="AJ2401" s="19" t="str">
        <f t="shared" si="690"/>
        <v/>
      </c>
      <c r="AK2401" s="19" t="str">
        <f t="shared" si="691"/>
        <v/>
      </c>
    </row>
    <row r="2402" spans="2:37" x14ac:dyDescent="0.15">
      <c r="B2402" s="51" t="str">
        <f>IFERROR(IF(AND(AF2402=1,AI2402=1),MAX($B$5:B2401)+1,""),"")</f>
        <v/>
      </c>
      <c r="C2402" s="51" t="str">
        <f>IFERROR(IF(AND(AG2402=1,AJ2402=1),MAX($C$5:C2401)+1,""),"")</f>
        <v/>
      </c>
      <c r="D2402" s="51" t="str">
        <f>IFERROR(IF(AND(AH2402=1,AK2402=1),MAX($D$5:D2401)+1,""),"")</f>
        <v/>
      </c>
      <c r="F2402" s="5" t="s">
        <v>4901</v>
      </c>
      <c r="G2402" s="5" t="s">
        <v>4902</v>
      </c>
      <c r="H2402" s="12">
        <f>IFERROR([1]!EM_S_STM07_IS(F2402,"9",$H$1,"1")/1000000,"")</f>
        <v>3540.0811609499997</v>
      </c>
      <c r="I2402" s="12">
        <f>IFERROR([1]!EM_S_STM07_IS(F2402,"9",$I$1,"1")/1000000,"")</f>
        <v>3622.5672374199999</v>
      </c>
      <c r="J2402" s="12">
        <f>IFERROR([1]!EM_S_STM07_IS(F2402,"9",$J$1,"1")/1000000,"")</f>
        <v>3666.04873843</v>
      </c>
      <c r="K2402" s="12">
        <f>IFERROR([1]!EM_S_STM07_IS(F2402,"9",$K$1,"1")/1000000,"")</f>
        <v>3874.0928625500001</v>
      </c>
      <c r="L2402" s="12">
        <f>IFERROR([1]!EM_S_STM07_IS(F2402,"9",$L$1,"1")/1000000,"")</f>
        <v>4131.0425973000001</v>
      </c>
      <c r="M2402" s="13">
        <f>IFERROR([1]!EM_S_STM07_IS(F2402,"9",$M$1,"1")/1000000,"")</f>
        <v>4520.83551988</v>
      </c>
      <c r="N2402" s="12">
        <f>IFERROR([1]!EM_S_STM07_IS(F2402,"61",$N$1,"1")/1000000,"")</f>
        <v>314.88215757</v>
      </c>
      <c r="O2402" s="12">
        <f>IFERROR([1]!EM_S_STM07_IS(F2402,"61",$O$1,"1")/1000000,"")</f>
        <v>418.60360424999999</v>
      </c>
      <c r="P2402" s="12">
        <f>IFERROR([1]!EM_S_STM07_IS(F2402,"61",$P$1,"1")/1000000,"")</f>
        <v>336.71878226000001</v>
      </c>
      <c r="Q2402" s="12">
        <f>IFERROR([1]!EM_S_STM07_IS(F2402,"61",$Q$1,"1")/1000000,"")</f>
        <v>279.02406717000002</v>
      </c>
      <c r="R2402" s="12">
        <f>IFERROR([1]!EM_S_STM07_IS(F2402,"61",$R$1,"1")/1000000,"")</f>
        <v>340.47051923999999</v>
      </c>
      <c r="S2402" s="12">
        <f>IFERROR([1]!EM_S_STM07_IS(F2402,"61",$S$1,"1")/1000000,"")</f>
        <v>461.13461197000004</v>
      </c>
      <c r="T2402" s="20">
        <f t="shared" si="674"/>
        <v>5.0125241334141535E-2</v>
      </c>
      <c r="U2402" s="20">
        <f t="shared" si="675"/>
        <v>7.9284484134184208E-2</v>
      </c>
      <c r="V2402" s="14">
        <f t="shared" si="676"/>
        <v>2.3300617336090845E-2</v>
      </c>
      <c r="W2402" s="14">
        <f t="shared" si="677"/>
        <v>1.2002952094539374E-2</v>
      </c>
      <c r="X2402" s="14">
        <f t="shared" si="678"/>
        <v>5.6748870231631408E-2</v>
      </c>
      <c r="Y2402" s="14">
        <f t="shared" si="679"/>
        <v>6.6325135681149103E-2</v>
      </c>
      <c r="Z2402" s="15">
        <f t="shared" si="680"/>
        <v>9.4357032976315439E-2</v>
      </c>
      <c r="AA2402" s="14">
        <f t="shared" si="681"/>
        <v>0.32939766254282649</v>
      </c>
      <c r="AB2402" s="14">
        <f t="shared" si="682"/>
        <v>-0.19561423064359576</v>
      </c>
      <c r="AC2402" s="14">
        <f t="shared" si="683"/>
        <v>-0.17134391702999974</v>
      </c>
      <c r="AD2402" s="14">
        <f t="shared" si="684"/>
        <v>0.22021918285838296</v>
      </c>
      <c r="AE2402" s="14">
        <f t="shared" si="685"/>
        <v>0.35440393781918927</v>
      </c>
      <c r="AF2402" s="18" t="str">
        <f t="shared" si="686"/>
        <v/>
      </c>
      <c r="AG2402" s="18" t="str">
        <f t="shared" si="687"/>
        <v/>
      </c>
      <c r="AH2402" s="18" t="str">
        <f t="shared" si="688"/>
        <v/>
      </c>
      <c r="AI2402" s="19" t="str">
        <f t="shared" si="689"/>
        <v/>
      </c>
      <c r="AJ2402" s="19" t="str">
        <f t="shared" si="690"/>
        <v/>
      </c>
      <c r="AK2402" s="19" t="str">
        <f t="shared" si="691"/>
        <v/>
      </c>
    </row>
    <row r="2403" spans="2:37" x14ac:dyDescent="0.15">
      <c r="B2403" s="51" t="str">
        <f>IFERROR(IF(AND(AF2403=1,AI2403=1),MAX($B$5:B2402)+1,""),"")</f>
        <v/>
      </c>
      <c r="C2403" s="51" t="str">
        <f>IFERROR(IF(AND(AG2403=1,AJ2403=1),MAX($C$5:C2402)+1,""),"")</f>
        <v/>
      </c>
      <c r="D2403" s="51" t="str">
        <f>IFERROR(IF(AND(AH2403=1,AK2403=1),MAX($D$5:D2402)+1,""),"")</f>
        <v/>
      </c>
      <c r="F2403" s="5" t="s">
        <v>4903</v>
      </c>
      <c r="G2403" s="5" t="s">
        <v>4904</v>
      </c>
      <c r="H2403" s="12">
        <f>IFERROR([1]!EM_S_STM07_IS(F2403,"9",$H$1,"1")/1000000,"")</f>
        <v>3095.6061644699998</v>
      </c>
      <c r="I2403" s="12">
        <f>IFERROR([1]!EM_S_STM07_IS(F2403,"9",$I$1,"1")/1000000,"")</f>
        <v>4610.4477666800003</v>
      </c>
      <c r="J2403" s="12">
        <f>IFERROR([1]!EM_S_STM07_IS(F2403,"9",$J$1,"1")/1000000,"")</f>
        <v>3288.3338018300001</v>
      </c>
      <c r="K2403" s="12">
        <f>IFERROR([1]!EM_S_STM07_IS(F2403,"9",$K$1,"1")/1000000,"")</f>
        <v>3286.6785846299999</v>
      </c>
      <c r="L2403" s="12">
        <f>IFERROR([1]!EM_S_STM07_IS(F2403,"9",$L$1,"1")/1000000,"")</f>
        <v>3939.93311378</v>
      </c>
      <c r="M2403" s="13">
        <f>IFERROR([1]!EM_S_STM07_IS(F2403,"9",$M$1,"1")/1000000,"")</f>
        <v>3571.1905643699997</v>
      </c>
      <c r="N2403" s="12">
        <f>IFERROR([1]!EM_S_STM07_IS(F2403,"61",$N$1,"1")/1000000,"")</f>
        <v>45.988931979999997</v>
      </c>
      <c r="O2403" s="12">
        <f>IFERROR([1]!EM_S_STM07_IS(F2403,"61",$O$1,"1")/1000000,"")</f>
        <v>731.47977957000001</v>
      </c>
      <c r="P2403" s="12">
        <f>IFERROR([1]!EM_S_STM07_IS(F2403,"61",$P$1,"1")/1000000,"")</f>
        <v>139.48581372000001</v>
      </c>
      <c r="Q2403" s="12">
        <f>IFERROR([1]!EM_S_STM07_IS(F2403,"61",$Q$1,"1")/1000000,"")</f>
        <v>70.461928689999993</v>
      </c>
      <c r="R2403" s="12">
        <f>IFERROR([1]!EM_S_STM07_IS(F2403,"61",$R$1,"1")/1000000,"")</f>
        <v>6.4668252800000001</v>
      </c>
      <c r="S2403" s="12">
        <f>IFERROR([1]!EM_S_STM07_IS(F2403,"61",$S$1,"1")/1000000,"")</f>
        <v>-311.01357294000002</v>
      </c>
      <c r="T2403" s="20">
        <f t="shared" si="674"/>
        <v>2.8995473969691821E-2</v>
      </c>
      <c r="U2403" s="20">
        <f t="shared" si="675"/>
        <v>-2.4656328945958519</v>
      </c>
      <c r="V2403" s="14">
        <f t="shared" si="676"/>
        <v>0.4893521726363913</v>
      </c>
      <c r="W2403" s="14">
        <f t="shared" si="677"/>
        <v>-0.28676476380559002</v>
      </c>
      <c r="X2403" s="14">
        <f t="shared" si="678"/>
        <v>-5.0336045540115245E-4</v>
      </c>
      <c r="Y2403" s="14">
        <f t="shared" si="679"/>
        <v>0.19875826380009123</v>
      </c>
      <c r="Z2403" s="15">
        <f t="shared" si="680"/>
        <v>-9.3591068366190105E-2</v>
      </c>
      <c r="AA2403" s="14">
        <f t="shared" si="681"/>
        <v>14.905561361766594</v>
      </c>
      <c r="AB2403" s="14">
        <f t="shared" si="682"/>
        <v>-0.80931008947096705</v>
      </c>
      <c r="AC2403" s="14">
        <f t="shared" si="683"/>
        <v>-0.49484519743747324</v>
      </c>
      <c r="AD2403" s="14">
        <f t="shared" si="684"/>
        <v>-0.90822242024553357</v>
      </c>
      <c r="AE2403" s="14">
        <f t="shared" si="685"/>
        <v>-49.093702778993283</v>
      </c>
      <c r="AF2403" s="18" t="str">
        <f t="shared" si="686"/>
        <v/>
      </c>
      <c r="AG2403" s="18" t="str">
        <f t="shared" si="687"/>
        <v/>
      </c>
      <c r="AH2403" s="18" t="str">
        <f t="shared" si="688"/>
        <v/>
      </c>
      <c r="AI2403" s="19" t="str">
        <f t="shared" si="689"/>
        <v/>
      </c>
      <c r="AJ2403" s="19" t="str">
        <f t="shared" si="690"/>
        <v/>
      </c>
      <c r="AK2403" s="19" t="str">
        <f t="shared" si="691"/>
        <v/>
      </c>
    </row>
    <row r="2404" spans="2:37" x14ac:dyDescent="0.15">
      <c r="B2404" s="51" t="str">
        <f>IFERROR(IF(AND(AF2404=1,AI2404=1),MAX($B$5:B2403)+1,""),"")</f>
        <v/>
      </c>
      <c r="C2404" s="51">
        <f>IFERROR(IF(AND(AG2404=1,AJ2404=1),MAX($C$5:C2403)+1,""),"")</f>
        <v>99</v>
      </c>
      <c r="D2404" s="51" t="str">
        <f>IFERROR(IF(AND(AH2404=1,AK2404=1),MAX($D$5:D2403)+1,""),"")</f>
        <v/>
      </c>
      <c r="F2404" s="5" t="s">
        <v>4905</v>
      </c>
      <c r="G2404" s="5" t="s">
        <v>4906</v>
      </c>
      <c r="H2404" s="12">
        <f>IFERROR([1]!EM_S_STM07_IS(F2404,"9",$H$1,"1")/1000000,"")</f>
        <v>2134.20608988</v>
      </c>
      <c r="I2404" s="12">
        <f>IFERROR([1]!EM_S_STM07_IS(F2404,"9",$I$1,"1")/1000000,"")</f>
        <v>1335.4652348099999</v>
      </c>
      <c r="J2404" s="12">
        <f>IFERROR([1]!EM_S_STM07_IS(F2404,"9",$J$1,"1")/1000000,"")</f>
        <v>2027.7483751</v>
      </c>
      <c r="K2404" s="12">
        <f>IFERROR([1]!EM_S_STM07_IS(F2404,"9",$K$1,"1")/1000000,"")</f>
        <v>2637.3509191500002</v>
      </c>
      <c r="L2404" s="12">
        <f>IFERROR([1]!EM_S_STM07_IS(F2404,"9",$L$1,"1")/1000000,"")</f>
        <v>2977.8157232899998</v>
      </c>
      <c r="M2404" s="13">
        <f>IFERROR([1]!EM_S_STM07_IS(F2404,"9",$M$1,"1")/1000000,"")</f>
        <v>21125.971174619997</v>
      </c>
      <c r="N2404" s="12">
        <f>IFERROR([1]!EM_S_STM07_IS(F2404,"61",$N$1,"1")/1000000,"")</f>
        <v>106.18165825</v>
      </c>
      <c r="O2404" s="12">
        <f>IFERROR([1]!EM_S_STM07_IS(F2404,"61",$O$1,"1")/1000000,"")</f>
        <v>355.10077622</v>
      </c>
      <c r="P2404" s="12">
        <f>IFERROR([1]!EM_S_STM07_IS(F2404,"61",$P$1,"1")/1000000,"")</f>
        <v>516.46823864999999</v>
      </c>
      <c r="Q2404" s="12">
        <f>IFERROR([1]!EM_S_STM07_IS(F2404,"61",$Q$1,"1")/1000000,"")</f>
        <v>677.35057973000005</v>
      </c>
      <c r="R2404" s="12">
        <f>IFERROR([1]!EM_S_STM07_IS(F2404,"61",$R$1,"1")/1000000,"")</f>
        <v>785.46883092999997</v>
      </c>
      <c r="S2404" s="12">
        <f>IFERROR([1]!EM_S_STM07_IS(F2404,"61",$S$1,"1")/1000000,"")</f>
        <v>2906.7172937700002</v>
      </c>
      <c r="T2404" s="20">
        <f t="shared" si="674"/>
        <v>0.58167068578559822</v>
      </c>
      <c r="U2404" s="20">
        <f t="shared" si="675"/>
        <v>0.93852166116774072</v>
      </c>
      <c r="V2404" s="14">
        <f t="shared" si="676"/>
        <v>-0.37425666567885718</v>
      </c>
      <c r="W2404" s="14">
        <f t="shared" si="677"/>
        <v>0.51838349830835773</v>
      </c>
      <c r="X2404" s="14">
        <f t="shared" si="678"/>
        <v>0.30063027125835434</v>
      </c>
      <c r="Y2404" s="14">
        <f t="shared" si="679"/>
        <v>0.12909347848549826</v>
      </c>
      <c r="Z2404" s="15">
        <f t="shared" si="680"/>
        <v>6.0944521547757997</v>
      </c>
      <c r="AA2404" s="14">
        <f t="shared" si="681"/>
        <v>2.344276046093865</v>
      </c>
      <c r="AB2404" s="14">
        <f t="shared" si="682"/>
        <v>0.45442723090536419</v>
      </c>
      <c r="AC2404" s="14">
        <f t="shared" si="683"/>
        <v>0.31150481102290345</v>
      </c>
      <c r="AD2404" s="14">
        <f t="shared" si="684"/>
        <v>0.15961933810272538</v>
      </c>
      <c r="AE2404" s="14">
        <f t="shared" si="685"/>
        <v>2.7006144347299292</v>
      </c>
      <c r="AF2404" s="18">
        <f t="shared" si="686"/>
        <v>1</v>
      </c>
      <c r="AG2404" s="18">
        <f t="shared" si="687"/>
        <v>1</v>
      </c>
      <c r="AH2404" s="18">
        <f t="shared" si="688"/>
        <v>1</v>
      </c>
      <c r="AI2404" s="19" t="str">
        <f t="shared" si="689"/>
        <v/>
      </c>
      <c r="AJ2404" s="19">
        <f t="shared" si="690"/>
        <v>1</v>
      </c>
      <c r="AK2404" s="19" t="str">
        <f t="shared" si="691"/>
        <v/>
      </c>
    </row>
    <row r="2405" spans="2:37" x14ac:dyDescent="0.15">
      <c r="B2405" s="51" t="str">
        <f>IFERROR(IF(AND(AF2405=1,AI2405=1),MAX($B$5:B2404)+1,""),"")</f>
        <v/>
      </c>
      <c r="C2405" s="51" t="str">
        <f>IFERROR(IF(AND(AG2405=1,AJ2405=1),MAX($C$5:C2404)+1,""),"")</f>
        <v/>
      </c>
      <c r="D2405" s="51" t="str">
        <f>IFERROR(IF(AND(AH2405=1,AK2405=1),MAX($D$5:D2404)+1,""),"")</f>
        <v/>
      </c>
      <c r="F2405" s="5" t="s">
        <v>4907</v>
      </c>
      <c r="G2405" s="5" t="s">
        <v>4908</v>
      </c>
      <c r="H2405" s="12">
        <f>IFERROR([1]!EM_S_STM07_IS(F2405,"9",$H$1,"1")/1000000,"")</f>
        <v>501.09598298000003</v>
      </c>
      <c r="I2405" s="12">
        <f>IFERROR([1]!EM_S_STM07_IS(F2405,"9",$I$1,"1")/1000000,"")</f>
        <v>1093.8581611500001</v>
      </c>
      <c r="J2405" s="12">
        <f>IFERROR([1]!EM_S_STM07_IS(F2405,"9",$J$1,"1")/1000000,"")</f>
        <v>1033.8563880499999</v>
      </c>
      <c r="K2405" s="12">
        <f>IFERROR([1]!EM_S_STM07_IS(F2405,"9",$K$1,"1")/1000000,"")</f>
        <v>828.80184872000007</v>
      </c>
      <c r="L2405" s="12">
        <f>IFERROR([1]!EM_S_STM07_IS(F2405,"9",$L$1,"1")/1000000,"")</f>
        <v>1011.7877985299999</v>
      </c>
      <c r="M2405" s="13">
        <f>IFERROR([1]!EM_S_STM07_IS(F2405,"9",$M$1,"1")/1000000,"")</f>
        <v>1194.44129838</v>
      </c>
      <c r="N2405" s="12">
        <f>IFERROR([1]!EM_S_STM07_IS(F2405,"61",$N$1,"1")/1000000,"")</f>
        <v>213.08559637000002</v>
      </c>
      <c r="O2405" s="12">
        <f>IFERROR([1]!EM_S_STM07_IS(F2405,"61",$O$1,"1")/1000000,"")</f>
        <v>236.53177613</v>
      </c>
      <c r="P2405" s="12">
        <f>IFERROR([1]!EM_S_STM07_IS(F2405,"61",$P$1,"1")/1000000,"")</f>
        <v>208.01531277999999</v>
      </c>
      <c r="Q2405" s="12">
        <f>IFERROR([1]!EM_S_STM07_IS(F2405,"61",$Q$1,"1")/1000000,"")</f>
        <v>228.31661106000001</v>
      </c>
      <c r="R2405" s="12">
        <f>IFERROR([1]!EM_S_STM07_IS(F2405,"61",$R$1,"1")/1000000,"")</f>
        <v>169.70936326</v>
      </c>
      <c r="S2405" s="12">
        <f>IFERROR([1]!EM_S_STM07_IS(F2405,"61",$S$1,"1")/1000000,"")</f>
        <v>226.76221987</v>
      </c>
      <c r="T2405" s="20">
        <f t="shared" si="674"/>
        <v>0.18973100024316958</v>
      </c>
      <c r="U2405" s="20">
        <f t="shared" si="675"/>
        <v>1.2519325377368329E-2</v>
      </c>
      <c r="V2405" s="14">
        <f t="shared" si="676"/>
        <v>1.1829314109541738</v>
      </c>
      <c r="W2405" s="14">
        <f t="shared" si="677"/>
        <v>-5.4853339519740765E-2</v>
      </c>
      <c r="X2405" s="14">
        <f t="shared" si="678"/>
        <v>-0.19833948089904616</v>
      </c>
      <c r="Y2405" s="14">
        <f t="shared" si="679"/>
        <v>0.22078371337202371</v>
      </c>
      <c r="Z2405" s="15">
        <f t="shared" si="680"/>
        <v>0.18052550160752345</v>
      </c>
      <c r="AA2405" s="14">
        <f t="shared" si="681"/>
        <v>0.110031743859816</v>
      </c>
      <c r="AB2405" s="14">
        <f t="shared" si="682"/>
        <v>-0.12056081350493518</v>
      </c>
      <c r="AC2405" s="14">
        <f t="shared" si="683"/>
        <v>9.7595210701968721E-2</v>
      </c>
      <c r="AD2405" s="14">
        <f t="shared" si="684"/>
        <v>-0.25669287717571471</v>
      </c>
      <c r="AE2405" s="14">
        <f t="shared" si="685"/>
        <v>0.33617978120979247</v>
      </c>
      <c r="AF2405" s="18" t="str">
        <f t="shared" si="686"/>
        <v/>
      </c>
      <c r="AG2405" s="18" t="str">
        <f t="shared" si="687"/>
        <v/>
      </c>
      <c r="AH2405" s="18" t="str">
        <f t="shared" si="688"/>
        <v/>
      </c>
      <c r="AI2405" s="19" t="str">
        <f t="shared" si="689"/>
        <v/>
      </c>
      <c r="AJ2405" s="19" t="str">
        <f t="shared" si="690"/>
        <v/>
      </c>
      <c r="AK2405" s="19" t="str">
        <f t="shared" si="691"/>
        <v/>
      </c>
    </row>
    <row r="2406" spans="2:37" x14ac:dyDescent="0.15">
      <c r="B2406" s="51" t="str">
        <f>IFERROR(IF(AND(AF2406=1,AI2406=1),MAX($B$5:B2405)+1,""),"")</f>
        <v/>
      </c>
      <c r="C2406" s="51" t="str">
        <f>IFERROR(IF(AND(AG2406=1,AJ2406=1),MAX($C$5:C2405)+1,""),"")</f>
        <v/>
      </c>
      <c r="D2406" s="51" t="str">
        <f>IFERROR(IF(AND(AH2406=1,AK2406=1),MAX($D$5:D2405)+1,""),"")</f>
        <v/>
      </c>
      <c r="F2406" s="5" t="s">
        <v>4909</v>
      </c>
      <c r="G2406" s="5" t="s">
        <v>4910</v>
      </c>
      <c r="H2406" s="12">
        <f>IFERROR([1]!EM_S_STM07_IS(F2406,"9",$H$1,"1")/1000000,"")</f>
        <v>1483.42262269</v>
      </c>
      <c r="I2406" s="12">
        <f>IFERROR([1]!EM_S_STM07_IS(F2406,"9",$I$1,"1")/1000000,"")</f>
        <v>2086.1789816300002</v>
      </c>
      <c r="J2406" s="12">
        <f>IFERROR([1]!EM_S_STM07_IS(F2406,"9",$J$1,"1")/1000000,"")</f>
        <v>1122.23206026</v>
      </c>
      <c r="K2406" s="12">
        <f>IFERROR([1]!EM_S_STM07_IS(F2406,"9",$K$1,"1")/1000000,"")</f>
        <v>1428.65654255</v>
      </c>
      <c r="L2406" s="12">
        <f>IFERROR([1]!EM_S_STM07_IS(F2406,"9",$L$1,"1")/1000000,"")</f>
        <v>1914.25096831</v>
      </c>
      <c r="M2406" s="13">
        <f>IFERROR([1]!EM_S_STM07_IS(F2406,"9",$M$1,"1")/1000000,"")</f>
        <v>1499.6440564700001</v>
      </c>
      <c r="N2406" s="12">
        <f>IFERROR([1]!EM_S_STM07_IS(F2406,"61",$N$1,"1")/1000000,"")</f>
        <v>529.58461020999994</v>
      </c>
      <c r="O2406" s="12">
        <f>IFERROR([1]!EM_S_STM07_IS(F2406,"61",$O$1,"1")/1000000,"")</f>
        <v>452.59420817</v>
      </c>
      <c r="P2406" s="12">
        <f>IFERROR([1]!EM_S_STM07_IS(F2406,"61",$P$1,"1")/1000000,"")</f>
        <v>333.81003713999996</v>
      </c>
      <c r="Q2406" s="12">
        <f>IFERROR([1]!EM_S_STM07_IS(F2406,"61",$Q$1,"1")/1000000,"")</f>
        <v>427.28453751999996</v>
      </c>
      <c r="R2406" s="12">
        <f>IFERROR([1]!EM_S_STM07_IS(F2406,"61",$R$1,"1")/1000000,"")</f>
        <v>429.73375866000003</v>
      </c>
      <c r="S2406" s="12">
        <f>IFERROR([1]!EM_S_STM07_IS(F2406,"61",$S$1,"1")/1000000,"")</f>
        <v>471.51947164000001</v>
      </c>
      <c r="T2406" s="20">
        <f t="shared" si="674"/>
        <v>2.177524067911385E-3</v>
      </c>
      <c r="U2406" s="20">
        <f t="shared" si="675"/>
        <v>-2.2958850197247083E-2</v>
      </c>
      <c r="V2406" s="14">
        <f t="shared" si="676"/>
        <v>0.40632814258082262</v>
      </c>
      <c r="W2406" s="14">
        <f t="shared" si="677"/>
        <v>-0.46206338471344233</v>
      </c>
      <c r="X2406" s="14">
        <f t="shared" si="678"/>
        <v>0.27304912516846758</v>
      </c>
      <c r="Y2406" s="14">
        <f t="shared" si="679"/>
        <v>0.33989584711050669</v>
      </c>
      <c r="Z2406" s="15">
        <f t="shared" si="680"/>
        <v>-0.21658963150795024</v>
      </c>
      <c r="AA2406" s="14">
        <f t="shared" si="681"/>
        <v>-0.14537885081190405</v>
      </c>
      <c r="AB2406" s="14">
        <f t="shared" si="682"/>
        <v>-0.26245181419861041</v>
      </c>
      <c r="AC2406" s="14">
        <f t="shared" si="683"/>
        <v>0.28002303699692765</v>
      </c>
      <c r="AD2406" s="14">
        <f t="shared" si="684"/>
        <v>5.7320612494324956E-3</v>
      </c>
      <c r="AE2406" s="14">
        <f t="shared" si="685"/>
        <v>9.7236282088464701E-2</v>
      </c>
      <c r="AF2406" s="18" t="str">
        <f t="shared" si="686"/>
        <v/>
      </c>
      <c r="AG2406" s="18" t="str">
        <f t="shared" si="687"/>
        <v/>
      </c>
      <c r="AH2406" s="18" t="str">
        <f t="shared" si="688"/>
        <v/>
      </c>
      <c r="AI2406" s="19" t="str">
        <f t="shared" si="689"/>
        <v/>
      </c>
      <c r="AJ2406" s="19" t="str">
        <f t="shared" si="690"/>
        <v/>
      </c>
      <c r="AK2406" s="19" t="str">
        <f t="shared" si="691"/>
        <v/>
      </c>
    </row>
    <row r="2407" spans="2:37" x14ac:dyDescent="0.15">
      <c r="B2407" s="51" t="str">
        <f>IFERROR(IF(AND(AF2407=1,AI2407=1),MAX($B$5:B2406)+1,""),"")</f>
        <v/>
      </c>
      <c r="C2407" s="51" t="str">
        <f>IFERROR(IF(AND(AG2407=1,AJ2407=1),MAX($C$5:C2406)+1,""),"")</f>
        <v/>
      </c>
      <c r="D2407" s="51" t="str">
        <f>IFERROR(IF(AND(AH2407=1,AK2407=1),MAX($D$5:D2406)+1,""),"")</f>
        <v/>
      </c>
      <c r="F2407" s="5" t="s">
        <v>4911</v>
      </c>
      <c r="G2407" s="5" t="s">
        <v>4912</v>
      </c>
      <c r="H2407" s="12">
        <f>IFERROR([1]!EM_S_STM07_IS(F2407,"9",$H$1,"1")/1000000,"")</f>
        <v>333.21278725000002</v>
      </c>
      <c r="I2407" s="12">
        <f>IFERROR([1]!EM_S_STM07_IS(F2407,"9",$I$1,"1")/1000000,"")</f>
        <v>237.63389961999999</v>
      </c>
      <c r="J2407" s="12">
        <f>IFERROR([1]!EM_S_STM07_IS(F2407,"9",$J$1,"1")/1000000,"")</f>
        <v>1939.2910541900001</v>
      </c>
      <c r="K2407" s="12">
        <f>IFERROR([1]!EM_S_STM07_IS(F2407,"9",$K$1,"1")/1000000,"")</f>
        <v>1865.8190600099999</v>
      </c>
      <c r="L2407" s="12">
        <f>IFERROR([1]!EM_S_STM07_IS(F2407,"9",$L$1,"1")/1000000,"")</f>
        <v>2381.27419917</v>
      </c>
      <c r="M2407" s="13">
        <f>IFERROR([1]!EM_S_STM07_IS(F2407,"9",$M$1,"1")/1000000,"")</f>
        <v>3380.9890559400001</v>
      </c>
      <c r="N2407" s="12">
        <f>IFERROR([1]!EM_S_STM07_IS(F2407,"61",$N$1,"1")/1000000,"")</f>
        <v>-14.49405621</v>
      </c>
      <c r="O2407" s="12">
        <f>IFERROR([1]!EM_S_STM07_IS(F2407,"61",$O$1,"1")/1000000,"")</f>
        <v>3.1697315000000001</v>
      </c>
      <c r="P2407" s="12">
        <f>IFERROR([1]!EM_S_STM07_IS(F2407,"61",$P$1,"1")/1000000,"")</f>
        <v>132.63041053000001</v>
      </c>
      <c r="Q2407" s="12">
        <f>IFERROR([1]!EM_S_STM07_IS(F2407,"61",$Q$1,"1")/1000000,"")</f>
        <v>81.2509996</v>
      </c>
      <c r="R2407" s="12">
        <f>IFERROR([1]!EM_S_STM07_IS(F2407,"61",$R$1,"1")/1000000,"")</f>
        <v>87.706453640000007</v>
      </c>
      <c r="S2407" s="12">
        <f>IFERROR([1]!EM_S_STM07_IS(F2407,"61",$S$1,"1")/1000000,"")</f>
        <v>46.252466700000006</v>
      </c>
      <c r="T2407" s="20">
        <f t="shared" si="674"/>
        <v>0.58951423316899287</v>
      </c>
      <c r="U2407" s="20" t="str">
        <f t="shared" si="675"/>
        <v/>
      </c>
      <c r="V2407" s="14">
        <f t="shared" si="676"/>
        <v>-0.28684039534860323</v>
      </c>
      <c r="W2407" s="14">
        <f t="shared" si="677"/>
        <v>7.1608350378086518</v>
      </c>
      <c r="X2407" s="14">
        <f t="shared" si="678"/>
        <v>-3.7886006858670218E-2</v>
      </c>
      <c r="Y2407" s="14">
        <f t="shared" si="679"/>
        <v>0.27626212541597545</v>
      </c>
      <c r="Z2407" s="15">
        <f t="shared" si="680"/>
        <v>0.41982349496687682</v>
      </c>
      <c r="AA2407" s="14">
        <f t="shared" si="681"/>
        <v>1.21869181780964</v>
      </c>
      <c r="AB2407" s="14">
        <f t="shared" si="682"/>
        <v>40.842790321514613</v>
      </c>
      <c r="AC2407" s="14">
        <f t="shared" si="683"/>
        <v>-0.38738786017991228</v>
      </c>
      <c r="AD2407" s="14">
        <f t="shared" si="684"/>
        <v>7.9450764566347643E-2</v>
      </c>
      <c r="AE2407" s="14">
        <f t="shared" si="685"/>
        <v>-0.47264465976645315</v>
      </c>
      <c r="AF2407" s="18">
        <f t="shared" si="686"/>
        <v>1</v>
      </c>
      <c r="AG2407" s="18" t="str">
        <f t="shared" si="687"/>
        <v/>
      </c>
      <c r="AH2407" s="18" t="str">
        <f t="shared" si="688"/>
        <v/>
      </c>
      <c r="AI2407" s="19" t="str">
        <f t="shared" si="689"/>
        <v/>
      </c>
      <c r="AJ2407" s="19" t="str">
        <f t="shared" si="690"/>
        <v/>
      </c>
      <c r="AK2407" s="19" t="str">
        <f t="shared" si="691"/>
        <v/>
      </c>
    </row>
    <row r="2408" spans="2:37" x14ac:dyDescent="0.15">
      <c r="B2408" s="51" t="str">
        <f>IFERROR(IF(AND(AF2408=1,AI2408=1),MAX($B$5:B2407)+1,""),"")</f>
        <v/>
      </c>
      <c r="C2408" s="51" t="str">
        <f>IFERROR(IF(AND(AG2408=1,AJ2408=1),MAX($C$5:C2407)+1,""),"")</f>
        <v/>
      </c>
      <c r="D2408" s="51" t="str">
        <f>IFERROR(IF(AND(AH2408=1,AK2408=1),MAX($D$5:D2407)+1,""),"")</f>
        <v/>
      </c>
      <c r="F2408" s="5" t="s">
        <v>4913</v>
      </c>
      <c r="G2408" s="5" t="s">
        <v>4914</v>
      </c>
      <c r="H2408" s="12">
        <f>IFERROR([1]!EM_S_STM07_IS(F2408,"9",$H$1,"1")/1000000,"")</f>
        <v>1449.9449252899999</v>
      </c>
      <c r="I2408" s="12">
        <f>IFERROR([1]!EM_S_STM07_IS(F2408,"9",$I$1,"1")/1000000,"")</f>
        <v>963.65487917999997</v>
      </c>
      <c r="J2408" s="12">
        <f>IFERROR([1]!EM_S_STM07_IS(F2408,"9",$J$1,"1")/1000000,"")</f>
        <v>1202.73837536</v>
      </c>
      <c r="K2408" s="12">
        <f>IFERROR([1]!EM_S_STM07_IS(F2408,"9",$K$1,"1")/1000000,"")</f>
        <v>1827.59286105</v>
      </c>
      <c r="L2408" s="12">
        <f>IFERROR([1]!EM_S_STM07_IS(F2408,"9",$L$1,"1")/1000000,"")</f>
        <v>1825.90047323</v>
      </c>
      <c r="M2408" s="13">
        <f>IFERROR([1]!EM_S_STM07_IS(F2408,"9",$M$1,"1")/1000000,"")</f>
        <v>2437.6452236700002</v>
      </c>
      <c r="N2408" s="12">
        <f>IFERROR([1]!EM_S_STM07_IS(F2408,"61",$N$1,"1")/1000000,"")</f>
        <v>243.08731352000001</v>
      </c>
      <c r="O2408" s="12">
        <f>IFERROR([1]!EM_S_STM07_IS(F2408,"61",$O$1,"1")/1000000,"")</f>
        <v>151.22866235000001</v>
      </c>
      <c r="P2408" s="12">
        <f>IFERROR([1]!EM_S_STM07_IS(F2408,"61",$P$1,"1")/1000000,"")</f>
        <v>111.05139896</v>
      </c>
      <c r="Q2408" s="12">
        <f>IFERROR([1]!EM_S_STM07_IS(F2408,"61",$Q$1,"1")/1000000,"")</f>
        <v>226.69065177000002</v>
      </c>
      <c r="R2408" s="12">
        <f>IFERROR([1]!EM_S_STM07_IS(F2408,"61",$R$1,"1")/1000000,"")</f>
        <v>400.49429623000003</v>
      </c>
      <c r="S2408" s="12">
        <f>IFERROR([1]!EM_S_STM07_IS(F2408,"61",$S$1,"1")/1000000,"")</f>
        <v>211.47249380000002</v>
      </c>
      <c r="T2408" s="20">
        <f t="shared" si="674"/>
        <v>0.10949103770635449</v>
      </c>
      <c r="U2408" s="20">
        <f t="shared" si="675"/>
        <v>-2.7480499074646558E-2</v>
      </c>
      <c r="V2408" s="14">
        <f t="shared" si="676"/>
        <v>-0.33538518438052967</v>
      </c>
      <c r="W2408" s="14">
        <f t="shared" si="677"/>
        <v>0.24810074783561789</v>
      </c>
      <c r="X2408" s="14">
        <f t="shared" si="678"/>
        <v>0.51952652255148213</v>
      </c>
      <c r="Y2408" s="14">
        <f t="shared" si="679"/>
        <v>-9.2602015255613358E-4</v>
      </c>
      <c r="Z2408" s="15">
        <f t="shared" si="680"/>
        <v>0.33503729223413242</v>
      </c>
      <c r="AA2408" s="14">
        <f t="shared" si="681"/>
        <v>-0.37788336149612484</v>
      </c>
      <c r="AB2408" s="14">
        <f t="shared" si="682"/>
        <v>-0.26567227908830343</v>
      </c>
      <c r="AC2408" s="14">
        <f t="shared" si="683"/>
        <v>1.0413128865819379</v>
      </c>
      <c r="AD2408" s="14">
        <f t="shared" si="684"/>
        <v>0.76669965480685509</v>
      </c>
      <c r="AE2408" s="14">
        <f t="shared" si="685"/>
        <v>-0.47197127202392564</v>
      </c>
      <c r="AF2408" s="18" t="str">
        <f t="shared" si="686"/>
        <v/>
      </c>
      <c r="AG2408" s="18" t="str">
        <f t="shared" si="687"/>
        <v/>
      </c>
      <c r="AH2408" s="18" t="str">
        <f t="shared" si="688"/>
        <v/>
      </c>
      <c r="AI2408" s="19" t="str">
        <f t="shared" si="689"/>
        <v/>
      </c>
      <c r="AJ2408" s="19" t="str">
        <f t="shared" si="690"/>
        <v/>
      </c>
      <c r="AK2408" s="19" t="str">
        <f t="shared" si="691"/>
        <v/>
      </c>
    </row>
    <row r="2409" spans="2:37" x14ac:dyDescent="0.15">
      <c r="B2409" s="51" t="str">
        <f>IFERROR(IF(AND(AF2409=1,AI2409=1),MAX($B$5:B2408)+1,""),"")</f>
        <v/>
      </c>
      <c r="C2409" s="51" t="str">
        <f>IFERROR(IF(AND(AG2409=1,AJ2409=1),MAX($C$5:C2408)+1,""),"")</f>
        <v/>
      </c>
      <c r="D2409" s="51" t="str">
        <f>IFERROR(IF(AND(AH2409=1,AK2409=1),MAX($D$5:D2408)+1,""),"")</f>
        <v/>
      </c>
      <c r="F2409" s="5" t="s">
        <v>4915</v>
      </c>
      <c r="G2409" s="5" t="s">
        <v>4916</v>
      </c>
      <c r="H2409" s="12">
        <f>IFERROR([1]!EM_S_STM07_IS(F2409,"9",$H$1,"1")/1000000,"")</f>
        <v>19066.578948220002</v>
      </c>
      <c r="I2409" s="12">
        <f>IFERROR([1]!EM_S_STM07_IS(F2409,"9",$I$1,"1")/1000000,"")</f>
        <v>22837.1265547</v>
      </c>
      <c r="J2409" s="12">
        <f>IFERROR([1]!EM_S_STM07_IS(F2409,"9",$J$1,"1")/1000000,"")</f>
        <v>24117.987423439998</v>
      </c>
      <c r="K2409" s="12">
        <f>IFERROR([1]!EM_S_STM07_IS(F2409,"9",$K$1,"1")/1000000,"")</f>
        <v>25745.396759740001</v>
      </c>
      <c r="L2409" s="12">
        <f>IFERROR([1]!EM_S_STM07_IS(F2409,"9",$L$1,"1")/1000000,"")</f>
        <v>25407.407815340001</v>
      </c>
      <c r="M2409" s="13">
        <f>IFERROR([1]!EM_S_STM07_IS(F2409,"9",$M$1,"1")/1000000,"")</f>
        <v>28648.928419889999</v>
      </c>
      <c r="N2409" s="12">
        <f>IFERROR([1]!EM_S_STM07_IS(F2409,"61",$N$1,"1")/1000000,"")</f>
        <v>1371.60387214</v>
      </c>
      <c r="O2409" s="12">
        <f>IFERROR([1]!EM_S_STM07_IS(F2409,"61",$O$1,"1")/1000000,"")</f>
        <v>1421.85550291</v>
      </c>
      <c r="P2409" s="12">
        <f>IFERROR([1]!EM_S_STM07_IS(F2409,"61",$P$1,"1")/1000000,"")</f>
        <v>1556.4632314800001</v>
      </c>
      <c r="Q2409" s="12">
        <f>IFERROR([1]!EM_S_STM07_IS(F2409,"61",$Q$1,"1")/1000000,"")</f>
        <v>2448.9333579699996</v>
      </c>
      <c r="R2409" s="12">
        <f>IFERROR([1]!EM_S_STM07_IS(F2409,"61",$R$1,"1")/1000000,"")</f>
        <v>2061.3542204200003</v>
      </c>
      <c r="S2409" s="12">
        <f>IFERROR([1]!EM_S_STM07_IS(F2409,"61",$S$1,"1")/1000000,"")</f>
        <v>2131.4806169100002</v>
      </c>
      <c r="T2409" s="20">
        <f t="shared" si="674"/>
        <v>8.4843575100931989E-2</v>
      </c>
      <c r="U2409" s="20">
        <f t="shared" si="675"/>
        <v>9.2170739300807325E-2</v>
      </c>
      <c r="V2409" s="14">
        <f t="shared" si="676"/>
        <v>0.19775690315078812</v>
      </c>
      <c r="W2409" s="14">
        <f t="shared" si="677"/>
        <v>5.6086778941827495E-2</v>
      </c>
      <c r="X2409" s="14">
        <f t="shared" si="678"/>
        <v>6.7476995809291382E-2</v>
      </c>
      <c r="Y2409" s="14">
        <f t="shared" si="679"/>
        <v>-1.3128131120066427E-2</v>
      </c>
      <c r="Z2409" s="15">
        <f t="shared" si="680"/>
        <v>0.12758171270793295</v>
      </c>
      <c r="AA2409" s="14">
        <f t="shared" si="681"/>
        <v>3.6637131019174332E-2</v>
      </c>
      <c r="AB2409" s="14">
        <f t="shared" si="682"/>
        <v>9.4670469885659261E-2</v>
      </c>
      <c r="AC2409" s="14">
        <f t="shared" si="683"/>
        <v>0.57339621549644515</v>
      </c>
      <c r="AD2409" s="14">
        <f t="shared" si="684"/>
        <v>-0.15826446901408386</v>
      </c>
      <c r="AE2409" s="14">
        <f t="shared" si="685"/>
        <v>3.401957596385919E-2</v>
      </c>
      <c r="AF2409" s="18" t="str">
        <f t="shared" si="686"/>
        <v/>
      </c>
      <c r="AG2409" s="18" t="str">
        <f t="shared" si="687"/>
        <v/>
      </c>
      <c r="AH2409" s="18" t="str">
        <f t="shared" si="688"/>
        <v/>
      </c>
      <c r="AI2409" s="19" t="str">
        <f t="shared" si="689"/>
        <v/>
      </c>
      <c r="AJ2409" s="19" t="str">
        <f t="shared" si="690"/>
        <v/>
      </c>
      <c r="AK2409" s="19" t="str">
        <f t="shared" si="691"/>
        <v/>
      </c>
    </row>
    <row r="2410" spans="2:37" x14ac:dyDescent="0.15">
      <c r="B2410" s="51" t="str">
        <f>IFERROR(IF(AND(AF2410=1,AI2410=1),MAX($B$5:B2409)+1,""),"")</f>
        <v/>
      </c>
      <c r="C2410" s="51" t="str">
        <f>IFERROR(IF(AND(AG2410=1,AJ2410=1),MAX($C$5:C2409)+1,""),"")</f>
        <v/>
      </c>
      <c r="D2410" s="51" t="str">
        <f>IFERROR(IF(AND(AH2410=1,AK2410=1),MAX($D$5:D2409)+1,""),"")</f>
        <v/>
      </c>
      <c r="F2410" s="5" t="s">
        <v>4917</v>
      </c>
      <c r="G2410" s="5" t="s">
        <v>4918</v>
      </c>
      <c r="H2410" s="12">
        <f>IFERROR([1]!EM_S_STM07_IS(F2410,"9",$H$1,"1")/1000000,"")</f>
        <v>388.59447655000002</v>
      </c>
      <c r="I2410" s="12">
        <f>IFERROR([1]!EM_S_STM07_IS(F2410,"9",$I$1,"1")/1000000,"")</f>
        <v>300.71689118</v>
      </c>
      <c r="J2410" s="12">
        <f>IFERROR([1]!EM_S_STM07_IS(F2410,"9",$J$1,"1")/1000000,"")</f>
        <v>239.34092215000001</v>
      </c>
      <c r="K2410" s="12">
        <f>IFERROR([1]!EM_S_STM07_IS(F2410,"9",$K$1,"1")/1000000,"")</f>
        <v>178.23816506999998</v>
      </c>
      <c r="L2410" s="12">
        <f>IFERROR([1]!EM_S_STM07_IS(F2410,"9",$L$1,"1")/1000000,"")</f>
        <v>351.91410202999998</v>
      </c>
      <c r="M2410" s="13">
        <f>IFERROR([1]!EM_S_STM07_IS(F2410,"9",$M$1,"1")/1000000,"")</f>
        <v>360.24216844</v>
      </c>
      <c r="N2410" s="12">
        <f>IFERROR([1]!EM_S_STM07_IS(F2410,"61",$N$1,"1")/1000000,"")</f>
        <v>104.91683637</v>
      </c>
      <c r="O2410" s="12">
        <f>IFERROR([1]!EM_S_STM07_IS(F2410,"61",$O$1,"1")/1000000,"")</f>
        <v>119.52742026999999</v>
      </c>
      <c r="P2410" s="12">
        <f>IFERROR([1]!EM_S_STM07_IS(F2410,"61",$P$1,"1")/1000000,"")</f>
        <v>321.20976482999998</v>
      </c>
      <c r="Q2410" s="12">
        <f>IFERROR([1]!EM_S_STM07_IS(F2410,"61",$Q$1,"1")/1000000,"")</f>
        <v>475.25465185000002</v>
      </c>
      <c r="R2410" s="12">
        <f>IFERROR([1]!EM_S_STM07_IS(F2410,"61",$R$1,"1")/1000000,"")</f>
        <v>512.45791248</v>
      </c>
      <c r="S2410" s="12">
        <f>IFERROR([1]!EM_S_STM07_IS(F2410,"61",$S$1,"1")/1000000,"")</f>
        <v>554.68076453999993</v>
      </c>
      <c r="T2410" s="20">
        <f t="shared" si="674"/>
        <v>-1.5037752094408829E-2</v>
      </c>
      <c r="U2410" s="20">
        <f t="shared" si="675"/>
        <v>0.3952100110438026</v>
      </c>
      <c r="V2410" s="14">
        <f t="shared" si="676"/>
        <v>-0.22614213704268363</v>
      </c>
      <c r="W2410" s="14">
        <f t="shared" si="677"/>
        <v>-0.20409884123623173</v>
      </c>
      <c r="X2410" s="14">
        <f t="shared" si="678"/>
        <v>-0.25529590398129093</v>
      </c>
      <c r="Y2410" s="14">
        <f t="shared" si="679"/>
        <v>0.97440375293244164</v>
      </c>
      <c r="Z2410" s="15">
        <f t="shared" si="680"/>
        <v>2.3665054517451729E-2</v>
      </c>
      <c r="AA2410" s="14">
        <f t="shared" si="681"/>
        <v>0.13925871581253432</v>
      </c>
      <c r="AB2410" s="14">
        <f t="shared" si="682"/>
        <v>1.6873311923274223</v>
      </c>
      <c r="AC2410" s="14">
        <f t="shared" si="683"/>
        <v>0.47957722300730232</v>
      </c>
      <c r="AD2410" s="14">
        <f t="shared" si="684"/>
        <v>7.8280686964726634E-2</v>
      </c>
      <c r="AE2410" s="14">
        <f t="shared" si="685"/>
        <v>8.2392819062283046E-2</v>
      </c>
      <c r="AF2410" s="18" t="str">
        <f t="shared" si="686"/>
        <v/>
      </c>
      <c r="AG2410" s="18">
        <f t="shared" si="687"/>
        <v>1</v>
      </c>
      <c r="AH2410" s="18" t="str">
        <f t="shared" si="688"/>
        <v/>
      </c>
      <c r="AI2410" s="19" t="str">
        <f t="shared" si="689"/>
        <v/>
      </c>
      <c r="AJ2410" s="19" t="str">
        <f t="shared" si="690"/>
        <v/>
      </c>
      <c r="AK2410" s="19" t="str">
        <f t="shared" si="691"/>
        <v/>
      </c>
    </row>
    <row r="2411" spans="2:37" x14ac:dyDescent="0.15">
      <c r="B2411" s="51" t="str">
        <f>IFERROR(IF(AND(AF2411=1,AI2411=1),MAX($B$5:B2410)+1,""),"")</f>
        <v/>
      </c>
      <c r="C2411" s="51" t="str">
        <f>IFERROR(IF(AND(AG2411=1,AJ2411=1),MAX($C$5:C2410)+1,""),"")</f>
        <v/>
      </c>
      <c r="D2411" s="51" t="str">
        <f>IFERROR(IF(AND(AH2411=1,AK2411=1),MAX($D$5:D2410)+1,""),"")</f>
        <v/>
      </c>
      <c r="F2411" s="5" t="s">
        <v>4919</v>
      </c>
      <c r="G2411" s="5" t="s">
        <v>4920</v>
      </c>
      <c r="H2411" s="12">
        <f>IFERROR([1]!EM_S_STM07_IS(F2411,"9",$H$1,"1")/1000000,"")</f>
        <v>1779.0984042699999</v>
      </c>
      <c r="I2411" s="12">
        <f>IFERROR([1]!EM_S_STM07_IS(F2411,"9",$I$1,"1")/1000000,"")</f>
        <v>2095.0232817300002</v>
      </c>
      <c r="J2411" s="12">
        <f>IFERROR([1]!EM_S_STM07_IS(F2411,"9",$J$1,"1")/1000000,"")</f>
        <v>1450.1538468599999</v>
      </c>
      <c r="K2411" s="12">
        <f>IFERROR([1]!EM_S_STM07_IS(F2411,"9",$K$1,"1")/1000000,"")</f>
        <v>1462.7041634500001</v>
      </c>
      <c r="L2411" s="12">
        <f>IFERROR([1]!EM_S_STM07_IS(F2411,"9",$L$1,"1")/1000000,"")</f>
        <v>1539.8102974600001</v>
      </c>
      <c r="M2411" s="13">
        <f>IFERROR([1]!EM_S_STM07_IS(F2411,"9",$M$1,"1")/1000000,"")</f>
        <v>1654.9173696600001</v>
      </c>
      <c r="N2411" s="12">
        <f>IFERROR([1]!EM_S_STM07_IS(F2411,"61",$N$1,"1")/1000000,"")</f>
        <v>62.665371159999999</v>
      </c>
      <c r="O2411" s="12">
        <f>IFERROR([1]!EM_S_STM07_IS(F2411,"61",$O$1,"1")/1000000,"")</f>
        <v>79.61385451999999</v>
      </c>
      <c r="P2411" s="12">
        <f>IFERROR([1]!EM_S_STM07_IS(F2411,"61",$P$1,"1")/1000000,"")</f>
        <v>45.884798939999996</v>
      </c>
      <c r="Q2411" s="12">
        <f>IFERROR([1]!EM_S_STM07_IS(F2411,"61",$Q$1,"1")/1000000,"")</f>
        <v>-298.59318789999998</v>
      </c>
      <c r="R2411" s="12">
        <f>IFERROR([1]!EM_S_STM07_IS(F2411,"61",$R$1,"1")/1000000,"")</f>
        <v>-1139.31489775</v>
      </c>
      <c r="S2411" s="12">
        <f>IFERROR([1]!EM_S_STM07_IS(F2411,"61",$S$1,"1")/1000000,"")</f>
        <v>115.51668773</v>
      </c>
      <c r="T2411" s="20">
        <f t="shared" si="674"/>
        <v>-1.4366924804035119E-2</v>
      </c>
      <c r="U2411" s="20">
        <f t="shared" si="675"/>
        <v>0.13011703732318769</v>
      </c>
      <c r="V2411" s="14">
        <f t="shared" si="676"/>
        <v>0.1775758309387224</v>
      </c>
      <c r="W2411" s="14">
        <f t="shared" si="677"/>
        <v>-0.30781015203682544</v>
      </c>
      <c r="X2411" s="14">
        <f t="shared" si="678"/>
        <v>8.6544725010903063E-3</v>
      </c>
      <c r="Y2411" s="14">
        <f t="shared" si="679"/>
        <v>5.2714783984844887E-2</v>
      </c>
      <c r="Z2411" s="15">
        <f t="shared" si="680"/>
        <v>7.4754060542311776E-2</v>
      </c>
      <c r="AA2411" s="14">
        <f t="shared" si="681"/>
        <v>0.27046011291828742</v>
      </c>
      <c r="AB2411" s="14">
        <f t="shared" si="682"/>
        <v>-0.42365811557995647</v>
      </c>
      <c r="AC2411" s="14">
        <f t="shared" si="683"/>
        <v>-7.5074533352635413</v>
      </c>
      <c r="AD2411" s="14">
        <f t="shared" si="684"/>
        <v>-2.8156091428702017</v>
      </c>
      <c r="AE2411" s="14">
        <f t="shared" si="685"/>
        <v>1.1013913606836272</v>
      </c>
      <c r="AF2411" s="18" t="str">
        <f t="shared" si="686"/>
        <v/>
      </c>
      <c r="AG2411" s="18" t="str">
        <f t="shared" si="687"/>
        <v/>
      </c>
      <c r="AH2411" s="18" t="str">
        <f t="shared" si="688"/>
        <v/>
      </c>
      <c r="AI2411" s="19" t="str">
        <f t="shared" si="689"/>
        <v/>
      </c>
      <c r="AJ2411" s="19" t="str">
        <f t="shared" si="690"/>
        <v/>
      </c>
      <c r="AK2411" s="19" t="str">
        <f t="shared" si="691"/>
        <v/>
      </c>
    </row>
    <row r="2412" spans="2:37" x14ac:dyDescent="0.15">
      <c r="B2412" s="51" t="str">
        <f>IFERROR(IF(AND(AF2412=1,AI2412=1),MAX($B$5:B2411)+1,""),"")</f>
        <v/>
      </c>
      <c r="C2412" s="51" t="str">
        <f>IFERROR(IF(AND(AG2412=1,AJ2412=1),MAX($C$5:C2411)+1,""),"")</f>
        <v/>
      </c>
      <c r="D2412" s="51" t="str">
        <f>IFERROR(IF(AND(AH2412=1,AK2412=1),MAX($D$5:D2411)+1,""),"")</f>
        <v/>
      </c>
      <c r="F2412" s="5" t="s">
        <v>4921</v>
      </c>
      <c r="G2412" s="5" t="s">
        <v>4922</v>
      </c>
      <c r="H2412" s="12">
        <f>IFERROR([1]!EM_S_STM07_IS(F2412,"9",$H$1,"1")/1000000,"")</f>
        <v>268.47334483999998</v>
      </c>
      <c r="I2412" s="12">
        <f>IFERROR([1]!EM_S_STM07_IS(F2412,"9",$I$1,"1")/1000000,"")</f>
        <v>246.73763828</v>
      </c>
      <c r="J2412" s="12">
        <f>IFERROR([1]!EM_S_STM07_IS(F2412,"9",$J$1,"1")/1000000,"")</f>
        <v>300.34273995000001</v>
      </c>
      <c r="K2412" s="12">
        <f>IFERROR([1]!EM_S_STM07_IS(F2412,"9",$K$1,"1")/1000000,"")</f>
        <v>361.30976298000002</v>
      </c>
      <c r="L2412" s="12">
        <f>IFERROR([1]!EM_S_STM07_IS(F2412,"9",$L$1,"1")/1000000,"")</f>
        <v>476.86459410000003</v>
      </c>
      <c r="M2412" s="13">
        <f>IFERROR([1]!EM_S_STM07_IS(F2412,"9",$M$1,"1")/1000000,"")</f>
        <v>708.99485588999994</v>
      </c>
      <c r="N2412" s="12">
        <f>IFERROR([1]!EM_S_STM07_IS(F2412,"61",$N$1,"1")/1000000,"")</f>
        <v>8.3804512800000008</v>
      </c>
      <c r="O2412" s="12">
        <f>IFERROR([1]!EM_S_STM07_IS(F2412,"61",$O$1,"1")/1000000,"")</f>
        <v>23.426188829999997</v>
      </c>
      <c r="P2412" s="12">
        <f>IFERROR([1]!EM_S_STM07_IS(F2412,"61",$P$1,"1")/1000000,"")</f>
        <v>13.89890074</v>
      </c>
      <c r="Q2412" s="12">
        <f>IFERROR([1]!EM_S_STM07_IS(F2412,"61",$Q$1,"1")/1000000,"")</f>
        <v>7.2157339199999999</v>
      </c>
      <c r="R2412" s="12">
        <f>IFERROR([1]!EM_S_STM07_IS(F2412,"61",$R$1,"1")/1000000,"")</f>
        <v>35.464991490000003</v>
      </c>
      <c r="S2412" s="12">
        <f>IFERROR([1]!EM_S_STM07_IS(F2412,"61",$S$1,"1")/1000000,"")</f>
        <v>208.35311361000001</v>
      </c>
      <c r="T2412" s="20">
        <f t="shared" si="674"/>
        <v>0.21436259659051893</v>
      </c>
      <c r="U2412" s="20">
        <f t="shared" si="675"/>
        <v>0.90154460776826362</v>
      </c>
      <c r="V2412" s="14">
        <f t="shared" si="676"/>
        <v>-8.0960389467914021E-2</v>
      </c>
      <c r="W2412" s="14">
        <f t="shared" si="677"/>
        <v>0.21725547040037921</v>
      </c>
      <c r="X2412" s="14">
        <f t="shared" si="678"/>
        <v>0.20299149911247924</v>
      </c>
      <c r="Y2412" s="14">
        <f t="shared" si="679"/>
        <v>0.31982205564258848</v>
      </c>
      <c r="Z2412" s="15">
        <f t="shared" si="680"/>
        <v>0.48678443453766135</v>
      </c>
      <c r="AA2412" s="14">
        <f t="shared" si="681"/>
        <v>1.795337392618312</v>
      </c>
      <c r="AB2412" s="14">
        <f t="shared" si="682"/>
        <v>-0.4066938996837241</v>
      </c>
      <c r="AC2412" s="14">
        <f t="shared" si="683"/>
        <v>-0.48084139494329536</v>
      </c>
      <c r="AD2412" s="14">
        <f t="shared" si="684"/>
        <v>3.9149527800215789</v>
      </c>
      <c r="AE2412" s="14">
        <f t="shared" si="685"/>
        <v>4.8748953504965291</v>
      </c>
      <c r="AF2412" s="18">
        <f t="shared" si="686"/>
        <v>1</v>
      </c>
      <c r="AG2412" s="18">
        <f t="shared" si="687"/>
        <v>1</v>
      </c>
      <c r="AH2412" s="18">
        <f t="shared" si="688"/>
        <v>1</v>
      </c>
      <c r="AI2412" s="19" t="str">
        <f t="shared" si="689"/>
        <v/>
      </c>
      <c r="AJ2412" s="19" t="str">
        <f t="shared" si="690"/>
        <v/>
      </c>
      <c r="AK2412" s="19" t="str">
        <f t="shared" si="691"/>
        <v/>
      </c>
    </row>
    <row r="2413" spans="2:37" x14ac:dyDescent="0.15">
      <c r="B2413" s="51" t="str">
        <f>IFERROR(IF(AND(AF2413=1,AI2413=1),MAX($B$5:B2412)+1,""),"")</f>
        <v/>
      </c>
      <c r="C2413" s="51" t="str">
        <f>IFERROR(IF(AND(AG2413=1,AJ2413=1),MAX($C$5:C2412)+1,""),"")</f>
        <v/>
      </c>
      <c r="D2413" s="51" t="str">
        <f>IFERROR(IF(AND(AH2413=1,AK2413=1),MAX($D$5:D2412)+1,""),"")</f>
        <v/>
      </c>
      <c r="F2413" s="5" t="s">
        <v>4923</v>
      </c>
      <c r="G2413" s="5" t="s">
        <v>4924</v>
      </c>
      <c r="H2413" s="12">
        <f>IFERROR([1]!EM_S_STM07_IS(F2413,"9",$H$1,"1")/1000000,"")</f>
        <v>326.76289788999998</v>
      </c>
      <c r="I2413" s="12">
        <f>IFERROR([1]!EM_S_STM07_IS(F2413,"9",$I$1,"1")/1000000,"")</f>
        <v>202.87069732</v>
      </c>
      <c r="J2413" s="12">
        <f>IFERROR([1]!EM_S_STM07_IS(F2413,"9",$J$1,"1")/1000000,"")</f>
        <v>250.76571791000001</v>
      </c>
      <c r="K2413" s="12">
        <f>IFERROR([1]!EM_S_STM07_IS(F2413,"9",$K$1,"1")/1000000,"")</f>
        <v>252.91580383000002</v>
      </c>
      <c r="L2413" s="12">
        <f>IFERROR([1]!EM_S_STM07_IS(F2413,"9",$L$1,"1")/1000000,"")</f>
        <v>128.16815665000001</v>
      </c>
      <c r="M2413" s="13">
        <f>IFERROR([1]!EM_S_STM07_IS(F2413,"9",$M$1,"1")/1000000,"")</f>
        <v>99.897742900000011</v>
      </c>
      <c r="N2413" s="12">
        <f>IFERROR([1]!EM_S_STM07_IS(F2413,"61",$N$1,"1")/1000000,"")</f>
        <v>18.93822312</v>
      </c>
      <c r="O2413" s="12">
        <f>IFERROR([1]!EM_S_STM07_IS(F2413,"61",$O$1,"1")/1000000,"")</f>
        <v>20.941346379999999</v>
      </c>
      <c r="P2413" s="12">
        <f>IFERROR([1]!EM_S_STM07_IS(F2413,"61",$P$1,"1")/1000000,"")</f>
        <v>22.032938770000001</v>
      </c>
      <c r="Q2413" s="12">
        <f>IFERROR([1]!EM_S_STM07_IS(F2413,"61",$Q$1,"1")/1000000,"")</f>
        <v>33.616317710000004</v>
      </c>
      <c r="R2413" s="12">
        <f>IFERROR([1]!EM_S_STM07_IS(F2413,"61",$R$1,"1")/1000000,"")</f>
        <v>-3.36481713</v>
      </c>
      <c r="S2413" s="12">
        <f>IFERROR([1]!EM_S_STM07_IS(F2413,"61",$S$1,"1")/1000000,"")</f>
        <v>68.137607060000008</v>
      </c>
      <c r="T2413" s="20">
        <f t="shared" si="674"/>
        <v>-0.21102255600491626</v>
      </c>
      <c r="U2413" s="20">
        <f t="shared" si="675"/>
        <v>0.29184238554406572</v>
      </c>
      <c r="V2413" s="14">
        <f t="shared" si="676"/>
        <v>-0.37915014639056877</v>
      </c>
      <c r="W2413" s="14">
        <f t="shared" si="677"/>
        <v>0.23608643940555071</v>
      </c>
      <c r="X2413" s="14">
        <f t="shared" si="678"/>
        <v>8.5740823662813302E-3</v>
      </c>
      <c r="Y2413" s="14">
        <f t="shared" si="679"/>
        <v>-0.49323784947756932</v>
      </c>
      <c r="Z2413" s="15">
        <f t="shared" si="680"/>
        <v>-0.2205728356318683</v>
      </c>
      <c r="AA2413" s="14">
        <f t="shared" si="681"/>
        <v>0.10577144684099586</v>
      </c>
      <c r="AB2413" s="14">
        <f t="shared" si="682"/>
        <v>5.2126179959590666E-2</v>
      </c>
      <c r="AC2413" s="14">
        <f t="shared" si="683"/>
        <v>0.52573009260897618</v>
      </c>
      <c r="AD2413" s="14">
        <f t="shared" si="684"/>
        <v>-1.1000947563331438</v>
      </c>
      <c r="AE2413" s="14">
        <f t="shared" si="685"/>
        <v>21.25001788433002</v>
      </c>
      <c r="AF2413" s="18" t="str">
        <f t="shared" si="686"/>
        <v/>
      </c>
      <c r="AG2413" s="18">
        <f t="shared" si="687"/>
        <v>1</v>
      </c>
      <c r="AH2413" s="18" t="str">
        <f t="shared" si="688"/>
        <v/>
      </c>
      <c r="AI2413" s="19" t="str">
        <f t="shared" si="689"/>
        <v/>
      </c>
      <c r="AJ2413" s="19" t="str">
        <f t="shared" si="690"/>
        <v/>
      </c>
      <c r="AK2413" s="19" t="str">
        <f t="shared" si="691"/>
        <v/>
      </c>
    </row>
    <row r="2414" spans="2:37" x14ac:dyDescent="0.15">
      <c r="B2414" s="51" t="str">
        <f>IFERROR(IF(AND(AF2414=1,AI2414=1),MAX($B$5:B2413)+1,""),"")</f>
        <v/>
      </c>
      <c r="C2414" s="51" t="str">
        <f>IFERROR(IF(AND(AG2414=1,AJ2414=1),MAX($C$5:C2413)+1,""),"")</f>
        <v/>
      </c>
      <c r="D2414" s="51" t="str">
        <f>IFERROR(IF(AND(AH2414=1,AK2414=1),MAX($D$5:D2413)+1,""),"")</f>
        <v/>
      </c>
      <c r="F2414" s="5" t="s">
        <v>4925</v>
      </c>
      <c r="G2414" s="5" t="s">
        <v>4926</v>
      </c>
      <c r="H2414" s="12">
        <f>IFERROR([1]!EM_S_STM07_IS(F2414,"9",$H$1,"1")/1000000,"")</f>
        <v>8881.1794077000013</v>
      </c>
      <c r="I2414" s="12">
        <f>IFERROR([1]!EM_S_STM07_IS(F2414,"9",$I$1,"1")/1000000,"")</f>
        <v>8578.6819254500006</v>
      </c>
      <c r="J2414" s="12">
        <f>IFERROR([1]!EM_S_STM07_IS(F2414,"9",$J$1,"1")/1000000,"")</f>
        <v>7304.3374532799999</v>
      </c>
      <c r="K2414" s="12">
        <f>IFERROR([1]!EM_S_STM07_IS(F2414,"9",$K$1,"1")/1000000,"")</f>
        <v>7060.6233076999997</v>
      </c>
      <c r="L2414" s="12">
        <f>IFERROR([1]!EM_S_STM07_IS(F2414,"9",$L$1,"1")/1000000,"")</f>
        <v>7761.1342495099998</v>
      </c>
      <c r="M2414" s="13">
        <f>IFERROR([1]!EM_S_STM07_IS(F2414,"9",$M$1,"1")/1000000,"")</f>
        <v>7894.8460285900001</v>
      </c>
      <c r="N2414" s="12">
        <f>IFERROR([1]!EM_S_STM07_IS(F2414,"61",$N$1,"1")/1000000,"")</f>
        <v>662.37509467999996</v>
      </c>
      <c r="O2414" s="12">
        <f>IFERROR([1]!EM_S_STM07_IS(F2414,"61",$O$1,"1")/1000000,"")</f>
        <v>357.13122730000003</v>
      </c>
      <c r="P2414" s="12">
        <f>IFERROR([1]!EM_S_STM07_IS(F2414,"61",$P$1,"1")/1000000,"")</f>
        <v>440.67956114999998</v>
      </c>
      <c r="Q2414" s="12">
        <f>IFERROR([1]!EM_S_STM07_IS(F2414,"61",$Q$1,"1")/1000000,"")</f>
        <v>544.51388186999998</v>
      </c>
      <c r="R2414" s="12">
        <f>IFERROR([1]!EM_S_STM07_IS(F2414,"61",$R$1,"1")/1000000,"")</f>
        <v>697.98098154000002</v>
      </c>
      <c r="S2414" s="12">
        <f>IFERROR([1]!EM_S_STM07_IS(F2414,"61",$S$1,"1")/1000000,"")</f>
        <v>539.41707973999996</v>
      </c>
      <c r="T2414" s="20">
        <f t="shared" si="674"/>
        <v>-2.326982665366184E-2</v>
      </c>
      <c r="U2414" s="20">
        <f t="shared" si="675"/>
        <v>-4.0236698485321076E-2</v>
      </c>
      <c r="V2414" s="14">
        <f t="shared" si="676"/>
        <v>-3.4060507998265953E-2</v>
      </c>
      <c r="W2414" s="14">
        <f t="shared" si="677"/>
        <v>-0.14854781693088057</v>
      </c>
      <c r="X2414" s="14">
        <f t="shared" si="678"/>
        <v>-3.3365674455601818E-2</v>
      </c>
      <c r="Y2414" s="14">
        <f t="shared" si="679"/>
        <v>9.9213753698778148E-2</v>
      </c>
      <c r="Z2414" s="15">
        <f t="shared" si="680"/>
        <v>1.7228381159421664E-2</v>
      </c>
      <c r="AA2414" s="14">
        <f t="shared" si="681"/>
        <v>-0.46083234383603494</v>
      </c>
      <c r="AB2414" s="14">
        <f t="shared" si="682"/>
        <v>0.23394295279537977</v>
      </c>
      <c r="AC2414" s="14">
        <f t="shared" si="683"/>
        <v>0.23562318263418738</v>
      </c>
      <c r="AD2414" s="14">
        <f t="shared" si="684"/>
        <v>0.28184240068031829</v>
      </c>
      <c r="AE2414" s="14">
        <f t="shared" si="685"/>
        <v>-0.22717510361120499</v>
      </c>
      <c r="AF2414" s="18" t="str">
        <f t="shared" si="686"/>
        <v/>
      </c>
      <c r="AG2414" s="18" t="str">
        <f t="shared" si="687"/>
        <v/>
      </c>
      <c r="AH2414" s="18" t="str">
        <f t="shared" si="688"/>
        <v/>
      </c>
      <c r="AI2414" s="19" t="str">
        <f t="shared" si="689"/>
        <v/>
      </c>
      <c r="AJ2414" s="19" t="str">
        <f t="shared" si="690"/>
        <v/>
      </c>
      <c r="AK2414" s="19" t="str">
        <f t="shared" si="691"/>
        <v/>
      </c>
    </row>
    <row r="2415" spans="2:37" x14ac:dyDescent="0.15">
      <c r="B2415" s="51" t="str">
        <f>IFERROR(IF(AND(AF2415=1,AI2415=1),MAX($B$5:B2414)+1,""),"")</f>
        <v/>
      </c>
      <c r="C2415" s="51" t="str">
        <f>IFERROR(IF(AND(AG2415=1,AJ2415=1),MAX($C$5:C2414)+1,""),"")</f>
        <v/>
      </c>
      <c r="D2415" s="51" t="str">
        <f>IFERROR(IF(AND(AH2415=1,AK2415=1),MAX($D$5:D2414)+1,""),"")</f>
        <v/>
      </c>
      <c r="F2415" s="5" t="s">
        <v>4927</v>
      </c>
      <c r="G2415" s="5" t="s">
        <v>4928</v>
      </c>
      <c r="H2415" s="12">
        <f>IFERROR([1]!EM_S_STM07_IS(F2415,"9",$H$1,"1")/1000000,"")</f>
        <v>3897.9425649099999</v>
      </c>
      <c r="I2415" s="12">
        <f>IFERROR([1]!EM_S_STM07_IS(F2415,"9",$I$1,"1")/1000000,"")</f>
        <v>4684.8214021499998</v>
      </c>
      <c r="J2415" s="12">
        <f>IFERROR([1]!EM_S_STM07_IS(F2415,"9",$J$1,"1")/1000000,"")</f>
        <v>5038.7622063999997</v>
      </c>
      <c r="K2415" s="12">
        <f>IFERROR([1]!EM_S_STM07_IS(F2415,"9",$K$1,"1")/1000000,"")</f>
        <v>3516.5978958699998</v>
      </c>
      <c r="L2415" s="12">
        <f>IFERROR([1]!EM_S_STM07_IS(F2415,"9",$L$1,"1")/1000000,"")</f>
        <v>4930.7377873300002</v>
      </c>
      <c r="M2415" s="13">
        <f>IFERROR([1]!EM_S_STM07_IS(F2415,"9",$M$1,"1")/1000000,"")</f>
        <v>7976.94536917</v>
      </c>
      <c r="N2415" s="12">
        <f>IFERROR([1]!EM_S_STM07_IS(F2415,"61",$N$1,"1")/1000000,"")</f>
        <v>849.20661166999992</v>
      </c>
      <c r="O2415" s="12">
        <f>IFERROR([1]!EM_S_STM07_IS(F2415,"61",$O$1,"1")/1000000,"")</f>
        <v>1099.0082124800001</v>
      </c>
      <c r="P2415" s="12">
        <f>IFERROR([1]!EM_S_STM07_IS(F2415,"61",$P$1,"1")/1000000,"")</f>
        <v>1340.79855051</v>
      </c>
      <c r="Q2415" s="12">
        <f>IFERROR([1]!EM_S_STM07_IS(F2415,"61",$Q$1,"1")/1000000,"")</f>
        <v>1378.6453847499999</v>
      </c>
      <c r="R2415" s="12">
        <f>IFERROR([1]!EM_S_STM07_IS(F2415,"61",$R$1,"1")/1000000,"")</f>
        <v>1968.4204473499999</v>
      </c>
      <c r="S2415" s="12">
        <f>IFERROR([1]!EM_S_STM07_IS(F2415,"61",$S$1,"1")/1000000,"")</f>
        <v>3611.95145039</v>
      </c>
      <c r="T2415" s="20">
        <f t="shared" si="674"/>
        <v>0.15398519322674109</v>
      </c>
      <c r="U2415" s="20">
        <f t="shared" si="675"/>
        <v>0.33581312861118517</v>
      </c>
      <c r="V2415" s="14">
        <f t="shared" si="676"/>
        <v>0.20187030058462863</v>
      </c>
      <c r="W2415" s="14">
        <f t="shared" si="677"/>
        <v>7.5550543738458473E-2</v>
      </c>
      <c r="X2415" s="14">
        <f t="shared" si="678"/>
        <v>-0.30209091998757515</v>
      </c>
      <c r="Y2415" s="14">
        <f t="shared" si="679"/>
        <v>0.40213295160098045</v>
      </c>
      <c r="Z2415" s="15">
        <f t="shared" si="680"/>
        <v>0.61779954911971191</v>
      </c>
      <c r="AA2415" s="14">
        <f t="shared" si="681"/>
        <v>0.29415880349630702</v>
      </c>
      <c r="AB2415" s="14">
        <f t="shared" si="682"/>
        <v>0.22000776271214631</v>
      </c>
      <c r="AC2415" s="14">
        <f t="shared" si="683"/>
        <v>2.8227084691883127E-2</v>
      </c>
      <c r="AD2415" s="14">
        <f t="shared" si="684"/>
        <v>0.42779315777925608</v>
      </c>
      <c r="AE2415" s="14">
        <f t="shared" si="685"/>
        <v>0.83494916203121927</v>
      </c>
      <c r="AF2415" s="18" t="str">
        <f t="shared" si="686"/>
        <v/>
      </c>
      <c r="AG2415" s="18">
        <f t="shared" si="687"/>
        <v>1</v>
      </c>
      <c r="AH2415" s="18" t="str">
        <f t="shared" si="688"/>
        <v/>
      </c>
      <c r="AI2415" s="19" t="str">
        <f t="shared" si="689"/>
        <v/>
      </c>
      <c r="AJ2415" s="19" t="str">
        <f t="shared" si="690"/>
        <v/>
      </c>
      <c r="AK2415" s="19" t="str">
        <f t="shared" si="691"/>
        <v/>
      </c>
    </row>
    <row r="2416" spans="2:37" x14ac:dyDescent="0.15">
      <c r="B2416" s="51" t="str">
        <f>IFERROR(IF(AND(AF2416=1,AI2416=1),MAX($B$5:B2415)+1,""),"")</f>
        <v/>
      </c>
      <c r="C2416" s="51" t="str">
        <f>IFERROR(IF(AND(AG2416=1,AJ2416=1),MAX($C$5:C2415)+1,""),"")</f>
        <v/>
      </c>
      <c r="D2416" s="51" t="str">
        <f>IFERROR(IF(AND(AH2416=1,AK2416=1),MAX($D$5:D2415)+1,""),"")</f>
        <v/>
      </c>
      <c r="F2416" s="5" t="s">
        <v>4929</v>
      </c>
      <c r="G2416" s="5" t="s">
        <v>4930</v>
      </c>
      <c r="H2416" s="12">
        <f>IFERROR([1]!EM_S_STM07_IS(F2416,"9",$H$1,"1")/1000000,"")</f>
        <v>1841.5826803299999</v>
      </c>
      <c r="I2416" s="12">
        <f>IFERROR([1]!EM_S_STM07_IS(F2416,"9",$I$1,"1")/1000000,"")</f>
        <v>1919.78725078</v>
      </c>
      <c r="J2416" s="12">
        <f>IFERROR([1]!EM_S_STM07_IS(F2416,"9",$J$1,"1")/1000000,"")</f>
        <v>2025.5151738</v>
      </c>
      <c r="K2416" s="12">
        <f>IFERROR([1]!EM_S_STM07_IS(F2416,"9",$K$1,"1")/1000000,"")</f>
        <v>2088.5918027299999</v>
      </c>
      <c r="L2416" s="12">
        <f>IFERROR([1]!EM_S_STM07_IS(F2416,"9",$L$1,"1")/1000000,"")</f>
        <v>2182.1599266500002</v>
      </c>
      <c r="M2416" s="13">
        <f>IFERROR([1]!EM_S_STM07_IS(F2416,"9",$M$1,"1")/1000000,"")</f>
        <v>2192.1114580399999</v>
      </c>
      <c r="N2416" s="12">
        <f>IFERROR([1]!EM_S_STM07_IS(F2416,"61",$N$1,"1")/1000000,"")</f>
        <v>284.20758588999996</v>
      </c>
      <c r="O2416" s="12">
        <f>IFERROR([1]!EM_S_STM07_IS(F2416,"61",$O$1,"1")/1000000,"")</f>
        <v>243.44053737000002</v>
      </c>
      <c r="P2416" s="12">
        <f>IFERROR([1]!EM_S_STM07_IS(F2416,"61",$P$1,"1")/1000000,"")</f>
        <v>184.76533812</v>
      </c>
      <c r="Q2416" s="12">
        <f>IFERROR([1]!EM_S_STM07_IS(F2416,"61",$Q$1,"1")/1000000,"")</f>
        <v>234.91883080000002</v>
      </c>
      <c r="R2416" s="12">
        <f>IFERROR([1]!EM_S_STM07_IS(F2416,"61",$R$1,"1")/1000000,"")</f>
        <v>214.21189916</v>
      </c>
      <c r="S2416" s="12">
        <f>IFERROR([1]!EM_S_STM07_IS(F2416,"61",$S$1,"1")/1000000,"")</f>
        <v>221.60307639999999</v>
      </c>
      <c r="T2416" s="20">
        <f t="shared" si="674"/>
        <v>3.546227781899991E-2</v>
      </c>
      <c r="U2416" s="20">
        <f t="shared" si="675"/>
        <v>-4.854550129989077E-2</v>
      </c>
      <c r="V2416" s="14">
        <f t="shared" si="676"/>
        <v>4.2465956747587547E-2</v>
      </c>
      <c r="W2416" s="14">
        <f t="shared" si="677"/>
        <v>5.5072729010489679E-2</v>
      </c>
      <c r="X2416" s="14">
        <f t="shared" si="678"/>
        <v>3.1141030067755086E-2</v>
      </c>
      <c r="Y2416" s="14">
        <f t="shared" si="679"/>
        <v>4.4799622309010946E-2</v>
      </c>
      <c r="Z2416" s="15">
        <f t="shared" si="680"/>
        <v>4.5604042437334211E-3</v>
      </c>
      <c r="AA2416" s="14">
        <f t="shared" si="681"/>
        <v>-0.14344109919634049</v>
      </c>
      <c r="AB2416" s="14">
        <f t="shared" si="682"/>
        <v>-0.24102476885688456</v>
      </c>
      <c r="AC2416" s="14">
        <f t="shared" si="683"/>
        <v>0.27144427190898068</v>
      </c>
      <c r="AD2416" s="14">
        <f t="shared" si="684"/>
        <v>-8.8145048098034459E-2</v>
      </c>
      <c r="AE2416" s="14">
        <f t="shared" si="685"/>
        <v>3.450404608232964E-2</v>
      </c>
      <c r="AF2416" s="18" t="str">
        <f t="shared" si="686"/>
        <v/>
      </c>
      <c r="AG2416" s="18" t="str">
        <f t="shared" si="687"/>
        <v/>
      </c>
      <c r="AH2416" s="18" t="str">
        <f t="shared" si="688"/>
        <v/>
      </c>
      <c r="AI2416" s="19" t="str">
        <f t="shared" si="689"/>
        <v/>
      </c>
      <c r="AJ2416" s="19" t="str">
        <f t="shared" si="690"/>
        <v/>
      </c>
      <c r="AK2416" s="19" t="str">
        <f t="shared" si="691"/>
        <v/>
      </c>
    </row>
    <row r="2417" spans="2:37" x14ac:dyDescent="0.15">
      <c r="B2417" s="51" t="str">
        <f>IFERROR(IF(AND(AF2417=1,AI2417=1),MAX($B$5:B2416)+1,""),"")</f>
        <v/>
      </c>
      <c r="C2417" s="51" t="str">
        <f>IFERROR(IF(AND(AG2417=1,AJ2417=1),MAX($C$5:C2416)+1,""),"")</f>
        <v/>
      </c>
      <c r="D2417" s="51" t="str">
        <f>IFERROR(IF(AND(AH2417=1,AK2417=1),MAX($D$5:D2416)+1,""),"")</f>
        <v/>
      </c>
      <c r="F2417" s="5" t="s">
        <v>4931</v>
      </c>
      <c r="G2417" s="5" t="s">
        <v>4932</v>
      </c>
      <c r="H2417" s="12">
        <f>IFERROR([1]!EM_S_STM07_IS(F2417,"9",$H$1,"1")/1000000,"")</f>
        <v>1488.12215021</v>
      </c>
      <c r="I2417" s="12">
        <f>IFERROR([1]!EM_S_STM07_IS(F2417,"9",$I$1,"1")/1000000,"")</f>
        <v>1975.21444619</v>
      </c>
      <c r="J2417" s="12">
        <f>IFERROR([1]!EM_S_STM07_IS(F2417,"9",$J$1,"1")/1000000,"")</f>
        <v>2014.04261623</v>
      </c>
      <c r="K2417" s="12">
        <f>IFERROR([1]!EM_S_STM07_IS(F2417,"9",$K$1,"1")/1000000,"")</f>
        <v>2142.41835055</v>
      </c>
      <c r="L2417" s="12">
        <f>IFERROR([1]!EM_S_STM07_IS(F2417,"9",$L$1,"1")/1000000,"")</f>
        <v>2134.1468772799999</v>
      </c>
      <c r="M2417" s="13">
        <f>IFERROR([1]!EM_S_STM07_IS(F2417,"9",$M$1,"1")/1000000,"")</f>
        <v>5071.8111688500003</v>
      </c>
      <c r="N2417" s="12">
        <f>IFERROR([1]!EM_S_STM07_IS(F2417,"61",$N$1,"1")/1000000,"")</f>
        <v>92.965117079999999</v>
      </c>
      <c r="O2417" s="12">
        <f>IFERROR([1]!EM_S_STM07_IS(F2417,"61",$O$1,"1")/1000000,"")</f>
        <v>151.45969513</v>
      </c>
      <c r="P2417" s="12">
        <f>IFERROR([1]!EM_S_STM07_IS(F2417,"61",$P$1,"1")/1000000,"")</f>
        <v>105.04439781999999</v>
      </c>
      <c r="Q2417" s="12">
        <f>IFERROR([1]!EM_S_STM07_IS(F2417,"61",$Q$1,"1")/1000000,"")</f>
        <v>57.43904663</v>
      </c>
      <c r="R2417" s="12">
        <f>IFERROR([1]!EM_S_STM07_IS(F2417,"61",$R$1,"1")/1000000,"")</f>
        <v>64.62783666</v>
      </c>
      <c r="S2417" s="12">
        <f>IFERROR([1]!EM_S_STM07_IS(F2417,"61",$S$1,"1")/1000000,"")</f>
        <v>376.13812842000004</v>
      </c>
      <c r="T2417" s="20">
        <f t="shared" si="674"/>
        <v>0.27792362473685395</v>
      </c>
      <c r="U2417" s="20">
        <f t="shared" si="675"/>
        <v>0.3225298034992099</v>
      </c>
      <c r="V2417" s="14">
        <f t="shared" si="676"/>
        <v>0.32732010333376382</v>
      </c>
      <c r="W2417" s="14">
        <f t="shared" si="677"/>
        <v>1.9657698491875587E-2</v>
      </c>
      <c r="X2417" s="14">
        <f t="shared" si="678"/>
        <v>6.3740326686979959E-2</v>
      </c>
      <c r="Y2417" s="14">
        <f t="shared" si="679"/>
        <v>-3.8608114367003387E-3</v>
      </c>
      <c r="Z2417" s="15">
        <f t="shared" si="680"/>
        <v>1.3765052081673472</v>
      </c>
      <c r="AA2417" s="14">
        <f t="shared" si="681"/>
        <v>0.62920996484803227</v>
      </c>
      <c r="AB2417" s="14">
        <f t="shared" si="682"/>
        <v>-0.30645312781173306</v>
      </c>
      <c r="AC2417" s="14">
        <f t="shared" si="683"/>
        <v>-0.45319267069886654</v>
      </c>
      <c r="AD2417" s="14">
        <f t="shared" si="684"/>
        <v>0.12515510705300159</v>
      </c>
      <c r="AE2417" s="14">
        <f t="shared" si="685"/>
        <v>4.8200637350561752</v>
      </c>
      <c r="AF2417" s="18">
        <f t="shared" si="686"/>
        <v>1</v>
      </c>
      <c r="AG2417" s="18">
        <f t="shared" si="687"/>
        <v>1</v>
      </c>
      <c r="AH2417" s="18">
        <f t="shared" si="688"/>
        <v>1</v>
      </c>
      <c r="AI2417" s="19" t="str">
        <f t="shared" si="689"/>
        <v/>
      </c>
      <c r="AJ2417" s="19" t="str">
        <f t="shared" si="690"/>
        <v/>
      </c>
      <c r="AK2417" s="19" t="str">
        <f t="shared" si="691"/>
        <v/>
      </c>
    </row>
    <row r="2418" spans="2:37" x14ac:dyDescent="0.15">
      <c r="B2418" s="51" t="str">
        <f>IFERROR(IF(AND(AF2418=1,AI2418=1),MAX($B$5:B2417)+1,""),"")</f>
        <v/>
      </c>
      <c r="C2418" s="51" t="str">
        <f>IFERROR(IF(AND(AG2418=1,AJ2418=1),MAX($C$5:C2417)+1,""),"")</f>
        <v/>
      </c>
      <c r="D2418" s="51" t="str">
        <f>IFERROR(IF(AND(AH2418=1,AK2418=1),MAX($D$5:D2417)+1,""),"")</f>
        <v/>
      </c>
      <c r="F2418" s="5" t="s">
        <v>4933</v>
      </c>
      <c r="G2418" s="5" t="s">
        <v>4934</v>
      </c>
      <c r="H2418" s="12">
        <f>IFERROR([1]!EM_S_STM07_IS(F2418,"9",$H$1,"1")/1000000,"")</f>
        <v>1915.53313028</v>
      </c>
      <c r="I2418" s="12">
        <f>IFERROR([1]!EM_S_STM07_IS(F2418,"9",$I$1,"1")/1000000,"")</f>
        <v>2115.2513679100002</v>
      </c>
      <c r="J2418" s="12">
        <f>IFERROR([1]!EM_S_STM07_IS(F2418,"9",$J$1,"1")/1000000,"")</f>
        <v>2129.6028103900003</v>
      </c>
      <c r="K2418" s="12">
        <f>IFERROR([1]!EM_S_STM07_IS(F2418,"9",$K$1,"1")/1000000,"")</f>
        <v>1857.81014125</v>
      </c>
      <c r="L2418" s="12">
        <f>IFERROR([1]!EM_S_STM07_IS(F2418,"9",$L$1,"1")/1000000,"")</f>
        <v>1675.2381565799999</v>
      </c>
      <c r="M2418" s="13">
        <f>IFERROR([1]!EM_S_STM07_IS(F2418,"9",$M$1,"1")/1000000,"")</f>
        <v>1420.4770276400002</v>
      </c>
      <c r="N2418" s="12">
        <f>IFERROR([1]!EM_S_STM07_IS(F2418,"61",$N$1,"1")/1000000,"")</f>
        <v>22.349165890000002</v>
      </c>
      <c r="O2418" s="12">
        <f>IFERROR([1]!EM_S_STM07_IS(F2418,"61",$O$1,"1")/1000000,"")</f>
        <v>22.585350730000002</v>
      </c>
      <c r="P2418" s="12">
        <f>IFERROR([1]!EM_S_STM07_IS(F2418,"61",$P$1,"1")/1000000,"")</f>
        <v>197.58089390999999</v>
      </c>
      <c r="Q2418" s="12">
        <f>IFERROR([1]!EM_S_STM07_IS(F2418,"61",$Q$1,"1")/1000000,"")</f>
        <v>4.47428677</v>
      </c>
      <c r="R2418" s="12">
        <f>IFERROR([1]!EM_S_STM07_IS(F2418,"61",$R$1,"1")/1000000,"")</f>
        <v>-137.2900779</v>
      </c>
      <c r="S2418" s="12">
        <f>IFERROR([1]!EM_S_STM07_IS(F2418,"61",$S$1,"1")/1000000,"")</f>
        <v>74.616735700000007</v>
      </c>
      <c r="T2418" s="20">
        <f t="shared" si="674"/>
        <v>-5.8047703313843346E-2</v>
      </c>
      <c r="U2418" s="20">
        <f t="shared" si="675"/>
        <v>0.27266759266158624</v>
      </c>
      <c r="V2418" s="14">
        <f t="shared" si="676"/>
        <v>0.10426248153734971</v>
      </c>
      <c r="W2418" s="14">
        <f t="shared" si="677"/>
        <v>6.7847456324683416E-3</v>
      </c>
      <c r="X2418" s="14">
        <f t="shared" si="678"/>
        <v>-0.12762599101295613</v>
      </c>
      <c r="Y2418" s="14">
        <f t="shared" si="679"/>
        <v>-9.8272681699949849E-2</v>
      </c>
      <c r="Z2418" s="15">
        <f t="shared" si="680"/>
        <v>-0.15207457395794682</v>
      </c>
      <c r="AA2418" s="14">
        <f t="shared" si="681"/>
        <v>1.0567948762046616E-2</v>
      </c>
      <c r="AB2418" s="14">
        <f t="shared" si="682"/>
        <v>7.7481879857439768</v>
      </c>
      <c r="AC2418" s="14">
        <f t="shared" si="683"/>
        <v>-0.97735465873518079</v>
      </c>
      <c r="AD2418" s="14">
        <f t="shared" si="684"/>
        <v>-31.684237501388402</v>
      </c>
      <c r="AE2418" s="14">
        <f t="shared" si="685"/>
        <v>1.5434969288483449</v>
      </c>
      <c r="AF2418" s="18" t="str">
        <f t="shared" si="686"/>
        <v/>
      </c>
      <c r="AG2418" s="18">
        <f t="shared" si="687"/>
        <v>1</v>
      </c>
      <c r="AH2418" s="18" t="str">
        <f t="shared" si="688"/>
        <v/>
      </c>
      <c r="AI2418" s="19" t="str">
        <f t="shared" si="689"/>
        <v/>
      </c>
      <c r="AJ2418" s="19" t="str">
        <f t="shared" si="690"/>
        <v/>
      </c>
      <c r="AK2418" s="19" t="str">
        <f t="shared" si="691"/>
        <v/>
      </c>
    </row>
    <row r="2419" spans="2:37" x14ac:dyDescent="0.15">
      <c r="B2419" s="51" t="str">
        <f>IFERROR(IF(AND(AF2419=1,AI2419=1),MAX($B$5:B2418)+1,""),"")</f>
        <v/>
      </c>
      <c r="C2419" s="51" t="str">
        <f>IFERROR(IF(AND(AG2419=1,AJ2419=1),MAX($C$5:C2418)+1,""),"")</f>
        <v/>
      </c>
      <c r="D2419" s="51" t="str">
        <f>IFERROR(IF(AND(AH2419=1,AK2419=1),MAX($D$5:D2418)+1,""),"")</f>
        <v/>
      </c>
      <c r="F2419" s="5" t="s">
        <v>4935</v>
      </c>
      <c r="G2419" s="5" t="s">
        <v>4936</v>
      </c>
      <c r="H2419" s="12">
        <f>IFERROR([1]!EM_S_STM07_IS(F2419,"9",$H$1,"1")/1000000,"")</f>
        <v>7070.0696875100002</v>
      </c>
      <c r="I2419" s="12">
        <f>IFERROR([1]!EM_S_STM07_IS(F2419,"9",$I$1,"1")/1000000,"")</f>
        <v>10467.65607592</v>
      </c>
      <c r="J2419" s="12">
        <f>IFERROR([1]!EM_S_STM07_IS(F2419,"9",$J$1,"1")/1000000,"")</f>
        <v>13154.688288059999</v>
      </c>
      <c r="K2419" s="12">
        <f>IFERROR([1]!EM_S_STM07_IS(F2419,"9",$K$1,"1")/1000000,"")</f>
        <v>9205.8281331599992</v>
      </c>
      <c r="L2419" s="12">
        <f>IFERROR([1]!EM_S_STM07_IS(F2419,"9",$L$1,"1")/1000000,"")</f>
        <v>6299.6467078900005</v>
      </c>
      <c r="M2419" s="13">
        <f>IFERROR([1]!EM_S_STM07_IS(F2419,"9",$M$1,"1")/1000000,"")</f>
        <v>7152.3502685600006</v>
      </c>
      <c r="N2419" s="12">
        <f>IFERROR([1]!EM_S_STM07_IS(F2419,"61",$N$1,"1")/1000000,"")</f>
        <v>61.176012210000003</v>
      </c>
      <c r="O2419" s="12">
        <f>IFERROR([1]!EM_S_STM07_IS(F2419,"61",$O$1,"1")/1000000,"")</f>
        <v>90.130217779999995</v>
      </c>
      <c r="P2419" s="12">
        <f>IFERROR([1]!EM_S_STM07_IS(F2419,"61",$P$1,"1")/1000000,"")</f>
        <v>147.94520677</v>
      </c>
      <c r="Q2419" s="12">
        <f>IFERROR([1]!EM_S_STM07_IS(F2419,"61",$Q$1,"1")/1000000,"")</f>
        <v>172.78673925000001</v>
      </c>
      <c r="R2419" s="12">
        <f>IFERROR([1]!EM_S_STM07_IS(F2419,"61",$R$1,"1")/1000000,"")</f>
        <v>-198.94992381</v>
      </c>
      <c r="S2419" s="12">
        <f>IFERROR([1]!EM_S_STM07_IS(F2419,"61",$S$1,"1")/1000000,"")</f>
        <v>52.984516720000002</v>
      </c>
      <c r="T2419" s="20">
        <f t="shared" si="674"/>
        <v>2.3168146633991693E-3</v>
      </c>
      <c r="U2419" s="20">
        <f t="shared" si="675"/>
        <v>-2.8341704689204827E-2</v>
      </c>
      <c r="V2419" s="14">
        <f t="shared" si="676"/>
        <v>0.48055910883200814</v>
      </c>
      <c r="W2419" s="14">
        <f t="shared" si="677"/>
        <v>0.25669855721772328</v>
      </c>
      <c r="X2419" s="14">
        <f t="shared" si="678"/>
        <v>-0.30018652425874864</v>
      </c>
      <c r="Y2419" s="14">
        <f t="shared" si="679"/>
        <v>-0.31568929847839999</v>
      </c>
      <c r="Z2419" s="15">
        <f t="shared" si="680"/>
        <v>0.13535736212032817</v>
      </c>
      <c r="AA2419" s="14">
        <f t="shared" si="681"/>
        <v>0.47329344499619175</v>
      </c>
      <c r="AB2419" s="14">
        <f t="shared" si="682"/>
        <v>0.6414606600765278</v>
      </c>
      <c r="AC2419" s="14">
        <f t="shared" si="683"/>
        <v>0.16791035696492279</v>
      </c>
      <c r="AD2419" s="14">
        <f t="shared" si="684"/>
        <v>-2.1514189380132076</v>
      </c>
      <c r="AE2419" s="14">
        <f t="shared" si="685"/>
        <v>1.2663208696204427</v>
      </c>
      <c r="AF2419" s="18" t="str">
        <f t="shared" si="686"/>
        <v/>
      </c>
      <c r="AG2419" s="18" t="str">
        <f t="shared" si="687"/>
        <v/>
      </c>
      <c r="AH2419" s="18" t="str">
        <f t="shared" si="688"/>
        <v/>
      </c>
      <c r="AI2419" s="19" t="str">
        <f t="shared" si="689"/>
        <v/>
      </c>
      <c r="AJ2419" s="19" t="str">
        <f t="shared" si="690"/>
        <v/>
      </c>
      <c r="AK2419" s="19" t="str">
        <f t="shared" si="691"/>
        <v/>
      </c>
    </row>
    <row r="2420" spans="2:37" x14ac:dyDescent="0.15">
      <c r="B2420" s="51" t="str">
        <f>IFERROR(IF(AND(AF2420=1,AI2420=1),MAX($B$5:B2419)+1,""),"")</f>
        <v/>
      </c>
      <c r="C2420" s="51" t="str">
        <f>IFERROR(IF(AND(AG2420=1,AJ2420=1),MAX($C$5:C2419)+1,""),"")</f>
        <v/>
      </c>
      <c r="D2420" s="51" t="str">
        <f>IFERROR(IF(AND(AH2420=1,AK2420=1),MAX($D$5:D2419)+1,""),"")</f>
        <v/>
      </c>
      <c r="F2420" s="5" t="s">
        <v>4937</v>
      </c>
      <c r="G2420" s="5" t="s">
        <v>4938</v>
      </c>
      <c r="H2420" s="12">
        <f>IFERROR([1]!EM_S_STM07_IS(F2420,"9",$H$1,"1")/1000000,"")</f>
        <v>1155.7221620999999</v>
      </c>
      <c r="I2420" s="12">
        <f>IFERROR([1]!EM_S_STM07_IS(F2420,"9",$I$1,"1")/1000000,"")</f>
        <v>1321.5386003699998</v>
      </c>
      <c r="J2420" s="12">
        <f>IFERROR([1]!EM_S_STM07_IS(F2420,"9",$J$1,"1")/1000000,"")</f>
        <v>2019.67005356</v>
      </c>
      <c r="K2420" s="12">
        <f>IFERROR([1]!EM_S_STM07_IS(F2420,"9",$K$1,"1")/1000000,"")</f>
        <v>2103.78967917</v>
      </c>
      <c r="L2420" s="12">
        <f>IFERROR([1]!EM_S_STM07_IS(F2420,"9",$L$1,"1")/1000000,"")</f>
        <v>1155.5985952400001</v>
      </c>
      <c r="M2420" s="13">
        <f>IFERROR([1]!EM_S_STM07_IS(F2420,"9",$M$1,"1")/1000000,"")</f>
        <v>1976.16428331</v>
      </c>
      <c r="N2420" s="12">
        <f>IFERROR([1]!EM_S_STM07_IS(F2420,"61",$N$1,"1")/1000000,"")</f>
        <v>108.05829093000001</v>
      </c>
      <c r="O2420" s="12">
        <f>IFERROR([1]!EM_S_STM07_IS(F2420,"61",$O$1,"1")/1000000,"")</f>
        <v>102.94852528</v>
      </c>
      <c r="P2420" s="12">
        <f>IFERROR([1]!EM_S_STM07_IS(F2420,"61",$P$1,"1")/1000000,"")</f>
        <v>104.87564076000001</v>
      </c>
      <c r="Q2420" s="12">
        <f>IFERROR([1]!EM_S_STM07_IS(F2420,"61",$Q$1,"1")/1000000,"")</f>
        <v>119.37822893000001</v>
      </c>
      <c r="R2420" s="12">
        <f>IFERROR([1]!EM_S_STM07_IS(F2420,"61",$R$1,"1")/1000000,"")</f>
        <v>190.98331438</v>
      </c>
      <c r="S2420" s="12">
        <f>IFERROR([1]!EM_S_STM07_IS(F2420,"61",$S$1,"1")/1000000,"")</f>
        <v>280.11577060000002</v>
      </c>
      <c r="T2420" s="20">
        <f t="shared" si="674"/>
        <v>0.1132531197627249</v>
      </c>
      <c r="U2420" s="20">
        <f t="shared" si="675"/>
        <v>0.20986215829841615</v>
      </c>
      <c r="V2420" s="14">
        <f t="shared" si="676"/>
        <v>0.14347430871162314</v>
      </c>
      <c r="W2420" s="14">
        <f t="shared" si="677"/>
        <v>0.52827170768567777</v>
      </c>
      <c r="X2420" s="14">
        <f t="shared" si="678"/>
        <v>4.1650182148180739E-2</v>
      </c>
      <c r="Y2420" s="14">
        <f t="shared" si="679"/>
        <v>-0.45070621522588988</v>
      </c>
      <c r="Z2420" s="15">
        <f t="shared" si="680"/>
        <v>0.71007847487005726</v>
      </c>
      <c r="AA2420" s="14">
        <f t="shared" si="681"/>
        <v>-4.7287122589326464E-2</v>
      </c>
      <c r="AB2420" s="14">
        <f t="shared" si="682"/>
        <v>1.8719214041761471E-2</v>
      </c>
      <c r="AC2420" s="14">
        <f t="shared" si="683"/>
        <v>0.13828366687349328</v>
      </c>
      <c r="AD2420" s="14">
        <f t="shared" si="684"/>
        <v>0.59981695231872789</v>
      </c>
      <c r="AE2420" s="14">
        <f t="shared" si="685"/>
        <v>0.46670284526873873</v>
      </c>
      <c r="AF2420" s="18" t="str">
        <f t="shared" si="686"/>
        <v/>
      </c>
      <c r="AG2420" s="18">
        <f t="shared" si="687"/>
        <v>1</v>
      </c>
      <c r="AH2420" s="18" t="str">
        <f t="shared" si="688"/>
        <v/>
      </c>
      <c r="AI2420" s="19" t="str">
        <f t="shared" si="689"/>
        <v/>
      </c>
      <c r="AJ2420" s="19" t="str">
        <f t="shared" si="690"/>
        <v/>
      </c>
      <c r="AK2420" s="19" t="str">
        <f t="shared" si="691"/>
        <v/>
      </c>
    </row>
    <row r="2421" spans="2:37" x14ac:dyDescent="0.15">
      <c r="B2421" s="51" t="str">
        <f>IFERROR(IF(AND(AF2421=1,AI2421=1),MAX($B$5:B2420)+1,""),"")</f>
        <v/>
      </c>
      <c r="C2421" s="51" t="str">
        <f>IFERROR(IF(AND(AG2421=1,AJ2421=1),MAX($C$5:C2420)+1,""),"")</f>
        <v/>
      </c>
      <c r="D2421" s="51" t="str">
        <f>IFERROR(IF(AND(AH2421=1,AK2421=1),MAX($D$5:D2420)+1,""),"")</f>
        <v/>
      </c>
      <c r="F2421" s="5" t="s">
        <v>4939</v>
      </c>
      <c r="G2421" s="5" t="s">
        <v>4940</v>
      </c>
      <c r="H2421" s="12">
        <f>IFERROR([1]!EM_S_STM07_IS(F2421,"9",$H$1,"1")/1000000,"")</f>
        <v>12070.233754120001</v>
      </c>
      <c r="I2421" s="12">
        <f>IFERROR([1]!EM_S_STM07_IS(F2421,"9",$I$1,"1")/1000000,"")</f>
        <v>16604.035743059998</v>
      </c>
      <c r="J2421" s="12">
        <f>IFERROR([1]!EM_S_STM07_IS(F2421,"9",$J$1,"1")/1000000,"")</f>
        <v>20297.70408344</v>
      </c>
      <c r="K2421" s="12">
        <f>IFERROR([1]!EM_S_STM07_IS(F2421,"9",$K$1,"1")/1000000,"")</f>
        <v>22522.773896360002</v>
      </c>
      <c r="L2421" s="12">
        <f>IFERROR([1]!EM_S_STM07_IS(F2421,"9",$L$1,"1")/1000000,"")</f>
        <v>19152.893460269999</v>
      </c>
      <c r="M2421" s="13">
        <f>IFERROR([1]!EM_S_STM07_IS(F2421,"9",$M$1,"1")/1000000,"")</f>
        <v>17551.480428020001</v>
      </c>
      <c r="N2421" s="12">
        <f>IFERROR([1]!EM_S_STM07_IS(F2421,"61",$N$1,"1")/1000000,"")</f>
        <v>672.73285269000007</v>
      </c>
      <c r="O2421" s="12">
        <f>IFERROR([1]!EM_S_STM07_IS(F2421,"61",$O$1,"1")/1000000,"")</f>
        <v>854.97394001999999</v>
      </c>
      <c r="P2421" s="12">
        <f>IFERROR([1]!EM_S_STM07_IS(F2421,"61",$P$1,"1")/1000000,"")</f>
        <v>967.86888196000007</v>
      </c>
      <c r="Q2421" s="12">
        <f>IFERROR([1]!EM_S_STM07_IS(F2421,"61",$Q$1,"1")/1000000,"")</f>
        <v>980.84854697000003</v>
      </c>
      <c r="R2421" s="12">
        <f>IFERROR([1]!EM_S_STM07_IS(F2421,"61",$R$1,"1")/1000000,"")</f>
        <v>1002.9640850599999</v>
      </c>
      <c r="S2421" s="12">
        <f>IFERROR([1]!EM_S_STM07_IS(F2421,"61",$S$1,"1")/1000000,"")</f>
        <v>807.20419038</v>
      </c>
      <c r="T2421" s="20">
        <f t="shared" si="674"/>
        <v>7.7753928738109046E-2</v>
      </c>
      <c r="U2421" s="20">
        <f t="shared" si="675"/>
        <v>3.7117957814356339E-2</v>
      </c>
      <c r="V2421" s="14">
        <f t="shared" si="676"/>
        <v>0.3756184081681474</v>
      </c>
      <c r="W2421" s="14">
        <f t="shared" si="677"/>
        <v>0.22245605812573893</v>
      </c>
      <c r="X2421" s="14">
        <f t="shared" si="678"/>
        <v>0.10962174853733034</v>
      </c>
      <c r="Y2421" s="14">
        <f t="shared" si="679"/>
        <v>-0.1496210214424176</v>
      </c>
      <c r="Z2421" s="15">
        <f t="shared" si="680"/>
        <v>-8.3612068096755518E-2</v>
      </c>
      <c r="AA2421" s="14">
        <f t="shared" si="681"/>
        <v>0.27089666663563083</v>
      </c>
      <c r="AB2421" s="14">
        <f t="shared" si="682"/>
        <v>0.13204489242953907</v>
      </c>
      <c r="AC2421" s="14">
        <f t="shared" si="683"/>
        <v>1.3410561339378183E-2</v>
      </c>
      <c r="AD2421" s="14">
        <f t="shared" si="684"/>
        <v>2.2547352655329242E-2</v>
      </c>
      <c r="AE2421" s="14">
        <f t="shared" si="685"/>
        <v>-0.19518136052527646</v>
      </c>
      <c r="AF2421" s="18" t="str">
        <f t="shared" si="686"/>
        <v/>
      </c>
      <c r="AG2421" s="18" t="str">
        <f t="shared" si="687"/>
        <v/>
      </c>
      <c r="AH2421" s="18" t="str">
        <f t="shared" si="688"/>
        <v/>
      </c>
      <c r="AI2421" s="19" t="str">
        <f t="shared" si="689"/>
        <v/>
      </c>
      <c r="AJ2421" s="19" t="str">
        <f t="shared" si="690"/>
        <v/>
      </c>
      <c r="AK2421" s="19" t="str">
        <f t="shared" si="691"/>
        <v/>
      </c>
    </row>
    <row r="2422" spans="2:37" x14ac:dyDescent="0.15">
      <c r="B2422" s="51" t="str">
        <f>IFERROR(IF(AND(AF2422=1,AI2422=1),MAX($B$5:B2421)+1,""),"")</f>
        <v/>
      </c>
      <c r="C2422" s="51" t="str">
        <f>IFERROR(IF(AND(AG2422=1,AJ2422=1),MAX($C$5:C2421)+1,""),"")</f>
        <v/>
      </c>
      <c r="D2422" s="51" t="str">
        <f>IFERROR(IF(AND(AH2422=1,AK2422=1),MAX($D$5:D2421)+1,""),"")</f>
        <v/>
      </c>
      <c r="F2422" s="5" t="s">
        <v>4941</v>
      </c>
      <c r="G2422" s="5" t="s">
        <v>4942</v>
      </c>
      <c r="H2422" s="12">
        <f>IFERROR([1]!EM_S_STM07_IS(F2422,"9",$H$1,"1")/1000000,"")</f>
        <v>4133.4967135999996</v>
      </c>
      <c r="I2422" s="12">
        <f>IFERROR([1]!EM_S_STM07_IS(F2422,"9",$I$1,"1")/1000000,"")</f>
        <v>3306.7721806700001</v>
      </c>
      <c r="J2422" s="12">
        <f>IFERROR([1]!EM_S_STM07_IS(F2422,"9",$J$1,"1")/1000000,"")</f>
        <v>4007.2503688699999</v>
      </c>
      <c r="K2422" s="12">
        <f>IFERROR([1]!EM_S_STM07_IS(F2422,"9",$K$1,"1")/1000000,"")</f>
        <v>4479.5064848699994</v>
      </c>
      <c r="L2422" s="12">
        <f>IFERROR([1]!EM_S_STM07_IS(F2422,"9",$L$1,"1")/1000000,"")</f>
        <v>4850.4937915099999</v>
      </c>
      <c r="M2422" s="13">
        <f>IFERROR([1]!EM_S_STM07_IS(F2422,"9",$M$1,"1")/1000000,"")</f>
        <v>8135.5929088800003</v>
      </c>
      <c r="N2422" s="12">
        <f>IFERROR([1]!EM_S_STM07_IS(F2422,"61",$N$1,"1")/1000000,"")</f>
        <v>418.44565007</v>
      </c>
      <c r="O2422" s="12">
        <f>IFERROR([1]!EM_S_STM07_IS(F2422,"61",$O$1,"1")/1000000,"")</f>
        <v>562.96418942999992</v>
      </c>
      <c r="P2422" s="12">
        <f>IFERROR([1]!EM_S_STM07_IS(F2422,"61",$P$1,"1")/1000000,"")</f>
        <v>613.78429328999994</v>
      </c>
      <c r="Q2422" s="12">
        <f>IFERROR([1]!EM_S_STM07_IS(F2422,"61",$Q$1,"1")/1000000,"")</f>
        <v>703.89921537999999</v>
      </c>
      <c r="R2422" s="12">
        <f>IFERROR([1]!EM_S_STM07_IS(F2422,"61",$R$1,"1")/1000000,"")</f>
        <v>767.67848025000001</v>
      </c>
      <c r="S2422" s="12">
        <f>IFERROR([1]!EM_S_STM07_IS(F2422,"61",$S$1,"1")/1000000,"")</f>
        <v>860.16604410000002</v>
      </c>
      <c r="T2422" s="20">
        <f t="shared" si="674"/>
        <v>0.14502329549925097</v>
      </c>
      <c r="U2422" s="20">
        <f t="shared" si="675"/>
        <v>0.1550177206523502</v>
      </c>
      <c r="V2422" s="14">
        <f t="shared" si="676"/>
        <v>-0.20000609416475804</v>
      </c>
      <c r="W2422" s="14">
        <f t="shared" si="677"/>
        <v>0.2118314023248111</v>
      </c>
      <c r="X2422" s="14">
        <f t="shared" si="678"/>
        <v>0.1178504142562898</v>
      </c>
      <c r="Y2422" s="14">
        <f t="shared" si="679"/>
        <v>8.2818789947742874E-2</v>
      </c>
      <c r="Z2422" s="15">
        <f t="shared" si="680"/>
        <v>0.67727106941566073</v>
      </c>
      <c r="AA2422" s="14">
        <f t="shared" si="681"/>
        <v>0.345369916823903</v>
      </c>
      <c r="AB2422" s="14">
        <f t="shared" si="682"/>
        <v>9.0272356242508553E-2</v>
      </c>
      <c r="AC2422" s="14">
        <f t="shared" si="683"/>
        <v>0.14681855348068132</v>
      </c>
      <c r="AD2422" s="14">
        <f t="shared" si="684"/>
        <v>9.0608518203232805E-2</v>
      </c>
      <c r="AE2422" s="14">
        <f t="shared" si="685"/>
        <v>0.12047695256467365</v>
      </c>
      <c r="AF2422" s="18" t="str">
        <f t="shared" si="686"/>
        <v/>
      </c>
      <c r="AG2422" s="18" t="str">
        <f t="shared" si="687"/>
        <v/>
      </c>
      <c r="AH2422" s="18" t="str">
        <f t="shared" si="688"/>
        <v/>
      </c>
      <c r="AI2422" s="19" t="str">
        <f t="shared" si="689"/>
        <v/>
      </c>
      <c r="AJ2422" s="19" t="str">
        <f t="shared" si="690"/>
        <v/>
      </c>
      <c r="AK2422" s="19" t="str">
        <f t="shared" si="691"/>
        <v/>
      </c>
    </row>
    <row r="2423" spans="2:37" x14ac:dyDescent="0.15">
      <c r="B2423" s="51" t="str">
        <f>IFERROR(IF(AND(AF2423=1,AI2423=1),MAX($B$5:B2422)+1,""),"")</f>
        <v/>
      </c>
      <c r="C2423" s="51" t="str">
        <f>IFERROR(IF(AND(AG2423=1,AJ2423=1),MAX($C$5:C2422)+1,""),"")</f>
        <v/>
      </c>
      <c r="D2423" s="51" t="str">
        <f>IFERROR(IF(AND(AH2423=1,AK2423=1),MAX($D$5:D2422)+1,""),"")</f>
        <v/>
      </c>
      <c r="F2423" s="5" t="s">
        <v>4943</v>
      </c>
      <c r="G2423" s="5" t="s">
        <v>4944</v>
      </c>
      <c r="H2423" s="12">
        <f>IFERROR([1]!EM_S_STM07_IS(F2423,"9",$H$1,"1")/1000000,"")</f>
        <v>1308.47499232</v>
      </c>
      <c r="I2423" s="12">
        <f>IFERROR([1]!EM_S_STM07_IS(F2423,"9",$I$1,"1")/1000000,"")</f>
        <v>830.94046824999998</v>
      </c>
      <c r="J2423" s="12">
        <f>IFERROR([1]!EM_S_STM07_IS(F2423,"9",$J$1,"1")/1000000,"")</f>
        <v>1398.6681170300001</v>
      </c>
      <c r="K2423" s="12">
        <f>IFERROR([1]!EM_S_STM07_IS(F2423,"9",$K$1,"1")/1000000,"")</f>
        <v>1469.97750382</v>
      </c>
      <c r="L2423" s="12">
        <f>IFERROR([1]!EM_S_STM07_IS(F2423,"9",$L$1,"1")/1000000,"")</f>
        <v>1381.63211269</v>
      </c>
      <c r="M2423" s="13">
        <f>IFERROR([1]!EM_S_STM07_IS(F2423,"9",$M$1,"1")/1000000,"")</f>
        <v>1740.5001334900001</v>
      </c>
      <c r="N2423" s="12">
        <f>IFERROR([1]!EM_S_STM07_IS(F2423,"61",$N$1,"1")/1000000,"")</f>
        <v>365.14758044000001</v>
      </c>
      <c r="O2423" s="12">
        <f>IFERROR([1]!EM_S_STM07_IS(F2423,"61",$O$1,"1")/1000000,"")</f>
        <v>312.35861398000003</v>
      </c>
      <c r="P2423" s="12">
        <f>IFERROR([1]!EM_S_STM07_IS(F2423,"61",$P$1,"1")/1000000,"")</f>
        <v>425.76927288999997</v>
      </c>
      <c r="Q2423" s="12">
        <f>IFERROR([1]!EM_S_STM07_IS(F2423,"61",$Q$1,"1")/1000000,"")</f>
        <v>498.24271119000002</v>
      </c>
      <c r="R2423" s="12">
        <f>IFERROR([1]!EM_S_STM07_IS(F2423,"61",$R$1,"1")/1000000,"")</f>
        <v>496.91185924000001</v>
      </c>
      <c r="S2423" s="12">
        <f>IFERROR([1]!EM_S_STM07_IS(F2423,"61",$S$1,"1")/1000000,"")</f>
        <v>519.51672002999999</v>
      </c>
      <c r="T2423" s="20">
        <f t="shared" si="674"/>
        <v>5.8721485907769155E-2</v>
      </c>
      <c r="U2423" s="20">
        <f t="shared" si="675"/>
        <v>7.3065471048045838E-2</v>
      </c>
      <c r="V2423" s="14">
        <f t="shared" si="676"/>
        <v>-0.36495502540962155</v>
      </c>
      <c r="W2423" s="14">
        <f t="shared" si="677"/>
        <v>0.68323504567741344</v>
      </c>
      <c r="X2423" s="14">
        <f t="shared" si="678"/>
        <v>5.0983779441131312E-2</v>
      </c>
      <c r="Y2423" s="14">
        <f t="shared" si="679"/>
        <v>-6.0099825269719243E-2</v>
      </c>
      <c r="Z2423" s="15">
        <f t="shared" si="680"/>
        <v>0.25974209596308084</v>
      </c>
      <c r="AA2423" s="14">
        <f t="shared" si="681"/>
        <v>-0.14456885184995527</v>
      </c>
      <c r="AB2423" s="14">
        <f t="shared" si="682"/>
        <v>0.36307837797379106</v>
      </c>
      <c r="AC2423" s="14">
        <f t="shared" si="683"/>
        <v>0.17021763409104443</v>
      </c>
      <c r="AD2423" s="14">
        <f t="shared" si="684"/>
        <v>-2.6710916589655896E-3</v>
      </c>
      <c r="AE2423" s="14">
        <f t="shared" si="685"/>
        <v>4.5490684856209503E-2</v>
      </c>
      <c r="AF2423" s="18" t="str">
        <f t="shared" si="686"/>
        <v/>
      </c>
      <c r="AG2423" s="18" t="str">
        <f t="shared" si="687"/>
        <v/>
      </c>
      <c r="AH2423" s="18" t="str">
        <f t="shared" si="688"/>
        <v/>
      </c>
      <c r="AI2423" s="19" t="str">
        <f t="shared" si="689"/>
        <v/>
      </c>
      <c r="AJ2423" s="19" t="str">
        <f t="shared" si="690"/>
        <v/>
      </c>
      <c r="AK2423" s="19" t="str">
        <f t="shared" si="691"/>
        <v/>
      </c>
    </row>
    <row r="2424" spans="2:37" x14ac:dyDescent="0.15">
      <c r="B2424" s="51" t="str">
        <f>IFERROR(IF(AND(AF2424=1,AI2424=1),MAX($B$5:B2423)+1,""),"")</f>
        <v/>
      </c>
      <c r="C2424" s="51" t="str">
        <f>IFERROR(IF(AND(AG2424=1,AJ2424=1),MAX($C$5:C2423)+1,""),"")</f>
        <v/>
      </c>
      <c r="D2424" s="51" t="str">
        <f>IFERROR(IF(AND(AH2424=1,AK2424=1),MAX($D$5:D2423)+1,""),"")</f>
        <v/>
      </c>
      <c r="F2424" s="5" t="s">
        <v>4945</v>
      </c>
      <c r="G2424" s="5" t="s">
        <v>4946</v>
      </c>
      <c r="H2424" s="12">
        <f>IFERROR([1]!EM_S_STM07_IS(F2424,"9",$H$1,"1")/1000000,"")</f>
        <v>8508.0378369999999</v>
      </c>
      <c r="I2424" s="12">
        <f>IFERROR([1]!EM_S_STM07_IS(F2424,"9",$I$1,"1")/1000000,"")</f>
        <v>9689.4101979999996</v>
      </c>
      <c r="J2424" s="12">
        <f>IFERROR([1]!EM_S_STM07_IS(F2424,"9",$J$1,"1")/1000000,"")</f>
        <v>10247.391495</v>
      </c>
      <c r="K2424" s="12">
        <f>IFERROR([1]!EM_S_STM07_IS(F2424,"9",$K$1,"1")/1000000,"")</f>
        <v>11501.209768999999</v>
      </c>
      <c r="L2424" s="12">
        <f>IFERROR([1]!EM_S_STM07_IS(F2424,"9",$L$1,"1")/1000000,"")</f>
        <v>12928.181656999999</v>
      </c>
      <c r="M2424" s="13">
        <f>IFERROR([1]!EM_S_STM07_IS(F2424,"9",$M$1,"1")/1000000,"")</f>
        <v>13573.495054999999</v>
      </c>
      <c r="N2424" s="12">
        <f>IFERROR([1]!EM_S_STM07_IS(F2424,"61",$N$1,"1")/1000000,"")</f>
        <v>1787.7579470000001</v>
      </c>
      <c r="O2424" s="12">
        <f>IFERROR([1]!EM_S_STM07_IS(F2424,"61",$O$1,"1")/1000000,"")</f>
        <v>1512.6069299999999</v>
      </c>
      <c r="P2424" s="12">
        <f>IFERROR([1]!EM_S_STM07_IS(F2424,"61",$P$1,"1")/1000000,"")</f>
        <v>1524.7708259999999</v>
      </c>
      <c r="Q2424" s="12">
        <f>IFERROR([1]!EM_S_STM07_IS(F2424,"61",$Q$1,"1")/1000000,"")</f>
        <v>1917.548483</v>
      </c>
      <c r="R2424" s="12">
        <f>IFERROR([1]!EM_S_STM07_IS(F2424,"61",$R$1,"1")/1000000,"")</f>
        <v>2219.7489340000002</v>
      </c>
      <c r="S2424" s="12">
        <f>IFERROR([1]!EM_S_STM07_IS(F2424,"61",$S$1,"1")/1000000,"")</f>
        <v>2605.3796269999998</v>
      </c>
      <c r="T2424" s="20">
        <f t="shared" si="674"/>
        <v>9.7924446622399186E-2</v>
      </c>
      <c r="U2424" s="20">
        <f t="shared" si="675"/>
        <v>7.8232601671773816E-2</v>
      </c>
      <c r="V2424" s="14">
        <f t="shared" si="676"/>
        <v>0.13885367973593318</v>
      </c>
      <c r="W2424" s="14">
        <f t="shared" si="677"/>
        <v>5.7586714319843094E-2</v>
      </c>
      <c r="X2424" s="14">
        <f t="shared" si="678"/>
        <v>0.12235487193123964</v>
      </c>
      <c r="Y2424" s="14">
        <f t="shared" si="679"/>
        <v>0.12407146001685974</v>
      </c>
      <c r="Z2424" s="15">
        <f t="shared" si="680"/>
        <v>4.9915248340480542E-2</v>
      </c>
      <c r="AA2424" s="14">
        <f t="shared" si="681"/>
        <v>-0.15390842896921555</v>
      </c>
      <c r="AB2424" s="14">
        <f t="shared" si="682"/>
        <v>8.0416767626471358E-3</v>
      </c>
      <c r="AC2424" s="14">
        <f t="shared" si="683"/>
        <v>0.25759783063950104</v>
      </c>
      <c r="AD2424" s="14">
        <f t="shared" si="684"/>
        <v>0.1575972934604544</v>
      </c>
      <c r="AE2424" s="14">
        <f t="shared" si="685"/>
        <v>0.17372716665983071</v>
      </c>
      <c r="AF2424" s="18" t="str">
        <f t="shared" si="686"/>
        <v/>
      </c>
      <c r="AG2424" s="18" t="str">
        <f t="shared" si="687"/>
        <v/>
      </c>
      <c r="AH2424" s="18" t="str">
        <f t="shared" si="688"/>
        <v/>
      </c>
      <c r="AI2424" s="19" t="str">
        <f t="shared" si="689"/>
        <v/>
      </c>
      <c r="AJ2424" s="19" t="str">
        <f t="shared" si="690"/>
        <v/>
      </c>
      <c r="AK2424" s="19" t="str">
        <f t="shared" si="691"/>
        <v/>
      </c>
    </row>
    <row r="2425" spans="2:37" x14ac:dyDescent="0.15">
      <c r="B2425" s="51" t="str">
        <f>IFERROR(IF(AND(AF2425=1,AI2425=1),MAX($B$5:B2424)+1,""),"")</f>
        <v/>
      </c>
      <c r="C2425" s="51" t="str">
        <f>IFERROR(IF(AND(AG2425=1,AJ2425=1),MAX($C$5:C2424)+1,""),"")</f>
        <v/>
      </c>
      <c r="D2425" s="51" t="str">
        <f>IFERROR(IF(AND(AH2425=1,AK2425=1),MAX($D$5:D2424)+1,""),"")</f>
        <v/>
      </c>
      <c r="F2425" s="5" t="s">
        <v>4947</v>
      </c>
      <c r="G2425" s="5" t="s">
        <v>4948</v>
      </c>
      <c r="H2425" s="12">
        <f>IFERROR([1]!EM_S_STM07_IS(F2425,"9",$H$1,"1")/1000000,"")</f>
        <v>558.86377439</v>
      </c>
      <c r="I2425" s="12">
        <f>IFERROR([1]!EM_S_STM07_IS(F2425,"9",$I$1,"1")/1000000,"")</f>
        <v>529.43036325000003</v>
      </c>
      <c r="J2425" s="12">
        <f>IFERROR([1]!EM_S_STM07_IS(F2425,"9",$J$1,"1")/1000000,"")</f>
        <v>498.98866229000004</v>
      </c>
      <c r="K2425" s="12">
        <f>IFERROR([1]!EM_S_STM07_IS(F2425,"9",$K$1,"1")/1000000,"")</f>
        <v>565.18390025999997</v>
      </c>
      <c r="L2425" s="12">
        <f>IFERROR([1]!EM_S_STM07_IS(F2425,"9",$L$1,"1")/1000000,"")</f>
        <v>1165.60216947</v>
      </c>
      <c r="M2425" s="13">
        <f>IFERROR([1]!EM_S_STM07_IS(F2425,"9",$M$1,"1")/1000000,"")</f>
        <v>1165.2033049900001</v>
      </c>
      <c r="N2425" s="12">
        <f>IFERROR([1]!EM_S_STM07_IS(F2425,"61",$N$1,"1")/1000000,"")</f>
        <v>6.5020239000000002</v>
      </c>
      <c r="O2425" s="12">
        <f>IFERROR([1]!EM_S_STM07_IS(F2425,"61",$O$1,"1")/1000000,"")</f>
        <v>3.5291177</v>
      </c>
      <c r="P2425" s="12">
        <f>IFERROR([1]!EM_S_STM07_IS(F2425,"61",$P$1,"1")/1000000,"")</f>
        <v>-49.817768460000003</v>
      </c>
      <c r="Q2425" s="12">
        <f>IFERROR([1]!EM_S_STM07_IS(F2425,"61",$Q$1,"1")/1000000,"")</f>
        <v>14.95170641</v>
      </c>
      <c r="R2425" s="12">
        <f>IFERROR([1]!EM_S_STM07_IS(F2425,"61",$R$1,"1")/1000000,"")</f>
        <v>63.08124025</v>
      </c>
      <c r="S2425" s="12">
        <f>IFERROR([1]!EM_S_STM07_IS(F2425,"61",$S$1,"1")/1000000,"")</f>
        <v>60.101195670000003</v>
      </c>
      <c r="T2425" s="20">
        <f t="shared" si="674"/>
        <v>0.15829491471416879</v>
      </c>
      <c r="U2425" s="20">
        <f t="shared" si="675"/>
        <v>0.56015199260182791</v>
      </c>
      <c r="V2425" s="14">
        <f t="shared" si="676"/>
        <v>-5.2666521769328407E-2</v>
      </c>
      <c r="W2425" s="14">
        <f t="shared" si="677"/>
        <v>-5.7498970729839401E-2</v>
      </c>
      <c r="X2425" s="14">
        <f t="shared" si="678"/>
        <v>0.13265880163731833</v>
      </c>
      <c r="Y2425" s="14">
        <f t="shared" si="679"/>
        <v>1.0623414236212165</v>
      </c>
      <c r="Z2425" s="15">
        <f t="shared" si="680"/>
        <v>-3.4219606864775584E-4</v>
      </c>
      <c r="AA2425" s="14">
        <f t="shared" si="681"/>
        <v>-0.45722781794142592</v>
      </c>
      <c r="AB2425" s="14">
        <f t="shared" si="682"/>
        <v>-15.116210536134854</v>
      </c>
      <c r="AC2425" s="14">
        <f t="shared" si="683"/>
        <v>1.3001279838940423</v>
      </c>
      <c r="AD2425" s="14">
        <f t="shared" si="684"/>
        <v>3.2189993917891542</v>
      </c>
      <c r="AE2425" s="14">
        <f t="shared" si="685"/>
        <v>-4.7241375854210441E-2</v>
      </c>
      <c r="AF2425" s="18" t="str">
        <f t="shared" si="686"/>
        <v/>
      </c>
      <c r="AG2425" s="18">
        <f t="shared" si="687"/>
        <v>1</v>
      </c>
      <c r="AH2425" s="18" t="str">
        <f t="shared" si="688"/>
        <v/>
      </c>
      <c r="AI2425" s="19" t="str">
        <f t="shared" si="689"/>
        <v/>
      </c>
      <c r="AJ2425" s="19" t="str">
        <f t="shared" si="690"/>
        <v/>
      </c>
      <c r="AK2425" s="19" t="str">
        <f t="shared" si="691"/>
        <v/>
      </c>
    </row>
    <row r="2426" spans="2:37" x14ac:dyDescent="0.15">
      <c r="B2426" s="51" t="str">
        <f>IFERROR(IF(AND(AF2426=1,AI2426=1),MAX($B$5:B2425)+1,""),"")</f>
        <v/>
      </c>
      <c r="C2426" s="51" t="str">
        <f>IFERROR(IF(AND(AG2426=1,AJ2426=1),MAX($C$5:C2425)+1,""),"")</f>
        <v/>
      </c>
      <c r="D2426" s="51" t="str">
        <f>IFERROR(IF(AND(AH2426=1,AK2426=1),MAX($D$5:D2425)+1,""),"")</f>
        <v/>
      </c>
      <c r="F2426" s="5" t="s">
        <v>4949</v>
      </c>
      <c r="G2426" s="5" t="s">
        <v>4950</v>
      </c>
      <c r="H2426" s="12">
        <f>IFERROR([1]!EM_S_STM07_IS(F2426,"9",$H$1,"1")/1000000,"")</f>
        <v>1575.9440451600001</v>
      </c>
      <c r="I2426" s="12">
        <f>IFERROR([1]!EM_S_STM07_IS(F2426,"9",$I$1,"1")/1000000,"")</f>
        <v>3705.0391086599998</v>
      </c>
      <c r="J2426" s="12">
        <f>IFERROR([1]!EM_S_STM07_IS(F2426,"9",$J$1,"1")/1000000,"")</f>
        <v>3813.9471970100003</v>
      </c>
      <c r="K2426" s="12">
        <f>IFERROR([1]!EM_S_STM07_IS(F2426,"9",$K$1,"1")/1000000,"")</f>
        <v>4055.2615572300001</v>
      </c>
      <c r="L2426" s="12">
        <f>IFERROR([1]!EM_S_STM07_IS(F2426,"9",$L$1,"1")/1000000,"")</f>
        <v>4555.6822690099998</v>
      </c>
      <c r="M2426" s="13">
        <f>IFERROR([1]!EM_S_STM07_IS(F2426,"9",$M$1,"1")/1000000,"")</f>
        <v>4723.2869423000002</v>
      </c>
      <c r="N2426" s="12">
        <f>IFERROR([1]!EM_S_STM07_IS(F2426,"61",$N$1,"1")/1000000,"")</f>
        <v>110.14217318</v>
      </c>
      <c r="O2426" s="12">
        <f>IFERROR([1]!EM_S_STM07_IS(F2426,"61",$O$1,"1")/1000000,"")</f>
        <v>204.69199005000002</v>
      </c>
      <c r="P2426" s="12">
        <f>IFERROR([1]!EM_S_STM07_IS(F2426,"61",$P$1,"1")/1000000,"")</f>
        <v>182.85630516000001</v>
      </c>
      <c r="Q2426" s="12">
        <f>IFERROR([1]!EM_S_STM07_IS(F2426,"61",$Q$1,"1")/1000000,"")</f>
        <v>170.05288927999999</v>
      </c>
      <c r="R2426" s="12">
        <f>IFERROR([1]!EM_S_STM07_IS(F2426,"61",$R$1,"1")/1000000,"")</f>
        <v>187.11346114</v>
      </c>
      <c r="S2426" s="12">
        <f>IFERROR([1]!EM_S_STM07_IS(F2426,"61",$S$1,"1")/1000000,"")</f>
        <v>180.15878194000001</v>
      </c>
      <c r="T2426" s="20">
        <f t="shared" si="674"/>
        <v>0.2454913259317606</v>
      </c>
      <c r="U2426" s="20">
        <f t="shared" si="675"/>
        <v>0.10341874912062643</v>
      </c>
      <c r="V2426" s="14">
        <f t="shared" si="676"/>
        <v>1.3509966105959303</v>
      </c>
      <c r="W2426" s="14">
        <f t="shared" si="677"/>
        <v>2.9394585362255265E-2</v>
      </c>
      <c r="X2426" s="14">
        <f t="shared" si="678"/>
        <v>6.3271552476967099E-2</v>
      </c>
      <c r="Y2426" s="14">
        <f t="shared" si="679"/>
        <v>0.12340035401361846</v>
      </c>
      <c r="Z2426" s="15">
        <f t="shared" si="680"/>
        <v>3.6790246420416575E-2</v>
      </c>
      <c r="AA2426" s="14">
        <f t="shared" si="681"/>
        <v>0.85843427762662572</v>
      </c>
      <c r="AB2426" s="14">
        <f t="shared" si="682"/>
        <v>-0.10667581513407641</v>
      </c>
      <c r="AC2426" s="14">
        <f t="shared" si="683"/>
        <v>-7.0019001361735805E-2</v>
      </c>
      <c r="AD2426" s="14">
        <f t="shared" si="684"/>
        <v>0.10032509257698637</v>
      </c>
      <c r="AE2426" s="14">
        <f t="shared" si="685"/>
        <v>-3.7168246248175767E-2</v>
      </c>
      <c r="AF2426" s="18">
        <f t="shared" si="686"/>
        <v>1</v>
      </c>
      <c r="AG2426" s="18" t="str">
        <f t="shared" si="687"/>
        <v/>
      </c>
      <c r="AH2426" s="18" t="str">
        <f t="shared" si="688"/>
        <v/>
      </c>
      <c r="AI2426" s="19" t="str">
        <f t="shared" si="689"/>
        <v/>
      </c>
      <c r="AJ2426" s="19" t="str">
        <f t="shared" si="690"/>
        <v/>
      </c>
      <c r="AK2426" s="19" t="str">
        <f t="shared" si="691"/>
        <v/>
      </c>
    </row>
    <row r="2427" spans="2:37" x14ac:dyDescent="0.15">
      <c r="B2427" s="51" t="str">
        <f>IFERROR(IF(AND(AF2427=1,AI2427=1),MAX($B$5:B2426)+1,""),"")</f>
        <v/>
      </c>
      <c r="C2427" s="51" t="str">
        <f>IFERROR(IF(AND(AG2427=1,AJ2427=1),MAX($C$5:C2426)+1,""),"")</f>
        <v/>
      </c>
      <c r="D2427" s="51" t="str">
        <f>IFERROR(IF(AND(AH2427=1,AK2427=1),MAX($D$5:D2426)+1,""),"")</f>
        <v/>
      </c>
      <c r="F2427" s="5" t="s">
        <v>4951</v>
      </c>
      <c r="G2427" s="5" t="s">
        <v>4952</v>
      </c>
      <c r="H2427" s="12">
        <f>IFERROR([1]!EM_S_STM07_IS(F2427,"9",$H$1,"1")/1000000,"")</f>
        <v>2753.54998467</v>
      </c>
      <c r="I2427" s="12">
        <f>IFERROR([1]!EM_S_STM07_IS(F2427,"9",$I$1,"1")/1000000,"")</f>
        <v>4165.8724515399999</v>
      </c>
      <c r="J2427" s="12">
        <f>IFERROR([1]!EM_S_STM07_IS(F2427,"9",$J$1,"1")/1000000,"")</f>
        <v>3492.0865918600002</v>
      </c>
      <c r="K2427" s="12">
        <f>IFERROR([1]!EM_S_STM07_IS(F2427,"9",$K$1,"1")/1000000,"")</f>
        <v>4509.6991632999998</v>
      </c>
      <c r="L2427" s="12">
        <f>IFERROR([1]!EM_S_STM07_IS(F2427,"9",$L$1,"1")/1000000,"")</f>
        <v>5116.8987552099998</v>
      </c>
      <c r="M2427" s="13">
        <f>IFERROR([1]!EM_S_STM07_IS(F2427,"9",$M$1,"1")/1000000,"")</f>
        <v>5631.3579026800007</v>
      </c>
      <c r="N2427" s="12">
        <f>IFERROR([1]!EM_S_STM07_IS(F2427,"61",$N$1,"1")/1000000,"")</f>
        <v>1191.71028222</v>
      </c>
      <c r="O2427" s="12">
        <f>IFERROR([1]!EM_S_STM07_IS(F2427,"61",$O$1,"1")/1000000,"")</f>
        <v>984.92929364999998</v>
      </c>
      <c r="P2427" s="12">
        <f>IFERROR([1]!EM_S_STM07_IS(F2427,"61",$P$1,"1")/1000000,"")</f>
        <v>1010.9854308600001</v>
      </c>
      <c r="Q2427" s="12">
        <f>IFERROR([1]!EM_S_STM07_IS(F2427,"61",$Q$1,"1")/1000000,"")</f>
        <v>1405.95935407</v>
      </c>
      <c r="R2427" s="12">
        <f>IFERROR([1]!EM_S_STM07_IS(F2427,"61",$R$1,"1")/1000000,"")</f>
        <v>1601.50037522</v>
      </c>
      <c r="S2427" s="12">
        <f>IFERROR([1]!EM_S_STM07_IS(F2427,"61",$S$1,"1")/1000000,"")</f>
        <v>1900.0235110399999</v>
      </c>
      <c r="T2427" s="20">
        <f t="shared" si="674"/>
        <v>0.1538358622075533</v>
      </c>
      <c r="U2427" s="20">
        <f t="shared" si="675"/>
        <v>9.7785923524880358E-2</v>
      </c>
      <c r="V2427" s="14">
        <f t="shared" si="676"/>
        <v>0.51290968921316316</v>
      </c>
      <c r="W2427" s="14">
        <f t="shared" si="677"/>
        <v>-0.16173943574074645</v>
      </c>
      <c r="X2427" s="14">
        <f t="shared" si="678"/>
        <v>0.29140530873777265</v>
      </c>
      <c r="Y2427" s="14">
        <f t="shared" si="679"/>
        <v>0.13464303713458306</v>
      </c>
      <c r="Z2427" s="15">
        <f t="shared" si="680"/>
        <v>0.10054120123955576</v>
      </c>
      <c r="AA2427" s="14">
        <f t="shared" si="681"/>
        <v>-0.1735161571189888</v>
      </c>
      <c r="AB2427" s="14">
        <f t="shared" si="682"/>
        <v>2.6454830187291879E-2</v>
      </c>
      <c r="AC2427" s="14">
        <f t="shared" si="683"/>
        <v>0.39068211188168489</v>
      </c>
      <c r="AD2427" s="14">
        <f t="shared" si="684"/>
        <v>0.13908013811632877</v>
      </c>
      <c r="AE2427" s="14">
        <f t="shared" si="685"/>
        <v>0.18640216414497648</v>
      </c>
      <c r="AF2427" s="18" t="str">
        <f t="shared" si="686"/>
        <v/>
      </c>
      <c r="AG2427" s="18" t="str">
        <f t="shared" si="687"/>
        <v/>
      </c>
      <c r="AH2427" s="18" t="str">
        <f t="shared" si="688"/>
        <v/>
      </c>
      <c r="AI2427" s="19" t="str">
        <f t="shared" si="689"/>
        <v/>
      </c>
      <c r="AJ2427" s="19" t="str">
        <f t="shared" si="690"/>
        <v/>
      </c>
      <c r="AK2427" s="19" t="str">
        <f t="shared" si="691"/>
        <v/>
      </c>
    </row>
    <row r="2428" spans="2:37" x14ac:dyDescent="0.15">
      <c r="B2428" s="51" t="str">
        <f>IFERROR(IF(AND(AF2428=1,AI2428=1),MAX($B$5:B2427)+1,""),"")</f>
        <v/>
      </c>
      <c r="C2428" s="51" t="str">
        <f>IFERROR(IF(AND(AG2428=1,AJ2428=1),MAX($C$5:C2427)+1,""),"")</f>
        <v/>
      </c>
      <c r="D2428" s="51" t="str">
        <f>IFERROR(IF(AND(AH2428=1,AK2428=1),MAX($D$5:D2427)+1,""),"")</f>
        <v/>
      </c>
      <c r="F2428" s="5" t="s">
        <v>4953</v>
      </c>
      <c r="G2428" s="5" t="s">
        <v>4954</v>
      </c>
      <c r="H2428" s="12">
        <f>IFERROR([1]!EM_S_STM07_IS(F2428,"9",$H$1,"1")/1000000,"")</f>
        <v>12535.439812709999</v>
      </c>
      <c r="I2428" s="12">
        <f>IFERROR([1]!EM_S_STM07_IS(F2428,"9",$I$1,"1")/1000000,"")</f>
        <v>13486.96037465</v>
      </c>
      <c r="J2428" s="12">
        <f>IFERROR([1]!EM_S_STM07_IS(F2428,"9",$J$1,"1")/1000000,"")</f>
        <v>17662.946863699999</v>
      </c>
      <c r="K2428" s="12">
        <f>IFERROR([1]!EM_S_STM07_IS(F2428,"9",$K$1,"1")/1000000,"")</f>
        <v>18091.934502159998</v>
      </c>
      <c r="L2428" s="12">
        <f>IFERROR([1]!EM_S_STM07_IS(F2428,"9",$L$1,"1")/1000000,"")</f>
        <v>16508.912525750002</v>
      </c>
      <c r="M2428" s="13">
        <f>IFERROR([1]!EM_S_STM07_IS(F2428,"9",$M$1,"1")/1000000,"")</f>
        <v>15856.207778739999</v>
      </c>
      <c r="N2428" s="12">
        <f>IFERROR([1]!EM_S_STM07_IS(F2428,"61",$N$1,"1")/1000000,"")</f>
        <v>1130.2448864300002</v>
      </c>
      <c r="O2428" s="12">
        <f>IFERROR([1]!EM_S_STM07_IS(F2428,"61",$O$1,"1")/1000000,"")</f>
        <v>578.65892929999995</v>
      </c>
      <c r="P2428" s="12">
        <f>IFERROR([1]!EM_S_STM07_IS(F2428,"61",$P$1,"1")/1000000,"")</f>
        <v>499.64501630000001</v>
      </c>
      <c r="Q2428" s="12">
        <f>IFERROR([1]!EM_S_STM07_IS(F2428,"61",$Q$1,"1")/1000000,"")</f>
        <v>168.66887131000001</v>
      </c>
      <c r="R2428" s="12">
        <f>IFERROR([1]!EM_S_STM07_IS(F2428,"61",$R$1,"1")/1000000,"")</f>
        <v>247.10565616999997</v>
      </c>
      <c r="S2428" s="12">
        <f>IFERROR([1]!EM_S_STM07_IS(F2428,"61",$S$1,"1")/1000000,"")</f>
        <v>580.13271252999994</v>
      </c>
      <c r="T2428" s="20">
        <f t="shared" si="674"/>
        <v>4.8122274011693777E-2</v>
      </c>
      <c r="U2428" s="20">
        <f t="shared" si="675"/>
        <v>-0.12487324649016962</v>
      </c>
      <c r="V2428" s="14">
        <f t="shared" si="676"/>
        <v>7.5906436164707172E-2</v>
      </c>
      <c r="W2428" s="14">
        <f t="shared" si="677"/>
        <v>0.30963140493088093</v>
      </c>
      <c r="X2428" s="14">
        <f t="shared" si="678"/>
        <v>2.4287432995772247E-2</v>
      </c>
      <c r="Y2428" s="14">
        <f t="shared" si="679"/>
        <v>-8.7498767819494339E-2</v>
      </c>
      <c r="Z2428" s="15">
        <f t="shared" si="680"/>
        <v>-3.9536507688918775E-2</v>
      </c>
      <c r="AA2428" s="14">
        <f t="shared" si="681"/>
        <v>-0.48802340426617075</v>
      </c>
      <c r="AB2428" s="14">
        <f t="shared" si="682"/>
        <v>-0.13654660629808751</v>
      </c>
      <c r="AC2428" s="14">
        <f t="shared" si="683"/>
        <v>-0.66242258842280377</v>
      </c>
      <c r="AD2428" s="14">
        <f t="shared" si="684"/>
        <v>0.46503414797766307</v>
      </c>
      <c r="AE2428" s="14">
        <f t="shared" si="685"/>
        <v>1.3477111836359144</v>
      </c>
      <c r="AF2428" s="18" t="str">
        <f t="shared" si="686"/>
        <v/>
      </c>
      <c r="AG2428" s="18" t="str">
        <f t="shared" si="687"/>
        <v/>
      </c>
      <c r="AH2428" s="18" t="str">
        <f t="shared" si="688"/>
        <v/>
      </c>
      <c r="AI2428" s="19" t="str">
        <f t="shared" si="689"/>
        <v/>
      </c>
      <c r="AJ2428" s="19" t="str">
        <f t="shared" si="690"/>
        <v/>
      </c>
      <c r="AK2428" s="19" t="str">
        <f t="shared" si="691"/>
        <v/>
      </c>
    </row>
    <row r="2429" spans="2:37" x14ac:dyDescent="0.15">
      <c r="B2429" s="51" t="str">
        <f>IFERROR(IF(AND(AF2429=1,AI2429=1),MAX($B$5:B2428)+1,""),"")</f>
        <v/>
      </c>
      <c r="C2429" s="51" t="str">
        <f>IFERROR(IF(AND(AG2429=1,AJ2429=1),MAX($C$5:C2428)+1,""),"")</f>
        <v/>
      </c>
      <c r="D2429" s="51" t="str">
        <f>IFERROR(IF(AND(AH2429=1,AK2429=1),MAX($D$5:D2428)+1,""),"")</f>
        <v/>
      </c>
      <c r="F2429" s="5" t="s">
        <v>4955</v>
      </c>
      <c r="G2429" s="5" t="s">
        <v>4956</v>
      </c>
      <c r="H2429" s="12">
        <f>IFERROR([1]!EM_S_STM07_IS(F2429,"9",$H$1,"1")/1000000,"")</f>
        <v>2049.9326566199998</v>
      </c>
      <c r="I2429" s="12">
        <f>IFERROR([1]!EM_S_STM07_IS(F2429,"9",$I$1,"1")/1000000,"")</f>
        <v>2342.75972215</v>
      </c>
      <c r="J2429" s="12">
        <f>IFERROR([1]!EM_S_STM07_IS(F2429,"9",$J$1,"1")/1000000,"")</f>
        <v>2267.4824284599999</v>
      </c>
      <c r="K2429" s="12">
        <f>IFERROR([1]!EM_S_STM07_IS(F2429,"9",$K$1,"1")/1000000,"")</f>
        <v>2692.8645488400002</v>
      </c>
      <c r="L2429" s="12">
        <f>IFERROR([1]!EM_S_STM07_IS(F2429,"9",$L$1,"1")/1000000,"")</f>
        <v>3217.4656034299996</v>
      </c>
      <c r="M2429" s="13">
        <f>IFERROR([1]!EM_S_STM07_IS(F2429,"9",$M$1,"1")/1000000,"")</f>
        <v>2974.5349316399997</v>
      </c>
      <c r="N2429" s="12">
        <f>IFERROR([1]!EM_S_STM07_IS(F2429,"61",$N$1,"1")/1000000,"")</f>
        <v>189.55008662999998</v>
      </c>
      <c r="O2429" s="12">
        <f>IFERROR([1]!EM_S_STM07_IS(F2429,"61",$O$1,"1")/1000000,"")</f>
        <v>227.86419788000001</v>
      </c>
      <c r="P2429" s="12">
        <f>IFERROR([1]!EM_S_STM07_IS(F2429,"61",$P$1,"1")/1000000,"")</f>
        <v>241.94970871000001</v>
      </c>
      <c r="Q2429" s="12">
        <f>IFERROR([1]!EM_S_STM07_IS(F2429,"61",$Q$1,"1")/1000000,"")</f>
        <v>266.42751556999997</v>
      </c>
      <c r="R2429" s="12">
        <f>IFERROR([1]!EM_S_STM07_IS(F2429,"61",$R$1,"1")/1000000,"")</f>
        <v>294.68480855000001</v>
      </c>
      <c r="S2429" s="12">
        <f>IFERROR([1]!EM_S_STM07_IS(F2429,"61",$S$1,"1")/1000000,"")</f>
        <v>206.91816828999998</v>
      </c>
      <c r="T2429" s="20">
        <f t="shared" si="674"/>
        <v>7.7298104924705902E-2</v>
      </c>
      <c r="U2429" s="20">
        <f t="shared" si="675"/>
        <v>1.7688642076182592E-2</v>
      </c>
      <c r="V2429" s="14">
        <f t="shared" si="676"/>
        <v>0.14284716358088742</v>
      </c>
      <c r="W2429" s="14">
        <f t="shared" si="677"/>
        <v>-3.2131888293229029E-2</v>
      </c>
      <c r="X2429" s="14">
        <f t="shared" si="678"/>
        <v>0.18760106585209832</v>
      </c>
      <c r="Y2429" s="14">
        <f t="shared" si="679"/>
        <v>0.19481152693550099</v>
      </c>
      <c r="Z2429" s="15">
        <f t="shared" si="680"/>
        <v>-7.5503735465274946E-2</v>
      </c>
      <c r="AA2429" s="14">
        <f t="shared" si="681"/>
        <v>0.2021318582923616</v>
      </c>
      <c r="AB2429" s="14">
        <f t="shared" si="682"/>
        <v>6.1815374951609769E-2</v>
      </c>
      <c r="AC2429" s="14">
        <f t="shared" si="683"/>
        <v>0.10116898668945687</v>
      </c>
      <c r="AD2429" s="14">
        <f t="shared" si="684"/>
        <v>0.1060599650135455</v>
      </c>
      <c r="AE2429" s="14">
        <f t="shared" si="685"/>
        <v>-0.29783225233718968</v>
      </c>
      <c r="AF2429" s="18" t="str">
        <f t="shared" si="686"/>
        <v/>
      </c>
      <c r="AG2429" s="18" t="str">
        <f t="shared" si="687"/>
        <v/>
      </c>
      <c r="AH2429" s="18" t="str">
        <f t="shared" si="688"/>
        <v/>
      </c>
      <c r="AI2429" s="19" t="str">
        <f t="shared" si="689"/>
        <v/>
      </c>
      <c r="AJ2429" s="19" t="str">
        <f t="shared" si="690"/>
        <v/>
      </c>
      <c r="AK2429" s="19" t="str">
        <f t="shared" si="691"/>
        <v/>
      </c>
    </row>
    <row r="2430" spans="2:37" x14ac:dyDescent="0.15">
      <c r="B2430" s="51" t="str">
        <f>IFERROR(IF(AND(AF2430=1,AI2430=1),MAX($B$5:B2429)+1,""),"")</f>
        <v/>
      </c>
      <c r="C2430" s="51" t="str">
        <f>IFERROR(IF(AND(AG2430=1,AJ2430=1),MAX($C$5:C2429)+1,""),"")</f>
        <v/>
      </c>
      <c r="D2430" s="51" t="str">
        <f>IFERROR(IF(AND(AH2430=1,AK2430=1),MAX($D$5:D2429)+1,""),"")</f>
        <v/>
      </c>
      <c r="F2430" s="5" t="s">
        <v>4957</v>
      </c>
      <c r="G2430" s="5" t="s">
        <v>4958</v>
      </c>
      <c r="H2430" s="12">
        <f>IFERROR([1]!EM_S_STM07_IS(F2430,"9",$H$1,"1")/1000000,"")</f>
        <v>853.22221182999999</v>
      </c>
      <c r="I2430" s="12">
        <f>IFERROR([1]!EM_S_STM07_IS(F2430,"9",$I$1,"1")/1000000,"")</f>
        <v>976.93559436999999</v>
      </c>
      <c r="J2430" s="12">
        <f>IFERROR([1]!EM_S_STM07_IS(F2430,"9",$J$1,"1")/1000000,"")</f>
        <v>1205.0988654300002</v>
      </c>
      <c r="K2430" s="12">
        <f>IFERROR([1]!EM_S_STM07_IS(F2430,"9",$K$1,"1")/1000000,"")</f>
        <v>1326.9508127000001</v>
      </c>
      <c r="L2430" s="12">
        <f>IFERROR([1]!EM_S_STM07_IS(F2430,"9",$L$1,"1")/1000000,"")</f>
        <v>1401.7205855</v>
      </c>
      <c r="M2430" s="13">
        <f>IFERROR([1]!EM_S_STM07_IS(F2430,"9",$M$1,"1")/1000000,"")</f>
        <v>1150.83694917</v>
      </c>
      <c r="N2430" s="12">
        <f>IFERROR([1]!EM_S_STM07_IS(F2430,"61",$N$1,"1")/1000000,"")</f>
        <v>41.757341700000005</v>
      </c>
      <c r="O2430" s="12">
        <f>IFERROR([1]!EM_S_STM07_IS(F2430,"61",$O$1,"1")/1000000,"")</f>
        <v>35.752217979999998</v>
      </c>
      <c r="P2430" s="12">
        <f>IFERROR([1]!EM_S_STM07_IS(F2430,"61",$P$1,"1")/1000000,"")</f>
        <v>36.364592159999994</v>
      </c>
      <c r="Q2430" s="12">
        <f>IFERROR([1]!EM_S_STM07_IS(F2430,"61",$Q$1,"1")/1000000,"")</f>
        <v>32.745802600000005</v>
      </c>
      <c r="R2430" s="12">
        <f>IFERROR([1]!EM_S_STM07_IS(F2430,"61",$R$1,"1")/1000000,"")</f>
        <v>28.862168960000002</v>
      </c>
      <c r="S2430" s="12">
        <f>IFERROR([1]!EM_S_STM07_IS(F2430,"61",$S$1,"1")/1000000,"")</f>
        <v>300.61230436</v>
      </c>
      <c r="T2430" s="20">
        <f t="shared" si="674"/>
        <v>6.1671914910960579E-2</v>
      </c>
      <c r="U2430" s="20">
        <f t="shared" si="675"/>
        <v>0.48407135257901301</v>
      </c>
      <c r="V2430" s="14">
        <f t="shared" si="676"/>
        <v>0.14499550155247157</v>
      </c>
      <c r="W2430" s="14">
        <f t="shared" si="677"/>
        <v>0.23354996212123549</v>
      </c>
      <c r="X2430" s="14">
        <f t="shared" si="678"/>
        <v>0.10111365197121905</v>
      </c>
      <c r="Y2430" s="14">
        <f t="shared" si="679"/>
        <v>5.634705678943952E-2</v>
      </c>
      <c r="Z2430" s="15">
        <f t="shared" si="680"/>
        <v>-0.17898262958056554</v>
      </c>
      <c r="AA2430" s="14">
        <f t="shared" si="681"/>
        <v>-0.14381000982157843</v>
      </c>
      <c r="AB2430" s="14">
        <f t="shared" si="682"/>
        <v>1.7128285029548711E-2</v>
      </c>
      <c r="AC2430" s="14">
        <f t="shared" si="683"/>
        <v>-9.9514097231662435E-2</v>
      </c>
      <c r="AD2430" s="14">
        <f t="shared" si="684"/>
        <v>-0.11859943356526563</v>
      </c>
      <c r="AE2430" s="14">
        <f t="shared" si="685"/>
        <v>9.415443994407271</v>
      </c>
      <c r="AF2430" s="18" t="str">
        <f t="shared" si="686"/>
        <v/>
      </c>
      <c r="AG2430" s="18">
        <f t="shared" si="687"/>
        <v>1</v>
      </c>
      <c r="AH2430" s="18" t="str">
        <f t="shared" si="688"/>
        <v/>
      </c>
      <c r="AI2430" s="19" t="str">
        <f t="shared" si="689"/>
        <v/>
      </c>
      <c r="AJ2430" s="19" t="str">
        <f t="shared" si="690"/>
        <v/>
      </c>
      <c r="AK2430" s="19" t="str">
        <f t="shared" si="691"/>
        <v/>
      </c>
    </row>
    <row r="2431" spans="2:37" x14ac:dyDescent="0.15">
      <c r="B2431" s="51" t="str">
        <f>IFERROR(IF(AND(AF2431=1,AI2431=1),MAX($B$5:B2430)+1,""),"")</f>
        <v/>
      </c>
      <c r="C2431" s="51" t="str">
        <f>IFERROR(IF(AND(AG2431=1,AJ2431=1),MAX($C$5:C2430)+1,""),"")</f>
        <v/>
      </c>
      <c r="D2431" s="51" t="str">
        <f>IFERROR(IF(AND(AH2431=1,AK2431=1),MAX($D$5:D2430)+1,""),"")</f>
        <v/>
      </c>
      <c r="F2431" s="5" t="s">
        <v>4959</v>
      </c>
      <c r="G2431" s="5" t="s">
        <v>4960</v>
      </c>
      <c r="H2431" s="12">
        <f>IFERROR([1]!EM_S_STM07_IS(F2431,"9",$H$1,"1")/1000000,"")</f>
        <v>2551.73866284</v>
      </c>
      <c r="I2431" s="12">
        <f>IFERROR([1]!EM_S_STM07_IS(F2431,"9",$I$1,"1")/1000000,"")</f>
        <v>3295.2499104399999</v>
      </c>
      <c r="J2431" s="12">
        <f>IFERROR([1]!EM_S_STM07_IS(F2431,"9",$J$1,"1")/1000000,"")</f>
        <v>4156.9659977800002</v>
      </c>
      <c r="K2431" s="12">
        <f>IFERROR([1]!EM_S_STM07_IS(F2431,"9",$K$1,"1")/1000000,"")</f>
        <v>3973.3169629200002</v>
      </c>
      <c r="L2431" s="12">
        <f>IFERROR([1]!EM_S_STM07_IS(F2431,"9",$L$1,"1")/1000000,"")</f>
        <v>4202.88498781</v>
      </c>
      <c r="M2431" s="13">
        <f>IFERROR([1]!EM_S_STM07_IS(F2431,"9",$M$1,"1")/1000000,"")</f>
        <v>4395.6403765600007</v>
      </c>
      <c r="N2431" s="12">
        <f>IFERROR([1]!EM_S_STM07_IS(F2431,"61",$N$1,"1")/1000000,"")</f>
        <v>85.77331839</v>
      </c>
      <c r="O2431" s="12">
        <f>IFERROR([1]!EM_S_STM07_IS(F2431,"61",$O$1,"1")/1000000,"")</f>
        <v>73.079370170000004</v>
      </c>
      <c r="P2431" s="12">
        <f>IFERROR([1]!EM_S_STM07_IS(F2431,"61",$P$1,"1")/1000000,"")</f>
        <v>50.641492140000004</v>
      </c>
      <c r="Q2431" s="12">
        <f>IFERROR([1]!EM_S_STM07_IS(F2431,"61",$Q$1,"1")/1000000,"")</f>
        <v>12.456796859999999</v>
      </c>
      <c r="R2431" s="12">
        <f>IFERROR([1]!EM_S_STM07_IS(F2431,"61",$R$1,"1")/1000000,"")</f>
        <v>14.193821140000001</v>
      </c>
      <c r="S2431" s="12">
        <f>IFERROR([1]!EM_S_STM07_IS(F2431,"61",$S$1,"1")/1000000,"")</f>
        <v>23.572314859999999</v>
      </c>
      <c r="T2431" s="20">
        <f t="shared" si="674"/>
        <v>0.1149032771134546</v>
      </c>
      <c r="U2431" s="20">
        <f t="shared" si="675"/>
        <v>-0.22765737440689726</v>
      </c>
      <c r="V2431" s="14">
        <f t="shared" si="676"/>
        <v>0.29137437090540325</v>
      </c>
      <c r="W2431" s="14">
        <f t="shared" si="677"/>
        <v>0.26150249928235009</v>
      </c>
      <c r="X2431" s="14">
        <f t="shared" si="678"/>
        <v>-4.417862329354548E-2</v>
      </c>
      <c r="Y2431" s="14">
        <f t="shared" si="679"/>
        <v>5.7777425519380095E-2</v>
      </c>
      <c r="Z2431" s="15">
        <f t="shared" si="680"/>
        <v>4.5862637047900737E-2</v>
      </c>
      <c r="AA2431" s="14">
        <f t="shared" si="681"/>
        <v>-0.14799413685130244</v>
      </c>
      <c r="AB2431" s="14">
        <f t="shared" si="682"/>
        <v>-0.3070343652087334</v>
      </c>
      <c r="AC2431" s="14">
        <f t="shared" si="683"/>
        <v>-0.75401994819657392</v>
      </c>
      <c r="AD2431" s="14">
        <f t="shared" si="684"/>
        <v>0.13944389553126274</v>
      </c>
      <c r="AE2431" s="14">
        <f t="shared" si="685"/>
        <v>0.66074481476804048</v>
      </c>
      <c r="AF2431" s="18" t="str">
        <f t="shared" si="686"/>
        <v/>
      </c>
      <c r="AG2431" s="18" t="str">
        <f t="shared" si="687"/>
        <v/>
      </c>
      <c r="AH2431" s="18" t="str">
        <f t="shared" si="688"/>
        <v/>
      </c>
      <c r="AI2431" s="19" t="str">
        <f t="shared" si="689"/>
        <v/>
      </c>
      <c r="AJ2431" s="19" t="str">
        <f t="shared" si="690"/>
        <v/>
      </c>
      <c r="AK2431" s="19" t="str">
        <f t="shared" si="691"/>
        <v/>
      </c>
    </row>
    <row r="2432" spans="2:37" x14ac:dyDescent="0.15">
      <c r="B2432" s="51" t="str">
        <f>IFERROR(IF(AND(AF2432=1,AI2432=1),MAX($B$5:B2431)+1,""),"")</f>
        <v/>
      </c>
      <c r="C2432" s="51" t="str">
        <f>IFERROR(IF(AND(AG2432=1,AJ2432=1),MAX($C$5:C2431)+1,""),"")</f>
        <v/>
      </c>
      <c r="D2432" s="51" t="str">
        <f>IFERROR(IF(AND(AH2432=1,AK2432=1),MAX($D$5:D2431)+1,""),"")</f>
        <v/>
      </c>
      <c r="F2432" s="5" t="s">
        <v>4961</v>
      </c>
      <c r="G2432" s="5" t="s">
        <v>4962</v>
      </c>
      <c r="H2432" s="12">
        <f>IFERROR([1]!EM_S_STM07_IS(F2432,"9",$H$1,"1")/1000000,"")</f>
        <v>1324.5309423499998</v>
      </c>
      <c r="I2432" s="12">
        <f>IFERROR([1]!EM_S_STM07_IS(F2432,"9",$I$1,"1")/1000000,"")</f>
        <v>1644.7887592300001</v>
      </c>
      <c r="J2432" s="12">
        <f>IFERROR([1]!EM_S_STM07_IS(F2432,"9",$J$1,"1")/1000000,"")</f>
        <v>1649.0954544000001</v>
      </c>
      <c r="K2432" s="12">
        <f>IFERROR([1]!EM_S_STM07_IS(F2432,"9",$K$1,"1")/1000000,"")</f>
        <v>2151.3985592899999</v>
      </c>
      <c r="L2432" s="12">
        <f>IFERROR([1]!EM_S_STM07_IS(F2432,"9",$L$1,"1")/1000000,"")</f>
        <v>2256.9998441799999</v>
      </c>
      <c r="M2432" s="13">
        <f>IFERROR([1]!EM_S_STM07_IS(F2432,"9",$M$1,"1")/1000000,"")</f>
        <v>2258.53448583</v>
      </c>
      <c r="N2432" s="12">
        <f>IFERROR([1]!EM_S_STM07_IS(F2432,"61",$N$1,"1")/1000000,"")</f>
        <v>132.79577405000001</v>
      </c>
      <c r="O2432" s="12">
        <f>IFERROR([1]!EM_S_STM07_IS(F2432,"61",$O$1,"1")/1000000,"")</f>
        <v>268.80385808</v>
      </c>
      <c r="P2432" s="12">
        <f>IFERROR([1]!EM_S_STM07_IS(F2432,"61",$P$1,"1")/1000000,"")</f>
        <v>163.50599713</v>
      </c>
      <c r="Q2432" s="12">
        <f>IFERROR([1]!EM_S_STM07_IS(F2432,"61",$Q$1,"1")/1000000,"")</f>
        <v>201.56907591999999</v>
      </c>
      <c r="R2432" s="12">
        <f>IFERROR([1]!EM_S_STM07_IS(F2432,"61",$R$1,"1")/1000000,"")</f>
        <v>283.02056826</v>
      </c>
      <c r="S2432" s="12">
        <f>IFERROR([1]!EM_S_STM07_IS(F2432,"61",$S$1,"1")/1000000,"")</f>
        <v>200.89936277000001</v>
      </c>
      <c r="T2432" s="20">
        <f t="shared" si="674"/>
        <v>0.11263552834681656</v>
      </c>
      <c r="U2432" s="20">
        <f t="shared" si="675"/>
        <v>8.6322715428382324E-2</v>
      </c>
      <c r="V2432" s="14">
        <f t="shared" si="676"/>
        <v>0.24178960765672622</v>
      </c>
      <c r="W2432" s="14">
        <f t="shared" si="677"/>
        <v>2.6183880123403628E-3</v>
      </c>
      <c r="X2432" s="14">
        <f t="shared" si="678"/>
        <v>0.30459310499570541</v>
      </c>
      <c r="Y2432" s="14">
        <f t="shared" si="679"/>
        <v>4.9084947293471418E-2</v>
      </c>
      <c r="Z2432" s="15">
        <f t="shared" si="680"/>
        <v>6.7994761007956421E-4</v>
      </c>
      <c r="AA2432" s="14">
        <f t="shared" si="681"/>
        <v>1.0241898509420224</v>
      </c>
      <c r="AB2432" s="14">
        <f t="shared" si="682"/>
        <v>-0.3917274911979195</v>
      </c>
      <c r="AC2432" s="14">
        <f t="shared" si="683"/>
        <v>0.23279316635546329</v>
      </c>
      <c r="AD2432" s="14">
        <f t="shared" si="684"/>
        <v>0.40408724388024181</v>
      </c>
      <c r="AE2432" s="14">
        <f t="shared" si="685"/>
        <v>-0.29015984949390122</v>
      </c>
      <c r="AF2432" s="18" t="str">
        <f t="shared" si="686"/>
        <v/>
      </c>
      <c r="AG2432" s="18" t="str">
        <f t="shared" si="687"/>
        <v/>
      </c>
      <c r="AH2432" s="18" t="str">
        <f t="shared" si="688"/>
        <v/>
      </c>
      <c r="AI2432" s="19" t="str">
        <f t="shared" si="689"/>
        <v/>
      </c>
      <c r="AJ2432" s="19" t="str">
        <f t="shared" si="690"/>
        <v/>
      </c>
      <c r="AK2432" s="19" t="str">
        <f t="shared" si="691"/>
        <v/>
      </c>
    </row>
    <row r="2433" spans="2:37" x14ac:dyDescent="0.15">
      <c r="B2433" s="51" t="str">
        <f>IFERROR(IF(AND(AF2433=1,AI2433=1),MAX($B$5:B2432)+1,""),"")</f>
        <v/>
      </c>
      <c r="C2433" s="51" t="str">
        <f>IFERROR(IF(AND(AG2433=1,AJ2433=1),MAX($C$5:C2432)+1,""),"")</f>
        <v/>
      </c>
      <c r="D2433" s="51" t="str">
        <f>IFERROR(IF(AND(AH2433=1,AK2433=1),MAX($D$5:D2432)+1,""),"")</f>
        <v/>
      </c>
      <c r="F2433" s="5" t="s">
        <v>4963</v>
      </c>
      <c r="G2433" s="5" t="s">
        <v>4964</v>
      </c>
      <c r="H2433" s="12">
        <f>IFERROR([1]!EM_S_STM07_IS(F2433,"9",$H$1,"1")/1000000,"")</f>
        <v>234.22689056999999</v>
      </c>
      <c r="I2433" s="12">
        <f>IFERROR([1]!EM_S_STM07_IS(F2433,"9",$I$1,"1")/1000000,"")</f>
        <v>277.26533902</v>
      </c>
      <c r="J2433" s="12">
        <f>IFERROR([1]!EM_S_STM07_IS(F2433,"9",$J$1,"1")/1000000,"")</f>
        <v>229.07889528000001</v>
      </c>
      <c r="K2433" s="12">
        <f>IFERROR([1]!EM_S_STM07_IS(F2433,"9",$K$1,"1")/1000000,"")</f>
        <v>281.46886107</v>
      </c>
      <c r="L2433" s="12">
        <f>IFERROR([1]!EM_S_STM07_IS(F2433,"9",$L$1,"1")/1000000,"")</f>
        <v>148.72733878</v>
      </c>
      <c r="M2433" s="13">
        <f>IFERROR([1]!EM_S_STM07_IS(F2433,"9",$M$1,"1")/1000000,"")</f>
        <v>94.765832549999999</v>
      </c>
      <c r="N2433" s="12">
        <f>IFERROR([1]!EM_S_STM07_IS(F2433,"61",$N$1,"1")/1000000,"")</f>
        <v>-8.8296250500000006</v>
      </c>
      <c r="O2433" s="12">
        <f>IFERROR([1]!EM_S_STM07_IS(F2433,"61",$O$1,"1")/1000000,"")</f>
        <v>26.43920705</v>
      </c>
      <c r="P2433" s="12">
        <f>IFERROR([1]!EM_S_STM07_IS(F2433,"61",$P$1,"1")/1000000,"")</f>
        <v>-91.592449680000001</v>
      </c>
      <c r="Q2433" s="12">
        <f>IFERROR([1]!EM_S_STM07_IS(F2433,"61",$Q$1,"1")/1000000,"")</f>
        <v>2.10842084</v>
      </c>
      <c r="R2433" s="12">
        <f>IFERROR([1]!EM_S_STM07_IS(F2433,"61",$R$1,"1")/1000000,"")</f>
        <v>2.7134281200000001</v>
      </c>
      <c r="S2433" s="12">
        <f>IFERROR([1]!EM_S_STM07_IS(F2433,"61",$S$1,"1")/1000000,"")</f>
        <v>-21.543685670000002</v>
      </c>
      <c r="T2433" s="20">
        <f t="shared" si="674"/>
        <v>-0.16554483745594095</v>
      </c>
      <c r="U2433" s="20" t="str">
        <f t="shared" si="675"/>
        <v/>
      </c>
      <c r="V2433" s="14">
        <f t="shared" si="676"/>
        <v>0.18374682917603657</v>
      </c>
      <c r="W2433" s="14">
        <f t="shared" si="677"/>
        <v>-0.17379180502804986</v>
      </c>
      <c r="X2433" s="14">
        <f t="shared" si="678"/>
        <v>0.22869835183186321</v>
      </c>
      <c r="Y2433" s="14">
        <f t="shared" si="679"/>
        <v>-0.47160286855670264</v>
      </c>
      <c r="Z2433" s="15">
        <f t="shared" si="680"/>
        <v>-0.36282170226834204</v>
      </c>
      <c r="AA2433" s="14">
        <f t="shared" si="681"/>
        <v>3.9943748347502019</v>
      </c>
      <c r="AB2433" s="14">
        <f t="shared" si="682"/>
        <v>-4.4642661372856871</v>
      </c>
      <c r="AC2433" s="14">
        <f t="shared" si="683"/>
        <v>1.0230195921974603</v>
      </c>
      <c r="AD2433" s="14">
        <f t="shared" si="684"/>
        <v>0.28694806488442798</v>
      </c>
      <c r="AE2433" s="14">
        <f t="shared" si="685"/>
        <v>-8.9396559323635234</v>
      </c>
      <c r="AF2433" s="18" t="str">
        <f t="shared" si="686"/>
        <v/>
      </c>
      <c r="AG2433" s="18" t="str">
        <f t="shared" si="687"/>
        <v/>
      </c>
      <c r="AH2433" s="18" t="str">
        <f t="shared" si="688"/>
        <v/>
      </c>
      <c r="AI2433" s="19" t="str">
        <f t="shared" si="689"/>
        <v/>
      </c>
      <c r="AJ2433" s="19" t="str">
        <f t="shared" si="690"/>
        <v/>
      </c>
      <c r="AK2433" s="19" t="str">
        <f t="shared" si="691"/>
        <v/>
      </c>
    </row>
    <row r="2434" spans="2:37" x14ac:dyDescent="0.15">
      <c r="B2434" s="51" t="str">
        <f>IFERROR(IF(AND(AF2434=1,AI2434=1),MAX($B$5:B2433)+1,""),"")</f>
        <v/>
      </c>
      <c r="C2434" s="51" t="str">
        <f>IFERROR(IF(AND(AG2434=1,AJ2434=1),MAX($C$5:C2433)+1,""),"")</f>
        <v/>
      </c>
      <c r="D2434" s="51" t="str">
        <f>IFERROR(IF(AND(AH2434=1,AK2434=1),MAX($D$5:D2433)+1,""),"")</f>
        <v/>
      </c>
      <c r="F2434" s="5" t="s">
        <v>4965</v>
      </c>
      <c r="G2434" s="5" t="s">
        <v>4966</v>
      </c>
      <c r="H2434" s="12">
        <f>IFERROR([1]!EM_S_STM07_IS(F2434,"9",$H$1,"1")/1000000,"")</f>
        <v>3762.9334567399997</v>
      </c>
      <c r="I2434" s="12">
        <f>IFERROR([1]!EM_S_STM07_IS(F2434,"9",$I$1,"1")/1000000,"")</f>
        <v>4763.2841433699996</v>
      </c>
      <c r="J2434" s="12">
        <f>IFERROR([1]!EM_S_STM07_IS(F2434,"9",$J$1,"1")/1000000,"")</f>
        <v>4415.0106651099995</v>
      </c>
      <c r="K2434" s="12">
        <f>IFERROR([1]!EM_S_STM07_IS(F2434,"9",$K$1,"1")/1000000,"")</f>
        <v>4854.5435060299997</v>
      </c>
      <c r="L2434" s="12">
        <f>IFERROR([1]!EM_S_STM07_IS(F2434,"9",$L$1,"1")/1000000,"")</f>
        <v>5112.35410503</v>
      </c>
      <c r="M2434" s="13">
        <f>IFERROR([1]!EM_S_STM07_IS(F2434,"9",$M$1,"1")/1000000,"")</f>
        <v>4686.0404217700006</v>
      </c>
      <c r="N2434" s="12">
        <f>IFERROR([1]!EM_S_STM07_IS(F2434,"61",$N$1,"1")/1000000,"")</f>
        <v>248.16403543999999</v>
      </c>
      <c r="O2434" s="12">
        <f>IFERROR([1]!EM_S_STM07_IS(F2434,"61",$O$1,"1")/1000000,"")</f>
        <v>287.26533518999997</v>
      </c>
      <c r="P2434" s="12">
        <f>IFERROR([1]!EM_S_STM07_IS(F2434,"61",$P$1,"1")/1000000,"")</f>
        <v>154.08823085</v>
      </c>
      <c r="Q2434" s="12">
        <f>IFERROR([1]!EM_S_STM07_IS(F2434,"61",$Q$1,"1")/1000000,"")</f>
        <v>146.16438785</v>
      </c>
      <c r="R2434" s="12">
        <f>IFERROR([1]!EM_S_STM07_IS(F2434,"61",$R$1,"1")/1000000,"")</f>
        <v>156.27621762999999</v>
      </c>
      <c r="S2434" s="12">
        <f>IFERROR([1]!EM_S_STM07_IS(F2434,"61",$S$1,"1")/1000000,"")</f>
        <v>99.449820360000004</v>
      </c>
      <c r="T2434" s="20">
        <f t="shared" si="674"/>
        <v>4.485469473290471E-2</v>
      </c>
      <c r="U2434" s="20">
        <f t="shared" si="675"/>
        <v>-0.16713802960772239</v>
      </c>
      <c r="V2434" s="14">
        <f t="shared" si="676"/>
        <v>0.26584331031371711</v>
      </c>
      <c r="W2434" s="14">
        <f t="shared" si="677"/>
        <v>-7.3116250842343897E-2</v>
      </c>
      <c r="X2434" s="14">
        <f t="shared" si="678"/>
        <v>9.9554196866033895E-2</v>
      </c>
      <c r="Y2434" s="14">
        <f t="shared" si="679"/>
        <v>5.3107073544559798E-2</v>
      </c>
      <c r="Z2434" s="15">
        <f t="shared" si="680"/>
        <v>-8.33889191753273E-2</v>
      </c>
      <c r="AA2434" s="14">
        <f t="shared" si="681"/>
        <v>0.15756231430018683</v>
      </c>
      <c r="AB2434" s="14">
        <f t="shared" si="682"/>
        <v>-0.46360311539822718</v>
      </c>
      <c r="AC2434" s="14">
        <f t="shared" si="683"/>
        <v>-5.142406370875667E-2</v>
      </c>
      <c r="AD2434" s="14">
        <f t="shared" si="684"/>
        <v>6.9181213897171565E-2</v>
      </c>
      <c r="AE2434" s="14">
        <f t="shared" si="685"/>
        <v>-0.36362792836810476</v>
      </c>
      <c r="AF2434" s="18" t="str">
        <f t="shared" si="686"/>
        <v/>
      </c>
      <c r="AG2434" s="18" t="str">
        <f t="shared" si="687"/>
        <v/>
      </c>
      <c r="AH2434" s="18" t="str">
        <f t="shared" si="688"/>
        <v/>
      </c>
      <c r="AI2434" s="19" t="str">
        <f t="shared" si="689"/>
        <v/>
      </c>
      <c r="AJ2434" s="19" t="str">
        <f t="shared" si="690"/>
        <v/>
      </c>
      <c r="AK2434" s="19" t="str">
        <f t="shared" si="691"/>
        <v/>
      </c>
    </row>
    <row r="2435" spans="2:37" x14ac:dyDescent="0.15">
      <c r="B2435" s="51" t="str">
        <f>IFERROR(IF(AND(AF2435=1,AI2435=1),MAX($B$5:B2434)+1,""),"")</f>
        <v/>
      </c>
      <c r="C2435" s="51" t="str">
        <f>IFERROR(IF(AND(AG2435=1,AJ2435=1),MAX($C$5:C2434)+1,""),"")</f>
        <v/>
      </c>
      <c r="D2435" s="51" t="str">
        <f>IFERROR(IF(AND(AH2435=1,AK2435=1),MAX($D$5:D2434)+1,""),"")</f>
        <v/>
      </c>
      <c r="F2435" s="5" t="s">
        <v>4967</v>
      </c>
      <c r="G2435" s="5" t="s">
        <v>4968</v>
      </c>
      <c r="H2435" s="12">
        <f>IFERROR([1]!EM_S_STM07_IS(F2435,"9",$H$1,"1")/1000000,"")</f>
        <v>1094.7758459700001</v>
      </c>
      <c r="I2435" s="12">
        <f>IFERROR([1]!EM_S_STM07_IS(F2435,"9",$I$1,"1")/1000000,"")</f>
        <v>1151.03156117</v>
      </c>
      <c r="J2435" s="12">
        <f>IFERROR([1]!EM_S_STM07_IS(F2435,"9",$J$1,"1")/1000000,"")</f>
        <v>1137.12462824</v>
      </c>
      <c r="K2435" s="12">
        <f>IFERROR([1]!EM_S_STM07_IS(F2435,"9",$K$1,"1")/1000000,"")</f>
        <v>1148.0918639500001</v>
      </c>
      <c r="L2435" s="12">
        <f>IFERROR([1]!EM_S_STM07_IS(F2435,"9",$L$1,"1")/1000000,"")</f>
        <v>1102.7745166300001</v>
      </c>
      <c r="M2435" s="13">
        <f>IFERROR([1]!EM_S_STM07_IS(F2435,"9",$M$1,"1")/1000000,"")</f>
        <v>1116.59187064</v>
      </c>
      <c r="N2435" s="12">
        <f>IFERROR([1]!EM_S_STM07_IS(F2435,"61",$N$1,"1")/1000000,"")</f>
        <v>340.49040904000003</v>
      </c>
      <c r="O2435" s="12">
        <f>IFERROR([1]!EM_S_STM07_IS(F2435,"61",$O$1,"1")/1000000,"")</f>
        <v>349.84488750999998</v>
      </c>
      <c r="P2435" s="12">
        <f>IFERROR([1]!EM_S_STM07_IS(F2435,"61",$P$1,"1")/1000000,"")</f>
        <v>410.37023606000002</v>
      </c>
      <c r="Q2435" s="12">
        <f>IFERROR([1]!EM_S_STM07_IS(F2435,"61",$Q$1,"1")/1000000,"")</f>
        <v>1366.4271628499998</v>
      </c>
      <c r="R2435" s="12">
        <f>IFERROR([1]!EM_S_STM07_IS(F2435,"61",$R$1,"1")/1000000,"")</f>
        <v>3477.0018455100003</v>
      </c>
      <c r="S2435" s="12">
        <f>IFERROR([1]!EM_S_STM07_IS(F2435,"61",$S$1,"1")/1000000,"")</f>
        <v>3872.9159788100001</v>
      </c>
      <c r="T2435" s="20">
        <f t="shared" si="674"/>
        <v>3.9540844402434772E-3</v>
      </c>
      <c r="U2435" s="20">
        <f t="shared" si="675"/>
        <v>0.62624748681548703</v>
      </c>
      <c r="V2435" s="14">
        <f t="shared" si="676"/>
        <v>5.1385601360391636E-2</v>
      </c>
      <c r="W2435" s="14">
        <f t="shared" si="677"/>
        <v>-1.2082147352991717E-2</v>
      </c>
      <c r="X2435" s="14">
        <f t="shared" si="678"/>
        <v>9.6447086252759787E-3</v>
      </c>
      <c r="Y2435" s="14">
        <f t="shared" si="679"/>
        <v>-3.9471882645423527E-2</v>
      </c>
      <c r="Z2435" s="15">
        <f t="shared" si="680"/>
        <v>1.2529627590801392E-2</v>
      </c>
      <c r="AA2435" s="14">
        <f t="shared" si="681"/>
        <v>2.7473544692123777E-2</v>
      </c>
      <c r="AB2435" s="14">
        <f t="shared" si="682"/>
        <v>0.1730062399390358</v>
      </c>
      <c r="AC2435" s="14">
        <f t="shared" si="683"/>
        <v>2.3297423711066005</v>
      </c>
      <c r="AD2435" s="14">
        <f t="shared" si="684"/>
        <v>1.5445936234595257</v>
      </c>
      <c r="AE2435" s="14">
        <f t="shared" si="685"/>
        <v>0.11386652952492977</v>
      </c>
      <c r="AF2435" s="18" t="str">
        <f t="shared" si="686"/>
        <v/>
      </c>
      <c r="AG2435" s="18">
        <f t="shared" si="687"/>
        <v>1</v>
      </c>
      <c r="AH2435" s="18" t="str">
        <f t="shared" si="688"/>
        <v/>
      </c>
      <c r="AI2435" s="19" t="str">
        <f t="shared" si="689"/>
        <v/>
      </c>
      <c r="AJ2435" s="19" t="str">
        <f t="shared" si="690"/>
        <v/>
      </c>
      <c r="AK2435" s="19" t="str">
        <f t="shared" si="691"/>
        <v/>
      </c>
    </row>
    <row r="2436" spans="2:37" x14ac:dyDescent="0.15">
      <c r="B2436" s="51" t="str">
        <f>IFERROR(IF(AND(AF2436=1,AI2436=1),MAX($B$5:B2435)+1,""),"")</f>
        <v/>
      </c>
      <c r="C2436" s="51" t="str">
        <f>IFERROR(IF(AND(AG2436=1,AJ2436=1),MAX($C$5:C2435)+1,""),"")</f>
        <v/>
      </c>
      <c r="D2436" s="51" t="str">
        <f>IFERROR(IF(AND(AH2436=1,AK2436=1),MAX($D$5:D2435)+1,""),"")</f>
        <v/>
      </c>
      <c r="F2436" s="5" t="s">
        <v>4969</v>
      </c>
      <c r="G2436" s="5" t="s">
        <v>4970</v>
      </c>
      <c r="H2436" s="12">
        <f>IFERROR([1]!EM_S_STM07_IS(F2436,"9",$H$1,"1")/1000000,"")</f>
        <v>3030.2688379599999</v>
      </c>
      <c r="I2436" s="12">
        <f>IFERROR([1]!EM_S_STM07_IS(F2436,"9",$I$1,"1")/1000000,"")</f>
        <v>4591.7132614399998</v>
      </c>
      <c r="J2436" s="12">
        <f>IFERROR([1]!EM_S_STM07_IS(F2436,"9",$J$1,"1")/1000000,"")</f>
        <v>3583.3975041199997</v>
      </c>
      <c r="K2436" s="12">
        <f>IFERROR([1]!EM_S_STM07_IS(F2436,"9",$K$1,"1")/1000000,"")</f>
        <v>6757.9430922199999</v>
      </c>
      <c r="L2436" s="12">
        <f>IFERROR([1]!EM_S_STM07_IS(F2436,"9",$L$1,"1")/1000000,"")</f>
        <v>4415.2315807200002</v>
      </c>
      <c r="M2436" s="13">
        <f>IFERROR([1]!EM_S_STM07_IS(F2436,"9",$M$1,"1")/1000000,"")</f>
        <v>4654.4688648800002</v>
      </c>
      <c r="N2436" s="12">
        <f>IFERROR([1]!EM_S_STM07_IS(F2436,"61",$N$1,"1")/1000000,"")</f>
        <v>704.54814675</v>
      </c>
      <c r="O2436" s="12">
        <f>IFERROR([1]!EM_S_STM07_IS(F2436,"61",$O$1,"1")/1000000,"")</f>
        <v>753.84956134000004</v>
      </c>
      <c r="P2436" s="12">
        <f>IFERROR([1]!EM_S_STM07_IS(F2436,"61",$P$1,"1")/1000000,"")</f>
        <v>565.19061179999994</v>
      </c>
      <c r="Q2436" s="12">
        <f>IFERROR([1]!EM_S_STM07_IS(F2436,"61",$Q$1,"1")/1000000,"")</f>
        <v>401.66351857999996</v>
      </c>
      <c r="R2436" s="12">
        <f>IFERROR([1]!EM_S_STM07_IS(F2436,"61",$R$1,"1")/1000000,"")</f>
        <v>-488.55506376</v>
      </c>
      <c r="S2436" s="12">
        <f>IFERROR([1]!EM_S_STM07_IS(F2436,"61",$S$1,"1")/1000000,"")</f>
        <v>-2487.0727392899998</v>
      </c>
      <c r="T2436" s="20">
        <f t="shared" si="674"/>
        <v>8.9626843988767746E-2</v>
      </c>
      <c r="U2436" s="20">
        <f t="shared" si="675"/>
        <v>-2.2869318879387563</v>
      </c>
      <c r="V2436" s="14">
        <f t="shared" si="676"/>
        <v>0.51528247392438487</v>
      </c>
      <c r="W2436" s="14">
        <f t="shared" si="677"/>
        <v>-0.21959466976903166</v>
      </c>
      <c r="X2436" s="14">
        <f t="shared" si="678"/>
        <v>0.88590383412671259</v>
      </c>
      <c r="Y2436" s="14">
        <f t="shared" si="679"/>
        <v>-0.34666043787746864</v>
      </c>
      <c r="Z2436" s="15">
        <f t="shared" si="680"/>
        <v>5.4184538180211843E-2</v>
      </c>
      <c r="AA2436" s="14">
        <f t="shared" si="681"/>
        <v>6.9975933961961043E-2</v>
      </c>
      <c r="AB2436" s="14">
        <f t="shared" si="682"/>
        <v>-0.25026074062396575</v>
      </c>
      <c r="AC2436" s="14">
        <f t="shared" si="683"/>
        <v>-0.28933087317074224</v>
      </c>
      <c r="AD2436" s="14">
        <f t="shared" si="684"/>
        <v>-2.2163291938665166</v>
      </c>
      <c r="AE2436" s="14">
        <f t="shared" si="685"/>
        <v>-4.0906702719424901</v>
      </c>
      <c r="AF2436" s="18" t="str">
        <f t="shared" si="686"/>
        <v/>
      </c>
      <c r="AG2436" s="18" t="str">
        <f t="shared" si="687"/>
        <v/>
      </c>
      <c r="AH2436" s="18" t="str">
        <f t="shared" si="688"/>
        <v/>
      </c>
      <c r="AI2436" s="19" t="str">
        <f t="shared" si="689"/>
        <v/>
      </c>
      <c r="AJ2436" s="19" t="str">
        <f t="shared" si="690"/>
        <v/>
      </c>
      <c r="AK2436" s="19" t="str">
        <f t="shared" si="691"/>
        <v/>
      </c>
    </row>
    <row r="2437" spans="2:37" x14ac:dyDescent="0.15">
      <c r="B2437" s="51" t="str">
        <f>IFERROR(IF(AND(AF2437=1,AI2437=1),MAX($B$5:B2436)+1,""),"")</f>
        <v/>
      </c>
      <c r="C2437" s="51" t="str">
        <f>IFERROR(IF(AND(AG2437=1,AJ2437=1),MAX($C$5:C2436)+1,""),"")</f>
        <v/>
      </c>
      <c r="D2437" s="51" t="str">
        <f>IFERROR(IF(AND(AH2437=1,AK2437=1),MAX($D$5:D2436)+1,""),"")</f>
        <v/>
      </c>
      <c r="F2437" s="5" t="s">
        <v>4971</v>
      </c>
      <c r="G2437" s="5" t="s">
        <v>4972</v>
      </c>
      <c r="H2437" s="12">
        <f>IFERROR([1]!EM_S_STM07_IS(F2437,"9",$H$1,"1")/1000000,"")</f>
        <v>5478.3142832600006</v>
      </c>
      <c r="I2437" s="12">
        <f>IFERROR([1]!EM_S_STM07_IS(F2437,"9",$I$1,"1")/1000000,"")</f>
        <v>6547.2728856599997</v>
      </c>
      <c r="J2437" s="12">
        <f>IFERROR([1]!EM_S_STM07_IS(F2437,"9",$J$1,"1")/1000000,"")</f>
        <v>7859.1731456300004</v>
      </c>
      <c r="K2437" s="12">
        <f>IFERROR([1]!EM_S_STM07_IS(F2437,"9",$K$1,"1")/1000000,"")</f>
        <v>8381.2846259399994</v>
      </c>
      <c r="L2437" s="12">
        <f>IFERROR([1]!EM_S_STM07_IS(F2437,"9",$L$1,"1")/1000000,"")</f>
        <v>8935.4852647600001</v>
      </c>
      <c r="M2437" s="13">
        <f>IFERROR([1]!EM_S_STM07_IS(F2437,"9",$M$1,"1")/1000000,"")</f>
        <v>8210.929560300001</v>
      </c>
      <c r="N2437" s="12">
        <f>IFERROR([1]!EM_S_STM07_IS(F2437,"61",$N$1,"1")/1000000,"")</f>
        <v>173.32542604</v>
      </c>
      <c r="O2437" s="12">
        <f>IFERROR([1]!EM_S_STM07_IS(F2437,"61",$O$1,"1")/1000000,"")</f>
        <v>190.81433676</v>
      </c>
      <c r="P2437" s="12">
        <f>IFERROR([1]!EM_S_STM07_IS(F2437,"61",$P$1,"1")/1000000,"")</f>
        <v>276.37393913</v>
      </c>
      <c r="Q2437" s="12">
        <f>IFERROR([1]!EM_S_STM07_IS(F2437,"61",$Q$1,"1")/1000000,"")</f>
        <v>300.37792518999998</v>
      </c>
      <c r="R2437" s="12">
        <f>IFERROR([1]!EM_S_STM07_IS(F2437,"61",$R$1,"1")/1000000,"")</f>
        <v>320.70643179000001</v>
      </c>
      <c r="S2437" s="12">
        <f>IFERROR([1]!EM_S_STM07_IS(F2437,"61",$S$1,"1")/1000000,"")</f>
        <v>341.85121127999997</v>
      </c>
      <c r="T2437" s="20">
        <f t="shared" si="674"/>
        <v>8.4299048292279632E-2</v>
      </c>
      <c r="U2437" s="20">
        <f t="shared" si="675"/>
        <v>0.14549967244160533</v>
      </c>
      <c r="V2437" s="14">
        <f t="shared" si="676"/>
        <v>0.19512546143371132</v>
      </c>
      <c r="W2437" s="14">
        <f t="shared" si="677"/>
        <v>0.20037354221837267</v>
      </c>
      <c r="X2437" s="14">
        <f t="shared" si="678"/>
        <v>6.64333856291629E-2</v>
      </c>
      <c r="Y2437" s="14">
        <f t="shared" si="679"/>
        <v>6.6123591257687964E-2</v>
      </c>
      <c r="Z2437" s="15">
        <f t="shared" si="680"/>
        <v>-8.1087448861621517E-2</v>
      </c>
      <c r="AA2437" s="14">
        <f t="shared" si="681"/>
        <v>0.10090216490201455</v>
      </c>
      <c r="AB2437" s="14">
        <f t="shared" si="682"/>
        <v>0.44839189666138163</v>
      </c>
      <c r="AC2437" s="14">
        <f t="shared" si="683"/>
        <v>8.6853290637902952E-2</v>
      </c>
      <c r="AD2437" s="14">
        <f t="shared" si="684"/>
        <v>6.7676433237034664E-2</v>
      </c>
      <c r="AE2437" s="14">
        <f t="shared" si="685"/>
        <v>6.5931884720808021E-2</v>
      </c>
      <c r="AF2437" s="18" t="str">
        <f t="shared" si="686"/>
        <v/>
      </c>
      <c r="AG2437" s="18" t="str">
        <f t="shared" si="687"/>
        <v/>
      </c>
      <c r="AH2437" s="18" t="str">
        <f t="shared" si="688"/>
        <v/>
      </c>
      <c r="AI2437" s="19" t="str">
        <f t="shared" si="689"/>
        <v/>
      </c>
      <c r="AJ2437" s="19" t="str">
        <f t="shared" si="690"/>
        <v/>
      </c>
      <c r="AK2437" s="19" t="str">
        <f t="shared" si="691"/>
        <v/>
      </c>
    </row>
    <row r="2438" spans="2:37" x14ac:dyDescent="0.15">
      <c r="B2438" s="51" t="str">
        <f>IFERROR(IF(AND(AF2438=1,AI2438=1),MAX($B$5:B2437)+1,""),"")</f>
        <v/>
      </c>
      <c r="C2438" s="51" t="str">
        <f>IFERROR(IF(AND(AG2438=1,AJ2438=1),MAX($C$5:C2437)+1,""),"")</f>
        <v/>
      </c>
      <c r="D2438" s="51" t="str">
        <f>IFERROR(IF(AND(AH2438=1,AK2438=1),MAX($D$5:D2437)+1,""),"")</f>
        <v/>
      </c>
      <c r="F2438" s="5" t="s">
        <v>4973</v>
      </c>
      <c r="G2438" s="5" t="s">
        <v>4974</v>
      </c>
      <c r="H2438" s="12">
        <f>IFERROR([1]!EM_S_STM07_IS(F2438,"9",$H$1,"1")/1000000,"")</f>
        <v>5023.0532870900006</v>
      </c>
      <c r="I2438" s="12">
        <f>IFERROR([1]!EM_S_STM07_IS(F2438,"9",$I$1,"1")/1000000,"")</f>
        <v>7912.1083052399999</v>
      </c>
      <c r="J2438" s="12">
        <f>IFERROR([1]!EM_S_STM07_IS(F2438,"9",$J$1,"1")/1000000,"")</f>
        <v>9170.465908709999</v>
      </c>
      <c r="K2438" s="12">
        <f>IFERROR([1]!EM_S_STM07_IS(F2438,"9",$K$1,"1")/1000000,"")</f>
        <v>8655.6768626499997</v>
      </c>
      <c r="L2438" s="12">
        <f>IFERROR([1]!EM_S_STM07_IS(F2438,"9",$L$1,"1")/1000000,"")</f>
        <v>7048.5981020600002</v>
      </c>
      <c r="M2438" s="13">
        <f>IFERROR([1]!EM_S_STM07_IS(F2438,"9",$M$1,"1")/1000000,"")</f>
        <v>6025.3893926999999</v>
      </c>
      <c r="N2438" s="12">
        <f>IFERROR([1]!EM_S_STM07_IS(F2438,"61",$N$1,"1")/1000000,"")</f>
        <v>115.95355166</v>
      </c>
      <c r="O2438" s="12">
        <f>IFERROR([1]!EM_S_STM07_IS(F2438,"61",$O$1,"1")/1000000,"")</f>
        <v>150.61728393000001</v>
      </c>
      <c r="P2438" s="12">
        <f>IFERROR([1]!EM_S_STM07_IS(F2438,"61",$P$1,"1")/1000000,"")</f>
        <v>83.978632109999992</v>
      </c>
      <c r="Q2438" s="12">
        <f>IFERROR([1]!EM_S_STM07_IS(F2438,"61",$Q$1,"1")/1000000,"")</f>
        <v>32.125595339999997</v>
      </c>
      <c r="R2438" s="12">
        <f>IFERROR([1]!EM_S_STM07_IS(F2438,"61",$R$1,"1")/1000000,"")</f>
        <v>-246.58505496000001</v>
      </c>
      <c r="S2438" s="12">
        <f>IFERROR([1]!EM_S_STM07_IS(F2438,"61",$S$1,"1")/1000000,"")</f>
        <v>10.822456859999999</v>
      </c>
      <c r="T2438" s="20">
        <f t="shared" si="674"/>
        <v>3.705900432700493E-2</v>
      </c>
      <c r="U2438" s="20">
        <f t="shared" si="675"/>
        <v>-0.37768773347154361</v>
      </c>
      <c r="V2438" s="14">
        <f t="shared" si="676"/>
        <v>0.57515914186602468</v>
      </c>
      <c r="W2438" s="14">
        <f t="shared" si="677"/>
        <v>0.15904200940179483</v>
      </c>
      <c r="X2438" s="14">
        <f t="shared" si="678"/>
        <v>-5.6135538933857088E-2</v>
      </c>
      <c r="Y2438" s="14">
        <f t="shared" si="679"/>
        <v>-0.18566760128542742</v>
      </c>
      <c r="Z2438" s="15">
        <f t="shared" si="680"/>
        <v>-0.14516485328635217</v>
      </c>
      <c r="AA2438" s="14">
        <f t="shared" si="681"/>
        <v>0.29894498075954845</v>
      </c>
      <c r="AB2438" s="14">
        <f t="shared" si="682"/>
        <v>-0.44243695066875993</v>
      </c>
      <c r="AC2438" s="14">
        <f t="shared" si="683"/>
        <v>-0.61745512479984122</v>
      </c>
      <c r="AD2438" s="14">
        <f t="shared" si="684"/>
        <v>-8.6756571310282844</v>
      </c>
      <c r="AE2438" s="14">
        <f t="shared" si="685"/>
        <v>1.0438893462612955</v>
      </c>
      <c r="AF2438" s="18" t="str">
        <f t="shared" si="686"/>
        <v/>
      </c>
      <c r="AG2438" s="18" t="str">
        <f t="shared" si="687"/>
        <v/>
      </c>
      <c r="AH2438" s="18" t="str">
        <f t="shared" si="688"/>
        <v/>
      </c>
      <c r="AI2438" s="19" t="str">
        <f t="shared" si="689"/>
        <v/>
      </c>
      <c r="AJ2438" s="19" t="str">
        <f t="shared" si="690"/>
        <v/>
      </c>
      <c r="AK2438" s="19" t="str">
        <f t="shared" si="691"/>
        <v/>
      </c>
    </row>
    <row r="2439" spans="2:37" x14ac:dyDescent="0.15">
      <c r="B2439" s="51" t="str">
        <f>IFERROR(IF(AND(AF2439=1,AI2439=1),MAX($B$5:B2438)+1,""),"")</f>
        <v/>
      </c>
      <c r="C2439" s="51" t="str">
        <f>IFERROR(IF(AND(AG2439=1,AJ2439=1),MAX($C$5:C2438)+1,""),"")</f>
        <v/>
      </c>
      <c r="D2439" s="51" t="str">
        <f>IFERROR(IF(AND(AH2439=1,AK2439=1),MAX($D$5:D2438)+1,""),"")</f>
        <v/>
      </c>
      <c r="F2439" s="5" t="s">
        <v>4975</v>
      </c>
      <c r="G2439" s="5" t="s">
        <v>4976</v>
      </c>
      <c r="H2439" s="12">
        <f>IFERROR([1]!EM_S_STM07_IS(F2439,"9",$H$1,"1")/1000000,"")</f>
        <v>467.37418926999999</v>
      </c>
      <c r="I2439" s="12">
        <f>IFERROR([1]!EM_S_STM07_IS(F2439,"9",$I$1,"1")/1000000,"")</f>
        <v>296.23563192</v>
      </c>
      <c r="J2439" s="12">
        <f>IFERROR([1]!EM_S_STM07_IS(F2439,"9",$J$1,"1")/1000000,"")</f>
        <v>12.135839949999999</v>
      </c>
      <c r="K2439" s="12">
        <f>IFERROR([1]!EM_S_STM07_IS(F2439,"9",$K$1,"1")/1000000,"")</f>
        <v>32.485007670000002</v>
      </c>
      <c r="L2439" s="12">
        <f>IFERROR([1]!EM_S_STM07_IS(F2439,"9",$L$1,"1")/1000000,"")</f>
        <v>54.244825659999997</v>
      </c>
      <c r="M2439" s="13">
        <f>IFERROR([1]!EM_S_STM07_IS(F2439,"9",$M$1,"1")/1000000,"")</f>
        <v>52.724174320000003</v>
      </c>
      <c r="N2439" s="12">
        <f>IFERROR([1]!EM_S_STM07_IS(F2439,"61",$N$1,"1")/1000000,"")</f>
        <v>-587.34399094000003</v>
      </c>
      <c r="O2439" s="12">
        <f>IFERROR([1]!EM_S_STM07_IS(F2439,"61",$O$1,"1")/1000000,"")</f>
        <v>34.837020180000003</v>
      </c>
      <c r="P2439" s="12">
        <f>IFERROR([1]!EM_S_STM07_IS(F2439,"61",$P$1,"1")/1000000,"")</f>
        <v>453.98043916</v>
      </c>
      <c r="Q2439" s="12">
        <f>IFERROR([1]!EM_S_STM07_IS(F2439,"61",$Q$1,"1")/1000000,"")</f>
        <v>4.7994160499999996</v>
      </c>
      <c r="R2439" s="12">
        <f>IFERROR([1]!EM_S_STM07_IS(F2439,"61",$R$1,"1")/1000000,"")</f>
        <v>-37.01680296</v>
      </c>
      <c r="S2439" s="12">
        <f>IFERROR([1]!EM_S_STM07_IS(F2439,"61",$S$1,"1")/1000000,"")</f>
        <v>4.1957727699999996</v>
      </c>
      <c r="T2439" s="20">
        <f t="shared" ref="T2439:T2502" si="692">IFERROR(IF(H2439&lt;0,"",(M2439/H2439)^(1/5)-1),"")</f>
        <v>-0.35364812574649529</v>
      </c>
      <c r="U2439" s="20" t="str">
        <f t="shared" ref="U2439:U2502" si="693">IFERROR(IF(N2439&lt;0,"",(S2439/N2439)^(1/5)-1),"")</f>
        <v/>
      </c>
      <c r="V2439" s="14">
        <f t="shared" ref="V2439:V2502" si="694">IFERROR((I2439-H2439)/ABS(H2439),"")</f>
        <v>-0.36617032193691379</v>
      </c>
      <c r="W2439" s="14">
        <f t="shared" ref="W2439:W2502" si="695">IFERROR((J2439-I2439)/ABS(I2439),"")</f>
        <v>-0.95903315252340293</v>
      </c>
      <c r="X2439" s="14">
        <f t="shared" ref="X2439:X2502" si="696">IFERROR((K2439-J2439)/ABS(J2439),"")</f>
        <v>1.6767828023308766</v>
      </c>
      <c r="Y2439" s="14">
        <f t="shared" ref="Y2439:Y2502" si="697">IFERROR((L2439-K2439)/ABS(K2439),"")</f>
        <v>0.6698418609300576</v>
      </c>
      <c r="Z2439" s="15">
        <f t="shared" ref="Z2439:Z2502" si="698">IFERROR((M2439-L2439)/ABS(L2439),"")</f>
        <v>-2.8033113232426111E-2</v>
      </c>
      <c r="AA2439" s="14">
        <f t="shared" ref="AA2439:AA2502" si="699">IFERROR((O2439-N2439)/ABS(N2439),"")</f>
        <v>1.0593128059831616</v>
      </c>
      <c r="AB2439" s="14">
        <f t="shared" ref="AB2439:AB2502" si="700">IFERROR((P2439-O2439)/ABS(O2439),"")</f>
        <v>12.031551975867069</v>
      </c>
      <c r="AC2439" s="14">
        <f t="shared" ref="AC2439:AC2502" si="701">IFERROR((Q2439-P2439)/ABS(P2439),"")</f>
        <v>-0.98942814351455244</v>
      </c>
      <c r="AD2439" s="14">
        <f t="shared" ref="AD2439:AD2502" si="702">IFERROR((R2439-Q2439)/ABS(Q2439),"")</f>
        <v>-8.7127722569498847</v>
      </c>
      <c r="AE2439" s="14">
        <f t="shared" ref="AE2439:AE2502" si="703">IFERROR((S2439-R2439)/ABS(R2439),"")</f>
        <v>1.113347788963134</v>
      </c>
      <c r="AF2439" s="18" t="str">
        <f t="shared" ref="AF2439:AF2502" si="704">IFERROR(IF(AND(T2439&lt;&gt;"",T2439&gt;$AG$3),1,""),"")</f>
        <v/>
      </c>
      <c r="AG2439" s="18" t="str">
        <f t="shared" ref="AG2439:AG2502" si="705">IFERROR(IF(AND(U2439&lt;&gt;"",U2439&gt;$AG$3),1,""),"")</f>
        <v/>
      </c>
      <c r="AH2439" s="18" t="str">
        <f t="shared" ref="AH2439:AH2502" si="706">IFERROR(IF(AND(AF2439=1,AG2439=1),1,""),"")</f>
        <v/>
      </c>
      <c r="AI2439" s="19" t="str">
        <f t="shared" ref="AI2439:AI2502" si="707">IFERROR(IF(AND(V2439&gt;$AJ$3,W2439&gt;$AJ$3,X2439&gt;$AJ$3,Y2439&gt;$AJ$3,Z2439&gt;$AJ$3),1,""),"")</f>
        <v/>
      </c>
      <c r="AJ2439" s="19" t="str">
        <f t="shared" ref="AJ2439:AJ2502" si="708">IFERROR(IF(AND(AA2439&gt;$AJ$3,AB2439&gt;$AJ$3,AC2439&gt;$AJ$3,AD2439&gt;$AJ$3,AE2439&gt;$AJ$3),1,""),"")</f>
        <v/>
      </c>
      <c r="AK2439" s="19" t="str">
        <f t="shared" ref="AK2439:AK2502" si="709">IFERROR(IF(AND(AI2439=1,AJ2439=1),1,""),"")</f>
        <v/>
      </c>
    </row>
    <row r="2440" spans="2:37" x14ac:dyDescent="0.15">
      <c r="B2440" s="51" t="str">
        <f>IFERROR(IF(AND(AF2440=1,AI2440=1),MAX($B$5:B2439)+1,""),"")</f>
        <v/>
      </c>
      <c r="C2440" s="51" t="str">
        <f>IFERROR(IF(AND(AG2440=1,AJ2440=1),MAX($C$5:C2439)+1,""),"")</f>
        <v/>
      </c>
      <c r="D2440" s="51" t="str">
        <f>IFERROR(IF(AND(AH2440=1,AK2440=1),MAX($D$5:D2439)+1,""),"")</f>
        <v/>
      </c>
      <c r="F2440" s="5" t="s">
        <v>4977</v>
      </c>
      <c r="G2440" s="5" t="s">
        <v>4978</v>
      </c>
      <c r="H2440" s="12">
        <f>IFERROR([1]!EM_S_STM07_IS(F2440,"9",$H$1,"1")/1000000,"")</f>
        <v>906.72067462999996</v>
      </c>
      <c r="I2440" s="12">
        <f>IFERROR([1]!EM_S_STM07_IS(F2440,"9",$I$1,"1")/1000000,"")</f>
        <v>1025.3863656399999</v>
      </c>
      <c r="J2440" s="12">
        <f>IFERROR([1]!EM_S_STM07_IS(F2440,"9",$J$1,"1")/1000000,"")</f>
        <v>799.45771896999997</v>
      </c>
      <c r="K2440" s="12">
        <f>IFERROR([1]!EM_S_STM07_IS(F2440,"9",$K$1,"1")/1000000,"")</f>
        <v>708.57191308000006</v>
      </c>
      <c r="L2440" s="12">
        <f>IFERROR([1]!EM_S_STM07_IS(F2440,"9",$L$1,"1")/1000000,"")</f>
        <v>609.41237390999993</v>
      </c>
      <c r="M2440" s="13">
        <f>IFERROR([1]!EM_S_STM07_IS(F2440,"9",$M$1,"1")/1000000,"")</f>
        <v>460.74942157999999</v>
      </c>
      <c r="N2440" s="12">
        <f>IFERROR([1]!EM_S_STM07_IS(F2440,"61",$N$1,"1")/1000000,"")</f>
        <v>7.4643722300000004</v>
      </c>
      <c r="O2440" s="12">
        <f>IFERROR([1]!EM_S_STM07_IS(F2440,"61",$O$1,"1")/1000000,"")</f>
        <v>4.0833036900000002</v>
      </c>
      <c r="P2440" s="12">
        <f>IFERROR([1]!EM_S_STM07_IS(F2440,"61",$P$1,"1")/1000000,"")</f>
        <v>4.0855459100000004</v>
      </c>
      <c r="Q2440" s="12">
        <f>IFERROR([1]!EM_S_STM07_IS(F2440,"61",$Q$1,"1")/1000000,"")</f>
        <v>8.7603488900000013</v>
      </c>
      <c r="R2440" s="12">
        <f>IFERROR([1]!EM_S_STM07_IS(F2440,"61",$R$1,"1")/1000000,"")</f>
        <v>38.59390647</v>
      </c>
      <c r="S2440" s="12">
        <f>IFERROR([1]!EM_S_STM07_IS(F2440,"61",$S$1,"1")/1000000,"")</f>
        <v>3.6560050299999998</v>
      </c>
      <c r="T2440" s="20">
        <f t="shared" si="692"/>
        <v>-0.126630027960977</v>
      </c>
      <c r="U2440" s="20">
        <f t="shared" si="693"/>
        <v>-0.13303273590175402</v>
      </c>
      <c r="V2440" s="14">
        <f t="shared" si="694"/>
        <v>0.13087348102922999</v>
      </c>
      <c r="W2440" s="14">
        <f t="shared" si="695"/>
        <v>-0.22033513828612833</v>
      </c>
      <c r="X2440" s="14">
        <f t="shared" si="696"/>
        <v>-0.11368431842411224</v>
      </c>
      <c r="Y2440" s="14">
        <f t="shared" si="697"/>
        <v>-0.13994280233177223</v>
      </c>
      <c r="Z2440" s="15">
        <f t="shared" si="698"/>
        <v>-0.2439447551354692</v>
      </c>
      <c r="AA2440" s="14">
        <f t="shared" si="699"/>
        <v>-0.45296087009315722</v>
      </c>
      <c r="AB2440" s="14">
        <f t="shared" si="700"/>
        <v>5.4911908842134017E-4</v>
      </c>
      <c r="AC2440" s="14">
        <f t="shared" si="701"/>
        <v>1.1442297022186687</v>
      </c>
      <c r="AD2440" s="14">
        <f t="shared" si="702"/>
        <v>3.4055216241507469</v>
      </c>
      <c r="AE2440" s="14">
        <f t="shared" si="703"/>
        <v>-0.90526988935826158</v>
      </c>
      <c r="AF2440" s="18" t="str">
        <f t="shared" si="704"/>
        <v/>
      </c>
      <c r="AG2440" s="18" t="str">
        <f t="shared" si="705"/>
        <v/>
      </c>
      <c r="AH2440" s="18" t="str">
        <f t="shared" si="706"/>
        <v/>
      </c>
      <c r="AI2440" s="19" t="str">
        <f t="shared" si="707"/>
        <v/>
      </c>
      <c r="AJ2440" s="19" t="str">
        <f t="shared" si="708"/>
        <v/>
      </c>
      <c r="AK2440" s="19" t="str">
        <f t="shared" si="709"/>
        <v/>
      </c>
    </row>
    <row r="2441" spans="2:37" x14ac:dyDescent="0.15">
      <c r="B2441" s="51" t="str">
        <f>IFERROR(IF(AND(AF2441=1,AI2441=1),MAX($B$5:B2440)+1,""),"")</f>
        <v/>
      </c>
      <c r="C2441" s="51" t="str">
        <f>IFERROR(IF(AND(AG2441=1,AJ2441=1),MAX($C$5:C2440)+1,""),"")</f>
        <v/>
      </c>
      <c r="D2441" s="51" t="str">
        <f>IFERROR(IF(AND(AH2441=1,AK2441=1),MAX($D$5:D2440)+1,""),"")</f>
        <v/>
      </c>
      <c r="F2441" s="5" t="s">
        <v>4979</v>
      </c>
      <c r="G2441" s="5" t="s">
        <v>4980</v>
      </c>
      <c r="H2441" s="12">
        <f>IFERROR([1]!EM_S_STM07_IS(F2441,"9",$H$1,"1")/1000000,"")</f>
        <v>849.93902129999992</v>
      </c>
      <c r="I2441" s="12">
        <f>IFERROR([1]!EM_S_STM07_IS(F2441,"9",$I$1,"1")/1000000,"")</f>
        <v>1130.3023872799999</v>
      </c>
      <c r="J2441" s="12">
        <f>IFERROR([1]!EM_S_STM07_IS(F2441,"9",$J$1,"1")/1000000,"")</f>
        <v>1265.91700818</v>
      </c>
      <c r="K2441" s="12">
        <f>IFERROR([1]!EM_S_STM07_IS(F2441,"9",$K$1,"1")/1000000,"")</f>
        <v>1725.5047956300002</v>
      </c>
      <c r="L2441" s="12">
        <f>IFERROR([1]!EM_S_STM07_IS(F2441,"9",$L$1,"1")/1000000,"")</f>
        <v>1786.9207728699998</v>
      </c>
      <c r="M2441" s="13">
        <f>IFERROR([1]!EM_S_STM07_IS(F2441,"9",$M$1,"1")/1000000,"")</f>
        <v>1255.46298183</v>
      </c>
      <c r="N2441" s="12">
        <f>IFERROR([1]!EM_S_STM07_IS(F2441,"61",$N$1,"1")/1000000,"")</f>
        <v>-87.760205150000004</v>
      </c>
      <c r="O2441" s="12">
        <f>IFERROR([1]!EM_S_STM07_IS(F2441,"61",$O$1,"1")/1000000,"")</f>
        <v>11.15261606</v>
      </c>
      <c r="P2441" s="12">
        <f>IFERROR([1]!EM_S_STM07_IS(F2441,"61",$P$1,"1")/1000000,"")</f>
        <v>-79.710367439999999</v>
      </c>
      <c r="Q2441" s="12">
        <f>IFERROR([1]!EM_S_STM07_IS(F2441,"61",$Q$1,"1")/1000000,"")</f>
        <v>15.57309738</v>
      </c>
      <c r="R2441" s="12">
        <f>IFERROR([1]!EM_S_STM07_IS(F2441,"61",$R$1,"1")/1000000,"")</f>
        <v>9.1229812799999994</v>
      </c>
      <c r="S2441" s="12">
        <f>IFERROR([1]!EM_S_STM07_IS(F2441,"61",$S$1,"1")/1000000,"")</f>
        <v>-95.128521019999994</v>
      </c>
      <c r="T2441" s="20">
        <f t="shared" si="692"/>
        <v>8.1143218812205209E-2</v>
      </c>
      <c r="U2441" s="20" t="str">
        <f t="shared" si="693"/>
        <v/>
      </c>
      <c r="V2441" s="14">
        <f t="shared" si="694"/>
        <v>0.32986291834345743</v>
      </c>
      <c r="W2441" s="14">
        <f t="shared" si="695"/>
        <v>0.11998083205534756</v>
      </c>
      <c r="X2441" s="14">
        <f t="shared" si="696"/>
        <v>0.3630473281267832</v>
      </c>
      <c r="Y2441" s="14">
        <f t="shared" si="697"/>
        <v>3.5593049289426047E-2</v>
      </c>
      <c r="Z2441" s="15">
        <f t="shared" si="698"/>
        <v>-0.29741541936770799</v>
      </c>
      <c r="AA2441" s="14">
        <f t="shared" si="699"/>
        <v>1.1270805604993506</v>
      </c>
      <c r="AB2441" s="14">
        <f t="shared" si="700"/>
        <v>-8.1472349636323802</v>
      </c>
      <c r="AC2441" s="14">
        <f t="shared" si="701"/>
        <v>1.1953710399305619</v>
      </c>
      <c r="AD2441" s="14">
        <f t="shared" si="702"/>
        <v>-0.41418325093655844</v>
      </c>
      <c r="AE2441" s="14">
        <f t="shared" si="703"/>
        <v>-11.427350237859965</v>
      </c>
      <c r="AF2441" s="18" t="str">
        <f t="shared" si="704"/>
        <v/>
      </c>
      <c r="AG2441" s="18" t="str">
        <f t="shared" si="705"/>
        <v/>
      </c>
      <c r="AH2441" s="18" t="str">
        <f t="shared" si="706"/>
        <v/>
      </c>
      <c r="AI2441" s="19" t="str">
        <f t="shared" si="707"/>
        <v/>
      </c>
      <c r="AJ2441" s="19" t="str">
        <f t="shared" si="708"/>
        <v/>
      </c>
      <c r="AK2441" s="19" t="str">
        <f t="shared" si="709"/>
        <v/>
      </c>
    </row>
    <row r="2442" spans="2:37" x14ac:dyDescent="0.15">
      <c r="B2442" s="51" t="str">
        <f>IFERROR(IF(AND(AF2442=1,AI2442=1),MAX($B$5:B2441)+1,""),"")</f>
        <v/>
      </c>
      <c r="C2442" s="51" t="str">
        <f>IFERROR(IF(AND(AG2442=1,AJ2442=1),MAX($C$5:C2441)+1,""),"")</f>
        <v/>
      </c>
      <c r="D2442" s="51" t="str">
        <f>IFERROR(IF(AND(AH2442=1,AK2442=1),MAX($D$5:D2441)+1,""),"")</f>
        <v/>
      </c>
      <c r="F2442" s="5" t="s">
        <v>4981</v>
      </c>
      <c r="G2442" s="5" t="s">
        <v>4982</v>
      </c>
      <c r="H2442" s="12">
        <f>IFERROR([1]!EM_S_STM07_IS(F2442,"9",$H$1,"1")/1000000,"")</f>
        <v>6.8198130700000004</v>
      </c>
      <c r="I2442" s="12">
        <f>IFERROR([1]!EM_S_STM07_IS(F2442,"9",$I$1,"1")/1000000,"")</f>
        <v>17.34956472</v>
      </c>
      <c r="J2442" s="12">
        <f>IFERROR([1]!EM_S_STM07_IS(F2442,"9",$J$1,"1")/1000000,"")</f>
        <v>86.113543680000006</v>
      </c>
      <c r="K2442" s="12">
        <f>IFERROR([1]!EM_S_STM07_IS(F2442,"9",$K$1,"1")/1000000,"")</f>
        <v>78.247094910000001</v>
      </c>
      <c r="L2442" s="12">
        <f>IFERROR([1]!EM_S_STM07_IS(F2442,"9",$L$1,"1")/1000000,"")</f>
        <v>59.879190749999999</v>
      </c>
      <c r="M2442" s="13">
        <f>IFERROR([1]!EM_S_STM07_IS(F2442,"9",$M$1,"1")/1000000,"")</f>
        <v>17.726440520000001</v>
      </c>
      <c r="N2442" s="12">
        <f>IFERROR([1]!EM_S_STM07_IS(F2442,"61",$N$1,"1")/1000000,"")</f>
        <v>29.201802199999999</v>
      </c>
      <c r="O2442" s="12">
        <f>IFERROR([1]!EM_S_STM07_IS(F2442,"61",$O$1,"1")/1000000,"")</f>
        <v>25.011740960000001</v>
      </c>
      <c r="P2442" s="12">
        <f>IFERROR([1]!EM_S_STM07_IS(F2442,"61",$P$1,"1")/1000000,"")</f>
        <v>2.8493294300000001</v>
      </c>
      <c r="Q2442" s="12">
        <f>IFERROR([1]!EM_S_STM07_IS(F2442,"61",$Q$1,"1")/1000000,"")</f>
        <v>-5.67076666</v>
      </c>
      <c r="R2442" s="12">
        <f>IFERROR([1]!EM_S_STM07_IS(F2442,"61",$R$1,"1")/1000000,"")</f>
        <v>2.0968971000000001</v>
      </c>
      <c r="S2442" s="12">
        <f>IFERROR([1]!EM_S_STM07_IS(F2442,"61",$S$1,"1")/1000000,"")</f>
        <v>-4.0438263999999995</v>
      </c>
      <c r="T2442" s="20">
        <f t="shared" si="692"/>
        <v>0.21051399110499824</v>
      </c>
      <c r="U2442" s="20">
        <f t="shared" si="693"/>
        <v>-1.673405361251076</v>
      </c>
      <c r="V2442" s="14">
        <f t="shared" si="694"/>
        <v>1.5439941743153964</v>
      </c>
      <c r="W2442" s="14">
        <f t="shared" si="695"/>
        <v>3.9634411623440431</v>
      </c>
      <c r="X2442" s="14">
        <f t="shared" si="696"/>
        <v>-9.1349727741224046E-2</v>
      </c>
      <c r="Y2442" s="14">
        <f t="shared" si="697"/>
        <v>-0.23474231447348698</v>
      </c>
      <c r="Z2442" s="15">
        <f t="shared" si="698"/>
        <v>-0.70396325838788987</v>
      </c>
      <c r="AA2442" s="14">
        <f t="shared" si="699"/>
        <v>-0.14348639208302008</v>
      </c>
      <c r="AB2442" s="14">
        <f t="shared" si="700"/>
        <v>-0.88608032385443347</v>
      </c>
      <c r="AC2442" s="14">
        <f t="shared" si="701"/>
        <v>-2.990210959916979</v>
      </c>
      <c r="AD2442" s="14">
        <f t="shared" si="702"/>
        <v>1.369773123410442</v>
      </c>
      <c r="AE2442" s="14">
        <f t="shared" si="703"/>
        <v>-2.9284810876032017</v>
      </c>
      <c r="AF2442" s="18">
        <f t="shared" si="704"/>
        <v>1</v>
      </c>
      <c r="AG2442" s="18" t="str">
        <f t="shared" si="705"/>
        <v/>
      </c>
      <c r="AH2442" s="18" t="str">
        <f t="shared" si="706"/>
        <v/>
      </c>
      <c r="AI2442" s="19" t="str">
        <f t="shared" si="707"/>
        <v/>
      </c>
      <c r="AJ2442" s="19" t="str">
        <f t="shared" si="708"/>
        <v/>
      </c>
      <c r="AK2442" s="19" t="str">
        <f t="shared" si="709"/>
        <v/>
      </c>
    </row>
    <row r="2443" spans="2:37" x14ac:dyDescent="0.15">
      <c r="B2443" s="51">
        <f>IFERROR(IF(AND(AF2443=1,AI2443=1),MAX($B$5:B2442)+1,""),"")</f>
        <v>191</v>
      </c>
      <c r="C2443" s="51" t="str">
        <f>IFERROR(IF(AND(AG2443=1,AJ2443=1),MAX($C$5:C2442)+1,""),"")</f>
        <v/>
      </c>
      <c r="D2443" s="51" t="str">
        <f>IFERROR(IF(AND(AH2443=1,AK2443=1),MAX($D$5:D2442)+1,""),"")</f>
        <v/>
      </c>
      <c r="F2443" s="5" t="s">
        <v>4983</v>
      </c>
      <c r="G2443" s="5" t="s">
        <v>4984</v>
      </c>
      <c r="H2443" s="12">
        <f>IFERROR([1]!EM_S_STM07_IS(F2443,"9",$H$1,"1")/1000000,"")</f>
        <v>1539.68730678</v>
      </c>
      <c r="I2443" s="12">
        <f>IFERROR([1]!EM_S_STM07_IS(F2443,"9",$I$1,"1")/1000000,"")</f>
        <v>1837.7176298099998</v>
      </c>
      <c r="J2443" s="12">
        <f>IFERROR([1]!EM_S_STM07_IS(F2443,"9",$J$1,"1")/1000000,"")</f>
        <v>2850.13133453</v>
      </c>
      <c r="K2443" s="12">
        <f>IFERROR([1]!EM_S_STM07_IS(F2443,"9",$K$1,"1")/1000000,"")</f>
        <v>3353.36019046</v>
      </c>
      <c r="L2443" s="12">
        <f>IFERROR([1]!EM_S_STM07_IS(F2443,"9",$L$1,"1")/1000000,"")</f>
        <v>7825.22812565</v>
      </c>
      <c r="M2443" s="13">
        <f>IFERROR([1]!EM_S_STM07_IS(F2443,"9",$M$1,"1")/1000000,"")</f>
        <v>15852.94524427</v>
      </c>
      <c r="N2443" s="12">
        <f>IFERROR([1]!EM_S_STM07_IS(F2443,"61",$N$1,"1")/1000000,"")</f>
        <v>72.511743330000002</v>
      </c>
      <c r="O2443" s="12">
        <f>IFERROR([1]!EM_S_STM07_IS(F2443,"61",$O$1,"1")/1000000,"")</f>
        <v>83.390792439999998</v>
      </c>
      <c r="P2443" s="12">
        <f>IFERROR([1]!EM_S_STM07_IS(F2443,"61",$P$1,"1")/1000000,"")</f>
        <v>190.52812236000003</v>
      </c>
      <c r="Q2443" s="12">
        <f>IFERROR([1]!EM_S_STM07_IS(F2443,"61",$Q$1,"1")/1000000,"")</f>
        <v>135.24081212999999</v>
      </c>
      <c r="R2443" s="12">
        <f>IFERROR([1]!EM_S_STM07_IS(F2443,"61",$R$1,"1")/1000000,"")</f>
        <v>400.38949829000001</v>
      </c>
      <c r="S2443" s="12">
        <f>IFERROR([1]!EM_S_STM07_IS(F2443,"61",$S$1,"1")/1000000,"")</f>
        <v>366.50405847000002</v>
      </c>
      <c r="T2443" s="20">
        <f t="shared" si="692"/>
        <v>0.59417313462994858</v>
      </c>
      <c r="U2443" s="20">
        <f t="shared" si="693"/>
        <v>0.38271950231406793</v>
      </c>
      <c r="V2443" s="14">
        <f t="shared" si="694"/>
        <v>0.19356548678269014</v>
      </c>
      <c r="W2443" s="14">
        <f t="shared" si="695"/>
        <v>0.550908196285124</v>
      </c>
      <c r="X2443" s="14">
        <f t="shared" si="696"/>
        <v>0.17656339195084314</v>
      </c>
      <c r="Y2443" s="14">
        <f t="shared" si="697"/>
        <v>1.3335483458985562</v>
      </c>
      <c r="Z2443" s="15">
        <f t="shared" si="698"/>
        <v>1.0258764332130164</v>
      </c>
      <c r="AA2443" s="14">
        <f t="shared" si="699"/>
        <v>0.15003154813820413</v>
      </c>
      <c r="AB2443" s="14">
        <f t="shared" si="700"/>
        <v>1.2847621036469434</v>
      </c>
      <c r="AC2443" s="14">
        <f t="shared" si="701"/>
        <v>-0.29017926353956025</v>
      </c>
      <c r="AD2443" s="14">
        <f t="shared" si="702"/>
        <v>1.9605670949766725</v>
      </c>
      <c r="AE2443" s="14">
        <f t="shared" si="703"/>
        <v>-8.4631190290253178E-2</v>
      </c>
      <c r="AF2443" s="18">
        <f t="shared" si="704"/>
        <v>1</v>
      </c>
      <c r="AG2443" s="18">
        <f t="shared" si="705"/>
        <v>1</v>
      </c>
      <c r="AH2443" s="18">
        <f t="shared" si="706"/>
        <v>1</v>
      </c>
      <c r="AI2443" s="19">
        <f t="shared" si="707"/>
        <v>1</v>
      </c>
      <c r="AJ2443" s="19" t="str">
        <f t="shared" si="708"/>
        <v/>
      </c>
      <c r="AK2443" s="19" t="str">
        <f t="shared" si="709"/>
        <v/>
      </c>
    </row>
    <row r="2444" spans="2:37" x14ac:dyDescent="0.15">
      <c r="B2444" s="51" t="str">
        <f>IFERROR(IF(AND(AF2444=1,AI2444=1),MAX($B$5:B2443)+1,""),"")</f>
        <v/>
      </c>
      <c r="C2444" s="51" t="str">
        <f>IFERROR(IF(AND(AG2444=1,AJ2444=1),MAX($C$5:C2443)+1,""),"")</f>
        <v/>
      </c>
      <c r="D2444" s="51" t="str">
        <f>IFERROR(IF(AND(AH2444=1,AK2444=1),MAX($D$5:D2443)+1,""),"")</f>
        <v/>
      </c>
      <c r="F2444" s="5" t="s">
        <v>4985</v>
      </c>
      <c r="G2444" s="5" t="s">
        <v>4986</v>
      </c>
      <c r="H2444" s="12">
        <f>IFERROR([1]!EM_S_STM07_IS(F2444,"9",$H$1,"1")/1000000,"")</f>
        <v>1461.3261027999999</v>
      </c>
      <c r="I2444" s="12">
        <f>IFERROR([1]!EM_S_STM07_IS(F2444,"9",$I$1,"1")/1000000,"")</f>
        <v>1518.6175519600001</v>
      </c>
      <c r="J2444" s="12">
        <f>IFERROR([1]!EM_S_STM07_IS(F2444,"9",$J$1,"1")/1000000,"")</f>
        <v>1122.22988564</v>
      </c>
      <c r="K2444" s="12">
        <f>IFERROR([1]!EM_S_STM07_IS(F2444,"9",$K$1,"1")/1000000,"")</f>
        <v>996.27466597</v>
      </c>
      <c r="L2444" s="12">
        <f>IFERROR([1]!EM_S_STM07_IS(F2444,"9",$L$1,"1")/1000000,"")</f>
        <v>3486.17337438</v>
      </c>
      <c r="M2444" s="13">
        <f>IFERROR([1]!EM_S_STM07_IS(F2444,"9",$M$1,"1")/1000000,"")</f>
        <v>8436.0762540399992</v>
      </c>
      <c r="N2444" s="12">
        <f>IFERROR([1]!EM_S_STM07_IS(F2444,"61",$N$1,"1")/1000000,"")</f>
        <v>268.86613972000004</v>
      </c>
      <c r="O2444" s="12">
        <f>IFERROR([1]!EM_S_STM07_IS(F2444,"61",$O$1,"1")/1000000,"")</f>
        <v>118.91107628</v>
      </c>
      <c r="P2444" s="12">
        <f>IFERROR([1]!EM_S_STM07_IS(F2444,"61",$P$1,"1")/1000000,"")</f>
        <v>86.496857150000011</v>
      </c>
      <c r="Q2444" s="12">
        <f>IFERROR([1]!EM_S_STM07_IS(F2444,"61",$Q$1,"1")/1000000,"")</f>
        <v>74.528801790000003</v>
      </c>
      <c r="R2444" s="12">
        <f>IFERROR([1]!EM_S_STM07_IS(F2444,"61",$R$1,"1")/1000000,"")</f>
        <v>25.144974480000002</v>
      </c>
      <c r="S2444" s="12">
        <f>IFERROR([1]!EM_S_STM07_IS(F2444,"61",$S$1,"1")/1000000,"")</f>
        <v>115.38711386</v>
      </c>
      <c r="T2444" s="20">
        <f t="shared" si="692"/>
        <v>0.41996837143376675</v>
      </c>
      <c r="U2444" s="20">
        <f t="shared" si="693"/>
        <v>-0.15564663256009903</v>
      </c>
      <c r="V2444" s="14">
        <f t="shared" si="694"/>
        <v>3.9205109010388497E-2</v>
      </c>
      <c r="W2444" s="14">
        <f t="shared" si="695"/>
        <v>-0.26101875736152486</v>
      </c>
      <c r="X2444" s="14">
        <f t="shared" si="696"/>
        <v>-0.11223655801874197</v>
      </c>
      <c r="Y2444" s="14">
        <f t="shared" si="697"/>
        <v>2.4992090971075402</v>
      </c>
      <c r="Z2444" s="15">
        <f t="shared" si="698"/>
        <v>1.4198671001382188</v>
      </c>
      <c r="AA2444" s="14">
        <f t="shared" si="699"/>
        <v>-0.5577313067244718</v>
      </c>
      <c r="AB2444" s="14">
        <f t="shared" si="700"/>
        <v>-0.27259209271366952</v>
      </c>
      <c r="AC2444" s="14">
        <f t="shared" si="701"/>
        <v>-0.13836404875665481</v>
      </c>
      <c r="AD2444" s="14">
        <f t="shared" si="702"/>
        <v>-0.66261399786285224</v>
      </c>
      <c r="AE2444" s="14">
        <f t="shared" si="703"/>
        <v>3.5888737708514067</v>
      </c>
      <c r="AF2444" s="18">
        <f t="shared" si="704"/>
        <v>1</v>
      </c>
      <c r="AG2444" s="18" t="str">
        <f t="shared" si="705"/>
        <v/>
      </c>
      <c r="AH2444" s="18" t="str">
        <f t="shared" si="706"/>
        <v/>
      </c>
      <c r="AI2444" s="19" t="str">
        <f t="shared" si="707"/>
        <v/>
      </c>
      <c r="AJ2444" s="19" t="str">
        <f t="shared" si="708"/>
        <v/>
      </c>
      <c r="AK2444" s="19" t="str">
        <f t="shared" si="709"/>
        <v/>
      </c>
    </row>
    <row r="2445" spans="2:37" x14ac:dyDescent="0.15">
      <c r="B2445" s="51" t="str">
        <f>IFERROR(IF(AND(AF2445=1,AI2445=1),MAX($B$5:B2444)+1,""),"")</f>
        <v/>
      </c>
      <c r="C2445" s="51" t="str">
        <f>IFERROR(IF(AND(AG2445=1,AJ2445=1),MAX($C$5:C2444)+1,""),"")</f>
        <v/>
      </c>
      <c r="D2445" s="51" t="str">
        <f>IFERROR(IF(AND(AH2445=1,AK2445=1),MAX($D$5:D2444)+1,""),"")</f>
        <v/>
      </c>
      <c r="F2445" s="5" t="s">
        <v>4987</v>
      </c>
      <c r="G2445" s="5" t="s">
        <v>4988</v>
      </c>
      <c r="H2445" s="12">
        <f>IFERROR([1]!EM_S_STM07_IS(F2445,"9",$H$1,"1")/1000000,"")</f>
        <v>652.70573050999997</v>
      </c>
      <c r="I2445" s="12">
        <f>IFERROR([1]!EM_S_STM07_IS(F2445,"9",$I$1,"1")/1000000,"")</f>
        <v>1212.42162736</v>
      </c>
      <c r="J2445" s="12">
        <f>IFERROR([1]!EM_S_STM07_IS(F2445,"9",$J$1,"1")/1000000,"")</f>
        <v>1797.1850262400001</v>
      </c>
      <c r="K2445" s="12">
        <f>IFERROR([1]!EM_S_STM07_IS(F2445,"9",$K$1,"1")/1000000,"")</f>
        <v>2337.0590693200002</v>
      </c>
      <c r="L2445" s="12">
        <f>IFERROR([1]!EM_S_STM07_IS(F2445,"9",$L$1,"1")/1000000,"")</f>
        <v>2130.3502817899998</v>
      </c>
      <c r="M2445" s="13">
        <f>IFERROR([1]!EM_S_STM07_IS(F2445,"9",$M$1,"1")/1000000,"")</f>
        <v>3329.1313917800003</v>
      </c>
      <c r="N2445" s="12">
        <f>IFERROR([1]!EM_S_STM07_IS(F2445,"61",$N$1,"1")/1000000,"")</f>
        <v>131.67901793000001</v>
      </c>
      <c r="O2445" s="12">
        <f>IFERROR([1]!EM_S_STM07_IS(F2445,"61",$O$1,"1")/1000000,"")</f>
        <v>221.90362647000001</v>
      </c>
      <c r="P2445" s="12">
        <f>IFERROR([1]!EM_S_STM07_IS(F2445,"61",$P$1,"1")/1000000,"")</f>
        <v>344.31243143</v>
      </c>
      <c r="Q2445" s="12">
        <f>IFERROR([1]!EM_S_STM07_IS(F2445,"61",$Q$1,"1")/1000000,"")</f>
        <v>449.57123079000002</v>
      </c>
      <c r="R2445" s="12">
        <f>IFERROR([1]!EM_S_STM07_IS(F2445,"61",$R$1,"1")/1000000,"")</f>
        <v>269.20975970999996</v>
      </c>
      <c r="S2445" s="12">
        <f>IFERROR([1]!EM_S_STM07_IS(F2445,"61",$S$1,"1")/1000000,"")</f>
        <v>286.79070344000002</v>
      </c>
      <c r="T2445" s="20">
        <f t="shared" si="692"/>
        <v>0.38523259486163419</v>
      </c>
      <c r="U2445" s="20">
        <f t="shared" si="693"/>
        <v>0.16844883005992051</v>
      </c>
      <c r="V2445" s="14">
        <f t="shared" si="694"/>
        <v>0.85753176460188096</v>
      </c>
      <c r="W2445" s="14">
        <f t="shared" si="695"/>
        <v>0.48231026705891017</v>
      </c>
      <c r="X2445" s="14">
        <f t="shared" si="696"/>
        <v>0.30039981148157202</v>
      </c>
      <c r="Y2445" s="14">
        <f t="shared" si="697"/>
        <v>-8.8448251156161464E-2</v>
      </c>
      <c r="Z2445" s="15">
        <f t="shared" si="698"/>
        <v>0.56271549342709026</v>
      </c>
      <c r="AA2445" s="14">
        <f t="shared" si="699"/>
        <v>0.68518591616443403</v>
      </c>
      <c r="AB2445" s="14">
        <f t="shared" si="700"/>
        <v>0.5516304844010691</v>
      </c>
      <c r="AC2445" s="14">
        <f t="shared" si="701"/>
        <v>0.30570722910828013</v>
      </c>
      <c r="AD2445" s="14">
        <f t="shared" si="702"/>
        <v>-0.40118552684757758</v>
      </c>
      <c r="AE2445" s="14">
        <f t="shared" si="703"/>
        <v>6.530574429745313E-2</v>
      </c>
      <c r="AF2445" s="18">
        <f t="shared" si="704"/>
        <v>1</v>
      </c>
      <c r="AG2445" s="18" t="str">
        <f t="shared" si="705"/>
        <v/>
      </c>
      <c r="AH2445" s="18" t="str">
        <f t="shared" si="706"/>
        <v/>
      </c>
      <c r="AI2445" s="19" t="str">
        <f t="shared" si="707"/>
        <v/>
      </c>
      <c r="AJ2445" s="19" t="str">
        <f t="shared" si="708"/>
        <v/>
      </c>
      <c r="AK2445" s="19" t="str">
        <f t="shared" si="709"/>
        <v/>
      </c>
    </row>
    <row r="2446" spans="2:37" x14ac:dyDescent="0.15">
      <c r="B2446" s="51" t="str">
        <f>IFERROR(IF(AND(AF2446=1,AI2446=1),MAX($B$5:B2445)+1,""),"")</f>
        <v/>
      </c>
      <c r="C2446" s="51" t="str">
        <f>IFERROR(IF(AND(AG2446=1,AJ2446=1),MAX($C$5:C2445)+1,""),"")</f>
        <v/>
      </c>
      <c r="D2446" s="51" t="str">
        <f>IFERROR(IF(AND(AH2446=1,AK2446=1),MAX($D$5:D2445)+1,""),"")</f>
        <v/>
      </c>
      <c r="F2446" s="5" t="s">
        <v>4989</v>
      </c>
      <c r="G2446" s="5" t="s">
        <v>4990</v>
      </c>
      <c r="H2446" s="12">
        <f>IFERROR([1]!EM_S_STM07_IS(F2446,"9",$H$1,"1")/1000000,"")</f>
        <v>7014.2246690100001</v>
      </c>
      <c r="I2446" s="12">
        <f>IFERROR([1]!EM_S_STM07_IS(F2446,"9",$I$1,"1")/1000000,"")</f>
        <v>8296.4313478399999</v>
      </c>
      <c r="J2446" s="12">
        <f>IFERROR([1]!EM_S_STM07_IS(F2446,"9",$J$1,"1")/1000000,"")</f>
        <v>6424.08336401</v>
      </c>
      <c r="K2446" s="12">
        <f>IFERROR([1]!EM_S_STM07_IS(F2446,"9",$K$1,"1")/1000000,"")</f>
        <v>4166.0719856100004</v>
      </c>
      <c r="L2446" s="12">
        <f>IFERROR([1]!EM_S_STM07_IS(F2446,"9",$L$1,"1")/1000000,"")</f>
        <v>9530.7408817399992</v>
      </c>
      <c r="M2446" s="13">
        <f>IFERROR([1]!EM_S_STM07_IS(F2446,"9",$M$1,"1")/1000000,"")</f>
        <v>25519.239791419997</v>
      </c>
      <c r="N2446" s="12">
        <f>IFERROR([1]!EM_S_STM07_IS(F2446,"61",$N$1,"1")/1000000,"")</f>
        <v>707.73679253</v>
      </c>
      <c r="O2446" s="12">
        <f>IFERROR([1]!EM_S_STM07_IS(F2446,"61",$O$1,"1")/1000000,"")</f>
        <v>518.33337007</v>
      </c>
      <c r="P2446" s="12">
        <f>IFERROR([1]!EM_S_STM07_IS(F2446,"61",$P$1,"1")/1000000,"")</f>
        <v>10.32754044</v>
      </c>
      <c r="Q2446" s="12">
        <f>IFERROR([1]!EM_S_STM07_IS(F2446,"61",$Q$1,"1")/1000000,"")</f>
        <v>13.599718510000001</v>
      </c>
      <c r="R2446" s="12">
        <f>IFERROR([1]!EM_S_STM07_IS(F2446,"61",$R$1,"1")/1000000,"")</f>
        <v>151.49676877000002</v>
      </c>
      <c r="S2446" s="12">
        <f>IFERROR([1]!EM_S_STM07_IS(F2446,"61",$S$1,"1")/1000000,"")</f>
        <v>98.320709379999997</v>
      </c>
      <c r="T2446" s="20">
        <f t="shared" si="692"/>
        <v>0.29472523295670072</v>
      </c>
      <c r="U2446" s="20">
        <f t="shared" si="693"/>
        <v>-0.32616332303251727</v>
      </c>
      <c r="V2446" s="14">
        <f t="shared" si="694"/>
        <v>0.1828009137624291</v>
      </c>
      <c r="W2446" s="14">
        <f t="shared" si="695"/>
        <v>-0.22568112786438849</v>
      </c>
      <c r="X2446" s="14">
        <f t="shared" si="696"/>
        <v>-0.35149160595427242</v>
      </c>
      <c r="Y2446" s="14">
        <f t="shared" si="697"/>
        <v>1.2877043206790626</v>
      </c>
      <c r="Z2446" s="15">
        <f t="shared" si="698"/>
        <v>1.6775714614498076</v>
      </c>
      <c r="AA2446" s="14">
        <f t="shared" si="699"/>
        <v>-0.26761844863671047</v>
      </c>
      <c r="AB2446" s="14">
        <f t="shared" si="700"/>
        <v>-0.9800754860938139</v>
      </c>
      <c r="AC2446" s="14">
        <f t="shared" si="701"/>
        <v>0.31684001520114125</v>
      </c>
      <c r="AD2446" s="14">
        <f t="shared" si="702"/>
        <v>10.139698859105284</v>
      </c>
      <c r="AE2446" s="14">
        <f t="shared" si="703"/>
        <v>-0.3510045779968487</v>
      </c>
      <c r="AF2446" s="18">
        <f t="shared" si="704"/>
        <v>1</v>
      </c>
      <c r="AG2446" s="18" t="str">
        <f t="shared" si="705"/>
        <v/>
      </c>
      <c r="AH2446" s="18" t="str">
        <f t="shared" si="706"/>
        <v/>
      </c>
      <c r="AI2446" s="19" t="str">
        <f t="shared" si="707"/>
        <v/>
      </c>
      <c r="AJ2446" s="19" t="str">
        <f t="shared" si="708"/>
        <v/>
      </c>
      <c r="AK2446" s="19" t="str">
        <f t="shared" si="709"/>
        <v/>
      </c>
    </row>
    <row r="2447" spans="2:37" x14ac:dyDescent="0.15">
      <c r="B2447" s="51" t="str">
        <f>IFERROR(IF(AND(AF2447=1,AI2447=1),MAX($B$5:B2446)+1,""),"")</f>
        <v/>
      </c>
      <c r="C2447" s="51" t="str">
        <f>IFERROR(IF(AND(AG2447=1,AJ2447=1),MAX($C$5:C2446)+1,""),"")</f>
        <v/>
      </c>
      <c r="D2447" s="51" t="str">
        <f>IFERROR(IF(AND(AH2447=1,AK2447=1),MAX($D$5:D2446)+1,""),"")</f>
        <v/>
      </c>
      <c r="F2447" s="5" t="s">
        <v>4991</v>
      </c>
      <c r="G2447" s="5" t="s">
        <v>4992</v>
      </c>
      <c r="H2447" s="12">
        <f>IFERROR([1]!EM_S_STM07_IS(F2447,"9",$H$1,"1")/1000000,"")</f>
        <v>16156.14175866</v>
      </c>
      <c r="I2447" s="12">
        <f>IFERROR([1]!EM_S_STM07_IS(F2447,"9",$I$1,"1")/1000000,"")</f>
        <v>18924.916397330002</v>
      </c>
      <c r="J2447" s="12">
        <f>IFERROR([1]!EM_S_STM07_IS(F2447,"9",$J$1,"1")/1000000,"")</f>
        <v>19165.35018582</v>
      </c>
      <c r="K2447" s="12">
        <f>IFERROR([1]!EM_S_STM07_IS(F2447,"9",$K$1,"1")/1000000,"")</f>
        <v>20812.306832720002</v>
      </c>
      <c r="L2447" s="12">
        <f>IFERROR([1]!EM_S_STM07_IS(F2447,"9",$L$1,"1")/1000000,"")</f>
        <v>21431.027531250002</v>
      </c>
      <c r="M2447" s="13">
        <f>IFERROR([1]!EM_S_STM07_IS(F2447,"9",$M$1,"1")/1000000,"")</f>
        <v>26834.901327569998</v>
      </c>
      <c r="N2447" s="12">
        <f>IFERROR([1]!EM_S_STM07_IS(F2447,"61",$N$1,"1")/1000000,"")</f>
        <v>234.65548199</v>
      </c>
      <c r="O2447" s="12">
        <f>IFERROR([1]!EM_S_STM07_IS(F2447,"61",$O$1,"1")/1000000,"")</f>
        <v>259.10018981000002</v>
      </c>
      <c r="P2447" s="12">
        <f>IFERROR([1]!EM_S_STM07_IS(F2447,"61",$P$1,"1")/1000000,"")</f>
        <v>210.91713737999999</v>
      </c>
      <c r="Q2447" s="12">
        <f>IFERROR([1]!EM_S_STM07_IS(F2447,"61",$Q$1,"1")/1000000,"")</f>
        <v>229.61816727999999</v>
      </c>
      <c r="R2447" s="12">
        <f>IFERROR([1]!EM_S_STM07_IS(F2447,"61",$R$1,"1")/1000000,"")</f>
        <v>248.54354462000001</v>
      </c>
      <c r="S2447" s="12">
        <f>IFERROR([1]!EM_S_STM07_IS(F2447,"61",$S$1,"1")/1000000,"")</f>
        <v>535.20050505999995</v>
      </c>
      <c r="T2447" s="20">
        <f t="shared" si="692"/>
        <v>0.10680845862624921</v>
      </c>
      <c r="U2447" s="20">
        <f t="shared" si="693"/>
        <v>0.17928062132367106</v>
      </c>
      <c r="V2447" s="14">
        <f t="shared" si="694"/>
        <v>0.17137598072794119</v>
      </c>
      <c r="W2447" s="14">
        <f t="shared" si="695"/>
        <v>1.2704615621124706E-2</v>
      </c>
      <c r="X2447" s="14">
        <f t="shared" si="696"/>
        <v>8.5934075345961966E-2</v>
      </c>
      <c r="Y2447" s="14">
        <f t="shared" si="697"/>
        <v>2.9728597771645389E-2</v>
      </c>
      <c r="Z2447" s="15">
        <f t="shared" si="698"/>
        <v>0.25215187598635902</v>
      </c>
      <c r="AA2447" s="14">
        <f t="shared" si="699"/>
        <v>0.10417275408482359</v>
      </c>
      <c r="AB2447" s="14">
        <f t="shared" si="700"/>
        <v>-0.18596301479104665</v>
      </c>
      <c r="AC2447" s="14">
        <f t="shared" si="701"/>
        <v>8.8665293547518606E-2</v>
      </c>
      <c r="AD2447" s="14">
        <f t="shared" si="702"/>
        <v>8.2421080022479706E-2</v>
      </c>
      <c r="AE2447" s="14">
        <f t="shared" si="703"/>
        <v>1.1533470357408468</v>
      </c>
      <c r="AF2447" s="18" t="str">
        <f t="shared" si="704"/>
        <v/>
      </c>
      <c r="AG2447" s="18" t="str">
        <f t="shared" si="705"/>
        <v/>
      </c>
      <c r="AH2447" s="18" t="str">
        <f t="shared" si="706"/>
        <v/>
      </c>
      <c r="AI2447" s="19" t="str">
        <f t="shared" si="707"/>
        <v/>
      </c>
      <c r="AJ2447" s="19" t="str">
        <f t="shared" si="708"/>
        <v/>
      </c>
      <c r="AK2447" s="19" t="str">
        <f t="shared" si="709"/>
        <v/>
      </c>
    </row>
    <row r="2448" spans="2:37" x14ac:dyDescent="0.15">
      <c r="B2448" s="51" t="str">
        <f>IFERROR(IF(AND(AF2448=1,AI2448=1),MAX($B$5:B2447)+1,""),"")</f>
        <v/>
      </c>
      <c r="C2448" s="51" t="str">
        <f>IFERROR(IF(AND(AG2448=1,AJ2448=1),MAX($C$5:C2447)+1,""),"")</f>
        <v/>
      </c>
      <c r="D2448" s="51" t="str">
        <f>IFERROR(IF(AND(AH2448=1,AK2448=1),MAX($D$5:D2447)+1,""),"")</f>
        <v/>
      </c>
      <c r="F2448" s="5" t="s">
        <v>4993</v>
      </c>
      <c r="G2448" s="5" t="s">
        <v>4994</v>
      </c>
      <c r="H2448" s="12">
        <f>IFERROR([1]!EM_S_STM07_IS(F2448,"9",$H$1,"1")/1000000,"")</f>
        <v>126.53338978000001</v>
      </c>
      <c r="I2448" s="12">
        <f>IFERROR([1]!EM_S_STM07_IS(F2448,"9",$I$1,"1")/1000000,"")</f>
        <v>1580.88071679</v>
      </c>
      <c r="J2448" s="12">
        <f>IFERROR([1]!EM_S_STM07_IS(F2448,"9",$J$1,"1")/1000000,"")</f>
        <v>1473.79713496</v>
      </c>
      <c r="K2448" s="12">
        <f>IFERROR([1]!EM_S_STM07_IS(F2448,"9",$K$1,"1")/1000000,"")</f>
        <v>1407.99617317</v>
      </c>
      <c r="L2448" s="12">
        <f>IFERROR([1]!EM_S_STM07_IS(F2448,"9",$L$1,"1")/1000000,"")</f>
        <v>4741.7973735600008</v>
      </c>
      <c r="M2448" s="13">
        <f>IFERROR([1]!EM_S_STM07_IS(F2448,"9",$M$1,"1")/1000000,"")</f>
        <v>8845.2089393999995</v>
      </c>
      <c r="N2448" s="12">
        <f>IFERROR([1]!EM_S_STM07_IS(F2448,"61",$N$1,"1")/1000000,"")</f>
        <v>2.07311369</v>
      </c>
      <c r="O2448" s="12">
        <f>IFERROR([1]!EM_S_STM07_IS(F2448,"61",$O$1,"1")/1000000,"")</f>
        <v>90.35371468000001</v>
      </c>
      <c r="P2448" s="12">
        <f>IFERROR([1]!EM_S_STM07_IS(F2448,"61",$P$1,"1")/1000000,"")</f>
        <v>58.783094720000001</v>
      </c>
      <c r="Q2448" s="12">
        <f>IFERROR([1]!EM_S_STM07_IS(F2448,"61",$Q$1,"1")/1000000,"")</f>
        <v>89.409487120000009</v>
      </c>
      <c r="R2448" s="12">
        <f>IFERROR([1]!EM_S_STM07_IS(F2448,"61",$R$1,"1")/1000000,"")</f>
        <v>251.17457043000002</v>
      </c>
      <c r="S2448" s="12">
        <f>IFERROR([1]!EM_S_STM07_IS(F2448,"61",$S$1,"1")/1000000,"")</f>
        <v>347.55148016000004</v>
      </c>
      <c r="T2448" s="20">
        <f t="shared" si="692"/>
        <v>1.3383019437724508</v>
      </c>
      <c r="U2448" s="20">
        <f t="shared" si="693"/>
        <v>1.7853463397978144</v>
      </c>
      <c r="V2448" s="14">
        <f t="shared" si="694"/>
        <v>11.493783020739681</v>
      </c>
      <c r="W2448" s="14">
        <f t="shared" si="695"/>
        <v>-6.7736661401901752E-2</v>
      </c>
      <c r="X2448" s="14">
        <f t="shared" si="696"/>
        <v>-4.4647231446671161E-2</v>
      </c>
      <c r="Y2448" s="14">
        <f t="shared" si="697"/>
        <v>2.3677629697559421</v>
      </c>
      <c r="Z2448" s="15">
        <f t="shared" si="698"/>
        <v>0.86537050037616414</v>
      </c>
      <c r="AA2448" s="14">
        <f t="shared" si="699"/>
        <v>42.583579190970475</v>
      </c>
      <c r="AB2448" s="14">
        <f t="shared" si="700"/>
        <v>-0.34941142233954253</v>
      </c>
      <c r="AC2448" s="14">
        <f t="shared" si="701"/>
        <v>0.5210068055430207</v>
      </c>
      <c r="AD2448" s="14">
        <f t="shared" si="702"/>
        <v>1.8092608348472987</v>
      </c>
      <c r="AE2448" s="14">
        <f t="shared" si="703"/>
        <v>0.38370488527165358</v>
      </c>
      <c r="AF2448" s="18">
        <f t="shared" si="704"/>
        <v>1</v>
      </c>
      <c r="AG2448" s="18">
        <f t="shared" si="705"/>
        <v>1</v>
      </c>
      <c r="AH2448" s="18">
        <f t="shared" si="706"/>
        <v>1</v>
      </c>
      <c r="AI2448" s="19" t="str">
        <f t="shared" si="707"/>
        <v/>
      </c>
      <c r="AJ2448" s="19" t="str">
        <f t="shared" si="708"/>
        <v/>
      </c>
      <c r="AK2448" s="19" t="str">
        <f t="shared" si="709"/>
        <v/>
      </c>
    </row>
    <row r="2449" spans="2:37" x14ac:dyDescent="0.15">
      <c r="B2449" s="51" t="str">
        <f>IFERROR(IF(AND(AF2449=1,AI2449=1),MAX($B$5:B2448)+1,""),"")</f>
        <v/>
      </c>
      <c r="C2449" s="51" t="str">
        <f>IFERROR(IF(AND(AG2449=1,AJ2449=1),MAX($C$5:C2448)+1,""),"")</f>
        <v/>
      </c>
      <c r="D2449" s="51" t="str">
        <f>IFERROR(IF(AND(AH2449=1,AK2449=1),MAX($D$5:D2448)+1,""),"")</f>
        <v/>
      </c>
      <c r="F2449" s="5" t="s">
        <v>4995</v>
      </c>
      <c r="G2449" s="5" t="s">
        <v>4996</v>
      </c>
      <c r="H2449" s="12">
        <f>IFERROR([1]!EM_S_STM07_IS(F2449,"9",$H$1,"1")/1000000,"")</f>
        <v>77591.187000000005</v>
      </c>
      <c r="I2449" s="12">
        <f>IFERROR([1]!EM_S_STM07_IS(F2449,"9",$I$1,"1")/1000000,"")</f>
        <v>95601.248000000007</v>
      </c>
      <c r="J2449" s="12">
        <f>IFERROR([1]!EM_S_STM07_IS(F2449,"9",$J$1,"1")/1000000,"")</f>
        <v>93072.254000000001</v>
      </c>
      <c r="K2449" s="12">
        <f>IFERROR([1]!EM_S_STM07_IS(F2449,"9",$K$1,"1")/1000000,"")</f>
        <v>115539.829</v>
      </c>
      <c r="L2449" s="12">
        <f>IFERROR([1]!EM_S_STM07_IS(F2449,"9",$L$1,"1")/1000000,"")</f>
        <v>102182.861</v>
      </c>
      <c r="M2449" s="13">
        <f>IFERROR([1]!EM_S_STM07_IS(F2449,"9",$M$1,"1")/1000000,"")</f>
        <v>80803.422000000006</v>
      </c>
      <c r="N2449" s="12">
        <f>IFERROR([1]!EM_S_STM07_IS(F2449,"61",$N$1,"1")/1000000,"")</f>
        <v>2703.7339999999999</v>
      </c>
      <c r="O2449" s="12">
        <f>IFERROR([1]!EM_S_STM07_IS(F2449,"61",$O$1,"1")/1000000,"")</f>
        <v>944.41399999999999</v>
      </c>
      <c r="P2449" s="12">
        <f>IFERROR([1]!EM_S_STM07_IS(F2449,"61",$P$1,"1")/1000000,"")</f>
        <v>-1548.4659999999999</v>
      </c>
      <c r="Q2449" s="12">
        <f>IFERROR([1]!EM_S_STM07_IS(F2449,"61",$Q$1,"1")/1000000,"")</f>
        <v>2003.5450000000001</v>
      </c>
      <c r="R2449" s="12">
        <f>IFERROR([1]!EM_S_STM07_IS(F2449,"61",$R$1,"1")/1000000,"")</f>
        <v>-716.42700000000002</v>
      </c>
      <c r="S2449" s="12">
        <f>IFERROR([1]!EM_S_STM07_IS(F2449,"61",$S$1,"1")/1000000,"")</f>
        <v>3245.8490000000002</v>
      </c>
      <c r="T2449" s="20">
        <f t="shared" si="692"/>
        <v>8.146093316155234E-3</v>
      </c>
      <c r="U2449" s="20">
        <f t="shared" si="693"/>
        <v>3.722474690092592E-2</v>
      </c>
      <c r="V2449" s="14">
        <f t="shared" si="694"/>
        <v>0.23211477612786102</v>
      </c>
      <c r="W2449" s="14">
        <f t="shared" si="695"/>
        <v>-2.6453566798625955E-2</v>
      </c>
      <c r="X2449" s="14">
        <f t="shared" si="696"/>
        <v>0.24139927888713211</v>
      </c>
      <c r="Y2449" s="14">
        <f t="shared" si="697"/>
        <v>-0.11560487942214276</v>
      </c>
      <c r="Z2449" s="15">
        <f t="shared" si="698"/>
        <v>-0.20922724995926661</v>
      </c>
      <c r="AA2449" s="14">
        <f t="shared" si="699"/>
        <v>-0.65070010585360838</v>
      </c>
      <c r="AB2449" s="14">
        <f t="shared" si="700"/>
        <v>-2.6396050884463809</v>
      </c>
      <c r="AC2449" s="14">
        <f t="shared" si="701"/>
        <v>2.2938902113446469</v>
      </c>
      <c r="AD2449" s="14">
        <f t="shared" si="702"/>
        <v>-1.3575796899994761</v>
      </c>
      <c r="AE2449" s="14">
        <f t="shared" si="703"/>
        <v>5.5306067470935636</v>
      </c>
      <c r="AF2449" s="18" t="str">
        <f t="shared" si="704"/>
        <v/>
      </c>
      <c r="AG2449" s="18" t="str">
        <f t="shared" si="705"/>
        <v/>
      </c>
      <c r="AH2449" s="18" t="str">
        <f t="shared" si="706"/>
        <v/>
      </c>
      <c r="AI2449" s="19" t="str">
        <f t="shared" si="707"/>
        <v/>
      </c>
      <c r="AJ2449" s="19" t="str">
        <f t="shared" si="708"/>
        <v/>
      </c>
      <c r="AK2449" s="19" t="str">
        <f t="shared" si="709"/>
        <v/>
      </c>
    </row>
    <row r="2450" spans="2:37" x14ac:dyDescent="0.15">
      <c r="B2450" s="51" t="str">
        <f>IFERROR(IF(AND(AF2450=1,AI2450=1),MAX($B$5:B2449)+1,""),"")</f>
        <v/>
      </c>
      <c r="C2450" s="51" t="str">
        <f>IFERROR(IF(AND(AG2450=1,AJ2450=1),MAX($C$5:C2449)+1,""),"")</f>
        <v/>
      </c>
      <c r="D2450" s="51" t="str">
        <f>IFERROR(IF(AND(AH2450=1,AK2450=1),MAX($D$5:D2449)+1,""),"")</f>
        <v/>
      </c>
      <c r="F2450" s="5" t="s">
        <v>4997</v>
      </c>
      <c r="G2450" s="5" t="s">
        <v>4998</v>
      </c>
      <c r="H2450" s="12">
        <f>IFERROR([1]!EM_S_STM07_IS(F2450,"9",$H$1,"1")/1000000,"")</f>
        <v>1653.21898723</v>
      </c>
      <c r="I2450" s="12">
        <f>IFERROR([1]!EM_S_STM07_IS(F2450,"9",$I$1,"1")/1000000,"")</f>
        <v>2465.2985356100003</v>
      </c>
      <c r="J2450" s="12">
        <f>IFERROR([1]!EM_S_STM07_IS(F2450,"9",$J$1,"1")/1000000,"")</f>
        <v>2623.46561036</v>
      </c>
      <c r="K2450" s="12">
        <f>IFERROR([1]!EM_S_STM07_IS(F2450,"9",$K$1,"1")/1000000,"")</f>
        <v>1657.2102342200001</v>
      </c>
      <c r="L2450" s="12">
        <f>IFERROR([1]!EM_S_STM07_IS(F2450,"9",$L$1,"1")/1000000,"")</f>
        <v>1284.9367429500001</v>
      </c>
      <c r="M2450" s="13">
        <f>IFERROR([1]!EM_S_STM07_IS(F2450,"9",$M$1,"1")/1000000,"")</f>
        <v>1128.47697539</v>
      </c>
      <c r="N2450" s="12">
        <f>IFERROR([1]!EM_S_STM07_IS(F2450,"61",$N$1,"1")/1000000,"")</f>
        <v>15.614452210000001</v>
      </c>
      <c r="O2450" s="12">
        <f>IFERROR([1]!EM_S_STM07_IS(F2450,"61",$O$1,"1")/1000000,"")</f>
        <v>18.489278210000002</v>
      </c>
      <c r="P2450" s="12">
        <f>IFERROR([1]!EM_S_STM07_IS(F2450,"61",$P$1,"1")/1000000,"")</f>
        <v>-47.409990790000002</v>
      </c>
      <c r="Q2450" s="12">
        <f>IFERROR([1]!EM_S_STM07_IS(F2450,"61",$Q$1,"1")/1000000,"")</f>
        <v>-47.182653979999998</v>
      </c>
      <c r="R2450" s="12">
        <f>IFERROR([1]!EM_S_STM07_IS(F2450,"61",$R$1,"1")/1000000,"")</f>
        <v>60.007420969999998</v>
      </c>
      <c r="S2450" s="12">
        <f>IFERROR([1]!EM_S_STM07_IS(F2450,"61",$S$1,"1")/1000000,"")</f>
        <v>-38.768776039999999</v>
      </c>
      <c r="T2450" s="20">
        <f t="shared" si="692"/>
        <v>-7.3527647870812785E-2</v>
      </c>
      <c r="U2450" s="20">
        <f t="shared" si="693"/>
        <v>-2.1994746322390268</v>
      </c>
      <c r="V2450" s="14">
        <f t="shared" si="694"/>
        <v>0.49121111882501123</v>
      </c>
      <c r="W2450" s="14">
        <f t="shared" si="695"/>
        <v>6.4157371801165555E-2</v>
      </c>
      <c r="X2450" s="14">
        <f t="shared" si="696"/>
        <v>-0.3683125756725309</v>
      </c>
      <c r="Y2450" s="14">
        <f t="shared" si="697"/>
        <v>-0.22463866296675278</v>
      </c>
      <c r="Z2450" s="15">
        <f t="shared" si="698"/>
        <v>-0.12176456811468754</v>
      </c>
      <c r="AA2450" s="14">
        <f t="shared" si="699"/>
        <v>0.18411315115869828</v>
      </c>
      <c r="AB2450" s="14">
        <f t="shared" si="700"/>
        <v>-3.5641882961314364</v>
      </c>
      <c r="AC2450" s="14">
        <f t="shared" si="701"/>
        <v>4.7951245341299542E-3</v>
      </c>
      <c r="AD2450" s="14">
        <f t="shared" si="702"/>
        <v>2.2718110557205242</v>
      </c>
      <c r="AE2450" s="14">
        <f t="shared" si="703"/>
        <v>-1.6460663600154053</v>
      </c>
      <c r="AF2450" s="18" t="str">
        <f t="shared" si="704"/>
        <v/>
      </c>
      <c r="AG2450" s="18" t="str">
        <f t="shared" si="705"/>
        <v/>
      </c>
      <c r="AH2450" s="18" t="str">
        <f t="shared" si="706"/>
        <v/>
      </c>
      <c r="AI2450" s="19" t="str">
        <f t="shared" si="707"/>
        <v/>
      </c>
      <c r="AJ2450" s="19" t="str">
        <f t="shared" si="708"/>
        <v/>
      </c>
      <c r="AK2450" s="19" t="str">
        <f t="shared" si="709"/>
        <v/>
      </c>
    </row>
    <row r="2451" spans="2:37" x14ac:dyDescent="0.15">
      <c r="B2451" s="51" t="str">
        <f>IFERROR(IF(AND(AF2451=1,AI2451=1),MAX($B$5:B2450)+1,""),"")</f>
        <v/>
      </c>
      <c r="C2451" s="51" t="str">
        <f>IFERROR(IF(AND(AG2451=1,AJ2451=1),MAX($C$5:C2450)+1,""),"")</f>
        <v/>
      </c>
      <c r="D2451" s="51" t="str">
        <f>IFERROR(IF(AND(AH2451=1,AK2451=1),MAX($D$5:D2450)+1,""),"")</f>
        <v/>
      </c>
      <c r="F2451" s="5" t="s">
        <v>4999</v>
      </c>
      <c r="G2451" s="5" t="s">
        <v>5000</v>
      </c>
      <c r="H2451" s="12">
        <f>IFERROR([1]!EM_S_STM07_IS(F2451,"9",$H$1,"1")/1000000,"")</f>
        <v>60588.248129749998</v>
      </c>
      <c r="I2451" s="12">
        <f>IFERROR([1]!EM_S_STM07_IS(F2451,"9",$I$1,"1")/1000000,"")</f>
        <v>73662.50162724001</v>
      </c>
      <c r="J2451" s="12">
        <f>IFERROR([1]!EM_S_STM07_IS(F2451,"9",$J$1,"1")/1000000,"")</f>
        <v>79856.597810970008</v>
      </c>
      <c r="K2451" s="12">
        <f>IFERROR([1]!EM_S_STM07_IS(F2451,"9",$K$1,"1")/1000000,"")</f>
        <v>86487.723560829996</v>
      </c>
      <c r="L2451" s="12">
        <f>IFERROR([1]!EM_S_STM07_IS(F2451,"9",$L$1,"1")/1000000,"")</f>
        <v>88775.444479109996</v>
      </c>
      <c r="M2451" s="13">
        <f>IFERROR([1]!EM_S_STM07_IS(F2451,"9",$M$1,"1")/1000000,"")</f>
        <v>89748.320410910004</v>
      </c>
      <c r="N2451" s="12">
        <f>IFERROR([1]!EM_S_STM07_IS(F2451,"61",$N$1,"1")/1000000,"")</f>
        <v>2034.5946658399998</v>
      </c>
      <c r="O2451" s="12">
        <f>IFERROR([1]!EM_S_STM07_IS(F2451,"61",$O$1,"1")/1000000,"")</f>
        <v>2690.0222074099997</v>
      </c>
      <c r="P2451" s="12">
        <f>IFERROR([1]!EM_S_STM07_IS(F2451,"61",$P$1,"1")/1000000,"")</f>
        <v>3269.4594012199996</v>
      </c>
      <c r="Q2451" s="12">
        <f>IFERROR([1]!EM_S_STM07_IS(F2451,"61",$Q$1,"1")/1000000,"")</f>
        <v>4168.1528929200003</v>
      </c>
      <c r="R2451" s="12">
        <f>IFERROR([1]!EM_S_STM07_IS(F2451,"61",$R$1,"1")/1000000,"")</f>
        <v>4991.5573608699997</v>
      </c>
      <c r="S2451" s="12">
        <f>IFERROR([1]!EM_S_STM07_IS(F2451,"61",$S$1,"1")/1000000,"")</f>
        <v>4300.7605428199995</v>
      </c>
      <c r="T2451" s="20">
        <f t="shared" si="692"/>
        <v>8.175170126453013E-2</v>
      </c>
      <c r="U2451" s="20">
        <f t="shared" si="693"/>
        <v>0.16148464360605286</v>
      </c>
      <c r="V2451" s="14">
        <f t="shared" si="694"/>
        <v>0.21578860424370483</v>
      </c>
      <c r="W2451" s="14">
        <f t="shared" si="695"/>
        <v>8.4087507848626383E-2</v>
      </c>
      <c r="X2451" s="14">
        <f t="shared" si="696"/>
        <v>8.3037919616318304E-2</v>
      </c>
      <c r="Y2451" s="14">
        <f t="shared" si="697"/>
        <v>2.6451394765535267E-2</v>
      </c>
      <c r="Z2451" s="15">
        <f t="shared" si="698"/>
        <v>1.0958840448598808E-2</v>
      </c>
      <c r="AA2451" s="14">
        <f t="shared" si="699"/>
        <v>0.32214158061768094</v>
      </c>
      <c r="AB2451" s="14">
        <f t="shared" si="700"/>
        <v>0.21540238300407641</v>
      </c>
      <c r="AC2451" s="14">
        <f t="shared" si="701"/>
        <v>0.27487525655301093</v>
      </c>
      <c r="AD2451" s="14">
        <f t="shared" si="702"/>
        <v>0.19754660855858461</v>
      </c>
      <c r="AE2451" s="14">
        <f t="shared" si="703"/>
        <v>-0.1383930441159146</v>
      </c>
      <c r="AF2451" s="18" t="str">
        <f t="shared" si="704"/>
        <v/>
      </c>
      <c r="AG2451" s="18" t="str">
        <f t="shared" si="705"/>
        <v/>
      </c>
      <c r="AH2451" s="18" t="str">
        <f t="shared" si="706"/>
        <v/>
      </c>
      <c r="AI2451" s="19" t="str">
        <f t="shared" si="707"/>
        <v/>
      </c>
      <c r="AJ2451" s="19" t="str">
        <f t="shared" si="708"/>
        <v/>
      </c>
      <c r="AK2451" s="19" t="str">
        <f t="shared" si="709"/>
        <v/>
      </c>
    </row>
    <row r="2452" spans="2:37" x14ac:dyDescent="0.15">
      <c r="B2452" s="51" t="str">
        <f>IFERROR(IF(AND(AF2452=1,AI2452=1),MAX($B$5:B2451)+1,""),"")</f>
        <v/>
      </c>
      <c r="C2452" s="51" t="str">
        <f>IFERROR(IF(AND(AG2452=1,AJ2452=1),MAX($C$5:C2451)+1,""),"")</f>
        <v/>
      </c>
      <c r="D2452" s="51" t="str">
        <f>IFERROR(IF(AND(AH2452=1,AK2452=1),MAX($D$5:D2451)+1,""),"")</f>
        <v/>
      </c>
      <c r="F2452" s="5" t="s">
        <v>5001</v>
      </c>
      <c r="G2452" s="5" t="s">
        <v>5002</v>
      </c>
      <c r="H2452" s="12">
        <f>IFERROR([1]!EM_S_STM07_IS(F2452,"9",$H$1,"1")/1000000,"")</f>
        <v>30.828995110000001</v>
      </c>
      <c r="I2452" s="12">
        <f>IFERROR([1]!EM_S_STM07_IS(F2452,"9",$I$1,"1")/1000000,"")</f>
        <v>32.542035839999997</v>
      </c>
      <c r="J2452" s="12">
        <f>IFERROR([1]!EM_S_STM07_IS(F2452,"9",$J$1,"1")/1000000,"")</f>
        <v>21690.571430430002</v>
      </c>
      <c r="K2452" s="12">
        <f>IFERROR([1]!EM_S_STM07_IS(F2452,"9",$K$1,"1")/1000000,"")</f>
        <v>25090.646517820001</v>
      </c>
      <c r="L2452" s="12">
        <f>IFERROR([1]!EM_S_STM07_IS(F2452,"9",$L$1,"1")/1000000,"")</f>
        <v>19929.07486954</v>
      </c>
      <c r="M2452" s="13">
        <f>IFERROR([1]!EM_S_STM07_IS(F2452,"9",$M$1,"1")/1000000,"")</f>
        <v>17758.836353169998</v>
      </c>
      <c r="N2452" s="12">
        <f>IFERROR([1]!EM_S_STM07_IS(F2452,"61",$N$1,"1")/1000000,"")</f>
        <v>2.7328118799999999</v>
      </c>
      <c r="O2452" s="12">
        <f>IFERROR([1]!EM_S_STM07_IS(F2452,"61",$O$1,"1")/1000000,"")</f>
        <v>-50.723495870000001</v>
      </c>
      <c r="P2452" s="12">
        <f>IFERROR([1]!EM_S_STM07_IS(F2452,"61",$P$1,"1")/1000000,"")</f>
        <v>205.99425797000001</v>
      </c>
      <c r="Q2452" s="12">
        <f>IFERROR([1]!EM_S_STM07_IS(F2452,"61",$Q$1,"1")/1000000,"")</f>
        <v>-22.347311980000001</v>
      </c>
      <c r="R2452" s="12">
        <f>IFERROR([1]!EM_S_STM07_IS(F2452,"61",$R$1,"1")/1000000,"")</f>
        <v>-30.36001469</v>
      </c>
      <c r="S2452" s="12">
        <f>IFERROR([1]!EM_S_STM07_IS(F2452,"61",$S$1,"1")/1000000,"")</f>
        <v>43.328208869999997</v>
      </c>
      <c r="T2452" s="20">
        <f t="shared" si="692"/>
        <v>2.5652585272004269</v>
      </c>
      <c r="U2452" s="20">
        <f t="shared" si="693"/>
        <v>0.73792967914102392</v>
      </c>
      <c r="V2452" s="14">
        <f t="shared" si="694"/>
        <v>5.5565895803212119E-2</v>
      </c>
      <c r="W2452" s="14">
        <f t="shared" si="695"/>
        <v>665.54008793661274</v>
      </c>
      <c r="X2452" s="14">
        <f t="shared" si="696"/>
        <v>0.15675359675494704</v>
      </c>
      <c r="Y2452" s="14">
        <f t="shared" si="697"/>
        <v>-0.20571696487032029</v>
      </c>
      <c r="Z2452" s="15">
        <f t="shared" si="698"/>
        <v>-0.10889810643880105</v>
      </c>
      <c r="AA2452" s="14">
        <f t="shared" si="699"/>
        <v>-19.560917508160131</v>
      </c>
      <c r="AB2452" s="14">
        <f t="shared" si="700"/>
        <v>5.0611210729233989</v>
      </c>
      <c r="AC2452" s="14">
        <f t="shared" si="701"/>
        <v>-1.1084851208971784</v>
      </c>
      <c r="AD2452" s="14">
        <f t="shared" si="702"/>
        <v>-0.35855331134102686</v>
      </c>
      <c r="AE2452" s="14">
        <f t="shared" si="703"/>
        <v>2.4271471642031672</v>
      </c>
      <c r="AF2452" s="18">
        <f t="shared" si="704"/>
        <v>1</v>
      </c>
      <c r="AG2452" s="18">
        <f t="shared" si="705"/>
        <v>1</v>
      </c>
      <c r="AH2452" s="18">
        <f t="shared" si="706"/>
        <v>1</v>
      </c>
      <c r="AI2452" s="19" t="str">
        <f t="shared" si="707"/>
        <v/>
      </c>
      <c r="AJ2452" s="19" t="str">
        <f t="shared" si="708"/>
        <v/>
      </c>
      <c r="AK2452" s="19" t="str">
        <f t="shared" si="709"/>
        <v/>
      </c>
    </row>
    <row r="2453" spans="2:37" x14ac:dyDescent="0.15">
      <c r="B2453" s="51" t="str">
        <f>IFERROR(IF(AND(AF2453=1,AI2453=1),MAX($B$5:B2452)+1,""),"")</f>
        <v/>
      </c>
      <c r="C2453" s="51" t="str">
        <f>IFERROR(IF(AND(AG2453=1,AJ2453=1),MAX($C$5:C2452)+1,""),"")</f>
        <v/>
      </c>
      <c r="D2453" s="51" t="str">
        <f>IFERROR(IF(AND(AH2453=1,AK2453=1),MAX($D$5:D2452)+1,""),"")</f>
        <v/>
      </c>
      <c r="F2453" s="5" t="s">
        <v>5003</v>
      </c>
      <c r="G2453" s="5" t="s">
        <v>5004</v>
      </c>
      <c r="H2453" s="12">
        <f>IFERROR([1]!EM_S_STM07_IS(F2453,"9",$H$1,"1")/1000000,"")</f>
        <v>240.65875861000001</v>
      </c>
      <c r="I2453" s="12">
        <f>IFERROR([1]!EM_S_STM07_IS(F2453,"9",$I$1,"1")/1000000,"")</f>
        <v>271.42922191000002</v>
      </c>
      <c r="J2453" s="12">
        <f>IFERROR([1]!EM_S_STM07_IS(F2453,"9",$J$1,"1")/1000000,"")</f>
        <v>614.27256590999991</v>
      </c>
      <c r="K2453" s="12">
        <f>IFERROR([1]!EM_S_STM07_IS(F2453,"9",$K$1,"1")/1000000,"")</f>
        <v>464.19713747000003</v>
      </c>
      <c r="L2453" s="12">
        <f>IFERROR([1]!EM_S_STM07_IS(F2453,"9",$L$1,"1")/1000000,"")</f>
        <v>472.98511610000003</v>
      </c>
      <c r="M2453" s="13">
        <f>IFERROR([1]!EM_S_STM07_IS(F2453,"9",$M$1,"1")/1000000,"")</f>
        <v>522.85950768999999</v>
      </c>
      <c r="N2453" s="12">
        <f>IFERROR([1]!EM_S_STM07_IS(F2453,"61",$N$1,"1")/1000000,"")</f>
        <v>-70.716606099999993</v>
      </c>
      <c r="O2453" s="12">
        <f>IFERROR([1]!EM_S_STM07_IS(F2453,"61",$O$1,"1")/1000000,"")</f>
        <v>3.6706434900000002</v>
      </c>
      <c r="P2453" s="12">
        <f>IFERROR([1]!EM_S_STM07_IS(F2453,"61",$P$1,"1")/1000000,"")</f>
        <v>19.742704079999999</v>
      </c>
      <c r="Q2453" s="12">
        <f>IFERROR([1]!EM_S_STM07_IS(F2453,"61",$Q$1,"1")/1000000,"")</f>
        <v>26.123851569999999</v>
      </c>
      <c r="R2453" s="12">
        <f>IFERROR([1]!EM_S_STM07_IS(F2453,"61",$R$1,"1")/1000000,"")</f>
        <v>38.294634039999998</v>
      </c>
      <c r="S2453" s="12">
        <f>IFERROR([1]!EM_S_STM07_IS(F2453,"61",$S$1,"1")/1000000,"")</f>
        <v>41.224215200000003</v>
      </c>
      <c r="T2453" s="20">
        <f t="shared" si="692"/>
        <v>0.16787582191700889</v>
      </c>
      <c r="U2453" s="20" t="str">
        <f t="shared" si="693"/>
        <v/>
      </c>
      <c r="V2453" s="14">
        <f t="shared" si="694"/>
        <v>0.12785931198899411</v>
      </c>
      <c r="W2453" s="14">
        <f t="shared" si="695"/>
        <v>1.2631040298000016</v>
      </c>
      <c r="X2453" s="14">
        <f t="shared" si="696"/>
        <v>-0.24431406637487399</v>
      </c>
      <c r="Y2453" s="14">
        <f t="shared" si="697"/>
        <v>1.8931565752207904E-2</v>
      </c>
      <c r="Z2453" s="15">
        <f t="shared" si="698"/>
        <v>0.10544600642244174</v>
      </c>
      <c r="AA2453" s="14">
        <f t="shared" si="699"/>
        <v>1.0519063865255265</v>
      </c>
      <c r="AB2453" s="14">
        <f t="shared" si="700"/>
        <v>4.3785403387131989</v>
      </c>
      <c r="AC2453" s="14">
        <f t="shared" si="701"/>
        <v>0.32321547565838815</v>
      </c>
      <c r="AD2453" s="14">
        <f t="shared" si="702"/>
        <v>0.46588775155868029</v>
      </c>
      <c r="AE2453" s="14">
        <f t="shared" si="703"/>
        <v>7.6501087774855397E-2</v>
      </c>
      <c r="AF2453" s="18" t="str">
        <f t="shared" si="704"/>
        <v/>
      </c>
      <c r="AG2453" s="18" t="str">
        <f t="shared" si="705"/>
        <v/>
      </c>
      <c r="AH2453" s="18" t="str">
        <f t="shared" si="706"/>
        <v/>
      </c>
      <c r="AI2453" s="19" t="str">
        <f t="shared" si="707"/>
        <v/>
      </c>
      <c r="AJ2453" s="19" t="str">
        <f t="shared" si="708"/>
        <v/>
      </c>
      <c r="AK2453" s="19" t="str">
        <f t="shared" si="709"/>
        <v/>
      </c>
    </row>
    <row r="2454" spans="2:37" x14ac:dyDescent="0.15">
      <c r="B2454" s="51" t="str">
        <f>IFERROR(IF(AND(AF2454=1,AI2454=1),MAX($B$5:B2453)+1,""),"")</f>
        <v/>
      </c>
      <c r="C2454" s="51" t="str">
        <f>IFERROR(IF(AND(AG2454=1,AJ2454=1),MAX($C$5:C2453)+1,""),"")</f>
        <v/>
      </c>
      <c r="D2454" s="51" t="str">
        <f>IFERROR(IF(AND(AH2454=1,AK2454=1),MAX($D$5:D2453)+1,""),"")</f>
        <v/>
      </c>
      <c r="F2454" s="5" t="s">
        <v>5005</v>
      </c>
      <c r="G2454" s="5" t="s">
        <v>5006</v>
      </c>
      <c r="H2454" s="12">
        <f>IFERROR([1]!EM_S_STM07_IS(F2454,"9",$H$1,"1")/1000000,"")</f>
        <v>1892.40358747</v>
      </c>
      <c r="I2454" s="12">
        <f>IFERROR([1]!EM_S_STM07_IS(F2454,"9",$I$1,"1")/1000000,"")</f>
        <v>2134.71786423</v>
      </c>
      <c r="J2454" s="12">
        <f>IFERROR([1]!EM_S_STM07_IS(F2454,"9",$J$1,"1")/1000000,"")</f>
        <v>2068.5284052799998</v>
      </c>
      <c r="K2454" s="12">
        <f>IFERROR([1]!EM_S_STM07_IS(F2454,"9",$K$1,"1")/1000000,"")</f>
        <v>2036.7364780799999</v>
      </c>
      <c r="L2454" s="12">
        <f>IFERROR([1]!EM_S_STM07_IS(F2454,"9",$L$1,"1")/1000000,"")</f>
        <v>1746.3354633299998</v>
      </c>
      <c r="M2454" s="13">
        <f>IFERROR([1]!EM_S_STM07_IS(F2454,"9",$M$1,"1")/1000000,"")</f>
        <v>1626.1967851900001</v>
      </c>
      <c r="N2454" s="12">
        <f>IFERROR([1]!EM_S_STM07_IS(F2454,"61",$N$1,"1")/1000000,"")</f>
        <v>100.89374315000001</v>
      </c>
      <c r="O2454" s="12">
        <f>IFERROR([1]!EM_S_STM07_IS(F2454,"61",$O$1,"1")/1000000,"")</f>
        <v>321.90434339999996</v>
      </c>
      <c r="P2454" s="12">
        <f>IFERROR([1]!EM_S_STM07_IS(F2454,"61",$P$1,"1")/1000000,"")</f>
        <v>38.399475409999994</v>
      </c>
      <c r="Q2454" s="12">
        <f>IFERROR([1]!EM_S_STM07_IS(F2454,"61",$Q$1,"1")/1000000,"")</f>
        <v>56.221971109999998</v>
      </c>
      <c r="R2454" s="12">
        <f>IFERROR([1]!EM_S_STM07_IS(F2454,"61",$R$1,"1")/1000000,"")</f>
        <v>146.23840777000001</v>
      </c>
      <c r="S2454" s="12">
        <f>IFERROR([1]!EM_S_STM07_IS(F2454,"61",$S$1,"1")/1000000,"")</f>
        <v>49.372990489999999</v>
      </c>
      <c r="T2454" s="20">
        <f t="shared" si="692"/>
        <v>-2.9865683564332501E-2</v>
      </c>
      <c r="U2454" s="20">
        <f t="shared" si="693"/>
        <v>-0.13318775115823145</v>
      </c>
      <c r="V2454" s="14">
        <f t="shared" si="694"/>
        <v>0.12804577118983154</v>
      </c>
      <c r="W2454" s="14">
        <f t="shared" si="695"/>
        <v>-3.100618590357607E-2</v>
      </c>
      <c r="X2454" s="14">
        <f t="shared" si="696"/>
        <v>-1.5369345240244118E-2</v>
      </c>
      <c r="Y2454" s="14">
        <f t="shared" si="697"/>
        <v>-0.14258153564557188</v>
      </c>
      <c r="Z2454" s="15">
        <f t="shared" si="698"/>
        <v>-6.8794730830761028E-2</v>
      </c>
      <c r="AA2454" s="14">
        <f t="shared" si="699"/>
        <v>2.1905283058179403</v>
      </c>
      <c r="AB2454" s="14">
        <f t="shared" si="700"/>
        <v>-0.88071153372949496</v>
      </c>
      <c r="AC2454" s="14">
        <f t="shared" si="701"/>
        <v>0.46413383281165005</v>
      </c>
      <c r="AD2454" s="14">
        <f t="shared" si="702"/>
        <v>1.6010900166392266</v>
      </c>
      <c r="AE2454" s="14">
        <f t="shared" si="703"/>
        <v>-0.66238014183214733</v>
      </c>
      <c r="AF2454" s="18" t="str">
        <f t="shared" si="704"/>
        <v/>
      </c>
      <c r="AG2454" s="18" t="str">
        <f t="shared" si="705"/>
        <v/>
      </c>
      <c r="AH2454" s="18" t="str">
        <f t="shared" si="706"/>
        <v/>
      </c>
      <c r="AI2454" s="19" t="str">
        <f t="shared" si="707"/>
        <v/>
      </c>
      <c r="AJ2454" s="19" t="str">
        <f t="shared" si="708"/>
        <v/>
      </c>
      <c r="AK2454" s="19" t="str">
        <f t="shared" si="709"/>
        <v/>
      </c>
    </row>
    <row r="2455" spans="2:37" x14ac:dyDescent="0.15">
      <c r="B2455" s="51" t="str">
        <f>IFERROR(IF(AND(AF2455=1,AI2455=1),MAX($B$5:B2454)+1,""),"")</f>
        <v/>
      </c>
      <c r="C2455" s="51" t="str">
        <f>IFERROR(IF(AND(AG2455=1,AJ2455=1),MAX($C$5:C2454)+1,""),"")</f>
        <v/>
      </c>
      <c r="D2455" s="51" t="str">
        <f>IFERROR(IF(AND(AH2455=1,AK2455=1),MAX($D$5:D2454)+1,""),"")</f>
        <v/>
      </c>
      <c r="F2455" s="5" t="s">
        <v>5007</v>
      </c>
      <c r="G2455" s="5" t="s">
        <v>5008</v>
      </c>
      <c r="H2455" s="12">
        <f>IFERROR([1]!EM_S_STM07_IS(F2455,"9",$H$1,"1")/1000000,"")</f>
        <v>24343.456921389999</v>
      </c>
      <c r="I2455" s="12">
        <f>IFERROR([1]!EM_S_STM07_IS(F2455,"9",$I$1,"1")/1000000,"")</f>
        <v>30403.787639090002</v>
      </c>
      <c r="J2455" s="12">
        <f>IFERROR([1]!EM_S_STM07_IS(F2455,"9",$J$1,"1")/1000000,"")</f>
        <v>31859.099548900002</v>
      </c>
      <c r="K2455" s="12">
        <f>IFERROR([1]!EM_S_STM07_IS(F2455,"9",$K$1,"1")/1000000,"")</f>
        <v>33746.885959630003</v>
      </c>
      <c r="L2455" s="12">
        <f>IFERROR([1]!EM_S_STM07_IS(F2455,"9",$L$1,"1")/1000000,"")</f>
        <v>32205.864614419999</v>
      </c>
      <c r="M2455" s="13">
        <f>IFERROR([1]!EM_S_STM07_IS(F2455,"9",$M$1,"1")/1000000,"")</f>
        <v>30832.06106235</v>
      </c>
      <c r="N2455" s="12">
        <f>IFERROR([1]!EM_S_STM07_IS(F2455,"61",$N$1,"1")/1000000,"")</f>
        <v>121.78215445000001</v>
      </c>
      <c r="O2455" s="12">
        <f>IFERROR([1]!EM_S_STM07_IS(F2455,"61",$O$1,"1")/1000000,"")</f>
        <v>273.98054831999997</v>
      </c>
      <c r="P2455" s="12">
        <f>IFERROR([1]!EM_S_STM07_IS(F2455,"61",$P$1,"1")/1000000,"")</f>
        <v>977.00402196000005</v>
      </c>
      <c r="Q2455" s="12">
        <f>IFERROR([1]!EM_S_STM07_IS(F2455,"61",$Q$1,"1")/1000000,"")</f>
        <v>1178.8154054700001</v>
      </c>
      <c r="R2455" s="12">
        <f>IFERROR([1]!EM_S_STM07_IS(F2455,"61",$R$1,"1")/1000000,"")</f>
        <v>1227.8088942899999</v>
      </c>
      <c r="S2455" s="12">
        <f>IFERROR([1]!EM_S_STM07_IS(F2455,"61",$S$1,"1")/1000000,"")</f>
        <v>662.11170649999997</v>
      </c>
      <c r="T2455" s="20">
        <f t="shared" si="692"/>
        <v>4.8392876354790282E-2</v>
      </c>
      <c r="U2455" s="20">
        <f t="shared" si="693"/>
        <v>0.40303828774262018</v>
      </c>
      <c r="V2455" s="14">
        <f t="shared" si="694"/>
        <v>0.24895111393874952</v>
      </c>
      <c r="W2455" s="14">
        <f t="shared" si="695"/>
        <v>4.7866138491867119E-2</v>
      </c>
      <c r="X2455" s="14">
        <f t="shared" si="696"/>
        <v>5.9254229951868825E-2</v>
      </c>
      <c r="Y2455" s="14">
        <f t="shared" si="697"/>
        <v>-4.5664105039305347E-2</v>
      </c>
      <c r="Z2455" s="15">
        <f t="shared" si="698"/>
        <v>-4.2656937440359435E-2</v>
      </c>
      <c r="AA2455" s="14">
        <f t="shared" si="699"/>
        <v>1.2497594130878011</v>
      </c>
      <c r="AB2455" s="14">
        <f t="shared" si="700"/>
        <v>2.5659612623991559</v>
      </c>
      <c r="AC2455" s="14">
        <f t="shared" si="701"/>
        <v>0.20656146645654494</v>
      </c>
      <c r="AD2455" s="14">
        <f t="shared" si="702"/>
        <v>4.1561629236144773E-2</v>
      </c>
      <c r="AE2455" s="14">
        <f t="shared" si="703"/>
        <v>-0.46073716391924607</v>
      </c>
      <c r="AF2455" s="18" t="str">
        <f t="shared" si="704"/>
        <v/>
      </c>
      <c r="AG2455" s="18">
        <f t="shared" si="705"/>
        <v>1</v>
      </c>
      <c r="AH2455" s="18" t="str">
        <f t="shared" si="706"/>
        <v/>
      </c>
      <c r="AI2455" s="19" t="str">
        <f t="shared" si="707"/>
        <v/>
      </c>
      <c r="AJ2455" s="19" t="str">
        <f t="shared" si="708"/>
        <v/>
      </c>
      <c r="AK2455" s="19" t="str">
        <f t="shared" si="709"/>
        <v/>
      </c>
    </row>
    <row r="2456" spans="2:37" x14ac:dyDescent="0.15">
      <c r="B2456" s="51" t="str">
        <f>IFERROR(IF(AND(AF2456=1,AI2456=1),MAX($B$5:B2455)+1,""),"")</f>
        <v/>
      </c>
      <c r="C2456" s="51" t="str">
        <f>IFERROR(IF(AND(AG2456=1,AJ2456=1),MAX($C$5:C2455)+1,""),"")</f>
        <v/>
      </c>
      <c r="D2456" s="51" t="str">
        <f>IFERROR(IF(AND(AH2456=1,AK2456=1),MAX($D$5:D2455)+1,""),"")</f>
        <v/>
      </c>
      <c r="F2456" s="5" t="s">
        <v>5009</v>
      </c>
      <c r="G2456" s="5" t="s">
        <v>5010</v>
      </c>
      <c r="H2456" s="12">
        <f>IFERROR([1]!EM_S_STM07_IS(F2456,"9",$H$1,"1")/1000000,"")</f>
        <v>709.61521188999996</v>
      </c>
      <c r="I2456" s="12">
        <f>IFERROR([1]!EM_S_STM07_IS(F2456,"9",$I$1,"1")/1000000,"")</f>
        <v>615.63877058000003</v>
      </c>
      <c r="J2456" s="12">
        <f>IFERROR([1]!EM_S_STM07_IS(F2456,"9",$J$1,"1")/1000000,"")</f>
        <v>333.10748311000003</v>
      </c>
      <c r="K2456" s="12">
        <f>IFERROR([1]!EM_S_STM07_IS(F2456,"9",$K$1,"1")/1000000,"")</f>
        <v>291.96835851999998</v>
      </c>
      <c r="L2456" s="12">
        <f>IFERROR([1]!EM_S_STM07_IS(F2456,"9",$L$1,"1")/1000000,"")</f>
        <v>270.55599182999998</v>
      </c>
      <c r="M2456" s="13">
        <f>IFERROR([1]!EM_S_STM07_IS(F2456,"9",$M$1,"1")/1000000,"")</f>
        <v>242.16915643999999</v>
      </c>
      <c r="N2456" s="12">
        <f>IFERROR([1]!EM_S_STM07_IS(F2456,"61",$N$1,"1")/1000000,"")</f>
        <v>12.76917897</v>
      </c>
      <c r="O2456" s="12">
        <f>IFERROR([1]!EM_S_STM07_IS(F2456,"61",$O$1,"1")/1000000,"")</f>
        <v>52.351050229999998</v>
      </c>
      <c r="P2456" s="12">
        <f>IFERROR([1]!EM_S_STM07_IS(F2456,"61",$P$1,"1")/1000000,"")</f>
        <v>-136.97071044999998</v>
      </c>
      <c r="Q2456" s="12">
        <f>IFERROR([1]!EM_S_STM07_IS(F2456,"61",$Q$1,"1")/1000000,"")</f>
        <v>105.18569214</v>
      </c>
      <c r="R2456" s="12">
        <f>IFERROR([1]!EM_S_STM07_IS(F2456,"61",$R$1,"1")/1000000,"")</f>
        <v>-49.560610310000001</v>
      </c>
      <c r="S2456" s="12">
        <f>IFERROR([1]!EM_S_STM07_IS(F2456,"61",$S$1,"1")/1000000,"")</f>
        <v>48.262436560000005</v>
      </c>
      <c r="T2456" s="20">
        <f t="shared" si="692"/>
        <v>-0.19347249553047607</v>
      </c>
      <c r="U2456" s="20">
        <f t="shared" si="693"/>
        <v>0.30463568674911712</v>
      </c>
      <c r="V2456" s="14">
        <f t="shared" si="694"/>
        <v>-0.13243295765842117</v>
      </c>
      <c r="W2456" s="14">
        <f t="shared" si="695"/>
        <v>-0.45892380560084639</v>
      </c>
      <c r="X2456" s="14">
        <f t="shared" si="696"/>
        <v>-0.12350105199052203</v>
      </c>
      <c r="Y2456" s="14">
        <f t="shared" si="697"/>
        <v>-7.3337969903794362E-2</v>
      </c>
      <c r="Z2456" s="15">
        <f t="shared" si="698"/>
        <v>-0.10492037229704546</v>
      </c>
      <c r="AA2456" s="14">
        <f t="shared" si="699"/>
        <v>3.0997976732093684</v>
      </c>
      <c r="AB2456" s="14">
        <f t="shared" si="700"/>
        <v>-3.6163889711520691</v>
      </c>
      <c r="AC2456" s="14">
        <f t="shared" si="701"/>
        <v>1.7679429550626238</v>
      </c>
      <c r="AD2456" s="14">
        <f t="shared" si="702"/>
        <v>-1.4711725454450197</v>
      </c>
      <c r="AE2456" s="14">
        <f t="shared" si="703"/>
        <v>1.9738063405216368</v>
      </c>
      <c r="AF2456" s="18" t="str">
        <f t="shared" si="704"/>
        <v/>
      </c>
      <c r="AG2456" s="18">
        <f t="shared" si="705"/>
        <v>1</v>
      </c>
      <c r="AH2456" s="18" t="str">
        <f t="shared" si="706"/>
        <v/>
      </c>
      <c r="AI2456" s="19" t="str">
        <f t="shared" si="707"/>
        <v/>
      </c>
      <c r="AJ2456" s="19" t="str">
        <f t="shared" si="708"/>
        <v/>
      </c>
      <c r="AK2456" s="19" t="str">
        <f t="shared" si="709"/>
        <v/>
      </c>
    </row>
    <row r="2457" spans="2:37" x14ac:dyDescent="0.15">
      <c r="B2457" s="51" t="str">
        <f>IFERROR(IF(AND(AF2457=1,AI2457=1),MAX($B$5:B2456)+1,""),"")</f>
        <v/>
      </c>
      <c r="C2457" s="51" t="str">
        <f>IFERROR(IF(AND(AG2457=1,AJ2457=1),MAX($C$5:C2456)+1,""),"")</f>
        <v/>
      </c>
      <c r="D2457" s="51" t="str">
        <f>IFERROR(IF(AND(AH2457=1,AK2457=1),MAX($D$5:D2456)+1,""),"")</f>
        <v/>
      </c>
      <c r="F2457" s="5" t="s">
        <v>5011</v>
      </c>
      <c r="G2457" s="5" t="s">
        <v>5012</v>
      </c>
      <c r="H2457" s="12">
        <f>IFERROR([1]!EM_S_STM07_IS(F2457,"9",$H$1,"1")/1000000,"")</f>
        <v>58.054280399999996</v>
      </c>
      <c r="I2457" s="12">
        <f>IFERROR([1]!EM_S_STM07_IS(F2457,"9",$I$1,"1")/1000000,"")</f>
        <v>92.64086859999999</v>
      </c>
      <c r="J2457" s="12">
        <f>IFERROR([1]!EM_S_STM07_IS(F2457,"9",$J$1,"1")/1000000,"")</f>
        <v>264.86232059999998</v>
      </c>
      <c r="K2457" s="12">
        <f>IFERROR([1]!EM_S_STM07_IS(F2457,"9",$K$1,"1")/1000000,"")</f>
        <v>109.844532</v>
      </c>
      <c r="L2457" s="12">
        <f>IFERROR([1]!EM_S_STM07_IS(F2457,"9",$L$1,"1")/1000000,"")</f>
        <v>10.048308</v>
      </c>
      <c r="M2457" s="13">
        <f>IFERROR([1]!EM_S_STM07_IS(F2457,"9",$M$1,"1")/1000000,"")</f>
        <v>21.045809999999999</v>
      </c>
      <c r="N2457" s="12">
        <f>IFERROR([1]!EM_S_STM07_IS(F2457,"61",$N$1,"1")/1000000,"")</f>
        <v>5.7029862099999997</v>
      </c>
      <c r="O2457" s="12">
        <f>IFERROR([1]!EM_S_STM07_IS(F2457,"61",$O$1,"1")/1000000,"")</f>
        <v>20.37561882</v>
      </c>
      <c r="P2457" s="12">
        <f>IFERROR([1]!EM_S_STM07_IS(F2457,"61",$P$1,"1")/1000000,"")</f>
        <v>24.30589711</v>
      </c>
      <c r="Q2457" s="12">
        <f>IFERROR([1]!EM_S_STM07_IS(F2457,"61",$Q$1,"1")/1000000,"")</f>
        <v>8.8282498800000013</v>
      </c>
      <c r="R2457" s="12">
        <f>IFERROR([1]!EM_S_STM07_IS(F2457,"61",$R$1,"1")/1000000,"")</f>
        <v>71.076300660000001</v>
      </c>
      <c r="S2457" s="12">
        <f>IFERROR([1]!EM_S_STM07_IS(F2457,"61",$S$1,"1")/1000000,"")</f>
        <v>-102.4249154</v>
      </c>
      <c r="T2457" s="20">
        <f t="shared" si="692"/>
        <v>-0.18366901736615582</v>
      </c>
      <c r="U2457" s="20">
        <f t="shared" si="693"/>
        <v>-2.7818069906545881</v>
      </c>
      <c r="V2457" s="14">
        <f t="shared" si="694"/>
        <v>0.59576293016974502</v>
      </c>
      <c r="W2457" s="14">
        <f t="shared" si="695"/>
        <v>1.8590224228532333</v>
      </c>
      <c r="X2457" s="14">
        <f t="shared" si="696"/>
        <v>-0.58527686478331031</v>
      </c>
      <c r="Y2457" s="14">
        <f t="shared" si="697"/>
        <v>-0.90852245608365823</v>
      </c>
      <c r="Z2457" s="15">
        <f t="shared" si="698"/>
        <v>1.0944630678120135</v>
      </c>
      <c r="AA2457" s="14">
        <f t="shared" si="699"/>
        <v>2.5727981919844063</v>
      </c>
      <c r="AB2457" s="14">
        <f t="shared" si="700"/>
        <v>0.19289123558505991</v>
      </c>
      <c r="AC2457" s="14">
        <f t="shared" si="701"/>
        <v>-0.63678568044427963</v>
      </c>
      <c r="AD2457" s="14">
        <f t="shared" si="702"/>
        <v>7.0510068956045444</v>
      </c>
      <c r="AE2457" s="14">
        <f t="shared" si="703"/>
        <v>-2.4410558012854238</v>
      </c>
      <c r="AF2457" s="18" t="str">
        <f t="shared" si="704"/>
        <v/>
      </c>
      <c r="AG2457" s="18" t="str">
        <f t="shared" si="705"/>
        <v/>
      </c>
      <c r="AH2457" s="18" t="str">
        <f t="shared" si="706"/>
        <v/>
      </c>
      <c r="AI2457" s="19" t="str">
        <f t="shared" si="707"/>
        <v/>
      </c>
      <c r="AJ2457" s="19" t="str">
        <f t="shared" si="708"/>
        <v/>
      </c>
      <c r="AK2457" s="19" t="str">
        <f t="shared" si="709"/>
        <v/>
      </c>
    </row>
    <row r="2458" spans="2:37" x14ac:dyDescent="0.15">
      <c r="B2458" s="51" t="str">
        <f>IFERROR(IF(AND(AF2458=1,AI2458=1),MAX($B$5:B2457)+1,""),"")</f>
        <v/>
      </c>
      <c r="C2458" s="51" t="str">
        <f>IFERROR(IF(AND(AG2458=1,AJ2458=1),MAX($C$5:C2457)+1,""),"")</f>
        <v/>
      </c>
      <c r="D2458" s="51" t="str">
        <f>IFERROR(IF(AND(AH2458=1,AK2458=1),MAX($D$5:D2457)+1,""),"")</f>
        <v/>
      </c>
      <c r="F2458" s="5" t="s">
        <v>5013</v>
      </c>
      <c r="G2458" s="5" t="s">
        <v>5014</v>
      </c>
      <c r="H2458" s="12">
        <f>IFERROR([1]!EM_S_STM07_IS(F2458,"9",$H$1,"1")/1000000,"")</f>
        <v>5227.9491579799997</v>
      </c>
      <c r="I2458" s="12">
        <f>IFERROR([1]!EM_S_STM07_IS(F2458,"9",$I$1,"1")/1000000,"")</f>
        <v>6958.4456987700005</v>
      </c>
      <c r="J2458" s="12">
        <f>IFERROR([1]!EM_S_STM07_IS(F2458,"9",$J$1,"1")/1000000,"")</f>
        <v>8590.7429422500009</v>
      </c>
      <c r="K2458" s="12">
        <f>IFERROR([1]!EM_S_STM07_IS(F2458,"9",$K$1,"1")/1000000,"")</f>
        <v>10315.184982379998</v>
      </c>
      <c r="L2458" s="12">
        <f>IFERROR([1]!EM_S_STM07_IS(F2458,"9",$L$1,"1")/1000000,"")</f>
        <v>11542.120188270001</v>
      </c>
      <c r="M2458" s="13">
        <f>IFERROR([1]!EM_S_STM07_IS(F2458,"9",$M$1,"1")/1000000,"")</f>
        <v>12904.990131209999</v>
      </c>
      <c r="N2458" s="12">
        <f>IFERROR([1]!EM_S_STM07_IS(F2458,"61",$N$1,"1")/1000000,"")</f>
        <v>131.91274238</v>
      </c>
      <c r="O2458" s="12">
        <f>IFERROR([1]!EM_S_STM07_IS(F2458,"61",$O$1,"1")/1000000,"")</f>
        <v>161.66311680999999</v>
      </c>
      <c r="P2458" s="12">
        <f>IFERROR([1]!EM_S_STM07_IS(F2458,"61",$P$1,"1")/1000000,"")</f>
        <v>201.85463731000002</v>
      </c>
      <c r="Q2458" s="12">
        <f>IFERROR([1]!EM_S_STM07_IS(F2458,"61",$Q$1,"1")/1000000,"")</f>
        <v>245.26019617</v>
      </c>
      <c r="R2458" s="12">
        <f>IFERROR([1]!EM_S_STM07_IS(F2458,"61",$R$1,"1")/1000000,"")</f>
        <v>298.75405819999997</v>
      </c>
      <c r="S2458" s="12">
        <f>IFERROR([1]!EM_S_STM07_IS(F2458,"61",$S$1,"1")/1000000,"")</f>
        <v>324.36355292000002</v>
      </c>
      <c r="T2458" s="20">
        <f t="shared" si="692"/>
        <v>0.19807847138054191</v>
      </c>
      <c r="U2458" s="20">
        <f t="shared" si="693"/>
        <v>0.19715135090852898</v>
      </c>
      <c r="V2458" s="14">
        <f t="shared" si="694"/>
        <v>0.33100867825934222</v>
      </c>
      <c r="W2458" s="14">
        <f t="shared" si="695"/>
        <v>0.23457785174188123</v>
      </c>
      <c r="X2458" s="14">
        <f t="shared" si="696"/>
        <v>0.20073258526326584</v>
      </c>
      <c r="Y2458" s="14">
        <f t="shared" si="697"/>
        <v>0.11894456647998128</v>
      </c>
      <c r="Z2458" s="15">
        <f t="shared" si="698"/>
        <v>0.11807795454469906</v>
      </c>
      <c r="AA2458" s="14">
        <f t="shared" si="699"/>
        <v>0.22553070987106252</v>
      </c>
      <c r="AB2458" s="14">
        <f t="shared" si="700"/>
        <v>0.2486128023081261</v>
      </c>
      <c r="AC2458" s="14">
        <f t="shared" si="701"/>
        <v>0.21503374625641877</v>
      </c>
      <c r="AD2458" s="14">
        <f t="shared" si="702"/>
        <v>0.21811065499157134</v>
      </c>
      <c r="AE2458" s="14">
        <f t="shared" si="703"/>
        <v>8.5720993630338721E-2</v>
      </c>
      <c r="AF2458" s="18" t="str">
        <f t="shared" si="704"/>
        <v/>
      </c>
      <c r="AG2458" s="18" t="str">
        <f t="shared" si="705"/>
        <v/>
      </c>
      <c r="AH2458" s="18" t="str">
        <f t="shared" si="706"/>
        <v/>
      </c>
      <c r="AI2458" s="19">
        <f t="shared" si="707"/>
        <v>1</v>
      </c>
      <c r="AJ2458" s="19" t="str">
        <f t="shared" si="708"/>
        <v/>
      </c>
      <c r="AK2458" s="19" t="str">
        <f t="shared" si="709"/>
        <v/>
      </c>
    </row>
    <row r="2459" spans="2:37" x14ac:dyDescent="0.15">
      <c r="B2459" s="51" t="str">
        <f>IFERROR(IF(AND(AF2459=1,AI2459=1),MAX($B$5:B2458)+1,""),"")</f>
        <v/>
      </c>
      <c r="C2459" s="51" t="str">
        <f>IFERROR(IF(AND(AG2459=1,AJ2459=1),MAX($C$5:C2458)+1,""),"")</f>
        <v/>
      </c>
      <c r="D2459" s="51" t="str">
        <f>IFERROR(IF(AND(AH2459=1,AK2459=1),MAX($D$5:D2458)+1,""),"")</f>
        <v/>
      </c>
      <c r="F2459" s="5" t="s">
        <v>5015</v>
      </c>
      <c r="G2459" s="5" t="s">
        <v>5016</v>
      </c>
      <c r="H2459" s="12">
        <f>IFERROR([1]!EM_S_STM07_IS(F2459,"9",$H$1,"1")/1000000,"")</f>
        <v>1341.9240295299999</v>
      </c>
      <c r="I2459" s="12">
        <f>IFERROR([1]!EM_S_STM07_IS(F2459,"9",$I$1,"1")/1000000,"")</f>
        <v>1259.22020808</v>
      </c>
      <c r="J2459" s="12">
        <f>IFERROR([1]!EM_S_STM07_IS(F2459,"9",$J$1,"1")/1000000,"")</f>
        <v>918.11091090999992</v>
      </c>
      <c r="K2459" s="12">
        <f>IFERROR([1]!EM_S_STM07_IS(F2459,"9",$K$1,"1")/1000000,"")</f>
        <v>641.32347307000009</v>
      </c>
      <c r="L2459" s="12">
        <f>IFERROR([1]!EM_S_STM07_IS(F2459,"9",$L$1,"1")/1000000,"")</f>
        <v>577.95051114</v>
      </c>
      <c r="M2459" s="13">
        <f>IFERROR([1]!EM_S_STM07_IS(F2459,"9",$M$1,"1")/1000000,"")</f>
        <v>444.87503389</v>
      </c>
      <c r="N2459" s="12">
        <f>IFERROR([1]!EM_S_STM07_IS(F2459,"61",$N$1,"1")/1000000,"")</f>
        <v>-66.346880689999992</v>
      </c>
      <c r="O2459" s="12">
        <f>IFERROR([1]!EM_S_STM07_IS(F2459,"61",$O$1,"1")/1000000,"")</f>
        <v>-111.82544889</v>
      </c>
      <c r="P2459" s="12">
        <f>IFERROR([1]!EM_S_STM07_IS(F2459,"61",$P$1,"1")/1000000,"")</f>
        <v>63.811563399999997</v>
      </c>
      <c r="Q2459" s="12">
        <f>IFERROR([1]!EM_S_STM07_IS(F2459,"61",$Q$1,"1")/1000000,"")</f>
        <v>59.022096429999998</v>
      </c>
      <c r="R2459" s="12">
        <f>IFERROR([1]!EM_S_STM07_IS(F2459,"61",$R$1,"1")/1000000,"")</f>
        <v>14.36281922</v>
      </c>
      <c r="S2459" s="12">
        <f>IFERROR([1]!EM_S_STM07_IS(F2459,"61",$S$1,"1")/1000000,"")</f>
        <v>-46.914702759999997</v>
      </c>
      <c r="T2459" s="20">
        <f t="shared" si="692"/>
        <v>-0.19813359091729132</v>
      </c>
      <c r="U2459" s="20" t="str">
        <f t="shared" si="693"/>
        <v/>
      </c>
      <c r="V2459" s="14">
        <f t="shared" si="694"/>
        <v>-6.1630777622311693E-2</v>
      </c>
      <c r="W2459" s="14">
        <f t="shared" si="695"/>
        <v>-0.270889313069481</v>
      </c>
      <c r="X2459" s="14">
        <f t="shared" si="696"/>
        <v>-0.30147494660057755</v>
      </c>
      <c r="Y2459" s="14">
        <f t="shared" si="697"/>
        <v>-9.881590896187728E-2</v>
      </c>
      <c r="Z2459" s="15">
        <f t="shared" si="698"/>
        <v>-0.23025410426147097</v>
      </c>
      <c r="AA2459" s="14">
        <f t="shared" si="699"/>
        <v>-0.68546656190958932</v>
      </c>
      <c r="AB2459" s="14">
        <f t="shared" si="700"/>
        <v>1.5706354325728653</v>
      </c>
      <c r="AC2459" s="14">
        <f t="shared" si="701"/>
        <v>-7.5056411640903306E-2</v>
      </c>
      <c r="AD2459" s="14">
        <f t="shared" si="702"/>
        <v>-0.75665352319305956</v>
      </c>
      <c r="AE2459" s="14">
        <f t="shared" si="703"/>
        <v>-4.26639930792083</v>
      </c>
      <c r="AF2459" s="18" t="str">
        <f t="shared" si="704"/>
        <v/>
      </c>
      <c r="AG2459" s="18" t="str">
        <f t="shared" si="705"/>
        <v/>
      </c>
      <c r="AH2459" s="18" t="str">
        <f t="shared" si="706"/>
        <v/>
      </c>
      <c r="AI2459" s="19" t="str">
        <f t="shared" si="707"/>
        <v/>
      </c>
      <c r="AJ2459" s="19" t="str">
        <f t="shared" si="708"/>
        <v/>
      </c>
      <c r="AK2459" s="19" t="str">
        <f t="shared" si="709"/>
        <v/>
      </c>
    </row>
    <row r="2460" spans="2:37" x14ac:dyDescent="0.15">
      <c r="B2460" s="51">
        <f>IFERROR(IF(AND(AF2460=1,AI2460=1),MAX($B$5:B2459)+1,""),"")</f>
        <v>192</v>
      </c>
      <c r="C2460" s="51">
        <f>IFERROR(IF(AND(AG2460=1,AJ2460=1),MAX($C$5:C2459)+1,""),"")</f>
        <v>100</v>
      </c>
      <c r="D2460" s="51">
        <f>IFERROR(IF(AND(AH2460=1,AK2460=1),MAX($D$5:D2459)+1,""),"")</f>
        <v>62</v>
      </c>
      <c r="F2460" s="5" t="s">
        <v>5017</v>
      </c>
      <c r="G2460" s="5" t="s">
        <v>5018</v>
      </c>
      <c r="H2460" s="12">
        <f>IFERROR([1]!EM_S_STM07_IS(F2460,"9",$H$1,"1")/1000000,"")</f>
        <v>154.30551536999999</v>
      </c>
      <c r="I2460" s="12">
        <f>IFERROR([1]!EM_S_STM07_IS(F2460,"9",$I$1,"1")/1000000,"")</f>
        <v>1462.1795894000002</v>
      </c>
      <c r="J2460" s="12">
        <f>IFERROR([1]!EM_S_STM07_IS(F2460,"9",$J$1,"1")/1000000,"")</f>
        <v>5358.4585782600006</v>
      </c>
      <c r="K2460" s="12">
        <f>IFERROR([1]!EM_S_STM07_IS(F2460,"9",$K$1,"1")/1000000,"")</f>
        <v>6103.82648307</v>
      </c>
      <c r="L2460" s="12">
        <f>IFERROR([1]!EM_S_STM07_IS(F2460,"9",$L$1,"1")/1000000,"")</f>
        <v>7077.0910783999998</v>
      </c>
      <c r="M2460" s="13">
        <f>IFERROR([1]!EM_S_STM07_IS(F2460,"9",$M$1,"1")/1000000,"")</f>
        <v>8082.5342153299998</v>
      </c>
      <c r="N2460" s="12">
        <f>IFERROR([1]!EM_S_STM07_IS(F2460,"61",$N$1,"1")/1000000,"")</f>
        <v>112.17883711</v>
      </c>
      <c r="O2460" s="12">
        <f>IFERROR([1]!EM_S_STM07_IS(F2460,"61",$O$1,"1")/1000000,"")</f>
        <v>151.64409863</v>
      </c>
      <c r="P2460" s="12">
        <f>IFERROR([1]!EM_S_STM07_IS(F2460,"61",$P$1,"1")/1000000,"")</f>
        <v>206.84941993000001</v>
      </c>
      <c r="Q2460" s="12">
        <f>IFERROR([1]!EM_S_STM07_IS(F2460,"61",$Q$1,"1")/1000000,"")</f>
        <v>289.0085775</v>
      </c>
      <c r="R2460" s="12">
        <f>IFERROR([1]!EM_S_STM07_IS(F2460,"61",$R$1,"1")/1000000,"")</f>
        <v>346.88350560999999</v>
      </c>
      <c r="S2460" s="12">
        <f>IFERROR([1]!EM_S_STM07_IS(F2460,"61",$S$1,"1")/1000000,"")</f>
        <v>399.85788487000002</v>
      </c>
      <c r="T2460" s="20">
        <f t="shared" si="692"/>
        <v>1.2071569688736674</v>
      </c>
      <c r="U2460" s="20">
        <f t="shared" si="693"/>
        <v>0.28943349103751492</v>
      </c>
      <c r="V2460" s="14">
        <f t="shared" si="694"/>
        <v>8.4758737942317026</v>
      </c>
      <c r="W2460" s="14">
        <f t="shared" si="695"/>
        <v>2.664706180489651</v>
      </c>
      <c r="X2460" s="14">
        <f t="shared" si="696"/>
        <v>0.1391011788043037</v>
      </c>
      <c r="Y2460" s="14">
        <f t="shared" si="697"/>
        <v>0.15945155027416236</v>
      </c>
      <c r="Z2460" s="15">
        <f t="shared" si="698"/>
        <v>0.14207011408949002</v>
      </c>
      <c r="AA2460" s="14">
        <f t="shared" si="699"/>
        <v>0.35180665566448388</v>
      </c>
      <c r="AB2460" s="14">
        <f t="shared" si="700"/>
        <v>0.36404529947912295</v>
      </c>
      <c r="AC2460" s="14">
        <f t="shared" si="701"/>
        <v>0.39719307696295936</v>
      </c>
      <c r="AD2460" s="14">
        <f t="shared" si="702"/>
        <v>0.2002533233118314</v>
      </c>
      <c r="AE2460" s="14">
        <f t="shared" si="703"/>
        <v>0.15271518652016552</v>
      </c>
      <c r="AF2460" s="18">
        <f t="shared" si="704"/>
        <v>1</v>
      </c>
      <c r="AG2460" s="18">
        <f t="shared" si="705"/>
        <v>1</v>
      </c>
      <c r="AH2460" s="18">
        <f t="shared" si="706"/>
        <v>1</v>
      </c>
      <c r="AI2460" s="19">
        <f t="shared" si="707"/>
        <v>1</v>
      </c>
      <c r="AJ2460" s="19">
        <f t="shared" si="708"/>
        <v>1</v>
      </c>
      <c r="AK2460" s="19">
        <f t="shared" si="709"/>
        <v>1</v>
      </c>
    </row>
    <row r="2461" spans="2:37" x14ac:dyDescent="0.15">
      <c r="B2461" s="51" t="str">
        <f>IFERROR(IF(AND(AF2461=1,AI2461=1),MAX($B$5:B2460)+1,""),"")</f>
        <v/>
      </c>
      <c r="C2461" s="51" t="str">
        <f>IFERROR(IF(AND(AG2461=1,AJ2461=1),MAX($C$5:C2460)+1,""),"")</f>
        <v/>
      </c>
      <c r="D2461" s="51" t="str">
        <f>IFERROR(IF(AND(AH2461=1,AK2461=1),MAX($D$5:D2460)+1,""),"")</f>
        <v/>
      </c>
      <c r="F2461" s="5" t="s">
        <v>5019</v>
      </c>
      <c r="G2461" s="5" t="s">
        <v>5020</v>
      </c>
      <c r="H2461" s="12">
        <f>IFERROR([1]!EM_S_STM07_IS(F2461,"9",$H$1,"1")/1000000,"")</f>
        <v>754.96953707</v>
      </c>
      <c r="I2461" s="12">
        <f>IFERROR([1]!EM_S_STM07_IS(F2461,"9",$I$1,"1")/1000000,"")</f>
        <v>899.44682354999998</v>
      </c>
      <c r="J2461" s="12">
        <f>IFERROR([1]!EM_S_STM07_IS(F2461,"9",$J$1,"1")/1000000,"")</f>
        <v>888.75852744000008</v>
      </c>
      <c r="K2461" s="12">
        <f>IFERROR([1]!EM_S_STM07_IS(F2461,"9",$K$1,"1")/1000000,"")</f>
        <v>835.79543188000002</v>
      </c>
      <c r="L2461" s="12">
        <f>IFERROR([1]!EM_S_STM07_IS(F2461,"9",$L$1,"1")/1000000,"")</f>
        <v>797.75996210000005</v>
      </c>
      <c r="M2461" s="13">
        <f>IFERROR([1]!EM_S_STM07_IS(F2461,"9",$M$1,"1")/1000000,"")</f>
        <v>839.79386964000003</v>
      </c>
      <c r="N2461" s="12">
        <f>IFERROR([1]!EM_S_STM07_IS(F2461,"61",$N$1,"1")/1000000,"")</f>
        <v>19.342184140000001</v>
      </c>
      <c r="O2461" s="12">
        <f>IFERROR([1]!EM_S_STM07_IS(F2461,"61",$O$1,"1")/1000000,"")</f>
        <v>34.035680509999999</v>
      </c>
      <c r="P2461" s="12">
        <f>IFERROR([1]!EM_S_STM07_IS(F2461,"61",$P$1,"1")/1000000,"")</f>
        <v>24.814098820000002</v>
      </c>
      <c r="Q2461" s="12">
        <f>IFERROR([1]!EM_S_STM07_IS(F2461,"61",$Q$1,"1")/1000000,"")</f>
        <v>12.41982567</v>
      </c>
      <c r="R2461" s="12">
        <f>IFERROR([1]!EM_S_STM07_IS(F2461,"61",$R$1,"1")/1000000,"")</f>
        <v>-14.67763875</v>
      </c>
      <c r="S2461" s="12">
        <f>IFERROR([1]!EM_S_STM07_IS(F2461,"61",$S$1,"1")/1000000,"")</f>
        <v>-18.362731059999998</v>
      </c>
      <c r="T2461" s="20">
        <f t="shared" si="692"/>
        <v>2.1524187746778223E-2</v>
      </c>
      <c r="U2461" s="20">
        <f t="shared" si="693"/>
        <v>-1.9896607626580782</v>
      </c>
      <c r="V2461" s="14">
        <f t="shared" si="694"/>
        <v>0.19136836572334995</v>
      </c>
      <c r="W2461" s="14">
        <f t="shared" si="695"/>
        <v>-1.1883188455560472E-2</v>
      </c>
      <c r="X2461" s="14">
        <f t="shared" si="696"/>
        <v>-5.9592222099467379E-2</v>
      </c>
      <c r="Y2461" s="14">
        <f t="shared" si="697"/>
        <v>-4.5508109196582616E-2</v>
      </c>
      <c r="Z2461" s="15">
        <f t="shared" si="698"/>
        <v>5.2689918693526738E-2</v>
      </c>
      <c r="AA2461" s="14">
        <f t="shared" si="699"/>
        <v>0.75966066001892574</v>
      </c>
      <c r="AB2461" s="14">
        <f t="shared" si="700"/>
        <v>-0.27093866060032534</v>
      </c>
      <c r="AC2461" s="14">
        <f t="shared" si="701"/>
        <v>-0.49948512093497016</v>
      </c>
      <c r="AD2461" s="14">
        <f t="shared" si="702"/>
        <v>-2.1817910444148771</v>
      </c>
      <c r="AE2461" s="14">
        <f t="shared" si="703"/>
        <v>-0.2510684703968476</v>
      </c>
      <c r="AF2461" s="18" t="str">
        <f t="shared" si="704"/>
        <v/>
      </c>
      <c r="AG2461" s="18" t="str">
        <f t="shared" si="705"/>
        <v/>
      </c>
      <c r="AH2461" s="18" t="str">
        <f t="shared" si="706"/>
        <v/>
      </c>
      <c r="AI2461" s="19" t="str">
        <f t="shared" si="707"/>
        <v/>
      </c>
      <c r="AJ2461" s="19" t="str">
        <f t="shared" si="708"/>
        <v/>
      </c>
      <c r="AK2461" s="19" t="str">
        <f t="shared" si="709"/>
        <v/>
      </c>
    </row>
    <row r="2462" spans="2:37" x14ac:dyDescent="0.15">
      <c r="B2462" s="51" t="str">
        <f>IFERROR(IF(AND(AF2462=1,AI2462=1),MAX($B$5:B2461)+1,""),"")</f>
        <v/>
      </c>
      <c r="C2462" s="51" t="str">
        <f>IFERROR(IF(AND(AG2462=1,AJ2462=1),MAX($C$5:C2461)+1,""),"")</f>
        <v/>
      </c>
      <c r="D2462" s="51" t="str">
        <f>IFERROR(IF(AND(AH2462=1,AK2462=1),MAX($D$5:D2461)+1,""),"")</f>
        <v/>
      </c>
      <c r="F2462" s="5" t="s">
        <v>5021</v>
      </c>
      <c r="G2462" s="5" t="s">
        <v>5022</v>
      </c>
      <c r="H2462" s="12">
        <f>IFERROR([1]!EM_S_STM07_IS(F2462,"9",$H$1,"1")/1000000,"")</f>
        <v>894.60150132000001</v>
      </c>
      <c r="I2462" s="12">
        <f>IFERROR([1]!EM_S_STM07_IS(F2462,"9",$I$1,"1")/1000000,"")</f>
        <v>1269.21540869</v>
      </c>
      <c r="J2462" s="12">
        <f>IFERROR([1]!EM_S_STM07_IS(F2462,"9",$J$1,"1")/1000000,"")</f>
        <v>1959.46152921</v>
      </c>
      <c r="K2462" s="12">
        <f>IFERROR([1]!EM_S_STM07_IS(F2462,"9",$K$1,"1")/1000000,"")</f>
        <v>1418.59174429</v>
      </c>
      <c r="L2462" s="12">
        <f>IFERROR([1]!EM_S_STM07_IS(F2462,"9",$L$1,"1")/1000000,"")</f>
        <v>1444.98326178</v>
      </c>
      <c r="M2462" s="13">
        <f>IFERROR([1]!EM_S_STM07_IS(F2462,"9",$M$1,"1")/1000000,"")</f>
        <v>1156.13505943</v>
      </c>
      <c r="N2462" s="12">
        <f>IFERROR([1]!EM_S_STM07_IS(F2462,"61",$N$1,"1")/1000000,"")</f>
        <v>76.47881083</v>
      </c>
      <c r="O2462" s="12">
        <f>IFERROR([1]!EM_S_STM07_IS(F2462,"61",$O$1,"1")/1000000,"")</f>
        <v>195.20867405999999</v>
      </c>
      <c r="P2462" s="12">
        <f>IFERROR([1]!EM_S_STM07_IS(F2462,"61",$P$1,"1")/1000000,"")</f>
        <v>369.85761998000004</v>
      </c>
      <c r="Q2462" s="12">
        <f>IFERROR([1]!EM_S_STM07_IS(F2462,"61",$Q$1,"1")/1000000,"")</f>
        <v>11.774193800000001</v>
      </c>
      <c r="R2462" s="12">
        <f>IFERROR([1]!EM_S_STM07_IS(F2462,"61",$R$1,"1")/1000000,"")</f>
        <v>13.38935311</v>
      </c>
      <c r="S2462" s="12">
        <f>IFERROR([1]!EM_S_STM07_IS(F2462,"61",$S$1,"1")/1000000,"")</f>
        <v>7.1281226699999998</v>
      </c>
      <c r="T2462" s="20">
        <f t="shared" si="692"/>
        <v>5.2630112566736109E-2</v>
      </c>
      <c r="U2462" s="20">
        <f t="shared" si="693"/>
        <v>-0.37786188686258537</v>
      </c>
      <c r="V2462" s="14">
        <f t="shared" si="694"/>
        <v>0.41874947316458855</v>
      </c>
      <c r="W2462" s="14">
        <f t="shared" si="695"/>
        <v>0.54383685841982199</v>
      </c>
      <c r="X2462" s="14">
        <f t="shared" si="696"/>
        <v>-0.27602980556503376</v>
      </c>
      <c r="Y2462" s="14">
        <f t="shared" si="697"/>
        <v>1.8604025856085133E-2</v>
      </c>
      <c r="Z2462" s="15">
        <f t="shared" si="698"/>
        <v>-0.19989726524180143</v>
      </c>
      <c r="AA2462" s="14">
        <f t="shared" si="699"/>
        <v>1.552454358814721</v>
      </c>
      <c r="AB2462" s="14">
        <f t="shared" si="700"/>
        <v>0.89467820403472109</v>
      </c>
      <c r="AC2462" s="14">
        <f t="shared" si="701"/>
        <v>-0.96816560437328114</v>
      </c>
      <c r="AD2462" s="14">
        <f t="shared" si="702"/>
        <v>0.13717791106852675</v>
      </c>
      <c r="AE2462" s="14">
        <f t="shared" si="703"/>
        <v>-0.4676275536660337</v>
      </c>
      <c r="AF2462" s="18" t="str">
        <f t="shared" si="704"/>
        <v/>
      </c>
      <c r="AG2462" s="18" t="str">
        <f t="shared" si="705"/>
        <v/>
      </c>
      <c r="AH2462" s="18" t="str">
        <f t="shared" si="706"/>
        <v/>
      </c>
      <c r="AI2462" s="19" t="str">
        <f t="shared" si="707"/>
        <v/>
      </c>
      <c r="AJ2462" s="19" t="str">
        <f t="shared" si="708"/>
        <v/>
      </c>
      <c r="AK2462" s="19" t="str">
        <f t="shared" si="709"/>
        <v/>
      </c>
    </row>
    <row r="2463" spans="2:37" x14ac:dyDescent="0.15">
      <c r="B2463" s="51" t="str">
        <f>IFERROR(IF(AND(AF2463=1,AI2463=1),MAX($B$5:B2462)+1,""),"")</f>
        <v/>
      </c>
      <c r="C2463" s="51" t="str">
        <f>IFERROR(IF(AND(AG2463=1,AJ2463=1),MAX($C$5:C2462)+1,""),"")</f>
        <v/>
      </c>
      <c r="D2463" s="51" t="str">
        <f>IFERROR(IF(AND(AH2463=1,AK2463=1),MAX($D$5:D2462)+1,""),"")</f>
        <v/>
      </c>
      <c r="F2463" s="5" t="s">
        <v>5023</v>
      </c>
      <c r="G2463" s="5" t="s">
        <v>5024</v>
      </c>
      <c r="H2463" s="12">
        <f>IFERROR([1]!EM_S_STM07_IS(F2463,"9",$H$1,"1")/1000000,"")</f>
        <v>862.61084187999995</v>
      </c>
      <c r="I2463" s="12">
        <f>IFERROR([1]!EM_S_STM07_IS(F2463,"9",$I$1,"1")/1000000,"")</f>
        <v>1747.3119656400002</v>
      </c>
      <c r="J2463" s="12">
        <f>IFERROR([1]!EM_S_STM07_IS(F2463,"9",$J$1,"1")/1000000,"")</f>
        <v>3363.1581839299997</v>
      </c>
      <c r="K2463" s="12">
        <f>IFERROR([1]!EM_S_STM07_IS(F2463,"9",$K$1,"1")/1000000,"")</f>
        <v>3732.0673682900001</v>
      </c>
      <c r="L2463" s="12">
        <f>IFERROR([1]!EM_S_STM07_IS(F2463,"9",$L$1,"1")/1000000,"")</f>
        <v>4579.6650718299998</v>
      </c>
      <c r="M2463" s="13">
        <f>IFERROR([1]!EM_S_STM07_IS(F2463,"9",$M$1,"1")/1000000,"")</f>
        <v>4858.2538020900001</v>
      </c>
      <c r="N2463" s="12">
        <f>IFERROR([1]!EM_S_STM07_IS(F2463,"61",$N$1,"1")/1000000,"")</f>
        <v>419.26495491000003</v>
      </c>
      <c r="O2463" s="12">
        <f>IFERROR([1]!EM_S_STM07_IS(F2463,"61",$O$1,"1")/1000000,"")</f>
        <v>936.17100272000005</v>
      </c>
      <c r="P2463" s="12">
        <f>IFERROR([1]!EM_S_STM07_IS(F2463,"61",$P$1,"1")/1000000,"")</f>
        <v>810.04162321000001</v>
      </c>
      <c r="Q2463" s="12">
        <f>IFERROR([1]!EM_S_STM07_IS(F2463,"61",$Q$1,"1")/1000000,"")</f>
        <v>1035.9877295900001</v>
      </c>
      <c r="R2463" s="12">
        <f>IFERROR([1]!EM_S_STM07_IS(F2463,"61",$R$1,"1")/1000000,"")</f>
        <v>1462.3276466900002</v>
      </c>
      <c r="S2463" s="12">
        <f>IFERROR([1]!EM_S_STM07_IS(F2463,"61",$S$1,"1")/1000000,"")</f>
        <v>1694.5546629200001</v>
      </c>
      <c r="T2463" s="20">
        <f t="shared" si="692"/>
        <v>0.41297037842272921</v>
      </c>
      <c r="U2463" s="20">
        <f t="shared" si="693"/>
        <v>0.322249477457492</v>
      </c>
      <c r="V2463" s="14">
        <f t="shared" si="694"/>
        <v>1.0256086299957186</v>
      </c>
      <c r="W2463" s="14">
        <f t="shared" si="695"/>
        <v>0.92476114744521443</v>
      </c>
      <c r="X2463" s="14">
        <f t="shared" si="696"/>
        <v>0.10969129734151059</v>
      </c>
      <c r="Y2463" s="14">
        <f t="shared" si="697"/>
        <v>0.22711211237549589</v>
      </c>
      <c r="Z2463" s="15">
        <f t="shared" si="698"/>
        <v>6.0831682206113472E-2</v>
      </c>
      <c r="AA2463" s="14">
        <f t="shared" si="699"/>
        <v>1.232886368766404</v>
      </c>
      <c r="AB2463" s="14">
        <f t="shared" si="700"/>
        <v>-0.13472899624484966</v>
      </c>
      <c r="AC2463" s="14">
        <f t="shared" si="701"/>
        <v>0.27893147698340492</v>
      </c>
      <c r="AD2463" s="14">
        <f t="shared" si="702"/>
        <v>0.41152989067614471</v>
      </c>
      <c r="AE2463" s="14">
        <f t="shared" si="703"/>
        <v>0.15880641849017155</v>
      </c>
      <c r="AF2463" s="18">
        <f t="shared" si="704"/>
        <v>1</v>
      </c>
      <c r="AG2463" s="18">
        <f t="shared" si="705"/>
        <v>1</v>
      </c>
      <c r="AH2463" s="18">
        <f t="shared" si="706"/>
        <v>1</v>
      </c>
      <c r="AI2463" s="19" t="str">
        <f t="shared" si="707"/>
        <v/>
      </c>
      <c r="AJ2463" s="19" t="str">
        <f t="shared" si="708"/>
        <v/>
      </c>
      <c r="AK2463" s="19" t="str">
        <f t="shared" si="709"/>
        <v/>
      </c>
    </row>
    <row r="2464" spans="2:37" x14ac:dyDescent="0.15">
      <c r="B2464" s="51" t="str">
        <f>IFERROR(IF(AND(AF2464=1,AI2464=1),MAX($B$5:B2463)+1,""),"")</f>
        <v/>
      </c>
      <c r="C2464" s="51" t="str">
        <f>IFERROR(IF(AND(AG2464=1,AJ2464=1),MAX($C$5:C2463)+1,""),"")</f>
        <v/>
      </c>
      <c r="D2464" s="51" t="str">
        <f>IFERROR(IF(AND(AH2464=1,AK2464=1),MAX($D$5:D2463)+1,""),"")</f>
        <v/>
      </c>
      <c r="F2464" s="5" t="s">
        <v>5025</v>
      </c>
      <c r="G2464" s="5" t="s">
        <v>5026</v>
      </c>
      <c r="H2464" s="12">
        <f>IFERROR([1]!EM_S_STM07_IS(F2464,"9",$H$1,"1")/1000000,"")</f>
        <v>31255.956618159998</v>
      </c>
      <c r="I2464" s="12">
        <f>IFERROR([1]!EM_S_STM07_IS(F2464,"9",$I$1,"1")/1000000,"")</f>
        <v>36627.922130220002</v>
      </c>
      <c r="J2464" s="12">
        <f>IFERROR([1]!EM_S_STM07_IS(F2464,"9",$J$1,"1")/1000000,"")</f>
        <v>39490.97683077</v>
      </c>
      <c r="K2464" s="12">
        <f>IFERROR([1]!EM_S_STM07_IS(F2464,"9",$K$1,"1")/1000000,"")</f>
        <v>40234.648405259999</v>
      </c>
      <c r="L2464" s="12">
        <f>IFERROR([1]!EM_S_STM07_IS(F2464,"9",$L$1,"1")/1000000,"")</f>
        <v>37926.720628339994</v>
      </c>
      <c r="M2464" s="13">
        <f>IFERROR([1]!EM_S_STM07_IS(F2464,"9",$M$1,"1")/1000000,"")</f>
        <v>182360.07670451998</v>
      </c>
      <c r="N2464" s="12">
        <f>IFERROR([1]!EM_S_STM07_IS(F2464,"61",$N$1,"1")/1000000,"")</f>
        <v>500.70648891000002</v>
      </c>
      <c r="O2464" s="12">
        <f>IFERROR([1]!EM_S_STM07_IS(F2464,"61",$O$1,"1")/1000000,"")</f>
        <v>527.63249960000007</v>
      </c>
      <c r="P2464" s="12">
        <f>IFERROR([1]!EM_S_STM07_IS(F2464,"61",$P$1,"1")/1000000,"")</f>
        <v>428.23375836000002</v>
      </c>
      <c r="Q2464" s="12">
        <f>IFERROR([1]!EM_S_STM07_IS(F2464,"61",$Q$1,"1")/1000000,"")</f>
        <v>506.47175391000002</v>
      </c>
      <c r="R2464" s="12">
        <f>IFERROR([1]!EM_S_STM07_IS(F2464,"61",$R$1,"1")/1000000,"")</f>
        <v>359.48423976999999</v>
      </c>
      <c r="S2464" s="12">
        <f>IFERROR([1]!EM_S_STM07_IS(F2464,"61",$S$1,"1")/1000000,"")</f>
        <v>1384.53799555</v>
      </c>
      <c r="T2464" s="20">
        <f t="shared" si="692"/>
        <v>0.42298195949924899</v>
      </c>
      <c r="U2464" s="20">
        <f t="shared" si="693"/>
        <v>0.22558752512295199</v>
      </c>
      <c r="V2464" s="14">
        <f t="shared" si="694"/>
        <v>0.17187013591319236</v>
      </c>
      <c r="W2464" s="14">
        <f t="shared" si="695"/>
        <v>7.8165905517960668E-2</v>
      </c>
      <c r="X2464" s="14">
        <f t="shared" si="696"/>
        <v>1.8831430219537041E-2</v>
      </c>
      <c r="Y2464" s="14">
        <f t="shared" si="697"/>
        <v>-5.736169864524733E-2</v>
      </c>
      <c r="Z2464" s="15">
        <f t="shared" si="698"/>
        <v>3.8082215831825703</v>
      </c>
      <c r="AA2464" s="14">
        <f t="shared" si="699"/>
        <v>5.377603703242579E-2</v>
      </c>
      <c r="AB2464" s="14">
        <f t="shared" si="700"/>
        <v>-0.18838631304052453</v>
      </c>
      <c r="AC2464" s="14">
        <f t="shared" si="701"/>
        <v>0.18269927118690221</v>
      </c>
      <c r="AD2464" s="14">
        <f t="shared" si="702"/>
        <v>-0.29021858179700127</v>
      </c>
      <c r="AE2464" s="14">
        <f t="shared" si="703"/>
        <v>2.8514567326674327</v>
      </c>
      <c r="AF2464" s="18">
        <f t="shared" si="704"/>
        <v>1</v>
      </c>
      <c r="AG2464" s="18">
        <f t="shared" si="705"/>
        <v>1</v>
      </c>
      <c r="AH2464" s="18">
        <f t="shared" si="706"/>
        <v>1</v>
      </c>
      <c r="AI2464" s="19" t="str">
        <f t="shared" si="707"/>
        <v/>
      </c>
      <c r="AJ2464" s="19" t="str">
        <f t="shared" si="708"/>
        <v/>
      </c>
      <c r="AK2464" s="19" t="str">
        <f t="shared" si="709"/>
        <v/>
      </c>
    </row>
    <row r="2465" spans="2:37" x14ac:dyDescent="0.15">
      <c r="B2465" s="51" t="str">
        <f>IFERROR(IF(AND(AF2465=1,AI2465=1),MAX($B$5:B2464)+1,""),"")</f>
        <v/>
      </c>
      <c r="C2465" s="51" t="str">
        <f>IFERROR(IF(AND(AG2465=1,AJ2465=1),MAX($C$5:C2464)+1,""),"")</f>
        <v/>
      </c>
      <c r="D2465" s="51" t="str">
        <f>IFERROR(IF(AND(AH2465=1,AK2465=1),MAX($D$5:D2464)+1,""),"")</f>
        <v/>
      </c>
      <c r="F2465" s="5" t="s">
        <v>5027</v>
      </c>
      <c r="G2465" s="5" t="s">
        <v>5028</v>
      </c>
      <c r="H2465" s="12" t="str">
        <f>IFERROR([1]!EM_S_STM07_IS(F2465,"9",$H$1,"1")/1000000,"")</f>
        <v/>
      </c>
      <c r="I2465" s="12">
        <f>IFERROR([1]!EM_S_STM07_IS(F2465,"9",$I$1,"1")/1000000,"")</f>
        <v>52.025158990000001</v>
      </c>
      <c r="J2465" s="12">
        <f>IFERROR([1]!EM_S_STM07_IS(F2465,"9",$J$1,"1")/1000000,"")</f>
        <v>1538.67364385</v>
      </c>
      <c r="K2465" s="12">
        <f>IFERROR([1]!EM_S_STM07_IS(F2465,"9",$K$1,"1")/1000000,"")</f>
        <v>1878.49156124</v>
      </c>
      <c r="L2465" s="12">
        <f>IFERROR([1]!EM_S_STM07_IS(F2465,"9",$L$1,"1")/1000000,"")</f>
        <v>2831.8776548699998</v>
      </c>
      <c r="M2465" s="13">
        <f>IFERROR([1]!EM_S_STM07_IS(F2465,"9",$M$1,"1")/1000000,"")</f>
        <v>3277.8021598400001</v>
      </c>
      <c r="N2465" s="12">
        <f>IFERROR([1]!EM_S_STM07_IS(F2465,"61",$N$1,"1")/1000000,"")</f>
        <v>883.01786921000007</v>
      </c>
      <c r="O2465" s="12">
        <f>IFERROR([1]!EM_S_STM07_IS(F2465,"61",$O$1,"1")/1000000,"")</f>
        <v>4.4026614100000003</v>
      </c>
      <c r="P2465" s="12">
        <f>IFERROR([1]!EM_S_STM07_IS(F2465,"61",$P$1,"1")/1000000,"")</f>
        <v>722.24634958000001</v>
      </c>
      <c r="Q2465" s="12">
        <f>IFERROR([1]!EM_S_STM07_IS(F2465,"61",$Q$1,"1")/1000000,"")</f>
        <v>844.3151205800001</v>
      </c>
      <c r="R2465" s="12">
        <f>IFERROR([1]!EM_S_STM07_IS(F2465,"61",$R$1,"1")/1000000,"")</f>
        <v>1810.35646565</v>
      </c>
      <c r="S2465" s="12">
        <f>IFERROR([1]!EM_S_STM07_IS(F2465,"61",$S$1,"1")/1000000,"")</f>
        <v>2312.2704125700002</v>
      </c>
      <c r="T2465" s="20" t="str">
        <f t="shared" si="692"/>
        <v/>
      </c>
      <c r="U2465" s="20">
        <f t="shared" si="693"/>
        <v>0.21231038635805688</v>
      </c>
      <c r="V2465" s="14" t="str">
        <f t="shared" si="694"/>
        <v/>
      </c>
      <c r="W2465" s="14">
        <f t="shared" si="695"/>
        <v>28.575568315817272</v>
      </c>
      <c r="X2465" s="14">
        <f t="shared" si="696"/>
        <v>0.22085119787957305</v>
      </c>
      <c r="Y2465" s="14">
        <f t="shared" si="697"/>
        <v>0.50752748284941229</v>
      </c>
      <c r="Z2465" s="15">
        <f t="shared" si="698"/>
        <v>0.15746602054052045</v>
      </c>
      <c r="AA2465" s="14">
        <f t="shared" si="699"/>
        <v>-0.99501407438794098</v>
      </c>
      <c r="AB2465" s="14">
        <f t="shared" si="700"/>
        <v>163.04767078829258</v>
      </c>
      <c r="AC2465" s="14">
        <f t="shared" si="701"/>
        <v>0.16901265208330288</v>
      </c>
      <c r="AD2465" s="14">
        <f t="shared" si="702"/>
        <v>1.14417155576508</v>
      </c>
      <c r="AE2465" s="14">
        <f t="shared" si="703"/>
        <v>0.27724592169741019</v>
      </c>
      <c r="AF2465" s="18" t="str">
        <f t="shared" si="704"/>
        <v/>
      </c>
      <c r="AG2465" s="18">
        <f t="shared" si="705"/>
        <v>1</v>
      </c>
      <c r="AH2465" s="18" t="str">
        <f t="shared" si="706"/>
        <v/>
      </c>
      <c r="AI2465" s="19">
        <f t="shared" si="707"/>
        <v>1</v>
      </c>
      <c r="AJ2465" s="19" t="str">
        <f t="shared" si="708"/>
        <v/>
      </c>
      <c r="AK2465" s="19" t="str">
        <f t="shared" si="709"/>
        <v/>
      </c>
    </row>
    <row r="2466" spans="2:37" x14ac:dyDescent="0.15">
      <c r="B2466" s="51" t="str">
        <f>IFERROR(IF(AND(AF2466=1,AI2466=1),MAX($B$5:B2465)+1,""),"")</f>
        <v/>
      </c>
      <c r="C2466" s="51" t="str">
        <f>IFERROR(IF(AND(AG2466=1,AJ2466=1),MAX($C$5:C2465)+1,""),"")</f>
        <v/>
      </c>
      <c r="D2466" s="51" t="str">
        <f>IFERROR(IF(AND(AH2466=1,AK2466=1),MAX($D$5:D2465)+1,""),"")</f>
        <v/>
      </c>
      <c r="F2466" s="5" t="s">
        <v>5029</v>
      </c>
      <c r="G2466" s="5" t="s">
        <v>5030</v>
      </c>
      <c r="H2466" s="12">
        <f>IFERROR([1]!EM_S_STM07_IS(F2466,"9",$H$1,"1")/1000000,"")</f>
        <v>28.927936420000002</v>
      </c>
      <c r="I2466" s="12">
        <f>IFERROR([1]!EM_S_STM07_IS(F2466,"9",$I$1,"1")/1000000,"")</f>
        <v>8.4690599999999987E-3</v>
      </c>
      <c r="J2466" s="12">
        <f>IFERROR([1]!EM_S_STM07_IS(F2466,"9",$J$1,"1")/1000000,"")</f>
        <v>1140.0037231600002</v>
      </c>
      <c r="K2466" s="12">
        <f>IFERROR([1]!EM_S_STM07_IS(F2466,"9",$K$1,"1")/1000000,"")</f>
        <v>1297.6586706600001</v>
      </c>
      <c r="L2466" s="12">
        <f>IFERROR([1]!EM_S_STM07_IS(F2466,"9",$L$1,"1")/1000000,"")</f>
        <v>1082.2275971400002</v>
      </c>
      <c r="M2466" s="13">
        <f>IFERROR([1]!EM_S_STM07_IS(F2466,"9",$M$1,"1")/1000000,"")</f>
        <v>989.36547641999994</v>
      </c>
      <c r="N2466" s="12">
        <f>IFERROR([1]!EM_S_STM07_IS(F2466,"61",$N$1,"1")/1000000,"")</f>
        <v>2.7380305099999998</v>
      </c>
      <c r="O2466" s="12">
        <f>IFERROR([1]!EM_S_STM07_IS(F2466,"61",$O$1,"1")/1000000,"")</f>
        <v>-21.880012149999999</v>
      </c>
      <c r="P2466" s="12">
        <f>IFERROR([1]!EM_S_STM07_IS(F2466,"61",$P$1,"1")/1000000,"")</f>
        <v>70.759525780000004</v>
      </c>
      <c r="Q2466" s="12">
        <f>IFERROR([1]!EM_S_STM07_IS(F2466,"61",$Q$1,"1")/1000000,"")</f>
        <v>84.751111499999993</v>
      </c>
      <c r="R2466" s="12">
        <f>IFERROR([1]!EM_S_STM07_IS(F2466,"61",$R$1,"1")/1000000,"")</f>
        <v>29.07775492</v>
      </c>
      <c r="S2466" s="12">
        <f>IFERROR([1]!EM_S_STM07_IS(F2466,"61",$S$1,"1")/1000000,"")</f>
        <v>47.921644090000001</v>
      </c>
      <c r="T2466" s="20">
        <f t="shared" si="692"/>
        <v>1.0267858308120839</v>
      </c>
      <c r="U2466" s="20">
        <f t="shared" si="693"/>
        <v>0.77263240898677221</v>
      </c>
      <c r="V2466" s="14">
        <f t="shared" si="694"/>
        <v>-0.99970723594393185</v>
      </c>
      <c r="W2466" s="14">
        <f t="shared" si="695"/>
        <v>134607.05841026045</v>
      </c>
      <c r="X2466" s="14">
        <f t="shared" si="696"/>
        <v>0.13829336194007585</v>
      </c>
      <c r="Y2466" s="14">
        <f t="shared" si="697"/>
        <v>-0.16601520753560708</v>
      </c>
      <c r="Z2466" s="15">
        <f t="shared" si="698"/>
        <v>-8.5806461566316272E-2</v>
      </c>
      <c r="AA2466" s="14">
        <f t="shared" si="699"/>
        <v>-8.9911498685235625</v>
      </c>
      <c r="AB2466" s="14">
        <f t="shared" si="700"/>
        <v>4.2339801867980231</v>
      </c>
      <c r="AC2466" s="14">
        <f t="shared" si="701"/>
        <v>0.19773430595763933</v>
      </c>
      <c r="AD2466" s="14">
        <f t="shared" si="702"/>
        <v>-0.65690414667894936</v>
      </c>
      <c r="AE2466" s="14">
        <f t="shared" si="703"/>
        <v>0.64805172276347123</v>
      </c>
      <c r="AF2466" s="18">
        <f t="shared" si="704"/>
        <v>1</v>
      </c>
      <c r="AG2466" s="18">
        <f t="shared" si="705"/>
        <v>1</v>
      </c>
      <c r="AH2466" s="18">
        <f t="shared" si="706"/>
        <v>1</v>
      </c>
      <c r="AI2466" s="19" t="str">
        <f t="shared" si="707"/>
        <v/>
      </c>
      <c r="AJ2466" s="19" t="str">
        <f t="shared" si="708"/>
        <v/>
      </c>
      <c r="AK2466" s="19" t="str">
        <f t="shared" si="709"/>
        <v/>
      </c>
    </row>
    <row r="2467" spans="2:37" x14ac:dyDescent="0.15">
      <c r="B2467" s="51" t="str">
        <f>IFERROR(IF(AND(AF2467=1,AI2467=1),MAX($B$5:B2466)+1,""),"")</f>
        <v/>
      </c>
      <c r="C2467" s="51" t="str">
        <f>IFERROR(IF(AND(AG2467=1,AJ2467=1),MAX($C$5:C2466)+1,""),"")</f>
        <v/>
      </c>
      <c r="D2467" s="51" t="str">
        <f>IFERROR(IF(AND(AH2467=1,AK2467=1),MAX($D$5:D2466)+1,""),"")</f>
        <v/>
      </c>
      <c r="F2467" s="5" t="s">
        <v>5031</v>
      </c>
      <c r="G2467" s="5" t="s">
        <v>5032</v>
      </c>
      <c r="H2467" s="12">
        <f>IFERROR([1]!EM_S_STM07_IS(F2467,"9",$H$1,"1")/1000000,"")</f>
        <v>1151.6163170299999</v>
      </c>
      <c r="I2467" s="12">
        <f>IFERROR([1]!EM_S_STM07_IS(F2467,"9",$I$1,"1")/1000000,"")</f>
        <v>357.68981033</v>
      </c>
      <c r="J2467" s="12">
        <f>IFERROR([1]!EM_S_STM07_IS(F2467,"9",$J$1,"1")/1000000,"")</f>
        <v>248.69233802000002</v>
      </c>
      <c r="K2467" s="12">
        <f>IFERROR([1]!EM_S_STM07_IS(F2467,"9",$K$1,"1")/1000000,"")</f>
        <v>239.59898524000002</v>
      </c>
      <c r="L2467" s="12">
        <f>IFERROR([1]!EM_S_STM07_IS(F2467,"9",$L$1,"1")/1000000,"")</f>
        <v>159.55760213999997</v>
      </c>
      <c r="M2467" s="13">
        <f>IFERROR([1]!EM_S_STM07_IS(F2467,"9",$M$1,"1")/1000000,"")</f>
        <v>234.89947165999999</v>
      </c>
      <c r="N2467" s="12">
        <f>IFERROR([1]!EM_S_STM07_IS(F2467,"61",$N$1,"1")/1000000,"")</f>
        <v>12.137333179999999</v>
      </c>
      <c r="O2467" s="12">
        <f>IFERROR([1]!EM_S_STM07_IS(F2467,"61",$O$1,"1")/1000000,"")</f>
        <v>-517.71394031</v>
      </c>
      <c r="P2467" s="12">
        <f>IFERROR([1]!EM_S_STM07_IS(F2467,"61",$P$1,"1")/1000000,"")</f>
        <v>-1722.4245773800001</v>
      </c>
      <c r="Q2467" s="12">
        <f>IFERROR([1]!EM_S_STM07_IS(F2467,"61",$Q$1,"1")/1000000,"")</f>
        <v>74.795629900000009</v>
      </c>
      <c r="R2467" s="12">
        <f>IFERROR([1]!EM_S_STM07_IS(F2467,"61",$R$1,"1")/1000000,"")</f>
        <v>-1024.3327793799999</v>
      </c>
      <c r="S2467" s="12">
        <f>IFERROR([1]!EM_S_STM07_IS(F2467,"61",$S$1,"1")/1000000,"")</f>
        <v>50.215832470000002</v>
      </c>
      <c r="T2467" s="20">
        <f t="shared" si="692"/>
        <v>-0.27236288032165212</v>
      </c>
      <c r="U2467" s="20">
        <f t="shared" si="693"/>
        <v>0.3284446942060788</v>
      </c>
      <c r="V2467" s="14">
        <f t="shared" si="694"/>
        <v>-0.68940192576250026</v>
      </c>
      <c r="W2467" s="14">
        <f t="shared" si="695"/>
        <v>-0.30472624369545309</v>
      </c>
      <c r="X2467" s="14">
        <f t="shared" si="696"/>
        <v>-3.6564668024749156E-2</v>
      </c>
      <c r="Y2467" s="14">
        <f t="shared" si="697"/>
        <v>-0.33406394864245648</v>
      </c>
      <c r="Z2467" s="15">
        <f t="shared" si="698"/>
        <v>0.47219228986590756</v>
      </c>
      <c r="AA2467" s="14">
        <f t="shared" si="699"/>
        <v>-43.654669904184018</v>
      </c>
      <c r="AB2467" s="14">
        <f t="shared" si="700"/>
        <v>-2.3269812598606787</v>
      </c>
      <c r="AC2467" s="14">
        <f t="shared" si="701"/>
        <v>1.0434246183445504</v>
      </c>
      <c r="AD2467" s="14">
        <f t="shared" si="702"/>
        <v>-14.695088613459218</v>
      </c>
      <c r="AE2467" s="14">
        <f t="shared" si="703"/>
        <v>1.0490229674192348</v>
      </c>
      <c r="AF2467" s="18" t="str">
        <f t="shared" si="704"/>
        <v/>
      </c>
      <c r="AG2467" s="18">
        <f t="shared" si="705"/>
        <v>1</v>
      </c>
      <c r="AH2467" s="18" t="str">
        <f t="shared" si="706"/>
        <v/>
      </c>
      <c r="AI2467" s="19" t="str">
        <f t="shared" si="707"/>
        <v/>
      </c>
      <c r="AJ2467" s="19" t="str">
        <f t="shared" si="708"/>
        <v/>
      </c>
      <c r="AK2467" s="19" t="str">
        <f t="shared" si="709"/>
        <v/>
      </c>
    </row>
    <row r="2468" spans="2:37" x14ac:dyDescent="0.15">
      <c r="B2468" s="51" t="str">
        <f>IFERROR(IF(AND(AF2468=1,AI2468=1),MAX($B$5:B2467)+1,""),"")</f>
        <v/>
      </c>
      <c r="C2468" s="51" t="str">
        <f>IFERROR(IF(AND(AG2468=1,AJ2468=1),MAX($C$5:C2467)+1,""),"")</f>
        <v/>
      </c>
      <c r="D2468" s="51" t="str">
        <f>IFERROR(IF(AND(AH2468=1,AK2468=1),MAX($D$5:D2467)+1,""),"")</f>
        <v/>
      </c>
      <c r="F2468" s="5" t="s">
        <v>5033</v>
      </c>
      <c r="G2468" s="5" t="s">
        <v>5034</v>
      </c>
      <c r="H2468" s="12">
        <f>IFERROR([1]!EM_S_STM07_IS(F2468,"9",$H$1,"1")/1000000,"")</f>
        <v>2283.3121257800003</v>
      </c>
      <c r="I2468" s="12">
        <f>IFERROR([1]!EM_S_STM07_IS(F2468,"9",$I$1,"1")/1000000,"")</f>
        <v>2008.8246064699999</v>
      </c>
      <c r="J2468" s="12">
        <f>IFERROR([1]!EM_S_STM07_IS(F2468,"9",$J$1,"1")/1000000,"")</f>
        <v>2109.8552690900001</v>
      </c>
      <c r="K2468" s="12">
        <f>IFERROR([1]!EM_S_STM07_IS(F2468,"9",$K$1,"1")/1000000,"")</f>
        <v>2534.4715834200001</v>
      </c>
      <c r="L2468" s="12">
        <f>IFERROR([1]!EM_S_STM07_IS(F2468,"9",$L$1,"1")/1000000,"")</f>
        <v>4526.3968459999996</v>
      </c>
      <c r="M2468" s="13">
        <f>IFERROR([1]!EM_S_STM07_IS(F2468,"9",$M$1,"1")/1000000,"")</f>
        <v>12387.285125389999</v>
      </c>
      <c r="N2468" s="12">
        <f>IFERROR([1]!EM_S_STM07_IS(F2468,"61",$N$1,"1")/1000000,"")</f>
        <v>162.01835205</v>
      </c>
      <c r="O2468" s="12">
        <f>IFERROR([1]!EM_S_STM07_IS(F2468,"61",$O$1,"1")/1000000,"")</f>
        <v>127.01827865999999</v>
      </c>
      <c r="P2468" s="12">
        <f>IFERROR([1]!EM_S_STM07_IS(F2468,"61",$P$1,"1")/1000000,"")</f>
        <v>151.16127145999999</v>
      </c>
      <c r="Q2468" s="12">
        <f>IFERROR([1]!EM_S_STM07_IS(F2468,"61",$Q$1,"1")/1000000,"")</f>
        <v>161.33162113</v>
      </c>
      <c r="R2468" s="12">
        <f>IFERROR([1]!EM_S_STM07_IS(F2468,"61",$R$1,"1")/1000000,"")</f>
        <v>164.42104664999999</v>
      </c>
      <c r="S2468" s="12">
        <f>IFERROR([1]!EM_S_STM07_IS(F2468,"61",$S$1,"1")/1000000,"")</f>
        <v>510.27158066999999</v>
      </c>
      <c r="T2468" s="20">
        <f t="shared" si="692"/>
        <v>0.40243315445017847</v>
      </c>
      <c r="U2468" s="20">
        <f t="shared" si="693"/>
        <v>0.25790381464121448</v>
      </c>
      <c r="V2468" s="14">
        <f t="shared" si="694"/>
        <v>-0.12021462865758352</v>
      </c>
      <c r="W2468" s="14">
        <f t="shared" si="695"/>
        <v>5.0293421483688386E-2</v>
      </c>
      <c r="X2468" s="14">
        <f t="shared" si="696"/>
        <v>0.20125376396701417</v>
      </c>
      <c r="Y2468" s="14">
        <f t="shared" si="697"/>
        <v>0.78593316082562192</v>
      </c>
      <c r="Z2468" s="15">
        <f t="shared" si="698"/>
        <v>1.7366767755542043</v>
      </c>
      <c r="AA2468" s="14">
        <f t="shared" si="699"/>
        <v>-0.21602536346745918</v>
      </c>
      <c r="AB2468" s="14">
        <f t="shared" si="700"/>
        <v>0.19007494869793887</v>
      </c>
      <c r="AC2468" s="14">
        <f t="shared" si="701"/>
        <v>6.7281450941561211E-2</v>
      </c>
      <c r="AD2468" s="14">
        <f t="shared" si="702"/>
        <v>1.9149534966307395E-2</v>
      </c>
      <c r="AE2468" s="14">
        <f t="shared" si="703"/>
        <v>2.1034444255558449</v>
      </c>
      <c r="AF2468" s="18">
        <f t="shared" si="704"/>
        <v>1</v>
      </c>
      <c r="AG2468" s="18">
        <f t="shared" si="705"/>
        <v>1</v>
      </c>
      <c r="AH2468" s="18">
        <f t="shared" si="706"/>
        <v>1</v>
      </c>
      <c r="AI2468" s="19" t="str">
        <f t="shared" si="707"/>
        <v/>
      </c>
      <c r="AJ2468" s="19" t="str">
        <f t="shared" si="708"/>
        <v/>
      </c>
      <c r="AK2468" s="19" t="str">
        <f t="shared" si="709"/>
        <v/>
      </c>
    </row>
    <row r="2469" spans="2:37" x14ac:dyDescent="0.15">
      <c r="B2469" s="51" t="str">
        <f>IFERROR(IF(AND(AF2469=1,AI2469=1),MAX($B$5:B2468)+1,""),"")</f>
        <v/>
      </c>
      <c r="C2469" s="51" t="str">
        <f>IFERROR(IF(AND(AG2469=1,AJ2469=1),MAX($C$5:C2468)+1,""),"")</f>
        <v/>
      </c>
      <c r="D2469" s="51" t="str">
        <f>IFERROR(IF(AND(AH2469=1,AK2469=1),MAX($D$5:D2468)+1,""),"")</f>
        <v/>
      </c>
      <c r="F2469" s="5" t="s">
        <v>5035</v>
      </c>
      <c r="G2469" s="5" t="s">
        <v>5036</v>
      </c>
      <c r="H2469" s="12">
        <f>IFERROR([1]!EM_S_STM07_IS(F2469,"9",$H$1,"1")/1000000,"")</f>
        <v>2089.94278691</v>
      </c>
      <c r="I2469" s="12">
        <f>IFERROR([1]!EM_S_STM07_IS(F2469,"9",$I$1,"1")/1000000,"")</f>
        <v>2135.4264963000001</v>
      </c>
      <c r="J2469" s="12">
        <f>IFERROR([1]!EM_S_STM07_IS(F2469,"9",$J$1,"1")/1000000,"")</f>
        <v>1367.9861923199999</v>
      </c>
      <c r="K2469" s="12">
        <f>IFERROR([1]!EM_S_STM07_IS(F2469,"9",$K$1,"1")/1000000,"")</f>
        <v>1150.0322939100001</v>
      </c>
      <c r="L2469" s="12">
        <f>IFERROR([1]!EM_S_STM07_IS(F2469,"9",$L$1,"1")/1000000,"")</f>
        <v>1164.93228383</v>
      </c>
      <c r="M2469" s="13">
        <f>IFERROR([1]!EM_S_STM07_IS(F2469,"9",$M$1,"1")/1000000,"")</f>
        <v>883.96449744000006</v>
      </c>
      <c r="N2469" s="12">
        <f>IFERROR([1]!EM_S_STM07_IS(F2469,"61",$N$1,"1")/1000000,"")</f>
        <v>279.78594505000001</v>
      </c>
      <c r="O2469" s="12">
        <f>IFERROR([1]!EM_S_STM07_IS(F2469,"61",$O$1,"1")/1000000,"")</f>
        <v>168.10574700999999</v>
      </c>
      <c r="P2469" s="12">
        <f>IFERROR([1]!EM_S_STM07_IS(F2469,"61",$P$1,"1")/1000000,"")</f>
        <v>9.6170328499999993</v>
      </c>
      <c r="Q2469" s="12">
        <f>IFERROR([1]!EM_S_STM07_IS(F2469,"61",$Q$1,"1")/1000000,"")</f>
        <v>-216.23634779</v>
      </c>
      <c r="R2469" s="12">
        <f>IFERROR([1]!EM_S_STM07_IS(F2469,"61",$R$1,"1")/1000000,"")</f>
        <v>-180.21593469999999</v>
      </c>
      <c r="S2469" s="12">
        <f>IFERROR([1]!EM_S_STM07_IS(F2469,"61",$S$1,"1")/1000000,"")</f>
        <v>-527.03045974999998</v>
      </c>
      <c r="T2469" s="20">
        <f t="shared" si="692"/>
        <v>-0.15810082272838477</v>
      </c>
      <c r="U2469" s="20">
        <f t="shared" si="693"/>
        <v>-2.1350159495297119</v>
      </c>
      <c r="V2469" s="14">
        <f t="shared" si="694"/>
        <v>2.1763136136969639E-2</v>
      </c>
      <c r="W2469" s="14">
        <f t="shared" si="695"/>
        <v>-0.35938502463546496</v>
      </c>
      <c r="X2469" s="14">
        <f t="shared" si="696"/>
        <v>-0.1593246332701404</v>
      </c>
      <c r="Y2469" s="14">
        <f t="shared" si="697"/>
        <v>1.295614914372646E-2</v>
      </c>
      <c r="Z2469" s="15">
        <f t="shared" si="698"/>
        <v>-0.24118808474107142</v>
      </c>
      <c r="AA2469" s="14">
        <f t="shared" si="699"/>
        <v>-0.39916300305950631</v>
      </c>
      <c r="AB2469" s="14">
        <f t="shared" si="700"/>
        <v>-0.94279176636698858</v>
      </c>
      <c r="AC2469" s="14">
        <f t="shared" si="701"/>
        <v>-23.484725919387913</v>
      </c>
      <c r="AD2469" s="14">
        <f t="shared" si="702"/>
        <v>0.16657890062489206</v>
      </c>
      <c r="AE2469" s="14">
        <f t="shared" si="703"/>
        <v>-1.9244387330528325</v>
      </c>
      <c r="AF2469" s="18" t="str">
        <f t="shared" si="704"/>
        <v/>
      </c>
      <c r="AG2469" s="18" t="str">
        <f t="shared" si="705"/>
        <v/>
      </c>
      <c r="AH2469" s="18" t="str">
        <f t="shared" si="706"/>
        <v/>
      </c>
      <c r="AI2469" s="19" t="str">
        <f t="shared" si="707"/>
        <v/>
      </c>
      <c r="AJ2469" s="19" t="str">
        <f t="shared" si="708"/>
        <v/>
      </c>
      <c r="AK2469" s="19" t="str">
        <f t="shared" si="709"/>
        <v/>
      </c>
    </row>
    <row r="2470" spans="2:37" x14ac:dyDescent="0.15">
      <c r="B2470" s="51">
        <f>IFERROR(IF(AND(AF2470=1,AI2470=1),MAX($B$5:B2469)+1,""),"")</f>
        <v>193</v>
      </c>
      <c r="C2470" s="51" t="str">
        <f>IFERROR(IF(AND(AG2470=1,AJ2470=1),MAX($C$5:C2469)+1,""),"")</f>
        <v/>
      </c>
      <c r="D2470" s="51" t="str">
        <f>IFERROR(IF(AND(AH2470=1,AK2470=1),MAX($D$5:D2469)+1,""),"")</f>
        <v/>
      </c>
      <c r="F2470" s="5" t="s">
        <v>5037</v>
      </c>
      <c r="G2470" s="5" t="s">
        <v>5038</v>
      </c>
      <c r="H2470" s="12">
        <f>IFERROR([1]!EM_S_STM07_IS(F2470,"9",$H$1,"1")/1000000,"")</f>
        <v>231.38454525</v>
      </c>
      <c r="I2470" s="12">
        <f>IFERROR([1]!EM_S_STM07_IS(F2470,"9",$I$1,"1")/1000000,"")</f>
        <v>338.69109499000001</v>
      </c>
      <c r="J2470" s="12">
        <f>IFERROR([1]!EM_S_STM07_IS(F2470,"9",$J$1,"1")/1000000,"")</f>
        <v>1369.41532925</v>
      </c>
      <c r="K2470" s="12">
        <f>IFERROR([1]!EM_S_STM07_IS(F2470,"9",$K$1,"1")/1000000,"")</f>
        <v>2037.57137115</v>
      </c>
      <c r="L2470" s="12">
        <f>IFERROR([1]!EM_S_STM07_IS(F2470,"9",$L$1,"1")/1000000,"")</f>
        <v>3347.9577887700002</v>
      </c>
      <c r="M2470" s="13">
        <f>IFERROR([1]!EM_S_STM07_IS(F2470,"9",$M$1,"1")/1000000,"")</f>
        <v>6661.9977228900007</v>
      </c>
      <c r="N2470" s="12">
        <f>IFERROR([1]!EM_S_STM07_IS(F2470,"61",$N$1,"1")/1000000,"")</f>
        <v>20.854233699999998</v>
      </c>
      <c r="O2470" s="12">
        <f>IFERROR([1]!EM_S_STM07_IS(F2470,"61",$O$1,"1")/1000000,"")</f>
        <v>27.325632850000002</v>
      </c>
      <c r="P2470" s="12">
        <f>IFERROR([1]!EM_S_STM07_IS(F2470,"61",$P$1,"1")/1000000,"")</f>
        <v>15.495767820000001</v>
      </c>
      <c r="Q2470" s="12">
        <f>IFERROR([1]!EM_S_STM07_IS(F2470,"61",$Q$1,"1")/1000000,"")</f>
        <v>106.10631384999999</v>
      </c>
      <c r="R2470" s="12">
        <f>IFERROR([1]!EM_S_STM07_IS(F2470,"61",$R$1,"1")/1000000,"")</f>
        <v>150.19364505000001</v>
      </c>
      <c r="S2470" s="12">
        <f>IFERROR([1]!EM_S_STM07_IS(F2470,"61",$S$1,"1")/1000000,"")</f>
        <v>138.45452279</v>
      </c>
      <c r="T2470" s="20">
        <f t="shared" si="692"/>
        <v>0.95818638380502108</v>
      </c>
      <c r="U2470" s="20">
        <f t="shared" si="693"/>
        <v>0.4602344232811908</v>
      </c>
      <c r="V2470" s="14">
        <f t="shared" si="694"/>
        <v>0.46375850048265055</v>
      </c>
      <c r="W2470" s="14">
        <f t="shared" si="695"/>
        <v>3.0432575568319344</v>
      </c>
      <c r="X2470" s="14">
        <f t="shared" si="696"/>
        <v>0.48791336538195101</v>
      </c>
      <c r="Y2470" s="14">
        <f t="shared" si="697"/>
        <v>0.64311191066667839</v>
      </c>
      <c r="Z2470" s="15">
        <f t="shared" si="698"/>
        <v>0.98986909131179313</v>
      </c>
      <c r="AA2470" s="14">
        <f t="shared" si="699"/>
        <v>0.31031584488285485</v>
      </c>
      <c r="AB2470" s="14">
        <f t="shared" si="700"/>
        <v>-0.4329219050456502</v>
      </c>
      <c r="AC2470" s="14">
        <f t="shared" si="701"/>
        <v>5.8474382865398402</v>
      </c>
      <c r="AD2470" s="14">
        <f t="shared" si="702"/>
        <v>0.41550148714359497</v>
      </c>
      <c r="AE2470" s="14">
        <f t="shared" si="703"/>
        <v>-7.8159913198005276E-2</v>
      </c>
      <c r="AF2470" s="18">
        <f t="shared" si="704"/>
        <v>1</v>
      </c>
      <c r="AG2470" s="18">
        <f t="shared" si="705"/>
        <v>1</v>
      </c>
      <c r="AH2470" s="18">
        <f t="shared" si="706"/>
        <v>1</v>
      </c>
      <c r="AI2470" s="19">
        <f t="shared" si="707"/>
        <v>1</v>
      </c>
      <c r="AJ2470" s="19" t="str">
        <f t="shared" si="708"/>
        <v/>
      </c>
      <c r="AK2470" s="19" t="str">
        <f t="shared" si="709"/>
        <v/>
      </c>
    </row>
    <row r="2471" spans="2:37" x14ac:dyDescent="0.15">
      <c r="B2471" s="51" t="str">
        <f>IFERROR(IF(AND(AF2471=1,AI2471=1),MAX($B$5:B2470)+1,""),"")</f>
        <v/>
      </c>
      <c r="C2471" s="51" t="str">
        <f>IFERROR(IF(AND(AG2471=1,AJ2471=1),MAX($C$5:C2470)+1,""),"")</f>
        <v/>
      </c>
      <c r="D2471" s="51" t="str">
        <f>IFERROR(IF(AND(AH2471=1,AK2471=1),MAX($D$5:D2470)+1,""),"")</f>
        <v/>
      </c>
      <c r="F2471" s="5" t="s">
        <v>5039</v>
      </c>
      <c r="G2471" s="5" t="s">
        <v>5040</v>
      </c>
      <c r="H2471" s="12">
        <f>IFERROR([1]!EM_S_STM07_IS(F2471,"9",$H$1,"1")/1000000,"")</f>
        <v>1857.68803804</v>
      </c>
      <c r="I2471" s="12">
        <f>IFERROR([1]!EM_S_STM07_IS(F2471,"9",$I$1,"1")/1000000,"")</f>
        <v>2300.2461875700001</v>
      </c>
      <c r="J2471" s="12">
        <f>IFERROR([1]!EM_S_STM07_IS(F2471,"9",$J$1,"1")/1000000,"")</f>
        <v>2641.49933229</v>
      </c>
      <c r="K2471" s="12">
        <f>IFERROR([1]!EM_S_STM07_IS(F2471,"9",$K$1,"1")/1000000,"")</f>
        <v>2895.1138573499998</v>
      </c>
      <c r="L2471" s="12">
        <f>IFERROR([1]!EM_S_STM07_IS(F2471,"9",$L$1,"1")/1000000,"")</f>
        <v>2497.4809162900001</v>
      </c>
      <c r="M2471" s="13">
        <f>IFERROR([1]!EM_S_STM07_IS(F2471,"9",$M$1,"1")/1000000,"")</f>
        <v>2366.5555893800001</v>
      </c>
      <c r="N2471" s="12">
        <f>IFERROR([1]!EM_S_STM07_IS(F2471,"61",$N$1,"1")/1000000,"")</f>
        <v>97.599469159999998</v>
      </c>
      <c r="O2471" s="12">
        <f>IFERROR([1]!EM_S_STM07_IS(F2471,"61",$O$1,"1")/1000000,"")</f>
        <v>58.337815259999999</v>
      </c>
      <c r="P2471" s="12">
        <f>IFERROR([1]!EM_S_STM07_IS(F2471,"61",$P$1,"1")/1000000,"")</f>
        <v>64.41844442</v>
      </c>
      <c r="Q2471" s="12">
        <f>IFERROR([1]!EM_S_STM07_IS(F2471,"61",$Q$1,"1")/1000000,"")</f>
        <v>16.96559761</v>
      </c>
      <c r="R2471" s="12">
        <f>IFERROR([1]!EM_S_STM07_IS(F2471,"61",$R$1,"1")/1000000,"")</f>
        <v>16.258210399999999</v>
      </c>
      <c r="S2471" s="12">
        <f>IFERROR([1]!EM_S_STM07_IS(F2471,"61",$S$1,"1")/1000000,"")</f>
        <v>27.678544079999998</v>
      </c>
      <c r="T2471" s="20">
        <f t="shared" si="692"/>
        <v>4.961199487711343E-2</v>
      </c>
      <c r="U2471" s="20">
        <f t="shared" si="693"/>
        <v>-0.22278860864772565</v>
      </c>
      <c r="V2471" s="14">
        <f t="shared" si="694"/>
        <v>0.23823060732895282</v>
      </c>
      <c r="W2471" s="14">
        <f t="shared" si="695"/>
        <v>0.14835505284784437</v>
      </c>
      <c r="X2471" s="14">
        <f t="shared" si="696"/>
        <v>9.6011580226345636E-2</v>
      </c>
      <c r="Y2471" s="14">
        <f t="shared" si="697"/>
        <v>-0.13734621871623631</v>
      </c>
      <c r="Z2471" s="15">
        <f t="shared" si="698"/>
        <v>-5.2422953887667385E-2</v>
      </c>
      <c r="AA2471" s="14">
        <f t="shared" si="699"/>
        <v>-0.40227323199510728</v>
      </c>
      <c r="AB2471" s="14">
        <f t="shared" si="700"/>
        <v>0.10423134861838501</v>
      </c>
      <c r="AC2471" s="14">
        <f t="shared" si="701"/>
        <v>-0.73663447227339918</v>
      </c>
      <c r="AD2471" s="14">
        <f t="shared" si="702"/>
        <v>-4.169539006294988E-2</v>
      </c>
      <c r="AE2471" s="14">
        <f t="shared" si="703"/>
        <v>0.70243485592977684</v>
      </c>
      <c r="AF2471" s="18" t="str">
        <f t="shared" si="704"/>
        <v/>
      </c>
      <c r="AG2471" s="18" t="str">
        <f t="shared" si="705"/>
        <v/>
      </c>
      <c r="AH2471" s="18" t="str">
        <f t="shared" si="706"/>
        <v/>
      </c>
      <c r="AI2471" s="19" t="str">
        <f t="shared" si="707"/>
        <v/>
      </c>
      <c r="AJ2471" s="19" t="str">
        <f t="shared" si="708"/>
        <v/>
      </c>
      <c r="AK2471" s="19" t="str">
        <f t="shared" si="709"/>
        <v/>
      </c>
    </row>
    <row r="2472" spans="2:37" x14ac:dyDescent="0.15">
      <c r="B2472" s="51" t="str">
        <f>IFERROR(IF(AND(AF2472=1,AI2472=1),MAX($B$5:B2471)+1,""),"")</f>
        <v/>
      </c>
      <c r="C2472" s="51" t="str">
        <f>IFERROR(IF(AND(AG2472=1,AJ2472=1),MAX($C$5:C2471)+1,""),"")</f>
        <v/>
      </c>
      <c r="D2472" s="51" t="str">
        <f>IFERROR(IF(AND(AH2472=1,AK2472=1),MAX($D$5:D2471)+1,""),"")</f>
        <v/>
      </c>
      <c r="F2472" s="5" t="s">
        <v>5041</v>
      </c>
      <c r="G2472" s="5" t="s">
        <v>5042</v>
      </c>
      <c r="H2472" s="12">
        <f>IFERROR([1]!EM_S_STM07_IS(F2472,"9",$H$1,"1")/1000000,"")</f>
        <v>15337.62718605</v>
      </c>
      <c r="I2472" s="12">
        <f>IFERROR([1]!EM_S_STM07_IS(F2472,"9",$I$1,"1")/1000000,"")</f>
        <v>17171.694216650001</v>
      </c>
      <c r="J2472" s="12">
        <f>IFERROR([1]!EM_S_STM07_IS(F2472,"9",$J$1,"1")/1000000,"")</f>
        <v>18024.22036766</v>
      </c>
      <c r="K2472" s="12">
        <f>IFERROR([1]!EM_S_STM07_IS(F2472,"9",$K$1,"1")/1000000,"")</f>
        <v>18737.790381040002</v>
      </c>
      <c r="L2472" s="12">
        <f>IFERROR([1]!EM_S_STM07_IS(F2472,"9",$L$1,"1")/1000000,"")</f>
        <v>22075.78080814</v>
      </c>
      <c r="M2472" s="13">
        <f>IFERROR([1]!EM_S_STM07_IS(F2472,"9",$M$1,"1")/1000000,"")</f>
        <v>24813.08731802</v>
      </c>
      <c r="N2472" s="12">
        <f>IFERROR([1]!EM_S_STM07_IS(F2472,"61",$N$1,"1")/1000000,"")</f>
        <v>9.3736439899999997</v>
      </c>
      <c r="O2472" s="12">
        <f>IFERROR([1]!EM_S_STM07_IS(F2472,"61",$O$1,"1")/1000000,"")</f>
        <v>-182.61673408000001</v>
      </c>
      <c r="P2472" s="12">
        <f>IFERROR([1]!EM_S_STM07_IS(F2472,"61",$P$1,"1")/1000000,"")</f>
        <v>10.820432519999999</v>
      </c>
      <c r="Q2472" s="12">
        <f>IFERROR([1]!EM_S_STM07_IS(F2472,"61",$Q$1,"1")/1000000,"")</f>
        <v>38.680653100000001</v>
      </c>
      <c r="R2472" s="12">
        <f>IFERROR([1]!EM_S_STM07_IS(F2472,"61",$R$1,"1")/1000000,"")</f>
        <v>128.88014609000001</v>
      </c>
      <c r="S2472" s="12">
        <f>IFERROR([1]!EM_S_STM07_IS(F2472,"61",$S$1,"1")/1000000,"")</f>
        <v>156.7244618</v>
      </c>
      <c r="T2472" s="20">
        <f t="shared" si="692"/>
        <v>0.1009929177787483</v>
      </c>
      <c r="U2472" s="20">
        <f t="shared" si="693"/>
        <v>0.75648993850404911</v>
      </c>
      <c r="V2472" s="14">
        <f t="shared" si="694"/>
        <v>0.11957958087989883</v>
      </c>
      <c r="W2472" s="14">
        <f t="shared" si="695"/>
        <v>4.9647177515155926E-2</v>
      </c>
      <c r="X2472" s="14">
        <f t="shared" si="696"/>
        <v>3.9589507830270793E-2</v>
      </c>
      <c r="Y2472" s="14">
        <f t="shared" si="697"/>
        <v>0.17814215866549413</v>
      </c>
      <c r="Z2472" s="15">
        <f t="shared" si="698"/>
        <v>0.12399590907655113</v>
      </c>
      <c r="AA2472" s="14">
        <f t="shared" si="699"/>
        <v>-20.481936189897908</v>
      </c>
      <c r="AB2472" s="14">
        <f t="shared" si="700"/>
        <v>1.0592521412372857</v>
      </c>
      <c r="AC2472" s="14">
        <f t="shared" si="701"/>
        <v>2.5747788296359162</v>
      </c>
      <c r="AD2472" s="14">
        <f t="shared" si="702"/>
        <v>2.3319020171869851</v>
      </c>
      <c r="AE2472" s="14">
        <f t="shared" si="703"/>
        <v>0.21604813894729491</v>
      </c>
      <c r="AF2472" s="18" t="str">
        <f t="shared" si="704"/>
        <v/>
      </c>
      <c r="AG2472" s="18">
        <f t="shared" si="705"/>
        <v>1</v>
      </c>
      <c r="AH2472" s="18" t="str">
        <f t="shared" si="706"/>
        <v/>
      </c>
      <c r="AI2472" s="19" t="str">
        <f t="shared" si="707"/>
        <v/>
      </c>
      <c r="AJ2472" s="19" t="str">
        <f t="shared" si="708"/>
        <v/>
      </c>
      <c r="AK2472" s="19" t="str">
        <f t="shared" si="709"/>
        <v/>
      </c>
    </row>
    <row r="2473" spans="2:37" x14ac:dyDescent="0.15">
      <c r="B2473" s="51" t="str">
        <f>IFERROR(IF(AND(AF2473=1,AI2473=1),MAX($B$5:B2472)+1,""),"")</f>
        <v/>
      </c>
      <c r="C2473" s="51" t="str">
        <f>IFERROR(IF(AND(AG2473=1,AJ2473=1),MAX($C$5:C2472)+1,""),"")</f>
        <v/>
      </c>
      <c r="D2473" s="51" t="str">
        <f>IFERROR(IF(AND(AH2473=1,AK2473=1),MAX($D$5:D2472)+1,""),"")</f>
        <v/>
      </c>
      <c r="F2473" s="5" t="s">
        <v>5043</v>
      </c>
      <c r="G2473" s="5" t="s">
        <v>5044</v>
      </c>
      <c r="H2473" s="12">
        <f>IFERROR([1]!EM_S_STM07_IS(F2473,"9",$H$1,"1")/1000000,"")</f>
        <v>377.93009007999996</v>
      </c>
      <c r="I2473" s="12">
        <f>IFERROR([1]!EM_S_STM07_IS(F2473,"9",$I$1,"1")/1000000,"")</f>
        <v>421.91482030999998</v>
      </c>
      <c r="J2473" s="12">
        <f>IFERROR([1]!EM_S_STM07_IS(F2473,"9",$J$1,"1")/1000000,"")</f>
        <v>512.74128312999994</v>
      </c>
      <c r="K2473" s="12">
        <f>IFERROR([1]!EM_S_STM07_IS(F2473,"9",$K$1,"1")/1000000,"")</f>
        <v>569.94225687999995</v>
      </c>
      <c r="L2473" s="12">
        <f>IFERROR([1]!EM_S_STM07_IS(F2473,"9",$L$1,"1")/1000000,"")</f>
        <v>427.01430677999997</v>
      </c>
      <c r="M2473" s="13">
        <f>IFERROR([1]!EM_S_STM07_IS(F2473,"9",$M$1,"1")/1000000,"")</f>
        <v>327.82154176999995</v>
      </c>
      <c r="N2473" s="12">
        <f>IFERROR([1]!EM_S_STM07_IS(F2473,"61",$N$1,"1")/1000000,"")</f>
        <v>34.809599499999997</v>
      </c>
      <c r="O2473" s="12">
        <f>IFERROR([1]!EM_S_STM07_IS(F2473,"61",$O$1,"1")/1000000,"")</f>
        <v>31.17797461</v>
      </c>
      <c r="P2473" s="12">
        <f>IFERROR([1]!EM_S_STM07_IS(F2473,"61",$P$1,"1")/1000000,"")</f>
        <v>11.57599823</v>
      </c>
      <c r="Q2473" s="12">
        <f>IFERROR([1]!EM_S_STM07_IS(F2473,"61",$Q$1,"1")/1000000,"")</f>
        <v>22.688027870000003</v>
      </c>
      <c r="R2473" s="12">
        <f>IFERROR([1]!EM_S_STM07_IS(F2473,"61",$R$1,"1")/1000000,"")</f>
        <v>7.4296446500000002</v>
      </c>
      <c r="S2473" s="12">
        <f>IFERROR([1]!EM_S_STM07_IS(F2473,"61",$S$1,"1")/1000000,"")</f>
        <v>-36.258051619999996</v>
      </c>
      <c r="T2473" s="20">
        <f t="shared" si="692"/>
        <v>-2.8047136712144205E-2</v>
      </c>
      <c r="U2473" s="20">
        <f t="shared" si="693"/>
        <v>-2.0081869863427801</v>
      </c>
      <c r="V2473" s="14">
        <f t="shared" si="694"/>
        <v>0.1163832449030173</v>
      </c>
      <c r="W2473" s="14">
        <f t="shared" si="695"/>
        <v>0.21527203702696585</v>
      </c>
      <c r="X2473" s="14">
        <f t="shared" si="696"/>
        <v>0.11155913446411009</v>
      </c>
      <c r="Y2473" s="14">
        <f t="shared" si="697"/>
        <v>-0.25077619421030778</v>
      </c>
      <c r="Z2473" s="15">
        <f t="shared" si="698"/>
        <v>-0.23229377431867793</v>
      </c>
      <c r="AA2473" s="14">
        <f t="shared" si="699"/>
        <v>-0.10432825835873227</v>
      </c>
      <c r="AB2473" s="14">
        <f t="shared" si="700"/>
        <v>-0.62871230813411716</v>
      </c>
      <c r="AC2473" s="14">
        <f t="shared" si="701"/>
        <v>0.9599197770437119</v>
      </c>
      <c r="AD2473" s="14">
        <f t="shared" si="702"/>
        <v>-0.67253016910191232</v>
      </c>
      <c r="AE2473" s="14">
        <f t="shared" si="703"/>
        <v>-5.8801865133617115</v>
      </c>
      <c r="AF2473" s="18" t="str">
        <f t="shared" si="704"/>
        <v/>
      </c>
      <c r="AG2473" s="18" t="str">
        <f t="shared" si="705"/>
        <v/>
      </c>
      <c r="AH2473" s="18" t="str">
        <f t="shared" si="706"/>
        <v/>
      </c>
      <c r="AI2473" s="19" t="str">
        <f t="shared" si="707"/>
        <v/>
      </c>
      <c r="AJ2473" s="19" t="str">
        <f t="shared" si="708"/>
        <v/>
      </c>
      <c r="AK2473" s="19" t="str">
        <f t="shared" si="709"/>
        <v/>
      </c>
    </row>
    <row r="2474" spans="2:37" x14ac:dyDescent="0.15">
      <c r="B2474" s="51" t="str">
        <f>IFERROR(IF(AND(AF2474=1,AI2474=1),MAX($B$5:B2473)+1,""),"")</f>
        <v/>
      </c>
      <c r="C2474" s="51" t="str">
        <f>IFERROR(IF(AND(AG2474=1,AJ2474=1),MAX($C$5:C2473)+1,""),"")</f>
        <v/>
      </c>
      <c r="D2474" s="51" t="str">
        <f>IFERROR(IF(AND(AH2474=1,AK2474=1),MAX($D$5:D2473)+1,""),"")</f>
        <v/>
      </c>
      <c r="F2474" s="5" t="s">
        <v>5045</v>
      </c>
      <c r="G2474" s="5" t="s">
        <v>5046</v>
      </c>
      <c r="H2474" s="12">
        <f>IFERROR([1]!EM_S_STM07_IS(F2474,"9",$H$1,"1")/1000000,"")</f>
        <v>0.22575640999999999</v>
      </c>
      <c r="I2474" s="12">
        <f>IFERROR([1]!EM_S_STM07_IS(F2474,"9",$I$1,"1")/1000000,"")</f>
        <v>3.8732030800000001</v>
      </c>
      <c r="J2474" s="12">
        <f>IFERROR([1]!EM_S_STM07_IS(F2474,"9",$J$1,"1")/1000000,"")</f>
        <v>120.42432698</v>
      </c>
      <c r="K2474" s="12">
        <f>IFERROR([1]!EM_S_STM07_IS(F2474,"9",$K$1,"1")/1000000,"")</f>
        <v>53.475412429999999</v>
      </c>
      <c r="L2474" s="12">
        <f>IFERROR([1]!EM_S_STM07_IS(F2474,"9",$L$1,"1")/1000000,"")</f>
        <v>10.61618533</v>
      </c>
      <c r="M2474" s="13">
        <f>IFERROR([1]!EM_S_STM07_IS(F2474,"9",$M$1,"1")/1000000,"")</f>
        <v>766.85432567999999</v>
      </c>
      <c r="N2474" s="12">
        <f>IFERROR([1]!EM_S_STM07_IS(F2474,"61",$N$1,"1")/1000000,"")</f>
        <v>-49.91905551</v>
      </c>
      <c r="O2474" s="12">
        <f>IFERROR([1]!EM_S_STM07_IS(F2474,"61",$O$1,"1")/1000000,"")</f>
        <v>14.233260710000001</v>
      </c>
      <c r="P2474" s="12">
        <f>IFERROR([1]!EM_S_STM07_IS(F2474,"61",$P$1,"1")/1000000,"")</f>
        <v>5.5459616900000004</v>
      </c>
      <c r="Q2474" s="12">
        <f>IFERROR([1]!EM_S_STM07_IS(F2474,"61",$Q$1,"1")/1000000,"")</f>
        <v>-27.31273633</v>
      </c>
      <c r="R2474" s="12">
        <f>IFERROR([1]!EM_S_STM07_IS(F2474,"61",$R$1,"1")/1000000,"")</f>
        <v>-47.805249709999998</v>
      </c>
      <c r="S2474" s="12">
        <f>IFERROR([1]!EM_S_STM07_IS(F2474,"61",$S$1,"1")/1000000,"")</f>
        <v>137.81606380000002</v>
      </c>
      <c r="T2474" s="20">
        <f t="shared" si="692"/>
        <v>4.084105526769009</v>
      </c>
      <c r="U2474" s="20" t="str">
        <f t="shared" si="693"/>
        <v/>
      </c>
      <c r="V2474" s="14">
        <f t="shared" si="694"/>
        <v>16.156558611115408</v>
      </c>
      <c r="W2474" s="14">
        <f t="shared" si="695"/>
        <v>30.091663538592456</v>
      </c>
      <c r="X2474" s="14">
        <f t="shared" si="696"/>
        <v>-0.55594177878294349</v>
      </c>
      <c r="Y2474" s="14">
        <f t="shared" si="697"/>
        <v>-0.80147539125767897</v>
      </c>
      <c r="Z2474" s="15">
        <f t="shared" si="698"/>
        <v>71.234451626703091</v>
      </c>
      <c r="AA2474" s="14">
        <f t="shared" si="699"/>
        <v>1.2851268030732019</v>
      </c>
      <c r="AB2474" s="14">
        <f t="shared" si="700"/>
        <v>-0.61035199150792485</v>
      </c>
      <c r="AC2474" s="14">
        <f t="shared" si="701"/>
        <v>-5.9247971509157678</v>
      </c>
      <c r="AD2474" s="14">
        <f t="shared" si="702"/>
        <v>-0.75029148059000061</v>
      </c>
      <c r="AE2474" s="14">
        <f t="shared" si="703"/>
        <v>3.8828646359140633</v>
      </c>
      <c r="AF2474" s="18">
        <f t="shared" si="704"/>
        <v>1</v>
      </c>
      <c r="AG2474" s="18" t="str">
        <f t="shared" si="705"/>
        <v/>
      </c>
      <c r="AH2474" s="18" t="str">
        <f t="shared" si="706"/>
        <v/>
      </c>
      <c r="AI2474" s="19" t="str">
        <f t="shared" si="707"/>
        <v/>
      </c>
      <c r="AJ2474" s="19" t="str">
        <f t="shared" si="708"/>
        <v/>
      </c>
      <c r="AK2474" s="19" t="str">
        <f t="shared" si="709"/>
        <v/>
      </c>
    </row>
    <row r="2475" spans="2:37" x14ac:dyDescent="0.15">
      <c r="B2475" s="51" t="str">
        <f>IFERROR(IF(AND(AF2475=1,AI2475=1),MAX($B$5:B2474)+1,""),"")</f>
        <v/>
      </c>
      <c r="C2475" s="51" t="str">
        <f>IFERROR(IF(AND(AG2475=1,AJ2475=1),MAX($C$5:C2474)+1,""),"")</f>
        <v/>
      </c>
      <c r="D2475" s="51" t="str">
        <f>IFERROR(IF(AND(AH2475=1,AK2475=1),MAX($D$5:D2474)+1,""),"")</f>
        <v/>
      </c>
      <c r="F2475" s="5" t="s">
        <v>5047</v>
      </c>
      <c r="G2475" s="5" t="s">
        <v>5048</v>
      </c>
      <c r="H2475" s="12">
        <f>IFERROR([1]!EM_S_STM07_IS(F2475,"9",$H$1,"1")/1000000,"")</f>
        <v>1109.9946614999999</v>
      </c>
      <c r="I2475" s="12">
        <f>IFERROR([1]!EM_S_STM07_IS(F2475,"9",$I$1,"1")/1000000,"")</f>
        <v>1711.19328101</v>
      </c>
      <c r="J2475" s="12">
        <f>IFERROR([1]!EM_S_STM07_IS(F2475,"9",$J$1,"1")/1000000,"")</f>
        <v>1744.7490779899999</v>
      </c>
      <c r="K2475" s="12">
        <f>IFERROR([1]!EM_S_STM07_IS(F2475,"9",$K$1,"1")/1000000,"")</f>
        <v>1616.1519679999999</v>
      </c>
      <c r="L2475" s="12">
        <f>IFERROR([1]!EM_S_STM07_IS(F2475,"9",$L$1,"1")/1000000,"")</f>
        <v>1829.3800926600002</v>
      </c>
      <c r="M2475" s="13">
        <f>IFERROR([1]!EM_S_STM07_IS(F2475,"9",$M$1,"1")/1000000,"")</f>
        <v>1064.4762142899999</v>
      </c>
      <c r="N2475" s="12">
        <f>IFERROR([1]!EM_S_STM07_IS(F2475,"61",$N$1,"1")/1000000,"")</f>
        <v>185.95464994</v>
      </c>
      <c r="O2475" s="12">
        <f>IFERROR([1]!EM_S_STM07_IS(F2475,"61",$O$1,"1")/1000000,"")</f>
        <v>234.37293381000001</v>
      </c>
      <c r="P2475" s="12">
        <f>IFERROR([1]!EM_S_STM07_IS(F2475,"61",$P$1,"1")/1000000,"")</f>
        <v>75.780230989999993</v>
      </c>
      <c r="Q2475" s="12">
        <f>IFERROR([1]!EM_S_STM07_IS(F2475,"61",$Q$1,"1")/1000000,"")</f>
        <v>227.60902235</v>
      </c>
      <c r="R2475" s="12">
        <f>IFERROR([1]!EM_S_STM07_IS(F2475,"61",$R$1,"1")/1000000,"")</f>
        <v>151.35463734999999</v>
      </c>
      <c r="S2475" s="12">
        <f>IFERROR([1]!EM_S_STM07_IS(F2475,"61",$S$1,"1")/1000000,"")</f>
        <v>-74.782975969999995</v>
      </c>
      <c r="T2475" s="20">
        <f t="shared" si="692"/>
        <v>-8.3395008638555979E-3</v>
      </c>
      <c r="U2475" s="20">
        <f t="shared" si="693"/>
        <v>-1.8334492118234165</v>
      </c>
      <c r="V2475" s="14">
        <f t="shared" si="694"/>
        <v>0.54162298285071542</v>
      </c>
      <c r="W2475" s="14">
        <f t="shared" si="695"/>
        <v>1.9609589023277536E-2</v>
      </c>
      <c r="X2475" s="14">
        <f t="shared" si="696"/>
        <v>-7.3705217335977916E-2</v>
      </c>
      <c r="Y2475" s="14">
        <f t="shared" si="697"/>
        <v>0.13193568976305592</v>
      </c>
      <c r="Z2475" s="15">
        <f t="shared" si="698"/>
        <v>-0.41812189901869762</v>
      </c>
      <c r="AA2475" s="14">
        <f t="shared" si="699"/>
        <v>0.26037683857662403</v>
      </c>
      <c r="AB2475" s="14">
        <f t="shared" si="700"/>
        <v>-0.67666816403197372</v>
      </c>
      <c r="AC2475" s="14">
        <f t="shared" si="701"/>
        <v>2.0035408889164703</v>
      </c>
      <c r="AD2475" s="14">
        <f t="shared" si="702"/>
        <v>-0.33502356019411994</v>
      </c>
      <c r="AE2475" s="14">
        <f t="shared" si="703"/>
        <v>-1.4940910782737904</v>
      </c>
      <c r="AF2475" s="18" t="str">
        <f t="shared" si="704"/>
        <v/>
      </c>
      <c r="AG2475" s="18" t="str">
        <f t="shared" si="705"/>
        <v/>
      </c>
      <c r="AH2475" s="18" t="str">
        <f t="shared" si="706"/>
        <v/>
      </c>
      <c r="AI2475" s="19" t="str">
        <f t="shared" si="707"/>
        <v/>
      </c>
      <c r="AJ2475" s="19" t="str">
        <f t="shared" si="708"/>
        <v/>
      </c>
      <c r="AK2475" s="19" t="str">
        <f t="shared" si="709"/>
        <v/>
      </c>
    </row>
    <row r="2476" spans="2:37" x14ac:dyDescent="0.15">
      <c r="B2476" s="51" t="str">
        <f>IFERROR(IF(AND(AF2476=1,AI2476=1),MAX($B$5:B2475)+1,""),"")</f>
        <v/>
      </c>
      <c r="C2476" s="51" t="str">
        <f>IFERROR(IF(AND(AG2476=1,AJ2476=1),MAX($C$5:C2475)+1,""),"")</f>
        <v/>
      </c>
      <c r="D2476" s="51" t="str">
        <f>IFERROR(IF(AND(AH2476=1,AK2476=1),MAX($D$5:D2475)+1,""),"")</f>
        <v/>
      </c>
      <c r="F2476" s="5" t="s">
        <v>5049</v>
      </c>
      <c r="G2476" s="5" t="s">
        <v>5050</v>
      </c>
      <c r="H2476" s="12">
        <f>IFERROR([1]!EM_S_STM07_IS(F2476,"9",$H$1,"1")/1000000,"")</f>
        <v>11483.438027729999</v>
      </c>
      <c r="I2476" s="12">
        <f>IFERROR([1]!EM_S_STM07_IS(F2476,"9",$I$1,"1")/1000000,"")</f>
        <v>12723.11248003</v>
      </c>
      <c r="J2476" s="12">
        <f>IFERROR([1]!EM_S_STM07_IS(F2476,"9",$J$1,"1")/1000000,"")</f>
        <v>13493.34618255</v>
      </c>
      <c r="K2476" s="12">
        <f>IFERROR([1]!EM_S_STM07_IS(F2476,"9",$K$1,"1")/1000000,"")</f>
        <v>16626.05218825</v>
      </c>
      <c r="L2476" s="12">
        <f>IFERROR([1]!EM_S_STM07_IS(F2476,"9",$L$1,"1")/1000000,"")</f>
        <v>25528.29881805</v>
      </c>
      <c r="M2476" s="13">
        <f>IFERROR([1]!EM_S_STM07_IS(F2476,"9",$M$1,"1")/1000000,"")</f>
        <v>15402.41682253</v>
      </c>
      <c r="N2476" s="12">
        <f>IFERROR([1]!EM_S_STM07_IS(F2476,"61",$N$1,"1")/1000000,"")</f>
        <v>803.27745448000007</v>
      </c>
      <c r="O2476" s="12">
        <f>IFERROR([1]!EM_S_STM07_IS(F2476,"61",$O$1,"1")/1000000,"")</f>
        <v>929.90348245000007</v>
      </c>
      <c r="P2476" s="12">
        <f>IFERROR([1]!EM_S_STM07_IS(F2476,"61",$P$1,"1")/1000000,"")</f>
        <v>1004.10684078</v>
      </c>
      <c r="Q2476" s="12">
        <f>IFERROR([1]!EM_S_STM07_IS(F2476,"61",$Q$1,"1")/1000000,"")</f>
        <v>1067.4319821199999</v>
      </c>
      <c r="R2476" s="12">
        <f>IFERROR([1]!EM_S_STM07_IS(F2476,"61",$R$1,"1")/1000000,"")</f>
        <v>1151.9125098</v>
      </c>
      <c r="S2476" s="12">
        <f>IFERROR([1]!EM_S_STM07_IS(F2476,"61",$S$1,"1")/1000000,"")</f>
        <v>1225.38741607</v>
      </c>
      <c r="T2476" s="20">
        <f t="shared" si="692"/>
        <v>6.0482211894330451E-2</v>
      </c>
      <c r="U2476" s="20">
        <f t="shared" si="693"/>
        <v>8.8131963290160487E-2</v>
      </c>
      <c r="V2476" s="14">
        <f t="shared" si="694"/>
        <v>0.10795324965454231</v>
      </c>
      <c r="W2476" s="14">
        <f t="shared" si="695"/>
        <v>6.0538150843902884E-2</v>
      </c>
      <c r="X2476" s="14">
        <f t="shared" si="696"/>
        <v>0.23216672597871307</v>
      </c>
      <c r="Y2476" s="14">
        <f t="shared" si="697"/>
        <v>0.53543959377749428</v>
      </c>
      <c r="Z2476" s="15">
        <f t="shared" si="698"/>
        <v>-0.39665322267226083</v>
      </c>
      <c r="AA2476" s="14">
        <f t="shared" si="699"/>
        <v>0.15763672597032002</v>
      </c>
      <c r="AB2476" s="14">
        <f t="shared" si="700"/>
        <v>7.9796838844497758E-2</v>
      </c>
      <c r="AC2476" s="14">
        <f t="shared" si="701"/>
        <v>6.3066138749546183E-2</v>
      </c>
      <c r="AD2476" s="14">
        <f t="shared" si="702"/>
        <v>7.9143710414424126E-2</v>
      </c>
      <c r="AE2476" s="14">
        <f t="shared" si="703"/>
        <v>6.3785144830797127E-2</v>
      </c>
      <c r="AF2476" s="18" t="str">
        <f t="shared" si="704"/>
        <v/>
      </c>
      <c r="AG2476" s="18" t="str">
        <f t="shared" si="705"/>
        <v/>
      </c>
      <c r="AH2476" s="18" t="str">
        <f t="shared" si="706"/>
        <v/>
      </c>
      <c r="AI2476" s="19" t="str">
        <f t="shared" si="707"/>
        <v/>
      </c>
      <c r="AJ2476" s="19" t="str">
        <f t="shared" si="708"/>
        <v/>
      </c>
      <c r="AK2476" s="19" t="str">
        <f t="shared" si="709"/>
        <v/>
      </c>
    </row>
    <row r="2477" spans="2:37" x14ac:dyDescent="0.15">
      <c r="B2477" s="51" t="str">
        <f>IFERROR(IF(AND(AF2477=1,AI2477=1),MAX($B$5:B2476)+1,""),"")</f>
        <v/>
      </c>
      <c r="C2477" s="51" t="str">
        <f>IFERROR(IF(AND(AG2477=1,AJ2477=1),MAX($C$5:C2476)+1,""),"")</f>
        <v/>
      </c>
      <c r="D2477" s="51" t="str">
        <f>IFERROR(IF(AND(AH2477=1,AK2477=1),MAX($D$5:D2476)+1,""),"")</f>
        <v/>
      </c>
      <c r="F2477" s="5" t="s">
        <v>5051</v>
      </c>
      <c r="G2477" s="5" t="s">
        <v>5052</v>
      </c>
      <c r="H2477" s="12">
        <f>IFERROR([1]!EM_S_STM07_IS(F2477,"9",$H$1,"1")/1000000,"")</f>
        <v>4937.6964399999997</v>
      </c>
      <c r="I2477" s="12">
        <f>IFERROR([1]!EM_S_STM07_IS(F2477,"9",$I$1,"1")/1000000,"")</f>
        <v>5751.2493299999996</v>
      </c>
      <c r="J2477" s="12">
        <f>IFERROR([1]!EM_S_STM07_IS(F2477,"9",$J$1,"1")/1000000,"")</f>
        <v>6960.1950109999998</v>
      </c>
      <c r="K2477" s="12">
        <f>IFERROR([1]!EM_S_STM07_IS(F2477,"9",$K$1,"1")/1000000,"")</f>
        <v>7452.7532330000004</v>
      </c>
      <c r="L2477" s="12">
        <f>IFERROR([1]!EM_S_STM07_IS(F2477,"9",$L$1,"1")/1000000,"")</f>
        <v>7796.3312820000001</v>
      </c>
      <c r="M2477" s="13">
        <f>IFERROR([1]!EM_S_STM07_IS(F2477,"9",$M$1,"1")/1000000,"")</f>
        <v>7751.691683</v>
      </c>
      <c r="N2477" s="12">
        <f>IFERROR([1]!EM_S_STM07_IS(F2477,"61",$N$1,"1")/1000000,"")</f>
        <v>484.67517800000002</v>
      </c>
      <c r="O2477" s="12">
        <f>IFERROR([1]!EM_S_STM07_IS(F2477,"61",$O$1,"1")/1000000,"")</f>
        <v>417.06898000000001</v>
      </c>
      <c r="P2477" s="12">
        <f>IFERROR([1]!EM_S_STM07_IS(F2477,"61",$P$1,"1")/1000000,"")</f>
        <v>456.31392599999998</v>
      </c>
      <c r="Q2477" s="12">
        <f>IFERROR([1]!EM_S_STM07_IS(F2477,"61",$Q$1,"1")/1000000,"")</f>
        <v>410.93874899999997</v>
      </c>
      <c r="R2477" s="12">
        <f>IFERROR([1]!EM_S_STM07_IS(F2477,"61",$R$1,"1")/1000000,"")</f>
        <v>255.69200599999999</v>
      </c>
      <c r="S2477" s="12">
        <f>IFERROR([1]!EM_S_STM07_IS(F2477,"61",$S$1,"1")/1000000,"")</f>
        <v>386.35718800000001</v>
      </c>
      <c r="T2477" s="20">
        <f t="shared" si="692"/>
        <v>9.4395807808072218E-2</v>
      </c>
      <c r="U2477" s="20">
        <f t="shared" si="693"/>
        <v>-4.4330680886140006E-2</v>
      </c>
      <c r="V2477" s="14">
        <f t="shared" si="694"/>
        <v>0.16476365039564886</v>
      </c>
      <c r="W2477" s="14">
        <f t="shared" si="695"/>
        <v>0.21020575037389314</v>
      </c>
      <c r="X2477" s="14">
        <f t="shared" si="696"/>
        <v>7.0767876650230918E-2</v>
      </c>
      <c r="Y2477" s="14">
        <f t="shared" si="697"/>
        <v>4.610082183838754E-2</v>
      </c>
      <c r="Z2477" s="15">
        <f t="shared" si="698"/>
        <v>-5.7257185957532387E-3</v>
      </c>
      <c r="AA2477" s="14">
        <f t="shared" si="699"/>
        <v>-0.13948764258771265</v>
      </c>
      <c r="AB2477" s="14">
        <f t="shared" si="700"/>
        <v>9.4097014839127982E-2</v>
      </c>
      <c r="AC2477" s="14">
        <f t="shared" si="701"/>
        <v>-9.9438510232975022E-2</v>
      </c>
      <c r="AD2477" s="14">
        <f t="shared" si="702"/>
        <v>-0.37778560278821499</v>
      </c>
      <c r="AE2477" s="14">
        <f t="shared" si="703"/>
        <v>0.51102568298517714</v>
      </c>
      <c r="AF2477" s="18" t="str">
        <f t="shared" si="704"/>
        <v/>
      </c>
      <c r="AG2477" s="18" t="str">
        <f t="shared" si="705"/>
        <v/>
      </c>
      <c r="AH2477" s="18" t="str">
        <f t="shared" si="706"/>
        <v/>
      </c>
      <c r="AI2477" s="19" t="str">
        <f t="shared" si="707"/>
        <v/>
      </c>
      <c r="AJ2477" s="19" t="str">
        <f t="shared" si="708"/>
        <v/>
      </c>
      <c r="AK2477" s="19" t="str">
        <f t="shared" si="709"/>
        <v/>
      </c>
    </row>
    <row r="2478" spans="2:37" x14ac:dyDescent="0.15">
      <c r="B2478" s="51" t="str">
        <f>IFERROR(IF(AND(AF2478=1,AI2478=1),MAX($B$5:B2477)+1,""),"")</f>
        <v/>
      </c>
      <c r="C2478" s="51" t="str">
        <f>IFERROR(IF(AND(AG2478=1,AJ2478=1),MAX($C$5:C2477)+1,""),"")</f>
        <v/>
      </c>
      <c r="D2478" s="51" t="str">
        <f>IFERROR(IF(AND(AH2478=1,AK2478=1),MAX($D$5:D2477)+1,""),"")</f>
        <v/>
      </c>
      <c r="F2478" s="5" t="s">
        <v>5053</v>
      </c>
      <c r="G2478" s="5" t="s">
        <v>5054</v>
      </c>
      <c r="H2478" s="12">
        <f>IFERROR([1]!EM_S_STM07_IS(F2478,"9",$H$1,"1")/1000000,"")</f>
        <v>667.23386440000002</v>
      </c>
      <c r="I2478" s="12">
        <f>IFERROR([1]!EM_S_STM07_IS(F2478,"9",$I$1,"1")/1000000,"")</f>
        <v>665.33264372000008</v>
      </c>
      <c r="J2478" s="12">
        <f>IFERROR([1]!EM_S_STM07_IS(F2478,"9",$J$1,"1")/1000000,"")</f>
        <v>670.37379651000003</v>
      </c>
      <c r="K2478" s="12">
        <f>IFERROR([1]!EM_S_STM07_IS(F2478,"9",$K$1,"1")/1000000,"")</f>
        <v>674.50024057000007</v>
      </c>
      <c r="L2478" s="12">
        <f>IFERROR([1]!EM_S_STM07_IS(F2478,"9",$L$1,"1")/1000000,"")</f>
        <v>694.42523159000007</v>
      </c>
      <c r="M2478" s="13">
        <f>IFERROR([1]!EM_S_STM07_IS(F2478,"9",$M$1,"1")/1000000,"")</f>
        <v>684.37398622000001</v>
      </c>
      <c r="N2478" s="12">
        <f>IFERROR([1]!EM_S_STM07_IS(F2478,"61",$N$1,"1")/1000000,"")</f>
        <v>12.51192941</v>
      </c>
      <c r="O2478" s="12">
        <f>IFERROR([1]!EM_S_STM07_IS(F2478,"61",$O$1,"1")/1000000,"")</f>
        <v>-34.51244183</v>
      </c>
      <c r="P2478" s="12">
        <f>IFERROR([1]!EM_S_STM07_IS(F2478,"61",$P$1,"1")/1000000,"")</f>
        <v>2.8160689199999998</v>
      </c>
      <c r="Q2478" s="12">
        <f>IFERROR([1]!EM_S_STM07_IS(F2478,"61",$Q$1,"1")/1000000,"")</f>
        <v>4.1516187899999997</v>
      </c>
      <c r="R2478" s="12">
        <f>IFERROR([1]!EM_S_STM07_IS(F2478,"61",$R$1,"1")/1000000,"")</f>
        <v>9.67596451</v>
      </c>
      <c r="S2478" s="12">
        <f>IFERROR([1]!EM_S_STM07_IS(F2478,"61",$S$1,"1")/1000000,"")</f>
        <v>10.641392550000001</v>
      </c>
      <c r="T2478" s="20">
        <f t="shared" si="692"/>
        <v>5.0856735447863954E-3</v>
      </c>
      <c r="U2478" s="20">
        <f t="shared" si="693"/>
        <v>-3.1867419326794266E-2</v>
      </c>
      <c r="V2478" s="14">
        <f t="shared" si="694"/>
        <v>-2.8494067544212278E-3</v>
      </c>
      <c r="W2478" s="14">
        <f t="shared" si="695"/>
        <v>7.5768908042959096E-3</v>
      </c>
      <c r="X2478" s="14">
        <f t="shared" si="696"/>
        <v>6.1554375804700554E-3</v>
      </c>
      <c r="Y2478" s="14">
        <f t="shared" si="697"/>
        <v>2.9540376446955716E-2</v>
      </c>
      <c r="Z2478" s="15">
        <f t="shared" si="698"/>
        <v>-1.4474193783232921E-2</v>
      </c>
      <c r="AA2478" s="14">
        <f t="shared" si="699"/>
        <v>-3.7583628950476951</v>
      </c>
      <c r="AB2478" s="14">
        <f t="shared" si="700"/>
        <v>1.0815957599833497</v>
      </c>
      <c r="AC2478" s="14">
        <f t="shared" si="701"/>
        <v>0.47426036362774815</v>
      </c>
      <c r="AD2478" s="14">
        <f t="shared" si="702"/>
        <v>1.3306485974354116</v>
      </c>
      <c r="AE2478" s="14">
        <f t="shared" si="703"/>
        <v>9.9775897173066508E-2</v>
      </c>
      <c r="AF2478" s="18" t="str">
        <f t="shared" si="704"/>
        <v/>
      </c>
      <c r="AG2478" s="18" t="str">
        <f t="shared" si="705"/>
        <v/>
      </c>
      <c r="AH2478" s="18" t="str">
        <f t="shared" si="706"/>
        <v/>
      </c>
      <c r="AI2478" s="19" t="str">
        <f t="shared" si="707"/>
        <v/>
      </c>
      <c r="AJ2478" s="19" t="str">
        <f t="shared" si="708"/>
        <v/>
      </c>
      <c r="AK2478" s="19" t="str">
        <f t="shared" si="709"/>
        <v/>
      </c>
    </row>
    <row r="2479" spans="2:37" x14ac:dyDescent="0.15">
      <c r="B2479" s="51" t="str">
        <f>IFERROR(IF(AND(AF2479=1,AI2479=1),MAX($B$5:B2478)+1,""),"")</f>
        <v/>
      </c>
      <c r="C2479" s="51" t="str">
        <f>IFERROR(IF(AND(AG2479=1,AJ2479=1),MAX($C$5:C2478)+1,""),"")</f>
        <v/>
      </c>
      <c r="D2479" s="51" t="str">
        <f>IFERROR(IF(AND(AH2479=1,AK2479=1),MAX($D$5:D2478)+1,""),"")</f>
        <v/>
      </c>
      <c r="F2479" s="5" t="s">
        <v>5055</v>
      </c>
      <c r="G2479" s="5" t="s">
        <v>5056</v>
      </c>
      <c r="H2479" s="12">
        <f>IFERROR([1]!EM_S_STM07_IS(F2479,"9",$H$1,"1")/1000000,"")</f>
        <v>2986.75168072</v>
      </c>
      <c r="I2479" s="12">
        <f>IFERROR([1]!EM_S_STM07_IS(F2479,"9",$I$1,"1")/1000000,"")</f>
        <v>3625.4216303400003</v>
      </c>
      <c r="J2479" s="12">
        <f>IFERROR([1]!EM_S_STM07_IS(F2479,"9",$J$1,"1")/1000000,"")</f>
        <v>4248.2247681099998</v>
      </c>
      <c r="K2479" s="12">
        <f>IFERROR([1]!EM_S_STM07_IS(F2479,"9",$K$1,"1")/1000000,"")</f>
        <v>5813.0255945200006</v>
      </c>
      <c r="L2479" s="12">
        <f>IFERROR([1]!EM_S_STM07_IS(F2479,"9",$L$1,"1")/1000000,"")</f>
        <v>6146.9744084599997</v>
      </c>
      <c r="M2479" s="13">
        <f>IFERROR([1]!EM_S_STM07_IS(F2479,"9",$M$1,"1")/1000000,"")</f>
        <v>4842.5415814799999</v>
      </c>
      <c r="N2479" s="12">
        <f>IFERROR([1]!EM_S_STM07_IS(F2479,"61",$N$1,"1")/1000000,"")</f>
        <v>491.32810179000001</v>
      </c>
      <c r="O2479" s="12">
        <f>IFERROR([1]!EM_S_STM07_IS(F2479,"61",$O$1,"1")/1000000,"")</f>
        <v>332.48826300000002</v>
      </c>
      <c r="P2479" s="12">
        <f>IFERROR([1]!EM_S_STM07_IS(F2479,"61",$P$1,"1")/1000000,"")</f>
        <v>173.54342088999999</v>
      </c>
      <c r="Q2479" s="12">
        <f>IFERROR([1]!EM_S_STM07_IS(F2479,"61",$Q$1,"1")/1000000,"")</f>
        <v>464.70010414999996</v>
      </c>
      <c r="R2479" s="12">
        <f>IFERROR([1]!EM_S_STM07_IS(F2479,"61",$R$1,"1")/1000000,"")</f>
        <v>561.9038612999999</v>
      </c>
      <c r="S2479" s="12">
        <f>IFERROR([1]!EM_S_STM07_IS(F2479,"61",$S$1,"1")/1000000,"")</f>
        <v>179.22387108000001</v>
      </c>
      <c r="T2479" s="20">
        <f t="shared" si="692"/>
        <v>0.10147551707738178</v>
      </c>
      <c r="U2479" s="20">
        <f t="shared" si="693"/>
        <v>-0.18265605476463853</v>
      </c>
      <c r="V2479" s="14">
        <f t="shared" si="694"/>
        <v>0.21383429822530128</v>
      </c>
      <c r="W2479" s="14">
        <f t="shared" si="695"/>
        <v>0.17178778119431906</v>
      </c>
      <c r="X2479" s="14">
        <f t="shared" si="696"/>
        <v>0.3683422869139214</v>
      </c>
      <c r="Y2479" s="14">
        <f t="shared" si="697"/>
        <v>5.7448364626988074E-2</v>
      </c>
      <c r="Z2479" s="15">
        <f t="shared" si="698"/>
        <v>-0.21220729749333692</v>
      </c>
      <c r="AA2479" s="14">
        <f t="shared" si="699"/>
        <v>-0.32328669622461403</v>
      </c>
      <c r="AB2479" s="14">
        <f t="shared" si="700"/>
        <v>-0.47804647501196162</v>
      </c>
      <c r="AC2479" s="14">
        <f t="shared" si="701"/>
        <v>1.6777166300331765</v>
      </c>
      <c r="AD2479" s="14">
        <f t="shared" si="702"/>
        <v>0.20917524287583045</v>
      </c>
      <c r="AE2479" s="14">
        <f t="shared" si="703"/>
        <v>-0.68104175211511397</v>
      </c>
      <c r="AF2479" s="18" t="str">
        <f t="shared" si="704"/>
        <v/>
      </c>
      <c r="AG2479" s="18" t="str">
        <f t="shared" si="705"/>
        <v/>
      </c>
      <c r="AH2479" s="18" t="str">
        <f t="shared" si="706"/>
        <v/>
      </c>
      <c r="AI2479" s="19" t="str">
        <f t="shared" si="707"/>
        <v/>
      </c>
      <c r="AJ2479" s="19" t="str">
        <f t="shared" si="708"/>
        <v/>
      </c>
      <c r="AK2479" s="19" t="str">
        <f t="shared" si="709"/>
        <v/>
      </c>
    </row>
    <row r="2480" spans="2:37" x14ac:dyDescent="0.15">
      <c r="B2480" s="51" t="str">
        <f>IFERROR(IF(AND(AF2480=1,AI2480=1),MAX($B$5:B2479)+1,""),"")</f>
        <v/>
      </c>
      <c r="C2480" s="51" t="str">
        <f>IFERROR(IF(AND(AG2480=1,AJ2480=1),MAX($C$5:C2479)+1,""),"")</f>
        <v/>
      </c>
      <c r="D2480" s="51" t="str">
        <f>IFERROR(IF(AND(AH2480=1,AK2480=1),MAX($D$5:D2479)+1,""),"")</f>
        <v/>
      </c>
      <c r="F2480" s="5" t="s">
        <v>5057</v>
      </c>
      <c r="G2480" s="5" t="s">
        <v>5058</v>
      </c>
      <c r="H2480" s="12">
        <f>IFERROR([1]!EM_S_STM07_IS(F2480,"9",$H$1,"1")/1000000,"")</f>
        <v>696.56425195000008</v>
      </c>
      <c r="I2480" s="12">
        <f>IFERROR([1]!EM_S_STM07_IS(F2480,"9",$I$1,"1")/1000000,"")</f>
        <v>1209.8368888599998</v>
      </c>
      <c r="J2480" s="12">
        <f>IFERROR([1]!EM_S_STM07_IS(F2480,"9",$J$1,"1")/1000000,"")</f>
        <v>1118.86982005</v>
      </c>
      <c r="K2480" s="12">
        <f>IFERROR([1]!EM_S_STM07_IS(F2480,"9",$K$1,"1")/1000000,"")</f>
        <v>1181.7096964699999</v>
      </c>
      <c r="L2480" s="12">
        <f>IFERROR([1]!EM_S_STM07_IS(F2480,"9",$L$1,"1")/1000000,"")</f>
        <v>1108.87013226</v>
      </c>
      <c r="M2480" s="13">
        <f>IFERROR([1]!EM_S_STM07_IS(F2480,"9",$M$1,"1")/1000000,"")</f>
        <v>808.80522213999996</v>
      </c>
      <c r="N2480" s="12">
        <f>IFERROR([1]!EM_S_STM07_IS(F2480,"61",$N$1,"1")/1000000,"")</f>
        <v>41.038765670000004</v>
      </c>
      <c r="O2480" s="12">
        <f>IFERROR([1]!EM_S_STM07_IS(F2480,"61",$O$1,"1")/1000000,"")</f>
        <v>75.539094840000004</v>
      </c>
      <c r="P2480" s="12">
        <f>IFERROR([1]!EM_S_STM07_IS(F2480,"61",$P$1,"1")/1000000,"")</f>
        <v>20.465356270000001</v>
      </c>
      <c r="Q2480" s="12">
        <f>IFERROR([1]!EM_S_STM07_IS(F2480,"61",$Q$1,"1")/1000000,"")</f>
        <v>2.9916975499999996</v>
      </c>
      <c r="R2480" s="12">
        <f>IFERROR([1]!EM_S_STM07_IS(F2480,"61",$R$1,"1")/1000000,"")</f>
        <v>-233.62537165000001</v>
      </c>
      <c r="S2480" s="12">
        <f>IFERROR([1]!EM_S_STM07_IS(F2480,"61",$S$1,"1")/1000000,"")</f>
        <v>-405.98272614000001</v>
      </c>
      <c r="T2480" s="20">
        <f t="shared" si="692"/>
        <v>3.0330492340223669E-2</v>
      </c>
      <c r="U2480" s="20">
        <f t="shared" si="693"/>
        <v>-2.5814761730735185</v>
      </c>
      <c r="V2480" s="14">
        <f t="shared" si="694"/>
        <v>0.73686330510518772</v>
      </c>
      <c r="W2480" s="14">
        <f t="shared" si="695"/>
        <v>-7.5189531454703668E-2</v>
      </c>
      <c r="X2480" s="14">
        <f t="shared" si="696"/>
        <v>5.6163706710036822E-2</v>
      </c>
      <c r="Y2480" s="14">
        <f t="shared" si="697"/>
        <v>-6.1639135591072911E-2</v>
      </c>
      <c r="Z2480" s="15">
        <f t="shared" si="698"/>
        <v>-0.2706041955593434</v>
      </c>
      <c r="AA2480" s="14">
        <f t="shared" si="699"/>
        <v>0.84067657997862966</v>
      </c>
      <c r="AB2480" s="14">
        <f t="shared" si="700"/>
        <v>-0.72907596638074834</v>
      </c>
      <c r="AC2480" s="14">
        <f t="shared" si="701"/>
        <v>-0.85381649307588636</v>
      </c>
      <c r="AD2480" s="14">
        <f t="shared" si="702"/>
        <v>-79.091240088758312</v>
      </c>
      <c r="AE2480" s="14">
        <f t="shared" si="703"/>
        <v>-0.73775101254076492</v>
      </c>
      <c r="AF2480" s="18" t="str">
        <f t="shared" si="704"/>
        <v/>
      </c>
      <c r="AG2480" s="18" t="str">
        <f t="shared" si="705"/>
        <v/>
      </c>
      <c r="AH2480" s="18" t="str">
        <f t="shared" si="706"/>
        <v/>
      </c>
      <c r="AI2480" s="19" t="str">
        <f t="shared" si="707"/>
        <v/>
      </c>
      <c r="AJ2480" s="19" t="str">
        <f t="shared" si="708"/>
        <v/>
      </c>
      <c r="AK2480" s="19" t="str">
        <f t="shared" si="709"/>
        <v/>
      </c>
    </row>
    <row r="2481" spans="2:37" x14ac:dyDescent="0.15">
      <c r="B2481" s="51" t="str">
        <f>IFERROR(IF(AND(AF2481=1,AI2481=1),MAX($B$5:B2480)+1,""),"")</f>
        <v/>
      </c>
      <c r="C2481" s="51" t="str">
        <f>IFERROR(IF(AND(AG2481=1,AJ2481=1),MAX($C$5:C2480)+1,""),"")</f>
        <v/>
      </c>
      <c r="D2481" s="51" t="str">
        <f>IFERROR(IF(AND(AH2481=1,AK2481=1),MAX($D$5:D2480)+1,""),"")</f>
        <v/>
      </c>
      <c r="F2481" s="5" t="s">
        <v>5059</v>
      </c>
      <c r="G2481" s="5" t="s">
        <v>5060</v>
      </c>
      <c r="H2481" s="12">
        <f>IFERROR([1]!EM_S_STM07_IS(F2481,"9",$H$1,"1")/1000000,"")</f>
        <v>1325.55428542</v>
      </c>
      <c r="I2481" s="12">
        <f>IFERROR([1]!EM_S_STM07_IS(F2481,"9",$I$1,"1")/1000000,"")</f>
        <v>1597.62015539</v>
      </c>
      <c r="J2481" s="12">
        <f>IFERROR([1]!EM_S_STM07_IS(F2481,"9",$J$1,"1")/1000000,"")</f>
        <v>1480.6743140799999</v>
      </c>
      <c r="K2481" s="12">
        <f>IFERROR([1]!EM_S_STM07_IS(F2481,"9",$K$1,"1")/1000000,"")</f>
        <v>1935.40525617</v>
      </c>
      <c r="L2481" s="12">
        <f>IFERROR([1]!EM_S_STM07_IS(F2481,"9",$L$1,"1")/1000000,"")</f>
        <v>1407.8254115999998</v>
      </c>
      <c r="M2481" s="13">
        <f>IFERROR([1]!EM_S_STM07_IS(F2481,"9",$M$1,"1")/1000000,"")</f>
        <v>600.02606610999999</v>
      </c>
      <c r="N2481" s="12">
        <f>IFERROR([1]!EM_S_STM07_IS(F2481,"61",$N$1,"1")/1000000,"")</f>
        <v>1102.11438602</v>
      </c>
      <c r="O2481" s="12">
        <f>IFERROR([1]!EM_S_STM07_IS(F2481,"61",$O$1,"1")/1000000,"")</f>
        <v>-246.62467181</v>
      </c>
      <c r="P2481" s="12">
        <f>IFERROR([1]!EM_S_STM07_IS(F2481,"61",$P$1,"1")/1000000,"")</f>
        <v>77.914647410000001</v>
      </c>
      <c r="Q2481" s="12">
        <f>IFERROR([1]!EM_S_STM07_IS(F2481,"61",$Q$1,"1")/1000000,"")</f>
        <v>-159.65016119000001</v>
      </c>
      <c r="R2481" s="12">
        <f>IFERROR([1]!EM_S_STM07_IS(F2481,"61",$R$1,"1")/1000000,"")</f>
        <v>-311.96832339999997</v>
      </c>
      <c r="S2481" s="12">
        <f>IFERROR([1]!EM_S_STM07_IS(F2481,"61",$S$1,"1")/1000000,"")</f>
        <v>244.44958822000001</v>
      </c>
      <c r="T2481" s="20">
        <f t="shared" si="692"/>
        <v>-0.14659630317137173</v>
      </c>
      <c r="U2481" s="20">
        <f t="shared" si="693"/>
        <v>-0.26006677672783374</v>
      </c>
      <c r="V2481" s="14">
        <f t="shared" si="694"/>
        <v>0.20524687141258519</v>
      </c>
      <c r="W2481" s="14">
        <f t="shared" si="695"/>
        <v>-7.3200028752423998E-2</v>
      </c>
      <c r="X2481" s="14">
        <f t="shared" si="696"/>
        <v>0.30711071149535135</v>
      </c>
      <c r="Y2481" s="14">
        <f t="shared" si="697"/>
        <v>-0.27259399182062533</v>
      </c>
      <c r="Z2481" s="15">
        <f t="shared" si="698"/>
        <v>-0.57379227483323536</v>
      </c>
      <c r="AA2481" s="14">
        <f t="shared" si="699"/>
        <v>-1.2237741154079489</v>
      </c>
      <c r="AB2481" s="14">
        <f t="shared" si="700"/>
        <v>1.3159239780763927</v>
      </c>
      <c r="AC2481" s="14">
        <f t="shared" si="701"/>
        <v>-3.0490391280331917</v>
      </c>
      <c r="AD2481" s="14">
        <f t="shared" si="702"/>
        <v>-0.95407459080937473</v>
      </c>
      <c r="AE2481" s="14">
        <f t="shared" si="703"/>
        <v>1.7835718240744953</v>
      </c>
      <c r="AF2481" s="18" t="str">
        <f t="shared" si="704"/>
        <v/>
      </c>
      <c r="AG2481" s="18" t="str">
        <f t="shared" si="705"/>
        <v/>
      </c>
      <c r="AH2481" s="18" t="str">
        <f t="shared" si="706"/>
        <v/>
      </c>
      <c r="AI2481" s="19" t="str">
        <f t="shared" si="707"/>
        <v/>
      </c>
      <c r="AJ2481" s="19" t="str">
        <f t="shared" si="708"/>
        <v/>
      </c>
      <c r="AK2481" s="19" t="str">
        <f t="shared" si="709"/>
        <v/>
      </c>
    </row>
    <row r="2482" spans="2:37" x14ac:dyDescent="0.15">
      <c r="B2482" s="51" t="str">
        <f>IFERROR(IF(AND(AF2482=1,AI2482=1),MAX($B$5:B2481)+1,""),"")</f>
        <v/>
      </c>
      <c r="C2482" s="51" t="str">
        <f>IFERROR(IF(AND(AG2482=1,AJ2482=1),MAX($C$5:C2481)+1,""),"")</f>
        <v/>
      </c>
      <c r="D2482" s="51" t="str">
        <f>IFERROR(IF(AND(AH2482=1,AK2482=1),MAX($D$5:D2481)+1,""),"")</f>
        <v/>
      </c>
      <c r="F2482" s="5" t="s">
        <v>5061</v>
      </c>
      <c r="G2482" s="5" t="s">
        <v>5062</v>
      </c>
      <c r="H2482" s="12">
        <f>IFERROR([1]!EM_S_STM07_IS(F2482,"9",$H$1,"1")/1000000,"")</f>
        <v>2992.8582125200001</v>
      </c>
      <c r="I2482" s="12">
        <f>IFERROR([1]!EM_S_STM07_IS(F2482,"9",$I$1,"1")/1000000,"")</f>
        <v>11688.022114610001</v>
      </c>
      <c r="J2482" s="12">
        <f>IFERROR([1]!EM_S_STM07_IS(F2482,"9",$J$1,"1")/1000000,"")</f>
        <v>12225.433116910001</v>
      </c>
      <c r="K2482" s="12">
        <f>IFERROR([1]!EM_S_STM07_IS(F2482,"9",$K$1,"1")/1000000,"")</f>
        <v>12067.08169811</v>
      </c>
      <c r="L2482" s="12">
        <f>IFERROR([1]!EM_S_STM07_IS(F2482,"9",$L$1,"1")/1000000,"")</f>
        <v>11814.66587775</v>
      </c>
      <c r="M2482" s="13">
        <f>IFERROR([1]!EM_S_STM07_IS(F2482,"9",$M$1,"1")/1000000,"")</f>
        <v>10935.864225899999</v>
      </c>
      <c r="N2482" s="12">
        <f>IFERROR([1]!EM_S_STM07_IS(F2482,"61",$N$1,"1")/1000000,"")</f>
        <v>39.73274266</v>
      </c>
      <c r="O2482" s="12">
        <f>IFERROR([1]!EM_S_STM07_IS(F2482,"61",$O$1,"1")/1000000,"")</f>
        <v>345.67431847</v>
      </c>
      <c r="P2482" s="12">
        <f>IFERROR([1]!EM_S_STM07_IS(F2482,"61",$P$1,"1")/1000000,"")</f>
        <v>397.92978604000001</v>
      </c>
      <c r="Q2482" s="12">
        <f>IFERROR([1]!EM_S_STM07_IS(F2482,"61",$Q$1,"1")/1000000,"")</f>
        <v>329.18492355000001</v>
      </c>
      <c r="R2482" s="12">
        <f>IFERROR([1]!EM_S_STM07_IS(F2482,"61",$R$1,"1")/1000000,"")</f>
        <v>334.76005961999999</v>
      </c>
      <c r="S2482" s="12">
        <f>IFERROR([1]!EM_S_STM07_IS(F2482,"61",$S$1,"1")/1000000,"")</f>
        <v>344.30785660000004</v>
      </c>
      <c r="T2482" s="20">
        <f t="shared" si="692"/>
        <v>0.29584600278515372</v>
      </c>
      <c r="U2482" s="20">
        <f t="shared" si="693"/>
        <v>0.54013814638160706</v>
      </c>
      <c r="V2482" s="14">
        <f t="shared" si="694"/>
        <v>2.9053043227091715</v>
      </c>
      <c r="W2482" s="14">
        <f t="shared" si="695"/>
        <v>4.5979635992323874E-2</v>
      </c>
      <c r="X2482" s="14">
        <f t="shared" si="696"/>
        <v>-1.2952622396745354E-2</v>
      </c>
      <c r="Y2482" s="14">
        <f t="shared" si="697"/>
        <v>-2.0917718689145402E-2</v>
      </c>
      <c r="Z2482" s="15">
        <f t="shared" si="698"/>
        <v>-7.4382268694115697E-2</v>
      </c>
      <c r="AA2482" s="14">
        <f t="shared" si="699"/>
        <v>7.6999863419446113</v>
      </c>
      <c r="AB2482" s="14">
        <f t="shared" si="700"/>
        <v>0.1511696553023944</v>
      </c>
      <c r="AC2482" s="14">
        <f t="shared" si="701"/>
        <v>-0.17275626228967375</v>
      </c>
      <c r="AD2482" s="14">
        <f t="shared" si="702"/>
        <v>1.6936182890384333E-2</v>
      </c>
      <c r="AE2482" s="14">
        <f t="shared" si="703"/>
        <v>2.852131461213785E-2</v>
      </c>
      <c r="AF2482" s="18">
        <f t="shared" si="704"/>
        <v>1</v>
      </c>
      <c r="AG2482" s="18">
        <f t="shared" si="705"/>
        <v>1</v>
      </c>
      <c r="AH2482" s="18">
        <f t="shared" si="706"/>
        <v>1</v>
      </c>
      <c r="AI2482" s="19" t="str">
        <f t="shared" si="707"/>
        <v/>
      </c>
      <c r="AJ2482" s="19" t="str">
        <f t="shared" si="708"/>
        <v/>
      </c>
      <c r="AK2482" s="19" t="str">
        <f t="shared" si="709"/>
        <v/>
      </c>
    </row>
    <row r="2483" spans="2:37" x14ac:dyDescent="0.15">
      <c r="B2483" s="51" t="str">
        <f>IFERROR(IF(AND(AF2483=1,AI2483=1),MAX($B$5:B2482)+1,""),"")</f>
        <v/>
      </c>
      <c r="C2483" s="51" t="str">
        <f>IFERROR(IF(AND(AG2483=1,AJ2483=1),MAX($C$5:C2482)+1,""),"")</f>
        <v/>
      </c>
      <c r="D2483" s="51" t="str">
        <f>IFERROR(IF(AND(AH2483=1,AK2483=1),MAX($D$5:D2482)+1,""),"")</f>
        <v/>
      </c>
      <c r="F2483" s="5" t="s">
        <v>5063</v>
      </c>
      <c r="G2483" s="5" t="s">
        <v>5064</v>
      </c>
      <c r="H2483" s="12">
        <f>IFERROR([1]!EM_S_STM07_IS(F2483,"9",$H$1,"1")/1000000,"")</f>
        <v>3130.43077558</v>
      </c>
      <c r="I2483" s="12">
        <f>IFERROR([1]!EM_S_STM07_IS(F2483,"9",$I$1,"1")/1000000,"")</f>
        <v>3896.2055682600003</v>
      </c>
      <c r="J2483" s="12">
        <f>IFERROR([1]!EM_S_STM07_IS(F2483,"9",$J$1,"1")/1000000,"")</f>
        <v>5186.5652804700003</v>
      </c>
      <c r="K2483" s="12">
        <f>IFERROR([1]!EM_S_STM07_IS(F2483,"9",$K$1,"1")/1000000,"")</f>
        <v>5085.00175666</v>
      </c>
      <c r="L2483" s="12">
        <f>IFERROR([1]!EM_S_STM07_IS(F2483,"9",$L$1,"1")/1000000,"")</f>
        <v>5286.9190513999993</v>
      </c>
      <c r="M2483" s="13">
        <f>IFERROR([1]!EM_S_STM07_IS(F2483,"9",$M$1,"1")/1000000,"")</f>
        <v>2746.4933768400001</v>
      </c>
      <c r="N2483" s="12">
        <f>IFERROR([1]!EM_S_STM07_IS(F2483,"61",$N$1,"1")/1000000,"")</f>
        <v>339.02117426000001</v>
      </c>
      <c r="O2483" s="12">
        <f>IFERROR([1]!EM_S_STM07_IS(F2483,"61",$O$1,"1")/1000000,"")</f>
        <v>638.07585840999991</v>
      </c>
      <c r="P2483" s="12">
        <f>IFERROR([1]!EM_S_STM07_IS(F2483,"61",$P$1,"1")/1000000,"")</f>
        <v>348.15374360000004</v>
      </c>
      <c r="Q2483" s="12">
        <f>IFERROR([1]!EM_S_STM07_IS(F2483,"61",$Q$1,"1")/1000000,"")</f>
        <v>406.54289073000001</v>
      </c>
      <c r="R2483" s="12">
        <f>IFERROR([1]!EM_S_STM07_IS(F2483,"61",$R$1,"1")/1000000,"")</f>
        <v>111.84792265999999</v>
      </c>
      <c r="S2483" s="12">
        <f>IFERROR([1]!EM_S_STM07_IS(F2483,"61",$S$1,"1")/1000000,"")</f>
        <v>-1158.4301544300001</v>
      </c>
      <c r="T2483" s="20">
        <f t="shared" si="692"/>
        <v>-2.5829687846046112E-2</v>
      </c>
      <c r="U2483" s="20">
        <f t="shared" si="693"/>
        <v>-2.2785820586239129</v>
      </c>
      <c r="V2483" s="14">
        <f t="shared" si="694"/>
        <v>0.24462281634006713</v>
      </c>
      <c r="W2483" s="14">
        <f t="shared" si="695"/>
        <v>0.33118368361304396</v>
      </c>
      <c r="X2483" s="14">
        <f t="shared" si="696"/>
        <v>-1.9582039040834508E-2</v>
      </c>
      <c r="Y2483" s="14">
        <f t="shared" si="697"/>
        <v>3.9708402160440033E-2</v>
      </c>
      <c r="Z2483" s="15">
        <f t="shared" si="698"/>
        <v>-0.48051155121947314</v>
      </c>
      <c r="AA2483" s="14">
        <f t="shared" si="699"/>
        <v>0.88211211232679743</v>
      </c>
      <c r="AB2483" s="14">
        <f t="shared" si="700"/>
        <v>-0.4543693527795381</v>
      </c>
      <c r="AC2483" s="14">
        <f t="shared" si="701"/>
        <v>0.16771081225851844</v>
      </c>
      <c r="AD2483" s="14">
        <f t="shared" si="702"/>
        <v>-0.72488038725960091</v>
      </c>
      <c r="AE2483" s="14">
        <f t="shared" si="703"/>
        <v>-11.357189716893041</v>
      </c>
      <c r="AF2483" s="18" t="str">
        <f t="shared" si="704"/>
        <v/>
      </c>
      <c r="AG2483" s="18" t="str">
        <f t="shared" si="705"/>
        <v/>
      </c>
      <c r="AH2483" s="18" t="str">
        <f t="shared" si="706"/>
        <v/>
      </c>
      <c r="AI2483" s="19" t="str">
        <f t="shared" si="707"/>
        <v/>
      </c>
      <c r="AJ2483" s="19" t="str">
        <f t="shared" si="708"/>
        <v/>
      </c>
      <c r="AK2483" s="19" t="str">
        <f t="shared" si="709"/>
        <v/>
      </c>
    </row>
    <row r="2484" spans="2:37" x14ac:dyDescent="0.15">
      <c r="B2484" s="51" t="str">
        <f>IFERROR(IF(AND(AF2484=1,AI2484=1),MAX($B$5:B2483)+1,""),"")</f>
        <v/>
      </c>
      <c r="C2484" s="51" t="str">
        <f>IFERROR(IF(AND(AG2484=1,AJ2484=1),MAX($C$5:C2483)+1,""),"")</f>
        <v/>
      </c>
      <c r="D2484" s="51" t="str">
        <f>IFERROR(IF(AND(AH2484=1,AK2484=1),MAX($D$5:D2483)+1,""),"")</f>
        <v/>
      </c>
      <c r="F2484" s="5" t="s">
        <v>5065</v>
      </c>
      <c r="G2484" s="5" t="s">
        <v>5066</v>
      </c>
      <c r="H2484" s="12">
        <f>IFERROR([1]!EM_S_STM07_IS(F2484,"9",$H$1,"1")/1000000,"")</f>
        <v>6590.42133947</v>
      </c>
      <c r="I2484" s="12">
        <f>IFERROR([1]!EM_S_STM07_IS(F2484,"9",$I$1,"1")/1000000,"")</f>
        <v>8756.0592684099993</v>
      </c>
      <c r="J2484" s="12">
        <f>IFERROR([1]!EM_S_STM07_IS(F2484,"9",$J$1,"1")/1000000,"")</f>
        <v>7139.1845128100003</v>
      </c>
      <c r="K2484" s="12">
        <f>IFERROR([1]!EM_S_STM07_IS(F2484,"9",$K$1,"1")/1000000,"")</f>
        <v>8474.0096923199999</v>
      </c>
      <c r="L2484" s="12">
        <f>IFERROR([1]!EM_S_STM07_IS(F2484,"9",$L$1,"1")/1000000,"")</f>
        <v>6623.4636165600004</v>
      </c>
      <c r="M2484" s="13">
        <f>IFERROR([1]!EM_S_STM07_IS(F2484,"9",$M$1,"1")/1000000,"")</f>
        <v>2790.9080545100001</v>
      </c>
      <c r="N2484" s="12">
        <f>IFERROR([1]!EM_S_STM07_IS(F2484,"61",$N$1,"1")/1000000,"")</f>
        <v>185.02263380000002</v>
      </c>
      <c r="O2484" s="12">
        <f>IFERROR([1]!EM_S_STM07_IS(F2484,"61",$O$1,"1")/1000000,"")</f>
        <v>18.339326660000001</v>
      </c>
      <c r="P2484" s="12">
        <f>IFERROR([1]!EM_S_STM07_IS(F2484,"61",$P$1,"1")/1000000,"")</f>
        <v>-1170.7564659899999</v>
      </c>
      <c r="Q2484" s="12">
        <f>IFERROR([1]!EM_S_STM07_IS(F2484,"61",$Q$1,"1")/1000000,"")</f>
        <v>38.565513509999995</v>
      </c>
      <c r="R2484" s="12">
        <f>IFERROR([1]!EM_S_STM07_IS(F2484,"61",$R$1,"1")/1000000,"")</f>
        <v>-1047.8252599500001</v>
      </c>
      <c r="S2484" s="12">
        <f>IFERROR([1]!EM_S_STM07_IS(F2484,"61",$S$1,"1")/1000000,"")</f>
        <v>-2600.3318101300001</v>
      </c>
      <c r="T2484" s="20">
        <f t="shared" si="692"/>
        <v>-0.15789456632881338</v>
      </c>
      <c r="U2484" s="20">
        <f t="shared" si="693"/>
        <v>-2.6965270242649826</v>
      </c>
      <c r="V2484" s="14">
        <f t="shared" si="694"/>
        <v>0.32860386573010208</v>
      </c>
      <c r="W2484" s="14">
        <f t="shared" si="695"/>
        <v>-0.1846578130681846</v>
      </c>
      <c r="X2484" s="14">
        <f t="shared" si="696"/>
        <v>0.18697166001451462</v>
      </c>
      <c r="Y2484" s="14">
        <f t="shared" si="697"/>
        <v>-0.21837903695545102</v>
      </c>
      <c r="Z2484" s="15">
        <f t="shared" si="698"/>
        <v>-0.57863314180028635</v>
      </c>
      <c r="AA2484" s="14">
        <f t="shared" si="699"/>
        <v>-0.90088063128631124</v>
      </c>
      <c r="AB2484" s="14">
        <f t="shared" si="700"/>
        <v>-64.838574212407863</v>
      </c>
      <c r="AC2484" s="14">
        <f t="shared" si="701"/>
        <v>1.032940679492544</v>
      </c>
      <c r="AD2484" s="14">
        <f t="shared" si="702"/>
        <v>-28.170006686888801</v>
      </c>
      <c r="AE2484" s="14">
        <f t="shared" si="703"/>
        <v>-1.4816464247617795</v>
      </c>
      <c r="AF2484" s="18" t="str">
        <f t="shared" si="704"/>
        <v/>
      </c>
      <c r="AG2484" s="18" t="str">
        <f t="shared" si="705"/>
        <v/>
      </c>
      <c r="AH2484" s="18" t="str">
        <f t="shared" si="706"/>
        <v/>
      </c>
      <c r="AI2484" s="19" t="str">
        <f t="shared" si="707"/>
        <v/>
      </c>
      <c r="AJ2484" s="19" t="str">
        <f t="shared" si="708"/>
        <v/>
      </c>
      <c r="AK2484" s="19" t="str">
        <f t="shared" si="709"/>
        <v/>
      </c>
    </row>
    <row r="2485" spans="2:37" x14ac:dyDescent="0.15">
      <c r="B2485" s="51" t="str">
        <f>IFERROR(IF(AND(AF2485=1,AI2485=1),MAX($B$5:B2484)+1,""),"")</f>
        <v/>
      </c>
      <c r="C2485" s="51" t="str">
        <f>IFERROR(IF(AND(AG2485=1,AJ2485=1),MAX($C$5:C2484)+1,""),"")</f>
        <v/>
      </c>
      <c r="D2485" s="51" t="str">
        <f>IFERROR(IF(AND(AH2485=1,AK2485=1),MAX($D$5:D2484)+1,""),"")</f>
        <v/>
      </c>
      <c r="F2485" s="5" t="s">
        <v>5067</v>
      </c>
      <c r="G2485" s="5" t="s">
        <v>5068</v>
      </c>
      <c r="H2485" s="12">
        <f>IFERROR([1]!EM_S_STM07_IS(F2485,"9",$H$1,"1")/1000000,"")</f>
        <v>8219.3054639999991</v>
      </c>
      <c r="I2485" s="12">
        <f>IFERROR([1]!EM_S_STM07_IS(F2485,"9",$I$1,"1")/1000000,"")</f>
        <v>9738.5438111399999</v>
      </c>
      <c r="J2485" s="12">
        <f>IFERROR([1]!EM_S_STM07_IS(F2485,"9",$J$1,"1")/1000000,"")</f>
        <v>10737.835270200001</v>
      </c>
      <c r="K2485" s="12">
        <f>IFERROR([1]!EM_S_STM07_IS(F2485,"9",$K$1,"1")/1000000,"")</f>
        <v>10237.92199149</v>
      </c>
      <c r="L2485" s="12">
        <f>IFERROR([1]!EM_S_STM07_IS(F2485,"9",$L$1,"1")/1000000,"")</f>
        <v>9829.3835416399997</v>
      </c>
      <c r="M2485" s="13">
        <f>IFERROR([1]!EM_S_STM07_IS(F2485,"9",$M$1,"1")/1000000,"")</f>
        <v>9200.7296912900001</v>
      </c>
      <c r="N2485" s="12">
        <f>IFERROR([1]!EM_S_STM07_IS(F2485,"61",$N$1,"1")/1000000,"")</f>
        <v>43.787405460000002</v>
      </c>
      <c r="O2485" s="12">
        <f>IFERROR([1]!EM_S_STM07_IS(F2485,"61",$O$1,"1")/1000000,"")</f>
        <v>8.2435140899999997</v>
      </c>
      <c r="P2485" s="12">
        <f>IFERROR([1]!EM_S_STM07_IS(F2485,"61",$P$1,"1")/1000000,"")</f>
        <v>-461.07002808999999</v>
      </c>
      <c r="Q2485" s="12">
        <f>IFERROR([1]!EM_S_STM07_IS(F2485,"61",$Q$1,"1")/1000000,"")</f>
        <v>14.25136618</v>
      </c>
      <c r="R2485" s="12">
        <f>IFERROR([1]!EM_S_STM07_IS(F2485,"61",$R$1,"1")/1000000,"")</f>
        <v>147.10301741000001</v>
      </c>
      <c r="S2485" s="12">
        <f>IFERROR([1]!EM_S_STM07_IS(F2485,"61",$S$1,"1")/1000000,"")</f>
        <v>23.395857670000002</v>
      </c>
      <c r="T2485" s="20">
        <f t="shared" si="692"/>
        <v>2.281580461964694E-2</v>
      </c>
      <c r="U2485" s="20">
        <f t="shared" si="693"/>
        <v>-0.11781848875225776</v>
      </c>
      <c r="V2485" s="14">
        <f t="shared" si="694"/>
        <v>0.18483780093028077</v>
      </c>
      <c r="W2485" s="14">
        <f t="shared" si="695"/>
        <v>0.10261200015518784</v>
      </c>
      <c r="X2485" s="14">
        <f t="shared" si="696"/>
        <v>-4.6556243984984265E-2</v>
      </c>
      <c r="Y2485" s="14">
        <f t="shared" si="697"/>
        <v>-3.9904430820003063E-2</v>
      </c>
      <c r="Z2485" s="15">
        <f t="shared" si="698"/>
        <v>-6.3956589717640705E-2</v>
      </c>
      <c r="AA2485" s="14">
        <f t="shared" si="699"/>
        <v>-0.81173778159725662</v>
      </c>
      <c r="AB2485" s="14">
        <f t="shared" si="700"/>
        <v>-56.931247651934328</v>
      </c>
      <c r="AC2485" s="14">
        <f t="shared" si="701"/>
        <v>1.0309093311465871</v>
      </c>
      <c r="AD2485" s="14">
        <f t="shared" si="702"/>
        <v>9.3220291691361208</v>
      </c>
      <c r="AE2485" s="14">
        <f t="shared" si="703"/>
        <v>-0.84095596350146962</v>
      </c>
      <c r="AF2485" s="18" t="str">
        <f t="shared" si="704"/>
        <v/>
      </c>
      <c r="AG2485" s="18" t="str">
        <f t="shared" si="705"/>
        <v/>
      </c>
      <c r="AH2485" s="18" t="str">
        <f t="shared" si="706"/>
        <v/>
      </c>
      <c r="AI2485" s="19" t="str">
        <f t="shared" si="707"/>
        <v/>
      </c>
      <c r="AJ2485" s="19" t="str">
        <f t="shared" si="708"/>
        <v/>
      </c>
      <c r="AK2485" s="19" t="str">
        <f t="shared" si="709"/>
        <v/>
      </c>
    </row>
    <row r="2486" spans="2:37" x14ac:dyDescent="0.15">
      <c r="B2486" s="51" t="str">
        <f>IFERROR(IF(AND(AF2486=1,AI2486=1),MAX($B$5:B2485)+1,""),"")</f>
        <v/>
      </c>
      <c r="C2486" s="51" t="str">
        <f>IFERROR(IF(AND(AG2486=1,AJ2486=1),MAX($C$5:C2485)+1,""),"")</f>
        <v/>
      </c>
      <c r="D2486" s="51" t="str">
        <f>IFERROR(IF(AND(AH2486=1,AK2486=1),MAX($D$5:D2485)+1,""),"")</f>
        <v/>
      </c>
      <c r="F2486" s="5" t="s">
        <v>5069</v>
      </c>
      <c r="G2486" s="5" t="s">
        <v>5070</v>
      </c>
      <c r="H2486" s="12">
        <f>IFERROR([1]!EM_S_STM07_IS(F2486,"9",$H$1,"1")/1000000,"")</f>
        <v>452.62270676999998</v>
      </c>
      <c r="I2486" s="12">
        <f>IFERROR([1]!EM_S_STM07_IS(F2486,"9",$I$1,"1")/1000000,"")</f>
        <v>810.17834876999996</v>
      </c>
      <c r="J2486" s="12">
        <f>IFERROR([1]!EM_S_STM07_IS(F2486,"9",$J$1,"1")/1000000,"")</f>
        <v>845.01737921000006</v>
      </c>
      <c r="K2486" s="12">
        <f>IFERROR([1]!EM_S_STM07_IS(F2486,"9",$K$1,"1")/1000000,"")</f>
        <v>495.64710092000001</v>
      </c>
      <c r="L2486" s="12">
        <f>IFERROR([1]!EM_S_STM07_IS(F2486,"9",$L$1,"1")/1000000,"")</f>
        <v>529.14763076999998</v>
      </c>
      <c r="M2486" s="13">
        <f>IFERROR([1]!EM_S_STM07_IS(F2486,"9",$M$1,"1")/1000000,"")</f>
        <v>570.70132590000003</v>
      </c>
      <c r="N2486" s="12">
        <f>IFERROR([1]!EM_S_STM07_IS(F2486,"61",$N$1,"1")/1000000,"")</f>
        <v>15.69263767</v>
      </c>
      <c r="O2486" s="12">
        <f>IFERROR([1]!EM_S_STM07_IS(F2486,"61",$O$1,"1")/1000000,"")</f>
        <v>18.23400165</v>
      </c>
      <c r="P2486" s="12">
        <f>IFERROR([1]!EM_S_STM07_IS(F2486,"61",$P$1,"1")/1000000,"")</f>
        <v>18.5328853</v>
      </c>
      <c r="Q2486" s="12">
        <f>IFERROR([1]!EM_S_STM07_IS(F2486,"61",$Q$1,"1")/1000000,"")</f>
        <v>14.17016757</v>
      </c>
      <c r="R2486" s="12">
        <f>IFERROR([1]!EM_S_STM07_IS(F2486,"61",$R$1,"1")/1000000,"")</f>
        <v>7.5522578899999999</v>
      </c>
      <c r="S2486" s="12">
        <f>IFERROR([1]!EM_S_STM07_IS(F2486,"61",$S$1,"1")/1000000,"")</f>
        <v>27.718525890000002</v>
      </c>
      <c r="T2486" s="20">
        <f t="shared" si="692"/>
        <v>4.7452912831801974E-2</v>
      </c>
      <c r="U2486" s="20">
        <f t="shared" si="693"/>
        <v>0.12050767744360247</v>
      </c>
      <c r="V2486" s="14">
        <f t="shared" si="694"/>
        <v>0.78996399573407106</v>
      </c>
      <c r="W2486" s="14">
        <f t="shared" si="695"/>
        <v>4.3001680423689639E-2</v>
      </c>
      <c r="X2486" s="14">
        <f t="shared" si="696"/>
        <v>-0.41344744721892407</v>
      </c>
      <c r="Y2486" s="14">
        <f t="shared" si="697"/>
        <v>6.758948007123948E-2</v>
      </c>
      <c r="Z2486" s="15">
        <f t="shared" si="698"/>
        <v>7.8529492930984768E-2</v>
      </c>
      <c r="AA2486" s="14">
        <f t="shared" si="699"/>
        <v>0.16194625998778955</v>
      </c>
      <c r="AB2486" s="14">
        <f t="shared" si="700"/>
        <v>1.639155549818657E-2</v>
      </c>
      <c r="AC2486" s="14">
        <f t="shared" si="701"/>
        <v>-0.23540412943687727</v>
      </c>
      <c r="AD2486" s="14">
        <f t="shared" si="702"/>
        <v>-0.46703115170006421</v>
      </c>
      <c r="AE2486" s="14">
        <f t="shared" si="703"/>
        <v>2.6702303196905266</v>
      </c>
      <c r="AF2486" s="18" t="str">
        <f t="shared" si="704"/>
        <v/>
      </c>
      <c r="AG2486" s="18" t="str">
        <f t="shared" si="705"/>
        <v/>
      </c>
      <c r="AH2486" s="18" t="str">
        <f t="shared" si="706"/>
        <v/>
      </c>
      <c r="AI2486" s="19" t="str">
        <f t="shared" si="707"/>
        <v/>
      </c>
      <c r="AJ2486" s="19" t="str">
        <f t="shared" si="708"/>
        <v/>
      </c>
      <c r="AK2486" s="19" t="str">
        <f t="shared" si="709"/>
        <v/>
      </c>
    </row>
    <row r="2487" spans="2:37" x14ac:dyDescent="0.15">
      <c r="B2487" s="51" t="str">
        <f>IFERROR(IF(AND(AF2487=1,AI2487=1),MAX($B$5:B2486)+1,""),"")</f>
        <v/>
      </c>
      <c r="C2487" s="51" t="str">
        <f>IFERROR(IF(AND(AG2487=1,AJ2487=1),MAX($C$5:C2486)+1,""),"")</f>
        <v/>
      </c>
      <c r="D2487" s="51" t="str">
        <f>IFERROR(IF(AND(AH2487=1,AK2487=1),MAX($D$5:D2486)+1,""),"")</f>
        <v/>
      </c>
      <c r="F2487" s="5" t="s">
        <v>5071</v>
      </c>
      <c r="G2487" s="5" t="s">
        <v>5072</v>
      </c>
      <c r="H2487" s="12">
        <f>IFERROR([1]!EM_S_STM07_IS(F2487,"9",$H$1,"1")/1000000,"")</f>
        <v>538.16389047999996</v>
      </c>
      <c r="I2487" s="12">
        <f>IFERROR([1]!EM_S_STM07_IS(F2487,"9",$I$1,"1")/1000000,"")</f>
        <v>626.08630414999993</v>
      </c>
      <c r="J2487" s="12">
        <f>IFERROR([1]!EM_S_STM07_IS(F2487,"9",$J$1,"1")/1000000,"")</f>
        <v>723.61262707000003</v>
      </c>
      <c r="K2487" s="12">
        <f>IFERROR([1]!EM_S_STM07_IS(F2487,"9",$K$1,"1")/1000000,"")</f>
        <v>2115.4164539200001</v>
      </c>
      <c r="L2487" s="12">
        <f>IFERROR([1]!EM_S_STM07_IS(F2487,"9",$L$1,"1")/1000000,"")</f>
        <v>2264.8044413800003</v>
      </c>
      <c r="M2487" s="13">
        <f>IFERROR([1]!EM_S_STM07_IS(F2487,"9",$M$1,"1")/1000000,"")</f>
        <v>2667.1664257699999</v>
      </c>
      <c r="N2487" s="12">
        <f>IFERROR([1]!EM_S_STM07_IS(F2487,"61",$N$1,"1")/1000000,"")</f>
        <v>242.53532978000001</v>
      </c>
      <c r="O2487" s="12">
        <f>IFERROR([1]!EM_S_STM07_IS(F2487,"61",$O$1,"1")/1000000,"")</f>
        <v>46.740408289999998</v>
      </c>
      <c r="P2487" s="12">
        <f>IFERROR([1]!EM_S_STM07_IS(F2487,"61",$P$1,"1")/1000000,"")</f>
        <v>52.099428450000005</v>
      </c>
      <c r="Q2487" s="12">
        <f>IFERROR([1]!EM_S_STM07_IS(F2487,"61",$Q$1,"1")/1000000,"")</f>
        <v>90.936113779999999</v>
      </c>
      <c r="R2487" s="12">
        <f>IFERROR([1]!EM_S_STM07_IS(F2487,"61",$R$1,"1")/1000000,"")</f>
        <v>114.82144088</v>
      </c>
      <c r="S2487" s="12">
        <f>IFERROR([1]!EM_S_STM07_IS(F2487,"61",$S$1,"1")/1000000,"")</f>
        <v>170.34464762000002</v>
      </c>
      <c r="T2487" s="20">
        <f t="shared" si="692"/>
        <v>0.37729544843763896</v>
      </c>
      <c r="U2487" s="20">
        <f t="shared" si="693"/>
        <v>-6.8225767243951463E-2</v>
      </c>
      <c r="V2487" s="14">
        <f t="shared" si="694"/>
        <v>0.16337479200170801</v>
      </c>
      <c r="W2487" s="14">
        <f t="shared" si="695"/>
        <v>0.15577137253051043</v>
      </c>
      <c r="X2487" s="14">
        <f t="shared" si="696"/>
        <v>1.9234100881926168</v>
      </c>
      <c r="Y2487" s="14">
        <f t="shared" si="697"/>
        <v>7.0618713011887019E-2</v>
      </c>
      <c r="Z2487" s="15">
        <f t="shared" si="698"/>
        <v>0.17765859914369944</v>
      </c>
      <c r="AA2487" s="14">
        <f t="shared" si="699"/>
        <v>-0.8072841250287226</v>
      </c>
      <c r="AB2487" s="14">
        <f t="shared" si="700"/>
        <v>0.114654971063797</v>
      </c>
      <c r="AC2487" s="14">
        <f t="shared" si="701"/>
        <v>0.74543399966991364</v>
      </c>
      <c r="AD2487" s="14">
        <f t="shared" si="702"/>
        <v>0.26266052184487798</v>
      </c>
      <c r="AE2487" s="14">
        <f t="shared" si="703"/>
        <v>0.48356131323963597</v>
      </c>
      <c r="AF2487" s="18">
        <f t="shared" si="704"/>
        <v>1</v>
      </c>
      <c r="AG2487" s="18" t="str">
        <f t="shared" si="705"/>
        <v/>
      </c>
      <c r="AH2487" s="18" t="str">
        <f t="shared" si="706"/>
        <v/>
      </c>
      <c r="AI2487" s="19" t="str">
        <f t="shared" si="707"/>
        <v/>
      </c>
      <c r="AJ2487" s="19" t="str">
        <f t="shared" si="708"/>
        <v/>
      </c>
      <c r="AK2487" s="19" t="str">
        <f t="shared" si="709"/>
        <v/>
      </c>
    </row>
    <row r="2488" spans="2:37" x14ac:dyDescent="0.15">
      <c r="B2488" s="51" t="str">
        <f>IFERROR(IF(AND(AF2488=1,AI2488=1),MAX($B$5:B2487)+1,""),"")</f>
        <v/>
      </c>
      <c r="C2488" s="51" t="str">
        <f>IFERROR(IF(AND(AG2488=1,AJ2488=1),MAX($C$5:C2487)+1,""),"")</f>
        <v/>
      </c>
      <c r="D2488" s="51" t="str">
        <f>IFERROR(IF(AND(AH2488=1,AK2488=1),MAX($D$5:D2487)+1,""),"")</f>
        <v/>
      </c>
      <c r="F2488" s="5" t="s">
        <v>5073</v>
      </c>
      <c r="G2488" s="5" t="s">
        <v>5074</v>
      </c>
      <c r="H2488" s="12">
        <f>IFERROR([1]!EM_S_STM07_IS(F2488,"9",$H$1,"1")/1000000,"")</f>
        <v>21212.744876000001</v>
      </c>
      <c r="I2488" s="12">
        <f>IFERROR([1]!EM_S_STM07_IS(F2488,"9",$I$1,"1")/1000000,"")</f>
        <v>25011.51184716</v>
      </c>
      <c r="J2488" s="12">
        <f>IFERROR([1]!EM_S_STM07_IS(F2488,"9",$J$1,"1")/1000000,"")</f>
        <v>28116.697617689999</v>
      </c>
      <c r="K2488" s="12">
        <f>IFERROR([1]!EM_S_STM07_IS(F2488,"9",$K$1,"1")/1000000,"")</f>
        <v>30189.995831910001</v>
      </c>
      <c r="L2488" s="12">
        <f>IFERROR([1]!EM_S_STM07_IS(F2488,"9",$L$1,"1")/1000000,"")</f>
        <v>30140.059758979998</v>
      </c>
      <c r="M2488" s="13">
        <f>IFERROR([1]!EM_S_STM07_IS(F2488,"9",$M$1,"1")/1000000,"")</f>
        <v>30079.377071430001</v>
      </c>
      <c r="N2488" s="12">
        <f>IFERROR([1]!EM_S_STM07_IS(F2488,"61",$N$1,"1")/1000000,"")</f>
        <v>527.24788007999996</v>
      </c>
      <c r="O2488" s="12">
        <f>IFERROR([1]!EM_S_STM07_IS(F2488,"61",$O$1,"1")/1000000,"")</f>
        <v>604.69835867999996</v>
      </c>
      <c r="P2488" s="12">
        <f>IFERROR([1]!EM_S_STM07_IS(F2488,"61",$P$1,"1")/1000000,"")</f>
        <v>697.13424222000003</v>
      </c>
      <c r="Q2488" s="12">
        <f>IFERROR([1]!EM_S_STM07_IS(F2488,"61",$Q$1,"1")/1000000,"")</f>
        <v>806.01236833000007</v>
      </c>
      <c r="R2488" s="12">
        <f>IFERROR([1]!EM_S_STM07_IS(F2488,"61",$R$1,"1")/1000000,"")</f>
        <v>491.66368175000002</v>
      </c>
      <c r="S2488" s="12">
        <f>IFERROR([1]!EM_S_STM07_IS(F2488,"61",$S$1,"1")/1000000,"")</f>
        <v>367.36516700999999</v>
      </c>
      <c r="T2488" s="20">
        <f t="shared" si="692"/>
        <v>7.2344660969160479E-2</v>
      </c>
      <c r="U2488" s="20">
        <f t="shared" si="693"/>
        <v>-6.9713697405621389E-2</v>
      </c>
      <c r="V2488" s="14">
        <f t="shared" si="694"/>
        <v>0.17907946347188225</v>
      </c>
      <c r="W2488" s="14">
        <f t="shared" si="695"/>
        <v>0.12415026286715994</v>
      </c>
      <c r="X2488" s="14">
        <f t="shared" si="696"/>
        <v>7.3739037294179174E-2</v>
      </c>
      <c r="Y2488" s="14">
        <f t="shared" si="697"/>
        <v>-1.6540602790418853E-3</v>
      </c>
      <c r="Z2488" s="15">
        <f t="shared" si="698"/>
        <v>-2.013356577102254E-3</v>
      </c>
      <c r="AA2488" s="14">
        <f t="shared" si="699"/>
        <v>0.14689576103795493</v>
      </c>
      <c r="AB2488" s="14">
        <f t="shared" si="700"/>
        <v>0.15286279880398382</v>
      </c>
      <c r="AC2488" s="14">
        <f t="shared" si="701"/>
        <v>0.15617956989643972</v>
      </c>
      <c r="AD2488" s="14">
        <f t="shared" si="702"/>
        <v>-0.39000479264518984</v>
      </c>
      <c r="AE2488" s="14">
        <f t="shared" si="703"/>
        <v>-0.25281207328061917</v>
      </c>
      <c r="AF2488" s="18" t="str">
        <f t="shared" si="704"/>
        <v/>
      </c>
      <c r="AG2488" s="18" t="str">
        <f t="shared" si="705"/>
        <v/>
      </c>
      <c r="AH2488" s="18" t="str">
        <f t="shared" si="706"/>
        <v/>
      </c>
      <c r="AI2488" s="19" t="str">
        <f t="shared" si="707"/>
        <v/>
      </c>
      <c r="AJ2488" s="19" t="str">
        <f t="shared" si="708"/>
        <v/>
      </c>
      <c r="AK2488" s="19" t="str">
        <f t="shared" si="709"/>
        <v/>
      </c>
    </row>
    <row r="2489" spans="2:37" x14ac:dyDescent="0.15">
      <c r="B2489" s="51" t="str">
        <f>IFERROR(IF(AND(AF2489=1,AI2489=1),MAX($B$5:B2488)+1,""),"")</f>
        <v/>
      </c>
      <c r="C2489" s="51" t="str">
        <f>IFERROR(IF(AND(AG2489=1,AJ2489=1),MAX($C$5:C2488)+1,""),"")</f>
        <v/>
      </c>
      <c r="D2489" s="51" t="str">
        <f>IFERROR(IF(AND(AH2489=1,AK2489=1),MAX($D$5:D2488)+1,""),"")</f>
        <v/>
      </c>
      <c r="F2489" s="5" t="s">
        <v>5075</v>
      </c>
      <c r="G2489" s="5" t="s">
        <v>5076</v>
      </c>
      <c r="H2489" s="12">
        <f>IFERROR([1]!EM_S_STM07_IS(F2489,"9",$H$1,"1")/1000000,"")</f>
        <v>1165.68165116</v>
      </c>
      <c r="I2489" s="12">
        <f>IFERROR([1]!EM_S_STM07_IS(F2489,"9",$I$1,"1")/1000000,"")</f>
        <v>1031.69131543</v>
      </c>
      <c r="J2489" s="12">
        <f>IFERROR([1]!EM_S_STM07_IS(F2489,"9",$J$1,"1")/1000000,"")</f>
        <v>403.92430147000005</v>
      </c>
      <c r="K2489" s="12">
        <f>IFERROR([1]!EM_S_STM07_IS(F2489,"9",$K$1,"1")/1000000,"")</f>
        <v>792.03018316999999</v>
      </c>
      <c r="L2489" s="12">
        <f>IFERROR([1]!EM_S_STM07_IS(F2489,"9",$L$1,"1")/1000000,"")</f>
        <v>1108.03347478</v>
      </c>
      <c r="M2489" s="13">
        <f>IFERROR([1]!EM_S_STM07_IS(F2489,"9",$M$1,"1")/1000000,"")</f>
        <v>1312.10257295</v>
      </c>
      <c r="N2489" s="12">
        <f>IFERROR([1]!EM_S_STM07_IS(F2489,"61",$N$1,"1")/1000000,"")</f>
        <v>22.126909999999999</v>
      </c>
      <c r="O2489" s="12">
        <f>IFERROR([1]!EM_S_STM07_IS(F2489,"61",$O$1,"1")/1000000,"")</f>
        <v>-5.8626432499999996</v>
      </c>
      <c r="P2489" s="12">
        <f>IFERROR([1]!EM_S_STM07_IS(F2489,"61",$P$1,"1")/1000000,"")</f>
        <v>20.80598032</v>
      </c>
      <c r="Q2489" s="12">
        <f>IFERROR([1]!EM_S_STM07_IS(F2489,"61",$Q$1,"1")/1000000,"")</f>
        <v>96.180825099999993</v>
      </c>
      <c r="R2489" s="12">
        <f>IFERROR([1]!EM_S_STM07_IS(F2489,"61",$R$1,"1")/1000000,"")</f>
        <v>155.82496393</v>
      </c>
      <c r="S2489" s="12">
        <f>IFERROR([1]!EM_S_STM07_IS(F2489,"61",$S$1,"1")/1000000,"")</f>
        <v>69.596586620000011</v>
      </c>
      <c r="T2489" s="20">
        <f t="shared" si="692"/>
        <v>2.3947206128952736E-2</v>
      </c>
      <c r="U2489" s="20">
        <f t="shared" si="693"/>
        <v>0.25757366487565947</v>
      </c>
      <c r="V2489" s="14">
        <f t="shared" si="694"/>
        <v>-0.11494590791290463</v>
      </c>
      <c r="W2489" s="14">
        <f t="shared" si="695"/>
        <v>-0.60848337537701591</v>
      </c>
      <c r="X2489" s="14">
        <f t="shared" si="696"/>
        <v>0.96083815776264958</v>
      </c>
      <c r="Y2489" s="14">
        <f t="shared" si="697"/>
        <v>0.39897884995397154</v>
      </c>
      <c r="Z2489" s="15">
        <f t="shared" si="698"/>
        <v>0.18417232224010008</v>
      </c>
      <c r="AA2489" s="14">
        <f t="shared" si="699"/>
        <v>-1.2649553530068141</v>
      </c>
      <c r="AB2489" s="14">
        <f t="shared" si="700"/>
        <v>4.5489077934257729</v>
      </c>
      <c r="AC2489" s="14">
        <f t="shared" si="701"/>
        <v>3.6227490183457016</v>
      </c>
      <c r="AD2489" s="14">
        <f t="shared" si="702"/>
        <v>0.62012504850096162</v>
      </c>
      <c r="AE2489" s="14">
        <f t="shared" si="703"/>
        <v>-0.553366900496994</v>
      </c>
      <c r="AF2489" s="18" t="str">
        <f t="shared" si="704"/>
        <v/>
      </c>
      <c r="AG2489" s="18">
        <f t="shared" si="705"/>
        <v>1</v>
      </c>
      <c r="AH2489" s="18" t="str">
        <f t="shared" si="706"/>
        <v/>
      </c>
      <c r="AI2489" s="19" t="str">
        <f t="shared" si="707"/>
        <v/>
      </c>
      <c r="AJ2489" s="19" t="str">
        <f t="shared" si="708"/>
        <v/>
      </c>
      <c r="AK2489" s="19" t="str">
        <f t="shared" si="709"/>
        <v/>
      </c>
    </row>
    <row r="2490" spans="2:37" x14ac:dyDescent="0.15">
      <c r="B2490" s="51" t="str">
        <f>IFERROR(IF(AND(AF2490=1,AI2490=1),MAX($B$5:B2489)+1,""),"")</f>
        <v/>
      </c>
      <c r="C2490" s="51" t="str">
        <f>IFERROR(IF(AND(AG2490=1,AJ2490=1),MAX($C$5:C2489)+1,""),"")</f>
        <v/>
      </c>
      <c r="D2490" s="51" t="str">
        <f>IFERROR(IF(AND(AH2490=1,AK2490=1),MAX($D$5:D2489)+1,""),"")</f>
        <v/>
      </c>
      <c r="F2490" s="5" t="s">
        <v>5077</v>
      </c>
      <c r="G2490" s="5" t="s">
        <v>5078</v>
      </c>
      <c r="H2490" s="12">
        <f>IFERROR([1]!EM_S_STM07_IS(F2490,"9",$H$1,"1")/1000000,"")</f>
        <v>851.92236529000002</v>
      </c>
      <c r="I2490" s="12">
        <f>IFERROR([1]!EM_S_STM07_IS(F2490,"9",$I$1,"1")/1000000,"")</f>
        <v>872.24638779999998</v>
      </c>
      <c r="J2490" s="12">
        <f>IFERROR([1]!EM_S_STM07_IS(F2490,"9",$J$1,"1")/1000000,"")</f>
        <v>1189.0641065899999</v>
      </c>
      <c r="K2490" s="12">
        <f>IFERROR([1]!EM_S_STM07_IS(F2490,"9",$K$1,"1")/1000000,"")</f>
        <v>1103.6965567100001</v>
      </c>
      <c r="L2490" s="12">
        <f>IFERROR([1]!EM_S_STM07_IS(F2490,"9",$L$1,"1")/1000000,"")</f>
        <v>1136.3975792599999</v>
      </c>
      <c r="M2490" s="13">
        <f>IFERROR([1]!EM_S_STM07_IS(F2490,"9",$M$1,"1")/1000000,"")</f>
        <v>1057.1586711699999</v>
      </c>
      <c r="N2490" s="12">
        <f>IFERROR([1]!EM_S_STM07_IS(F2490,"61",$N$1,"1")/1000000,"")</f>
        <v>4.20176309</v>
      </c>
      <c r="O2490" s="12">
        <f>IFERROR([1]!EM_S_STM07_IS(F2490,"61",$O$1,"1")/1000000,"")</f>
        <v>4.3315889400000005</v>
      </c>
      <c r="P2490" s="12">
        <f>IFERROR([1]!EM_S_STM07_IS(F2490,"61",$P$1,"1")/1000000,"")</f>
        <v>8.6152830399999996</v>
      </c>
      <c r="Q2490" s="12">
        <f>IFERROR([1]!EM_S_STM07_IS(F2490,"61",$Q$1,"1")/1000000,"")</f>
        <v>7.8235891200000003</v>
      </c>
      <c r="R2490" s="12">
        <f>IFERROR([1]!EM_S_STM07_IS(F2490,"61",$R$1,"1")/1000000,"")</f>
        <v>11.16843326</v>
      </c>
      <c r="S2490" s="12">
        <f>IFERROR([1]!EM_S_STM07_IS(F2490,"61",$S$1,"1")/1000000,"")</f>
        <v>13.761516990000001</v>
      </c>
      <c r="T2490" s="20">
        <f t="shared" si="692"/>
        <v>4.4114269925883853E-2</v>
      </c>
      <c r="U2490" s="20">
        <f t="shared" si="693"/>
        <v>0.26778891387707127</v>
      </c>
      <c r="V2490" s="14">
        <f t="shared" si="694"/>
        <v>2.3856660346135566E-2</v>
      </c>
      <c r="W2490" s="14">
        <f t="shared" si="695"/>
        <v>0.36322044232144651</v>
      </c>
      <c r="X2490" s="14">
        <f t="shared" si="696"/>
        <v>-7.1793900267343072E-2</v>
      </c>
      <c r="Y2490" s="14">
        <f t="shared" si="697"/>
        <v>2.9628635109162648E-2</v>
      </c>
      <c r="Z2490" s="15">
        <f t="shared" si="698"/>
        <v>-6.9728156356685334E-2</v>
      </c>
      <c r="AA2490" s="14">
        <f t="shared" si="699"/>
        <v>3.0897946223807794E-2</v>
      </c>
      <c r="AB2490" s="14">
        <f t="shared" si="700"/>
        <v>0.98894289355166709</v>
      </c>
      <c r="AC2490" s="14">
        <f t="shared" si="701"/>
        <v>-9.1894127717479998E-2</v>
      </c>
      <c r="AD2490" s="14">
        <f t="shared" si="702"/>
        <v>0.42753320614055967</v>
      </c>
      <c r="AE2490" s="14">
        <f t="shared" si="703"/>
        <v>0.23217972204634904</v>
      </c>
      <c r="AF2490" s="18" t="str">
        <f t="shared" si="704"/>
        <v/>
      </c>
      <c r="AG2490" s="18">
        <f t="shared" si="705"/>
        <v>1</v>
      </c>
      <c r="AH2490" s="18" t="str">
        <f t="shared" si="706"/>
        <v/>
      </c>
      <c r="AI2490" s="19" t="str">
        <f t="shared" si="707"/>
        <v/>
      </c>
      <c r="AJ2490" s="19" t="str">
        <f t="shared" si="708"/>
        <v/>
      </c>
      <c r="AK2490" s="19" t="str">
        <f t="shared" si="709"/>
        <v/>
      </c>
    </row>
    <row r="2491" spans="2:37" x14ac:dyDescent="0.15">
      <c r="B2491" s="51" t="str">
        <f>IFERROR(IF(AND(AF2491=1,AI2491=1),MAX($B$5:B2490)+1,""),"")</f>
        <v/>
      </c>
      <c r="C2491" s="51" t="str">
        <f>IFERROR(IF(AND(AG2491=1,AJ2491=1),MAX($C$5:C2490)+1,""),"")</f>
        <v/>
      </c>
      <c r="D2491" s="51" t="str">
        <f>IFERROR(IF(AND(AH2491=1,AK2491=1),MAX($D$5:D2490)+1,""),"")</f>
        <v/>
      </c>
      <c r="F2491" s="5" t="s">
        <v>5079</v>
      </c>
      <c r="G2491" s="5" t="s">
        <v>5080</v>
      </c>
      <c r="H2491" s="12">
        <f>IFERROR([1]!EM_S_STM07_IS(F2491,"9",$H$1,"1")/1000000,"")</f>
        <v>61.389756939999998</v>
      </c>
      <c r="I2491" s="12">
        <f>IFERROR([1]!EM_S_STM07_IS(F2491,"9",$I$1,"1")/1000000,"")</f>
        <v>107.88923159000001</v>
      </c>
      <c r="J2491" s="12">
        <f>IFERROR([1]!EM_S_STM07_IS(F2491,"9",$J$1,"1")/1000000,"")</f>
        <v>81.904551739999988</v>
      </c>
      <c r="K2491" s="12">
        <f>IFERROR([1]!EM_S_STM07_IS(F2491,"9",$K$1,"1")/1000000,"")</f>
        <v>18.276341859999999</v>
      </c>
      <c r="L2491" s="12">
        <f>IFERROR([1]!EM_S_STM07_IS(F2491,"9",$L$1,"1")/1000000,"")</f>
        <v>163.47320266999998</v>
      </c>
      <c r="M2491" s="13">
        <f>IFERROR([1]!EM_S_STM07_IS(F2491,"9",$M$1,"1")/1000000,"")</f>
        <v>110.27579454000001</v>
      </c>
      <c r="N2491" s="12">
        <f>IFERROR([1]!EM_S_STM07_IS(F2491,"61",$N$1,"1")/1000000,"")</f>
        <v>9.5465765399999984</v>
      </c>
      <c r="O2491" s="12">
        <f>IFERROR([1]!EM_S_STM07_IS(F2491,"61",$O$1,"1")/1000000,"")</f>
        <v>25.678086069999999</v>
      </c>
      <c r="P2491" s="12">
        <f>IFERROR([1]!EM_S_STM07_IS(F2491,"61",$P$1,"1")/1000000,"")</f>
        <v>3.8010983899999999</v>
      </c>
      <c r="Q2491" s="12">
        <f>IFERROR([1]!EM_S_STM07_IS(F2491,"61",$Q$1,"1")/1000000,"")</f>
        <v>-26.728499800000002</v>
      </c>
      <c r="R2491" s="12">
        <f>IFERROR([1]!EM_S_STM07_IS(F2491,"61",$R$1,"1")/1000000,"")</f>
        <v>-34.514232679999999</v>
      </c>
      <c r="S2491" s="12">
        <f>IFERROR([1]!EM_S_STM07_IS(F2491,"61",$S$1,"1")/1000000,"")</f>
        <v>-112.40924220000001</v>
      </c>
      <c r="T2491" s="20">
        <f t="shared" si="692"/>
        <v>0.1242861388202301</v>
      </c>
      <c r="U2491" s="20">
        <f t="shared" si="693"/>
        <v>-2.6375360596811097</v>
      </c>
      <c r="V2491" s="14">
        <f t="shared" si="694"/>
        <v>0.75744679516237245</v>
      </c>
      <c r="W2491" s="14">
        <f t="shared" si="695"/>
        <v>-0.24084590711283255</v>
      </c>
      <c r="X2491" s="14">
        <f t="shared" si="696"/>
        <v>-0.77685804425110694</v>
      </c>
      <c r="Y2491" s="14">
        <f t="shared" si="697"/>
        <v>7.9445253280023724</v>
      </c>
      <c r="Z2491" s="15">
        <f t="shared" si="698"/>
        <v>-0.32541974624054132</v>
      </c>
      <c r="AA2491" s="14">
        <f t="shared" si="699"/>
        <v>1.689769045731655</v>
      </c>
      <c r="AB2491" s="14">
        <f t="shared" si="700"/>
        <v>-0.85197111733179887</v>
      </c>
      <c r="AC2491" s="14">
        <f t="shared" si="701"/>
        <v>-8.0317831999081726</v>
      </c>
      <c r="AD2491" s="14">
        <f t="shared" si="702"/>
        <v>-0.29128955752316471</v>
      </c>
      <c r="AE2491" s="14">
        <f t="shared" si="703"/>
        <v>-2.2568953000406093</v>
      </c>
      <c r="AF2491" s="18" t="str">
        <f t="shared" si="704"/>
        <v/>
      </c>
      <c r="AG2491" s="18" t="str">
        <f t="shared" si="705"/>
        <v/>
      </c>
      <c r="AH2491" s="18" t="str">
        <f t="shared" si="706"/>
        <v/>
      </c>
      <c r="AI2491" s="19" t="str">
        <f t="shared" si="707"/>
        <v/>
      </c>
      <c r="AJ2491" s="19" t="str">
        <f t="shared" si="708"/>
        <v/>
      </c>
      <c r="AK2491" s="19" t="str">
        <f t="shared" si="709"/>
        <v/>
      </c>
    </row>
    <row r="2492" spans="2:37" x14ac:dyDescent="0.15">
      <c r="B2492" s="51" t="str">
        <f>IFERROR(IF(AND(AF2492=1,AI2492=1),MAX($B$5:B2491)+1,""),"")</f>
        <v/>
      </c>
      <c r="C2492" s="51" t="str">
        <f>IFERROR(IF(AND(AG2492=1,AJ2492=1),MAX($C$5:C2491)+1,""),"")</f>
        <v/>
      </c>
      <c r="D2492" s="51" t="str">
        <f>IFERROR(IF(AND(AH2492=1,AK2492=1),MAX($D$5:D2491)+1,""),"")</f>
        <v/>
      </c>
      <c r="F2492" s="5" t="s">
        <v>5081</v>
      </c>
      <c r="G2492" s="5" t="s">
        <v>5082</v>
      </c>
      <c r="H2492" s="12">
        <f>IFERROR([1]!EM_S_STM07_IS(F2492,"9",$H$1,"1")/1000000,"")</f>
        <v>215.17513959000001</v>
      </c>
      <c r="I2492" s="12">
        <f>IFERROR([1]!EM_S_STM07_IS(F2492,"9",$I$1,"1")/1000000,"")</f>
        <v>386.82395658999997</v>
      </c>
      <c r="J2492" s="12">
        <f>IFERROR([1]!EM_S_STM07_IS(F2492,"9",$J$1,"1")/1000000,"")</f>
        <v>218.22709454</v>
      </c>
      <c r="K2492" s="12">
        <f>IFERROR([1]!EM_S_STM07_IS(F2492,"9",$K$1,"1")/1000000,"")</f>
        <v>177.67258482</v>
      </c>
      <c r="L2492" s="12">
        <f>IFERROR([1]!EM_S_STM07_IS(F2492,"9",$L$1,"1")/1000000,"")</f>
        <v>29.81347835</v>
      </c>
      <c r="M2492" s="13">
        <f>IFERROR([1]!EM_S_STM07_IS(F2492,"9",$M$1,"1")/1000000,"")</f>
        <v>10.649737550000001</v>
      </c>
      <c r="N2492" s="12">
        <f>IFERROR([1]!EM_S_STM07_IS(F2492,"61",$N$1,"1")/1000000,"")</f>
        <v>-7.7415268399999997</v>
      </c>
      <c r="O2492" s="12">
        <f>IFERROR([1]!EM_S_STM07_IS(F2492,"61",$O$1,"1")/1000000,"")</f>
        <v>-36.868807930000003</v>
      </c>
      <c r="P2492" s="12">
        <f>IFERROR([1]!EM_S_STM07_IS(F2492,"61",$P$1,"1")/1000000,"")</f>
        <v>27.177903359999998</v>
      </c>
      <c r="Q2492" s="12">
        <f>IFERROR([1]!EM_S_STM07_IS(F2492,"61",$Q$1,"1")/1000000,"")</f>
        <v>39.096722189999994</v>
      </c>
      <c r="R2492" s="12">
        <f>IFERROR([1]!EM_S_STM07_IS(F2492,"61",$R$1,"1")/1000000,"")</f>
        <v>13.021984640000001</v>
      </c>
      <c r="S2492" s="12">
        <f>IFERROR([1]!EM_S_STM07_IS(F2492,"61",$S$1,"1")/1000000,"")</f>
        <v>-30.2900922</v>
      </c>
      <c r="T2492" s="20">
        <f t="shared" si="692"/>
        <v>-0.45183744900782841</v>
      </c>
      <c r="U2492" s="20" t="str">
        <f t="shared" si="693"/>
        <v/>
      </c>
      <c r="V2492" s="14">
        <f t="shared" si="694"/>
        <v>0.79771676842902861</v>
      </c>
      <c r="W2492" s="14">
        <f t="shared" si="695"/>
        <v>-0.43584907081827434</v>
      </c>
      <c r="X2492" s="14">
        <f t="shared" si="696"/>
        <v>-0.18583627209758113</v>
      </c>
      <c r="Y2492" s="14">
        <f t="shared" si="697"/>
        <v>-0.83219989521622584</v>
      </c>
      <c r="Z2492" s="15">
        <f t="shared" si="698"/>
        <v>-0.64278782150221658</v>
      </c>
      <c r="AA2492" s="14">
        <f t="shared" si="699"/>
        <v>-3.7624724026662428</v>
      </c>
      <c r="AB2492" s="14">
        <f t="shared" si="700"/>
        <v>1.7371516706371579</v>
      </c>
      <c r="AC2492" s="14">
        <f t="shared" si="701"/>
        <v>0.43854813493604228</v>
      </c>
      <c r="AD2492" s="14">
        <f t="shared" si="702"/>
        <v>-0.66692899274991624</v>
      </c>
      <c r="AE2492" s="14">
        <f t="shared" si="703"/>
        <v>-3.326073408730422</v>
      </c>
      <c r="AF2492" s="18" t="str">
        <f t="shared" si="704"/>
        <v/>
      </c>
      <c r="AG2492" s="18" t="str">
        <f t="shared" si="705"/>
        <v/>
      </c>
      <c r="AH2492" s="18" t="str">
        <f t="shared" si="706"/>
        <v/>
      </c>
      <c r="AI2492" s="19" t="str">
        <f t="shared" si="707"/>
        <v/>
      </c>
      <c r="AJ2492" s="19" t="str">
        <f t="shared" si="708"/>
        <v/>
      </c>
      <c r="AK2492" s="19" t="str">
        <f t="shared" si="709"/>
        <v/>
      </c>
    </row>
    <row r="2493" spans="2:37" x14ac:dyDescent="0.15">
      <c r="B2493" s="51" t="str">
        <f>IFERROR(IF(AND(AF2493=1,AI2493=1),MAX($B$5:B2492)+1,""),"")</f>
        <v/>
      </c>
      <c r="C2493" s="51" t="str">
        <f>IFERROR(IF(AND(AG2493=1,AJ2493=1),MAX($C$5:C2492)+1,""),"")</f>
        <v/>
      </c>
      <c r="D2493" s="51" t="str">
        <f>IFERROR(IF(AND(AH2493=1,AK2493=1),MAX($D$5:D2492)+1,""),"")</f>
        <v/>
      </c>
      <c r="F2493" s="5" t="s">
        <v>5083</v>
      </c>
      <c r="G2493" s="5" t="s">
        <v>5084</v>
      </c>
      <c r="H2493" s="12">
        <f>IFERROR([1]!EM_S_STM07_IS(F2493,"9",$H$1,"1")/1000000,"")</f>
        <v>1364.7603134600001</v>
      </c>
      <c r="I2493" s="12">
        <f>IFERROR([1]!EM_S_STM07_IS(F2493,"9",$I$1,"1")/1000000,"")</f>
        <v>1135.66315728</v>
      </c>
      <c r="J2493" s="12">
        <f>IFERROR([1]!EM_S_STM07_IS(F2493,"9",$J$1,"1")/1000000,"")</f>
        <v>135.44670283000002</v>
      </c>
      <c r="K2493" s="12">
        <f>IFERROR([1]!EM_S_STM07_IS(F2493,"9",$K$1,"1")/1000000,"")</f>
        <v>110.82575763</v>
      </c>
      <c r="L2493" s="12">
        <f>IFERROR([1]!EM_S_STM07_IS(F2493,"9",$L$1,"1")/1000000,"")</f>
        <v>195.03474498</v>
      </c>
      <c r="M2493" s="13">
        <f>IFERROR([1]!EM_S_STM07_IS(F2493,"9",$M$1,"1")/1000000,"")</f>
        <v>310.33797954000005</v>
      </c>
      <c r="N2493" s="12">
        <f>IFERROR([1]!EM_S_STM07_IS(F2493,"61",$N$1,"1")/1000000,"")</f>
        <v>26.679051920000003</v>
      </c>
      <c r="O2493" s="12">
        <f>IFERROR([1]!EM_S_STM07_IS(F2493,"61",$O$1,"1")/1000000,"")</f>
        <v>139.69389000000001</v>
      </c>
      <c r="P2493" s="12">
        <f>IFERROR([1]!EM_S_STM07_IS(F2493,"61",$P$1,"1")/1000000,"")</f>
        <v>-39.495469499999999</v>
      </c>
      <c r="Q2493" s="12">
        <f>IFERROR([1]!EM_S_STM07_IS(F2493,"61",$Q$1,"1")/1000000,"")</f>
        <v>7.3213833800000003</v>
      </c>
      <c r="R2493" s="12">
        <f>IFERROR([1]!EM_S_STM07_IS(F2493,"61",$R$1,"1")/1000000,"")</f>
        <v>-39.571521159999996</v>
      </c>
      <c r="S2493" s="12">
        <f>IFERROR([1]!EM_S_STM07_IS(F2493,"61",$S$1,"1")/1000000,"")</f>
        <v>154.81912671999999</v>
      </c>
      <c r="T2493" s="20">
        <f t="shared" si="692"/>
        <v>-0.25637204336099784</v>
      </c>
      <c r="U2493" s="20">
        <f t="shared" si="693"/>
        <v>0.42144756621526613</v>
      </c>
      <c r="V2493" s="14">
        <f t="shared" si="694"/>
        <v>-0.16786622084517028</v>
      </c>
      <c r="W2493" s="14">
        <f t="shared" si="695"/>
        <v>-0.8807333829914803</v>
      </c>
      <c r="X2493" s="14">
        <f t="shared" si="696"/>
        <v>-0.18177589181260412</v>
      </c>
      <c r="Y2493" s="14">
        <f t="shared" si="697"/>
        <v>0.75983227320798419</v>
      </c>
      <c r="Z2493" s="15">
        <f t="shared" si="698"/>
        <v>0.59119330031079287</v>
      </c>
      <c r="AA2493" s="14">
        <f t="shared" si="699"/>
        <v>4.2360889891772437</v>
      </c>
      <c r="AB2493" s="14">
        <f t="shared" si="700"/>
        <v>-1.2827286826932804</v>
      </c>
      <c r="AC2493" s="14">
        <f t="shared" si="701"/>
        <v>1.1853727395239599</v>
      </c>
      <c r="AD2493" s="14">
        <f t="shared" si="702"/>
        <v>-6.4049240568522166</v>
      </c>
      <c r="AE2493" s="14">
        <f t="shared" si="703"/>
        <v>4.9123875499761054</v>
      </c>
      <c r="AF2493" s="18" t="str">
        <f t="shared" si="704"/>
        <v/>
      </c>
      <c r="AG2493" s="18">
        <f t="shared" si="705"/>
        <v>1</v>
      </c>
      <c r="AH2493" s="18" t="str">
        <f t="shared" si="706"/>
        <v/>
      </c>
      <c r="AI2493" s="19" t="str">
        <f t="shared" si="707"/>
        <v/>
      </c>
      <c r="AJ2493" s="19" t="str">
        <f t="shared" si="708"/>
        <v/>
      </c>
      <c r="AK2493" s="19" t="str">
        <f t="shared" si="709"/>
        <v/>
      </c>
    </row>
    <row r="2494" spans="2:37" x14ac:dyDescent="0.15">
      <c r="B2494" s="51" t="str">
        <f>IFERROR(IF(AND(AF2494=1,AI2494=1),MAX($B$5:B2493)+1,""),"")</f>
        <v/>
      </c>
      <c r="C2494" s="51" t="str">
        <f>IFERROR(IF(AND(AG2494=1,AJ2494=1),MAX($C$5:C2493)+1,""),"")</f>
        <v/>
      </c>
      <c r="D2494" s="51" t="str">
        <f>IFERROR(IF(AND(AH2494=1,AK2494=1),MAX($D$5:D2493)+1,""),"")</f>
        <v/>
      </c>
      <c r="F2494" s="5" t="s">
        <v>5085</v>
      </c>
      <c r="G2494" s="5" t="s">
        <v>5086</v>
      </c>
      <c r="H2494" s="12">
        <f>IFERROR([1]!EM_S_STM07_IS(F2494,"9",$H$1,"1")/1000000,"")</f>
        <v>1443.6646908499999</v>
      </c>
      <c r="I2494" s="12">
        <f>IFERROR([1]!EM_S_STM07_IS(F2494,"9",$I$1,"1")/1000000,"")</f>
        <v>1023.51771662</v>
      </c>
      <c r="J2494" s="12">
        <f>IFERROR([1]!EM_S_STM07_IS(F2494,"9",$J$1,"1")/1000000,"")</f>
        <v>1651.5050545399999</v>
      </c>
      <c r="K2494" s="12">
        <f>IFERROR([1]!EM_S_STM07_IS(F2494,"9",$K$1,"1")/1000000,"")</f>
        <v>1339.80074823</v>
      </c>
      <c r="L2494" s="12">
        <f>IFERROR([1]!EM_S_STM07_IS(F2494,"9",$L$1,"1")/1000000,"")</f>
        <v>1342.38391989</v>
      </c>
      <c r="M2494" s="13">
        <f>IFERROR([1]!EM_S_STM07_IS(F2494,"9",$M$1,"1")/1000000,"")</f>
        <v>1311.8625711500001</v>
      </c>
      <c r="N2494" s="12">
        <f>IFERROR([1]!EM_S_STM07_IS(F2494,"61",$N$1,"1")/1000000,"")</f>
        <v>-13.67473025</v>
      </c>
      <c r="O2494" s="12">
        <f>IFERROR([1]!EM_S_STM07_IS(F2494,"61",$O$1,"1")/1000000,"")</f>
        <v>12.060227189999999</v>
      </c>
      <c r="P2494" s="12">
        <f>IFERROR([1]!EM_S_STM07_IS(F2494,"61",$P$1,"1")/1000000,"")</f>
        <v>55.385424439999994</v>
      </c>
      <c r="Q2494" s="12">
        <f>IFERROR([1]!EM_S_STM07_IS(F2494,"61",$Q$1,"1")/1000000,"")</f>
        <v>45.870403430000003</v>
      </c>
      <c r="R2494" s="12">
        <f>IFERROR([1]!EM_S_STM07_IS(F2494,"61",$R$1,"1")/1000000,"")</f>
        <v>57.710500450000005</v>
      </c>
      <c r="S2494" s="12">
        <f>IFERROR([1]!EM_S_STM07_IS(F2494,"61",$S$1,"1")/1000000,"")</f>
        <v>39.152748979999998</v>
      </c>
      <c r="T2494" s="20">
        <f t="shared" si="692"/>
        <v>-1.896522694270697E-2</v>
      </c>
      <c r="U2494" s="20" t="str">
        <f t="shared" si="693"/>
        <v/>
      </c>
      <c r="V2494" s="14">
        <f t="shared" si="694"/>
        <v>-0.2910280876805445</v>
      </c>
      <c r="W2494" s="14">
        <f t="shared" si="695"/>
        <v>0.61355785808361529</v>
      </c>
      <c r="X2494" s="14">
        <f t="shared" si="696"/>
        <v>-0.1887395412161304</v>
      </c>
      <c r="Y2494" s="14">
        <f t="shared" si="697"/>
        <v>1.9280267333875349E-3</v>
      </c>
      <c r="Z2494" s="15">
        <f t="shared" si="698"/>
        <v>-2.2736676361931486E-2</v>
      </c>
      <c r="AA2494" s="14">
        <f t="shared" si="699"/>
        <v>1.881935290094662</v>
      </c>
      <c r="AB2494" s="14">
        <f t="shared" si="700"/>
        <v>3.5924030756173506</v>
      </c>
      <c r="AC2494" s="14">
        <f t="shared" si="701"/>
        <v>-0.17179648086488497</v>
      </c>
      <c r="AD2494" s="14">
        <f t="shared" si="702"/>
        <v>0.25812062102458821</v>
      </c>
      <c r="AE2494" s="14">
        <f t="shared" si="703"/>
        <v>-0.32156628906863005</v>
      </c>
      <c r="AF2494" s="18" t="str">
        <f t="shared" si="704"/>
        <v/>
      </c>
      <c r="AG2494" s="18" t="str">
        <f t="shared" si="705"/>
        <v/>
      </c>
      <c r="AH2494" s="18" t="str">
        <f t="shared" si="706"/>
        <v/>
      </c>
      <c r="AI2494" s="19" t="str">
        <f t="shared" si="707"/>
        <v/>
      </c>
      <c r="AJ2494" s="19" t="str">
        <f t="shared" si="708"/>
        <v/>
      </c>
      <c r="AK2494" s="19" t="str">
        <f t="shared" si="709"/>
        <v/>
      </c>
    </row>
    <row r="2495" spans="2:37" x14ac:dyDescent="0.15">
      <c r="B2495" s="51" t="str">
        <f>IFERROR(IF(AND(AF2495=1,AI2495=1),MAX($B$5:B2494)+1,""),"")</f>
        <v/>
      </c>
      <c r="C2495" s="51" t="str">
        <f>IFERROR(IF(AND(AG2495=1,AJ2495=1),MAX($C$5:C2494)+1,""),"")</f>
        <v/>
      </c>
      <c r="D2495" s="51" t="str">
        <f>IFERROR(IF(AND(AH2495=1,AK2495=1),MAX($D$5:D2494)+1,""),"")</f>
        <v/>
      </c>
      <c r="F2495" s="5" t="s">
        <v>5087</v>
      </c>
      <c r="G2495" s="5" t="s">
        <v>5088</v>
      </c>
      <c r="H2495" s="12">
        <f>IFERROR([1]!EM_S_STM07_IS(F2495,"9",$H$1,"1")/1000000,"")</f>
        <v>4844.6597321099998</v>
      </c>
      <c r="I2495" s="12">
        <f>IFERROR([1]!EM_S_STM07_IS(F2495,"9",$I$1,"1")/1000000,"")</f>
        <v>2971.75483906</v>
      </c>
      <c r="J2495" s="12">
        <f>IFERROR([1]!EM_S_STM07_IS(F2495,"9",$J$1,"1")/1000000,"")</f>
        <v>2771.1283758200002</v>
      </c>
      <c r="K2495" s="12">
        <f>IFERROR([1]!EM_S_STM07_IS(F2495,"9",$K$1,"1")/1000000,"")</f>
        <v>3393.2436130400001</v>
      </c>
      <c r="L2495" s="12">
        <f>IFERROR([1]!EM_S_STM07_IS(F2495,"9",$L$1,"1")/1000000,"")</f>
        <v>3574.5855986399997</v>
      </c>
      <c r="M2495" s="13">
        <f>IFERROR([1]!EM_S_STM07_IS(F2495,"9",$M$1,"1")/1000000,"")</f>
        <v>3250.7199556099999</v>
      </c>
      <c r="N2495" s="12">
        <f>IFERROR([1]!EM_S_STM07_IS(F2495,"61",$N$1,"1")/1000000,"")</f>
        <v>313.02046466000002</v>
      </c>
      <c r="O2495" s="12">
        <f>IFERROR([1]!EM_S_STM07_IS(F2495,"61",$O$1,"1")/1000000,"")</f>
        <v>258.09299768</v>
      </c>
      <c r="P2495" s="12">
        <f>IFERROR([1]!EM_S_STM07_IS(F2495,"61",$P$1,"1")/1000000,"")</f>
        <v>182.84929224999999</v>
      </c>
      <c r="Q2495" s="12">
        <f>IFERROR([1]!EM_S_STM07_IS(F2495,"61",$Q$1,"1")/1000000,"")</f>
        <v>230.00966615999999</v>
      </c>
      <c r="R2495" s="12">
        <f>IFERROR([1]!EM_S_STM07_IS(F2495,"61",$R$1,"1")/1000000,"")</f>
        <v>169.94488385</v>
      </c>
      <c r="S2495" s="12">
        <f>IFERROR([1]!EM_S_STM07_IS(F2495,"61",$S$1,"1")/1000000,"")</f>
        <v>191.41629659</v>
      </c>
      <c r="T2495" s="20">
        <f t="shared" si="692"/>
        <v>-7.6699107079145401E-2</v>
      </c>
      <c r="U2495" s="20">
        <f t="shared" si="693"/>
        <v>-9.3680685010163578E-2</v>
      </c>
      <c r="V2495" s="14">
        <f t="shared" si="694"/>
        <v>-0.38659162802219993</v>
      </c>
      <c r="W2495" s="14">
        <f t="shared" si="695"/>
        <v>-6.7511108454511762E-2</v>
      </c>
      <c r="X2495" s="14">
        <f t="shared" si="696"/>
        <v>0.22449888740210774</v>
      </c>
      <c r="Y2495" s="14">
        <f t="shared" si="697"/>
        <v>5.3442076750138096E-2</v>
      </c>
      <c r="Z2495" s="15">
        <f t="shared" si="698"/>
        <v>-9.0602290557321927E-2</v>
      </c>
      <c r="AA2495" s="14">
        <f t="shared" si="699"/>
        <v>-0.17547564195095594</v>
      </c>
      <c r="AB2495" s="14">
        <f t="shared" si="700"/>
        <v>-0.29153718274562374</v>
      </c>
      <c r="AC2495" s="14">
        <f t="shared" si="701"/>
        <v>0.25791936807455706</v>
      </c>
      <c r="AD2495" s="14">
        <f t="shared" si="702"/>
        <v>-0.26114025255015832</v>
      </c>
      <c r="AE2495" s="14">
        <f t="shared" si="703"/>
        <v>0.1263433900072656</v>
      </c>
      <c r="AF2495" s="18" t="str">
        <f t="shared" si="704"/>
        <v/>
      </c>
      <c r="AG2495" s="18" t="str">
        <f t="shared" si="705"/>
        <v/>
      </c>
      <c r="AH2495" s="18" t="str">
        <f t="shared" si="706"/>
        <v/>
      </c>
      <c r="AI2495" s="19" t="str">
        <f t="shared" si="707"/>
        <v/>
      </c>
      <c r="AJ2495" s="19" t="str">
        <f t="shared" si="708"/>
        <v/>
      </c>
      <c r="AK2495" s="19" t="str">
        <f t="shared" si="709"/>
        <v/>
      </c>
    </row>
    <row r="2496" spans="2:37" x14ac:dyDescent="0.15">
      <c r="B2496" s="51" t="str">
        <f>IFERROR(IF(AND(AF2496=1,AI2496=1),MAX($B$5:B2495)+1,""),"")</f>
        <v/>
      </c>
      <c r="C2496" s="51" t="str">
        <f>IFERROR(IF(AND(AG2496=1,AJ2496=1),MAX($C$5:C2495)+1,""),"")</f>
        <v/>
      </c>
      <c r="D2496" s="51" t="str">
        <f>IFERROR(IF(AND(AH2496=1,AK2496=1),MAX($D$5:D2495)+1,""),"")</f>
        <v/>
      </c>
      <c r="F2496" s="5" t="s">
        <v>5089</v>
      </c>
      <c r="G2496" s="5" t="s">
        <v>5090</v>
      </c>
      <c r="H2496" s="12">
        <f>IFERROR([1]!EM_S_STM07_IS(F2496,"9",$H$1,"1")/1000000,"")</f>
        <v>2936.5837154800001</v>
      </c>
      <c r="I2496" s="12">
        <f>IFERROR([1]!EM_S_STM07_IS(F2496,"9",$I$1,"1")/1000000,"")</f>
        <v>4998.4593011300003</v>
      </c>
      <c r="J2496" s="12">
        <f>IFERROR([1]!EM_S_STM07_IS(F2496,"9",$J$1,"1")/1000000,"")</f>
        <v>3808.8997652100002</v>
      </c>
      <c r="K2496" s="12">
        <f>IFERROR([1]!EM_S_STM07_IS(F2496,"9",$K$1,"1")/1000000,"")</f>
        <v>11264.622952780001</v>
      </c>
      <c r="L2496" s="12">
        <f>IFERROR([1]!EM_S_STM07_IS(F2496,"9",$L$1,"1")/1000000,"")</f>
        <v>8939.38576225</v>
      </c>
      <c r="M2496" s="13">
        <f>IFERROR([1]!EM_S_STM07_IS(F2496,"9",$M$1,"1")/1000000,"")</f>
        <v>11667.552095319999</v>
      </c>
      <c r="N2496" s="12">
        <f>IFERROR([1]!EM_S_STM07_IS(F2496,"61",$N$1,"1")/1000000,"")</f>
        <v>-55.149388530000003</v>
      </c>
      <c r="O2496" s="12">
        <f>IFERROR([1]!EM_S_STM07_IS(F2496,"61",$O$1,"1")/1000000,"")</f>
        <v>32.378217980000002</v>
      </c>
      <c r="P2496" s="12">
        <f>IFERROR([1]!EM_S_STM07_IS(F2496,"61",$P$1,"1")/1000000,"")</f>
        <v>-736.56977230999996</v>
      </c>
      <c r="Q2496" s="12">
        <f>IFERROR([1]!EM_S_STM07_IS(F2496,"61",$Q$1,"1")/1000000,"")</f>
        <v>80.317195049999995</v>
      </c>
      <c r="R2496" s="12">
        <f>IFERROR([1]!EM_S_STM07_IS(F2496,"61",$R$1,"1")/1000000,"")</f>
        <v>32.371818230000002</v>
      </c>
      <c r="S2496" s="12">
        <f>IFERROR([1]!EM_S_STM07_IS(F2496,"61",$S$1,"1")/1000000,"")</f>
        <v>76.08469873</v>
      </c>
      <c r="T2496" s="20">
        <f t="shared" si="692"/>
        <v>0.31773315290962278</v>
      </c>
      <c r="U2496" s="20" t="str">
        <f t="shared" si="693"/>
        <v/>
      </c>
      <c r="V2496" s="14">
        <f t="shared" si="694"/>
        <v>0.70213410732374637</v>
      </c>
      <c r="W2496" s="14">
        <f t="shared" si="695"/>
        <v>-0.23798523990203876</v>
      </c>
      <c r="X2496" s="14">
        <f t="shared" si="696"/>
        <v>1.957447989487572</v>
      </c>
      <c r="Y2496" s="14">
        <f t="shared" si="697"/>
        <v>-0.20641944255721001</v>
      </c>
      <c r="Z2496" s="15">
        <f t="shared" si="698"/>
        <v>0.3051849876073961</v>
      </c>
      <c r="AA2496" s="14">
        <f t="shared" si="699"/>
        <v>1.5871002171200319</v>
      </c>
      <c r="AB2496" s="14">
        <f t="shared" si="700"/>
        <v>-23.748928701541836</v>
      </c>
      <c r="AC2496" s="14">
        <f t="shared" si="701"/>
        <v>1.1090422089927916</v>
      </c>
      <c r="AD2496" s="14">
        <f t="shared" si="702"/>
        <v>-0.59695033909180317</v>
      </c>
      <c r="AE2496" s="14">
        <f t="shared" si="703"/>
        <v>1.3503375123826029</v>
      </c>
      <c r="AF2496" s="18">
        <f t="shared" si="704"/>
        <v>1</v>
      </c>
      <c r="AG2496" s="18" t="str">
        <f t="shared" si="705"/>
        <v/>
      </c>
      <c r="AH2496" s="18" t="str">
        <f t="shared" si="706"/>
        <v/>
      </c>
      <c r="AI2496" s="19" t="str">
        <f t="shared" si="707"/>
        <v/>
      </c>
      <c r="AJ2496" s="19" t="str">
        <f t="shared" si="708"/>
        <v/>
      </c>
      <c r="AK2496" s="19" t="str">
        <f t="shared" si="709"/>
        <v/>
      </c>
    </row>
    <row r="2497" spans="2:37" x14ac:dyDescent="0.15">
      <c r="B2497" s="51" t="str">
        <f>IFERROR(IF(AND(AF2497=1,AI2497=1),MAX($B$5:B2496)+1,""),"")</f>
        <v/>
      </c>
      <c r="C2497" s="51" t="str">
        <f>IFERROR(IF(AND(AG2497=1,AJ2497=1),MAX($C$5:C2496)+1,""),"")</f>
        <v/>
      </c>
      <c r="D2497" s="51" t="str">
        <f>IFERROR(IF(AND(AH2497=1,AK2497=1),MAX($D$5:D2496)+1,""),"")</f>
        <v/>
      </c>
      <c r="F2497" s="5" t="s">
        <v>5091</v>
      </c>
      <c r="G2497" s="5" t="s">
        <v>5092</v>
      </c>
      <c r="H2497" s="12">
        <f>IFERROR([1]!EM_S_STM07_IS(F2497,"9",$H$1,"1")/1000000,"")</f>
        <v>920.89944785</v>
      </c>
      <c r="I2497" s="12">
        <f>IFERROR([1]!EM_S_STM07_IS(F2497,"9",$I$1,"1")/1000000,"")</f>
        <v>1188.1810221600001</v>
      </c>
      <c r="J2497" s="12">
        <f>IFERROR([1]!EM_S_STM07_IS(F2497,"9",$J$1,"1")/1000000,"")</f>
        <v>1320.0575288499999</v>
      </c>
      <c r="K2497" s="12">
        <f>IFERROR([1]!EM_S_STM07_IS(F2497,"9",$K$1,"1")/1000000,"")</f>
        <v>1428.0055077899999</v>
      </c>
      <c r="L2497" s="12">
        <f>IFERROR([1]!EM_S_STM07_IS(F2497,"9",$L$1,"1")/1000000,"")</f>
        <v>1214.85255581</v>
      </c>
      <c r="M2497" s="13">
        <f>IFERROR([1]!EM_S_STM07_IS(F2497,"9",$M$1,"1")/1000000,"")</f>
        <v>1120.6651808800002</v>
      </c>
      <c r="N2497" s="12">
        <f>IFERROR([1]!EM_S_STM07_IS(F2497,"61",$N$1,"1")/1000000,"")</f>
        <v>37.9558885</v>
      </c>
      <c r="O2497" s="12">
        <f>IFERROR([1]!EM_S_STM07_IS(F2497,"61",$O$1,"1")/1000000,"")</f>
        <v>47.015070649999998</v>
      </c>
      <c r="P2497" s="12">
        <f>IFERROR([1]!EM_S_STM07_IS(F2497,"61",$P$1,"1")/1000000,"")</f>
        <v>59.690376499999999</v>
      </c>
      <c r="Q2497" s="12">
        <f>IFERROR([1]!EM_S_STM07_IS(F2497,"61",$Q$1,"1")/1000000,"")</f>
        <v>110.44416339</v>
      </c>
      <c r="R2497" s="12">
        <f>IFERROR([1]!EM_S_STM07_IS(F2497,"61",$R$1,"1")/1000000,"")</f>
        <v>103.91677845999999</v>
      </c>
      <c r="S2497" s="12">
        <f>IFERROR([1]!EM_S_STM07_IS(F2497,"61",$S$1,"1")/1000000,"")</f>
        <v>84.484949959999994</v>
      </c>
      <c r="T2497" s="20">
        <f t="shared" si="692"/>
        <v>4.0046443396886344E-2</v>
      </c>
      <c r="U2497" s="20">
        <f t="shared" si="693"/>
        <v>0.17354578463842141</v>
      </c>
      <c r="V2497" s="14">
        <f t="shared" si="694"/>
        <v>0.29023969439227643</v>
      </c>
      <c r="W2497" s="14">
        <f t="shared" si="695"/>
        <v>0.11099024831271995</v>
      </c>
      <c r="X2497" s="14">
        <f t="shared" si="696"/>
        <v>8.1775207959339069E-2</v>
      </c>
      <c r="Y2497" s="14">
        <f t="shared" si="697"/>
        <v>-0.14926619737614191</v>
      </c>
      <c r="Z2497" s="15">
        <f t="shared" si="698"/>
        <v>-7.7529881695973052E-2</v>
      </c>
      <c r="AA2497" s="14">
        <f t="shared" si="699"/>
        <v>0.23867659296132662</v>
      </c>
      <c r="AB2497" s="14">
        <f t="shared" si="700"/>
        <v>0.26960091040509798</v>
      </c>
      <c r="AC2497" s="14">
        <f t="shared" si="701"/>
        <v>0.85028424791389956</v>
      </c>
      <c r="AD2497" s="14">
        <f t="shared" si="702"/>
        <v>-5.9101221193106734E-2</v>
      </c>
      <c r="AE2497" s="14">
        <f t="shared" si="703"/>
        <v>-0.18699413884813376</v>
      </c>
      <c r="AF2497" s="18" t="str">
        <f t="shared" si="704"/>
        <v/>
      </c>
      <c r="AG2497" s="18" t="str">
        <f t="shared" si="705"/>
        <v/>
      </c>
      <c r="AH2497" s="18" t="str">
        <f t="shared" si="706"/>
        <v/>
      </c>
      <c r="AI2497" s="19" t="str">
        <f t="shared" si="707"/>
        <v/>
      </c>
      <c r="AJ2497" s="19" t="str">
        <f t="shared" si="708"/>
        <v/>
      </c>
      <c r="AK2497" s="19" t="str">
        <f t="shared" si="709"/>
        <v/>
      </c>
    </row>
    <row r="2498" spans="2:37" x14ac:dyDescent="0.15">
      <c r="B2498" s="51" t="str">
        <f>IFERROR(IF(AND(AF2498=1,AI2498=1),MAX($B$5:B2497)+1,""),"")</f>
        <v/>
      </c>
      <c r="C2498" s="51" t="str">
        <f>IFERROR(IF(AND(AG2498=1,AJ2498=1),MAX($C$5:C2497)+1,""),"")</f>
        <v/>
      </c>
      <c r="D2498" s="51" t="str">
        <f>IFERROR(IF(AND(AH2498=1,AK2498=1),MAX($D$5:D2497)+1,""),"")</f>
        <v/>
      </c>
      <c r="F2498" s="5" t="s">
        <v>5093</v>
      </c>
      <c r="G2498" s="5" t="s">
        <v>5094</v>
      </c>
      <c r="H2498" s="12">
        <f>IFERROR([1]!EM_S_STM07_IS(F2498,"9",$H$1,"1")/1000000,"")</f>
        <v>5245.4212588199998</v>
      </c>
      <c r="I2498" s="12">
        <f>IFERROR([1]!EM_S_STM07_IS(F2498,"9",$I$1,"1")/1000000,"")</f>
        <v>9664.3764237699997</v>
      </c>
      <c r="J2498" s="12">
        <f>IFERROR([1]!EM_S_STM07_IS(F2498,"9",$J$1,"1")/1000000,"")</f>
        <v>10293.877084549998</v>
      </c>
      <c r="K2498" s="12">
        <f>IFERROR([1]!EM_S_STM07_IS(F2498,"9",$K$1,"1")/1000000,"")</f>
        <v>10333.85454799</v>
      </c>
      <c r="L2498" s="12">
        <f>IFERROR([1]!EM_S_STM07_IS(F2498,"9",$L$1,"1")/1000000,"")</f>
        <v>9238.5578421399987</v>
      </c>
      <c r="M2498" s="13">
        <f>IFERROR([1]!EM_S_STM07_IS(F2498,"9",$M$1,"1")/1000000,"")</f>
        <v>9139.9974597299988</v>
      </c>
      <c r="N2498" s="12">
        <f>IFERROR([1]!EM_S_STM07_IS(F2498,"61",$N$1,"1")/1000000,"")</f>
        <v>1258.7531615599999</v>
      </c>
      <c r="O2498" s="12">
        <f>IFERROR([1]!EM_S_STM07_IS(F2498,"61",$O$1,"1")/1000000,"")</f>
        <v>2253.9843204399999</v>
      </c>
      <c r="P2498" s="12">
        <f>IFERROR([1]!EM_S_STM07_IS(F2498,"61",$P$1,"1")/1000000,"")</f>
        <v>694.88044592999995</v>
      </c>
      <c r="Q2498" s="12">
        <f>IFERROR([1]!EM_S_STM07_IS(F2498,"61",$Q$1,"1")/1000000,"")</f>
        <v>846.40587699000002</v>
      </c>
      <c r="R2498" s="12">
        <f>IFERROR([1]!EM_S_STM07_IS(F2498,"61",$R$1,"1")/1000000,"")</f>
        <v>812.96972753</v>
      </c>
      <c r="S2498" s="12">
        <f>IFERROR([1]!EM_S_STM07_IS(F2498,"61",$S$1,"1")/1000000,"")</f>
        <v>514.50022566999996</v>
      </c>
      <c r="T2498" s="20">
        <f t="shared" si="692"/>
        <v>0.11746297004267481</v>
      </c>
      <c r="U2498" s="20">
        <f t="shared" si="693"/>
        <v>-0.16384074895695278</v>
      </c>
      <c r="V2498" s="14">
        <f t="shared" si="694"/>
        <v>0.84244047273032174</v>
      </c>
      <c r="W2498" s="14">
        <f t="shared" si="695"/>
        <v>6.5136190187264589E-2</v>
      </c>
      <c r="X2498" s="14">
        <f t="shared" si="696"/>
        <v>3.8836157758288907E-3</v>
      </c>
      <c r="Y2498" s="14">
        <f t="shared" si="697"/>
        <v>-0.10599110919971713</v>
      </c>
      <c r="Z2498" s="15">
        <f t="shared" si="698"/>
        <v>-1.0668373148072381E-2</v>
      </c>
      <c r="AA2498" s="14">
        <f t="shared" si="699"/>
        <v>0.79064838863768072</v>
      </c>
      <c r="AB2498" s="14">
        <f t="shared" si="700"/>
        <v>-0.69171016868726376</v>
      </c>
      <c r="AC2498" s="14">
        <f t="shared" si="701"/>
        <v>0.21805971364930921</v>
      </c>
      <c r="AD2498" s="14">
        <f t="shared" si="702"/>
        <v>-3.9503683007147954E-2</v>
      </c>
      <c r="AE2498" s="14">
        <f t="shared" si="703"/>
        <v>-0.36713482895214694</v>
      </c>
      <c r="AF2498" s="18" t="str">
        <f t="shared" si="704"/>
        <v/>
      </c>
      <c r="AG2498" s="18" t="str">
        <f t="shared" si="705"/>
        <v/>
      </c>
      <c r="AH2498" s="18" t="str">
        <f t="shared" si="706"/>
        <v/>
      </c>
      <c r="AI2498" s="19" t="str">
        <f t="shared" si="707"/>
        <v/>
      </c>
      <c r="AJ2498" s="19" t="str">
        <f t="shared" si="708"/>
        <v/>
      </c>
      <c r="AK2498" s="19" t="str">
        <f t="shared" si="709"/>
        <v/>
      </c>
    </row>
    <row r="2499" spans="2:37" x14ac:dyDescent="0.15">
      <c r="B2499" s="51" t="str">
        <f>IFERROR(IF(AND(AF2499=1,AI2499=1),MAX($B$5:B2498)+1,""),"")</f>
        <v/>
      </c>
      <c r="C2499" s="51" t="str">
        <f>IFERROR(IF(AND(AG2499=1,AJ2499=1),MAX($C$5:C2498)+1,""),"")</f>
        <v/>
      </c>
      <c r="D2499" s="51" t="str">
        <f>IFERROR(IF(AND(AH2499=1,AK2499=1),MAX($D$5:D2498)+1,""),"")</f>
        <v/>
      </c>
      <c r="F2499" s="5" t="s">
        <v>5095</v>
      </c>
      <c r="G2499" s="5" t="s">
        <v>5096</v>
      </c>
      <c r="H2499" s="12">
        <f>IFERROR([1]!EM_S_STM07_IS(F2499,"9",$H$1,"1")/1000000,"")</f>
        <v>6406.12333261</v>
      </c>
      <c r="I2499" s="12">
        <f>IFERROR([1]!EM_S_STM07_IS(F2499,"9",$I$1,"1")/1000000,"")</f>
        <v>7753.1642735400001</v>
      </c>
      <c r="J2499" s="12">
        <f>IFERROR([1]!EM_S_STM07_IS(F2499,"9",$J$1,"1")/1000000,"")</f>
        <v>5721.92033412</v>
      </c>
      <c r="K2499" s="12">
        <f>IFERROR([1]!EM_S_STM07_IS(F2499,"9",$K$1,"1")/1000000,"")</f>
        <v>5874.4816473999999</v>
      </c>
      <c r="L2499" s="12">
        <f>IFERROR([1]!EM_S_STM07_IS(F2499,"9",$L$1,"1")/1000000,"")</f>
        <v>4965.1512326700004</v>
      </c>
      <c r="M2499" s="13">
        <f>IFERROR([1]!EM_S_STM07_IS(F2499,"9",$M$1,"1")/1000000,"")</f>
        <v>3365.8410400799999</v>
      </c>
      <c r="N2499" s="12">
        <f>IFERROR([1]!EM_S_STM07_IS(F2499,"61",$N$1,"1")/1000000,"")</f>
        <v>64.211559909999991</v>
      </c>
      <c r="O2499" s="12">
        <f>IFERROR([1]!EM_S_STM07_IS(F2499,"61",$O$1,"1")/1000000,"")</f>
        <v>53.280259729999997</v>
      </c>
      <c r="P2499" s="12">
        <f>IFERROR([1]!EM_S_STM07_IS(F2499,"61",$P$1,"1")/1000000,"")</f>
        <v>29.68136346</v>
      </c>
      <c r="Q2499" s="12">
        <f>IFERROR([1]!EM_S_STM07_IS(F2499,"61",$Q$1,"1")/1000000,"")</f>
        <v>17.348901829999999</v>
      </c>
      <c r="R2499" s="12">
        <f>IFERROR([1]!EM_S_STM07_IS(F2499,"61",$R$1,"1")/1000000,"")</f>
        <v>19.767350660000002</v>
      </c>
      <c r="S2499" s="12">
        <f>IFERROR([1]!EM_S_STM07_IS(F2499,"61",$S$1,"1")/1000000,"")</f>
        <v>-830.20678021000003</v>
      </c>
      <c r="T2499" s="20">
        <f t="shared" si="692"/>
        <v>-0.12077574336820374</v>
      </c>
      <c r="U2499" s="20">
        <f t="shared" si="693"/>
        <v>-2.6684554353300909</v>
      </c>
      <c r="V2499" s="14">
        <f t="shared" si="694"/>
        <v>0.21027396304922294</v>
      </c>
      <c r="W2499" s="14">
        <f t="shared" si="695"/>
        <v>-0.26198902380441358</v>
      </c>
      <c r="X2499" s="14">
        <f t="shared" si="696"/>
        <v>2.6662607022029262E-2</v>
      </c>
      <c r="Y2499" s="14">
        <f t="shared" si="697"/>
        <v>-0.15479330250907536</v>
      </c>
      <c r="Z2499" s="15">
        <f t="shared" si="698"/>
        <v>-0.32210704521279498</v>
      </c>
      <c r="AA2499" s="14">
        <f t="shared" si="699"/>
        <v>-0.17023881985302161</v>
      </c>
      <c r="AB2499" s="14">
        <f t="shared" si="700"/>
        <v>-0.44292006813758822</v>
      </c>
      <c r="AC2499" s="14">
        <f t="shared" si="701"/>
        <v>-0.41549511856555393</v>
      </c>
      <c r="AD2499" s="14">
        <f t="shared" si="702"/>
        <v>0.13940068678110693</v>
      </c>
      <c r="AE2499" s="14">
        <f t="shared" si="703"/>
        <v>-42.998889709077481</v>
      </c>
      <c r="AF2499" s="18" t="str">
        <f t="shared" si="704"/>
        <v/>
      </c>
      <c r="AG2499" s="18" t="str">
        <f t="shared" si="705"/>
        <v/>
      </c>
      <c r="AH2499" s="18" t="str">
        <f t="shared" si="706"/>
        <v/>
      </c>
      <c r="AI2499" s="19" t="str">
        <f t="shared" si="707"/>
        <v/>
      </c>
      <c r="AJ2499" s="19" t="str">
        <f t="shared" si="708"/>
        <v/>
      </c>
      <c r="AK2499" s="19" t="str">
        <f t="shared" si="709"/>
        <v/>
      </c>
    </row>
    <row r="2500" spans="2:37" x14ac:dyDescent="0.15">
      <c r="B2500" s="51" t="str">
        <f>IFERROR(IF(AND(AF2500=1,AI2500=1),MAX($B$5:B2499)+1,""),"")</f>
        <v/>
      </c>
      <c r="C2500" s="51" t="str">
        <f>IFERROR(IF(AND(AG2500=1,AJ2500=1),MAX($C$5:C2499)+1,""),"")</f>
        <v/>
      </c>
      <c r="D2500" s="51" t="str">
        <f>IFERROR(IF(AND(AH2500=1,AK2500=1),MAX($D$5:D2499)+1,""),"")</f>
        <v/>
      </c>
      <c r="F2500" s="5" t="s">
        <v>5097</v>
      </c>
      <c r="G2500" s="5" t="s">
        <v>5098</v>
      </c>
      <c r="H2500" s="12">
        <f>IFERROR([1]!EM_S_STM07_IS(F2500,"9",$H$1,"1")/1000000,"")</f>
        <v>44062.677519540004</v>
      </c>
      <c r="I2500" s="12">
        <f>IFERROR([1]!EM_S_STM07_IS(F2500,"9",$I$1,"1")/1000000,"")</f>
        <v>52298.780651859997</v>
      </c>
      <c r="J2500" s="12">
        <f>IFERROR([1]!EM_S_STM07_IS(F2500,"9",$J$1,"1")/1000000,"")</f>
        <v>57889.223057620002</v>
      </c>
      <c r="K2500" s="12">
        <f>IFERROR([1]!EM_S_STM07_IS(F2500,"9",$K$1,"1")/1000000,"")</f>
        <v>69329.470963419997</v>
      </c>
      <c r="L2500" s="12">
        <f>IFERROR([1]!EM_S_STM07_IS(F2500,"9",$L$1,"1")/1000000,"")</f>
        <v>73972.592347330006</v>
      </c>
      <c r="M2500" s="13">
        <f>IFERROR([1]!EM_S_STM07_IS(F2500,"9",$M$1,"1")/1000000,"")</f>
        <v>91120.20453078</v>
      </c>
      <c r="N2500" s="12">
        <f>IFERROR([1]!EM_S_STM07_IS(F2500,"61",$N$1,"1")/1000000,"")</f>
        <v>2513.4336663200002</v>
      </c>
      <c r="O2500" s="12">
        <f>IFERROR([1]!EM_S_STM07_IS(F2500,"61",$O$1,"1")/1000000,"")</f>
        <v>2990.44988676</v>
      </c>
      <c r="P2500" s="12">
        <f>IFERROR([1]!EM_S_STM07_IS(F2500,"61",$P$1,"1")/1000000,"")</f>
        <v>3103.6910314199999</v>
      </c>
      <c r="Q2500" s="12">
        <f>IFERROR([1]!EM_S_STM07_IS(F2500,"61",$Q$1,"1")/1000000,"")</f>
        <v>3461.4423112199997</v>
      </c>
      <c r="R2500" s="12">
        <f>IFERROR([1]!EM_S_STM07_IS(F2500,"61",$R$1,"1")/1000000,"")</f>
        <v>4455.7209815799997</v>
      </c>
      <c r="S2500" s="12">
        <f>IFERROR([1]!EM_S_STM07_IS(F2500,"61",$S$1,"1")/1000000,"")</f>
        <v>4783.3823274899996</v>
      </c>
      <c r="T2500" s="20">
        <f t="shared" si="692"/>
        <v>0.15640180365942813</v>
      </c>
      <c r="U2500" s="20">
        <f t="shared" si="693"/>
        <v>0.13734843233375216</v>
      </c>
      <c r="V2500" s="14">
        <f t="shared" si="694"/>
        <v>0.18691789959127239</v>
      </c>
      <c r="W2500" s="14">
        <f t="shared" si="695"/>
        <v>0.10689431638902237</v>
      </c>
      <c r="X2500" s="14">
        <f t="shared" si="696"/>
        <v>0.19762310325728422</v>
      </c>
      <c r="Y2500" s="14">
        <f t="shared" si="697"/>
        <v>6.6971827700226347E-2</v>
      </c>
      <c r="Z2500" s="15">
        <f t="shared" si="698"/>
        <v>0.23181034541733112</v>
      </c>
      <c r="AA2500" s="14">
        <f t="shared" si="699"/>
        <v>0.1897866758259886</v>
      </c>
      <c r="AB2500" s="14">
        <f t="shared" si="700"/>
        <v>3.7867594826238977E-2</v>
      </c>
      <c r="AC2500" s="14">
        <f t="shared" si="701"/>
        <v>0.11526639610010457</v>
      </c>
      <c r="AD2500" s="14">
        <f t="shared" si="702"/>
        <v>0.28724403903457296</v>
      </c>
      <c r="AE2500" s="14">
        <f t="shared" si="703"/>
        <v>7.3537222654774748E-2</v>
      </c>
      <c r="AF2500" s="18" t="str">
        <f t="shared" si="704"/>
        <v/>
      </c>
      <c r="AG2500" s="18" t="str">
        <f t="shared" si="705"/>
        <v/>
      </c>
      <c r="AH2500" s="18" t="str">
        <f t="shared" si="706"/>
        <v/>
      </c>
      <c r="AI2500" s="19" t="str">
        <f t="shared" si="707"/>
        <v/>
      </c>
      <c r="AJ2500" s="19" t="str">
        <f t="shared" si="708"/>
        <v/>
      </c>
      <c r="AK2500" s="19" t="str">
        <f t="shared" si="709"/>
        <v/>
      </c>
    </row>
    <row r="2501" spans="2:37" x14ac:dyDescent="0.15">
      <c r="B2501" s="51" t="str">
        <f>IFERROR(IF(AND(AF2501=1,AI2501=1),MAX($B$5:B2500)+1,""),"")</f>
        <v/>
      </c>
      <c r="C2501" s="51" t="str">
        <f>IFERROR(IF(AND(AG2501=1,AJ2501=1),MAX($C$5:C2500)+1,""),"")</f>
        <v/>
      </c>
      <c r="D2501" s="51" t="str">
        <f>IFERROR(IF(AND(AH2501=1,AK2501=1),MAX($D$5:D2500)+1,""),"")</f>
        <v/>
      </c>
      <c r="F2501" s="5" t="s">
        <v>5099</v>
      </c>
      <c r="G2501" s="5" t="s">
        <v>5100</v>
      </c>
      <c r="H2501" s="12">
        <f>IFERROR([1]!EM_S_STM07_IS(F2501,"9",$H$1,"1")/1000000,"")</f>
        <v>6182.5023728599999</v>
      </c>
      <c r="I2501" s="12">
        <f>IFERROR([1]!EM_S_STM07_IS(F2501,"9",$I$1,"1")/1000000,"")</f>
        <v>6981.4186586999995</v>
      </c>
      <c r="J2501" s="12">
        <f>IFERROR([1]!EM_S_STM07_IS(F2501,"9",$J$1,"1")/1000000,"")</f>
        <v>7676.3552836099998</v>
      </c>
      <c r="K2501" s="12">
        <f>IFERROR([1]!EM_S_STM07_IS(F2501,"9",$K$1,"1")/1000000,"")</f>
        <v>9472.4864335599996</v>
      </c>
      <c r="L2501" s="12">
        <f>IFERROR([1]!EM_S_STM07_IS(F2501,"9",$L$1,"1")/1000000,"")</f>
        <v>11273.375890200001</v>
      </c>
      <c r="M2501" s="13">
        <f>IFERROR([1]!EM_S_STM07_IS(F2501,"9",$M$1,"1")/1000000,"")</f>
        <v>9863.6216109799989</v>
      </c>
      <c r="N2501" s="12">
        <f>IFERROR([1]!EM_S_STM07_IS(F2501,"61",$N$1,"1")/1000000,"")</f>
        <v>570.56396146999998</v>
      </c>
      <c r="O2501" s="12">
        <f>IFERROR([1]!EM_S_STM07_IS(F2501,"61",$O$1,"1")/1000000,"")</f>
        <v>428.09203047000005</v>
      </c>
      <c r="P2501" s="12">
        <f>IFERROR([1]!EM_S_STM07_IS(F2501,"61",$P$1,"1")/1000000,"")</f>
        <v>391.13235266999999</v>
      </c>
      <c r="Q2501" s="12">
        <f>IFERROR([1]!EM_S_STM07_IS(F2501,"61",$Q$1,"1")/1000000,"")</f>
        <v>368.51027648000002</v>
      </c>
      <c r="R2501" s="12">
        <f>IFERROR([1]!EM_S_STM07_IS(F2501,"61",$R$1,"1")/1000000,"")</f>
        <v>552.74108563999994</v>
      </c>
      <c r="S2501" s="12">
        <f>IFERROR([1]!EM_S_STM07_IS(F2501,"61",$S$1,"1")/1000000,"")</f>
        <v>425.08024511000002</v>
      </c>
      <c r="T2501" s="20">
        <f t="shared" si="692"/>
        <v>9.7929419505444537E-2</v>
      </c>
      <c r="U2501" s="20">
        <f t="shared" si="693"/>
        <v>-5.7170164631496156E-2</v>
      </c>
      <c r="V2501" s="14">
        <f t="shared" si="694"/>
        <v>0.12922215595857897</v>
      </c>
      <c r="W2501" s="14">
        <f t="shared" si="695"/>
        <v>9.9540889736499993E-2</v>
      </c>
      <c r="X2501" s="14">
        <f t="shared" si="696"/>
        <v>0.23398228502854337</v>
      </c>
      <c r="Y2501" s="14">
        <f t="shared" si="697"/>
        <v>0.19011792408164807</v>
      </c>
      <c r="Z2501" s="15">
        <f t="shared" si="698"/>
        <v>-0.12505165204732577</v>
      </c>
      <c r="AA2501" s="14">
        <f t="shared" si="699"/>
        <v>-0.24970369778163959</v>
      </c>
      <c r="AB2501" s="14">
        <f t="shared" si="700"/>
        <v>-8.6335823069217679E-2</v>
      </c>
      <c r="AC2501" s="14">
        <f t="shared" si="701"/>
        <v>-5.7837394517671906E-2</v>
      </c>
      <c r="AD2501" s="14">
        <f t="shared" si="702"/>
        <v>0.49993397991439348</v>
      </c>
      <c r="AE2501" s="14">
        <f t="shared" si="703"/>
        <v>-0.23095956469779302</v>
      </c>
      <c r="AF2501" s="18" t="str">
        <f t="shared" si="704"/>
        <v/>
      </c>
      <c r="AG2501" s="18" t="str">
        <f t="shared" si="705"/>
        <v/>
      </c>
      <c r="AH2501" s="18" t="str">
        <f t="shared" si="706"/>
        <v/>
      </c>
      <c r="AI2501" s="19" t="str">
        <f t="shared" si="707"/>
        <v/>
      </c>
      <c r="AJ2501" s="19" t="str">
        <f t="shared" si="708"/>
        <v/>
      </c>
      <c r="AK2501" s="19" t="str">
        <f t="shared" si="709"/>
        <v/>
      </c>
    </row>
    <row r="2502" spans="2:37" x14ac:dyDescent="0.15">
      <c r="B2502" s="51">
        <f>IFERROR(IF(AND(AF2502=1,AI2502=1),MAX($B$5:B2501)+1,""),"")</f>
        <v>194</v>
      </c>
      <c r="C2502" s="51" t="str">
        <f>IFERROR(IF(AND(AG2502=1,AJ2502=1),MAX($C$5:C2501)+1,""),"")</f>
        <v/>
      </c>
      <c r="D2502" s="51" t="str">
        <f>IFERROR(IF(AND(AH2502=1,AK2502=1),MAX($D$5:D2501)+1,""),"")</f>
        <v/>
      </c>
      <c r="F2502" s="5" t="s">
        <v>5101</v>
      </c>
      <c r="G2502" s="5" t="s">
        <v>5102</v>
      </c>
      <c r="H2502" s="12">
        <f>IFERROR([1]!EM_S_STM07_IS(F2502,"9",$H$1,"1")/1000000,"")</f>
        <v>1778.91345443</v>
      </c>
      <c r="I2502" s="12">
        <f>IFERROR([1]!EM_S_STM07_IS(F2502,"9",$I$1,"1")/1000000,"")</f>
        <v>2614.75401182</v>
      </c>
      <c r="J2502" s="12">
        <f>IFERROR([1]!EM_S_STM07_IS(F2502,"9",$J$1,"1")/1000000,"")</f>
        <v>3079.5399976999997</v>
      </c>
      <c r="K2502" s="12">
        <f>IFERROR([1]!EM_S_STM07_IS(F2502,"9",$K$1,"1")/1000000,"")</f>
        <v>4729.3933395499998</v>
      </c>
      <c r="L2502" s="12">
        <f>IFERROR([1]!EM_S_STM07_IS(F2502,"9",$L$1,"1")/1000000,"")</f>
        <v>6759.8364003500001</v>
      </c>
      <c r="M2502" s="13">
        <f>IFERROR([1]!EM_S_STM07_IS(F2502,"9",$M$1,"1")/1000000,"")</f>
        <v>7449.0024197399998</v>
      </c>
      <c r="N2502" s="12">
        <f>IFERROR([1]!EM_S_STM07_IS(F2502,"61",$N$1,"1")/1000000,"")</f>
        <v>401.05908225999997</v>
      </c>
      <c r="O2502" s="12">
        <f>IFERROR([1]!EM_S_STM07_IS(F2502,"61",$O$1,"1")/1000000,"")</f>
        <v>466.58115029999999</v>
      </c>
      <c r="P2502" s="12">
        <f>IFERROR([1]!EM_S_STM07_IS(F2502,"61",$P$1,"1")/1000000,"")</f>
        <v>541.28528039000003</v>
      </c>
      <c r="Q2502" s="12">
        <f>IFERROR([1]!EM_S_STM07_IS(F2502,"61",$Q$1,"1")/1000000,"")</f>
        <v>656.07282710000004</v>
      </c>
      <c r="R2502" s="12">
        <f>IFERROR([1]!EM_S_STM07_IS(F2502,"61",$R$1,"1")/1000000,"")</f>
        <v>661.62282472000004</v>
      </c>
      <c r="S2502" s="12">
        <f>IFERROR([1]!EM_S_STM07_IS(F2502,"61",$S$1,"1")/1000000,"")</f>
        <v>730.49714544000005</v>
      </c>
      <c r="T2502" s="20">
        <f t="shared" si="692"/>
        <v>0.33164560205622728</v>
      </c>
      <c r="U2502" s="20">
        <f t="shared" si="693"/>
        <v>0.12741039161309087</v>
      </c>
      <c r="V2502" s="14">
        <f t="shared" si="694"/>
        <v>0.46986015835032302</v>
      </c>
      <c r="W2502" s="14">
        <f t="shared" si="695"/>
        <v>0.17775514781846932</v>
      </c>
      <c r="X2502" s="14">
        <f t="shared" si="696"/>
        <v>0.53574668394702374</v>
      </c>
      <c r="Y2502" s="14">
        <f t="shared" si="697"/>
        <v>0.42932421032106333</v>
      </c>
      <c r="Z2502" s="15">
        <f t="shared" si="698"/>
        <v>0.10195010331231051</v>
      </c>
      <c r="AA2502" s="14">
        <f t="shared" si="699"/>
        <v>0.16337260752400354</v>
      </c>
      <c r="AB2502" s="14">
        <f t="shared" si="700"/>
        <v>0.16010961874899393</v>
      </c>
      <c r="AC2502" s="14">
        <f t="shared" si="701"/>
        <v>0.21206478518553976</v>
      </c>
      <c r="AD2502" s="14">
        <f t="shared" si="702"/>
        <v>8.459423086507524E-3</v>
      </c>
      <c r="AE2502" s="14">
        <f t="shared" si="703"/>
        <v>0.10409906996353663</v>
      </c>
      <c r="AF2502" s="18">
        <f t="shared" si="704"/>
        <v>1</v>
      </c>
      <c r="AG2502" s="18" t="str">
        <f t="shared" si="705"/>
        <v/>
      </c>
      <c r="AH2502" s="18" t="str">
        <f t="shared" si="706"/>
        <v/>
      </c>
      <c r="AI2502" s="19">
        <f t="shared" si="707"/>
        <v>1</v>
      </c>
      <c r="AJ2502" s="19" t="str">
        <f t="shared" si="708"/>
        <v/>
      </c>
      <c r="AK2502" s="19" t="str">
        <f t="shared" si="709"/>
        <v/>
      </c>
    </row>
    <row r="2503" spans="2:37" x14ac:dyDescent="0.15">
      <c r="B2503" s="51" t="str">
        <f>IFERROR(IF(AND(AF2503=1,AI2503=1),MAX($B$5:B2502)+1,""),"")</f>
        <v/>
      </c>
      <c r="C2503" s="51" t="str">
        <f>IFERROR(IF(AND(AG2503=1,AJ2503=1),MAX($C$5:C2502)+1,""),"")</f>
        <v/>
      </c>
      <c r="D2503" s="51" t="str">
        <f>IFERROR(IF(AND(AH2503=1,AK2503=1),MAX($D$5:D2502)+1,""),"")</f>
        <v/>
      </c>
      <c r="F2503" s="5" t="s">
        <v>5103</v>
      </c>
      <c r="G2503" s="5" t="s">
        <v>5104</v>
      </c>
      <c r="H2503" s="12">
        <f>IFERROR([1]!EM_S_STM07_IS(F2503,"9",$H$1,"1")/1000000,"")</f>
        <v>7530.8219143000006</v>
      </c>
      <c r="I2503" s="12">
        <f>IFERROR([1]!EM_S_STM07_IS(F2503,"9",$I$1,"1")/1000000,"")</f>
        <v>9837.0107315200003</v>
      </c>
      <c r="J2503" s="12">
        <f>IFERROR([1]!EM_S_STM07_IS(F2503,"9",$J$1,"1")/1000000,"")</f>
        <v>8095.2940777900003</v>
      </c>
      <c r="K2503" s="12">
        <f>IFERROR([1]!EM_S_STM07_IS(F2503,"9",$K$1,"1")/1000000,"")</f>
        <v>7455.5202571199998</v>
      </c>
      <c r="L2503" s="12">
        <f>IFERROR([1]!EM_S_STM07_IS(F2503,"9",$L$1,"1")/1000000,"")</f>
        <v>6210.4251957400002</v>
      </c>
      <c r="M2503" s="13">
        <f>IFERROR([1]!EM_S_STM07_IS(F2503,"9",$M$1,"1")/1000000,"")</f>
        <v>7406.3535235600002</v>
      </c>
      <c r="N2503" s="12">
        <f>IFERROR([1]!EM_S_STM07_IS(F2503,"61",$N$1,"1")/1000000,"")</f>
        <v>20.507276129999997</v>
      </c>
      <c r="O2503" s="12">
        <f>IFERROR([1]!EM_S_STM07_IS(F2503,"61",$O$1,"1")/1000000,"")</f>
        <v>-195.31482093</v>
      </c>
      <c r="P2503" s="12">
        <f>IFERROR([1]!EM_S_STM07_IS(F2503,"61",$P$1,"1")/1000000,"")</f>
        <v>69.500639709999987</v>
      </c>
      <c r="Q2503" s="12">
        <f>IFERROR([1]!EM_S_STM07_IS(F2503,"61",$Q$1,"1")/1000000,"")</f>
        <v>10.696795779999999</v>
      </c>
      <c r="R2503" s="12">
        <f>IFERROR([1]!EM_S_STM07_IS(F2503,"61",$R$1,"1")/1000000,"")</f>
        <v>-174.67572994</v>
      </c>
      <c r="S2503" s="12">
        <f>IFERROR([1]!EM_S_STM07_IS(F2503,"61",$S$1,"1")/1000000,"")</f>
        <v>381.10841374</v>
      </c>
      <c r="T2503" s="20">
        <f t="shared" ref="T2503:T2566" si="710">IFERROR(IF(H2503&lt;0,"",(M2503/H2503)^(1/5)-1),"")</f>
        <v>-3.3276454183163162E-3</v>
      </c>
      <c r="U2503" s="20">
        <f t="shared" ref="U2503:U2566" si="711">IFERROR(IF(N2503&lt;0,"",(S2503/N2503)^(1/5)-1),"")</f>
        <v>0.79402343360505756</v>
      </c>
      <c r="V2503" s="14">
        <f t="shared" ref="V2503:V2566" si="712">IFERROR((I2503-H2503)/ABS(H2503),"")</f>
        <v>0.30623334922325846</v>
      </c>
      <c r="W2503" s="14">
        <f t="shared" ref="W2503:W2566" si="713">IFERROR((J2503-I2503)/ABS(I2503),"")</f>
        <v>-0.1770575128223808</v>
      </c>
      <c r="X2503" s="14">
        <f t="shared" ref="X2503:X2566" si="714">IFERROR((K2503-J2503)/ABS(J2503),"")</f>
        <v>-7.9030337196182202E-2</v>
      </c>
      <c r="Y2503" s="14">
        <f t="shared" ref="Y2503:Y2566" si="715">IFERROR((L2503-K2503)/ABS(K2503),"")</f>
        <v>-0.16700310889651698</v>
      </c>
      <c r="Z2503" s="15">
        <f t="shared" ref="Z2503:Z2566" si="716">IFERROR((M2503-L2503)/ABS(L2503),"")</f>
        <v>0.19256786614873633</v>
      </c>
      <c r="AA2503" s="14">
        <f t="shared" ref="AA2503:AA2566" si="717">IFERROR((O2503-N2503)/ABS(N2503),"")</f>
        <v>-10.524171795993661</v>
      </c>
      <c r="AB2503" s="14">
        <f t="shared" ref="AB2503:AB2566" si="718">IFERROR((P2503-O2503)/ABS(O2503),"")</f>
        <v>1.3558390468223029</v>
      </c>
      <c r="AC2503" s="14">
        <f t="shared" ref="AC2503:AC2566" si="719">IFERROR((Q2503-P2503)/ABS(P2503),"")</f>
        <v>-0.84609068600470871</v>
      </c>
      <c r="AD2503" s="14">
        <f t="shared" ref="AD2503:AD2566" si="720">IFERROR((R2503-Q2503)/ABS(Q2503),"")</f>
        <v>-17.32972467012921</v>
      </c>
      <c r="AE2503" s="14">
        <f t="shared" ref="AE2503:AE2566" si="721">IFERROR((S2503-R2503)/ABS(R2503),"")</f>
        <v>3.181805187652047</v>
      </c>
      <c r="AF2503" s="18" t="str">
        <f t="shared" ref="AF2503:AF2566" si="722">IFERROR(IF(AND(T2503&lt;&gt;"",T2503&gt;$AG$3),1,""),"")</f>
        <v/>
      </c>
      <c r="AG2503" s="18">
        <f t="shared" ref="AG2503:AG2566" si="723">IFERROR(IF(AND(U2503&lt;&gt;"",U2503&gt;$AG$3),1,""),"")</f>
        <v>1</v>
      </c>
      <c r="AH2503" s="18" t="str">
        <f t="shared" ref="AH2503:AH2566" si="724">IFERROR(IF(AND(AF2503=1,AG2503=1),1,""),"")</f>
        <v/>
      </c>
      <c r="AI2503" s="19" t="str">
        <f t="shared" ref="AI2503:AI2566" si="725">IFERROR(IF(AND(V2503&gt;$AJ$3,W2503&gt;$AJ$3,X2503&gt;$AJ$3,Y2503&gt;$AJ$3,Z2503&gt;$AJ$3),1,""),"")</f>
        <v/>
      </c>
      <c r="AJ2503" s="19" t="str">
        <f t="shared" ref="AJ2503:AJ2566" si="726">IFERROR(IF(AND(AA2503&gt;$AJ$3,AB2503&gt;$AJ$3,AC2503&gt;$AJ$3,AD2503&gt;$AJ$3,AE2503&gt;$AJ$3),1,""),"")</f>
        <v/>
      </c>
      <c r="AK2503" s="19" t="str">
        <f t="shared" ref="AK2503:AK2566" si="727">IFERROR(IF(AND(AI2503=1,AJ2503=1),1,""),"")</f>
        <v/>
      </c>
    </row>
    <row r="2504" spans="2:37" x14ac:dyDescent="0.15">
      <c r="B2504" s="51" t="str">
        <f>IFERROR(IF(AND(AF2504=1,AI2504=1),MAX($B$5:B2503)+1,""),"")</f>
        <v/>
      </c>
      <c r="C2504" s="51" t="str">
        <f>IFERROR(IF(AND(AG2504=1,AJ2504=1),MAX($C$5:C2503)+1,""),"")</f>
        <v/>
      </c>
      <c r="D2504" s="51" t="str">
        <f>IFERROR(IF(AND(AH2504=1,AK2504=1),MAX($D$5:D2503)+1,""),"")</f>
        <v/>
      </c>
      <c r="F2504" s="5" t="s">
        <v>5105</v>
      </c>
      <c r="G2504" s="5" t="s">
        <v>5106</v>
      </c>
      <c r="H2504" s="12">
        <f>IFERROR([1]!EM_S_STM07_IS(F2504,"9",$H$1,"1")/1000000,"")</f>
        <v>643.10383719000004</v>
      </c>
      <c r="I2504" s="12">
        <f>IFERROR([1]!EM_S_STM07_IS(F2504,"9",$I$1,"1")/1000000,"")</f>
        <v>674.96638600000006</v>
      </c>
      <c r="J2504" s="12">
        <f>IFERROR([1]!EM_S_STM07_IS(F2504,"9",$J$1,"1")/1000000,"")</f>
        <v>1353.07441068</v>
      </c>
      <c r="K2504" s="12">
        <f>IFERROR([1]!EM_S_STM07_IS(F2504,"9",$K$1,"1")/1000000,"")</f>
        <v>2367.7960895799997</v>
      </c>
      <c r="L2504" s="12">
        <f>IFERROR([1]!EM_S_STM07_IS(F2504,"9",$L$1,"1")/1000000,"")</f>
        <v>1623.0505168299999</v>
      </c>
      <c r="M2504" s="13">
        <f>IFERROR([1]!EM_S_STM07_IS(F2504,"9",$M$1,"1")/1000000,"")</f>
        <v>716.01044289000004</v>
      </c>
      <c r="N2504" s="12">
        <f>IFERROR([1]!EM_S_STM07_IS(F2504,"61",$N$1,"1")/1000000,"")</f>
        <v>111.46930028</v>
      </c>
      <c r="O2504" s="12">
        <f>IFERROR([1]!EM_S_STM07_IS(F2504,"61",$O$1,"1")/1000000,"")</f>
        <v>178.02365810000001</v>
      </c>
      <c r="P2504" s="12">
        <f>IFERROR([1]!EM_S_STM07_IS(F2504,"61",$P$1,"1")/1000000,"")</f>
        <v>100.74419541</v>
      </c>
      <c r="Q2504" s="12">
        <f>IFERROR([1]!EM_S_STM07_IS(F2504,"61",$Q$1,"1")/1000000,"")</f>
        <v>53.837095130000002</v>
      </c>
      <c r="R2504" s="12">
        <f>IFERROR([1]!EM_S_STM07_IS(F2504,"61",$R$1,"1")/1000000,"")</f>
        <v>16.89233256</v>
      </c>
      <c r="S2504" s="12">
        <f>IFERROR([1]!EM_S_STM07_IS(F2504,"61",$S$1,"1")/1000000,"")</f>
        <v>-146.46019475999998</v>
      </c>
      <c r="T2504" s="20">
        <f t="shared" si="710"/>
        <v>2.1710016589277847E-2</v>
      </c>
      <c r="U2504" s="20">
        <f t="shared" si="711"/>
        <v>-2.0561190258944606</v>
      </c>
      <c r="V2504" s="14">
        <f t="shared" si="712"/>
        <v>4.9544952101703101E-2</v>
      </c>
      <c r="W2504" s="14">
        <f t="shared" si="713"/>
        <v>1.0046545113136935</v>
      </c>
      <c r="X2504" s="14">
        <f t="shared" si="714"/>
        <v>0.749937823737308</v>
      </c>
      <c r="Y2504" s="14">
        <f t="shared" si="715"/>
        <v>-0.31453112707948722</v>
      </c>
      <c r="Z2504" s="15">
        <f t="shared" si="716"/>
        <v>-0.55884894803616525</v>
      </c>
      <c r="AA2504" s="14">
        <f t="shared" si="717"/>
        <v>0.59706446216870435</v>
      </c>
      <c r="AB2504" s="14">
        <f t="shared" si="718"/>
        <v>-0.43409658870502671</v>
      </c>
      <c r="AC2504" s="14">
        <f t="shared" si="719"/>
        <v>-0.46560598443514833</v>
      </c>
      <c r="AD2504" s="14">
        <f t="shared" si="720"/>
        <v>-0.68623246630951729</v>
      </c>
      <c r="AE2504" s="14">
        <f t="shared" si="721"/>
        <v>-9.6702173450461579</v>
      </c>
      <c r="AF2504" s="18" t="str">
        <f t="shared" si="722"/>
        <v/>
      </c>
      <c r="AG2504" s="18" t="str">
        <f t="shared" si="723"/>
        <v/>
      </c>
      <c r="AH2504" s="18" t="str">
        <f t="shared" si="724"/>
        <v/>
      </c>
      <c r="AI2504" s="19" t="str">
        <f t="shared" si="725"/>
        <v/>
      </c>
      <c r="AJ2504" s="19" t="str">
        <f t="shared" si="726"/>
        <v/>
      </c>
      <c r="AK2504" s="19" t="str">
        <f t="shared" si="727"/>
        <v/>
      </c>
    </row>
    <row r="2505" spans="2:37" x14ac:dyDescent="0.15">
      <c r="B2505" s="51" t="str">
        <f>IFERROR(IF(AND(AF2505=1,AI2505=1),MAX($B$5:B2504)+1,""),"")</f>
        <v/>
      </c>
      <c r="C2505" s="51" t="str">
        <f>IFERROR(IF(AND(AG2505=1,AJ2505=1),MAX($C$5:C2504)+1,""),"")</f>
        <v/>
      </c>
      <c r="D2505" s="51" t="str">
        <f>IFERROR(IF(AND(AH2505=1,AK2505=1),MAX($D$5:D2504)+1,""),"")</f>
        <v/>
      </c>
      <c r="F2505" s="5" t="s">
        <v>5107</v>
      </c>
      <c r="G2505" s="5" t="s">
        <v>5108</v>
      </c>
      <c r="H2505" s="12">
        <f>IFERROR([1]!EM_S_STM07_IS(F2505,"9",$H$1,"1")/1000000,"")</f>
        <v>785.75922020000007</v>
      </c>
      <c r="I2505" s="12">
        <f>IFERROR([1]!EM_S_STM07_IS(F2505,"9",$I$1,"1")/1000000,"")</f>
        <v>891.51451215999998</v>
      </c>
      <c r="J2505" s="12">
        <f>IFERROR([1]!EM_S_STM07_IS(F2505,"9",$J$1,"1")/1000000,"")</f>
        <v>739.74167752999995</v>
      </c>
      <c r="K2505" s="12">
        <f>IFERROR([1]!EM_S_STM07_IS(F2505,"9",$K$1,"1")/1000000,"")</f>
        <v>736.23158754999997</v>
      </c>
      <c r="L2505" s="12">
        <f>IFERROR([1]!EM_S_STM07_IS(F2505,"9",$L$1,"1")/1000000,"")</f>
        <v>656.08957540999995</v>
      </c>
      <c r="M2505" s="13">
        <f>IFERROR([1]!EM_S_STM07_IS(F2505,"9",$M$1,"1")/1000000,"")</f>
        <v>579.40953877999993</v>
      </c>
      <c r="N2505" s="12">
        <f>IFERROR([1]!EM_S_STM07_IS(F2505,"61",$N$1,"1")/1000000,"")</f>
        <v>14.98521047</v>
      </c>
      <c r="O2505" s="12">
        <f>IFERROR([1]!EM_S_STM07_IS(F2505,"61",$O$1,"1")/1000000,"")</f>
        <v>20.181113589999999</v>
      </c>
      <c r="P2505" s="12">
        <f>IFERROR([1]!EM_S_STM07_IS(F2505,"61",$P$1,"1")/1000000,"")</f>
        <v>-40.858368470000002</v>
      </c>
      <c r="Q2505" s="12">
        <f>IFERROR([1]!EM_S_STM07_IS(F2505,"61",$Q$1,"1")/1000000,"")</f>
        <v>28.075818000000002</v>
      </c>
      <c r="R2505" s="12">
        <f>IFERROR([1]!EM_S_STM07_IS(F2505,"61",$R$1,"1")/1000000,"")</f>
        <v>10.46657424</v>
      </c>
      <c r="S2505" s="12">
        <f>IFERROR([1]!EM_S_STM07_IS(F2505,"61",$S$1,"1")/1000000,"")</f>
        <v>-20.305085899999998</v>
      </c>
      <c r="T2505" s="20">
        <f t="shared" si="710"/>
        <v>-5.9109180622364144E-2</v>
      </c>
      <c r="U2505" s="20">
        <f t="shared" si="711"/>
        <v>-2.0626454739607478</v>
      </c>
      <c r="V2505" s="14">
        <f t="shared" si="712"/>
        <v>0.13458994720174192</v>
      </c>
      <c r="W2505" s="14">
        <f t="shared" si="713"/>
        <v>-0.17024157493777442</v>
      </c>
      <c r="X2505" s="14">
        <f t="shared" si="714"/>
        <v>-4.7450212508239062E-3</v>
      </c>
      <c r="Y2505" s="14">
        <f t="shared" si="715"/>
        <v>-0.1088543516676501</v>
      </c>
      <c r="Z2505" s="15">
        <f t="shared" si="716"/>
        <v>-0.11687434079726315</v>
      </c>
      <c r="AA2505" s="14">
        <f t="shared" si="717"/>
        <v>0.34673541158477961</v>
      </c>
      <c r="AB2505" s="14">
        <f t="shared" si="718"/>
        <v>-3.0245844357293468</v>
      </c>
      <c r="AC2505" s="14">
        <f t="shared" si="719"/>
        <v>1.6871497578424965</v>
      </c>
      <c r="AD2505" s="14">
        <f t="shared" si="720"/>
        <v>-0.62720323090853491</v>
      </c>
      <c r="AE2505" s="14">
        <f t="shared" si="721"/>
        <v>-2.9399934911272361</v>
      </c>
      <c r="AF2505" s="18" t="str">
        <f t="shared" si="722"/>
        <v/>
      </c>
      <c r="AG2505" s="18" t="str">
        <f t="shared" si="723"/>
        <v/>
      </c>
      <c r="AH2505" s="18" t="str">
        <f t="shared" si="724"/>
        <v/>
      </c>
      <c r="AI2505" s="19" t="str">
        <f t="shared" si="725"/>
        <v/>
      </c>
      <c r="AJ2505" s="19" t="str">
        <f t="shared" si="726"/>
        <v/>
      </c>
      <c r="AK2505" s="19" t="str">
        <f t="shared" si="727"/>
        <v/>
      </c>
    </row>
    <row r="2506" spans="2:37" x14ac:dyDescent="0.15">
      <c r="B2506" s="51" t="str">
        <f>IFERROR(IF(AND(AF2506=1,AI2506=1),MAX($B$5:B2505)+1,""),"")</f>
        <v/>
      </c>
      <c r="C2506" s="51" t="str">
        <f>IFERROR(IF(AND(AG2506=1,AJ2506=1),MAX($C$5:C2505)+1,""),"")</f>
        <v/>
      </c>
      <c r="D2506" s="51" t="str">
        <f>IFERROR(IF(AND(AH2506=1,AK2506=1),MAX($D$5:D2505)+1,""),"")</f>
        <v/>
      </c>
      <c r="F2506" s="5" t="s">
        <v>5109</v>
      </c>
      <c r="G2506" s="5" t="s">
        <v>5110</v>
      </c>
      <c r="H2506" s="12">
        <f>IFERROR([1]!EM_S_STM07_IS(F2506,"9",$H$1,"1")/1000000,"")</f>
        <v>645.59558609999999</v>
      </c>
      <c r="I2506" s="12">
        <f>IFERROR([1]!EM_S_STM07_IS(F2506,"9",$I$1,"1")/1000000,"")</f>
        <v>620.31799016999992</v>
      </c>
      <c r="J2506" s="12">
        <f>IFERROR([1]!EM_S_STM07_IS(F2506,"9",$J$1,"1")/1000000,"")</f>
        <v>262.80211380999998</v>
      </c>
      <c r="K2506" s="12">
        <f>IFERROR([1]!EM_S_STM07_IS(F2506,"9",$K$1,"1")/1000000,"")</f>
        <v>421.75481493000001</v>
      </c>
      <c r="L2506" s="12">
        <f>IFERROR([1]!EM_S_STM07_IS(F2506,"9",$L$1,"1")/1000000,"")</f>
        <v>460.29998961000001</v>
      </c>
      <c r="M2506" s="13">
        <f>IFERROR([1]!EM_S_STM07_IS(F2506,"9",$M$1,"1")/1000000,"")</f>
        <v>1902.4000025400001</v>
      </c>
      <c r="N2506" s="12">
        <f>IFERROR([1]!EM_S_STM07_IS(F2506,"61",$N$1,"1")/1000000,"")</f>
        <v>-179.87323506000001</v>
      </c>
      <c r="O2506" s="12">
        <f>IFERROR([1]!EM_S_STM07_IS(F2506,"61",$O$1,"1")/1000000,"")</f>
        <v>16.364326630000001</v>
      </c>
      <c r="P2506" s="12">
        <f>IFERROR([1]!EM_S_STM07_IS(F2506,"61",$P$1,"1")/1000000,"")</f>
        <v>-122.2044779</v>
      </c>
      <c r="Q2506" s="12">
        <f>IFERROR([1]!EM_S_STM07_IS(F2506,"61",$Q$1,"1")/1000000,"")</f>
        <v>43.992878340000004</v>
      </c>
      <c r="R2506" s="12">
        <f>IFERROR([1]!EM_S_STM07_IS(F2506,"61",$R$1,"1")/1000000,"")</f>
        <v>13.757588109999999</v>
      </c>
      <c r="S2506" s="12">
        <f>IFERROR([1]!EM_S_STM07_IS(F2506,"61",$S$1,"1")/1000000,"")</f>
        <v>-82.067238519999989</v>
      </c>
      <c r="T2506" s="20">
        <f t="shared" si="710"/>
        <v>0.24127571036415607</v>
      </c>
      <c r="U2506" s="20" t="str">
        <f t="shared" si="711"/>
        <v/>
      </c>
      <c r="V2506" s="14">
        <f t="shared" si="712"/>
        <v>-3.9153916901291642E-2</v>
      </c>
      <c r="W2506" s="14">
        <f t="shared" si="713"/>
        <v>-0.57634291125753367</v>
      </c>
      <c r="X2506" s="14">
        <f t="shared" si="714"/>
        <v>0.60483798556856072</v>
      </c>
      <c r="Y2506" s="14">
        <f t="shared" si="715"/>
        <v>9.1392376128290237E-2</v>
      </c>
      <c r="Z2506" s="15">
        <f t="shared" si="716"/>
        <v>3.1329568661338731</v>
      </c>
      <c r="AA2506" s="14">
        <f t="shared" si="717"/>
        <v>1.0909769962414997</v>
      </c>
      <c r="AB2506" s="14">
        <f t="shared" si="718"/>
        <v>-8.4677364161118547</v>
      </c>
      <c r="AC2506" s="14">
        <f t="shared" si="719"/>
        <v>1.3599939960956211</v>
      </c>
      <c r="AD2506" s="14">
        <f t="shared" si="720"/>
        <v>-0.6872769268772515</v>
      </c>
      <c r="AE2506" s="14">
        <f t="shared" si="721"/>
        <v>-6.9652344483512811</v>
      </c>
      <c r="AF2506" s="18">
        <f t="shared" si="722"/>
        <v>1</v>
      </c>
      <c r="AG2506" s="18" t="str">
        <f t="shared" si="723"/>
        <v/>
      </c>
      <c r="AH2506" s="18" t="str">
        <f t="shared" si="724"/>
        <v/>
      </c>
      <c r="AI2506" s="19" t="str">
        <f t="shared" si="725"/>
        <v/>
      </c>
      <c r="AJ2506" s="19" t="str">
        <f t="shared" si="726"/>
        <v/>
      </c>
      <c r="AK2506" s="19" t="str">
        <f t="shared" si="727"/>
        <v/>
      </c>
    </row>
    <row r="2507" spans="2:37" x14ac:dyDescent="0.15">
      <c r="B2507" s="51" t="str">
        <f>IFERROR(IF(AND(AF2507=1,AI2507=1),MAX($B$5:B2506)+1,""),"")</f>
        <v/>
      </c>
      <c r="C2507" s="51" t="str">
        <f>IFERROR(IF(AND(AG2507=1,AJ2507=1),MAX($C$5:C2506)+1,""),"")</f>
        <v/>
      </c>
      <c r="D2507" s="51" t="str">
        <f>IFERROR(IF(AND(AH2507=1,AK2507=1),MAX($D$5:D2506)+1,""),"")</f>
        <v/>
      </c>
      <c r="F2507" s="5" t="s">
        <v>5111</v>
      </c>
      <c r="G2507" s="5" t="s">
        <v>5112</v>
      </c>
      <c r="H2507" s="12">
        <f>IFERROR([1]!EM_S_STM07_IS(F2507,"9",$H$1,"1")/1000000,"")</f>
        <v>3362.8157794200001</v>
      </c>
      <c r="I2507" s="12">
        <f>IFERROR([1]!EM_S_STM07_IS(F2507,"9",$I$1,"1")/1000000,"")</f>
        <v>3582.2930272199997</v>
      </c>
      <c r="J2507" s="12">
        <f>IFERROR([1]!EM_S_STM07_IS(F2507,"9",$J$1,"1")/1000000,"")</f>
        <v>3666.6696145100004</v>
      </c>
      <c r="K2507" s="12">
        <f>IFERROR([1]!EM_S_STM07_IS(F2507,"9",$K$1,"1")/1000000,"")</f>
        <v>3904.6200941900001</v>
      </c>
      <c r="L2507" s="12">
        <f>IFERROR([1]!EM_S_STM07_IS(F2507,"9",$L$1,"1")/1000000,"")</f>
        <v>3803.10210284</v>
      </c>
      <c r="M2507" s="13">
        <f>IFERROR([1]!EM_S_STM07_IS(F2507,"9",$M$1,"1")/1000000,"")</f>
        <v>6619.1750755800003</v>
      </c>
      <c r="N2507" s="12">
        <f>IFERROR([1]!EM_S_STM07_IS(F2507,"61",$N$1,"1")/1000000,"")</f>
        <v>329.05081130000002</v>
      </c>
      <c r="O2507" s="12">
        <f>IFERROR([1]!EM_S_STM07_IS(F2507,"61",$O$1,"1")/1000000,"")</f>
        <v>454.84969422</v>
      </c>
      <c r="P2507" s="12">
        <f>IFERROR([1]!EM_S_STM07_IS(F2507,"61",$P$1,"1")/1000000,"")</f>
        <v>638.71047621000002</v>
      </c>
      <c r="Q2507" s="12">
        <f>IFERROR([1]!EM_S_STM07_IS(F2507,"61",$Q$1,"1")/1000000,"")</f>
        <v>435.04082750999999</v>
      </c>
      <c r="R2507" s="12">
        <f>IFERROR([1]!EM_S_STM07_IS(F2507,"61",$R$1,"1")/1000000,"")</f>
        <v>885.31559152</v>
      </c>
      <c r="S2507" s="12">
        <f>IFERROR([1]!EM_S_STM07_IS(F2507,"61",$S$1,"1")/1000000,"")</f>
        <v>519.65472522000005</v>
      </c>
      <c r="T2507" s="20">
        <f t="shared" si="710"/>
        <v>0.14503868186780333</v>
      </c>
      <c r="U2507" s="20">
        <f t="shared" si="711"/>
        <v>9.5696773923644951E-2</v>
      </c>
      <c r="V2507" s="14">
        <f t="shared" si="712"/>
        <v>6.5265914696598024E-2</v>
      </c>
      <c r="W2507" s="14">
        <f t="shared" si="713"/>
        <v>2.3553792682191696E-2</v>
      </c>
      <c r="X2507" s="14">
        <f t="shared" si="714"/>
        <v>6.4895533194036764E-2</v>
      </c>
      <c r="Y2507" s="14">
        <f t="shared" si="715"/>
        <v>-2.5999454210937686E-2</v>
      </c>
      <c r="Z2507" s="15">
        <f t="shared" si="716"/>
        <v>0.74046735969488509</v>
      </c>
      <c r="AA2507" s="14">
        <f t="shared" si="717"/>
        <v>0.38230838095490199</v>
      </c>
      <c r="AB2507" s="14">
        <f t="shared" si="718"/>
        <v>0.40422316278632237</v>
      </c>
      <c r="AC2507" s="14">
        <f t="shared" si="719"/>
        <v>-0.31887632391524451</v>
      </c>
      <c r="AD2507" s="14">
        <f t="shared" si="720"/>
        <v>1.0350172570864049</v>
      </c>
      <c r="AE2507" s="14">
        <f t="shared" si="721"/>
        <v>-0.41302883378818184</v>
      </c>
      <c r="AF2507" s="18" t="str">
        <f t="shared" si="722"/>
        <v/>
      </c>
      <c r="AG2507" s="18" t="str">
        <f t="shared" si="723"/>
        <v/>
      </c>
      <c r="AH2507" s="18" t="str">
        <f t="shared" si="724"/>
        <v/>
      </c>
      <c r="AI2507" s="19" t="str">
        <f t="shared" si="725"/>
        <v/>
      </c>
      <c r="AJ2507" s="19" t="str">
        <f t="shared" si="726"/>
        <v/>
      </c>
      <c r="AK2507" s="19" t="str">
        <f t="shared" si="727"/>
        <v/>
      </c>
    </row>
    <row r="2508" spans="2:37" x14ac:dyDescent="0.15">
      <c r="B2508" s="51" t="str">
        <f>IFERROR(IF(AND(AF2508=1,AI2508=1),MAX($B$5:B2507)+1,""),"")</f>
        <v/>
      </c>
      <c r="C2508" s="51" t="str">
        <f>IFERROR(IF(AND(AG2508=1,AJ2508=1),MAX($C$5:C2507)+1,""),"")</f>
        <v/>
      </c>
      <c r="D2508" s="51" t="str">
        <f>IFERROR(IF(AND(AH2508=1,AK2508=1),MAX($D$5:D2507)+1,""),"")</f>
        <v/>
      </c>
      <c r="F2508" s="5" t="s">
        <v>5113</v>
      </c>
      <c r="G2508" s="5" t="s">
        <v>5114</v>
      </c>
      <c r="H2508" s="12">
        <f>IFERROR([1]!EM_S_STM07_IS(F2508,"9",$H$1,"1")/1000000,"")</f>
        <v>124.60775931000001</v>
      </c>
      <c r="I2508" s="12">
        <f>IFERROR([1]!EM_S_STM07_IS(F2508,"9",$I$1,"1")/1000000,"")</f>
        <v>202.23835633000002</v>
      </c>
      <c r="J2508" s="12">
        <f>IFERROR([1]!EM_S_STM07_IS(F2508,"9",$J$1,"1")/1000000,"")</f>
        <v>162.62022727999999</v>
      </c>
      <c r="K2508" s="12">
        <f>IFERROR([1]!EM_S_STM07_IS(F2508,"9",$K$1,"1")/1000000,"")</f>
        <v>178.44691365</v>
      </c>
      <c r="L2508" s="12">
        <f>IFERROR([1]!EM_S_STM07_IS(F2508,"9",$L$1,"1")/1000000,"")</f>
        <v>160.01764362</v>
      </c>
      <c r="M2508" s="13">
        <f>IFERROR([1]!EM_S_STM07_IS(F2508,"9",$M$1,"1")/1000000,"")</f>
        <v>152.04846881</v>
      </c>
      <c r="N2508" s="12">
        <f>IFERROR([1]!EM_S_STM07_IS(F2508,"61",$N$1,"1")/1000000,"")</f>
        <v>21.234720960000001</v>
      </c>
      <c r="O2508" s="12">
        <f>IFERROR([1]!EM_S_STM07_IS(F2508,"61",$O$1,"1")/1000000,"")</f>
        <v>10.670068779999999</v>
      </c>
      <c r="P2508" s="12">
        <f>IFERROR([1]!EM_S_STM07_IS(F2508,"61",$P$1,"1")/1000000,"")</f>
        <v>11.191853310000001</v>
      </c>
      <c r="Q2508" s="12">
        <f>IFERROR([1]!EM_S_STM07_IS(F2508,"61",$Q$1,"1")/1000000,"")</f>
        <v>7.80770067</v>
      </c>
      <c r="R2508" s="12">
        <f>IFERROR([1]!EM_S_STM07_IS(F2508,"61",$R$1,"1")/1000000,"")</f>
        <v>-33.456180010000004</v>
      </c>
      <c r="S2508" s="12">
        <f>IFERROR([1]!EM_S_STM07_IS(F2508,"61",$S$1,"1")/1000000,"")</f>
        <v>5.3552516199999998</v>
      </c>
      <c r="T2508" s="20">
        <f t="shared" si="710"/>
        <v>4.0608557144154345E-2</v>
      </c>
      <c r="U2508" s="20">
        <f t="shared" si="711"/>
        <v>-0.24081666790412859</v>
      </c>
      <c r="V2508" s="14">
        <f t="shared" si="712"/>
        <v>0.62299970282645156</v>
      </c>
      <c r="W2508" s="14">
        <f t="shared" si="713"/>
        <v>-0.19589819542121681</v>
      </c>
      <c r="X2508" s="14">
        <f t="shared" si="714"/>
        <v>9.7322987642549333E-2</v>
      </c>
      <c r="Y2508" s="14">
        <f t="shared" si="715"/>
        <v>-0.10327592477248763</v>
      </c>
      <c r="Z2508" s="15">
        <f t="shared" si="716"/>
        <v>-4.9801850781684434E-2</v>
      </c>
      <c r="AA2508" s="14">
        <f t="shared" si="717"/>
        <v>-0.49751782469384526</v>
      </c>
      <c r="AB2508" s="14">
        <f t="shared" si="718"/>
        <v>4.8901702581152576E-2</v>
      </c>
      <c r="AC2508" s="14">
        <f t="shared" si="719"/>
        <v>-0.3023764291992852</v>
      </c>
      <c r="AD2508" s="14">
        <f t="shared" si="720"/>
        <v>-5.2850233921685428</v>
      </c>
      <c r="AE2508" s="14">
        <f t="shared" si="721"/>
        <v>1.1600676352888859</v>
      </c>
      <c r="AF2508" s="18" t="str">
        <f t="shared" si="722"/>
        <v/>
      </c>
      <c r="AG2508" s="18" t="str">
        <f t="shared" si="723"/>
        <v/>
      </c>
      <c r="AH2508" s="18" t="str">
        <f t="shared" si="724"/>
        <v/>
      </c>
      <c r="AI2508" s="19" t="str">
        <f t="shared" si="725"/>
        <v/>
      </c>
      <c r="AJ2508" s="19" t="str">
        <f t="shared" si="726"/>
        <v/>
      </c>
      <c r="AK2508" s="19" t="str">
        <f t="shared" si="727"/>
        <v/>
      </c>
    </row>
    <row r="2509" spans="2:37" x14ac:dyDescent="0.15">
      <c r="B2509" s="51" t="str">
        <f>IFERROR(IF(AND(AF2509=1,AI2509=1),MAX($B$5:B2508)+1,""),"")</f>
        <v/>
      </c>
      <c r="C2509" s="51" t="str">
        <f>IFERROR(IF(AND(AG2509=1,AJ2509=1),MAX($C$5:C2508)+1,""),"")</f>
        <v/>
      </c>
      <c r="D2509" s="51" t="str">
        <f>IFERROR(IF(AND(AH2509=1,AK2509=1),MAX($D$5:D2508)+1,""),"")</f>
        <v/>
      </c>
      <c r="F2509" s="5" t="s">
        <v>5115</v>
      </c>
      <c r="G2509" s="5" t="s">
        <v>5116</v>
      </c>
      <c r="H2509" s="12">
        <f>IFERROR([1]!EM_S_STM07_IS(F2509,"9",$H$1,"1")/1000000,"")</f>
        <v>2563.6061990900002</v>
      </c>
      <c r="I2509" s="12">
        <f>IFERROR([1]!EM_S_STM07_IS(F2509,"9",$I$1,"1")/1000000,"")</f>
        <v>2647.3039292499998</v>
      </c>
      <c r="J2509" s="12">
        <f>IFERROR([1]!EM_S_STM07_IS(F2509,"9",$J$1,"1")/1000000,"")</f>
        <v>3191.8446941100001</v>
      </c>
      <c r="K2509" s="12">
        <f>IFERROR([1]!EM_S_STM07_IS(F2509,"9",$K$1,"1")/1000000,"")</f>
        <v>2777.8613433600003</v>
      </c>
      <c r="L2509" s="12">
        <f>IFERROR([1]!EM_S_STM07_IS(F2509,"9",$L$1,"1")/1000000,"")</f>
        <v>2834.12433921</v>
      </c>
      <c r="M2509" s="13">
        <f>IFERROR([1]!EM_S_STM07_IS(F2509,"9",$M$1,"1")/1000000,"")</f>
        <v>2597.3514341300001</v>
      </c>
      <c r="N2509" s="12">
        <f>IFERROR([1]!EM_S_STM07_IS(F2509,"61",$N$1,"1")/1000000,"")</f>
        <v>261.20302500000003</v>
      </c>
      <c r="O2509" s="12">
        <f>IFERROR([1]!EM_S_STM07_IS(F2509,"61",$O$1,"1")/1000000,"")</f>
        <v>227.81844769999998</v>
      </c>
      <c r="P2509" s="12">
        <f>IFERROR([1]!EM_S_STM07_IS(F2509,"61",$P$1,"1")/1000000,"")</f>
        <v>225.33605621999999</v>
      </c>
      <c r="Q2509" s="12">
        <f>IFERROR([1]!EM_S_STM07_IS(F2509,"61",$Q$1,"1")/1000000,"")</f>
        <v>172.25540554</v>
      </c>
      <c r="R2509" s="12">
        <f>IFERROR([1]!EM_S_STM07_IS(F2509,"61",$R$1,"1")/1000000,"")</f>
        <v>264.84793822</v>
      </c>
      <c r="S2509" s="12">
        <f>IFERROR([1]!EM_S_STM07_IS(F2509,"61",$S$1,"1")/1000000,"")</f>
        <v>367.01214474</v>
      </c>
      <c r="T2509" s="20">
        <f t="shared" si="710"/>
        <v>2.6188848787485064E-3</v>
      </c>
      <c r="U2509" s="20">
        <f t="shared" si="711"/>
        <v>7.0386065405876774E-2</v>
      </c>
      <c r="V2509" s="14">
        <f t="shared" si="712"/>
        <v>3.2648434923316073E-2</v>
      </c>
      <c r="W2509" s="14">
        <f t="shared" si="713"/>
        <v>0.20569635350266435</v>
      </c>
      <c r="X2509" s="14">
        <f t="shared" si="714"/>
        <v>-0.12970034272467415</v>
      </c>
      <c r="Y2509" s="14">
        <f t="shared" si="715"/>
        <v>2.0254069190489551E-2</v>
      </c>
      <c r="Z2509" s="15">
        <f t="shared" si="716"/>
        <v>-8.3543584099065787E-2</v>
      </c>
      <c r="AA2509" s="14">
        <f t="shared" si="717"/>
        <v>-0.12781083718306877</v>
      </c>
      <c r="AB2509" s="14">
        <f t="shared" si="718"/>
        <v>-1.089635850415809E-2</v>
      </c>
      <c r="AC2509" s="14">
        <f t="shared" si="719"/>
        <v>-0.23556217132058224</v>
      </c>
      <c r="AD2509" s="14">
        <f t="shared" si="720"/>
        <v>0.53753049078334314</v>
      </c>
      <c r="AE2509" s="14">
        <f t="shared" si="721"/>
        <v>0.38574665601185737</v>
      </c>
      <c r="AF2509" s="18" t="str">
        <f t="shared" si="722"/>
        <v/>
      </c>
      <c r="AG2509" s="18" t="str">
        <f t="shared" si="723"/>
        <v/>
      </c>
      <c r="AH2509" s="18" t="str">
        <f t="shared" si="724"/>
        <v/>
      </c>
      <c r="AI2509" s="19" t="str">
        <f t="shared" si="725"/>
        <v/>
      </c>
      <c r="AJ2509" s="19" t="str">
        <f t="shared" si="726"/>
        <v/>
      </c>
      <c r="AK2509" s="19" t="str">
        <f t="shared" si="727"/>
        <v/>
      </c>
    </row>
    <row r="2510" spans="2:37" x14ac:dyDescent="0.15">
      <c r="B2510" s="51" t="str">
        <f>IFERROR(IF(AND(AF2510=1,AI2510=1),MAX($B$5:B2509)+1,""),"")</f>
        <v/>
      </c>
      <c r="C2510" s="51" t="str">
        <f>IFERROR(IF(AND(AG2510=1,AJ2510=1),MAX($C$5:C2509)+1,""),"")</f>
        <v/>
      </c>
      <c r="D2510" s="51" t="str">
        <f>IFERROR(IF(AND(AH2510=1,AK2510=1),MAX($D$5:D2509)+1,""),"")</f>
        <v/>
      </c>
      <c r="F2510" s="5" t="s">
        <v>5117</v>
      </c>
      <c r="G2510" s="5" t="s">
        <v>5118</v>
      </c>
      <c r="H2510" s="12">
        <f>IFERROR([1]!EM_S_STM07_IS(F2510,"9",$H$1,"1")/1000000,"")</f>
        <v>200.92150447</v>
      </c>
      <c r="I2510" s="12">
        <f>IFERROR([1]!EM_S_STM07_IS(F2510,"9",$I$1,"1")/1000000,"")</f>
        <v>182.26370781999998</v>
      </c>
      <c r="J2510" s="12">
        <f>IFERROR([1]!EM_S_STM07_IS(F2510,"9",$J$1,"1")/1000000,"")</f>
        <v>126.77019479000001</v>
      </c>
      <c r="K2510" s="12">
        <f>IFERROR([1]!EM_S_STM07_IS(F2510,"9",$K$1,"1")/1000000,"")</f>
        <v>335.37887916000005</v>
      </c>
      <c r="L2510" s="12">
        <f>IFERROR([1]!EM_S_STM07_IS(F2510,"9",$L$1,"1")/1000000,"")</f>
        <v>423.62295706999998</v>
      </c>
      <c r="M2510" s="13">
        <f>IFERROR([1]!EM_S_STM07_IS(F2510,"9",$M$1,"1")/1000000,"")</f>
        <v>720.18769865000002</v>
      </c>
      <c r="N2510" s="12">
        <f>IFERROR([1]!EM_S_STM07_IS(F2510,"61",$N$1,"1")/1000000,"")</f>
        <v>29.40160869</v>
      </c>
      <c r="O2510" s="12">
        <f>IFERROR([1]!EM_S_STM07_IS(F2510,"61",$O$1,"1")/1000000,"")</f>
        <v>-156.80179649000002</v>
      </c>
      <c r="P2510" s="12">
        <f>IFERROR([1]!EM_S_STM07_IS(F2510,"61",$P$1,"1")/1000000,"")</f>
        <v>321.74956218</v>
      </c>
      <c r="Q2510" s="12">
        <f>IFERROR([1]!EM_S_STM07_IS(F2510,"61",$Q$1,"1")/1000000,"")</f>
        <v>-130.23928387000001</v>
      </c>
      <c r="R2510" s="12">
        <f>IFERROR([1]!EM_S_STM07_IS(F2510,"61",$R$1,"1")/1000000,"")</f>
        <v>78.939766129999995</v>
      </c>
      <c r="S2510" s="12">
        <f>IFERROR([1]!EM_S_STM07_IS(F2510,"61",$S$1,"1")/1000000,"")</f>
        <v>246.71038163</v>
      </c>
      <c r="T2510" s="20">
        <f t="shared" si="710"/>
        <v>0.29087400571644695</v>
      </c>
      <c r="U2510" s="20">
        <f t="shared" si="711"/>
        <v>0.53025309438668145</v>
      </c>
      <c r="V2510" s="14">
        <f t="shared" si="712"/>
        <v>-9.2861123547807484E-2</v>
      </c>
      <c r="W2510" s="14">
        <f t="shared" si="713"/>
        <v>-0.30446825478171585</v>
      </c>
      <c r="X2510" s="14">
        <f t="shared" si="714"/>
        <v>1.6455657003254498</v>
      </c>
      <c r="Y2510" s="14">
        <f t="shared" si="715"/>
        <v>0.26311757654810786</v>
      </c>
      <c r="Z2510" s="15">
        <f t="shared" si="716"/>
        <v>0.70006768195755575</v>
      </c>
      <c r="AA2510" s="14">
        <f t="shared" si="717"/>
        <v>-6.3331026252087703</v>
      </c>
      <c r="AB2510" s="14">
        <f t="shared" si="718"/>
        <v>3.0519507389733223</v>
      </c>
      <c r="AC2510" s="14">
        <f t="shared" si="719"/>
        <v>-1.4047846498611201</v>
      </c>
      <c r="AD2510" s="14">
        <f t="shared" si="720"/>
        <v>1.6061133306659974</v>
      </c>
      <c r="AE2510" s="14">
        <f t="shared" si="721"/>
        <v>2.1252991201381461</v>
      </c>
      <c r="AF2510" s="18">
        <f t="shared" si="722"/>
        <v>1</v>
      </c>
      <c r="AG2510" s="18">
        <f t="shared" si="723"/>
        <v>1</v>
      </c>
      <c r="AH2510" s="18">
        <f t="shared" si="724"/>
        <v>1</v>
      </c>
      <c r="AI2510" s="19" t="str">
        <f t="shared" si="725"/>
        <v/>
      </c>
      <c r="AJ2510" s="19" t="str">
        <f t="shared" si="726"/>
        <v/>
      </c>
      <c r="AK2510" s="19" t="str">
        <f t="shared" si="727"/>
        <v/>
      </c>
    </row>
    <row r="2511" spans="2:37" x14ac:dyDescent="0.15">
      <c r="B2511" s="51" t="str">
        <f>IFERROR(IF(AND(AF2511=1,AI2511=1),MAX($B$5:B2510)+1,""),"")</f>
        <v/>
      </c>
      <c r="C2511" s="51" t="str">
        <f>IFERROR(IF(AND(AG2511=1,AJ2511=1),MAX($C$5:C2510)+1,""),"")</f>
        <v/>
      </c>
      <c r="D2511" s="51" t="str">
        <f>IFERROR(IF(AND(AH2511=1,AK2511=1),MAX($D$5:D2510)+1,""),"")</f>
        <v/>
      </c>
      <c r="F2511" s="5" t="s">
        <v>5119</v>
      </c>
      <c r="G2511" s="5" t="s">
        <v>5120</v>
      </c>
      <c r="H2511" s="12">
        <f>IFERROR([1]!EM_S_STM07_IS(F2511,"9",$H$1,"1")/1000000,"")</f>
        <v>9.8528807799999996</v>
      </c>
      <c r="I2511" s="12">
        <f>IFERROR([1]!EM_S_STM07_IS(F2511,"9",$I$1,"1")/1000000,"")</f>
        <v>1.27433676</v>
      </c>
      <c r="J2511" s="12">
        <f>IFERROR([1]!EM_S_STM07_IS(F2511,"9",$J$1,"1")/1000000,"")</f>
        <v>14.106322909999999</v>
      </c>
      <c r="K2511" s="12">
        <f>IFERROR([1]!EM_S_STM07_IS(F2511,"9",$K$1,"1")/1000000,"")</f>
        <v>10.783426039999998</v>
      </c>
      <c r="L2511" s="12">
        <f>IFERROR([1]!EM_S_STM07_IS(F2511,"9",$L$1,"1")/1000000,"")</f>
        <v>12.12412743</v>
      </c>
      <c r="M2511" s="13">
        <f>IFERROR([1]!EM_S_STM07_IS(F2511,"9",$M$1,"1")/1000000,"")</f>
        <v>13.12847539</v>
      </c>
      <c r="N2511" s="12">
        <f>IFERROR([1]!EM_S_STM07_IS(F2511,"61",$N$1,"1")/1000000,"")</f>
        <v>1.0797918700000002</v>
      </c>
      <c r="O2511" s="12">
        <f>IFERROR([1]!EM_S_STM07_IS(F2511,"61",$O$1,"1")/1000000,"")</f>
        <v>-11.505418369999999</v>
      </c>
      <c r="P2511" s="12">
        <f>IFERROR([1]!EM_S_STM07_IS(F2511,"61",$P$1,"1")/1000000,"")</f>
        <v>1.4764316499999999</v>
      </c>
      <c r="Q2511" s="12">
        <f>IFERROR([1]!EM_S_STM07_IS(F2511,"61",$Q$1,"1")/1000000,"")</f>
        <v>-0.43665478000000002</v>
      </c>
      <c r="R2511" s="12">
        <f>IFERROR([1]!EM_S_STM07_IS(F2511,"61",$R$1,"1")/1000000,"")</f>
        <v>0.35705980999999998</v>
      </c>
      <c r="S2511" s="12">
        <f>IFERROR([1]!EM_S_STM07_IS(F2511,"61",$S$1,"1")/1000000,"")</f>
        <v>38.613414149999997</v>
      </c>
      <c r="T2511" s="20">
        <f t="shared" si="710"/>
        <v>5.9083527587637796E-2</v>
      </c>
      <c r="U2511" s="20">
        <f t="shared" si="711"/>
        <v>1.0449355736435426</v>
      </c>
      <c r="V2511" s="14">
        <f t="shared" si="712"/>
        <v>-0.8706635360303222</v>
      </c>
      <c r="W2511" s="14">
        <f t="shared" si="713"/>
        <v>10.069540919466217</v>
      </c>
      <c r="X2511" s="14">
        <f t="shared" si="714"/>
        <v>-0.23556081136100981</v>
      </c>
      <c r="Y2511" s="14">
        <f t="shared" si="715"/>
        <v>0.12432981735366931</v>
      </c>
      <c r="Z2511" s="15">
        <f t="shared" si="716"/>
        <v>8.2838782897879895E-2</v>
      </c>
      <c r="AA2511" s="14">
        <f t="shared" si="717"/>
        <v>-11.655218556146377</v>
      </c>
      <c r="AB2511" s="14">
        <f t="shared" si="718"/>
        <v>1.1283248989754033</v>
      </c>
      <c r="AC2511" s="14">
        <f t="shared" si="719"/>
        <v>-1.2957500809468558</v>
      </c>
      <c r="AD2511" s="14">
        <f t="shared" si="720"/>
        <v>1.8177164807402313</v>
      </c>
      <c r="AE2511" s="14">
        <f t="shared" si="721"/>
        <v>107.14270625977198</v>
      </c>
      <c r="AF2511" s="18" t="str">
        <f t="shared" si="722"/>
        <v/>
      </c>
      <c r="AG2511" s="18">
        <f t="shared" si="723"/>
        <v>1</v>
      </c>
      <c r="AH2511" s="18" t="str">
        <f t="shared" si="724"/>
        <v/>
      </c>
      <c r="AI2511" s="19" t="str">
        <f t="shared" si="725"/>
        <v/>
      </c>
      <c r="AJ2511" s="19" t="str">
        <f t="shared" si="726"/>
        <v/>
      </c>
      <c r="AK2511" s="19" t="str">
        <f t="shared" si="727"/>
        <v/>
      </c>
    </row>
    <row r="2512" spans="2:37" x14ac:dyDescent="0.15">
      <c r="B2512" s="51" t="str">
        <f>IFERROR(IF(AND(AF2512=1,AI2512=1),MAX($B$5:B2511)+1,""),"")</f>
        <v/>
      </c>
      <c r="C2512" s="51" t="str">
        <f>IFERROR(IF(AND(AG2512=1,AJ2512=1),MAX($C$5:C2511)+1,""),"")</f>
        <v/>
      </c>
      <c r="D2512" s="51" t="str">
        <f>IFERROR(IF(AND(AH2512=1,AK2512=1),MAX($D$5:D2511)+1,""),"")</f>
        <v/>
      </c>
      <c r="F2512" s="5" t="s">
        <v>5121</v>
      </c>
      <c r="G2512" s="5" t="s">
        <v>5122</v>
      </c>
      <c r="H2512" s="12">
        <f>IFERROR([1]!EM_S_STM07_IS(F2512,"9",$H$1,"1")/1000000,"")</f>
        <v>2124.5405654599999</v>
      </c>
      <c r="I2512" s="12">
        <f>IFERROR([1]!EM_S_STM07_IS(F2512,"9",$I$1,"1")/1000000,"")</f>
        <v>2116.0782313099999</v>
      </c>
      <c r="J2512" s="12">
        <f>IFERROR([1]!EM_S_STM07_IS(F2512,"9",$J$1,"1")/1000000,"")</f>
        <v>2335.9921975900002</v>
      </c>
      <c r="K2512" s="12">
        <f>IFERROR([1]!EM_S_STM07_IS(F2512,"9",$K$1,"1")/1000000,"")</f>
        <v>2684.4109181899998</v>
      </c>
      <c r="L2512" s="12">
        <f>IFERROR([1]!EM_S_STM07_IS(F2512,"9",$L$1,"1")/1000000,"")</f>
        <v>2913.1048387800001</v>
      </c>
      <c r="M2512" s="13">
        <f>IFERROR([1]!EM_S_STM07_IS(F2512,"9",$M$1,"1")/1000000,"")</f>
        <v>5562.7030708699995</v>
      </c>
      <c r="N2512" s="12">
        <f>IFERROR([1]!EM_S_STM07_IS(F2512,"61",$N$1,"1")/1000000,"")</f>
        <v>380.61464238999997</v>
      </c>
      <c r="O2512" s="12">
        <f>IFERROR([1]!EM_S_STM07_IS(F2512,"61",$O$1,"1")/1000000,"")</f>
        <v>320.48141533</v>
      </c>
      <c r="P2512" s="12">
        <f>IFERROR([1]!EM_S_STM07_IS(F2512,"61",$P$1,"1")/1000000,"")</f>
        <v>369.15706127999999</v>
      </c>
      <c r="Q2512" s="12">
        <f>IFERROR([1]!EM_S_STM07_IS(F2512,"61",$Q$1,"1")/1000000,"")</f>
        <v>377.47329976999998</v>
      </c>
      <c r="R2512" s="12">
        <f>IFERROR([1]!EM_S_STM07_IS(F2512,"61",$R$1,"1")/1000000,"")</f>
        <v>487.16824161</v>
      </c>
      <c r="S2512" s="12">
        <f>IFERROR([1]!EM_S_STM07_IS(F2512,"61",$S$1,"1")/1000000,"")</f>
        <v>637.60953299000005</v>
      </c>
      <c r="T2512" s="20">
        <f t="shared" si="710"/>
        <v>0.21228343296330765</v>
      </c>
      <c r="U2512" s="20">
        <f t="shared" si="711"/>
        <v>0.10869952631149316</v>
      </c>
      <c r="V2512" s="14">
        <f t="shared" si="712"/>
        <v>-3.9831360660170867E-3</v>
      </c>
      <c r="W2512" s="14">
        <f t="shared" si="713"/>
        <v>0.10392525334181914</v>
      </c>
      <c r="X2512" s="14">
        <f t="shared" si="714"/>
        <v>0.14915234775161357</v>
      </c>
      <c r="Y2512" s="14">
        <f t="shared" si="715"/>
        <v>8.5193335729762357E-2</v>
      </c>
      <c r="Z2512" s="15">
        <f t="shared" si="716"/>
        <v>0.90954441351298687</v>
      </c>
      <c r="AA2512" s="14">
        <f t="shared" si="717"/>
        <v>-0.15798978904858829</v>
      </c>
      <c r="AB2512" s="14">
        <f t="shared" si="718"/>
        <v>0.15188289748370784</v>
      </c>
      <c r="AC2512" s="14">
        <f t="shared" si="719"/>
        <v>2.2527643006921245E-2</v>
      </c>
      <c r="AD2512" s="14">
        <f t="shared" si="720"/>
        <v>0.29060318148817083</v>
      </c>
      <c r="AE2512" s="14">
        <f t="shared" si="721"/>
        <v>0.30880767367515521</v>
      </c>
      <c r="AF2512" s="18">
        <f t="shared" si="722"/>
        <v>1</v>
      </c>
      <c r="AG2512" s="18" t="str">
        <f t="shared" si="723"/>
        <v/>
      </c>
      <c r="AH2512" s="18" t="str">
        <f t="shared" si="724"/>
        <v/>
      </c>
      <c r="AI2512" s="19" t="str">
        <f t="shared" si="725"/>
        <v/>
      </c>
      <c r="AJ2512" s="19" t="str">
        <f t="shared" si="726"/>
        <v/>
      </c>
      <c r="AK2512" s="19" t="str">
        <f t="shared" si="727"/>
        <v/>
      </c>
    </row>
    <row r="2513" spans="2:37" x14ac:dyDescent="0.15">
      <c r="B2513" s="51" t="str">
        <f>IFERROR(IF(AND(AF2513=1,AI2513=1),MAX($B$5:B2512)+1,""),"")</f>
        <v/>
      </c>
      <c r="C2513" s="51" t="str">
        <f>IFERROR(IF(AND(AG2513=1,AJ2513=1),MAX($C$5:C2512)+1,""),"")</f>
        <v/>
      </c>
      <c r="D2513" s="51" t="str">
        <f>IFERROR(IF(AND(AH2513=1,AK2513=1),MAX($D$5:D2512)+1,""),"")</f>
        <v/>
      </c>
      <c r="F2513" s="5" t="s">
        <v>5123</v>
      </c>
      <c r="G2513" s="5" t="s">
        <v>5124</v>
      </c>
      <c r="H2513" s="12">
        <f>IFERROR([1]!EM_S_STM07_IS(F2513,"9",$H$1,"1")/1000000,"")</f>
        <v>33991.403187069998</v>
      </c>
      <c r="I2513" s="12">
        <f>IFERROR([1]!EM_S_STM07_IS(F2513,"9",$I$1,"1")/1000000,"")</f>
        <v>45631.394903629996</v>
      </c>
      <c r="J2513" s="12">
        <f>IFERROR([1]!EM_S_STM07_IS(F2513,"9",$J$1,"1")/1000000,"")</f>
        <v>41835.13528563</v>
      </c>
      <c r="K2513" s="12">
        <f>IFERROR([1]!EM_S_STM07_IS(F2513,"9",$K$1,"1")/1000000,"")</f>
        <v>49068.478715699996</v>
      </c>
      <c r="L2513" s="12">
        <f>IFERROR([1]!EM_S_STM07_IS(F2513,"9",$L$1,"1")/1000000,"")</f>
        <v>55287.894886629998</v>
      </c>
      <c r="M2513" s="13">
        <f>IFERROR([1]!EM_S_STM07_IS(F2513,"9",$M$1,"1")/1000000,"")</f>
        <v>64219.880464829999</v>
      </c>
      <c r="N2513" s="12">
        <f>IFERROR([1]!EM_S_STM07_IS(F2513,"61",$N$1,"1")/1000000,"")</f>
        <v>525.55367823000006</v>
      </c>
      <c r="O2513" s="12">
        <f>IFERROR([1]!EM_S_STM07_IS(F2513,"61",$O$1,"1")/1000000,"")</f>
        <v>541.10542885999996</v>
      </c>
      <c r="P2513" s="12">
        <f>IFERROR([1]!EM_S_STM07_IS(F2513,"61",$P$1,"1")/1000000,"")</f>
        <v>386.56595050999999</v>
      </c>
      <c r="Q2513" s="12">
        <f>IFERROR([1]!EM_S_STM07_IS(F2513,"61",$Q$1,"1")/1000000,"")</f>
        <v>942.44323758000007</v>
      </c>
      <c r="R2513" s="12">
        <f>IFERROR([1]!EM_S_STM07_IS(F2513,"61",$R$1,"1")/1000000,"")</f>
        <v>849.03341621000004</v>
      </c>
      <c r="S2513" s="12">
        <f>IFERROR([1]!EM_S_STM07_IS(F2513,"61",$S$1,"1")/1000000,"")</f>
        <v>650.49885998000002</v>
      </c>
      <c r="T2513" s="20">
        <f t="shared" si="710"/>
        <v>0.13569072762381018</v>
      </c>
      <c r="U2513" s="20">
        <f t="shared" si="711"/>
        <v>4.3580347517863549E-2</v>
      </c>
      <c r="V2513" s="14">
        <f t="shared" si="712"/>
        <v>0.34243928244150096</v>
      </c>
      <c r="W2513" s="14">
        <f t="shared" si="713"/>
        <v>-8.3194029593384233E-2</v>
      </c>
      <c r="X2513" s="14">
        <f t="shared" si="714"/>
        <v>0.1729011602492555</v>
      </c>
      <c r="Y2513" s="14">
        <f t="shared" si="715"/>
        <v>0.12674972474620519</v>
      </c>
      <c r="Z2513" s="15">
        <f t="shared" si="716"/>
        <v>0.16155409057471601</v>
      </c>
      <c r="AA2513" s="14">
        <f t="shared" si="717"/>
        <v>2.9591174553998515E-2</v>
      </c>
      <c r="AB2513" s="14">
        <f t="shared" si="718"/>
        <v>-0.28559957100335048</v>
      </c>
      <c r="AC2513" s="14">
        <f t="shared" si="719"/>
        <v>1.4379882303048834</v>
      </c>
      <c r="AD2513" s="14">
        <f t="shared" si="720"/>
        <v>-9.911453299814342E-2</v>
      </c>
      <c r="AE2513" s="14">
        <f t="shared" si="721"/>
        <v>-0.2338359744616865</v>
      </c>
      <c r="AF2513" s="18" t="str">
        <f t="shared" si="722"/>
        <v/>
      </c>
      <c r="AG2513" s="18" t="str">
        <f t="shared" si="723"/>
        <v/>
      </c>
      <c r="AH2513" s="18" t="str">
        <f t="shared" si="724"/>
        <v/>
      </c>
      <c r="AI2513" s="19" t="str">
        <f t="shared" si="725"/>
        <v/>
      </c>
      <c r="AJ2513" s="19" t="str">
        <f t="shared" si="726"/>
        <v/>
      </c>
      <c r="AK2513" s="19" t="str">
        <f t="shared" si="727"/>
        <v/>
      </c>
    </row>
    <row r="2514" spans="2:37" x14ac:dyDescent="0.15">
      <c r="B2514" s="51">
        <f>IFERROR(IF(AND(AF2514=1,AI2514=1),MAX($B$5:B2513)+1,""),"")</f>
        <v>195</v>
      </c>
      <c r="C2514" s="51" t="str">
        <f>IFERROR(IF(AND(AG2514=1,AJ2514=1),MAX($C$5:C2513)+1,""),"")</f>
        <v/>
      </c>
      <c r="D2514" s="51" t="str">
        <f>IFERROR(IF(AND(AH2514=1,AK2514=1),MAX($D$5:D2513)+1,""),"")</f>
        <v/>
      </c>
      <c r="F2514" s="5" t="s">
        <v>5125</v>
      </c>
      <c r="G2514" s="5" t="s">
        <v>5126</v>
      </c>
      <c r="H2514" s="12">
        <f>IFERROR([1]!EM_S_STM07_IS(F2514,"9",$H$1,"1")/1000000,"")</f>
        <v>448.41845852999995</v>
      </c>
      <c r="I2514" s="12">
        <f>IFERROR([1]!EM_S_STM07_IS(F2514,"9",$I$1,"1")/1000000,"")</f>
        <v>554.08998151000003</v>
      </c>
      <c r="J2514" s="12">
        <f>IFERROR([1]!EM_S_STM07_IS(F2514,"9",$J$1,"1")/1000000,"")</f>
        <v>716.49120503999995</v>
      </c>
      <c r="K2514" s="12">
        <f>IFERROR([1]!EM_S_STM07_IS(F2514,"9",$K$1,"1")/1000000,"")</f>
        <v>876.07878387000005</v>
      </c>
      <c r="L2514" s="12">
        <f>IFERROR([1]!EM_S_STM07_IS(F2514,"9",$L$1,"1")/1000000,"")</f>
        <v>1085.42337219</v>
      </c>
      <c r="M2514" s="13">
        <f>IFERROR([1]!EM_S_STM07_IS(F2514,"9",$M$1,"1")/1000000,"")</f>
        <v>1229.9266320300001</v>
      </c>
      <c r="N2514" s="12">
        <f>IFERROR([1]!EM_S_STM07_IS(F2514,"61",$N$1,"1")/1000000,"")</f>
        <v>30.184450399999999</v>
      </c>
      <c r="O2514" s="12">
        <f>IFERROR([1]!EM_S_STM07_IS(F2514,"61",$O$1,"1")/1000000,"")</f>
        <v>12.153482220000001</v>
      </c>
      <c r="P2514" s="12">
        <f>IFERROR([1]!EM_S_STM07_IS(F2514,"61",$P$1,"1")/1000000,"")</f>
        <v>39.504734200000001</v>
      </c>
      <c r="Q2514" s="12">
        <f>IFERROR([1]!EM_S_STM07_IS(F2514,"61",$Q$1,"1")/1000000,"")</f>
        <v>4.2042632699999993</v>
      </c>
      <c r="R2514" s="12">
        <f>IFERROR([1]!EM_S_STM07_IS(F2514,"61",$R$1,"1")/1000000,"")</f>
        <v>78.275957610000006</v>
      </c>
      <c r="S2514" s="12">
        <f>IFERROR([1]!EM_S_STM07_IS(F2514,"61",$S$1,"1")/1000000,"")</f>
        <v>107.81571292</v>
      </c>
      <c r="T2514" s="20">
        <f t="shared" si="710"/>
        <v>0.22359908858630861</v>
      </c>
      <c r="U2514" s="20">
        <f t="shared" si="711"/>
        <v>0.28997043651796162</v>
      </c>
      <c r="V2514" s="14">
        <f t="shared" si="712"/>
        <v>0.23565382059964973</v>
      </c>
      <c r="W2514" s="14">
        <f t="shared" si="713"/>
        <v>0.29309539776811316</v>
      </c>
      <c r="X2514" s="14">
        <f t="shared" si="714"/>
        <v>0.2227348747722461</v>
      </c>
      <c r="Y2514" s="14">
        <f t="shared" si="715"/>
        <v>0.23895634978767419</v>
      </c>
      <c r="Z2514" s="15">
        <f t="shared" si="716"/>
        <v>0.13313077969607717</v>
      </c>
      <c r="AA2514" s="14">
        <f t="shared" si="717"/>
        <v>-0.59735949937985289</v>
      </c>
      <c r="AB2514" s="14">
        <f t="shared" si="718"/>
        <v>2.2504868551163271</v>
      </c>
      <c r="AC2514" s="14">
        <f t="shared" si="719"/>
        <v>-0.89357571047775841</v>
      </c>
      <c r="AD2514" s="14">
        <f t="shared" si="720"/>
        <v>17.618234059828517</v>
      </c>
      <c r="AE2514" s="14">
        <f t="shared" si="721"/>
        <v>0.37737967329863992</v>
      </c>
      <c r="AF2514" s="18">
        <f t="shared" si="722"/>
        <v>1</v>
      </c>
      <c r="AG2514" s="18">
        <f t="shared" si="723"/>
        <v>1</v>
      </c>
      <c r="AH2514" s="18">
        <f t="shared" si="724"/>
        <v>1</v>
      </c>
      <c r="AI2514" s="19">
        <f t="shared" si="725"/>
        <v>1</v>
      </c>
      <c r="AJ2514" s="19" t="str">
        <f t="shared" si="726"/>
        <v/>
      </c>
      <c r="AK2514" s="19" t="str">
        <f t="shared" si="727"/>
        <v/>
      </c>
    </row>
    <row r="2515" spans="2:37" x14ac:dyDescent="0.15">
      <c r="B2515" s="51">
        <f>IFERROR(IF(AND(AF2515=1,AI2515=1),MAX($B$5:B2514)+1,""),"")</f>
        <v>196</v>
      </c>
      <c r="C2515" s="51" t="str">
        <f>IFERROR(IF(AND(AG2515=1,AJ2515=1),MAX($C$5:C2514)+1,""),"")</f>
        <v/>
      </c>
      <c r="D2515" s="51" t="str">
        <f>IFERROR(IF(AND(AH2515=1,AK2515=1),MAX($D$5:D2514)+1,""),"")</f>
        <v/>
      </c>
      <c r="F2515" s="5" t="s">
        <v>5127</v>
      </c>
      <c r="G2515" s="5" t="s">
        <v>5128</v>
      </c>
      <c r="H2515" s="12">
        <f>IFERROR([1]!EM_S_STM07_IS(F2515,"9",$H$1,"1")/1000000,"")</f>
        <v>630.36217938999994</v>
      </c>
      <c r="I2515" s="12">
        <f>IFERROR([1]!EM_S_STM07_IS(F2515,"9",$I$1,"1")/1000000,"")</f>
        <v>2611.22892525</v>
      </c>
      <c r="J2515" s="12">
        <f>IFERROR([1]!EM_S_STM07_IS(F2515,"9",$J$1,"1")/1000000,"")</f>
        <v>3485.6920964400001</v>
      </c>
      <c r="K2515" s="12">
        <f>IFERROR([1]!EM_S_STM07_IS(F2515,"9",$K$1,"1")/1000000,"")</f>
        <v>4208.0684508300001</v>
      </c>
      <c r="L2515" s="12">
        <f>IFERROR([1]!EM_S_STM07_IS(F2515,"9",$L$1,"1")/1000000,"")</f>
        <v>4686.8205590200005</v>
      </c>
      <c r="M2515" s="13">
        <f>IFERROR([1]!EM_S_STM07_IS(F2515,"9",$M$1,"1")/1000000,"")</f>
        <v>11887.76883069</v>
      </c>
      <c r="N2515" s="12">
        <f>IFERROR([1]!EM_S_STM07_IS(F2515,"61",$N$1,"1")/1000000,"")</f>
        <v>851.92595604999997</v>
      </c>
      <c r="O2515" s="12">
        <f>IFERROR([1]!EM_S_STM07_IS(F2515,"61",$O$1,"1")/1000000,"")</f>
        <v>280.11085273000003</v>
      </c>
      <c r="P2515" s="12">
        <f>IFERROR([1]!EM_S_STM07_IS(F2515,"61",$P$1,"1")/1000000,"")</f>
        <v>326.56334702999999</v>
      </c>
      <c r="Q2515" s="12">
        <f>IFERROR([1]!EM_S_STM07_IS(F2515,"61",$Q$1,"1")/1000000,"")</f>
        <v>378.20752368000001</v>
      </c>
      <c r="R2515" s="12">
        <f>IFERROR([1]!EM_S_STM07_IS(F2515,"61",$R$1,"1")/1000000,"")</f>
        <v>211.03143828</v>
      </c>
      <c r="S2515" s="12">
        <f>IFERROR([1]!EM_S_STM07_IS(F2515,"61",$S$1,"1")/1000000,"")</f>
        <v>324.54578837000003</v>
      </c>
      <c r="T2515" s="20">
        <f t="shared" si="710"/>
        <v>0.79929362227149969</v>
      </c>
      <c r="U2515" s="20">
        <f t="shared" si="711"/>
        <v>-0.17553006097426538</v>
      </c>
      <c r="V2515" s="14">
        <f t="shared" si="712"/>
        <v>3.1424263869651576</v>
      </c>
      <c r="W2515" s="14">
        <f t="shared" si="713"/>
        <v>0.33488567882123882</v>
      </c>
      <c r="X2515" s="14">
        <f t="shared" si="714"/>
        <v>0.20724043730878464</v>
      </c>
      <c r="Y2515" s="14">
        <f t="shared" si="715"/>
        <v>0.1137700381502994</v>
      </c>
      <c r="Z2515" s="15">
        <f t="shared" si="716"/>
        <v>1.5364249987790646</v>
      </c>
      <c r="AA2515" s="14">
        <f t="shared" si="717"/>
        <v>-0.67120281904691703</v>
      </c>
      <c r="AB2515" s="14">
        <f t="shared" si="718"/>
        <v>0.16583611040867346</v>
      </c>
      <c r="AC2515" s="14">
        <f t="shared" si="719"/>
        <v>0.15814443696663755</v>
      </c>
      <c r="AD2515" s="14">
        <f t="shared" si="720"/>
        <v>-0.44202210409078768</v>
      </c>
      <c r="AE2515" s="14">
        <f t="shared" si="721"/>
        <v>0.53790255620296401</v>
      </c>
      <c r="AF2515" s="18">
        <f t="shared" si="722"/>
        <v>1</v>
      </c>
      <c r="AG2515" s="18" t="str">
        <f t="shared" si="723"/>
        <v/>
      </c>
      <c r="AH2515" s="18" t="str">
        <f t="shared" si="724"/>
        <v/>
      </c>
      <c r="AI2515" s="19">
        <f t="shared" si="725"/>
        <v>1</v>
      </c>
      <c r="AJ2515" s="19" t="str">
        <f t="shared" si="726"/>
        <v/>
      </c>
      <c r="AK2515" s="19" t="str">
        <f t="shared" si="727"/>
        <v/>
      </c>
    </row>
    <row r="2516" spans="2:37" x14ac:dyDescent="0.15">
      <c r="B2516" s="51" t="str">
        <f>IFERROR(IF(AND(AF2516=1,AI2516=1),MAX($B$5:B2515)+1,""),"")</f>
        <v/>
      </c>
      <c r="C2516" s="51" t="str">
        <f>IFERROR(IF(AND(AG2516=1,AJ2516=1),MAX($C$5:C2515)+1,""),"")</f>
        <v/>
      </c>
      <c r="D2516" s="51" t="str">
        <f>IFERROR(IF(AND(AH2516=1,AK2516=1),MAX($D$5:D2515)+1,""),"")</f>
        <v/>
      </c>
      <c r="F2516" s="5" t="s">
        <v>5129</v>
      </c>
      <c r="G2516" s="5" t="s">
        <v>5130</v>
      </c>
      <c r="H2516" s="12">
        <f>IFERROR([1]!EM_S_STM07_IS(F2516,"9",$H$1,"1")/1000000,"")</f>
        <v>206.07776686000003</v>
      </c>
      <c r="I2516" s="12">
        <f>IFERROR([1]!EM_S_STM07_IS(F2516,"9",$I$1,"1")/1000000,"")</f>
        <v>221.01254446999999</v>
      </c>
      <c r="J2516" s="12">
        <f>IFERROR([1]!EM_S_STM07_IS(F2516,"9",$J$1,"1")/1000000,"")</f>
        <v>240.80474871000001</v>
      </c>
      <c r="K2516" s="12">
        <f>IFERROR([1]!EM_S_STM07_IS(F2516,"9",$K$1,"1")/1000000,"")</f>
        <v>265.20348431000002</v>
      </c>
      <c r="L2516" s="12">
        <f>IFERROR([1]!EM_S_STM07_IS(F2516,"9",$L$1,"1")/1000000,"")</f>
        <v>260.83806443999998</v>
      </c>
      <c r="M2516" s="13">
        <f>IFERROR([1]!EM_S_STM07_IS(F2516,"9",$M$1,"1")/1000000,"")</f>
        <v>5921.9946676899999</v>
      </c>
      <c r="N2516" s="12">
        <f>IFERROR([1]!EM_S_STM07_IS(F2516,"61",$N$1,"1")/1000000,"")</f>
        <v>18.474611940000003</v>
      </c>
      <c r="O2516" s="12">
        <f>IFERROR([1]!EM_S_STM07_IS(F2516,"61",$O$1,"1")/1000000,"")</f>
        <v>16.65177048</v>
      </c>
      <c r="P2516" s="12">
        <f>IFERROR([1]!EM_S_STM07_IS(F2516,"61",$P$1,"1")/1000000,"")</f>
        <v>16.801148399999999</v>
      </c>
      <c r="Q2516" s="12">
        <f>IFERROR([1]!EM_S_STM07_IS(F2516,"61",$Q$1,"1")/1000000,"")</f>
        <v>17.557943829999999</v>
      </c>
      <c r="R2516" s="12">
        <f>IFERROR([1]!EM_S_STM07_IS(F2516,"61",$R$1,"1")/1000000,"")</f>
        <v>12.917263140000001</v>
      </c>
      <c r="S2516" s="12">
        <f>IFERROR([1]!EM_S_STM07_IS(F2516,"61",$S$1,"1")/1000000,"")</f>
        <v>-465.36669555000003</v>
      </c>
      <c r="T2516" s="20">
        <f t="shared" si="710"/>
        <v>0.95743511278613047</v>
      </c>
      <c r="U2516" s="20">
        <f t="shared" si="711"/>
        <v>-2.9065315428466305</v>
      </c>
      <c r="V2516" s="14">
        <f t="shared" si="712"/>
        <v>7.247156176797076E-2</v>
      </c>
      <c r="W2516" s="14">
        <f t="shared" si="713"/>
        <v>8.955240204786924E-2</v>
      </c>
      <c r="X2516" s="14">
        <f t="shared" si="714"/>
        <v>0.10132165470450621</v>
      </c>
      <c r="Y2516" s="14">
        <f t="shared" si="715"/>
        <v>-1.6460642971406966E-2</v>
      </c>
      <c r="Z2516" s="15">
        <f t="shared" si="716"/>
        <v>21.703721101458424</v>
      </c>
      <c r="AA2516" s="14">
        <f t="shared" si="717"/>
        <v>-9.8667374769226282E-2</v>
      </c>
      <c r="AB2516" s="14">
        <f t="shared" si="718"/>
        <v>8.9706929470000224E-3</v>
      </c>
      <c r="AC2516" s="14">
        <f t="shared" si="719"/>
        <v>4.5044267926352015E-2</v>
      </c>
      <c r="AD2516" s="14">
        <f t="shared" si="720"/>
        <v>-0.2643066144266164</v>
      </c>
      <c r="AE2516" s="14">
        <f t="shared" si="721"/>
        <v>-37.026725669846499</v>
      </c>
      <c r="AF2516" s="18">
        <f t="shared" si="722"/>
        <v>1</v>
      </c>
      <c r="AG2516" s="18" t="str">
        <f t="shared" si="723"/>
        <v/>
      </c>
      <c r="AH2516" s="18" t="str">
        <f t="shared" si="724"/>
        <v/>
      </c>
      <c r="AI2516" s="19" t="str">
        <f t="shared" si="725"/>
        <v/>
      </c>
      <c r="AJ2516" s="19" t="str">
        <f t="shared" si="726"/>
        <v/>
      </c>
      <c r="AK2516" s="19" t="str">
        <f t="shared" si="727"/>
        <v/>
      </c>
    </row>
    <row r="2517" spans="2:37" x14ac:dyDescent="0.15">
      <c r="B2517" s="51" t="str">
        <f>IFERROR(IF(AND(AF2517=1,AI2517=1),MAX($B$5:B2516)+1,""),"")</f>
        <v/>
      </c>
      <c r="C2517" s="51" t="str">
        <f>IFERROR(IF(AND(AG2517=1,AJ2517=1),MAX($C$5:C2516)+1,""),"")</f>
        <v/>
      </c>
      <c r="D2517" s="51" t="str">
        <f>IFERROR(IF(AND(AH2517=1,AK2517=1),MAX($D$5:D2516)+1,""),"")</f>
        <v/>
      </c>
      <c r="F2517" s="5" t="s">
        <v>5131</v>
      </c>
      <c r="G2517" s="5" t="s">
        <v>5132</v>
      </c>
      <c r="H2517" s="12">
        <f>IFERROR([1]!EM_S_STM07_IS(F2517,"9",$H$1,"1")/1000000,"")</f>
        <v>902.00163562</v>
      </c>
      <c r="I2517" s="12">
        <f>IFERROR([1]!EM_S_STM07_IS(F2517,"9",$I$1,"1")/1000000,"")</f>
        <v>1312.0441957099999</v>
      </c>
      <c r="J2517" s="12">
        <f>IFERROR([1]!EM_S_STM07_IS(F2517,"9",$J$1,"1")/1000000,"")</f>
        <v>1691.5726128399999</v>
      </c>
      <c r="K2517" s="12">
        <f>IFERROR([1]!EM_S_STM07_IS(F2517,"9",$K$1,"1")/1000000,"")</f>
        <v>1643.3589126099998</v>
      </c>
      <c r="L2517" s="12">
        <f>IFERROR([1]!EM_S_STM07_IS(F2517,"9",$L$1,"1")/1000000,"")</f>
        <v>1387.2458652999999</v>
      </c>
      <c r="M2517" s="13">
        <f>IFERROR([1]!EM_S_STM07_IS(F2517,"9",$M$1,"1")/1000000,"")</f>
        <v>1260.6551781400001</v>
      </c>
      <c r="N2517" s="12">
        <f>IFERROR([1]!EM_S_STM07_IS(F2517,"61",$N$1,"1")/1000000,"")</f>
        <v>183.56333781000001</v>
      </c>
      <c r="O2517" s="12">
        <f>IFERROR([1]!EM_S_STM07_IS(F2517,"61",$O$1,"1")/1000000,"")</f>
        <v>117.41944512000001</v>
      </c>
      <c r="P2517" s="12">
        <f>IFERROR([1]!EM_S_STM07_IS(F2517,"61",$P$1,"1")/1000000,"")</f>
        <v>377.21759991000005</v>
      </c>
      <c r="Q2517" s="12">
        <f>IFERROR([1]!EM_S_STM07_IS(F2517,"61",$Q$1,"1")/1000000,"")</f>
        <v>45.458441010000001</v>
      </c>
      <c r="R2517" s="12">
        <f>IFERROR([1]!EM_S_STM07_IS(F2517,"61",$R$1,"1")/1000000,"")</f>
        <v>84.895910209999997</v>
      </c>
      <c r="S2517" s="12">
        <f>IFERROR([1]!EM_S_STM07_IS(F2517,"61",$S$1,"1")/1000000,"")</f>
        <v>64.805375130000002</v>
      </c>
      <c r="T2517" s="20">
        <f t="shared" si="710"/>
        <v>6.9246401646382294E-2</v>
      </c>
      <c r="U2517" s="20">
        <f t="shared" si="711"/>
        <v>-0.18798319622643189</v>
      </c>
      <c r="V2517" s="14">
        <f t="shared" si="712"/>
        <v>0.45459181435757928</v>
      </c>
      <c r="W2517" s="14">
        <f t="shared" si="713"/>
        <v>0.28926496406976737</v>
      </c>
      <c r="X2517" s="14">
        <f t="shared" si="714"/>
        <v>-2.8502294175272544E-2</v>
      </c>
      <c r="Y2517" s="14">
        <f t="shared" si="715"/>
        <v>-0.155847298690971</v>
      </c>
      <c r="Z2517" s="15">
        <f t="shared" si="716"/>
        <v>-9.1253245244038855E-2</v>
      </c>
      <c r="AA2517" s="14">
        <f t="shared" si="717"/>
        <v>-0.36033280653494781</v>
      </c>
      <c r="AB2517" s="14">
        <f t="shared" si="718"/>
        <v>2.2125650016868348</v>
      </c>
      <c r="AC2517" s="14">
        <f t="shared" si="719"/>
        <v>-0.87949013773258222</v>
      </c>
      <c r="AD2517" s="14">
        <f t="shared" si="720"/>
        <v>0.86754997144148638</v>
      </c>
      <c r="AE2517" s="14">
        <f t="shared" si="721"/>
        <v>-0.2366490332726712</v>
      </c>
      <c r="AF2517" s="18" t="str">
        <f t="shared" si="722"/>
        <v/>
      </c>
      <c r="AG2517" s="18" t="str">
        <f t="shared" si="723"/>
        <v/>
      </c>
      <c r="AH2517" s="18" t="str">
        <f t="shared" si="724"/>
        <v/>
      </c>
      <c r="AI2517" s="19" t="str">
        <f t="shared" si="725"/>
        <v/>
      </c>
      <c r="AJ2517" s="19" t="str">
        <f t="shared" si="726"/>
        <v/>
      </c>
      <c r="AK2517" s="19" t="str">
        <f t="shared" si="727"/>
        <v/>
      </c>
    </row>
    <row r="2518" spans="2:37" x14ac:dyDescent="0.15">
      <c r="B2518" s="51" t="str">
        <f>IFERROR(IF(AND(AF2518=1,AI2518=1),MAX($B$5:B2517)+1,""),"")</f>
        <v/>
      </c>
      <c r="C2518" s="51" t="str">
        <f>IFERROR(IF(AND(AG2518=1,AJ2518=1),MAX($C$5:C2517)+1,""),"")</f>
        <v/>
      </c>
      <c r="D2518" s="51" t="str">
        <f>IFERROR(IF(AND(AH2518=1,AK2518=1),MAX($D$5:D2517)+1,""),"")</f>
        <v/>
      </c>
      <c r="F2518" s="5" t="s">
        <v>5133</v>
      </c>
      <c r="G2518" s="5" t="s">
        <v>5134</v>
      </c>
      <c r="H2518" s="12">
        <f>IFERROR([1]!EM_S_STM07_IS(F2518,"9",$H$1,"1")/1000000,"")</f>
        <v>3086.5306109799999</v>
      </c>
      <c r="I2518" s="12">
        <f>IFERROR([1]!EM_S_STM07_IS(F2518,"9",$I$1,"1")/1000000,"")</f>
        <v>3698.5473761599997</v>
      </c>
      <c r="J2518" s="12">
        <f>IFERROR([1]!EM_S_STM07_IS(F2518,"9",$J$1,"1")/1000000,"")</f>
        <v>3002.8966513800001</v>
      </c>
      <c r="K2518" s="12">
        <f>IFERROR([1]!EM_S_STM07_IS(F2518,"9",$K$1,"1")/1000000,"")</f>
        <v>3187.2701023000004</v>
      </c>
      <c r="L2518" s="12">
        <f>IFERROR([1]!EM_S_STM07_IS(F2518,"9",$L$1,"1")/1000000,"")</f>
        <v>2523.2903411699999</v>
      </c>
      <c r="M2518" s="13">
        <f>IFERROR([1]!EM_S_STM07_IS(F2518,"9",$M$1,"1")/1000000,"")</f>
        <v>1696.7480587</v>
      </c>
      <c r="N2518" s="12">
        <f>IFERROR([1]!EM_S_STM07_IS(F2518,"61",$N$1,"1")/1000000,"")</f>
        <v>37.833929549999993</v>
      </c>
      <c r="O2518" s="12">
        <f>IFERROR([1]!EM_S_STM07_IS(F2518,"61",$O$1,"1")/1000000,"")</f>
        <v>-197.23303587000001</v>
      </c>
      <c r="P2518" s="12">
        <f>IFERROR([1]!EM_S_STM07_IS(F2518,"61",$P$1,"1")/1000000,"")</f>
        <v>-36.072680069999997</v>
      </c>
      <c r="Q2518" s="12">
        <f>IFERROR([1]!EM_S_STM07_IS(F2518,"61",$Q$1,"1")/1000000,"")</f>
        <v>17.680857190000001</v>
      </c>
      <c r="R2518" s="12">
        <f>IFERROR([1]!EM_S_STM07_IS(F2518,"61",$R$1,"1")/1000000,"")</f>
        <v>-141.76150156</v>
      </c>
      <c r="S2518" s="12">
        <f>IFERROR([1]!EM_S_STM07_IS(F2518,"61",$S$1,"1")/1000000,"")</f>
        <v>-220.79591244999997</v>
      </c>
      <c r="T2518" s="20">
        <f t="shared" si="710"/>
        <v>-0.11278402196963988</v>
      </c>
      <c r="U2518" s="20">
        <f t="shared" si="711"/>
        <v>-2.4230557539698876</v>
      </c>
      <c r="V2518" s="14">
        <f t="shared" si="712"/>
        <v>0.1982863098790649</v>
      </c>
      <c r="W2518" s="14">
        <f t="shared" si="713"/>
        <v>-0.18808755276842115</v>
      </c>
      <c r="X2518" s="14">
        <f t="shared" si="714"/>
        <v>6.1398533590981338E-2</v>
      </c>
      <c r="Y2518" s="14">
        <f t="shared" si="715"/>
        <v>-0.2083224012457742</v>
      </c>
      <c r="Z2518" s="15">
        <f t="shared" si="716"/>
        <v>-0.32756527022837512</v>
      </c>
      <c r="AA2518" s="14">
        <f t="shared" si="717"/>
        <v>-6.213125842752965</v>
      </c>
      <c r="AB2518" s="14">
        <f t="shared" si="718"/>
        <v>0.81710629808600543</v>
      </c>
      <c r="AC2518" s="14">
        <f t="shared" si="719"/>
        <v>1.490145371946022</v>
      </c>
      <c r="AD2518" s="14">
        <f t="shared" si="720"/>
        <v>-9.017795745795512</v>
      </c>
      <c r="AE2518" s="14">
        <f t="shared" si="721"/>
        <v>-0.55751674481628544</v>
      </c>
      <c r="AF2518" s="18" t="str">
        <f t="shared" si="722"/>
        <v/>
      </c>
      <c r="AG2518" s="18" t="str">
        <f t="shared" si="723"/>
        <v/>
      </c>
      <c r="AH2518" s="18" t="str">
        <f t="shared" si="724"/>
        <v/>
      </c>
      <c r="AI2518" s="19" t="str">
        <f t="shared" si="725"/>
        <v/>
      </c>
      <c r="AJ2518" s="19" t="str">
        <f t="shared" si="726"/>
        <v/>
      </c>
      <c r="AK2518" s="19" t="str">
        <f t="shared" si="727"/>
        <v/>
      </c>
    </row>
    <row r="2519" spans="2:37" x14ac:dyDescent="0.15">
      <c r="B2519" s="51" t="str">
        <f>IFERROR(IF(AND(AF2519=1,AI2519=1),MAX($B$5:B2518)+1,""),"")</f>
        <v/>
      </c>
      <c r="C2519" s="51" t="str">
        <f>IFERROR(IF(AND(AG2519=1,AJ2519=1),MAX($C$5:C2518)+1,""),"")</f>
        <v/>
      </c>
      <c r="D2519" s="51" t="str">
        <f>IFERROR(IF(AND(AH2519=1,AK2519=1),MAX($D$5:D2518)+1,""),"")</f>
        <v/>
      </c>
      <c r="F2519" s="5" t="s">
        <v>5135</v>
      </c>
      <c r="G2519" s="5" t="s">
        <v>5136</v>
      </c>
      <c r="H2519" s="12">
        <f>IFERROR([1]!EM_S_STM07_IS(F2519,"9",$H$1,"1")/1000000,"")</f>
        <v>5084.4363513599992</v>
      </c>
      <c r="I2519" s="12">
        <f>IFERROR([1]!EM_S_STM07_IS(F2519,"9",$I$1,"1")/1000000,"")</f>
        <v>6291.4939675699998</v>
      </c>
      <c r="J2519" s="12">
        <f>IFERROR([1]!EM_S_STM07_IS(F2519,"9",$J$1,"1")/1000000,"")</f>
        <v>5975.7190543999995</v>
      </c>
      <c r="K2519" s="12">
        <f>IFERROR([1]!EM_S_STM07_IS(F2519,"9",$K$1,"1")/1000000,"")</f>
        <v>6553.3508035499999</v>
      </c>
      <c r="L2519" s="12">
        <f>IFERROR([1]!EM_S_STM07_IS(F2519,"9",$L$1,"1")/1000000,"")</f>
        <v>6700.9504438399999</v>
      </c>
      <c r="M2519" s="13">
        <f>IFERROR([1]!EM_S_STM07_IS(F2519,"9",$M$1,"1")/1000000,"")</f>
        <v>5685.6817076099996</v>
      </c>
      <c r="N2519" s="12">
        <f>IFERROR([1]!EM_S_STM07_IS(F2519,"61",$N$1,"1")/1000000,"")</f>
        <v>362.13135541000003</v>
      </c>
      <c r="O2519" s="12">
        <f>IFERROR([1]!EM_S_STM07_IS(F2519,"61",$O$1,"1")/1000000,"")</f>
        <v>385.86635074999998</v>
      </c>
      <c r="P2519" s="12">
        <f>IFERROR([1]!EM_S_STM07_IS(F2519,"61",$P$1,"1")/1000000,"")</f>
        <v>349.42685963999998</v>
      </c>
      <c r="Q2519" s="12">
        <f>IFERROR([1]!EM_S_STM07_IS(F2519,"61",$Q$1,"1")/1000000,"")</f>
        <v>502.07598081999998</v>
      </c>
      <c r="R2519" s="12">
        <f>IFERROR([1]!EM_S_STM07_IS(F2519,"61",$R$1,"1")/1000000,"")</f>
        <v>569.01854572000002</v>
      </c>
      <c r="S2519" s="12">
        <f>IFERROR([1]!EM_S_STM07_IS(F2519,"61",$S$1,"1")/1000000,"")</f>
        <v>397.46540864999997</v>
      </c>
      <c r="T2519" s="20">
        <f t="shared" si="710"/>
        <v>2.260507969277592E-2</v>
      </c>
      <c r="U2519" s="20">
        <f t="shared" si="711"/>
        <v>1.8794616913669904E-2</v>
      </c>
      <c r="V2519" s="14">
        <f t="shared" si="712"/>
        <v>0.23740244400682356</v>
      </c>
      <c r="W2519" s="14">
        <f t="shared" si="713"/>
        <v>-5.0190767852228237E-2</v>
      </c>
      <c r="X2519" s="14">
        <f t="shared" si="714"/>
        <v>9.6663136919846085E-2</v>
      </c>
      <c r="Y2519" s="14">
        <f t="shared" si="715"/>
        <v>2.2522774182948391E-2</v>
      </c>
      <c r="Z2519" s="15">
        <f t="shared" si="716"/>
        <v>-0.15151115423683054</v>
      </c>
      <c r="AA2519" s="14">
        <f t="shared" si="717"/>
        <v>6.5542502700788027E-2</v>
      </c>
      <c r="AB2519" s="14">
        <f t="shared" si="718"/>
        <v>-9.4435524214986258E-2</v>
      </c>
      <c r="AC2519" s="14">
        <f t="shared" si="719"/>
        <v>0.43685571663628858</v>
      </c>
      <c r="AD2519" s="14">
        <f t="shared" si="720"/>
        <v>0.1333315423507577</v>
      </c>
      <c r="AE2519" s="14">
        <f t="shared" si="721"/>
        <v>-0.3014895355527078</v>
      </c>
      <c r="AF2519" s="18" t="str">
        <f t="shared" si="722"/>
        <v/>
      </c>
      <c r="AG2519" s="18" t="str">
        <f t="shared" si="723"/>
        <v/>
      </c>
      <c r="AH2519" s="18" t="str">
        <f t="shared" si="724"/>
        <v/>
      </c>
      <c r="AI2519" s="19" t="str">
        <f t="shared" si="725"/>
        <v/>
      </c>
      <c r="AJ2519" s="19" t="str">
        <f t="shared" si="726"/>
        <v/>
      </c>
      <c r="AK2519" s="19" t="str">
        <f t="shared" si="727"/>
        <v/>
      </c>
    </row>
    <row r="2520" spans="2:37" x14ac:dyDescent="0.15">
      <c r="B2520" s="51">
        <f>IFERROR(IF(AND(AF2520=1,AI2520=1),MAX($B$5:B2519)+1,""),"")</f>
        <v>197</v>
      </c>
      <c r="C2520" s="51" t="str">
        <f>IFERROR(IF(AND(AG2520=1,AJ2520=1),MAX($C$5:C2519)+1,""),"")</f>
        <v/>
      </c>
      <c r="D2520" s="51" t="str">
        <f>IFERROR(IF(AND(AH2520=1,AK2520=1),MAX($D$5:D2519)+1,""),"")</f>
        <v/>
      </c>
      <c r="F2520" s="5" t="s">
        <v>5137</v>
      </c>
      <c r="G2520" s="5" t="s">
        <v>5138</v>
      </c>
      <c r="H2520" s="12">
        <f>IFERROR([1]!EM_S_STM07_IS(F2520,"9",$H$1,"1")/1000000,"")</f>
        <v>242.58512922</v>
      </c>
      <c r="I2520" s="12">
        <f>IFERROR([1]!EM_S_STM07_IS(F2520,"9",$I$1,"1")/1000000,"")</f>
        <v>315.92602110000001</v>
      </c>
      <c r="J2520" s="12">
        <f>IFERROR([1]!EM_S_STM07_IS(F2520,"9",$J$1,"1")/1000000,"")</f>
        <v>378.93977835000004</v>
      </c>
      <c r="K2520" s="12">
        <f>IFERROR([1]!EM_S_STM07_IS(F2520,"9",$K$1,"1")/1000000,"")</f>
        <v>463.01522750999999</v>
      </c>
      <c r="L2520" s="12">
        <f>IFERROR([1]!EM_S_STM07_IS(F2520,"9",$L$1,"1")/1000000,"")</f>
        <v>583.79031111000006</v>
      </c>
      <c r="M2520" s="13">
        <f>IFERROR([1]!EM_S_STM07_IS(F2520,"9",$M$1,"1")/1000000,"")</f>
        <v>762.35569438000005</v>
      </c>
      <c r="N2520" s="12">
        <f>IFERROR([1]!EM_S_STM07_IS(F2520,"61",$N$1,"1")/1000000,"")</f>
        <v>49.309169109999999</v>
      </c>
      <c r="O2520" s="12">
        <f>IFERROR([1]!EM_S_STM07_IS(F2520,"61",$O$1,"1")/1000000,"")</f>
        <v>70.002496569999991</v>
      </c>
      <c r="P2520" s="12">
        <f>IFERROR([1]!EM_S_STM07_IS(F2520,"61",$P$1,"1")/1000000,"")</f>
        <v>91.038659019999997</v>
      </c>
      <c r="Q2520" s="12">
        <f>IFERROR([1]!EM_S_STM07_IS(F2520,"61",$Q$1,"1")/1000000,"")</f>
        <v>100.41800209</v>
      </c>
      <c r="R2520" s="12">
        <f>IFERROR([1]!EM_S_STM07_IS(F2520,"61",$R$1,"1")/1000000,"")</f>
        <v>110.12234993999999</v>
      </c>
      <c r="S2520" s="12">
        <f>IFERROR([1]!EM_S_STM07_IS(F2520,"61",$S$1,"1")/1000000,"")</f>
        <v>192.48183187000001</v>
      </c>
      <c r="T2520" s="20">
        <f t="shared" si="710"/>
        <v>0.25735726304829654</v>
      </c>
      <c r="U2520" s="20">
        <f t="shared" si="711"/>
        <v>0.31308370458371693</v>
      </c>
      <c r="V2520" s="14">
        <f t="shared" si="712"/>
        <v>0.30233053491703238</v>
      </c>
      <c r="W2520" s="14">
        <f t="shared" si="713"/>
        <v>0.19945731925023769</v>
      </c>
      <c r="X2520" s="14">
        <f t="shared" si="714"/>
        <v>0.22187021253373237</v>
      </c>
      <c r="Y2520" s="14">
        <f t="shared" si="715"/>
        <v>0.2608447334432249</v>
      </c>
      <c r="Z2520" s="15">
        <f t="shared" si="716"/>
        <v>0.3058724680279149</v>
      </c>
      <c r="AA2520" s="14">
        <f t="shared" si="717"/>
        <v>0.41966489870954532</v>
      </c>
      <c r="AB2520" s="14">
        <f t="shared" si="718"/>
        <v>0.30050588880018869</v>
      </c>
      <c r="AC2520" s="14">
        <f t="shared" si="719"/>
        <v>0.10302593613488403</v>
      </c>
      <c r="AD2520" s="14">
        <f t="shared" si="720"/>
        <v>9.6639523272952929E-2</v>
      </c>
      <c r="AE2520" s="14">
        <f t="shared" si="721"/>
        <v>0.74789070497381738</v>
      </c>
      <c r="AF2520" s="18">
        <f t="shared" si="722"/>
        <v>1</v>
      </c>
      <c r="AG2520" s="18">
        <f t="shared" si="723"/>
        <v>1</v>
      </c>
      <c r="AH2520" s="18">
        <f t="shared" si="724"/>
        <v>1</v>
      </c>
      <c r="AI2520" s="19">
        <f t="shared" si="725"/>
        <v>1</v>
      </c>
      <c r="AJ2520" s="19" t="str">
        <f t="shared" si="726"/>
        <v/>
      </c>
      <c r="AK2520" s="19" t="str">
        <f t="shared" si="727"/>
        <v/>
      </c>
    </row>
    <row r="2521" spans="2:37" x14ac:dyDescent="0.15">
      <c r="B2521" s="51" t="str">
        <f>IFERROR(IF(AND(AF2521=1,AI2521=1),MAX($B$5:B2520)+1,""),"")</f>
        <v/>
      </c>
      <c r="C2521" s="51" t="str">
        <f>IFERROR(IF(AND(AG2521=1,AJ2521=1),MAX($C$5:C2520)+1,""),"")</f>
        <v/>
      </c>
      <c r="D2521" s="51" t="str">
        <f>IFERROR(IF(AND(AH2521=1,AK2521=1),MAX($D$5:D2520)+1,""),"")</f>
        <v/>
      </c>
      <c r="F2521" s="5" t="s">
        <v>5139</v>
      </c>
      <c r="G2521" s="5" t="s">
        <v>5140</v>
      </c>
      <c r="H2521" s="12">
        <f>IFERROR([1]!EM_S_STM07_IS(F2521,"9",$H$1,"1")/1000000,"")</f>
        <v>1221.4299023900001</v>
      </c>
      <c r="I2521" s="12">
        <f>IFERROR([1]!EM_S_STM07_IS(F2521,"9",$I$1,"1")/1000000,"")</f>
        <v>1305.8457423900002</v>
      </c>
      <c r="J2521" s="12">
        <f>IFERROR([1]!EM_S_STM07_IS(F2521,"9",$J$1,"1")/1000000,"")</f>
        <v>1331.9290191099999</v>
      </c>
      <c r="K2521" s="12">
        <f>IFERROR([1]!EM_S_STM07_IS(F2521,"9",$K$1,"1")/1000000,"")</f>
        <v>808.01537565000001</v>
      </c>
      <c r="L2521" s="12">
        <f>IFERROR([1]!EM_S_STM07_IS(F2521,"9",$L$1,"1")/1000000,"")</f>
        <v>718.95038445</v>
      </c>
      <c r="M2521" s="13">
        <f>IFERROR([1]!EM_S_STM07_IS(F2521,"9",$M$1,"1")/1000000,"")</f>
        <v>409.16340523000002</v>
      </c>
      <c r="N2521" s="12">
        <f>IFERROR([1]!EM_S_STM07_IS(F2521,"61",$N$1,"1")/1000000,"")</f>
        <v>3.7937796699999997</v>
      </c>
      <c r="O2521" s="12">
        <f>IFERROR([1]!EM_S_STM07_IS(F2521,"61",$O$1,"1")/1000000,"")</f>
        <v>10.4775224</v>
      </c>
      <c r="P2521" s="12">
        <f>IFERROR([1]!EM_S_STM07_IS(F2521,"61",$P$1,"1")/1000000,"")</f>
        <v>54.444150729999997</v>
      </c>
      <c r="Q2521" s="12">
        <f>IFERROR([1]!EM_S_STM07_IS(F2521,"61",$Q$1,"1")/1000000,"")</f>
        <v>4.6570353400000002</v>
      </c>
      <c r="R2521" s="12">
        <f>IFERROR([1]!EM_S_STM07_IS(F2521,"61",$R$1,"1")/1000000,"")</f>
        <v>5.2192008400000001</v>
      </c>
      <c r="S2521" s="12">
        <f>IFERROR([1]!EM_S_STM07_IS(F2521,"61",$S$1,"1")/1000000,"")</f>
        <v>-124.99330593000001</v>
      </c>
      <c r="T2521" s="20">
        <f t="shared" si="710"/>
        <v>-0.19646342922864379</v>
      </c>
      <c r="U2521" s="20">
        <f t="shared" si="711"/>
        <v>-3.0116986754945216</v>
      </c>
      <c r="V2521" s="14">
        <f t="shared" si="712"/>
        <v>6.9112308315705792E-2</v>
      </c>
      <c r="W2521" s="14">
        <f t="shared" si="713"/>
        <v>1.997424035113159E-2</v>
      </c>
      <c r="X2521" s="14">
        <f t="shared" si="714"/>
        <v>-0.39334952234172432</v>
      </c>
      <c r="Y2521" s="14">
        <f t="shared" si="715"/>
        <v>-0.11022685196844498</v>
      </c>
      <c r="Z2521" s="15">
        <f t="shared" si="716"/>
        <v>-0.43088784138698011</v>
      </c>
      <c r="AA2521" s="14">
        <f t="shared" si="717"/>
        <v>1.7617635475388589</v>
      </c>
      <c r="AB2521" s="14">
        <f t="shared" si="718"/>
        <v>4.1962810148704621</v>
      </c>
      <c r="AC2521" s="14">
        <f t="shared" si="719"/>
        <v>-0.91446215474835457</v>
      </c>
      <c r="AD2521" s="14">
        <f t="shared" si="720"/>
        <v>0.12071317028055875</v>
      </c>
      <c r="AE2521" s="14">
        <f t="shared" si="721"/>
        <v>-24.948744216173907</v>
      </c>
      <c r="AF2521" s="18" t="str">
        <f t="shared" si="722"/>
        <v/>
      </c>
      <c r="AG2521" s="18" t="str">
        <f t="shared" si="723"/>
        <v/>
      </c>
      <c r="AH2521" s="18" t="str">
        <f t="shared" si="724"/>
        <v/>
      </c>
      <c r="AI2521" s="19" t="str">
        <f t="shared" si="725"/>
        <v/>
      </c>
      <c r="AJ2521" s="19" t="str">
        <f t="shared" si="726"/>
        <v/>
      </c>
      <c r="AK2521" s="19" t="str">
        <f t="shared" si="727"/>
        <v/>
      </c>
    </row>
    <row r="2522" spans="2:37" x14ac:dyDescent="0.15">
      <c r="B2522" s="51" t="str">
        <f>IFERROR(IF(AND(AF2522=1,AI2522=1),MAX($B$5:B2521)+1,""),"")</f>
        <v/>
      </c>
      <c r="C2522" s="51" t="str">
        <f>IFERROR(IF(AND(AG2522=1,AJ2522=1),MAX($C$5:C2521)+1,""),"")</f>
        <v/>
      </c>
      <c r="D2522" s="51" t="str">
        <f>IFERROR(IF(AND(AH2522=1,AK2522=1),MAX($D$5:D2521)+1,""),"")</f>
        <v/>
      </c>
      <c r="F2522" s="5" t="s">
        <v>5141</v>
      </c>
      <c r="G2522" s="5" t="s">
        <v>5142</v>
      </c>
      <c r="H2522" s="12">
        <f>IFERROR([1]!EM_S_STM07_IS(F2522,"9",$H$1,"1")/1000000,"")</f>
        <v>4190.8133107800004</v>
      </c>
      <c r="I2522" s="12">
        <f>IFERROR([1]!EM_S_STM07_IS(F2522,"9",$I$1,"1")/1000000,"")</f>
        <v>5485.3611014099997</v>
      </c>
      <c r="J2522" s="12">
        <f>IFERROR([1]!EM_S_STM07_IS(F2522,"9",$J$1,"1")/1000000,"")</f>
        <v>5372.0237740000002</v>
      </c>
      <c r="K2522" s="12">
        <f>IFERROR([1]!EM_S_STM07_IS(F2522,"9",$K$1,"1")/1000000,"")</f>
        <v>6385.8570164100001</v>
      </c>
      <c r="L2522" s="12">
        <f>IFERROR([1]!EM_S_STM07_IS(F2522,"9",$L$1,"1")/1000000,"")</f>
        <v>5822.5535178</v>
      </c>
      <c r="M2522" s="13">
        <f>IFERROR([1]!EM_S_STM07_IS(F2522,"9",$M$1,"1")/1000000,"")</f>
        <v>5877.3042488500005</v>
      </c>
      <c r="N2522" s="12">
        <f>IFERROR([1]!EM_S_STM07_IS(F2522,"61",$N$1,"1")/1000000,"")</f>
        <v>230.19041600999998</v>
      </c>
      <c r="O2522" s="12">
        <f>IFERROR([1]!EM_S_STM07_IS(F2522,"61",$O$1,"1")/1000000,"")</f>
        <v>146.14499561000002</v>
      </c>
      <c r="P2522" s="12">
        <f>IFERROR([1]!EM_S_STM07_IS(F2522,"61",$P$1,"1")/1000000,"")</f>
        <v>213.45254690000002</v>
      </c>
      <c r="Q2522" s="12">
        <f>IFERROR([1]!EM_S_STM07_IS(F2522,"61",$Q$1,"1")/1000000,"")</f>
        <v>153.30857230999999</v>
      </c>
      <c r="R2522" s="12">
        <f>IFERROR([1]!EM_S_STM07_IS(F2522,"61",$R$1,"1")/1000000,"")</f>
        <v>156.47810407</v>
      </c>
      <c r="S2522" s="12">
        <f>IFERROR([1]!EM_S_STM07_IS(F2522,"61",$S$1,"1")/1000000,"")</f>
        <v>-300.08265215</v>
      </c>
      <c r="T2522" s="20">
        <f t="shared" si="710"/>
        <v>6.9980768132746007E-2</v>
      </c>
      <c r="U2522" s="20">
        <f t="shared" si="711"/>
        <v>-2.0544615066213074</v>
      </c>
      <c r="V2522" s="14">
        <f t="shared" si="712"/>
        <v>0.30890132645614227</v>
      </c>
      <c r="W2522" s="14">
        <f t="shared" si="713"/>
        <v>-2.0661780567347951E-2</v>
      </c>
      <c r="X2522" s="14">
        <f t="shared" si="714"/>
        <v>0.18872463806225886</v>
      </c>
      <c r="Y2522" s="14">
        <f t="shared" si="715"/>
        <v>-8.8211104188906181E-2</v>
      </c>
      <c r="Z2522" s="15">
        <f t="shared" si="716"/>
        <v>9.4032164552241924E-3</v>
      </c>
      <c r="AA2522" s="14">
        <f t="shared" si="717"/>
        <v>-0.36511259615756042</v>
      </c>
      <c r="AB2522" s="14">
        <f t="shared" si="718"/>
        <v>0.46055324035600742</v>
      </c>
      <c r="AC2522" s="14">
        <f t="shared" si="719"/>
        <v>-0.2817674254230228</v>
      </c>
      <c r="AD2522" s="14">
        <f t="shared" si="720"/>
        <v>2.0674197875843573E-2</v>
      </c>
      <c r="AE2522" s="14">
        <f t="shared" si="721"/>
        <v>-2.9177293457988154</v>
      </c>
      <c r="AF2522" s="18" t="str">
        <f t="shared" si="722"/>
        <v/>
      </c>
      <c r="AG2522" s="18" t="str">
        <f t="shared" si="723"/>
        <v/>
      </c>
      <c r="AH2522" s="18" t="str">
        <f t="shared" si="724"/>
        <v/>
      </c>
      <c r="AI2522" s="19" t="str">
        <f t="shared" si="725"/>
        <v/>
      </c>
      <c r="AJ2522" s="19" t="str">
        <f t="shared" si="726"/>
        <v/>
      </c>
      <c r="AK2522" s="19" t="str">
        <f t="shared" si="727"/>
        <v/>
      </c>
    </row>
    <row r="2523" spans="2:37" x14ac:dyDescent="0.15">
      <c r="B2523" s="51" t="str">
        <f>IFERROR(IF(AND(AF2523=1,AI2523=1),MAX($B$5:B2522)+1,""),"")</f>
        <v/>
      </c>
      <c r="C2523" s="51" t="str">
        <f>IFERROR(IF(AND(AG2523=1,AJ2523=1),MAX($C$5:C2522)+1,""),"")</f>
        <v/>
      </c>
      <c r="D2523" s="51" t="str">
        <f>IFERROR(IF(AND(AH2523=1,AK2523=1),MAX($D$5:D2522)+1,""),"")</f>
        <v/>
      </c>
      <c r="F2523" s="5" t="s">
        <v>5143</v>
      </c>
      <c r="G2523" s="5" t="s">
        <v>5144</v>
      </c>
      <c r="H2523" s="12">
        <f>IFERROR([1]!EM_S_STM07_IS(F2523,"9",$H$1,"1")/1000000,"")</f>
        <v>83.885336690000003</v>
      </c>
      <c r="I2523" s="12">
        <f>IFERROR([1]!EM_S_STM07_IS(F2523,"9",$I$1,"1")/1000000,"")</f>
        <v>53.799900460000003</v>
      </c>
      <c r="J2523" s="12">
        <f>IFERROR([1]!EM_S_STM07_IS(F2523,"9",$J$1,"1")/1000000,"")</f>
        <v>102.24624976000001</v>
      </c>
      <c r="K2523" s="12">
        <f>IFERROR([1]!EM_S_STM07_IS(F2523,"9",$K$1,"1")/1000000,"")</f>
        <v>12.146411859999999</v>
      </c>
      <c r="L2523" s="12">
        <f>IFERROR([1]!EM_S_STM07_IS(F2523,"9",$L$1,"1")/1000000,"")</f>
        <v>46.980655520000006</v>
      </c>
      <c r="M2523" s="13">
        <f>IFERROR([1]!EM_S_STM07_IS(F2523,"9",$M$1,"1")/1000000,"")</f>
        <v>16.897964730000002</v>
      </c>
      <c r="N2523" s="12">
        <f>IFERROR([1]!EM_S_STM07_IS(F2523,"61",$N$1,"1")/1000000,"")</f>
        <v>-97.351372239999989</v>
      </c>
      <c r="O2523" s="12">
        <f>IFERROR([1]!EM_S_STM07_IS(F2523,"61",$O$1,"1")/1000000,"")</f>
        <v>-5.8979246500000002</v>
      </c>
      <c r="P2523" s="12">
        <f>IFERROR([1]!EM_S_STM07_IS(F2523,"61",$P$1,"1")/1000000,"")</f>
        <v>56.654808709999998</v>
      </c>
      <c r="Q2523" s="12">
        <f>IFERROR([1]!EM_S_STM07_IS(F2523,"61",$Q$1,"1")/1000000,"")</f>
        <v>2.06518588</v>
      </c>
      <c r="R2523" s="12">
        <f>IFERROR([1]!EM_S_STM07_IS(F2523,"61",$R$1,"1")/1000000,"")</f>
        <v>13.93262333</v>
      </c>
      <c r="S2523" s="12">
        <f>IFERROR([1]!EM_S_STM07_IS(F2523,"61",$S$1,"1")/1000000,"")</f>
        <v>14.71308159</v>
      </c>
      <c r="T2523" s="20">
        <f t="shared" si="710"/>
        <v>-0.27417876588904999</v>
      </c>
      <c r="U2523" s="20" t="str">
        <f t="shared" si="711"/>
        <v/>
      </c>
      <c r="V2523" s="14">
        <f t="shared" si="712"/>
        <v>-0.35864952585433796</v>
      </c>
      <c r="W2523" s="14">
        <f t="shared" si="713"/>
        <v>0.90049143001704368</v>
      </c>
      <c r="X2523" s="14">
        <f t="shared" si="714"/>
        <v>-0.88120432887748001</v>
      </c>
      <c r="Y2523" s="14">
        <f t="shared" si="715"/>
        <v>2.8678628768315129</v>
      </c>
      <c r="Z2523" s="15">
        <f t="shared" si="716"/>
        <v>-0.64032079708197309</v>
      </c>
      <c r="AA2523" s="14">
        <f t="shared" si="717"/>
        <v>0.93941611181956575</v>
      </c>
      <c r="AB2523" s="14">
        <f t="shared" si="718"/>
        <v>10.60588886295792</v>
      </c>
      <c r="AC2523" s="14">
        <f t="shared" si="719"/>
        <v>-0.96354791540165452</v>
      </c>
      <c r="AD2523" s="14">
        <f t="shared" si="720"/>
        <v>5.7464258132541559</v>
      </c>
      <c r="AE2523" s="14">
        <f t="shared" si="721"/>
        <v>5.6016605165769569E-2</v>
      </c>
      <c r="AF2523" s="18" t="str">
        <f t="shared" si="722"/>
        <v/>
      </c>
      <c r="AG2523" s="18" t="str">
        <f t="shared" si="723"/>
        <v/>
      </c>
      <c r="AH2523" s="18" t="str">
        <f t="shared" si="724"/>
        <v/>
      </c>
      <c r="AI2523" s="19" t="str">
        <f t="shared" si="725"/>
        <v/>
      </c>
      <c r="AJ2523" s="19" t="str">
        <f t="shared" si="726"/>
        <v/>
      </c>
      <c r="AK2523" s="19" t="str">
        <f t="shared" si="727"/>
        <v/>
      </c>
    </row>
    <row r="2524" spans="2:37" x14ac:dyDescent="0.15">
      <c r="B2524" s="51" t="str">
        <f>IFERROR(IF(AND(AF2524=1,AI2524=1),MAX($B$5:B2523)+1,""),"")</f>
        <v/>
      </c>
      <c r="C2524" s="51" t="str">
        <f>IFERROR(IF(AND(AG2524=1,AJ2524=1),MAX($C$5:C2523)+1,""),"")</f>
        <v/>
      </c>
      <c r="D2524" s="51" t="str">
        <f>IFERROR(IF(AND(AH2524=1,AK2524=1),MAX($D$5:D2523)+1,""),"")</f>
        <v/>
      </c>
      <c r="F2524" s="5" t="s">
        <v>5145</v>
      </c>
      <c r="G2524" s="5" t="s">
        <v>5146</v>
      </c>
      <c r="H2524" s="12">
        <f>IFERROR([1]!EM_S_STM07_IS(F2524,"9",$H$1,"1")/1000000,"")</f>
        <v>60.81019491</v>
      </c>
      <c r="I2524" s="12">
        <f>IFERROR([1]!EM_S_STM07_IS(F2524,"9",$I$1,"1")/1000000,"")</f>
        <v>334.58562875000001</v>
      </c>
      <c r="J2524" s="12">
        <f>IFERROR([1]!EM_S_STM07_IS(F2524,"9",$J$1,"1")/1000000,"")</f>
        <v>524.08628581000005</v>
      </c>
      <c r="K2524" s="12">
        <f>IFERROR([1]!EM_S_STM07_IS(F2524,"9",$K$1,"1")/1000000,"")</f>
        <v>264.27108930000003</v>
      </c>
      <c r="L2524" s="12">
        <f>IFERROR([1]!EM_S_STM07_IS(F2524,"9",$L$1,"1")/1000000,"")</f>
        <v>183.36479530000003</v>
      </c>
      <c r="M2524" s="13">
        <f>IFERROR([1]!EM_S_STM07_IS(F2524,"9",$M$1,"1")/1000000,"")</f>
        <v>50.338034</v>
      </c>
      <c r="N2524" s="12">
        <f>IFERROR([1]!EM_S_STM07_IS(F2524,"61",$N$1,"1")/1000000,"")</f>
        <v>-31.267332639999999</v>
      </c>
      <c r="O2524" s="12">
        <f>IFERROR([1]!EM_S_STM07_IS(F2524,"61",$O$1,"1")/1000000,"")</f>
        <v>23.190099230000001</v>
      </c>
      <c r="P2524" s="12">
        <f>IFERROR([1]!EM_S_STM07_IS(F2524,"61",$P$1,"1")/1000000,"")</f>
        <v>34.46575773</v>
      </c>
      <c r="Q2524" s="12">
        <f>IFERROR([1]!EM_S_STM07_IS(F2524,"61",$Q$1,"1")/1000000,"")</f>
        <v>-58.453835130000002</v>
      </c>
      <c r="R2524" s="12">
        <f>IFERROR([1]!EM_S_STM07_IS(F2524,"61",$R$1,"1")/1000000,"")</f>
        <v>25.983746460000003</v>
      </c>
      <c r="S2524" s="12">
        <f>IFERROR([1]!EM_S_STM07_IS(F2524,"61",$S$1,"1")/1000000,"")</f>
        <v>-70.243806280000001</v>
      </c>
      <c r="T2524" s="20">
        <f t="shared" si="710"/>
        <v>-3.7093827052118611E-2</v>
      </c>
      <c r="U2524" s="20" t="str">
        <f t="shared" si="711"/>
        <v/>
      </c>
      <c r="V2524" s="14">
        <f t="shared" si="712"/>
        <v>4.5021305102736759</v>
      </c>
      <c r="W2524" s="14">
        <f t="shared" si="713"/>
        <v>0.56637416785642514</v>
      </c>
      <c r="X2524" s="14">
        <f t="shared" si="714"/>
        <v>-0.49574889392200638</v>
      </c>
      <c r="Y2524" s="14">
        <f t="shared" si="715"/>
        <v>-0.30614886484293152</v>
      </c>
      <c r="Z2524" s="15">
        <f t="shared" si="716"/>
        <v>-0.72547601671497086</v>
      </c>
      <c r="AA2524" s="14">
        <f t="shared" si="717"/>
        <v>1.7416718111839553</v>
      </c>
      <c r="AB2524" s="14">
        <f t="shared" si="718"/>
        <v>0.48622726397880955</v>
      </c>
      <c r="AC2524" s="14">
        <f t="shared" si="719"/>
        <v>-2.6959973892905325</v>
      </c>
      <c r="AD2524" s="14">
        <f t="shared" si="720"/>
        <v>1.4445173939778757</v>
      </c>
      <c r="AE2524" s="14">
        <f t="shared" si="721"/>
        <v>-3.7033748342693764</v>
      </c>
      <c r="AF2524" s="18" t="str">
        <f t="shared" si="722"/>
        <v/>
      </c>
      <c r="AG2524" s="18" t="str">
        <f t="shared" si="723"/>
        <v/>
      </c>
      <c r="AH2524" s="18" t="str">
        <f t="shared" si="724"/>
        <v/>
      </c>
      <c r="AI2524" s="19" t="str">
        <f t="shared" si="725"/>
        <v/>
      </c>
      <c r="AJ2524" s="19" t="str">
        <f t="shared" si="726"/>
        <v/>
      </c>
      <c r="AK2524" s="19" t="str">
        <f t="shared" si="727"/>
        <v/>
      </c>
    </row>
    <row r="2525" spans="2:37" x14ac:dyDescent="0.15">
      <c r="B2525" s="51" t="str">
        <f>IFERROR(IF(AND(AF2525=1,AI2525=1),MAX($B$5:B2524)+1,""),"")</f>
        <v/>
      </c>
      <c r="C2525" s="51" t="str">
        <f>IFERROR(IF(AND(AG2525=1,AJ2525=1),MAX($C$5:C2524)+1,""),"")</f>
        <v/>
      </c>
      <c r="D2525" s="51" t="str">
        <f>IFERROR(IF(AND(AH2525=1,AK2525=1),MAX($D$5:D2524)+1,""),"")</f>
        <v/>
      </c>
      <c r="F2525" s="5" t="s">
        <v>5147</v>
      </c>
      <c r="G2525" s="5" t="s">
        <v>5148</v>
      </c>
      <c r="H2525" s="12">
        <f>IFERROR([1]!EM_S_STM07_IS(F2525,"9",$H$1,"1")/1000000,"")</f>
        <v>858.17837909000002</v>
      </c>
      <c r="I2525" s="12">
        <f>IFERROR([1]!EM_S_STM07_IS(F2525,"9",$I$1,"1")/1000000,"")</f>
        <v>1075.76639544</v>
      </c>
      <c r="J2525" s="12">
        <f>IFERROR([1]!EM_S_STM07_IS(F2525,"9",$J$1,"1")/1000000,"")</f>
        <v>977.46720454000001</v>
      </c>
      <c r="K2525" s="12">
        <f>IFERROR([1]!EM_S_STM07_IS(F2525,"9",$K$1,"1")/1000000,"")</f>
        <v>895.72052579000001</v>
      </c>
      <c r="L2525" s="12">
        <f>IFERROR([1]!EM_S_STM07_IS(F2525,"9",$L$1,"1")/1000000,"")</f>
        <v>842.53159074999996</v>
      </c>
      <c r="M2525" s="13">
        <f>IFERROR([1]!EM_S_STM07_IS(F2525,"9",$M$1,"1")/1000000,"")</f>
        <v>814.66110807000007</v>
      </c>
      <c r="N2525" s="12">
        <f>IFERROR([1]!EM_S_STM07_IS(F2525,"61",$N$1,"1")/1000000,"")</f>
        <v>20.869460979999999</v>
      </c>
      <c r="O2525" s="12">
        <f>IFERROR([1]!EM_S_STM07_IS(F2525,"61",$O$1,"1")/1000000,"")</f>
        <v>-4.92575612</v>
      </c>
      <c r="P2525" s="12">
        <f>IFERROR([1]!EM_S_STM07_IS(F2525,"61",$P$1,"1")/1000000,"")</f>
        <v>5.1300131500000008</v>
      </c>
      <c r="Q2525" s="12">
        <f>IFERROR([1]!EM_S_STM07_IS(F2525,"61",$Q$1,"1")/1000000,"")</f>
        <v>-38.056321509999997</v>
      </c>
      <c r="R2525" s="12">
        <f>IFERROR([1]!EM_S_STM07_IS(F2525,"61",$R$1,"1")/1000000,"")</f>
        <v>2.6006377299999999</v>
      </c>
      <c r="S2525" s="12">
        <f>IFERROR([1]!EM_S_STM07_IS(F2525,"61",$S$1,"1")/1000000,"")</f>
        <v>-52.769195689999997</v>
      </c>
      <c r="T2525" s="20">
        <f t="shared" si="710"/>
        <v>-1.0353978759967242E-2</v>
      </c>
      <c r="U2525" s="20">
        <f t="shared" si="711"/>
        <v>-2.2038540787005196</v>
      </c>
      <c r="V2525" s="14">
        <f t="shared" si="712"/>
        <v>0.25354637410083342</v>
      </c>
      <c r="W2525" s="14">
        <f t="shared" si="713"/>
        <v>-9.137596351463885E-2</v>
      </c>
      <c r="X2525" s="14">
        <f t="shared" si="714"/>
        <v>-8.3631121709572154E-2</v>
      </c>
      <c r="Y2525" s="14">
        <f t="shared" si="715"/>
        <v>-5.938117248467531E-2</v>
      </c>
      <c r="Z2525" s="15">
        <f t="shared" si="716"/>
        <v>-3.3079451246677063E-2</v>
      </c>
      <c r="AA2525" s="14">
        <f t="shared" si="717"/>
        <v>-1.2360269929693219</v>
      </c>
      <c r="AB2525" s="14">
        <f t="shared" si="718"/>
        <v>2.0414671423074839</v>
      </c>
      <c r="AC2525" s="14">
        <f t="shared" si="719"/>
        <v>-8.4183672433666157</v>
      </c>
      <c r="AD2525" s="14">
        <f t="shared" si="720"/>
        <v>1.0683365503236206</v>
      </c>
      <c r="AE2525" s="14">
        <f t="shared" si="721"/>
        <v>-21.290867536556121</v>
      </c>
      <c r="AF2525" s="18" t="str">
        <f t="shared" si="722"/>
        <v/>
      </c>
      <c r="AG2525" s="18" t="str">
        <f t="shared" si="723"/>
        <v/>
      </c>
      <c r="AH2525" s="18" t="str">
        <f t="shared" si="724"/>
        <v/>
      </c>
      <c r="AI2525" s="19" t="str">
        <f t="shared" si="725"/>
        <v/>
      </c>
      <c r="AJ2525" s="19" t="str">
        <f t="shared" si="726"/>
        <v/>
      </c>
      <c r="AK2525" s="19" t="str">
        <f t="shared" si="727"/>
        <v/>
      </c>
    </row>
    <row r="2526" spans="2:37" x14ac:dyDescent="0.15">
      <c r="B2526" s="51" t="str">
        <f>IFERROR(IF(AND(AF2526=1,AI2526=1),MAX($B$5:B2525)+1,""),"")</f>
        <v/>
      </c>
      <c r="C2526" s="51" t="str">
        <f>IFERROR(IF(AND(AG2526=1,AJ2526=1),MAX($C$5:C2525)+1,""),"")</f>
        <v/>
      </c>
      <c r="D2526" s="51" t="str">
        <f>IFERROR(IF(AND(AH2526=1,AK2526=1),MAX($D$5:D2525)+1,""),"")</f>
        <v/>
      </c>
      <c r="F2526" s="5" t="s">
        <v>5149</v>
      </c>
      <c r="G2526" s="5" t="s">
        <v>5150</v>
      </c>
      <c r="H2526" s="12">
        <f>IFERROR([1]!EM_S_STM07_IS(F2526,"9",$H$1,"1")/1000000,"")</f>
        <v>929.86348730999998</v>
      </c>
      <c r="I2526" s="12">
        <f>IFERROR([1]!EM_S_STM07_IS(F2526,"9",$I$1,"1")/1000000,"")</f>
        <v>990.90675423000005</v>
      </c>
      <c r="J2526" s="12">
        <f>IFERROR([1]!EM_S_STM07_IS(F2526,"9",$J$1,"1")/1000000,"")</f>
        <v>272.27941451999999</v>
      </c>
      <c r="K2526" s="12">
        <f>IFERROR([1]!EM_S_STM07_IS(F2526,"9",$K$1,"1")/1000000,"")</f>
        <v>31.99627868</v>
      </c>
      <c r="L2526" s="12">
        <f>IFERROR([1]!EM_S_STM07_IS(F2526,"9",$L$1,"1")/1000000,"")</f>
        <v>19.762669949999999</v>
      </c>
      <c r="M2526" s="13">
        <f>IFERROR([1]!EM_S_STM07_IS(F2526,"9",$M$1,"1")/1000000,"")</f>
        <v>20.768944640000001</v>
      </c>
      <c r="N2526" s="12">
        <f>IFERROR([1]!EM_S_STM07_IS(F2526,"61",$N$1,"1")/1000000,"")</f>
        <v>3.9376357299999998</v>
      </c>
      <c r="O2526" s="12">
        <f>IFERROR([1]!EM_S_STM07_IS(F2526,"61",$O$1,"1")/1000000,"")</f>
        <v>-223.08895228</v>
      </c>
      <c r="P2526" s="12">
        <f>IFERROR([1]!EM_S_STM07_IS(F2526,"61",$P$1,"1")/1000000,"")</f>
        <v>-716.19486482000002</v>
      </c>
      <c r="Q2526" s="12">
        <f>IFERROR([1]!EM_S_STM07_IS(F2526,"61",$Q$1,"1")/1000000,"")</f>
        <v>515.73271763000002</v>
      </c>
      <c r="R2526" s="12">
        <f>IFERROR([1]!EM_S_STM07_IS(F2526,"61",$R$1,"1")/1000000,"")</f>
        <v>1.3028625900000002</v>
      </c>
      <c r="S2526" s="12">
        <f>IFERROR([1]!EM_S_STM07_IS(F2526,"61",$S$1,"1")/1000000,"")</f>
        <v>6.3120816399999997</v>
      </c>
      <c r="T2526" s="20">
        <f t="shared" si="710"/>
        <v>-0.53248123524098689</v>
      </c>
      <c r="U2526" s="20">
        <f t="shared" si="711"/>
        <v>9.8973990445688553E-2</v>
      </c>
      <c r="V2526" s="14">
        <f t="shared" si="712"/>
        <v>6.5647557682463692E-2</v>
      </c>
      <c r="W2526" s="14">
        <f t="shared" si="713"/>
        <v>-0.72522196124136928</v>
      </c>
      <c r="X2526" s="14">
        <f t="shared" si="714"/>
        <v>-0.88248733847027672</v>
      </c>
      <c r="Y2526" s="14">
        <f t="shared" si="715"/>
        <v>-0.38234473615979897</v>
      </c>
      <c r="Z2526" s="15">
        <f t="shared" si="716"/>
        <v>5.0917952510763934E-2</v>
      </c>
      <c r="AA2526" s="14">
        <f t="shared" si="717"/>
        <v>-57.655558710099378</v>
      </c>
      <c r="AB2526" s="14">
        <f t="shared" si="718"/>
        <v>-2.2103555891064497</v>
      </c>
      <c r="AC2526" s="14">
        <f t="shared" si="719"/>
        <v>1.7201011106936912</v>
      </c>
      <c r="AD2526" s="14">
        <f t="shared" si="720"/>
        <v>-0.99747376393728282</v>
      </c>
      <c r="AE2526" s="14">
        <f t="shared" si="721"/>
        <v>3.8447792487464079</v>
      </c>
      <c r="AF2526" s="18" t="str">
        <f t="shared" si="722"/>
        <v/>
      </c>
      <c r="AG2526" s="18" t="str">
        <f t="shared" si="723"/>
        <v/>
      </c>
      <c r="AH2526" s="18" t="str">
        <f t="shared" si="724"/>
        <v/>
      </c>
      <c r="AI2526" s="19" t="str">
        <f t="shared" si="725"/>
        <v/>
      </c>
      <c r="AJ2526" s="19" t="str">
        <f t="shared" si="726"/>
        <v/>
      </c>
      <c r="AK2526" s="19" t="str">
        <f t="shared" si="727"/>
        <v/>
      </c>
    </row>
    <row r="2527" spans="2:37" x14ac:dyDescent="0.15">
      <c r="B2527" s="51" t="str">
        <f>IFERROR(IF(AND(AF2527=1,AI2527=1),MAX($B$5:B2526)+1,""),"")</f>
        <v/>
      </c>
      <c r="C2527" s="51" t="str">
        <f>IFERROR(IF(AND(AG2527=1,AJ2527=1),MAX($C$5:C2526)+1,""),"")</f>
        <v/>
      </c>
      <c r="D2527" s="51" t="str">
        <f>IFERROR(IF(AND(AH2527=1,AK2527=1),MAX($D$5:D2526)+1,""),"")</f>
        <v/>
      </c>
      <c r="F2527" s="5" t="s">
        <v>5151</v>
      </c>
      <c r="G2527" s="5" t="s">
        <v>5152</v>
      </c>
      <c r="H2527" s="12">
        <f>IFERROR([1]!EM_S_STM07_IS(F2527,"9",$H$1,"1")/1000000,"")</f>
        <v>910.79932671000006</v>
      </c>
      <c r="I2527" s="12">
        <f>IFERROR([1]!EM_S_STM07_IS(F2527,"9",$I$1,"1")/1000000,"")</f>
        <v>1181.24510446</v>
      </c>
      <c r="J2527" s="12">
        <f>IFERROR([1]!EM_S_STM07_IS(F2527,"9",$J$1,"1")/1000000,"")</f>
        <v>502.78955527999995</v>
      </c>
      <c r="K2527" s="12">
        <f>IFERROR([1]!EM_S_STM07_IS(F2527,"9",$K$1,"1")/1000000,"")</f>
        <v>371.50587761000003</v>
      </c>
      <c r="L2527" s="12">
        <f>IFERROR([1]!EM_S_STM07_IS(F2527,"9",$L$1,"1")/1000000,"")</f>
        <v>714.58322321000003</v>
      </c>
      <c r="M2527" s="13">
        <f>IFERROR([1]!EM_S_STM07_IS(F2527,"9",$M$1,"1")/1000000,"")</f>
        <v>564.23703555999998</v>
      </c>
      <c r="N2527" s="12">
        <f>IFERROR([1]!EM_S_STM07_IS(F2527,"61",$N$1,"1")/1000000,"")</f>
        <v>272.17262753</v>
      </c>
      <c r="O2527" s="12">
        <f>IFERROR([1]!EM_S_STM07_IS(F2527,"61",$O$1,"1")/1000000,"")</f>
        <v>316.15547730999998</v>
      </c>
      <c r="P2527" s="12">
        <f>IFERROR([1]!EM_S_STM07_IS(F2527,"61",$P$1,"1")/1000000,"")</f>
        <v>32.545825280000003</v>
      </c>
      <c r="Q2527" s="12">
        <f>IFERROR([1]!EM_S_STM07_IS(F2527,"61",$Q$1,"1")/1000000,"")</f>
        <v>-679.32302599000002</v>
      </c>
      <c r="R2527" s="12">
        <f>IFERROR([1]!EM_S_STM07_IS(F2527,"61",$R$1,"1")/1000000,"")</f>
        <v>41.530195229999997</v>
      </c>
      <c r="S2527" s="12">
        <f>IFERROR([1]!EM_S_STM07_IS(F2527,"61",$S$1,"1")/1000000,"")</f>
        <v>-246.31465548</v>
      </c>
      <c r="T2527" s="20">
        <f t="shared" si="710"/>
        <v>-9.1326678046872778E-2</v>
      </c>
      <c r="U2527" s="20">
        <f t="shared" si="711"/>
        <v>-1.9802326438356601</v>
      </c>
      <c r="V2527" s="14">
        <f t="shared" si="712"/>
        <v>0.29693234263458157</v>
      </c>
      <c r="W2527" s="14">
        <f t="shared" si="713"/>
        <v>-0.57435628441410769</v>
      </c>
      <c r="X2527" s="14">
        <f t="shared" si="714"/>
        <v>-0.26111059048728441</v>
      </c>
      <c r="Y2527" s="14">
        <f t="shared" si="715"/>
        <v>0.9234775713566401</v>
      </c>
      <c r="Z2527" s="15">
        <f t="shared" si="716"/>
        <v>-0.21039702971842184</v>
      </c>
      <c r="AA2527" s="14">
        <f t="shared" si="717"/>
        <v>0.16159909311656259</v>
      </c>
      <c r="AB2527" s="14">
        <f t="shared" si="718"/>
        <v>-0.89705753144966771</v>
      </c>
      <c r="AC2527" s="14">
        <f t="shared" si="719"/>
        <v>-21.872816103005885</v>
      </c>
      <c r="AD2527" s="14">
        <f t="shared" si="720"/>
        <v>1.0611346791454281</v>
      </c>
      <c r="AE2527" s="14">
        <f t="shared" si="721"/>
        <v>-6.9309775481640576</v>
      </c>
      <c r="AF2527" s="18" t="str">
        <f t="shared" si="722"/>
        <v/>
      </c>
      <c r="AG2527" s="18" t="str">
        <f t="shared" si="723"/>
        <v/>
      </c>
      <c r="AH2527" s="18" t="str">
        <f t="shared" si="724"/>
        <v/>
      </c>
      <c r="AI2527" s="19" t="str">
        <f t="shared" si="725"/>
        <v/>
      </c>
      <c r="AJ2527" s="19" t="str">
        <f t="shared" si="726"/>
        <v/>
      </c>
      <c r="AK2527" s="19" t="str">
        <f t="shared" si="727"/>
        <v/>
      </c>
    </row>
    <row r="2528" spans="2:37" x14ac:dyDescent="0.15">
      <c r="B2528" s="51" t="str">
        <f>IFERROR(IF(AND(AF2528=1,AI2528=1),MAX($B$5:B2527)+1,""),"")</f>
        <v/>
      </c>
      <c r="C2528" s="51" t="str">
        <f>IFERROR(IF(AND(AG2528=1,AJ2528=1),MAX($C$5:C2527)+1,""),"")</f>
        <v/>
      </c>
      <c r="D2528" s="51" t="str">
        <f>IFERROR(IF(AND(AH2528=1,AK2528=1),MAX($D$5:D2527)+1,""),"")</f>
        <v/>
      </c>
      <c r="F2528" s="5" t="s">
        <v>5153</v>
      </c>
      <c r="G2528" s="5" t="s">
        <v>5154</v>
      </c>
      <c r="H2528" s="12">
        <f>IFERROR([1]!EM_S_STM07_IS(F2528,"9",$H$1,"1")/1000000,"")</f>
        <v>229.82092003</v>
      </c>
      <c r="I2528" s="12">
        <f>IFERROR([1]!EM_S_STM07_IS(F2528,"9",$I$1,"1")/1000000,"")</f>
        <v>228.92904208000002</v>
      </c>
      <c r="J2528" s="12">
        <f>IFERROR([1]!EM_S_STM07_IS(F2528,"9",$J$1,"1")/1000000,"")</f>
        <v>260.65380656999997</v>
      </c>
      <c r="K2528" s="12">
        <f>IFERROR([1]!EM_S_STM07_IS(F2528,"9",$K$1,"1")/1000000,"")</f>
        <v>268.11131123000001</v>
      </c>
      <c r="L2528" s="12">
        <f>IFERROR([1]!EM_S_STM07_IS(F2528,"9",$L$1,"1")/1000000,"")</f>
        <v>354.15454011999998</v>
      </c>
      <c r="M2528" s="13">
        <f>IFERROR([1]!EM_S_STM07_IS(F2528,"9",$M$1,"1")/1000000,"")</f>
        <v>428.43606373</v>
      </c>
      <c r="N2528" s="12">
        <f>IFERROR([1]!EM_S_STM07_IS(F2528,"61",$N$1,"1")/1000000,"")</f>
        <v>193.62903062999999</v>
      </c>
      <c r="O2528" s="12">
        <f>IFERROR([1]!EM_S_STM07_IS(F2528,"61",$O$1,"1")/1000000,"")</f>
        <v>299.71648291000002</v>
      </c>
      <c r="P2528" s="12">
        <f>IFERROR([1]!EM_S_STM07_IS(F2528,"61",$P$1,"1")/1000000,"")</f>
        <v>355.57147997000004</v>
      </c>
      <c r="Q2528" s="12">
        <f>IFERROR([1]!EM_S_STM07_IS(F2528,"61",$Q$1,"1")/1000000,"")</f>
        <v>-19.56400223</v>
      </c>
      <c r="R2528" s="12">
        <f>IFERROR([1]!EM_S_STM07_IS(F2528,"61",$R$1,"1")/1000000,"")</f>
        <v>36.64638308</v>
      </c>
      <c r="S2528" s="12">
        <f>IFERROR([1]!EM_S_STM07_IS(F2528,"61",$S$1,"1")/1000000,"")</f>
        <v>2.0303092700000001</v>
      </c>
      <c r="T2528" s="20">
        <f t="shared" si="710"/>
        <v>0.13265929244478603</v>
      </c>
      <c r="U2528" s="20">
        <f t="shared" si="711"/>
        <v>-0.59809968622560339</v>
      </c>
      <c r="V2528" s="14">
        <f t="shared" si="712"/>
        <v>-3.8807518039852833E-3</v>
      </c>
      <c r="W2528" s="14">
        <f t="shared" si="713"/>
        <v>0.13857902956197943</v>
      </c>
      <c r="X2528" s="14">
        <f t="shared" si="714"/>
        <v>2.8610764439372528E-2</v>
      </c>
      <c r="Y2528" s="14">
        <f t="shared" si="715"/>
        <v>0.32092353170503707</v>
      </c>
      <c r="Z2528" s="15">
        <f t="shared" si="716"/>
        <v>0.20974324820128196</v>
      </c>
      <c r="AA2528" s="14">
        <f t="shared" si="717"/>
        <v>0.54789022046347702</v>
      </c>
      <c r="AB2528" s="14">
        <f t="shared" si="718"/>
        <v>0.18635944382402339</v>
      </c>
      <c r="AC2528" s="14">
        <f t="shared" si="719"/>
        <v>-1.0550212920104016</v>
      </c>
      <c r="AD2528" s="14">
        <f t="shared" si="720"/>
        <v>2.8731536957098376</v>
      </c>
      <c r="AE2528" s="14">
        <f t="shared" si="721"/>
        <v>-0.9445972808403007</v>
      </c>
      <c r="AF2528" s="18" t="str">
        <f t="shared" si="722"/>
        <v/>
      </c>
      <c r="AG2528" s="18" t="str">
        <f t="shared" si="723"/>
        <v/>
      </c>
      <c r="AH2528" s="18" t="str">
        <f t="shared" si="724"/>
        <v/>
      </c>
      <c r="AI2528" s="19" t="str">
        <f t="shared" si="725"/>
        <v/>
      </c>
      <c r="AJ2528" s="19" t="str">
        <f t="shared" si="726"/>
        <v/>
      </c>
      <c r="AK2528" s="19" t="str">
        <f t="shared" si="727"/>
        <v/>
      </c>
    </row>
    <row r="2529" spans="2:37" x14ac:dyDescent="0.15">
      <c r="B2529" s="51" t="str">
        <f>IFERROR(IF(AND(AF2529=1,AI2529=1),MAX($B$5:B2528)+1,""),"")</f>
        <v/>
      </c>
      <c r="C2529" s="51" t="str">
        <f>IFERROR(IF(AND(AG2529=1,AJ2529=1),MAX($C$5:C2528)+1,""),"")</f>
        <v/>
      </c>
      <c r="D2529" s="51" t="str">
        <f>IFERROR(IF(AND(AH2529=1,AK2529=1),MAX($D$5:D2528)+1,""),"")</f>
        <v/>
      </c>
      <c r="F2529" s="5" t="s">
        <v>5155</v>
      </c>
      <c r="G2529" s="5" t="s">
        <v>5156</v>
      </c>
      <c r="H2529" s="12">
        <f>IFERROR([1]!EM_S_STM07_IS(F2529,"9",$H$1,"1")/1000000,"")</f>
        <v>864.65166564000003</v>
      </c>
      <c r="I2529" s="12">
        <f>IFERROR([1]!EM_S_STM07_IS(F2529,"9",$I$1,"1")/1000000,"")</f>
        <v>2920.7577480700002</v>
      </c>
      <c r="J2529" s="12">
        <f>IFERROR([1]!EM_S_STM07_IS(F2529,"9",$J$1,"1")/1000000,"")</f>
        <v>747.36338751999995</v>
      </c>
      <c r="K2529" s="12">
        <f>IFERROR([1]!EM_S_STM07_IS(F2529,"9",$K$1,"1")/1000000,"")</f>
        <v>676.75570314999993</v>
      </c>
      <c r="L2529" s="12">
        <f>IFERROR([1]!EM_S_STM07_IS(F2529,"9",$L$1,"1")/1000000,"")</f>
        <v>1049.1901752000001</v>
      </c>
      <c r="M2529" s="13">
        <f>IFERROR([1]!EM_S_STM07_IS(F2529,"9",$M$1,"1")/1000000,"")</f>
        <v>761.52457101999994</v>
      </c>
      <c r="N2529" s="12">
        <f>IFERROR([1]!EM_S_STM07_IS(F2529,"61",$N$1,"1")/1000000,"")</f>
        <v>115.22717252</v>
      </c>
      <c r="O2529" s="12">
        <f>IFERROR([1]!EM_S_STM07_IS(F2529,"61",$O$1,"1")/1000000,"")</f>
        <v>292.44862128</v>
      </c>
      <c r="P2529" s="12">
        <f>IFERROR([1]!EM_S_STM07_IS(F2529,"61",$P$1,"1")/1000000,"")</f>
        <v>100.96624919</v>
      </c>
      <c r="Q2529" s="12">
        <f>IFERROR([1]!EM_S_STM07_IS(F2529,"61",$Q$1,"1")/1000000,"")</f>
        <v>71.653933649999999</v>
      </c>
      <c r="R2529" s="12">
        <f>IFERROR([1]!EM_S_STM07_IS(F2529,"61",$R$1,"1")/1000000,"")</f>
        <v>76.95498791</v>
      </c>
      <c r="S2529" s="12">
        <f>IFERROR([1]!EM_S_STM07_IS(F2529,"61",$S$1,"1")/1000000,"")</f>
        <v>62.428510450000005</v>
      </c>
      <c r="T2529" s="20">
        <f t="shared" si="710"/>
        <v>-2.5080970154343518E-2</v>
      </c>
      <c r="U2529" s="20">
        <f t="shared" si="711"/>
        <v>-0.11536195359944446</v>
      </c>
      <c r="V2529" s="14">
        <f t="shared" si="712"/>
        <v>2.3779588522600097</v>
      </c>
      <c r="W2529" s="14">
        <f t="shared" si="713"/>
        <v>-0.74412003596880016</v>
      </c>
      <c r="X2529" s="14">
        <f t="shared" si="714"/>
        <v>-9.447570693060009E-2</v>
      </c>
      <c r="Y2529" s="14">
        <f t="shared" si="715"/>
        <v>0.55032335939908839</v>
      </c>
      <c r="Z2529" s="15">
        <f t="shared" si="716"/>
        <v>-0.27417870561470364</v>
      </c>
      <c r="AA2529" s="14">
        <f t="shared" si="717"/>
        <v>1.5380178553738237</v>
      </c>
      <c r="AB2529" s="14">
        <f t="shared" si="718"/>
        <v>-0.6547555986139133</v>
      </c>
      <c r="AC2529" s="14">
        <f t="shared" si="719"/>
        <v>-0.29031796045864383</v>
      </c>
      <c r="AD2529" s="14">
        <f t="shared" si="720"/>
        <v>7.398134324199801E-2</v>
      </c>
      <c r="AE2529" s="14">
        <f t="shared" si="721"/>
        <v>-0.18876589880033412</v>
      </c>
      <c r="AF2529" s="18" t="str">
        <f t="shared" si="722"/>
        <v/>
      </c>
      <c r="AG2529" s="18" t="str">
        <f t="shared" si="723"/>
        <v/>
      </c>
      <c r="AH2529" s="18" t="str">
        <f t="shared" si="724"/>
        <v/>
      </c>
      <c r="AI2529" s="19" t="str">
        <f t="shared" si="725"/>
        <v/>
      </c>
      <c r="AJ2529" s="19" t="str">
        <f t="shared" si="726"/>
        <v/>
      </c>
      <c r="AK2529" s="19" t="str">
        <f t="shared" si="727"/>
        <v/>
      </c>
    </row>
    <row r="2530" spans="2:37" x14ac:dyDescent="0.15">
      <c r="B2530" s="51" t="str">
        <f>IFERROR(IF(AND(AF2530=1,AI2530=1),MAX($B$5:B2529)+1,""),"")</f>
        <v/>
      </c>
      <c r="C2530" s="51" t="str">
        <f>IFERROR(IF(AND(AG2530=1,AJ2530=1),MAX($C$5:C2529)+1,""),"")</f>
        <v/>
      </c>
      <c r="D2530" s="51" t="str">
        <f>IFERROR(IF(AND(AH2530=1,AK2530=1),MAX($D$5:D2529)+1,""),"")</f>
        <v/>
      </c>
      <c r="F2530" s="5" t="s">
        <v>5157</v>
      </c>
      <c r="G2530" s="5" t="s">
        <v>5158</v>
      </c>
      <c r="H2530" s="12">
        <f>IFERROR([1]!EM_S_STM07_IS(F2530,"9",$H$1,"1")/1000000,"")</f>
        <v>738.45918688999996</v>
      </c>
      <c r="I2530" s="12">
        <f>IFERROR([1]!EM_S_STM07_IS(F2530,"9",$I$1,"1")/1000000,"")</f>
        <v>864.88480941</v>
      </c>
      <c r="J2530" s="12">
        <f>IFERROR([1]!EM_S_STM07_IS(F2530,"9",$J$1,"1")/1000000,"")</f>
        <v>918.38955099999998</v>
      </c>
      <c r="K2530" s="12">
        <f>IFERROR([1]!EM_S_STM07_IS(F2530,"9",$K$1,"1")/1000000,"")</f>
        <v>1002.93162449</v>
      </c>
      <c r="L2530" s="12">
        <f>IFERROR([1]!EM_S_STM07_IS(F2530,"9",$L$1,"1")/1000000,"")</f>
        <v>941.32896304999997</v>
      </c>
      <c r="M2530" s="13">
        <f>IFERROR([1]!EM_S_STM07_IS(F2530,"9",$M$1,"1")/1000000,"")</f>
        <v>984.07255058999999</v>
      </c>
      <c r="N2530" s="12">
        <f>IFERROR([1]!EM_S_STM07_IS(F2530,"61",$N$1,"1")/1000000,"")</f>
        <v>13.25899684</v>
      </c>
      <c r="O2530" s="12">
        <f>IFERROR([1]!EM_S_STM07_IS(F2530,"61",$O$1,"1")/1000000,"")</f>
        <v>15.661319599999999</v>
      </c>
      <c r="P2530" s="12">
        <f>IFERROR([1]!EM_S_STM07_IS(F2530,"61",$P$1,"1")/1000000,"")</f>
        <v>22.193744519999999</v>
      </c>
      <c r="Q2530" s="12">
        <f>IFERROR([1]!EM_S_STM07_IS(F2530,"61",$Q$1,"1")/1000000,"")</f>
        <v>16.70407337</v>
      </c>
      <c r="R2530" s="12">
        <f>IFERROR([1]!EM_S_STM07_IS(F2530,"61",$R$1,"1")/1000000,"")</f>
        <v>19.56708918</v>
      </c>
      <c r="S2530" s="12">
        <f>IFERROR([1]!EM_S_STM07_IS(F2530,"61",$S$1,"1")/1000000,"")</f>
        <v>10.18514519</v>
      </c>
      <c r="T2530" s="20">
        <f t="shared" si="710"/>
        <v>5.9107696444487212E-2</v>
      </c>
      <c r="U2530" s="20">
        <f t="shared" si="711"/>
        <v>-5.1382108524976933E-2</v>
      </c>
      <c r="V2530" s="14">
        <f t="shared" si="712"/>
        <v>0.17120190900791415</v>
      </c>
      <c r="W2530" s="14">
        <f t="shared" si="713"/>
        <v>6.1863430838263199E-2</v>
      </c>
      <c r="X2530" s="14">
        <f t="shared" si="714"/>
        <v>9.2054698790883793E-2</v>
      </c>
      <c r="Y2530" s="14">
        <f t="shared" si="715"/>
        <v>-6.1422593460771113E-2</v>
      </c>
      <c r="Z2530" s="15">
        <f t="shared" si="716"/>
        <v>4.5407704657792022E-2</v>
      </c>
      <c r="AA2530" s="14">
        <f t="shared" si="717"/>
        <v>0.1811843527070332</v>
      </c>
      <c r="AB2530" s="14">
        <f t="shared" si="718"/>
        <v>0.41710565181237991</v>
      </c>
      <c r="AC2530" s="14">
        <f t="shared" si="719"/>
        <v>-0.24735218273117257</v>
      </c>
      <c r="AD2530" s="14">
        <f t="shared" si="720"/>
        <v>0.17139626644252462</v>
      </c>
      <c r="AE2530" s="14">
        <f t="shared" si="721"/>
        <v>-0.47947571065345346</v>
      </c>
      <c r="AF2530" s="18" t="str">
        <f t="shared" si="722"/>
        <v/>
      </c>
      <c r="AG2530" s="18" t="str">
        <f t="shared" si="723"/>
        <v/>
      </c>
      <c r="AH2530" s="18" t="str">
        <f t="shared" si="724"/>
        <v/>
      </c>
      <c r="AI2530" s="19" t="str">
        <f t="shared" si="725"/>
        <v/>
      </c>
      <c r="AJ2530" s="19" t="str">
        <f t="shared" si="726"/>
        <v/>
      </c>
      <c r="AK2530" s="19" t="str">
        <f t="shared" si="727"/>
        <v/>
      </c>
    </row>
    <row r="2531" spans="2:37" x14ac:dyDescent="0.15">
      <c r="B2531" s="51" t="str">
        <f>IFERROR(IF(AND(AF2531=1,AI2531=1),MAX($B$5:B2530)+1,""),"")</f>
        <v/>
      </c>
      <c r="C2531" s="51" t="str">
        <f>IFERROR(IF(AND(AG2531=1,AJ2531=1),MAX($C$5:C2530)+1,""),"")</f>
        <v/>
      </c>
      <c r="D2531" s="51" t="str">
        <f>IFERROR(IF(AND(AH2531=1,AK2531=1),MAX($D$5:D2530)+1,""),"")</f>
        <v/>
      </c>
      <c r="F2531" s="5" t="s">
        <v>5159</v>
      </c>
      <c r="G2531" s="5" t="s">
        <v>5160</v>
      </c>
      <c r="H2531" s="12">
        <f>IFERROR([1]!EM_S_STM07_IS(F2531,"9",$H$1,"1")/1000000,"")</f>
        <v>1674.97207422</v>
      </c>
      <c r="I2531" s="12">
        <f>IFERROR([1]!EM_S_STM07_IS(F2531,"9",$I$1,"1")/1000000,"")</f>
        <v>2142.3952933699998</v>
      </c>
      <c r="J2531" s="12">
        <f>IFERROR([1]!EM_S_STM07_IS(F2531,"9",$J$1,"1")/1000000,"")</f>
        <v>2430.0422769499996</v>
      </c>
      <c r="K2531" s="12">
        <f>IFERROR([1]!EM_S_STM07_IS(F2531,"9",$K$1,"1")/1000000,"")</f>
        <v>2479.4851276899999</v>
      </c>
      <c r="L2531" s="12">
        <f>IFERROR([1]!EM_S_STM07_IS(F2531,"9",$L$1,"1")/1000000,"")</f>
        <v>3487.64106894</v>
      </c>
      <c r="M2531" s="13">
        <f>IFERROR([1]!EM_S_STM07_IS(F2531,"9",$M$1,"1")/1000000,"")</f>
        <v>3613.4829355000002</v>
      </c>
      <c r="N2531" s="12">
        <f>IFERROR([1]!EM_S_STM07_IS(F2531,"61",$N$1,"1")/1000000,"")</f>
        <v>9.1923954299999995</v>
      </c>
      <c r="O2531" s="12">
        <f>IFERROR([1]!EM_S_STM07_IS(F2531,"61",$O$1,"1")/1000000,"")</f>
        <v>110.0702349</v>
      </c>
      <c r="P2531" s="12">
        <f>IFERROR([1]!EM_S_STM07_IS(F2531,"61",$P$1,"1")/1000000,"")</f>
        <v>131.55409989</v>
      </c>
      <c r="Q2531" s="12">
        <f>IFERROR([1]!EM_S_STM07_IS(F2531,"61",$Q$1,"1")/1000000,"")</f>
        <v>182.83921390999998</v>
      </c>
      <c r="R2531" s="12">
        <f>IFERROR([1]!EM_S_STM07_IS(F2531,"61",$R$1,"1")/1000000,"")</f>
        <v>153.23013940000001</v>
      </c>
      <c r="S2531" s="12">
        <f>IFERROR([1]!EM_S_STM07_IS(F2531,"61",$S$1,"1")/1000000,"")</f>
        <v>143.83666338999998</v>
      </c>
      <c r="T2531" s="20">
        <f t="shared" si="710"/>
        <v>0.16622859959568803</v>
      </c>
      <c r="U2531" s="20">
        <f t="shared" si="711"/>
        <v>0.73335764545569693</v>
      </c>
      <c r="V2531" s="14">
        <f t="shared" si="712"/>
        <v>0.27906329087168164</v>
      </c>
      <c r="W2531" s="14">
        <f t="shared" si="713"/>
        <v>0.13426419693423128</v>
      </c>
      <c r="X2531" s="14">
        <f t="shared" si="714"/>
        <v>2.0346498169594437E-2</v>
      </c>
      <c r="Y2531" s="14">
        <f t="shared" si="715"/>
        <v>0.40659890635812912</v>
      </c>
      <c r="Z2531" s="15">
        <f t="shared" si="716"/>
        <v>3.6082229814505359E-2</v>
      </c>
      <c r="AA2531" s="14">
        <f t="shared" si="717"/>
        <v>10.974053524805775</v>
      </c>
      <c r="AB2531" s="14">
        <f t="shared" si="718"/>
        <v>0.19518323922464892</v>
      </c>
      <c r="AC2531" s="14">
        <f t="shared" si="719"/>
        <v>0.38984048435497209</v>
      </c>
      <c r="AD2531" s="14">
        <f t="shared" si="720"/>
        <v>-0.16194050431968396</v>
      </c>
      <c r="AE2531" s="14">
        <f t="shared" si="721"/>
        <v>-6.1303057262636858E-2</v>
      </c>
      <c r="AF2531" s="18" t="str">
        <f t="shared" si="722"/>
        <v/>
      </c>
      <c r="AG2531" s="18">
        <f t="shared" si="723"/>
        <v>1</v>
      </c>
      <c r="AH2531" s="18" t="str">
        <f t="shared" si="724"/>
        <v/>
      </c>
      <c r="AI2531" s="19" t="str">
        <f t="shared" si="725"/>
        <v/>
      </c>
      <c r="AJ2531" s="19" t="str">
        <f t="shared" si="726"/>
        <v/>
      </c>
      <c r="AK2531" s="19" t="str">
        <f t="shared" si="727"/>
        <v/>
      </c>
    </row>
    <row r="2532" spans="2:37" x14ac:dyDescent="0.15">
      <c r="B2532" s="51" t="str">
        <f>IFERROR(IF(AND(AF2532=1,AI2532=1),MAX($B$5:B2531)+1,""),"")</f>
        <v/>
      </c>
      <c r="C2532" s="51" t="str">
        <f>IFERROR(IF(AND(AG2532=1,AJ2532=1),MAX($C$5:C2531)+1,""),"")</f>
        <v/>
      </c>
      <c r="D2532" s="51" t="str">
        <f>IFERROR(IF(AND(AH2532=1,AK2532=1),MAX($D$5:D2531)+1,""),"")</f>
        <v/>
      </c>
      <c r="F2532" s="5" t="s">
        <v>5161</v>
      </c>
      <c r="G2532" s="5" t="s">
        <v>5162</v>
      </c>
      <c r="H2532" s="12">
        <f>IFERROR([1]!EM_S_STM07_IS(F2532,"9",$H$1,"1")/1000000,"")</f>
        <v>2727.2534537699999</v>
      </c>
      <c r="I2532" s="12">
        <f>IFERROR([1]!EM_S_STM07_IS(F2532,"9",$I$1,"1")/1000000,"")</f>
        <v>3116.5242561599998</v>
      </c>
      <c r="J2532" s="12">
        <f>IFERROR([1]!EM_S_STM07_IS(F2532,"9",$J$1,"1")/1000000,"")</f>
        <v>3298.2916414599999</v>
      </c>
      <c r="K2532" s="12">
        <f>IFERROR([1]!EM_S_STM07_IS(F2532,"9",$K$1,"1")/1000000,"")</f>
        <v>3437.2202656199997</v>
      </c>
      <c r="L2532" s="12">
        <f>IFERROR([1]!EM_S_STM07_IS(F2532,"9",$L$1,"1")/1000000,"")</f>
        <v>3711.6051456799996</v>
      </c>
      <c r="M2532" s="13">
        <f>IFERROR([1]!EM_S_STM07_IS(F2532,"9",$M$1,"1")/1000000,"")</f>
        <v>3565.9254682300002</v>
      </c>
      <c r="N2532" s="12">
        <f>IFERROR([1]!EM_S_STM07_IS(F2532,"61",$N$1,"1")/1000000,"")</f>
        <v>144.9380726</v>
      </c>
      <c r="O2532" s="12">
        <f>IFERROR([1]!EM_S_STM07_IS(F2532,"61",$O$1,"1")/1000000,"")</f>
        <v>187.80744769</v>
      </c>
      <c r="P2532" s="12">
        <f>IFERROR([1]!EM_S_STM07_IS(F2532,"61",$P$1,"1")/1000000,"")</f>
        <v>192.59228397000001</v>
      </c>
      <c r="Q2532" s="12">
        <f>IFERROR([1]!EM_S_STM07_IS(F2532,"61",$Q$1,"1")/1000000,"")</f>
        <v>193.71711151</v>
      </c>
      <c r="R2532" s="12">
        <f>IFERROR([1]!EM_S_STM07_IS(F2532,"61",$R$1,"1")/1000000,"")</f>
        <v>179.44763247999998</v>
      </c>
      <c r="S2532" s="12">
        <f>IFERROR([1]!EM_S_STM07_IS(F2532,"61",$S$1,"1")/1000000,"")</f>
        <v>169.79904136000002</v>
      </c>
      <c r="T2532" s="20">
        <f t="shared" si="710"/>
        <v>5.508962437499032E-2</v>
      </c>
      <c r="U2532" s="20">
        <f t="shared" si="711"/>
        <v>3.2168379826283955E-2</v>
      </c>
      <c r="V2532" s="14">
        <f t="shared" si="712"/>
        <v>0.14273363623461333</v>
      </c>
      <c r="W2532" s="14">
        <f t="shared" si="713"/>
        <v>5.8323751191965159E-2</v>
      </c>
      <c r="X2532" s="14">
        <f t="shared" si="714"/>
        <v>4.2121388664861238E-2</v>
      </c>
      <c r="Y2532" s="14">
        <f t="shared" si="715"/>
        <v>7.9827552166054402E-2</v>
      </c>
      <c r="Z2532" s="15">
        <f t="shared" si="716"/>
        <v>-3.9249777854079786E-2</v>
      </c>
      <c r="AA2532" s="14">
        <f t="shared" si="717"/>
        <v>0.29577718484163151</v>
      </c>
      <c r="AB2532" s="14">
        <f t="shared" si="718"/>
        <v>2.5477351078738827E-2</v>
      </c>
      <c r="AC2532" s="14">
        <f t="shared" si="719"/>
        <v>5.8404600475852799E-3</v>
      </c>
      <c r="AD2532" s="14">
        <f t="shared" si="720"/>
        <v>-7.3661427835523971E-2</v>
      </c>
      <c r="AE2532" s="14">
        <f t="shared" si="721"/>
        <v>-5.3768283184651822E-2</v>
      </c>
      <c r="AF2532" s="18" t="str">
        <f t="shared" si="722"/>
        <v/>
      </c>
      <c r="AG2532" s="18" t="str">
        <f t="shared" si="723"/>
        <v/>
      </c>
      <c r="AH2532" s="18" t="str">
        <f t="shared" si="724"/>
        <v/>
      </c>
      <c r="AI2532" s="19" t="str">
        <f t="shared" si="725"/>
        <v/>
      </c>
      <c r="AJ2532" s="19" t="str">
        <f t="shared" si="726"/>
        <v/>
      </c>
      <c r="AK2532" s="19" t="str">
        <f t="shared" si="727"/>
        <v/>
      </c>
    </row>
    <row r="2533" spans="2:37" x14ac:dyDescent="0.15">
      <c r="B2533" s="51" t="str">
        <f>IFERROR(IF(AND(AF2533=1,AI2533=1),MAX($B$5:B2532)+1,""),"")</f>
        <v/>
      </c>
      <c r="C2533" s="51" t="str">
        <f>IFERROR(IF(AND(AG2533=1,AJ2533=1),MAX($C$5:C2532)+1,""),"")</f>
        <v/>
      </c>
      <c r="D2533" s="51" t="str">
        <f>IFERROR(IF(AND(AH2533=1,AK2533=1),MAX($D$5:D2532)+1,""),"")</f>
        <v/>
      </c>
      <c r="F2533" s="5" t="s">
        <v>5163</v>
      </c>
      <c r="G2533" s="5" t="s">
        <v>5164</v>
      </c>
      <c r="H2533" s="12">
        <f>IFERROR([1]!EM_S_STM07_IS(F2533,"9",$H$1,"1")/1000000,"")</f>
        <v>563.97046283999998</v>
      </c>
      <c r="I2533" s="12">
        <f>IFERROR([1]!EM_S_STM07_IS(F2533,"9",$I$1,"1")/1000000,"")</f>
        <v>838.75366008000003</v>
      </c>
      <c r="J2533" s="12">
        <f>IFERROR([1]!EM_S_STM07_IS(F2533,"9",$J$1,"1")/1000000,"")</f>
        <v>417.80340467000002</v>
      </c>
      <c r="K2533" s="12">
        <f>IFERROR([1]!EM_S_STM07_IS(F2533,"9",$K$1,"1")/1000000,"")</f>
        <v>1989.7526596099999</v>
      </c>
      <c r="L2533" s="12">
        <f>IFERROR([1]!EM_S_STM07_IS(F2533,"9",$L$1,"1")/1000000,"")</f>
        <v>936.12703357000009</v>
      </c>
      <c r="M2533" s="13">
        <f>IFERROR([1]!EM_S_STM07_IS(F2533,"9",$M$1,"1")/1000000,"")</f>
        <v>430.24131310000001</v>
      </c>
      <c r="N2533" s="12">
        <f>IFERROR([1]!EM_S_STM07_IS(F2533,"61",$N$1,"1")/1000000,"")</f>
        <v>-105.34122312000001</v>
      </c>
      <c r="O2533" s="12">
        <f>IFERROR([1]!EM_S_STM07_IS(F2533,"61",$O$1,"1")/1000000,"")</f>
        <v>13.749631109999999</v>
      </c>
      <c r="P2533" s="12">
        <f>IFERROR([1]!EM_S_STM07_IS(F2533,"61",$P$1,"1")/1000000,"")</f>
        <v>-73.658146529999996</v>
      </c>
      <c r="Q2533" s="12">
        <f>IFERROR([1]!EM_S_STM07_IS(F2533,"61",$Q$1,"1")/1000000,"")</f>
        <v>34.520566600000002</v>
      </c>
      <c r="R2533" s="12">
        <f>IFERROR([1]!EM_S_STM07_IS(F2533,"61",$R$1,"1")/1000000,"")</f>
        <v>-38.577542649999998</v>
      </c>
      <c r="S2533" s="12">
        <f>IFERROR([1]!EM_S_STM07_IS(F2533,"61",$S$1,"1")/1000000,"")</f>
        <v>30.406750010000003</v>
      </c>
      <c r="T2533" s="20">
        <f t="shared" si="710"/>
        <v>-5.2692119234336032E-2</v>
      </c>
      <c r="U2533" s="20" t="str">
        <f t="shared" si="711"/>
        <v/>
      </c>
      <c r="V2533" s="14">
        <f t="shared" si="712"/>
        <v>0.48722976706309673</v>
      </c>
      <c r="W2533" s="14">
        <f t="shared" si="713"/>
        <v>-0.50187590879764377</v>
      </c>
      <c r="X2533" s="14">
        <f t="shared" si="714"/>
        <v>3.7624137031185669</v>
      </c>
      <c r="Y2533" s="14">
        <f t="shared" si="715"/>
        <v>-0.5295259292411324</v>
      </c>
      <c r="Z2533" s="15">
        <f t="shared" si="716"/>
        <v>-0.54040285381008801</v>
      </c>
      <c r="AA2533" s="14">
        <f t="shared" si="717"/>
        <v>1.1305246958670399</v>
      </c>
      <c r="AB2533" s="14">
        <f t="shared" si="718"/>
        <v>-6.3570998334950968</v>
      </c>
      <c r="AC2533" s="14">
        <f t="shared" si="719"/>
        <v>1.4686591806371374</v>
      </c>
      <c r="AD2533" s="14">
        <f t="shared" si="720"/>
        <v>-2.1175234490502248</v>
      </c>
      <c r="AE2533" s="14">
        <f t="shared" si="721"/>
        <v>1.7881982086279931</v>
      </c>
      <c r="AF2533" s="18" t="str">
        <f t="shared" si="722"/>
        <v/>
      </c>
      <c r="AG2533" s="18" t="str">
        <f t="shared" si="723"/>
        <v/>
      </c>
      <c r="AH2533" s="18" t="str">
        <f t="shared" si="724"/>
        <v/>
      </c>
      <c r="AI2533" s="19" t="str">
        <f t="shared" si="725"/>
        <v/>
      </c>
      <c r="AJ2533" s="19" t="str">
        <f t="shared" si="726"/>
        <v/>
      </c>
      <c r="AK2533" s="19" t="str">
        <f t="shared" si="727"/>
        <v/>
      </c>
    </row>
    <row r="2534" spans="2:37" x14ac:dyDescent="0.15">
      <c r="B2534" s="51" t="str">
        <f>IFERROR(IF(AND(AF2534=1,AI2534=1),MAX($B$5:B2533)+1,""),"")</f>
        <v/>
      </c>
      <c r="C2534" s="51" t="str">
        <f>IFERROR(IF(AND(AG2534=1,AJ2534=1),MAX($C$5:C2533)+1,""),"")</f>
        <v/>
      </c>
      <c r="D2534" s="51" t="str">
        <f>IFERROR(IF(AND(AH2534=1,AK2534=1),MAX($D$5:D2533)+1,""),"")</f>
        <v/>
      </c>
      <c r="F2534" s="5" t="s">
        <v>5165</v>
      </c>
      <c r="G2534" s="5" t="s">
        <v>5166</v>
      </c>
      <c r="H2534" s="12">
        <f>IFERROR([1]!EM_S_STM07_IS(F2534,"9",$H$1,"1")/1000000,"")</f>
        <v>2916.53308879</v>
      </c>
      <c r="I2534" s="12">
        <f>IFERROR([1]!EM_S_STM07_IS(F2534,"9",$I$1,"1")/1000000,"")</f>
        <v>3860.1914665500003</v>
      </c>
      <c r="J2534" s="12">
        <f>IFERROR([1]!EM_S_STM07_IS(F2534,"9",$J$1,"1")/1000000,"")</f>
        <v>7909.7218656699997</v>
      </c>
      <c r="K2534" s="12">
        <f>IFERROR([1]!EM_S_STM07_IS(F2534,"9",$K$1,"1")/1000000,"")</f>
        <v>9601.86339176</v>
      </c>
      <c r="L2534" s="12">
        <f>IFERROR([1]!EM_S_STM07_IS(F2534,"9",$L$1,"1")/1000000,"")</f>
        <v>8276.540557119999</v>
      </c>
      <c r="M2534" s="13">
        <f>IFERROR([1]!EM_S_STM07_IS(F2534,"9",$M$1,"1")/1000000,"")</f>
        <v>6538.6991189799992</v>
      </c>
      <c r="N2534" s="12">
        <f>IFERROR([1]!EM_S_STM07_IS(F2534,"61",$N$1,"1")/1000000,"")</f>
        <v>105.10691781999999</v>
      </c>
      <c r="O2534" s="12">
        <f>IFERROR([1]!EM_S_STM07_IS(F2534,"61",$O$1,"1")/1000000,"")</f>
        <v>143.10723522999999</v>
      </c>
      <c r="P2534" s="12">
        <f>IFERROR([1]!EM_S_STM07_IS(F2534,"61",$P$1,"1")/1000000,"")</f>
        <v>335.15919941999999</v>
      </c>
      <c r="Q2534" s="12">
        <f>IFERROR([1]!EM_S_STM07_IS(F2534,"61",$Q$1,"1")/1000000,"")</f>
        <v>288.72636775000001</v>
      </c>
      <c r="R2534" s="12">
        <f>IFERROR([1]!EM_S_STM07_IS(F2534,"61",$R$1,"1")/1000000,"")</f>
        <v>91.888446860000002</v>
      </c>
      <c r="S2534" s="12">
        <f>IFERROR([1]!EM_S_STM07_IS(F2534,"61",$S$1,"1")/1000000,"")</f>
        <v>15.298253630000001</v>
      </c>
      <c r="T2534" s="20">
        <f t="shared" si="710"/>
        <v>0.17523546626169861</v>
      </c>
      <c r="U2534" s="20">
        <f t="shared" si="711"/>
        <v>-0.31985405809779111</v>
      </c>
      <c r="V2534" s="14">
        <f t="shared" si="712"/>
        <v>0.3235548334380467</v>
      </c>
      <c r="W2534" s="14">
        <f t="shared" si="713"/>
        <v>1.0490491039656171</v>
      </c>
      <c r="X2534" s="14">
        <f t="shared" si="714"/>
        <v>0.21393186193237479</v>
      </c>
      <c r="Y2534" s="14">
        <f t="shared" si="715"/>
        <v>-0.13802767031421723</v>
      </c>
      <c r="Z2534" s="15">
        <f t="shared" si="716"/>
        <v>-0.20997195943720709</v>
      </c>
      <c r="AA2534" s="14">
        <f t="shared" si="717"/>
        <v>0.36153964171109204</v>
      </c>
      <c r="AB2534" s="14">
        <f t="shared" si="718"/>
        <v>1.3420143564463161</v>
      </c>
      <c r="AC2534" s="14">
        <f t="shared" si="719"/>
        <v>-0.13853963057064514</v>
      </c>
      <c r="AD2534" s="14">
        <f t="shared" si="720"/>
        <v>-0.6817455656160798</v>
      </c>
      <c r="AE2534" s="14">
        <f t="shared" si="721"/>
        <v>-0.8335127629993766</v>
      </c>
      <c r="AF2534" s="18" t="str">
        <f t="shared" si="722"/>
        <v/>
      </c>
      <c r="AG2534" s="18" t="str">
        <f t="shared" si="723"/>
        <v/>
      </c>
      <c r="AH2534" s="18" t="str">
        <f t="shared" si="724"/>
        <v/>
      </c>
      <c r="AI2534" s="19" t="str">
        <f t="shared" si="725"/>
        <v/>
      </c>
      <c r="AJ2534" s="19" t="str">
        <f t="shared" si="726"/>
        <v/>
      </c>
      <c r="AK2534" s="19" t="str">
        <f t="shared" si="727"/>
        <v/>
      </c>
    </row>
    <row r="2535" spans="2:37" x14ac:dyDescent="0.15">
      <c r="B2535" s="51" t="str">
        <f>IFERROR(IF(AND(AF2535=1,AI2535=1),MAX($B$5:B2534)+1,""),"")</f>
        <v/>
      </c>
      <c r="C2535" s="51" t="str">
        <f>IFERROR(IF(AND(AG2535=1,AJ2535=1),MAX($C$5:C2534)+1,""),"")</f>
        <v/>
      </c>
      <c r="D2535" s="51" t="str">
        <f>IFERROR(IF(AND(AH2535=1,AK2535=1),MAX($D$5:D2534)+1,""),"")</f>
        <v/>
      </c>
      <c r="F2535" s="5" t="s">
        <v>5167</v>
      </c>
      <c r="G2535" s="5" t="s">
        <v>5168</v>
      </c>
      <c r="H2535" s="12">
        <f>IFERROR([1]!EM_S_STM07_IS(F2535,"9",$H$1,"1")/1000000,"")</f>
        <v>1818.1645073299999</v>
      </c>
      <c r="I2535" s="12">
        <f>IFERROR([1]!EM_S_STM07_IS(F2535,"9",$I$1,"1")/1000000,"")</f>
        <v>1481.91108156</v>
      </c>
      <c r="J2535" s="12">
        <f>IFERROR([1]!EM_S_STM07_IS(F2535,"9",$J$1,"1")/1000000,"")</f>
        <v>1636.1861483299999</v>
      </c>
      <c r="K2535" s="12">
        <f>IFERROR([1]!EM_S_STM07_IS(F2535,"9",$K$1,"1")/1000000,"")</f>
        <v>485.74632797000004</v>
      </c>
      <c r="L2535" s="12">
        <f>IFERROR([1]!EM_S_STM07_IS(F2535,"9",$L$1,"1")/1000000,"")</f>
        <v>364.86850797000005</v>
      </c>
      <c r="M2535" s="13">
        <f>IFERROR([1]!EM_S_STM07_IS(F2535,"9",$M$1,"1")/1000000,"")</f>
        <v>854.86717450000003</v>
      </c>
      <c r="N2535" s="12">
        <f>IFERROR([1]!EM_S_STM07_IS(F2535,"61",$N$1,"1")/1000000,"")</f>
        <v>235.39476580000002</v>
      </c>
      <c r="O2535" s="12">
        <f>IFERROR([1]!EM_S_STM07_IS(F2535,"61",$O$1,"1")/1000000,"")</f>
        <v>320.47340180999998</v>
      </c>
      <c r="P2535" s="12">
        <f>IFERROR([1]!EM_S_STM07_IS(F2535,"61",$P$1,"1")/1000000,"")</f>
        <v>337.72959680000002</v>
      </c>
      <c r="Q2535" s="12">
        <f>IFERROR([1]!EM_S_STM07_IS(F2535,"61",$Q$1,"1")/1000000,"")</f>
        <v>-153.57073982</v>
      </c>
      <c r="R2535" s="12">
        <f>IFERROR([1]!EM_S_STM07_IS(F2535,"61",$R$1,"1")/1000000,"")</f>
        <v>-418.47377591000003</v>
      </c>
      <c r="S2535" s="12">
        <f>IFERROR([1]!EM_S_STM07_IS(F2535,"61",$S$1,"1")/1000000,"")</f>
        <v>87.973615680000009</v>
      </c>
      <c r="T2535" s="20">
        <f t="shared" si="710"/>
        <v>-0.14008981450862235</v>
      </c>
      <c r="U2535" s="20">
        <f t="shared" si="711"/>
        <v>-0.17868240269524505</v>
      </c>
      <c r="V2535" s="14">
        <f t="shared" si="712"/>
        <v>-0.18494114499231579</v>
      </c>
      <c r="W2535" s="14">
        <f t="shared" si="713"/>
        <v>0.10410548155669058</v>
      </c>
      <c r="X2535" s="14">
        <f t="shared" si="714"/>
        <v>-0.70312282103977908</v>
      </c>
      <c r="Y2535" s="14">
        <f t="shared" si="715"/>
        <v>-0.24884968354812859</v>
      </c>
      <c r="Z2535" s="15">
        <f t="shared" si="716"/>
        <v>1.3429458992122398</v>
      </c>
      <c r="AA2535" s="14">
        <f t="shared" si="717"/>
        <v>0.36142959985051615</v>
      </c>
      <c r="AB2535" s="14">
        <f t="shared" si="718"/>
        <v>5.384595068588803E-2</v>
      </c>
      <c r="AC2535" s="14">
        <f t="shared" si="719"/>
        <v>-1.4547150776096862</v>
      </c>
      <c r="AD2535" s="14">
        <f t="shared" si="720"/>
        <v>-1.7249577386974393</v>
      </c>
      <c r="AE2535" s="14">
        <f t="shared" si="721"/>
        <v>1.2102249190853007</v>
      </c>
      <c r="AF2535" s="18" t="str">
        <f t="shared" si="722"/>
        <v/>
      </c>
      <c r="AG2535" s="18" t="str">
        <f t="shared" si="723"/>
        <v/>
      </c>
      <c r="AH2535" s="18" t="str">
        <f t="shared" si="724"/>
        <v/>
      </c>
      <c r="AI2535" s="19" t="str">
        <f t="shared" si="725"/>
        <v/>
      </c>
      <c r="AJ2535" s="19" t="str">
        <f t="shared" si="726"/>
        <v/>
      </c>
      <c r="AK2535" s="19" t="str">
        <f t="shared" si="727"/>
        <v/>
      </c>
    </row>
    <row r="2536" spans="2:37" x14ac:dyDescent="0.15">
      <c r="B2536" s="51" t="str">
        <f>IFERROR(IF(AND(AF2536=1,AI2536=1),MAX($B$5:B2535)+1,""),"")</f>
        <v/>
      </c>
      <c r="C2536" s="51" t="str">
        <f>IFERROR(IF(AND(AG2536=1,AJ2536=1),MAX($C$5:C2535)+1,""),"")</f>
        <v/>
      </c>
      <c r="D2536" s="51" t="str">
        <f>IFERROR(IF(AND(AH2536=1,AK2536=1),MAX($D$5:D2535)+1,""),"")</f>
        <v/>
      </c>
      <c r="F2536" s="5" t="s">
        <v>5169</v>
      </c>
      <c r="G2536" s="5" t="s">
        <v>5170</v>
      </c>
      <c r="H2536" s="12">
        <f>IFERROR([1]!EM_S_STM07_IS(F2536,"9",$H$1,"1")/1000000,"")</f>
        <v>2118.89544961</v>
      </c>
      <c r="I2536" s="12">
        <f>IFERROR([1]!EM_S_STM07_IS(F2536,"9",$I$1,"1")/1000000,"")</f>
        <v>5452.6770189999997</v>
      </c>
      <c r="J2536" s="12">
        <f>IFERROR([1]!EM_S_STM07_IS(F2536,"9",$J$1,"1")/1000000,"")</f>
        <v>6058.50439216</v>
      </c>
      <c r="K2536" s="12">
        <f>IFERROR([1]!EM_S_STM07_IS(F2536,"9",$K$1,"1")/1000000,"")</f>
        <v>6413.54675494</v>
      </c>
      <c r="L2536" s="12">
        <f>IFERROR([1]!EM_S_STM07_IS(F2536,"9",$L$1,"1")/1000000,"")</f>
        <v>6402.88419359</v>
      </c>
      <c r="M2536" s="13">
        <f>IFERROR([1]!EM_S_STM07_IS(F2536,"9",$M$1,"1")/1000000,"")</f>
        <v>5672.8344637</v>
      </c>
      <c r="N2536" s="12">
        <f>IFERROR([1]!EM_S_STM07_IS(F2536,"61",$N$1,"1")/1000000,"")</f>
        <v>30.992658219999999</v>
      </c>
      <c r="O2536" s="12">
        <f>IFERROR([1]!EM_S_STM07_IS(F2536,"61",$O$1,"1")/1000000,"")</f>
        <v>372.97504049999998</v>
      </c>
      <c r="P2536" s="12">
        <f>IFERROR([1]!EM_S_STM07_IS(F2536,"61",$P$1,"1")/1000000,"")</f>
        <v>370.58459875</v>
      </c>
      <c r="Q2536" s="12">
        <f>IFERROR([1]!EM_S_STM07_IS(F2536,"61",$Q$1,"1")/1000000,"")</f>
        <v>383.23678588999996</v>
      </c>
      <c r="R2536" s="12">
        <f>IFERROR([1]!EM_S_STM07_IS(F2536,"61",$R$1,"1")/1000000,"")</f>
        <v>564.78393692999998</v>
      </c>
      <c r="S2536" s="12">
        <f>IFERROR([1]!EM_S_STM07_IS(F2536,"61",$S$1,"1")/1000000,"")</f>
        <v>369.90561050000002</v>
      </c>
      <c r="T2536" s="20">
        <f t="shared" si="710"/>
        <v>0.21769386086281606</v>
      </c>
      <c r="U2536" s="20">
        <f t="shared" si="711"/>
        <v>0.64197453815065031</v>
      </c>
      <c r="V2536" s="14">
        <f t="shared" si="712"/>
        <v>1.573358218313041</v>
      </c>
      <c r="W2536" s="14">
        <f t="shared" si="713"/>
        <v>0.11110641086001947</v>
      </c>
      <c r="X2536" s="14">
        <f t="shared" si="714"/>
        <v>5.8602311692542833E-2</v>
      </c>
      <c r="Y2536" s="14">
        <f t="shared" si="715"/>
        <v>-1.6625062165154174E-3</v>
      </c>
      <c r="Z2536" s="15">
        <f t="shared" si="716"/>
        <v>-0.11401888708542644</v>
      </c>
      <c r="AA2536" s="14">
        <f t="shared" si="717"/>
        <v>11.034303022749882</v>
      </c>
      <c r="AB2536" s="14">
        <f t="shared" si="718"/>
        <v>-6.4091198885464825E-3</v>
      </c>
      <c r="AC2536" s="14">
        <f t="shared" si="719"/>
        <v>3.4141157464925458E-2</v>
      </c>
      <c r="AD2536" s="14">
        <f t="shared" si="720"/>
        <v>0.47372057621866526</v>
      </c>
      <c r="AE2536" s="14">
        <f t="shared" si="721"/>
        <v>-0.34504934309800211</v>
      </c>
      <c r="AF2536" s="18">
        <f t="shared" si="722"/>
        <v>1</v>
      </c>
      <c r="AG2536" s="18">
        <f t="shared" si="723"/>
        <v>1</v>
      </c>
      <c r="AH2536" s="18">
        <f t="shared" si="724"/>
        <v>1</v>
      </c>
      <c r="AI2536" s="19" t="str">
        <f t="shared" si="725"/>
        <v/>
      </c>
      <c r="AJ2536" s="19" t="str">
        <f t="shared" si="726"/>
        <v/>
      </c>
      <c r="AK2536" s="19" t="str">
        <f t="shared" si="727"/>
        <v/>
      </c>
    </row>
    <row r="2537" spans="2:37" x14ac:dyDescent="0.15">
      <c r="B2537" s="51" t="str">
        <f>IFERROR(IF(AND(AF2537=1,AI2537=1),MAX($B$5:B2536)+1,""),"")</f>
        <v/>
      </c>
      <c r="C2537" s="51" t="str">
        <f>IFERROR(IF(AND(AG2537=1,AJ2537=1),MAX($C$5:C2536)+1,""),"")</f>
        <v/>
      </c>
      <c r="D2537" s="51" t="str">
        <f>IFERROR(IF(AND(AH2537=1,AK2537=1),MAX($D$5:D2536)+1,""),"")</f>
        <v/>
      </c>
      <c r="F2537" s="5" t="s">
        <v>5171</v>
      </c>
      <c r="G2537" s="5" t="s">
        <v>5172</v>
      </c>
      <c r="H2537" s="12">
        <f>IFERROR([1]!EM_S_STM07_IS(F2537,"9",$H$1,"1")/1000000,"")</f>
        <v>276.71601867000004</v>
      </c>
      <c r="I2537" s="12">
        <f>IFERROR([1]!EM_S_STM07_IS(F2537,"9",$I$1,"1")/1000000,"")</f>
        <v>326.17365818000002</v>
      </c>
      <c r="J2537" s="12">
        <f>IFERROR([1]!EM_S_STM07_IS(F2537,"9",$J$1,"1")/1000000,"")</f>
        <v>347.28263630000004</v>
      </c>
      <c r="K2537" s="12">
        <f>IFERROR([1]!EM_S_STM07_IS(F2537,"9",$K$1,"1")/1000000,"")</f>
        <v>390.37529178</v>
      </c>
      <c r="L2537" s="12">
        <f>IFERROR([1]!EM_S_STM07_IS(F2537,"9",$L$1,"1")/1000000,"")</f>
        <v>434.79715923999998</v>
      </c>
      <c r="M2537" s="13">
        <f>IFERROR([1]!EM_S_STM07_IS(F2537,"9",$M$1,"1")/1000000,"")</f>
        <v>462.05982281000001</v>
      </c>
      <c r="N2537" s="12">
        <f>IFERROR([1]!EM_S_STM07_IS(F2537,"61",$N$1,"1")/1000000,"")</f>
        <v>22.430519799999999</v>
      </c>
      <c r="O2537" s="12">
        <f>IFERROR([1]!EM_S_STM07_IS(F2537,"61",$O$1,"1")/1000000,"")</f>
        <v>20.19546295</v>
      </c>
      <c r="P2537" s="12">
        <f>IFERROR([1]!EM_S_STM07_IS(F2537,"61",$P$1,"1")/1000000,"")</f>
        <v>11.10944098</v>
      </c>
      <c r="Q2537" s="12">
        <f>IFERROR([1]!EM_S_STM07_IS(F2537,"61",$Q$1,"1")/1000000,"")</f>
        <v>19.630239230000001</v>
      </c>
      <c r="R2537" s="12">
        <f>IFERROR([1]!EM_S_STM07_IS(F2537,"61",$R$1,"1")/1000000,"")</f>
        <v>12.123832999999999</v>
      </c>
      <c r="S2537" s="12">
        <f>IFERROR([1]!EM_S_STM07_IS(F2537,"61",$S$1,"1")/1000000,"")</f>
        <v>27.774627750000001</v>
      </c>
      <c r="T2537" s="20">
        <f t="shared" si="710"/>
        <v>0.10798219474390636</v>
      </c>
      <c r="U2537" s="20">
        <f t="shared" si="711"/>
        <v>4.3666591967511215E-2</v>
      </c>
      <c r="V2537" s="14">
        <f t="shared" si="712"/>
        <v>0.17873067033745196</v>
      </c>
      <c r="W2537" s="14">
        <f t="shared" si="713"/>
        <v>6.4716992284983843E-2</v>
      </c>
      <c r="X2537" s="14">
        <f t="shared" si="714"/>
        <v>0.12408525787270971</v>
      </c>
      <c r="Y2537" s="14">
        <f t="shared" si="715"/>
        <v>0.11379272304209864</v>
      </c>
      <c r="Z2537" s="15">
        <f t="shared" si="716"/>
        <v>6.2702027809136501E-2</v>
      </c>
      <c r="AA2537" s="14">
        <f t="shared" si="717"/>
        <v>-9.9643560199616926E-2</v>
      </c>
      <c r="AB2537" s="14">
        <f t="shared" si="718"/>
        <v>-0.44990411918237305</v>
      </c>
      <c r="AC2537" s="14">
        <f t="shared" si="719"/>
        <v>0.76698712971604444</v>
      </c>
      <c r="AD2537" s="14">
        <f t="shared" si="720"/>
        <v>-0.38238995164808293</v>
      </c>
      <c r="AE2537" s="14">
        <f t="shared" si="721"/>
        <v>1.2909114427755646</v>
      </c>
      <c r="AF2537" s="18" t="str">
        <f t="shared" si="722"/>
        <v/>
      </c>
      <c r="AG2537" s="18" t="str">
        <f t="shared" si="723"/>
        <v/>
      </c>
      <c r="AH2537" s="18" t="str">
        <f t="shared" si="724"/>
        <v/>
      </c>
      <c r="AI2537" s="19" t="str">
        <f t="shared" si="725"/>
        <v/>
      </c>
      <c r="AJ2537" s="19" t="str">
        <f t="shared" si="726"/>
        <v/>
      </c>
      <c r="AK2537" s="19" t="str">
        <f t="shared" si="727"/>
        <v/>
      </c>
    </row>
    <row r="2538" spans="2:37" x14ac:dyDescent="0.15">
      <c r="B2538" s="51" t="str">
        <f>IFERROR(IF(AND(AF2538=1,AI2538=1),MAX($B$5:B2537)+1,""),"")</f>
        <v/>
      </c>
      <c r="C2538" s="51" t="str">
        <f>IFERROR(IF(AND(AG2538=1,AJ2538=1),MAX($C$5:C2537)+1,""),"")</f>
        <v/>
      </c>
      <c r="D2538" s="51" t="str">
        <f>IFERROR(IF(AND(AH2538=1,AK2538=1),MAX($D$5:D2537)+1,""),"")</f>
        <v/>
      </c>
      <c r="F2538" s="5" t="s">
        <v>5173</v>
      </c>
      <c r="G2538" s="5" t="s">
        <v>5174</v>
      </c>
      <c r="H2538" s="12">
        <f>IFERROR([1]!EM_S_STM07_IS(F2538,"9",$H$1,"1")/1000000,"")</f>
        <v>35212.557743569996</v>
      </c>
      <c r="I2538" s="12">
        <f>IFERROR([1]!EM_S_STM07_IS(F2538,"9",$I$1,"1")/1000000,"")</f>
        <v>40228.0090298</v>
      </c>
      <c r="J2538" s="12">
        <f>IFERROR([1]!EM_S_STM07_IS(F2538,"9",$J$1,"1")/1000000,"")</f>
        <v>35616.627139420001</v>
      </c>
      <c r="K2538" s="12">
        <f>IFERROR([1]!EM_S_STM07_IS(F2538,"9",$K$1,"1")/1000000,"")</f>
        <v>33710.773753740003</v>
      </c>
      <c r="L2538" s="12">
        <f>IFERROR([1]!EM_S_STM07_IS(F2538,"9",$L$1,"1")/1000000,"")</f>
        <v>32370.294029000001</v>
      </c>
      <c r="M2538" s="13">
        <f>IFERROR([1]!EM_S_STM07_IS(F2538,"9",$M$1,"1")/1000000,"")</f>
        <v>25371.01358137</v>
      </c>
      <c r="N2538" s="12">
        <f>IFERROR([1]!EM_S_STM07_IS(F2538,"61",$N$1,"1")/1000000,"")</f>
        <v>366.07672787000001</v>
      </c>
      <c r="O2538" s="12">
        <f>IFERROR([1]!EM_S_STM07_IS(F2538,"61",$O$1,"1")/1000000,"")</f>
        <v>170.40988128000001</v>
      </c>
      <c r="P2538" s="12">
        <f>IFERROR([1]!EM_S_STM07_IS(F2538,"61",$P$1,"1")/1000000,"")</f>
        <v>-1044.4383282700001</v>
      </c>
      <c r="Q2538" s="12">
        <f>IFERROR([1]!EM_S_STM07_IS(F2538,"61",$Q$1,"1")/1000000,"")</f>
        <v>109.59900193999999</v>
      </c>
      <c r="R2538" s="12">
        <f>IFERROR([1]!EM_S_STM07_IS(F2538,"61",$R$1,"1")/1000000,"")</f>
        <v>406.42937877999998</v>
      </c>
      <c r="S2538" s="12">
        <f>IFERROR([1]!EM_S_STM07_IS(F2538,"61",$S$1,"1")/1000000,"")</f>
        <v>60.559579729999996</v>
      </c>
      <c r="T2538" s="20">
        <f t="shared" si="710"/>
        <v>-6.34562949212093E-2</v>
      </c>
      <c r="U2538" s="20">
        <f t="shared" si="711"/>
        <v>-0.3022141693684266</v>
      </c>
      <c r="V2538" s="14">
        <f t="shared" si="712"/>
        <v>0.14243359777367642</v>
      </c>
      <c r="W2538" s="14">
        <f t="shared" si="713"/>
        <v>-0.11463112397543689</v>
      </c>
      <c r="X2538" s="14">
        <f t="shared" si="714"/>
        <v>-5.3510215277252512E-2</v>
      </c>
      <c r="Y2538" s="14">
        <f t="shared" si="715"/>
        <v>-3.9764133998593965E-2</v>
      </c>
      <c r="Z2538" s="15">
        <f t="shared" si="716"/>
        <v>-0.21622542079350479</v>
      </c>
      <c r="AA2538" s="14">
        <f t="shared" si="717"/>
        <v>-0.5344968190916648</v>
      </c>
      <c r="AB2538" s="14">
        <f t="shared" si="718"/>
        <v>-7.1289775007464877</v>
      </c>
      <c r="AC2538" s="14">
        <f t="shared" si="719"/>
        <v>1.104935829118354</v>
      </c>
      <c r="AD2538" s="14">
        <f t="shared" si="720"/>
        <v>2.708331021139224</v>
      </c>
      <c r="AE2538" s="14">
        <f t="shared" si="721"/>
        <v>-0.8509960576378981</v>
      </c>
      <c r="AF2538" s="18" t="str">
        <f t="shared" si="722"/>
        <v/>
      </c>
      <c r="AG2538" s="18" t="str">
        <f t="shared" si="723"/>
        <v/>
      </c>
      <c r="AH2538" s="18" t="str">
        <f t="shared" si="724"/>
        <v/>
      </c>
      <c r="AI2538" s="19" t="str">
        <f t="shared" si="725"/>
        <v/>
      </c>
      <c r="AJ2538" s="19" t="str">
        <f t="shared" si="726"/>
        <v/>
      </c>
      <c r="AK2538" s="19" t="str">
        <f t="shared" si="727"/>
        <v/>
      </c>
    </row>
    <row r="2539" spans="2:37" x14ac:dyDescent="0.15">
      <c r="B2539" s="51" t="str">
        <f>IFERROR(IF(AND(AF2539=1,AI2539=1),MAX($B$5:B2538)+1,""),"")</f>
        <v/>
      </c>
      <c r="C2539" s="51" t="str">
        <f>IFERROR(IF(AND(AG2539=1,AJ2539=1),MAX($C$5:C2538)+1,""),"")</f>
        <v/>
      </c>
      <c r="D2539" s="51" t="str">
        <f>IFERROR(IF(AND(AH2539=1,AK2539=1),MAX($D$5:D2538)+1,""),"")</f>
        <v/>
      </c>
      <c r="F2539" s="5" t="s">
        <v>5175</v>
      </c>
      <c r="G2539" s="5" t="s">
        <v>5176</v>
      </c>
      <c r="H2539" s="12">
        <f>IFERROR([1]!EM_S_STM07_IS(F2539,"9",$H$1,"1")/1000000,"")</f>
        <v>213.25924830000002</v>
      </c>
      <c r="I2539" s="12">
        <f>IFERROR([1]!EM_S_STM07_IS(F2539,"9",$I$1,"1")/1000000,"")</f>
        <v>247.54840984000001</v>
      </c>
      <c r="J2539" s="12">
        <f>IFERROR([1]!EM_S_STM07_IS(F2539,"9",$J$1,"1")/1000000,"")</f>
        <v>260.94486767000001</v>
      </c>
      <c r="K2539" s="12">
        <f>IFERROR([1]!EM_S_STM07_IS(F2539,"9",$K$1,"1")/1000000,"")</f>
        <v>234.64538483000001</v>
      </c>
      <c r="L2539" s="12">
        <f>IFERROR([1]!EM_S_STM07_IS(F2539,"9",$L$1,"1")/1000000,"")</f>
        <v>234.83467865</v>
      </c>
      <c r="M2539" s="13">
        <f>IFERROR([1]!EM_S_STM07_IS(F2539,"9",$M$1,"1")/1000000,"")</f>
        <v>190.69898918000001</v>
      </c>
      <c r="N2539" s="12">
        <f>IFERROR([1]!EM_S_STM07_IS(F2539,"61",$N$1,"1")/1000000,"")</f>
        <v>436.57390616000004</v>
      </c>
      <c r="O2539" s="12">
        <f>IFERROR([1]!EM_S_STM07_IS(F2539,"61",$O$1,"1")/1000000,"")</f>
        <v>661.18395924000004</v>
      </c>
      <c r="P2539" s="12">
        <f>IFERROR([1]!EM_S_STM07_IS(F2539,"61",$P$1,"1")/1000000,"")</f>
        <v>177.96272916999999</v>
      </c>
      <c r="Q2539" s="12">
        <f>IFERROR([1]!EM_S_STM07_IS(F2539,"61",$Q$1,"1")/1000000,"")</f>
        <v>218.91793490999999</v>
      </c>
      <c r="R2539" s="12">
        <f>IFERROR([1]!EM_S_STM07_IS(F2539,"61",$R$1,"1")/1000000,"")</f>
        <v>301.63382629</v>
      </c>
      <c r="S2539" s="12">
        <f>IFERROR([1]!EM_S_STM07_IS(F2539,"61",$S$1,"1")/1000000,"")</f>
        <v>224.08139763999998</v>
      </c>
      <c r="T2539" s="20">
        <f t="shared" si="710"/>
        <v>-2.2114281820764914E-2</v>
      </c>
      <c r="U2539" s="20">
        <f t="shared" si="711"/>
        <v>-0.12487597659112548</v>
      </c>
      <c r="V2539" s="14">
        <f t="shared" si="712"/>
        <v>0.16078628154856897</v>
      </c>
      <c r="W2539" s="14">
        <f t="shared" si="713"/>
        <v>5.4116517406266697E-2</v>
      </c>
      <c r="X2539" s="14">
        <f t="shared" si="714"/>
        <v>-0.10078559151145766</v>
      </c>
      <c r="Y2539" s="14">
        <f t="shared" si="715"/>
        <v>8.0672296255531232E-4</v>
      </c>
      <c r="Z2539" s="15">
        <f t="shared" si="716"/>
        <v>-0.1879436619996839</v>
      </c>
      <c r="AA2539" s="14">
        <f t="shared" si="717"/>
        <v>0.51448345838077325</v>
      </c>
      <c r="AB2539" s="14">
        <f t="shared" si="718"/>
        <v>-0.73084233716958313</v>
      </c>
      <c r="AC2539" s="14">
        <f t="shared" si="719"/>
        <v>0.23013361241992017</v>
      </c>
      <c r="AD2539" s="14">
        <f t="shared" si="720"/>
        <v>0.37783972068805416</v>
      </c>
      <c r="AE2539" s="14">
        <f t="shared" si="721"/>
        <v>-0.25710786354392079</v>
      </c>
      <c r="AF2539" s="18" t="str">
        <f t="shared" si="722"/>
        <v/>
      </c>
      <c r="AG2539" s="18" t="str">
        <f t="shared" si="723"/>
        <v/>
      </c>
      <c r="AH2539" s="18" t="str">
        <f t="shared" si="724"/>
        <v/>
      </c>
      <c r="AI2539" s="19" t="str">
        <f t="shared" si="725"/>
        <v/>
      </c>
      <c r="AJ2539" s="19" t="str">
        <f t="shared" si="726"/>
        <v/>
      </c>
      <c r="AK2539" s="19" t="str">
        <f t="shared" si="727"/>
        <v/>
      </c>
    </row>
    <row r="2540" spans="2:37" x14ac:dyDescent="0.15">
      <c r="B2540" s="51" t="str">
        <f>IFERROR(IF(AND(AF2540=1,AI2540=1),MAX($B$5:B2539)+1,""),"")</f>
        <v/>
      </c>
      <c r="C2540" s="51" t="str">
        <f>IFERROR(IF(AND(AG2540=1,AJ2540=1),MAX($C$5:C2539)+1,""),"")</f>
        <v/>
      </c>
      <c r="D2540" s="51" t="str">
        <f>IFERROR(IF(AND(AH2540=1,AK2540=1),MAX($D$5:D2539)+1,""),"")</f>
        <v/>
      </c>
      <c r="F2540" s="5" t="s">
        <v>5177</v>
      </c>
      <c r="G2540" s="5" t="s">
        <v>5178</v>
      </c>
      <c r="H2540" s="12">
        <f>IFERROR([1]!EM_S_STM07_IS(F2540,"9",$H$1,"1")/1000000,"")</f>
        <v>4294.4630548800005</v>
      </c>
      <c r="I2540" s="12">
        <f>IFERROR([1]!EM_S_STM07_IS(F2540,"9",$I$1,"1")/1000000,"")</f>
        <v>5691.8690371099992</v>
      </c>
      <c r="J2540" s="12">
        <f>IFERROR([1]!EM_S_STM07_IS(F2540,"9",$J$1,"1")/1000000,"")</f>
        <v>4580.2911709499995</v>
      </c>
      <c r="K2540" s="12">
        <f>IFERROR([1]!EM_S_STM07_IS(F2540,"9",$K$1,"1")/1000000,"")</f>
        <v>5823.93129116</v>
      </c>
      <c r="L2540" s="12">
        <f>IFERROR([1]!EM_S_STM07_IS(F2540,"9",$L$1,"1")/1000000,"")</f>
        <v>3436.9949193000002</v>
      </c>
      <c r="M2540" s="13">
        <f>IFERROR([1]!EM_S_STM07_IS(F2540,"9",$M$1,"1")/1000000,"")</f>
        <v>2342.32415902</v>
      </c>
      <c r="N2540" s="12">
        <f>IFERROR([1]!EM_S_STM07_IS(F2540,"61",$N$1,"1")/1000000,"")</f>
        <v>105.54032775</v>
      </c>
      <c r="O2540" s="12">
        <f>IFERROR([1]!EM_S_STM07_IS(F2540,"61",$O$1,"1")/1000000,"")</f>
        <v>295.14384723000001</v>
      </c>
      <c r="P2540" s="12">
        <f>IFERROR([1]!EM_S_STM07_IS(F2540,"61",$P$1,"1")/1000000,"")</f>
        <v>107.47752661</v>
      </c>
      <c r="Q2540" s="12">
        <f>IFERROR([1]!EM_S_STM07_IS(F2540,"61",$Q$1,"1")/1000000,"")</f>
        <v>95.485775950000004</v>
      </c>
      <c r="R2540" s="12">
        <f>IFERROR([1]!EM_S_STM07_IS(F2540,"61",$R$1,"1")/1000000,"")</f>
        <v>36.029516600000001</v>
      </c>
      <c r="S2540" s="12">
        <f>IFERROR([1]!EM_S_STM07_IS(F2540,"61",$S$1,"1")/1000000,"")</f>
        <v>-64.849798899999996</v>
      </c>
      <c r="T2540" s="20">
        <f t="shared" si="710"/>
        <v>-0.11417562723852548</v>
      </c>
      <c r="U2540" s="20">
        <f t="shared" si="711"/>
        <v>-1.9071895502716361</v>
      </c>
      <c r="V2540" s="14">
        <f t="shared" si="712"/>
        <v>0.32539713681831783</v>
      </c>
      <c r="W2540" s="14">
        <f t="shared" si="713"/>
        <v>-0.19529224212867596</v>
      </c>
      <c r="X2540" s="14">
        <f t="shared" si="714"/>
        <v>0.27151988242530373</v>
      </c>
      <c r="Y2540" s="14">
        <f t="shared" si="715"/>
        <v>-0.40984967928503396</v>
      </c>
      <c r="Z2540" s="15">
        <f t="shared" si="716"/>
        <v>-0.31849647322229607</v>
      </c>
      <c r="AA2540" s="14">
        <f t="shared" si="717"/>
        <v>1.7965030384321503</v>
      </c>
      <c r="AB2540" s="14">
        <f t="shared" si="718"/>
        <v>-0.63584696879605018</v>
      </c>
      <c r="AC2540" s="14">
        <f t="shared" si="719"/>
        <v>-0.11157449411274645</v>
      </c>
      <c r="AD2540" s="14">
        <f t="shared" si="720"/>
        <v>-0.6226713744373148</v>
      </c>
      <c r="AE2540" s="14">
        <f t="shared" si="721"/>
        <v>-2.7999075485792111</v>
      </c>
      <c r="AF2540" s="18" t="str">
        <f t="shared" si="722"/>
        <v/>
      </c>
      <c r="AG2540" s="18" t="str">
        <f t="shared" si="723"/>
        <v/>
      </c>
      <c r="AH2540" s="18" t="str">
        <f t="shared" si="724"/>
        <v/>
      </c>
      <c r="AI2540" s="19" t="str">
        <f t="shared" si="725"/>
        <v/>
      </c>
      <c r="AJ2540" s="19" t="str">
        <f t="shared" si="726"/>
        <v/>
      </c>
      <c r="AK2540" s="19" t="str">
        <f t="shared" si="727"/>
        <v/>
      </c>
    </row>
    <row r="2541" spans="2:37" x14ac:dyDescent="0.15">
      <c r="B2541" s="51" t="str">
        <f>IFERROR(IF(AND(AF2541=1,AI2541=1),MAX($B$5:B2540)+1,""),"")</f>
        <v/>
      </c>
      <c r="C2541" s="51" t="str">
        <f>IFERROR(IF(AND(AG2541=1,AJ2541=1),MAX($C$5:C2540)+1,""),"")</f>
        <v/>
      </c>
      <c r="D2541" s="51" t="str">
        <f>IFERROR(IF(AND(AH2541=1,AK2541=1),MAX($D$5:D2540)+1,""),"")</f>
        <v/>
      </c>
      <c r="F2541" s="5" t="s">
        <v>5179</v>
      </c>
      <c r="G2541" s="5" t="s">
        <v>5180</v>
      </c>
      <c r="H2541" s="12">
        <f>IFERROR([1]!EM_S_STM07_IS(F2541,"9",$H$1,"1")/1000000,"")</f>
        <v>3985.04338917</v>
      </c>
      <c r="I2541" s="12">
        <f>IFERROR([1]!EM_S_STM07_IS(F2541,"9",$I$1,"1")/1000000,"")</f>
        <v>5291.3905652399999</v>
      </c>
      <c r="J2541" s="12">
        <f>IFERROR([1]!EM_S_STM07_IS(F2541,"9",$J$1,"1")/1000000,"")</f>
        <v>5999.8299151800002</v>
      </c>
      <c r="K2541" s="12">
        <f>IFERROR([1]!EM_S_STM07_IS(F2541,"9",$K$1,"1")/1000000,"")</f>
        <v>6604.9592996499996</v>
      </c>
      <c r="L2541" s="12">
        <f>IFERROR([1]!EM_S_STM07_IS(F2541,"9",$L$1,"1")/1000000,"")</f>
        <v>6817.5446485900002</v>
      </c>
      <c r="M2541" s="13">
        <f>IFERROR([1]!EM_S_STM07_IS(F2541,"9",$M$1,"1")/1000000,"")</f>
        <v>7403.9968267799995</v>
      </c>
      <c r="N2541" s="12">
        <f>IFERROR([1]!EM_S_STM07_IS(F2541,"61",$N$1,"1")/1000000,"")</f>
        <v>215.21804758000002</v>
      </c>
      <c r="O2541" s="12">
        <f>IFERROR([1]!EM_S_STM07_IS(F2541,"61",$O$1,"1")/1000000,"")</f>
        <v>252.33589597999998</v>
      </c>
      <c r="P2541" s="12">
        <f>IFERROR([1]!EM_S_STM07_IS(F2541,"61",$P$1,"1")/1000000,"")</f>
        <v>242.24332716999999</v>
      </c>
      <c r="Q2541" s="12">
        <f>IFERROR([1]!EM_S_STM07_IS(F2541,"61",$Q$1,"1")/1000000,"")</f>
        <v>201.35682247999998</v>
      </c>
      <c r="R2541" s="12">
        <f>IFERROR([1]!EM_S_STM07_IS(F2541,"61",$R$1,"1")/1000000,"")</f>
        <v>193.92086008000001</v>
      </c>
      <c r="S2541" s="12">
        <f>IFERROR([1]!EM_S_STM07_IS(F2541,"61",$S$1,"1")/1000000,"")</f>
        <v>136.72781118</v>
      </c>
      <c r="T2541" s="20">
        <f t="shared" si="710"/>
        <v>0.13189628342201853</v>
      </c>
      <c r="U2541" s="20">
        <f t="shared" si="711"/>
        <v>-8.6737479731854084E-2</v>
      </c>
      <c r="V2541" s="14">
        <f t="shared" si="712"/>
        <v>0.32781253514584302</v>
      </c>
      <c r="W2541" s="14">
        <f t="shared" si="713"/>
        <v>0.13388528803635341</v>
      </c>
      <c r="X2541" s="14">
        <f t="shared" si="714"/>
        <v>0.10085775647389247</v>
      </c>
      <c r="Y2541" s="14">
        <f t="shared" si="715"/>
        <v>3.2185716716114449E-2</v>
      </c>
      <c r="Z2541" s="15">
        <f t="shared" si="716"/>
        <v>8.6021024931796961E-2</v>
      </c>
      <c r="AA2541" s="14">
        <f t="shared" si="717"/>
        <v>0.17246624443148828</v>
      </c>
      <c r="AB2541" s="14">
        <f t="shared" si="718"/>
        <v>-3.9996563987867668E-2</v>
      </c>
      <c r="AC2541" s="14">
        <f t="shared" si="719"/>
        <v>-0.16878279029459886</v>
      </c>
      <c r="AD2541" s="14">
        <f t="shared" si="720"/>
        <v>-3.6929279616232283E-2</v>
      </c>
      <c r="AE2541" s="14">
        <f t="shared" si="721"/>
        <v>-0.29492984342378442</v>
      </c>
      <c r="AF2541" s="18" t="str">
        <f t="shared" si="722"/>
        <v/>
      </c>
      <c r="AG2541" s="18" t="str">
        <f t="shared" si="723"/>
        <v/>
      </c>
      <c r="AH2541" s="18" t="str">
        <f t="shared" si="724"/>
        <v/>
      </c>
      <c r="AI2541" s="19" t="str">
        <f t="shared" si="725"/>
        <v/>
      </c>
      <c r="AJ2541" s="19" t="str">
        <f t="shared" si="726"/>
        <v/>
      </c>
      <c r="AK2541" s="19" t="str">
        <f t="shared" si="727"/>
        <v/>
      </c>
    </row>
    <row r="2542" spans="2:37" x14ac:dyDescent="0.15">
      <c r="B2542" s="51" t="str">
        <f>IFERROR(IF(AND(AF2542=1,AI2542=1),MAX($B$5:B2541)+1,""),"")</f>
        <v/>
      </c>
      <c r="C2542" s="51" t="str">
        <f>IFERROR(IF(AND(AG2542=1,AJ2542=1),MAX($C$5:C2541)+1,""),"")</f>
        <v/>
      </c>
      <c r="D2542" s="51" t="str">
        <f>IFERROR(IF(AND(AH2542=1,AK2542=1),MAX($D$5:D2541)+1,""),"")</f>
        <v/>
      </c>
      <c r="F2542" s="5" t="s">
        <v>5181</v>
      </c>
      <c r="G2542" s="5" t="s">
        <v>5182</v>
      </c>
      <c r="H2542" s="12">
        <f>IFERROR([1]!EM_S_STM07_IS(F2542,"9",$H$1,"1")/1000000,"")</f>
        <v>18347.230109869997</v>
      </c>
      <c r="I2542" s="12">
        <f>IFERROR([1]!EM_S_STM07_IS(F2542,"9",$I$1,"1")/1000000,"")</f>
        <v>23412.94000685</v>
      </c>
      <c r="J2542" s="12">
        <f>IFERROR([1]!EM_S_STM07_IS(F2542,"9",$J$1,"1")/1000000,"")</f>
        <v>26780.97615988</v>
      </c>
      <c r="K2542" s="12">
        <f>IFERROR([1]!EM_S_STM07_IS(F2542,"9",$K$1,"1")/1000000,"")</f>
        <v>27839.068775889999</v>
      </c>
      <c r="L2542" s="12">
        <f>IFERROR([1]!EM_S_STM07_IS(F2542,"9",$L$1,"1")/1000000,"")</f>
        <v>21454.827126599997</v>
      </c>
      <c r="M2542" s="13">
        <f>IFERROR([1]!EM_S_STM07_IS(F2542,"9",$M$1,"1")/1000000,"")</f>
        <v>17736.765416220001</v>
      </c>
      <c r="N2542" s="12">
        <f>IFERROR([1]!EM_S_STM07_IS(F2542,"61",$N$1,"1")/1000000,"")</f>
        <v>277.72678450000001</v>
      </c>
      <c r="O2542" s="12">
        <f>IFERROR([1]!EM_S_STM07_IS(F2542,"61",$O$1,"1")/1000000,"")</f>
        <v>398.75610420999999</v>
      </c>
      <c r="P2542" s="12">
        <f>IFERROR([1]!EM_S_STM07_IS(F2542,"61",$P$1,"1")/1000000,"")</f>
        <v>402.09507176</v>
      </c>
      <c r="Q2542" s="12">
        <f>IFERROR([1]!EM_S_STM07_IS(F2542,"61",$Q$1,"1")/1000000,"")</f>
        <v>335.87213520999995</v>
      </c>
      <c r="R2542" s="12">
        <f>IFERROR([1]!EM_S_STM07_IS(F2542,"61",$R$1,"1")/1000000,"")</f>
        <v>546.37946579999993</v>
      </c>
      <c r="S2542" s="12">
        <f>IFERROR([1]!EM_S_STM07_IS(F2542,"61",$S$1,"1")/1000000,"")</f>
        <v>666.25667310000006</v>
      </c>
      <c r="T2542" s="20">
        <f t="shared" si="710"/>
        <v>-6.7449476256932206E-3</v>
      </c>
      <c r="U2542" s="20">
        <f t="shared" si="711"/>
        <v>0.19125506771705147</v>
      </c>
      <c r="V2542" s="14">
        <f t="shared" si="712"/>
        <v>0.27610216183285752</v>
      </c>
      <c r="W2542" s="14">
        <f t="shared" si="713"/>
        <v>0.14385361906896796</v>
      </c>
      <c r="X2542" s="14">
        <f t="shared" si="714"/>
        <v>3.9509113099286668E-2</v>
      </c>
      <c r="Y2542" s="14">
        <f t="shared" si="715"/>
        <v>-0.22932669554015644</v>
      </c>
      <c r="Z2542" s="15">
        <f t="shared" si="716"/>
        <v>-0.17329721131941866</v>
      </c>
      <c r="AA2542" s="14">
        <f t="shared" si="717"/>
        <v>0.43578555063708657</v>
      </c>
      <c r="AB2542" s="14">
        <f t="shared" si="718"/>
        <v>8.3734581483461898E-3</v>
      </c>
      <c r="AC2542" s="14">
        <f t="shared" si="719"/>
        <v>-0.16469472321592338</v>
      </c>
      <c r="AD2542" s="14">
        <f t="shared" si="720"/>
        <v>0.62674842156341082</v>
      </c>
      <c r="AE2542" s="14">
        <f t="shared" si="721"/>
        <v>0.21940284143818961</v>
      </c>
      <c r="AF2542" s="18" t="str">
        <f t="shared" si="722"/>
        <v/>
      </c>
      <c r="AG2542" s="18" t="str">
        <f t="shared" si="723"/>
        <v/>
      </c>
      <c r="AH2542" s="18" t="str">
        <f t="shared" si="724"/>
        <v/>
      </c>
      <c r="AI2542" s="19" t="str">
        <f t="shared" si="725"/>
        <v/>
      </c>
      <c r="AJ2542" s="19" t="str">
        <f t="shared" si="726"/>
        <v/>
      </c>
      <c r="AK2542" s="19" t="str">
        <f t="shared" si="727"/>
        <v/>
      </c>
    </row>
    <row r="2543" spans="2:37" x14ac:dyDescent="0.15">
      <c r="B2543" s="51" t="str">
        <f>IFERROR(IF(AND(AF2543=1,AI2543=1),MAX($B$5:B2542)+1,""),"")</f>
        <v/>
      </c>
      <c r="C2543" s="51" t="str">
        <f>IFERROR(IF(AND(AG2543=1,AJ2543=1),MAX($C$5:C2542)+1,""),"")</f>
        <v/>
      </c>
      <c r="D2543" s="51" t="str">
        <f>IFERROR(IF(AND(AH2543=1,AK2543=1),MAX($D$5:D2542)+1,""),"")</f>
        <v/>
      </c>
      <c r="F2543" s="5" t="s">
        <v>5183</v>
      </c>
      <c r="G2543" s="5" t="s">
        <v>5184</v>
      </c>
      <c r="H2543" s="12">
        <f>IFERROR([1]!EM_S_STM07_IS(F2543,"9",$H$1,"1")/1000000,"")</f>
        <v>2196.14463256</v>
      </c>
      <c r="I2543" s="12">
        <f>IFERROR([1]!EM_S_STM07_IS(F2543,"9",$I$1,"1")/1000000,"")</f>
        <v>2332.87295653</v>
      </c>
      <c r="J2543" s="12">
        <f>IFERROR([1]!EM_S_STM07_IS(F2543,"9",$J$1,"1")/1000000,"")</f>
        <v>2339.4542613600001</v>
      </c>
      <c r="K2543" s="12">
        <f>IFERROR([1]!EM_S_STM07_IS(F2543,"9",$K$1,"1")/1000000,"")</f>
        <v>2210.6853425500003</v>
      </c>
      <c r="L2543" s="12">
        <f>IFERROR([1]!EM_S_STM07_IS(F2543,"9",$L$1,"1")/1000000,"")</f>
        <v>2312.1031378800003</v>
      </c>
      <c r="M2543" s="13">
        <f>IFERROR([1]!EM_S_STM07_IS(F2543,"9",$M$1,"1")/1000000,"")</f>
        <v>2410.2877157100002</v>
      </c>
      <c r="N2543" s="12">
        <f>IFERROR([1]!EM_S_STM07_IS(F2543,"61",$N$1,"1")/1000000,"")</f>
        <v>129.61133319000001</v>
      </c>
      <c r="O2543" s="12">
        <f>IFERROR([1]!EM_S_STM07_IS(F2543,"61",$O$1,"1")/1000000,"")</f>
        <v>15.013068279999999</v>
      </c>
      <c r="P2543" s="12">
        <f>IFERROR([1]!EM_S_STM07_IS(F2543,"61",$P$1,"1")/1000000,"")</f>
        <v>-133.83425234000001</v>
      </c>
      <c r="Q2543" s="12">
        <f>IFERROR([1]!EM_S_STM07_IS(F2543,"61",$Q$1,"1")/1000000,"")</f>
        <v>10.85794347</v>
      </c>
      <c r="R2543" s="12">
        <f>IFERROR([1]!EM_S_STM07_IS(F2543,"61",$R$1,"1")/1000000,"")</f>
        <v>-125.21453049</v>
      </c>
      <c r="S2543" s="12">
        <f>IFERROR([1]!EM_S_STM07_IS(F2543,"61",$S$1,"1")/1000000,"")</f>
        <v>7.8972318600000007</v>
      </c>
      <c r="T2543" s="20">
        <f t="shared" si="710"/>
        <v>1.8782766241731919E-2</v>
      </c>
      <c r="U2543" s="20">
        <f t="shared" si="711"/>
        <v>-0.42856559851544496</v>
      </c>
      <c r="V2543" s="14">
        <f t="shared" si="712"/>
        <v>6.2258342161471698E-2</v>
      </c>
      <c r="W2543" s="14">
        <f t="shared" si="713"/>
        <v>2.8211158312664432E-3</v>
      </c>
      <c r="X2543" s="14">
        <f t="shared" si="714"/>
        <v>-5.5042289535997303E-2</v>
      </c>
      <c r="Y2543" s="14">
        <f t="shared" si="715"/>
        <v>4.5876178476406654E-2</v>
      </c>
      <c r="Z2543" s="15">
        <f t="shared" si="716"/>
        <v>4.2465483577011479E-2</v>
      </c>
      <c r="AA2543" s="14">
        <f t="shared" si="717"/>
        <v>-0.8841685529305372</v>
      </c>
      <c r="AB2543" s="14">
        <f t="shared" si="718"/>
        <v>-9.9145169957223445</v>
      </c>
      <c r="AC2543" s="14">
        <f t="shared" si="719"/>
        <v>1.0811297801583402</v>
      </c>
      <c r="AD2543" s="14">
        <f t="shared" si="720"/>
        <v>-12.532066899773609</v>
      </c>
      <c r="AE2543" s="14">
        <f t="shared" si="721"/>
        <v>1.0630696120417964</v>
      </c>
      <c r="AF2543" s="18" t="str">
        <f t="shared" si="722"/>
        <v/>
      </c>
      <c r="AG2543" s="18" t="str">
        <f t="shared" si="723"/>
        <v/>
      </c>
      <c r="AH2543" s="18" t="str">
        <f t="shared" si="724"/>
        <v/>
      </c>
      <c r="AI2543" s="19" t="str">
        <f t="shared" si="725"/>
        <v/>
      </c>
      <c r="AJ2543" s="19" t="str">
        <f t="shared" si="726"/>
        <v/>
      </c>
      <c r="AK2543" s="19" t="str">
        <f t="shared" si="727"/>
        <v/>
      </c>
    </row>
    <row r="2544" spans="2:37" x14ac:dyDescent="0.15">
      <c r="B2544" s="51" t="str">
        <f>IFERROR(IF(AND(AF2544=1,AI2544=1),MAX($B$5:B2543)+1,""),"")</f>
        <v/>
      </c>
      <c r="C2544" s="51" t="str">
        <f>IFERROR(IF(AND(AG2544=1,AJ2544=1),MAX($C$5:C2543)+1,""),"")</f>
        <v/>
      </c>
      <c r="D2544" s="51" t="str">
        <f>IFERROR(IF(AND(AH2544=1,AK2544=1),MAX($D$5:D2543)+1,""),"")</f>
        <v/>
      </c>
      <c r="F2544" s="5" t="s">
        <v>5185</v>
      </c>
      <c r="G2544" s="5" t="s">
        <v>5186</v>
      </c>
      <c r="H2544" s="12">
        <f>IFERROR([1]!EM_S_STM07_IS(F2544,"9",$H$1,"1")/1000000,"")</f>
        <v>333.62302419999997</v>
      </c>
      <c r="I2544" s="12">
        <f>IFERROR([1]!EM_S_STM07_IS(F2544,"9",$I$1,"1")/1000000,"")</f>
        <v>345.84652181000001</v>
      </c>
      <c r="J2544" s="12">
        <f>IFERROR([1]!EM_S_STM07_IS(F2544,"9",$J$1,"1")/1000000,"")</f>
        <v>444.71164835000002</v>
      </c>
      <c r="K2544" s="12">
        <f>IFERROR([1]!EM_S_STM07_IS(F2544,"9",$K$1,"1")/1000000,"")</f>
        <v>679.56747626999993</v>
      </c>
      <c r="L2544" s="12">
        <f>IFERROR([1]!EM_S_STM07_IS(F2544,"9",$L$1,"1")/1000000,"")</f>
        <v>809.76021628000001</v>
      </c>
      <c r="M2544" s="13">
        <f>IFERROR([1]!EM_S_STM07_IS(F2544,"9",$M$1,"1")/1000000,"")</f>
        <v>790.71402176999993</v>
      </c>
      <c r="N2544" s="12">
        <f>IFERROR([1]!EM_S_STM07_IS(F2544,"61",$N$1,"1")/1000000,"")</f>
        <v>40.427197549999995</v>
      </c>
      <c r="O2544" s="12">
        <f>IFERROR([1]!EM_S_STM07_IS(F2544,"61",$O$1,"1")/1000000,"")</f>
        <v>123.49865856999999</v>
      </c>
      <c r="P2544" s="12">
        <f>IFERROR([1]!EM_S_STM07_IS(F2544,"61",$P$1,"1")/1000000,"")</f>
        <v>210.10510078000001</v>
      </c>
      <c r="Q2544" s="12">
        <f>IFERROR([1]!EM_S_STM07_IS(F2544,"61",$Q$1,"1")/1000000,"")</f>
        <v>365.05358421</v>
      </c>
      <c r="R2544" s="12">
        <f>IFERROR([1]!EM_S_STM07_IS(F2544,"61",$R$1,"1")/1000000,"")</f>
        <v>329.93450677999999</v>
      </c>
      <c r="S2544" s="12">
        <f>IFERROR([1]!EM_S_STM07_IS(F2544,"61",$S$1,"1")/1000000,"")</f>
        <v>295.49886286999998</v>
      </c>
      <c r="T2544" s="20">
        <f t="shared" si="710"/>
        <v>0.18837275119450791</v>
      </c>
      <c r="U2544" s="20">
        <f t="shared" si="711"/>
        <v>0.48859458710786319</v>
      </c>
      <c r="V2544" s="14">
        <f t="shared" si="712"/>
        <v>3.6638651182156749E-2</v>
      </c>
      <c r="W2544" s="14">
        <f t="shared" si="713"/>
        <v>0.28586416316285579</v>
      </c>
      <c r="X2544" s="14">
        <f t="shared" si="714"/>
        <v>0.52810810958376797</v>
      </c>
      <c r="Y2544" s="14">
        <f t="shared" si="715"/>
        <v>0.19158177010559729</v>
      </c>
      <c r="Z2544" s="15">
        <f t="shared" si="716"/>
        <v>-2.3520783223331704E-2</v>
      </c>
      <c r="AA2544" s="14">
        <f t="shared" si="717"/>
        <v>2.0548409500128706</v>
      </c>
      <c r="AB2544" s="14">
        <f t="shared" si="718"/>
        <v>0.70127435563124618</v>
      </c>
      <c r="AC2544" s="14">
        <f t="shared" si="719"/>
        <v>0.73748082676129678</v>
      </c>
      <c r="AD2544" s="14">
        <f t="shared" si="720"/>
        <v>-9.6202527379644825E-2</v>
      </c>
      <c r="AE2544" s="14">
        <f t="shared" si="721"/>
        <v>-0.10437115003845798</v>
      </c>
      <c r="AF2544" s="18" t="str">
        <f t="shared" si="722"/>
        <v/>
      </c>
      <c r="AG2544" s="18">
        <f t="shared" si="723"/>
        <v>1</v>
      </c>
      <c r="AH2544" s="18" t="str">
        <f t="shared" si="724"/>
        <v/>
      </c>
      <c r="AI2544" s="19" t="str">
        <f t="shared" si="725"/>
        <v/>
      </c>
      <c r="AJ2544" s="19" t="str">
        <f t="shared" si="726"/>
        <v/>
      </c>
      <c r="AK2544" s="19" t="str">
        <f t="shared" si="727"/>
        <v/>
      </c>
    </row>
    <row r="2545" spans="2:37" x14ac:dyDescent="0.15">
      <c r="B2545" s="51" t="str">
        <f>IFERROR(IF(AND(AF2545=1,AI2545=1),MAX($B$5:B2544)+1,""),"")</f>
        <v/>
      </c>
      <c r="C2545" s="51" t="str">
        <f>IFERROR(IF(AND(AG2545=1,AJ2545=1),MAX($C$5:C2544)+1,""),"")</f>
        <v/>
      </c>
      <c r="D2545" s="51" t="str">
        <f>IFERROR(IF(AND(AH2545=1,AK2545=1),MAX($D$5:D2544)+1,""),"")</f>
        <v/>
      </c>
      <c r="F2545" s="5" t="s">
        <v>5187</v>
      </c>
      <c r="G2545" s="5" t="s">
        <v>5188</v>
      </c>
      <c r="H2545" s="12">
        <f>IFERROR([1]!EM_S_STM07_IS(F2545,"9",$H$1,"1")/1000000,"")</f>
        <v>1064.19198452</v>
      </c>
      <c r="I2545" s="12">
        <f>IFERROR([1]!EM_S_STM07_IS(F2545,"9",$I$1,"1")/1000000,"")</f>
        <v>1822.8700125</v>
      </c>
      <c r="J2545" s="12">
        <f>IFERROR([1]!EM_S_STM07_IS(F2545,"9",$J$1,"1")/1000000,"")</f>
        <v>1078.3634373</v>
      </c>
      <c r="K2545" s="12">
        <f>IFERROR([1]!EM_S_STM07_IS(F2545,"9",$K$1,"1")/1000000,"")</f>
        <v>1473.1192482000001</v>
      </c>
      <c r="L2545" s="12">
        <f>IFERROR([1]!EM_S_STM07_IS(F2545,"9",$L$1,"1")/1000000,"")</f>
        <v>1892.3283382</v>
      </c>
      <c r="M2545" s="13">
        <f>IFERROR([1]!EM_S_STM07_IS(F2545,"9",$M$1,"1")/1000000,"")</f>
        <v>829.72090198000001</v>
      </c>
      <c r="N2545" s="12">
        <f>IFERROR([1]!EM_S_STM07_IS(F2545,"61",$N$1,"1")/1000000,"")</f>
        <v>125.00751753</v>
      </c>
      <c r="O2545" s="12">
        <f>IFERROR([1]!EM_S_STM07_IS(F2545,"61",$O$1,"1")/1000000,"")</f>
        <v>200.13698241</v>
      </c>
      <c r="P2545" s="12">
        <f>IFERROR([1]!EM_S_STM07_IS(F2545,"61",$P$1,"1")/1000000,"")</f>
        <v>165.34584908000002</v>
      </c>
      <c r="Q2545" s="12">
        <f>IFERROR([1]!EM_S_STM07_IS(F2545,"61",$Q$1,"1")/1000000,"")</f>
        <v>156.43701394999999</v>
      </c>
      <c r="R2545" s="12">
        <f>IFERROR([1]!EM_S_STM07_IS(F2545,"61",$R$1,"1")/1000000,"")</f>
        <v>79.651637409999992</v>
      </c>
      <c r="S2545" s="12">
        <f>IFERROR([1]!EM_S_STM07_IS(F2545,"61",$S$1,"1")/1000000,"")</f>
        <v>78.553970480000004</v>
      </c>
      <c r="T2545" s="20">
        <f t="shared" si="710"/>
        <v>-4.8557801375866183E-2</v>
      </c>
      <c r="U2545" s="20">
        <f t="shared" si="711"/>
        <v>-8.8731407913025695E-2</v>
      </c>
      <c r="V2545" s="14">
        <f t="shared" si="712"/>
        <v>0.71291462350395263</v>
      </c>
      <c r="W2545" s="14">
        <f t="shared" si="713"/>
        <v>-0.40842548843015763</v>
      </c>
      <c r="X2545" s="14">
        <f t="shared" si="714"/>
        <v>0.36606935773748728</v>
      </c>
      <c r="Y2545" s="14">
        <f t="shared" si="715"/>
        <v>0.28457240682465462</v>
      </c>
      <c r="Z2545" s="15">
        <f t="shared" si="716"/>
        <v>-0.56153438849346926</v>
      </c>
      <c r="AA2545" s="14">
        <f t="shared" si="717"/>
        <v>0.6009995747813327</v>
      </c>
      <c r="AB2545" s="14">
        <f t="shared" si="718"/>
        <v>-0.17383660386528149</v>
      </c>
      <c r="AC2545" s="14">
        <f t="shared" si="719"/>
        <v>-5.3880004726877824E-2</v>
      </c>
      <c r="AD2545" s="14">
        <f t="shared" si="720"/>
        <v>-0.49083893000247342</v>
      </c>
      <c r="AE2545" s="14">
        <f t="shared" si="721"/>
        <v>-1.3780845764034225E-2</v>
      </c>
      <c r="AF2545" s="18" t="str">
        <f t="shared" si="722"/>
        <v/>
      </c>
      <c r="AG2545" s="18" t="str">
        <f t="shared" si="723"/>
        <v/>
      </c>
      <c r="AH2545" s="18" t="str">
        <f t="shared" si="724"/>
        <v/>
      </c>
      <c r="AI2545" s="19" t="str">
        <f t="shared" si="725"/>
        <v/>
      </c>
      <c r="AJ2545" s="19" t="str">
        <f t="shared" si="726"/>
        <v/>
      </c>
      <c r="AK2545" s="19" t="str">
        <f t="shared" si="727"/>
        <v/>
      </c>
    </row>
    <row r="2546" spans="2:37" x14ac:dyDescent="0.15">
      <c r="B2546" s="51" t="str">
        <f>IFERROR(IF(AND(AF2546=1,AI2546=1),MAX($B$5:B2545)+1,""),"")</f>
        <v/>
      </c>
      <c r="C2546" s="51" t="str">
        <f>IFERROR(IF(AND(AG2546=1,AJ2546=1),MAX($C$5:C2545)+1,""),"")</f>
        <v/>
      </c>
      <c r="D2546" s="51" t="str">
        <f>IFERROR(IF(AND(AH2546=1,AK2546=1),MAX($D$5:D2545)+1,""),"")</f>
        <v/>
      </c>
      <c r="F2546" s="5" t="s">
        <v>5189</v>
      </c>
      <c r="G2546" s="5" t="s">
        <v>5190</v>
      </c>
      <c r="H2546" s="12">
        <f>IFERROR([1]!EM_S_STM07_IS(F2546,"9",$H$1,"1")/1000000,"")</f>
        <v>1169.5679928</v>
      </c>
      <c r="I2546" s="12">
        <f>IFERROR([1]!EM_S_STM07_IS(F2546,"9",$I$1,"1")/1000000,"")</f>
        <v>7027.77379974</v>
      </c>
      <c r="J2546" s="12">
        <f>IFERROR([1]!EM_S_STM07_IS(F2546,"9",$J$1,"1")/1000000,"")</f>
        <v>6577.1548430500006</v>
      </c>
      <c r="K2546" s="12">
        <f>IFERROR([1]!EM_S_STM07_IS(F2546,"9",$K$1,"1")/1000000,"")</f>
        <v>6473.1372208800003</v>
      </c>
      <c r="L2546" s="12">
        <f>IFERROR([1]!EM_S_STM07_IS(F2546,"9",$L$1,"1")/1000000,"")</f>
        <v>4886.1024501400007</v>
      </c>
      <c r="M2546" s="13">
        <f>IFERROR([1]!EM_S_STM07_IS(F2546,"9",$M$1,"1")/1000000,"")</f>
        <v>3453.8142566500001</v>
      </c>
      <c r="N2546" s="12">
        <f>IFERROR([1]!EM_S_STM07_IS(F2546,"61",$N$1,"1")/1000000,"")</f>
        <v>-144.42648134999999</v>
      </c>
      <c r="O2546" s="12">
        <f>IFERROR([1]!EM_S_STM07_IS(F2546,"61",$O$1,"1")/1000000,"")</f>
        <v>188.37178041999999</v>
      </c>
      <c r="P2546" s="12">
        <f>IFERROR([1]!EM_S_STM07_IS(F2546,"61",$P$1,"1")/1000000,"")</f>
        <v>-38.15084882</v>
      </c>
      <c r="Q2546" s="12">
        <f>IFERROR([1]!EM_S_STM07_IS(F2546,"61",$Q$1,"1")/1000000,"")</f>
        <v>53.876342139999998</v>
      </c>
      <c r="R2546" s="12">
        <f>IFERROR([1]!EM_S_STM07_IS(F2546,"61",$R$1,"1")/1000000,"")</f>
        <v>37.89304885</v>
      </c>
      <c r="S2546" s="12">
        <f>IFERROR([1]!EM_S_STM07_IS(F2546,"61",$S$1,"1")/1000000,"")</f>
        <v>-696.84774979999997</v>
      </c>
      <c r="T2546" s="20">
        <f t="shared" si="710"/>
        <v>0.24180870716716729</v>
      </c>
      <c r="U2546" s="20" t="str">
        <f t="shared" si="711"/>
        <v/>
      </c>
      <c r="V2546" s="14">
        <f t="shared" si="712"/>
        <v>5.0088629673553084</v>
      </c>
      <c r="W2546" s="14">
        <f t="shared" si="713"/>
        <v>-6.4119729736701325E-2</v>
      </c>
      <c r="X2546" s="14">
        <f t="shared" si="714"/>
        <v>-1.581498758234565E-2</v>
      </c>
      <c r="Y2546" s="14">
        <f t="shared" si="715"/>
        <v>-0.24517242823476679</v>
      </c>
      <c r="Z2546" s="15">
        <f t="shared" si="716"/>
        <v>-0.29313511292604222</v>
      </c>
      <c r="AA2546" s="14">
        <f t="shared" si="717"/>
        <v>2.3042745254141024</v>
      </c>
      <c r="AB2546" s="14">
        <f t="shared" si="718"/>
        <v>-1.202529533537017</v>
      </c>
      <c r="AC2546" s="14">
        <f t="shared" si="719"/>
        <v>2.4121924886702955</v>
      </c>
      <c r="AD2546" s="14">
        <f t="shared" si="720"/>
        <v>-0.29666626677191116</v>
      </c>
      <c r="AE2546" s="14">
        <f t="shared" si="721"/>
        <v>-19.389857004076884</v>
      </c>
      <c r="AF2546" s="18">
        <f t="shared" si="722"/>
        <v>1</v>
      </c>
      <c r="AG2546" s="18" t="str">
        <f t="shared" si="723"/>
        <v/>
      </c>
      <c r="AH2546" s="18" t="str">
        <f t="shared" si="724"/>
        <v/>
      </c>
      <c r="AI2546" s="19" t="str">
        <f t="shared" si="725"/>
        <v/>
      </c>
      <c r="AJ2546" s="19" t="str">
        <f t="shared" si="726"/>
        <v/>
      </c>
      <c r="AK2546" s="19" t="str">
        <f t="shared" si="727"/>
        <v/>
      </c>
    </row>
    <row r="2547" spans="2:37" x14ac:dyDescent="0.15">
      <c r="B2547" s="51" t="str">
        <f>IFERROR(IF(AND(AF2547=1,AI2547=1),MAX($B$5:B2546)+1,""),"")</f>
        <v/>
      </c>
      <c r="C2547" s="51" t="str">
        <f>IFERROR(IF(AND(AG2547=1,AJ2547=1),MAX($C$5:C2546)+1,""),"")</f>
        <v/>
      </c>
      <c r="D2547" s="51" t="str">
        <f>IFERROR(IF(AND(AH2547=1,AK2547=1),MAX($D$5:D2546)+1,""),"")</f>
        <v/>
      </c>
      <c r="F2547" s="5" t="s">
        <v>5191</v>
      </c>
      <c r="G2547" s="5" t="s">
        <v>5192</v>
      </c>
      <c r="H2547" s="12">
        <f>IFERROR([1]!EM_S_STM07_IS(F2547,"9",$H$1,"1")/1000000,"")</f>
        <v>757.46667491999995</v>
      </c>
      <c r="I2547" s="12">
        <f>IFERROR([1]!EM_S_STM07_IS(F2547,"9",$I$1,"1")/1000000,"")</f>
        <v>568.42473622</v>
      </c>
      <c r="J2547" s="12">
        <f>IFERROR([1]!EM_S_STM07_IS(F2547,"9",$J$1,"1")/1000000,"")</f>
        <v>18.60680391</v>
      </c>
      <c r="K2547" s="12">
        <f>IFERROR([1]!EM_S_STM07_IS(F2547,"9",$K$1,"1")/1000000,"")</f>
        <v>10.54316654</v>
      </c>
      <c r="L2547" s="12">
        <f>IFERROR([1]!EM_S_STM07_IS(F2547,"9",$L$1,"1")/1000000,"")</f>
        <v>10.625808970000001</v>
      </c>
      <c r="M2547" s="13">
        <f>IFERROR([1]!EM_S_STM07_IS(F2547,"9",$M$1,"1")/1000000,"")</f>
        <v>13.68766336</v>
      </c>
      <c r="N2547" s="12">
        <f>IFERROR([1]!EM_S_STM07_IS(F2547,"61",$N$1,"1")/1000000,"")</f>
        <v>10.270544989999999</v>
      </c>
      <c r="O2547" s="12">
        <f>IFERROR([1]!EM_S_STM07_IS(F2547,"61",$O$1,"1")/1000000,"")</f>
        <v>-45.18786411</v>
      </c>
      <c r="P2547" s="12">
        <f>IFERROR([1]!EM_S_STM07_IS(F2547,"61",$P$1,"1")/1000000,"")</f>
        <v>56.059728240000005</v>
      </c>
      <c r="Q2547" s="12">
        <f>IFERROR([1]!EM_S_STM07_IS(F2547,"61",$Q$1,"1")/1000000,"")</f>
        <v>7.2532904900000004</v>
      </c>
      <c r="R2547" s="12">
        <f>IFERROR([1]!EM_S_STM07_IS(F2547,"61",$R$1,"1")/1000000,"")</f>
        <v>8.3486786199999994</v>
      </c>
      <c r="S2547" s="12">
        <f>IFERROR([1]!EM_S_STM07_IS(F2547,"61",$S$1,"1")/1000000,"")</f>
        <v>8.8766049499999991</v>
      </c>
      <c r="T2547" s="20">
        <f t="shared" si="710"/>
        <v>-0.55188120758946835</v>
      </c>
      <c r="U2547" s="20">
        <f t="shared" si="711"/>
        <v>-2.8750785506813537E-2</v>
      </c>
      <c r="V2547" s="14">
        <f t="shared" si="712"/>
        <v>-0.24957129463149738</v>
      </c>
      <c r="W2547" s="14">
        <f t="shared" si="713"/>
        <v>-0.96726602006497031</v>
      </c>
      <c r="X2547" s="14">
        <f t="shared" si="714"/>
        <v>-0.43337036328234191</v>
      </c>
      <c r="Y2547" s="14">
        <f t="shared" si="715"/>
        <v>7.8384828397106698E-3</v>
      </c>
      <c r="Z2547" s="15">
        <f t="shared" si="716"/>
        <v>0.2881525913598274</v>
      </c>
      <c r="AA2547" s="14">
        <f t="shared" si="717"/>
        <v>-5.3997532900150418</v>
      </c>
      <c r="AB2547" s="14">
        <f t="shared" si="718"/>
        <v>2.2405925649314784</v>
      </c>
      <c r="AC2547" s="14">
        <f t="shared" si="719"/>
        <v>-0.87061495448305448</v>
      </c>
      <c r="AD2547" s="14">
        <f t="shared" si="720"/>
        <v>0.15101947612744776</v>
      </c>
      <c r="AE2547" s="14">
        <f t="shared" si="721"/>
        <v>6.3234717016810937E-2</v>
      </c>
      <c r="AF2547" s="18" t="str">
        <f t="shared" si="722"/>
        <v/>
      </c>
      <c r="AG2547" s="18" t="str">
        <f t="shared" si="723"/>
        <v/>
      </c>
      <c r="AH2547" s="18" t="str">
        <f t="shared" si="724"/>
        <v/>
      </c>
      <c r="AI2547" s="19" t="str">
        <f t="shared" si="725"/>
        <v/>
      </c>
      <c r="AJ2547" s="19" t="str">
        <f t="shared" si="726"/>
        <v/>
      </c>
      <c r="AK2547" s="19" t="str">
        <f t="shared" si="727"/>
        <v/>
      </c>
    </row>
    <row r="2548" spans="2:37" x14ac:dyDescent="0.15">
      <c r="B2548" s="51" t="str">
        <f>IFERROR(IF(AND(AF2548=1,AI2548=1),MAX($B$5:B2547)+1,""),"")</f>
        <v/>
      </c>
      <c r="C2548" s="51" t="str">
        <f>IFERROR(IF(AND(AG2548=1,AJ2548=1),MAX($C$5:C2547)+1,""),"")</f>
        <v/>
      </c>
      <c r="D2548" s="51" t="str">
        <f>IFERROR(IF(AND(AH2548=1,AK2548=1),MAX($D$5:D2547)+1,""),"")</f>
        <v/>
      </c>
      <c r="F2548" s="5" t="s">
        <v>5193</v>
      </c>
      <c r="G2548" s="5" t="s">
        <v>5194</v>
      </c>
      <c r="H2548" s="12">
        <f>IFERROR([1]!EM_S_STM07_IS(F2548,"9",$H$1,"1")/1000000,"")</f>
        <v>804.15355941999997</v>
      </c>
      <c r="I2548" s="12">
        <f>IFERROR([1]!EM_S_STM07_IS(F2548,"9",$I$1,"1")/1000000,"")</f>
        <v>387.26316744000002</v>
      </c>
      <c r="J2548" s="12">
        <f>IFERROR([1]!EM_S_STM07_IS(F2548,"9",$J$1,"1")/1000000,"")</f>
        <v>371.89526537</v>
      </c>
      <c r="K2548" s="12">
        <f>IFERROR([1]!EM_S_STM07_IS(F2548,"9",$K$1,"1")/1000000,"")</f>
        <v>392.70209827999997</v>
      </c>
      <c r="L2548" s="12">
        <f>IFERROR([1]!EM_S_STM07_IS(F2548,"9",$L$1,"1")/1000000,"")</f>
        <v>758.28411217999997</v>
      </c>
      <c r="M2548" s="13">
        <f>IFERROR([1]!EM_S_STM07_IS(F2548,"9",$M$1,"1")/1000000,"")</f>
        <v>638.75381126000002</v>
      </c>
      <c r="N2548" s="12">
        <f>IFERROR([1]!EM_S_STM07_IS(F2548,"61",$N$1,"1")/1000000,"")</f>
        <v>76.346452549999995</v>
      </c>
      <c r="O2548" s="12">
        <f>IFERROR([1]!EM_S_STM07_IS(F2548,"61",$O$1,"1")/1000000,"")</f>
        <v>144.51338232000001</v>
      </c>
      <c r="P2548" s="12">
        <f>IFERROR([1]!EM_S_STM07_IS(F2548,"61",$P$1,"1")/1000000,"")</f>
        <v>163.02253592</v>
      </c>
      <c r="Q2548" s="12">
        <f>IFERROR([1]!EM_S_STM07_IS(F2548,"61",$Q$1,"1")/1000000,"")</f>
        <v>173.04769580000001</v>
      </c>
      <c r="R2548" s="12">
        <f>IFERROR([1]!EM_S_STM07_IS(F2548,"61",$R$1,"1")/1000000,"")</f>
        <v>120.00423681999999</v>
      </c>
      <c r="S2548" s="12">
        <f>IFERROR([1]!EM_S_STM07_IS(F2548,"61",$S$1,"1")/1000000,"")</f>
        <v>24.561684940000003</v>
      </c>
      <c r="T2548" s="20">
        <f t="shared" si="710"/>
        <v>-4.5009825847167062E-2</v>
      </c>
      <c r="U2548" s="20">
        <f t="shared" si="711"/>
        <v>-0.20293478051952618</v>
      </c>
      <c r="V2548" s="14">
        <f t="shared" si="712"/>
        <v>-0.51842137250587361</v>
      </c>
      <c r="W2548" s="14">
        <f t="shared" si="713"/>
        <v>-3.9683355821286605E-2</v>
      </c>
      <c r="X2548" s="14">
        <f t="shared" si="714"/>
        <v>5.5948098423084715E-2</v>
      </c>
      <c r="Y2548" s="14">
        <f t="shared" si="715"/>
        <v>0.93093980271869303</v>
      </c>
      <c r="Z2548" s="15">
        <f t="shared" si="716"/>
        <v>-0.1576326063015627</v>
      </c>
      <c r="AA2548" s="14">
        <f t="shared" si="717"/>
        <v>0.89286309308683154</v>
      </c>
      <c r="AB2548" s="14">
        <f t="shared" si="718"/>
        <v>0.12807916680695119</v>
      </c>
      <c r="AC2548" s="14">
        <f t="shared" si="719"/>
        <v>6.1495546142894389E-2</v>
      </c>
      <c r="AD2548" s="14">
        <f t="shared" si="720"/>
        <v>-0.3065250810464708</v>
      </c>
      <c r="AE2548" s="14">
        <f t="shared" si="721"/>
        <v>-0.79532651853916425</v>
      </c>
      <c r="AF2548" s="18" t="str">
        <f t="shared" si="722"/>
        <v/>
      </c>
      <c r="AG2548" s="18" t="str">
        <f t="shared" si="723"/>
        <v/>
      </c>
      <c r="AH2548" s="18" t="str">
        <f t="shared" si="724"/>
        <v/>
      </c>
      <c r="AI2548" s="19" t="str">
        <f t="shared" si="725"/>
        <v/>
      </c>
      <c r="AJ2548" s="19" t="str">
        <f t="shared" si="726"/>
        <v/>
      </c>
      <c r="AK2548" s="19" t="str">
        <f t="shared" si="727"/>
        <v/>
      </c>
    </row>
    <row r="2549" spans="2:37" x14ac:dyDescent="0.15">
      <c r="B2549" s="51" t="str">
        <f>IFERROR(IF(AND(AF2549=1,AI2549=1),MAX($B$5:B2548)+1,""),"")</f>
        <v/>
      </c>
      <c r="C2549" s="51" t="str">
        <f>IFERROR(IF(AND(AG2549=1,AJ2549=1),MAX($C$5:C2548)+1,""),"")</f>
        <v/>
      </c>
      <c r="D2549" s="51" t="str">
        <f>IFERROR(IF(AND(AH2549=1,AK2549=1),MAX($D$5:D2548)+1,""),"")</f>
        <v/>
      </c>
      <c r="F2549" s="5" t="s">
        <v>5195</v>
      </c>
      <c r="G2549" s="5" t="s">
        <v>5196</v>
      </c>
      <c r="H2549" s="12">
        <f>IFERROR([1]!EM_S_STM07_IS(F2549,"9",$H$1,"1")/1000000,"")</f>
        <v>40771.721390350001</v>
      </c>
      <c r="I2549" s="12">
        <f>IFERROR([1]!EM_S_STM07_IS(F2549,"9",$I$1,"1")/1000000,"")</f>
        <v>50557.625192489999</v>
      </c>
      <c r="J2549" s="12">
        <f>IFERROR([1]!EM_S_STM07_IS(F2549,"9",$J$1,"1")/1000000,"")</f>
        <v>55683.577397550005</v>
      </c>
      <c r="K2549" s="12">
        <f>IFERROR([1]!EM_S_STM07_IS(F2549,"9",$K$1,"1")/1000000,"")</f>
        <v>66306.847585430005</v>
      </c>
      <c r="L2549" s="12">
        <f>IFERROR([1]!EM_S_STM07_IS(F2549,"9",$L$1,"1")/1000000,"")</f>
        <v>61474.849059710003</v>
      </c>
      <c r="M2549" s="13">
        <f>IFERROR([1]!EM_S_STM07_IS(F2549,"9",$M$1,"1")/1000000,"")</f>
        <v>54582.558772620003</v>
      </c>
      <c r="N2549" s="12">
        <f>IFERROR([1]!EM_S_STM07_IS(F2549,"61",$N$1,"1")/1000000,"")</f>
        <v>2401.27953389</v>
      </c>
      <c r="O2549" s="12">
        <f>IFERROR([1]!EM_S_STM07_IS(F2549,"61",$O$1,"1")/1000000,"")</f>
        <v>3647.36740508</v>
      </c>
      <c r="P2549" s="12">
        <f>IFERROR([1]!EM_S_STM07_IS(F2549,"61",$P$1,"1")/1000000,"")</f>
        <v>5050.5733635900006</v>
      </c>
      <c r="Q2549" s="12">
        <f>IFERROR([1]!EM_S_STM07_IS(F2549,"61",$Q$1,"1")/1000000,"")</f>
        <v>6279.1560919399999</v>
      </c>
      <c r="R2549" s="12">
        <f>IFERROR([1]!EM_S_STM07_IS(F2549,"61",$R$1,"1")/1000000,"")</f>
        <v>6074.5478479899994</v>
      </c>
      <c r="S2549" s="12">
        <f>IFERROR([1]!EM_S_STM07_IS(F2549,"61",$S$1,"1")/1000000,"")</f>
        <v>4363.5091943699999</v>
      </c>
      <c r="T2549" s="20">
        <f t="shared" si="710"/>
        <v>6.0080799835898091E-2</v>
      </c>
      <c r="U2549" s="20">
        <f t="shared" si="711"/>
        <v>0.12688250173195481</v>
      </c>
      <c r="V2549" s="14">
        <f t="shared" si="712"/>
        <v>0.24001693988952255</v>
      </c>
      <c r="W2549" s="14">
        <f t="shared" si="713"/>
        <v>0.10138831057716359</v>
      </c>
      <c r="X2549" s="14">
        <f t="shared" si="714"/>
        <v>0.19077923302297398</v>
      </c>
      <c r="Y2549" s="14">
        <f t="shared" si="715"/>
        <v>-7.2873295921577874E-2</v>
      </c>
      <c r="Z2549" s="15">
        <f t="shared" si="716"/>
        <v>-0.11211561138434965</v>
      </c>
      <c r="AA2549" s="14">
        <f t="shared" si="717"/>
        <v>0.5189266195807597</v>
      </c>
      <c r="AB2549" s="14">
        <f t="shared" si="718"/>
        <v>0.38471746952490604</v>
      </c>
      <c r="AC2549" s="14">
        <f t="shared" si="719"/>
        <v>0.24325608993366049</v>
      </c>
      <c r="AD2549" s="14">
        <f t="shared" si="720"/>
        <v>-3.2585309387775555E-2</v>
      </c>
      <c r="AE2549" s="14">
        <f t="shared" si="721"/>
        <v>-0.28167341774847704</v>
      </c>
      <c r="AF2549" s="18" t="str">
        <f t="shared" si="722"/>
        <v/>
      </c>
      <c r="AG2549" s="18" t="str">
        <f t="shared" si="723"/>
        <v/>
      </c>
      <c r="AH2549" s="18" t="str">
        <f t="shared" si="724"/>
        <v/>
      </c>
      <c r="AI2549" s="19" t="str">
        <f t="shared" si="725"/>
        <v/>
      </c>
      <c r="AJ2549" s="19" t="str">
        <f t="shared" si="726"/>
        <v/>
      </c>
      <c r="AK2549" s="19" t="str">
        <f t="shared" si="727"/>
        <v/>
      </c>
    </row>
    <row r="2550" spans="2:37" x14ac:dyDescent="0.15">
      <c r="B2550" s="51" t="str">
        <f>IFERROR(IF(AND(AF2550=1,AI2550=1),MAX($B$5:B2549)+1,""),"")</f>
        <v/>
      </c>
      <c r="C2550" s="51" t="str">
        <f>IFERROR(IF(AND(AG2550=1,AJ2550=1),MAX($C$5:C2549)+1,""),"")</f>
        <v/>
      </c>
      <c r="D2550" s="51" t="str">
        <f>IFERROR(IF(AND(AH2550=1,AK2550=1),MAX($D$5:D2549)+1,""),"")</f>
        <v/>
      </c>
      <c r="F2550" s="5" t="s">
        <v>5197</v>
      </c>
      <c r="G2550" s="5" t="s">
        <v>5198</v>
      </c>
      <c r="H2550" s="12">
        <f>IFERROR([1]!EM_S_STM07_IS(F2550,"9",$H$1,"1")/1000000,"")</f>
        <v>431.9942671</v>
      </c>
      <c r="I2550" s="12">
        <f>IFERROR([1]!EM_S_STM07_IS(F2550,"9",$I$1,"1")/1000000,"")</f>
        <v>558.96865536000007</v>
      </c>
      <c r="J2550" s="12">
        <f>IFERROR([1]!EM_S_STM07_IS(F2550,"9",$J$1,"1")/1000000,"")</f>
        <v>445.94181072000003</v>
      </c>
      <c r="K2550" s="12">
        <f>IFERROR([1]!EM_S_STM07_IS(F2550,"9",$K$1,"1")/1000000,"")</f>
        <v>482.12087104</v>
      </c>
      <c r="L2550" s="12">
        <f>IFERROR([1]!EM_S_STM07_IS(F2550,"9",$L$1,"1")/1000000,"")</f>
        <v>398.08653072000004</v>
      </c>
      <c r="M2550" s="13">
        <f>IFERROR([1]!EM_S_STM07_IS(F2550,"9",$M$1,"1")/1000000,"")</f>
        <v>474.02005019000001</v>
      </c>
      <c r="N2550" s="12">
        <f>IFERROR([1]!EM_S_STM07_IS(F2550,"61",$N$1,"1")/1000000,"")</f>
        <v>49.678935659999993</v>
      </c>
      <c r="O2550" s="12">
        <f>IFERROR([1]!EM_S_STM07_IS(F2550,"61",$O$1,"1")/1000000,"")</f>
        <v>10.036872150000001</v>
      </c>
      <c r="P2550" s="12">
        <f>IFERROR([1]!EM_S_STM07_IS(F2550,"61",$P$1,"1")/1000000,"")</f>
        <v>17.625949110000001</v>
      </c>
      <c r="Q2550" s="12">
        <f>IFERROR([1]!EM_S_STM07_IS(F2550,"61",$Q$1,"1")/1000000,"")</f>
        <v>30.64444331</v>
      </c>
      <c r="R2550" s="12">
        <f>IFERROR([1]!EM_S_STM07_IS(F2550,"61",$R$1,"1")/1000000,"")</f>
        <v>22.390101789999999</v>
      </c>
      <c r="S2550" s="12">
        <f>IFERROR([1]!EM_S_STM07_IS(F2550,"61",$S$1,"1")/1000000,"")</f>
        <v>26.543623789999998</v>
      </c>
      <c r="T2550" s="20">
        <f t="shared" si="710"/>
        <v>1.8740907770271598E-2</v>
      </c>
      <c r="U2550" s="20">
        <f t="shared" si="711"/>
        <v>-0.11781923115925441</v>
      </c>
      <c r="V2550" s="14">
        <f t="shared" si="712"/>
        <v>0.29392609562248534</v>
      </c>
      <c r="W2550" s="14">
        <f t="shared" si="713"/>
        <v>-0.20220605137010025</v>
      </c>
      <c r="X2550" s="14">
        <f t="shared" si="714"/>
        <v>8.1129554238448018E-2</v>
      </c>
      <c r="Y2550" s="14">
        <f t="shared" si="715"/>
        <v>-0.1743013948737098</v>
      </c>
      <c r="Z2550" s="15">
        <f t="shared" si="716"/>
        <v>0.19074626647795051</v>
      </c>
      <c r="AA2550" s="14">
        <f t="shared" si="717"/>
        <v>-0.79796523382280526</v>
      </c>
      <c r="AB2550" s="14">
        <f t="shared" si="718"/>
        <v>0.75611972002652239</v>
      </c>
      <c r="AC2550" s="14">
        <f t="shared" si="719"/>
        <v>0.73859819512437019</v>
      </c>
      <c r="AD2550" s="14">
        <f t="shared" si="720"/>
        <v>-0.26935850772353287</v>
      </c>
      <c r="AE2550" s="14">
        <f t="shared" si="721"/>
        <v>0.18550706195784558</v>
      </c>
      <c r="AF2550" s="18" t="str">
        <f t="shared" si="722"/>
        <v/>
      </c>
      <c r="AG2550" s="18" t="str">
        <f t="shared" si="723"/>
        <v/>
      </c>
      <c r="AH2550" s="18" t="str">
        <f t="shared" si="724"/>
        <v/>
      </c>
      <c r="AI2550" s="19" t="str">
        <f t="shared" si="725"/>
        <v/>
      </c>
      <c r="AJ2550" s="19" t="str">
        <f t="shared" si="726"/>
        <v/>
      </c>
      <c r="AK2550" s="19" t="str">
        <f t="shared" si="727"/>
        <v/>
      </c>
    </row>
    <row r="2551" spans="2:37" x14ac:dyDescent="0.15">
      <c r="B2551" s="51" t="str">
        <f>IFERROR(IF(AND(AF2551=1,AI2551=1),MAX($B$5:B2550)+1,""),"")</f>
        <v/>
      </c>
      <c r="C2551" s="51" t="str">
        <f>IFERROR(IF(AND(AG2551=1,AJ2551=1),MAX($C$5:C2550)+1,""),"")</f>
        <v/>
      </c>
      <c r="D2551" s="51" t="str">
        <f>IFERROR(IF(AND(AH2551=1,AK2551=1),MAX($D$5:D2550)+1,""),"")</f>
        <v/>
      </c>
      <c r="F2551" s="5" t="s">
        <v>5199</v>
      </c>
      <c r="G2551" s="5" t="s">
        <v>5200</v>
      </c>
      <c r="H2551" s="12">
        <f>IFERROR([1]!EM_S_STM07_IS(F2551,"9",$H$1,"1")/1000000,"")</f>
        <v>5548.0587123900004</v>
      </c>
      <c r="I2551" s="12">
        <f>IFERROR([1]!EM_S_STM07_IS(F2551,"9",$I$1,"1")/1000000,"")</f>
        <v>5873.2686351599996</v>
      </c>
      <c r="J2551" s="12">
        <f>IFERROR([1]!EM_S_STM07_IS(F2551,"9",$J$1,"1")/1000000,"")</f>
        <v>4984.9163381400003</v>
      </c>
      <c r="K2551" s="12">
        <f>IFERROR([1]!EM_S_STM07_IS(F2551,"9",$K$1,"1")/1000000,"")</f>
        <v>5205.2366438199997</v>
      </c>
      <c r="L2551" s="12">
        <f>IFERROR([1]!EM_S_STM07_IS(F2551,"9",$L$1,"1")/1000000,"")</f>
        <v>4704.4713336599998</v>
      </c>
      <c r="M2551" s="13">
        <f>IFERROR([1]!EM_S_STM07_IS(F2551,"9",$M$1,"1")/1000000,"")</f>
        <v>5269.21075595</v>
      </c>
      <c r="N2551" s="12">
        <f>IFERROR([1]!EM_S_STM07_IS(F2551,"61",$N$1,"1")/1000000,"")</f>
        <v>68.22351252</v>
      </c>
      <c r="O2551" s="12">
        <f>IFERROR([1]!EM_S_STM07_IS(F2551,"61",$O$1,"1")/1000000,"")</f>
        <v>123.49741768999999</v>
      </c>
      <c r="P2551" s="12">
        <f>IFERROR([1]!EM_S_STM07_IS(F2551,"61",$P$1,"1")/1000000,"")</f>
        <v>-35.080975369999997</v>
      </c>
      <c r="Q2551" s="12">
        <f>IFERROR([1]!EM_S_STM07_IS(F2551,"61",$Q$1,"1")/1000000,"")</f>
        <v>36.19569946</v>
      </c>
      <c r="R2551" s="12">
        <f>IFERROR([1]!EM_S_STM07_IS(F2551,"61",$R$1,"1")/1000000,"")</f>
        <v>-157.01277512999999</v>
      </c>
      <c r="S2551" s="12">
        <f>IFERROR([1]!EM_S_STM07_IS(F2551,"61",$S$1,"1")/1000000,"")</f>
        <v>212.92303721000002</v>
      </c>
      <c r="T2551" s="20">
        <f t="shared" si="710"/>
        <v>-1.0260497308274386E-2</v>
      </c>
      <c r="U2551" s="20">
        <f t="shared" si="711"/>
        <v>0.25561852752979397</v>
      </c>
      <c r="V2551" s="14">
        <f t="shared" si="712"/>
        <v>5.8616885586256669E-2</v>
      </c>
      <c r="W2551" s="14">
        <f t="shared" si="713"/>
        <v>-0.15125347608007014</v>
      </c>
      <c r="X2551" s="14">
        <f t="shared" si="714"/>
        <v>4.4197392841743559E-2</v>
      </c>
      <c r="Y2551" s="14">
        <f t="shared" si="715"/>
        <v>-9.6204139105671882E-2</v>
      </c>
      <c r="Z2551" s="15">
        <f t="shared" si="716"/>
        <v>0.12004312115781189</v>
      </c>
      <c r="AA2551" s="14">
        <f t="shared" si="717"/>
        <v>0.81018849848571228</v>
      </c>
      <c r="AB2551" s="14">
        <f t="shared" si="718"/>
        <v>-1.2840624203014459</v>
      </c>
      <c r="AC2551" s="14">
        <f t="shared" si="719"/>
        <v>2.0317757439251038</v>
      </c>
      <c r="AD2551" s="14">
        <f t="shared" si="720"/>
        <v>-5.3378848170489253</v>
      </c>
      <c r="AE2551" s="14">
        <f t="shared" si="721"/>
        <v>2.3560873440629826</v>
      </c>
      <c r="AF2551" s="18" t="str">
        <f t="shared" si="722"/>
        <v/>
      </c>
      <c r="AG2551" s="18">
        <f t="shared" si="723"/>
        <v>1</v>
      </c>
      <c r="AH2551" s="18" t="str">
        <f t="shared" si="724"/>
        <v/>
      </c>
      <c r="AI2551" s="19" t="str">
        <f t="shared" si="725"/>
        <v/>
      </c>
      <c r="AJ2551" s="19" t="str">
        <f t="shared" si="726"/>
        <v/>
      </c>
      <c r="AK2551" s="19" t="str">
        <f t="shared" si="727"/>
        <v/>
      </c>
    </row>
    <row r="2552" spans="2:37" x14ac:dyDescent="0.15">
      <c r="B2552" s="51" t="str">
        <f>IFERROR(IF(AND(AF2552=1,AI2552=1),MAX($B$5:B2551)+1,""),"")</f>
        <v/>
      </c>
      <c r="C2552" s="51" t="str">
        <f>IFERROR(IF(AND(AG2552=1,AJ2552=1),MAX($C$5:C2551)+1,""),"")</f>
        <v/>
      </c>
      <c r="D2552" s="51" t="str">
        <f>IFERROR(IF(AND(AH2552=1,AK2552=1),MAX($D$5:D2551)+1,""),"")</f>
        <v/>
      </c>
      <c r="F2552" s="5" t="s">
        <v>5201</v>
      </c>
      <c r="G2552" s="5" t="s">
        <v>5202</v>
      </c>
      <c r="H2552" s="12">
        <f>IFERROR([1]!EM_S_STM07_IS(F2552,"9",$H$1,"1")/1000000,"")</f>
        <v>1228.5817308599999</v>
      </c>
      <c r="I2552" s="12">
        <f>IFERROR([1]!EM_S_STM07_IS(F2552,"9",$I$1,"1")/1000000,"")</f>
        <v>1270.24836985</v>
      </c>
      <c r="J2552" s="12">
        <f>IFERROR([1]!EM_S_STM07_IS(F2552,"9",$J$1,"1")/1000000,"")</f>
        <v>1022.3458667899999</v>
      </c>
      <c r="K2552" s="12">
        <f>IFERROR([1]!EM_S_STM07_IS(F2552,"9",$K$1,"1")/1000000,"")</f>
        <v>1061.6702471900001</v>
      </c>
      <c r="L2552" s="12">
        <f>IFERROR([1]!EM_S_STM07_IS(F2552,"9",$L$1,"1")/1000000,"")</f>
        <v>1089.5839039</v>
      </c>
      <c r="M2552" s="13">
        <f>IFERROR([1]!EM_S_STM07_IS(F2552,"9",$M$1,"1")/1000000,"")</f>
        <v>1046.9492889999999</v>
      </c>
      <c r="N2552" s="12">
        <f>IFERROR([1]!EM_S_STM07_IS(F2552,"61",$N$1,"1")/1000000,"")</f>
        <v>55.221594400000001</v>
      </c>
      <c r="O2552" s="12">
        <f>IFERROR([1]!EM_S_STM07_IS(F2552,"61",$O$1,"1")/1000000,"")</f>
        <v>51.689067659999999</v>
      </c>
      <c r="P2552" s="12">
        <f>IFERROR([1]!EM_S_STM07_IS(F2552,"61",$P$1,"1")/1000000,"")</f>
        <v>-120.57356910999999</v>
      </c>
      <c r="Q2552" s="12">
        <f>IFERROR([1]!EM_S_STM07_IS(F2552,"61",$Q$1,"1")/1000000,"")</f>
        <v>5.9526948499999994</v>
      </c>
      <c r="R2552" s="12">
        <f>IFERROR([1]!EM_S_STM07_IS(F2552,"61",$R$1,"1")/1000000,"")</f>
        <v>7.4056926399999998</v>
      </c>
      <c r="S2552" s="12">
        <f>IFERROR([1]!EM_S_STM07_IS(F2552,"61",$S$1,"1")/1000000,"")</f>
        <v>16.04711468</v>
      </c>
      <c r="T2552" s="20">
        <f t="shared" si="710"/>
        <v>-3.1489532964306566E-2</v>
      </c>
      <c r="U2552" s="20">
        <f t="shared" si="711"/>
        <v>-0.21898818670312858</v>
      </c>
      <c r="V2552" s="14">
        <f t="shared" si="712"/>
        <v>3.3914421762428246E-2</v>
      </c>
      <c r="W2552" s="14">
        <f t="shared" si="713"/>
        <v>-0.19516065436027616</v>
      </c>
      <c r="X2552" s="14">
        <f t="shared" si="714"/>
        <v>3.8464849986113096E-2</v>
      </c>
      <c r="Y2552" s="14">
        <f t="shared" si="715"/>
        <v>2.6292209642194503E-2</v>
      </c>
      <c r="Z2552" s="15">
        <f t="shared" si="716"/>
        <v>-3.9129262783155996E-2</v>
      </c>
      <c r="AA2552" s="14">
        <f t="shared" si="717"/>
        <v>-6.3970024378723872E-2</v>
      </c>
      <c r="AB2552" s="14">
        <f t="shared" si="718"/>
        <v>-3.3326706123451095</v>
      </c>
      <c r="AC2552" s="14">
        <f t="shared" si="719"/>
        <v>1.0493698154076314</v>
      </c>
      <c r="AD2552" s="14">
        <f t="shared" si="720"/>
        <v>0.24409075664276669</v>
      </c>
      <c r="AE2552" s="14">
        <f t="shared" si="721"/>
        <v>1.1668620965074241</v>
      </c>
      <c r="AF2552" s="18" t="str">
        <f t="shared" si="722"/>
        <v/>
      </c>
      <c r="AG2552" s="18" t="str">
        <f t="shared" si="723"/>
        <v/>
      </c>
      <c r="AH2552" s="18" t="str">
        <f t="shared" si="724"/>
        <v/>
      </c>
      <c r="AI2552" s="19" t="str">
        <f t="shared" si="725"/>
        <v/>
      </c>
      <c r="AJ2552" s="19" t="str">
        <f t="shared" si="726"/>
        <v/>
      </c>
      <c r="AK2552" s="19" t="str">
        <f t="shared" si="727"/>
        <v/>
      </c>
    </row>
    <row r="2553" spans="2:37" x14ac:dyDescent="0.15">
      <c r="B2553" s="51" t="str">
        <f>IFERROR(IF(AND(AF2553=1,AI2553=1),MAX($B$5:B2552)+1,""),"")</f>
        <v/>
      </c>
      <c r="C2553" s="51" t="str">
        <f>IFERROR(IF(AND(AG2553=1,AJ2553=1),MAX($C$5:C2552)+1,""),"")</f>
        <v/>
      </c>
      <c r="D2553" s="51" t="str">
        <f>IFERROR(IF(AND(AH2553=1,AK2553=1),MAX($D$5:D2552)+1,""),"")</f>
        <v/>
      </c>
      <c r="F2553" s="5" t="s">
        <v>5203</v>
      </c>
      <c r="G2553" s="5" t="s">
        <v>5204</v>
      </c>
      <c r="H2553" s="12">
        <f>IFERROR([1]!EM_S_STM07_IS(F2553,"9",$H$1,"1")/1000000,"")</f>
        <v>220.92533162000001</v>
      </c>
      <c r="I2553" s="12">
        <f>IFERROR([1]!EM_S_STM07_IS(F2553,"9",$I$1,"1")/1000000,"")</f>
        <v>235.23007514</v>
      </c>
      <c r="J2553" s="12">
        <f>IFERROR([1]!EM_S_STM07_IS(F2553,"9",$J$1,"1")/1000000,"")</f>
        <v>143.47841233000003</v>
      </c>
      <c r="K2553" s="12">
        <f>IFERROR([1]!EM_S_STM07_IS(F2553,"9",$K$1,"1")/1000000,"")</f>
        <v>181.61622481000001</v>
      </c>
      <c r="L2553" s="12">
        <f>IFERROR([1]!EM_S_STM07_IS(F2553,"9",$L$1,"1")/1000000,"")</f>
        <v>153.0918327</v>
      </c>
      <c r="M2553" s="13">
        <f>IFERROR([1]!EM_S_STM07_IS(F2553,"9",$M$1,"1")/1000000,"")</f>
        <v>132.28881423000001</v>
      </c>
      <c r="N2553" s="12">
        <f>IFERROR([1]!EM_S_STM07_IS(F2553,"61",$N$1,"1")/1000000,"")</f>
        <v>13.20073045</v>
      </c>
      <c r="O2553" s="12">
        <f>IFERROR([1]!EM_S_STM07_IS(F2553,"61",$O$1,"1")/1000000,"")</f>
        <v>-82.807092519999998</v>
      </c>
      <c r="P2553" s="12">
        <f>IFERROR([1]!EM_S_STM07_IS(F2553,"61",$P$1,"1")/1000000,"")</f>
        <v>17.535781660000001</v>
      </c>
      <c r="Q2553" s="12">
        <f>IFERROR([1]!EM_S_STM07_IS(F2553,"61",$Q$1,"1")/1000000,"")</f>
        <v>-28.62562505</v>
      </c>
      <c r="R2553" s="12">
        <f>IFERROR([1]!EM_S_STM07_IS(F2553,"61",$R$1,"1")/1000000,"")</f>
        <v>22.165365190000003</v>
      </c>
      <c r="S2553" s="12">
        <f>IFERROR([1]!EM_S_STM07_IS(F2553,"61",$S$1,"1")/1000000,"")</f>
        <v>-21.840403899999998</v>
      </c>
      <c r="T2553" s="20">
        <f t="shared" si="710"/>
        <v>-9.7482728793218065E-2</v>
      </c>
      <c r="U2553" s="20">
        <f t="shared" si="711"/>
        <v>-2.1059424814467307</v>
      </c>
      <c r="V2553" s="14">
        <f t="shared" si="712"/>
        <v>6.4749222803497666E-2</v>
      </c>
      <c r="W2553" s="14">
        <f t="shared" si="713"/>
        <v>-0.39005073120600275</v>
      </c>
      <c r="X2553" s="14">
        <f t="shared" si="714"/>
        <v>0.26580871547618673</v>
      </c>
      <c r="Y2553" s="14">
        <f t="shared" si="715"/>
        <v>-0.15705861158517717</v>
      </c>
      <c r="Z2553" s="15">
        <f t="shared" si="716"/>
        <v>-0.13588588040986974</v>
      </c>
      <c r="AA2553" s="14">
        <f t="shared" si="717"/>
        <v>-7.272917459654666</v>
      </c>
      <c r="AB2553" s="14">
        <f t="shared" si="718"/>
        <v>1.2117666630520165</v>
      </c>
      <c r="AC2553" s="14">
        <f t="shared" si="719"/>
        <v>-2.6324122645354606</v>
      </c>
      <c r="AD2553" s="14">
        <f t="shared" si="720"/>
        <v>1.7743189939532866</v>
      </c>
      <c r="AE2553" s="14">
        <f t="shared" si="721"/>
        <v>-1.985339231399327</v>
      </c>
      <c r="AF2553" s="18" t="str">
        <f t="shared" si="722"/>
        <v/>
      </c>
      <c r="AG2553" s="18" t="str">
        <f t="shared" si="723"/>
        <v/>
      </c>
      <c r="AH2553" s="18" t="str">
        <f t="shared" si="724"/>
        <v/>
      </c>
      <c r="AI2553" s="19" t="str">
        <f t="shared" si="725"/>
        <v/>
      </c>
      <c r="AJ2553" s="19" t="str">
        <f t="shared" si="726"/>
        <v/>
      </c>
      <c r="AK2553" s="19" t="str">
        <f t="shared" si="727"/>
        <v/>
      </c>
    </row>
    <row r="2554" spans="2:37" x14ac:dyDescent="0.15">
      <c r="B2554" s="51" t="str">
        <f>IFERROR(IF(AND(AF2554=1,AI2554=1),MAX($B$5:B2553)+1,""),"")</f>
        <v/>
      </c>
      <c r="C2554" s="51" t="str">
        <f>IFERROR(IF(AND(AG2554=1,AJ2554=1),MAX($C$5:C2553)+1,""),"")</f>
        <v/>
      </c>
      <c r="D2554" s="51" t="str">
        <f>IFERROR(IF(AND(AH2554=1,AK2554=1),MAX($D$5:D2553)+1,""),"")</f>
        <v/>
      </c>
      <c r="F2554" s="5" t="s">
        <v>5205</v>
      </c>
      <c r="G2554" s="5" t="s">
        <v>5206</v>
      </c>
      <c r="H2554" s="12">
        <f>IFERROR([1]!EM_S_STM07_IS(F2554,"9",$H$1,"1")/1000000,"")</f>
        <v>8469.4261370000004</v>
      </c>
      <c r="I2554" s="12">
        <f>IFERROR([1]!EM_S_STM07_IS(F2554,"9",$I$1,"1")/1000000,"")</f>
        <v>12638.039183000001</v>
      </c>
      <c r="J2554" s="12">
        <f>IFERROR([1]!EM_S_STM07_IS(F2554,"9",$J$1,"1")/1000000,"")</f>
        <v>12520.527247</v>
      </c>
      <c r="K2554" s="12">
        <f>IFERROR([1]!EM_S_STM07_IS(F2554,"9",$K$1,"1")/1000000,"")</f>
        <v>15984.355256000001</v>
      </c>
      <c r="L2554" s="12">
        <f>IFERROR([1]!EM_S_STM07_IS(F2554,"9",$L$1,"1")/1000000,"")</f>
        <v>15996.149246999999</v>
      </c>
      <c r="M2554" s="13">
        <f>IFERROR([1]!EM_S_STM07_IS(F2554,"9",$M$1,"1")/1000000,"")</f>
        <v>13271.319219000001</v>
      </c>
      <c r="N2554" s="12">
        <f>IFERROR([1]!EM_S_STM07_IS(F2554,"61",$N$1,"1")/1000000,"")</f>
        <v>572.57910300000003</v>
      </c>
      <c r="O2554" s="12">
        <f>IFERROR([1]!EM_S_STM07_IS(F2554,"61",$O$1,"1")/1000000,"")</f>
        <v>1075.268489</v>
      </c>
      <c r="P2554" s="12">
        <f>IFERROR([1]!EM_S_STM07_IS(F2554,"61",$P$1,"1")/1000000,"")</f>
        <v>555.65876200000002</v>
      </c>
      <c r="Q2554" s="12">
        <f>IFERROR([1]!EM_S_STM07_IS(F2554,"61",$Q$1,"1")/1000000,"")</f>
        <v>1180.601633</v>
      </c>
      <c r="R2554" s="12">
        <f>IFERROR([1]!EM_S_STM07_IS(F2554,"61",$R$1,"1")/1000000,"")</f>
        <v>1221.5587780000001</v>
      </c>
      <c r="S2554" s="12">
        <f>IFERROR([1]!EM_S_STM07_IS(F2554,"61",$S$1,"1")/1000000,"")</f>
        <v>102.756044</v>
      </c>
      <c r="T2554" s="20">
        <f t="shared" si="710"/>
        <v>9.3986649582732174E-2</v>
      </c>
      <c r="U2554" s="20">
        <f t="shared" si="711"/>
        <v>-0.29075811328648049</v>
      </c>
      <c r="V2554" s="14">
        <f t="shared" si="712"/>
        <v>0.49219545439906115</v>
      </c>
      <c r="W2554" s="14">
        <f t="shared" si="713"/>
        <v>-9.2982728015332805E-3</v>
      </c>
      <c r="X2554" s="14">
        <f t="shared" si="714"/>
        <v>0.2766519285224156</v>
      </c>
      <c r="Y2554" s="14">
        <f t="shared" si="715"/>
        <v>7.3784590063909932E-4</v>
      </c>
      <c r="Z2554" s="15">
        <f t="shared" si="716"/>
        <v>-0.17034287352070232</v>
      </c>
      <c r="AA2554" s="14">
        <f t="shared" si="717"/>
        <v>0.87793875704891033</v>
      </c>
      <c r="AB2554" s="14">
        <f t="shared" si="718"/>
        <v>-0.4832371936084886</v>
      </c>
      <c r="AC2554" s="14">
        <f t="shared" si="719"/>
        <v>1.1246882326675161</v>
      </c>
      <c r="AD2554" s="14">
        <f t="shared" si="720"/>
        <v>3.4691757028935163E-2</v>
      </c>
      <c r="AE2554" s="14">
        <f t="shared" si="721"/>
        <v>-0.91588121189858951</v>
      </c>
      <c r="AF2554" s="18" t="str">
        <f t="shared" si="722"/>
        <v/>
      </c>
      <c r="AG2554" s="18" t="str">
        <f t="shared" si="723"/>
        <v/>
      </c>
      <c r="AH2554" s="18" t="str">
        <f t="shared" si="724"/>
        <v/>
      </c>
      <c r="AI2554" s="19" t="str">
        <f t="shared" si="725"/>
        <v/>
      </c>
      <c r="AJ2554" s="19" t="str">
        <f t="shared" si="726"/>
        <v/>
      </c>
      <c r="AK2554" s="19" t="str">
        <f t="shared" si="727"/>
        <v/>
      </c>
    </row>
    <row r="2555" spans="2:37" x14ac:dyDescent="0.15">
      <c r="B2555" s="51" t="str">
        <f>IFERROR(IF(AND(AF2555=1,AI2555=1),MAX($B$5:B2554)+1,""),"")</f>
        <v/>
      </c>
      <c r="C2555" s="51" t="str">
        <f>IFERROR(IF(AND(AG2555=1,AJ2555=1),MAX($C$5:C2554)+1,""),"")</f>
        <v/>
      </c>
      <c r="D2555" s="51" t="str">
        <f>IFERROR(IF(AND(AH2555=1,AK2555=1),MAX($D$5:D2554)+1,""),"")</f>
        <v/>
      </c>
      <c r="F2555" s="5" t="s">
        <v>5207</v>
      </c>
      <c r="G2555" s="5" t="s">
        <v>5208</v>
      </c>
      <c r="H2555" s="12">
        <f>IFERROR([1]!EM_S_STM07_IS(F2555,"9",$H$1,"1")/1000000,"")</f>
        <v>1356.25004212</v>
      </c>
      <c r="I2555" s="12">
        <f>IFERROR([1]!EM_S_STM07_IS(F2555,"9",$I$1,"1")/1000000,"")</f>
        <v>1875.6378264</v>
      </c>
      <c r="J2555" s="12">
        <f>IFERROR([1]!EM_S_STM07_IS(F2555,"9",$J$1,"1")/1000000,"")</f>
        <v>1618.8118213599998</v>
      </c>
      <c r="K2555" s="12">
        <f>IFERROR([1]!EM_S_STM07_IS(F2555,"9",$K$1,"1")/1000000,"")</f>
        <v>1819.5784842</v>
      </c>
      <c r="L2555" s="12">
        <f>IFERROR([1]!EM_S_STM07_IS(F2555,"9",$L$1,"1")/1000000,"")</f>
        <v>2061.8361550999998</v>
      </c>
      <c r="M2555" s="13">
        <f>IFERROR([1]!EM_S_STM07_IS(F2555,"9",$M$1,"1")/1000000,"")</f>
        <v>1524.4662610099999</v>
      </c>
      <c r="N2555" s="12">
        <f>IFERROR([1]!EM_S_STM07_IS(F2555,"61",$N$1,"1")/1000000,"")</f>
        <v>8.13624291</v>
      </c>
      <c r="O2555" s="12">
        <f>IFERROR([1]!EM_S_STM07_IS(F2555,"61",$O$1,"1")/1000000,"")</f>
        <v>124.84864972</v>
      </c>
      <c r="P2555" s="12">
        <f>IFERROR([1]!EM_S_STM07_IS(F2555,"61",$P$1,"1")/1000000,"")</f>
        <v>28.78402195</v>
      </c>
      <c r="Q2555" s="12">
        <f>IFERROR([1]!EM_S_STM07_IS(F2555,"61",$Q$1,"1")/1000000,"")</f>
        <v>19.045754510000002</v>
      </c>
      <c r="R2555" s="12">
        <f>IFERROR([1]!EM_S_STM07_IS(F2555,"61",$R$1,"1")/1000000,"")</f>
        <v>49.577273149999996</v>
      </c>
      <c r="S2555" s="12">
        <f>IFERROR([1]!EM_S_STM07_IS(F2555,"61",$S$1,"1")/1000000,"")</f>
        <v>-390.4265092</v>
      </c>
      <c r="T2555" s="20">
        <f t="shared" si="710"/>
        <v>2.365971040473247E-2</v>
      </c>
      <c r="U2555" s="20">
        <f t="shared" si="711"/>
        <v>-3.1688178468643549</v>
      </c>
      <c r="V2555" s="14">
        <f t="shared" si="712"/>
        <v>0.3829587230597446</v>
      </c>
      <c r="W2555" s="14">
        <f t="shared" si="713"/>
        <v>-0.13692729023968259</v>
      </c>
      <c r="X2555" s="14">
        <f t="shared" si="714"/>
        <v>0.12402100120033202</v>
      </c>
      <c r="Y2555" s="14">
        <f t="shared" si="715"/>
        <v>0.13313944575823633</v>
      </c>
      <c r="Z2555" s="15">
        <f t="shared" si="716"/>
        <v>-0.26062686540868096</v>
      </c>
      <c r="AA2555" s="14">
        <f t="shared" si="717"/>
        <v>14.344754464809853</v>
      </c>
      <c r="AB2555" s="14">
        <f t="shared" si="718"/>
        <v>-0.76944867233602954</v>
      </c>
      <c r="AC2555" s="14">
        <f t="shared" si="719"/>
        <v>-0.33832198491635734</v>
      </c>
      <c r="AD2555" s="14">
        <f t="shared" si="720"/>
        <v>1.6030616494594307</v>
      </c>
      <c r="AE2555" s="14">
        <f t="shared" si="721"/>
        <v>-8.8751105979292859</v>
      </c>
      <c r="AF2555" s="18" t="str">
        <f t="shared" si="722"/>
        <v/>
      </c>
      <c r="AG2555" s="18" t="str">
        <f t="shared" si="723"/>
        <v/>
      </c>
      <c r="AH2555" s="18" t="str">
        <f t="shared" si="724"/>
        <v/>
      </c>
      <c r="AI2555" s="19" t="str">
        <f t="shared" si="725"/>
        <v/>
      </c>
      <c r="AJ2555" s="19" t="str">
        <f t="shared" si="726"/>
        <v/>
      </c>
      <c r="AK2555" s="19" t="str">
        <f t="shared" si="727"/>
        <v/>
      </c>
    </row>
    <row r="2556" spans="2:37" x14ac:dyDescent="0.15">
      <c r="B2556" s="51" t="str">
        <f>IFERROR(IF(AND(AF2556=1,AI2556=1),MAX($B$5:B2555)+1,""),"")</f>
        <v/>
      </c>
      <c r="C2556" s="51" t="str">
        <f>IFERROR(IF(AND(AG2556=1,AJ2556=1),MAX($C$5:C2555)+1,""),"")</f>
        <v/>
      </c>
      <c r="D2556" s="51" t="str">
        <f>IFERROR(IF(AND(AH2556=1,AK2556=1),MAX($D$5:D2555)+1,""),"")</f>
        <v/>
      </c>
      <c r="F2556" s="5" t="s">
        <v>5209</v>
      </c>
      <c r="G2556" s="5" t="s">
        <v>5210</v>
      </c>
      <c r="H2556" s="12">
        <f>IFERROR([1]!EM_S_STM07_IS(F2556,"9",$H$1,"1")/1000000,"")</f>
        <v>703.50566915000002</v>
      </c>
      <c r="I2556" s="12">
        <f>IFERROR([1]!EM_S_STM07_IS(F2556,"9",$I$1,"1")/1000000,"")</f>
        <v>1777.70384483</v>
      </c>
      <c r="J2556" s="12">
        <f>IFERROR([1]!EM_S_STM07_IS(F2556,"9",$J$1,"1")/1000000,"")</f>
        <v>1804.2369884500001</v>
      </c>
      <c r="K2556" s="12">
        <f>IFERROR([1]!EM_S_STM07_IS(F2556,"9",$K$1,"1")/1000000,"")</f>
        <v>4707.5636597000002</v>
      </c>
      <c r="L2556" s="12">
        <f>IFERROR([1]!EM_S_STM07_IS(F2556,"9",$L$1,"1")/1000000,"")</f>
        <v>4868.7054843699998</v>
      </c>
      <c r="M2556" s="13">
        <f>IFERROR([1]!EM_S_STM07_IS(F2556,"9",$M$1,"1")/1000000,"")</f>
        <v>5659.1655441800003</v>
      </c>
      <c r="N2556" s="12">
        <f>IFERROR([1]!EM_S_STM07_IS(F2556,"61",$N$1,"1")/1000000,"")</f>
        <v>4.3328785500000002</v>
      </c>
      <c r="O2556" s="12">
        <f>IFERROR([1]!EM_S_STM07_IS(F2556,"61",$O$1,"1")/1000000,"")</f>
        <v>26.696253559999999</v>
      </c>
      <c r="P2556" s="12">
        <f>IFERROR([1]!EM_S_STM07_IS(F2556,"61",$P$1,"1")/1000000,"")</f>
        <v>42.173960489999999</v>
      </c>
      <c r="Q2556" s="12">
        <f>IFERROR([1]!EM_S_STM07_IS(F2556,"61",$Q$1,"1")/1000000,"")</f>
        <v>693.01710886000001</v>
      </c>
      <c r="R2556" s="12">
        <f>IFERROR([1]!EM_S_STM07_IS(F2556,"61",$R$1,"1")/1000000,"")</f>
        <v>809.42645502999994</v>
      </c>
      <c r="S2556" s="12">
        <f>IFERROR([1]!EM_S_STM07_IS(F2556,"61",$S$1,"1")/1000000,"")</f>
        <v>805.65009672999997</v>
      </c>
      <c r="T2556" s="20">
        <f t="shared" si="710"/>
        <v>0.51738909762547558</v>
      </c>
      <c r="U2556" s="20">
        <f t="shared" si="711"/>
        <v>1.8436359071785215</v>
      </c>
      <c r="V2556" s="14">
        <f t="shared" si="712"/>
        <v>1.5269218469523971</v>
      </c>
      <c r="W2556" s="14">
        <f t="shared" si="713"/>
        <v>1.4925513997826496E-2</v>
      </c>
      <c r="X2556" s="14">
        <f t="shared" si="714"/>
        <v>1.6091714613079824</v>
      </c>
      <c r="Y2556" s="14">
        <f t="shared" si="715"/>
        <v>3.4230407981411907E-2</v>
      </c>
      <c r="Z2556" s="15">
        <f t="shared" si="716"/>
        <v>0.16235528362674917</v>
      </c>
      <c r="AA2556" s="14">
        <f t="shared" si="717"/>
        <v>5.1613205290510615</v>
      </c>
      <c r="AB2556" s="14">
        <f t="shared" si="718"/>
        <v>0.57977074930059969</v>
      </c>
      <c r="AC2556" s="14">
        <f t="shared" si="719"/>
        <v>15.432345950158593</v>
      </c>
      <c r="AD2556" s="14">
        <f t="shared" si="720"/>
        <v>0.16797470752416357</v>
      </c>
      <c r="AE2556" s="14">
        <f t="shared" si="721"/>
        <v>-4.6654742707415041E-3</v>
      </c>
      <c r="AF2556" s="18">
        <f t="shared" si="722"/>
        <v>1</v>
      </c>
      <c r="AG2556" s="18">
        <f t="shared" si="723"/>
        <v>1</v>
      </c>
      <c r="AH2556" s="18">
        <f t="shared" si="724"/>
        <v>1</v>
      </c>
      <c r="AI2556" s="19" t="str">
        <f t="shared" si="725"/>
        <v/>
      </c>
      <c r="AJ2556" s="19" t="str">
        <f t="shared" si="726"/>
        <v/>
      </c>
      <c r="AK2556" s="19" t="str">
        <f t="shared" si="727"/>
        <v/>
      </c>
    </row>
    <row r="2557" spans="2:37" x14ac:dyDescent="0.15">
      <c r="B2557" s="51">
        <f>IFERROR(IF(AND(AF2557=1,AI2557=1),MAX($B$5:B2556)+1,""),"")</f>
        <v>198</v>
      </c>
      <c r="C2557" s="51" t="str">
        <f>IFERROR(IF(AND(AG2557=1,AJ2557=1),MAX($C$5:C2556)+1,""),"")</f>
        <v/>
      </c>
      <c r="D2557" s="51" t="str">
        <f>IFERROR(IF(AND(AH2557=1,AK2557=1),MAX($D$5:D2556)+1,""),"")</f>
        <v/>
      </c>
      <c r="F2557" s="5" t="s">
        <v>5211</v>
      </c>
      <c r="G2557" s="5" t="s">
        <v>5212</v>
      </c>
      <c r="H2557" s="12">
        <f>IFERROR([1]!EM_S_STM07_IS(F2557,"9",$H$1,"1")/1000000,"")</f>
        <v>1761.49501126</v>
      </c>
      <c r="I2557" s="12">
        <f>IFERROR([1]!EM_S_STM07_IS(F2557,"9",$I$1,"1")/1000000,"")</f>
        <v>2204.9392722500002</v>
      </c>
      <c r="J2557" s="12">
        <f>IFERROR([1]!EM_S_STM07_IS(F2557,"9",$J$1,"1")/1000000,"")</f>
        <v>2560.2171195999999</v>
      </c>
      <c r="K2557" s="12">
        <f>IFERROR([1]!EM_S_STM07_IS(F2557,"9",$K$1,"1")/1000000,"")</f>
        <v>5818.3452299199998</v>
      </c>
      <c r="L2557" s="12">
        <f>IFERROR([1]!EM_S_STM07_IS(F2557,"9",$L$1,"1")/1000000,"")</f>
        <v>6962.7148082399999</v>
      </c>
      <c r="M2557" s="13">
        <f>IFERROR([1]!EM_S_STM07_IS(F2557,"9",$M$1,"1")/1000000,"")</f>
        <v>7925.9413036899996</v>
      </c>
      <c r="N2557" s="12">
        <f>IFERROR([1]!EM_S_STM07_IS(F2557,"61",$N$1,"1")/1000000,"")</f>
        <v>151.46617788999998</v>
      </c>
      <c r="O2557" s="12">
        <f>IFERROR([1]!EM_S_STM07_IS(F2557,"61",$O$1,"1")/1000000,"")</f>
        <v>156.94964037</v>
      </c>
      <c r="P2557" s="12">
        <f>IFERROR([1]!EM_S_STM07_IS(F2557,"61",$P$1,"1")/1000000,"")</f>
        <v>206.51742211999999</v>
      </c>
      <c r="Q2557" s="12">
        <f>IFERROR([1]!EM_S_STM07_IS(F2557,"61",$Q$1,"1")/1000000,"")</f>
        <v>403.07154686000001</v>
      </c>
      <c r="R2557" s="12">
        <f>IFERROR([1]!EM_S_STM07_IS(F2557,"61",$R$1,"1")/1000000,"")</f>
        <v>534.20946658000003</v>
      </c>
      <c r="S2557" s="12">
        <f>IFERROR([1]!EM_S_STM07_IS(F2557,"61",$S$1,"1")/1000000,"")</f>
        <v>716.57466049000004</v>
      </c>
      <c r="T2557" s="20">
        <f t="shared" si="710"/>
        <v>0.35093323728670667</v>
      </c>
      <c r="U2557" s="20">
        <f t="shared" si="711"/>
        <v>0.36454906445262703</v>
      </c>
      <c r="V2557" s="14">
        <f t="shared" si="712"/>
        <v>0.25174312623957074</v>
      </c>
      <c r="W2557" s="14">
        <f t="shared" si="713"/>
        <v>0.16112817791460593</v>
      </c>
      <c r="X2557" s="14">
        <f t="shared" si="714"/>
        <v>1.2725983610440974</v>
      </c>
      <c r="Y2557" s="14">
        <f t="shared" si="715"/>
        <v>0.19668299715789375</v>
      </c>
      <c r="Z2557" s="15">
        <f t="shared" si="716"/>
        <v>0.13834065044716073</v>
      </c>
      <c r="AA2557" s="14">
        <f t="shared" si="717"/>
        <v>3.6202553972031273E-2</v>
      </c>
      <c r="AB2557" s="14">
        <f t="shared" si="718"/>
        <v>0.31581965803264489</v>
      </c>
      <c r="AC2557" s="14">
        <f t="shared" si="719"/>
        <v>0.95175565684617813</v>
      </c>
      <c r="AD2557" s="14">
        <f t="shared" si="720"/>
        <v>0.32534650669735443</v>
      </c>
      <c r="AE2557" s="14">
        <f t="shared" si="721"/>
        <v>0.3413739465859692</v>
      </c>
      <c r="AF2557" s="18">
        <f t="shared" si="722"/>
        <v>1</v>
      </c>
      <c r="AG2557" s="18">
        <f t="shared" si="723"/>
        <v>1</v>
      </c>
      <c r="AH2557" s="18">
        <f t="shared" si="724"/>
        <v>1</v>
      </c>
      <c r="AI2557" s="19">
        <f t="shared" si="725"/>
        <v>1</v>
      </c>
      <c r="AJ2557" s="19" t="str">
        <f t="shared" si="726"/>
        <v/>
      </c>
      <c r="AK2557" s="19" t="str">
        <f t="shared" si="727"/>
        <v/>
      </c>
    </row>
    <row r="2558" spans="2:37" x14ac:dyDescent="0.15">
      <c r="B2558" s="51" t="str">
        <f>IFERROR(IF(AND(AF2558=1,AI2558=1),MAX($B$5:B2557)+1,""),"")</f>
        <v/>
      </c>
      <c r="C2558" s="51" t="str">
        <f>IFERROR(IF(AND(AG2558=1,AJ2558=1),MAX($C$5:C2557)+1,""),"")</f>
        <v/>
      </c>
      <c r="D2558" s="51" t="str">
        <f>IFERROR(IF(AND(AH2558=1,AK2558=1),MAX($D$5:D2557)+1,""),"")</f>
        <v/>
      </c>
      <c r="F2558" s="5" t="s">
        <v>5213</v>
      </c>
      <c r="G2558" s="5" t="s">
        <v>5214</v>
      </c>
      <c r="H2558" s="12">
        <f>IFERROR([1]!EM_S_STM07_IS(F2558,"9",$H$1,"1")/1000000,"")</f>
        <v>2126.8731571799999</v>
      </c>
      <c r="I2558" s="12">
        <f>IFERROR([1]!EM_S_STM07_IS(F2558,"9",$I$1,"1")/1000000,"")</f>
        <v>2431.7166155700002</v>
      </c>
      <c r="J2558" s="12">
        <f>IFERROR([1]!EM_S_STM07_IS(F2558,"9",$J$1,"1")/1000000,"")</f>
        <v>2320.39321337</v>
      </c>
      <c r="K2558" s="12">
        <f>IFERROR([1]!EM_S_STM07_IS(F2558,"9",$K$1,"1")/1000000,"")</f>
        <v>2110.267229</v>
      </c>
      <c r="L2558" s="12">
        <f>IFERROR([1]!EM_S_STM07_IS(F2558,"9",$L$1,"1")/1000000,"")</f>
        <v>2282.7566842600004</v>
      </c>
      <c r="M2558" s="13">
        <f>IFERROR([1]!EM_S_STM07_IS(F2558,"9",$M$1,"1")/1000000,"")</f>
        <v>1764.1665269800001</v>
      </c>
      <c r="N2558" s="12">
        <f>IFERROR([1]!EM_S_STM07_IS(F2558,"61",$N$1,"1")/1000000,"")</f>
        <v>717.26720575000002</v>
      </c>
      <c r="O2558" s="12">
        <f>IFERROR([1]!EM_S_STM07_IS(F2558,"61",$O$1,"1")/1000000,"")</f>
        <v>944.06307710999999</v>
      </c>
      <c r="P2558" s="12">
        <f>IFERROR([1]!EM_S_STM07_IS(F2558,"61",$P$1,"1")/1000000,"")</f>
        <v>1111.90923892</v>
      </c>
      <c r="Q2558" s="12">
        <f>IFERROR([1]!EM_S_STM07_IS(F2558,"61",$Q$1,"1")/1000000,"")</f>
        <v>1292.27201021</v>
      </c>
      <c r="R2558" s="12">
        <f>IFERROR([1]!EM_S_STM07_IS(F2558,"61",$R$1,"1")/1000000,"")</f>
        <v>1065.5159912199999</v>
      </c>
      <c r="S2558" s="12">
        <f>IFERROR([1]!EM_S_STM07_IS(F2558,"61",$S$1,"1")/1000000,"")</f>
        <v>129.82270792</v>
      </c>
      <c r="T2558" s="20">
        <f t="shared" si="710"/>
        <v>-3.6704353635331977E-2</v>
      </c>
      <c r="U2558" s="20">
        <f t="shared" si="711"/>
        <v>-0.2895493142957597</v>
      </c>
      <c r="V2558" s="14">
        <f t="shared" si="712"/>
        <v>0.14332940230163474</v>
      </c>
      <c r="W2558" s="14">
        <f t="shared" si="713"/>
        <v>-4.5779759650943407E-2</v>
      </c>
      <c r="X2558" s="14">
        <f t="shared" si="714"/>
        <v>-9.0556196751164247E-2</v>
      </c>
      <c r="Y2558" s="14">
        <f t="shared" si="715"/>
        <v>8.1738204948450313E-2</v>
      </c>
      <c r="Z2558" s="15">
        <f t="shared" si="716"/>
        <v>-0.22717714982756093</v>
      </c>
      <c r="AA2558" s="14">
        <f t="shared" si="717"/>
        <v>0.31619439665146015</v>
      </c>
      <c r="AB2558" s="14">
        <f t="shared" si="718"/>
        <v>0.17779125768144302</v>
      </c>
      <c r="AC2558" s="14">
        <f t="shared" si="719"/>
        <v>0.16220997629733405</v>
      </c>
      <c r="AD2558" s="14">
        <f t="shared" si="720"/>
        <v>-0.1754708120259845</v>
      </c>
      <c r="AE2558" s="14">
        <f t="shared" si="721"/>
        <v>-0.87815977517957766</v>
      </c>
      <c r="AF2558" s="18" t="str">
        <f t="shared" si="722"/>
        <v/>
      </c>
      <c r="AG2558" s="18" t="str">
        <f t="shared" si="723"/>
        <v/>
      </c>
      <c r="AH2558" s="18" t="str">
        <f t="shared" si="724"/>
        <v/>
      </c>
      <c r="AI2558" s="19" t="str">
        <f t="shared" si="725"/>
        <v/>
      </c>
      <c r="AJ2558" s="19" t="str">
        <f t="shared" si="726"/>
        <v/>
      </c>
      <c r="AK2558" s="19" t="str">
        <f t="shared" si="727"/>
        <v/>
      </c>
    </row>
    <row r="2559" spans="2:37" x14ac:dyDescent="0.15">
      <c r="B2559" s="51" t="str">
        <f>IFERROR(IF(AND(AF2559=1,AI2559=1),MAX($B$5:B2558)+1,""),"")</f>
        <v/>
      </c>
      <c r="C2559" s="51" t="str">
        <f>IFERROR(IF(AND(AG2559=1,AJ2559=1),MAX($C$5:C2558)+1,""),"")</f>
        <v/>
      </c>
      <c r="D2559" s="51" t="str">
        <f>IFERROR(IF(AND(AH2559=1,AK2559=1),MAX($D$5:D2558)+1,""),"")</f>
        <v/>
      </c>
      <c r="F2559" s="5" t="s">
        <v>5215</v>
      </c>
      <c r="G2559" s="5" t="s">
        <v>5216</v>
      </c>
      <c r="H2559" s="12">
        <f>IFERROR([1]!EM_S_STM07_IS(F2559,"9",$H$1,"1")/1000000,"")</f>
        <v>1597.7052671900001</v>
      </c>
      <c r="I2559" s="12">
        <f>IFERROR([1]!EM_S_STM07_IS(F2559,"9",$I$1,"1")/1000000,"")</f>
        <v>1804.85756429</v>
      </c>
      <c r="J2559" s="12">
        <f>IFERROR([1]!EM_S_STM07_IS(F2559,"9",$J$1,"1")/1000000,"")</f>
        <v>1086.31109578</v>
      </c>
      <c r="K2559" s="12">
        <f>IFERROR([1]!EM_S_STM07_IS(F2559,"9",$K$1,"1")/1000000,"")</f>
        <v>1062.8352552700001</v>
      </c>
      <c r="L2559" s="12">
        <f>IFERROR([1]!EM_S_STM07_IS(F2559,"9",$L$1,"1")/1000000,"")</f>
        <v>867.88930563999998</v>
      </c>
      <c r="M2559" s="13">
        <f>IFERROR([1]!EM_S_STM07_IS(F2559,"9",$M$1,"1")/1000000,"")</f>
        <v>776.59476109000002</v>
      </c>
      <c r="N2559" s="12">
        <f>IFERROR([1]!EM_S_STM07_IS(F2559,"61",$N$1,"1")/1000000,"")</f>
        <v>178.32480152000002</v>
      </c>
      <c r="O2559" s="12">
        <f>IFERROR([1]!EM_S_STM07_IS(F2559,"61",$O$1,"1")/1000000,"")</f>
        <v>54.567125159999996</v>
      </c>
      <c r="P2559" s="12">
        <f>IFERROR([1]!EM_S_STM07_IS(F2559,"61",$P$1,"1")/1000000,"")</f>
        <v>-73.220171530000002</v>
      </c>
      <c r="Q2559" s="12">
        <f>IFERROR([1]!EM_S_STM07_IS(F2559,"61",$Q$1,"1")/1000000,"")</f>
        <v>7.4401643399999999</v>
      </c>
      <c r="R2559" s="12">
        <f>IFERROR([1]!EM_S_STM07_IS(F2559,"61",$R$1,"1")/1000000,"")</f>
        <v>-204.09130653</v>
      </c>
      <c r="S2559" s="12">
        <f>IFERROR([1]!EM_S_STM07_IS(F2559,"61",$S$1,"1")/1000000,"")</f>
        <v>-196.38521566</v>
      </c>
      <c r="T2559" s="20">
        <f t="shared" si="710"/>
        <v>-0.13435553211905571</v>
      </c>
      <c r="U2559" s="20">
        <f t="shared" si="711"/>
        <v>-2.0194816381762299</v>
      </c>
      <c r="V2559" s="14">
        <f t="shared" si="712"/>
        <v>0.1296561395609177</v>
      </c>
      <c r="W2559" s="14">
        <f t="shared" si="713"/>
        <v>-0.39811810235156364</v>
      </c>
      <c r="X2559" s="14">
        <f t="shared" si="714"/>
        <v>-2.1610605471302516E-2</v>
      </c>
      <c r="Y2559" s="14">
        <f t="shared" si="715"/>
        <v>-0.18342066530384005</v>
      </c>
      <c r="Z2559" s="15">
        <f t="shared" si="716"/>
        <v>-0.10519146158008874</v>
      </c>
      <c r="AA2559" s="14">
        <f t="shared" si="717"/>
        <v>-0.69400148103414538</v>
      </c>
      <c r="AB2559" s="14">
        <f t="shared" si="718"/>
        <v>-2.3418367069055983</v>
      </c>
      <c r="AC2559" s="14">
        <f t="shared" si="719"/>
        <v>1.1016135879571327</v>
      </c>
      <c r="AD2559" s="14">
        <f t="shared" si="720"/>
        <v>-28.431021305908413</v>
      </c>
      <c r="AE2559" s="14">
        <f t="shared" si="721"/>
        <v>3.7758055455768547E-2</v>
      </c>
      <c r="AF2559" s="18" t="str">
        <f t="shared" si="722"/>
        <v/>
      </c>
      <c r="AG2559" s="18" t="str">
        <f t="shared" si="723"/>
        <v/>
      </c>
      <c r="AH2559" s="18" t="str">
        <f t="shared" si="724"/>
        <v/>
      </c>
      <c r="AI2559" s="19" t="str">
        <f t="shared" si="725"/>
        <v/>
      </c>
      <c r="AJ2559" s="19" t="str">
        <f t="shared" si="726"/>
        <v/>
      </c>
      <c r="AK2559" s="19" t="str">
        <f t="shared" si="727"/>
        <v/>
      </c>
    </row>
    <row r="2560" spans="2:37" x14ac:dyDescent="0.15">
      <c r="B2560" s="51" t="str">
        <f>IFERROR(IF(AND(AF2560=1,AI2560=1),MAX($B$5:B2559)+1,""),"")</f>
        <v/>
      </c>
      <c r="C2560" s="51" t="str">
        <f>IFERROR(IF(AND(AG2560=1,AJ2560=1),MAX($C$5:C2559)+1,""),"")</f>
        <v/>
      </c>
      <c r="D2560" s="51" t="str">
        <f>IFERROR(IF(AND(AH2560=1,AK2560=1),MAX($D$5:D2559)+1,""),"")</f>
        <v/>
      </c>
      <c r="F2560" s="5" t="s">
        <v>5217</v>
      </c>
      <c r="G2560" s="5" t="s">
        <v>5218</v>
      </c>
      <c r="H2560" s="12">
        <f>IFERROR([1]!EM_S_STM07_IS(F2560,"9",$H$1,"1")/1000000,"")</f>
        <v>703.18111778999992</v>
      </c>
      <c r="I2560" s="12">
        <f>IFERROR([1]!EM_S_STM07_IS(F2560,"9",$I$1,"1")/1000000,"")</f>
        <v>428.71775947000003</v>
      </c>
      <c r="J2560" s="12">
        <f>IFERROR([1]!EM_S_STM07_IS(F2560,"9",$J$1,"1")/1000000,"")</f>
        <v>487.31958206000002</v>
      </c>
      <c r="K2560" s="12">
        <f>IFERROR([1]!EM_S_STM07_IS(F2560,"9",$K$1,"1")/1000000,"")</f>
        <v>757.03561644000001</v>
      </c>
      <c r="L2560" s="12">
        <f>IFERROR([1]!EM_S_STM07_IS(F2560,"9",$L$1,"1")/1000000,"")</f>
        <v>846.43164389000003</v>
      </c>
      <c r="M2560" s="13">
        <f>IFERROR([1]!EM_S_STM07_IS(F2560,"9",$M$1,"1")/1000000,"")</f>
        <v>1213.1441904400001</v>
      </c>
      <c r="N2560" s="12">
        <f>IFERROR([1]!EM_S_STM07_IS(F2560,"61",$N$1,"1")/1000000,"")</f>
        <v>100.11517293000001</v>
      </c>
      <c r="O2560" s="12">
        <f>IFERROR([1]!EM_S_STM07_IS(F2560,"61",$O$1,"1")/1000000,"")</f>
        <v>45.783612090000005</v>
      </c>
      <c r="P2560" s="12">
        <f>IFERROR([1]!EM_S_STM07_IS(F2560,"61",$P$1,"1")/1000000,"")</f>
        <v>14.61811807</v>
      </c>
      <c r="Q2560" s="12">
        <f>IFERROR([1]!EM_S_STM07_IS(F2560,"61",$Q$1,"1")/1000000,"")</f>
        <v>19.553701409999999</v>
      </c>
      <c r="R2560" s="12">
        <f>IFERROR([1]!EM_S_STM07_IS(F2560,"61",$R$1,"1")/1000000,"")</f>
        <v>71.521328459999992</v>
      </c>
      <c r="S2560" s="12">
        <f>IFERROR([1]!EM_S_STM07_IS(F2560,"61",$S$1,"1")/1000000,"")</f>
        <v>112.13707084000001</v>
      </c>
      <c r="T2560" s="20">
        <f t="shared" si="710"/>
        <v>0.11524181487657503</v>
      </c>
      <c r="U2560" s="20">
        <f t="shared" si="711"/>
        <v>2.2939293377596703E-2</v>
      </c>
      <c r="V2560" s="14">
        <f t="shared" si="712"/>
        <v>-0.39031673544164541</v>
      </c>
      <c r="W2560" s="14">
        <f t="shared" si="713"/>
        <v>0.13669091446653892</v>
      </c>
      <c r="X2560" s="14">
        <f t="shared" si="714"/>
        <v>0.55346849235947981</v>
      </c>
      <c r="Y2560" s="14">
        <f t="shared" si="715"/>
        <v>0.11808695061190061</v>
      </c>
      <c r="Z2560" s="15">
        <f t="shared" si="716"/>
        <v>0.43324531779633824</v>
      </c>
      <c r="AA2560" s="14">
        <f t="shared" si="717"/>
        <v>-0.54269057576305979</v>
      </c>
      <c r="AB2560" s="14">
        <f t="shared" si="718"/>
        <v>-0.68071287076991305</v>
      </c>
      <c r="AC2560" s="14">
        <f t="shared" si="719"/>
        <v>0.33763466106687418</v>
      </c>
      <c r="AD2560" s="14">
        <f t="shared" si="720"/>
        <v>2.65768746082126</v>
      </c>
      <c r="AE2560" s="14">
        <f t="shared" si="721"/>
        <v>0.56788294141817197</v>
      </c>
      <c r="AF2560" s="18" t="str">
        <f t="shared" si="722"/>
        <v/>
      </c>
      <c r="AG2560" s="18" t="str">
        <f t="shared" si="723"/>
        <v/>
      </c>
      <c r="AH2560" s="18" t="str">
        <f t="shared" si="724"/>
        <v/>
      </c>
      <c r="AI2560" s="19" t="str">
        <f t="shared" si="725"/>
        <v/>
      </c>
      <c r="AJ2560" s="19" t="str">
        <f t="shared" si="726"/>
        <v/>
      </c>
      <c r="AK2560" s="19" t="str">
        <f t="shared" si="727"/>
        <v/>
      </c>
    </row>
    <row r="2561" spans="2:37" x14ac:dyDescent="0.15">
      <c r="B2561" s="51" t="str">
        <f>IFERROR(IF(AND(AF2561=1,AI2561=1),MAX($B$5:B2560)+1,""),"")</f>
        <v/>
      </c>
      <c r="C2561" s="51" t="str">
        <f>IFERROR(IF(AND(AG2561=1,AJ2561=1),MAX($C$5:C2560)+1,""),"")</f>
        <v/>
      </c>
      <c r="D2561" s="51" t="str">
        <f>IFERROR(IF(AND(AH2561=1,AK2561=1),MAX($D$5:D2560)+1,""),"")</f>
        <v/>
      </c>
      <c r="F2561" s="5" t="s">
        <v>5219</v>
      </c>
      <c r="G2561" s="5" t="s">
        <v>5220</v>
      </c>
      <c r="H2561" s="12">
        <f>IFERROR([1]!EM_S_STM07_IS(F2561,"9",$H$1,"1")/1000000,"")</f>
        <v>64981.112494000001</v>
      </c>
      <c r="I2561" s="12">
        <f>IFERROR([1]!EM_S_STM07_IS(F2561,"9",$I$1,"1")/1000000,"")</f>
        <v>86842.202248999994</v>
      </c>
      <c r="J2561" s="12">
        <f>IFERROR([1]!EM_S_STM07_IS(F2561,"9",$J$1,"1")/1000000,"")</f>
        <v>74404.364038</v>
      </c>
      <c r="K2561" s="12">
        <f>IFERROR([1]!EM_S_STM07_IS(F2561,"9",$K$1,"1")/1000000,"")</f>
        <v>73848.883382999993</v>
      </c>
      <c r="L2561" s="12">
        <f>IFERROR([1]!EM_S_STM07_IS(F2561,"9",$L$1,"1")/1000000,"")</f>
        <v>59820.938285999997</v>
      </c>
      <c r="M2561" s="13">
        <f>IFERROR([1]!EM_S_STM07_IS(F2561,"9",$M$1,"1")/1000000,"")</f>
        <v>45108.926739000002</v>
      </c>
      <c r="N2561" s="12">
        <f>IFERROR([1]!EM_S_STM07_IS(F2561,"61",$N$1,"1")/1000000,"")</f>
        <v>1101.838516</v>
      </c>
      <c r="O2561" s="12">
        <f>IFERROR([1]!EM_S_STM07_IS(F2561,"61",$O$1,"1")/1000000,"")</f>
        <v>69.578129000000004</v>
      </c>
      <c r="P2561" s="12">
        <f>IFERROR([1]!EM_S_STM07_IS(F2561,"61",$P$1,"1")/1000000,"")</f>
        <v>-3863.2325449999998</v>
      </c>
      <c r="Q2561" s="12">
        <f>IFERROR([1]!EM_S_STM07_IS(F2561,"61",$Q$1,"1")/1000000,"")</f>
        <v>157.22019800000001</v>
      </c>
      <c r="R2561" s="12">
        <f>IFERROR([1]!EM_S_STM07_IS(F2561,"61",$R$1,"1")/1000000,"")</f>
        <v>220.61602500000001</v>
      </c>
      <c r="S2561" s="12">
        <f>IFERROR([1]!EM_S_STM07_IS(F2561,"61",$S$1,"1")/1000000,"")</f>
        <v>-4804.2996739999999</v>
      </c>
      <c r="T2561" s="20">
        <f t="shared" si="710"/>
        <v>-7.0402236090776782E-2</v>
      </c>
      <c r="U2561" s="20">
        <f t="shared" si="711"/>
        <v>-2.3424633187237731</v>
      </c>
      <c r="V2561" s="14">
        <f t="shared" si="712"/>
        <v>0.33642221433218039</v>
      </c>
      <c r="W2561" s="14">
        <f t="shared" si="713"/>
        <v>-0.14322343156772283</v>
      </c>
      <c r="X2561" s="14">
        <f t="shared" si="714"/>
        <v>-7.4656999247558926E-3</v>
      </c>
      <c r="Y2561" s="14">
        <f t="shared" si="715"/>
        <v>-0.1899547353241258</v>
      </c>
      <c r="Z2561" s="15">
        <f t="shared" si="716"/>
        <v>-0.2459341489540473</v>
      </c>
      <c r="AA2561" s="14">
        <f t="shared" si="717"/>
        <v>-0.9368526984765525</v>
      </c>
      <c r="AB2561" s="14">
        <f t="shared" si="718"/>
        <v>-56.523662399717587</v>
      </c>
      <c r="AC2561" s="14">
        <f t="shared" si="719"/>
        <v>1.0406965400525741</v>
      </c>
      <c r="AD2561" s="14">
        <f t="shared" si="720"/>
        <v>0.40322953288737107</v>
      </c>
      <c r="AE2561" s="14">
        <f t="shared" si="721"/>
        <v>-22.776748420700628</v>
      </c>
      <c r="AF2561" s="18" t="str">
        <f t="shared" si="722"/>
        <v/>
      </c>
      <c r="AG2561" s="18" t="str">
        <f t="shared" si="723"/>
        <v/>
      </c>
      <c r="AH2561" s="18" t="str">
        <f t="shared" si="724"/>
        <v/>
      </c>
      <c r="AI2561" s="19" t="str">
        <f t="shared" si="725"/>
        <v/>
      </c>
      <c r="AJ2561" s="19" t="str">
        <f t="shared" si="726"/>
        <v/>
      </c>
      <c r="AK2561" s="19" t="str">
        <f t="shared" si="727"/>
        <v/>
      </c>
    </row>
    <row r="2562" spans="2:37" x14ac:dyDescent="0.15">
      <c r="B2562" s="51" t="str">
        <f>IFERROR(IF(AND(AF2562=1,AI2562=1),MAX($B$5:B2561)+1,""),"")</f>
        <v/>
      </c>
      <c r="C2562" s="51" t="str">
        <f>IFERROR(IF(AND(AG2562=1,AJ2562=1),MAX($C$5:C2561)+1,""),"")</f>
        <v/>
      </c>
      <c r="D2562" s="51" t="str">
        <f>IFERROR(IF(AND(AH2562=1,AK2562=1),MAX($D$5:D2561)+1,""),"")</f>
        <v/>
      </c>
      <c r="F2562" s="5" t="s">
        <v>5221</v>
      </c>
      <c r="G2562" s="5" t="s">
        <v>5222</v>
      </c>
      <c r="H2562" s="12">
        <f>IFERROR([1]!EM_S_STM07_IS(F2562,"9",$H$1,"1")/1000000,"")</f>
        <v>3016.6250475500001</v>
      </c>
      <c r="I2562" s="12">
        <f>IFERROR([1]!EM_S_STM07_IS(F2562,"9",$I$1,"1")/1000000,"")</f>
        <v>4488.1481038399997</v>
      </c>
      <c r="J2562" s="12">
        <f>IFERROR([1]!EM_S_STM07_IS(F2562,"9",$J$1,"1")/1000000,"")</f>
        <v>6478.7639097199999</v>
      </c>
      <c r="K2562" s="12">
        <f>IFERROR([1]!EM_S_STM07_IS(F2562,"9",$K$1,"1")/1000000,"")</f>
        <v>6087.1999480200002</v>
      </c>
      <c r="L2562" s="12">
        <f>IFERROR([1]!EM_S_STM07_IS(F2562,"9",$L$1,"1")/1000000,"")</f>
        <v>3916.0673685100001</v>
      </c>
      <c r="M2562" s="13">
        <f>IFERROR([1]!EM_S_STM07_IS(F2562,"9",$M$1,"1")/1000000,"")</f>
        <v>4128.55845469</v>
      </c>
      <c r="N2562" s="12">
        <f>IFERROR([1]!EM_S_STM07_IS(F2562,"61",$N$1,"1")/1000000,"")</f>
        <v>494.49032949999997</v>
      </c>
      <c r="O2562" s="12">
        <f>IFERROR([1]!EM_S_STM07_IS(F2562,"61",$O$1,"1")/1000000,"")</f>
        <v>780.54748032000009</v>
      </c>
      <c r="P2562" s="12">
        <f>IFERROR([1]!EM_S_STM07_IS(F2562,"61",$P$1,"1")/1000000,"")</f>
        <v>1327.31448243</v>
      </c>
      <c r="Q2562" s="12">
        <f>IFERROR([1]!EM_S_STM07_IS(F2562,"61",$Q$1,"1")/1000000,"")</f>
        <v>960.42480692999993</v>
      </c>
      <c r="R2562" s="12">
        <f>IFERROR([1]!EM_S_STM07_IS(F2562,"61",$R$1,"1")/1000000,"")</f>
        <v>355.75819669999998</v>
      </c>
      <c r="S2562" s="12">
        <f>IFERROR([1]!EM_S_STM07_IS(F2562,"61",$S$1,"1")/1000000,"")</f>
        <v>520.60293555999999</v>
      </c>
      <c r="T2562" s="20">
        <f t="shared" si="710"/>
        <v>6.4769055348204096E-2</v>
      </c>
      <c r="U2562" s="20">
        <f t="shared" si="711"/>
        <v>1.0345152191655549E-2</v>
      </c>
      <c r="V2562" s="14">
        <f t="shared" si="712"/>
        <v>0.487804428158919</v>
      </c>
      <c r="W2562" s="14">
        <f t="shared" si="713"/>
        <v>0.44352720984783361</v>
      </c>
      <c r="X2562" s="14">
        <f t="shared" si="714"/>
        <v>-6.0438066142916816E-2</v>
      </c>
      <c r="Y2562" s="14">
        <f t="shared" si="715"/>
        <v>-0.35667180280749777</v>
      </c>
      <c r="Z2562" s="15">
        <f t="shared" si="716"/>
        <v>5.4261345933088304E-2</v>
      </c>
      <c r="AA2562" s="14">
        <f t="shared" si="717"/>
        <v>0.57848886773831265</v>
      </c>
      <c r="AB2562" s="14">
        <f t="shared" si="718"/>
        <v>0.70049166244933947</v>
      </c>
      <c r="AC2562" s="14">
        <f t="shared" si="719"/>
        <v>-0.27641503227502767</v>
      </c>
      <c r="AD2562" s="14">
        <f t="shared" si="720"/>
        <v>-0.62958245754065656</v>
      </c>
      <c r="AE2562" s="14">
        <f t="shared" si="721"/>
        <v>0.46336174510972278</v>
      </c>
      <c r="AF2562" s="18" t="str">
        <f t="shared" si="722"/>
        <v/>
      </c>
      <c r="AG2562" s="18" t="str">
        <f t="shared" si="723"/>
        <v/>
      </c>
      <c r="AH2562" s="18" t="str">
        <f t="shared" si="724"/>
        <v/>
      </c>
      <c r="AI2562" s="19" t="str">
        <f t="shared" si="725"/>
        <v/>
      </c>
      <c r="AJ2562" s="19" t="str">
        <f t="shared" si="726"/>
        <v/>
      </c>
      <c r="AK2562" s="19" t="str">
        <f t="shared" si="727"/>
        <v/>
      </c>
    </row>
    <row r="2563" spans="2:37" x14ac:dyDescent="0.15">
      <c r="B2563" s="51" t="str">
        <f>IFERROR(IF(AND(AF2563=1,AI2563=1),MAX($B$5:B2562)+1,""),"")</f>
        <v/>
      </c>
      <c r="C2563" s="51" t="str">
        <f>IFERROR(IF(AND(AG2563=1,AJ2563=1),MAX($C$5:C2562)+1,""),"")</f>
        <v/>
      </c>
      <c r="D2563" s="51" t="str">
        <f>IFERROR(IF(AND(AH2563=1,AK2563=1),MAX($D$5:D2562)+1,""),"")</f>
        <v/>
      </c>
      <c r="F2563" s="5" t="s">
        <v>5223</v>
      </c>
      <c r="G2563" s="5" t="s">
        <v>5224</v>
      </c>
      <c r="H2563" s="12">
        <f>IFERROR([1]!EM_S_STM07_IS(F2563,"9",$H$1,"1")/1000000,"")</f>
        <v>12475.38792261</v>
      </c>
      <c r="I2563" s="12">
        <f>IFERROR([1]!EM_S_STM07_IS(F2563,"9",$I$1,"1")/1000000,"")</f>
        <v>15264.805403849999</v>
      </c>
      <c r="J2563" s="12">
        <f>IFERROR([1]!EM_S_STM07_IS(F2563,"9",$J$1,"1")/1000000,"")</f>
        <v>17098.048607640001</v>
      </c>
      <c r="K2563" s="12">
        <f>IFERROR([1]!EM_S_STM07_IS(F2563,"9",$K$1,"1")/1000000,"")</f>
        <v>14694.215975309999</v>
      </c>
      <c r="L2563" s="12">
        <f>IFERROR([1]!EM_S_STM07_IS(F2563,"9",$L$1,"1")/1000000,"")</f>
        <v>14886.14354766</v>
      </c>
      <c r="M2563" s="13">
        <f>IFERROR([1]!EM_S_STM07_IS(F2563,"9",$M$1,"1")/1000000,"")</f>
        <v>8088.9871171599998</v>
      </c>
      <c r="N2563" s="12">
        <f>IFERROR([1]!EM_S_STM07_IS(F2563,"61",$N$1,"1")/1000000,"")</f>
        <v>45.22029311</v>
      </c>
      <c r="O2563" s="12">
        <f>IFERROR([1]!EM_S_STM07_IS(F2563,"61",$O$1,"1")/1000000,"")</f>
        <v>24.96210864</v>
      </c>
      <c r="P2563" s="12">
        <f>IFERROR([1]!EM_S_STM07_IS(F2563,"61",$P$1,"1")/1000000,"")</f>
        <v>-321.69000513999998</v>
      </c>
      <c r="Q2563" s="12">
        <f>IFERROR([1]!EM_S_STM07_IS(F2563,"61",$Q$1,"1")/1000000,"")</f>
        <v>19.68151125</v>
      </c>
      <c r="R2563" s="12">
        <f>IFERROR([1]!EM_S_STM07_IS(F2563,"61",$R$1,"1")/1000000,"")</f>
        <v>60.530695310000006</v>
      </c>
      <c r="S2563" s="12">
        <f>IFERROR([1]!EM_S_STM07_IS(F2563,"61",$S$1,"1")/1000000,"")</f>
        <v>63.129603969999998</v>
      </c>
      <c r="T2563" s="20">
        <f t="shared" si="710"/>
        <v>-8.3002784398216511E-2</v>
      </c>
      <c r="U2563" s="20">
        <f t="shared" si="711"/>
        <v>6.900549685583024E-2</v>
      </c>
      <c r="V2563" s="14">
        <f t="shared" si="712"/>
        <v>0.22359364683037611</v>
      </c>
      <c r="W2563" s="14">
        <f t="shared" si="713"/>
        <v>0.12009607428913779</v>
      </c>
      <c r="X2563" s="14">
        <f t="shared" si="714"/>
        <v>-0.14059105149905157</v>
      </c>
      <c r="Y2563" s="14">
        <f t="shared" si="715"/>
        <v>1.3061436736229292E-2</v>
      </c>
      <c r="Z2563" s="15">
        <f t="shared" si="716"/>
        <v>-0.45660962550428091</v>
      </c>
      <c r="AA2563" s="14">
        <f t="shared" si="717"/>
        <v>-0.44798879168521161</v>
      </c>
      <c r="AB2563" s="14">
        <f t="shared" si="718"/>
        <v>-13.887132644896621</v>
      </c>
      <c r="AC2563" s="14">
        <f t="shared" si="719"/>
        <v>1.0611816063151684</v>
      </c>
      <c r="AD2563" s="14">
        <f t="shared" si="720"/>
        <v>2.075510540888978</v>
      </c>
      <c r="AE2563" s="14">
        <f t="shared" si="721"/>
        <v>4.2935384216058033E-2</v>
      </c>
      <c r="AF2563" s="18" t="str">
        <f t="shared" si="722"/>
        <v/>
      </c>
      <c r="AG2563" s="18" t="str">
        <f t="shared" si="723"/>
        <v/>
      </c>
      <c r="AH2563" s="18" t="str">
        <f t="shared" si="724"/>
        <v/>
      </c>
      <c r="AI2563" s="19" t="str">
        <f t="shared" si="725"/>
        <v/>
      </c>
      <c r="AJ2563" s="19" t="str">
        <f t="shared" si="726"/>
        <v/>
      </c>
      <c r="AK2563" s="19" t="str">
        <f t="shared" si="727"/>
        <v/>
      </c>
    </row>
    <row r="2564" spans="2:37" x14ac:dyDescent="0.15">
      <c r="B2564" s="51" t="str">
        <f>IFERROR(IF(AND(AF2564=1,AI2564=1),MAX($B$5:B2563)+1,""),"")</f>
        <v/>
      </c>
      <c r="C2564" s="51" t="str">
        <f>IFERROR(IF(AND(AG2564=1,AJ2564=1),MAX($C$5:C2563)+1,""),"")</f>
        <v/>
      </c>
      <c r="D2564" s="51" t="str">
        <f>IFERROR(IF(AND(AH2564=1,AK2564=1),MAX($D$5:D2563)+1,""),"")</f>
        <v/>
      </c>
      <c r="F2564" s="5" t="s">
        <v>5225</v>
      </c>
      <c r="G2564" s="5" t="s">
        <v>5226</v>
      </c>
      <c r="H2564" s="12">
        <f>IFERROR([1]!EM_S_STM07_IS(F2564,"9",$H$1,"1")/1000000,"")</f>
        <v>2960.5719316300001</v>
      </c>
      <c r="I2564" s="12">
        <f>IFERROR([1]!EM_S_STM07_IS(F2564,"9",$I$1,"1")/1000000,"")</f>
        <v>4114.32524182</v>
      </c>
      <c r="J2564" s="12">
        <f>IFERROR([1]!EM_S_STM07_IS(F2564,"9",$J$1,"1")/1000000,"")</f>
        <v>6472.7018071899993</v>
      </c>
      <c r="K2564" s="12">
        <f>IFERROR([1]!EM_S_STM07_IS(F2564,"9",$K$1,"1")/1000000,"")</f>
        <v>8224.4341626999994</v>
      </c>
      <c r="L2564" s="12">
        <f>IFERROR([1]!EM_S_STM07_IS(F2564,"9",$L$1,"1")/1000000,"")</f>
        <v>5755.5680651899993</v>
      </c>
      <c r="M2564" s="13">
        <f>IFERROR([1]!EM_S_STM07_IS(F2564,"9",$M$1,"1")/1000000,"")</f>
        <v>6214.3693121599999</v>
      </c>
      <c r="N2564" s="12">
        <f>IFERROR([1]!EM_S_STM07_IS(F2564,"61",$N$1,"1")/1000000,"")</f>
        <v>283.60602733999997</v>
      </c>
      <c r="O2564" s="12">
        <f>IFERROR([1]!EM_S_STM07_IS(F2564,"61",$O$1,"1")/1000000,"")</f>
        <v>746.2079784199999</v>
      </c>
      <c r="P2564" s="12">
        <f>IFERROR([1]!EM_S_STM07_IS(F2564,"61",$P$1,"1")/1000000,"")</f>
        <v>950.75541998000006</v>
      </c>
      <c r="Q2564" s="12">
        <f>IFERROR([1]!EM_S_STM07_IS(F2564,"61",$Q$1,"1")/1000000,"")</f>
        <v>1041.0610875700002</v>
      </c>
      <c r="R2564" s="12">
        <f>IFERROR([1]!EM_S_STM07_IS(F2564,"61",$R$1,"1")/1000000,"")</f>
        <v>1042.12239841</v>
      </c>
      <c r="S2564" s="12">
        <f>IFERROR([1]!EM_S_STM07_IS(F2564,"61",$S$1,"1")/1000000,"")</f>
        <v>642.40738832000011</v>
      </c>
      <c r="T2564" s="20">
        <f t="shared" si="710"/>
        <v>0.15985657395633646</v>
      </c>
      <c r="U2564" s="20">
        <f t="shared" si="711"/>
        <v>0.17765753218916225</v>
      </c>
      <c r="V2564" s="14">
        <f t="shared" si="712"/>
        <v>0.38970622461950405</v>
      </c>
      <c r="W2564" s="14">
        <f t="shared" si="713"/>
        <v>0.57321101924522511</v>
      </c>
      <c r="X2564" s="14">
        <f t="shared" si="714"/>
        <v>0.27063387248337978</v>
      </c>
      <c r="Y2564" s="14">
        <f t="shared" si="715"/>
        <v>-0.30018674217211999</v>
      </c>
      <c r="Z2564" s="15">
        <f t="shared" si="716"/>
        <v>7.9714329111118767E-2</v>
      </c>
      <c r="AA2564" s="14">
        <f t="shared" si="717"/>
        <v>1.6311428759777782</v>
      </c>
      <c r="AB2564" s="14">
        <f t="shared" si="718"/>
        <v>0.27411585975414421</v>
      </c>
      <c r="AC2564" s="14">
        <f t="shared" si="719"/>
        <v>9.4983068928389341E-2</v>
      </c>
      <c r="AD2564" s="14">
        <f t="shared" si="720"/>
        <v>1.0194510703277475E-3</v>
      </c>
      <c r="AE2564" s="14">
        <f t="shared" si="721"/>
        <v>-0.38355860184932022</v>
      </c>
      <c r="AF2564" s="18" t="str">
        <f t="shared" si="722"/>
        <v/>
      </c>
      <c r="AG2564" s="18" t="str">
        <f t="shared" si="723"/>
        <v/>
      </c>
      <c r="AH2564" s="18" t="str">
        <f t="shared" si="724"/>
        <v/>
      </c>
      <c r="AI2564" s="19" t="str">
        <f t="shared" si="725"/>
        <v/>
      </c>
      <c r="AJ2564" s="19" t="str">
        <f t="shared" si="726"/>
        <v/>
      </c>
      <c r="AK2564" s="19" t="str">
        <f t="shared" si="727"/>
        <v/>
      </c>
    </row>
    <row r="2565" spans="2:37" x14ac:dyDescent="0.15">
      <c r="B2565" s="51" t="str">
        <f>IFERROR(IF(AND(AF2565=1,AI2565=1),MAX($B$5:B2564)+1,""),"")</f>
        <v/>
      </c>
      <c r="C2565" s="51" t="str">
        <f>IFERROR(IF(AND(AG2565=1,AJ2565=1),MAX($C$5:C2564)+1,""),"")</f>
        <v/>
      </c>
      <c r="D2565" s="51" t="str">
        <f>IFERROR(IF(AND(AH2565=1,AK2565=1),MAX($D$5:D2564)+1,""),"")</f>
        <v/>
      </c>
      <c r="F2565" s="5" t="s">
        <v>5227</v>
      </c>
      <c r="G2565" s="5" t="s">
        <v>5228</v>
      </c>
      <c r="H2565" s="12">
        <f>IFERROR([1]!EM_S_STM07_IS(F2565,"9",$H$1,"1")/1000000,"")</f>
        <v>10286.643421790001</v>
      </c>
      <c r="I2565" s="12">
        <f>IFERROR([1]!EM_S_STM07_IS(F2565,"9",$I$1,"1")/1000000,"")</f>
        <v>12136.745653459999</v>
      </c>
      <c r="J2565" s="12">
        <f>IFERROR([1]!EM_S_STM07_IS(F2565,"9",$J$1,"1")/1000000,"")</f>
        <v>11125.706156350001</v>
      </c>
      <c r="K2565" s="12">
        <f>IFERROR([1]!EM_S_STM07_IS(F2565,"9",$K$1,"1")/1000000,"")</f>
        <v>12438.143702430001</v>
      </c>
      <c r="L2565" s="12">
        <f>IFERROR([1]!EM_S_STM07_IS(F2565,"9",$L$1,"1")/1000000,"")</f>
        <v>9400.9726953199988</v>
      </c>
      <c r="M2565" s="13">
        <f>IFERROR([1]!EM_S_STM07_IS(F2565,"9",$M$1,"1")/1000000,"")</f>
        <v>7902.5022973199993</v>
      </c>
      <c r="N2565" s="12">
        <f>IFERROR([1]!EM_S_STM07_IS(F2565,"61",$N$1,"1")/1000000,"")</f>
        <v>241.83147398</v>
      </c>
      <c r="O2565" s="12">
        <f>IFERROR([1]!EM_S_STM07_IS(F2565,"61",$O$1,"1")/1000000,"")</f>
        <v>124.76989342</v>
      </c>
      <c r="P2565" s="12">
        <f>IFERROR([1]!EM_S_STM07_IS(F2565,"61",$P$1,"1")/1000000,"")</f>
        <v>17.797227460000002</v>
      </c>
      <c r="Q2565" s="12">
        <f>IFERROR([1]!EM_S_STM07_IS(F2565,"61",$Q$1,"1")/1000000,"")</f>
        <v>13.655286480000001</v>
      </c>
      <c r="R2565" s="12">
        <f>IFERROR([1]!EM_S_STM07_IS(F2565,"61",$R$1,"1")/1000000,"")</f>
        <v>41.618167849999999</v>
      </c>
      <c r="S2565" s="12">
        <f>IFERROR([1]!EM_S_STM07_IS(F2565,"61",$S$1,"1")/1000000,"")</f>
        <v>62.848317649999998</v>
      </c>
      <c r="T2565" s="20">
        <f t="shared" si="710"/>
        <v>-5.1367085863546991E-2</v>
      </c>
      <c r="U2565" s="20">
        <f t="shared" si="711"/>
        <v>-0.23624130627506457</v>
      </c>
      <c r="V2565" s="14">
        <f t="shared" si="712"/>
        <v>0.17985480353590969</v>
      </c>
      <c r="W2565" s="14">
        <f t="shared" si="713"/>
        <v>-8.3304003064591362E-2</v>
      </c>
      <c r="X2565" s="14">
        <f t="shared" si="714"/>
        <v>0.117964426494486</v>
      </c>
      <c r="Y2565" s="14">
        <f t="shared" si="715"/>
        <v>-0.24418201620525093</v>
      </c>
      <c r="Z2565" s="15">
        <f t="shared" si="716"/>
        <v>-0.15939525053040196</v>
      </c>
      <c r="AA2565" s="14">
        <f t="shared" si="717"/>
        <v>-0.48406263516253989</v>
      </c>
      <c r="AB2565" s="14">
        <f t="shared" si="718"/>
        <v>-0.85735960036375891</v>
      </c>
      <c r="AC2565" s="14">
        <f t="shared" si="719"/>
        <v>-0.23272956359686828</v>
      </c>
      <c r="AD2565" s="14">
        <f t="shared" si="720"/>
        <v>2.0477696612923784</v>
      </c>
      <c r="AE2565" s="14">
        <f t="shared" si="721"/>
        <v>0.51011735731658359</v>
      </c>
      <c r="AF2565" s="18" t="str">
        <f t="shared" si="722"/>
        <v/>
      </c>
      <c r="AG2565" s="18" t="str">
        <f t="shared" si="723"/>
        <v/>
      </c>
      <c r="AH2565" s="18" t="str">
        <f t="shared" si="724"/>
        <v/>
      </c>
      <c r="AI2565" s="19" t="str">
        <f t="shared" si="725"/>
        <v/>
      </c>
      <c r="AJ2565" s="19" t="str">
        <f t="shared" si="726"/>
        <v/>
      </c>
      <c r="AK2565" s="19" t="str">
        <f t="shared" si="727"/>
        <v/>
      </c>
    </row>
    <row r="2566" spans="2:37" x14ac:dyDescent="0.15">
      <c r="B2566" s="51" t="str">
        <f>IFERROR(IF(AND(AF2566=1,AI2566=1),MAX($B$5:B2565)+1,""),"")</f>
        <v/>
      </c>
      <c r="C2566" s="51" t="str">
        <f>IFERROR(IF(AND(AG2566=1,AJ2566=1),MAX($C$5:C2565)+1,""),"")</f>
        <v/>
      </c>
      <c r="D2566" s="51" t="str">
        <f>IFERROR(IF(AND(AH2566=1,AK2566=1),MAX($D$5:D2565)+1,""),"")</f>
        <v/>
      </c>
      <c r="F2566" s="5" t="s">
        <v>5229</v>
      </c>
      <c r="G2566" s="5" t="s">
        <v>5230</v>
      </c>
      <c r="H2566" s="12">
        <f>IFERROR([1]!EM_S_STM07_IS(F2566,"9",$H$1,"1")/1000000,"")</f>
        <v>1983.4219947300001</v>
      </c>
      <c r="I2566" s="12">
        <f>IFERROR([1]!EM_S_STM07_IS(F2566,"9",$I$1,"1")/1000000,"")</f>
        <v>2210.31616751</v>
      </c>
      <c r="J2566" s="12">
        <f>IFERROR([1]!EM_S_STM07_IS(F2566,"9",$J$1,"1")/1000000,"")</f>
        <v>2146.4802498900003</v>
      </c>
      <c r="K2566" s="12">
        <f>IFERROR([1]!EM_S_STM07_IS(F2566,"9",$K$1,"1")/1000000,"")</f>
        <v>2099.5502473699999</v>
      </c>
      <c r="L2566" s="12">
        <f>IFERROR([1]!EM_S_STM07_IS(F2566,"9",$L$1,"1")/1000000,"")</f>
        <v>6054.6794203199997</v>
      </c>
      <c r="M2566" s="13">
        <f>IFERROR([1]!EM_S_STM07_IS(F2566,"9",$M$1,"1")/1000000,"")</f>
        <v>5366.1076685600001</v>
      </c>
      <c r="N2566" s="12">
        <f>IFERROR([1]!EM_S_STM07_IS(F2566,"61",$N$1,"1")/1000000,"")</f>
        <v>70.256611269999993</v>
      </c>
      <c r="O2566" s="12">
        <f>IFERROR([1]!EM_S_STM07_IS(F2566,"61",$O$1,"1")/1000000,"")</f>
        <v>76.783767130000001</v>
      </c>
      <c r="P2566" s="12">
        <f>IFERROR([1]!EM_S_STM07_IS(F2566,"61",$P$1,"1")/1000000,"")</f>
        <v>77.37906787</v>
      </c>
      <c r="Q2566" s="12">
        <f>IFERROR([1]!EM_S_STM07_IS(F2566,"61",$Q$1,"1")/1000000,"")</f>
        <v>62.963938799999994</v>
      </c>
      <c r="R2566" s="12">
        <f>IFERROR([1]!EM_S_STM07_IS(F2566,"61",$R$1,"1")/1000000,"")</f>
        <v>240.47636331999999</v>
      </c>
      <c r="S2566" s="12">
        <f>IFERROR([1]!EM_S_STM07_IS(F2566,"61",$S$1,"1")/1000000,"")</f>
        <v>226.20754590999999</v>
      </c>
      <c r="T2566" s="20">
        <f t="shared" si="710"/>
        <v>0.22025009877147905</v>
      </c>
      <c r="U2566" s="20">
        <f t="shared" si="711"/>
        <v>0.26346721739274659</v>
      </c>
      <c r="V2566" s="14">
        <f t="shared" si="712"/>
        <v>0.11439530941114057</v>
      </c>
      <c r="W2566" s="14">
        <f t="shared" si="713"/>
        <v>-2.8880898831732806E-2</v>
      </c>
      <c r="X2566" s="14">
        <f t="shared" si="714"/>
        <v>-2.1863701062427885E-2</v>
      </c>
      <c r="Y2566" s="14">
        <f t="shared" si="715"/>
        <v>1.8837982934223125</v>
      </c>
      <c r="Z2566" s="15">
        <f t="shared" si="716"/>
        <v>-0.11372555076146501</v>
      </c>
      <c r="AA2566" s="14">
        <f t="shared" si="717"/>
        <v>9.2904507376761897E-2</v>
      </c>
      <c r="AB2566" s="14">
        <f t="shared" si="718"/>
        <v>7.7529504249526518E-3</v>
      </c>
      <c r="AC2566" s="14">
        <f t="shared" si="719"/>
        <v>-0.18629235873218339</v>
      </c>
      <c r="AD2566" s="14">
        <f t="shared" si="720"/>
        <v>2.8192712829458504</v>
      </c>
      <c r="AE2566" s="14">
        <f t="shared" si="721"/>
        <v>-5.9335633710547238E-2</v>
      </c>
      <c r="AF2566" s="18">
        <f t="shared" si="722"/>
        <v>1</v>
      </c>
      <c r="AG2566" s="18">
        <f t="shared" si="723"/>
        <v>1</v>
      </c>
      <c r="AH2566" s="18">
        <f t="shared" si="724"/>
        <v>1</v>
      </c>
      <c r="AI2566" s="19" t="str">
        <f t="shared" si="725"/>
        <v/>
      </c>
      <c r="AJ2566" s="19" t="str">
        <f t="shared" si="726"/>
        <v/>
      </c>
      <c r="AK2566" s="19" t="str">
        <f t="shared" si="727"/>
        <v/>
      </c>
    </row>
    <row r="2567" spans="2:37" x14ac:dyDescent="0.15">
      <c r="B2567" s="51" t="str">
        <f>IFERROR(IF(AND(AF2567=1,AI2567=1),MAX($B$5:B2566)+1,""),"")</f>
        <v/>
      </c>
      <c r="C2567" s="51" t="str">
        <f>IFERROR(IF(AND(AG2567=1,AJ2567=1),MAX($C$5:C2566)+1,""),"")</f>
        <v/>
      </c>
      <c r="D2567" s="51" t="str">
        <f>IFERROR(IF(AND(AH2567=1,AK2567=1),MAX($D$5:D2566)+1,""),"")</f>
        <v/>
      </c>
      <c r="F2567" s="5" t="s">
        <v>5231</v>
      </c>
      <c r="G2567" s="5" t="s">
        <v>5232</v>
      </c>
      <c r="H2567" s="12">
        <f>IFERROR([1]!EM_S_STM07_IS(F2567,"9",$H$1,"1")/1000000,"")</f>
        <v>10331.97896656</v>
      </c>
      <c r="I2567" s="12">
        <f>IFERROR([1]!EM_S_STM07_IS(F2567,"9",$I$1,"1")/1000000,"")</f>
        <v>11992.03985872</v>
      </c>
      <c r="J2567" s="12">
        <f>IFERROR([1]!EM_S_STM07_IS(F2567,"9",$J$1,"1")/1000000,"")</f>
        <v>8149.8341532900004</v>
      </c>
      <c r="K2567" s="12">
        <f>IFERROR([1]!EM_S_STM07_IS(F2567,"9",$K$1,"1")/1000000,"")</f>
        <v>6497.4149368500002</v>
      </c>
      <c r="L2567" s="12">
        <f>IFERROR([1]!EM_S_STM07_IS(F2567,"9",$L$1,"1")/1000000,"")</f>
        <v>4559.52039797</v>
      </c>
      <c r="M2567" s="13">
        <f>IFERROR([1]!EM_S_STM07_IS(F2567,"9",$M$1,"1")/1000000,"")</f>
        <v>3067.93991852</v>
      </c>
      <c r="N2567" s="12">
        <f>IFERROR([1]!EM_S_STM07_IS(F2567,"61",$N$1,"1")/1000000,"")</f>
        <v>613.97295023000004</v>
      </c>
      <c r="O2567" s="12">
        <f>IFERROR([1]!EM_S_STM07_IS(F2567,"61",$O$1,"1")/1000000,"")</f>
        <v>573.27314004999994</v>
      </c>
      <c r="P2567" s="12">
        <f>IFERROR([1]!EM_S_STM07_IS(F2567,"61",$P$1,"1")/1000000,"")</f>
        <v>127.33469031999999</v>
      </c>
      <c r="Q2567" s="12">
        <f>IFERROR([1]!EM_S_STM07_IS(F2567,"61",$Q$1,"1")/1000000,"")</f>
        <v>-589.97269113000004</v>
      </c>
      <c r="R2567" s="12">
        <f>IFERROR([1]!EM_S_STM07_IS(F2567,"61",$R$1,"1")/1000000,"")</f>
        <v>10.30183901</v>
      </c>
      <c r="S2567" s="12">
        <f>IFERROR([1]!EM_S_STM07_IS(F2567,"61",$S$1,"1")/1000000,"")</f>
        <v>-999.78189218</v>
      </c>
      <c r="T2567" s="20">
        <f t="shared" ref="T2567:T2630" si="728">IFERROR(IF(H2567&lt;0,"",(M2567/H2567)^(1/5)-1),"")</f>
        <v>-0.21560888188884053</v>
      </c>
      <c r="U2567" s="20">
        <f t="shared" ref="U2567:U2630" si="729">IFERROR(IF(N2567&lt;0,"",(S2567/N2567)^(1/5)-1),"")</f>
        <v>-2.1024304638801845</v>
      </c>
      <c r="V2567" s="14">
        <f t="shared" ref="V2567:V2630" si="730">IFERROR((I2567-H2567)/ABS(H2567),"")</f>
        <v>0.16067211301270309</v>
      </c>
      <c r="W2567" s="14">
        <f t="shared" ref="W2567:W2630" si="731">IFERROR((J2567-I2567)/ABS(I2567),"")</f>
        <v>-0.32039634213158019</v>
      </c>
      <c r="X2567" s="14">
        <f t="shared" ref="X2567:X2630" si="732">IFERROR((K2567-J2567)/ABS(J2567),"")</f>
        <v>-0.20275495002225735</v>
      </c>
      <c r="Y2567" s="14">
        <f t="shared" ref="Y2567:Y2630" si="733">IFERROR((L2567-K2567)/ABS(K2567),"")</f>
        <v>-0.29825623847559091</v>
      </c>
      <c r="Z2567" s="15">
        <f t="shared" ref="Z2567:Z2630" si="734">IFERROR((M2567-L2567)/ABS(L2567),"")</f>
        <v>-0.32713538908918682</v>
      </c>
      <c r="AA2567" s="14">
        <f t="shared" ref="AA2567:AA2630" si="735">IFERROR((O2567-N2567)/ABS(N2567),"")</f>
        <v>-6.6289256171226385E-2</v>
      </c>
      <c r="AB2567" s="14">
        <f t="shared" ref="AB2567:AB2630" si="736">IFERROR((P2567-O2567)/ABS(O2567),"")</f>
        <v>-0.77788129004457796</v>
      </c>
      <c r="AC2567" s="14">
        <f t="shared" ref="AC2567:AC2630" si="737">IFERROR((Q2567-P2567)/ABS(P2567),"")</f>
        <v>-5.6332440095260923</v>
      </c>
      <c r="AD2567" s="14">
        <f t="shared" ref="AD2567:AD2630" si="738">IFERROR((R2567-Q2567)/ABS(Q2567),"")</f>
        <v>1.0174615523140036</v>
      </c>
      <c r="AE2567" s="14">
        <f t="shared" ref="AE2567:AE2630" si="739">IFERROR((S2567-R2567)/ABS(R2567),"")</f>
        <v>-98.048875565761719</v>
      </c>
      <c r="AF2567" s="18" t="str">
        <f t="shared" ref="AF2567:AF2630" si="740">IFERROR(IF(AND(T2567&lt;&gt;"",T2567&gt;$AG$3),1,""),"")</f>
        <v/>
      </c>
      <c r="AG2567" s="18" t="str">
        <f t="shared" ref="AG2567:AG2630" si="741">IFERROR(IF(AND(U2567&lt;&gt;"",U2567&gt;$AG$3),1,""),"")</f>
        <v/>
      </c>
      <c r="AH2567" s="18" t="str">
        <f t="shared" ref="AH2567:AH2630" si="742">IFERROR(IF(AND(AF2567=1,AG2567=1),1,""),"")</f>
        <v/>
      </c>
      <c r="AI2567" s="19" t="str">
        <f t="shared" ref="AI2567:AI2630" si="743">IFERROR(IF(AND(V2567&gt;$AJ$3,W2567&gt;$AJ$3,X2567&gt;$AJ$3,Y2567&gt;$AJ$3,Z2567&gt;$AJ$3),1,""),"")</f>
        <v/>
      </c>
      <c r="AJ2567" s="19" t="str">
        <f t="shared" ref="AJ2567:AJ2630" si="744">IFERROR(IF(AND(AA2567&gt;$AJ$3,AB2567&gt;$AJ$3,AC2567&gt;$AJ$3,AD2567&gt;$AJ$3,AE2567&gt;$AJ$3),1,""),"")</f>
        <v/>
      </c>
      <c r="AK2567" s="19" t="str">
        <f t="shared" ref="AK2567:AK2630" si="745">IFERROR(IF(AND(AI2567=1,AJ2567=1),1,""),"")</f>
        <v/>
      </c>
    </row>
    <row r="2568" spans="2:37" x14ac:dyDescent="0.15">
      <c r="B2568" s="51" t="str">
        <f>IFERROR(IF(AND(AF2568=1,AI2568=1),MAX($B$5:B2567)+1,""),"")</f>
        <v/>
      </c>
      <c r="C2568" s="51" t="str">
        <f>IFERROR(IF(AND(AG2568=1,AJ2568=1),MAX($C$5:C2567)+1,""),"")</f>
        <v/>
      </c>
      <c r="D2568" s="51" t="str">
        <f>IFERROR(IF(AND(AH2568=1,AK2568=1),MAX($D$5:D2567)+1,""),"")</f>
        <v/>
      </c>
      <c r="F2568" s="5" t="s">
        <v>5233</v>
      </c>
      <c r="G2568" s="5" t="s">
        <v>5234</v>
      </c>
      <c r="H2568" s="12">
        <f>IFERROR([1]!EM_S_STM07_IS(F2568,"9",$H$1,"1")/1000000,"")</f>
        <v>304.33446516000004</v>
      </c>
      <c r="I2568" s="12">
        <f>IFERROR([1]!EM_S_STM07_IS(F2568,"9",$I$1,"1")/1000000,"")</f>
        <v>488.25248065</v>
      </c>
      <c r="J2568" s="12">
        <f>IFERROR([1]!EM_S_STM07_IS(F2568,"9",$J$1,"1")/1000000,"")</f>
        <v>475.30540001999998</v>
      </c>
      <c r="K2568" s="12">
        <f>IFERROR([1]!EM_S_STM07_IS(F2568,"9",$K$1,"1")/1000000,"")</f>
        <v>879.24847752999995</v>
      </c>
      <c r="L2568" s="12">
        <f>IFERROR([1]!EM_S_STM07_IS(F2568,"9",$L$1,"1")/1000000,"")</f>
        <v>1809.3797823699999</v>
      </c>
      <c r="M2568" s="13">
        <f>IFERROR([1]!EM_S_STM07_IS(F2568,"9",$M$1,"1")/1000000,"")</f>
        <v>2954.7673401500001</v>
      </c>
      <c r="N2568" s="12">
        <f>IFERROR([1]!EM_S_STM07_IS(F2568,"61",$N$1,"1")/1000000,"")</f>
        <v>92.663762599999998</v>
      </c>
      <c r="O2568" s="12">
        <f>IFERROR([1]!EM_S_STM07_IS(F2568,"61",$O$1,"1")/1000000,"")</f>
        <v>195.09144175999998</v>
      </c>
      <c r="P2568" s="12">
        <f>IFERROR([1]!EM_S_STM07_IS(F2568,"61",$P$1,"1")/1000000,"")</f>
        <v>107.68336025000001</v>
      </c>
      <c r="Q2568" s="12">
        <f>IFERROR([1]!EM_S_STM07_IS(F2568,"61",$Q$1,"1")/1000000,"")</f>
        <v>279.60180018</v>
      </c>
      <c r="R2568" s="12">
        <f>IFERROR([1]!EM_S_STM07_IS(F2568,"61",$R$1,"1")/1000000,"")</f>
        <v>1023.52792364</v>
      </c>
      <c r="S2568" s="12">
        <f>IFERROR([1]!EM_S_STM07_IS(F2568,"61",$S$1,"1")/1000000,"")</f>
        <v>1722.1484668099999</v>
      </c>
      <c r="T2568" s="20">
        <f t="shared" si="728"/>
        <v>0.57555812769867054</v>
      </c>
      <c r="U2568" s="20">
        <f t="shared" si="729"/>
        <v>0.79404004075625911</v>
      </c>
      <c r="V2568" s="14">
        <f t="shared" si="730"/>
        <v>0.60432858103438059</v>
      </c>
      <c r="W2568" s="14">
        <f t="shared" si="731"/>
        <v>-2.6517183512849433E-2</v>
      </c>
      <c r="X2568" s="14">
        <f t="shared" si="732"/>
        <v>0.84986006364119315</v>
      </c>
      <c r="Y2568" s="14">
        <f t="shared" si="733"/>
        <v>1.0578708165101871</v>
      </c>
      <c r="Z2568" s="15">
        <f t="shared" si="734"/>
        <v>0.6330277197414711</v>
      </c>
      <c r="AA2568" s="14">
        <f t="shared" si="735"/>
        <v>1.1053693081959957</v>
      </c>
      <c r="AB2568" s="14">
        <f t="shared" si="736"/>
        <v>-0.44803647316076906</v>
      </c>
      <c r="AC2568" s="14">
        <f t="shared" si="737"/>
        <v>1.5965181577810204</v>
      </c>
      <c r="AD2568" s="14">
        <f t="shared" si="738"/>
        <v>2.6606628533188297</v>
      </c>
      <c r="AE2568" s="14">
        <f t="shared" si="739"/>
        <v>0.68256129318433911</v>
      </c>
      <c r="AF2568" s="18">
        <f t="shared" si="740"/>
        <v>1</v>
      </c>
      <c r="AG2568" s="18">
        <f t="shared" si="741"/>
        <v>1</v>
      </c>
      <c r="AH2568" s="18">
        <f t="shared" si="742"/>
        <v>1</v>
      </c>
      <c r="AI2568" s="19" t="str">
        <f t="shared" si="743"/>
        <v/>
      </c>
      <c r="AJ2568" s="19" t="str">
        <f t="shared" si="744"/>
        <v/>
      </c>
      <c r="AK2568" s="19" t="str">
        <f t="shared" si="745"/>
        <v/>
      </c>
    </row>
    <row r="2569" spans="2:37" x14ac:dyDescent="0.15">
      <c r="B2569" s="51" t="str">
        <f>IFERROR(IF(AND(AF2569=1,AI2569=1),MAX($B$5:B2568)+1,""),"")</f>
        <v/>
      </c>
      <c r="C2569" s="51" t="str">
        <f>IFERROR(IF(AND(AG2569=1,AJ2569=1),MAX($C$5:C2568)+1,""),"")</f>
        <v/>
      </c>
      <c r="D2569" s="51" t="str">
        <f>IFERROR(IF(AND(AH2569=1,AK2569=1),MAX($D$5:D2568)+1,""),"")</f>
        <v/>
      </c>
      <c r="F2569" s="5" t="s">
        <v>5235</v>
      </c>
      <c r="G2569" s="5" t="s">
        <v>5236</v>
      </c>
      <c r="H2569" s="12">
        <f>IFERROR([1]!EM_S_STM07_IS(F2569,"9",$H$1,"1")/1000000,"")</f>
        <v>17.608110809999999</v>
      </c>
      <c r="I2569" s="12">
        <f>IFERROR([1]!EM_S_STM07_IS(F2569,"9",$I$1,"1")/1000000,"")</f>
        <v>16.654884970000001</v>
      </c>
      <c r="J2569" s="12">
        <f>IFERROR([1]!EM_S_STM07_IS(F2569,"9",$J$1,"1")/1000000,"")</f>
        <v>41.58150019</v>
      </c>
      <c r="K2569" s="12">
        <f>IFERROR([1]!EM_S_STM07_IS(F2569,"9",$K$1,"1")/1000000,"")</f>
        <v>51.524556490000002</v>
      </c>
      <c r="L2569" s="12">
        <f>IFERROR([1]!EM_S_STM07_IS(F2569,"9",$L$1,"1")/1000000,"")</f>
        <v>31.02094945</v>
      </c>
      <c r="M2569" s="13">
        <f>IFERROR([1]!EM_S_STM07_IS(F2569,"9",$M$1,"1")/1000000,"")</f>
        <v>12.042388650000001</v>
      </c>
      <c r="N2569" s="12">
        <f>IFERROR([1]!EM_S_STM07_IS(F2569,"61",$N$1,"1")/1000000,"")</f>
        <v>78.903646120000005</v>
      </c>
      <c r="O2569" s="12">
        <f>IFERROR([1]!EM_S_STM07_IS(F2569,"61",$O$1,"1")/1000000,"")</f>
        <v>7.44690604</v>
      </c>
      <c r="P2569" s="12">
        <f>IFERROR([1]!EM_S_STM07_IS(F2569,"61",$P$1,"1")/1000000,"")</f>
        <v>1762.16460878</v>
      </c>
      <c r="Q2569" s="12">
        <f>IFERROR([1]!EM_S_STM07_IS(F2569,"61",$Q$1,"1")/1000000,"")</f>
        <v>2.4771173599999998</v>
      </c>
      <c r="R2569" s="12">
        <f>IFERROR([1]!EM_S_STM07_IS(F2569,"61",$R$1,"1")/1000000,"")</f>
        <v>-16.372191770000001</v>
      </c>
      <c r="S2569" s="12">
        <f>IFERROR([1]!EM_S_STM07_IS(F2569,"61",$S$1,"1")/1000000,"")</f>
        <v>-13.41797197</v>
      </c>
      <c r="T2569" s="20">
        <f t="shared" si="728"/>
        <v>-7.3170229257536135E-2</v>
      </c>
      <c r="U2569" s="20">
        <f t="shared" si="729"/>
        <v>-1.701645851209229</v>
      </c>
      <c r="V2569" s="14">
        <f t="shared" si="730"/>
        <v>-5.4135611155890849E-2</v>
      </c>
      <c r="W2569" s="14">
        <f t="shared" si="731"/>
        <v>1.4966549012436678</v>
      </c>
      <c r="X2569" s="14">
        <f t="shared" si="732"/>
        <v>0.23912211571412287</v>
      </c>
      <c r="Y2569" s="14">
        <f t="shared" si="733"/>
        <v>-0.39793854497281089</v>
      </c>
      <c r="Z2569" s="15">
        <f t="shared" si="734"/>
        <v>-0.6117981923986533</v>
      </c>
      <c r="AA2569" s="14">
        <f t="shared" si="735"/>
        <v>-0.9056202544978158</v>
      </c>
      <c r="AB2569" s="14">
        <f t="shared" si="736"/>
        <v>235.63043407755956</v>
      </c>
      <c r="AC2569" s="14">
        <f t="shared" si="737"/>
        <v>-0.99859427584253047</v>
      </c>
      <c r="AD2569" s="14">
        <f t="shared" si="738"/>
        <v>-7.6093726661380323</v>
      </c>
      <c r="AE2569" s="14">
        <f t="shared" si="739"/>
        <v>0.18044131424194773</v>
      </c>
      <c r="AF2569" s="18" t="str">
        <f t="shared" si="740"/>
        <v/>
      </c>
      <c r="AG2569" s="18" t="str">
        <f t="shared" si="741"/>
        <v/>
      </c>
      <c r="AH2569" s="18" t="str">
        <f t="shared" si="742"/>
        <v/>
      </c>
      <c r="AI2569" s="19" t="str">
        <f t="shared" si="743"/>
        <v/>
      </c>
      <c r="AJ2569" s="19" t="str">
        <f t="shared" si="744"/>
        <v/>
      </c>
      <c r="AK2569" s="19" t="str">
        <f t="shared" si="745"/>
        <v/>
      </c>
    </row>
    <row r="2570" spans="2:37" x14ac:dyDescent="0.15">
      <c r="B2570" s="51" t="str">
        <f>IFERROR(IF(AND(AF2570=1,AI2570=1),MAX($B$5:B2569)+1,""),"")</f>
        <v/>
      </c>
      <c r="C2570" s="51" t="str">
        <f>IFERROR(IF(AND(AG2570=1,AJ2570=1),MAX($C$5:C2569)+1,""),"")</f>
        <v/>
      </c>
      <c r="D2570" s="51" t="str">
        <f>IFERROR(IF(AND(AH2570=1,AK2570=1),MAX($D$5:D2569)+1,""),"")</f>
        <v/>
      </c>
      <c r="F2570" s="5" t="s">
        <v>5237</v>
      </c>
      <c r="G2570" s="5" t="s">
        <v>5238</v>
      </c>
      <c r="H2570" s="12">
        <f>IFERROR([1]!EM_S_STM07_IS(F2570,"9",$H$1,"1")/1000000,"")</f>
        <v>632.24360297999999</v>
      </c>
      <c r="I2570" s="12">
        <f>IFERROR([1]!EM_S_STM07_IS(F2570,"9",$I$1,"1")/1000000,"")</f>
        <v>675.77473703999999</v>
      </c>
      <c r="J2570" s="12">
        <f>IFERROR([1]!EM_S_STM07_IS(F2570,"9",$J$1,"1")/1000000,"")</f>
        <v>535.62150098999996</v>
      </c>
      <c r="K2570" s="12">
        <f>IFERROR([1]!EM_S_STM07_IS(F2570,"9",$K$1,"1")/1000000,"")</f>
        <v>660.15146383000001</v>
      </c>
      <c r="L2570" s="12">
        <f>IFERROR([1]!EM_S_STM07_IS(F2570,"9",$L$1,"1")/1000000,"")</f>
        <v>662.71215158000007</v>
      </c>
      <c r="M2570" s="13">
        <f>IFERROR([1]!EM_S_STM07_IS(F2570,"9",$M$1,"1")/1000000,"")</f>
        <v>656.36624907999999</v>
      </c>
      <c r="N2570" s="12">
        <f>IFERROR([1]!EM_S_STM07_IS(F2570,"61",$N$1,"1")/1000000,"")</f>
        <v>23.11080265</v>
      </c>
      <c r="O2570" s="12">
        <f>IFERROR([1]!EM_S_STM07_IS(F2570,"61",$O$1,"1")/1000000,"")</f>
        <v>16.765493320000001</v>
      </c>
      <c r="P2570" s="12">
        <f>IFERROR([1]!EM_S_STM07_IS(F2570,"61",$P$1,"1")/1000000,"")</f>
        <v>16.476569210000001</v>
      </c>
      <c r="Q2570" s="12">
        <f>IFERROR([1]!EM_S_STM07_IS(F2570,"61",$Q$1,"1")/1000000,"")</f>
        <v>9.8487511699999999</v>
      </c>
      <c r="R2570" s="12">
        <f>IFERROR([1]!EM_S_STM07_IS(F2570,"61",$R$1,"1")/1000000,"")</f>
        <v>14.175199060000001</v>
      </c>
      <c r="S2570" s="12">
        <f>IFERROR([1]!EM_S_STM07_IS(F2570,"61",$S$1,"1")/1000000,"")</f>
        <v>51.927140000000001</v>
      </c>
      <c r="T2570" s="20">
        <f t="shared" si="728"/>
        <v>7.5169458584296578E-3</v>
      </c>
      <c r="U2570" s="20">
        <f t="shared" si="729"/>
        <v>0.17575240266761449</v>
      </c>
      <c r="V2570" s="14">
        <f t="shared" si="730"/>
        <v>6.8851837890998857E-2</v>
      </c>
      <c r="W2570" s="14">
        <f t="shared" si="731"/>
        <v>-0.20739638280041856</v>
      </c>
      <c r="X2570" s="14">
        <f t="shared" si="732"/>
        <v>0.23249619854660208</v>
      </c>
      <c r="Y2570" s="14">
        <f t="shared" si="733"/>
        <v>3.8789397438335092E-3</v>
      </c>
      <c r="Z2570" s="15">
        <f t="shared" si="734"/>
        <v>-9.5756543544139715E-3</v>
      </c>
      <c r="AA2570" s="14">
        <f t="shared" si="735"/>
        <v>-0.27456031822417032</v>
      </c>
      <c r="AB2570" s="14">
        <f t="shared" si="736"/>
        <v>-1.7233260273667863E-2</v>
      </c>
      <c r="AC2570" s="14">
        <f t="shared" si="737"/>
        <v>-0.40225716625384789</v>
      </c>
      <c r="AD2570" s="14">
        <f t="shared" si="738"/>
        <v>0.43928898347829826</v>
      </c>
      <c r="AE2570" s="14">
        <f t="shared" si="739"/>
        <v>2.6632388568376122</v>
      </c>
      <c r="AF2570" s="18" t="str">
        <f t="shared" si="740"/>
        <v/>
      </c>
      <c r="AG2570" s="18" t="str">
        <f t="shared" si="741"/>
        <v/>
      </c>
      <c r="AH2570" s="18" t="str">
        <f t="shared" si="742"/>
        <v/>
      </c>
      <c r="AI2570" s="19" t="str">
        <f t="shared" si="743"/>
        <v/>
      </c>
      <c r="AJ2570" s="19" t="str">
        <f t="shared" si="744"/>
        <v/>
      </c>
      <c r="AK2570" s="19" t="str">
        <f t="shared" si="745"/>
        <v/>
      </c>
    </row>
    <row r="2571" spans="2:37" x14ac:dyDescent="0.15">
      <c r="B2571" s="51" t="str">
        <f>IFERROR(IF(AND(AF2571=1,AI2571=1),MAX($B$5:B2570)+1,""),"")</f>
        <v/>
      </c>
      <c r="C2571" s="51" t="str">
        <f>IFERROR(IF(AND(AG2571=1,AJ2571=1),MAX($C$5:C2570)+1,""),"")</f>
        <v/>
      </c>
      <c r="D2571" s="51" t="str">
        <f>IFERROR(IF(AND(AH2571=1,AK2571=1),MAX($D$5:D2570)+1,""),"")</f>
        <v/>
      </c>
      <c r="F2571" s="5" t="s">
        <v>5239</v>
      </c>
      <c r="G2571" s="5" t="s">
        <v>5240</v>
      </c>
      <c r="H2571" s="12">
        <f>IFERROR([1]!EM_S_STM07_IS(F2571,"9",$H$1,"1")/1000000,"")</f>
        <v>2685.6386074099996</v>
      </c>
      <c r="I2571" s="12">
        <f>IFERROR([1]!EM_S_STM07_IS(F2571,"9",$I$1,"1")/1000000,"")</f>
        <v>2421.1002347600001</v>
      </c>
      <c r="J2571" s="12">
        <f>IFERROR([1]!EM_S_STM07_IS(F2571,"9",$J$1,"1")/1000000,"")</f>
        <v>2307.6318911900003</v>
      </c>
      <c r="K2571" s="12">
        <f>IFERROR([1]!EM_S_STM07_IS(F2571,"9",$K$1,"1")/1000000,"")</f>
        <v>2491.1036463299997</v>
      </c>
      <c r="L2571" s="12">
        <f>IFERROR([1]!EM_S_STM07_IS(F2571,"9",$L$1,"1")/1000000,"")</f>
        <v>2864.91295236</v>
      </c>
      <c r="M2571" s="13">
        <f>IFERROR([1]!EM_S_STM07_IS(F2571,"9",$M$1,"1")/1000000,"")</f>
        <v>2747.7432717699999</v>
      </c>
      <c r="N2571" s="12">
        <f>IFERROR([1]!EM_S_STM07_IS(F2571,"61",$N$1,"1")/1000000,"")</f>
        <v>194.15877012000001</v>
      </c>
      <c r="O2571" s="12">
        <f>IFERROR([1]!EM_S_STM07_IS(F2571,"61",$O$1,"1")/1000000,"")</f>
        <v>77.437059410000003</v>
      </c>
      <c r="P2571" s="12">
        <f>IFERROR([1]!EM_S_STM07_IS(F2571,"61",$P$1,"1")/1000000,"")</f>
        <v>57.88239274</v>
      </c>
      <c r="Q2571" s="12">
        <f>IFERROR([1]!EM_S_STM07_IS(F2571,"61",$Q$1,"1")/1000000,"")</f>
        <v>119.14254145</v>
      </c>
      <c r="R2571" s="12">
        <f>IFERROR([1]!EM_S_STM07_IS(F2571,"61",$R$1,"1")/1000000,"")</f>
        <v>53.354016899999998</v>
      </c>
      <c r="S2571" s="12">
        <f>IFERROR([1]!EM_S_STM07_IS(F2571,"61",$S$1,"1")/1000000,"")</f>
        <v>-364.26724438999997</v>
      </c>
      <c r="T2571" s="20">
        <f t="shared" si="728"/>
        <v>4.5827496332413453E-3</v>
      </c>
      <c r="U2571" s="20">
        <f t="shared" si="729"/>
        <v>-2.1341033194943879</v>
      </c>
      <c r="V2571" s="14">
        <f t="shared" si="730"/>
        <v>-9.850110581524496E-2</v>
      </c>
      <c r="W2571" s="14">
        <f t="shared" si="731"/>
        <v>-4.6866437804153047E-2</v>
      </c>
      <c r="X2571" s="14">
        <f t="shared" si="732"/>
        <v>7.9506508746239712E-2</v>
      </c>
      <c r="Y2571" s="14">
        <f t="shared" si="733"/>
        <v>0.15005770899204138</v>
      </c>
      <c r="Z2571" s="15">
        <f t="shared" si="734"/>
        <v>-4.0898164285752707E-2</v>
      </c>
      <c r="AA2571" s="14">
        <f t="shared" si="735"/>
        <v>-0.60116630651224279</v>
      </c>
      <c r="AB2571" s="14">
        <f t="shared" si="736"/>
        <v>-0.25252336308982787</v>
      </c>
      <c r="AC2571" s="14">
        <f t="shared" si="737"/>
        <v>1.0583555000079632</v>
      </c>
      <c r="AD2571" s="14">
        <f t="shared" si="738"/>
        <v>-0.55218332385170055</v>
      </c>
      <c r="AE2571" s="14">
        <f t="shared" si="739"/>
        <v>-7.8273630657038673</v>
      </c>
      <c r="AF2571" s="18" t="str">
        <f t="shared" si="740"/>
        <v/>
      </c>
      <c r="AG2571" s="18" t="str">
        <f t="shared" si="741"/>
        <v/>
      </c>
      <c r="AH2571" s="18" t="str">
        <f t="shared" si="742"/>
        <v/>
      </c>
      <c r="AI2571" s="19" t="str">
        <f t="shared" si="743"/>
        <v/>
      </c>
      <c r="AJ2571" s="19" t="str">
        <f t="shared" si="744"/>
        <v/>
      </c>
      <c r="AK2571" s="19" t="str">
        <f t="shared" si="745"/>
        <v/>
      </c>
    </row>
    <row r="2572" spans="2:37" x14ac:dyDescent="0.15">
      <c r="B2572" s="51" t="str">
        <f>IFERROR(IF(AND(AF2572=1,AI2572=1),MAX($B$5:B2571)+1,""),"")</f>
        <v/>
      </c>
      <c r="C2572" s="51" t="str">
        <f>IFERROR(IF(AND(AG2572=1,AJ2572=1),MAX($C$5:C2571)+1,""),"")</f>
        <v/>
      </c>
      <c r="D2572" s="51" t="str">
        <f>IFERROR(IF(AND(AH2572=1,AK2572=1),MAX($D$5:D2571)+1,""),"")</f>
        <v/>
      </c>
      <c r="F2572" s="5" t="s">
        <v>5241</v>
      </c>
      <c r="G2572" s="5" t="s">
        <v>5242</v>
      </c>
      <c r="H2572" s="12">
        <f>IFERROR([1]!EM_S_STM07_IS(F2572,"9",$H$1,"1")/1000000,"")</f>
        <v>15173.58130772</v>
      </c>
      <c r="I2572" s="12">
        <f>IFERROR([1]!EM_S_STM07_IS(F2572,"9",$I$1,"1")/1000000,"")</f>
        <v>14191.54985802</v>
      </c>
      <c r="J2572" s="12">
        <f>IFERROR([1]!EM_S_STM07_IS(F2572,"9",$J$1,"1")/1000000,"")</f>
        <v>21988.973642360001</v>
      </c>
      <c r="K2572" s="12">
        <f>IFERROR([1]!EM_S_STM07_IS(F2572,"9",$K$1,"1")/1000000,"")</f>
        <v>23501.13852737</v>
      </c>
      <c r="L2572" s="12">
        <f>IFERROR([1]!EM_S_STM07_IS(F2572,"9",$L$1,"1")/1000000,"")</f>
        <v>25421.81144673</v>
      </c>
      <c r="M2572" s="13">
        <f>IFERROR([1]!EM_S_STM07_IS(F2572,"9",$M$1,"1")/1000000,"")</f>
        <v>26803.174606550001</v>
      </c>
      <c r="N2572" s="12">
        <f>IFERROR([1]!EM_S_STM07_IS(F2572,"61",$N$1,"1")/1000000,"")</f>
        <v>553.21435866999991</v>
      </c>
      <c r="O2572" s="12">
        <f>IFERROR([1]!EM_S_STM07_IS(F2572,"61",$O$1,"1")/1000000,"")</f>
        <v>517.19008774999998</v>
      </c>
      <c r="P2572" s="12">
        <f>IFERROR([1]!EM_S_STM07_IS(F2572,"61",$P$1,"1")/1000000,"")</f>
        <v>1151.03759358</v>
      </c>
      <c r="Q2572" s="12">
        <f>IFERROR([1]!EM_S_STM07_IS(F2572,"61",$Q$1,"1")/1000000,"")</f>
        <v>1289.3090098599998</v>
      </c>
      <c r="R2572" s="12">
        <f>IFERROR([1]!EM_S_STM07_IS(F2572,"61",$R$1,"1")/1000000,"")</f>
        <v>1393.66800799</v>
      </c>
      <c r="S2572" s="12">
        <f>IFERROR([1]!EM_S_STM07_IS(F2572,"61",$S$1,"1")/1000000,"")</f>
        <v>1480.63656932</v>
      </c>
      <c r="T2572" s="20">
        <f t="shared" si="728"/>
        <v>0.12052003939912526</v>
      </c>
      <c r="U2572" s="20">
        <f t="shared" si="729"/>
        <v>0.21761784843065946</v>
      </c>
      <c r="V2572" s="14">
        <f t="shared" si="730"/>
        <v>-6.4719819914917709E-2</v>
      </c>
      <c r="W2572" s="14">
        <f t="shared" si="731"/>
        <v>0.5494413127776514</v>
      </c>
      <c r="X2572" s="14">
        <f t="shared" si="732"/>
        <v>6.8769234508378074E-2</v>
      </c>
      <c r="Y2572" s="14">
        <f t="shared" si="733"/>
        <v>8.1726803027995343E-2</v>
      </c>
      <c r="Z2572" s="15">
        <f t="shared" si="734"/>
        <v>5.4337715576034812E-2</v>
      </c>
      <c r="AA2572" s="14">
        <f t="shared" si="735"/>
        <v>-6.5118105406025653E-2</v>
      </c>
      <c r="AB2572" s="14">
        <f t="shared" si="736"/>
        <v>1.2255600423192761</v>
      </c>
      <c r="AC2572" s="14">
        <f t="shared" si="737"/>
        <v>0.12012762836871635</v>
      </c>
      <c r="AD2572" s="14">
        <f t="shared" si="738"/>
        <v>8.0941804743404386E-2</v>
      </c>
      <c r="AE2572" s="14">
        <f t="shared" si="739"/>
        <v>6.2402638814554809E-2</v>
      </c>
      <c r="AF2572" s="18" t="str">
        <f t="shared" si="740"/>
        <v/>
      </c>
      <c r="AG2572" s="18">
        <f t="shared" si="741"/>
        <v>1</v>
      </c>
      <c r="AH2572" s="18" t="str">
        <f t="shared" si="742"/>
        <v/>
      </c>
      <c r="AI2572" s="19" t="str">
        <f t="shared" si="743"/>
        <v/>
      </c>
      <c r="AJ2572" s="19" t="str">
        <f t="shared" si="744"/>
        <v/>
      </c>
      <c r="AK2572" s="19" t="str">
        <f t="shared" si="745"/>
        <v/>
      </c>
    </row>
    <row r="2573" spans="2:37" x14ac:dyDescent="0.15">
      <c r="B2573" s="51" t="str">
        <f>IFERROR(IF(AND(AF2573=1,AI2573=1),MAX($B$5:B2572)+1,""),"")</f>
        <v/>
      </c>
      <c r="C2573" s="51" t="str">
        <f>IFERROR(IF(AND(AG2573=1,AJ2573=1),MAX($C$5:C2572)+1,""),"")</f>
        <v/>
      </c>
      <c r="D2573" s="51" t="str">
        <f>IFERROR(IF(AND(AH2573=1,AK2573=1),MAX($D$5:D2572)+1,""),"")</f>
        <v/>
      </c>
      <c r="F2573" s="5" t="s">
        <v>5243</v>
      </c>
      <c r="G2573" s="5" t="s">
        <v>5244</v>
      </c>
      <c r="H2573" s="12">
        <f>IFERROR([1]!EM_S_STM07_IS(F2573,"9",$H$1,"1")/1000000,"")</f>
        <v>594.72129504999998</v>
      </c>
      <c r="I2573" s="12">
        <f>IFERROR([1]!EM_S_STM07_IS(F2573,"9",$I$1,"1")/1000000,"")</f>
        <v>888.58448849000001</v>
      </c>
      <c r="J2573" s="12">
        <f>IFERROR([1]!EM_S_STM07_IS(F2573,"9",$J$1,"1")/1000000,"")</f>
        <v>752.15668403999996</v>
      </c>
      <c r="K2573" s="12">
        <f>IFERROR([1]!EM_S_STM07_IS(F2573,"9",$K$1,"1")/1000000,"")</f>
        <v>862.46016742999996</v>
      </c>
      <c r="L2573" s="12">
        <f>IFERROR([1]!EM_S_STM07_IS(F2573,"9",$L$1,"1")/1000000,"")</f>
        <v>611.77531783000006</v>
      </c>
      <c r="M2573" s="13">
        <f>IFERROR([1]!EM_S_STM07_IS(F2573,"9",$M$1,"1")/1000000,"")</f>
        <v>550.15201145000003</v>
      </c>
      <c r="N2573" s="12">
        <f>IFERROR([1]!EM_S_STM07_IS(F2573,"61",$N$1,"1")/1000000,"")</f>
        <v>6.71841153</v>
      </c>
      <c r="O2573" s="12">
        <f>IFERROR([1]!EM_S_STM07_IS(F2573,"61",$O$1,"1")/1000000,"")</f>
        <v>7.8093503600000007</v>
      </c>
      <c r="P2573" s="12">
        <f>IFERROR([1]!EM_S_STM07_IS(F2573,"61",$P$1,"1")/1000000,"")</f>
        <v>9.649812970000001</v>
      </c>
      <c r="Q2573" s="12">
        <f>IFERROR([1]!EM_S_STM07_IS(F2573,"61",$Q$1,"1")/1000000,"")</f>
        <v>14.4414628</v>
      </c>
      <c r="R2573" s="12">
        <f>IFERROR([1]!EM_S_STM07_IS(F2573,"61",$R$1,"1")/1000000,"")</f>
        <v>10.572234509999999</v>
      </c>
      <c r="S2573" s="12">
        <f>IFERROR([1]!EM_S_STM07_IS(F2573,"61",$S$1,"1")/1000000,"")</f>
        <v>5.0949640700000005</v>
      </c>
      <c r="T2573" s="20">
        <f t="shared" si="728"/>
        <v>-1.5458916965413461E-2</v>
      </c>
      <c r="U2573" s="20">
        <f t="shared" si="729"/>
        <v>-5.3817514674582956E-2</v>
      </c>
      <c r="V2573" s="14">
        <f t="shared" si="730"/>
        <v>0.49411917125868865</v>
      </c>
      <c r="W2573" s="14">
        <f t="shared" si="731"/>
        <v>-0.15353385774473305</v>
      </c>
      <c r="X2573" s="14">
        <f t="shared" si="732"/>
        <v>0.14664960869261387</v>
      </c>
      <c r="Y2573" s="14">
        <f t="shared" si="733"/>
        <v>-0.29066252456273151</v>
      </c>
      <c r="Z2573" s="15">
        <f t="shared" si="734"/>
        <v>-0.10072865737470614</v>
      </c>
      <c r="AA2573" s="14">
        <f t="shared" si="735"/>
        <v>0.16238047120641338</v>
      </c>
      <c r="AB2573" s="14">
        <f t="shared" si="736"/>
        <v>0.23567422706848565</v>
      </c>
      <c r="AC2573" s="14">
        <f t="shared" si="737"/>
        <v>0.49655364771282179</v>
      </c>
      <c r="AD2573" s="14">
        <f t="shared" si="738"/>
        <v>-0.26792495632783131</v>
      </c>
      <c r="AE2573" s="14">
        <f t="shared" si="739"/>
        <v>-0.51808067961594995</v>
      </c>
      <c r="AF2573" s="18" t="str">
        <f t="shared" si="740"/>
        <v/>
      </c>
      <c r="AG2573" s="18" t="str">
        <f t="shared" si="741"/>
        <v/>
      </c>
      <c r="AH2573" s="18" t="str">
        <f t="shared" si="742"/>
        <v/>
      </c>
      <c r="AI2573" s="19" t="str">
        <f t="shared" si="743"/>
        <v/>
      </c>
      <c r="AJ2573" s="19" t="str">
        <f t="shared" si="744"/>
        <v/>
      </c>
      <c r="AK2573" s="19" t="str">
        <f t="shared" si="745"/>
        <v/>
      </c>
    </row>
    <row r="2574" spans="2:37" x14ac:dyDescent="0.15">
      <c r="B2574" s="51" t="str">
        <f>IFERROR(IF(AND(AF2574=1,AI2574=1),MAX($B$5:B2573)+1,""),"")</f>
        <v/>
      </c>
      <c r="C2574" s="51" t="str">
        <f>IFERROR(IF(AND(AG2574=1,AJ2574=1),MAX($C$5:C2573)+1,""),"")</f>
        <v/>
      </c>
      <c r="D2574" s="51" t="str">
        <f>IFERROR(IF(AND(AH2574=1,AK2574=1),MAX($D$5:D2573)+1,""),"")</f>
        <v/>
      </c>
      <c r="F2574" s="5" t="s">
        <v>5245</v>
      </c>
      <c r="G2574" s="5" t="s">
        <v>5246</v>
      </c>
      <c r="H2574" s="12">
        <f>IFERROR([1]!EM_S_STM07_IS(F2574,"9",$H$1,"1")/1000000,"")</f>
        <v>57953.236769739997</v>
      </c>
      <c r="I2574" s="12">
        <f>IFERROR([1]!EM_S_STM07_IS(F2574,"9",$I$1,"1")/1000000,"")</f>
        <v>80571.915518570007</v>
      </c>
      <c r="J2574" s="12">
        <f>IFERROR([1]!EM_S_STM07_IS(F2574,"9",$J$1,"1")/1000000,"")</f>
        <v>95270.214407020001</v>
      </c>
      <c r="K2574" s="12">
        <f>IFERROR([1]!EM_S_STM07_IS(F2574,"9",$K$1,"1")/1000000,"")</f>
        <v>97501.65393207001</v>
      </c>
      <c r="L2574" s="12">
        <f>IFERROR([1]!EM_S_STM07_IS(F2574,"9",$L$1,"1")/1000000,"")</f>
        <v>69626.032992020002</v>
      </c>
      <c r="M2574" s="13">
        <f>IFERROR([1]!EM_S_STM07_IS(F2574,"9",$M$1,"1")/1000000,"")</f>
        <v>57025.945986719998</v>
      </c>
      <c r="N2574" s="12">
        <f>IFERROR([1]!EM_S_STM07_IS(F2574,"61",$N$1,"1")/1000000,"")</f>
        <v>102.76637594</v>
      </c>
      <c r="O2574" s="12">
        <f>IFERROR([1]!EM_S_STM07_IS(F2574,"61",$O$1,"1")/1000000,"")</f>
        <v>106.27466422000001</v>
      </c>
      <c r="P2574" s="12">
        <f>IFERROR([1]!EM_S_STM07_IS(F2574,"61",$P$1,"1")/1000000,"")</f>
        <v>-593.26303375999998</v>
      </c>
      <c r="Q2574" s="12">
        <f>IFERROR([1]!EM_S_STM07_IS(F2574,"61",$Q$1,"1")/1000000,"")</f>
        <v>18.185011550000002</v>
      </c>
      <c r="R2574" s="12">
        <f>IFERROR([1]!EM_S_STM07_IS(F2574,"61",$R$1,"1")/1000000,"")</f>
        <v>14.340009460000001</v>
      </c>
      <c r="S2574" s="12">
        <f>IFERROR([1]!EM_S_STM07_IS(F2574,"61",$S$1,"1")/1000000,"")</f>
        <v>-1584.4047184000001</v>
      </c>
      <c r="T2574" s="20">
        <f t="shared" si="728"/>
        <v>-3.2208151578839717E-3</v>
      </c>
      <c r="U2574" s="20">
        <f t="shared" si="729"/>
        <v>-2.7282358793360091</v>
      </c>
      <c r="V2574" s="14">
        <f t="shared" si="730"/>
        <v>0.39029189756386901</v>
      </c>
      <c r="W2574" s="14">
        <f t="shared" si="731"/>
        <v>0.18242459290994972</v>
      </c>
      <c r="X2574" s="14">
        <f t="shared" si="732"/>
        <v>2.3422215840899641E-2</v>
      </c>
      <c r="Y2574" s="14">
        <f t="shared" si="733"/>
        <v>-0.28589895469333393</v>
      </c>
      <c r="Z2574" s="15">
        <f t="shared" si="734"/>
        <v>-0.1809680440467451</v>
      </c>
      <c r="AA2574" s="14">
        <f t="shared" si="735"/>
        <v>3.413848399254938E-2</v>
      </c>
      <c r="AB2574" s="14">
        <f t="shared" si="736"/>
        <v>-6.5823562286857156</v>
      </c>
      <c r="AC2574" s="14">
        <f t="shared" si="737"/>
        <v>1.030652527656656</v>
      </c>
      <c r="AD2574" s="14">
        <f t="shared" si="738"/>
        <v>-0.21143797898770103</v>
      </c>
      <c r="AE2574" s="14">
        <f t="shared" si="739"/>
        <v>-111.48840119802821</v>
      </c>
      <c r="AF2574" s="18" t="str">
        <f t="shared" si="740"/>
        <v/>
      </c>
      <c r="AG2574" s="18" t="str">
        <f t="shared" si="741"/>
        <v/>
      </c>
      <c r="AH2574" s="18" t="str">
        <f t="shared" si="742"/>
        <v/>
      </c>
      <c r="AI2574" s="19" t="str">
        <f t="shared" si="743"/>
        <v/>
      </c>
      <c r="AJ2574" s="19" t="str">
        <f t="shared" si="744"/>
        <v/>
      </c>
      <c r="AK2574" s="19" t="str">
        <f t="shared" si="745"/>
        <v/>
      </c>
    </row>
    <row r="2575" spans="2:37" x14ac:dyDescent="0.15">
      <c r="B2575" s="51">
        <f>IFERROR(IF(AND(AF2575=1,AI2575=1),MAX($B$5:B2574)+1,""),"")</f>
        <v>199</v>
      </c>
      <c r="C2575" s="51" t="str">
        <f>IFERROR(IF(AND(AG2575=1,AJ2575=1),MAX($C$5:C2574)+1,""),"")</f>
        <v/>
      </c>
      <c r="D2575" s="51" t="str">
        <f>IFERROR(IF(AND(AH2575=1,AK2575=1),MAX($D$5:D2574)+1,""),"")</f>
        <v/>
      </c>
      <c r="F2575" s="5" t="s">
        <v>5247</v>
      </c>
      <c r="G2575" s="5" t="s">
        <v>5248</v>
      </c>
      <c r="H2575" s="12">
        <f>IFERROR([1]!EM_S_STM07_IS(F2575,"9",$H$1,"1")/1000000,"")</f>
        <v>4569.3971740799998</v>
      </c>
      <c r="I2575" s="12">
        <f>IFERROR([1]!EM_S_STM07_IS(F2575,"9",$I$1,"1")/1000000,"")</f>
        <v>5689.4805900800002</v>
      </c>
      <c r="J2575" s="12">
        <f>IFERROR([1]!EM_S_STM07_IS(F2575,"9",$J$1,"1")/1000000,"")</f>
        <v>6785.9824345100005</v>
      </c>
      <c r="K2575" s="12">
        <f>IFERROR([1]!EM_S_STM07_IS(F2575,"9",$K$1,"1")/1000000,"")</f>
        <v>10153.46991041</v>
      </c>
      <c r="L2575" s="12">
        <f>IFERROR([1]!EM_S_STM07_IS(F2575,"9",$L$1,"1")/1000000,"")</f>
        <v>12700.95426484</v>
      </c>
      <c r="M2575" s="13">
        <f>IFERROR([1]!EM_S_STM07_IS(F2575,"9",$M$1,"1")/1000000,"")</f>
        <v>15032.80482589</v>
      </c>
      <c r="N2575" s="12">
        <f>IFERROR([1]!EM_S_STM07_IS(F2575,"61",$N$1,"1")/1000000,"")</f>
        <v>873.92523679999999</v>
      </c>
      <c r="O2575" s="12">
        <f>IFERROR([1]!EM_S_STM07_IS(F2575,"61",$O$1,"1")/1000000,"")</f>
        <v>1183.71926783</v>
      </c>
      <c r="P2575" s="12">
        <f>IFERROR([1]!EM_S_STM07_IS(F2575,"61",$P$1,"1")/1000000,"")</f>
        <v>1366.34445052</v>
      </c>
      <c r="Q2575" s="12">
        <f>IFERROR([1]!EM_S_STM07_IS(F2575,"61",$Q$1,"1")/1000000,"")</f>
        <v>1643.19012243</v>
      </c>
      <c r="R2575" s="12">
        <f>IFERROR([1]!EM_S_STM07_IS(F2575,"61",$R$1,"1")/1000000,"")</f>
        <v>1892.1463724100001</v>
      </c>
      <c r="S2575" s="12">
        <f>IFERROR([1]!EM_S_STM07_IS(F2575,"61",$S$1,"1")/1000000,"")</f>
        <v>2045.6339882100001</v>
      </c>
      <c r="T2575" s="20">
        <f t="shared" si="728"/>
        <v>0.26892578370075726</v>
      </c>
      <c r="U2575" s="20">
        <f t="shared" si="729"/>
        <v>0.1854158504876029</v>
      </c>
      <c r="V2575" s="14">
        <f t="shared" si="730"/>
        <v>0.24512717396371161</v>
      </c>
      <c r="W2575" s="14">
        <f t="shared" si="731"/>
        <v>0.19272441957914868</v>
      </c>
      <c r="X2575" s="14">
        <f t="shared" si="732"/>
        <v>0.49624170242096383</v>
      </c>
      <c r="Y2575" s="14">
        <f t="shared" si="733"/>
        <v>0.2508979075043255</v>
      </c>
      <c r="Z2575" s="15">
        <f t="shared" si="734"/>
        <v>0.18359648514799018</v>
      </c>
      <c r="AA2575" s="14">
        <f t="shared" si="735"/>
        <v>0.35448573629061725</v>
      </c>
      <c r="AB2575" s="14">
        <f t="shared" si="736"/>
        <v>0.1542808228717856</v>
      </c>
      <c r="AC2575" s="14">
        <f t="shared" si="737"/>
        <v>0.20261777460627789</v>
      </c>
      <c r="AD2575" s="14">
        <f t="shared" si="738"/>
        <v>0.15150787883987279</v>
      </c>
      <c r="AE2575" s="14">
        <f t="shared" si="739"/>
        <v>8.1118257042928951E-2</v>
      </c>
      <c r="AF2575" s="18">
        <f t="shared" si="740"/>
        <v>1</v>
      </c>
      <c r="AG2575" s="18" t="str">
        <f t="shared" si="741"/>
        <v/>
      </c>
      <c r="AH2575" s="18" t="str">
        <f t="shared" si="742"/>
        <v/>
      </c>
      <c r="AI2575" s="19">
        <f t="shared" si="743"/>
        <v>1</v>
      </c>
      <c r="AJ2575" s="19" t="str">
        <f t="shared" si="744"/>
        <v/>
      </c>
      <c r="AK2575" s="19" t="str">
        <f t="shared" si="745"/>
        <v/>
      </c>
    </row>
    <row r="2576" spans="2:37" x14ac:dyDescent="0.15">
      <c r="B2576" s="51" t="str">
        <f>IFERROR(IF(AND(AF2576=1,AI2576=1),MAX($B$5:B2575)+1,""),"")</f>
        <v/>
      </c>
      <c r="C2576" s="51" t="str">
        <f>IFERROR(IF(AND(AG2576=1,AJ2576=1),MAX($C$5:C2575)+1,""),"")</f>
        <v/>
      </c>
      <c r="D2576" s="51" t="str">
        <f>IFERROR(IF(AND(AH2576=1,AK2576=1),MAX($D$5:D2575)+1,""),"")</f>
        <v/>
      </c>
      <c r="F2576" s="5" t="s">
        <v>5249</v>
      </c>
      <c r="G2576" s="5" t="s">
        <v>5250</v>
      </c>
      <c r="H2576" s="12">
        <f>IFERROR([1]!EM_S_STM07_IS(F2576,"9",$H$1,"1")/1000000,"")</f>
        <v>1865.7048606800001</v>
      </c>
      <c r="I2576" s="12">
        <f>IFERROR([1]!EM_S_STM07_IS(F2576,"9",$I$1,"1")/1000000,"")</f>
        <v>2186.5752823899998</v>
      </c>
      <c r="J2576" s="12">
        <f>IFERROR([1]!EM_S_STM07_IS(F2576,"9",$J$1,"1")/1000000,"")</f>
        <v>2604.6522019099998</v>
      </c>
      <c r="K2576" s="12">
        <f>IFERROR([1]!EM_S_STM07_IS(F2576,"9",$K$1,"1")/1000000,"")</f>
        <v>2979.8663151999999</v>
      </c>
      <c r="L2576" s="12">
        <f>IFERROR([1]!EM_S_STM07_IS(F2576,"9",$L$1,"1")/1000000,"")</f>
        <v>3084.1759659299996</v>
      </c>
      <c r="M2576" s="13">
        <f>IFERROR([1]!EM_S_STM07_IS(F2576,"9",$M$1,"1")/1000000,"")</f>
        <v>3111.94181123</v>
      </c>
      <c r="N2576" s="12">
        <f>IFERROR([1]!EM_S_STM07_IS(F2576,"61",$N$1,"1")/1000000,"")</f>
        <v>123.03669119</v>
      </c>
      <c r="O2576" s="12">
        <f>IFERROR([1]!EM_S_STM07_IS(F2576,"61",$O$1,"1")/1000000,"")</f>
        <v>135.64269406</v>
      </c>
      <c r="P2576" s="12">
        <f>IFERROR([1]!EM_S_STM07_IS(F2576,"61",$P$1,"1")/1000000,"")</f>
        <v>149.55326640999999</v>
      </c>
      <c r="Q2576" s="12">
        <f>IFERROR([1]!EM_S_STM07_IS(F2576,"61",$Q$1,"1")/1000000,"")</f>
        <v>165.03658522000001</v>
      </c>
      <c r="R2576" s="12">
        <f>IFERROR([1]!EM_S_STM07_IS(F2576,"61",$R$1,"1")/1000000,"")</f>
        <v>181.64799051</v>
      </c>
      <c r="S2576" s="12">
        <f>IFERROR([1]!EM_S_STM07_IS(F2576,"61",$S$1,"1")/1000000,"")</f>
        <v>193.01995657000001</v>
      </c>
      <c r="T2576" s="20">
        <f t="shared" si="728"/>
        <v>0.10773966017369108</v>
      </c>
      <c r="U2576" s="20">
        <f t="shared" si="729"/>
        <v>9.4242337384769614E-2</v>
      </c>
      <c r="V2576" s="14">
        <f t="shared" si="730"/>
        <v>0.17198348381482526</v>
      </c>
      <c r="W2576" s="14">
        <f t="shared" si="731"/>
        <v>0.1912017038183236</v>
      </c>
      <c r="X2576" s="14">
        <f t="shared" si="732"/>
        <v>0.14405536102472891</v>
      </c>
      <c r="Y2576" s="14">
        <f t="shared" si="733"/>
        <v>3.500480883921759E-2</v>
      </c>
      <c r="Z2576" s="15">
        <f t="shared" si="734"/>
        <v>9.002678707934187E-3</v>
      </c>
      <c r="AA2576" s="14">
        <f t="shared" si="735"/>
        <v>0.10245726496767633</v>
      </c>
      <c r="AB2576" s="14">
        <f t="shared" si="736"/>
        <v>0.10255305268300563</v>
      </c>
      <c r="AC2576" s="14">
        <f t="shared" si="737"/>
        <v>0.10353046230065296</v>
      </c>
      <c r="AD2576" s="14">
        <f t="shared" si="738"/>
        <v>0.10065286595609309</v>
      </c>
      <c r="AE2576" s="14">
        <f t="shared" si="739"/>
        <v>6.2604414329449798E-2</v>
      </c>
      <c r="AF2576" s="18" t="str">
        <f t="shared" si="740"/>
        <v/>
      </c>
      <c r="AG2576" s="18" t="str">
        <f t="shared" si="741"/>
        <v/>
      </c>
      <c r="AH2576" s="18" t="str">
        <f t="shared" si="742"/>
        <v/>
      </c>
      <c r="AI2576" s="19" t="str">
        <f t="shared" si="743"/>
        <v/>
      </c>
      <c r="AJ2576" s="19" t="str">
        <f t="shared" si="744"/>
        <v/>
      </c>
      <c r="AK2576" s="19" t="str">
        <f t="shared" si="745"/>
        <v/>
      </c>
    </row>
    <row r="2577" spans="2:37" x14ac:dyDescent="0.15">
      <c r="B2577" s="51" t="str">
        <f>IFERROR(IF(AND(AF2577=1,AI2577=1),MAX($B$5:B2576)+1,""),"")</f>
        <v/>
      </c>
      <c r="C2577" s="51" t="str">
        <f>IFERROR(IF(AND(AG2577=1,AJ2577=1),MAX($C$5:C2576)+1,""),"")</f>
        <v/>
      </c>
      <c r="D2577" s="51" t="str">
        <f>IFERROR(IF(AND(AH2577=1,AK2577=1),MAX($D$5:D2576)+1,""),"")</f>
        <v/>
      </c>
      <c r="F2577" s="5" t="s">
        <v>5251</v>
      </c>
      <c r="G2577" s="5" t="s">
        <v>5252</v>
      </c>
      <c r="H2577" s="12">
        <f>IFERROR([1]!EM_S_STM07_IS(F2577,"9",$H$1,"1")/1000000,"")</f>
        <v>2307.4883916700001</v>
      </c>
      <c r="I2577" s="12">
        <f>IFERROR([1]!EM_S_STM07_IS(F2577,"9",$I$1,"1")/1000000,"")</f>
        <v>2110.98518797</v>
      </c>
      <c r="J2577" s="12">
        <f>IFERROR([1]!EM_S_STM07_IS(F2577,"9",$J$1,"1")/1000000,"")</f>
        <v>1795.4910769800001</v>
      </c>
      <c r="K2577" s="12">
        <f>IFERROR([1]!EM_S_STM07_IS(F2577,"9",$K$1,"1")/1000000,"")</f>
        <v>1847.47771055</v>
      </c>
      <c r="L2577" s="12">
        <f>IFERROR([1]!EM_S_STM07_IS(F2577,"9",$L$1,"1")/1000000,"")</f>
        <v>1789.0139358699998</v>
      </c>
      <c r="M2577" s="13">
        <f>IFERROR([1]!EM_S_STM07_IS(F2577,"9",$M$1,"1")/1000000,"")</f>
        <v>1572.7068095</v>
      </c>
      <c r="N2577" s="12">
        <f>IFERROR([1]!EM_S_STM07_IS(F2577,"61",$N$1,"1")/1000000,"")</f>
        <v>200.33768366000001</v>
      </c>
      <c r="O2577" s="12">
        <f>IFERROR([1]!EM_S_STM07_IS(F2577,"61",$O$1,"1")/1000000,"")</f>
        <v>180.49067697999999</v>
      </c>
      <c r="P2577" s="12">
        <f>IFERROR([1]!EM_S_STM07_IS(F2577,"61",$P$1,"1")/1000000,"")</f>
        <v>108.98137409</v>
      </c>
      <c r="Q2577" s="12">
        <f>IFERROR([1]!EM_S_STM07_IS(F2577,"61",$Q$1,"1")/1000000,"")</f>
        <v>59.49846402</v>
      </c>
      <c r="R2577" s="12">
        <f>IFERROR([1]!EM_S_STM07_IS(F2577,"61",$R$1,"1")/1000000,"")</f>
        <v>50.421603159999997</v>
      </c>
      <c r="S2577" s="12">
        <f>IFERROR([1]!EM_S_STM07_IS(F2577,"61",$S$1,"1")/1000000,"")</f>
        <v>57.79477207</v>
      </c>
      <c r="T2577" s="20">
        <f t="shared" si="728"/>
        <v>-7.3806671336981156E-2</v>
      </c>
      <c r="U2577" s="20">
        <f t="shared" si="729"/>
        <v>-0.22012467172630923</v>
      </c>
      <c r="V2577" s="14">
        <f t="shared" si="730"/>
        <v>-8.5158913218967347E-2</v>
      </c>
      <c r="W2577" s="14">
        <f t="shared" si="731"/>
        <v>-0.14945349346263792</v>
      </c>
      <c r="X2577" s="14">
        <f t="shared" si="732"/>
        <v>2.8953991605149561E-2</v>
      </c>
      <c r="Y2577" s="14">
        <f t="shared" si="733"/>
        <v>-3.1645185403939347E-2</v>
      </c>
      <c r="Z2577" s="15">
        <f t="shared" si="734"/>
        <v>-0.12090857540738464</v>
      </c>
      <c r="AA2577" s="14">
        <f t="shared" si="735"/>
        <v>-9.9067765571668784E-2</v>
      </c>
      <c r="AB2577" s="14">
        <f t="shared" si="736"/>
        <v>-0.39619388705558389</v>
      </c>
      <c r="AC2577" s="14">
        <f t="shared" si="737"/>
        <v>-0.4540492399108087</v>
      </c>
      <c r="AD2577" s="14">
        <f t="shared" si="738"/>
        <v>-0.15255622156815477</v>
      </c>
      <c r="AE2577" s="14">
        <f t="shared" si="739"/>
        <v>0.14623035460818545</v>
      </c>
      <c r="AF2577" s="18" t="str">
        <f t="shared" si="740"/>
        <v/>
      </c>
      <c r="AG2577" s="18" t="str">
        <f t="shared" si="741"/>
        <v/>
      </c>
      <c r="AH2577" s="18" t="str">
        <f t="shared" si="742"/>
        <v/>
      </c>
      <c r="AI2577" s="19" t="str">
        <f t="shared" si="743"/>
        <v/>
      </c>
      <c r="AJ2577" s="19" t="str">
        <f t="shared" si="744"/>
        <v/>
      </c>
      <c r="AK2577" s="19" t="str">
        <f t="shared" si="745"/>
        <v/>
      </c>
    </row>
    <row r="2578" spans="2:37" x14ac:dyDescent="0.15">
      <c r="B2578" s="51" t="str">
        <f>IFERROR(IF(AND(AF2578=1,AI2578=1),MAX($B$5:B2577)+1,""),"")</f>
        <v/>
      </c>
      <c r="C2578" s="51" t="str">
        <f>IFERROR(IF(AND(AG2578=1,AJ2578=1),MAX($C$5:C2577)+1,""),"")</f>
        <v/>
      </c>
      <c r="D2578" s="51" t="str">
        <f>IFERROR(IF(AND(AH2578=1,AK2578=1),MAX($D$5:D2577)+1,""),"")</f>
        <v/>
      </c>
      <c r="F2578" s="5" t="s">
        <v>5253</v>
      </c>
      <c r="G2578" s="5" t="s">
        <v>5254</v>
      </c>
      <c r="H2578" s="12">
        <f>IFERROR([1]!EM_S_STM07_IS(F2578,"9",$H$1,"1")/1000000,"")</f>
        <v>1391.9785737499999</v>
      </c>
      <c r="I2578" s="12">
        <f>IFERROR([1]!EM_S_STM07_IS(F2578,"9",$I$1,"1")/1000000,"")</f>
        <v>1290.3223127599999</v>
      </c>
      <c r="J2578" s="12">
        <f>IFERROR([1]!EM_S_STM07_IS(F2578,"9",$J$1,"1")/1000000,"")</f>
        <v>1326.31294598</v>
      </c>
      <c r="K2578" s="12">
        <f>IFERROR([1]!EM_S_STM07_IS(F2578,"9",$K$1,"1")/1000000,"")</f>
        <v>1239.0921906999999</v>
      </c>
      <c r="L2578" s="12">
        <f>IFERROR([1]!EM_S_STM07_IS(F2578,"9",$L$1,"1")/1000000,"")</f>
        <v>1386.7517808900002</v>
      </c>
      <c r="M2578" s="13">
        <f>IFERROR([1]!EM_S_STM07_IS(F2578,"9",$M$1,"1")/1000000,"")</f>
        <v>2393.4801823800003</v>
      </c>
      <c r="N2578" s="12">
        <f>IFERROR([1]!EM_S_STM07_IS(F2578,"61",$N$1,"1")/1000000,"")</f>
        <v>92.304506689999997</v>
      </c>
      <c r="O2578" s="12">
        <f>IFERROR([1]!EM_S_STM07_IS(F2578,"61",$O$1,"1")/1000000,"")</f>
        <v>52.223538479999995</v>
      </c>
      <c r="P2578" s="12">
        <f>IFERROR([1]!EM_S_STM07_IS(F2578,"61",$P$1,"1")/1000000,"")</f>
        <v>49.620932500000002</v>
      </c>
      <c r="Q2578" s="12">
        <f>IFERROR([1]!EM_S_STM07_IS(F2578,"61",$Q$1,"1")/1000000,"")</f>
        <v>51.222963710000002</v>
      </c>
      <c r="R2578" s="12">
        <f>IFERROR([1]!EM_S_STM07_IS(F2578,"61",$R$1,"1")/1000000,"")</f>
        <v>527.94836723000003</v>
      </c>
      <c r="S2578" s="12">
        <f>IFERROR([1]!EM_S_STM07_IS(F2578,"61",$S$1,"1")/1000000,"")</f>
        <v>510.92700370999995</v>
      </c>
      <c r="T2578" s="20">
        <f t="shared" si="728"/>
        <v>0.11449841996519683</v>
      </c>
      <c r="U2578" s="20">
        <f t="shared" si="729"/>
        <v>0.4080795470879055</v>
      </c>
      <c r="V2578" s="14">
        <f t="shared" si="730"/>
        <v>-7.3030047234230983E-2</v>
      </c>
      <c r="W2578" s="14">
        <f t="shared" si="731"/>
        <v>2.7892746536341051E-2</v>
      </c>
      <c r="X2578" s="14">
        <f t="shared" si="732"/>
        <v>-6.5761821555284192E-2</v>
      </c>
      <c r="Y2578" s="14">
        <f t="shared" si="733"/>
        <v>0.11916755774772736</v>
      </c>
      <c r="Z2578" s="15">
        <f t="shared" si="734"/>
        <v>0.72596149892368933</v>
      </c>
      <c r="AA2578" s="14">
        <f t="shared" si="735"/>
        <v>-0.43422547443549969</v>
      </c>
      <c r="AB2578" s="14">
        <f t="shared" si="736"/>
        <v>-4.9835879677067665E-2</v>
      </c>
      <c r="AC2578" s="14">
        <f t="shared" si="737"/>
        <v>3.2285391049432614E-2</v>
      </c>
      <c r="AD2578" s="14">
        <f t="shared" si="738"/>
        <v>9.3068688141317235</v>
      </c>
      <c r="AE2578" s="14">
        <f t="shared" si="739"/>
        <v>-3.2240583694398937E-2</v>
      </c>
      <c r="AF2578" s="18" t="str">
        <f t="shared" si="740"/>
        <v/>
      </c>
      <c r="AG2578" s="18">
        <f t="shared" si="741"/>
        <v>1</v>
      </c>
      <c r="AH2578" s="18" t="str">
        <f t="shared" si="742"/>
        <v/>
      </c>
      <c r="AI2578" s="19" t="str">
        <f t="shared" si="743"/>
        <v/>
      </c>
      <c r="AJ2578" s="19" t="str">
        <f t="shared" si="744"/>
        <v/>
      </c>
      <c r="AK2578" s="19" t="str">
        <f t="shared" si="745"/>
        <v/>
      </c>
    </row>
    <row r="2579" spans="2:37" x14ac:dyDescent="0.15">
      <c r="B2579" s="51" t="str">
        <f>IFERROR(IF(AND(AF2579=1,AI2579=1),MAX($B$5:B2578)+1,""),"")</f>
        <v/>
      </c>
      <c r="C2579" s="51" t="str">
        <f>IFERROR(IF(AND(AG2579=1,AJ2579=1),MAX($C$5:C2578)+1,""),"")</f>
        <v/>
      </c>
      <c r="D2579" s="51" t="str">
        <f>IFERROR(IF(AND(AH2579=1,AK2579=1),MAX($D$5:D2578)+1,""),"")</f>
        <v/>
      </c>
      <c r="F2579" s="5" t="s">
        <v>5255</v>
      </c>
      <c r="G2579" s="5" t="s">
        <v>5256</v>
      </c>
      <c r="H2579" s="12">
        <f>IFERROR([1]!EM_S_STM07_IS(F2579,"9",$H$1,"1")/1000000,"")</f>
        <v>31052.422032089999</v>
      </c>
      <c r="I2579" s="12">
        <f>IFERROR([1]!EM_S_STM07_IS(F2579,"9",$I$1,"1")/1000000,"")</f>
        <v>47015.15758662</v>
      </c>
      <c r="J2579" s="12">
        <f>IFERROR([1]!EM_S_STM07_IS(F2579,"9",$J$1,"1")/1000000,"")</f>
        <v>49262.865666589998</v>
      </c>
      <c r="K2579" s="12">
        <f>IFERROR([1]!EM_S_STM07_IS(F2579,"9",$K$1,"1")/1000000,"")</f>
        <v>51925.976560880001</v>
      </c>
      <c r="L2579" s="12">
        <f>IFERROR([1]!EM_S_STM07_IS(F2579,"9",$L$1,"1")/1000000,"")</f>
        <v>51164.19996826</v>
      </c>
      <c r="M2579" s="13">
        <f>IFERROR([1]!EM_S_STM07_IS(F2579,"9",$M$1,"1")/1000000,"")</f>
        <v>49218.162313120003</v>
      </c>
      <c r="N2579" s="12">
        <f>IFERROR([1]!EM_S_STM07_IS(F2579,"61",$N$1,"1")/1000000,"")</f>
        <v>297.98388789999996</v>
      </c>
      <c r="O2579" s="12">
        <f>IFERROR([1]!EM_S_STM07_IS(F2579,"61",$O$1,"1")/1000000,"")</f>
        <v>1391.7954577999999</v>
      </c>
      <c r="P2579" s="12">
        <f>IFERROR([1]!EM_S_STM07_IS(F2579,"61",$P$1,"1")/1000000,"")</f>
        <v>1170.37955745</v>
      </c>
      <c r="Q2579" s="12">
        <f>IFERROR([1]!EM_S_STM07_IS(F2579,"61",$Q$1,"1")/1000000,"")</f>
        <v>1035.7885489099999</v>
      </c>
      <c r="R2579" s="12">
        <f>IFERROR([1]!EM_S_STM07_IS(F2579,"61",$R$1,"1")/1000000,"")</f>
        <v>1046.3820715700001</v>
      </c>
      <c r="S2579" s="12">
        <f>IFERROR([1]!EM_S_STM07_IS(F2579,"61",$S$1,"1")/1000000,"")</f>
        <v>1275.4615763299998</v>
      </c>
      <c r="T2579" s="20">
        <f t="shared" si="728"/>
        <v>9.6493301307532198E-2</v>
      </c>
      <c r="U2579" s="20">
        <f t="shared" si="729"/>
        <v>0.33750347648686163</v>
      </c>
      <c r="V2579" s="14">
        <f t="shared" si="730"/>
        <v>0.51405766474621184</v>
      </c>
      <c r="W2579" s="14">
        <f t="shared" si="731"/>
        <v>4.780815795052596E-2</v>
      </c>
      <c r="X2579" s="14">
        <f t="shared" si="732"/>
        <v>5.4059195669084278E-2</v>
      </c>
      <c r="Y2579" s="14">
        <f t="shared" si="733"/>
        <v>-1.4670433626353948E-2</v>
      </c>
      <c r="Z2579" s="15">
        <f t="shared" si="734"/>
        <v>-3.8035142860578922E-2</v>
      </c>
      <c r="AA2579" s="14">
        <f t="shared" si="735"/>
        <v>3.6707070895963034</v>
      </c>
      <c r="AB2579" s="14">
        <f t="shared" si="736"/>
        <v>-0.1590865231734484</v>
      </c>
      <c r="AC2579" s="14">
        <f t="shared" si="737"/>
        <v>-0.11499774383725936</v>
      </c>
      <c r="AD2579" s="14">
        <f t="shared" si="738"/>
        <v>1.0227495439245936E-2</v>
      </c>
      <c r="AE2579" s="14">
        <f t="shared" si="739"/>
        <v>0.21892529601189267</v>
      </c>
      <c r="AF2579" s="18" t="str">
        <f t="shared" si="740"/>
        <v/>
      </c>
      <c r="AG2579" s="18">
        <f t="shared" si="741"/>
        <v>1</v>
      </c>
      <c r="AH2579" s="18" t="str">
        <f t="shared" si="742"/>
        <v/>
      </c>
      <c r="AI2579" s="19" t="str">
        <f t="shared" si="743"/>
        <v/>
      </c>
      <c r="AJ2579" s="19" t="str">
        <f t="shared" si="744"/>
        <v/>
      </c>
      <c r="AK2579" s="19" t="str">
        <f t="shared" si="745"/>
        <v/>
      </c>
    </row>
    <row r="2580" spans="2:37" x14ac:dyDescent="0.15">
      <c r="B2580" s="51" t="str">
        <f>IFERROR(IF(AND(AF2580=1,AI2580=1),MAX($B$5:B2579)+1,""),"")</f>
        <v/>
      </c>
      <c r="C2580" s="51" t="str">
        <f>IFERROR(IF(AND(AG2580=1,AJ2580=1),MAX($C$5:C2579)+1,""),"")</f>
        <v/>
      </c>
      <c r="D2580" s="51" t="str">
        <f>IFERROR(IF(AND(AH2580=1,AK2580=1),MAX($D$5:D2579)+1,""),"")</f>
        <v/>
      </c>
      <c r="F2580" s="5" t="s">
        <v>5257</v>
      </c>
      <c r="G2580" s="5" t="s">
        <v>5258</v>
      </c>
      <c r="H2580" s="12">
        <f>IFERROR([1]!EM_S_STM07_IS(F2580,"9",$H$1,"1")/1000000,"")</f>
        <v>1710.6652203399999</v>
      </c>
      <c r="I2580" s="12">
        <f>IFERROR([1]!EM_S_STM07_IS(F2580,"9",$I$1,"1")/1000000,"")</f>
        <v>2040.1582704899999</v>
      </c>
      <c r="J2580" s="12">
        <f>IFERROR([1]!EM_S_STM07_IS(F2580,"9",$J$1,"1")/1000000,"")</f>
        <v>2146.4018194400001</v>
      </c>
      <c r="K2580" s="12">
        <f>IFERROR([1]!EM_S_STM07_IS(F2580,"9",$K$1,"1")/1000000,"")</f>
        <v>2212.1108633899998</v>
      </c>
      <c r="L2580" s="12">
        <f>IFERROR([1]!EM_S_STM07_IS(F2580,"9",$L$1,"1")/1000000,"")</f>
        <v>2066.7178971400003</v>
      </c>
      <c r="M2580" s="13">
        <f>IFERROR([1]!EM_S_STM07_IS(F2580,"9",$M$1,"1")/1000000,"")</f>
        <v>1909.2403357599999</v>
      </c>
      <c r="N2580" s="12">
        <f>IFERROR([1]!EM_S_STM07_IS(F2580,"61",$N$1,"1")/1000000,"")</f>
        <v>138.30408665000002</v>
      </c>
      <c r="O2580" s="12">
        <f>IFERROR([1]!EM_S_STM07_IS(F2580,"61",$O$1,"1")/1000000,"")</f>
        <v>195.73035487000001</v>
      </c>
      <c r="P2580" s="12">
        <f>IFERROR([1]!EM_S_STM07_IS(F2580,"61",$P$1,"1")/1000000,"")</f>
        <v>150.65199604</v>
      </c>
      <c r="Q2580" s="12">
        <f>IFERROR([1]!EM_S_STM07_IS(F2580,"61",$Q$1,"1")/1000000,"")</f>
        <v>204.50609980999999</v>
      </c>
      <c r="R2580" s="12">
        <f>IFERROR([1]!EM_S_STM07_IS(F2580,"61",$R$1,"1")/1000000,"")</f>
        <v>194.16122402000002</v>
      </c>
      <c r="S2580" s="12">
        <f>IFERROR([1]!EM_S_STM07_IS(F2580,"61",$S$1,"1")/1000000,"")</f>
        <v>76.962143089999998</v>
      </c>
      <c r="T2580" s="20">
        <f t="shared" si="728"/>
        <v>2.2207622288568318E-2</v>
      </c>
      <c r="U2580" s="20">
        <f t="shared" si="729"/>
        <v>-0.11061781096413847</v>
      </c>
      <c r="V2580" s="14">
        <f t="shared" si="730"/>
        <v>0.19261106511799678</v>
      </c>
      <c r="W2580" s="14">
        <f t="shared" si="731"/>
        <v>5.2076130801598446E-2</v>
      </c>
      <c r="X2580" s="14">
        <f t="shared" si="732"/>
        <v>3.0613580064492957E-2</v>
      </c>
      <c r="Y2580" s="14">
        <f t="shared" si="733"/>
        <v>-6.5725894961335143E-2</v>
      </c>
      <c r="Z2580" s="15">
        <f t="shared" si="734"/>
        <v>-7.619693118152393E-2</v>
      </c>
      <c r="AA2580" s="14">
        <f t="shared" si="735"/>
        <v>0.41521743580380305</v>
      </c>
      <c r="AB2580" s="14">
        <f t="shared" si="736"/>
        <v>-0.23030847136582422</v>
      </c>
      <c r="AC2580" s="14">
        <f t="shared" si="737"/>
        <v>0.35747354954195931</v>
      </c>
      <c r="AD2580" s="14">
        <f t="shared" si="738"/>
        <v>-5.0584680846248911E-2</v>
      </c>
      <c r="AE2580" s="14">
        <f t="shared" si="739"/>
        <v>-0.60361733668267181</v>
      </c>
      <c r="AF2580" s="18" t="str">
        <f t="shared" si="740"/>
        <v/>
      </c>
      <c r="AG2580" s="18" t="str">
        <f t="shared" si="741"/>
        <v/>
      </c>
      <c r="AH2580" s="18" t="str">
        <f t="shared" si="742"/>
        <v/>
      </c>
      <c r="AI2580" s="19" t="str">
        <f t="shared" si="743"/>
        <v/>
      </c>
      <c r="AJ2580" s="19" t="str">
        <f t="shared" si="744"/>
        <v/>
      </c>
      <c r="AK2580" s="19" t="str">
        <f t="shared" si="745"/>
        <v/>
      </c>
    </row>
    <row r="2581" spans="2:37" x14ac:dyDescent="0.15">
      <c r="B2581" s="51" t="str">
        <f>IFERROR(IF(AND(AF2581=1,AI2581=1),MAX($B$5:B2580)+1,""),"")</f>
        <v/>
      </c>
      <c r="C2581" s="51" t="str">
        <f>IFERROR(IF(AND(AG2581=1,AJ2581=1),MAX($C$5:C2580)+1,""),"")</f>
        <v/>
      </c>
      <c r="D2581" s="51" t="str">
        <f>IFERROR(IF(AND(AH2581=1,AK2581=1),MAX($D$5:D2580)+1,""),"")</f>
        <v/>
      </c>
      <c r="F2581" s="5" t="s">
        <v>5259</v>
      </c>
      <c r="G2581" s="5" t="s">
        <v>5260</v>
      </c>
      <c r="H2581" s="12">
        <f>IFERROR([1]!EM_S_STM07_IS(F2581,"9",$H$1,"1")/1000000,"")</f>
        <v>3005.0885954099999</v>
      </c>
      <c r="I2581" s="12">
        <f>IFERROR([1]!EM_S_STM07_IS(F2581,"9",$I$1,"1")/1000000,"")</f>
        <v>3605.7389032800002</v>
      </c>
      <c r="J2581" s="12">
        <f>IFERROR([1]!EM_S_STM07_IS(F2581,"9",$J$1,"1")/1000000,"")</f>
        <v>4068.3852927399998</v>
      </c>
      <c r="K2581" s="12">
        <f>IFERROR([1]!EM_S_STM07_IS(F2581,"9",$K$1,"1")/1000000,"")</f>
        <v>3177.0048529899996</v>
      </c>
      <c r="L2581" s="12">
        <f>IFERROR([1]!EM_S_STM07_IS(F2581,"9",$L$1,"1")/1000000,"")</f>
        <v>1738.7947254000001</v>
      </c>
      <c r="M2581" s="13">
        <f>IFERROR([1]!EM_S_STM07_IS(F2581,"9",$M$1,"1")/1000000,"")</f>
        <v>8909.3153381399989</v>
      </c>
      <c r="N2581" s="12">
        <f>IFERROR([1]!EM_S_STM07_IS(F2581,"61",$N$1,"1")/1000000,"")</f>
        <v>333.81799595999996</v>
      </c>
      <c r="O2581" s="12">
        <f>IFERROR([1]!EM_S_STM07_IS(F2581,"61",$O$1,"1")/1000000,"")</f>
        <v>398.59549453</v>
      </c>
      <c r="P2581" s="12">
        <f>IFERROR([1]!EM_S_STM07_IS(F2581,"61",$P$1,"1")/1000000,"")</f>
        <v>363.97330769000001</v>
      </c>
      <c r="Q2581" s="12">
        <f>IFERROR([1]!EM_S_STM07_IS(F2581,"61",$Q$1,"1")/1000000,"")</f>
        <v>6.4620538499999993</v>
      </c>
      <c r="R2581" s="12">
        <f>IFERROR([1]!EM_S_STM07_IS(F2581,"61",$R$1,"1")/1000000,"")</f>
        <v>39.85101307</v>
      </c>
      <c r="S2581" s="12">
        <f>IFERROR([1]!EM_S_STM07_IS(F2581,"61",$S$1,"1")/1000000,"")</f>
        <v>138.91624894999998</v>
      </c>
      <c r="T2581" s="20">
        <f t="shared" si="728"/>
        <v>0.24278902703634064</v>
      </c>
      <c r="U2581" s="20">
        <f t="shared" si="729"/>
        <v>-0.16083249095892171</v>
      </c>
      <c r="V2581" s="14">
        <f t="shared" si="730"/>
        <v>0.19987773697835035</v>
      </c>
      <c r="W2581" s="14">
        <f t="shared" si="731"/>
        <v>0.1283083445224357</v>
      </c>
      <c r="X2581" s="14">
        <f t="shared" si="732"/>
        <v>-0.21909931720101863</v>
      </c>
      <c r="Y2581" s="14">
        <f t="shared" si="733"/>
        <v>-0.45269371440728062</v>
      </c>
      <c r="Z2581" s="15">
        <f t="shared" si="734"/>
        <v>4.1238453901396905</v>
      </c>
      <c r="AA2581" s="14">
        <f t="shared" si="735"/>
        <v>0.19405034885465569</v>
      </c>
      <c r="AB2581" s="14">
        <f t="shared" si="736"/>
        <v>-8.6860457067695657E-2</v>
      </c>
      <c r="AC2581" s="14">
        <f t="shared" si="737"/>
        <v>-0.98224580288315033</v>
      </c>
      <c r="AD2581" s="14">
        <f t="shared" si="738"/>
        <v>5.1669267999058857</v>
      </c>
      <c r="AE2581" s="14">
        <f t="shared" si="739"/>
        <v>2.4858900250788527</v>
      </c>
      <c r="AF2581" s="18">
        <f t="shared" si="740"/>
        <v>1</v>
      </c>
      <c r="AG2581" s="18" t="str">
        <f t="shared" si="741"/>
        <v/>
      </c>
      <c r="AH2581" s="18" t="str">
        <f t="shared" si="742"/>
        <v/>
      </c>
      <c r="AI2581" s="19" t="str">
        <f t="shared" si="743"/>
        <v/>
      </c>
      <c r="AJ2581" s="19" t="str">
        <f t="shared" si="744"/>
        <v/>
      </c>
      <c r="AK2581" s="19" t="str">
        <f t="shared" si="745"/>
        <v/>
      </c>
    </row>
    <row r="2582" spans="2:37" x14ac:dyDescent="0.15">
      <c r="B2582" s="51" t="str">
        <f>IFERROR(IF(AND(AF2582=1,AI2582=1),MAX($B$5:B2581)+1,""),"")</f>
        <v/>
      </c>
      <c r="C2582" s="51" t="str">
        <f>IFERROR(IF(AND(AG2582=1,AJ2582=1),MAX($C$5:C2581)+1,""),"")</f>
        <v/>
      </c>
      <c r="D2582" s="51" t="str">
        <f>IFERROR(IF(AND(AH2582=1,AK2582=1),MAX($D$5:D2581)+1,""),"")</f>
        <v/>
      </c>
      <c r="F2582" s="5" t="s">
        <v>5261</v>
      </c>
      <c r="G2582" s="5" t="s">
        <v>5262</v>
      </c>
      <c r="H2582" s="12">
        <f>IFERROR([1]!EM_S_STM07_IS(F2582,"9",$H$1,"1")/1000000,"")</f>
        <v>1137.8977310400001</v>
      </c>
      <c r="I2582" s="12">
        <f>IFERROR([1]!EM_S_STM07_IS(F2582,"9",$I$1,"1")/1000000,"")</f>
        <v>1302.0888723099999</v>
      </c>
      <c r="J2582" s="12">
        <f>IFERROR([1]!EM_S_STM07_IS(F2582,"9",$J$1,"1")/1000000,"")</f>
        <v>1273.5348946500001</v>
      </c>
      <c r="K2582" s="12">
        <f>IFERROR([1]!EM_S_STM07_IS(F2582,"9",$K$1,"1")/1000000,"")</f>
        <v>1074.1055032199999</v>
      </c>
      <c r="L2582" s="12">
        <f>IFERROR([1]!EM_S_STM07_IS(F2582,"9",$L$1,"1")/1000000,"")</f>
        <v>1091.32424689</v>
      </c>
      <c r="M2582" s="13">
        <f>IFERROR([1]!EM_S_STM07_IS(F2582,"9",$M$1,"1")/1000000,"")</f>
        <v>1700.9365304400001</v>
      </c>
      <c r="N2582" s="12">
        <f>IFERROR([1]!EM_S_STM07_IS(F2582,"61",$N$1,"1")/1000000,"")</f>
        <v>94.464692430000014</v>
      </c>
      <c r="O2582" s="12">
        <f>IFERROR([1]!EM_S_STM07_IS(F2582,"61",$O$1,"1")/1000000,"")</f>
        <v>188.22094575999998</v>
      </c>
      <c r="P2582" s="12">
        <f>IFERROR([1]!EM_S_STM07_IS(F2582,"61",$P$1,"1")/1000000,"")</f>
        <v>111.84295605</v>
      </c>
      <c r="Q2582" s="12">
        <f>IFERROR([1]!EM_S_STM07_IS(F2582,"61",$Q$1,"1")/1000000,"")</f>
        <v>163.38512499000001</v>
      </c>
      <c r="R2582" s="12">
        <f>IFERROR([1]!EM_S_STM07_IS(F2582,"61",$R$1,"1")/1000000,"")</f>
        <v>99.920873810000003</v>
      </c>
      <c r="S2582" s="12">
        <f>IFERROR([1]!EM_S_STM07_IS(F2582,"61",$S$1,"1")/1000000,"")</f>
        <v>141.70755024000002</v>
      </c>
      <c r="T2582" s="20">
        <f t="shared" si="728"/>
        <v>8.3719718210813365E-2</v>
      </c>
      <c r="U2582" s="20">
        <f t="shared" si="729"/>
        <v>8.4487860722093355E-2</v>
      </c>
      <c r="V2582" s="14">
        <f t="shared" si="730"/>
        <v>0.14429340773879101</v>
      </c>
      <c r="W2582" s="14">
        <f t="shared" si="731"/>
        <v>-2.1929361556821424E-2</v>
      </c>
      <c r="X2582" s="14">
        <f t="shared" si="732"/>
        <v>-0.15659515280483022</v>
      </c>
      <c r="Y2582" s="14">
        <f t="shared" si="733"/>
        <v>1.6030775020126981E-2</v>
      </c>
      <c r="Z2582" s="15">
        <f t="shared" si="734"/>
        <v>0.55859867980322242</v>
      </c>
      <c r="AA2582" s="14">
        <f t="shared" si="735"/>
        <v>0.9925004879413013</v>
      </c>
      <c r="AB2582" s="14">
        <f t="shared" si="736"/>
        <v>-0.40578900186480493</v>
      </c>
      <c r="AC2582" s="14">
        <f t="shared" si="737"/>
        <v>0.46084412251190682</v>
      </c>
      <c r="AD2582" s="14">
        <f t="shared" si="738"/>
        <v>-0.38843347081862156</v>
      </c>
      <c r="AE2582" s="14">
        <f t="shared" si="739"/>
        <v>0.418197668181501</v>
      </c>
      <c r="AF2582" s="18" t="str">
        <f t="shared" si="740"/>
        <v/>
      </c>
      <c r="AG2582" s="18" t="str">
        <f t="shared" si="741"/>
        <v/>
      </c>
      <c r="AH2582" s="18" t="str">
        <f t="shared" si="742"/>
        <v/>
      </c>
      <c r="AI2582" s="19" t="str">
        <f t="shared" si="743"/>
        <v/>
      </c>
      <c r="AJ2582" s="19" t="str">
        <f t="shared" si="744"/>
        <v/>
      </c>
      <c r="AK2582" s="19" t="str">
        <f t="shared" si="745"/>
        <v/>
      </c>
    </row>
    <row r="2583" spans="2:37" x14ac:dyDescent="0.15">
      <c r="B2583" s="51" t="str">
        <f>IFERROR(IF(AND(AF2583=1,AI2583=1),MAX($B$5:B2582)+1,""),"")</f>
        <v/>
      </c>
      <c r="C2583" s="51" t="str">
        <f>IFERROR(IF(AND(AG2583=1,AJ2583=1),MAX($C$5:C2582)+1,""),"")</f>
        <v/>
      </c>
      <c r="D2583" s="51" t="str">
        <f>IFERROR(IF(AND(AH2583=1,AK2583=1),MAX($D$5:D2582)+1,""),"")</f>
        <v/>
      </c>
      <c r="F2583" s="5" t="s">
        <v>5263</v>
      </c>
      <c r="G2583" s="5" t="s">
        <v>5264</v>
      </c>
      <c r="H2583" s="12">
        <f>IFERROR([1]!EM_S_STM07_IS(F2583,"9",$H$1,"1")/1000000,"")</f>
        <v>1222.1445268</v>
      </c>
      <c r="I2583" s="12">
        <f>IFERROR([1]!EM_S_STM07_IS(F2583,"9",$I$1,"1")/1000000,"")</f>
        <v>1419.1791173399999</v>
      </c>
      <c r="J2583" s="12">
        <f>IFERROR([1]!EM_S_STM07_IS(F2583,"9",$J$1,"1")/1000000,"")</f>
        <v>1724.0036418599998</v>
      </c>
      <c r="K2583" s="12">
        <f>IFERROR([1]!EM_S_STM07_IS(F2583,"9",$K$1,"1")/1000000,"")</f>
        <v>2031.8062695199999</v>
      </c>
      <c r="L2583" s="12">
        <f>IFERROR([1]!EM_S_STM07_IS(F2583,"9",$L$1,"1")/1000000,"")</f>
        <v>2298.1326904899997</v>
      </c>
      <c r="M2583" s="13">
        <f>IFERROR([1]!EM_S_STM07_IS(F2583,"9",$M$1,"1")/1000000,"")</f>
        <v>2386.8601881999998</v>
      </c>
      <c r="N2583" s="12">
        <f>IFERROR([1]!EM_S_STM07_IS(F2583,"61",$N$1,"1")/1000000,"")</f>
        <v>113.11035778</v>
      </c>
      <c r="O2583" s="12">
        <f>IFERROR([1]!EM_S_STM07_IS(F2583,"61",$O$1,"1")/1000000,"")</f>
        <v>139.87026205000001</v>
      </c>
      <c r="P2583" s="12">
        <f>IFERROR([1]!EM_S_STM07_IS(F2583,"61",$P$1,"1")/1000000,"")</f>
        <v>140.16607537000002</v>
      </c>
      <c r="Q2583" s="12">
        <f>IFERROR([1]!EM_S_STM07_IS(F2583,"61",$Q$1,"1")/1000000,"")</f>
        <v>137.04738663000001</v>
      </c>
      <c r="R2583" s="12">
        <f>IFERROR([1]!EM_S_STM07_IS(F2583,"61",$R$1,"1")/1000000,"")</f>
        <v>116.90362512999999</v>
      </c>
      <c r="S2583" s="12">
        <f>IFERROR([1]!EM_S_STM07_IS(F2583,"61",$S$1,"1")/1000000,"")</f>
        <v>133.22840829</v>
      </c>
      <c r="T2583" s="20">
        <f t="shared" si="728"/>
        <v>0.14324913826849017</v>
      </c>
      <c r="U2583" s="20">
        <f t="shared" si="729"/>
        <v>3.3282068261621056E-2</v>
      </c>
      <c r="V2583" s="14">
        <f t="shared" si="730"/>
        <v>0.16122036814737872</v>
      </c>
      <c r="W2583" s="14">
        <f t="shared" si="731"/>
        <v>0.21478932489602826</v>
      </c>
      <c r="X2583" s="14">
        <f t="shared" si="732"/>
        <v>0.17853943007215275</v>
      </c>
      <c r="Y2583" s="14">
        <f t="shared" si="733"/>
        <v>0.13107864906476424</v>
      </c>
      <c r="Z2583" s="15">
        <f t="shared" si="734"/>
        <v>3.8608518157879697E-2</v>
      </c>
      <c r="AA2583" s="14">
        <f t="shared" si="735"/>
        <v>0.23658226174165325</v>
      </c>
      <c r="AB2583" s="14">
        <f t="shared" si="736"/>
        <v>2.1149121740707262E-3</v>
      </c>
      <c r="AC2583" s="14">
        <f t="shared" si="737"/>
        <v>-2.2249954076031073E-2</v>
      </c>
      <c r="AD2583" s="14">
        <f t="shared" si="738"/>
        <v>-0.14698391552977264</v>
      </c>
      <c r="AE2583" s="14">
        <f t="shared" si="739"/>
        <v>0.13964308755905908</v>
      </c>
      <c r="AF2583" s="18" t="str">
        <f t="shared" si="740"/>
        <v/>
      </c>
      <c r="AG2583" s="18" t="str">
        <f t="shared" si="741"/>
        <v/>
      </c>
      <c r="AH2583" s="18" t="str">
        <f t="shared" si="742"/>
        <v/>
      </c>
      <c r="AI2583" s="19" t="str">
        <f t="shared" si="743"/>
        <v/>
      </c>
      <c r="AJ2583" s="19" t="str">
        <f t="shared" si="744"/>
        <v/>
      </c>
      <c r="AK2583" s="19" t="str">
        <f t="shared" si="745"/>
        <v/>
      </c>
    </row>
    <row r="2584" spans="2:37" x14ac:dyDescent="0.15">
      <c r="B2584" s="51" t="str">
        <f>IFERROR(IF(AND(AF2584=1,AI2584=1),MAX($B$5:B2583)+1,""),"")</f>
        <v/>
      </c>
      <c r="C2584" s="51" t="str">
        <f>IFERROR(IF(AND(AG2584=1,AJ2584=1),MAX($C$5:C2583)+1,""),"")</f>
        <v/>
      </c>
      <c r="D2584" s="51" t="str">
        <f>IFERROR(IF(AND(AH2584=1,AK2584=1),MAX($D$5:D2583)+1,""),"")</f>
        <v/>
      </c>
      <c r="F2584" s="5" t="s">
        <v>5265</v>
      </c>
      <c r="G2584" s="5" t="s">
        <v>5266</v>
      </c>
      <c r="H2584" s="12">
        <f>IFERROR([1]!EM_S_STM07_IS(F2584,"9",$H$1,"1")/1000000,"")</f>
        <v>1147.4757269300001</v>
      </c>
      <c r="I2584" s="12">
        <f>IFERROR([1]!EM_S_STM07_IS(F2584,"9",$I$1,"1")/1000000,"")</f>
        <v>1268.3271223800002</v>
      </c>
      <c r="J2584" s="12">
        <f>IFERROR([1]!EM_S_STM07_IS(F2584,"9",$J$1,"1")/1000000,"")</f>
        <v>1357.6703597000001</v>
      </c>
      <c r="K2584" s="12">
        <f>IFERROR([1]!EM_S_STM07_IS(F2584,"9",$K$1,"1")/1000000,"")</f>
        <v>1348.3948080499999</v>
      </c>
      <c r="L2584" s="12">
        <f>IFERROR([1]!EM_S_STM07_IS(F2584,"9",$L$1,"1")/1000000,"")</f>
        <v>1414.74542049</v>
      </c>
      <c r="M2584" s="13">
        <f>IFERROR([1]!EM_S_STM07_IS(F2584,"9",$M$1,"1")/1000000,"")</f>
        <v>1490.95975512</v>
      </c>
      <c r="N2584" s="12">
        <f>IFERROR([1]!EM_S_STM07_IS(F2584,"61",$N$1,"1")/1000000,"")</f>
        <v>30.324417320000002</v>
      </c>
      <c r="O2584" s="12">
        <f>IFERROR([1]!EM_S_STM07_IS(F2584,"61",$O$1,"1")/1000000,"")</f>
        <v>36.748650520000005</v>
      </c>
      <c r="P2584" s="12">
        <f>IFERROR([1]!EM_S_STM07_IS(F2584,"61",$P$1,"1")/1000000,"")</f>
        <v>36.43433812</v>
      </c>
      <c r="Q2584" s="12">
        <f>IFERROR([1]!EM_S_STM07_IS(F2584,"61",$Q$1,"1")/1000000,"")</f>
        <v>34.26680099</v>
      </c>
      <c r="R2584" s="12">
        <f>IFERROR([1]!EM_S_STM07_IS(F2584,"61",$R$1,"1")/1000000,"")</f>
        <v>37.024839490000005</v>
      </c>
      <c r="S2584" s="12">
        <f>IFERROR([1]!EM_S_STM07_IS(F2584,"61",$S$1,"1")/1000000,"")</f>
        <v>41.168494780000003</v>
      </c>
      <c r="T2584" s="20">
        <f t="shared" si="728"/>
        <v>5.3766729921084222E-2</v>
      </c>
      <c r="U2584" s="20">
        <f t="shared" si="729"/>
        <v>6.3051989856707458E-2</v>
      </c>
      <c r="V2584" s="14">
        <f t="shared" si="730"/>
        <v>0.10531934803826357</v>
      </c>
      <c r="W2584" s="14">
        <f t="shared" si="731"/>
        <v>7.0441793559021554E-2</v>
      </c>
      <c r="X2584" s="14">
        <f t="shared" si="732"/>
        <v>-6.831961516821884E-3</v>
      </c>
      <c r="Y2584" s="14">
        <f t="shared" si="733"/>
        <v>4.9207110590965525E-2</v>
      </c>
      <c r="Z2584" s="15">
        <f t="shared" si="734"/>
        <v>5.3871412853630549E-2</v>
      </c>
      <c r="AA2584" s="14">
        <f t="shared" si="735"/>
        <v>0.2118501777695494</v>
      </c>
      <c r="AB2584" s="14">
        <f t="shared" si="736"/>
        <v>-8.553032439352978E-3</v>
      </c>
      <c r="AC2584" s="14">
        <f t="shared" si="737"/>
        <v>-5.9491601655037821E-2</v>
      </c>
      <c r="AD2584" s="14">
        <f t="shared" si="738"/>
        <v>8.0487189358728783E-2</v>
      </c>
      <c r="AE2584" s="14">
        <f t="shared" si="739"/>
        <v>0.11191555040013483</v>
      </c>
      <c r="AF2584" s="18" t="str">
        <f t="shared" si="740"/>
        <v/>
      </c>
      <c r="AG2584" s="18" t="str">
        <f t="shared" si="741"/>
        <v/>
      </c>
      <c r="AH2584" s="18" t="str">
        <f t="shared" si="742"/>
        <v/>
      </c>
      <c r="AI2584" s="19" t="str">
        <f t="shared" si="743"/>
        <v/>
      </c>
      <c r="AJ2584" s="19" t="str">
        <f t="shared" si="744"/>
        <v/>
      </c>
      <c r="AK2584" s="19" t="str">
        <f t="shared" si="745"/>
        <v/>
      </c>
    </row>
    <row r="2585" spans="2:37" x14ac:dyDescent="0.15">
      <c r="B2585" s="51" t="str">
        <f>IFERROR(IF(AND(AF2585=1,AI2585=1),MAX($B$5:B2584)+1,""),"")</f>
        <v/>
      </c>
      <c r="C2585" s="51" t="str">
        <f>IFERROR(IF(AND(AG2585=1,AJ2585=1),MAX($C$5:C2584)+1,""),"")</f>
        <v/>
      </c>
      <c r="D2585" s="51" t="str">
        <f>IFERROR(IF(AND(AH2585=1,AK2585=1),MAX($D$5:D2584)+1,""),"")</f>
        <v/>
      </c>
      <c r="F2585" s="5" t="s">
        <v>5267</v>
      </c>
      <c r="G2585" s="5" t="s">
        <v>5268</v>
      </c>
      <c r="H2585" s="12">
        <f>IFERROR([1]!EM_S_STM07_IS(F2585,"9",$H$1,"1")/1000000,"")</f>
        <v>834.21581995000008</v>
      </c>
      <c r="I2585" s="12">
        <f>IFERROR([1]!EM_S_STM07_IS(F2585,"9",$I$1,"1")/1000000,"")</f>
        <v>779.25277487999995</v>
      </c>
      <c r="J2585" s="12">
        <f>IFERROR([1]!EM_S_STM07_IS(F2585,"9",$J$1,"1")/1000000,"")</f>
        <v>719.50336833000006</v>
      </c>
      <c r="K2585" s="12">
        <f>IFERROR([1]!EM_S_STM07_IS(F2585,"9",$K$1,"1")/1000000,"")</f>
        <v>716.85856382000009</v>
      </c>
      <c r="L2585" s="12">
        <f>IFERROR([1]!EM_S_STM07_IS(F2585,"9",$L$1,"1")/1000000,"")</f>
        <v>744.57967641999994</v>
      </c>
      <c r="M2585" s="13">
        <f>IFERROR([1]!EM_S_STM07_IS(F2585,"9",$M$1,"1")/1000000,"")</f>
        <v>774.04930812999999</v>
      </c>
      <c r="N2585" s="12">
        <f>IFERROR([1]!EM_S_STM07_IS(F2585,"61",$N$1,"1")/1000000,"")</f>
        <v>93.674510099999992</v>
      </c>
      <c r="O2585" s="12">
        <f>IFERROR([1]!EM_S_STM07_IS(F2585,"61",$O$1,"1")/1000000,"")</f>
        <v>55.319757520000003</v>
      </c>
      <c r="P2585" s="12">
        <f>IFERROR([1]!EM_S_STM07_IS(F2585,"61",$P$1,"1")/1000000,"")</f>
        <v>111.01572343000001</v>
      </c>
      <c r="Q2585" s="12">
        <f>IFERROR([1]!EM_S_STM07_IS(F2585,"61",$Q$1,"1")/1000000,"")</f>
        <v>120.54907708</v>
      </c>
      <c r="R2585" s="12">
        <f>IFERROR([1]!EM_S_STM07_IS(F2585,"61",$R$1,"1")/1000000,"")</f>
        <v>105.17473965000001</v>
      </c>
      <c r="S2585" s="12">
        <f>IFERROR([1]!EM_S_STM07_IS(F2585,"61",$S$1,"1")/1000000,"")</f>
        <v>68.965233430000012</v>
      </c>
      <c r="T2585" s="20">
        <f t="shared" si="728"/>
        <v>-1.485980080360505E-2</v>
      </c>
      <c r="U2585" s="20">
        <f t="shared" si="729"/>
        <v>-5.9406970430463724E-2</v>
      </c>
      <c r="V2585" s="14">
        <f t="shared" si="730"/>
        <v>-6.5885881993096737E-2</v>
      </c>
      <c r="W2585" s="14">
        <f t="shared" si="731"/>
        <v>-7.6675256702423575E-2</v>
      </c>
      <c r="X2585" s="14">
        <f t="shared" si="732"/>
        <v>-3.6758750916464546E-3</v>
      </c>
      <c r="Y2585" s="14">
        <f t="shared" si="733"/>
        <v>3.867026774748903E-2</v>
      </c>
      <c r="Z2585" s="15">
        <f t="shared" si="734"/>
        <v>3.957888274857628E-2</v>
      </c>
      <c r="AA2585" s="14">
        <f t="shared" si="735"/>
        <v>-0.40944705810636517</v>
      </c>
      <c r="AB2585" s="14">
        <f t="shared" si="736"/>
        <v>1.0068006153111571</v>
      </c>
      <c r="AC2585" s="14">
        <f t="shared" si="737"/>
        <v>8.5873904663704398E-2</v>
      </c>
      <c r="AD2585" s="14">
        <f t="shared" si="738"/>
        <v>-0.12753591982954066</v>
      </c>
      <c r="AE2585" s="14">
        <f t="shared" si="739"/>
        <v>-0.34427949468187719</v>
      </c>
      <c r="AF2585" s="18" t="str">
        <f t="shared" si="740"/>
        <v/>
      </c>
      <c r="AG2585" s="18" t="str">
        <f t="shared" si="741"/>
        <v/>
      </c>
      <c r="AH2585" s="18" t="str">
        <f t="shared" si="742"/>
        <v/>
      </c>
      <c r="AI2585" s="19" t="str">
        <f t="shared" si="743"/>
        <v/>
      </c>
      <c r="AJ2585" s="19" t="str">
        <f t="shared" si="744"/>
        <v/>
      </c>
      <c r="AK2585" s="19" t="str">
        <f t="shared" si="745"/>
        <v/>
      </c>
    </row>
    <row r="2586" spans="2:37" x14ac:dyDescent="0.15">
      <c r="B2586" s="51" t="str">
        <f>IFERROR(IF(AND(AF2586=1,AI2586=1),MAX($B$5:B2585)+1,""),"")</f>
        <v/>
      </c>
      <c r="C2586" s="51" t="str">
        <f>IFERROR(IF(AND(AG2586=1,AJ2586=1),MAX($C$5:C2585)+1,""),"")</f>
        <v/>
      </c>
      <c r="D2586" s="51" t="str">
        <f>IFERROR(IF(AND(AH2586=1,AK2586=1),MAX($D$5:D2585)+1,""),"")</f>
        <v/>
      </c>
      <c r="F2586" s="5" t="s">
        <v>5269</v>
      </c>
      <c r="G2586" s="5" t="s">
        <v>5270</v>
      </c>
      <c r="H2586" s="12">
        <f>IFERROR([1]!EM_S_STM07_IS(F2586,"9",$H$1,"1")/1000000,"")</f>
        <v>13259.97883102</v>
      </c>
      <c r="I2586" s="12">
        <f>IFERROR([1]!EM_S_STM07_IS(F2586,"9",$I$1,"1")/1000000,"")</f>
        <v>14502.379031750001</v>
      </c>
      <c r="J2586" s="12">
        <f>IFERROR([1]!EM_S_STM07_IS(F2586,"9",$J$1,"1")/1000000,"")</f>
        <v>17743.250879580002</v>
      </c>
      <c r="K2586" s="12">
        <f>IFERROR([1]!EM_S_STM07_IS(F2586,"9",$K$1,"1")/1000000,"")</f>
        <v>19907.077075109999</v>
      </c>
      <c r="L2586" s="12">
        <f>IFERROR([1]!EM_S_STM07_IS(F2586,"9",$L$1,"1")/1000000,"")</f>
        <v>20778.933220520001</v>
      </c>
      <c r="M2586" s="13">
        <f>IFERROR([1]!EM_S_STM07_IS(F2586,"9",$M$1,"1")/1000000,"")</f>
        <v>19295.53466682</v>
      </c>
      <c r="N2586" s="12">
        <f>IFERROR([1]!EM_S_STM07_IS(F2586,"61",$N$1,"1")/1000000,"")</f>
        <v>665.71875498999998</v>
      </c>
      <c r="O2586" s="12">
        <f>IFERROR([1]!EM_S_STM07_IS(F2586,"61",$O$1,"1")/1000000,"")</f>
        <v>711.48027578999995</v>
      </c>
      <c r="P2586" s="12">
        <f>IFERROR([1]!EM_S_STM07_IS(F2586,"61",$P$1,"1")/1000000,"")</f>
        <v>703.48940311000001</v>
      </c>
      <c r="Q2586" s="12">
        <f>IFERROR([1]!EM_S_STM07_IS(F2586,"61",$Q$1,"1")/1000000,"")</f>
        <v>943.83354636000001</v>
      </c>
      <c r="R2586" s="12">
        <f>IFERROR([1]!EM_S_STM07_IS(F2586,"61",$R$1,"1")/1000000,"")</f>
        <v>857.88209957000004</v>
      </c>
      <c r="S2586" s="12">
        <f>IFERROR([1]!EM_S_STM07_IS(F2586,"61",$S$1,"1")/1000000,"")</f>
        <v>1834.5721119300001</v>
      </c>
      <c r="T2586" s="20">
        <f t="shared" si="728"/>
        <v>7.7910735376696794E-2</v>
      </c>
      <c r="U2586" s="20">
        <f t="shared" si="729"/>
        <v>0.22475380960530789</v>
      </c>
      <c r="V2586" s="14">
        <f t="shared" si="730"/>
        <v>9.3695489002106586E-2</v>
      </c>
      <c r="W2586" s="14">
        <f t="shared" si="731"/>
        <v>0.22347173803241344</v>
      </c>
      <c r="X2586" s="14">
        <f t="shared" si="732"/>
        <v>0.12195207125320297</v>
      </c>
      <c r="Y2586" s="14">
        <f t="shared" si="733"/>
        <v>4.3796291244589169E-2</v>
      </c>
      <c r="Z2586" s="15">
        <f t="shared" si="734"/>
        <v>-7.1389543339746009E-2</v>
      </c>
      <c r="AA2586" s="14">
        <f t="shared" si="735"/>
        <v>6.8740020401989982E-2</v>
      </c>
      <c r="AB2586" s="14">
        <f t="shared" si="736"/>
        <v>-1.1231334095842904E-2</v>
      </c>
      <c r="AC2586" s="14">
        <f t="shared" si="737"/>
        <v>0.34164571944862537</v>
      </c>
      <c r="AD2586" s="14">
        <f t="shared" si="738"/>
        <v>-9.1066318972748292E-2</v>
      </c>
      <c r="AE2586" s="14">
        <f t="shared" si="739"/>
        <v>1.1384897911374425</v>
      </c>
      <c r="AF2586" s="18" t="str">
        <f t="shared" si="740"/>
        <v/>
      </c>
      <c r="AG2586" s="18">
        <f t="shared" si="741"/>
        <v>1</v>
      </c>
      <c r="AH2586" s="18" t="str">
        <f t="shared" si="742"/>
        <v/>
      </c>
      <c r="AI2586" s="19" t="str">
        <f t="shared" si="743"/>
        <v/>
      </c>
      <c r="AJ2586" s="19" t="str">
        <f t="shared" si="744"/>
        <v/>
      </c>
      <c r="AK2586" s="19" t="str">
        <f t="shared" si="745"/>
        <v/>
      </c>
    </row>
    <row r="2587" spans="2:37" x14ac:dyDescent="0.15">
      <c r="B2587" s="51" t="str">
        <f>IFERROR(IF(AND(AF2587=1,AI2587=1),MAX($B$5:B2586)+1,""),"")</f>
        <v/>
      </c>
      <c r="C2587" s="51" t="str">
        <f>IFERROR(IF(AND(AG2587=1,AJ2587=1),MAX($C$5:C2586)+1,""),"")</f>
        <v/>
      </c>
      <c r="D2587" s="51" t="str">
        <f>IFERROR(IF(AND(AH2587=1,AK2587=1),MAX($D$5:D2586)+1,""),"")</f>
        <v/>
      </c>
      <c r="F2587" s="5" t="s">
        <v>5271</v>
      </c>
      <c r="G2587" s="5" t="s">
        <v>5272</v>
      </c>
      <c r="H2587" s="12">
        <f>IFERROR([1]!EM_S_STM07_IS(F2587,"9",$H$1,"1")/1000000,"")</f>
        <v>1493.9818805299999</v>
      </c>
      <c r="I2587" s="12">
        <f>IFERROR([1]!EM_S_STM07_IS(F2587,"9",$I$1,"1")/1000000,"")</f>
        <v>1162.1904398699999</v>
      </c>
      <c r="J2587" s="12">
        <f>IFERROR([1]!EM_S_STM07_IS(F2587,"9",$J$1,"1")/1000000,"")</f>
        <v>1489.1748857800001</v>
      </c>
      <c r="K2587" s="12">
        <f>IFERROR([1]!EM_S_STM07_IS(F2587,"9",$K$1,"1")/1000000,"")</f>
        <v>1917.3419317</v>
      </c>
      <c r="L2587" s="12">
        <f>IFERROR([1]!EM_S_STM07_IS(F2587,"9",$L$1,"1")/1000000,"")</f>
        <v>1984.74125506</v>
      </c>
      <c r="M2587" s="13">
        <f>IFERROR([1]!EM_S_STM07_IS(F2587,"9",$M$1,"1")/1000000,"")</f>
        <v>1542.9206046400002</v>
      </c>
      <c r="N2587" s="12">
        <f>IFERROR([1]!EM_S_STM07_IS(F2587,"61",$N$1,"1")/1000000,"")</f>
        <v>17.075266670000001</v>
      </c>
      <c r="O2587" s="12">
        <f>IFERROR([1]!EM_S_STM07_IS(F2587,"61",$O$1,"1")/1000000,"")</f>
        <v>6.9497869900000007</v>
      </c>
      <c r="P2587" s="12">
        <f>IFERROR([1]!EM_S_STM07_IS(F2587,"61",$P$1,"1")/1000000,"")</f>
        <v>8.0765004299999994</v>
      </c>
      <c r="Q2587" s="12">
        <f>IFERROR([1]!EM_S_STM07_IS(F2587,"61",$Q$1,"1")/1000000,"")</f>
        <v>10.645991619999998</v>
      </c>
      <c r="R2587" s="12">
        <f>IFERROR([1]!EM_S_STM07_IS(F2587,"61",$R$1,"1")/1000000,"")</f>
        <v>14.708597289999998</v>
      </c>
      <c r="S2587" s="12">
        <f>IFERROR([1]!EM_S_STM07_IS(F2587,"61",$S$1,"1")/1000000,"")</f>
        <v>18.253365129999999</v>
      </c>
      <c r="T2587" s="20">
        <f t="shared" si="728"/>
        <v>6.4672546388788721E-3</v>
      </c>
      <c r="U2587" s="20">
        <f t="shared" si="729"/>
        <v>1.343311044961526E-2</v>
      </c>
      <c r="V2587" s="14">
        <f t="shared" si="730"/>
        <v>-0.22208531775652784</v>
      </c>
      <c r="W2587" s="14">
        <f t="shared" si="731"/>
        <v>0.2813518634231546</v>
      </c>
      <c r="X2587" s="14">
        <f t="shared" si="732"/>
        <v>0.28751965266707719</v>
      </c>
      <c r="Y2587" s="14">
        <f t="shared" si="733"/>
        <v>3.5152479714581068E-2</v>
      </c>
      <c r="Z2587" s="15">
        <f t="shared" si="734"/>
        <v>-0.22260868981969303</v>
      </c>
      <c r="AA2587" s="14">
        <f t="shared" si="735"/>
        <v>-0.59299101300653367</v>
      </c>
      <c r="AB2587" s="14">
        <f t="shared" si="736"/>
        <v>0.16212201059129133</v>
      </c>
      <c r="AC2587" s="14">
        <f t="shared" si="737"/>
        <v>0.3181441284217203</v>
      </c>
      <c r="AD2587" s="14">
        <f t="shared" si="738"/>
        <v>0.38160894870214079</v>
      </c>
      <c r="AE2587" s="14">
        <f t="shared" si="739"/>
        <v>0.24099972078302789</v>
      </c>
      <c r="AF2587" s="18" t="str">
        <f t="shared" si="740"/>
        <v/>
      </c>
      <c r="AG2587" s="18" t="str">
        <f t="shared" si="741"/>
        <v/>
      </c>
      <c r="AH2587" s="18" t="str">
        <f t="shared" si="742"/>
        <v/>
      </c>
      <c r="AI2587" s="19" t="str">
        <f t="shared" si="743"/>
        <v/>
      </c>
      <c r="AJ2587" s="19" t="str">
        <f t="shared" si="744"/>
        <v/>
      </c>
      <c r="AK2587" s="19" t="str">
        <f t="shared" si="745"/>
        <v/>
      </c>
    </row>
    <row r="2588" spans="2:37" x14ac:dyDescent="0.15">
      <c r="B2588" s="51" t="str">
        <f>IFERROR(IF(AND(AF2588=1,AI2588=1),MAX($B$5:B2587)+1,""),"")</f>
        <v/>
      </c>
      <c r="C2588" s="51" t="str">
        <f>IFERROR(IF(AND(AG2588=1,AJ2588=1),MAX($C$5:C2587)+1,""),"")</f>
        <v/>
      </c>
      <c r="D2588" s="51" t="str">
        <f>IFERROR(IF(AND(AH2588=1,AK2588=1),MAX($D$5:D2587)+1,""),"")</f>
        <v/>
      </c>
      <c r="F2588" s="5" t="s">
        <v>5273</v>
      </c>
      <c r="G2588" s="5" t="s">
        <v>5274</v>
      </c>
      <c r="H2588" s="12">
        <f>IFERROR([1]!EM_S_STM07_IS(F2588,"9",$H$1,"1")/1000000,"")</f>
        <v>9767.6917261899998</v>
      </c>
      <c r="I2588" s="12">
        <f>IFERROR([1]!EM_S_STM07_IS(F2588,"9",$I$1,"1")/1000000,"")</f>
        <v>9292.7299592500003</v>
      </c>
      <c r="J2588" s="12">
        <f>IFERROR([1]!EM_S_STM07_IS(F2588,"9",$J$1,"1")/1000000,"")</f>
        <v>9140.694021360001</v>
      </c>
      <c r="K2588" s="12">
        <f>IFERROR([1]!EM_S_STM07_IS(F2588,"9",$K$1,"1")/1000000,"")</f>
        <v>10454.95402951</v>
      </c>
      <c r="L2588" s="12">
        <f>IFERROR([1]!EM_S_STM07_IS(F2588,"9",$L$1,"1")/1000000,"")</f>
        <v>17978.474435099997</v>
      </c>
      <c r="M2588" s="13">
        <f>IFERROR([1]!EM_S_STM07_IS(F2588,"9",$M$1,"1")/1000000,"")</f>
        <v>38086.26772037</v>
      </c>
      <c r="N2588" s="12">
        <f>IFERROR([1]!EM_S_STM07_IS(F2588,"61",$N$1,"1")/1000000,"")</f>
        <v>3686.26423725</v>
      </c>
      <c r="O2588" s="12">
        <f>IFERROR([1]!EM_S_STM07_IS(F2588,"61",$O$1,"1")/1000000,"")</f>
        <v>3103.0341836699999</v>
      </c>
      <c r="P2588" s="12">
        <f>IFERROR([1]!EM_S_STM07_IS(F2588,"61",$P$1,"1")/1000000,"")</f>
        <v>3019.7763847900001</v>
      </c>
      <c r="Q2588" s="12">
        <f>IFERROR([1]!EM_S_STM07_IS(F2588,"61",$Q$1,"1")/1000000,"")</f>
        <v>4035.0240481799997</v>
      </c>
      <c r="R2588" s="12">
        <f>IFERROR([1]!EM_S_STM07_IS(F2588,"61",$R$1,"1")/1000000,"")</f>
        <v>7710.6235976000007</v>
      </c>
      <c r="S2588" s="12">
        <f>IFERROR([1]!EM_S_STM07_IS(F2588,"61",$S$1,"1")/1000000,"")</f>
        <v>15838.85089761</v>
      </c>
      <c r="T2588" s="20">
        <f t="shared" si="728"/>
        <v>0.3127901039303489</v>
      </c>
      <c r="U2588" s="20">
        <f t="shared" si="729"/>
        <v>0.3385279417796041</v>
      </c>
      <c r="V2588" s="14">
        <f t="shared" si="730"/>
        <v>-4.8625794123548144E-2</v>
      </c>
      <c r="W2588" s="14">
        <f t="shared" si="731"/>
        <v>-1.6360739907077843E-2</v>
      </c>
      <c r="X2588" s="14">
        <f t="shared" si="732"/>
        <v>0.14378120579015466</v>
      </c>
      <c r="Y2588" s="14">
        <f t="shared" si="733"/>
        <v>0.71961295901963984</v>
      </c>
      <c r="Z2588" s="15">
        <f t="shared" si="734"/>
        <v>1.1184371264567845</v>
      </c>
      <c r="AA2588" s="14">
        <f t="shared" si="735"/>
        <v>-0.15821710437532199</v>
      </c>
      <c r="AB2588" s="14">
        <f t="shared" si="736"/>
        <v>-2.6831093037308976E-2</v>
      </c>
      <c r="AC2588" s="14">
        <f t="shared" si="737"/>
        <v>0.33619961680063326</v>
      </c>
      <c r="AD2588" s="14">
        <f t="shared" si="738"/>
        <v>0.91092382735064059</v>
      </c>
      <c r="AE2588" s="14">
        <f t="shared" si="739"/>
        <v>1.0541595238211319</v>
      </c>
      <c r="AF2588" s="18">
        <f t="shared" si="740"/>
        <v>1</v>
      </c>
      <c r="AG2588" s="18">
        <f t="shared" si="741"/>
        <v>1</v>
      </c>
      <c r="AH2588" s="18">
        <f t="shared" si="742"/>
        <v>1</v>
      </c>
      <c r="AI2588" s="19" t="str">
        <f t="shared" si="743"/>
        <v/>
      </c>
      <c r="AJ2588" s="19" t="str">
        <f t="shared" si="744"/>
        <v/>
      </c>
      <c r="AK2588" s="19" t="str">
        <f t="shared" si="745"/>
        <v/>
      </c>
    </row>
    <row r="2589" spans="2:37" x14ac:dyDescent="0.15">
      <c r="B2589" s="51" t="str">
        <f>IFERROR(IF(AND(AF2589=1,AI2589=1),MAX($B$5:B2588)+1,""),"")</f>
        <v/>
      </c>
      <c r="C2589" s="51" t="str">
        <f>IFERROR(IF(AND(AG2589=1,AJ2589=1),MAX($C$5:C2588)+1,""),"")</f>
        <v/>
      </c>
      <c r="D2589" s="51" t="str">
        <f>IFERROR(IF(AND(AH2589=1,AK2589=1),MAX($D$5:D2588)+1,""),"")</f>
        <v/>
      </c>
      <c r="F2589" s="5" t="s">
        <v>5275</v>
      </c>
      <c r="G2589" s="5" t="s">
        <v>5276</v>
      </c>
      <c r="H2589" s="12">
        <f>IFERROR([1]!EM_S_STM07_IS(F2589,"9",$H$1,"1")/1000000,"")</f>
        <v>150.50765671000002</v>
      </c>
      <c r="I2589" s="12">
        <f>IFERROR([1]!EM_S_STM07_IS(F2589,"9",$I$1,"1")/1000000,"")</f>
        <v>165.96878985000001</v>
      </c>
      <c r="J2589" s="12">
        <f>IFERROR([1]!EM_S_STM07_IS(F2589,"9",$J$1,"1")/1000000,"")</f>
        <v>166.39458916000001</v>
      </c>
      <c r="K2589" s="12">
        <f>IFERROR([1]!EM_S_STM07_IS(F2589,"9",$K$1,"1")/1000000,"")</f>
        <v>140.63749418</v>
      </c>
      <c r="L2589" s="12">
        <f>IFERROR([1]!EM_S_STM07_IS(F2589,"9",$L$1,"1")/1000000,"")</f>
        <v>109.77947081000001</v>
      </c>
      <c r="M2589" s="13">
        <f>IFERROR([1]!EM_S_STM07_IS(F2589,"9",$M$1,"1")/1000000,"")</f>
        <v>90.64260797</v>
      </c>
      <c r="N2589" s="12">
        <f>IFERROR([1]!EM_S_STM07_IS(F2589,"61",$N$1,"1")/1000000,"")</f>
        <v>28.792367160000001</v>
      </c>
      <c r="O2589" s="12">
        <f>IFERROR([1]!EM_S_STM07_IS(F2589,"61",$O$1,"1")/1000000,"")</f>
        <v>106.59212739</v>
      </c>
      <c r="P2589" s="12">
        <f>IFERROR([1]!EM_S_STM07_IS(F2589,"61",$P$1,"1")/1000000,"")</f>
        <v>25.736431589999999</v>
      </c>
      <c r="Q2589" s="12">
        <f>IFERROR([1]!EM_S_STM07_IS(F2589,"61",$Q$1,"1")/1000000,"")</f>
        <v>47.434708919999998</v>
      </c>
      <c r="R2589" s="12">
        <f>IFERROR([1]!EM_S_STM07_IS(F2589,"61",$R$1,"1")/1000000,"")</f>
        <v>43.976302830000002</v>
      </c>
      <c r="S2589" s="12">
        <f>IFERROR([1]!EM_S_STM07_IS(F2589,"61",$S$1,"1")/1000000,"")</f>
        <v>92.303883450000001</v>
      </c>
      <c r="T2589" s="20">
        <f t="shared" si="728"/>
        <v>-9.6444654259113416E-2</v>
      </c>
      <c r="U2589" s="20">
        <f t="shared" si="729"/>
        <v>0.26237539264072618</v>
      </c>
      <c r="V2589" s="14">
        <f t="shared" si="730"/>
        <v>0.10272655543226406</v>
      </c>
      <c r="W2589" s="14">
        <f t="shared" si="731"/>
        <v>2.5655384387922144E-3</v>
      </c>
      <c r="X2589" s="14">
        <f t="shared" si="732"/>
        <v>-0.15479526774294783</v>
      </c>
      <c r="Y2589" s="14">
        <f t="shared" si="733"/>
        <v>-0.2194153383485718</v>
      </c>
      <c r="Z2589" s="15">
        <f t="shared" si="734"/>
        <v>-0.17432096091190846</v>
      </c>
      <c r="AA2589" s="14">
        <f t="shared" si="735"/>
        <v>2.7020966979777845</v>
      </c>
      <c r="AB2589" s="14">
        <f t="shared" si="736"/>
        <v>-0.75855222876042838</v>
      </c>
      <c r="AC2589" s="14">
        <f t="shared" si="737"/>
        <v>0.84309579803716683</v>
      </c>
      <c r="AD2589" s="14">
        <f t="shared" si="738"/>
        <v>-7.2908765938306863E-2</v>
      </c>
      <c r="AE2589" s="14">
        <f t="shared" si="739"/>
        <v>1.0989459665770633</v>
      </c>
      <c r="AF2589" s="18" t="str">
        <f t="shared" si="740"/>
        <v/>
      </c>
      <c r="AG2589" s="18">
        <f t="shared" si="741"/>
        <v>1</v>
      </c>
      <c r="AH2589" s="18" t="str">
        <f t="shared" si="742"/>
        <v/>
      </c>
      <c r="AI2589" s="19" t="str">
        <f t="shared" si="743"/>
        <v/>
      </c>
      <c r="AJ2589" s="19" t="str">
        <f t="shared" si="744"/>
        <v/>
      </c>
      <c r="AK2589" s="19" t="str">
        <f t="shared" si="745"/>
        <v/>
      </c>
    </row>
    <row r="2590" spans="2:37" x14ac:dyDescent="0.15">
      <c r="B2590" s="51" t="str">
        <f>IFERROR(IF(AND(AF2590=1,AI2590=1),MAX($B$5:B2589)+1,""),"")</f>
        <v/>
      </c>
      <c r="C2590" s="51" t="str">
        <f>IFERROR(IF(AND(AG2590=1,AJ2590=1),MAX($C$5:C2589)+1,""),"")</f>
        <v/>
      </c>
      <c r="D2590" s="51" t="str">
        <f>IFERROR(IF(AND(AH2590=1,AK2590=1),MAX($D$5:D2589)+1,""),"")</f>
        <v/>
      </c>
      <c r="F2590" s="5" t="s">
        <v>5277</v>
      </c>
      <c r="G2590" s="5" t="s">
        <v>5278</v>
      </c>
      <c r="H2590" s="12">
        <f>IFERROR([1]!EM_S_STM07_IS(F2590,"9",$H$1,"1")/1000000,"")</f>
        <v>41711.808864179999</v>
      </c>
      <c r="I2590" s="12">
        <f>IFERROR([1]!EM_S_STM07_IS(F2590,"9",$I$1,"1")/1000000,"")</f>
        <v>52003.328326129995</v>
      </c>
      <c r="J2590" s="12">
        <f>IFERROR([1]!EM_S_STM07_IS(F2590,"9",$J$1,"1")/1000000,"")</f>
        <v>52334.149134260006</v>
      </c>
      <c r="K2590" s="12">
        <f>IFERROR([1]!EM_S_STM07_IS(F2590,"9",$K$1,"1")/1000000,"")</f>
        <v>58875.274661519994</v>
      </c>
      <c r="L2590" s="12">
        <f>IFERROR([1]!EM_S_STM07_IS(F2590,"9",$L$1,"1")/1000000,"")</f>
        <v>59503.900596629996</v>
      </c>
      <c r="M2590" s="13">
        <f>IFERROR([1]!EM_S_STM07_IS(F2590,"9",$M$1,"1")/1000000,"")</f>
        <v>64847.813147019995</v>
      </c>
      <c r="N2590" s="12">
        <f>IFERROR([1]!EM_S_STM07_IS(F2590,"61",$N$1,"1")/1000000,"")</f>
        <v>292.25397255000001</v>
      </c>
      <c r="O2590" s="12">
        <f>IFERROR([1]!EM_S_STM07_IS(F2590,"61",$O$1,"1")/1000000,"")</f>
        <v>406.21369250999999</v>
      </c>
      <c r="P2590" s="12">
        <f>IFERROR([1]!EM_S_STM07_IS(F2590,"61",$P$1,"1")/1000000,"")</f>
        <v>325.32836029000003</v>
      </c>
      <c r="Q2590" s="12">
        <f>IFERROR([1]!EM_S_STM07_IS(F2590,"61",$Q$1,"1")/1000000,"")</f>
        <v>512.48160557999995</v>
      </c>
      <c r="R2590" s="12">
        <f>IFERROR([1]!EM_S_STM07_IS(F2590,"61",$R$1,"1")/1000000,"")</f>
        <v>58.8578124</v>
      </c>
      <c r="S2590" s="12">
        <f>IFERROR([1]!EM_S_STM07_IS(F2590,"61",$S$1,"1")/1000000,"")</f>
        <v>-1975.86568711</v>
      </c>
      <c r="T2590" s="20">
        <f t="shared" si="728"/>
        <v>9.2263100378483509E-2</v>
      </c>
      <c r="U2590" s="20">
        <f t="shared" si="729"/>
        <v>-2.4655458136523731</v>
      </c>
      <c r="V2590" s="14">
        <f t="shared" si="730"/>
        <v>0.24672915757407574</v>
      </c>
      <c r="W2590" s="14">
        <f t="shared" si="731"/>
        <v>6.3615314399748536E-3</v>
      </c>
      <c r="X2590" s="14">
        <f t="shared" si="732"/>
        <v>0.12498771137902973</v>
      </c>
      <c r="Y2590" s="14">
        <f t="shared" si="733"/>
        <v>1.0677248449778565E-2</v>
      </c>
      <c r="Z2590" s="15">
        <f t="shared" si="734"/>
        <v>8.9807768848898822E-2</v>
      </c>
      <c r="AA2590" s="14">
        <f t="shared" si="735"/>
        <v>0.3899338611744731</v>
      </c>
      <c r="AB2590" s="14">
        <f t="shared" si="736"/>
        <v>-0.19912015205644196</v>
      </c>
      <c r="AC2590" s="14">
        <f t="shared" si="737"/>
        <v>0.57527491646645923</v>
      </c>
      <c r="AD2590" s="14">
        <f t="shared" si="738"/>
        <v>-0.88515136590436683</v>
      </c>
      <c r="AE2590" s="14">
        <f t="shared" si="739"/>
        <v>-34.5701516339401</v>
      </c>
      <c r="AF2590" s="18" t="str">
        <f t="shared" si="740"/>
        <v/>
      </c>
      <c r="AG2590" s="18" t="str">
        <f t="shared" si="741"/>
        <v/>
      </c>
      <c r="AH2590" s="18" t="str">
        <f t="shared" si="742"/>
        <v/>
      </c>
      <c r="AI2590" s="19" t="str">
        <f t="shared" si="743"/>
        <v/>
      </c>
      <c r="AJ2590" s="19" t="str">
        <f t="shared" si="744"/>
        <v/>
      </c>
      <c r="AK2590" s="19" t="str">
        <f t="shared" si="745"/>
        <v/>
      </c>
    </row>
    <row r="2591" spans="2:37" x14ac:dyDescent="0.15">
      <c r="B2591" s="51" t="str">
        <f>IFERROR(IF(AND(AF2591=1,AI2591=1),MAX($B$5:B2590)+1,""),"")</f>
        <v/>
      </c>
      <c r="C2591" s="51" t="str">
        <f>IFERROR(IF(AND(AG2591=1,AJ2591=1),MAX($C$5:C2590)+1,""),"")</f>
        <v/>
      </c>
      <c r="D2591" s="51" t="str">
        <f>IFERROR(IF(AND(AH2591=1,AK2591=1),MAX($D$5:D2590)+1,""),"")</f>
        <v/>
      </c>
      <c r="F2591" s="5" t="s">
        <v>5279</v>
      </c>
      <c r="G2591" s="5" t="s">
        <v>5280</v>
      </c>
      <c r="H2591" s="12">
        <f>IFERROR([1]!EM_S_STM07_IS(F2591,"9",$H$1,"1")/1000000,"")</f>
        <v>4831.3984718500005</v>
      </c>
      <c r="I2591" s="12">
        <f>IFERROR([1]!EM_S_STM07_IS(F2591,"9",$I$1,"1")/1000000,"")</f>
        <v>4634.9552947499997</v>
      </c>
      <c r="J2591" s="12">
        <f>IFERROR([1]!EM_S_STM07_IS(F2591,"9",$J$1,"1")/1000000,"")</f>
        <v>3029.9628009600001</v>
      </c>
      <c r="K2591" s="12">
        <f>IFERROR([1]!EM_S_STM07_IS(F2591,"9",$K$1,"1")/1000000,"")</f>
        <v>2980.8588869200003</v>
      </c>
      <c r="L2591" s="12">
        <f>IFERROR([1]!EM_S_STM07_IS(F2591,"9",$L$1,"1")/1000000,"")</f>
        <v>2776.8880168000001</v>
      </c>
      <c r="M2591" s="13">
        <f>IFERROR([1]!EM_S_STM07_IS(F2591,"9",$M$1,"1")/1000000,"")</f>
        <v>2163.1846378999999</v>
      </c>
      <c r="N2591" s="12">
        <f>IFERROR([1]!EM_S_STM07_IS(F2591,"61",$N$1,"1")/1000000,"")</f>
        <v>136.32533637999998</v>
      </c>
      <c r="O2591" s="12">
        <f>IFERROR([1]!EM_S_STM07_IS(F2591,"61",$O$1,"1")/1000000,"")</f>
        <v>207.30692041</v>
      </c>
      <c r="P2591" s="12">
        <f>IFERROR([1]!EM_S_STM07_IS(F2591,"61",$P$1,"1")/1000000,"")</f>
        <v>203.70973370999999</v>
      </c>
      <c r="Q2591" s="12">
        <f>IFERROR([1]!EM_S_STM07_IS(F2591,"61",$Q$1,"1")/1000000,"")</f>
        <v>205.33385582</v>
      </c>
      <c r="R2591" s="12">
        <f>IFERROR([1]!EM_S_STM07_IS(F2591,"61",$R$1,"1")/1000000,"")</f>
        <v>150.17070318</v>
      </c>
      <c r="S2591" s="12">
        <f>IFERROR([1]!EM_S_STM07_IS(F2591,"61",$S$1,"1")/1000000,"")</f>
        <v>92.932886540000013</v>
      </c>
      <c r="T2591" s="20">
        <f t="shared" si="728"/>
        <v>-0.14846177782177905</v>
      </c>
      <c r="U2591" s="20">
        <f t="shared" si="729"/>
        <v>-7.3770583622135399E-2</v>
      </c>
      <c r="V2591" s="14">
        <f t="shared" si="730"/>
        <v>-4.0659692684130937E-2</v>
      </c>
      <c r="W2591" s="14">
        <f t="shared" si="731"/>
        <v>-0.34628003761071219</v>
      </c>
      <c r="X2591" s="14">
        <f t="shared" si="732"/>
        <v>-1.6206111185405301E-2</v>
      </c>
      <c r="Y2591" s="14">
        <f t="shared" si="733"/>
        <v>-6.842687891567889E-2</v>
      </c>
      <c r="Z2591" s="15">
        <f t="shared" si="734"/>
        <v>-0.22100400707091278</v>
      </c>
      <c r="AA2591" s="14">
        <f t="shared" si="735"/>
        <v>0.52067785721168103</v>
      </c>
      <c r="AB2591" s="14">
        <f t="shared" si="736"/>
        <v>-1.7351985610927483E-2</v>
      </c>
      <c r="AC2591" s="14">
        <f t="shared" si="737"/>
        <v>7.9727270779907482E-3</v>
      </c>
      <c r="AD2591" s="14">
        <f t="shared" si="738"/>
        <v>-0.26865103379910804</v>
      </c>
      <c r="AE2591" s="14">
        <f t="shared" si="739"/>
        <v>-0.38115168556807438</v>
      </c>
      <c r="AF2591" s="18" t="str">
        <f t="shared" si="740"/>
        <v/>
      </c>
      <c r="AG2591" s="18" t="str">
        <f t="shared" si="741"/>
        <v/>
      </c>
      <c r="AH2591" s="18" t="str">
        <f t="shared" si="742"/>
        <v/>
      </c>
      <c r="AI2591" s="19" t="str">
        <f t="shared" si="743"/>
        <v/>
      </c>
      <c r="AJ2591" s="19" t="str">
        <f t="shared" si="744"/>
        <v/>
      </c>
      <c r="AK2591" s="19" t="str">
        <f t="shared" si="745"/>
        <v/>
      </c>
    </row>
    <row r="2592" spans="2:37" x14ac:dyDescent="0.15">
      <c r="B2592" s="51" t="str">
        <f>IFERROR(IF(AND(AF2592=1,AI2592=1),MAX($B$5:B2591)+1,""),"")</f>
        <v/>
      </c>
      <c r="C2592" s="51" t="str">
        <f>IFERROR(IF(AND(AG2592=1,AJ2592=1),MAX($C$5:C2591)+1,""),"")</f>
        <v/>
      </c>
      <c r="D2592" s="51" t="str">
        <f>IFERROR(IF(AND(AH2592=1,AK2592=1),MAX($D$5:D2591)+1,""),"")</f>
        <v/>
      </c>
      <c r="F2592" s="5" t="s">
        <v>5281</v>
      </c>
      <c r="G2592" s="5" t="s">
        <v>5282</v>
      </c>
      <c r="H2592" s="12">
        <f>IFERROR([1]!EM_S_STM07_IS(F2592,"9",$H$1,"1")/1000000,"")</f>
        <v>1677.90562785</v>
      </c>
      <c r="I2592" s="12">
        <f>IFERROR([1]!EM_S_STM07_IS(F2592,"9",$I$1,"1")/1000000,"")</f>
        <v>1578.68768256</v>
      </c>
      <c r="J2592" s="12">
        <f>IFERROR([1]!EM_S_STM07_IS(F2592,"9",$J$1,"1")/1000000,"")</f>
        <v>1506.12605061</v>
      </c>
      <c r="K2592" s="12">
        <f>IFERROR([1]!EM_S_STM07_IS(F2592,"9",$K$1,"1")/1000000,"")</f>
        <v>1813.9346881600002</v>
      </c>
      <c r="L2592" s="12">
        <f>IFERROR([1]!EM_S_STM07_IS(F2592,"9",$L$1,"1")/1000000,"")</f>
        <v>1971.2448338800002</v>
      </c>
      <c r="M2592" s="13">
        <f>IFERROR([1]!EM_S_STM07_IS(F2592,"9",$M$1,"1")/1000000,"")</f>
        <v>2314.0396102499999</v>
      </c>
      <c r="N2592" s="12">
        <f>IFERROR([1]!EM_S_STM07_IS(F2592,"61",$N$1,"1")/1000000,"")</f>
        <v>45.161949710000002</v>
      </c>
      <c r="O2592" s="12">
        <f>IFERROR([1]!EM_S_STM07_IS(F2592,"61",$O$1,"1")/1000000,"")</f>
        <v>112.66511188</v>
      </c>
      <c r="P2592" s="12">
        <f>IFERROR([1]!EM_S_STM07_IS(F2592,"61",$P$1,"1")/1000000,"")</f>
        <v>41.686253700000002</v>
      </c>
      <c r="Q2592" s="12">
        <f>IFERROR([1]!EM_S_STM07_IS(F2592,"61",$Q$1,"1")/1000000,"")</f>
        <v>79.552024189999997</v>
      </c>
      <c r="R2592" s="12">
        <f>IFERROR([1]!EM_S_STM07_IS(F2592,"61",$R$1,"1")/1000000,"")</f>
        <v>197.61606121</v>
      </c>
      <c r="S2592" s="12">
        <f>IFERROR([1]!EM_S_STM07_IS(F2592,"61",$S$1,"1")/1000000,"")</f>
        <v>157.41708747999999</v>
      </c>
      <c r="T2592" s="20">
        <f t="shared" si="728"/>
        <v>6.6401265018891653E-2</v>
      </c>
      <c r="U2592" s="20">
        <f t="shared" si="729"/>
        <v>0.28367723087569252</v>
      </c>
      <c r="V2592" s="14">
        <f t="shared" si="730"/>
        <v>-5.9132017703006232E-2</v>
      </c>
      <c r="W2592" s="14">
        <f t="shared" si="731"/>
        <v>-4.5963259707160094E-2</v>
      </c>
      <c r="X2592" s="14">
        <f t="shared" si="732"/>
        <v>0.20437109989919755</v>
      </c>
      <c r="Y2592" s="14">
        <f t="shared" si="733"/>
        <v>8.6723158637850753E-2</v>
      </c>
      <c r="Z2592" s="15">
        <f t="shared" si="734"/>
        <v>0.17389761559718428</v>
      </c>
      <c r="AA2592" s="14">
        <f t="shared" si="735"/>
        <v>1.4946910530537409</v>
      </c>
      <c r="AB2592" s="14">
        <f t="shared" si="736"/>
        <v>-0.62999855940852245</v>
      </c>
      <c r="AC2592" s="14">
        <f t="shared" si="737"/>
        <v>0.90835148590001491</v>
      </c>
      <c r="AD2592" s="14">
        <f t="shared" si="738"/>
        <v>1.4841110357923628</v>
      </c>
      <c r="AE2592" s="14">
        <f t="shared" si="739"/>
        <v>-0.20341956763970667</v>
      </c>
      <c r="AF2592" s="18" t="str">
        <f t="shared" si="740"/>
        <v/>
      </c>
      <c r="AG2592" s="18">
        <f t="shared" si="741"/>
        <v>1</v>
      </c>
      <c r="AH2592" s="18" t="str">
        <f t="shared" si="742"/>
        <v/>
      </c>
      <c r="AI2592" s="19" t="str">
        <f t="shared" si="743"/>
        <v/>
      </c>
      <c r="AJ2592" s="19" t="str">
        <f t="shared" si="744"/>
        <v/>
      </c>
      <c r="AK2592" s="19" t="str">
        <f t="shared" si="745"/>
        <v/>
      </c>
    </row>
    <row r="2593" spans="2:37" x14ac:dyDescent="0.15">
      <c r="B2593" s="51" t="str">
        <f>IFERROR(IF(AND(AF2593=1,AI2593=1),MAX($B$5:B2592)+1,""),"")</f>
        <v/>
      </c>
      <c r="C2593" s="51" t="str">
        <f>IFERROR(IF(AND(AG2593=1,AJ2593=1),MAX($C$5:C2592)+1,""),"")</f>
        <v/>
      </c>
      <c r="D2593" s="51" t="str">
        <f>IFERROR(IF(AND(AH2593=1,AK2593=1),MAX($D$5:D2592)+1,""),"")</f>
        <v/>
      </c>
      <c r="F2593" s="5" t="s">
        <v>5283</v>
      </c>
      <c r="G2593" s="5" t="s">
        <v>5284</v>
      </c>
      <c r="H2593" s="12">
        <f>IFERROR([1]!EM_S_STM07_IS(F2593,"9",$H$1,"1")/1000000,"")</f>
        <v>308.66050982000002</v>
      </c>
      <c r="I2593" s="12">
        <f>IFERROR([1]!EM_S_STM07_IS(F2593,"9",$I$1,"1")/1000000,"")</f>
        <v>557.23376311000004</v>
      </c>
      <c r="J2593" s="12">
        <f>IFERROR([1]!EM_S_STM07_IS(F2593,"9",$J$1,"1")/1000000,"")</f>
        <v>1102.1604933499998</v>
      </c>
      <c r="K2593" s="12">
        <f>IFERROR([1]!EM_S_STM07_IS(F2593,"9",$K$1,"1")/1000000,"")</f>
        <v>743.76452927000003</v>
      </c>
      <c r="L2593" s="12">
        <f>IFERROR([1]!EM_S_STM07_IS(F2593,"9",$L$1,"1")/1000000,"")</f>
        <v>1027.00230876</v>
      </c>
      <c r="M2593" s="13">
        <f>IFERROR([1]!EM_S_STM07_IS(F2593,"9",$M$1,"1")/1000000,"")</f>
        <v>1045.21849406</v>
      </c>
      <c r="N2593" s="12">
        <f>IFERROR([1]!EM_S_STM07_IS(F2593,"61",$N$1,"1")/1000000,"")</f>
        <v>13.58841505</v>
      </c>
      <c r="O2593" s="12">
        <f>IFERROR([1]!EM_S_STM07_IS(F2593,"61",$O$1,"1")/1000000,"")</f>
        <v>-294.42021793000004</v>
      </c>
      <c r="P2593" s="12">
        <f>IFERROR([1]!EM_S_STM07_IS(F2593,"61",$P$1,"1")/1000000,"")</f>
        <v>27.748426039999998</v>
      </c>
      <c r="Q2593" s="12">
        <f>IFERROR([1]!EM_S_STM07_IS(F2593,"61",$Q$1,"1")/1000000,"")</f>
        <v>-174.25243111</v>
      </c>
      <c r="R2593" s="12">
        <f>IFERROR([1]!EM_S_STM07_IS(F2593,"61",$R$1,"1")/1000000,"")</f>
        <v>17.430398620000002</v>
      </c>
      <c r="S2593" s="12">
        <f>IFERROR([1]!EM_S_STM07_IS(F2593,"61",$S$1,"1")/1000000,"")</f>
        <v>-30.6677608</v>
      </c>
      <c r="T2593" s="20">
        <f t="shared" si="728"/>
        <v>0.27627776539980187</v>
      </c>
      <c r="U2593" s="20">
        <f t="shared" si="729"/>
        <v>-2.1767999810097285</v>
      </c>
      <c r="V2593" s="14">
        <f t="shared" si="730"/>
        <v>0.80532897919127788</v>
      </c>
      <c r="W2593" s="14">
        <f t="shared" si="731"/>
        <v>0.97791405746609283</v>
      </c>
      <c r="X2593" s="14">
        <f t="shared" si="732"/>
        <v>-0.32517583985492055</v>
      </c>
      <c r="Y2593" s="14">
        <f t="shared" si="733"/>
        <v>0.38081646588873497</v>
      </c>
      <c r="Z2593" s="15">
        <f t="shared" si="734"/>
        <v>1.7737238898707233E-2</v>
      </c>
      <c r="AA2593" s="14">
        <f t="shared" si="735"/>
        <v>-22.667002137236015</v>
      </c>
      <c r="AB2593" s="14">
        <f t="shared" si="736"/>
        <v>1.0942476920745889</v>
      </c>
      <c r="AC2593" s="14">
        <f t="shared" si="737"/>
        <v>-7.2797230682133502</v>
      </c>
      <c r="AD2593" s="14">
        <f t="shared" si="738"/>
        <v>1.1000295864394383</v>
      </c>
      <c r="AE2593" s="14">
        <f t="shared" si="739"/>
        <v>-2.7594411618797503</v>
      </c>
      <c r="AF2593" s="18">
        <f t="shared" si="740"/>
        <v>1</v>
      </c>
      <c r="AG2593" s="18" t="str">
        <f t="shared" si="741"/>
        <v/>
      </c>
      <c r="AH2593" s="18" t="str">
        <f t="shared" si="742"/>
        <v/>
      </c>
      <c r="AI2593" s="19" t="str">
        <f t="shared" si="743"/>
        <v/>
      </c>
      <c r="AJ2593" s="19" t="str">
        <f t="shared" si="744"/>
        <v/>
      </c>
      <c r="AK2593" s="19" t="str">
        <f t="shared" si="745"/>
        <v/>
      </c>
    </row>
    <row r="2594" spans="2:37" x14ac:dyDescent="0.15">
      <c r="B2594" s="51" t="str">
        <f>IFERROR(IF(AND(AF2594=1,AI2594=1),MAX($B$5:B2593)+1,""),"")</f>
        <v/>
      </c>
      <c r="C2594" s="51" t="str">
        <f>IFERROR(IF(AND(AG2594=1,AJ2594=1),MAX($C$5:C2593)+1,""),"")</f>
        <v/>
      </c>
      <c r="D2594" s="51" t="str">
        <f>IFERROR(IF(AND(AH2594=1,AK2594=1),MAX($D$5:D2593)+1,""),"")</f>
        <v/>
      </c>
      <c r="F2594" s="5" t="s">
        <v>5285</v>
      </c>
      <c r="G2594" s="5" t="s">
        <v>5286</v>
      </c>
      <c r="H2594" s="12">
        <f>IFERROR([1]!EM_S_STM07_IS(F2594,"9",$H$1,"1")/1000000,"")</f>
        <v>2581.4387667600004</v>
      </c>
      <c r="I2594" s="12">
        <f>IFERROR([1]!EM_S_STM07_IS(F2594,"9",$I$1,"1")/1000000,"")</f>
        <v>3145.45522992</v>
      </c>
      <c r="J2594" s="12">
        <f>IFERROR([1]!EM_S_STM07_IS(F2594,"9",$J$1,"1")/1000000,"")</f>
        <v>3638.4754982099998</v>
      </c>
      <c r="K2594" s="12">
        <f>IFERROR([1]!EM_S_STM07_IS(F2594,"9",$K$1,"1")/1000000,"")</f>
        <v>3581.2865647800004</v>
      </c>
      <c r="L2594" s="12">
        <f>IFERROR([1]!EM_S_STM07_IS(F2594,"9",$L$1,"1")/1000000,"")</f>
        <v>4071.8982490100002</v>
      </c>
      <c r="M2594" s="13">
        <f>IFERROR([1]!EM_S_STM07_IS(F2594,"9",$M$1,"1")/1000000,"")</f>
        <v>3937.6847931900002</v>
      </c>
      <c r="N2594" s="12">
        <f>IFERROR([1]!EM_S_STM07_IS(F2594,"61",$N$1,"1")/1000000,"")</f>
        <v>225.70015653999999</v>
      </c>
      <c r="O2594" s="12">
        <f>IFERROR([1]!EM_S_STM07_IS(F2594,"61",$O$1,"1")/1000000,"")</f>
        <v>245.57867413999998</v>
      </c>
      <c r="P2594" s="12">
        <f>IFERROR([1]!EM_S_STM07_IS(F2594,"61",$P$1,"1")/1000000,"")</f>
        <v>260.99293477000003</v>
      </c>
      <c r="Q2594" s="12">
        <f>IFERROR([1]!EM_S_STM07_IS(F2594,"61",$Q$1,"1")/1000000,"")</f>
        <v>290.11099730000001</v>
      </c>
      <c r="R2594" s="12">
        <f>IFERROR([1]!EM_S_STM07_IS(F2594,"61",$R$1,"1")/1000000,"")</f>
        <v>321.70081088000001</v>
      </c>
      <c r="S2594" s="12">
        <f>IFERROR([1]!EM_S_STM07_IS(F2594,"61",$S$1,"1")/1000000,"")</f>
        <v>312.38217130000004</v>
      </c>
      <c r="T2594" s="20">
        <f t="shared" si="728"/>
        <v>8.8117572901877494E-2</v>
      </c>
      <c r="U2594" s="20">
        <f t="shared" si="729"/>
        <v>6.7163286377357911E-2</v>
      </c>
      <c r="V2594" s="14">
        <f t="shared" si="730"/>
        <v>0.21848918921594429</v>
      </c>
      <c r="W2594" s="14">
        <f t="shared" si="731"/>
        <v>0.15674051361479371</v>
      </c>
      <c r="X2594" s="14">
        <f t="shared" si="732"/>
        <v>-1.5717828375684917E-2</v>
      </c>
      <c r="Y2594" s="14">
        <f t="shared" si="733"/>
        <v>0.13699313790046797</v>
      </c>
      <c r="Z2594" s="15">
        <f t="shared" si="734"/>
        <v>-3.2960906096470198E-2</v>
      </c>
      <c r="AA2594" s="14">
        <f t="shared" si="735"/>
        <v>8.8074895049871108E-2</v>
      </c>
      <c r="AB2594" s="14">
        <f t="shared" si="736"/>
        <v>6.276709768867253E-2</v>
      </c>
      <c r="AC2594" s="14">
        <f t="shared" si="737"/>
        <v>0.11156647805681123</v>
      </c>
      <c r="AD2594" s="14">
        <f t="shared" si="738"/>
        <v>0.10888871457476458</v>
      </c>
      <c r="AE2594" s="14">
        <f t="shared" si="739"/>
        <v>-2.8966789217935735E-2</v>
      </c>
      <c r="AF2594" s="18" t="str">
        <f t="shared" si="740"/>
        <v/>
      </c>
      <c r="AG2594" s="18" t="str">
        <f t="shared" si="741"/>
        <v/>
      </c>
      <c r="AH2594" s="18" t="str">
        <f t="shared" si="742"/>
        <v/>
      </c>
      <c r="AI2594" s="19" t="str">
        <f t="shared" si="743"/>
        <v/>
      </c>
      <c r="AJ2594" s="19" t="str">
        <f t="shared" si="744"/>
        <v/>
      </c>
      <c r="AK2594" s="19" t="str">
        <f t="shared" si="745"/>
        <v/>
      </c>
    </row>
    <row r="2595" spans="2:37" x14ac:dyDescent="0.15">
      <c r="B2595" s="51" t="str">
        <f>IFERROR(IF(AND(AF2595=1,AI2595=1),MAX($B$5:B2594)+1,""),"")</f>
        <v/>
      </c>
      <c r="C2595" s="51" t="str">
        <f>IFERROR(IF(AND(AG2595=1,AJ2595=1),MAX($C$5:C2594)+1,""),"")</f>
        <v/>
      </c>
      <c r="D2595" s="51" t="str">
        <f>IFERROR(IF(AND(AH2595=1,AK2595=1),MAX($D$5:D2594)+1,""),"")</f>
        <v/>
      </c>
      <c r="F2595" s="5" t="s">
        <v>5287</v>
      </c>
      <c r="G2595" s="5" t="s">
        <v>5288</v>
      </c>
      <c r="H2595" s="12">
        <f>IFERROR([1]!EM_S_STM07_IS(F2595,"9",$H$1,"1")/1000000,"")</f>
        <v>1935.98416258</v>
      </c>
      <c r="I2595" s="12">
        <f>IFERROR([1]!EM_S_STM07_IS(F2595,"9",$I$1,"1")/1000000,"")</f>
        <v>2014.1761187499999</v>
      </c>
      <c r="J2595" s="12">
        <f>IFERROR([1]!EM_S_STM07_IS(F2595,"9",$J$1,"1")/1000000,"")</f>
        <v>2328.0944428100001</v>
      </c>
      <c r="K2595" s="12">
        <f>IFERROR([1]!EM_S_STM07_IS(F2595,"9",$K$1,"1")/1000000,"")</f>
        <v>3706.0970120300003</v>
      </c>
      <c r="L2595" s="12">
        <f>IFERROR([1]!EM_S_STM07_IS(F2595,"9",$L$1,"1")/1000000,"")</f>
        <v>4122.8562766100004</v>
      </c>
      <c r="M2595" s="13">
        <f>IFERROR([1]!EM_S_STM07_IS(F2595,"9",$M$1,"1")/1000000,"")</f>
        <v>3267.2930889600002</v>
      </c>
      <c r="N2595" s="12">
        <f>IFERROR([1]!EM_S_STM07_IS(F2595,"61",$N$1,"1")/1000000,"")</f>
        <v>95.758771069999995</v>
      </c>
      <c r="O2595" s="12">
        <f>IFERROR([1]!EM_S_STM07_IS(F2595,"61",$O$1,"1")/1000000,"")</f>
        <v>113.69689896</v>
      </c>
      <c r="P2595" s="12">
        <f>IFERROR([1]!EM_S_STM07_IS(F2595,"61",$P$1,"1")/1000000,"")</f>
        <v>115.61579621</v>
      </c>
      <c r="Q2595" s="12">
        <f>IFERROR([1]!EM_S_STM07_IS(F2595,"61",$Q$1,"1")/1000000,"")</f>
        <v>160.58926523</v>
      </c>
      <c r="R2595" s="12">
        <f>IFERROR([1]!EM_S_STM07_IS(F2595,"61",$R$1,"1")/1000000,"")</f>
        <v>182.08453159999999</v>
      </c>
      <c r="S2595" s="12">
        <f>IFERROR([1]!EM_S_STM07_IS(F2595,"61",$S$1,"1")/1000000,"")</f>
        <v>160.25331696999999</v>
      </c>
      <c r="T2595" s="20">
        <f t="shared" si="728"/>
        <v>0.1103432552049477</v>
      </c>
      <c r="U2595" s="20">
        <f t="shared" si="729"/>
        <v>0.10847446404712824</v>
      </c>
      <c r="V2595" s="14">
        <f t="shared" si="730"/>
        <v>4.0388737512086346E-2</v>
      </c>
      <c r="W2595" s="14">
        <f t="shared" si="731"/>
        <v>0.15585445638925474</v>
      </c>
      <c r="X2595" s="14">
        <f t="shared" si="732"/>
        <v>0.5919014898539755</v>
      </c>
      <c r="Y2595" s="14">
        <f t="shared" si="733"/>
        <v>0.11245233549666897</v>
      </c>
      <c r="Z2595" s="15">
        <f t="shared" si="734"/>
        <v>-0.20751710228266387</v>
      </c>
      <c r="AA2595" s="14">
        <f t="shared" si="735"/>
        <v>0.18732621241439251</v>
      </c>
      <c r="AB2595" s="14">
        <f t="shared" si="736"/>
        <v>1.6877305076500749E-2</v>
      </c>
      <c r="AC2595" s="14">
        <f t="shared" si="737"/>
        <v>0.38899069585882495</v>
      </c>
      <c r="AD2595" s="14">
        <f t="shared" si="738"/>
        <v>0.13385244860055828</v>
      </c>
      <c r="AE2595" s="14">
        <f t="shared" si="739"/>
        <v>-0.11989604189969537</v>
      </c>
      <c r="AF2595" s="18" t="str">
        <f t="shared" si="740"/>
        <v/>
      </c>
      <c r="AG2595" s="18" t="str">
        <f t="shared" si="741"/>
        <v/>
      </c>
      <c r="AH2595" s="18" t="str">
        <f t="shared" si="742"/>
        <v/>
      </c>
      <c r="AI2595" s="19" t="str">
        <f t="shared" si="743"/>
        <v/>
      </c>
      <c r="AJ2595" s="19" t="str">
        <f t="shared" si="744"/>
        <v/>
      </c>
      <c r="AK2595" s="19" t="str">
        <f t="shared" si="745"/>
        <v/>
      </c>
    </row>
    <row r="2596" spans="2:37" x14ac:dyDescent="0.15">
      <c r="B2596" s="51" t="str">
        <f>IFERROR(IF(AND(AF2596=1,AI2596=1),MAX($B$5:B2595)+1,""),"")</f>
        <v/>
      </c>
      <c r="C2596" s="51" t="str">
        <f>IFERROR(IF(AND(AG2596=1,AJ2596=1),MAX($C$5:C2595)+1,""),"")</f>
        <v/>
      </c>
      <c r="D2596" s="51" t="str">
        <f>IFERROR(IF(AND(AH2596=1,AK2596=1),MAX($D$5:D2595)+1,""),"")</f>
        <v/>
      </c>
      <c r="F2596" s="5" t="s">
        <v>5289</v>
      </c>
      <c r="G2596" s="5" t="s">
        <v>5290</v>
      </c>
      <c r="H2596" s="12">
        <f>IFERROR([1]!EM_S_STM07_IS(F2596,"9",$H$1,"1")/1000000,"")</f>
        <v>93.365757360000003</v>
      </c>
      <c r="I2596" s="12">
        <f>IFERROR([1]!EM_S_STM07_IS(F2596,"9",$I$1,"1")/1000000,"")</f>
        <v>124.38280776000001</v>
      </c>
      <c r="J2596" s="12">
        <f>IFERROR([1]!EM_S_STM07_IS(F2596,"9",$J$1,"1")/1000000,"")</f>
        <v>144.44881202000002</v>
      </c>
      <c r="K2596" s="12">
        <f>IFERROR([1]!EM_S_STM07_IS(F2596,"9",$K$1,"1")/1000000,"")</f>
        <v>139.94081512</v>
      </c>
      <c r="L2596" s="12">
        <f>IFERROR([1]!EM_S_STM07_IS(F2596,"9",$L$1,"1")/1000000,"")</f>
        <v>236.01284552000001</v>
      </c>
      <c r="M2596" s="13">
        <f>IFERROR([1]!EM_S_STM07_IS(F2596,"9",$M$1,"1")/1000000,"")</f>
        <v>248.87649647000001</v>
      </c>
      <c r="N2596" s="12">
        <f>IFERROR([1]!EM_S_STM07_IS(F2596,"61",$N$1,"1")/1000000,"")</f>
        <v>-13.992134160000001</v>
      </c>
      <c r="O2596" s="12">
        <f>IFERROR([1]!EM_S_STM07_IS(F2596,"61",$O$1,"1")/1000000,"")</f>
        <v>3.5047975400000002</v>
      </c>
      <c r="P2596" s="12">
        <f>IFERROR([1]!EM_S_STM07_IS(F2596,"61",$P$1,"1")/1000000,"")</f>
        <v>3.7484608800000001</v>
      </c>
      <c r="Q2596" s="12">
        <f>IFERROR([1]!EM_S_STM07_IS(F2596,"61",$Q$1,"1")/1000000,"")</f>
        <v>-13.67047481</v>
      </c>
      <c r="R2596" s="12">
        <f>IFERROR([1]!EM_S_STM07_IS(F2596,"61",$R$1,"1")/1000000,"")</f>
        <v>2.2133829999999999</v>
      </c>
      <c r="S2596" s="12">
        <f>IFERROR([1]!EM_S_STM07_IS(F2596,"61",$S$1,"1")/1000000,"")</f>
        <v>-19.812531920000001</v>
      </c>
      <c r="T2596" s="20">
        <f t="shared" si="728"/>
        <v>0.21663204720503493</v>
      </c>
      <c r="U2596" s="20" t="str">
        <f t="shared" si="729"/>
        <v/>
      </c>
      <c r="V2596" s="14">
        <f t="shared" si="730"/>
        <v>0.33221013010588407</v>
      </c>
      <c r="W2596" s="14">
        <f t="shared" si="731"/>
        <v>0.16132458031272226</v>
      </c>
      <c r="X2596" s="14">
        <f t="shared" si="732"/>
        <v>-3.1208265661443153E-2</v>
      </c>
      <c r="Y2596" s="14">
        <f t="shared" si="733"/>
        <v>0.68651901389610848</v>
      </c>
      <c r="Z2596" s="15">
        <f t="shared" si="734"/>
        <v>5.4504028887317119E-2</v>
      </c>
      <c r="AA2596" s="14">
        <f t="shared" si="735"/>
        <v>1.2504834144614863</v>
      </c>
      <c r="AB2596" s="14">
        <f t="shared" si="736"/>
        <v>6.9522800452547648E-2</v>
      </c>
      <c r="AC2596" s="14">
        <f t="shared" si="737"/>
        <v>-4.6469567770972713</v>
      </c>
      <c r="AD2596" s="14">
        <f t="shared" si="738"/>
        <v>1.1619097383787214</v>
      </c>
      <c r="AE2596" s="14">
        <f t="shared" si="739"/>
        <v>-9.9512442808135795</v>
      </c>
      <c r="AF2596" s="18">
        <f t="shared" si="740"/>
        <v>1</v>
      </c>
      <c r="AG2596" s="18" t="str">
        <f t="shared" si="741"/>
        <v/>
      </c>
      <c r="AH2596" s="18" t="str">
        <f t="shared" si="742"/>
        <v/>
      </c>
      <c r="AI2596" s="19" t="str">
        <f t="shared" si="743"/>
        <v/>
      </c>
      <c r="AJ2596" s="19" t="str">
        <f t="shared" si="744"/>
        <v/>
      </c>
      <c r="AK2596" s="19" t="str">
        <f t="shared" si="745"/>
        <v/>
      </c>
    </row>
    <row r="2597" spans="2:37" x14ac:dyDescent="0.15">
      <c r="B2597" s="51" t="str">
        <f>IFERROR(IF(AND(AF2597=1,AI2597=1),MAX($B$5:B2596)+1,""),"")</f>
        <v/>
      </c>
      <c r="C2597" s="51" t="str">
        <f>IFERROR(IF(AND(AG2597=1,AJ2597=1),MAX($C$5:C2596)+1,""),"")</f>
        <v/>
      </c>
      <c r="D2597" s="51" t="str">
        <f>IFERROR(IF(AND(AH2597=1,AK2597=1),MAX($D$5:D2596)+1,""),"")</f>
        <v/>
      </c>
      <c r="F2597" s="5" t="s">
        <v>5291</v>
      </c>
      <c r="G2597" s="5" t="s">
        <v>5292</v>
      </c>
      <c r="H2597" s="12">
        <f>IFERROR([1]!EM_S_STM07_IS(F2597,"9",$H$1,"1")/1000000,"")</f>
        <v>974.91940428999999</v>
      </c>
      <c r="I2597" s="12">
        <f>IFERROR([1]!EM_S_STM07_IS(F2597,"9",$I$1,"1")/1000000,"")</f>
        <v>1027.29380122</v>
      </c>
      <c r="J2597" s="12">
        <f>IFERROR([1]!EM_S_STM07_IS(F2597,"9",$J$1,"1")/1000000,"")</f>
        <v>1044.1586717</v>
      </c>
      <c r="K2597" s="12">
        <f>IFERROR([1]!EM_S_STM07_IS(F2597,"9",$K$1,"1")/1000000,"")</f>
        <v>1079.4145588800002</v>
      </c>
      <c r="L2597" s="12">
        <f>IFERROR([1]!EM_S_STM07_IS(F2597,"9",$L$1,"1")/1000000,"")</f>
        <v>1034.2902762599999</v>
      </c>
      <c r="M2597" s="13">
        <f>IFERROR([1]!EM_S_STM07_IS(F2597,"9",$M$1,"1")/1000000,"")</f>
        <v>901.07829841</v>
      </c>
      <c r="N2597" s="12">
        <f>IFERROR([1]!EM_S_STM07_IS(F2597,"61",$N$1,"1")/1000000,"")</f>
        <v>5.8835760599999993</v>
      </c>
      <c r="O2597" s="12">
        <f>IFERROR([1]!EM_S_STM07_IS(F2597,"61",$O$1,"1")/1000000,"")</f>
        <v>6.28335343</v>
      </c>
      <c r="P2597" s="12">
        <f>IFERROR([1]!EM_S_STM07_IS(F2597,"61",$P$1,"1")/1000000,"")</f>
        <v>10.091129390000001</v>
      </c>
      <c r="Q2597" s="12">
        <f>IFERROR([1]!EM_S_STM07_IS(F2597,"61",$Q$1,"1")/1000000,"")</f>
        <v>12.0425796</v>
      </c>
      <c r="R2597" s="12">
        <f>IFERROR([1]!EM_S_STM07_IS(F2597,"61",$R$1,"1")/1000000,"")</f>
        <v>-59.88293264</v>
      </c>
      <c r="S2597" s="12">
        <f>IFERROR([1]!EM_S_STM07_IS(F2597,"61",$S$1,"1")/1000000,"")</f>
        <v>239.35561363999997</v>
      </c>
      <c r="T2597" s="20">
        <f t="shared" si="728"/>
        <v>-1.5629107781462648E-2</v>
      </c>
      <c r="U2597" s="20">
        <f t="shared" si="729"/>
        <v>1.0983621749520567</v>
      </c>
      <c r="V2597" s="14">
        <f t="shared" si="730"/>
        <v>5.372177094797128E-2</v>
      </c>
      <c r="W2597" s="14">
        <f t="shared" si="731"/>
        <v>1.6416793774061078E-2</v>
      </c>
      <c r="X2597" s="14">
        <f t="shared" si="732"/>
        <v>3.3764875143544884E-2</v>
      </c>
      <c r="Y2597" s="14">
        <f t="shared" si="733"/>
        <v>-4.180440429376938E-2</v>
      </c>
      <c r="Z2597" s="15">
        <f t="shared" si="734"/>
        <v>-0.12879554309617536</v>
      </c>
      <c r="AA2597" s="14">
        <f t="shared" si="735"/>
        <v>6.7948024453685862E-2</v>
      </c>
      <c r="AB2597" s="14">
        <f t="shared" si="736"/>
        <v>0.60601015085665821</v>
      </c>
      <c r="AC2597" s="14">
        <f t="shared" si="737"/>
        <v>0.19338273592387253</v>
      </c>
      <c r="AD2597" s="14">
        <f t="shared" si="738"/>
        <v>-5.9726001096974279</v>
      </c>
      <c r="AE2597" s="14">
        <f t="shared" si="739"/>
        <v>4.9970589797086458</v>
      </c>
      <c r="AF2597" s="18" t="str">
        <f t="shared" si="740"/>
        <v/>
      </c>
      <c r="AG2597" s="18">
        <f t="shared" si="741"/>
        <v>1</v>
      </c>
      <c r="AH2597" s="18" t="str">
        <f t="shared" si="742"/>
        <v/>
      </c>
      <c r="AI2597" s="19" t="str">
        <f t="shared" si="743"/>
        <v/>
      </c>
      <c r="AJ2597" s="19" t="str">
        <f t="shared" si="744"/>
        <v/>
      </c>
      <c r="AK2597" s="19" t="str">
        <f t="shared" si="745"/>
        <v/>
      </c>
    </row>
    <row r="2598" spans="2:37" x14ac:dyDescent="0.15">
      <c r="B2598" s="51" t="str">
        <f>IFERROR(IF(AND(AF2598=1,AI2598=1),MAX($B$5:B2597)+1,""),"")</f>
        <v/>
      </c>
      <c r="C2598" s="51" t="str">
        <f>IFERROR(IF(AND(AG2598=1,AJ2598=1),MAX($C$5:C2597)+1,""),"")</f>
        <v/>
      </c>
      <c r="D2598" s="51" t="str">
        <f>IFERROR(IF(AND(AH2598=1,AK2598=1),MAX($D$5:D2597)+1,""),"")</f>
        <v/>
      </c>
      <c r="F2598" s="5" t="s">
        <v>5293</v>
      </c>
      <c r="G2598" s="5" t="s">
        <v>5294</v>
      </c>
      <c r="H2598" s="12">
        <f>IFERROR([1]!EM_S_STM07_IS(F2598,"9",$H$1,"1")/1000000,"")</f>
        <v>1510.9568488599998</v>
      </c>
      <c r="I2598" s="12">
        <f>IFERROR([1]!EM_S_STM07_IS(F2598,"9",$I$1,"1")/1000000,"")</f>
        <v>1855.7437293199998</v>
      </c>
      <c r="J2598" s="12">
        <f>IFERROR([1]!EM_S_STM07_IS(F2598,"9",$J$1,"1")/1000000,"")</f>
        <v>4963.4098967600003</v>
      </c>
      <c r="K2598" s="12">
        <f>IFERROR([1]!EM_S_STM07_IS(F2598,"9",$K$1,"1")/1000000,"")</f>
        <v>5368.7617675600004</v>
      </c>
      <c r="L2598" s="12">
        <f>IFERROR([1]!EM_S_STM07_IS(F2598,"9",$L$1,"1")/1000000,"")</f>
        <v>5750.4554980000003</v>
      </c>
      <c r="M2598" s="13">
        <f>IFERROR([1]!EM_S_STM07_IS(F2598,"9",$M$1,"1")/1000000,"")</f>
        <v>6061.3789434700002</v>
      </c>
      <c r="N2598" s="12">
        <f>IFERROR([1]!EM_S_STM07_IS(F2598,"61",$N$1,"1")/1000000,"")</f>
        <v>14.223686580000001</v>
      </c>
      <c r="O2598" s="12">
        <f>IFERROR([1]!EM_S_STM07_IS(F2598,"61",$O$1,"1")/1000000,"")</f>
        <v>19.33725883</v>
      </c>
      <c r="P2598" s="12">
        <f>IFERROR([1]!EM_S_STM07_IS(F2598,"61",$P$1,"1")/1000000,"")</f>
        <v>191.06106703999998</v>
      </c>
      <c r="Q2598" s="12">
        <f>IFERROR([1]!EM_S_STM07_IS(F2598,"61",$Q$1,"1")/1000000,"")</f>
        <v>239.68964808999999</v>
      </c>
      <c r="R2598" s="12">
        <f>IFERROR([1]!EM_S_STM07_IS(F2598,"61",$R$1,"1")/1000000,"")</f>
        <v>249.67446583</v>
      </c>
      <c r="S2598" s="12">
        <f>IFERROR([1]!EM_S_STM07_IS(F2598,"61",$S$1,"1")/1000000,"")</f>
        <v>306.20391204999999</v>
      </c>
      <c r="T2598" s="20">
        <f t="shared" si="728"/>
        <v>0.32027340420456629</v>
      </c>
      <c r="U2598" s="20">
        <f t="shared" si="729"/>
        <v>0.84756493933565724</v>
      </c>
      <c r="V2598" s="14">
        <f t="shared" si="730"/>
        <v>0.22819108349794232</v>
      </c>
      <c r="W2598" s="14">
        <f t="shared" si="731"/>
        <v>1.6746203251775191</v>
      </c>
      <c r="X2598" s="14">
        <f t="shared" si="732"/>
        <v>8.16680224344567E-2</v>
      </c>
      <c r="Y2598" s="14">
        <f t="shared" si="733"/>
        <v>7.1095300362614591E-2</v>
      </c>
      <c r="Z2598" s="15">
        <f t="shared" si="734"/>
        <v>5.4069359475634349E-2</v>
      </c>
      <c r="AA2598" s="14">
        <f t="shared" si="735"/>
        <v>0.35951103261725548</v>
      </c>
      <c r="AB2598" s="14">
        <f t="shared" si="736"/>
        <v>8.8804628266952754</v>
      </c>
      <c r="AC2598" s="14">
        <f t="shared" si="737"/>
        <v>0.25451852542946007</v>
      </c>
      <c r="AD2598" s="14">
        <f t="shared" si="738"/>
        <v>4.1657275646092388E-2</v>
      </c>
      <c r="AE2598" s="14">
        <f t="shared" si="739"/>
        <v>0.22641260503783406</v>
      </c>
      <c r="AF2598" s="18">
        <f t="shared" si="740"/>
        <v>1</v>
      </c>
      <c r="AG2598" s="18">
        <f t="shared" si="741"/>
        <v>1</v>
      </c>
      <c r="AH2598" s="18">
        <f t="shared" si="742"/>
        <v>1</v>
      </c>
      <c r="AI2598" s="19" t="str">
        <f t="shared" si="743"/>
        <v/>
      </c>
      <c r="AJ2598" s="19" t="str">
        <f t="shared" si="744"/>
        <v/>
      </c>
      <c r="AK2598" s="19" t="str">
        <f t="shared" si="745"/>
        <v/>
      </c>
    </row>
    <row r="2599" spans="2:37" x14ac:dyDescent="0.15">
      <c r="B2599" s="51" t="str">
        <f>IFERROR(IF(AND(AF2599=1,AI2599=1),MAX($B$5:B2598)+1,""),"")</f>
        <v/>
      </c>
      <c r="C2599" s="51" t="str">
        <f>IFERROR(IF(AND(AG2599=1,AJ2599=1),MAX($C$5:C2598)+1,""),"")</f>
        <v/>
      </c>
      <c r="D2599" s="51" t="str">
        <f>IFERROR(IF(AND(AH2599=1,AK2599=1),MAX($D$5:D2598)+1,""),"")</f>
        <v/>
      </c>
      <c r="F2599" s="5" t="s">
        <v>5295</v>
      </c>
      <c r="G2599" s="5" t="s">
        <v>5296</v>
      </c>
      <c r="H2599" s="12">
        <f>IFERROR([1]!EM_S_STM07_IS(F2599,"9",$H$1,"1")/1000000,"")</f>
        <v>1231.9091751800001</v>
      </c>
      <c r="I2599" s="12">
        <f>IFERROR([1]!EM_S_STM07_IS(F2599,"9",$I$1,"1")/1000000,"")</f>
        <v>1262.434111</v>
      </c>
      <c r="J2599" s="12">
        <f>IFERROR([1]!EM_S_STM07_IS(F2599,"9",$J$1,"1")/1000000,"")</f>
        <v>1311.3552145599999</v>
      </c>
      <c r="K2599" s="12">
        <f>IFERROR([1]!EM_S_STM07_IS(F2599,"9",$K$1,"1")/1000000,"")</f>
        <v>1261.64388753</v>
      </c>
      <c r="L2599" s="12">
        <f>IFERROR([1]!EM_S_STM07_IS(F2599,"9",$L$1,"1")/1000000,"")</f>
        <v>1110.19367388</v>
      </c>
      <c r="M2599" s="13">
        <f>IFERROR([1]!EM_S_STM07_IS(F2599,"9",$M$1,"1")/1000000,"")</f>
        <v>1051.8201788599999</v>
      </c>
      <c r="N2599" s="12">
        <f>IFERROR([1]!EM_S_STM07_IS(F2599,"61",$N$1,"1")/1000000,"")</f>
        <v>15.238374289999999</v>
      </c>
      <c r="O2599" s="12">
        <f>IFERROR([1]!EM_S_STM07_IS(F2599,"61",$O$1,"1")/1000000,"")</f>
        <v>38.153878479999996</v>
      </c>
      <c r="P2599" s="12">
        <f>IFERROR([1]!EM_S_STM07_IS(F2599,"61",$P$1,"1")/1000000,"")</f>
        <v>51.752514520000005</v>
      </c>
      <c r="Q2599" s="12">
        <f>IFERROR([1]!EM_S_STM07_IS(F2599,"61",$Q$1,"1")/1000000,"")</f>
        <v>65.39290905</v>
      </c>
      <c r="R2599" s="12">
        <f>IFERROR([1]!EM_S_STM07_IS(F2599,"61",$R$1,"1")/1000000,"")</f>
        <v>290.93291863999997</v>
      </c>
      <c r="S2599" s="12">
        <f>IFERROR([1]!EM_S_STM07_IS(F2599,"61",$S$1,"1")/1000000,"")</f>
        <v>157.43011858000003</v>
      </c>
      <c r="T2599" s="20">
        <f t="shared" si="728"/>
        <v>-3.1114265190053225E-2</v>
      </c>
      <c r="U2599" s="20">
        <f t="shared" si="729"/>
        <v>0.5952539813451756</v>
      </c>
      <c r="V2599" s="14">
        <f t="shared" si="730"/>
        <v>2.4778560331397595E-2</v>
      </c>
      <c r="W2599" s="14">
        <f t="shared" si="731"/>
        <v>3.875141136771762E-2</v>
      </c>
      <c r="X2599" s="14">
        <f t="shared" si="732"/>
        <v>-3.7908361119896546E-2</v>
      </c>
      <c r="Y2599" s="14">
        <f t="shared" si="733"/>
        <v>-0.12004196679183671</v>
      </c>
      <c r="Z2599" s="15">
        <f t="shared" si="734"/>
        <v>-5.2579560119444181E-2</v>
      </c>
      <c r="AA2599" s="14">
        <f t="shared" si="735"/>
        <v>1.503802423663922</v>
      </c>
      <c r="AB2599" s="14">
        <f t="shared" si="736"/>
        <v>0.35641556197565399</v>
      </c>
      <c r="AC2599" s="14">
        <f t="shared" si="737"/>
        <v>0.26356969620729442</v>
      </c>
      <c r="AD2599" s="14">
        <f t="shared" si="738"/>
        <v>3.4489979550772096</v>
      </c>
      <c r="AE2599" s="14">
        <f t="shared" si="739"/>
        <v>-0.45887828948361853</v>
      </c>
      <c r="AF2599" s="18" t="str">
        <f t="shared" si="740"/>
        <v/>
      </c>
      <c r="AG2599" s="18">
        <f t="shared" si="741"/>
        <v>1</v>
      </c>
      <c r="AH2599" s="18" t="str">
        <f t="shared" si="742"/>
        <v/>
      </c>
      <c r="AI2599" s="19" t="str">
        <f t="shared" si="743"/>
        <v/>
      </c>
      <c r="AJ2599" s="19" t="str">
        <f t="shared" si="744"/>
        <v/>
      </c>
      <c r="AK2599" s="19" t="str">
        <f t="shared" si="745"/>
        <v/>
      </c>
    </row>
    <row r="2600" spans="2:37" x14ac:dyDescent="0.15">
      <c r="B2600" s="51" t="str">
        <f>IFERROR(IF(AND(AF2600=1,AI2600=1),MAX($B$5:B2599)+1,""),"")</f>
        <v/>
      </c>
      <c r="C2600" s="51" t="str">
        <f>IFERROR(IF(AND(AG2600=1,AJ2600=1),MAX($C$5:C2599)+1,""),"")</f>
        <v/>
      </c>
      <c r="D2600" s="51" t="str">
        <f>IFERROR(IF(AND(AH2600=1,AK2600=1),MAX($D$5:D2599)+1,""),"")</f>
        <v/>
      </c>
      <c r="F2600" s="5" t="s">
        <v>5297</v>
      </c>
      <c r="G2600" s="5" t="s">
        <v>5298</v>
      </c>
      <c r="H2600" s="12">
        <f>IFERROR([1]!EM_S_STM07_IS(F2600,"9",$H$1,"1")/1000000,"")</f>
        <v>6500.1167642600003</v>
      </c>
      <c r="I2600" s="12">
        <f>IFERROR([1]!EM_S_STM07_IS(F2600,"9",$I$1,"1")/1000000,"")</f>
        <v>6607.7602246099996</v>
      </c>
      <c r="J2600" s="12">
        <f>IFERROR([1]!EM_S_STM07_IS(F2600,"9",$J$1,"1")/1000000,"")</f>
        <v>6503.0040337500004</v>
      </c>
      <c r="K2600" s="12">
        <f>IFERROR([1]!EM_S_STM07_IS(F2600,"9",$K$1,"1")/1000000,"")</f>
        <v>5653.7368243199999</v>
      </c>
      <c r="L2600" s="12">
        <f>IFERROR([1]!EM_S_STM07_IS(F2600,"9",$L$1,"1")/1000000,"")</f>
        <v>5569.5836650699994</v>
      </c>
      <c r="M2600" s="13">
        <f>IFERROR([1]!EM_S_STM07_IS(F2600,"9",$M$1,"1")/1000000,"")</f>
        <v>6716.3446546699997</v>
      </c>
      <c r="N2600" s="12">
        <f>IFERROR([1]!EM_S_STM07_IS(F2600,"61",$N$1,"1")/1000000,"")</f>
        <v>35.386741310000005</v>
      </c>
      <c r="O2600" s="12">
        <f>IFERROR([1]!EM_S_STM07_IS(F2600,"61",$O$1,"1")/1000000,"")</f>
        <v>35.57957682</v>
      </c>
      <c r="P2600" s="12">
        <f>IFERROR([1]!EM_S_STM07_IS(F2600,"61",$P$1,"1")/1000000,"")</f>
        <v>17.826403079999999</v>
      </c>
      <c r="Q2600" s="12">
        <f>IFERROR([1]!EM_S_STM07_IS(F2600,"61",$Q$1,"1")/1000000,"")</f>
        <v>17.217450500000002</v>
      </c>
      <c r="R2600" s="12">
        <f>IFERROR([1]!EM_S_STM07_IS(F2600,"61",$R$1,"1")/1000000,"")</f>
        <v>18.013318120000001</v>
      </c>
      <c r="S2600" s="12">
        <f>IFERROR([1]!EM_S_STM07_IS(F2600,"61",$S$1,"1")/1000000,"")</f>
        <v>19.914699079999998</v>
      </c>
      <c r="T2600" s="20">
        <f t="shared" si="728"/>
        <v>6.5662470673588658E-3</v>
      </c>
      <c r="U2600" s="20">
        <f t="shared" si="729"/>
        <v>-0.10861230338647065</v>
      </c>
      <c r="V2600" s="14">
        <f t="shared" si="730"/>
        <v>1.6560234877912049E-2</v>
      </c>
      <c r="W2600" s="14">
        <f t="shared" si="731"/>
        <v>-1.5853509706639214E-2</v>
      </c>
      <c r="X2600" s="14">
        <f t="shared" si="732"/>
        <v>-0.13059613757309405</v>
      </c>
      <c r="Y2600" s="14">
        <f t="shared" si="733"/>
        <v>-1.4884520073168064E-2</v>
      </c>
      <c r="Z2600" s="15">
        <f t="shared" si="734"/>
        <v>0.20589707571716453</v>
      </c>
      <c r="AA2600" s="14">
        <f t="shared" si="735"/>
        <v>5.4493717946699155E-3</v>
      </c>
      <c r="AB2600" s="14">
        <f t="shared" si="736"/>
        <v>-0.49897090765904173</v>
      </c>
      <c r="AC2600" s="14">
        <f t="shared" si="737"/>
        <v>-3.4160148700059401E-2</v>
      </c>
      <c r="AD2600" s="14">
        <f t="shared" si="738"/>
        <v>4.6224475569132555E-2</v>
      </c>
      <c r="AE2600" s="14">
        <f t="shared" si="739"/>
        <v>0.1055541764895005</v>
      </c>
      <c r="AF2600" s="18" t="str">
        <f t="shared" si="740"/>
        <v/>
      </c>
      <c r="AG2600" s="18" t="str">
        <f t="shared" si="741"/>
        <v/>
      </c>
      <c r="AH2600" s="18" t="str">
        <f t="shared" si="742"/>
        <v/>
      </c>
      <c r="AI2600" s="19" t="str">
        <f t="shared" si="743"/>
        <v/>
      </c>
      <c r="AJ2600" s="19" t="str">
        <f t="shared" si="744"/>
        <v/>
      </c>
      <c r="AK2600" s="19" t="str">
        <f t="shared" si="745"/>
        <v/>
      </c>
    </row>
    <row r="2601" spans="2:37" x14ac:dyDescent="0.15">
      <c r="B2601" s="51" t="str">
        <f>IFERROR(IF(AND(AF2601=1,AI2601=1),MAX($B$5:B2600)+1,""),"")</f>
        <v/>
      </c>
      <c r="C2601" s="51" t="str">
        <f>IFERROR(IF(AND(AG2601=1,AJ2601=1),MAX($C$5:C2600)+1,""),"")</f>
        <v/>
      </c>
      <c r="D2601" s="51" t="str">
        <f>IFERROR(IF(AND(AH2601=1,AK2601=1),MAX($D$5:D2600)+1,""),"")</f>
        <v/>
      </c>
      <c r="F2601" s="5" t="s">
        <v>5299</v>
      </c>
      <c r="G2601" s="5" t="s">
        <v>5300</v>
      </c>
      <c r="H2601" s="12">
        <f>IFERROR([1]!EM_S_STM07_IS(F2601,"9",$H$1,"1")/1000000,"")</f>
        <v>1042.6420464</v>
      </c>
      <c r="I2601" s="12">
        <f>IFERROR([1]!EM_S_STM07_IS(F2601,"9",$I$1,"1")/1000000,"")</f>
        <v>956.32735938999997</v>
      </c>
      <c r="J2601" s="12">
        <f>IFERROR([1]!EM_S_STM07_IS(F2601,"9",$J$1,"1")/1000000,"")</f>
        <v>747.9233817999999</v>
      </c>
      <c r="K2601" s="12">
        <f>IFERROR([1]!EM_S_STM07_IS(F2601,"9",$K$1,"1")/1000000,"")</f>
        <v>967.25835700000005</v>
      </c>
      <c r="L2601" s="12">
        <f>IFERROR([1]!EM_S_STM07_IS(F2601,"9",$L$1,"1")/1000000,"")</f>
        <v>474.57072194</v>
      </c>
      <c r="M2601" s="13">
        <f>IFERROR([1]!EM_S_STM07_IS(F2601,"9",$M$1,"1")/1000000,"")</f>
        <v>258.77132921999998</v>
      </c>
      <c r="N2601" s="12">
        <f>IFERROR([1]!EM_S_STM07_IS(F2601,"61",$N$1,"1")/1000000,"")</f>
        <v>-328.72137911999999</v>
      </c>
      <c r="O2601" s="12">
        <f>IFERROR([1]!EM_S_STM07_IS(F2601,"61",$O$1,"1")/1000000,"")</f>
        <v>18.373359199999999</v>
      </c>
      <c r="P2601" s="12">
        <f>IFERROR([1]!EM_S_STM07_IS(F2601,"61",$P$1,"1")/1000000,"")</f>
        <v>11.981272630000001</v>
      </c>
      <c r="Q2601" s="12">
        <f>IFERROR([1]!EM_S_STM07_IS(F2601,"61",$Q$1,"1")/1000000,"")</f>
        <v>30.790861579999998</v>
      </c>
      <c r="R2601" s="12">
        <f>IFERROR([1]!EM_S_STM07_IS(F2601,"61",$R$1,"1")/1000000,"")</f>
        <v>11.081791460000002</v>
      </c>
      <c r="S2601" s="12">
        <f>IFERROR([1]!EM_S_STM07_IS(F2601,"61",$S$1,"1")/1000000,"")</f>
        <v>11.19128252</v>
      </c>
      <c r="T2601" s="20">
        <f t="shared" si="728"/>
        <v>-0.24324345735014641</v>
      </c>
      <c r="U2601" s="20" t="str">
        <f t="shared" si="729"/>
        <v/>
      </c>
      <c r="V2601" s="14">
        <f t="shared" si="730"/>
        <v>-8.2784582981306531E-2</v>
      </c>
      <c r="W2601" s="14">
        <f t="shared" si="731"/>
        <v>-0.21792117055286589</v>
      </c>
      <c r="X2601" s="14">
        <f t="shared" si="732"/>
        <v>0.29325861517009222</v>
      </c>
      <c r="Y2601" s="14">
        <f t="shared" si="733"/>
        <v>-0.50936508482397125</v>
      </c>
      <c r="Z2601" s="15">
        <f t="shared" si="734"/>
        <v>-0.45472546607559905</v>
      </c>
      <c r="AA2601" s="14">
        <f t="shared" si="735"/>
        <v>1.0558934111592808</v>
      </c>
      <c r="AB2601" s="14">
        <f t="shared" si="736"/>
        <v>-0.34789972265931635</v>
      </c>
      <c r="AC2601" s="14">
        <f t="shared" si="737"/>
        <v>1.569915778637949</v>
      </c>
      <c r="AD2601" s="14">
        <f t="shared" si="738"/>
        <v>-0.64009479139751946</v>
      </c>
      <c r="AE2601" s="14">
        <f t="shared" si="739"/>
        <v>9.8802671386850009E-3</v>
      </c>
      <c r="AF2601" s="18" t="str">
        <f t="shared" si="740"/>
        <v/>
      </c>
      <c r="AG2601" s="18" t="str">
        <f t="shared" si="741"/>
        <v/>
      </c>
      <c r="AH2601" s="18" t="str">
        <f t="shared" si="742"/>
        <v/>
      </c>
      <c r="AI2601" s="19" t="str">
        <f t="shared" si="743"/>
        <v/>
      </c>
      <c r="AJ2601" s="19" t="str">
        <f t="shared" si="744"/>
        <v/>
      </c>
      <c r="AK2601" s="19" t="str">
        <f t="shared" si="745"/>
        <v/>
      </c>
    </row>
    <row r="2602" spans="2:37" x14ac:dyDescent="0.15">
      <c r="B2602" s="51" t="str">
        <f>IFERROR(IF(AND(AF2602=1,AI2602=1),MAX($B$5:B2601)+1,""),"")</f>
        <v/>
      </c>
      <c r="C2602" s="51" t="str">
        <f>IFERROR(IF(AND(AG2602=1,AJ2602=1),MAX($C$5:C2601)+1,""),"")</f>
        <v/>
      </c>
      <c r="D2602" s="51" t="str">
        <f>IFERROR(IF(AND(AH2602=1,AK2602=1),MAX($D$5:D2601)+1,""),"")</f>
        <v/>
      </c>
      <c r="F2602" s="5" t="s">
        <v>5301</v>
      </c>
      <c r="G2602" s="5" t="s">
        <v>5302</v>
      </c>
      <c r="H2602" s="12">
        <f>IFERROR([1]!EM_S_STM07_IS(F2602,"9",$H$1,"1")/1000000,"")</f>
        <v>530.09581668999999</v>
      </c>
      <c r="I2602" s="12">
        <f>IFERROR([1]!EM_S_STM07_IS(F2602,"9",$I$1,"1")/1000000,"")</f>
        <v>1111.9571011300002</v>
      </c>
      <c r="J2602" s="12">
        <f>IFERROR([1]!EM_S_STM07_IS(F2602,"9",$J$1,"1")/1000000,"")</f>
        <v>878.99004509000008</v>
      </c>
      <c r="K2602" s="12">
        <f>IFERROR([1]!EM_S_STM07_IS(F2602,"9",$K$1,"1")/1000000,"")</f>
        <v>981.05068645000006</v>
      </c>
      <c r="L2602" s="12">
        <f>IFERROR([1]!EM_S_STM07_IS(F2602,"9",$L$1,"1")/1000000,"")</f>
        <v>688.46096837999994</v>
      </c>
      <c r="M2602" s="13">
        <f>IFERROR([1]!EM_S_STM07_IS(F2602,"9",$M$1,"1")/1000000,"")</f>
        <v>878.93471510000006</v>
      </c>
      <c r="N2602" s="12">
        <f>IFERROR([1]!EM_S_STM07_IS(F2602,"61",$N$1,"1")/1000000,"")</f>
        <v>-6.2925631600000003</v>
      </c>
      <c r="O2602" s="12">
        <f>IFERROR([1]!EM_S_STM07_IS(F2602,"61",$O$1,"1")/1000000,"")</f>
        <v>32.549929579999997</v>
      </c>
      <c r="P2602" s="12">
        <f>IFERROR([1]!EM_S_STM07_IS(F2602,"61",$P$1,"1")/1000000,"")</f>
        <v>21.93949666</v>
      </c>
      <c r="Q2602" s="12">
        <f>IFERROR([1]!EM_S_STM07_IS(F2602,"61",$Q$1,"1")/1000000,"")</f>
        <v>31.459095720000001</v>
      </c>
      <c r="R2602" s="12">
        <f>IFERROR([1]!EM_S_STM07_IS(F2602,"61",$R$1,"1")/1000000,"")</f>
        <v>23.078012170000001</v>
      </c>
      <c r="S2602" s="12">
        <f>IFERROR([1]!EM_S_STM07_IS(F2602,"61",$S$1,"1")/1000000,"")</f>
        <v>29.268906149999999</v>
      </c>
      <c r="T2602" s="20">
        <f t="shared" si="728"/>
        <v>0.106421097010859</v>
      </c>
      <c r="U2602" s="20" t="str">
        <f t="shared" si="729"/>
        <v/>
      </c>
      <c r="V2602" s="14">
        <f t="shared" si="730"/>
        <v>1.09765303954525</v>
      </c>
      <c r="W2602" s="14">
        <f t="shared" si="731"/>
        <v>-0.20951083077148644</v>
      </c>
      <c r="X2602" s="14">
        <f t="shared" si="732"/>
        <v>0.11611125965544918</v>
      </c>
      <c r="Y2602" s="14">
        <f t="shared" si="733"/>
        <v>-0.29824118377487335</v>
      </c>
      <c r="Z2602" s="15">
        <f t="shared" si="734"/>
        <v>0.27666600645233247</v>
      </c>
      <c r="AA2602" s="14">
        <f t="shared" si="735"/>
        <v>6.1727616795188425</v>
      </c>
      <c r="AB2602" s="14">
        <f t="shared" si="736"/>
        <v>-0.32597406682315772</v>
      </c>
      <c r="AC2602" s="14">
        <f t="shared" si="737"/>
        <v>0.43390234550622553</v>
      </c>
      <c r="AD2602" s="14">
        <f t="shared" si="738"/>
        <v>-0.26641209348785438</v>
      </c>
      <c r="AE2602" s="14">
        <f t="shared" si="739"/>
        <v>0.26825941222302413</v>
      </c>
      <c r="AF2602" s="18" t="str">
        <f t="shared" si="740"/>
        <v/>
      </c>
      <c r="AG2602" s="18" t="str">
        <f t="shared" si="741"/>
        <v/>
      </c>
      <c r="AH2602" s="18" t="str">
        <f t="shared" si="742"/>
        <v/>
      </c>
      <c r="AI2602" s="19" t="str">
        <f t="shared" si="743"/>
        <v/>
      </c>
      <c r="AJ2602" s="19" t="str">
        <f t="shared" si="744"/>
        <v/>
      </c>
      <c r="AK2602" s="19" t="str">
        <f t="shared" si="745"/>
        <v/>
      </c>
    </row>
    <row r="2603" spans="2:37" x14ac:dyDescent="0.15">
      <c r="B2603" s="51" t="str">
        <f>IFERROR(IF(AND(AF2603=1,AI2603=1),MAX($B$5:B2602)+1,""),"")</f>
        <v/>
      </c>
      <c r="C2603" s="51" t="str">
        <f>IFERROR(IF(AND(AG2603=1,AJ2603=1),MAX($C$5:C2602)+1,""),"")</f>
        <v/>
      </c>
      <c r="D2603" s="51" t="str">
        <f>IFERROR(IF(AND(AH2603=1,AK2603=1),MAX($D$5:D2602)+1,""),"")</f>
        <v/>
      </c>
      <c r="F2603" s="5" t="s">
        <v>5303</v>
      </c>
      <c r="G2603" s="5" t="s">
        <v>5304</v>
      </c>
      <c r="H2603" s="12">
        <f>IFERROR([1]!EM_S_STM07_IS(F2603,"9",$H$1,"1")/1000000,"")</f>
        <v>336.45046083</v>
      </c>
      <c r="I2603" s="12">
        <f>IFERROR([1]!EM_S_STM07_IS(F2603,"9",$I$1,"1")/1000000,"")</f>
        <v>366.95143975999997</v>
      </c>
      <c r="J2603" s="12">
        <f>IFERROR([1]!EM_S_STM07_IS(F2603,"9",$J$1,"1")/1000000,"")</f>
        <v>392.00310725000003</v>
      </c>
      <c r="K2603" s="12">
        <f>IFERROR([1]!EM_S_STM07_IS(F2603,"9",$K$1,"1")/1000000,"")</f>
        <v>406.13411974000002</v>
      </c>
      <c r="L2603" s="12">
        <f>IFERROR([1]!EM_S_STM07_IS(F2603,"9",$L$1,"1")/1000000,"")</f>
        <v>368.52819882</v>
      </c>
      <c r="M2603" s="13">
        <f>IFERROR([1]!EM_S_STM07_IS(F2603,"9",$M$1,"1")/1000000,"")</f>
        <v>1978.95355636</v>
      </c>
      <c r="N2603" s="12">
        <f>IFERROR([1]!EM_S_STM07_IS(F2603,"61",$N$1,"1")/1000000,"")</f>
        <v>-51.463323000000003</v>
      </c>
      <c r="O2603" s="12">
        <f>IFERROR([1]!EM_S_STM07_IS(F2603,"61",$O$1,"1")/1000000,"")</f>
        <v>7.2779709000000006</v>
      </c>
      <c r="P2603" s="12">
        <f>IFERROR([1]!EM_S_STM07_IS(F2603,"61",$P$1,"1")/1000000,"")</f>
        <v>9.1577299300000004</v>
      </c>
      <c r="Q2603" s="12">
        <f>IFERROR([1]!EM_S_STM07_IS(F2603,"61",$Q$1,"1")/1000000,"")</f>
        <v>17.358997389999999</v>
      </c>
      <c r="R2603" s="12">
        <f>IFERROR([1]!EM_S_STM07_IS(F2603,"61",$R$1,"1")/1000000,"")</f>
        <v>0.28741876</v>
      </c>
      <c r="S2603" s="12">
        <f>IFERROR([1]!EM_S_STM07_IS(F2603,"61",$S$1,"1")/1000000,"")</f>
        <v>284.14884992999998</v>
      </c>
      <c r="T2603" s="20">
        <f t="shared" si="728"/>
        <v>0.42528887368971935</v>
      </c>
      <c r="U2603" s="20" t="str">
        <f t="shared" si="729"/>
        <v/>
      </c>
      <c r="V2603" s="14">
        <f t="shared" si="730"/>
        <v>9.0655185475912767E-2</v>
      </c>
      <c r="W2603" s="14">
        <f t="shared" si="731"/>
        <v>6.8269707584155515E-2</v>
      </c>
      <c r="X2603" s="14">
        <f t="shared" si="732"/>
        <v>3.6048215508118243E-2</v>
      </c>
      <c r="Y2603" s="14">
        <f t="shared" si="733"/>
        <v>-9.2594832820435458E-2</v>
      </c>
      <c r="Z2603" s="15">
        <f t="shared" si="734"/>
        <v>4.3698836688656737</v>
      </c>
      <c r="AA2603" s="14">
        <f t="shared" si="735"/>
        <v>1.1414205394393206</v>
      </c>
      <c r="AB2603" s="14">
        <f t="shared" si="736"/>
        <v>0.25828064660165095</v>
      </c>
      <c r="AC2603" s="14">
        <f t="shared" si="737"/>
        <v>0.89555681622945593</v>
      </c>
      <c r="AD2603" s="14">
        <f t="shared" si="738"/>
        <v>-0.98344266356272547</v>
      </c>
      <c r="AE2603" s="14">
        <f t="shared" si="739"/>
        <v>987.62318496537944</v>
      </c>
      <c r="AF2603" s="18">
        <f t="shared" si="740"/>
        <v>1</v>
      </c>
      <c r="AG2603" s="18" t="str">
        <f t="shared" si="741"/>
        <v/>
      </c>
      <c r="AH2603" s="18" t="str">
        <f t="shared" si="742"/>
        <v/>
      </c>
      <c r="AI2603" s="19" t="str">
        <f t="shared" si="743"/>
        <v/>
      </c>
      <c r="AJ2603" s="19" t="str">
        <f t="shared" si="744"/>
        <v/>
      </c>
      <c r="AK2603" s="19" t="str">
        <f t="shared" si="745"/>
        <v/>
      </c>
    </row>
    <row r="2604" spans="2:37" x14ac:dyDescent="0.15">
      <c r="B2604" s="51" t="str">
        <f>IFERROR(IF(AND(AF2604=1,AI2604=1),MAX($B$5:B2603)+1,""),"")</f>
        <v/>
      </c>
      <c r="C2604" s="51" t="str">
        <f>IFERROR(IF(AND(AG2604=1,AJ2604=1),MAX($C$5:C2603)+1,""),"")</f>
        <v/>
      </c>
      <c r="D2604" s="51" t="str">
        <f>IFERROR(IF(AND(AH2604=1,AK2604=1),MAX($D$5:D2603)+1,""),"")</f>
        <v/>
      </c>
      <c r="F2604" s="5" t="s">
        <v>5305</v>
      </c>
      <c r="G2604" s="5" t="s">
        <v>5306</v>
      </c>
      <c r="H2604" s="12">
        <f>IFERROR([1]!EM_S_STM07_IS(F2604,"9",$H$1,"1")/1000000,"")</f>
        <v>959.87444948999996</v>
      </c>
      <c r="I2604" s="12">
        <f>IFERROR([1]!EM_S_STM07_IS(F2604,"9",$I$1,"1")/1000000,"")</f>
        <v>1197.81990438</v>
      </c>
      <c r="J2604" s="12">
        <f>IFERROR([1]!EM_S_STM07_IS(F2604,"9",$J$1,"1")/1000000,"")</f>
        <v>1183.6703033599999</v>
      </c>
      <c r="K2604" s="12">
        <f>IFERROR([1]!EM_S_STM07_IS(F2604,"9",$K$1,"1")/1000000,"")</f>
        <v>1475.7532598099999</v>
      </c>
      <c r="L2604" s="12">
        <f>IFERROR([1]!EM_S_STM07_IS(F2604,"9",$L$1,"1")/1000000,"")</f>
        <v>1180.3088490099999</v>
      </c>
      <c r="M2604" s="13">
        <f>IFERROR([1]!EM_S_STM07_IS(F2604,"9",$M$1,"1")/1000000,"")</f>
        <v>1078.2094856900001</v>
      </c>
      <c r="N2604" s="12">
        <f>IFERROR([1]!EM_S_STM07_IS(F2604,"61",$N$1,"1")/1000000,"")</f>
        <v>19.41438939</v>
      </c>
      <c r="O2604" s="12">
        <f>IFERROR([1]!EM_S_STM07_IS(F2604,"61",$O$1,"1")/1000000,"")</f>
        <v>69.036558110000001</v>
      </c>
      <c r="P2604" s="12">
        <f>IFERROR([1]!EM_S_STM07_IS(F2604,"61",$P$1,"1")/1000000,"")</f>
        <v>36.899162689999997</v>
      </c>
      <c r="Q2604" s="12">
        <f>IFERROR([1]!EM_S_STM07_IS(F2604,"61",$Q$1,"1")/1000000,"")</f>
        <v>35.69783357</v>
      </c>
      <c r="R2604" s="12">
        <f>IFERROR([1]!EM_S_STM07_IS(F2604,"61",$R$1,"1")/1000000,"")</f>
        <v>41.379336549999998</v>
      </c>
      <c r="S2604" s="12">
        <f>IFERROR([1]!EM_S_STM07_IS(F2604,"61",$S$1,"1")/1000000,"")</f>
        <v>43.092612880000004</v>
      </c>
      <c r="T2604" s="20">
        <f t="shared" si="728"/>
        <v>2.3523322957567983E-2</v>
      </c>
      <c r="U2604" s="20">
        <f t="shared" si="729"/>
        <v>0.17288604316736911</v>
      </c>
      <c r="V2604" s="14">
        <f t="shared" si="730"/>
        <v>0.24789226863620042</v>
      </c>
      <c r="W2604" s="14">
        <f t="shared" si="731"/>
        <v>-1.1812795035597628E-2</v>
      </c>
      <c r="X2604" s="14">
        <f t="shared" si="732"/>
        <v>0.24676039909160943</v>
      </c>
      <c r="Y2604" s="14">
        <f t="shared" si="733"/>
        <v>-0.20019905687895134</v>
      </c>
      <c r="Z2604" s="15">
        <f t="shared" si="734"/>
        <v>-8.6502243379465521E-2</v>
      </c>
      <c r="AA2604" s="14">
        <f t="shared" si="735"/>
        <v>2.5559479478432365</v>
      </c>
      <c r="AB2604" s="14">
        <f t="shared" si="736"/>
        <v>-0.46551271239208658</v>
      </c>
      <c r="AC2604" s="14">
        <f t="shared" si="737"/>
        <v>-3.2557083478904195E-2</v>
      </c>
      <c r="AD2604" s="14">
        <f t="shared" si="738"/>
        <v>0.15915539997291767</v>
      </c>
      <c r="AE2604" s="14">
        <f t="shared" si="739"/>
        <v>4.140415175409589E-2</v>
      </c>
      <c r="AF2604" s="18" t="str">
        <f t="shared" si="740"/>
        <v/>
      </c>
      <c r="AG2604" s="18" t="str">
        <f t="shared" si="741"/>
        <v/>
      </c>
      <c r="AH2604" s="18" t="str">
        <f t="shared" si="742"/>
        <v/>
      </c>
      <c r="AI2604" s="19" t="str">
        <f t="shared" si="743"/>
        <v/>
      </c>
      <c r="AJ2604" s="19" t="str">
        <f t="shared" si="744"/>
        <v/>
      </c>
      <c r="AK2604" s="19" t="str">
        <f t="shared" si="745"/>
        <v/>
      </c>
    </row>
    <row r="2605" spans="2:37" x14ac:dyDescent="0.15">
      <c r="B2605" s="51" t="str">
        <f>IFERROR(IF(AND(AF2605=1,AI2605=1),MAX($B$5:B2604)+1,""),"")</f>
        <v/>
      </c>
      <c r="C2605" s="51" t="str">
        <f>IFERROR(IF(AND(AG2605=1,AJ2605=1),MAX($C$5:C2604)+1,""),"")</f>
        <v/>
      </c>
      <c r="D2605" s="51" t="str">
        <f>IFERROR(IF(AND(AH2605=1,AK2605=1),MAX($D$5:D2604)+1,""),"")</f>
        <v/>
      </c>
      <c r="F2605" s="5" t="s">
        <v>5307</v>
      </c>
      <c r="G2605" s="5" t="s">
        <v>5308</v>
      </c>
      <c r="H2605" s="12">
        <f>IFERROR([1]!EM_S_STM07_IS(F2605,"9",$H$1,"1")/1000000,"")</f>
        <v>8794.6771281800011</v>
      </c>
      <c r="I2605" s="12">
        <f>IFERROR([1]!EM_S_STM07_IS(F2605,"9",$I$1,"1")/1000000,"")</f>
        <v>10907.457130549999</v>
      </c>
      <c r="J2605" s="12">
        <f>IFERROR([1]!EM_S_STM07_IS(F2605,"9",$J$1,"1")/1000000,"")</f>
        <v>13536.049892090001</v>
      </c>
      <c r="K2605" s="12">
        <f>IFERROR([1]!EM_S_STM07_IS(F2605,"9",$K$1,"1")/1000000,"")</f>
        <v>14217.87617075</v>
      </c>
      <c r="L2605" s="12">
        <f>IFERROR([1]!EM_S_STM07_IS(F2605,"9",$L$1,"1")/1000000,"")</f>
        <v>13818.033783549999</v>
      </c>
      <c r="M2605" s="13">
        <f>IFERROR([1]!EM_S_STM07_IS(F2605,"9",$M$1,"1")/1000000,"")</f>
        <v>14591.37283335</v>
      </c>
      <c r="N2605" s="12">
        <f>IFERROR([1]!EM_S_STM07_IS(F2605,"61",$N$1,"1")/1000000,"")</f>
        <v>110.92099520000001</v>
      </c>
      <c r="O2605" s="12">
        <f>IFERROR([1]!EM_S_STM07_IS(F2605,"61",$O$1,"1")/1000000,"")</f>
        <v>115.66492498000001</v>
      </c>
      <c r="P2605" s="12">
        <f>IFERROR([1]!EM_S_STM07_IS(F2605,"61",$P$1,"1")/1000000,"")</f>
        <v>346.52253902999996</v>
      </c>
      <c r="Q2605" s="12">
        <f>IFERROR([1]!EM_S_STM07_IS(F2605,"61",$Q$1,"1")/1000000,"")</f>
        <v>266.49207529</v>
      </c>
      <c r="R2605" s="12">
        <f>IFERROR([1]!EM_S_STM07_IS(F2605,"61",$R$1,"1")/1000000,"")</f>
        <v>180.68717006</v>
      </c>
      <c r="S2605" s="12">
        <f>IFERROR([1]!EM_S_STM07_IS(F2605,"61",$S$1,"1")/1000000,"")</f>
        <v>103.71903829</v>
      </c>
      <c r="T2605" s="20">
        <f t="shared" si="728"/>
        <v>0.10656072262736038</v>
      </c>
      <c r="U2605" s="20">
        <f t="shared" si="729"/>
        <v>-1.3336767485114365E-2</v>
      </c>
      <c r="V2605" s="14">
        <f t="shared" si="730"/>
        <v>0.24023394737257669</v>
      </c>
      <c r="W2605" s="14">
        <f t="shared" si="731"/>
        <v>0.2409904279318911</v>
      </c>
      <c r="X2605" s="14">
        <f t="shared" si="732"/>
        <v>5.0371141071106323E-2</v>
      </c>
      <c r="Y2605" s="14">
        <f t="shared" si="733"/>
        <v>-2.8122511576137071E-2</v>
      </c>
      <c r="Z2605" s="15">
        <f t="shared" si="734"/>
        <v>5.5965925537151337E-2</v>
      </c>
      <c r="AA2605" s="14">
        <f t="shared" si="735"/>
        <v>4.2768546851263751E-2</v>
      </c>
      <c r="AB2605" s="14">
        <f t="shared" si="736"/>
        <v>1.9959172073117089</v>
      </c>
      <c r="AC2605" s="14">
        <f t="shared" si="737"/>
        <v>-0.23095312635081255</v>
      </c>
      <c r="AD2605" s="14">
        <f t="shared" si="738"/>
        <v>-0.32197920008175113</v>
      </c>
      <c r="AE2605" s="14">
        <f t="shared" si="739"/>
        <v>-0.4259745268268994</v>
      </c>
      <c r="AF2605" s="18" t="str">
        <f t="shared" si="740"/>
        <v/>
      </c>
      <c r="AG2605" s="18" t="str">
        <f t="shared" si="741"/>
        <v/>
      </c>
      <c r="AH2605" s="18" t="str">
        <f t="shared" si="742"/>
        <v/>
      </c>
      <c r="AI2605" s="19" t="str">
        <f t="shared" si="743"/>
        <v/>
      </c>
      <c r="AJ2605" s="19" t="str">
        <f t="shared" si="744"/>
        <v/>
      </c>
      <c r="AK2605" s="19" t="str">
        <f t="shared" si="745"/>
        <v/>
      </c>
    </row>
    <row r="2606" spans="2:37" x14ac:dyDescent="0.15">
      <c r="B2606" s="51" t="str">
        <f>IFERROR(IF(AND(AF2606=1,AI2606=1),MAX($B$5:B2605)+1,""),"")</f>
        <v/>
      </c>
      <c r="C2606" s="51" t="str">
        <f>IFERROR(IF(AND(AG2606=1,AJ2606=1),MAX($C$5:C2605)+1,""),"")</f>
        <v/>
      </c>
      <c r="D2606" s="51" t="str">
        <f>IFERROR(IF(AND(AH2606=1,AK2606=1),MAX($D$5:D2605)+1,""),"")</f>
        <v/>
      </c>
      <c r="F2606" s="5" t="s">
        <v>5309</v>
      </c>
      <c r="G2606" s="5" t="s">
        <v>5310</v>
      </c>
      <c r="H2606" s="12">
        <f>IFERROR([1]!EM_S_STM07_IS(F2606,"9",$H$1,"1")/1000000,"")</f>
        <v>13946.22985741</v>
      </c>
      <c r="I2606" s="12">
        <f>IFERROR([1]!EM_S_STM07_IS(F2606,"9",$I$1,"1")/1000000,"")</f>
        <v>16761.089972270001</v>
      </c>
      <c r="J2606" s="12">
        <f>IFERROR([1]!EM_S_STM07_IS(F2606,"9",$J$1,"1")/1000000,"")</f>
        <v>18264.366744359999</v>
      </c>
      <c r="K2606" s="12">
        <f>IFERROR([1]!EM_S_STM07_IS(F2606,"9",$K$1,"1")/1000000,"")</f>
        <v>19789.850572619998</v>
      </c>
      <c r="L2606" s="12">
        <f>IFERROR([1]!EM_S_STM07_IS(F2606,"9",$L$1,"1")/1000000,"")</f>
        <v>18277.104928200002</v>
      </c>
      <c r="M2606" s="13">
        <f>IFERROR([1]!EM_S_STM07_IS(F2606,"9",$M$1,"1")/1000000,"")</f>
        <v>17327.631298460001</v>
      </c>
      <c r="N2606" s="12">
        <f>IFERROR([1]!EM_S_STM07_IS(F2606,"61",$N$1,"1")/1000000,"")</f>
        <v>376.03072748</v>
      </c>
      <c r="O2606" s="12">
        <f>IFERROR([1]!EM_S_STM07_IS(F2606,"61",$O$1,"1")/1000000,"")</f>
        <v>582.62732051</v>
      </c>
      <c r="P2606" s="12">
        <f>IFERROR([1]!EM_S_STM07_IS(F2606,"61",$P$1,"1")/1000000,"")</f>
        <v>673.28618487000006</v>
      </c>
      <c r="Q2606" s="12">
        <f>IFERROR([1]!EM_S_STM07_IS(F2606,"61",$Q$1,"1")/1000000,"")</f>
        <v>694.08454734999998</v>
      </c>
      <c r="R2606" s="12">
        <f>IFERROR([1]!EM_S_STM07_IS(F2606,"61",$R$1,"1")/1000000,"")</f>
        <v>636.07854163000002</v>
      </c>
      <c r="S2606" s="12">
        <f>IFERROR([1]!EM_S_STM07_IS(F2606,"61",$S$1,"1")/1000000,"")</f>
        <v>661.24532811000006</v>
      </c>
      <c r="T2606" s="20">
        <f t="shared" si="728"/>
        <v>4.4375020842018609E-2</v>
      </c>
      <c r="U2606" s="20">
        <f t="shared" si="729"/>
        <v>0.11950968831851538</v>
      </c>
      <c r="V2606" s="14">
        <f t="shared" si="730"/>
        <v>0.20183663568146279</v>
      </c>
      <c r="W2606" s="14">
        <f t="shared" si="731"/>
        <v>8.9688485329835879E-2</v>
      </c>
      <c r="X2606" s="14">
        <f t="shared" si="732"/>
        <v>8.3522404560293112E-2</v>
      </c>
      <c r="Y2606" s="14">
        <f t="shared" si="733"/>
        <v>-7.6440478358787436E-2</v>
      </c>
      <c r="Z2606" s="15">
        <f t="shared" si="734"/>
        <v>-5.1948797879638207E-2</v>
      </c>
      <c r="AA2606" s="14">
        <f t="shared" si="735"/>
        <v>0.54941412478316232</v>
      </c>
      <c r="AB2606" s="14">
        <f t="shared" si="736"/>
        <v>0.15560352418874257</v>
      </c>
      <c r="AC2606" s="14">
        <f t="shared" si="737"/>
        <v>3.0890820200054646E-2</v>
      </c>
      <c r="AD2606" s="14">
        <f t="shared" si="738"/>
        <v>-8.3571959556606831E-2</v>
      </c>
      <c r="AE2606" s="14">
        <f t="shared" si="739"/>
        <v>3.9565532922252372E-2</v>
      </c>
      <c r="AF2606" s="18" t="str">
        <f t="shared" si="740"/>
        <v/>
      </c>
      <c r="AG2606" s="18" t="str">
        <f t="shared" si="741"/>
        <v/>
      </c>
      <c r="AH2606" s="18" t="str">
        <f t="shared" si="742"/>
        <v/>
      </c>
      <c r="AI2606" s="19" t="str">
        <f t="shared" si="743"/>
        <v/>
      </c>
      <c r="AJ2606" s="19" t="str">
        <f t="shared" si="744"/>
        <v/>
      </c>
      <c r="AK2606" s="19" t="str">
        <f t="shared" si="745"/>
        <v/>
      </c>
    </row>
    <row r="2607" spans="2:37" x14ac:dyDescent="0.15">
      <c r="B2607" s="51" t="str">
        <f>IFERROR(IF(AND(AF2607=1,AI2607=1),MAX($B$5:B2606)+1,""),"")</f>
        <v/>
      </c>
      <c r="C2607" s="51" t="str">
        <f>IFERROR(IF(AND(AG2607=1,AJ2607=1),MAX($C$5:C2606)+1,""),"")</f>
        <v/>
      </c>
      <c r="D2607" s="51" t="str">
        <f>IFERROR(IF(AND(AH2607=1,AK2607=1),MAX($D$5:D2606)+1,""),"")</f>
        <v/>
      </c>
      <c r="F2607" s="5" t="s">
        <v>5311</v>
      </c>
      <c r="G2607" s="5" t="s">
        <v>5312</v>
      </c>
      <c r="H2607" s="12">
        <f>IFERROR([1]!EM_S_STM07_IS(F2607,"9",$H$1,"1")/1000000,"")</f>
        <v>821.35771969000007</v>
      </c>
      <c r="I2607" s="12">
        <f>IFERROR([1]!EM_S_STM07_IS(F2607,"9",$I$1,"1")/1000000,"")</f>
        <v>803.87392657000009</v>
      </c>
      <c r="J2607" s="12">
        <f>IFERROR([1]!EM_S_STM07_IS(F2607,"9",$J$1,"1")/1000000,"")</f>
        <v>748.25440939999999</v>
      </c>
      <c r="K2607" s="12">
        <f>IFERROR([1]!EM_S_STM07_IS(F2607,"9",$K$1,"1")/1000000,"")</f>
        <v>2828.1943498699998</v>
      </c>
      <c r="L2607" s="12">
        <f>IFERROR([1]!EM_S_STM07_IS(F2607,"9",$L$1,"1")/1000000,"")</f>
        <v>1806.3330934400001</v>
      </c>
      <c r="M2607" s="13">
        <f>IFERROR([1]!EM_S_STM07_IS(F2607,"9",$M$1,"1")/1000000,"")</f>
        <v>1076.5962588900002</v>
      </c>
      <c r="N2607" s="12">
        <f>IFERROR([1]!EM_S_STM07_IS(F2607,"61",$N$1,"1")/1000000,"")</f>
        <v>22.279381530000002</v>
      </c>
      <c r="O2607" s="12">
        <f>IFERROR([1]!EM_S_STM07_IS(F2607,"61",$O$1,"1")/1000000,"")</f>
        <v>11.38290084</v>
      </c>
      <c r="P2607" s="12">
        <f>IFERROR([1]!EM_S_STM07_IS(F2607,"61",$P$1,"1")/1000000,"")</f>
        <v>-168.35802672</v>
      </c>
      <c r="Q2607" s="12">
        <f>IFERROR([1]!EM_S_STM07_IS(F2607,"61",$Q$1,"1")/1000000,"")</f>
        <v>-108.23901844</v>
      </c>
      <c r="R2607" s="12">
        <f>IFERROR([1]!EM_S_STM07_IS(F2607,"61",$R$1,"1")/1000000,"")</f>
        <v>21.4162067</v>
      </c>
      <c r="S2607" s="12">
        <f>IFERROR([1]!EM_S_STM07_IS(F2607,"61",$S$1,"1")/1000000,"")</f>
        <v>-207.81737355999999</v>
      </c>
      <c r="T2607" s="20">
        <f t="shared" si="728"/>
        <v>5.5611479972057065E-2</v>
      </c>
      <c r="U2607" s="20">
        <f t="shared" si="729"/>
        <v>-2.5629883617573466</v>
      </c>
      <c r="V2607" s="14">
        <f t="shared" si="730"/>
        <v>-2.1286453759269193E-2</v>
      </c>
      <c r="W2607" s="14">
        <f t="shared" si="731"/>
        <v>-6.9189353369525974E-2</v>
      </c>
      <c r="X2607" s="14">
        <f t="shared" si="732"/>
        <v>2.7797229315866425</v>
      </c>
      <c r="Y2607" s="14">
        <f t="shared" si="733"/>
        <v>-0.36131224732733463</v>
      </c>
      <c r="Z2607" s="15">
        <f t="shared" si="734"/>
        <v>-0.40398796722496033</v>
      </c>
      <c r="AA2607" s="14">
        <f t="shared" si="735"/>
        <v>-0.48908362538374295</v>
      </c>
      <c r="AB2607" s="14">
        <f t="shared" si="736"/>
        <v>-15.790432516848666</v>
      </c>
      <c r="AC2607" s="14">
        <f t="shared" si="737"/>
        <v>0.35709024066898382</v>
      </c>
      <c r="AD2607" s="14">
        <f t="shared" si="738"/>
        <v>1.1978603188449239</v>
      </c>
      <c r="AE2607" s="14">
        <f t="shared" si="739"/>
        <v>-10.703743359929375</v>
      </c>
      <c r="AF2607" s="18" t="str">
        <f t="shared" si="740"/>
        <v/>
      </c>
      <c r="AG2607" s="18" t="str">
        <f t="shared" si="741"/>
        <v/>
      </c>
      <c r="AH2607" s="18" t="str">
        <f t="shared" si="742"/>
        <v/>
      </c>
      <c r="AI2607" s="19" t="str">
        <f t="shared" si="743"/>
        <v/>
      </c>
      <c r="AJ2607" s="19" t="str">
        <f t="shared" si="744"/>
        <v/>
      </c>
      <c r="AK2607" s="19" t="str">
        <f t="shared" si="745"/>
        <v/>
      </c>
    </row>
    <row r="2608" spans="2:37" x14ac:dyDescent="0.15">
      <c r="B2608" s="51" t="str">
        <f>IFERROR(IF(AND(AF2608=1,AI2608=1),MAX($B$5:B2607)+1,""),"")</f>
        <v/>
      </c>
      <c r="C2608" s="51" t="str">
        <f>IFERROR(IF(AND(AG2608=1,AJ2608=1),MAX($C$5:C2607)+1,""),"")</f>
        <v/>
      </c>
      <c r="D2608" s="51" t="str">
        <f>IFERROR(IF(AND(AH2608=1,AK2608=1),MAX($D$5:D2607)+1,""),"")</f>
        <v/>
      </c>
      <c r="F2608" s="5" t="s">
        <v>5313</v>
      </c>
      <c r="G2608" s="5" t="s">
        <v>5314</v>
      </c>
      <c r="H2608" s="12">
        <f>IFERROR([1]!EM_S_STM07_IS(F2608,"9",$H$1,"1")/1000000,"")</f>
        <v>1789.8065454800001</v>
      </c>
      <c r="I2608" s="12">
        <f>IFERROR([1]!EM_S_STM07_IS(F2608,"9",$I$1,"1")/1000000,"")</f>
        <v>2051.8229884000002</v>
      </c>
      <c r="J2608" s="12">
        <f>IFERROR([1]!EM_S_STM07_IS(F2608,"9",$J$1,"1")/1000000,"")</f>
        <v>2249.6458041999999</v>
      </c>
      <c r="K2608" s="12">
        <f>IFERROR([1]!EM_S_STM07_IS(F2608,"9",$K$1,"1")/1000000,"")</f>
        <v>2460.42528739</v>
      </c>
      <c r="L2608" s="12">
        <f>IFERROR([1]!EM_S_STM07_IS(F2608,"9",$L$1,"1")/1000000,"")</f>
        <v>2219.17098584</v>
      </c>
      <c r="M2608" s="13">
        <f>IFERROR([1]!EM_S_STM07_IS(F2608,"9",$M$1,"1")/1000000,"")</f>
        <v>2714.2516620700003</v>
      </c>
      <c r="N2608" s="12">
        <f>IFERROR([1]!EM_S_STM07_IS(F2608,"61",$N$1,"1")/1000000,"")</f>
        <v>74.278797650000001</v>
      </c>
      <c r="O2608" s="12">
        <f>IFERROR([1]!EM_S_STM07_IS(F2608,"61",$O$1,"1")/1000000,"")</f>
        <v>81.254096879999992</v>
      </c>
      <c r="P2608" s="12">
        <f>IFERROR([1]!EM_S_STM07_IS(F2608,"61",$P$1,"1")/1000000,"")</f>
        <v>89.175586049999993</v>
      </c>
      <c r="Q2608" s="12">
        <f>IFERROR([1]!EM_S_STM07_IS(F2608,"61",$Q$1,"1")/1000000,"")</f>
        <v>93.01889512999999</v>
      </c>
      <c r="R2608" s="12">
        <f>IFERROR([1]!EM_S_STM07_IS(F2608,"61",$R$1,"1")/1000000,"")</f>
        <v>102.20467665000001</v>
      </c>
      <c r="S2608" s="12">
        <f>IFERROR([1]!EM_S_STM07_IS(F2608,"61",$S$1,"1")/1000000,"")</f>
        <v>108.07438273000001</v>
      </c>
      <c r="T2608" s="20">
        <f t="shared" si="728"/>
        <v>8.6847983880838919E-2</v>
      </c>
      <c r="U2608" s="20">
        <f t="shared" si="729"/>
        <v>7.7882893945931508E-2</v>
      </c>
      <c r="V2608" s="14">
        <f t="shared" si="730"/>
        <v>0.14639372259627711</v>
      </c>
      <c r="W2608" s="14">
        <f t="shared" si="731"/>
        <v>9.6413197882269958E-2</v>
      </c>
      <c r="X2608" s="14">
        <f t="shared" si="732"/>
        <v>9.3694519731276404E-2</v>
      </c>
      <c r="Y2608" s="14">
        <f t="shared" si="733"/>
        <v>-9.8053902626696179E-2</v>
      </c>
      <c r="Z2608" s="15">
        <f t="shared" si="734"/>
        <v>0.2230926230511267</v>
      </c>
      <c r="AA2608" s="14">
        <f t="shared" si="735"/>
        <v>9.3907002410936177E-2</v>
      </c>
      <c r="AB2608" s="14">
        <f t="shared" si="736"/>
        <v>9.749033555438863E-2</v>
      </c>
      <c r="AC2608" s="14">
        <f t="shared" si="737"/>
        <v>4.3098220603171443E-2</v>
      </c>
      <c r="AD2608" s="14">
        <f t="shared" si="738"/>
        <v>9.8751780562027644E-2</v>
      </c>
      <c r="AE2608" s="14">
        <f t="shared" si="739"/>
        <v>5.7430895262266843E-2</v>
      </c>
      <c r="AF2608" s="18" t="str">
        <f t="shared" si="740"/>
        <v/>
      </c>
      <c r="AG2608" s="18" t="str">
        <f t="shared" si="741"/>
        <v/>
      </c>
      <c r="AH2608" s="18" t="str">
        <f t="shared" si="742"/>
        <v/>
      </c>
      <c r="AI2608" s="19" t="str">
        <f t="shared" si="743"/>
        <v/>
      </c>
      <c r="AJ2608" s="19" t="str">
        <f t="shared" si="744"/>
        <v/>
      </c>
      <c r="AK2608" s="19" t="str">
        <f t="shared" si="745"/>
        <v/>
      </c>
    </row>
    <row r="2609" spans="2:37" x14ac:dyDescent="0.15">
      <c r="B2609" s="51" t="str">
        <f>IFERROR(IF(AND(AF2609=1,AI2609=1),MAX($B$5:B2608)+1,""),"")</f>
        <v/>
      </c>
      <c r="C2609" s="51" t="str">
        <f>IFERROR(IF(AND(AG2609=1,AJ2609=1),MAX($C$5:C2608)+1,""),"")</f>
        <v/>
      </c>
      <c r="D2609" s="51" t="str">
        <f>IFERROR(IF(AND(AH2609=1,AK2609=1),MAX($D$5:D2608)+1,""),"")</f>
        <v/>
      </c>
      <c r="F2609" s="5" t="s">
        <v>5315</v>
      </c>
      <c r="G2609" s="5" t="s">
        <v>5316</v>
      </c>
      <c r="H2609" s="12">
        <f>IFERROR([1]!EM_S_STM07_IS(F2609,"9",$H$1,"1")/1000000,"")</f>
        <v>1286.8953830299999</v>
      </c>
      <c r="I2609" s="12">
        <f>IFERROR([1]!EM_S_STM07_IS(F2609,"9",$I$1,"1")/1000000,"")</f>
        <v>1331.5514411300001</v>
      </c>
      <c r="J2609" s="12">
        <f>IFERROR([1]!EM_S_STM07_IS(F2609,"9",$J$1,"1")/1000000,"")</f>
        <v>1397.188026</v>
      </c>
      <c r="K2609" s="12">
        <f>IFERROR([1]!EM_S_STM07_IS(F2609,"9",$K$1,"1")/1000000,"")</f>
        <v>1021.6258282599999</v>
      </c>
      <c r="L2609" s="12">
        <f>IFERROR([1]!EM_S_STM07_IS(F2609,"9",$L$1,"1")/1000000,"")</f>
        <v>1526.0462726300002</v>
      </c>
      <c r="M2609" s="13">
        <f>IFERROR([1]!EM_S_STM07_IS(F2609,"9",$M$1,"1")/1000000,"")</f>
        <v>1987.90547599</v>
      </c>
      <c r="N2609" s="12">
        <f>IFERROR([1]!EM_S_STM07_IS(F2609,"61",$N$1,"1")/1000000,"")</f>
        <v>110.35811131999999</v>
      </c>
      <c r="O2609" s="12">
        <f>IFERROR([1]!EM_S_STM07_IS(F2609,"61",$O$1,"1")/1000000,"")</f>
        <v>121.98754611</v>
      </c>
      <c r="P2609" s="12">
        <f>IFERROR([1]!EM_S_STM07_IS(F2609,"61",$P$1,"1")/1000000,"")</f>
        <v>40.14169364</v>
      </c>
      <c r="Q2609" s="12">
        <f>IFERROR([1]!EM_S_STM07_IS(F2609,"61",$Q$1,"1")/1000000,"")</f>
        <v>2.7793584099999999</v>
      </c>
      <c r="R2609" s="12">
        <f>IFERROR([1]!EM_S_STM07_IS(F2609,"61",$R$1,"1")/1000000,"")</f>
        <v>-203.46922377999999</v>
      </c>
      <c r="S2609" s="12">
        <f>IFERROR([1]!EM_S_STM07_IS(F2609,"61",$S$1,"1")/1000000,"")</f>
        <v>144.60585734</v>
      </c>
      <c r="T2609" s="20">
        <f t="shared" si="728"/>
        <v>9.0863718112484282E-2</v>
      </c>
      <c r="U2609" s="20">
        <f t="shared" si="729"/>
        <v>5.5543960204635479E-2</v>
      </c>
      <c r="V2609" s="14">
        <f t="shared" si="730"/>
        <v>3.4700612566390017E-2</v>
      </c>
      <c r="W2609" s="14">
        <f t="shared" si="731"/>
        <v>4.9293315183000765E-2</v>
      </c>
      <c r="X2609" s="14">
        <f t="shared" si="732"/>
        <v>-0.26879860888530122</v>
      </c>
      <c r="Y2609" s="14">
        <f t="shared" si="733"/>
        <v>0.49374284636980337</v>
      </c>
      <c r="Z2609" s="15">
        <f t="shared" si="734"/>
        <v>0.3026508511855463</v>
      </c>
      <c r="AA2609" s="14">
        <f t="shared" si="735"/>
        <v>0.10537906684791573</v>
      </c>
      <c r="AB2609" s="14">
        <f t="shared" si="736"/>
        <v>-0.6709361330721173</v>
      </c>
      <c r="AC2609" s="14">
        <f t="shared" si="737"/>
        <v>-0.93076130681166747</v>
      </c>
      <c r="AD2609" s="14">
        <f t="shared" si="738"/>
        <v>-74.207263607286976</v>
      </c>
      <c r="AE2609" s="14">
        <f t="shared" si="739"/>
        <v>1.7107013761273022</v>
      </c>
      <c r="AF2609" s="18" t="str">
        <f t="shared" si="740"/>
        <v/>
      </c>
      <c r="AG2609" s="18" t="str">
        <f t="shared" si="741"/>
        <v/>
      </c>
      <c r="AH2609" s="18" t="str">
        <f t="shared" si="742"/>
        <v/>
      </c>
      <c r="AI2609" s="19" t="str">
        <f t="shared" si="743"/>
        <v/>
      </c>
      <c r="AJ2609" s="19" t="str">
        <f t="shared" si="744"/>
        <v/>
      </c>
      <c r="AK2609" s="19" t="str">
        <f t="shared" si="745"/>
        <v/>
      </c>
    </row>
    <row r="2610" spans="2:37" x14ac:dyDescent="0.15">
      <c r="B2610" s="51" t="str">
        <f>IFERROR(IF(AND(AF2610=1,AI2610=1),MAX($B$5:B2609)+1,""),"")</f>
        <v/>
      </c>
      <c r="C2610" s="51" t="str">
        <f>IFERROR(IF(AND(AG2610=1,AJ2610=1),MAX($C$5:C2609)+1,""),"")</f>
        <v/>
      </c>
      <c r="D2610" s="51" t="str">
        <f>IFERROR(IF(AND(AH2610=1,AK2610=1),MAX($D$5:D2609)+1,""),"")</f>
        <v/>
      </c>
      <c r="F2610" s="5" t="s">
        <v>5317</v>
      </c>
      <c r="G2610" s="5" t="s">
        <v>5318</v>
      </c>
      <c r="H2610" s="12">
        <f>IFERROR([1]!EM_S_STM07_IS(F2610,"9",$H$1,"1")/1000000,"")</f>
        <v>6738.9917399599999</v>
      </c>
      <c r="I2610" s="12">
        <f>IFERROR([1]!EM_S_STM07_IS(F2610,"9",$I$1,"1")/1000000,"")</f>
        <v>7233.4321408999995</v>
      </c>
      <c r="J2610" s="12">
        <f>IFERROR([1]!EM_S_STM07_IS(F2610,"9",$J$1,"1")/1000000,"")</f>
        <v>11061.128610629999</v>
      </c>
      <c r="K2610" s="12">
        <f>IFERROR([1]!EM_S_STM07_IS(F2610,"9",$K$1,"1")/1000000,"")</f>
        <v>12152.996122879998</v>
      </c>
      <c r="L2610" s="12">
        <f>IFERROR([1]!EM_S_STM07_IS(F2610,"9",$L$1,"1")/1000000,"")</f>
        <v>13633.932120809999</v>
      </c>
      <c r="M2610" s="13">
        <f>IFERROR([1]!EM_S_STM07_IS(F2610,"9",$M$1,"1")/1000000,"")</f>
        <v>10829.352987120001</v>
      </c>
      <c r="N2610" s="12">
        <f>IFERROR([1]!EM_S_STM07_IS(F2610,"61",$N$1,"1")/1000000,"")</f>
        <v>653.67430554999999</v>
      </c>
      <c r="O2610" s="12">
        <f>IFERROR([1]!EM_S_STM07_IS(F2610,"61",$O$1,"1")/1000000,"")</f>
        <v>655.14400814999999</v>
      </c>
      <c r="P2610" s="12">
        <f>IFERROR([1]!EM_S_STM07_IS(F2610,"61",$P$1,"1")/1000000,"")</f>
        <v>1295.8497571099999</v>
      </c>
      <c r="Q2610" s="12">
        <f>IFERROR([1]!EM_S_STM07_IS(F2610,"61",$Q$1,"1")/1000000,"")</f>
        <v>1375.6308669699999</v>
      </c>
      <c r="R2610" s="12">
        <f>IFERROR([1]!EM_S_STM07_IS(F2610,"61",$R$1,"1")/1000000,"")</f>
        <v>1362.5012841800001</v>
      </c>
      <c r="S2610" s="12">
        <f>IFERROR([1]!EM_S_STM07_IS(F2610,"61",$S$1,"1")/1000000,"")</f>
        <v>699.14653038999995</v>
      </c>
      <c r="T2610" s="20">
        <f t="shared" si="728"/>
        <v>9.9515907958240168E-2</v>
      </c>
      <c r="U2610" s="20">
        <f t="shared" si="729"/>
        <v>1.3541086226970034E-2</v>
      </c>
      <c r="V2610" s="14">
        <f t="shared" si="730"/>
        <v>7.3370085618020706E-2</v>
      </c>
      <c r="W2610" s="14">
        <f t="shared" si="731"/>
        <v>0.52916739870787666</v>
      </c>
      <c r="X2610" s="14">
        <f t="shared" si="732"/>
        <v>9.8712125198570533E-2</v>
      </c>
      <c r="Y2610" s="14">
        <f t="shared" si="733"/>
        <v>0.12185768702270026</v>
      </c>
      <c r="Z2610" s="15">
        <f t="shared" si="734"/>
        <v>-0.20570581610929839</v>
      </c>
      <c r="AA2610" s="14">
        <f t="shared" si="735"/>
        <v>2.248371379326897E-3</v>
      </c>
      <c r="AB2610" s="14">
        <f t="shared" si="736"/>
        <v>0.97796170153372708</v>
      </c>
      <c r="AC2610" s="14">
        <f t="shared" si="737"/>
        <v>6.1566635655299726E-2</v>
      </c>
      <c r="AD2610" s="14">
        <f t="shared" si="738"/>
        <v>-9.5444083912709938E-3</v>
      </c>
      <c r="AE2610" s="14">
        <f t="shared" si="739"/>
        <v>-0.48686541546214374</v>
      </c>
      <c r="AF2610" s="18" t="str">
        <f t="shared" si="740"/>
        <v/>
      </c>
      <c r="AG2610" s="18" t="str">
        <f t="shared" si="741"/>
        <v/>
      </c>
      <c r="AH2610" s="18" t="str">
        <f t="shared" si="742"/>
        <v/>
      </c>
      <c r="AI2610" s="19" t="str">
        <f t="shared" si="743"/>
        <v/>
      </c>
      <c r="AJ2610" s="19" t="str">
        <f t="shared" si="744"/>
        <v/>
      </c>
      <c r="AK2610" s="19" t="str">
        <f t="shared" si="745"/>
        <v/>
      </c>
    </row>
    <row r="2611" spans="2:37" x14ac:dyDescent="0.15">
      <c r="B2611" s="51" t="str">
        <f>IFERROR(IF(AND(AF2611=1,AI2611=1),MAX($B$5:B2610)+1,""),"")</f>
        <v/>
      </c>
      <c r="C2611" s="51" t="str">
        <f>IFERROR(IF(AND(AG2611=1,AJ2611=1),MAX($C$5:C2610)+1,""),"")</f>
        <v/>
      </c>
      <c r="D2611" s="51" t="str">
        <f>IFERROR(IF(AND(AH2611=1,AK2611=1),MAX($D$5:D2610)+1,""),"")</f>
        <v/>
      </c>
      <c r="F2611" s="5" t="s">
        <v>5319</v>
      </c>
      <c r="G2611" s="5" t="s">
        <v>5320</v>
      </c>
      <c r="H2611" s="12">
        <f>IFERROR([1]!EM_S_STM07_IS(F2611,"9",$H$1,"1")/1000000,"")</f>
        <v>790.13937435000003</v>
      </c>
      <c r="I2611" s="12">
        <f>IFERROR([1]!EM_S_STM07_IS(F2611,"9",$I$1,"1")/1000000,"")</f>
        <v>949.47550559000001</v>
      </c>
      <c r="J2611" s="12">
        <f>IFERROR([1]!EM_S_STM07_IS(F2611,"9",$J$1,"1")/1000000,"")</f>
        <v>974.67061123999997</v>
      </c>
      <c r="K2611" s="12">
        <f>IFERROR([1]!EM_S_STM07_IS(F2611,"9",$K$1,"1")/1000000,"")</f>
        <v>1126.8089336099999</v>
      </c>
      <c r="L2611" s="12">
        <f>IFERROR([1]!EM_S_STM07_IS(F2611,"9",$L$1,"1")/1000000,"")</f>
        <v>1191.34520557</v>
      </c>
      <c r="M2611" s="13">
        <f>IFERROR([1]!EM_S_STM07_IS(F2611,"9",$M$1,"1")/1000000,"")</f>
        <v>1166.5051337</v>
      </c>
      <c r="N2611" s="12">
        <f>IFERROR([1]!EM_S_STM07_IS(F2611,"61",$N$1,"1")/1000000,"")</f>
        <v>274.633082</v>
      </c>
      <c r="O2611" s="12">
        <f>IFERROR([1]!EM_S_STM07_IS(F2611,"61",$O$1,"1")/1000000,"")</f>
        <v>285.62663266999999</v>
      </c>
      <c r="P2611" s="12">
        <f>IFERROR([1]!EM_S_STM07_IS(F2611,"61",$P$1,"1")/1000000,"")</f>
        <v>280.32054252999995</v>
      </c>
      <c r="Q2611" s="12">
        <f>IFERROR([1]!EM_S_STM07_IS(F2611,"61",$Q$1,"1")/1000000,"")</f>
        <v>330.43506911000003</v>
      </c>
      <c r="R2611" s="12">
        <f>IFERROR([1]!EM_S_STM07_IS(F2611,"61",$R$1,"1")/1000000,"")</f>
        <v>291.427773</v>
      </c>
      <c r="S2611" s="12">
        <f>IFERROR([1]!EM_S_STM07_IS(F2611,"61",$S$1,"1")/1000000,"")</f>
        <v>108.26660134999999</v>
      </c>
      <c r="T2611" s="20">
        <f t="shared" si="728"/>
        <v>8.1027121761380494E-2</v>
      </c>
      <c r="U2611" s="20">
        <f t="shared" si="729"/>
        <v>-0.16986575361152167</v>
      </c>
      <c r="V2611" s="14">
        <f t="shared" si="730"/>
        <v>0.2016557286125327</v>
      </c>
      <c r="W2611" s="14">
        <f t="shared" si="731"/>
        <v>2.6535814248671775E-2</v>
      </c>
      <c r="X2611" s="14">
        <f t="shared" si="732"/>
        <v>0.15609203829019308</v>
      </c>
      <c r="Y2611" s="14">
        <f t="shared" si="733"/>
        <v>5.7273482695280695E-2</v>
      </c>
      <c r="Z2611" s="15">
        <f t="shared" si="734"/>
        <v>-2.0850440119172028E-2</v>
      </c>
      <c r="AA2611" s="14">
        <f t="shared" si="735"/>
        <v>4.002995775286821E-2</v>
      </c>
      <c r="AB2611" s="14">
        <f t="shared" si="736"/>
        <v>-1.8577014651607968E-2</v>
      </c>
      <c r="AC2611" s="14">
        <f t="shared" si="737"/>
        <v>0.17877579048505449</v>
      </c>
      <c r="AD2611" s="14">
        <f t="shared" si="738"/>
        <v>-0.11804829376937201</v>
      </c>
      <c r="AE2611" s="14">
        <f t="shared" si="739"/>
        <v>-0.62849593834009787</v>
      </c>
      <c r="AF2611" s="18" t="str">
        <f t="shared" si="740"/>
        <v/>
      </c>
      <c r="AG2611" s="18" t="str">
        <f t="shared" si="741"/>
        <v/>
      </c>
      <c r="AH2611" s="18" t="str">
        <f t="shared" si="742"/>
        <v/>
      </c>
      <c r="AI2611" s="19" t="str">
        <f t="shared" si="743"/>
        <v/>
      </c>
      <c r="AJ2611" s="19" t="str">
        <f t="shared" si="744"/>
        <v/>
      </c>
      <c r="AK2611" s="19" t="str">
        <f t="shared" si="745"/>
        <v/>
      </c>
    </row>
    <row r="2612" spans="2:37" x14ac:dyDescent="0.15">
      <c r="B2612" s="51" t="str">
        <f>IFERROR(IF(AND(AF2612=1,AI2612=1),MAX($B$5:B2611)+1,""),"")</f>
        <v/>
      </c>
      <c r="C2612" s="51" t="str">
        <f>IFERROR(IF(AND(AG2612=1,AJ2612=1),MAX($C$5:C2611)+1,""),"")</f>
        <v/>
      </c>
      <c r="D2612" s="51" t="str">
        <f>IFERROR(IF(AND(AH2612=1,AK2612=1),MAX($D$5:D2611)+1,""),"")</f>
        <v/>
      </c>
      <c r="F2612" s="5" t="s">
        <v>5321</v>
      </c>
      <c r="G2612" s="5" t="s">
        <v>5322</v>
      </c>
      <c r="H2612" s="12">
        <f>IFERROR([1]!EM_S_STM07_IS(F2612,"9",$H$1,"1")/1000000,"")</f>
        <v>1178.95863463</v>
      </c>
      <c r="I2612" s="12">
        <f>IFERROR([1]!EM_S_STM07_IS(F2612,"9",$I$1,"1")/1000000,"")</f>
        <v>1297.6440833199999</v>
      </c>
      <c r="J2612" s="12">
        <f>IFERROR([1]!EM_S_STM07_IS(F2612,"9",$J$1,"1")/1000000,"")</f>
        <v>1225.2654058800001</v>
      </c>
      <c r="K2612" s="12">
        <f>IFERROR([1]!EM_S_STM07_IS(F2612,"9",$K$1,"1")/1000000,"")</f>
        <v>1234.0171307600001</v>
      </c>
      <c r="L2612" s="12">
        <f>IFERROR([1]!EM_S_STM07_IS(F2612,"9",$L$1,"1")/1000000,"")</f>
        <v>1051.79918314</v>
      </c>
      <c r="M2612" s="13">
        <f>IFERROR([1]!EM_S_STM07_IS(F2612,"9",$M$1,"1")/1000000,"")</f>
        <v>1102.8144124</v>
      </c>
      <c r="N2612" s="12">
        <f>IFERROR([1]!EM_S_STM07_IS(F2612,"61",$N$1,"1")/1000000,"")</f>
        <v>78.326186000000007</v>
      </c>
      <c r="O2612" s="12">
        <f>IFERROR([1]!EM_S_STM07_IS(F2612,"61",$O$1,"1")/1000000,"")</f>
        <v>78.752309549999993</v>
      </c>
      <c r="P2612" s="12">
        <f>IFERROR([1]!EM_S_STM07_IS(F2612,"61",$P$1,"1")/1000000,"")</f>
        <v>86.979382680000001</v>
      </c>
      <c r="Q2612" s="12">
        <f>IFERROR([1]!EM_S_STM07_IS(F2612,"61",$Q$1,"1")/1000000,"")</f>
        <v>121.96023181</v>
      </c>
      <c r="R2612" s="12">
        <f>IFERROR([1]!EM_S_STM07_IS(F2612,"61",$R$1,"1")/1000000,"")</f>
        <v>155.59651034000001</v>
      </c>
      <c r="S2612" s="12">
        <f>IFERROR([1]!EM_S_STM07_IS(F2612,"61",$S$1,"1")/1000000,"")</f>
        <v>140.63139282</v>
      </c>
      <c r="T2612" s="20">
        <f t="shared" si="728"/>
        <v>-1.3264454718851737E-2</v>
      </c>
      <c r="U2612" s="20">
        <f t="shared" si="729"/>
        <v>0.12417794235329915</v>
      </c>
      <c r="V2612" s="14">
        <f t="shared" si="730"/>
        <v>0.10066973106927346</v>
      </c>
      <c r="W2612" s="14">
        <f t="shared" si="731"/>
        <v>-5.5776987211177527E-2</v>
      </c>
      <c r="X2612" s="14">
        <f t="shared" si="732"/>
        <v>7.1427176822268894E-3</v>
      </c>
      <c r="Y2612" s="14">
        <f t="shared" si="733"/>
        <v>-0.14766241333114774</v>
      </c>
      <c r="Z2612" s="15">
        <f t="shared" si="734"/>
        <v>4.8502822665921083E-2</v>
      </c>
      <c r="AA2612" s="14">
        <f t="shared" si="735"/>
        <v>5.4403714997687432E-3</v>
      </c>
      <c r="AB2612" s="14">
        <f t="shared" si="736"/>
        <v>0.10446770611567428</v>
      </c>
      <c r="AC2612" s="14">
        <f t="shared" si="737"/>
        <v>0.40217403311191213</v>
      </c>
      <c r="AD2612" s="14">
        <f t="shared" si="738"/>
        <v>0.27579710230791837</v>
      </c>
      <c r="AE2612" s="14">
        <f t="shared" si="739"/>
        <v>-9.6179004833072054E-2</v>
      </c>
      <c r="AF2612" s="18" t="str">
        <f t="shared" si="740"/>
        <v/>
      </c>
      <c r="AG2612" s="18" t="str">
        <f t="shared" si="741"/>
        <v/>
      </c>
      <c r="AH2612" s="18" t="str">
        <f t="shared" si="742"/>
        <v/>
      </c>
      <c r="AI2612" s="19" t="str">
        <f t="shared" si="743"/>
        <v/>
      </c>
      <c r="AJ2612" s="19" t="str">
        <f t="shared" si="744"/>
        <v/>
      </c>
      <c r="AK2612" s="19" t="str">
        <f t="shared" si="745"/>
        <v/>
      </c>
    </row>
    <row r="2613" spans="2:37" x14ac:dyDescent="0.15">
      <c r="B2613" s="51" t="str">
        <f>IFERROR(IF(AND(AF2613=1,AI2613=1),MAX($B$5:B2612)+1,""),"")</f>
        <v/>
      </c>
      <c r="C2613" s="51" t="str">
        <f>IFERROR(IF(AND(AG2613=1,AJ2613=1),MAX($C$5:C2612)+1,""),"")</f>
        <v/>
      </c>
      <c r="D2613" s="51" t="str">
        <f>IFERROR(IF(AND(AH2613=1,AK2613=1),MAX($D$5:D2612)+1,""),"")</f>
        <v/>
      </c>
      <c r="F2613" s="5" t="s">
        <v>5323</v>
      </c>
      <c r="G2613" s="5" t="s">
        <v>5324</v>
      </c>
      <c r="H2613" s="12">
        <f>IFERROR([1]!EM_S_STM07_IS(F2613,"9",$H$1,"1")/1000000,"")</f>
        <v>1376.8799273599998</v>
      </c>
      <c r="I2613" s="12">
        <f>IFERROR([1]!EM_S_STM07_IS(F2613,"9",$I$1,"1")/1000000,"")</f>
        <v>1063.08840659</v>
      </c>
      <c r="J2613" s="12">
        <f>IFERROR([1]!EM_S_STM07_IS(F2613,"9",$J$1,"1")/1000000,"")</f>
        <v>1091.2005160899998</v>
      </c>
      <c r="K2613" s="12">
        <f>IFERROR([1]!EM_S_STM07_IS(F2613,"9",$K$1,"1")/1000000,"")</f>
        <v>902.80449362000002</v>
      </c>
      <c r="L2613" s="12">
        <f>IFERROR([1]!EM_S_STM07_IS(F2613,"9",$L$1,"1")/1000000,"")</f>
        <v>871.49171687</v>
      </c>
      <c r="M2613" s="13">
        <f>IFERROR([1]!EM_S_STM07_IS(F2613,"9",$M$1,"1")/1000000,"")</f>
        <v>729.76147003999995</v>
      </c>
      <c r="N2613" s="12">
        <f>IFERROR([1]!EM_S_STM07_IS(F2613,"61",$N$1,"1")/1000000,"")</f>
        <v>284.99343914999997</v>
      </c>
      <c r="O2613" s="12">
        <f>IFERROR([1]!EM_S_STM07_IS(F2613,"61",$O$1,"1")/1000000,"")</f>
        <v>87.685906439999997</v>
      </c>
      <c r="P2613" s="12">
        <f>IFERROR([1]!EM_S_STM07_IS(F2613,"61",$P$1,"1")/1000000,"")</f>
        <v>-202.84885464999999</v>
      </c>
      <c r="Q2613" s="12">
        <f>IFERROR([1]!EM_S_STM07_IS(F2613,"61",$Q$1,"1")/1000000,"")</f>
        <v>20.235135449999998</v>
      </c>
      <c r="R2613" s="12">
        <f>IFERROR([1]!EM_S_STM07_IS(F2613,"61",$R$1,"1")/1000000,"")</f>
        <v>-360.80057332000001</v>
      </c>
      <c r="S2613" s="12">
        <f>IFERROR([1]!EM_S_STM07_IS(F2613,"61",$S$1,"1")/1000000,"")</f>
        <v>-422.35441931999998</v>
      </c>
      <c r="T2613" s="20">
        <f t="shared" si="728"/>
        <v>-0.11924123825960387</v>
      </c>
      <c r="U2613" s="20">
        <f t="shared" si="729"/>
        <v>-2.0818534543587948</v>
      </c>
      <c r="V2613" s="14">
        <f t="shared" si="730"/>
        <v>-0.22790042510944072</v>
      </c>
      <c r="W2613" s="14">
        <f t="shared" si="731"/>
        <v>2.6443811564245401E-2</v>
      </c>
      <c r="X2613" s="14">
        <f t="shared" si="732"/>
        <v>-0.17265023219111209</v>
      </c>
      <c r="Y2613" s="14">
        <f t="shared" si="733"/>
        <v>-3.4683895540267316E-2</v>
      </c>
      <c r="Z2613" s="15">
        <f t="shared" si="734"/>
        <v>-0.16262948239947744</v>
      </c>
      <c r="AA2613" s="14">
        <f t="shared" si="735"/>
        <v>-0.69232306995724047</v>
      </c>
      <c r="AB2613" s="14">
        <f t="shared" si="736"/>
        <v>-3.3133575609302897</v>
      </c>
      <c r="AC2613" s="14">
        <f t="shared" si="737"/>
        <v>1.0997547434266473</v>
      </c>
      <c r="AD2613" s="14">
        <f t="shared" si="738"/>
        <v>-18.830400701370152</v>
      </c>
      <c r="AE2613" s="14">
        <f t="shared" si="739"/>
        <v>-0.17060351493789572</v>
      </c>
      <c r="AF2613" s="18" t="str">
        <f t="shared" si="740"/>
        <v/>
      </c>
      <c r="AG2613" s="18" t="str">
        <f t="shared" si="741"/>
        <v/>
      </c>
      <c r="AH2613" s="18" t="str">
        <f t="shared" si="742"/>
        <v/>
      </c>
      <c r="AI2613" s="19" t="str">
        <f t="shared" si="743"/>
        <v/>
      </c>
      <c r="AJ2613" s="19" t="str">
        <f t="shared" si="744"/>
        <v/>
      </c>
      <c r="AK2613" s="19" t="str">
        <f t="shared" si="745"/>
        <v/>
      </c>
    </row>
    <row r="2614" spans="2:37" x14ac:dyDescent="0.15">
      <c r="B2614" s="51">
        <f>IFERROR(IF(AND(AF2614=1,AI2614=1),MAX($B$5:B2613)+1,""),"")</f>
        <v>200</v>
      </c>
      <c r="C2614" s="51" t="str">
        <f>IFERROR(IF(AND(AG2614=1,AJ2614=1),MAX($C$5:C2613)+1,""),"")</f>
        <v/>
      </c>
      <c r="D2614" s="51" t="str">
        <f>IFERROR(IF(AND(AH2614=1,AK2614=1),MAX($D$5:D2613)+1,""),"")</f>
        <v/>
      </c>
      <c r="F2614" s="5" t="s">
        <v>5325</v>
      </c>
      <c r="G2614" s="5" t="s">
        <v>5326</v>
      </c>
      <c r="H2614" s="12">
        <f>IFERROR([1]!EM_S_STM07_IS(F2614,"9",$H$1,"1")/1000000,"")</f>
        <v>637.79730139999992</v>
      </c>
      <c r="I2614" s="12">
        <f>IFERROR([1]!EM_S_STM07_IS(F2614,"9",$I$1,"1")/1000000,"")</f>
        <v>784.49920266999993</v>
      </c>
      <c r="J2614" s="12">
        <f>IFERROR([1]!EM_S_STM07_IS(F2614,"9",$J$1,"1")/1000000,"")</f>
        <v>991.52778572</v>
      </c>
      <c r="K2614" s="12">
        <f>IFERROR([1]!EM_S_STM07_IS(F2614,"9",$K$1,"1")/1000000,"")</f>
        <v>1204.24037933</v>
      </c>
      <c r="L2614" s="12">
        <f>IFERROR([1]!EM_S_STM07_IS(F2614,"9",$L$1,"1")/1000000,"")</f>
        <v>1451.34007769</v>
      </c>
      <c r="M2614" s="13">
        <f>IFERROR([1]!EM_S_STM07_IS(F2614,"9",$M$1,"1")/1000000,"")</f>
        <v>1669.31244881</v>
      </c>
      <c r="N2614" s="12">
        <f>IFERROR([1]!EM_S_STM07_IS(F2614,"61",$N$1,"1")/1000000,"")</f>
        <v>178.36525413999999</v>
      </c>
      <c r="O2614" s="12">
        <f>IFERROR([1]!EM_S_STM07_IS(F2614,"61",$O$1,"1")/1000000,"")</f>
        <v>363.98145337</v>
      </c>
      <c r="P2614" s="12">
        <f>IFERROR([1]!EM_S_STM07_IS(F2614,"61",$P$1,"1")/1000000,"")</f>
        <v>62.708212279999998</v>
      </c>
      <c r="Q2614" s="12">
        <f>IFERROR([1]!EM_S_STM07_IS(F2614,"61",$Q$1,"1")/1000000,"")</f>
        <v>183.91336288999997</v>
      </c>
      <c r="R2614" s="12">
        <f>IFERROR([1]!EM_S_STM07_IS(F2614,"61",$R$1,"1")/1000000,"")</f>
        <v>279.78091488999996</v>
      </c>
      <c r="S2614" s="12">
        <f>IFERROR([1]!EM_S_STM07_IS(F2614,"61",$S$1,"1")/1000000,"")</f>
        <v>492.95897711999999</v>
      </c>
      <c r="T2614" s="20">
        <f t="shared" si="728"/>
        <v>0.2121908205778551</v>
      </c>
      <c r="U2614" s="20">
        <f t="shared" si="729"/>
        <v>0.22546272148265545</v>
      </c>
      <c r="V2614" s="14">
        <f t="shared" si="730"/>
        <v>0.23001336153035035</v>
      </c>
      <c r="W2614" s="14">
        <f t="shared" si="731"/>
        <v>0.26389903564642214</v>
      </c>
      <c r="X2614" s="14">
        <f t="shared" si="732"/>
        <v>0.21453013891641806</v>
      </c>
      <c r="Y2614" s="14">
        <f t="shared" si="733"/>
        <v>0.20519134103232634</v>
      </c>
      <c r="Z2614" s="15">
        <f t="shared" si="734"/>
        <v>0.1501869716620324</v>
      </c>
      <c r="AA2614" s="14">
        <f t="shared" si="735"/>
        <v>1.0406522286246889</v>
      </c>
      <c r="AB2614" s="14">
        <f t="shared" si="736"/>
        <v>-0.82771591327139715</v>
      </c>
      <c r="AC2614" s="14">
        <f t="shared" si="737"/>
        <v>1.9328433422532258</v>
      </c>
      <c r="AD2614" s="14">
        <f t="shared" si="738"/>
        <v>0.52126474386387645</v>
      </c>
      <c r="AE2614" s="14">
        <f t="shared" si="739"/>
        <v>0.76194640479252906</v>
      </c>
      <c r="AF2614" s="18">
        <f t="shared" si="740"/>
        <v>1</v>
      </c>
      <c r="AG2614" s="18">
        <f t="shared" si="741"/>
        <v>1</v>
      </c>
      <c r="AH2614" s="18">
        <f t="shared" si="742"/>
        <v>1</v>
      </c>
      <c r="AI2614" s="19">
        <f t="shared" si="743"/>
        <v>1</v>
      </c>
      <c r="AJ2614" s="19" t="str">
        <f t="shared" si="744"/>
        <v/>
      </c>
      <c r="AK2614" s="19" t="str">
        <f t="shared" si="745"/>
        <v/>
      </c>
    </row>
    <row r="2615" spans="2:37" x14ac:dyDescent="0.15">
      <c r="B2615" s="51" t="str">
        <f>IFERROR(IF(AND(AF2615=1,AI2615=1),MAX($B$5:B2614)+1,""),"")</f>
        <v/>
      </c>
      <c r="C2615" s="51" t="str">
        <f>IFERROR(IF(AND(AG2615=1,AJ2615=1),MAX($C$5:C2614)+1,""),"")</f>
        <v/>
      </c>
      <c r="D2615" s="51" t="str">
        <f>IFERROR(IF(AND(AH2615=1,AK2615=1),MAX($D$5:D2614)+1,""),"")</f>
        <v/>
      </c>
      <c r="F2615" s="5" t="s">
        <v>5327</v>
      </c>
      <c r="G2615" s="5" t="s">
        <v>5328</v>
      </c>
      <c r="H2615" s="12">
        <f>IFERROR([1]!EM_S_STM07_IS(F2615,"9",$H$1,"1")/1000000,"")</f>
        <v>655.83163776999993</v>
      </c>
      <c r="I2615" s="12">
        <f>IFERROR([1]!EM_S_STM07_IS(F2615,"9",$I$1,"1")/1000000,"")</f>
        <v>655.62969380999994</v>
      </c>
      <c r="J2615" s="12">
        <f>IFERROR([1]!EM_S_STM07_IS(F2615,"9",$J$1,"1")/1000000,"")</f>
        <v>599.77139277000003</v>
      </c>
      <c r="K2615" s="12">
        <f>IFERROR([1]!EM_S_STM07_IS(F2615,"9",$K$1,"1")/1000000,"")</f>
        <v>486.23454399000002</v>
      </c>
      <c r="L2615" s="12">
        <f>IFERROR([1]!EM_S_STM07_IS(F2615,"9",$L$1,"1")/1000000,"")</f>
        <v>400.19610977999997</v>
      </c>
      <c r="M2615" s="13">
        <f>IFERROR([1]!EM_S_STM07_IS(F2615,"9",$M$1,"1")/1000000,"")</f>
        <v>248.49972484</v>
      </c>
      <c r="N2615" s="12">
        <f>IFERROR([1]!EM_S_STM07_IS(F2615,"61",$N$1,"1")/1000000,"")</f>
        <v>242.40087807</v>
      </c>
      <c r="O2615" s="12">
        <f>IFERROR([1]!EM_S_STM07_IS(F2615,"61",$O$1,"1")/1000000,"")</f>
        <v>9.8863949299999998</v>
      </c>
      <c r="P2615" s="12">
        <f>IFERROR([1]!EM_S_STM07_IS(F2615,"61",$P$1,"1")/1000000,"")</f>
        <v>35.458332140000003</v>
      </c>
      <c r="Q2615" s="12">
        <f>IFERROR([1]!EM_S_STM07_IS(F2615,"61",$Q$1,"1")/1000000,"")</f>
        <v>25.818122539999997</v>
      </c>
      <c r="R2615" s="12">
        <f>IFERROR([1]!EM_S_STM07_IS(F2615,"61",$R$1,"1")/1000000,"")</f>
        <v>-54.528247369999995</v>
      </c>
      <c r="S2615" s="12">
        <f>IFERROR([1]!EM_S_STM07_IS(F2615,"61",$S$1,"1")/1000000,"")</f>
        <v>19.76833675</v>
      </c>
      <c r="T2615" s="20">
        <f t="shared" si="728"/>
        <v>-0.17641825882316775</v>
      </c>
      <c r="U2615" s="20">
        <f t="shared" si="729"/>
        <v>-0.39425869566221072</v>
      </c>
      <c r="V2615" s="14">
        <f t="shared" si="730"/>
        <v>-3.0792043013761389E-4</v>
      </c>
      <c r="W2615" s="14">
        <f t="shared" si="731"/>
        <v>-8.5197942630382925E-2</v>
      </c>
      <c r="X2615" s="14">
        <f t="shared" si="732"/>
        <v>-0.18930020695991923</v>
      </c>
      <c r="Y2615" s="14">
        <f t="shared" si="733"/>
        <v>-0.17694841979752374</v>
      </c>
      <c r="Z2615" s="15">
        <f t="shared" si="734"/>
        <v>-0.37905512130888058</v>
      </c>
      <c r="AA2615" s="14">
        <f t="shared" si="735"/>
        <v>-0.95921469010873373</v>
      </c>
      <c r="AB2615" s="14">
        <f t="shared" si="736"/>
        <v>2.5865785648925117</v>
      </c>
      <c r="AC2615" s="14">
        <f t="shared" si="737"/>
        <v>-0.27187431044239763</v>
      </c>
      <c r="AD2615" s="14">
        <f t="shared" si="738"/>
        <v>-3.1120144303877799</v>
      </c>
      <c r="AE2615" s="14">
        <f t="shared" si="739"/>
        <v>1.3625338737895327</v>
      </c>
      <c r="AF2615" s="18" t="str">
        <f t="shared" si="740"/>
        <v/>
      </c>
      <c r="AG2615" s="18" t="str">
        <f t="shared" si="741"/>
        <v/>
      </c>
      <c r="AH2615" s="18" t="str">
        <f t="shared" si="742"/>
        <v/>
      </c>
      <c r="AI2615" s="19" t="str">
        <f t="shared" si="743"/>
        <v/>
      </c>
      <c r="AJ2615" s="19" t="str">
        <f t="shared" si="744"/>
        <v/>
      </c>
      <c r="AK2615" s="19" t="str">
        <f t="shared" si="745"/>
        <v/>
      </c>
    </row>
    <row r="2616" spans="2:37" x14ac:dyDescent="0.15">
      <c r="B2616" s="51" t="str">
        <f>IFERROR(IF(AND(AF2616=1,AI2616=1),MAX($B$5:B2615)+1,""),"")</f>
        <v/>
      </c>
      <c r="C2616" s="51" t="str">
        <f>IFERROR(IF(AND(AG2616=1,AJ2616=1),MAX($C$5:C2615)+1,""),"")</f>
        <v/>
      </c>
      <c r="D2616" s="51" t="str">
        <f>IFERROR(IF(AND(AH2616=1,AK2616=1),MAX($D$5:D2615)+1,""),"")</f>
        <v/>
      </c>
      <c r="F2616" s="5" t="s">
        <v>5329</v>
      </c>
      <c r="G2616" s="5" t="s">
        <v>5330</v>
      </c>
      <c r="H2616" s="12">
        <f>IFERROR([1]!EM_S_STM07_IS(F2616,"9",$H$1,"1")/1000000,"")</f>
        <v>9459.9708754099993</v>
      </c>
      <c r="I2616" s="12">
        <f>IFERROR([1]!EM_S_STM07_IS(F2616,"9",$I$1,"1")/1000000,"")</f>
        <v>10995.40377717</v>
      </c>
      <c r="J2616" s="12">
        <f>IFERROR([1]!EM_S_STM07_IS(F2616,"9",$J$1,"1")/1000000,"")</f>
        <v>9880.2940179500001</v>
      </c>
      <c r="K2616" s="12">
        <f>IFERROR([1]!EM_S_STM07_IS(F2616,"9",$K$1,"1")/1000000,"")</f>
        <v>11574.36140487</v>
      </c>
      <c r="L2616" s="12">
        <f>IFERROR([1]!EM_S_STM07_IS(F2616,"9",$L$1,"1")/1000000,"")</f>
        <v>11351.76397494</v>
      </c>
      <c r="M2616" s="13">
        <f>IFERROR([1]!EM_S_STM07_IS(F2616,"9",$M$1,"1")/1000000,"")</f>
        <v>11710.997672399999</v>
      </c>
      <c r="N2616" s="12">
        <f>IFERROR([1]!EM_S_STM07_IS(F2616,"61",$N$1,"1")/1000000,"")</f>
        <v>302.44965661999998</v>
      </c>
      <c r="O2616" s="12">
        <f>IFERROR([1]!EM_S_STM07_IS(F2616,"61",$O$1,"1")/1000000,"")</f>
        <v>330.21931437000001</v>
      </c>
      <c r="P2616" s="12">
        <f>IFERROR([1]!EM_S_STM07_IS(F2616,"61",$P$1,"1")/1000000,"")</f>
        <v>-142.11917699</v>
      </c>
      <c r="Q2616" s="12">
        <f>IFERROR([1]!EM_S_STM07_IS(F2616,"61",$Q$1,"1")/1000000,"")</f>
        <v>302.89449951999995</v>
      </c>
      <c r="R2616" s="12">
        <f>IFERROR([1]!EM_S_STM07_IS(F2616,"61",$R$1,"1")/1000000,"")</f>
        <v>182.71407988999999</v>
      </c>
      <c r="S2616" s="12">
        <f>IFERROR([1]!EM_S_STM07_IS(F2616,"61",$S$1,"1")/1000000,"")</f>
        <v>422.27688465</v>
      </c>
      <c r="T2616" s="20">
        <f t="shared" si="728"/>
        <v>4.3616216950906228E-2</v>
      </c>
      <c r="U2616" s="20">
        <f t="shared" si="729"/>
        <v>6.9027414686472E-2</v>
      </c>
      <c r="V2616" s="14">
        <f t="shared" si="730"/>
        <v>0.16230841743404997</v>
      </c>
      <c r="W2616" s="14">
        <f t="shared" si="731"/>
        <v>-0.10141598997349487</v>
      </c>
      <c r="X2616" s="14">
        <f t="shared" si="732"/>
        <v>0.17145920797926734</v>
      </c>
      <c r="Y2616" s="14">
        <f t="shared" si="733"/>
        <v>-1.9231940505706008E-2</v>
      </c>
      <c r="Z2616" s="15">
        <f t="shared" si="734"/>
        <v>3.1645627785517549E-2</v>
      </c>
      <c r="AA2616" s="14">
        <f t="shared" si="735"/>
        <v>9.1815801877037764E-2</v>
      </c>
      <c r="AB2616" s="14">
        <f t="shared" si="736"/>
        <v>-1.4303781481138929</v>
      </c>
      <c r="AC2616" s="14">
        <f t="shared" si="737"/>
        <v>3.1312711340941179</v>
      </c>
      <c r="AD2616" s="14">
        <f t="shared" si="738"/>
        <v>-0.39677319931676247</v>
      </c>
      <c r="AE2616" s="14">
        <f t="shared" si="739"/>
        <v>1.3111348884783529</v>
      </c>
      <c r="AF2616" s="18" t="str">
        <f t="shared" si="740"/>
        <v/>
      </c>
      <c r="AG2616" s="18" t="str">
        <f t="shared" si="741"/>
        <v/>
      </c>
      <c r="AH2616" s="18" t="str">
        <f t="shared" si="742"/>
        <v/>
      </c>
      <c r="AI2616" s="19" t="str">
        <f t="shared" si="743"/>
        <v/>
      </c>
      <c r="AJ2616" s="19" t="str">
        <f t="shared" si="744"/>
        <v/>
      </c>
      <c r="AK2616" s="19" t="str">
        <f t="shared" si="745"/>
        <v/>
      </c>
    </row>
    <row r="2617" spans="2:37" x14ac:dyDescent="0.15">
      <c r="B2617" s="51" t="str">
        <f>IFERROR(IF(AND(AF2617=1,AI2617=1),MAX($B$5:B2616)+1,""),"")</f>
        <v/>
      </c>
      <c r="C2617" s="51" t="str">
        <f>IFERROR(IF(AND(AG2617=1,AJ2617=1),MAX($C$5:C2616)+1,""),"")</f>
        <v/>
      </c>
      <c r="D2617" s="51" t="str">
        <f>IFERROR(IF(AND(AH2617=1,AK2617=1),MAX($D$5:D2616)+1,""),"")</f>
        <v/>
      </c>
      <c r="F2617" s="5" t="s">
        <v>5331</v>
      </c>
      <c r="G2617" s="5" t="s">
        <v>5332</v>
      </c>
      <c r="H2617" s="12">
        <f>IFERROR([1]!EM_S_STM07_IS(F2617,"9",$H$1,"1")/1000000,"")</f>
        <v>4291.9778431599998</v>
      </c>
      <c r="I2617" s="12">
        <f>IFERROR([1]!EM_S_STM07_IS(F2617,"9",$I$1,"1")/1000000,"")</f>
        <v>3253.1660018899997</v>
      </c>
      <c r="J2617" s="12">
        <f>IFERROR([1]!EM_S_STM07_IS(F2617,"9",$J$1,"1")/1000000,"")</f>
        <v>2927.0475479699999</v>
      </c>
      <c r="K2617" s="12">
        <f>IFERROR([1]!EM_S_STM07_IS(F2617,"9",$K$1,"1")/1000000,"")</f>
        <v>1187.6914263900001</v>
      </c>
      <c r="L2617" s="12">
        <f>IFERROR([1]!EM_S_STM07_IS(F2617,"9",$L$1,"1")/1000000,"")</f>
        <v>224.15727359000002</v>
      </c>
      <c r="M2617" s="13">
        <f>IFERROR([1]!EM_S_STM07_IS(F2617,"9",$M$1,"1")/1000000,"")</f>
        <v>216.77284441999998</v>
      </c>
      <c r="N2617" s="12">
        <f>IFERROR([1]!EM_S_STM07_IS(F2617,"61",$N$1,"1")/1000000,"")</f>
        <v>61.416772590000001</v>
      </c>
      <c r="O2617" s="12">
        <f>IFERROR([1]!EM_S_STM07_IS(F2617,"61",$O$1,"1")/1000000,"")</f>
        <v>10.57963178</v>
      </c>
      <c r="P2617" s="12">
        <f>IFERROR([1]!EM_S_STM07_IS(F2617,"61",$P$1,"1")/1000000,"")</f>
        <v>9.7342227799999996</v>
      </c>
      <c r="Q2617" s="12">
        <f>IFERROR([1]!EM_S_STM07_IS(F2617,"61",$Q$1,"1")/1000000,"")</f>
        <v>-349.11787327999997</v>
      </c>
      <c r="R2617" s="12">
        <f>IFERROR([1]!EM_S_STM07_IS(F2617,"61",$R$1,"1")/1000000,"")</f>
        <v>-230.691957</v>
      </c>
      <c r="S2617" s="12">
        <f>IFERROR([1]!EM_S_STM07_IS(F2617,"61",$S$1,"1")/1000000,"")</f>
        <v>13.990274449999999</v>
      </c>
      <c r="T2617" s="20">
        <f t="shared" si="728"/>
        <v>-0.44961133528424935</v>
      </c>
      <c r="U2617" s="20">
        <f t="shared" si="729"/>
        <v>-0.25611149347481832</v>
      </c>
      <c r="V2617" s="14">
        <f t="shared" si="730"/>
        <v>-0.24203569525073954</v>
      </c>
      <c r="W2617" s="14">
        <f t="shared" si="731"/>
        <v>-0.10024648411133463</v>
      </c>
      <c r="X2617" s="14">
        <f t="shared" si="732"/>
        <v>-0.59423569076843263</v>
      </c>
      <c r="Y2617" s="14">
        <f t="shared" si="733"/>
        <v>-0.81126640421129559</v>
      </c>
      <c r="Z2617" s="15">
        <f t="shared" si="734"/>
        <v>-3.2943071851894004E-2</v>
      </c>
      <c r="AA2617" s="14">
        <f t="shared" si="735"/>
        <v>-0.82774034951939823</v>
      </c>
      <c r="AB2617" s="14">
        <f t="shared" si="736"/>
        <v>-7.990911381227675E-2</v>
      </c>
      <c r="AC2617" s="14">
        <f t="shared" si="737"/>
        <v>-36.864997254562525</v>
      </c>
      <c r="AD2617" s="14">
        <f t="shared" si="738"/>
        <v>0.33921470467087733</v>
      </c>
      <c r="AE2617" s="14">
        <f t="shared" si="739"/>
        <v>1.0606448297198328</v>
      </c>
      <c r="AF2617" s="18" t="str">
        <f t="shared" si="740"/>
        <v/>
      </c>
      <c r="AG2617" s="18" t="str">
        <f t="shared" si="741"/>
        <v/>
      </c>
      <c r="AH2617" s="18" t="str">
        <f t="shared" si="742"/>
        <v/>
      </c>
      <c r="AI2617" s="19" t="str">
        <f t="shared" si="743"/>
        <v/>
      </c>
      <c r="AJ2617" s="19" t="str">
        <f t="shared" si="744"/>
        <v/>
      </c>
      <c r="AK2617" s="19" t="str">
        <f t="shared" si="745"/>
        <v/>
      </c>
    </row>
    <row r="2618" spans="2:37" x14ac:dyDescent="0.15">
      <c r="B2618" s="51" t="str">
        <f>IFERROR(IF(AND(AF2618=1,AI2618=1),MAX($B$5:B2617)+1,""),"")</f>
        <v/>
      </c>
      <c r="C2618" s="51" t="str">
        <f>IFERROR(IF(AND(AG2618=1,AJ2618=1),MAX($C$5:C2617)+1,""),"")</f>
        <v/>
      </c>
      <c r="D2618" s="51" t="str">
        <f>IFERROR(IF(AND(AH2618=1,AK2618=1),MAX($D$5:D2617)+1,""),"")</f>
        <v/>
      </c>
      <c r="F2618" s="5" t="s">
        <v>5333</v>
      </c>
      <c r="G2618" s="5" t="s">
        <v>5334</v>
      </c>
      <c r="H2618" s="12">
        <f>IFERROR([1]!EM_S_STM07_IS(F2618,"9",$H$1,"1")/1000000,"")</f>
        <v>16348.366</v>
      </c>
      <c r="I2618" s="12">
        <f>IFERROR([1]!EM_S_STM07_IS(F2618,"9",$I$1,"1")/1000000,"")</f>
        <v>20179.768</v>
      </c>
      <c r="J2618" s="12">
        <f>IFERROR([1]!EM_S_STM07_IS(F2618,"9",$J$1,"1")/1000000,"")</f>
        <v>16987.916000000001</v>
      </c>
      <c r="K2618" s="12">
        <f>IFERROR([1]!EM_S_STM07_IS(F2618,"9",$K$1,"1")/1000000,"")</f>
        <v>17677.170999999998</v>
      </c>
      <c r="L2618" s="12">
        <f>IFERROR([1]!EM_S_STM07_IS(F2618,"9",$L$1,"1")/1000000,"")</f>
        <v>94481.040999999997</v>
      </c>
      <c r="M2618" s="13">
        <f>IFERROR([1]!EM_S_STM07_IS(F2618,"9",$M$1,"1")/1000000,"")</f>
        <v>60349.334000000003</v>
      </c>
      <c r="N2618" s="12">
        <f>IFERROR([1]!EM_S_STM07_IS(F2618,"61",$N$1,"1")/1000000,"")</f>
        <v>1226.5419999999999</v>
      </c>
      <c r="O2618" s="12">
        <f>IFERROR([1]!EM_S_STM07_IS(F2618,"61",$O$1,"1")/1000000,"")</f>
        <v>839.04300000000001</v>
      </c>
      <c r="P2618" s="12">
        <f>IFERROR([1]!EM_S_STM07_IS(F2618,"61",$P$1,"1")/1000000,"")</f>
        <v>-361.36700000000002</v>
      </c>
      <c r="Q2618" s="12">
        <f>IFERROR([1]!EM_S_STM07_IS(F2618,"61",$Q$1,"1")/1000000,"")</f>
        <v>-1454.2170000000001</v>
      </c>
      <c r="R2618" s="12">
        <f>IFERROR([1]!EM_S_STM07_IS(F2618,"61",$R$1,"1")/1000000,"")</f>
        <v>1229.7529999999999</v>
      </c>
      <c r="S2618" s="12">
        <f>IFERROR([1]!EM_S_STM07_IS(F2618,"61",$S$1,"1")/1000000,"")</f>
        <v>24.478000000000002</v>
      </c>
      <c r="T2618" s="20">
        <f t="shared" si="728"/>
        <v>0.29849303947242878</v>
      </c>
      <c r="U2618" s="20">
        <f t="shared" si="729"/>
        <v>-0.54289212718124702</v>
      </c>
      <c r="V2618" s="14">
        <f t="shared" si="730"/>
        <v>0.234359935421069</v>
      </c>
      <c r="W2618" s="14">
        <f t="shared" si="731"/>
        <v>-0.15817089671199386</v>
      </c>
      <c r="X2618" s="14">
        <f t="shared" si="732"/>
        <v>4.0573252187025018E-2</v>
      </c>
      <c r="Y2618" s="14">
        <f t="shared" si="733"/>
        <v>4.3448055121489748</v>
      </c>
      <c r="Z2618" s="15">
        <f t="shared" si="734"/>
        <v>-0.36125456111348303</v>
      </c>
      <c r="AA2618" s="14">
        <f t="shared" si="735"/>
        <v>-0.31592803181627693</v>
      </c>
      <c r="AB2618" s="14">
        <f t="shared" si="736"/>
        <v>-1.4306894879046725</v>
      </c>
      <c r="AC2618" s="14">
        <f t="shared" si="737"/>
        <v>-3.0242108438235924</v>
      </c>
      <c r="AD2618" s="14">
        <f t="shared" si="738"/>
        <v>1.8456461449701111</v>
      </c>
      <c r="AE2618" s="14">
        <f t="shared" si="739"/>
        <v>-0.98009518984706678</v>
      </c>
      <c r="AF2618" s="18">
        <f t="shared" si="740"/>
        <v>1</v>
      </c>
      <c r="AG2618" s="18" t="str">
        <f t="shared" si="741"/>
        <v/>
      </c>
      <c r="AH2618" s="18" t="str">
        <f t="shared" si="742"/>
        <v/>
      </c>
      <c r="AI2618" s="19" t="str">
        <f t="shared" si="743"/>
        <v/>
      </c>
      <c r="AJ2618" s="19" t="str">
        <f t="shared" si="744"/>
        <v/>
      </c>
      <c r="AK2618" s="19" t="str">
        <f t="shared" si="745"/>
        <v/>
      </c>
    </row>
    <row r="2619" spans="2:37" x14ac:dyDescent="0.15">
      <c r="B2619" s="51" t="str">
        <f>IFERROR(IF(AND(AF2619=1,AI2619=1),MAX($B$5:B2618)+1,""),"")</f>
        <v/>
      </c>
      <c r="C2619" s="51" t="str">
        <f>IFERROR(IF(AND(AG2619=1,AJ2619=1),MAX($C$5:C2618)+1,""),"")</f>
        <v/>
      </c>
      <c r="D2619" s="51" t="str">
        <f>IFERROR(IF(AND(AH2619=1,AK2619=1),MAX($D$5:D2618)+1,""),"")</f>
        <v/>
      </c>
      <c r="F2619" s="5" t="s">
        <v>5335</v>
      </c>
      <c r="G2619" s="5" t="s">
        <v>5336</v>
      </c>
      <c r="H2619" s="12">
        <f>IFERROR([1]!EM_S_STM07_IS(F2619,"9",$H$1,"1")/1000000,"")</f>
        <v>1277.92126282</v>
      </c>
      <c r="I2619" s="12">
        <f>IFERROR([1]!EM_S_STM07_IS(F2619,"9",$I$1,"1")/1000000,"")</f>
        <v>1735.4059480399999</v>
      </c>
      <c r="J2619" s="12">
        <f>IFERROR([1]!EM_S_STM07_IS(F2619,"9",$J$1,"1")/1000000,"")</f>
        <v>1754.33828165</v>
      </c>
      <c r="K2619" s="12">
        <f>IFERROR([1]!EM_S_STM07_IS(F2619,"9",$K$1,"1")/1000000,"")</f>
        <v>2318.19069554</v>
      </c>
      <c r="L2619" s="12">
        <f>IFERROR([1]!EM_S_STM07_IS(F2619,"9",$L$1,"1")/1000000,"")</f>
        <v>2641.89688888</v>
      </c>
      <c r="M2619" s="13">
        <f>IFERROR([1]!EM_S_STM07_IS(F2619,"9",$M$1,"1")/1000000,"")</f>
        <v>2758.58529886</v>
      </c>
      <c r="N2619" s="12">
        <f>IFERROR([1]!EM_S_STM07_IS(F2619,"61",$N$1,"1")/1000000,"")</f>
        <v>98.264700579999996</v>
      </c>
      <c r="O2619" s="12">
        <f>IFERROR([1]!EM_S_STM07_IS(F2619,"61",$O$1,"1")/1000000,"")</f>
        <v>130.47314579000002</v>
      </c>
      <c r="P2619" s="12">
        <f>IFERROR([1]!EM_S_STM07_IS(F2619,"61",$P$1,"1")/1000000,"")</f>
        <v>125.70878129</v>
      </c>
      <c r="Q2619" s="12">
        <f>IFERROR([1]!EM_S_STM07_IS(F2619,"61",$Q$1,"1")/1000000,"")</f>
        <v>212.83780138</v>
      </c>
      <c r="R2619" s="12">
        <f>IFERROR([1]!EM_S_STM07_IS(F2619,"61",$R$1,"1")/1000000,"")</f>
        <v>286.78528233999998</v>
      </c>
      <c r="S2619" s="12">
        <f>IFERROR([1]!EM_S_STM07_IS(F2619,"61",$S$1,"1")/1000000,"")</f>
        <v>247.27030293999999</v>
      </c>
      <c r="T2619" s="20">
        <f t="shared" si="728"/>
        <v>0.16637033175931926</v>
      </c>
      <c r="U2619" s="20">
        <f t="shared" si="729"/>
        <v>0.20269328214643578</v>
      </c>
      <c r="V2619" s="14">
        <f t="shared" si="730"/>
        <v>0.35799129299285964</v>
      </c>
      <c r="W2619" s="14">
        <f t="shared" si="731"/>
        <v>1.0909455295680326E-2</v>
      </c>
      <c r="X2619" s="14">
        <f t="shared" si="732"/>
        <v>0.32140461152092192</v>
      </c>
      <c r="Y2619" s="14">
        <f t="shared" si="733"/>
        <v>0.13963743102014126</v>
      </c>
      <c r="Z2619" s="15">
        <f t="shared" si="734"/>
        <v>4.4168419468281594E-2</v>
      </c>
      <c r="AA2619" s="14">
        <f t="shared" si="735"/>
        <v>0.32777228261921221</v>
      </c>
      <c r="AB2619" s="14">
        <f t="shared" si="736"/>
        <v>-3.6516054481190975E-2</v>
      </c>
      <c r="AC2619" s="14">
        <f t="shared" si="737"/>
        <v>0.69310209832517888</v>
      </c>
      <c r="AD2619" s="14">
        <f t="shared" si="738"/>
        <v>0.3474358430717594</v>
      </c>
      <c r="AE2619" s="14">
        <f t="shared" si="739"/>
        <v>-0.13778593893515348</v>
      </c>
      <c r="AF2619" s="18" t="str">
        <f t="shared" si="740"/>
        <v/>
      </c>
      <c r="AG2619" s="18">
        <f t="shared" si="741"/>
        <v>1</v>
      </c>
      <c r="AH2619" s="18" t="str">
        <f t="shared" si="742"/>
        <v/>
      </c>
      <c r="AI2619" s="19" t="str">
        <f t="shared" si="743"/>
        <v/>
      </c>
      <c r="AJ2619" s="19" t="str">
        <f t="shared" si="744"/>
        <v/>
      </c>
      <c r="AK2619" s="19" t="str">
        <f t="shared" si="745"/>
        <v/>
      </c>
    </row>
    <row r="2620" spans="2:37" x14ac:dyDescent="0.15">
      <c r="B2620" s="51" t="str">
        <f>IFERROR(IF(AND(AF2620=1,AI2620=1),MAX($B$5:B2619)+1,""),"")</f>
        <v/>
      </c>
      <c r="C2620" s="51" t="str">
        <f>IFERROR(IF(AND(AG2620=1,AJ2620=1),MAX($C$5:C2619)+1,""),"")</f>
        <v/>
      </c>
      <c r="D2620" s="51" t="str">
        <f>IFERROR(IF(AND(AH2620=1,AK2620=1),MAX($D$5:D2619)+1,""),"")</f>
        <v/>
      </c>
      <c r="F2620" s="5" t="s">
        <v>5337</v>
      </c>
      <c r="G2620" s="5" t="s">
        <v>5338</v>
      </c>
      <c r="H2620" s="12">
        <f>IFERROR([1]!EM_S_STM07_IS(F2620,"9",$H$1,"1")/1000000,"")</f>
        <v>5015.0539855100005</v>
      </c>
      <c r="I2620" s="12">
        <f>IFERROR([1]!EM_S_STM07_IS(F2620,"9",$I$1,"1")/1000000,"")</f>
        <v>6866.2084688500008</v>
      </c>
      <c r="J2620" s="12">
        <f>IFERROR([1]!EM_S_STM07_IS(F2620,"9",$J$1,"1")/1000000,"")</f>
        <v>7469.6781306299999</v>
      </c>
      <c r="K2620" s="12">
        <f>IFERROR([1]!EM_S_STM07_IS(F2620,"9",$K$1,"1")/1000000,"")</f>
        <v>7780.3833136200001</v>
      </c>
      <c r="L2620" s="12">
        <f>IFERROR([1]!EM_S_STM07_IS(F2620,"9",$L$1,"1")/1000000,"")</f>
        <v>9864.9673618399993</v>
      </c>
      <c r="M2620" s="13">
        <f>IFERROR([1]!EM_S_STM07_IS(F2620,"9",$M$1,"1")/1000000,"")</f>
        <v>11853.17431823</v>
      </c>
      <c r="N2620" s="12">
        <f>IFERROR([1]!EM_S_STM07_IS(F2620,"61",$N$1,"1")/1000000,"")</f>
        <v>790.00198394000006</v>
      </c>
      <c r="O2620" s="12">
        <f>IFERROR([1]!EM_S_STM07_IS(F2620,"61",$O$1,"1")/1000000,"")</f>
        <v>719.50189374000001</v>
      </c>
      <c r="P2620" s="12">
        <f>IFERROR([1]!EM_S_STM07_IS(F2620,"61",$P$1,"1")/1000000,"")</f>
        <v>607.83232859999998</v>
      </c>
      <c r="Q2620" s="12">
        <f>IFERROR([1]!EM_S_STM07_IS(F2620,"61",$Q$1,"1")/1000000,"")</f>
        <v>403.69764848</v>
      </c>
      <c r="R2620" s="12">
        <f>IFERROR([1]!EM_S_STM07_IS(F2620,"61",$R$1,"1")/1000000,"")</f>
        <v>500.26573894000001</v>
      </c>
      <c r="S2620" s="12">
        <f>IFERROR([1]!EM_S_STM07_IS(F2620,"61",$S$1,"1")/1000000,"")</f>
        <v>425.45676594000003</v>
      </c>
      <c r="T2620" s="20">
        <f t="shared" si="728"/>
        <v>0.18771382526746971</v>
      </c>
      <c r="U2620" s="20">
        <f t="shared" si="729"/>
        <v>-0.11642086762946835</v>
      </c>
      <c r="V2620" s="14">
        <f t="shared" si="730"/>
        <v>0.36911955258877421</v>
      </c>
      <c r="W2620" s="14">
        <f t="shared" si="731"/>
        <v>8.78897960232006E-2</v>
      </c>
      <c r="X2620" s="14">
        <f t="shared" si="732"/>
        <v>4.1595524941821685E-2</v>
      </c>
      <c r="Y2620" s="14">
        <f t="shared" si="733"/>
        <v>0.26792819379102017</v>
      </c>
      <c r="Z2620" s="15">
        <f t="shared" si="734"/>
        <v>0.20154217276793535</v>
      </c>
      <c r="AA2620" s="14">
        <f t="shared" si="735"/>
        <v>-8.9240396395453184E-2</v>
      </c>
      <c r="AB2620" s="14">
        <f t="shared" si="736"/>
        <v>-0.15520399058234177</v>
      </c>
      <c r="AC2620" s="14">
        <f t="shared" si="737"/>
        <v>-0.33584044565411092</v>
      </c>
      <c r="AD2620" s="14">
        <f t="shared" si="738"/>
        <v>0.23920894962751854</v>
      </c>
      <c r="AE2620" s="14">
        <f t="shared" si="739"/>
        <v>-0.14953846961119255</v>
      </c>
      <c r="AF2620" s="18" t="str">
        <f t="shared" si="740"/>
        <v/>
      </c>
      <c r="AG2620" s="18" t="str">
        <f t="shared" si="741"/>
        <v/>
      </c>
      <c r="AH2620" s="18" t="str">
        <f t="shared" si="742"/>
        <v/>
      </c>
      <c r="AI2620" s="19" t="str">
        <f t="shared" si="743"/>
        <v/>
      </c>
      <c r="AJ2620" s="19" t="str">
        <f t="shared" si="744"/>
        <v/>
      </c>
      <c r="AK2620" s="19" t="str">
        <f t="shared" si="745"/>
        <v/>
      </c>
    </row>
    <row r="2621" spans="2:37" x14ac:dyDescent="0.15">
      <c r="B2621" s="51" t="str">
        <f>IFERROR(IF(AND(AF2621=1,AI2621=1),MAX($B$5:B2620)+1,""),"")</f>
        <v/>
      </c>
      <c r="C2621" s="51" t="str">
        <f>IFERROR(IF(AND(AG2621=1,AJ2621=1),MAX($C$5:C2620)+1,""),"")</f>
        <v/>
      </c>
      <c r="D2621" s="51" t="str">
        <f>IFERROR(IF(AND(AH2621=1,AK2621=1),MAX($D$5:D2620)+1,""),"")</f>
        <v/>
      </c>
      <c r="F2621" s="5" t="s">
        <v>5339</v>
      </c>
      <c r="G2621" s="5" t="s">
        <v>5340</v>
      </c>
      <c r="H2621" s="12">
        <f>IFERROR([1]!EM_S_STM07_IS(F2621,"9",$H$1,"1")/1000000,"")</f>
        <v>1467.768</v>
      </c>
      <c r="I2621" s="12">
        <f>IFERROR([1]!EM_S_STM07_IS(F2621,"9",$I$1,"1")/1000000,"")</f>
        <v>1562.49</v>
      </c>
      <c r="J2621" s="12">
        <f>IFERROR([1]!EM_S_STM07_IS(F2621,"9",$J$1,"1")/1000000,"")</f>
        <v>1637.32</v>
      </c>
      <c r="K2621" s="12">
        <f>IFERROR([1]!EM_S_STM07_IS(F2621,"9",$K$1,"1")/1000000,"")</f>
        <v>1749.8610000000001</v>
      </c>
      <c r="L2621" s="12">
        <f>IFERROR([1]!EM_S_STM07_IS(F2621,"9",$L$1,"1")/1000000,"")</f>
        <v>1828.079</v>
      </c>
      <c r="M2621" s="13">
        <f>IFERROR([1]!EM_S_STM07_IS(F2621,"9",$M$1,"1")/1000000,"")</f>
        <v>1934.2059999999999</v>
      </c>
      <c r="N2621" s="12">
        <f>IFERROR([1]!EM_S_STM07_IS(F2621,"61",$N$1,"1")/1000000,"")</f>
        <v>271.16000000000003</v>
      </c>
      <c r="O2621" s="12">
        <f>IFERROR([1]!EM_S_STM07_IS(F2621,"61",$O$1,"1")/1000000,"")</f>
        <v>275.786</v>
      </c>
      <c r="P2621" s="12">
        <f>IFERROR([1]!EM_S_STM07_IS(F2621,"61",$P$1,"1")/1000000,"")</f>
        <v>268.98099999999999</v>
      </c>
      <c r="Q2621" s="12">
        <f>IFERROR([1]!EM_S_STM07_IS(F2621,"61",$Q$1,"1")/1000000,"")</f>
        <v>281.899</v>
      </c>
      <c r="R2621" s="12">
        <f>IFERROR([1]!EM_S_STM07_IS(F2621,"61",$R$1,"1")/1000000,"")</f>
        <v>308.16800000000001</v>
      </c>
      <c r="S2621" s="12">
        <f>IFERROR([1]!EM_S_STM07_IS(F2621,"61",$S$1,"1")/1000000,"")</f>
        <v>330.53699999999998</v>
      </c>
      <c r="T2621" s="20">
        <f t="shared" si="728"/>
        <v>5.674222752115532E-2</v>
      </c>
      <c r="U2621" s="20">
        <f t="shared" si="729"/>
        <v>4.0396520718775308E-2</v>
      </c>
      <c r="V2621" s="14">
        <f t="shared" si="730"/>
        <v>6.4534722108671116E-2</v>
      </c>
      <c r="W2621" s="14">
        <f t="shared" si="731"/>
        <v>4.7891506505641591E-2</v>
      </c>
      <c r="X2621" s="14">
        <f t="shared" si="732"/>
        <v>6.8734883834559016E-2</v>
      </c>
      <c r="Y2621" s="14">
        <f t="shared" si="733"/>
        <v>4.4699550421433386E-2</v>
      </c>
      <c r="Z2621" s="15">
        <f t="shared" si="734"/>
        <v>5.8053836841843245E-2</v>
      </c>
      <c r="AA2621" s="14">
        <f t="shared" si="735"/>
        <v>1.7060038353739402E-2</v>
      </c>
      <c r="AB2621" s="14">
        <f t="shared" si="736"/>
        <v>-2.4674929111702576E-2</v>
      </c>
      <c r="AC2621" s="14">
        <f t="shared" si="737"/>
        <v>4.8025696982314764E-2</v>
      </c>
      <c r="AD2621" s="14">
        <f t="shared" si="738"/>
        <v>9.318585734607078E-2</v>
      </c>
      <c r="AE2621" s="14">
        <f t="shared" si="739"/>
        <v>7.2587030450922782E-2</v>
      </c>
      <c r="AF2621" s="18" t="str">
        <f t="shared" si="740"/>
        <v/>
      </c>
      <c r="AG2621" s="18" t="str">
        <f t="shared" si="741"/>
        <v/>
      </c>
      <c r="AH2621" s="18" t="str">
        <f t="shared" si="742"/>
        <v/>
      </c>
      <c r="AI2621" s="19" t="str">
        <f t="shared" si="743"/>
        <v/>
      </c>
      <c r="AJ2621" s="19" t="str">
        <f t="shared" si="744"/>
        <v/>
      </c>
      <c r="AK2621" s="19" t="str">
        <f t="shared" si="745"/>
        <v/>
      </c>
    </row>
    <row r="2622" spans="2:37" x14ac:dyDescent="0.15">
      <c r="B2622" s="51" t="str">
        <f>IFERROR(IF(AND(AF2622=1,AI2622=1),MAX($B$5:B2621)+1,""),"")</f>
        <v/>
      </c>
      <c r="C2622" s="51" t="str">
        <f>IFERROR(IF(AND(AG2622=1,AJ2622=1),MAX($C$5:C2621)+1,""),"")</f>
        <v/>
      </c>
      <c r="D2622" s="51" t="str">
        <f>IFERROR(IF(AND(AH2622=1,AK2622=1),MAX($D$5:D2621)+1,""),"")</f>
        <v/>
      </c>
      <c r="F2622" s="5" t="s">
        <v>5341</v>
      </c>
      <c r="G2622" s="5" t="s">
        <v>5342</v>
      </c>
      <c r="H2622" s="12">
        <f>IFERROR([1]!EM_S_STM07_IS(F2622,"9",$H$1,"1")/1000000,"")</f>
        <v>38080.112185860002</v>
      </c>
      <c r="I2622" s="12">
        <f>IFERROR([1]!EM_S_STM07_IS(F2622,"9",$I$1,"1")/1000000,"")</f>
        <v>42916.618329179997</v>
      </c>
      <c r="J2622" s="12">
        <f>IFERROR([1]!EM_S_STM07_IS(F2622,"9",$J$1,"1")/1000000,"")</f>
        <v>38079.202510129995</v>
      </c>
      <c r="K2622" s="12">
        <f>IFERROR([1]!EM_S_STM07_IS(F2622,"9",$K$1,"1")/1000000,"")</f>
        <v>42390.796682510001</v>
      </c>
      <c r="L2622" s="12">
        <f>IFERROR([1]!EM_S_STM07_IS(F2622,"9",$L$1,"1")/1000000,"")</f>
        <v>39036.164758110004</v>
      </c>
      <c r="M2622" s="13">
        <f>IFERROR([1]!EM_S_STM07_IS(F2622,"9",$M$1,"1")/1000000,"")</f>
        <v>36017.94370032</v>
      </c>
      <c r="N2622" s="12">
        <f>IFERROR([1]!EM_S_STM07_IS(F2622,"61",$N$1,"1")/1000000,"")</f>
        <v>2576.9747952299999</v>
      </c>
      <c r="O2622" s="12">
        <f>IFERROR([1]!EM_S_STM07_IS(F2622,"61",$O$1,"1")/1000000,"")</f>
        <v>3056.2277055</v>
      </c>
      <c r="P2622" s="12">
        <f>IFERROR([1]!EM_S_STM07_IS(F2622,"61",$P$1,"1")/1000000,"")</f>
        <v>2191.1293454299998</v>
      </c>
      <c r="Q2622" s="12">
        <f>IFERROR([1]!EM_S_STM07_IS(F2622,"61",$Q$1,"1")/1000000,"")</f>
        <v>2349.4315910800001</v>
      </c>
      <c r="R2622" s="12">
        <f>IFERROR([1]!EM_S_STM07_IS(F2622,"61",$R$1,"1")/1000000,"")</f>
        <v>1278.2584056199998</v>
      </c>
      <c r="S2622" s="12">
        <f>IFERROR([1]!EM_S_STM07_IS(F2622,"61",$S$1,"1")/1000000,"")</f>
        <v>439.07264481999999</v>
      </c>
      <c r="T2622" s="20">
        <f t="shared" si="728"/>
        <v>-1.1073216674567843E-2</v>
      </c>
      <c r="U2622" s="20">
        <f t="shared" si="729"/>
        <v>-0.2980838387597603</v>
      </c>
      <c r="V2622" s="14">
        <f t="shared" si="730"/>
        <v>0.12700871572316161</v>
      </c>
      <c r="W2622" s="14">
        <f t="shared" si="731"/>
        <v>-0.11271661205796664</v>
      </c>
      <c r="X2622" s="14">
        <f t="shared" si="732"/>
        <v>0.11322700813476902</v>
      </c>
      <c r="Y2622" s="14">
        <f t="shared" si="733"/>
        <v>-7.9135854641393957E-2</v>
      </c>
      <c r="Z2622" s="15">
        <f t="shared" si="734"/>
        <v>-7.7318585893173586E-2</v>
      </c>
      <c r="AA2622" s="14">
        <f t="shared" si="735"/>
        <v>0.18597500881929493</v>
      </c>
      <c r="AB2622" s="14">
        <f t="shared" si="736"/>
        <v>-0.28306083297169432</v>
      </c>
      <c r="AC2622" s="14">
        <f t="shared" si="737"/>
        <v>7.2246873960302022E-2</v>
      </c>
      <c r="AD2622" s="14">
        <f t="shared" si="738"/>
        <v>-0.45592865505294294</v>
      </c>
      <c r="AE2622" s="14">
        <f t="shared" si="739"/>
        <v>-0.65650713276003492</v>
      </c>
      <c r="AF2622" s="18" t="str">
        <f t="shared" si="740"/>
        <v/>
      </c>
      <c r="AG2622" s="18" t="str">
        <f t="shared" si="741"/>
        <v/>
      </c>
      <c r="AH2622" s="18" t="str">
        <f t="shared" si="742"/>
        <v/>
      </c>
      <c r="AI2622" s="19" t="str">
        <f t="shared" si="743"/>
        <v/>
      </c>
      <c r="AJ2622" s="19" t="str">
        <f t="shared" si="744"/>
        <v/>
      </c>
      <c r="AK2622" s="19" t="str">
        <f t="shared" si="745"/>
        <v/>
      </c>
    </row>
    <row r="2623" spans="2:37" x14ac:dyDescent="0.15">
      <c r="B2623" s="51" t="str">
        <f>IFERROR(IF(AND(AF2623=1,AI2623=1),MAX($B$5:B2622)+1,""),"")</f>
        <v/>
      </c>
      <c r="C2623" s="51" t="str">
        <f>IFERROR(IF(AND(AG2623=1,AJ2623=1),MAX($C$5:C2622)+1,""),"")</f>
        <v/>
      </c>
      <c r="D2623" s="51" t="str">
        <f>IFERROR(IF(AND(AH2623=1,AK2623=1),MAX($D$5:D2622)+1,""),"")</f>
        <v/>
      </c>
      <c r="F2623" s="5" t="s">
        <v>5343</v>
      </c>
      <c r="G2623" s="5" t="s">
        <v>5344</v>
      </c>
      <c r="H2623" s="12">
        <f>IFERROR([1]!EM_S_STM07_IS(F2623,"9",$H$1,"1")/1000000,"")</f>
        <v>1168.4816590599999</v>
      </c>
      <c r="I2623" s="12">
        <f>IFERROR([1]!EM_S_STM07_IS(F2623,"9",$I$1,"1")/1000000,"")</f>
        <v>920.94293976999995</v>
      </c>
      <c r="J2623" s="12">
        <f>IFERROR([1]!EM_S_STM07_IS(F2623,"9",$J$1,"1")/1000000,"")</f>
        <v>553.68717134999997</v>
      </c>
      <c r="K2623" s="12">
        <f>IFERROR([1]!EM_S_STM07_IS(F2623,"9",$K$1,"1")/1000000,"")</f>
        <v>375.73501443000004</v>
      </c>
      <c r="L2623" s="12">
        <f>IFERROR([1]!EM_S_STM07_IS(F2623,"9",$L$1,"1")/1000000,"")</f>
        <v>612.54119949000005</v>
      </c>
      <c r="M2623" s="13">
        <f>IFERROR([1]!EM_S_STM07_IS(F2623,"9",$M$1,"1")/1000000,"")</f>
        <v>662.15663513000004</v>
      </c>
      <c r="N2623" s="12">
        <f>IFERROR([1]!EM_S_STM07_IS(F2623,"61",$N$1,"1")/1000000,"")</f>
        <v>60.787804310000006</v>
      </c>
      <c r="O2623" s="12">
        <f>IFERROR([1]!EM_S_STM07_IS(F2623,"61",$O$1,"1")/1000000,"")</f>
        <v>12.3345596</v>
      </c>
      <c r="P2623" s="12">
        <f>IFERROR([1]!EM_S_STM07_IS(F2623,"61",$P$1,"1")/1000000,"")</f>
        <v>5.0931372800000005</v>
      </c>
      <c r="Q2623" s="12">
        <f>IFERROR([1]!EM_S_STM07_IS(F2623,"61",$Q$1,"1")/1000000,"")</f>
        <v>-98.980994840000008</v>
      </c>
      <c r="R2623" s="12">
        <f>IFERROR([1]!EM_S_STM07_IS(F2623,"61",$R$1,"1")/1000000,"")</f>
        <v>16.004696490000001</v>
      </c>
      <c r="S2623" s="12">
        <f>IFERROR([1]!EM_S_STM07_IS(F2623,"61",$S$1,"1")/1000000,"")</f>
        <v>-184.75512074000002</v>
      </c>
      <c r="T2623" s="20">
        <f t="shared" si="728"/>
        <v>-0.10737762882028434</v>
      </c>
      <c r="U2623" s="20">
        <f t="shared" si="729"/>
        <v>-2.2489814997024569</v>
      </c>
      <c r="V2623" s="14">
        <f t="shared" si="730"/>
        <v>-0.21184647390112707</v>
      </c>
      <c r="W2623" s="14">
        <f t="shared" si="731"/>
        <v>-0.39878232685264947</v>
      </c>
      <c r="X2623" s="14">
        <f t="shared" si="732"/>
        <v>-0.32139476247231269</v>
      </c>
      <c r="Y2623" s="14">
        <f t="shared" si="733"/>
        <v>0.63024785012182394</v>
      </c>
      <c r="Z2623" s="15">
        <f t="shared" si="734"/>
        <v>8.0999344503373233E-2</v>
      </c>
      <c r="AA2623" s="14">
        <f t="shared" si="735"/>
        <v>-0.79708825248733517</v>
      </c>
      <c r="AB2623" s="14">
        <f t="shared" si="736"/>
        <v>-0.58708397825569703</v>
      </c>
      <c r="AC2623" s="14">
        <f t="shared" si="737"/>
        <v>-20.434189458957601</v>
      </c>
      <c r="AD2623" s="14">
        <f t="shared" si="738"/>
        <v>1.1616946416417733</v>
      </c>
      <c r="AE2623" s="14">
        <f t="shared" si="739"/>
        <v>-12.543806585488083</v>
      </c>
      <c r="AF2623" s="18" t="str">
        <f t="shared" si="740"/>
        <v/>
      </c>
      <c r="AG2623" s="18" t="str">
        <f t="shared" si="741"/>
        <v/>
      </c>
      <c r="AH2623" s="18" t="str">
        <f t="shared" si="742"/>
        <v/>
      </c>
      <c r="AI2623" s="19" t="str">
        <f t="shared" si="743"/>
        <v/>
      </c>
      <c r="AJ2623" s="19" t="str">
        <f t="shared" si="744"/>
        <v/>
      </c>
      <c r="AK2623" s="19" t="str">
        <f t="shared" si="745"/>
        <v/>
      </c>
    </row>
    <row r="2624" spans="2:37" x14ac:dyDescent="0.15">
      <c r="B2624" s="51" t="str">
        <f>IFERROR(IF(AND(AF2624=1,AI2624=1),MAX($B$5:B2623)+1,""),"")</f>
        <v/>
      </c>
      <c r="C2624" s="51" t="str">
        <f>IFERROR(IF(AND(AG2624=1,AJ2624=1),MAX($C$5:C2623)+1,""),"")</f>
        <v/>
      </c>
      <c r="D2624" s="51" t="str">
        <f>IFERROR(IF(AND(AH2624=1,AK2624=1),MAX($D$5:D2623)+1,""),"")</f>
        <v/>
      </c>
      <c r="F2624" s="5" t="s">
        <v>5345</v>
      </c>
      <c r="G2624" s="5" t="s">
        <v>5346</v>
      </c>
      <c r="H2624" s="12">
        <f>IFERROR([1]!EM_S_STM07_IS(F2624,"9",$H$1,"1")/1000000,"")</f>
        <v>3237.18315308</v>
      </c>
      <c r="I2624" s="12">
        <f>IFERROR([1]!EM_S_STM07_IS(F2624,"9",$I$1,"1")/1000000,"")</f>
        <v>2365.5824922299998</v>
      </c>
      <c r="J2624" s="12">
        <f>IFERROR([1]!EM_S_STM07_IS(F2624,"9",$J$1,"1")/1000000,"")</f>
        <v>1896.68398127</v>
      </c>
      <c r="K2624" s="12">
        <f>IFERROR([1]!EM_S_STM07_IS(F2624,"9",$K$1,"1")/1000000,"")</f>
        <v>1575.2031002599999</v>
      </c>
      <c r="L2624" s="12">
        <f>IFERROR([1]!EM_S_STM07_IS(F2624,"9",$L$1,"1")/1000000,"")</f>
        <v>1359.5996605999999</v>
      </c>
      <c r="M2624" s="13">
        <f>IFERROR([1]!EM_S_STM07_IS(F2624,"9",$M$1,"1")/1000000,"")</f>
        <v>1062.6919184000001</v>
      </c>
      <c r="N2624" s="12">
        <f>IFERROR([1]!EM_S_STM07_IS(F2624,"61",$N$1,"1")/1000000,"")</f>
        <v>-275.08088042999998</v>
      </c>
      <c r="O2624" s="12">
        <f>IFERROR([1]!EM_S_STM07_IS(F2624,"61",$O$1,"1")/1000000,"")</f>
        <v>-252.87048637999999</v>
      </c>
      <c r="P2624" s="12">
        <f>IFERROR([1]!EM_S_STM07_IS(F2624,"61",$P$1,"1")/1000000,"")</f>
        <v>14.74621149</v>
      </c>
      <c r="Q2624" s="12">
        <f>IFERROR([1]!EM_S_STM07_IS(F2624,"61",$Q$1,"1")/1000000,"")</f>
        <v>-240.10359659</v>
      </c>
      <c r="R2624" s="12">
        <f>IFERROR([1]!EM_S_STM07_IS(F2624,"61",$R$1,"1")/1000000,"")</f>
        <v>11.50023942</v>
      </c>
      <c r="S2624" s="12">
        <f>IFERROR([1]!EM_S_STM07_IS(F2624,"61",$S$1,"1")/1000000,"")</f>
        <v>-159.88638723</v>
      </c>
      <c r="T2624" s="20">
        <f t="shared" si="728"/>
        <v>-0.19970883715652188</v>
      </c>
      <c r="U2624" s="20" t="str">
        <f t="shared" si="729"/>
        <v/>
      </c>
      <c r="V2624" s="14">
        <f t="shared" si="730"/>
        <v>-0.26924663191229092</v>
      </c>
      <c r="W2624" s="14">
        <f t="shared" si="731"/>
        <v>-0.19821693494103268</v>
      </c>
      <c r="X2624" s="14">
        <f t="shared" si="732"/>
        <v>-0.16949628097493594</v>
      </c>
      <c r="Y2624" s="14">
        <f t="shared" si="733"/>
        <v>-0.13687342262366864</v>
      </c>
      <c r="Z2624" s="15">
        <f t="shared" si="734"/>
        <v>-0.2183787998806741</v>
      </c>
      <c r="AA2624" s="14">
        <f t="shared" si="735"/>
        <v>8.0741322389550382E-2</v>
      </c>
      <c r="AB2624" s="14">
        <f t="shared" si="736"/>
        <v>1.0583152731704728</v>
      </c>
      <c r="AC2624" s="14">
        <f t="shared" si="737"/>
        <v>-17.282392040343645</v>
      </c>
      <c r="AD2624" s="14">
        <f t="shared" si="738"/>
        <v>1.0478969893967802</v>
      </c>
      <c r="AE2624" s="14">
        <f t="shared" si="739"/>
        <v>-14.902874661195531</v>
      </c>
      <c r="AF2624" s="18" t="str">
        <f t="shared" si="740"/>
        <v/>
      </c>
      <c r="AG2624" s="18" t="str">
        <f t="shared" si="741"/>
        <v/>
      </c>
      <c r="AH2624" s="18" t="str">
        <f t="shared" si="742"/>
        <v/>
      </c>
      <c r="AI2624" s="19" t="str">
        <f t="shared" si="743"/>
        <v/>
      </c>
      <c r="AJ2624" s="19" t="str">
        <f t="shared" si="744"/>
        <v/>
      </c>
      <c r="AK2624" s="19" t="str">
        <f t="shared" si="745"/>
        <v/>
      </c>
    </row>
    <row r="2625" spans="2:37" x14ac:dyDescent="0.15">
      <c r="B2625" s="51" t="str">
        <f>IFERROR(IF(AND(AF2625=1,AI2625=1),MAX($B$5:B2624)+1,""),"")</f>
        <v/>
      </c>
      <c r="C2625" s="51" t="str">
        <f>IFERROR(IF(AND(AG2625=1,AJ2625=1),MAX($C$5:C2624)+1,""),"")</f>
        <v/>
      </c>
      <c r="D2625" s="51" t="str">
        <f>IFERROR(IF(AND(AH2625=1,AK2625=1),MAX($D$5:D2624)+1,""),"")</f>
        <v/>
      </c>
      <c r="F2625" s="5" t="s">
        <v>5347</v>
      </c>
      <c r="G2625" s="5" t="s">
        <v>5348</v>
      </c>
      <c r="H2625" s="12">
        <f>IFERROR([1]!EM_S_STM07_IS(F2625,"9",$H$1,"1")/1000000,"")</f>
        <v>2961.5243703800002</v>
      </c>
      <c r="I2625" s="12">
        <f>IFERROR([1]!EM_S_STM07_IS(F2625,"9",$I$1,"1")/1000000,"")</f>
        <v>3508.8975653699999</v>
      </c>
      <c r="J2625" s="12">
        <f>IFERROR([1]!EM_S_STM07_IS(F2625,"9",$J$1,"1")/1000000,"")</f>
        <v>3714.0228580300004</v>
      </c>
      <c r="K2625" s="12">
        <f>IFERROR([1]!EM_S_STM07_IS(F2625,"9",$K$1,"1")/1000000,"")</f>
        <v>4106.4847522299997</v>
      </c>
      <c r="L2625" s="12">
        <f>IFERROR([1]!EM_S_STM07_IS(F2625,"9",$L$1,"1")/1000000,"")</f>
        <v>4901.7982622099998</v>
      </c>
      <c r="M2625" s="13">
        <f>IFERROR([1]!EM_S_STM07_IS(F2625,"9",$M$1,"1")/1000000,"")</f>
        <v>5609.3295965400002</v>
      </c>
      <c r="N2625" s="12">
        <f>IFERROR([1]!EM_S_STM07_IS(F2625,"61",$N$1,"1")/1000000,"")</f>
        <v>162.27272368000001</v>
      </c>
      <c r="O2625" s="12">
        <f>IFERROR([1]!EM_S_STM07_IS(F2625,"61",$O$1,"1")/1000000,"")</f>
        <v>168.43117002000002</v>
      </c>
      <c r="P2625" s="12">
        <f>IFERROR([1]!EM_S_STM07_IS(F2625,"61",$P$1,"1")/1000000,"")</f>
        <v>205.30898724000002</v>
      </c>
      <c r="Q2625" s="12">
        <f>IFERROR([1]!EM_S_STM07_IS(F2625,"61",$Q$1,"1")/1000000,"")</f>
        <v>230.29533127000002</v>
      </c>
      <c r="R2625" s="12">
        <f>IFERROR([1]!EM_S_STM07_IS(F2625,"61",$R$1,"1")/1000000,"")</f>
        <v>246.43392827000002</v>
      </c>
      <c r="S2625" s="12">
        <f>IFERROR([1]!EM_S_STM07_IS(F2625,"61",$S$1,"1")/1000000,"")</f>
        <v>265.37048211000001</v>
      </c>
      <c r="T2625" s="20">
        <f t="shared" si="728"/>
        <v>0.13626369247916403</v>
      </c>
      <c r="U2625" s="20">
        <f t="shared" si="729"/>
        <v>0.10337062496387972</v>
      </c>
      <c r="V2625" s="14">
        <f t="shared" si="730"/>
        <v>0.18482819201645301</v>
      </c>
      <c r="W2625" s="14">
        <f t="shared" si="731"/>
        <v>5.8458615231297237E-2</v>
      </c>
      <c r="X2625" s="14">
        <f t="shared" si="732"/>
        <v>0.10567029584954404</v>
      </c>
      <c r="Y2625" s="14">
        <f t="shared" si="733"/>
        <v>0.19367258323511621</v>
      </c>
      <c r="Z2625" s="15">
        <f t="shared" si="734"/>
        <v>0.14434117776422042</v>
      </c>
      <c r="AA2625" s="14">
        <f t="shared" si="735"/>
        <v>3.795121077861735E-2</v>
      </c>
      <c r="AB2625" s="14">
        <f t="shared" si="736"/>
        <v>0.21894888704757565</v>
      </c>
      <c r="AC2625" s="14">
        <f t="shared" si="737"/>
        <v>0.12170117034765611</v>
      </c>
      <c r="AD2625" s="14">
        <f t="shared" si="738"/>
        <v>7.007782967636017E-2</v>
      </c>
      <c r="AE2625" s="14">
        <f t="shared" si="739"/>
        <v>7.6842316205959105E-2</v>
      </c>
      <c r="AF2625" s="18" t="str">
        <f t="shared" si="740"/>
        <v/>
      </c>
      <c r="AG2625" s="18" t="str">
        <f t="shared" si="741"/>
        <v/>
      </c>
      <c r="AH2625" s="18" t="str">
        <f t="shared" si="742"/>
        <v/>
      </c>
      <c r="AI2625" s="19" t="str">
        <f t="shared" si="743"/>
        <v/>
      </c>
      <c r="AJ2625" s="19" t="str">
        <f t="shared" si="744"/>
        <v/>
      </c>
      <c r="AK2625" s="19" t="str">
        <f t="shared" si="745"/>
        <v/>
      </c>
    </row>
    <row r="2626" spans="2:37" x14ac:dyDescent="0.15">
      <c r="B2626" s="51" t="str">
        <f>IFERROR(IF(AND(AF2626=1,AI2626=1),MAX($B$5:B2625)+1,""),"")</f>
        <v/>
      </c>
      <c r="C2626" s="51" t="str">
        <f>IFERROR(IF(AND(AG2626=1,AJ2626=1),MAX($C$5:C2625)+1,""),"")</f>
        <v/>
      </c>
      <c r="D2626" s="51" t="str">
        <f>IFERROR(IF(AND(AH2626=1,AK2626=1),MAX($D$5:D2625)+1,""),"")</f>
        <v/>
      </c>
      <c r="F2626" s="5" t="s">
        <v>5349</v>
      </c>
      <c r="G2626" s="5" t="s">
        <v>5350</v>
      </c>
      <c r="H2626" s="12">
        <f>IFERROR([1]!EM_S_STM07_IS(F2626,"9",$H$1,"1")/1000000,"")</f>
        <v>1162.2276415399999</v>
      </c>
      <c r="I2626" s="12">
        <f>IFERROR([1]!EM_S_STM07_IS(F2626,"9",$I$1,"1")/1000000,"")</f>
        <v>1305.95932492</v>
      </c>
      <c r="J2626" s="12">
        <f>IFERROR([1]!EM_S_STM07_IS(F2626,"9",$J$1,"1")/1000000,"")</f>
        <v>1349.80079557</v>
      </c>
      <c r="K2626" s="12">
        <f>IFERROR([1]!EM_S_STM07_IS(F2626,"9",$K$1,"1")/1000000,"")</f>
        <v>1518.0964303000001</v>
      </c>
      <c r="L2626" s="12">
        <f>IFERROR([1]!EM_S_STM07_IS(F2626,"9",$L$1,"1")/1000000,"")</f>
        <v>1624.0682839799999</v>
      </c>
      <c r="M2626" s="13">
        <f>IFERROR([1]!EM_S_STM07_IS(F2626,"9",$M$1,"1")/1000000,"")</f>
        <v>1197.1954855399999</v>
      </c>
      <c r="N2626" s="12">
        <f>IFERROR([1]!EM_S_STM07_IS(F2626,"61",$N$1,"1")/1000000,"")</f>
        <v>317.48599332999999</v>
      </c>
      <c r="O2626" s="12">
        <f>IFERROR([1]!EM_S_STM07_IS(F2626,"61",$O$1,"1")/1000000,"")</f>
        <v>393.84460324000003</v>
      </c>
      <c r="P2626" s="12">
        <f>IFERROR([1]!EM_S_STM07_IS(F2626,"61",$P$1,"1")/1000000,"")</f>
        <v>285.78296826999997</v>
      </c>
      <c r="Q2626" s="12">
        <f>IFERROR([1]!EM_S_STM07_IS(F2626,"61",$Q$1,"1")/1000000,"")</f>
        <v>338.04651201999997</v>
      </c>
      <c r="R2626" s="12">
        <f>IFERROR([1]!EM_S_STM07_IS(F2626,"61",$R$1,"1")/1000000,"")</f>
        <v>280.94654948000004</v>
      </c>
      <c r="S2626" s="12">
        <f>IFERROR([1]!EM_S_STM07_IS(F2626,"61",$S$1,"1")/1000000,"")</f>
        <v>74.66217159</v>
      </c>
      <c r="T2626" s="20">
        <f t="shared" si="728"/>
        <v>5.9462455385499435E-3</v>
      </c>
      <c r="U2626" s="20">
        <f t="shared" si="729"/>
        <v>-0.25135623928545447</v>
      </c>
      <c r="V2626" s="14">
        <f t="shared" si="730"/>
        <v>0.12366913179723517</v>
      </c>
      <c r="W2626" s="14">
        <f t="shared" si="731"/>
        <v>3.3570318625877296E-2</v>
      </c>
      <c r="X2626" s="14">
        <f t="shared" si="732"/>
        <v>0.12468183103932121</v>
      </c>
      <c r="Y2626" s="14">
        <f t="shared" si="733"/>
        <v>6.9805745909736538E-2</v>
      </c>
      <c r="Z2626" s="15">
        <f t="shared" si="734"/>
        <v>-0.26284165675219656</v>
      </c>
      <c r="AA2626" s="14">
        <f t="shared" si="735"/>
        <v>0.24051016899706718</v>
      </c>
      <c r="AB2626" s="14">
        <f t="shared" si="736"/>
        <v>-0.27437632528418759</v>
      </c>
      <c r="AC2626" s="14">
        <f t="shared" si="737"/>
        <v>0.18287844116946403</v>
      </c>
      <c r="AD2626" s="14">
        <f t="shared" si="738"/>
        <v>-0.16891155657485885</v>
      </c>
      <c r="AE2626" s="14">
        <f t="shared" si="739"/>
        <v>-0.73424777158434174</v>
      </c>
      <c r="AF2626" s="18" t="str">
        <f t="shared" si="740"/>
        <v/>
      </c>
      <c r="AG2626" s="18" t="str">
        <f t="shared" si="741"/>
        <v/>
      </c>
      <c r="AH2626" s="18" t="str">
        <f t="shared" si="742"/>
        <v/>
      </c>
      <c r="AI2626" s="19" t="str">
        <f t="shared" si="743"/>
        <v/>
      </c>
      <c r="AJ2626" s="19" t="str">
        <f t="shared" si="744"/>
        <v/>
      </c>
      <c r="AK2626" s="19" t="str">
        <f t="shared" si="745"/>
        <v/>
      </c>
    </row>
    <row r="2627" spans="2:37" x14ac:dyDescent="0.15">
      <c r="B2627" s="51" t="str">
        <f>IFERROR(IF(AND(AF2627=1,AI2627=1),MAX($B$5:B2626)+1,""),"")</f>
        <v/>
      </c>
      <c r="C2627" s="51" t="str">
        <f>IFERROR(IF(AND(AG2627=1,AJ2627=1),MAX($C$5:C2626)+1,""),"")</f>
        <v/>
      </c>
      <c r="D2627" s="51" t="str">
        <f>IFERROR(IF(AND(AH2627=1,AK2627=1),MAX($D$5:D2626)+1,""),"")</f>
        <v/>
      </c>
      <c r="F2627" s="5" t="s">
        <v>5351</v>
      </c>
      <c r="G2627" s="5" t="s">
        <v>5352</v>
      </c>
      <c r="H2627" s="12">
        <f>IFERROR([1]!EM_S_STM07_IS(F2627,"9",$H$1,"1")/1000000,"")</f>
        <v>8136.3733555099998</v>
      </c>
      <c r="I2627" s="12">
        <f>IFERROR([1]!EM_S_STM07_IS(F2627,"9",$I$1,"1")/1000000,"")</f>
        <v>11699.81978052</v>
      </c>
      <c r="J2627" s="12">
        <f>IFERROR([1]!EM_S_STM07_IS(F2627,"9",$J$1,"1")/1000000,"")</f>
        <v>11625.269609430001</v>
      </c>
      <c r="K2627" s="12">
        <f>IFERROR([1]!EM_S_STM07_IS(F2627,"9",$K$1,"1")/1000000,"")</f>
        <v>13448.22417537</v>
      </c>
      <c r="L2627" s="12">
        <f>IFERROR([1]!EM_S_STM07_IS(F2627,"9",$L$1,"1")/1000000,"")</f>
        <v>14455.36104543</v>
      </c>
      <c r="M2627" s="13">
        <f>IFERROR([1]!EM_S_STM07_IS(F2627,"9",$M$1,"1")/1000000,"")</f>
        <v>11011.668975750001</v>
      </c>
      <c r="N2627" s="12">
        <f>IFERROR([1]!EM_S_STM07_IS(F2627,"61",$N$1,"1")/1000000,"")</f>
        <v>492.03004248000002</v>
      </c>
      <c r="O2627" s="12">
        <f>IFERROR([1]!EM_S_STM07_IS(F2627,"61",$O$1,"1")/1000000,"")</f>
        <v>748.43897221999998</v>
      </c>
      <c r="P2627" s="12">
        <f>IFERROR([1]!EM_S_STM07_IS(F2627,"61",$P$1,"1")/1000000,"")</f>
        <v>395.31563169999998</v>
      </c>
      <c r="Q2627" s="12">
        <f>IFERROR([1]!EM_S_STM07_IS(F2627,"61",$Q$1,"1")/1000000,"")</f>
        <v>217.59894613</v>
      </c>
      <c r="R2627" s="12">
        <f>IFERROR([1]!EM_S_STM07_IS(F2627,"61",$R$1,"1")/1000000,"")</f>
        <v>183.59172996999999</v>
      </c>
      <c r="S2627" s="12">
        <f>IFERROR([1]!EM_S_STM07_IS(F2627,"61",$S$1,"1")/1000000,"")</f>
        <v>-189.59106623</v>
      </c>
      <c r="T2627" s="20">
        <f t="shared" si="728"/>
        <v>6.2391178035766659E-2</v>
      </c>
      <c r="U2627" s="20">
        <f t="shared" si="729"/>
        <v>-1.8263523179262204</v>
      </c>
      <c r="V2627" s="14">
        <f t="shared" si="730"/>
        <v>0.43796495924032458</v>
      </c>
      <c r="W2627" s="14">
        <f t="shared" si="731"/>
        <v>-6.3719076437505195E-3</v>
      </c>
      <c r="X2627" s="14">
        <f t="shared" si="732"/>
        <v>0.15680965923244342</v>
      </c>
      <c r="Y2627" s="14">
        <f t="shared" si="733"/>
        <v>7.4889952526560291E-2</v>
      </c>
      <c r="Z2627" s="15">
        <f t="shared" si="734"/>
        <v>-0.23822940560649</v>
      </c>
      <c r="AA2627" s="14">
        <f t="shared" si="735"/>
        <v>0.52112454037889855</v>
      </c>
      <c r="AB2627" s="14">
        <f t="shared" si="736"/>
        <v>-0.47181313858172674</v>
      </c>
      <c r="AC2627" s="14">
        <f t="shared" si="737"/>
        <v>-0.44955643369262693</v>
      </c>
      <c r="AD2627" s="14">
        <f t="shared" si="738"/>
        <v>-0.15628391940686653</v>
      </c>
      <c r="AE2627" s="14">
        <f t="shared" si="739"/>
        <v>-2.0326775953414695</v>
      </c>
      <c r="AF2627" s="18" t="str">
        <f t="shared" si="740"/>
        <v/>
      </c>
      <c r="AG2627" s="18" t="str">
        <f t="shared" si="741"/>
        <v/>
      </c>
      <c r="AH2627" s="18" t="str">
        <f t="shared" si="742"/>
        <v/>
      </c>
      <c r="AI2627" s="19" t="str">
        <f t="shared" si="743"/>
        <v/>
      </c>
      <c r="AJ2627" s="19" t="str">
        <f t="shared" si="744"/>
        <v/>
      </c>
      <c r="AK2627" s="19" t="str">
        <f t="shared" si="745"/>
        <v/>
      </c>
    </row>
    <row r="2628" spans="2:37" x14ac:dyDescent="0.15">
      <c r="B2628" s="51" t="str">
        <f>IFERROR(IF(AND(AF2628=1,AI2628=1),MAX($B$5:B2627)+1,""),"")</f>
        <v/>
      </c>
      <c r="C2628" s="51" t="str">
        <f>IFERROR(IF(AND(AG2628=1,AJ2628=1),MAX($C$5:C2627)+1,""),"")</f>
        <v/>
      </c>
      <c r="D2628" s="51" t="str">
        <f>IFERROR(IF(AND(AH2628=1,AK2628=1),MAX($D$5:D2627)+1,""),"")</f>
        <v/>
      </c>
      <c r="F2628" s="5" t="s">
        <v>5353</v>
      </c>
      <c r="G2628" s="5" t="s">
        <v>5354</v>
      </c>
      <c r="H2628" s="12">
        <f>IFERROR([1]!EM_S_STM07_IS(F2628,"9",$H$1,"1")/1000000,"")</f>
        <v>788.13089815000001</v>
      </c>
      <c r="I2628" s="12">
        <f>IFERROR([1]!EM_S_STM07_IS(F2628,"9",$I$1,"1")/1000000,"")</f>
        <v>692.98412675999998</v>
      </c>
      <c r="J2628" s="12">
        <f>IFERROR([1]!EM_S_STM07_IS(F2628,"9",$J$1,"1")/1000000,"")</f>
        <v>1336.7115892899999</v>
      </c>
      <c r="K2628" s="12">
        <f>IFERROR([1]!EM_S_STM07_IS(F2628,"9",$K$1,"1")/1000000,"")</f>
        <v>1001.6121030700001</v>
      </c>
      <c r="L2628" s="12">
        <f>IFERROR([1]!EM_S_STM07_IS(F2628,"9",$L$1,"1")/1000000,"")</f>
        <v>811.26110147999998</v>
      </c>
      <c r="M2628" s="13">
        <f>IFERROR([1]!EM_S_STM07_IS(F2628,"9",$M$1,"1")/1000000,"")</f>
        <v>360.86089174</v>
      </c>
      <c r="N2628" s="12">
        <f>IFERROR([1]!EM_S_STM07_IS(F2628,"61",$N$1,"1")/1000000,"")</f>
        <v>-71.136834370000003</v>
      </c>
      <c r="O2628" s="12">
        <f>IFERROR([1]!EM_S_STM07_IS(F2628,"61",$O$1,"1")/1000000,"")</f>
        <v>-380.87800114999999</v>
      </c>
      <c r="P2628" s="12">
        <f>IFERROR([1]!EM_S_STM07_IS(F2628,"61",$P$1,"1")/1000000,"")</f>
        <v>227.40493509000001</v>
      </c>
      <c r="Q2628" s="12">
        <f>IFERROR([1]!EM_S_STM07_IS(F2628,"61",$Q$1,"1")/1000000,"")</f>
        <v>220.81390511000001</v>
      </c>
      <c r="R2628" s="12">
        <f>IFERROR([1]!EM_S_STM07_IS(F2628,"61",$R$1,"1")/1000000,"")</f>
        <v>113.84568523999999</v>
      </c>
      <c r="S2628" s="12">
        <f>IFERROR([1]!EM_S_STM07_IS(F2628,"61",$S$1,"1")/1000000,"")</f>
        <v>-274.91063574999998</v>
      </c>
      <c r="T2628" s="20">
        <f t="shared" si="728"/>
        <v>-0.14464126895618967</v>
      </c>
      <c r="U2628" s="20" t="str">
        <f t="shared" si="729"/>
        <v/>
      </c>
      <c r="V2628" s="14">
        <f t="shared" si="730"/>
        <v>-0.12072457965211172</v>
      </c>
      <c r="W2628" s="14">
        <f t="shared" si="731"/>
        <v>0.92892093436498147</v>
      </c>
      <c r="X2628" s="14">
        <f t="shared" si="732"/>
        <v>-0.25068944483229127</v>
      </c>
      <c r="Y2628" s="14">
        <f t="shared" si="733"/>
        <v>-0.19004463005844588</v>
      </c>
      <c r="Z2628" s="15">
        <f t="shared" si="734"/>
        <v>-0.55518526516102618</v>
      </c>
      <c r="AA2628" s="14">
        <f t="shared" si="735"/>
        <v>-4.3541601130148795</v>
      </c>
      <c r="AB2628" s="14">
        <f t="shared" si="736"/>
        <v>1.5970545277054262</v>
      </c>
      <c r="AC2628" s="14">
        <f t="shared" si="737"/>
        <v>-2.8983671692927294E-2</v>
      </c>
      <c r="AD2628" s="14">
        <f t="shared" si="738"/>
        <v>-0.48442701023159312</v>
      </c>
      <c r="AE2628" s="14">
        <f t="shared" si="739"/>
        <v>-3.4147655237917558</v>
      </c>
      <c r="AF2628" s="18" t="str">
        <f t="shared" si="740"/>
        <v/>
      </c>
      <c r="AG2628" s="18" t="str">
        <f t="shared" si="741"/>
        <v/>
      </c>
      <c r="AH2628" s="18" t="str">
        <f t="shared" si="742"/>
        <v/>
      </c>
      <c r="AI2628" s="19" t="str">
        <f t="shared" si="743"/>
        <v/>
      </c>
      <c r="AJ2628" s="19" t="str">
        <f t="shared" si="744"/>
        <v/>
      </c>
      <c r="AK2628" s="19" t="str">
        <f t="shared" si="745"/>
        <v/>
      </c>
    </row>
    <row r="2629" spans="2:37" x14ac:dyDescent="0.15">
      <c r="B2629" s="51" t="str">
        <f>IFERROR(IF(AND(AF2629=1,AI2629=1),MAX($B$5:B2628)+1,""),"")</f>
        <v/>
      </c>
      <c r="C2629" s="51" t="str">
        <f>IFERROR(IF(AND(AG2629=1,AJ2629=1),MAX($C$5:C2628)+1,""),"")</f>
        <v/>
      </c>
      <c r="D2629" s="51" t="str">
        <f>IFERROR(IF(AND(AH2629=1,AK2629=1),MAX($D$5:D2628)+1,""),"")</f>
        <v/>
      </c>
      <c r="F2629" s="5" t="s">
        <v>5355</v>
      </c>
      <c r="G2629" s="5" t="s">
        <v>5356</v>
      </c>
      <c r="H2629" s="12">
        <f>IFERROR([1]!EM_S_STM07_IS(F2629,"9",$H$1,"1")/1000000,"")</f>
        <v>47.549601930000001</v>
      </c>
      <c r="I2629" s="12">
        <f>IFERROR([1]!EM_S_STM07_IS(F2629,"9",$I$1,"1")/1000000,"")</f>
        <v>98.453524310000006</v>
      </c>
      <c r="J2629" s="12">
        <f>IFERROR([1]!EM_S_STM07_IS(F2629,"9",$J$1,"1")/1000000,"")</f>
        <v>76.052422030000002</v>
      </c>
      <c r="K2629" s="12">
        <f>IFERROR([1]!EM_S_STM07_IS(F2629,"9",$K$1,"1")/1000000,"")</f>
        <v>34.91619137</v>
      </c>
      <c r="L2629" s="12">
        <f>IFERROR([1]!EM_S_STM07_IS(F2629,"9",$L$1,"1")/1000000,"")</f>
        <v>14.844251439999999</v>
      </c>
      <c r="M2629" s="13">
        <f>IFERROR([1]!EM_S_STM07_IS(F2629,"9",$M$1,"1")/1000000,"")</f>
        <v>12.544578640000001</v>
      </c>
      <c r="N2629" s="12">
        <f>IFERROR([1]!EM_S_STM07_IS(F2629,"61",$N$1,"1")/1000000,"")</f>
        <v>79.714109359999995</v>
      </c>
      <c r="O2629" s="12">
        <f>IFERROR([1]!EM_S_STM07_IS(F2629,"61",$O$1,"1")/1000000,"")</f>
        <v>165.41204021999999</v>
      </c>
      <c r="P2629" s="12">
        <f>IFERROR([1]!EM_S_STM07_IS(F2629,"61",$P$1,"1")/1000000,"")</f>
        <v>9.6691212799999988</v>
      </c>
      <c r="Q2629" s="12">
        <f>IFERROR([1]!EM_S_STM07_IS(F2629,"61",$Q$1,"1")/1000000,"")</f>
        <v>6.6184839200000001</v>
      </c>
      <c r="R2629" s="12">
        <f>IFERROR([1]!EM_S_STM07_IS(F2629,"61",$R$1,"1")/1000000,"")</f>
        <v>-47.806674439999995</v>
      </c>
      <c r="S2629" s="12">
        <f>IFERROR([1]!EM_S_STM07_IS(F2629,"61",$S$1,"1")/1000000,"")</f>
        <v>73.753625849999992</v>
      </c>
      <c r="T2629" s="20">
        <f t="shared" si="728"/>
        <v>-0.23394167143997024</v>
      </c>
      <c r="U2629" s="20">
        <f t="shared" si="729"/>
        <v>-1.542311510890082E-2</v>
      </c>
      <c r="V2629" s="14">
        <f t="shared" si="730"/>
        <v>1.0705436073878822</v>
      </c>
      <c r="W2629" s="14">
        <f t="shared" si="731"/>
        <v>-0.22752971452261872</v>
      </c>
      <c r="X2629" s="14">
        <f t="shared" si="732"/>
        <v>-0.54089310454535178</v>
      </c>
      <c r="Y2629" s="14">
        <f t="shared" si="733"/>
        <v>-0.57486052007510235</v>
      </c>
      <c r="Z2629" s="15">
        <f t="shared" si="734"/>
        <v>-0.15492009208380791</v>
      </c>
      <c r="AA2629" s="14">
        <f t="shared" si="735"/>
        <v>1.0750660271819164</v>
      </c>
      <c r="AB2629" s="14">
        <f t="shared" si="736"/>
        <v>-0.94154523898538478</v>
      </c>
      <c r="AC2629" s="14">
        <f t="shared" si="737"/>
        <v>-0.31550306089448482</v>
      </c>
      <c r="AD2629" s="14">
        <f t="shared" si="738"/>
        <v>-8.2232062535554213</v>
      </c>
      <c r="AE2629" s="14">
        <f t="shared" si="739"/>
        <v>2.54274746599588</v>
      </c>
      <c r="AF2629" s="18" t="str">
        <f t="shared" si="740"/>
        <v/>
      </c>
      <c r="AG2629" s="18" t="str">
        <f t="shared" si="741"/>
        <v/>
      </c>
      <c r="AH2629" s="18" t="str">
        <f t="shared" si="742"/>
        <v/>
      </c>
      <c r="AI2629" s="19" t="str">
        <f t="shared" si="743"/>
        <v/>
      </c>
      <c r="AJ2629" s="19" t="str">
        <f t="shared" si="744"/>
        <v/>
      </c>
      <c r="AK2629" s="19" t="str">
        <f t="shared" si="745"/>
        <v/>
      </c>
    </row>
    <row r="2630" spans="2:37" x14ac:dyDescent="0.15">
      <c r="B2630" s="51" t="str">
        <f>IFERROR(IF(AND(AF2630=1,AI2630=1),MAX($B$5:B2629)+1,""),"")</f>
        <v/>
      </c>
      <c r="C2630" s="51" t="str">
        <f>IFERROR(IF(AND(AG2630=1,AJ2630=1),MAX($C$5:C2629)+1,""),"")</f>
        <v/>
      </c>
      <c r="D2630" s="51" t="str">
        <f>IFERROR(IF(AND(AH2630=1,AK2630=1),MAX($D$5:D2629)+1,""),"")</f>
        <v/>
      </c>
      <c r="F2630" s="5" t="s">
        <v>5357</v>
      </c>
      <c r="G2630" s="5" t="s">
        <v>5358</v>
      </c>
      <c r="H2630" s="12">
        <f>IFERROR([1]!EM_S_STM07_IS(F2630,"9",$H$1,"1")/1000000,"")</f>
        <v>2840.5128930100004</v>
      </c>
      <c r="I2630" s="12">
        <f>IFERROR([1]!EM_S_STM07_IS(F2630,"9",$I$1,"1")/1000000,"")</f>
        <v>3002.1754443699997</v>
      </c>
      <c r="J2630" s="12">
        <f>IFERROR([1]!EM_S_STM07_IS(F2630,"9",$J$1,"1")/1000000,"")</f>
        <v>3755.88825352</v>
      </c>
      <c r="K2630" s="12">
        <f>IFERROR([1]!EM_S_STM07_IS(F2630,"9",$K$1,"1")/1000000,"")</f>
        <v>4047.9206711300003</v>
      </c>
      <c r="L2630" s="12">
        <f>IFERROR([1]!EM_S_STM07_IS(F2630,"9",$L$1,"1")/1000000,"")</f>
        <v>3658.9906014399999</v>
      </c>
      <c r="M2630" s="13">
        <f>IFERROR([1]!EM_S_STM07_IS(F2630,"9",$M$1,"1")/1000000,"")</f>
        <v>4302.2993671300001</v>
      </c>
      <c r="N2630" s="12">
        <f>IFERROR([1]!EM_S_STM07_IS(F2630,"61",$N$1,"1")/1000000,"")</f>
        <v>120.73002086</v>
      </c>
      <c r="O2630" s="12">
        <f>IFERROR([1]!EM_S_STM07_IS(F2630,"61",$O$1,"1")/1000000,"")</f>
        <v>153.39621778</v>
      </c>
      <c r="P2630" s="12">
        <f>IFERROR([1]!EM_S_STM07_IS(F2630,"61",$P$1,"1")/1000000,"")</f>
        <v>158.84976634</v>
      </c>
      <c r="Q2630" s="12">
        <f>IFERROR([1]!EM_S_STM07_IS(F2630,"61",$Q$1,"1")/1000000,"")</f>
        <v>183.78907940000002</v>
      </c>
      <c r="R2630" s="12">
        <f>IFERROR([1]!EM_S_STM07_IS(F2630,"61",$R$1,"1")/1000000,"")</f>
        <v>348.42072641000004</v>
      </c>
      <c r="S2630" s="12">
        <f>IFERROR([1]!EM_S_STM07_IS(F2630,"61",$S$1,"1")/1000000,"")</f>
        <v>664.81378854999991</v>
      </c>
      <c r="T2630" s="20">
        <f t="shared" si="728"/>
        <v>8.6577661612663004E-2</v>
      </c>
      <c r="U2630" s="20">
        <f t="shared" si="729"/>
        <v>0.40662051952926093</v>
      </c>
      <c r="V2630" s="14">
        <f t="shared" si="730"/>
        <v>5.6913155281858502E-2</v>
      </c>
      <c r="W2630" s="14">
        <f t="shared" si="731"/>
        <v>0.25105555058863838</v>
      </c>
      <c r="X2630" s="14">
        <f t="shared" si="732"/>
        <v>7.775322317864726E-2</v>
      </c>
      <c r="Y2630" s="14">
        <f t="shared" si="733"/>
        <v>-9.6081445583623151E-2</v>
      </c>
      <c r="Z2630" s="15">
        <f t="shared" si="734"/>
        <v>0.17581591093369447</v>
      </c>
      <c r="AA2630" s="14">
        <f t="shared" si="735"/>
        <v>0.27057227926664673</v>
      </c>
      <c r="AB2630" s="14">
        <f t="shared" si="736"/>
        <v>3.5552040584347723E-2</v>
      </c>
      <c r="AC2630" s="14">
        <f t="shared" si="737"/>
        <v>0.1569993688666827</v>
      </c>
      <c r="AD2630" s="14">
        <f t="shared" si="738"/>
        <v>0.89576403313765118</v>
      </c>
      <c r="AE2630" s="14">
        <f t="shared" si="739"/>
        <v>0.90807761467005266</v>
      </c>
      <c r="AF2630" s="18" t="str">
        <f t="shared" si="740"/>
        <v/>
      </c>
      <c r="AG2630" s="18">
        <f t="shared" si="741"/>
        <v>1</v>
      </c>
      <c r="AH2630" s="18" t="str">
        <f t="shared" si="742"/>
        <v/>
      </c>
      <c r="AI2630" s="19" t="str">
        <f t="shared" si="743"/>
        <v/>
      </c>
      <c r="AJ2630" s="19" t="str">
        <f t="shared" si="744"/>
        <v/>
      </c>
      <c r="AK2630" s="19" t="str">
        <f t="shared" si="745"/>
        <v/>
      </c>
    </row>
    <row r="2631" spans="2:37" x14ac:dyDescent="0.15">
      <c r="B2631" s="51" t="str">
        <f>IFERROR(IF(AND(AF2631=1,AI2631=1),MAX($B$5:B2630)+1,""),"")</f>
        <v/>
      </c>
      <c r="C2631" s="51" t="str">
        <f>IFERROR(IF(AND(AG2631=1,AJ2631=1),MAX($C$5:C2630)+1,""),"")</f>
        <v/>
      </c>
      <c r="D2631" s="51" t="str">
        <f>IFERROR(IF(AND(AH2631=1,AK2631=1),MAX($D$5:D2630)+1,""),"")</f>
        <v/>
      </c>
      <c r="F2631" s="5" t="s">
        <v>5359</v>
      </c>
      <c r="G2631" s="5" t="s">
        <v>5360</v>
      </c>
      <c r="H2631" s="12">
        <f>IFERROR([1]!EM_S_STM07_IS(F2631,"9",$H$1,"1")/1000000,"")</f>
        <v>516.34795279000002</v>
      </c>
      <c r="I2631" s="12">
        <f>IFERROR([1]!EM_S_STM07_IS(F2631,"9",$I$1,"1")/1000000,"")</f>
        <v>608.60591920000002</v>
      </c>
      <c r="J2631" s="12">
        <f>IFERROR([1]!EM_S_STM07_IS(F2631,"9",$J$1,"1")/1000000,"")</f>
        <v>3008.2585765100002</v>
      </c>
      <c r="K2631" s="12">
        <f>IFERROR([1]!EM_S_STM07_IS(F2631,"9",$K$1,"1")/1000000,"")</f>
        <v>3425.2263384000003</v>
      </c>
      <c r="L2631" s="12">
        <f>IFERROR([1]!EM_S_STM07_IS(F2631,"9",$L$1,"1")/1000000,"")</f>
        <v>4062.8300640799998</v>
      </c>
      <c r="M2631" s="13">
        <f>IFERROR([1]!EM_S_STM07_IS(F2631,"9",$M$1,"1")/1000000,"")</f>
        <v>4247.8377874799999</v>
      </c>
      <c r="N2631" s="12">
        <f>IFERROR([1]!EM_S_STM07_IS(F2631,"61",$N$1,"1")/1000000,"")</f>
        <v>4.2923367199999998</v>
      </c>
      <c r="O2631" s="12">
        <f>IFERROR([1]!EM_S_STM07_IS(F2631,"61",$O$1,"1")/1000000,"")</f>
        <v>-136.46997457000001</v>
      </c>
      <c r="P2631" s="12">
        <f>IFERROR([1]!EM_S_STM07_IS(F2631,"61",$P$1,"1")/1000000,"")</f>
        <v>279.12515644999996</v>
      </c>
      <c r="Q2631" s="12">
        <f>IFERROR([1]!EM_S_STM07_IS(F2631,"61",$Q$1,"1")/1000000,"")</f>
        <v>328.18458989999999</v>
      </c>
      <c r="R2631" s="12">
        <f>IFERROR([1]!EM_S_STM07_IS(F2631,"61",$R$1,"1")/1000000,"")</f>
        <v>429.86939180000002</v>
      </c>
      <c r="S2631" s="12">
        <f>IFERROR([1]!EM_S_STM07_IS(F2631,"61",$S$1,"1")/1000000,"")</f>
        <v>472.30244270999998</v>
      </c>
      <c r="T2631" s="20">
        <f t="shared" ref="T2631:T2694" si="746">IFERROR(IF(H2631&lt;0,"",(M2631/H2631)^(1/5)-1),"")</f>
        <v>0.5242110047589168</v>
      </c>
      <c r="U2631" s="20">
        <f t="shared" ref="U2631:U2694" si="747">IFERROR(IF(N2631&lt;0,"",(S2631/N2631)^(1/5)-1),"")</f>
        <v>1.560385043609986</v>
      </c>
      <c r="V2631" s="14">
        <f t="shared" ref="V2631:V2694" si="748">IFERROR((I2631-H2631)/ABS(H2631),"")</f>
        <v>0.17867402380797573</v>
      </c>
      <c r="W2631" s="14">
        <f t="shared" ref="W2631:W2694" si="749">IFERROR((J2631-I2631)/ABS(I2631),"")</f>
        <v>3.9428677599197428</v>
      </c>
      <c r="X2631" s="14">
        <f t="shared" ref="X2631:X2694" si="750">IFERROR((K2631-J2631)/ABS(J2631),"")</f>
        <v>0.13860768656853323</v>
      </c>
      <c r="Y2631" s="14">
        <f t="shared" ref="Y2631:Y2694" si="751">IFERROR((L2631-K2631)/ABS(K2631),"")</f>
        <v>0.18614937019836142</v>
      </c>
      <c r="Z2631" s="15">
        <f t="shared" ref="Z2631:Z2694" si="752">IFERROR((M2631-L2631)/ABS(L2631),"")</f>
        <v>4.5536662986640018E-2</v>
      </c>
      <c r="AA2631" s="14">
        <f t="shared" ref="AA2631:AA2694" si="753">IFERROR((O2631-N2631)/ABS(N2631),"")</f>
        <v>-32.793865083818496</v>
      </c>
      <c r="AB2631" s="14">
        <f t="shared" ref="AB2631:AB2694" si="754">IFERROR((P2631-O2631)/ABS(O2631),"")</f>
        <v>3.0453228435741178</v>
      </c>
      <c r="AC2631" s="14">
        <f t="shared" ref="AC2631:AC2694" si="755">IFERROR((Q2631-P2631)/ABS(P2631),"")</f>
        <v>0.17576141854769764</v>
      </c>
      <c r="AD2631" s="14">
        <f t="shared" ref="AD2631:AD2694" si="756">IFERROR((R2631-Q2631)/ABS(Q2631),"")</f>
        <v>0.30984026986454194</v>
      </c>
      <c r="AE2631" s="14">
        <f t="shared" ref="AE2631:AE2694" si="757">IFERROR((S2631-R2631)/ABS(R2631),"")</f>
        <v>9.8711496374094626E-2</v>
      </c>
      <c r="AF2631" s="18">
        <f t="shared" ref="AF2631:AF2694" si="758">IFERROR(IF(AND(T2631&lt;&gt;"",T2631&gt;$AG$3),1,""),"")</f>
        <v>1</v>
      </c>
      <c r="AG2631" s="18">
        <f t="shared" ref="AG2631:AG2694" si="759">IFERROR(IF(AND(U2631&lt;&gt;"",U2631&gt;$AG$3),1,""),"")</f>
        <v>1</v>
      </c>
      <c r="AH2631" s="18">
        <f t="shared" ref="AH2631:AH2694" si="760">IFERROR(IF(AND(AF2631=1,AG2631=1),1,""),"")</f>
        <v>1</v>
      </c>
      <c r="AI2631" s="19" t="str">
        <f t="shared" ref="AI2631:AI2694" si="761">IFERROR(IF(AND(V2631&gt;$AJ$3,W2631&gt;$AJ$3,X2631&gt;$AJ$3,Y2631&gt;$AJ$3,Z2631&gt;$AJ$3),1,""),"")</f>
        <v/>
      </c>
      <c r="AJ2631" s="19" t="str">
        <f t="shared" ref="AJ2631:AJ2694" si="762">IFERROR(IF(AND(AA2631&gt;$AJ$3,AB2631&gt;$AJ$3,AC2631&gt;$AJ$3,AD2631&gt;$AJ$3,AE2631&gt;$AJ$3),1,""),"")</f>
        <v/>
      </c>
      <c r="AK2631" s="19" t="str">
        <f t="shared" ref="AK2631:AK2694" si="763">IFERROR(IF(AND(AI2631=1,AJ2631=1),1,""),"")</f>
        <v/>
      </c>
    </row>
    <row r="2632" spans="2:37" x14ac:dyDescent="0.15">
      <c r="B2632" s="51" t="str">
        <f>IFERROR(IF(AND(AF2632=1,AI2632=1),MAX($B$5:B2631)+1,""),"")</f>
        <v/>
      </c>
      <c r="C2632" s="51" t="str">
        <f>IFERROR(IF(AND(AG2632=1,AJ2632=1),MAX($C$5:C2631)+1,""),"")</f>
        <v/>
      </c>
      <c r="D2632" s="51" t="str">
        <f>IFERROR(IF(AND(AH2632=1,AK2632=1),MAX($D$5:D2631)+1,""),"")</f>
        <v/>
      </c>
      <c r="F2632" s="5" t="s">
        <v>5361</v>
      </c>
      <c r="G2632" s="5" t="s">
        <v>5362</v>
      </c>
      <c r="H2632" s="12">
        <f>IFERROR([1]!EM_S_STM07_IS(F2632,"9",$H$1,"1")/1000000,"")</f>
        <v>15947.612024690001</v>
      </c>
      <c r="I2632" s="12">
        <f>IFERROR([1]!EM_S_STM07_IS(F2632,"9",$I$1,"1")/1000000,"")</f>
        <v>21703.53922947</v>
      </c>
      <c r="J2632" s="12">
        <f>IFERROR([1]!EM_S_STM07_IS(F2632,"9",$J$1,"1")/1000000,"")</f>
        <v>23867.007746380001</v>
      </c>
      <c r="K2632" s="12">
        <f>IFERROR([1]!EM_S_STM07_IS(F2632,"9",$K$1,"1")/1000000,"")</f>
        <v>28338.98108505</v>
      </c>
      <c r="L2632" s="12">
        <f>IFERROR([1]!EM_S_STM07_IS(F2632,"9",$L$1,"1")/1000000,"")</f>
        <v>32957.169192109999</v>
      </c>
      <c r="M2632" s="13">
        <f>IFERROR([1]!EM_S_STM07_IS(F2632,"9",$M$1,"1")/1000000,"")</f>
        <v>31279.69977291</v>
      </c>
      <c r="N2632" s="12">
        <f>IFERROR([1]!EM_S_STM07_IS(F2632,"61",$N$1,"1")/1000000,"")</f>
        <v>494.48664579000001</v>
      </c>
      <c r="O2632" s="12">
        <f>IFERROR([1]!EM_S_STM07_IS(F2632,"61",$O$1,"1")/1000000,"")</f>
        <v>259.25605840999998</v>
      </c>
      <c r="P2632" s="12">
        <f>IFERROR([1]!EM_S_STM07_IS(F2632,"61",$P$1,"1")/1000000,"")</f>
        <v>1053.9491661100001</v>
      </c>
      <c r="Q2632" s="12">
        <f>IFERROR([1]!EM_S_STM07_IS(F2632,"61",$Q$1,"1")/1000000,"")</f>
        <v>3305.2789672399999</v>
      </c>
      <c r="R2632" s="12">
        <f>IFERROR([1]!EM_S_STM07_IS(F2632,"61",$R$1,"1")/1000000,"")</f>
        <v>5596.6332227299999</v>
      </c>
      <c r="S2632" s="12">
        <f>IFERROR([1]!EM_S_STM07_IS(F2632,"61",$S$1,"1")/1000000,"")</f>
        <v>5427.5222038399997</v>
      </c>
      <c r="T2632" s="20">
        <f t="shared" si="746"/>
        <v>0.14423013899450399</v>
      </c>
      <c r="U2632" s="20">
        <f t="shared" si="747"/>
        <v>0.61469093929381868</v>
      </c>
      <c r="V2632" s="14">
        <f t="shared" si="748"/>
        <v>0.3609272156777269</v>
      </c>
      <c r="W2632" s="14">
        <f t="shared" si="749"/>
        <v>9.9682751925195254E-2</v>
      </c>
      <c r="X2632" s="14">
        <f t="shared" si="750"/>
        <v>0.18737050685996781</v>
      </c>
      <c r="Y2632" s="14">
        <f t="shared" si="751"/>
        <v>0.16296239068017471</v>
      </c>
      <c r="Z2632" s="15">
        <f t="shared" si="752"/>
        <v>-5.0898467930358161E-2</v>
      </c>
      <c r="AA2632" s="14">
        <f t="shared" si="753"/>
        <v>-0.47570665331960943</v>
      </c>
      <c r="AB2632" s="14">
        <f t="shared" si="754"/>
        <v>3.0652826883730304</v>
      </c>
      <c r="AC2632" s="14">
        <f t="shared" si="755"/>
        <v>2.136089551111263</v>
      </c>
      <c r="AD2632" s="14">
        <f t="shared" si="756"/>
        <v>0.69324080605618132</v>
      </c>
      <c r="AE2632" s="14">
        <f t="shared" si="757"/>
        <v>-3.021656273689291E-2</v>
      </c>
      <c r="AF2632" s="18" t="str">
        <f t="shared" si="758"/>
        <v/>
      </c>
      <c r="AG2632" s="18">
        <f t="shared" si="759"/>
        <v>1</v>
      </c>
      <c r="AH2632" s="18" t="str">
        <f t="shared" si="760"/>
        <v/>
      </c>
      <c r="AI2632" s="19" t="str">
        <f t="shared" si="761"/>
        <v/>
      </c>
      <c r="AJ2632" s="19" t="str">
        <f t="shared" si="762"/>
        <v/>
      </c>
      <c r="AK2632" s="19" t="str">
        <f t="shared" si="763"/>
        <v/>
      </c>
    </row>
    <row r="2633" spans="2:37" x14ac:dyDescent="0.15">
      <c r="B2633" s="51" t="str">
        <f>IFERROR(IF(AND(AF2633=1,AI2633=1),MAX($B$5:B2632)+1,""),"")</f>
        <v/>
      </c>
      <c r="C2633" s="51" t="str">
        <f>IFERROR(IF(AND(AG2633=1,AJ2633=1),MAX($C$5:C2632)+1,""),"")</f>
        <v/>
      </c>
      <c r="D2633" s="51" t="str">
        <f>IFERROR(IF(AND(AH2633=1,AK2633=1),MAX($D$5:D2632)+1,""),"")</f>
        <v/>
      </c>
      <c r="F2633" s="5" t="s">
        <v>5363</v>
      </c>
      <c r="G2633" s="5" t="s">
        <v>5364</v>
      </c>
      <c r="H2633" s="12">
        <f>IFERROR([1]!EM_S_STM07_IS(F2633,"9",$H$1,"1")/1000000,"")</f>
        <v>29664.9872607</v>
      </c>
      <c r="I2633" s="12">
        <f>IFERROR([1]!EM_S_STM07_IS(F2633,"9",$I$1,"1")/1000000,"")</f>
        <v>37451.372248719999</v>
      </c>
      <c r="J2633" s="12">
        <f>IFERROR([1]!EM_S_STM07_IS(F2633,"9",$J$1,"1")/1000000,"")</f>
        <v>41990.692102349996</v>
      </c>
      <c r="K2633" s="12">
        <f>IFERROR([1]!EM_S_STM07_IS(F2633,"9",$K$1,"1")/1000000,"")</f>
        <v>47778.865826239999</v>
      </c>
      <c r="L2633" s="12">
        <f>IFERROR([1]!EM_S_STM07_IS(F2633,"9",$L$1,"1")/1000000,"")</f>
        <v>53959.29869078</v>
      </c>
      <c r="M2633" s="13">
        <f>IFERROR([1]!EM_S_STM07_IS(F2633,"9",$M$1,"1")/1000000,"")</f>
        <v>59863.485730879998</v>
      </c>
      <c r="N2633" s="12">
        <f>IFERROR([1]!EM_S_STM07_IS(F2633,"61",$N$1,"1")/1000000,"")</f>
        <v>777.19662942999992</v>
      </c>
      <c r="O2633" s="12">
        <f>IFERROR([1]!EM_S_STM07_IS(F2633,"61",$O$1,"1")/1000000,"")</f>
        <v>1809.21953977</v>
      </c>
      <c r="P2633" s="12">
        <f>IFERROR([1]!EM_S_STM07_IS(F2633,"61",$P$1,"1")/1000000,"")</f>
        <v>1717.2063437699999</v>
      </c>
      <c r="Q2633" s="12">
        <f>IFERROR([1]!EM_S_STM07_IS(F2633,"61",$Q$1,"1")/1000000,"")</f>
        <v>3187.2395624699998</v>
      </c>
      <c r="R2633" s="12">
        <f>IFERROR([1]!EM_S_STM07_IS(F2633,"61",$R$1,"1")/1000000,"")</f>
        <v>4144.28053611</v>
      </c>
      <c r="S2633" s="12">
        <f>IFERROR([1]!EM_S_STM07_IS(F2633,"61",$S$1,"1")/1000000,"")</f>
        <v>4631.7918230499999</v>
      </c>
      <c r="T2633" s="20">
        <f t="shared" si="746"/>
        <v>0.15075684543377288</v>
      </c>
      <c r="U2633" s="20">
        <f t="shared" si="747"/>
        <v>0.42903749734097896</v>
      </c>
      <c r="V2633" s="14">
        <f t="shared" si="748"/>
        <v>0.2624772739523592</v>
      </c>
      <c r="W2633" s="14">
        <f t="shared" si="749"/>
        <v>0.12120570171591351</v>
      </c>
      <c r="X2633" s="14">
        <f t="shared" si="750"/>
        <v>0.1378442086589487</v>
      </c>
      <c r="Y2633" s="14">
        <f t="shared" si="751"/>
        <v>0.12935495135059752</v>
      </c>
      <c r="Z2633" s="15">
        <f t="shared" si="752"/>
        <v>0.10941926940034236</v>
      </c>
      <c r="AA2633" s="14">
        <f t="shared" si="753"/>
        <v>1.327878777725646</v>
      </c>
      <c r="AB2633" s="14">
        <f t="shared" si="754"/>
        <v>-5.0857949506612911E-2</v>
      </c>
      <c r="AC2633" s="14">
        <f t="shared" si="755"/>
        <v>0.85606090615333419</v>
      </c>
      <c r="AD2633" s="14">
        <f t="shared" si="756"/>
        <v>0.30027268264024898</v>
      </c>
      <c r="AE2633" s="14">
        <f t="shared" si="757"/>
        <v>0.11763472156197202</v>
      </c>
      <c r="AF2633" s="18" t="str">
        <f t="shared" si="758"/>
        <v/>
      </c>
      <c r="AG2633" s="18">
        <f t="shared" si="759"/>
        <v>1</v>
      </c>
      <c r="AH2633" s="18" t="str">
        <f t="shared" si="760"/>
        <v/>
      </c>
      <c r="AI2633" s="19">
        <f t="shared" si="761"/>
        <v>1</v>
      </c>
      <c r="AJ2633" s="19" t="str">
        <f t="shared" si="762"/>
        <v/>
      </c>
      <c r="AK2633" s="19" t="str">
        <f t="shared" si="763"/>
        <v/>
      </c>
    </row>
    <row r="2634" spans="2:37" x14ac:dyDescent="0.15">
      <c r="B2634" s="51">
        <f>IFERROR(IF(AND(AF2634=1,AI2634=1),MAX($B$5:B2633)+1,""),"")</f>
        <v>201</v>
      </c>
      <c r="C2634" s="51" t="str">
        <f>IFERROR(IF(AND(AG2634=1,AJ2634=1),MAX($C$5:C2633)+1,""),"")</f>
        <v/>
      </c>
      <c r="D2634" s="51" t="str">
        <f>IFERROR(IF(AND(AH2634=1,AK2634=1),MAX($D$5:D2633)+1,""),"")</f>
        <v/>
      </c>
      <c r="F2634" s="5" t="s">
        <v>5365</v>
      </c>
      <c r="G2634" s="5" t="s">
        <v>5366</v>
      </c>
      <c r="H2634" s="12">
        <f>IFERROR([1]!EM_S_STM07_IS(F2634,"9",$H$1,"1")/1000000,"")</f>
        <v>1605.8622877799999</v>
      </c>
      <c r="I2634" s="12">
        <f>IFERROR([1]!EM_S_STM07_IS(F2634,"9",$I$1,"1")/1000000,"")</f>
        <v>2002.5829592600001</v>
      </c>
      <c r="J2634" s="12">
        <f>IFERROR([1]!EM_S_STM07_IS(F2634,"9",$J$1,"1")/1000000,"")</f>
        <v>2249.7979882300001</v>
      </c>
      <c r="K2634" s="12">
        <f>IFERROR([1]!EM_S_STM07_IS(F2634,"9",$K$1,"1")/1000000,"")</f>
        <v>3721.6595891799998</v>
      </c>
      <c r="L2634" s="12">
        <f>IFERROR([1]!EM_S_STM07_IS(F2634,"9",$L$1,"1")/1000000,"")</f>
        <v>5328.75029111</v>
      </c>
      <c r="M2634" s="13">
        <f>IFERROR([1]!EM_S_STM07_IS(F2634,"9",$M$1,"1")/1000000,"")</f>
        <v>7627.4391410400003</v>
      </c>
      <c r="N2634" s="12">
        <f>IFERROR([1]!EM_S_STM07_IS(F2634,"61",$N$1,"1")/1000000,"")</f>
        <v>291.72358376</v>
      </c>
      <c r="O2634" s="12">
        <f>IFERROR([1]!EM_S_STM07_IS(F2634,"61",$O$1,"1")/1000000,"")</f>
        <v>276.15739782999998</v>
      </c>
      <c r="P2634" s="12">
        <f>IFERROR([1]!EM_S_STM07_IS(F2634,"61",$P$1,"1")/1000000,"")</f>
        <v>154.23084434</v>
      </c>
      <c r="Q2634" s="12">
        <f>IFERROR([1]!EM_S_STM07_IS(F2634,"61",$Q$1,"1")/1000000,"")</f>
        <v>87.04306840000001</v>
      </c>
      <c r="R2634" s="12">
        <f>IFERROR([1]!EM_S_STM07_IS(F2634,"61",$R$1,"1")/1000000,"")</f>
        <v>-530.85024088</v>
      </c>
      <c r="S2634" s="12">
        <f>IFERROR([1]!EM_S_STM07_IS(F2634,"61",$S$1,"1")/1000000,"")</f>
        <v>24.669706829999999</v>
      </c>
      <c r="T2634" s="20">
        <f t="shared" si="746"/>
        <v>0.36563327541574631</v>
      </c>
      <c r="U2634" s="20">
        <f t="shared" si="747"/>
        <v>-0.38984736709256296</v>
      </c>
      <c r="V2634" s="14">
        <f t="shared" si="748"/>
        <v>0.24704526315792663</v>
      </c>
      <c r="W2634" s="14">
        <f t="shared" si="749"/>
        <v>0.12344808379941055</v>
      </c>
      <c r="X2634" s="14">
        <f t="shared" si="750"/>
        <v>0.65421944932396714</v>
      </c>
      <c r="Y2634" s="14">
        <f t="shared" si="751"/>
        <v>0.43182098292984761</v>
      </c>
      <c r="Z2634" s="15">
        <f t="shared" si="752"/>
        <v>0.43137484857658326</v>
      </c>
      <c r="AA2634" s="14">
        <f t="shared" si="753"/>
        <v>-5.335936755393169E-2</v>
      </c>
      <c r="AB2634" s="14">
        <f t="shared" si="754"/>
        <v>-0.44151108914003045</v>
      </c>
      <c r="AC2634" s="14">
        <f t="shared" si="755"/>
        <v>-0.43563125279846987</v>
      </c>
      <c r="AD2634" s="14">
        <f t="shared" si="756"/>
        <v>-7.0987078079614205</v>
      </c>
      <c r="AE2634" s="14">
        <f t="shared" si="757"/>
        <v>1.046472064869189</v>
      </c>
      <c r="AF2634" s="18">
        <f t="shared" si="758"/>
        <v>1</v>
      </c>
      <c r="AG2634" s="18" t="str">
        <f t="shared" si="759"/>
        <v/>
      </c>
      <c r="AH2634" s="18" t="str">
        <f t="shared" si="760"/>
        <v/>
      </c>
      <c r="AI2634" s="19">
        <f t="shared" si="761"/>
        <v>1</v>
      </c>
      <c r="AJ2634" s="19" t="str">
        <f t="shared" si="762"/>
        <v/>
      </c>
      <c r="AK2634" s="19" t="str">
        <f t="shared" si="763"/>
        <v/>
      </c>
    </row>
    <row r="2635" spans="2:37" x14ac:dyDescent="0.15">
      <c r="B2635" s="51" t="str">
        <f>IFERROR(IF(AND(AF2635=1,AI2635=1),MAX($B$5:B2634)+1,""),"")</f>
        <v/>
      </c>
      <c r="C2635" s="51" t="str">
        <f>IFERROR(IF(AND(AG2635=1,AJ2635=1),MAX($C$5:C2634)+1,""),"")</f>
        <v/>
      </c>
      <c r="D2635" s="51" t="str">
        <f>IFERROR(IF(AND(AH2635=1,AK2635=1),MAX($D$5:D2634)+1,""),"")</f>
        <v/>
      </c>
      <c r="F2635" s="5" t="s">
        <v>5367</v>
      </c>
      <c r="G2635" s="5" t="s">
        <v>5368</v>
      </c>
      <c r="H2635" s="12">
        <f>IFERROR([1]!EM_S_STM07_IS(F2635,"9",$H$1,"1")/1000000,"")</f>
        <v>1004.1400264800001</v>
      </c>
      <c r="I2635" s="12">
        <f>IFERROR([1]!EM_S_STM07_IS(F2635,"9",$I$1,"1")/1000000,"")</f>
        <v>1501.26415393</v>
      </c>
      <c r="J2635" s="12">
        <f>IFERROR([1]!EM_S_STM07_IS(F2635,"9",$J$1,"1")/1000000,"")</f>
        <v>1519.2101683699998</v>
      </c>
      <c r="K2635" s="12">
        <f>IFERROR([1]!EM_S_STM07_IS(F2635,"9",$K$1,"1")/1000000,"")</f>
        <v>2052.2319343199997</v>
      </c>
      <c r="L2635" s="12">
        <f>IFERROR([1]!EM_S_STM07_IS(F2635,"9",$L$1,"1")/1000000,"")</f>
        <v>1771.78050826</v>
      </c>
      <c r="M2635" s="13">
        <f>IFERROR([1]!EM_S_STM07_IS(F2635,"9",$M$1,"1")/1000000,"")</f>
        <v>1518.4734152200001</v>
      </c>
      <c r="N2635" s="12">
        <f>IFERROR([1]!EM_S_STM07_IS(F2635,"61",$N$1,"1")/1000000,"")</f>
        <v>103.93830562000001</v>
      </c>
      <c r="O2635" s="12">
        <f>IFERROR([1]!EM_S_STM07_IS(F2635,"61",$O$1,"1")/1000000,"")</f>
        <v>15.343651060000001</v>
      </c>
      <c r="P2635" s="12">
        <f>IFERROR([1]!EM_S_STM07_IS(F2635,"61",$P$1,"1")/1000000,"")</f>
        <v>14.110677239999999</v>
      </c>
      <c r="Q2635" s="12">
        <f>IFERROR([1]!EM_S_STM07_IS(F2635,"61",$Q$1,"1")/1000000,"")</f>
        <v>24.539720280000001</v>
      </c>
      <c r="R2635" s="12">
        <f>IFERROR([1]!EM_S_STM07_IS(F2635,"61",$R$1,"1")/1000000,"")</f>
        <v>5.4650084900000007</v>
      </c>
      <c r="S2635" s="12">
        <f>IFERROR([1]!EM_S_STM07_IS(F2635,"61",$S$1,"1")/1000000,"")</f>
        <v>457.50643622000001</v>
      </c>
      <c r="T2635" s="20">
        <f t="shared" si="746"/>
        <v>8.6231974905989883E-2</v>
      </c>
      <c r="U2635" s="20">
        <f t="shared" si="747"/>
        <v>0.34500628914343956</v>
      </c>
      <c r="V2635" s="14">
        <f t="shared" si="748"/>
        <v>0.49507450588605872</v>
      </c>
      <c r="W2635" s="14">
        <f t="shared" si="749"/>
        <v>1.1953935217210646E-2</v>
      </c>
      <c r="X2635" s="14">
        <f t="shared" si="750"/>
        <v>0.35085452760093944</v>
      </c>
      <c r="Y2635" s="14">
        <f t="shared" si="751"/>
        <v>-0.13665678882096061</v>
      </c>
      <c r="Z2635" s="15">
        <f t="shared" si="752"/>
        <v>-0.14296753568463366</v>
      </c>
      <c r="AA2635" s="14">
        <f t="shared" si="753"/>
        <v>-0.85237732163831292</v>
      </c>
      <c r="AB2635" s="14">
        <f t="shared" si="754"/>
        <v>-8.0357264068282419E-2</v>
      </c>
      <c r="AC2635" s="14">
        <f t="shared" si="755"/>
        <v>0.73908876679826896</v>
      </c>
      <c r="AD2635" s="14">
        <f t="shared" si="756"/>
        <v>-0.77729947906317376</v>
      </c>
      <c r="AE2635" s="14">
        <f t="shared" si="757"/>
        <v>82.715594780347715</v>
      </c>
      <c r="AF2635" s="18" t="str">
        <f t="shared" si="758"/>
        <v/>
      </c>
      <c r="AG2635" s="18">
        <f t="shared" si="759"/>
        <v>1</v>
      </c>
      <c r="AH2635" s="18" t="str">
        <f t="shared" si="760"/>
        <v/>
      </c>
      <c r="AI2635" s="19" t="str">
        <f t="shared" si="761"/>
        <v/>
      </c>
      <c r="AJ2635" s="19" t="str">
        <f t="shared" si="762"/>
        <v/>
      </c>
      <c r="AK2635" s="19" t="str">
        <f t="shared" si="763"/>
        <v/>
      </c>
    </row>
    <row r="2636" spans="2:37" x14ac:dyDescent="0.15">
      <c r="B2636" s="51" t="str">
        <f>IFERROR(IF(AND(AF2636=1,AI2636=1),MAX($B$5:B2635)+1,""),"")</f>
        <v/>
      </c>
      <c r="C2636" s="51" t="str">
        <f>IFERROR(IF(AND(AG2636=1,AJ2636=1),MAX($C$5:C2635)+1,""),"")</f>
        <v/>
      </c>
      <c r="D2636" s="51" t="str">
        <f>IFERROR(IF(AND(AH2636=1,AK2636=1),MAX($D$5:D2635)+1,""),"")</f>
        <v/>
      </c>
      <c r="F2636" s="5" t="s">
        <v>5369</v>
      </c>
      <c r="G2636" s="5" t="s">
        <v>5370</v>
      </c>
      <c r="H2636" s="12">
        <f>IFERROR([1]!EM_S_STM07_IS(F2636,"9",$H$1,"1")/1000000,"")</f>
        <v>11.014496039999999</v>
      </c>
      <c r="I2636" s="12">
        <f>IFERROR([1]!EM_S_STM07_IS(F2636,"9",$I$1,"1")/1000000,"")</f>
        <v>12.54439264</v>
      </c>
      <c r="J2636" s="12">
        <f>IFERROR([1]!EM_S_STM07_IS(F2636,"9",$J$1,"1")/1000000,"")</f>
        <v>12.54106502</v>
      </c>
      <c r="K2636" s="12">
        <f>IFERROR([1]!EM_S_STM07_IS(F2636,"9",$K$1,"1")/1000000,"")</f>
        <v>63.621076280000004</v>
      </c>
      <c r="L2636" s="12">
        <f>IFERROR([1]!EM_S_STM07_IS(F2636,"9",$L$1,"1")/1000000,"")</f>
        <v>15.357865240000001</v>
      </c>
      <c r="M2636" s="13">
        <f>IFERROR([1]!EM_S_STM07_IS(F2636,"9",$M$1,"1")/1000000,"")</f>
        <v>15.91932211</v>
      </c>
      <c r="N2636" s="12">
        <f>IFERROR([1]!EM_S_STM07_IS(F2636,"61",$N$1,"1")/1000000,"")</f>
        <v>-23.55197287</v>
      </c>
      <c r="O2636" s="12">
        <f>IFERROR([1]!EM_S_STM07_IS(F2636,"61",$O$1,"1")/1000000,"")</f>
        <v>46.399908959999998</v>
      </c>
      <c r="P2636" s="12">
        <f>IFERROR([1]!EM_S_STM07_IS(F2636,"61",$P$1,"1")/1000000,"")</f>
        <v>-15.30955369</v>
      </c>
      <c r="Q2636" s="12">
        <f>IFERROR([1]!EM_S_STM07_IS(F2636,"61",$Q$1,"1")/1000000,"")</f>
        <v>14.82920865</v>
      </c>
      <c r="R2636" s="12">
        <f>IFERROR([1]!EM_S_STM07_IS(F2636,"61",$R$1,"1")/1000000,"")</f>
        <v>-13.425453710000001</v>
      </c>
      <c r="S2636" s="12">
        <f>IFERROR([1]!EM_S_STM07_IS(F2636,"61",$S$1,"1")/1000000,"")</f>
        <v>12.133533810000001</v>
      </c>
      <c r="T2636" s="20">
        <f t="shared" si="746"/>
        <v>7.6445354439774738E-2</v>
      </c>
      <c r="U2636" s="20" t="str">
        <f t="shared" si="747"/>
        <v/>
      </c>
      <c r="V2636" s="14">
        <f t="shared" si="748"/>
        <v>0.13889846566234734</v>
      </c>
      <c r="W2636" s="14">
        <f t="shared" si="749"/>
        <v>-2.6526752593741425E-4</v>
      </c>
      <c r="X2636" s="14">
        <f t="shared" si="750"/>
        <v>4.0730202082948779</v>
      </c>
      <c r="Y2636" s="14">
        <f t="shared" si="751"/>
        <v>-0.75860412715419723</v>
      </c>
      <c r="Z2636" s="15">
        <f t="shared" si="752"/>
        <v>3.6558262572695871E-2</v>
      </c>
      <c r="AA2636" s="14">
        <f t="shared" si="753"/>
        <v>2.9701070995671537</v>
      </c>
      <c r="AB2636" s="14">
        <f t="shared" si="754"/>
        <v>-1.3299479251823083</v>
      </c>
      <c r="AC2636" s="14">
        <f t="shared" si="755"/>
        <v>1.968624490972996</v>
      </c>
      <c r="AD2636" s="14">
        <f t="shared" si="756"/>
        <v>-1.9053385131242322</v>
      </c>
      <c r="AE2636" s="14">
        <f t="shared" si="757"/>
        <v>1.903770857364939</v>
      </c>
      <c r="AF2636" s="18" t="str">
        <f t="shared" si="758"/>
        <v/>
      </c>
      <c r="AG2636" s="18" t="str">
        <f t="shared" si="759"/>
        <v/>
      </c>
      <c r="AH2636" s="18" t="str">
        <f t="shared" si="760"/>
        <v/>
      </c>
      <c r="AI2636" s="19" t="str">
        <f t="shared" si="761"/>
        <v/>
      </c>
      <c r="AJ2636" s="19" t="str">
        <f t="shared" si="762"/>
        <v/>
      </c>
      <c r="AK2636" s="19" t="str">
        <f t="shared" si="763"/>
        <v/>
      </c>
    </row>
    <row r="2637" spans="2:37" x14ac:dyDescent="0.15">
      <c r="B2637" s="51" t="str">
        <f>IFERROR(IF(AND(AF2637=1,AI2637=1),MAX($B$5:B2636)+1,""),"")</f>
        <v/>
      </c>
      <c r="C2637" s="51" t="str">
        <f>IFERROR(IF(AND(AG2637=1,AJ2637=1),MAX($C$5:C2636)+1,""),"")</f>
        <v/>
      </c>
      <c r="D2637" s="51" t="str">
        <f>IFERROR(IF(AND(AH2637=1,AK2637=1),MAX($D$5:D2636)+1,""),"")</f>
        <v/>
      </c>
      <c r="F2637" s="5" t="s">
        <v>5371</v>
      </c>
      <c r="G2637" s="5" t="s">
        <v>5372</v>
      </c>
      <c r="H2637" s="12">
        <f>IFERROR([1]!EM_S_STM07_IS(F2637,"9",$H$1,"1")/1000000,"")</f>
        <v>265.43580961999999</v>
      </c>
      <c r="I2637" s="12">
        <f>IFERROR([1]!EM_S_STM07_IS(F2637,"9",$I$1,"1")/1000000,"")</f>
        <v>582.61883750000004</v>
      </c>
      <c r="J2637" s="12">
        <f>IFERROR([1]!EM_S_STM07_IS(F2637,"9",$J$1,"1")/1000000,"")</f>
        <v>378.07442641</v>
      </c>
      <c r="K2637" s="12">
        <f>IFERROR([1]!EM_S_STM07_IS(F2637,"9",$K$1,"1")/1000000,"")</f>
        <v>381.21509718999999</v>
      </c>
      <c r="L2637" s="12">
        <f>IFERROR([1]!EM_S_STM07_IS(F2637,"9",$L$1,"1")/1000000,"")</f>
        <v>379.15851558999998</v>
      </c>
      <c r="M2637" s="13">
        <f>IFERROR([1]!EM_S_STM07_IS(F2637,"9",$M$1,"1")/1000000,"")</f>
        <v>5156.0249344899994</v>
      </c>
      <c r="N2637" s="12">
        <f>IFERROR([1]!EM_S_STM07_IS(F2637,"61",$N$1,"1")/1000000,"")</f>
        <v>140.50529947999999</v>
      </c>
      <c r="O2637" s="12">
        <f>IFERROR([1]!EM_S_STM07_IS(F2637,"61",$O$1,"1")/1000000,"")</f>
        <v>26.992958920000003</v>
      </c>
      <c r="P2637" s="12">
        <f>IFERROR([1]!EM_S_STM07_IS(F2637,"61",$P$1,"1")/1000000,"")</f>
        <v>54.686441020000004</v>
      </c>
      <c r="Q2637" s="12">
        <f>IFERROR([1]!EM_S_STM07_IS(F2637,"61",$Q$1,"1")/1000000,"")</f>
        <v>36.396158549999996</v>
      </c>
      <c r="R2637" s="12">
        <f>IFERROR([1]!EM_S_STM07_IS(F2637,"61",$R$1,"1")/1000000,"")</f>
        <v>45.189835960000003</v>
      </c>
      <c r="S2637" s="12">
        <f>IFERROR([1]!EM_S_STM07_IS(F2637,"61",$S$1,"1")/1000000,"")</f>
        <v>233.54167724999999</v>
      </c>
      <c r="T2637" s="20">
        <f t="shared" si="746"/>
        <v>0.80996884433945215</v>
      </c>
      <c r="U2637" s="20">
        <f t="shared" si="747"/>
        <v>0.10696614293630402</v>
      </c>
      <c r="V2637" s="14">
        <f t="shared" si="748"/>
        <v>1.1949519107240345</v>
      </c>
      <c r="W2637" s="14">
        <f t="shared" si="749"/>
        <v>-0.35107757924150546</v>
      </c>
      <c r="X2637" s="14">
        <f t="shared" si="750"/>
        <v>8.3070172447848051E-3</v>
      </c>
      <c r="Y2637" s="14">
        <f t="shared" si="751"/>
        <v>-5.3948062790781922E-3</v>
      </c>
      <c r="Z2637" s="15">
        <f t="shared" si="752"/>
        <v>12.598599853327375</v>
      </c>
      <c r="AA2637" s="14">
        <f t="shared" si="753"/>
        <v>-0.80788654221656397</v>
      </c>
      <c r="AB2637" s="14">
        <f t="shared" si="754"/>
        <v>1.0259520707632002</v>
      </c>
      <c r="AC2637" s="14">
        <f t="shared" si="755"/>
        <v>-0.334457355952472</v>
      </c>
      <c r="AD2637" s="14">
        <f t="shared" si="756"/>
        <v>0.2416100423872895</v>
      </c>
      <c r="AE2637" s="14">
        <f t="shared" si="757"/>
        <v>4.1680133881592427</v>
      </c>
      <c r="AF2637" s="18">
        <f t="shared" si="758"/>
        <v>1</v>
      </c>
      <c r="AG2637" s="18" t="str">
        <f t="shared" si="759"/>
        <v/>
      </c>
      <c r="AH2637" s="18" t="str">
        <f t="shared" si="760"/>
        <v/>
      </c>
      <c r="AI2637" s="19" t="str">
        <f t="shared" si="761"/>
        <v/>
      </c>
      <c r="AJ2637" s="19" t="str">
        <f t="shared" si="762"/>
        <v/>
      </c>
      <c r="AK2637" s="19" t="str">
        <f t="shared" si="763"/>
        <v/>
      </c>
    </row>
    <row r="2638" spans="2:37" x14ac:dyDescent="0.15">
      <c r="B2638" s="51" t="str">
        <f>IFERROR(IF(AND(AF2638=1,AI2638=1),MAX($B$5:B2637)+1,""),"")</f>
        <v/>
      </c>
      <c r="C2638" s="51" t="str">
        <f>IFERROR(IF(AND(AG2638=1,AJ2638=1),MAX($C$5:C2637)+1,""),"")</f>
        <v/>
      </c>
      <c r="D2638" s="51" t="str">
        <f>IFERROR(IF(AND(AH2638=1,AK2638=1),MAX($D$5:D2637)+1,""),"")</f>
        <v/>
      </c>
      <c r="F2638" s="5" t="s">
        <v>5373</v>
      </c>
      <c r="G2638" s="5" t="s">
        <v>5374</v>
      </c>
      <c r="H2638" s="12">
        <f>IFERROR([1]!EM_S_STM07_IS(F2638,"9",$H$1,"1")/1000000,"")</f>
        <v>208.89864865999999</v>
      </c>
      <c r="I2638" s="12">
        <f>IFERROR([1]!EM_S_STM07_IS(F2638,"9",$I$1,"1")/1000000,"")</f>
        <v>656.68204100000003</v>
      </c>
      <c r="J2638" s="12">
        <f>IFERROR([1]!EM_S_STM07_IS(F2638,"9",$J$1,"1")/1000000,"")</f>
        <v>683.57731147000004</v>
      </c>
      <c r="K2638" s="12">
        <f>IFERROR([1]!EM_S_STM07_IS(F2638,"9",$K$1,"1")/1000000,"")</f>
        <v>605.70789849000005</v>
      </c>
      <c r="L2638" s="12">
        <f>IFERROR([1]!EM_S_STM07_IS(F2638,"9",$L$1,"1")/1000000,"")</f>
        <v>73.998683530000008</v>
      </c>
      <c r="M2638" s="13">
        <f>IFERROR([1]!EM_S_STM07_IS(F2638,"9",$M$1,"1")/1000000,"")</f>
        <v>19.433603480000002</v>
      </c>
      <c r="N2638" s="12">
        <f>IFERROR([1]!EM_S_STM07_IS(F2638,"61",$N$1,"1")/1000000,"")</f>
        <v>-12.745126900000001</v>
      </c>
      <c r="O2638" s="12">
        <f>IFERROR([1]!EM_S_STM07_IS(F2638,"61",$O$1,"1")/1000000,"")</f>
        <v>4.5825751200000004</v>
      </c>
      <c r="P2638" s="12">
        <f>IFERROR([1]!EM_S_STM07_IS(F2638,"61",$P$1,"1")/1000000,"")</f>
        <v>13.133240429999999</v>
      </c>
      <c r="Q2638" s="12">
        <f>IFERROR([1]!EM_S_STM07_IS(F2638,"61",$Q$1,"1")/1000000,"")</f>
        <v>2.8251589300000002</v>
      </c>
      <c r="R2638" s="12">
        <f>IFERROR([1]!EM_S_STM07_IS(F2638,"61",$R$1,"1")/1000000,"")</f>
        <v>1.2297164899999999</v>
      </c>
      <c r="S2638" s="12">
        <f>IFERROR([1]!EM_S_STM07_IS(F2638,"61",$S$1,"1")/1000000,"")</f>
        <v>-0.98028342000000002</v>
      </c>
      <c r="T2638" s="20">
        <f t="shared" si="746"/>
        <v>-0.37809572623266396</v>
      </c>
      <c r="U2638" s="20" t="str">
        <f t="shared" si="747"/>
        <v/>
      </c>
      <c r="V2638" s="14">
        <f t="shared" si="748"/>
        <v>2.1435437481876916</v>
      </c>
      <c r="W2638" s="14">
        <f t="shared" si="749"/>
        <v>4.0956305777821646E-2</v>
      </c>
      <c r="X2638" s="14">
        <f t="shared" si="750"/>
        <v>-0.11391456631664029</v>
      </c>
      <c r="Y2638" s="14">
        <f t="shared" si="751"/>
        <v>-0.87783107383199876</v>
      </c>
      <c r="Z2638" s="15">
        <f t="shared" si="752"/>
        <v>-0.73737906469482839</v>
      </c>
      <c r="AA2638" s="14">
        <f t="shared" si="753"/>
        <v>1.3595550798321199</v>
      </c>
      <c r="AB2638" s="14">
        <f t="shared" si="754"/>
        <v>1.8659083781696957</v>
      </c>
      <c r="AC2638" s="14">
        <f t="shared" si="755"/>
        <v>-0.78488485419435816</v>
      </c>
      <c r="AD2638" s="14">
        <f t="shared" si="756"/>
        <v>-0.56472661522090017</v>
      </c>
      <c r="AE2638" s="14">
        <f t="shared" si="757"/>
        <v>-1.7971621328750338</v>
      </c>
      <c r="AF2638" s="18" t="str">
        <f t="shared" si="758"/>
        <v/>
      </c>
      <c r="AG2638" s="18" t="str">
        <f t="shared" si="759"/>
        <v/>
      </c>
      <c r="AH2638" s="18" t="str">
        <f t="shared" si="760"/>
        <v/>
      </c>
      <c r="AI2638" s="19" t="str">
        <f t="shared" si="761"/>
        <v/>
      </c>
      <c r="AJ2638" s="19" t="str">
        <f t="shared" si="762"/>
        <v/>
      </c>
      <c r="AK2638" s="19" t="str">
        <f t="shared" si="763"/>
        <v/>
      </c>
    </row>
    <row r="2639" spans="2:37" x14ac:dyDescent="0.15">
      <c r="B2639" s="51" t="str">
        <f>IFERROR(IF(AND(AF2639=1,AI2639=1),MAX($B$5:B2638)+1,""),"")</f>
        <v/>
      </c>
      <c r="C2639" s="51">
        <f>IFERROR(IF(AND(AG2639=1,AJ2639=1),MAX($C$5:C2638)+1,""),"")</f>
        <v>101</v>
      </c>
      <c r="D2639" s="51" t="str">
        <f>IFERROR(IF(AND(AH2639=1,AK2639=1),MAX($D$5:D2638)+1,""),"")</f>
        <v/>
      </c>
      <c r="F2639" s="5" t="s">
        <v>5375</v>
      </c>
      <c r="G2639" s="5" t="s">
        <v>5376</v>
      </c>
      <c r="H2639" s="12">
        <f>IFERROR([1]!EM_S_STM07_IS(F2639,"9",$H$1,"1")/1000000,"")</f>
        <v>6085.0320586799999</v>
      </c>
      <c r="I2639" s="12">
        <f>IFERROR([1]!EM_S_STM07_IS(F2639,"9",$I$1,"1")/1000000,"")</f>
        <v>6805.9605535299997</v>
      </c>
      <c r="J2639" s="12">
        <f>IFERROR([1]!EM_S_STM07_IS(F2639,"9",$J$1,"1")/1000000,"")</f>
        <v>7103.9698660699996</v>
      </c>
      <c r="K2639" s="12">
        <f>IFERROR([1]!EM_S_STM07_IS(F2639,"9",$K$1,"1")/1000000,"")</f>
        <v>7927.4459961400007</v>
      </c>
      <c r="L2639" s="12">
        <f>IFERROR([1]!EM_S_STM07_IS(F2639,"9",$L$1,"1")/1000000,"")</f>
        <v>26764.401652279998</v>
      </c>
      <c r="M2639" s="13">
        <f>IFERROR([1]!EM_S_STM07_IS(F2639,"9",$M$1,"1")/1000000,"")</f>
        <v>23480.023019869997</v>
      </c>
      <c r="N2639" s="12">
        <f>IFERROR([1]!EM_S_STM07_IS(F2639,"61",$N$1,"1")/1000000,"")</f>
        <v>209.20908571999999</v>
      </c>
      <c r="O2639" s="12">
        <f>IFERROR([1]!EM_S_STM07_IS(F2639,"61",$O$1,"1")/1000000,"")</f>
        <v>259.14586101999998</v>
      </c>
      <c r="P2639" s="12">
        <f>IFERROR([1]!EM_S_STM07_IS(F2639,"61",$P$1,"1")/1000000,"")</f>
        <v>291.63409762999999</v>
      </c>
      <c r="Q2639" s="12">
        <f>IFERROR([1]!EM_S_STM07_IS(F2639,"61",$Q$1,"1")/1000000,"")</f>
        <v>329.81403997000001</v>
      </c>
      <c r="R2639" s="12">
        <f>IFERROR([1]!EM_S_STM07_IS(F2639,"61",$R$1,"1")/1000000,"")</f>
        <v>936.48645305999992</v>
      </c>
      <c r="S2639" s="12">
        <f>IFERROR([1]!EM_S_STM07_IS(F2639,"61",$S$1,"1")/1000000,"")</f>
        <v>1033.3379280300001</v>
      </c>
      <c r="T2639" s="20">
        <f t="shared" si="746"/>
        <v>0.31004776200222284</v>
      </c>
      <c r="U2639" s="20">
        <f t="shared" si="747"/>
        <v>0.37636102408012784</v>
      </c>
      <c r="V2639" s="14">
        <f t="shared" si="748"/>
        <v>0.118475710217768</v>
      </c>
      <c r="W2639" s="14">
        <f t="shared" si="749"/>
        <v>4.3786517743690634E-2</v>
      </c>
      <c r="X2639" s="14">
        <f t="shared" si="750"/>
        <v>0.11591773974198427</v>
      </c>
      <c r="Y2639" s="14">
        <f t="shared" si="751"/>
        <v>2.3761695337075786</v>
      </c>
      <c r="Z2639" s="15">
        <f t="shared" si="752"/>
        <v>-0.1227144426795064</v>
      </c>
      <c r="AA2639" s="14">
        <f t="shared" si="753"/>
        <v>0.23869314818780901</v>
      </c>
      <c r="AB2639" s="14">
        <f t="shared" si="754"/>
        <v>0.1253666042827235</v>
      </c>
      <c r="AC2639" s="14">
        <f t="shared" si="755"/>
        <v>0.13091727836447786</v>
      </c>
      <c r="AD2639" s="14">
        <f t="shared" si="756"/>
        <v>1.8394378030273759</v>
      </c>
      <c r="AE2639" s="14">
        <f t="shared" si="757"/>
        <v>0.10342004911393518</v>
      </c>
      <c r="AF2639" s="18">
        <f t="shared" si="758"/>
        <v>1</v>
      </c>
      <c r="AG2639" s="18">
        <f t="shared" si="759"/>
        <v>1</v>
      </c>
      <c r="AH2639" s="18">
        <f t="shared" si="760"/>
        <v>1</v>
      </c>
      <c r="AI2639" s="19" t="str">
        <f t="shared" si="761"/>
        <v/>
      </c>
      <c r="AJ2639" s="19">
        <f t="shared" si="762"/>
        <v>1</v>
      </c>
      <c r="AK2639" s="19" t="str">
        <f t="shared" si="763"/>
        <v/>
      </c>
    </row>
    <row r="2640" spans="2:37" x14ac:dyDescent="0.15">
      <c r="B2640" s="51" t="str">
        <f>IFERROR(IF(AND(AF2640=1,AI2640=1),MAX($B$5:B2639)+1,""),"")</f>
        <v/>
      </c>
      <c r="C2640" s="51" t="str">
        <f>IFERROR(IF(AND(AG2640=1,AJ2640=1),MAX($C$5:C2639)+1,""),"")</f>
        <v/>
      </c>
      <c r="D2640" s="51" t="str">
        <f>IFERROR(IF(AND(AH2640=1,AK2640=1),MAX($D$5:D2639)+1,""),"")</f>
        <v/>
      </c>
      <c r="F2640" s="5" t="s">
        <v>5377</v>
      </c>
      <c r="G2640" s="5" t="s">
        <v>5378</v>
      </c>
      <c r="H2640" s="12">
        <f>IFERROR([1]!EM_S_STM07_IS(F2640,"9",$H$1,"1")/1000000,"")</f>
        <v>6510.4319477500003</v>
      </c>
      <c r="I2640" s="12">
        <f>IFERROR([1]!EM_S_STM07_IS(F2640,"9",$I$1,"1")/1000000,"")</f>
        <v>6181.0094213599996</v>
      </c>
      <c r="J2640" s="12">
        <f>IFERROR([1]!EM_S_STM07_IS(F2640,"9",$J$1,"1")/1000000,"")</f>
        <v>4659.11678562</v>
      </c>
      <c r="K2640" s="12">
        <f>IFERROR([1]!EM_S_STM07_IS(F2640,"9",$K$1,"1")/1000000,"")</f>
        <v>4079.47882949</v>
      </c>
      <c r="L2640" s="12">
        <f>IFERROR([1]!EM_S_STM07_IS(F2640,"9",$L$1,"1")/1000000,"")</f>
        <v>4541.66453946</v>
      </c>
      <c r="M2640" s="13">
        <f>IFERROR([1]!EM_S_STM07_IS(F2640,"9",$M$1,"1")/1000000,"")</f>
        <v>4825.9513519600005</v>
      </c>
      <c r="N2640" s="12">
        <f>IFERROR([1]!EM_S_STM07_IS(F2640,"61",$N$1,"1")/1000000,"")</f>
        <v>-97.891249930000001</v>
      </c>
      <c r="O2640" s="12">
        <f>IFERROR([1]!EM_S_STM07_IS(F2640,"61",$O$1,"1")/1000000,"")</f>
        <v>-688.99501763000001</v>
      </c>
      <c r="P2640" s="12">
        <f>IFERROR([1]!EM_S_STM07_IS(F2640,"61",$P$1,"1")/1000000,"")</f>
        <v>436.71497038000001</v>
      </c>
      <c r="Q2640" s="12">
        <f>IFERROR([1]!EM_S_STM07_IS(F2640,"61",$Q$1,"1")/1000000,"")</f>
        <v>863.90258630999995</v>
      </c>
      <c r="R2640" s="12">
        <f>IFERROR([1]!EM_S_STM07_IS(F2640,"61",$R$1,"1")/1000000,"")</f>
        <v>674.68137438999997</v>
      </c>
      <c r="S2640" s="12">
        <f>IFERROR([1]!EM_S_STM07_IS(F2640,"61",$S$1,"1")/1000000,"")</f>
        <v>2144.7230399499999</v>
      </c>
      <c r="T2640" s="20">
        <f t="shared" si="746"/>
        <v>-5.8122055823642382E-2</v>
      </c>
      <c r="U2640" s="20" t="str">
        <f t="shared" si="747"/>
        <v/>
      </c>
      <c r="V2640" s="14">
        <f t="shared" si="748"/>
        <v>-5.0599181288401129E-2</v>
      </c>
      <c r="W2640" s="14">
        <f t="shared" si="749"/>
        <v>-0.24622072739134243</v>
      </c>
      <c r="X2640" s="14">
        <f t="shared" si="750"/>
        <v>-0.12440940693287778</v>
      </c>
      <c r="Y2640" s="14">
        <f t="shared" si="751"/>
        <v>0.11329528336534612</v>
      </c>
      <c r="Z2640" s="15">
        <f t="shared" si="752"/>
        <v>6.2595290786008145E-2</v>
      </c>
      <c r="AA2640" s="14">
        <f t="shared" si="753"/>
        <v>-6.0383718475623311</v>
      </c>
      <c r="AB2640" s="14">
        <f t="shared" si="754"/>
        <v>1.6338434374782693</v>
      </c>
      <c r="AC2640" s="14">
        <f t="shared" si="755"/>
        <v>0.97818404429390182</v>
      </c>
      <c r="AD2640" s="14">
        <f t="shared" si="756"/>
        <v>-0.21903072744373109</v>
      </c>
      <c r="AE2640" s="14">
        <f t="shared" si="757"/>
        <v>2.17886801290329</v>
      </c>
      <c r="AF2640" s="18" t="str">
        <f t="shared" si="758"/>
        <v/>
      </c>
      <c r="AG2640" s="18" t="str">
        <f t="shared" si="759"/>
        <v/>
      </c>
      <c r="AH2640" s="18" t="str">
        <f t="shared" si="760"/>
        <v/>
      </c>
      <c r="AI2640" s="19" t="str">
        <f t="shared" si="761"/>
        <v/>
      </c>
      <c r="AJ2640" s="19" t="str">
        <f t="shared" si="762"/>
        <v/>
      </c>
      <c r="AK2640" s="19" t="str">
        <f t="shared" si="763"/>
        <v/>
      </c>
    </row>
    <row r="2641" spans="2:37" x14ac:dyDescent="0.15">
      <c r="B2641" s="51" t="str">
        <f>IFERROR(IF(AND(AF2641=1,AI2641=1),MAX($B$5:B2640)+1,""),"")</f>
        <v/>
      </c>
      <c r="C2641" s="51" t="str">
        <f>IFERROR(IF(AND(AG2641=1,AJ2641=1),MAX($C$5:C2640)+1,""),"")</f>
        <v/>
      </c>
      <c r="D2641" s="51" t="str">
        <f>IFERROR(IF(AND(AH2641=1,AK2641=1),MAX($D$5:D2640)+1,""),"")</f>
        <v/>
      </c>
      <c r="F2641" s="5" t="s">
        <v>5379</v>
      </c>
      <c r="G2641" s="5" t="s">
        <v>5380</v>
      </c>
      <c r="H2641" s="12">
        <f>IFERROR([1]!EM_S_STM07_IS(F2641,"9",$H$1,"1")/1000000,"")</f>
        <v>1361.9023863699999</v>
      </c>
      <c r="I2641" s="12">
        <f>IFERROR([1]!EM_S_STM07_IS(F2641,"9",$I$1,"1")/1000000,"")</f>
        <v>1795.5198913499999</v>
      </c>
      <c r="J2641" s="12">
        <f>IFERROR([1]!EM_S_STM07_IS(F2641,"9",$J$1,"1")/1000000,"")</f>
        <v>2265.07195581</v>
      </c>
      <c r="K2641" s="12">
        <f>IFERROR([1]!EM_S_STM07_IS(F2641,"9",$K$1,"1")/1000000,"")</f>
        <v>1918.7353627699999</v>
      </c>
      <c r="L2641" s="12">
        <f>IFERROR([1]!EM_S_STM07_IS(F2641,"9",$L$1,"1")/1000000,"")</f>
        <v>3002.2127583900001</v>
      </c>
      <c r="M2641" s="13">
        <f>IFERROR([1]!EM_S_STM07_IS(F2641,"9",$M$1,"1")/1000000,"")</f>
        <v>2419.1697952899999</v>
      </c>
      <c r="N2641" s="12">
        <f>IFERROR([1]!EM_S_STM07_IS(F2641,"61",$N$1,"1")/1000000,"")</f>
        <v>478.49736623000001</v>
      </c>
      <c r="O2641" s="12">
        <f>IFERROR([1]!EM_S_STM07_IS(F2641,"61",$O$1,"1")/1000000,"")</f>
        <v>466.96565991</v>
      </c>
      <c r="P2641" s="12">
        <f>IFERROR([1]!EM_S_STM07_IS(F2641,"61",$P$1,"1")/1000000,"")</f>
        <v>370.04329154000004</v>
      </c>
      <c r="Q2641" s="12">
        <f>IFERROR([1]!EM_S_STM07_IS(F2641,"61",$Q$1,"1")/1000000,"")</f>
        <v>372.49532349999998</v>
      </c>
      <c r="R2641" s="12">
        <f>IFERROR([1]!EM_S_STM07_IS(F2641,"61",$R$1,"1")/1000000,"")</f>
        <v>435.97665541000003</v>
      </c>
      <c r="S2641" s="12">
        <f>IFERROR([1]!EM_S_STM07_IS(F2641,"61",$S$1,"1")/1000000,"")</f>
        <v>481.60830583999996</v>
      </c>
      <c r="T2641" s="20">
        <f t="shared" si="746"/>
        <v>0.12177065302455881</v>
      </c>
      <c r="U2641" s="20">
        <f t="shared" si="747"/>
        <v>1.296926990378422E-3</v>
      </c>
      <c r="V2641" s="14">
        <f t="shared" si="748"/>
        <v>0.3183910310457414</v>
      </c>
      <c r="W2641" s="14">
        <f t="shared" si="749"/>
        <v>0.26151315099436601</v>
      </c>
      <c r="X2641" s="14">
        <f t="shared" si="750"/>
        <v>-0.15290313058339397</v>
      </c>
      <c r="Y2641" s="14">
        <f t="shared" si="751"/>
        <v>0.56468308065987172</v>
      </c>
      <c r="Z2641" s="15">
        <f t="shared" si="752"/>
        <v>-0.19420441188607473</v>
      </c>
      <c r="AA2641" s="14">
        <f t="shared" si="753"/>
        <v>-2.409983237913383E-2</v>
      </c>
      <c r="AB2641" s="14">
        <f t="shared" si="754"/>
        <v>-0.20755780711729457</v>
      </c>
      <c r="AC2641" s="14">
        <f t="shared" si="755"/>
        <v>6.6263380962680923E-3</v>
      </c>
      <c r="AD2641" s="14">
        <f t="shared" si="756"/>
        <v>0.1704218225171894</v>
      </c>
      <c r="AE2641" s="14">
        <f t="shared" si="757"/>
        <v>0.10466535275171356</v>
      </c>
      <c r="AF2641" s="18" t="str">
        <f t="shared" si="758"/>
        <v/>
      </c>
      <c r="AG2641" s="18" t="str">
        <f t="shared" si="759"/>
        <v/>
      </c>
      <c r="AH2641" s="18" t="str">
        <f t="shared" si="760"/>
        <v/>
      </c>
      <c r="AI2641" s="19" t="str">
        <f t="shared" si="761"/>
        <v/>
      </c>
      <c r="AJ2641" s="19" t="str">
        <f t="shared" si="762"/>
        <v/>
      </c>
      <c r="AK2641" s="19" t="str">
        <f t="shared" si="763"/>
        <v/>
      </c>
    </row>
    <row r="2642" spans="2:37" x14ac:dyDescent="0.15">
      <c r="B2642" s="51" t="str">
        <f>IFERROR(IF(AND(AF2642=1,AI2642=1),MAX($B$5:B2641)+1,""),"")</f>
        <v/>
      </c>
      <c r="C2642" s="51" t="str">
        <f>IFERROR(IF(AND(AG2642=1,AJ2642=1),MAX($C$5:C2641)+1,""),"")</f>
        <v/>
      </c>
      <c r="D2642" s="51" t="str">
        <f>IFERROR(IF(AND(AH2642=1,AK2642=1),MAX($D$5:D2641)+1,""),"")</f>
        <v/>
      </c>
      <c r="F2642" s="5" t="s">
        <v>5381</v>
      </c>
      <c r="G2642" s="5" t="s">
        <v>5382</v>
      </c>
      <c r="H2642" s="12">
        <f>IFERROR([1]!EM_S_STM07_IS(F2642,"9",$H$1,"1")/1000000,"")</f>
        <v>1249.0210966900001</v>
      </c>
      <c r="I2642" s="12">
        <f>IFERROR([1]!EM_S_STM07_IS(F2642,"9",$I$1,"1")/1000000,"")</f>
        <v>1203.5692754000002</v>
      </c>
      <c r="J2642" s="12">
        <f>IFERROR([1]!EM_S_STM07_IS(F2642,"9",$J$1,"1")/1000000,"")</f>
        <v>1017.3802813200001</v>
      </c>
      <c r="K2642" s="12">
        <f>IFERROR([1]!EM_S_STM07_IS(F2642,"9",$K$1,"1")/1000000,"")</f>
        <v>1042.8779287499999</v>
      </c>
      <c r="L2642" s="12">
        <f>IFERROR([1]!EM_S_STM07_IS(F2642,"9",$L$1,"1")/1000000,"")</f>
        <v>1044.0282120700001</v>
      </c>
      <c r="M2642" s="13">
        <f>IFERROR([1]!EM_S_STM07_IS(F2642,"9",$M$1,"1")/1000000,"")</f>
        <v>952.24505547000001</v>
      </c>
      <c r="N2642" s="12">
        <f>IFERROR([1]!EM_S_STM07_IS(F2642,"61",$N$1,"1")/1000000,"")</f>
        <v>25.318977010000001</v>
      </c>
      <c r="O2642" s="12">
        <f>IFERROR([1]!EM_S_STM07_IS(F2642,"61",$O$1,"1")/1000000,"")</f>
        <v>12.70939574</v>
      </c>
      <c r="P2642" s="12">
        <f>IFERROR([1]!EM_S_STM07_IS(F2642,"61",$P$1,"1")/1000000,"")</f>
        <v>-371.91309594000001</v>
      </c>
      <c r="Q2642" s="12">
        <f>IFERROR([1]!EM_S_STM07_IS(F2642,"61",$Q$1,"1")/1000000,"")</f>
        <v>19.734875980000002</v>
      </c>
      <c r="R2642" s="12">
        <f>IFERROR([1]!EM_S_STM07_IS(F2642,"61",$R$1,"1")/1000000,"")</f>
        <v>-194.12664938999998</v>
      </c>
      <c r="S2642" s="12">
        <f>IFERROR([1]!EM_S_STM07_IS(F2642,"61",$S$1,"1")/1000000,"")</f>
        <v>24.140348719999999</v>
      </c>
      <c r="T2642" s="20">
        <f t="shared" si="746"/>
        <v>-5.2812865486013383E-2</v>
      </c>
      <c r="U2642" s="20">
        <f t="shared" si="747"/>
        <v>-9.488602943328428E-3</v>
      </c>
      <c r="V2642" s="14">
        <f t="shared" si="748"/>
        <v>-3.6389954829786894E-2</v>
      </c>
      <c r="W2642" s="14">
        <f t="shared" si="749"/>
        <v>-0.15469736382072488</v>
      </c>
      <c r="X2642" s="14">
        <f t="shared" si="750"/>
        <v>2.5062061746388357E-2</v>
      </c>
      <c r="Y2642" s="14">
        <f t="shared" si="751"/>
        <v>1.102989418309903E-3</v>
      </c>
      <c r="Z2642" s="15">
        <f t="shared" si="752"/>
        <v>-8.791252529279947E-2</v>
      </c>
      <c r="AA2642" s="14">
        <f t="shared" si="753"/>
        <v>-0.49802886052701545</v>
      </c>
      <c r="AB2642" s="14">
        <f t="shared" si="754"/>
        <v>-30.262846444342443</v>
      </c>
      <c r="AC2642" s="14">
        <f t="shared" si="755"/>
        <v>1.0530631381240305</v>
      </c>
      <c r="AD2642" s="14">
        <f t="shared" si="756"/>
        <v>-10.836730141437654</v>
      </c>
      <c r="AE2642" s="14">
        <f t="shared" si="757"/>
        <v>1.124353605215233</v>
      </c>
      <c r="AF2642" s="18" t="str">
        <f t="shared" si="758"/>
        <v/>
      </c>
      <c r="AG2642" s="18" t="str">
        <f t="shared" si="759"/>
        <v/>
      </c>
      <c r="AH2642" s="18" t="str">
        <f t="shared" si="760"/>
        <v/>
      </c>
      <c r="AI2642" s="19" t="str">
        <f t="shared" si="761"/>
        <v/>
      </c>
      <c r="AJ2642" s="19" t="str">
        <f t="shared" si="762"/>
        <v/>
      </c>
      <c r="AK2642" s="19" t="str">
        <f t="shared" si="763"/>
        <v/>
      </c>
    </row>
    <row r="2643" spans="2:37" x14ac:dyDescent="0.15">
      <c r="B2643" s="51" t="str">
        <f>IFERROR(IF(AND(AF2643=1,AI2643=1),MAX($B$5:B2642)+1,""),"")</f>
        <v/>
      </c>
      <c r="C2643" s="51" t="str">
        <f>IFERROR(IF(AND(AG2643=1,AJ2643=1),MAX($C$5:C2642)+1,""),"")</f>
        <v/>
      </c>
      <c r="D2643" s="51" t="str">
        <f>IFERROR(IF(AND(AH2643=1,AK2643=1),MAX($D$5:D2642)+1,""),"")</f>
        <v/>
      </c>
      <c r="F2643" s="5" t="s">
        <v>5383</v>
      </c>
      <c r="G2643" s="5" t="s">
        <v>5384</v>
      </c>
      <c r="H2643" s="12">
        <f>IFERROR([1]!EM_S_STM07_IS(F2643,"9",$H$1,"1")/1000000,"")</f>
        <v>838.7792628200001</v>
      </c>
      <c r="I2643" s="12">
        <f>IFERROR([1]!EM_S_STM07_IS(F2643,"9",$I$1,"1")/1000000,"")</f>
        <v>995.39557502999992</v>
      </c>
      <c r="J2643" s="12">
        <f>IFERROR([1]!EM_S_STM07_IS(F2643,"9",$J$1,"1")/1000000,"")</f>
        <v>1118.9345264000001</v>
      </c>
      <c r="K2643" s="12">
        <f>IFERROR([1]!EM_S_STM07_IS(F2643,"9",$K$1,"1")/1000000,"")</f>
        <v>1254.1359626300002</v>
      </c>
      <c r="L2643" s="12">
        <f>IFERROR([1]!EM_S_STM07_IS(F2643,"9",$L$1,"1")/1000000,"")</f>
        <v>1352.50369598</v>
      </c>
      <c r="M2643" s="13">
        <f>IFERROR([1]!EM_S_STM07_IS(F2643,"9",$M$1,"1")/1000000,"")</f>
        <v>1424.37601576</v>
      </c>
      <c r="N2643" s="12">
        <f>IFERROR([1]!EM_S_STM07_IS(F2643,"61",$N$1,"1")/1000000,"")</f>
        <v>280.12058701999996</v>
      </c>
      <c r="O2643" s="12">
        <f>IFERROR([1]!EM_S_STM07_IS(F2643,"61",$O$1,"1")/1000000,"")</f>
        <v>326.26206264000001</v>
      </c>
      <c r="P2643" s="12">
        <f>IFERROR([1]!EM_S_STM07_IS(F2643,"61",$P$1,"1")/1000000,"")</f>
        <v>377.86231241000002</v>
      </c>
      <c r="Q2643" s="12">
        <f>IFERROR([1]!EM_S_STM07_IS(F2643,"61",$Q$1,"1")/1000000,"")</f>
        <v>440.00686010999999</v>
      </c>
      <c r="R2643" s="12">
        <f>IFERROR([1]!EM_S_STM07_IS(F2643,"61",$R$1,"1")/1000000,"")</f>
        <v>458.24571754000004</v>
      </c>
      <c r="S2643" s="12">
        <f>IFERROR([1]!EM_S_STM07_IS(F2643,"61",$S$1,"1")/1000000,"")</f>
        <v>369.52324135000003</v>
      </c>
      <c r="T2643" s="20">
        <f t="shared" si="746"/>
        <v>0.1117199353063163</v>
      </c>
      <c r="U2643" s="20">
        <f t="shared" si="747"/>
        <v>5.6961932839247664E-2</v>
      </c>
      <c r="V2643" s="14">
        <f t="shared" si="748"/>
        <v>0.1867193422062573</v>
      </c>
      <c r="W2643" s="14">
        <f t="shared" si="749"/>
        <v>0.12411040843362889</v>
      </c>
      <c r="X2643" s="14">
        <f t="shared" si="750"/>
        <v>0.1208305160311658</v>
      </c>
      <c r="Y2643" s="14">
        <f t="shared" si="751"/>
        <v>7.8434664407291674E-2</v>
      </c>
      <c r="Z2643" s="15">
        <f t="shared" si="752"/>
        <v>5.3140202125601291E-2</v>
      </c>
      <c r="AA2643" s="14">
        <f t="shared" si="753"/>
        <v>0.16472004471669074</v>
      </c>
      <c r="AB2643" s="14">
        <f t="shared" si="754"/>
        <v>0.15815583752664528</v>
      </c>
      <c r="AC2643" s="14">
        <f t="shared" si="755"/>
        <v>0.16446347163770583</v>
      </c>
      <c r="AD2643" s="14">
        <f t="shared" si="756"/>
        <v>4.145130243069485E-2</v>
      </c>
      <c r="AE2643" s="14">
        <f t="shared" si="757"/>
        <v>-0.19361332314525223</v>
      </c>
      <c r="AF2643" s="18" t="str">
        <f t="shared" si="758"/>
        <v/>
      </c>
      <c r="AG2643" s="18" t="str">
        <f t="shared" si="759"/>
        <v/>
      </c>
      <c r="AH2643" s="18" t="str">
        <f t="shared" si="760"/>
        <v/>
      </c>
      <c r="AI2643" s="19" t="str">
        <f t="shared" si="761"/>
        <v/>
      </c>
      <c r="AJ2643" s="19" t="str">
        <f t="shared" si="762"/>
        <v/>
      </c>
      <c r="AK2643" s="19" t="str">
        <f t="shared" si="763"/>
        <v/>
      </c>
    </row>
    <row r="2644" spans="2:37" x14ac:dyDescent="0.15">
      <c r="B2644" s="51" t="str">
        <f>IFERROR(IF(AND(AF2644=1,AI2644=1),MAX($B$5:B2643)+1,""),"")</f>
        <v/>
      </c>
      <c r="C2644" s="51" t="str">
        <f>IFERROR(IF(AND(AG2644=1,AJ2644=1),MAX($C$5:C2643)+1,""),"")</f>
        <v/>
      </c>
      <c r="D2644" s="51" t="str">
        <f>IFERROR(IF(AND(AH2644=1,AK2644=1),MAX($D$5:D2643)+1,""),"")</f>
        <v/>
      </c>
      <c r="F2644" s="5" t="s">
        <v>5385</v>
      </c>
      <c r="G2644" s="5" t="s">
        <v>5386</v>
      </c>
      <c r="H2644" s="12">
        <f>IFERROR([1]!EM_S_STM07_IS(F2644,"9",$H$1,"1")/1000000,"")</f>
        <v>878.37600341999996</v>
      </c>
      <c r="I2644" s="12">
        <f>IFERROR([1]!EM_S_STM07_IS(F2644,"9",$I$1,"1")/1000000,"")</f>
        <v>934.71836111000005</v>
      </c>
      <c r="J2644" s="12">
        <f>IFERROR([1]!EM_S_STM07_IS(F2644,"9",$J$1,"1")/1000000,"")</f>
        <v>739.19426049000003</v>
      </c>
      <c r="K2644" s="12">
        <f>IFERROR([1]!EM_S_STM07_IS(F2644,"9",$K$1,"1")/1000000,"")</f>
        <v>811.12342445000002</v>
      </c>
      <c r="L2644" s="12">
        <f>IFERROR([1]!EM_S_STM07_IS(F2644,"9",$L$1,"1")/1000000,"")</f>
        <v>824.59986215999993</v>
      </c>
      <c r="M2644" s="13">
        <f>IFERROR([1]!EM_S_STM07_IS(F2644,"9",$M$1,"1")/1000000,"")</f>
        <v>879.89400228</v>
      </c>
      <c r="N2644" s="12">
        <f>IFERROR([1]!EM_S_STM07_IS(F2644,"61",$N$1,"1")/1000000,"")</f>
        <v>23.30318505</v>
      </c>
      <c r="O2644" s="12">
        <f>IFERROR([1]!EM_S_STM07_IS(F2644,"61",$O$1,"1")/1000000,"")</f>
        <v>70.886052390000003</v>
      </c>
      <c r="P2644" s="12">
        <f>IFERROR([1]!EM_S_STM07_IS(F2644,"61",$P$1,"1")/1000000,"")</f>
        <v>23.494906370000002</v>
      </c>
      <c r="Q2644" s="12">
        <f>IFERROR([1]!EM_S_STM07_IS(F2644,"61",$Q$1,"1")/1000000,"")</f>
        <v>27.74981678</v>
      </c>
      <c r="R2644" s="12">
        <f>IFERROR([1]!EM_S_STM07_IS(F2644,"61",$R$1,"1")/1000000,"")</f>
        <v>31.85491811</v>
      </c>
      <c r="S2644" s="12">
        <f>IFERROR([1]!EM_S_STM07_IS(F2644,"61",$S$1,"1")/1000000,"")</f>
        <v>23.408784149999999</v>
      </c>
      <c r="T2644" s="20">
        <f t="shared" si="746"/>
        <v>3.4539891479479223E-4</v>
      </c>
      <c r="U2644" s="20">
        <f t="shared" si="747"/>
        <v>9.0466782398412882E-4</v>
      </c>
      <c r="V2644" s="14">
        <f t="shared" si="748"/>
        <v>6.4143780648182963E-2</v>
      </c>
      <c r="W2644" s="14">
        <f t="shared" si="749"/>
        <v>-0.20917969385752788</v>
      </c>
      <c r="X2644" s="14">
        <f t="shared" si="750"/>
        <v>9.7307524969578757E-2</v>
      </c>
      <c r="Y2644" s="14">
        <f t="shared" si="751"/>
        <v>1.6614533995412482E-2</v>
      </c>
      <c r="Z2644" s="15">
        <f t="shared" si="752"/>
        <v>6.7055723214844723E-2</v>
      </c>
      <c r="AA2644" s="14">
        <f t="shared" si="753"/>
        <v>2.041904024617442</v>
      </c>
      <c r="AB2644" s="14">
        <f t="shared" si="754"/>
        <v>-0.66855388926532378</v>
      </c>
      <c r="AC2644" s="14">
        <f t="shared" si="755"/>
        <v>0.18109927075227569</v>
      </c>
      <c r="AD2644" s="14">
        <f t="shared" si="756"/>
        <v>0.14793255618749351</v>
      </c>
      <c r="AE2644" s="14">
        <f t="shared" si="757"/>
        <v>-0.26514379760243562</v>
      </c>
      <c r="AF2644" s="18" t="str">
        <f t="shared" si="758"/>
        <v/>
      </c>
      <c r="AG2644" s="18" t="str">
        <f t="shared" si="759"/>
        <v/>
      </c>
      <c r="AH2644" s="18" t="str">
        <f t="shared" si="760"/>
        <v/>
      </c>
      <c r="AI2644" s="19" t="str">
        <f t="shared" si="761"/>
        <v/>
      </c>
      <c r="AJ2644" s="19" t="str">
        <f t="shared" si="762"/>
        <v/>
      </c>
      <c r="AK2644" s="19" t="str">
        <f t="shared" si="763"/>
        <v/>
      </c>
    </row>
    <row r="2645" spans="2:37" x14ac:dyDescent="0.15">
      <c r="B2645" s="51" t="str">
        <f>IFERROR(IF(AND(AF2645=1,AI2645=1),MAX($B$5:B2644)+1,""),"")</f>
        <v/>
      </c>
      <c r="C2645" s="51" t="str">
        <f>IFERROR(IF(AND(AG2645=1,AJ2645=1),MAX($C$5:C2644)+1,""),"")</f>
        <v/>
      </c>
      <c r="D2645" s="51" t="str">
        <f>IFERROR(IF(AND(AH2645=1,AK2645=1),MAX($D$5:D2644)+1,""),"")</f>
        <v/>
      </c>
      <c r="F2645" s="5" t="s">
        <v>5387</v>
      </c>
      <c r="G2645" s="5" t="s">
        <v>5388</v>
      </c>
      <c r="H2645" s="12">
        <f>IFERROR([1]!EM_S_STM07_IS(F2645,"9",$H$1,"1")/1000000,"")</f>
        <v>21880.24630377</v>
      </c>
      <c r="I2645" s="12">
        <f>IFERROR([1]!EM_S_STM07_IS(F2645,"9",$I$1,"1")/1000000,"")</f>
        <v>20700.377511269999</v>
      </c>
      <c r="J2645" s="12">
        <f>IFERROR([1]!EM_S_STM07_IS(F2645,"9",$J$1,"1")/1000000,"")</f>
        <v>25781.97116474</v>
      </c>
      <c r="K2645" s="12">
        <f>IFERROR([1]!EM_S_STM07_IS(F2645,"9",$K$1,"1")/1000000,"")</f>
        <v>22697.63737402</v>
      </c>
      <c r="L2645" s="12">
        <f>IFERROR([1]!EM_S_STM07_IS(F2645,"9",$L$1,"1")/1000000,"")</f>
        <v>26897.792646450001</v>
      </c>
      <c r="M2645" s="13">
        <f>IFERROR([1]!EM_S_STM07_IS(F2645,"9",$M$1,"1")/1000000,"")</f>
        <v>24239.072675509997</v>
      </c>
      <c r="N2645" s="12">
        <f>IFERROR([1]!EM_S_STM07_IS(F2645,"61",$N$1,"1")/1000000,"")</f>
        <v>8225.0739220800006</v>
      </c>
      <c r="O2645" s="12">
        <f>IFERROR([1]!EM_S_STM07_IS(F2645,"61",$O$1,"1")/1000000,"")</f>
        <v>7699.9049341700002</v>
      </c>
      <c r="P2645" s="12">
        <f>IFERROR([1]!EM_S_STM07_IS(F2645,"61",$P$1,"1")/1000000,"")</f>
        <v>10352.010961290001</v>
      </c>
      <c r="Q2645" s="12">
        <f>IFERROR([1]!EM_S_STM07_IS(F2645,"61",$Q$1,"1")/1000000,"")</f>
        <v>9070.7410889500006</v>
      </c>
      <c r="R2645" s="12">
        <f>IFERROR([1]!EM_S_STM07_IS(F2645,"61",$R$1,"1")/1000000,"")</f>
        <v>11829.98573631</v>
      </c>
      <c r="S2645" s="12">
        <f>IFERROR([1]!EM_S_STM07_IS(F2645,"61",$S$1,"1")/1000000,"")</f>
        <v>11519.976416610001</v>
      </c>
      <c r="T2645" s="20">
        <f t="shared" si="746"/>
        <v>2.0687412367062175E-2</v>
      </c>
      <c r="U2645" s="20">
        <f t="shared" si="747"/>
        <v>6.9700887284140256E-2</v>
      </c>
      <c r="V2645" s="14">
        <f t="shared" si="748"/>
        <v>-5.3923926454918752E-2</v>
      </c>
      <c r="W2645" s="14">
        <f t="shared" si="749"/>
        <v>0.24548313916996956</v>
      </c>
      <c r="X2645" s="14">
        <f t="shared" si="750"/>
        <v>-0.11963141883186201</v>
      </c>
      <c r="Y2645" s="14">
        <f t="shared" si="751"/>
        <v>0.18504812651723621</v>
      </c>
      <c r="Z2645" s="15">
        <f t="shared" si="752"/>
        <v>-9.8845284662825494E-2</v>
      </c>
      <c r="AA2645" s="14">
        <f t="shared" si="753"/>
        <v>-6.384975902772104E-2</v>
      </c>
      <c r="AB2645" s="14">
        <f t="shared" si="754"/>
        <v>0.34443360662164862</v>
      </c>
      <c r="AC2645" s="14">
        <f t="shared" si="755"/>
        <v>-0.12377014254825877</v>
      </c>
      <c r="AD2645" s="14">
        <f t="shared" si="756"/>
        <v>0.3041917545988958</v>
      </c>
      <c r="AE2645" s="14">
        <f t="shared" si="757"/>
        <v>-2.6205384064706117E-2</v>
      </c>
      <c r="AF2645" s="18" t="str">
        <f t="shared" si="758"/>
        <v/>
      </c>
      <c r="AG2645" s="18" t="str">
        <f t="shared" si="759"/>
        <v/>
      </c>
      <c r="AH2645" s="18" t="str">
        <f t="shared" si="760"/>
        <v/>
      </c>
      <c r="AI2645" s="19" t="str">
        <f t="shared" si="761"/>
        <v/>
      </c>
      <c r="AJ2645" s="19" t="str">
        <f t="shared" si="762"/>
        <v/>
      </c>
      <c r="AK2645" s="19" t="str">
        <f t="shared" si="763"/>
        <v/>
      </c>
    </row>
    <row r="2646" spans="2:37" x14ac:dyDescent="0.15">
      <c r="B2646" s="51" t="str">
        <f>IFERROR(IF(AND(AF2646=1,AI2646=1),MAX($B$5:B2645)+1,""),"")</f>
        <v/>
      </c>
      <c r="C2646" s="51" t="str">
        <f>IFERROR(IF(AND(AG2646=1,AJ2646=1),MAX($C$5:C2645)+1,""),"")</f>
        <v/>
      </c>
      <c r="D2646" s="51" t="str">
        <f>IFERROR(IF(AND(AH2646=1,AK2646=1),MAX($D$5:D2645)+1,""),"")</f>
        <v/>
      </c>
      <c r="F2646" s="5" t="s">
        <v>5389</v>
      </c>
      <c r="G2646" s="5" t="s">
        <v>5390</v>
      </c>
      <c r="H2646" s="12" t="str">
        <f>IFERROR([1]!EM_S_STM07_IS(F2646,"9",$H$1,"1")/1000000,"")</f>
        <v/>
      </c>
      <c r="I2646" s="12">
        <f>IFERROR([1]!EM_S_STM07_IS(F2646,"9",$I$1,"1")/1000000,"")</f>
        <v>1716.5989999999999</v>
      </c>
      <c r="J2646" s="12">
        <f>IFERROR([1]!EM_S_STM07_IS(F2646,"9",$J$1,"1")/1000000,"")</f>
        <v>1991.7449999999999</v>
      </c>
      <c r="K2646" s="12">
        <f>IFERROR([1]!EM_S_STM07_IS(F2646,"9",$K$1,"1")/1000000,"")</f>
        <v>2059.2453566600002</v>
      </c>
      <c r="L2646" s="12">
        <f>IFERROR([1]!EM_S_STM07_IS(F2646,"9",$L$1,"1")/1000000,"")</f>
        <v>2278.3119999999999</v>
      </c>
      <c r="M2646" s="13">
        <f>IFERROR([1]!EM_S_STM07_IS(F2646,"9",$M$1,"1")/1000000,"")</f>
        <v>2396.60741293</v>
      </c>
      <c r="N2646" s="12" t="str">
        <f>IFERROR([1]!EM_S_STM07_IS(F2646,"61",$N$1,"1")/1000000,"")</f>
        <v/>
      </c>
      <c r="O2646" s="12">
        <f>IFERROR([1]!EM_S_STM07_IS(F2646,"61",$O$1,"1")/1000000,"")</f>
        <v>726.87</v>
      </c>
      <c r="P2646" s="12">
        <f>IFERROR([1]!EM_S_STM07_IS(F2646,"61",$P$1,"1")/1000000,"")</f>
        <v>865.02</v>
      </c>
      <c r="Q2646" s="12">
        <f>IFERROR([1]!EM_S_STM07_IS(F2646,"61",$Q$1,"1")/1000000,"")</f>
        <v>925.35577308000006</v>
      </c>
      <c r="R2646" s="12">
        <f>IFERROR([1]!EM_S_STM07_IS(F2646,"61",$R$1,"1")/1000000,"")</f>
        <v>925.61699999999996</v>
      </c>
      <c r="S2646" s="12">
        <f>IFERROR([1]!EM_S_STM07_IS(F2646,"61",$S$1,"1")/1000000,"")</f>
        <v>833.33641327999999</v>
      </c>
      <c r="T2646" s="20" t="str">
        <f t="shared" si="746"/>
        <v/>
      </c>
      <c r="U2646" s="20" t="str">
        <f t="shared" si="747"/>
        <v/>
      </c>
      <c r="V2646" s="14" t="str">
        <f t="shared" si="748"/>
        <v/>
      </c>
      <c r="W2646" s="14">
        <f t="shared" si="749"/>
        <v>0.16028554135240669</v>
      </c>
      <c r="X2646" s="14">
        <f t="shared" si="750"/>
        <v>3.3890059550796069E-2</v>
      </c>
      <c r="Y2646" s="14">
        <f t="shared" si="751"/>
        <v>0.10638200184912183</v>
      </c>
      <c r="Z2646" s="15">
        <f t="shared" si="752"/>
        <v>5.1922393829291209E-2</v>
      </c>
      <c r="AA2646" s="14" t="str">
        <f t="shared" si="753"/>
        <v/>
      </c>
      <c r="AB2646" s="14">
        <f t="shared" si="754"/>
        <v>0.1900614965537166</v>
      </c>
      <c r="AC2646" s="14">
        <f t="shared" si="755"/>
        <v>6.97507260872582E-2</v>
      </c>
      <c r="AD2646" s="14">
        <f t="shared" si="756"/>
        <v>2.8229890340492335E-4</v>
      </c>
      <c r="AE2646" s="14">
        <f t="shared" si="757"/>
        <v>-9.969629632990748E-2</v>
      </c>
      <c r="AF2646" s="18" t="str">
        <f t="shared" si="758"/>
        <v/>
      </c>
      <c r="AG2646" s="18" t="str">
        <f t="shared" si="759"/>
        <v/>
      </c>
      <c r="AH2646" s="18" t="str">
        <f t="shared" si="760"/>
        <v/>
      </c>
      <c r="AI2646" s="19" t="str">
        <f t="shared" si="761"/>
        <v/>
      </c>
      <c r="AJ2646" s="19" t="str">
        <f t="shared" si="762"/>
        <v/>
      </c>
      <c r="AK2646" s="19" t="str">
        <f t="shared" si="763"/>
        <v/>
      </c>
    </row>
    <row r="2647" spans="2:37" x14ac:dyDescent="0.15">
      <c r="B2647" s="51" t="str">
        <f>IFERROR(IF(AND(AF2647=1,AI2647=1),MAX($B$5:B2646)+1,""),"")</f>
        <v/>
      </c>
      <c r="C2647" s="51" t="str">
        <f>IFERROR(IF(AND(AG2647=1,AJ2647=1),MAX($C$5:C2646)+1,""),"")</f>
        <v/>
      </c>
      <c r="D2647" s="51" t="str">
        <f>IFERROR(IF(AND(AH2647=1,AK2647=1),MAX($D$5:D2646)+1,""),"")</f>
        <v/>
      </c>
      <c r="F2647" s="5" t="s">
        <v>5391</v>
      </c>
      <c r="G2647" s="5" t="s">
        <v>5392</v>
      </c>
      <c r="H2647" s="12">
        <f>IFERROR([1]!EM_S_STM07_IS(F2647,"9",$H$1,"1")/1000000,"")</f>
        <v>1250.7878482799999</v>
      </c>
      <c r="I2647" s="12">
        <f>IFERROR([1]!EM_S_STM07_IS(F2647,"9",$I$1,"1")/1000000,"")</f>
        <v>630.88076844000011</v>
      </c>
      <c r="J2647" s="12">
        <f>IFERROR([1]!EM_S_STM07_IS(F2647,"9",$J$1,"1")/1000000,"")</f>
        <v>827.57460763999995</v>
      </c>
      <c r="K2647" s="12">
        <f>IFERROR([1]!EM_S_STM07_IS(F2647,"9",$K$1,"1")/1000000,"")</f>
        <v>941.34312109000007</v>
      </c>
      <c r="L2647" s="12">
        <f>IFERROR([1]!EM_S_STM07_IS(F2647,"9",$L$1,"1")/1000000,"")</f>
        <v>1689.61658033</v>
      </c>
      <c r="M2647" s="13">
        <f>IFERROR([1]!EM_S_STM07_IS(F2647,"9",$M$1,"1")/1000000,"")</f>
        <v>3816.2049074899996</v>
      </c>
      <c r="N2647" s="12">
        <f>IFERROR([1]!EM_S_STM07_IS(F2647,"61",$N$1,"1")/1000000,"")</f>
        <v>550.84490354000002</v>
      </c>
      <c r="O2647" s="12">
        <f>IFERROR([1]!EM_S_STM07_IS(F2647,"61",$O$1,"1")/1000000,"")</f>
        <v>82.34540149</v>
      </c>
      <c r="P2647" s="12">
        <f>IFERROR([1]!EM_S_STM07_IS(F2647,"61",$P$1,"1")/1000000,"")</f>
        <v>163.55765193000002</v>
      </c>
      <c r="Q2647" s="12">
        <f>IFERROR([1]!EM_S_STM07_IS(F2647,"61",$Q$1,"1")/1000000,"")</f>
        <v>187.19350716999998</v>
      </c>
      <c r="R2647" s="12">
        <f>IFERROR([1]!EM_S_STM07_IS(F2647,"61",$R$1,"1")/1000000,"")</f>
        <v>686.11328709999998</v>
      </c>
      <c r="S2647" s="12">
        <f>IFERROR([1]!EM_S_STM07_IS(F2647,"61",$S$1,"1")/1000000,"")</f>
        <v>1865.0720112000001</v>
      </c>
      <c r="T2647" s="20">
        <f t="shared" si="746"/>
        <v>0.24994126665704708</v>
      </c>
      <c r="U2647" s="20">
        <f t="shared" si="747"/>
        <v>0.27624264958727207</v>
      </c>
      <c r="V2647" s="14">
        <f t="shared" si="748"/>
        <v>-0.4956132894099145</v>
      </c>
      <c r="W2647" s="14">
        <f t="shared" si="749"/>
        <v>0.31177656546160259</v>
      </c>
      <c r="X2647" s="14">
        <f t="shared" si="750"/>
        <v>0.13747221386411859</v>
      </c>
      <c r="Y2647" s="14">
        <f t="shared" si="751"/>
        <v>0.79489980058871534</v>
      </c>
      <c r="Z2647" s="15">
        <f t="shared" si="752"/>
        <v>1.2586218387751937</v>
      </c>
      <c r="AA2647" s="14">
        <f t="shared" si="753"/>
        <v>-0.85051073185790049</v>
      </c>
      <c r="AB2647" s="14">
        <f t="shared" si="754"/>
        <v>0.98623904881758828</v>
      </c>
      <c r="AC2647" s="14">
        <f t="shared" si="755"/>
        <v>0.14451084960620314</v>
      </c>
      <c r="AD2647" s="14">
        <f t="shared" si="756"/>
        <v>2.6652622063269829</v>
      </c>
      <c r="AE2647" s="14">
        <f t="shared" si="757"/>
        <v>1.7183149579905581</v>
      </c>
      <c r="AF2647" s="18">
        <f t="shared" si="758"/>
        <v>1</v>
      </c>
      <c r="AG2647" s="18">
        <f t="shared" si="759"/>
        <v>1</v>
      </c>
      <c r="AH2647" s="18">
        <f t="shared" si="760"/>
        <v>1</v>
      </c>
      <c r="AI2647" s="19" t="str">
        <f t="shared" si="761"/>
        <v/>
      </c>
      <c r="AJ2647" s="19" t="str">
        <f t="shared" si="762"/>
        <v/>
      </c>
      <c r="AK2647" s="19" t="str">
        <f t="shared" si="763"/>
        <v/>
      </c>
    </row>
    <row r="2648" spans="2:37" x14ac:dyDescent="0.15">
      <c r="B2648" s="51" t="str">
        <f>IFERROR(IF(AND(AF2648=1,AI2648=1),MAX($B$5:B2647)+1,""),"")</f>
        <v/>
      </c>
      <c r="C2648" s="51" t="str">
        <f>IFERROR(IF(AND(AG2648=1,AJ2648=1),MAX($C$5:C2647)+1,""),"")</f>
        <v/>
      </c>
      <c r="D2648" s="51" t="str">
        <f>IFERROR(IF(AND(AH2648=1,AK2648=1),MAX($D$5:D2647)+1,""),"")</f>
        <v/>
      </c>
      <c r="F2648" s="5" t="s">
        <v>5393</v>
      </c>
      <c r="G2648" s="5" t="s">
        <v>5394</v>
      </c>
      <c r="H2648" s="12">
        <f>IFERROR([1]!EM_S_STM07_IS(F2648,"9",$H$1,"1")/1000000,"")</f>
        <v>3708.1513496799998</v>
      </c>
      <c r="I2648" s="12">
        <f>IFERROR([1]!EM_S_STM07_IS(F2648,"9",$I$1,"1")/1000000,"")</f>
        <v>4353.1233493599993</v>
      </c>
      <c r="J2648" s="12">
        <f>IFERROR([1]!EM_S_STM07_IS(F2648,"9",$J$1,"1")/1000000,"")</f>
        <v>5423.7207498199996</v>
      </c>
      <c r="K2648" s="12">
        <f>IFERROR([1]!EM_S_STM07_IS(F2648,"9",$K$1,"1")/1000000,"")</f>
        <v>5934.6674669100003</v>
      </c>
      <c r="L2648" s="12">
        <f>IFERROR([1]!EM_S_STM07_IS(F2648,"9",$L$1,"1")/1000000,"")</f>
        <v>5722.6405489300005</v>
      </c>
      <c r="M2648" s="13">
        <f>IFERROR([1]!EM_S_STM07_IS(F2648,"9",$M$1,"1")/1000000,"")</f>
        <v>5926.2258394700002</v>
      </c>
      <c r="N2648" s="12">
        <f>IFERROR([1]!EM_S_STM07_IS(F2648,"61",$N$1,"1")/1000000,"")</f>
        <v>228.32807947000001</v>
      </c>
      <c r="O2648" s="12">
        <f>IFERROR([1]!EM_S_STM07_IS(F2648,"61",$O$1,"1")/1000000,"")</f>
        <v>280.61173825999998</v>
      </c>
      <c r="P2648" s="12">
        <f>IFERROR([1]!EM_S_STM07_IS(F2648,"61",$P$1,"1")/1000000,"")</f>
        <v>253.51839797</v>
      </c>
      <c r="Q2648" s="12">
        <f>IFERROR([1]!EM_S_STM07_IS(F2648,"61",$Q$1,"1")/1000000,"")</f>
        <v>300.47761202999999</v>
      </c>
      <c r="R2648" s="12">
        <f>IFERROR([1]!EM_S_STM07_IS(F2648,"61",$R$1,"1")/1000000,"")</f>
        <v>359.58139244</v>
      </c>
      <c r="S2648" s="12">
        <f>IFERROR([1]!EM_S_STM07_IS(F2648,"61",$S$1,"1")/1000000,"")</f>
        <v>374.90141467000001</v>
      </c>
      <c r="T2648" s="20">
        <f t="shared" si="746"/>
        <v>9.830800561742925E-2</v>
      </c>
      <c r="U2648" s="20">
        <f t="shared" si="747"/>
        <v>0.1042605345980967</v>
      </c>
      <c r="V2648" s="14">
        <f t="shared" si="748"/>
        <v>0.17393356927992118</v>
      </c>
      <c r="W2648" s="14">
        <f t="shared" si="749"/>
        <v>0.24593775883180535</v>
      </c>
      <c r="X2648" s="14">
        <f t="shared" si="750"/>
        <v>9.420594102433423E-2</v>
      </c>
      <c r="Y2648" s="14">
        <f t="shared" si="751"/>
        <v>-3.5726840494804624E-2</v>
      </c>
      <c r="Z2648" s="15">
        <f t="shared" si="752"/>
        <v>3.5575411175888971E-2</v>
      </c>
      <c r="AA2648" s="14">
        <f t="shared" si="753"/>
        <v>0.22898479640069638</v>
      </c>
      <c r="AB2648" s="14">
        <f t="shared" si="754"/>
        <v>-9.6550986990062163E-2</v>
      </c>
      <c r="AC2648" s="14">
        <f t="shared" si="755"/>
        <v>0.18523000474922888</v>
      </c>
      <c r="AD2648" s="14">
        <f t="shared" si="756"/>
        <v>0.19669944795786992</v>
      </c>
      <c r="AE2648" s="14">
        <f t="shared" si="757"/>
        <v>4.2605158531823409E-2</v>
      </c>
      <c r="AF2648" s="18" t="str">
        <f t="shared" si="758"/>
        <v/>
      </c>
      <c r="AG2648" s="18" t="str">
        <f t="shared" si="759"/>
        <v/>
      </c>
      <c r="AH2648" s="18" t="str">
        <f t="shared" si="760"/>
        <v/>
      </c>
      <c r="AI2648" s="19" t="str">
        <f t="shared" si="761"/>
        <v/>
      </c>
      <c r="AJ2648" s="19" t="str">
        <f t="shared" si="762"/>
        <v/>
      </c>
      <c r="AK2648" s="19" t="str">
        <f t="shared" si="763"/>
        <v/>
      </c>
    </row>
    <row r="2649" spans="2:37" x14ac:dyDescent="0.15">
      <c r="B2649" s="51" t="str">
        <f>IFERROR(IF(AND(AF2649=1,AI2649=1),MAX($B$5:B2648)+1,""),"")</f>
        <v/>
      </c>
      <c r="C2649" s="51" t="str">
        <f>IFERROR(IF(AND(AG2649=1,AJ2649=1),MAX($C$5:C2648)+1,""),"")</f>
        <v/>
      </c>
      <c r="D2649" s="51" t="str">
        <f>IFERROR(IF(AND(AH2649=1,AK2649=1),MAX($D$5:D2648)+1,""),"")</f>
        <v/>
      </c>
      <c r="F2649" s="5" t="s">
        <v>5395</v>
      </c>
      <c r="G2649" s="5" t="s">
        <v>5396</v>
      </c>
      <c r="H2649" s="12">
        <f>IFERROR([1]!EM_S_STM07_IS(F2649,"9",$H$1,"1")/1000000,"")</f>
        <v>11447.516</v>
      </c>
      <c r="I2649" s="12">
        <f>IFERROR([1]!EM_S_STM07_IS(F2649,"9",$I$1,"1")/1000000,"")</f>
        <v>16524.173999999999</v>
      </c>
      <c r="J2649" s="12">
        <f>IFERROR([1]!EM_S_STM07_IS(F2649,"9",$J$1,"1")/1000000,"")</f>
        <v>19805.578000000001</v>
      </c>
      <c r="K2649" s="12">
        <f>IFERROR([1]!EM_S_STM07_IS(F2649,"9",$K$1,"1")/1000000,"")</f>
        <v>22325.708999999999</v>
      </c>
      <c r="L2649" s="12">
        <f>IFERROR([1]!EM_S_STM07_IS(F2649,"9",$L$1,"1")/1000000,"")</f>
        <v>25325.842000000001</v>
      </c>
      <c r="M2649" s="13">
        <f>IFERROR([1]!EM_S_STM07_IS(F2649,"9",$M$1,"1")/1000000,"")</f>
        <v>28047.07</v>
      </c>
      <c r="N2649" s="12">
        <f>IFERROR([1]!EM_S_STM07_IS(F2649,"61",$N$1,"1")/1000000,"")</f>
        <v>4185.4809999999998</v>
      </c>
      <c r="O2649" s="12">
        <f>IFERROR([1]!EM_S_STM07_IS(F2649,"61",$O$1,"1")/1000000,"")</f>
        <v>5833.8810000000003</v>
      </c>
      <c r="P2649" s="12">
        <f>IFERROR([1]!EM_S_STM07_IS(F2649,"61",$P$1,"1")/1000000,"")</f>
        <v>7035.7510000000002</v>
      </c>
      <c r="Q2649" s="12">
        <f>IFERROR([1]!EM_S_STM07_IS(F2649,"61",$Q$1,"1")/1000000,"")</f>
        <v>8185.5020000000004</v>
      </c>
      <c r="R2649" s="12">
        <f>IFERROR([1]!EM_S_STM07_IS(F2649,"61",$R$1,"1")/1000000,"")</f>
        <v>8684.9470000000001</v>
      </c>
      <c r="S2649" s="12">
        <f>IFERROR([1]!EM_S_STM07_IS(F2649,"61",$S$1,"1")/1000000,"")</f>
        <v>9497.4330000000009</v>
      </c>
      <c r="T2649" s="20">
        <f t="shared" si="746"/>
        <v>0.19628662687103215</v>
      </c>
      <c r="U2649" s="20">
        <f t="shared" si="747"/>
        <v>0.17807291899455491</v>
      </c>
      <c r="V2649" s="14">
        <f t="shared" si="748"/>
        <v>0.44347245288846937</v>
      </c>
      <c r="W2649" s="14">
        <f t="shared" si="749"/>
        <v>0.1985820289716147</v>
      </c>
      <c r="X2649" s="14">
        <f t="shared" si="750"/>
        <v>0.12724349675631771</v>
      </c>
      <c r="Y2649" s="14">
        <f t="shared" si="751"/>
        <v>0.13438018922489769</v>
      </c>
      <c r="Z2649" s="15">
        <f t="shared" si="752"/>
        <v>0.10744866843913814</v>
      </c>
      <c r="AA2649" s="14">
        <f t="shared" si="753"/>
        <v>0.39383764972293522</v>
      </c>
      <c r="AB2649" s="14">
        <f t="shared" si="754"/>
        <v>0.2060155152290559</v>
      </c>
      <c r="AC2649" s="14">
        <f t="shared" si="755"/>
        <v>0.16341553303975656</v>
      </c>
      <c r="AD2649" s="14">
        <f t="shared" si="756"/>
        <v>6.1015805750215403E-2</v>
      </c>
      <c r="AE2649" s="14">
        <f t="shared" si="757"/>
        <v>9.3551060242509337E-2</v>
      </c>
      <c r="AF2649" s="18" t="str">
        <f t="shared" si="758"/>
        <v/>
      </c>
      <c r="AG2649" s="18" t="str">
        <f t="shared" si="759"/>
        <v/>
      </c>
      <c r="AH2649" s="18" t="str">
        <f t="shared" si="760"/>
        <v/>
      </c>
      <c r="AI2649" s="19">
        <f t="shared" si="761"/>
        <v>1</v>
      </c>
      <c r="AJ2649" s="19" t="str">
        <f t="shared" si="762"/>
        <v/>
      </c>
      <c r="AK2649" s="19" t="str">
        <f t="shared" si="763"/>
        <v/>
      </c>
    </row>
    <row r="2650" spans="2:37" x14ac:dyDescent="0.15">
      <c r="B2650" s="51" t="str">
        <f>IFERROR(IF(AND(AF2650=1,AI2650=1),MAX($B$5:B2649)+1,""),"")</f>
        <v/>
      </c>
      <c r="C2650" s="51" t="str">
        <f>IFERROR(IF(AND(AG2650=1,AJ2650=1),MAX($C$5:C2649)+1,""),"")</f>
        <v/>
      </c>
      <c r="D2650" s="51" t="str">
        <f>IFERROR(IF(AND(AH2650=1,AK2650=1),MAX($D$5:D2649)+1,""),"")</f>
        <v/>
      </c>
      <c r="F2650" s="5" t="s">
        <v>5397</v>
      </c>
      <c r="G2650" s="5" t="s">
        <v>5398</v>
      </c>
      <c r="H2650" s="12">
        <f>IFERROR([1]!EM_S_STM07_IS(F2650,"9",$H$1,"1")/1000000,"")</f>
        <v>5015.826</v>
      </c>
      <c r="I2650" s="12">
        <f>IFERROR([1]!EM_S_STM07_IS(F2650,"9",$I$1,"1")/1000000,"")</f>
        <v>7512.6850000000004</v>
      </c>
      <c r="J2650" s="12">
        <f>IFERROR([1]!EM_S_STM07_IS(F2650,"9",$J$1,"1")/1000000,"")</f>
        <v>9787.8850000000002</v>
      </c>
      <c r="K2650" s="12">
        <f>IFERROR([1]!EM_S_STM07_IS(F2650,"9",$K$1,"1")/1000000,"")</f>
        <v>9775.2870000000003</v>
      </c>
      <c r="L2650" s="12">
        <f>IFERROR([1]!EM_S_STM07_IS(F2650,"9",$L$1,"1")/1000000,"")</f>
        <v>11027.121999999999</v>
      </c>
      <c r="M2650" s="13">
        <f>IFERROR([1]!EM_S_STM07_IS(F2650,"9",$M$1,"1")/1000000,"")</f>
        <v>12403.939</v>
      </c>
      <c r="N2650" s="12">
        <f>IFERROR([1]!EM_S_STM07_IS(F2650,"61",$N$1,"1")/1000000,"")</f>
        <v>1911.116</v>
      </c>
      <c r="O2650" s="12">
        <f>IFERROR([1]!EM_S_STM07_IS(F2650,"61",$O$1,"1")/1000000,"")</f>
        <v>2691.0990000000002</v>
      </c>
      <c r="P2650" s="12">
        <f>IFERROR([1]!EM_S_STM07_IS(F2650,"61",$P$1,"1")/1000000,"")</f>
        <v>3551.8209999999999</v>
      </c>
      <c r="Q2650" s="12">
        <f>IFERROR([1]!EM_S_STM07_IS(F2650,"61",$Q$1,"1")/1000000,"")</f>
        <v>3788.36</v>
      </c>
      <c r="R2650" s="12">
        <f>IFERROR([1]!EM_S_STM07_IS(F2650,"61",$R$1,"1")/1000000,"")</f>
        <v>3506.3919999999998</v>
      </c>
      <c r="S2650" s="12">
        <f>IFERROR([1]!EM_S_STM07_IS(F2650,"61",$S$1,"1")/1000000,"")</f>
        <v>3704.4789999999998</v>
      </c>
      <c r="T2650" s="20">
        <f t="shared" si="746"/>
        <v>0.19851488432682451</v>
      </c>
      <c r="U2650" s="20">
        <f t="shared" si="747"/>
        <v>0.14153180914414132</v>
      </c>
      <c r="V2650" s="14">
        <f t="shared" si="748"/>
        <v>0.49779617554516453</v>
      </c>
      <c r="W2650" s="14">
        <f t="shared" si="749"/>
        <v>0.30284778344892666</v>
      </c>
      <c r="X2650" s="14">
        <f t="shared" si="750"/>
        <v>-1.2871013502917081E-3</v>
      </c>
      <c r="Y2650" s="14">
        <f t="shared" si="751"/>
        <v>0.12806120168134186</v>
      </c>
      <c r="Z2650" s="15">
        <f t="shared" si="752"/>
        <v>0.12485732904741609</v>
      </c>
      <c r="AA2650" s="14">
        <f t="shared" si="753"/>
        <v>0.40812959548243027</v>
      </c>
      <c r="AB2650" s="14">
        <f t="shared" si="754"/>
        <v>0.3198403328900199</v>
      </c>
      <c r="AC2650" s="14">
        <f t="shared" si="755"/>
        <v>6.6596543012725079E-2</v>
      </c>
      <c r="AD2650" s="14">
        <f t="shared" si="756"/>
        <v>-7.4430096400553356E-2</v>
      </c>
      <c r="AE2650" s="14">
        <f t="shared" si="757"/>
        <v>5.6493113148786557E-2</v>
      </c>
      <c r="AF2650" s="18" t="str">
        <f t="shared" si="758"/>
        <v/>
      </c>
      <c r="AG2650" s="18" t="str">
        <f t="shared" si="759"/>
        <v/>
      </c>
      <c r="AH2650" s="18" t="str">
        <f t="shared" si="760"/>
        <v/>
      </c>
      <c r="AI2650" s="19" t="str">
        <f t="shared" si="761"/>
        <v/>
      </c>
      <c r="AJ2650" s="19" t="str">
        <f t="shared" si="762"/>
        <v/>
      </c>
      <c r="AK2650" s="19" t="str">
        <f t="shared" si="763"/>
        <v/>
      </c>
    </row>
    <row r="2651" spans="2:37" x14ac:dyDescent="0.15">
      <c r="B2651" s="51" t="str">
        <f>IFERROR(IF(AND(AF2651=1,AI2651=1),MAX($B$5:B2650)+1,""),"")</f>
        <v/>
      </c>
      <c r="C2651" s="51" t="str">
        <f>IFERROR(IF(AND(AG2651=1,AJ2651=1),MAX($C$5:C2650)+1,""),"")</f>
        <v/>
      </c>
      <c r="D2651" s="51" t="str">
        <f>IFERROR(IF(AND(AH2651=1,AK2651=1),MAX($D$5:D2650)+1,""),"")</f>
        <v/>
      </c>
      <c r="F2651" s="5" t="s">
        <v>5399</v>
      </c>
      <c r="G2651" s="5" t="s">
        <v>5400</v>
      </c>
      <c r="H2651" s="12" t="str">
        <f>IFERROR([1]!EM_S_STM07_IS(F2651,"9",$H$1,"1")/1000000,"")</f>
        <v/>
      </c>
      <c r="I2651" s="12">
        <f>IFERROR([1]!EM_S_STM07_IS(F2651,"9",$I$1,"1")/1000000,"")</f>
        <v>1284.57185777</v>
      </c>
      <c r="J2651" s="12">
        <f>IFERROR([1]!EM_S_STM07_IS(F2651,"9",$J$1,"1")/1000000,"")</f>
        <v>1639.87833742</v>
      </c>
      <c r="K2651" s="12">
        <f>IFERROR([1]!EM_S_STM07_IS(F2651,"9",$K$1,"1")/1000000,"")</f>
        <v>1817.25557108</v>
      </c>
      <c r="L2651" s="12">
        <f>IFERROR([1]!EM_S_STM07_IS(F2651,"9",$L$1,"1")/1000000,"")</f>
        <v>2019.53941186</v>
      </c>
      <c r="M2651" s="13">
        <f>IFERROR([1]!EM_S_STM07_IS(F2651,"9",$M$1,"1")/1000000,"")</f>
        <v>2443.5802382100001</v>
      </c>
      <c r="N2651" s="12" t="str">
        <f>IFERROR([1]!EM_S_STM07_IS(F2651,"61",$N$1,"1")/1000000,"")</f>
        <v/>
      </c>
      <c r="O2651" s="12">
        <f>IFERROR([1]!EM_S_STM07_IS(F2651,"61",$O$1,"1")/1000000,"")</f>
        <v>123.81315242000001</v>
      </c>
      <c r="P2651" s="12">
        <f>IFERROR([1]!EM_S_STM07_IS(F2651,"61",$P$1,"1")/1000000,"")</f>
        <v>335.98062992000001</v>
      </c>
      <c r="Q2651" s="12">
        <f>IFERROR([1]!EM_S_STM07_IS(F2651,"61",$Q$1,"1")/1000000,"")</f>
        <v>339.24389852999997</v>
      </c>
      <c r="R2651" s="12">
        <f>IFERROR([1]!EM_S_STM07_IS(F2651,"61",$R$1,"1")/1000000,"")</f>
        <v>359.47912780000001</v>
      </c>
      <c r="S2651" s="12">
        <f>IFERROR([1]!EM_S_STM07_IS(F2651,"61",$S$1,"1")/1000000,"")</f>
        <v>380.38509598000002</v>
      </c>
      <c r="T2651" s="20" t="str">
        <f t="shared" si="746"/>
        <v/>
      </c>
      <c r="U2651" s="20" t="str">
        <f t="shared" si="747"/>
        <v/>
      </c>
      <c r="V2651" s="14" t="str">
        <f t="shared" si="748"/>
        <v/>
      </c>
      <c r="W2651" s="14">
        <f t="shared" si="749"/>
        <v>0.27659525428714238</v>
      </c>
      <c r="X2651" s="14">
        <f t="shared" si="750"/>
        <v>0.10816487394977446</v>
      </c>
      <c r="Y2651" s="14">
        <f t="shared" si="751"/>
        <v>0.11131281917588629</v>
      </c>
      <c r="Z2651" s="15">
        <f t="shared" si="752"/>
        <v>0.20996907703794579</v>
      </c>
      <c r="AA2651" s="14" t="str">
        <f t="shared" si="753"/>
        <v/>
      </c>
      <c r="AB2651" s="14">
        <f t="shared" si="754"/>
        <v>1.7136101726921849</v>
      </c>
      <c r="AC2651" s="14">
        <f t="shared" si="755"/>
        <v>9.7126688844442251E-3</v>
      </c>
      <c r="AD2651" s="14">
        <f t="shared" si="756"/>
        <v>5.9648027150031729E-2</v>
      </c>
      <c r="AE2651" s="14">
        <f t="shared" si="757"/>
        <v>5.8156278246094047E-2</v>
      </c>
      <c r="AF2651" s="18" t="str">
        <f t="shared" si="758"/>
        <v/>
      </c>
      <c r="AG2651" s="18" t="str">
        <f t="shared" si="759"/>
        <v/>
      </c>
      <c r="AH2651" s="18" t="str">
        <f t="shared" si="760"/>
        <v/>
      </c>
      <c r="AI2651" s="19">
        <f t="shared" si="761"/>
        <v>1</v>
      </c>
      <c r="AJ2651" s="19" t="str">
        <f t="shared" si="762"/>
        <v/>
      </c>
      <c r="AK2651" s="19" t="str">
        <f t="shared" si="763"/>
        <v/>
      </c>
    </row>
    <row r="2652" spans="2:37" x14ac:dyDescent="0.15">
      <c r="B2652" s="51" t="str">
        <f>IFERROR(IF(AND(AF2652=1,AI2652=1),MAX($B$5:B2651)+1,""),"")</f>
        <v/>
      </c>
      <c r="C2652" s="51" t="str">
        <f>IFERROR(IF(AND(AG2652=1,AJ2652=1),MAX($C$5:C2651)+1,""),"")</f>
        <v/>
      </c>
      <c r="D2652" s="51" t="str">
        <f>IFERROR(IF(AND(AH2652=1,AK2652=1),MAX($D$5:D2651)+1,""),"")</f>
        <v/>
      </c>
      <c r="F2652" s="5" t="s">
        <v>5401</v>
      </c>
      <c r="G2652" s="5" t="s">
        <v>5402</v>
      </c>
      <c r="H2652" s="12">
        <f>IFERROR([1]!EM_S_STM07_IS(F2652,"9",$H$1,"1")/1000000,"")</f>
        <v>3090.47880962</v>
      </c>
      <c r="I2652" s="12">
        <f>IFERROR([1]!EM_S_STM07_IS(F2652,"9",$I$1,"1")/1000000,"")</f>
        <v>2573.2120493400002</v>
      </c>
      <c r="J2652" s="12">
        <f>IFERROR([1]!EM_S_STM07_IS(F2652,"9",$J$1,"1")/1000000,"")</f>
        <v>2381.2902317899998</v>
      </c>
      <c r="K2652" s="12">
        <f>IFERROR([1]!EM_S_STM07_IS(F2652,"9",$K$1,"1")/1000000,"")</f>
        <v>3243.9367424400002</v>
      </c>
      <c r="L2652" s="12">
        <f>IFERROR([1]!EM_S_STM07_IS(F2652,"9",$L$1,"1")/1000000,"")</f>
        <v>5499.6030110200008</v>
      </c>
      <c r="M2652" s="13">
        <f>IFERROR([1]!EM_S_STM07_IS(F2652,"9",$M$1,"1")/1000000,"")</f>
        <v>15434.70506127</v>
      </c>
      <c r="N2652" s="12">
        <f>IFERROR([1]!EM_S_STM07_IS(F2652,"61",$N$1,"1")/1000000,"")</f>
        <v>1315.2863965199999</v>
      </c>
      <c r="O2652" s="12">
        <f>IFERROR([1]!EM_S_STM07_IS(F2652,"61",$O$1,"1")/1000000,"")</f>
        <v>908.62728591999996</v>
      </c>
      <c r="P2652" s="12">
        <f>IFERROR([1]!EM_S_STM07_IS(F2652,"61",$P$1,"1")/1000000,"")</f>
        <v>609.48051669000006</v>
      </c>
      <c r="Q2652" s="12">
        <f>IFERROR([1]!EM_S_STM07_IS(F2652,"61",$Q$1,"1")/1000000,"")</f>
        <v>1007.42194797</v>
      </c>
      <c r="R2652" s="12">
        <f>IFERROR([1]!EM_S_STM07_IS(F2652,"61",$R$1,"1")/1000000,"")</f>
        <v>2341.6711837500002</v>
      </c>
      <c r="S2652" s="12">
        <f>IFERROR([1]!EM_S_STM07_IS(F2652,"61",$S$1,"1")/1000000,"")</f>
        <v>7325.2245175299995</v>
      </c>
      <c r="T2652" s="20">
        <f t="shared" si="746"/>
        <v>0.37941363013501772</v>
      </c>
      <c r="U2652" s="20">
        <f t="shared" si="747"/>
        <v>0.40980849253548879</v>
      </c>
      <c r="V2652" s="14">
        <f t="shared" si="748"/>
        <v>-0.16737431063104491</v>
      </c>
      <c r="W2652" s="14">
        <f t="shared" si="749"/>
        <v>-7.4584532432617145E-2</v>
      </c>
      <c r="X2652" s="14">
        <f t="shared" si="750"/>
        <v>0.36226013071978835</v>
      </c>
      <c r="Y2652" s="14">
        <f t="shared" si="751"/>
        <v>0.69534841387916535</v>
      </c>
      <c r="Z2652" s="15">
        <f t="shared" si="752"/>
        <v>1.8065125846978827</v>
      </c>
      <c r="AA2652" s="14">
        <f t="shared" si="753"/>
        <v>-0.30917913518754803</v>
      </c>
      <c r="AB2652" s="14">
        <f t="shared" si="754"/>
        <v>-0.32922934834287848</v>
      </c>
      <c r="AC2652" s="14">
        <f t="shared" si="755"/>
        <v>0.65291903577355015</v>
      </c>
      <c r="AD2652" s="14">
        <f t="shared" si="756"/>
        <v>1.3244194634319528</v>
      </c>
      <c r="AE2652" s="14">
        <f t="shared" si="757"/>
        <v>2.1282037240596838</v>
      </c>
      <c r="AF2652" s="18">
        <f t="shared" si="758"/>
        <v>1</v>
      </c>
      <c r="AG2652" s="18">
        <f t="shared" si="759"/>
        <v>1</v>
      </c>
      <c r="AH2652" s="18">
        <f t="shared" si="760"/>
        <v>1</v>
      </c>
      <c r="AI2652" s="19" t="str">
        <f t="shared" si="761"/>
        <v/>
      </c>
      <c r="AJ2652" s="19" t="str">
        <f t="shared" si="762"/>
        <v/>
      </c>
      <c r="AK2652" s="19" t="str">
        <f t="shared" si="763"/>
        <v/>
      </c>
    </row>
    <row r="2653" spans="2:37" x14ac:dyDescent="0.15">
      <c r="B2653" s="51" t="str">
        <f>IFERROR(IF(AND(AF2653=1,AI2653=1),MAX($B$5:B2652)+1,""),"")</f>
        <v/>
      </c>
      <c r="C2653" s="51" t="str">
        <f>IFERROR(IF(AND(AG2653=1,AJ2653=1),MAX($C$5:C2652)+1,""),"")</f>
        <v/>
      </c>
      <c r="D2653" s="51" t="str">
        <f>IFERROR(IF(AND(AH2653=1,AK2653=1),MAX($D$5:D2652)+1,""),"")</f>
        <v/>
      </c>
      <c r="F2653" s="5" t="s">
        <v>5403</v>
      </c>
      <c r="G2653" s="5" t="s">
        <v>5404</v>
      </c>
      <c r="H2653" s="12">
        <f>IFERROR([1]!EM_S_STM07_IS(F2653,"9",$H$1,"1")/1000000,"")</f>
        <v>2525.65895581</v>
      </c>
      <c r="I2653" s="12">
        <f>IFERROR([1]!EM_S_STM07_IS(F2653,"9",$I$1,"1")/1000000,"")</f>
        <v>2968.4115000000002</v>
      </c>
      <c r="J2653" s="12">
        <f>IFERROR([1]!EM_S_STM07_IS(F2653,"9",$J$1,"1")/1000000,"")</f>
        <v>3415.9967000000001</v>
      </c>
      <c r="K2653" s="12">
        <f>IFERROR([1]!EM_S_STM07_IS(F2653,"9",$K$1,"1")/1000000,"")</f>
        <v>3935.6071000000002</v>
      </c>
      <c r="L2653" s="12">
        <f>IFERROR([1]!EM_S_STM07_IS(F2653,"9",$L$1,"1")/1000000,"")</f>
        <v>4402.2488727700002</v>
      </c>
      <c r="M2653" s="13">
        <f>IFERROR([1]!EM_S_STM07_IS(F2653,"9",$M$1,"1")/1000000,"")</f>
        <v>4661.45387785</v>
      </c>
      <c r="N2653" s="12">
        <f>IFERROR([1]!EM_S_STM07_IS(F2653,"61",$N$1,"1")/1000000,"")</f>
        <v>426.85759572000001</v>
      </c>
      <c r="O2653" s="12">
        <f>IFERROR([1]!EM_S_STM07_IS(F2653,"61",$O$1,"1")/1000000,"")</f>
        <v>501.13409999999999</v>
      </c>
      <c r="P2653" s="12">
        <f>IFERROR([1]!EM_S_STM07_IS(F2653,"61",$P$1,"1")/1000000,"")</f>
        <v>588.97820000000002</v>
      </c>
      <c r="Q2653" s="12">
        <f>IFERROR([1]!EM_S_STM07_IS(F2653,"61",$Q$1,"1")/1000000,"")</f>
        <v>690.85829999999999</v>
      </c>
      <c r="R2653" s="12">
        <f>IFERROR([1]!EM_S_STM07_IS(F2653,"61",$R$1,"1")/1000000,"")</f>
        <v>777.89386594000007</v>
      </c>
      <c r="S2653" s="12">
        <f>IFERROR([1]!EM_S_STM07_IS(F2653,"61",$S$1,"1")/1000000,"")</f>
        <v>774.22383348000005</v>
      </c>
      <c r="T2653" s="20">
        <f t="shared" si="746"/>
        <v>0.13039268118437253</v>
      </c>
      <c r="U2653" s="20">
        <f t="shared" si="747"/>
        <v>0.12646241151959448</v>
      </c>
      <c r="V2653" s="14">
        <f t="shared" si="748"/>
        <v>0.17530179328903325</v>
      </c>
      <c r="W2653" s="14">
        <f t="shared" si="749"/>
        <v>0.15078273345861917</v>
      </c>
      <c r="X2653" s="14">
        <f t="shared" si="750"/>
        <v>0.15211091977928434</v>
      </c>
      <c r="Y2653" s="14">
        <f t="shared" si="751"/>
        <v>0.1185691968006664</v>
      </c>
      <c r="Z2653" s="15">
        <f t="shared" si="752"/>
        <v>5.8880134352082163E-2</v>
      </c>
      <c r="AA2653" s="14">
        <f t="shared" si="753"/>
        <v>0.17400769021039544</v>
      </c>
      <c r="AB2653" s="14">
        <f t="shared" si="754"/>
        <v>0.17529060584781603</v>
      </c>
      <c r="AC2653" s="14">
        <f t="shared" si="755"/>
        <v>0.17297770953152419</v>
      </c>
      <c r="AD2653" s="14">
        <f t="shared" si="756"/>
        <v>0.12598179096929152</v>
      </c>
      <c r="AE2653" s="14">
        <f t="shared" si="757"/>
        <v>-4.71790898564958E-3</v>
      </c>
      <c r="AF2653" s="18" t="str">
        <f t="shared" si="758"/>
        <v/>
      </c>
      <c r="AG2653" s="18" t="str">
        <f t="shared" si="759"/>
        <v/>
      </c>
      <c r="AH2653" s="18" t="str">
        <f t="shared" si="760"/>
        <v/>
      </c>
      <c r="AI2653" s="19" t="str">
        <f t="shared" si="761"/>
        <v/>
      </c>
      <c r="AJ2653" s="19" t="str">
        <f t="shared" si="762"/>
        <v/>
      </c>
      <c r="AK2653" s="19" t="str">
        <f t="shared" si="763"/>
        <v/>
      </c>
    </row>
    <row r="2654" spans="2:37" x14ac:dyDescent="0.15">
      <c r="B2654" s="51" t="str">
        <f>IFERROR(IF(AND(AF2654=1,AI2654=1),MAX($B$5:B2653)+1,""),"")</f>
        <v/>
      </c>
      <c r="C2654" s="51" t="str">
        <f>IFERROR(IF(AND(AG2654=1,AJ2654=1),MAX($C$5:C2653)+1,""),"")</f>
        <v/>
      </c>
      <c r="D2654" s="51" t="str">
        <f>IFERROR(IF(AND(AH2654=1,AK2654=1),MAX($D$5:D2653)+1,""),"")</f>
        <v/>
      </c>
      <c r="F2654" s="5" t="s">
        <v>5405</v>
      </c>
      <c r="G2654" s="5" t="s">
        <v>5406</v>
      </c>
      <c r="H2654" s="12">
        <f>IFERROR([1]!EM_S_STM07_IS(F2654,"9",$H$1,"1")/1000000,"")</f>
        <v>1767.51061553</v>
      </c>
      <c r="I2654" s="12">
        <f>IFERROR([1]!EM_S_STM07_IS(F2654,"9",$I$1,"1")/1000000,"")</f>
        <v>1823.8714814</v>
      </c>
      <c r="J2654" s="12">
        <f>IFERROR([1]!EM_S_STM07_IS(F2654,"9",$J$1,"1")/1000000,"")</f>
        <v>1414.1892949800001</v>
      </c>
      <c r="K2654" s="12">
        <f>IFERROR([1]!EM_S_STM07_IS(F2654,"9",$K$1,"1")/1000000,"")</f>
        <v>1279.77821505</v>
      </c>
      <c r="L2654" s="12">
        <f>IFERROR([1]!EM_S_STM07_IS(F2654,"9",$L$1,"1")/1000000,"")</f>
        <v>1178.80250991</v>
      </c>
      <c r="M2654" s="13">
        <f>IFERROR([1]!EM_S_STM07_IS(F2654,"9",$M$1,"1")/1000000,"")</f>
        <v>1025.1111677599999</v>
      </c>
      <c r="N2654" s="12">
        <f>IFERROR([1]!EM_S_STM07_IS(F2654,"61",$N$1,"1")/1000000,"")</f>
        <v>122.00542727</v>
      </c>
      <c r="O2654" s="12">
        <f>IFERROR([1]!EM_S_STM07_IS(F2654,"61",$O$1,"1")/1000000,"")</f>
        <v>100.38606154</v>
      </c>
      <c r="P2654" s="12">
        <f>IFERROR([1]!EM_S_STM07_IS(F2654,"61",$P$1,"1")/1000000,"")</f>
        <v>41.956552280000004</v>
      </c>
      <c r="Q2654" s="12">
        <f>IFERROR([1]!EM_S_STM07_IS(F2654,"61",$Q$1,"1")/1000000,"")</f>
        <v>60.02554207</v>
      </c>
      <c r="R2654" s="12">
        <f>IFERROR([1]!EM_S_STM07_IS(F2654,"61",$R$1,"1")/1000000,"")</f>
        <v>97.547056060000003</v>
      </c>
      <c r="S2654" s="12">
        <f>IFERROR([1]!EM_S_STM07_IS(F2654,"61",$S$1,"1")/1000000,"")</f>
        <v>22.32610622</v>
      </c>
      <c r="T2654" s="20">
        <f t="shared" si="746"/>
        <v>-0.10322852236845037</v>
      </c>
      <c r="U2654" s="20">
        <f t="shared" si="747"/>
        <v>-0.28798889491345037</v>
      </c>
      <c r="V2654" s="14">
        <f t="shared" si="748"/>
        <v>3.1887144198621861E-2</v>
      </c>
      <c r="W2654" s="14">
        <f t="shared" si="749"/>
        <v>-0.22462228868534567</v>
      </c>
      <c r="X2654" s="14">
        <f t="shared" si="750"/>
        <v>-9.5044617016352834E-2</v>
      </c>
      <c r="Y2654" s="14">
        <f t="shared" si="751"/>
        <v>-7.8900940766564703E-2</v>
      </c>
      <c r="Z2654" s="15">
        <f t="shared" si="752"/>
        <v>-0.13037921183399431</v>
      </c>
      <c r="AA2654" s="14">
        <f t="shared" si="753"/>
        <v>-0.17720003293096126</v>
      </c>
      <c r="AB2654" s="14">
        <f t="shared" si="754"/>
        <v>-0.58204802901564257</v>
      </c>
      <c r="AC2654" s="14">
        <f t="shared" si="755"/>
        <v>0.43065954679534491</v>
      </c>
      <c r="AD2654" s="14">
        <f t="shared" si="756"/>
        <v>0.62509246390883955</v>
      </c>
      <c r="AE2654" s="14">
        <f t="shared" si="757"/>
        <v>-0.7711247563814998</v>
      </c>
      <c r="AF2654" s="18" t="str">
        <f t="shared" si="758"/>
        <v/>
      </c>
      <c r="AG2654" s="18" t="str">
        <f t="shared" si="759"/>
        <v/>
      </c>
      <c r="AH2654" s="18" t="str">
        <f t="shared" si="760"/>
        <v/>
      </c>
      <c r="AI2654" s="19" t="str">
        <f t="shared" si="761"/>
        <v/>
      </c>
      <c r="AJ2654" s="19" t="str">
        <f t="shared" si="762"/>
        <v/>
      </c>
      <c r="AK2654" s="19" t="str">
        <f t="shared" si="763"/>
        <v/>
      </c>
    </row>
    <row r="2655" spans="2:37" x14ac:dyDescent="0.15">
      <c r="B2655" s="51" t="str">
        <f>IFERROR(IF(AND(AF2655=1,AI2655=1),MAX($B$5:B2654)+1,""),"")</f>
        <v/>
      </c>
      <c r="C2655" s="51" t="str">
        <f>IFERROR(IF(AND(AG2655=1,AJ2655=1),MAX($C$5:C2654)+1,""),"")</f>
        <v/>
      </c>
      <c r="D2655" s="51" t="str">
        <f>IFERROR(IF(AND(AH2655=1,AK2655=1),MAX($D$5:D2654)+1,""),"")</f>
        <v/>
      </c>
      <c r="F2655" s="5" t="s">
        <v>5407</v>
      </c>
      <c r="G2655" s="5" t="s">
        <v>5408</v>
      </c>
      <c r="H2655" s="12">
        <f>IFERROR([1]!EM_S_STM07_IS(F2655,"9",$H$1,"1")/1000000,"")</f>
        <v>12617.943889600001</v>
      </c>
      <c r="I2655" s="12">
        <f>IFERROR([1]!EM_S_STM07_IS(F2655,"9",$I$1,"1")/1000000,"")</f>
        <v>11722.69782911</v>
      </c>
      <c r="J2655" s="12">
        <f>IFERROR([1]!EM_S_STM07_IS(F2655,"9",$J$1,"1")/1000000,"")</f>
        <v>12246.093717110001</v>
      </c>
      <c r="K2655" s="12">
        <f>IFERROR([1]!EM_S_STM07_IS(F2655,"9",$K$1,"1")/1000000,"")</f>
        <v>16169.74451834</v>
      </c>
      <c r="L2655" s="12">
        <f>IFERROR([1]!EM_S_STM07_IS(F2655,"9",$L$1,"1")/1000000,"")</f>
        <v>15102.244651139999</v>
      </c>
      <c r="M2655" s="13">
        <f>IFERROR([1]!EM_S_STM07_IS(F2655,"9",$M$1,"1")/1000000,"")</f>
        <v>13770.69849667</v>
      </c>
      <c r="N2655" s="12">
        <f>IFERROR([1]!EM_S_STM07_IS(F2655,"61",$N$1,"1")/1000000,"")</f>
        <v>17.509223500000001</v>
      </c>
      <c r="O2655" s="12">
        <f>IFERROR([1]!EM_S_STM07_IS(F2655,"61",$O$1,"1")/1000000,"")</f>
        <v>-589.29423032</v>
      </c>
      <c r="P2655" s="12">
        <f>IFERROR([1]!EM_S_STM07_IS(F2655,"61",$P$1,"1")/1000000,"")</f>
        <v>-619.96922880999989</v>
      </c>
      <c r="Q2655" s="12">
        <f>IFERROR([1]!EM_S_STM07_IS(F2655,"61",$Q$1,"1")/1000000,"")</f>
        <v>23.21057673</v>
      </c>
      <c r="R2655" s="12">
        <f>IFERROR([1]!EM_S_STM07_IS(F2655,"61",$R$1,"1")/1000000,"")</f>
        <v>39.812450599999998</v>
      </c>
      <c r="S2655" s="12">
        <f>IFERROR([1]!EM_S_STM07_IS(F2655,"61",$S$1,"1")/1000000,"")</f>
        <v>-604.62542097000005</v>
      </c>
      <c r="T2655" s="20">
        <f t="shared" si="746"/>
        <v>1.76383744856905E-2</v>
      </c>
      <c r="U2655" s="20">
        <f t="shared" si="747"/>
        <v>-3.0306912770102108</v>
      </c>
      <c r="V2655" s="14">
        <f t="shared" si="748"/>
        <v>-7.0950233122203291E-2</v>
      </c>
      <c r="W2655" s="14">
        <f t="shared" si="749"/>
        <v>4.4648074669321892E-2</v>
      </c>
      <c r="X2655" s="14">
        <f t="shared" si="750"/>
        <v>0.32040019387961655</v>
      </c>
      <c r="Y2655" s="14">
        <f t="shared" si="751"/>
        <v>-6.6018350876801024E-2</v>
      </c>
      <c r="Z2655" s="15">
        <f t="shared" si="752"/>
        <v>-8.8168758037533643E-2</v>
      </c>
      <c r="AA2655" s="14">
        <f t="shared" si="753"/>
        <v>-34.65621726857276</v>
      </c>
      <c r="AB2655" s="14">
        <f t="shared" si="754"/>
        <v>-5.2053790639257878E-2</v>
      </c>
      <c r="AC2655" s="14">
        <f t="shared" si="755"/>
        <v>1.03743827217772</v>
      </c>
      <c r="AD2655" s="14">
        <f t="shared" si="756"/>
        <v>0.71527192379247695</v>
      </c>
      <c r="AE2655" s="14">
        <f t="shared" si="757"/>
        <v>-16.186842604710197</v>
      </c>
      <c r="AF2655" s="18" t="str">
        <f t="shared" si="758"/>
        <v/>
      </c>
      <c r="AG2655" s="18" t="str">
        <f t="shared" si="759"/>
        <v/>
      </c>
      <c r="AH2655" s="18" t="str">
        <f t="shared" si="760"/>
        <v/>
      </c>
      <c r="AI2655" s="19" t="str">
        <f t="shared" si="761"/>
        <v/>
      </c>
      <c r="AJ2655" s="19" t="str">
        <f t="shared" si="762"/>
        <v/>
      </c>
      <c r="AK2655" s="19" t="str">
        <f t="shared" si="763"/>
        <v/>
      </c>
    </row>
    <row r="2656" spans="2:37" x14ac:dyDescent="0.15">
      <c r="B2656" s="51" t="str">
        <f>IFERROR(IF(AND(AF2656=1,AI2656=1),MAX($B$5:B2655)+1,""),"")</f>
        <v/>
      </c>
      <c r="C2656" s="51" t="str">
        <f>IFERROR(IF(AND(AG2656=1,AJ2656=1),MAX($C$5:C2655)+1,""),"")</f>
        <v/>
      </c>
      <c r="D2656" s="51" t="str">
        <f>IFERROR(IF(AND(AH2656=1,AK2656=1),MAX($D$5:D2655)+1,""),"")</f>
        <v/>
      </c>
      <c r="F2656" s="5" t="s">
        <v>5409</v>
      </c>
      <c r="G2656" s="5" t="s">
        <v>5410</v>
      </c>
      <c r="H2656" s="12">
        <f>IFERROR([1]!EM_S_STM07_IS(F2656,"9",$H$1,"1")/1000000,"")</f>
        <v>956.51062164999996</v>
      </c>
      <c r="I2656" s="12">
        <f>IFERROR([1]!EM_S_STM07_IS(F2656,"9",$I$1,"1")/1000000,"")</f>
        <v>1144.7382871099999</v>
      </c>
      <c r="J2656" s="12">
        <f>IFERROR([1]!EM_S_STM07_IS(F2656,"9",$J$1,"1")/1000000,"")</f>
        <v>1499.46805105</v>
      </c>
      <c r="K2656" s="12">
        <f>IFERROR([1]!EM_S_STM07_IS(F2656,"9",$K$1,"1")/1000000,"")</f>
        <v>1245.2986655499999</v>
      </c>
      <c r="L2656" s="12">
        <f>IFERROR([1]!EM_S_STM07_IS(F2656,"9",$L$1,"1")/1000000,"")</f>
        <v>877.60522965999996</v>
      </c>
      <c r="M2656" s="13">
        <f>IFERROR([1]!EM_S_STM07_IS(F2656,"9",$M$1,"1")/1000000,"")</f>
        <v>1097.9082227599999</v>
      </c>
      <c r="N2656" s="12">
        <f>IFERROR([1]!EM_S_STM07_IS(F2656,"61",$N$1,"1")/1000000,"")</f>
        <v>-55.795698009999995</v>
      </c>
      <c r="O2656" s="12">
        <f>IFERROR([1]!EM_S_STM07_IS(F2656,"61",$O$1,"1")/1000000,"")</f>
        <v>44.77634655</v>
      </c>
      <c r="P2656" s="12">
        <f>IFERROR([1]!EM_S_STM07_IS(F2656,"61",$P$1,"1")/1000000,"")</f>
        <v>33.12314654</v>
      </c>
      <c r="Q2656" s="12">
        <f>IFERROR([1]!EM_S_STM07_IS(F2656,"61",$Q$1,"1")/1000000,"")</f>
        <v>-93.667876440000001</v>
      </c>
      <c r="R2656" s="12">
        <f>IFERROR([1]!EM_S_STM07_IS(F2656,"61",$R$1,"1")/1000000,"")</f>
        <v>-111.14954154</v>
      </c>
      <c r="S2656" s="12">
        <f>IFERROR([1]!EM_S_STM07_IS(F2656,"61",$S$1,"1")/1000000,"")</f>
        <v>31.973004100000001</v>
      </c>
      <c r="T2656" s="20">
        <f t="shared" si="746"/>
        <v>2.7957709784436346E-2</v>
      </c>
      <c r="U2656" s="20" t="str">
        <f t="shared" si="747"/>
        <v/>
      </c>
      <c r="V2656" s="14">
        <f t="shared" si="748"/>
        <v>0.19678575564096029</v>
      </c>
      <c r="W2656" s="14">
        <f t="shared" si="749"/>
        <v>0.30987848308590166</v>
      </c>
      <c r="X2656" s="14">
        <f t="shared" si="750"/>
        <v>-0.16950636949017914</v>
      </c>
      <c r="Y2656" s="14">
        <f t="shared" si="751"/>
        <v>-0.29526526130790004</v>
      </c>
      <c r="Z2656" s="15">
        <f t="shared" si="752"/>
        <v>0.25102743882388817</v>
      </c>
      <c r="AA2656" s="14">
        <f t="shared" si="753"/>
        <v>1.8025053569896186</v>
      </c>
      <c r="AB2656" s="14">
        <f t="shared" si="754"/>
        <v>-0.26025347997044213</v>
      </c>
      <c r="AC2656" s="14">
        <f t="shared" si="755"/>
        <v>-3.8278677065563591</v>
      </c>
      <c r="AD2656" s="14">
        <f t="shared" si="756"/>
        <v>-0.18663458342837605</v>
      </c>
      <c r="AE2656" s="14">
        <f t="shared" si="757"/>
        <v>1.2876575436750111</v>
      </c>
      <c r="AF2656" s="18" t="str">
        <f t="shared" si="758"/>
        <v/>
      </c>
      <c r="AG2656" s="18" t="str">
        <f t="shared" si="759"/>
        <v/>
      </c>
      <c r="AH2656" s="18" t="str">
        <f t="shared" si="760"/>
        <v/>
      </c>
      <c r="AI2656" s="19" t="str">
        <f t="shared" si="761"/>
        <v/>
      </c>
      <c r="AJ2656" s="19" t="str">
        <f t="shared" si="762"/>
        <v/>
      </c>
      <c r="AK2656" s="19" t="str">
        <f t="shared" si="763"/>
        <v/>
      </c>
    </row>
    <row r="2657" spans="2:37" x14ac:dyDescent="0.15">
      <c r="B2657" s="51" t="str">
        <f>IFERROR(IF(AND(AF2657=1,AI2657=1),MAX($B$5:B2656)+1,""),"")</f>
        <v/>
      </c>
      <c r="C2657" s="51" t="str">
        <f>IFERROR(IF(AND(AG2657=1,AJ2657=1),MAX($C$5:C2656)+1,""),"")</f>
        <v/>
      </c>
      <c r="D2657" s="51" t="str">
        <f>IFERROR(IF(AND(AH2657=1,AK2657=1),MAX($D$5:D2656)+1,""),"")</f>
        <v/>
      </c>
      <c r="F2657" s="5" t="s">
        <v>5411</v>
      </c>
      <c r="G2657" s="5" t="s">
        <v>5412</v>
      </c>
      <c r="H2657" s="12">
        <f>IFERROR([1]!EM_S_STM07_IS(F2657,"9",$H$1,"1")/1000000,"")</f>
        <v>4768.2288036800001</v>
      </c>
      <c r="I2657" s="12">
        <f>IFERROR([1]!EM_S_STM07_IS(F2657,"9",$I$1,"1")/1000000,"")</f>
        <v>6965.0114079499999</v>
      </c>
      <c r="J2657" s="12">
        <f>IFERROR([1]!EM_S_STM07_IS(F2657,"9",$J$1,"1")/1000000,"")</f>
        <v>6542.4797387500003</v>
      </c>
      <c r="K2657" s="12">
        <f>IFERROR([1]!EM_S_STM07_IS(F2657,"9",$K$1,"1")/1000000,"")</f>
        <v>6609.5620767</v>
      </c>
      <c r="L2657" s="12">
        <f>IFERROR([1]!EM_S_STM07_IS(F2657,"9",$L$1,"1")/1000000,"")</f>
        <v>6582.5270079600004</v>
      </c>
      <c r="M2657" s="13">
        <f>IFERROR([1]!EM_S_STM07_IS(F2657,"9",$M$1,"1")/1000000,"")</f>
        <v>5929.1059718400002</v>
      </c>
      <c r="N2657" s="12">
        <f>IFERROR([1]!EM_S_STM07_IS(F2657,"61",$N$1,"1")/1000000,"")</f>
        <v>157.27081211000001</v>
      </c>
      <c r="O2657" s="12">
        <f>IFERROR([1]!EM_S_STM07_IS(F2657,"61",$O$1,"1")/1000000,"")</f>
        <v>153.9059111</v>
      </c>
      <c r="P2657" s="12">
        <f>IFERROR([1]!EM_S_STM07_IS(F2657,"61",$P$1,"1")/1000000,"")</f>
        <v>-218.15511172000001</v>
      </c>
      <c r="Q2657" s="12">
        <f>IFERROR([1]!EM_S_STM07_IS(F2657,"61",$Q$1,"1")/1000000,"")</f>
        <v>19.370622709999999</v>
      </c>
      <c r="R2657" s="12">
        <f>IFERROR([1]!EM_S_STM07_IS(F2657,"61",$R$1,"1")/1000000,"")</f>
        <v>13.28638825</v>
      </c>
      <c r="S2657" s="12">
        <f>IFERROR([1]!EM_S_STM07_IS(F2657,"61",$S$1,"1")/1000000,"")</f>
        <v>-389.97673882999999</v>
      </c>
      <c r="T2657" s="20">
        <f t="shared" si="746"/>
        <v>4.4543245703814405E-2</v>
      </c>
      <c r="U2657" s="20">
        <f t="shared" si="747"/>
        <v>-2.1991627095380388</v>
      </c>
      <c r="V2657" s="14">
        <f t="shared" si="748"/>
        <v>0.46071249822881355</v>
      </c>
      <c r="W2657" s="14">
        <f t="shared" si="749"/>
        <v>-6.0664892625691004E-2</v>
      </c>
      <c r="X2657" s="14">
        <f t="shared" si="750"/>
        <v>1.0253350507557929E-2</v>
      </c>
      <c r="Y2657" s="14">
        <f t="shared" si="751"/>
        <v>-4.0902965168151603E-3</v>
      </c>
      <c r="Z2657" s="15">
        <f t="shared" si="752"/>
        <v>-9.9265986349899207E-2</v>
      </c>
      <c r="AA2657" s="14">
        <f t="shared" si="753"/>
        <v>-2.139558488225073E-2</v>
      </c>
      <c r="AB2657" s="14">
        <f t="shared" si="754"/>
        <v>-2.41745765423041</v>
      </c>
      <c r="AC2657" s="14">
        <f t="shared" si="755"/>
        <v>1.088792889413758</v>
      </c>
      <c r="AD2657" s="14">
        <f t="shared" si="756"/>
        <v>-0.31409596640685383</v>
      </c>
      <c r="AE2657" s="14">
        <f t="shared" si="757"/>
        <v>-30.351598906497408</v>
      </c>
      <c r="AF2657" s="18" t="str">
        <f t="shared" si="758"/>
        <v/>
      </c>
      <c r="AG2657" s="18" t="str">
        <f t="shared" si="759"/>
        <v/>
      </c>
      <c r="AH2657" s="18" t="str">
        <f t="shared" si="760"/>
        <v/>
      </c>
      <c r="AI2657" s="19" t="str">
        <f t="shared" si="761"/>
        <v/>
      </c>
      <c r="AJ2657" s="19" t="str">
        <f t="shared" si="762"/>
        <v/>
      </c>
      <c r="AK2657" s="19" t="str">
        <f t="shared" si="763"/>
        <v/>
      </c>
    </row>
    <row r="2658" spans="2:37" x14ac:dyDescent="0.15">
      <c r="B2658" s="51" t="str">
        <f>IFERROR(IF(AND(AF2658=1,AI2658=1),MAX($B$5:B2657)+1,""),"")</f>
        <v/>
      </c>
      <c r="C2658" s="51" t="str">
        <f>IFERROR(IF(AND(AG2658=1,AJ2658=1),MAX($C$5:C2657)+1,""),"")</f>
        <v/>
      </c>
      <c r="D2658" s="51" t="str">
        <f>IFERROR(IF(AND(AH2658=1,AK2658=1),MAX($D$5:D2657)+1,""),"")</f>
        <v/>
      </c>
      <c r="F2658" s="5" t="s">
        <v>5413</v>
      </c>
      <c r="G2658" s="5" t="s">
        <v>5414</v>
      </c>
      <c r="H2658" s="12">
        <f>IFERROR([1]!EM_S_STM07_IS(F2658,"9",$H$1,"1")/1000000,"")</f>
        <v>505.41831302999998</v>
      </c>
      <c r="I2658" s="12">
        <f>IFERROR([1]!EM_S_STM07_IS(F2658,"9",$I$1,"1")/1000000,"")</f>
        <v>521.44962825000005</v>
      </c>
      <c r="J2658" s="12">
        <f>IFERROR([1]!EM_S_STM07_IS(F2658,"9",$J$1,"1")/1000000,"")</f>
        <v>571.82065784999998</v>
      </c>
      <c r="K2658" s="12">
        <f>IFERROR([1]!EM_S_STM07_IS(F2658,"9",$K$1,"1")/1000000,"")</f>
        <v>1026.6730814699999</v>
      </c>
      <c r="L2658" s="12">
        <f>IFERROR([1]!EM_S_STM07_IS(F2658,"9",$L$1,"1")/1000000,"")</f>
        <v>1100.24297776</v>
      </c>
      <c r="M2658" s="13">
        <f>IFERROR([1]!EM_S_STM07_IS(F2658,"9",$M$1,"1")/1000000,"")</f>
        <v>1343.81235513</v>
      </c>
      <c r="N2658" s="12">
        <f>IFERROR([1]!EM_S_STM07_IS(F2658,"61",$N$1,"1")/1000000,"")</f>
        <v>-33.404753960000001</v>
      </c>
      <c r="O2658" s="12">
        <f>IFERROR([1]!EM_S_STM07_IS(F2658,"61",$O$1,"1")/1000000,"")</f>
        <v>14.72806842</v>
      </c>
      <c r="P2658" s="12">
        <f>IFERROR([1]!EM_S_STM07_IS(F2658,"61",$P$1,"1")/1000000,"")</f>
        <v>18.896100180000001</v>
      </c>
      <c r="Q2658" s="12">
        <f>IFERROR([1]!EM_S_STM07_IS(F2658,"61",$Q$1,"1")/1000000,"")</f>
        <v>90.769234870000005</v>
      </c>
      <c r="R2658" s="12">
        <f>IFERROR([1]!EM_S_STM07_IS(F2658,"61",$R$1,"1")/1000000,"")</f>
        <v>71.427615670000009</v>
      </c>
      <c r="S2658" s="12">
        <f>IFERROR([1]!EM_S_STM07_IS(F2658,"61",$S$1,"1")/1000000,"")</f>
        <v>166.38040038</v>
      </c>
      <c r="T2658" s="20">
        <f t="shared" si="746"/>
        <v>0.21601107729354396</v>
      </c>
      <c r="U2658" s="20" t="str">
        <f t="shared" si="747"/>
        <v/>
      </c>
      <c r="V2658" s="14">
        <f t="shared" si="748"/>
        <v>3.1718904532548074E-2</v>
      </c>
      <c r="W2658" s="14">
        <f t="shared" si="749"/>
        <v>9.6598073660626727E-2</v>
      </c>
      <c r="X2658" s="14">
        <f t="shared" si="750"/>
        <v>0.79544594511539468</v>
      </c>
      <c r="Y2658" s="14">
        <f t="shared" si="751"/>
        <v>7.1658542157024357E-2</v>
      </c>
      <c r="Z2658" s="15">
        <f t="shared" si="752"/>
        <v>0.22137780680580782</v>
      </c>
      <c r="AA2658" s="14">
        <f t="shared" si="753"/>
        <v>1.4408973775899052</v>
      </c>
      <c r="AB2658" s="14">
        <f t="shared" si="754"/>
        <v>0.28299921219404561</v>
      </c>
      <c r="AC2658" s="14">
        <f t="shared" si="755"/>
        <v>3.8035961920900441</v>
      </c>
      <c r="AD2658" s="14">
        <f t="shared" si="756"/>
        <v>-0.21308562562746206</v>
      </c>
      <c r="AE2658" s="14">
        <f t="shared" si="757"/>
        <v>1.3293567735578311</v>
      </c>
      <c r="AF2658" s="18">
        <f t="shared" si="758"/>
        <v>1</v>
      </c>
      <c r="AG2658" s="18" t="str">
        <f t="shared" si="759"/>
        <v/>
      </c>
      <c r="AH2658" s="18" t="str">
        <f t="shared" si="760"/>
        <v/>
      </c>
      <c r="AI2658" s="19" t="str">
        <f t="shared" si="761"/>
        <v/>
      </c>
      <c r="AJ2658" s="19" t="str">
        <f t="shared" si="762"/>
        <v/>
      </c>
      <c r="AK2658" s="19" t="str">
        <f t="shared" si="763"/>
        <v/>
      </c>
    </row>
    <row r="2659" spans="2:37" x14ac:dyDescent="0.15">
      <c r="B2659" s="51" t="str">
        <f>IFERROR(IF(AND(AF2659=1,AI2659=1),MAX($B$5:B2658)+1,""),"")</f>
        <v/>
      </c>
      <c r="C2659" s="51" t="str">
        <f>IFERROR(IF(AND(AG2659=1,AJ2659=1),MAX($C$5:C2658)+1,""),"")</f>
        <v/>
      </c>
      <c r="D2659" s="51" t="str">
        <f>IFERROR(IF(AND(AH2659=1,AK2659=1),MAX($D$5:D2658)+1,""),"")</f>
        <v/>
      </c>
      <c r="F2659" s="5" t="s">
        <v>5415</v>
      </c>
      <c r="G2659" s="5" t="s">
        <v>5416</v>
      </c>
      <c r="H2659" s="12">
        <f>IFERROR([1]!EM_S_STM07_IS(F2659,"9",$H$1,"1")/1000000,"")</f>
        <v>4605.8575230400002</v>
      </c>
      <c r="I2659" s="12">
        <f>IFERROR([1]!EM_S_STM07_IS(F2659,"9",$I$1,"1")/1000000,"")</f>
        <v>5330.3327720899997</v>
      </c>
      <c r="J2659" s="12">
        <f>IFERROR([1]!EM_S_STM07_IS(F2659,"9",$J$1,"1")/1000000,"")</f>
        <v>4999.51442314</v>
      </c>
      <c r="K2659" s="12">
        <f>IFERROR([1]!EM_S_STM07_IS(F2659,"9",$K$1,"1")/1000000,"")</f>
        <v>5715.3039170500006</v>
      </c>
      <c r="L2659" s="12">
        <f>IFERROR([1]!EM_S_STM07_IS(F2659,"9",$L$1,"1")/1000000,"")</f>
        <v>6981.1636574700005</v>
      </c>
      <c r="M2659" s="13">
        <f>IFERROR([1]!EM_S_STM07_IS(F2659,"9",$M$1,"1")/1000000,"")</f>
        <v>7057.7560482999997</v>
      </c>
      <c r="N2659" s="12">
        <f>IFERROR([1]!EM_S_STM07_IS(F2659,"61",$N$1,"1")/1000000,"")</f>
        <v>163.02739409999998</v>
      </c>
      <c r="O2659" s="12">
        <f>IFERROR([1]!EM_S_STM07_IS(F2659,"61",$O$1,"1")/1000000,"")</f>
        <v>128.29424456999999</v>
      </c>
      <c r="P2659" s="12">
        <f>IFERROR([1]!EM_S_STM07_IS(F2659,"61",$P$1,"1")/1000000,"")</f>
        <v>7.0158724400000008</v>
      </c>
      <c r="Q2659" s="12">
        <f>IFERROR([1]!EM_S_STM07_IS(F2659,"61",$Q$1,"1")/1000000,"")</f>
        <v>-182.68262816000001</v>
      </c>
      <c r="R2659" s="12">
        <f>IFERROR([1]!EM_S_STM07_IS(F2659,"61",$R$1,"1")/1000000,"")</f>
        <v>44.878372149999997</v>
      </c>
      <c r="S2659" s="12">
        <f>IFERROR([1]!EM_S_STM07_IS(F2659,"61",$S$1,"1")/1000000,"")</f>
        <v>38.548056289999998</v>
      </c>
      <c r="T2659" s="20">
        <f t="shared" si="746"/>
        <v>8.9108703530910383E-2</v>
      </c>
      <c r="U2659" s="20">
        <f t="shared" si="747"/>
        <v>-0.25054013662991592</v>
      </c>
      <c r="V2659" s="14">
        <f t="shared" si="748"/>
        <v>0.15729432476491909</v>
      </c>
      <c r="W2659" s="14">
        <f t="shared" si="749"/>
        <v>-6.2063357597894837E-2</v>
      </c>
      <c r="X2659" s="14">
        <f t="shared" si="750"/>
        <v>0.14317180296490498</v>
      </c>
      <c r="Y2659" s="14">
        <f t="shared" si="751"/>
        <v>0.22148598898540875</v>
      </c>
      <c r="Z2659" s="15">
        <f t="shared" si="752"/>
        <v>1.0971292837125175E-2</v>
      </c>
      <c r="AA2659" s="14">
        <f t="shared" si="753"/>
        <v>-0.21305100116300021</v>
      </c>
      <c r="AB2659" s="14">
        <f t="shared" si="754"/>
        <v>-0.94531420748050787</v>
      </c>
      <c r="AC2659" s="14">
        <f t="shared" si="755"/>
        <v>-27.038476286778099</v>
      </c>
      <c r="AD2659" s="14">
        <f t="shared" si="756"/>
        <v>1.2456630529241888</v>
      </c>
      <c r="AE2659" s="14">
        <f t="shared" si="757"/>
        <v>-0.14105493485462794</v>
      </c>
      <c r="AF2659" s="18" t="str">
        <f t="shared" si="758"/>
        <v/>
      </c>
      <c r="AG2659" s="18" t="str">
        <f t="shared" si="759"/>
        <v/>
      </c>
      <c r="AH2659" s="18" t="str">
        <f t="shared" si="760"/>
        <v/>
      </c>
      <c r="AI2659" s="19" t="str">
        <f t="shared" si="761"/>
        <v/>
      </c>
      <c r="AJ2659" s="19" t="str">
        <f t="shared" si="762"/>
        <v/>
      </c>
      <c r="AK2659" s="19" t="str">
        <f t="shared" si="763"/>
        <v/>
      </c>
    </row>
    <row r="2660" spans="2:37" x14ac:dyDescent="0.15">
      <c r="B2660" s="51" t="str">
        <f>IFERROR(IF(AND(AF2660=1,AI2660=1),MAX($B$5:B2659)+1,""),"")</f>
        <v/>
      </c>
      <c r="C2660" s="51" t="str">
        <f>IFERROR(IF(AND(AG2660=1,AJ2660=1),MAX($C$5:C2659)+1,""),"")</f>
        <v/>
      </c>
      <c r="D2660" s="51" t="str">
        <f>IFERROR(IF(AND(AH2660=1,AK2660=1),MAX($D$5:D2659)+1,""),"")</f>
        <v/>
      </c>
      <c r="F2660" s="5" t="s">
        <v>5417</v>
      </c>
      <c r="G2660" s="5" t="s">
        <v>5418</v>
      </c>
      <c r="H2660" s="12">
        <f>IFERROR([1]!EM_S_STM07_IS(F2660,"9",$H$1,"1")/1000000,"")</f>
        <v>2891.39931544</v>
      </c>
      <c r="I2660" s="12">
        <f>IFERROR([1]!EM_S_STM07_IS(F2660,"9",$I$1,"1")/1000000,"")</f>
        <v>2957.3301288000002</v>
      </c>
      <c r="J2660" s="12">
        <f>IFERROR([1]!EM_S_STM07_IS(F2660,"9",$J$1,"1")/1000000,"")</f>
        <v>3066.7167217399997</v>
      </c>
      <c r="K2660" s="12">
        <f>IFERROR([1]!EM_S_STM07_IS(F2660,"9",$K$1,"1")/1000000,"")</f>
        <v>3203.5155657199998</v>
      </c>
      <c r="L2660" s="12">
        <f>IFERROR([1]!EM_S_STM07_IS(F2660,"9",$L$1,"1")/1000000,"")</f>
        <v>2983.64094682</v>
      </c>
      <c r="M2660" s="13">
        <f>IFERROR([1]!EM_S_STM07_IS(F2660,"9",$M$1,"1")/1000000,"")</f>
        <v>2002.281759</v>
      </c>
      <c r="N2660" s="12">
        <f>IFERROR([1]!EM_S_STM07_IS(F2660,"61",$N$1,"1")/1000000,"")</f>
        <v>57.493704770000001</v>
      </c>
      <c r="O2660" s="12">
        <f>IFERROR([1]!EM_S_STM07_IS(F2660,"61",$O$1,"1")/1000000,"")</f>
        <v>115.46383393000001</v>
      </c>
      <c r="P2660" s="12">
        <f>IFERROR([1]!EM_S_STM07_IS(F2660,"61",$P$1,"1")/1000000,"")</f>
        <v>170.33465455000001</v>
      </c>
      <c r="Q2660" s="12">
        <f>IFERROR([1]!EM_S_STM07_IS(F2660,"61",$Q$1,"1")/1000000,"")</f>
        <v>258.52491462</v>
      </c>
      <c r="R2660" s="12">
        <f>IFERROR([1]!EM_S_STM07_IS(F2660,"61",$R$1,"1")/1000000,"")</f>
        <v>201.16216808999999</v>
      </c>
      <c r="S2660" s="12">
        <f>IFERROR([1]!EM_S_STM07_IS(F2660,"61",$S$1,"1")/1000000,"")</f>
        <v>-56.656759289999997</v>
      </c>
      <c r="T2660" s="20">
        <f t="shared" si="746"/>
        <v>-7.0855151392346105E-2</v>
      </c>
      <c r="U2660" s="20">
        <f t="shared" si="747"/>
        <v>-1.9970714640496428</v>
      </c>
      <c r="V2660" s="14">
        <f t="shared" si="748"/>
        <v>2.2802389489383682E-2</v>
      </c>
      <c r="W2660" s="14">
        <f t="shared" si="749"/>
        <v>3.6988292877665772E-2</v>
      </c>
      <c r="X2660" s="14">
        <f t="shared" si="750"/>
        <v>4.460759059036367E-2</v>
      </c>
      <c r="Y2660" s="14">
        <f t="shared" si="751"/>
        <v>-6.8635414559186758E-2</v>
      </c>
      <c r="Z2660" s="15">
        <f t="shared" si="752"/>
        <v>-0.32891329932508945</v>
      </c>
      <c r="AA2660" s="14">
        <f t="shared" si="753"/>
        <v>1.0082865487953143</v>
      </c>
      <c r="AB2660" s="14">
        <f t="shared" si="754"/>
        <v>0.4752208440719668</v>
      </c>
      <c r="AC2660" s="14">
        <f t="shared" si="755"/>
        <v>0.51774702160864539</v>
      </c>
      <c r="AD2660" s="14">
        <f t="shared" si="756"/>
        <v>-0.2218847905406573</v>
      </c>
      <c r="AE2660" s="14">
        <f t="shared" si="757"/>
        <v>-1.2816471895682282</v>
      </c>
      <c r="AF2660" s="18" t="str">
        <f t="shared" si="758"/>
        <v/>
      </c>
      <c r="AG2660" s="18" t="str">
        <f t="shared" si="759"/>
        <v/>
      </c>
      <c r="AH2660" s="18" t="str">
        <f t="shared" si="760"/>
        <v/>
      </c>
      <c r="AI2660" s="19" t="str">
        <f t="shared" si="761"/>
        <v/>
      </c>
      <c r="AJ2660" s="19" t="str">
        <f t="shared" si="762"/>
        <v/>
      </c>
      <c r="AK2660" s="19" t="str">
        <f t="shared" si="763"/>
        <v/>
      </c>
    </row>
    <row r="2661" spans="2:37" x14ac:dyDescent="0.15">
      <c r="B2661" s="51" t="str">
        <f>IFERROR(IF(AND(AF2661=1,AI2661=1),MAX($B$5:B2660)+1,""),"")</f>
        <v/>
      </c>
      <c r="C2661" s="51" t="str">
        <f>IFERROR(IF(AND(AG2661=1,AJ2661=1),MAX($C$5:C2660)+1,""),"")</f>
        <v/>
      </c>
      <c r="D2661" s="51" t="str">
        <f>IFERROR(IF(AND(AH2661=1,AK2661=1),MAX($D$5:D2660)+1,""),"")</f>
        <v/>
      </c>
      <c r="F2661" s="5" t="s">
        <v>5419</v>
      </c>
      <c r="G2661" s="5" t="s">
        <v>5420</v>
      </c>
      <c r="H2661" s="12">
        <f>IFERROR([1]!EM_S_STM07_IS(F2661,"9",$H$1,"1")/1000000,"")</f>
        <v>1686.5638322499999</v>
      </c>
      <c r="I2661" s="12">
        <f>IFERROR([1]!EM_S_STM07_IS(F2661,"9",$I$1,"1")/1000000,"")</f>
        <v>1855.7107573199999</v>
      </c>
      <c r="J2661" s="12">
        <f>IFERROR([1]!EM_S_STM07_IS(F2661,"9",$J$1,"1")/1000000,"")</f>
        <v>2095.92884224</v>
      </c>
      <c r="K2661" s="12">
        <f>IFERROR([1]!EM_S_STM07_IS(F2661,"9",$K$1,"1")/1000000,"")</f>
        <v>2195.8806915500004</v>
      </c>
      <c r="L2661" s="12">
        <f>IFERROR([1]!EM_S_STM07_IS(F2661,"9",$L$1,"1")/1000000,"")</f>
        <v>2269.7946748099998</v>
      </c>
      <c r="M2661" s="13">
        <f>IFERROR([1]!EM_S_STM07_IS(F2661,"9",$M$1,"1")/1000000,"")</f>
        <v>2300.4715163400001</v>
      </c>
      <c r="N2661" s="12">
        <f>IFERROR([1]!EM_S_STM07_IS(F2661,"61",$N$1,"1")/1000000,"")</f>
        <v>83.416380579999995</v>
      </c>
      <c r="O2661" s="12">
        <f>IFERROR([1]!EM_S_STM07_IS(F2661,"61",$O$1,"1")/1000000,"")</f>
        <v>90.162832900000012</v>
      </c>
      <c r="P2661" s="12">
        <f>IFERROR([1]!EM_S_STM07_IS(F2661,"61",$P$1,"1")/1000000,"")</f>
        <v>110.08761955</v>
      </c>
      <c r="Q2661" s="12">
        <f>IFERROR([1]!EM_S_STM07_IS(F2661,"61",$Q$1,"1")/1000000,"")</f>
        <v>126.57271126000001</v>
      </c>
      <c r="R2661" s="12">
        <f>IFERROR([1]!EM_S_STM07_IS(F2661,"61",$R$1,"1")/1000000,"")</f>
        <v>171.11798013000001</v>
      </c>
      <c r="S2661" s="12">
        <f>IFERROR([1]!EM_S_STM07_IS(F2661,"61",$S$1,"1")/1000000,"")</f>
        <v>106.33494836</v>
      </c>
      <c r="T2661" s="20">
        <f t="shared" si="746"/>
        <v>6.4051909714987199E-2</v>
      </c>
      <c r="U2661" s="20">
        <f t="shared" si="747"/>
        <v>4.9747711446335163E-2</v>
      </c>
      <c r="V2661" s="14">
        <f t="shared" si="748"/>
        <v>0.1002908528189802</v>
      </c>
      <c r="W2661" s="14">
        <f t="shared" si="749"/>
        <v>0.12944802091190163</v>
      </c>
      <c r="X2661" s="14">
        <f t="shared" si="750"/>
        <v>4.7688570000867972E-2</v>
      </c>
      <c r="Y2661" s="14">
        <f t="shared" si="751"/>
        <v>3.3660291082493181E-2</v>
      </c>
      <c r="Z2661" s="15">
        <f t="shared" si="752"/>
        <v>1.351524958202141E-2</v>
      </c>
      <c r="AA2661" s="14">
        <f t="shared" si="753"/>
        <v>8.0876828664723371E-2</v>
      </c>
      <c r="AB2661" s="14">
        <f t="shared" si="754"/>
        <v>0.22098669716931649</v>
      </c>
      <c r="AC2661" s="14">
        <f t="shared" si="755"/>
        <v>0.14974519185159368</v>
      </c>
      <c r="AD2661" s="14">
        <f t="shared" si="756"/>
        <v>0.35193422362974514</v>
      </c>
      <c r="AE2661" s="14">
        <f t="shared" si="757"/>
        <v>-0.37858693587186865</v>
      </c>
      <c r="AF2661" s="18" t="str">
        <f t="shared" si="758"/>
        <v/>
      </c>
      <c r="AG2661" s="18" t="str">
        <f t="shared" si="759"/>
        <v/>
      </c>
      <c r="AH2661" s="18" t="str">
        <f t="shared" si="760"/>
        <v/>
      </c>
      <c r="AI2661" s="19" t="str">
        <f t="shared" si="761"/>
        <v/>
      </c>
      <c r="AJ2661" s="19" t="str">
        <f t="shared" si="762"/>
        <v/>
      </c>
      <c r="AK2661" s="19" t="str">
        <f t="shared" si="763"/>
        <v/>
      </c>
    </row>
    <row r="2662" spans="2:37" x14ac:dyDescent="0.15">
      <c r="B2662" s="51" t="str">
        <f>IFERROR(IF(AND(AF2662=1,AI2662=1),MAX($B$5:B2661)+1,""),"")</f>
        <v/>
      </c>
      <c r="C2662" s="51" t="str">
        <f>IFERROR(IF(AND(AG2662=1,AJ2662=1),MAX($C$5:C2661)+1,""),"")</f>
        <v/>
      </c>
      <c r="D2662" s="51" t="str">
        <f>IFERROR(IF(AND(AH2662=1,AK2662=1),MAX($D$5:D2661)+1,""),"")</f>
        <v/>
      </c>
      <c r="F2662" s="5" t="s">
        <v>5421</v>
      </c>
      <c r="G2662" s="5" t="s">
        <v>5422</v>
      </c>
      <c r="H2662" s="12">
        <f>IFERROR([1]!EM_S_STM07_IS(F2662,"9",$H$1,"1")/1000000,"")</f>
        <v>23933.045885889998</v>
      </c>
      <c r="I2662" s="12">
        <f>IFERROR([1]!EM_S_STM07_IS(F2662,"9",$I$1,"1")/1000000,"")</f>
        <v>25097.99621524</v>
      </c>
      <c r="J2662" s="12">
        <f>IFERROR([1]!EM_S_STM07_IS(F2662,"9",$J$1,"1")/1000000,"")</f>
        <v>21237.40853425</v>
      </c>
      <c r="K2662" s="12">
        <f>IFERROR([1]!EM_S_STM07_IS(F2662,"9",$K$1,"1")/1000000,"")</f>
        <v>20731.568947259999</v>
      </c>
      <c r="L2662" s="12">
        <f>IFERROR([1]!EM_S_STM07_IS(F2662,"9",$L$1,"1")/1000000,"")</f>
        <v>22864.77243764</v>
      </c>
      <c r="M2662" s="13">
        <f>IFERROR([1]!EM_S_STM07_IS(F2662,"9",$M$1,"1")/1000000,"")</f>
        <v>22596.227733380001</v>
      </c>
      <c r="N2662" s="12">
        <f>IFERROR([1]!EM_S_STM07_IS(F2662,"61",$N$1,"1")/1000000,"")</f>
        <v>1425.6068001800002</v>
      </c>
      <c r="O2662" s="12">
        <f>IFERROR([1]!EM_S_STM07_IS(F2662,"61",$O$1,"1")/1000000,"")</f>
        <v>1537.7981145000001</v>
      </c>
      <c r="P2662" s="12">
        <f>IFERROR([1]!EM_S_STM07_IS(F2662,"61",$P$1,"1")/1000000,"")</f>
        <v>763.05008644000009</v>
      </c>
      <c r="Q2662" s="12">
        <f>IFERROR([1]!EM_S_STM07_IS(F2662,"61",$Q$1,"1")/1000000,"")</f>
        <v>89.349698160000003</v>
      </c>
      <c r="R2662" s="12">
        <f>IFERROR([1]!EM_S_STM07_IS(F2662,"61",$R$1,"1")/1000000,"")</f>
        <v>148.33623513000001</v>
      </c>
      <c r="S2662" s="12">
        <f>IFERROR([1]!EM_S_STM07_IS(F2662,"61",$S$1,"1")/1000000,"")</f>
        <v>664.27505432999999</v>
      </c>
      <c r="T2662" s="20">
        <f t="shared" si="746"/>
        <v>-1.1429619699697913E-2</v>
      </c>
      <c r="U2662" s="20">
        <f t="shared" si="747"/>
        <v>-0.14163967197448346</v>
      </c>
      <c r="V2662" s="14">
        <f t="shared" si="748"/>
        <v>4.8675389455414525E-2</v>
      </c>
      <c r="W2662" s="14">
        <f t="shared" si="749"/>
        <v>-0.1538205539550514</v>
      </c>
      <c r="X2662" s="14">
        <f t="shared" si="750"/>
        <v>-2.3818329160745937E-2</v>
      </c>
      <c r="Y2662" s="14">
        <f t="shared" si="751"/>
        <v>0.10289638453349849</v>
      </c>
      <c r="Z2662" s="15">
        <f t="shared" si="752"/>
        <v>-1.1744910429019645E-2</v>
      </c>
      <c r="AA2662" s="14">
        <f t="shared" si="753"/>
        <v>7.8697235665426427E-2</v>
      </c>
      <c r="AB2662" s="14">
        <f t="shared" si="754"/>
        <v>-0.5038034711805468</v>
      </c>
      <c r="AC2662" s="14">
        <f t="shared" si="755"/>
        <v>-0.88290454355773706</v>
      </c>
      <c r="AD2662" s="14">
        <f t="shared" si="756"/>
        <v>0.66017611905494988</v>
      </c>
      <c r="AE2662" s="14">
        <f t="shared" si="757"/>
        <v>3.4781711882321789</v>
      </c>
      <c r="AF2662" s="18" t="str">
        <f t="shared" si="758"/>
        <v/>
      </c>
      <c r="AG2662" s="18" t="str">
        <f t="shared" si="759"/>
        <v/>
      </c>
      <c r="AH2662" s="18" t="str">
        <f t="shared" si="760"/>
        <v/>
      </c>
      <c r="AI2662" s="19" t="str">
        <f t="shared" si="761"/>
        <v/>
      </c>
      <c r="AJ2662" s="19" t="str">
        <f t="shared" si="762"/>
        <v/>
      </c>
      <c r="AK2662" s="19" t="str">
        <f t="shared" si="763"/>
        <v/>
      </c>
    </row>
    <row r="2663" spans="2:37" x14ac:dyDescent="0.15">
      <c r="B2663" s="51" t="str">
        <f>IFERROR(IF(AND(AF2663=1,AI2663=1),MAX($B$5:B2662)+1,""),"")</f>
        <v/>
      </c>
      <c r="C2663" s="51" t="str">
        <f>IFERROR(IF(AND(AG2663=1,AJ2663=1),MAX($C$5:C2662)+1,""),"")</f>
        <v/>
      </c>
      <c r="D2663" s="51" t="str">
        <f>IFERROR(IF(AND(AH2663=1,AK2663=1),MAX($D$5:D2662)+1,""),"")</f>
        <v/>
      </c>
      <c r="F2663" s="5" t="s">
        <v>5423</v>
      </c>
      <c r="G2663" s="5" t="s">
        <v>5424</v>
      </c>
      <c r="H2663" s="12">
        <f>IFERROR([1]!EM_S_STM07_IS(F2663,"9",$H$1,"1")/1000000,"")</f>
        <v>6990.2490268700003</v>
      </c>
      <c r="I2663" s="12">
        <f>IFERROR([1]!EM_S_STM07_IS(F2663,"9",$I$1,"1")/1000000,"")</f>
        <v>8312.1489057299987</v>
      </c>
      <c r="J2663" s="12">
        <f>IFERROR([1]!EM_S_STM07_IS(F2663,"9",$J$1,"1")/1000000,"")</f>
        <v>9139.4647418599998</v>
      </c>
      <c r="K2663" s="12">
        <f>IFERROR([1]!EM_S_STM07_IS(F2663,"9",$K$1,"1")/1000000,"")</f>
        <v>8140.2661594300007</v>
      </c>
      <c r="L2663" s="12">
        <f>IFERROR([1]!EM_S_STM07_IS(F2663,"9",$L$1,"1")/1000000,"")</f>
        <v>6444.6636757700007</v>
      </c>
      <c r="M2663" s="13">
        <f>IFERROR([1]!EM_S_STM07_IS(F2663,"9",$M$1,"1")/1000000,"")</f>
        <v>3966.2562389</v>
      </c>
      <c r="N2663" s="12">
        <f>IFERROR([1]!EM_S_STM07_IS(F2663,"61",$N$1,"1")/1000000,"")</f>
        <v>951.06951261999995</v>
      </c>
      <c r="O2663" s="12">
        <f>IFERROR([1]!EM_S_STM07_IS(F2663,"61",$O$1,"1")/1000000,"")</f>
        <v>1013.20798988</v>
      </c>
      <c r="P2663" s="12">
        <f>IFERROR([1]!EM_S_STM07_IS(F2663,"61",$P$1,"1")/1000000,"")</f>
        <v>730.99026063999997</v>
      </c>
      <c r="Q2663" s="12">
        <f>IFERROR([1]!EM_S_STM07_IS(F2663,"61",$Q$1,"1")/1000000,"")</f>
        <v>309.30689618000002</v>
      </c>
      <c r="R2663" s="12">
        <f>IFERROR([1]!EM_S_STM07_IS(F2663,"61",$R$1,"1")/1000000,"")</f>
        <v>15.572819519999999</v>
      </c>
      <c r="S2663" s="12">
        <f>IFERROR([1]!EM_S_STM07_IS(F2663,"61",$S$1,"1")/1000000,"")</f>
        <v>-1383.2914686300001</v>
      </c>
      <c r="T2663" s="20">
        <f t="shared" si="746"/>
        <v>-0.10715180679917635</v>
      </c>
      <c r="U2663" s="20">
        <f t="shared" si="747"/>
        <v>-2.0778052324643292</v>
      </c>
      <c r="V2663" s="14">
        <f t="shared" si="748"/>
        <v>0.18910626413718781</v>
      </c>
      <c r="W2663" s="14">
        <f t="shared" si="749"/>
        <v>9.9530921006442633E-2</v>
      </c>
      <c r="X2663" s="14">
        <f t="shared" si="750"/>
        <v>-0.10932791040306035</v>
      </c>
      <c r="Y2663" s="14">
        <f t="shared" si="751"/>
        <v>-0.20829816254788527</v>
      </c>
      <c r="Z2663" s="15">
        <f t="shared" si="752"/>
        <v>-0.38456738187720613</v>
      </c>
      <c r="AA2663" s="14">
        <f t="shared" si="753"/>
        <v>6.5335368693316007E-2</v>
      </c>
      <c r="AB2663" s="14">
        <f t="shared" si="754"/>
        <v>-0.27853879169806456</v>
      </c>
      <c r="AC2663" s="14">
        <f t="shared" si="755"/>
        <v>-0.57686591349494287</v>
      </c>
      <c r="AD2663" s="14">
        <f t="shared" si="756"/>
        <v>-0.94965253050505072</v>
      </c>
      <c r="AE2663" s="14">
        <f t="shared" si="757"/>
        <v>-89.827297256829709</v>
      </c>
      <c r="AF2663" s="18" t="str">
        <f t="shared" si="758"/>
        <v/>
      </c>
      <c r="AG2663" s="18" t="str">
        <f t="shared" si="759"/>
        <v/>
      </c>
      <c r="AH2663" s="18" t="str">
        <f t="shared" si="760"/>
        <v/>
      </c>
      <c r="AI2663" s="19" t="str">
        <f t="shared" si="761"/>
        <v/>
      </c>
      <c r="AJ2663" s="19" t="str">
        <f t="shared" si="762"/>
        <v/>
      </c>
      <c r="AK2663" s="19" t="str">
        <f t="shared" si="763"/>
        <v/>
      </c>
    </row>
    <row r="2664" spans="2:37" x14ac:dyDescent="0.15">
      <c r="B2664" s="51" t="str">
        <f>IFERROR(IF(AND(AF2664=1,AI2664=1),MAX($B$5:B2663)+1,""),"")</f>
        <v/>
      </c>
      <c r="C2664" s="51" t="str">
        <f>IFERROR(IF(AND(AG2664=1,AJ2664=1),MAX($C$5:C2663)+1,""),"")</f>
        <v/>
      </c>
      <c r="D2664" s="51" t="str">
        <f>IFERROR(IF(AND(AH2664=1,AK2664=1),MAX($D$5:D2663)+1,""),"")</f>
        <v/>
      </c>
      <c r="F2664" s="5" t="s">
        <v>5425</v>
      </c>
      <c r="G2664" s="5" t="s">
        <v>5426</v>
      </c>
      <c r="H2664" s="12">
        <f>IFERROR([1]!EM_S_STM07_IS(F2664,"9",$H$1,"1")/1000000,"")</f>
        <v>5765.8728645900001</v>
      </c>
      <c r="I2664" s="12">
        <f>IFERROR([1]!EM_S_STM07_IS(F2664,"9",$I$1,"1")/1000000,"")</f>
        <v>6935.1208552700009</v>
      </c>
      <c r="J2664" s="12">
        <f>IFERROR([1]!EM_S_STM07_IS(F2664,"9",$J$1,"1")/1000000,"")</f>
        <v>8569.4746664399991</v>
      </c>
      <c r="K2664" s="12">
        <f>IFERROR([1]!EM_S_STM07_IS(F2664,"9",$K$1,"1")/1000000,"")</f>
        <v>9807.8629868099997</v>
      </c>
      <c r="L2664" s="12">
        <f>IFERROR([1]!EM_S_STM07_IS(F2664,"9",$L$1,"1")/1000000,"")</f>
        <v>12162.37638485</v>
      </c>
      <c r="M2664" s="13">
        <f>IFERROR([1]!EM_S_STM07_IS(F2664,"9",$M$1,"1")/1000000,"")</f>
        <v>12988.43015511</v>
      </c>
      <c r="N2664" s="12">
        <f>IFERROR([1]!EM_S_STM07_IS(F2664,"61",$N$1,"1")/1000000,"")</f>
        <v>94.12581376</v>
      </c>
      <c r="O2664" s="12">
        <f>IFERROR([1]!EM_S_STM07_IS(F2664,"61",$O$1,"1")/1000000,"")</f>
        <v>17.98561904</v>
      </c>
      <c r="P2664" s="12">
        <f>IFERROR([1]!EM_S_STM07_IS(F2664,"61",$P$1,"1")/1000000,"")</f>
        <v>100.59355667</v>
      </c>
      <c r="Q2664" s="12">
        <f>IFERROR([1]!EM_S_STM07_IS(F2664,"61",$Q$1,"1")/1000000,"")</f>
        <v>99.356803880000001</v>
      </c>
      <c r="R2664" s="12">
        <f>IFERROR([1]!EM_S_STM07_IS(F2664,"61",$R$1,"1")/1000000,"")</f>
        <v>128.67435165999999</v>
      </c>
      <c r="S2664" s="12">
        <f>IFERROR([1]!EM_S_STM07_IS(F2664,"61",$S$1,"1")/1000000,"")</f>
        <v>160.50108738</v>
      </c>
      <c r="T2664" s="20">
        <f t="shared" si="746"/>
        <v>0.17635477647909492</v>
      </c>
      <c r="U2664" s="20">
        <f t="shared" si="747"/>
        <v>0.11263789415418124</v>
      </c>
      <c r="V2664" s="14">
        <f t="shared" si="748"/>
        <v>0.20278768161204397</v>
      </c>
      <c r="W2664" s="14">
        <f t="shared" si="749"/>
        <v>0.23566334967732425</v>
      </c>
      <c r="X2664" s="14">
        <f t="shared" si="750"/>
        <v>0.14451157959773303</v>
      </c>
      <c r="Y2664" s="14">
        <f t="shared" si="751"/>
        <v>0.24006385501168223</v>
      </c>
      <c r="Z2664" s="15">
        <f t="shared" si="752"/>
        <v>6.7918780353563885E-2</v>
      </c>
      <c r="AA2664" s="14">
        <f t="shared" si="753"/>
        <v>-0.80891937799486813</v>
      </c>
      <c r="AB2664" s="14">
        <f t="shared" si="754"/>
        <v>4.5929994094882147</v>
      </c>
      <c r="AC2664" s="14">
        <f t="shared" si="755"/>
        <v>-1.2294552762034247E-2</v>
      </c>
      <c r="AD2664" s="14">
        <f t="shared" si="756"/>
        <v>0.29507337832051028</v>
      </c>
      <c r="AE2664" s="14">
        <f t="shared" si="757"/>
        <v>0.24734327633603886</v>
      </c>
      <c r="AF2664" s="18" t="str">
        <f t="shared" si="758"/>
        <v/>
      </c>
      <c r="AG2664" s="18" t="str">
        <f t="shared" si="759"/>
        <v/>
      </c>
      <c r="AH2664" s="18" t="str">
        <f t="shared" si="760"/>
        <v/>
      </c>
      <c r="AI2664" s="19" t="str">
        <f t="shared" si="761"/>
        <v/>
      </c>
      <c r="AJ2664" s="19" t="str">
        <f t="shared" si="762"/>
        <v/>
      </c>
      <c r="AK2664" s="19" t="str">
        <f t="shared" si="763"/>
        <v/>
      </c>
    </row>
    <row r="2665" spans="2:37" x14ac:dyDescent="0.15">
      <c r="B2665" s="51" t="str">
        <f>IFERROR(IF(AND(AF2665=1,AI2665=1),MAX($B$5:B2664)+1,""),"")</f>
        <v/>
      </c>
      <c r="C2665" s="51" t="str">
        <f>IFERROR(IF(AND(AG2665=1,AJ2665=1),MAX($C$5:C2664)+1,""),"")</f>
        <v/>
      </c>
      <c r="D2665" s="51" t="str">
        <f>IFERROR(IF(AND(AH2665=1,AK2665=1),MAX($D$5:D2664)+1,""),"")</f>
        <v/>
      </c>
      <c r="F2665" s="5" t="s">
        <v>5427</v>
      </c>
      <c r="G2665" s="5" t="s">
        <v>5428</v>
      </c>
      <c r="H2665" s="12">
        <f>IFERROR([1]!EM_S_STM07_IS(F2665,"9",$H$1,"1")/1000000,"")</f>
        <v>877.25130336999996</v>
      </c>
      <c r="I2665" s="12">
        <f>IFERROR([1]!EM_S_STM07_IS(F2665,"9",$I$1,"1")/1000000,"")</f>
        <v>961.31657340999993</v>
      </c>
      <c r="J2665" s="12">
        <f>IFERROR([1]!EM_S_STM07_IS(F2665,"9",$J$1,"1")/1000000,"")</f>
        <v>1037.9442484199999</v>
      </c>
      <c r="K2665" s="12">
        <f>IFERROR([1]!EM_S_STM07_IS(F2665,"9",$K$1,"1")/1000000,"")</f>
        <v>1130.08761549</v>
      </c>
      <c r="L2665" s="12">
        <f>IFERROR([1]!EM_S_STM07_IS(F2665,"9",$L$1,"1")/1000000,"")</f>
        <v>1302.4938663099999</v>
      </c>
      <c r="M2665" s="13">
        <f>IFERROR([1]!EM_S_STM07_IS(F2665,"9",$M$1,"1")/1000000,"")</f>
        <v>1326.03666434</v>
      </c>
      <c r="N2665" s="12">
        <f>IFERROR([1]!EM_S_STM07_IS(F2665,"61",$N$1,"1")/1000000,"")</f>
        <v>14.7740799</v>
      </c>
      <c r="O2665" s="12">
        <f>IFERROR([1]!EM_S_STM07_IS(F2665,"61",$O$1,"1")/1000000,"")</f>
        <v>72.055443760000003</v>
      </c>
      <c r="P2665" s="12">
        <f>IFERROR([1]!EM_S_STM07_IS(F2665,"61",$P$1,"1")/1000000,"")</f>
        <v>21.086399950000001</v>
      </c>
      <c r="Q2665" s="12">
        <f>IFERROR([1]!EM_S_STM07_IS(F2665,"61",$Q$1,"1")/1000000,"")</f>
        <v>13.63160334</v>
      </c>
      <c r="R2665" s="12">
        <f>IFERROR([1]!EM_S_STM07_IS(F2665,"61",$R$1,"1")/1000000,"")</f>
        <v>-48.96331138</v>
      </c>
      <c r="S2665" s="12">
        <f>IFERROR([1]!EM_S_STM07_IS(F2665,"61",$S$1,"1")/1000000,"")</f>
        <v>36.962714340000005</v>
      </c>
      <c r="T2665" s="20">
        <f t="shared" si="746"/>
        <v>8.6141235431334451E-2</v>
      </c>
      <c r="U2665" s="20">
        <f t="shared" si="747"/>
        <v>0.20130333434363101</v>
      </c>
      <c r="V2665" s="14">
        <f t="shared" si="748"/>
        <v>9.5828036637916059E-2</v>
      </c>
      <c r="W2665" s="14">
        <f t="shared" si="749"/>
        <v>7.9711176452710947E-2</v>
      </c>
      <c r="X2665" s="14">
        <f t="shared" si="750"/>
        <v>8.8774871299941563E-2</v>
      </c>
      <c r="Y2665" s="14">
        <f t="shared" si="751"/>
        <v>0.15256007450824557</v>
      </c>
      <c r="Z2665" s="15">
        <f t="shared" si="752"/>
        <v>1.8075169978878643E-2</v>
      </c>
      <c r="AA2665" s="14">
        <f t="shared" si="753"/>
        <v>3.8771527058006501</v>
      </c>
      <c r="AB2665" s="14">
        <f t="shared" si="754"/>
        <v>-0.70735868312415207</v>
      </c>
      <c r="AC2665" s="14">
        <f t="shared" si="755"/>
        <v>-0.35353576844206641</v>
      </c>
      <c r="AD2665" s="14">
        <f t="shared" si="756"/>
        <v>-4.5918967240136848</v>
      </c>
      <c r="AE2665" s="14">
        <f t="shared" si="757"/>
        <v>1.7549063431011764</v>
      </c>
      <c r="AF2665" s="18" t="str">
        <f t="shared" si="758"/>
        <v/>
      </c>
      <c r="AG2665" s="18">
        <f t="shared" si="759"/>
        <v>1</v>
      </c>
      <c r="AH2665" s="18" t="str">
        <f t="shared" si="760"/>
        <v/>
      </c>
      <c r="AI2665" s="19" t="str">
        <f t="shared" si="761"/>
        <v/>
      </c>
      <c r="AJ2665" s="19" t="str">
        <f t="shared" si="762"/>
        <v/>
      </c>
      <c r="AK2665" s="19" t="str">
        <f t="shared" si="763"/>
        <v/>
      </c>
    </row>
    <row r="2666" spans="2:37" x14ac:dyDescent="0.15">
      <c r="B2666" s="51" t="str">
        <f>IFERROR(IF(AND(AF2666=1,AI2666=1),MAX($B$5:B2665)+1,""),"")</f>
        <v/>
      </c>
      <c r="C2666" s="51" t="str">
        <f>IFERROR(IF(AND(AG2666=1,AJ2666=1),MAX($C$5:C2665)+1,""),"")</f>
        <v/>
      </c>
      <c r="D2666" s="51" t="str">
        <f>IFERROR(IF(AND(AH2666=1,AK2666=1),MAX($D$5:D2665)+1,""),"")</f>
        <v/>
      </c>
      <c r="F2666" s="5" t="s">
        <v>5429</v>
      </c>
      <c r="G2666" s="5" t="s">
        <v>5430</v>
      </c>
      <c r="H2666" s="12">
        <f>IFERROR([1]!EM_S_STM07_IS(F2666,"9",$H$1,"1")/1000000,"")</f>
        <v>1571.9854799300001</v>
      </c>
      <c r="I2666" s="12">
        <f>IFERROR([1]!EM_S_STM07_IS(F2666,"9",$I$1,"1")/1000000,"")</f>
        <v>1412.8488843</v>
      </c>
      <c r="J2666" s="12">
        <f>IFERROR([1]!EM_S_STM07_IS(F2666,"9",$J$1,"1")/1000000,"")</f>
        <v>1539.7451691900001</v>
      </c>
      <c r="K2666" s="12">
        <f>IFERROR([1]!EM_S_STM07_IS(F2666,"9",$K$1,"1")/1000000,"")</f>
        <v>1992.39111869</v>
      </c>
      <c r="L2666" s="12">
        <f>IFERROR([1]!EM_S_STM07_IS(F2666,"9",$L$1,"1")/1000000,"")</f>
        <v>1753.4883891900001</v>
      </c>
      <c r="M2666" s="13">
        <f>IFERROR([1]!EM_S_STM07_IS(F2666,"9",$M$1,"1")/1000000,"")</f>
        <v>2281.2206006500001</v>
      </c>
      <c r="N2666" s="12">
        <f>IFERROR([1]!EM_S_STM07_IS(F2666,"61",$N$1,"1")/1000000,"")</f>
        <v>71.686222069999999</v>
      </c>
      <c r="O2666" s="12">
        <f>IFERROR([1]!EM_S_STM07_IS(F2666,"61",$O$1,"1")/1000000,"")</f>
        <v>78.251426159999994</v>
      </c>
      <c r="P2666" s="12">
        <f>IFERROR([1]!EM_S_STM07_IS(F2666,"61",$P$1,"1")/1000000,"")</f>
        <v>82.450689230000009</v>
      </c>
      <c r="Q2666" s="12">
        <f>IFERROR([1]!EM_S_STM07_IS(F2666,"61",$Q$1,"1")/1000000,"")</f>
        <v>95.903530989999993</v>
      </c>
      <c r="R2666" s="12">
        <f>IFERROR([1]!EM_S_STM07_IS(F2666,"61",$R$1,"1")/1000000,"")</f>
        <v>115.9704421</v>
      </c>
      <c r="S2666" s="12">
        <f>IFERROR([1]!EM_S_STM07_IS(F2666,"61",$S$1,"1")/1000000,"")</f>
        <v>85.500170670000003</v>
      </c>
      <c r="T2666" s="20">
        <f t="shared" si="746"/>
        <v>7.7317590084841292E-2</v>
      </c>
      <c r="U2666" s="20">
        <f t="shared" si="747"/>
        <v>3.5872390181346692E-2</v>
      </c>
      <c r="V2666" s="14">
        <f t="shared" si="748"/>
        <v>-0.101232866118513</v>
      </c>
      <c r="W2666" s="14">
        <f t="shared" si="749"/>
        <v>8.9815893476018274E-2</v>
      </c>
      <c r="X2666" s="14">
        <f t="shared" si="750"/>
        <v>0.29397458654675912</v>
      </c>
      <c r="Y2666" s="14">
        <f t="shared" si="751"/>
        <v>-0.11990754589243438</v>
      </c>
      <c r="Z2666" s="15">
        <f t="shared" si="752"/>
        <v>0.30096133781859746</v>
      </c>
      <c r="AA2666" s="14">
        <f t="shared" si="753"/>
        <v>9.1582509168766341E-2</v>
      </c>
      <c r="AB2666" s="14">
        <f t="shared" si="754"/>
        <v>5.3663725711705482E-2</v>
      </c>
      <c r="AC2666" s="14">
        <f t="shared" si="755"/>
        <v>0.16316227172428674</v>
      </c>
      <c r="AD2666" s="14">
        <f t="shared" si="756"/>
        <v>0.20924058689864519</v>
      </c>
      <c r="AE2666" s="14">
        <f t="shared" si="757"/>
        <v>-0.26274170278428211</v>
      </c>
      <c r="AF2666" s="18" t="str">
        <f t="shared" si="758"/>
        <v/>
      </c>
      <c r="AG2666" s="18" t="str">
        <f t="shared" si="759"/>
        <v/>
      </c>
      <c r="AH2666" s="18" t="str">
        <f t="shared" si="760"/>
        <v/>
      </c>
      <c r="AI2666" s="19" t="str">
        <f t="shared" si="761"/>
        <v/>
      </c>
      <c r="AJ2666" s="19" t="str">
        <f t="shared" si="762"/>
        <v/>
      </c>
      <c r="AK2666" s="19" t="str">
        <f t="shared" si="763"/>
        <v/>
      </c>
    </row>
    <row r="2667" spans="2:37" x14ac:dyDescent="0.15">
      <c r="B2667" s="51" t="str">
        <f>IFERROR(IF(AND(AF2667=1,AI2667=1),MAX($B$5:B2666)+1,""),"")</f>
        <v/>
      </c>
      <c r="C2667" s="51" t="str">
        <f>IFERROR(IF(AND(AG2667=1,AJ2667=1),MAX($C$5:C2666)+1,""),"")</f>
        <v/>
      </c>
      <c r="D2667" s="51" t="str">
        <f>IFERROR(IF(AND(AH2667=1,AK2667=1),MAX($D$5:D2666)+1,""),"")</f>
        <v/>
      </c>
      <c r="F2667" s="5" t="s">
        <v>5431</v>
      </c>
      <c r="G2667" s="5" t="s">
        <v>5432</v>
      </c>
      <c r="H2667" s="12" t="str">
        <f>IFERROR([1]!EM_S_STM07_IS(F2667,"9",$H$1,"1")/1000000,"")</f>
        <v/>
      </c>
      <c r="I2667" s="12">
        <f>IFERROR([1]!EM_S_STM07_IS(F2667,"9",$I$1,"1")/1000000,"")</f>
        <v>3178.2134398200001</v>
      </c>
      <c r="J2667" s="12">
        <f>IFERROR([1]!EM_S_STM07_IS(F2667,"9",$J$1,"1")/1000000,"")</f>
        <v>4202.9002272899997</v>
      </c>
      <c r="K2667" s="12">
        <f>IFERROR([1]!EM_S_STM07_IS(F2667,"9",$K$1,"1")/1000000,"")</f>
        <v>4563.3658937800001</v>
      </c>
      <c r="L2667" s="12">
        <f>IFERROR([1]!EM_S_STM07_IS(F2667,"9",$L$1,"1")/1000000,"")</f>
        <v>5960.0791066400006</v>
      </c>
      <c r="M2667" s="13">
        <f>IFERROR([1]!EM_S_STM07_IS(F2667,"9",$M$1,"1")/1000000,"")</f>
        <v>7296.52690188</v>
      </c>
      <c r="N2667" s="12" t="str">
        <f>IFERROR([1]!EM_S_STM07_IS(F2667,"61",$N$1,"1")/1000000,"")</f>
        <v/>
      </c>
      <c r="O2667" s="12">
        <f>IFERROR([1]!EM_S_STM07_IS(F2667,"61",$O$1,"1")/1000000,"")</f>
        <v>514.68721601000004</v>
      </c>
      <c r="P2667" s="12">
        <f>IFERROR([1]!EM_S_STM07_IS(F2667,"61",$P$1,"1")/1000000,"")</f>
        <v>559.93757187999995</v>
      </c>
      <c r="Q2667" s="12">
        <f>IFERROR([1]!EM_S_STM07_IS(F2667,"61",$Q$1,"1")/1000000,"")</f>
        <v>428.22046779000004</v>
      </c>
      <c r="R2667" s="12">
        <f>IFERROR([1]!EM_S_STM07_IS(F2667,"61",$R$1,"1")/1000000,"")</f>
        <v>493.70817747000001</v>
      </c>
      <c r="S2667" s="12">
        <f>IFERROR([1]!EM_S_STM07_IS(F2667,"61",$S$1,"1")/1000000,"")</f>
        <v>868.31781577999993</v>
      </c>
      <c r="T2667" s="20" t="str">
        <f t="shared" si="746"/>
        <v/>
      </c>
      <c r="U2667" s="20" t="str">
        <f t="shared" si="747"/>
        <v/>
      </c>
      <c r="V2667" s="14" t="str">
        <f t="shared" si="748"/>
        <v/>
      </c>
      <c r="W2667" s="14">
        <f t="shared" si="749"/>
        <v>0.32240968294691791</v>
      </c>
      <c r="X2667" s="14">
        <f t="shared" si="750"/>
        <v>8.5765934710857042E-2</v>
      </c>
      <c r="Y2667" s="14">
        <f t="shared" si="751"/>
        <v>0.30607083573196731</v>
      </c>
      <c r="Z2667" s="15">
        <f t="shared" si="752"/>
        <v>0.22423323102391218</v>
      </c>
      <c r="AA2667" s="14" t="str">
        <f t="shared" si="753"/>
        <v/>
      </c>
      <c r="AB2667" s="14">
        <f t="shared" si="754"/>
        <v>8.7918165562365008E-2</v>
      </c>
      <c r="AC2667" s="14">
        <f t="shared" si="755"/>
        <v>-0.23523533819628764</v>
      </c>
      <c r="AD2667" s="14">
        <f t="shared" si="756"/>
        <v>0.15292989150652939</v>
      </c>
      <c r="AE2667" s="14">
        <f t="shared" si="757"/>
        <v>0.75876733545245545</v>
      </c>
      <c r="AF2667" s="18" t="str">
        <f t="shared" si="758"/>
        <v/>
      </c>
      <c r="AG2667" s="18" t="str">
        <f t="shared" si="759"/>
        <v/>
      </c>
      <c r="AH2667" s="18" t="str">
        <f t="shared" si="760"/>
        <v/>
      </c>
      <c r="AI2667" s="19" t="str">
        <f t="shared" si="761"/>
        <v/>
      </c>
      <c r="AJ2667" s="19" t="str">
        <f t="shared" si="762"/>
        <v/>
      </c>
      <c r="AK2667" s="19" t="str">
        <f t="shared" si="763"/>
        <v/>
      </c>
    </row>
    <row r="2668" spans="2:37" x14ac:dyDescent="0.15">
      <c r="B2668" s="51" t="str">
        <f>IFERROR(IF(AND(AF2668=1,AI2668=1),MAX($B$5:B2667)+1,""),"")</f>
        <v/>
      </c>
      <c r="C2668" s="51" t="str">
        <f>IFERROR(IF(AND(AG2668=1,AJ2668=1),MAX($C$5:C2667)+1,""),"")</f>
        <v/>
      </c>
      <c r="D2668" s="51" t="str">
        <f>IFERROR(IF(AND(AH2668=1,AK2668=1),MAX($D$5:D2667)+1,""),"")</f>
        <v/>
      </c>
      <c r="F2668" s="5" t="s">
        <v>5433</v>
      </c>
      <c r="G2668" s="5" t="s">
        <v>5434</v>
      </c>
      <c r="H2668" s="12">
        <f>IFERROR([1]!EM_S_STM07_IS(F2668,"9",$H$1,"1")/1000000,"")</f>
        <v>2448.2506774399999</v>
      </c>
      <c r="I2668" s="12">
        <f>IFERROR([1]!EM_S_STM07_IS(F2668,"9",$I$1,"1")/1000000,"")</f>
        <v>2693.1978032500001</v>
      </c>
      <c r="J2668" s="12">
        <f>IFERROR([1]!EM_S_STM07_IS(F2668,"9",$J$1,"1")/1000000,"")</f>
        <v>3347.6682360599998</v>
      </c>
      <c r="K2668" s="12">
        <f>IFERROR([1]!EM_S_STM07_IS(F2668,"9",$K$1,"1")/1000000,"")</f>
        <v>4090.9546664699997</v>
      </c>
      <c r="L2668" s="12">
        <f>IFERROR([1]!EM_S_STM07_IS(F2668,"9",$L$1,"1")/1000000,"")</f>
        <v>4426.6287278100008</v>
      </c>
      <c r="M2668" s="13">
        <f>IFERROR([1]!EM_S_STM07_IS(F2668,"9",$M$1,"1")/1000000,"")</f>
        <v>4591.6675550200007</v>
      </c>
      <c r="N2668" s="12">
        <f>IFERROR([1]!EM_S_STM07_IS(F2668,"61",$N$1,"1")/1000000,"")</f>
        <v>246.0112594</v>
      </c>
      <c r="O2668" s="12">
        <f>IFERROR([1]!EM_S_STM07_IS(F2668,"61",$O$1,"1")/1000000,"")</f>
        <v>250.59919281999998</v>
      </c>
      <c r="P2668" s="12">
        <f>IFERROR([1]!EM_S_STM07_IS(F2668,"61",$P$1,"1")/1000000,"")</f>
        <v>301.58588524999999</v>
      </c>
      <c r="Q2668" s="12">
        <f>IFERROR([1]!EM_S_STM07_IS(F2668,"61",$Q$1,"1")/1000000,"")</f>
        <v>410.53540882999999</v>
      </c>
      <c r="R2668" s="12">
        <f>IFERROR([1]!EM_S_STM07_IS(F2668,"61",$R$1,"1")/1000000,"")</f>
        <v>529.77027336000003</v>
      </c>
      <c r="S2668" s="12">
        <f>IFERROR([1]!EM_S_STM07_IS(F2668,"61",$S$1,"1")/1000000,"")</f>
        <v>615.93397467999989</v>
      </c>
      <c r="T2668" s="20">
        <f t="shared" si="746"/>
        <v>0.13402573596646672</v>
      </c>
      <c r="U2668" s="20">
        <f t="shared" si="747"/>
        <v>0.20147803390976105</v>
      </c>
      <c r="V2668" s="14">
        <f t="shared" si="748"/>
        <v>0.1000498552158588</v>
      </c>
      <c r="W2668" s="14">
        <f t="shared" si="749"/>
        <v>0.24300867616192967</v>
      </c>
      <c r="X2668" s="14">
        <f t="shared" si="750"/>
        <v>0.22203109089591339</v>
      </c>
      <c r="Y2668" s="14">
        <f t="shared" si="751"/>
        <v>8.2052745314248943E-2</v>
      </c>
      <c r="Z2668" s="15">
        <f t="shared" si="752"/>
        <v>3.728318712910221E-2</v>
      </c>
      <c r="AA2668" s="14">
        <f t="shared" si="753"/>
        <v>1.8649282277524833E-2</v>
      </c>
      <c r="AB2668" s="14">
        <f t="shared" si="754"/>
        <v>0.20345912473318559</v>
      </c>
      <c r="AC2668" s="14">
        <f t="shared" si="755"/>
        <v>0.36125538000455876</v>
      </c>
      <c r="AD2668" s="14">
        <f t="shared" si="756"/>
        <v>0.29043746767133161</v>
      </c>
      <c r="AE2668" s="14">
        <f t="shared" si="757"/>
        <v>0.1626435186208498</v>
      </c>
      <c r="AF2668" s="18" t="str">
        <f t="shared" si="758"/>
        <v/>
      </c>
      <c r="AG2668" s="18">
        <f t="shared" si="759"/>
        <v>1</v>
      </c>
      <c r="AH2668" s="18" t="str">
        <f t="shared" si="760"/>
        <v/>
      </c>
      <c r="AI2668" s="19" t="str">
        <f t="shared" si="761"/>
        <v/>
      </c>
      <c r="AJ2668" s="19" t="str">
        <f t="shared" si="762"/>
        <v/>
      </c>
      <c r="AK2668" s="19" t="str">
        <f t="shared" si="763"/>
        <v/>
      </c>
    </row>
    <row r="2669" spans="2:37" x14ac:dyDescent="0.15">
      <c r="B2669" s="51" t="str">
        <f>IFERROR(IF(AND(AF2669=1,AI2669=1),MAX($B$5:B2668)+1,""),"")</f>
        <v/>
      </c>
      <c r="C2669" s="51" t="str">
        <f>IFERROR(IF(AND(AG2669=1,AJ2669=1),MAX($C$5:C2668)+1,""),"")</f>
        <v/>
      </c>
      <c r="D2669" s="51" t="str">
        <f>IFERROR(IF(AND(AH2669=1,AK2669=1),MAX($D$5:D2668)+1,""),"")</f>
        <v/>
      </c>
      <c r="F2669" s="5" t="s">
        <v>5435</v>
      </c>
      <c r="G2669" s="5" t="s">
        <v>5436</v>
      </c>
      <c r="H2669" s="12">
        <f>IFERROR([1]!EM_S_STM07_IS(F2669,"9",$H$1,"1")/1000000,"")</f>
        <v>757.03049035000004</v>
      </c>
      <c r="I2669" s="12">
        <f>IFERROR([1]!EM_S_STM07_IS(F2669,"9",$I$1,"1")/1000000,"")</f>
        <v>931.20319687999995</v>
      </c>
      <c r="J2669" s="12">
        <f>IFERROR([1]!EM_S_STM07_IS(F2669,"9",$J$1,"1")/1000000,"")</f>
        <v>1102.4580179899999</v>
      </c>
      <c r="K2669" s="12">
        <f>IFERROR([1]!EM_S_STM07_IS(F2669,"9",$K$1,"1")/1000000,"")</f>
        <v>1251.68688748</v>
      </c>
      <c r="L2669" s="12">
        <f>IFERROR([1]!EM_S_STM07_IS(F2669,"9",$L$1,"1")/1000000,"")</f>
        <v>1513.1682581700002</v>
      </c>
      <c r="M2669" s="13">
        <f>IFERROR([1]!EM_S_STM07_IS(F2669,"9",$M$1,"1")/1000000,"")</f>
        <v>1700.5520866099998</v>
      </c>
      <c r="N2669" s="12">
        <f>IFERROR([1]!EM_S_STM07_IS(F2669,"61",$N$1,"1")/1000000,"")</f>
        <v>55.526447750000003</v>
      </c>
      <c r="O2669" s="12">
        <f>IFERROR([1]!EM_S_STM07_IS(F2669,"61",$O$1,"1")/1000000,"")</f>
        <v>59.523639029999998</v>
      </c>
      <c r="P2669" s="12">
        <f>IFERROR([1]!EM_S_STM07_IS(F2669,"61",$P$1,"1")/1000000,"")</f>
        <v>66.291154480000003</v>
      </c>
      <c r="Q2669" s="12">
        <f>IFERROR([1]!EM_S_STM07_IS(F2669,"61",$Q$1,"1")/1000000,"")</f>
        <v>79.310924310000004</v>
      </c>
      <c r="R2669" s="12">
        <f>IFERROR([1]!EM_S_STM07_IS(F2669,"61",$R$1,"1")/1000000,"")</f>
        <v>-121.57387315000001</v>
      </c>
      <c r="S2669" s="12">
        <f>IFERROR([1]!EM_S_STM07_IS(F2669,"61",$S$1,"1")/1000000,"")</f>
        <v>155.35317107</v>
      </c>
      <c r="T2669" s="20">
        <f t="shared" si="746"/>
        <v>0.17569673842328148</v>
      </c>
      <c r="U2669" s="20">
        <f t="shared" si="747"/>
        <v>0.22846856060023057</v>
      </c>
      <c r="V2669" s="14">
        <f t="shared" si="748"/>
        <v>0.23007356870061357</v>
      </c>
      <c r="W2669" s="14">
        <f t="shared" si="749"/>
        <v>0.18390703735102062</v>
      </c>
      <c r="X2669" s="14">
        <f t="shared" si="750"/>
        <v>0.13536013803235245</v>
      </c>
      <c r="Y2669" s="14">
        <f t="shared" si="751"/>
        <v>0.2089031796254063</v>
      </c>
      <c r="Z2669" s="15">
        <f t="shared" si="752"/>
        <v>0.12383542109627547</v>
      </c>
      <c r="AA2669" s="14">
        <f t="shared" si="753"/>
        <v>7.1987160028618893E-2</v>
      </c>
      <c r="AB2669" s="14">
        <f t="shared" si="754"/>
        <v>0.11369458521494574</v>
      </c>
      <c r="AC2669" s="14">
        <f t="shared" si="755"/>
        <v>0.19640282224875202</v>
      </c>
      <c r="AD2669" s="14">
        <f t="shared" si="756"/>
        <v>-2.5328767658135996</v>
      </c>
      <c r="AE2669" s="14">
        <f t="shared" si="757"/>
        <v>2.2778499775056313</v>
      </c>
      <c r="AF2669" s="18" t="str">
        <f t="shared" si="758"/>
        <v/>
      </c>
      <c r="AG2669" s="18">
        <f t="shared" si="759"/>
        <v>1</v>
      </c>
      <c r="AH2669" s="18" t="str">
        <f t="shared" si="760"/>
        <v/>
      </c>
      <c r="AI2669" s="19">
        <f t="shared" si="761"/>
        <v>1</v>
      </c>
      <c r="AJ2669" s="19" t="str">
        <f t="shared" si="762"/>
        <v/>
      </c>
      <c r="AK2669" s="19" t="str">
        <f t="shared" si="763"/>
        <v/>
      </c>
    </row>
    <row r="2670" spans="2:37" x14ac:dyDescent="0.15">
      <c r="B2670" s="51" t="str">
        <f>IFERROR(IF(AND(AF2670=1,AI2670=1),MAX($B$5:B2669)+1,""),"")</f>
        <v/>
      </c>
      <c r="C2670" s="51" t="str">
        <f>IFERROR(IF(AND(AG2670=1,AJ2670=1),MAX($C$5:C2669)+1,""),"")</f>
        <v/>
      </c>
      <c r="D2670" s="51" t="str">
        <f>IFERROR(IF(AND(AH2670=1,AK2670=1),MAX($D$5:D2669)+1,""),"")</f>
        <v/>
      </c>
      <c r="F2670" s="5" t="s">
        <v>5437</v>
      </c>
      <c r="G2670" s="5" t="s">
        <v>5438</v>
      </c>
      <c r="H2670" s="12">
        <f>IFERROR([1]!EM_S_STM07_IS(F2670,"9",$H$1,"1")/1000000,"")</f>
        <v>331.96735616000001</v>
      </c>
      <c r="I2670" s="12">
        <f>IFERROR([1]!EM_S_STM07_IS(F2670,"9",$I$1,"1")/1000000,"")</f>
        <v>289.17706296</v>
      </c>
      <c r="J2670" s="12">
        <f>IFERROR([1]!EM_S_STM07_IS(F2670,"9",$J$1,"1")/1000000,"")</f>
        <v>274.90720189000001</v>
      </c>
      <c r="K2670" s="12">
        <f>IFERROR([1]!EM_S_STM07_IS(F2670,"9",$K$1,"1")/1000000,"")</f>
        <v>252.1774235</v>
      </c>
      <c r="L2670" s="12">
        <f>IFERROR([1]!EM_S_STM07_IS(F2670,"9",$L$1,"1")/1000000,"")</f>
        <v>228.06178301</v>
      </c>
      <c r="M2670" s="13">
        <f>IFERROR([1]!EM_S_STM07_IS(F2670,"9",$M$1,"1")/1000000,"")</f>
        <v>412.06501707999996</v>
      </c>
      <c r="N2670" s="12">
        <f>IFERROR([1]!EM_S_STM07_IS(F2670,"61",$N$1,"1")/1000000,"")</f>
        <v>2.9086982999999997</v>
      </c>
      <c r="O2670" s="12">
        <f>IFERROR([1]!EM_S_STM07_IS(F2670,"61",$O$1,"1")/1000000,"")</f>
        <v>-25.061631899999998</v>
      </c>
      <c r="P2670" s="12">
        <f>IFERROR([1]!EM_S_STM07_IS(F2670,"61",$P$1,"1")/1000000,"")</f>
        <v>-19.388133030000002</v>
      </c>
      <c r="Q2670" s="12">
        <f>IFERROR([1]!EM_S_STM07_IS(F2670,"61",$Q$1,"1")/1000000,"")</f>
        <v>13.830689570000001</v>
      </c>
      <c r="R2670" s="12">
        <f>IFERROR([1]!EM_S_STM07_IS(F2670,"61",$R$1,"1")/1000000,"")</f>
        <v>-28.335544840000001</v>
      </c>
      <c r="S2670" s="12">
        <f>IFERROR([1]!EM_S_STM07_IS(F2670,"61",$S$1,"1")/1000000,"")</f>
        <v>37.749153920000005</v>
      </c>
      <c r="T2670" s="20">
        <f t="shared" si="746"/>
        <v>4.4176880855781198E-2</v>
      </c>
      <c r="U2670" s="20">
        <f t="shared" si="747"/>
        <v>0.66971254061153807</v>
      </c>
      <c r="V2670" s="14">
        <f t="shared" si="748"/>
        <v>-0.1288990992818467</v>
      </c>
      <c r="W2670" s="14">
        <f t="shared" si="749"/>
        <v>-4.9346448587362021E-2</v>
      </c>
      <c r="X2670" s="14">
        <f t="shared" si="750"/>
        <v>-8.2681640327105677E-2</v>
      </c>
      <c r="Y2670" s="14">
        <f t="shared" si="751"/>
        <v>-9.5629656910980396E-2</v>
      </c>
      <c r="Z2670" s="15">
        <f t="shared" si="752"/>
        <v>0.80681309968506132</v>
      </c>
      <c r="AA2670" s="14">
        <f t="shared" si="753"/>
        <v>-9.6160987889324936</v>
      </c>
      <c r="AB2670" s="14">
        <f t="shared" si="754"/>
        <v>0.22638186103116439</v>
      </c>
      <c r="AC2670" s="14">
        <f t="shared" si="755"/>
        <v>1.7133585038125767</v>
      </c>
      <c r="AD2670" s="14">
        <f t="shared" si="756"/>
        <v>-3.0487441856451123</v>
      </c>
      <c r="AE2670" s="14">
        <f t="shared" si="757"/>
        <v>2.3322190955972459</v>
      </c>
      <c r="AF2670" s="18" t="str">
        <f t="shared" si="758"/>
        <v/>
      </c>
      <c r="AG2670" s="18">
        <f t="shared" si="759"/>
        <v>1</v>
      </c>
      <c r="AH2670" s="18" t="str">
        <f t="shared" si="760"/>
        <v/>
      </c>
      <c r="AI2670" s="19" t="str">
        <f t="shared" si="761"/>
        <v/>
      </c>
      <c r="AJ2670" s="19" t="str">
        <f t="shared" si="762"/>
        <v/>
      </c>
      <c r="AK2670" s="19" t="str">
        <f t="shared" si="763"/>
        <v/>
      </c>
    </row>
    <row r="2671" spans="2:37" x14ac:dyDescent="0.15">
      <c r="B2671" s="51" t="str">
        <f>IFERROR(IF(AND(AF2671=1,AI2671=1),MAX($B$5:B2670)+1,""),"")</f>
        <v/>
      </c>
      <c r="C2671" s="51" t="str">
        <f>IFERROR(IF(AND(AG2671=1,AJ2671=1),MAX($C$5:C2670)+1,""),"")</f>
        <v/>
      </c>
      <c r="D2671" s="51" t="str">
        <f>IFERROR(IF(AND(AH2671=1,AK2671=1),MAX($D$5:D2670)+1,""),"")</f>
        <v/>
      </c>
      <c r="F2671" s="5" t="s">
        <v>5439</v>
      </c>
      <c r="G2671" s="5" t="s">
        <v>5440</v>
      </c>
      <c r="H2671" s="12">
        <f>IFERROR([1]!EM_S_STM07_IS(F2671,"9",$H$1,"1")/1000000,"")</f>
        <v>5522.16868884</v>
      </c>
      <c r="I2671" s="12">
        <f>IFERROR([1]!EM_S_STM07_IS(F2671,"9",$I$1,"1")/1000000,"")</f>
        <v>7469.7364802900001</v>
      </c>
      <c r="J2671" s="12">
        <f>IFERROR([1]!EM_S_STM07_IS(F2671,"9",$J$1,"1")/1000000,"")</f>
        <v>6821.5887581199995</v>
      </c>
      <c r="K2671" s="12">
        <f>IFERROR([1]!EM_S_STM07_IS(F2671,"9",$K$1,"1")/1000000,"")</f>
        <v>8565.6193707799994</v>
      </c>
      <c r="L2671" s="12">
        <f>IFERROR([1]!EM_S_STM07_IS(F2671,"9",$L$1,"1")/1000000,"")</f>
        <v>9232.0340078199988</v>
      </c>
      <c r="M2671" s="13">
        <f>IFERROR([1]!EM_S_STM07_IS(F2671,"9",$M$1,"1")/1000000,"")</f>
        <v>39140.100335889998</v>
      </c>
      <c r="N2671" s="12">
        <f>IFERROR([1]!EM_S_STM07_IS(F2671,"61",$N$1,"1")/1000000,"")</f>
        <v>76.421216739999991</v>
      </c>
      <c r="O2671" s="12">
        <f>IFERROR([1]!EM_S_STM07_IS(F2671,"61",$O$1,"1")/1000000,"")</f>
        <v>65.167055390000002</v>
      </c>
      <c r="P2671" s="12">
        <f>IFERROR([1]!EM_S_STM07_IS(F2671,"61",$P$1,"1")/1000000,"")</f>
        <v>34.43569506</v>
      </c>
      <c r="Q2671" s="12">
        <f>IFERROR([1]!EM_S_STM07_IS(F2671,"61",$Q$1,"1")/1000000,"")</f>
        <v>33.303277350000002</v>
      </c>
      <c r="R2671" s="12">
        <f>IFERROR([1]!EM_S_STM07_IS(F2671,"61",$R$1,"1")/1000000,"")</f>
        <v>17.125744640000001</v>
      </c>
      <c r="S2671" s="12">
        <f>IFERROR([1]!EM_S_STM07_IS(F2671,"61",$S$1,"1")/1000000,"")</f>
        <v>762.57789147000005</v>
      </c>
      <c r="T2671" s="20">
        <f t="shared" si="746"/>
        <v>0.47945736131827399</v>
      </c>
      <c r="U2671" s="20">
        <f t="shared" si="747"/>
        <v>0.58421474964598263</v>
      </c>
      <c r="V2671" s="14">
        <f t="shared" si="748"/>
        <v>0.35268169105118574</v>
      </c>
      <c r="W2671" s="14">
        <f t="shared" si="749"/>
        <v>-8.6769824327837253E-2</v>
      </c>
      <c r="X2671" s="14">
        <f t="shared" si="750"/>
        <v>0.25566340547632882</v>
      </c>
      <c r="Y2671" s="14">
        <f t="shared" si="751"/>
        <v>7.7801103246934802E-2</v>
      </c>
      <c r="Z2671" s="15">
        <f t="shared" si="752"/>
        <v>3.2395966373971712</v>
      </c>
      <c r="AA2671" s="14">
        <f t="shared" si="753"/>
        <v>-0.14726488048847561</v>
      </c>
      <c r="AB2671" s="14">
        <f t="shared" si="754"/>
        <v>-0.47157816393704638</v>
      </c>
      <c r="AC2671" s="14">
        <f t="shared" si="755"/>
        <v>-3.2884996455767736E-2</v>
      </c>
      <c r="AD2671" s="14">
        <f t="shared" si="756"/>
        <v>-0.48576398472686655</v>
      </c>
      <c r="AE2671" s="14">
        <f t="shared" si="757"/>
        <v>43.528159650872851</v>
      </c>
      <c r="AF2671" s="18">
        <f t="shared" si="758"/>
        <v>1</v>
      </c>
      <c r="AG2671" s="18">
        <f t="shared" si="759"/>
        <v>1</v>
      </c>
      <c r="AH2671" s="18">
        <f t="shared" si="760"/>
        <v>1</v>
      </c>
      <c r="AI2671" s="19" t="str">
        <f t="shared" si="761"/>
        <v/>
      </c>
      <c r="AJ2671" s="19" t="str">
        <f t="shared" si="762"/>
        <v/>
      </c>
      <c r="AK2671" s="19" t="str">
        <f t="shared" si="763"/>
        <v/>
      </c>
    </row>
    <row r="2672" spans="2:37" x14ac:dyDescent="0.15">
      <c r="B2672" s="51" t="str">
        <f>IFERROR(IF(AND(AF2672=1,AI2672=1),MAX($B$5:B2671)+1,""),"")</f>
        <v/>
      </c>
      <c r="C2672" s="51" t="str">
        <f>IFERROR(IF(AND(AG2672=1,AJ2672=1),MAX($C$5:C2671)+1,""),"")</f>
        <v/>
      </c>
      <c r="D2672" s="51" t="str">
        <f>IFERROR(IF(AND(AH2672=1,AK2672=1),MAX($D$5:D2671)+1,""),"")</f>
        <v/>
      </c>
      <c r="F2672" s="5" t="s">
        <v>5441</v>
      </c>
      <c r="G2672" s="5" t="s">
        <v>5442</v>
      </c>
      <c r="H2672" s="12">
        <f>IFERROR([1]!EM_S_STM07_IS(F2672,"9",$H$1,"1")/1000000,"")</f>
        <v>859.08709128999999</v>
      </c>
      <c r="I2672" s="12">
        <f>IFERROR([1]!EM_S_STM07_IS(F2672,"9",$I$1,"1")/1000000,"")</f>
        <v>991.83839488000001</v>
      </c>
      <c r="J2672" s="12">
        <f>IFERROR([1]!EM_S_STM07_IS(F2672,"9",$J$1,"1")/1000000,"")</f>
        <v>1017.10491581</v>
      </c>
      <c r="K2672" s="12">
        <f>IFERROR([1]!EM_S_STM07_IS(F2672,"9",$K$1,"1")/1000000,"")</f>
        <v>772.83432065</v>
      </c>
      <c r="L2672" s="12">
        <f>IFERROR([1]!EM_S_STM07_IS(F2672,"9",$L$1,"1")/1000000,"")</f>
        <v>1101.1989078800002</v>
      </c>
      <c r="M2672" s="13">
        <f>IFERROR([1]!EM_S_STM07_IS(F2672,"9",$M$1,"1")/1000000,"")</f>
        <v>1001.79845907</v>
      </c>
      <c r="N2672" s="12">
        <f>IFERROR([1]!EM_S_STM07_IS(F2672,"61",$N$1,"1")/1000000,"")</f>
        <v>78.32690221</v>
      </c>
      <c r="O2672" s="12">
        <f>IFERROR([1]!EM_S_STM07_IS(F2672,"61",$O$1,"1")/1000000,"")</f>
        <v>85.87942962999999</v>
      </c>
      <c r="P2672" s="12">
        <f>IFERROR([1]!EM_S_STM07_IS(F2672,"61",$P$1,"1")/1000000,"")</f>
        <v>68.73078821</v>
      </c>
      <c r="Q2672" s="12">
        <f>IFERROR([1]!EM_S_STM07_IS(F2672,"61",$Q$1,"1")/1000000,"")</f>
        <v>142.86239791999998</v>
      </c>
      <c r="R2672" s="12">
        <f>IFERROR([1]!EM_S_STM07_IS(F2672,"61",$R$1,"1")/1000000,"")</f>
        <v>152.46631456999998</v>
      </c>
      <c r="S2672" s="12">
        <f>IFERROR([1]!EM_S_STM07_IS(F2672,"61",$S$1,"1")/1000000,"")</f>
        <v>92.021544849999998</v>
      </c>
      <c r="T2672" s="20">
        <f t="shared" si="746"/>
        <v>3.1213602828004117E-2</v>
      </c>
      <c r="U2672" s="20">
        <f t="shared" si="747"/>
        <v>3.2751213203541241E-2</v>
      </c>
      <c r="V2672" s="14">
        <f t="shared" si="748"/>
        <v>0.1545260136439269</v>
      </c>
      <c r="W2672" s="14">
        <f t="shared" si="749"/>
        <v>2.5474433194388375E-2</v>
      </c>
      <c r="X2672" s="14">
        <f t="shared" si="750"/>
        <v>-0.240162633532715</v>
      </c>
      <c r="Y2672" s="14">
        <f t="shared" si="751"/>
        <v>0.42488354677859791</v>
      </c>
      <c r="Z2672" s="15">
        <f t="shared" si="752"/>
        <v>-9.0265662360093826E-2</v>
      </c>
      <c r="AA2672" s="14">
        <f t="shared" si="753"/>
        <v>9.6423159947665565E-2</v>
      </c>
      <c r="AB2672" s="14">
        <f t="shared" si="754"/>
        <v>-0.19968275865224783</v>
      </c>
      <c r="AC2672" s="14">
        <f t="shared" si="755"/>
        <v>1.0785793621847943</v>
      </c>
      <c r="AD2672" s="14">
        <f t="shared" si="756"/>
        <v>6.7224943650868854E-2</v>
      </c>
      <c r="AE2672" s="14">
        <f t="shared" si="757"/>
        <v>-0.39644671605313003</v>
      </c>
      <c r="AF2672" s="18" t="str">
        <f t="shared" si="758"/>
        <v/>
      </c>
      <c r="AG2672" s="18" t="str">
        <f t="shared" si="759"/>
        <v/>
      </c>
      <c r="AH2672" s="18" t="str">
        <f t="shared" si="760"/>
        <v/>
      </c>
      <c r="AI2672" s="19" t="str">
        <f t="shared" si="761"/>
        <v/>
      </c>
      <c r="AJ2672" s="19" t="str">
        <f t="shared" si="762"/>
        <v/>
      </c>
      <c r="AK2672" s="19" t="str">
        <f t="shared" si="763"/>
        <v/>
      </c>
    </row>
    <row r="2673" spans="2:37" x14ac:dyDescent="0.15">
      <c r="B2673" s="51" t="str">
        <f>IFERROR(IF(AND(AF2673=1,AI2673=1),MAX($B$5:B2672)+1,""),"")</f>
        <v/>
      </c>
      <c r="C2673" s="51" t="str">
        <f>IFERROR(IF(AND(AG2673=1,AJ2673=1),MAX($C$5:C2672)+1,""),"")</f>
        <v/>
      </c>
      <c r="D2673" s="51" t="str">
        <f>IFERROR(IF(AND(AH2673=1,AK2673=1),MAX($D$5:D2672)+1,""),"")</f>
        <v/>
      </c>
      <c r="F2673" s="5" t="s">
        <v>5443</v>
      </c>
      <c r="G2673" s="5" t="s">
        <v>5444</v>
      </c>
      <c r="H2673" s="12">
        <f>IFERROR([1]!EM_S_STM07_IS(F2673,"9",$H$1,"1")/1000000,"")</f>
        <v>3050.64798784</v>
      </c>
      <c r="I2673" s="12">
        <f>IFERROR([1]!EM_S_STM07_IS(F2673,"9",$I$1,"1")/1000000,"")</f>
        <v>3892.40656782</v>
      </c>
      <c r="J2673" s="12">
        <f>IFERROR([1]!EM_S_STM07_IS(F2673,"9",$J$1,"1")/1000000,"")</f>
        <v>4015.7576991000001</v>
      </c>
      <c r="K2673" s="12">
        <f>IFERROR([1]!EM_S_STM07_IS(F2673,"9",$K$1,"1")/1000000,"")</f>
        <v>5325.3242678400002</v>
      </c>
      <c r="L2673" s="12">
        <f>IFERROR([1]!EM_S_STM07_IS(F2673,"9",$L$1,"1")/1000000,"")</f>
        <v>5504.8262113100009</v>
      </c>
      <c r="M2673" s="13">
        <f>IFERROR([1]!EM_S_STM07_IS(F2673,"9",$M$1,"1")/1000000,"")</f>
        <v>5468.18938979</v>
      </c>
      <c r="N2673" s="12">
        <f>IFERROR([1]!EM_S_STM07_IS(F2673,"61",$N$1,"1")/1000000,"")</f>
        <v>302.06114854000003</v>
      </c>
      <c r="O2673" s="12">
        <f>IFERROR([1]!EM_S_STM07_IS(F2673,"61",$O$1,"1")/1000000,"")</f>
        <v>321.23224883999995</v>
      </c>
      <c r="P2673" s="12">
        <f>IFERROR([1]!EM_S_STM07_IS(F2673,"61",$P$1,"1")/1000000,"")</f>
        <v>303.57111655</v>
      </c>
      <c r="Q2673" s="12">
        <f>IFERROR([1]!EM_S_STM07_IS(F2673,"61",$Q$1,"1")/1000000,"")</f>
        <v>362.6589965</v>
      </c>
      <c r="R2673" s="12">
        <f>IFERROR([1]!EM_S_STM07_IS(F2673,"61",$R$1,"1")/1000000,"")</f>
        <v>293.62413463000001</v>
      </c>
      <c r="S2673" s="12">
        <f>IFERROR([1]!EM_S_STM07_IS(F2673,"61",$S$1,"1")/1000000,"")</f>
        <v>366.72644005000001</v>
      </c>
      <c r="T2673" s="20">
        <f t="shared" si="746"/>
        <v>0.12380326637992822</v>
      </c>
      <c r="U2673" s="20">
        <f t="shared" si="747"/>
        <v>3.9559785044549267E-2</v>
      </c>
      <c r="V2673" s="14">
        <f t="shared" si="748"/>
        <v>0.27592779741723134</v>
      </c>
      <c r="W2673" s="14">
        <f t="shared" si="749"/>
        <v>3.1690197087783853E-2</v>
      </c>
      <c r="X2673" s="14">
        <f t="shared" si="750"/>
        <v>0.32610696831472086</v>
      </c>
      <c r="Y2673" s="14">
        <f t="shared" si="751"/>
        <v>3.3707232544321349E-2</v>
      </c>
      <c r="Z2673" s="15">
        <f t="shared" si="752"/>
        <v>-6.6554002094976836E-3</v>
      </c>
      <c r="AA2673" s="14">
        <f t="shared" si="753"/>
        <v>6.3467613735373241E-2</v>
      </c>
      <c r="AB2673" s="14">
        <f t="shared" si="754"/>
        <v>-5.4979325250736732E-2</v>
      </c>
      <c r="AC2673" s="14">
        <f t="shared" si="755"/>
        <v>0.19464262813115119</v>
      </c>
      <c r="AD2673" s="14">
        <f t="shared" si="756"/>
        <v>-0.19035750535972154</v>
      </c>
      <c r="AE2673" s="14">
        <f t="shared" si="757"/>
        <v>0.24896558830941215</v>
      </c>
      <c r="AF2673" s="18" t="str">
        <f t="shared" si="758"/>
        <v/>
      </c>
      <c r="AG2673" s="18" t="str">
        <f t="shared" si="759"/>
        <v/>
      </c>
      <c r="AH2673" s="18" t="str">
        <f t="shared" si="760"/>
        <v/>
      </c>
      <c r="AI2673" s="19" t="str">
        <f t="shared" si="761"/>
        <v/>
      </c>
      <c r="AJ2673" s="19" t="str">
        <f t="shared" si="762"/>
        <v/>
      </c>
      <c r="AK2673" s="19" t="str">
        <f t="shared" si="763"/>
        <v/>
      </c>
    </row>
    <row r="2674" spans="2:37" x14ac:dyDescent="0.15">
      <c r="B2674" s="51" t="str">
        <f>IFERROR(IF(AND(AF2674=1,AI2674=1),MAX($B$5:B2673)+1,""),"")</f>
        <v/>
      </c>
      <c r="C2674" s="51" t="str">
        <f>IFERROR(IF(AND(AG2674=1,AJ2674=1),MAX($C$5:C2673)+1,""),"")</f>
        <v/>
      </c>
      <c r="D2674" s="51" t="str">
        <f>IFERROR(IF(AND(AH2674=1,AK2674=1),MAX($D$5:D2673)+1,""),"")</f>
        <v/>
      </c>
      <c r="F2674" s="5" t="s">
        <v>5445</v>
      </c>
      <c r="G2674" s="5" t="s">
        <v>5446</v>
      </c>
      <c r="H2674" s="12">
        <f>IFERROR([1]!EM_S_STM07_IS(F2674,"9",$H$1,"1")/1000000,"")</f>
        <v>552.79881132000003</v>
      </c>
      <c r="I2674" s="12">
        <f>IFERROR([1]!EM_S_STM07_IS(F2674,"9",$I$1,"1")/1000000,"")</f>
        <v>650.09622738999997</v>
      </c>
      <c r="J2674" s="12">
        <f>IFERROR([1]!EM_S_STM07_IS(F2674,"9",$J$1,"1")/1000000,"")</f>
        <v>704.89239321000002</v>
      </c>
      <c r="K2674" s="12">
        <f>IFERROR([1]!EM_S_STM07_IS(F2674,"9",$K$1,"1")/1000000,"")</f>
        <v>452.37419886000004</v>
      </c>
      <c r="L2674" s="12">
        <f>IFERROR([1]!EM_S_STM07_IS(F2674,"9",$L$1,"1")/1000000,"")</f>
        <v>283.20443460000001</v>
      </c>
      <c r="M2674" s="13">
        <f>IFERROR([1]!EM_S_STM07_IS(F2674,"9",$M$1,"1")/1000000,"")</f>
        <v>701.25589972</v>
      </c>
      <c r="N2674" s="12">
        <f>IFERROR([1]!EM_S_STM07_IS(F2674,"61",$N$1,"1")/1000000,"")</f>
        <v>14.796749070000001</v>
      </c>
      <c r="O2674" s="12">
        <f>IFERROR([1]!EM_S_STM07_IS(F2674,"61",$O$1,"1")/1000000,"")</f>
        <v>10.81299973</v>
      </c>
      <c r="P2674" s="12">
        <f>IFERROR([1]!EM_S_STM07_IS(F2674,"61",$P$1,"1")/1000000,"")</f>
        <v>6.8618372999999995</v>
      </c>
      <c r="Q2674" s="12">
        <f>IFERROR([1]!EM_S_STM07_IS(F2674,"61",$Q$1,"1")/1000000,"")</f>
        <v>-99.851526269999994</v>
      </c>
      <c r="R2674" s="12">
        <f>IFERROR([1]!EM_S_STM07_IS(F2674,"61",$R$1,"1")/1000000,"")</f>
        <v>-127.84350242000001</v>
      </c>
      <c r="S2674" s="12">
        <f>IFERROR([1]!EM_S_STM07_IS(F2674,"61",$S$1,"1")/1000000,"")</f>
        <v>6.0862232800000005</v>
      </c>
      <c r="T2674" s="20">
        <f t="shared" si="746"/>
        <v>4.8725638615686906E-2</v>
      </c>
      <c r="U2674" s="20">
        <f t="shared" si="747"/>
        <v>-0.1627863232009974</v>
      </c>
      <c r="V2674" s="14">
        <f t="shared" si="748"/>
        <v>0.17600872881341481</v>
      </c>
      <c r="W2674" s="14">
        <f t="shared" si="749"/>
        <v>8.4289315198759374E-2</v>
      </c>
      <c r="X2674" s="14">
        <f t="shared" si="750"/>
        <v>-0.35823651493820319</v>
      </c>
      <c r="Y2674" s="14">
        <f t="shared" si="751"/>
        <v>-0.37395979851705552</v>
      </c>
      <c r="Z2674" s="15">
        <f t="shared" si="752"/>
        <v>1.4761473128429605</v>
      </c>
      <c r="AA2674" s="14">
        <f t="shared" si="753"/>
        <v>-0.26923139137886326</v>
      </c>
      <c r="AB2674" s="14">
        <f t="shared" si="754"/>
        <v>-0.36540853867199719</v>
      </c>
      <c r="AC2674" s="14">
        <f t="shared" si="755"/>
        <v>-15.551718716793243</v>
      </c>
      <c r="AD2674" s="14">
        <f t="shared" si="756"/>
        <v>-0.2803359867961287</v>
      </c>
      <c r="AE2674" s="14">
        <f t="shared" si="757"/>
        <v>1.0476068252573771</v>
      </c>
      <c r="AF2674" s="18" t="str">
        <f t="shared" si="758"/>
        <v/>
      </c>
      <c r="AG2674" s="18" t="str">
        <f t="shared" si="759"/>
        <v/>
      </c>
      <c r="AH2674" s="18" t="str">
        <f t="shared" si="760"/>
        <v/>
      </c>
      <c r="AI2674" s="19" t="str">
        <f t="shared" si="761"/>
        <v/>
      </c>
      <c r="AJ2674" s="19" t="str">
        <f t="shared" si="762"/>
        <v/>
      </c>
      <c r="AK2674" s="19" t="str">
        <f t="shared" si="763"/>
        <v/>
      </c>
    </row>
    <row r="2675" spans="2:37" x14ac:dyDescent="0.15">
      <c r="B2675" s="51" t="str">
        <f>IFERROR(IF(AND(AF2675=1,AI2675=1),MAX($B$5:B2674)+1,""),"")</f>
        <v/>
      </c>
      <c r="C2675" s="51" t="str">
        <f>IFERROR(IF(AND(AG2675=1,AJ2675=1),MAX($C$5:C2674)+1,""),"")</f>
        <v/>
      </c>
      <c r="D2675" s="51" t="str">
        <f>IFERROR(IF(AND(AH2675=1,AK2675=1),MAX($D$5:D2674)+1,""),"")</f>
        <v/>
      </c>
      <c r="F2675" s="5" t="s">
        <v>5447</v>
      </c>
      <c r="G2675" s="5" t="s">
        <v>5448</v>
      </c>
      <c r="H2675" s="12">
        <f>IFERROR([1]!EM_S_STM07_IS(F2675,"9",$H$1,"1")/1000000,"")</f>
        <v>470.96677095000001</v>
      </c>
      <c r="I2675" s="12">
        <f>IFERROR([1]!EM_S_STM07_IS(F2675,"9",$I$1,"1")/1000000,"")</f>
        <v>549.28914003</v>
      </c>
      <c r="J2675" s="12">
        <f>IFERROR([1]!EM_S_STM07_IS(F2675,"9",$J$1,"1")/1000000,"")</f>
        <v>667.4023521900001</v>
      </c>
      <c r="K2675" s="12">
        <f>IFERROR([1]!EM_S_STM07_IS(F2675,"9",$K$1,"1")/1000000,"")</f>
        <v>939.92080695000004</v>
      </c>
      <c r="L2675" s="12">
        <f>IFERROR([1]!EM_S_STM07_IS(F2675,"9",$L$1,"1")/1000000,"")</f>
        <v>987.76659795</v>
      </c>
      <c r="M2675" s="13">
        <f>IFERROR([1]!EM_S_STM07_IS(F2675,"9",$M$1,"1")/1000000,"")</f>
        <v>904.14745828999992</v>
      </c>
      <c r="N2675" s="12">
        <f>IFERROR([1]!EM_S_STM07_IS(F2675,"61",$N$1,"1")/1000000,"")</f>
        <v>54.430858069999999</v>
      </c>
      <c r="O2675" s="12">
        <f>IFERROR([1]!EM_S_STM07_IS(F2675,"61",$O$1,"1")/1000000,"")</f>
        <v>34.422592450000003</v>
      </c>
      <c r="P2675" s="12">
        <f>IFERROR([1]!EM_S_STM07_IS(F2675,"61",$P$1,"1")/1000000,"")</f>
        <v>36.277217669999999</v>
      </c>
      <c r="Q2675" s="12">
        <f>IFERROR([1]!EM_S_STM07_IS(F2675,"61",$Q$1,"1")/1000000,"")</f>
        <v>82.548601569999988</v>
      </c>
      <c r="R2675" s="12">
        <f>IFERROR([1]!EM_S_STM07_IS(F2675,"61",$R$1,"1")/1000000,"")</f>
        <v>97.970670269999999</v>
      </c>
      <c r="S2675" s="12">
        <f>IFERROR([1]!EM_S_STM07_IS(F2675,"61",$S$1,"1")/1000000,"")</f>
        <v>116.22136762000001</v>
      </c>
      <c r="T2675" s="20">
        <f t="shared" si="746"/>
        <v>0.13933069988433799</v>
      </c>
      <c r="U2675" s="20">
        <f t="shared" si="747"/>
        <v>0.16382628144056666</v>
      </c>
      <c r="V2675" s="14">
        <f t="shared" si="748"/>
        <v>0.16630126350955457</v>
      </c>
      <c r="W2675" s="14">
        <f t="shared" si="749"/>
        <v>0.21502921421958066</v>
      </c>
      <c r="X2675" s="14">
        <f t="shared" si="750"/>
        <v>0.40832708165586112</v>
      </c>
      <c r="Y2675" s="14">
        <f t="shared" si="751"/>
        <v>5.0904066221554731E-2</v>
      </c>
      <c r="Z2675" s="15">
        <f t="shared" si="752"/>
        <v>-8.465475531724026E-2</v>
      </c>
      <c r="AA2675" s="14">
        <f t="shared" si="753"/>
        <v>-0.36759048689382523</v>
      </c>
      <c r="AB2675" s="14">
        <f t="shared" si="754"/>
        <v>5.38781389778792E-2</v>
      </c>
      <c r="AC2675" s="14">
        <f t="shared" si="755"/>
        <v>1.2754942873765323</v>
      </c>
      <c r="AD2675" s="14">
        <f t="shared" si="756"/>
        <v>0.18682410612277092</v>
      </c>
      <c r="AE2675" s="14">
        <f t="shared" si="757"/>
        <v>0.1862873582440788</v>
      </c>
      <c r="AF2675" s="18" t="str">
        <f t="shared" si="758"/>
        <v/>
      </c>
      <c r="AG2675" s="18" t="str">
        <f t="shared" si="759"/>
        <v/>
      </c>
      <c r="AH2675" s="18" t="str">
        <f t="shared" si="760"/>
        <v/>
      </c>
      <c r="AI2675" s="19" t="str">
        <f t="shared" si="761"/>
        <v/>
      </c>
      <c r="AJ2675" s="19" t="str">
        <f t="shared" si="762"/>
        <v/>
      </c>
      <c r="AK2675" s="19" t="str">
        <f t="shared" si="763"/>
        <v/>
      </c>
    </row>
    <row r="2676" spans="2:37" x14ac:dyDescent="0.15">
      <c r="B2676" s="51" t="str">
        <f>IFERROR(IF(AND(AF2676=1,AI2676=1),MAX($B$5:B2675)+1,""),"")</f>
        <v/>
      </c>
      <c r="C2676" s="51" t="str">
        <f>IFERROR(IF(AND(AG2676=1,AJ2676=1),MAX($C$5:C2675)+1,""),"")</f>
        <v/>
      </c>
      <c r="D2676" s="51" t="str">
        <f>IFERROR(IF(AND(AH2676=1,AK2676=1),MAX($D$5:D2675)+1,""),"")</f>
        <v/>
      </c>
      <c r="F2676" s="5" t="s">
        <v>5449</v>
      </c>
      <c r="G2676" s="5" t="s">
        <v>5450</v>
      </c>
      <c r="H2676" s="12">
        <f>IFERROR([1]!EM_S_STM07_IS(F2676,"9",$H$1,"1")/1000000,"")</f>
        <v>955.92361820000008</v>
      </c>
      <c r="I2676" s="12">
        <f>IFERROR([1]!EM_S_STM07_IS(F2676,"9",$I$1,"1")/1000000,"")</f>
        <v>1306.3738537500001</v>
      </c>
      <c r="J2676" s="12">
        <f>IFERROR([1]!EM_S_STM07_IS(F2676,"9",$J$1,"1")/1000000,"")</f>
        <v>1508.4663085899999</v>
      </c>
      <c r="K2676" s="12">
        <f>IFERROR([1]!EM_S_STM07_IS(F2676,"9",$K$1,"1")/1000000,"")</f>
        <v>907.93833298000004</v>
      </c>
      <c r="L2676" s="12">
        <f>IFERROR([1]!EM_S_STM07_IS(F2676,"9",$L$1,"1")/1000000,"")</f>
        <v>1115.4393471400001</v>
      </c>
      <c r="M2676" s="13">
        <f>IFERROR([1]!EM_S_STM07_IS(F2676,"9",$M$1,"1")/1000000,"")</f>
        <v>2416.96477903</v>
      </c>
      <c r="N2676" s="12">
        <f>IFERROR([1]!EM_S_STM07_IS(F2676,"61",$N$1,"1")/1000000,"")</f>
        <v>12.05860216</v>
      </c>
      <c r="O2676" s="12">
        <f>IFERROR([1]!EM_S_STM07_IS(F2676,"61",$O$1,"1")/1000000,"")</f>
        <v>26.130433829999998</v>
      </c>
      <c r="P2676" s="12">
        <f>IFERROR([1]!EM_S_STM07_IS(F2676,"61",$P$1,"1")/1000000,"")</f>
        <v>20.37770884</v>
      </c>
      <c r="Q2676" s="12">
        <f>IFERROR([1]!EM_S_STM07_IS(F2676,"61",$Q$1,"1")/1000000,"")</f>
        <v>39.180502130000001</v>
      </c>
      <c r="R2676" s="12">
        <f>IFERROR([1]!EM_S_STM07_IS(F2676,"61",$R$1,"1")/1000000,"")</f>
        <v>53.542851069999998</v>
      </c>
      <c r="S2676" s="12">
        <f>IFERROR([1]!EM_S_STM07_IS(F2676,"61",$S$1,"1")/1000000,"")</f>
        <v>117.14852690000001</v>
      </c>
      <c r="T2676" s="20">
        <f t="shared" si="746"/>
        <v>0.20384181957695691</v>
      </c>
      <c r="U2676" s="20">
        <f t="shared" si="747"/>
        <v>0.5757523843926331</v>
      </c>
      <c r="V2676" s="14">
        <f t="shared" si="748"/>
        <v>0.36660903536403489</v>
      </c>
      <c r="W2676" s="14">
        <f t="shared" si="749"/>
        <v>0.15469725933344816</v>
      </c>
      <c r="X2676" s="14">
        <f t="shared" si="750"/>
        <v>-0.3981049972347927</v>
      </c>
      <c r="Y2676" s="14">
        <f t="shared" si="751"/>
        <v>0.22854086739453799</v>
      </c>
      <c r="Z2676" s="15">
        <f t="shared" si="752"/>
        <v>1.1668276139147564</v>
      </c>
      <c r="AA2676" s="14">
        <f t="shared" si="753"/>
        <v>1.1669538047020203</v>
      </c>
      <c r="AB2676" s="14">
        <f t="shared" si="754"/>
        <v>-0.22015420897434054</v>
      </c>
      <c r="AC2676" s="14">
        <f t="shared" si="755"/>
        <v>0.92271380642613987</v>
      </c>
      <c r="AD2676" s="14">
        <f t="shared" si="756"/>
        <v>0.36656878189937575</v>
      </c>
      <c r="AE2676" s="14">
        <f t="shared" si="757"/>
        <v>1.1879396513055354</v>
      </c>
      <c r="AF2676" s="18">
        <f t="shared" si="758"/>
        <v>1</v>
      </c>
      <c r="AG2676" s="18">
        <f t="shared" si="759"/>
        <v>1</v>
      </c>
      <c r="AH2676" s="18">
        <f t="shared" si="760"/>
        <v>1</v>
      </c>
      <c r="AI2676" s="19" t="str">
        <f t="shared" si="761"/>
        <v/>
      </c>
      <c r="AJ2676" s="19" t="str">
        <f t="shared" si="762"/>
        <v/>
      </c>
      <c r="AK2676" s="19" t="str">
        <f t="shared" si="763"/>
        <v/>
      </c>
    </row>
    <row r="2677" spans="2:37" x14ac:dyDescent="0.15">
      <c r="B2677" s="51" t="str">
        <f>IFERROR(IF(AND(AF2677=1,AI2677=1),MAX($B$5:B2676)+1,""),"")</f>
        <v/>
      </c>
      <c r="C2677" s="51" t="str">
        <f>IFERROR(IF(AND(AG2677=1,AJ2677=1),MAX($C$5:C2676)+1,""),"")</f>
        <v/>
      </c>
      <c r="D2677" s="51" t="str">
        <f>IFERROR(IF(AND(AH2677=1,AK2677=1),MAX($D$5:D2676)+1,""),"")</f>
        <v/>
      </c>
      <c r="F2677" s="5" t="s">
        <v>5451</v>
      </c>
      <c r="G2677" s="5" t="s">
        <v>5452</v>
      </c>
      <c r="H2677" s="12">
        <f>IFERROR([1]!EM_S_STM07_IS(F2677,"9",$H$1,"1")/1000000,"")</f>
        <v>2246.9977467600002</v>
      </c>
      <c r="I2677" s="12">
        <f>IFERROR([1]!EM_S_STM07_IS(F2677,"9",$I$1,"1")/1000000,"")</f>
        <v>2433.3792839099997</v>
      </c>
      <c r="J2677" s="12">
        <f>IFERROR([1]!EM_S_STM07_IS(F2677,"9",$J$1,"1")/1000000,"")</f>
        <v>2547.91480499</v>
      </c>
      <c r="K2677" s="12">
        <f>IFERROR([1]!EM_S_STM07_IS(F2677,"9",$K$1,"1")/1000000,"")</f>
        <v>2930.79246414</v>
      </c>
      <c r="L2677" s="12">
        <f>IFERROR([1]!EM_S_STM07_IS(F2677,"9",$L$1,"1")/1000000,"")</f>
        <v>3184.2233071000001</v>
      </c>
      <c r="M2677" s="13">
        <f>IFERROR([1]!EM_S_STM07_IS(F2677,"9",$M$1,"1")/1000000,"")</f>
        <v>3027.6590651799997</v>
      </c>
      <c r="N2677" s="12">
        <f>IFERROR([1]!EM_S_STM07_IS(F2677,"61",$N$1,"1")/1000000,"")</f>
        <v>235.16151246999999</v>
      </c>
      <c r="O2677" s="12">
        <f>IFERROR([1]!EM_S_STM07_IS(F2677,"61",$O$1,"1")/1000000,"")</f>
        <v>264.60103150999998</v>
      </c>
      <c r="P2677" s="12">
        <f>IFERROR([1]!EM_S_STM07_IS(F2677,"61",$P$1,"1")/1000000,"")</f>
        <v>282.32461832000001</v>
      </c>
      <c r="Q2677" s="12">
        <f>IFERROR([1]!EM_S_STM07_IS(F2677,"61",$Q$1,"1")/1000000,"")</f>
        <v>411.10697227999998</v>
      </c>
      <c r="R2677" s="12">
        <f>IFERROR([1]!EM_S_STM07_IS(F2677,"61",$R$1,"1")/1000000,"")</f>
        <v>444.87275488</v>
      </c>
      <c r="S2677" s="12">
        <f>IFERROR([1]!EM_S_STM07_IS(F2677,"61",$S$1,"1")/1000000,"")</f>
        <v>484.33323157000001</v>
      </c>
      <c r="T2677" s="20">
        <f t="shared" si="746"/>
        <v>6.1453238545976507E-2</v>
      </c>
      <c r="U2677" s="20">
        <f t="shared" si="747"/>
        <v>0.15546183353022047</v>
      </c>
      <c r="V2677" s="14">
        <f t="shared" si="748"/>
        <v>8.2946917689947636E-2</v>
      </c>
      <c r="W2677" s="14">
        <f t="shared" si="749"/>
        <v>4.706850339251778E-2</v>
      </c>
      <c r="X2677" s="14">
        <f t="shared" si="750"/>
        <v>0.15027098174560147</v>
      </c>
      <c r="Y2677" s="14">
        <f t="shared" si="751"/>
        <v>8.6471780605716073E-2</v>
      </c>
      <c r="Z2677" s="15">
        <f t="shared" si="752"/>
        <v>-4.9168738125527273E-2</v>
      </c>
      <c r="AA2677" s="14">
        <f t="shared" si="753"/>
        <v>0.12518850865851464</v>
      </c>
      <c r="AB2677" s="14">
        <f t="shared" si="754"/>
        <v>6.6982304297367054E-2</v>
      </c>
      <c r="AC2677" s="14">
        <f t="shared" si="755"/>
        <v>0.45614992672736737</v>
      </c>
      <c r="AD2677" s="14">
        <f t="shared" si="756"/>
        <v>8.2133811578857283E-2</v>
      </c>
      <c r="AE2677" s="14">
        <f t="shared" si="757"/>
        <v>8.8700591926884981E-2</v>
      </c>
      <c r="AF2677" s="18" t="str">
        <f t="shared" si="758"/>
        <v/>
      </c>
      <c r="AG2677" s="18" t="str">
        <f t="shared" si="759"/>
        <v/>
      </c>
      <c r="AH2677" s="18" t="str">
        <f t="shared" si="760"/>
        <v/>
      </c>
      <c r="AI2677" s="19" t="str">
        <f t="shared" si="761"/>
        <v/>
      </c>
      <c r="AJ2677" s="19" t="str">
        <f t="shared" si="762"/>
        <v/>
      </c>
      <c r="AK2677" s="19" t="str">
        <f t="shared" si="763"/>
        <v/>
      </c>
    </row>
    <row r="2678" spans="2:37" x14ac:dyDescent="0.15">
      <c r="B2678" s="51" t="str">
        <f>IFERROR(IF(AND(AF2678=1,AI2678=1),MAX($B$5:B2677)+1,""),"")</f>
        <v/>
      </c>
      <c r="C2678" s="51" t="str">
        <f>IFERROR(IF(AND(AG2678=1,AJ2678=1),MAX($C$5:C2677)+1,""),"")</f>
        <v/>
      </c>
      <c r="D2678" s="51" t="str">
        <f>IFERROR(IF(AND(AH2678=1,AK2678=1),MAX($D$5:D2677)+1,""),"")</f>
        <v/>
      </c>
      <c r="F2678" s="5" t="s">
        <v>5453</v>
      </c>
      <c r="G2678" s="5" t="s">
        <v>5454</v>
      </c>
      <c r="H2678" s="12">
        <f>IFERROR([1]!EM_S_STM07_IS(F2678,"9",$H$1,"1")/1000000,"")</f>
        <v>64.602258250000006</v>
      </c>
      <c r="I2678" s="12">
        <f>IFERROR([1]!EM_S_STM07_IS(F2678,"9",$I$1,"1")/1000000,"")</f>
        <v>49.03990684</v>
      </c>
      <c r="J2678" s="12">
        <f>IFERROR([1]!EM_S_STM07_IS(F2678,"9",$J$1,"1")/1000000,"")</f>
        <v>573.97900675000005</v>
      </c>
      <c r="K2678" s="12">
        <f>IFERROR([1]!EM_S_STM07_IS(F2678,"9",$K$1,"1")/1000000,"")</f>
        <v>581.61885545000007</v>
      </c>
      <c r="L2678" s="12">
        <f>IFERROR([1]!EM_S_STM07_IS(F2678,"9",$L$1,"1")/1000000,"")</f>
        <v>851.58188385000005</v>
      </c>
      <c r="M2678" s="13">
        <f>IFERROR([1]!EM_S_STM07_IS(F2678,"9",$M$1,"1")/1000000,"")</f>
        <v>1591.15850316</v>
      </c>
      <c r="N2678" s="12">
        <f>IFERROR([1]!EM_S_STM07_IS(F2678,"61",$N$1,"1")/1000000,"")</f>
        <v>13.284480929999999</v>
      </c>
      <c r="O2678" s="12">
        <f>IFERROR([1]!EM_S_STM07_IS(F2678,"61",$O$1,"1")/1000000,"")</f>
        <v>0.42044065000000003</v>
      </c>
      <c r="P2678" s="12">
        <f>IFERROR([1]!EM_S_STM07_IS(F2678,"61",$P$1,"1")/1000000,"")</f>
        <v>237.90138580999999</v>
      </c>
      <c r="Q2678" s="12">
        <f>IFERROR([1]!EM_S_STM07_IS(F2678,"61",$Q$1,"1")/1000000,"")</f>
        <v>228.07499103999999</v>
      </c>
      <c r="R2678" s="12">
        <f>IFERROR([1]!EM_S_STM07_IS(F2678,"61",$R$1,"1")/1000000,"")</f>
        <v>228.87216581000001</v>
      </c>
      <c r="S2678" s="12">
        <f>IFERROR([1]!EM_S_STM07_IS(F2678,"61",$S$1,"1")/1000000,"")</f>
        <v>231.24526631999998</v>
      </c>
      <c r="T2678" s="20">
        <f t="shared" si="746"/>
        <v>0.89798663041887128</v>
      </c>
      <c r="U2678" s="20">
        <f t="shared" si="747"/>
        <v>0.77070271147584246</v>
      </c>
      <c r="V2678" s="14">
        <f t="shared" si="748"/>
        <v>-0.24089485153562729</v>
      </c>
      <c r="W2678" s="14">
        <f t="shared" si="749"/>
        <v>10.704324982155699</v>
      </c>
      <c r="X2678" s="14">
        <f t="shared" si="750"/>
        <v>1.3310327747452961E-2</v>
      </c>
      <c r="Y2678" s="14">
        <f t="shared" si="751"/>
        <v>0.46415797196108588</v>
      </c>
      <c r="Z2678" s="15">
        <f t="shared" si="752"/>
        <v>0.86847387589596847</v>
      </c>
      <c r="AA2678" s="14">
        <f t="shared" si="753"/>
        <v>-0.96835099149033899</v>
      </c>
      <c r="AB2678" s="14">
        <f t="shared" si="754"/>
        <v>564.83821238502981</v>
      </c>
      <c r="AC2678" s="14">
        <f t="shared" si="755"/>
        <v>-4.1304487304869505E-2</v>
      </c>
      <c r="AD2678" s="14">
        <f t="shared" si="756"/>
        <v>3.4952309605055173E-3</v>
      </c>
      <c r="AE2678" s="14">
        <f t="shared" si="757"/>
        <v>1.0368672405407391E-2</v>
      </c>
      <c r="AF2678" s="18">
        <f t="shared" si="758"/>
        <v>1</v>
      </c>
      <c r="AG2678" s="18">
        <f t="shared" si="759"/>
        <v>1</v>
      </c>
      <c r="AH2678" s="18">
        <f t="shared" si="760"/>
        <v>1</v>
      </c>
      <c r="AI2678" s="19" t="str">
        <f t="shared" si="761"/>
        <v/>
      </c>
      <c r="AJ2678" s="19" t="str">
        <f t="shared" si="762"/>
        <v/>
      </c>
      <c r="AK2678" s="19" t="str">
        <f t="shared" si="763"/>
        <v/>
      </c>
    </row>
    <row r="2679" spans="2:37" x14ac:dyDescent="0.15">
      <c r="B2679" s="51" t="str">
        <f>IFERROR(IF(AND(AF2679=1,AI2679=1),MAX($B$5:B2678)+1,""),"")</f>
        <v/>
      </c>
      <c r="C2679" s="51" t="str">
        <f>IFERROR(IF(AND(AG2679=1,AJ2679=1),MAX($C$5:C2678)+1,""),"")</f>
        <v/>
      </c>
      <c r="D2679" s="51" t="str">
        <f>IFERROR(IF(AND(AH2679=1,AK2679=1),MAX($D$5:D2678)+1,""),"")</f>
        <v/>
      </c>
      <c r="F2679" s="5" t="s">
        <v>5455</v>
      </c>
      <c r="G2679" s="5" t="s">
        <v>5456</v>
      </c>
      <c r="H2679" s="12">
        <f>IFERROR([1]!EM_S_STM07_IS(F2679,"9",$H$1,"1")/1000000,"")</f>
        <v>686.93190908000008</v>
      </c>
      <c r="I2679" s="12">
        <f>IFERROR([1]!EM_S_STM07_IS(F2679,"9",$I$1,"1")/1000000,"")</f>
        <v>1000.3280806499999</v>
      </c>
      <c r="J2679" s="12">
        <f>IFERROR([1]!EM_S_STM07_IS(F2679,"9",$J$1,"1")/1000000,"")</f>
        <v>1003.03295312</v>
      </c>
      <c r="K2679" s="12">
        <f>IFERROR([1]!EM_S_STM07_IS(F2679,"9",$K$1,"1")/1000000,"")</f>
        <v>1116.6677927799999</v>
      </c>
      <c r="L2679" s="12">
        <f>IFERROR([1]!EM_S_STM07_IS(F2679,"9",$L$1,"1")/1000000,"")</f>
        <v>1684.52830657</v>
      </c>
      <c r="M2679" s="13">
        <f>IFERROR([1]!EM_S_STM07_IS(F2679,"9",$M$1,"1")/1000000,"")</f>
        <v>2498.1386260200002</v>
      </c>
      <c r="N2679" s="12">
        <f>IFERROR([1]!EM_S_STM07_IS(F2679,"61",$N$1,"1")/1000000,"")</f>
        <v>44.248103619999995</v>
      </c>
      <c r="O2679" s="12">
        <f>IFERROR([1]!EM_S_STM07_IS(F2679,"61",$O$1,"1")/1000000,"")</f>
        <v>47.967162340000002</v>
      </c>
      <c r="P2679" s="12">
        <f>IFERROR([1]!EM_S_STM07_IS(F2679,"61",$P$1,"1")/1000000,"")</f>
        <v>48.37455396</v>
      </c>
      <c r="Q2679" s="12">
        <f>IFERROR([1]!EM_S_STM07_IS(F2679,"61",$Q$1,"1")/1000000,"")</f>
        <v>51.191937490000001</v>
      </c>
      <c r="R2679" s="12">
        <f>IFERROR([1]!EM_S_STM07_IS(F2679,"61",$R$1,"1")/1000000,"")</f>
        <v>80.165889759999999</v>
      </c>
      <c r="S2679" s="12">
        <f>IFERROR([1]!EM_S_STM07_IS(F2679,"61",$S$1,"1")/1000000,"")</f>
        <v>115.30069353</v>
      </c>
      <c r="T2679" s="20">
        <f t="shared" si="746"/>
        <v>0.29461480368380899</v>
      </c>
      <c r="U2679" s="20">
        <f t="shared" si="747"/>
        <v>0.21112076813213521</v>
      </c>
      <c r="V2679" s="14">
        <f t="shared" si="748"/>
        <v>0.45622596275914407</v>
      </c>
      <c r="W2679" s="14">
        <f t="shared" si="749"/>
        <v>2.7039853447305652E-3</v>
      </c>
      <c r="X2679" s="14">
        <f t="shared" si="750"/>
        <v>0.11329123266242774</v>
      </c>
      <c r="Y2679" s="14">
        <f t="shared" si="751"/>
        <v>0.50853129056071655</v>
      </c>
      <c r="Z2679" s="15">
        <f t="shared" si="752"/>
        <v>0.48298999564255218</v>
      </c>
      <c r="AA2679" s="14">
        <f t="shared" si="753"/>
        <v>8.4050126801795966E-2</v>
      </c>
      <c r="AB2679" s="14">
        <f t="shared" si="754"/>
        <v>8.4931357229834099E-3</v>
      </c>
      <c r="AC2679" s="14">
        <f t="shared" si="755"/>
        <v>5.8241023417593504E-2</v>
      </c>
      <c r="AD2679" s="14">
        <f t="shared" si="756"/>
        <v>0.56598663169683439</v>
      </c>
      <c r="AE2679" s="14">
        <f t="shared" si="757"/>
        <v>0.43827622789675635</v>
      </c>
      <c r="AF2679" s="18">
        <f t="shared" si="758"/>
        <v>1</v>
      </c>
      <c r="AG2679" s="18">
        <f t="shared" si="759"/>
        <v>1</v>
      </c>
      <c r="AH2679" s="18">
        <f t="shared" si="760"/>
        <v>1</v>
      </c>
      <c r="AI2679" s="19" t="str">
        <f t="shared" si="761"/>
        <v/>
      </c>
      <c r="AJ2679" s="19" t="str">
        <f t="shared" si="762"/>
        <v/>
      </c>
      <c r="AK2679" s="19" t="str">
        <f t="shared" si="763"/>
        <v/>
      </c>
    </row>
    <row r="2680" spans="2:37" x14ac:dyDescent="0.15">
      <c r="B2680" s="51" t="str">
        <f>IFERROR(IF(AND(AF2680=1,AI2680=1),MAX($B$5:B2679)+1,""),"")</f>
        <v/>
      </c>
      <c r="C2680" s="51" t="str">
        <f>IFERROR(IF(AND(AG2680=1,AJ2680=1),MAX($C$5:C2679)+1,""),"")</f>
        <v/>
      </c>
      <c r="D2680" s="51" t="str">
        <f>IFERROR(IF(AND(AH2680=1,AK2680=1),MAX($D$5:D2679)+1,""),"")</f>
        <v/>
      </c>
      <c r="F2680" s="5" t="s">
        <v>5457</v>
      </c>
      <c r="G2680" s="5" t="s">
        <v>5458</v>
      </c>
      <c r="H2680" s="12">
        <f>IFERROR([1]!EM_S_STM07_IS(F2680,"9",$H$1,"1")/1000000,"")</f>
        <v>1338.9089247100001</v>
      </c>
      <c r="I2680" s="12">
        <f>IFERROR([1]!EM_S_STM07_IS(F2680,"9",$I$1,"1")/1000000,"")</f>
        <v>1485.5544813900001</v>
      </c>
      <c r="J2680" s="12">
        <f>IFERROR([1]!EM_S_STM07_IS(F2680,"9",$J$1,"1")/1000000,"")</f>
        <v>1560.8691573599999</v>
      </c>
      <c r="K2680" s="12">
        <f>IFERROR([1]!EM_S_STM07_IS(F2680,"9",$K$1,"1")/1000000,"")</f>
        <v>1927.97673564</v>
      </c>
      <c r="L2680" s="12">
        <f>IFERROR([1]!EM_S_STM07_IS(F2680,"9",$L$1,"1")/1000000,"")</f>
        <v>1848.1991072000001</v>
      </c>
      <c r="M2680" s="13">
        <f>IFERROR([1]!EM_S_STM07_IS(F2680,"9",$M$1,"1")/1000000,"")</f>
        <v>1498.4159588699999</v>
      </c>
      <c r="N2680" s="12">
        <f>IFERROR([1]!EM_S_STM07_IS(F2680,"61",$N$1,"1")/1000000,"")</f>
        <v>31.28488728</v>
      </c>
      <c r="O2680" s="12">
        <f>IFERROR([1]!EM_S_STM07_IS(F2680,"61",$O$1,"1")/1000000,"")</f>
        <v>26.07828997</v>
      </c>
      <c r="P2680" s="12">
        <f>IFERROR([1]!EM_S_STM07_IS(F2680,"61",$P$1,"1")/1000000,"")</f>
        <v>16.574477030000001</v>
      </c>
      <c r="Q2680" s="12">
        <f>IFERROR([1]!EM_S_STM07_IS(F2680,"61",$Q$1,"1")/1000000,"")</f>
        <v>20.176981999999999</v>
      </c>
      <c r="R2680" s="12">
        <f>IFERROR([1]!EM_S_STM07_IS(F2680,"61",$R$1,"1")/1000000,"")</f>
        <v>20.298818699999998</v>
      </c>
      <c r="S2680" s="12">
        <f>IFERROR([1]!EM_S_STM07_IS(F2680,"61",$S$1,"1")/1000000,"")</f>
        <v>18.35773154</v>
      </c>
      <c r="T2680" s="20">
        <f t="shared" si="746"/>
        <v>2.2765972730432793E-2</v>
      </c>
      <c r="U2680" s="20">
        <f t="shared" si="747"/>
        <v>-0.10113000412192363</v>
      </c>
      <c r="V2680" s="14">
        <f t="shared" si="748"/>
        <v>0.10952616266394864</v>
      </c>
      <c r="W2680" s="14">
        <f t="shared" si="749"/>
        <v>5.0698023474392923E-2</v>
      </c>
      <c r="X2680" s="14">
        <f t="shared" si="750"/>
        <v>0.23519433166384884</v>
      </c>
      <c r="Y2680" s="14">
        <f t="shared" si="751"/>
        <v>-4.1378937289675038E-2</v>
      </c>
      <c r="Z2680" s="15">
        <f t="shared" si="752"/>
        <v>-0.18925620457631184</v>
      </c>
      <c r="AA2680" s="14">
        <f t="shared" si="753"/>
        <v>-0.16642531786676776</v>
      </c>
      <c r="AB2680" s="14">
        <f t="shared" si="754"/>
        <v>-0.36443390080151022</v>
      </c>
      <c r="AC2680" s="14">
        <f t="shared" si="755"/>
        <v>0.21735255739770379</v>
      </c>
      <c r="AD2680" s="14">
        <f t="shared" si="756"/>
        <v>6.0384005893447971E-3</v>
      </c>
      <c r="AE2680" s="14">
        <f t="shared" si="757"/>
        <v>-9.562562180034638E-2</v>
      </c>
      <c r="AF2680" s="18" t="str">
        <f t="shared" si="758"/>
        <v/>
      </c>
      <c r="AG2680" s="18" t="str">
        <f t="shared" si="759"/>
        <v/>
      </c>
      <c r="AH2680" s="18" t="str">
        <f t="shared" si="760"/>
        <v/>
      </c>
      <c r="AI2680" s="19" t="str">
        <f t="shared" si="761"/>
        <v/>
      </c>
      <c r="AJ2680" s="19" t="str">
        <f t="shared" si="762"/>
        <v/>
      </c>
      <c r="AK2680" s="19" t="str">
        <f t="shared" si="763"/>
        <v/>
      </c>
    </row>
    <row r="2681" spans="2:37" x14ac:dyDescent="0.15">
      <c r="B2681" s="51" t="str">
        <f>IFERROR(IF(AND(AF2681=1,AI2681=1),MAX($B$5:B2680)+1,""),"")</f>
        <v/>
      </c>
      <c r="C2681" s="51" t="str">
        <f>IFERROR(IF(AND(AG2681=1,AJ2681=1),MAX($C$5:C2680)+1,""),"")</f>
        <v/>
      </c>
      <c r="D2681" s="51" t="str">
        <f>IFERROR(IF(AND(AH2681=1,AK2681=1),MAX($D$5:D2680)+1,""),"")</f>
        <v/>
      </c>
      <c r="F2681" s="5" t="s">
        <v>5459</v>
      </c>
      <c r="G2681" s="5" t="s">
        <v>5460</v>
      </c>
      <c r="H2681" s="12">
        <f>IFERROR([1]!EM_S_STM07_IS(F2681,"9",$H$1,"1")/1000000,"")</f>
        <v>1178.4945807700001</v>
      </c>
      <c r="I2681" s="12">
        <f>IFERROR([1]!EM_S_STM07_IS(F2681,"9",$I$1,"1")/1000000,"")</f>
        <v>1415.5451800799999</v>
      </c>
      <c r="J2681" s="12">
        <f>IFERROR([1]!EM_S_STM07_IS(F2681,"9",$J$1,"1")/1000000,"")</f>
        <v>1542.0344513099999</v>
      </c>
      <c r="K2681" s="12">
        <f>IFERROR([1]!EM_S_STM07_IS(F2681,"9",$K$1,"1")/1000000,"")</f>
        <v>1602.28247743</v>
      </c>
      <c r="L2681" s="12">
        <f>IFERROR([1]!EM_S_STM07_IS(F2681,"9",$L$1,"1")/1000000,"")</f>
        <v>1620.80119195</v>
      </c>
      <c r="M2681" s="13">
        <f>IFERROR([1]!EM_S_STM07_IS(F2681,"9",$M$1,"1")/1000000,"")</f>
        <v>1783.68235215</v>
      </c>
      <c r="N2681" s="12">
        <f>IFERROR([1]!EM_S_STM07_IS(F2681,"61",$N$1,"1")/1000000,"")</f>
        <v>122.53805893000001</v>
      </c>
      <c r="O2681" s="12">
        <f>IFERROR([1]!EM_S_STM07_IS(F2681,"61",$O$1,"1")/1000000,"")</f>
        <v>137.72600133</v>
      </c>
      <c r="P2681" s="12">
        <f>IFERROR([1]!EM_S_STM07_IS(F2681,"61",$P$1,"1")/1000000,"")</f>
        <v>173.79844842</v>
      </c>
      <c r="Q2681" s="12">
        <f>IFERROR([1]!EM_S_STM07_IS(F2681,"61",$Q$1,"1")/1000000,"")</f>
        <v>186.32438719999999</v>
      </c>
      <c r="R2681" s="12">
        <f>IFERROR([1]!EM_S_STM07_IS(F2681,"61",$R$1,"1")/1000000,"")</f>
        <v>201.47773925999999</v>
      </c>
      <c r="S2681" s="12">
        <f>IFERROR([1]!EM_S_STM07_IS(F2681,"61",$S$1,"1")/1000000,"")</f>
        <v>223.25608663</v>
      </c>
      <c r="T2681" s="20">
        <f t="shared" si="746"/>
        <v>8.642058323695645E-2</v>
      </c>
      <c r="U2681" s="20">
        <f t="shared" si="747"/>
        <v>0.12747380944358366</v>
      </c>
      <c r="V2681" s="14">
        <f t="shared" si="748"/>
        <v>0.20114695746425634</v>
      </c>
      <c r="W2681" s="14">
        <f t="shared" si="749"/>
        <v>8.9357282981848321E-2</v>
      </c>
      <c r="X2681" s="14">
        <f t="shared" si="750"/>
        <v>3.9070479955112383E-2</v>
      </c>
      <c r="Y2681" s="14">
        <f t="shared" si="751"/>
        <v>1.1557708943870693E-2</v>
      </c>
      <c r="Z2681" s="15">
        <f t="shared" si="752"/>
        <v>0.10049422533064424</v>
      </c>
      <c r="AA2681" s="14">
        <f t="shared" si="753"/>
        <v>0.12394469548988143</v>
      </c>
      <c r="AB2681" s="14">
        <f t="shared" si="754"/>
        <v>0.26191457489256648</v>
      </c>
      <c r="AC2681" s="14">
        <f t="shared" si="755"/>
        <v>7.2071637542643091E-2</v>
      </c>
      <c r="AD2681" s="14">
        <f t="shared" si="756"/>
        <v>8.1327797652888265E-2</v>
      </c>
      <c r="AE2681" s="14">
        <f t="shared" si="757"/>
        <v>0.10809306998375542</v>
      </c>
      <c r="AF2681" s="18" t="str">
        <f t="shared" si="758"/>
        <v/>
      </c>
      <c r="AG2681" s="18" t="str">
        <f t="shared" si="759"/>
        <v/>
      </c>
      <c r="AH2681" s="18" t="str">
        <f t="shared" si="760"/>
        <v/>
      </c>
      <c r="AI2681" s="19" t="str">
        <f t="shared" si="761"/>
        <v/>
      </c>
      <c r="AJ2681" s="19" t="str">
        <f t="shared" si="762"/>
        <v/>
      </c>
      <c r="AK2681" s="19" t="str">
        <f t="shared" si="763"/>
        <v/>
      </c>
    </row>
    <row r="2682" spans="2:37" x14ac:dyDescent="0.15">
      <c r="B2682" s="51" t="str">
        <f>IFERROR(IF(AND(AF2682=1,AI2682=1),MAX($B$5:B2681)+1,""),"")</f>
        <v/>
      </c>
      <c r="C2682" s="51" t="str">
        <f>IFERROR(IF(AND(AG2682=1,AJ2682=1),MAX($C$5:C2681)+1,""),"")</f>
        <v/>
      </c>
      <c r="D2682" s="51" t="str">
        <f>IFERROR(IF(AND(AH2682=1,AK2682=1),MAX($D$5:D2681)+1,""),"")</f>
        <v/>
      </c>
      <c r="F2682" s="5" t="s">
        <v>5461</v>
      </c>
      <c r="G2682" s="5" t="s">
        <v>5462</v>
      </c>
      <c r="H2682" s="12">
        <f>IFERROR([1]!EM_S_STM07_IS(F2682,"9",$H$1,"1")/1000000,"")</f>
        <v>1350.2194255499999</v>
      </c>
      <c r="I2682" s="12">
        <f>IFERROR([1]!EM_S_STM07_IS(F2682,"9",$I$1,"1")/1000000,"")</f>
        <v>1552.7055221199998</v>
      </c>
      <c r="J2682" s="12">
        <f>IFERROR([1]!EM_S_STM07_IS(F2682,"9",$J$1,"1")/1000000,"")</f>
        <v>1710.3407031500001</v>
      </c>
      <c r="K2682" s="12">
        <f>IFERROR([1]!EM_S_STM07_IS(F2682,"9",$K$1,"1")/1000000,"")</f>
        <v>2031.8129784300002</v>
      </c>
      <c r="L2682" s="12">
        <f>IFERROR([1]!EM_S_STM07_IS(F2682,"9",$L$1,"1")/1000000,"")</f>
        <v>2016.03296518</v>
      </c>
      <c r="M2682" s="13">
        <f>IFERROR([1]!EM_S_STM07_IS(F2682,"9",$M$1,"1")/1000000,"")</f>
        <v>1953.8374662900001</v>
      </c>
      <c r="N2682" s="12">
        <f>IFERROR([1]!EM_S_STM07_IS(F2682,"61",$N$1,"1")/1000000,"")</f>
        <v>126.70032289</v>
      </c>
      <c r="O2682" s="12">
        <f>IFERROR([1]!EM_S_STM07_IS(F2682,"61",$O$1,"1")/1000000,"")</f>
        <v>135.16573922999999</v>
      </c>
      <c r="P2682" s="12">
        <f>IFERROR([1]!EM_S_STM07_IS(F2682,"61",$P$1,"1")/1000000,"")</f>
        <v>141.86118908</v>
      </c>
      <c r="Q2682" s="12">
        <f>IFERROR([1]!EM_S_STM07_IS(F2682,"61",$Q$1,"1")/1000000,"")</f>
        <v>129.51368094</v>
      </c>
      <c r="R2682" s="12">
        <f>IFERROR([1]!EM_S_STM07_IS(F2682,"61",$R$1,"1")/1000000,"")</f>
        <v>103.7972103</v>
      </c>
      <c r="S2682" s="12">
        <f>IFERROR([1]!EM_S_STM07_IS(F2682,"61",$S$1,"1")/1000000,"")</f>
        <v>103.15964762999999</v>
      </c>
      <c r="T2682" s="20">
        <f t="shared" si="746"/>
        <v>7.6705214315979875E-2</v>
      </c>
      <c r="U2682" s="20">
        <f t="shared" si="747"/>
        <v>-4.0275844766141988E-2</v>
      </c>
      <c r="V2682" s="14">
        <f t="shared" si="748"/>
        <v>0.14996532618209005</v>
      </c>
      <c r="W2682" s="14">
        <f t="shared" si="749"/>
        <v>0.10152290874497032</v>
      </c>
      <c r="X2682" s="14">
        <f t="shared" si="750"/>
        <v>0.18795803355900509</v>
      </c>
      <c r="Y2682" s="14">
        <f t="shared" si="751"/>
        <v>-7.7664693638257462E-3</v>
      </c>
      <c r="Z2682" s="15">
        <f t="shared" si="752"/>
        <v>-3.0850437450285876E-2</v>
      </c>
      <c r="AA2682" s="14">
        <f t="shared" si="753"/>
        <v>6.6814481186047048E-2</v>
      </c>
      <c r="AB2682" s="14">
        <f t="shared" si="754"/>
        <v>4.9535110658529689E-2</v>
      </c>
      <c r="AC2682" s="14">
        <f t="shared" si="755"/>
        <v>-8.7039367286262159E-2</v>
      </c>
      <c r="AD2682" s="14">
        <f t="shared" si="756"/>
        <v>-0.19856180793682873</v>
      </c>
      <c r="AE2682" s="14">
        <f t="shared" si="757"/>
        <v>-6.1423873354331214E-3</v>
      </c>
      <c r="AF2682" s="18" t="str">
        <f t="shared" si="758"/>
        <v/>
      </c>
      <c r="AG2682" s="18" t="str">
        <f t="shared" si="759"/>
        <v/>
      </c>
      <c r="AH2682" s="18" t="str">
        <f t="shared" si="760"/>
        <v/>
      </c>
      <c r="AI2682" s="19" t="str">
        <f t="shared" si="761"/>
        <v/>
      </c>
      <c r="AJ2682" s="19" t="str">
        <f t="shared" si="762"/>
        <v/>
      </c>
      <c r="AK2682" s="19" t="str">
        <f t="shared" si="763"/>
        <v/>
      </c>
    </row>
    <row r="2683" spans="2:37" x14ac:dyDescent="0.15">
      <c r="B2683" s="51" t="str">
        <f>IFERROR(IF(AND(AF2683=1,AI2683=1),MAX($B$5:B2682)+1,""),"")</f>
        <v/>
      </c>
      <c r="C2683" s="51" t="str">
        <f>IFERROR(IF(AND(AG2683=1,AJ2683=1),MAX($C$5:C2682)+1,""),"")</f>
        <v/>
      </c>
      <c r="D2683" s="51" t="str">
        <f>IFERROR(IF(AND(AH2683=1,AK2683=1),MAX($D$5:D2682)+1,""),"")</f>
        <v/>
      </c>
      <c r="F2683" s="5" t="s">
        <v>5463</v>
      </c>
      <c r="G2683" s="5" t="s">
        <v>5464</v>
      </c>
      <c r="H2683" s="12" t="str">
        <f>IFERROR([1]!EM_S_STM07_IS(F2683,"9",$H$1,"1")/1000000,"")</f>
        <v/>
      </c>
      <c r="I2683" s="12" t="str">
        <f>IFERROR([1]!EM_S_STM07_IS(F2683,"9",$I$1,"1")/1000000,"")</f>
        <v/>
      </c>
      <c r="J2683" s="12">
        <f>IFERROR([1]!EM_S_STM07_IS(F2683,"9",$J$1,"1")/1000000,"")</f>
        <v>1155.7782999999999</v>
      </c>
      <c r="K2683" s="12">
        <f>IFERROR([1]!EM_S_STM07_IS(F2683,"9",$K$1,"1")/1000000,"")</f>
        <v>1471.91879621</v>
      </c>
      <c r="L2683" s="12">
        <f>IFERROR([1]!EM_S_STM07_IS(F2683,"9",$L$1,"1")/1000000,"")</f>
        <v>1749.3042486500001</v>
      </c>
      <c r="M2683" s="13">
        <f>IFERROR([1]!EM_S_STM07_IS(F2683,"9",$M$1,"1")/1000000,"")</f>
        <v>2102.6152843099999</v>
      </c>
      <c r="N2683" s="12" t="str">
        <f>IFERROR([1]!EM_S_STM07_IS(F2683,"61",$N$1,"1")/1000000,"")</f>
        <v/>
      </c>
      <c r="O2683" s="12" t="str">
        <f>IFERROR([1]!EM_S_STM07_IS(F2683,"61",$O$1,"1")/1000000,"")</f>
        <v/>
      </c>
      <c r="P2683" s="12">
        <f>IFERROR([1]!EM_S_STM07_IS(F2683,"61",$P$1,"1")/1000000,"")</f>
        <v>55.680700000000002</v>
      </c>
      <c r="Q2683" s="12">
        <f>IFERROR([1]!EM_S_STM07_IS(F2683,"61",$Q$1,"1")/1000000,"")</f>
        <v>219.12738443000001</v>
      </c>
      <c r="R2683" s="12">
        <f>IFERROR([1]!EM_S_STM07_IS(F2683,"61",$R$1,"1")/1000000,"")</f>
        <v>350.82583125000002</v>
      </c>
      <c r="S2683" s="12">
        <f>IFERROR([1]!EM_S_STM07_IS(F2683,"61",$S$1,"1")/1000000,"")</f>
        <v>415.40780158999996</v>
      </c>
      <c r="T2683" s="20" t="str">
        <f t="shared" si="746"/>
        <v/>
      </c>
      <c r="U2683" s="20" t="str">
        <f t="shared" si="747"/>
        <v/>
      </c>
      <c r="V2683" s="14" t="str">
        <f t="shared" si="748"/>
        <v/>
      </c>
      <c r="W2683" s="14" t="str">
        <f t="shared" si="749"/>
        <v/>
      </c>
      <c r="X2683" s="14">
        <f t="shared" si="750"/>
        <v>0.27353039610624291</v>
      </c>
      <c r="Y2683" s="14">
        <f t="shared" si="751"/>
        <v>0.18845160015228535</v>
      </c>
      <c r="Z2683" s="15">
        <f t="shared" si="752"/>
        <v>0.20197231895632931</v>
      </c>
      <c r="AA2683" s="14" t="str">
        <f t="shared" si="753"/>
        <v/>
      </c>
      <c r="AB2683" s="14" t="str">
        <f t="shared" si="754"/>
        <v/>
      </c>
      <c r="AC2683" s="14">
        <f t="shared" si="755"/>
        <v>2.9354279746842264</v>
      </c>
      <c r="AD2683" s="14">
        <f t="shared" si="756"/>
        <v>0.60101318309702612</v>
      </c>
      <c r="AE2683" s="14">
        <f t="shared" si="757"/>
        <v>0.1840855620861582</v>
      </c>
      <c r="AF2683" s="18" t="str">
        <f t="shared" si="758"/>
        <v/>
      </c>
      <c r="AG2683" s="18" t="str">
        <f t="shared" si="759"/>
        <v/>
      </c>
      <c r="AH2683" s="18" t="str">
        <f t="shared" si="760"/>
        <v/>
      </c>
      <c r="AI2683" s="19">
        <f t="shared" si="761"/>
        <v>1</v>
      </c>
      <c r="AJ2683" s="19">
        <f t="shared" si="762"/>
        <v>1</v>
      </c>
      <c r="AK2683" s="19">
        <f t="shared" si="763"/>
        <v>1</v>
      </c>
    </row>
    <row r="2684" spans="2:37" x14ac:dyDescent="0.15">
      <c r="B2684" s="51" t="str">
        <f>IFERROR(IF(AND(AF2684=1,AI2684=1),MAX($B$5:B2683)+1,""),"")</f>
        <v/>
      </c>
      <c r="C2684" s="51" t="str">
        <f>IFERROR(IF(AND(AG2684=1,AJ2684=1),MAX($C$5:C2683)+1,""),"")</f>
        <v/>
      </c>
      <c r="D2684" s="51" t="str">
        <f>IFERROR(IF(AND(AH2684=1,AK2684=1),MAX($D$5:D2683)+1,""),"")</f>
        <v/>
      </c>
      <c r="F2684" s="5" t="s">
        <v>5465</v>
      </c>
      <c r="G2684" s="5" t="s">
        <v>5466</v>
      </c>
      <c r="H2684" s="12">
        <f>IFERROR([1]!EM_S_STM07_IS(F2684,"9",$H$1,"1")/1000000,"")</f>
        <v>15154.06539881</v>
      </c>
      <c r="I2684" s="12">
        <f>IFERROR([1]!EM_S_STM07_IS(F2684,"9",$I$1,"1")/1000000,"")</f>
        <v>19533.549653860002</v>
      </c>
      <c r="J2684" s="12">
        <f>IFERROR([1]!EM_S_STM07_IS(F2684,"9",$J$1,"1")/1000000,"")</f>
        <v>19091.266723970002</v>
      </c>
      <c r="K2684" s="12">
        <f>IFERROR([1]!EM_S_STM07_IS(F2684,"9",$K$1,"1")/1000000,"")</f>
        <v>17176.16670691</v>
      </c>
      <c r="L2684" s="12">
        <f>IFERROR([1]!EM_S_STM07_IS(F2684,"9",$L$1,"1")/1000000,"")</f>
        <v>14296.165542620001</v>
      </c>
      <c r="M2684" s="13">
        <f>IFERROR([1]!EM_S_STM07_IS(F2684,"9",$M$1,"1")/1000000,"")</f>
        <v>10419.596684979999</v>
      </c>
      <c r="N2684" s="12">
        <f>IFERROR([1]!EM_S_STM07_IS(F2684,"61",$N$1,"1")/1000000,"")</f>
        <v>868.84657128999993</v>
      </c>
      <c r="O2684" s="12">
        <f>IFERROR([1]!EM_S_STM07_IS(F2684,"61",$O$1,"1")/1000000,"")</f>
        <v>785.74958253</v>
      </c>
      <c r="P2684" s="12">
        <f>IFERROR([1]!EM_S_STM07_IS(F2684,"61",$P$1,"1")/1000000,"")</f>
        <v>487.87270162999999</v>
      </c>
      <c r="Q2684" s="12">
        <f>IFERROR([1]!EM_S_STM07_IS(F2684,"61",$Q$1,"1")/1000000,"")</f>
        <v>251.77191931999999</v>
      </c>
      <c r="R2684" s="12">
        <f>IFERROR([1]!EM_S_STM07_IS(F2684,"61",$R$1,"1")/1000000,"")</f>
        <v>98.874399620000005</v>
      </c>
      <c r="S2684" s="12">
        <f>IFERROR([1]!EM_S_STM07_IS(F2684,"61",$S$1,"1")/1000000,"")</f>
        <v>-416.90991764999995</v>
      </c>
      <c r="T2684" s="20">
        <f t="shared" si="746"/>
        <v>-7.21786744706574E-2</v>
      </c>
      <c r="U2684" s="20">
        <f t="shared" si="747"/>
        <v>-1.8634154724475267</v>
      </c>
      <c r="V2684" s="14">
        <f t="shared" si="748"/>
        <v>0.28899731786784477</v>
      </c>
      <c r="W2684" s="14">
        <f t="shared" si="749"/>
        <v>-2.2642220063807023E-2</v>
      </c>
      <c r="X2684" s="14">
        <f t="shared" si="750"/>
        <v>-0.10031288362104866</v>
      </c>
      <c r="Y2684" s="14">
        <f t="shared" si="751"/>
        <v>-0.16767426710707051</v>
      </c>
      <c r="Z2684" s="15">
        <f t="shared" si="752"/>
        <v>-0.27116144158257693</v>
      </c>
      <c r="AA2684" s="14">
        <f t="shared" si="753"/>
        <v>-9.5640578562246711E-2</v>
      </c>
      <c r="AB2684" s="14">
        <f t="shared" si="754"/>
        <v>-0.37909899988858986</v>
      </c>
      <c r="AC2684" s="14">
        <f t="shared" si="755"/>
        <v>-0.48393931761539211</v>
      </c>
      <c r="AD2684" s="14">
        <f t="shared" si="756"/>
        <v>-0.60728583280039472</v>
      </c>
      <c r="AE2684" s="14">
        <f t="shared" si="757"/>
        <v>-5.2165608008978364</v>
      </c>
      <c r="AF2684" s="18" t="str">
        <f t="shared" si="758"/>
        <v/>
      </c>
      <c r="AG2684" s="18" t="str">
        <f t="shared" si="759"/>
        <v/>
      </c>
      <c r="AH2684" s="18" t="str">
        <f t="shared" si="760"/>
        <v/>
      </c>
      <c r="AI2684" s="19" t="str">
        <f t="shared" si="761"/>
        <v/>
      </c>
      <c r="AJ2684" s="19" t="str">
        <f t="shared" si="762"/>
        <v/>
      </c>
      <c r="AK2684" s="19" t="str">
        <f t="shared" si="763"/>
        <v/>
      </c>
    </row>
    <row r="2685" spans="2:37" x14ac:dyDescent="0.15">
      <c r="B2685" s="51" t="str">
        <f>IFERROR(IF(AND(AF2685=1,AI2685=1),MAX($B$5:B2684)+1,""),"")</f>
        <v/>
      </c>
      <c r="C2685" s="51" t="str">
        <f>IFERROR(IF(AND(AG2685=1,AJ2685=1),MAX($C$5:C2684)+1,""),"")</f>
        <v/>
      </c>
      <c r="D2685" s="51" t="str">
        <f>IFERROR(IF(AND(AH2685=1,AK2685=1),MAX($D$5:D2684)+1,""),"")</f>
        <v/>
      </c>
      <c r="F2685" s="5" t="s">
        <v>5467</v>
      </c>
      <c r="G2685" s="5" t="s">
        <v>5468</v>
      </c>
      <c r="H2685" s="12">
        <f>IFERROR([1]!EM_S_STM07_IS(F2685,"9",$H$1,"1")/1000000,"")</f>
        <v>21251.772764369998</v>
      </c>
      <c r="I2685" s="12">
        <f>IFERROR([1]!EM_S_STM07_IS(F2685,"9",$I$1,"1")/1000000,"")</f>
        <v>24838.6788758</v>
      </c>
      <c r="J2685" s="12">
        <f>IFERROR([1]!EM_S_STM07_IS(F2685,"9",$J$1,"1")/1000000,"")</f>
        <v>29507.662757229999</v>
      </c>
      <c r="K2685" s="12">
        <f>IFERROR([1]!EM_S_STM07_IS(F2685,"9",$K$1,"1")/1000000,"")</f>
        <v>33438.049665880004</v>
      </c>
      <c r="L2685" s="12">
        <f>IFERROR([1]!EM_S_STM07_IS(F2685,"9",$L$1,"1")/1000000,"")</f>
        <v>41068.404478349999</v>
      </c>
      <c r="M2685" s="13">
        <f>IFERROR([1]!EM_S_STM07_IS(F2685,"9",$M$1,"1")/1000000,"")</f>
        <v>49589.246312080002</v>
      </c>
      <c r="N2685" s="12">
        <f>IFERROR([1]!EM_S_STM07_IS(F2685,"61",$N$1,"1")/1000000,"")</f>
        <v>353.42725860000002</v>
      </c>
      <c r="O2685" s="12">
        <f>IFERROR([1]!EM_S_STM07_IS(F2685,"61",$O$1,"1")/1000000,"")</f>
        <v>374.13415848</v>
      </c>
      <c r="P2685" s="12">
        <f>IFERROR([1]!EM_S_STM07_IS(F2685,"61",$P$1,"1")/1000000,"")</f>
        <v>412.72076176999997</v>
      </c>
      <c r="Q2685" s="12">
        <f>IFERROR([1]!EM_S_STM07_IS(F2685,"61",$Q$1,"1")/1000000,"")</f>
        <v>477.92781238999999</v>
      </c>
      <c r="R2685" s="12">
        <f>IFERROR([1]!EM_S_STM07_IS(F2685,"61",$R$1,"1")/1000000,"")</f>
        <v>560.70675990999996</v>
      </c>
      <c r="S2685" s="12">
        <f>IFERROR([1]!EM_S_STM07_IS(F2685,"61",$S$1,"1")/1000000,"")</f>
        <v>694.53490911999995</v>
      </c>
      <c r="T2685" s="20">
        <f t="shared" si="746"/>
        <v>0.18467294081588337</v>
      </c>
      <c r="U2685" s="20">
        <f t="shared" si="747"/>
        <v>0.14466606403828242</v>
      </c>
      <c r="V2685" s="14">
        <f t="shared" si="748"/>
        <v>0.1687815012516832</v>
      </c>
      <c r="W2685" s="14">
        <f t="shared" si="749"/>
        <v>0.18797231144120666</v>
      </c>
      <c r="X2685" s="14">
        <f t="shared" si="750"/>
        <v>0.13319885553073763</v>
      </c>
      <c r="Y2685" s="14">
        <f t="shared" si="751"/>
        <v>0.22819377591438791</v>
      </c>
      <c r="Z2685" s="15">
        <f t="shared" si="752"/>
        <v>0.207479251798592</v>
      </c>
      <c r="AA2685" s="14">
        <f t="shared" si="753"/>
        <v>5.8588859167299043E-2</v>
      </c>
      <c r="AB2685" s="14">
        <f t="shared" si="754"/>
        <v>0.10313573998900902</v>
      </c>
      <c r="AC2685" s="14">
        <f t="shared" si="755"/>
        <v>0.15799314369442469</v>
      </c>
      <c r="AD2685" s="14">
        <f t="shared" si="756"/>
        <v>0.17320387174381571</v>
      </c>
      <c r="AE2685" s="14">
        <f t="shared" si="757"/>
        <v>0.23867760972148969</v>
      </c>
      <c r="AF2685" s="18" t="str">
        <f t="shared" si="758"/>
        <v/>
      </c>
      <c r="AG2685" s="18" t="str">
        <f t="shared" si="759"/>
        <v/>
      </c>
      <c r="AH2685" s="18" t="str">
        <f t="shared" si="760"/>
        <v/>
      </c>
      <c r="AI2685" s="19">
        <f t="shared" si="761"/>
        <v>1</v>
      </c>
      <c r="AJ2685" s="19" t="str">
        <f t="shared" si="762"/>
        <v/>
      </c>
      <c r="AK2685" s="19" t="str">
        <f t="shared" si="763"/>
        <v/>
      </c>
    </row>
    <row r="2686" spans="2:37" x14ac:dyDescent="0.15">
      <c r="B2686" s="51" t="str">
        <f>IFERROR(IF(AND(AF2686=1,AI2686=1),MAX($B$5:B2685)+1,""),"")</f>
        <v/>
      </c>
      <c r="C2686" s="51" t="str">
        <f>IFERROR(IF(AND(AG2686=1,AJ2686=1),MAX($C$5:C2685)+1,""),"")</f>
        <v/>
      </c>
      <c r="D2686" s="51" t="str">
        <f>IFERROR(IF(AND(AH2686=1,AK2686=1),MAX($D$5:D2685)+1,""),"")</f>
        <v/>
      </c>
      <c r="F2686" s="5" t="s">
        <v>5469</v>
      </c>
      <c r="G2686" s="5" t="s">
        <v>5470</v>
      </c>
      <c r="H2686" s="12">
        <f>IFERROR([1]!EM_S_STM07_IS(F2686,"9",$H$1,"1")/1000000,"")</f>
        <v>6486.4683086300001</v>
      </c>
      <c r="I2686" s="12">
        <f>IFERROR([1]!EM_S_STM07_IS(F2686,"9",$I$1,"1")/1000000,"")</f>
        <v>5225.1557136899992</v>
      </c>
      <c r="J2686" s="12">
        <f>IFERROR([1]!EM_S_STM07_IS(F2686,"9",$J$1,"1")/1000000,"")</f>
        <v>4665.7193046400007</v>
      </c>
      <c r="K2686" s="12">
        <f>IFERROR([1]!EM_S_STM07_IS(F2686,"9",$K$1,"1")/1000000,"")</f>
        <v>6086.5647557799994</v>
      </c>
      <c r="L2686" s="12">
        <f>IFERROR([1]!EM_S_STM07_IS(F2686,"9",$L$1,"1")/1000000,"")</f>
        <v>11002.46827467</v>
      </c>
      <c r="M2686" s="13">
        <f>IFERROR([1]!EM_S_STM07_IS(F2686,"9",$M$1,"1")/1000000,"")</f>
        <v>25291.794057949999</v>
      </c>
      <c r="N2686" s="12">
        <f>IFERROR([1]!EM_S_STM07_IS(F2686,"61",$N$1,"1")/1000000,"")</f>
        <v>3228.8607023300001</v>
      </c>
      <c r="O2686" s="12">
        <f>IFERROR([1]!EM_S_STM07_IS(F2686,"61",$O$1,"1")/1000000,"")</f>
        <v>2008.29399984</v>
      </c>
      <c r="P2686" s="12">
        <f>IFERROR([1]!EM_S_STM07_IS(F2686,"61",$P$1,"1")/1000000,"")</f>
        <v>1645.9980037299999</v>
      </c>
      <c r="Q2686" s="12">
        <f>IFERROR([1]!EM_S_STM07_IS(F2686,"61",$Q$1,"1")/1000000,"")</f>
        <v>2229.6689468200002</v>
      </c>
      <c r="R2686" s="12">
        <f>IFERROR([1]!EM_S_STM07_IS(F2686,"61",$R$1,"1")/1000000,"")</f>
        <v>3850.6727214099997</v>
      </c>
      <c r="S2686" s="12">
        <f>IFERROR([1]!EM_S_STM07_IS(F2686,"61",$S$1,"1")/1000000,"")</f>
        <v>10908.748759120001</v>
      </c>
      <c r="T2686" s="20">
        <f t="shared" si="746"/>
        <v>0.31278699949615918</v>
      </c>
      <c r="U2686" s="20">
        <f t="shared" si="747"/>
        <v>0.27568992625986577</v>
      </c>
      <c r="V2686" s="14">
        <f t="shared" si="748"/>
        <v>-0.19445290332519968</v>
      </c>
      <c r="W2686" s="14">
        <f t="shared" si="749"/>
        <v>-0.10706597845194647</v>
      </c>
      <c r="X2686" s="14">
        <f t="shared" si="750"/>
        <v>0.30452870358638706</v>
      </c>
      <c r="Y2686" s="14">
        <f t="shared" si="751"/>
        <v>0.80766470351304476</v>
      </c>
      <c r="Z2686" s="15">
        <f t="shared" si="752"/>
        <v>1.2987381946082988</v>
      </c>
      <c r="AA2686" s="14">
        <f t="shared" si="753"/>
        <v>-0.37801776385373909</v>
      </c>
      <c r="AB2686" s="14">
        <f t="shared" si="754"/>
        <v>-0.18039987976803398</v>
      </c>
      <c r="AC2686" s="14">
        <f t="shared" si="755"/>
        <v>0.35460003096440101</v>
      </c>
      <c r="AD2686" s="14">
        <f t="shared" si="756"/>
        <v>0.72701545083717856</v>
      </c>
      <c r="AE2686" s="14">
        <f t="shared" si="757"/>
        <v>1.8329462274128423</v>
      </c>
      <c r="AF2686" s="18">
        <f t="shared" si="758"/>
        <v>1</v>
      </c>
      <c r="AG2686" s="18">
        <f t="shared" si="759"/>
        <v>1</v>
      </c>
      <c r="AH2686" s="18">
        <f t="shared" si="760"/>
        <v>1</v>
      </c>
      <c r="AI2686" s="19" t="str">
        <f t="shared" si="761"/>
        <v/>
      </c>
      <c r="AJ2686" s="19" t="str">
        <f t="shared" si="762"/>
        <v/>
      </c>
      <c r="AK2686" s="19" t="str">
        <f t="shared" si="763"/>
        <v/>
      </c>
    </row>
    <row r="2687" spans="2:37" x14ac:dyDescent="0.15">
      <c r="B2687" s="51" t="str">
        <f>IFERROR(IF(AND(AF2687=1,AI2687=1),MAX($B$5:B2686)+1,""),"")</f>
        <v/>
      </c>
      <c r="C2687" s="51">
        <f>IFERROR(IF(AND(AG2687=1,AJ2687=1),MAX($C$5:C2686)+1,""),"")</f>
        <v>102</v>
      </c>
      <c r="D2687" s="51" t="str">
        <f>IFERROR(IF(AND(AH2687=1,AK2687=1),MAX($D$5:D2686)+1,""),"")</f>
        <v/>
      </c>
      <c r="F2687" s="5" t="s">
        <v>5471</v>
      </c>
      <c r="G2687" s="5" t="s">
        <v>5472</v>
      </c>
      <c r="H2687" s="12">
        <f>IFERROR([1]!EM_S_STM07_IS(F2687,"9",$H$1,"1")/1000000,"")</f>
        <v>2556.8791664800001</v>
      </c>
      <c r="I2687" s="12">
        <f>IFERROR([1]!EM_S_STM07_IS(F2687,"9",$I$1,"1")/1000000,"")</f>
        <v>2998.2609002099998</v>
      </c>
      <c r="J2687" s="12">
        <f>IFERROR([1]!EM_S_STM07_IS(F2687,"9",$J$1,"1")/1000000,"")</f>
        <v>3951.0330330799998</v>
      </c>
      <c r="K2687" s="12">
        <f>IFERROR([1]!EM_S_STM07_IS(F2687,"9",$K$1,"1")/1000000,"")</f>
        <v>4549.9153146600001</v>
      </c>
      <c r="L2687" s="12">
        <f>IFERROR([1]!EM_S_STM07_IS(F2687,"9",$L$1,"1")/1000000,"")</f>
        <v>5126.6271320900005</v>
      </c>
      <c r="M2687" s="13">
        <f>IFERROR([1]!EM_S_STM07_IS(F2687,"9",$M$1,"1")/1000000,"")</f>
        <v>5157.36919201</v>
      </c>
      <c r="N2687" s="12">
        <f>IFERROR([1]!EM_S_STM07_IS(F2687,"61",$N$1,"1")/1000000,"")</f>
        <v>343.93293310000001</v>
      </c>
      <c r="O2687" s="12">
        <f>IFERROR([1]!EM_S_STM07_IS(F2687,"61",$O$1,"1")/1000000,"")</f>
        <v>461.43826818000002</v>
      </c>
      <c r="P2687" s="12">
        <f>IFERROR([1]!EM_S_STM07_IS(F2687,"61",$P$1,"1")/1000000,"")</f>
        <v>645.69515242999989</v>
      </c>
      <c r="Q2687" s="12">
        <f>IFERROR([1]!EM_S_STM07_IS(F2687,"61",$Q$1,"1")/1000000,"")</f>
        <v>887.57621616999995</v>
      </c>
      <c r="R2687" s="12">
        <f>IFERROR([1]!EM_S_STM07_IS(F2687,"61",$R$1,"1")/1000000,"")</f>
        <v>1088.98791067</v>
      </c>
      <c r="S2687" s="12">
        <f>IFERROR([1]!EM_S_STM07_IS(F2687,"61",$S$1,"1")/1000000,"")</f>
        <v>1199.7903162299999</v>
      </c>
      <c r="T2687" s="20">
        <f t="shared" si="746"/>
        <v>0.1506509580985238</v>
      </c>
      <c r="U2687" s="20">
        <f t="shared" si="747"/>
        <v>0.28388557020346017</v>
      </c>
      <c r="V2687" s="14">
        <f t="shared" si="748"/>
        <v>0.17262518288560361</v>
      </c>
      <c r="W2687" s="14">
        <f t="shared" si="749"/>
        <v>0.31777492505847882</v>
      </c>
      <c r="X2687" s="14">
        <f t="shared" si="750"/>
        <v>0.15157612618418073</v>
      </c>
      <c r="Y2687" s="14">
        <f t="shared" si="751"/>
        <v>0.12675220911734619</v>
      </c>
      <c r="Z2687" s="15">
        <f t="shared" si="752"/>
        <v>5.9965468772968343E-3</v>
      </c>
      <c r="AA2687" s="14">
        <f t="shared" si="753"/>
        <v>0.3416518855024413</v>
      </c>
      <c r="AB2687" s="14">
        <f t="shared" si="754"/>
        <v>0.39930993364885825</v>
      </c>
      <c r="AC2687" s="14">
        <f t="shared" si="755"/>
        <v>0.37460566775158266</v>
      </c>
      <c r="AD2687" s="14">
        <f t="shared" si="756"/>
        <v>0.22692326679179867</v>
      </c>
      <c r="AE2687" s="14">
        <f t="shared" si="757"/>
        <v>0.10174805842594588</v>
      </c>
      <c r="AF2687" s="18" t="str">
        <f t="shared" si="758"/>
        <v/>
      </c>
      <c r="AG2687" s="18">
        <f t="shared" si="759"/>
        <v>1</v>
      </c>
      <c r="AH2687" s="18" t="str">
        <f t="shared" si="760"/>
        <v/>
      </c>
      <c r="AI2687" s="19" t="str">
        <f t="shared" si="761"/>
        <v/>
      </c>
      <c r="AJ2687" s="19">
        <f t="shared" si="762"/>
        <v>1</v>
      </c>
      <c r="AK2687" s="19" t="str">
        <f t="shared" si="763"/>
        <v/>
      </c>
    </row>
    <row r="2688" spans="2:37" x14ac:dyDescent="0.15">
      <c r="B2688" s="51" t="str">
        <f>IFERROR(IF(AND(AF2688=1,AI2688=1),MAX($B$5:B2687)+1,""),"")</f>
        <v/>
      </c>
      <c r="C2688" s="51" t="str">
        <f>IFERROR(IF(AND(AG2688=1,AJ2688=1),MAX($C$5:C2687)+1,""),"")</f>
        <v/>
      </c>
      <c r="D2688" s="51" t="str">
        <f>IFERROR(IF(AND(AH2688=1,AK2688=1),MAX($D$5:D2687)+1,""),"")</f>
        <v/>
      </c>
      <c r="F2688" s="5" t="s">
        <v>5473</v>
      </c>
      <c r="G2688" s="5" t="s">
        <v>5474</v>
      </c>
      <c r="H2688" s="12">
        <f>IFERROR([1]!EM_S_STM07_IS(F2688,"9",$H$1,"1")/1000000,"")</f>
        <v>10453.809987389999</v>
      </c>
      <c r="I2688" s="12">
        <f>IFERROR([1]!EM_S_STM07_IS(F2688,"9",$I$1,"1")/1000000,"")</f>
        <v>14417.932479229999</v>
      </c>
      <c r="J2688" s="12">
        <f>IFERROR([1]!EM_S_STM07_IS(F2688,"9",$J$1,"1")/1000000,"")</f>
        <v>17279.987380439998</v>
      </c>
      <c r="K2688" s="12">
        <f>IFERROR([1]!EM_S_STM07_IS(F2688,"9",$K$1,"1")/1000000,"")</f>
        <v>10843.633</v>
      </c>
      <c r="L2688" s="12">
        <f>IFERROR([1]!EM_S_STM07_IS(F2688,"9",$L$1,"1")/1000000,"")</f>
        <v>8676.26025811</v>
      </c>
      <c r="M2688" s="13">
        <f>IFERROR([1]!EM_S_STM07_IS(F2688,"9",$M$1,"1")/1000000,"")</f>
        <v>7128.6449288900003</v>
      </c>
      <c r="N2688" s="12">
        <f>IFERROR([1]!EM_S_STM07_IS(F2688,"61",$N$1,"1")/1000000,"")</f>
        <v>1287.0011517400001</v>
      </c>
      <c r="O2688" s="12">
        <f>IFERROR([1]!EM_S_STM07_IS(F2688,"61",$O$1,"1")/1000000,"")</f>
        <v>1088.83232729</v>
      </c>
      <c r="P2688" s="12">
        <f>IFERROR([1]!EM_S_STM07_IS(F2688,"61",$P$1,"1")/1000000,"")</f>
        <v>62.630199279999999</v>
      </c>
      <c r="Q2688" s="12">
        <f>IFERROR([1]!EM_S_STM07_IS(F2688,"61",$Q$1,"1")/1000000,"")</f>
        <v>-1400.6030000000001</v>
      </c>
      <c r="R2688" s="12">
        <f>IFERROR([1]!EM_S_STM07_IS(F2688,"61",$R$1,"1")/1000000,"")</f>
        <v>148.99387337000002</v>
      </c>
      <c r="S2688" s="12">
        <f>IFERROR([1]!EM_S_STM07_IS(F2688,"61",$S$1,"1")/1000000,"")</f>
        <v>-1801.0208947200001</v>
      </c>
      <c r="T2688" s="20">
        <f t="shared" si="746"/>
        <v>-7.3711064797183257E-2</v>
      </c>
      <c r="U2688" s="20">
        <f t="shared" si="747"/>
        <v>-2.0695176675673972</v>
      </c>
      <c r="V2688" s="14">
        <f t="shared" si="748"/>
        <v>0.37920361060912322</v>
      </c>
      <c r="W2688" s="14">
        <f t="shared" si="749"/>
        <v>0.19850661010744644</v>
      </c>
      <c r="X2688" s="14">
        <f t="shared" si="750"/>
        <v>-0.3724744838486167</v>
      </c>
      <c r="Y2688" s="14">
        <f t="shared" si="751"/>
        <v>-0.19987514718452754</v>
      </c>
      <c r="Z2688" s="15">
        <f t="shared" si="752"/>
        <v>-0.17837354841602293</v>
      </c>
      <c r="AA2688" s="14">
        <f t="shared" si="753"/>
        <v>-0.15397719278034816</v>
      </c>
      <c r="AB2688" s="14">
        <f t="shared" si="754"/>
        <v>-0.94247948218447875</v>
      </c>
      <c r="AC2688" s="14">
        <f t="shared" si="755"/>
        <v>-23.363061527847655</v>
      </c>
      <c r="AD2688" s="14">
        <f t="shared" si="756"/>
        <v>1.1063783765778026</v>
      </c>
      <c r="AE2688" s="14">
        <f t="shared" si="757"/>
        <v>-13.087885588741507</v>
      </c>
      <c r="AF2688" s="18" t="str">
        <f t="shared" si="758"/>
        <v/>
      </c>
      <c r="AG2688" s="18" t="str">
        <f t="shared" si="759"/>
        <v/>
      </c>
      <c r="AH2688" s="18" t="str">
        <f t="shared" si="760"/>
        <v/>
      </c>
      <c r="AI2688" s="19" t="str">
        <f t="shared" si="761"/>
        <v/>
      </c>
      <c r="AJ2688" s="19" t="str">
        <f t="shared" si="762"/>
        <v/>
      </c>
      <c r="AK2688" s="19" t="str">
        <f t="shared" si="763"/>
        <v/>
      </c>
    </row>
    <row r="2689" spans="2:37" x14ac:dyDescent="0.15">
      <c r="B2689" s="51" t="str">
        <f>IFERROR(IF(AND(AF2689=1,AI2689=1),MAX($B$5:B2688)+1,""),"")</f>
        <v/>
      </c>
      <c r="C2689" s="51" t="str">
        <f>IFERROR(IF(AND(AG2689=1,AJ2689=1),MAX($C$5:C2688)+1,""),"")</f>
        <v/>
      </c>
      <c r="D2689" s="51" t="str">
        <f>IFERROR(IF(AND(AH2689=1,AK2689=1),MAX($D$5:D2688)+1,""),"")</f>
        <v/>
      </c>
      <c r="F2689" s="5" t="s">
        <v>5475</v>
      </c>
      <c r="G2689" s="5" t="s">
        <v>5476</v>
      </c>
      <c r="H2689" s="12">
        <f>IFERROR([1]!EM_S_STM07_IS(F2689,"9",$H$1,"1")/1000000,"")</f>
        <v>3024.49611366</v>
      </c>
      <c r="I2689" s="12">
        <f>IFERROR([1]!EM_S_STM07_IS(F2689,"9",$I$1,"1")/1000000,"")</f>
        <v>2703.4444727499999</v>
      </c>
      <c r="J2689" s="12">
        <f>IFERROR([1]!EM_S_STM07_IS(F2689,"9",$J$1,"1")/1000000,"")</f>
        <v>2596.3386954600001</v>
      </c>
      <c r="K2689" s="12">
        <f>IFERROR([1]!EM_S_STM07_IS(F2689,"9",$K$1,"1")/1000000,"")</f>
        <v>2732.7227918200001</v>
      </c>
      <c r="L2689" s="12">
        <f>IFERROR([1]!EM_S_STM07_IS(F2689,"9",$L$1,"1")/1000000,"")</f>
        <v>3008.1012381099999</v>
      </c>
      <c r="M2689" s="13">
        <f>IFERROR([1]!EM_S_STM07_IS(F2689,"9",$M$1,"1")/1000000,"")</f>
        <v>2278.1056194000003</v>
      </c>
      <c r="N2689" s="12">
        <f>IFERROR([1]!EM_S_STM07_IS(F2689,"61",$N$1,"1")/1000000,"")</f>
        <v>231.21541421000001</v>
      </c>
      <c r="O2689" s="12">
        <f>IFERROR([1]!EM_S_STM07_IS(F2689,"61",$O$1,"1")/1000000,"")</f>
        <v>68.83085045</v>
      </c>
      <c r="P2689" s="12">
        <f>IFERROR([1]!EM_S_STM07_IS(F2689,"61",$P$1,"1")/1000000,"")</f>
        <v>-11.807497269999999</v>
      </c>
      <c r="Q2689" s="12">
        <f>IFERROR([1]!EM_S_STM07_IS(F2689,"61",$Q$1,"1")/1000000,"")</f>
        <v>83.916266730000004</v>
      </c>
      <c r="R2689" s="12">
        <f>IFERROR([1]!EM_S_STM07_IS(F2689,"61",$R$1,"1")/1000000,"")</f>
        <v>137.24590534000001</v>
      </c>
      <c r="S2689" s="12">
        <f>IFERROR([1]!EM_S_STM07_IS(F2689,"61",$S$1,"1")/1000000,"")</f>
        <v>-13.563265789999999</v>
      </c>
      <c r="T2689" s="20">
        <f t="shared" si="746"/>
        <v>-5.5103664073937964E-2</v>
      </c>
      <c r="U2689" s="20">
        <f t="shared" si="747"/>
        <v>-1.5671128629109414</v>
      </c>
      <c r="V2689" s="14">
        <f t="shared" si="748"/>
        <v>-0.10615045576021237</v>
      </c>
      <c r="W2689" s="14">
        <f t="shared" si="749"/>
        <v>-3.9618264169875718E-2</v>
      </c>
      <c r="X2689" s="14">
        <f t="shared" si="750"/>
        <v>5.2529393256158567E-2</v>
      </c>
      <c r="Y2689" s="14">
        <f t="shared" si="751"/>
        <v>0.10077072109703344</v>
      </c>
      <c r="Z2689" s="15">
        <f t="shared" si="752"/>
        <v>-0.24267654607550987</v>
      </c>
      <c r="AA2689" s="14">
        <f t="shared" si="753"/>
        <v>-0.70230855635133038</v>
      </c>
      <c r="AB2689" s="14">
        <f t="shared" si="754"/>
        <v>-1.1715436783477953</v>
      </c>
      <c r="AC2689" s="14">
        <f t="shared" si="755"/>
        <v>8.1070324905525055</v>
      </c>
      <c r="AD2689" s="14">
        <f t="shared" si="756"/>
        <v>0.63551014228966762</v>
      </c>
      <c r="AE2689" s="14">
        <f t="shared" si="757"/>
        <v>-1.0988245569614601</v>
      </c>
      <c r="AF2689" s="18" t="str">
        <f t="shared" si="758"/>
        <v/>
      </c>
      <c r="AG2689" s="18" t="str">
        <f t="shared" si="759"/>
        <v/>
      </c>
      <c r="AH2689" s="18" t="str">
        <f t="shared" si="760"/>
        <v/>
      </c>
      <c r="AI2689" s="19" t="str">
        <f t="shared" si="761"/>
        <v/>
      </c>
      <c r="AJ2689" s="19" t="str">
        <f t="shared" si="762"/>
        <v/>
      </c>
      <c r="AK2689" s="19" t="str">
        <f t="shared" si="763"/>
        <v/>
      </c>
    </row>
    <row r="2690" spans="2:37" x14ac:dyDescent="0.15">
      <c r="B2690" s="51" t="str">
        <f>IFERROR(IF(AND(AF2690=1,AI2690=1),MAX($B$5:B2689)+1,""),"")</f>
        <v/>
      </c>
      <c r="C2690" s="51" t="str">
        <f>IFERROR(IF(AND(AG2690=1,AJ2690=1),MAX($C$5:C2689)+1,""),"")</f>
        <v/>
      </c>
      <c r="D2690" s="51" t="str">
        <f>IFERROR(IF(AND(AH2690=1,AK2690=1),MAX($D$5:D2689)+1,""),"")</f>
        <v/>
      </c>
      <c r="F2690" s="5" t="s">
        <v>5477</v>
      </c>
      <c r="G2690" s="5" t="s">
        <v>5478</v>
      </c>
      <c r="H2690" s="12">
        <f>IFERROR([1]!EM_S_STM07_IS(F2690,"9",$H$1,"1")/1000000,"")</f>
        <v>37115.007050699998</v>
      </c>
      <c r="I2690" s="12">
        <f>IFERROR([1]!EM_S_STM07_IS(F2690,"9",$I$1,"1")/1000000,"")</f>
        <v>42390.99703672</v>
      </c>
      <c r="J2690" s="12">
        <f>IFERROR([1]!EM_S_STM07_IS(F2690,"9",$J$1,"1")/1000000,"")</f>
        <v>37276.361584230006</v>
      </c>
      <c r="K2690" s="12">
        <f>IFERROR([1]!EM_S_STM07_IS(F2690,"9",$K$1,"1")/1000000,"")</f>
        <v>36848.878693550003</v>
      </c>
      <c r="L2690" s="12">
        <f>IFERROR([1]!EM_S_STM07_IS(F2690,"9",$L$1,"1")/1000000,"")</f>
        <v>35618.580768959997</v>
      </c>
      <c r="M2690" s="13">
        <f>IFERROR([1]!EM_S_STM07_IS(F2690,"9",$M$1,"1")/1000000,"")</f>
        <v>25909.45858518</v>
      </c>
      <c r="N2690" s="12">
        <f>IFERROR([1]!EM_S_STM07_IS(F2690,"61",$N$1,"1")/1000000,"")</f>
        <v>631.16117309000003</v>
      </c>
      <c r="O2690" s="12">
        <f>IFERROR([1]!EM_S_STM07_IS(F2690,"61",$O$1,"1")/1000000,"")</f>
        <v>362.26119667</v>
      </c>
      <c r="P2690" s="12">
        <f>IFERROR([1]!EM_S_STM07_IS(F2690,"61",$P$1,"1")/1000000,"")</f>
        <v>122.58790341</v>
      </c>
      <c r="Q2690" s="12">
        <f>IFERROR([1]!EM_S_STM07_IS(F2690,"61",$Q$1,"1")/1000000,"")</f>
        <v>216.70628686000001</v>
      </c>
      <c r="R2690" s="12">
        <f>IFERROR([1]!EM_S_STM07_IS(F2690,"61",$R$1,"1")/1000000,"")</f>
        <v>168.72579116999998</v>
      </c>
      <c r="S2690" s="12">
        <f>IFERROR([1]!EM_S_STM07_IS(F2690,"61",$S$1,"1")/1000000,"")</f>
        <v>-1189.43941679</v>
      </c>
      <c r="T2690" s="20">
        <f t="shared" si="746"/>
        <v>-6.9359907828263512E-2</v>
      </c>
      <c r="U2690" s="20">
        <f t="shared" si="747"/>
        <v>-2.1351164313948887</v>
      </c>
      <c r="V2690" s="14">
        <f t="shared" si="748"/>
        <v>0.14215247160839475</v>
      </c>
      <c r="W2690" s="14">
        <f t="shared" si="749"/>
        <v>-0.12065381354582404</v>
      </c>
      <c r="X2690" s="14">
        <f t="shared" si="750"/>
        <v>-1.1467934973054138E-2</v>
      </c>
      <c r="Y2690" s="14">
        <f t="shared" si="751"/>
        <v>-3.3387662480089425E-2</v>
      </c>
      <c r="Z2690" s="15">
        <f t="shared" si="752"/>
        <v>-0.27258588001465411</v>
      </c>
      <c r="AA2690" s="14">
        <f t="shared" si="753"/>
        <v>-0.42604011128177621</v>
      </c>
      <c r="AB2690" s="14">
        <f t="shared" si="754"/>
        <v>-0.6616035486636157</v>
      </c>
      <c r="AC2690" s="14">
        <f t="shared" si="755"/>
        <v>0.76776240421713904</v>
      </c>
      <c r="AD2690" s="14">
        <f t="shared" si="756"/>
        <v>-0.22140795444941169</v>
      </c>
      <c r="AE2690" s="14">
        <f t="shared" si="757"/>
        <v>-8.0495412025751172</v>
      </c>
      <c r="AF2690" s="18" t="str">
        <f t="shared" si="758"/>
        <v/>
      </c>
      <c r="AG2690" s="18" t="str">
        <f t="shared" si="759"/>
        <v/>
      </c>
      <c r="AH2690" s="18" t="str">
        <f t="shared" si="760"/>
        <v/>
      </c>
      <c r="AI2690" s="19" t="str">
        <f t="shared" si="761"/>
        <v/>
      </c>
      <c r="AJ2690" s="19" t="str">
        <f t="shared" si="762"/>
        <v/>
      </c>
      <c r="AK2690" s="19" t="str">
        <f t="shared" si="763"/>
        <v/>
      </c>
    </row>
    <row r="2691" spans="2:37" x14ac:dyDescent="0.15">
      <c r="B2691" s="51" t="str">
        <f>IFERROR(IF(AND(AF2691=1,AI2691=1),MAX($B$5:B2690)+1,""),"")</f>
        <v/>
      </c>
      <c r="C2691" s="51" t="str">
        <f>IFERROR(IF(AND(AG2691=1,AJ2691=1),MAX($C$5:C2690)+1,""),"")</f>
        <v/>
      </c>
      <c r="D2691" s="51" t="str">
        <f>IFERROR(IF(AND(AH2691=1,AK2691=1),MAX($D$5:D2690)+1,""),"")</f>
        <v/>
      </c>
      <c r="F2691" s="5" t="s">
        <v>5479</v>
      </c>
      <c r="G2691" s="5" t="s">
        <v>5480</v>
      </c>
      <c r="H2691" s="12">
        <f>IFERROR([1]!EM_S_STM07_IS(F2691,"9",$H$1,"1")/1000000,"")</f>
        <v>16617.84</v>
      </c>
      <c r="I2691" s="12">
        <f>IFERROR([1]!EM_S_STM07_IS(F2691,"9",$I$1,"1")/1000000,"")</f>
        <v>23532.945</v>
      </c>
      <c r="J2691" s="12">
        <f>IFERROR([1]!EM_S_STM07_IS(F2691,"9",$J$1,"1")/1000000,"")</f>
        <v>18458.776000000002</v>
      </c>
      <c r="K2691" s="12">
        <f>IFERROR([1]!EM_S_STM07_IS(F2691,"9",$K$1,"1")/1000000,"")</f>
        <v>17563.446</v>
      </c>
      <c r="L2691" s="12">
        <f>IFERROR([1]!EM_S_STM07_IS(F2691,"9",$L$1,"1")/1000000,"")</f>
        <v>12245.057000000001</v>
      </c>
      <c r="M2691" s="13">
        <f>IFERROR([1]!EM_S_STM07_IS(F2691,"9",$M$1,"1")/1000000,"")</f>
        <v>8350.0220000000008</v>
      </c>
      <c r="N2691" s="12">
        <f>IFERROR([1]!EM_S_STM07_IS(F2691,"61",$N$1,"1")/1000000,"")</f>
        <v>10.009</v>
      </c>
      <c r="O2691" s="12">
        <f>IFERROR([1]!EM_S_STM07_IS(F2691,"61",$O$1,"1")/1000000,"")</f>
        <v>-1471.0820000000001</v>
      </c>
      <c r="P2691" s="12">
        <f>IFERROR([1]!EM_S_STM07_IS(F2691,"61",$P$1,"1")/1000000,"")</f>
        <v>98.813000000000002</v>
      </c>
      <c r="Q2691" s="12">
        <f>IFERROR([1]!EM_S_STM07_IS(F2691,"61",$Q$1,"1")/1000000,"")</f>
        <v>-2499.018</v>
      </c>
      <c r="R2691" s="12">
        <f>IFERROR([1]!EM_S_STM07_IS(F2691,"61",$R$1,"1")/1000000,"")</f>
        <v>51.430999999999997</v>
      </c>
      <c r="S2691" s="12">
        <f>IFERROR([1]!EM_S_STM07_IS(F2691,"61",$S$1,"1")/1000000,"")</f>
        <v>-5987.2479999999996</v>
      </c>
      <c r="T2691" s="20">
        <f t="shared" si="746"/>
        <v>-0.12858985980750648</v>
      </c>
      <c r="U2691" s="20">
        <f t="shared" si="747"/>
        <v>-4.5922562715552608</v>
      </c>
      <c r="V2691" s="14">
        <f t="shared" si="748"/>
        <v>0.41612538091593126</v>
      </c>
      <c r="W2691" s="14">
        <f t="shared" si="749"/>
        <v>-0.21561980449110801</v>
      </c>
      <c r="X2691" s="14">
        <f t="shared" si="750"/>
        <v>-4.8504299526685932E-2</v>
      </c>
      <c r="Y2691" s="14">
        <f t="shared" si="751"/>
        <v>-0.30281010913234219</v>
      </c>
      <c r="Z2691" s="15">
        <f t="shared" si="752"/>
        <v>-0.3180903935359386</v>
      </c>
      <c r="AA2691" s="14">
        <f t="shared" si="753"/>
        <v>-147.97592167049655</v>
      </c>
      <c r="AB2691" s="14">
        <f t="shared" si="754"/>
        <v>1.067170286904469</v>
      </c>
      <c r="AC2691" s="14">
        <f t="shared" si="755"/>
        <v>-26.290376772287047</v>
      </c>
      <c r="AD2691" s="14">
        <f t="shared" si="756"/>
        <v>1.0205804840141208</v>
      </c>
      <c r="AE2691" s="14">
        <f t="shared" si="757"/>
        <v>-117.41321382045847</v>
      </c>
      <c r="AF2691" s="18" t="str">
        <f t="shared" si="758"/>
        <v/>
      </c>
      <c r="AG2691" s="18" t="str">
        <f t="shared" si="759"/>
        <v/>
      </c>
      <c r="AH2691" s="18" t="str">
        <f t="shared" si="760"/>
        <v/>
      </c>
      <c r="AI2691" s="19" t="str">
        <f t="shared" si="761"/>
        <v/>
      </c>
      <c r="AJ2691" s="19" t="str">
        <f t="shared" si="762"/>
        <v/>
      </c>
      <c r="AK2691" s="19" t="str">
        <f t="shared" si="763"/>
        <v/>
      </c>
    </row>
    <row r="2692" spans="2:37" x14ac:dyDescent="0.15">
      <c r="B2692" s="51" t="str">
        <f>IFERROR(IF(AND(AF2692=1,AI2692=1),MAX($B$5:B2691)+1,""),"")</f>
        <v/>
      </c>
      <c r="C2692" s="51" t="str">
        <f>IFERROR(IF(AND(AG2692=1,AJ2692=1),MAX($C$5:C2691)+1,""),"")</f>
        <v/>
      </c>
      <c r="D2692" s="51" t="str">
        <f>IFERROR(IF(AND(AH2692=1,AK2692=1),MAX($D$5:D2691)+1,""),"")</f>
        <v/>
      </c>
      <c r="F2692" s="5" t="s">
        <v>5481</v>
      </c>
      <c r="G2692" s="5" t="s">
        <v>5482</v>
      </c>
      <c r="H2692" s="12">
        <f>IFERROR([1]!EM_S_STM07_IS(F2692,"9",$H$1,"1")/1000000,"")</f>
        <v>42013.761549000003</v>
      </c>
      <c r="I2692" s="12">
        <f>IFERROR([1]!EM_S_STM07_IS(F2692,"9",$I$1,"1")/1000000,"")</f>
        <v>45007.038464999998</v>
      </c>
      <c r="J2692" s="12">
        <f>IFERROR([1]!EM_S_STM07_IS(F2692,"9",$J$1,"1")/1000000,"")</f>
        <v>45962.439573000003</v>
      </c>
      <c r="K2692" s="12">
        <f>IFERROR([1]!EM_S_STM07_IS(F2692,"9",$K$1,"1")/1000000,"")</f>
        <v>51342.739663</v>
      </c>
      <c r="L2692" s="12">
        <f>IFERROR([1]!EM_S_STM07_IS(F2692,"9",$L$1,"1")/1000000,"")</f>
        <v>53970.730405000002</v>
      </c>
      <c r="M2692" s="13">
        <f>IFERROR([1]!EM_S_STM07_IS(F2692,"9",$M$1,"1")/1000000,"")</f>
        <v>52531.366878000001</v>
      </c>
      <c r="N2692" s="12">
        <f>IFERROR([1]!EM_S_STM07_IS(F2692,"61",$N$1,"1")/1000000,"")</f>
        <v>10410.830824999999</v>
      </c>
      <c r="O2692" s="12">
        <f>IFERROR([1]!EM_S_STM07_IS(F2692,"61",$O$1,"1")/1000000,"")</f>
        <v>11698.642527</v>
      </c>
      <c r="P2692" s="12">
        <f>IFERROR([1]!EM_S_STM07_IS(F2692,"61",$P$1,"1")/1000000,"")</f>
        <v>11502.575927</v>
      </c>
      <c r="Q2692" s="12">
        <f>IFERROR([1]!EM_S_STM07_IS(F2692,"61",$Q$1,"1")/1000000,"")</f>
        <v>12691.540154</v>
      </c>
      <c r="R2692" s="12">
        <f>IFERROR([1]!EM_S_STM07_IS(F2692,"61",$R$1,"1")/1000000,"")</f>
        <v>14184.736024</v>
      </c>
      <c r="S2692" s="12">
        <f>IFERROR([1]!EM_S_STM07_IS(F2692,"61",$S$1,"1")/1000000,"")</f>
        <v>12647.733566000001</v>
      </c>
      <c r="T2692" s="20">
        <f t="shared" si="746"/>
        <v>4.5695952494891223E-2</v>
      </c>
      <c r="U2692" s="20">
        <f t="shared" si="747"/>
        <v>3.969382308762115E-2</v>
      </c>
      <c r="V2692" s="14">
        <f t="shared" si="748"/>
        <v>7.1245154102876088E-2</v>
      </c>
      <c r="W2692" s="14">
        <f t="shared" si="749"/>
        <v>2.1227815483637721E-2</v>
      </c>
      <c r="X2692" s="14">
        <f t="shared" si="750"/>
        <v>0.11705862743544578</v>
      </c>
      <c r="Y2692" s="14">
        <f t="shared" si="751"/>
        <v>5.1185245650104176E-2</v>
      </c>
      <c r="Z2692" s="15">
        <f t="shared" si="752"/>
        <v>-2.6669335697310753E-2</v>
      </c>
      <c r="AA2692" s="14">
        <f t="shared" si="753"/>
        <v>0.12369922474463041</v>
      </c>
      <c r="AB2692" s="14">
        <f t="shared" si="754"/>
        <v>-1.675977358462627E-2</v>
      </c>
      <c r="AC2692" s="14">
        <f t="shared" si="755"/>
        <v>0.10336504053923647</v>
      </c>
      <c r="AD2692" s="14">
        <f t="shared" si="756"/>
        <v>0.11765284999940595</v>
      </c>
      <c r="AE2692" s="14">
        <f t="shared" si="757"/>
        <v>-0.10835608469551022</v>
      </c>
      <c r="AF2692" s="18" t="str">
        <f t="shared" si="758"/>
        <v/>
      </c>
      <c r="AG2692" s="18" t="str">
        <f t="shared" si="759"/>
        <v/>
      </c>
      <c r="AH2692" s="18" t="str">
        <f t="shared" si="760"/>
        <v/>
      </c>
      <c r="AI2692" s="19" t="str">
        <f t="shared" si="761"/>
        <v/>
      </c>
      <c r="AJ2692" s="19" t="str">
        <f t="shared" si="762"/>
        <v/>
      </c>
      <c r="AK2692" s="19" t="str">
        <f t="shared" si="763"/>
        <v/>
      </c>
    </row>
    <row r="2693" spans="2:37" x14ac:dyDescent="0.15">
      <c r="B2693" s="51" t="str">
        <f>IFERROR(IF(AND(AF2693=1,AI2693=1),MAX($B$5:B2692)+1,""),"")</f>
        <v/>
      </c>
      <c r="C2693" s="51" t="str">
        <f>IFERROR(IF(AND(AG2693=1,AJ2693=1),MAX($C$5:C2692)+1,""),"")</f>
        <v/>
      </c>
      <c r="D2693" s="51" t="str">
        <f>IFERROR(IF(AND(AH2693=1,AK2693=1),MAX($D$5:D2692)+1,""),"")</f>
        <v/>
      </c>
      <c r="F2693" s="5" t="s">
        <v>5483</v>
      </c>
      <c r="G2693" s="5" t="s">
        <v>5484</v>
      </c>
      <c r="H2693" s="12">
        <f>IFERROR([1]!EM_S_STM07_IS(F2693,"9",$H$1,"1")/1000000,"")</f>
        <v>514.50392932</v>
      </c>
      <c r="I2693" s="12">
        <f>IFERROR([1]!EM_S_STM07_IS(F2693,"9",$I$1,"1")/1000000,"")</f>
        <v>700.37084505999997</v>
      </c>
      <c r="J2693" s="12">
        <f>IFERROR([1]!EM_S_STM07_IS(F2693,"9",$J$1,"1")/1000000,"")</f>
        <v>606.62791014999993</v>
      </c>
      <c r="K2693" s="12">
        <f>IFERROR([1]!EM_S_STM07_IS(F2693,"9",$K$1,"1")/1000000,"")</f>
        <v>534.71368473999996</v>
      </c>
      <c r="L2693" s="12">
        <f>IFERROR([1]!EM_S_STM07_IS(F2693,"9",$L$1,"1")/1000000,"")</f>
        <v>612.73865076999994</v>
      </c>
      <c r="M2693" s="13">
        <f>IFERROR([1]!EM_S_STM07_IS(F2693,"9",$M$1,"1")/1000000,"")</f>
        <v>735.73489834000009</v>
      </c>
      <c r="N2693" s="12">
        <f>IFERROR([1]!EM_S_STM07_IS(F2693,"61",$N$1,"1")/1000000,"")</f>
        <v>112.46813465999999</v>
      </c>
      <c r="O2693" s="12">
        <f>IFERROR([1]!EM_S_STM07_IS(F2693,"61",$O$1,"1")/1000000,"")</f>
        <v>117.12345962000001</v>
      </c>
      <c r="P2693" s="12">
        <f>IFERROR([1]!EM_S_STM07_IS(F2693,"61",$P$1,"1")/1000000,"")</f>
        <v>110.18511798999999</v>
      </c>
      <c r="Q2693" s="12">
        <f>IFERROR([1]!EM_S_STM07_IS(F2693,"61",$Q$1,"1")/1000000,"")</f>
        <v>72.193258780000008</v>
      </c>
      <c r="R2693" s="12">
        <f>IFERROR([1]!EM_S_STM07_IS(F2693,"61",$R$1,"1")/1000000,"")</f>
        <v>39.852369619999997</v>
      </c>
      <c r="S2693" s="12">
        <f>IFERROR([1]!EM_S_STM07_IS(F2693,"61",$S$1,"1")/1000000,"")</f>
        <v>49.852946559999999</v>
      </c>
      <c r="T2693" s="20">
        <f t="shared" si="746"/>
        <v>7.4153955729931553E-2</v>
      </c>
      <c r="U2693" s="20">
        <f t="shared" si="747"/>
        <v>-0.15016958925443491</v>
      </c>
      <c r="V2693" s="14">
        <f t="shared" si="748"/>
        <v>0.36125460885333394</v>
      </c>
      <c r="W2693" s="14">
        <f t="shared" si="749"/>
        <v>-0.13384756885756599</v>
      </c>
      <c r="X2693" s="14">
        <f t="shared" si="750"/>
        <v>-0.11854750532697689</v>
      </c>
      <c r="Y2693" s="14">
        <f t="shared" si="751"/>
        <v>0.14591914936296976</v>
      </c>
      <c r="Z2693" s="15">
        <f t="shared" si="752"/>
        <v>0.20073198812484985</v>
      </c>
      <c r="AA2693" s="14">
        <f t="shared" si="753"/>
        <v>4.1392390600888236E-2</v>
      </c>
      <c r="AB2693" s="14">
        <f t="shared" si="754"/>
        <v>-5.9239555017509229E-2</v>
      </c>
      <c r="AC2693" s="14">
        <f t="shared" si="755"/>
        <v>-0.34480027705236921</v>
      </c>
      <c r="AD2693" s="14">
        <f t="shared" si="756"/>
        <v>-0.44797657989861428</v>
      </c>
      <c r="AE2693" s="14">
        <f t="shared" si="757"/>
        <v>0.2509405848474614</v>
      </c>
      <c r="AF2693" s="18" t="str">
        <f t="shared" si="758"/>
        <v/>
      </c>
      <c r="AG2693" s="18" t="str">
        <f t="shared" si="759"/>
        <v/>
      </c>
      <c r="AH2693" s="18" t="str">
        <f t="shared" si="760"/>
        <v/>
      </c>
      <c r="AI2693" s="19" t="str">
        <f t="shared" si="761"/>
        <v/>
      </c>
      <c r="AJ2693" s="19" t="str">
        <f t="shared" si="762"/>
        <v/>
      </c>
      <c r="AK2693" s="19" t="str">
        <f t="shared" si="763"/>
        <v/>
      </c>
    </row>
    <row r="2694" spans="2:37" x14ac:dyDescent="0.15">
      <c r="B2694" s="51" t="str">
        <f>IFERROR(IF(AND(AF2694=1,AI2694=1),MAX($B$5:B2693)+1,""),"")</f>
        <v/>
      </c>
      <c r="C2694" s="51" t="str">
        <f>IFERROR(IF(AND(AG2694=1,AJ2694=1),MAX($C$5:C2693)+1,""),"")</f>
        <v/>
      </c>
      <c r="D2694" s="51" t="str">
        <f>IFERROR(IF(AND(AH2694=1,AK2694=1),MAX($D$5:D2693)+1,""),"")</f>
        <v/>
      </c>
      <c r="F2694" s="5" t="s">
        <v>5485</v>
      </c>
      <c r="G2694" s="5" t="s">
        <v>5486</v>
      </c>
      <c r="H2694" s="12">
        <f>IFERROR([1]!EM_S_STM07_IS(F2694,"9",$H$1,"1")/1000000,"")</f>
        <v>1218.5644396099999</v>
      </c>
      <c r="I2694" s="12">
        <f>IFERROR([1]!EM_S_STM07_IS(F2694,"9",$I$1,"1")/1000000,"")</f>
        <v>1500.3809628900001</v>
      </c>
      <c r="J2694" s="12">
        <f>IFERROR([1]!EM_S_STM07_IS(F2694,"9",$J$1,"1")/1000000,"")</f>
        <v>1615.21007295</v>
      </c>
      <c r="K2694" s="12">
        <f>IFERROR([1]!EM_S_STM07_IS(F2694,"9",$K$1,"1")/1000000,"")</f>
        <v>1542.2758443399998</v>
      </c>
      <c r="L2694" s="12">
        <f>IFERROR([1]!EM_S_STM07_IS(F2694,"9",$L$1,"1")/1000000,"")</f>
        <v>1529.37107188</v>
      </c>
      <c r="M2694" s="13">
        <f>IFERROR([1]!EM_S_STM07_IS(F2694,"9",$M$1,"1")/1000000,"")</f>
        <v>1242.8542020899999</v>
      </c>
      <c r="N2694" s="12">
        <f>IFERROR([1]!EM_S_STM07_IS(F2694,"61",$N$1,"1")/1000000,"")</f>
        <v>110.52106883</v>
      </c>
      <c r="O2694" s="12">
        <f>IFERROR([1]!EM_S_STM07_IS(F2694,"61",$O$1,"1")/1000000,"")</f>
        <v>134.28138938000001</v>
      </c>
      <c r="P2694" s="12">
        <f>IFERROR([1]!EM_S_STM07_IS(F2694,"61",$P$1,"1")/1000000,"")</f>
        <v>151.41576426</v>
      </c>
      <c r="Q2694" s="12">
        <f>IFERROR([1]!EM_S_STM07_IS(F2694,"61",$Q$1,"1")/1000000,"")</f>
        <v>160.01197612000001</v>
      </c>
      <c r="R2694" s="12">
        <f>IFERROR([1]!EM_S_STM07_IS(F2694,"61",$R$1,"1")/1000000,"")</f>
        <v>103.7103604</v>
      </c>
      <c r="S2694" s="12">
        <f>IFERROR([1]!EM_S_STM07_IS(F2694,"61",$S$1,"1")/1000000,"")</f>
        <v>53.355687029999999</v>
      </c>
      <c r="T2694" s="20">
        <f t="shared" si="746"/>
        <v>3.9552079530917883E-3</v>
      </c>
      <c r="U2694" s="20">
        <f t="shared" si="747"/>
        <v>-0.13553557016965057</v>
      </c>
      <c r="V2694" s="14">
        <f t="shared" si="748"/>
        <v>0.23126928221391002</v>
      </c>
      <c r="W2694" s="14">
        <f t="shared" si="749"/>
        <v>7.6533302474605311E-2</v>
      </c>
      <c r="X2694" s="14">
        <f t="shared" si="750"/>
        <v>-4.5154639530444504E-2</v>
      </c>
      <c r="Y2694" s="14">
        <f t="shared" si="751"/>
        <v>-8.3673569208511031E-3</v>
      </c>
      <c r="Z2694" s="15">
        <f t="shared" si="752"/>
        <v>-0.18734293792924656</v>
      </c>
      <c r="AA2694" s="14">
        <f t="shared" si="753"/>
        <v>0.21498453463698738</v>
      </c>
      <c r="AB2694" s="14">
        <f t="shared" si="754"/>
        <v>0.12760051827816435</v>
      </c>
      <c r="AC2694" s="14">
        <f t="shared" si="755"/>
        <v>5.6772238359800033E-2</v>
      </c>
      <c r="AD2694" s="14">
        <f t="shared" si="756"/>
        <v>-0.35185876135781835</v>
      </c>
      <c r="AE2694" s="14">
        <f t="shared" si="757"/>
        <v>-0.4855317557068291</v>
      </c>
      <c r="AF2694" s="18" t="str">
        <f t="shared" si="758"/>
        <v/>
      </c>
      <c r="AG2694" s="18" t="str">
        <f t="shared" si="759"/>
        <v/>
      </c>
      <c r="AH2694" s="18" t="str">
        <f t="shared" si="760"/>
        <v/>
      </c>
      <c r="AI2694" s="19" t="str">
        <f t="shared" si="761"/>
        <v/>
      </c>
      <c r="AJ2694" s="19" t="str">
        <f t="shared" si="762"/>
        <v/>
      </c>
      <c r="AK2694" s="19" t="str">
        <f t="shared" si="763"/>
        <v/>
      </c>
    </row>
    <row r="2695" spans="2:37" x14ac:dyDescent="0.15">
      <c r="B2695" s="51">
        <f>IFERROR(IF(AND(AF2695=1,AI2695=1),MAX($B$5:B2694)+1,""),"")</f>
        <v>202</v>
      </c>
      <c r="C2695" s="51">
        <f>IFERROR(IF(AND(AG2695=1,AJ2695=1),MAX($C$5:C2694)+1,""),"")</f>
        <v>103</v>
      </c>
      <c r="D2695" s="51">
        <f>IFERROR(IF(AND(AH2695=1,AK2695=1),MAX($D$5:D2694)+1,""),"")</f>
        <v>63</v>
      </c>
      <c r="F2695" s="5" t="s">
        <v>5487</v>
      </c>
      <c r="G2695" s="5" t="s">
        <v>5488</v>
      </c>
      <c r="H2695" s="12">
        <f>IFERROR([1]!EM_S_STM07_IS(F2695,"9",$H$1,"1")/1000000,"")</f>
        <v>5305.5259999999998</v>
      </c>
      <c r="I2695" s="12">
        <f>IFERROR([1]!EM_S_STM07_IS(F2695,"9",$I$1,"1")/1000000,"")</f>
        <v>7462.54</v>
      </c>
      <c r="J2695" s="12">
        <f>IFERROR([1]!EM_S_STM07_IS(F2695,"9",$J$1,"1")/1000000,"")</f>
        <v>9114.4529999999995</v>
      </c>
      <c r="K2695" s="12">
        <f>IFERROR([1]!EM_S_STM07_IS(F2695,"9",$K$1,"1")/1000000,"")</f>
        <v>10478.294</v>
      </c>
      <c r="L2695" s="12">
        <f>IFERROR([1]!EM_S_STM07_IS(F2695,"9",$L$1,"1")/1000000,"")</f>
        <v>15991.534</v>
      </c>
      <c r="M2695" s="13">
        <f>IFERROR([1]!EM_S_STM07_IS(F2695,"9",$M$1,"1")/1000000,"")</f>
        <v>22830.482</v>
      </c>
      <c r="N2695" s="12">
        <f>IFERROR([1]!EM_S_STM07_IS(F2695,"61",$N$1,"1")/1000000,"")</f>
        <v>2310.9119999999998</v>
      </c>
      <c r="O2695" s="12">
        <f>IFERROR([1]!EM_S_STM07_IS(F2695,"61",$O$1,"1")/1000000,"")</f>
        <v>3211.5039999999999</v>
      </c>
      <c r="P2695" s="12">
        <f>IFERROR([1]!EM_S_STM07_IS(F2695,"61",$P$1,"1")/1000000,"")</f>
        <v>4012.6030000000001</v>
      </c>
      <c r="Q2695" s="12">
        <f>IFERROR([1]!EM_S_STM07_IS(F2695,"61",$Q$1,"1")/1000000,"")</f>
        <v>4496.857</v>
      </c>
      <c r="R2695" s="12">
        <f>IFERROR([1]!EM_S_STM07_IS(F2695,"61",$R$1,"1")/1000000,"")</f>
        <v>5608.6210000000001</v>
      </c>
      <c r="S2695" s="12">
        <f>IFERROR([1]!EM_S_STM07_IS(F2695,"61",$S$1,"1")/1000000,"")</f>
        <v>7000.576</v>
      </c>
      <c r="T2695" s="20">
        <f t="shared" ref="T2695:T2758" si="764">IFERROR(IF(H2695&lt;0,"",(M2695/H2695)^(1/5)-1),"")</f>
        <v>0.33892831733544937</v>
      </c>
      <c r="U2695" s="20">
        <f t="shared" ref="U2695:U2758" si="765">IFERROR(IF(N2695&lt;0,"",(S2695/N2695)^(1/5)-1),"")</f>
        <v>0.24815946211343798</v>
      </c>
      <c r="V2695" s="14">
        <f t="shared" ref="V2695:V2758" si="766">IFERROR((I2695-H2695)/ABS(H2695),"")</f>
        <v>0.40655987738067823</v>
      </c>
      <c r="W2695" s="14">
        <f t="shared" ref="W2695:W2758" si="767">IFERROR((J2695-I2695)/ABS(I2695),"")</f>
        <v>0.22136068952394219</v>
      </c>
      <c r="X2695" s="14">
        <f t="shared" ref="X2695:X2758" si="768">IFERROR((K2695-J2695)/ABS(J2695),"")</f>
        <v>0.14963498083757745</v>
      </c>
      <c r="Y2695" s="14">
        <f t="shared" ref="Y2695:Y2758" si="769">IFERROR((L2695-K2695)/ABS(K2695),"")</f>
        <v>0.526158170404457</v>
      </c>
      <c r="Z2695" s="15">
        <f t="shared" ref="Z2695:Z2758" si="770">IFERROR((M2695-L2695)/ABS(L2695),"")</f>
        <v>0.42766053588104808</v>
      </c>
      <c r="AA2695" s="14">
        <f t="shared" ref="AA2695:AA2758" si="771">IFERROR((O2695-N2695)/ABS(N2695),"")</f>
        <v>0.38971280602636543</v>
      </c>
      <c r="AB2695" s="14">
        <f t="shared" ref="AB2695:AB2758" si="772">IFERROR((P2695-O2695)/ABS(O2695),"")</f>
        <v>0.24944667669727336</v>
      </c>
      <c r="AC2695" s="14">
        <f t="shared" ref="AC2695:AC2758" si="773">IFERROR((Q2695-P2695)/ABS(P2695),"")</f>
        <v>0.12068325722729109</v>
      </c>
      <c r="AD2695" s="14">
        <f t="shared" ref="AD2695:AD2758" si="774">IFERROR((R2695-Q2695)/ABS(Q2695),"")</f>
        <v>0.24723134402539376</v>
      </c>
      <c r="AE2695" s="14">
        <f t="shared" ref="AE2695:AE2758" si="775">IFERROR((S2695-R2695)/ABS(R2695),"")</f>
        <v>0.24818132656850941</v>
      </c>
      <c r="AF2695" s="18">
        <f t="shared" ref="AF2695:AF2758" si="776">IFERROR(IF(AND(T2695&lt;&gt;"",T2695&gt;$AG$3),1,""),"")</f>
        <v>1</v>
      </c>
      <c r="AG2695" s="18">
        <f t="shared" ref="AG2695:AG2758" si="777">IFERROR(IF(AND(U2695&lt;&gt;"",U2695&gt;$AG$3),1,""),"")</f>
        <v>1</v>
      </c>
      <c r="AH2695" s="18">
        <f t="shared" ref="AH2695:AH2758" si="778">IFERROR(IF(AND(AF2695=1,AG2695=1),1,""),"")</f>
        <v>1</v>
      </c>
      <c r="AI2695" s="19">
        <f t="shared" ref="AI2695:AI2758" si="779">IFERROR(IF(AND(V2695&gt;$AJ$3,W2695&gt;$AJ$3,X2695&gt;$AJ$3,Y2695&gt;$AJ$3,Z2695&gt;$AJ$3),1,""),"")</f>
        <v>1</v>
      </c>
      <c r="AJ2695" s="19">
        <f t="shared" ref="AJ2695:AJ2758" si="780">IFERROR(IF(AND(AA2695&gt;$AJ$3,AB2695&gt;$AJ$3,AC2695&gt;$AJ$3,AD2695&gt;$AJ$3,AE2695&gt;$AJ$3),1,""),"")</f>
        <v>1</v>
      </c>
      <c r="AK2695" s="19">
        <f t="shared" ref="AK2695:AK2758" si="781">IFERROR(IF(AND(AI2695=1,AJ2695=1),1,""),"")</f>
        <v>1</v>
      </c>
    </row>
    <row r="2696" spans="2:37" x14ac:dyDescent="0.15">
      <c r="B2696" s="51" t="str">
        <f>IFERROR(IF(AND(AF2696=1,AI2696=1),MAX($B$5:B2695)+1,""),"")</f>
        <v/>
      </c>
      <c r="C2696" s="51" t="str">
        <f>IFERROR(IF(AND(AG2696=1,AJ2696=1),MAX($C$5:C2695)+1,""),"")</f>
        <v/>
      </c>
      <c r="D2696" s="51" t="str">
        <f>IFERROR(IF(AND(AH2696=1,AK2696=1),MAX($D$5:D2695)+1,""),"")</f>
        <v/>
      </c>
      <c r="F2696" s="5" t="s">
        <v>5489</v>
      </c>
      <c r="G2696" s="5" t="s">
        <v>5490</v>
      </c>
      <c r="H2696" s="12">
        <f>IFERROR([1]!EM_S_STM07_IS(F2696,"9",$H$1,"1")/1000000,"")</f>
        <v>5590.1803095499999</v>
      </c>
      <c r="I2696" s="12">
        <f>IFERROR([1]!EM_S_STM07_IS(F2696,"9",$I$1,"1")/1000000,"")</f>
        <v>6442.2739220399999</v>
      </c>
      <c r="J2696" s="12">
        <f>IFERROR([1]!EM_S_STM07_IS(F2696,"9",$J$1,"1")/1000000,"")</f>
        <v>6426.0033947100001</v>
      </c>
      <c r="K2696" s="12">
        <f>IFERROR([1]!EM_S_STM07_IS(F2696,"9",$K$1,"1")/1000000,"")</f>
        <v>7178.5088660299998</v>
      </c>
      <c r="L2696" s="12">
        <f>IFERROR([1]!EM_S_STM07_IS(F2696,"9",$L$1,"1")/1000000,"")</f>
        <v>7795.1721863999992</v>
      </c>
      <c r="M2696" s="13">
        <f>IFERROR([1]!EM_S_STM07_IS(F2696,"9",$M$1,"1")/1000000,"")</f>
        <v>7219.2325583399997</v>
      </c>
      <c r="N2696" s="12">
        <f>IFERROR([1]!EM_S_STM07_IS(F2696,"61",$N$1,"1")/1000000,"")</f>
        <v>352.78190542999999</v>
      </c>
      <c r="O2696" s="12">
        <f>IFERROR([1]!EM_S_STM07_IS(F2696,"61",$O$1,"1")/1000000,"")</f>
        <v>433.65840814999996</v>
      </c>
      <c r="P2696" s="12">
        <f>IFERROR([1]!EM_S_STM07_IS(F2696,"61",$P$1,"1")/1000000,"")</f>
        <v>418.24310102999999</v>
      </c>
      <c r="Q2696" s="12">
        <f>IFERROR([1]!EM_S_STM07_IS(F2696,"61",$Q$1,"1")/1000000,"")</f>
        <v>384.64281863000002</v>
      </c>
      <c r="R2696" s="12">
        <f>IFERROR([1]!EM_S_STM07_IS(F2696,"61",$R$1,"1")/1000000,"")</f>
        <v>443.69502956999997</v>
      </c>
      <c r="S2696" s="12">
        <f>IFERROR([1]!EM_S_STM07_IS(F2696,"61",$S$1,"1")/1000000,"")</f>
        <v>257.21506701999999</v>
      </c>
      <c r="T2696" s="20">
        <f t="shared" si="764"/>
        <v>5.2478040478433075E-2</v>
      </c>
      <c r="U2696" s="20">
        <f t="shared" si="765"/>
        <v>-6.1232554715897392E-2</v>
      </c>
      <c r="V2696" s="14">
        <f t="shared" si="766"/>
        <v>0.15242685661396707</v>
      </c>
      <c r="W2696" s="14">
        <f t="shared" si="767"/>
        <v>-2.5255876305314917E-3</v>
      </c>
      <c r="X2696" s="14">
        <f t="shared" si="768"/>
        <v>0.11710318608600108</v>
      </c>
      <c r="Y2696" s="14">
        <f t="shared" si="769"/>
        <v>8.5904096780901329E-2</v>
      </c>
      <c r="Z2696" s="15">
        <f t="shared" si="770"/>
        <v>-7.3884144479171854E-2</v>
      </c>
      <c r="AA2696" s="14">
        <f t="shared" si="771"/>
        <v>0.22925354581726901</v>
      </c>
      <c r="AB2696" s="14">
        <f t="shared" si="772"/>
        <v>-3.5547119184802939E-2</v>
      </c>
      <c r="AC2696" s="14">
        <f t="shared" si="773"/>
        <v>-8.0336728369824015E-2</v>
      </c>
      <c r="AD2696" s="14">
        <f t="shared" si="774"/>
        <v>0.15352479775998137</v>
      </c>
      <c r="AE2696" s="14">
        <f t="shared" si="775"/>
        <v>-0.4202885994254299</v>
      </c>
      <c r="AF2696" s="18" t="str">
        <f t="shared" si="776"/>
        <v/>
      </c>
      <c r="AG2696" s="18" t="str">
        <f t="shared" si="777"/>
        <v/>
      </c>
      <c r="AH2696" s="18" t="str">
        <f t="shared" si="778"/>
        <v/>
      </c>
      <c r="AI2696" s="19" t="str">
        <f t="shared" si="779"/>
        <v/>
      </c>
      <c r="AJ2696" s="19" t="str">
        <f t="shared" si="780"/>
        <v/>
      </c>
      <c r="AK2696" s="19" t="str">
        <f t="shared" si="781"/>
        <v/>
      </c>
    </row>
    <row r="2697" spans="2:37" x14ac:dyDescent="0.15">
      <c r="B2697" s="51" t="str">
        <f>IFERROR(IF(AND(AF2697=1,AI2697=1),MAX($B$5:B2696)+1,""),"")</f>
        <v/>
      </c>
      <c r="C2697" s="51" t="str">
        <f>IFERROR(IF(AND(AG2697=1,AJ2697=1),MAX($C$5:C2696)+1,""),"")</f>
        <v/>
      </c>
      <c r="D2697" s="51" t="str">
        <f>IFERROR(IF(AND(AH2697=1,AK2697=1),MAX($D$5:D2696)+1,""),"")</f>
        <v/>
      </c>
      <c r="F2697" s="5" t="s">
        <v>5491</v>
      </c>
      <c r="G2697" s="5" t="s">
        <v>5492</v>
      </c>
      <c r="H2697" s="12">
        <f>IFERROR([1]!EM_S_STM07_IS(F2697,"9",$H$1,"1")/1000000,"")</f>
        <v>2289.5641581499999</v>
      </c>
      <c r="I2697" s="12">
        <f>IFERROR([1]!EM_S_STM07_IS(F2697,"9",$I$1,"1")/1000000,"")</f>
        <v>2822.1082467900001</v>
      </c>
      <c r="J2697" s="12">
        <f>IFERROR([1]!EM_S_STM07_IS(F2697,"9",$J$1,"1")/1000000,"")</f>
        <v>2258.6748433400003</v>
      </c>
      <c r="K2697" s="12">
        <f>IFERROR([1]!EM_S_STM07_IS(F2697,"9",$K$1,"1")/1000000,"")</f>
        <v>1891.9835585399999</v>
      </c>
      <c r="L2697" s="12">
        <f>IFERROR([1]!EM_S_STM07_IS(F2697,"9",$L$1,"1")/1000000,"")</f>
        <v>1898.09068035</v>
      </c>
      <c r="M2697" s="13">
        <f>IFERROR([1]!EM_S_STM07_IS(F2697,"9",$M$1,"1")/1000000,"")</f>
        <v>1522.8196901099998</v>
      </c>
      <c r="N2697" s="12">
        <f>IFERROR([1]!EM_S_STM07_IS(F2697,"61",$N$1,"1")/1000000,"")</f>
        <v>193.92836296000002</v>
      </c>
      <c r="O2697" s="12">
        <f>IFERROR([1]!EM_S_STM07_IS(F2697,"61",$O$1,"1")/1000000,"")</f>
        <v>212.70282863</v>
      </c>
      <c r="P2697" s="12">
        <f>IFERROR([1]!EM_S_STM07_IS(F2697,"61",$P$1,"1")/1000000,"")</f>
        <v>72.585429879999992</v>
      </c>
      <c r="Q2697" s="12">
        <f>IFERROR([1]!EM_S_STM07_IS(F2697,"61",$Q$1,"1")/1000000,"")</f>
        <v>11.662752660000001</v>
      </c>
      <c r="R2697" s="12">
        <f>IFERROR([1]!EM_S_STM07_IS(F2697,"61",$R$1,"1")/1000000,"")</f>
        <v>70.443923980000008</v>
      </c>
      <c r="S2697" s="12">
        <f>IFERROR([1]!EM_S_STM07_IS(F2697,"61",$S$1,"1")/1000000,"")</f>
        <v>91.176183399999999</v>
      </c>
      <c r="T2697" s="20">
        <f t="shared" si="764"/>
        <v>-7.8322186885059097E-2</v>
      </c>
      <c r="U2697" s="20">
        <f t="shared" si="765"/>
        <v>-0.14009986824680765</v>
      </c>
      <c r="V2697" s="14">
        <f t="shared" si="766"/>
        <v>0.23259627241470415</v>
      </c>
      <c r="W2697" s="14">
        <f t="shared" si="767"/>
        <v>-0.19964981998506814</v>
      </c>
      <c r="X2697" s="14">
        <f t="shared" si="768"/>
        <v>-0.16234797402611442</v>
      </c>
      <c r="Y2697" s="14">
        <f t="shared" si="769"/>
        <v>3.2278937004678867E-3</v>
      </c>
      <c r="Z2697" s="15">
        <f t="shared" si="770"/>
        <v>-0.19770972700356013</v>
      </c>
      <c r="AA2697" s="14">
        <f t="shared" si="771"/>
        <v>9.6811345093819182E-2</v>
      </c>
      <c r="AB2697" s="14">
        <f t="shared" si="772"/>
        <v>-0.65874722801047692</v>
      </c>
      <c r="AC2697" s="14">
        <f t="shared" si="773"/>
        <v>-0.83932377779836598</v>
      </c>
      <c r="AD2697" s="14">
        <f t="shared" si="774"/>
        <v>5.0400769898518964</v>
      </c>
      <c r="AE2697" s="14">
        <f t="shared" si="775"/>
        <v>0.29430869617493433</v>
      </c>
      <c r="AF2697" s="18" t="str">
        <f t="shared" si="776"/>
        <v/>
      </c>
      <c r="AG2697" s="18" t="str">
        <f t="shared" si="777"/>
        <v/>
      </c>
      <c r="AH2697" s="18" t="str">
        <f t="shared" si="778"/>
        <v/>
      </c>
      <c r="AI2697" s="19" t="str">
        <f t="shared" si="779"/>
        <v/>
      </c>
      <c r="AJ2697" s="19" t="str">
        <f t="shared" si="780"/>
        <v/>
      </c>
      <c r="AK2697" s="19" t="str">
        <f t="shared" si="781"/>
        <v/>
      </c>
    </row>
    <row r="2698" spans="2:37" x14ac:dyDescent="0.15">
      <c r="B2698" s="51" t="str">
        <f>IFERROR(IF(AND(AF2698=1,AI2698=1),MAX($B$5:B2697)+1,""),"")</f>
        <v/>
      </c>
      <c r="C2698" s="51" t="str">
        <f>IFERROR(IF(AND(AG2698=1,AJ2698=1),MAX($C$5:C2697)+1,""),"")</f>
        <v/>
      </c>
      <c r="D2698" s="51" t="str">
        <f>IFERROR(IF(AND(AH2698=1,AK2698=1),MAX($D$5:D2697)+1,""),"")</f>
        <v/>
      </c>
      <c r="F2698" s="5" t="s">
        <v>5493</v>
      </c>
      <c r="G2698" s="5" t="s">
        <v>5494</v>
      </c>
      <c r="H2698" s="12">
        <f>IFERROR([1]!EM_S_STM07_IS(F2698,"9",$H$1,"1")/1000000,"")</f>
        <v>1652.25799097</v>
      </c>
      <c r="I2698" s="12">
        <f>IFERROR([1]!EM_S_STM07_IS(F2698,"9",$I$1,"1")/1000000,"")</f>
        <v>2017.98918045</v>
      </c>
      <c r="J2698" s="12">
        <f>IFERROR([1]!EM_S_STM07_IS(F2698,"9",$J$1,"1")/1000000,"")</f>
        <v>1708.32505274</v>
      </c>
      <c r="K2698" s="12">
        <f>IFERROR([1]!EM_S_STM07_IS(F2698,"9",$K$1,"1")/1000000,"")</f>
        <v>2280.4606467399999</v>
      </c>
      <c r="L2698" s="12">
        <f>IFERROR([1]!EM_S_STM07_IS(F2698,"9",$L$1,"1")/1000000,"")</f>
        <v>3680.1685210400001</v>
      </c>
      <c r="M2698" s="13">
        <f>IFERROR([1]!EM_S_STM07_IS(F2698,"9",$M$1,"1")/1000000,"")</f>
        <v>5947.0326168800002</v>
      </c>
      <c r="N2698" s="12">
        <f>IFERROR([1]!EM_S_STM07_IS(F2698,"61",$N$1,"1")/1000000,"")</f>
        <v>439.99167485999999</v>
      </c>
      <c r="O2698" s="12">
        <f>IFERROR([1]!EM_S_STM07_IS(F2698,"61",$O$1,"1")/1000000,"")</f>
        <v>284.11030178999999</v>
      </c>
      <c r="P2698" s="12">
        <f>IFERROR([1]!EM_S_STM07_IS(F2698,"61",$P$1,"1")/1000000,"")</f>
        <v>-54.67216457</v>
      </c>
      <c r="Q2698" s="12">
        <f>IFERROR([1]!EM_S_STM07_IS(F2698,"61",$Q$1,"1")/1000000,"")</f>
        <v>70.931779469999995</v>
      </c>
      <c r="R2698" s="12">
        <f>IFERROR([1]!EM_S_STM07_IS(F2698,"61",$R$1,"1")/1000000,"")</f>
        <v>293.55394130000002</v>
      </c>
      <c r="S2698" s="12">
        <f>IFERROR([1]!EM_S_STM07_IS(F2698,"61",$S$1,"1")/1000000,"")</f>
        <v>520.32579641000007</v>
      </c>
      <c r="T2698" s="20">
        <f t="shared" si="764"/>
        <v>0.29194638743477563</v>
      </c>
      <c r="U2698" s="20">
        <f t="shared" si="765"/>
        <v>3.4108670952375242E-2</v>
      </c>
      <c r="V2698" s="14">
        <f t="shared" si="766"/>
        <v>0.22135235022545616</v>
      </c>
      <c r="W2698" s="14">
        <f t="shared" si="767"/>
        <v>-0.15345182754693792</v>
      </c>
      <c r="X2698" s="14">
        <f t="shared" si="768"/>
        <v>0.3349102637594325</v>
      </c>
      <c r="Y2698" s="14">
        <f t="shared" si="769"/>
        <v>0.61378295490471746</v>
      </c>
      <c r="Z2698" s="15">
        <f t="shared" si="770"/>
        <v>0.61596747075033231</v>
      </c>
      <c r="AA2698" s="14">
        <f t="shared" si="771"/>
        <v>-0.35428255118599589</v>
      </c>
      <c r="AB2698" s="14">
        <f t="shared" si="772"/>
        <v>-1.1924328833750313</v>
      </c>
      <c r="AC2698" s="14">
        <f t="shared" si="773"/>
        <v>2.2974020697348072</v>
      </c>
      <c r="AD2698" s="14">
        <f t="shared" si="774"/>
        <v>3.1385390792875318</v>
      </c>
      <c r="AE2698" s="14">
        <f t="shared" si="775"/>
        <v>0.77250488992157174</v>
      </c>
      <c r="AF2698" s="18">
        <f t="shared" si="776"/>
        <v>1</v>
      </c>
      <c r="AG2698" s="18" t="str">
        <f t="shared" si="777"/>
        <v/>
      </c>
      <c r="AH2698" s="18" t="str">
        <f t="shared" si="778"/>
        <v/>
      </c>
      <c r="AI2698" s="19" t="str">
        <f t="shared" si="779"/>
        <v/>
      </c>
      <c r="AJ2698" s="19" t="str">
        <f t="shared" si="780"/>
        <v/>
      </c>
      <c r="AK2698" s="19" t="str">
        <f t="shared" si="781"/>
        <v/>
      </c>
    </row>
    <row r="2699" spans="2:37" x14ac:dyDescent="0.15">
      <c r="B2699" s="51" t="str">
        <f>IFERROR(IF(AND(AF2699=1,AI2699=1),MAX($B$5:B2698)+1,""),"")</f>
        <v/>
      </c>
      <c r="C2699" s="51" t="str">
        <f>IFERROR(IF(AND(AG2699=1,AJ2699=1),MAX($C$5:C2698)+1,""),"")</f>
        <v/>
      </c>
      <c r="D2699" s="51" t="str">
        <f>IFERROR(IF(AND(AH2699=1,AK2699=1),MAX($D$5:D2698)+1,""),"")</f>
        <v/>
      </c>
      <c r="F2699" s="5" t="s">
        <v>5495</v>
      </c>
      <c r="G2699" s="5" t="s">
        <v>5496</v>
      </c>
      <c r="H2699" s="12" t="str">
        <f>IFERROR([1]!EM_S_STM07_IS(F2699,"9",$H$1,"1")/1000000,"")</f>
        <v/>
      </c>
      <c r="I2699" s="12">
        <f>IFERROR([1]!EM_S_STM07_IS(F2699,"9",$I$1,"1")/1000000,"")</f>
        <v>3979.6100926399999</v>
      </c>
      <c r="J2699" s="12">
        <f>IFERROR([1]!EM_S_STM07_IS(F2699,"9",$J$1,"1")/1000000,"")</f>
        <v>6221.2469424999999</v>
      </c>
      <c r="K2699" s="12">
        <f>IFERROR([1]!EM_S_STM07_IS(F2699,"9",$K$1,"1")/1000000,"")</f>
        <v>7535.1711441800007</v>
      </c>
      <c r="L2699" s="12">
        <f>IFERROR([1]!EM_S_STM07_IS(F2699,"9",$L$1,"1")/1000000,"")</f>
        <v>6778.3578994300005</v>
      </c>
      <c r="M2699" s="13">
        <f>IFERROR([1]!EM_S_STM07_IS(F2699,"9",$M$1,"1")/1000000,"")</f>
        <v>5218.7876564600001</v>
      </c>
      <c r="N2699" s="12" t="str">
        <f>IFERROR([1]!EM_S_STM07_IS(F2699,"61",$N$1,"1")/1000000,"")</f>
        <v/>
      </c>
      <c r="O2699" s="12">
        <f>IFERROR([1]!EM_S_STM07_IS(F2699,"61",$O$1,"1")/1000000,"")</f>
        <v>291.98893833999995</v>
      </c>
      <c r="P2699" s="12">
        <f>IFERROR([1]!EM_S_STM07_IS(F2699,"61",$P$1,"1")/1000000,"")</f>
        <v>224.34399263999998</v>
      </c>
      <c r="Q2699" s="12">
        <f>IFERROR([1]!EM_S_STM07_IS(F2699,"61",$Q$1,"1")/1000000,"")</f>
        <v>174.95281418000002</v>
      </c>
      <c r="R2699" s="12">
        <f>IFERROR([1]!EM_S_STM07_IS(F2699,"61",$R$1,"1")/1000000,"")</f>
        <v>191.32213953000002</v>
      </c>
      <c r="S2699" s="12">
        <f>IFERROR([1]!EM_S_STM07_IS(F2699,"61",$S$1,"1")/1000000,"")</f>
        <v>-280.92822765</v>
      </c>
      <c r="T2699" s="20" t="str">
        <f t="shared" si="764"/>
        <v/>
      </c>
      <c r="U2699" s="20" t="str">
        <f t="shared" si="765"/>
        <v/>
      </c>
      <c r="V2699" s="14" t="str">
        <f t="shared" si="766"/>
        <v/>
      </c>
      <c r="W2699" s="14">
        <f t="shared" si="767"/>
        <v>0.5632805218797049</v>
      </c>
      <c r="X2699" s="14">
        <f t="shared" si="768"/>
        <v>0.21119949325657247</v>
      </c>
      <c r="Y2699" s="14">
        <f t="shared" si="769"/>
        <v>-0.10043743270974621</v>
      </c>
      <c r="Z2699" s="15">
        <f t="shared" si="770"/>
        <v>-0.23008083463712448</v>
      </c>
      <c r="AA2699" s="14" t="str">
        <f t="shared" si="771"/>
        <v/>
      </c>
      <c r="AB2699" s="14">
        <f t="shared" si="772"/>
        <v>-0.23166954914309915</v>
      </c>
      <c r="AC2699" s="14">
        <f t="shared" si="773"/>
        <v>-0.22015823949098087</v>
      </c>
      <c r="AD2699" s="14">
        <f t="shared" si="774"/>
        <v>9.3564230028094511E-2</v>
      </c>
      <c r="AE2699" s="14">
        <f t="shared" si="775"/>
        <v>-2.468351902922084</v>
      </c>
      <c r="AF2699" s="18" t="str">
        <f t="shared" si="776"/>
        <v/>
      </c>
      <c r="AG2699" s="18" t="str">
        <f t="shared" si="777"/>
        <v/>
      </c>
      <c r="AH2699" s="18" t="str">
        <f t="shared" si="778"/>
        <v/>
      </c>
      <c r="AI2699" s="19" t="str">
        <f t="shared" si="779"/>
        <v/>
      </c>
      <c r="AJ2699" s="19" t="str">
        <f t="shared" si="780"/>
        <v/>
      </c>
      <c r="AK2699" s="19" t="str">
        <f t="shared" si="781"/>
        <v/>
      </c>
    </row>
    <row r="2700" spans="2:37" x14ac:dyDescent="0.15">
      <c r="B2700" s="51" t="str">
        <f>IFERROR(IF(AND(AF2700=1,AI2700=1),MAX($B$5:B2699)+1,""),"")</f>
        <v/>
      </c>
      <c r="C2700" s="51" t="str">
        <f>IFERROR(IF(AND(AG2700=1,AJ2700=1),MAX($C$5:C2699)+1,""),"")</f>
        <v/>
      </c>
      <c r="D2700" s="51" t="str">
        <f>IFERROR(IF(AND(AH2700=1,AK2700=1),MAX($D$5:D2699)+1,""),"")</f>
        <v/>
      </c>
      <c r="F2700" s="5" t="s">
        <v>5497</v>
      </c>
      <c r="G2700" s="5" t="s">
        <v>5498</v>
      </c>
      <c r="H2700" s="12">
        <f>IFERROR([1]!EM_S_STM07_IS(F2700,"9",$H$1,"1")/1000000,"")</f>
        <v>657.74708499999997</v>
      </c>
      <c r="I2700" s="12">
        <f>IFERROR([1]!EM_S_STM07_IS(F2700,"9",$I$1,"1")/1000000,"")</f>
        <v>922.59193500000003</v>
      </c>
      <c r="J2700" s="12">
        <f>IFERROR([1]!EM_S_STM07_IS(F2700,"9",$J$1,"1")/1000000,"")</f>
        <v>1007.500376</v>
      </c>
      <c r="K2700" s="12">
        <f>IFERROR([1]!EM_S_STM07_IS(F2700,"9",$K$1,"1")/1000000,"")</f>
        <v>1082.9879639999999</v>
      </c>
      <c r="L2700" s="12">
        <f>IFERROR([1]!EM_S_STM07_IS(F2700,"9",$L$1,"1")/1000000,"")</f>
        <v>1183.3135309100001</v>
      </c>
      <c r="M2700" s="13">
        <f>IFERROR([1]!EM_S_STM07_IS(F2700,"9",$M$1,"1")/1000000,"")</f>
        <v>1359.36989354</v>
      </c>
      <c r="N2700" s="12">
        <f>IFERROR([1]!EM_S_STM07_IS(F2700,"61",$N$1,"1")/1000000,"")</f>
        <v>130.74403799999999</v>
      </c>
      <c r="O2700" s="12">
        <f>IFERROR([1]!EM_S_STM07_IS(F2700,"61",$O$1,"1")/1000000,"")</f>
        <v>161.14318399999999</v>
      </c>
      <c r="P2700" s="12">
        <f>IFERROR([1]!EM_S_STM07_IS(F2700,"61",$P$1,"1")/1000000,"")</f>
        <v>192.13769300000001</v>
      </c>
      <c r="Q2700" s="12">
        <f>IFERROR([1]!EM_S_STM07_IS(F2700,"61",$Q$1,"1")/1000000,"")</f>
        <v>195.11648299999999</v>
      </c>
      <c r="R2700" s="12">
        <f>IFERROR([1]!EM_S_STM07_IS(F2700,"61",$R$1,"1")/1000000,"")</f>
        <v>182.04221569000001</v>
      </c>
      <c r="S2700" s="12">
        <f>IFERROR([1]!EM_S_STM07_IS(F2700,"61",$S$1,"1")/1000000,"")</f>
        <v>203.36122105999999</v>
      </c>
      <c r="T2700" s="20">
        <f t="shared" si="764"/>
        <v>0.1562606422747066</v>
      </c>
      <c r="U2700" s="20">
        <f t="shared" si="765"/>
        <v>9.2368704352067565E-2</v>
      </c>
      <c r="V2700" s="14">
        <f t="shared" si="766"/>
        <v>0.40265454008055401</v>
      </c>
      <c r="W2700" s="14">
        <f t="shared" si="767"/>
        <v>9.2032498636572105E-2</v>
      </c>
      <c r="X2700" s="14">
        <f t="shared" si="768"/>
        <v>7.4925617695253313E-2</v>
      </c>
      <c r="Y2700" s="14">
        <f t="shared" si="769"/>
        <v>9.2637748751564275E-2</v>
      </c>
      <c r="Z2700" s="15">
        <f t="shared" si="770"/>
        <v>0.14878251455014452</v>
      </c>
      <c r="AA2700" s="14">
        <f t="shared" si="771"/>
        <v>0.23250885061389953</v>
      </c>
      <c r="AB2700" s="14">
        <f t="shared" si="772"/>
        <v>0.19234142103087665</v>
      </c>
      <c r="AC2700" s="14">
        <f t="shared" si="773"/>
        <v>1.5503412961245324E-2</v>
      </c>
      <c r="AD2700" s="14">
        <f t="shared" si="774"/>
        <v>-6.700749782374861E-2</v>
      </c>
      <c r="AE2700" s="14">
        <f t="shared" si="775"/>
        <v>0.11711022791715607</v>
      </c>
      <c r="AF2700" s="18" t="str">
        <f t="shared" si="776"/>
        <v/>
      </c>
      <c r="AG2700" s="18" t="str">
        <f t="shared" si="777"/>
        <v/>
      </c>
      <c r="AH2700" s="18" t="str">
        <f t="shared" si="778"/>
        <v/>
      </c>
      <c r="AI2700" s="19" t="str">
        <f t="shared" si="779"/>
        <v/>
      </c>
      <c r="AJ2700" s="19" t="str">
        <f t="shared" si="780"/>
        <v/>
      </c>
      <c r="AK2700" s="19" t="str">
        <f t="shared" si="781"/>
        <v/>
      </c>
    </row>
    <row r="2701" spans="2:37" x14ac:dyDescent="0.15">
      <c r="B2701" s="51">
        <f>IFERROR(IF(AND(AF2701=1,AI2701=1),MAX($B$5:B2700)+1,""),"")</f>
        <v>203</v>
      </c>
      <c r="C2701" s="51" t="str">
        <f>IFERROR(IF(AND(AG2701=1,AJ2701=1),MAX($C$5:C2700)+1,""),"")</f>
        <v/>
      </c>
      <c r="D2701" s="51" t="str">
        <f>IFERROR(IF(AND(AH2701=1,AK2701=1),MAX($D$5:D2700)+1,""),"")</f>
        <v/>
      </c>
      <c r="F2701" s="5" t="s">
        <v>5499</v>
      </c>
      <c r="G2701" s="5" t="s">
        <v>5500</v>
      </c>
      <c r="H2701" s="12">
        <f>IFERROR([1]!EM_S_STM07_IS(F2701,"9",$H$1,"1")/1000000,"")</f>
        <v>6003.9170000000004</v>
      </c>
      <c r="I2701" s="12">
        <f>IFERROR([1]!EM_S_STM07_IS(F2701,"9",$I$1,"1")/1000000,"")</f>
        <v>6982.7950000000001</v>
      </c>
      <c r="J2701" s="12">
        <f>IFERROR([1]!EM_S_STM07_IS(F2701,"9",$J$1,"1")/1000000,"")</f>
        <v>7802.1959999999999</v>
      </c>
      <c r="K2701" s="12">
        <f>IFERROR([1]!EM_S_STM07_IS(F2701,"9",$K$1,"1")/1000000,"")</f>
        <v>11395.536</v>
      </c>
      <c r="L2701" s="12">
        <f>IFERROR([1]!EM_S_STM07_IS(F2701,"9",$L$1,"1")/1000000,"")</f>
        <v>13415.207</v>
      </c>
      <c r="M2701" s="13">
        <f>IFERROR([1]!EM_S_STM07_IS(F2701,"9",$M$1,"1")/1000000,"")</f>
        <v>16520.580000000002</v>
      </c>
      <c r="N2701" s="12">
        <f>IFERROR([1]!EM_S_STM07_IS(F2701,"61",$N$1,"1")/1000000,"")</f>
        <v>2199.1280000000002</v>
      </c>
      <c r="O2701" s="12">
        <f>IFERROR([1]!EM_S_STM07_IS(F2701,"61",$O$1,"1")/1000000,"")</f>
        <v>2468.2170000000001</v>
      </c>
      <c r="P2701" s="12">
        <f>IFERROR([1]!EM_S_STM07_IS(F2701,"61",$P$1,"1")/1000000,"")</f>
        <v>2676.5720000000001</v>
      </c>
      <c r="Q2701" s="12">
        <f>IFERROR([1]!EM_S_STM07_IS(F2701,"61",$Q$1,"1")/1000000,"")</f>
        <v>2839.82</v>
      </c>
      <c r="R2701" s="12">
        <f>IFERROR([1]!EM_S_STM07_IS(F2701,"61",$R$1,"1")/1000000,"")</f>
        <v>2818.6320000000001</v>
      </c>
      <c r="S2701" s="12">
        <f>IFERROR([1]!EM_S_STM07_IS(F2701,"61",$S$1,"1")/1000000,"")</f>
        <v>2553.998</v>
      </c>
      <c r="T2701" s="20">
        <f t="shared" si="764"/>
        <v>0.22438534314583714</v>
      </c>
      <c r="U2701" s="20">
        <f t="shared" si="765"/>
        <v>3.0371906430099349E-2</v>
      </c>
      <c r="V2701" s="14">
        <f t="shared" si="766"/>
        <v>0.16303989545491712</v>
      </c>
      <c r="W2701" s="14">
        <f t="shared" si="767"/>
        <v>0.11734570469274837</v>
      </c>
      <c r="X2701" s="14">
        <f t="shared" si="768"/>
        <v>0.46055495145212966</v>
      </c>
      <c r="Y2701" s="14">
        <f t="shared" si="769"/>
        <v>0.17723352372367568</v>
      </c>
      <c r="Z2701" s="15">
        <f t="shared" si="770"/>
        <v>0.23148155671395912</v>
      </c>
      <c r="AA2701" s="14">
        <f t="shared" si="771"/>
        <v>0.12236168153922825</v>
      </c>
      <c r="AB2701" s="14">
        <f t="shared" si="772"/>
        <v>8.4415187157369065E-2</v>
      </c>
      <c r="AC2701" s="14">
        <f t="shared" si="773"/>
        <v>6.099144726911887E-2</v>
      </c>
      <c r="AD2701" s="14">
        <f t="shared" si="774"/>
        <v>-7.4610362628617661E-3</v>
      </c>
      <c r="AE2701" s="14">
        <f t="shared" si="775"/>
        <v>-9.3887389343482938E-2</v>
      </c>
      <c r="AF2701" s="18">
        <f t="shared" si="776"/>
        <v>1</v>
      </c>
      <c r="AG2701" s="18" t="str">
        <f t="shared" si="777"/>
        <v/>
      </c>
      <c r="AH2701" s="18" t="str">
        <f t="shared" si="778"/>
        <v/>
      </c>
      <c r="AI2701" s="19">
        <f t="shared" si="779"/>
        <v>1</v>
      </c>
      <c r="AJ2701" s="19" t="str">
        <f t="shared" si="780"/>
        <v/>
      </c>
      <c r="AK2701" s="19" t="str">
        <f t="shared" si="781"/>
        <v/>
      </c>
    </row>
    <row r="2702" spans="2:37" x14ac:dyDescent="0.15">
      <c r="B2702" s="51" t="str">
        <f>IFERROR(IF(AND(AF2702=1,AI2702=1),MAX($B$5:B2701)+1,""),"")</f>
        <v/>
      </c>
      <c r="C2702" s="51" t="str">
        <f>IFERROR(IF(AND(AG2702=1,AJ2702=1),MAX($C$5:C2701)+1,""),"")</f>
        <v/>
      </c>
      <c r="D2702" s="51" t="str">
        <f>IFERROR(IF(AND(AH2702=1,AK2702=1),MAX($D$5:D2701)+1,""),"")</f>
        <v/>
      </c>
      <c r="F2702" s="5" t="s">
        <v>5501</v>
      </c>
      <c r="G2702" s="5" t="s">
        <v>5502</v>
      </c>
      <c r="H2702" s="12" t="str">
        <f>IFERROR([1]!EM_S_STM07_IS(F2702,"9",$H$1,"1")/1000000,"")</f>
        <v/>
      </c>
      <c r="I2702" s="12">
        <f>IFERROR([1]!EM_S_STM07_IS(F2702,"9",$I$1,"1")/1000000,"")</f>
        <v>487.90084962999998</v>
      </c>
      <c r="J2702" s="12">
        <f>IFERROR([1]!EM_S_STM07_IS(F2702,"9",$J$1,"1")/1000000,"")</f>
        <v>741.02546182000003</v>
      </c>
      <c r="K2702" s="12">
        <f>IFERROR([1]!EM_S_STM07_IS(F2702,"9",$K$1,"1")/1000000,"")</f>
        <v>500.07383519000001</v>
      </c>
      <c r="L2702" s="12">
        <f>IFERROR([1]!EM_S_STM07_IS(F2702,"9",$L$1,"1")/1000000,"")</f>
        <v>669.31619473000001</v>
      </c>
      <c r="M2702" s="13">
        <f>IFERROR([1]!EM_S_STM07_IS(F2702,"9",$M$1,"1")/1000000,"")</f>
        <v>598.35320033000005</v>
      </c>
      <c r="N2702" s="12" t="str">
        <f>IFERROR([1]!EM_S_STM07_IS(F2702,"61",$N$1,"1")/1000000,"")</f>
        <v/>
      </c>
      <c r="O2702" s="12">
        <f>IFERROR([1]!EM_S_STM07_IS(F2702,"61",$O$1,"1")/1000000,"")</f>
        <v>192.45257025999999</v>
      </c>
      <c r="P2702" s="12">
        <f>IFERROR([1]!EM_S_STM07_IS(F2702,"61",$P$1,"1")/1000000,"")</f>
        <v>331.96633986000001</v>
      </c>
      <c r="Q2702" s="12">
        <f>IFERROR([1]!EM_S_STM07_IS(F2702,"61",$Q$1,"1")/1000000,"")</f>
        <v>126.22152804000001</v>
      </c>
      <c r="R2702" s="12">
        <f>IFERROR([1]!EM_S_STM07_IS(F2702,"61",$R$1,"1")/1000000,"")</f>
        <v>204.10163024000002</v>
      </c>
      <c r="S2702" s="12">
        <f>IFERROR([1]!EM_S_STM07_IS(F2702,"61",$S$1,"1")/1000000,"")</f>
        <v>162.53371056</v>
      </c>
      <c r="T2702" s="20" t="str">
        <f t="shared" si="764"/>
        <v/>
      </c>
      <c r="U2702" s="20" t="str">
        <f t="shared" si="765"/>
        <v/>
      </c>
      <c r="V2702" s="14" t="str">
        <f t="shared" si="766"/>
        <v/>
      </c>
      <c r="W2702" s="14">
        <f t="shared" si="767"/>
        <v>0.5188033847080965</v>
      </c>
      <c r="X2702" s="14">
        <f t="shared" si="768"/>
        <v>-0.325159713187465</v>
      </c>
      <c r="Y2702" s="14">
        <f t="shared" si="769"/>
        <v>0.33843474229300036</v>
      </c>
      <c r="Z2702" s="15">
        <f t="shared" si="770"/>
        <v>-0.10602312473348445</v>
      </c>
      <c r="AA2702" s="14" t="str">
        <f t="shared" si="771"/>
        <v/>
      </c>
      <c r="AB2702" s="14">
        <f t="shared" si="772"/>
        <v>0.72492546818948378</v>
      </c>
      <c r="AC2702" s="14">
        <f t="shared" si="773"/>
        <v>-0.61977612521428727</v>
      </c>
      <c r="AD2702" s="14">
        <f t="shared" si="774"/>
        <v>0.61701124530293716</v>
      </c>
      <c r="AE2702" s="14">
        <f t="shared" si="775"/>
        <v>-0.20366284988082128</v>
      </c>
      <c r="AF2702" s="18" t="str">
        <f t="shared" si="776"/>
        <v/>
      </c>
      <c r="AG2702" s="18" t="str">
        <f t="shared" si="777"/>
        <v/>
      </c>
      <c r="AH2702" s="18" t="str">
        <f t="shared" si="778"/>
        <v/>
      </c>
      <c r="AI2702" s="19" t="str">
        <f t="shared" si="779"/>
        <v/>
      </c>
      <c r="AJ2702" s="19" t="str">
        <f t="shared" si="780"/>
        <v/>
      </c>
      <c r="AK2702" s="19" t="str">
        <f t="shared" si="781"/>
        <v/>
      </c>
    </row>
    <row r="2703" spans="2:37" x14ac:dyDescent="0.15">
      <c r="B2703" s="51" t="str">
        <f>IFERROR(IF(AND(AF2703=1,AI2703=1),MAX($B$5:B2702)+1,""),"")</f>
        <v/>
      </c>
      <c r="C2703" s="51" t="str">
        <f>IFERROR(IF(AND(AG2703=1,AJ2703=1),MAX($C$5:C2702)+1,""),"")</f>
        <v/>
      </c>
      <c r="D2703" s="51" t="str">
        <f>IFERROR(IF(AND(AH2703=1,AK2703=1),MAX($D$5:D2702)+1,""),"")</f>
        <v/>
      </c>
      <c r="F2703" s="5" t="s">
        <v>5503</v>
      </c>
      <c r="G2703" s="5" t="s">
        <v>5504</v>
      </c>
      <c r="H2703" s="12" t="str">
        <f>IFERROR([1]!EM_S_STM07_IS(F2703,"9",$H$1,"1")/1000000,"")</f>
        <v/>
      </c>
      <c r="I2703" s="12">
        <f>IFERROR([1]!EM_S_STM07_IS(F2703,"9",$I$1,"1")/1000000,"")</f>
        <v>4463.059072</v>
      </c>
      <c r="J2703" s="12">
        <f>IFERROR([1]!EM_S_STM07_IS(F2703,"9",$J$1,"1")/1000000,"")</f>
        <v>5631.7187869999998</v>
      </c>
      <c r="K2703" s="12">
        <f>IFERROR([1]!EM_S_STM07_IS(F2703,"9",$K$1,"1")/1000000,"")</f>
        <v>6563.4393360000004</v>
      </c>
      <c r="L2703" s="12">
        <f>IFERROR([1]!EM_S_STM07_IS(F2703,"9",$L$1,"1")/1000000,"")</f>
        <v>7327.6135119999999</v>
      </c>
      <c r="M2703" s="13">
        <f>IFERROR([1]!EM_S_STM07_IS(F2703,"9",$M$1,"1")/1000000,"")</f>
        <v>8093.6725450000004</v>
      </c>
      <c r="N2703" s="12" t="str">
        <f>IFERROR([1]!EM_S_STM07_IS(F2703,"61",$N$1,"1")/1000000,"")</f>
        <v/>
      </c>
      <c r="O2703" s="12">
        <f>IFERROR([1]!EM_S_STM07_IS(F2703,"61",$O$1,"1")/1000000,"")</f>
        <v>483.18672800000002</v>
      </c>
      <c r="P2703" s="12">
        <f>IFERROR([1]!EM_S_STM07_IS(F2703,"61",$P$1,"1")/1000000,"")</f>
        <v>624.58787500000005</v>
      </c>
      <c r="Q2703" s="12">
        <f>IFERROR([1]!EM_S_STM07_IS(F2703,"61",$Q$1,"1")/1000000,"")</f>
        <v>732.233924</v>
      </c>
      <c r="R2703" s="12">
        <f>IFERROR([1]!EM_S_STM07_IS(F2703,"61",$R$1,"1")/1000000,"")</f>
        <v>884.18188599999996</v>
      </c>
      <c r="S2703" s="12">
        <f>IFERROR([1]!EM_S_STM07_IS(F2703,"61",$S$1,"1")/1000000,"")</f>
        <v>1327.858772</v>
      </c>
      <c r="T2703" s="20" t="str">
        <f t="shared" si="764"/>
        <v/>
      </c>
      <c r="U2703" s="20" t="str">
        <f t="shared" si="765"/>
        <v/>
      </c>
      <c r="V2703" s="14" t="str">
        <f t="shared" si="766"/>
        <v/>
      </c>
      <c r="W2703" s="14">
        <f t="shared" si="767"/>
        <v>0.26185172460114814</v>
      </c>
      <c r="X2703" s="14">
        <f t="shared" si="768"/>
        <v>0.16544159682666354</v>
      </c>
      <c r="Y2703" s="14">
        <f t="shared" si="769"/>
        <v>0.11642892344697364</v>
      </c>
      <c r="Z2703" s="15">
        <f t="shared" si="770"/>
        <v>0.10454413728910113</v>
      </c>
      <c r="AA2703" s="14" t="str">
        <f t="shared" si="771"/>
        <v/>
      </c>
      <c r="AB2703" s="14">
        <f t="shared" si="772"/>
        <v>0.29264286207795021</v>
      </c>
      <c r="AC2703" s="14">
        <f t="shared" si="773"/>
        <v>0.17234732422559426</v>
      </c>
      <c r="AD2703" s="14">
        <f t="shared" si="774"/>
        <v>0.20751286852423947</v>
      </c>
      <c r="AE2703" s="14">
        <f t="shared" si="775"/>
        <v>0.50179368411082792</v>
      </c>
      <c r="AF2703" s="18" t="str">
        <f t="shared" si="776"/>
        <v/>
      </c>
      <c r="AG2703" s="18" t="str">
        <f t="shared" si="777"/>
        <v/>
      </c>
      <c r="AH2703" s="18" t="str">
        <f t="shared" si="778"/>
        <v/>
      </c>
      <c r="AI2703" s="19">
        <f t="shared" si="779"/>
        <v>1</v>
      </c>
      <c r="AJ2703" s="19">
        <f t="shared" si="780"/>
        <v>1</v>
      </c>
      <c r="AK2703" s="19">
        <f t="shared" si="781"/>
        <v>1</v>
      </c>
    </row>
    <row r="2704" spans="2:37" x14ac:dyDescent="0.15">
      <c r="B2704" s="51" t="str">
        <f>IFERROR(IF(AND(AF2704=1,AI2704=1),MAX($B$5:B2703)+1,""),"")</f>
        <v/>
      </c>
      <c r="C2704" s="51" t="str">
        <f>IFERROR(IF(AND(AG2704=1,AJ2704=1),MAX($C$5:C2703)+1,""),"")</f>
        <v/>
      </c>
      <c r="D2704" s="51" t="str">
        <f>IFERROR(IF(AND(AH2704=1,AK2704=1),MAX($D$5:D2703)+1,""),"")</f>
        <v/>
      </c>
      <c r="F2704" s="5" t="s">
        <v>5505</v>
      </c>
      <c r="G2704" s="5" t="s">
        <v>5506</v>
      </c>
      <c r="H2704" s="12">
        <f>IFERROR([1]!EM_S_STM07_IS(F2704,"9",$H$1,"1")/1000000,"")</f>
        <v>2276.22201748</v>
      </c>
      <c r="I2704" s="12">
        <f>IFERROR([1]!EM_S_STM07_IS(F2704,"9",$I$1,"1")/1000000,"")</f>
        <v>2740.7770043999999</v>
      </c>
      <c r="J2704" s="12">
        <f>IFERROR([1]!EM_S_STM07_IS(F2704,"9",$J$1,"1")/1000000,"")</f>
        <v>2464.91135605</v>
      </c>
      <c r="K2704" s="12">
        <f>IFERROR([1]!EM_S_STM07_IS(F2704,"9",$K$1,"1")/1000000,"")</f>
        <v>2715.1505688100001</v>
      </c>
      <c r="L2704" s="12">
        <f>IFERROR([1]!EM_S_STM07_IS(F2704,"9",$L$1,"1")/1000000,"")</f>
        <v>2589.66463286</v>
      </c>
      <c r="M2704" s="13">
        <f>IFERROR([1]!EM_S_STM07_IS(F2704,"9",$M$1,"1")/1000000,"")</f>
        <v>2227.2218690599998</v>
      </c>
      <c r="N2704" s="12">
        <f>IFERROR([1]!EM_S_STM07_IS(F2704,"61",$N$1,"1")/1000000,"")</f>
        <v>178.62173181</v>
      </c>
      <c r="O2704" s="12">
        <f>IFERROR([1]!EM_S_STM07_IS(F2704,"61",$O$1,"1")/1000000,"")</f>
        <v>141.39627727000001</v>
      </c>
      <c r="P2704" s="12">
        <f>IFERROR([1]!EM_S_STM07_IS(F2704,"61",$P$1,"1")/1000000,"")</f>
        <v>117.69994143000001</v>
      </c>
      <c r="Q2704" s="12">
        <f>IFERROR([1]!EM_S_STM07_IS(F2704,"61",$Q$1,"1")/1000000,"")</f>
        <v>148.73923396999999</v>
      </c>
      <c r="R2704" s="12">
        <f>IFERROR([1]!EM_S_STM07_IS(F2704,"61",$R$1,"1")/1000000,"")</f>
        <v>116.26633873999999</v>
      </c>
      <c r="S2704" s="12">
        <f>IFERROR([1]!EM_S_STM07_IS(F2704,"61",$S$1,"1")/1000000,"")</f>
        <v>130.22897030999999</v>
      </c>
      <c r="T2704" s="20">
        <f t="shared" si="764"/>
        <v>-4.3429516991233541E-3</v>
      </c>
      <c r="U2704" s="20">
        <f t="shared" si="765"/>
        <v>-6.123981430893477E-2</v>
      </c>
      <c r="V2704" s="14">
        <f t="shared" si="766"/>
        <v>0.20409036699957223</v>
      </c>
      <c r="W2704" s="14">
        <f t="shared" si="767"/>
        <v>-0.10065235074109626</v>
      </c>
      <c r="X2704" s="14">
        <f t="shared" si="768"/>
        <v>0.10152057279698949</v>
      </c>
      <c r="Y2704" s="14">
        <f t="shared" si="769"/>
        <v>-4.6216934482936706E-2</v>
      </c>
      <c r="Z2704" s="15">
        <f t="shared" si="770"/>
        <v>-0.13995741348165303</v>
      </c>
      <c r="AA2704" s="14">
        <f t="shared" si="771"/>
        <v>-0.208403838451173</v>
      </c>
      <c r="AB2704" s="14">
        <f t="shared" si="772"/>
        <v>-0.16758811686923844</v>
      </c>
      <c r="AC2704" s="14">
        <f t="shared" si="773"/>
        <v>0.26371544592874802</v>
      </c>
      <c r="AD2704" s="14">
        <f t="shared" si="774"/>
        <v>-0.21832097936277944</v>
      </c>
      <c r="AE2704" s="14">
        <f t="shared" si="775"/>
        <v>0.12009177997101864</v>
      </c>
      <c r="AF2704" s="18" t="str">
        <f t="shared" si="776"/>
        <v/>
      </c>
      <c r="AG2704" s="18" t="str">
        <f t="shared" si="777"/>
        <v/>
      </c>
      <c r="AH2704" s="18" t="str">
        <f t="shared" si="778"/>
        <v/>
      </c>
      <c r="AI2704" s="19" t="str">
        <f t="shared" si="779"/>
        <v/>
      </c>
      <c r="AJ2704" s="19" t="str">
        <f t="shared" si="780"/>
        <v/>
      </c>
      <c r="AK2704" s="19" t="str">
        <f t="shared" si="781"/>
        <v/>
      </c>
    </row>
    <row r="2705" spans="2:37" x14ac:dyDescent="0.15">
      <c r="B2705" s="51" t="str">
        <f>IFERROR(IF(AND(AF2705=1,AI2705=1),MAX($B$5:B2704)+1,""),"")</f>
        <v/>
      </c>
      <c r="C2705" s="51" t="str">
        <f>IFERROR(IF(AND(AG2705=1,AJ2705=1),MAX($C$5:C2704)+1,""),"")</f>
        <v/>
      </c>
      <c r="D2705" s="51" t="str">
        <f>IFERROR(IF(AND(AH2705=1,AK2705=1),MAX($D$5:D2704)+1,""),"")</f>
        <v/>
      </c>
      <c r="F2705" s="5" t="s">
        <v>5507</v>
      </c>
      <c r="G2705" s="5" t="s">
        <v>5508</v>
      </c>
      <c r="H2705" s="12">
        <f>IFERROR([1]!EM_S_STM07_IS(F2705,"9",$H$1,"1")/1000000,"")</f>
        <v>10220.804964999999</v>
      </c>
      <c r="I2705" s="12">
        <f>IFERROR([1]!EM_S_STM07_IS(F2705,"9",$I$1,"1")/1000000,"")</f>
        <v>11262.656572</v>
      </c>
      <c r="J2705" s="12">
        <f>IFERROR([1]!EM_S_STM07_IS(F2705,"9",$J$1,"1")/1000000,"")</f>
        <v>11226.015147760001</v>
      </c>
      <c r="K2705" s="12">
        <f>IFERROR([1]!EM_S_STM07_IS(F2705,"9",$K$1,"1")/1000000,"")</f>
        <v>10965.43672736</v>
      </c>
      <c r="L2705" s="12">
        <f>IFERROR([1]!EM_S_STM07_IS(F2705,"9",$L$1,"1")/1000000,"")</f>
        <v>8929.3160506799995</v>
      </c>
      <c r="M2705" s="13">
        <f>IFERROR([1]!EM_S_STM07_IS(F2705,"9",$M$1,"1")/1000000,"")</f>
        <v>9299.8407393699999</v>
      </c>
      <c r="N2705" s="12">
        <f>IFERROR([1]!EM_S_STM07_IS(F2705,"61",$N$1,"1")/1000000,"")</f>
        <v>542.66971599999999</v>
      </c>
      <c r="O2705" s="12">
        <f>IFERROR([1]!EM_S_STM07_IS(F2705,"61",$O$1,"1")/1000000,"")</f>
        <v>410.81915700000002</v>
      </c>
      <c r="P2705" s="12">
        <f>IFERROR([1]!EM_S_STM07_IS(F2705,"61",$P$1,"1")/1000000,"")</f>
        <v>349.05831210000002</v>
      </c>
      <c r="Q2705" s="12">
        <f>IFERROR([1]!EM_S_STM07_IS(F2705,"61",$Q$1,"1")/1000000,"")</f>
        <v>221.94980788000001</v>
      </c>
      <c r="R2705" s="12">
        <f>IFERROR([1]!EM_S_STM07_IS(F2705,"61",$R$1,"1")/1000000,"")</f>
        <v>167.69824735</v>
      </c>
      <c r="S2705" s="12">
        <f>IFERROR([1]!EM_S_STM07_IS(F2705,"61",$S$1,"1")/1000000,"")</f>
        <v>135.32281153</v>
      </c>
      <c r="T2705" s="20">
        <f t="shared" si="764"/>
        <v>-1.8708398186640385E-2</v>
      </c>
      <c r="U2705" s="20">
        <f t="shared" si="765"/>
        <v>-0.24252712535514387</v>
      </c>
      <c r="V2705" s="14">
        <f t="shared" si="766"/>
        <v>0.10193439856916403</v>
      </c>
      <c r="W2705" s="14">
        <f t="shared" si="767"/>
        <v>-3.2533553700902764E-3</v>
      </c>
      <c r="X2705" s="14">
        <f t="shared" si="768"/>
        <v>-2.3212013966683088E-2</v>
      </c>
      <c r="Y2705" s="14">
        <f t="shared" si="769"/>
        <v>-0.18568532447044722</v>
      </c>
      <c r="Z2705" s="15">
        <f t="shared" si="770"/>
        <v>4.1495304521311421E-2</v>
      </c>
      <c r="AA2705" s="14">
        <f t="shared" si="771"/>
        <v>-0.24296649529637651</v>
      </c>
      <c r="AB2705" s="14">
        <f t="shared" si="772"/>
        <v>-0.15033584448935519</v>
      </c>
      <c r="AC2705" s="14">
        <f t="shared" si="773"/>
        <v>-0.36414690558517715</v>
      </c>
      <c r="AD2705" s="14">
        <f t="shared" si="774"/>
        <v>-0.24443166249250284</v>
      </c>
      <c r="AE2705" s="14">
        <f t="shared" si="775"/>
        <v>-0.19305768743324916</v>
      </c>
      <c r="AF2705" s="18" t="str">
        <f t="shared" si="776"/>
        <v/>
      </c>
      <c r="AG2705" s="18" t="str">
        <f t="shared" si="777"/>
        <v/>
      </c>
      <c r="AH2705" s="18" t="str">
        <f t="shared" si="778"/>
        <v/>
      </c>
      <c r="AI2705" s="19" t="str">
        <f t="shared" si="779"/>
        <v/>
      </c>
      <c r="AJ2705" s="19" t="str">
        <f t="shared" si="780"/>
        <v/>
      </c>
      <c r="AK2705" s="19" t="str">
        <f t="shared" si="781"/>
        <v/>
      </c>
    </row>
    <row r="2706" spans="2:37" x14ac:dyDescent="0.15">
      <c r="B2706" s="51" t="str">
        <f>IFERROR(IF(AND(AF2706=1,AI2706=1),MAX($B$5:B2705)+1,""),"")</f>
        <v/>
      </c>
      <c r="C2706" s="51" t="str">
        <f>IFERROR(IF(AND(AG2706=1,AJ2706=1),MAX($C$5:C2705)+1,""),"")</f>
        <v/>
      </c>
      <c r="D2706" s="51" t="str">
        <f>IFERROR(IF(AND(AH2706=1,AK2706=1),MAX($D$5:D2705)+1,""),"")</f>
        <v/>
      </c>
      <c r="F2706" s="5" t="s">
        <v>5509</v>
      </c>
      <c r="G2706" s="5" t="s">
        <v>5510</v>
      </c>
      <c r="H2706" s="12">
        <f>IFERROR([1]!EM_S_STM07_IS(F2706,"9",$H$1,"1")/1000000,"")</f>
        <v>4050.2231822100002</v>
      </c>
      <c r="I2706" s="12">
        <f>IFERROR([1]!EM_S_STM07_IS(F2706,"9",$I$1,"1")/1000000,"")</f>
        <v>6389.70851735</v>
      </c>
      <c r="J2706" s="12">
        <f>IFERROR([1]!EM_S_STM07_IS(F2706,"9",$J$1,"1")/1000000,"")</f>
        <v>7074.7745516200002</v>
      </c>
      <c r="K2706" s="12">
        <f>IFERROR([1]!EM_S_STM07_IS(F2706,"9",$K$1,"1")/1000000,"")</f>
        <v>8021.8639642399994</v>
      </c>
      <c r="L2706" s="12">
        <f>IFERROR([1]!EM_S_STM07_IS(F2706,"9",$L$1,"1")/1000000,"")</f>
        <v>11128.234903410001</v>
      </c>
      <c r="M2706" s="13">
        <f>IFERROR([1]!EM_S_STM07_IS(F2706,"9",$M$1,"1")/1000000,"")</f>
        <v>9769.4486738099986</v>
      </c>
      <c r="N2706" s="12">
        <f>IFERROR([1]!EM_S_STM07_IS(F2706,"61",$N$1,"1")/1000000,"")</f>
        <v>113.2595184</v>
      </c>
      <c r="O2706" s="12">
        <f>IFERROR([1]!EM_S_STM07_IS(F2706,"61",$O$1,"1")/1000000,"")</f>
        <v>104.95205249</v>
      </c>
      <c r="P2706" s="12">
        <f>IFERROR([1]!EM_S_STM07_IS(F2706,"61",$P$1,"1")/1000000,"")</f>
        <v>160.28993050999998</v>
      </c>
      <c r="Q2706" s="12">
        <f>IFERROR([1]!EM_S_STM07_IS(F2706,"61",$Q$1,"1")/1000000,"")</f>
        <v>244.85085013</v>
      </c>
      <c r="R2706" s="12">
        <f>IFERROR([1]!EM_S_STM07_IS(F2706,"61",$R$1,"1")/1000000,"")</f>
        <v>333.31848260999999</v>
      </c>
      <c r="S2706" s="12">
        <f>IFERROR([1]!EM_S_STM07_IS(F2706,"61",$S$1,"1")/1000000,"")</f>
        <v>193.19820575</v>
      </c>
      <c r="T2706" s="20">
        <f t="shared" si="764"/>
        <v>0.19255445764337442</v>
      </c>
      <c r="U2706" s="20">
        <f t="shared" si="765"/>
        <v>0.11271944021961033</v>
      </c>
      <c r="V2706" s="14">
        <f t="shared" si="766"/>
        <v>0.57761886935412332</v>
      </c>
      <c r="W2706" s="14">
        <f t="shared" si="767"/>
        <v>0.10721397265772575</v>
      </c>
      <c r="X2706" s="14">
        <f t="shared" si="768"/>
        <v>0.13386849371802698</v>
      </c>
      <c r="Y2706" s="14">
        <f t="shared" si="769"/>
        <v>0.38723804754326852</v>
      </c>
      <c r="Z2706" s="15">
        <f t="shared" si="770"/>
        <v>-0.12210258332915243</v>
      </c>
      <c r="AA2706" s="14">
        <f t="shared" si="771"/>
        <v>-7.3348942564460035E-2</v>
      </c>
      <c r="AB2706" s="14">
        <f t="shared" si="772"/>
        <v>0.52726818301407363</v>
      </c>
      <c r="AC2706" s="14">
        <f t="shared" si="773"/>
        <v>0.52754979274711544</v>
      </c>
      <c r="AD2706" s="14">
        <f t="shared" si="774"/>
        <v>0.36131233537898433</v>
      </c>
      <c r="AE2706" s="14">
        <f t="shared" si="775"/>
        <v>-0.42037955940159499</v>
      </c>
      <c r="AF2706" s="18" t="str">
        <f t="shared" si="776"/>
        <v/>
      </c>
      <c r="AG2706" s="18" t="str">
        <f t="shared" si="777"/>
        <v/>
      </c>
      <c r="AH2706" s="18" t="str">
        <f t="shared" si="778"/>
        <v/>
      </c>
      <c r="AI2706" s="19" t="str">
        <f t="shared" si="779"/>
        <v/>
      </c>
      <c r="AJ2706" s="19" t="str">
        <f t="shared" si="780"/>
        <v/>
      </c>
      <c r="AK2706" s="19" t="str">
        <f t="shared" si="781"/>
        <v/>
      </c>
    </row>
    <row r="2707" spans="2:37" x14ac:dyDescent="0.15">
      <c r="B2707" s="51" t="str">
        <f>IFERROR(IF(AND(AF2707=1,AI2707=1),MAX($B$5:B2706)+1,""),"")</f>
        <v/>
      </c>
      <c r="C2707" s="51" t="str">
        <f>IFERROR(IF(AND(AG2707=1,AJ2707=1),MAX($C$5:C2706)+1,""),"")</f>
        <v/>
      </c>
      <c r="D2707" s="51" t="str">
        <f>IFERROR(IF(AND(AH2707=1,AK2707=1),MAX($D$5:D2706)+1,""),"")</f>
        <v/>
      </c>
      <c r="F2707" s="5" t="s">
        <v>5511</v>
      </c>
      <c r="G2707" s="5" t="s">
        <v>5512</v>
      </c>
      <c r="H2707" s="12" t="str">
        <f>IFERROR([1]!EM_S_STM07_IS(F2707,"9",$H$1,"1")/1000000,"")</f>
        <v/>
      </c>
      <c r="I2707" s="12">
        <f>IFERROR([1]!EM_S_STM07_IS(F2707,"9",$I$1,"1")/1000000,"")</f>
        <v>1124.45184038</v>
      </c>
      <c r="J2707" s="12">
        <f>IFERROR([1]!EM_S_STM07_IS(F2707,"9",$J$1,"1")/1000000,"")</f>
        <v>1206.00733453</v>
      </c>
      <c r="K2707" s="12">
        <f>IFERROR([1]!EM_S_STM07_IS(F2707,"9",$K$1,"1")/1000000,"")</f>
        <v>1086.6997813399998</v>
      </c>
      <c r="L2707" s="12">
        <f>IFERROR([1]!EM_S_STM07_IS(F2707,"9",$L$1,"1")/1000000,"")</f>
        <v>1075.3819490599999</v>
      </c>
      <c r="M2707" s="13">
        <f>IFERROR([1]!EM_S_STM07_IS(F2707,"9",$M$1,"1")/1000000,"")</f>
        <v>1014.4233590900001</v>
      </c>
      <c r="N2707" s="12" t="str">
        <f>IFERROR([1]!EM_S_STM07_IS(F2707,"61",$N$1,"1")/1000000,"")</f>
        <v/>
      </c>
      <c r="O2707" s="12">
        <f>IFERROR([1]!EM_S_STM07_IS(F2707,"61",$O$1,"1")/1000000,"")</f>
        <v>308.79618283999997</v>
      </c>
      <c r="P2707" s="12">
        <f>IFERROR([1]!EM_S_STM07_IS(F2707,"61",$P$1,"1")/1000000,"")</f>
        <v>315.32748223999999</v>
      </c>
      <c r="Q2707" s="12">
        <f>IFERROR([1]!EM_S_STM07_IS(F2707,"61",$Q$1,"1")/1000000,"")</f>
        <v>121.45188062000001</v>
      </c>
      <c r="R2707" s="12">
        <f>IFERROR([1]!EM_S_STM07_IS(F2707,"61",$R$1,"1")/1000000,"")</f>
        <v>78.417225119999998</v>
      </c>
      <c r="S2707" s="12">
        <f>IFERROR([1]!EM_S_STM07_IS(F2707,"61",$S$1,"1")/1000000,"")</f>
        <v>64.431525239999999</v>
      </c>
      <c r="T2707" s="20" t="str">
        <f t="shared" si="764"/>
        <v/>
      </c>
      <c r="U2707" s="20" t="str">
        <f t="shared" si="765"/>
        <v/>
      </c>
      <c r="V2707" s="14" t="str">
        <f t="shared" si="766"/>
        <v/>
      </c>
      <c r="W2707" s="14">
        <f t="shared" si="767"/>
        <v>7.2529112605159596E-2</v>
      </c>
      <c r="X2707" s="14">
        <f t="shared" si="768"/>
        <v>-9.8927717746008698E-2</v>
      </c>
      <c r="Y2707" s="14">
        <f t="shared" si="769"/>
        <v>-1.0414865701034769E-2</v>
      </c>
      <c r="Z2707" s="15">
        <f t="shared" si="770"/>
        <v>-5.6685524639207695E-2</v>
      </c>
      <c r="AA2707" s="14" t="str">
        <f t="shared" si="771"/>
        <v/>
      </c>
      <c r="AB2707" s="14">
        <f t="shared" si="772"/>
        <v>2.1150842409811001E-2</v>
      </c>
      <c r="AC2707" s="14">
        <f t="shared" si="773"/>
        <v>-0.61483889777941614</v>
      </c>
      <c r="AD2707" s="14">
        <f t="shared" si="774"/>
        <v>-0.35433502783417015</v>
      </c>
      <c r="AE2707" s="14">
        <f t="shared" si="775"/>
        <v>-0.1783498441649525</v>
      </c>
      <c r="AF2707" s="18" t="str">
        <f t="shared" si="776"/>
        <v/>
      </c>
      <c r="AG2707" s="18" t="str">
        <f t="shared" si="777"/>
        <v/>
      </c>
      <c r="AH2707" s="18" t="str">
        <f t="shared" si="778"/>
        <v/>
      </c>
      <c r="AI2707" s="19" t="str">
        <f t="shared" si="779"/>
        <v/>
      </c>
      <c r="AJ2707" s="19" t="str">
        <f t="shared" si="780"/>
        <v/>
      </c>
      <c r="AK2707" s="19" t="str">
        <f t="shared" si="781"/>
        <v/>
      </c>
    </row>
    <row r="2708" spans="2:37" x14ac:dyDescent="0.15">
      <c r="B2708" s="51" t="str">
        <f>IFERROR(IF(AND(AF2708=1,AI2708=1),MAX($B$5:B2707)+1,""),"")</f>
        <v/>
      </c>
      <c r="C2708" s="51" t="str">
        <f>IFERROR(IF(AND(AG2708=1,AJ2708=1),MAX($C$5:C2707)+1,""),"")</f>
        <v/>
      </c>
      <c r="D2708" s="51" t="str">
        <f>IFERROR(IF(AND(AH2708=1,AK2708=1),MAX($D$5:D2707)+1,""),"")</f>
        <v/>
      </c>
      <c r="F2708" s="5" t="s">
        <v>5513</v>
      </c>
      <c r="G2708" s="5" t="s">
        <v>5514</v>
      </c>
      <c r="H2708" s="12">
        <f>IFERROR([1]!EM_S_STM07_IS(F2708,"9",$H$1,"1")/1000000,"")</f>
        <v>152063</v>
      </c>
      <c r="I2708" s="12">
        <f>IFERROR([1]!EM_S_STM07_IS(F2708,"9",$I$1,"1")/1000000,"")</f>
        <v>208197</v>
      </c>
      <c r="J2708" s="12">
        <f>IFERROR([1]!EM_S_STM07_IS(F2708,"9",$J$1,"1")/1000000,"")</f>
        <v>250260</v>
      </c>
      <c r="K2708" s="12">
        <f>IFERROR([1]!EM_S_STM07_IS(F2708,"9",$K$1,"1")/1000000,"")</f>
        <v>283797</v>
      </c>
      <c r="L2708" s="12">
        <f>IFERROR([1]!EM_S_STM07_IS(F2708,"9",$L$1,"1")/1000000,"")</f>
        <v>248360</v>
      </c>
      <c r="M2708" s="13">
        <f>IFERROR([1]!EM_S_STM07_IS(F2708,"9",$M$1,"1")/1000000,"")</f>
        <v>177069</v>
      </c>
      <c r="N2708" s="12">
        <f>IFERROR([1]!EM_S_STM07_IS(F2708,"61",$N$1,"1")/1000000,"")</f>
        <v>37187</v>
      </c>
      <c r="O2708" s="12">
        <f>IFERROR([1]!EM_S_STM07_IS(F2708,"61",$O$1,"1")/1000000,"")</f>
        <v>44822</v>
      </c>
      <c r="P2708" s="12">
        <f>IFERROR([1]!EM_S_STM07_IS(F2708,"61",$P$1,"1")/1000000,"")</f>
        <v>47661</v>
      </c>
      <c r="Q2708" s="12">
        <f>IFERROR([1]!EM_S_STM07_IS(F2708,"61",$Q$1,"1")/1000000,"")</f>
        <v>45678</v>
      </c>
      <c r="R2708" s="12">
        <f>IFERROR([1]!EM_S_STM07_IS(F2708,"61",$R$1,"1")/1000000,"")</f>
        <v>36807</v>
      </c>
      <c r="S2708" s="12">
        <f>IFERROR([1]!EM_S_STM07_IS(F2708,"61",$S$1,"1")/1000000,"")</f>
        <v>16144</v>
      </c>
      <c r="T2708" s="20">
        <f t="shared" si="764"/>
        <v>3.0917225010184568E-2</v>
      </c>
      <c r="U2708" s="20">
        <f t="shared" si="765"/>
        <v>-0.15370066226261003</v>
      </c>
      <c r="V2708" s="14">
        <f t="shared" si="766"/>
        <v>0.36914962877228519</v>
      </c>
      <c r="W2708" s="14">
        <f t="shared" si="767"/>
        <v>0.2020346114497327</v>
      </c>
      <c r="X2708" s="14">
        <f t="shared" si="768"/>
        <v>0.13400863102373531</v>
      </c>
      <c r="Y2708" s="14">
        <f t="shared" si="769"/>
        <v>-0.12486742284097437</v>
      </c>
      <c r="Z2708" s="15">
        <f t="shared" si="770"/>
        <v>-0.28704702850700597</v>
      </c>
      <c r="AA2708" s="14">
        <f t="shared" si="771"/>
        <v>0.20531368488988086</v>
      </c>
      <c r="AB2708" s="14">
        <f t="shared" si="772"/>
        <v>6.3339431529159787E-2</v>
      </c>
      <c r="AC2708" s="14">
        <f t="shared" si="773"/>
        <v>-4.1606344810222191E-2</v>
      </c>
      <c r="AD2708" s="14">
        <f t="shared" si="774"/>
        <v>-0.19420727702613949</v>
      </c>
      <c r="AE2708" s="14">
        <f t="shared" si="775"/>
        <v>-0.56138777949846497</v>
      </c>
      <c r="AF2708" s="18" t="str">
        <f t="shared" si="776"/>
        <v/>
      </c>
      <c r="AG2708" s="18" t="str">
        <f t="shared" si="777"/>
        <v/>
      </c>
      <c r="AH2708" s="18" t="str">
        <f t="shared" si="778"/>
        <v/>
      </c>
      <c r="AI2708" s="19" t="str">
        <f t="shared" si="779"/>
        <v/>
      </c>
      <c r="AJ2708" s="19" t="str">
        <f t="shared" si="780"/>
        <v/>
      </c>
      <c r="AK2708" s="19" t="str">
        <f t="shared" si="781"/>
        <v/>
      </c>
    </row>
    <row r="2709" spans="2:37" x14ac:dyDescent="0.15">
      <c r="B2709" s="51" t="str">
        <f>IFERROR(IF(AND(AF2709=1,AI2709=1),MAX($B$5:B2708)+1,""),"")</f>
        <v/>
      </c>
      <c r="C2709" s="51">
        <f>IFERROR(IF(AND(AG2709=1,AJ2709=1),MAX($C$5:C2708)+1,""),"")</f>
        <v>104</v>
      </c>
      <c r="D2709" s="51" t="str">
        <f>IFERROR(IF(AND(AH2709=1,AK2709=1),MAX($D$5:D2708)+1,""),"")</f>
        <v/>
      </c>
      <c r="F2709" s="5" t="s">
        <v>5515</v>
      </c>
      <c r="G2709" s="5" t="s">
        <v>5516</v>
      </c>
      <c r="H2709" s="12">
        <f>IFERROR([1]!EM_S_STM07_IS(F2709,"9",$H$1,"1")/1000000,"")</f>
        <v>4762.5830358800004</v>
      </c>
      <c r="I2709" s="12">
        <f>IFERROR([1]!EM_S_STM07_IS(F2709,"9",$I$1,"1")/1000000,"")</f>
        <v>5856.5699913999997</v>
      </c>
      <c r="J2709" s="12">
        <f>IFERROR([1]!EM_S_STM07_IS(F2709,"9",$J$1,"1")/1000000,"")</f>
        <v>6930.36320712</v>
      </c>
      <c r="K2709" s="12">
        <f>IFERROR([1]!EM_S_STM07_IS(F2709,"9",$K$1,"1")/1000000,"")</f>
        <v>8033.0493491499992</v>
      </c>
      <c r="L2709" s="12">
        <f>IFERROR([1]!EM_S_STM07_IS(F2709,"9",$L$1,"1")/1000000,"")</f>
        <v>9038.7610693999995</v>
      </c>
      <c r="M2709" s="13">
        <f>IFERROR([1]!EM_S_STM07_IS(F2709,"9",$M$1,"1")/1000000,"")</f>
        <v>10085.432401040001</v>
      </c>
      <c r="N2709" s="12">
        <f>IFERROR([1]!EM_S_STM07_IS(F2709,"61",$N$1,"1")/1000000,"")</f>
        <v>593.72420878000003</v>
      </c>
      <c r="O2709" s="12">
        <f>IFERROR([1]!EM_S_STM07_IS(F2709,"61",$O$1,"1")/1000000,"")</f>
        <v>802.24230130000001</v>
      </c>
      <c r="P2709" s="12">
        <f>IFERROR([1]!EM_S_STM07_IS(F2709,"61",$P$1,"1")/1000000,"")</f>
        <v>940.46435897000003</v>
      </c>
      <c r="Q2709" s="12">
        <f>IFERROR([1]!EM_S_STM07_IS(F2709,"61",$Q$1,"1")/1000000,"")</f>
        <v>1110.64529631</v>
      </c>
      <c r="R2709" s="12">
        <f>IFERROR([1]!EM_S_STM07_IS(F2709,"61",$R$1,"1")/1000000,"")</f>
        <v>1468.75657654</v>
      </c>
      <c r="S2709" s="12">
        <f>IFERROR([1]!EM_S_STM07_IS(F2709,"61",$S$1,"1")/1000000,"")</f>
        <v>1695.0851121800001</v>
      </c>
      <c r="T2709" s="20">
        <f t="shared" si="764"/>
        <v>0.16190438954061626</v>
      </c>
      <c r="U2709" s="20">
        <f t="shared" si="765"/>
        <v>0.233449435117977</v>
      </c>
      <c r="V2709" s="14">
        <f t="shared" si="766"/>
        <v>0.22970454211048927</v>
      </c>
      <c r="W2709" s="14">
        <f t="shared" si="767"/>
        <v>0.18334848167046536</v>
      </c>
      <c r="X2709" s="14">
        <f t="shared" si="768"/>
        <v>0.1591094303538291</v>
      </c>
      <c r="Y2709" s="14">
        <f t="shared" si="769"/>
        <v>0.12519675611807585</v>
      </c>
      <c r="Z2709" s="15">
        <f t="shared" si="770"/>
        <v>0.11579809706259674</v>
      </c>
      <c r="AA2709" s="14">
        <f t="shared" si="771"/>
        <v>0.35120362187768694</v>
      </c>
      <c r="AB2709" s="14">
        <f t="shared" si="772"/>
        <v>0.17229465143637648</v>
      </c>
      <c r="AC2709" s="14">
        <f t="shared" si="773"/>
        <v>0.18095415920533425</v>
      </c>
      <c r="AD2709" s="14">
        <f t="shared" si="774"/>
        <v>0.3224353278402981</v>
      </c>
      <c r="AE2709" s="14">
        <f t="shared" si="775"/>
        <v>0.1540953342814437</v>
      </c>
      <c r="AF2709" s="18" t="str">
        <f t="shared" si="776"/>
        <v/>
      </c>
      <c r="AG2709" s="18">
        <f t="shared" si="777"/>
        <v>1</v>
      </c>
      <c r="AH2709" s="18" t="str">
        <f t="shared" si="778"/>
        <v/>
      </c>
      <c r="AI2709" s="19">
        <f t="shared" si="779"/>
        <v>1</v>
      </c>
      <c r="AJ2709" s="19">
        <f t="shared" si="780"/>
        <v>1</v>
      </c>
      <c r="AK2709" s="19">
        <f t="shared" si="781"/>
        <v>1</v>
      </c>
    </row>
    <row r="2710" spans="2:37" x14ac:dyDescent="0.15">
      <c r="B2710" s="51" t="str">
        <f>IFERROR(IF(AND(AF2710=1,AI2710=1),MAX($B$5:B2709)+1,""),"")</f>
        <v/>
      </c>
      <c r="C2710" s="51" t="str">
        <f>IFERROR(IF(AND(AG2710=1,AJ2710=1),MAX($C$5:C2709)+1,""),"")</f>
        <v/>
      </c>
      <c r="D2710" s="51" t="str">
        <f>IFERROR(IF(AND(AH2710=1,AK2710=1),MAX($D$5:D2709)+1,""),"")</f>
        <v/>
      </c>
      <c r="F2710" s="5" t="s">
        <v>5517</v>
      </c>
      <c r="G2710" s="5" t="s">
        <v>5518</v>
      </c>
      <c r="H2710" s="12">
        <f>IFERROR([1]!EM_S_STM07_IS(F2710,"9",$H$1,"1")/1000000,"")</f>
        <v>674.95265225000003</v>
      </c>
      <c r="I2710" s="12">
        <f>IFERROR([1]!EM_S_STM07_IS(F2710,"9",$I$1,"1")/1000000,"")</f>
        <v>665.62323559000004</v>
      </c>
      <c r="J2710" s="12">
        <f>IFERROR([1]!EM_S_STM07_IS(F2710,"9",$J$1,"1")/1000000,"")</f>
        <v>525.80207612000004</v>
      </c>
      <c r="K2710" s="12">
        <f>IFERROR([1]!EM_S_STM07_IS(F2710,"9",$K$1,"1")/1000000,"")</f>
        <v>486.42424569999997</v>
      </c>
      <c r="L2710" s="12">
        <f>IFERROR([1]!EM_S_STM07_IS(F2710,"9",$L$1,"1")/1000000,"")</f>
        <v>1359.1586786400001</v>
      </c>
      <c r="M2710" s="13">
        <f>IFERROR([1]!EM_S_STM07_IS(F2710,"9",$M$1,"1")/1000000,"")</f>
        <v>2743.3706698800002</v>
      </c>
      <c r="N2710" s="12">
        <f>IFERROR([1]!EM_S_STM07_IS(F2710,"61",$N$1,"1")/1000000,"")</f>
        <v>203.77162618</v>
      </c>
      <c r="O2710" s="12">
        <f>IFERROR([1]!EM_S_STM07_IS(F2710,"61",$O$1,"1")/1000000,"")</f>
        <v>156.68080094999999</v>
      </c>
      <c r="P2710" s="12">
        <f>IFERROR([1]!EM_S_STM07_IS(F2710,"61",$P$1,"1")/1000000,"")</f>
        <v>70.491328709999991</v>
      </c>
      <c r="Q2710" s="12">
        <f>IFERROR([1]!EM_S_STM07_IS(F2710,"61",$Q$1,"1")/1000000,"")</f>
        <v>74.600462890000003</v>
      </c>
      <c r="R2710" s="12">
        <f>IFERROR([1]!EM_S_STM07_IS(F2710,"61",$R$1,"1")/1000000,"")</f>
        <v>543.31975903</v>
      </c>
      <c r="S2710" s="12">
        <f>IFERROR([1]!EM_S_STM07_IS(F2710,"61",$S$1,"1")/1000000,"")</f>
        <v>1133.0552291700001</v>
      </c>
      <c r="T2710" s="20">
        <f t="shared" si="764"/>
        <v>0.32373861091842038</v>
      </c>
      <c r="U2710" s="20">
        <f t="shared" si="765"/>
        <v>0.4093584822228904</v>
      </c>
      <c r="V2710" s="14">
        <f t="shared" si="766"/>
        <v>-1.3822327579423171E-2</v>
      </c>
      <c r="W2710" s="14">
        <f t="shared" si="767"/>
        <v>-0.21006051470854123</v>
      </c>
      <c r="X2710" s="14">
        <f t="shared" si="768"/>
        <v>-7.4890975536987314E-2</v>
      </c>
      <c r="Y2710" s="14">
        <f t="shared" si="769"/>
        <v>1.7941836589252895</v>
      </c>
      <c r="Z2710" s="15">
        <f t="shared" si="770"/>
        <v>1.0184329563528733</v>
      </c>
      <c r="AA2710" s="14">
        <f t="shared" si="771"/>
        <v>-0.23109608591140512</v>
      </c>
      <c r="AB2710" s="14">
        <f t="shared" si="772"/>
        <v>-0.55009593847752158</v>
      </c>
      <c r="AC2710" s="14">
        <f t="shared" si="773"/>
        <v>5.8292761041644055E-2</v>
      </c>
      <c r="AD2710" s="14">
        <f t="shared" si="774"/>
        <v>6.2830614983064743</v>
      </c>
      <c r="AE2710" s="14">
        <f t="shared" si="775"/>
        <v>1.0854298234852842</v>
      </c>
      <c r="AF2710" s="18">
        <f t="shared" si="776"/>
        <v>1</v>
      </c>
      <c r="AG2710" s="18">
        <f t="shared" si="777"/>
        <v>1</v>
      </c>
      <c r="AH2710" s="18">
        <f t="shared" si="778"/>
        <v>1</v>
      </c>
      <c r="AI2710" s="19" t="str">
        <f t="shared" si="779"/>
        <v/>
      </c>
      <c r="AJ2710" s="19" t="str">
        <f t="shared" si="780"/>
        <v/>
      </c>
      <c r="AK2710" s="19" t="str">
        <f t="shared" si="781"/>
        <v/>
      </c>
    </row>
    <row r="2711" spans="2:37" x14ac:dyDescent="0.15">
      <c r="B2711" s="51" t="str">
        <f>IFERROR(IF(AND(AF2711=1,AI2711=1),MAX($B$5:B2710)+1,""),"")</f>
        <v/>
      </c>
      <c r="C2711" s="51" t="str">
        <f>IFERROR(IF(AND(AG2711=1,AJ2711=1),MAX($C$5:C2710)+1,""),"")</f>
        <v/>
      </c>
      <c r="D2711" s="51" t="str">
        <f>IFERROR(IF(AND(AH2711=1,AK2711=1),MAX($D$5:D2710)+1,""),"")</f>
        <v/>
      </c>
      <c r="F2711" s="5" t="s">
        <v>5519</v>
      </c>
      <c r="G2711" s="5" t="s">
        <v>5520</v>
      </c>
      <c r="H2711" s="12">
        <f>IFERROR([1]!EM_S_STM07_IS(F2711,"9",$H$1,"1")/1000000,"")</f>
        <v>816.99921178</v>
      </c>
      <c r="I2711" s="12">
        <f>IFERROR([1]!EM_S_STM07_IS(F2711,"9",$I$1,"1")/1000000,"")</f>
        <v>1133.39106728</v>
      </c>
      <c r="J2711" s="12">
        <f>IFERROR([1]!EM_S_STM07_IS(F2711,"9",$J$1,"1")/1000000,"")</f>
        <v>1045.1460771900001</v>
      </c>
      <c r="K2711" s="12">
        <f>IFERROR([1]!EM_S_STM07_IS(F2711,"9",$K$1,"1")/1000000,"")</f>
        <v>1229.73989536</v>
      </c>
      <c r="L2711" s="12">
        <f>IFERROR([1]!EM_S_STM07_IS(F2711,"9",$L$1,"1")/1000000,"")</f>
        <v>1093.2890876600002</v>
      </c>
      <c r="M2711" s="13">
        <f>IFERROR([1]!EM_S_STM07_IS(F2711,"9",$M$1,"1")/1000000,"")</f>
        <v>1087.58838556</v>
      </c>
      <c r="N2711" s="12">
        <f>IFERROR([1]!EM_S_STM07_IS(F2711,"61",$N$1,"1")/1000000,"")</f>
        <v>228.72543134</v>
      </c>
      <c r="O2711" s="12">
        <f>IFERROR([1]!EM_S_STM07_IS(F2711,"61",$O$1,"1")/1000000,"")</f>
        <v>324.90958044000001</v>
      </c>
      <c r="P2711" s="12">
        <f>IFERROR([1]!EM_S_STM07_IS(F2711,"61",$P$1,"1")/1000000,"")</f>
        <v>275.22795851000001</v>
      </c>
      <c r="Q2711" s="12">
        <f>IFERROR([1]!EM_S_STM07_IS(F2711,"61",$Q$1,"1")/1000000,"")</f>
        <v>221.40130363</v>
      </c>
      <c r="R2711" s="12">
        <f>IFERROR([1]!EM_S_STM07_IS(F2711,"61",$R$1,"1")/1000000,"")</f>
        <v>91.907176790000008</v>
      </c>
      <c r="S2711" s="12">
        <f>IFERROR([1]!EM_S_STM07_IS(F2711,"61",$S$1,"1")/1000000,"")</f>
        <v>63.513867979999993</v>
      </c>
      <c r="T2711" s="20">
        <f t="shared" si="764"/>
        <v>5.8884484344464472E-2</v>
      </c>
      <c r="U2711" s="20">
        <f t="shared" si="765"/>
        <v>-0.22605371249889827</v>
      </c>
      <c r="V2711" s="14">
        <f t="shared" si="766"/>
        <v>0.38726090666681989</v>
      </c>
      <c r="W2711" s="14">
        <f t="shared" si="767"/>
        <v>-7.7859260265547237E-2</v>
      </c>
      <c r="X2711" s="14">
        <f t="shared" si="768"/>
        <v>0.17662011291885851</v>
      </c>
      <c r="Y2711" s="14">
        <f t="shared" si="769"/>
        <v>-0.11095908022082551</v>
      </c>
      <c r="Z2711" s="15">
        <f t="shared" si="770"/>
        <v>-5.2142678129181346E-3</v>
      </c>
      <c r="AA2711" s="14">
        <f t="shared" si="771"/>
        <v>0.42052232030561754</v>
      </c>
      <c r="AB2711" s="14">
        <f t="shared" si="772"/>
        <v>-0.15290907046421964</v>
      </c>
      <c r="AC2711" s="14">
        <f t="shared" si="773"/>
        <v>-0.19557117369689131</v>
      </c>
      <c r="AD2711" s="14">
        <f t="shared" si="774"/>
        <v>-0.58488421123484957</v>
      </c>
      <c r="AE2711" s="14">
        <f t="shared" si="775"/>
        <v>-0.30893462079546063</v>
      </c>
      <c r="AF2711" s="18" t="str">
        <f t="shared" si="776"/>
        <v/>
      </c>
      <c r="AG2711" s="18" t="str">
        <f t="shared" si="777"/>
        <v/>
      </c>
      <c r="AH2711" s="18" t="str">
        <f t="shared" si="778"/>
        <v/>
      </c>
      <c r="AI2711" s="19" t="str">
        <f t="shared" si="779"/>
        <v/>
      </c>
      <c r="AJ2711" s="19" t="str">
        <f t="shared" si="780"/>
        <v/>
      </c>
      <c r="AK2711" s="19" t="str">
        <f t="shared" si="781"/>
        <v/>
      </c>
    </row>
    <row r="2712" spans="2:37" x14ac:dyDescent="0.15">
      <c r="B2712" s="51" t="str">
        <f>IFERROR(IF(AND(AF2712=1,AI2712=1),MAX($B$5:B2711)+1,""),"")</f>
        <v/>
      </c>
      <c r="C2712" s="51" t="str">
        <f>IFERROR(IF(AND(AG2712=1,AJ2712=1),MAX($C$5:C2711)+1,""),"")</f>
        <v/>
      </c>
      <c r="D2712" s="51" t="str">
        <f>IFERROR(IF(AND(AH2712=1,AK2712=1),MAX($D$5:D2711)+1,""),"")</f>
        <v/>
      </c>
      <c r="F2712" s="5" t="s">
        <v>5521</v>
      </c>
      <c r="G2712" s="5" t="s">
        <v>5522</v>
      </c>
      <c r="H2712" s="12">
        <f>IFERROR([1]!EM_S_STM07_IS(F2712,"9",$H$1,"1")/1000000,"")</f>
        <v>4047.1654542399997</v>
      </c>
      <c r="I2712" s="12">
        <f>IFERROR([1]!EM_S_STM07_IS(F2712,"9",$I$1,"1")/1000000,"")</f>
        <v>6950.7062829799997</v>
      </c>
      <c r="J2712" s="12">
        <f>IFERROR([1]!EM_S_STM07_IS(F2712,"9",$J$1,"1")/1000000,"")</f>
        <v>6933.1319405300001</v>
      </c>
      <c r="K2712" s="12">
        <f>IFERROR([1]!EM_S_STM07_IS(F2712,"9",$K$1,"1")/1000000,"")</f>
        <v>7274.1156429599996</v>
      </c>
      <c r="L2712" s="12">
        <f>IFERROR([1]!EM_S_STM07_IS(F2712,"9",$L$1,"1")/1000000,"")</f>
        <v>6859.8457901499996</v>
      </c>
      <c r="M2712" s="13">
        <f>IFERROR([1]!EM_S_STM07_IS(F2712,"9",$M$1,"1")/1000000,"")</f>
        <v>6571.8318386299998</v>
      </c>
      <c r="N2712" s="12">
        <f>IFERROR([1]!EM_S_STM07_IS(F2712,"61",$N$1,"1")/1000000,"")</f>
        <v>872.56035978</v>
      </c>
      <c r="O2712" s="12">
        <f>IFERROR([1]!EM_S_STM07_IS(F2712,"61",$O$1,"1")/1000000,"")</f>
        <v>1301.8469869600001</v>
      </c>
      <c r="P2712" s="12">
        <f>IFERROR([1]!EM_S_STM07_IS(F2712,"61",$P$1,"1")/1000000,"")</f>
        <v>903.96850322</v>
      </c>
      <c r="Q2712" s="12">
        <f>IFERROR([1]!EM_S_STM07_IS(F2712,"61",$Q$1,"1")/1000000,"")</f>
        <v>526.33332245999998</v>
      </c>
      <c r="R2712" s="12">
        <f>IFERROR([1]!EM_S_STM07_IS(F2712,"61",$R$1,"1")/1000000,"")</f>
        <v>182.82679109</v>
      </c>
      <c r="S2712" s="12">
        <f>IFERROR([1]!EM_S_STM07_IS(F2712,"61",$S$1,"1")/1000000,"")</f>
        <v>57.600434280000002</v>
      </c>
      <c r="T2712" s="20">
        <f t="shared" si="764"/>
        <v>0.10181098142558831</v>
      </c>
      <c r="U2712" s="20">
        <f t="shared" si="765"/>
        <v>-0.41933445674823222</v>
      </c>
      <c r="V2712" s="14">
        <f t="shared" si="766"/>
        <v>0.71742577899752402</v>
      </c>
      <c r="W2712" s="14">
        <f t="shared" si="767"/>
        <v>-2.5284254195913122E-3</v>
      </c>
      <c r="X2712" s="14">
        <f t="shared" si="768"/>
        <v>4.9181770281431163E-2</v>
      </c>
      <c r="Y2712" s="14">
        <f t="shared" si="769"/>
        <v>-5.6951232719394097E-2</v>
      </c>
      <c r="Z2712" s="15">
        <f t="shared" si="770"/>
        <v>-4.1985484853545384E-2</v>
      </c>
      <c r="AA2712" s="14">
        <f t="shared" si="771"/>
        <v>0.49198502128636329</v>
      </c>
      <c r="AB2712" s="14">
        <f t="shared" si="772"/>
        <v>-0.30562615094198092</v>
      </c>
      <c r="AC2712" s="14">
        <f t="shared" si="773"/>
        <v>-0.41775258697049367</v>
      </c>
      <c r="AD2712" s="14">
        <f t="shared" si="774"/>
        <v>-0.65264066839717449</v>
      </c>
      <c r="AE2712" s="14">
        <f t="shared" si="775"/>
        <v>-0.68494533029546489</v>
      </c>
      <c r="AF2712" s="18" t="str">
        <f t="shared" si="776"/>
        <v/>
      </c>
      <c r="AG2712" s="18" t="str">
        <f t="shared" si="777"/>
        <v/>
      </c>
      <c r="AH2712" s="18" t="str">
        <f t="shared" si="778"/>
        <v/>
      </c>
      <c r="AI2712" s="19" t="str">
        <f t="shared" si="779"/>
        <v/>
      </c>
      <c r="AJ2712" s="19" t="str">
        <f t="shared" si="780"/>
        <v/>
      </c>
      <c r="AK2712" s="19" t="str">
        <f t="shared" si="781"/>
        <v/>
      </c>
    </row>
    <row r="2713" spans="2:37" x14ac:dyDescent="0.15">
      <c r="B2713" s="51" t="str">
        <f>IFERROR(IF(AND(AF2713=1,AI2713=1),MAX($B$5:B2712)+1,""),"")</f>
        <v/>
      </c>
      <c r="C2713" s="51" t="str">
        <f>IFERROR(IF(AND(AG2713=1,AJ2713=1),MAX($C$5:C2712)+1,""),"")</f>
        <v/>
      </c>
      <c r="D2713" s="51" t="str">
        <f>IFERROR(IF(AND(AH2713=1,AK2713=1),MAX($D$5:D2712)+1,""),"")</f>
        <v/>
      </c>
      <c r="F2713" s="5" t="s">
        <v>5523</v>
      </c>
      <c r="G2713" s="5" t="s">
        <v>5524</v>
      </c>
      <c r="H2713" s="12">
        <f>IFERROR([1]!EM_S_STM07_IS(F2713,"9",$H$1,"1")/1000000,"")</f>
        <v>8591.2309097399993</v>
      </c>
      <c r="I2713" s="12">
        <f>IFERROR([1]!EM_S_STM07_IS(F2713,"9",$I$1,"1")/1000000,"")</f>
        <v>8749.2008261200008</v>
      </c>
      <c r="J2713" s="12">
        <f>IFERROR([1]!EM_S_STM07_IS(F2713,"9",$J$1,"1")/1000000,"")</f>
        <v>8318.5200049199993</v>
      </c>
      <c r="K2713" s="12">
        <f>IFERROR([1]!EM_S_STM07_IS(F2713,"9",$K$1,"1")/1000000,"")</f>
        <v>8368.755810390001</v>
      </c>
      <c r="L2713" s="12">
        <f>IFERROR([1]!EM_S_STM07_IS(F2713,"9",$L$1,"1")/1000000,"")</f>
        <v>7327.9966739300007</v>
      </c>
      <c r="M2713" s="13">
        <f>IFERROR([1]!EM_S_STM07_IS(F2713,"9",$M$1,"1")/1000000,"")</f>
        <v>5012.1764794799992</v>
      </c>
      <c r="N2713" s="12">
        <f>IFERROR([1]!EM_S_STM07_IS(F2713,"61",$N$1,"1")/1000000,"")</f>
        <v>789.80538150999996</v>
      </c>
      <c r="O2713" s="12">
        <f>IFERROR([1]!EM_S_STM07_IS(F2713,"61",$O$1,"1")/1000000,"")</f>
        <v>422.98367067999999</v>
      </c>
      <c r="P2713" s="12">
        <f>IFERROR([1]!EM_S_STM07_IS(F2713,"61",$P$1,"1")/1000000,"")</f>
        <v>29.339854210000002</v>
      </c>
      <c r="Q2713" s="12">
        <f>IFERROR([1]!EM_S_STM07_IS(F2713,"61",$Q$1,"1")/1000000,"")</f>
        <v>17.19873097</v>
      </c>
      <c r="R2713" s="12">
        <f>IFERROR([1]!EM_S_STM07_IS(F2713,"61",$R$1,"1")/1000000,"")</f>
        <v>25.679259890000001</v>
      </c>
      <c r="S2713" s="12">
        <f>IFERROR([1]!EM_S_STM07_IS(F2713,"61",$S$1,"1")/1000000,"")</f>
        <v>-1795.0580095799999</v>
      </c>
      <c r="T2713" s="20">
        <f t="shared" si="764"/>
        <v>-0.10216983528403267</v>
      </c>
      <c r="U2713" s="20">
        <f t="shared" si="765"/>
        <v>-2.1784514086542939</v>
      </c>
      <c r="V2713" s="14">
        <f t="shared" si="766"/>
        <v>1.8387343797372356E-2</v>
      </c>
      <c r="W2713" s="14">
        <f t="shared" si="767"/>
        <v>-4.9225161218638416E-2</v>
      </c>
      <c r="X2713" s="14">
        <f t="shared" si="768"/>
        <v>6.039031635469966E-3</v>
      </c>
      <c r="Y2713" s="14">
        <f t="shared" si="769"/>
        <v>-0.1243624691698943</v>
      </c>
      <c r="Z2713" s="15">
        <f t="shared" si="770"/>
        <v>-0.31602364158934976</v>
      </c>
      <c r="AA2713" s="14">
        <f t="shared" si="771"/>
        <v>-0.46444569689900944</v>
      </c>
      <c r="AB2713" s="14">
        <f t="shared" si="772"/>
        <v>-0.93063596482854183</v>
      </c>
      <c r="AC2713" s="14">
        <f t="shared" si="773"/>
        <v>-0.41380993760568524</v>
      </c>
      <c r="AD2713" s="14">
        <f t="shared" si="774"/>
        <v>0.49309038758689305</v>
      </c>
      <c r="AE2713" s="14">
        <f t="shared" si="775"/>
        <v>-70.903027473117717</v>
      </c>
      <c r="AF2713" s="18" t="str">
        <f t="shared" si="776"/>
        <v/>
      </c>
      <c r="AG2713" s="18" t="str">
        <f t="shared" si="777"/>
        <v/>
      </c>
      <c r="AH2713" s="18" t="str">
        <f t="shared" si="778"/>
        <v/>
      </c>
      <c r="AI2713" s="19" t="str">
        <f t="shared" si="779"/>
        <v/>
      </c>
      <c r="AJ2713" s="19" t="str">
        <f t="shared" si="780"/>
        <v/>
      </c>
      <c r="AK2713" s="19" t="str">
        <f t="shared" si="781"/>
        <v/>
      </c>
    </row>
    <row r="2714" spans="2:37" x14ac:dyDescent="0.15">
      <c r="B2714" s="51">
        <f>IFERROR(IF(AND(AF2714=1,AI2714=1),MAX($B$5:B2713)+1,""),"")</f>
        <v>204</v>
      </c>
      <c r="C2714" s="51" t="str">
        <f>IFERROR(IF(AND(AG2714=1,AJ2714=1),MAX($C$5:C2713)+1,""),"")</f>
        <v/>
      </c>
      <c r="D2714" s="51" t="str">
        <f>IFERROR(IF(AND(AH2714=1,AK2714=1),MAX($D$5:D2713)+1,""),"")</f>
        <v/>
      </c>
      <c r="F2714" s="5" t="s">
        <v>5525</v>
      </c>
      <c r="G2714" s="5" t="s">
        <v>5526</v>
      </c>
      <c r="H2714" s="12">
        <f>IFERROR([1]!EM_S_STM07_IS(F2714,"9",$H$1,"1")/1000000,"")</f>
        <v>2729.1451302099999</v>
      </c>
      <c r="I2714" s="12">
        <f>IFERROR([1]!EM_S_STM07_IS(F2714,"9",$I$1,"1")/1000000,"")</f>
        <v>3807.0261469899997</v>
      </c>
      <c r="J2714" s="12">
        <f>IFERROR([1]!EM_S_STM07_IS(F2714,"9",$J$1,"1")/1000000,"")</f>
        <v>4209.9518449099996</v>
      </c>
      <c r="K2714" s="12">
        <f>IFERROR([1]!EM_S_STM07_IS(F2714,"9",$K$1,"1")/1000000,"")</f>
        <v>7134.8624126699997</v>
      </c>
      <c r="L2714" s="12">
        <f>IFERROR([1]!EM_S_STM07_IS(F2714,"9",$L$1,"1")/1000000,"")</f>
        <v>8300.3558288000004</v>
      </c>
      <c r="M2714" s="13">
        <f>IFERROR([1]!EM_S_STM07_IS(F2714,"9",$M$1,"1")/1000000,"")</f>
        <v>9607.7008622000012</v>
      </c>
      <c r="N2714" s="12">
        <f>IFERROR([1]!EM_S_STM07_IS(F2714,"61",$N$1,"1")/1000000,"")</f>
        <v>1145.2738761500002</v>
      </c>
      <c r="O2714" s="12">
        <f>IFERROR([1]!EM_S_STM07_IS(F2714,"61",$O$1,"1")/1000000,"")</f>
        <v>1304.16327022</v>
      </c>
      <c r="P2714" s="12">
        <f>IFERROR([1]!EM_S_STM07_IS(F2714,"61",$P$1,"1")/1000000,"")</f>
        <v>1180.9310080599998</v>
      </c>
      <c r="Q2714" s="12">
        <f>IFERROR([1]!EM_S_STM07_IS(F2714,"61",$Q$1,"1")/1000000,"")</f>
        <v>1010.27943925</v>
      </c>
      <c r="R2714" s="12">
        <f>IFERROR([1]!EM_S_STM07_IS(F2714,"61",$R$1,"1")/1000000,"")</f>
        <v>969.21408145999999</v>
      </c>
      <c r="S2714" s="12">
        <f>IFERROR([1]!EM_S_STM07_IS(F2714,"61",$S$1,"1")/1000000,"")</f>
        <v>995.68042316999993</v>
      </c>
      <c r="T2714" s="20">
        <f t="shared" si="764"/>
        <v>0.28622980299254941</v>
      </c>
      <c r="U2714" s="20">
        <f t="shared" si="765"/>
        <v>-2.7606330692865444E-2</v>
      </c>
      <c r="V2714" s="14">
        <f t="shared" si="766"/>
        <v>0.39495188615970006</v>
      </c>
      <c r="W2714" s="14">
        <f t="shared" si="767"/>
        <v>0.10583738654870299</v>
      </c>
      <c r="X2714" s="14">
        <f t="shared" si="768"/>
        <v>0.69476105084107653</v>
      </c>
      <c r="Y2714" s="14">
        <f t="shared" si="769"/>
        <v>0.163351911882748</v>
      </c>
      <c r="Z2714" s="15">
        <f t="shared" si="770"/>
        <v>0.1575046974328336</v>
      </c>
      <c r="AA2714" s="14">
        <f t="shared" si="771"/>
        <v>0.13873484533160652</v>
      </c>
      <c r="AB2714" s="14">
        <f t="shared" si="772"/>
        <v>-9.4491437517031138E-2</v>
      </c>
      <c r="AC2714" s="14">
        <f t="shared" si="773"/>
        <v>-0.14450595982769682</v>
      </c>
      <c r="AD2714" s="14">
        <f t="shared" si="774"/>
        <v>-4.0647524036008936E-2</v>
      </c>
      <c r="AE2714" s="14">
        <f t="shared" si="775"/>
        <v>2.7307013193753539E-2</v>
      </c>
      <c r="AF2714" s="18">
        <f t="shared" si="776"/>
        <v>1</v>
      </c>
      <c r="AG2714" s="18" t="str">
        <f t="shared" si="777"/>
        <v/>
      </c>
      <c r="AH2714" s="18" t="str">
        <f t="shared" si="778"/>
        <v/>
      </c>
      <c r="AI2714" s="19">
        <f t="shared" si="779"/>
        <v>1</v>
      </c>
      <c r="AJ2714" s="19" t="str">
        <f t="shared" si="780"/>
        <v/>
      </c>
      <c r="AK2714" s="19" t="str">
        <f t="shared" si="781"/>
        <v/>
      </c>
    </row>
    <row r="2715" spans="2:37" x14ac:dyDescent="0.15">
      <c r="B2715" s="51" t="str">
        <f>IFERROR(IF(AND(AF2715=1,AI2715=1),MAX($B$5:B2714)+1,""),"")</f>
        <v/>
      </c>
      <c r="C2715" s="51" t="str">
        <f>IFERROR(IF(AND(AG2715=1,AJ2715=1),MAX($C$5:C2714)+1,""),"")</f>
        <v/>
      </c>
      <c r="D2715" s="51" t="str">
        <f>IFERROR(IF(AND(AH2715=1,AK2715=1),MAX($D$5:D2714)+1,""),"")</f>
        <v/>
      </c>
      <c r="F2715" s="5" t="s">
        <v>5527</v>
      </c>
      <c r="G2715" s="5" t="s">
        <v>5528</v>
      </c>
      <c r="H2715" s="12">
        <f>IFERROR([1]!EM_S_STM07_IS(F2715,"9",$H$1,"1")/1000000,"")</f>
        <v>80962.676999999996</v>
      </c>
      <c r="I2715" s="12">
        <f>IFERROR([1]!EM_S_STM07_IS(F2715,"9",$I$1,"1")/1000000,"")</f>
        <v>97139.111000000004</v>
      </c>
      <c r="J2715" s="12">
        <f>IFERROR([1]!EM_S_STM07_IS(F2715,"9",$J$1,"1")/1000000,"")</f>
        <v>99840.551000000007</v>
      </c>
      <c r="K2715" s="12">
        <f>IFERROR([1]!EM_S_STM07_IS(F2715,"9",$K$1,"1")/1000000,"")</f>
        <v>97628.252999999997</v>
      </c>
      <c r="L2715" s="12">
        <f>IFERROR([1]!EM_S_STM07_IS(F2715,"9",$L$1,"1")/1000000,"")</f>
        <v>104825.683</v>
      </c>
      <c r="M2715" s="13">
        <f>IFERROR([1]!EM_S_STM07_IS(F2715,"9",$M$1,"1")/1000000,"")</f>
        <v>108929.114</v>
      </c>
      <c r="N2715" s="12">
        <f>IFERROR([1]!EM_S_STM07_IS(F2715,"61",$N$1,"1")/1000000,"")</f>
        <v>12208.049000000001</v>
      </c>
      <c r="O2715" s="12">
        <f>IFERROR([1]!EM_S_STM07_IS(F2715,"61",$O$1,"1")/1000000,"")</f>
        <v>7476.8549999999996</v>
      </c>
      <c r="P2715" s="12">
        <f>IFERROR([1]!EM_S_STM07_IS(F2715,"61",$P$1,"1")/1000000,"")</f>
        <v>4948.0439999999999</v>
      </c>
      <c r="Q2715" s="12">
        <f>IFERROR([1]!EM_S_STM07_IS(F2715,"61",$Q$1,"1")/1000000,"")</f>
        <v>3318.6129999999998</v>
      </c>
      <c r="R2715" s="12">
        <f>IFERROR([1]!EM_S_STM07_IS(F2715,"61",$R$1,"1")/1000000,"")</f>
        <v>3782.3879999999999</v>
      </c>
      <c r="S2715" s="12">
        <f>IFERROR([1]!EM_S_STM07_IS(F2715,"61",$S$1,"1")/1000000,"")</f>
        <v>6774.0079999999998</v>
      </c>
      <c r="T2715" s="20">
        <f t="shared" si="764"/>
        <v>6.1137890479107782E-2</v>
      </c>
      <c r="U2715" s="20">
        <f t="shared" si="765"/>
        <v>-0.11112664424340668</v>
      </c>
      <c r="V2715" s="14">
        <f t="shared" si="766"/>
        <v>0.19980112564706834</v>
      </c>
      <c r="W2715" s="14">
        <f t="shared" si="767"/>
        <v>2.7810013620569392E-2</v>
      </c>
      <c r="X2715" s="14">
        <f t="shared" si="768"/>
        <v>-2.2158311205634367E-2</v>
      </c>
      <c r="Y2715" s="14">
        <f t="shared" si="769"/>
        <v>7.372281874182475E-2</v>
      </c>
      <c r="Z2715" s="15">
        <f t="shared" si="770"/>
        <v>3.9145282745260024E-2</v>
      </c>
      <c r="AA2715" s="14">
        <f t="shared" si="771"/>
        <v>-0.38754710109698948</v>
      </c>
      <c r="AB2715" s="14">
        <f t="shared" si="772"/>
        <v>-0.33821854242191401</v>
      </c>
      <c r="AC2715" s="14">
        <f t="shared" si="773"/>
        <v>-0.32930810639517355</v>
      </c>
      <c r="AD2715" s="14">
        <f t="shared" si="774"/>
        <v>0.13974964842239818</v>
      </c>
      <c r="AE2715" s="14">
        <f t="shared" si="775"/>
        <v>0.7909341928961281</v>
      </c>
      <c r="AF2715" s="18" t="str">
        <f t="shared" si="776"/>
        <v/>
      </c>
      <c r="AG2715" s="18" t="str">
        <f t="shared" si="777"/>
        <v/>
      </c>
      <c r="AH2715" s="18" t="str">
        <f t="shared" si="778"/>
        <v/>
      </c>
      <c r="AI2715" s="19" t="str">
        <f t="shared" si="779"/>
        <v/>
      </c>
      <c r="AJ2715" s="19" t="str">
        <f t="shared" si="780"/>
        <v/>
      </c>
      <c r="AK2715" s="19" t="str">
        <f t="shared" si="781"/>
        <v/>
      </c>
    </row>
    <row r="2716" spans="2:37" x14ac:dyDescent="0.15">
      <c r="B2716" s="51" t="str">
        <f>IFERROR(IF(AND(AF2716=1,AI2716=1),MAX($B$5:B2715)+1,""),"")</f>
        <v/>
      </c>
      <c r="C2716" s="51" t="str">
        <f>IFERROR(IF(AND(AG2716=1,AJ2716=1),MAX($C$5:C2715)+1,""),"")</f>
        <v/>
      </c>
      <c r="D2716" s="51" t="str">
        <f>IFERROR(IF(AND(AH2716=1,AK2716=1),MAX($D$5:D2715)+1,""),"")</f>
        <v/>
      </c>
      <c r="F2716" s="5" t="s">
        <v>5529</v>
      </c>
      <c r="G2716" s="5" t="s">
        <v>5530</v>
      </c>
      <c r="H2716" s="12">
        <f>IFERROR([1]!EM_S_STM07_IS(F2716,"9",$H$1,"1")/1000000,"")</f>
        <v>1058.67479723</v>
      </c>
      <c r="I2716" s="12">
        <f>IFERROR([1]!EM_S_STM07_IS(F2716,"9",$I$1,"1")/1000000,"")</f>
        <v>1742.36497579</v>
      </c>
      <c r="J2716" s="12">
        <f>IFERROR([1]!EM_S_STM07_IS(F2716,"9",$J$1,"1")/1000000,"")</f>
        <v>1771.3867018599999</v>
      </c>
      <c r="K2716" s="12">
        <f>IFERROR([1]!EM_S_STM07_IS(F2716,"9",$K$1,"1")/1000000,"")</f>
        <v>1696.0527400799999</v>
      </c>
      <c r="L2716" s="12">
        <f>IFERROR([1]!EM_S_STM07_IS(F2716,"9",$L$1,"1")/1000000,"")</f>
        <v>1702.3952022200001</v>
      </c>
      <c r="M2716" s="13">
        <f>IFERROR([1]!EM_S_STM07_IS(F2716,"9",$M$1,"1")/1000000,"")</f>
        <v>1592.1873089800001</v>
      </c>
      <c r="N2716" s="12">
        <f>IFERROR([1]!EM_S_STM07_IS(F2716,"61",$N$1,"1")/1000000,"")</f>
        <v>123.8024937</v>
      </c>
      <c r="O2716" s="12">
        <f>IFERROR([1]!EM_S_STM07_IS(F2716,"61",$O$1,"1")/1000000,"")</f>
        <v>138.69994980000001</v>
      </c>
      <c r="P2716" s="12">
        <f>IFERROR([1]!EM_S_STM07_IS(F2716,"61",$P$1,"1")/1000000,"")</f>
        <v>76.138967219999998</v>
      </c>
      <c r="Q2716" s="12">
        <f>IFERROR([1]!EM_S_STM07_IS(F2716,"61",$Q$1,"1")/1000000,"")</f>
        <v>79.543223060000003</v>
      </c>
      <c r="R2716" s="12">
        <f>IFERROR([1]!EM_S_STM07_IS(F2716,"61",$R$1,"1")/1000000,"")</f>
        <v>-73.992254930000001</v>
      </c>
      <c r="S2716" s="12">
        <f>IFERROR([1]!EM_S_STM07_IS(F2716,"61",$S$1,"1")/1000000,"")</f>
        <v>100.23649189</v>
      </c>
      <c r="T2716" s="20">
        <f t="shared" si="764"/>
        <v>8.5041418982309436E-2</v>
      </c>
      <c r="U2716" s="20">
        <f t="shared" si="765"/>
        <v>-4.1351729223394362E-2</v>
      </c>
      <c r="V2716" s="14">
        <f t="shared" si="766"/>
        <v>0.64579810565894347</v>
      </c>
      <c r="W2716" s="14">
        <f t="shared" si="767"/>
        <v>1.665651368872428E-2</v>
      </c>
      <c r="X2716" s="14">
        <f t="shared" si="768"/>
        <v>-4.2528241688219434E-2</v>
      </c>
      <c r="Y2716" s="14">
        <f t="shared" si="769"/>
        <v>3.7395429930445539E-3</v>
      </c>
      <c r="Z2716" s="15">
        <f t="shared" si="770"/>
        <v>-6.4736961838405035E-2</v>
      </c>
      <c r="AA2716" s="14">
        <f t="shared" si="771"/>
        <v>0.12033243963647247</v>
      </c>
      <c r="AB2716" s="14">
        <f t="shared" si="772"/>
        <v>-0.45105266923463594</v>
      </c>
      <c r="AC2716" s="14">
        <f t="shared" si="773"/>
        <v>4.4711085063231369E-2</v>
      </c>
      <c r="AD2716" s="14">
        <f t="shared" si="774"/>
        <v>-1.9302144429599883</v>
      </c>
      <c r="AE2716" s="14">
        <f t="shared" si="775"/>
        <v>2.3546889736612058</v>
      </c>
      <c r="AF2716" s="18" t="str">
        <f t="shared" si="776"/>
        <v/>
      </c>
      <c r="AG2716" s="18" t="str">
        <f t="shared" si="777"/>
        <v/>
      </c>
      <c r="AH2716" s="18" t="str">
        <f t="shared" si="778"/>
        <v/>
      </c>
      <c r="AI2716" s="19" t="str">
        <f t="shared" si="779"/>
        <v/>
      </c>
      <c r="AJ2716" s="19" t="str">
        <f t="shared" si="780"/>
        <v/>
      </c>
      <c r="AK2716" s="19" t="str">
        <f t="shared" si="781"/>
        <v/>
      </c>
    </row>
    <row r="2717" spans="2:37" x14ac:dyDescent="0.15">
      <c r="B2717" s="51" t="str">
        <f>IFERROR(IF(AND(AF2717=1,AI2717=1),MAX($B$5:B2716)+1,""),"")</f>
        <v/>
      </c>
      <c r="C2717" s="51" t="str">
        <f>IFERROR(IF(AND(AG2717=1,AJ2717=1),MAX($C$5:C2716)+1,""),"")</f>
        <v/>
      </c>
      <c r="D2717" s="51" t="str">
        <f>IFERROR(IF(AND(AH2717=1,AK2717=1),MAX($D$5:D2716)+1,""),"")</f>
        <v/>
      </c>
      <c r="F2717" s="5" t="s">
        <v>5531</v>
      </c>
      <c r="G2717" s="5" t="s">
        <v>5532</v>
      </c>
      <c r="H2717" s="12">
        <f>IFERROR([1]!EM_S_STM07_IS(F2717,"9",$H$1,"1")/1000000,"")</f>
        <v>4823.68037637</v>
      </c>
      <c r="I2717" s="12">
        <f>IFERROR([1]!EM_S_STM07_IS(F2717,"9",$I$1,"1")/1000000,"")</f>
        <v>5116.91053035</v>
      </c>
      <c r="J2717" s="12">
        <f>IFERROR([1]!EM_S_STM07_IS(F2717,"9",$J$1,"1")/1000000,"")</f>
        <v>5123.4528994799994</v>
      </c>
      <c r="K2717" s="12">
        <f>IFERROR([1]!EM_S_STM07_IS(F2717,"9",$K$1,"1")/1000000,"")</f>
        <v>4689.62078432</v>
      </c>
      <c r="L2717" s="12">
        <f>IFERROR([1]!EM_S_STM07_IS(F2717,"9",$L$1,"1")/1000000,"")</f>
        <v>4444.1917554300007</v>
      </c>
      <c r="M2717" s="13">
        <f>IFERROR([1]!EM_S_STM07_IS(F2717,"9",$M$1,"1")/1000000,"")</f>
        <v>4357.3580737100001</v>
      </c>
      <c r="N2717" s="12">
        <f>IFERROR([1]!EM_S_STM07_IS(F2717,"61",$N$1,"1")/1000000,"")</f>
        <v>131.41125432999999</v>
      </c>
      <c r="O2717" s="12">
        <f>IFERROR([1]!EM_S_STM07_IS(F2717,"61",$O$1,"1")/1000000,"")</f>
        <v>152.93820169</v>
      </c>
      <c r="P2717" s="12">
        <f>IFERROR([1]!EM_S_STM07_IS(F2717,"61",$P$1,"1")/1000000,"")</f>
        <v>176.15438961000001</v>
      </c>
      <c r="Q2717" s="12">
        <f>IFERROR([1]!EM_S_STM07_IS(F2717,"61",$Q$1,"1")/1000000,"")</f>
        <v>150.06161944999999</v>
      </c>
      <c r="R2717" s="12">
        <f>IFERROR([1]!EM_S_STM07_IS(F2717,"61",$R$1,"1")/1000000,"")</f>
        <v>109.80631099</v>
      </c>
      <c r="S2717" s="12">
        <f>IFERROR([1]!EM_S_STM07_IS(F2717,"61",$S$1,"1")/1000000,"")</f>
        <v>67.100250799999998</v>
      </c>
      <c r="T2717" s="20">
        <f t="shared" si="764"/>
        <v>-2.0128907848883326E-2</v>
      </c>
      <c r="U2717" s="20">
        <f t="shared" si="765"/>
        <v>-0.12578487399458271</v>
      </c>
      <c r="V2717" s="14">
        <f t="shared" si="766"/>
        <v>6.0789714720001151E-2</v>
      </c>
      <c r="W2717" s="14">
        <f t="shared" si="767"/>
        <v>1.2785779800515318E-3</v>
      </c>
      <c r="X2717" s="14">
        <f t="shared" si="768"/>
        <v>-8.4675730151443529E-2</v>
      </c>
      <c r="Y2717" s="14">
        <f t="shared" si="769"/>
        <v>-5.2334514916558807E-2</v>
      </c>
      <c r="Z2717" s="15">
        <f t="shared" si="770"/>
        <v>-1.9538689259729972E-2</v>
      </c>
      <c r="AA2717" s="14">
        <f t="shared" si="771"/>
        <v>0.16381357494649226</v>
      </c>
      <c r="AB2717" s="14">
        <f t="shared" si="772"/>
        <v>0.15180110439024483</v>
      </c>
      <c r="AC2717" s="14">
        <f t="shared" si="773"/>
        <v>-0.1481244391227976</v>
      </c>
      <c r="AD2717" s="14">
        <f t="shared" si="774"/>
        <v>-0.26825852344884843</v>
      </c>
      <c r="AE2717" s="14">
        <f t="shared" si="775"/>
        <v>-0.38892172776744333</v>
      </c>
      <c r="AF2717" s="18" t="str">
        <f t="shared" si="776"/>
        <v/>
      </c>
      <c r="AG2717" s="18" t="str">
        <f t="shared" si="777"/>
        <v/>
      </c>
      <c r="AH2717" s="18" t="str">
        <f t="shared" si="778"/>
        <v/>
      </c>
      <c r="AI2717" s="19" t="str">
        <f t="shared" si="779"/>
        <v/>
      </c>
      <c r="AJ2717" s="19" t="str">
        <f t="shared" si="780"/>
        <v/>
      </c>
      <c r="AK2717" s="19" t="str">
        <f t="shared" si="781"/>
        <v/>
      </c>
    </row>
    <row r="2718" spans="2:37" x14ac:dyDescent="0.15">
      <c r="B2718" s="51" t="str">
        <f>IFERROR(IF(AND(AF2718=1,AI2718=1),MAX($B$5:B2717)+1,""),"")</f>
        <v/>
      </c>
      <c r="C2718" s="51" t="str">
        <f>IFERROR(IF(AND(AG2718=1,AJ2718=1),MAX($C$5:C2717)+1,""),"")</f>
        <v/>
      </c>
      <c r="D2718" s="51" t="str">
        <f>IFERROR(IF(AND(AH2718=1,AK2718=1),MAX($D$5:D2717)+1,""),"")</f>
        <v/>
      </c>
      <c r="F2718" s="5" t="s">
        <v>5533</v>
      </c>
      <c r="G2718" s="5" t="s">
        <v>5534</v>
      </c>
      <c r="H2718" s="12">
        <f>IFERROR([1]!EM_S_STM07_IS(F2718,"9",$H$1,"1")/1000000,"")</f>
        <v>32583.233535619998</v>
      </c>
      <c r="I2718" s="12">
        <f>IFERROR([1]!EM_S_STM07_IS(F2718,"9",$I$1,"1")/1000000,"")</f>
        <v>43537.955934849997</v>
      </c>
      <c r="J2718" s="12">
        <f>IFERROR([1]!EM_S_STM07_IS(F2718,"9",$J$1,"1")/1000000,"")</f>
        <v>54116.707488309999</v>
      </c>
      <c r="K2718" s="12">
        <f>IFERROR([1]!EM_S_STM07_IS(F2718,"9",$K$1,"1")/1000000,"")</f>
        <v>61727.690089519994</v>
      </c>
      <c r="L2718" s="12">
        <f>IFERROR([1]!EM_S_STM07_IS(F2718,"9",$L$1,"1")/1000000,"")</f>
        <v>69255.686472960006</v>
      </c>
      <c r="M2718" s="13">
        <f>IFERROR([1]!EM_S_STM07_IS(F2718,"9",$M$1,"1")/1000000,"")</f>
        <v>63532.339745919999</v>
      </c>
      <c r="N2718" s="12">
        <f>IFERROR([1]!EM_S_STM07_IS(F2718,"61",$N$1,"1")/1000000,"")</f>
        <v>1658.95030651</v>
      </c>
      <c r="O2718" s="12">
        <f>IFERROR([1]!EM_S_STM07_IS(F2718,"61",$O$1,"1")/1000000,"")</f>
        <v>2375.7782071699999</v>
      </c>
      <c r="P2718" s="12">
        <f>IFERROR([1]!EM_S_STM07_IS(F2718,"61",$P$1,"1")/1000000,"")</f>
        <v>3083.6451250700002</v>
      </c>
      <c r="Q2718" s="12">
        <f>IFERROR([1]!EM_S_STM07_IS(F2718,"61",$Q$1,"1")/1000000,"")</f>
        <v>3358.3934010200001</v>
      </c>
      <c r="R2718" s="12">
        <f>IFERROR([1]!EM_S_STM07_IS(F2718,"61",$R$1,"1")/1000000,"")</f>
        <v>3166.0479629400002</v>
      </c>
      <c r="S2718" s="12">
        <f>IFERROR([1]!EM_S_STM07_IS(F2718,"61",$S$1,"1")/1000000,"")</f>
        <v>2841.7888857800003</v>
      </c>
      <c r="T2718" s="20">
        <f t="shared" si="764"/>
        <v>0.14287868663124415</v>
      </c>
      <c r="U2718" s="20">
        <f t="shared" si="765"/>
        <v>0.11365760431339589</v>
      </c>
      <c r="V2718" s="14">
        <f t="shared" si="766"/>
        <v>0.3362073437939882</v>
      </c>
      <c r="W2718" s="14">
        <f t="shared" si="767"/>
        <v>0.24297768065386438</v>
      </c>
      <c r="X2718" s="14">
        <f t="shared" si="768"/>
        <v>0.140640163721233</v>
      </c>
      <c r="Y2718" s="14">
        <f t="shared" si="769"/>
        <v>0.1219549342041247</v>
      </c>
      <c r="Z2718" s="15">
        <f t="shared" si="770"/>
        <v>-8.264082010470887E-2</v>
      </c>
      <c r="AA2718" s="14">
        <f t="shared" si="771"/>
        <v>0.4320972712968234</v>
      </c>
      <c r="AB2718" s="14">
        <f t="shared" si="772"/>
        <v>0.29795159992784148</v>
      </c>
      <c r="AC2718" s="14">
        <f t="shared" si="773"/>
        <v>8.9098539165969354E-2</v>
      </c>
      <c r="AD2718" s="14">
        <f t="shared" si="774"/>
        <v>-5.727305146013608E-2</v>
      </c>
      <c r="AE2718" s="14">
        <f t="shared" si="775"/>
        <v>-0.10241761367976625</v>
      </c>
      <c r="AF2718" s="18" t="str">
        <f t="shared" si="776"/>
        <v/>
      </c>
      <c r="AG2718" s="18" t="str">
        <f t="shared" si="777"/>
        <v/>
      </c>
      <c r="AH2718" s="18" t="str">
        <f t="shared" si="778"/>
        <v/>
      </c>
      <c r="AI2718" s="19" t="str">
        <f t="shared" si="779"/>
        <v/>
      </c>
      <c r="AJ2718" s="19" t="str">
        <f t="shared" si="780"/>
        <v/>
      </c>
      <c r="AK2718" s="19" t="str">
        <f t="shared" si="781"/>
        <v/>
      </c>
    </row>
    <row r="2719" spans="2:37" x14ac:dyDescent="0.15">
      <c r="B2719" s="51" t="str">
        <f>IFERROR(IF(AND(AF2719=1,AI2719=1),MAX($B$5:B2718)+1,""),"")</f>
        <v/>
      </c>
      <c r="C2719" s="51" t="str">
        <f>IFERROR(IF(AND(AG2719=1,AJ2719=1),MAX($C$5:C2718)+1,""),"")</f>
        <v/>
      </c>
      <c r="D2719" s="51" t="str">
        <f>IFERROR(IF(AND(AH2719=1,AK2719=1),MAX($D$5:D2718)+1,""),"")</f>
        <v/>
      </c>
      <c r="F2719" s="5" t="s">
        <v>5535</v>
      </c>
      <c r="G2719" s="5" t="s">
        <v>5536</v>
      </c>
      <c r="H2719" s="12">
        <f>IFERROR([1]!EM_S_STM07_IS(F2719,"9",$H$1,"1")/1000000,"")</f>
        <v>6325.5481583400006</v>
      </c>
      <c r="I2719" s="12">
        <f>IFERROR([1]!EM_S_STM07_IS(F2719,"9",$I$1,"1")/1000000,"")</f>
        <v>10528.278526889999</v>
      </c>
      <c r="J2719" s="12">
        <f>IFERROR([1]!EM_S_STM07_IS(F2719,"9",$J$1,"1")/1000000,"")</f>
        <v>11674.134793860001</v>
      </c>
      <c r="K2719" s="12">
        <f>IFERROR([1]!EM_S_STM07_IS(F2719,"9",$K$1,"1")/1000000,"")</f>
        <v>11694.73291316</v>
      </c>
      <c r="L2719" s="12">
        <f>IFERROR([1]!EM_S_STM07_IS(F2719,"9",$L$1,"1")/1000000,"")</f>
        <v>11198.6717391</v>
      </c>
      <c r="M2719" s="13">
        <f>IFERROR([1]!EM_S_STM07_IS(F2719,"9",$M$1,"1")/1000000,"")</f>
        <v>8400.1215454800003</v>
      </c>
      <c r="N2719" s="12">
        <f>IFERROR([1]!EM_S_STM07_IS(F2719,"61",$N$1,"1")/1000000,"")</f>
        <v>572.84141013999999</v>
      </c>
      <c r="O2719" s="12">
        <f>IFERROR([1]!EM_S_STM07_IS(F2719,"61",$O$1,"1")/1000000,"")</f>
        <v>761.03197900999999</v>
      </c>
      <c r="P2719" s="12">
        <f>IFERROR([1]!EM_S_STM07_IS(F2719,"61",$P$1,"1")/1000000,"")</f>
        <v>296.75379630999998</v>
      </c>
      <c r="Q2719" s="12">
        <f>IFERROR([1]!EM_S_STM07_IS(F2719,"61",$Q$1,"1")/1000000,"")</f>
        <v>156.15927206999999</v>
      </c>
      <c r="R2719" s="12">
        <f>IFERROR([1]!EM_S_STM07_IS(F2719,"61",$R$1,"1")/1000000,"")</f>
        <v>22.380970739999999</v>
      </c>
      <c r="S2719" s="12">
        <f>IFERROR([1]!EM_S_STM07_IS(F2719,"61",$S$1,"1")/1000000,"")</f>
        <v>-989.71320775000004</v>
      </c>
      <c r="T2719" s="20">
        <f t="shared" si="764"/>
        <v>5.8369901679035996E-2</v>
      </c>
      <c r="U2719" s="20">
        <f t="shared" si="765"/>
        <v>-2.115565287729269</v>
      </c>
      <c r="V2719" s="14">
        <f t="shared" si="766"/>
        <v>0.66440571842123342</v>
      </c>
      <c r="W2719" s="14">
        <f t="shared" si="767"/>
        <v>0.1088360517859972</v>
      </c>
      <c r="X2719" s="14">
        <f t="shared" si="768"/>
        <v>1.7644236308486372E-3</v>
      </c>
      <c r="Y2719" s="14">
        <f t="shared" si="769"/>
        <v>-4.2417486379854444E-2</v>
      </c>
      <c r="Z2719" s="15">
        <f t="shared" si="770"/>
        <v>-0.24990018984563164</v>
      </c>
      <c r="AA2719" s="14">
        <f t="shared" si="771"/>
        <v>0.32852123735958094</v>
      </c>
      <c r="AB2719" s="14">
        <f t="shared" si="772"/>
        <v>-0.61006395986665807</v>
      </c>
      <c r="AC2719" s="14">
        <f t="shared" si="773"/>
        <v>-0.47377498110632343</v>
      </c>
      <c r="AD2719" s="14">
        <f t="shared" si="774"/>
        <v>-0.85667856641924212</v>
      </c>
      <c r="AE2719" s="14">
        <f t="shared" si="775"/>
        <v>-45.221192156833141</v>
      </c>
      <c r="AF2719" s="18" t="str">
        <f t="shared" si="776"/>
        <v/>
      </c>
      <c r="AG2719" s="18" t="str">
        <f t="shared" si="777"/>
        <v/>
      </c>
      <c r="AH2719" s="18" t="str">
        <f t="shared" si="778"/>
        <v/>
      </c>
      <c r="AI2719" s="19" t="str">
        <f t="shared" si="779"/>
        <v/>
      </c>
      <c r="AJ2719" s="19" t="str">
        <f t="shared" si="780"/>
        <v/>
      </c>
      <c r="AK2719" s="19" t="str">
        <f t="shared" si="781"/>
        <v/>
      </c>
    </row>
    <row r="2720" spans="2:37" x14ac:dyDescent="0.15">
      <c r="B2720" s="51" t="str">
        <f>IFERROR(IF(AND(AF2720=1,AI2720=1),MAX($B$5:B2719)+1,""),"")</f>
        <v/>
      </c>
      <c r="C2720" s="51" t="str">
        <f>IFERROR(IF(AND(AG2720=1,AJ2720=1),MAX($C$5:C2719)+1,""),"")</f>
        <v/>
      </c>
      <c r="D2720" s="51" t="str">
        <f>IFERROR(IF(AND(AH2720=1,AK2720=1),MAX($D$5:D2719)+1,""),"")</f>
        <v/>
      </c>
      <c r="F2720" s="5" t="s">
        <v>5537</v>
      </c>
      <c r="G2720" s="5" t="s">
        <v>5538</v>
      </c>
      <c r="H2720" s="12">
        <f>IFERROR([1]!EM_S_STM07_IS(F2720,"9",$H$1,"1")/1000000,"")</f>
        <v>1347.7191791300002</v>
      </c>
      <c r="I2720" s="12">
        <f>IFERROR([1]!EM_S_STM07_IS(F2720,"9",$I$1,"1")/1000000,"")</f>
        <v>1686.5596215200001</v>
      </c>
      <c r="J2720" s="12">
        <f>IFERROR([1]!EM_S_STM07_IS(F2720,"9",$J$1,"1")/1000000,"")</f>
        <v>2348.70000742</v>
      </c>
      <c r="K2720" s="12">
        <f>IFERROR([1]!EM_S_STM07_IS(F2720,"9",$K$1,"1")/1000000,"")</f>
        <v>3052.5501276999998</v>
      </c>
      <c r="L2720" s="12">
        <f>IFERROR([1]!EM_S_STM07_IS(F2720,"9",$L$1,"1")/1000000,"")</f>
        <v>3264.1112803699998</v>
      </c>
      <c r="M2720" s="13">
        <f>IFERROR([1]!EM_S_STM07_IS(F2720,"9",$M$1,"1")/1000000,"")</f>
        <v>3305.8760617199996</v>
      </c>
      <c r="N2720" s="12">
        <f>IFERROR([1]!EM_S_STM07_IS(F2720,"61",$N$1,"1")/1000000,"")</f>
        <v>153.46376953000001</v>
      </c>
      <c r="O2720" s="12">
        <f>IFERROR([1]!EM_S_STM07_IS(F2720,"61",$O$1,"1")/1000000,"")</f>
        <v>216.66145499000001</v>
      </c>
      <c r="P2720" s="12">
        <f>IFERROR([1]!EM_S_STM07_IS(F2720,"61",$P$1,"1")/1000000,"")</f>
        <v>294.60797563</v>
      </c>
      <c r="Q2720" s="12">
        <f>IFERROR([1]!EM_S_STM07_IS(F2720,"61",$Q$1,"1")/1000000,"")</f>
        <v>370.50326312999999</v>
      </c>
      <c r="R2720" s="12">
        <f>IFERROR([1]!EM_S_STM07_IS(F2720,"61",$R$1,"1")/1000000,"")</f>
        <v>340.77913819999998</v>
      </c>
      <c r="S2720" s="12">
        <f>IFERROR([1]!EM_S_STM07_IS(F2720,"61",$S$1,"1")/1000000,"")</f>
        <v>344.11604976999996</v>
      </c>
      <c r="T2720" s="20">
        <f t="shared" si="764"/>
        <v>0.19656813095397907</v>
      </c>
      <c r="U2720" s="20">
        <f t="shared" si="765"/>
        <v>0.17527585338847351</v>
      </c>
      <c r="V2720" s="14">
        <f t="shared" si="766"/>
        <v>0.25141768970649603</v>
      </c>
      <c r="W2720" s="14">
        <f t="shared" si="767"/>
        <v>0.3925982677702497</v>
      </c>
      <c r="X2720" s="14">
        <f t="shared" si="768"/>
        <v>0.29967646700574807</v>
      </c>
      <c r="Y2720" s="14">
        <f t="shared" si="769"/>
        <v>6.9306364783403115E-2</v>
      </c>
      <c r="Z2720" s="15">
        <f t="shared" si="770"/>
        <v>1.279514629331681E-2</v>
      </c>
      <c r="AA2720" s="14">
        <f t="shared" si="771"/>
        <v>0.41180850472753272</v>
      </c>
      <c r="AB2720" s="14">
        <f t="shared" si="772"/>
        <v>0.35976182585683092</v>
      </c>
      <c r="AC2720" s="14">
        <f t="shared" si="773"/>
        <v>0.25761450394444635</v>
      </c>
      <c r="AD2720" s="14">
        <f t="shared" si="774"/>
        <v>-8.0226351257723177E-2</v>
      </c>
      <c r="AE2720" s="14">
        <f t="shared" si="775"/>
        <v>9.7920065988358201E-3</v>
      </c>
      <c r="AF2720" s="18" t="str">
        <f t="shared" si="776"/>
        <v/>
      </c>
      <c r="AG2720" s="18" t="str">
        <f t="shared" si="777"/>
        <v/>
      </c>
      <c r="AH2720" s="18" t="str">
        <f t="shared" si="778"/>
        <v/>
      </c>
      <c r="AI2720" s="19" t="str">
        <f t="shared" si="779"/>
        <v/>
      </c>
      <c r="AJ2720" s="19" t="str">
        <f t="shared" si="780"/>
        <v/>
      </c>
      <c r="AK2720" s="19" t="str">
        <f t="shared" si="781"/>
        <v/>
      </c>
    </row>
    <row r="2721" spans="2:37" x14ac:dyDescent="0.15">
      <c r="B2721" s="51" t="str">
        <f>IFERROR(IF(AND(AF2721=1,AI2721=1),MAX($B$5:B2720)+1,""),"")</f>
        <v/>
      </c>
      <c r="C2721" s="51" t="str">
        <f>IFERROR(IF(AND(AG2721=1,AJ2721=1),MAX($C$5:C2720)+1,""),"")</f>
        <v/>
      </c>
      <c r="D2721" s="51" t="str">
        <f>IFERROR(IF(AND(AH2721=1,AK2721=1),MAX($D$5:D2720)+1,""),"")</f>
        <v/>
      </c>
      <c r="F2721" s="5" t="s">
        <v>5539</v>
      </c>
      <c r="G2721" s="5" t="s">
        <v>5540</v>
      </c>
      <c r="H2721" s="12" t="str">
        <f>IFERROR([1]!EM_S_STM07_IS(F2721,"9",$H$1,"1")/1000000,"")</f>
        <v/>
      </c>
      <c r="I2721" s="12">
        <f>IFERROR([1]!EM_S_STM07_IS(F2721,"9",$I$1,"1")/1000000,"")</f>
        <v>9730.0715</v>
      </c>
      <c r="J2721" s="12">
        <f>IFERROR([1]!EM_S_STM07_IS(F2721,"9",$J$1,"1")/1000000,"")</f>
        <v>7901.8649999999998</v>
      </c>
      <c r="K2721" s="12">
        <f>IFERROR([1]!EM_S_STM07_IS(F2721,"9",$K$1,"1")/1000000,"")</f>
        <v>8287.3995299500002</v>
      </c>
      <c r="L2721" s="12">
        <f>IFERROR([1]!EM_S_STM07_IS(F2721,"9",$L$1,"1")/1000000,"")</f>
        <v>9418.0783752199986</v>
      </c>
      <c r="M2721" s="13">
        <f>IFERROR([1]!EM_S_STM07_IS(F2721,"9",$M$1,"1")/1000000,"")</f>
        <v>10554.475453110001</v>
      </c>
      <c r="N2721" s="12" t="str">
        <f>IFERROR([1]!EM_S_STM07_IS(F2721,"61",$N$1,"1")/1000000,"")</f>
        <v/>
      </c>
      <c r="O2721" s="12">
        <f>IFERROR([1]!EM_S_STM07_IS(F2721,"61",$O$1,"1")/1000000,"")</f>
        <v>484.18900000000002</v>
      </c>
      <c r="P2721" s="12">
        <f>IFERROR([1]!EM_S_STM07_IS(F2721,"61",$P$1,"1")/1000000,"")</f>
        <v>364.68389999999999</v>
      </c>
      <c r="Q2721" s="12">
        <f>IFERROR([1]!EM_S_STM07_IS(F2721,"61",$Q$1,"1")/1000000,"")</f>
        <v>365.71903139</v>
      </c>
      <c r="R2721" s="12">
        <f>IFERROR([1]!EM_S_STM07_IS(F2721,"61",$R$1,"1")/1000000,"")</f>
        <v>300.46546057999996</v>
      </c>
      <c r="S2721" s="12">
        <f>IFERROR([1]!EM_S_STM07_IS(F2721,"61",$S$1,"1")/1000000,"")</f>
        <v>372.36971085000005</v>
      </c>
      <c r="T2721" s="20" t="str">
        <f t="shared" si="764"/>
        <v/>
      </c>
      <c r="U2721" s="20" t="str">
        <f t="shared" si="765"/>
        <v/>
      </c>
      <c r="V2721" s="14" t="str">
        <f t="shared" si="766"/>
        <v/>
      </c>
      <c r="W2721" s="14">
        <f t="shared" si="767"/>
        <v>-0.18789240140732782</v>
      </c>
      <c r="X2721" s="14">
        <f t="shared" si="768"/>
        <v>4.8790321012824246E-2</v>
      </c>
      <c r="Y2721" s="14">
        <f t="shared" si="769"/>
        <v>0.13643349052785683</v>
      </c>
      <c r="Z2721" s="15">
        <f t="shared" si="770"/>
        <v>0.12066124665940219</v>
      </c>
      <c r="AA2721" s="14" t="str">
        <f t="shared" si="771"/>
        <v/>
      </c>
      <c r="AB2721" s="14">
        <f t="shared" si="772"/>
        <v>-0.24681498340524055</v>
      </c>
      <c r="AC2721" s="14">
        <f t="shared" si="773"/>
        <v>2.8384345730645189E-3</v>
      </c>
      <c r="AD2721" s="14">
        <f t="shared" si="774"/>
        <v>-0.1784254173538323</v>
      </c>
      <c r="AE2721" s="14">
        <f t="shared" si="775"/>
        <v>0.23930953704695565</v>
      </c>
      <c r="AF2721" s="18" t="str">
        <f t="shared" si="776"/>
        <v/>
      </c>
      <c r="AG2721" s="18" t="str">
        <f t="shared" si="777"/>
        <v/>
      </c>
      <c r="AH2721" s="18" t="str">
        <f t="shared" si="778"/>
        <v/>
      </c>
      <c r="AI2721" s="19" t="str">
        <f t="shared" si="779"/>
        <v/>
      </c>
      <c r="AJ2721" s="19" t="str">
        <f t="shared" si="780"/>
        <v/>
      </c>
      <c r="AK2721" s="19" t="str">
        <f t="shared" si="781"/>
        <v/>
      </c>
    </row>
    <row r="2722" spans="2:37" x14ac:dyDescent="0.15">
      <c r="B2722" s="51" t="str">
        <f>IFERROR(IF(AND(AF2722=1,AI2722=1),MAX($B$5:B2721)+1,""),"")</f>
        <v/>
      </c>
      <c r="C2722" s="51" t="str">
        <f>IFERROR(IF(AND(AG2722=1,AJ2722=1),MAX($C$5:C2721)+1,""),"")</f>
        <v/>
      </c>
      <c r="D2722" s="51" t="str">
        <f>IFERROR(IF(AND(AH2722=1,AK2722=1),MAX($D$5:D2721)+1,""),"")</f>
        <v/>
      </c>
      <c r="F2722" s="5" t="s">
        <v>5541</v>
      </c>
      <c r="G2722" s="5" t="s">
        <v>5542</v>
      </c>
      <c r="H2722" s="12">
        <f>IFERROR([1]!EM_S_STM07_IS(F2722,"9",$H$1,"1")/1000000,"")</f>
        <v>1396.31853</v>
      </c>
      <c r="I2722" s="12">
        <f>IFERROR([1]!EM_S_STM07_IS(F2722,"9",$I$1,"1")/1000000,"")</f>
        <v>1986.653</v>
      </c>
      <c r="J2722" s="12">
        <f>IFERROR([1]!EM_S_STM07_IS(F2722,"9",$J$1,"1")/1000000,"")</f>
        <v>2335.1260000000002</v>
      </c>
      <c r="K2722" s="12">
        <f>IFERROR([1]!EM_S_STM07_IS(F2722,"9",$K$1,"1")/1000000,"")</f>
        <v>2364.6635757499998</v>
      </c>
      <c r="L2722" s="12">
        <f>IFERROR([1]!EM_S_STM07_IS(F2722,"9",$L$1,"1")/1000000,"")</f>
        <v>3067.7279821500001</v>
      </c>
      <c r="M2722" s="13">
        <f>IFERROR([1]!EM_S_STM07_IS(F2722,"9",$M$1,"1")/1000000,"")</f>
        <v>3491.9046283899997</v>
      </c>
      <c r="N2722" s="12">
        <f>IFERROR([1]!EM_S_STM07_IS(F2722,"61",$N$1,"1")/1000000,"")</f>
        <v>566.11199999999997</v>
      </c>
      <c r="O2722" s="12">
        <f>IFERROR([1]!EM_S_STM07_IS(F2722,"61",$O$1,"1")/1000000,"")</f>
        <v>789.50300000000004</v>
      </c>
      <c r="P2722" s="12">
        <f>IFERROR([1]!EM_S_STM07_IS(F2722,"61",$P$1,"1")/1000000,"")</f>
        <v>872.673</v>
      </c>
      <c r="Q2722" s="12">
        <f>IFERROR([1]!EM_S_STM07_IS(F2722,"61",$Q$1,"1")/1000000,"")</f>
        <v>981.17532566</v>
      </c>
      <c r="R2722" s="12">
        <f>IFERROR([1]!EM_S_STM07_IS(F2722,"61",$R$1,"1")/1000000,"")</f>
        <v>998.77594159</v>
      </c>
      <c r="S2722" s="12">
        <f>IFERROR([1]!EM_S_STM07_IS(F2722,"61",$S$1,"1")/1000000,"")</f>
        <v>966.00351186</v>
      </c>
      <c r="T2722" s="20">
        <f t="shared" si="764"/>
        <v>0.20120069401669505</v>
      </c>
      <c r="U2722" s="20">
        <f t="shared" si="765"/>
        <v>0.11279526461209777</v>
      </c>
      <c r="V2722" s="14">
        <f t="shared" si="766"/>
        <v>0.42277922788863942</v>
      </c>
      <c r="W2722" s="14">
        <f t="shared" si="767"/>
        <v>0.17540707914265863</v>
      </c>
      <c r="X2722" s="14">
        <f t="shared" si="768"/>
        <v>1.2649242803171919E-2</v>
      </c>
      <c r="Y2722" s="14">
        <f t="shared" si="769"/>
        <v>0.29732111307927156</v>
      </c>
      <c r="Z2722" s="15">
        <f t="shared" si="770"/>
        <v>0.13827061874720645</v>
      </c>
      <c r="AA2722" s="14">
        <f t="shared" si="771"/>
        <v>0.39460566107060102</v>
      </c>
      <c r="AB2722" s="14">
        <f t="shared" si="772"/>
        <v>0.1053447548647693</v>
      </c>
      <c r="AC2722" s="14">
        <f t="shared" si="773"/>
        <v>0.12433331346334767</v>
      </c>
      <c r="AD2722" s="14">
        <f t="shared" si="774"/>
        <v>1.7938298558578945E-2</v>
      </c>
      <c r="AE2722" s="14">
        <f t="shared" si="775"/>
        <v>-3.2812594261960266E-2</v>
      </c>
      <c r="AF2722" s="18">
        <f t="shared" si="776"/>
        <v>1</v>
      </c>
      <c r="AG2722" s="18" t="str">
        <f t="shared" si="777"/>
        <v/>
      </c>
      <c r="AH2722" s="18" t="str">
        <f t="shared" si="778"/>
        <v/>
      </c>
      <c r="AI2722" s="19" t="str">
        <f t="shared" si="779"/>
        <v/>
      </c>
      <c r="AJ2722" s="19" t="str">
        <f t="shared" si="780"/>
        <v/>
      </c>
      <c r="AK2722" s="19" t="str">
        <f t="shared" si="781"/>
        <v/>
      </c>
    </row>
    <row r="2723" spans="2:37" x14ac:dyDescent="0.15">
      <c r="B2723" s="51" t="str">
        <f>IFERROR(IF(AND(AF2723=1,AI2723=1),MAX($B$5:B2722)+1,""),"")</f>
        <v/>
      </c>
      <c r="C2723" s="51" t="str">
        <f>IFERROR(IF(AND(AG2723=1,AJ2723=1),MAX($C$5:C2722)+1,""),"")</f>
        <v/>
      </c>
      <c r="D2723" s="51" t="str">
        <f>IFERROR(IF(AND(AH2723=1,AK2723=1),MAX($D$5:D2722)+1,""),"")</f>
        <v/>
      </c>
      <c r="F2723" s="5" t="s">
        <v>5543</v>
      </c>
      <c r="G2723" s="5" t="s">
        <v>5544</v>
      </c>
      <c r="H2723" s="12">
        <f>IFERROR([1]!EM_S_STM07_IS(F2723,"9",$H$1,"1")/1000000,"")</f>
        <v>2016.0825386400002</v>
      </c>
      <c r="I2723" s="12">
        <f>IFERROR([1]!EM_S_STM07_IS(F2723,"9",$I$1,"1")/1000000,"")</f>
        <v>2380.0714582600003</v>
      </c>
      <c r="J2723" s="12">
        <f>IFERROR([1]!EM_S_STM07_IS(F2723,"9",$J$1,"1")/1000000,"")</f>
        <v>2369.4106963300001</v>
      </c>
      <c r="K2723" s="12">
        <f>IFERROR([1]!EM_S_STM07_IS(F2723,"9",$K$1,"1")/1000000,"")</f>
        <v>2435.24970205</v>
      </c>
      <c r="L2723" s="12">
        <f>IFERROR([1]!EM_S_STM07_IS(F2723,"9",$L$1,"1")/1000000,"")</f>
        <v>2853.4942515600001</v>
      </c>
      <c r="M2723" s="13">
        <f>IFERROR([1]!EM_S_STM07_IS(F2723,"9",$M$1,"1")/1000000,"")</f>
        <v>2919.0996869099999</v>
      </c>
      <c r="N2723" s="12">
        <f>IFERROR([1]!EM_S_STM07_IS(F2723,"61",$N$1,"1")/1000000,"")</f>
        <v>119.69604547</v>
      </c>
      <c r="O2723" s="12">
        <f>IFERROR([1]!EM_S_STM07_IS(F2723,"61",$O$1,"1")/1000000,"")</f>
        <v>134.49683793</v>
      </c>
      <c r="P2723" s="12">
        <f>IFERROR([1]!EM_S_STM07_IS(F2723,"61",$P$1,"1")/1000000,"")</f>
        <v>107.27073762000001</v>
      </c>
      <c r="Q2723" s="12">
        <f>IFERROR([1]!EM_S_STM07_IS(F2723,"61",$Q$1,"1")/1000000,"")</f>
        <v>84.027676670000005</v>
      </c>
      <c r="R2723" s="12">
        <f>IFERROR([1]!EM_S_STM07_IS(F2723,"61",$R$1,"1")/1000000,"")</f>
        <v>69.346077900000012</v>
      </c>
      <c r="S2723" s="12">
        <f>IFERROR([1]!EM_S_STM07_IS(F2723,"61",$S$1,"1")/1000000,"")</f>
        <v>70.502344800000003</v>
      </c>
      <c r="T2723" s="20">
        <f t="shared" si="764"/>
        <v>7.6832423289061369E-2</v>
      </c>
      <c r="U2723" s="20">
        <f t="shared" si="765"/>
        <v>-0.10045115190395626</v>
      </c>
      <c r="V2723" s="14">
        <f t="shared" si="766"/>
        <v>0.18054266759610851</v>
      </c>
      <c r="W2723" s="14">
        <f t="shared" si="767"/>
        <v>-4.4791772503309756E-3</v>
      </c>
      <c r="X2723" s="14">
        <f t="shared" si="768"/>
        <v>2.7787080484602572E-2</v>
      </c>
      <c r="Y2723" s="14">
        <f t="shared" si="769"/>
        <v>0.17174606331248932</v>
      </c>
      <c r="Z2723" s="15">
        <f t="shared" si="770"/>
        <v>2.2991262489536646E-2</v>
      </c>
      <c r="AA2723" s="14">
        <f t="shared" si="771"/>
        <v>0.12365314494629308</v>
      </c>
      <c r="AB2723" s="14">
        <f t="shared" si="772"/>
        <v>-0.20242929669595686</v>
      </c>
      <c r="AC2723" s="14">
        <f t="shared" si="773"/>
        <v>-0.21667662090976866</v>
      </c>
      <c r="AD2723" s="14">
        <f t="shared" si="774"/>
        <v>-0.17472336915441211</v>
      </c>
      <c r="AE2723" s="14">
        <f t="shared" si="775"/>
        <v>1.6673861522022593E-2</v>
      </c>
      <c r="AF2723" s="18" t="str">
        <f t="shared" si="776"/>
        <v/>
      </c>
      <c r="AG2723" s="18" t="str">
        <f t="shared" si="777"/>
        <v/>
      </c>
      <c r="AH2723" s="18" t="str">
        <f t="shared" si="778"/>
        <v/>
      </c>
      <c r="AI2723" s="19" t="str">
        <f t="shared" si="779"/>
        <v/>
      </c>
      <c r="AJ2723" s="19" t="str">
        <f t="shared" si="780"/>
        <v/>
      </c>
      <c r="AK2723" s="19" t="str">
        <f t="shared" si="781"/>
        <v/>
      </c>
    </row>
    <row r="2724" spans="2:37" x14ac:dyDescent="0.15">
      <c r="B2724" s="51" t="str">
        <f>IFERROR(IF(AND(AF2724=1,AI2724=1),MAX($B$5:B2723)+1,""),"")</f>
        <v/>
      </c>
      <c r="C2724" s="51" t="str">
        <f>IFERROR(IF(AND(AG2724=1,AJ2724=1),MAX($C$5:C2723)+1,""),"")</f>
        <v/>
      </c>
      <c r="D2724" s="51" t="str">
        <f>IFERROR(IF(AND(AH2724=1,AK2724=1),MAX($D$5:D2723)+1,""),"")</f>
        <v/>
      </c>
      <c r="F2724" s="5" t="s">
        <v>5545</v>
      </c>
      <c r="G2724" s="5" t="s">
        <v>5546</v>
      </c>
      <c r="H2724" s="12">
        <f>IFERROR([1]!EM_S_STM07_IS(F2724,"9",$H$1,"1")/1000000,"")</f>
        <v>6558.8915695400001</v>
      </c>
      <c r="I2724" s="12">
        <f>IFERROR([1]!EM_S_STM07_IS(F2724,"9",$I$1,"1")/1000000,"")</f>
        <v>8112.4529086599996</v>
      </c>
      <c r="J2724" s="12">
        <f>IFERROR([1]!EM_S_STM07_IS(F2724,"9",$J$1,"1")/1000000,"")</f>
        <v>8967.88171066</v>
      </c>
      <c r="K2724" s="12">
        <f>IFERROR([1]!EM_S_STM07_IS(F2724,"9",$K$1,"1")/1000000,"")</f>
        <v>8574.5499406300005</v>
      </c>
      <c r="L2724" s="12">
        <f>IFERROR([1]!EM_S_STM07_IS(F2724,"9",$L$1,"1")/1000000,"")</f>
        <v>9530.8734955199998</v>
      </c>
      <c r="M2724" s="13">
        <f>IFERROR([1]!EM_S_STM07_IS(F2724,"9",$M$1,"1")/1000000,"")</f>
        <v>7967.46744872</v>
      </c>
      <c r="N2724" s="12">
        <f>IFERROR([1]!EM_S_STM07_IS(F2724,"61",$N$1,"1")/1000000,"")</f>
        <v>320.04735211000002</v>
      </c>
      <c r="O2724" s="12">
        <f>IFERROR([1]!EM_S_STM07_IS(F2724,"61",$O$1,"1")/1000000,"")</f>
        <v>405.30427685000001</v>
      </c>
      <c r="P2724" s="12">
        <f>IFERROR([1]!EM_S_STM07_IS(F2724,"61",$P$1,"1")/1000000,"")</f>
        <v>528.40072120000002</v>
      </c>
      <c r="Q2724" s="12">
        <f>IFERROR([1]!EM_S_STM07_IS(F2724,"61",$Q$1,"1")/1000000,"")</f>
        <v>707.01064107000002</v>
      </c>
      <c r="R2724" s="12">
        <f>IFERROR([1]!EM_S_STM07_IS(F2724,"61",$R$1,"1")/1000000,"")</f>
        <v>721.12988511000003</v>
      </c>
      <c r="S2724" s="12">
        <f>IFERROR([1]!EM_S_STM07_IS(F2724,"61",$S$1,"1")/1000000,"")</f>
        <v>659.66169765999996</v>
      </c>
      <c r="T2724" s="20">
        <f t="shared" si="764"/>
        <v>3.9675881561052506E-2</v>
      </c>
      <c r="U2724" s="20">
        <f t="shared" si="765"/>
        <v>0.1556369141662397</v>
      </c>
      <c r="V2724" s="14">
        <f t="shared" si="766"/>
        <v>0.23686339721407479</v>
      </c>
      <c r="W2724" s="14">
        <f t="shared" si="767"/>
        <v>0.10544638121557966</v>
      </c>
      <c r="X2724" s="14">
        <f t="shared" si="768"/>
        <v>-4.386005332367969E-2</v>
      </c>
      <c r="Y2724" s="14">
        <f t="shared" si="769"/>
        <v>0.11153046649813261</v>
      </c>
      <c r="Z2724" s="15">
        <f t="shared" si="770"/>
        <v>-0.16403596664407316</v>
      </c>
      <c r="AA2724" s="14">
        <f t="shared" si="771"/>
        <v>0.26638847088694939</v>
      </c>
      <c r="AB2724" s="14">
        <f t="shared" si="772"/>
        <v>0.3037136575678353</v>
      </c>
      <c r="AC2724" s="14">
        <f t="shared" si="773"/>
        <v>0.33801982605999514</v>
      </c>
      <c r="AD2724" s="14">
        <f t="shared" si="774"/>
        <v>1.9970341632527266E-2</v>
      </c>
      <c r="AE2724" s="14">
        <f t="shared" si="775"/>
        <v>-8.5238718737365618E-2</v>
      </c>
      <c r="AF2724" s="18" t="str">
        <f t="shared" si="776"/>
        <v/>
      </c>
      <c r="AG2724" s="18" t="str">
        <f t="shared" si="777"/>
        <v/>
      </c>
      <c r="AH2724" s="18" t="str">
        <f t="shared" si="778"/>
        <v/>
      </c>
      <c r="AI2724" s="19" t="str">
        <f t="shared" si="779"/>
        <v/>
      </c>
      <c r="AJ2724" s="19" t="str">
        <f t="shared" si="780"/>
        <v/>
      </c>
      <c r="AK2724" s="19" t="str">
        <f t="shared" si="781"/>
        <v/>
      </c>
    </row>
    <row r="2725" spans="2:37" x14ac:dyDescent="0.15">
      <c r="B2725" s="51" t="str">
        <f>IFERROR(IF(AND(AF2725=1,AI2725=1),MAX($B$5:B2724)+1,""),"")</f>
        <v/>
      </c>
      <c r="C2725" s="51" t="str">
        <f>IFERROR(IF(AND(AG2725=1,AJ2725=1),MAX($C$5:C2724)+1,""),"")</f>
        <v/>
      </c>
      <c r="D2725" s="51" t="str">
        <f>IFERROR(IF(AND(AH2725=1,AK2725=1),MAX($D$5:D2724)+1,""),"")</f>
        <v/>
      </c>
      <c r="F2725" s="5" t="s">
        <v>5547</v>
      </c>
      <c r="G2725" s="5" t="s">
        <v>5548</v>
      </c>
      <c r="H2725" s="12" t="str">
        <f>IFERROR([1]!EM_S_STM07_IS(F2725,"9",$H$1,"1")/1000000,"")</f>
        <v/>
      </c>
      <c r="I2725" s="12" t="str">
        <f>IFERROR([1]!EM_S_STM07_IS(F2725,"9",$I$1,"1")/1000000,"")</f>
        <v/>
      </c>
      <c r="J2725" s="12">
        <f>IFERROR([1]!EM_S_STM07_IS(F2725,"9",$J$1,"1")/1000000,"")</f>
        <v>17446.195299999999</v>
      </c>
      <c r="K2725" s="12">
        <f>IFERROR([1]!EM_S_STM07_IS(F2725,"9",$K$1,"1")/1000000,"")</f>
        <v>20736.461299999999</v>
      </c>
      <c r="L2725" s="12">
        <f>IFERROR([1]!EM_S_STM07_IS(F2725,"9",$L$1,"1")/1000000,"")</f>
        <v>20674.198043</v>
      </c>
      <c r="M2725" s="13">
        <f>IFERROR([1]!EM_S_STM07_IS(F2725,"9",$M$1,"1")/1000000,"")</f>
        <v>23568.793145</v>
      </c>
      <c r="N2725" s="12" t="str">
        <f>IFERROR([1]!EM_S_STM07_IS(F2725,"61",$N$1,"1")/1000000,"")</f>
        <v/>
      </c>
      <c r="O2725" s="12" t="str">
        <f>IFERROR([1]!EM_S_STM07_IS(F2725,"61",$O$1,"1")/1000000,"")</f>
        <v/>
      </c>
      <c r="P2725" s="12">
        <f>IFERROR([1]!EM_S_STM07_IS(F2725,"61",$P$1,"1")/1000000,"")</f>
        <v>967.46130000000005</v>
      </c>
      <c r="Q2725" s="12">
        <f>IFERROR([1]!EM_S_STM07_IS(F2725,"61",$Q$1,"1")/1000000,"")</f>
        <v>1174.3286000000001</v>
      </c>
      <c r="R2725" s="12">
        <f>IFERROR([1]!EM_S_STM07_IS(F2725,"61",$R$1,"1")/1000000,"")</f>
        <v>1167.2067420000001</v>
      </c>
      <c r="S2725" s="12">
        <f>IFERROR([1]!EM_S_STM07_IS(F2725,"61",$S$1,"1")/1000000,"")</f>
        <v>1836.2744170000001</v>
      </c>
      <c r="T2725" s="20" t="str">
        <f t="shared" si="764"/>
        <v/>
      </c>
      <c r="U2725" s="20" t="str">
        <f t="shared" si="765"/>
        <v/>
      </c>
      <c r="V2725" s="14" t="str">
        <f t="shared" si="766"/>
        <v/>
      </c>
      <c r="W2725" s="14" t="str">
        <f t="shared" si="767"/>
        <v/>
      </c>
      <c r="X2725" s="14">
        <f t="shared" si="768"/>
        <v>0.18859504570603997</v>
      </c>
      <c r="Y2725" s="14">
        <f t="shared" si="769"/>
        <v>-3.0025979890792023E-3</v>
      </c>
      <c r="Z2725" s="15">
        <f t="shared" si="770"/>
        <v>0.14001003066622308</v>
      </c>
      <c r="AA2725" s="14" t="str">
        <f t="shared" si="771"/>
        <v/>
      </c>
      <c r="AB2725" s="14" t="str">
        <f t="shared" si="772"/>
        <v/>
      </c>
      <c r="AC2725" s="14">
        <f t="shared" si="773"/>
        <v>0.21382488374470379</v>
      </c>
      <c r="AD2725" s="14">
        <f t="shared" si="774"/>
        <v>-6.0646210949813996E-3</v>
      </c>
      <c r="AE2725" s="14">
        <f t="shared" si="775"/>
        <v>0.57322122202066583</v>
      </c>
      <c r="AF2725" s="18" t="str">
        <f t="shared" si="776"/>
        <v/>
      </c>
      <c r="AG2725" s="18" t="str">
        <f t="shared" si="777"/>
        <v/>
      </c>
      <c r="AH2725" s="18" t="str">
        <f t="shared" si="778"/>
        <v/>
      </c>
      <c r="AI2725" s="19" t="str">
        <f t="shared" si="779"/>
        <v/>
      </c>
      <c r="AJ2725" s="19" t="str">
        <f t="shared" si="780"/>
        <v/>
      </c>
      <c r="AK2725" s="19" t="str">
        <f t="shared" si="781"/>
        <v/>
      </c>
    </row>
    <row r="2726" spans="2:37" x14ac:dyDescent="0.15">
      <c r="B2726" s="51" t="str">
        <f>IFERROR(IF(AND(AF2726=1,AI2726=1),MAX($B$5:B2725)+1,""),"")</f>
        <v/>
      </c>
      <c r="C2726" s="51" t="str">
        <f>IFERROR(IF(AND(AG2726=1,AJ2726=1),MAX($C$5:C2725)+1,""),"")</f>
        <v/>
      </c>
      <c r="D2726" s="51" t="str">
        <f>IFERROR(IF(AND(AH2726=1,AK2726=1),MAX($D$5:D2725)+1,""),"")</f>
        <v/>
      </c>
      <c r="F2726" s="5" t="s">
        <v>5549</v>
      </c>
      <c r="G2726" s="5" t="s">
        <v>5550</v>
      </c>
      <c r="H2726" s="12">
        <f>IFERROR([1]!EM_S_STM07_IS(F2726,"9",$H$1,"1")/1000000,"")</f>
        <v>3266.4056149099997</v>
      </c>
      <c r="I2726" s="12">
        <f>IFERROR([1]!EM_S_STM07_IS(F2726,"9",$I$1,"1")/1000000,"")</f>
        <v>3775.3678699499997</v>
      </c>
      <c r="J2726" s="12">
        <f>IFERROR([1]!EM_S_STM07_IS(F2726,"9",$J$1,"1")/1000000,"")</f>
        <v>3968.7365857099999</v>
      </c>
      <c r="K2726" s="12">
        <f>IFERROR([1]!EM_S_STM07_IS(F2726,"9",$K$1,"1")/1000000,"")</f>
        <v>3999.5753593499999</v>
      </c>
      <c r="L2726" s="12">
        <f>IFERROR([1]!EM_S_STM07_IS(F2726,"9",$L$1,"1")/1000000,"")</f>
        <v>4136.5820151099997</v>
      </c>
      <c r="M2726" s="13">
        <f>IFERROR([1]!EM_S_STM07_IS(F2726,"9",$M$1,"1")/1000000,"")</f>
        <v>4488.0987175500004</v>
      </c>
      <c r="N2726" s="12">
        <f>IFERROR([1]!EM_S_STM07_IS(F2726,"61",$N$1,"1")/1000000,"")</f>
        <v>1290.9616707800001</v>
      </c>
      <c r="O2726" s="12">
        <f>IFERROR([1]!EM_S_STM07_IS(F2726,"61",$O$1,"1")/1000000,"")</f>
        <v>1609.0315805599998</v>
      </c>
      <c r="P2726" s="12">
        <f>IFERROR([1]!EM_S_STM07_IS(F2726,"61",$P$1,"1")/1000000,"")</f>
        <v>1888.5942212300001</v>
      </c>
      <c r="Q2726" s="12">
        <f>IFERROR([1]!EM_S_STM07_IS(F2726,"61",$Q$1,"1")/1000000,"")</f>
        <v>1877.20352525</v>
      </c>
      <c r="R2726" s="12">
        <f>IFERROR([1]!EM_S_STM07_IS(F2726,"61",$R$1,"1")/1000000,"")</f>
        <v>1450.0043067500001</v>
      </c>
      <c r="S2726" s="12">
        <f>IFERROR([1]!EM_S_STM07_IS(F2726,"61",$S$1,"1")/1000000,"")</f>
        <v>1551.5645778099999</v>
      </c>
      <c r="T2726" s="20">
        <f t="shared" si="764"/>
        <v>6.5610417321463776E-2</v>
      </c>
      <c r="U2726" s="20">
        <f t="shared" si="765"/>
        <v>3.7459857698843635E-2</v>
      </c>
      <c r="V2726" s="14">
        <f t="shared" si="766"/>
        <v>0.15581722389796454</v>
      </c>
      <c r="W2726" s="14">
        <f t="shared" si="767"/>
        <v>5.1218509671366451E-2</v>
      </c>
      <c r="X2726" s="14">
        <f t="shared" si="768"/>
        <v>7.7704259211960267E-3</v>
      </c>
      <c r="Y2726" s="14">
        <f t="shared" si="769"/>
        <v>3.4255300488266277E-2</v>
      </c>
      <c r="Z2726" s="15">
        <f t="shared" si="770"/>
        <v>8.4977573551301436E-2</v>
      </c>
      <c r="AA2726" s="14">
        <f t="shared" si="771"/>
        <v>0.24638214826922139</v>
      </c>
      <c r="AB2726" s="14">
        <f t="shared" si="772"/>
        <v>0.17374590035871304</v>
      </c>
      <c r="AC2726" s="14">
        <f t="shared" si="773"/>
        <v>-6.0313093474264863E-3</v>
      </c>
      <c r="AD2726" s="14">
        <f t="shared" si="774"/>
        <v>-0.22757213735953691</v>
      </c>
      <c r="AE2726" s="14">
        <f t="shared" si="775"/>
        <v>7.0041358213365781E-2</v>
      </c>
      <c r="AF2726" s="18" t="str">
        <f t="shared" si="776"/>
        <v/>
      </c>
      <c r="AG2726" s="18" t="str">
        <f t="shared" si="777"/>
        <v/>
      </c>
      <c r="AH2726" s="18" t="str">
        <f t="shared" si="778"/>
        <v/>
      </c>
      <c r="AI2726" s="19" t="str">
        <f t="shared" si="779"/>
        <v/>
      </c>
      <c r="AJ2726" s="19" t="str">
        <f t="shared" si="780"/>
        <v/>
      </c>
      <c r="AK2726" s="19" t="str">
        <f t="shared" si="781"/>
        <v/>
      </c>
    </row>
    <row r="2727" spans="2:37" x14ac:dyDescent="0.15">
      <c r="B2727" s="51" t="str">
        <f>IFERROR(IF(AND(AF2727=1,AI2727=1),MAX($B$5:B2726)+1,""),"")</f>
        <v/>
      </c>
      <c r="C2727" s="51" t="str">
        <f>IFERROR(IF(AND(AG2727=1,AJ2727=1),MAX($C$5:C2726)+1,""),"")</f>
        <v/>
      </c>
      <c r="D2727" s="51" t="str">
        <f>IFERROR(IF(AND(AH2727=1,AK2727=1),MAX($D$5:D2726)+1,""),"")</f>
        <v/>
      </c>
      <c r="F2727" s="5" t="s">
        <v>5551</v>
      </c>
      <c r="G2727" s="5" t="s">
        <v>5552</v>
      </c>
      <c r="H2727" s="12">
        <f>IFERROR([1]!EM_S_STM07_IS(F2727,"9",$H$1,"1")/1000000,"")</f>
        <v>9411.8462766399989</v>
      </c>
      <c r="I2727" s="12">
        <f>IFERROR([1]!EM_S_STM07_IS(F2727,"9",$I$1,"1")/1000000,"")</f>
        <v>10269.664656430001</v>
      </c>
      <c r="J2727" s="12">
        <f>IFERROR([1]!EM_S_STM07_IS(F2727,"9",$J$1,"1")/1000000,"")</f>
        <v>10027.15201901</v>
      </c>
      <c r="K2727" s="12">
        <f>IFERROR([1]!EM_S_STM07_IS(F2727,"9",$K$1,"1")/1000000,"")</f>
        <v>10062.5465159</v>
      </c>
      <c r="L2727" s="12">
        <f>IFERROR([1]!EM_S_STM07_IS(F2727,"9",$L$1,"1")/1000000,"")</f>
        <v>9164.8005447099986</v>
      </c>
      <c r="M2727" s="13">
        <f>IFERROR([1]!EM_S_STM07_IS(F2727,"9",$M$1,"1")/1000000,"")</f>
        <v>7186.9440475299998</v>
      </c>
      <c r="N2727" s="12">
        <f>IFERROR([1]!EM_S_STM07_IS(F2727,"61",$N$1,"1")/1000000,"")</f>
        <v>487.32797499000003</v>
      </c>
      <c r="O2727" s="12">
        <f>IFERROR([1]!EM_S_STM07_IS(F2727,"61",$O$1,"1")/1000000,"")</f>
        <v>490.65311479000002</v>
      </c>
      <c r="P2727" s="12">
        <f>IFERROR([1]!EM_S_STM07_IS(F2727,"61",$P$1,"1")/1000000,"")</f>
        <v>622.38376588999995</v>
      </c>
      <c r="Q2727" s="12">
        <f>IFERROR([1]!EM_S_STM07_IS(F2727,"61",$Q$1,"1")/1000000,"")</f>
        <v>903.56888372000003</v>
      </c>
      <c r="R2727" s="12">
        <f>IFERROR([1]!EM_S_STM07_IS(F2727,"61",$R$1,"1")/1000000,"")</f>
        <v>1013.12667973</v>
      </c>
      <c r="S2727" s="12">
        <f>IFERROR([1]!EM_S_STM07_IS(F2727,"61",$S$1,"1")/1000000,"")</f>
        <v>805.58371877000002</v>
      </c>
      <c r="T2727" s="20">
        <f t="shared" si="764"/>
        <v>-5.2511630430920886E-2</v>
      </c>
      <c r="U2727" s="20">
        <f t="shared" si="765"/>
        <v>0.10575234108598242</v>
      </c>
      <c r="V2727" s="14">
        <f t="shared" si="766"/>
        <v>9.1142412931147082E-2</v>
      </c>
      <c r="W2727" s="14">
        <f t="shared" si="767"/>
        <v>-2.3614465080722943E-2</v>
      </c>
      <c r="X2727" s="14">
        <f t="shared" si="768"/>
        <v>3.5298653917779279E-3</v>
      </c>
      <c r="Y2727" s="14">
        <f t="shared" si="769"/>
        <v>-8.9216578504403177E-2</v>
      </c>
      <c r="Z2727" s="15">
        <f t="shared" si="770"/>
        <v>-0.21581009728811115</v>
      </c>
      <c r="AA2727" s="14">
        <f t="shared" si="771"/>
        <v>6.8232073072928348E-3</v>
      </c>
      <c r="AB2727" s="14">
        <f t="shared" si="772"/>
        <v>0.26848020960058672</v>
      </c>
      <c r="AC2727" s="14">
        <f t="shared" si="773"/>
        <v>0.45178735892622351</v>
      </c>
      <c r="AD2727" s="14">
        <f t="shared" si="774"/>
        <v>0.12125007620774816</v>
      </c>
      <c r="AE2727" s="14">
        <f t="shared" si="775"/>
        <v>-0.20485390930116509</v>
      </c>
      <c r="AF2727" s="18" t="str">
        <f t="shared" si="776"/>
        <v/>
      </c>
      <c r="AG2727" s="18" t="str">
        <f t="shared" si="777"/>
        <v/>
      </c>
      <c r="AH2727" s="18" t="str">
        <f t="shared" si="778"/>
        <v/>
      </c>
      <c r="AI2727" s="19" t="str">
        <f t="shared" si="779"/>
        <v/>
      </c>
      <c r="AJ2727" s="19" t="str">
        <f t="shared" si="780"/>
        <v/>
      </c>
      <c r="AK2727" s="19" t="str">
        <f t="shared" si="781"/>
        <v/>
      </c>
    </row>
    <row r="2728" spans="2:37" x14ac:dyDescent="0.15">
      <c r="B2728" s="51">
        <f>IFERROR(IF(AND(AF2728=1,AI2728=1),MAX($B$5:B2727)+1,""),"")</f>
        <v>205</v>
      </c>
      <c r="C2728" s="51" t="str">
        <f>IFERROR(IF(AND(AG2728=1,AJ2728=1),MAX($C$5:C2727)+1,""),"")</f>
        <v/>
      </c>
      <c r="D2728" s="51" t="str">
        <f>IFERROR(IF(AND(AH2728=1,AK2728=1),MAX($D$5:D2727)+1,""),"")</f>
        <v/>
      </c>
      <c r="F2728" s="5" t="s">
        <v>5553</v>
      </c>
      <c r="G2728" s="5" t="s">
        <v>5554</v>
      </c>
      <c r="H2728" s="12">
        <f>IFERROR([1]!EM_S_STM07_IS(F2728,"9",$H$1,"1")/1000000,"")</f>
        <v>43455.912751830001</v>
      </c>
      <c r="I2728" s="12">
        <f>IFERROR([1]!EM_S_STM07_IS(F2728,"9",$I$1,"1")/1000000,"")</f>
        <v>59870</v>
      </c>
      <c r="J2728" s="12">
        <f>IFERROR([1]!EM_S_STM07_IS(F2728,"9",$J$1,"1")/1000000,"")</f>
        <v>87619</v>
      </c>
      <c r="K2728" s="12">
        <f>IFERROR([1]!EM_S_STM07_IS(F2728,"9",$K$1,"1")/1000000,"")</f>
        <v>109287</v>
      </c>
      <c r="L2728" s="12">
        <f>IFERROR([1]!EM_S_STM07_IS(F2728,"9",$L$1,"1")/1000000,"")</f>
        <v>124898</v>
      </c>
      <c r="M2728" s="13">
        <f>IFERROR([1]!EM_S_STM07_IS(F2728,"9",$M$1,"1")/1000000,"")</f>
        <v>154348</v>
      </c>
      <c r="N2728" s="12">
        <f>IFERROR([1]!EM_S_STM07_IS(F2728,"61",$N$1,"1")/1000000,"")</f>
        <v>18520.582153389998</v>
      </c>
      <c r="O2728" s="12">
        <f>IFERROR([1]!EM_S_STM07_IS(F2728,"61",$O$1,"1")/1000000,"")</f>
        <v>25505</v>
      </c>
      <c r="P2728" s="12">
        <f>IFERROR([1]!EM_S_STM07_IS(F2728,"61",$P$1,"1")/1000000,"")</f>
        <v>34718</v>
      </c>
      <c r="Q2728" s="12">
        <f>IFERROR([1]!EM_S_STM07_IS(F2728,"61",$Q$1,"1")/1000000,"")</f>
        <v>41211</v>
      </c>
      <c r="R2728" s="12">
        <f>IFERROR([1]!EM_S_STM07_IS(F2728,"61",$R$1,"1")/1000000,"")</f>
        <v>47138</v>
      </c>
      <c r="S2728" s="12">
        <f>IFERROR([1]!EM_S_STM07_IS(F2728,"61",$S$1,"1")/1000000,"")</f>
        <v>50207</v>
      </c>
      <c r="T2728" s="20">
        <f t="shared" si="764"/>
        <v>0.288517810685055</v>
      </c>
      <c r="U2728" s="20">
        <f t="shared" si="765"/>
        <v>0.22073649294402831</v>
      </c>
      <c r="V2728" s="14">
        <f t="shared" si="766"/>
        <v>0.37771815637398559</v>
      </c>
      <c r="W2728" s="14">
        <f t="shared" si="767"/>
        <v>0.46348755637213962</v>
      </c>
      <c r="X2728" s="14">
        <f t="shared" si="768"/>
        <v>0.247297960488022</v>
      </c>
      <c r="Y2728" s="14">
        <f t="shared" si="769"/>
        <v>0.14284407111550321</v>
      </c>
      <c r="Z2728" s="15">
        <f t="shared" si="770"/>
        <v>0.2357924066037887</v>
      </c>
      <c r="AA2728" s="14">
        <f t="shared" si="771"/>
        <v>0.3771165392515255</v>
      </c>
      <c r="AB2728" s="14">
        <f t="shared" si="772"/>
        <v>0.36122328955106842</v>
      </c>
      <c r="AC2728" s="14">
        <f t="shared" si="773"/>
        <v>0.18702114177083934</v>
      </c>
      <c r="AD2728" s="14">
        <f t="shared" si="774"/>
        <v>0.14382082453713815</v>
      </c>
      <c r="AE2728" s="14">
        <f t="shared" si="775"/>
        <v>6.5106707963850818E-2</v>
      </c>
      <c r="AF2728" s="18">
        <f t="shared" si="776"/>
        <v>1</v>
      </c>
      <c r="AG2728" s="18">
        <f t="shared" si="777"/>
        <v>1</v>
      </c>
      <c r="AH2728" s="18">
        <f t="shared" si="778"/>
        <v>1</v>
      </c>
      <c r="AI2728" s="19">
        <f t="shared" si="779"/>
        <v>1</v>
      </c>
      <c r="AJ2728" s="19" t="str">
        <f t="shared" si="780"/>
        <v/>
      </c>
      <c r="AK2728" s="19" t="str">
        <f t="shared" si="781"/>
        <v/>
      </c>
    </row>
    <row r="2729" spans="2:37" x14ac:dyDescent="0.15">
      <c r="B2729" s="51" t="str">
        <f>IFERROR(IF(AND(AF2729=1,AI2729=1),MAX($B$5:B2728)+1,""),"")</f>
        <v/>
      </c>
      <c r="C2729" s="51" t="str">
        <f>IFERROR(IF(AND(AG2729=1,AJ2729=1),MAX($C$5:C2728)+1,""),"")</f>
        <v/>
      </c>
      <c r="D2729" s="51" t="str">
        <f>IFERROR(IF(AND(AH2729=1,AK2729=1),MAX($D$5:D2728)+1,""),"")</f>
        <v/>
      </c>
      <c r="F2729" s="5" t="s">
        <v>5555</v>
      </c>
      <c r="G2729" s="5" t="s">
        <v>5556</v>
      </c>
      <c r="H2729" s="12">
        <f>IFERROR([1]!EM_S_STM07_IS(F2729,"9",$H$1,"1")/1000000,"")</f>
        <v>18511.447284000002</v>
      </c>
      <c r="I2729" s="12">
        <f>IFERROR([1]!EM_S_STM07_IS(F2729,"9",$I$1,"1")/1000000,"")</f>
        <v>21273.153000999999</v>
      </c>
      <c r="J2729" s="12">
        <f>IFERROR([1]!EM_S_STM07_IS(F2729,"9",$J$1,"1")/1000000,"")</f>
        <v>19829.215410000001</v>
      </c>
      <c r="K2729" s="12">
        <f>IFERROR([1]!EM_S_STM07_IS(F2729,"9",$K$1,"1")/1000000,"")</f>
        <v>25271.519801999999</v>
      </c>
      <c r="L2729" s="12">
        <f>IFERROR([1]!EM_S_STM07_IS(F2729,"9",$L$1,"1")/1000000,"")</f>
        <v>24247.085351999998</v>
      </c>
      <c r="M2729" s="13">
        <f>IFERROR([1]!EM_S_STM07_IS(F2729,"9",$M$1,"1")/1000000,"")</f>
        <v>26767.0196</v>
      </c>
      <c r="N2729" s="12">
        <f>IFERROR([1]!EM_S_STM07_IS(F2729,"61",$N$1,"1")/1000000,"")</f>
        <v>989.42708300000004</v>
      </c>
      <c r="O2729" s="12">
        <f>IFERROR([1]!EM_S_STM07_IS(F2729,"61",$O$1,"1")/1000000,"")</f>
        <v>858.71170900000004</v>
      </c>
      <c r="P2729" s="12">
        <f>IFERROR([1]!EM_S_STM07_IS(F2729,"61",$P$1,"1")/1000000,"")</f>
        <v>42.526400000000002</v>
      </c>
      <c r="Q2729" s="12">
        <f>IFERROR([1]!EM_S_STM07_IS(F2729,"61",$Q$1,"1")/1000000,"")</f>
        <v>349.81721900000002</v>
      </c>
      <c r="R2729" s="12">
        <f>IFERROR([1]!EM_S_STM07_IS(F2729,"61",$R$1,"1")/1000000,"")</f>
        <v>290.110997</v>
      </c>
      <c r="S2729" s="12">
        <f>IFERROR([1]!EM_S_STM07_IS(F2729,"61",$S$1,"1")/1000000,"")</f>
        <v>30.371119</v>
      </c>
      <c r="T2729" s="20">
        <f t="shared" si="764"/>
        <v>7.654435611738819E-2</v>
      </c>
      <c r="U2729" s="20">
        <f t="shared" si="765"/>
        <v>-0.50178660490125582</v>
      </c>
      <c r="V2729" s="14">
        <f t="shared" si="766"/>
        <v>0.14918907606900203</v>
      </c>
      <c r="W2729" s="14">
        <f t="shared" si="767"/>
        <v>-6.7876049729540422E-2</v>
      </c>
      <c r="X2729" s="14">
        <f t="shared" si="768"/>
        <v>0.27445888702461768</v>
      </c>
      <c r="Y2729" s="14">
        <f t="shared" si="769"/>
        <v>-4.0537112845857669E-2</v>
      </c>
      <c r="Z2729" s="15">
        <f t="shared" si="770"/>
        <v>0.10392730554693853</v>
      </c>
      <c r="AA2729" s="14">
        <f t="shared" si="771"/>
        <v>-0.13211218516847492</v>
      </c>
      <c r="AB2729" s="14">
        <f t="shared" si="772"/>
        <v>-0.95047651085423834</v>
      </c>
      <c r="AC2729" s="14">
        <f t="shared" si="773"/>
        <v>7.225883662854133</v>
      </c>
      <c r="AD2729" s="14">
        <f t="shared" si="774"/>
        <v>-0.17067833930724841</v>
      </c>
      <c r="AE2729" s="14">
        <f t="shared" si="775"/>
        <v>-0.8953120725720024</v>
      </c>
      <c r="AF2729" s="18" t="str">
        <f t="shared" si="776"/>
        <v/>
      </c>
      <c r="AG2729" s="18" t="str">
        <f t="shared" si="777"/>
        <v/>
      </c>
      <c r="AH2729" s="18" t="str">
        <f t="shared" si="778"/>
        <v/>
      </c>
      <c r="AI2729" s="19" t="str">
        <f t="shared" si="779"/>
        <v/>
      </c>
      <c r="AJ2729" s="19" t="str">
        <f t="shared" si="780"/>
        <v/>
      </c>
      <c r="AK2729" s="19" t="str">
        <f t="shared" si="781"/>
        <v/>
      </c>
    </row>
    <row r="2730" spans="2:37" x14ac:dyDescent="0.15">
      <c r="B2730" s="51">
        <f>IFERROR(IF(AND(AF2730=1,AI2730=1),MAX($B$5:B2729)+1,""),"")</f>
        <v>206</v>
      </c>
      <c r="C2730" s="51" t="str">
        <f>IFERROR(IF(AND(AG2730=1,AJ2730=1),MAX($C$5:C2729)+1,""),"")</f>
        <v/>
      </c>
      <c r="D2730" s="51" t="str">
        <f>IFERROR(IF(AND(AH2730=1,AK2730=1),MAX($D$5:D2729)+1,""),"")</f>
        <v/>
      </c>
      <c r="F2730" s="5" t="s">
        <v>5557</v>
      </c>
      <c r="G2730" s="5" t="s">
        <v>5558</v>
      </c>
      <c r="H2730" s="12">
        <f>IFERROR([1]!EM_S_STM07_IS(F2730,"9",$H$1,"1")/1000000,"")</f>
        <v>15635.226000000001</v>
      </c>
      <c r="I2730" s="12">
        <f>IFERROR([1]!EM_S_STM07_IS(F2730,"9",$I$1,"1")/1000000,"")</f>
        <v>20727.734</v>
      </c>
      <c r="J2730" s="12">
        <f>IFERROR([1]!EM_S_STM07_IS(F2730,"9",$J$1,"1")/1000000,"")</f>
        <v>27816.86</v>
      </c>
      <c r="K2730" s="12">
        <f>IFERROR([1]!EM_S_STM07_IS(F2730,"9",$K$1,"1")/1000000,"")</f>
        <v>30665.153999999999</v>
      </c>
      <c r="L2730" s="12">
        <f>IFERROR([1]!EM_S_STM07_IS(F2730,"9",$L$1,"1")/1000000,"")</f>
        <v>36878</v>
      </c>
      <c r="M2730" s="13">
        <f>IFERROR([1]!EM_S_STM07_IS(F2730,"9",$M$1,"1")/1000000,"")</f>
        <v>44081</v>
      </c>
      <c r="N2730" s="12">
        <f>IFERROR([1]!EM_S_STM07_IS(F2730,"61",$N$1,"1")/1000000,"")</f>
        <v>6803.03</v>
      </c>
      <c r="O2730" s="12">
        <f>IFERROR([1]!EM_S_STM07_IS(F2730,"61",$O$1,"1")/1000000,"")</f>
        <v>8946.7029999999995</v>
      </c>
      <c r="P2730" s="12">
        <f>IFERROR([1]!EM_S_STM07_IS(F2730,"61",$P$1,"1")/1000000,"")</f>
        <v>11674.808000000001</v>
      </c>
      <c r="Q2730" s="12">
        <f>IFERROR([1]!EM_S_STM07_IS(F2730,"61",$Q$1,"1")/1000000,"")</f>
        <v>13459.308000000001</v>
      </c>
      <c r="R2730" s="12">
        <f>IFERROR([1]!EM_S_STM07_IS(F2730,"61",$R$1,"1")/1000000,"")</f>
        <v>15623</v>
      </c>
      <c r="S2730" s="12">
        <f>IFERROR([1]!EM_S_STM07_IS(F2730,"61",$S$1,"1")/1000000,"")</f>
        <v>16839</v>
      </c>
      <c r="T2730" s="20">
        <f t="shared" si="764"/>
        <v>0.23035221372069259</v>
      </c>
      <c r="U2730" s="20">
        <f t="shared" si="765"/>
        <v>0.19873388588223562</v>
      </c>
      <c r="V2730" s="14">
        <f t="shared" si="766"/>
        <v>0.32570734826602438</v>
      </c>
      <c r="W2730" s="14">
        <f t="shared" si="767"/>
        <v>0.34201162558338505</v>
      </c>
      <c r="X2730" s="14">
        <f t="shared" si="768"/>
        <v>0.10239451900753709</v>
      </c>
      <c r="Y2730" s="14">
        <f t="shared" si="769"/>
        <v>0.20260279795105551</v>
      </c>
      <c r="Z2730" s="15">
        <f t="shared" si="770"/>
        <v>0.1953197028038397</v>
      </c>
      <c r="AA2730" s="14">
        <f t="shared" si="771"/>
        <v>0.31510562205370252</v>
      </c>
      <c r="AB2730" s="14">
        <f t="shared" si="772"/>
        <v>0.30492853065537123</v>
      </c>
      <c r="AC2730" s="14">
        <f t="shared" si="773"/>
        <v>0.15285047942544322</v>
      </c>
      <c r="AD2730" s="14">
        <f t="shared" si="774"/>
        <v>0.16075804194390966</v>
      </c>
      <c r="AE2730" s="14">
        <f t="shared" si="775"/>
        <v>7.7833962747231644E-2</v>
      </c>
      <c r="AF2730" s="18">
        <f t="shared" si="776"/>
        <v>1</v>
      </c>
      <c r="AG2730" s="18" t="str">
        <f t="shared" si="777"/>
        <v/>
      </c>
      <c r="AH2730" s="18" t="str">
        <f t="shared" si="778"/>
        <v/>
      </c>
      <c r="AI2730" s="19">
        <f t="shared" si="779"/>
        <v>1</v>
      </c>
      <c r="AJ2730" s="19" t="str">
        <f t="shared" si="780"/>
        <v/>
      </c>
      <c r="AK2730" s="19" t="str">
        <f t="shared" si="781"/>
        <v/>
      </c>
    </row>
    <row r="2731" spans="2:37" x14ac:dyDescent="0.15">
      <c r="B2731" s="51" t="str">
        <f>IFERROR(IF(AND(AF2731=1,AI2731=1),MAX($B$5:B2730)+1,""),"")</f>
        <v/>
      </c>
      <c r="C2731" s="51" t="str">
        <f>IFERROR(IF(AND(AG2731=1,AJ2731=1),MAX($C$5:C2730)+1,""),"")</f>
        <v/>
      </c>
      <c r="D2731" s="51" t="str">
        <f>IFERROR(IF(AND(AH2731=1,AK2731=1),MAX($D$5:D2730)+1,""),"")</f>
        <v/>
      </c>
      <c r="F2731" s="5" t="s">
        <v>5559</v>
      </c>
      <c r="G2731" s="5" t="s">
        <v>5560</v>
      </c>
      <c r="H2731" s="12">
        <f>IFERROR([1]!EM_S_STM07_IS(F2731,"9",$H$1,"1")/1000000,"")</f>
        <v>2209.6228789299998</v>
      </c>
      <c r="I2731" s="12">
        <f>IFERROR([1]!EM_S_STM07_IS(F2731,"9",$I$1,"1")/1000000,"")</f>
        <v>2371.5161016500001</v>
      </c>
      <c r="J2731" s="12">
        <f>IFERROR([1]!EM_S_STM07_IS(F2731,"9",$J$1,"1")/1000000,"")</f>
        <v>1680.7428471800001</v>
      </c>
      <c r="K2731" s="12">
        <f>IFERROR([1]!EM_S_STM07_IS(F2731,"9",$K$1,"1")/1000000,"")</f>
        <v>1849.8799195499998</v>
      </c>
      <c r="L2731" s="12">
        <f>IFERROR([1]!EM_S_STM07_IS(F2731,"9",$L$1,"1")/1000000,"")</f>
        <v>1765.6454525699999</v>
      </c>
      <c r="M2731" s="13">
        <f>IFERROR([1]!EM_S_STM07_IS(F2731,"9",$M$1,"1")/1000000,"")</f>
        <v>1495.01290414</v>
      </c>
      <c r="N2731" s="12">
        <f>IFERROR([1]!EM_S_STM07_IS(F2731,"61",$N$1,"1")/1000000,"")</f>
        <v>129.19267657</v>
      </c>
      <c r="O2731" s="12">
        <f>IFERROR([1]!EM_S_STM07_IS(F2731,"61",$O$1,"1")/1000000,"")</f>
        <v>149.27663766000001</v>
      </c>
      <c r="P2731" s="12">
        <f>IFERROR([1]!EM_S_STM07_IS(F2731,"61",$P$1,"1")/1000000,"")</f>
        <v>68.552874379999992</v>
      </c>
      <c r="Q2731" s="12">
        <f>IFERROR([1]!EM_S_STM07_IS(F2731,"61",$Q$1,"1")/1000000,"")</f>
        <v>23.860747420000003</v>
      </c>
      <c r="R2731" s="12">
        <f>IFERROR([1]!EM_S_STM07_IS(F2731,"61",$R$1,"1")/1000000,"")</f>
        <v>20.252430159999999</v>
      </c>
      <c r="S2731" s="12">
        <f>IFERROR([1]!EM_S_STM07_IS(F2731,"61",$S$1,"1")/1000000,"")</f>
        <v>-119.92251676000001</v>
      </c>
      <c r="T2731" s="20">
        <f t="shared" si="764"/>
        <v>-7.5162658465783627E-2</v>
      </c>
      <c r="U2731" s="20">
        <f t="shared" si="765"/>
        <v>-1.9852185214211986</v>
      </c>
      <c r="V2731" s="14">
        <f t="shared" si="766"/>
        <v>7.3267354471997656E-2</v>
      </c>
      <c r="W2731" s="14">
        <f t="shared" si="767"/>
        <v>-0.29127917537198644</v>
      </c>
      <c r="X2731" s="14">
        <f t="shared" si="768"/>
        <v>0.10063233209874008</v>
      </c>
      <c r="Y2731" s="14">
        <f t="shared" si="769"/>
        <v>-4.5535099921778045E-2</v>
      </c>
      <c r="Z2731" s="15">
        <f t="shared" si="770"/>
        <v>-0.15327683597863795</v>
      </c>
      <c r="AA2731" s="14">
        <f t="shared" si="771"/>
        <v>0.15545742702465012</v>
      </c>
      <c r="AB2731" s="14">
        <f t="shared" si="772"/>
        <v>-0.54076622132835361</v>
      </c>
      <c r="AC2731" s="14">
        <f t="shared" si="773"/>
        <v>-0.65193658711178315</v>
      </c>
      <c r="AD2731" s="14">
        <f t="shared" si="774"/>
        <v>-0.15122398290740563</v>
      </c>
      <c r="AE2731" s="14">
        <f t="shared" si="775"/>
        <v>-6.9213889796225816</v>
      </c>
      <c r="AF2731" s="18" t="str">
        <f t="shared" si="776"/>
        <v/>
      </c>
      <c r="AG2731" s="18" t="str">
        <f t="shared" si="777"/>
        <v/>
      </c>
      <c r="AH2731" s="18" t="str">
        <f t="shared" si="778"/>
        <v/>
      </c>
      <c r="AI2731" s="19" t="str">
        <f t="shared" si="779"/>
        <v/>
      </c>
      <c r="AJ2731" s="19" t="str">
        <f t="shared" si="780"/>
        <v/>
      </c>
      <c r="AK2731" s="19" t="str">
        <f t="shared" si="781"/>
        <v/>
      </c>
    </row>
    <row r="2732" spans="2:37" x14ac:dyDescent="0.15">
      <c r="B2732" s="51" t="str">
        <f>IFERROR(IF(AND(AF2732=1,AI2732=1),MAX($B$5:B2731)+1,""),"")</f>
        <v/>
      </c>
      <c r="C2732" s="51" t="str">
        <f>IFERROR(IF(AND(AG2732=1,AJ2732=1),MAX($C$5:C2731)+1,""),"")</f>
        <v/>
      </c>
      <c r="D2732" s="51" t="str">
        <f>IFERROR(IF(AND(AH2732=1,AK2732=1),MAX($D$5:D2731)+1,""),"")</f>
        <v/>
      </c>
      <c r="F2732" s="5" t="s">
        <v>5561</v>
      </c>
      <c r="G2732" s="5" t="s">
        <v>5562</v>
      </c>
      <c r="H2732" s="12">
        <f>IFERROR([1]!EM_S_STM07_IS(F2732,"9",$H$1,"1")/1000000,"")</f>
        <v>12882.52937602</v>
      </c>
      <c r="I2732" s="12">
        <f>IFERROR([1]!EM_S_STM07_IS(F2732,"9",$I$1,"1")/1000000,"")</f>
        <v>11129.01438635</v>
      </c>
      <c r="J2732" s="12">
        <f>IFERROR([1]!EM_S_STM07_IS(F2732,"9",$J$1,"1")/1000000,"")</f>
        <v>12480.825465950002</v>
      </c>
      <c r="K2732" s="12">
        <f>IFERROR([1]!EM_S_STM07_IS(F2732,"9",$K$1,"1")/1000000,"")</f>
        <v>13051.73428219</v>
      </c>
      <c r="L2732" s="12">
        <f>IFERROR([1]!EM_S_STM07_IS(F2732,"9",$L$1,"1")/1000000,"")</f>
        <v>13869.680058389999</v>
      </c>
      <c r="M2732" s="13">
        <f>IFERROR([1]!EM_S_STM07_IS(F2732,"9",$M$1,"1")/1000000,"")</f>
        <v>13104.43183978</v>
      </c>
      <c r="N2732" s="12">
        <f>IFERROR([1]!EM_S_STM07_IS(F2732,"61",$N$1,"1")/1000000,"")</f>
        <v>639.44752158000006</v>
      </c>
      <c r="O2732" s="12">
        <f>IFERROR([1]!EM_S_STM07_IS(F2732,"61",$O$1,"1")/1000000,"")</f>
        <v>-518.12000243</v>
      </c>
      <c r="P2732" s="12">
        <f>IFERROR([1]!EM_S_STM07_IS(F2732,"61",$P$1,"1")/1000000,"")</f>
        <v>117.62869287999999</v>
      </c>
      <c r="Q2732" s="12">
        <f>IFERROR([1]!EM_S_STM07_IS(F2732,"61",$Q$1,"1")/1000000,"")</f>
        <v>321.73379882</v>
      </c>
      <c r="R2732" s="12">
        <f>IFERROR([1]!EM_S_STM07_IS(F2732,"61",$R$1,"1")/1000000,"")</f>
        <v>684.12912834999997</v>
      </c>
      <c r="S2732" s="12">
        <f>IFERROR([1]!EM_S_STM07_IS(F2732,"61",$S$1,"1")/1000000,"")</f>
        <v>903.97417573999996</v>
      </c>
      <c r="T2732" s="20">
        <f t="shared" si="764"/>
        <v>3.4215200526110934E-3</v>
      </c>
      <c r="U2732" s="20">
        <f t="shared" si="765"/>
        <v>7.1692578209773705E-2</v>
      </c>
      <c r="V2732" s="14">
        <f t="shared" si="766"/>
        <v>-0.13611573771638788</v>
      </c>
      <c r="W2732" s="14">
        <f t="shared" si="767"/>
        <v>0.12146727757473566</v>
      </c>
      <c r="X2732" s="14">
        <f t="shared" si="768"/>
        <v>4.5742873161518302E-2</v>
      </c>
      <c r="Y2732" s="14">
        <f t="shared" si="769"/>
        <v>6.266950878061793E-2</v>
      </c>
      <c r="Z2732" s="15">
        <f t="shared" si="770"/>
        <v>-5.51741796053246E-2</v>
      </c>
      <c r="AA2732" s="14">
        <f t="shared" si="771"/>
        <v>-1.810261960433885</v>
      </c>
      <c r="AB2732" s="14">
        <f t="shared" si="772"/>
        <v>1.2270298238406498</v>
      </c>
      <c r="AC2732" s="14">
        <f t="shared" si="773"/>
        <v>1.7351642778877068</v>
      </c>
      <c r="AD2732" s="14">
        <f t="shared" si="774"/>
        <v>1.1263825276024195</v>
      </c>
      <c r="AE2732" s="14">
        <f t="shared" si="775"/>
        <v>0.32135022217257125</v>
      </c>
      <c r="AF2732" s="18" t="str">
        <f t="shared" si="776"/>
        <v/>
      </c>
      <c r="AG2732" s="18" t="str">
        <f t="shared" si="777"/>
        <v/>
      </c>
      <c r="AH2732" s="18" t="str">
        <f t="shared" si="778"/>
        <v/>
      </c>
      <c r="AI2732" s="19" t="str">
        <f t="shared" si="779"/>
        <v/>
      </c>
      <c r="AJ2732" s="19" t="str">
        <f t="shared" si="780"/>
        <v/>
      </c>
      <c r="AK2732" s="19" t="str">
        <f t="shared" si="781"/>
        <v/>
      </c>
    </row>
    <row r="2733" spans="2:37" x14ac:dyDescent="0.15">
      <c r="B2733" s="51" t="str">
        <f>IFERROR(IF(AND(AF2733=1,AI2733=1),MAX($B$5:B2732)+1,""),"")</f>
        <v/>
      </c>
      <c r="C2733" s="51" t="str">
        <f>IFERROR(IF(AND(AG2733=1,AJ2733=1),MAX($C$5:C2732)+1,""),"")</f>
        <v/>
      </c>
      <c r="D2733" s="51" t="str">
        <f>IFERROR(IF(AND(AH2733=1,AK2733=1),MAX($D$5:D2732)+1,""),"")</f>
        <v/>
      </c>
      <c r="F2733" s="5" t="s">
        <v>5563</v>
      </c>
      <c r="G2733" s="5" t="s">
        <v>5564</v>
      </c>
      <c r="H2733" s="12">
        <f>IFERROR([1]!EM_S_STM07_IS(F2733,"9",$H$1,"1")/1000000,"")</f>
        <v>470158.79300000001</v>
      </c>
      <c r="I2733" s="12">
        <f>IFERROR([1]!EM_S_STM07_IS(F2733,"9",$I$1,"1")/1000000,"")</f>
        <v>457366.11</v>
      </c>
      <c r="J2733" s="12">
        <f>IFERROR([1]!EM_S_STM07_IS(F2733,"9",$J$1,"1")/1000000,"")</f>
        <v>484312.92800000001</v>
      </c>
      <c r="K2733" s="12">
        <f>IFERROR([1]!EM_S_STM07_IS(F2733,"9",$K$1,"1")/1000000,"")</f>
        <v>586789.59</v>
      </c>
      <c r="L2733" s="12">
        <f>IFERROR([1]!EM_S_STM07_IS(F2733,"9",$L$1,"1")/1000000,"")</f>
        <v>591968.45200000005</v>
      </c>
      <c r="M2733" s="13">
        <f>IFERROR([1]!EM_S_STM07_IS(F2733,"9",$M$1,"1")/1000000,"")</f>
        <v>600538.73</v>
      </c>
      <c r="N2733" s="12">
        <f>IFERROR([1]!EM_S_STM07_IS(F2733,"61",$N$1,"1")/1000000,"")</f>
        <v>4246.2209999999995</v>
      </c>
      <c r="O2733" s="12">
        <f>IFERROR([1]!EM_S_STM07_IS(F2733,"61",$O$1,"1")/1000000,"")</f>
        <v>7854.2920000000004</v>
      </c>
      <c r="P2733" s="12">
        <f>IFERROR([1]!EM_S_STM07_IS(F2733,"61",$P$1,"1")/1000000,"")</f>
        <v>8478.8909999999996</v>
      </c>
      <c r="Q2733" s="12">
        <f>IFERROR([1]!EM_S_STM07_IS(F2733,"61",$Q$1,"1")/1000000,"")</f>
        <v>10344.657999999999</v>
      </c>
      <c r="R2733" s="12">
        <f>IFERROR([1]!EM_S_STM07_IS(F2733,"61",$R$1,"1")/1000000,"")</f>
        <v>11343.264999999999</v>
      </c>
      <c r="S2733" s="12">
        <f>IFERROR([1]!EM_S_STM07_IS(F2733,"61",$S$1,"1")/1000000,"")</f>
        <v>12645.477999999999</v>
      </c>
      <c r="T2733" s="20">
        <f t="shared" si="764"/>
        <v>5.0169235785804123E-2</v>
      </c>
      <c r="U2733" s="20">
        <f t="shared" si="765"/>
        <v>0.24390304602308155</v>
      </c>
      <c r="V2733" s="14">
        <f t="shared" si="766"/>
        <v>-2.720928160967101E-2</v>
      </c>
      <c r="W2733" s="14">
        <f t="shared" si="767"/>
        <v>5.8917391146449456E-2</v>
      </c>
      <c r="X2733" s="14">
        <f t="shared" si="768"/>
        <v>0.2115918367555944</v>
      </c>
      <c r="Y2733" s="14">
        <f t="shared" si="769"/>
        <v>8.8257564351134476E-3</v>
      </c>
      <c r="Z2733" s="15">
        <f t="shared" si="770"/>
        <v>1.4477592464674E-2</v>
      </c>
      <c r="AA2733" s="14">
        <f t="shared" si="771"/>
        <v>0.84971342753945245</v>
      </c>
      <c r="AB2733" s="14">
        <f t="shared" si="772"/>
        <v>7.9523272116697366E-2</v>
      </c>
      <c r="AC2733" s="14">
        <f t="shared" si="773"/>
        <v>0.22004847096159155</v>
      </c>
      <c r="AD2733" s="14">
        <f t="shared" si="774"/>
        <v>9.6533592507359836E-2</v>
      </c>
      <c r="AE2733" s="14">
        <f t="shared" si="775"/>
        <v>0.11480054464036588</v>
      </c>
      <c r="AF2733" s="18" t="str">
        <f t="shared" si="776"/>
        <v/>
      </c>
      <c r="AG2733" s="18">
        <f t="shared" si="777"/>
        <v>1</v>
      </c>
      <c r="AH2733" s="18" t="str">
        <f t="shared" si="778"/>
        <v/>
      </c>
      <c r="AI2733" s="19" t="str">
        <f t="shared" si="779"/>
        <v/>
      </c>
      <c r="AJ2733" s="19" t="str">
        <f t="shared" si="780"/>
        <v/>
      </c>
      <c r="AK2733" s="19" t="str">
        <f t="shared" si="781"/>
        <v/>
      </c>
    </row>
    <row r="2734" spans="2:37" x14ac:dyDescent="0.15">
      <c r="B2734" s="51" t="str">
        <f>IFERROR(IF(AND(AF2734=1,AI2734=1),MAX($B$5:B2733)+1,""),"")</f>
        <v/>
      </c>
      <c r="C2734" s="51" t="str">
        <f>IFERROR(IF(AND(AG2734=1,AJ2734=1),MAX($C$5:C2733)+1,""),"")</f>
        <v/>
      </c>
      <c r="D2734" s="51" t="str">
        <f>IFERROR(IF(AND(AH2734=1,AK2734=1),MAX($D$5:D2733)+1,""),"")</f>
        <v/>
      </c>
      <c r="F2734" s="5" t="s">
        <v>5565</v>
      </c>
      <c r="G2734" s="5" t="s">
        <v>5566</v>
      </c>
      <c r="H2734" s="12">
        <f>IFERROR([1]!EM_S_STM07_IS(F2734,"9",$H$1,"1")/1000000,"")</f>
        <v>287.67421981000001</v>
      </c>
      <c r="I2734" s="12">
        <f>IFERROR([1]!EM_S_STM07_IS(F2734,"9",$I$1,"1")/1000000,"")</f>
        <v>391.44062277</v>
      </c>
      <c r="J2734" s="12">
        <f>IFERROR([1]!EM_S_STM07_IS(F2734,"9",$J$1,"1")/1000000,"")</f>
        <v>415.76193905999997</v>
      </c>
      <c r="K2734" s="12">
        <f>IFERROR([1]!EM_S_STM07_IS(F2734,"9",$K$1,"1")/1000000,"")</f>
        <v>447.74056091</v>
      </c>
      <c r="L2734" s="12">
        <f>IFERROR([1]!EM_S_STM07_IS(F2734,"9",$L$1,"1")/1000000,"")</f>
        <v>493.15796238000001</v>
      </c>
      <c r="M2734" s="13">
        <f>IFERROR([1]!EM_S_STM07_IS(F2734,"9",$M$1,"1")/1000000,"")</f>
        <v>504.03063080999999</v>
      </c>
      <c r="N2734" s="12">
        <f>IFERROR([1]!EM_S_STM07_IS(F2734,"61",$N$1,"1")/1000000,"")</f>
        <v>97.520703260000005</v>
      </c>
      <c r="O2734" s="12">
        <f>IFERROR([1]!EM_S_STM07_IS(F2734,"61",$O$1,"1")/1000000,"")</f>
        <v>130.48276029000002</v>
      </c>
      <c r="P2734" s="12">
        <f>IFERROR([1]!EM_S_STM07_IS(F2734,"61",$P$1,"1")/1000000,"")</f>
        <v>123.02513327</v>
      </c>
      <c r="Q2734" s="12">
        <f>IFERROR([1]!EM_S_STM07_IS(F2734,"61",$Q$1,"1")/1000000,"")</f>
        <v>237.1160438</v>
      </c>
      <c r="R2734" s="12">
        <f>IFERROR([1]!EM_S_STM07_IS(F2734,"61",$R$1,"1")/1000000,"")</f>
        <v>302.53687308999997</v>
      </c>
      <c r="S2734" s="12">
        <f>IFERROR([1]!EM_S_STM07_IS(F2734,"61",$S$1,"1")/1000000,"")</f>
        <v>276.0573258</v>
      </c>
      <c r="T2734" s="20">
        <f t="shared" si="764"/>
        <v>0.11869371261831563</v>
      </c>
      <c r="U2734" s="20">
        <f t="shared" si="765"/>
        <v>0.23134709582305013</v>
      </c>
      <c r="V2734" s="14">
        <f t="shared" si="766"/>
        <v>0.36070803643279026</v>
      </c>
      <c r="W2734" s="14">
        <f t="shared" si="767"/>
        <v>6.2132836694086611E-2</v>
      </c>
      <c r="X2734" s="14">
        <f t="shared" si="768"/>
        <v>7.6915703063875421E-2</v>
      </c>
      <c r="Y2734" s="14">
        <f t="shared" si="769"/>
        <v>0.10143687089168885</v>
      </c>
      <c r="Z2734" s="15">
        <f t="shared" si="770"/>
        <v>2.2047030078411477E-2</v>
      </c>
      <c r="AA2734" s="14">
        <f t="shared" si="771"/>
        <v>0.3380006083643578</v>
      </c>
      <c r="AB2734" s="14">
        <f t="shared" si="772"/>
        <v>-5.7154117551049065E-2</v>
      </c>
      <c r="AC2734" s="14">
        <f t="shared" si="773"/>
        <v>0.92737888183878414</v>
      </c>
      <c r="AD2734" s="14">
        <f t="shared" si="774"/>
        <v>0.2759021626776989</v>
      </c>
      <c r="AE2734" s="14">
        <f t="shared" si="775"/>
        <v>-8.7525024700452703E-2</v>
      </c>
      <c r="AF2734" s="18" t="str">
        <f t="shared" si="776"/>
        <v/>
      </c>
      <c r="AG2734" s="18">
        <f t="shared" si="777"/>
        <v>1</v>
      </c>
      <c r="AH2734" s="18" t="str">
        <f t="shared" si="778"/>
        <v/>
      </c>
      <c r="AI2734" s="19" t="str">
        <f t="shared" si="779"/>
        <v/>
      </c>
      <c r="AJ2734" s="19" t="str">
        <f t="shared" si="780"/>
        <v/>
      </c>
      <c r="AK2734" s="19" t="str">
        <f t="shared" si="781"/>
        <v/>
      </c>
    </row>
    <row r="2735" spans="2:37" x14ac:dyDescent="0.15">
      <c r="B2735" s="51" t="str">
        <f>IFERROR(IF(AND(AF2735=1,AI2735=1),MAX($B$5:B2734)+1,""),"")</f>
        <v/>
      </c>
      <c r="C2735" s="51" t="str">
        <f>IFERROR(IF(AND(AG2735=1,AJ2735=1),MAX($C$5:C2734)+1,""),"")</f>
        <v/>
      </c>
      <c r="D2735" s="51" t="str">
        <f>IFERROR(IF(AND(AH2735=1,AK2735=1),MAX($D$5:D2734)+1,""),"")</f>
        <v/>
      </c>
      <c r="F2735" s="5" t="s">
        <v>5567</v>
      </c>
      <c r="G2735" s="5" t="s">
        <v>5568</v>
      </c>
      <c r="H2735" s="12">
        <f>IFERROR([1]!EM_S_STM07_IS(F2735,"9",$H$1,"1")/1000000,"")</f>
        <v>1288.47243323</v>
      </c>
      <c r="I2735" s="12">
        <f>IFERROR([1]!EM_S_STM07_IS(F2735,"9",$I$1,"1")/1000000,"")</f>
        <v>1101.5349458699998</v>
      </c>
      <c r="J2735" s="12">
        <f>IFERROR([1]!EM_S_STM07_IS(F2735,"9",$J$1,"1")/1000000,"")</f>
        <v>1431.31313202</v>
      </c>
      <c r="K2735" s="12">
        <f>IFERROR([1]!EM_S_STM07_IS(F2735,"9",$K$1,"1")/1000000,"")</f>
        <v>2033.8664871400001</v>
      </c>
      <c r="L2735" s="12">
        <f>IFERROR([1]!EM_S_STM07_IS(F2735,"9",$L$1,"1")/1000000,"")</f>
        <v>2597.77414838</v>
      </c>
      <c r="M2735" s="13">
        <f>IFERROR([1]!EM_S_STM07_IS(F2735,"9",$M$1,"1")/1000000,"")</f>
        <v>5356.9956289499996</v>
      </c>
      <c r="N2735" s="12">
        <f>IFERROR([1]!EM_S_STM07_IS(F2735,"61",$N$1,"1")/1000000,"")</f>
        <v>510.32973077999998</v>
      </c>
      <c r="O2735" s="12">
        <f>IFERROR([1]!EM_S_STM07_IS(F2735,"61",$O$1,"1")/1000000,"")</f>
        <v>440.74048222000005</v>
      </c>
      <c r="P2735" s="12">
        <f>IFERROR([1]!EM_S_STM07_IS(F2735,"61",$P$1,"1")/1000000,"")</f>
        <v>513.04858208999997</v>
      </c>
      <c r="Q2735" s="12">
        <f>IFERROR([1]!EM_S_STM07_IS(F2735,"61",$Q$1,"1")/1000000,"")</f>
        <v>668.49399239000002</v>
      </c>
      <c r="R2735" s="12">
        <f>IFERROR([1]!EM_S_STM07_IS(F2735,"61",$R$1,"1")/1000000,"")</f>
        <v>1040.59769934</v>
      </c>
      <c r="S2735" s="12">
        <f>IFERROR([1]!EM_S_STM07_IS(F2735,"61",$S$1,"1")/1000000,"")</f>
        <v>2043.9329184000001</v>
      </c>
      <c r="T2735" s="20">
        <f t="shared" si="764"/>
        <v>0.32974765201754308</v>
      </c>
      <c r="U2735" s="20">
        <f t="shared" si="765"/>
        <v>0.31984567495424199</v>
      </c>
      <c r="V2735" s="14">
        <f t="shared" si="766"/>
        <v>-0.14508458430218565</v>
      </c>
      <c r="W2735" s="14">
        <f t="shared" si="767"/>
        <v>0.29938059376730819</v>
      </c>
      <c r="X2735" s="14">
        <f t="shared" si="768"/>
        <v>0.4209794080975291</v>
      </c>
      <c r="Y2735" s="14">
        <f t="shared" si="769"/>
        <v>0.27725893749936381</v>
      </c>
      <c r="Z2735" s="15">
        <f t="shared" si="770"/>
        <v>1.0621483327527452</v>
      </c>
      <c r="AA2735" s="14">
        <f t="shared" si="771"/>
        <v>-0.13636134515157108</v>
      </c>
      <c r="AB2735" s="14">
        <f t="shared" si="772"/>
        <v>0.16406049089429139</v>
      </c>
      <c r="AC2735" s="14">
        <f t="shared" si="773"/>
        <v>0.30298380256069302</v>
      </c>
      <c r="AD2735" s="14">
        <f t="shared" si="774"/>
        <v>0.55662984437549634</v>
      </c>
      <c r="AE2735" s="14">
        <f t="shared" si="775"/>
        <v>0.96419127170506558</v>
      </c>
      <c r="AF2735" s="18">
        <f t="shared" si="776"/>
        <v>1</v>
      </c>
      <c r="AG2735" s="18">
        <f t="shared" si="777"/>
        <v>1</v>
      </c>
      <c r="AH2735" s="18">
        <f t="shared" si="778"/>
        <v>1</v>
      </c>
      <c r="AI2735" s="19" t="str">
        <f t="shared" si="779"/>
        <v/>
      </c>
      <c r="AJ2735" s="19" t="str">
        <f t="shared" si="780"/>
        <v/>
      </c>
      <c r="AK2735" s="19" t="str">
        <f t="shared" si="781"/>
        <v/>
      </c>
    </row>
    <row r="2736" spans="2:37" x14ac:dyDescent="0.15">
      <c r="B2736" s="51" t="str">
        <f>IFERROR(IF(AND(AF2736=1,AI2736=1),MAX($B$5:B2735)+1,""),"")</f>
        <v/>
      </c>
      <c r="C2736" s="51" t="str">
        <f>IFERROR(IF(AND(AG2736=1,AJ2736=1),MAX($C$5:C2735)+1,""),"")</f>
        <v/>
      </c>
      <c r="D2736" s="51" t="str">
        <f>IFERROR(IF(AND(AH2736=1,AK2736=1),MAX($D$5:D2735)+1,""),"")</f>
        <v/>
      </c>
      <c r="F2736" s="5" t="s">
        <v>5569</v>
      </c>
      <c r="G2736" s="5" t="s">
        <v>5570</v>
      </c>
      <c r="H2736" s="12">
        <f>IFERROR([1]!EM_S_STM07_IS(F2736,"9",$H$1,"1")/1000000,"")</f>
        <v>449.06128304000003</v>
      </c>
      <c r="I2736" s="12">
        <f>IFERROR([1]!EM_S_STM07_IS(F2736,"9",$I$1,"1")/1000000,"")</f>
        <v>521.33629266000003</v>
      </c>
      <c r="J2736" s="12">
        <f>IFERROR([1]!EM_S_STM07_IS(F2736,"9",$J$1,"1")/1000000,"")</f>
        <v>523.16533364999998</v>
      </c>
      <c r="K2736" s="12">
        <f>IFERROR([1]!EM_S_STM07_IS(F2736,"9",$K$1,"1")/1000000,"")</f>
        <v>585.55728882000005</v>
      </c>
      <c r="L2736" s="12">
        <f>IFERROR([1]!EM_S_STM07_IS(F2736,"9",$L$1,"1")/1000000,"")</f>
        <v>749.40207040999996</v>
      </c>
      <c r="M2736" s="13">
        <f>IFERROR([1]!EM_S_STM07_IS(F2736,"9",$M$1,"1")/1000000,"")</f>
        <v>855.85761191999995</v>
      </c>
      <c r="N2736" s="12">
        <f>IFERROR([1]!EM_S_STM07_IS(F2736,"61",$N$1,"1")/1000000,"")</f>
        <v>75.878044360000004</v>
      </c>
      <c r="O2736" s="12">
        <f>IFERROR([1]!EM_S_STM07_IS(F2736,"61",$O$1,"1")/1000000,"")</f>
        <v>119.62070318000001</v>
      </c>
      <c r="P2736" s="12">
        <f>IFERROR([1]!EM_S_STM07_IS(F2736,"61",$P$1,"1")/1000000,"")</f>
        <v>138.99601674000002</v>
      </c>
      <c r="Q2736" s="12">
        <f>IFERROR([1]!EM_S_STM07_IS(F2736,"61",$Q$1,"1")/1000000,"")</f>
        <v>145.60811881999999</v>
      </c>
      <c r="R2736" s="12">
        <f>IFERROR([1]!EM_S_STM07_IS(F2736,"61",$R$1,"1")/1000000,"")</f>
        <v>177.28994741999998</v>
      </c>
      <c r="S2736" s="12">
        <f>IFERROR([1]!EM_S_STM07_IS(F2736,"61",$S$1,"1")/1000000,"")</f>
        <v>269.50602250999998</v>
      </c>
      <c r="T2736" s="20">
        <f t="shared" si="764"/>
        <v>0.13767753110300451</v>
      </c>
      <c r="U2736" s="20">
        <f t="shared" si="765"/>
        <v>0.28851793851577301</v>
      </c>
      <c r="V2736" s="14">
        <f t="shared" si="766"/>
        <v>0.16094687373340558</v>
      </c>
      <c r="W2736" s="14">
        <f t="shared" si="767"/>
        <v>3.5083707306615597E-3</v>
      </c>
      <c r="X2736" s="14">
        <f t="shared" si="768"/>
        <v>0.11925858071425768</v>
      </c>
      <c r="Y2736" s="14">
        <f t="shared" si="769"/>
        <v>0.2798099942025753</v>
      </c>
      <c r="Z2736" s="15">
        <f t="shared" si="770"/>
        <v>0.14205397304514766</v>
      </c>
      <c r="AA2736" s="14">
        <f t="shared" si="771"/>
        <v>0.57648637611777265</v>
      </c>
      <c r="AB2736" s="14">
        <f t="shared" si="772"/>
        <v>0.16197291141856007</v>
      </c>
      <c r="AC2736" s="14">
        <f t="shared" si="773"/>
        <v>4.7570442916851967E-2</v>
      </c>
      <c r="AD2736" s="14">
        <f t="shared" si="774"/>
        <v>0.21758284398389147</v>
      </c>
      <c r="AE2736" s="14">
        <f t="shared" si="775"/>
        <v>0.52014271780192967</v>
      </c>
      <c r="AF2736" s="18" t="str">
        <f t="shared" si="776"/>
        <v/>
      </c>
      <c r="AG2736" s="18">
        <f t="shared" si="777"/>
        <v>1</v>
      </c>
      <c r="AH2736" s="18" t="str">
        <f t="shared" si="778"/>
        <v/>
      </c>
      <c r="AI2736" s="19" t="str">
        <f t="shared" si="779"/>
        <v/>
      </c>
      <c r="AJ2736" s="19" t="str">
        <f t="shared" si="780"/>
        <v/>
      </c>
      <c r="AK2736" s="19" t="str">
        <f t="shared" si="781"/>
        <v/>
      </c>
    </row>
    <row r="2737" spans="2:37" x14ac:dyDescent="0.15">
      <c r="B2737" s="51" t="str">
        <f>IFERROR(IF(AND(AF2737=1,AI2737=1),MAX($B$5:B2736)+1,""),"")</f>
        <v/>
      </c>
      <c r="C2737" s="51" t="str">
        <f>IFERROR(IF(AND(AG2737=1,AJ2737=1),MAX($C$5:C2736)+1,""),"")</f>
        <v/>
      </c>
      <c r="D2737" s="51" t="str">
        <f>IFERROR(IF(AND(AH2737=1,AK2737=1),MAX($D$5:D2736)+1,""),"")</f>
        <v/>
      </c>
      <c r="F2737" s="5" t="s">
        <v>5571</v>
      </c>
      <c r="G2737" s="5" t="s">
        <v>5572</v>
      </c>
      <c r="H2737" s="12">
        <f>IFERROR([1]!EM_S_STM07_IS(F2737,"9",$H$1,"1")/1000000,"")</f>
        <v>1018.6863765000001</v>
      </c>
      <c r="I2737" s="12">
        <f>IFERROR([1]!EM_S_STM07_IS(F2737,"9",$I$1,"1")/1000000,"")</f>
        <v>1259.8317161700002</v>
      </c>
      <c r="J2737" s="12">
        <f>IFERROR([1]!EM_S_STM07_IS(F2737,"9",$J$1,"1")/1000000,"")</f>
        <v>1038.2405449099999</v>
      </c>
      <c r="K2737" s="12">
        <f>IFERROR([1]!EM_S_STM07_IS(F2737,"9",$K$1,"1")/1000000,"")</f>
        <v>1091.21770251</v>
      </c>
      <c r="L2737" s="12">
        <f>IFERROR([1]!EM_S_STM07_IS(F2737,"9",$L$1,"1")/1000000,"")</f>
        <v>1437.0118911500001</v>
      </c>
      <c r="M2737" s="13">
        <f>IFERROR([1]!EM_S_STM07_IS(F2737,"9",$M$1,"1")/1000000,"")</f>
        <v>1406.6698289600001</v>
      </c>
      <c r="N2737" s="12">
        <f>IFERROR([1]!EM_S_STM07_IS(F2737,"61",$N$1,"1")/1000000,"")</f>
        <v>182.18993243</v>
      </c>
      <c r="O2737" s="12">
        <f>IFERROR([1]!EM_S_STM07_IS(F2737,"61",$O$1,"1")/1000000,"")</f>
        <v>220.09680274000002</v>
      </c>
      <c r="P2737" s="12">
        <f>IFERROR([1]!EM_S_STM07_IS(F2737,"61",$P$1,"1")/1000000,"")</f>
        <v>134.18916447000001</v>
      </c>
      <c r="Q2737" s="12">
        <f>IFERROR([1]!EM_S_STM07_IS(F2737,"61",$Q$1,"1")/1000000,"")</f>
        <v>67.560825180000009</v>
      </c>
      <c r="R2737" s="12">
        <f>IFERROR([1]!EM_S_STM07_IS(F2737,"61",$R$1,"1")/1000000,"")</f>
        <v>165.45349161000001</v>
      </c>
      <c r="S2737" s="12">
        <f>IFERROR([1]!EM_S_STM07_IS(F2737,"61",$S$1,"1")/1000000,"")</f>
        <v>61.105609109999996</v>
      </c>
      <c r="T2737" s="20">
        <f t="shared" si="764"/>
        <v>6.6670624147693092E-2</v>
      </c>
      <c r="U2737" s="20">
        <f t="shared" si="765"/>
        <v>-0.19626785051986306</v>
      </c>
      <c r="V2737" s="14">
        <f t="shared" si="766"/>
        <v>0.2367218657606148</v>
      </c>
      <c r="W2737" s="14">
        <f t="shared" si="767"/>
        <v>-0.17588950049111082</v>
      </c>
      <c r="X2737" s="14">
        <f t="shared" si="768"/>
        <v>5.1025899402332035E-2</v>
      </c>
      <c r="Y2737" s="14">
        <f t="shared" si="769"/>
        <v>0.31688836044779184</v>
      </c>
      <c r="Z2737" s="15">
        <f t="shared" si="770"/>
        <v>-2.1114691100933117E-2</v>
      </c>
      <c r="AA2737" s="14">
        <f t="shared" si="771"/>
        <v>0.20806237646838352</v>
      </c>
      <c r="AB2737" s="14">
        <f t="shared" si="772"/>
        <v>-0.39031752029347994</v>
      </c>
      <c r="AC2737" s="14">
        <f t="shared" si="773"/>
        <v>-0.49652547993095048</v>
      </c>
      <c r="AD2737" s="14">
        <f t="shared" si="774"/>
        <v>1.4489560506282733</v>
      </c>
      <c r="AE2737" s="14">
        <f t="shared" si="775"/>
        <v>-0.63067803214431073</v>
      </c>
      <c r="AF2737" s="18" t="str">
        <f t="shared" si="776"/>
        <v/>
      </c>
      <c r="AG2737" s="18" t="str">
        <f t="shared" si="777"/>
        <v/>
      </c>
      <c r="AH2737" s="18" t="str">
        <f t="shared" si="778"/>
        <v/>
      </c>
      <c r="AI2737" s="19" t="str">
        <f t="shared" si="779"/>
        <v/>
      </c>
      <c r="AJ2737" s="19" t="str">
        <f t="shared" si="780"/>
        <v/>
      </c>
      <c r="AK2737" s="19" t="str">
        <f t="shared" si="781"/>
        <v/>
      </c>
    </row>
    <row r="2738" spans="2:37" x14ac:dyDescent="0.15">
      <c r="B2738" s="51" t="str">
        <f>IFERROR(IF(AND(AF2738=1,AI2738=1),MAX($B$5:B2737)+1,""),"")</f>
        <v/>
      </c>
      <c r="C2738" s="51" t="str">
        <f>IFERROR(IF(AND(AG2738=1,AJ2738=1),MAX($C$5:C2737)+1,""),"")</f>
        <v/>
      </c>
      <c r="D2738" s="51" t="str">
        <f>IFERROR(IF(AND(AH2738=1,AK2738=1),MAX($D$5:D2737)+1,""),"")</f>
        <v/>
      </c>
      <c r="F2738" s="5" t="s">
        <v>5573</v>
      </c>
      <c r="G2738" s="5" t="s">
        <v>5574</v>
      </c>
      <c r="H2738" s="12">
        <f>IFERROR([1]!EM_S_STM07_IS(F2738,"9",$H$1,"1")/1000000,"")</f>
        <v>8754.9456030000001</v>
      </c>
      <c r="I2738" s="12">
        <f>IFERROR([1]!EM_S_STM07_IS(F2738,"9",$I$1,"1")/1000000,"")</f>
        <v>7445.1762829999998</v>
      </c>
      <c r="J2738" s="12">
        <f>IFERROR([1]!EM_S_STM07_IS(F2738,"9",$J$1,"1")/1000000,"")</f>
        <v>7798.865468</v>
      </c>
      <c r="K2738" s="12">
        <f>IFERROR([1]!EM_S_STM07_IS(F2738,"9",$K$1,"1")/1000000,"")</f>
        <v>9008.929494</v>
      </c>
      <c r="L2738" s="12">
        <f>IFERROR([1]!EM_S_STM07_IS(F2738,"9",$L$1,"1")/1000000,"")</f>
        <v>17881.603376999999</v>
      </c>
      <c r="M2738" s="13">
        <f>IFERROR([1]!EM_S_STM07_IS(F2738,"9",$M$1,"1")/1000000,"")</f>
        <v>37596.630401000002</v>
      </c>
      <c r="N2738" s="12">
        <f>IFERROR([1]!EM_S_STM07_IS(F2738,"61",$N$1,"1")/1000000,"")</f>
        <v>4031.2437399999999</v>
      </c>
      <c r="O2738" s="12">
        <f>IFERROR([1]!EM_S_STM07_IS(F2738,"61",$O$1,"1")/1000000,"")</f>
        <v>2708.7962659999998</v>
      </c>
      <c r="P2738" s="12">
        <f>IFERROR([1]!EM_S_STM07_IS(F2738,"61",$P$1,"1")/1000000,"")</f>
        <v>2489.9651170000002</v>
      </c>
      <c r="Q2738" s="12">
        <f>IFERROR([1]!EM_S_STM07_IS(F2738,"61",$Q$1,"1")/1000000,"")</f>
        <v>2878.9692869999999</v>
      </c>
      <c r="R2738" s="12">
        <f>IFERROR([1]!EM_S_STM07_IS(F2738,"61",$R$1,"1")/1000000,"")</f>
        <v>6757.9124670000001</v>
      </c>
      <c r="S2738" s="12">
        <f>IFERROR([1]!EM_S_STM07_IS(F2738,"61",$S$1,"1")/1000000,"")</f>
        <v>15700.291010000001</v>
      </c>
      <c r="T2738" s="20">
        <f t="shared" si="764"/>
        <v>0.33837894003053615</v>
      </c>
      <c r="U2738" s="20">
        <f t="shared" si="765"/>
        <v>0.31248312706534764</v>
      </c>
      <c r="V2738" s="14">
        <f t="shared" si="766"/>
        <v>-0.14960336470293889</v>
      </c>
      <c r="W2738" s="14">
        <f t="shared" si="767"/>
        <v>4.7505817398521388E-2</v>
      </c>
      <c r="X2738" s="14">
        <f t="shared" si="768"/>
        <v>0.15515898190128904</v>
      </c>
      <c r="Y2738" s="14">
        <f t="shared" si="769"/>
        <v>0.98487549368759653</v>
      </c>
      <c r="Z2738" s="15">
        <f t="shared" si="770"/>
        <v>1.1025312780037513</v>
      </c>
      <c r="AA2738" s="14">
        <f t="shared" si="771"/>
        <v>-0.3280494952160844</v>
      </c>
      <c r="AB2738" s="14">
        <f t="shared" si="772"/>
        <v>-8.0785384913107994E-2</v>
      </c>
      <c r="AC2738" s="14">
        <f t="shared" si="773"/>
        <v>0.15622876294294674</v>
      </c>
      <c r="AD2738" s="14">
        <f t="shared" si="774"/>
        <v>1.3473374646667429</v>
      </c>
      <c r="AE2738" s="14">
        <f t="shared" si="775"/>
        <v>1.3232456896515172</v>
      </c>
      <c r="AF2738" s="18">
        <f t="shared" si="776"/>
        <v>1</v>
      </c>
      <c r="AG2738" s="18">
        <f t="shared" si="777"/>
        <v>1</v>
      </c>
      <c r="AH2738" s="18">
        <f t="shared" si="778"/>
        <v>1</v>
      </c>
      <c r="AI2738" s="19" t="str">
        <f t="shared" si="779"/>
        <v/>
      </c>
      <c r="AJ2738" s="19" t="str">
        <f t="shared" si="780"/>
        <v/>
      </c>
      <c r="AK2738" s="19" t="str">
        <f t="shared" si="781"/>
        <v/>
      </c>
    </row>
    <row r="2739" spans="2:37" x14ac:dyDescent="0.15">
      <c r="B2739" s="51" t="str">
        <f>IFERROR(IF(AND(AF2739=1,AI2739=1),MAX($B$5:B2738)+1,""),"")</f>
        <v/>
      </c>
      <c r="C2739" s="51" t="str">
        <f>IFERROR(IF(AND(AG2739=1,AJ2739=1),MAX($C$5:C2738)+1,""),"")</f>
        <v/>
      </c>
      <c r="D2739" s="51" t="str">
        <f>IFERROR(IF(AND(AH2739=1,AK2739=1),MAX($D$5:D2738)+1,""),"")</f>
        <v/>
      </c>
      <c r="F2739" s="5" t="s">
        <v>5575</v>
      </c>
      <c r="G2739" s="5" t="s">
        <v>5576</v>
      </c>
      <c r="H2739" s="12">
        <f>IFERROR([1]!EM_S_STM07_IS(F2739,"9",$H$1,"1")/1000000,"")</f>
        <v>2800.1213179800002</v>
      </c>
      <c r="I2739" s="12">
        <f>IFERROR([1]!EM_S_STM07_IS(F2739,"9",$I$1,"1")/1000000,"")</f>
        <v>3707.9550914199999</v>
      </c>
      <c r="J2739" s="12">
        <f>IFERROR([1]!EM_S_STM07_IS(F2739,"9",$J$1,"1")/1000000,"")</f>
        <v>3649.1426712100001</v>
      </c>
      <c r="K2739" s="12">
        <f>IFERROR([1]!EM_S_STM07_IS(F2739,"9",$K$1,"1")/1000000,"")</f>
        <v>3461.5669013299998</v>
      </c>
      <c r="L2739" s="12">
        <f>IFERROR([1]!EM_S_STM07_IS(F2739,"9",$L$1,"1")/1000000,"")</f>
        <v>4783.8043105799998</v>
      </c>
      <c r="M2739" s="13">
        <f>IFERROR([1]!EM_S_STM07_IS(F2739,"9",$M$1,"1")/1000000,"")</f>
        <v>4833.3857256199999</v>
      </c>
      <c r="N2739" s="12">
        <f>IFERROR([1]!EM_S_STM07_IS(F2739,"61",$N$1,"1")/1000000,"")</f>
        <v>486.08323585000005</v>
      </c>
      <c r="O2739" s="12">
        <f>IFERROR([1]!EM_S_STM07_IS(F2739,"61",$O$1,"1")/1000000,"")</f>
        <v>579.05492205999997</v>
      </c>
      <c r="P2739" s="12">
        <f>IFERROR([1]!EM_S_STM07_IS(F2739,"61",$P$1,"1")/1000000,"")</f>
        <v>422.60499838999999</v>
      </c>
      <c r="Q2739" s="12">
        <f>IFERROR([1]!EM_S_STM07_IS(F2739,"61",$Q$1,"1")/1000000,"")</f>
        <v>512.21395395000002</v>
      </c>
      <c r="R2739" s="12">
        <f>IFERROR([1]!EM_S_STM07_IS(F2739,"61",$R$1,"1")/1000000,"")</f>
        <v>765.02241615000003</v>
      </c>
      <c r="S2739" s="12">
        <f>IFERROR([1]!EM_S_STM07_IS(F2739,"61",$S$1,"1")/1000000,"")</f>
        <v>839.86301976000004</v>
      </c>
      <c r="T2739" s="20">
        <f t="shared" si="764"/>
        <v>0.11535963028294338</v>
      </c>
      <c r="U2739" s="20">
        <f t="shared" si="765"/>
        <v>0.11557702926327229</v>
      </c>
      <c r="V2739" s="14">
        <f t="shared" si="766"/>
        <v>0.32421230023523001</v>
      </c>
      <c r="W2739" s="14">
        <f t="shared" si="767"/>
        <v>-1.5861146847783687E-2</v>
      </c>
      <c r="X2739" s="14">
        <f t="shared" si="768"/>
        <v>-5.1402695586523342E-2</v>
      </c>
      <c r="Y2739" s="14">
        <f t="shared" si="769"/>
        <v>0.38197655770916089</v>
      </c>
      <c r="Z2739" s="15">
        <f t="shared" si="770"/>
        <v>1.0364432117414262E-2</v>
      </c>
      <c r="AA2739" s="14">
        <f t="shared" si="771"/>
        <v>0.19126700810288788</v>
      </c>
      <c r="AB2739" s="14">
        <f t="shared" si="772"/>
        <v>-0.27018149351606596</v>
      </c>
      <c r="AC2739" s="14">
        <f t="shared" si="773"/>
        <v>0.21203950710801725</v>
      </c>
      <c r="AD2739" s="14">
        <f t="shared" si="774"/>
        <v>0.49356027935286984</v>
      </c>
      <c r="AE2739" s="14">
        <f t="shared" si="775"/>
        <v>9.7827987821112183E-2</v>
      </c>
      <c r="AF2739" s="18" t="str">
        <f t="shared" si="776"/>
        <v/>
      </c>
      <c r="AG2739" s="18" t="str">
        <f t="shared" si="777"/>
        <v/>
      </c>
      <c r="AH2739" s="18" t="str">
        <f t="shared" si="778"/>
        <v/>
      </c>
      <c r="AI2739" s="19" t="str">
        <f t="shared" si="779"/>
        <v/>
      </c>
      <c r="AJ2739" s="19" t="str">
        <f t="shared" si="780"/>
        <v/>
      </c>
      <c r="AK2739" s="19" t="str">
        <f t="shared" si="781"/>
        <v/>
      </c>
    </row>
    <row r="2740" spans="2:37" x14ac:dyDescent="0.15">
      <c r="B2740" s="51" t="str">
        <f>IFERROR(IF(AND(AF2740=1,AI2740=1),MAX($B$5:B2739)+1,""),"")</f>
        <v/>
      </c>
      <c r="C2740" s="51" t="str">
        <f>IFERROR(IF(AND(AG2740=1,AJ2740=1),MAX($C$5:C2739)+1,""),"")</f>
        <v/>
      </c>
      <c r="D2740" s="51" t="str">
        <f>IFERROR(IF(AND(AH2740=1,AK2740=1),MAX($D$5:D2739)+1,""),"")</f>
        <v/>
      </c>
      <c r="F2740" s="5" t="s">
        <v>5577</v>
      </c>
      <c r="G2740" s="5" t="s">
        <v>5578</v>
      </c>
      <c r="H2740" s="12">
        <f>IFERROR([1]!EM_S_STM07_IS(F2740,"9",$H$1,"1")/1000000,"")</f>
        <v>2011.4856418099998</v>
      </c>
      <c r="I2740" s="12">
        <f>IFERROR([1]!EM_S_STM07_IS(F2740,"9",$I$1,"1")/1000000,"")</f>
        <v>1583.13785878</v>
      </c>
      <c r="J2740" s="12">
        <f>IFERROR([1]!EM_S_STM07_IS(F2740,"9",$J$1,"1")/1000000,"")</f>
        <v>1242.7218627899999</v>
      </c>
      <c r="K2740" s="12">
        <f>IFERROR([1]!EM_S_STM07_IS(F2740,"9",$K$1,"1")/1000000,"")</f>
        <v>1400.02417922</v>
      </c>
      <c r="L2740" s="12">
        <f>IFERROR([1]!EM_S_STM07_IS(F2740,"9",$L$1,"1")/1000000,"")</f>
        <v>1640.03217877</v>
      </c>
      <c r="M2740" s="13">
        <f>IFERROR([1]!EM_S_STM07_IS(F2740,"9",$M$1,"1")/1000000,"")</f>
        <v>1771.71227703</v>
      </c>
      <c r="N2740" s="12">
        <f>IFERROR([1]!EM_S_STM07_IS(F2740,"61",$N$1,"1")/1000000,"")</f>
        <v>311.42662595000002</v>
      </c>
      <c r="O2740" s="12">
        <f>IFERROR([1]!EM_S_STM07_IS(F2740,"61",$O$1,"1")/1000000,"")</f>
        <v>163.58112222</v>
      </c>
      <c r="P2740" s="12">
        <f>IFERROR([1]!EM_S_STM07_IS(F2740,"61",$P$1,"1")/1000000,"")</f>
        <v>11.140733699999998</v>
      </c>
      <c r="Q2740" s="12">
        <f>IFERROR([1]!EM_S_STM07_IS(F2740,"61",$Q$1,"1")/1000000,"")</f>
        <v>19.972149999999999</v>
      </c>
      <c r="R2740" s="12">
        <f>IFERROR([1]!EM_S_STM07_IS(F2740,"61",$R$1,"1")/1000000,"")</f>
        <v>92.857421979999998</v>
      </c>
      <c r="S2740" s="12">
        <f>IFERROR([1]!EM_S_STM07_IS(F2740,"61",$S$1,"1")/1000000,"")</f>
        <v>128.62511196</v>
      </c>
      <c r="T2740" s="20">
        <f t="shared" si="764"/>
        <v>-2.5065920892888616E-2</v>
      </c>
      <c r="U2740" s="20">
        <f t="shared" si="765"/>
        <v>-0.16209649897050393</v>
      </c>
      <c r="V2740" s="14">
        <f t="shared" si="766"/>
        <v>-0.21295095233419548</v>
      </c>
      <c r="W2740" s="14">
        <f t="shared" si="767"/>
        <v>-0.21502612302653917</v>
      </c>
      <c r="X2740" s="14">
        <f t="shared" si="768"/>
        <v>0.12657885979155867</v>
      </c>
      <c r="Y2740" s="14">
        <f t="shared" si="769"/>
        <v>0.17143132462449073</v>
      </c>
      <c r="Z2740" s="15">
        <f t="shared" si="770"/>
        <v>8.0291167432311086E-2</v>
      </c>
      <c r="AA2740" s="14">
        <f t="shared" si="771"/>
        <v>-0.47473623451110059</v>
      </c>
      <c r="AB2740" s="14">
        <f t="shared" si="772"/>
        <v>-0.93189474709057907</v>
      </c>
      <c r="AC2740" s="14">
        <f t="shared" si="773"/>
        <v>0.79271406514276543</v>
      </c>
      <c r="AD2740" s="14">
        <f t="shared" si="774"/>
        <v>3.6493453123474437</v>
      </c>
      <c r="AE2740" s="14">
        <f t="shared" si="775"/>
        <v>0.38518934962144208</v>
      </c>
      <c r="AF2740" s="18" t="str">
        <f t="shared" si="776"/>
        <v/>
      </c>
      <c r="AG2740" s="18" t="str">
        <f t="shared" si="777"/>
        <v/>
      </c>
      <c r="AH2740" s="18" t="str">
        <f t="shared" si="778"/>
        <v/>
      </c>
      <c r="AI2740" s="19" t="str">
        <f t="shared" si="779"/>
        <v/>
      </c>
      <c r="AJ2740" s="19" t="str">
        <f t="shared" si="780"/>
        <v/>
      </c>
      <c r="AK2740" s="19" t="str">
        <f t="shared" si="781"/>
        <v/>
      </c>
    </row>
    <row r="2741" spans="2:37" x14ac:dyDescent="0.15">
      <c r="B2741" s="51" t="str">
        <f>IFERROR(IF(AND(AF2741=1,AI2741=1),MAX($B$5:B2740)+1,""),"")</f>
        <v/>
      </c>
      <c r="C2741" s="51" t="str">
        <f>IFERROR(IF(AND(AG2741=1,AJ2741=1),MAX($C$5:C2740)+1,""),"")</f>
        <v/>
      </c>
      <c r="D2741" s="51" t="str">
        <f>IFERROR(IF(AND(AH2741=1,AK2741=1),MAX($D$5:D2740)+1,""),"")</f>
        <v/>
      </c>
      <c r="F2741" s="5" t="s">
        <v>5579</v>
      </c>
      <c r="G2741" s="5" t="s">
        <v>5580</v>
      </c>
      <c r="H2741" s="12">
        <f>IFERROR([1]!EM_S_STM07_IS(F2741,"9",$H$1,"1")/1000000,"")</f>
        <v>1140.23994616</v>
      </c>
      <c r="I2741" s="12">
        <f>IFERROR([1]!EM_S_STM07_IS(F2741,"9",$I$1,"1")/1000000,"")</f>
        <v>1695.63395997</v>
      </c>
      <c r="J2741" s="12">
        <f>IFERROR([1]!EM_S_STM07_IS(F2741,"9",$J$1,"1")/1000000,"")</f>
        <v>1913.74851218</v>
      </c>
      <c r="K2741" s="12">
        <f>IFERROR([1]!EM_S_STM07_IS(F2741,"9",$K$1,"1")/1000000,"")</f>
        <v>1991.44961956</v>
      </c>
      <c r="L2741" s="12">
        <f>IFERROR([1]!EM_S_STM07_IS(F2741,"9",$L$1,"1")/1000000,"")</f>
        <v>2206.4136686799998</v>
      </c>
      <c r="M2741" s="13">
        <f>IFERROR([1]!EM_S_STM07_IS(F2741,"9",$M$1,"1")/1000000,"")</f>
        <v>2724.7466407800002</v>
      </c>
      <c r="N2741" s="12">
        <f>IFERROR([1]!EM_S_STM07_IS(F2741,"61",$N$1,"1")/1000000,"")</f>
        <v>177.39397122</v>
      </c>
      <c r="O2741" s="12">
        <f>IFERROR([1]!EM_S_STM07_IS(F2741,"61",$O$1,"1")/1000000,"")</f>
        <v>187.67400898</v>
      </c>
      <c r="P2741" s="12">
        <f>IFERROR([1]!EM_S_STM07_IS(F2741,"61",$P$1,"1")/1000000,"")</f>
        <v>302.5979418</v>
      </c>
      <c r="Q2741" s="12">
        <f>IFERROR([1]!EM_S_STM07_IS(F2741,"61",$Q$1,"1")/1000000,"")</f>
        <v>371.51477145000001</v>
      </c>
      <c r="R2741" s="12">
        <f>IFERROR([1]!EM_S_STM07_IS(F2741,"61",$R$1,"1")/1000000,"")</f>
        <v>409.92097535000005</v>
      </c>
      <c r="S2741" s="12">
        <f>IFERROR([1]!EM_S_STM07_IS(F2741,"61",$S$1,"1")/1000000,"")</f>
        <v>495.15865056000001</v>
      </c>
      <c r="T2741" s="20">
        <f t="shared" si="764"/>
        <v>0.19032615061337443</v>
      </c>
      <c r="U2741" s="20">
        <f t="shared" si="765"/>
        <v>0.22789463808759391</v>
      </c>
      <c r="V2741" s="14">
        <f t="shared" si="766"/>
        <v>0.48708521016160422</v>
      </c>
      <c r="W2741" s="14">
        <f t="shared" si="767"/>
        <v>0.12863304071467113</v>
      </c>
      <c r="X2741" s="14">
        <f t="shared" si="768"/>
        <v>4.0601524644159545E-2</v>
      </c>
      <c r="Y2741" s="14">
        <f t="shared" si="769"/>
        <v>0.10794350357077823</v>
      </c>
      <c r="Z2741" s="15">
        <f t="shared" si="770"/>
        <v>0.23492103020287047</v>
      </c>
      <c r="AA2741" s="14">
        <f t="shared" si="771"/>
        <v>5.7950322039134736E-2</v>
      </c>
      <c r="AB2741" s="14">
        <f t="shared" si="772"/>
        <v>0.61235934290851746</v>
      </c>
      <c r="AC2741" s="14">
        <f t="shared" si="773"/>
        <v>0.22775049043641582</v>
      </c>
      <c r="AD2741" s="14">
        <f t="shared" si="774"/>
        <v>0.10337732669444855</v>
      </c>
      <c r="AE2741" s="14">
        <f t="shared" si="775"/>
        <v>0.20793684718675851</v>
      </c>
      <c r="AF2741" s="18" t="str">
        <f t="shared" si="776"/>
        <v/>
      </c>
      <c r="AG2741" s="18">
        <f t="shared" si="777"/>
        <v>1</v>
      </c>
      <c r="AH2741" s="18" t="str">
        <f t="shared" si="778"/>
        <v/>
      </c>
      <c r="AI2741" s="19" t="str">
        <f t="shared" si="779"/>
        <v/>
      </c>
      <c r="AJ2741" s="19" t="str">
        <f t="shared" si="780"/>
        <v/>
      </c>
      <c r="AK2741" s="19" t="str">
        <f t="shared" si="781"/>
        <v/>
      </c>
    </row>
    <row r="2742" spans="2:37" x14ac:dyDescent="0.15">
      <c r="B2742" s="51" t="str">
        <f>IFERROR(IF(AND(AF2742=1,AI2742=1),MAX($B$5:B2741)+1,""),"")</f>
        <v/>
      </c>
      <c r="C2742" s="51" t="str">
        <f>IFERROR(IF(AND(AG2742=1,AJ2742=1),MAX($C$5:C2741)+1,""),"")</f>
        <v/>
      </c>
      <c r="D2742" s="51" t="str">
        <f>IFERROR(IF(AND(AH2742=1,AK2742=1),MAX($D$5:D2741)+1,""),"")</f>
        <v/>
      </c>
      <c r="F2742" s="5" t="s">
        <v>5581</v>
      </c>
      <c r="G2742" s="5" t="s">
        <v>5582</v>
      </c>
      <c r="H2742" s="12">
        <f>IFERROR([1]!EM_S_STM07_IS(F2742,"9",$H$1,"1")/1000000,"")</f>
        <v>31737.45593484</v>
      </c>
      <c r="I2742" s="12">
        <f>IFERROR([1]!EM_S_STM07_IS(F2742,"9",$I$1,"1")/1000000,"")</f>
        <v>42966.045679069997</v>
      </c>
      <c r="J2742" s="12">
        <f>IFERROR([1]!EM_S_STM07_IS(F2742,"9",$J$1,"1")/1000000,"")</f>
        <v>44260.061821789997</v>
      </c>
      <c r="K2742" s="12">
        <f>IFERROR([1]!EM_S_STM07_IS(F2742,"9",$K$1,"1")/1000000,"")</f>
        <v>43218.522477830003</v>
      </c>
      <c r="L2742" s="12">
        <f>IFERROR([1]!EM_S_STM07_IS(F2742,"9",$L$1,"1")/1000000,"")</f>
        <v>41150.150587480006</v>
      </c>
      <c r="M2742" s="13">
        <f>IFERROR([1]!EM_S_STM07_IS(F2742,"9",$M$1,"1")/1000000,"")</f>
        <v>32511.200869520002</v>
      </c>
      <c r="N2742" s="12">
        <f>IFERROR([1]!EM_S_STM07_IS(F2742,"61",$N$1,"1")/1000000,"")</f>
        <v>5469.54563624</v>
      </c>
      <c r="O2742" s="12">
        <f>IFERROR([1]!EM_S_STM07_IS(F2742,"61",$O$1,"1")/1000000,"")</f>
        <v>9074.1181109699992</v>
      </c>
      <c r="P2742" s="12">
        <f>IFERROR([1]!EM_S_STM07_IS(F2742,"61",$P$1,"1")/1000000,"")</f>
        <v>6416.8038490600002</v>
      </c>
      <c r="Q2742" s="12">
        <f>IFERROR([1]!EM_S_STM07_IS(F2742,"61",$Q$1,"1")/1000000,"")</f>
        <v>3486.22381154</v>
      </c>
      <c r="R2742" s="12">
        <f>IFERROR([1]!EM_S_STM07_IS(F2742,"61",$R$1,"1")/1000000,"")</f>
        <v>951.49695639999993</v>
      </c>
      <c r="S2742" s="12">
        <f>IFERROR([1]!EM_S_STM07_IS(F2742,"61",$S$1,"1")/1000000,"")</f>
        <v>-2988.5416037600003</v>
      </c>
      <c r="T2742" s="20">
        <f t="shared" si="764"/>
        <v>4.8290451356634012E-3</v>
      </c>
      <c r="U2742" s="20">
        <f t="shared" si="765"/>
        <v>-1.886138511062468</v>
      </c>
      <c r="V2742" s="14">
        <f t="shared" si="766"/>
        <v>0.35379615074640369</v>
      </c>
      <c r="W2742" s="14">
        <f t="shared" si="767"/>
        <v>3.0117180258697921E-2</v>
      </c>
      <c r="X2742" s="14">
        <f t="shared" si="768"/>
        <v>-2.3532261390724628E-2</v>
      </c>
      <c r="Y2742" s="14">
        <f t="shared" si="769"/>
        <v>-4.7858459099591369E-2</v>
      </c>
      <c r="Z2742" s="15">
        <f t="shared" si="770"/>
        <v>-0.20993725647721972</v>
      </c>
      <c r="AA2742" s="14">
        <f t="shared" si="771"/>
        <v>0.65902594373596568</v>
      </c>
      <c r="AB2742" s="14">
        <f t="shared" si="772"/>
        <v>-0.29284545665076639</v>
      </c>
      <c r="AC2742" s="14">
        <f t="shared" si="773"/>
        <v>-0.4567040081721217</v>
      </c>
      <c r="AD2742" s="14">
        <f t="shared" si="774"/>
        <v>-0.72706945743116624</v>
      </c>
      <c r="AE2742" s="14">
        <f t="shared" si="775"/>
        <v>-4.1408840392587098</v>
      </c>
      <c r="AF2742" s="18" t="str">
        <f t="shared" si="776"/>
        <v/>
      </c>
      <c r="AG2742" s="18" t="str">
        <f t="shared" si="777"/>
        <v/>
      </c>
      <c r="AH2742" s="18" t="str">
        <f t="shared" si="778"/>
        <v/>
      </c>
      <c r="AI2742" s="19" t="str">
        <f t="shared" si="779"/>
        <v/>
      </c>
      <c r="AJ2742" s="19" t="str">
        <f t="shared" si="780"/>
        <v/>
      </c>
      <c r="AK2742" s="19" t="str">
        <f t="shared" si="781"/>
        <v/>
      </c>
    </row>
    <row r="2743" spans="2:37" x14ac:dyDescent="0.15">
      <c r="B2743" s="51" t="str">
        <f>IFERROR(IF(AND(AF2743=1,AI2743=1),MAX($B$5:B2742)+1,""),"")</f>
        <v/>
      </c>
      <c r="C2743" s="51" t="str">
        <f>IFERROR(IF(AND(AG2743=1,AJ2743=1),MAX($C$5:C2742)+1,""),"")</f>
        <v/>
      </c>
      <c r="D2743" s="51" t="str">
        <f>IFERROR(IF(AND(AH2743=1,AK2743=1),MAX($D$5:D2742)+1,""),"")</f>
        <v/>
      </c>
      <c r="F2743" s="5" t="s">
        <v>5583</v>
      </c>
      <c r="G2743" s="5" t="s">
        <v>5584</v>
      </c>
      <c r="H2743" s="12" t="str">
        <f>IFERROR([1]!EM_S_STM07_IS(F2743,"9",$H$1,"1")/1000000,"")</f>
        <v/>
      </c>
      <c r="I2743" s="12">
        <f>IFERROR([1]!EM_S_STM07_IS(F2743,"9",$I$1,"1")/1000000,"")</f>
        <v>3461.4085928200002</v>
      </c>
      <c r="J2743" s="12">
        <f>IFERROR([1]!EM_S_STM07_IS(F2743,"9",$J$1,"1")/1000000,"")</f>
        <v>4426.2429645600005</v>
      </c>
      <c r="K2743" s="12">
        <f>IFERROR([1]!EM_S_STM07_IS(F2743,"9",$K$1,"1")/1000000,"")</f>
        <v>4744.5665386499995</v>
      </c>
      <c r="L2743" s="12">
        <f>IFERROR([1]!EM_S_STM07_IS(F2743,"9",$L$1,"1")/1000000,"")</f>
        <v>6216.1677285699998</v>
      </c>
      <c r="M2743" s="13">
        <f>IFERROR([1]!EM_S_STM07_IS(F2743,"9",$M$1,"1")/1000000,"")</f>
        <v>5140.8576089899998</v>
      </c>
      <c r="N2743" s="12" t="str">
        <f>IFERROR([1]!EM_S_STM07_IS(F2743,"61",$N$1,"1")/1000000,"")</f>
        <v/>
      </c>
      <c r="O2743" s="12">
        <f>IFERROR([1]!EM_S_STM07_IS(F2743,"61",$O$1,"1")/1000000,"")</f>
        <v>226.97096146000001</v>
      </c>
      <c r="P2743" s="12">
        <f>IFERROR([1]!EM_S_STM07_IS(F2743,"61",$P$1,"1")/1000000,"")</f>
        <v>299.25665082999996</v>
      </c>
      <c r="Q2743" s="12">
        <f>IFERROR([1]!EM_S_STM07_IS(F2743,"61",$Q$1,"1")/1000000,"")</f>
        <v>357.10131868999997</v>
      </c>
      <c r="R2743" s="12">
        <f>IFERROR([1]!EM_S_STM07_IS(F2743,"61",$R$1,"1")/1000000,"")</f>
        <v>363.623065</v>
      </c>
      <c r="S2743" s="12">
        <f>IFERROR([1]!EM_S_STM07_IS(F2743,"61",$S$1,"1")/1000000,"")</f>
        <v>260.67840633999998</v>
      </c>
      <c r="T2743" s="20" t="str">
        <f t="shared" si="764"/>
        <v/>
      </c>
      <c r="U2743" s="20" t="str">
        <f t="shared" si="765"/>
        <v/>
      </c>
      <c r="V2743" s="14" t="str">
        <f t="shared" si="766"/>
        <v/>
      </c>
      <c r="W2743" s="14">
        <f t="shared" si="767"/>
        <v>0.27874038729243239</v>
      </c>
      <c r="X2743" s="14">
        <f t="shared" si="768"/>
        <v>7.1917329581486875E-2</v>
      </c>
      <c r="Y2743" s="14">
        <f t="shared" si="769"/>
        <v>0.31016557106578674</v>
      </c>
      <c r="Z2743" s="15">
        <f t="shared" si="770"/>
        <v>-0.17298602073393055</v>
      </c>
      <c r="AA2743" s="14" t="str">
        <f t="shared" si="771"/>
        <v/>
      </c>
      <c r="AB2743" s="14">
        <f t="shared" si="772"/>
        <v>0.31847990115131591</v>
      </c>
      <c r="AC2743" s="14">
        <f t="shared" si="773"/>
        <v>0.19329451058001745</v>
      </c>
      <c r="AD2743" s="14">
        <f t="shared" si="774"/>
        <v>1.8263013796545401E-2</v>
      </c>
      <c r="AE2743" s="14">
        <f t="shared" si="775"/>
        <v>-0.28310816493447688</v>
      </c>
      <c r="AF2743" s="18" t="str">
        <f t="shared" si="776"/>
        <v/>
      </c>
      <c r="AG2743" s="18" t="str">
        <f t="shared" si="777"/>
        <v/>
      </c>
      <c r="AH2743" s="18" t="str">
        <f t="shared" si="778"/>
        <v/>
      </c>
      <c r="AI2743" s="19" t="str">
        <f t="shared" si="779"/>
        <v/>
      </c>
      <c r="AJ2743" s="19" t="str">
        <f t="shared" si="780"/>
        <v/>
      </c>
      <c r="AK2743" s="19" t="str">
        <f t="shared" si="781"/>
        <v/>
      </c>
    </row>
    <row r="2744" spans="2:37" x14ac:dyDescent="0.15">
      <c r="B2744" s="51" t="str">
        <f>IFERROR(IF(AND(AF2744=1,AI2744=1),MAX($B$5:B2743)+1,""),"")</f>
        <v/>
      </c>
      <c r="C2744" s="51">
        <f>IFERROR(IF(AND(AG2744=1,AJ2744=1),MAX($C$5:C2743)+1,""),"")</f>
        <v>105</v>
      </c>
      <c r="D2744" s="51" t="str">
        <f>IFERROR(IF(AND(AH2744=1,AK2744=1),MAX($D$5:D2743)+1,""),"")</f>
        <v/>
      </c>
      <c r="F2744" s="5" t="s">
        <v>5585</v>
      </c>
      <c r="G2744" s="5" t="s">
        <v>5586</v>
      </c>
      <c r="H2744" s="12">
        <f>IFERROR([1]!EM_S_STM07_IS(F2744,"9",$H$1,"1")/1000000,"")</f>
        <v>12948.616</v>
      </c>
      <c r="I2744" s="12">
        <f>IFERROR([1]!EM_S_STM07_IS(F2744,"9",$I$1,"1")/1000000,"")</f>
        <v>14162.191999999999</v>
      </c>
      <c r="J2744" s="12">
        <f>IFERROR([1]!EM_S_STM07_IS(F2744,"9",$J$1,"1")/1000000,"")</f>
        <v>17289.973000000002</v>
      </c>
      <c r="K2744" s="12">
        <f>IFERROR([1]!EM_S_STM07_IS(F2744,"9",$K$1,"1")/1000000,"")</f>
        <v>21467.488000000001</v>
      </c>
      <c r="L2744" s="12">
        <f>IFERROR([1]!EM_S_STM07_IS(F2744,"9",$L$1,"1")/1000000,"")</f>
        <v>28097.56</v>
      </c>
      <c r="M2744" s="13">
        <f>IFERROR([1]!EM_S_STM07_IS(F2744,"9",$M$1,"1")/1000000,"")</f>
        <v>33159.129999999997</v>
      </c>
      <c r="N2744" s="12">
        <f>IFERROR([1]!EM_S_STM07_IS(F2744,"61",$N$1,"1")/1000000,"")</f>
        <v>5028.1610000000001</v>
      </c>
      <c r="O2744" s="12">
        <f>IFERROR([1]!EM_S_STM07_IS(F2744,"61",$O$1,"1")/1000000,"")</f>
        <v>5806.1480000000001</v>
      </c>
      <c r="P2744" s="12">
        <f>IFERROR([1]!EM_S_STM07_IS(F2744,"61",$P$1,"1")/1000000,"")</f>
        <v>7508.9</v>
      </c>
      <c r="Q2744" s="12">
        <f>IFERROR([1]!EM_S_STM07_IS(F2744,"61",$Q$1,"1")/1000000,"")</f>
        <v>9342.4189999999999</v>
      </c>
      <c r="R2744" s="12">
        <f>IFERROR([1]!EM_S_STM07_IS(F2744,"61",$R$1,"1")/1000000,"")</f>
        <v>11376.458000000001</v>
      </c>
      <c r="S2744" s="12">
        <f>IFERROR([1]!EM_S_STM07_IS(F2744,"61",$S$1,"1")/1000000,"")</f>
        <v>13002.367</v>
      </c>
      <c r="T2744" s="20">
        <f t="shared" si="764"/>
        <v>0.20691297193651814</v>
      </c>
      <c r="U2744" s="20">
        <f t="shared" si="765"/>
        <v>0.20926824610128936</v>
      </c>
      <c r="V2744" s="14">
        <f t="shared" si="766"/>
        <v>9.3722448792982901E-2</v>
      </c>
      <c r="W2744" s="14">
        <f t="shared" si="767"/>
        <v>0.22085429995582626</v>
      </c>
      <c r="X2744" s="14">
        <f t="shared" si="768"/>
        <v>0.24161489436681011</v>
      </c>
      <c r="Y2744" s="14">
        <f t="shared" si="769"/>
        <v>0.30884246913285801</v>
      </c>
      <c r="Z2744" s="15">
        <f t="shared" si="770"/>
        <v>0.18014268854662099</v>
      </c>
      <c r="AA2744" s="14">
        <f t="shared" si="771"/>
        <v>0.15472595249038368</v>
      </c>
      <c r="AB2744" s="14">
        <f t="shared" si="772"/>
        <v>0.29326706794246366</v>
      </c>
      <c r="AC2744" s="14">
        <f t="shared" si="773"/>
        <v>0.24417944039739514</v>
      </c>
      <c r="AD2744" s="14">
        <f t="shared" si="774"/>
        <v>0.21772080657054674</v>
      </c>
      <c r="AE2744" s="14">
        <f t="shared" si="775"/>
        <v>0.14291873621824996</v>
      </c>
      <c r="AF2744" s="18">
        <f t="shared" si="776"/>
        <v>1</v>
      </c>
      <c r="AG2744" s="18">
        <f t="shared" si="777"/>
        <v>1</v>
      </c>
      <c r="AH2744" s="18">
        <f t="shared" si="778"/>
        <v>1</v>
      </c>
      <c r="AI2744" s="19" t="str">
        <f t="shared" si="779"/>
        <v/>
      </c>
      <c r="AJ2744" s="19">
        <f t="shared" si="780"/>
        <v>1</v>
      </c>
      <c r="AK2744" s="19" t="str">
        <f t="shared" si="781"/>
        <v/>
      </c>
    </row>
    <row r="2745" spans="2:37" x14ac:dyDescent="0.15">
      <c r="B2745" s="51" t="str">
        <f>IFERROR(IF(AND(AF2745=1,AI2745=1),MAX($B$5:B2744)+1,""),"")</f>
        <v/>
      </c>
      <c r="C2745" s="51" t="str">
        <f>IFERROR(IF(AND(AG2745=1,AJ2745=1),MAX($C$5:C2744)+1,""),"")</f>
        <v/>
      </c>
      <c r="D2745" s="51" t="str">
        <f>IFERROR(IF(AND(AH2745=1,AK2745=1),MAX($D$5:D2744)+1,""),"")</f>
        <v/>
      </c>
      <c r="F2745" s="5" t="s">
        <v>5587</v>
      </c>
      <c r="G2745" s="5" t="s">
        <v>5588</v>
      </c>
      <c r="H2745" s="12">
        <f>IFERROR([1]!EM_S_STM07_IS(F2745,"9",$H$1,"1")/1000000,"")</f>
        <v>13707.80973931</v>
      </c>
      <c r="I2745" s="12">
        <f>IFERROR([1]!EM_S_STM07_IS(F2745,"9",$I$1,"1")/1000000,"")</f>
        <v>12707.589804499999</v>
      </c>
      <c r="J2745" s="12">
        <f>IFERROR([1]!EM_S_STM07_IS(F2745,"9",$J$1,"1")/1000000,"")</f>
        <v>13335.294595520001</v>
      </c>
      <c r="K2745" s="12">
        <f>IFERROR([1]!EM_S_STM07_IS(F2745,"9",$K$1,"1")/1000000,"")</f>
        <v>14272.346742829999</v>
      </c>
      <c r="L2745" s="12">
        <f>IFERROR([1]!EM_S_STM07_IS(F2745,"9",$L$1,"1")/1000000,"")</f>
        <v>15873.00100201</v>
      </c>
      <c r="M2745" s="13">
        <f>IFERROR([1]!EM_S_STM07_IS(F2745,"9",$M$1,"1")/1000000,"")</f>
        <v>21323.07728723</v>
      </c>
      <c r="N2745" s="12">
        <f>IFERROR([1]!EM_S_STM07_IS(F2745,"61",$N$1,"1")/1000000,"")</f>
        <v>538.64043654</v>
      </c>
      <c r="O2745" s="12">
        <f>IFERROR([1]!EM_S_STM07_IS(F2745,"61",$O$1,"1")/1000000,"")</f>
        <v>451.75944686000003</v>
      </c>
      <c r="P2745" s="12">
        <f>IFERROR([1]!EM_S_STM07_IS(F2745,"61",$P$1,"1")/1000000,"")</f>
        <v>647.33373908999999</v>
      </c>
      <c r="Q2745" s="12">
        <f>IFERROR([1]!EM_S_STM07_IS(F2745,"61",$Q$1,"1")/1000000,"")</f>
        <v>564.21306819000006</v>
      </c>
      <c r="R2745" s="12">
        <f>IFERROR([1]!EM_S_STM07_IS(F2745,"61",$R$1,"1")/1000000,"")</f>
        <v>701.39398726000002</v>
      </c>
      <c r="S2745" s="12">
        <f>IFERROR([1]!EM_S_STM07_IS(F2745,"61",$S$1,"1")/1000000,"")</f>
        <v>690.51650436</v>
      </c>
      <c r="T2745" s="20">
        <f t="shared" si="764"/>
        <v>9.2386596217512107E-2</v>
      </c>
      <c r="U2745" s="20">
        <f t="shared" si="765"/>
        <v>5.0932982062651178E-2</v>
      </c>
      <c r="V2745" s="14">
        <f t="shared" si="766"/>
        <v>-7.296715914736264E-2</v>
      </c>
      <c r="W2745" s="14">
        <f t="shared" si="767"/>
        <v>4.9396053907698495E-2</v>
      </c>
      <c r="X2745" s="14">
        <f t="shared" si="768"/>
        <v>7.026857491583284E-2</v>
      </c>
      <c r="Y2745" s="14">
        <f t="shared" si="769"/>
        <v>0.11215074073113601</v>
      </c>
      <c r="Z2745" s="15">
        <f t="shared" si="770"/>
        <v>0.34335512764913556</v>
      </c>
      <c r="AA2745" s="14">
        <f t="shared" si="771"/>
        <v>-0.16129682026490058</v>
      </c>
      <c r="AB2745" s="14">
        <f t="shared" si="772"/>
        <v>0.43291688439358372</v>
      </c>
      <c r="AC2745" s="14">
        <f t="shared" si="773"/>
        <v>-0.12840466343813345</v>
      </c>
      <c r="AD2745" s="14">
        <f t="shared" si="774"/>
        <v>0.2431367276019987</v>
      </c>
      <c r="AE2745" s="14">
        <f t="shared" si="775"/>
        <v>-1.5508377741435984E-2</v>
      </c>
      <c r="AF2745" s="18" t="str">
        <f t="shared" si="776"/>
        <v/>
      </c>
      <c r="AG2745" s="18" t="str">
        <f t="shared" si="777"/>
        <v/>
      </c>
      <c r="AH2745" s="18" t="str">
        <f t="shared" si="778"/>
        <v/>
      </c>
      <c r="AI2745" s="19" t="str">
        <f t="shared" si="779"/>
        <v/>
      </c>
      <c r="AJ2745" s="19" t="str">
        <f t="shared" si="780"/>
        <v/>
      </c>
      <c r="AK2745" s="19" t="str">
        <f t="shared" si="781"/>
        <v/>
      </c>
    </row>
    <row r="2746" spans="2:37" x14ac:dyDescent="0.15">
      <c r="B2746" s="51" t="str">
        <f>IFERROR(IF(AND(AF2746=1,AI2746=1),MAX($B$5:B2745)+1,""),"")</f>
        <v/>
      </c>
      <c r="C2746" s="51" t="str">
        <f>IFERROR(IF(AND(AG2746=1,AJ2746=1),MAX($C$5:C2745)+1,""),"")</f>
        <v/>
      </c>
      <c r="D2746" s="51" t="str">
        <f>IFERROR(IF(AND(AH2746=1,AK2746=1),MAX($D$5:D2745)+1,""),"")</f>
        <v/>
      </c>
      <c r="F2746" s="5" t="s">
        <v>5589</v>
      </c>
      <c r="G2746" s="5" t="s">
        <v>5590</v>
      </c>
      <c r="H2746" s="12">
        <f>IFERROR([1]!EM_S_STM07_IS(F2746,"9",$H$1,"1")/1000000,"")</f>
        <v>14702.392359830001</v>
      </c>
      <c r="I2746" s="12">
        <f>IFERROR([1]!EM_S_STM07_IS(F2746,"9",$I$1,"1")/1000000,"")</f>
        <v>20118.468327990002</v>
      </c>
      <c r="J2746" s="12">
        <f>IFERROR([1]!EM_S_STM07_IS(F2746,"9",$J$1,"1")/1000000,"")</f>
        <v>18420.572465650002</v>
      </c>
      <c r="K2746" s="12">
        <f>IFERROR([1]!EM_S_STM07_IS(F2746,"9",$K$1,"1")/1000000,"")</f>
        <v>22137.874817990003</v>
      </c>
      <c r="L2746" s="12">
        <f>IFERROR([1]!EM_S_STM07_IS(F2746,"9",$L$1,"1")/1000000,"")</f>
        <v>25094.916646999998</v>
      </c>
      <c r="M2746" s="13">
        <f>IFERROR([1]!EM_S_STM07_IS(F2746,"9",$M$1,"1")/1000000,"")</f>
        <v>21753.680070580001</v>
      </c>
      <c r="N2746" s="12">
        <f>IFERROR([1]!EM_S_STM07_IS(F2746,"61",$N$1,"1")/1000000,"")</f>
        <v>1091.8153712599999</v>
      </c>
      <c r="O2746" s="12">
        <f>IFERROR([1]!EM_S_STM07_IS(F2746,"61",$O$1,"1")/1000000,"")</f>
        <v>1120.2399906199998</v>
      </c>
      <c r="P2746" s="12">
        <f>IFERROR([1]!EM_S_STM07_IS(F2746,"61",$P$1,"1")/1000000,"")</f>
        <v>257.40067106999999</v>
      </c>
      <c r="Q2746" s="12">
        <f>IFERROR([1]!EM_S_STM07_IS(F2746,"61",$Q$1,"1")/1000000,"")</f>
        <v>71.946368459999988</v>
      </c>
      <c r="R2746" s="12">
        <f>IFERROR([1]!EM_S_STM07_IS(F2746,"61",$R$1,"1")/1000000,"")</f>
        <v>111.84850548</v>
      </c>
      <c r="S2746" s="12">
        <f>IFERROR([1]!EM_S_STM07_IS(F2746,"61",$S$1,"1")/1000000,"")</f>
        <v>115.20464662000001</v>
      </c>
      <c r="T2746" s="20">
        <f t="shared" si="764"/>
        <v>8.1506031262199574E-2</v>
      </c>
      <c r="U2746" s="20">
        <f t="shared" si="765"/>
        <v>-0.36222989468832545</v>
      </c>
      <c r="V2746" s="14">
        <f t="shared" si="766"/>
        <v>0.36838058974387389</v>
      </c>
      <c r="W2746" s="14">
        <f t="shared" si="767"/>
        <v>-8.4394887058960963E-2</v>
      </c>
      <c r="X2746" s="14">
        <f t="shared" si="768"/>
        <v>0.20180167360552381</v>
      </c>
      <c r="Y2746" s="14">
        <f t="shared" si="769"/>
        <v>0.13357387975683196</v>
      </c>
      <c r="Z2746" s="15">
        <f t="shared" si="770"/>
        <v>-0.13314395992701689</v>
      </c>
      <c r="AA2746" s="14">
        <f t="shared" si="771"/>
        <v>2.6034272925830645E-2</v>
      </c>
      <c r="AB2746" s="14">
        <f t="shared" si="772"/>
        <v>-0.77022720736157535</v>
      </c>
      <c r="AC2746" s="14">
        <f t="shared" si="773"/>
        <v>-0.72048880773727975</v>
      </c>
      <c r="AD2746" s="14">
        <f t="shared" si="774"/>
        <v>0.55460946638584541</v>
      </c>
      <c r="AE2746" s="14">
        <f t="shared" si="775"/>
        <v>3.000613307792591E-2</v>
      </c>
      <c r="AF2746" s="18" t="str">
        <f t="shared" si="776"/>
        <v/>
      </c>
      <c r="AG2746" s="18" t="str">
        <f t="shared" si="777"/>
        <v/>
      </c>
      <c r="AH2746" s="18" t="str">
        <f t="shared" si="778"/>
        <v/>
      </c>
      <c r="AI2746" s="19" t="str">
        <f t="shared" si="779"/>
        <v/>
      </c>
      <c r="AJ2746" s="19" t="str">
        <f t="shared" si="780"/>
        <v/>
      </c>
      <c r="AK2746" s="19" t="str">
        <f t="shared" si="781"/>
        <v/>
      </c>
    </row>
    <row r="2747" spans="2:37" x14ac:dyDescent="0.15">
      <c r="B2747" s="51">
        <f>IFERROR(IF(AND(AF2747=1,AI2747=1),MAX($B$5:B2746)+1,""),"")</f>
        <v>207</v>
      </c>
      <c r="C2747" s="51" t="str">
        <f>IFERROR(IF(AND(AG2747=1,AJ2747=1),MAX($C$5:C2746)+1,""),"")</f>
        <v/>
      </c>
      <c r="D2747" s="51" t="str">
        <f>IFERROR(IF(AND(AH2747=1,AK2747=1),MAX($D$5:D2746)+1,""),"")</f>
        <v/>
      </c>
      <c r="F2747" s="5" t="s">
        <v>5591</v>
      </c>
      <c r="G2747" s="5" t="s">
        <v>5592</v>
      </c>
      <c r="H2747" s="12">
        <f>IFERROR([1]!EM_S_STM07_IS(F2747,"9",$H$1,"1")/1000000,"")</f>
        <v>8742.3439340000004</v>
      </c>
      <c r="I2747" s="12">
        <f>IFERROR([1]!EM_S_STM07_IS(F2747,"9",$I$1,"1")/1000000,"")</f>
        <v>10980.087271</v>
      </c>
      <c r="J2747" s="12">
        <f>IFERROR([1]!EM_S_STM07_IS(F2747,"9",$J$1,"1")/1000000,"")</f>
        <v>12874.010550000001</v>
      </c>
      <c r="K2747" s="12">
        <f>IFERROR([1]!EM_S_STM07_IS(F2747,"9",$K$1,"1")/1000000,"")</f>
        <v>18824.198520999998</v>
      </c>
      <c r="L2747" s="12">
        <f>IFERROR([1]!EM_S_STM07_IS(F2747,"9",$L$1,"1")/1000000,"")</f>
        <v>22375.933917999999</v>
      </c>
      <c r="M2747" s="13">
        <f>IFERROR([1]!EM_S_STM07_IS(F2747,"9",$M$1,"1")/1000000,"")</f>
        <v>29418.222736</v>
      </c>
      <c r="N2747" s="12">
        <f>IFERROR([1]!EM_S_STM07_IS(F2747,"61",$N$1,"1")/1000000,"")</f>
        <v>4294.1176999999998</v>
      </c>
      <c r="O2747" s="12">
        <f>IFERROR([1]!EM_S_STM07_IS(F2747,"61",$O$1,"1")/1000000,"")</f>
        <v>4271.6189809999996</v>
      </c>
      <c r="P2747" s="12">
        <f>IFERROR([1]!EM_S_STM07_IS(F2747,"61",$P$1,"1")/1000000,"")</f>
        <v>1133.5837859999999</v>
      </c>
      <c r="Q2747" s="12">
        <f>IFERROR([1]!EM_S_STM07_IS(F2747,"61",$Q$1,"1")/1000000,"")</f>
        <v>2668.92193</v>
      </c>
      <c r="R2747" s="12">
        <f>IFERROR([1]!EM_S_STM07_IS(F2747,"61",$R$1,"1")/1000000,"")</f>
        <v>3185.8906860000002</v>
      </c>
      <c r="S2747" s="12">
        <f>IFERROR([1]!EM_S_STM07_IS(F2747,"61",$S$1,"1")/1000000,"")</f>
        <v>4232.3519059999999</v>
      </c>
      <c r="T2747" s="20">
        <f t="shared" si="764"/>
        <v>0.27466983607868589</v>
      </c>
      <c r="U2747" s="20">
        <f t="shared" si="765"/>
        <v>-2.8934588018041385E-3</v>
      </c>
      <c r="V2747" s="14">
        <f t="shared" si="766"/>
        <v>0.25596606057754762</v>
      </c>
      <c r="W2747" s="14">
        <f t="shared" si="767"/>
        <v>0.17248708796715359</v>
      </c>
      <c r="X2747" s="14">
        <f t="shared" si="768"/>
        <v>0.46218604124104878</v>
      </c>
      <c r="Y2747" s="14">
        <f t="shared" si="769"/>
        <v>0.18867923609272058</v>
      </c>
      <c r="Z2747" s="15">
        <f t="shared" si="770"/>
        <v>0.31472602858980259</v>
      </c>
      <c r="AA2747" s="14">
        <f t="shared" si="771"/>
        <v>-5.239427647733122E-3</v>
      </c>
      <c r="AB2747" s="14">
        <f t="shared" si="772"/>
        <v>-0.73462432135400224</v>
      </c>
      <c r="AC2747" s="14">
        <f t="shared" si="773"/>
        <v>1.354410818998782</v>
      </c>
      <c r="AD2747" s="14">
        <f t="shared" si="774"/>
        <v>0.19369946726017581</v>
      </c>
      <c r="AE2747" s="14">
        <f t="shared" si="775"/>
        <v>0.32846739676240089</v>
      </c>
      <c r="AF2747" s="18">
        <f t="shared" si="776"/>
        <v>1</v>
      </c>
      <c r="AG2747" s="18" t="str">
        <f t="shared" si="777"/>
        <v/>
      </c>
      <c r="AH2747" s="18" t="str">
        <f t="shared" si="778"/>
        <v/>
      </c>
      <c r="AI2747" s="19">
        <f t="shared" si="779"/>
        <v>1</v>
      </c>
      <c r="AJ2747" s="19" t="str">
        <f t="shared" si="780"/>
        <v/>
      </c>
      <c r="AK2747" s="19" t="str">
        <f t="shared" si="781"/>
        <v/>
      </c>
    </row>
    <row r="2748" spans="2:37" x14ac:dyDescent="0.15">
      <c r="B2748" s="51" t="str">
        <f>IFERROR(IF(AND(AF2748=1,AI2748=1),MAX($B$5:B2747)+1,""),"")</f>
        <v/>
      </c>
      <c r="C2748" s="51" t="str">
        <f>IFERROR(IF(AND(AG2748=1,AJ2748=1),MAX($C$5:C2747)+1,""),"")</f>
        <v/>
      </c>
      <c r="D2748" s="51" t="str">
        <f>IFERROR(IF(AND(AH2748=1,AK2748=1),MAX($D$5:D2747)+1,""),"")</f>
        <v/>
      </c>
      <c r="F2748" s="5" t="s">
        <v>5593</v>
      </c>
      <c r="G2748" s="5" t="s">
        <v>5594</v>
      </c>
      <c r="H2748" s="12">
        <f>IFERROR([1]!EM_S_STM07_IS(F2748,"9",$H$1,"1")/1000000,"")</f>
        <v>53774.389326999997</v>
      </c>
      <c r="I2748" s="12">
        <f>IFERROR([1]!EM_S_STM07_IS(F2748,"9",$I$1,"1")/1000000,"")</f>
        <v>55455.144934000004</v>
      </c>
      <c r="J2748" s="12">
        <f>IFERROR([1]!EM_S_STM07_IS(F2748,"9",$J$1,"1")/1000000,"")</f>
        <v>57796.679494000004</v>
      </c>
      <c r="K2748" s="12">
        <f>IFERROR([1]!EM_S_STM07_IS(F2748,"9",$K$1,"1")/1000000,"")</f>
        <v>63985.283178999998</v>
      </c>
      <c r="L2748" s="12">
        <f>IFERROR([1]!EM_S_STM07_IS(F2748,"9",$L$1,"1")/1000000,"")</f>
        <v>60314.525829999999</v>
      </c>
      <c r="M2748" s="13">
        <f>IFERROR([1]!EM_S_STM07_IS(F2748,"9",$M$1,"1")/1000000,"")</f>
        <v>56374.978175999997</v>
      </c>
      <c r="N2748" s="12">
        <f>IFERROR([1]!EM_S_STM07_IS(F2748,"61",$N$1,"1")/1000000,"")</f>
        <v>1236.2695200000001</v>
      </c>
      <c r="O2748" s="12">
        <f>IFERROR([1]!EM_S_STM07_IS(F2748,"61",$O$1,"1")/1000000,"")</f>
        <v>649.89923099999999</v>
      </c>
      <c r="P2748" s="12">
        <f>IFERROR([1]!EM_S_STM07_IS(F2748,"61",$P$1,"1")/1000000,"")</f>
        <v>-824.93030799999997</v>
      </c>
      <c r="Q2748" s="12">
        <f>IFERROR([1]!EM_S_STM07_IS(F2748,"61",$Q$1,"1")/1000000,"")</f>
        <v>210.774779</v>
      </c>
      <c r="R2748" s="12">
        <f>IFERROR([1]!EM_S_STM07_IS(F2748,"61",$R$1,"1")/1000000,"")</f>
        <v>141.51028099999999</v>
      </c>
      <c r="S2748" s="12">
        <f>IFERROR([1]!EM_S_STM07_IS(F2748,"61",$S$1,"1")/1000000,"")</f>
        <v>235.75815900000001</v>
      </c>
      <c r="T2748" s="20">
        <f t="shared" si="764"/>
        <v>9.4903689786209888E-3</v>
      </c>
      <c r="U2748" s="20">
        <f t="shared" si="765"/>
        <v>-0.28208882449149819</v>
      </c>
      <c r="V2748" s="14">
        <f t="shared" si="766"/>
        <v>3.1255689335296696E-2</v>
      </c>
      <c r="W2748" s="14">
        <f t="shared" si="767"/>
        <v>4.2223937252112133E-2</v>
      </c>
      <c r="X2748" s="14">
        <f t="shared" si="768"/>
        <v>0.1070754191967455</v>
      </c>
      <c r="Y2748" s="14">
        <f t="shared" si="769"/>
        <v>-5.736877554688613E-2</v>
      </c>
      <c r="Z2748" s="15">
        <f t="shared" si="770"/>
        <v>-6.5316730916592902E-2</v>
      </c>
      <c r="AA2748" s="14">
        <f t="shared" si="771"/>
        <v>-0.47430619255257545</v>
      </c>
      <c r="AB2748" s="14">
        <f t="shared" si="772"/>
        <v>-2.2693203325239817</v>
      </c>
      <c r="AC2748" s="14">
        <f t="shared" si="773"/>
        <v>1.2555061645280223</v>
      </c>
      <c r="AD2748" s="14">
        <f t="shared" si="774"/>
        <v>-0.3286185298289413</v>
      </c>
      <c r="AE2748" s="14">
        <f t="shared" si="775"/>
        <v>0.66601435128236386</v>
      </c>
      <c r="AF2748" s="18" t="str">
        <f t="shared" si="776"/>
        <v/>
      </c>
      <c r="AG2748" s="18" t="str">
        <f t="shared" si="777"/>
        <v/>
      </c>
      <c r="AH2748" s="18" t="str">
        <f t="shared" si="778"/>
        <v/>
      </c>
      <c r="AI2748" s="19" t="str">
        <f t="shared" si="779"/>
        <v/>
      </c>
      <c r="AJ2748" s="19" t="str">
        <f t="shared" si="780"/>
        <v/>
      </c>
      <c r="AK2748" s="19" t="str">
        <f t="shared" si="781"/>
        <v/>
      </c>
    </row>
    <row r="2749" spans="2:37" x14ac:dyDescent="0.15">
      <c r="B2749" s="51" t="str">
        <f>IFERROR(IF(AND(AF2749=1,AI2749=1),MAX($B$5:B2748)+1,""),"")</f>
        <v/>
      </c>
      <c r="C2749" s="51" t="str">
        <f>IFERROR(IF(AND(AG2749=1,AJ2749=1),MAX($C$5:C2748)+1,""),"")</f>
        <v/>
      </c>
      <c r="D2749" s="51" t="str">
        <f>IFERROR(IF(AND(AH2749=1,AK2749=1),MAX($D$5:D2748)+1,""),"")</f>
        <v/>
      </c>
      <c r="F2749" s="5" t="s">
        <v>5595</v>
      </c>
      <c r="G2749" s="5" t="s">
        <v>5596</v>
      </c>
      <c r="H2749" s="12">
        <f>IFERROR([1]!EM_S_STM07_IS(F2749,"9",$H$1,"1")/1000000,"")</f>
        <v>290418</v>
      </c>
      <c r="I2749" s="12">
        <f>IFERROR([1]!EM_S_STM07_IS(F2749,"9",$I$1,"1")/1000000,"")</f>
        <v>377731</v>
      </c>
      <c r="J2749" s="12">
        <f>IFERROR([1]!EM_S_STM07_IS(F2749,"9",$J$1,"1")/1000000,"")</f>
        <v>421964</v>
      </c>
      <c r="K2749" s="12">
        <f>IFERROR([1]!EM_S_STM07_IS(F2749,"9",$K$1,"1")/1000000,"")</f>
        <v>462625</v>
      </c>
      <c r="L2749" s="12">
        <f>IFERROR([1]!EM_S_STM07_IS(F2749,"9",$L$1,"1")/1000000,"")</f>
        <v>520858</v>
      </c>
      <c r="M2749" s="13">
        <f>IFERROR([1]!EM_S_STM07_IS(F2749,"9",$M$1,"1")/1000000,"")</f>
        <v>536168</v>
      </c>
      <c r="N2749" s="12">
        <f>IFERROR([1]!EM_S_STM07_IS(F2749,"61",$N$1,"1")/1000000,"")</f>
        <v>94873</v>
      </c>
      <c r="O2749" s="12">
        <f>IFERROR([1]!EM_S_STM07_IS(F2749,"61",$O$1,"1")/1000000,"")</f>
        <v>121927</v>
      </c>
      <c r="P2749" s="12">
        <f>IFERROR([1]!EM_S_STM07_IS(F2749,"61",$P$1,"1")/1000000,"")</f>
        <v>145094</v>
      </c>
      <c r="Q2749" s="12">
        <f>IFERROR([1]!EM_S_STM07_IS(F2749,"61",$Q$1,"1")/1000000,"")</f>
        <v>166315</v>
      </c>
      <c r="R2749" s="12">
        <f>IFERROR([1]!EM_S_STM07_IS(F2749,"61",$R$1,"1")/1000000,"")</f>
        <v>179461</v>
      </c>
      <c r="S2749" s="12">
        <f>IFERROR([1]!EM_S_STM07_IS(F2749,"61",$S$1,"1")/1000000,"")</f>
        <v>180582</v>
      </c>
      <c r="T2749" s="20">
        <f t="shared" si="764"/>
        <v>0.13046070825983236</v>
      </c>
      <c r="U2749" s="20">
        <f t="shared" si="765"/>
        <v>0.13738203687976513</v>
      </c>
      <c r="V2749" s="14">
        <f t="shared" si="766"/>
        <v>0.3006459654704598</v>
      </c>
      <c r="W2749" s="14">
        <f t="shared" si="767"/>
        <v>0.11710185290590394</v>
      </c>
      <c r="X2749" s="14">
        <f t="shared" si="768"/>
        <v>9.6361300964063284E-2</v>
      </c>
      <c r="Y2749" s="14">
        <f t="shared" si="769"/>
        <v>0.12587516887327749</v>
      </c>
      <c r="Z2749" s="15">
        <f t="shared" si="770"/>
        <v>2.9393807909257417E-2</v>
      </c>
      <c r="AA2749" s="14">
        <f t="shared" si="771"/>
        <v>0.28516016147902984</v>
      </c>
      <c r="AB2749" s="14">
        <f t="shared" si="772"/>
        <v>0.19000713541709383</v>
      </c>
      <c r="AC2749" s="14">
        <f t="shared" si="773"/>
        <v>0.14625690931396199</v>
      </c>
      <c r="AD2749" s="14">
        <f t="shared" si="774"/>
        <v>7.9042780266362023E-2</v>
      </c>
      <c r="AE2749" s="14">
        <f t="shared" si="775"/>
        <v>6.246482522665092E-3</v>
      </c>
      <c r="AF2749" s="18" t="str">
        <f t="shared" si="776"/>
        <v/>
      </c>
      <c r="AG2749" s="18" t="str">
        <f t="shared" si="777"/>
        <v/>
      </c>
      <c r="AH2749" s="18" t="str">
        <f t="shared" si="778"/>
        <v/>
      </c>
      <c r="AI2749" s="19" t="str">
        <f t="shared" si="779"/>
        <v/>
      </c>
      <c r="AJ2749" s="19" t="str">
        <f t="shared" si="780"/>
        <v/>
      </c>
      <c r="AK2749" s="19" t="str">
        <f t="shared" si="781"/>
        <v/>
      </c>
    </row>
    <row r="2750" spans="2:37" x14ac:dyDescent="0.15">
      <c r="B2750" s="51" t="str">
        <f>IFERROR(IF(AND(AF2750=1,AI2750=1),MAX($B$5:B2749)+1,""),"")</f>
        <v/>
      </c>
      <c r="C2750" s="51" t="str">
        <f>IFERROR(IF(AND(AG2750=1,AJ2750=1),MAX($C$5:C2749)+1,""),"")</f>
        <v/>
      </c>
      <c r="D2750" s="51" t="str">
        <f>IFERROR(IF(AND(AH2750=1,AK2750=1),MAX($D$5:D2749)+1,""),"")</f>
        <v/>
      </c>
      <c r="F2750" s="5" t="s">
        <v>5597</v>
      </c>
      <c r="G2750" s="5" t="s">
        <v>5598</v>
      </c>
      <c r="H2750" s="12">
        <f>IFERROR([1]!EM_S_STM07_IS(F2750,"9",$H$1,"1")/1000000,"")</f>
        <v>2629.6676158999999</v>
      </c>
      <c r="I2750" s="12">
        <f>IFERROR([1]!EM_S_STM07_IS(F2750,"9",$I$1,"1")/1000000,"")</f>
        <v>3068.1622748099999</v>
      </c>
      <c r="J2750" s="12">
        <f>IFERROR([1]!EM_S_STM07_IS(F2750,"9",$J$1,"1")/1000000,"")</f>
        <v>3972.7761458600003</v>
      </c>
      <c r="K2750" s="12">
        <f>IFERROR([1]!EM_S_STM07_IS(F2750,"9",$K$1,"1")/1000000,"")</f>
        <v>4619.6111918999995</v>
      </c>
      <c r="L2750" s="12">
        <f>IFERROR([1]!EM_S_STM07_IS(F2750,"9",$L$1,"1")/1000000,"")</f>
        <v>5167.1871996299997</v>
      </c>
      <c r="M2750" s="13">
        <f>IFERROR([1]!EM_S_STM07_IS(F2750,"9",$M$1,"1")/1000000,"")</f>
        <v>5376.9777646700004</v>
      </c>
      <c r="N2750" s="12">
        <f>IFERROR([1]!EM_S_STM07_IS(F2750,"61",$N$1,"1")/1000000,"")</f>
        <v>261.60876790999998</v>
      </c>
      <c r="O2750" s="12">
        <f>IFERROR([1]!EM_S_STM07_IS(F2750,"61",$O$1,"1")/1000000,"")</f>
        <v>320.43712557999999</v>
      </c>
      <c r="P2750" s="12">
        <f>IFERROR([1]!EM_S_STM07_IS(F2750,"61",$P$1,"1")/1000000,"")</f>
        <v>481.29769811</v>
      </c>
      <c r="Q2750" s="12">
        <f>IFERROR([1]!EM_S_STM07_IS(F2750,"61",$Q$1,"1")/1000000,"")</f>
        <v>524.84846892999997</v>
      </c>
      <c r="R2750" s="12">
        <f>IFERROR([1]!EM_S_STM07_IS(F2750,"61",$R$1,"1")/1000000,"")</f>
        <v>671.24074700000006</v>
      </c>
      <c r="S2750" s="12">
        <f>IFERROR([1]!EM_S_STM07_IS(F2750,"61",$S$1,"1")/1000000,"")</f>
        <v>609.48970016999999</v>
      </c>
      <c r="T2750" s="20">
        <f t="shared" si="764"/>
        <v>0.15379187541508821</v>
      </c>
      <c r="U2750" s="20">
        <f t="shared" si="765"/>
        <v>0.18430296092811549</v>
      </c>
      <c r="V2750" s="14">
        <f t="shared" si="766"/>
        <v>0.16674908123699347</v>
      </c>
      <c r="W2750" s="14">
        <f t="shared" si="767"/>
        <v>0.29483899156084237</v>
      </c>
      <c r="X2750" s="14">
        <f t="shared" si="768"/>
        <v>0.16281688730789959</v>
      </c>
      <c r="Y2750" s="14">
        <f t="shared" si="769"/>
        <v>0.1185329208419351</v>
      </c>
      <c r="Z2750" s="15">
        <f t="shared" si="770"/>
        <v>4.0600535056098404E-2</v>
      </c>
      <c r="AA2750" s="14">
        <f t="shared" si="771"/>
        <v>0.22487150618070431</v>
      </c>
      <c r="AB2750" s="14">
        <f t="shared" si="772"/>
        <v>0.50200354356205745</v>
      </c>
      <c r="AC2750" s="14">
        <f t="shared" si="773"/>
        <v>9.048613984861921E-2</v>
      </c>
      <c r="AD2750" s="14">
        <f t="shared" si="774"/>
        <v>0.27892294011726404</v>
      </c>
      <c r="AE2750" s="14">
        <f t="shared" si="775"/>
        <v>-9.1995378865163055E-2</v>
      </c>
      <c r="AF2750" s="18" t="str">
        <f t="shared" si="776"/>
        <v/>
      </c>
      <c r="AG2750" s="18" t="str">
        <f t="shared" si="777"/>
        <v/>
      </c>
      <c r="AH2750" s="18" t="str">
        <f t="shared" si="778"/>
        <v/>
      </c>
      <c r="AI2750" s="19" t="str">
        <f t="shared" si="779"/>
        <v/>
      </c>
      <c r="AJ2750" s="19" t="str">
        <f t="shared" si="780"/>
        <v/>
      </c>
      <c r="AK2750" s="19" t="str">
        <f t="shared" si="781"/>
        <v/>
      </c>
    </row>
    <row r="2751" spans="2:37" x14ac:dyDescent="0.15">
      <c r="B2751" s="51" t="str">
        <f>IFERROR(IF(AND(AF2751=1,AI2751=1),MAX($B$5:B2750)+1,""),"")</f>
        <v/>
      </c>
      <c r="C2751" s="51" t="str">
        <f>IFERROR(IF(AND(AG2751=1,AJ2751=1),MAX($C$5:C2750)+1,""),"")</f>
        <v/>
      </c>
      <c r="D2751" s="51" t="str">
        <f>IFERROR(IF(AND(AH2751=1,AK2751=1),MAX($D$5:D2750)+1,""),"")</f>
        <v/>
      </c>
      <c r="F2751" s="5" t="s">
        <v>5599</v>
      </c>
      <c r="G2751" s="5" t="s">
        <v>5600</v>
      </c>
      <c r="H2751" s="12">
        <f>IFERROR([1]!EM_S_STM07_IS(F2751,"9",$H$1,"1")/1000000,"")</f>
        <v>1519.0702281600002</v>
      </c>
      <c r="I2751" s="12">
        <f>IFERROR([1]!EM_S_STM07_IS(F2751,"9",$I$1,"1")/1000000,"")</f>
        <v>1667.5285091800001</v>
      </c>
      <c r="J2751" s="12">
        <f>IFERROR([1]!EM_S_STM07_IS(F2751,"9",$J$1,"1")/1000000,"")</f>
        <v>1992.1417511500001</v>
      </c>
      <c r="K2751" s="12">
        <f>IFERROR([1]!EM_S_STM07_IS(F2751,"9",$K$1,"1")/1000000,"")</f>
        <v>2423.0027848499999</v>
      </c>
      <c r="L2751" s="12">
        <f>IFERROR([1]!EM_S_STM07_IS(F2751,"9",$L$1,"1")/1000000,"")</f>
        <v>2733.9216244699996</v>
      </c>
      <c r="M2751" s="13">
        <f>IFERROR([1]!EM_S_STM07_IS(F2751,"9",$M$1,"1")/1000000,"")</f>
        <v>2661.2696699399999</v>
      </c>
      <c r="N2751" s="12">
        <f>IFERROR([1]!EM_S_STM07_IS(F2751,"61",$N$1,"1")/1000000,"")</f>
        <v>138.72905337999998</v>
      </c>
      <c r="O2751" s="12">
        <f>IFERROR([1]!EM_S_STM07_IS(F2751,"61",$O$1,"1")/1000000,"")</f>
        <v>130.69030653000002</v>
      </c>
      <c r="P2751" s="12">
        <f>IFERROR([1]!EM_S_STM07_IS(F2751,"61",$P$1,"1")/1000000,"")</f>
        <v>144.95531696</v>
      </c>
      <c r="Q2751" s="12">
        <f>IFERROR([1]!EM_S_STM07_IS(F2751,"61",$Q$1,"1")/1000000,"")</f>
        <v>180.60483571</v>
      </c>
      <c r="R2751" s="12">
        <f>IFERROR([1]!EM_S_STM07_IS(F2751,"61",$R$1,"1")/1000000,"")</f>
        <v>233.55421919</v>
      </c>
      <c r="S2751" s="12">
        <f>IFERROR([1]!EM_S_STM07_IS(F2751,"61",$S$1,"1")/1000000,"")</f>
        <v>225.48305732</v>
      </c>
      <c r="T2751" s="20">
        <f t="shared" si="764"/>
        <v>0.11867055360529122</v>
      </c>
      <c r="U2751" s="20">
        <f t="shared" si="765"/>
        <v>0.10201954833785964</v>
      </c>
      <c r="V2751" s="14">
        <f t="shared" si="766"/>
        <v>9.7729702200682708E-2</v>
      </c>
      <c r="W2751" s="14">
        <f t="shared" si="767"/>
        <v>0.19466728165842703</v>
      </c>
      <c r="X2751" s="14">
        <f t="shared" si="768"/>
        <v>0.21628030909511203</v>
      </c>
      <c r="Y2751" s="14">
        <f t="shared" si="769"/>
        <v>0.12831963775033289</v>
      </c>
      <c r="Z2751" s="15">
        <f t="shared" si="770"/>
        <v>-2.6574263826631882E-2</v>
      </c>
      <c r="AA2751" s="14">
        <f t="shared" si="771"/>
        <v>-5.7945662095600238E-2</v>
      </c>
      <c r="AB2751" s="14">
        <f t="shared" si="772"/>
        <v>0.10915125083684343</v>
      </c>
      <c r="AC2751" s="14">
        <f t="shared" si="773"/>
        <v>0.24593453691551984</v>
      </c>
      <c r="AD2751" s="14">
        <f t="shared" si="774"/>
        <v>0.29317810495961272</v>
      </c>
      <c r="AE2751" s="14">
        <f t="shared" si="775"/>
        <v>-3.4557979290598818E-2</v>
      </c>
      <c r="AF2751" s="18" t="str">
        <f t="shared" si="776"/>
        <v/>
      </c>
      <c r="AG2751" s="18" t="str">
        <f t="shared" si="777"/>
        <v/>
      </c>
      <c r="AH2751" s="18" t="str">
        <f t="shared" si="778"/>
        <v/>
      </c>
      <c r="AI2751" s="19" t="str">
        <f t="shared" si="779"/>
        <v/>
      </c>
      <c r="AJ2751" s="19" t="str">
        <f t="shared" si="780"/>
        <v/>
      </c>
      <c r="AK2751" s="19" t="str">
        <f t="shared" si="781"/>
        <v/>
      </c>
    </row>
    <row r="2752" spans="2:37" x14ac:dyDescent="0.15">
      <c r="B2752" s="51">
        <f>IFERROR(IF(AND(AF2752=1,AI2752=1),MAX($B$5:B2751)+1,""),"")</f>
        <v>208</v>
      </c>
      <c r="C2752" s="51" t="str">
        <f>IFERROR(IF(AND(AG2752=1,AJ2752=1),MAX($C$5:C2751)+1,""),"")</f>
        <v/>
      </c>
      <c r="D2752" s="51" t="str">
        <f>IFERROR(IF(AND(AH2752=1,AK2752=1),MAX($D$5:D2751)+1,""),"")</f>
        <v/>
      </c>
      <c r="F2752" s="5" t="s">
        <v>5601</v>
      </c>
      <c r="G2752" s="5" t="s">
        <v>5602</v>
      </c>
      <c r="H2752" s="12">
        <f>IFERROR([1]!EM_S_STM07_IS(F2752,"9",$H$1,"1")/1000000,"")</f>
        <v>189439</v>
      </c>
      <c r="I2752" s="12">
        <f>IFERROR([1]!EM_S_STM07_IS(F2752,"9",$I$1,"1")/1000000,"")</f>
        <v>248915</v>
      </c>
      <c r="J2752" s="12">
        <f>IFERROR([1]!EM_S_STM07_IS(F2752,"9",$J$1,"1")/1000000,"")</f>
        <v>299372</v>
      </c>
      <c r="K2752" s="12">
        <f>IFERROR([1]!EM_S_STM07_IS(F2752,"9",$K$1,"1")/1000000,"")</f>
        <v>362631</v>
      </c>
      <c r="L2752" s="12">
        <f>IFERROR([1]!EM_S_STM07_IS(F2752,"9",$L$1,"1")/1000000,"")</f>
        <v>462882</v>
      </c>
      <c r="M2752" s="13">
        <f>IFERROR([1]!EM_S_STM07_IS(F2752,"9",$M$1,"1")/1000000,"")</f>
        <v>619990</v>
      </c>
      <c r="N2752" s="12">
        <f>IFERROR([1]!EM_S_STM07_IS(F2752,"61",$N$1,"1")/1000000,"")</f>
        <v>17311</v>
      </c>
      <c r="O2752" s="12">
        <f>IFERROR([1]!EM_S_STM07_IS(F2752,"61",$O$1,"1")/1000000,"")</f>
        <v>19475</v>
      </c>
      <c r="P2752" s="12">
        <f>IFERROR([1]!EM_S_STM07_IS(F2752,"61",$P$1,"1")/1000000,"")</f>
        <v>20050</v>
      </c>
      <c r="Q2752" s="12">
        <f>IFERROR([1]!EM_S_STM07_IS(F2752,"61",$Q$1,"1")/1000000,"")</f>
        <v>28154</v>
      </c>
      <c r="R2752" s="12">
        <f>IFERROR([1]!EM_S_STM07_IS(F2752,"61",$R$1,"1")/1000000,"")</f>
        <v>39279</v>
      </c>
      <c r="S2752" s="12">
        <f>IFERROR([1]!EM_S_STM07_IS(F2752,"61",$S$1,"1")/1000000,"")</f>
        <v>54203</v>
      </c>
      <c r="T2752" s="20">
        <f t="shared" si="764"/>
        <v>0.2676024164885642</v>
      </c>
      <c r="U2752" s="20">
        <f t="shared" si="765"/>
        <v>0.25643560096548845</v>
      </c>
      <c r="V2752" s="14">
        <f t="shared" si="766"/>
        <v>0.31395858297393886</v>
      </c>
      <c r="W2752" s="14">
        <f t="shared" si="767"/>
        <v>0.20270775164212684</v>
      </c>
      <c r="X2752" s="14">
        <f t="shared" si="768"/>
        <v>0.21130566652859986</v>
      </c>
      <c r="Y2752" s="14">
        <f t="shared" si="769"/>
        <v>0.27645457779395582</v>
      </c>
      <c r="Z2752" s="15">
        <f t="shared" si="770"/>
        <v>0.33941263648186792</v>
      </c>
      <c r="AA2752" s="14">
        <f t="shared" si="771"/>
        <v>0.12500722084223903</v>
      </c>
      <c r="AB2752" s="14">
        <f t="shared" si="772"/>
        <v>2.9525032092426188E-2</v>
      </c>
      <c r="AC2752" s="14">
        <f t="shared" si="773"/>
        <v>0.40418952618453863</v>
      </c>
      <c r="AD2752" s="14">
        <f t="shared" si="774"/>
        <v>0.39514811394473254</v>
      </c>
      <c r="AE2752" s="14">
        <f t="shared" si="775"/>
        <v>0.37994857302884494</v>
      </c>
      <c r="AF2752" s="18">
        <f t="shared" si="776"/>
        <v>1</v>
      </c>
      <c r="AG2752" s="18">
        <f t="shared" si="777"/>
        <v>1</v>
      </c>
      <c r="AH2752" s="18">
        <f t="shared" si="778"/>
        <v>1</v>
      </c>
      <c r="AI2752" s="19">
        <f t="shared" si="779"/>
        <v>1</v>
      </c>
      <c r="AJ2752" s="19" t="str">
        <f t="shared" si="780"/>
        <v/>
      </c>
      <c r="AK2752" s="19" t="str">
        <f t="shared" si="781"/>
        <v/>
      </c>
    </row>
    <row r="2753" spans="2:37" x14ac:dyDescent="0.15">
      <c r="B2753" s="51" t="str">
        <f>IFERROR(IF(AND(AF2753=1,AI2753=1),MAX($B$5:B2752)+1,""),"")</f>
        <v/>
      </c>
      <c r="C2753" s="51" t="str">
        <f>IFERROR(IF(AND(AG2753=1,AJ2753=1),MAX($C$5:C2752)+1,""),"")</f>
        <v/>
      </c>
      <c r="D2753" s="51" t="str">
        <f>IFERROR(IF(AND(AH2753=1,AK2753=1),MAX($D$5:D2752)+1,""),"")</f>
        <v/>
      </c>
      <c r="F2753" s="5" t="s">
        <v>5603</v>
      </c>
      <c r="G2753" s="5" t="s">
        <v>5604</v>
      </c>
      <c r="H2753" s="12">
        <f>IFERROR([1]!EM_S_STM07_IS(F2753,"9",$H$1,"1")/1000000,"")</f>
        <v>104234</v>
      </c>
      <c r="I2753" s="12">
        <f>IFERROR([1]!EM_S_STM07_IS(F2753,"9",$I$1,"1")/1000000,"")</f>
        <v>126956</v>
      </c>
      <c r="J2753" s="12">
        <f>IFERROR([1]!EM_S_STM07_IS(F2753,"9",$J$1,"1")/1000000,"")</f>
        <v>147337</v>
      </c>
      <c r="K2753" s="12">
        <f>IFERROR([1]!EM_S_STM07_IS(F2753,"9",$K$1,"1")/1000000,"")</f>
        <v>164435</v>
      </c>
      <c r="L2753" s="12">
        <f>IFERROR([1]!EM_S_STM07_IS(F2753,"9",$L$1,"1")/1000000,"")</f>
        <v>177401</v>
      </c>
      <c r="M2753" s="13">
        <f>IFERROR([1]!EM_S_STM07_IS(F2753,"9",$M$1,"1")/1000000,"")</f>
        <v>193828</v>
      </c>
      <c r="N2753" s="12">
        <f>IFERROR([1]!EM_S_STM07_IS(F2753,"61",$N$1,"1")/1000000,"")</f>
        <v>39042</v>
      </c>
      <c r="O2753" s="12">
        <f>IFERROR([1]!EM_S_STM07_IS(F2753,"61",$O$1,"1")/1000000,"")</f>
        <v>50735</v>
      </c>
      <c r="P2753" s="12">
        <f>IFERROR([1]!EM_S_STM07_IS(F2753,"61",$P$1,"1")/1000000,"")</f>
        <v>58373</v>
      </c>
      <c r="Q2753" s="12">
        <f>IFERROR([1]!EM_S_STM07_IS(F2753,"61",$Q$1,"1")/1000000,"")</f>
        <v>62295</v>
      </c>
      <c r="R2753" s="12">
        <f>IFERROR([1]!EM_S_STM07_IS(F2753,"61",$R$1,"1")/1000000,"")</f>
        <v>65850</v>
      </c>
      <c r="S2753" s="12">
        <f>IFERROR([1]!EM_S_STM07_IS(F2753,"61",$S$1,"1")/1000000,"")</f>
        <v>66528</v>
      </c>
      <c r="T2753" s="20">
        <f t="shared" si="764"/>
        <v>0.13209121961889525</v>
      </c>
      <c r="U2753" s="20">
        <f t="shared" si="765"/>
        <v>0.112485814968593</v>
      </c>
      <c r="V2753" s="14">
        <f t="shared" si="766"/>
        <v>0.21799029107584858</v>
      </c>
      <c r="W2753" s="14">
        <f t="shared" si="767"/>
        <v>0.16053593370931662</v>
      </c>
      <c r="X2753" s="14">
        <f t="shared" si="768"/>
        <v>0.11604688571098909</v>
      </c>
      <c r="Y2753" s="14">
        <f t="shared" si="769"/>
        <v>7.8851825949463314E-2</v>
      </c>
      <c r="Z2753" s="15">
        <f t="shared" si="770"/>
        <v>9.2598125151492947E-2</v>
      </c>
      <c r="AA2753" s="14">
        <f t="shared" si="771"/>
        <v>0.29949797653808719</v>
      </c>
      <c r="AB2753" s="14">
        <f t="shared" si="772"/>
        <v>0.15054695969251997</v>
      </c>
      <c r="AC2753" s="14">
        <f t="shared" si="773"/>
        <v>6.7188597468007469E-2</v>
      </c>
      <c r="AD2753" s="14">
        <f t="shared" si="774"/>
        <v>5.7067180351553094E-2</v>
      </c>
      <c r="AE2753" s="14">
        <f t="shared" si="775"/>
        <v>1.0296127562642369E-2</v>
      </c>
      <c r="AF2753" s="18" t="str">
        <f t="shared" si="776"/>
        <v/>
      </c>
      <c r="AG2753" s="18" t="str">
        <f t="shared" si="777"/>
        <v/>
      </c>
      <c r="AH2753" s="18" t="str">
        <f t="shared" si="778"/>
        <v/>
      </c>
      <c r="AI2753" s="19" t="str">
        <f t="shared" si="779"/>
        <v/>
      </c>
      <c r="AJ2753" s="19" t="str">
        <f t="shared" si="780"/>
        <v/>
      </c>
      <c r="AK2753" s="19" t="str">
        <f t="shared" si="781"/>
        <v/>
      </c>
    </row>
    <row r="2754" spans="2:37" x14ac:dyDescent="0.15">
      <c r="B2754" s="51" t="str">
        <f>IFERROR(IF(AND(AF2754=1,AI2754=1),MAX($B$5:B2753)+1,""),"")</f>
        <v/>
      </c>
      <c r="C2754" s="51" t="str">
        <f>IFERROR(IF(AND(AG2754=1,AJ2754=1),MAX($C$5:C2753)+1,""),"")</f>
        <v/>
      </c>
      <c r="D2754" s="51" t="str">
        <f>IFERROR(IF(AND(AH2754=1,AK2754=1),MAX($D$5:D2753)+1,""),"")</f>
        <v/>
      </c>
      <c r="F2754" s="5" t="s">
        <v>5605</v>
      </c>
      <c r="G2754" s="5" t="s">
        <v>5606</v>
      </c>
      <c r="H2754" s="12">
        <f>IFERROR([1]!EM_S_STM07_IS(F2754,"9",$H$1,"1")/1000000,"")</f>
        <v>13484.448179999999</v>
      </c>
      <c r="I2754" s="12">
        <f>IFERROR([1]!EM_S_STM07_IS(F2754,"9",$I$1,"1")/1000000,"")</f>
        <v>14690.835166999999</v>
      </c>
      <c r="J2754" s="12">
        <f>IFERROR([1]!EM_S_STM07_IS(F2754,"9",$J$1,"1")/1000000,"")</f>
        <v>15091.886001000001</v>
      </c>
      <c r="K2754" s="12">
        <f>IFERROR([1]!EM_S_STM07_IS(F2754,"9",$K$1,"1")/1000000,"")</f>
        <v>15800.677436</v>
      </c>
      <c r="L2754" s="12">
        <f>IFERROR([1]!EM_S_STM07_IS(F2754,"9",$L$1,"1")/1000000,"")</f>
        <v>14800.780876000001</v>
      </c>
      <c r="M2754" s="13">
        <f>IFERROR([1]!EM_S_STM07_IS(F2754,"9",$M$1,"1")/1000000,"")</f>
        <v>15725.308666999999</v>
      </c>
      <c r="N2754" s="12">
        <f>IFERROR([1]!EM_S_STM07_IS(F2754,"61",$N$1,"1")/1000000,"")</f>
        <v>1555.8907919999999</v>
      </c>
      <c r="O2754" s="12">
        <f>IFERROR([1]!EM_S_STM07_IS(F2754,"61",$O$1,"1")/1000000,"")</f>
        <v>1804.107882</v>
      </c>
      <c r="P2754" s="12">
        <f>IFERROR([1]!EM_S_STM07_IS(F2754,"61",$P$1,"1")/1000000,"")</f>
        <v>1318.936606</v>
      </c>
      <c r="Q2754" s="12">
        <f>IFERROR([1]!EM_S_STM07_IS(F2754,"61",$Q$1,"1")/1000000,"")</f>
        <v>1273.8393579999999</v>
      </c>
      <c r="R2754" s="12">
        <f>IFERROR([1]!EM_S_STM07_IS(F2754,"61",$R$1,"1")/1000000,"")</f>
        <v>662.02097900000001</v>
      </c>
      <c r="S2754" s="12">
        <f>IFERROR([1]!EM_S_STM07_IS(F2754,"61",$S$1,"1")/1000000,"")</f>
        <v>1070.82295</v>
      </c>
      <c r="T2754" s="20">
        <f t="shared" si="764"/>
        <v>3.1224446641001879E-2</v>
      </c>
      <c r="U2754" s="20">
        <f t="shared" si="765"/>
        <v>-7.2000564634986386E-2</v>
      </c>
      <c r="V2754" s="14">
        <f t="shared" si="766"/>
        <v>8.9465061595127127E-2</v>
      </c>
      <c r="W2754" s="14">
        <f t="shared" si="767"/>
        <v>2.7299389683500184E-2</v>
      </c>
      <c r="X2754" s="14">
        <f t="shared" si="768"/>
        <v>4.6965066854668398E-2</v>
      </c>
      <c r="Y2754" s="14">
        <f t="shared" si="769"/>
        <v>-6.3281879150437662E-2</v>
      </c>
      <c r="Z2754" s="15">
        <f t="shared" si="770"/>
        <v>6.2464798225555361E-2</v>
      </c>
      <c r="AA2754" s="14">
        <f t="shared" si="771"/>
        <v>0.15953374830436048</v>
      </c>
      <c r="AB2754" s="14">
        <f t="shared" si="772"/>
        <v>-0.26892586681798003</v>
      </c>
      <c r="AC2754" s="14">
        <f t="shared" si="773"/>
        <v>-3.4192127047537595E-2</v>
      </c>
      <c r="AD2754" s="14">
        <f t="shared" si="774"/>
        <v>-0.48029476806289728</v>
      </c>
      <c r="AE2754" s="14">
        <f t="shared" si="775"/>
        <v>0.61750606697918553</v>
      </c>
      <c r="AF2754" s="18" t="str">
        <f t="shared" si="776"/>
        <v/>
      </c>
      <c r="AG2754" s="18" t="str">
        <f t="shared" si="777"/>
        <v/>
      </c>
      <c r="AH2754" s="18" t="str">
        <f t="shared" si="778"/>
        <v/>
      </c>
      <c r="AI2754" s="19" t="str">
        <f t="shared" si="779"/>
        <v/>
      </c>
      <c r="AJ2754" s="19" t="str">
        <f t="shared" si="780"/>
        <v/>
      </c>
      <c r="AK2754" s="19" t="str">
        <f t="shared" si="781"/>
        <v/>
      </c>
    </row>
    <row r="2755" spans="2:37" x14ac:dyDescent="0.15">
      <c r="B2755" s="51" t="str">
        <f>IFERROR(IF(AND(AF2755=1,AI2755=1),MAX($B$5:B2754)+1,""),"")</f>
        <v/>
      </c>
      <c r="C2755" s="51" t="str">
        <f>IFERROR(IF(AND(AG2755=1,AJ2755=1),MAX($C$5:C2754)+1,""),"")</f>
        <v/>
      </c>
      <c r="D2755" s="51" t="str">
        <f>IFERROR(IF(AND(AH2755=1,AK2755=1),MAX($D$5:D2754)+1,""),"")</f>
        <v/>
      </c>
      <c r="F2755" s="5" t="s">
        <v>5607</v>
      </c>
      <c r="G2755" s="5" t="s">
        <v>5608</v>
      </c>
      <c r="H2755" s="12">
        <f>IFERROR([1]!EM_S_STM07_IS(F2755,"9",$H$1,"1")/1000000,"")</f>
        <v>102513</v>
      </c>
      <c r="I2755" s="12">
        <f>IFERROR([1]!EM_S_STM07_IS(F2755,"9",$I$1,"1")/1000000,"")</f>
        <v>109209</v>
      </c>
      <c r="J2755" s="12">
        <f>IFERROR([1]!EM_S_STM07_IS(F2755,"9",$J$1,"1")/1000000,"")</f>
        <v>116921</v>
      </c>
      <c r="K2755" s="12">
        <f>IFERROR([1]!EM_S_STM07_IS(F2755,"9",$K$1,"1")/1000000,"")</f>
        <v>129594</v>
      </c>
      <c r="L2755" s="12">
        <f>IFERROR([1]!EM_S_STM07_IS(F2755,"9",$L$1,"1")/1000000,"")</f>
        <v>143187</v>
      </c>
      <c r="M2755" s="13">
        <f>IFERROR([1]!EM_S_STM07_IS(F2755,"9",$M$1,"1")/1000000,"")</f>
        <v>158453</v>
      </c>
      <c r="N2755" s="12">
        <f>IFERROR([1]!EM_S_STM07_IS(F2755,"61",$N$1,"1")/1000000,"")</f>
        <v>2249</v>
      </c>
      <c r="O2755" s="12">
        <f>IFERROR([1]!EM_S_STM07_IS(F2755,"61",$O$1,"1")/1000000,"")</f>
        <v>2799</v>
      </c>
      <c r="P2755" s="12">
        <f>IFERROR([1]!EM_S_STM07_IS(F2755,"61",$P$1,"1")/1000000,"")</f>
        <v>2933</v>
      </c>
      <c r="Q2755" s="12">
        <f>IFERROR([1]!EM_S_STM07_IS(F2755,"61",$Q$1,"1")/1000000,"")</f>
        <v>4422</v>
      </c>
      <c r="R2755" s="12">
        <f>IFERROR([1]!EM_S_STM07_IS(F2755,"61",$R$1,"1")/1000000,"")</f>
        <v>6406</v>
      </c>
      <c r="S2755" s="12">
        <f>IFERROR([1]!EM_S_STM07_IS(F2755,"61",$S$1,"1")/1000000,"")</f>
        <v>8601</v>
      </c>
      <c r="T2755" s="20">
        <f t="shared" si="764"/>
        <v>9.0998879612505634E-2</v>
      </c>
      <c r="U2755" s="20">
        <f t="shared" si="765"/>
        <v>0.30771136603916993</v>
      </c>
      <c r="V2755" s="14">
        <f t="shared" si="766"/>
        <v>6.5318544965028827E-2</v>
      </c>
      <c r="W2755" s="14">
        <f t="shared" si="767"/>
        <v>7.0616890549313707E-2</v>
      </c>
      <c r="X2755" s="14">
        <f t="shared" si="768"/>
        <v>0.10838942533847641</v>
      </c>
      <c r="Y2755" s="14">
        <f t="shared" si="769"/>
        <v>0.10488911523681652</v>
      </c>
      <c r="Z2755" s="15">
        <f t="shared" si="770"/>
        <v>0.10661582406224028</v>
      </c>
      <c r="AA2755" s="14">
        <f t="shared" si="771"/>
        <v>0.24455313472654513</v>
      </c>
      <c r="AB2755" s="14">
        <f t="shared" si="772"/>
        <v>4.7874240800285815E-2</v>
      </c>
      <c r="AC2755" s="14">
        <f t="shared" si="773"/>
        <v>0.50767132628707812</v>
      </c>
      <c r="AD2755" s="14">
        <f t="shared" si="774"/>
        <v>0.44866576209859793</v>
      </c>
      <c r="AE2755" s="14">
        <f t="shared" si="775"/>
        <v>0.34264751795192006</v>
      </c>
      <c r="AF2755" s="18" t="str">
        <f t="shared" si="776"/>
        <v/>
      </c>
      <c r="AG2755" s="18">
        <f t="shared" si="777"/>
        <v>1</v>
      </c>
      <c r="AH2755" s="18" t="str">
        <f t="shared" si="778"/>
        <v/>
      </c>
      <c r="AI2755" s="19" t="str">
        <f t="shared" si="779"/>
        <v/>
      </c>
      <c r="AJ2755" s="19" t="str">
        <f t="shared" si="780"/>
        <v/>
      </c>
      <c r="AK2755" s="19" t="str">
        <f t="shared" si="781"/>
        <v/>
      </c>
    </row>
    <row r="2756" spans="2:37" x14ac:dyDescent="0.15">
      <c r="B2756" s="51" t="str">
        <f>IFERROR(IF(AND(AF2756=1,AI2756=1),MAX($B$5:B2755)+1,""),"")</f>
        <v/>
      </c>
      <c r="C2756" s="51" t="str">
        <f>IFERROR(IF(AND(AG2756=1,AJ2756=1),MAX($C$5:C2755)+1,""),"")</f>
        <v/>
      </c>
      <c r="D2756" s="51" t="str">
        <f>IFERROR(IF(AND(AH2756=1,AK2756=1),MAX($D$5:D2755)+1,""),"")</f>
        <v/>
      </c>
      <c r="F2756" s="5" t="s">
        <v>5609</v>
      </c>
      <c r="G2756" s="5" t="s">
        <v>5610</v>
      </c>
      <c r="H2756" s="12">
        <f>IFERROR([1]!EM_S_STM07_IS(F2756,"9",$H$1,"1")/1000000,"")</f>
        <v>4874.7863418199995</v>
      </c>
      <c r="I2756" s="12">
        <f>IFERROR([1]!EM_S_STM07_IS(F2756,"9",$I$1,"1")/1000000,"")</f>
        <v>4761.1860139600003</v>
      </c>
      <c r="J2756" s="12">
        <f>IFERROR([1]!EM_S_STM07_IS(F2756,"9",$J$1,"1")/1000000,"")</f>
        <v>4770.1642508100003</v>
      </c>
      <c r="K2756" s="12">
        <f>IFERROR([1]!EM_S_STM07_IS(F2756,"9",$K$1,"1")/1000000,"")</f>
        <v>4273.3612335500002</v>
      </c>
      <c r="L2756" s="12">
        <f>IFERROR([1]!EM_S_STM07_IS(F2756,"9",$L$1,"1")/1000000,"")</f>
        <v>4620.6367270000001</v>
      </c>
      <c r="M2756" s="13">
        <f>IFERROR([1]!EM_S_STM07_IS(F2756,"9",$M$1,"1")/1000000,"")</f>
        <v>5016.0384226599999</v>
      </c>
      <c r="N2756" s="12">
        <f>IFERROR([1]!EM_S_STM07_IS(F2756,"61",$N$1,"1")/1000000,"")</f>
        <v>930.12619232000009</v>
      </c>
      <c r="O2756" s="12">
        <f>IFERROR([1]!EM_S_STM07_IS(F2756,"61",$O$1,"1")/1000000,"")</f>
        <v>951.48471717999996</v>
      </c>
      <c r="P2756" s="12">
        <f>IFERROR([1]!EM_S_STM07_IS(F2756,"61",$P$1,"1")/1000000,"")</f>
        <v>251.29938806000001</v>
      </c>
      <c r="Q2756" s="12">
        <f>IFERROR([1]!EM_S_STM07_IS(F2756,"61",$Q$1,"1")/1000000,"")</f>
        <v>507.63882919999998</v>
      </c>
      <c r="R2756" s="12">
        <f>IFERROR([1]!EM_S_STM07_IS(F2756,"61",$R$1,"1")/1000000,"")</f>
        <v>473.51446987999998</v>
      </c>
      <c r="S2756" s="12">
        <f>IFERROR([1]!EM_S_STM07_IS(F2756,"61",$S$1,"1")/1000000,"")</f>
        <v>324.04548866000005</v>
      </c>
      <c r="T2756" s="20">
        <f t="shared" si="764"/>
        <v>5.7291868048627848E-3</v>
      </c>
      <c r="U2756" s="20">
        <f t="shared" si="765"/>
        <v>-0.190134644502994</v>
      </c>
      <c r="V2756" s="14">
        <f t="shared" si="766"/>
        <v>-2.3303652692517097E-2</v>
      </c>
      <c r="W2756" s="14">
        <f t="shared" si="767"/>
        <v>1.8857143626977515E-3</v>
      </c>
      <c r="X2756" s="14">
        <f t="shared" si="768"/>
        <v>-0.10414798969985997</v>
      </c>
      <c r="Y2756" s="14">
        <f t="shared" si="769"/>
        <v>8.1265185522710531E-2</v>
      </c>
      <c r="Z2756" s="15">
        <f t="shared" si="770"/>
        <v>8.5572988966981359E-2</v>
      </c>
      <c r="AA2756" s="14">
        <f t="shared" si="771"/>
        <v>2.2963039893248917E-2</v>
      </c>
      <c r="AB2756" s="14">
        <f t="shared" si="772"/>
        <v>-0.73588709989499534</v>
      </c>
      <c r="AC2756" s="14">
        <f t="shared" si="773"/>
        <v>1.020055970366297</v>
      </c>
      <c r="AD2756" s="14">
        <f t="shared" si="774"/>
        <v>-6.722172804191788E-2</v>
      </c>
      <c r="AE2756" s="14">
        <f t="shared" si="775"/>
        <v>-0.31565874060380666</v>
      </c>
      <c r="AF2756" s="18" t="str">
        <f t="shared" si="776"/>
        <v/>
      </c>
      <c r="AG2756" s="18" t="str">
        <f t="shared" si="777"/>
        <v/>
      </c>
      <c r="AH2756" s="18" t="str">
        <f t="shared" si="778"/>
        <v/>
      </c>
      <c r="AI2756" s="19" t="str">
        <f t="shared" si="779"/>
        <v/>
      </c>
      <c r="AJ2756" s="19" t="str">
        <f t="shared" si="780"/>
        <v/>
      </c>
      <c r="AK2756" s="19" t="str">
        <f t="shared" si="781"/>
        <v/>
      </c>
    </row>
    <row r="2757" spans="2:37" x14ac:dyDescent="0.15">
      <c r="B2757" s="51" t="str">
        <f>IFERROR(IF(AND(AF2757=1,AI2757=1),MAX($B$5:B2756)+1,""),"")</f>
        <v/>
      </c>
      <c r="C2757" s="51" t="str">
        <f>IFERROR(IF(AND(AG2757=1,AJ2757=1),MAX($C$5:C2756)+1,""),"")</f>
        <v/>
      </c>
      <c r="D2757" s="51" t="str">
        <f>IFERROR(IF(AND(AH2757=1,AK2757=1),MAX($D$5:D2756)+1,""),"")</f>
        <v/>
      </c>
      <c r="F2757" s="5" t="s">
        <v>5611</v>
      </c>
      <c r="G2757" s="5" t="s">
        <v>5612</v>
      </c>
      <c r="H2757" s="12">
        <f>IFERROR([1]!EM_S_STM07_IS(F2757,"9",$H$1,"1")/1000000,"")</f>
        <v>604.17861400000004</v>
      </c>
      <c r="I2757" s="12">
        <f>IFERROR([1]!EM_S_STM07_IS(F2757,"9",$I$1,"1")/1000000,"")</f>
        <v>707.85835399999996</v>
      </c>
      <c r="J2757" s="12">
        <f>IFERROR([1]!EM_S_STM07_IS(F2757,"9",$J$1,"1")/1000000,"")</f>
        <v>852.440924</v>
      </c>
      <c r="K2757" s="12">
        <f>IFERROR([1]!EM_S_STM07_IS(F2757,"9",$K$1,"1")/1000000,"")</f>
        <v>914.66046800000004</v>
      </c>
      <c r="L2757" s="12">
        <f>IFERROR([1]!EM_S_STM07_IS(F2757,"9",$L$1,"1")/1000000,"")</f>
        <v>985.51847499999997</v>
      </c>
      <c r="M2757" s="13">
        <f>IFERROR([1]!EM_S_STM07_IS(F2757,"9",$M$1,"1")/1000000,"")</f>
        <v>1130.3398979999999</v>
      </c>
      <c r="N2757" s="12">
        <f>IFERROR([1]!EM_S_STM07_IS(F2757,"61",$N$1,"1")/1000000,"")</f>
        <v>152.672571</v>
      </c>
      <c r="O2757" s="12">
        <f>IFERROR([1]!EM_S_STM07_IS(F2757,"61",$O$1,"1")/1000000,"")</f>
        <v>148.79937100000001</v>
      </c>
      <c r="P2757" s="12">
        <f>IFERROR([1]!EM_S_STM07_IS(F2757,"61",$P$1,"1")/1000000,"")</f>
        <v>178.404506</v>
      </c>
      <c r="Q2757" s="12">
        <f>IFERROR([1]!EM_S_STM07_IS(F2757,"61",$Q$1,"1")/1000000,"")</f>
        <v>201.256326</v>
      </c>
      <c r="R2757" s="12">
        <f>IFERROR([1]!EM_S_STM07_IS(F2757,"61",$R$1,"1")/1000000,"")</f>
        <v>235.04361599999999</v>
      </c>
      <c r="S2757" s="12">
        <f>IFERROR([1]!EM_S_STM07_IS(F2757,"61",$S$1,"1")/1000000,"")</f>
        <v>236.903344</v>
      </c>
      <c r="T2757" s="20">
        <f t="shared" si="764"/>
        <v>0.13346663786311685</v>
      </c>
      <c r="U2757" s="20">
        <f t="shared" si="765"/>
        <v>9.1847626561719631E-2</v>
      </c>
      <c r="V2757" s="14">
        <f t="shared" si="766"/>
        <v>0.17160445205695399</v>
      </c>
      <c r="W2757" s="14">
        <f t="shared" si="767"/>
        <v>0.20425353346892908</v>
      </c>
      <c r="X2757" s="14">
        <f t="shared" si="768"/>
        <v>7.2989860350721553E-2</v>
      </c>
      <c r="Y2757" s="14">
        <f t="shared" si="769"/>
        <v>7.7469191551416128E-2</v>
      </c>
      <c r="Z2757" s="15">
        <f t="shared" si="770"/>
        <v>0.146949475503237</v>
      </c>
      <c r="AA2757" s="14">
        <f t="shared" si="771"/>
        <v>-2.5369324526538541E-2</v>
      </c>
      <c r="AB2757" s="14">
        <f t="shared" si="772"/>
        <v>0.19896008162561379</v>
      </c>
      <c r="AC2757" s="14">
        <f t="shared" si="773"/>
        <v>0.12808992615915207</v>
      </c>
      <c r="AD2757" s="14">
        <f t="shared" si="774"/>
        <v>0.16788187815770811</v>
      </c>
      <c r="AE2757" s="14">
        <f t="shared" si="775"/>
        <v>7.9122676533363856E-3</v>
      </c>
      <c r="AF2757" s="18" t="str">
        <f t="shared" si="776"/>
        <v/>
      </c>
      <c r="AG2757" s="18" t="str">
        <f t="shared" si="777"/>
        <v/>
      </c>
      <c r="AH2757" s="18" t="str">
        <f t="shared" si="778"/>
        <v/>
      </c>
      <c r="AI2757" s="19" t="str">
        <f t="shared" si="779"/>
        <v/>
      </c>
      <c r="AJ2757" s="19" t="str">
        <f t="shared" si="780"/>
        <v/>
      </c>
      <c r="AK2757" s="19" t="str">
        <f t="shared" si="781"/>
        <v/>
      </c>
    </row>
    <row r="2758" spans="2:37" x14ac:dyDescent="0.15">
      <c r="B2758" s="51" t="str">
        <f>IFERROR(IF(AND(AF2758=1,AI2758=1),MAX($B$5:B2757)+1,""),"")</f>
        <v/>
      </c>
      <c r="C2758" s="51" t="str">
        <f>IFERROR(IF(AND(AG2758=1,AJ2758=1),MAX($C$5:C2757)+1,""),"")</f>
        <v/>
      </c>
      <c r="D2758" s="51" t="str">
        <f>IFERROR(IF(AND(AH2758=1,AK2758=1),MAX($D$5:D2757)+1,""),"")</f>
        <v/>
      </c>
      <c r="F2758" s="5" t="s">
        <v>5613</v>
      </c>
      <c r="G2758" s="5" t="s">
        <v>5614</v>
      </c>
      <c r="H2758" s="12">
        <f>IFERROR([1]!EM_S_STM07_IS(F2758,"9",$H$1,"1")/1000000,"")</f>
        <v>4350.0624134999998</v>
      </c>
      <c r="I2758" s="12">
        <f>IFERROR([1]!EM_S_STM07_IS(F2758,"9",$I$1,"1")/1000000,"")</f>
        <v>5150.47825698</v>
      </c>
      <c r="J2758" s="12">
        <f>IFERROR([1]!EM_S_STM07_IS(F2758,"9",$J$1,"1")/1000000,"")</f>
        <v>6041.7446650600004</v>
      </c>
      <c r="K2758" s="12">
        <f>IFERROR([1]!EM_S_STM07_IS(F2758,"9",$K$1,"1")/1000000,"")</f>
        <v>6288.5274251299998</v>
      </c>
      <c r="L2758" s="12">
        <f>IFERROR([1]!EM_S_STM07_IS(F2758,"9",$L$1,"1")/1000000,"")</f>
        <v>4860.7822039599996</v>
      </c>
      <c r="M2758" s="13">
        <f>IFERROR([1]!EM_S_STM07_IS(F2758,"9",$M$1,"1")/1000000,"")</f>
        <v>4221.4886591100003</v>
      </c>
      <c r="N2758" s="12">
        <f>IFERROR([1]!EM_S_STM07_IS(F2758,"61",$N$1,"1")/1000000,"")</f>
        <v>664.67051051999999</v>
      </c>
      <c r="O2758" s="12">
        <f>IFERROR([1]!EM_S_STM07_IS(F2758,"61",$O$1,"1")/1000000,"")</f>
        <v>832.72188469000002</v>
      </c>
      <c r="P2758" s="12">
        <f>IFERROR([1]!EM_S_STM07_IS(F2758,"61",$P$1,"1")/1000000,"")</f>
        <v>1026.31724029</v>
      </c>
      <c r="Q2758" s="12">
        <f>IFERROR([1]!EM_S_STM07_IS(F2758,"61",$Q$1,"1")/1000000,"")</f>
        <v>915.60505295000007</v>
      </c>
      <c r="R2758" s="12">
        <f>IFERROR([1]!EM_S_STM07_IS(F2758,"61",$R$1,"1")/1000000,"")</f>
        <v>523.70062874999996</v>
      </c>
      <c r="S2758" s="12">
        <f>IFERROR([1]!EM_S_STM07_IS(F2758,"61",$S$1,"1")/1000000,"")</f>
        <v>358.57010300999997</v>
      </c>
      <c r="T2758" s="20">
        <f t="shared" si="764"/>
        <v>-5.9825059702657279E-3</v>
      </c>
      <c r="U2758" s="20">
        <f t="shared" si="765"/>
        <v>-0.11611954000421876</v>
      </c>
      <c r="V2758" s="14">
        <f t="shared" si="766"/>
        <v>0.18400100214562132</v>
      </c>
      <c r="W2758" s="14">
        <f t="shared" si="767"/>
        <v>0.17304536852905725</v>
      </c>
      <c r="X2758" s="14">
        <f t="shared" si="768"/>
        <v>4.0846274338134168E-2</v>
      </c>
      <c r="Y2758" s="14">
        <f t="shared" si="769"/>
        <v>-0.22703967473601103</v>
      </c>
      <c r="Z2758" s="15">
        <f t="shared" si="770"/>
        <v>-0.13152071375038721</v>
      </c>
      <c r="AA2758" s="14">
        <f t="shared" si="771"/>
        <v>0.25283410578652915</v>
      </c>
      <c r="AB2758" s="14">
        <f t="shared" si="772"/>
        <v>0.23248500989267298</v>
      </c>
      <c r="AC2758" s="14">
        <f t="shared" si="773"/>
        <v>-0.10787326081428454</v>
      </c>
      <c r="AD2758" s="14">
        <f t="shared" si="774"/>
        <v>-0.42802780842822791</v>
      </c>
      <c r="AE2758" s="14">
        <f t="shared" si="775"/>
        <v>-0.31531473646335584</v>
      </c>
      <c r="AF2758" s="18" t="str">
        <f t="shared" si="776"/>
        <v/>
      </c>
      <c r="AG2758" s="18" t="str">
        <f t="shared" si="777"/>
        <v/>
      </c>
      <c r="AH2758" s="18" t="str">
        <f t="shared" si="778"/>
        <v/>
      </c>
      <c r="AI2758" s="19" t="str">
        <f t="shared" si="779"/>
        <v/>
      </c>
      <c r="AJ2758" s="19" t="str">
        <f t="shared" si="780"/>
        <v/>
      </c>
      <c r="AK2758" s="19" t="str">
        <f t="shared" si="781"/>
        <v/>
      </c>
    </row>
    <row r="2759" spans="2:37" x14ac:dyDescent="0.15">
      <c r="B2759" s="51" t="str">
        <f>IFERROR(IF(AND(AF2759=1,AI2759=1),MAX($B$5:B2758)+1,""),"")</f>
        <v/>
      </c>
      <c r="C2759" s="51" t="str">
        <f>IFERROR(IF(AND(AG2759=1,AJ2759=1),MAX($C$5:C2758)+1,""),"")</f>
        <v/>
      </c>
      <c r="D2759" s="51" t="str">
        <f>IFERROR(IF(AND(AH2759=1,AK2759=1),MAX($D$5:D2758)+1,""),"")</f>
        <v/>
      </c>
      <c r="F2759" s="5" t="s">
        <v>5615</v>
      </c>
      <c r="G2759" s="5" t="s">
        <v>5616</v>
      </c>
      <c r="H2759" s="12">
        <f>IFERROR([1]!EM_S_STM07_IS(F2759,"9",$H$1,"1")/1000000,"")</f>
        <v>1345.6696953399999</v>
      </c>
      <c r="I2759" s="12">
        <f>IFERROR([1]!EM_S_STM07_IS(F2759,"9",$I$1,"1")/1000000,"")</f>
        <v>710.08572778999996</v>
      </c>
      <c r="J2759" s="12">
        <f>IFERROR([1]!EM_S_STM07_IS(F2759,"9",$J$1,"1")/1000000,"")</f>
        <v>1007.8754754199999</v>
      </c>
      <c r="K2759" s="12">
        <f>IFERROR([1]!EM_S_STM07_IS(F2759,"9",$K$1,"1")/1000000,"")</f>
        <v>1165.23469142</v>
      </c>
      <c r="L2759" s="12">
        <f>IFERROR([1]!EM_S_STM07_IS(F2759,"9",$L$1,"1")/1000000,"")</f>
        <v>1808.21677912</v>
      </c>
      <c r="M2759" s="13">
        <f>IFERROR([1]!EM_S_STM07_IS(F2759,"9",$M$1,"1")/1000000,"")</f>
        <v>4004.3552519</v>
      </c>
      <c r="N2759" s="12">
        <f>IFERROR([1]!EM_S_STM07_IS(F2759,"61",$N$1,"1")/1000000,"")</f>
        <v>513.93511431000002</v>
      </c>
      <c r="O2759" s="12">
        <f>IFERROR([1]!EM_S_STM07_IS(F2759,"61",$O$1,"1")/1000000,"")</f>
        <v>105.95378169</v>
      </c>
      <c r="P2759" s="12">
        <f>IFERROR([1]!EM_S_STM07_IS(F2759,"61",$P$1,"1")/1000000,"")</f>
        <v>182.78287234999999</v>
      </c>
      <c r="Q2759" s="12">
        <f>IFERROR([1]!EM_S_STM07_IS(F2759,"61",$Q$1,"1")/1000000,"")</f>
        <v>252.93434588</v>
      </c>
      <c r="R2759" s="12">
        <f>IFERROR([1]!EM_S_STM07_IS(F2759,"61",$R$1,"1")/1000000,"")</f>
        <v>562.29015177999997</v>
      </c>
      <c r="S2759" s="12">
        <f>IFERROR([1]!EM_S_STM07_IS(F2759,"61",$S$1,"1")/1000000,"")</f>
        <v>1405.5004069700001</v>
      </c>
      <c r="T2759" s="20">
        <f t="shared" ref="T2759:T2822" si="782">IFERROR(IF(H2759&lt;0,"",(M2759/H2759)^(1/5)-1),"")</f>
        <v>0.2437091386152761</v>
      </c>
      <c r="U2759" s="20">
        <f t="shared" ref="U2759:U2822" si="783">IFERROR(IF(N2759&lt;0,"",(S2759/N2759)^(1/5)-1),"")</f>
        <v>0.22288195577898762</v>
      </c>
      <c r="V2759" s="14">
        <f t="shared" ref="V2759:V2822" si="784">IFERROR((I2759-H2759)/ABS(H2759),"")</f>
        <v>-0.47231796164467527</v>
      </c>
      <c r="W2759" s="14">
        <f t="shared" ref="W2759:W2822" si="785">IFERROR((J2759-I2759)/ABS(I2759),"")</f>
        <v>0.41937154342872246</v>
      </c>
      <c r="X2759" s="14">
        <f t="shared" ref="X2759:X2822" si="786">IFERROR((K2759-J2759)/ABS(J2759),"")</f>
        <v>0.1561296210074222</v>
      </c>
      <c r="Y2759" s="14">
        <f t="shared" ref="Y2759:Y2822" si="787">IFERROR((L2759-K2759)/ABS(K2759),"")</f>
        <v>0.55180479300392027</v>
      </c>
      <c r="Z2759" s="15">
        <f t="shared" ref="Z2759:Z2822" si="788">IFERROR((M2759-L2759)/ABS(L2759),"")</f>
        <v>1.2145327364171397</v>
      </c>
      <c r="AA2759" s="14">
        <f t="shared" ref="AA2759:AA2822" si="789">IFERROR((O2759-N2759)/ABS(N2759),"")</f>
        <v>-0.79383821276300282</v>
      </c>
      <c r="AB2759" s="14">
        <f t="shared" ref="AB2759:AB2822" si="790">IFERROR((P2759-O2759)/ABS(O2759),"")</f>
        <v>0.72511890972223014</v>
      </c>
      <c r="AC2759" s="14">
        <f t="shared" ref="AC2759:AC2822" si="791">IFERROR((Q2759-P2759)/ABS(P2759),"")</f>
        <v>0.38379675638137006</v>
      </c>
      <c r="AD2759" s="14">
        <f t="shared" ref="AD2759:AD2822" si="792">IFERROR((R2759-Q2759)/ABS(Q2759),"")</f>
        <v>1.2230676099906499</v>
      </c>
      <c r="AE2759" s="14">
        <f t="shared" ref="AE2759:AE2822" si="793">IFERROR((S2759-R2759)/ABS(R2759),"")</f>
        <v>1.4995998996616113</v>
      </c>
      <c r="AF2759" s="18">
        <f t="shared" ref="AF2759:AF2822" si="794">IFERROR(IF(AND(T2759&lt;&gt;"",T2759&gt;$AG$3),1,""),"")</f>
        <v>1</v>
      </c>
      <c r="AG2759" s="18">
        <f t="shared" ref="AG2759:AG2822" si="795">IFERROR(IF(AND(U2759&lt;&gt;"",U2759&gt;$AG$3),1,""),"")</f>
        <v>1</v>
      </c>
      <c r="AH2759" s="18">
        <f t="shared" ref="AH2759:AH2822" si="796">IFERROR(IF(AND(AF2759=1,AG2759=1),1,""),"")</f>
        <v>1</v>
      </c>
      <c r="AI2759" s="19" t="str">
        <f t="shared" ref="AI2759:AI2822" si="797">IFERROR(IF(AND(V2759&gt;$AJ$3,W2759&gt;$AJ$3,X2759&gt;$AJ$3,Y2759&gt;$AJ$3,Z2759&gt;$AJ$3),1,""),"")</f>
        <v/>
      </c>
      <c r="AJ2759" s="19" t="str">
        <f t="shared" ref="AJ2759:AJ2822" si="798">IFERROR(IF(AND(AA2759&gt;$AJ$3,AB2759&gt;$AJ$3,AC2759&gt;$AJ$3,AD2759&gt;$AJ$3,AE2759&gt;$AJ$3),1,""),"")</f>
        <v/>
      </c>
      <c r="AK2759" s="19" t="str">
        <f t="shared" ref="AK2759:AK2822" si="799">IFERROR(IF(AND(AI2759=1,AJ2759=1),1,""),"")</f>
        <v/>
      </c>
    </row>
    <row r="2760" spans="2:37" x14ac:dyDescent="0.15">
      <c r="B2760" s="51" t="str">
        <f>IFERROR(IF(AND(AF2760=1,AI2760=1),MAX($B$5:B2759)+1,""),"")</f>
        <v/>
      </c>
      <c r="C2760" s="51" t="str">
        <f>IFERROR(IF(AND(AG2760=1,AJ2760=1),MAX($C$5:C2759)+1,""),"")</f>
        <v/>
      </c>
      <c r="D2760" s="51" t="str">
        <f>IFERROR(IF(AND(AH2760=1,AK2760=1),MAX($D$5:D2759)+1,""),"")</f>
        <v/>
      </c>
      <c r="F2760" s="5" t="s">
        <v>5617</v>
      </c>
      <c r="G2760" s="5" t="s">
        <v>5618</v>
      </c>
      <c r="H2760" s="12">
        <f>IFERROR([1]!EM_S_STM07_IS(F2760,"9",$H$1,"1")/1000000,"")</f>
        <v>2737.5058921</v>
      </c>
      <c r="I2760" s="12">
        <f>IFERROR([1]!EM_S_STM07_IS(F2760,"9",$I$1,"1")/1000000,"")</f>
        <v>2315.08674148</v>
      </c>
      <c r="J2760" s="12">
        <f>IFERROR([1]!EM_S_STM07_IS(F2760,"9",$J$1,"1")/1000000,"")</f>
        <v>2539.4452873</v>
      </c>
      <c r="K2760" s="12">
        <f>IFERROR([1]!EM_S_STM07_IS(F2760,"9",$K$1,"1")/1000000,"")</f>
        <v>3103.55341245</v>
      </c>
      <c r="L2760" s="12">
        <f>IFERROR([1]!EM_S_STM07_IS(F2760,"9",$L$1,"1")/1000000,"")</f>
        <v>5609.0648963200001</v>
      </c>
      <c r="M2760" s="13">
        <f>IFERROR([1]!EM_S_STM07_IS(F2760,"9",$M$1,"1")/1000000,"")</f>
        <v>11540.61265775</v>
      </c>
      <c r="N2760" s="12">
        <f>IFERROR([1]!EM_S_STM07_IS(F2760,"61",$N$1,"1")/1000000,"")</f>
        <v>787.21596417000001</v>
      </c>
      <c r="O2760" s="12">
        <f>IFERROR([1]!EM_S_STM07_IS(F2760,"61",$O$1,"1")/1000000,"")</f>
        <v>435.33961068000002</v>
      </c>
      <c r="P2760" s="12">
        <f>IFERROR([1]!EM_S_STM07_IS(F2760,"61",$P$1,"1")/1000000,"")</f>
        <v>476.35027572000001</v>
      </c>
      <c r="Q2760" s="12">
        <f>IFERROR([1]!EM_S_STM07_IS(F2760,"61",$Q$1,"1")/1000000,"")</f>
        <v>672.94067383000004</v>
      </c>
      <c r="R2760" s="12">
        <f>IFERROR([1]!EM_S_STM07_IS(F2760,"61",$R$1,"1")/1000000,"")</f>
        <v>1781.58978914</v>
      </c>
      <c r="S2760" s="12">
        <f>IFERROR([1]!EM_S_STM07_IS(F2760,"61",$S$1,"1")/1000000,"")</f>
        <v>4167.1506493500001</v>
      </c>
      <c r="T2760" s="20">
        <f t="shared" si="782"/>
        <v>0.33344393520905613</v>
      </c>
      <c r="U2760" s="20">
        <f t="shared" si="783"/>
        <v>0.39556176299534629</v>
      </c>
      <c r="V2760" s="14">
        <f t="shared" si="784"/>
        <v>-0.15430803339603158</v>
      </c>
      <c r="W2760" s="14">
        <f t="shared" si="785"/>
        <v>9.6911507374696032E-2</v>
      </c>
      <c r="X2760" s="14">
        <f t="shared" si="786"/>
        <v>0.22213832602385911</v>
      </c>
      <c r="Y2760" s="14">
        <f t="shared" si="787"/>
        <v>0.80730412881539715</v>
      </c>
      <c r="Z2760" s="15">
        <f t="shared" si="788"/>
        <v>1.0574931599243171</v>
      </c>
      <c r="AA2760" s="14">
        <f t="shared" si="789"/>
        <v>-0.44698833548300854</v>
      </c>
      <c r="AB2760" s="14">
        <f t="shared" si="790"/>
        <v>9.420384461671516E-2</v>
      </c>
      <c r="AC2760" s="14">
        <f t="shared" si="791"/>
        <v>0.41270134212235954</v>
      </c>
      <c r="AD2760" s="14">
        <f t="shared" si="792"/>
        <v>1.6474693214785079</v>
      </c>
      <c r="AE2760" s="14">
        <f t="shared" si="793"/>
        <v>1.3390068099579455</v>
      </c>
      <c r="AF2760" s="18">
        <f t="shared" si="794"/>
        <v>1</v>
      </c>
      <c r="AG2760" s="18">
        <f t="shared" si="795"/>
        <v>1</v>
      </c>
      <c r="AH2760" s="18">
        <f t="shared" si="796"/>
        <v>1</v>
      </c>
      <c r="AI2760" s="19" t="str">
        <f t="shared" si="797"/>
        <v/>
      </c>
      <c r="AJ2760" s="19" t="str">
        <f t="shared" si="798"/>
        <v/>
      </c>
      <c r="AK2760" s="19" t="str">
        <f t="shared" si="799"/>
        <v/>
      </c>
    </row>
    <row r="2761" spans="2:37" x14ac:dyDescent="0.15">
      <c r="B2761" s="51" t="str">
        <f>IFERROR(IF(AND(AF2761=1,AI2761=1),MAX($B$5:B2760)+1,""),"")</f>
        <v/>
      </c>
      <c r="C2761" s="51" t="str">
        <f>IFERROR(IF(AND(AG2761=1,AJ2761=1),MAX($C$5:C2760)+1,""),"")</f>
        <v/>
      </c>
      <c r="D2761" s="51" t="str">
        <f>IFERROR(IF(AND(AH2761=1,AK2761=1),MAX($D$5:D2760)+1,""),"")</f>
        <v/>
      </c>
      <c r="F2761" s="5" t="s">
        <v>5619</v>
      </c>
      <c r="G2761" s="5" t="s">
        <v>5620</v>
      </c>
      <c r="H2761" s="12">
        <f>IFERROR([1]!EM_S_STM07_IS(F2761,"9",$H$1,"1")/1000000,"")</f>
        <v>3673.3316423299998</v>
      </c>
      <c r="I2761" s="12">
        <f>IFERROR([1]!EM_S_STM07_IS(F2761,"9",$I$1,"1")/1000000,"")</f>
        <v>5403.4307016099992</v>
      </c>
      <c r="J2761" s="12">
        <f>IFERROR([1]!EM_S_STM07_IS(F2761,"9",$J$1,"1")/1000000,"")</f>
        <v>5295.1785615099998</v>
      </c>
      <c r="K2761" s="12">
        <f>IFERROR([1]!EM_S_STM07_IS(F2761,"9",$K$1,"1")/1000000,"")</f>
        <v>4877.0449118699999</v>
      </c>
      <c r="L2761" s="12">
        <f>IFERROR([1]!EM_S_STM07_IS(F2761,"9",$L$1,"1")/1000000,"")</f>
        <v>4313.9536627299995</v>
      </c>
      <c r="M2761" s="13">
        <f>IFERROR([1]!EM_S_STM07_IS(F2761,"9",$M$1,"1")/1000000,"")</f>
        <v>3490.3889494499999</v>
      </c>
      <c r="N2761" s="12">
        <f>IFERROR([1]!EM_S_STM07_IS(F2761,"61",$N$1,"1")/1000000,"")</f>
        <v>276.35930414999996</v>
      </c>
      <c r="O2761" s="12">
        <f>IFERROR([1]!EM_S_STM07_IS(F2761,"61",$O$1,"1")/1000000,"")</f>
        <v>305.40949699000004</v>
      </c>
      <c r="P2761" s="12">
        <f>IFERROR([1]!EM_S_STM07_IS(F2761,"61",$P$1,"1")/1000000,"")</f>
        <v>164.26928093000001</v>
      </c>
      <c r="Q2761" s="12">
        <f>IFERROR([1]!EM_S_STM07_IS(F2761,"61",$Q$1,"1")/1000000,"")</f>
        <v>89.959637360000002</v>
      </c>
      <c r="R2761" s="12">
        <f>IFERROR([1]!EM_S_STM07_IS(F2761,"61",$R$1,"1")/1000000,"")</f>
        <v>30.090245729999999</v>
      </c>
      <c r="S2761" s="12">
        <f>IFERROR([1]!EM_S_STM07_IS(F2761,"61",$S$1,"1")/1000000,"")</f>
        <v>9.7503468000000009</v>
      </c>
      <c r="T2761" s="20">
        <f t="shared" si="782"/>
        <v>-1.0165157545967807E-2</v>
      </c>
      <c r="U2761" s="20">
        <f t="shared" si="783"/>
        <v>-0.48771788427684581</v>
      </c>
      <c r="V2761" s="14">
        <f t="shared" si="784"/>
        <v>0.4709890714312403</v>
      </c>
      <c r="W2761" s="14">
        <f t="shared" si="785"/>
        <v>-2.0033964730545129E-2</v>
      </c>
      <c r="X2761" s="14">
        <f t="shared" si="786"/>
        <v>-7.8964976304928006E-2</v>
      </c>
      <c r="Y2761" s="14">
        <f t="shared" si="787"/>
        <v>-0.11545746641978225</v>
      </c>
      <c r="Z2761" s="15">
        <f t="shared" si="788"/>
        <v>-0.19090717649452521</v>
      </c>
      <c r="AA2761" s="14">
        <f t="shared" si="789"/>
        <v>0.10511747715297641</v>
      </c>
      <c r="AB2761" s="14">
        <f t="shared" si="790"/>
        <v>-0.46213433914473639</v>
      </c>
      <c r="AC2761" s="14">
        <f t="shared" si="791"/>
        <v>-0.45236481921209321</v>
      </c>
      <c r="AD2761" s="14">
        <f t="shared" si="792"/>
        <v>-0.66551392810105481</v>
      </c>
      <c r="AE2761" s="14">
        <f t="shared" si="793"/>
        <v>-0.67596320457167625</v>
      </c>
      <c r="AF2761" s="18" t="str">
        <f t="shared" si="794"/>
        <v/>
      </c>
      <c r="AG2761" s="18" t="str">
        <f t="shared" si="795"/>
        <v/>
      </c>
      <c r="AH2761" s="18" t="str">
        <f t="shared" si="796"/>
        <v/>
      </c>
      <c r="AI2761" s="19" t="str">
        <f t="shared" si="797"/>
        <v/>
      </c>
      <c r="AJ2761" s="19" t="str">
        <f t="shared" si="798"/>
        <v/>
      </c>
      <c r="AK2761" s="19" t="str">
        <f t="shared" si="799"/>
        <v/>
      </c>
    </row>
    <row r="2762" spans="2:37" x14ac:dyDescent="0.15">
      <c r="B2762" s="51" t="str">
        <f>IFERROR(IF(AND(AF2762=1,AI2762=1),MAX($B$5:B2761)+1,""),"")</f>
        <v/>
      </c>
      <c r="C2762" s="51" t="str">
        <f>IFERROR(IF(AND(AG2762=1,AJ2762=1),MAX($C$5:C2761)+1,""),"")</f>
        <v/>
      </c>
      <c r="D2762" s="51" t="str">
        <f>IFERROR(IF(AND(AH2762=1,AK2762=1),MAX($D$5:D2761)+1,""),"")</f>
        <v/>
      </c>
      <c r="F2762" s="5" t="s">
        <v>5621</v>
      </c>
      <c r="G2762" s="5" t="s">
        <v>5622</v>
      </c>
      <c r="H2762" s="12">
        <f>IFERROR([1]!EM_S_STM07_IS(F2762,"9",$H$1,"1")/1000000,"")</f>
        <v>473122.22100000002</v>
      </c>
      <c r="I2762" s="12">
        <f>IFERROR([1]!EM_S_STM07_IS(F2762,"9",$I$1,"1")/1000000,"")</f>
        <v>459701.34299999999</v>
      </c>
      <c r="J2762" s="12">
        <f>IFERROR([1]!EM_S_STM07_IS(F2762,"9",$J$1,"1")/1000000,"")</f>
        <v>482688.4</v>
      </c>
      <c r="K2762" s="12">
        <f>IFERROR([1]!EM_S_STM07_IS(F2762,"9",$K$1,"1")/1000000,"")</f>
        <v>558798.66299999994</v>
      </c>
      <c r="L2762" s="12">
        <f>IFERROR([1]!EM_S_STM07_IS(F2762,"9",$L$1,"1")/1000000,"")</f>
        <v>610328.05500000005</v>
      </c>
      <c r="M2762" s="13">
        <f>IFERROR([1]!EM_S_STM07_IS(F2762,"9",$M$1,"1")/1000000,"")</f>
        <v>621088.31400000001</v>
      </c>
      <c r="N2762" s="12">
        <f>IFERROR([1]!EM_S_STM07_IS(F2762,"61",$N$1,"1")/1000000,"")</f>
        <v>7488.4859999999999</v>
      </c>
      <c r="O2762" s="12">
        <f>IFERROR([1]!EM_S_STM07_IS(F2762,"61",$O$1,"1")/1000000,"")</f>
        <v>6690.0150000000003</v>
      </c>
      <c r="P2762" s="12">
        <f>IFERROR([1]!EM_S_STM07_IS(F2762,"61",$P$1,"1")/1000000,"")</f>
        <v>7354.7389999999996</v>
      </c>
      <c r="Q2762" s="12">
        <f>IFERROR([1]!EM_S_STM07_IS(F2762,"61",$Q$1,"1")/1000000,"")</f>
        <v>9374.634</v>
      </c>
      <c r="R2762" s="12">
        <f>IFERROR([1]!EM_S_STM07_IS(F2762,"61",$R$1,"1")/1000000,"")</f>
        <v>10359.972</v>
      </c>
      <c r="S2762" s="12">
        <f>IFERROR([1]!EM_S_STM07_IS(F2762,"61",$S$1,"1")/1000000,"")</f>
        <v>12257.674000000001</v>
      </c>
      <c r="T2762" s="20">
        <f t="shared" si="782"/>
        <v>5.5932124085467771E-2</v>
      </c>
      <c r="U2762" s="20">
        <f t="shared" si="783"/>
        <v>0.10357742766278588</v>
      </c>
      <c r="V2762" s="14">
        <f t="shared" si="784"/>
        <v>-2.8366619457512281E-2</v>
      </c>
      <c r="W2762" s="14">
        <f t="shared" si="785"/>
        <v>5.0004328571213313E-2</v>
      </c>
      <c r="X2762" s="14">
        <f t="shared" si="786"/>
        <v>0.15767990902619561</v>
      </c>
      <c r="Y2762" s="14">
        <f t="shared" si="787"/>
        <v>9.221459429297188E-2</v>
      </c>
      <c r="Z2762" s="15">
        <f t="shared" si="788"/>
        <v>1.7630287370617365E-2</v>
      </c>
      <c r="AA2762" s="14">
        <f t="shared" si="789"/>
        <v>-0.10662649299204133</v>
      </c>
      <c r="AB2762" s="14">
        <f t="shared" si="790"/>
        <v>9.936061428860761E-2</v>
      </c>
      <c r="AC2762" s="14">
        <f t="shared" si="791"/>
        <v>0.27463856977113676</v>
      </c>
      <c r="AD2762" s="14">
        <f t="shared" si="792"/>
        <v>0.10510682337038435</v>
      </c>
      <c r="AE2762" s="14">
        <f t="shared" si="793"/>
        <v>0.18317636379712235</v>
      </c>
      <c r="AF2762" s="18" t="str">
        <f t="shared" si="794"/>
        <v/>
      </c>
      <c r="AG2762" s="18" t="str">
        <f t="shared" si="795"/>
        <v/>
      </c>
      <c r="AH2762" s="18" t="str">
        <f t="shared" si="796"/>
        <v/>
      </c>
      <c r="AI2762" s="19" t="str">
        <f t="shared" si="797"/>
        <v/>
      </c>
      <c r="AJ2762" s="19" t="str">
        <f t="shared" si="798"/>
        <v/>
      </c>
      <c r="AK2762" s="19" t="str">
        <f t="shared" si="799"/>
        <v/>
      </c>
    </row>
    <row r="2763" spans="2:37" x14ac:dyDescent="0.15">
      <c r="B2763" s="51" t="str">
        <f>IFERROR(IF(AND(AF2763=1,AI2763=1),MAX($B$5:B2762)+1,""),"")</f>
        <v/>
      </c>
      <c r="C2763" s="51" t="str">
        <f>IFERROR(IF(AND(AG2763=1,AJ2763=1),MAX($C$5:C2762)+1,""),"")</f>
        <v/>
      </c>
      <c r="D2763" s="51" t="str">
        <f>IFERROR(IF(AND(AH2763=1,AK2763=1),MAX($D$5:D2762)+1,""),"")</f>
        <v/>
      </c>
      <c r="F2763" s="5" t="s">
        <v>5623</v>
      </c>
      <c r="G2763" s="5" t="s">
        <v>5624</v>
      </c>
      <c r="H2763" s="12">
        <f>IFERROR([1]!EM_S_STM07_IS(F2763,"9",$H$1,"1")/1000000,"")</f>
        <v>380821</v>
      </c>
      <c r="I2763" s="12">
        <f>IFERROR([1]!EM_S_STM07_IS(F2763,"9",$I$1,"1")/1000000,"")</f>
        <v>475214</v>
      </c>
      <c r="J2763" s="12">
        <f>IFERROR([1]!EM_S_STM07_IS(F2763,"9",$J$1,"1")/1000000,"")</f>
        <v>536945</v>
      </c>
      <c r="K2763" s="12">
        <f>IFERROR([1]!EM_S_STM07_IS(F2763,"9",$K$1,"1")/1000000,"")</f>
        <v>589637</v>
      </c>
      <c r="L2763" s="12">
        <f>IFERROR([1]!EM_S_STM07_IS(F2763,"9",$L$1,"1")/1000000,"")</f>
        <v>658892</v>
      </c>
      <c r="M2763" s="13">
        <f>IFERROR([1]!EM_S_STM07_IS(F2763,"9",$M$1,"1")/1000000,"")</f>
        <v>697647</v>
      </c>
      <c r="N2763" s="12">
        <f>IFERROR([1]!EM_S_STM07_IS(F2763,"61",$N$1,"1")/1000000,"")</f>
        <v>165156</v>
      </c>
      <c r="O2763" s="12">
        <f>IFERROR([1]!EM_S_STM07_IS(F2763,"61",$O$1,"1")/1000000,"")</f>
        <v>208265</v>
      </c>
      <c r="P2763" s="12">
        <f>IFERROR([1]!EM_S_STM07_IS(F2763,"61",$P$1,"1")/1000000,"")</f>
        <v>238532</v>
      </c>
      <c r="Q2763" s="12">
        <f>IFERROR([1]!EM_S_STM07_IS(F2763,"61",$Q$1,"1")/1000000,"")</f>
        <v>262649</v>
      </c>
      <c r="R2763" s="12">
        <f>IFERROR([1]!EM_S_STM07_IS(F2763,"61",$R$1,"1")/1000000,"")</f>
        <v>275811</v>
      </c>
      <c r="S2763" s="12">
        <f>IFERROR([1]!EM_S_STM07_IS(F2763,"61",$S$1,"1")/1000000,"")</f>
        <v>277131</v>
      </c>
      <c r="T2763" s="20">
        <f t="shared" si="782"/>
        <v>0.12871154797518081</v>
      </c>
      <c r="U2763" s="20">
        <f t="shared" si="783"/>
        <v>0.10906793830194017</v>
      </c>
      <c r="V2763" s="14">
        <f t="shared" si="784"/>
        <v>0.24786710816892976</v>
      </c>
      <c r="W2763" s="14">
        <f t="shared" si="785"/>
        <v>0.12990147596661714</v>
      </c>
      <c r="X2763" s="14">
        <f t="shared" si="786"/>
        <v>9.8132955889336904E-2</v>
      </c>
      <c r="Y2763" s="14">
        <f t="shared" si="787"/>
        <v>0.11745361976945137</v>
      </c>
      <c r="Z2763" s="15">
        <f t="shared" si="788"/>
        <v>5.8818440654917648E-2</v>
      </c>
      <c r="AA2763" s="14">
        <f t="shared" si="789"/>
        <v>0.26101988423066674</v>
      </c>
      <c r="AB2763" s="14">
        <f t="shared" si="790"/>
        <v>0.14532926799990398</v>
      </c>
      <c r="AC2763" s="14">
        <f t="shared" si="791"/>
        <v>0.1011059312796606</v>
      </c>
      <c r="AD2763" s="14">
        <f t="shared" si="792"/>
        <v>5.011250756713332E-2</v>
      </c>
      <c r="AE2763" s="14">
        <f t="shared" si="793"/>
        <v>4.7858859871433698E-3</v>
      </c>
      <c r="AF2763" s="18" t="str">
        <f t="shared" si="794"/>
        <v/>
      </c>
      <c r="AG2763" s="18" t="str">
        <f t="shared" si="795"/>
        <v/>
      </c>
      <c r="AH2763" s="18" t="str">
        <f t="shared" si="796"/>
        <v/>
      </c>
      <c r="AI2763" s="19" t="str">
        <f t="shared" si="797"/>
        <v/>
      </c>
      <c r="AJ2763" s="19" t="str">
        <f t="shared" si="798"/>
        <v/>
      </c>
      <c r="AK2763" s="19" t="str">
        <f t="shared" si="799"/>
        <v/>
      </c>
    </row>
    <row r="2764" spans="2:37" x14ac:dyDescent="0.15">
      <c r="B2764" s="51" t="str">
        <f>IFERROR(IF(AND(AF2764=1,AI2764=1),MAX($B$5:B2763)+1,""),"")</f>
        <v/>
      </c>
      <c r="C2764" s="51" t="str">
        <f>IFERROR(IF(AND(AG2764=1,AJ2764=1),MAX($C$5:C2763)+1,""),"")</f>
        <v/>
      </c>
      <c r="D2764" s="51" t="str">
        <f>IFERROR(IF(AND(AH2764=1,AK2764=1),MAX($D$5:D2763)+1,""),"")</f>
        <v/>
      </c>
      <c r="F2764" s="5" t="s">
        <v>5625</v>
      </c>
      <c r="G2764" s="5" t="s">
        <v>5626</v>
      </c>
      <c r="H2764" s="12" t="str">
        <f>IFERROR([1]!EM_S_STM07_IS(F2764,"9",$H$1,"1")/1000000,"")</f>
        <v/>
      </c>
      <c r="I2764" s="12">
        <f>IFERROR([1]!EM_S_STM07_IS(F2764,"9",$I$1,"1")/1000000,"")</f>
        <v>3394.4846264000003</v>
      </c>
      <c r="J2764" s="12">
        <f>IFERROR([1]!EM_S_STM07_IS(F2764,"9",$J$1,"1")/1000000,"")</f>
        <v>3565.1751561199999</v>
      </c>
      <c r="K2764" s="12">
        <f>IFERROR([1]!EM_S_STM07_IS(F2764,"9",$K$1,"1")/1000000,"")</f>
        <v>3717.1102188699997</v>
      </c>
      <c r="L2764" s="12">
        <f>IFERROR([1]!EM_S_STM07_IS(F2764,"9",$L$1,"1")/1000000,"")</f>
        <v>3502.0725816100003</v>
      </c>
      <c r="M2764" s="13">
        <f>IFERROR([1]!EM_S_STM07_IS(F2764,"9",$M$1,"1")/1000000,"")</f>
        <v>3214.96124719</v>
      </c>
      <c r="N2764" s="12" t="str">
        <f>IFERROR([1]!EM_S_STM07_IS(F2764,"61",$N$1,"1")/1000000,"")</f>
        <v/>
      </c>
      <c r="O2764" s="12">
        <f>IFERROR([1]!EM_S_STM07_IS(F2764,"61",$O$1,"1")/1000000,"")</f>
        <v>92.63870593</v>
      </c>
      <c r="P2764" s="12">
        <f>IFERROR([1]!EM_S_STM07_IS(F2764,"61",$P$1,"1")/1000000,"")</f>
        <v>165.63349987000001</v>
      </c>
      <c r="Q2764" s="12">
        <f>IFERROR([1]!EM_S_STM07_IS(F2764,"61",$Q$1,"1")/1000000,"")</f>
        <v>220.31763688000001</v>
      </c>
      <c r="R2764" s="12">
        <f>IFERROR([1]!EM_S_STM07_IS(F2764,"61",$R$1,"1")/1000000,"")</f>
        <v>202.64501447000001</v>
      </c>
      <c r="S2764" s="12">
        <f>IFERROR([1]!EM_S_STM07_IS(F2764,"61",$S$1,"1")/1000000,"")</f>
        <v>159.97560096000001</v>
      </c>
      <c r="T2764" s="20" t="str">
        <f t="shared" si="782"/>
        <v/>
      </c>
      <c r="U2764" s="20" t="str">
        <f t="shared" si="783"/>
        <v/>
      </c>
      <c r="V2764" s="14" t="str">
        <f t="shared" si="784"/>
        <v/>
      </c>
      <c r="W2764" s="14">
        <f t="shared" si="785"/>
        <v>5.0284667189971759E-2</v>
      </c>
      <c r="X2764" s="14">
        <f t="shared" si="786"/>
        <v>4.2616437088423893E-2</v>
      </c>
      <c r="Y2764" s="14">
        <f t="shared" si="787"/>
        <v>-5.7850756259084188E-2</v>
      </c>
      <c r="Z2764" s="15">
        <f t="shared" si="788"/>
        <v>-8.1983262119600955E-2</v>
      </c>
      <c r="AA2764" s="14" t="str">
        <f t="shared" si="789"/>
        <v/>
      </c>
      <c r="AB2764" s="14">
        <f t="shared" si="790"/>
        <v>0.78795135583129372</v>
      </c>
      <c r="AC2764" s="14">
        <f t="shared" si="791"/>
        <v>0.3301514310385259</v>
      </c>
      <c r="AD2764" s="14">
        <f t="shared" si="792"/>
        <v>-8.0214288153543131E-2</v>
      </c>
      <c r="AE2764" s="14">
        <f t="shared" si="793"/>
        <v>-0.2105623650381829</v>
      </c>
      <c r="AF2764" s="18" t="str">
        <f t="shared" si="794"/>
        <v/>
      </c>
      <c r="AG2764" s="18" t="str">
        <f t="shared" si="795"/>
        <v/>
      </c>
      <c r="AH2764" s="18" t="str">
        <f t="shared" si="796"/>
        <v/>
      </c>
      <c r="AI2764" s="19" t="str">
        <f t="shared" si="797"/>
        <v/>
      </c>
      <c r="AJ2764" s="19" t="str">
        <f t="shared" si="798"/>
        <v/>
      </c>
      <c r="AK2764" s="19" t="str">
        <f t="shared" si="799"/>
        <v/>
      </c>
    </row>
    <row r="2765" spans="2:37" x14ac:dyDescent="0.15">
      <c r="B2765" s="51" t="str">
        <f>IFERROR(IF(AND(AF2765=1,AI2765=1),MAX($B$5:B2764)+1,""),"")</f>
        <v/>
      </c>
      <c r="C2765" s="51" t="str">
        <f>IFERROR(IF(AND(AG2765=1,AJ2765=1),MAX($C$5:C2764)+1,""),"")</f>
        <v/>
      </c>
      <c r="D2765" s="51" t="str">
        <f>IFERROR(IF(AND(AH2765=1,AK2765=1),MAX($D$5:D2764)+1,""),"")</f>
        <v/>
      </c>
      <c r="F2765" s="5" t="s">
        <v>5627</v>
      </c>
      <c r="G2765" s="5" t="s">
        <v>5628</v>
      </c>
      <c r="H2765" s="12">
        <f>IFERROR([1]!EM_S_STM07_IS(F2765,"9",$H$1,"1")/1000000,"")</f>
        <v>1357.07176622</v>
      </c>
      <c r="I2765" s="12">
        <f>IFERROR([1]!EM_S_STM07_IS(F2765,"9",$I$1,"1")/1000000,"")</f>
        <v>1535.2201789600001</v>
      </c>
      <c r="J2765" s="12">
        <f>IFERROR([1]!EM_S_STM07_IS(F2765,"9",$J$1,"1")/1000000,"")</f>
        <v>1765.09736907</v>
      </c>
      <c r="K2765" s="12">
        <f>IFERROR([1]!EM_S_STM07_IS(F2765,"9",$K$1,"1")/1000000,"")</f>
        <v>1801.5266954900001</v>
      </c>
      <c r="L2765" s="12">
        <f>IFERROR([1]!EM_S_STM07_IS(F2765,"9",$L$1,"1")/1000000,"")</f>
        <v>2002.0457784600001</v>
      </c>
      <c r="M2765" s="13">
        <f>IFERROR([1]!EM_S_STM07_IS(F2765,"9",$M$1,"1")/1000000,"")</f>
        <v>2219.4420831399998</v>
      </c>
      <c r="N2765" s="12">
        <f>IFERROR([1]!EM_S_STM07_IS(F2765,"61",$N$1,"1")/1000000,"")</f>
        <v>507.92055949000002</v>
      </c>
      <c r="O2765" s="12">
        <f>IFERROR([1]!EM_S_STM07_IS(F2765,"61",$O$1,"1")/1000000,"")</f>
        <v>545.91484947000004</v>
      </c>
      <c r="P2765" s="12">
        <f>IFERROR([1]!EM_S_STM07_IS(F2765,"61",$P$1,"1")/1000000,"")</f>
        <v>597.25476057000003</v>
      </c>
      <c r="Q2765" s="12">
        <f>IFERROR([1]!EM_S_STM07_IS(F2765,"61",$Q$1,"1")/1000000,"")</f>
        <v>702.62058511999999</v>
      </c>
      <c r="R2765" s="12">
        <f>IFERROR([1]!EM_S_STM07_IS(F2765,"61",$R$1,"1")/1000000,"")</f>
        <v>736.70533252999996</v>
      </c>
      <c r="S2765" s="12">
        <f>IFERROR([1]!EM_S_STM07_IS(F2765,"61",$S$1,"1")/1000000,"")</f>
        <v>741.19715169000006</v>
      </c>
      <c r="T2765" s="20">
        <f t="shared" si="782"/>
        <v>0.10338785730954192</v>
      </c>
      <c r="U2765" s="20">
        <f t="shared" si="783"/>
        <v>7.8518477222859095E-2</v>
      </c>
      <c r="V2765" s="14">
        <f t="shared" si="784"/>
        <v>0.13127412799708915</v>
      </c>
      <c r="W2765" s="14">
        <f t="shared" si="785"/>
        <v>0.14973564916644397</v>
      </c>
      <c r="X2765" s="14">
        <f t="shared" si="786"/>
        <v>2.0638706429659485E-2</v>
      </c>
      <c r="Y2765" s="14">
        <f t="shared" si="787"/>
        <v>0.11130508555437225</v>
      </c>
      <c r="Z2765" s="15">
        <f t="shared" si="788"/>
        <v>0.10858707978557006</v>
      </c>
      <c r="AA2765" s="14">
        <f t="shared" si="789"/>
        <v>7.4803607119487067E-2</v>
      </c>
      <c r="AB2765" s="14">
        <f t="shared" si="790"/>
        <v>9.4043807655796882E-2</v>
      </c>
      <c r="AC2765" s="14">
        <f t="shared" si="791"/>
        <v>0.17641688523242968</v>
      </c>
      <c r="AD2765" s="14">
        <f t="shared" si="792"/>
        <v>4.851088643265223E-2</v>
      </c>
      <c r="AE2765" s="14">
        <f t="shared" si="793"/>
        <v>6.0971720464873596E-3</v>
      </c>
      <c r="AF2765" s="18" t="str">
        <f t="shared" si="794"/>
        <v/>
      </c>
      <c r="AG2765" s="18" t="str">
        <f t="shared" si="795"/>
        <v/>
      </c>
      <c r="AH2765" s="18" t="str">
        <f t="shared" si="796"/>
        <v/>
      </c>
      <c r="AI2765" s="19" t="str">
        <f t="shared" si="797"/>
        <v/>
      </c>
      <c r="AJ2765" s="19" t="str">
        <f t="shared" si="798"/>
        <v/>
      </c>
      <c r="AK2765" s="19" t="str">
        <f t="shared" si="799"/>
        <v/>
      </c>
    </row>
    <row r="2766" spans="2:37" x14ac:dyDescent="0.15">
      <c r="B2766" s="51" t="str">
        <f>IFERROR(IF(AND(AF2766=1,AI2766=1),MAX($B$5:B2765)+1,""),"")</f>
        <v/>
      </c>
      <c r="C2766" s="51" t="str">
        <f>IFERROR(IF(AND(AG2766=1,AJ2766=1),MAX($C$5:C2765)+1,""),"")</f>
        <v/>
      </c>
      <c r="D2766" s="51" t="str">
        <f>IFERROR(IF(AND(AH2766=1,AK2766=1),MAX($D$5:D2765)+1,""),"")</f>
        <v/>
      </c>
      <c r="F2766" s="5" t="s">
        <v>5629</v>
      </c>
      <c r="G2766" s="5" t="s">
        <v>5630</v>
      </c>
      <c r="H2766" s="12">
        <f>IFERROR([1]!EM_S_STM07_IS(F2766,"9",$H$1,"1")/1000000,"")</f>
        <v>580.19368512999995</v>
      </c>
      <c r="I2766" s="12">
        <f>IFERROR([1]!EM_S_STM07_IS(F2766,"9",$I$1,"1")/1000000,"")</f>
        <v>810.16547126</v>
      </c>
      <c r="J2766" s="12">
        <f>IFERROR([1]!EM_S_STM07_IS(F2766,"9",$J$1,"1")/1000000,"")</f>
        <v>762.08465949000004</v>
      </c>
      <c r="K2766" s="12">
        <f>IFERROR([1]!EM_S_STM07_IS(F2766,"9",$K$1,"1")/1000000,"")</f>
        <v>785.73281102999999</v>
      </c>
      <c r="L2766" s="12">
        <f>IFERROR([1]!EM_S_STM07_IS(F2766,"9",$L$1,"1")/1000000,"")</f>
        <v>604.15505326000005</v>
      </c>
      <c r="M2766" s="13">
        <f>IFERROR([1]!EM_S_STM07_IS(F2766,"9",$M$1,"1")/1000000,"")</f>
        <v>561.50725188000001</v>
      </c>
      <c r="N2766" s="12">
        <f>IFERROR([1]!EM_S_STM07_IS(F2766,"61",$N$1,"1")/1000000,"")</f>
        <v>136.87194717</v>
      </c>
      <c r="O2766" s="12">
        <f>IFERROR([1]!EM_S_STM07_IS(F2766,"61",$O$1,"1")/1000000,"")</f>
        <v>214.38903890999998</v>
      </c>
      <c r="P2766" s="12">
        <f>IFERROR([1]!EM_S_STM07_IS(F2766,"61",$P$1,"1")/1000000,"")</f>
        <v>287.32689706999997</v>
      </c>
      <c r="Q2766" s="12">
        <f>IFERROR([1]!EM_S_STM07_IS(F2766,"61",$Q$1,"1")/1000000,"")</f>
        <v>289.06738344000001</v>
      </c>
      <c r="R2766" s="12">
        <f>IFERROR([1]!EM_S_STM07_IS(F2766,"61",$R$1,"1")/1000000,"")</f>
        <v>254.46615398</v>
      </c>
      <c r="S2766" s="12">
        <f>IFERROR([1]!EM_S_STM07_IS(F2766,"61",$S$1,"1")/1000000,"")</f>
        <v>139.22200629</v>
      </c>
      <c r="T2766" s="20">
        <f t="shared" si="782"/>
        <v>-6.5260717677120272E-3</v>
      </c>
      <c r="U2766" s="20">
        <f t="shared" si="783"/>
        <v>3.4106089416179319E-3</v>
      </c>
      <c r="V2766" s="14">
        <f t="shared" si="784"/>
        <v>0.39637071554557146</v>
      </c>
      <c r="W2766" s="14">
        <f t="shared" si="785"/>
        <v>-5.9346903164390445E-2</v>
      </c>
      <c r="X2766" s="14">
        <f t="shared" si="786"/>
        <v>3.1030872023884725E-2</v>
      </c>
      <c r="Y2766" s="14">
        <f t="shared" si="787"/>
        <v>-0.23109351578684059</v>
      </c>
      <c r="Z2766" s="15">
        <f t="shared" si="788"/>
        <v>-7.0590821263306416E-2</v>
      </c>
      <c r="AA2766" s="14">
        <f t="shared" si="789"/>
        <v>0.56634754851350877</v>
      </c>
      <c r="AB2766" s="14">
        <f t="shared" si="790"/>
        <v>0.34021262715123757</v>
      </c>
      <c r="AC2766" s="14">
        <f t="shared" si="791"/>
        <v>6.0575128459902459E-3</v>
      </c>
      <c r="AD2766" s="14">
        <f t="shared" si="792"/>
        <v>-0.11969952835298689</v>
      </c>
      <c r="AE2766" s="14">
        <f t="shared" si="793"/>
        <v>-0.45288595708118307</v>
      </c>
      <c r="AF2766" s="18" t="str">
        <f t="shared" si="794"/>
        <v/>
      </c>
      <c r="AG2766" s="18" t="str">
        <f t="shared" si="795"/>
        <v/>
      </c>
      <c r="AH2766" s="18" t="str">
        <f t="shared" si="796"/>
        <v/>
      </c>
      <c r="AI2766" s="19" t="str">
        <f t="shared" si="797"/>
        <v/>
      </c>
      <c r="AJ2766" s="19" t="str">
        <f t="shared" si="798"/>
        <v/>
      </c>
      <c r="AK2766" s="19" t="str">
        <f t="shared" si="799"/>
        <v/>
      </c>
    </row>
    <row r="2767" spans="2:37" x14ac:dyDescent="0.15">
      <c r="B2767" s="51" t="str">
        <f>IFERROR(IF(AND(AF2767=1,AI2767=1),MAX($B$5:B2766)+1,""),"")</f>
        <v/>
      </c>
      <c r="C2767" s="51" t="str">
        <f>IFERROR(IF(AND(AG2767=1,AJ2767=1),MAX($C$5:C2766)+1,""),"")</f>
        <v/>
      </c>
      <c r="D2767" s="51" t="str">
        <f>IFERROR(IF(AND(AH2767=1,AK2767=1),MAX($D$5:D2766)+1,""),"")</f>
        <v/>
      </c>
      <c r="F2767" s="5" t="s">
        <v>5631</v>
      </c>
      <c r="G2767" s="5" t="s">
        <v>5632</v>
      </c>
      <c r="H2767" s="12">
        <f>IFERROR([1]!EM_S_STM07_IS(F2767,"9",$H$1,"1")/1000000,"")</f>
        <v>567.08307521000006</v>
      </c>
      <c r="I2767" s="12">
        <f>IFERROR([1]!EM_S_STM07_IS(F2767,"9",$I$1,"1")/1000000,"")</f>
        <v>570.82928516999993</v>
      </c>
      <c r="J2767" s="12">
        <f>IFERROR([1]!EM_S_STM07_IS(F2767,"9",$J$1,"1")/1000000,"")</f>
        <v>470.13843747000004</v>
      </c>
      <c r="K2767" s="12">
        <f>IFERROR([1]!EM_S_STM07_IS(F2767,"9",$K$1,"1")/1000000,"")</f>
        <v>894.26228151999999</v>
      </c>
      <c r="L2767" s="12">
        <f>IFERROR([1]!EM_S_STM07_IS(F2767,"9",$L$1,"1")/1000000,"")</f>
        <v>820.45154482000009</v>
      </c>
      <c r="M2767" s="13">
        <f>IFERROR([1]!EM_S_STM07_IS(F2767,"9",$M$1,"1")/1000000,"")</f>
        <v>651.34106101999998</v>
      </c>
      <c r="N2767" s="12">
        <f>IFERROR([1]!EM_S_STM07_IS(F2767,"61",$N$1,"1")/1000000,"")</f>
        <v>160.70491877000001</v>
      </c>
      <c r="O2767" s="12">
        <f>IFERROR([1]!EM_S_STM07_IS(F2767,"61",$O$1,"1")/1000000,"")</f>
        <v>105.99657044</v>
      </c>
      <c r="P2767" s="12">
        <f>IFERROR([1]!EM_S_STM07_IS(F2767,"61",$P$1,"1")/1000000,"")</f>
        <v>-266.99882933999999</v>
      </c>
      <c r="Q2767" s="12">
        <f>IFERROR([1]!EM_S_STM07_IS(F2767,"61",$Q$1,"1")/1000000,"")</f>
        <v>11.661405569999999</v>
      </c>
      <c r="R2767" s="12">
        <f>IFERROR([1]!EM_S_STM07_IS(F2767,"61",$R$1,"1")/1000000,"")</f>
        <v>106.92412607</v>
      </c>
      <c r="S2767" s="12">
        <f>IFERROR([1]!EM_S_STM07_IS(F2767,"61",$S$1,"1")/1000000,"")</f>
        <v>-456.01660473999999</v>
      </c>
      <c r="T2767" s="20">
        <f t="shared" si="782"/>
        <v>2.8092886667048456E-2</v>
      </c>
      <c r="U2767" s="20">
        <f t="shared" si="783"/>
        <v>-2.2319421014316747</v>
      </c>
      <c r="V2767" s="14">
        <f t="shared" si="784"/>
        <v>6.606104332442987E-3</v>
      </c>
      <c r="W2767" s="14">
        <f t="shared" si="785"/>
        <v>-0.17639397682621158</v>
      </c>
      <c r="X2767" s="14">
        <f t="shared" si="786"/>
        <v>0.90212543848228466</v>
      </c>
      <c r="Y2767" s="14">
        <f t="shared" si="787"/>
        <v>-8.2538130283815542E-2</v>
      </c>
      <c r="Z2767" s="15">
        <f t="shared" si="788"/>
        <v>-0.20611879503146219</v>
      </c>
      <c r="AA2767" s="14">
        <f t="shared" si="789"/>
        <v>-0.34042734191788054</v>
      </c>
      <c r="AB2767" s="14">
        <f t="shared" si="790"/>
        <v>-3.5189383791538451</v>
      </c>
      <c r="AC2767" s="14">
        <f t="shared" si="791"/>
        <v>1.0436758677887317</v>
      </c>
      <c r="AD2767" s="14">
        <f t="shared" si="792"/>
        <v>8.1690598897504945</v>
      </c>
      <c r="AE2767" s="14">
        <f t="shared" si="793"/>
        <v>-5.2648616500401388</v>
      </c>
      <c r="AF2767" s="18" t="str">
        <f t="shared" si="794"/>
        <v/>
      </c>
      <c r="AG2767" s="18" t="str">
        <f t="shared" si="795"/>
        <v/>
      </c>
      <c r="AH2767" s="18" t="str">
        <f t="shared" si="796"/>
        <v/>
      </c>
      <c r="AI2767" s="19" t="str">
        <f t="shared" si="797"/>
        <v/>
      </c>
      <c r="AJ2767" s="19" t="str">
        <f t="shared" si="798"/>
        <v/>
      </c>
      <c r="AK2767" s="19" t="str">
        <f t="shared" si="799"/>
        <v/>
      </c>
    </row>
    <row r="2768" spans="2:37" x14ac:dyDescent="0.15">
      <c r="B2768" s="51" t="str">
        <f>IFERROR(IF(AND(AF2768=1,AI2768=1),MAX($B$5:B2767)+1,""),"")</f>
        <v/>
      </c>
      <c r="C2768" s="51" t="str">
        <f>IFERROR(IF(AND(AG2768=1,AJ2768=1),MAX($C$5:C2767)+1,""),"")</f>
        <v/>
      </c>
      <c r="D2768" s="51" t="str">
        <f>IFERROR(IF(AND(AH2768=1,AK2768=1),MAX($D$5:D2767)+1,""),"")</f>
        <v/>
      </c>
      <c r="F2768" s="5" t="s">
        <v>5633</v>
      </c>
      <c r="G2768" s="5" t="s">
        <v>5634</v>
      </c>
      <c r="H2768" s="12">
        <f>IFERROR([1]!EM_S_STM07_IS(F2768,"9",$H$1,"1")/1000000,"")</f>
        <v>1807.4781012799999</v>
      </c>
      <c r="I2768" s="12">
        <f>IFERROR([1]!EM_S_STM07_IS(F2768,"9",$I$1,"1")/1000000,"")</f>
        <v>1297.89239475</v>
      </c>
      <c r="J2768" s="12">
        <f>IFERROR([1]!EM_S_STM07_IS(F2768,"9",$J$1,"1")/1000000,"")</f>
        <v>1398.3489480599999</v>
      </c>
      <c r="K2768" s="12">
        <f>IFERROR([1]!EM_S_STM07_IS(F2768,"9",$K$1,"1")/1000000,"")</f>
        <v>1598.7085900899999</v>
      </c>
      <c r="L2768" s="12">
        <f>IFERROR([1]!EM_S_STM07_IS(F2768,"9",$L$1,"1")/1000000,"")</f>
        <v>3240.98252787</v>
      </c>
      <c r="M2768" s="13">
        <f>IFERROR([1]!EM_S_STM07_IS(F2768,"9",$M$1,"1")/1000000,"")</f>
        <v>6830.1619253199997</v>
      </c>
      <c r="N2768" s="12">
        <f>IFERROR([1]!EM_S_STM07_IS(F2768,"61",$N$1,"1")/1000000,"")</f>
        <v>575.79482013999996</v>
      </c>
      <c r="O2768" s="12">
        <f>IFERROR([1]!EM_S_STM07_IS(F2768,"61",$O$1,"1")/1000000,"")</f>
        <v>231.51445975999999</v>
      </c>
      <c r="P2768" s="12">
        <f>IFERROR([1]!EM_S_STM07_IS(F2768,"61",$P$1,"1")/1000000,"")</f>
        <v>281.74809783999996</v>
      </c>
      <c r="Q2768" s="12">
        <f>IFERROR([1]!EM_S_STM07_IS(F2768,"61",$Q$1,"1")/1000000,"")</f>
        <v>382.63619727999998</v>
      </c>
      <c r="R2768" s="12">
        <f>IFERROR([1]!EM_S_STM07_IS(F2768,"61",$R$1,"1")/1000000,"")</f>
        <v>1115.4520508800001</v>
      </c>
      <c r="S2768" s="12">
        <f>IFERROR([1]!EM_S_STM07_IS(F2768,"61",$S$1,"1")/1000000,"")</f>
        <v>2708.4949018800003</v>
      </c>
      <c r="T2768" s="20">
        <f t="shared" si="782"/>
        <v>0.30458262802358971</v>
      </c>
      <c r="U2768" s="20">
        <f t="shared" si="783"/>
        <v>0.3629880675476278</v>
      </c>
      <c r="V2768" s="14">
        <f t="shared" si="784"/>
        <v>-0.28193188408154274</v>
      </c>
      <c r="W2768" s="14">
        <f t="shared" si="785"/>
        <v>7.7399754953760891E-2</v>
      </c>
      <c r="X2768" s="14">
        <f t="shared" si="786"/>
        <v>0.1432830069404129</v>
      </c>
      <c r="Y2768" s="14">
        <f t="shared" si="787"/>
        <v>1.0272503369032049</v>
      </c>
      <c r="Z2768" s="15">
        <f t="shared" si="788"/>
        <v>1.1074355898514632</v>
      </c>
      <c r="AA2768" s="14">
        <f t="shared" si="789"/>
        <v>-0.59792194778044527</v>
      </c>
      <c r="AB2768" s="14">
        <f t="shared" si="790"/>
        <v>0.21697840442482419</v>
      </c>
      <c r="AC2768" s="14">
        <f t="shared" si="791"/>
        <v>0.35807907919681037</v>
      </c>
      <c r="AD2768" s="14">
        <f t="shared" si="792"/>
        <v>1.9151765013589415</v>
      </c>
      <c r="AE2768" s="14">
        <f t="shared" si="793"/>
        <v>1.4281589690414931</v>
      </c>
      <c r="AF2768" s="18">
        <f t="shared" si="794"/>
        <v>1</v>
      </c>
      <c r="AG2768" s="18">
        <f t="shared" si="795"/>
        <v>1</v>
      </c>
      <c r="AH2768" s="18">
        <f t="shared" si="796"/>
        <v>1</v>
      </c>
      <c r="AI2768" s="19" t="str">
        <f t="shared" si="797"/>
        <v/>
      </c>
      <c r="AJ2768" s="19" t="str">
        <f t="shared" si="798"/>
        <v/>
      </c>
      <c r="AK2768" s="19" t="str">
        <f t="shared" si="799"/>
        <v/>
      </c>
    </row>
    <row r="2769" spans="2:37" x14ac:dyDescent="0.15">
      <c r="B2769" s="51" t="str">
        <f>IFERROR(IF(AND(AF2769=1,AI2769=1),MAX($B$5:B2768)+1,""),"")</f>
        <v/>
      </c>
      <c r="C2769" s="51" t="str">
        <f>IFERROR(IF(AND(AG2769=1,AJ2769=1),MAX($C$5:C2768)+1,""),"")</f>
        <v/>
      </c>
      <c r="D2769" s="51" t="str">
        <f>IFERROR(IF(AND(AH2769=1,AK2769=1),MAX($D$5:D2768)+1,""),"")</f>
        <v/>
      </c>
      <c r="F2769" s="5" t="s">
        <v>5635</v>
      </c>
      <c r="G2769" s="5" t="s">
        <v>5636</v>
      </c>
      <c r="H2769" s="12">
        <f>IFERROR([1]!EM_S_STM07_IS(F2769,"9",$H$1,"1")/1000000,"")</f>
        <v>20324.866267049998</v>
      </c>
      <c r="I2769" s="12">
        <f>IFERROR([1]!EM_S_STM07_IS(F2769,"9",$I$1,"1")/1000000,"")</f>
        <v>10435.516390569999</v>
      </c>
      <c r="J2769" s="12">
        <f>IFERROR([1]!EM_S_STM07_IS(F2769,"9",$J$1,"1")/1000000,"")</f>
        <v>4018.1452293899997</v>
      </c>
      <c r="K2769" s="12">
        <f>IFERROR([1]!EM_S_STM07_IS(F2769,"9",$K$1,"1")/1000000,"")</f>
        <v>3661.8746810100001</v>
      </c>
      <c r="L2769" s="12">
        <f>IFERROR([1]!EM_S_STM07_IS(F2769,"9",$L$1,"1")/1000000,"")</f>
        <v>3619.88077006</v>
      </c>
      <c r="M2769" s="13">
        <f>IFERROR([1]!EM_S_STM07_IS(F2769,"9",$M$1,"1")/1000000,"")</f>
        <v>1392.7118909200001</v>
      </c>
      <c r="N2769" s="12">
        <f>IFERROR([1]!EM_S_STM07_IS(F2769,"61",$N$1,"1")/1000000,"")</f>
        <v>2855.6862434999998</v>
      </c>
      <c r="O2769" s="12">
        <f>IFERROR([1]!EM_S_STM07_IS(F2769,"61",$O$1,"1")/1000000,"")</f>
        <v>775.72117152999999</v>
      </c>
      <c r="P2769" s="12">
        <f>IFERROR([1]!EM_S_STM07_IS(F2769,"61",$P$1,"1")/1000000,"")</f>
        <v>-582.67088261000004</v>
      </c>
      <c r="Q2769" s="12">
        <f>IFERROR([1]!EM_S_STM07_IS(F2769,"61",$Q$1,"1")/1000000,"")</f>
        <v>-3446.20574794</v>
      </c>
      <c r="R2769" s="12">
        <f>IFERROR([1]!EM_S_STM07_IS(F2769,"61",$R$1,"1")/1000000,"")</f>
        <v>80.732834439999991</v>
      </c>
      <c r="S2769" s="12">
        <f>IFERROR([1]!EM_S_STM07_IS(F2769,"61",$S$1,"1")/1000000,"")</f>
        <v>-4452.2698147299998</v>
      </c>
      <c r="T2769" s="20">
        <f t="shared" si="782"/>
        <v>-0.41498538299093923</v>
      </c>
      <c r="U2769" s="20">
        <f t="shared" si="783"/>
        <v>-2.0928843254424057</v>
      </c>
      <c r="V2769" s="14">
        <f t="shared" si="784"/>
        <v>-0.48656408099040171</v>
      </c>
      <c r="W2769" s="14">
        <f t="shared" si="785"/>
        <v>-0.61495482552056779</v>
      </c>
      <c r="X2769" s="14">
        <f t="shared" si="786"/>
        <v>-8.866542348298484E-2</v>
      </c>
      <c r="Y2769" s="14">
        <f t="shared" si="787"/>
        <v>-1.1467872226150991E-2</v>
      </c>
      <c r="Z2769" s="15">
        <f t="shared" si="788"/>
        <v>-0.61526028635000718</v>
      </c>
      <c r="AA2769" s="14">
        <f t="shared" si="789"/>
        <v>-0.72835910342193022</v>
      </c>
      <c r="AB2769" s="14">
        <f t="shared" si="790"/>
        <v>-1.7511344333438319</v>
      </c>
      <c r="AC2769" s="14">
        <f t="shared" si="791"/>
        <v>-4.9144979623885785</v>
      </c>
      <c r="AD2769" s="14">
        <f t="shared" si="792"/>
        <v>1.0234265857423801</v>
      </c>
      <c r="AE2769" s="14">
        <f t="shared" si="793"/>
        <v>-56.148191508609699</v>
      </c>
      <c r="AF2769" s="18" t="str">
        <f t="shared" si="794"/>
        <v/>
      </c>
      <c r="AG2769" s="18" t="str">
        <f t="shared" si="795"/>
        <v/>
      </c>
      <c r="AH2769" s="18" t="str">
        <f t="shared" si="796"/>
        <v/>
      </c>
      <c r="AI2769" s="19" t="str">
        <f t="shared" si="797"/>
        <v/>
      </c>
      <c r="AJ2769" s="19" t="str">
        <f t="shared" si="798"/>
        <v/>
      </c>
      <c r="AK2769" s="19" t="str">
        <f t="shared" si="799"/>
        <v/>
      </c>
    </row>
    <row r="2770" spans="2:37" x14ac:dyDescent="0.15">
      <c r="B2770" s="51" t="str">
        <f>IFERROR(IF(AND(AF2770=1,AI2770=1),MAX($B$5:B2769)+1,""),"")</f>
        <v/>
      </c>
      <c r="C2770" s="51" t="str">
        <f>IFERROR(IF(AND(AG2770=1,AJ2770=1),MAX($C$5:C2769)+1,""),"")</f>
        <v/>
      </c>
      <c r="D2770" s="51" t="str">
        <f>IFERROR(IF(AND(AH2770=1,AK2770=1),MAX($D$5:D2769)+1,""),"")</f>
        <v/>
      </c>
      <c r="F2770" s="5" t="s">
        <v>5637</v>
      </c>
      <c r="G2770" s="5" t="s">
        <v>5638</v>
      </c>
      <c r="H2770" s="12">
        <f>IFERROR([1]!EM_S_STM07_IS(F2770,"9",$H$1,"1")/1000000,"")</f>
        <v>1674.8103477699999</v>
      </c>
      <c r="I2770" s="12">
        <f>IFERROR([1]!EM_S_STM07_IS(F2770,"9",$I$1,"1")/1000000,"")</f>
        <v>2257.3312445199999</v>
      </c>
      <c r="J2770" s="12">
        <f>IFERROR([1]!EM_S_STM07_IS(F2770,"9",$J$1,"1")/1000000,"")</f>
        <v>2600.5568412100001</v>
      </c>
      <c r="K2770" s="12">
        <f>IFERROR([1]!EM_S_STM07_IS(F2770,"9",$K$1,"1")/1000000,"")</f>
        <v>2501.5392698699998</v>
      </c>
      <c r="L2770" s="12">
        <f>IFERROR([1]!EM_S_STM07_IS(F2770,"9",$L$1,"1")/1000000,"")</f>
        <v>2067.81914241</v>
      </c>
      <c r="M2770" s="13">
        <f>IFERROR([1]!EM_S_STM07_IS(F2770,"9",$M$1,"1")/1000000,"")</f>
        <v>2256.6011936199998</v>
      </c>
      <c r="N2770" s="12">
        <f>IFERROR([1]!EM_S_STM07_IS(F2770,"61",$N$1,"1")/1000000,"")</f>
        <v>360.32526379000001</v>
      </c>
      <c r="O2770" s="12">
        <f>IFERROR([1]!EM_S_STM07_IS(F2770,"61",$O$1,"1")/1000000,"")</f>
        <v>517.89321740000003</v>
      </c>
      <c r="P2770" s="12">
        <f>IFERROR([1]!EM_S_STM07_IS(F2770,"61",$P$1,"1")/1000000,"")</f>
        <v>668.42335030999993</v>
      </c>
      <c r="Q2770" s="12">
        <f>IFERROR([1]!EM_S_STM07_IS(F2770,"61",$Q$1,"1")/1000000,"")</f>
        <v>537.30219895000005</v>
      </c>
      <c r="R2770" s="12">
        <f>IFERROR([1]!EM_S_STM07_IS(F2770,"61",$R$1,"1")/1000000,"")</f>
        <v>350.52072713000001</v>
      </c>
      <c r="S2770" s="12">
        <f>IFERROR([1]!EM_S_STM07_IS(F2770,"61",$S$1,"1")/1000000,"")</f>
        <v>404.25078825000003</v>
      </c>
      <c r="T2770" s="20">
        <f t="shared" si="782"/>
        <v>6.1445830958297698E-2</v>
      </c>
      <c r="U2770" s="20">
        <f t="shared" si="783"/>
        <v>2.3272334179715193E-2</v>
      </c>
      <c r="V2770" s="14">
        <f t="shared" si="784"/>
        <v>0.34781305090789721</v>
      </c>
      <c r="W2770" s="14">
        <f t="shared" si="785"/>
        <v>0.15204928276398524</v>
      </c>
      <c r="X2770" s="14">
        <f t="shared" si="786"/>
        <v>-3.8075526660639715E-2</v>
      </c>
      <c r="Y2770" s="14">
        <f t="shared" si="787"/>
        <v>-0.17338129874033092</v>
      </c>
      <c r="Z2770" s="15">
        <f t="shared" si="788"/>
        <v>9.1295243059786257E-2</v>
      </c>
      <c r="AA2770" s="14">
        <f t="shared" si="789"/>
        <v>0.43729366060169372</v>
      </c>
      <c r="AB2770" s="14">
        <f t="shared" si="790"/>
        <v>0.29065862971852063</v>
      </c>
      <c r="AC2770" s="14">
        <f t="shared" si="791"/>
        <v>-0.1961648277236108</v>
      </c>
      <c r="AD2770" s="14">
        <f t="shared" si="792"/>
        <v>-0.34762834059679965</v>
      </c>
      <c r="AE2770" s="14">
        <f t="shared" si="793"/>
        <v>0.15328640209077501</v>
      </c>
      <c r="AF2770" s="18" t="str">
        <f t="shared" si="794"/>
        <v/>
      </c>
      <c r="AG2770" s="18" t="str">
        <f t="shared" si="795"/>
        <v/>
      </c>
      <c r="AH2770" s="18" t="str">
        <f t="shared" si="796"/>
        <v/>
      </c>
      <c r="AI2770" s="19" t="str">
        <f t="shared" si="797"/>
        <v/>
      </c>
      <c r="AJ2770" s="19" t="str">
        <f t="shared" si="798"/>
        <v/>
      </c>
      <c r="AK2770" s="19" t="str">
        <f t="shared" si="799"/>
        <v/>
      </c>
    </row>
    <row r="2771" spans="2:37" x14ac:dyDescent="0.15">
      <c r="B2771" s="51" t="str">
        <f>IFERROR(IF(AND(AF2771=1,AI2771=1),MAX($B$5:B2770)+1,""),"")</f>
        <v/>
      </c>
      <c r="C2771" s="51" t="str">
        <f>IFERROR(IF(AND(AG2771=1,AJ2771=1),MAX($C$5:C2770)+1,""),"")</f>
        <v/>
      </c>
      <c r="D2771" s="51" t="str">
        <f>IFERROR(IF(AND(AH2771=1,AK2771=1),MAX($D$5:D2770)+1,""),"")</f>
        <v/>
      </c>
      <c r="F2771" s="5" t="s">
        <v>5639</v>
      </c>
      <c r="G2771" s="5" t="s">
        <v>5640</v>
      </c>
      <c r="H2771" s="12">
        <f>IFERROR([1]!EM_S_STM07_IS(F2771,"9",$H$1,"1")/1000000,"")</f>
        <v>1801.71351061</v>
      </c>
      <c r="I2771" s="12">
        <f>IFERROR([1]!EM_S_STM07_IS(F2771,"9",$I$1,"1")/1000000,"")</f>
        <v>2478.9324259099999</v>
      </c>
      <c r="J2771" s="12">
        <f>IFERROR([1]!EM_S_STM07_IS(F2771,"9",$J$1,"1")/1000000,"")</f>
        <v>2561.7513429099999</v>
      </c>
      <c r="K2771" s="12">
        <f>IFERROR([1]!EM_S_STM07_IS(F2771,"9",$K$1,"1")/1000000,"")</f>
        <v>2246.6831296</v>
      </c>
      <c r="L2771" s="12">
        <f>IFERROR([1]!EM_S_STM07_IS(F2771,"9",$L$1,"1")/1000000,"")</f>
        <v>2873.8310115200002</v>
      </c>
      <c r="M2771" s="13">
        <f>IFERROR([1]!EM_S_STM07_IS(F2771,"9",$M$1,"1")/1000000,"")</f>
        <v>4158.0570006300004</v>
      </c>
      <c r="N2771" s="12">
        <f>IFERROR([1]!EM_S_STM07_IS(F2771,"61",$N$1,"1")/1000000,"")</f>
        <v>198.88271374999999</v>
      </c>
      <c r="O2771" s="12">
        <f>IFERROR([1]!EM_S_STM07_IS(F2771,"61",$O$1,"1")/1000000,"")</f>
        <v>207.55753861000002</v>
      </c>
      <c r="P2771" s="12">
        <f>IFERROR([1]!EM_S_STM07_IS(F2771,"61",$P$1,"1")/1000000,"")</f>
        <v>264.46332179000001</v>
      </c>
      <c r="Q2771" s="12">
        <f>IFERROR([1]!EM_S_STM07_IS(F2771,"61",$Q$1,"1")/1000000,"")</f>
        <v>282.21732723000002</v>
      </c>
      <c r="R2771" s="12">
        <f>IFERROR([1]!EM_S_STM07_IS(F2771,"61",$R$1,"1")/1000000,"")</f>
        <v>372.37300464999998</v>
      </c>
      <c r="S2771" s="12">
        <f>IFERROR([1]!EM_S_STM07_IS(F2771,"61",$S$1,"1")/1000000,"")</f>
        <v>563.95472088999998</v>
      </c>
      <c r="T2771" s="20">
        <f t="shared" si="782"/>
        <v>0.18206386297813282</v>
      </c>
      <c r="U2771" s="20">
        <f t="shared" si="783"/>
        <v>0.2317694817888265</v>
      </c>
      <c r="V2771" s="14">
        <f t="shared" si="784"/>
        <v>0.37587491646811055</v>
      </c>
      <c r="W2771" s="14">
        <f t="shared" si="785"/>
        <v>3.3409106329148029E-2</v>
      </c>
      <c r="X2771" s="14">
        <f t="shared" si="786"/>
        <v>-0.12298938153462655</v>
      </c>
      <c r="Y2771" s="14">
        <f t="shared" si="787"/>
        <v>0.27914389602046713</v>
      </c>
      <c r="Z2771" s="15">
        <f t="shared" si="788"/>
        <v>0.44686899959046628</v>
      </c>
      <c r="AA2771" s="14">
        <f t="shared" si="789"/>
        <v>4.3617792096825862E-2</v>
      </c>
      <c r="AB2771" s="14">
        <f t="shared" si="790"/>
        <v>0.27416871273910109</v>
      </c>
      <c r="AC2771" s="14">
        <f t="shared" si="791"/>
        <v>6.7132203134383131E-2</v>
      </c>
      <c r="AD2771" s="14">
        <f t="shared" si="792"/>
        <v>0.31945479147184097</v>
      </c>
      <c r="AE2771" s="14">
        <f t="shared" si="793"/>
        <v>0.51448873534769535</v>
      </c>
      <c r="AF2771" s="18" t="str">
        <f t="shared" si="794"/>
        <v/>
      </c>
      <c r="AG2771" s="18">
        <f t="shared" si="795"/>
        <v>1</v>
      </c>
      <c r="AH2771" s="18" t="str">
        <f t="shared" si="796"/>
        <v/>
      </c>
      <c r="AI2771" s="19" t="str">
        <f t="shared" si="797"/>
        <v/>
      </c>
      <c r="AJ2771" s="19" t="str">
        <f t="shared" si="798"/>
        <v/>
      </c>
      <c r="AK2771" s="19" t="str">
        <f t="shared" si="799"/>
        <v/>
      </c>
    </row>
    <row r="2772" spans="2:37" x14ac:dyDescent="0.15">
      <c r="B2772" s="51" t="str">
        <f>IFERROR(IF(AND(AF2772=1,AI2772=1),MAX($B$5:B2771)+1,""),"")</f>
        <v/>
      </c>
      <c r="C2772" s="51" t="str">
        <f>IFERROR(IF(AND(AG2772=1,AJ2772=1),MAX($C$5:C2771)+1,""),"")</f>
        <v/>
      </c>
      <c r="D2772" s="51" t="str">
        <f>IFERROR(IF(AND(AH2772=1,AK2772=1),MAX($D$5:D2771)+1,""),"")</f>
        <v/>
      </c>
      <c r="F2772" s="5" t="s">
        <v>5641</v>
      </c>
      <c r="G2772" s="5" t="s">
        <v>5642</v>
      </c>
      <c r="H2772" s="12">
        <f>IFERROR([1]!EM_S_STM07_IS(F2772,"9",$H$1,"1")/1000000,"")</f>
        <v>743.04669080999997</v>
      </c>
      <c r="I2772" s="12">
        <f>IFERROR([1]!EM_S_STM07_IS(F2772,"9",$I$1,"1")/1000000,"")</f>
        <v>880.68363717</v>
      </c>
      <c r="J2772" s="12">
        <f>IFERROR([1]!EM_S_STM07_IS(F2772,"9",$J$1,"1")/1000000,"")</f>
        <v>974.8210516900001</v>
      </c>
      <c r="K2772" s="12">
        <f>IFERROR([1]!EM_S_STM07_IS(F2772,"9",$K$1,"1")/1000000,"")</f>
        <v>933.81425076999994</v>
      </c>
      <c r="L2772" s="12">
        <f>IFERROR([1]!EM_S_STM07_IS(F2772,"9",$L$1,"1")/1000000,"")</f>
        <v>859.12996785000007</v>
      </c>
      <c r="M2772" s="13">
        <f>IFERROR([1]!EM_S_STM07_IS(F2772,"9",$M$1,"1")/1000000,"")</f>
        <v>914.89206165999997</v>
      </c>
      <c r="N2772" s="12">
        <f>IFERROR([1]!EM_S_STM07_IS(F2772,"61",$N$1,"1")/1000000,"")</f>
        <v>60.805691840000001</v>
      </c>
      <c r="O2772" s="12">
        <f>IFERROR([1]!EM_S_STM07_IS(F2772,"61",$O$1,"1")/1000000,"")</f>
        <v>111.27437859</v>
      </c>
      <c r="P2772" s="12">
        <f>IFERROR([1]!EM_S_STM07_IS(F2772,"61",$P$1,"1")/1000000,"")</f>
        <v>127.23266816</v>
      </c>
      <c r="Q2772" s="12">
        <f>IFERROR([1]!EM_S_STM07_IS(F2772,"61",$Q$1,"1")/1000000,"")</f>
        <v>124.04334385</v>
      </c>
      <c r="R2772" s="12">
        <f>IFERROR([1]!EM_S_STM07_IS(F2772,"61",$R$1,"1")/1000000,"")</f>
        <v>109.93512334</v>
      </c>
      <c r="S2772" s="12">
        <f>IFERROR([1]!EM_S_STM07_IS(F2772,"61",$S$1,"1")/1000000,"")</f>
        <v>113.68845278000001</v>
      </c>
      <c r="T2772" s="20">
        <f t="shared" si="782"/>
        <v>4.2487247340639911E-2</v>
      </c>
      <c r="U2772" s="20">
        <f t="shared" si="783"/>
        <v>0.133324883636319</v>
      </c>
      <c r="V2772" s="14">
        <f t="shared" si="784"/>
        <v>0.18523324047101414</v>
      </c>
      <c r="W2772" s="14">
        <f t="shared" si="785"/>
        <v>0.10689129506539087</v>
      </c>
      <c r="X2772" s="14">
        <f t="shared" si="786"/>
        <v>-4.2065978005818253E-2</v>
      </c>
      <c r="Y2772" s="14">
        <f t="shared" si="787"/>
        <v>-7.9977664571318205E-2</v>
      </c>
      <c r="Z2772" s="15">
        <f t="shared" si="788"/>
        <v>6.4905306410794048E-2</v>
      </c>
      <c r="AA2772" s="14">
        <f t="shared" si="789"/>
        <v>0.82999938365638359</v>
      </c>
      <c r="AB2772" s="14">
        <f t="shared" si="790"/>
        <v>0.14341387273704484</v>
      </c>
      <c r="AC2772" s="14">
        <f t="shared" si="791"/>
        <v>-2.5066866521963563E-2</v>
      </c>
      <c r="AD2772" s="14">
        <f t="shared" si="792"/>
        <v>-0.11373621568167679</v>
      </c>
      <c r="AE2772" s="14">
        <f t="shared" si="793"/>
        <v>3.4141312857692944E-2</v>
      </c>
      <c r="AF2772" s="18" t="str">
        <f t="shared" si="794"/>
        <v/>
      </c>
      <c r="AG2772" s="18" t="str">
        <f t="shared" si="795"/>
        <v/>
      </c>
      <c r="AH2772" s="18" t="str">
        <f t="shared" si="796"/>
        <v/>
      </c>
      <c r="AI2772" s="19" t="str">
        <f t="shared" si="797"/>
        <v/>
      </c>
      <c r="AJ2772" s="19" t="str">
        <f t="shared" si="798"/>
        <v/>
      </c>
      <c r="AK2772" s="19" t="str">
        <f t="shared" si="799"/>
        <v/>
      </c>
    </row>
    <row r="2773" spans="2:37" x14ac:dyDescent="0.15">
      <c r="B2773" s="51" t="str">
        <f>IFERROR(IF(AND(AF2773=1,AI2773=1),MAX($B$5:B2772)+1,""),"")</f>
        <v/>
      </c>
      <c r="C2773" s="51" t="str">
        <f>IFERROR(IF(AND(AG2773=1,AJ2773=1),MAX($C$5:C2772)+1,""),"")</f>
        <v/>
      </c>
      <c r="D2773" s="51" t="str">
        <f>IFERROR(IF(AND(AH2773=1,AK2773=1),MAX($D$5:D2772)+1,""),"")</f>
        <v/>
      </c>
      <c r="F2773" s="5" t="s">
        <v>5643</v>
      </c>
      <c r="G2773" s="5" t="s">
        <v>5644</v>
      </c>
      <c r="H2773" s="12">
        <f>IFERROR([1]!EM_S_STM07_IS(F2773,"9",$H$1,"1")/1000000,"")</f>
        <v>5564.1290509999999</v>
      </c>
      <c r="I2773" s="12">
        <f>IFERROR([1]!EM_S_STM07_IS(F2773,"9",$I$1,"1")/1000000,"")</f>
        <v>3968.9332439999998</v>
      </c>
      <c r="J2773" s="12">
        <f>IFERROR([1]!EM_S_STM07_IS(F2773,"9",$J$1,"1")/1000000,"")</f>
        <v>5735.9038650000002</v>
      </c>
      <c r="K2773" s="12">
        <f>IFERROR([1]!EM_S_STM07_IS(F2773,"9",$K$1,"1")/1000000,"")</f>
        <v>5504.9908409999998</v>
      </c>
      <c r="L2773" s="12">
        <f>IFERROR([1]!EM_S_STM07_IS(F2773,"9",$L$1,"1")/1000000,"")</f>
        <v>6233.6226109999998</v>
      </c>
      <c r="M2773" s="13">
        <f>IFERROR([1]!EM_S_STM07_IS(F2773,"9",$M$1,"1")/1000000,"")</f>
        <v>7185.9731920000004</v>
      </c>
      <c r="N2773" s="12">
        <f>IFERROR([1]!EM_S_STM07_IS(F2773,"61",$N$1,"1")/1000000,"")</f>
        <v>203.058165</v>
      </c>
      <c r="O2773" s="12">
        <f>IFERROR([1]!EM_S_STM07_IS(F2773,"61",$O$1,"1")/1000000,"")</f>
        <v>468.78024299999998</v>
      </c>
      <c r="P2773" s="12">
        <f>IFERROR([1]!EM_S_STM07_IS(F2773,"61",$P$1,"1")/1000000,"")</f>
        <v>633.387699</v>
      </c>
      <c r="Q2773" s="12">
        <f>IFERROR([1]!EM_S_STM07_IS(F2773,"61",$Q$1,"1")/1000000,"")</f>
        <v>664.53500099999997</v>
      </c>
      <c r="R2773" s="12">
        <f>IFERROR([1]!EM_S_STM07_IS(F2773,"61",$R$1,"1")/1000000,"")</f>
        <v>530.82500900000002</v>
      </c>
      <c r="S2773" s="12">
        <f>IFERROR([1]!EM_S_STM07_IS(F2773,"61",$S$1,"1")/1000000,"")</f>
        <v>611.97185000000002</v>
      </c>
      <c r="T2773" s="20">
        <f t="shared" si="782"/>
        <v>5.248927665999048E-2</v>
      </c>
      <c r="U2773" s="20">
        <f t="shared" si="783"/>
        <v>0.24687293371727659</v>
      </c>
      <c r="V2773" s="14">
        <f t="shared" si="784"/>
        <v>-0.28669281254598278</v>
      </c>
      <c r="W2773" s="14">
        <f t="shared" si="785"/>
        <v>0.44520038820789004</v>
      </c>
      <c r="X2773" s="14">
        <f t="shared" si="786"/>
        <v>-4.0257478060086074E-2</v>
      </c>
      <c r="Y2773" s="14">
        <f t="shared" si="787"/>
        <v>0.13235839823261933</v>
      </c>
      <c r="Z2773" s="15">
        <f t="shared" si="788"/>
        <v>0.15277642559231289</v>
      </c>
      <c r="AA2773" s="14">
        <f t="shared" si="789"/>
        <v>1.3086008041095023</v>
      </c>
      <c r="AB2773" s="14">
        <f t="shared" si="790"/>
        <v>0.35113991781432652</v>
      </c>
      <c r="AC2773" s="14">
        <f t="shared" si="791"/>
        <v>4.9175729255834452E-2</v>
      </c>
      <c r="AD2773" s="14">
        <f t="shared" si="792"/>
        <v>-0.20120835140179463</v>
      </c>
      <c r="AE2773" s="14">
        <f t="shared" si="793"/>
        <v>0.15286928766387492</v>
      </c>
      <c r="AF2773" s="18" t="str">
        <f t="shared" si="794"/>
        <v/>
      </c>
      <c r="AG2773" s="18">
        <f t="shared" si="795"/>
        <v>1</v>
      </c>
      <c r="AH2773" s="18" t="str">
        <f t="shared" si="796"/>
        <v/>
      </c>
      <c r="AI2773" s="19" t="str">
        <f t="shared" si="797"/>
        <v/>
      </c>
      <c r="AJ2773" s="19" t="str">
        <f t="shared" si="798"/>
        <v/>
      </c>
      <c r="AK2773" s="19" t="str">
        <f t="shared" si="799"/>
        <v/>
      </c>
    </row>
    <row r="2774" spans="2:37" x14ac:dyDescent="0.15">
      <c r="B2774" s="51" t="str">
        <f>IFERROR(IF(AND(AF2774=1,AI2774=1),MAX($B$5:B2773)+1,""),"")</f>
        <v/>
      </c>
      <c r="C2774" s="51" t="str">
        <f>IFERROR(IF(AND(AG2774=1,AJ2774=1),MAX($C$5:C2773)+1,""),"")</f>
        <v/>
      </c>
      <c r="D2774" s="51" t="str">
        <f>IFERROR(IF(AND(AH2774=1,AK2774=1),MAX($D$5:D2773)+1,""),"")</f>
        <v/>
      </c>
      <c r="F2774" s="5" t="s">
        <v>5645</v>
      </c>
      <c r="G2774" s="5" t="s">
        <v>5646</v>
      </c>
      <c r="H2774" s="12" t="str">
        <f>IFERROR([1]!EM_S_STM07_IS(F2774,"9",$H$1,"1")/1000000,"")</f>
        <v/>
      </c>
      <c r="I2774" s="12">
        <f>IFERROR([1]!EM_S_STM07_IS(F2774,"9",$I$1,"1")/1000000,"")</f>
        <v>414.25325700000002</v>
      </c>
      <c r="J2774" s="12">
        <f>IFERROR([1]!EM_S_STM07_IS(F2774,"9",$J$1,"1")/1000000,"")</f>
        <v>484.91157750999997</v>
      </c>
      <c r="K2774" s="12">
        <f>IFERROR([1]!EM_S_STM07_IS(F2774,"9",$K$1,"1")/1000000,"")</f>
        <v>594.30443573000002</v>
      </c>
      <c r="L2774" s="12">
        <f>IFERROR([1]!EM_S_STM07_IS(F2774,"9",$L$1,"1")/1000000,"")</f>
        <v>702.94915245000004</v>
      </c>
      <c r="M2774" s="13">
        <f>IFERROR([1]!EM_S_STM07_IS(F2774,"9",$M$1,"1")/1000000,"")</f>
        <v>900.17855488999999</v>
      </c>
      <c r="N2774" s="12" t="str">
        <f>IFERROR([1]!EM_S_STM07_IS(F2774,"61",$N$1,"1")/1000000,"")</f>
        <v/>
      </c>
      <c r="O2774" s="12">
        <f>IFERROR([1]!EM_S_STM07_IS(F2774,"61",$O$1,"1")/1000000,"")</f>
        <v>84.926068170000008</v>
      </c>
      <c r="P2774" s="12">
        <f>IFERROR([1]!EM_S_STM07_IS(F2774,"61",$P$1,"1")/1000000,"")</f>
        <v>104.74413443</v>
      </c>
      <c r="Q2774" s="12">
        <f>IFERROR([1]!EM_S_STM07_IS(F2774,"61",$Q$1,"1")/1000000,"")</f>
        <v>140.26166859</v>
      </c>
      <c r="R2774" s="12">
        <f>IFERROR([1]!EM_S_STM07_IS(F2774,"61",$R$1,"1")/1000000,"")</f>
        <v>161.40055362999999</v>
      </c>
      <c r="S2774" s="12">
        <f>IFERROR([1]!EM_S_STM07_IS(F2774,"61",$S$1,"1")/1000000,"")</f>
        <v>192.76962384000001</v>
      </c>
      <c r="T2774" s="20" t="str">
        <f t="shared" si="782"/>
        <v/>
      </c>
      <c r="U2774" s="20" t="str">
        <f t="shared" si="783"/>
        <v/>
      </c>
      <c r="V2774" s="14" t="str">
        <f t="shared" si="784"/>
        <v/>
      </c>
      <c r="W2774" s="14">
        <f t="shared" si="785"/>
        <v>0.17056792992215375</v>
      </c>
      <c r="X2774" s="14">
        <f t="shared" si="786"/>
        <v>0.22559341392038454</v>
      </c>
      <c r="Y2774" s="14">
        <f t="shared" si="787"/>
        <v>0.18280987014096373</v>
      </c>
      <c r="Z2774" s="15">
        <f t="shared" si="788"/>
        <v>0.28057420903431368</v>
      </c>
      <c r="AA2774" s="14" t="str">
        <f t="shared" si="789"/>
        <v/>
      </c>
      <c r="AB2774" s="14">
        <f t="shared" si="790"/>
        <v>0.23335669114375288</v>
      </c>
      <c r="AC2774" s="14">
        <f t="shared" si="791"/>
        <v>0.33908852608578471</v>
      </c>
      <c r="AD2774" s="14">
        <f t="shared" si="792"/>
        <v>0.15071034911035627</v>
      </c>
      <c r="AE2774" s="14">
        <f t="shared" si="793"/>
        <v>0.19435540649948155</v>
      </c>
      <c r="AF2774" s="18" t="str">
        <f t="shared" si="794"/>
        <v/>
      </c>
      <c r="AG2774" s="18" t="str">
        <f t="shared" si="795"/>
        <v/>
      </c>
      <c r="AH2774" s="18" t="str">
        <f t="shared" si="796"/>
        <v/>
      </c>
      <c r="AI2774" s="19">
        <f t="shared" si="797"/>
        <v>1</v>
      </c>
      <c r="AJ2774" s="19">
        <f t="shared" si="798"/>
        <v>1</v>
      </c>
      <c r="AK2774" s="19">
        <f t="shared" si="799"/>
        <v>1</v>
      </c>
    </row>
    <row r="2775" spans="2:37" x14ac:dyDescent="0.15">
      <c r="B2775" s="51" t="str">
        <f>IFERROR(IF(AND(AF2775=1,AI2775=1),MAX($B$5:B2774)+1,""),"")</f>
        <v/>
      </c>
      <c r="C2775" s="51" t="str">
        <f>IFERROR(IF(AND(AG2775=1,AJ2775=1),MAX($C$5:C2774)+1,""),"")</f>
        <v/>
      </c>
      <c r="D2775" s="51" t="str">
        <f>IFERROR(IF(AND(AH2775=1,AK2775=1),MAX($D$5:D2774)+1,""),"")</f>
        <v/>
      </c>
      <c r="F2775" s="5" t="s">
        <v>5647</v>
      </c>
      <c r="G2775" s="5" t="s">
        <v>5648</v>
      </c>
      <c r="H2775" s="12">
        <f>IFERROR([1]!EM_S_STM07_IS(F2775,"9",$H$1,"1")/1000000,"")</f>
        <v>1558.4662713900002</v>
      </c>
      <c r="I2775" s="12">
        <f>IFERROR([1]!EM_S_STM07_IS(F2775,"9",$I$1,"1")/1000000,"")</f>
        <v>1785.99532907</v>
      </c>
      <c r="J2775" s="12">
        <f>IFERROR([1]!EM_S_STM07_IS(F2775,"9",$J$1,"1")/1000000,"")</f>
        <v>1671.26935731</v>
      </c>
      <c r="K2775" s="12">
        <f>IFERROR([1]!EM_S_STM07_IS(F2775,"9",$K$1,"1")/1000000,"")</f>
        <v>1844.1920746800001</v>
      </c>
      <c r="L2775" s="12">
        <f>IFERROR([1]!EM_S_STM07_IS(F2775,"9",$L$1,"1")/1000000,"")</f>
        <v>2233.1429248300001</v>
      </c>
      <c r="M2775" s="13">
        <f>IFERROR([1]!EM_S_STM07_IS(F2775,"9",$M$1,"1")/1000000,"")</f>
        <v>2369.8363765100003</v>
      </c>
      <c r="N2775" s="12">
        <f>IFERROR([1]!EM_S_STM07_IS(F2775,"61",$N$1,"1")/1000000,"")</f>
        <v>89.281990190000002</v>
      </c>
      <c r="O2775" s="12">
        <f>IFERROR([1]!EM_S_STM07_IS(F2775,"61",$O$1,"1")/1000000,"")</f>
        <v>96.00395429000001</v>
      </c>
      <c r="P2775" s="12">
        <f>IFERROR([1]!EM_S_STM07_IS(F2775,"61",$P$1,"1")/1000000,"")</f>
        <v>10.176922130000001</v>
      </c>
      <c r="Q2775" s="12">
        <f>IFERROR([1]!EM_S_STM07_IS(F2775,"61",$Q$1,"1")/1000000,"")</f>
        <v>13.21128742</v>
      </c>
      <c r="R2775" s="12">
        <f>IFERROR([1]!EM_S_STM07_IS(F2775,"61",$R$1,"1")/1000000,"")</f>
        <v>59.397523710000002</v>
      </c>
      <c r="S2775" s="12">
        <f>IFERROR([1]!EM_S_STM07_IS(F2775,"61",$S$1,"1")/1000000,"")</f>
        <v>118.66544783000001</v>
      </c>
      <c r="T2775" s="20">
        <f t="shared" si="782"/>
        <v>8.7437212854462043E-2</v>
      </c>
      <c r="U2775" s="20">
        <f t="shared" si="783"/>
        <v>5.8551724470898181E-2</v>
      </c>
      <c r="V2775" s="14">
        <f t="shared" si="784"/>
        <v>0.14599549689135463</v>
      </c>
      <c r="W2775" s="14">
        <f t="shared" si="785"/>
        <v>-6.423643438067661E-2</v>
      </c>
      <c r="X2775" s="14">
        <f t="shared" si="786"/>
        <v>0.1034678920029556</v>
      </c>
      <c r="Y2775" s="14">
        <f t="shared" si="787"/>
        <v>0.210905824555986</v>
      </c>
      <c r="Z2775" s="15">
        <f t="shared" si="788"/>
        <v>6.1211241860126837E-2</v>
      </c>
      <c r="AA2775" s="14">
        <f t="shared" si="789"/>
        <v>7.5289138220318255E-2</v>
      </c>
      <c r="AB2775" s="14">
        <f t="shared" si="790"/>
        <v>-0.89399476089017671</v>
      </c>
      <c r="AC2775" s="14">
        <f t="shared" si="791"/>
        <v>0.29816139410708037</v>
      </c>
      <c r="AD2775" s="14">
        <f t="shared" si="792"/>
        <v>3.4959678660900715</v>
      </c>
      <c r="AE2775" s="14">
        <f t="shared" si="793"/>
        <v>0.99781809776056074</v>
      </c>
      <c r="AF2775" s="18" t="str">
        <f t="shared" si="794"/>
        <v/>
      </c>
      <c r="AG2775" s="18" t="str">
        <f t="shared" si="795"/>
        <v/>
      </c>
      <c r="AH2775" s="18" t="str">
        <f t="shared" si="796"/>
        <v/>
      </c>
      <c r="AI2775" s="19" t="str">
        <f t="shared" si="797"/>
        <v/>
      </c>
      <c r="AJ2775" s="19" t="str">
        <f t="shared" si="798"/>
        <v/>
      </c>
      <c r="AK2775" s="19" t="str">
        <f t="shared" si="799"/>
        <v/>
      </c>
    </row>
    <row r="2776" spans="2:37" x14ac:dyDescent="0.15">
      <c r="B2776" s="51" t="str">
        <f>IFERROR(IF(AND(AF2776=1,AI2776=1),MAX($B$5:B2775)+1,""),"")</f>
        <v/>
      </c>
      <c r="C2776" s="51" t="str">
        <f>IFERROR(IF(AND(AG2776=1,AJ2776=1),MAX($C$5:C2775)+1,""),"")</f>
        <v/>
      </c>
      <c r="D2776" s="51" t="str">
        <f>IFERROR(IF(AND(AH2776=1,AK2776=1),MAX($D$5:D2775)+1,""),"")</f>
        <v/>
      </c>
      <c r="F2776" s="5" t="s">
        <v>5649</v>
      </c>
      <c r="G2776" s="5" t="s">
        <v>5650</v>
      </c>
      <c r="H2776" s="12">
        <f>IFERROR([1]!EM_S_STM07_IS(F2776,"9",$H$1,"1")/1000000,"")</f>
        <v>120994.84699999999</v>
      </c>
      <c r="I2776" s="12">
        <f>IFERROR([1]!EM_S_STM07_IS(F2776,"9",$I$1,"1")/1000000,"")</f>
        <v>145874.43299999999</v>
      </c>
      <c r="J2776" s="12">
        <f>IFERROR([1]!EM_S_STM07_IS(F2776,"9",$J$1,"1")/1000000,"")</f>
        <v>149478.821</v>
      </c>
      <c r="K2776" s="12">
        <f>IFERROR([1]!EM_S_STM07_IS(F2776,"9",$K$1,"1")/1000000,"")</f>
        <v>173038.09899999999</v>
      </c>
      <c r="L2776" s="12">
        <f>IFERROR([1]!EM_S_STM07_IS(F2776,"9",$L$1,"1")/1000000,"")</f>
        <v>141772.29199999999</v>
      </c>
      <c r="M2776" s="13">
        <f>IFERROR([1]!EM_S_STM07_IS(F2776,"9",$M$1,"1")/1000000,"")</f>
        <v>123445.872</v>
      </c>
      <c r="N2776" s="12">
        <f>IFERROR([1]!EM_S_STM07_IS(F2776,"61",$N$1,"1")/1000000,"")</f>
        <v>778.00800000000004</v>
      </c>
      <c r="O2776" s="12">
        <f>IFERROR([1]!EM_S_STM07_IS(F2776,"61",$O$1,"1")/1000000,"")</f>
        <v>237.97399999999999</v>
      </c>
      <c r="P2776" s="12">
        <f>IFERROR([1]!EM_S_STM07_IS(F2776,"61",$P$1,"1")/1000000,"")</f>
        <v>-8233.7540000000008</v>
      </c>
      <c r="Q2776" s="12">
        <f>IFERROR([1]!EM_S_STM07_IS(F2776,"61",$Q$1,"1")/1000000,"")</f>
        <v>947.89099999999996</v>
      </c>
      <c r="R2776" s="12">
        <f>IFERROR([1]!EM_S_STM07_IS(F2776,"61",$R$1,"1")/1000000,"")</f>
        <v>-16216.88</v>
      </c>
      <c r="S2776" s="12">
        <f>IFERROR([1]!EM_S_STM07_IS(F2776,"61",$S$1,"1")/1000000,"")</f>
        <v>206.31899999999999</v>
      </c>
      <c r="T2776" s="20">
        <f t="shared" si="782"/>
        <v>4.0190184164436982E-3</v>
      </c>
      <c r="U2776" s="20">
        <f t="shared" si="783"/>
        <v>-0.2331489222304699</v>
      </c>
      <c r="V2776" s="14">
        <f t="shared" si="784"/>
        <v>0.20562517013637777</v>
      </c>
      <c r="W2776" s="14">
        <f t="shared" si="785"/>
        <v>2.4708839828018435E-2</v>
      </c>
      <c r="X2776" s="14">
        <f t="shared" si="786"/>
        <v>0.15760947164548475</v>
      </c>
      <c r="Y2776" s="14">
        <f t="shared" si="787"/>
        <v>-0.1806874161279361</v>
      </c>
      <c r="Z2776" s="15">
        <f t="shared" si="788"/>
        <v>-0.12926658475691419</v>
      </c>
      <c r="AA2776" s="14">
        <f t="shared" si="789"/>
        <v>-0.69412396787693709</v>
      </c>
      <c r="AB2776" s="14">
        <f t="shared" si="790"/>
        <v>-35.599384806743601</v>
      </c>
      <c r="AC2776" s="14">
        <f t="shared" si="791"/>
        <v>1.1151225795669872</v>
      </c>
      <c r="AD2776" s="14">
        <f t="shared" si="792"/>
        <v>-18.108380604942976</v>
      </c>
      <c r="AE2776" s="14">
        <f t="shared" si="793"/>
        <v>1.0127224842263125</v>
      </c>
      <c r="AF2776" s="18" t="str">
        <f t="shared" si="794"/>
        <v/>
      </c>
      <c r="AG2776" s="18" t="str">
        <f t="shared" si="795"/>
        <v/>
      </c>
      <c r="AH2776" s="18" t="str">
        <f t="shared" si="796"/>
        <v/>
      </c>
      <c r="AI2776" s="19" t="str">
        <f t="shared" si="797"/>
        <v/>
      </c>
      <c r="AJ2776" s="19" t="str">
        <f t="shared" si="798"/>
        <v/>
      </c>
      <c r="AK2776" s="19" t="str">
        <f t="shared" si="799"/>
        <v/>
      </c>
    </row>
    <row r="2777" spans="2:37" x14ac:dyDescent="0.15">
      <c r="B2777" s="51" t="str">
        <f>IFERROR(IF(AND(AF2777=1,AI2777=1),MAX($B$5:B2776)+1,""),"")</f>
        <v/>
      </c>
      <c r="C2777" s="51" t="str">
        <f>IFERROR(IF(AND(AG2777=1,AJ2777=1),MAX($C$5:C2776)+1,""),"")</f>
        <v/>
      </c>
      <c r="D2777" s="51" t="str">
        <f>IFERROR(IF(AND(AH2777=1,AK2777=1),MAX($D$5:D2776)+1,""),"")</f>
        <v/>
      </c>
      <c r="F2777" s="5" t="s">
        <v>5651</v>
      </c>
      <c r="G2777" s="5" t="s">
        <v>5652</v>
      </c>
      <c r="H2777" s="12">
        <f>IFERROR([1]!EM_S_STM07_IS(F2777,"9",$H$1,"1")/1000000,"")</f>
        <v>141662</v>
      </c>
      <c r="I2777" s="12">
        <f>IFERROR([1]!EM_S_STM07_IS(F2777,"9",$I$1,"1")/1000000,"")</f>
        <v>157934</v>
      </c>
      <c r="J2777" s="12">
        <f>IFERROR([1]!EM_S_STM07_IS(F2777,"9",$J$1,"1")/1000000,"")</f>
        <v>171451</v>
      </c>
      <c r="K2777" s="12">
        <f>IFERROR([1]!EM_S_STM07_IS(F2777,"9",$K$1,"1")/1000000,"")</f>
        <v>193137</v>
      </c>
      <c r="L2777" s="12">
        <f>IFERROR([1]!EM_S_STM07_IS(F2777,"9",$L$1,"1")/1000000,"")</f>
        <v>219778</v>
      </c>
      <c r="M2777" s="13">
        <f>IFERROR([1]!EM_S_STM07_IS(F2777,"9",$M$1,"1")/1000000,"")</f>
        <v>247202</v>
      </c>
      <c r="N2777" s="12">
        <f>IFERROR([1]!EM_S_STM07_IS(F2777,"61",$N$1,"1")/1000000,"")</f>
        <v>8557</v>
      </c>
      <c r="O2777" s="12">
        <f>IFERROR([1]!EM_S_STM07_IS(F2777,"61",$O$1,"1")/1000000,"")</f>
        <v>8313</v>
      </c>
      <c r="P2777" s="12">
        <f>IFERROR([1]!EM_S_STM07_IS(F2777,"61",$P$1,"1")/1000000,"")</f>
        <v>5077</v>
      </c>
      <c r="Q2777" s="12">
        <f>IFERROR([1]!EM_S_STM07_IS(F2777,"61",$Q$1,"1")/1000000,"")</f>
        <v>9261</v>
      </c>
      <c r="R2777" s="12">
        <f>IFERROR([1]!EM_S_STM07_IS(F2777,"61",$R$1,"1")/1000000,"")</f>
        <v>11049</v>
      </c>
      <c r="S2777" s="12">
        <f>IFERROR([1]!EM_S_STM07_IS(F2777,"61",$S$1,"1")/1000000,"")</f>
        <v>17728</v>
      </c>
      <c r="T2777" s="20">
        <f t="shared" si="782"/>
        <v>0.11778871885293984</v>
      </c>
      <c r="U2777" s="20">
        <f t="shared" si="783"/>
        <v>0.15682493787308238</v>
      </c>
      <c r="V2777" s="14">
        <f t="shared" si="784"/>
        <v>0.11486496025751436</v>
      </c>
      <c r="W2777" s="14">
        <f t="shared" si="785"/>
        <v>8.5586384185799128E-2</v>
      </c>
      <c r="X2777" s="14">
        <f t="shared" si="786"/>
        <v>0.1264851181970359</v>
      </c>
      <c r="Y2777" s="14">
        <f t="shared" si="787"/>
        <v>0.13793835463945284</v>
      </c>
      <c r="Z2777" s="15">
        <f t="shared" si="788"/>
        <v>0.12478046028264886</v>
      </c>
      <c r="AA2777" s="14">
        <f t="shared" si="789"/>
        <v>-2.8514666355030967E-2</v>
      </c>
      <c r="AB2777" s="14">
        <f t="shared" si="790"/>
        <v>-0.38926981835679059</v>
      </c>
      <c r="AC2777" s="14">
        <f t="shared" si="791"/>
        <v>0.8241087256253693</v>
      </c>
      <c r="AD2777" s="14">
        <f t="shared" si="792"/>
        <v>0.19306770327178491</v>
      </c>
      <c r="AE2777" s="14">
        <f t="shared" si="793"/>
        <v>0.60448909403565931</v>
      </c>
      <c r="AF2777" s="18" t="str">
        <f t="shared" si="794"/>
        <v/>
      </c>
      <c r="AG2777" s="18" t="str">
        <f t="shared" si="795"/>
        <v/>
      </c>
      <c r="AH2777" s="18" t="str">
        <f t="shared" si="796"/>
        <v/>
      </c>
      <c r="AI2777" s="19" t="str">
        <f t="shared" si="797"/>
        <v/>
      </c>
      <c r="AJ2777" s="19" t="str">
        <f t="shared" si="798"/>
        <v/>
      </c>
      <c r="AK2777" s="19" t="str">
        <f t="shared" si="799"/>
        <v/>
      </c>
    </row>
    <row r="2778" spans="2:37" x14ac:dyDescent="0.15">
      <c r="B2778" s="51">
        <f>IFERROR(IF(AND(AF2778=1,AI2778=1),MAX($B$5:B2777)+1,""),"")</f>
        <v>209</v>
      </c>
      <c r="C2778" s="51" t="str">
        <f>IFERROR(IF(AND(AG2778=1,AJ2778=1),MAX($C$5:C2777)+1,""),"")</f>
        <v/>
      </c>
      <c r="D2778" s="51" t="str">
        <f>IFERROR(IF(AND(AH2778=1,AK2778=1),MAX($D$5:D2777)+1,""),"")</f>
        <v/>
      </c>
      <c r="F2778" s="5" t="s">
        <v>5653</v>
      </c>
      <c r="G2778" s="5" t="s">
        <v>5654</v>
      </c>
      <c r="H2778" s="12">
        <f>IFERROR([1]!EM_S_STM07_IS(F2778,"9",$H$1,"1")/1000000,"")</f>
        <v>37411.066143699994</v>
      </c>
      <c r="I2778" s="12">
        <f>IFERROR([1]!EM_S_STM07_IS(F2778,"9",$I$1,"1")/1000000,"")</f>
        <v>54899.872504110004</v>
      </c>
      <c r="J2778" s="12">
        <f>IFERROR([1]!EM_S_STM07_IS(F2778,"9",$J$1,"1")/1000000,"")</f>
        <v>68078.117819189996</v>
      </c>
      <c r="K2778" s="12">
        <f>IFERROR([1]!EM_S_STM07_IS(F2778,"9",$K$1,"1")/1000000,"")</f>
        <v>78222.81735735001</v>
      </c>
      <c r="L2778" s="12">
        <f>IFERROR([1]!EM_S_STM07_IS(F2778,"9",$L$1,"1")/1000000,"")</f>
        <v>92398.893626699995</v>
      </c>
      <c r="M2778" s="13">
        <f>IFERROR([1]!EM_S_STM07_IS(F2778,"9",$M$1,"1")/1000000,"")</f>
        <v>105516.58730325999</v>
      </c>
      <c r="N2778" s="12">
        <f>IFERROR([1]!EM_S_STM07_IS(F2778,"61",$N$1,"1")/1000000,"")</f>
        <v>1368.25286936</v>
      </c>
      <c r="O2778" s="12">
        <f>IFERROR([1]!EM_S_STM07_IS(F2778,"61",$O$1,"1")/1000000,"")</f>
        <v>2042.23848284</v>
      </c>
      <c r="P2778" s="12">
        <f>IFERROR([1]!EM_S_STM07_IS(F2778,"61",$P$1,"1")/1000000,"")</f>
        <v>2052.87169855</v>
      </c>
      <c r="Q2778" s="12">
        <f>IFERROR([1]!EM_S_STM07_IS(F2778,"61",$Q$1,"1")/1000000,"")</f>
        <v>2242.92514106</v>
      </c>
      <c r="R2778" s="12">
        <f>IFERROR([1]!EM_S_STM07_IS(F2778,"61",$R$1,"1")/1000000,"")</f>
        <v>2591.1290737700001</v>
      </c>
      <c r="S2778" s="12">
        <f>IFERROR([1]!EM_S_STM07_IS(F2778,"61",$S$1,"1")/1000000,"")</f>
        <v>2876.9891422199998</v>
      </c>
      <c r="T2778" s="20">
        <f t="shared" si="782"/>
        <v>0.23045045247521934</v>
      </c>
      <c r="U2778" s="20">
        <f t="shared" si="783"/>
        <v>0.16025746431393317</v>
      </c>
      <c r="V2778" s="14">
        <f t="shared" si="784"/>
        <v>0.46747682338786051</v>
      </c>
      <c r="W2778" s="14">
        <f t="shared" si="785"/>
        <v>0.2400414557263939</v>
      </c>
      <c r="X2778" s="14">
        <f t="shared" si="786"/>
        <v>0.14901557009997721</v>
      </c>
      <c r="Y2778" s="14">
        <f t="shared" si="787"/>
        <v>0.18122686894015289</v>
      </c>
      <c r="Z2778" s="15">
        <f t="shared" si="788"/>
        <v>0.14196808166942651</v>
      </c>
      <c r="AA2778" s="14">
        <f t="shared" si="789"/>
        <v>0.49258848899418473</v>
      </c>
      <c r="AB2778" s="14">
        <f t="shared" si="790"/>
        <v>5.2066474113313058E-3</v>
      </c>
      <c r="AC2778" s="14">
        <f t="shared" si="791"/>
        <v>9.2579308606689822E-2</v>
      </c>
      <c r="AD2778" s="14">
        <f t="shared" si="792"/>
        <v>0.15524545440042636</v>
      </c>
      <c r="AE2778" s="14">
        <f t="shared" si="793"/>
        <v>0.11032258923098863</v>
      </c>
      <c r="AF2778" s="18">
        <f t="shared" si="794"/>
        <v>1</v>
      </c>
      <c r="AG2778" s="18" t="str">
        <f t="shared" si="795"/>
        <v/>
      </c>
      <c r="AH2778" s="18" t="str">
        <f t="shared" si="796"/>
        <v/>
      </c>
      <c r="AI2778" s="19">
        <f t="shared" si="797"/>
        <v>1</v>
      </c>
      <c r="AJ2778" s="19" t="str">
        <f t="shared" si="798"/>
        <v/>
      </c>
      <c r="AK2778" s="19" t="str">
        <f t="shared" si="799"/>
        <v/>
      </c>
    </row>
    <row r="2779" spans="2:37" x14ac:dyDescent="0.15">
      <c r="B2779" s="51" t="str">
        <f>IFERROR(IF(AND(AF2779=1,AI2779=1),MAX($B$5:B2778)+1,""),"")</f>
        <v/>
      </c>
      <c r="C2779" s="51" t="str">
        <f>IFERROR(IF(AND(AG2779=1,AJ2779=1),MAX($C$5:C2778)+1,""),"")</f>
        <v/>
      </c>
      <c r="D2779" s="51" t="str">
        <f>IFERROR(IF(AND(AH2779=1,AK2779=1),MAX($D$5:D2778)+1,""),"")</f>
        <v/>
      </c>
      <c r="F2779" s="5" t="s">
        <v>5655</v>
      </c>
      <c r="G2779" s="5" t="s">
        <v>5656</v>
      </c>
      <c r="H2779" s="12">
        <f>IFERROR([1]!EM_S_STM07_IS(F2779,"9",$H$1,"1")/1000000,"")</f>
        <v>6511.2914197999999</v>
      </c>
      <c r="I2779" s="12">
        <f>IFERROR([1]!EM_S_STM07_IS(F2779,"9",$I$1,"1")/1000000,"")</f>
        <v>7041.1008117499996</v>
      </c>
      <c r="J2779" s="12">
        <f>IFERROR([1]!EM_S_STM07_IS(F2779,"9",$J$1,"1")/1000000,"")</f>
        <v>7235.8080587200002</v>
      </c>
      <c r="K2779" s="12">
        <f>IFERROR([1]!EM_S_STM07_IS(F2779,"9",$K$1,"1")/1000000,"")</f>
        <v>5083.1110740600006</v>
      </c>
      <c r="L2779" s="12">
        <f>IFERROR([1]!EM_S_STM07_IS(F2779,"9",$L$1,"1")/1000000,"")</f>
        <v>5286.2948826899992</v>
      </c>
      <c r="M2779" s="13">
        <f>IFERROR([1]!EM_S_STM07_IS(F2779,"9",$M$1,"1")/1000000,"")</f>
        <v>4020.5225666399997</v>
      </c>
      <c r="N2779" s="12">
        <f>IFERROR([1]!EM_S_STM07_IS(F2779,"61",$N$1,"1")/1000000,"")</f>
        <v>642.29808121000008</v>
      </c>
      <c r="O2779" s="12">
        <f>IFERROR([1]!EM_S_STM07_IS(F2779,"61",$O$1,"1")/1000000,"")</f>
        <v>817.50369017999992</v>
      </c>
      <c r="P2779" s="12">
        <f>IFERROR([1]!EM_S_STM07_IS(F2779,"61",$P$1,"1")/1000000,"")</f>
        <v>870.96462650000001</v>
      </c>
      <c r="Q2779" s="12">
        <f>IFERROR([1]!EM_S_STM07_IS(F2779,"61",$Q$1,"1")/1000000,"")</f>
        <v>499.7103098</v>
      </c>
      <c r="R2779" s="12">
        <f>IFERROR([1]!EM_S_STM07_IS(F2779,"61",$R$1,"1")/1000000,"")</f>
        <v>407.47463152</v>
      </c>
      <c r="S2779" s="12">
        <f>IFERROR([1]!EM_S_STM07_IS(F2779,"61",$S$1,"1")/1000000,"")</f>
        <v>61.967680639999998</v>
      </c>
      <c r="T2779" s="20">
        <f t="shared" si="782"/>
        <v>-9.1922167178384195E-2</v>
      </c>
      <c r="U2779" s="20">
        <f t="shared" si="783"/>
        <v>-0.37355099559131988</v>
      </c>
      <c r="V2779" s="14">
        <f t="shared" si="784"/>
        <v>8.136778985792549E-2</v>
      </c>
      <c r="W2779" s="14">
        <f t="shared" si="785"/>
        <v>2.7652955436325864E-2</v>
      </c>
      <c r="X2779" s="14">
        <f t="shared" si="786"/>
        <v>-0.29750609291877861</v>
      </c>
      <c r="Y2779" s="14">
        <f t="shared" si="787"/>
        <v>3.9972333020004393E-2</v>
      </c>
      <c r="Z2779" s="15">
        <f t="shared" si="788"/>
        <v>-0.2394441369880401</v>
      </c>
      <c r="AA2779" s="14">
        <f t="shared" si="789"/>
        <v>0.27277928129558926</v>
      </c>
      <c r="AB2779" s="14">
        <f t="shared" si="790"/>
        <v>6.5395345565019927E-2</v>
      </c>
      <c r="AC2779" s="14">
        <f t="shared" si="791"/>
        <v>-0.42625648092264973</v>
      </c>
      <c r="AD2779" s="14">
        <f t="shared" si="792"/>
        <v>-0.1845782976078994</v>
      </c>
      <c r="AE2779" s="14">
        <f t="shared" si="793"/>
        <v>-0.84792260463223834</v>
      </c>
      <c r="AF2779" s="18" t="str">
        <f t="shared" si="794"/>
        <v/>
      </c>
      <c r="AG2779" s="18" t="str">
        <f t="shared" si="795"/>
        <v/>
      </c>
      <c r="AH2779" s="18" t="str">
        <f t="shared" si="796"/>
        <v/>
      </c>
      <c r="AI2779" s="19" t="str">
        <f t="shared" si="797"/>
        <v/>
      </c>
      <c r="AJ2779" s="19" t="str">
        <f t="shared" si="798"/>
        <v/>
      </c>
      <c r="AK2779" s="19" t="str">
        <f t="shared" si="799"/>
        <v/>
      </c>
    </row>
    <row r="2780" spans="2:37" x14ac:dyDescent="0.15">
      <c r="B2780" s="51" t="str">
        <f>IFERROR(IF(AND(AF2780=1,AI2780=1),MAX($B$5:B2779)+1,""),"")</f>
        <v/>
      </c>
      <c r="C2780" s="51" t="str">
        <f>IFERROR(IF(AND(AG2780=1,AJ2780=1),MAX($C$5:C2779)+1,""),"")</f>
        <v/>
      </c>
      <c r="D2780" s="51" t="str">
        <f>IFERROR(IF(AND(AH2780=1,AK2780=1),MAX($D$5:D2779)+1,""),"")</f>
        <v/>
      </c>
      <c r="F2780" s="5" t="s">
        <v>5657</v>
      </c>
      <c r="G2780" s="5" t="s">
        <v>5658</v>
      </c>
      <c r="H2780" s="12" t="str">
        <f>IFERROR([1]!EM_S_STM07_IS(F2780,"9",$H$1,"1")/1000000,"")</f>
        <v/>
      </c>
      <c r="I2780" s="12">
        <f>IFERROR([1]!EM_S_STM07_IS(F2780,"9",$I$1,"1")/1000000,"")</f>
        <v>24785.77107196</v>
      </c>
      <c r="J2780" s="12">
        <f>IFERROR([1]!EM_S_STM07_IS(F2780,"9",$J$1,"1")/1000000,"")</f>
        <v>29765.13705216</v>
      </c>
      <c r="K2780" s="12">
        <f>IFERROR([1]!EM_S_STM07_IS(F2780,"9",$K$1,"1")/1000000,"")</f>
        <v>37436.13516831</v>
      </c>
      <c r="L2780" s="12">
        <f>IFERROR([1]!EM_S_STM07_IS(F2780,"9",$L$1,"1")/1000000,"")</f>
        <v>44800.752866820003</v>
      </c>
      <c r="M2780" s="13">
        <f>IFERROR([1]!EM_S_STM07_IS(F2780,"9",$M$1,"1")/1000000,"")</f>
        <v>40970.021983260005</v>
      </c>
      <c r="N2780" s="12" t="str">
        <f>IFERROR([1]!EM_S_STM07_IS(F2780,"61",$N$1,"1")/1000000,"")</f>
        <v/>
      </c>
      <c r="O2780" s="12">
        <f>IFERROR([1]!EM_S_STM07_IS(F2780,"61",$O$1,"1")/1000000,"")</f>
        <v>385.98195936000002</v>
      </c>
      <c r="P2780" s="12">
        <f>IFERROR([1]!EM_S_STM07_IS(F2780,"61",$P$1,"1")/1000000,"")</f>
        <v>475.92765624000003</v>
      </c>
      <c r="Q2780" s="12">
        <f>IFERROR([1]!EM_S_STM07_IS(F2780,"61",$Q$1,"1")/1000000,"")</f>
        <v>600.33695172</v>
      </c>
      <c r="R2780" s="12">
        <f>IFERROR([1]!EM_S_STM07_IS(F2780,"61",$R$1,"1")/1000000,"")</f>
        <v>666.28514619000009</v>
      </c>
      <c r="S2780" s="12">
        <f>IFERROR([1]!EM_S_STM07_IS(F2780,"61",$S$1,"1")/1000000,"")</f>
        <v>797.53155992999996</v>
      </c>
      <c r="T2780" s="20" t="str">
        <f t="shared" si="782"/>
        <v/>
      </c>
      <c r="U2780" s="20" t="str">
        <f t="shared" si="783"/>
        <v/>
      </c>
      <c r="V2780" s="14" t="str">
        <f t="shared" si="784"/>
        <v/>
      </c>
      <c r="W2780" s="14">
        <f t="shared" si="785"/>
        <v>0.20089614988145874</v>
      </c>
      <c r="X2780" s="14">
        <f t="shared" si="786"/>
        <v>0.2577175473006374</v>
      </c>
      <c r="Y2780" s="14">
        <f t="shared" si="787"/>
        <v>0.1967248399280333</v>
      </c>
      <c r="Z2780" s="15">
        <f t="shared" si="788"/>
        <v>-8.5505948860897046E-2</v>
      </c>
      <c r="AA2780" s="14" t="str">
        <f t="shared" si="789"/>
        <v/>
      </c>
      <c r="AB2780" s="14">
        <f t="shared" si="790"/>
        <v>0.23303083136097796</v>
      </c>
      <c r="AC2780" s="14">
        <f t="shared" si="791"/>
        <v>0.2614037949861503</v>
      </c>
      <c r="AD2780" s="14">
        <f t="shared" si="792"/>
        <v>0.10985196610179451</v>
      </c>
      <c r="AE2780" s="14">
        <f t="shared" si="793"/>
        <v>0.19698234980999141</v>
      </c>
      <c r="AF2780" s="18" t="str">
        <f t="shared" si="794"/>
        <v/>
      </c>
      <c r="AG2780" s="18" t="str">
        <f t="shared" si="795"/>
        <v/>
      </c>
      <c r="AH2780" s="18" t="str">
        <f t="shared" si="796"/>
        <v/>
      </c>
      <c r="AI2780" s="19" t="str">
        <f t="shared" si="797"/>
        <v/>
      </c>
      <c r="AJ2780" s="19">
        <f t="shared" si="798"/>
        <v>1</v>
      </c>
      <c r="AK2780" s="19" t="str">
        <f t="shared" si="799"/>
        <v/>
      </c>
    </row>
    <row r="2781" spans="2:37" x14ac:dyDescent="0.15">
      <c r="B2781" s="51" t="str">
        <f>IFERROR(IF(AND(AF2781=1,AI2781=1),MAX($B$5:B2780)+1,""),"")</f>
        <v/>
      </c>
      <c r="C2781" s="51" t="str">
        <f>IFERROR(IF(AND(AG2781=1,AJ2781=1),MAX($C$5:C2780)+1,""),"")</f>
        <v/>
      </c>
      <c r="D2781" s="51" t="str">
        <f>IFERROR(IF(AND(AH2781=1,AK2781=1),MAX($D$5:D2780)+1,""),"")</f>
        <v/>
      </c>
      <c r="F2781" s="5" t="s">
        <v>5659</v>
      </c>
      <c r="G2781" s="5" t="s">
        <v>5660</v>
      </c>
      <c r="H2781" s="12">
        <f>IFERROR([1]!EM_S_STM07_IS(F2781,"9",$H$1,"1")/1000000,"")</f>
        <v>1137.8671129200002</v>
      </c>
      <c r="I2781" s="12">
        <f>IFERROR([1]!EM_S_STM07_IS(F2781,"9",$I$1,"1")/1000000,"")</f>
        <v>1224.38002224</v>
      </c>
      <c r="J2781" s="12">
        <f>IFERROR([1]!EM_S_STM07_IS(F2781,"9",$J$1,"1")/1000000,"")</f>
        <v>914.52523416999998</v>
      </c>
      <c r="K2781" s="12">
        <f>IFERROR([1]!EM_S_STM07_IS(F2781,"9",$K$1,"1")/1000000,"")</f>
        <v>1106.75162718</v>
      </c>
      <c r="L2781" s="12">
        <f>IFERROR([1]!EM_S_STM07_IS(F2781,"9",$L$1,"1")/1000000,"")</f>
        <v>892.19718677999992</v>
      </c>
      <c r="M2781" s="13">
        <f>IFERROR([1]!EM_S_STM07_IS(F2781,"9",$M$1,"1")/1000000,"")</f>
        <v>776.97238760000005</v>
      </c>
      <c r="N2781" s="12">
        <f>IFERROR([1]!EM_S_STM07_IS(F2781,"61",$N$1,"1")/1000000,"")</f>
        <v>202.93330581999999</v>
      </c>
      <c r="O2781" s="12">
        <f>IFERROR([1]!EM_S_STM07_IS(F2781,"61",$O$1,"1")/1000000,"")</f>
        <v>211.09861033000001</v>
      </c>
      <c r="P2781" s="12">
        <f>IFERROR([1]!EM_S_STM07_IS(F2781,"61",$P$1,"1")/1000000,"")</f>
        <v>39.319734539999999</v>
      </c>
      <c r="Q2781" s="12">
        <f>IFERROR([1]!EM_S_STM07_IS(F2781,"61",$Q$1,"1")/1000000,"")</f>
        <v>54.581965709999999</v>
      </c>
      <c r="R2781" s="12">
        <f>IFERROR([1]!EM_S_STM07_IS(F2781,"61",$R$1,"1")/1000000,"")</f>
        <v>38.765570250000003</v>
      </c>
      <c r="S2781" s="12">
        <f>IFERROR([1]!EM_S_STM07_IS(F2781,"61",$S$1,"1")/1000000,"")</f>
        <v>7.9497611399999997</v>
      </c>
      <c r="T2781" s="20">
        <f t="shared" si="782"/>
        <v>-7.3462912679099879E-2</v>
      </c>
      <c r="U2781" s="20">
        <f t="shared" si="783"/>
        <v>-0.47688141459028743</v>
      </c>
      <c r="V2781" s="14">
        <f t="shared" si="784"/>
        <v>7.6030766982965153E-2</v>
      </c>
      <c r="W2781" s="14">
        <f t="shared" si="785"/>
        <v>-0.25307076433926251</v>
      </c>
      <c r="X2781" s="14">
        <f t="shared" si="786"/>
        <v>0.21019255218743074</v>
      </c>
      <c r="Y2781" s="14">
        <f t="shared" si="787"/>
        <v>-0.19385961143484756</v>
      </c>
      <c r="Z2781" s="15">
        <f t="shared" si="788"/>
        <v>-0.12914723436402437</v>
      </c>
      <c r="AA2781" s="14">
        <f t="shared" si="789"/>
        <v>4.0236394302089466E-2</v>
      </c>
      <c r="AB2781" s="14">
        <f t="shared" si="790"/>
        <v>-0.81373759647904176</v>
      </c>
      <c r="AC2781" s="14">
        <f t="shared" si="791"/>
        <v>0.38815702467354452</v>
      </c>
      <c r="AD2781" s="14">
        <f t="shared" si="792"/>
        <v>-0.28977328416558407</v>
      </c>
      <c r="AE2781" s="14">
        <f t="shared" si="793"/>
        <v>-0.79492727467358748</v>
      </c>
      <c r="AF2781" s="18" t="str">
        <f t="shared" si="794"/>
        <v/>
      </c>
      <c r="AG2781" s="18" t="str">
        <f t="shared" si="795"/>
        <v/>
      </c>
      <c r="AH2781" s="18" t="str">
        <f t="shared" si="796"/>
        <v/>
      </c>
      <c r="AI2781" s="19" t="str">
        <f t="shared" si="797"/>
        <v/>
      </c>
      <c r="AJ2781" s="19" t="str">
        <f t="shared" si="798"/>
        <v/>
      </c>
      <c r="AK2781" s="19" t="str">
        <f t="shared" si="799"/>
        <v/>
      </c>
    </row>
    <row r="2782" spans="2:37" x14ac:dyDescent="0.15">
      <c r="B2782" s="51" t="str">
        <f>IFERROR(IF(AND(AF2782=1,AI2782=1),MAX($B$5:B2781)+1,""),"")</f>
        <v/>
      </c>
      <c r="C2782" s="51" t="str">
        <f>IFERROR(IF(AND(AG2782=1,AJ2782=1),MAX($C$5:C2781)+1,""),"")</f>
        <v/>
      </c>
      <c r="D2782" s="51" t="str">
        <f>IFERROR(IF(AND(AH2782=1,AK2782=1),MAX($D$5:D2781)+1,""),"")</f>
        <v/>
      </c>
      <c r="F2782" s="5" t="s">
        <v>5661</v>
      </c>
      <c r="G2782" s="5" t="s">
        <v>5662</v>
      </c>
      <c r="H2782" s="12">
        <f>IFERROR([1]!EM_S_STM07_IS(F2782,"9",$H$1,"1")/1000000,"")</f>
        <v>206791.81599999999</v>
      </c>
      <c r="I2782" s="12">
        <f>IFERROR([1]!EM_S_STM07_IS(F2782,"9",$I$1,"1")/1000000,"")</f>
        <v>230178.204</v>
      </c>
      <c r="J2782" s="12">
        <f>IFERROR([1]!EM_S_STM07_IS(F2782,"9",$J$1,"1")/1000000,"")</f>
        <v>221119.698</v>
      </c>
      <c r="K2782" s="12">
        <f>IFERROR([1]!EM_S_STM07_IS(F2782,"9",$K$1,"1")/1000000,"")</f>
        <v>202690.24100000001</v>
      </c>
      <c r="L2782" s="12">
        <f>IFERROR([1]!EM_S_STM07_IS(F2782,"9",$L$1,"1")/1000000,"")</f>
        <v>215785.772</v>
      </c>
      <c r="M2782" s="13">
        <f>IFERROR([1]!EM_S_STM07_IS(F2782,"9",$M$1,"1")/1000000,"")</f>
        <v>217323.97200000001</v>
      </c>
      <c r="N2782" s="12">
        <f>IFERROR([1]!EM_S_STM07_IS(F2782,"61",$N$1,"1")/1000000,"")</f>
        <v>5320.7790000000005</v>
      </c>
      <c r="O2782" s="12">
        <f>IFERROR([1]!EM_S_STM07_IS(F2782,"61",$O$1,"1")/1000000,"")</f>
        <v>4243.424</v>
      </c>
      <c r="P2782" s="12">
        <f>IFERROR([1]!EM_S_STM07_IS(F2782,"61",$P$1,"1")/1000000,"")</f>
        <v>-6951.5039999999999</v>
      </c>
      <c r="Q2782" s="12">
        <f>IFERROR([1]!EM_S_STM07_IS(F2782,"61",$Q$1,"1")/1000000,"")</f>
        <v>2980.864</v>
      </c>
      <c r="R2782" s="12">
        <f>IFERROR([1]!EM_S_STM07_IS(F2782,"61",$R$1,"1")/1000000,"")</f>
        <v>3964.9380000000001</v>
      </c>
      <c r="S2782" s="12">
        <f>IFERROR([1]!EM_S_STM07_IS(F2782,"61",$S$1,"1")/1000000,"")</f>
        <v>4801.5619999999999</v>
      </c>
      <c r="T2782" s="20">
        <f t="shared" si="782"/>
        <v>9.9848454802740072E-3</v>
      </c>
      <c r="U2782" s="20">
        <f t="shared" si="783"/>
        <v>-2.0326266659612124E-2</v>
      </c>
      <c r="V2782" s="14">
        <f t="shared" si="784"/>
        <v>0.11309145812617656</v>
      </c>
      <c r="W2782" s="14">
        <f t="shared" si="785"/>
        <v>-3.9354316970863126E-2</v>
      </c>
      <c r="X2782" s="14">
        <f t="shared" si="786"/>
        <v>-8.3346066255933451E-2</v>
      </c>
      <c r="Y2782" s="14">
        <f t="shared" si="787"/>
        <v>6.460859158976473E-2</v>
      </c>
      <c r="Z2782" s="15">
        <f t="shared" si="788"/>
        <v>7.1283661834757655E-3</v>
      </c>
      <c r="AA2782" s="14">
        <f t="shared" si="789"/>
        <v>-0.2024806893877758</v>
      </c>
      <c r="AB2782" s="14">
        <f t="shared" si="790"/>
        <v>-2.6381827505335314</v>
      </c>
      <c r="AC2782" s="14">
        <f t="shared" si="791"/>
        <v>1.4288084995707404</v>
      </c>
      <c r="AD2782" s="14">
        <f t="shared" si="792"/>
        <v>0.33013045881999314</v>
      </c>
      <c r="AE2782" s="14">
        <f t="shared" si="793"/>
        <v>0.21100556931785561</v>
      </c>
      <c r="AF2782" s="18" t="str">
        <f t="shared" si="794"/>
        <v/>
      </c>
      <c r="AG2782" s="18" t="str">
        <f t="shared" si="795"/>
        <v/>
      </c>
      <c r="AH2782" s="18" t="str">
        <f t="shared" si="796"/>
        <v/>
      </c>
      <c r="AI2782" s="19" t="str">
        <f t="shared" si="797"/>
        <v/>
      </c>
      <c r="AJ2782" s="19" t="str">
        <f t="shared" si="798"/>
        <v/>
      </c>
      <c r="AK2782" s="19" t="str">
        <f t="shared" si="799"/>
        <v/>
      </c>
    </row>
    <row r="2783" spans="2:37" x14ac:dyDescent="0.15">
      <c r="B2783" s="51" t="str">
        <f>IFERROR(IF(AND(AF2783=1,AI2783=1),MAX($B$5:B2782)+1,""),"")</f>
        <v/>
      </c>
      <c r="C2783" s="51" t="str">
        <f>IFERROR(IF(AND(AG2783=1,AJ2783=1),MAX($C$5:C2782)+1,""),"")</f>
        <v/>
      </c>
      <c r="D2783" s="51" t="str">
        <f>IFERROR(IF(AND(AH2783=1,AK2783=1),MAX($D$5:D2782)+1,""),"")</f>
        <v/>
      </c>
      <c r="F2783" s="5" t="s">
        <v>5663</v>
      </c>
      <c r="G2783" s="5" t="s">
        <v>5664</v>
      </c>
      <c r="H2783" s="12">
        <f>IFERROR([1]!EM_S_STM07_IS(F2783,"9",$H$1,"1")/1000000,"")</f>
        <v>388791</v>
      </c>
      <c r="I2783" s="12">
        <f>IFERROR([1]!EM_S_STM07_IS(F2783,"9",$I$1,"1")/1000000,"")</f>
        <v>385388</v>
      </c>
      <c r="J2783" s="12">
        <f>IFERROR([1]!EM_S_STM07_IS(F2783,"9",$J$1,"1")/1000000,"")</f>
        <v>405379</v>
      </c>
      <c r="K2783" s="12">
        <f>IFERROR([1]!EM_S_STM07_IS(F2783,"9",$K$1,"1")/1000000,"")</f>
        <v>423613</v>
      </c>
      <c r="L2783" s="12">
        <f>IFERROR([1]!EM_S_STM07_IS(F2783,"9",$L$1,"1")/1000000,"")</f>
        <v>445773</v>
      </c>
      <c r="M2783" s="13">
        <f>IFERROR([1]!EM_S_STM07_IS(F2783,"9",$M$1,"1")/1000000,"")</f>
        <v>511367</v>
      </c>
      <c r="N2783" s="12">
        <f>IFERROR([1]!EM_S_STM07_IS(F2783,"61",$N$1,"1")/1000000,"")</f>
        <v>33626</v>
      </c>
      <c r="O2783" s="12">
        <f>IFERROR([1]!EM_S_STM07_IS(F2783,"61",$O$1,"1")/1000000,"")</f>
        <v>18331</v>
      </c>
      <c r="P2783" s="12">
        <f>IFERROR([1]!EM_S_STM07_IS(F2783,"61",$P$1,"1")/1000000,"")</f>
        <v>11061</v>
      </c>
      <c r="Q2783" s="12">
        <f>IFERROR([1]!EM_S_STM07_IS(F2783,"61",$Q$1,"1")/1000000,"")</f>
        <v>24765</v>
      </c>
      <c r="R2783" s="12">
        <f>IFERROR([1]!EM_S_STM07_IS(F2783,"61",$R$1,"1")/1000000,"")</f>
        <v>32211</v>
      </c>
      <c r="S2783" s="12">
        <f>IFERROR([1]!EM_S_STM07_IS(F2783,"61",$S$1,"1")/1000000,"")</f>
        <v>34699</v>
      </c>
      <c r="T2783" s="20">
        <f t="shared" si="782"/>
        <v>5.6338963109964446E-2</v>
      </c>
      <c r="U2783" s="20">
        <f t="shared" si="783"/>
        <v>6.3020329396303865E-3</v>
      </c>
      <c r="V2783" s="14">
        <f t="shared" si="784"/>
        <v>-8.7527746269846773E-3</v>
      </c>
      <c r="W2783" s="14">
        <f t="shared" si="785"/>
        <v>5.1872398725440333E-2</v>
      </c>
      <c r="X2783" s="14">
        <f t="shared" si="786"/>
        <v>4.4980129705781503E-2</v>
      </c>
      <c r="Y2783" s="14">
        <f t="shared" si="787"/>
        <v>5.2311897887930732E-2</v>
      </c>
      <c r="Z2783" s="15">
        <f t="shared" si="788"/>
        <v>0.14714664190069834</v>
      </c>
      <c r="AA2783" s="14">
        <f t="shared" si="789"/>
        <v>-0.45485636114911082</v>
      </c>
      <c r="AB2783" s="14">
        <f t="shared" si="790"/>
        <v>-0.39659593039114072</v>
      </c>
      <c r="AC2783" s="14">
        <f t="shared" si="791"/>
        <v>1.2389476539191755</v>
      </c>
      <c r="AD2783" s="14">
        <f t="shared" si="792"/>
        <v>0.3006662628709873</v>
      </c>
      <c r="AE2783" s="14">
        <f t="shared" si="793"/>
        <v>7.7240694172798108E-2</v>
      </c>
      <c r="AF2783" s="18" t="str">
        <f t="shared" si="794"/>
        <v/>
      </c>
      <c r="AG2783" s="18" t="str">
        <f t="shared" si="795"/>
        <v/>
      </c>
      <c r="AH2783" s="18" t="str">
        <f t="shared" si="796"/>
        <v/>
      </c>
      <c r="AI2783" s="19" t="str">
        <f t="shared" si="797"/>
        <v/>
      </c>
      <c r="AJ2783" s="19" t="str">
        <f t="shared" si="798"/>
        <v/>
      </c>
      <c r="AK2783" s="19" t="str">
        <f t="shared" si="799"/>
        <v/>
      </c>
    </row>
    <row r="2784" spans="2:37" x14ac:dyDescent="0.15">
      <c r="B2784" s="51">
        <f>IFERROR(IF(AND(AF2784=1,AI2784=1),MAX($B$5:B2783)+1,""),"")</f>
        <v>210</v>
      </c>
      <c r="C2784" s="51" t="str">
        <f>IFERROR(IF(AND(AG2784=1,AJ2784=1),MAX($C$5:C2783)+1,""),"")</f>
        <v/>
      </c>
      <c r="D2784" s="51" t="str">
        <f>IFERROR(IF(AND(AH2784=1,AK2784=1),MAX($D$5:D2783)+1,""),"")</f>
        <v/>
      </c>
      <c r="F2784" s="5" t="s">
        <v>5665</v>
      </c>
      <c r="G2784" s="5" t="s">
        <v>5666</v>
      </c>
      <c r="H2784" s="12">
        <f>IFERROR([1]!EM_S_STM07_IS(F2784,"9",$H$1,"1")/1000000,"")</f>
        <v>22986.072045159999</v>
      </c>
      <c r="I2784" s="12">
        <f>IFERROR([1]!EM_S_STM07_IS(F2784,"9",$I$1,"1")/1000000,"")</f>
        <v>30089.476664999998</v>
      </c>
      <c r="J2784" s="12">
        <f>IFERROR([1]!EM_S_STM07_IS(F2784,"9",$J$1,"1")/1000000,"")</f>
        <v>43159.96664839</v>
      </c>
      <c r="K2784" s="12">
        <f>IFERROR([1]!EM_S_STM07_IS(F2784,"9",$K$1,"1")/1000000,"")</f>
        <v>56784.314344300001</v>
      </c>
      <c r="L2784" s="12">
        <f>IFERROR([1]!EM_S_STM07_IS(F2784,"9",$L$1,"1")/1000000,"")</f>
        <v>62590.772604669997</v>
      </c>
      <c r="M2784" s="13">
        <f>IFERROR([1]!EM_S_STM07_IS(F2784,"9",$M$1,"1")/1000000,"")</f>
        <v>75954.585964640006</v>
      </c>
      <c r="N2784" s="12">
        <f>IFERROR([1]!EM_S_STM07_IS(F2784,"61",$N$1,"1")/1000000,"")</f>
        <v>2700.7345770900001</v>
      </c>
      <c r="O2784" s="12">
        <f>IFERROR([1]!EM_S_STM07_IS(F2784,"61",$O$1,"1")/1000000,"")</f>
        <v>3426.1951127800003</v>
      </c>
      <c r="P2784" s="12">
        <f>IFERROR([1]!EM_S_STM07_IS(F2784,"61",$P$1,"1")/1000000,"")</f>
        <v>5692.44895593</v>
      </c>
      <c r="Q2784" s="12">
        <f>IFERROR([1]!EM_S_STM07_IS(F2784,"61",$Q$1,"1")/1000000,"")</f>
        <v>8223.6483907099991</v>
      </c>
      <c r="R2784" s="12">
        <f>IFERROR([1]!EM_S_STM07_IS(F2784,"61",$R$1,"1")/1000000,"")</f>
        <v>8041.5355176000003</v>
      </c>
      <c r="S2784" s="12">
        <f>IFERROR([1]!EM_S_STM07_IS(F2784,"61",$S$1,"1")/1000000,"")</f>
        <v>8059.3324526400002</v>
      </c>
      <c r="T2784" s="20">
        <f t="shared" si="782"/>
        <v>0.27004131046559743</v>
      </c>
      <c r="U2784" s="20">
        <f t="shared" si="783"/>
        <v>0.2444098305580924</v>
      </c>
      <c r="V2784" s="14">
        <f t="shared" si="784"/>
        <v>0.30903081683047751</v>
      </c>
      <c r="W2784" s="14">
        <f t="shared" si="785"/>
        <v>0.43438741487297322</v>
      </c>
      <c r="X2784" s="14">
        <f t="shared" si="786"/>
        <v>0.31567095051076066</v>
      </c>
      <c r="Y2784" s="14">
        <f t="shared" si="787"/>
        <v>0.10225461603998125</v>
      </c>
      <c r="Z2784" s="15">
        <f t="shared" si="788"/>
        <v>0.21351091868408911</v>
      </c>
      <c r="AA2784" s="14">
        <f t="shared" si="789"/>
        <v>0.26861600612070241</v>
      </c>
      <c r="AB2784" s="14">
        <f t="shared" si="790"/>
        <v>0.66144914943596744</v>
      </c>
      <c r="AC2784" s="14">
        <f t="shared" si="791"/>
        <v>0.44465913605482055</v>
      </c>
      <c r="AD2784" s="14">
        <f t="shared" si="792"/>
        <v>-2.2145021827018545E-2</v>
      </c>
      <c r="AE2784" s="14">
        <f t="shared" si="793"/>
        <v>2.2131264608666909E-3</v>
      </c>
      <c r="AF2784" s="18">
        <f t="shared" si="794"/>
        <v>1</v>
      </c>
      <c r="AG2784" s="18">
        <f t="shared" si="795"/>
        <v>1</v>
      </c>
      <c r="AH2784" s="18">
        <f t="shared" si="796"/>
        <v>1</v>
      </c>
      <c r="AI2784" s="19">
        <f t="shared" si="797"/>
        <v>1</v>
      </c>
      <c r="AJ2784" s="19" t="str">
        <f t="shared" si="798"/>
        <v/>
      </c>
      <c r="AK2784" s="19" t="str">
        <f t="shared" si="799"/>
        <v/>
      </c>
    </row>
    <row r="2785" spans="2:37" x14ac:dyDescent="0.15">
      <c r="B2785" s="51" t="str">
        <f>IFERROR(IF(AND(AF2785=1,AI2785=1),MAX($B$5:B2784)+1,""),"")</f>
        <v/>
      </c>
      <c r="C2785" s="51" t="str">
        <f>IFERROR(IF(AND(AG2785=1,AJ2785=1),MAX($C$5:C2784)+1,""),"")</f>
        <v/>
      </c>
      <c r="D2785" s="51" t="str">
        <f>IFERROR(IF(AND(AH2785=1,AK2785=1),MAX($D$5:D2784)+1,""),"")</f>
        <v/>
      </c>
      <c r="F2785" s="5" t="s">
        <v>5667</v>
      </c>
      <c r="G2785" s="5" t="s">
        <v>5668</v>
      </c>
      <c r="H2785" s="12">
        <f>IFERROR([1]!EM_S_STM07_IS(F2785,"9",$H$1,"1")/1000000,"")</f>
        <v>1905.03082513</v>
      </c>
      <c r="I2785" s="12">
        <f>IFERROR([1]!EM_S_STM07_IS(F2785,"9",$I$1,"1")/1000000,"")</f>
        <v>2035.8183279699999</v>
      </c>
      <c r="J2785" s="12">
        <f>IFERROR([1]!EM_S_STM07_IS(F2785,"9",$J$1,"1")/1000000,"")</f>
        <v>2684.5356464000001</v>
      </c>
      <c r="K2785" s="12">
        <f>IFERROR([1]!EM_S_STM07_IS(F2785,"9",$K$1,"1")/1000000,"")</f>
        <v>3525.95368164</v>
      </c>
      <c r="L2785" s="12">
        <f>IFERROR([1]!EM_S_STM07_IS(F2785,"9",$L$1,"1")/1000000,"")</f>
        <v>3716.61960658</v>
      </c>
      <c r="M2785" s="13">
        <f>IFERROR([1]!EM_S_STM07_IS(F2785,"9",$M$1,"1")/1000000,"")</f>
        <v>5169.4615371199998</v>
      </c>
      <c r="N2785" s="12">
        <f>IFERROR([1]!EM_S_STM07_IS(F2785,"61",$N$1,"1")/1000000,"")</f>
        <v>328.27581841</v>
      </c>
      <c r="O2785" s="12">
        <f>IFERROR([1]!EM_S_STM07_IS(F2785,"61",$O$1,"1")/1000000,"")</f>
        <v>208.2362468</v>
      </c>
      <c r="P2785" s="12">
        <f>IFERROR([1]!EM_S_STM07_IS(F2785,"61",$P$1,"1")/1000000,"")</f>
        <v>197.33015062000001</v>
      </c>
      <c r="Q2785" s="12">
        <f>IFERROR([1]!EM_S_STM07_IS(F2785,"61",$Q$1,"1")/1000000,"")</f>
        <v>387.13842170999999</v>
      </c>
      <c r="R2785" s="12">
        <f>IFERROR([1]!EM_S_STM07_IS(F2785,"61",$R$1,"1")/1000000,"")</f>
        <v>221.05864902000002</v>
      </c>
      <c r="S2785" s="12">
        <f>IFERROR([1]!EM_S_STM07_IS(F2785,"61",$S$1,"1")/1000000,"")</f>
        <v>171.33257756</v>
      </c>
      <c r="T2785" s="20">
        <f t="shared" si="782"/>
        <v>0.22098030943549452</v>
      </c>
      <c r="U2785" s="20">
        <f t="shared" si="783"/>
        <v>-0.12194805114020413</v>
      </c>
      <c r="V2785" s="14">
        <f t="shared" si="784"/>
        <v>6.8653746235877777E-2</v>
      </c>
      <c r="W2785" s="14">
        <f t="shared" si="785"/>
        <v>0.31865187061011652</v>
      </c>
      <c r="X2785" s="14">
        <f t="shared" si="786"/>
        <v>0.31343150029255645</v>
      </c>
      <c r="Y2785" s="14">
        <f t="shared" si="787"/>
        <v>5.4074994215839209E-2</v>
      </c>
      <c r="Z2785" s="15">
        <f t="shared" si="788"/>
        <v>0.39090412372787647</v>
      </c>
      <c r="AA2785" s="14">
        <f t="shared" si="789"/>
        <v>-0.36566681088911823</v>
      </c>
      <c r="AB2785" s="14">
        <f t="shared" si="790"/>
        <v>-5.2373668598026189E-2</v>
      </c>
      <c r="AC2785" s="14">
        <f t="shared" si="791"/>
        <v>0.9618817524520874</v>
      </c>
      <c r="AD2785" s="14">
        <f t="shared" si="792"/>
        <v>-0.42899325764779817</v>
      </c>
      <c r="AE2785" s="14">
        <f t="shared" si="793"/>
        <v>-0.224945152250076</v>
      </c>
      <c r="AF2785" s="18">
        <f t="shared" si="794"/>
        <v>1</v>
      </c>
      <c r="AG2785" s="18" t="str">
        <f t="shared" si="795"/>
        <v/>
      </c>
      <c r="AH2785" s="18" t="str">
        <f t="shared" si="796"/>
        <v/>
      </c>
      <c r="AI2785" s="19" t="str">
        <f t="shared" si="797"/>
        <v/>
      </c>
      <c r="AJ2785" s="19" t="str">
        <f t="shared" si="798"/>
        <v/>
      </c>
      <c r="AK2785" s="19" t="str">
        <f t="shared" si="799"/>
        <v/>
      </c>
    </row>
    <row r="2786" spans="2:37" x14ac:dyDescent="0.15">
      <c r="B2786" s="51" t="str">
        <f>IFERROR(IF(AND(AF2786=1,AI2786=1),MAX($B$5:B2785)+1,""),"")</f>
        <v/>
      </c>
      <c r="C2786" s="51" t="str">
        <f>IFERROR(IF(AND(AG2786=1,AJ2786=1),MAX($C$5:C2785)+1,""),"")</f>
        <v/>
      </c>
      <c r="D2786" s="51" t="str">
        <f>IFERROR(IF(AND(AH2786=1,AK2786=1),MAX($D$5:D2785)+1,""),"")</f>
        <v/>
      </c>
      <c r="F2786" s="5" t="s">
        <v>5669</v>
      </c>
      <c r="G2786" s="5" t="s">
        <v>5670</v>
      </c>
      <c r="H2786" s="12">
        <f>IFERROR([1]!EM_S_STM07_IS(F2786,"9",$H$1,"1")/1000000,"")</f>
        <v>22904.559924410001</v>
      </c>
      <c r="I2786" s="12">
        <f>IFERROR([1]!EM_S_STM07_IS(F2786,"9",$I$1,"1")/1000000,"")</f>
        <v>25068.638898109999</v>
      </c>
      <c r="J2786" s="12">
        <f>IFERROR([1]!EM_S_STM07_IS(F2786,"9",$J$1,"1")/1000000,"")</f>
        <v>22169.353721290001</v>
      </c>
      <c r="K2786" s="12">
        <f>IFERROR([1]!EM_S_STM07_IS(F2786,"9",$K$1,"1")/1000000,"")</f>
        <v>19151.972461560003</v>
      </c>
      <c r="L2786" s="12">
        <f>IFERROR([1]!EM_S_STM07_IS(F2786,"9",$L$1,"1")/1000000,"")</f>
        <v>16119.44658462</v>
      </c>
      <c r="M2786" s="13">
        <f>IFERROR([1]!EM_S_STM07_IS(F2786,"9",$M$1,"1")/1000000,"")</f>
        <v>12443.49937752</v>
      </c>
      <c r="N2786" s="12">
        <f>IFERROR([1]!EM_S_STM07_IS(F2786,"61",$N$1,"1")/1000000,"")</f>
        <v>1849.9109497300001</v>
      </c>
      <c r="O2786" s="12">
        <f>IFERROR([1]!EM_S_STM07_IS(F2786,"61",$O$1,"1")/1000000,"")</f>
        <v>1846.5336993800001</v>
      </c>
      <c r="P2786" s="12">
        <f>IFERROR([1]!EM_S_STM07_IS(F2786,"61",$P$1,"1")/1000000,"")</f>
        <v>1121.4377813900001</v>
      </c>
      <c r="Q2786" s="12">
        <f>IFERROR([1]!EM_S_STM07_IS(F2786,"61",$Q$1,"1")/1000000,"")</f>
        <v>666.76285366999991</v>
      </c>
      <c r="R2786" s="12">
        <f>IFERROR([1]!EM_S_STM07_IS(F2786,"61",$R$1,"1")/1000000,"")</f>
        <v>198.61771380000002</v>
      </c>
      <c r="S2786" s="12">
        <f>IFERROR([1]!EM_S_STM07_IS(F2786,"61",$S$1,"1")/1000000,"")</f>
        <v>-2137.5530045099999</v>
      </c>
      <c r="T2786" s="20">
        <f t="shared" si="782"/>
        <v>-0.11487600210719928</v>
      </c>
      <c r="U2786" s="20">
        <f t="shared" si="783"/>
        <v>-2.0293266424475886</v>
      </c>
      <c r="V2786" s="14">
        <f t="shared" si="784"/>
        <v>9.4482451566060471E-2</v>
      </c>
      <c r="W2786" s="14">
        <f t="shared" si="785"/>
        <v>-0.11565387289688807</v>
      </c>
      <c r="X2786" s="14">
        <f t="shared" si="786"/>
        <v>-0.13610596401068301</v>
      </c>
      <c r="Y2786" s="14">
        <f t="shared" si="787"/>
        <v>-0.1583401335307158</v>
      </c>
      <c r="Z2786" s="15">
        <f t="shared" si="788"/>
        <v>-0.22804425622200458</v>
      </c>
      <c r="AA2786" s="14">
        <f t="shared" si="789"/>
        <v>-1.825628606875839E-3</v>
      </c>
      <c r="AB2786" s="14">
        <f t="shared" si="790"/>
        <v>-0.3926794936011519</v>
      </c>
      <c r="AC2786" s="14">
        <f t="shared" si="791"/>
        <v>-0.40543928095274223</v>
      </c>
      <c r="AD2786" s="14">
        <f t="shared" si="792"/>
        <v>-0.70211640809507114</v>
      </c>
      <c r="AE2786" s="14">
        <f t="shared" si="793"/>
        <v>-11.762146857970729</v>
      </c>
      <c r="AF2786" s="18" t="str">
        <f t="shared" si="794"/>
        <v/>
      </c>
      <c r="AG2786" s="18" t="str">
        <f t="shared" si="795"/>
        <v/>
      </c>
      <c r="AH2786" s="18" t="str">
        <f t="shared" si="796"/>
        <v/>
      </c>
      <c r="AI2786" s="19" t="str">
        <f t="shared" si="797"/>
        <v/>
      </c>
      <c r="AJ2786" s="19" t="str">
        <f t="shared" si="798"/>
        <v/>
      </c>
      <c r="AK2786" s="19" t="str">
        <f t="shared" si="799"/>
        <v/>
      </c>
    </row>
    <row r="2787" spans="2:37" x14ac:dyDescent="0.15">
      <c r="B2787" s="51" t="str">
        <f>IFERROR(IF(AND(AF2787=1,AI2787=1),MAX($B$5:B2786)+1,""),"")</f>
        <v/>
      </c>
      <c r="C2787" s="51">
        <f>IFERROR(IF(AND(AG2787=1,AJ2787=1),MAX($C$5:C2786)+1,""),"")</f>
        <v>106</v>
      </c>
      <c r="D2787" s="51" t="str">
        <f>IFERROR(IF(AND(AH2787=1,AK2787=1),MAX($D$5:D2786)+1,""),"")</f>
        <v/>
      </c>
      <c r="F2787" s="5" t="s">
        <v>5671</v>
      </c>
      <c r="G2787" s="5" t="s">
        <v>5672</v>
      </c>
      <c r="H2787" s="12">
        <f>IFERROR([1]!EM_S_STM07_IS(F2787,"9",$H$1,"1")/1000000,"")</f>
        <v>370417.533</v>
      </c>
      <c r="I2787" s="12">
        <f>IFERROR([1]!EM_S_STM07_IS(F2787,"9",$I$1,"1")/1000000,"")</f>
        <v>482836.63699999999</v>
      </c>
      <c r="J2787" s="12">
        <f>IFERROR([1]!EM_S_STM07_IS(F2787,"9",$J$1,"1")/1000000,"")</f>
        <v>571515.83499999996</v>
      </c>
      <c r="K2787" s="12">
        <f>IFERROR([1]!EM_S_STM07_IS(F2787,"9",$K$1,"1")/1000000,"")</f>
        <v>681047.99</v>
      </c>
      <c r="L2787" s="12">
        <f>IFERROR([1]!EM_S_STM07_IS(F2787,"9",$L$1,"1")/1000000,"")</f>
        <v>800028.75300000003</v>
      </c>
      <c r="M2787" s="13">
        <f>IFERROR([1]!EM_S_STM07_IS(F2787,"9",$M$1,"1")/1000000,"")</f>
        <v>880577.13399999996</v>
      </c>
      <c r="N2787" s="12">
        <f>IFERROR([1]!EM_S_STM07_IS(F2787,"61",$N$1,"1")/1000000,"")</f>
        <v>9237.2929999999997</v>
      </c>
      <c r="O2787" s="12">
        <f>IFERROR([1]!EM_S_STM07_IS(F2787,"61",$O$1,"1")/1000000,"")</f>
        <v>13536.971</v>
      </c>
      <c r="P2787" s="12">
        <f>IFERROR([1]!EM_S_STM07_IS(F2787,"61",$P$1,"1")/1000000,"")</f>
        <v>15735.236000000001</v>
      </c>
      <c r="Q2787" s="12">
        <f>IFERROR([1]!EM_S_STM07_IS(F2787,"61",$Q$1,"1")/1000000,"")</f>
        <v>20398.511999999999</v>
      </c>
      <c r="R2787" s="12">
        <f>IFERROR([1]!EM_S_STM07_IS(F2787,"61",$R$1,"1")/1000000,"")</f>
        <v>22569.967000000001</v>
      </c>
      <c r="S2787" s="12">
        <f>IFERROR([1]!EM_S_STM07_IS(F2787,"61",$S$1,"1")/1000000,"")</f>
        <v>26061.898000000001</v>
      </c>
      <c r="T2787" s="20">
        <f t="shared" si="782"/>
        <v>0.18909122383847188</v>
      </c>
      <c r="U2787" s="20">
        <f t="shared" si="783"/>
        <v>0.23053016468999621</v>
      </c>
      <c r="V2787" s="14">
        <f t="shared" si="784"/>
        <v>0.30349293428289204</v>
      </c>
      <c r="W2787" s="14">
        <f t="shared" si="785"/>
        <v>0.18366294353922438</v>
      </c>
      <c r="X2787" s="14">
        <f t="shared" si="786"/>
        <v>0.19165200383292974</v>
      </c>
      <c r="Y2787" s="14">
        <f t="shared" si="787"/>
        <v>0.17470246553403679</v>
      </c>
      <c r="Z2787" s="15">
        <f t="shared" si="788"/>
        <v>0.10068185761818479</v>
      </c>
      <c r="AA2787" s="14">
        <f t="shared" si="789"/>
        <v>0.46546948332157484</v>
      </c>
      <c r="AB2787" s="14">
        <f t="shared" si="790"/>
        <v>0.16238972514604644</v>
      </c>
      <c r="AC2787" s="14">
        <f t="shared" si="791"/>
        <v>0.29635882169164784</v>
      </c>
      <c r="AD2787" s="14">
        <f t="shared" si="792"/>
        <v>0.10645163725667842</v>
      </c>
      <c r="AE2787" s="14">
        <f t="shared" si="793"/>
        <v>0.15471582213655874</v>
      </c>
      <c r="AF2787" s="18" t="str">
        <f t="shared" si="794"/>
        <v/>
      </c>
      <c r="AG2787" s="18">
        <f t="shared" si="795"/>
        <v>1</v>
      </c>
      <c r="AH2787" s="18" t="str">
        <f t="shared" si="796"/>
        <v/>
      </c>
      <c r="AI2787" s="19">
        <f t="shared" si="797"/>
        <v>1</v>
      </c>
      <c r="AJ2787" s="19">
        <f t="shared" si="798"/>
        <v>1</v>
      </c>
      <c r="AK2787" s="19">
        <f t="shared" si="799"/>
        <v>1</v>
      </c>
    </row>
    <row r="2788" spans="2:37" x14ac:dyDescent="0.15">
      <c r="B2788" s="51" t="str">
        <f>IFERROR(IF(AND(AF2788=1,AI2788=1),MAX($B$5:B2787)+1,""),"")</f>
        <v/>
      </c>
      <c r="C2788" s="51" t="str">
        <f>IFERROR(IF(AND(AG2788=1,AJ2788=1),MAX($C$5:C2787)+1,""),"")</f>
        <v/>
      </c>
      <c r="D2788" s="51" t="str">
        <f>IFERROR(IF(AND(AH2788=1,AK2788=1),MAX($D$5:D2787)+1,""),"")</f>
        <v/>
      </c>
      <c r="F2788" s="5" t="s">
        <v>5673</v>
      </c>
      <c r="G2788" s="5" t="s">
        <v>5674</v>
      </c>
      <c r="H2788" s="12">
        <f>IFERROR([1]!EM_S_STM07_IS(F2788,"9",$H$1,"1")/1000000,"")</f>
        <v>101494.48348108999</v>
      </c>
      <c r="I2788" s="12">
        <f>IFERROR([1]!EM_S_STM07_IS(F2788,"9",$I$1,"1")/1000000,"")</f>
        <v>113470.88110136001</v>
      </c>
      <c r="J2788" s="12">
        <f>IFERROR([1]!EM_S_STM07_IS(F2788,"9",$J$1,"1")/1000000,"")</f>
        <v>127036.57240844</v>
      </c>
      <c r="K2788" s="12">
        <f>IFERROR([1]!EM_S_STM07_IS(F2788,"9",$K$1,"1")/1000000,"")</f>
        <v>144837.00853245001</v>
      </c>
      <c r="L2788" s="12">
        <f>IFERROR([1]!EM_S_STM07_IS(F2788,"9",$L$1,"1")/1000000,"")</f>
        <v>167091.18700899999</v>
      </c>
      <c r="M2788" s="13">
        <f>IFERROR([1]!EM_S_STM07_IS(F2788,"9",$M$1,"1")/1000000,"")</f>
        <v>210921.29149308999</v>
      </c>
      <c r="N2788" s="12">
        <f>IFERROR([1]!EM_S_STM07_IS(F2788,"61",$N$1,"1")/1000000,"")</f>
        <v>2911.0689806999999</v>
      </c>
      <c r="O2788" s="12">
        <f>IFERROR([1]!EM_S_STM07_IS(F2788,"61",$O$1,"1")/1000000,"")</f>
        <v>3619.0816835700002</v>
      </c>
      <c r="P2788" s="12">
        <f>IFERROR([1]!EM_S_STM07_IS(F2788,"61",$P$1,"1")/1000000,"")</f>
        <v>4094.2487293000004</v>
      </c>
      <c r="Q2788" s="12">
        <f>IFERROR([1]!EM_S_STM07_IS(F2788,"61",$Q$1,"1")/1000000,"")</f>
        <v>4555.9968125300002</v>
      </c>
      <c r="R2788" s="12">
        <f>IFERROR([1]!EM_S_STM07_IS(F2788,"61",$R$1,"1")/1000000,"")</f>
        <v>4786.3343853100005</v>
      </c>
      <c r="S2788" s="12">
        <f>IFERROR([1]!EM_S_STM07_IS(F2788,"61",$S$1,"1")/1000000,"")</f>
        <v>5236.4779733100004</v>
      </c>
      <c r="T2788" s="20">
        <f t="shared" si="782"/>
        <v>0.15753890557831807</v>
      </c>
      <c r="U2788" s="20">
        <f t="shared" si="783"/>
        <v>0.12459812966096817</v>
      </c>
      <c r="V2788" s="14">
        <f t="shared" si="784"/>
        <v>0.11800047854326393</v>
      </c>
      <c r="W2788" s="14">
        <f t="shared" si="785"/>
        <v>0.11955218092439225</v>
      </c>
      <c r="X2788" s="14">
        <f t="shared" si="786"/>
        <v>0.14012056360257555</v>
      </c>
      <c r="Y2788" s="14">
        <f t="shared" si="787"/>
        <v>0.15364980747696153</v>
      </c>
      <c r="Z2788" s="15">
        <f t="shared" si="788"/>
        <v>0.26231248498898502</v>
      </c>
      <c r="AA2788" s="14">
        <f t="shared" si="789"/>
        <v>0.24321399031216037</v>
      </c>
      <c r="AB2788" s="14">
        <f t="shared" si="790"/>
        <v>0.13129492155072811</v>
      </c>
      <c r="AC2788" s="14">
        <f t="shared" si="791"/>
        <v>0.1127796852999074</v>
      </c>
      <c r="AD2788" s="14">
        <f t="shared" si="792"/>
        <v>5.0557009203018088E-2</v>
      </c>
      <c r="AE2788" s="14">
        <f t="shared" si="793"/>
        <v>9.4047668165759601E-2</v>
      </c>
      <c r="AF2788" s="18" t="str">
        <f t="shared" si="794"/>
        <v/>
      </c>
      <c r="AG2788" s="18" t="str">
        <f t="shared" si="795"/>
        <v/>
      </c>
      <c r="AH2788" s="18" t="str">
        <f t="shared" si="796"/>
        <v/>
      </c>
      <c r="AI2788" s="19">
        <f t="shared" si="797"/>
        <v>1</v>
      </c>
      <c r="AJ2788" s="19" t="str">
        <f t="shared" si="798"/>
        <v/>
      </c>
      <c r="AK2788" s="19" t="str">
        <f t="shared" si="799"/>
        <v/>
      </c>
    </row>
    <row r="2789" spans="2:37" x14ac:dyDescent="0.15">
      <c r="B2789" s="51" t="str">
        <f>IFERROR(IF(AND(AF2789=1,AI2789=1),MAX($B$5:B2788)+1,""),"")</f>
        <v/>
      </c>
      <c r="C2789" s="51" t="str">
        <f>IFERROR(IF(AND(AG2789=1,AJ2789=1),MAX($C$5:C2788)+1,""),"")</f>
        <v/>
      </c>
      <c r="D2789" s="51" t="str">
        <f>IFERROR(IF(AND(AH2789=1,AK2789=1),MAX($D$5:D2788)+1,""),"")</f>
        <v/>
      </c>
      <c r="F2789" s="5" t="s">
        <v>5675</v>
      </c>
      <c r="G2789" s="5" t="s">
        <v>5676</v>
      </c>
      <c r="H2789" s="12">
        <f>IFERROR([1]!EM_S_STM07_IS(F2789,"9",$H$1,"1")/1000000,"")</f>
        <v>4989.6434785699994</v>
      </c>
      <c r="I2789" s="12">
        <f>IFERROR([1]!EM_S_STM07_IS(F2789,"9",$I$1,"1")/1000000,"")</f>
        <v>6573.4601547299999</v>
      </c>
      <c r="J2789" s="12">
        <f>IFERROR([1]!EM_S_STM07_IS(F2789,"9",$J$1,"1")/1000000,"")</f>
        <v>5263.5958670500004</v>
      </c>
      <c r="K2789" s="12">
        <f>IFERROR([1]!EM_S_STM07_IS(F2789,"9",$K$1,"1")/1000000,"")</f>
        <v>5652.6184529499997</v>
      </c>
      <c r="L2789" s="12">
        <f>IFERROR([1]!EM_S_STM07_IS(F2789,"9",$L$1,"1")/1000000,"")</f>
        <v>6492.1648682799996</v>
      </c>
      <c r="M2789" s="13">
        <f>IFERROR([1]!EM_S_STM07_IS(F2789,"9",$M$1,"1")/1000000,"")</f>
        <v>6281.7097966800002</v>
      </c>
      <c r="N2789" s="12">
        <f>IFERROR([1]!EM_S_STM07_IS(F2789,"61",$N$1,"1")/1000000,"")</f>
        <v>240.84506511000001</v>
      </c>
      <c r="O2789" s="12">
        <f>IFERROR([1]!EM_S_STM07_IS(F2789,"61",$O$1,"1")/1000000,"")</f>
        <v>256.17434152999999</v>
      </c>
      <c r="P2789" s="12">
        <f>IFERROR([1]!EM_S_STM07_IS(F2789,"61",$P$1,"1")/1000000,"")</f>
        <v>63.330788560000002</v>
      </c>
      <c r="Q2789" s="12">
        <f>IFERROR([1]!EM_S_STM07_IS(F2789,"61",$Q$1,"1")/1000000,"")</f>
        <v>59.432003630000004</v>
      </c>
      <c r="R2789" s="12">
        <f>IFERROR([1]!EM_S_STM07_IS(F2789,"61",$R$1,"1")/1000000,"")</f>
        <v>177.47839902999999</v>
      </c>
      <c r="S2789" s="12">
        <f>IFERROR([1]!EM_S_STM07_IS(F2789,"61",$S$1,"1")/1000000,"")</f>
        <v>172.96613600000001</v>
      </c>
      <c r="T2789" s="20">
        <f t="shared" si="782"/>
        <v>4.713257630180423E-2</v>
      </c>
      <c r="U2789" s="20">
        <f t="shared" si="783"/>
        <v>-6.4067202611366669E-2</v>
      </c>
      <c r="V2789" s="14">
        <f t="shared" si="784"/>
        <v>0.31742081031687508</v>
      </c>
      <c r="W2789" s="14">
        <f t="shared" si="785"/>
        <v>-0.19926557046785678</v>
      </c>
      <c r="X2789" s="14">
        <f t="shared" si="786"/>
        <v>7.3908141074293429E-2</v>
      </c>
      <c r="Y2789" s="14">
        <f t="shared" si="787"/>
        <v>0.1485234537441415</v>
      </c>
      <c r="Z2789" s="15">
        <f t="shared" si="788"/>
        <v>-3.2416778666275042E-2</v>
      </c>
      <c r="AA2789" s="14">
        <f t="shared" si="789"/>
        <v>6.3647874258908804E-2</v>
      </c>
      <c r="AB2789" s="14">
        <f t="shared" si="790"/>
        <v>-0.7527824676673035</v>
      </c>
      <c r="AC2789" s="14">
        <f t="shared" si="791"/>
        <v>-6.1562235662141862E-2</v>
      </c>
      <c r="AD2789" s="14">
        <f t="shared" si="792"/>
        <v>1.9862429026440007</v>
      </c>
      <c r="AE2789" s="14">
        <f t="shared" si="793"/>
        <v>-2.5424294193893741E-2</v>
      </c>
      <c r="AF2789" s="18" t="str">
        <f t="shared" si="794"/>
        <v/>
      </c>
      <c r="AG2789" s="18" t="str">
        <f t="shared" si="795"/>
        <v/>
      </c>
      <c r="AH2789" s="18" t="str">
        <f t="shared" si="796"/>
        <v/>
      </c>
      <c r="AI2789" s="19" t="str">
        <f t="shared" si="797"/>
        <v/>
      </c>
      <c r="AJ2789" s="19" t="str">
        <f t="shared" si="798"/>
        <v/>
      </c>
      <c r="AK2789" s="19" t="str">
        <f t="shared" si="799"/>
        <v/>
      </c>
    </row>
    <row r="2790" spans="2:37" x14ac:dyDescent="0.15">
      <c r="B2790" s="51" t="str">
        <f>IFERROR(IF(AND(AF2790=1,AI2790=1),MAX($B$5:B2789)+1,""),"")</f>
        <v/>
      </c>
      <c r="C2790" s="51" t="str">
        <f>IFERROR(IF(AND(AG2790=1,AJ2790=1),MAX($C$5:C2789)+1,""),"")</f>
        <v/>
      </c>
      <c r="D2790" s="51" t="str">
        <f>IFERROR(IF(AND(AH2790=1,AK2790=1),MAX($D$5:D2789)+1,""),"")</f>
        <v/>
      </c>
      <c r="F2790" s="5" t="s">
        <v>5677</v>
      </c>
      <c r="G2790" s="5" t="s">
        <v>5678</v>
      </c>
      <c r="H2790" s="12">
        <f>IFERROR([1]!EM_S_STM07_IS(F2790,"9",$H$1,"1")/1000000,"")</f>
        <v>3574.5022930800001</v>
      </c>
      <c r="I2790" s="12">
        <f>IFERROR([1]!EM_S_STM07_IS(F2790,"9",$I$1,"1")/1000000,"")</f>
        <v>4612.7023233599994</v>
      </c>
      <c r="J2790" s="12">
        <f>IFERROR([1]!EM_S_STM07_IS(F2790,"9",$J$1,"1")/1000000,"")</f>
        <v>4210.3892347499996</v>
      </c>
      <c r="K2790" s="12">
        <f>IFERROR([1]!EM_S_STM07_IS(F2790,"9",$K$1,"1")/1000000,"")</f>
        <v>4100.2389155999999</v>
      </c>
      <c r="L2790" s="12">
        <f>IFERROR([1]!EM_S_STM07_IS(F2790,"9",$L$1,"1")/1000000,"")</f>
        <v>4888.8110747199999</v>
      </c>
      <c r="M2790" s="13">
        <f>IFERROR([1]!EM_S_STM07_IS(F2790,"9",$M$1,"1")/1000000,"")</f>
        <v>4816.14228284</v>
      </c>
      <c r="N2790" s="12">
        <f>IFERROR([1]!EM_S_STM07_IS(F2790,"61",$N$1,"1")/1000000,"")</f>
        <v>337.27891085000005</v>
      </c>
      <c r="O2790" s="12">
        <f>IFERROR([1]!EM_S_STM07_IS(F2790,"61",$O$1,"1")/1000000,"")</f>
        <v>608.80613888000005</v>
      </c>
      <c r="P2790" s="12">
        <f>IFERROR([1]!EM_S_STM07_IS(F2790,"61",$P$1,"1")/1000000,"")</f>
        <v>366.43802883000001</v>
      </c>
      <c r="Q2790" s="12">
        <f>IFERROR([1]!EM_S_STM07_IS(F2790,"61",$Q$1,"1")/1000000,"")</f>
        <v>252.65783587999999</v>
      </c>
      <c r="R2790" s="12">
        <f>IFERROR([1]!EM_S_STM07_IS(F2790,"61",$R$1,"1")/1000000,"")</f>
        <v>361.66958142999999</v>
      </c>
      <c r="S2790" s="12">
        <f>IFERROR([1]!EM_S_STM07_IS(F2790,"61",$S$1,"1")/1000000,"")</f>
        <v>431.00131764999998</v>
      </c>
      <c r="T2790" s="20">
        <f t="shared" si="782"/>
        <v>6.1443167284614741E-2</v>
      </c>
      <c r="U2790" s="20">
        <f t="shared" si="783"/>
        <v>5.0262555869094561E-2</v>
      </c>
      <c r="V2790" s="14">
        <f t="shared" si="784"/>
        <v>0.29044603840089456</v>
      </c>
      <c r="W2790" s="14">
        <f t="shared" si="785"/>
        <v>-8.7218524068326531E-2</v>
      </c>
      <c r="X2790" s="14">
        <f t="shared" si="786"/>
        <v>-2.6161552533168594E-2</v>
      </c>
      <c r="Y2790" s="14">
        <f t="shared" si="787"/>
        <v>0.19232346586433144</v>
      </c>
      <c r="Z2790" s="15">
        <f t="shared" si="788"/>
        <v>-1.4864307654629884E-2</v>
      </c>
      <c r="AA2790" s="14">
        <f t="shared" si="789"/>
        <v>0.80505249304116089</v>
      </c>
      <c r="AB2790" s="14">
        <f t="shared" si="790"/>
        <v>-0.39810391941164786</v>
      </c>
      <c r="AC2790" s="14">
        <f t="shared" si="791"/>
        <v>-0.31050323382998429</v>
      </c>
      <c r="AD2790" s="14">
        <f t="shared" si="792"/>
        <v>0.43145998290658677</v>
      </c>
      <c r="AE2790" s="14">
        <f t="shared" si="793"/>
        <v>0.19169910819115685</v>
      </c>
      <c r="AF2790" s="18" t="str">
        <f t="shared" si="794"/>
        <v/>
      </c>
      <c r="AG2790" s="18" t="str">
        <f t="shared" si="795"/>
        <v/>
      </c>
      <c r="AH2790" s="18" t="str">
        <f t="shared" si="796"/>
        <v/>
      </c>
      <c r="AI2790" s="19" t="str">
        <f t="shared" si="797"/>
        <v/>
      </c>
      <c r="AJ2790" s="19" t="str">
        <f t="shared" si="798"/>
        <v/>
      </c>
      <c r="AK2790" s="19" t="str">
        <f t="shared" si="799"/>
        <v/>
      </c>
    </row>
    <row r="2791" spans="2:37" x14ac:dyDescent="0.15">
      <c r="B2791" s="51" t="str">
        <f>IFERROR(IF(AND(AF2791=1,AI2791=1),MAX($B$5:B2790)+1,""),"")</f>
        <v/>
      </c>
      <c r="C2791" s="51" t="str">
        <f>IFERROR(IF(AND(AG2791=1,AJ2791=1),MAX($C$5:C2790)+1,""),"")</f>
        <v/>
      </c>
      <c r="D2791" s="51" t="str">
        <f>IFERROR(IF(AND(AH2791=1,AK2791=1),MAX($D$5:D2790)+1,""),"")</f>
        <v/>
      </c>
      <c r="F2791" s="5" t="s">
        <v>5679</v>
      </c>
      <c r="G2791" s="5" t="s">
        <v>5680</v>
      </c>
      <c r="H2791" s="12">
        <f>IFERROR([1]!EM_S_STM07_IS(F2791,"9",$H$1,"1")/1000000,"")</f>
        <v>8899.9785932699997</v>
      </c>
      <c r="I2791" s="12">
        <f>IFERROR([1]!EM_S_STM07_IS(F2791,"9",$I$1,"1")/1000000,"")</f>
        <v>6230.3430873100006</v>
      </c>
      <c r="J2791" s="12">
        <f>IFERROR([1]!EM_S_STM07_IS(F2791,"9",$J$1,"1")/1000000,"")</f>
        <v>5883.1993986099997</v>
      </c>
      <c r="K2791" s="12">
        <f>IFERROR([1]!EM_S_STM07_IS(F2791,"9",$K$1,"1")/1000000,"")</f>
        <v>7166.5363356300004</v>
      </c>
      <c r="L2791" s="12">
        <f>IFERROR([1]!EM_S_STM07_IS(F2791,"9",$L$1,"1")/1000000,"")</f>
        <v>12062.30384409</v>
      </c>
      <c r="M2791" s="13">
        <f>IFERROR([1]!EM_S_STM07_IS(F2791,"9",$M$1,"1")/1000000,"")</f>
        <v>26261.939871490002</v>
      </c>
      <c r="N2791" s="12">
        <f>IFERROR([1]!EM_S_STM07_IS(F2791,"61",$N$1,"1")/1000000,"")</f>
        <v>3425.0463346399997</v>
      </c>
      <c r="O2791" s="12">
        <f>IFERROR([1]!EM_S_STM07_IS(F2791,"61",$O$1,"1")/1000000,"")</f>
        <v>1784.4287828800002</v>
      </c>
      <c r="P2791" s="12">
        <f>IFERROR([1]!EM_S_STM07_IS(F2791,"61",$P$1,"1")/1000000,"")</f>
        <v>1615.6808300499999</v>
      </c>
      <c r="Q2791" s="12">
        <f>IFERROR([1]!EM_S_STM07_IS(F2791,"61",$Q$1,"1")/1000000,"")</f>
        <v>2211.7093504099998</v>
      </c>
      <c r="R2791" s="12">
        <f>IFERROR([1]!EM_S_STM07_IS(F2791,"61",$R$1,"1")/1000000,"")</f>
        <v>4486.27613208</v>
      </c>
      <c r="S2791" s="12">
        <f>IFERROR([1]!EM_S_STM07_IS(F2791,"61",$S$1,"1")/1000000,"")</f>
        <v>10696.87087592</v>
      </c>
      <c r="T2791" s="20">
        <f t="shared" si="782"/>
        <v>0.24161676522746789</v>
      </c>
      <c r="U2791" s="20">
        <f t="shared" si="783"/>
        <v>0.2557930074039898</v>
      </c>
      <c r="V2791" s="14">
        <f t="shared" si="784"/>
        <v>-0.29995976709188138</v>
      </c>
      <c r="W2791" s="14">
        <f t="shared" si="785"/>
        <v>-5.5718229932965518E-2</v>
      </c>
      <c r="X2791" s="14">
        <f t="shared" si="786"/>
        <v>0.2181358900266426</v>
      </c>
      <c r="Y2791" s="14">
        <f t="shared" si="787"/>
        <v>0.68314277346500318</v>
      </c>
      <c r="Z2791" s="15">
        <f t="shared" si="788"/>
        <v>1.1771910416895359</v>
      </c>
      <c r="AA2791" s="14">
        <f t="shared" si="789"/>
        <v>-0.47900594370570515</v>
      </c>
      <c r="AB2791" s="14">
        <f t="shared" si="790"/>
        <v>-9.4566930576880454E-2</v>
      </c>
      <c r="AC2791" s="14">
        <f t="shared" si="791"/>
        <v>0.36890239041924811</v>
      </c>
      <c r="AD2791" s="14">
        <f t="shared" si="792"/>
        <v>1.0284202945781948</v>
      </c>
      <c r="AE2791" s="14">
        <f t="shared" si="793"/>
        <v>1.3843540970271357</v>
      </c>
      <c r="AF2791" s="18">
        <f t="shared" si="794"/>
        <v>1</v>
      </c>
      <c r="AG2791" s="18">
        <f t="shared" si="795"/>
        <v>1</v>
      </c>
      <c r="AH2791" s="18">
        <f t="shared" si="796"/>
        <v>1</v>
      </c>
      <c r="AI2791" s="19" t="str">
        <f t="shared" si="797"/>
        <v/>
      </c>
      <c r="AJ2791" s="19" t="str">
        <f t="shared" si="798"/>
        <v/>
      </c>
      <c r="AK2791" s="19" t="str">
        <f t="shared" si="799"/>
        <v/>
      </c>
    </row>
    <row r="2792" spans="2:37" x14ac:dyDescent="0.15">
      <c r="B2792" s="51" t="str">
        <f>IFERROR(IF(AND(AF2792=1,AI2792=1),MAX($B$5:B2791)+1,""),"")</f>
        <v/>
      </c>
      <c r="C2792" s="51" t="str">
        <f>IFERROR(IF(AND(AG2792=1,AJ2792=1),MAX($C$5:C2791)+1,""),"")</f>
        <v/>
      </c>
      <c r="D2792" s="51" t="str">
        <f>IFERROR(IF(AND(AH2792=1,AK2792=1),MAX($D$5:D2791)+1,""),"")</f>
        <v/>
      </c>
      <c r="F2792" s="5" t="s">
        <v>5681</v>
      </c>
      <c r="G2792" s="5" t="s">
        <v>5682</v>
      </c>
      <c r="H2792" s="12" t="str">
        <f>IFERROR([1]!EM_S_STM07_IS(F2792,"9",$H$1,"1")/1000000,"")</f>
        <v/>
      </c>
      <c r="I2792" s="12">
        <f>IFERROR([1]!EM_S_STM07_IS(F2792,"9",$I$1,"1")/1000000,"")</f>
        <v>1691.9986024300001</v>
      </c>
      <c r="J2792" s="12">
        <f>IFERROR([1]!EM_S_STM07_IS(F2792,"9",$J$1,"1")/1000000,"")</f>
        <v>1874.9889237499999</v>
      </c>
      <c r="K2792" s="12">
        <f>IFERROR([1]!EM_S_STM07_IS(F2792,"9",$K$1,"1")/1000000,"")</f>
        <v>2308.7729338099998</v>
      </c>
      <c r="L2792" s="12">
        <f>IFERROR([1]!EM_S_STM07_IS(F2792,"9",$L$1,"1")/1000000,"")</f>
        <v>2736.8616608699999</v>
      </c>
      <c r="M2792" s="13">
        <f>IFERROR([1]!EM_S_STM07_IS(F2792,"9",$M$1,"1")/1000000,"")</f>
        <v>3007.2119179499996</v>
      </c>
      <c r="N2792" s="12" t="str">
        <f>IFERROR([1]!EM_S_STM07_IS(F2792,"61",$N$1,"1")/1000000,"")</f>
        <v/>
      </c>
      <c r="O2792" s="12">
        <f>IFERROR([1]!EM_S_STM07_IS(F2792,"61",$O$1,"1")/1000000,"")</f>
        <v>205.69301816000001</v>
      </c>
      <c r="P2792" s="12">
        <f>IFERROR([1]!EM_S_STM07_IS(F2792,"61",$P$1,"1")/1000000,"")</f>
        <v>243.36221637</v>
      </c>
      <c r="Q2792" s="12">
        <f>IFERROR([1]!EM_S_STM07_IS(F2792,"61",$Q$1,"1")/1000000,"")</f>
        <v>339.46487651000001</v>
      </c>
      <c r="R2792" s="12">
        <f>IFERROR([1]!EM_S_STM07_IS(F2792,"61",$R$1,"1")/1000000,"")</f>
        <v>398.98939701</v>
      </c>
      <c r="S2792" s="12">
        <f>IFERROR([1]!EM_S_STM07_IS(F2792,"61",$S$1,"1")/1000000,"")</f>
        <v>408.54488179000003</v>
      </c>
      <c r="T2792" s="20" t="str">
        <f t="shared" si="782"/>
        <v/>
      </c>
      <c r="U2792" s="20" t="str">
        <f t="shared" si="783"/>
        <v/>
      </c>
      <c r="V2792" s="14" t="str">
        <f t="shared" si="784"/>
        <v/>
      </c>
      <c r="W2792" s="14">
        <f t="shared" si="785"/>
        <v>0.10815039743956899</v>
      </c>
      <c r="X2792" s="14">
        <f t="shared" si="786"/>
        <v>0.23135283871033582</v>
      </c>
      <c r="Y2792" s="14">
        <f t="shared" si="787"/>
        <v>0.18541828899282722</v>
      </c>
      <c r="Z2792" s="15">
        <f t="shared" si="788"/>
        <v>9.8781118879812183E-2</v>
      </c>
      <c r="AA2792" s="14" t="str">
        <f t="shared" si="789"/>
        <v/>
      </c>
      <c r="AB2792" s="14">
        <f t="shared" si="790"/>
        <v>0.18313309098658223</v>
      </c>
      <c r="AC2792" s="14">
        <f t="shared" si="791"/>
        <v>0.39489556585024133</v>
      </c>
      <c r="AD2792" s="14">
        <f t="shared" si="792"/>
        <v>0.17534809819491445</v>
      </c>
      <c r="AE2792" s="14">
        <f t="shared" si="793"/>
        <v>2.3949219832928383E-2</v>
      </c>
      <c r="AF2792" s="18" t="str">
        <f t="shared" si="794"/>
        <v/>
      </c>
      <c r="AG2792" s="18" t="str">
        <f t="shared" si="795"/>
        <v/>
      </c>
      <c r="AH2792" s="18" t="str">
        <f t="shared" si="796"/>
        <v/>
      </c>
      <c r="AI2792" s="19" t="str">
        <f t="shared" si="797"/>
        <v/>
      </c>
      <c r="AJ2792" s="19" t="str">
        <f t="shared" si="798"/>
        <v/>
      </c>
      <c r="AK2792" s="19" t="str">
        <f t="shared" si="799"/>
        <v/>
      </c>
    </row>
    <row r="2793" spans="2:37" x14ac:dyDescent="0.15">
      <c r="B2793" s="51" t="str">
        <f>IFERROR(IF(AND(AF2793=1,AI2793=1),MAX($B$5:B2792)+1,""),"")</f>
        <v/>
      </c>
      <c r="C2793" s="51" t="str">
        <f>IFERROR(IF(AND(AG2793=1,AJ2793=1),MAX($C$5:C2792)+1,""),"")</f>
        <v/>
      </c>
      <c r="D2793" s="51" t="str">
        <f>IFERROR(IF(AND(AH2793=1,AK2793=1),MAX($D$5:D2792)+1,""),"")</f>
        <v/>
      </c>
      <c r="F2793" s="5" t="s">
        <v>5683</v>
      </c>
      <c r="G2793" s="5" t="s">
        <v>5684</v>
      </c>
      <c r="H2793" s="12">
        <f>IFERROR([1]!EM_S_STM07_IS(F2793,"9",$H$1,"1")/1000000,"")</f>
        <v>21427.676688200001</v>
      </c>
      <c r="I2793" s="12">
        <f>IFERROR([1]!EM_S_STM07_IS(F2793,"9",$I$1,"1")/1000000,"")</f>
        <v>22426.279899929999</v>
      </c>
      <c r="J2793" s="12">
        <f>IFERROR([1]!EM_S_STM07_IS(F2793,"9",$J$1,"1")/1000000,"")</f>
        <v>20065.299075319999</v>
      </c>
      <c r="K2793" s="12">
        <f>IFERROR([1]!EM_S_STM07_IS(F2793,"9",$K$1,"1")/1000000,"")</f>
        <v>19199.966280200002</v>
      </c>
      <c r="L2793" s="12">
        <f>IFERROR([1]!EM_S_STM07_IS(F2793,"9",$L$1,"1")/1000000,"")</f>
        <v>16030.31762215</v>
      </c>
      <c r="M2793" s="13">
        <f>IFERROR([1]!EM_S_STM07_IS(F2793,"9",$M$1,"1")/1000000,"")</f>
        <v>11155.397237090001</v>
      </c>
      <c r="N2793" s="12">
        <f>IFERROR([1]!EM_S_STM07_IS(F2793,"61",$N$1,"1")/1000000,"")</f>
        <v>3436.7257999799999</v>
      </c>
      <c r="O2793" s="12">
        <f>IFERROR([1]!EM_S_STM07_IS(F2793,"61",$O$1,"1")/1000000,"")</f>
        <v>3835.9320015200001</v>
      </c>
      <c r="P2793" s="12">
        <f>IFERROR([1]!EM_S_STM07_IS(F2793,"61",$P$1,"1")/1000000,"")</f>
        <v>2566.5151027600004</v>
      </c>
      <c r="Q2793" s="12">
        <f>IFERROR([1]!EM_S_STM07_IS(F2793,"61",$Q$1,"1")/1000000,"")</f>
        <v>1528.8597571600001</v>
      </c>
      <c r="R2793" s="12">
        <f>IFERROR([1]!EM_S_STM07_IS(F2793,"61",$R$1,"1")/1000000,"")</f>
        <v>981.99301228000002</v>
      </c>
      <c r="S2793" s="12">
        <f>IFERROR([1]!EM_S_STM07_IS(F2793,"61",$S$1,"1")/1000000,"")</f>
        <v>103.01949745</v>
      </c>
      <c r="T2793" s="20">
        <f t="shared" si="782"/>
        <v>-0.12238913552322495</v>
      </c>
      <c r="U2793" s="20">
        <f t="shared" si="783"/>
        <v>-0.50414475805316128</v>
      </c>
      <c r="V2793" s="14">
        <f t="shared" si="784"/>
        <v>4.6603429119308988E-2</v>
      </c>
      <c r="W2793" s="14">
        <f t="shared" si="785"/>
        <v>-0.10527741717061909</v>
      </c>
      <c r="X2793" s="14">
        <f t="shared" si="786"/>
        <v>-4.3125835895680358E-2</v>
      </c>
      <c r="Y2793" s="14">
        <f t="shared" si="787"/>
        <v>-0.16508615753761546</v>
      </c>
      <c r="Z2793" s="15">
        <f t="shared" si="788"/>
        <v>-0.3041062878457283</v>
      </c>
      <c r="AA2793" s="14">
        <f t="shared" si="789"/>
        <v>0.116158874688904</v>
      </c>
      <c r="AB2793" s="14">
        <f t="shared" si="790"/>
        <v>-0.33092789399212219</v>
      </c>
      <c r="AC2793" s="14">
        <f t="shared" si="791"/>
        <v>-0.4043051780541318</v>
      </c>
      <c r="AD2793" s="14">
        <f t="shared" si="792"/>
        <v>-0.35769582024701607</v>
      </c>
      <c r="AE2793" s="14">
        <f t="shared" si="793"/>
        <v>-0.89509141494723221</v>
      </c>
      <c r="AF2793" s="18" t="str">
        <f t="shared" si="794"/>
        <v/>
      </c>
      <c r="AG2793" s="18" t="str">
        <f t="shared" si="795"/>
        <v/>
      </c>
      <c r="AH2793" s="18" t="str">
        <f t="shared" si="796"/>
        <v/>
      </c>
      <c r="AI2793" s="19" t="str">
        <f t="shared" si="797"/>
        <v/>
      </c>
      <c r="AJ2793" s="19" t="str">
        <f t="shared" si="798"/>
        <v/>
      </c>
      <c r="AK2793" s="19" t="str">
        <f t="shared" si="799"/>
        <v/>
      </c>
    </row>
    <row r="2794" spans="2:37" x14ac:dyDescent="0.15">
      <c r="B2794" s="51" t="str">
        <f>IFERROR(IF(AND(AF2794=1,AI2794=1),MAX($B$5:B2793)+1,""),"")</f>
        <v/>
      </c>
      <c r="C2794" s="51" t="str">
        <f>IFERROR(IF(AND(AG2794=1,AJ2794=1),MAX($C$5:C2793)+1,""),"")</f>
        <v/>
      </c>
      <c r="D2794" s="51" t="str">
        <f>IFERROR(IF(AND(AH2794=1,AK2794=1),MAX($D$5:D2793)+1,""),"")</f>
        <v/>
      </c>
      <c r="F2794" s="5" t="s">
        <v>5685</v>
      </c>
      <c r="G2794" s="5" t="s">
        <v>5686</v>
      </c>
      <c r="H2794" s="12">
        <f>IFERROR([1]!EM_S_STM07_IS(F2794,"9",$H$1,"1")/1000000,"")</f>
        <v>1290.66742277</v>
      </c>
      <c r="I2794" s="12">
        <f>IFERROR([1]!EM_S_STM07_IS(F2794,"9",$I$1,"1")/1000000,"")</f>
        <v>1280.5265036800001</v>
      </c>
      <c r="J2794" s="12">
        <f>IFERROR([1]!EM_S_STM07_IS(F2794,"9",$J$1,"1")/1000000,"")</f>
        <v>1652.0581685299999</v>
      </c>
      <c r="K2794" s="12">
        <f>IFERROR([1]!EM_S_STM07_IS(F2794,"9",$K$1,"1")/1000000,"")</f>
        <v>1830.2811557800001</v>
      </c>
      <c r="L2794" s="12">
        <f>IFERROR([1]!EM_S_STM07_IS(F2794,"9",$L$1,"1")/1000000,"")</f>
        <v>2353.5185397399996</v>
      </c>
      <c r="M2794" s="13">
        <f>IFERROR([1]!EM_S_STM07_IS(F2794,"9",$M$1,"1")/1000000,"")</f>
        <v>2781.4387950199998</v>
      </c>
      <c r="N2794" s="12">
        <f>IFERROR([1]!EM_S_STM07_IS(F2794,"61",$N$1,"1")/1000000,"")</f>
        <v>165.53763274000002</v>
      </c>
      <c r="O2794" s="12">
        <f>IFERROR([1]!EM_S_STM07_IS(F2794,"61",$O$1,"1")/1000000,"")</f>
        <v>108.94083898999999</v>
      </c>
      <c r="P2794" s="12">
        <f>IFERROR([1]!EM_S_STM07_IS(F2794,"61",$P$1,"1")/1000000,"")</f>
        <v>150.21799165000002</v>
      </c>
      <c r="Q2794" s="12">
        <f>IFERROR([1]!EM_S_STM07_IS(F2794,"61",$Q$1,"1")/1000000,"")</f>
        <v>215.07422097</v>
      </c>
      <c r="R2794" s="12">
        <f>IFERROR([1]!EM_S_STM07_IS(F2794,"61",$R$1,"1")/1000000,"")</f>
        <v>197.72796586000001</v>
      </c>
      <c r="S2794" s="12">
        <f>IFERROR([1]!EM_S_STM07_IS(F2794,"61",$S$1,"1")/1000000,"")</f>
        <v>202.72595575999998</v>
      </c>
      <c r="T2794" s="20">
        <f t="shared" si="782"/>
        <v>0.1659798143297142</v>
      </c>
      <c r="U2794" s="20">
        <f t="shared" si="783"/>
        <v>4.1363911850733182E-2</v>
      </c>
      <c r="V2794" s="14">
        <f t="shared" si="784"/>
        <v>-7.8571124606489993E-3</v>
      </c>
      <c r="W2794" s="14">
        <f t="shared" si="785"/>
        <v>0.29013976968245903</v>
      </c>
      <c r="X2794" s="14">
        <f t="shared" si="786"/>
        <v>0.10787936565731392</v>
      </c>
      <c r="Y2794" s="14">
        <f t="shared" si="787"/>
        <v>0.28587814626601155</v>
      </c>
      <c r="Z2794" s="15">
        <f t="shared" si="788"/>
        <v>0.18182149324698921</v>
      </c>
      <c r="AA2794" s="14">
        <f t="shared" si="789"/>
        <v>-0.34189684129948389</v>
      </c>
      <c r="AB2794" s="14">
        <f t="shared" si="790"/>
        <v>0.37889512365320577</v>
      </c>
      <c r="AC2794" s="14">
        <f t="shared" si="791"/>
        <v>0.43174741326000132</v>
      </c>
      <c r="AD2794" s="14">
        <f t="shared" si="792"/>
        <v>-8.0652413998140479E-2</v>
      </c>
      <c r="AE2794" s="14">
        <f t="shared" si="793"/>
        <v>2.5277101689999474E-2</v>
      </c>
      <c r="AF2794" s="18" t="str">
        <f t="shared" si="794"/>
        <v/>
      </c>
      <c r="AG2794" s="18" t="str">
        <f t="shared" si="795"/>
        <v/>
      </c>
      <c r="AH2794" s="18" t="str">
        <f t="shared" si="796"/>
        <v/>
      </c>
      <c r="AI2794" s="19" t="str">
        <f t="shared" si="797"/>
        <v/>
      </c>
      <c r="AJ2794" s="19" t="str">
        <f t="shared" si="798"/>
        <v/>
      </c>
      <c r="AK2794" s="19" t="str">
        <f t="shared" si="799"/>
        <v/>
      </c>
    </row>
    <row r="2795" spans="2:37" x14ac:dyDescent="0.15">
      <c r="B2795" s="51" t="str">
        <f>IFERROR(IF(AND(AF2795=1,AI2795=1),MAX($B$5:B2794)+1,""),"")</f>
        <v/>
      </c>
      <c r="C2795" s="51" t="str">
        <f>IFERROR(IF(AND(AG2795=1,AJ2795=1),MAX($C$5:C2794)+1,""),"")</f>
        <v/>
      </c>
      <c r="D2795" s="51" t="str">
        <f>IFERROR(IF(AND(AH2795=1,AK2795=1),MAX($D$5:D2794)+1,""),"")</f>
        <v/>
      </c>
      <c r="F2795" s="5" t="s">
        <v>5687</v>
      </c>
      <c r="G2795" s="5" t="s">
        <v>5688</v>
      </c>
      <c r="H2795" s="12">
        <f>IFERROR([1]!EM_S_STM07_IS(F2795,"9",$H$1,"1")/1000000,"")</f>
        <v>6752.1005188999998</v>
      </c>
      <c r="I2795" s="12">
        <f>IFERROR([1]!EM_S_STM07_IS(F2795,"9",$I$1,"1")/1000000,"")</f>
        <v>8060.0824329099996</v>
      </c>
      <c r="J2795" s="12">
        <f>IFERROR([1]!EM_S_STM07_IS(F2795,"9",$J$1,"1")/1000000,"")</f>
        <v>10212.853801929999</v>
      </c>
      <c r="K2795" s="12">
        <f>IFERROR([1]!EM_S_STM07_IS(F2795,"9",$K$1,"1")/1000000,"")</f>
        <v>8055.3106299799992</v>
      </c>
      <c r="L2795" s="12">
        <f>IFERROR([1]!EM_S_STM07_IS(F2795,"9",$L$1,"1")/1000000,"")</f>
        <v>6124.4568715300002</v>
      </c>
      <c r="M2795" s="13">
        <f>IFERROR([1]!EM_S_STM07_IS(F2795,"9",$M$1,"1")/1000000,"")</f>
        <v>4510.8577620699998</v>
      </c>
      <c r="N2795" s="12">
        <f>IFERROR([1]!EM_S_STM07_IS(F2795,"61",$N$1,"1")/1000000,"")</f>
        <v>882.57003018</v>
      </c>
      <c r="O2795" s="12">
        <f>IFERROR([1]!EM_S_STM07_IS(F2795,"61",$O$1,"1")/1000000,"")</f>
        <v>1194.0588186500001</v>
      </c>
      <c r="P2795" s="12">
        <f>IFERROR([1]!EM_S_STM07_IS(F2795,"61",$P$1,"1")/1000000,"")</f>
        <v>1589.14674294</v>
      </c>
      <c r="Q2795" s="12">
        <f>IFERROR([1]!EM_S_STM07_IS(F2795,"61",$Q$1,"1")/1000000,"")</f>
        <v>866.71237459999998</v>
      </c>
      <c r="R2795" s="12">
        <f>IFERROR([1]!EM_S_STM07_IS(F2795,"61",$R$1,"1")/1000000,"")</f>
        <v>205.19308637999998</v>
      </c>
      <c r="S2795" s="12">
        <f>IFERROR([1]!EM_S_STM07_IS(F2795,"61",$S$1,"1")/1000000,"")</f>
        <v>42.198585090000002</v>
      </c>
      <c r="T2795" s="20">
        <f t="shared" si="782"/>
        <v>-7.750494505658001E-2</v>
      </c>
      <c r="U2795" s="20">
        <f t="shared" si="783"/>
        <v>-0.45561049670817089</v>
      </c>
      <c r="V2795" s="14">
        <f t="shared" si="784"/>
        <v>0.19371481664835852</v>
      </c>
      <c r="W2795" s="14">
        <f t="shared" si="785"/>
        <v>0.26709049031931137</v>
      </c>
      <c r="X2795" s="14">
        <f t="shared" si="786"/>
        <v>-0.21125761846725674</v>
      </c>
      <c r="Y2795" s="14">
        <f t="shared" si="787"/>
        <v>-0.23969947865993013</v>
      </c>
      <c r="Z2795" s="15">
        <f t="shared" si="788"/>
        <v>-0.26346811534602155</v>
      </c>
      <c r="AA2795" s="14">
        <f t="shared" si="789"/>
        <v>0.35293379314780499</v>
      </c>
      <c r="AB2795" s="14">
        <f t="shared" si="790"/>
        <v>0.33087810928500594</v>
      </c>
      <c r="AC2795" s="14">
        <f t="shared" si="791"/>
        <v>-0.45460519712827824</v>
      </c>
      <c r="AD2795" s="14">
        <f t="shared" si="792"/>
        <v>-0.76325123259639682</v>
      </c>
      <c r="AE2795" s="14">
        <f t="shared" si="793"/>
        <v>-0.79434694494603075</v>
      </c>
      <c r="AF2795" s="18" t="str">
        <f t="shared" si="794"/>
        <v/>
      </c>
      <c r="AG2795" s="18" t="str">
        <f t="shared" si="795"/>
        <v/>
      </c>
      <c r="AH2795" s="18" t="str">
        <f t="shared" si="796"/>
        <v/>
      </c>
      <c r="AI2795" s="19" t="str">
        <f t="shared" si="797"/>
        <v/>
      </c>
      <c r="AJ2795" s="19" t="str">
        <f t="shared" si="798"/>
        <v/>
      </c>
      <c r="AK2795" s="19" t="str">
        <f t="shared" si="799"/>
        <v/>
      </c>
    </row>
    <row r="2796" spans="2:37" x14ac:dyDescent="0.15">
      <c r="B2796" s="51" t="str">
        <f>IFERROR(IF(AND(AF2796=1,AI2796=1),MAX($B$5:B2795)+1,""),"")</f>
        <v/>
      </c>
      <c r="C2796" s="51" t="str">
        <f>IFERROR(IF(AND(AG2796=1,AJ2796=1),MAX($C$5:C2795)+1,""),"")</f>
        <v/>
      </c>
      <c r="D2796" s="51" t="str">
        <f>IFERROR(IF(AND(AH2796=1,AK2796=1),MAX($D$5:D2795)+1,""),"")</f>
        <v/>
      </c>
      <c r="F2796" s="5" t="s">
        <v>5689</v>
      </c>
      <c r="G2796" s="5" t="s">
        <v>5690</v>
      </c>
      <c r="H2796" s="12">
        <f>IFERROR([1]!EM_S_STM07_IS(F2796,"9",$H$1,"1")/1000000,"")</f>
        <v>15689.962294999999</v>
      </c>
      <c r="I2796" s="12">
        <f>IFERROR([1]!EM_S_STM07_IS(F2796,"9",$I$1,"1")/1000000,"")</f>
        <v>19506.120187159999</v>
      </c>
      <c r="J2796" s="12">
        <f>IFERROR([1]!EM_S_STM07_IS(F2796,"9",$J$1,"1")/1000000,"")</f>
        <v>26486.38735198</v>
      </c>
      <c r="K2796" s="12">
        <f>IFERROR([1]!EM_S_STM07_IS(F2796,"9",$K$1,"1")/1000000,"")</f>
        <v>26717.965434049998</v>
      </c>
      <c r="L2796" s="12">
        <f>IFERROR([1]!EM_S_STM07_IS(F2796,"9",$L$1,"1")/1000000,"")</f>
        <v>22241.22883294</v>
      </c>
      <c r="M2796" s="13">
        <f>IFERROR([1]!EM_S_STM07_IS(F2796,"9",$M$1,"1")/1000000,"")</f>
        <v>22437.561340970002</v>
      </c>
      <c r="N2796" s="12">
        <f>IFERROR([1]!EM_S_STM07_IS(F2796,"61",$N$1,"1")/1000000,"")</f>
        <v>509.54978836999999</v>
      </c>
      <c r="O2796" s="12">
        <f>IFERROR([1]!EM_S_STM07_IS(F2796,"61",$O$1,"1")/1000000,"")</f>
        <v>622.68239773000005</v>
      </c>
      <c r="P2796" s="12">
        <f>IFERROR([1]!EM_S_STM07_IS(F2796,"61",$P$1,"1")/1000000,"")</f>
        <v>836.11219434999998</v>
      </c>
      <c r="Q2796" s="12">
        <f>IFERROR([1]!EM_S_STM07_IS(F2796,"61",$Q$1,"1")/1000000,"")</f>
        <v>947.7361697</v>
      </c>
      <c r="R2796" s="12">
        <f>IFERROR([1]!EM_S_STM07_IS(F2796,"61",$R$1,"1")/1000000,"")</f>
        <v>1173.2382543499998</v>
      </c>
      <c r="S2796" s="12">
        <f>IFERROR([1]!EM_S_STM07_IS(F2796,"61",$S$1,"1")/1000000,"")</f>
        <v>1152.64843382</v>
      </c>
      <c r="T2796" s="20">
        <f t="shared" si="782"/>
        <v>7.4164389579604473E-2</v>
      </c>
      <c r="U2796" s="20">
        <f t="shared" si="783"/>
        <v>0.17734040233813886</v>
      </c>
      <c r="V2796" s="14">
        <f t="shared" si="784"/>
        <v>0.24322288482338253</v>
      </c>
      <c r="W2796" s="14">
        <f t="shared" si="785"/>
        <v>0.35785010539485945</v>
      </c>
      <c r="X2796" s="14">
        <f t="shared" si="786"/>
        <v>8.7432868436354214E-3</v>
      </c>
      <c r="Y2796" s="14">
        <f t="shared" si="787"/>
        <v>-0.16755529578628547</v>
      </c>
      <c r="Z2796" s="15">
        <f t="shared" si="788"/>
        <v>8.8274127974092391E-3</v>
      </c>
      <c r="AA2796" s="14">
        <f t="shared" si="789"/>
        <v>0.2220246420313513</v>
      </c>
      <c r="AB2796" s="14">
        <f t="shared" si="790"/>
        <v>0.34275867986322101</v>
      </c>
      <c r="AC2796" s="14">
        <f t="shared" si="791"/>
        <v>0.13350358493070102</v>
      </c>
      <c r="AD2796" s="14">
        <f t="shared" si="792"/>
        <v>0.23793761582548981</v>
      </c>
      <c r="AE2796" s="14">
        <f t="shared" si="793"/>
        <v>-1.7549564594965403E-2</v>
      </c>
      <c r="AF2796" s="18" t="str">
        <f t="shared" si="794"/>
        <v/>
      </c>
      <c r="AG2796" s="18" t="str">
        <f t="shared" si="795"/>
        <v/>
      </c>
      <c r="AH2796" s="18" t="str">
        <f t="shared" si="796"/>
        <v/>
      </c>
      <c r="AI2796" s="19" t="str">
        <f t="shared" si="797"/>
        <v/>
      </c>
      <c r="AJ2796" s="19" t="str">
        <f t="shared" si="798"/>
        <v/>
      </c>
      <c r="AK2796" s="19" t="str">
        <f t="shared" si="799"/>
        <v/>
      </c>
    </row>
    <row r="2797" spans="2:37" x14ac:dyDescent="0.15">
      <c r="B2797" s="51" t="str">
        <f>IFERROR(IF(AND(AF2797=1,AI2797=1),MAX($B$5:B2796)+1,""),"")</f>
        <v/>
      </c>
      <c r="C2797" s="51" t="str">
        <f>IFERROR(IF(AND(AG2797=1,AJ2797=1),MAX($C$5:C2796)+1,""),"")</f>
        <v/>
      </c>
      <c r="D2797" s="51" t="str">
        <f>IFERROR(IF(AND(AH2797=1,AK2797=1),MAX($D$5:D2796)+1,""),"")</f>
        <v/>
      </c>
      <c r="F2797" s="5" t="s">
        <v>5691</v>
      </c>
      <c r="G2797" s="5" t="s">
        <v>5692</v>
      </c>
      <c r="H2797" s="12">
        <f>IFERROR([1]!EM_S_STM07_IS(F2797,"9",$H$1,"1")/1000000,"")</f>
        <v>63175.862000000001</v>
      </c>
      <c r="I2797" s="12">
        <f>IFERROR([1]!EM_S_STM07_IS(F2797,"9",$I$1,"1")/1000000,"")</f>
        <v>68302.274999999994</v>
      </c>
      <c r="J2797" s="12">
        <f>IFERROR([1]!EM_S_STM07_IS(F2797,"9",$J$1,"1")/1000000,"")</f>
        <v>77076.743000000002</v>
      </c>
      <c r="K2797" s="12">
        <f>IFERROR([1]!EM_S_STM07_IS(F2797,"9",$K$1,"1")/1000000,"")</f>
        <v>79214.930999999997</v>
      </c>
      <c r="L2797" s="12">
        <f>IFERROR([1]!EM_S_STM07_IS(F2797,"9",$L$1,"1")/1000000,"")</f>
        <v>76784.516000000003</v>
      </c>
      <c r="M2797" s="13">
        <f>IFERROR([1]!EM_S_STM07_IS(F2797,"9",$M$1,"1")/1000000,"")</f>
        <v>78009.448000000004</v>
      </c>
      <c r="N2797" s="12">
        <f>IFERROR([1]!EM_S_STM07_IS(F2797,"61",$N$1,"1")/1000000,"")</f>
        <v>2819.4989999999998</v>
      </c>
      <c r="O2797" s="12">
        <f>IFERROR([1]!EM_S_STM07_IS(F2797,"61",$O$1,"1")/1000000,"")</f>
        <v>3310.0830000000001</v>
      </c>
      <c r="P2797" s="12">
        <f>IFERROR([1]!EM_S_STM07_IS(F2797,"61",$P$1,"1")/1000000,"")</f>
        <v>2720.7069999999999</v>
      </c>
      <c r="Q2797" s="12">
        <f>IFERROR([1]!EM_S_STM07_IS(F2797,"61",$Q$1,"1")/1000000,"")</f>
        <v>2462.7919999999999</v>
      </c>
      <c r="R2797" s="12">
        <f>IFERROR([1]!EM_S_STM07_IS(F2797,"61",$R$1,"1")/1000000,"")</f>
        <v>2554.4870000000001</v>
      </c>
      <c r="S2797" s="12">
        <f>IFERROR([1]!EM_S_STM07_IS(F2797,"61",$S$1,"1")/1000000,"")</f>
        <v>2128.5740000000001</v>
      </c>
      <c r="T2797" s="20">
        <f t="shared" si="782"/>
        <v>4.3083812515658515E-2</v>
      </c>
      <c r="U2797" s="20">
        <f t="shared" si="783"/>
        <v>-5.4670171512244292E-2</v>
      </c>
      <c r="V2797" s="14">
        <f t="shared" si="784"/>
        <v>8.1145121533917383E-2</v>
      </c>
      <c r="W2797" s="14">
        <f t="shared" si="785"/>
        <v>0.12846523779771624</v>
      </c>
      <c r="X2797" s="14">
        <f t="shared" si="786"/>
        <v>2.7741026887967937E-2</v>
      </c>
      <c r="Y2797" s="14">
        <f t="shared" si="787"/>
        <v>-3.0681273963364227E-2</v>
      </c>
      <c r="Z2797" s="15">
        <f t="shared" si="788"/>
        <v>1.5952851744224065E-2</v>
      </c>
      <c r="AA2797" s="14">
        <f t="shared" si="789"/>
        <v>0.17399686965663061</v>
      </c>
      <c r="AB2797" s="14">
        <f t="shared" si="790"/>
        <v>-0.17805474968452459</v>
      </c>
      <c r="AC2797" s="14">
        <f t="shared" si="791"/>
        <v>-9.4797050913604436E-2</v>
      </c>
      <c r="AD2797" s="14">
        <f t="shared" si="792"/>
        <v>3.7232133286124111E-2</v>
      </c>
      <c r="AE2797" s="14">
        <f t="shared" si="793"/>
        <v>-0.16673132413670533</v>
      </c>
      <c r="AF2797" s="18" t="str">
        <f t="shared" si="794"/>
        <v/>
      </c>
      <c r="AG2797" s="18" t="str">
        <f t="shared" si="795"/>
        <v/>
      </c>
      <c r="AH2797" s="18" t="str">
        <f t="shared" si="796"/>
        <v/>
      </c>
      <c r="AI2797" s="19" t="str">
        <f t="shared" si="797"/>
        <v/>
      </c>
      <c r="AJ2797" s="19" t="str">
        <f t="shared" si="798"/>
        <v/>
      </c>
      <c r="AK2797" s="19" t="str">
        <f t="shared" si="799"/>
        <v/>
      </c>
    </row>
    <row r="2798" spans="2:37" x14ac:dyDescent="0.15">
      <c r="B2798" s="51" t="str">
        <f>IFERROR(IF(AND(AF2798=1,AI2798=1),MAX($B$5:B2797)+1,""),"")</f>
        <v/>
      </c>
      <c r="C2798" s="51" t="str">
        <f>IFERROR(IF(AND(AG2798=1,AJ2798=1),MAX($C$5:C2797)+1,""),"")</f>
        <v/>
      </c>
      <c r="D2798" s="51" t="str">
        <f>IFERROR(IF(AND(AH2798=1,AK2798=1),MAX($D$5:D2797)+1,""),"")</f>
        <v/>
      </c>
      <c r="F2798" s="5" t="s">
        <v>5693</v>
      </c>
      <c r="G2798" s="5" t="s">
        <v>5694</v>
      </c>
      <c r="H2798" s="12">
        <f>IFERROR([1]!EM_S_STM07_IS(F2798,"9",$H$1,"1")/1000000,"")</f>
        <v>64908.918367999999</v>
      </c>
      <c r="I2798" s="12">
        <f>IFERROR([1]!EM_S_STM07_IS(F2798,"9",$I$1,"1")/1000000,"")</f>
        <v>80710.806825000007</v>
      </c>
      <c r="J2798" s="12">
        <f>IFERROR([1]!EM_S_STM07_IS(F2798,"9",$J$1,"1")/1000000,"")</f>
        <v>90456.242247999995</v>
      </c>
      <c r="K2798" s="12">
        <f>IFERROR([1]!EM_S_STM07_IS(F2798,"9",$K$1,"1")/1000000,"")</f>
        <v>97886.299540000007</v>
      </c>
      <c r="L2798" s="12">
        <f>IFERROR([1]!EM_S_STM07_IS(F2798,"9",$L$1,"1")/1000000,"")</f>
        <v>119724.26876799999</v>
      </c>
      <c r="M2798" s="13">
        <f>IFERROR([1]!EM_S_STM07_IS(F2798,"9",$M$1,"1")/1000000,"")</f>
        <v>241912.636</v>
      </c>
      <c r="N2798" s="12">
        <f>IFERROR([1]!EM_S_STM07_IS(F2798,"61",$N$1,"1")/1000000,"")</f>
        <v>2531.436557</v>
      </c>
      <c r="O2798" s="12">
        <f>IFERROR([1]!EM_S_STM07_IS(F2798,"61",$O$1,"1")/1000000,"")</f>
        <v>3864.1525390000002</v>
      </c>
      <c r="P2798" s="12">
        <f>IFERROR([1]!EM_S_STM07_IS(F2798,"61",$P$1,"1")/1000000,"")</f>
        <v>4009.458361</v>
      </c>
      <c r="Q2798" s="12">
        <f>IFERROR([1]!EM_S_STM07_IS(F2798,"61",$Q$1,"1")/1000000,"")</f>
        <v>4139.9715740000001</v>
      </c>
      <c r="R2798" s="12">
        <f>IFERROR([1]!EM_S_STM07_IS(F2798,"61",$R$1,"1")/1000000,"")</f>
        <v>5314.9674999999997</v>
      </c>
      <c r="S2798" s="12">
        <f>IFERROR([1]!EM_S_STM07_IS(F2798,"61",$S$1,"1")/1000000,"")</f>
        <v>11818.397999999999</v>
      </c>
      <c r="T2798" s="20">
        <f t="shared" si="782"/>
        <v>0.3009806474357799</v>
      </c>
      <c r="U2798" s="20">
        <f t="shared" si="783"/>
        <v>0.36093791280395937</v>
      </c>
      <c r="V2798" s="14">
        <f t="shared" si="784"/>
        <v>0.24344710795227664</v>
      </c>
      <c r="W2798" s="14">
        <f t="shared" si="785"/>
        <v>0.12074511216484779</v>
      </c>
      <c r="X2798" s="14">
        <f t="shared" si="786"/>
        <v>8.2139796075425542E-2</v>
      </c>
      <c r="Y2798" s="14">
        <f t="shared" si="787"/>
        <v>0.22309525776971653</v>
      </c>
      <c r="Z2798" s="15">
        <f t="shared" si="788"/>
        <v>1.020581445093433</v>
      </c>
      <c r="AA2798" s="14">
        <f t="shared" si="789"/>
        <v>0.5264662779380096</v>
      </c>
      <c r="AB2798" s="14">
        <f t="shared" si="790"/>
        <v>3.7603541923736619E-2</v>
      </c>
      <c r="AC2798" s="14">
        <f t="shared" si="791"/>
        <v>3.2551332686105973E-2</v>
      </c>
      <c r="AD2798" s="14">
        <f t="shared" si="792"/>
        <v>0.28381738980510196</v>
      </c>
      <c r="AE2798" s="14">
        <f t="shared" si="793"/>
        <v>1.2236068235600688</v>
      </c>
      <c r="AF2798" s="18">
        <f t="shared" si="794"/>
        <v>1</v>
      </c>
      <c r="AG2798" s="18">
        <f t="shared" si="795"/>
        <v>1</v>
      </c>
      <c r="AH2798" s="18">
        <f t="shared" si="796"/>
        <v>1</v>
      </c>
      <c r="AI2798" s="19" t="str">
        <f t="shared" si="797"/>
        <v/>
      </c>
      <c r="AJ2798" s="19" t="str">
        <f t="shared" si="798"/>
        <v/>
      </c>
      <c r="AK2798" s="19" t="str">
        <f t="shared" si="799"/>
        <v/>
      </c>
    </row>
    <row r="2799" spans="2:37" x14ac:dyDescent="0.15">
      <c r="B2799" s="51" t="str">
        <f>IFERROR(IF(AND(AF2799=1,AI2799=1),MAX($B$5:B2798)+1,""),"")</f>
        <v/>
      </c>
      <c r="C2799" s="51" t="str">
        <f>IFERROR(IF(AND(AG2799=1,AJ2799=1),MAX($C$5:C2798)+1,""),"")</f>
        <v/>
      </c>
      <c r="D2799" s="51" t="str">
        <f>IFERROR(IF(AND(AH2799=1,AK2799=1),MAX($D$5:D2798)+1,""),"")</f>
        <v/>
      </c>
      <c r="F2799" s="5" t="s">
        <v>5695</v>
      </c>
      <c r="G2799" s="5" t="s">
        <v>5696</v>
      </c>
      <c r="H2799" s="12">
        <f>IFERROR([1]!EM_S_STM07_IS(F2799,"9",$H$1,"1")/1000000,"")</f>
        <v>6770.7741872799998</v>
      </c>
      <c r="I2799" s="12">
        <f>IFERROR([1]!EM_S_STM07_IS(F2799,"9",$I$1,"1")/1000000,"")</f>
        <v>8630.3544733700001</v>
      </c>
      <c r="J2799" s="12">
        <f>IFERROR([1]!EM_S_STM07_IS(F2799,"9",$J$1,"1")/1000000,"")</f>
        <v>8678.7394366299995</v>
      </c>
      <c r="K2799" s="12">
        <f>IFERROR([1]!EM_S_STM07_IS(F2799,"9",$K$1,"1")/1000000,"")</f>
        <v>10073.236942959998</v>
      </c>
      <c r="L2799" s="12">
        <f>IFERROR([1]!EM_S_STM07_IS(F2799,"9",$L$1,"1")/1000000,"")</f>
        <v>11416.74843297</v>
      </c>
      <c r="M2799" s="13">
        <f>IFERROR([1]!EM_S_STM07_IS(F2799,"9",$M$1,"1")/1000000,"")</f>
        <v>12411.10976616</v>
      </c>
      <c r="N2799" s="12">
        <f>IFERROR([1]!EM_S_STM07_IS(F2799,"61",$N$1,"1")/1000000,"")</f>
        <v>381.90641524</v>
      </c>
      <c r="O2799" s="12">
        <f>IFERROR([1]!EM_S_STM07_IS(F2799,"61",$O$1,"1")/1000000,"")</f>
        <v>390.26323500000001</v>
      </c>
      <c r="P2799" s="12">
        <f>IFERROR([1]!EM_S_STM07_IS(F2799,"61",$P$1,"1")/1000000,"")</f>
        <v>321.42133268999999</v>
      </c>
      <c r="Q2799" s="12">
        <f>IFERROR([1]!EM_S_STM07_IS(F2799,"61",$Q$1,"1")/1000000,"")</f>
        <v>424.2758523</v>
      </c>
      <c r="R2799" s="12">
        <f>IFERROR([1]!EM_S_STM07_IS(F2799,"61",$R$1,"1")/1000000,"")</f>
        <v>386.0739246</v>
      </c>
      <c r="S2799" s="12">
        <f>IFERROR([1]!EM_S_STM07_IS(F2799,"61",$S$1,"1")/1000000,"")</f>
        <v>353.9156198</v>
      </c>
      <c r="T2799" s="20">
        <f t="shared" si="782"/>
        <v>0.12884537339437196</v>
      </c>
      <c r="U2799" s="20">
        <f t="shared" si="783"/>
        <v>-1.5108123560233722E-2</v>
      </c>
      <c r="V2799" s="14">
        <f t="shared" si="784"/>
        <v>0.27464810295749109</v>
      </c>
      <c r="W2799" s="14">
        <f t="shared" si="785"/>
        <v>5.6063703303609533E-3</v>
      </c>
      <c r="X2799" s="14">
        <f t="shared" si="786"/>
        <v>0.16067972964418087</v>
      </c>
      <c r="Y2799" s="14">
        <f t="shared" si="787"/>
        <v>0.13337435599079769</v>
      </c>
      <c r="Z2799" s="15">
        <f t="shared" si="788"/>
        <v>8.7096719265392655E-2</v>
      </c>
      <c r="AA2799" s="14">
        <f t="shared" si="789"/>
        <v>2.188185227197182E-2</v>
      </c>
      <c r="AB2799" s="14">
        <f t="shared" si="790"/>
        <v>-0.17639863593607535</v>
      </c>
      <c r="AC2799" s="14">
        <f t="shared" si="791"/>
        <v>0.31999904533156709</v>
      </c>
      <c r="AD2799" s="14">
        <f t="shared" si="792"/>
        <v>-9.0040306307576298E-2</v>
      </c>
      <c r="AE2799" s="14">
        <f t="shared" si="793"/>
        <v>-8.329571812786446E-2</v>
      </c>
      <c r="AF2799" s="18" t="str">
        <f t="shared" si="794"/>
        <v/>
      </c>
      <c r="AG2799" s="18" t="str">
        <f t="shared" si="795"/>
        <v/>
      </c>
      <c r="AH2799" s="18" t="str">
        <f t="shared" si="796"/>
        <v/>
      </c>
      <c r="AI2799" s="19" t="str">
        <f t="shared" si="797"/>
        <v/>
      </c>
      <c r="AJ2799" s="19" t="str">
        <f t="shared" si="798"/>
        <v/>
      </c>
      <c r="AK2799" s="19" t="str">
        <f t="shared" si="799"/>
        <v/>
      </c>
    </row>
    <row r="2800" spans="2:37" x14ac:dyDescent="0.15">
      <c r="B2800" s="51" t="str">
        <f>IFERROR(IF(AND(AF2800=1,AI2800=1),MAX($B$5:B2799)+1,""),"")</f>
        <v/>
      </c>
      <c r="C2800" s="51" t="str">
        <f>IFERROR(IF(AND(AG2800=1,AJ2800=1),MAX($C$5:C2799)+1,""),"")</f>
        <v/>
      </c>
      <c r="D2800" s="51" t="str">
        <f>IFERROR(IF(AND(AH2800=1,AK2800=1),MAX($D$5:D2799)+1,""),"")</f>
        <v/>
      </c>
      <c r="F2800" s="5" t="s">
        <v>5697</v>
      </c>
      <c r="G2800" s="5" t="s">
        <v>5698</v>
      </c>
      <c r="H2800" s="12">
        <f>IFERROR([1]!EM_S_STM07_IS(F2800,"9",$H$1,"1")/1000000,"")</f>
        <v>5054.0752472900003</v>
      </c>
      <c r="I2800" s="12">
        <f>IFERROR([1]!EM_S_STM07_IS(F2800,"9",$I$1,"1")/1000000,"")</f>
        <v>4498.4806957399996</v>
      </c>
      <c r="J2800" s="12">
        <f>IFERROR([1]!EM_S_STM07_IS(F2800,"9",$J$1,"1")/1000000,"")</f>
        <v>3651.70101591</v>
      </c>
      <c r="K2800" s="12">
        <f>IFERROR([1]!EM_S_STM07_IS(F2800,"9",$K$1,"1")/1000000,"")</f>
        <v>4019.5445546999999</v>
      </c>
      <c r="L2800" s="12">
        <f>IFERROR([1]!EM_S_STM07_IS(F2800,"9",$L$1,"1")/1000000,"")</f>
        <v>6601.4229298599994</v>
      </c>
      <c r="M2800" s="13">
        <f>IFERROR([1]!EM_S_STM07_IS(F2800,"9",$M$1,"1")/1000000,"")</f>
        <v>16571.08724674</v>
      </c>
      <c r="N2800" s="12">
        <f>IFERROR([1]!EM_S_STM07_IS(F2800,"61",$N$1,"1")/1000000,"")</f>
        <v>2200.0631047100001</v>
      </c>
      <c r="O2800" s="12">
        <f>IFERROR([1]!EM_S_STM07_IS(F2800,"61",$O$1,"1")/1000000,"")</f>
        <v>1544.47354806</v>
      </c>
      <c r="P2800" s="12">
        <f>IFERROR([1]!EM_S_STM07_IS(F2800,"61",$P$1,"1")/1000000,"")</f>
        <v>1002.96870437</v>
      </c>
      <c r="Q2800" s="12">
        <f>IFERROR([1]!EM_S_STM07_IS(F2800,"61",$Q$1,"1")/1000000,"")</f>
        <v>205.77724544</v>
      </c>
      <c r="R2800" s="12">
        <f>IFERROR([1]!EM_S_STM07_IS(F2800,"61",$R$1,"1")/1000000,"")</f>
        <v>2068.3075020799997</v>
      </c>
      <c r="S2800" s="12">
        <f>IFERROR([1]!EM_S_STM07_IS(F2800,"61",$S$1,"1")/1000000,"")</f>
        <v>7646.5160771299998</v>
      </c>
      <c r="T2800" s="20">
        <f t="shared" si="782"/>
        <v>0.26806600544649628</v>
      </c>
      <c r="U2800" s="20">
        <f t="shared" si="783"/>
        <v>0.28293807295055107</v>
      </c>
      <c r="V2800" s="14">
        <f t="shared" si="784"/>
        <v>-0.10993001179551314</v>
      </c>
      <c r="W2800" s="14">
        <f t="shared" si="785"/>
        <v>-0.18823681529452566</v>
      </c>
      <c r="X2800" s="14">
        <f t="shared" si="786"/>
        <v>0.10073210736239141</v>
      </c>
      <c r="Y2800" s="14">
        <f t="shared" si="787"/>
        <v>0.64233107508188791</v>
      </c>
      <c r="Z2800" s="15">
        <f t="shared" si="788"/>
        <v>1.5102296009220293</v>
      </c>
      <c r="AA2800" s="14">
        <f t="shared" si="789"/>
        <v>-0.29798670558425466</v>
      </c>
      <c r="AB2800" s="14">
        <f t="shared" si="790"/>
        <v>-0.35060804011190716</v>
      </c>
      <c r="AC2800" s="14">
        <f t="shared" si="791"/>
        <v>-0.79483183817858405</v>
      </c>
      <c r="AD2800" s="14">
        <f t="shared" si="792"/>
        <v>9.0511963684685988</v>
      </c>
      <c r="AE2800" s="14">
        <f t="shared" si="793"/>
        <v>2.6969918976942537</v>
      </c>
      <c r="AF2800" s="18">
        <f t="shared" si="794"/>
        <v>1</v>
      </c>
      <c r="AG2800" s="18">
        <f t="shared" si="795"/>
        <v>1</v>
      </c>
      <c r="AH2800" s="18">
        <f t="shared" si="796"/>
        <v>1</v>
      </c>
      <c r="AI2800" s="19" t="str">
        <f t="shared" si="797"/>
        <v/>
      </c>
      <c r="AJ2800" s="19" t="str">
        <f t="shared" si="798"/>
        <v/>
      </c>
      <c r="AK2800" s="19" t="str">
        <f t="shared" si="799"/>
        <v/>
      </c>
    </row>
    <row r="2801" spans="2:37" x14ac:dyDescent="0.15">
      <c r="B2801" s="51" t="str">
        <f>IFERROR(IF(AND(AF2801=1,AI2801=1),MAX($B$5:B2800)+1,""),"")</f>
        <v/>
      </c>
      <c r="C2801" s="51" t="str">
        <f>IFERROR(IF(AND(AG2801=1,AJ2801=1),MAX($C$5:C2800)+1,""),"")</f>
        <v/>
      </c>
      <c r="D2801" s="51" t="str">
        <f>IFERROR(IF(AND(AH2801=1,AK2801=1),MAX($D$5:D2800)+1,""),"")</f>
        <v/>
      </c>
      <c r="F2801" s="5" t="s">
        <v>5699</v>
      </c>
      <c r="G2801" s="5" t="s">
        <v>5700</v>
      </c>
      <c r="H2801" s="12">
        <f>IFERROR([1]!EM_S_STM07_IS(F2801,"9",$H$1,"1")/1000000,"")</f>
        <v>7926.6722593000004</v>
      </c>
      <c r="I2801" s="12">
        <f>IFERROR([1]!EM_S_STM07_IS(F2801,"9",$I$1,"1")/1000000,"")</f>
        <v>8675.6269021600001</v>
      </c>
      <c r="J2801" s="12">
        <f>IFERROR([1]!EM_S_STM07_IS(F2801,"9",$J$1,"1")/1000000,"")</f>
        <v>9476.8112822299991</v>
      </c>
      <c r="K2801" s="12">
        <f>IFERROR([1]!EM_S_STM07_IS(F2801,"9",$K$1,"1")/1000000,"")</f>
        <v>13499.325426379999</v>
      </c>
      <c r="L2801" s="12">
        <f>IFERROR([1]!EM_S_STM07_IS(F2801,"9",$L$1,"1")/1000000,"")</f>
        <v>13644.421864219999</v>
      </c>
      <c r="M2801" s="13">
        <f>IFERROR([1]!EM_S_STM07_IS(F2801,"9",$M$1,"1")/1000000,"")</f>
        <v>13276.230505</v>
      </c>
      <c r="N2801" s="12">
        <f>IFERROR([1]!EM_S_STM07_IS(F2801,"61",$N$1,"1")/1000000,"")</f>
        <v>98.246385349999997</v>
      </c>
      <c r="O2801" s="12">
        <f>IFERROR([1]!EM_S_STM07_IS(F2801,"61",$O$1,"1")/1000000,"")</f>
        <v>115.99416731000001</v>
      </c>
      <c r="P2801" s="12">
        <f>IFERROR([1]!EM_S_STM07_IS(F2801,"61",$P$1,"1")/1000000,"")</f>
        <v>134.66746676</v>
      </c>
      <c r="Q2801" s="12">
        <f>IFERROR([1]!EM_S_STM07_IS(F2801,"61",$Q$1,"1")/1000000,"")</f>
        <v>226.66264644999998</v>
      </c>
      <c r="R2801" s="12">
        <f>IFERROR([1]!EM_S_STM07_IS(F2801,"61",$R$1,"1")/1000000,"")</f>
        <v>183.90743154</v>
      </c>
      <c r="S2801" s="12">
        <f>IFERROR([1]!EM_S_STM07_IS(F2801,"61",$S$1,"1")/1000000,"")</f>
        <v>191.00489958</v>
      </c>
      <c r="T2801" s="20">
        <f t="shared" si="782"/>
        <v>0.10865590989976592</v>
      </c>
      <c r="U2801" s="20">
        <f t="shared" si="783"/>
        <v>0.14220901975691791</v>
      </c>
      <c r="V2801" s="14">
        <f t="shared" si="784"/>
        <v>9.448538029073747E-2</v>
      </c>
      <c r="W2801" s="14">
        <f t="shared" si="785"/>
        <v>9.2348874508483683E-2</v>
      </c>
      <c r="X2801" s="14">
        <f t="shared" si="786"/>
        <v>0.42445861000657781</v>
      </c>
      <c r="Y2801" s="14">
        <f t="shared" si="787"/>
        <v>1.0748421366037817E-2</v>
      </c>
      <c r="Z2801" s="15">
        <f t="shared" si="788"/>
        <v>-2.6984753394756457E-2</v>
      </c>
      <c r="AA2801" s="14">
        <f t="shared" si="789"/>
        <v>0.18064564815055573</v>
      </c>
      <c r="AB2801" s="14">
        <f t="shared" si="790"/>
        <v>0.16098481400443776</v>
      </c>
      <c r="AC2801" s="14">
        <f t="shared" si="791"/>
        <v>0.68312846378814585</v>
      </c>
      <c r="AD2801" s="14">
        <f t="shared" si="792"/>
        <v>-0.18862929370866341</v>
      </c>
      <c r="AE2801" s="14">
        <f t="shared" si="793"/>
        <v>3.8592611405462919E-2</v>
      </c>
      <c r="AF2801" s="18" t="str">
        <f t="shared" si="794"/>
        <v/>
      </c>
      <c r="AG2801" s="18" t="str">
        <f t="shared" si="795"/>
        <v/>
      </c>
      <c r="AH2801" s="18" t="str">
        <f t="shared" si="796"/>
        <v/>
      </c>
      <c r="AI2801" s="19" t="str">
        <f t="shared" si="797"/>
        <v/>
      </c>
      <c r="AJ2801" s="19" t="str">
        <f t="shared" si="798"/>
        <v/>
      </c>
      <c r="AK2801" s="19" t="str">
        <f t="shared" si="799"/>
        <v/>
      </c>
    </row>
    <row r="2802" spans="2:37" x14ac:dyDescent="0.15">
      <c r="B2802" s="51" t="str">
        <f>IFERROR(IF(AND(AF2802=1,AI2802=1),MAX($B$5:B2801)+1,""),"")</f>
        <v/>
      </c>
      <c r="C2802" s="51" t="str">
        <f>IFERROR(IF(AND(AG2802=1,AJ2802=1),MAX($C$5:C2801)+1,""),"")</f>
        <v/>
      </c>
      <c r="D2802" s="51" t="str">
        <f>IFERROR(IF(AND(AH2802=1,AK2802=1),MAX($D$5:D2801)+1,""),"")</f>
        <v/>
      </c>
      <c r="F2802" s="5" t="s">
        <v>5701</v>
      </c>
      <c r="G2802" s="5" t="s">
        <v>5702</v>
      </c>
      <c r="H2802" s="12">
        <f>IFERROR([1]!EM_S_STM07_IS(F2802,"9",$H$1,"1")/1000000,"")</f>
        <v>645.2829856699999</v>
      </c>
      <c r="I2802" s="12">
        <f>IFERROR([1]!EM_S_STM07_IS(F2802,"9",$I$1,"1")/1000000,"")</f>
        <v>746.64755413</v>
      </c>
      <c r="J2802" s="12">
        <f>IFERROR([1]!EM_S_STM07_IS(F2802,"9",$J$1,"1")/1000000,"")</f>
        <v>847.89293785999996</v>
      </c>
      <c r="K2802" s="12">
        <f>IFERROR([1]!EM_S_STM07_IS(F2802,"9",$K$1,"1")/1000000,"")</f>
        <v>917.38353754999991</v>
      </c>
      <c r="L2802" s="12">
        <f>IFERROR([1]!EM_S_STM07_IS(F2802,"9",$L$1,"1")/1000000,"")</f>
        <v>864.67098582000006</v>
      </c>
      <c r="M2802" s="13">
        <f>IFERROR([1]!EM_S_STM07_IS(F2802,"9",$M$1,"1")/1000000,"")</f>
        <v>735.21319629999994</v>
      </c>
      <c r="N2802" s="12">
        <f>IFERROR([1]!EM_S_STM07_IS(F2802,"61",$N$1,"1")/1000000,"")</f>
        <v>112.16322262999999</v>
      </c>
      <c r="O2802" s="12">
        <f>IFERROR([1]!EM_S_STM07_IS(F2802,"61",$O$1,"1")/1000000,"")</f>
        <v>121.04464768999999</v>
      </c>
      <c r="P2802" s="12">
        <f>IFERROR([1]!EM_S_STM07_IS(F2802,"61",$P$1,"1")/1000000,"")</f>
        <v>105.41979661000001</v>
      </c>
      <c r="Q2802" s="12">
        <f>IFERROR([1]!EM_S_STM07_IS(F2802,"61",$Q$1,"1")/1000000,"")</f>
        <v>83.308784400000008</v>
      </c>
      <c r="R2802" s="12">
        <f>IFERROR([1]!EM_S_STM07_IS(F2802,"61",$R$1,"1")/1000000,"")</f>
        <v>55.365585439999997</v>
      </c>
      <c r="S2802" s="12">
        <f>IFERROR([1]!EM_S_STM07_IS(F2802,"61",$S$1,"1")/1000000,"")</f>
        <v>44.686833409999998</v>
      </c>
      <c r="T2802" s="20">
        <f t="shared" si="782"/>
        <v>2.6437749735596983E-2</v>
      </c>
      <c r="U2802" s="20">
        <f t="shared" si="783"/>
        <v>-0.16811015963387199</v>
      </c>
      <c r="V2802" s="14">
        <f t="shared" si="784"/>
        <v>0.15708545043187969</v>
      </c>
      <c r="W2802" s="14">
        <f t="shared" si="785"/>
        <v>0.1355999670392973</v>
      </c>
      <c r="X2802" s="14">
        <f t="shared" si="786"/>
        <v>8.1956809152565327E-2</v>
      </c>
      <c r="Y2802" s="14">
        <f t="shared" si="787"/>
        <v>-5.7459666074645338E-2</v>
      </c>
      <c r="Z2802" s="15">
        <f t="shared" si="788"/>
        <v>-0.14971913206643614</v>
      </c>
      <c r="AA2802" s="14">
        <f t="shared" si="789"/>
        <v>7.9183041033848711E-2</v>
      </c>
      <c r="AB2802" s="14">
        <f t="shared" si="790"/>
        <v>-0.12908337029503222</v>
      </c>
      <c r="AC2802" s="14">
        <f t="shared" si="791"/>
        <v>-0.20974250492817373</v>
      </c>
      <c r="AD2802" s="14">
        <f t="shared" si="792"/>
        <v>-0.33541719713293533</v>
      </c>
      <c r="AE2802" s="14">
        <f t="shared" si="793"/>
        <v>-0.192877072375088</v>
      </c>
      <c r="AF2802" s="18" t="str">
        <f t="shared" si="794"/>
        <v/>
      </c>
      <c r="AG2802" s="18" t="str">
        <f t="shared" si="795"/>
        <v/>
      </c>
      <c r="AH2802" s="18" t="str">
        <f t="shared" si="796"/>
        <v/>
      </c>
      <c r="AI2802" s="19" t="str">
        <f t="shared" si="797"/>
        <v/>
      </c>
      <c r="AJ2802" s="19" t="str">
        <f t="shared" si="798"/>
        <v/>
      </c>
      <c r="AK2802" s="19" t="str">
        <f t="shared" si="799"/>
        <v/>
      </c>
    </row>
    <row r="2803" spans="2:37" x14ac:dyDescent="0.15">
      <c r="B2803" s="51">
        <f>IFERROR(IF(AND(AF2803=1,AI2803=1),MAX($B$5:B2802)+1,""),"")</f>
        <v>211</v>
      </c>
      <c r="C2803" s="51" t="str">
        <f>IFERROR(IF(AND(AG2803=1,AJ2803=1),MAX($C$5:C2802)+1,""),"")</f>
        <v/>
      </c>
      <c r="D2803" s="51" t="str">
        <f>IFERROR(IF(AND(AH2803=1,AK2803=1),MAX($D$5:D2802)+1,""),"")</f>
        <v/>
      </c>
      <c r="F2803" s="5" t="s">
        <v>5703</v>
      </c>
      <c r="G2803" s="5" t="s">
        <v>5704</v>
      </c>
      <c r="H2803" s="12">
        <f>IFERROR([1]!EM_S_STM07_IS(F2803,"9",$H$1,"1")/1000000,"")</f>
        <v>870.7695139299999</v>
      </c>
      <c r="I2803" s="12">
        <f>IFERROR([1]!EM_S_STM07_IS(F2803,"9",$I$1,"1")/1000000,"")</f>
        <v>1097.51940416</v>
      </c>
      <c r="J2803" s="12">
        <f>IFERROR([1]!EM_S_STM07_IS(F2803,"9",$J$1,"1")/1000000,"")</f>
        <v>1318.1618283399998</v>
      </c>
      <c r="K2803" s="12">
        <f>IFERROR([1]!EM_S_STM07_IS(F2803,"9",$K$1,"1")/1000000,"")</f>
        <v>1632.30314142</v>
      </c>
      <c r="L2803" s="12">
        <f>IFERROR([1]!EM_S_STM07_IS(F2803,"9",$L$1,"1")/1000000,"")</f>
        <v>2016.0236525099999</v>
      </c>
      <c r="M2803" s="13">
        <f>IFERROR([1]!EM_S_STM07_IS(F2803,"9",$M$1,"1")/1000000,"")</f>
        <v>2467.5183429399999</v>
      </c>
      <c r="N2803" s="12">
        <f>IFERROR([1]!EM_S_STM07_IS(F2803,"61",$N$1,"1")/1000000,"")</f>
        <v>136.35904168000002</v>
      </c>
      <c r="O2803" s="12">
        <f>IFERROR([1]!EM_S_STM07_IS(F2803,"61",$O$1,"1")/1000000,"")</f>
        <v>167.16281484999999</v>
      </c>
      <c r="P2803" s="12">
        <f>IFERROR([1]!EM_S_STM07_IS(F2803,"61",$P$1,"1")/1000000,"")</f>
        <v>188.78325995</v>
      </c>
      <c r="Q2803" s="12">
        <f>IFERROR([1]!EM_S_STM07_IS(F2803,"61",$Q$1,"1")/1000000,"")</f>
        <v>217.81644302000001</v>
      </c>
      <c r="R2803" s="12">
        <f>IFERROR([1]!EM_S_STM07_IS(F2803,"61",$R$1,"1")/1000000,"")</f>
        <v>272.70374713000001</v>
      </c>
      <c r="S2803" s="12">
        <f>IFERROR([1]!EM_S_STM07_IS(F2803,"61",$S$1,"1")/1000000,"")</f>
        <v>293.48463516000004</v>
      </c>
      <c r="T2803" s="20">
        <f t="shared" si="782"/>
        <v>0.23160497574163008</v>
      </c>
      <c r="U2803" s="20">
        <f t="shared" si="783"/>
        <v>0.16568252475163203</v>
      </c>
      <c r="V2803" s="14">
        <f t="shared" si="784"/>
        <v>0.2604017327233028</v>
      </c>
      <c r="W2803" s="14">
        <f t="shared" si="785"/>
        <v>0.20103737878682082</v>
      </c>
      <c r="X2803" s="14">
        <f t="shared" si="786"/>
        <v>0.23831771359637047</v>
      </c>
      <c r="Y2803" s="14">
        <f t="shared" si="787"/>
        <v>0.23507919659836438</v>
      </c>
      <c r="Z2803" s="15">
        <f t="shared" si="788"/>
        <v>0.22395307211196544</v>
      </c>
      <c r="AA2803" s="14">
        <f t="shared" si="789"/>
        <v>0.22590194819855502</v>
      </c>
      <c r="AB2803" s="14">
        <f t="shared" si="790"/>
        <v>0.12933764676911347</v>
      </c>
      <c r="AC2803" s="14">
        <f t="shared" si="791"/>
        <v>0.15379108866797597</v>
      </c>
      <c r="AD2803" s="14">
        <f t="shared" si="792"/>
        <v>0.2519888000602426</v>
      </c>
      <c r="AE2803" s="14">
        <f t="shared" si="793"/>
        <v>7.6203162768033461E-2</v>
      </c>
      <c r="AF2803" s="18">
        <f t="shared" si="794"/>
        <v>1</v>
      </c>
      <c r="AG2803" s="18" t="str">
        <f t="shared" si="795"/>
        <v/>
      </c>
      <c r="AH2803" s="18" t="str">
        <f t="shared" si="796"/>
        <v/>
      </c>
      <c r="AI2803" s="19">
        <f t="shared" si="797"/>
        <v>1</v>
      </c>
      <c r="AJ2803" s="19" t="str">
        <f t="shared" si="798"/>
        <v/>
      </c>
      <c r="AK2803" s="19" t="str">
        <f t="shared" si="799"/>
        <v/>
      </c>
    </row>
    <row r="2804" spans="2:37" x14ac:dyDescent="0.15">
      <c r="B2804" s="51" t="str">
        <f>IFERROR(IF(AND(AF2804=1,AI2804=1),MAX($B$5:B2803)+1,""),"")</f>
        <v/>
      </c>
      <c r="C2804" s="51" t="str">
        <f>IFERROR(IF(AND(AG2804=1,AJ2804=1),MAX($C$5:C2803)+1,""),"")</f>
        <v/>
      </c>
      <c r="D2804" s="51" t="str">
        <f>IFERROR(IF(AND(AH2804=1,AK2804=1),MAX($D$5:D2803)+1,""),"")</f>
        <v/>
      </c>
      <c r="F2804" s="5" t="s">
        <v>5705</v>
      </c>
      <c r="G2804" s="5" t="s">
        <v>5706</v>
      </c>
      <c r="H2804" s="12">
        <f>IFERROR([1]!EM_S_STM07_IS(F2804,"9",$H$1,"1")/1000000,"")</f>
        <v>273571.49879699998</v>
      </c>
      <c r="I2804" s="12">
        <f>IFERROR([1]!EM_S_STM07_IS(F2804,"9",$I$1,"1")/1000000,"")</f>
        <v>295370.48609800002</v>
      </c>
      <c r="J2804" s="12">
        <f>IFERROR([1]!EM_S_STM07_IS(F2804,"9",$J$1,"1")/1000000,"")</f>
        <v>296227.38532100001</v>
      </c>
      <c r="K2804" s="12">
        <f>IFERROR([1]!EM_S_STM07_IS(F2804,"9",$K$1,"1")/1000000,"")</f>
        <v>332486.76523199998</v>
      </c>
      <c r="L2804" s="12">
        <f>IFERROR([1]!EM_S_STM07_IS(F2804,"9",$L$1,"1")/1000000,"")</f>
        <v>366673.23395299999</v>
      </c>
      <c r="M2804" s="13">
        <f>IFERROR([1]!EM_S_STM07_IS(F2804,"9",$M$1,"1")/1000000,"")</f>
        <v>404420.45198700001</v>
      </c>
      <c r="N2804" s="12">
        <f>IFERROR([1]!EM_S_STM07_IS(F2804,"61",$N$1,"1")/1000000,"")</f>
        <v>9437.0662260000008</v>
      </c>
      <c r="O2804" s="12">
        <f>IFERROR([1]!EM_S_STM07_IS(F2804,"61",$O$1,"1")/1000000,"")</f>
        <v>11601.330894999999</v>
      </c>
      <c r="P2804" s="12">
        <f>IFERROR([1]!EM_S_STM07_IS(F2804,"61",$P$1,"1")/1000000,"")</f>
        <v>11950.287377000001</v>
      </c>
      <c r="Q2804" s="12">
        <f>IFERROR([1]!EM_S_STM07_IS(F2804,"61",$Q$1,"1")/1000000,"")</f>
        <v>12138.844186</v>
      </c>
      <c r="R2804" s="12">
        <f>IFERROR([1]!EM_S_STM07_IS(F2804,"61",$R$1,"1")/1000000,"")</f>
        <v>13887.498903</v>
      </c>
      <c r="S2804" s="12">
        <f>IFERROR([1]!EM_S_STM07_IS(F2804,"61",$S$1,"1")/1000000,"")</f>
        <v>15696.284589999999</v>
      </c>
      <c r="T2804" s="20">
        <f t="shared" si="782"/>
        <v>8.1315559028337869E-2</v>
      </c>
      <c r="U2804" s="20">
        <f t="shared" si="783"/>
        <v>0.10711305586424991</v>
      </c>
      <c r="V2804" s="14">
        <f t="shared" si="784"/>
        <v>7.9682961846751763E-2</v>
      </c>
      <c r="W2804" s="14">
        <f t="shared" si="785"/>
        <v>2.9010996810144326E-3</v>
      </c>
      <c r="X2804" s="14">
        <f t="shared" si="786"/>
        <v>0.12240387522479841</v>
      </c>
      <c r="Y2804" s="14">
        <f t="shared" si="787"/>
        <v>0.10282053993080191</v>
      </c>
      <c r="Z2804" s="15">
        <f t="shared" si="788"/>
        <v>0.10294511444715498</v>
      </c>
      <c r="AA2804" s="14">
        <f t="shared" si="789"/>
        <v>0.22933659859642042</v>
      </c>
      <c r="AB2804" s="14">
        <f t="shared" si="790"/>
        <v>3.0079004310651674E-2</v>
      </c>
      <c r="AC2804" s="14">
        <f t="shared" si="791"/>
        <v>1.5778433024372589E-2</v>
      </c>
      <c r="AD2804" s="14">
        <f t="shared" si="792"/>
        <v>0.14405446599411514</v>
      </c>
      <c r="AE2804" s="14">
        <f t="shared" si="793"/>
        <v>0.13024560431174995</v>
      </c>
      <c r="AF2804" s="18" t="str">
        <f t="shared" si="794"/>
        <v/>
      </c>
      <c r="AG2804" s="18" t="str">
        <f t="shared" si="795"/>
        <v/>
      </c>
      <c r="AH2804" s="18" t="str">
        <f t="shared" si="796"/>
        <v/>
      </c>
      <c r="AI2804" s="19" t="str">
        <f t="shared" si="797"/>
        <v/>
      </c>
      <c r="AJ2804" s="19" t="str">
        <f t="shared" si="798"/>
        <v/>
      </c>
      <c r="AK2804" s="19" t="str">
        <f t="shared" si="799"/>
        <v/>
      </c>
    </row>
    <row r="2805" spans="2:37" x14ac:dyDescent="0.15">
      <c r="B2805" s="51" t="str">
        <f>IFERROR(IF(AND(AF2805=1,AI2805=1),MAX($B$5:B2804)+1,""),"")</f>
        <v/>
      </c>
      <c r="C2805" s="51" t="str">
        <f>IFERROR(IF(AND(AG2805=1,AJ2805=1),MAX($C$5:C2804)+1,""),"")</f>
        <v/>
      </c>
      <c r="D2805" s="51" t="str">
        <f>IFERROR(IF(AND(AH2805=1,AK2805=1),MAX($D$5:D2804)+1,""),"")</f>
        <v/>
      </c>
      <c r="F2805" s="5" t="s">
        <v>5707</v>
      </c>
      <c r="G2805" s="5" t="s">
        <v>5708</v>
      </c>
      <c r="H2805" s="12">
        <f>IFERROR([1]!EM_S_STM07_IS(F2805,"9",$H$1,"1")/1000000,"")</f>
        <v>2760.3805944800001</v>
      </c>
      <c r="I2805" s="12">
        <f>IFERROR([1]!EM_S_STM07_IS(F2805,"9",$I$1,"1")/1000000,"")</f>
        <v>3047.4803006799998</v>
      </c>
      <c r="J2805" s="12">
        <f>IFERROR([1]!EM_S_STM07_IS(F2805,"9",$J$1,"1")/1000000,"")</f>
        <v>3643.1151277499998</v>
      </c>
      <c r="K2805" s="12">
        <f>IFERROR([1]!EM_S_STM07_IS(F2805,"9",$K$1,"1")/1000000,"")</f>
        <v>4595.75621116</v>
      </c>
      <c r="L2805" s="12">
        <f>IFERROR([1]!EM_S_STM07_IS(F2805,"9",$L$1,"1")/1000000,"")</f>
        <v>5744.67857594</v>
      </c>
      <c r="M2805" s="13">
        <f>IFERROR([1]!EM_S_STM07_IS(F2805,"9",$M$1,"1")/1000000,"")</f>
        <v>6581.3424301899995</v>
      </c>
      <c r="N2805" s="12">
        <f>IFERROR([1]!EM_S_STM07_IS(F2805,"61",$N$1,"1")/1000000,"")</f>
        <v>321.05762929000002</v>
      </c>
      <c r="O2805" s="12">
        <f>IFERROR([1]!EM_S_STM07_IS(F2805,"61",$O$1,"1")/1000000,"")</f>
        <v>396.60059455999999</v>
      </c>
      <c r="P2805" s="12">
        <f>IFERROR([1]!EM_S_STM07_IS(F2805,"61",$P$1,"1")/1000000,"")</f>
        <v>498.83209024000001</v>
      </c>
      <c r="Q2805" s="12">
        <f>IFERROR([1]!EM_S_STM07_IS(F2805,"61",$Q$1,"1")/1000000,"")</f>
        <v>605.70524241999999</v>
      </c>
      <c r="R2805" s="12">
        <f>IFERROR([1]!EM_S_STM07_IS(F2805,"61",$R$1,"1")/1000000,"")</f>
        <v>694.23427659000004</v>
      </c>
      <c r="S2805" s="12">
        <f>IFERROR([1]!EM_S_STM07_IS(F2805,"61",$S$1,"1")/1000000,"")</f>
        <v>772.76616132000004</v>
      </c>
      <c r="T2805" s="20">
        <f t="shared" si="782"/>
        <v>0.18978668517584651</v>
      </c>
      <c r="U2805" s="20">
        <f t="shared" si="783"/>
        <v>0.19204601544894095</v>
      </c>
      <c r="V2805" s="14">
        <f t="shared" si="784"/>
        <v>0.10400729043455816</v>
      </c>
      <c r="W2805" s="14">
        <f t="shared" si="785"/>
        <v>0.19545157582711625</v>
      </c>
      <c r="X2805" s="14">
        <f t="shared" si="786"/>
        <v>0.26149079839767636</v>
      </c>
      <c r="Y2805" s="14">
        <f t="shared" si="787"/>
        <v>0.24999636882174917</v>
      </c>
      <c r="Z2805" s="15">
        <f t="shared" si="788"/>
        <v>0.14564154341970237</v>
      </c>
      <c r="AA2805" s="14">
        <f t="shared" si="789"/>
        <v>0.23529409793830089</v>
      </c>
      <c r="AB2805" s="14">
        <f t="shared" si="790"/>
        <v>0.25776939591686332</v>
      </c>
      <c r="AC2805" s="14">
        <f t="shared" si="791"/>
        <v>0.21424674609161723</v>
      </c>
      <c r="AD2805" s="14">
        <f t="shared" si="792"/>
        <v>0.146158606480433</v>
      </c>
      <c r="AE2805" s="14">
        <f t="shared" si="793"/>
        <v>0.11312014888653972</v>
      </c>
      <c r="AF2805" s="18" t="str">
        <f t="shared" si="794"/>
        <v/>
      </c>
      <c r="AG2805" s="18" t="str">
        <f t="shared" si="795"/>
        <v/>
      </c>
      <c r="AH2805" s="18" t="str">
        <f t="shared" si="796"/>
        <v/>
      </c>
      <c r="AI2805" s="19">
        <f t="shared" si="797"/>
        <v>1</v>
      </c>
      <c r="AJ2805" s="19">
        <f t="shared" si="798"/>
        <v>1</v>
      </c>
      <c r="AK2805" s="19">
        <f t="shared" si="799"/>
        <v>1</v>
      </c>
    </row>
    <row r="2806" spans="2:37" x14ac:dyDescent="0.15">
      <c r="B2806" s="51" t="str">
        <f>IFERROR(IF(AND(AF2806=1,AI2806=1),MAX($B$5:B2805)+1,""),"")</f>
        <v/>
      </c>
      <c r="C2806" s="51" t="str">
        <f>IFERROR(IF(AND(AG2806=1,AJ2806=1),MAX($C$5:C2805)+1,""),"")</f>
        <v/>
      </c>
      <c r="D2806" s="51" t="str">
        <f>IFERROR(IF(AND(AH2806=1,AK2806=1),MAX($D$5:D2805)+1,""),"")</f>
        <v/>
      </c>
      <c r="F2806" s="5" t="s">
        <v>5709</v>
      </c>
      <c r="G2806" s="5" t="s">
        <v>5710</v>
      </c>
      <c r="H2806" s="12">
        <f>IFERROR([1]!EM_S_STM07_IS(F2806,"9",$H$1,"1")/1000000,"")</f>
        <v>18059.856833999998</v>
      </c>
      <c r="I2806" s="12">
        <f>IFERROR([1]!EM_S_STM07_IS(F2806,"9",$I$1,"1")/1000000,"")</f>
        <v>18906.035122000001</v>
      </c>
      <c r="J2806" s="12">
        <f>IFERROR([1]!EM_S_STM07_IS(F2806,"9",$J$1,"1")/1000000,"")</f>
        <v>22628.517876000002</v>
      </c>
      <c r="K2806" s="12">
        <f>IFERROR([1]!EM_S_STM07_IS(F2806,"9",$K$1,"1")/1000000,"")</f>
        <v>27957.934826000001</v>
      </c>
      <c r="L2806" s="12">
        <f>IFERROR([1]!EM_S_STM07_IS(F2806,"9",$L$1,"1")/1000000,"")</f>
        <v>33720.185311000001</v>
      </c>
      <c r="M2806" s="13">
        <f>IFERROR([1]!EM_S_STM07_IS(F2806,"9",$M$1,"1")/1000000,"")</f>
        <v>23653.980112000001</v>
      </c>
      <c r="N2806" s="12">
        <f>IFERROR([1]!EM_S_STM07_IS(F2806,"61",$N$1,"1")/1000000,"")</f>
        <v>4128.494256</v>
      </c>
      <c r="O2806" s="12">
        <f>IFERROR([1]!EM_S_STM07_IS(F2806,"61",$O$1,"1")/1000000,"")</f>
        <v>4039.2771090000001</v>
      </c>
      <c r="P2806" s="12">
        <f>IFERROR([1]!EM_S_STM07_IS(F2806,"61",$P$1,"1")/1000000,"")</f>
        <v>4559.3537299999998</v>
      </c>
      <c r="Q2806" s="12">
        <f>IFERROR([1]!EM_S_STM07_IS(F2806,"61",$Q$1,"1")/1000000,"")</f>
        <v>6715.9670630000001</v>
      </c>
      <c r="R2806" s="12">
        <f>IFERROR([1]!EM_S_STM07_IS(F2806,"61",$R$1,"1")/1000000,"")</f>
        <v>7492.0575269999999</v>
      </c>
      <c r="S2806" s="12">
        <f>IFERROR([1]!EM_S_STM07_IS(F2806,"61",$S$1,"1")/1000000,"")</f>
        <v>1073.9071300000001</v>
      </c>
      <c r="T2806" s="20">
        <f t="shared" si="782"/>
        <v>5.5450779128398464E-2</v>
      </c>
      <c r="U2806" s="20">
        <f t="shared" si="783"/>
        <v>-0.23610264158974825</v>
      </c>
      <c r="V2806" s="14">
        <f t="shared" si="784"/>
        <v>4.685409722667145E-2</v>
      </c>
      <c r="W2806" s="14">
        <f t="shared" si="785"/>
        <v>0.19689388758557497</v>
      </c>
      <c r="X2806" s="14">
        <f t="shared" si="786"/>
        <v>0.23551772056854081</v>
      </c>
      <c r="Y2806" s="14">
        <f t="shared" si="787"/>
        <v>0.20610429636030514</v>
      </c>
      <c r="Z2806" s="15">
        <f t="shared" si="788"/>
        <v>-0.29852164530413366</v>
      </c>
      <c r="AA2806" s="14">
        <f t="shared" si="789"/>
        <v>-2.1610093527522602E-2</v>
      </c>
      <c r="AB2806" s="14">
        <f t="shared" si="790"/>
        <v>0.12875487543085515</v>
      </c>
      <c r="AC2806" s="14">
        <f t="shared" si="791"/>
        <v>0.47300855794753183</v>
      </c>
      <c r="AD2806" s="14">
        <f t="shared" si="792"/>
        <v>0.11555900389620477</v>
      </c>
      <c r="AE2806" s="14">
        <f t="shared" si="793"/>
        <v>-0.85666058674405043</v>
      </c>
      <c r="AF2806" s="18" t="str">
        <f t="shared" si="794"/>
        <v/>
      </c>
      <c r="AG2806" s="18" t="str">
        <f t="shared" si="795"/>
        <v/>
      </c>
      <c r="AH2806" s="18" t="str">
        <f t="shared" si="796"/>
        <v/>
      </c>
      <c r="AI2806" s="19" t="str">
        <f t="shared" si="797"/>
        <v/>
      </c>
      <c r="AJ2806" s="19" t="str">
        <f t="shared" si="798"/>
        <v/>
      </c>
      <c r="AK2806" s="19" t="str">
        <f t="shared" si="799"/>
        <v/>
      </c>
    </row>
    <row r="2807" spans="2:37" x14ac:dyDescent="0.15">
      <c r="B2807" s="51" t="str">
        <f>IFERROR(IF(AND(AF2807=1,AI2807=1),MAX($B$5:B2806)+1,""),"")</f>
        <v/>
      </c>
      <c r="C2807" s="51" t="str">
        <f>IFERROR(IF(AND(AG2807=1,AJ2807=1),MAX($C$5:C2806)+1,""),"")</f>
        <v/>
      </c>
      <c r="D2807" s="51" t="str">
        <f>IFERROR(IF(AND(AH2807=1,AK2807=1),MAX($D$5:D2806)+1,""),"")</f>
        <v/>
      </c>
      <c r="F2807" s="5" t="s">
        <v>5711</v>
      </c>
      <c r="G2807" s="5" t="s">
        <v>5712</v>
      </c>
      <c r="H2807" s="12" t="str">
        <f>IFERROR([1]!EM_S_STM07_IS(F2807,"9",$H$1,"1")/1000000,"")</f>
        <v/>
      </c>
      <c r="I2807" s="12">
        <f>IFERROR([1]!EM_S_STM07_IS(F2807,"9",$I$1,"1")/1000000,"")</f>
        <v>4630.8195999999998</v>
      </c>
      <c r="J2807" s="12">
        <f>IFERROR([1]!EM_S_STM07_IS(F2807,"9",$J$1,"1")/1000000,"")</f>
        <v>4729.5415000000003</v>
      </c>
      <c r="K2807" s="12">
        <f>IFERROR([1]!EM_S_STM07_IS(F2807,"9",$K$1,"1")/1000000,"")</f>
        <v>5298.2622758199996</v>
      </c>
      <c r="L2807" s="12">
        <f>IFERROR([1]!EM_S_STM07_IS(F2807,"9",$L$1,"1")/1000000,"")</f>
        <v>5415.70430889</v>
      </c>
      <c r="M2807" s="13">
        <f>IFERROR([1]!EM_S_STM07_IS(F2807,"9",$M$1,"1")/1000000,"")</f>
        <v>5732.6931417100004</v>
      </c>
      <c r="N2807" s="12" t="str">
        <f>IFERROR([1]!EM_S_STM07_IS(F2807,"61",$N$1,"1")/1000000,"")</f>
        <v/>
      </c>
      <c r="O2807" s="12">
        <f>IFERROR([1]!EM_S_STM07_IS(F2807,"61",$O$1,"1")/1000000,"")</f>
        <v>516.7998</v>
      </c>
      <c r="P2807" s="12">
        <f>IFERROR([1]!EM_S_STM07_IS(F2807,"61",$P$1,"1")/1000000,"")</f>
        <v>623.58389999999997</v>
      </c>
      <c r="Q2807" s="12">
        <f>IFERROR([1]!EM_S_STM07_IS(F2807,"61",$Q$1,"1")/1000000,"")</f>
        <v>622.88179776999993</v>
      </c>
      <c r="R2807" s="12">
        <f>IFERROR([1]!EM_S_STM07_IS(F2807,"61",$R$1,"1")/1000000,"")</f>
        <v>632.78736913</v>
      </c>
      <c r="S2807" s="12">
        <f>IFERROR([1]!EM_S_STM07_IS(F2807,"61",$S$1,"1")/1000000,"")</f>
        <v>647.26950849000002</v>
      </c>
      <c r="T2807" s="20" t="str">
        <f t="shared" si="782"/>
        <v/>
      </c>
      <c r="U2807" s="20" t="str">
        <f t="shared" si="783"/>
        <v/>
      </c>
      <c r="V2807" s="14" t="str">
        <f t="shared" si="784"/>
        <v/>
      </c>
      <c r="W2807" s="14">
        <f t="shared" si="785"/>
        <v>2.13184508418338E-2</v>
      </c>
      <c r="X2807" s="14">
        <f t="shared" si="786"/>
        <v>0.12024860672435145</v>
      </c>
      <c r="Y2807" s="14">
        <f t="shared" si="787"/>
        <v>2.2166141832196142E-2</v>
      </c>
      <c r="Z2807" s="15">
        <f t="shared" si="788"/>
        <v>5.8531414335095094E-2</v>
      </c>
      <c r="AA2807" s="14" t="str">
        <f t="shared" si="789"/>
        <v/>
      </c>
      <c r="AB2807" s="14">
        <f t="shared" si="790"/>
        <v>0.20662566045884687</v>
      </c>
      <c r="AC2807" s="14">
        <f t="shared" si="791"/>
        <v>-1.1259146203101728E-3</v>
      </c>
      <c r="AD2807" s="14">
        <f t="shared" si="792"/>
        <v>1.5902810766767205E-2</v>
      </c>
      <c r="AE2807" s="14">
        <f t="shared" si="793"/>
        <v>2.2886264907453935E-2</v>
      </c>
      <c r="AF2807" s="18" t="str">
        <f t="shared" si="794"/>
        <v/>
      </c>
      <c r="AG2807" s="18" t="str">
        <f t="shared" si="795"/>
        <v/>
      </c>
      <c r="AH2807" s="18" t="str">
        <f t="shared" si="796"/>
        <v/>
      </c>
      <c r="AI2807" s="19" t="str">
        <f t="shared" si="797"/>
        <v/>
      </c>
      <c r="AJ2807" s="19" t="str">
        <f t="shared" si="798"/>
        <v/>
      </c>
      <c r="AK2807" s="19" t="str">
        <f t="shared" si="799"/>
        <v/>
      </c>
    </row>
    <row r="2808" spans="2:37" x14ac:dyDescent="0.15">
      <c r="B2808" s="51" t="str">
        <f>IFERROR(IF(AND(AF2808=1,AI2808=1),MAX($B$5:B2807)+1,""),"")</f>
        <v/>
      </c>
      <c r="C2808" s="51" t="str">
        <f>IFERROR(IF(AND(AG2808=1,AJ2808=1),MAX($C$5:C2807)+1,""),"")</f>
        <v/>
      </c>
      <c r="D2808" s="51" t="str">
        <f>IFERROR(IF(AND(AH2808=1,AK2808=1),MAX($D$5:D2807)+1,""),"")</f>
        <v/>
      </c>
      <c r="F2808" s="5" t="s">
        <v>5713</v>
      </c>
      <c r="G2808" s="5" t="s">
        <v>5714</v>
      </c>
      <c r="H2808" s="12">
        <f>IFERROR([1]!EM_S_STM07_IS(F2808,"9",$H$1,"1")/1000000,"")</f>
        <v>35529.985000000001</v>
      </c>
      <c r="I2808" s="12">
        <f>IFERROR([1]!EM_S_STM07_IS(F2808,"9",$I$1,"1")/1000000,"")</f>
        <v>46072.553</v>
      </c>
      <c r="J2808" s="12">
        <f>IFERROR([1]!EM_S_STM07_IS(F2808,"9",$J$1,"1")/1000000,"")</f>
        <v>59916</v>
      </c>
      <c r="K2808" s="12">
        <f>IFERROR([1]!EM_S_STM07_IS(F2808,"9",$K$1,"1")/1000000,"")</f>
        <v>65306</v>
      </c>
      <c r="L2808" s="12">
        <f>IFERROR([1]!EM_S_STM07_IS(F2808,"9",$L$1,"1")/1000000,"")</f>
        <v>78531</v>
      </c>
      <c r="M2808" s="13">
        <f>IFERROR([1]!EM_S_STM07_IS(F2808,"9",$M$1,"1")/1000000,"")</f>
        <v>93159</v>
      </c>
      <c r="N2808" s="12">
        <f>IFERROR([1]!EM_S_STM07_IS(F2808,"61",$N$1,"1")/1000000,"")</f>
        <v>12790.227999999999</v>
      </c>
      <c r="O2808" s="12">
        <f>IFERROR([1]!EM_S_STM07_IS(F2808,"61",$O$1,"1")/1000000,"")</f>
        <v>18067.887999999999</v>
      </c>
      <c r="P2808" s="12">
        <f>IFERROR([1]!EM_S_STM07_IS(F2808,"61",$P$1,"1")/1000000,"")</f>
        <v>23591</v>
      </c>
      <c r="Q2808" s="12">
        <f>IFERROR([1]!EM_S_STM07_IS(F2808,"61",$Q$1,"1")/1000000,"")</f>
        <v>26715</v>
      </c>
      <c r="R2808" s="12">
        <f>IFERROR([1]!EM_S_STM07_IS(F2808,"61",$R$1,"1")/1000000,"")</f>
        <v>28883</v>
      </c>
      <c r="S2808" s="12">
        <f>IFERROR([1]!EM_S_STM07_IS(F2808,"61",$S$1,"1")/1000000,"")</f>
        <v>29528</v>
      </c>
      <c r="T2808" s="20">
        <f t="shared" si="782"/>
        <v>0.21262343968898034</v>
      </c>
      <c r="U2808" s="20">
        <f t="shared" si="783"/>
        <v>0.18214608743061911</v>
      </c>
      <c r="V2808" s="14">
        <f t="shared" si="784"/>
        <v>0.29672311992251049</v>
      </c>
      <c r="W2808" s="14">
        <f t="shared" si="785"/>
        <v>0.30047058603416227</v>
      </c>
      <c r="X2808" s="14">
        <f t="shared" si="786"/>
        <v>8.9959276320181594E-2</v>
      </c>
      <c r="Y2808" s="14">
        <f t="shared" si="787"/>
        <v>0.20250819220286037</v>
      </c>
      <c r="Z2808" s="15">
        <f t="shared" si="788"/>
        <v>0.18627039003705542</v>
      </c>
      <c r="AA2808" s="14">
        <f t="shared" si="789"/>
        <v>0.41263220640007359</v>
      </c>
      <c r="AB2808" s="14">
        <f t="shared" si="790"/>
        <v>0.30568664140490581</v>
      </c>
      <c r="AC2808" s="14">
        <f t="shared" si="791"/>
        <v>0.13242338179814336</v>
      </c>
      <c r="AD2808" s="14">
        <f t="shared" si="792"/>
        <v>8.1152910349990642E-2</v>
      </c>
      <c r="AE2808" s="14">
        <f t="shared" si="793"/>
        <v>2.2331475262265001E-2</v>
      </c>
      <c r="AF2808" s="18">
        <f t="shared" si="794"/>
        <v>1</v>
      </c>
      <c r="AG2808" s="18" t="str">
        <f t="shared" si="795"/>
        <v/>
      </c>
      <c r="AH2808" s="18" t="str">
        <f t="shared" si="796"/>
        <v/>
      </c>
      <c r="AI2808" s="19" t="str">
        <f t="shared" si="797"/>
        <v/>
      </c>
      <c r="AJ2808" s="19" t="str">
        <f t="shared" si="798"/>
        <v/>
      </c>
      <c r="AK2808" s="19" t="str">
        <f t="shared" si="799"/>
        <v/>
      </c>
    </row>
    <row r="2809" spans="2:37" x14ac:dyDescent="0.15">
      <c r="B2809" s="51" t="str">
        <f>IFERROR(IF(AND(AF2809=1,AI2809=1),MAX($B$5:B2808)+1,""),"")</f>
        <v/>
      </c>
      <c r="C2809" s="51" t="str">
        <f>IFERROR(IF(AND(AG2809=1,AJ2809=1),MAX($C$5:C2808)+1,""),"")</f>
        <v/>
      </c>
      <c r="D2809" s="51" t="str">
        <f>IFERROR(IF(AND(AH2809=1,AK2809=1),MAX($D$5:D2808)+1,""),"")</f>
        <v/>
      </c>
      <c r="F2809" s="5" t="s">
        <v>5715</v>
      </c>
      <c r="G2809" s="5" t="s">
        <v>5716</v>
      </c>
      <c r="H2809" s="12">
        <f>IFERROR([1]!EM_S_STM07_IS(F2809,"9",$H$1,"1")/1000000,"")</f>
        <v>1465415</v>
      </c>
      <c r="I2809" s="12">
        <f>IFERROR([1]!EM_S_STM07_IS(F2809,"9",$I$1,"1")/1000000,"")</f>
        <v>2003843</v>
      </c>
      <c r="J2809" s="12">
        <f>IFERROR([1]!EM_S_STM07_IS(F2809,"9",$J$1,"1")/1000000,"")</f>
        <v>2195296</v>
      </c>
      <c r="K2809" s="12">
        <f>IFERROR([1]!EM_S_STM07_IS(F2809,"9",$K$1,"1")/1000000,"")</f>
        <v>2258124</v>
      </c>
      <c r="L2809" s="12">
        <f>IFERROR([1]!EM_S_STM07_IS(F2809,"9",$L$1,"1")/1000000,"")</f>
        <v>2282962</v>
      </c>
      <c r="M2809" s="13">
        <f>IFERROR([1]!EM_S_STM07_IS(F2809,"9",$M$1,"1")/1000000,"")</f>
        <v>1725428</v>
      </c>
      <c r="N2809" s="12">
        <f>IFERROR([1]!EM_S_STM07_IS(F2809,"61",$N$1,"1")/1000000,"")</f>
        <v>139871</v>
      </c>
      <c r="O2809" s="12">
        <f>IFERROR([1]!EM_S_STM07_IS(F2809,"61",$O$1,"1")/1000000,"")</f>
        <v>132984</v>
      </c>
      <c r="P2809" s="12">
        <f>IFERROR([1]!EM_S_STM07_IS(F2809,"61",$P$1,"1")/1000000,"")</f>
        <v>115323</v>
      </c>
      <c r="Q2809" s="12">
        <f>IFERROR([1]!EM_S_STM07_IS(F2809,"61",$Q$1,"1")/1000000,"")</f>
        <v>129577</v>
      </c>
      <c r="R2809" s="12">
        <f>IFERROR([1]!EM_S_STM07_IS(F2809,"61",$R$1,"1")/1000000,"")</f>
        <v>107173</v>
      </c>
      <c r="S2809" s="12">
        <f>IFERROR([1]!EM_S_STM07_IS(F2809,"61",$S$1,"1")/1000000,"")</f>
        <v>35653</v>
      </c>
      <c r="T2809" s="20">
        <f t="shared" si="782"/>
        <v>3.3206766582776881E-2</v>
      </c>
      <c r="U2809" s="20">
        <f t="shared" si="783"/>
        <v>-0.23919443635796223</v>
      </c>
      <c r="V2809" s="14">
        <f t="shared" si="784"/>
        <v>0.36742356260854436</v>
      </c>
      <c r="W2809" s="14">
        <f t="shared" si="785"/>
        <v>9.5542914290191391E-2</v>
      </c>
      <c r="X2809" s="14">
        <f t="shared" si="786"/>
        <v>2.8619375245980495E-2</v>
      </c>
      <c r="Y2809" s="14">
        <f t="shared" si="787"/>
        <v>1.0999395958769314E-2</v>
      </c>
      <c r="Z2809" s="15">
        <f t="shared" si="788"/>
        <v>-0.24421519061640098</v>
      </c>
      <c r="AA2809" s="14">
        <f t="shared" si="789"/>
        <v>-4.9238226651700495E-2</v>
      </c>
      <c r="AB2809" s="14">
        <f t="shared" si="790"/>
        <v>-0.1328054502797329</v>
      </c>
      <c r="AC2809" s="14">
        <f t="shared" si="791"/>
        <v>0.12360066942413915</v>
      </c>
      <c r="AD2809" s="14">
        <f t="shared" si="792"/>
        <v>-0.17290105497117544</v>
      </c>
      <c r="AE2809" s="14">
        <f t="shared" si="793"/>
        <v>-0.66733225719164346</v>
      </c>
      <c r="AF2809" s="18" t="str">
        <f t="shared" si="794"/>
        <v/>
      </c>
      <c r="AG2809" s="18" t="str">
        <f t="shared" si="795"/>
        <v/>
      </c>
      <c r="AH2809" s="18" t="str">
        <f t="shared" si="796"/>
        <v/>
      </c>
      <c r="AI2809" s="19" t="str">
        <f t="shared" si="797"/>
        <v/>
      </c>
      <c r="AJ2809" s="19" t="str">
        <f t="shared" si="798"/>
        <v/>
      </c>
      <c r="AK2809" s="19" t="str">
        <f t="shared" si="799"/>
        <v/>
      </c>
    </row>
    <row r="2810" spans="2:37" x14ac:dyDescent="0.15">
      <c r="B2810" s="51" t="str">
        <f>IFERROR(IF(AND(AF2810=1,AI2810=1),MAX($B$5:B2809)+1,""),"")</f>
        <v/>
      </c>
      <c r="C2810" s="51" t="str">
        <f>IFERROR(IF(AND(AG2810=1,AJ2810=1),MAX($C$5:C2809)+1,""),"")</f>
        <v/>
      </c>
      <c r="D2810" s="51" t="str">
        <f>IFERROR(IF(AND(AH2810=1,AK2810=1),MAX($D$5:D2809)+1,""),"")</f>
        <v/>
      </c>
      <c r="F2810" s="5" t="s">
        <v>5717</v>
      </c>
      <c r="G2810" s="5" t="s">
        <v>5718</v>
      </c>
      <c r="H2810" s="12">
        <f>IFERROR([1]!EM_S_STM07_IS(F2810,"9",$H$1,"1")/1000000,"")</f>
        <v>34835.468983489998</v>
      </c>
      <c r="I2810" s="12">
        <f>IFERROR([1]!EM_S_STM07_IS(F2810,"9",$I$1,"1")/1000000,"")</f>
        <v>28280.752486139998</v>
      </c>
      <c r="J2810" s="12">
        <f>IFERROR([1]!EM_S_STM07_IS(F2810,"9",$J$1,"1")/1000000,"")</f>
        <v>32581.264253180001</v>
      </c>
      <c r="K2810" s="12">
        <f>IFERROR([1]!EM_S_STM07_IS(F2810,"9",$K$1,"1")/1000000,"")</f>
        <v>34341.019224039999</v>
      </c>
      <c r="L2810" s="12">
        <f>IFERROR([1]!EM_S_STM07_IS(F2810,"9",$L$1,"1")/1000000,"")</f>
        <v>36233.482179669998</v>
      </c>
      <c r="M2810" s="13">
        <f>IFERROR([1]!EM_S_STM07_IS(F2810,"9",$M$1,"1")/1000000,"")</f>
        <v>31861.468555389998</v>
      </c>
      <c r="N2810" s="12">
        <f>IFERROR([1]!EM_S_STM07_IS(F2810,"61",$N$1,"1")/1000000,"")</f>
        <v>4203.1335168200003</v>
      </c>
      <c r="O2810" s="12">
        <f>IFERROR([1]!EM_S_STM07_IS(F2810,"61",$O$1,"1")/1000000,"")</f>
        <v>-2743.4692770300003</v>
      </c>
      <c r="P2810" s="12">
        <f>IFERROR([1]!EM_S_STM07_IS(F2810,"61",$P$1,"1")/1000000,"")</f>
        <v>522.69164430000001</v>
      </c>
      <c r="Q2810" s="12">
        <f>IFERROR([1]!EM_S_STM07_IS(F2810,"61",$Q$1,"1")/1000000,"")</f>
        <v>-2646.1491588000004</v>
      </c>
      <c r="R2810" s="12">
        <f>IFERROR([1]!EM_S_STM07_IS(F2810,"61",$R$1,"1")/1000000,"")</f>
        <v>1061.28202472</v>
      </c>
      <c r="S2810" s="12">
        <f>IFERROR([1]!EM_S_STM07_IS(F2810,"61",$S$1,"1")/1000000,"")</f>
        <v>-2949.11397541</v>
      </c>
      <c r="T2810" s="20">
        <f t="shared" si="782"/>
        <v>-1.7689411229219076E-2</v>
      </c>
      <c r="U2810" s="20">
        <f t="shared" si="783"/>
        <v>-1.9315875464978181</v>
      </c>
      <c r="V2810" s="14">
        <f t="shared" si="784"/>
        <v>-0.1881621430288927</v>
      </c>
      <c r="W2810" s="14">
        <f t="shared" si="785"/>
        <v>0.1520649695989392</v>
      </c>
      <c r="X2810" s="14">
        <f t="shared" si="786"/>
        <v>5.4011254971121699E-2</v>
      </c>
      <c r="Y2810" s="14">
        <f t="shared" si="787"/>
        <v>5.5107943747493782E-2</v>
      </c>
      <c r="Z2810" s="15">
        <f t="shared" si="788"/>
        <v>-0.12066225384026336</v>
      </c>
      <c r="AA2810" s="14">
        <f t="shared" si="789"/>
        <v>-1.6527199923702758</v>
      </c>
      <c r="AB2810" s="14">
        <f t="shared" si="790"/>
        <v>1.190522142411542</v>
      </c>
      <c r="AC2810" s="14">
        <f t="shared" si="791"/>
        <v>-6.0625434472819641</v>
      </c>
      <c r="AD2810" s="14">
        <f t="shared" si="792"/>
        <v>1.4010665918777157</v>
      </c>
      <c r="AE2810" s="14">
        <f t="shared" si="793"/>
        <v>-3.7788221290076693</v>
      </c>
      <c r="AF2810" s="18" t="str">
        <f t="shared" si="794"/>
        <v/>
      </c>
      <c r="AG2810" s="18" t="str">
        <f t="shared" si="795"/>
        <v/>
      </c>
      <c r="AH2810" s="18" t="str">
        <f t="shared" si="796"/>
        <v/>
      </c>
      <c r="AI2810" s="19" t="str">
        <f t="shared" si="797"/>
        <v/>
      </c>
      <c r="AJ2810" s="19" t="str">
        <f t="shared" si="798"/>
        <v/>
      </c>
      <c r="AK2810" s="19" t="str">
        <f t="shared" si="799"/>
        <v/>
      </c>
    </row>
    <row r="2811" spans="2:37" x14ac:dyDescent="0.15">
      <c r="B2811" s="51" t="str">
        <f>IFERROR(IF(AND(AF2811=1,AI2811=1),MAX($B$5:B2810)+1,""),"")</f>
        <v/>
      </c>
      <c r="C2811" s="51" t="str">
        <f>IFERROR(IF(AND(AG2811=1,AJ2811=1),MAX($C$5:C2810)+1,""),"")</f>
        <v/>
      </c>
      <c r="D2811" s="51" t="str">
        <f>IFERROR(IF(AND(AH2811=1,AK2811=1),MAX($D$5:D2810)+1,""),"")</f>
        <v/>
      </c>
      <c r="F2811" s="5" t="s">
        <v>5719</v>
      </c>
      <c r="G2811" s="5" t="s">
        <v>5720</v>
      </c>
      <c r="H2811" s="12">
        <f>IFERROR([1]!EM_S_STM07_IS(F2811,"9",$H$1,"1")/1000000,"")</f>
        <v>2596.6777040000002</v>
      </c>
      <c r="I2811" s="12">
        <f>IFERROR([1]!EM_S_STM07_IS(F2811,"9",$I$1,"1")/1000000,"")</f>
        <v>2792.651961</v>
      </c>
      <c r="J2811" s="12">
        <f>IFERROR([1]!EM_S_STM07_IS(F2811,"9",$J$1,"1")/1000000,"")</f>
        <v>2869.5840301999997</v>
      </c>
      <c r="K2811" s="12">
        <f>IFERROR([1]!EM_S_STM07_IS(F2811,"9",$K$1,"1")/1000000,"")</f>
        <v>2566.8769468999999</v>
      </c>
      <c r="L2811" s="12">
        <f>IFERROR([1]!EM_S_STM07_IS(F2811,"9",$L$1,"1")/1000000,"")</f>
        <v>2602.1503494099998</v>
      </c>
      <c r="M2811" s="13">
        <f>IFERROR([1]!EM_S_STM07_IS(F2811,"9",$M$1,"1")/1000000,"")</f>
        <v>6157.0255034499996</v>
      </c>
      <c r="N2811" s="12">
        <f>IFERROR([1]!EM_S_STM07_IS(F2811,"61",$N$1,"1")/1000000,"")</f>
        <v>615.80046600000003</v>
      </c>
      <c r="O2811" s="12">
        <f>IFERROR([1]!EM_S_STM07_IS(F2811,"61",$O$1,"1")/1000000,"")</f>
        <v>162.51562699999999</v>
      </c>
      <c r="P2811" s="12">
        <f>IFERROR([1]!EM_S_STM07_IS(F2811,"61",$P$1,"1")/1000000,"")</f>
        <v>91.071090659999996</v>
      </c>
      <c r="Q2811" s="12">
        <f>IFERROR([1]!EM_S_STM07_IS(F2811,"61",$Q$1,"1")/1000000,"")</f>
        <v>-2183.5232878299998</v>
      </c>
      <c r="R2811" s="12">
        <f>IFERROR([1]!EM_S_STM07_IS(F2811,"61",$R$1,"1")/1000000,"")</f>
        <v>200.26420525999998</v>
      </c>
      <c r="S2811" s="12">
        <f>IFERROR([1]!EM_S_STM07_IS(F2811,"61",$S$1,"1")/1000000,"")</f>
        <v>1153.68009222</v>
      </c>
      <c r="T2811" s="20">
        <f t="shared" si="782"/>
        <v>0.18847645063695451</v>
      </c>
      <c r="U2811" s="20">
        <f t="shared" si="783"/>
        <v>0.13378074493326997</v>
      </c>
      <c r="V2811" s="14">
        <f t="shared" si="784"/>
        <v>7.5471151732891317E-2</v>
      </c>
      <c r="W2811" s="14">
        <f t="shared" si="785"/>
        <v>2.7548033293934567E-2</v>
      </c>
      <c r="X2811" s="14">
        <f t="shared" si="786"/>
        <v>-0.10548814048107948</v>
      </c>
      <c r="Y2811" s="14">
        <f t="shared" si="787"/>
        <v>1.3741758268778456E-2</v>
      </c>
      <c r="Z2811" s="15">
        <f t="shared" si="788"/>
        <v>1.3661298067753913</v>
      </c>
      <c r="AA2811" s="14">
        <f t="shared" si="789"/>
        <v>-0.73609044492018949</v>
      </c>
      <c r="AB2811" s="14">
        <f t="shared" si="790"/>
        <v>-0.43961640895001441</v>
      </c>
      <c r="AC2811" s="14">
        <f t="shared" si="791"/>
        <v>-24.976030944680904</v>
      </c>
      <c r="AD2811" s="14">
        <f t="shared" si="792"/>
        <v>1.0917160839896622</v>
      </c>
      <c r="AE2811" s="14">
        <f t="shared" si="793"/>
        <v>4.7607903055975216</v>
      </c>
      <c r="AF2811" s="18" t="str">
        <f t="shared" si="794"/>
        <v/>
      </c>
      <c r="AG2811" s="18" t="str">
        <f t="shared" si="795"/>
        <v/>
      </c>
      <c r="AH2811" s="18" t="str">
        <f t="shared" si="796"/>
        <v/>
      </c>
      <c r="AI2811" s="19" t="str">
        <f t="shared" si="797"/>
        <v/>
      </c>
      <c r="AJ2811" s="19" t="str">
        <f t="shared" si="798"/>
        <v/>
      </c>
      <c r="AK2811" s="19" t="str">
        <f t="shared" si="799"/>
        <v/>
      </c>
    </row>
    <row r="2812" spans="2:37" x14ac:dyDescent="0.15">
      <c r="B2812" s="51" t="str">
        <f>IFERROR(IF(AND(AF2812=1,AI2812=1),MAX($B$5:B2811)+1,""),"")</f>
        <v/>
      </c>
      <c r="C2812" s="51" t="str">
        <f>IFERROR(IF(AND(AG2812=1,AJ2812=1),MAX($C$5:C2811)+1,""),"")</f>
        <v/>
      </c>
      <c r="D2812" s="51" t="str">
        <f>IFERROR(IF(AND(AH2812=1,AK2812=1),MAX($D$5:D2811)+1,""),"")</f>
        <v/>
      </c>
      <c r="F2812" s="5" t="s">
        <v>5721</v>
      </c>
      <c r="G2812" s="5" t="s">
        <v>5722</v>
      </c>
      <c r="H2812" s="12">
        <f>IFERROR([1]!EM_S_STM07_IS(F2812,"9",$H$1,"1")/1000000,"")</f>
        <v>6339.10973509</v>
      </c>
      <c r="I2812" s="12">
        <f>IFERROR([1]!EM_S_STM07_IS(F2812,"9",$I$1,"1")/1000000,"")</f>
        <v>8288.1982596800008</v>
      </c>
      <c r="J2812" s="12">
        <f>IFERROR([1]!EM_S_STM07_IS(F2812,"9",$J$1,"1")/1000000,"")</f>
        <v>10703.16337613</v>
      </c>
      <c r="K2812" s="12">
        <f>IFERROR([1]!EM_S_STM07_IS(F2812,"9",$K$1,"1")/1000000,"")</f>
        <v>11956.50723913</v>
      </c>
      <c r="L2812" s="12">
        <f>IFERROR([1]!EM_S_STM07_IS(F2812,"9",$L$1,"1")/1000000,"")</f>
        <v>12767.23004115</v>
      </c>
      <c r="M2812" s="13">
        <f>IFERROR([1]!EM_S_STM07_IS(F2812,"9",$M$1,"1")/1000000,"")</f>
        <v>12026.466467639999</v>
      </c>
      <c r="N2812" s="12">
        <f>IFERROR([1]!EM_S_STM07_IS(F2812,"61",$N$1,"1")/1000000,"")</f>
        <v>639.15260598999998</v>
      </c>
      <c r="O2812" s="12">
        <f>IFERROR([1]!EM_S_STM07_IS(F2812,"61",$O$1,"1")/1000000,"")</f>
        <v>824.26283182000009</v>
      </c>
      <c r="P2812" s="12">
        <f>IFERROR([1]!EM_S_STM07_IS(F2812,"61",$P$1,"1")/1000000,"")</f>
        <v>1261.572758</v>
      </c>
      <c r="Q2812" s="12">
        <f>IFERROR([1]!EM_S_STM07_IS(F2812,"61",$Q$1,"1")/1000000,"")</f>
        <v>1541.73942749</v>
      </c>
      <c r="R2812" s="12">
        <f>IFERROR([1]!EM_S_STM07_IS(F2812,"61",$R$1,"1")/1000000,"")</f>
        <v>1832.77810744</v>
      </c>
      <c r="S2812" s="12">
        <f>IFERROR([1]!EM_S_STM07_IS(F2812,"61",$S$1,"1")/1000000,"")</f>
        <v>1743.30483813</v>
      </c>
      <c r="T2812" s="20">
        <f t="shared" si="782"/>
        <v>0.13663743396147954</v>
      </c>
      <c r="U2812" s="20">
        <f t="shared" si="783"/>
        <v>0.22223229333214034</v>
      </c>
      <c r="V2812" s="14">
        <f t="shared" si="784"/>
        <v>0.30747038717453729</v>
      </c>
      <c r="W2812" s="14">
        <f t="shared" si="785"/>
        <v>0.29137395617069117</v>
      </c>
      <c r="X2812" s="14">
        <f t="shared" si="786"/>
        <v>0.11710032062064797</v>
      </c>
      <c r="Y2812" s="14">
        <f t="shared" si="787"/>
        <v>6.7805989308211315E-2</v>
      </c>
      <c r="Z2812" s="15">
        <f t="shared" si="788"/>
        <v>-5.8020696041541468E-2</v>
      </c>
      <c r="AA2812" s="14">
        <f t="shared" si="789"/>
        <v>0.28961819774367986</v>
      </c>
      <c r="AB2812" s="14">
        <f t="shared" si="790"/>
        <v>0.53054670100119028</v>
      </c>
      <c r="AC2812" s="14">
        <f t="shared" si="791"/>
        <v>0.22207729812916585</v>
      </c>
      <c r="AD2812" s="14">
        <f t="shared" si="792"/>
        <v>0.18877293708692397</v>
      </c>
      <c r="AE2812" s="14">
        <f t="shared" si="793"/>
        <v>-4.8818386113840616E-2</v>
      </c>
      <c r="AF2812" s="18" t="str">
        <f t="shared" si="794"/>
        <v/>
      </c>
      <c r="AG2812" s="18">
        <f t="shared" si="795"/>
        <v>1</v>
      </c>
      <c r="AH2812" s="18" t="str">
        <f t="shared" si="796"/>
        <v/>
      </c>
      <c r="AI2812" s="19" t="str">
        <f t="shared" si="797"/>
        <v/>
      </c>
      <c r="AJ2812" s="19" t="str">
        <f t="shared" si="798"/>
        <v/>
      </c>
      <c r="AK2812" s="19" t="str">
        <f t="shared" si="799"/>
        <v/>
      </c>
    </row>
    <row r="2813" spans="2:37" x14ac:dyDescent="0.15">
      <c r="B2813" s="51">
        <f>IFERROR(IF(AND(AF2813=1,AI2813=1),MAX($B$5:B2812)+1,""),"")</f>
        <v>212</v>
      </c>
      <c r="C2813" s="51" t="str">
        <f>IFERROR(IF(AND(AG2813=1,AJ2813=1),MAX($C$5:C2812)+1,""),"")</f>
        <v/>
      </c>
      <c r="D2813" s="51" t="str">
        <f>IFERROR(IF(AND(AH2813=1,AK2813=1),MAX($D$5:D2812)+1,""),"")</f>
        <v/>
      </c>
      <c r="F2813" s="5" t="s">
        <v>5723</v>
      </c>
      <c r="G2813" s="5" t="s">
        <v>5724</v>
      </c>
      <c r="H2813" s="12">
        <f>IFERROR([1]!EM_S_STM07_IS(F2813,"9",$H$1,"1")/1000000,"")</f>
        <v>3336.9506657699999</v>
      </c>
      <c r="I2813" s="12">
        <f>IFERROR([1]!EM_S_STM07_IS(F2813,"9",$I$1,"1")/1000000,"")</f>
        <v>3955.3943898000002</v>
      </c>
      <c r="J2813" s="12">
        <f>IFERROR([1]!EM_S_STM07_IS(F2813,"9",$J$1,"1")/1000000,"")</f>
        <v>4644.5589948300003</v>
      </c>
      <c r="K2813" s="12">
        <f>IFERROR([1]!EM_S_STM07_IS(F2813,"9",$K$1,"1")/1000000,"")</f>
        <v>6981.9802179199996</v>
      </c>
      <c r="L2813" s="12">
        <f>IFERROR([1]!EM_S_STM07_IS(F2813,"9",$L$1,"1")/1000000,"")</f>
        <v>7942.4562288100005</v>
      </c>
      <c r="M2813" s="13">
        <f>IFERROR([1]!EM_S_STM07_IS(F2813,"9",$M$1,"1")/1000000,"")</f>
        <v>8886.1670931499993</v>
      </c>
      <c r="N2813" s="12">
        <f>IFERROR([1]!EM_S_STM07_IS(F2813,"61",$N$1,"1")/1000000,"")</f>
        <v>813.15428038999994</v>
      </c>
      <c r="O2813" s="12">
        <f>IFERROR([1]!EM_S_STM07_IS(F2813,"61",$O$1,"1")/1000000,"")</f>
        <v>666.33761040999991</v>
      </c>
      <c r="P2813" s="12">
        <f>IFERROR([1]!EM_S_STM07_IS(F2813,"61",$P$1,"1")/1000000,"")</f>
        <v>600.08981653000001</v>
      </c>
      <c r="Q2813" s="12">
        <f>IFERROR([1]!EM_S_STM07_IS(F2813,"61",$Q$1,"1")/1000000,"")</f>
        <v>682.58262615000001</v>
      </c>
      <c r="R2813" s="12">
        <f>IFERROR([1]!EM_S_STM07_IS(F2813,"61",$R$1,"1")/1000000,"")</f>
        <v>520.66997255000001</v>
      </c>
      <c r="S2813" s="12">
        <f>IFERROR([1]!EM_S_STM07_IS(F2813,"61",$S$1,"1")/1000000,"")</f>
        <v>484.33328147000003</v>
      </c>
      <c r="T2813" s="20">
        <f t="shared" si="782"/>
        <v>0.21639027094787888</v>
      </c>
      <c r="U2813" s="20">
        <f t="shared" si="783"/>
        <v>-9.8440753061237896E-2</v>
      </c>
      <c r="V2813" s="14">
        <f t="shared" si="784"/>
        <v>0.1853319949779044</v>
      </c>
      <c r="W2813" s="14">
        <f t="shared" si="785"/>
        <v>0.17423410591044675</v>
      </c>
      <c r="X2813" s="14">
        <f t="shared" si="786"/>
        <v>0.50326009976229258</v>
      </c>
      <c r="Y2813" s="14">
        <f t="shared" si="787"/>
        <v>0.13756498599420783</v>
      </c>
      <c r="Z2813" s="15">
        <f t="shared" si="788"/>
        <v>0.11881851623139418</v>
      </c>
      <c r="AA2813" s="14">
        <f t="shared" si="789"/>
        <v>-0.18055204715836304</v>
      </c>
      <c r="AB2813" s="14">
        <f t="shared" si="790"/>
        <v>-9.9420763356337344E-2</v>
      </c>
      <c r="AC2813" s="14">
        <f t="shared" si="791"/>
        <v>0.13746743795289179</v>
      </c>
      <c r="AD2813" s="14">
        <f t="shared" si="792"/>
        <v>-0.23720594019985955</v>
      </c>
      <c r="AE2813" s="14">
        <f t="shared" si="793"/>
        <v>-6.9788336173948584E-2</v>
      </c>
      <c r="AF2813" s="18">
        <f t="shared" si="794"/>
        <v>1</v>
      </c>
      <c r="AG2813" s="18" t="str">
        <f t="shared" si="795"/>
        <v/>
      </c>
      <c r="AH2813" s="18" t="str">
        <f t="shared" si="796"/>
        <v/>
      </c>
      <c r="AI2813" s="19">
        <f t="shared" si="797"/>
        <v>1</v>
      </c>
      <c r="AJ2813" s="19" t="str">
        <f t="shared" si="798"/>
        <v/>
      </c>
      <c r="AK2813" s="19" t="str">
        <f t="shared" si="799"/>
        <v/>
      </c>
    </row>
    <row r="2814" spans="2:37" x14ac:dyDescent="0.15">
      <c r="B2814" s="51" t="str">
        <f>IFERROR(IF(AND(AF2814=1,AI2814=1),MAX($B$5:B2813)+1,""),"")</f>
        <v/>
      </c>
      <c r="C2814" s="51" t="str">
        <f>IFERROR(IF(AND(AG2814=1,AJ2814=1),MAX($C$5:C2813)+1,""),"")</f>
        <v/>
      </c>
      <c r="D2814" s="51" t="str">
        <f>IFERROR(IF(AND(AH2814=1,AK2814=1),MAX($D$5:D2813)+1,""),"")</f>
        <v/>
      </c>
      <c r="F2814" s="5" t="s">
        <v>5725</v>
      </c>
      <c r="G2814" s="5" t="s">
        <v>5726</v>
      </c>
      <c r="H2814" s="12" t="str">
        <f>IFERROR([1]!EM_S_STM07_IS(F2814,"9",$H$1,"1")/1000000,"")</f>
        <v/>
      </c>
      <c r="I2814" s="12">
        <f>IFERROR([1]!EM_S_STM07_IS(F2814,"9",$I$1,"1")/1000000,"")</f>
        <v>1079.4330938000001</v>
      </c>
      <c r="J2814" s="12">
        <f>IFERROR([1]!EM_S_STM07_IS(F2814,"9",$J$1,"1")/1000000,"")</f>
        <v>980.40258330999995</v>
      </c>
      <c r="K2814" s="12">
        <f>IFERROR([1]!EM_S_STM07_IS(F2814,"9",$K$1,"1")/1000000,"")</f>
        <v>882.03552653999998</v>
      </c>
      <c r="L2814" s="12">
        <f>IFERROR([1]!EM_S_STM07_IS(F2814,"9",$L$1,"1")/1000000,"")</f>
        <v>1013.940824</v>
      </c>
      <c r="M2814" s="13">
        <f>IFERROR([1]!EM_S_STM07_IS(F2814,"9",$M$1,"1")/1000000,"")</f>
        <v>991.38670705999994</v>
      </c>
      <c r="N2814" s="12" t="str">
        <f>IFERROR([1]!EM_S_STM07_IS(F2814,"61",$N$1,"1")/1000000,"")</f>
        <v/>
      </c>
      <c r="O2814" s="12">
        <f>IFERROR([1]!EM_S_STM07_IS(F2814,"61",$O$1,"1")/1000000,"")</f>
        <v>41.656188710000002</v>
      </c>
      <c r="P2814" s="12">
        <f>IFERROR([1]!EM_S_STM07_IS(F2814,"61",$P$1,"1")/1000000,"")</f>
        <v>91.745930139999999</v>
      </c>
      <c r="Q2814" s="12">
        <f>IFERROR([1]!EM_S_STM07_IS(F2814,"61",$Q$1,"1")/1000000,"")</f>
        <v>35.882131880000003</v>
      </c>
      <c r="R2814" s="12">
        <f>IFERROR([1]!EM_S_STM07_IS(F2814,"61",$R$1,"1")/1000000,"")</f>
        <v>81.573895629999996</v>
      </c>
      <c r="S2814" s="12">
        <f>IFERROR([1]!EM_S_STM07_IS(F2814,"61",$S$1,"1")/1000000,"")</f>
        <v>58.418153909999994</v>
      </c>
      <c r="T2814" s="20" t="str">
        <f t="shared" si="782"/>
        <v/>
      </c>
      <c r="U2814" s="20" t="str">
        <f t="shared" si="783"/>
        <v/>
      </c>
      <c r="V2814" s="14" t="str">
        <f t="shared" si="784"/>
        <v/>
      </c>
      <c r="W2814" s="14">
        <f t="shared" si="785"/>
        <v>-9.1743074266304375E-2</v>
      </c>
      <c r="X2814" s="14">
        <f t="shared" si="786"/>
        <v>-0.10033333086281419</v>
      </c>
      <c r="Y2814" s="14">
        <f t="shared" si="787"/>
        <v>0.14954646779073721</v>
      </c>
      <c r="Z2814" s="15">
        <f t="shared" si="788"/>
        <v>-2.2244017013758274E-2</v>
      </c>
      <c r="AA2814" s="14" t="str">
        <f t="shared" si="789"/>
        <v/>
      </c>
      <c r="AB2814" s="14">
        <f t="shared" si="790"/>
        <v>1.2024561771292204</v>
      </c>
      <c r="AC2814" s="14">
        <f t="shared" si="791"/>
        <v>-0.60889674533523674</v>
      </c>
      <c r="AD2814" s="14">
        <f t="shared" si="792"/>
        <v>1.2733848675102744</v>
      </c>
      <c r="AE2814" s="14">
        <f t="shared" si="793"/>
        <v>-0.28386215395460579</v>
      </c>
      <c r="AF2814" s="18" t="str">
        <f t="shared" si="794"/>
        <v/>
      </c>
      <c r="AG2814" s="18" t="str">
        <f t="shared" si="795"/>
        <v/>
      </c>
      <c r="AH2814" s="18" t="str">
        <f t="shared" si="796"/>
        <v/>
      </c>
      <c r="AI2814" s="19" t="str">
        <f t="shared" si="797"/>
        <v/>
      </c>
      <c r="AJ2814" s="19" t="str">
        <f t="shared" si="798"/>
        <v/>
      </c>
      <c r="AK2814" s="19" t="str">
        <f t="shared" si="799"/>
        <v/>
      </c>
    </row>
    <row r="2815" spans="2:37" x14ac:dyDescent="0.15">
      <c r="B2815" s="51" t="str">
        <f>IFERROR(IF(AND(AF2815=1,AI2815=1),MAX($B$5:B2814)+1,""),"")</f>
        <v/>
      </c>
      <c r="C2815" s="51" t="str">
        <f>IFERROR(IF(AND(AG2815=1,AJ2815=1),MAX($C$5:C2814)+1,""),"")</f>
        <v/>
      </c>
      <c r="D2815" s="51" t="str">
        <f>IFERROR(IF(AND(AH2815=1,AK2815=1),MAX($D$5:D2814)+1,""),"")</f>
        <v/>
      </c>
      <c r="F2815" s="5" t="s">
        <v>5727</v>
      </c>
      <c r="G2815" s="5" t="s">
        <v>5728</v>
      </c>
      <c r="H2815" s="12">
        <f>IFERROR([1]!EM_S_STM07_IS(F2815,"9",$H$1,"1")/1000000,"")</f>
        <v>5182.1725570500003</v>
      </c>
      <c r="I2815" s="12">
        <f>IFERROR([1]!EM_S_STM07_IS(F2815,"9",$I$1,"1")/1000000,"")</f>
        <v>5762.4904575399996</v>
      </c>
      <c r="J2815" s="12">
        <f>IFERROR([1]!EM_S_STM07_IS(F2815,"9",$J$1,"1")/1000000,"")</f>
        <v>8989.2045113899985</v>
      </c>
      <c r="K2815" s="12">
        <f>IFERROR([1]!EM_S_STM07_IS(F2815,"9",$K$1,"1")/1000000,"")</f>
        <v>11902.04787387</v>
      </c>
      <c r="L2815" s="12">
        <f>IFERROR([1]!EM_S_STM07_IS(F2815,"9",$L$1,"1")/1000000,"")</f>
        <v>15904.276749049999</v>
      </c>
      <c r="M2815" s="13">
        <f>IFERROR([1]!EM_S_STM07_IS(F2815,"9",$M$1,"1")/1000000,"")</f>
        <v>16156.589575170001</v>
      </c>
      <c r="N2815" s="12">
        <f>IFERROR([1]!EM_S_STM07_IS(F2815,"61",$N$1,"1")/1000000,"")</f>
        <v>309.16703869999998</v>
      </c>
      <c r="O2815" s="12">
        <f>IFERROR([1]!EM_S_STM07_IS(F2815,"61",$O$1,"1")/1000000,"")</f>
        <v>340.28727401999998</v>
      </c>
      <c r="P2815" s="12">
        <f>IFERROR([1]!EM_S_STM07_IS(F2815,"61",$P$1,"1")/1000000,"")</f>
        <v>478.49627085000003</v>
      </c>
      <c r="Q2815" s="12">
        <f>IFERROR([1]!EM_S_STM07_IS(F2815,"61",$Q$1,"1")/1000000,"")</f>
        <v>290.83216770000001</v>
      </c>
      <c r="R2815" s="12">
        <f>IFERROR([1]!EM_S_STM07_IS(F2815,"61",$R$1,"1")/1000000,"")</f>
        <v>276.90085119999998</v>
      </c>
      <c r="S2815" s="12">
        <f>IFERROR([1]!EM_S_STM07_IS(F2815,"61",$S$1,"1")/1000000,"")</f>
        <v>312.52805375000003</v>
      </c>
      <c r="T2815" s="20">
        <f t="shared" si="782"/>
        <v>0.25535791323801349</v>
      </c>
      <c r="U2815" s="20">
        <f t="shared" si="783"/>
        <v>2.1648455000344846E-3</v>
      </c>
      <c r="V2815" s="14">
        <f t="shared" si="784"/>
        <v>0.11198351542742736</v>
      </c>
      <c r="W2815" s="14">
        <f t="shared" si="785"/>
        <v>0.55995130536450022</v>
      </c>
      <c r="X2815" s="14">
        <f t="shared" si="786"/>
        <v>0.32403794560344135</v>
      </c>
      <c r="Y2815" s="14">
        <f t="shared" si="787"/>
        <v>0.33626388648348271</v>
      </c>
      <c r="Z2815" s="15">
        <f t="shared" si="788"/>
        <v>1.5864464011862284E-2</v>
      </c>
      <c r="AA2815" s="14">
        <f t="shared" si="789"/>
        <v>0.1006583219571395</v>
      </c>
      <c r="AB2815" s="14">
        <f t="shared" si="790"/>
        <v>0.40615388050590739</v>
      </c>
      <c r="AC2815" s="14">
        <f t="shared" si="791"/>
        <v>-0.39219553961545783</v>
      </c>
      <c r="AD2815" s="14">
        <f t="shared" si="792"/>
        <v>-4.7901566770187906E-2</v>
      </c>
      <c r="AE2815" s="14">
        <f t="shared" si="793"/>
        <v>0.12866411351067761</v>
      </c>
      <c r="AF2815" s="18">
        <f t="shared" si="794"/>
        <v>1</v>
      </c>
      <c r="AG2815" s="18" t="str">
        <f t="shared" si="795"/>
        <v/>
      </c>
      <c r="AH2815" s="18" t="str">
        <f t="shared" si="796"/>
        <v/>
      </c>
      <c r="AI2815" s="19" t="str">
        <f t="shared" si="797"/>
        <v/>
      </c>
      <c r="AJ2815" s="19" t="str">
        <f t="shared" si="798"/>
        <v/>
      </c>
      <c r="AK2815" s="19" t="str">
        <f t="shared" si="799"/>
        <v/>
      </c>
    </row>
    <row r="2816" spans="2:37" x14ac:dyDescent="0.15">
      <c r="B2816" s="51" t="str">
        <f>IFERROR(IF(AND(AF2816=1,AI2816=1),MAX($B$5:B2815)+1,""),"")</f>
        <v/>
      </c>
      <c r="C2816" s="51" t="str">
        <f>IFERROR(IF(AND(AG2816=1,AJ2816=1),MAX($C$5:C2815)+1,""),"")</f>
        <v/>
      </c>
      <c r="D2816" s="51" t="str">
        <f>IFERROR(IF(AND(AH2816=1,AK2816=1),MAX($D$5:D2815)+1,""),"")</f>
        <v/>
      </c>
      <c r="F2816" s="5" t="s">
        <v>5729</v>
      </c>
      <c r="G2816" s="5" t="s">
        <v>5730</v>
      </c>
      <c r="H2816" s="12">
        <f>IFERROR([1]!EM_S_STM07_IS(F2816,"9",$H$1,"1")/1000000,"")</f>
        <v>9607.6248237199998</v>
      </c>
      <c r="I2816" s="12">
        <f>IFERROR([1]!EM_S_STM07_IS(F2816,"9",$I$1,"1")/1000000,"")</f>
        <v>12694.694402370002</v>
      </c>
      <c r="J2816" s="12">
        <f>IFERROR([1]!EM_S_STM07_IS(F2816,"9",$J$1,"1")/1000000,"")</f>
        <v>16133.919927840001</v>
      </c>
      <c r="K2816" s="12">
        <f>IFERROR([1]!EM_S_STM07_IS(F2816,"9",$K$1,"1")/1000000,"")</f>
        <v>17448.188232060002</v>
      </c>
      <c r="L2816" s="12">
        <f>IFERROR([1]!EM_S_STM07_IS(F2816,"9",$L$1,"1")/1000000,"")</f>
        <v>19935.938240509997</v>
      </c>
      <c r="M2816" s="13">
        <f>IFERROR([1]!EM_S_STM07_IS(F2816,"9",$M$1,"1")/1000000,"")</f>
        <v>21291.87816547</v>
      </c>
      <c r="N2816" s="12">
        <f>IFERROR([1]!EM_S_STM07_IS(F2816,"61",$N$1,"1")/1000000,"")</f>
        <v>409.51149495999999</v>
      </c>
      <c r="O2816" s="12">
        <f>IFERROR([1]!EM_S_STM07_IS(F2816,"61",$O$1,"1")/1000000,"")</f>
        <v>684.90297863000001</v>
      </c>
      <c r="P2816" s="12">
        <f>IFERROR([1]!EM_S_STM07_IS(F2816,"61",$P$1,"1")/1000000,"")</f>
        <v>1005.6394743</v>
      </c>
      <c r="Q2816" s="12">
        <f>IFERROR([1]!EM_S_STM07_IS(F2816,"61",$Q$1,"1")/1000000,"")</f>
        <v>1294.59611258</v>
      </c>
      <c r="R2816" s="12">
        <f>IFERROR([1]!EM_S_STM07_IS(F2816,"61",$R$1,"1")/1000000,"")</f>
        <v>1470.2822604100002</v>
      </c>
      <c r="S2816" s="12">
        <f>IFERROR([1]!EM_S_STM07_IS(F2816,"61",$S$1,"1")/1000000,"")</f>
        <v>1505.8948667699999</v>
      </c>
      <c r="T2816" s="20">
        <f t="shared" si="782"/>
        <v>0.17251818581054601</v>
      </c>
      <c r="U2816" s="20">
        <f t="shared" si="783"/>
        <v>0.2974950545706041</v>
      </c>
      <c r="V2816" s="14">
        <f t="shared" si="784"/>
        <v>0.32131454290642375</v>
      </c>
      <c r="W2816" s="14">
        <f t="shared" si="785"/>
        <v>0.27091833930464071</v>
      </c>
      <c r="X2816" s="14">
        <f t="shared" si="786"/>
        <v>8.1459949602957646E-2</v>
      </c>
      <c r="Y2816" s="14">
        <f t="shared" si="787"/>
        <v>0.1425792738686131</v>
      </c>
      <c r="Z2816" s="15">
        <f t="shared" si="788"/>
        <v>6.8014853808320966E-2</v>
      </c>
      <c r="AA2816" s="14">
        <f t="shared" si="789"/>
        <v>0.67248779841186024</v>
      </c>
      <c r="AB2816" s="14">
        <f t="shared" si="790"/>
        <v>0.46829478871819746</v>
      </c>
      <c r="AC2816" s="14">
        <f t="shared" si="791"/>
        <v>0.28733621309081503</v>
      </c>
      <c r="AD2816" s="14">
        <f t="shared" si="792"/>
        <v>0.13570730370870293</v>
      </c>
      <c r="AE2816" s="14">
        <f t="shared" si="793"/>
        <v>2.4221611944137095E-2</v>
      </c>
      <c r="AF2816" s="18" t="str">
        <f t="shared" si="794"/>
        <v/>
      </c>
      <c r="AG2816" s="18">
        <f t="shared" si="795"/>
        <v>1</v>
      </c>
      <c r="AH2816" s="18" t="str">
        <f t="shared" si="796"/>
        <v/>
      </c>
      <c r="AI2816" s="19" t="str">
        <f t="shared" si="797"/>
        <v/>
      </c>
      <c r="AJ2816" s="19" t="str">
        <f t="shared" si="798"/>
        <v/>
      </c>
      <c r="AK2816" s="19" t="str">
        <f t="shared" si="799"/>
        <v/>
      </c>
    </row>
    <row r="2817" spans="2:37" x14ac:dyDescent="0.15">
      <c r="B2817" s="51" t="str">
        <f>IFERROR(IF(AND(AF2817=1,AI2817=1),MAX($B$5:B2816)+1,""),"")</f>
        <v/>
      </c>
      <c r="C2817" s="51" t="str">
        <f>IFERROR(IF(AND(AG2817=1,AJ2817=1),MAX($C$5:C2816)+1,""),"")</f>
        <v/>
      </c>
      <c r="D2817" s="51" t="str">
        <f>IFERROR(IF(AND(AH2817=1,AK2817=1),MAX($D$5:D2816)+1,""),"")</f>
        <v/>
      </c>
      <c r="F2817" s="5" t="s">
        <v>5731</v>
      </c>
      <c r="G2817" s="5" t="s">
        <v>5732</v>
      </c>
      <c r="H2817" s="12">
        <f>IFERROR([1]!EM_S_STM07_IS(F2817,"9",$H$1,"1")/1000000,"")</f>
        <v>1777.95742898</v>
      </c>
      <c r="I2817" s="12">
        <f>IFERROR([1]!EM_S_STM07_IS(F2817,"9",$I$1,"1")/1000000,"")</f>
        <v>1941.5807668900002</v>
      </c>
      <c r="J2817" s="12">
        <f>IFERROR([1]!EM_S_STM07_IS(F2817,"9",$J$1,"1")/1000000,"")</f>
        <v>1864.2021755000001</v>
      </c>
      <c r="K2817" s="12">
        <f>IFERROR([1]!EM_S_STM07_IS(F2817,"9",$K$1,"1")/1000000,"")</f>
        <v>1408.8167172599999</v>
      </c>
      <c r="L2817" s="12">
        <f>IFERROR([1]!EM_S_STM07_IS(F2817,"9",$L$1,"1")/1000000,"")</f>
        <v>1528.02981026</v>
      </c>
      <c r="M2817" s="13">
        <f>IFERROR([1]!EM_S_STM07_IS(F2817,"9",$M$1,"1")/1000000,"")</f>
        <v>1499.7548150099999</v>
      </c>
      <c r="N2817" s="12">
        <f>IFERROR([1]!EM_S_STM07_IS(F2817,"61",$N$1,"1")/1000000,"")</f>
        <v>149.88063246999999</v>
      </c>
      <c r="O2817" s="12">
        <f>IFERROR([1]!EM_S_STM07_IS(F2817,"61",$O$1,"1")/1000000,"")</f>
        <v>99.968542999999997</v>
      </c>
      <c r="P2817" s="12">
        <f>IFERROR([1]!EM_S_STM07_IS(F2817,"61",$P$1,"1")/1000000,"")</f>
        <v>75.150449940000001</v>
      </c>
      <c r="Q2817" s="12">
        <f>IFERROR([1]!EM_S_STM07_IS(F2817,"61",$Q$1,"1")/1000000,"")</f>
        <v>-20.98254494</v>
      </c>
      <c r="R2817" s="12">
        <f>IFERROR([1]!EM_S_STM07_IS(F2817,"61",$R$1,"1")/1000000,"")</f>
        <v>29.884057100000003</v>
      </c>
      <c r="S2817" s="12">
        <f>IFERROR([1]!EM_S_STM07_IS(F2817,"61",$S$1,"1")/1000000,"")</f>
        <v>177.18089099000002</v>
      </c>
      <c r="T2817" s="20">
        <f t="shared" si="782"/>
        <v>-3.3460112464753888E-2</v>
      </c>
      <c r="U2817" s="20">
        <f t="shared" si="783"/>
        <v>3.4032699631457719E-2</v>
      </c>
      <c r="V2817" s="14">
        <f t="shared" si="784"/>
        <v>9.2028827711510247E-2</v>
      </c>
      <c r="W2817" s="14">
        <f t="shared" si="785"/>
        <v>-3.9853398174078625E-2</v>
      </c>
      <c r="X2817" s="14">
        <f t="shared" si="786"/>
        <v>-0.24427900805225733</v>
      </c>
      <c r="Y2817" s="14">
        <f t="shared" si="787"/>
        <v>8.4619306074005834E-2</v>
      </c>
      <c r="Z2817" s="15">
        <f t="shared" si="788"/>
        <v>-1.8504217038271643E-2</v>
      </c>
      <c r="AA2817" s="14">
        <f t="shared" si="789"/>
        <v>-0.33301226881325291</v>
      </c>
      <c r="AB2817" s="14">
        <f t="shared" si="790"/>
        <v>-0.24825902544163314</v>
      </c>
      <c r="AC2817" s="14">
        <f t="shared" si="791"/>
        <v>-1.2792071764939854</v>
      </c>
      <c r="AD2817" s="14">
        <f t="shared" si="792"/>
        <v>2.424234152027509</v>
      </c>
      <c r="AE2817" s="14">
        <f t="shared" si="793"/>
        <v>4.9289436637437021</v>
      </c>
      <c r="AF2817" s="18" t="str">
        <f t="shared" si="794"/>
        <v/>
      </c>
      <c r="AG2817" s="18" t="str">
        <f t="shared" si="795"/>
        <v/>
      </c>
      <c r="AH2817" s="18" t="str">
        <f t="shared" si="796"/>
        <v/>
      </c>
      <c r="AI2817" s="19" t="str">
        <f t="shared" si="797"/>
        <v/>
      </c>
      <c r="AJ2817" s="19" t="str">
        <f t="shared" si="798"/>
        <v/>
      </c>
      <c r="AK2817" s="19" t="str">
        <f t="shared" si="799"/>
        <v/>
      </c>
    </row>
    <row r="2818" spans="2:37" x14ac:dyDescent="0.15">
      <c r="B2818" s="51" t="str">
        <f>IFERROR(IF(AND(AF2818=1,AI2818=1),MAX($B$5:B2817)+1,""),"")</f>
        <v/>
      </c>
      <c r="C2818" s="51" t="str">
        <f>IFERROR(IF(AND(AG2818=1,AJ2818=1),MAX($C$5:C2817)+1,""),"")</f>
        <v/>
      </c>
      <c r="D2818" s="51" t="str">
        <f>IFERROR(IF(AND(AH2818=1,AK2818=1),MAX($D$5:D2817)+1,""),"")</f>
        <v/>
      </c>
      <c r="F2818" s="5" t="s">
        <v>5733</v>
      </c>
      <c r="G2818" s="5" t="s">
        <v>5734</v>
      </c>
      <c r="H2818" s="12">
        <f>IFERROR([1]!EM_S_STM07_IS(F2818,"9",$H$1,"1")/1000000,"")</f>
        <v>71268.417000000001</v>
      </c>
      <c r="I2818" s="12">
        <f>IFERROR([1]!EM_S_STM07_IS(F2818,"9",$I$1,"1")/1000000,"")</f>
        <v>88872.409</v>
      </c>
      <c r="J2818" s="12">
        <f>IFERROR([1]!EM_S_STM07_IS(F2818,"9",$J$1,"1")/1000000,"")</f>
        <v>87291.67</v>
      </c>
      <c r="K2818" s="12">
        <f>IFERROR([1]!EM_S_STM07_IS(F2818,"9",$K$1,"1")/1000000,"")</f>
        <v>82316.482000000004</v>
      </c>
      <c r="L2818" s="12">
        <f>IFERROR([1]!EM_S_STM07_IS(F2818,"9",$L$1,"1")/1000000,"")</f>
        <v>70663.839999999997</v>
      </c>
      <c r="M2818" s="13">
        <f>IFERROR([1]!EM_S_STM07_IS(F2818,"9",$M$1,"1")/1000000,"")</f>
        <v>59270.864999999998</v>
      </c>
      <c r="N2818" s="12">
        <f>IFERROR([1]!EM_S_STM07_IS(F2818,"61",$N$1,"1")/1000000,"")</f>
        <v>6908.9780000000001</v>
      </c>
      <c r="O2818" s="12">
        <f>IFERROR([1]!EM_S_STM07_IS(F2818,"61",$O$1,"1")/1000000,"")</f>
        <v>9503.8169999999991</v>
      </c>
      <c r="P2818" s="12">
        <f>IFERROR([1]!EM_S_STM07_IS(F2818,"61",$P$1,"1")/1000000,"")</f>
        <v>9281.2710000000006</v>
      </c>
      <c r="Q2818" s="12">
        <f>IFERROR([1]!EM_S_STM07_IS(F2818,"61",$Q$1,"1")/1000000,"")</f>
        <v>3575.6019999999999</v>
      </c>
      <c r="R2818" s="12">
        <f>IFERROR([1]!EM_S_STM07_IS(F2818,"61",$R$1,"1")/1000000,"")</f>
        <v>766.68100000000004</v>
      </c>
      <c r="S2818" s="12">
        <f>IFERROR([1]!EM_S_STM07_IS(F2818,"61",$S$1,"1")/1000000,"")</f>
        <v>-2520.0889999999999</v>
      </c>
      <c r="T2818" s="20">
        <f t="shared" si="782"/>
        <v>-3.619576431241267E-2</v>
      </c>
      <c r="U2818" s="20">
        <f t="shared" si="783"/>
        <v>-1.8173355967092666</v>
      </c>
      <c r="V2818" s="14">
        <f t="shared" si="784"/>
        <v>0.24700972381637154</v>
      </c>
      <c r="W2818" s="14">
        <f t="shared" si="785"/>
        <v>-1.7786611365513919E-2</v>
      </c>
      <c r="X2818" s="14">
        <f t="shared" si="786"/>
        <v>-5.6994991618329618E-2</v>
      </c>
      <c r="Y2818" s="14">
        <f t="shared" si="787"/>
        <v>-0.14155903795791475</v>
      </c>
      <c r="Z2818" s="15">
        <f t="shared" si="788"/>
        <v>-0.16122779345136068</v>
      </c>
      <c r="AA2818" s="14">
        <f t="shared" si="789"/>
        <v>0.37557494031678768</v>
      </c>
      <c r="AB2818" s="14">
        <f t="shared" si="790"/>
        <v>-2.3416486239160379E-2</v>
      </c>
      <c r="AC2818" s="14">
        <f t="shared" si="791"/>
        <v>-0.61475082453685492</v>
      </c>
      <c r="AD2818" s="14">
        <f t="shared" si="792"/>
        <v>-0.78557988277218771</v>
      </c>
      <c r="AE2818" s="14">
        <f t="shared" si="793"/>
        <v>-4.2870111558783899</v>
      </c>
      <c r="AF2818" s="18" t="str">
        <f t="shared" si="794"/>
        <v/>
      </c>
      <c r="AG2818" s="18" t="str">
        <f t="shared" si="795"/>
        <v/>
      </c>
      <c r="AH2818" s="18" t="str">
        <f t="shared" si="796"/>
        <v/>
      </c>
      <c r="AI2818" s="19" t="str">
        <f t="shared" si="797"/>
        <v/>
      </c>
      <c r="AJ2818" s="19" t="str">
        <f t="shared" si="798"/>
        <v/>
      </c>
      <c r="AK2818" s="19" t="str">
        <f t="shared" si="799"/>
        <v/>
      </c>
    </row>
    <row r="2819" spans="2:37" x14ac:dyDescent="0.15">
      <c r="B2819" s="51" t="str">
        <f>IFERROR(IF(AND(AF2819=1,AI2819=1),MAX($B$5:B2818)+1,""),"")</f>
        <v/>
      </c>
      <c r="C2819" s="51" t="str">
        <f>IFERROR(IF(AND(AG2819=1,AJ2819=1),MAX($C$5:C2818)+1,""),"")</f>
        <v/>
      </c>
      <c r="D2819" s="51" t="str">
        <f>IFERROR(IF(AND(AH2819=1,AK2819=1),MAX($D$5:D2818)+1,""),"")</f>
        <v/>
      </c>
      <c r="F2819" s="5" t="s">
        <v>5735</v>
      </c>
      <c r="G2819" s="5" t="s">
        <v>5736</v>
      </c>
      <c r="H2819" s="12">
        <f>IFERROR([1]!EM_S_STM07_IS(F2819,"9",$H$1,"1")/1000000,"")</f>
        <v>28539.5789</v>
      </c>
      <c r="I2819" s="12">
        <f>IFERROR([1]!EM_S_STM07_IS(F2819,"9",$I$1,"1")/1000000,"")</f>
        <v>39763.915440999997</v>
      </c>
      <c r="J2819" s="12">
        <f>IFERROR([1]!EM_S_STM07_IS(F2819,"9",$J$1,"1")/1000000,"")</f>
        <v>48414.719206000002</v>
      </c>
      <c r="K2819" s="12">
        <f>IFERROR([1]!EM_S_STM07_IS(F2819,"9",$K$1,"1")/1000000,"")</f>
        <v>49771.511897999997</v>
      </c>
      <c r="L2819" s="12">
        <f>IFERROR([1]!EM_S_STM07_IS(F2819,"9",$L$1,"1")/1000000,"")</f>
        <v>58760.533927999997</v>
      </c>
      <c r="M2819" s="13">
        <f>IFERROR([1]!EM_S_STM07_IS(F2819,"9",$M$1,"1")/1000000,"")</f>
        <v>74303.573738999999</v>
      </c>
      <c r="N2819" s="12">
        <f>IFERROR([1]!EM_S_STM07_IS(F2819,"61",$N$1,"1")/1000000,"")</f>
        <v>4827.9167260000004</v>
      </c>
      <c r="O2819" s="12">
        <f>IFERROR([1]!EM_S_STM07_IS(F2819,"61",$O$1,"1")/1000000,"")</f>
        <v>5712.5690999999997</v>
      </c>
      <c r="P2819" s="12">
        <f>IFERROR([1]!EM_S_STM07_IS(F2819,"61",$P$1,"1")/1000000,"")</f>
        <v>5211.2089770000002</v>
      </c>
      <c r="Q2819" s="12">
        <f>IFERROR([1]!EM_S_STM07_IS(F2819,"61",$Q$1,"1")/1000000,"")</f>
        <v>2125.3538229999999</v>
      </c>
      <c r="R2819" s="12">
        <f>IFERROR([1]!EM_S_STM07_IS(F2819,"61",$R$1,"1")/1000000,"")</f>
        <v>2345.0626689999999</v>
      </c>
      <c r="S2819" s="12">
        <f>IFERROR([1]!EM_S_STM07_IS(F2819,"61",$S$1,"1")/1000000,"")</f>
        <v>1655.671617</v>
      </c>
      <c r="T2819" s="20">
        <f t="shared" si="782"/>
        <v>0.21091156856803273</v>
      </c>
      <c r="U2819" s="20">
        <f t="shared" si="783"/>
        <v>-0.19268525124645963</v>
      </c>
      <c r="V2819" s="14">
        <f t="shared" si="784"/>
        <v>0.39329019465665616</v>
      </c>
      <c r="W2819" s="14">
        <f t="shared" si="785"/>
        <v>0.21755412335678306</v>
      </c>
      <c r="X2819" s="14">
        <f t="shared" si="786"/>
        <v>2.8024384200742179E-2</v>
      </c>
      <c r="Y2819" s="14">
        <f t="shared" si="787"/>
        <v>0.18060576597355107</v>
      </c>
      <c r="Z2819" s="15">
        <f t="shared" si="788"/>
        <v>0.26451495199218372</v>
      </c>
      <c r="AA2819" s="14">
        <f t="shared" si="789"/>
        <v>0.1832368750761256</v>
      </c>
      <c r="AB2819" s="14">
        <f t="shared" si="790"/>
        <v>-8.776438660496895E-2</v>
      </c>
      <c r="AC2819" s="14">
        <f t="shared" si="791"/>
        <v>-0.59215724558727478</v>
      </c>
      <c r="AD2819" s="14">
        <f t="shared" si="792"/>
        <v>0.10337518563844322</v>
      </c>
      <c r="AE2819" s="14">
        <f t="shared" si="793"/>
        <v>-0.29397553468964455</v>
      </c>
      <c r="AF2819" s="18">
        <f t="shared" si="794"/>
        <v>1</v>
      </c>
      <c r="AG2819" s="18" t="str">
        <f t="shared" si="795"/>
        <v/>
      </c>
      <c r="AH2819" s="18" t="str">
        <f t="shared" si="796"/>
        <v/>
      </c>
      <c r="AI2819" s="19" t="str">
        <f t="shared" si="797"/>
        <v/>
      </c>
      <c r="AJ2819" s="19" t="str">
        <f t="shared" si="798"/>
        <v/>
      </c>
      <c r="AK2819" s="19" t="str">
        <f t="shared" si="799"/>
        <v/>
      </c>
    </row>
    <row r="2820" spans="2:37" x14ac:dyDescent="0.15">
      <c r="B2820" s="51" t="str">
        <f>IFERROR(IF(AND(AF2820=1,AI2820=1),MAX($B$5:B2819)+1,""),"")</f>
        <v/>
      </c>
      <c r="C2820" s="51" t="str">
        <f>IFERROR(IF(AND(AG2820=1,AJ2820=1),MAX($C$5:C2819)+1,""),"")</f>
        <v/>
      </c>
      <c r="D2820" s="51" t="str">
        <f>IFERROR(IF(AND(AH2820=1,AK2820=1),MAX($D$5:D2819)+1,""),"")</f>
        <v/>
      </c>
      <c r="F2820" s="5" t="s">
        <v>5737</v>
      </c>
      <c r="G2820" s="5" t="s">
        <v>5738</v>
      </c>
      <c r="H2820" s="12" t="str">
        <f>IFERROR([1]!EM_S_STM07_IS(F2820,"9",$H$1,"1")/1000000,"")</f>
        <v/>
      </c>
      <c r="I2820" s="12">
        <f>IFERROR([1]!EM_S_STM07_IS(F2820,"9",$I$1,"1")/1000000,"")</f>
        <v>2891.5034999999998</v>
      </c>
      <c r="J2820" s="12">
        <f>IFERROR([1]!EM_S_STM07_IS(F2820,"9",$J$1,"1")/1000000,"")</f>
        <v>3178.4443245399998</v>
      </c>
      <c r="K2820" s="12">
        <f>IFERROR([1]!EM_S_STM07_IS(F2820,"9",$K$1,"1")/1000000,"")</f>
        <v>3800.5230944999998</v>
      </c>
      <c r="L2820" s="12">
        <f>IFERROR([1]!EM_S_STM07_IS(F2820,"9",$L$1,"1")/1000000,"")</f>
        <v>4414.4818523900003</v>
      </c>
      <c r="M2820" s="13">
        <f>IFERROR([1]!EM_S_STM07_IS(F2820,"9",$M$1,"1")/1000000,"")</f>
        <v>4601.7864340799997</v>
      </c>
      <c r="N2820" s="12" t="str">
        <f>IFERROR([1]!EM_S_STM07_IS(F2820,"61",$N$1,"1")/1000000,"")</f>
        <v/>
      </c>
      <c r="O2820" s="12">
        <f>IFERROR([1]!EM_S_STM07_IS(F2820,"61",$O$1,"1")/1000000,"")</f>
        <v>230.10319999999999</v>
      </c>
      <c r="P2820" s="12">
        <f>IFERROR([1]!EM_S_STM07_IS(F2820,"61",$P$1,"1")/1000000,"")</f>
        <v>256.64650233999998</v>
      </c>
      <c r="Q2820" s="12">
        <f>IFERROR([1]!EM_S_STM07_IS(F2820,"61",$Q$1,"1")/1000000,"")</f>
        <v>257.20530442</v>
      </c>
      <c r="R2820" s="12">
        <f>IFERROR([1]!EM_S_STM07_IS(F2820,"61",$R$1,"1")/1000000,"")</f>
        <v>308.76375154000004</v>
      </c>
      <c r="S2820" s="12">
        <f>IFERROR([1]!EM_S_STM07_IS(F2820,"61",$S$1,"1")/1000000,"")</f>
        <v>376.98237916000005</v>
      </c>
      <c r="T2820" s="20" t="str">
        <f t="shared" si="782"/>
        <v/>
      </c>
      <c r="U2820" s="20" t="str">
        <f t="shared" si="783"/>
        <v/>
      </c>
      <c r="V2820" s="14" t="str">
        <f t="shared" si="784"/>
        <v/>
      </c>
      <c r="W2820" s="14">
        <f t="shared" si="785"/>
        <v>9.923585585837956E-2</v>
      </c>
      <c r="X2820" s="14">
        <f t="shared" si="786"/>
        <v>0.19571800114825996</v>
      </c>
      <c r="Y2820" s="14">
        <f t="shared" si="787"/>
        <v>0.16154585635290644</v>
      </c>
      <c r="Z2820" s="15">
        <f t="shared" si="788"/>
        <v>4.2429573379850392E-2</v>
      </c>
      <c r="AA2820" s="14" t="str">
        <f t="shared" si="789"/>
        <v/>
      </c>
      <c r="AB2820" s="14">
        <f t="shared" si="790"/>
        <v>0.11535390355284063</v>
      </c>
      <c r="AC2820" s="14">
        <f t="shared" si="791"/>
        <v>2.1773220164899476E-3</v>
      </c>
      <c r="AD2820" s="14">
        <f t="shared" si="792"/>
        <v>0.20045639119404923</v>
      </c>
      <c r="AE2820" s="14">
        <f t="shared" si="793"/>
        <v>0.22094118004380559</v>
      </c>
      <c r="AF2820" s="18" t="str">
        <f t="shared" si="794"/>
        <v/>
      </c>
      <c r="AG2820" s="18" t="str">
        <f t="shared" si="795"/>
        <v/>
      </c>
      <c r="AH2820" s="18" t="str">
        <f t="shared" si="796"/>
        <v/>
      </c>
      <c r="AI2820" s="19" t="str">
        <f t="shared" si="797"/>
        <v/>
      </c>
      <c r="AJ2820" s="19" t="str">
        <f t="shared" si="798"/>
        <v/>
      </c>
      <c r="AK2820" s="19" t="str">
        <f t="shared" si="799"/>
        <v/>
      </c>
    </row>
    <row r="2821" spans="2:37" x14ac:dyDescent="0.15">
      <c r="B2821" s="51" t="str">
        <f>IFERROR(IF(AND(AF2821=1,AI2821=1),MAX($B$5:B2820)+1,""),"")</f>
        <v/>
      </c>
      <c r="C2821" s="51" t="str">
        <f>IFERROR(IF(AND(AG2821=1,AJ2821=1),MAX($C$5:C2820)+1,""),"")</f>
        <v/>
      </c>
      <c r="D2821" s="51" t="str">
        <f>IFERROR(IF(AND(AH2821=1,AK2821=1),MAX($D$5:D2820)+1,""),"")</f>
        <v/>
      </c>
      <c r="F2821" s="5" t="s">
        <v>5739</v>
      </c>
      <c r="G2821" s="5" t="s">
        <v>5740</v>
      </c>
      <c r="H2821" s="12">
        <f>IFERROR([1]!EM_S_STM07_IS(F2821,"9",$H$1,"1")/1000000,"")</f>
        <v>3087.7034298400004</v>
      </c>
      <c r="I2821" s="12">
        <f>IFERROR([1]!EM_S_STM07_IS(F2821,"9",$I$1,"1")/1000000,"")</f>
        <v>1709.03385041</v>
      </c>
      <c r="J2821" s="12">
        <f>IFERROR([1]!EM_S_STM07_IS(F2821,"9",$J$1,"1")/1000000,"")</f>
        <v>2331.62407816</v>
      </c>
      <c r="K2821" s="12">
        <f>IFERROR([1]!EM_S_STM07_IS(F2821,"9",$K$1,"1")/1000000,"")</f>
        <v>3441.5414134400003</v>
      </c>
      <c r="L2821" s="12">
        <f>IFERROR([1]!EM_S_STM07_IS(F2821,"9",$L$1,"1")/1000000,"")</f>
        <v>4899.6992300600004</v>
      </c>
      <c r="M2821" s="13">
        <f>IFERROR([1]!EM_S_STM07_IS(F2821,"9",$M$1,"1")/1000000,"")</f>
        <v>10914.989706620001</v>
      </c>
      <c r="N2821" s="12">
        <f>IFERROR([1]!EM_S_STM07_IS(F2821,"61",$N$1,"1")/1000000,"")</f>
        <v>1248.1229951400001</v>
      </c>
      <c r="O2821" s="12">
        <f>IFERROR([1]!EM_S_STM07_IS(F2821,"61",$O$1,"1")/1000000,"")</f>
        <v>256.91713354000001</v>
      </c>
      <c r="P2821" s="12">
        <f>IFERROR([1]!EM_S_STM07_IS(F2821,"61",$P$1,"1")/1000000,"")</f>
        <v>562.22162729999991</v>
      </c>
      <c r="Q2821" s="12">
        <f>IFERROR([1]!EM_S_STM07_IS(F2821,"61",$Q$1,"1")/1000000,"")</f>
        <v>1105.6252495699998</v>
      </c>
      <c r="R2821" s="12">
        <f>IFERROR([1]!EM_S_STM07_IS(F2821,"61",$R$1,"1")/1000000,"")</f>
        <v>1796.0977696199998</v>
      </c>
      <c r="S2821" s="12">
        <f>IFERROR([1]!EM_S_STM07_IS(F2821,"61",$S$1,"1")/1000000,"")</f>
        <v>4064.2119916399997</v>
      </c>
      <c r="T2821" s="20">
        <f t="shared" si="782"/>
        <v>0.28729342205395181</v>
      </c>
      <c r="U2821" s="20">
        <f t="shared" si="783"/>
        <v>0.26632095514679488</v>
      </c>
      <c r="V2821" s="14">
        <f t="shared" si="784"/>
        <v>-0.44650323800736286</v>
      </c>
      <c r="W2821" s="14">
        <f t="shared" si="785"/>
        <v>0.36429367832628917</v>
      </c>
      <c r="X2821" s="14">
        <f t="shared" si="786"/>
        <v>0.47602756622580905</v>
      </c>
      <c r="Y2821" s="14">
        <f t="shared" si="787"/>
        <v>0.42369323551521504</v>
      </c>
      <c r="Z2821" s="15">
        <f t="shared" si="788"/>
        <v>1.2276856586738567</v>
      </c>
      <c r="AA2821" s="14">
        <f t="shared" si="789"/>
        <v>-0.79415719881742741</v>
      </c>
      <c r="AB2821" s="14">
        <f t="shared" si="790"/>
        <v>1.1883383936029566</v>
      </c>
      <c r="AC2821" s="14">
        <f t="shared" si="791"/>
        <v>0.96652920464769176</v>
      </c>
      <c r="AD2821" s="14">
        <f t="shared" si="792"/>
        <v>0.62450863917818333</v>
      </c>
      <c r="AE2821" s="14">
        <f t="shared" si="793"/>
        <v>1.2628010904439042</v>
      </c>
      <c r="AF2821" s="18">
        <f t="shared" si="794"/>
        <v>1</v>
      </c>
      <c r="AG2821" s="18">
        <f t="shared" si="795"/>
        <v>1</v>
      </c>
      <c r="AH2821" s="18">
        <f t="shared" si="796"/>
        <v>1</v>
      </c>
      <c r="AI2821" s="19" t="str">
        <f t="shared" si="797"/>
        <v/>
      </c>
      <c r="AJ2821" s="19" t="str">
        <f t="shared" si="798"/>
        <v/>
      </c>
      <c r="AK2821" s="19" t="str">
        <f t="shared" si="799"/>
        <v/>
      </c>
    </row>
    <row r="2822" spans="2:37" x14ac:dyDescent="0.15">
      <c r="B2822" s="51" t="str">
        <f>IFERROR(IF(AND(AF2822=1,AI2822=1),MAX($B$5:B2821)+1,""),"")</f>
        <v/>
      </c>
      <c r="C2822" s="51" t="str">
        <f>IFERROR(IF(AND(AG2822=1,AJ2822=1),MAX($C$5:C2821)+1,""),"")</f>
        <v/>
      </c>
      <c r="D2822" s="51" t="str">
        <f>IFERROR(IF(AND(AH2822=1,AK2822=1),MAX($D$5:D2821)+1,""),"")</f>
        <v/>
      </c>
      <c r="F2822" s="5" t="s">
        <v>5741</v>
      </c>
      <c r="G2822" s="5" t="s">
        <v>5742</v>
      </c>
      <c r="H2822" s="12">
        <f>IFERROR([1]!EM_S_STM07_IS(F2822,"9",$H$1,"1")/1000000,"")</f>
        <v>1138.73086414</v>
      </c>
      <c r="I2822" s="12">
        <f>IFERROR([1]!EM_S_STM07_IS(F2822,"9",$I$1,"1")/1000000,"")</f>
        <v>1775.40229991</v>
      </c>
      <c r="J2822" s="12">
        <f>IFERROR([1]!EM_S_STM07_IS(F2822,"9",$J$1,"1")/1000000,"")</f>
        <v>568.53302467999993</v>
      </c>
      <c r="K2822" s="12">
        <f>IFERROR([1]!EM_S_STM07_IS(F2822,"9",$K$1,"1")/1000000,"")</f>
        <v>465.86712582000001</v>
      </c>
      <c r="L2822" s="12">
        <f>IFERROR([1]!EM_S_STM07_IS(F2822,"9",$L$1,"1")/1000000,"")</f>
        <v>694.81634248</v>
      </c>
      <c r="M2822" s="13">
        <f>IFERROR([1]!EM_S_STM07_IS(F2822,"9",$M$1,"1")/1000000,"")</f>
        <v>1582.6027448299999</v>
      </c>
      <c r="N2822" s="12">
        <f>IFERROR([1]!EM_S_STM07_IS(F2822,"61",$N$1,"1")/1000000,"")</f>
        <v>337.66269962000001</v>
      </c>
      <c r="O2822" s="12">
        <f>IFERROR([1]!EM_S_STM07_IS(F2822,"61",$O$1,"1")/1000000,"")</f>
        <v>454.13384038999999</v>
      </c>
      <c r="P2822" s="12">
        <f>IFERROR([1]!EM_S_STM07_IS(F2822,"61",$P$1,"1")/1000000,"")</f>
        <v>75.883325200000002</v>
      </c>
      <c r="Q2822" s="12">
        <f>IFERROR([1]!EM_S_STM07_IS(F2822,"61",$Q$1,"1")/1000000,"")</f>
        <v>56.909470720000002</v>
      </c>
      <c r="R2822" s="12">
        <f>IFERROR([1]!EM_S_STM07_IS(F2822,"61",$R$1,"1")/1000000,"")</f>
        <v>114.97929537</v>
      </c>
      <c r="S2822" s="12">
        <f>IFERROR([1]!EM_S_STM07_IS(F2822,"61",$S$1,"1")/1000000,"")</f>
        <v>224.54299371000002</v>
      </c>
      <c r="T2822" s="20">
        <f t="shared" si="782"/>
        <v>6.8046508289835383E-2</v>
      </c>
      <c r="U2822" s="20">
        <f t="shared" si="783"/>
        <v>-7.8355821920010893E-2</v>
      </c>
      <c r="V2822" s="14">
        <f t="shared" si="784"/>
        <v>0.55910615565059907</v>
      </c>
      <c r="W2822" s="14">
        <f t="shared" si="785"/>
        <v>-0.67977228332484396</v>
      </c>
      <c r="X2822" s="14">
        <f t="shared" si="786"/>
        <v>-0.1805803610402151</v>
      </c>
      <c r="Y2822" s="14">
        <f t="shared" si="787"/>
        <v>0.49144746209987034</v>
      </c>
      <c r="Z2822" s="15">
        <f t="shared" si="788"/>
        <v>1.2777281535739848</v>
      </c>
      <c r="AA2822" s="14">
        <f t="shared" si="789"/>
        <v>0.3449333932977337</v>
      </c>
      <c r="AB2822" s="14">
        <f t="shared" si="790"/>
        <v>-0.83290537182863733</v>
      </c>
      <c r="AC2822" s="14">
        <f t="shared" si="791"/>
        <v>-0.25003983984613259</v>
      </c>
      <c r="AD2822" s="14">
        <f t="shared" si="792"/>
        <v>1.0203894697195315</v>
      </c>
      <c r="AE2822" s="14">
        <f t="shared" si="793"/>
        <v>0.95289937190367402</v>
      </c>
      <c r="AF2822" s="18" t="str">
        <f t="shared" si="794"/>
        <v/>
      </c>
      <c r="AG2822" s="18" t="str">
        <f t="shared" si="795"/>
        <v/>
      </c>
      <c r="AH2822" s="18" t="str">
        <f t="shared" si="796"/>
        <v/>
      </c>
      <c r="AI2822" s="19" t="str">
        <f t="shared" si="797"/>
        <v/>
      </c>
      <c r="AJ2822" s="19" t="str">
        <f t="shared" si="798"/>
        <v/>
      </c>
      <c r="AK2822" s="19" t="str">
        <f t="shared" si="799"/>
        <v/>
      </c>
    </row>
    <row r="2823" spans="2:37" x14ac:dyDescent="0.15">
      <c r="B2823" s="51" t="str">
        <f>IFERROR(IF(AND(AF2823=1,AI2823=1),MAX($B$5:B2822)+1,""),"")</f>
        <v/>
      </c>
      <c r="C2823" s="51" t="str">
        <f>IFERROR(IF(AND(AG2823=1,AJ2823=1),MAX($C$5:C2822)+1,""),"")</f>
        <v/>
      </c>
      <c r="D2823" s="51" t="str">
        <f>IFERROR(IF(AND(AH2823=1,AK2823=1),MAX($D$5:D2822)+1,""),"")</f>
        <v/>
      </c>
      <c r="F2823" s="5" t="s">
        <v>5743</v>
      </c>
      <c r="G2823" s="5" t="s">
        <v>5744</v>
      </c>
      <c r="H2823" s="12">
        <f>IFERROR([1]!EM_S_STM07_IS(F2823,"9",$H$1,"1")/1000000,"")</f>
        <v>7008.5257875299994</v>
      </c>
      <c r="I2823" s="12">
        <f>IFERROR([1]!EM_S_STM07_IS(F2823,"9",$I$1,"1")/1000000,"")</f>
        <v>8055.5937358400006</v>
      </c>
      <c r="J2823" s="12">
        <f>IFERROR([1]!EM_S_STM07_IS(F2823,"9",$J$1,"1")/1000000,"")</f>
        <v>8852.0585312399999</v>
      </c>
      <c r="K2823" s="12">
        <f>IFERROR([1]!EM_S_STM07_IS(F2823,"9",$K$1,"1")/1000000,"")</f>
        <v>7812.1472596200001</v>
      </c>
      <c r="L2823" s="12">
        <f>IFERROR([1]!EM_S_STM07_IS(F2823,"9",$L$1,"1")/1000000,"")</f>
        <v>6562.4996382399995</v>
      </c>
      <c r="M2823" s="13">
        <f>IFERROR([1]!EM_S_STM07_IS(F2823,"9",$M$1,"1")/1000000,"")</f>
        <v>4779.2567723699995</v>
      </c>
      <c r="N2823" s="12">
        <f>IFERROR([1]!EM_S_STM07_IS(F2823,"61",$N$1,"1")/1000000,"")</f>
        <v>1251.0915827900001</v>
      </c>
      <c r="O2823" s="12">
        <f>IFERROR([1]!EM_S_STM07_IS(F2823,"61",$O$1,"1")/1000000,"")</f>
        <v>1347.6349202000001</v>
      </c>
      <c r="P2823" s="12">
        <f>IFERROR([1]!EM_S_STM07_IS(F2823,"61",$P$1,"1")/1000000,"")</f>
        <v>1338.9092188499999</v>
      </c>
      <c r="Q2823" s="12">
        <f>IFERROR([1]!EM_S_STM07_IS(F2823,"61",$Q$1,"1")/1000000,"")</f>
        <v>14.914353859999999</v>
      </c>
      <c r="R2823" s="12">
        <f>IFERROR([1]!EM_S_STM07_IS(F2823,"61",$R$1,"1")/1000000,"")</f>
        <v>-1969.2566908900001</v>
      </c>
      <c r="S2823" s="12">
        <f>IFERROR([1]!EM_S_STM07_IS(F2823,"61",$S$1,"1")/1000000,"")</f>
        <v>-2561.1640374200001</v>
      </c>
      <c r="T2823" s="20">
        <f t="shared" ref="T2823:T2886" si="800">IFERROR(IF(H2823&lt;0,"",(M2823/H2823)^(1/5)-1),"")</f>
        <v>-7.371050724035122E-2</v>
      </c>
      <c r="U2823" s="20">
        <f t="shared" ref="U2823:U2886" si="801">IFERROR(IF(N2823&lt;0,"",(S2823/N2823)^(1/5)-1),"")</f>
        <v>-2.1540633748877638</v>
      </c>
      <c r="V2823" s="14">
        <f t="shared" ref="V2823:V2886" si="802">IFERROR((I2823-H2823)/ABS(H2823),"")</f>
        <v>0.14939917181627682</v>
      </c>
      <c r="W2823" s="14">
        <f t="shared" ref="W2823:W2886" si="803">IFERROR((J2823-I2823)/ABS(I2823),"")</f>
        <v>9.8871023231529381E-2</v>
      </c>
      <c r="X2823" s="14">
        <f t="shared" ref="X2823:X2886" si="804">IFERROR((K2823-J2823)/ABS(J2823),"")</f>
        <v>-0.11747677310876621</v>
      </c>
      <c r="Y2823" s="14">
        <f t="shared" ref="Y2823:Y2886" si="805">IFERROR((L2823-K2823)/ABS(K2823),"")</f>
        <v>-0.15996211794921877</v>
      </c>
      <c r="Z2823" s="15">
        <f t="shared" ref="Z2823:Z2886" si="806">IFERROR((M2823-L2823)/ABS(L2823),"")</f>
        <v>-0.27173226120714106</v>
      </c>
      <c r="AA2823" s="14">
        <f t="shared" ref="AA2823:AA2886" si="807">IFERROR((O2823-N2823)/ABS(N2823),"")</f>
        <v>7.7167282346111962E-2</v>
      </c>
      <c r="AB2823" s="14">
        <f t="shared" ref="AB2823:AB2886" si="808">IFERROR((P2823-O2823)/ABS(O2823),"")</f>
        <v>-6.4748257997835719E-3</v>
      </c>
      <c r="AC2823" s="14">
        <f t="shared" ref="AC2823:AC2886" si="809">IFERROR((Q2823-P2823)/ABS(P2823),"")</f>
        <v>-0.98886081770890344</v>
      </c>
      <c r="AD2823" s="14">
        <f t="shared" ref="AD2823:AD2886" si="810">IFERROR((R2823-Q2823)/ABS(Q2823),"")</f>
        <v>-133.03768057103079</v>
      </c>
      <c r="AE2823" s="14">
        <f t="shared" ref="AE2823:AE2886" si="811">IFERROR((S2823-R2823)/ABS(R2823),"")</f>
        <v>-0.30057399285132763</v>
      </c>
      <c r="AF2823" s="18" t="str">
        <f t="shared" ref="AF2823:AF2886" si="812">IFERROR(IF(AND(T2823&lt;&gt;"",T2823&gt;$AG$3),1,""),"")</f>
        <v/>
      </c>
      <c r="AG2823" s="18" t="str">
        <f t="shared" ref="AG2823:AG2886" si="813">IFERROR(IF(AND(U2823&lt;&gt;"",U2823&gt;$AG$3),1,""),"")</f>
        <v/>
      </c>
      <c r="AH2823" s="18" t="str">
        <f t="shared" ref="AH2823:AH2886" si="814">IFERROR(IF(AND(AF2823=1,AG2823=1),1,""),"")</f>
        <v/>
      </c>
      <c r="AI2823" s="19" t="str">
        <f t="shared" ref="AI2823:AI2886" si="815">IFERROR(IF(AND(V2823&gt;$AJ$3,W2823&gt;$AJ$3,X2823&gt;$AJ$3,Y2823&gt;$AJ$3,Z2823&gt;$AJ$3),1,""),"")</f>
        <v/>
      </c>
      <c r="AJ2823" s="19" t="str">
        <f t="shared" ref="AJ2823:AJ2886" si="816">IFERROR(IF(AND(AA2823&gt;$AJ$3,AB2823&gt;$AJ$3,AC2823&gt;$AJ$3,AD2823&gt;$AJ$3,AE2823&gt;$AJ$3),1,""),"")</f>
        <v/>
      </c>
      <c r="AK2823" s="19" t="str">
        <f t="shared" ref="AK2823:AK2886" si="817">IFERROR(IF(AND(AI2823=1,AJ2823=1),1,""),"")</f>
        <v/>
      </c>
    </row>
    <row r="2824" spans="2:37" x14ac:dyDescent="0.15">
      <c r="B2824" s="51" t="str">
        <f>IFERROR(IF(AND(AF2824=1,AI2824=1),MAX($B$5:B2823)+1,""),"")</f>
        <v/>
      </c>
      <c r="C2824" s="51" t="str">
        <f>IFERROR(IF(AND(AG2824=1,AJ2824=1),MAX($C$5:C2823)+1,""),"")</f>
        <v/>
      </c>
      <c r="D2824" s="51" t="str">
        <f>IFERROR(IF(AND(AH2824=1,AK2824=1),MAX($D$5:D2823)+1,""),"")</f>
        <v/>
      </c>
      <c r="F2824" s="5" t="s">
        <v>5745</v>
      </c>
      <c r="G2824" s="5" t="s">
        <v>5746</v>
      </c>
      <c r="H2824" s="12">
        <f>IFERROR([1]!EM_S_STM07_IS(F2824,"9",$H$1,"1")/1000000,"")</f>
        <v>80578.433797130012</v>
      </c>
      <c r="I2824" s="12">
        <f>IFERROR([1]!EM_S_STM07_IS(F2824,"9",$I$1,"1")/1000000,"")</f>
        <v>68908.178866620001</v>
      </c>
      <c r="J2824" s="12">
        <f>IFERROR([1]!EM_S_STM07_IS(F2824,"9",$J$1,"1")/1000000,"")</f>
        <v>72056.802569350009</v>
      </c>
      <c r="K2824" s="12">
        <f>IFERROR([1]!EM_S_STM07_IS(F2824,"9",$K$1,"1")/1000000,"")</f>
        <v>61934.136540259999</v>
      </c>
      <c r="L2824" s="12">
        <f>IFERROR([1]!EM_S_STM07_IS(F2824,"9",$L$1,"1")/1000000,"")</f>
        <v>64374.456245649999</v>
      </c>
      <c r="M2824" s="13">
        <f>IFERROR([1]!EM_S_STM07_IS(F2824,"9",$M$1,"1")/1000000,"")</f>
        <v>57489.919045769995</v>
      </c>
      <c r="N2824" s="12">
        <f>IFERROR([1]!EM_S_STM07_IS(F2824,"61",$N$1,"1")/1000000,"")</f>
        <v>6760.9573371400002</v>
      </c>
      <c r="O2824" s="12">
        <f>IFERROR([1]!EM_S_STM07_IS(F2824,"61",$O$1,"1")/1000000,"")</f>
        <v>-10448.856161200001</v>
      </c>
      <c r="P2824" s="12">
        <f>IFERROR([1]!EM_S_STM07_IS(F2824,"61",$P$1,"1")/1000000,"")</f>
        <v>-9559.1640088299991</v>
      </c>
      <c r="Q2824" s="12">
        <f>IFERROR([1]!EM_S_STM07_IS(F2824,"61",$Q$1,"1")/1000000,"")</f>
        <v>235.46990918</v>
      </c>
      <c r="R2824" s="12">
        <f>IFERROR([1]!EM_S_STM07_IS(F2824,"61",$R$1,"1")/1000000,"")</f>
        <v>362.52862589</v>
      </c>
      <c r="S2824" s="12">
        <f>IFERROR([1]!EM_S_STM07_IS(F2824,"61",$S$1,"1")/1000000,"")</f>
        <v>283.39110476000002</v>
      </c>
      <c r="T2824" s="20">
        <f t="shared" si="800"/>
        <v>-6.5294980179473772E-2</v>
      </c>
      <c r="U2824" s="20">
        <f t="shared" si="801"/>
        <v>-0.46975619435056981</v>
      </c>
      <c r="V2824" s="14">
        <f t="shared" si="802"/>
        <v>-0.14483099733474436</v>
      </c>
      <c r="W2824" s="14">
        <f t="shared" si="803"/>
        <v>4.5693033171353217E-2</v>
      </c>
      <c r="X2824" s="14">
        <f t="shared" si="804"/>
        <v>-0.14048175422920828</v>
      </c>
      <c r="Y2824" s="14">
        <f t="shared" si="805"/>
        <v>3.9401852382388212E-2</v>
      </c>
      <c r="Z2824" s="15">
        <f t="shared" si="806"/>
        <v>-0.1069451705131135</v>
      </c>
      <c r="AA2824" s="14">
        <f t="shared" si="807"/>
        <v>-2.5454699150076348</v>
      </c>
      <c r="AB2824" s="14">
        <f t="shared" si="808"/>
        <v>8.5147325089392864E-2</v>
      </c>
      <c r="AC2824" s="14">
        <f t="shared" si="809"/>
        <v>1.024632897705541</v>
      </c>
      <c r="AD2824" s="14">
        <f t="shared" si="810"/>
        <v>0.53959640598014857</v>
      </c>
      <c r="AE2824" s="14">
        <f t="shared" si="811"/>
        <v>-0.21829316494861356</v>
      </c>
      <c r="AF2824" s="18" t="str">
        <f t="shared" si="812"/>
        <v/>
      </c>
      <c r="AG2824" s="18" t="str">
        <f t="shared" si="813"/>
        <v/>
      </c>
      <c r="AH2824" s="18" t="str">
        <f t="shared" si="814"/>
        <v/>
      </c>
      <c r="AI2824" s="19" t="str">
        <f t="shared" si="815"/>
        <v/>
      </c>
      <c r="AJ2824" s="19" t="str">
        <f t="shared" si="816"/>
        <v/>
      </c>
      <c r="AK2824" s="19" t="str">
        <f t="shared" si="817"/>
        <v/>
      </c>
    </row>
    <row r="2825" spans="2:37" x14ac:dyDescent="0.15">
      <c r="B2825" s="51" t="str">
        <f>IFERROR(IF(AND(AF2825=1,AI2825=1),MAX($B$5:B2824)+1,""),"")</f>
        <v/>
      </c>
      <c r="C2825" s="51" t="str">
        <f>IFERROR(IF(AND(AG2825=1,AJ2825=1),MAX($C$5:C2824)+1,""),"")</f>
        <v/>
      </c>
      <c r="D2825" s="51" t="str">
        <f>IFERROR(IF(AND(AH2825=1,AK2825=1),MAX($D$5:D2824)+1,""),"")</f>
        <v/>
      </c>
      <c r="F2825" s="5" t="s">
        <v>5747</v>
      </c>
      <c r="G2825" s="5" t="s">
        <v>5748</v>
      </c>
      <c r="H2825" s="12">
        <f>IFERROR([1]!EM_S_STM07_IS(F2825,"9",$H$1,"1")/1000000,"")</f>
        <v>5407.0043002000002</v>
      </c>
      <c r="I2825" s="12">
        <f>IFERROR([1]!EM_S_STM07_IS(F2825,"9",$I$1,"1")/1000000,"")</f>
        <v>6025.30196187</v>
      </c>
      <c r="J2825" s="12">
        <f>IFERROR([1]!EM_S_STM07_IS(F2825,"9",$J$1,"1")/1000000,"")</f>
        <v>6705.8022827499999</v>
      </c>
      <c r="K2825" s="12">
        <f>IFERROR([1]!EM_S_STM07_IS(F2825,"9",$K$1,"1")/1000000,"")</f>
        <v>7315.8711426400005</v>
      </c>
      <c r="L2825" s="12">
        <f>IFERROR([1]!EM_S_STM07_IS(F2825,"9",$L$1,"1")/1000000,"")</f>
        <v>9618.2355435400004</v>
      </c>
      <c r="M2825" s="13">
        <f>IFERROR([1]!EM_S_STM07_IS(F2825,"9",$M$1,"1")/1000000,"")</f>
        <v>10045.84007686</v>
      </c>
      <c r="N2825" s="12">
        <f>IFERROR([1]!EM_S_STM07_IS(F2825,"61",$N$1,"1")/1000000,"")</f>
        <v>662.04726414999993</v>
      </c>
      <c r="O2825" s="12">
        <f>IFERROR([1]!EM_S_STM07_IS(F2825,"61",$O$1,"1")/1000000,"")</f>
        <v>741.35258800999998</v>
      </c>
      <c r="P2825" s="12">
        <f>IFERROR([1]!EM_S_STM07_IS(F2825,"61",$P$1,"1")/1000000,"")</f>
        <v>927.21784765999996</v>
      </c>
      <c r="Q2825" s="12">
        <f>IFERROR([1]!EM_S_STM07_IS(F2825,"61",$Q$1,"1")/1000000,"")</f>
        <v>940.04059026999994</v>
      </c>
      <c r="R2825" s="12">
        <f>IFERROR([1]!EM_S_STM07_IS(F2825,"61",$R$1,"1")/1000000,"")</f>
        <v>1205.4274373699998</v>
      </c>
      <c r="S2825" s="12">
        <f>IFERROR([1]!EM_S_STM07_IS(F2825,"61",$S$1,"1")/1000000,"")</f>
        <v>1124.0956624200001</v>
      </c>
      <c r="T2825" s="20">
        <f t="shared" si="800"/>
        <v>0.13189439419578197</v>
      </c>
      <c r="U2825" s="20">
        <f t="shared" si="801"/>
        <v>0.11168784030837542</v>
      </c>
      <c r="V2825" s="14">
        <f t="shared" si="802"/>
        <v>0.1143512428216729</v>
      </c>
      <c r="W2825" s="14">
        <f t="shared" si="803"/>
        <v>0.11294045098260955</v>
      </c>
      <c r="X2825" s="14">
        <f t="shared" si="804"/>
        <v>9.0976267143954001E-2</v>
      </c>
      <c r="Y2825" s="14">
        <f t="shared" si="805"/>
        <v>0.31470816749092856</v>
      </c>
      <c r="Z2825" s="15">
        <f t="shared" si="806"/>
        <v>4.445768991457031E-2</v>
      </c>
      <c r="AA2825" s="14">
        <f t="shared" si="807"/>
        <v>0.11978800933770169</v>
      </c>
      <c r="AB2825" s="14">
        <f t="shared" si="808"/>
        <v>0.25071101478031516</v>
      </c>
      <c r="AC2825" s="14">
        <f t="shared" si="809"/>
        <v>1.3829266382609503E-2</v>
      </c>
      <c r="AD2825" s="14">
        <f t="shared" si="810"/>
        <v>0.28231424243476022</v>
      </c>
      <c r="AE2825" s="14">
        <f t="shared" si="811"/>
        <v>-6.7471315509002594E-2</v>
      </c>
      <c r="AF2825" s="18" t="str">
        <f t="shared" si="812"/>
        <v/>
      </c>
      <c r="AG2825" s="18" t="str">
        <f t="shared" si="813"/>
        <v/>
      </c>
      <c r="AH2825" s="18" t="str">
        <f t="shared" si="814"/>
        <v/>
      </c>
      <c r="AI2825" s="19" t="str">
        <f t="shared" si="815"/>
        <v/>
      </c>
      <c r="AJ2825" s="19" t="str">
        <f t="shared" si="816"/>
        <v/>
      </c>
      <c r="AK2825" s="19" t="str">
        <f t="shared" si="817"/>
        <v/>
      </c>
    </row>
    <row r="2826" spans="2:37" x14ac:dyDescent="0.15">
      <c r="B2826" s="51" t="str">
        <f>IFERROR(IF(AND(AF2826=1,AI2826=1),MAX($B$5:B2825)+1,""),"")</f>
        <v/>
      </c>
      <c r="C2826" s="51" t="str">
        <f>IFERROR(IF(AND(AG2826=1,AJ2826=1),MAX($C$5:C2825)+1,""),"")</f>
        <v/>
      </c>
      <c r="D2826" s="51" t="str">
        <f>IFERROR(IF(AND(AH2826=1,AK2826=1),MAX($D$5:D2825)+1,""),"")</f>
        <v/>
      </c>
      <c r="F2826" s="5" t="s">
        <v>5749</v>
      </c>
      <c r="G2826" s="5" t="s">
        <v>5750</v>
      </c>
      <c r="H2826" s="12">
        <f>IFERROR([1]!EM_S_STM07_IS(F2826,"9",$H$1,"1")/1000000,"")</f>
        <v>1196.2105243399999</v>
      </c>
      <c r="I2826" s="12">
        <f>IFERROR([1]!EM_S_STM07_IS(F2826,"9",$I$1,"1")/1000000,"")</f>
        <v>1514.8226861400001</v>
      </c>
      <c r="J2826" s="12">
        <f>IFERROR([1]!EM_S_STM07_IS(F2826,"9",$J$1,"1")/1000000,"")</f>
        <v>1763.60352956</v>
      </c>
      <c r="K2826" s="12">
        <f>IFERROR([1]!EM_S_STM07_IS(F2826,"9",$K$1,"1")/1000000,"")</f>
        <v>1921.2714119899999</v>
      </c>
      <c r="L2826" s="12">
        <f>IFERROR([1]!EM_S_STM07_IS(F2826,"9",$L$1,"1")/1000000,"")</f>
        <v>2049.8041164699998</v>
      </c>
      <c r="M2826" s="13">
        <f>IFERROR([1]!EM_S_STM07_IS(F2826,"9",$M$1,"1")/1000000,"")</f>
        <v>2175.8089399200003</v>
      </c>
      <c r="N2826" s="12">
        <f>IFERROR([1]!EM_S_STM07_IS(F2826,"61",$N$1,"1")/1000000,"")</f>
        <v>271.5501084</v>
      </c>
      <c r="O2826" s="12">
        <f>IFERROR([1]!EM_S_STM07_IS(F2826,"61",$O$1,"1")/1000000,"")</f>
        <v>363.89335177999999</v>
      </c>
      <c r="P2826" s="12">
        <f>IFERROR([1]!EM_S_STM07_IS(F2826,"61",$P$1,"1")/1000000,"")</f>
        <v>383.49975104999999</v>
      </c>
      <c r="Q2826" s="12">
        <f>IFERROR([1]!EM_S_STM07_IS(F2826,"61",$Q$1,"1")/1000000,"")</f>
        <v>402.10409238</v>
      </c>
      <c r="R2826" s="12">
        <f>IFERROR([1]!EM_S_STM07_IS(F2826,"61",$R$1,"1")/1000000,"")</f>
        <v>409.78918336000004</v>
      </c>
      <c r="S2826" s="12">
        <f>IFERROR([1]!EM_S_STM07_IS(F2826,"61",$S$1,"1")/1000000,"")</f>
        <v>411.34506860000005</v>
      </c>
      <c r="T2826" s="20">
        <f t="shared" si="800"/>
        <v>0.12710046137395992</v>
      </c>
      <c r="U2826" s="20">
        <f t="shared" si="801"/>
        <v>8.660390869519774E-2</v>
      </c>
      <c r="V2826" s="14">
        <f t="shared" si="802"/>
        <v>0.26635124446492564</v>
      </c>
      <c r="W2826" s="14">
        <f t="shared" si="803"/>
        <v>0.16423099924251303</v>
      </c>
      <c r="X2826" s="14">
        <f t="shared" si="804"/>
        <v>8.9400979181152126E-2</v>
      </c>
      <c r="Y2826" s="14">
        <f t="shared" si="805"/>
        <v>6.6899816276800403E-2</v>
      </c>
      <c r="Z2826" s="15">
        <f t="shared" si="806"/>
        <v>6.1471641332731523E-2</v>
      </c>
      <c r="AA2826" s="14">
        <f t="shared" si="807"/>
        <v>0.34005968152285221</v>
      </c>
      <c r="AB2826" s="14">
        <f t="shared" si="808"/>
        <v>5.3879520398200327E-2</v>
      </c>
      <c r="AC2826" s="14">
        <f t="shared" si="809"/>
        <v>4.8512003669004759E-2</v>
      </c>
      <c r="AD2826" s="14">
        <f t="shared" si="810"/>
        <v>1.9112192901377903E-2</v>
      </c>
      <c r="AE2826" s="14">
        <f t="shared" si="811"/>
        <v>3.796794310778972E-3</v>
      </c>
      <c r="AF2826" s="18" t="str">
        <f t="shared" si="812"/>
        <v/>
      </c>
      <c r="AG2826" s="18" t="str">
        <f t="shared" si="813"/>
        <v/>
      </c>
      <c r="AH2826" s="18" t="str">
        <f t="shared" si="814"/>
        <v/>
      </c>
      <c r="AI2826" s="19" t="str">
        <f t="shared" si="815"/>
        <v/>
      </c>
      <c r="AJ2826" s="19" t="str">
        <f t="shared" si="816"/>
        <v/>
      </c>
      <c r="AK2826" s="19" t="str">
        <f t="shared" si="817"/>
        <v/>
      </c>
    </row>
    <row r="2827" spans="2:37" x14ac:dyDescent="0.15">
      <c r="B2827" s="51">
        <f>IFERROR(IF(AND(AF2827=1,AI2827=1),MAX($B$5:B2826)+1,""),"")</f>
        <v>213</v>
      </c>
      <c r="C2827" s="51" t="str">
        <f>IFERROR(IF(AND(AG2827=1,AJ2827=1),MAX($C$5:C2826)+1,""),"")</f>
        <v/>
      </c>
      <c r="D2827" s="51" t="str">
        <f>IFERROR(IF(AND(AH2827=1,AK2827=1),MAX($D$5:D2826)+1,""),"")</f>
        <v/>
      </c>
      <c r="F2827" s="5" t="s">
        <v>5751</v>
      </c>
      <c r="G2827" s="5" t="s">
        <v>5752</v>
      </c>
      <c r="H2827" s="12">
        <f>IFERROR([1]!EM_S_STM07_IS(F2827,"9",$H$1,"1")/1000000,"")</f>
        <v>12316.50373592</v>
      </c>
      <c r="I2827" s="12">
        <f>IFERROR([1]!EM_S_STM07_IS(F2827,"9",$I$1,"1")/1000000,"")</f>
        <v>17731.55579038</v>
      </c>
      <c r="J2827" s="12">
        <f>IFERROR([1]!EM_S_STM07_IS(F2827,"9",$J$1,"1")/1000000,"")</f>
        <v>24684.317980290001</v>
      </c>
      <c r="K2827" s="12">
        <f>IFERROR([1]!EM_S_STM07_IS(F2827,"9",$K$1,"1")/1000000,"")</f>
        <v>30542.816684109999</v>
      </c>
      <c r="L2827" s="12">
        <f>IFERROR([1]!EM_S_STM07_IS(F2827,"9",$L$1,"1")/1000000,"")</f>
        <v>36726.802955309999</v>
      </c>
      <c r="M2827" s="13">
        <f>IFERROR([1]!EM_S_STM07_IS(F2827,"9",$M$1,"1")/1000000,"")</f>
        <v>42144.82956156</v>
      </c>
      <c r="N2827" s="12">
        <f>IFERROR([1]!EM_S_STM07_IS(F2827,"61",$N$1,"1")/1000000,"")</f>
        <v>305.53566323000001</v>
      </c>
      <c r="O2827" s="12">
        <f>IFERROR([1]!EM_S_STM07_IS(F2827,"61",$O$1,"1")/1000000,"")</f>
        <v>466.92016201999996</v>
      </c>
      <c r="P2827" s="12">
        <f>IFERROR([1]!EM_S_STM07_IS(F2827,"61",$P$1,"1")/1000000,"")</f>
        <v>502.11615779000005</v>
      </c>
      <c r="Q2827" s="12">
        <f>IFERROR([1]!EM_S_STM07_IS(F2827,"61",$Q$1,"1")/1000000,"")</f>
        <v>720.58118035000007</v>
      </c>
      <c r="R2827" s="12">
        <f>IFERROR([1]!EM_S_STM07_IS(F2827,"61",$R$1,"1")/1000000,"")</f>
        <v>851.56041119000008</v>
      </c>
      <c r="S2827" s="12">
        <f>IFERROR([1]!EM_S_STM07_IS(F2827,"61",$S$1,"1")/1000000,"")</f>
        <v>605.32825989999992</v>
      </c>
      <c r="T2827" s="20">
        <f t="shared" si="800"/>
        <v>0.27894353754033863</v>
      </c>
      <c r="U2827" s="20">
        <f t="shared" si="801"/>
        <v>0.14653101636476662</v>
      </c>
      <c r="V2827" s="14">
        <f t="shared" si="802"/>
        <v>0.43965821555897211</v>
      </c>
      <c r="W2827" s="14">
        <f t="shared" si="803"/>
        <v>0.39211236013943696</v>
      </c>
      <c r="X2827" s="14">
        <f t="shared" si="804"/>
        <v>0.23733686741914065</v>
      </c>
      <c r="Y2827" s="14">
        <f t="shared" si="805"/>
        <v>0.20246941646404337</v>
      </c>
      <c r="Z2827" s="15">
        <f t="shared" si="806"/>
        <v>0.14752241334054528</v>
      </c>
      <c r="AA2827" s="14">
        <f t="shared" si="807"/>
        <v>0.52820183766408157</v>
      </c>
      <c r="AB2827" s="14">
        <f t="shared" si="808"/>
        <v>7.5379044712343135E-2</v>
      </c>
      <c r="AC2827" s="14">
        <f t="shared" si="809"/>
        <v>0.43508861280534339</v>
      </c>
      <c r="AD2827" s="14">
        <f t="shared" si="810"/>
        <v>0.18176887547407344</v>
      </c>
      <c r="AE2827" s="14">
        <f t="shared" si="811"/>
        <v>-0.28915406124376636</v>
      </c>
      <c r="AF2827" s="18">
        <f t="shared" si="812"/>
        <v>1</v>
      </c>
      <c r="AG2827" s="18" t="str">
        <f t="shared" si="813"/>
        <v/>
      </c>
      <c r="AH2827" s="18" t="str">
        <f t="shared" si="814"/>
        <v/>
      </c>
      <c r="AI2827" s="19">
        <f t="shared" si="815"/>
        <v>1</v>
      </c>
      <c r="AJ2827" s="19" t="str">
        <f t="shared" si="816"/>
        <v/>
      </c>
      <c r="AK2827" s="19" t="str">
        <f t="shared" si="817"/>
        <v/>
      </c>
    </row>
    <row r="2828" spans="2:37" x14ac:dyDescent="0.15">
      <c r="B2828" s="51" t="str">
        <f>IFERROR(IF(AND(AF2828=1,AI2828=1),MAX($B$5:B2827)+1,""),"")</f>
        <v/>
      </c>
      <c r="C2828" s="51" t="str">
        <f>IFERROR(IF(AND(AG2828=1,AJ2828=1),MAX($C$5:C2827)+1,""),"")</f>
        <v/>
      </c>
      <c r="D2828" s="51" t="str">
        <f>IFERROR(IF(AND(AH2828=1,AK2828=1),MAX($D$5:D2827)+1,""),"")</f>
        <v/>
      </c>
      <c r="F2828" s="5" t="s">
        <v>5753</v>
      </c>
      <c r="G2828" s="5" t="s">
        <v>5754</v>
      </c>
      <c r="H2828" s="12">
        <f>IFERROR([1]!EM_S_STM07_IS(F2828,"9",$H$1,"1")/1000000,"")</f>
        <v>323489</v>
      </c>
      <c r="I2828" s="12">
        <f>IFERROR([1]!EM_S_STM07_IS(F2828,"9",$I$1,"1")/1000000,"")</f>
        <v>397090</v>
      </c>
      <c r="J2828" s="12">
        <f>IFERROR([1]!EM_S_STM07_IS(F2828,"9",$J$1,"1")/1000000,"")</f>
        <v>460746</v>
      </c>
      <c r="K2828" s="12">
        <f>IFERROR([1]!EM_S_STM07_IS(F2828,"9",$K$1,"1")/1000000,"")</f>
        <v>508608</v>
      </c>
      <c r="L2828" s="12">
        <f>IFERROR([1]!EM_S_STM07_IS(F2828,"9",$L$1,"1")/1000000,"")</f>
        <v>570470</v>
      </c>
      <c r="M2828" s="13">
        <f>IFERROR([1]!EM_S_STM07_IS(F2828,"9",$M$1,"1")/1000000,"")</f>
        <v>605197</v>
      </c>
      <c r="N2828" s="12">
        <f>IFERROR([1]!EM_S_STM07_IS(F2828,"61",$N$1,"1")/1000000,"")</f>
        <v>134844</v>
      </c>
      <c r="O2828" s="12">
        <f>IFERROR([1]!EM_S_STM07_IS(F2828,"61",$O$1,"1")/1000000,"")</f>
        <v>169258</v>
      </c>
      <c r="P2828" s="12">
        <f>IFERROR([1]!EM_S_STM07_IS(F2828,"61",$P$1,"1")/1000000,"")</f>
        <v>193179</v>
      </c>
      <c r="Q2828" s="12">
        <f>IFERROR([1]!EM_S_STM07_IS(F2828,"61",$Q$1,"1")/1000000,"")</f>
        <v>214657</v>
      </c>
      <c r="R2828" s="12">
        <f>IFERROR([1]!EM_S_STM07_IS(F2828,"61",$R$1,"1")/1000000,"")</f>
        <v>227830</v>
      </c>
      <c r="S2828" s="12">
        <f>IFERROR([1]!EM_S_STM07_IS(F2828,"61",$S$1,"1")/1000000,"")</f>
        <v>228145</v>
      </c>
      <c r="T2828" s="20">
        <f t="shared" si="800"/>
        <v>0.13346326607374825</v>
      </c>
      <c r="U2828" s="20">
        <f t="shared" si="801"/>
        <v>0.11090229933992712</v>
      </c>
      <c r="V2828" s="14">
        <f t="shared" si="802"/>
        <v>0.22752241961859598</v>
      </c>
      <c r="W2828" s="14">
        <f t="shared" si="803"/>
        <v>0.16030622780729809</v>
      </c>
      <c r="X2828" s="14">
        <f t="shared" si="804"/>
        <v>0.10387936086260109</v>
      </c>
      <c r="Y2828" s="14">
        <f t="shared" si="805"/>
        <v>0.1216300176167107</v>
      </c>
      <c r="Z2828" s="15">
        <f t="shared" si="806"/>
        <v>6.0874366750223501E-2</v>
      </c>
      <c r="AA2828" s="14">
        <f t="shared" si="807"/>
        <v>0.25521343181750766</v>
      </c>
      <c r="AB2828" s="14">
        <f t="shared" si="808"/>
        <v>0.14132862257618548</v>
      </c>
      <c r="AC2828" s="14">
        <f t="shared" si="809"/>
        <v>0.11118185724121152</v>
      </c>
      <c r="AD2828" s="14">
        <f t="shared" si="810"/>
        <v>6.1367670283289155E-2</v>
      </c>
      <c r="AE2828" s="14">
        <f t="shared" si="811"/>
        <v>1.3826098406706756E-3</v>
      </c>
      <c r="AF2828" s="18" t="str">
        <f t="shared" si="812"/>
        <v/>
      </c>
      <c r="AG2828" s="18" t="str">
        <f t="shared" si="813"/>
        <v/>
      </c>
      <c r="AH2828" s="18" t="str">
        <f t="shared" si="814"/>
        <v/>
      </c>
      <c r="AI2828" s="19" t="str">
        <f t="shared" si="815"/>
        <v/>
      </c>
      <c r="AJ2828" s="19" t="str">
        <f t="shared" si="816"/>
        <v/>
      </c>
      <c r="AK2828" s="19" t="str">
        <f t="shared" si="817"/>
        <v/>
      </c>
    </row>
    <row r="2829" spans="2:37" x14ac:dyDescent="0.15">
      <c r="B2829" s="51" t="str">
        <f>IFERROR(IF(AND(AF2829=1,AI2829=1),MAX($B$5:B2828)+1,""),"")</f>
        <v/>
      </c>
      <c r="C2829" s="51" t="str">
        <f>IFERROR(IF(AND(AG2829=1,AJ2829=1),MAX($C$5:C2828)+1,""),"")</f>
        <v/>
      </c>
      <c r="D2829" s="51" t="str">
        <f>IFERROR(IF(AND(AH2829=1,AK2829=1),MAX($D$5:D2828)+1,""),"")</f>
        <v/>
      </c>
      <c r="F2829" s="5" t="s">
        <v>5755</v>
      </c>
      <c r="G2829" s="5" t="s">
        <v>5756</v>
      </c>
      <c r="H2829" s="12">
        <f>IFERROR([1]!EM_S_STM07_IS(F2829,"9",$H$1,"1")/1000000,"")</f>
        <v>7062.8594782999999</v>
      </c>
      <c r="I2829" s="12">
        <f>IFERROR([1]!EM_S_STM07_IS(F2829,"9",$I$1,"1")/1000000,"")</f>
        <v>7333.2859436799999</v>
      </c>
      <c r="J2829" s="12">
        <f>IFERROR([1]!EM_S_STM07_IS(F2829,"9",$J$1,"1")/1000000,"")</f>
        <v>8573.8806799600006</v>
      </c>
      <c r="K2829" s="12">
        <f>IFERROR([1]!EM_S_STM07_IS(F2829,"9",$K$1,"1")/1000000,"")</f>
        <v>8616.0100875400003</v>
      </c>
      <c r="L2829" s="12">
        <f>IFERROR([1]!EM_S_STM07_IS(F2829,"9",$L$1,"1")/1000000,"")</f>
        <v>8526.3718287200008</v>
      </c>
      <c r="M2829" s="13">
        <f>IFERROR([1]!EM_S_STM07_IS(F2829,"9",$M$1,"1")/1000000,"")</f>
        <v>9553.0455947000009</v>
      </c>
      <c r="N2829" s="12">
        <f>IFERROR([1]!EM_S_STM07_IS(F2829,"61",$N$1,"1")/1000000,"")</f>
        <v>835.62473340999998</v>
      </c>
      <c r="O2829" s="12">
        <f>IFERROR([1]!EM_S_STM07_IS(F2829,"61",$O$1,"1")/1000000,"")</f>
        <v>736.12678660000006</v>
      </c>
      <c r="P2829" s="12">
        <f>IFERROR([1]!EM_S_STM07_IS(F2829,"61",$P$1,"1")/1000000,"")</f>
        <v>521.94910170999992</v>
      </c>
      <c r="Q2829" s="12">
        <f>IFERROR([1]!EM_S_STM07_IS(F2829,"61",$Q$1,"1")/1000000,"")</f>
        <v>178.02258852</v>
      </c>
      <c r="R2829" s="12">
        <f>IFERROR([1]!EM_S_STM07_IS(F2829,"61",$R$1,"1")/1000000,"")</f>
        <v>192.22192038999998</v>
      </c>
      <c r="S2829" s="12">
        <f>IFERROR([1]!EM_S_STM07_IS(F2829,"61",$S$1,"1")/1000000,"")</f>
        <v>33.991916539999998</v>
      </c>
      <c r="T2829" s="20">
        <f t="shared" si="800"/>
        <v>6.2263494754175364E-2</v>
      </c>
      <c r="U2829" s="20">
        <f t="shared" si="801"/>
        <v>-0.4729244469313939</v>
      </c>
      <c r="V2829" s="14">
        <f t="shared" si="802"/>
        <v>3.8288524104275481E-2</v>
      </c>
      <c r="W2829" s="14">
        <f t="shared" si="803"/>
        <v>0.16917310272745803</v>
      </c>
      <c r="X2829" s="14">
        <f t="shared" si="804"/>
        <v>4.9136918453355737E-3</v>
      </c>
      <c r="Y2829" s="14">
        <f t="shared" si="805"/>
        <v>-1.0403685454086153E-2</v>
      </c>
      <c r="Z2829" s="15">
        <f t="shared" si="806"/>
        <v>0.12041156386375033</v>
      </c>
      <c r="AA2829" s="14">
        <f t="shared" si="807"/>
        <v>-0.11907013140213164</v>
      </c>
      <c r="AB2829" s="14">
        <f t="shared" si="808"/>
        <v>-0.29095216855134087</v>
      </c>
      <c r="AC2829" s="14">
        <f t="shared" si="809"/>
        <v>-0.65892730165304292</v>
      </c>
      <c r="AD2829" s="14">
        <f t="shared" si="810"/>
        <v>7.9761405493801993E-2</v>
      </c>
      <c r="AE2829" s="14">
        <f t="shared" si="811"/>
        <v>-0.82316316229161768</v>
      </c>
      <c r="AF2829" s="18" t="str">
        <f t="shared" si="812"/>
        <v/>
      </c>
      <c r="AG2829" s="18" t="str">
        <f t="shared" si="813"/>
        <v/>
      </c>
      <c r="AH2829" s="18" t="str">
        <f t="shared" si="814"/>
        <v/>
      </c>
      <c r="AI2829" s="19" t="str">
        <f t="shared" si="815"/>
        <v/>
      </c>
      <c r="AJ2829" s="19" t="str">
        <f t="shared" si="816"/>
        <v/>
      </c>
      <c r="AK2829" s="19" t="str">
        <f t="shared" si="817"/>
        <v/>
      </c>
    </row>
    <row r="2830" spans="2:37" x14ac:dyDescent="0.15">
      <c r="B2830" s="51" t="str">
        <f>IFERROR(IF(AND(AF2830=1,AI2830=1),MAX($B$5:B2829)+1,""),"")</f>
        <v/>
      </c>
      <c r="C2830" s="51" t="str">
        <f>IFERROR(IF(AND(AG2830=1,AJ2830=1),MAX($C$5:C2829)+1,""),"")</f>
        <v/>
      </c>
      <c r="D2830" s="51" t="str">
        <f>IFERROR(IF(AND(AH2830=1,AK2830=1),MAX($D$5:D2829)+1,""),"")</f>
        <v/>
      </c>
      <c r="F2830" s="5" t="s">
        <v>5757</v>
      </c>
      <c r="G2830" s="5" t="s">
        <v>5758</v>
      </c>
      <c r="H2830" s="12">
        <f>IFERROR([1]!EM_S_STM07_IS(F2830,"9",$H$1,"1")/1000000,"")</f>
        <v>2156.94736973</v>
      </c>
      <c r="I2830" s="12">
        <f>IFERROR([1]!EM_S_STM07_IS(F2830,"9",$I$1,"1")/1000000,"")</f>
        <v>1947.34234466</v>
      </c>
      <c r="J2830" s="12">
        <f>IFERROR([1]!EM_S_STM07_IS(F2830,"9",$J$1,"1")/1000000,"")</f>
        <v>1143.19646386</v>
      </c>
      <c r="K2830" s="12">
        <f>IFERROR([1]!EM_S_STM07_IS(F2830,"9",$K$1,"1")/1000000,"")</f>
        <v>1500.23452748</v>
      </c>
      <c r="L2830" s="12">
        <f>IFERROR([1]!EM_S_STM07_IS(F2830,"9",$L$1,"1")/1000000,"")</f>
        <v>1568.8919273399999</v>
      </c>
      <c r="M2830" s="13">
        <f>IFERROR([1]!EM_S_STM07_IS(F2830,"9",$M$1,"1")/1000000,"")</f>
        <v>1202.8924855999999</v>
      </c>
      <c r="N2830" s="12">
        <f>IFERROR([1]!EM_S_STM07_IS(F2830,"61",$N$1,"1")/1000000,"")</f>
        <v>138.60023576</v>
      </c>
      <c r="O2830" s="12">
        <f>IFERROR([1]!EM_S_STM07_IS(F2830,"61",$O$1,"1")/1000000,"")</f>
        <v>200.11340868000002</v>
      </c>
      <c r="P2830" s="12">
        <f>IFERROR([1]!EM_S_STM07_IS(F2830,"61",$P$1,"1")/1000000,"")</f>
        <v>297.79348929000002</v>
      </c>
      <c r="Q2830" s="12">
        <f>IFERROR([1]!EM_S_STM07_IS(F2830,"61",$Q$1,"1")/1000000,"")</f>
        <v>422.18191188999998</v>
      </c>
      <c r="R2830" s="12">
        <f>IFERROR([1]!EM_S_STM07_IS(F2830,"61",$R$1,"1")/1000000,"")</f>
        <v>413.40405924999999</v>
      </c>
      <c r="S2830" s="12">
        <f>IFERROR([1]!EM_S_STM07_IS(F2830,"61",$S$1,"1")/1000000,"")</f>
        <v>310.87936991000004</v>
      </c>
      <c r="T2830" s="20">
        <f t="shared" si="800"/>
        <v>-0.11023062695997321</v>
      </c>
      <c r="U2830" s="20">
        <f t="shared" si="801"/>
        <v>0.17534560259152676</v>
      </c>
      <c r="V2830" s="14">
        <f t="shared" si="802"/>
        <v>-9.7176698890078961E-2</v>
      </c>
      <c r="W2830" s="14">
        <f t="shared" si="803"/>
        <v>-0.4129453062041854</v>
      </c>
      <c r="X2830" s="14">
        <f t="shared" si="804"/>
        <v>0.31231557733695386</v>
      </c>
      <c r="Y2830" s="14">
        <f t="shared" si="805"/>
        <v>4.5764444560095777E-2</v>
      </c>
      <c r="Z2830" s="15">
        <f t="shared" si="806"/>
        <v>-0.2332853113474419</v>
      </c>
      <c r="AA2830" s="14">
        <f t="shared" si="807"/>
        <v>0.44381723149819274</v>
      </c>
      <c r="AB2830" s="14">
        <f t="shared" si="808"/>
        <v>0.48812361577529045</v>
      </c>
      <c r="AC2830" s="14">
        <f t="shared" si="809"/>
        <v>0.41770027577354746</v>
      </c>
      <c r="AD2830" s="14">
        <f t="shared" si="810"/>
        <v>-2.0791636005208749E-2</v>
      </c>
      <c r="AE2830" s="14">
        <f t="shared" si="811"/>
        <v>-0.24800116749216453</v>
      </c>
      <c r="AF2830" s="18" t="str">
        <f t="shared" si="812"/>
        <v/>
      </c>
      <c r="AG2830" s="18" t="str">
        <f t="shared" si="813"/>
        <v/>
      </c>
      <c r="AH2830" s="18" t="str">
        <f t="shared" si="814"/>
        <v/>
      </c>
      <c r="AI2830" s="19" t="str">
        <f t="shared" si="815"/>
        <v/>
      </c>
      <c r="AJ2830" s="19" t="str">
        <f t="shared" si="816"/>
        <v/>
      </c>
      <c r="AK2830" s="19" t="str">
        <f t="shared" si="817"/>
        <v/>
      </c>
    </row>
    <row r="2831" spans="2:37" x14ac:dyDescent="0.15">
      <c r="B2831" s="51" t="str">
        <f>IFERROR(IF(AND(AF2831=1,AI2831=1),MAX($B$5:B2830)+1,""),"")</f>
        <v/>
      </c>
      <c r="C2831" s="51" t="str">
        <f>IFERROR(IF(AND(AG2831=1,AJ2831=1),MAX($C$5:C2830)+1,""),"")</f>
        <v/>
      </c>
      <c r="D2831" s="51" t="str">
        <f>IFERROR(IF(AND(AH2831=1,AK2831=1),MAX($D$5:D2830)+1,""),"")</f>
        <v/>
      </c>
      <c r="F2831" s="5" t="s">
        <v>5759</v>
      </c>
      <c r="G2831" s="5" t="s">
        <v>5760</v>
      </c>
      <c r="H2831" s="12" t="str">
        <f>IFERROR([1]!EM_S_STM07_IS(F2831,"9",$H$1,"1")/1000000,"")</f>
        <v/>
      </c>
      <c r="I2831" s="12">
        <f>IFERROR([1]!EM_S_STM07_IS(F2831,"9",$I$1,"1")/1000000,"")</f>
        <v>10383.692977999999</v>
      </c>
      <c r="J2831" s="12">
        <f>IFERROR([1]!EM_S_STM07_IS(F2831,"9",$J$1,"1")/1000000,"")</f>
        <v>10275.41202</v>
      </c>
      <c r="K2831" s="12">
        <f>IFERROR([1]!EM_S_STM07_IS(F2831,"9",$K$1,"1")/1000000,"")</f>
        <v>11547.979257000001</v>
      </c>
      <c r="L2831" s="12">
        <f>IFERROR([1]!EM_S_STM07_IS(F2831,"9",$L$1,"1")/1000000,"")</f>
        <v>10278.18527</v>
      </c>
      <c r="M2831" s="13">
        <f>IFERROR([1]!EM_S_STM07_IS(F2831,"9",$M$1,"1")/1000000,"")</f>
        <v>8733.7012269999996</v>
      </c>
      <c r="N2831" s="12" t="str">
        <f>IFERROR([1]!EM_S_STM07_IS(F2831,"61",$N$1,"1")/1000000,"")</f>
        <v/>
      </c>
      <c r="O2831" s="12">
        <f>IFERROR([1]!EM_S_STM07_IS(F2831,"61",$O$1,"1")/1000000,"")</f>
        <v>364.55903599999999</v>
      </c>
      <c r="P2831" s="12">
        <f>IFERROR([1]!EM_S_STM07_IS(F2831,"61",$P$1,"1")/1000000,"")</f>
        <v>570.15650800000003</v>
      </c>
      <c r="Q2831" s="12">
        <f>IFERROR([1]!EM_S_STM07_IS(F2831,"61",$Q$1,"1")/1000000,"")</f>
        <v>980.01254300000005</v>
      </c>
      <c r="R2831" s="12">
        <f>IFERROR([1]!EM_S_STM07_IS(F2831,"61",$R$1,"1")/1000000,"")</f>
        <v>834.17074400000001</v>
      </c>
      <c r="S2831" s="12">
        <f>IFERROR([1]!EM_S_STM07_IS(F2831,"61",$S$1,"1")/1000000,"")</f>
        <v>677.61090200000001</v>
      </c>
      <c r="T2831" s="20" t="str">
        <f t="shared" si="800"/>
        <v/>
      </c>
      <c r="U2831" s="20" t="str">
        <f t="shared" si="801"/>
        <v/>
      </c>
      <c r="V2831" s="14" t="str">
        <f t="shared" si="802"/>
        <v/>
      </c>
      <c r="W2831" s="14">
        <f t="shared" si="803"/>
        <v>-1.0427981473394386E-2</v>
      </c>
      <c r="X2831" s="14">
        <f t="shared" si="804"/>
        <v>0.12384585985681976</v>
      </c>
      <c r="Y2831" s="14">
        <f t="shared" si="805"/>
        <v>-0.10995811117605654</v>
      </c>
      <c r="Z2831" s="15">
        <f t="shared" si="806"/>
        <v>-0.15026816528673065</v>
      </c>
      <c r="AA2831" s="14" t="str">
        <f t="shared" si="807"/>
        <v/>
      </c>
      <c r="AB2831" s="14">
        <f t="shared" si="808"/>
        <v>0.56396207938184273</v>
      </c>
      <c r="AC2831" s="14">
        <f t="shared" si="809"/>
        <v>0.71884829735206668</v>
      </c>
      <c r="AD2831" s="14">
        <f t="shared" si="810"/>
        <v>-0.14881625754865468</v>
      </c>
      <c r="AE2831" s="14">
        <f t="shared" si="811"/>
        <v>-0.18768320889470083</v>
      </c>
      <c r="AF2831" s="18" t="str">
        <f t="shared" si="812"/>
        <v/>
      </c>
      <c r="AG2831" s="18" t="str">
        <f t="shared" si="813"/>
        <v/>
      </c>
      <c r="AH2831" s="18" t="str">
        <f t="shared" si="814"/>
        <v/>
      </c>
      <c r="AI2831" s="19" t="str">
        <f t="shared" si="815"/>
        <v/>
      </c>
      <c r="AJ2831" s="19" t="str">
        <f t="shared" si="816"/>
        <v/>
      </c>
      <c r="AK2831" s="19" t="str">
        <f t="shared" si="817"/>
        <v/>
      </c>
    </row>
    <row r="2832" spans="2:37" x14ac:dyDescent="0.15">
      <c r="B2832" s="51" t="str">
        <f>IFERROR(IF(AND(AF2832=1,AI2832=1),MAX($B$5:B2831)+1,""),"")</f>
        <v/>
      </c>
      <c r="C2832" s="51" t="str">
        <f>IFERROR(IF(AND(AG2832=1,AJ2832=1),MAX($C$5:C2831)+1,""),"")</f>
        <v/>
      </c>
      <c r="D2832" s="51" t="str">
        <f>IFERROR(IF(AND(AH2832=1,AK2832=1),MAX($D$5:D2831)+1,""),"")</f>
        <v/>
      </c>
      <c r="F2832" s="5" t="s">
        <v>5761</v>
      </c>
      <c r="G2832" s="5" t="s">
        <v>5762</v>
      </c>
      <c r="H2832" s="12">
        <f>IFERROR([1]!EM_S_STM07_IS(F2832,"9",$H$1,"1")/1000000,"")</f>
        <v>2008.4514296900002</v>
      </c>
      <c r="I2832" s="12">
        <f>IFERROR([1]!EM_S_STM07_IS(F2832,"9",$I$1,"1")/1000000,"")</f>
        <v>2331.26686922</v>
      </c>
      <c r="J2832" s="12">
        <f>IFERROR([1]!EM_S_STM07_IS(F2832,"9",$J$1,"1")/1000000,"")</f>
        <v>2583.3532981999997</v>
      </c>
      <c r="K2832" s="12">
        <f>IFERROR([1]!EM_S_STM07_IS(F2832,"9",$K$1,"1")/1000000,"")</f>
        <v>2912.8891879299999</v>
      </c>
      <c r="L2832" s="12">
        <f>IFERROR([1]!EM_S_STM07_IS(F2832,"9",$L$1,"1")/1000000,"")</f>
        <v>3464.0657191599998</v>
      </c>
      <c r="M2832" s="13">
        <f>IFERROR([1]!EM_S_STM07_IS(F2832,"9",$M$1,"1")/1000000,"")</f>
        <v>3299.9939061599998</v>
      </c>
      <c r="N2832" s="12">
        <f>IFERROR([1]!EM_S_STM07_IS(F2832,"61",$N$1,"1")/1000000,"")</f>
        <v>70.74801626</v>
      </c>
      <c r="O2832" s="12">
        <f>IFERROR([1]!EM_S_STM07_IS(F2832,"61",$O$1,"1")/1000000,"")</f>
        <v>111.4128805</v>
      </c>
      <c r="P2832" s="12">
        <f>IFERROR([1]!EM_S_STM07_IS(F2832,"61",$P$1,"1")/1000000,"")</f>
        <v>107.29721218</v>
      </c>
      <c r="Q2832" s="12">
        <f>IFERROR([1]!EM_S_STM07_IS(F2832,"61",$Q$1,"1")/1000000,"")</f>
        <v>127.61018209999999</v>
      </c>
      <c r="R2832" s="12">
        <f>IFERROR([1]!EM_S_STM07_IS(F2832,"61",$R$1,"1")/1000000,"")</f>
        <v>128.62325974000001</v>
      </c>
      <c r="S2832" s="12">
        <f>IFERROR([1]!EM_S_STM07_IS(F2832,"61",$S$1,"1")/1000000,"")</f>
        <v>87.348094989999993</v>
      </c>
      <c r="T2832" s="20">
        <f t="shared" si="800"/>
        <v>0.10441007754982623</v>
      </c>
      <c r="U2832" s="20">
        <f t="shared" si="801"/>
        <v>4.3056500823025479E-2</v>
      </c>
      <c r="V2832" s="14">
        <f t="shared" si="802"/>
        <v>0.16072852684310401</v>
      </c>
      <c r="W2832" s="14">
        <f t="shared" si="803"/>
        <v>0.10813280637593554</v>
      </c>
      <c r="X2832" s="14">
        <f t="shared" si="804"/>
        <v>0.12756129405900873</v>
      </c>
      <c r="Y2832" s="14">
        <f t="shared" si="805"/>
        <v>0.18921987609892055</v>
      </c>
      <c r="Z2832" s="15">
        <f t="shared" si="806"/>
        <v>-4.73639434992549E-2</v>
      </c>
      <c r="AA2832" s="14">
        <f t="shared" si="807"/>
        <v>0.57478451537858</v>
      </c>
      <c r="AB2832" s="14">
        <f t="shared" si="808"/>
        <v>-3.6940686763771421E-2</v>
      </c>
      <c r="AC2832" s="14">
        <f t="shared" si="809"/>
        <v>0.18931498318822385</v>
      </c>
      <c r="AD2832" s="14">
        <f t="shared" si="810"/>
        <v>7.938846441000574E-3</v>
      </c>
      <c r="AE2832" s="14">
        <f t="shared" si="811"/>
        <v>-0.32089969445210714</v>
      </c>
      <c r="AF2832" s="18" t="str">
        <f t="shared" si="812"/>
        <v/>
      </c>
      <c r="AG2832" s="18" t="str">
        <f t="shared" si="813"/>
        <v/>
      </c>
      <c r="AH2832" s="18" t="str">
        <f t="shared" si="814"/>
        <v/>
      </c>
      <c r="AI2832" s="19" t="str">
        <f t="shared" si="815"/>
        <v/>
      </c>
      <c r="AJ2832" s="19" t="str">
        <f t="shared" si="816"/>
        <v/>
      </c>
      <c r="AK2832" s="19" t="str">
        <f t="shared" si="817"/>
        <v/>
      </c>
    </row>
    <row r="2833" spans="2:37" x14ac:dyDescent="0.15">
      <c r="B2833" s="51" t="str">
        <f>IFERROR(IF(AND(AF2833=1,AI2833=1),MAX($B$5:B2832)+1,""),"")</f>
        <v/>
      </c>
      <c r="C2833" s="51" t="str">
        <f>IFERROR(IF(AND(AG2833=1,AJ2833=1),MAX($C$5:C2832)+1,""),"")</f>
        <v/>
      </c>
      <c r="D2833" s="51" t="str">
        <f>IFERROR(IF(AND(AH2833=1,AK2833=1),MAX($D$5:D2832)+1,""),"")</f>
        <v/>
      </c>
      <c r="F2833" s="5" t="s">
        <v>5763</v>
      </c>
      <c r="G2833" s="5" t="s">
        <v>5764</v>
      </c>
      <c r="H2833" s="12">
        <f>IFERROR([1]!EM_S_STM07_IS(F2833,"9",$H$1,"1")/1000000,"")</f>
        <v>2479.5301107099999</v>
      </c>
      <c r="I2833" s="12">
        <f>IFERROR([1]!EM_S_STM07_IS(F2833,"9",$I$1,"1")/1000000,"")</f>
        <v>2832.81243077</v>
      </c>
      <c r="J2833" s="12">
        <f>IFERROR([1]!EM_S_STM07_IS(F2833,"9",$J$1,"1")/1000000,"")</f>
        <v>2415.3482983000004</v>
      </c>
      <c r="K2833" s="12">
        <f>IFERROR([1]!EM_S_STM07_IS(F2833,"9",$K$1,"1")/1000000,"")</f>
        <v>2921.0177315100004</v>
      </c>
      <c r="L2833" s="12">
        <f>IFERROR([1]!EM_S_STM07_IS(F2833,"9",$L$1,"1")/1000000,"")</f>
        <v>1768.0111548</v>
      </c>
      <c r="M2833" s="13">
        <f>IFERROR([1]!EM_S_STM07_IS(F2833,"9",$M$1,"1")/1000000,"")</f>
        <v>1050.5845683699999</v>
      </c>
      <c r="N2833" s="12">
        <f>IFERROR([1]!EM_S_STM07_IS(F2833,"61",$N$1,"1")/1000000,"")</f>
        <v>1037.9591932799999</v>
      </c>
      <c r="O2833" s="12">
        <f>IFERROR([1]!EM_S_STM07_IS(F2833,"61",$O$1,"1")/1000000,"")</f>
        <v>1235.4473620199999</v>
      </c>
      <c r="P2833" s="12">
        <f>IFERROR([1]!EM_S_STM07_IS(F2833,"61",$P$1,"1")/1000000,"")</f>
        <v>771.32508426999993</v>
      </c>
      <c r="Q2833" s="12">
        <f>IFERROR([1]!EM_S_STM07_IS(F2833,"61",$Q$1,"1")/1000000,"")</f>
        <v>1003.9175795</v>
      </c>
      <c r="R2833" s="12">
        <f>IFERROR([1]!EM_S_STM07_IS(F2833,"61",$R$1,"1")/1000000,"")</f>
        <v>424.05002868000003</v>
      </c>
      <c r="S2833" s="12">
        <f>IFERROR([1]!EM_S_STM07_IS(F2833,"61",$S$1,"1")/1000000,"")</f>
        <v>10.1914421</v>
      </c>
      <c r="T2833" s="20">
        <f t="shared" si="800"/>
        <v>-0.15780564498368699</v>
      </c>
      <c r="U2833" s="20">
        <f t="shared" si="801"/>
        <v>-0.60334669951155551</v>
      </c>
      <c r="V2833" s="14">
        <f t="shared" si="802"/>
        <v>0.14247954422252998</v>
      </c>
      <c r="W2833" s="14">
        <f t="shared" si="803"/>
        <v>-0.14736737524006374</v>
      </c>
      <c r="X2833" s="14">
        <f t="shared" si="804"/>
        <v>0.2093567348302961</v>
      </c>
      <c r="Y2833" s="14">
        <f t="shared" si="805"/>
        <v>-0.39472768832319327</v>
      </c>
      <c r="Z2833" s="15">
        <f t="shared" si="806"/>
        <v>-0.40578170815396036</v>
      </c>
      <c r="AA2833" s="14">
        <f t="shared" si="807"/>
        <v>0.19026583127601393</v>
      </c>
      <c r="AB2833" s="14">
        <f t="shared" si="808"/>
        <v>-0.37567143046154855</v>
      </c>
      <c r="AC2833" s="14">
        <f t="shared" si="809"/>
        <v>0.30154924295004748</v>
      </c>
      <c r="AD2833" s="14">
        <f t="shared" si="810"/>
        <v>-0.5776047383379842</v>
      </c>
      <c r="AE2833" s="14">
        <f t="shared" si="811"/>
        <v>-0.9759664157275868</v>
      </c>
      <c r="AF2833" s="18" t="str">
        <f t="shared" si="812"/>
        <v/>
      </c>
      <c r="AG2833" s="18" t="str">
        <f t="shared" si="813"/>
        <v/>
      </c>
      <c r="AH2833" s="18" t="str">
        <f t="shared" si="814"/>
        <v/>
      </c>
      <c r="AI2833" s="19" t="str">
        <f t="shared" si="815"/>
        <v/>
      </c>
      <c r="AJ2833" s="19" t="str">
        <f t="shared" si="816"/>
        <v/>
      </c>
      <c r="AK2833" s="19" t="str">
        <f t="shared" si="817"/>
        <v/>
      </c>
    </row>
    <row r="2834" spans="2:37" x14ac:dyDescent="0.15">
      <c r="B2834" s="51" t="str">
        <f>IFERROR(IF(AND(AF2834=1,AI2834=1),MAX($B$5:B2833)+1,""),"")</f>
        <v/>
      </c>
      <c r="C2834" s="51" t="str">
        <f>IFERROR(IF(AND(AG2834=1,AJ2834=1),MAX($C$5:C2833)+1,""),"")</f>
        <v/>
      </c>
      <c r="D2834" s="51" t="str">
        <f>IFERROR(IF(AND(AH2834=1,AK2834=1),MAX($D$5:D2833)+1,""),"")</f>
        <v/>
      </c>
      <c r="F2834" s="5" t="s">
        <v>5765</v>
      </c>
      <c r="G2834" s="5" t="s">
        <v>5766</v>
      </c>
      <c r="H2834" s="12">
        <f>IFERROR([1]!EM_S_STM07_IS(F2834,"9",$H$1,"1")/1000000,"")</f>
        <v>14265.459624620002</v>
      </c>
      <c r="I2834" s="12">
        <f>IFERROR([1]!EM_S_STM07_IS(F2834,"9",$I$1,"1")/1000000,"")</f>
        <v>15616.592969629999</v>
      </c>
      <c r="J2834" s="12">
        <f>IFERROR([1]!EM_S_STM07_IS(F2834,"9",$J$1,"1")/1000000,"")</f>
        <v>17750.431901509997</v>
      </c>
      <c r="K2834" s="12">
        <f>IFERROR([1]!EM_S_STM07_IS(F2834,"9",$K$1,"1")/1000000,"")</f>
        <v>18080.929983639999</v>
      </c>
      <c r="L2834" s="12">
        <f>IFERROR([1]!EM_S_STM07_IS(F2834,"9",$L$1,"1")/1000000,"")</f>
        <v>18800.74368086</v>
      </c>
      <c r="M2834" s="13">
        <f>IFERROR([1]!EM_S_STM07_IS(F2834,"9",$M$1,"1")/1000000,"")</f>
        <v>26202.031122490003</v>
      </c>
      <c r="N2834" s="12">
        <f>IFERROR([1]!EM_S_STM07_IS(F2834,"61",$N$1,"1")/1000000,"")</f>
        <v>2176.3517117699998</v>
      </c>
      <c r="O2834" s="12">
        <f>IFERROR([1]!EM_S_STM07_IS(F2834,"61",$O$1,"1")/1000000,"")</f>
        <v>2126.38201622</v>
      </c>
      <c r="P2834" s="12">
        <f>IFERROR([1]!EM_S_STM07_IS(F2834,"61",$P$1,"1")/1000000,"")</f>
        <v>2109.17960051</v>
      </c>
      <c r="Q2834" s="12">
        <f>IFERROR([1]!EM_S_STM07_IS(F2834,"61",$Q$1,"1")/1000000,"")</f>
        <v>2475.9335185599998</v>
      </c>
      <c r="R2834" s="12">
        <f>IFERROR([1]!EM_S_STM07_IS(F2834,"61",$R$1,"1")/1000000,"")</f>
        <v>2471.7419657300002</v>
      </c>
      <c r="S2834" s="12">
        <f>IFERROR([1]!EM_S_STM07_IS(F2834,"61",$S$1,"1")/1000000,"")</f>
        <v>3781.1517039800001</v>
      </c>
      <c r="T2834" s="20">
        <f t="shared" si="800"/>
        <v>0.12930132539119299</v>
      </c>
      <c r="U2834" s="20">
        <f t="shared" si="801"/>
        <v>0.11680925462663838</v>
      </c>
      <c r="V2834" s="14">
        <f t="shared" si="802"/>
        <v>9.471362161217349E-2</v>
      </c>
      <c r="W2834" s="14">
        <f t="shared" si="803"/>
        <v>0.13663921035975843</v>
      </c>
      <c r="X2834" s="14">
        <f t="shared" si="804"/>
        <v>1.8619157210585199E-2</v>
      </c>
      <c r="Y2834" s="14">
        <f t="shared" si="805"/>
        <v>3.9810656745604529E-2</v>
      </c>
      <c r="Z2834" s="15">
        <f t="shared" si="806"/>
        <v>0.39366992961905256</v>
      </c>
      <c r="AA2834" s="14">
        <f t="shared" si="807"/>
        <v>-2.2960303373649169E-2</v>
      </c>
      <c r="AB2834" s="14">
        <f t="shared" si="808"/>
        <v>-8.089993039247078E-3</v>
      </c>
      <c r="AC2834" s="14">
        <f t="shared" si="809"/>
        <v>0.17388463171240545</v>
      </c>
      <c r="AD2834" s="14">
        <f t="shared" si="810"/>
        <v>-1.6929181654430849E-3</v>
      </c>
      <c r="AE2834" s="14">
        <f t="shared" si="811"/>
        <v>0.5297517930288006</v>
      </c>
      <c r="AF2834" s="18" t="str">
        <f t="shared" si="812"/>
        <v/>
      </c>
      <c r="AG2834" s="18" t="str">
        <f t="shared" si="813"/>
        <v/>
      </c>
      <c r="AH2834" s="18" t="str">
        <f t="shared" si="814"/>
        <v/>
      </c>
      <c r="AI2834" s="19" t="str">
        <f t="shared" si="815"/>
        <v/>
      </c>
      <c r="AJ2834" s="19" t="str">
        <f t="shared" si="816"/>
        <v/>
      </c>
      <c r="AK2834" s="19" t="str">
        <f t="shared" si="817"/>
        <v/>
      </c>
    </row>
    <row r="2835" spans="2:37" x14ac:dyDescent="0.15">
      <c r="B2835" s="51" t="str">
        <f>IFERROR(IF(AND(AF2835=1,AI2835=1),MAX($B$5:B2834)+1,""),"")</f>
        <v/>
      </c>
      <c r="C2835" s="51" t="str">
        <f>IFERROR(IF(AND(AG2835=1,AJ2835=1),MAX($C$5:C2834)+1,""),"")</f>
        <v/>
      </c>
      <c r="D2835" s="51" t="str">
        <f>IFERROR(IF(AND(AH2835=1,AK2835=1),MAX($D$5:D2834)+1,""),"")</f>
        <v/>
      </c>
      <c r="F2835" s="5" t="s">
        <v>5767</v>
      </c>
      <c r="G2835" s="5" t="s">
        <v>5768</v>
      </c>
      <c r="H2835" s="12">
        <f>IFERROR([1]!EM_S_STM07_IS(F2835,"9",$H$1,"1")/1000000,"")</f>
        <v>276817</v>
      </c>
      <c r="I2835" s="12">
        <f>IFERROR([1]!EM_S_STM07_IS(F2835,"9",$I$1,"1")/1000000,"")</f>
        <v>328166</v>
      </c>
      <c r="J2835" s="12">
        <f>IFERROR([1]!EM_S_STM07_IS(F2835,"9",$J$1,"1")/1000000,"")</f>
        <v>366091</v>
      </c>
      <c r="K2835" s="12">
        <f>IFERROR([1]!EM_S_STM07_IS(F2835,"9",$K$1,"1")/1000000,"")</f>
        <v>407508</v>
      </c>
      <c r="L2835" s="12">
        <f>IFERROR([1]!EM_S_STM07_IS(F2835,"9",$L$1,"1")/1000000,"")</f>
        <v>456331</v>
      </c>
      <c r="M2835" s="13">
        <f>IFERROR([1]!EM_S_STM07_IS(F2835,"9",$M$1,"1")/1000000,"")</f>
        <v>474321</v>
      </c>
      <c r="N2835" s="12">
        <f>IFERROR([1]!EM_S_STM07_IS(F2835,"61",$N$1,"1")/1000000,"")</f>
        <v>104418</v>
      </c>
      <c r="O2835" s="12">
        <f>IFERROR([1]!EM_S_STM07_IS(F2835,"61",$O$1,"1")/1000000,"")</f>
        <v>124182</v>
      </c>
      <c r="P2835" s="12">
        <f>IFERROR([1]!EM_S_STM07_IS(F2835,"61",$P$1,"1")/1000000,"")</f>
        <v>139432</v>
      </c>
      <c r="Q2835" s="12">
        <f>IFERROR([1]!EM_S_STM07_IS(F2835,"61",$Q$1,"1")/1000000,"")</f>
        <v>156911</v>
      </c>
      <c r="R2835" s="12">
        <f>IFERROR([1]!EM_S_STM07_IS(F2835,"61",$R$1,"1")/1000000,"")</f>
        <v>169595</v>
      </c>
      <c r="S2835" s="12">
        <f>IFERROR([1]!EM_S_STM07_IS(F2835,"61",$S$1,"1")/1000000,"")</f>
        <v>170845</v>
      </c>
      <c r="T2835" s="20">
        <f t="shared" si="800"/>
        <v>0.1137197444168383</v>
      </c>
      <c r="U2835" s="20">
        <f t="shared" si="801"/>
        <v>0.10348232311818273</v>
      </c>
      <c r="V2835" s="14">
        <f t="shared" si="802"/>
        <v>0.1854980004840743</v>
      </c>
      <c r="W2835" s="14">
        <f t="shared" si="803"/>
        <v>0.11556651207011086</v>
      </c>
      <c r="X2835" s="14">
        <f t="shared" si="804"/>
        <v>0.1131330734708037</v>
      </c>
      <c r="Y2835" s="14">
        <f t="shared" si="805"/>
        <v>0.11980869087232643</v>
      </c>
      <c r="Z2835" s="15">
        <f t="shared" si="806"/>
        <v>3.942313802919372E-2</v>
      </c>
      <c r="AA2835" s="14">
        <f t="shared" si="807"/>
        <v>0.18927771073952768</v>
      </c>
      <c r="AB2835" s="14">
        <f t="shared" si="808"/>
        <v>0.12280362693466042</v>
      </c>
      <c r="AC2835" s="14">
        <f t="shared" si="809"/>
        <v>0.12535859773939986</v>
      </c>
      <c r="AD2835" s="14">
        <f t="shared" si="810"/>
        <v>8.0835632938417321E-2</v>
      </c>
      <c r="AE2835" s="14">
        <f t="shared" si="811"/>
        <v>7.3705003095610134E-3</v>
      </c>
      <c r="AF2835" s="18" t="str">
        <f t="shared" si="812"/>
        <v/>
      </c>
      <c r="AG2835" s="18" t="str">
        <f t="shared" si="813"/>
        <v/>
      </c>
      <c r="AH2835" s="18" t="str">
        <f t="shared" si="814"/>
        <v/>
      </c>
      <c r="AI2835" s="19" t="str">
        <f t="shared" si="815"/>
        <v/>
      </c>
      <c r="AJ2835" s="19" t="str">
        <f t="shared" si="816"/>
        <v/>
      </c>
      <c r="AK2835" s="19" t="str">
        <f t="shared" si="817"/>
        <v/>
      </c>
    </row>
    <row r="2836" spans="2:37" x14ac:dyDescent="0.15">
      <c r="B2836" s="51" t="str">
        <f>IFERROR(IF(AND(AF2836=1,AI2836=1),MAX($B$5:B2835)+1,""),"")</f>
        <v/>
      </c>
      <c r="C2836" s="51" t="str">
        <f>IFERROR(IF(AND(AG2836=1,AJ2836=1),MAX($C$5:C2835)+1,""),"")</f>
        <v/>
      </c>
      <c r="D2836" s="51" t="str">
        <f>IFERROR(IF(AND(AH2836=1,AK2836=1),MAX($D$5:D2835)+1,""),"")</f>
        <v/>
      </c>
      <c r="F2836" s="5" t="s">
        <v>5769</v>
      </c>
      <c r="G2836" s="5" t="s">
        <v>5770</v>
      </c>
      <c r="H2836" s="12">
        <f>IFERROR([1]!EM_S_STM07_IS(F2836,"9",$H$1,"1")/1000000,"")</f>
        <v>20472.687653019999</v>
      </c>
      <c r="I2836" s="12">
        <f>IFERROR([1]!EM_S_STM07_IS(F2836,"9",$I$1,"1")/1000000,"")</f>
        <v>58045.340208940004</v>
      </c>
      <c r="J2836" s="12">
        <f>IFERROR([1]!EM_S_STM07_IS(F2836,"9",$J$1,"1")/1000000,"")</f>
        <v>58501.381871440004</v>
      </c>
      <c r="K2836" s="12">
        <f>IFERROR([1]!EM_S_STM07_IS(F2836,"9",$K$1,"1")/1000000,"")</f>
        <v>51269.178124230006</v>
      </c>
      <c r="L2836" s="12">
        <f>IFERROR([1]!EM_S_STM07_IS(F2836,"9",$L$1,"1")/1000000,"")</f>
        <v>60972.04881588</v>
      </c>
      <c r="M2836" s="13">
        <f>IFERROR([1]!EM_S_STM07_IS(F2836,"9",$M$1,"1")/1000000,"")</f>
        <v>59810.801371589994</v>
      </c>
      <c r="N2836" s="12">
        <f>IFERROR([1]!EM_S_STM07_IS(F2836,"61",$N$1,"1")/1000000,"")</f>
        <v>1599.0038280399999</v>
      </c>
      <c r="O2836" s="12">
        <f>IFERROR([1]!EM_S_STM07_IS(F2836,"61",$O$1,"1")/1000000,"")</f>
        <v>4705.6417757200006</v>
      </c>
      <c r="P2836" s="12">
        <f>IFERROR([1]!EM_S_STM07_IS(F2836,"61",$P$1,"1")/1000000,"")</f>
        <v>3577.07533595</v>
      </c>
      <c r="Q2836" s="12">
        <f>IFERROR([1]!EM_S_STM07_IS(F2836,"61",$Q$1,"1")/1000000,"")</f>
        <v>2935.3779596899999</v>
      </c>
      <c r="R2836" s="12">
        <f>IFERROR([1]!EM_S_STM07_IS(F2836,"61",$R$1,"1")/1000000,"")</f>
        <v>2276.17215115</v>
      </c>
      <c r="S2836" s="12">
        <f>IFERROR([1]!EM_S_STM07_IS(F2836,"61",$S$1,"1")/1000000,"")</f>
        <v>-2621.48448775</v>
      </c>
      <c r="T2836" s="20">
        <f t="shared" si="800"/>
        <v>0.23914164267874316</v>
      </c>
      <c r="U2836" s="20">
        <f t="shared" si="801"/>
        <v>-2.1039249721813738</v>
      </c>
      <c r="V2836" s="14">
        <f t="shared" si="802"/>
        <v>1.8352574509374462</v>
      </c>
      <c r="W2836" s="14">
        <f t="shared" si="803"/>
        <v>7.8566455267284549E-3</v>
      </c>
      <c r="X2836" s="14">
        <f t="shared" si="804"/>
        <v>-0.12362449425730083</v>
      </c>
      <c r="Y2836" s="14">
        <f t="shared" si="805"/>
        <v>0.1892534861420839</v>
      </c>
      <c r="Z2836" s="15">
        <f t="shared" si="806"/>
        <v>-1.9045570336609093E-2</v>
      </c>
      <c r="AA2836" s="14">
        <f t="shared" si="807"/>
        <v>1.9428583554349605</v>
      </c>
      <c r="AB2836" s="14">
        <f t="shared" si="808"/>
        <v>-0.2398326293329715</v>
      </c>
      <c r="AC2836" s="14">
        <f t="shared" si="809"/>
        <v>-0.17939163031062583</v>
      </c>
      <c r="AD2836" s="14">
        <f t="shared" si="810"/>
        <v>-0.22457271860473377</v>
      </c>
      <c r="AE2836" s="14">
        <f t="shared" si="811"/>
        <v>-2.1517074780242504</v>
      </c>
      <c r="AF2836" s="18">
        <f t="shared" si="812"/>
        <v>1</v>
      </c>
      <c r="AG2836" s="18" t="str">
        <f t="shared" si="813"/>
        <v/>
      </c>
      <c r="AH2836" s="18" t="str">
        <f t="shared" si="814"/>
        <v/>
      </c>
      <c r="AI2836" s="19" t="str">
        <f t="shared" si="815"/>
        <v/>
      </c>
      <c r="AJ2836" s="19" t="str">
        <f t="shared" si="816"/>
        <v/>
      </c>
      <c r="AK2836" s="19" t="str">
        <f t="shared" si="817"/>
        <v/>
      </c>
    </row>
    <row r="2837" spans="2:37" x14ac:dyDescent="0.15">
      <c r="B2837" s="51" t="str">
        <f>IFERROR(IF(AND(AF2837=1,AI2837=1),MAX($B$5:B2836)+1,""),"")</f>
        <v/>
      </c>
      <c r="C2837" s="51" t="str">
        <f>IFERROR(IF(AND(AG2837=1,AJ2837=1),MAX($C$5:C2836)+1,""),"")</f>
        <v/>
      </c>
      <c r="D2837" s="51" t="str">
        <f>IFERROR(IF(AND(AH2837=1,AK2837=1),MAX($D$5:D2836)+1,""),"")</f>
        <v/>
      </c>
      <c r="F2837" s="5" t="s">
        <v>5771</v>
      </c>
      <c r="G2837" s="5" t="s">
        <v>5772</v>
      </c>
      <c r="H2837" s="12">
        <f>IFERROR([1]!EM_S_STM07_IS(F2837,"9",$H$1,"1")/1000000,"")</f>
        <v>60672.375</v>
      </c>
      <c r="I2837" s="12">
        <f>IFERROR([1]!EM_S_STM07_IS(F2837,"9",$I$1,"1")/1000000,"")</f>
        <v>72381.865000000005</v>
      </c>
      <c r="J2837" s="12">
        <f>IFERROR([1]!EM_S_STM07_IS(F2837,"9",$J$1,"1")/1000000,"")</f>
        <v>77598.142999999996</v>
      </c>
      <c r="K2837" s="12">
        <f>IFERROR([1]!EM_S_STM07_IS(F2837,"9",$K$1,"1")/1000000,"")</f>
        <v>75227.457999999999</v>
      </c>
      <c r="L2837" s="12">
        <f>IFERROR([1]!EM_S_STM07_IS(F2837,"9",$L$1,"1")/1000000,"")</f>
        <v>70194.327000000005</v>
      </c>
      <c r="M2837" s="13">
        <f>IFERROR([1]!EM_S_STM07_IS(F2837,"9",$M$1,"1")/1000000,"")</f>
        <v>61890.285000000003</v>
      </c>
      <c r="N2837" s="12">
        <f>IFERROR([1]!EM_S_STM07_IS(F2837,"61",$N$1,"1")/1000000,"")</f>
        <v>2473.6840000000002</v>
      </c>
      <c r="O2837" s="12">
        <f>IFERROR([1]!EM_S_STM07_IS(F2837,"61",$O$1,"1")/1000000,"")</f>
        <v>1910.1110000000001</v>
      </c>
      <c r="P2837" s="12">
        <f>IFERROR([1]!EM_S_STM07_IS(F2837,"61",$P$1,"1")/1000000,"")</f>
        <v>4007.8159999999998</v>
      </c>
      <c r="Q2837" s="12">
        <f>IFERROR([1]!EM_S_STM07_IS(F2837,"61",$Q$1,"1")/1000000,"")</f>
        <v>3526.8850000000002</v>
      </c>
      <c r="R2837" s="12">
        <f>IFERROR([1]!EM_S_STM07_IS(F2837,"61",$R$1,"1")/1000000,"")</f>
        <v>1798.3579999999999</v>
      </c>
      <c r="S2837" s="12">
        <f>IFERROR([1]!EM_S_STM07_IS(F2837,"61",$S$1,"1")/1000000,"")</f>
        <v>2809.0329999999999</v>
      </c>
      <c r="T2837" s="20">
        <f t="shared" si="800"/>
        <v>3.9828572376050531E-3</v>
      </c>
      <c r="U2837" s="20">
        <f t="shared" si="801"/>
        <v>2.5752358585199087E-2</v>
      </c>
      <c r="V2837" s="14">
        <f t="shared" si="802"/>
        <v>0.19299541183281527</v>
      </c>
      <c r="W2837" s="14">
        <f t="shared" si="803"/>
        <v>7.2066090035121239E-2</v>
      </c>
      <c r="X2837" s="14">
        <f t="shared" si="804"/>
        <v>-3.0550795526124868E-2</v>
      </c>
      <c r="Y2837" s="14">
        <f t="shared" si="805"/>
        <v>-6.6905504104631502E-2</v>
      </c>
      <c r="Z2837" s="15">
        <f t="shared" si="806"/>
        <v>-0.1183007566979024</v>
      </c>
      <c r="AA2837" s="14">
        <f t="shared" si="807"/>
        <v>-0.22782740236828958</v>
      </c>
      <c r="AB2837" s="14">
        <f t="shared" si="808"/>
        <v>1.0982110463737447</v>
      </c>
      <c r="AC2837" s="14">
        <f t="shared" si="809"/>
        <v>-0.11999827337382744</v>
      </c>
      <c r="AD2837" s="14">
        <f t="shared" si="810"/>
        <v>-0.49010018755927687</v>
      </c>
      <c r="AE2837" s="14">
        <f t="shared" si="811"/>
        <v>0.56199877888607275</v>
      </c>
      <c r="AF2837" s="18" t="str">
        <f t="shared" si="812"/>
        <v/>
      </c>
      <c r="AG2837" s="18" t="str">
        <f t="shared" si="813"/>
        <v/>
      </c>
      <c r="AH2837" s="18" t="str">
        <f t="shared" si="814"/>
        <v/>
      </c>
      <c r="AI2837" s="19" t="str">
        <f t="shared" si="815"/>
        <v/>
      </c>
      <c r="AJ2837" s="19" t="str">
        <f t="shared" si="816"/>
        <v/>
      </c>
      <c r="AK2837" s="19" t="str">
        <f t="shared" si="817"/>
        <v/>
      </c>
    </row>
    <row r="2838" spans="2:37" x14ac:dyDescent="0.15">
      <c r="B2838" s="51" t="str">
        <f>IFERROR(IF(AND(AF2838=1,AI2838=1),MAX($B$5:B2837)+1,""),"")</f>
        <v/>
      </c>
      <c r="C2838" s="51" t="str">
        <f>IFERROR(IF(AND(AG2838=1,AJ2838=1),MAX($C$5:C2837)+1,""),"")</f>
        <v/>
      </c>
      <c r="D2838" s="51" t="str">
        <f>IFERROR(IF(AND(AH2838=1,AK2838=1),MAX($D$5:D2837)+1,""),"")</f>
        <v/>
      </c>
      <c r="F2838" s="5" t="s">
        <v>5773</v>
      </c>
      <c r="G2838" s="5" t="s">
        <v>5774</v>
      </c>
      <c r="H2838" s="12">
        <f>IFERROR([1]!EM_S_STM07_IS(F2838,"9",$H$1,"1")/1000000,"")</f>
        <v>23134.132619509997</v>
      </c>
      <c r="I2838" s="12">
        <f>IFERROR([1]!EM_S_STM07_IS(F2838,"9",$I$1,"1")/1000000,"")</f>
        <v>28744.793854200001</v>
      </c>
      <c r="J2838" s="12">
        <f>IFERROR([1]!EM_S_STM07_IS(F2838,"9",$J$1,"1")/1000000,"")</f>
        <v>34054.096003320003</v>
      </c>
      <c r="K2838" s="12">
        <f>IFERROR([1]!EM_S_STM07_IS(F2838,"9",$K$1,"1")/1000000,"")</f>
        <v>44789.759261890002</v>
      </c>
      <c r="L2838" s="12">
        <f>IFERROR([1]!EM_S_STM07_IS(F2838,"9",$L$1,"1")/1000000,"")</f>
        <v>41241.473853970005</v>
      </c>
      <c r="M2838" s="13">
        <f>IFERROR([1]!EM_S_STM07_IS(F2838,"9",$M$1,"1")/1000000,"")</f>
        <v>40925.3408614</v>
      </c>
      <c r="N2838" s="12">
        <f>IFERROR([1]!EM_S_STM07_IS(F2838,"61",$N$1,"1")/1000000,"")</f>
        <v>2701.9929091399999</v>
      </c>
      <c r="O2838" s="12">
        <f>IFERROR([1]!EM_S_STM07_IS(F2838,"61",$O$1,"1")/1000000,"")</f>
        <v>3428.6446236199999</v>
      </c>
      <c r="P2838" s="12">
        <f>IFERROR([1]!EM_S_STM07_IS(F2838,"61",$P$1,"1")/1000000,"")</f>
        <v>2965.0892417399996</v>
      </c>
      <c r="Q2838" s="12">
        <f>IFERROR([1]!EM_S_STM07_IS(F2838,"61",$Q$1,"1")/1000000,"")</f>
        <v>3215.1834946500003</v>
      </c>
      <c r="R2838" s="12">
        <f>IFERROR([1]!EM_S_STM07_IS(F2838,"61",$R$1,"1")/1000000,"")</f>
        <v>2422.7218158299997</v>
      </c>
      <c r="S2838" s="12">
        <f>IFERROR([1]!EM_S_STM07_IS(F2838,"61",$S$1,"1")/1000000,"")</f>
        <v>2017.4537613900002</v>
      </c>
      <c r="T2838" s="20">
        <f t="shared" si="800"/>
        <v>0.12085082773430811</v>
      </c>
      <c r="U2838" s="20">
        <f t="shared" si="801"/>
        <v>-5.6756378689942766E-2</v>
      </c>
      <c r="V2838" s="14">
        <f t="shared" si="802"/>
        <v>0.24252740861173652</v>
      </c>
      <c r="W2838" s="14">
        <f t="shared" si="803"/>
        <v>0.18470482606519861</v>
      </c>
      <c r="X2838" s="14">
        <f t="shared" si="804"/>
        <v>0.31525321528204292</v>
      </c>
      <c r="Y2838" s="14">
        <f t="shared" si="805"/>
        <v>-7.9220908225311804E-2</v>
      </c>
      <c r="Z2838" s="15">
        <f t="shared" si="806"/>
        <v>-7.6654145215417167E-3</v>
      </c>
      <c r="AA2838" s="14">
        <f t="shared" si="807"/>
        <v>0.26893176219003528</v>
      </c>
      <c r="AB2838" s="14">
        <f t="shared" si="808"/>
        <v>-0.13520076670721667</v>
      </c>
      <c r="AC2838" s="14">
        <f t="shared" si="809"/>
        <v>8.4346281855327304E-2</v>
      </c>
      <c r="AD2838" s="14">
        <f t="shared" si="810"/>
        <v>-0.24647479067326658</v>
      </c>
      <c r="AE2838" s="14">
        <f t="shared" si="811"/>
        <v>-0.16727799774286461</v>
      </c>
      <c r="AF2838" s="18" t="str">
        <f t="shared" si="812"/>
        <v/>
      </c>
      <c r="AG2838" s="18" t="str">
        <f t="shared" si="813"/>
        <v/>
      </c>
      <c r="AH2838" s="18" t="str">
        <f t="shared" si="814"/>
        <v/>
      </c>
      <c r="AI2838" s="19" t="str">
        <f t="shared" si="815"/>
        <v/>
      </c>
      <c r="AJ2838" s="19" t="str">
        <f t="shared" si="816"/>
        <v/>
      </c>
      <c r="AK2838" s="19" t="str">
        <f t="shared" si="817"/>
        <v/>
      </c>
    </row>
    <row r="2839" spans="2:37" x14ac:dyDescent="0.15">
      <c r="B2839" s="51" t="str">
        <f>IFERROR(IF(AND(AF2839=1,AI2839=1),MAX($B$5:B2838)+1,""),"")</f>
        <v/>
      </c>
      <c r="C2839" s="51" t="str">
        <f>IFERROR(IF(AND(AG2839=1,AJ2839=1),MAX($C$5:C2838)+1,""),"")</f>
        <v/>
      </c>
      <c r="D2839" s="51" t="str">
        <f>IFERROR(IF(AND(AH2839=1,AK2839=1),MAX($D$5:D2838)+1,""),"")</f>
        <v/>
      </c>
      <c r="F2839" s="5" t="s">
        <v>5775</v>
      </c>
      <c r="G2839" s="5" t="s">
        <v>5776</v>
      </c>
      <c r="H2839" s="12">
        <f>IFERROR([1]!EM_S_STM07_IS(F2839,"9",$H$1,"1")/1000000,"")</f>
        <v>831.13633561000006</v>
      </c>
      <c r="I2839" s="12">
        <f>IFERROR([1]!EM_S_STM07_IS(F2839,"9",$I$1,"1")/1000000,"")</f>
        <v>886.40458142</v>
      </c>
      <c r="J2839" s="12">
        <f>IFERROR([1]!EM_S_STM07_IS(F2839,"9",$J$1,"1")/1000000,"")</f>
        <v>857.33484116</v>
      </c>
      <c r="K2839" s="12">
        <f>IFERROR([1]!EM_S_STM07_IS(F2839,"9",$K$1,"1")/1000000,"")</f>
        <v>903.15700328999992</v>
      </c>
      <c r="L2839" s="12">
        <f>IFERROR([1]!EM_S_STM07_IS(F2839,"9",$L$1,"1")/1000000,"")</f>
        <v>1199.4742126600001</v>
      </c>
      <c r="M2839" s="13">
        <f>IFERROR([1]!EM_S_STM07_IS(F2839,"9",$M$1,"1")/1000000,"")</f>
        <v>1156.2318205899999</v>
      </c>
      <c r="N2839" s="12">
        <f>IFERROR([1]!EM_S_STM07_IS(F2839,"61",$N$1,"1")/1000000,"")</f>
        <v>112.90089804</v>
      </c>
      <c r="O2839" s="12">
        <f>IFERROR([1]!EM_S_STM07_IS(F2839,"61",$O$1,"1")/1000000,"")</f>
        <v>83.120673049999994</v>
      </c>
      <c r="P2839" s="12">
        <f>IFERROR([1]!EM_S_STM07_IS(F2839,"61",$P$1,"1")/1000000,"")</f>
        <v>70.269744989999992</v>
      </c>
      <c r="Q2839" s="12">
        <f>IFERROR([1]!EM_S_STM07_IS(F2839,"61",$Q$1,"1")/1000000,"")</f>
        <v>90.692275120000005</v>
      </c>
      <c r="R2839" s="12">
        <f>IFERROR([1]!EM_S_STM07_IS(F2839,"61",$R$1,"1")/1000000,"")</f>
        <v>83.443911569999997</v>
      </c>
      <c r="S2839" s="12">
        <f>IFERROR([1]!EM_S_STM07_IS(F2839,"61",$S$1,"1")/1000000,"")</f>
        <v>53.949997759999995</v>
      </c>
      <c r="T2839" s="20">
        <f t="shared" si="800"/>
        <v>6.8254004824507275E-2</v>
      </c>
      <c r="U2839" s="20">
        <f t="shared" si="801"/>
        <v>-0.13730196880641576</v>
      </c>
      <c r="V2839" s="14">
        <f t="shared" si="802"/>
        <v>6.649720802957873E-2</v>
      </c>
      <c r="W2839" s="14">
        <f t="shared" si="803"/>
        <v>-3.2795115085518779E-2</v>
      </c>
      <c r="X2839" s="14">
        <f t="shared" si="804"/>
        <v>5.344721797145343E-2</v>
      </c>
      <c r="Y2839" s="14">
        <f t="shared" si="805"/>
        <v>0.3280904740710448</v>
      </c>
      <c r="Z2839" s="15">
        <f t="shared" si="806"/>
        <v>-3.6051122744943626E-2</v>
      </c>
      <c r="AA2839" s="14">
        <f t="shared" si="807"/>
        <v>-0.26377314536018198</v>
      </c>
      <c r="AB2839" s="14">
        <f t="shared" si="808"/>
        <v>-0.15460567856891291</v>
      </c>
      <c r="AC2839" s="14">
        <f t="shared" si="809"/>
        <v>0.29063048589270274</v>
      </c>
      <c r="AD2839" s="14">
        <f t="shared" si="810"/>
        <v>-7.9922612376955957E-2</v>
      </c>
      <c r="AE2839" s="14">
        <f t="shared" si="811"/>
        <v>-0.35345794863964336</v>
      </c>
      <c r="AF2839" s="18" t="str">
        <f t="shared" si="812"/>
        <v/>
      </c>
      <c r="AG2839" s="18" t="str">
        <f t="shared" si="813"/>
        <v/>
      </c>
      <c r="AH2839" s="18" t="str">
        <f t="shared" si="814"/>
        <v/>
      </c>
      <c r="AI2839" s="19" t="str">
        <f t="shared" si="815"/>
        <v/>
      </c>
      <c r="AJ2839" s="19" t="str">
        <f t="shared" si="816"/>
        <v/>
      </c>
      <c r="AK2839" s="19" t="str">
        <f t="shared" si="817"/>
        <v/>
      </c>
    </row>
    <row r="2840" spans="2:37" x14ac:dyDescent="0.15">
      <c r="B2840" s="51">
        <f>IFERROR(IF(AND(AF2840=1,AI2840=1),MAX($B$5:B2839)+1,""),"")</f>
        <v>214</v>
      </c>
      <c r="C2840" s="51">
        <f>IFERROR(IF(AND(AG2840=1,AJ2840=1),MAX($C$5:C2839)+1,""),"")</f>
        <v>107</v>
      </c>
      <c r="D2840" s="51">
        <f>IFERROR(IF(AND(AH2840=1,AK2840=1),MAX($D$5:D2839)+1,""),"")</f>
        <v>64</v>
      </c>
      <c r="F2840" s="5" t="s">
        <v>5777</v>
      </c>
      <c r="G2840" s="5" t="s">
        <v>5778</v>
      </c>
      <c r="H2840" s="12">
        <f>IFERROR([1]!EM_S_STM07_IS(F2840,"9",$H$1,"1")/1000000,"")</f>
        <v>1968.4179999999999</v>
      </c>
      <c r="I2840" s="12">
        <f>IFERROR([1]!EM_S_STM07_IS(F2840,"9",$I$1,"1")/1000000,"")</f>
        <v>2701.0940000000001</v>
      </c>
      <c r="J2840" s="12">
        <f>IFERROR([1]!EM_S_STM07_IS(F2840,"9",$J$1,"1")/1000000,"")</f>
        <v>3468.915</v>
      </c>
      <c r="K2840" s="12">
        <f>IFERROR([1]!EM_S_STM07_IS(F2840,"9",$K$1,"1")/1000000,"")</f>
        <v>3821.7930000000001</v>
      </c>
      <c r="L2840" s="12">
        <f>IFERROR([1]!EM_S_STM07_IS(F2840,"9",$L$1,"1")/1000000,"")</f>
        <v>5742.9859999999999</v>
      </c>
      <c r="M2840" s="13">
        <f>IFERROR([1]!EM_S_STM07_IS(F2840,"9",$M$1,"1")/1000000,"")</f>
        <v>7705.192</v>
      </c>
      <c r="N2840" s="12">
        <f>IFERROR([1]!EM_S_STM07_IS(F2840,"61",$N$1,"1")/1000000,"")</f>
        <v>821.101</v>
      </c>
      <c r="O2840" s="12">
        <f>IFERROR([1]!EM_S_STM07_IS(F2840,"61",$O$1,"1")/1000000,"")</f>
        <v>1158.472</v>
      </c>
      <c r="P2840" s="12">
        <f>IFERROR([1]!EM_S_STM07_IS(F2840,"61",$P$1,"1")/1000000,"")</f>
        <v>1625.18</v>
      </c>
      <c r="Q2840" s="12">
        <f>IFERROR([1]!EM_S_STM07_IS(F2840,"61",$Q$1,"1")/1000000,"")</f>
        <v>1806.6790000000001</v>
      </c>
      <c r="R2840" s="12">
        <f>IFERROR([1]!EM_S_STM07_IS(F2840,"61",$R$1,"1")/1000000,"")</f>
        <v>2435.7359999999999</v>
      </c>
      <c r="S2840" s="12">
        <f>IFERROR([1]!EM_S_STM07_IS(F2840,"61",$S$1,"1")/1000000,"")</f>
        <v>3221.8069999999998</v>
      </c>
      <c r="T2840" s="20">
        <f t="shared" si="800"/>
        <v>0.31381200963563582</v>
      </c>
      <c r="U2840" s="20">
        <f t="shared" si="801"/>
        <v>0.31443945887053038</v>
      </c>
      <c r="V2840" s="14">
        <f t="shared" si="802"/>
        <v>0.37221565744674162</v>
      </c>
      <c r="W2840" s="14">
        <f t="shared" si="803"/>
        <v>0.28426296900441078</v>
      </c>
      <c r="X2840" s="14">
        <f t="shared" si="804"/>
        <v>0.10172575574783474</v>
      </c>
      <c r="Y2840" s="14">
        <f t="shared" si="805"/>
        <v>0.50269415428831432</v>
      </c>
      <c r="Z2840" s="15">
        <f t="shared" si="806"/>
        <v>0.34166999536478065</v>
      </c>
      <c r="AA2840" s="14">
        <f t="shared" si="807"/>
        <v>0.41087637209064415</v>
      </c>
      <c r="AB2840" s="14">
        <f t="shared" si="808"/>
        <v>0.40286515340897328</v>
      </c>
      <c r="AC2840" s="14">
        <f t="shared" si="809"/>
        <v>0.11167932167513753</v>
      </c>
      <c r="AD2840" s="14">
        <f t="shared" si="810"/>
        <v>0.34818415446241407</v>
      </c>
      <c r="AE2840" s="14">
        <f t="shared" si="811"/>
        <v>0.32272421970197096</v>
      </c>
      <c r="AF2840" s="18">
        <f t="shared" si="812"/>
        <v>1</v>
      </c>
      <c r="AG2840" s="18">
        <f t="shared" si="813"/>
        <v>1</v>
      </c>
      <c r="AH2840" s="18">
        <f t="shared" si="814"/>
        <v>1</v>
      </c>
      <c r="AI2840" s="19">
        <f t="shared" si="815"/>
        <v>1</v>
      </c>
      <c r="AJ2840" s="19">
        <f t="shared" si="816"/>
        <v>1</v>
      </c>
      <c r="AK2840" s="19">
        <f t="shared" si="817"/>
        <v>1</v>
      </c>
    </row>
    <row r="2841" spans="2:37" x14ac:dyDescent="0.15">
      <c r="B2841" s="51">
        <f>IFERROR(IF(AND(AF2841=1,AI2841=1),MAX($B$5:B2840)+1,""),"")</f>
        <v>215</v>
      </c>
      <c r="C2841" s="51" t="str">
        <f>IFERROR(IF(AND(AG2841=1,AJ2841=1),MAX($C$5:C2840)+1,""),"")</f>
        <v/>
      </c>
      <c r="D2841" s="51" t="str">
        <f>IFERROR(IF(AND(AH2841=1,AK2841=1),MAX($D$5:D2840)+1,""),"")</f>
        <v/>
      </c>
      <c r="F2841" s="5" t="s">
        <v>5779</v>
      </c>
      <c r="G2841" s="5" t="s">
        <v>5780</v>
      </c>
      <c r="H2841" s="12">
        <f>IFERROR([1]!EM_S_STM07_IS(F2841,"9",$H$1,"1")/1000000,"")</f>
        <v>55765</v>
      </c>
      <c r="I2841" s="12">
        <f>IFERROR([1]!EM_S_STM07_IS(F2841,"9",$I$1,"1")/1000000,"")</f>
        <v>76948</v>
      </c>
      <c r="J2841" s="12">
        <f>IFERROR([1]!EM_S_STM07_IS(F2841,"9",$J$1,"1")/1000000,"")</f>
        <v>89435</v>
      </c>
      <c r="K2841" s="12">
        <f>IFERROR([1]!EM_S_STM07_IS(F2841,"9",$K$1,"1")/1000000,"")</f>
        <v>104558</v>
      </c>
      <c r="L2841" s="12">
        <f>IFERROR([1]!EM_S_STM07_IS(F2841,"9",$L$1,"1")/1000000,"")</f>
        <v>124716</v>
      </c>
      <c r="M2841" s="13">
        <f>IFERROR([1]!EM_S_STM07_IS(F2841,"9",$M$1,"1")/1000000,"")</f>
        <v>145134</v>
      </c>
      <c r="N2841" s="12">
        <f>IFERROR([1]!EM_S_STM07_IS(F2841,"61",$N$1,"1")/1000000,"")</f>
        <v>21509</v>
      </c>
      <c r="O2841" s="12">
        <f>IFERROR([1]!EM_S_STM07_IS(F2841,"61",$O$1,"1")/1000000,"")</f>
        <v>30819</v>
      </c>
      <c r="P2841" s="12">
        <f>IFERROR([1]!EM_S_STM07_IS(F2841,"61",$P$1,"1")/1000000,"")</f>
        <v>31032</v>
      </c>
      <c r="Q2841" s="12">
        <f>IFERROR([1]!EM_S_STM07_IS(F2841,"61",$Q$1,"1")/1000000,"")</f>
        <v>39175</v>
      </c>
      <c r="R2841" s="12">
        <f>IFERROR([1]!EM_S_STM07_IS(F2841,"61",$R$1,"1")/1000000,"")</f>
        <v>40692</v>
      </c>
      <c r="S2841" s="12">
        <f>IFERROR([1]!EM_S_STM07_IS(F2841,"61",$S$1,"1")/1000000,"")</f>
        <v>41158</v>
      </c>
      <c r="T2841" s="20">
        <f t="shared" si="800"/>
        <v>0.21082531332820298</v>
      </c>
      <c r="U2841" s="20">
        <f t="shared" si="801"/>
        <v>0.13858854097134787</v>
      </c>
      <c r="V2841" s="14">
        <f t="shared" si="802"/>
        <v>0.3798619205594907</v>
      </c>
      <c r="W2841" s="14">
        <f t="shared" si="803"/>
        <v>0.16227842179133961</v>
      </c>
      <c r="X2841" s="14">
        <f t="shared" si="804"/>
        <v>0.16909487337172249</v>
      </c>
      <c r="Y2841" s="14">
        <f t="shared" si="805"/>
        <v>0.19279251707186443</v>
      </c>
      <c r="Z2841" s="15">
        <f t="shared" si="806"/>
        <v>0.16371596266717983</v>
      </c>
      <c r="AA2841" s="14">
        <f t="shared" si="807"/>
        <v>0.43284206611186016</v>
      </c>
      <c r="AB2841" s="14">
        <f t="shared" si="808"/>
        <v>6.9113209383821666E-3</v>
      </c>
      <c r="AC2841" s="14">
        <f t="shared" si="809"/>
        <v>0.26240654807940189</v>
      </c>
      <c r="AD2841" s="14">
        <f t="shared" si="810"/>
        <v>3.8723675813656669E-2</v>
      </c>
      <c r="AE2841" s="14">
        <f t="shared" si="811"/>
        <v>1.145188243389364E-2</v>
      </c>
      <c r="AF2841" s="18">
        <f t="shared" si="812"/>
        <v>1</v>
      </c>
      <c r="AG2841" s="18" t="str">
        <f t="shared" si="813"/>
        <v/>
      </c>
      <c r="AH2841" s="18" t="str">
        <f t="shared" si="814"/>
        <v/>
      </c>
      <c r="AI2841" s="19">
        <f t="shared" si="815"/>
        <v>1</v>
      </c>
      <c r="AJ2841" s="19" t="str">
        <f t="shared" si="816"/>
        <v/>
      </c>
      <c r="AK2841" s="19" t="str">
        <f t="shared" si="817"/>
        <v/>
      </c>
    </row>
    <row r="2842" spans="2:37" x14ac:dyDescent="0.15">
      <c r="B2842" s="51" t="str">
        <f>IFERROR(IF(AND(AF2842=1,AI2842=1),MAX($B$5:B2841)+1,""),"")</f>
        <v/>
      </c>
      <c r="C2842" s="51" t="str">
        <f>IFERROR(IF(AND(AG2842=1,AJ2842=1),MAX($C$5:C2841)+1,""),"")</f>
        <v/>
      </c>
      <c r="D2842" s="51" t="str">
        <f>IFERROR(IF(AND(AH2842=1,AK2842=1),MAX($D$5:D2841)+1,""),"")</f>
        <v/>
      </c>
      <c r="F2842" s="5" t="s">
        <v>5781</v>
      </c>
      <c r="G2842" s="5" t="s">
        <v>5782</v>
      </c>
      <c r="H2842" s="12">
        <f>IFERROR([1]!EM_S_STM07_IS(F2842,"9",$H$1,"1")/1000000,"")</f>
        <v>1328.39305956</v>
      </c>
      <c r="I2842" s="12">
        <f>IFERROR([1]!EM_S_STM07_IS(F2842,"9",$I$1,"1")/1000000,"")</f>
        <v>1392.99755693</v>
      </c>
      <c r="J2842" s="12">
        <f>IFERROR([1]!EM_S_STM07_IS(F2842,"9",$J$1,"1")/1000000,"")</f>
        <v>1268.0579977</v>
      </c>
      <c r="K2842" s="12">
        <f>IFERROR([1]!EM_S_STM07_IS(F2842,"9",$K$1,"1")/1000000,"")</f>
        <v>1327.8695224999999</v>
      </c>
      <c r="L2842" s="12">
        <f>IFERROR([1]!EM_S_STM07_IS(F2842,"9",$L$1,"1")/1000000,"")</f>
        <v>1496.2651969000001</v>
      </c>
      <c r="M2842" s="13">
        <f>IFERROR([1]!EM_S_STM07_IS(F2842,"9",$M$1,"1")/1000000,"")</f>
        <v>1537.7536302200001</v>
      </c>
      <c r="N2842" s="12">
        <f>IFERROR([1]!EM_S_STM07_IS(F2842,"61",$N$1,"1")/1000000,"")</f>
        <v>129.85240124000001</v>
      </c>
      <c r="O2842" s="12">
        <f>IFERROR([1]!EM_S_STM07_IS(F2842,"61",$O$1,"1")/1000000,"")</f>
        <v>67.583326099999994</v>
      </c>
      <c r="P2842" s="12">
        <f>IFERROR([1]!EM_S_STM07_IS(F2842,"61",$P$1,"1")/1000000,"")</f>
        <v>67.771357159999994</v>
      </c>
      <c r="Q2842" s="12">
        <f>IFERROR([1]!EM_S_STM07_IS(F2842,"61",$Q$1,"1")/1000000,"")</f>
        <v>70.033778139999995</v>
      </c>
      <c r="R2842" s="12">
        <f>IFERROR([1]!EM_S_STM07_IS(F2842,"61",$R$1,"1")/1000000,"")</f>
        <v>75.009247639999998</v>
      </c>
      <c r="S2842" s="12">
        <f>IFERROR([1]!EM_S_STM07_IS(F2842,"61",$S$1,"1")/1000000,"")</f>
        <v>80.189714609999996</v>
      </c>
      <c r="T2842" s="20">
        <f t="shared" si="800"/>
        <v>2.9703129384558657E-2</v>
      </c>
      <c r="U2842" s="20">
        <f t="shared" si="801"/>
        <v>-9.1899872689870876E-2</v>
      </c>
      <c r="V2842" s="14">
        <f t="shared" si="802"/>
        <v>4.863357039173237E-2</v>
      </c>
      <c r="W2842" s="14">
        <f t="shared" si="803"/>
        <v>-8.9691154595670522E-2</v>
      </c>
      <c r="X2842" s="14">
        <f t="shared" si="804"/>
        <v>4.7167814806961424E-2</v>
      </c>
      <c r="Y2842" s="14">
        <f t="shared" si="805"/>
        <v>0.12681643154438782</v>
      </c>
      <c r="Z2842" s="15">
        <f t="shared" si="806"/>
        <v>2.7727994613492846E-2</v>
      </c>
      <c r="AA2842" s="14">
        <f t="shared" si="807"/>
        <v>-0.47953734043709401</v>
      </c>
      <c r="AB2842" s="14">
        <f t="shared" si="808"/>
        <v>2.7822108033241674E-3</v>
      </c>
      <c r="AC2842" s="14">
        <f t="shared" si="809"/>
        <v>3.338314407159796E-2</v>
      </c>
      <c r="AD2842" s="14">
        <f t="shared" si="810"/>
        <v>7.1043853867970158E-2</v>
      </c>
      <c r="AE2842" s="14">
        <f t="shared" si="811"/>
        <v>6.9064377166708477E-2</v>
      </c>
      <c r="AF2842" s="18" t="str">
        <f t="shared" si="812"/>
        <v/>
      </c>
      <c r="AG2842" s="18" t="str">
        <f t="shared" si="813"/>
        <v/>
      </c>
      <c r="AH2842" s="18" t="str">
        <f t="shared" si="814"/>
        <v/>
      </c>
      <c r="AI2842" s="19" t="str">
        <f t="shared" si="815"/>
        <v/>
      </c>
      <c r="AJ2842" s="19" t="str">
        <f t="shared" si="816"/>
        <v/>
      </c>
      <c r="AK2842" s="19" t="str">
        <f t="shared" si="817"/>
        <v/>
      </c>
    </row>
    <row r="2843" spans="2:37" x14ac:dyDescent="0.15">
      <c r="B2843" s="51" t="str">
        <f>IFERROR(IF(AND(AF2843=1,AI2843=1),MAX($B$5:B2842)+1,""),"")</f>
        <v/>
      </c>
      <c r="C2843" s="51" t="str">
        <f>IFERROR(IF(AND(AG2843=1,AJ2843=1),MAX($C$5:C2842)+1,""),"")</f>
        <v/>
      </c>
      <c r="D2843" s="51" t="str">
        <f>IFERROR(IF(AND(AH2843=1,AK2843=1),MAX($D$5:D2842)+1,""),"")</f>
        <v/>
      </c>
      <c r="F2843" s="5" t="s">
        <v>5783</v>
      </c>
      <c r="G2843" s="5" t="s">
        <v>5784</v>
      </c>
      <c r="H2843" s="12">
        <f>IFERROR([1]!EM_S_STM07_IS(F2843,"9",$H$1,"1")/1000000,"")</f>
        <v>331.66188449999999</v>
      </c>
      <c r="I2843" s="12">
        <f>IFERROR([1]!EM_S_STM07_IS(F2843,"9",$I$1,"1")/1000000,"")</f>
        <v>497.26235408999997</v>
      </c>
      <c r="J2843" s="12">
        <f>IFERROR([1]!EM_S_STM07_IS(F2843,"9",$J$1,"1")/1000000,"")</f>
        <v>708.02360872000008</v>
      </c>
      <c r="K2843" s="12">
        <f>IFERROR([1]!EM_S_STM07_IS(F2843,"9",$K$1,"1")/1000000,"")</f>
        <v>1027.90669357</v>
      </c>
      <c r="L2843" s="12">
        <f>IFERROR([1]!EM_S_STM07_IS(F2843,"9",$L$1,"1")/1000000,"")</f>
        <v>1584.0593824800001</v>
      </c>
      <c r="M2843" s="13">
        <f>IFERROR([1]!EM_S_STM07_IS(F2843,"9",$M$1,"1")/1000000,"")</f>
        <v>1604.7622887699999</v>
      </c>
      <c r="N2843" s="12">
        <f>IFERROR([1]!EM_S_STM07_IS(F2843,"61",$N$1,"1")/1000000,"")</f>
        <v>81.64841242</v>
      </c>
      <c r="O2843" s="12">
        <f>IFERROR([1]!EM_S_STM07_IS(F2843,"61",$O$1,"1")/1000000,"")</f>
        <v>139.47861680000003</v>
      </c>
      <c r="P2843" s="12">
        <f>IFERROR([1]!EM_S_STM07_IS(F2843,"61",$P$1,"1")/1000000,"")</f>
        <v>210.3059634</v>
      </c>
      <c r="Q2843" s="12">
        <f>IFERROR([1]!EM_S_STM07_IS(F2843,"61",$Q$1,"1")/1000000,"")</f>
        <v>272.86652927999995</v>
      </c>
      <c r="R2843" s="12">
        <f>IFERROR([1]!EM_S_STM07_IS(F2843,"61",$R$1,"1")/1000000,"")</f>
        <v>330.22255116000002</v>
      </c>
      <c r="S2843" s="12">
        <f>IFERROR([1]!EM_S_STM07_IS(F2843,"61",$S$1,"1")/1000000,"")</f>
        <v>274.28059431000003</v>
      </c>
      <c r="T2843" s="20">
        <f t="shared" si="800"/>
        <v>0.37070194552918556</v>
      </c>
      <c r="U2843" s="20">
        <f t="shared" si="801"/>
        <v>0.27423481676964512</v>
      </c>
      <c r="V2843" s="14">
        <f t="shared" si="802"/>
        <v>0.49930509753827318</v>
      </c>
      <c r="W2843" s="14">
        <f t="shared" si="803"/>
        <v>0.42384317432534663</v>
      </c>
      <c r="X2843" s="14">
        <f t="shared" si="804"/>
        <v>0.4517972012660712</v>
      </c>
      <c r="Y2843" s="14">
        <f t="shared" si="805"/>
        <v>0.54105366993811321</v>
      </c>
      <c r="Z2843" s="15">
        <f t="shared" si="806"/>
        <v>1.3069526634530232E-2</v>
      </c>
      <c r="AA2843" s="14">
        <f t="shared" si="807"/>
        <v>0.70828326805083552</v>
      </c>
      <c r="AB2843" s="14">
        <f t="shared" si="808"/>
        <v>0.50780075272441305</v>
      </c>
      <c r="AC2843" s="14">
        <f t="shared" si="809"/>
        <v>0.29747404623524792</v>
      </c>
      <c r="AD2843" s="14">
        <f t="shared" si="810"/>
        <v>0.21019808487080735</v>
      </c>
      <c r="AE2843" s="14">
        <f t="shared" si="811"/>
        <v>-0.1694068338261214</v>
      </c>
      <c r="AF2843" s="18">
        <f t="shared" si="812"/>
        <v>1</v>
      </c>
      <c r="AG2843" s="18">
        <f t="shared" si="813"/>
        <v>1</v>
      </c>
      <c r="AH2843" s="18">
        <f t="shared" si="814"/>
        <v>1</v>
      </c>
      <c r="AI2843" s="19" t="str">
        <f t="shared" si="815"/>
        <v/>
      </c>
      <c r="AJ2843" s="19" t="str">
        <f t="shared" si="816"/>
        <v/>
      </c>
      <c r="AK2843" s="19" t="str">
        <f t="shared" si="817"/>
        <v/>
      </c>
    </row>
    <row r="2844" spans="2:37" x14ac:dyDescent="0.15">
      <c r="B2844" s="51" t="str">
        <f>IFERROR(IF(AND(AF2844=1,AI2844=1),MAX($B$5:B2843)+1,""),"")</f>
        <v/>
      </c>
      <c r="C2844" s="51" t="str">
        <f>IFERROR(IF(AND(AG2844=1,AJ2844=1),MAX($C$5:C2843)+1,""),"")</f>
        <v/>
      </c>
      <c r="D2844" s="51" t="str">
        <f>IFERROR(IF(AND(AH2844=1,AK2844=1),MAX($D$5:D2843)+1,""),"")</f>
        <v/>
      </c>
      <c r="F2844" s="5" t="s">
        <v>5785</v>
      </c>
      <c r="G2844" s="5" t="s">
        <v>5786</v>
      </c>
      <c r="H2844" s="12">
        <f>IFERROR([1]!EM_S_STM07_IS(F2844,"9",$H$1,"1")/1000000,"")</f>
        <v>2210.89609019</v>
      </c>
      <c r="I2844" s="12">
        <f>IFERROR([1]!EM_S_STM07_IS(F2844,"9",$I$1,"1")/1000000,"")</f>
        <v>2965.88482479</v>
      </c>
      <c r="J2844" s="12">
        <f>IFERROR([1]!EM_S_STM07_IS(F2844,"9",$J$1,"1")/1000000,"")</f>
        <v>3455.1094968299999</v>
      </c>
      <c r="K2844" s="12">
        <f>IFERROR([1]!EM_S_STM07_IS(F2844,"9",$K$1,"1")/1000000,"")</f>
        <v>2796.20897745</v>
      </c>
      <c r="L2844" s="12">
        <f>IFERROR([1]!EM_S_STM07_IS(F2844,"9",$L$1,"1")/1000000,"")</f>
        <v>2965.3007547100001</v>
      </c>
      <c r="M2844" s="13">
        <f>IFERROR([1]!EM_S_STM07_IS(F2844,"9",$M$1,"1")/1000000,"")</f>
        <v>3318.8180126699999</v>
      </c>
      <c r="N2844" s="12">
        <f>IFERROR([1]!EM_S_STM07_IS(F2844,"61",$N$1,"1")/1000000,"")</f>
        <v>280.05048331</v>
      </c>
      <c r="O2844" s="12">
        <f>IFERROR([1]!EM_S_STM07_IS(F2844,"61",$O$1,"1")/1000000,"")</f>
        <v>457.40390804000003</v>
      </c>
      <c r="P2844" s="12">
        <f>IFERROR([1]!EM_S_STM07_IS(F2844,"61",$P$1,"1")/1000000,"")</f>
        <v>513.30366848000006</v>
      </c>
      <c r="Q2844" s="12">
        <f>IFERROR([1]!EM_S_STM07_IS(F2844,"61",$Q$1,"1")/1000000,"")</f>
        <v>274.23472691000001</v>
      </c>
      <c r="R2844" s="12">
        <f>IFERROR([1]!EM_S_STM07_IS(F2844,"61",$R$1,"1")/1000000,"")</f>
        <v>258.25628518000002</v>
      </c>
      <c r="S2844" s="12">
        <f>IFERROR([1]!EM_S_STM07_IS(F2844,"61",$S$1,"1")/1000000,"")</f>
        <v>390.22775080000002</v>
      </c>
      <c r="T2844" s="20">
        <f t="shared" si="800"/>
        <v>8.4633518586568091E-2</v>
      </c>
      <c r="U2844" s="20">
        <f t="shared" si="801"/>
        <v>6.8602940347796348E-2</v>
      </c>
      <c r="V2844" s="14">
        <f t="shared" si="802"/>
        <v>0.3414853994947894</v>
      </c>
      <c r="W2844" s="14">
        <f t="shared" si="803"/>
        <v>0.16495066428435551</v>
      </c>
      <c r="X2844" s="14">
        <f t="shared" si="804"/>
        <v>-0.19070322372837362</v>
      </c>
      <c r="Y2844" s="14">
        <f t="shared" si="805"/>
        <v>6.047179542861033E-2</v>
      </c>
      <c r="Z2844" s="15">
        <f t="shared" si="806"/>
        <v>0.11921801098876159</v>
      </c>
      <c r="AA2844" s="14">
        <f t="shared" si="807"/>
        <v>0.63329090753141049</v>
      </c>
      <c r="AB2844" s="14">
        <f t="shared" si="808"/>
        <v>0.12221093754868308</v>
      </c>
      <c r="AC2844" s="14">
        <f t="shared" si="809"/>
        <v>-0.4657456321672771</v>
      </c>
      <c r="AD2844" s="14">
        <f t="shared" si="810"/>
        <v>-5.8265566546004538E-2</v>
      </c>
      <c r="AE2844" s="14">
        <f t="shared" si="811"/>
        <v>0.51100969538076579</v>
      </c>
      <c r="AF2844" s="18" t="str">
        <f t="shared" si="812"/>
        <v/>
      </c>
      <c r="AG2844" s="18" t="str">
        <f t="shared" si="813"/>
        <v/>
      </c>
      <c r="AH2844" s="18" t="str">
        <f t="shared" si="814"/>
        <v/>
      </c>
      <c r="AI2844" s="19" t="str">
        <f t="shared" si="815"/>
        <v/>
      </c>
      <c r="AJ2844" s="19" t="str">
        <f t="shared" si="816"/>
        <v/>
      </c>
      <c r="AK2844" s="19" t="str">
        <f t="shared" si="817"/>
        <v/>
      </c>
    </row>
    <row r="2845" spans="2:37" x14ac:dyDescent="0.15">
      <c r="B2845" s="51" t="str">
        <f>IFERROR(IF(AND(AF2845=1,AI2845=1),MAX($B$5:B2844)+1,""),"")</f>
        <v/>
      </c>
      <c r="C2845" s="51" t="str">
        <f>IFERROR(IF(AND(AG2845=1,AJ2845=1),MAX($C$5:C2844)+1,""),"")</f>
        <v/>
      </c>
      <c r="D2845" s="51" t="str">
        <f>IFERROR(IF(AND(AH2845=1,AK2845=1),MAX($D$5:D2844)+1,""),"")</f>
        <v/>
      </c>
      <c r="F2845" s="5" t="s">
        <v>5787</v>
      </c>
      <c r="G2845" s="5" t="s">
        <v>5788</v>
      </c>
      <c r="H2845" s="12">
        <f>IFERROR([1]!EM_S_STM07_IS(F2845,"9",$H$1,"1")/1000000,"")</f>
        <v>1251.36688215</v>
      </c>
      <c r="I2845" s="12">
        <f>IFERROR([1]!EM_S_STM07_IS(F2845,"9",$I$1,"1")/1000000,"")</f>
        <v>1418.92067204</v>
      </c>
      <c r="J2845" s="12">
        <f>IFERROR([1]!EM_S_STM07_IS(F2845,"9",$J$1,"1")/1000000,"")</f>
        <v>1230.4851044300001</v>
      </c>
      <c r="K2845" s="12">
        <f>IFERROR([1]!EM_S_STM07_IS(F2845,"9",$K$1,"1")/1000000,"")</f>
        <v>1207.3852923699999</v>
      </c>
      <c r="L2845" s="12">
        <f>IFERROR([1]!EM_S_STM07_IS(F2845,"9",$L$1,"1")/1000000,"")</f>
        <v>1216.25676264</v>
      </c>
      <c r="M2845" s="13">
        <f>IFERROR([1]!EM_S_STM07_IS(F2845,"9",$M$1,"1")/1000000,"")</f>
        <v>950.91368103999991</v>
      </c>
      <c r="N2845" s="12">
        <f>IFERROR([1]!EM_S_STM07_IS(F2845,"61",$N$1,"1")/1000000,"")</f>
        <v>61.298635109999999</v>
      </c>
      <c r="O2845" s="12">
        <f>IFERROR([1]!EM_S_STM07_IS(F2845,"61",$O$1,"1")/1000000,"")</f>
        <v>42.261726520000003</v>
      </c>
      <c r="P2845" s="12">
        <f>IFERROR([1]!EM_S_STM07_IS(F2845,"61",$P$1,"1")/1000000,"")</f>
        <v>47.744574460000003</v>
      </c>
      <c r="Q2845" s="12">
        <f>IFERROR([1]!EM_S_STM07_IS(F2845,"61",$Q$1,"1")/1000000,"")</f>
        <v>67.310485810000003</v>
      </c>
      <c r="R2845" s="12">
        <f>IFERROR([1]!EM_S_STM07_IS(F2845,"61",$R$1,"1")/1000000,"")</f>
        <v>62.72336868</v>
      </c>
      <c r="S2845" s="12">
        <f>IFERROR([1]!EM_S_STM07_IS(F2845,"61",$S$1,"1")/1000000,"")</f>
        <v>62.219751240000001</v>
      </c>
      <c r="T2845" s="20">
        <f t="shared" si="800"/>
        <v>-5.3433156757132672E-2</v>
      </c>
      <c r="U2845" s="20">
        <f t="shared" si="801"/>
        <v>2.9874368094284787E-3</v>
      </c>
      <c r="V2845" s="14">
        <f t="shared" si="802"/>
        <v>0.13389661519739299</v>
      </c>
      <c r="W2845" s="14">
        <f t="shared" si="803"/>
        <v>-0.1328020454724109</v>
      </c>
      <c r="X2845" s="14">
        <f t="shared" si="804"/>
        <v>-1.8772931079649901E-2</v>
      </c>
      <c r="Y2845" s="14">
        <f t="shared" si="805"/>
        <v>7.3476713076288721E-3</v>
      </c>
      <c r="Z2845" s="15">
        <f t="shared" si="806"/>
        <v>-0.21816370502561311</v>
      </c>
      <c r="AA2845" s="14">
        <f t="shared" si="807"/>
        <v>-0.31056007292557802</v>
      </c>
      <c r="AB2845" s="14">
        <f t="shared" si="808"/>
        <v>0.12973554067662824</v>
      </c>
      <c r="AC2845" s="14">
        <f t="shared" si="809"/>
        <v>0.40980386926250967</v>
      </c>
      <c r="AD2845" s="14">
        <f t="shared" si="810"/>
        <v>-6.8148626098885126E-2</v>
      </c>
      <c r="AE2845" s="14">
        <f t="shared" si="811"/>
        <v>-8.0291835499036734E-3</v>
      </c>
      <c r="AF2845" s="18" t="str">
        <f t="shared" si="812"/>
        <v/>
      </c>
      <c r="AG2845" s="18" t="str">
        <f t="shared" si="813"/>
        <v/>
      </c>
      <c r="AH2845" s="18" t="str">
        <f t="shared" si="814"/>
        <v/>
      </c>
      <c r="AI2845" s="19" t="str">
        <f t="shared" si="815"/>
        <v/>
      </c>
      <c r="AJ2845" s="19" t="str">
        <f t="shared" si="816"/>
        <v/>
      </c>
      <c r="AK2845" s="19" t="str">
        <f t="shared" si="817"/>
        <v/>
      </c>
    </row>
    <row r="2846" spans="2:37" x14ac:dyDescent="0.15">
      <c r="B2846" s="51" t="str">
        <f>IFERROR(IF(AND(AF2846=1,AI2846=1),MAX($B$5:B2845)+1,""),"")</f>
        <v/>
      </c>
      <c r="C2846" s="51" t="str">
        <f>IFERROR(IF(AND(AG2846=1,AJ2846=1),MAX($C$5:C2845)+1,""),"")</f>
        <v/>
      </c>
      <c r="D2846" s="51" t="str">
        <f>IFERROR(IF(AND(AH2846=1,AK2846=1),MAX($D$5:D2845)+1,""),"")</f>
        <v/>
      </c>
      <c r="F2846" s="5" t="s">
        <v>5789</v>
      </c>
      <c r="G2846" s="5" t="s">
        <v>5790</v>
      </c>
      <c r="H2846" s="12">
        <f>IFERROR([1]!EM_S_STM07_IS(F2846,"9",$H$1,"1")/1000000,"")</f>
        <v>4570.9407261699998</v>
      </c>
      <c r="I2846" s="12">
        <f>IFERROR([1]!EM_S_STM07_IS(F2846,"9",$I$1,"1")/1000000,"")</f>
        <v>5440.6879856400001</v>
      </c>
      <c r="J2846" s="12">
        <f>IFERROR([1]!EM_S_STM07_IS(F2846,"9",$J$1,"1")/1000000,"")</f>
        <v>7771.7480415800001</v>
      </c>
      <c r="K2846" s="12">
        <f>IFERROR([1]!EM_S_STM07_IS(F2846,"9",$K$1,"1")/1000000,"")</f>
        <v>4501.27427498</v>
      </c>
      <c r="L2846" s="12">
        <f>IFERROR([1]!EM_S_STM07_IS(F2846,"9",$L$1,"1")/1000000,"")</f>
        <v>5278.8089846099992</v>
      </c>
      <c r="M2846" s="13">
        <f>IFERROR([1]!EM_S_STM07_IS(F2846,"9",$M$1,"1")/1000000,"")</f>
        <v>10870.277326429999</v>
      </c>
      <c r="N2846" s="12">
        <f>IFERROR([1]!EM_S_STM07_IS(F2846,"61",$N$1,"1")/1000000,"")</f>
        <v>80.211640379999992</v>
      </c>
      <c r="O2846" s="12">
        <f>IFERROR([1]!EM_S_STM07_IS(F2846,"61",$O$1,"1")/1000000,"")</f>
        <v>81.532498669999995</v>
      </c>
      <c r="P2846" s="12">
        <f>IFERROR([1]!EM_S_STM07_IS(F2846,"61",$P$1,"1")/1000000,"")</f>
        <v>58.338397380000004</v>
      </c>
      <c r="Q2846" s="12">
        <f>IFERROR([1]!EM_S_STM07_IS(F2846,"61",$Q$1,"1")/1000000,"")</f>
        <v>-51.933521060000004</v>
      </c>
      <c r="R2846" s="12">
        <f>IFERROR([1]!EM_S_STM07_IS(F2846,"61",$R$1,"1")/1000000,"")</f>
        <v>7.3950970999999992</v>
      </c>
      <c r="S2846" s="12">
        <f>IFERROR([1]!EM_S_STM07_IS(F2846,"61",$S$1,"1")/1000000,"")</f>
        <v>-160.42142787999998</v>
      </c>
      <c r="T2846" s="20">
        <f t="shared" si="800"/>
        <v>0.18917838558505218</v>
      </c>
      <c r="U2846" s="20">
        <f t="shared" si="801"/>
        <v>-2.1486957015043111</v>
      </c>
      <c r="V2846" s="14">
        <f t="shared" si="802"/>
        <v>0.19027751869334852</v>
      </c>
      <c r="W2846" s="14">
        <f t="shared" si="803"/>
        <v>0.42844950162415762</v>
      </c>
      <c r="X2846" s="14">
        <f t="shared" si="804"/>
        <v>-0.42081572242209631</v>
      </c>
      <c r="Y2846" s="14">
        <f t="shared" si="805"/>
        <v>0.17273657682933663</v>
      </c>
      <c r="Z2846" s="15">
        <f t="shared" si="806"/>
        <v>1.0592291477341835</v>
      </c>
      <c r="AA2846" s="14">
        <f t="shared" si="807"/>
        <v>1.6467164662665935E-2</v>
      </c>
      <c r="AB2846" s="14">
        <f t="shared" si="808"/>
        <v>-0.28447676286577855</v>
      </c>
      <c r="AC2846" s="14">
        <f t="shared" si="809"/>
        <v>-1.8902116511998019</v>
      </c>
      <c r="AD2846" s="14">
        <f t="shared" si="810"/>
        <v>1.1423954499725961</v>
      </c>
      <c r="AE2846" s="14">
        <f t="shared" si="811"/>
        <v>-22.692944083181814</v>
      </c>
      <c r="AF2846" s="18" t="str">
        <f t="shared" si="812"/>
        <v/>
      </c>
      <c r="AG2846" s="18" t="str">
        <f t="shared" si="813"/>
        <v/>
      </c>
      <c r="AH2846" s="18" t="str">
        <f t="shared" si="814"/>
        <v/>
      </c>
      <c r="AI2846" s="19" t="str">
        <f t="shared" si="815"/>
        <v/>
      </c>
      <c r="AJ2846" s="19" t="str">
        <f t="shared" si="816"/>
        <v/>
      </c>
      <c r="AK2846" s="19" t="str">
        <f t="shared" si="817"/>
        <v/>
      </c>
    </row>
    <row r="2847" spans="2:37" x14ac:dyDescent="0.15">
      <c r="B2847" s="51" t="str">
        <f>IFERROR(IF(AND(AF2847=1,AI2847=1),MAX($B$5:B2846)+1,""),"")</f>
        <v/>
      </c>
      <c r="C2847" s="51" t="str">
        <f>IFERROR(IF(AND(AG2847=1,AJ2847=1),MAX($C$5:C2846)+1,""),"")</f>
        <v/>
      </c>
      <c r="D2847" s="51" t="str">
        <f>IFERROR(IF(AND(AH2847=1,AK2847=1),MAX($D$5:D2846)+1,""),"")</f>
        <v/>
      </c>
      <c r="F2847" s="5" t="s">
        <v>5791</v>
      </c>
      <c r="G2847" s="5" t="s">
        <v>5792</v>
      </c>
      <c r="H2847" s="12">
        <f>IFERROR([1]!EM_S_STM07_IS(F2847,"9",$H$1,"1")/1000000,"")</f>
        <v>270.67998518000002</v>
      </c>
      <c r="I2847" s="12">
        <f>IFERROR([1]!EM_S_STM07_IS(F2847,"9",$I$1,"1")/1000000,"")</f>
        <v>306.11989085000005</v>
      </c>
      <c r="J2847" s="12">
        <f>IFERROR([1]!EM_S_STM07_IS(F2847,"9",$J$1,"1")/1000000,"")</f>
        <v>337.33277126999997</v>
      </c>
      <c r="K2847" s="12">
        <f>IFERROR([1]!EM_S_STM07_IS(F2847,"9",$K$1,"1")/1000000,"")</f>
        <v>450.43320585000004</v>
      </c>
      <c r="L2847" s="12">
        <f>IFERROR([1]!EM_S_STM07_IS(F2847,"9",$L$1,"1")/1000000,"")</f>
        <v>615.81032230999995</v>
      </c>
      <c r="M2847" s="13">
        <f>IFERROR([1]!EM_S_STM07_IS(F2847,"9",$M$1,"1")/1000000,"")</f>
        <v>575.71835527999997</v>
      </c>
      <c r="N2847" s="12">
        <f>IFERROR([1]!EM_S_STM07_IS(F2847,"61",$N$1,"1")/1000000,"")</f>
        <v>90.742369330000002</v>
      </c>
      <c r="O2847" s="12">
        <f>IFERROR([1]!EM_S_STM07_IS(F2847,"61",$O$1,"1")/1000000,"")</f>
        <v>114.68345068000001</v>
      </c>
      <c r="P2847" s="12">
        <f>IFERROR([1]!EM_S_STM07_IS(F2847,"61",$P$1,"1")/1000000,"")</f>
        <v>137.91176887999998</v>
      </c>
      <c r="Q2847" s="12">
        <f>IFERROR([1]!EM_S_STM07_IS(F2847,"61",$Q$1,"1")/1000000,"")</f>
        <v>153.73216074000001</v>
      </c>
      <c r="R2847" s="12">
        <f>IFERROR([1]!EM_S_STM07_IS(F2847,"61",$R$1,"1")/1000000,"")</f>
        <v>196.31087799000002</v>
      </c>
      <c r="S2847" s="12">
        <f>IFERROR([1]!EM_S_STM07_IS(F2847,"61",$S$1,"1")/1000000,"")</f>
        <v>113.27530359000001</v>
      </c>
      <c r="T2847" s="20">
        <f t="shared" si="800"/>
        <v>0.16292253521729028</v>
      </c>
      <c r="U2847" s="20">
        <f t="shared" si="801"/>
        <v>4.5357944213531676E-2</v>
      </c>
      <c r="V2847" s="14">
        <f t="shared" si="802"/>
        <v>0.13092916953735156</v>
      </c>
      <c r="W2847" s="14">
        <f t="shared" si="803"/>
        <v>0.10196292809765294</v>
      </c>
      <c r="X2847" s="14">
        <f t="shared" si="804"/>
        <v>0.33527852676215342</v>
      </c>
      <c r="Y2847" s="14">
        <f t="shared" si="805"/>
        <v>0.36715125419743716</v>
      </c>
      <c r="Z2847" s="15">
        <f t="shared" si="806"/>
        <v>-6.5104408902417865E-2</v>
      </c>
      <c r="AA2847" s="14">
        <f t="shared" si="807"/>
        <v>0.26383575309714702</v>
      </c>
      <c r="AB2847" s="14">
        <f t="shared" si="808"/>
        <v>0.20254289579072485</v>
      </c>
      <c r="AC2847" s="14">
        <f t="shared" si="809"/>
        <v>0.11471386371503722</v>
      </c>
      <c r="AD2847" s="14">
        <f t="shared" si="810"/>
        <v>0.27696688217380483</v>
      </c>
      <c r="AE2847" s="14">
        <f t="shared" si="811"/>
        <v>-0.4229799960663912</v>
      </c>
      <c r="AF2847" s="18" t="str">
        <f t="shared" si="812"/>
        <v/>
      </c>
      <c r="AG2847" s="18" t="str">
        <f t="shared" si="813"/>
        <v/>
      </c>
      <c r="AH2847" s="18" t="str">
        <f t="shared" si="814"/>
        <v/>
      </c>
      <c r="AI2847" s="19" t="str">
        <f t="shared" si="815"/>
        <v/>
      </c>
      <c r="AJ2847" s="19" t="str">
        <f t="shared" si="816"/>
        <v/>
      </c>
      <c r="AK2847" s="19" t="str">
        <f t="shared" si="817"/>
        <v/>
      </c>
    </row>
    <row r="2848" spans="2:37" x14ac:dyDescent="0.15">
      <c r="B2848" s="51" t="str">
        <f>IFERROR(IF(AND(AF2848=1,AI2848=1),MAX($B$5:B2847)+1,""),"")</f>
        <v/>
      </c>
      <c r="C2848" s="51" t="str">
        <f>IFERROR(IF(AND(AG2848=1,AJ2848=1),MAX($C$5:C2847)+1,""),"")</f>
        <v/>
      </c>
      <c r="D2848" s="51" t="str">
        <f>IFERROR(IF(AND(AH2848=1,AK2848=1),MAX($D$5:D2847)+1,""),"")</f>
        <v/>
      </c>
      <c r="F2848" s="5" t="s">
        <v>5793</v>
      </c>
      <c r="G2848" s="5" t="s">
        <v>5794</v>
      </c>
      <c r="H2848" s="12">
        <f>IFERROR([1]!EM_S_STM07_IS(F2848,"9",$H$1,"1")/1000000,"")</f>
        <v>294.29793101000001</v>
      </c>
      <c r="I2848" s="12">
        <f>IFERROR([1]!EM_S_STM07_IS(F2848,"9",$I$1,"1")/1000000,"")</f>
        <v>324.94095406000002</v>
      </c>
      <c r="J2848" s="12">
        <f>IFERROR([1]!EM_S_STM07_IS(F2848,"9",$J$1,"1")/1000000,"")</f>
        <v>357.02542301</v>
      </c>
      <c r="K2848" s="12">
        <f>IFERROR([1]!EM_S_STM07_IS(F2848,"9",$K$1,"1")/1000000,"")</f>
        <v>404.99190823999999</v>
      </c>
      <c r="L2848" s="12">
        <f>IFERROR([1]!EM_S_STM07_IS(F2848,"9",$L$1,"1")/1000000,"")</f>
        <v>527.83643283999993</v>
      </c>
      <c r="M2848" s="13">
        <f>IFERROR([1]!EM_S_STM07_IS(F2848,"9",$M$1,"1")/1000000,"")</f>
        <v>683.63515784000003</v>
      </c>
      <c r="N2848" s="12">
        <f>IFERROR([1]!EM_S_STM07_IS(F2848,"61",$N$1,"1")/1000000,"")</f>
        <v>50.28524101</v>
      </c>
      <c r="O2848" s="12">
        <f>IFERROR([1]!EM_S_STM07_IS(F2848,"61",$O$1,"1")/1000000,"")</f>
        <v>53.150812080000001</v>
      </c>
      <c r="P2848" s="12">
        <f>IFERROR([1]!EM_S_STM07_IS(F2848,"61",$P$1,"1")/1000000,"")</f>
        <v>51.077125989999999</v>
      </c>
      <c r="Q2848" s="12">
        <f>IFERROR([1]!EM_S_STM07_IS(F2848,"61",$Q$1,"1")/1000000,"")</f>
        <v>60.297401749999999</v>
      </c>
      <c r="R2848" s="12">
        <f>IFERROR([1]!EM_S_STM07_IS(F2848,"61",$R$1,"1")/1000000,"")</f>
        <v>66.277267229999993</v>
      </c>
      <c r="S2848" s="12">
        <f>IFERROR([1]!EM_S_STM07_IS(F2848,"61",$S$1,"1")/1000000,"")</f>
        <v>97.732822839999997</v>
      </c>
      <c r="T2848" s="20">
        <f t="shared" si="800"/>
        <v>0.1836067578116749</v>
      </c>
      <c r="U2848" s="20">
        <f t="shared" si="801"/>
        <v>0.1421416823543693</v>
      </c>
      <c r="V2848" s="14">
        <f t="shared" si="802"/>
        <v>0.10412245490424051</v>
      </c>
      <c r="W2848" s="14">
        <f t="shared" si="803"/>
        <v>9.8739381875747212E-2</v>
      </c>
      <c r="X2848" s="14">
        <f t="shared" si="804"/>
        <v>0.13435033512629291</v>
      </c>
      <c r="Y2848" s="14">
        <f t="shared" si="805"/>
        <v>0.30332587417327295</v>
      </c>
      <c r="Z2848" s="15">
        <f t="shared" si="806"/>
        <v>0.29516478080478858</v>
      </c>
      <c r="AA2848" s="14">
        <f t="shared" si="807"/>
        <v>5.6986324663933462E-2</v>
      </c>
      <c r="AB2848" s="14">
        <f t="shared" si="808"/>
        <v>-3.9015134648907934E-2</v>
      </c>
      <c r="AC2848" s="14">
        <f t="shared" si="809"/>
        <v>0.18051672997038179</v>
      </c>
      <c r="AD2848" s="14">
        <f t="shared" si="810"/>
        <v>9.9172854989560036E-2</v>
      </c>
      <c r="AE2848" s="14">
        <f t="shared" si="811"/>
        <v>0.47460550087016629</v>
      </c>
      <c r="AF2848" s="18" t="str">
        <f t="shared" si="812"/>
        <v/>
      </c>
      <c r="AG2848" s="18" t="str">
        <f t="shared" si="813"/>
        <v/>
      </c>
      <c r="AH2848" s="18" t="str">
        <f t="shared" si="814"/>
        <v/>
      </c>
      <c r="AI2848" s="19" t="str">
        <f t="shared" si="815"/>
        <v/>
      </c>
      <c r="AJ2848" s="19" t="str">
        <f t="shared" si="816"/>
        <v/>
      </c>
      <c r="AK2848" s="19" t="str">
        <f t="shared" si="817"/>
        <v/>
      </c>
    </row>
    <row r="2849" spans="2:37" x14ac:dyDescent="0.15">
      <c r="B2849" s="51" t="str">
        <f>IFERROR(IF(AND(AF2849=1,AI2849=1),MAX($B$5:B2848)+1,""),"")</f>
        <v/>
      </c>
      <c r="C2849" s="51" t="str">
        <f>IFERROR(IF(AND(AG2849=1,AJ2849=1),MAX($C$5:C2848)+1,""),"")</f>
        <v/>
      </c>
      <c r="D2849" s="51" t="str">
        <f>IFERROR(IF(AND(AH2849=1,AK2849=1),MAX($D$5:D2848)+1,""),"")</f>
        <v/>
      </c>
      <c r="F2849" s="5" t="s">
        <v>5795</v>
      </c>
      <c r="G2849" s="5" t="s">
        <v>5796</v>
      </c>
      <c r="H2849" s="12" t="str">
        <f>IFERROR([1]!EM_S_STM07_IS(F2849,"9",$H$1,"1")/1000000,"")</f>
        <v/>
      </c>
      <c r="I2849" s="12">
        <f>IFERROR([1]!EM_S_STM07_IS(F2849,"9",$I$1,"1")/1000000,"")</f>
        <v>332.40016649</v>
      </c>
      <c r="J2849" s="12">
        <f>IFERROR([1]!EM_S_STM07_IS(F2849,"9",$J$1,"1")/1000000,"")</f>
        <v>466.89057250000002</v>
      </c>
      <c r="K2849" s="12">
        <f>IFERROR([1]!EM_S_STM07_IS(F2849,"9",$K$1,"1")/1000000,"")</f>
        <v>572.93784640000001</v>
      </c>
      <c r="L2849" s="12">
        <f>IFERROR([1]!EM_S_STM07_IS(F2849,"9",$L$1,"1")/1000000,"")</f>
        <v>510.42467336000004</v>
      </c>
      <c r="M2849" s="13">
        <f>IFERROR([1]!EM_S_STM07_IS(F2849,"9",$M$1,"1")/1000000,"")</f>
        <v>538.79290128999992</v>
      </c>
      <c r="N2849" s="12" t="str">
        <f>IFERROR([1]!EM_S_STM07_IS(F2849,"61",$N$1,"1")/1000000,"")</f>
        <v/>
      </c>
      <c r="O2849" s="12">
        <f>IFERROR([1]!EM_S_STM07_IS(F2849,"61",$O$1,"1")/1000000,"")</f>
        <v>45.426271619999994</v>
      </c>
      <c r="P2849" s="12">
        <f>IFERROR([1]!EM_S_STM07_IS(F2849,"61",$P$1,"1")/1000000,"")</f>
        <v>58.118648439999994</v>
      </c>
      <c r="Q2849" s="12">
        <f>IFERROR([1]!EM_S_STM07_IS(F2849,"61",$Q$1,"1")/1000000,"")</f>
        <v>57.058317000000002</v>
      </c>
      <c r="R2849" s="12">
        <f>IFERROR([1]!EM_S_STM07_IS(F2849,"61",$R$1,"1")/1000000,"")</f>
        <v>55.626520399999997</v>
      </c>
      <c r="S2849" s="12">
        <f>IFERROR([1]!EM_S_STM07_IS(F2849,"61",$S$1,"1")/1000000,"")</f>
        <v>67.806103519999994</v>
      </c>
      <c r="T2849" s="20" t="str">
        <f t="shared" si="800"/>
        <v/>
      </c>
      <c r="U2849" s="20" t="str">
        <f t="shared" si="801"/>
        <v/>
      </c>
      <c r="V2849" s="14" t="str">
        <f t="shared" si="802"/>
        <v/>
      </c>
      <c r="W2849" s="14">
        <f t="shared" si="803"/>
        <v>0.40460390688175557</v>
      </c>
      <c r="X2849" s="14">
        <f t="shared" si="804"/>
        <v>0.22713517930371144</v>
      </c>
      <c r="Y2849" s="14">
        <f t="shared" si="805"/>
        <v>-0.10910986843127138</v>
      </c>
      <c r="Z2849" s="15">
        <f t="shared" si="806"/>
        <v>5.5577697181562191E-2</v>
      </c>
      <c r="AA2849" s="14" t="str">
        <f t="shared" si="807"/>
        <v/>
      </c>
      <c r="AB2849" s="14">
        <f t="shared" si="808"/>
        <v>0.27940608743271544</v>
      </c>
      <c r="AC2849" s="14">
        <f t="shared" si="809"/>
        <v>-1.8244254958796006E-2</v>
      </c>
      <c r="AD2849" s="14">
        <f t="shared" si="810"/>
        <v>-2.5093565237825109E-2</v>
      </c>
      <c r="AE2849" s="14">
        <f t="shared" si="811"/>
        <v>0.21895281301830263</v>
      </c>
      <c r="AF2849" s="18" t="str">
        <f t="shared" si="812"/>
        <v/>
      </c>
      <c r="AG2849" s="18" t="str">
        <f t="shared" si="813"/>
        <v/>
      </c>
      <c r="AH2849" s="18" t="str">
        <f t="shared" si="814"/>
        <v/>
      </c>
      <c r="AI2849" s="19" t="str">
        <f t="shared" si="815"/>
        <v/>
      </c>
      <c r="AJ2849" s="19" t="str">
        <f t="shared" si="816"/>
        <v/>
      </c>
      <c r="AK2849" s="19" t="str">
        <f t="shared" si="817"/>
        <v/>
      </c>
    </row>
    <row r="2850" spans="2:37" x14ac:dyDescent="0.15">
      <c r="B2850" s="51" t="str">
        <f>IFERROR(IF(AND(AF2850=1,AI2850=1),MAX($B$5:B2849)+1,""),"")</f>
        <v/>
      </c>
      <c r="C2850" s="51" t="str">
        <f>IFERROR(IF(AND(AG2850=1,AJ2850=1),MAX($C$5:C2849)+1,""),"")</f>
        <v/>
      </c>
      <c r="D2850" s="51" t="str">
        <f>IFERROR(IF(AND(AH2850=1,AK2850=1),MAX($D$5:D2849)+1,""),"")</f>
        <v/>
      </c>
      <c r="F2850" s="5" t="s">
        <v>5797</v>
      </c>
      <c r="G2850" s="5" t="s">
        <v>5798</v>
      </c>
      <c r="H2850" s="12">
        <f>IFERROR([1]!EM_S_STM07_IS(F2850,"9",$H$1,"1")/1000000,"")</f>
        <v>670.07090382000001</v>
      </c>
      <c r="I2850" s="12">
        <f>IFERROR([1]!EM_S_STM07_IS(F2850,"9",$I$1,"1")/1000000,"")</f>
        <v>838.24159458999998</v>
      </c>
      <c r="J2850" s="12">
        <f>IFERROR([1]!EM_S_STM07_IS(F2850,"9",$J$1,"1")/1000000,"")</f>
        <v>897.11607791999995</v>
      </c>
      <c r="K2850" s="12">
        <f>IFERROR([1]!EM_S_STM07_IS(F2850,"9",$K$1,"1")/1000000,"")</f>
        <v>1021.89417185</v>
      </c>
      <c r="L2850" s="12">
        <f>IFERROR([1]!EM_S_STM07_IS(F2850,"9",$L$1,"1")/1000000,"")</f>
        <v>1290.5529500499999</v>
      </c>
      <c r="M2850" s="13">
        <f>IFERROR([1]!EM_S_STM07_IS(F2850,"9",$M$1,"1")/1000000,"")</f>
        <v>1687.4371258699998</v>
      </c>
      <c r="N2850" s="12">
        <f>IFERROR([1]!EM_S_STM07_IS(F2850,"61",$N$1,"1")/1000000,"")</f>
        <v>80.568955569999986</v>
      </c>
      <c r="O2850" s="12">
        <f>IFERROR([1]!EM_S_STM07_IS(F2850,"61",$O$1,"1")/1000000,"")</f>
        <v>87.870624359999994</v>
      </c>
      <c r="P2850" s="12">
        <f>IFERROR([1]!EM_S_STM07_IS(F2850,"61",$P$1,"1")/1000000,"")</f>
        <v>101.73401926000001</v>
      </c>
      <c r="Q2850" s="12">
        <f>IFERROR([1]!EM_S_STM07_IS(F2850,"61",$Q$1,"1")/1000000,"")</f>
        <v>120.21392239000001</v>
      </c>
      <c r="R2850" s="12">
        <f>IFERROR([1]!EM_S_STM07_IS(F2850,"61",$R$1,"1")/1000000,"")</f>
        <v>93.910350199999996</v>
      </c>
      <c r="S2850" s="12">
        <f>IFERROR([1]!EM_S_STM07_IS(F2850,"61",$S$1,"1")/1000000,"")</f>
        <v>190.64368141999998</v>
      </c>
      <c r="T2850" s="20">
        <f t="shared" si="800"/>
        <v>0.20287740730506321</v>
      </c>
      <c r="U2850" s="20">
        <f t="shared" si="801"/>
        <v>0.1879849433971672</v>
      </c>
      <c r="V2850" s="14">
        <f t="shared" si="802"/>
        <v>0.25097447122577249</v>
      </c>
      <c r="W2850" s="14">
        <f t="shared" si="803"/>
        <v>7.0235697810720796E-2</v>
      </c>
      <c r="X2850" s="14">
        <f t="shared" si="804"/>
        <v>0.13908801436186846</v>
      </c>
      <c r="Y2850" s="14">
        <f t="shared" si="805"/>
        <v>0.26290274042137829</v>
      </c>
      <c r="Z2850" s="15">
        <f t="shared" si="806"/>
        <v>0.30753033093653648</v>
      </c>
      <c r="AA2850" s="14">
        <f t="shared" si="807"/>
        <v>9.0626330431405014E-2</v>
      </c>
      <c r="AB2850" s="14">
        <f t="shared" si="808"/>
        <v>0.15777052912703371</v>
      </c>
      <c r="AC2850" s="14">
        <f t="shared" si="809"/>
        <v>0.18164919920023215</v>
      </c>
      <c r="AD2850" s="14">
        <f t="shared" si="810"/>
        <v>-0.21880637173342971</v>
      </c>
      <c r="AE2850" s="14">
        <f t="shared" si="811"/>
        <v>1.0300603822048147</v>
      </c>
      <c r="AF2850" s="18">
        <f t="shared" si="812"/>
        <v>1</v>
      </c>
      <c r="AG2850" s="18" t="str">
        <f t="shared" si="813"/>
        <v/>
      </c>
      <c r="AH2850" s="18" t="str">
        <f t="shared" si="814"/>
        <v/>
      </c>
      <c r="AI2850" s="19" t="str">
        <f t="shared" si="815"/>
        <v/>
      </c>
      <c r="AJ2850" s="19" t="str">
        <f t="shared" si="816"/>
        <v/>
      </c>
      <c r="AK2850" s="19" t="str">
        <f t="shared" si="817"/>
        <v/>
      </c>
    </row>
    <row r="2851" spans="2:37" x14ac:dyDescent="0.15">
      <c r="B2851" s="51">
        <f>IFERROR(IF(AND(AF2851=1,AI2851=1),MAX($B$5:B2850)+1,""),"")</f>
        <v>216</v>
      </c>
      <c r="C2851" s="51" t="str">
        <f>IFERROR(IF(AND(AG2851=1,AJ2851=1),MAX($C$5:C2850)+1,""),"")</f>
        <v/>
      </c>
      <c r="D2851" s="51" t="str">
        <f>IFERROR(IF(AND(AH2851=1,AK2851=1),MAX($D$5:D2850)+1,""),"")</f>
        <v/>
      </c>
      <c r="F2851" s="5" t="s">
        <v>5799</v>
      </c>
      <c r="G2851" s="5" t="s">
        <v>5800</v>
      </c>
      <c r="H2851" s="12">
        <f>IFERROR([1]!EM_S_STM07_IS(F2851,"9",$H$1,"1")/1000000,"")</f>
        <v>276.30975298000004</v>
      </c>
      <c r="I2851" s="12">
        <f>IFERROR([1]!EM_S_STM07_IS(F2851,"9",$I$1,"1")/1000000,"")</f>
        <v>364.80899698000002</v>
      </c>
      <c r="J2851" s="12">
        <f>IFERROR([1]!EM_S_STM07_IS(F2851,"9",$J$1,"1")/1000000,"")</f>
        <v>419.41736875999999</v>
      </c>
      <c r="K2851" s="12">
        <f>IFERROR([1]!EM_S_STM07_IS(F2851,"9",$K$1,"1")/1000000,"")</f>
        <v>531.11294825999994</v>
      </c>
      <c r="L2851" s="12">
        <f>IFERROR([1]!EM_S_STM07_IS(F2851,"9",$L$1,"1")/1000000,"")</f>
        <v>634.44637019000004</v>
      </c>
      <c r="M2851" s="13">
        <f>IFERROR([1]!EM_S_STM07_IS(F2851,"9",$M$1,"1")/1000000,"")</f>
        <v>706.62484099000005</v>
      </c>
      <c r="N2851" s="12">
        <f>IFERROR([1]!EM_S_STM07_IS(F2851,"61",$N$1,"1")/1000000,"")</f>
        <v>34.255406979999997</v>
      </c>
      <c r="O2851" s="12">
        <f>IFERROR([1]!EM_S_STM07_IS(F2851,"61",$O$1,"1")/1000000,"")</f>
        <v>40.382102259999996</v>
      </c>
      <c r="P2851" s="12">
        <f>IFERROR([1]!EM_S_STM07_IS(F2851,"61",$P$1,"1")/1000000,"")</f>
        <v>47.558902789999998</v>
      </c>
      <c r="Q2851" s="12">
        <f>IFERROR([1]!EM_S_STM07_IS(F2851,"61",$Q$1,"1")/1000000,"")</f>
        <v>40.885416939999999</v>
      </c>
      <c r="R2851" s="12">
        <f>IFERROR([1]!EM_S_STM07_IS(F2851,"61",$R$1,"1")/1000000,"")</f>
        <v>44.09161589</v>
      </c>
      <c r="S2851" s="12">
        <f>IFERROR([1]!EM_S_STM07_IS(F2851,"61",$S$1,"1")/1000000,"")</f>
        <v>46.434289630000002</v>
      </c>
      <c r="T2851" s="20">
        <f t="shared" si="800"/>
        <v>0.20658670937972201</v>
      </c>
      <c r="U2851" s="20">
        <f t="shared" si="801"/>
        <v>6.2727539099178609E-2</v>
      </c>
      <c r="V2851" s="14">
        <f t="shared" si="802"/>
        <v>0.32028997545521226</v>
      </c>
      <c r="W2851" s="14">
        <f t="shared" si="803"/>
        <v>0.14969030981161294</v>
      </c>
      <c r="X2851" s="14">
        <f t="shared" si="804"/>
        <v>0.26631128756118505</v>
      </c>
      <c r="Y2851" s="14">
        <f t="shared" si="805"/>
        <v>0.19456016327324496</v>
      </c>
      <c r="Z2851" s="15">
        <f t="shared" si="806"/>
        <v>0.11376607100515755</v>
      </c>
      <c r="AA2851" s="14">
        <f t="shared" si="807"/>
        <v>0.17885337878417465</v>
      </c>
      <c r="AB2851" s="14">
        <f t="shared" si="808"/>
        <v>0.17772231083444345</v>
      </c>
      <c r="AC2851" s="14">
        <f t="shared" si="809"/>
        <v>-0.14032043336801292</v>
      </c>
      <c r="AD2851" s="14">
        <f t="shared" si="810"/>
        <v>7.841913302988078E-2</v>
      </c>
      <c r="AE2851" s="14">
        <f t="shared" si="811"/>
        <v>5.313195474270023E-2</v>
      </c>
      <c r="AF2851" s="18">
        <f t="shared" si="812"/>
        <v>1</v>
      </c>
      <c r="AG2851" s="18" t="str">
        <f t="shared" si="813"/>
        <v/>
      </c>
      <c r="AH2851" s="18" t="str">
        <f t="shared" si="814"/>
        <v/>
      </c>
      <c r="AI2851" s="19">
        <f t="shared" si="815"/>
        <v>1</v>
      </c>
      <c r="AJ2851" s="19" t="str">
        <f t="shared" si="816"/>
        <v/>
      </c>
      <c r="AK2851" s="19" t="str">
        <f t="shared" si="817"/>
        <v/>
      </c>
    </row>
    <row r="2852" spans="2:37" x14ac:dyDescent="0.15">
      <c r="B2852" s="51" t="str">
        <f>IFERROR(IF(AND(AF2852=1,AI2852=1),MAX($B$5:B2851)+1,""),"")</f>
        <v/>
      </c>
      <c r="C2852" s="51" t="str">
        <f>IFERROR(IF(AND(AG2852=1,AJ2852=1),MAX($C$5:C2851)+1,""),"")</f>
        <v/>
      </c>
      <c r="D2852" s="51" t="str">
        <f>IFERROR(IF(AND(AH2852=1,AK2852=1),MAX($D$5:D2851)+1,""),"")</f>
        <v/>
      </c>
      <c r="F2852" s="5" t="s">
        <v>5801</v>
      </c>
      <c r="G2852" s="5" t="s">
        <v>5802</v>
      </c>
      <c r="H2852" s="12" t="str">
        <f>IFERROR([1]!EM_S_STM07_IS(F2852,"9",$H$1,"1")/1000000,"")</f>
        <v/>
      </c>
      <c r="I2852" s="12">
        <f>IFERROR([1]!EM_S_STM07_IS(F2852,"9",$I$1,"1")/1000000,"")</f>
        <v>613.95138564000001</v>
      </c>
      <c r="J2852" s="12">
        <f>IFERROR([1]!EM_S_STM07_IS(F2852,"9",$J$1,"1")/1000000,"")</f>
        <v>641.13094926999997</v>
      </c>
      <c r="K2852" s="12">
        <f>IFERROR([1]!EM_S_STM07_IS(F2852,"9",$K$1,"1")/1000000,"")</f>
        <v>645.08565251000005</v>
      </c>
      <c r="L2852" s="12">
        <f>IFERROR([1]!EM_S_STM07_IS(F2852,"9",$L$1,"1")/1000000,"")</f>
        <v>746.94230078999999</v>
      </c>
      <c r="M2852" s="13">
        <f>IFERROR([1]!EM_S_STM07_IS(F2852,"9",$M$1,"1")/1000000,"")</f>
        <v>879.97090636999997</v>
      </c>
      <c r="N2852" s="12" t="str">
        <f>IFERROR([1]!EM_S_STM07_IS(F2852,"61",$N$1,"1")/1000000,"")</f>
        <v/>
      </c>
      <c r="O2852" s="12">
        <f>IFERROR([1]!EM_S_STM07_IS(F2852,"61",$O$1,"1")/1000000,"")</f>
        <v>50.186819419999999</v>
      </c>
      <c r="P2852" s="12">
        <f>IFERROR([1]!EM_S_STM07_IS(F2852,"61",$P$1,"1")/1000000,"")</f>
        <v>53.728694390000001</v>
      </c>
      <c r="Q2852" s="12">
        <f>IFERROR([1]!EM_S_STM07_IS(F2852,"61",$Q$1,"1")/1000000,"")</f>
        <v>58.83126712</v>
      </c>
      <c r="R2852" s="12">
        <f>IFERROR([1]!EM_S_STM07_IS(F2852,"61",$R$1,"1")/1000000,"")</f>
        <v>42.056049360000003</v>
      </c>
      <c r="S2852" s="12">
        <f>IFERROR([1]!EM_S_STM07_IS(F2852,"61",$S$1,"1")/1000000,"")</f>
        <v>85.02173938</v>
      </c>
      <c r="T2852" s="20" t="str">
        <f t="shared" si="800"/>
        <v/>
      </c>
      <c r="U2852" s="20" t="str">
        <f t="shared" si="801"/>
        <v/>
      </c>
      <c r="V2852" s="14" t="str">
        <f t="shared" si="802"/>
        <v/>
      </c>
      <c r="W2852" s="14">
        <f t="shared" si="803"/>
        <v>4.426989541145384E-2</v>
      </c>
      <c r="X2852" s="14">
        <f t="shared" si="804"/>
        <v>6.1683237168677447E-3</v>
      </c>
      <c r="Y2852" s="14">
        <f t="shared" si="805"/>
        <v>0.15789631637857729</v>
      </c>
      <c r="Z2852" s="15">
        <f t="shared" si="806"/>
        <v>0.17809756582175476</v>
      </c>
      <c r="AA2852" s="14" t="str">
        <f t="shared" si="807"/>
        <v/>
      </c>
      <c r="AB2852" s="14">
        <f t="shared" si="808"/>
        <v>7.0573808241542524E-2</v>
      </c>
      <c r="AC2852" s="14">
        <f t="shared" si="809"/>
        <v>9.4969229904639019E-2</v>
      </c>
      <c r="AD2852" s="14">
        <f t="shared" si="810"/>
        <v>-0.28514119415077449</v>
      </c>
      <c r="AE2852" s="14">
        <f t="shared" si="811"/>
        <v>1.021629246537483</v>
      </c>
      <c r="AF2852" s="18" t="str">
        <f t="shared" si="812"/>
        <v/>
      </c>
      <c r="AG2852" s="18" t="str">
        <f t="shared" si="813"/>
        <v/>
      </c>
      <c r="AH2852" s="18" t="str">
        <f t="shared" si="814"/>
        <v/>
      </c>
      <c r="AI2852" s="19" t="str">
        <f t="shared" si="815"/>
        <v/>
      </c>
      <c r="AJ2852" s="19" t="str">
        <f t="shared" si="816"/>
        <v/>
      </c>
      <c r="AK2852" s="19" t="str">
        <f t="shared" si="817"/>
        <v/>
      </c>
    </row>
    <row r="2853" spans="2:37" x14ac:dyDescent="0.15">
      <c r="B2853" s="51" t="str">
        <f>IFERROR(IF(AND(AF2853=1,AI2853=1),MAX($B$5:B2852)+1,""),"")</f>
        <v/>
      </c>
      <c r="C2853" s="51" t="str">
        <f>IFERROR(IF(AND(AG2853=1,AJ2853=1),MAX($C$5:C2852)+1,""),"")</f>
        <v/>
      </c>
      <c r="D2853" s="51" t="str">
        <f>IFERROR(IF(AND(AH2853=1,AK2853=1),MAX($D$5:D2852)+1,""),"")</f>
        <v/>
      </c>
      <c r="F2853" s="5" t="s">
        <v>5803</v>
      </c>
      <c r="G2853" s="5" t="s">
        <v>5804</v>
      </c>
      <c r="H2853" s="12" t="str">
        <f>IFERROR([1]!EM_S_STM07_IS(F2853,"9",$H$1,"1")/1000000,"")</f>
        <v/>
      </c>
      <c r="I2853" s="12">
        <f>IFERROR([1]!EM_S_STM07_IS(F2853,"9",$I$1,"1")/1000000,"")</f>
        <v>534.01567542999999</v>
      </c>
      <c r="J2853" s="12">
        <f>IFERROR([1]!EM_S_STM07_IS(F2853,"9",$J$1,"1")/1000000,"")</f>
        <v>459.74544143000003</v>
      </c>
      <c r="K2853" s="12">
        <f>IFERROR([1]!EM_S_STM07_IS(F2853,"9",$K$1,"1")/1000000,"")</f>
        <v>465.47304252999999</v>
      </c>
      <c r="L2853" s="12">
        <f>IFERROR([1]!EM_S_STM07_IS(F2853,"9",$L$1,"1")/1000000,"")</f>
        <v>449.84043099000002</v>
      </c>
      <c r="M2853" s="13">
        <f>IFERROR([1]!EM_S_STM07_IS(F2853,"9",$M$1,"1")/1000000,"")</f>
        <v>482.40001888</v>
      </c>
      <c r="N2853" s="12" t="str">
        <f>IFERROR([1]!EM_S_STM07_IS(F2853,"61",$N$1,"1")/1000000,"")</f>
        <v/>
      </c>
      <c r="O2853" s="12">
        <f>IFERROR([1]!EM_S_STM07_IS(F2853,"61",$O$1,"1")/1000000,"")</f>
        <v>57.200444729999994</v>
      </c>
      <c r="P2853" s="12">
        <f>IFERROR([1]!EM_S_STM07_IS(F2853,"61",$P$1,"1")/1000000,"")</f>
        <v>47.538796560000002</v>
      </c>
      <c r="Q2853" s="12">
        <f>IFERROR([1]!EM_S_STM07_IS(F2853,"61",$Q$1,"1")/1000000,"")</f>
        <v>38.136212819999997</v>
      </c>
      <c r="R2853" s="12">
        <f>IFERROR([1]!EM_S_STM07_IS(F2853,"61",$R$1,"1")/1000000,"")</f>
        <v>28.621935870000002</v>
      </c>
      <c r="S2853" s="12">
        <f>IFERROR([1]!EM_S_STM07_IS(F2853,"61",$S$1,"1")/1000000,"")</f>
        <v>27.065526980000001</v>
      </c>
      <c r="T2853" s="20" t="str">
        <f t="shared" si="800"/>
        <v/>
      </c>
      <c r="U2853" s="20" t="str">
        <f t="shared" si="801"/>
        <v/>
      </c>
      <c r="V2853" s="14" t="str">
        <f t="shared" si="802"/>
        <v/>
      </c>
      <c r="W2853" s="14">
        <f t="shared" si="803"/>
        <v>-0.13907875258567287</v>
      </c>
      <c r="X2853" s="14">
        <f t="shared" si="804"/>
        <v>1.2458200960480937E-2</v>
      </c>
      <c r="Y2853" s="14">
        <f t="shared" si="805"/>
        <v>-3.3584354219594666E-2</v>
      </c>
      <c r="Z2853" s="15">
        <f t="shared" si="806"/>
        <v>7.23803056527033E-2</v>
      </c>
      <c r="AA2853" s="14" t="str">
        <f t="shared" si="807"/>
        <v/>
      </c>
      <c r="AB2853" s="14">
        <f t="shared" si="808"/>
        <v>-0.16890861977743915</v>
      </c>
      <c r="AC2853" s="14">
        <f t="shared" si="809"/>
        <v>-0.19778758446551647</v>
      </c>
      <c r="AD2853" s="14">
        <f t="shared" si="810"/>
        <v>-0.24948143107200116</v>
      </c>
      <c r="AE2853" s="14">
        <f t="shared" si="811"/>
        <v>-5.4378183819192523E-2</v>
      </c>
      <c r="AF2853" s="18" t="str">
        <f t="shared" si="812"/>
        <v/>
      </c>
      <c r="AG2853" s="18" t="str">
        <f t="shared" si="813"/>
        <v/>
      </c>
      <c r="AH2853" s="18" t="str">
        <f t="shared" si="814"/>
        <v/>
      </c>
      <c r="AI2853" s="19" t="str">
        <f t="shared" si="815"/>
        <v/>
      </c>
      <c r="AJ2853" s="19" t="str">
        <f t="shared" si="816"/>
        <v/>
      </c>
      <c r="AK2853" s="19" t="str">
        <f t="shared" si="817"/>
        <v/>
      </c>
    </row>
    <row r="2854" spans="2:37" x14ac:dyDescent="0.15">
      <c r="B2854" s="51" t="str">
        <f>IFERROR(IF(AND(AF2854=1,AI2854=1),MAX($B$5:B2853)+1,""),"")</f>
        <v/>
      </c>
      <c r="C2854" s="51" t="str">
        <f>IFERROR(IF(AND(AG2854=1,AJ2854=1),MAX($C$5:C2853)+1,""),"")</f>
        <v/>
      </c>
      <c r="D2854" s="51" t="str">
        <f>IFERROR(IF(AND(AH2854=1,AK2854=1),MAX($D$5:D2853)+1,""),"")</f>
        <v/>
      </c>
      <c r="F2854" s="5" t="s">
        <v>5805</v>
      </c>
      <c r="G2854" s="5" t="s">
        <v>5806</v>
      </c>
      <c r="H2854" s="12" t="str">
        <f>IFERROR([1]!EM_S_STM07_IS(F2854,"9",$H$1,"1")/1000000,"")</f>
        <v/>
      </c>
      <c r="I2854" s="12">
        <f>IFERROR([1]!EM_S_STM07_IS(F2854,"9",$I$1,"1")/1000000,"")</f>
        <v>1016.24953965</v>
      </c>
      <c r="J2854" s="12">
        <f>IFERROR([1]!EM_S_STM07_IS(F2854,"9",$J$1,"1")/1000000,"")</f>
        <v>1167.99922294</v>
      </c>
      <c r="K2854" s="12">
        <f>IFERROR([1]!EM_S_STM07_IS(F2854,"9",$K$1,"1")/1000000,"")</f>
        <v>1596.6968193800001</v>
      </c>
      <c r="L2854" s="12">
        <f>IFERROR([1]!EM_S_STM07_IS(F2854,"9",$L$1,"1")/1000000,"")</f>
        <v>1368.12470108</v>
      </c>
      <c r="M2854" s="13">
        <f>IFERROR([1]!EM_S_STM07_IS(F2854,"9",$M$1,"1")/1000000,"")</f>
        <v>1007.1138015199999</v>
      </c>
      <c r="N2854" s="12" t="str">
        <f>IFERROR([1]!EM_S_STM07_IS(F2854,"61",$N$1,"1")/1000000,"")</f>
        <v/>
      </c>
      <c r="O2854" s="12">
        <f>IFERROR([1]!EM_S_STM07_IS(F2854,"61",$O$1,"1")/1000000,"")</f>
        <v>190.02238768000001</v>
      </c>
      <c r="P2854" s="12">
        <f>IFERROR([1]!EM_S_STM07_IS(F2854,"61",$P$1,"1")/1000000,"")</f>
        <v>250.85597397999999</v>
      </c>
      <c r="Q2854" s="12">
        <f>IFERROR([1]!EM_S_STM07_IS(F2854,"61",$Q$1,"1")/1000000,"")</f>
        <v>248.03366966999999</v>
      </c>
      <c r="R2854" s="12">
        <f>IFERROR([1]!EM_S_STM07_IS(F2854,"61",$R$1,"1")/1000000,"")</f>
        <v>228.42529259</v>
      </c>
      <c r="S2854" s="12">
        <f>IFERROR([1]!EM_S_STM07_IS(F2854,"61",$S$1,"1")/1000000,"")</f>
        <v>126.33749643</v>
      </c>
      <c r="T2854" s="20" t="str">
        <f t="shared" si="800"/>
        <v/>
      </c>
      <c r="U2854" s="20" t="str">
        <f t="shared" si="801"/>
        <v/>
      </c>
      <c r="V2854" s="14" t="str">
        <f t="shared" si="802"/>
        <v/>
      </c>
      <c r="W2854" s="14">
        <f t="shared" si="803"/>
        <v>0.14932324923095477</v>
      </c>
      <c r="X2854" s="14">
        <f t="shared" si="804"/>
        <v>0.36703585757609897</v>
      </c>
      <c r="Y2854" s="14">
        <f t="shared" si="805"/>
        <v>-0.14315311180287499</v>
      </c>
      <c r="Z2854" s="15">
        <f t="shared" si="806"/>
        <v>-0.26387280287755749</v>
      </c>
      <c r="AA2854" s="14" t="str">
        <f t="shared" si="807"/>
        <v/>
      </c>
      <c r="AB2854" s="14">
        <f t="shared" si="808"/>
        <v>0.32013904804966703</v>
      </c>
      <c r="AC2854" s="14">
        <f t="shared" si="809"/>
        <v>-1.1250696027773318E-2</v>
      </c>
      <c r="AD2854" s="14">
        <f t="shared" si="810"/>
        <v>-7.9055303685536912E-2</v>
      </c>
      <c r="AE2854" s="14">
        <f t="shared" si="811"/>
        <v>-0.44691984413143399</v>
      </c>
      <c r="AF2854" s="18" t="str">
        <f t="shared" si="812"/>
        <v/>
      </c>
      <c r="AG2854" s="18" t="str">
        <f t="shared" si="813"/>
        <v/>
      </c>
      <c r="AH2854" s="18" t="str">
        <f t="shared" si="814"/>
        <v/>
      </c>
      <c r="AI2854" s="19" t="str">
        <f t="shared" si="815"/>
        <v/>
      </c>
      <c r="AJ2854" s="19" t="str">
        <f t="shared" si="816"/>
        <v/>
      </c>
      <c r="AK2854" s="19" t="str">
        <f t="shared" si="817"/>
        <v/>
      </c>
    </row>
    <row r="2855" spans="2:37" x14ac:dyDescent="0.15">
      <c r="B2855" s="51" t="str">
        <f>IFERROR(IF(AND(AF2855=1,AI2855=1),MAX($B$5:B2854)+1,""),"")</f>
        <v/>
      </c>
      <c r="C2855" s="51" t="str">
        <f>IFERROR(IF(AND(AG2855=1,AJ2855=1),MAX($C$5:C2854)+1,""),"")</f>
        <v/>
      </c>
      <c r="D2855" s="51" t="str">
        <f>IFERROR(IF(AND(AH2855=1,AK2855=1),MAX($D$5:D2854)+1,""),"")</f>
        <v/>
      </c>
      <c r="F2855" s="5" t="s">
        <v>5807</v>
      </c>
      <c r="G2855" s="5" t="s">
        <v>5808</v>
      </c>
      <c r="H2855" s="12" t="str">
        <f>IFERROR([1]!EM_S_STM07_IS(F2855,"9",$H$1,"1")/1000000,"")</f>
        <v/>
      </c>
      <c r="I2855" s="12">
        <f>IFERROR([1]!EM_S_STM07_IS(F2855,"9",$I$1,"1")/1000000,"")</f>
        <v>400.79501966000004</v>
      </c>
      <c r="J2855" s="12">
        <f>IFERROR([1]!EM_S_STM07_IS(F2855,"9",$J$1,"1")/1000000,"")</f>
        <v>371.99932952999995</v>
      </c>
      <c r="K2855" s="12">
        <f>IFERROR([1]!EM_S_STM07_IS(F2855,"9",$K$1,"1")/1000000,"")</f>
        <v>438.23147482999997</v>
      </c>
      <c r="L2855" s="12">
        <f>IFERROR([1]!EM_S_STM07_IS(F2855,"9",$L$1,"1")/1000000,"")</f>
        <v>457.04534969999997</v>
      </c>
      <c r="M2855" s="13">
        <f>IFERROR([1]!EM_S_STM07_IS(F2855,"9",$M$1,"1")/1000000,"")</f>
        <v>386.57915933999999</v>
      </c>
      <c r="N2855" s="12" t="str">
        <f>IFERROR([1]!EM_S_STM07_IS(F2855,"61",$N$1,"1")/1000000,"")</f>
        <v/>
      </c>
      <c r="O2855" s="12">
        <f>IFERROR([1]!EM_S_STM07_IS(F2855,"61",$O$1,"1")/1000000,"")</f>
        <v>70.808062790000008</v>
      </c>
      <c r="P2855" s="12">
        <f>IFERROR([1]!EM_S_STM07_IS(F2855,"61",$P$1,"1")/1000000,"")</f>
        <v>75.49535333</v>
      </c>
      <c r="Q2855" s="12">
        <f>IFERROR([1]!EM_S_STM07_IS(F2855,"61",$Q$1,"1")/1000000,"")</f>
        <v>94.387512920000006</v>
      </c>
      <c r="R2855" s="12">
        <f>IFERROR([1]!EM_S_STM07_IS(F2855,"61",$R$1,"1")/1000000,"")</f>
        <v>89.804147239999992</v>
      </c>
      <c r="S2855" s="12">
        <f>IFERROR([1]!EM_S_STM07_IS(F2855,"61",$S$1,"1")/1000000,"")</f>
        <v>67.066501670000008</v>
      </c>
      <c r="T2855" s="20" t="str">
        <f t="shared" si="800"/>
        <v/>
      </c>
      <c r="U2855" s="20" t="str">
        <f t="shared" si="801"/>
        <v/>
      </c>
      <c r="V2855" s="14" t="str">
        <f t="shared" si="802"/>
        <v/>
      </c>
      <c r="W2855" s="14">
        <f t="shared" si="803"/>
        <v>-7.1846427020045969E-2</v>
      </c>
      <c r="X2855" s="14">
        <f t="shared" si="804"/>
        <v>0.17804372223917869</v>
      </c>
      <c r="Y2855" s="14">
        <f t="shared" si="805"/>
        <v>4.2931363789646418E-2</v>
      </c>
      <c r="Z2855" s="15">
        <f t="shared" si="806"/>
        <v>-0.15417767713040575</v>
      </c>
      <c r="AA2855" s="14" t="str">
        <f t="shared" si="807"/>
        <v/>
      </c>
      <c r="AB2855" s="14">
        <f t="shared" si="808"/>
        <v>6.6197130034490403E-2</v>
      </c>
      <c r="AC2855" s="14">
        <f t="shared" si="809"/>
        <v>0.25024268059810145</v>
      </c>
      <c r="AD2855" s="14">
        <f t="shared" si="810"/>
        <v>-4.8559025852124488E-2</v>
      </c>
      <c r="AE2855" s="14">
        <f t="shared" si="811"/>
        <v>-0.25319148690576648</v>
      </c>
      <c r="AF2855" s="18" t="str">
        <f t="shared" si="812"/>
        <v/>
      </c>
      <c r="AG2855" s="18" t="str">
        <f t="shared" si="813"/>
        <v/>
      </c>
      <c r="AH2855" s="18" t="str">
        <f t="shared" si="814"/>
        <v/>
      </c>
      <c r="AI2855" s="19" t="str">
        <f t="shared" si="815"/>
        <v/>
      </c>
      <c r="AJ2855" s="19" t="str">
        <f t="shared" si="816"/>
        <v/>
      </c>
      <c r="AK2855" s="19" t="str">
        <f t="shared" si="817"/>
        <v/>
      </c>
    </row>
    <row r="2856" spans="2:37" x14ac:dyDescent="0.15">
      <c r="B2856" s="51" t="str">
        <f>IFERROR(IF(AND(AF2856=1,AI2856=1),MAX($B$5:B2855)+1,""),"")</f>
        <v/>
      </c>
      <c r="C2856" s="51" t="str">
        <f>IFERROR(IF(AND(AG2856=1,AJ2856=1),MAX($C$5:C2855)+1,""),"")</f>
        <v/>
      </c>
      <c r="D2856" s="51" t="str">
        <f>IFERROR(IF(AND(AH2856=1,AK2856=1),MAX($D$5:D2855)+1,""),"")</f>
        <v/>
      </c>
      <c r="F2856" s="5" t="s">
        <v>5809</v>
      </c>
      <c r="G2856" s="5" t="s">
        <v>5810</v>
      </c>
      <c r="H2856" s="12" t="str">
        <f>IFERROR([1]!EM_S_STM07_IS(F2856,"9",$H$1,"1")/1000000,"")</f>
        <v/>
      </c>
      <c r="I2856" s="12">
        <f>IFERROR([1]!EM_S_STM07_IS(F2856,"9",$I$1,"1")/1000000,"")</f>
        <v>338.45729373</v>
      </c>
      <c r="J2856" s="12">
        <f>IFERROR([1]!EM_S_STM07_IS(F2856,"9",$J$1,"1")/1000000,"")</f>
        <v>333.70882525999997</v>
      </c>
      <c r="K2856" s="12">
        <f>IFERROR([1]!EM_S_STM07_IS(F2856,"9",$K$1,"1")/1000000,"")</f>
        <v>375.98361769000002</v>
      </c>
      <c r="L2856" s="12">
        <f>IFERROR([1]!EM_S_STM07_IS(F2856,"9",$L$1,"1")/1000000,"")</f>
        <v>397.81642125000002</v>
      </c>
      <c r="M2856" s="13">
        <f>IFERROR([1]!EM_S_STM07_IS(F2856,"9",$M$1,"1")/1000000,"")</f>
        <v>394.53918416000005</v>
      </c>
      <c r="N2856" s="12" t="str">
        <f>IFERROR([1]!EM_S_STM07_IS(F2856,"61",$N$1,"1")/1000000,"")</f>
        <v/>
      </c>
      <c r="O2856" s="12">
        <f>IFERROR([1]!EM_S_STM07_IS(F2856,"61",$O$1,"1")/1000000,"")</f>
        <v>62.629530200000005</v>
      </c>
      <c r="P2856" s="12">
        <f>IFERROR([1]!EM_S_STM07_IS(F2856,"61",$P$1,"1")/1000000,"")</f>
        <v>63.75690419</v>
      </c>
      <c r="Q2856" s="12">
        <f>IFERROR([1]!EM_S_STM07_IS(F2856,"61",$Q$1,"1")/1000000,"")</f>
        <v>70.179354829999994</v>
      </c>
      <c r="R2856" s="12">
        <f>IFERROR([1]!EM_S_STM07_IS(F2856,"61",$R$1,"1")/1000000,"")</f>
        <v>67.750573889999998</v>
      </c>
      <c r="S2856" s="12">
        <f>IFERROR([1]!EM_S_STM07_IS(F2856,"61",$S$1,"1")/1000000,"")</f>
        <v>65.881674459999999</v>
      </c>
      <c r="T2856" s="20" t="str">
        <f t="shared" si="800"/>
        <v/>
      </c>
      <c r="U2856" s="20" t="str">
        <f t="shared" si="801"/>
        <v/>
      </c>
      <c r="V2856" s="14" t="str">
        <f t="shared" si="802"/>
        <v/>
      </c>
      <c r="W2856" s="14">
        <f t="shared" si="803"/>
        <v>-1.4029741884623307E-2</v>
      </c>
      <c r="X2856" s="14">
        <f t="shared" si="804"/>
        <v>0.1266816734530854</v>
      </c>
      <c r="Y2856" s="14">
        <f t="shared" si="805"/>
        <v>5.8068496957761694E-2</v>
      </c>
      <c r="Z2856" s="15">
        <f t="shared" si="806"/>
        <v>-8.2380638780631312E-3</v>
      </c>
      <c r="AA2856" s="14" t="str">
        <f t="shared" si="807"/>
        <v/>
      </c>
      <c r="AB2856" s="14">
        <f t="shared" si="808"/>
        <v>1.800067773779972E-2</v>
      </c>
      <c r="AC2856" s="14">
        <f t="shared" si="809"/>
        <v>0.10073341423323574</v>
      </c>
      <c r="AD2856" s="14">
        <f t="shared" si="810"/>
        <v>-3.4608197038621821E-2</v>
      </c>
      <c r="AE2856" s="14">
        <f t="shared" si="811"/>
        <v>-2.758499777484319E-2</v>
      </c>
      <c r="AF2856" s="18" t="str">
        <f t="shared" si="812"/>
        <v/>
      </c>
      <c r="AG2856" s="18" t="str">
        <f t="shared" si="813"/>
        <v/>
      </c>
      <c r="AH2856" s="18" t="str">
        <f t="shared" si="814"/>
        <v/>
      </c>
      <c r="AI2856" s="19" t="str">
        <f t="shared" si="815"/>
        <v/>
      </c>
      <c r="AJ2856" s="19" t="str">
        <f t="shared" si="816"/>
        <v/>
      </c>
      <c r="AK2856" s="19" t="str">
        <f t="shared" si="817"/>
        <v/>
      </c>
    </row>
    <row r="2857" spans="2:37" x14ac:dyDescent="0.15">
      <c r="B2857" s="51" t="str">
        <f>IFERROR(IF(AND(AF2857=1,AI2857=1),MAX($B$5:B2856)+1,""),"")</f>
        <v/>
      </c>
      <c r="C2857" s="51" t="str">
        <f>IFERROR(IF(AND(AG2857=1,AJ2857=1),MAX($C$5:C2856)+1,""),"")</f>
        <v/>
      </c>
      <c r="D2857" s="51" t="str">
        <f>IFERROR(IF(AND(AH2857=1,AK2857=1),MAX($D$5:D2856)+1,""),"")</f>
        <v/>
      </c>
      <c r="F2857" s="5" t="s">
        <v>5811</v>
      </c>
      <c r="G2857" s="5" t="s">
        <v>5812</v>
      </c>
      <c r="H2857" s="12" t="str">
        <f>IFERROR([1]!EM_S_STM07_IS(F2857,"9",$H$1,"1")/1000000,"")</f>
        <v/>
      </c>
      <c r="I2857" s="12">
        <f>IFERROR([1]!EM_S_STM07_IS(F2857,"9",$I$1,"1")/1000000,"")</f>
        <v>382.45983326999999</v>
      </c>
      <c r="J2857" s="12">
        <f>IFERROR([1]!EM_S_STM07_IS(F2857,"9",$J$1,"1")/1000000,"")</f>
        <v>436.08447051999997</v>
      </c>
      <c r="K2857" s="12">
        <f>IFERROR([1]!EM_S_STM07_IS(F2857,"9",$K$1,"1")/1000000,"")</f>
        <v>473.73806320999995</v>
      </c>
      <c r="L2857" s="12">
        <f>IFERROR([1]!EM_S_STM07_IS(F2857,"9",$L$1,"1")/1000000,"")</f>
        <v>539.70023120000008</v>
      </c>
      <c r="M2857" s="13">
        <f>IFERROR([1]!EM_S_STM07_IS(F2857,"9",$M$1,"1")/1000000,"")</f>
        <v>636.18125410000005</v>
      </c>
      <c r="N2857" s="12" t="str">
        <f>IFERROR([1]!EM_S_STM07_IS(F2857,"61",$N$1,"1")/1000000,"")</f>
        <v/>
      </c>
      <c r="O2857" s="12">
        <f>IFERROR([1]!EM_S_STM07_IS(F2857,"61",$O$1,"1")/1000000,"")</f>
        <v>65.407761649999998</v>
      </c>
      <c r="P2857" s="12">
        <f>IFERROR([1]!EM_S_STM07_IS(F2857,"61",$P$1,"1")/1000000,"")</f>
        <v>82.242178640000006</v>
      </c>
      <c r="Q2857" s="12">
        <f>IFERROR([1]!EM_S_STM07_IS(F2857,"61",$Q$1,"1")/1000000,"")</f>
        <v>85.069440329999992</v>
      </c>
      <c r="R2857" s="12">
        <f>IFERROR([1]!EM_S_STM07_IS(F2857,"61",$R$1,"1")/1000000,"")</f>
        <v>91.422053219999995</v>
      </c>
      <c r="S2857" s="12">
        <f>IFERROR([1]!EM_S_STM07_IS(F2857,"61",$S$1,"1")/1000000,"")</f>
        <v>67.682239549999991</v>
      </c>
      <c r="T2857" s="20" t="str">
        <f t="shared" si="800"/>
        <v/>
      </c>
      <c r="U2857" s="20" t="str">
        <f t="shared" si="801"/>
        <v/>
      </c>
      <c r="V2857" s="14" t="str">
        <f t="shared" si="802"/>
        <v/>
      </c>
      <c r="W2857" s="14">
        <f t="shared" si="803"/>
        <v>0.14020985365054875</v>
      </c>
      <c r="X2857" s="14">
        <f t="shared" si="804"/>
        <v>8.6344722721037812E-2</v>
      </c>
      <c r="Y2857" s="14">
        <f t="shared" si="805"/>
        <v>0.13923763596922595</v>
      </c>
      <c r="Z2857" s="15">
        <f t="shared" si="806"/>
        <v>0.17876779983117405</v>
      </c>
      <c r="AA2857" s="14" t="str">
        <f t="shared" si="807"/>
        <v/>
      </c>
      <c r="AB2857" s="14">
        <f t="shared" si="808"/>
        <v>0.25737644226509027</v>
      </c>
      <c r="AC2857" s="14">
        <f t="shared" si="809"/>
        <v>3.4377271331487991E-2</v>
      </c>
      <c r="AD2857" s="14">
        <f t="shared" si="810"/>
        <v>7.467561635949467E-2</v>
      </c>
      <c r="AE2857" s="14">
        <f t="shared" si="811"/>
        <v>-0.25967272483885268</v>
      </c>
      <c r="AF2857" s="18" t="str">
        <f t="shared" si="812"/>
        <v/>
      </c>
      <c r="AG2857" s="18" t="str">
        <f t="shared" si="813"/>
        <v/>
      </c>
      <c r="AH2857" s="18" t="str">
        <f t="shared" si="814"/>
        <v/>
      </c>
      <c r="AI2857" s="19" t="str">
        <f t="shared" si="815"/>
        <v/>
      </c>
      <c r="AJ2857" s="19" t="str">
        <f t="shared" si="816"/>
        <v/>
      </c>
      <c r="AK2857" s="19" t="str">
        <f t="shared" si="817"/>
        <v/>
      </c>
    </row>
    <row r="2858" spans="2:37" x14ac:dyDescent="0.15">
      <c r="B2858" s="51" t="str">
        <f>IFERROR(IF(AND(AF2858=1,AI2858=1),MAX($B$5:B2857)+1,""),"")</f>
        <v/>
      </c>
      <c r="C2858" s="51" t="str">
        <f>IFERROR(IF(AND(AG2858=1,AJ2858=1),MAX($C$5:C2857)+1,""),"")</f>
        <v/>
      </c>
      <c r="D2858" s="51" t="str">
        <f>IFERROR(IF(AND(AH2858=1,AK2858=1),MAX($D$5:D2857)+1,""),"")</f>
        <v/>
      </c>
      <c r="F2858" s="5" t="s">
        <v>5813</v>
      </c>
      <c r="G2858" s="5" t="s">
        <v>5814</v>
      </c>
      <c r="H2858" s="12" t="str">
        <f>IFERROR([1]!EM_S_STM07_IS(F2858,"9",$H$1,"1")/1000000,"")</f>
        <v/>
      </c>
      <c r="I2858" s="12">
        <f>IFERROR([1]!EM_S_STM07_IS(F2858,"9",$I$1,"1")/1000000,"")</f>
        <v>849.04179999999997</v>
      </c>
      <c r="J2858" s="12">
        <f>IFERROR([1]!EM_S_STM07_IS(F2858,"9",$J$1,"1")/1000000,"")</f>
        <v>1048.2405000000001</v>
      </c>
      <c r="K2858" s="12">
        <f>IFERROR([1]!EM_S_STM07_IS(F2858,"9",$K$1,"1")/1000000,"")</f>
        <v>1145.8752999999999</v>
      </c>
      <c r="L2858" s="12">
        <f>IFERROR([1]!EM_S_STM07_IS(F2858,"9",$L$1,"1")/1000000,"")</f>
        <v>1260.87968798</v>
      </c>
      <c r="M2858" s="13">
        <f>IFERROR([1]!EM_S_STM07_IS(F2858,"9",$M$1,"1")/1000000,"")</f>
        <v>1397.2890200300001</v>
      </c>
      <c r="N2858" s="12" t="str">
        <f>IFERROR([1]!EM_S_STM07_IS(F2858,"61",$N$1,"1")/1000000,"")</f>
        <v/>
      </c>
      <c r="O2858" s="12">
        <f>IFERROR([1]!EM_S_STM07_IS(F2858,"61",$O$1,"1")/1000000,"")</f>
        <v>117.26819999999999</v>
      </c>
      <c r="P2858" s="12">
        <f>IFERROR([1]!EM_S_STM07_IS(F2858,"61",$P$1,"1")/1000000,"")</f>
        <v>136.4144</v>
      </c>
      <c r="Q2858" s="12">
        <f>IFERROR([1]!EM_S_STM07_IS(F2858,"61",$Q$1,"1")/1000000,"")</f>
        <v>149.8605</v>
      </c>
      <c r="R2858" s="12">
        <f>IFERROR([1]!EM_S_STM07_IS(F2858,"61",$R$1,"1")/1000000,"")</f>
        <v>165.92537543</v>
      </c>
      <c r="S2858" s="12">
        <f>IFERROR([1]!EM_S_STM07_IS(F2858,"61",$S$1,"1")/1000000,"")</f>
        <v>160.26523297</v>
      </c>
      <c r="T2858" s="20" t="str">
        <f t="shared" si="800"/>
        <v/>
      </c>
      <c r="U2858" s="20" t="str">
        <f t="shared" si="801"/>
        <v/>
      </c>
      <c r="V2858" s="14" t="str">
        <f t="shared" si="802"/>
        <v/>
      </c>
      <c r="W2858" s="14">
        <f t="shared" si="803"/>
        <v>0.23461589288065693</v>
      </c>
      <c r="X2858" s="14">
        <f t="shared" si="804"/>
        <v>9.314160252346651E-2</v>
      </c>
      <c r="Y2858" s="14">
        <f t="shared" si="805"/>
        <v>0.10036379000402579</v>
      </c>
      <c r="Z2858" s="15">
        <f t="shared" si="806"/>
        <v>0.1081858430668635</v>
      </c>
      <c r="AA2858" s="14" t="str">
        <f t="shared" si="807"/>
        <v/>
      </c>
      <c r="AB2858" s="14">
        <f t="shared" si="808"/>
        <v>0.16326847346509973</v>
      </c>
      <c r="AC2858" s="14">
        <f t="shared" si="809"/>
        <v>9.8568039737740309E-2</v>
      </c>
      <c r="AD2858" s="14">
        <f t="shared" si="810"/>
        <v>0.10719886447729722</v>
      </c>
      <c r="AE2858" s="14">
        <f t="shared" si="811"/>
        <v>-3.4112578894768771E-2</v>
      </c>
      <c r="AF2858" s="18" t="str">
        <f t="shared" si="812"/>
        <v/>
      </c>
      <c r="AG2858" s="18" t="str">
        <f t="shared" si="813"/>
        <v/>
      </c>
      <c r="AH2858" s="18" t="str">
        <f t="shared" si="814"/>
        <v/>
      </c>
      <c r="AI2858" s="19" t="str">
        <f t="shared" si="815"/>
        <v/>
      </c>
      <c r="AJ2858" s="19" t="str">
        <f t="shared" si="816"/>
        <v/>
      </c>
      <c r="AK2858" s="19" t="str">
        <f t="shared" si="817"/>
        <v/>
      </c>
    </row>
    <row r="2859" spans="2:37" x14ac:dyDescent="0.15">
      <c r="B2859" s="51" t="str">
        <f>IFERROR(IF(AND(AF2859=1,AI2859=1),MAX($B$5:B2858)+1,""),"")</f>
        <v/>
      </c>
      <c r="C2859" s="51" t="str">
        <f>IFERROR(IF(AND(AG2859=1,AJ2859=1),MAX($C$5:C2858)+1,""),"")</f>
        <v/>
      </c>
      <c r="D2859" s="51" t="str">
        <f>IFERROR(IF(AND(AH2859=1,AK2859=1),MAX($D$5:D2858)+1,""),"")</f>
        <v/>
      </c>
      <c r="F2859" s="5" t="s">
        <v>5815</v>
      </c>
      <c r="G2859" s="5" t="s">
        <v>5816</v>
      </c>
      <c r="H2859" s="12" t="str">
        <f>IFERROR([1]!EM_S_STM07_IS(F2859,"9",$H$1,"1")/1000000,"")</f>
        <v/>
      </c>
      <c r="I2859" s="12">
        <f>IFERROR([1]!EM_S_STM07_IS(F2859,"9",$I$1,"1")/1000000,"")</f>
        <v>1422.9628746800001</v>
      </c>
      <c r="J2859" s="12">
        <f>IFERROR([1]!EM_S_STM07_IS(F2859,"9",$J$1,"1")/1000000,"")</f>
        <v>1659.78838139</v>
      </c>
      <c r="K2859" s="12">
        <f>IFERROR([1]!EM_S_STM07_IS(F2859,"9",$K$1,"1")/1000000,"")</f>
        <v>1999.6604449700001</v>
      </c>
      <c r="L2859" s="12">
        <f>IFERROR([1]!EM_S_STM07_IS(F2859,"9",$L$1,"1")/1000000,"")</f>
        <v>2796.7510857900002</v>
      </c>
      <c r="M2859" s="13">
        <f>IFERROR([1]!EM_S_STM07_IS(F2859,"9",$M$1,"1")/1000000,"")</f>
        <v>3662.1139433200001</v>
      </c>
      <c r="N2859" s="12" t="str">
        <f>IFERROR([1]!EM_S_STM07_IS(F2859,"61",$N$1,"1")/1000000,"")</f>
        <v/>
      </c>
      <c r="O2859" s="12">
        <f>IFERROR([1]!EM_S_STM07_IS(F2859,"61",$O$1,"1")/1000000,"")</f>
        <v>123.57263005</v>
      </c>
      <c r="P2859" s="12">
        <f>IFERROR([1]!EM_S_STM07_IS(F2859,"61",$P$1,"1")/1000000,"")</f>
        <v>151.41485947000001</v>
      </c>
      <c r="Q2859" s="12">
        <f>IFERROR([1]!EM_S_STM07_IS(F2859,"61",$Q$1,"1")/1000000,"")</f>
        <v>96.68783565999999</v>
      </c>
      <c r="R2859" s="12">
        <f>IFERROR([1]!EM_S_STM07_IS(F2859,"61",$R$1,"1")/1000000,"")</f>
        <v>115.84432287999999</v>
      </c>
      <c r="S2859" s="12">
        <f>IFERROR([1]!EM_S_STM07_IS(F2859,"61",$S$1,"1")/1000000,"")</f>
        <v>176.89334840999999</v>
      </c>
      <c r="T2859" s="20" t="str">
        <f t="shared" si="800"/>
        <v/>
      </c>
      <c r="U2859" s="20" t="str">
        <f t="shared" si="801"/>
        <v/>
      </c>
      <c r="V2859" s="14" t="str">
        <f t="shared" si="802"/>
        <v/>
      </c>
      <c r="W2859" s="14">
        <f t="shared" si="803"/>
        <v>0.16643126178766812</v>
      </c>
      <c r="X2859" s="14">
        <f t="shared" si="804"/>
        <v>0.20476831106346946</v>
      </c>
      <c r="Y2859" s="14">
        <f t="shared" si="805"/>
        <v>0.39861299593389637</v>
      </c>
      <c r="Z2859" s="15">
        <f t="shared" si="806"/>
        <v>0.30941718836789522</v>
      </c>
      <c r="AA2859" s="14" t="str">
        <f t="shared" si="807"/>
        <v/>
      </c>
      <c r="AB2859" s="14">
        <f t="shared" si="808"/>
        <v>0.22531064855327979</v>
      </c>
      <c r="AC2859" s="14">
        <f t="shared" si="809"/>
        <v>-0.36143760263399477</v>
      </c>
      <c r="AD2859" s="14">
        <f t="shared" si="810"/>
        <v>0.19812716966137542</v>
      </c>
      <c r="AE2859" s="14">
        <f t="shared" si="811"/>
        <v>0.52699194930112403</v>
      </c>
      <c r="AF2859" s="18" t="str">
        <f t="shared" si="812"/>
        <v/>
      </c>
      <c r="AG2859" s="18" t="str">
        <f t="shared" si="813"/>
        <v/>
      </c>
      <c r="AH2859" s="18" t="str">
        <f t="shared" si="814"/>
        <v/>
      </c>
      <c r="AI2859" s="19">
        <f t="shared" si="815"/>
        <v>1</v>
      </c>
      <c r="AJ2859" s="19" t="str">
        <f t="shared" si="816"/>
        <v/>
      </c>
      <c r="AK2859" s="19" t="str">
        <f t="shared" si="817"/>
        <v/>
      </c>
    </row>
    <row r="2860" spans="2:37" x14ac:dyDescent="0.15">
      <c r="B2860" s="51" t="str">
        <f>IFERROR(IF(AND(AF2860=1,AI2860=1),MAX($B$5:B2859)+1,""),"")</f>
        <v/>
      </c>
      <c r="C2860" s="51" t="str">
        <f>IFERROR(IF(AND(AG2860=1,AJ2860=1),MAX($C$5:C2859)+1,""),"")</f>
        <v/>
      </c>
      <c r="D2860" s="51" t="str">
        <f>IFERROR(IF(AND(AH2860=1,AK2860=1),MAX($D$5:D2859)+1,""),"")</f>
        <v/>
      </c>
      <c r="F2860" s="5" t="s">
        <v>5817</v>
      </c>
      <c r="G2860" s="5" t="s">
        <v>5818</v>
      </c>
      <c r="H2860" s="12" t="str">
        <f>IFERROR([1]!EM_S_STM07_IS(F2860,"9",$H$1,"1")/1000000,"")</f>
        <v/>
      </c>
      <c r="I2860" s="12">
        <f>IFERROR([1]!EM_S_STM07_IS(F2860,"9",$I$1,"1")/1000000,"")</f>
        <v>1247.8355184100001</v>
      </c>
      <c r="J2860" s="12">
        <f>IFERROR([1]!EM_S_STM07_IS(F2860,"9",$J$1,"1")/1000000,"")</f>
        <v>1319.7577180599999</v>
      </c>
      <c r="K2860" s="12">
        <f>IFERROR([1]!EM_S_STM07_IS(F2860,"9",$K$1,"1")/1000000,"")</f>
        <v>1472.9872678199999</v>
      </c>
      <c r="L2860" s="12">
        <f>IFERROR([1]!EM_S_STM07_IS(F2860,"9",$L$1,"1")/1000000,"")</f>
        <v>1658.8990669899999</v>
      </c>
      <c r="M2860" s="13">
        <f>IFERROR([1]!EM_S_STM07_IS(F2860,"9",$M$1,"1")/1000000,"")</f>
        <v>1830.9927312300001</v>
      </c>
      <c r="N2860" s="12" t="str">
        <f>IFERROR([1]!EM_S_STM07_IS(F2860,"61",$N$1,"1")/1000000,"")</f>
        <v/>
      </c>
      <c r="O2860" s="12">
        <f>IFERROR([1]!EM_S_STM07_IS(F2860,"61",$O$1,"1")/1000000,"")</f>
        <v>109.82410996999999</v>
      </c>
      <c r="P2860" s="12">
        <f>IFERROR([1]!EM_S_STM07_IS(F2860,"61",$P$1,"1")/1000000,"")</f>
        <v>115.80359142</v>
      </c>
      <c r="Q2860" s="12">
        <f>IFERROR([1]!EM_S_STM07_IS(F2860,"61",$Q$1,"1")/1000000,"")</f>
        <v>150.17289274999999</v>
      </c>
      <c r="R2860" s="12">
        <f>IFERROR([1]!EM_S_STM07_IS(F2860,"61",$R$1,"1")/1000000,"")</f>
        <v>154.69130225999999</v>
      </c>
      <c r="S2860" s="12">
        <f>IFERROR([1]!EM_S_STM07_IS(F2860,"61",$S$1,"1")/1000000,"")</f>
        <v>178.43481613</v>
      </c>
      <c r="T2860" s="20" t="str">
        <f t="shared" si="800"/>
        <v/>
      </c>
      <c r="U2860" s="20" t="str">
        <f t="shared" si="801"/>
        <v/>
      </c>
      <c r="V2860" s="14" t="str">
        <f t="shared" si="802"/>
        <v/>
      </c>
      <c r="W2860" s="14">
        <f t="shared" si="803"/>
        <v>5.7637564077069658E-2</v>
      </c>
      <c r="X2860" s="14">
        <f t="shared" si="804"/>
        <v>0.11610430283010006</v>
      </c>
      <c r="Y2860" s="14">
        <f t="shared" si="805"/>
        <v>0.12621412501762272</v>
      </c>
      <c r="Z2860" s="15">
        <f t="shared" si="806"/>
        <v>0.10373968354340969</v>
      </c>
      <c r="AA2860" s="14" t="str">
        <f t="shared" si="807"/>
        <v/>
      </c>
      <c r="AB2860" s="14">
        <f t="shared" si="808"/>
        <v>5.4445981411853812E-2</v>
      </c>
      <c r="AC2860" s="14">
        <f t="shared" si="809"/>
        <v>0.29678959787480469</v>
      </c>
      <c r="AD2860" s="14">
        <f t="shared" si="810"/>
        <v>3.0088050028589452E-2</v>
      </c>
      <c r="AE2860" s="14">
        <f t="shared" si="811"/>
        <v>0.15348965018144789</v>
      </c>
      <c r="AF2860" s="18" t="str">
        <f t="shared" si="812"/>
        <v/>
      </c>
      <c r="AG2860" s="18" t="str">
        <f t="shared" si="813"/>
        <v/>
      </c>
      <c r="AH2860" s="18" t="str">
        <f t="shared" si="814"/>
        <v/>
      </c>
      <c r="AI2860" s="19" t="str">
        <f t="shared" si="815"/>
        <v/>
      </c>
      <c r="AJ2860" s="19" t="str">
        <f t="shared" si="816"/>
        <v/>
      </c>
      <c r="AK2860" s="19" t="str">
        <f t="shared" si="817"/>
        <v/>
      </c>
    </row>
    <row r="2861" spans="2:37" x14ac:dyDescent="0.15">
      <c r="B2861" s="51" t="str">
        <f>IFERROR(IF(AND(AF2861=1,AI2861=1),MAX($B$5:B2860)+1,""),"")</f>
        <v/>
      </c>
      <c r="C2861" s="51" t="str">
        <f>IFERROR(IF(AND(AG2861=1,AJ2861=1),MAX($C$5:C2860)+1,""),"")</f>
        <v/>
      </c>
      <c r="D2861" s="51" t="str">
        <f>IFERROR(IF(AND(AH2861=1,AK2861=1),MAX($D$5:D2860)+1,""),"")</f>
        <v/>
      </c>
      <c r="F2861" s="5" t="s">
        <v>5819</v>
      </c>
      <c r="G2861" s="5" t="s">
        <v>5820</v>
      </c>
      <c r="H2861" s="12" t="str">
        <f>IFERROR([1]!EM_S_STM07_IS(F2861,"9",$H$1,"1")/1000000,"")</f>
        <v/>
      </c>
      <c r="I2861" s="12">
        <f>IFERROR([1]!EM_S_STM07_IS(F2861,"9",$I$1,"1")/1000000,"")</f>
        <v>681.85070079999991</v>
      </c>
      <c r="J2861" s="12">
        <f>IFERROR([1]!EM_S_STM07_IS(F2861,"9",$J$1,"1")/1000000,"")</f>
        <v>694.3285767000001</v>
      </c>
      <c r="K2861" s="12">
        <f>IFERROR([1]!EM_S_STM07_IS(F2861,"9",$K$1,"1")/1000000,"")</f>
        <v>719.71792741000002</v>
      </c>
      <c r="L2861" s="12">
        <f>IFERROR([1]!EM_S_STM07_IS(F2861,"9",$L$1,"1")/1000000,"")</f>
        <v>705.13895858000001</v>
      </c>
      <c r="M2861" s="13">
        <f>IFERROR([1]!EM_S_STM07_IS(F2861,"9",$M$1,"1")/1000000,"")</f>
        <v>725.92404653999995</v>
      </c>
      <c r="N2861" s="12" t="str">
        <f>IFERROR([1]!EM_S_STM07_IS(F2861,"61",$N$1,"1")/1000000,"")</f>
        <v/>
      </c>
      <c r="O2861" s="12">
        <f>IFERROR([1]!EM_S_STM07_IS(F2861,"61",$O$1,"1")/1000000,"")</f>
        <v>51.058201459999999</v>
      </c>
      <c r="P2861" s="12">
        <f>IFERROR([1]!EM_S_STM07_IS(F2861,"61",$P$1,"1")/1000000,"")</f>
        <v>43.369286389999999</v>
      </c>
      <c r="Q2861" s="12">
        <f>IFERROR([1]!EM_S_STM07_IS(F2861,"61",$Q$1,"1")/1000000,"")</f>
        <v>41.39520598</v>
      </c>
      <c r="R2861" s="12">
        <f>IFERROR([1]!EM_S_STM07_IS(F2861,"61",$R$1,"1")/1000000,"")</f>
        <v>57.87325732</v>
      </c>
      <c r="S2861" s="12">
        <f>IFERROR([1]!EM_S_STM07_IS(F2861,"61",$S$1,"1")/1000000,"")</f>
        <v>50.086361969999999</v>
      </c>
      <c r="T2861" s="20" t="str">
        <f t="shared" si="800"/>
        <v/>
      </c>
      <c r="U2861" s="20" t="str">
        <f t="shared" si="801"/>
        <v/>
      </c>
      <c r="V2861" s="14" t="str">
        <f t="shared" si="802"/>
        <v/>
      </c>
      <c r="W2861" s="14">
        <f t="shared" si="803"/>
        <v>1.8300011843296746E-2</v>
      </c>
      <c r="X2861" s="14">
        <f t="shared" si="804"/>
        <v>3.6566766170953585E-2</v>
      </c>
      <c r="Y2861" s="14">
        <f t="shared" si="805"/>
        <v>-2.0256503658960326E-2</v>
      </c>
      <c r="Z2861" s="15">
        <f t="shared" si="806"/>
        <v>2.9476584305959622E-2</v>
      </c>
      <c r="AA2861" s="14" t="str">
        <f t="shared" si="807"/>
        <v/>
      </c>
      <c r="AB2861" s="14">
        <f t="shared" si="808"/>
        <v>-0.15059118516001094</v>
      </c>
      <c r="AC2861" s="14">
        <f t="shared" si="809"/>
        <v>-4.551793617833607E-2</v>
      </c>
      <c r="AD2861" s="14">
        <f t="shared" si="810"/>
        <v>0.39806665892570586</v>
      </c>
      <c r="AE2861" s="14">
        <f t="shared" si="811"/>
        <v>-0.13455083937895068</v>
      </c>
      <c r="AF2861" s="18" t="str">
        <f t="shared" si="812"/>
        <v/>
      </c>
      <c r="AG2861" s="18" t="str">
        <f t="shared" si="813"/>
        <v/>
      </c>
      <c r="AH2861" s="18" t="str">
        <f t="shared" si="814"/>
        <v/>
      </c>
      <c r="AI2861" s="19" t="str">
        <f t="shared" si="815"/>
        <v/>
      </c>
      <c r="AJ2861" s="19" t="str">
        <f t="shared" si="816"/>
        <v/>
      </c>
      <c r="AK2861" s="19" t="str">
        <f t="shared" si="817"/>
        <v/>
      </c>
    </row>
    <row r="2862" spans="2:37" x14ac:dyDescent="0.15">
      <c r="B2862" s="51" t="str">
        <f>IFERROR(IF(AND(AF2862=1,AI2862=1),MAX($B$5:B2861)+1,""),"")</f>
        <v/>
      </c>
      <c r="C2862" s="51" t="str">
        <f>IFERROR(IF(AND(AG2862=1,AJ2862=1),MAX($C$5:C2861)+1,""),"")</f>
        <v/>
      </c>
      <c r="D2862" s="51" t="str">
        <f>IFERROR(IF(AND(AH2862=1,AK2862=1),MAX($D$5:D2861)+1,""),"")</f>
        <v/>
      </c>
      <c r="F2862" s="5" t="s">
        <v>5821</v>
      </c>
      <c r="G2862" s="5" t="s">
        <v>5822</v>
      </c>
      <c r="H2862" s="12" t="str">
        <f>IFERROR([1]!EM_S_STM07_IS(F2862,"9",$H$1,"1")/1000000,"")</f>
        <v/>
      </c>
      <c r="I2862" s="12">
        <f>IFERROR([1]!EM_S_STM07_IS(F2862,"9",$I$1,"1")/1000000,"")</f>
        <v>339.28495756000001</v>
      </c>
      <c r="J2862" s="12">
        <f>IFERROR([1]!EM_S_STM07_IS(F2862,"9",$J$1,"1")/1000000,"")</f>
        <v>367.07371069999999</v>
      </c>
      <c r="K2862" s="12">
        <f>IFERROR([1]!EM_S_STM07_IS(F2862,"9",$K$1,"1")/1000000,"")</f>
        <v>421.45242166000003</v>
      </c>
      <c r="L2862" s="12">
        <f>IFERROR([1]!EM_S_STM07_IS(F2862,"9",$L$1,"1")/1000000,"")</f>
        <v>514.57126281000001</v>
      </c>
      <c r="M2862" s="13">
        <f>IFERROR([1]!EM_S_STM07_IS(F2862,"9",$M$1,"1")/1000000,"")</f>
        <v>502.85803374</v>
      </c>
      <c r="N2862" s="12" t="str">
        <f>IFERROR([1]!EM_S_STM07_IS(F2862,"61",$N$1,"1")/1000000,"")</f>
        <v/>
      </c>
      <c r="O2862" s="12">
        <f>IFERROR([1]!EM_S_STM07_IS(F2862,"61",$O$1,"1")/1000000,"")</f>
        <v>47.021145789999998</v>
      </c>
      <c r="P2862" s="12">
        <f>IFERROR([1]!EM_S_STM07_IS(F2862,"61",$P$1,"1")/1000000,"")</f>
        <v>50.983063520000002</v>
      </c>
      <c r="Q2862" s="12">
        <f>IFERROR([1]!EM_S_STM07_IS(F2862,"61",$Q$1,"1")/1000000,"")</f>
        <v>51.787932060000003</v>
      </c>
      <c r="R2862" s="12">
        <f>IFERROR([1]!EM_S_STM07_IS(F2862,"61",$R$1,"1")/1000000,"")</f>
        <v>52.388595559999999</v>
      </c>
      <c r="S2862" s="12">
        <f>IFERROR([1]!EM_S_STM07_IS(F2862,"61",$S$1,"1")/1000000,"")</f>
        <v>32.268356230000002</v>
      </c>
      <c r="T2862" s="20" t="str">
        <f t="shared" si="800"/>
        <v/>
      </c>
      <c r="U2862" s="20" t="str">
        <f t="shared" si="801"/>
        <v/>
      </c>
      <c r="V2862" s="14" t="str">
        <f t="shared" si="802"/>
        <v/>
      </c>
      <c r="W2862" s="14">
        <f t="shared" si="803"/>
        <v>8.1903876139530152E-2</v>
      </c>
      <c r="X2862" s="14">
        <f t="shared" si="804"/>
        <v>0.14814112091084172</v>
      </c>
      <c r="Y2862" s="14">
        <f t="shared" si="805"/>
        <v>0.22094745780135086</v>
      </c>
      <c r="Z2862" s="15">
        <f t="shared" si="806"/>
        <v>-2.2763084370541302E-2</v>
      </c>
      <c r="AA2862" s="14" t="str">
        <f t="shared" si="807"/>
        <v/>
      </c>
      <c r="AB2862" s="14">
        <f t="shared" si="808"/>
        <v>8.4258213266308488E-2</v>
      </c>
      <c r="AC2862" s="14">
        <f t="shared" si="809"/>
        <v>1.5786978742151528E-2</v>
      </c>
      <c r="AD2862" s="14">
        <f t="shared" si="810"/>
        <v>1.1598522592176197E-2</v>
      </c>
      <c r="AE2862" s="14">
        <f t="shared" si="811"/>
        <v>-0.38405762007795263</v>
      </c>
      <c r="AF2862" s="18" t="str">
        <f t="shared" si="812"/>
        <v/>
      </c>
      <c r="AG2862" s="18" t="str">
        <f t="shared" si="813"/>
        <v/>
      </c>
      <c r="AH2862" s="18" t="str">
        <f t="shared" si="814"/>
        <v/>
      </c>
      <c r="AI2862" s="19" t="str">
        <f t="shared" si="815"/>
        <v/>
      </c>
      <c r="AJ2862" s="19" t="str">
        <f t="shared" si="816"/>
        <v/>
      </c>
      <c r="AK2862" s="19" t="str">
        <f t="shared" si="817"/>
        <v/>
      </c>
    </row>
    <row r="2863" spans="2:37" x14ac:dyDescent="0.15">
      <c r="B2863" s="51" t="str">
        <f>IFERROR(IF(AND(AF2863=1,AI2863=1),MAX($B$5:B2862)+1,""),"")</f>
        <v/>
      </c>
      <c r="C2863" s="51" t="str">
        <f>IFERROR(IF(AND(AG2863=1,AJ2863=1),MAX($C$5:C2862)+1,""),"")</f>
        <v/>
      </c>
      <c r="D2863" s="51" t="str">
        <f>IFERROR(IF(AND(AH2863=1,AK2863=1),MAX($D$5:D2862)+1,""),"")</f>
        <v/>
      </c>
      <c r="F2863" s="5" t="s">
        <v>5823</v>
      </c>
      <c r="G2863" s="5" t="s">
        <v>5824</v>
      </c>
      <c r="H2863" s="12">
        <f>IFERROR([1]!EM_S_STM07_IS(F2863,"9",$H$1,"1")/1000000,"")</f>
        <v>151.72425646000002</v>
      </c>
      <c r="I2863" s="12">
        <f>IFERROR([1]!EM_S_STM07_IS(F2863,"9",$I$1,"1")/1000000,"")</f>
        <v>164.00576365000001</v>
      </c>
      <c r="J2863" s="12">
        <f>IFERROR([1]!EM_S_STM07_IS(F2863,"9",$J$1,"1")/1000000,"")</f>
        <v>155.88449800999999</v>
      </c>
      <c r="K2863" s="12">
        <f>IFERROR([1]!EM_S_STM07_IS(F2863,"9",$K$1,"1")/1000000,"")</f>
        <v>184.51808331999999</v>
      </c>
      <c r="L2863" s="12">
        <f>IFERROR([1]!EM_S_STM07_IS(F2863,"9",$L$1,"1")/1000000,"")</f>
        <v>202.6220261</v>
      </c>
      <c r="M2863" s="13">
        <f>IFERROR([1]!EM_S_STM07_IS(F2863,"9",$M$1,"1")/1000000,"")</f>
        <v>203.16296204</v>
      </c>
      <c r="N2863" s="12">
        <f>IFERROR([1]!EM_S_STM07_IS(F2863,"61",$N$1,"1")/1000000,"")</f>
        <v>46.849942579999997</v>
      </c>
      <c r="O2863" s="12">
        <f>IFERROR([1]!EM_S_STM07_IS(F2863,"61",$O$1,"1")/1000000,"")</f>
        <v>68.443625560000001</v>
      </c>
      <c r="P2863" s="12">
        <f>IFERROR([1]!EM_S_STM07_IS(F2863,"61",$P$1,"1")/1000000,"")</f>
        <v>61.400378939999996</v>
      </c>
      <c r="Q2863" s="12">
        <f>IFERROR([1]!EM_S_STM07_IS(F2863,"61",$Q$1,"1")/1000000,"")</f>
        <v>70.91389289</v>
      </c>
      <c r="R2863" s="12">
        <f>IFERROR([1]!EM_S_STM07_IS(F2863,"61",$R$1,"1")/1000000,"")</f>
        <v>84.503267919999999</v>
      </c>
      <c r="S2863" s="12">
        <f>IFERROR([1]!EM_S_STM07_IS(F2863,"61",$S$1,"1")/1000000,"")</f>
        <v>79.980334989999989</v>
      </c>
      <c r="T2863" s="20">
        <f t="shared" si="800"/>
        <v>6.0127019759169453E-2</v>
      </c>
      <c r="U2863" s="20">
        <f t="shared" si="801"/>
        <v>0.11289663988748444</v>
      </c>
      <c r="V2863" s="14">
        <f t="shared" si="802"/>
        <v>8.0946234152334318E-2</v>
      </c>
      <c r="W2863" s="14">
        <f t="shared" si="803"/>
        <v>-4.9518172162116077E-2</v>
      </c>
      <c r="X2863" s="14">
        <f t="shared" si="804"/>
        <v>0.18368462339445168</v>
      </c>
      <c r="Y2863" s="14">
        <f t="shared" si="805"/>
        <v>9.8114734633370851E-2</v>
      </c>
      <c r="Z2863" s="15">
        <f t="shared" si="806"/>
        <v>2.6696798487891396E-3</v>
      </c>
      <c r="AA2863" s="14">
        <f t="shared" si="807"/>
        <v>0.46091162103618538</v>
      </c>
      <c r="AB2863" s="14">
        <f t="shared" si="808"/>
        <v>-0.10290580842807132</v>
      </c>
      <c r="AC2863" s="14">
        <f t="shared" si="809"/>
        <v>0.15494226769018055</v>
      </c>
      <c r="AD2863" s="14">
        <f t="shared" si="810"/>
        <v>0.19163205510490766</v>
      </c>
      <c r="AE2863" s="14">
        <f t="shared" si="811"/>
        <v>-5.3523763533996238E-2</v>
      </c>
      <c r="AF2863" s="18" t="str">
        <f t="shared" si="812"/>
        <v/>
      </c>
      <c r="AG2863" s="18" t="str">
        <f t="shared" si="813"/>
        <v/>
      </c>
      <c r="AH2863" s="18" t="str">
        <f t="shared" si="814"/>
        <v/>
      </c>
      <c r="AI2863" s="19" t="str">
        <f t="shared" si="815"/>
        <v/>
      </c>
      <c r="AJ2863" s="19" t="str">
        <f t="shared" si="816"/>
        <v/>
      </c>
      <c r="AK2863" s="19" t="str">
        <f t="shared" si="817"/>
        <v/>
      </c>
    </row>
    <row r="2864" spans="2:37" x14ac:dyDescent="0.15">
      <c r="B2864" s="51" t="str">
        <f>IFERROR(IF(AND(AF2864=1,AI2864=1),MAX($B$5:B2863)+1,""),"")</f>
        <v/>
      </c>
      <c r="C2864" s="51" t="str">
        <f>IFERROR(IF(AND(AG2864=1,AJ2864=1),MAX($C$5:C2863)+1,""),"")</f>
        <v/>
      </c>
      <c r="D2864" s="51" t="str">
        <f>IFERROR(IF(AND(AH2864=1,AK2864=1),MAX($D$5:D2863)+1,""),"")</f>
        <v/>
      </c>
      <c r="F2864" s="5" t="s">
        <v>5825</v>
      </c>
      <c r="G2864" s="5" t="s">
        <v>5826</v>
      </c>
      <c r="H2864" s="12" t="str">
        <f>IFERROR([1]!EM_S_STM07_IS(F2864,"9",$H$1,"1")/1000000,"")</f>
        <v/>
      </c>
      <c r="I2864" s="12">
        <f>IFERROR([1]!EM_S_STM07_IS(F2864,"9",$I$1,"1")/1000000,"")</f>
        <v>660.86933221000004</v>
      </c>
      <c r="J2864" s="12">
        <f>IFERROR([1]!EM_S_STM07_IS(F2864,"9",$J$1,"1")/1000000,"")</f>
        <v>546.98464414</v>
      </c>
      <c r="K2864" s="12">
        <f>IFERROR([1]!EM_S_STM07_IS(F2864,"9",$K$1,"1")/1000000,"")</f>
        <v>814.73706830999993</v>
      </c>
      <c r="L2864" s="12">
        <f>IFERROR([1]!EM_S_STM07_IS(F2864,"9",$L$1,"1")/1000000,"")</f>
        <v>663.51565688000005</v>
      </c>
      <c r="M2864" s="13">
        <f>IFERROR([1]!EM_S_STM07_IS(F2864,"9",$M$1,"1")/1000000,"")</f>
        <v>621.72699310000007</v>
      </c>
      <c r="N2864" s="12" t="str">
        <f>IFERROR([1]!EM_S_STM07_IS(F2864,"61",$N$1,"1")/1000000,"")</f>
        <v/>
      </c>
      <c r="O2864" s="12">
        <f>IFERROR([1]!EM_S_STM07_IS(F2864,"61",$O$1,"1")/1000000,"")</f>
        <v>289.25046563999996</v>
      </c>
      <c r="P2864" s="12">
        <f>IFERROR([1]!EM_S_STM07_IS(F2864,"61",$P$1,"1")/1000000,"")</f>
        <v>168.98525943000001</v>
      </c>
      <c r="Q2864" s="12">
        <f>IFERROR([1]!EM_S_STM07_IS(F2864,"61",$Q$1,"1")/1000000,"")</f>
        <v>268.71569618000001</v>
      </c>
      <c r="R2864" s="12">
        <f>IFERROR([1]!EM_S_STM07_IS(F2864,"61",$R$1,"1")/1000000,"")</f>
        <v>218.90232548</v>
      </c>
      <c r="S2864" s="12">
        <f>IFERROR([1]!EM_S_STM07_IS(F2864,"61",$S$1,"1")/1000000,"")</f>
        <v>185.31746609000001</v>
      </c>
      <c r="T2864" s="20" t="str">
        <f t="shared" si="800"/>
        <v/>
      </c>
      <c r="U2864" s="20" t="str">
        <f t="shared" si="801"/>
        <v/>
      </c>
      <c r="V2864" s="14" t="str">
        <f t="shared" si="802"/>
        <v/>
      </c>
      <c r="W2864" s="14">
        <f t="shared" si="803"/>
        <v>-0.17232557560079315</v>
      </c>
      <c r="X2864" s="14">
        <f t="shared" si="804"/>
        <v>0.48950629060341416</v>
      </c>
      <c r="Y2864" s="14">
        <f t="shared" si="805"/>
        <v>-0.18560762399540354</v>
      </c>
      <c r="Z2864" s="15">
        <f t="shared" si="806"/>
        <v>-6.2980674753780011E-2</v>
      </c>
      <c r="AA2864" s="14" t="str">
        <f t="shared" si="807"/>
        <v/>
      </c>
      <c r="AB2864" s="14">
        <f t="shared" si="808"/>
        <v>-0.41578223891152372</v>
      </c>
      <c r="AC2864" s="14">
        <f t="shared" si="809"/>
        <v>0.5901724037137811</v>
      </c>
      <c r="AD2864" s="14">
        <f t="shared" si="810"/>
        <v>-0.18537573877572217</v>
      </c>
      <c r="AE2864" s="14">
        <f t="shared" si="811"/>
        <v>-0.15342394977466089</v>
      </c>
      <c r="AF2864" s="18" t="str">
        <f t="shared" si="812"/>
        <v/>
      </c>
      <c r="AG2864" s="18" t="str">
        <f t="shared" si="813"/>
        <v/>
      </c>
      <c r="AH2864" s="18" t="str">
        <f t="shared" si="814"/>
        <v/>
      </c>
      <c r="AI2864" s="19" t="str">
        <f t="shared" si="815"/>
        <v/>
      </c>
      <c r="AJ2864" s="19" t="str">
        <f t="shared" si="816"/>
        <v/>
      </c>
      <c r="AK2864" s="19" t="str">
        <f t="shared" si="817"/>
        <v/>
      </c>
    </row>
    <row r="2865" spans="2:37" x14ac:dyDescent="0.15">
      <c r="B2865" s="51" t="str">
        <f>IFERROR(IF(AND(AF2865=1,AI2865=1),MAX($B$5:B2864)+1,""),"")</f>
        <v/>
      </c>
      <c r="C2865" s="51" t="str">
        <f>IFERROR(IF(AND(AG2865=1,AJ2865=1),MAX($C$5:C2864)+1,""),"")</f>
        <v/>
      </c>
      <c r="D2865" s="51" t="str">
        <f>IFERROR(IF(AND(AH2865=1,AK2865=1),MAX($D$5:D2864)+1,""),"")</f>
        <v/>
      </c>
      <c r="F2865" s="5" t="s">
        <v>5827</v>
      </c>
      <c r="G2865" s="5" t="s">
        <v>5828</v>
      </c>
      <c r="H2865" s="12">
        <f>IFERROR([1]!EM_S_STM07_IS(F2865,"9",$H$1,"1")/1000000,"")</f>
        <v>2847.2429214499998</v>
      </c>
      <c r="I2865" s="12">
        <f>IFERROR([1]!EM_S_STM07_IS(F2865,"9",$I$1,"1")/1000000,"")</f>
        <v>2309.9450764099997</v>
      </c>
      <c r="J2865" s="12">
        <f>IFERROR([1]!EM_S_STM07_IS(F2865,"9",$J$1,"1")/1000000,"")</f>
        <v>3915.8099797300001</v>
      </c>
      <c r="K2865" s="12">
        <f>IFERROR([1]!EM_S_STM07_IS(F2865,"9",$K$1,"1")/1000000,"")</f>
        <v>5001.3096977899995</v>
      </c>
      <c r="L2865" s="12">
        <f>IFERROR([1]!EM_S_STM07_IS(F2865,"9",$L$1,"1")/1000000,"")</f>
        <v>5129.8292978500003</v>
      </c>
      <c r="M2865" s="13">
        <f>IFERROR([1]!EM_S_STM07_IS(F2865,"9",$M$1,"1")/1000000,"")</f>
        <v>3454.4881172199998</v>
      </c>
      <c r="N2865" s="12">
        <f>IFERROR([1]!EM_S_STM07_IS(F2865,"61",$N$1,"1")/1000000,"")</f>
        <v>89.658997900000003</v>
      </c>
      <c r="O2865" s="12">
        <f>IFERROR([1]!EM_S_STM07_IS(F2865,"61",$O$1,"1")/1000000,"")</f>
        <v>116.91218436</v>
      </c>
      <c r="P2865" s="12">
        <f>IFERROR([1]!EM_S_STM07_IS(F2865,"61",$P$1,"1")/1000000,"")</f>
        <v>119.45403392</v>
      </c>
      <c r="Q2865" s="12">
        <f>IFERROR([1]!EM_S_STM07_IS(F2865,"61",$Q$1,"1")/1000000,"")</f>
        <v>99.312454840000001</v>
      </c>
      <c r="R2865" s="12">
        <f>IFERROR([1]!EM_S_STM07_IS(F2865,"61",$R$1,"1")/1000000,"")</f>
        <v>42.532089409999998</v>
      </c>
      <c r="S2865" s="12">
        <f>IFERROR([1]!EM_S_STM07_IS(F2865,"61",$S$1,"1")/1000000,"")</f>
        <v>44.118423920000005</v>
      </c>
      <c r="T2865" s="20">
        <f t="shared" si="800"/>
        <v>3.9421836176105396E-2</v>
      </c>
      <c r="U2865" s="20">
        <f t="shared" si="801"/>
        <v>-0.13222882136976399</v>
      </c>
      <c r="V2865" s="14">
        <f t="shared" si="802"/>
        <v>-0.18870811513559699</v>
      </c>
      <c r="W2865" s="14">
        <f t="shared" si="803"/>
        <v>0.69519614112027062</v>
      </c>
      <c r="X2865" s="14">
        <f t="shared" si="804"/>
        <v>0.27720949782523563</v>
      </c>
      <c r="Y2865" s="14">
        <f t="shared" si="805"/>
        <v>2.569718890169741E-2</v>
      </c>
      <c r="Z2865" s="15">
        <f t="shared" si="806"/>
        <v>-0.32658809550098766</v>
      </c>
      <c r="AA2865" s="14">
        <f t="shared" si="807"/>
        <v>0.3039648791345681</v>
      </c>
      <c r="AB2865" s="14">
        <f t="shared" si="808"/>
        <v>2.1741528258278475E-2</v>
      </c>
      <c r="AC2865" s="14">
        <f t="shared" si="809"/>
        <v>-0.16861363671894991</v>
      </c>
      <c r="AD2865" s="14">
        <f t="shared" si="810"/>
        <v>-0.57173458778637121</v>
      </c>
      <c r="AE2865" s="14">
        <f t="shared" si="811"/>
        <v>3.7297356701856126E-2</v>
      </c>
      <c r="AF2865" s="18" t="str">
        <f t="shared" si="812"/>
        <v/>
      </c>
      <c r="AG2865" s="18" t="str">
        <f t="shared" si="813"/>
        <v/>
      </c>
      <c r="AH2865" s="18" t="str">
        <f t="shared" si="814"/>
        <v/>
      </c>
      <c r="AI2865" s="19" t="str">
        <f t="shared" si="815"/>
        <v/>
      </c>
      <c r="AJ2865" s="19" t="str">
        <f t="shared" si="816"/>
        <v/>
      </c>
      <c r="AK2865" s="19" t="str">
        <f t="shared" si="817"/>
        <v/>
      </c>
    </row>
    <row r="2866" spans="2:37" x14ac:dyDescent="0.15">
      <c r="B2866" s="51" t="str">
        <f>IFERROR(IF(AND(AF2866=1,AI2866=1),MAX($B$5:B2865)+1,""),"")</f>
        <v/>
      </c>
      <c r="C2866" s="51" t="str">
        <f>IFERROR(IF(AND(AG2866=1,AJ2866=1),MAX($C$5:C2865)+1,""),"")</f>
        <v/>
      </c>
      <c r="D2866" s="51" t="str">
        <f>IFERROR(IF(AND(AH2866=1,AK2866=1),MAX($D$5:D2865)+1,""),"")</f>
        <v/>
      </c>
      <c r="F2866" s="5" t="s">
        <v>5829</v>
      </c>
      <c r="G2866" s="5" t="s">
        <v>5830</v>
      </c>
      <c r="H2866" s="12" t="str">
        <f>IFERROR([1]!EM_S_STM07_IS(F2866,"9",$H$1,"1")/1000000,"")</f>
        <v/>
      </c>
      <c r="I2866" s="12">
        <f>IFERROR([1]!EM_S_STM07_IS(F2866,"9",$I$1,"1")/1000000,"")</f>
        <v>502.65300088999999</v>
      </c>
      <c r="J2866" s="12">
        <f>IFERROR([1]!EM_S_STM07_IS(F2866,"9",$J$1,"1")/1000000,"")</f>
        <v>549.61990689000004</v>
      </c>
      <c r="K2866" s="12">
        <f>IFERROR([1]!EM_S_STM07_IS(F2866,"9",$K$1,"1")/1000000,"")</f>
        <v>612.6491989299999</v>
      </c>
      <c r="L2866" s="12">
        <f>IFERROR([1]!EM_S_STM07_IS(F2866,"9",$L$1,"1")/1000000,"")</f>
        <v>650.77584436999996</v>
      </c>
      <c r="M2866" s="13">
        <f>IFERROR([1]!EM_S_STM07_IS(F2866,"9",$M$1,"1")/1000000,"")</f>
        <v>623.58595562999994</v>
      </c>
      <c r="N2866" s="12" t="str">
        <f>IFERROR([1]!EM_S_STM07_IS(F2866,"61",$N$1,"1")/1000000,"")</f>
        <v/>
      </c>
      <c r="O2866" s="12">
        <f>IFERROR([1]!EM_S_STM07_IS(F2866,"61",$O$1,"1")/1000000,"")</f>
        <v>47.054999459999998</v>
      </c>
      <c r="P2866" s="12">
        <f>IFERROR([1]!EM_S_STM07_IS(F2866,"61",$P$1,"1")/1000000,"")</f>
        <v>61.894616790000001</v>
      </c>
      <c r="Q2866" s="12">
        <f>IFERROR([1]!EM_S_STM07_IS(F2866,"61",$Q$1,"1")/1000000,"")</f>
        <v>70.469172599999993</v>
      </c>
      <c r="R2866" s="12">
        <f>IFERROR([1]!EM_S_STM07_IS(F2866,"61",$R$1,"1")/1000000,"")</f>
        <v>52.970324689999998</v>
      </c>
      <c r="S2866" s="12">
        <f>IFERROR([1]!EM_S_STM07_IS(F2866,"61",$S$1,"1")/1000000,"")</f>
        <v>66.531118599999999</v>
      </c>
      <c r="T2866" s="20" t="str">
        <f t="shared" si="800"/>
        <v/>
      </c>
      <c r="U2866" s="20" t="str">
        <f t="shared" si="801"/>
        <v/>
      </c>
      <c r="V2866" s="14" t="str">
        <f t="shared" si="802"/>
        <v/>
      </c>
      <c r="W2866" s="14">
        <f t="shared" si="803"/>
        <v>9.3438029648366186E-2</v>
      </c>
      <c r="X2866" s="14">
        <f t="shared" si="804"/>
        <v>0.1146779642619721</v>
      </c>
      <c r="Y2866" s="14">
        <f t="shared" si="805"/>
        <v>6.2232425189796645E-2</v>
      </c>
      <c r="Z2866" s="15">
        <f t="shared" si="806"/>
        <v>-4.1780728303340571E-2</v>
      </c>
      <c r="AA2866" s="14" t="str">
        <f t="shared" si="807"/>
        <v/>
      </c>
      <c r="AB2866" s="14">
        <f t="shared" si="808"/>
        <v>0.3153674954903507</v>
      </c>
      <c r="AC2866" s="14">
        <f t="shared" si="809"/>
        <v>0.13853475883197228</v>
      </c>
      <c r="AD2866" s="14">
        <f t="shared" si="810"/>
        <v>-0.24831919070949893</v>
      </c>
      <c r="AE2866" s="14">
        <f t="shared" si="811"/>
        <v>0.25600737751490649</v>
      </c>
      <c r="AF2866" s="18" t="str">
        <f t="shared" si="812"/>
        <v/>
      </c>
      <c r="AG2866" s="18" t="str">
        <f t="shared" si="813"/>
        <v/>
      </c>
      <c r="AH2866" s="18" t="str">
        <f t="shared" si="814"/>
        <v/>
      </c>
      <c r="AI2866" s="19" t="str">
        <f t="shared" si="815"/>
        <v/>
      </c>
      <c r="AJ2866" s="19" t="str">
        <f t="shared" si="816"/>
        <v/>
      </c>
      <c r="AK2866" s="19" t="str">
        <f t="shared" si="817"/>
        <v/>
      </c>
    </row>
    <row r="2867" spans="2:37" x14ac:dyDescent="0.15">
      <c r="B2867" s="51" t="str">
        <f>IFERROR(IF(AND(AF2867=1,AI2867=1),MAX($B$5:B2866)+1,""),"")</f>
        <v/>
      </c>
      <c r="C2867" s="51" t="str">
        <f>IFERROR(IF(AND(AG2867=1,AJ2867=1),MAX($C$5:C2866)+1,""),"")</f>
        <v/>
      </c>
      <c r="D2867" s="51" t="str">
        <f>IFERROR(IF(AND(AH2867=1,AK2867=1),MAX($D$5:D2866)+1,""),"")</f>
        <v/>
      </c>
      <c r="F2867" s="5" t="s">
        <v>5831</v>
      </c>
      <c r="G2867" s="5" t="s">
        <v>5832</v>
      </c>
      <c r="H2867" s="12" t="str">
        <f>IFERROR([1]!EM_S_STM07_IS(F2867,"9",$H$1,"1")/1000000,"")</f>
        <v/>
      </c>
      <c r="I2867" s="12">
        <f>IFERROR([1]!EM_S_STM07_IS(F2867,"9",$I$1,"1")/1000000,"")</f>
        <v>516.69724938000002</v>
      </c>
      <c r="J2867" s="12">
        <f>IFERROR([1]!EM_S_STM07_IS(F2867,"9",$J$1,"1")/1000000,"")</f>
        <v>551.84955126</v>
      </c>
      <c r="K2867" s="12">
        <f>IFERROR([1]!EM_S_STM07_IS(F2867,"9",$K$1,"1")/1000000,"")</f>
        <v>607.48510505999991</v>
      </c>
      <c r="L2867" s="12">
        <f>IFERROR([1]!EM_S_STM07_IS(F2867,"9",$L$1,"1")/1000000,"")</f>
        <v>603.07227811999996</v>
      </c>
      <c r="M2867" s="13">
        <f>IFERROR([1]!EM_S_STM07_IS(F2867,"9",$M$1,"1")/1000000,"")</f>
        <v>548.22802024999999</v>
      </c>
      <c r="N2867" s="12" t="str">
        <f>IFERROR([1]!EM_S_STM07_IS(F2867,"61",$N$1,"1")/1000000,"")</f>
        <v/>
      </c>
      <c r="O2867" s="12">
        <f>IFERROR([1]!EM_S_STM07_IS(F2867,"61",$O$1,"1")/1000000,"")</f>
        <v>40.650503880000002</v>
      </c>
      <c r="P2867" s="12">
        <f>IFERROR([1]!EM_S_STM07_IS(F2867,"61",$P$1,"1")/1000000,"")</f>
        <v>47.07971277</v>
      </c>
      <c r="Q2867" s="12">
        <f>IFERROR([1]!EM_S_STM07_IS(F2867,"61",$Q$1,"1")/1000000,"")</f>
        <v>44.750393619999997</v>
      </c>
      <c r="R2867" s="12">
        <f>IFERROR([1]!EM_S_STM07_IS(F2867,"61",$R$1,"1")/1000000,"")</f>
        <v>44.754408590000004</v>
      </c>
      <c r="S2867" s="12">
        <f>IFERROR([1]!EM_S_STM07_IS(F2867,"61",$S$1,"1")/1000000,"")</f>
        <v>45.795733420000005</v>
      </c>
      <c r="T2867" s="20" t="str">
        <f t="shared" si="800"/>
        <v/>
      </c>
      <c r="U2867" s="20" t="str">
        <f t="shared" si="801"/>
        <v/>
      </c>
      <c r="V2867" s="14" t="str">
        <f t="shared" si="802"/>
        <v/>
      </c>
      <c r="W2867" s="14">
        <f t="shared" si="803"/>
        <v>6.803268630165972E-2</v>
      </c>
      <c r="X2867" s="14">
        <f t="shared" si="804"/>
        <v>0.10081652449108836</v>
      </c>
      <c r="Y2867" s="14">
        <f t="shared" si="805"/>
        <v>-7.2640907624625635E-3</v>
      </c>
      <c r="Z2867" s="15">
        <f t="shared" si="806"/>
        <v>-9.0941434152751771E-2</v>
      </c>
      <c r="AA2867" s="14" t="str">
        <f t="shared" si="807"/>
        <v/>
      </c>
      <c r="AB2867" s="14">
        <f t="shared" si="808"/>
        <v>0.15815815983435227</v>
      </c>
      <c r="AC2867" s="14">
        <f t="shared" si="809"/>
        <v>-4.9476069690133823E-2</v>
      </c>
      <c r="AD2867" s="14">
        <f t="shared" si="810"/>
        <v>8.9719210831986593E-5</v>
      </c>
      <c r="AE2867" s="14">
        <f t="shared" si="811"/>
        <v>2.3267536379257974E-2</v>
      </c>
      <c r="AF2867" s="18" t="str">
        <f t="shared" si="812"/>
        <v/>
      </c>
      <c r="AG2867" s="18" t="str">
        <f t="shared" si="813"/>
        <v/>
      </c>
      <c r="AH2867" s="18" t="str">
        <f t="shared" si="814"/>
        <v/>
      </c>
      <c r="AI2867" s="19" t="str">
        <f t="shared" si="815"/>
        <v/>
      </c>
      <c r="AJ2867" s="19" t="str">
        <f t="shared" si="816"/>
        <v/>
      </c>
      <c r="AK2867" s="19" t="str">
        <f t="shared" si="817"/>
        <v/>
      </c>
    </row>
    <row r="2868" spans="2:37" x14ac:dyDescent="0.15">
      <c r="B2868" s="51" t="str">
        <f>IFERROR(IF(AND(AF2868=1,AI2868=1),MAX($B$5:B2867)+1,""),"")</f>
        <v/>
      </c>
      <c r="C2868" s="51" t="str">
        <f>IFERROR(IF(AND(AG2868=1,AJ2868=1),MAX($C$5:C2867)+1,""),"")</f>
        <v/>
      </c>
      <c r="D2868" s="51" t="str">
        <f>IFERROR(IF(AND(AH2868=1,AK2868=1),MAX($D$5:D2867)+1,""),"")</f>
        <v/>
      </c>
      <c r="F2868" s="5" t="s">
        <v>5833</v>
      </c>
      <c r="G2868" s="5" t="s">
        <v>5834</v>
      </c>
      <c r="H2868" s="12" t="str">
        <f>IFERROR([1]!EM_S_STM07_IS(F2868,"9",$H$1,"1")/1000000,"")</f>
        <v/>
      </c>
      <c r="I2868" s="12">
        <f>IFERROR([1]!EM_S_STM07_IS(F2868,"9",$I$1,"1")/1000000,"")</f>
        <v>440.23271619999997</v>
      </c>
      <c r="J2868" s="12">
        <f>IFERROR([1]!EM_S_STM07_IS(F2868,"9",$J$1,"1")/1000000,"")</f>
        <v>488.48838021</v>
      </c>
      <c r="K2868" s="12">
        <f>IFERROR([1]!EM_S_STM07_IS(F2868,"9",$K$1,"1")/1000000,"")</f>
        <v>557.51459714999999</v>
      </c>
      <c r="L2868" s="12">
        <f>IFERROR([1]!EM_S_STM07_IS(F2868,"9",$L$1,"1")/1000000,"")</f>
        <v>543.74953283000002</v>
      </c>
      <c r="M2868" s="13">
        <f>IFERROR([1]!EM_S_STM07_IS(F2868,"9",$M$1,"1")/1000000,"")</f>
        <v>378.59447073000001</v>
      </c>
      <c r="N2868" s="12" t="str">
        <f>IFERROR([1]!EM_S_STM07_IS(F2868,"61",$N$1,"1")/1000000,"")</f>
        <v/>
      </c>
      <c r="O2868" s="12">
        <f>IFERROR([1]!EM_S_STM07_IS(F2868,"61",$O$1,"1")/1000000,"")</f>
        <v>51.87666419</v>
      </c>
      <c r="P2868" s="12">
        <f>IFERROR([1]!EM_S_STM07_IS(F2868,"61",$P$1,"1")/1000000,"")</f>
        <v>48.13625244</v>
      </c>
      <c r="Q2868" s="12">
        <f>IFERROR([1]!EM_S_STM07_IS(F2868,"61",$Q$1,"1")/1000000,"")</f>
        <v>49.037934440000001</v>
      </c>
      <c r="R2868" s="12">
        <f>IFERROR([1]!EM_S_STM07_IS(F2868,"61",$R$1,"1")/1000000,"")</f>
        <v>48.027326930000001</v>
      </c>
      <c r="S2868" s="12">
        <f>IFERROR([1]!EM_S_STM07_IS(F2868,"61",$S$1,"1")/1000000,"")</f>
        <v>39.92410031</v>
      </c>
      <c r="T2868" s="20" t="str">
        <f t="shared" si="800"/>
        <v/>
      </c>
      <c r="U2868" s="20" t="str">
        <f t="shared" si="801"/>
        <v/>
      </c>
      <c r="V2868" s="14" t="str">
        <f t="shared" si="802"/>
        <v/>
      </c>
      <c r="W2868" s="14">
        <f t="shared" si="803"/>
        <v>0.10961398877060567</v>
      </c>
      <c r="X2868" s="14">
        <f t="shared" si="804"/>
        <v>0.14130575001666523</v>
      </c>
      <c r="Y2868" s="14">
        <f t="shared" si="805"/>
        <v>-2.4690051866563877E-2</v>
      </c>
      <c r="Z2868" s="15">
        <f t="shared" si="806"/>
        <v>-0.30373370849706044</v>
      </c>
      <c r="AA2868" s="14" t="str">
        <f t="shared" si="807"/>
        <v/>
      </c>
      <c r="AB2868" s="14">
        <f t="shared" si="808"/>
        <v>-7.2102009803495029E-2</v>
      </c>
      <c r="AC2868" s="14">
        <f t="shared" si="809"/>
        <v>1.8731869522329622E-2</v>
      </c>
      <c r="AD2868" s="14">
        <f t="shared" si="810"/>
        <v>-2.0608688386671774E-2</v>
      </c>
      <c r="AE2868" s="14">
        <f t="shared" si="811"/>
        <v>-0.16872116642699025</v>
      </c>
      <c r="AF2868" s="18" t="str">
        <f t="shared" si="812"/>
        <v/>
      </c>
      <c r="AG2868" s="18" t="str">
        <f t="shared" si="813"/>
        <v/>
      </c>
      <c r="AH2868" s="18" t="str">
        <f t="shared" si="814"/>
        <v/>
      </c>
      <c r="AI2868" s="19" t="str">
        <f t="shared" si="815"/>
        <v/>
      </c>
      <c r="AJ2868" s="19" t="str">
        <f t="shared" si="816"/>
        <v/>
      </c>
      <c r="AK2868" s="19" t="str">
        <f t="shared" si="817"/>
        <v/>
      </c>
    </row>
    <row r="2869" spans="2:37" x14ac:dyDescent="0.15">
      <c r="B2869" s="51" t="str">
        <f>IFERROR(IF(AND(AF2869=1,AI2869=1),MAX($B$5:B2868)+1,""),"")</f>
        <v/>
      </c>
      <c r="C2869" s="51" t="str">
        <f>IFERROR(IF(AND(AG2869=1,AJ2869=1),MAX($C$5:C2868)+1,""),"")</f>
        <v/>
      </c>
      <c r="D2869" s="51" t="str">
        <f>IFERROR(IF(AND(AH2869=1,AK2869=1),MAX($D$5:D2868)+1,""),"")</f>
        <v/>
      </c>
      <c r="F2869" s="5" t="s">
        <v>5835</v>
      </c>
      <c r="G2869" s="5" t="s">
        <v>5836</v>
      </c>
      <c r="H2869" s="12" t="str">
        <f>IFERROR([1]!EM_S_STM07_IS(F2869,"9",$H$1,"1")/1000000,"")</f>
        <v/>
      </c>
      <c r="I2869" s="12">
        <f>IFERROR([1]!EM_S_STM07_IS(F2869,"9",$I$1,"1")/1000000,"")</f>
        <v>1095.7495602500001</v>
      </c>
      <c r="J2869" s="12">
        <f>IFERROR([1]!EM_S_STM07_IS(F2869,"9",$J$1,"1")/1000000,"")</f>
        <v>1317.2770944200001</v>
      </c>
      <c r="K2869" s="12">
        <f>IFERROR([1]!EM_S_STM07_IS(F2869,"9",$K$1,"1")/1000000,"")</f>
        <v>1675.78869945</v>
      </c>
      <c r="L2869" s="12">
        <f>IFERROR([1]!EM_S_STM07_IS(F2869,"9",$L$1,"1")/1000000,"")</f>
        <v>1811.8020635400001</v>
      </c>
      <c r="M2869" s="13">
        <f>IFERROR([1]!EM_S_STM07_IS(F2869,"9",$M$1,"1")/1000000,"")</f>
        <v>2184.9304066999998</v>
      </c>
      <c r="N2869" s="12" t="str">
        <f>IFERROR([1]!EM_S_STM07_IS(F2869,"61",$N$1,"1")/1000000,"")</f>
        <v/>
      </c>
      <c r="O2869" s="12">
        <f>IFERROR([1]!EM_S_STM07_IS(F2869,"61",$O$1,"1")/1000000,"")</f>
        <v>29.965153300000001</v>
      </c>
      <c r="P2869" s="12">
        <f>IFERROR([1]!EM_S_STM07_IS(F2869,"61",$P$1,"1")/1000000,"")</f>
        <v>61.70346224</v>
      </c>
      <c r="Q2869" s="12">
        <f>IFERROR([1]!EM_S_STM07_IS(F2869,"61",$Q$1,"1")/1000000,"")</f>
        <v>66.956432559999996</v>
      </c>
      <c r="R2869" s="12">
        <f>IFERROR([1]!EM_S_STM07_IS(F2869,"61",$R$1,"1")/1000000,"")</f>
        <v>75.006336599999997</v>
      </c>
      <c r="S2869" s="12">
        <f>IFERROR([1]!EM_S_STM07_IS(F2869,"61",$S$1,"1")/1000000,"")</f>
        <v>82.532511150000005</v>
      </c>
      <c r="T2869" s="20" t="str">
        <f t="shared" si="800"/>
        <v/>
      </c>
      <c r="U2869" s="20" t="str">
        <f t="shared" si="801"/>
        <v/>
      </c>
      <c r="V2869" s="14" t="str">
        <f t="shared" si="802"/>
        <v/>
      </c>
      <c r="W2869" s="14">
        <f t="shared" si="803"/>
        <v>0.20216985906839663</v>
      </c>
      <c r="X2869" s="14">
        <f t="shared" si="804"/>
        <v>0.27216111670707616</v>
      </c>
      <c r="Y2869" s="14">
        <f t="shared" si="805"/>
        <v>8.1163791195536877E-2</v>
      </c>
      <c r="Z2869" s="15">
        <f t="shared" si="806"/>
        <v>0.20594321569043847</v>
      </c>
      <c r="AA2869" s="14" t="str">
        <f t="shared" si="807"/>
        <v/>
      </c>
      <c r="AB2869" s="14">
        <f t="shared" si="808"/>
        <v>1.0591739218634333</v>
      </c>
      <c r="AC2869" s="14">
        <f t="shared" si="809"/>
        <v>8.5132505199922076E-2</v>
      </c>
      <c r="AD2869" s="14">
        <f t="shared" si="810"/>
        <v>0.12022599968698215</v>
      </c>
      <c r="AE2869" s="14">
        <f t="shared" si="811"/>
        <v>0.10034051643044793</v>
      </c>
      <c r="AF2869" s="18" t="str">
        <f t="shared" si="812"/>
        <v/>
      </c>
      <c r="AG2869" s="18" t="str">
        <f t="shared" si="813"/>
        <v/>
      </c>
      <c r="AH2869" s="18" t="str">
        <f t="shared" si="814"/>
        <v/>
      </c>
      <c r="AI2869" s="19" t="str">
        <f t="shared" si="815"/>
        <v/>
      </c>
      <c r="AJ2869" s="19" t="str">
        <f t="shared" si="816"/>
        <v/>
      </c>
      <c r="AK2869" s="19" t="str">
        <f t="shared" si="817"/>
        <v/>
      </c>
    </row>
    <row r="2870" spans="2:37" x14ac:dyDescent="0.15">
      <c r="B2870" s="51" t="str">
        <f>IFERROR(IF(AND(AF2870=1,AI2870=1),MAX($B$5:B2869)+1,""),"")</f>
        <v/>
      </c>
      <c r="C2870" s="51" t="str">
        <f>IFERROR(IF(AND(AG2870=1,AJ2870=1),MAX($C$5:C2869)+1,""),"")</f>
        <v/>
      </c>
      <c r="D2870" s="51" t="str">
        <f>IFERROR(IF(AND(AH2870=1,AK2870=1),MAX($D$5:D2869)+1,""),"")</f>
        <v/>
      </c>
      <c r="F2870" s="5" t="s">
        <v>5837</v>
      </c>
      <c r="G2870" s="5" t="s">
        <v>5838</v>
      </c>
      <c r="H2870" s="12" t="str">
        <f>IFERROR([1]!EM_S_STM07_IS(F2870,"9",$H$1,"1")/1000000,"")</f>
        <v/>
      </c>
      <c r="I2870" s="12">
        <f>IFERROR([1]!EM_S_STM07_IS(F2870,"9",$I$1,"1")/1000000,"")</f>
        <v>1049.4996871599999</v>
      </c>
      <c r="J2870" s="12">
        <f>IFERROR([1]!EM_S_STM07_IS(F2870,"9",$J$1,"1")/1000000,"")</f>
        <v>1141.3676662299999</v>
      </c>
      <c r="K2870" s="12">
        <f>IFERROR([1]!EM_S_STM07_IS(F2870,"9",$K$1,"1")/1000000,"")</f>
        <v>1290.00773198</v>
      </c>
      <c r="L2870" s="12">
        <f>IFERROR([1]!EM_S_STM07_IS(F2870,"9",$L$1,"1")/1000000,"")</f>
        <v>1378.32275157</v>
      </c>
      <c r="M2870" s="13">
        <f>IFERROR([1]!EM_S_STM07_IS(F2870,"9",$M$1,"1")/1000000,"")</f>
        <v>1456.9135930999998</v>
      </c>
      <c r="N2870" s="12" t="str">
        <f>IFERROR([1]!EM_S_STM07_IS(F2870,"61",$N$1,"1")/1000000,"")</f>
        <v/>
      </c>
      <c r="O2870" s="12">
        <f>IFERROR([1]!EM_S_STM07_IS(F2870,"61",$O$1,"1")/1000000,"")</f>
        <v>43.47412611</v>
      </c>
      <c r="P2870" s="12">
        <f>IFERROR([1]!EM_S_STM07_IS(F2870,"61",$P$1,"1")/1000000,"")</f>
        <v>47.206677249999998</v>
      </c>
      <c r="Q2870" s="12">
        <f>IFERROR([1]!EM_S_STM07_IS(F2870,"61",$Q$1,"1")/1000000,"")</f>
        <v>53.283428289999996</v>
      </c>
      <c r="R2870" s="12">
        <f>IFERROR([1]!EM_S_STM07_IS(F2870,"61",$R$1,"1")/1000000,"")</f>
        <v>36.091882460000001</v>
      </c>
      <c r="S2870" s="12">
        <f>IFERROR([1]!EM_S_STM07_IS(F2870,"61",$S$1,"1")/1000000,"")</f>
        <v>45.690727539999997</v>
      </c>
      <c r="T2870" s="20" t="str">
        <f t="shared" si="800"/>
        <v/>
      </c>
      <c r="U2870" s="20" t="str">
        <f t="shared" si="801"/>
        <v/>
      </c>
      <c r="V2870" s="14" t="str">
        <f t="shared" si="802"/>
        <v/>
      </c>
      <c r="W2870" s="14">
        <f t="shared" si="803"/>
        <v>8.7535022824637057E-2</v>
      </c>
      <c r="X2870" s="14">
        <f t="shared" si="804"/>
        <v>0.13022978497451779</v>
      </c>
      <c r="Y2870" s="14">
        <f t="shared" si="805"/>
        <v>6.8460845156677899E-2</v>
      </c>
      <c r="Z2870" s="15">
        <f t="shared" si="806"/>
        <v>5.7019186137992485E-2</v>
      </c>
      <c r="AA2870" s="14" t="str">
        <f t="shared" si="807"/>
        <v/>
      </c>
      <c r="AB2870" s="14">
        <f t="shared" si="808"/>
        <v>8.5856841160090153E-2</v>
      </c>
      <c r="AC2870" s="14">
        <f t="shared" si="809"/>
        <v>0.12872651484912545</v>
      </c>
      <c r="AD2870" s="14">
        <f t="shared" si="810"/>
        <v>-0.3226433880424025</v>
      </c>
      <c r="AE2870" s="14">
        <f t="shared" si="811"/>
        <v>0.26595578910682277</v>
      </c>
      <c r="AF2870" s="18" t="str">
        <f t="shared" si="812"/>
        <v/>
      </c>
      <c r="AG2870" s="18" t="str">
        <f t="shared" si="813"/>
        <v/>
      </c>
      <c r="AH2870" s="18" t="str">
        <f t="shared" si="814"/>
        <v/>
      </c>
      <c r="AI2870" s="19" t="str">
        <f t="shared" si="815"/>
        <v/>
      </c>
      <c r="AJ2870" s="19" t="str">
        <f t="shared" si="816"/>
        <v/>
      </c>
      <c r="AK2870" s="19" t="str">
        <f t="shared" si="817"/>
        <v/>
      </c>
    </row>
    <row r="2871" spans="2:37" x14ac:dyDescent="0.15">
      <c r="B2871" s="51" t="str">
        <f>IFERROR(IF(AND(AF2871=1,AI2871=1),MAX($B$5:B2870)+1,""),"")</f>
        <v/>
      </c>
      <c r="C2871" s="51" t="str">
        <f>IFERROR(IF(AND(AG2871=1,AJ2871=1),MAX($C$5:C2870)+1,""),"")</f>
        <v/>
      </c>
      <c r="D2871" s="51" t="str">
        <f>IFERROR(IF(AND(AH2871=1,AK2871=1),MAX($D$5:D2870)+1,""),"")</f>
        <v/>
      </c>
      <c r="F2871" s="5" t="s">
        <v>5839</v>
      </c>
      <c r="G2871" s="5" t="s">
        <v>5840</v>
      </c>
      <c r="H2871" s="12" t="str">
        <f>IFERROR([1]!EM_S_STM07_IS(F2871,"9",$H$1,"1")/1000000,"")</f>
        <v/>
      </c>
      <c r="I2871" s="12">
        <f>IFERROR([1]!EM_S_STM07_IS(F2871,"9",$I$1,"1")/1000000,"")</f>
        <v>388.46961517</v>
      </c>
      <c r="J2871" s="12">
        <f>IFERROR([1]!EM_S_STM07_IS(F2871,"9",$J$1,"1")/1000000,"")</f>
        <v>463.21971150999997</v>
      </c>
      <c r="K2871" s="12">
        <f>IFERROR([1]!EM_S_STM07_IS(F2871,"9",$K$1,"1")/1000000,"")</f>
        <v>464.24914627999999</v>
      </c>
      <c r="L2871" s="12">
        <f>IFERROR([1]!EM_S_STM07_IS(F2871,"9",$L$1,"1")/1000000,"")</f>
        <v>395.05903666</v>
      </c>
      <c r="M2871" s="13">
        <f>IFERROR([1]!EM_S_STM07_IS(F2871,"9",$M$1,"1")/1000000,"")</f>
        <v>327.84655332</v>
      </c>
      <c r="N2871" s="12" t="str">
        <f>IFERROR([1]!EM_S_STM07_IS(F2871,"61",$N$1,"1")/1000000,"")</f>
        <v/>
      </c>
      <c r="O2871" s="12">
        <f>IFERROR([1]!EM_S_STM07_IS(F2871,"61",$O$1,"1")/1000000,"")</f>
        <v>32.640550160000004</v>
      </c>
      <c r="P2871" s="12">
        <f>IFERROR([1]!EM_S_STM07_IS(F2871,"61",$P$1,"1")/1000000,"")</f>
        <v>48.39267006</v>
      </c>
      <c r="Q2871" s="12">
        <f>IFERROR([1]!EM_S_STM07_IS(F2871,"61",$Q$1,"1")/1000000,"")</f>
        <v>54.551096919999999</v>
      </c>
      <c r="R2871" s="12">
        <f>IFERROR([1]!EM_S_STM07_IS(F2871,"61",$R$1,"1")/1000000,"")</f>
        <v>54.992518560000001</v>
      </c>
      <c r="S2871" s="12">
        <f>IFERROR([1]!EM_S_STM07_IS(F2871,"61",$S$1,"1")/1000000,"")</f>
        <v>43.015505659999995</v>
      </c>
      <c r="T2871" s="20" t="str">
        <f t="shared" si="800"/>
        <v/>
      </c>
      <c r="U2871" s="20" t="str">
        <f t="shared" si="801"/>
        <v/>
      </c>
      <c r="V2871" s="14" t="str">
        <f t="shared" si="802"/>
        <v/>
      </c>
      <c r="W2871" s="14">
        <f t="shared" si="803"/>
        <v>0.19242198983127221</v>
      </c>
      <c r="X2871" s="14">
        <f t="shared" si="804"/>
        <v>2.2223466411744001E-3</v>
      </c>
      <c r="Y2871" s="14">
        <f t="shared" si="805"/>
        <v>-0.14903658988802909</v>
      </c>
      <c r="Z2871" s="15">
        <f t="shared" si="806"/>
        <v>-0.17013275764615693</v>
      </c>
      <c r="AA2871" s="14" t="str">
        <f t="shared" si="807"/>
        <v/>
      </c>
      <c r="AB2871" s="14">
        <f t="shared" si="808"/>
        <v>0.48259357831853394</v>
      </c>
      <c r="AC2871" s="14">
        <f t="shared" si="809"/>
        <v>0.12725949719997737</v>
      </c>
      <c r="AD2871" s="14">
        <f t="shared" si="810"/>
        <v>8.0918930126621085E-3</v>
      </c>
      <c r="AE2871" s="14">
        <f t="shared" si="811"/>
        <v>-0.21779349652684837</v>
      </c>
      <c r="AF2871" s="18" t="str">
        <f t="shared" si="812"/>
        <v/>
      </c>
      <c r="AG2871" s="18" t="str">
        <f t="shared" si="813"/>
        <v/>
      </c>
      <c r="AH2871" s="18" t="str">
        <f t="shared" si="814"/>
        <v/>
      </c>
      <c r="AI2871" s="19" t="str">
        <f t="shared" si="815"/>
        <v/>
      </c>
      <c r="AJ2871" s="19" t="str">
        <f t="shared" si="816"/>
        <v/>
      </c>
      <c r="AK2871" s="19" t="str">
        <f t="shared" si="817"/>
        <v/>
      </c>
    </row>
    <row r="2872" spans="2:37" x14ac:dyDescent="0.15">
      <c r="B2872" s="51" t="str">
        <f>IFERROR(IF(AND(AF2872=1,AI2872=1),MAX($B$5:B2871)+1,""),"")</f>
        <v/>
      </c>
      <c r="C2872" s="51" t="str">
        <f>IFERROR(IF(AND(AG2872=1,AJ2872=1),MAX($C$5:C2871)+1,""),"")</f>
        <v/>
      </c>
      <c r="D2872" s="51" t="str">
        <f>IFERROR(IF(AND(AH2872=1,AK2872=1),MAX($D$5:D2871)+1,""),"")</f>
        <v/>
      </c>
      <c r="F2872" s="5" t="s">
        <v>5841</v>
      </c>
      <c r="G2872" s="5" t="s">
        <v>5842</v>
      </c>
      <c r="H2872" s="12" t="str">
        <f>IFERROR([1]!EM_S_STM07_IS(F2872,"9",$H$1,"1")/1000000,"")</f>
        <v/>
      </c>
      <c r="I2872" s="12">
        <f>IFERROR([1]!EM_S_STM07_IS(F2872,"9",$I$1,"1")/1000000,"")</f>
        <v>943.08907408000005</v>
      </c>
      <c r="J2872" s="12">
        <f>IFERROR([1]!EM_S_STM07_IS(F2872,"9",$J$1,"1")/1000000,"")</f>
        <v>932.32428990999995</v>
      </c>
      <c r="K2872" s="12">
        <f>IFERROR([1]!EM_S_STM07_IS(F2872,"9",$K$1,"1")/1000000,"")</f>
        <v>971.47692600999994</v>
      </c>
      <c r="L2872" s="12">
        <f>IFERROR([1]!EM_S_STM07_IS(F2872,"9",$L$1,"1")/1000000,"")</f>
        <v>928.15658553999992</v>
      </c>
      <c r="M2872" s="13">
        <f>IFERROR([1]!EM_S_STM07_IS(F2872,"9",$M$1,"1")/1000000,"")</f>
        <v>764.50159732000009</v>
      </c>
      <c r="N2872" s="12" t="str">
        <f>IFERROR([1]!EM_S_STM07_IS(F2872,"61",$N$1,"1")/1000000,"")</f>
        <v/>
      </c>
      <c r="O2872" s="12">
        <f>IFERROR([1]!EM_S_STM07_IS(F2872,"61",$O$1,"1")/1000000,"")</f>
        <v>43.993001110000002</v>
      </c>
      <c r="P2872" s="12">
        <f>IFERROR([1]!EM_S_STM07_IS(F2872,"61",$P$1,"1")/1000000,"")</f>
        <v>61.345351149999999</v>
      </c>
      <c r="Q2872" s="12">
        <f>IFERROR([1]!EM_S_STM07_IS(F2872,"61",$Q$1,"1")/1000000,"")</f>
        <v>126.43801681999999</v>
      </c>
      <c r="R2872" s="12">
        <f>IFERROR([1]!EM_S_STM07_IS(F2872,"61",$R$1,"1")/1000000,"")</f>
        <v>121.67562548000001</v>
      </c>
      <c r="S2872" s="12">
        <f>IFERROR([1]!EM_S_STM07_IS(F2872,"61",$S$1,"1")/1000000,"")</f>
        <v>91.011980090000009</v>
      </c>
      <c r="T2872" s="20" t="str">
        <f t="shared" si="800"/>
        <v/>
      </c>
      <c r="U2872" s="20" t="str">
        <f t="shared" si="801"/>
        <v/>
      </c>
      <c r="V2872" s="14" t="str">
        <f t="shared" si="802"/>
        <v/>
      </c>
      <c r="W2872" s="14">
        <f t="shared" si="803"/>
        <v>-1.141438753333171E-2</v>
      </c>
      <c r="X2872" s="14">
        <f t="shared" si="804"/>
        <v>4.1994654138829225E-2</v>
      </c>
      <c r="Y2872" s="14">
        <f t="shared" si="805"/>
        <v>-4.4592248472563413E-2</v>
      </c>
      <c r="Z2872" s="15">
        <f t="shared" si="806"/>
        <v>-0.17632260630331642</v>
      </c>
      <c r="AA2872" s="14" t="str">
        <f t="shared" si="807"/>
        <v/>
      </c>
      <c r="AB2872" s="14">
        <f t="shared" si="808"/>
        <v>0.3944343327842586</v>
      </c>
      <c r="AC2872" s="14">
        <f t="shared" si="809"/>
        <v>1.0610855500824692</v>
      </c>
      <c r="AD2872" s="14">
        <f t="shared" si="810"/>
        <v>-3.766581808048941E-2</v>
      </c>
      <c r="AE2872" s="14">
        <f t="shared" si="811"/>
        <v>-0.25201140548104456</v>
      </c>
      <c r="AF2872" s="18" t="str">
        <f t="shared" si="812"/>
        <v/>
      </c>
      <c r="AG2872" s="18" t="str">
        <f t="shared" si="813"/>
        <v/>
      </c>
      <c r="AH2872" s="18" t="str">
        <f t="shared" si="814"/>
        <v/>
      </c>
      <c r="AI2872" s="19" t="str">
        <f t="shared" si="815"/>
        <v/>
      </c>
      <c r="AJ2872" s="19" t="str">
        <f t="shared" si="816"/>
        <v/>
      </c>
      <c r="AK2872" s="19" t="str">
        <f t="shared" si="817"/>
        <v/>
      </c>
    </row>
    <row r="2873" spans="2:37" x14ac:dyDescent="0.15">
      <c r="B2873" s="51" t="str">
        <f>IFERROR(IF(AND(AF2873=1,AI2873=1),MAX($B$5:B2872)+1,""),"")</f>
        <v/>
      </c>
      <c r="C2873" s="51" t="str">
        <f>IFERROR(IF(AND(AG2873=1,AJ2873=1),MAX($C$5:C2872)+1,""),"")</f>
        <v/>
      </c>
      <c r="D2873" s="51" t="str">
        <f>IFERROR(IF(AND(AH2873=1,AK2873=1),MAX($D$5:D2872)+1,""),"")</f>
        <v/>
      </c>
      <c r="F2873" s="5" t="s">
        <v>5843</v>
      </c>
      <c r="G2873" s="5" t="s">
        <v>5844</v>
      </c>
      <c r="H2873" s="12" t="str">
        <f>IFERROR([1]!EM_S_STM07_IS(F2873,"9",$H$1,"1")/1000000,"")</f>
        <v/>
      </c>
      <c r="I2873" s="12">
        <f>IFERROR([1]!EM_S_STM07_IS(F2873,"9",$I$1,"1")/1000000,"")</f>
        <v>678.22462315999996</v>
      </c>
      <c r="J2873" s="12">
        <f>IFERROR([1]!EM_S_STM07_IS(F2873,"9",$J$1,"1")/1000000,"")</f>
        <v>821.07775975000004</v>
      </c>
      <c r="K2873" s="12">
        <f>IFERROR([1]!EM_S_STM07_IS(F2873,"9",$K$1,"1")/1000000,"")</f>
        <v>851.85227378999991</v>
      </c>
      <c r="L2873" s="12">
        <f>IFERROR([1]!EM_S_STM07_IS(F2873,"9",$L$1,"1")/1000000,"")</f>
        <v>1088.35070294</v>
      </c>
      <c r="M2873" s="13">
        <f>IFERROR([1]!EM_S_STM07_IS(F2873,"9",$M$1,"1")/1000000,"")</f>
        <v>1021.22385634</v>
      </c>
      <c r="N2873" s="12" t="str">
        <f>IFERROR([1]!EM_S_STM07_IS(F2873,"61",$N$1,"1")/1000000,"")</f>
        <v/>
      </c>
      <c r="O2873" s="12">
        <f>IFERROR([1]!EM_S_STM07_IS(F2873,"61",$O$1,"1")/1000000,"")</f>
        <v>132.09609301999998</v>
      </c>
      <c r="P2873" s="12">
        <f>IFERROR([1]!EM_S_STM07_IS(F2873,"61",$P$1,"1")/1000000,"")</f>
        <v>150.11834146000001</v>
      </c>
      <c r="Q2873" s="12">
        <f>IFERROR([1]!EM_S_STM07_IS(F2873,"61",$Q$1,"1")/1000000,"")</f>
        <v>179.27165647000001</v>
      </c>
      <c r="R2873" s="12">
        <f>IFERROR([1]!EM_S_STM07_IS(F2873,"61",$R$1,"1")/1000000,"")</f>
        <v>201.99536505</v>
      </c>
      <c r="S2873" s="12">
        <f>IFERROR([1]!EM_S_STM07_IS(F2873,"61",$S$1,"1")/1000000,"")</f>
        <v>223.49051471999999</v>
      </c>
      <c r="T2873" s="20" t="str">
        <f t="shared" si="800"/>
        <v/>
      </c>
      <c r="U2873" s="20" t="str">
        <f t="shared" si="801"/>
        <v/>
      </c>
      <c r="V2873" s="14" t="str">
        <f t="shared" si="802"/>
        <v/>
      </c>
      <c r="W2873" s="14">
        <f t="shared" si="803"/>
        <v>0.21062805995514497</v>
      </c>
      <c r="X2873" s="14">
        <f t="shared" si="804"/>
        <v>3.7480632832351993E-2</v>
      </c>
      <c r="Y2873" s="14">
        <f t="shared" si="805"/>
        <v>0.27762845322674118</v>
      </c>
      <c r="Z2873" s="15">
        <f t="shared" si="806"/>
        <v>-6.1677588316585742E-2</v>
      </c>
      <c r="AA2873" s="14" t="str">
        <f t="shared" si="807"/>
        <v/>
      </c>
      <c r="AB2873" s="14">
        <f t="shared" si="808"/>
        <v>0.13643286510579364</v>
      </c>
      <c r="AC2873" s="14">
        <f t="shared" si="809"/>
        <v>0.19420221890586292</v>
      </c>
      <c r="AD2873" s="14">
        <f t="shared" si="810"/>
        <v>0.12675572384083295</v>
      </c>
      <c r="AE2873" s="14">
        <f t="shared" si="811"/>
        <v>0.10641407373223284</v>
      </c>
      <c r="AF2873" s="18" t="str">
        <f t="shared" si="812"/>
        <v/>
      </c>
      <c r="AG2873" s="18" t="str">
        <f t="shared" si="813"/>
        <v/>
      </c>
      <c r="AH2873" s="18" t="str">
        <f t="shared" si="814"/>
        <v/>
      </c>
      <c r="AI2873" s="19" t="str">
        <f t="shared" si="815"/>
        <v/>
      </c>
      <c r="AJ2873" s="19">
        <f t="shared" si="816"/>
        <v>1</v>
      </c>
      <c r="AK2873" s="19" t="str">
        <f t="shared" si="817"/>
        <v/>
      </c>
    </row>
    <row r="2874" spans="2:37" x14ac:dyDescent="0.15">
      <c r="B2874" s="51" t="str">
        <f>IFERROR(IF(AND(AF2874=1,AI2874=1),MAX($B$5:B2873)+1,""),"")</f>
        <v/>
      </c>
      <c r="C2874" s="51" t="str">
        <f>IFERROR(IF(AND(AG2874=1,AJ2874=1),MAX($C$5:C2873)+1,""),"")</f>
        <v/>
      </c>
      <c r="D2874" s="51" t="str">
        <f>IFERROR(IF(AND(AH2874=1,AK2874=1),MAX($D$5:D2873)+1,""),"")</f>
        <v/>
      </c>
      <c r="F2874" s="5" t="s">
        <v>5845</v>
      </c>
      <c r="G2874" s="5" t="s">
        <v>5846</v>
      </c>
      <c r="H2874" s="12" t="str">
        <f>IFERROR([1]!EM_S_STM07_IS(F2874,"9",$H$1,"1")/1000000,"")</f>
        <v/>
      </c>
      <c r="I2874" s="12">
        <f>IFERROR([1]!EM_S_STM07_IS(F2874,"9",$I$1,"1")/1000000,"")</f>
        <v>258.99297442</v>
      </c>
      <c r="J2874" s="12">
        <f>IFERROR([1]!EM_S_STM07_IS(F2874,"9",$J$1,"1")/1000000,"")</f>
        <v>281.12472006999997</v>
      </c>
      <c r="K2874" s="12">
        <f>IFERROR([1]!EM_S_STM07_IS(F2874,"9",$K$1,"1")/1000000,"")</f>
        <v>304.16865939999997</v>
      </c>
      <c r="L2874" s="12">
        <f>IFERROR([1]!EM_S_STM07_IS(F2874,"9",$L$1,"1")/1000000,"")</f>
        <v>308.11173130000003</v>
      </c>
      <c r="M2874" s="13">
        <f>IFERROR([1]!EM_S_STM07_IS(F2874,"9",$M$1,"1")/1000000,"")</f>
        <v>244.51143729</v>
      </c>
      <c r="N2874" s="12" t="str">
        <f>IFERROR([1]!EM_S_STM07_IS(F2874,"61",$N$1,"1")/1000000,"")</f>
        <v/>
      </c>
      <c r="O2874" s="12">
        <f>IFERROR([1]!EM_S_STM07_IS(F2874,"61",$O$1,"1")/1000000,"")</f>
        <v>59.73261797</v>
      </c>
      <c r="P2874" s="12">
        <f>IFERROR([1]!EM_S_STM07_IS(F2874,"61",$P$1,"1")/1000000,"")</f>
        <v>73.337963340000002</v>
      </c>
      <c r="Q2874" s="12">
        <f>IFERROR([1]!EM_S_STM07_IS(F2874,"61",$Q$1,"1")/1000000,"")</f>
        <v>80.743148239999996</v>
      </c>
      <c r="R2874" s="12">
        <f>IFERROR([1]!EM_S_STM07_IS(F2874,"61",$R$1,"1")/1000000,"")</f>
        <v>81.298245659999992</v>
      </c>
      <c r="S2874" s="12">
        <f>IFERROR([1]!EM_S_STM07_IS(F2874,"61",$S$1,"1")/1000000,"")</f>
        <v>62.894077100000004</v>
      </c>
      <c r="T2874" s="20" t="str">
        <f t="shared" si="800"/>
        <v/>
      </c>
      <c r="U2874" s="20" t="str">
        <f t="shared" si="801"/>
        <v/>
      </c>
      <c r="V2874" s="14" t="str">
        <f t="shared" si="802"/>
        <v/>
      </c>
      <c r="W2874" s="14">
        <f t="shared" si="803"/>
        <v>8.5453073387657535E-2</v>
      </c>
      <c r="X2874" s="14">
        <f t="shared" si="804"/>
        <v>8.1970519434442002E-2</v>
      </c>
      <c r="Y2874" s="14">
        <f t="shared" si="805"/>
        <v>1.2963439125444835E-2</v>
      </c>
      <c r="Z2874" s="15">
        <f t="shared" si="806"/>
        <v>-0.20641957948713788</v>
      </c>
      <c r="AA2874" s="14" t="str">
        <f t="shared" si="807"/>
        <v/>
      </c>
      <c r="AB2874" s="14">
        <f t="shared" si="808"/>
        <v>0.2277707864207982</v>
      </c>
      <c r="AC2874" s="14">
        <f t="shared" si="809"/>
        <v>0.10097341898723083</v>
      </c>
      <c r="AD2874" s="14">
        <f t="shared" si="810"/>
        <v>6.8748547969671742E-3</v>
      </c>
      <c r="AE2874" s="14">
        <f t="shared" si="811"/>
        <v>-0.22637842195228483</v>
      </c>
      <c r="AF2874" s="18" t="str">
        <f t="shared" si="812"/>
        <v/>
      </c>
      <c r="AG2874" s="18" t="str">
        <f t="shared" si="813"/>
        <v/>
      </c>
      <c r="AH2874" s="18" t="str">
        <f t="shared" si="814"/>
        <v/>
      </c>
      <c r="AI2874" s="19" t="str">
        <f t="shared" si="815"/>
        <v/>
      </c>
      <c r="AJ2874" s="19" t="str">
        <f t="shared" si="816"/>
        <v/>
      </c>
      <c r="AK2874" s="19" t="str">
        <f t="shared" si="817"/>
        <v/>
      </c>
    </row>
    <row r="2875" spans="2:37" x14ac:dyDescent="0.15">
      <c r="B2875" s="51" t="str">
        <f>IFERROR(IF(AND(AF2875=1,AI2875=1),MAX($B$5:B2874)+1,""),"")</f>
        <v/>
      </c>
      <c r="C2875" s="51" t="str">
        <f>IFERROR(IF(AND(AG2875=1,AJ2875=1),MAX($C$5:C2874)+1,""),"")</f>
        <v/>
      </c>
      <c r="D2875" s="51" t="str">
        <f>IFERROR(IF(AND(AH2875=1,AK2875=1),MAX($D$5:D2874)+1,""),"")</f>
        <v/>
      </c>
      <c r="F2875" s="5" t="s">
        <v>5847</v>
      </c>
      <c r="G2875" s="5" t="s">
        <v>5848</v>
      </c>
      <c r="H2875" s="12" t="str">
        <f>IFERROR([1]!EM_S_STM07_IS(F2875,"9",$H$1,"1")/1000000,"")</f>
        <v/>
      </c>
      <c r="I2875" s="12">
        <f>IFERROR([1]!EM_S_STM07_IS(F2875,"9",$I$1,"1")/1000000,"")</f>
        <v>366.4886558</v>
      </c>
      <c r="J2875" s="12">
        <f>IFERROR([1]!EM_S_STM07_IS(F2875,"9",$J$1,"1")/1000000,"")</f>
        <v>397.39758802999995</v>
      </c>
      <c r="K2875" s="12">
        <f>IFERROR([1]!EM_S_STM07_IS(F2875,"9",$K$1,"1")/1000000,"")</f>
        <v>432.7411237</v>
      </c>
      <c r="L2875" s="12">
        <f>IFERROR([1]!EM_S_STM07_IS(F2875,"9",$L$1,"1")/1000000,"")</f>
        <v>467.18991135000005</v>
      </c>
      <c r="M2875" s="13">
        <f>IFERROR([1]!EM_S_STM07_IS(F2875,"9",$M$1,"1")/1000000,"")</f>
        <v>488.85979079000003</v>
      </c>
      <c r="N2875" s="12" t="str">
        <f>IFERROR([1]!EM_S_STM07_IS(F2875,"61",$N$1,"1")/1000000,"")</f>
        <v/>
      </c>
      <c r="O2875" s="12">
        <f>IFERROR([1]!EM_S_STM07_IS(F2875,"61",$O$1,"1")/1000000,"")</f>
        <v>51.279617209999998</v>
      </c>
      <c r="P2875" s="12">
        <f>IFERROR([1]!EM_S_STM07_IS(F2875,"61",$P$1,"1")/1000000,"")</f>
        <v>59.132831670000002</v>
      </c>
      <c r="Q2875" s="12">
        <f>IFERROR([1]!EM_S_STM07_IS(F2875,"61",$Q$1,"1")/1000000,"")</f>
        <v>68.095308329999995</v>
      </c>
      <c r="R2875" s="12">
        <f>IFERROR([1]!EM_S_STM07_IS(F2875,"61",$R$1,"1")/1000000,"")</f>
        <v>71.37317161</v>
      </c>
      <c r="S2875" s="12">
        <f>IFERROR([1]!EM_S_STM07_IS(F2875,"61",$S$1,"1")/1000000,"")</f>
        <v>69.778305010000011</v>
      </c>
      <c r="T2875" s="20" t="str">
        <f t="shared" si="800"/>
        <v/>
      </c>
      <c r="U2875" s="20" t="str">
        <f t="shared" si="801"/>
        <v/>
      </c>
      <c r="V2875" s="14" t="str">
        <f t="shared" si="802"/>
        <v/>
      </c>
      <c r="W2875" s="14">
        <f t="shared" si="803"/>
        <v>8.4338032680792041E-2</v>
      </c>
      <c r="X2875" s="14">
        <f t="shared" si="804"/>
        <v>8.8937469009831863E-2</v>
      </c>
      <c r="Y2875" s="14">
        <f t="shared" si="805"/>
        <v>7.9605994816156739E-2</v>
      </c>
      <c r="Z2875" s="15">
        <f t="shared" si="806"/>
        <v>4.6383449029073272E-2</v>
      </c>
      <c r="AA2875" s="14" t="str">
        <f t="shared" si="807"/>
        <v/>
      </c>
      <c r="AB2875" s="14">
        <f t="shared" si="808"/>
        <v>0.15314495090397348</v>
      </c>
      <c r="AC2875" s="14">
        <f t="shared" si="809"/>
        <v>0.15156515267214823</v>
      </c>
      <c r="AD2875" s="14">
        <f t="shared" si="810"/>
        <v>4.813640411340811E-2</v>
      </c>
      <c r="AE2875" s="14">
        <f t="shared" si="811"/>
        <v>-2.2345463484721117E-2</v>
      </c>
      <c r="AF2875" s="18" t="str">
        <f t="shared" si="812"/>
        <v/>
      </c>
      <c r="AG2875" s="18" t="str">
        <f t="shared" si="813"/>
        <v/>
      </c>
      <c r="AH2875" s="18" t="str">
        <f t="shared" si="814"/>
        <v/>
      </c>
      <c r="AI2875" s="19" t="str">
        <f t="shared" si="815"/>
        <v/>
      </c>
      <c r="AJ2875" s="19" t="str">
        <f t="shared" si="816"/>
        <v/>
      </c>
      <c r="AK2875" s="19" t="str">
        <f t="shared" si="817"/>
        <v/>
      </c>
    </row>
    <row r="2876" spans="2:37" x14ac:dyDescent="0.15">
      <c r="B2876" s="51" t="str">
        <f>IFERROR(IF(AND(AF2876=1,AI2876=1),MAX($B$5:B2875)+1,""),"")</f>
        <v/>
      </c>
      <c r="C2876" s="51" t="str">
        <f>IFERROR(IF(AND(AG2876=1,AJ2876=1),MAX($C$5:C2875)+1,""),"")</f>
        <v/>
      </c>
      <c r="D2876" s="51" t="str">
        <f>IFERROR(IF(AND(AH2876=1,AK2876=1),MAX($D$5:D2875)+1,""),"")</f>
        <v/>
      </c>
      <c r="F2876" s="5" t="s">
        <v>5849</v>
      </c>
      <c r="G2876" s="5" t="s">
        <v>5850</v>
      </c>
      <c r="H2876" s="12" t="str">
        <f>IFERROR([1]!EM_S_STM07_IS(F2876,"9",$H$1,"1")/1000000,"")</f>
        <v/>
      </c>
      <c r="I2876" s="12">
        <f>IFERROR([1]!EM_S_STM07_IS(F2876,"9",$I$1,"1")/1000000,"")</f>
        <v>156.86550671000001</v>
      </c>
      <c r="J2876" s="12">
        <f>IFERROR([1]!EM_S_STM07_IS(F2876,"9",$J$1,"1")/1000000,"")</f>
        <v>189.21078287999998</v>
      </c>
      <c r="K2876" s="12">
        <f>IFERROR([1]!EM_S_STM07_IS(F2876,"9",$K$1,"1")/1000000,"")</f>
        <v>218.96878580000001</v>
      </c>
      <c r="L2876" s="12">
        <f>IFERROR([1]!EM_S_STM07_IS(F2876,"9",$L$1,"1")/1000000,"")</f>
        <v>254.75878571000001</v>
      </c>
      <c r="M2876" s="13">
        <f>IFERROR([1]!EM_S_STM07_IS(F2876,"9",$M$1,"1")/1000000,"")</f>
        <v>316.92210677999998</v>
      </c>
      <c r="N2876" s="12" t="str">
        <f>IFERROR([1]!EM_S_STM07_IS(F2876,"61",$N$1,"1")/1000000,"")</f>
        <v/>
      </c>
      <c r="O2876" s="12">
        <f>IFERROR([1]!EM_S_STM07_IS(F2876,"61",$O$1,"1")/1000000,"")</f>
        <v>30.395096769999999</v>
      </c>
      <c r="P2876" s="12">
        <f>IFERROR([1]!EM_S_STM07_IS(F2876,"61",$P$1,"1")/1000000,"")</f>
        <v>33.246346379999999</v>
      </c>
      <c r="Q2876" s="12">
        <f>IFERROR([1]!EM_S_STM07_IS(F2876,"61",$Q$1,"1")/1000000,"")</f>
        <v>36.047561409999993</v>
      </c>
      <c r="R2876" s="12">
        <f>IFERROR([1]!EM_S_STM07_IS(F2876,"61",$R$1,"1")/1000000,"")</f>
        <v>43.07052659</v>
      </c>
      <c r="S2876" s="12">
        <f>IFERROR([1]!EM_S_STM07_IS(F2876,"61",$S$1,"1")/1000000,"")</f>
        <v>50.396025380000005</v>
      </c>
      <c r="T2876" s="20" t="str">
        <f t="shared" si="800"/>
        <v/>
      </c>
      <c r="U2876" s="20" t="str">
        <f t="shared" si="801"/>
        <v/>
      </c>
      <c r="V2876" s="14" t="str">
        <f t="shared" si="802"/>
        <v/>
      </c>
      <c r="W2876" s="14">
        <f t="shared" si="803"/>
        <v>0.20619750541970486</v>
      </c>
      <c r="X2876" s="14">
        <f t="shared" si="804"/>
        <v>0.1572743501562115</v>
      </c>
      <c r="Y2876" s="14">
        <f t="shared" si="805"/>
        <v>0.16344795345711782</v>
      </c>
      <c r="Z2876" s="15">
        <f t="shared" si="806"/>
        <v>0.24400854673864886</v>
      </c>
      <c r="AA2876" s="14" t="str">
        <f t="shared" si="807"/>
        <v/>
      </c>
      <c r="AB2876" s="14">
        <f t="shared" si="808"/>
        <v>9.3806235643052377E-2</v>
      </c>
      <c r="AC2876" s="14">
        <f t="shared" si="809"/>
        <v>8.4256326935374798E-2</v>
      </c>
      <c r="AD2876" s="14">
        <f t="shared" si="810"/>
        <v>0.1948249730438564</v>
      </c>
      <c r="AE2876" s="14">
        <f t="shared" si="811"/>
        <v>0.1700814772880167</v>
      </c>
      <c r="AF2876" s="18" t="str">
        <f t="shared" si="812"/>
        <v/>
      </c>
      <c r="AG2876" s="18" t="str">
        <f t="shared" si="813"/>
        <v/>
      </c>
      <c r="AH2876" s="18" t="str">
        <f t="shared" si="814"/>
        <v/>
      </c>
      <c r="AI2876" s="19">
        <f t="shared" si="815"/>
        <v>1</v>
      </c>
      <c r="AJ2876" s="19" t="str">
        <f t="shared" si="816"/>
        <v/>
      </c>
      <c r="AK2876" s="19" t="str">
        <f t="shared" si="817"/>
        <v/>
      </c>
    </row>
    <row r="2877" spans="2:37" x14ac:dyDescent="0.15">
      <c r="B2877" s="51" t="str">
        <f>IFERROR(IF(AND(AF2877=1,AI2877=1),MAX($B$5:B2876)+1,""),"")</f>
        <v/>
      </c>
      <c r="C2877" s="51" t="str">
        <f>IFERROR(IF(AND(AG2877=1,AJ2877=1),MAX($C$5:C2876)+1,""),"")</f>
        <v/>
      </c>
      <c r="D2877" s="51" t="str">
        <f>IFERROR(IF(AND(AH2877=1,AK2877=1),MAX($D$5:D2876)+1,""),"")</f>
        <v/>
      </c>
      <c r="F2877" s="5" t="s">
        <v>5851</v>
      </c>
      <c r="G2877" s="5" t="s">
        <v>5852</v>
      </c>
      <c r="H2877" s="12" t="str">
        <f>IFERROR([1]!EM_S_STM07_IS(F2877,"9",$H$1,"1")/1000000,"")</f>
        <v/>
      </c>
      <c r="I2877" s="12" t="str">
        <f>IFERROR([1]!EM_S_STM07_IS(F2877,"9",$I$1,"1")/1000000,"")</f>
        <v/>
      </c>
      <c r="J2877" s="12">
        <f>IFERROR([1]!EM_S_STM07_IS(F2877,"9",$J$1,"1")/1000000,"")</f>
        <v>324.89440594999996</v>
      </c>
      <c r="K2877" s="12">
        <f>IFERROR([1]!EM_S_STM07_IS(F2877,"9",$K$1,"1")/1000000,"")</f>
        <v>345.09314881</v>
      </c>
      <c r="L2877" s="12">
        <f>IFERROR([1]!EM_S_STM07_IS(F2877,"9",$L$1,"1")/1000000,"")</f>
        <v>350.70185716000003</v>
      </c>
      <c r="M2877" s="13">
        <f>IFERROR([1]!EM_S_STM07_IS(F2877,"9",$M$1,"1")/1000000,"")</f>
        <v>328.76338526999996</v>
      </c>
      <c r="N2877" s="12" t="str">
        <f>IFERROR([1]!EM_S_STM07_IS(F2877,"61",$N$1,"1")/1000000,"")</f>
        <v/>
      </c>
      <c r="O2877" s="12" t="str">
        <f>IFERROR([1]!EM_S_STM07_IS(F2877,"61",$O$1,"1")/1000000,"")</f>
        <v/>
      </c>
      <c r="P2877" s="12">
        <f>IFERROR([1]!EM_S_STM07_IS(F2877,"61",$P$1,"1")/1000000,"")</f>
        <v>92.53594412999999</v>
      </c>
      <c r="Q2877" s="12">
        <f>IFERROR([1]!EM_S_STM07_IS(F2877,"61",$Q$1,"1")/1000000,"")</f>
        <v>96.712450709999999</v>
      </c>
      <c r="R2877" s="12">
        <f>IFERROR([1]!EM_S_STM07_IS(F2877,"61",$R$1,"1")/1000000,"")</f>
        <v>92.587836030000005</v>
      </c>
      <c r="S2877" s="12">
        <f>IFERROR([1]!EM_S_STM07_IS(F2877,"61",$S$1,"1")/1000000,"")</f>
        <v>91.249962659999994</v>
      </c>
      <c r="T2877" s="20" t="str">
        <f t="shared" si="800"/>
        <v/>
      </c>
      <c r="U2877" s="20" t="str">
        <f t="shared" si="801"/>
        <v/>
      </c>
      <c r="V2877" s="14" t="str">
        <f t="shared" si="802"/>
        <v/>
      </c>
      <c r="W2877" s="14" t="str">
        <f t="shared" si="803"/>
        <v/>
      </c>
      <c r="X2877" s="14">
        <f t="shared" si="804"/>
        <v>6.2170177417916361E-2</v>
      </c>
      <c r="Y2877" s="14">
        <f t="shared" si="805"/>
        <v>1.6252737469117502E-2</v>
      </c>
      <c r="Z2877" s="15">
        <f t="shared" si="806"/>
        <v>-6.255590451575832E-2</v>
      </c>
      <c r="AA2877" s="14" t="str">
        <f t="shared" si="807"/>
        <v/>
      </c>
      <c r="AB2877" s="14" t="str">
        <f t="shared" si="808"/>
        <v/>
      </c>
      <c r="AC2877" s="14">
        <f t="shared" si="809"/>
        <v>4.5133884127584026E-2</v>
      </c>
      <c r="AD2877" s="14">
        <f t="shared" si="810"/>
        <v>-4.2648228327580896E-2</v>
      </c>
      <c r="AE2877" s="14">
        <f t="shared" si="811"/>
        <v>-1.4449774693584131E-2</v>
      </c>
      <c r="AF2877" s="18" t="str">
        <f t="shared" si="812"/>
        <v/>
      </c>
      <c r="AG2877" s="18" t="str">
        <f t="shared" si="813"/>
        <v/>
      </c>
      <c r="AH2877" s="18" t="str">
        <f t="shared" si="814"/>
        <v/>
      </c>
      <c r="AI2877" s="19" t="str">
        <f t="shared" si="815"/>
        <v/>
      </c>
      <c r="AJ2877" s="19" t="str">
        <f t="shared" si="816"/>
        <v/>
      </c>
      <c r="AK2877" s="19" t="str">
        <f t="shared" si="817"/>
        <v/>
      </c>
    </row>
    <row r="2878" spans="2:37" x14ac:dyDescent="0.15">
      <c r="B2878" s="51" t="str">
        <f>IFERROR(IF(AND(AF2878=1,AI2878=1),MAX($B$5:B2877)+1,""),"")</f>
        <v/>
      </c>
      <c r="C2878" s="51" t="str">
        <f>IFERROR(IF(AND(AG2878=1,AJ2878=1),MAX($C$5:C2877)+1,""),"")</f>
        <v/>
      </c>
      <c r="D2878" s="51" t="str">
        <f>IFERROR(IF(AND(AH2878=1,AK2878=1),MAX($D$5:D2877)+1,""),"")</f>
        <v/>
      </c>
      <c r="F2878" s="5" t="s">
        <v>5853</v>
      </c>
      <c r="G2878" s="5" t="s">
        <v>5854</v>
      </c>
      <c r="H2878" s="12" t="str">
        <f>IFERROR([1]!EM_S_STM07_IS(F2878,"9",$H$1,"1")/1000000,"")</f>
        <v/>
      </c>
      <c r="I2878" s="12">
        <f>IFERROR([1]!EM_S_STM07_IS(F2878,"9",$I$1,"1")/1000000,"")</f>
        <v>316.89151543000003</v>
      </c>
      <c r="J2878" s="12">
        <f>IFERROR([1]!EM_S_STM07_IS(F2878,"9",$J$1,"1")/1000000,"")</f>
        <v>395.59379081000003</v>
      </c>
      <c r="K2878" s="12">
        <f>IFERROR([1]!EM_S_STM07_IS(F2878,"9",$K$1,"1")/1000000,"")</f>
        <v>484.90794222000005</v>
      </c>
      <c r="L2878" s="12">
        <f>IFERROR([1]!EM_S_STM07_IS(F2878,"9",$L$1,"1")/1000000,"")</f>
        <v>528.80968073999998</v>
      </c>
      <c r="M2878" s="13">
        <f>IFERROR([1]!EM_S_STM07_IS(F2878,"9",$M$1,"1")/1000000,"")</f>
        <v>597.03787164999994</v>
      </c>
      <c r="N2878" s="12" t="str">
        <f>IFERROR([1]!EM_S_STM07_IS(F2878,"61",$N$1,"1")/1000000,"")</f>
        <v/>
      </c>
      <c r="O2878" s="12">
        <f>IFERROR([1]!EM_S_STM07_IS(F2878,"61",$O$1,"1")/1000000,"")</f>
        <v>65.045129410000001</v>
      </c>
      <c r="P2878" s="12">
        <f>IFERROR([1]!EM_S_STM07_IS(F2878,"61",$P$1,"1")/1000000,"")</f>
        <v>73.628488819999987</v>
      </c>
      <c r="Q2878" s="12">
        <f>IFERROR([1]!EM_S_STM07_IS(F2878,"61",$Q$1,"1")/1000000,"")</f>
        <v>77.841809030000007</v>
      </c>
      <c r="R2878" s="12">
        <f>IFERROR([1]!EM_S_STM07_IS(F2878,"61",$R$1,"1")/1000000,"")</f>
        <v>85.142112980000007</v>
      </c>
      <c r="S2878" s="12">
        <f>IFERROR([1]!EM_S_STM07_IS(F2878,"61",$S$1,"1")/1000000,"")</f>
        <v>104.87918843999999</v>
      </c>
      <c r="T2878" s="20" t="str">
        <f t="shared" si="800"/>
        <v/>
      </c>
      <c r="U2878" s="20" t="str">
        <f t="shared" si="801"/>
        <v/>
      </c>
      <c r="V2878" s="14" t="str">
        <f t="shared" si="802"/>
        <v/>
      </c>
      <c r="W2878" s="14">
        <f t="shared" si="803"/>
        <v>0.24835715551805299</v>
      </c>
      <c r="X2878" s="14">
        <f t="shared" si="804"/>
        <v>0.22577237935692668</v>
      </c>
      <c r="Y2878" s="14">
        <f t="shared" si="805"/>
        <v>9.0536233164194999E-2</v>
      </c>
      <c r="Z2878" s="15">
        <f t="shared" si="806"/>
        <v>0.12902220476471524</v>
      </c>
      <c r="AA2878" s="14" t="str">
        <f t="shared" si="807"/>
        <v/>
      </c>
      <c r="AB2878" s="14">
        <f t="shared" si="808"/>
        <v>0.13196006354136616</v>
      </c>
      <c r="AC2878" s="14">
        <f t="shared" si="809"/>
        <v>5.7224048429139293E-2</v>
      </c>
      <c r="AD2878" s="14">
        <f t="shared" si="810"/>
        <v>9.3783842397425321E-2</v>
      </c>
      <c r="AE2878" s="14">
        <f t="shared" si="811"/>
        <v>0.23181331504699973</v>
      </c>
      <c r="AF2878" s="18" t="str">
        <f t="shared" si="812"/>
        <v/>
      </c>
      <c r="AG2878" s="18" t="str">
        <f t="shared" si="813"/>
        <v/>
      </c>
      <c r="AH2878" s="18" t="str">
        <f t="shared" si="814"/>
        <v/>
      </c>
      <c r="AI2878" s="19" t="str">
        <f t="shared" si="815"/>
        <v/>
      </c>
      <c r="AJ2878" s="19" t="str">
        <f t="shared" si="816"/>
        <v/>
      </c>
      <c r="AK2878" s="19" t="str">
        <f t="shared" si="817"/>
        <v/>
      </c>
    </row>
    <row r="2879" spans="2:37" x14ac:dyDescent="0.15">
      <c r="B2879" s="51" t="str">
        <f>IFERROR(IF(AND(AF2879=1,AI2879=1),MAX($B$5:B2878)+1,""),"")</f>
        <v/>
      </c>
      <c r="C2879" s="51" t="str">
        <f>IFERROR(IF(AND(AG2879=1,AJ2879=1),MAX($C$5:C2878)+1,""),"")</f>
        <v/>
      </c>
      <c r="D2879" s="51" t="str">
        <f>IFERROR(IF(AND(AH2879=1,AK2879=1),MAX($D$5:D2878)+1,""),"")</f>
        <v/>
      </c>
      <c r="F2879" s="5" t="s">
        <v>5855</v>
      </c>
      <c r="G2879" s="5" t="s">
        <v>5856</v>
      </c>
      <c r="H2879" s="12" t="str">
        <f>IFERROR([1]!EM_S_STM07_IS(F2879,"9",$H$1,"1")/1000000,"")</f>
        <v/>
      </c>
      <c r="I2879" s="12">
        <f>IFERROR([1]!EM_S_STM07_IS(F2879,"9",$I$1,"1")/1000000,"")</f>
        <v>418.38100648</v>
      </c>
      <c r="J2879" s="12">
        <f>IFERROR([1]!EM_S_STM07_IS(F2879,"9",$J$1,"1")/1000000,"")</f>
        <v>439.63872663000001</v>
      </c>
      <c r="K2879" s="12">
        <f>IFERROR([1]!EM_S_STM07_IS(F2879,"9",$K$1,"1")/1000000,"")</f>
        <v>423.94677280000002</v>
      </c>
      <c r="L2879" s="12">
        <f>IFERROR([1]!EM_S_STM07_IS(F2879,"9",$L$1,"1")/1000000,"")</f>
        <v>474.34689564999996</v>
      </c>
      <c r="M2879" s="13">
        <f>IFERROR([1]!EM_S_STM07_IS(F2879,"9",$M$1,"1")/1000000,"")</f>
        <v>464.05744106000003</v>
      </c>
      <c r="N2879" s="12" t="str">
        <f>IFERROR([1]!EM_S_STM07_IS(F2879,"61",$N$1,"1")/1000000,"")</f>
        <v/>
      </c>
      <c r="O2879" s="12">
        <f>IFERROR([1]!EM_S_STM07_IS(F2879,"61",$O$1,"1")/1000000,"")</f>
        <v>38.492306110000001</v>
      </c>
      <c r="P2879" s="12">
        <f>IFERROR([1]!EM_S_STM07_IS(F2879,"61",$P$1,"1")/1000000,"")</f>
        <v>54.134192909999996</v>
      </c>
      <c r="Q2879" s="12">
        <f>IFERROR([1]!EM_S_STM07_IS(F2879,"61",$Q$1,"1")/1000000,"")</f>
        <v>50.60444588</v>
      </c>
      <c r="R2879" s="12">
        <f>IFERROR([1]!EM_S_STM07_IS(F2879,"61",$R$1,"1")/1000000,"")</f>
        <v>61.390400110000002</v>
      </c>
      <c r="S2879" s="12">
        <f>IFERROR([1]!EM_S_STM07_IS(F2879,"61",$S$1,"1")/1000000,"")</f>
        <v>67.893401120000007</v>
      </c>
      <c r="T2879" s="20" t="str">
        <f t="shared" si="800"/>
        <v/>
      </c>
      <c r="U2879" s="20" t="str">
        <f t="shared" si="801"/>
        <v/>
      </c>
      <c r="V2879" s="14" t="str">
        <f t="shared" si="802"/>
        <v/>
      </c>
      <c r="W2879" s="14">
        <f t="shared" si="803"/>
        <v>5.0809477057406051E-2</v>
      </c>
      <c r="X2879" s="14">
        <f t="shared" si="804"/>
        <v>-3.5692837958759577E-2</v>
      </c>
      <c r="Y2879" s="14">
        <f t="shared" si="805"/>
        <v>0.11888313836458091</v>
      </c>
      <c r="Z2879" s="15">
        <f t="shared" si="806"/>
        <v>-2.1691834993249493E-2</v>
      </c>
      <c r="AA2879" s="14" t="str">
        <f t="shared" si="807"/>
        <v/>
      </c>
      <c r="AB2879" s="14">
        <f t="shared" si="808"/>
        <v>0.40636398233194854</v>
      </c>
      <c r="AC2879" s="14">
        <f t="shared" si="809"/>
        <v>-6.5203651153870987E-2</v>
      </c>
      <c r="AD2879" s="14">
        <f t="shared" si="810"/>
        <v>0.21314242340637604</v>
      </c>
      <c r="AE2879" s="14">
        <f t="shared" si="811"/>
        <v>0.10592863050815528</v>
      </c>
      <c r="AF2879" s="18" t="str">
        <f t="shared" si="812"/>
        <v/>
      </c>
      <c r="AG2879" s="18" t="str">
        <f t="shared" si="813"/>
        <v/>
      </c>
      <c r="AH2879" s="18" t="str">
        <f t="shared" si="814"/>
        <v/>
      </c>
      <c r="AI2879" s="19" t="str">
        <f t="shared" si="815"/>
        <v/>
      </c>
      <c r="AJ2879" s="19" t="str">
        <f t="shared" si="816"/>
        <v/>
      </c>
      <c r="AK2879" s="19" t="str">
        <f t="shared" si="817"/>
        <v/>
      </c>
    </row>
    <row r="2880" spans="2:37" x14ac:dyDescent="0.15">
      <c r="B2880" s="51" t="str">
        <f>IFERROR(IF(AND(AF2880=1,AI2880=1),MAX($B$5:B2879)+1,""),"")</f>
        <v/>
      </c>
      <c r="C2880" s="51" t="str">
        <f>IFERROR(IF(AND(AG2880=1,AJ2880=1),MAX($C$5:C2879)+1,""),"")</f>
        <v/>
      </c>
      <c r="D2880" s="51" t="str">
        <f>IFERROR(IF(AND(AH2880=1,AK2880=1),MAX($D$5:D2879)+1,""),"")</f>
        <v/>
      </c>
      <c r="F2880" s="5" t="s">
        <v>5857</v>
      </c>
      <c r="G2880" s="5" t="s">
        <v>5858</v>
      </c>
      <c r="H2880" s="12" t="str">
        <f>IFERROR([1]!EM_S_STM07_IS(F2880,"9",$H$1,"1")/1000000,"")</f>
        <v/>
      </c>
      <c r="I2880" s="12">
        <f>IFERROR([1]!EM_S_STM07_IS(F2880,"9",$I$1,"1")/1000000,"")</f>
        <v>514.49891888000002</v>
      </c>
      <c r="J2880" s="12">
        <f>IFERROR([1]!EM_S_STM07_IS(F2880,"9",$J$1,"1")/1000000,"")</f>
        <v>597.43522169000005</v>
      </c>
      <c r="K2880" s="12">
        <f>IFERROR([1]!EM_S_STM07_IS(F2880,"9",$K$1,"1")/1000000,"")</f>
        <v>624.92627488000005</v>
      </c>
      <c r="L2880" s="12">
        <f>IFERROR([1]!EM_S_STM07_IS(F2880,"9",$L$1,"1")/1000000,"")</f>
        <v>819.03551471000003</v>
      </c>
      <c r="M2880" s="13">
        <f>IFERROR([1]!EM_S_STM07_IS(F2880,"9",$M$1,"1")/1000000,"")</f>
        <v>776.35233897000001</v>
      </c>
      <c r="N2880" s="12" t="str">
        <f>IFERROR([1]!EM_S_STM07_IS(F2880,"61",$N$1,"1")/1000000,"")</f>
        <v/>
      </c>
      <c r="O2880" s="12">
        <f>IFERROR([1]!EM_S_STM07_IS(F2880,"61",$O$1,"1")/1000000,"")</f>
        <v>104.3726315</v>
      </c>
      <c r="P2880" s="12">
        <f>IFERROR([1]!EM_S_STM07_IS(F2880,"61",$P$1,"1")/1000000,"")</f>
        <v>91.374594340000002</v>
      </c>
      <c r="Q2880" s="12">
        <f>IFERROR([1]!EM_S_STM07_IS(F2880,"61",$Q$1,"1")/1000000,"")</f>
        <v>72.760604060000006</v>
      </c>
      <c r="R2880" s="12">
        <f>IFERROR([1]!EM_S_STM07_IS(F2880,"61",$R$1,"1")/1000000,"")</f>
        <v>92.376735420000003</v>
      </c>
      <c r="S2880" s="12">
        <f>IFERROR([1]!EM_S_STM07_IS(F2880,"61",$S$1,"1")/1000000,"")</f>
        <v>62.488175429999998</v>
      </c>
      <c r="T2880" s="20" t="str">
        <f t="shared" si="800"/>
        <v/>
      </c>
      <c r="U2880" s="20" t="str">
        <f t="shared" si="801"/>
        <v/>
      </c>
      <c r="V2880" s="14" t="str">
        <f t="shared" si="802"/>
        <v/>
      </c>
      <c r="W2880" s="14">
        <f t="shared" si="803"/>
        <v>0.16119820618970787</v>
      </c>
      <c r="X2880" s="14">
        <f t="shared" si="804"/>
        <v>4.601511961787999E-2</v>
      </c>
      <c r="Y2880" s="14">
        <f t="shared" si="805"/>
        <v>0.31061142351115473</v>
      </c>
      <c r="Z2880" s="15">
        <f t="shared" si="806"/>
        <v>-5.2113949851262636E-2</v>
      </c>
      <c r="AA2880" s="14" t="str">
        <f t="shared" si="807"/>
        <v/>
      </c>
      <c r="AB2880" s="14">
        <f t="shared" si="808"/>
        <v>-0.12453491852411516</v>
      </c>
      <c r="AC2880" s="14">
        <f t="shared" si="809"/>
        <v>-0.20371078432084008</v>
      </c>
      <c r="AD2880" s="14">
        <f t="shared" si="810"/>
        <v>0.26959824775264513</v>
      </c>
      <c r="AE2880" s="14">
        <f t="shared" si="811"/>
        <v>-0.32355072794149631</v>
      </c>
      <c r="AF2880" s="18" t="str">
        <f t="shared" si="812"/>
        <v/>
      </c>
      <c r="AG2880" s="18" t="str">
        <f t="shared" si="813"/>
        <v/>
      </c>
      <c r="AH2880" s="18" t="str">
        <f t="shared" si="814"/>
        <v/>
      </c>
      <c r="AI2880" s="19" t="str">
        <f t="shared" si="815"/>
        <v/>
      </c>
      <c r="AJ2880" s="19" t="str">
        <f t="shared" si="816"/>
        <v/>
      </c>
      <c r="AK2880" s="19" t="str">
        <f t="shared" si="817"/>
        <v/>
      </c>
    </row>
    <row r="2881" spans="2:37" x14ac:dyDescent="0.15">
      <c r="B2881" s="51" t="str">
        <f>IFERROR(IF(AND(AF2881=1,AI2881=1),MAX($B$5:B2880)+1,""),"")</f>
        <v/>
      </c>
      <c r="C2881" s="51" t="str">
        <f>IFERROR(IF(AND(AG2881=1,AJ2881=1),MAX($C$5:C2880)+1,""),"")</f>
        <v/>
      </c>
      <c r="D2881" s="51" t="str">
        <f>IFERROR(IF(AND(AH2881=1,AK2881=1),MAX($D$5:D2880)+1,""),"")</f>
        <v/>
      </c>
      <c r="F2881" s="5" t="s">
        <v>5859</v>
      </c>
      <c r="G2881" s="5" t="s">
        <v>5860</v>
      </c>
      <c r="H2881" s="12" t="str">
        <f>IFERROR([1]!EM_S_STM07_IS(F2881,"9",$H$1,"1")/1000000,"")</f>
        <v/>
      </c>
      <c r="I2881" s="12">
        <f>IFERROR([1]!EM_S_STM07_IS(F2881,"9",$I$1,"1")/1000000,"")</f>
        <v>1112.10080999</v>
      </c>
      <c r="J2881" s="12">
        <f>IFERROR([1]!EM_S_STM07_IS(F2881,"9",$J$1,"1")/1000000,"")</f>
        <v>1245.3836933399998</v>
      </c>
      <c r="K2881" s="12">
        <f>IFERROR([1]!EM_S_STM07_IS(F2881,"9",$K$1,"1")/1000000,"")</f>
        <v>1318.6498102999999</v>
      </c>
      <c r="L2881" s="12">
        <f>IFERROR([1]!EM_S_STM07_IS(F2881,"9",$L$1,"1")/1000000,"")</f>
        <v>1325.6462354400001</v>
      </c>
      <c r="M2881" s="13">
        <f>IFERROR([1]!EM_S_STM07_IS(F2881,"9",$M$1,"1")/1000000,"")</f>
        <v>1237.9573192400001</v>
      </c>
      <c r="N2881" s="12" t="str">
        <f>IFERROR([1]!EM_S_STM07_IS(F2881,"61",$N$1,"1")/1000000,"")</f>
        <v/>
      </c>
      <c r="O2881" s="12">
        <f>IFERROR([1]!EM_S_STM07_IS(F2881,"61",$O$1,"1")/1000000,"")</f>
        <v>49.16762447</v>
      </c>
      <c r="P2881" s="12">
        <f>IFERROR([1]!EM_S_STM07_IS(F2881,"61",$P$1,"1")/1000000,"")</f>
        <v>60.087968840000002</v>
      </c>
      <c r="Q2881" s="12">
        <f>IFERROR([1]!EM_S_STM07_IS(F2881,"61",$Q$1,"1")/1000000,"")</f>
        <v>58.529197590000003</v>
      </c>
      <c r="R2881" s="12">
        <f>IFERROR([1]!EM_S_STM07_IS(F2881,"61",$R$1,"1")/1000000,"")</f>
        <v>65.800969350000003</v>
      </c>
      <c r="S2881" s="12">
        <f>IFERROR([1]!EM_S_STM07_IS(F2881,"61",$S$1,"1")/1000000,"")</f>
        <v>68.887717409999993</v>
      </c>
      <c r="T2881" s="20" t="str">
        <f t="shared" si="800"/>
        <v/>
      </c>
      <c r="U2881" s="20" t="str">
        <f t="shared" si="801"/>
        <v/>
      </c>
      <c r="V2881" s="14" t="str">
        <f t="shared" si="802"/>
        <v/>
      </c>
      <c r="W2881" s="14">
        <f t="shared" si="803"/>
        <v>0.11984784306667151</v>
      </c>
      <c r="X2881" s="14">
        <f t="shared" si="804"/>
        <v>5.8830156000764217E-2</v>
      </c>
      <c r="Y2881" s="14">
        <f t="shared" si="805"/>
        <v>5.3057491726392712E-3</v>
      </c>
      <c r="Z2881" s="15">
        <f t="shared" si="806"/>
        <v>-6.6148052063750518E-2</v>
      </c>
      <c r="AA2881" s="14" t="str">
        <f t="shared" si="807"/>
        <v/>
      </c>
      <c r="AB2881" s="14">
        <f t="shared" si="808"/>
        <v>0.22210437229203808</v>
      </c>
      <c r="AC2881" s="14">
        <f t="shared" si="809"/>
        <v>-2.5941486791651043E-2</v>
      </c>
      <c r="AD2881" s="14">
        <f t="shared" si="810"/>
        <v>0.12424178118653069</v>
      </c>
      <c r="AE2881" s="14">
        <f t="shared" si="811"/>
        <v>4.691037366913791E-2</v>
      </c>
      <c r="AF2881" s="18" t="str">
        <f t="shared" si="812"/>
        <v/>
      </c>
      <c r="AG2881" s="18" t="str">
        <f t="shared" si="813"/>
        <v/>
      </c>
      <c r="AH2881" s="18" t="str">
        <f t="shared" si="814"/>
        <v/>
      </c>
      <c r="AI2881" s="19" t="str">
        <f t="shared" si="815"/>
        <v/>
      </c>
      <c r="AJ2881" s="19" t="str">
        <f t="shared" si="816"/>
        <v/>
      </c>
      <c r="AK2881" s="19" t="str">
        <f t="shared" si="817"/>
        <v/>
      </c>
    </row>
    <row r="2882" spans="2:37" x14ac:dyDescent="0.15">
      <c r="B2882" s="51" t="str">
        <f>IFERROR(IF(AND(AF2882=1,AI2882=1),MAX($B$5:B2881)+1,""),"")</f>
        <v/>
      </c>
      <c r="C2882" s="51" t="str">
        <f>IFERROR(IF(AND(AG2882=1,AJ2882=1),MAX($C$5:C2881)+1,""),"")</f>
        <v/>
      </c>
      <c r="D2882" s="51" t="str">
        <f>IFERROR(IF(AND(AH2882=1,AK2882=1),MAX($D$5:D2881)+1,""),"")</f>
        <v/>
      </c>
      <c r="F2882" s="5" t="s">
        <v>5861</v>
      </c>
      <c r="G2882" s="5" t="s">
        <v>5862</v>
      </c>
      <c r="H2882" s="12">
        <f>IFERROR([1]!EM_S_STM07_IS(F2882,"9",$H$1,"1")/1000000,"")</f>
        <v>1432.87215027</v>
      </c>
      <c r="I2882" s="12">
        <f>IFERROR([1]!EM_S_STM07_IS(F2882,"9",$I$1,"1")/1000000,"")</f>
        <v>1899.9700794800001</v>
      </c>
      <c r="J2882" s="12">
        <f>IFERROR([1]!EM_S_STM07_IS(F2882,"9",$J$1,"1")/1000000,"")</f>
        <v>1737.77088912</v>
      </c>
      <c r="K2882" s="12">
        <f>IFERROR([1]!EM_S_STM07_IS(F2882,"9",$K$1,"1")/1000000,"")</f>
        <v>1602.6639649700001</v>
      </c>
      <c r="L2882" s="12">
        <f>IFERROR([1]!EM_S_STM07_IS(F2882,"9",$L$1,"1")/1000000,"")</f>
        <v>2185.69857224</v>
      </c>
      <c r="M2882" s="13">
        <f>IFERROR([1]!EM_S_STM07_IS(F2882,"9",$M$1,"1")/1000000,"")</f>
        <v>2862.6441295200002</v>
      </c>
      <c r="N2882" s="12">
        <f>IFERROR([1]!EM_S_STM07_IS(F2882,"61",$N$1,"1")/1000000,"")</f>
        <v>172.79834319999998</v>
      </c>
      <c r="O2882" s="12">
        <f>IFERROR([1]!EM_S_STM07_IS(F2882,"61",$O$1,"1")/1000000,"")</f>
        <v>366.27640198</v>
      </c>
      <c r="P2882" s="12">
        <f>IFERROR([1]!EM_S_STM07_IS(F2882,"61",$P$1,"1")/1000000,"")</f>
        <v>334.89372395999999</v>
      </c>
      <c r="Q2882" s="12">
        <f>IFERROR([1]!EM_S_STM07_IS(F2882,"61",$Q$1,"1")/1000000,"")</f>
        <v>64.437347560000006</v>
      </c>
      <c r="R2882" s="12">
        <f>IFERROR([1]!EM_S_STM07_IS(F2882,"61",$R$1,"1")/1000000,"")</f>
        <v>671.76299596000001</v>
      </c>
      <c r="S2882" s="12">
        <f>IFERROR([1]!EM_S_STM07_IS(F2882,"61",$S$1,"1")/1000000,"")</f>
        <v>239.86585044999998</v>
      </c>
      <c r="T2882" s="20">
        <f t="shared" si="800"/>
        <v>0.14844971429721188</v>
      </c>
      <c r="U2882" s="20">
        <f t="shared" si="801"/>
        <v>6.77898040169711E-2</v>
      </c>
      <c r="V2882" s="14">
        <f t="shared" si="802"/>
        <v>0.3259871643970354</v>
      </c>
      <c r="W2882" s="14">
        <f t="shared" si="803"/>
        <v>-8.5369339292117777E-2</v>
      </c>
      <c r="X2882" s="14">
        <f t="shared" si="804"/>
        <v>-7.7747259432120838E-2</v>
      </c>
      <c r="Y2882" s="14">
        <f t="shared" si="805"/>
        <v>0.36379092561734466</v>
      </c>
      <c r="Z2882" s="15">
        <f t="shared" si="806"/>
        <v>0.30971588025801594</v>
      </c>
      <c r="AA2882" s="14">
        <f t="shared" si="807"/>
        <v>1.1196754274204179</v>
      </c>
      <c r="AB2882" s="14">
        <f t="shared" si="808"/>
        <v>-8.5680316423206587E-2</v>
      </c>
      <c r="AC2882" s="14">
        <f t="shared" si="809"/>
        <v>-0.80758866783751226</v>
      </c>
      <c r="AD2882" s="14">
        <f t="shared" si="810"/>
        <v>9.425056607652829</v>
      </c>
      <c r="AE2882" s="14">
        <f t="shared" si="811"/>
        <v>-0.64293083737484891</v>
      </c>
      <c r="AF2882" s="18" t="str">
        <f t="shared" si="812"/>
        <v/>
      </c>
      <c r="AG2882" s="18" t="str">
        <f t="shared" si="813"/>
        <v/>
      </c>
      <c r="AH2882" s="18" t="str">
        <f t="shared" si="814"/>
        <v/>
      </c>
      <c r="AI2882" s="19" t="str">
        <f t="shared" si="815"/>
        <v/>
      </c>
      <c r="AJ2882" s="19" t="str">
        <f t="shared" si="816"/>
        <v/>
      </c>
      <c r="AK2882" s="19" t="str">
        <f t="shared" si="817"/>
        <v/>
      </c>
    </row>
    <row r="2883" spans="2:37" x14ac:dyDescent="0.15">
      <c r="B2883" s="51" t="str">
        <f>IFERROR(IF(AND(AF2883=1,AI2883=1),MAX($B$5:B2882)+1,""),"")</f>
        <v/>
      </c>
      <c r="C2883" s="51" t="str">
        <f>IFERROR(IF(AND(AG2883=1,AJ2883=1),MAX($C$5:C2882)+1,""),"")</f>
        <v/>
      </c>
      <c r="D2883" s="51" t="str">
        <f>IFERROR(IF(AND(AH2883=1,AK2883=1),MAX($D$5:D2882)+1,""),"")</f>
        <v/>
      </c>
      <c r="F2883" s="5" t="s">
        <v>5863</v>
      </c>
      <c r="G2883" s="5" t="s">
        <v>5864</v>
      </c>
      <c r="H2883" s="12" t="str">
        <f>IFERROR([1]!EM_S_STM07_IS(F2883,"9",$H$1,"1")/1000000,"")</f>
        <v/>
      </c>
      <c r="I2883" s="12">
        <f>IFERROR([1]!EM_S_STM07_IS(F2883,"9",$I$1,"1")/1000000,"")</f>
        <v>252.11233658</v>
      </c>
      <c r="J2883" s="12">
        <f>IFERROR([1]!EM_S_STM07_IS(F2883,"9",$J$1,"1")/1000000,"")</f>
        <v>222.08806474000002</v>
      </c>
      <c r="K2883" s="12">
        <f>IFERROR([1]!EM_S_STM07_IS(F2883,"9",$K$1,"1")/1000000,"")</f>
        <v>274.60560783999995</v>
      </c>
      <c r="L2883" s="12">
        <f>IFERROR([1]!EM_S_STM07_IS(F2883,"9",$L$1,"1")/1000000,"")</f>
        <v>309.93559068000002</v>
      </c>
      <c r="M2883" s="13">
        <f>IFERROR([1]!EM_S_STM07_IS(F2883,"9",$M$1,"1")/1000000,"")</f>
        <v>292.58890031999999</v>
      </c>
      <c r="N2883" s="12" t="str">
        <f>IFERROR([1]!EM_S_STM07_IS(F2883,"61",$N$1,"1")/1000000,"")</f>
        <v/>
      </c>
      <c r="O2883" s="12">
        <f>IFERROR([1]!EM_S_STM07_IS(F2883,"61",$O$1,"1")/1000000,"")</f>
        <v>33.897020329999997</v>
      </c>
      <c r="P2883" s="12">
        <f>IFERROR([1]!EM_S_STM07_IS(F2883,"61",$P$1,"1")/1000000,"")</f>
        <v>28.207485670000001</v>
      </c>
      <c r="Q2883" s="12">
        <f>IFERROR([1]!EM_S_STM07_IS(F2883,"61",$Q$1,"1")/1000000,"")</f>
        <v>24.10825741</v>
      </c>
      <c r="R2883" s="12">
        <f>IFERROR([1]!EM_S_STM07_IS(F2883,"61",$R$1,"1")/1000000,"")</f>
        <v>32.252420450000002</v>
      </c>
      <c r="S2883" s="12">
        <f>IFERROR([1]!EM_S_STM07_IS(F2883,"61",$S$1,"1")/1000000,"")</f>
        <v>33.408191690000002</v>
      </c>
      <c r="T2883" s="20" t="str">
        <f t="shared" si="800"/>
        <v/>
      </c>
      <c r="U2883" s="20" t="str">
        <f t="shared" si="801"/>
        <v/>
      </c>
      <c r="V2883" s="14" t="str">
        <f t="shared" si="802"/>
        <v/>
      </c>
      <c r="W2883" s="14">
        <f t="shared" si="803"/>
        <v>-0.11909084754554529</v>
      </c>
      <c r="X2883" s="14">
        <f t="shared" si="804"/>
        <v>0.23647170396789474</v>
      </c>
      <c r="Y2883" s="14">
        <f t="shared" si="805"/>
        <v>0.12865717899171683</v>
      </c>
      <c r="Z2883" s="15">
        <f t="shared" si="806"/>
        <v>-5.5968694404993344E-2</v>
      </c>
      <c r="AA2883" s="14" t="str">
        <f t="shared" si="807"/>
        <v/>
      </c>
      <c r="AB2883" s="14">
        <f t="shared" si="808"/>
        <v>-0.16784763393980584</v>
      </c>
      <c r="AC2883" s="14">
        <f t="shared" si="809"/>
        <v>-0.1453241280685901</v>
      </c>
      <c r="AD2883" s="14">
        <f t="shared" si="810"/>
        <v>0.33781632996094685</v>
      </c>
      <c r="AE2883" s="14">
        <f t="shared" si="811"/>
        <v>3.5835178379612122E-2</v>
      </c>
      <c r="AF2883" s="18" t="str">
        <f t="shared" si="812"/>
        <v/>
      </c>
      <c r="AG2883" s="18" t="str">
        <f t="shared" si="813"/>
        <v/>
      </c>
      <c r="AH2883" s="18" t="str">
        <f t="shared" si="814"/>
        <v/>
      </c>
      <c r="AI2883" s="19" t="str">
        <f t="shared" si="815"/>
        <v/>
      </c>
      <c r="AJ2883" s="19" t="str">
        <f t="shared" si="816"/>
        <v/>
      </c>
      <c r="AK2883" s="19" t="str">
        <f t="shared" si="817"/>
        <v/>
      </c>
    </row>
    <row r="2884" spans="2:37" x14ac:dyDescent="0.15">
      <c r="B2884" s="51" t="str">
        <f>IFERROR(IF(AND(AF2884=1,AI2884=1),MAX($B$5:B2883)+1,""),"")</f>
        <v/>
      </c>
      <c r="C2884" s="51" t="str">
        <f>IFERROR(IF(AND(AG2884=1,AJ2884=1),MAX($C$5:C2883)+1,""),"")</f>
        <v/>
      </c>
      <c r="D2884" s="51" t="str">
        <f>IFERROR(IF(AND(AH2884=1,AK2884=1),MAX($D$5:D2883)+1,""),"")</f>
        <v/>
      </c>
      <c r="F2884" s="5" t="s">
        <v>5865</v>
      </c>
      <c r="G2884" s="5" t="s">
        <v>5866</v>
      </c>
      <c r="H2884" s="12">
        <f>IFERROR([1]!EM_S_STM07_IS(F2884,"9",$H$1,"1")/1000000,"")</f>
        <v>159.73378588999998</v>
      </c>
      <c r="I2884" s="12">
        <f>IFERROR([1]!EM_S_STM07_IS(F2884,"9",$I$1,"1")/1000000,"")</f>
        <v>223.58833971999999</v>
      </c>
      <c r="J2884" s="12">
        <f>IFERROR([1]!EM_S_STM07_IS(F2884,"9",$J$1,"1")/1000000,"")</f>
        <v>235.6435425</v>
      </c>
      <c r="K2884" s="12">
        <f>IFERROR([1]!EM_S_STM07_IS(F2884,"9",$K$1,"1")/1000000,"")</f>
        <v>211.00459008999999</v>
      </c>
      <c r="L2884" s="12">
        <f>IFERROR([1]!EM_S_STM07_IS(F2884,"9",$L$1,"1")/1000000,"")</f>
        <v>231.87172909</v>
      </c>
      <c r="M2884" s="13">
        <f>IFERROR([1]!EM_S_STM07_IS(F2884,"9",$M$1,"1")/1000000,"")</f>
        <v>189.91508585</v>
      </c>
      <c r="N2884" s="12">
        <f>IFERROR([1]!EM_S_STM07_IS(F2884,"61",$N$1,"1")/1000000,"")</f>
        <v>48.913901009999996</v>
      </c>
      <c r="O2884" s="12">
        <f>IFERROR([1]!EM_S_STM07_IS(F2884,"61",$O$1,"1")/1000000,"")</f>
        <v>60.754412330000001</v>
      </c>
      <c r="P2884" s="12">
        <f>IFERROR([1]!EM_S_STM07_IS(F2884,"61",$P$1,"1")/1000000,"")</f>
        <v>64.342473179999999</v>
      </c>
      <c r="Q2884" s="12">
        <f>IFERROR([1]!EM_S_STM07_IS(F2884,"61",$Q$1,"1")/1000000,"")</f>
        <v>34.95210556</v>
      </c>
      <c r="R2884" s="12">
        <f>IFERROR([1]!EM_S_STM07_IS(F2884,"61",$R$1,"1")/1000000,"")</f>
        <v>37.428822159999996</v>
      </c>
      <c r="S2884" s="12">
        <f>IFERROR([1]!EM_S_STM07_IS(F2884,"61",$S$1,"1")/1000000,"")</f>
        <v>21.907287420000003</v>
      </c>
      <c r="T2884" s="20">
        <f t="shared" si="800"/>
        <v>3.5219718787501852E-2</v>
      </c>
      <c r="U2884" s="20">
        <f t="shared" si="801"/>
        <v>-0.14840861135729633</v>
      </c>
      <c r="V2884" s="14">
        <f t="shared" si="802"/>
        <v>0.39975609088720399</v>
      </c>
      <c r="W2884" s="14">
        <f t="shared" si="803"/>
        <v>5.3916956470524136E-2</v>
      </c>
      <c r="X2884" s="14">
        <f t="shared" si="804"/>
        <v>-0.10456026992549564</v>
      </c>
      <c r="Y2884" s="14">
        <f t="shared" si="805"/>
        <v>9.8894242021462797E-2</v>
      </c>
      <c r="Z2884" s="15">
        <f t="shared" si="806"/>
        <v>-0.18094764465104202</v>
      </c>
      <c r="AA2884" s="14">
        <f t="shared" si="807"/>
        <v>0.24206843198990244</v>
      </c>
      <c r="AB2884" s="14">
        <f t="shared" si="808"/>
        <v>5.9058440570714646E-2</v>
      </c>
      <c r="AC2884" s="14">
        <f t="shared" si="809"/>
        <v>-0.45678019770517003</v>
      </c>
      <c r="AD2884" s="14">
        <f t="shared" si="810"/>
        <v>7.086029755055466E-2</v>
      </c>
      <c r="AE2884" s="14">
        <f t="shared" si="811"/>
        <v>-0.41469471504202937</v>
      </c>
      <c r="AF2884" s="18" t="str">
        <f t="shared" si="812"/>
        <v/>
      </c>
      <c r="AG2884" s="18" t="str">
        <f t="shared" si="813"/>
        <v/>
      </c>
      <c r="AH2884" s="18" t="str">
        <f t="shared" si="814"/>
        <v/>
      </c>
      <c r="AI2884" s="19" t="str">
        <f t="shared" si="815"/>
        <v/>
      </c>
      <c r="AJ2884" s="19" t="str">
        <f t="shared" si="816"/>
        <v/>
      </c>
      <c r="AK2884" s="19" t="str">
        <f t="shared" si="817"/>
        <v/>
      </c>
    </row>
    <row r="2885" spans="2:37" x14ac:dyDescent="0.15">
      <c r="B2885" s="51" t="str">
        <f>IFERROR(IF(AND(AF2885=1,AI2885=1),MAX($B$5:B2884)+1,""),"")</f>
        <v/>
      </c>
      <c r="C2885" s="51" t="str">
        <f>IFERROR(IF(AND(AG2885=1,AJ2885=1),MAX($C$5:C2884)+1,""),"")</f>
        <v/>
      </c>
      <c r="D2885" s="51" t="str">
        <f>IFERROR(IF(AND(AH2885=1,AK2885=1),MAX($D$5:D2884)+1,""),"")</f>
        <v/>
      </c>
      <c r="F2885" s="5" t="s">
        <v>5867</v>
      </c>
      <c r="G2885" s="5" t="s">
        <v>5868</v>
      </c>
      <c r="H2885" s="12" t="str">
        <f>IFERROR([1]!EM_S_STM07_IS(F2885,"9",$H$1,"1")/1000000,"")</f>
        <v/>
      </c>
      <c r="I2885" s="12">
        <f>IFERROR([1]!EM_S_STM07_IS(F2885,"9",$I$1,"1")/1000000,"")</f>
        <v>233.01107555999999</v>
      </c>
      <c r="J2885" s="12">
        <f>IFERROR([1]!EM_S_STM07_IS(F2885,"9",$J$1,"1")/1000000,"")</f>
        <v>215.55403987</v>
      </c>
      <c r="K2885" s="12">
        <f>IFERROR([1]!EM_S_STM07_IS(F2885,"9",$K$1,"1")/1000000,"")</f>
        <v>206.39703633000002</v>
      </c>
      <c r="L2885" s="12">
        <f>IFERROR([1]!EM_S_STM07_IS(F2885,"9",$L$1,"1")/1000000,"")</f>
        <v>229.97811153000001</v>
      </c>
      <c r="M2885" s="13">
        <f>IFERROR([1]!EM_S_STM07_IS(F2885,"9",$M$1,"1")/1000000,"")</f>
        <v>237.03695946000002</v>
      </c>
      <c r="N2885" s="12" t="str">
        <f>IFERROR([1]!EM_S_STM07_IS(F2885,"61",$N$1,"1")/1000000,"")</f>
        <v/>
      </c>
      <c r="O2885" s="12">
        <f>IFERROR([1]!EM_S_STM07_IS(F2885,"61",$O$1,"1")/1000000,"")</f>
        <v>24.315467469999998</v>
      </c>
      <c r="P2885" s="12">
        <f>IFERROR([1]!EM_S_STM07_IS(F2885,"61",$P$1,"1")/1000000,"")</f>
        <v>38.318491899999998</v>
      </c>
      <c r="Q2885" s="12">
        <f>IFERROR([1]!EM_S_STM07_IS(F2885,"61",$Q$1,"1")/1000000,"")</f>
        <v>36.159929750000003</v>
      </c>
      <c r="R2885" s="12">
        <f>IFERROR([1]!EM_S_STM07_IS(F2885,"61",$R$1,"1")/1000000,"")</f>
        <v>34.880685310000004</v>
      </c>
      <c r="S2885" s="12">
        <f>IFERROR([1]!EM_S_STM07_IS(F2885,"61",$S$1,"1")/1000000,"")</f>
        <v>36.860528989999999</v>
      </c>
      <c r="T2885" s="20" t="str">
        <f t="shared" si="800"/>
        <v/>
      </c>
      <c r="U2885" s="20" t="str">
        <f t="shared" si="801"/>
        <v/>
      </c>
      <c r="V2885" s="14" t="str">
        <f t="shared" si="802"/>
        <v/>
      </c>
      <c r="W2885" s="14">
        <f t="shared" si="803"/>
        <v>-7.4919338696863097E-2</v>
      </c>
      <c r="X2885" s="14">
        <f t="shared" si="804"/>
        <v>-4.2481242965905622E-2</v>
      </c>
      <c r="Y2885" s="14">
        <f t="shared" si="805"/>
        <v>0.11425103586418335</v>
      </c>
      <c r="Z2885" s="15">
        <f t="shared" si="806"/>
        <v>3.0693564196343989E-2</v>
      </c>
      <c r="AA2885" s="14" t="str">
        <f t="shared" si="807"/>
        <v/>
      </c>
      <c r="AB2885" s="14">
        <f t="shared" si="808"/>
        <v>0.57588958333935747</v>
      </c>
      <c r="AC2885" s="14">
        <f t="shared" si="809"/>
        <v>-5.6332126943649224E-2</v>
      </c>
      <c r="AD2885" s="14">
        <f t="shared" si="810"/>
        <v>-3.5377403906599103E-2</v>
      </c>
      <c r="AE2885" s="14">
        <f t="shared" si="811"/>
        <v>5.676045818493107E-2</v>
      </c>
      <c r="AF2885" s="18" t="str">
        <f t="shared" si="812"/>
        <v/>
      </c>
      <c r="AG2885" s="18" t="str">
        <f t="shared" si="813"/>
        <v/>
      </c>
      <c r="AH2885" s="18" t="str">
        <f t="shared" si="814"/>
        <v/>
      </c>
      <c r="AI2885" s="19" t="str">
        <f t="shared" si="815"/>
        <v/>
      </c>
      <c r="AJ2885" s="19" t="str">
        <f t="shared" si="816"/>
        <v/>
      </c>
      <c r="AK2885" s="19" t="str">
        <f t="shared" si="817"/>
        <v/>
      </c>
    </row>
    <row r="2886" spans="2:37" x14ac:dyDescent="0.15">
      <c r="B2886" s="51" t="str">
        <f>IFERROR(IF(AND(AF2886=1,AI2886=1),MAX($B$5:B2885)+1,""),"")</f>
        <v/>
      </c>
      <c r="C2886" s="51" t="str">
        <f>IFERROR(IF(AND(AG2886=1,AJ2886=1),MAX($C$5:C2885)+1,""),"")</f>
        <v/>
      </c>
      <c r="D2886" s="51" t="str">
        <f>IFERROR(IF(AND(AH2886=1,AK2886=1),MAX($D$5:D2885)+1,""),"")</f>
        <v/>
      </c>
      <c r="F2886" s="5" t="s">
        <v>5869</v>
      </c>
      <c r="G2886" s="5" t="s">
        <v>5870</v>
      </c>
      <c r="H2886" s="12" t="str">
        <f>IFERROR([1]!EM_S_STM07_IS(F2886,"9",$H$1,"1")/1000000,"")</f>
        <v/>
      </c>
      <c r="I2886" s="12">
        <f>IFERROR([1]!EM_S_STM07_IS(F2886,"9",$I$1,"1")/1000000,"")</f>
        <v>836.50770419000003</v>
      </c>
      <c r="J2886" s="12">
        <f>IFERROR([1]!EM_S_STM07_IS(F2886,"9",$J$1,"1")/1000000,"")</f>
        <v>937.05057174000001</v>
      </c>
      <c r="K2886" s="12">
        <f>IFERROR([1]!EM_S_STM07_IS(F2886,"9",$K$1,"1")/1000000,"")</f>
        <v>1208.82806355</v>
      </c>
      <c r="L2886" s="12">
        <f>IFERROR([1]!EM_S_STM07_IS(F2886,"9",$L$1,"1")/1000000,"")</f>
        <v>1378.4949001</v>
      </c>
      <c r="M2886" s="13">
        <f>IFERROR([1]!EM_S_STM07_IS(F2886,"9",$M$1,"1")/1000000,"")</f>
        <v>1072.1554806199999</v>
      </c>
      <c r="N2886" s="12" t="str">
        <f>IFERROR([1]!EM_S_STM07_IS(F2886,"61",$N$1,"1")/1000000,"")</f>
        <v/>
      </c>
      <c r="O2886" s="12">
        <f>IFERROR([1]!EM_S_STM07_IS(F2886,"61",$O$1,"1")/1000000,"")</f>
        <v>99.138182260000008</v>
      </c>
      <c r="P2886" s="12">
        <f>IFERROR([1]!EM_S_STM07_IS(F2886,"61",$P$1,"1")/1000000,"")</f>
        <v>160.89768828999999</v>
      </c>
      <c r="Q2886" s="12">
        <f>IFERROR([1]!EM_S_STM07_IS(F2886,"61",$Q$1,"1")/1000000,"")</f>
        <v>236.41126787000002</v>
      </c>
      <c r="R2886" s="12">
        <f>IFERROR([1]!EM_S_STM07_IS(F2886,"61",$R$1,"1")/1000000,"")</f>
        <v>257.66728320999999</v>
      </c>
      <c r="S2886" s="12">
        <f>IFERROR([1]!EM_S_STM07_IS(F2886,"61",$S$1,"1")/1000000,"")</f>
        <v>173.19339450000001</v>
      </c>
      <c r="T2886" s="20" t="str">
        <f t="shared" si="800"/>
        <v/>
      </c>
      <c r="U2886" s="20" t="str">
        <f t="shared" si="801"/>
        <v/>
      </c>
      <c r="V2886" s="14" t="str">
        <f t="shared" si="802"/>
        <v/>
      </c>
      <c r="W2886" s="14">
        <f t="shared" si="803"/>
        <v>0.12019359420886241</v>
      </c>
      <c r="X2886" s="14">
        <f t="shared" si="804"/>
        <v>0.29003503119937174</v>
      </c>
      <c r="Y2886" s="14">
        <f t="shared" si="805"/>
        <v>0.14035646728099158</v>
      </c>
      <c r="Z2886" s="15">
        <f t="shared" si="806"/>
        <v>-0.22222745942533217</v>
      </c>
      <c r="AA2886" s="14" t="str">
        <f t="shared" si="807"/>
        <v/>
      </c>
      <c r="AB2886" s="14">
        <f t="shared" si="808"/>
        <v>0.62296387347540194</v>
      </c>
      <c r="AC2886" s="14">
        <f t="shared" si="809"/>
        <v>0.46932669066006277</v>
      </c>
      <c r="AD2886" s="14">
        <f t="shared" si="810"/>
        <v>8.9911176956626399E-2</v>
      </c>
      <c r="AE2886" s="14">
        <f t="shared" si="811"/>
        <v>-0.32784095697998794</v>
      </c>
      <c r="AF2886" s="18" t="str">
        <f t="shared" si="812"/>
        <v/>
      </c>
      <c r="AG2886" s="18" t="str">
        <f t="shared" si="813"/>
        <v/>
      </c>
      <c r="AH2886" s="18" t="str">
        <f t="shared" si="814"/>
        <v/>
      </c>
      <c r="AI2886" s="19" t="str">
        <f t="shared" si="815"/>
        <v/>
      </c>
      <c r="AJ2886" s="19" t="str">
        <f t="shared" si="816"/>
        <v/>
      </c>
      <c r="AK2886" s="19" t="str">
        <f t="shared" si="817"/>
        <v/>
      </c>
    </row>
    <row r="2887" spans="2:37" x14ac:dyDescent="0.15">
      <c r="B2887" s="51" t="str">
        <f>IFERROR(IF(AND(AF2887=1,AI2887=1),MAX($B$5:B2886)+1,""),"")</f>
        <v/>
      </c>
      <c r="C2887" s="51" t="str">
        <f>IFERROR(IF(AND(AG2887=1,AJ2887=1),MAX($C$5:C2886)+1,""),"")</f>
        <v/>
      </c>
      <c r="D2887" s="51" t="str">
        <f>IFERROR(IF(AND(AH2887=1,AK2887=1),MAX($D$5:D2886)+1,""),"")</f>
        <v/>
      </c>
      <c r="F2887" s="5" t="s">
        <v>5871</v>
      </c>
      <c r="G2887" s="5" t="s">
        <v>5872</v>
      </c>
      <c r="H2887" s="12">
        <f>IFERROR([1]!EM_S_STM07_IS(F2887,"9",$H$1,"1")/1000000,"")</f>
        <v>115.77970000000001</v>
      </c>
      <c r="I2887" s="12">
        <f>IFERROR([1]!EM_S_STM07_IS(F2887,"9",$I$1,"1")/1000000,"")</f>
        <v>215.0317</v>
      </c>
      <c r="J2887" s="12">
        <f>IFERROR([1]!EM_S_STM07_IS(F2887,"9",$J$1,"1")/1000000,"")</f>
        <v>250.01820000000001</v>
      </c>
      <c r="K2887" s="12">
        <f>IFERROR([1]!EM_S_STM07_IS(F2887,"9",$K$1,"1")/1000000,"")</f>
        <v>233.15360000000001</v>
      </c>
      <c r="L2887" s="12">
        <f>IFERROR([1]!EM_S_STM07_IS(F2887,"9",$L$1,"1")/1000000,"")</f>
        <v>292.8999154</v>
      </c>
      <c r="M2887" s="13">
        <f>IFERROR([1]!EM_S_STM07_IS(F2887,"9",$M$1,"1")/1000000,"")</f>
        <v>318.52975486999998</v>
      </c>
      <c r="N2887" s="12">
        <f>IFERROR([1]!EM_S_STM07_IS(F2887,"61",$N$1,"1")/1000000,"")</f>
        <v>26.319400000000002</v>
      </c>
      <c r="O2887" s="12">
        <f>IFERROR([1]!EM_S_STM07_IS(F2887,"61",$O$1,"1")/1000000,"")</f>
        <v>64.973200000000006</v>
      </c>
      <c r="P2887" s="12">
        <f>IFERROR([1]!EM_S_STM07_IS(F2887,"61",$P$1,"1")/1000000,"")</f>
        <v>73.895700000000005</v>
      </c>
      <c r="Q2887" s="12">
        <f>IFERROR([1]!EM_S_STM07_IS(F2887,"61",$Q$1,"1")/1000000,"")</f>
        <v>62.256799999999998</v>
      </c>
      <c r="R2887" s="12">
        <f>IFERROR([1]!EM_S_STM07_IS(F2887,"61",$R$1,"1")/1000000,"")</f>
        <v>79.694861310000007</v>
      </c>
      <c r="S2887" s="12">
        <f>IFERROR([1]!EM_S_STM07_IS(F2887,"61",$S$1,"1")/1000000,"")</f>
        <v>100.55589157999999</v>
      </c>
      <c r="T2887" s="20">
        <f t="shared" ref="T2887:T2891" si="818">IFERROR(IF(H2887&lt;0,"",(M2887/H2887)^(1/5)-1),"")</f>
        <v>0.2243441697496853</v>
      </c>
      <c r="U2887" s="20">
        <f t="shared" ref="U2887:U2891" si="819">IFERROR(IF(N2887&lt;0,"",(S2887/N2887)^(1/5)-1),"")</f>
        <v>0.30745366652723827</v>
      </c>
      <c r="V2887" s="14">
        <f t="shared" ref="V2887:V2891" si="820">IFERROR((I2887-H2887)/ABS(H2887),"")</f>
        <v>0.8572487232217737</v>
      </c>
      <c r="W2887" s="14">
        <f t="shared" ref="W2887:W2950" si="821">IFERROR((J2887-I2887)/ABS(I2887),"")</f>
        <v>0.16270391760842706</v>
      </c>
      <c r="X2887" s="14">
        <f t="shared" ref="X2887:X2950" si="822">IFERROR((K2887-J2887)/ABS(J2887),"")</f>
        <v>-6.7453489385972676E-2</v>
      </c>
      <c r="Y2887" s="14">
        <f t="shared" ref="Y2887:Y2950" si="823">IFERROR((L2887-K2887)/ABS(K2887),"")</f>
        <v>0.25625302547333595</v>
      </c>
      <c r="Z2887" s="15">
        <f t="shared" ref="Z2887:Z2950" si="824">IFERROR((M2887-L2887)/ABS(L2887),"")</f>
        <v>8.7503744871344463E-2</v>
      </c>
      <c r="AA2887" s="14">
        <f t="shared" ref="AA2887:AA2891" si="825">IFERROR((O2887-N2887)/ABS(N2887),"")</f>
        <v>1.468642902193819</v>
      </c>
      <c r="AB2887" s="14">
        <f t="shared" ref="AB2887:AB2950" si="826">IFERROR((P2887-O2887)/ABS(O2887),"")</f>
        <v>0.13732585127406374</v>
      </c>
      <c r="AC2887" s="14">
        <f t="shared" ref="AC2887:AC2950" si="827">IFERROR((Q2887-P2887)/ABS(P2887),"")</f>
        <v>-0.15750442853914376</v>
      </c>
      <c r="AD2887" s="14">
        <f t="shared" ref="AD2887:AD2950" si="828">IFERROR((R2887-Q2887)/ABS(Q2887),"")</f>
        <v>0.28009890180671043</v>
      </c>
      <c r="AE2887" s="14">
        <f t="shared" ref="AE2887:AE2950" si="829">IFERROR((S2887-R2887)/ABS(R2887),"")</f>
        <v>0.26176129711618396</v>
      </c>
      <c r="AF2887" s="18">
        <f t="shared" ref="AF2887:AF2891" si="830">IFERROR(IF(AND(T2887&lt;&gt;"",T2887&gt;$AG$3),1,""),"")</f>
        <v>1</v>
      </c>
      <c r="AG2887" s="18">
        <f t="shared" ref="AG2887:AG2891" si="831">IFERROR(IF(AND(U2887&lt;&gt;"",U2887&gt;$AG$3),1,""),"")</f>
        <v>1</v>
      </c>
      <c r="AH2887" s="18">
        <f t="shared" ref="AH2887:AH2891" si="832">IFERROR(IF(AND(AF2887=1,AG2887=1),1,""),"")</f>
        <v>1</v>
      </c>
      <c r="AI2887" s="19" t="str">
        <f t="shared" ref="AI2887:AI2891" si="833">IFERROR(IF(AND(V2887&gt;$AJ$3,W2887&gt;$AJ$3,X2887&gt;$AJ$3,Y2887&gt;$AJ$3,Z2887&gt;$AJ$3),1,""),"")</f>
        <v/>
      </c>
      <c r="AJ2887" s="19" t="str">
        <f t="shared" ref="AJ2887:AJ2950" si="834">IFERROR(IF(AND(AA2887&gt;$AJ$3,AB2887&gt;$AJ$3,AC2887&gt;$AJ$3,AD2887&gt;$AJ$3,AE2887&gt;$AJ$3),1,""),"")</f>
        <v/>
      </c>
      <c r="AK2887" s="19" t="str">
        <f t="shared" ref="AK2887:AK2891" si="835">IFERROR(IF(AND(AI2887=1,AJ2887=1),1,""),"")</f>
        <v/>
      </c>
    </row>
    <row r="2888" spans="2:37" x14ac:dyDescent="0.15">
      <c r="B2888" s="51" t="str">
        <f>IFERROR(IF(AND(AF2888=1,AI2888=1),MAX($B$5:B2887)+1,""),"")</f>
        <v/>
      </c>
      <c r="C2888" s="51" t="str">
        <f>IFERROR(IF(AND(AG2888=1,AJ2888=1),MAX($C$5:C2887)+1,""),"")</f>
        <v/>
      </c>
      <c r="D2888" s="51" t="str">
        <f>IFERROR(IF(AND(AH2888=1,AK2888=1),MAX($D$5:D2887)+1,""),"")</f>
        <v/>
      </c>
      <c r="F2888" s="5" t="s">
        <v>5873</v>
      </c>
      <c r="G2888" s="5" t="s">
        <v>5874</v>
      </c>
      <c r="H2888" s="12">
        <f>IFERROR([1]!EM_S_STM07_IS(F2888,"9",$H$1,"1")/1000000,"")</f>
        <v>2467.5158738699997</v>
      </c>
      <c r="I2888" s="12">
        <f>IFERROR([1]!EM_S_STM07_IS(F2888,"9",$I$1,"1")/1000000,"")</f>
        <v>3088.0252768600003</v>
      </c>
      <c r="J2888" s="12">
        <f>IFERROR([1]!EM_S_STM07_IS(F2888,"9",$J$1,"1")/1000000,"")</f>
        <v>3247.7502136599996</v>
      </c>
      <c r="K2888" s="12">
        <f>IFERROR([1]!EM_S_STM07_IS(F2888,"9",$K$1,"1")/1000000,"")</f>
        <v>3187.21721845</v>
      </c>
      <c r="L2888" s="12">
        <f>IFERROR([1]!EM_S_STM07_IS(F2888,"9",$L$1,"1")/1000000,"")</f>
        <v>3346.26013371</v>
      </c>
      <c r="M2888" s="13">
        <f>IFERROR([1]!EM_S_STM07_IS(F2888,"9",$M$1,"1")/1000000,"")</f>
        <v>3155.3521016499999</v>
      </c>
      <c r="N2888" s="12">
        <f>IFERROR([1]!EM_S_STM07_IS(F2888,"61",$N$1,"1")/1000000,"")</f>
        <v>126.92819384000001</v>
      </c>
      <c r="O2888" s="12">
        <f>IFERROR([1]!EM_S_STM07_IS(F2888,"61",$O$1,"1")/1000000,"")</f>
        <v>175.8148162</v>
      </c>
      <c r="P2888" s="12">
        <f>IFERROR([1]!EM_S_STM07_IS(F2888,"61",$P$1,"1")/1000000,"")</f>
        <v>127.70366559999999</v>
      </c>
      <c r="Q2888" s="12">
        <f>IFERROR([1]!EM_S_STM07_IS(F2888,"61",$Q$1,"1")/1000000,"")</f>
        <v>141.42041022999999</v>
      </c>
      <c r="R2888" s="12">
        <f>IFERROR([1]!EM_S_STM07_IS(F2888,"61",$R$1,"1")/1000000,"")</f>
        <v>159.43562486000002</v>
      </c>
      <c r="S2888" s="12">
        <f>IFERROR([1]!EM_S_STM07_IS(F2888,"61",$S$1,"1")/1000000,"")</f>
        <v>152.88228484000001</v>
      </c>
      <c r="T2888" s="20">
        <f t="shared" si="818"/>
        <v>5.0406921193850041E-2</v>
      </c>
      <c r="U2888" s="20">
        <f t="shared" si="819"/>
        <v>3.791027867930441E-2</v>
      </c>
      <c r="V2888" s="14">
        <f t="shared" si="820"/>
        <v>0.25147129125325818</v>
      </c>
      <c r="W2888" s="14">
        <f t="shared" si="821"/>
        <v>5.1723973244938139E-2</v>
      </c>
      <c r="X2888" s="14">
        <f t="shared" si="822"/>
        <v>-1.8638439297270631E-2</v>
      </c>
      <c r="Y2888" s="14">
        <f t="shared" si="823"/>
        <v>4.9900243491199932E-2</v>
      </c>
      <c r="Z2888" s="15">
        <f t="shared" si="824"/>
        <v>-5.7051162919704121E-2</v>
      </c>
      <c r="AA2888" s="14">
        <f t="shared" si="825"/>
        <v>0.38515180025033896</v>
      </c>
      <c r="AB2888" s="14">
        <f t="shared" si="826"/>
        <v>-0.27364673603657302</v>
      </c>
      <c r="AC2888" s="14">
        <f t="shared" si="827"/>
        <v>0.10741073535793631</v>
      </c>
      <c r="AD2888" s="14">
        <f t="shared" si="828"/>
        <v>0.12738765642597749</v>
      </c>
      <c r="AE2888" s="14">
        <f t="shared" si="829"/>
        <v>-4.1103360843942359E-2</v>
      </c>
      <c r="AF2888" s="18" t="str">
        <f t="shared" si="830"/>
        <v/>
      </c>
      <c r="AG2888" s="18" t="str">
        <f t="shared" si="831"/>
        <v/>
      </c>
      <c r="AH2888" s="18" t="str">
        <f t="shared" si="832"/>
        <v/>
      </c>
      <c r="AI2888" s="19" t="str">
        <f t="shared" si="833"/>
        <v/>
      </c>
      <c r="AJ2888" s="19" t="str">
        <f t="shared" si="834"/>
        <v/>
      </c>
      <c r="AK2888" s="19" t="str">
        <f t="shared" si="835"/>
        <v/>
      </c>
    </row>
    <row r="2889" spans="2:37" x14ac:dyDescent="0.15">
      <c r="B2889" s="51" t="str">
        <f>IFERROR(IF(AND(AF2889=1,AI2889=1),MAX($B$5:B2888)+1,""),"")</f>
        <v/>
      </c>
      <c r="C2889" s="51" t="str">
        <f>IFERROR(IF(AND(AG2889=1,AJ2889=1),MAX($C$5:C2888)+1,""),"")</f>
        <v/>
      </c>
      <c r="D2889" s="51" t="str">
        <f>IFERROR(IF(AND(AH2889=1,AK2889=1),MAX($D$5:D2888)+1,""),"")</f>
        <v/>
      </c>
      <c r="F2889" s="5" t="s">
        <v>5875</v>
      </c>
      <c r="G2889" s="5" t="s">
        <v>5876</v>
      </c>
      <c r="H2889" s="12" t="str">
        <f>IFERROR([1]!EM_S_STM07_IS(F2889,"9",$H$1,"1")/1000000,"")</f>
        <v/>
      </c>
      <c r="I2889" s="12">
        <f>IFERROR([1]!EM_S_STM07_IS(F2889,"9",$I$1,"1")/1000000,"")</f>
        <v>1556.45149943</v>
      </c>
      <c r="J2889" s="12">
        <f>IFERROR([1]!EM_S_STM07_IS(F2889,"9",$J$1,"1")/1000000,"")</f>
        <v>1925.8145394800001</v>
      </c>
      <c r="K2889" s="12">
        <f>IFERROR([1]!EM_S_STM07_IS(F2889,"9",$K$1,"1")/1000000,"")</f>
        <v>2450.53898501</v>
      </c>
      <c r="L2889" s="12">
        <f>IFERROR([1]!EM_S_STM07_IS(F2889,"9",$L$1,"1")/1000000,"")</f>
        <v>2510.9783979399999</v>
      </c>
      <c r="M2889" s="13">
        <f>IFERROR([1]!EM_S_STM07_IS(F2889,"9",$M$1,"1")/1000000,"")</f>
        <v>2741.51432424</v>
      </c>
      <c r="N2889" s="12" t="str">
        <f>IFERROR([1]!EM_S_STM07_IS(F2889,"61",$N$1,"1")/1000000,"")</f>
        <v/>
      </c>
      <c r="O2889" s="12">
        <f>IFERROR([1]!EM_S_STM07_IS(F2889,"61",$O$1,"1")/1000000,"")</f>
        <v>86.187340849999998</v>
      </c>
      <c r="P2889" s="12">
        <f>IFERROR([1]!EM_S_STM07_IS(F2889,"61",$P$1,"1")/1000000,"")</f>
        <v>85.334177499999996</v>
      </c>
      <c r="Q2889" s="12">
        <f>IFERROR([1]!EM_S_STM07_IS(F2889,"61",$Q$1,"1")/1000000,"")</f>
        <v>89.677737340000007</v>
      </c>
      <c r="R2889" s="12">
        <f>IFERROR([1]!EM_S_STM07_IS(F2889,"61",$R$1,"1")/1000000,"")</f>
        <v>105.95385959000001</v>
      </c>
      <c r="S2889" s="12">
        <f>IFERROR([1]!EM_S_STM07_IS(F2889,"61",$S$1,"1")/1000000,"")</f>
        <v>103.94811985</v>
      </c>
      <c r="T2889" s="20" t="str">
        <f t="shared" si="818"/>
        <v/>
      </c>
      <c r="U2889" s="20" t="str">
        <f t="shared" si="819"/>
        <v/>
      </c>
      <c r="V2889" s="14" t="str">
        <f t="shared" si="820"/>
        <v/>
      </c>
      <c r="W2889" s="14">
        <f t="shared" si="821"/>
        <v>0.23731098603796352</v>
      </c>
      <c r="X2889" s="14">
        <f t="shared" si="822"/>
        <v>0.27246883579541553</v>
      </c>
      <c r="Y2889" s="14">
        <f t="shared" si="823"/>
        <v>2.4663722266696872E-2</v>
      </c>
      <c r="Z2889" s="15">
        <f t="shared" si="824"/>
        <v>9.1811194588185666E-2</v>
      </c>
      <c r="AA2889" s="14" t="str">
        <f t="shared" si="825"/>
        <v/>
      </c>
      <c r="AB2889" s="14">
        <f t="shared" si="826"/>
        <v>-9.8989403964190488E-3</v>
      </c>
      <c r="AC2889" s="14">
        <f t="shared" si="827"/>
        <v>5.0900588336953406E-2</v>
      </c>
      <c r="AD2889" s="14">
        <f t="shared" si="828"/>
        <v>0.18149568368670438</v>
      </c>
      <c r="AE2889" s="14">
        <f t="shared" si="829"/>
        <v>-1.8930313135938966E-2</v>
      </c>
      <c r="AF2889" s="18" t="str">
        <f t="shared" si="830"/>
        <v/>
      </c>
      <c r="AG2889" s="18" t="str">
        <f t="shared" si="831"/>
        <v/>
      </c>
      <c r="AH2889" s="18" t="str">
        <f t="shared" si="832"/>
        <v/>
      </c>
      <c r="AI2889" s="19" t="str">
        <f t="shared" si="833"/>
        <v/>
      </c>
      <c r="AJ2889" s="19" t="str">
        <f t="shared" si="834"/>
        <v/>
      </c>
      <c r="AK2889" s="19" t="str">
        <f t="shared" si="835"/>
        <v/>
      </c>
    </row>
    <row r="2890" spans="2:37" x14ac:dyDescent="0.15">
      <c r="B2890" s="51" t="str">
        <f>IFERROR(IF(AND(AF2890=1,AI2890=1),MAX($B$5:B2889)+1,""),"")</f>
        <v/>
      </c>
      <c r="C2890" s="51" t="str">
        <f>IFERROR(IF(AND(AG2890=1,AJ2890=1),MAX($C$5:C2889)+1,""),"")</f>
        <v/>
      </c>
      <c r="D2890" s="51" t="str">
        <f>IFERROR(IF(AND(AH2890=1,AK2890=1),MAX($D$5:D2889)+1,""),"")</f>
        <v/>
      </c>
      <c r="F2890" s="5" t="s">
        <v>5877</v>
      </c>
      <c r="G2890" s="5" t="s">
        <v>5878</v>
      </c>
      <c r="H2890" s="12" t="str">
        <f>IFERROR([1]!EM_S_STM07_IS(F2890,"9",$H$1,"1")/1000000,"")</f>
        <v/>
      </c>
      <c r="I2890" s="12">
        <f>IFERROR([1]!EM_S_STM07_IS(F2890,"9",$I$1,"1")/1000000,"")</f>
        <v>631.45238674999996</v>
      </c>
      <c r="J2890" s="12">
        <f>IFERROR([1]!EM_S_STM07_IS(F2890,"9",$J$1,"1")/1000000,"")</f>
        <v>772.33883278999997</v>
      </c>
      <c r="K2890" s="12">
        <f>IFERROR([1]!EM_S_STM07_IS(F2890,"9",$K$1,"1")/1000000,"")</f>
        <v>1025.8895269700001</v>
      </c>
      <c r="L2890" s="12">
        <f>IFERROR([1]!EM_S_STM07_IS(F2890,"9",$L$1,"1")/1000000,"")</f>
        <v>1358.5033235000001</v>
      </c>
      <c r="M2890" s="13">
        <f>IFERROR([1]!EM_S_STM07_IS(F2890,"9",$M$1,"1")/1000000,"")</f>
        <v>1628.6418688599999</v>
      </c>
      <c r="N2890" s="12" t="str">
        <f>IFERROR([1]!EM_S_STM07_IS(F2890,"61",$N$1,"1")/1000000,"")</f>
        <v/>
      </c>
      <c r="O2890" s="12">
        <f>IFERROR([1]!EM_S_STM07_IS(F2890,"61",$O$1,"1")/1000000,"")</f>
        <v>54.495555039999999</v>
      </c>
      <c r="P2890" s="12">
        <f>IFERROR([1]!EM_S_STM07_IS(F2890,"61",$P$1,"1")/1000000,"")</f>
        <v>58.794707209999999</v>
      </c>
      <c r="Q2890" s="12">
        <f>IFERROR([1]!EM_S_STM07_IS(F2890,"61",$Q$1,"1")/1000000,"")</f>
        <v>67.940014040000008</v>
      </c>
      <c r="R2890" s="12">
        <f>IFERROR([1]!EM_S_STM07_IS(F2890,"61",$R$1,"1")/1000000,"")</f>
        <v>75.162104279999994</v>
      </c>
      <c r="S2890" s="12">
        <f>IFERROR([1]!EM_S_STM07_IS(F2890,"61",$S$1,"1")/1000000,"")</f>
        <v>91.760316750000001</v>
      </c>
      <c r="T2890" s="20" t="str">
        <f t="shared" si="818"/>
        <v/>
      </c>
      <c r="U2890" s="20" t="str">
        <f t="shared" si="819"/>
        <v/>
      </c>
      <c r="V2890" s="14" t="str">
        <f t="shared" si="820"/>
        <v/>
      </c>
      <c r="W2890" s="14">
        <f t="shared" si="821"/>
        <v>0.223114915702708</v>
      </c>
      <c r="X2890" s="14">
        <f t="shared" si="822"/>
        <v>0.32828945459607745</v>
      </c>
      <c r="Y2890" s="14">
        <f t="shared" si="823"/>
        <v>0.32421989676840368</v>
      </c>
      <c r="Z2890" s="15">
        <f t="shared" si="824"/>
        <v>0.19885011739538805</v>
      </c>
      <c r="AA2890" s="14" t="str">
        <f t="shared" si="825"/>
        <v/>
      </c>
      <c r="AB2890" s="14">
        <f t="shared" si="826"/>
        <v>7.8889960233351153E-2</v>
      </c>
      <c r="AC2890" s="14">
        <f t="shared" si="827"/>
        <v>0.15554643035018884</v>
      </c>
      <c r="AD2890" s="14">
        <f t="shared" si="828"/>
        <v>0.10630098244825127</v>
      </c>
      <c r="AE2890" s="14">
        <f t="shared" si="829"/>
        <v>0.22083219501368659</v>
      </c>
      <c r="AF2890" s="18" t="str">
        <f t="shared" si="830"/>
        <v/>
      </c>
      <c r="AG2890" s="18" t="str">
        <f t="shared" si="831"/>
        <v/>
      </c>
      <c r="AH2890" s="18" t="str">
        <f t="shared" si="832"/>
        <v/>
      </c>
      <c r="AI2890" s="19">
        <f t="shared" si="833"/>
        <v>1</v>
      </c>
      <c r="AJ2890" s="19" t="str">
        <f t="shared" si="834"/>
        <v/>
      </c>
      <c r="AK2890" s="19" t="str">
        <f t="shared" si="835"/>
        <v/>
      </c>
    </row>
    <row r="2891" spans="2:37" x14ac:dyDescent="0.15">
      <c r="B2891" s="51" t="str">
        <f>IFERROR(IF(AND(AF2891=1,AI2891=1),MAX($B$5:B2890)+1,""),"")</f>
        <v/>
      </c>
      <c r="C2891" s="51" t="str">
        <f>IFERROR(IF(AND(AG2891=1,AJ2891=1),MAX($C$5:C2890)+1,""),"")</f>
        <v/>
      </c>
      <c r="D2891" s="51" t="str">
        <f>IFERROR(IF(AND(AH2891=1,AK2891=1),MAX($D$5:D2890)+1,""),"")</f>
        <v/>
      </c>
      <c r="F2891" s="5" t="s">
        <v>5879</v>
      </c>
      <c r="G2891" s="5" t="s">
        <v>5880</v>
      </c>
      <c r="H2891" s="12">
        <f>IFERROR([1]!EM_S_STM07_IS(F2891,"9",$H$1,"1")/1000000,"")</f>
        <v>735.83916875</v>
      </c>
      <c r="I2891" s="12">
        <f>IFERROR([1]!EM_S_STM07_IS(F2891,"9",$I$1,"1")/1000000,"")</f>
        <v>892.87648184</v>
      </c>
      <c r="J2891" s="12">
        <f>IFERROR([1]!EM_S_STM07_IS(F2891,"9",$J$1,"1")/1000000,"")</f>
        <v>999.78001419000009</v>
      </c>
      <c r="K2891" s="12">
        <f>IFERROR([1]!EM_S_STM07_IS(F2891,"9",$K$1,"1")/1000000,"")</f>
        <v>1041.44253826</v>
      </c>
      <c r="L2891" s="12">
        <f>IFERROR([1]!EM_S_STM07_IS(F2891,"9",$L$1,"1")/1000000,"")</f>
        <v>1308.92378846</v>
      </c>
      <c r="M2891" s="13">
        <f>IFERROR([1]!EM_S_STM07_IS(F2891,"9",$M$1,"1")/1000000,"")</f>
        <v>1656.42709025</v>
      </c>
      <c r="N2891" s="12">
        <f>IFERROR([1]!EM_S_STM07_IS(F2891,"61",$N$1,"1")/1000000,"")</f>
        <v>97.688293299999998</v>
      </c>
      <c r="O2891" s="12">
        <f>IFERROR([1]!EM_S_STM07_IS(F2891,"61",$O$1,"1")/1000000,"")</f>
        <v>123.69640941999999</v>
      </c>
      <c r="P2891" s="12">
        <f>IFERROR([1]!EM_S_STM07_IS(F2891,"61",$P$1,"1")/1000000,"")</f>
        <v>124.43265767</v>
      </c>
      <c r="Q2891" s="12">
        <f>IFERROR([1]!EM_S_STM07_IS(F2891,"61",$Q$1,"1")/1000000,"")</f>
        <v>116.99082331</v>
      </c>
      <c r="R2891" s="12">
        <f>IFERROR([1]!EM_S_STM07_IS(F2891,"61",$R$1,"1")/1000000,"")</f>
        <v>140.96393252999999</v>
      </c>
      <c r="S2891" s="12">
        <f>IFERROR([1]!EM_S_STM07_IS(F2891,"61",$S$1,"1")/1000000,"")</f>
        <v>183.82566072</v>
      </c>
      <c r="T2891" s="20">
        <f t="shared" si="818"/>
        <v>0.17619108845697706</v>
      </c>
      <c r="U2891" s="20">
        <f t="shared" si="819"/>
        <v>0.13478274292326531</v>
      </c>
      <c r="V2891" s="14">
        <f t="shared" si="820"/>
        <v>0.21341254958847283</v>
      </c>
      <c r="W2891" s="14">
        <f t="shared" si="821"/>
        <v>0.11972936293461114</v>
      </c>
      <c r="X2891" s="14">
        <f t="shared" si="822"/>
        <v>4.1671691250753769E-2</v>
      </c>
      <c r="Y2891" s="14">
        <f t="shared" si="823"/>
        <v>0.25683726213728203</v>
      </c>
      <c r="Z2891" s="15">
        <f t="shared" si="824"/>
        <v>0.26548780368553865</v>
      </c>
      <c r="AA2891" s="14">
        <f t="shared" si="825"/>
        <v>0.26623575089114593</v>
      </c>
      <c r="AB2891" s="14">
        <f t="shared" si="826"/>
        <v>5.9520583778639707E-3</v>
      </c>
      <c r="AC2891" s="14">
        <f t="shared" si="827"/>
        <v>-5.9806119224231478E-2</v>
      </c>
      <c r="AD2891" s="14">
        <f t="shared" si="828"/>
        <v>0.20491444150689087</v>
      </c>
      <c r="AE2891" s="14">
        <f t="shared" si="829"/>
        <v>0.3040616661349041</v>
      </c>
      <c r="AF2891" s="18" t="str">
        <f t="shared" si="830"/>
        <v/>
      </c>
      <c r="AG2891" s="18" t="str">
        <f t="shared" si="831"/>
        <v/>
      </c>
      <c r="AH2891" s="18" t="str">
        <f t="shared" si="832"/>
        <v/>
      </c>
      <c r="AI2891" s="19" t="str">
        <f t="shared" si="833"/>
        <v/>
      </c>
      <c r="AJ2891" s="19" t="str">
        <f t="shared" si="834"/>
        <v/>
      </c>
      <c r="AK2891" s="19" t="str">
        <f t="shared" si="835"/>
        <v/>
      </c>
    </row>
    <row r="2892" spans="2:37" x14ac:dyDescent="0.15">
      <c r="B2892" s="51" t="str">
        <f>IFERROR(IF(AND(AF2892=1,AI2892=1),MAX($B$5:B2891)+1,""),"")</f>
        <v/>
      </c>
      <c r="C2892" s="51" t="str">
        <f>IFERROR(IF(AND(AG2892=1,AJ2892=1),MAX($C$5:C2891)+1,""),"")</f>
        <v/>
      </c>
      <c r="D2892" s="51" t="str">
        <f>IFERROR(IF(AND(AH2892=1,AK2892=1),MAX($D$5:D2891)+1,""),"")</f>
        <v/>
      </c>
      <c r="F2892" s="5" t="s">
        <v>5881</v>
      </c>
      <c r="G2892" s="5" t="s">
        <v>5882</v>
      </c>
      <c r="H2892" s="12" t="str">
        <f>IFERROR([1]!EM_S_STM07_IS(F2892,"9",$H$1,"1")/1000000,"")</f>
        <v/>
      </c>
      <c r="I2892" s="12">
        <f>IFERROR([1]!EM_S_STM07_IS(F2892,"9",$I$1,"1")/1000000,"")</f>
        <v>2717.93338481</v>
      </c>
      <c r="J2892" s="12">
        <f>IFERROR([1]!EM_S_STM07_IS(F2892,"9",$J$1,"1")/1000000,"")</f>
        <v>3068.1263652500002</v>
      </c>
      <c r="K2892" s="12">
        <f>IFERROR([1]!EM_S_STM07_IS(F2892,"9",$K$1,"1")/1000000,"")</f>
        <v>3221.5436481900001</v>
      </c>
      <c r="L2892" s="12">
        <f>IFERROR([1]!EM_S_STM07_IS(F2892,"9",$L$1,"1")/1000000,"")</f>
        <v>3127.9570752600002</v>
      </c>
      <c r="M2892" s="13">
        <f>IFERROR([1]!EM_S_STM07_IS(F2892,"9",$M$1,"1")/1000000,"")</f>
        <v>2966.8707268000003</v>
      </c>
      <c r="N2892" s="12" t="str">
        <f>IFERROR([1]!EM_S_STM07_IS(F2892,"61",$N$1,"1")/1000000,"")</f>
        <v/>
      </c>
      <c r="O2892" s="12">
        <f>IFERROR([1]!EM_S_STM07_IS(F2892,"61",$O$1,"1")/1000000,"")</f>
        <v>277.01001277999995</v>
      </c>
      <c r="P2892" s="12">
        <f>IFERROR([1]!EM_S_STM07_IS(F2892,"61",$P$1,"1")/1000000,"")</f>
        <v>296.40283082999997</v>
      </c>
      <c r="Q2892" s="12">
        <f>IFERROR([1]!EM_S_STM07_IS(F2892,"61",$Q$1,"1")/1000000,"")</f>
        <v>257.58786745999998</v>
      </c>
      <c r="R2892" s="12">
        <f>IFERROR([1]!EM_S_STM07_IS(F2892,"61",$R$1,"1")/1000000,"")</f>
        <v>327.63084637000003</v>
      </c>
      <c r="S2892" s="12">
        <f>IFERROR([1]!EM_S_STM07_IS(F2892,"61",$S$1,"1")/1000000,"")</f>
        <v>300.00954201999997</v>
      </c>
      <c r="T2892" s="20" t="str">
        <f>IFERROR(IF(H2892&lt;0,"",(M2892/H2892)^(1/5)-1),"")</f>
        <v/>
      </c>
      <c r="U2892" s="20" t="str">
        <f>IFERROR(IF(N2892&lt;0,"",(S2892/N2892)^(1/5)-1),"")</f>
        <v/>
      </c>
      <c r="V2892" s="14" t="str">
        <f>IFERROR((I2892-H2892)/ABS(H2892),"")</f>
        <v/>
      </c>
      <c r="W2892" s="14">
        <f t="shared" si="821"/>
        <v>0.12884531401584765</v>
      </c>
      <c r="X2892" s="14">
        <f t="shared" si="822"/>
        <v>5.0003573737256758E-2</v>
      </c>
      <c r="Y2892" s="14">
        <f t="shared" si="823"/>
        <v>-2.9050226583948593E-2</v>
      </c>
      <c r="Z2892" s="15">
        <f t="shared" si="824"/>
        <v>-5.1498899947855017E-2</v>
      </c>
      <c r="AA2892" s="14" t="str">
        <f>IFERROR((O2892-N2892)/ABS(N2892),"")</f>
        <v/>
      </c>
      <c r="AB2892" s="14">
        <f t="shared" si="826"/>
        <v>7.0007642884019866E-2</v>
      </c>
      <c r="AC2892" s="14">
        <f t="shared" si="827"/>
        <v>-0.13095341654230716</v>
      </c>
      <c r="AD2892" s="14">
        <f t="shared" si="828"/>
        <v>0.27191878096074074</v>
      </c>
      <c r="AE2892" s="14">
        <f t="shared" si="829"/>
        <v>-8.430617768757577E-2</v>
      </c>
      <c r="AF2892" s="18" t="str">
        <f>IFERROR(IF(AND(T2892&lt;&gt;"",T2892&gt;$AG$3),1,""),"")</f>
        <v/>
      </c>
      <c r="AG2892" s="18" t="str">
        <f>IFERROR(IF(AND(U2892&lt;&gt;"",U2892&gt;$AG$3),1,""),"")</f>
        <v/>
      </c>
      <c r="AH2892" s="18" t="str">
        <f>IFERROR(IF(AND(AF2892=1,AG2892=1),1,""),"")</f>
        <v/>
      </c>
      <c r="AI2892" s="19" t="str">
        <f>IFERROR(IF(AND(V2892&gt;$AJ$3,W2892&gt;$AJ$3,X2892&gt;$AJ$3,Y2892&gt;$AJ$3,Z2892&gt;$AJ$3),1,""),"")</f>
        <v/>
      </c>
      <c r="AJ2892" s="19" t="str">
        <f t="shared" si="834"/>
        <v/>
      </c>
      <c r="AK2892" s="19" t="str">
        <f>IFERROR(IF(AND(AI2892=1,AJ2892=1),1,""),"")</f>
        <v/>
      </c>
    </row>
    <row r="2893" spans="2:37" x14ac:dyDescent="0.15">
      <c r="B2893" s="51" t="str">
        <f>IFERROR(IF(AND(AF2893=1,AI2893=1),MAX($B$5:B2892)+1,""),"")</f>
        <v/>
      </c>
      <c r="C2893" s="51" t="str">
        <f>IFERROR(IF(AND(AG2893=1,AJ2893=1),MAX($C$5:C2892)+1,""),"")</f>
        <v/>
      </c>
      <c r="D2893" s="51" t="str">
        <f>IFERROR(IF(AND(AH2893=1,AK2893=1),MAX($D$5:D2892)+1,""),"")</f>
        <v/>
      </c>
      <c r="F2893" s="5" t="s">
        <v>5883</v>
      </c>
      <c r="G2893" s="5" t="s">
        <v>5884</v>
      </c>
      <c r="H2893" s="12" t="str">
        <f>IFERROR([1]!EM_S_STM07_IS(F2893,"9",$H$1,"1")/1000000,"")</f>
        <v/>
      </c>
      <c r="I2893" s="12">
        <f>IFERROR([1]!EM_S_STM07_IS(F2893,"9",$I$1,"1")/1000000,"")</f>
        <v>248.82266036000001</v>
      </c>
      <c r="J2893" s="12">
        <f>IFERROR([1]!EM_S_STM07_IS(F2893,"9",$J$1,"1")/1000000,"")</f>
        <v>366.41701829000004</v>
      </c>
      <c r="K2893" s="12">
        <f>IFERROR([1]!EM_S_STM07_IS(F2893,"9",$K$1,"1")/1000000,"")</f>
        <v>351.02193595</v>
      </c>
      <c r="L2893" s="12">
        <f>IFERROR([1]!EM_S_STM07_IS(F2893,"9",$L$1,"1")/1000000,"")</f>
        <v>436.11189511999999</v>
      </c>
      <c r="M2893" s="13">
        <f>IFERROR([1]!EM_S_STM07_IS(F2893,"9",$M$1,"1")/1000000,"")</f>
        <v>379.69383550999999</v>
      </c>
      <c r="N2893" s="12" t="str">
        <f>IFERROR([1]!EM_S_STM07_IS(F2893,"61",$N$1,"1")/1000000,"")</f>
        <v/>
      </c>
      <c r="O2893" s="12">
        <f>IFERROR([1]!EM_S_STM07_IS(F2893,"61",$O$1,"1")/1000000,"")</f>
        <v>57.79830802</v>
      </c>
      <c r="P2893" s="12">
        <f>IFERROR([1]!EM_S_STM07_IS(F2893,"61",$P$1,"1")/1000000,"")</f>
        <v>101.38456069</v>
      </c>
      <c r="Q2893" s="12">
        <f>IFERROR([1]!EM_S_STM07_IS(F2893,"61",$Q$1,"1")/1000000,"")</f>
        <v>119.96354922</v>
      </c>
      <c r="R2893" s="12">
        <f>IFERROR([1]!EM_S_STM07_IS(F2893,"61",$R$1,"1")/1000000,"")</f>
        <v>111.09027797</v>
      </c>
      <c r="S2893" s="12">
        <f>IFERROR([1]!EM_S_STM07_IS(F2893,"61",$S$1,"1")/1000000,"")</f>
        <v>73.594130329999999</v>
      </c>
      <c r="T2893" s="20" t="str">
        <f t="shared" ref="T2893:T2956" si="836">IFERROR(IF(H2893&lt;0,"",(M2893/H2893)^(1/5)-1),"")</f>
        <v/>
      </c>
      <c r="U2893" s="20" t="str">
        <f t="shared" ref="U2893:U2956" si="837">IFERROR(IF(N2893&lt;0,"",(S2893/N2893)^(1/5)-1),"")</f>
        <v/>
      </c>
      <c r="V2893" s="14" t="str">
        <f t="shared" ref="V2893:V2956" si="838">IFERROR((I2893-H2893)/ABS(H2893),"")</f>
        <v/>
      </c>
      <c r="W2893" s="14">
        <f t="shared" si="821"/>
        <v>0.47260308912324511</v>
      </c>
      <c r="X2893" s="14">
        <f t="shared" si="822"/>
        <v>-4.201519463218719E-2</v>
      </c>
      <c r="Y2893" s="14">
        <f t="shared" si="823"/>
        <v>0.2424063867681486</v>
      </c>
      <c r="Z2893" s="15">
        <f t="shared" si="824"/>
        <v>-0.12936601877019677</v>
      </c>
      <c r="AA2893" s="14" t="str">
        <f t="shared" ref="AA2893:AA2956" si="839">IFERROR((O2893-N2893)/ABS(N2893),"")</f>
        <v/>
      </c>
      <c r="AB2893" s="14">
        <f t="shared" si="826"/>
        <v>0.75410949149095874</v>
      </c>
      <c r="AC2893" s="14">
        <f t="shared" si="827"/>
        <v>0.18325264126564914</v>
      </c>
      <c r="AD2893" s="14">
        <f t="shared" si="828"/>
        <v>-7.3966394856552597E-2</v>
      </c>
      <c r="AE2893" s="14">
        <f t="shared" si="829"/>
        <v>-0.33752861479134888</v>
      </c>
      <c r="AF2893" s="18" t="str">
        <f t="shared" ref="AF2893:AF2956" si="840">IFERROR(IF(AND(T2893&lt;&gt;"",T2893&gt;$AG$3),1,""),"")</f>
        <v/>
      </c>
      <c r="AG2893" s="18" t="str">
        <f t="shared" ref="AG2893:AG2956" si="841">IFERROR(IF(AND(U2893&lt;&gt;"",U2893&gt;$AG$3),1,""),"")</f>
        <v/>
      </c>
      <c r="AH2893" s="18" t="str">
        <f t="shared" ref="AH2893:AH2956" si="842">IFERROR(IF(AND(AF2893=1,AG2893=1),1,""),"")</f>
        <v/>
      </c>
      <c r="AI2893" s="19" t="str">
        <f t="shared" ref="AI2893:AI2956" si="843">IFERROR(IF(AND(V2893&gt;$AJ$3,W2893&gt;$AJ$3,X2893&gt;$AJ$3,Y2893&gt;$AJ$3,Z2893&gt;$AJ$3),1,""),"")</f>
        <v/>
      </c>
      <c r="AJ2893" s="19" t="str">
        <f t="shared" si="834"/>
        <v/>
      </c>
      <c r="AK2893" s="19" t="str">
        <f t="shared" ref="AK2893:AK2956" si="844">IFERROR(IF(AND(AI2893=1,AJ2893=1),1,""),"")</f>
        <v/>
      </c>
    </row>
    <row r="2894" spans="2:37" x14ac:dyDescent="0.15">
      <c r="B2894" s="51" t="str">
        <f>IFERROR(IF(AND(AF2894=1,AI2894=1),MAX($B$5:B2893)+1,""),"")</f>
        <v/>
      </c>
      <c r="C2894" s="51" t="str">
        <f>IFERROR(IF(AND(AG2894=1,AJ2894=1),MAX($C$5:C2893)+1,""),"")</f>
        <v/>
      </c>
      <c r="D2894" s="51" t="str">
        <f>IFERROR(IF(AND(AH2894=1,AK2894=1),MAX($D$5:D2893)+1,""),"")</f>
        <v/>
      </c>
      <c r="F2894" s="5" t="s">
        <v>5885</v>
      </c>
      <c r="G2894" s="5" t="s">
        <v>5886</v>
      </c>
      <c r="H2894" s="12" t="str">
        <f>IFERROR([1]!EM_S_STM07_IS(F2894,"9",$H$1,"1")/1000000,"")</f>
        <v/>
      </c>
      <c r="I2894" s="12">
        <f>IFERROR([1]!EM_S_STM07_IS(F2894,"9",$I$1,"1")/1000000,"")</f>
        <v>3906.4323623699997</v>
      </c>
      <c r="J2894" s="12">
        <f>IFERROR([1]!EM_S_STM07_IS(F2894,"9",$J$1,"1")/1000000,"")</f>
        <v>4994.7268259599996</v>
      </c>
      <c r="K2894" s="12">
        <f>IFERROR([1]!EM_S_STM07_IS(F2894,"9",$K$1,"1")/1000000,"")</f>
        <v>4982.1409119999998</v>
      </c>
      <c r="L2894" s="12">
        <f>IFERROR([1]!EM_S_STM07_IS(F2894,"9",$L$1,"1")/1000000,"")</f>
        <v>5515.5492596699996</v>
      </c>
      <c r="M2894" s="13">
        <f>IFERROR([1]!EM_S_STM07_IS(F2894,"9",$M$1,"1")/1000000,"")</f>
        <v>6532.4313167299997</v>
      </c>
      <c r="N2894" s="12" t="str">
        <f>IFERROR([1]!EM_S_STM07_IS(F2894,"61",$N$1,"1")/1000000,"")</f>
        <v/>
      </c>
      <c r="O2894" s="12">
        <f>IFERROR([1]!EM_S_STM07_IS(F2894,"61",$O$1,"1")/1000000,"")</f>
        <v>137.52963211000002</v>
      </c>
      <c r="P2894" s="12">
        <f>IFERROR([1]!EM_S_STM07_IS(F2894,"61",$P$1,"1")/1000000,"")</f>
        <v>173.75149248</v>
      </c>
      <c r="Q2894" s="12">
        <f>IFERROR([1]!EM_S_STM07_IS(F2894,"61",$Q$1,"1")/1000000,"")</f>
        <v>168.86101177</v>
      </c>
      <c r="R2894" s="12">
        <f>IFERROR([1]!EM_S_STM07_IS(F2894,"61",$R$1,"1")/1000000,"")</f>
        <v>193.77334431</v>
      </c>
      <c r="S2894" s="12">
        <f>IFERROR([1]!EM_S_STM07_IS(F2894,"61",$S$1,"1")/1000000,"")</f>
        <v>252.59663080000001</v>
      </c>
      <c r="T2894" s="20" t="str">
        <f t="shared" si="836"/>
        <v/>
      </c>
      <c r="U2894" s="20" t="str">
        <f t="shared" si="837"/>
        <v/>
      </c>
      <c r="V2894" s="14" t="str">
        <f t="shared" si="838"/>
        <v/>
      </c>
      <c r="W2894" s="14">
        <f t="shared" si="821"/>
        <v>0.27859037675229087</v>
      </c>
      <c r="X2894" s="14">
        <f t="shared" si="822"/>
        <v>-2.5198403032944045E-3</v>
      </c>
      <c r="Y2894" s="14">
        <f t="shared" si="823"/>
        <v>0.10706408290966456</v>
      </c>
      <c r="Z2894" s="15">
        <f t="shared" si="824"/>
        <v>0.18436641741113577</v>
      </c>
      <c r="AA2894" s="14" t="str">
        <f t="shared" si="839"/>
        <v/>
      </c>
      <c r="AB2894" s="14">
        <f t="shared" si="826"/>
        <v>0.26337495283219198</v>
      </c>
      <c r="AC2894" s="14">
        <f t="shared" si="827"/>
        <v>-2.8146409795949925E-2</v>
      </c>
      <c r="AD2894" s="14">
        <f t="shared" si="828"/>
        <v>0.14753158398655256</v>
      </c>
      <c r="AE2894" s="14">
        <f t="shared" si="829"/>
        <v>0.30356748344031309</v>
      </c>
      <c r="AF2894" s="18" t="str">
        <f t="shared" si="840"/>
        <v/>
      </c>
      <c r="AG2894" s="18" t="str">
        <f t="shared" si="841"/>
        <v/>
      </c>
      <c r="AH2894" s="18" t="str">
        <f t="shared" si="842"/>
        <v/>
      </c>
      <c r="AI2894" s="19" t="str">
        <f t="shared" si="843"/>
        <v/>
      </c>
      <c r="AJ2894" s="19" t="str">
        <f t="shared" si="834"/>
        <v/>
      </c>
      <c r="AK2894" s="19" t="str">
        <f t="shared" si="844"/>
        <v/>
      </c>
    </row>
    <row r="2895" spans="2:37" x14ac:dyDescent="0.15">
      <c r="B2895" s="51" t="str">
        <f>IFERROR(IF(AND(AF2895=1,AI2895=1),MAX($B$5:B2894)+1,""),"")</f>
        <v/>
      </c>
      <c r="C2895" s="51" t="str">
        <f>IFERROR(IF(AND(AG2895=1,AJ2895=1),MAX($C$5:C2894)+1,""),"")</f>
        <v/>
      </c>
      <c r="D2895" s="51" t="str">
        <f>IFERROR(IF(AND(AH2895=1,AK2895=1),MAX($D$5:D2894)+1,""),"")</f>
        <v/>
      </c>
      <c r="F2895" s="5" t="s">
        <v>5887</v>
      </c>
      <c r="G2895" s="5" t="s">
        <v>5888</v>
      </c>
      <c r="H2895" s="12">
        <f>IFERROR([1]!EM_S_STM07_IS(F2895,"9",$H$1,"1")/1000000,"")</f>
        <v>3853.4195921599999</v>
      </c>
      <c r="I2895" s="12">
        <f>IFERROR([1]!EM_S_STM07_IS(F2895,"9",$I$1,"1")/1000000,"")</f>
        <v>4803.38841916</v>
      </c>
      <c r="J2895" s="12">
        <f>IFERROR([1]!EM_S_STM07_IS(F2895,"9",$J$1,"1")/1000000,"")</f>
        <v>4947.8675926899996</v>
      </c>
      <c r="K2895" s="12">
        <f>IFERROR([1]!EM_S_STM07_IS(F2895,"9",$K$1,"1")/1000000,"")</f>
        <v>4685.8513881700001</v>
      </c>
      <c r="L2895" s="12">
        <f>IFERROR([1]!EM_S_STM07_IS(F2895,"9",$L$1,"1")/1000000,"")</f>
        <v>6141.54376288</v>
      </c>
      <c r="M2895" s="13">
        <f>IFERROR([1]!EM_S_STM07_IS(F2895,"9",$M$1,"1")/1000000,"")</f>
        <v>5761.0417395000004</v>
      </c>
      <c r="N2895" s="12">
        <f>IFERROR([1]!EM_S_STM07_IS(F2895,"61",$N$1,"1")/1000000,"")</f>
        <v>104.14054935999999</v>
      </c>
      <c r="O2895" s="12">
        <f>IFERROR([1]!EM_S_STM07_IS(F2895,"61",$O$1,"1")/1000000,"")</f>
        <v>131.47149751999999</v>
      </c>
      <c r="P2895" s="12">
        <f>IFERROR([1]!EM_S_STM07_IS(F2895,"61",$P$1,"1")/1000000,"")</f>
        <v>148.06927542</v>
      </c>
      <c r="Q2895" s="12">
        <f>IFERROR([1]!EM_S_STM07_IS(F2895,"61",$Q$1,"1")/1000000,"")</f>
        <v>133.40274216</v>
      </c>
      <c r="R2895" s="12">
        <f>IFERROR([1]!EM_S_STM07_IS(F2895,"61",$R$1,"1")/1000000,"")</f>
        <v>166.09020205000002</v>
      </c>
      <c r="S2895" s="12">
        <f>IFERROR([1]!EM_S_STM07_IS(F2895,"61",$S$1,"1")/1000000,"")</f>
        <v>166.09551241999998</v>
      </c>
      <c r="T2895" s="20">
        <f t="shared" si="836"/>
        <v>8.3754575712666313E-2</v>
      </c>
      <c r="U2895" s="20">
        <f t="shared" si="837"/>
        <v>9.7861630096489849E-2</v>
      </c>
      <c r="V2895" s="14">
        <f t="shared" si="838"/>
        <v>0.24652618389462841</v>
      </c>
      <c r="W2895" s="14">
        <f t="shared" si="821"/>
        <v>3.0078594717365285E-2</v>
      </c>
      <c r="X2895" s="14">
        <f t="shared" si="822"/>
        <v>-5.2955379183368477E-2</v>
      </c>
      <c r="Y2895" s="14">
        <f t="shared" si="823"/>
        <v>0.31065696585791686</v>
      </c>
      <c r="Z2895" s="15">
        <f t="shared" si="824"/>
        <v>-6.1955436299222587E-2</v>
      </c>
      <c r="AA2895" s="14">
        <f t="shared" si="839"/>
        <v>0.26244290363324807</v>
      </c>
      <c r="AB2895" s="14">
        <f t="shared" si="826"/>
        <v>0.12624620707218376</v>
      </c>
      <c r="AC2895" s="14">
        <f t="shared" si="827"/>
        <v>-9.9051833801429928E-2</v>
      </c>
      <c r="AD2895" s="14">
        <f t="shared" si="828"/>
        <v>0.24502839567417189</v>
      </c>
      <c r="AE2895" s="14">
        <f t="shared" si="829"/>
        <v>3.1972807151877621E-5</v>
      </c>
      <c r="AF2895" s="18" t="str">
        <f t="shared" si="840"/>
        <v/>
      </c>
      <c r="AG2895" s="18" t="str">
        <f t="shared" si="841"/>
        <v/>
      </c>
      <c r="AH2895" s="18" t="str">
        <f t="shared" si="842"/>
        <v/>
      </c>
      <c r="AI2895" s="19" t="str">
        <f t="shared" si="843"/>
        <v/>
      </c>
      <c r="AJ2895" s="19" t="str">
        <f t="shared" si="834"/>
        <v/>
      </c>
      <c r="AK2895" s="19" t="str">
        <f t="shared" si="844"/>
        <v/>
      </c>
    </row>
    <row r="2896" spans="2:37" x14ac:dyDescent="0.15">
      <c r="B2896" s="51" t="str">
        <f>IFERROR(IF(AND(AF2896=1,AI2896=1),MAX($B$5:B2895)+1,""),"")</f>
        <v/>
      </c>
      <c r="C2896" s="51" t="str">
        <f>IFERROR(IF(AND(AG2896=1,AJ2896=1),MAX($C$5:C2895)+1,""),"")</f>
        <v/>
      </c>
      <c r="D2896" s="51" t="str">
        <f>IFERROR(IF(AND(AH2896=1,AK2896=1),MAX($D$5:D2895)+1,""),"")</f>
        <v/>
      </c>
      <c r="F2896" s="5" t="s">
        <v>5889</v>
      </c>
      <c r="G2896" s="5" t="s">
        <v>5890</v>
      </c>
      <c r="H2896" s="12">
        <f>IFERROR([1]!EM_S_STM07_IS(F2896,"9",$H$1,"1")/1000000,"")</f>
        <v>1318.5604750099999</v>
      </c>
      <c r="I2896" s="12">
        <f>IFERROR([1]!EM_S_STM07_IS(F2896,"9",$I$1,"1")/1000000,"")</f>
        <v>1326.1945452499999</v>
      </c>
      <c r="J2896" s="12">
        <f>IFERROR([1]!EM_S_STM07_IS(F2896,"9",$J$1,"1")/1000000,"")</f>
        <v>1203.9573871800001</v>
      </c>
      <c r="K2896" s="12">
        <f>IFERROR([1]!EM_S_STM07_IS(F2896,"9",$K$1,"1")/1000000,"")</f>
        <v>1059.7743469299999</v>
      </c>
      <c r="L2896" s="12">
        <f>IFERROR([1]!EM_S_STM07_IS(F2896,"9",$L$1,"1")/1000000,"")</f>
        <v>1521.4633748800002</v>
      </c>
      <c r="M2896" s="13">
        <f>IFERROR([1]!EM_S_STM07_IS(F2896,"9",$M$1,"1")/1000000,"")</f>
        <v>1373.46873555</v>
      </c>
      <c r="N2896" s="12">
        <f>IFERROR([1]!EM_S_STM07_IS(F2896,"61",$N$1,"1")/1000000,"")</f>
        <v>220.80829338000001</v>
      </c>
      <c r="O2896" s="12">
        <f>IFERROR([1]!EM_S_STM07_IS(F2896,"61",$O$1,"1")/1000000,"")</f>
        <v>224.34792188</v>
      </c>
      <c r="P2896" s="12">
        <f>IFERROR([1]!EM_S_STM07_IS(F2896,"61",$P$1,"1")/1000000,"")</f>
        <v>137.02430666999999</v>
      </c>
      <c r="Q2896" s="12">
        <f>IFERROR([1]!EM_S_STM07_IS(F2896,"61",$Q$1,"1")/1000000,"")</f>
        <v>90.966758630000001</v>
      </c>
      <c r="R2896" s="12">
        <f>IFERROR([1]!EM_S_STM07_IS(F2896,"61",$R$1,"1")/1000000,"")</f>
        <v>106.41362545</v>
      </c>
      <c r="S2896" s="12">
        <f>IFERROR([1]!EM_S_STM07_IS(F2896,"61",$S$1,"1")/1000000,"")</f>
        <v>107.09037196999999</v>
      </c>
      <c r="T2896" s="20">
        <f t="shared" si="836"/>
        <v>8.193155971751187E-3</v>
      </c>
      <c r="U2896" s="20">
        <f t="shared" si="837"/>
        <v>-0.13473923901293672</v>
      </c>
      <c r="V2896" s="14">
        <f t="shared" si="838"/>
        <v>5.7897004989036485E-3</v>
      </c>
      <c r="W2896" s="14">
        <f t="shared" si="821"/>
        <v>-9.2171362420252617E-2</v>
      </c>
      <c r="X2896" s="14">
        <f t="shared" si="822"/>
        <v>-0.11975759423488951</v>
      </c>
      <c r="Y2896" s="14">
        <f t="shared" si="823"/>
        <v>0.43564842769353784</v>
      </c>
      <c r="Z2896" s="15">
        <f t="shared" si="824"/>
        <v>-9.7271246730913044E-2</v>
      </c>
      <c r="AA2896" s="14">
        <f t="shared" si="839"/>
        <v>1.603032406898082E-2</v>
      </c>
      <c r="AB2896" s="14">
        <f t="shared" si="826"/>
        <v>-0.3892330023752481</v>
      </c>
      <c r="AC2896" s="14">
        <f t="shared" si="827"/>
        <v>-0.33612684609980803</v>
      </c>
      <c r="AD2896" s="14">
        <f t="shared" si="828"/>
        <v>0.16980781829139246</v>
      </c>
      <c r="AE2896" s="14">
        <f t="shared" si="829"/>
        <v>6.3595852235856206E-3</v>
      </c>
      <c r="AF2896" s="18" t="str">
        <f t="shared" si="840"/>
        <v/>
      </c>
      <c r="AG2896" s="18" t="str">
        <f t="shared" si="841"/>
        <v/>
      </c>
      <c r="AH2896" s="18" t="str">
        <f t="shared" si="842"/>
        <v/>
      </c>
      <c r="AI2896" s="19" t="str">
        <f t="shared" si="843"/>
        <v/>
      </c>
      <c r="AJ2896" s="19" t="str">
        <f t="shared" si="834"/>
        <v/>
      </c>
      <c r="AK2896" s="19" t="str">
        <f t="shared" si="844"/>
        <v/>
      </c>
    </row>
    <row r="2897" spans="2:37" x14ac:dyDescent="0.15">
      <c r="B2897" s="51" t="str">
        <f>IFERROR(IF(AND(AF2897=1,AI2897=1),MAX($B$5:B2896)+1,""),"")</f>
        <v/>
      </c>
      <c r="C2897" s="51" t="str">
        <f>IFERROR(IF(AND(AG2897=1,AJ2897=1),MAX($C$5:C2896)+1,""),"")</f>
        <v/>
      </c>
      <c r="D2897" s="51" t="str">
        <f>IFERROR(IF(AND(AH2897=1,AK2897=1),MAX($D$5:D2896)+1,""),"")</f>
        <v/>
      </c>
      <c r="F2897" s="5" t="s">
        <v>5891</v>
      </c>
      <c r="G2897" s="5" t="s">
        <v>5892</v>
      </c>
      <c r="H2897" s="12">
        <f>IFERROR([1]!EM_S_STM07_IS(F2897,"9",$H$1,"1")/1000000,"")</f>
        <v>7002.3244035400003</v>
      </c>
      <c r="I2897" s="12">
        <f>IFERROR([1]!EM_S_STM07_IS(F2897,"9",$I$1,"1")/1000000,"")</f>
        <v>6946.4225404999997</v>
      </c>
      <c r="J2897" s="12">
        <f>IFERROR([1]!EM_S_STM07_IS(F2897,"9",$J$1,"1")/1000000,"")</f>
        <v>7486.0152942100003</v>
      </c>
      <c r="K2897" s="12">
        <f>IFERROR([1]!EM_S_STM07_IS(F2897,"9",$K$1,"1")/1000000,"")</f>
        <v>8533.3544328400003</v>
      </c>
      <c r="L2897" s="12">
        <f>IFERROR([1]!EM_S_STM07_IS(F2897,"9",$L$1,"1")/1000000,"")</f>
        <v>7966.9309950200004</v>
      </c>
      <c r="M2897" s="13">
        <f>IFERROR([1]!EM_S_STM07_IS(F2897,"9",$M$1,"1")/1000000,"")</f>
        <v>7978.0149791399999</v>
      </c>
      <c r="N2897" s="12">
        <f>IFERROR([1]!EM_S_STM07_IS(F2897,"61",$N$1,"1")/1000000,"")</f>
        <v>101.50368656000001</v>
      </c>
      <c r="O2897" s="12">
        <f>IFERROR([1]!EM_S_STM07_IS(F2897,"61",$O$1,"1")/1000000,"")</f>
        <v>103.34727204000001</v>
      </c>
      <c r="P2897" s="12">
        <f>IFERROR([1]!EM_S_STM07_IS(F2897,"61",$P$1,"1")/1000000,"")</f>
        <v>76.188220299999998</v>
      </c>
      <c r="Q2897" s="12">
        <f>IFERROR([1]!EM_S_STM07_IS(F2897,"61",$Q$1,"1")/1000000,"")</f>
        <v>81.315373680000008</v>
      </c>
      <c r="R2897" s="12">
        <f>IFERROR([1]!EM_S_STM07_IS(F2897,"61",$R$1,"1")/1000000,"")</f>
        <v>115.95510781999999</v>
      </c>
      <c r="S2897" s="12">
        <f>IFERROR([1]!EM_S_STM07_IS(F2897,"61",$S$1,"1")/1000000,"")</f>
        <v>143.13725897</v>
      </c>
      <c r="T2897" s="20">
        <f t="shared" si="836"/>
        <v>2.6432805880907351E-2</v>
      </c>
      <c r="U2897" s="20">
        <f t="shared" si="837"/>
        <v>7.115957951227081E-2</v>
      </c>
      <c r="V2897" s="14">
        <f t="shared" si="838"/>
        <v>-7.9833295086613743E-3</v>
      </c>
      <c r="W2897" s="14">
        <f t="shared" si="821"/>
        <v>7.7679229929361743E-2</v>
      </c>
      <c r="X2897" s="14">
        <f t="shared" si="822"/>
        <v>0.13990609122052639</v>
      </c>
      <c r="Y2897" s="14">
        <f t="shared" si="823"/>
        <v>-6.6377582494424478E-2</v>
      </c>
      <c r="Z2897" s="15">
        <f t="shared" si="824"/>
        <v>1.3912489171712336E-3</v>
      </c>
      <c r="AA2897" s="14">
        <f t="shared" si="839"/>
        <v>1.8162744058662705E-2</v>
      </c>
      <c r="AB2897" s="14">
        <f t="shared" si="826"/>
        <v>-0.2627940844871865</v>
      </c>
      <c r="AC2897" s="14">
        <f t="shared" si="827"/>
        <v>6.729588064678825E-2</v>
      </c>
      <c r="AD2897" s="14">
        <f t="shared" si="828"/>
        <v>0.4259924362681719</v>
      </c>
      <c r="AE2897" s="14">
        <f t="shared" si="829"/>
        <v>0.23441960997695369</v>
      </c>
      <c r="AF2897" s="18" t="str">
        <f t="shared" si="840"/>
        <v/>
      </c>
      <c r="AG2897" s="18" t="str">
        <f t="shared" si="841"/>
        <v/>
      </c>
      <c r="AH2897" s="18" t="str">
        <f t="shared" si="842"/>
        <v/>
      </c>
      <c r="AI2897" s="19" t="str">
        <f t="shared" si="843"/>
        <v/>
      </c>
      <c r="AJ2897" s="19" t="str">
        <f t="shared" si="834"/>
        <v/>
      </c>
      <c r="AK2897" s="19" t="str">
        <f t="shared" si="844"/>
        <v/>
      </c>
    </row>
    <row r="2898" spans="2:37" x14ac:dyDescent="0.15">
      <c r="B2898" s="51" t="str">
        <f>IFERROR(IF(AND(AF2898=1,AI2898=1),MAX($B$5:B2897)+1,""),"")</f>
        <v/>
      </c>
      <c r="C2898" s="51" t="str">
        <f>IFERROR(IF(AND(AG2898=1,AJ2898=1),MAX($C$5:C2897)+1,""),"")</f>
        <v/>
      </c>
      <c r="D2898" s="51" t="str">
        <f>IFERROR(IF(AND(AH2898=1,AK2898=1),MAX($D$5:D2897)+1,""),"")</f>
        <v/>
      </c>
      <c r="F2898" s="5" t="s">
        <v>5893</v>
      </c>
      <c r="G2898" s="5" t="s">
        <v>5894</v>
      </c>
      <c r="H2898" s="12" t="str">
        <f>IFERROR([1]!EM_S_STM07_IS(F2898,"9",$H$1,"1")/1000000,"")</f>
        <v/>
      </c>
      <c r="I2898" s="12">
        <f>IFERROR([1]!EM_S_STM07_IS(F2898,"9",$I$1,"1")/1000000,"")</f>
        <v>419.24287346</v>
      </c>
      <c r="J2898" s="12">
        <f>IFERROR([1]!EM_S_STM07_IS(F2898,"9",$J$1,"1")/1000000,"")</f>
        <v>458.20756849000003</v>
      </c>
      <c r="K2898" s="12">
        <f>IFERROR([1]!EM_S_STM07_IS(F2898,"9",$K$1,"1")/1000000,"")</f>
        <v>489.15319060000002</v>
      </c>
      <c r="L2898" s="12">
        <f>IFERROR([1]!EM_S_STM07_IS(F2898,"9",$L$1,"1")/1000000,"")</f>
        <v>479.10537518000001</v>
      </c>
      <c r="M2898" s="13">
        <f>IFERROR([1]!EM_S_STM07_IS(F2898,"9",$M$1,"1")/1000000,"")</f>
        <v>459.60878828</v>
      </c>
      <c r="N2898" s="12" t="str">
        <f>IFERROR([1]!EM_S_STM07_IS(F2898,"61",$N$1,"1")/1000000,"")</f>
        <v/>
      </c>
      <c r="O2898" s="12">
        <f>IFERROR([1]!EM_S_STM07_IS(F2898,"61",$O$1,"1")/1000000,"")</f>
        <v>41.699189369999999</v>
      </c>
      <c r="P2898" s="12">
        <f>IFERROR([1]!EM_S_STM07_IS(F2898,"61",$P$1,"1")/1000000,"")</f>
        <v>43.036029620000001</v>
      </c>
      <c r="Q2898" s="12">
        <f>IFERROR([1]!EM_S_STM07_IS(F2898,"61",$Q$1,"1")/1000000,"")</f>
        <v>50.533725869999998</v>
      </c>
      <c r="R2898" s="12">
        <f>IFERROR([1]!EM_S_STM07_IS(F2898,"61",$R$1,"1")/1000000,"")</f>
        <v>50.73570308</v>
      </c>
      <c r="S2898" s="12">
        <f>IFERROR([1]!EM_S_STM07_IS(F2898,"61",$S$1,"1")/1000000,"")</f>
        <v>48.481416770000003</v>
      </c>
      <c r="T2898" s="20" t="str">
        <f t="shared" si="836"/>
        <v/>
      </c>
      <c r="U2898" s="20" t="str">
        <f t="shared" si="837"/>
        <v/>
      </c>
      <c r="V2898" s="14" t="str">
        <f t="shared" si="838"/>
        <v/>
      </c>
      <c r="W2898" s="14">
        <f t="shared" si="821"/>
        <v>9.2940625820125369E-2</v>
      </c>
      <c r="X2898" s="14">
        <f t="shared" si="822"/>
        <v>6.7536252646327358E-2</v>
      </c>
      <c r="Y2898" s="14">
        <f t="shared" si="823"/>
        <v>-2.054124477380033E-2</v>
      </c>
      <c r="Z2898" s="15">
        <f t="shared" si="824"/>
        <v>-4.0693734426743046E-2</v>
      </c>
      <c r="AA2898" s="14" t="str">
        <f t="shared" si="839"/>
        <v/>
      </c>
      <c r="AB2898" s="14">
        <f t="shared" si="826"/>
        <v>3.2059142400542105E-2</v>
      </c>
      <c r="AC2898" s="14">
        <f t="shared" si="827"/>
        <v>0.17421905125085274</v>
      </c>
      <c r="AD2898" s="14">
        <f t="shared" si="828"/>
        <v>3.9968794408628584E-3</v>
      </c>
      <c r="AE2898" s="14">
        <f t="shared" si="829"/>
        <v>-4.4431951725305584E-2</v>
      </c>
      <c r="AF2898" s="18" t="str">
        <f t="shared" si="840"/>
        <v/>
      </c>
      <c r="AG2898" s="18" t="str">
        <f t="shared" si="841"/>
        <v/>
      </c>
      <c r="AH2898" s="18" t="str">
        <f t="shared" si="842"/>
        <v/>
      </c>
      <c r="AI2898" s="19" t="str">
        <f t="shared" si="843"/>
        <v/>
      </c>
      <c r="AJ2898" s="19" t="str">
        <f t="shared" si="834"/>
        <v/>
      </c>
      <c r="AK2898" s="19" t="str">
        <f t="shared" si="844"/>
        <v/>
      </c>
    </row>
    <row r="2899" spans="2:37" x14ac:dyDescent="0.15">
      <c r="B2899" s="51" t="str">
        <f>IFERROR(IF(AND(AF2899=1,AI2899=1),MAX($B$5:B2898)+1,""),"")</f>
        <v/>
      </c>
      <c r="C2899" s="51" t="str">
        <f>IFERROR(IF(AND(AG2899=1,AJ2899=1),MAX($C$5:C2898)+1,""),"")</f>
        <v/>
      </c>
      <c r="D2899" s="51" t="str">
        <f>IFERROR(IF(AND(AH2899=1,AK2899=1),MAX($D$5:D2898)+1,""),"")</f>
        <v/>
      </c>
      <c r="F2899" s="5" t="s">
        <v>5895</v>
      </c>
      <c r="G2899" s="5" t="s">
        <v>5896</v>
      </c>
      <c r="H2899" s="12" t="str">
        <f>IFERROR([1]!EM_S_STM07_IS(F2899,"9",$H$1,"1")/1000000,"")</f>
        <v/>
      </c>
      <c r="I2899" s="12">
        <f>IFERROR([1]!EM_S_STM07_IS(F2899,"9",$I$1,"1")/1000000,"")</f>
        <v>325.75979792000004</v>
      </c>
      <c r="J2899" s="12">
        <f>IFERROR([1]!EM_S_STM07_IS(F2899,"9",$J$1,"1")/1000000,"")</f>
        <v>387.76501489999998</v>
      </c>
      <c r="K2899" s="12">
        <f>IFERROR([1]!EM_S_STM07_IS(F2899,"9",$K$1,"1")/1000000,"")</f>
        <v>448.50047161000003</v>
      </c>
      <c r="L2899" s="12">
        <f>IFERROR([1]!EM_S_STM07_IS(F2899,"9",$L$1,"1")/1000000,"")</f>
        <v>552.44138451999993</v>
      </c>
      <c r="M2899" s="13">
        <f>IFERROR([1]!EM_S_STM07_IS(F2899,"9",$M$1,"1")/1000000,"")</f>
        <v>624.52581960999999</v>
      </c>
      <c r="N2899" s="12" t="str">
        <f>IFERROR([1]!EM_S_STM07_IS(F2899,"61",$N$1,"1")/1000000,"")</f>
        <v/>
      </c>
      <c r="O2899" s="12">
        <f>IFERROR([1]!EM_S_STM07_IS(F2899,"61",$O$1,"1")/1000000,"")</f>
        <v>45.09016673</v>
      </c>
      <c r="P2899" s="12">
        <f>IFERROR([1]!EM_S_STM07_IS(F2899,"61",$P$1,"1")/1000000,"")</f>
        <v>55.059144439999997</v>
      </c>
      <c r="Q2899" s="12">
        <f>IFERROR([1]!EM_S_STM07_IS(F2899,"61",$Q$1,"1")/1000000,"")</f>
        <v>69.42076041</v>
      </c>
      <c r="R2899" s="12">
        <f>IFERROR([1]!EM_S_STM07_IS(F2899,"61",$R$1,"1")/1000000,"")</f>
        <v>89.315692139999996</v>
      </c>
      <c r="S2899" s="12">
        <f>IFERROR([1]!EM_S_STM07_IS(F2899,"61",$S$1,"1")/1000000,"")</f>
        <v>92.834637450000002</v>
      </c>
      <c r="T2899" s="20" t="str">
        <f t="shared" si="836"/>
        <v/>
      </c>
      <c r="U2899" s="20" t="str">
        <f t="shared" si="837"/>
        <v/>
      </c>
      <c r="V2899" s="14" t="str">
        <f t="shared" si="838"/>
        <v/>
      </c>
      <c r="W2899" s="14">
        <f t="shared" si="821"/>
        <v>0.19034029790019441</v>
      </c>
      <c r="X2899" s="14">
        <f t="shared" si="822"/>
        <v>0.1566295420582566</v>
      </c>
      <c r="Y2899" s="14">
        <f t="shared" si="823"/>
        <v>0.23175207048696972</v>
      </c>
      <c r="Z2899" s="15">
        <f t="shared" si="824"/>
        <v>0.13048340893691754</v>
      </c>
      <c r="AA2899" s="14" t="str">
        <f t="shared" si="839"/>
        <v/>
      </c>
      <c r="AB2899" s="14">
        <f t="shared" si="826"/>
        <v>0.22108983915926178</v>
      </c>
      <c r="AC2899" s="14">
        <f t="shared" si="827"/>
        <v>0.26083979538858237</v>
      </c>
      <c r="AD2899" s="14">
        <f t="shared" si="828"/>
        <v>0.28658475667077465</v>
      </c>
      <c r="AE2899" s="14">
        <f t="shared" si="829"/>
        <v>3.939895919391357E-2</v>
      </c>
      <c r="AF2899" s="18" t="str">
        <f t="shared" si="840"/>
        <v/>
      </c>
      <c r="AG2899" s="18" t="str">
        <f t="shared" si="841"/>
        <v/>
      </c>
      <c r="AH2899" s="18" t="str">
        <f t="shared" si="842"/>
        <v/>
      </c>
      <c r="AI2899" s="19">
        <f t="shared" si="843"/>
        <v>1</v>
      </c>
      <c r="AJ2899" s="19" t="str">
        <f t="shared" si="834"/>
        <v/>
      </c>
      <c r="AK2899" s="19" t="str">
        <f t="shared" si="844"/>
        <v/>
      </c>
    </row>
    <row r="2900" spans="2:37" x14ac:dyDescent="0.15">
      <c r="B2900" s="51" t="str">
        <f>IFERROR(IF(AND(AF2900=1,AI2900=1),MAX($B$5:B2899)+1,""),"")</f>
        <v/>
      </c>
      <c r="C2900" s="51" t="str">
        <f>IFERROR(IF(AND(AG2900=1,AJ2900=1),MAX($C$5:C2899)+1,""),"")</f>
        <v/>
      </c>
      <c r="D2900" s="51" t="str">
        <f>IFERROR(IF(AND(AH2900=1,AK2900=1),MAX($D$5:D2899)+1,""),"")</f>
        <v/>
      </c>
      <c r="F2900" s="5" t="s">
        <v>5897</v>
      </c>
      <c r="G2900" s="5" t="s">
        <v>5898</v>
      </c>
      <c r="H2900" s="12" t="str">
        <f>IFERROR([1]!EM_S_STM07_IS(F2900,"9",$H$1,"1")/1000000,"")</f>
        <v/>
      </c>
      <c r="I2900" s="12">
        <f>IFERROR([1]!EM_S_STM07_IS(F2900,"9",$I$1,"1")/1000000,"")</f>
        <v>368.36164214999997</v>
      </c>
      <c r="J2900" s="12">
        <f>IFERROR([1]!EM_S_STM07_IS(F2900,"9",$J$1,"1")/1000000,"")</f>
        <v>430.58136377999995</v>
      </c>
      <c r="K2900" s="12">
        <f>IFERROR([1]!EM_S_STM07_IS(F2900,"9",$K$1,"1")/1000000,"")</f>
        <v>414.14967289999998</v>
      </c>
      <c r="L2900" s="12">
        <f>IFERROR([1]!EM_S_STM07_IS(F2900,"9",$L$1,"1")/1000000,"")</f>
        <v>410.83827330999998</v>
      </c>
      <c r="M2900" s="13">
        <f>IFERROR([1]!EM_S_STM07_IS(F2900,"9",$M$1,"1")/1000000,"")</f>
        <v>447.93384126000001</v>
      </c>
      <c r="N2900" s="12" t="str">
        <f>IFERROR([1]!EM_S_STM07_IS(F2900,"61",$N$1,"1")/1000000,"")</f>
        <v/>
      </c>
      <c r="O2900" s="12">
        <f>IFERROR([1]!EM_S_STM07_IS(F2900,"61",$O$1,"1")/1000000,"")</f>
        <v>31.086128479999999</v>
      </c>
      <c r="P2900" s="12">
        <f>IFERROR([1]!EM_S_STM07_IS(F2900,"61",$P$1,"1")/1000000,"")</f>
        <v>39.646130290000002</v>
      </c>
      <c r="Q2900" s="12">
        <f>IFERROR([1]!EM_S_STM07_IS(F2900,"61",$Q$1,"1")/1000000,"")</f>
        <v>36.588111499999997</v>
      </c>
      <c r="R2900" s="12">
        <f>IFERROR([1]!EM_S_STM07_IS(F2900,"61",$R$1,"1")/1000000,"")</f>
        <v>21.118033350000001</v>
      </c>
      <c r="S2900" s="12">
        <f>IFERROR([1]!EM_S_STM07_IS(F2900,"61",$S$1,"1")/1000000,"")</f>
        <v>38.228719229999996</v>
      </c>
      <c r="T2900" s="20" t="str">
        <f t="shared" si="836"/>
        <v/>
      </c>
      <c r="U2900" s="20" t="str">
        <f t="shared" si="837"/>
        <v/>
      </c>
      <c r="V2900" s="14" t="str">
        <f t="shared" si="838"/>
        <v/>
      </c>
      <c r="W2900" s="14">
        <f t="shared" si="821"/>
        <v>0.16890933938410338</v>
      </c>
      <c r="X2900" s="14">
        <f t="shared" si="822"/>
        <v>-3.816163973226562E-2</v>
      </c>
      <c r="Y2900" s="14">
        <f t="shared" si="823"/>
        <v>-7.9956590737174718E-3</v>
      </c>
      <c r="Z2900" s="15">
        <f t="shared" si="824"/>
        <v>9.0292385982280177E-2</v>
      </c>
      <c r="AA2900" s="14" t="str">
        <f t="shared" si="839"/>
        <v/>
      </c>
      <c r="AB2900" s="14">
        <f t="shared" si="826"/>
        <v>0.27536403626161693</v>
      </c>
      <c r="AC2900" s="14">
        <f t="shared" si="827"/>
        <v>-7.7132844180036755E-2</v>
      </c>
      <c r="AD2900" s="14">
        <f t="shared" si="828"/>
        <v>-0.42281707133203628</v>
      </c>
      <c r="AE2900" s="14">
        <f t="shared" si="829"/>
        <v>0.81024049902828632</v>
      </c>
      <c r="AF2900" s="18" t="str">
        <f t="shared" si="840"/>
        <v/>
      </c>
      <c r="AG2900" s="18" t="str">
        <f t="shared" si="841"/>
        <v/>
      </c>
      <c r="AH2900" s="18" t="str">
        <f t="shared" si="842"/>
        <v/>
      </c>
      <c r="AI2900" s="19" t="str">
        <f t="shared" si="843"/>
        <v/>
      </c>
      <c r="AJ2900" s="19" t="str">
        <f t="shared" si="834"/>
        <v/>
      </c>
      <c r="AK2900" s="19" t="str">
        <f t="shared" si="844"/>
        <v/>
      </c>
    </row>
    <row r="2901" spans="2:37" x14ac:dyDescent="0.15">
      <c r="B2901" s="51" t="str">
        <f>IFERROR(IF(AND(AF2901=1,AI2901=1),MAX($B$5:B2900)+1,""),"")</f>
        <v/>
      </c>
      <c r="C2901" s="51" t="str">
        <f>IFERROR(IF(AND(AG2901=1,AJ2901=1),MAX($C$5:C2900)+1,""),"")</f>
        <v/>
      </c>
      <c r="D2901" s="51" t="str">
        <f>IFERROR(IF(AND(AH2901=1,AK2901=1),MAX($D$5:D2900)+1,""),"")</f>
        <v/>
      </c>
      <c r="F2901" s="5" t="s">
        <v>5899</v>
      </c>
      <c r="G2901" s="5" t="s">
        <v>5900</v>
      </c>
      <c r="H2901" s="12" t="str">
        <f>IFERROR([1]!EM_S_STM07_IS(F2901,"9",$H$1,"1")/1000000,"")</f>
        <v/>
      </c>
      <c r="I2901" s="12">
        <f>IFERROR([1]!EM_S_STM07_IS(F2901,"9",$I$1,"1")/1000000,"")</f>
        <v>86.528036</v>
      </c>
      <c r="J2901" s="12">
        <f>IFERROR([1]!EM_S_STM07_IS(F2901,"9",$J$1,"1")/1000000,"")</f>
        <v>556.65257736000001</v>
      </c>
      <c r="K2901" s="12">
        <f>IFERROR([1]!EM_S_STM07_IS(F2901,"9",$K$1,"1")/1000000,"")</f>
        <v>685.62094963000004</v>
      </c>
      <c r="L2901" s="12">
        <f>IFERROR([1]!EM_S_STM07_IS(F2901,"9",$L$1,"1")/1000000,"")</f>
        <v>853.69363418</v>
      </c>
      <c r="M2901" s="13">
        <f>IFERROR([1]!EM_S_STM07_IS(F2901,"9",$M$1,"1")/1000000,"")</f>
        <v>1119.6012565399999</v>
      </c>
      <c r="N2901" s="12" t="str">
        <f>IFERROR([1]!EM_S_STM07_IS(F2901,"61",$N$1,"1")/1000000,"")</f>
        <v/>
      </c>
      <c r="O2901" s="12">
        <f>IFERROR([1]!EM_S_STM07_IS(F2901,"61",$O$1,"1")/1000000,"")</f>
        <v>26.524974910000001</v>
      </c>
      <c r="P2901" s="12">
        <f>IFERROR([1]!EM_S_STM07_IS(F2901,"61",$P$1,"1")/1000000,"")</f>
        <v>224.61207321000001</v>
      </c>
      <c r="Q2901" s="12">
        <f>IFERROR([1]!EM_S_STM07_IS(F2901,"61",$Q$1,"1")/1000000,"")</f>
        <v>256.63687190000002</v>
      </c>
      <c r="R2901" s="12">
        <f>IFERROR([1]!EM_S_STM07_IS(F2901,"61",$R$1,"1")/1000000,"")</f>
        <v>383.57546189999999</v>
      </c>
      <c r="S2901" s="12">
        <f>IFERROR([1]!EM_S_STM07_IS(F2901,"61",$S$1,"1")/1000000,"")</f>
        <v>378.35310413999997</v>
      </c>
      <c r="T2901" s="20" t="str">
        <f t="shared" si="836"/>
        <v/>
      </c>
      <c r="U2901" s="20" t="str">
        <f t="shared" si="837"/>
        <v/>
      </c>
      <c r="V2901" s="14" t="str">
        <f t="shared" si="838"/>
        <v/>
      </c>
      <c r="W2901" s="14">
        <f t="shared" si="821"/>
        <v>5.4332048095948924</v>
      </c>
      <c r="X2901" s="14">
        <f t="shared" si="822"/>
        <v>0.23168557465708672</v>
      </c>
      <c r="Y2901" s="14">
        <f t="shared" si="823"/>
        <v>0.24513936547694687</v>
      </c>
      <c r="Z2901" s="15">
        <f t="shared" si="824"/>
        <v>0.31147897994508611</v>
      </c>
      <c r="AA2901" s="14" t="str">
        <f t="shared" si="839"/>
        <v/>
      </c>
      <c r="AB2901" s="14">
        <f t="shared" si="826"/>
        <v>7.467946679388584</v>
      </c>
      <c r="AC2901" s="14">
        <f t="shared" si="827"/>
        <v>0.1425782605196764</v>
      </c>
      <c r="AD2901" s="14">
        <f t="shared" si="828"/>
        <v>0.49462335267810736</v>
      </c>
      <c r="AE2901" s="14">
        <f t="shared" si="829"/>
        <v>-1.3614942244041453E-2</v>
      </c>
      <c r="AF2901" s="18" t="str">
        <f t="shared" si="840"/>
        <v/>
      </c>
      <c r="AG2901" s="18" t="str">
        <f t="shared" si="841"/>
        <v/>
      </c>
      <c r="AH2901" s="18" t="str">
        <f t="shared" si="842"/>
        <v/>
      </c>
      <c r="AI2901" s="19">
        <f t="shared" si="843"/>
        <v>1</v>
      </c>
      <c r="AJ2901" s="19" t="str">
        <f t="shared" si="834"/>
        <v/>
      </c>
      <c r="AK2901" s="19" t="str">
        <f t="shared" si="844"/>
        <v/>
      </c>
    </row>
    <row r="2902" spans="2:37" x14ac:dyDescent="0.15">
      <c r="B2902" s="51" t="str">
        <f>IFERROR(IF(AND(AF2902=1,AI2902=1),MAX($B$5:B2901)+1,""),"")</f>
        <v/>
      </c>
      <c r="C2902" s="51" t="str">
        <f>IFERROR(IF(AND(AG2902=1,AJ2902=1),MAX($C$5:C2901)+1,""),"")</f>
        <v/>
      </c>
      <c r="D2902" s="51" t="str">
        <f>IFERROR(IF(AND(AH2902=1,AK2902=1),MAX($D$5:D2901)+1,""),"")</f>
        <v/>
      </c>
      <c r="F2902" s="5" t="s">
        <v>5901</v>
      </c>
      <c r="G2902" s="5" t="s">
        <v>5902</v>
      </c>
      <c r="H2902" s="12" t="str">
        <f>IFERROR([1]!EM_S_STM07_IS(F2902,"9",$H$1,"1")/1000000,"")</f>
        <v/>
      </c>
      <c r="I2902" s="12">
        <f>IFERROR([1]!EM_S_STM07_IS(F2902,"9",$I$1,"1")/1000000,"")</f>
        <v>596.65341747000002</v>
      </c>
      <c r="J2902" s="12">
        <f>IFERROR([1]!EM_S_STM07_IS(F2902,"9",$J$1,"1")/1000000,"")</f>
        <v>628.31262535999997</v>
      </c>
      <c r="K2902" s="12">
        <f>IFERROR([1]!EM_S_STM07_IS(F2902,"9",$K$1,"1")/1000000,"")</f>
        <v>708.41744147999998</v>
      </c>
      <c r="L2902" s="12">
        <f>IFERROR([1]!EM_S_STM07_IS(F2902,"9",$L$1,"1")/1000000,"")</f>
        <v>717.67873347</v>
      </c>
      <c r="M2902" s="13">
        <f>IFERROR([1]!EM_S_STM07_IS(F2902,"9",$M$1,"1")/1000000,"")</f>
        <v>716.28823112999999</v>
      </c>
      <c r="N2902" s="12" t="str">
        <f>IFERROR([1]!EM_S_STM07_IS(F2902,"61",$N$1,"1")/1000000,"")</f>
        <v/>
      </c>
      <c r="O2902" s="12">
        <f>IFERROR([1]!EM_S_STM07_IS(F2902,"61",$O$1,"1")/1000000,"")</f>
        <v>17.421187539999998</v>
      </c>
      <c r="P2902" s="12">
        <f>IFERROR([1]!EM_S_STM07_IS(F2902,"61",$P$1,"1")/1000000,"")</f>
        <v>44.034683639999997</v>
      </c>
      <c r="Q2902" s="12">
        <f>IFERROR([1]!EM_S_STM07_IS(F2902,"61",$Q$1,"1")/1000000,"")</f>
        <v>45.307916470000002</v>
      </c>
      <c r="R2902" s="12">
        <f>IFERROR([1]!EM_S_STM07_IS(F2902,"61",$R$1,"1")/1000000,"")</f>
        <v>54.332574200000003</v>
      </c>
      <c r="S2902" s="12">
        <f>IFERROR([1]!EM_S_STM07_IS(F2902,"61",$S$1,"1")/1000000,"")</f>
        <v>77.194446859999999</v>
      </c>
      <c r="T2902" s="20" t="str">
        <f t="shared" si="836"/>
        <v/>
      </c>
      <c r="U2902" s="20" t="str">
        <f t="shared" si="837"/>
        <v/>
      </c>
      <c r="V2902" s="14" t="str">
        <f t="shared" si="838"/>
        <v/>
      </c>
      <c r="W2902" s="14">
        <f t="shared" si="821"/>
        <v>5.3061303200516378E-2</v>
      </c>
      <c r="X2902" s="14">
        <f t="shared" si="822"/>
        <v>0.12749197276451815</v>
      </c>
      <c r="Y2902" s="14">
        <f t="shared" si="823"/>
        <v>1.3073212837125613E-2</v>
      </c>
      <c r="Z2902" s="15">
        <f t="shared" si="824"/>
        <v>-1.9374997128267795E-3</v>
      </c>
      <c r="AA2902" s="14" t="str">
        <f t="shared" si="839"/>
        <v/>
      </c>
      <c r="AB2902" s="14">
        <f t="shared" si="826"/>
        <v>1.5276510880153238</v>
      </c>
      <c r="AC2902" s="14">
        <f t="shared" si="827"/>
        <v>2.8914317641274757E-2</v>
      </c>
      <c r="AD2902" s="14">
        <f t="shared" si="828"/>
        <v>0.1991850085619265</v>
      </c>
      <c r="AE2902" s="14">
        <f t="shared" si="829"/>
        <v>0.42077654145089255</v>
      </c>
      <c r="AF2902" s="18" t="str">
        <f t="shared" si="840"/>
        <v/>
      </c>
      <c r="AG2902" s="18" t="str">
        <f t="shared" si="841"/>
        <v/>
      </c>
      <c r="AH2902" s="18" t="str">
        <f t="shared" si="842"/>
        <v/>
      </c>
      <c r="AI2902" s="19" t="str">
        <f t="shared" si="843"/>
        <v/>
      </c>
      <c r="AJ2902" s="19" t="str">
        <f t="shared" si="834"/>
        <v/>
      </c>
      <c r="AK2902" s="19" t="str">
        <f t="shared" si="844"/>
        <v/>
      </c>
    </row>
    <row r="2903" spans="2:37" x14ac:dyDescent="0.15">
      <c r="B2903" s="51" t="str">
        <f>IFERROR(IF(AND(AF2903=1,AI2903=1),MAX($B$5:B2902)+1,""),"")</f>
        <v/>
      </c>
      <c r="C2903" s="51" t="str">
        <f>IFERROR(IF(AND(AG2903=1,AJ2903=1),MAX($C$5:C2902)+1,""),"")</f>
        <v/>
      </c>
      <c r="D2903" s="51" t="str">
        <f>IFERROR(IF(AND(AH2903=1,AK2903=1),MAX($D$5:D2902)+1,""),"")</f>
        <v/>
      </c>
      <c r="F2903" s="5" t="s">
        <v>5903</v>
      </c>
      <c r="G2903" s="5" t="s">
        <v>5904</v>
      </c>
      <c r="H2903" s="12">
        <f>IFERROR([1]!EM_S_STM07_IS(F2903,"9",$H$1,"1")/1000000,"")</f>
        <v>1329.3933683</v>
      </c>
      <c r="I2903" s="12">
        <f>IFERROR([1]!EM_S_STM07_IS(F2903,"9",$I$1,"1")/1000000,"")</f>
        <v>1400.2517620399999</v>
      </c>
      <c r="J2903" s="12">
        <f>IFERROR([1]!EM_S_STM07_IS(F2903,"9",$J$1,"1")/1000000,"")</f>
        <v>1105.0851244</v>
      </c>
      <c r="K2903" s="12">
        <f>IFERROR([1]!EM_S_STM07_IS(F2903,"9",$K$1,"1")/1000000,"")</f>
        <v>1229.17239634</v>
      </c>
      <c r="L2903" s="12">
        <f>IFERROR([1]!EM_S_STM07_IS(F2903,"9",$L$1,"1")/1000000,"")</f>
        <v>1201.5562350299999</v>
      </c>
      <c r="M2903" s="13">
        <f>IFERROR([1]!EM_S_STM07_IS(F2903,"9",$M$1,"1")/1000000,"")</f>
        <v>933.19557692000001</v>
      </c>
      <c r="N2903" s="12">
        <f>IFERROR([1]!EM_S_STM07_IS(F2903,"61",$N$1,"1")/1000000,"")</f>
        <v>155.04192556999999</v>
      </c>
      <c r="O2903" s="12">
        <f>IFERROR([1]!EM_S_STM07_IS(F2903,"61",$O$1,"1")/1000000,"")</f>
        <v>170.80250806999999</v>
      </c>
      <c r="P2903" s="12">
        <f>IFERROR([1]!EM_S_STM07_IS(F2903,"61",$P$1,"1")/1000000,"")</f>
        <v>129.11030693999999</v>
      </c>
      <c r="Q2903" s="12">
        <f>IFERROR([1]!EM_S_STM07_IS(F2903,"61",$Q$1,"1")/1000000,"")</f>
        <v>135.76234752000002</v>
      </c>
      <c r="R2903" s="12">
        <f>IFERROR([1]!EM_S_STM07_IS(F2903,"61",$R$1,"1")/1000000,"")</f>
        <v>109.2961985</v>
      </c>
      <c r="S2903" s="12">
        <f>IFERROR([1]!EM_S_STM07_IS(F2903,"61",$S$1,"1")/1000000,"")</f>
        <v>50.283187130000002</v>
      </c>
      <c r="T2903" s="20">
        <f t="shared" si="836"/>
        <v>-6.8326307115485707E-2</v>
      </c>
      <c r="U2903" s="20">
        <f t="shared" si="837"/>
        <v>-0.20164742812217828</v>
      </c>
      <c r="V2903" s="14">
        <f t="shared" si="838"/>
        <v>5.3301299246446589E-2</v>
      </c>
      <c r="W2903" s="14">
        <f t="shared" si="821"/>
        <v>-0.21079540525624996</v>
      </c>
      <c r="X2903" s="14">
        <f t="shared" si="822"/>
        <v>0.11228752355830728</v>
      </c>
      <c r="Y2903" s="14">
        <f t="shared" si="823"/>
        <v>-2.2467280742904983E-2</v>
      </c>
      <c r="Z2903" s="15">
        <f t="shared" si="824"/>
        <v>-0.22334423498980022</v>
      </c>
      <c r="AA2903" s="14">
        <f t="shared" si="839"/>
        <v>0.10165368136429809</v>
      </c>
      <c r="AB2903" s="14">
        <f t="shared" si="826"/>
        <v>-0.24409595386569669</v>
      </c>
      <c r="AC2903" s="14">
        <f t="shared" si="827"/>
        <v>5.1522149839604695E-2</v>
      </c>
      <c r="AD2903" s="14">
        <f t="shared" si="828"/>
        <v>-0.19494469198170811</v>
      </c>
      <c r="AE2903" s="14">
        <f t="shared" si="829"/>
        <v>-0.5399365410682605</v>
      </c>
      <c r="AF2903" s="18" t="str">
        <f t="shared" si="840"/>
        <v/>
      </c>
      <c r="AG2903" s="18" t="str">
        <f t="shared" si="841"/>
        <v/>
      </c>
      <c r="AH2903" s="18" t="str">
        <f t="shared" si="842"/>
        <v/>
      </c>
      <c r="AI2903" s="19" t="str">
        <f t="shared" si="843"/>
        <v/>
      </c>
      <c r="AJ2903" s="19" t="str">
        <f t="shared" si="834"/>
        <v/>
      </c>
      <c r="AK2903" s="19" t="str">
        <f t="shared" si="844"/>
        <v/>
      </c>
    </row>
    <row r="2904" spans="2:37" x14ac:dyDescent="0.15">
      <c r="B2904" s="51" t="str">
        <f>IFERROR(IF(AND(AF2904=1,AI2904=1),MAX($B$5:B2903)+1,""),"")</f>
        <v/>
      </c>
      <c r="C2904" s="51" t="str">
        <f>IFERROR(IF(AND(AG2904=1,AJ2904=1),MAX($C$5:C2903)+1,""),"")</f>
        <v/>
      </c>
      <c r="D2904" s="51" t="str">
        <f>IFERROR(IF(AND(AH2904=1,AK2904=1),MAX($D$5:D2903)+1,""),"")</f>
        <v/>
      </c>
      <c r="F2904" s="5" t="s">
        <v>5905</v>
      </c>
      <c r="G2904" s="5" t="s">
        <v>5906</v>
      </c>
      <c r="H2904" s="12">
        <f>IFERROR([1]!EM_S_STM07_IS(F2904,"9",$H$1,"1")/1000000,"")</f>
        <v>1042.5675538200001</v>
      </c>
      <c r="I2904" s="12">
        <f>IFERROR([1]!EM_S_STM07_IS(F2904,"9",$I$1,"1")/1000000,"")</f>
        <v>1051.15931821</v>
      </c>
      <c r="J2904" s="12">
        <f>IFERROR([1]!EM_S_STM07_IS(F2904,"9",$J$1,"1")/1000000,"")</f>
        <v>1055.6169805</v>
      </c>
      <c r="K2904" s="12">
        <f>IFERROR([1]!EM_S_STM07_IS(F2904,"9",$K$1,"1")/1000000,"")</f>
        <v>1165.68270949</v>
      </c>
      <c r="L2904" s="12">
        <f>IFERROR([1]!EM_S_STM07_IS(F2904,"9",$L$1,"1")/1000000,"")</f>
        <v>1117.35533375</v>
      </c>
      <c r="M2904" s="13">
        <f>IFERROR([1]!EM_S_STM07_IS(F2904,"9",$M$1,"1")/1000000,"")</f>
        <v>1183.2864342799999</v>
      </c>
      <c r="N2904" s="12">
        <f>IFERROR([1]!EM_S_STM07_IS(F2904,"61",$N$1,"1")/1000000,"")</f>
        <v>215.69718808000002</v>
      </c>
      <c r="O2904" s="12">
        <f>IFERROR([1]!EM_S_STM07_IS(F2904,"61",$O$1,"1")/1000000,"")</f>
        <v>277.74822223000001</v>
      </c>
      <c r="P2904" s="12">
        <f>IFERROR([1]!EM_S_STM07_IS(F2904,"61",$P$1,"1")/1000000,"")</f>
        <v>211.89095484999999</v>
      </c>
      <c r="Q2904" s="12">
        <f>IFERROR([1]!EM_S_STM07_IS(F2904,"61",$Q$1,"1")/1000000,"")</f>
        <v>233.53610753000001</v>
      </c>
      <c r="R2904" s="12">
        <f>IFERROR([1]!EM_S_STM07_IS(F2904,"61",$R$1,"1")/1000000,"")</f>
        <v>199.00732336000002</v>
      </c>
      <c r="S2904" s="12">
        <f>IFERROR([1]!EM_S_STM07_IS(F2904,"61",$S$1,"1")/1000000,"")</f>
        <v>170.82589131999998</v>
      </c>
      <c r="T2904" s="20">
        <f t="shared" si="836"/>
        <v>2.5645162816713585E-2</v>
      </c>
      <c r="U2904" s="20">
        <f t="shared" si="837"/>
        <v>-4.5574921411982716E-2</v>
      </c>
      <c r="V2904" s="14">
        <f t="shared" si="838"/>
        <v>8.24096660069603E-3</v>
      </c>
      <c r="W2904" s="14">
        <f t="shared" si="821"/>
        <v>4.2407104353988775E-3</v>
      </c>
      <c r="X2904" s="14">
        <f t="shared" si="822"/>
        <v>0.10426672839031698</v>
      </c>
      <c r="Y2904" s="14">
        <f t="shared" si="823"/>
        <v>-4.1458430623152832E-2</v>
      </c>
      <c r="Z2904" s="15">
        <f t="shared" si="824"/>
        <v>5.9006386364779694E-2</v>
      </c>
      <c r="AA2904" s="14">
        <f t="shared" si="839"/>
        <v>0.28767660210287888</v>
      </c>
      <c r="AB2904" s="14">
        <f t="shared" si="826"/>
        <v>-0.23711139121338606</v>
      </c>
      <c r="AC2904" s="14">
        <f t="shared" si="827"/>
        <v>0.10215232025983777</v>
      </c>
      <c r="AD2904" s="14">
        <f t="shared" si="828"/>
        <v>-0.14785201541292467</v>
      </c>
      <c r="AE2904" s="14">
        <f t="shared" si="829"/>
        <v>-0.1416100250191317</v>
      </c>
      <c r="AF2904" s="18" t="str">
        <f t="shared" si="840"/>
        <v/>
      </c>
      <c r="AG2904" s="18" t="str">
        <f t="shared" si="841"/>
        <v/>
      </c>
      <c r="AH2904" s="18" t="str">
        <f t="shared" si="842"/>
        <v/>
      </c>
      <c r="AI2904" s="19" t="str">
        <f t="shared" si="843"/>
        <v/>
      </c>
      <c r="AJ2904" s="19" t="str">
        <f t="shared" si="834"/>
        <v/>
      </c>
      <c r="AK2904" s="19" t="str">
        <f t="shared" si="844"/>
        <v/>
      </c>
    </row>
    <row r="2905" spans="2:37" x14ac:dyDescent="0.15">
      <c r="B2905" s="51">
        <f>IFERROR(IF(AND(AF2905=1,AI2905=1),MAX($B$5:B2904)+1,""),"")</f>
        <v>217</v>
      </c>
      <c r="C2905" s="51">
        <f>IFERROR(IF(AND(AG2905=1,AJ2905=1),MAX($C$5:C2904)+1,""),"")</f>
        <v>108</v>
      </c>
      <c r="D2905" s="51">
        <f>IFERROR(IF(AND(AH2905=1,AK2905=1),MAX($D$5:D2904)+1,""),"")</f>
        <v>65</v>
      </c>
      <c r="F2905" s="5" t="s">
        <v>5907</v>
      </c>
      <c r="G2905" s="5" t="s">
        <v>5908</v>
      </c>
      <c r="H2905" s="12">
        <f>IFERROR([1]!EM_S_STM07_IS(F2905,"9",$H$1,"1")/1000000,"")</f>
        <v>272.55231838999998</v>
      </c>
      <c r="I2905" s="12">
        <f>IFERROR([1]!EM_S_STM07_IS(F2905,"9",$I$1,"1")/1000000,"")</f>
        <v>408.68142151999996</v>
      </c>
      <c r="J2905" s="12">
        <f>IFERROR([1]!EM_S_STM07_IS(F2905,"9",$J$1,"1")/1000000,"")</f>
        <v>544.75763527999993</v>
      </c>
      <c r="K2905" s="12">
        <f>IFERROR([1]!EM_S_STM07_IS(F2905,"9",$K$1,"1")/1000000,"")</f>
        <v>628.14066742</v>
      </c>
      <c r="L2905" s="12">
        <f>IFERROR([1]!EM_S_STM07_IS(F2905,"9",$L$1,"1")/1000000,"")</f>
        <v>765.58243855000001</v>
      </c>
      <c r="M2905" s="13">
        <f>IFERROR([1]!EM_S_STM07_IS(F2905,"9",$M$1,"1")/1000000,"")</f>
        <v>921.67091677999997</v>
      </c>
      <c r="N2905" s="12">
        <f>IFERROR([1]!EM_S_STM07_IS(F2905,"61",$N$1,"1")/1000000,"")</f>
        <v>43.095159189999997</v>
      </c>
      <c r="O2905" s="12">
        <f>IFERROR([1]!EM_S_STM07_IS(F2905,"61",$O$1,"1")/1000000,"")</f>
        <v>67.912695859999999</v>
      </c>
      <c r="P2905" s="12">
        <f>IFERROR([1]!EM_S_STM07_IS(F2905,"61",$P$1,"1")/1000000,"")</f>
        <v>90.885942629999988</v>
      </c>
      <c r="Q2905" s="12">
        <f>IFERROR([1]!EM_S_STM07_IS(F2905,"61",$Q$1,"1")/1000000,"")</f>
        <v>104.08243462999999</v>
      </c>
      <c r="R2905" s="12">
        <f>IFERROR([1]!EM_S_STM07_IS(F2905,"61",$R$1,"1")/1000000,"")</f>
        <v>131.26985438</v>
      </c>
      <c r="S2905" s="12">
        <f>IFERROR([1]!EM_S_STM07_IS(F2905,"61",$S$1,"1")/1000000,"")</f>
        <v>176.03626217999999</v>
      </c>
      <c r="T2905" s="20">
        <f t="shared" si="836"/>
        <v>0.27592515770876624</v>
      </c>
      <c r="U2905" s="20">
        <f t="shared" si="837"/>
        <v>0.32505751597750643</v>
      </c>
      <c r="V2905" s="14">
        <f t="shared" si="838"/>
        <v>0.49946044830633363</v>
      </c>
      <c r="W2905" s="14">
        <f t="shared" si="821"/>
        <v>0.33296403162613719</v>
      </c>
      <c r="X2905" s="14">
        <f t="shared" si="822"/>
        <v>0.15306445791648615</v>
      </c>
      <c r="Y2905" s="14">
        <f t="shared" si="823"/>
        <v>0.2188073122132386</v>
      </c>
      <c r="Z2905" s="15">
        <f t="shared" si="824"/>
        <v>0.20388199933847603</v>
      </c>
      <c r="AA2905" s="14">
        <f t="shared" si="839"/>
        <v>0.57587759591705556</v>
      </c>
      <c r="AB2905" s="14">
        <f t="shared" si="826"/>
        <v>0.33827617176851077</v>
      </c>
      <c r="AC2905" s="14">
        <f t="shared" si="827"/>
        <v>0.14519838401988533</v>
      </c>
      <c r="AD2905" s="14">
        <f t="shared" si="828"/>
        <v>0.26121045156800832</v>
      </c>
      <c r="AE2905" s="14">
        <f t="shared" si="829"/>
        <v>0.34102580528816762</v>
      </c>
      <c r="AF2905" s="18">
        <f t="shared" si="840"/>
        <v>1</v>
      </c>
      <c r="AG2905" s="18">
        <f t="shared" si="841"/>
        <v>1</v>
      </c>
      <c r="AH2905" s="18">
        <f t="shared" si="842"/>
        <v>1</v>
      </c>
      <c r="AI2905" s="19">
        <f t="shared" si="843"/>
        <v>1</v>
      </c>
      <c r="AJ2905" s="19">
        <f t="shared" si="834"/>
        <v>1</v>
      </c>
      <c r="AK2905" s="19">
        <f t="shared" si="844"/>
        <v>1</v>
      </c>
    </row>
    <row r="2906" spans="2:37" x14ac:dyDescent="0.15">
      <c r="B2906" s="51" t="str">
        <f>IFERROR(IF(AND(AF2906=1,AI2906=1),MAX($B$5:B2905)+1,""),"")</f>
        <v/>
      </c>
      <c r="C2906" s="51" t="str">
        <f>IFERROR(IF(AND(AG2906=1,AJ2906=1),MAX($C$5:C2905)+1,""),"")</f>
        <v/>
      </c>
      <c r="D2906" s="51" t="str">
        <f>IFERROR(IF(AND(AH2906=1,AK2906=1),MAX($D$5:D2905)+1,""),"")</f>
        <v/>
      </c>
      <c r="F2906" s="5" t="s">
        <v>5909</v>
      </c>
      <c r="G2906" s="5" t="s">
        <v>5910</v>
      </c>
      <c r="H2906" s="12" t="str">
        <f>IFERROR([1]!EM_S_STM07_IS(F2906,"9",$H$1,"1")/1000000,"")</f>
        <v/>
      </c>
      <c r="I2906" s="12">
        <f>IFERROR([1]!EM_S_STM07_IS(F2906,"9",$I$1,"1")/1000000,"")</f>
        <v>1242.8793303900002</v>
      </c>
      <c r="J2906" s="12">
        <f>IFERROR([1]!EM_S_STM07_IS(F2906,"9",$J$1,"1")/1000000,"")</f>
        <v>1159.2503263199999</v>
      </c>
      <c r="K2906" s="12">
        <f>IFERROR([1]!EM_S_STM07_IS(F2906,"9",$K$1,"1")/1000000,"")</f>
        <v>1304.9886030299999</v>
      </c>
      <c r="L2906" s="12">
        <f>IFERROR([1]!EM_S_STM07_IS(F2906,"9",$L$1,"1")/1000000,"")</f>
        <v>1447.3614299200001</v>
      </c>
      <c r="M2906" s="13">
        <f>IFERROR([1]!EM_S_STM07_IS(F2906,"9",$M$1,"1")/1000000,"")</f>
        <v>2465.8149754999999</v>
      </c>
      <c r="N2906" s="12" t="str">
        <f>IFERROR([1]!EM_S_STM07_IS(F2906,"61",$N$1,"1")/1000000,"")</f>
        <v/>
      </c>
      <c r="O2906" s="12">
        <f>IFERROR([1]!EM_S_STM07_IS(F2906,"61",$O$1,"1")/1000000,"")</f>
        <v>90.650831969999999</v>
      </c>
      <c r="P2906" s="12">
        <f>IFERROR([1]!EM_S_STM07_IS(F2906,"61",$P$1,"1")/1000000,"")</f>
        <v>67.214227019999996</v>
      </c>
      <c r="Q2906" s="12">
        <f>IFERROR([1]!EM_S_STM07_IS(F2906,"61",$Q$1,"1")/1000000,"")</f>
        <v>49.373464869999999</v>
      </c>
      <c r="R2906" s="12">
        <f>IFERROR([1]!EM_S_STM07_IS(F2906,"61",$R$1,"1")/1000000,"")</f>
        <v>432.80255589000001</v>
      </c>
      <c r="S2906" s="12">
        <f>IFERROR([1]!EM_S_STM07_IS(F2906,"61",$S$1,"1")/1000000,"")</f>
        <v>646.47255192</v>
      </c>
      <c r="T2906" s="20" t="str">
        <f t="shared" si="836"/>
        <v/>
      </c>
      <c r="U2906" s="20" t="str">
        <f t="shared" si="837"/>
        <v/>
      </c>
      <c r="V2906" s="14" t="str">
        <f t="shared" si="838"/>
        <v/>
      </c>
      <c r="W2906" s="14">
        <f t="shared" si="821"/>
        <v>-6.728650322293038E-2</v>
      </c>
      <c r="X2906" s="14">
        <f t="shared" si="822"/>
        <v>0.12571769306517355</v>
      </c>
      <c r="Y2906" s="14">
        <f t="shared" si="823"/>
        <v>0.10909890443443758</v>
      </c>
      <c r="Z2906" s="15">
        <f t="shared" si="824"/>
        <v>0.70366221216513469</v>
      </c>
      <c r="AA2906" s="14" t="str">
        <f t="shared" si="839"/>
        <v/>
      </c>
      <c r="AB2906" s="14">
        <f t="shared" si="826"/>
        <v>-0.25853711919330336</v>
      </c>
      <c r="AC2906" s="14">
        <f t="shared" si="827"/>
        <v>-0.26543133709908423</v>
      </c>
      <c r="AD2906" s="14">
        <f t="shared" si="828"/>
        <v>7.7658939276302812</v>
      </c>
      <c r="AE2906" s="14">
        <f t="shared" si="829"/>
        <v>0.49368931195569421</v>
      </c>
      <c r="AF2906" s="18" t="str">
        <f t="shared" si="840"/>
        <v/>
      </c>
      <c r="AG2906" s="18" t="str">
        <f t="shared" si="841"/>
        <v/>
      </c>
      <c r="AH2906" s="18" t="str">
        <f t="shared" si="842"/>
        <v/>
      </c>
      <c r="AI2906" s="19" t="str">
        <f t="shared" si="843"/>
        <v/>
      </c>
      <c r="AJ2906" s="19" t="str">
        <f t="shared" si="834"/>
        <v/>
      </c>
      <c r="AK2906" s="19" t="str">
        <f t="shared" si="844"/>
        <v/>
      </c>
    </row>
    <row r="2907" spans="2:37" x14ac:dyDescent="0.15">
      <c r="B2907" s="51" t="str">
        <f>IFERROR(IF(AND(AF2907=1,AI2907=1),MAX($B$5:B2906)+1,""),"")</f>
        <v/>
      </c>
      <c r="C2907" s="51" t="str">
        <f>IFERROR(IF(AND(AG2907=1,AJ2907=1),MAX($C$5:C2906)+1,""),"")</f>
        <v/>
      </c>
      <c r="D2907" s="51" t="str">
        <f>IFERROR(IF(AND(AH2907=1,AK2907=1),MAX($D$5:D2906)+1,""),"")</f>
        <v/>
      </c>
      <c r="F2907" s="5" t="s">
        <v>5911</v>
      </c>
      <c r="G2907" s="5" t="s">
        <v>5912</v>
      </c>
      <c r="H2907" s="12" t="str">
        <f>IFERROR([1]!EM_S_STM07_IS(F2907,"9",$H$1,"1")/1000000,"")</f>
        <v/>
      </c>
      <c r="I2907" s="12">
        <f>IFERROR([1]!EM_S_STM07_IS(F2907,"9",$I$1,"1")/1000000,"")</f>
        <v>936.16791852999995</v>
      </c>
      <c r="J2907" s="12">
        <f>IFERROR([1]!EM_S_STM07_IS(F2907,"9",$J$1,"1")/1000000,"")</f>
        <v>938.36682811000003</v>
      </c>
      <c r="K2907" s="12">
        <f>IFERROR([1]!EM_S_STM07_IS(F2907,"9",$K$1,"1")/1000000,"")</f>
        <v>922.7350328</v>
      </c>
      <c r="L2907" s="12">
        <f>IFERROR([1]!EM_S_STM07_IS(F2907,"9",$L$1,"1")/1000000,"")</f>
        <v>921.12726104000001</v>
      </c>
      <c r="M2907" s="13">
        <f>IFERROR([1]!EM_S_STM07_IS(F2907,"9",$M$1,"1")/1000000,"")</f>
        <v>888.96403424000005</v>
      </c>
      <c r="N2907" s="12" t="str">
        <f>IFERROR([1]!EM_S_STM07_IS(F2907,"61",$N$1,"1")/1000000,"")</f>
        <v/>
      </c>
      <c r="O2907" s="12">
        <f>IFERROR([1]!EM_S_STM07_IS(F2907,"61",$O$1,"1")/1000000,"")</f>
        <v>46.38699708</v>
      </c>
      <c r="P2907" s="12">
        <f>IFERROR([1]!EM_S_STM07_IS(F2907,"61",$P$1,"1")/1000000,"")</f>
        <v>49.06984739</v>
      </c>
      <c r="Q2907" s="12">
        <f>IFERROR([1]!EM_S_STM07_IS(F2907,"61",$Q$1,"1")/1000000,"")</f>
        <v>35.199660389999998</v>
      </c>
      <c r="R2907" s="12">
        <f>IFERROR([1]!EM_S_STM07_IS(F2907,"61",$R$1,"1")/1000000,"")</f>
        <v>23.157476760000002</v>
      </c>
      <c r="S2907" s="12">
        <f>IFERROR([1]!EM_S_STM07_IS(F2907,"61",$S$1,"1")/1000000,"")</f>
        <v>40.83481012</v>
      </c>
      <c r="T2907" s="20" t="str">
        <f t="shared" si="836"/>
        <v/>
      </c>
      <c r="U2907" s="20" t="str">
        <f t="shared" si="837"/>
        <v/>
      </c>
      <c r="V2907" s="14" t="str">
        <f t="shared" si="838"/>
        <v/>
      </c>
      <c r="W2907" s="14">
        <f t="shared" si="821"/>
        <v>2.3488409893952285E-3</v>
      </c>
      <c r="X2907" s="14">
        <f t="shared" si="822"/>
        <v>-1.6658512259522876E-2</v>
      </c>
      <c r="Y2907" s="14">
        <f t="shared" si="823"/>
        <v>-1.7423980913797937E-3</v>
      </c>
      <c r="Z2907" s="15">
        <f t="shared" si="824"/>
        <v>-3.4917245597189284E-2</v>
      </c>
      <c r="AA2907" s="14" t="str">
        <f t="shared" si="839"/>
        <v/>
      </c>
      <c r="AB2907" s="14">
        <f t="shared" si="826"/>
        <v>5.7836257548060259E-2</v>
      </c>
      <c r="AC2907" s="14">
        <f t="shared" si="827"/>
        <v>-0.28266211813869679</v>
      </c>
      <c r="AD2907" s="14">
        <f t="shared" si="828"/>
        <v>-0.34211079017742752</v>
      </c>
      <c r="AE2907" s="14">
        <f t="shared" si="829"/>
        <v>0.76335317285232585</v>
      </c>
      <c r="AF2907" s="18" t="str">
        <f t="shared" si="840"/>
        <v/>
      </c>
      <c r="AG2907" s="18" t="str">
        <f t="shared" si="841"/>
        <v/>
      </c>
      <c r="AH2907" s="18" t="str">
        <f t="shared" si="842"/>
        <v/>
      </c>
      <c r="AI2907" s="19" t="str">
        <f t="shared" si="843"/>
        <v/>
      </c>
      <c r="AJ2907" s="19" t="str">
        <f t="shared" si="834"/>
        <v/>
      </c>
      <c r="AK2907" s="19" t="str">
        <f t="shared" si="844"/>
        <v/>
      </c>
    </row>
    <row r="2908" spans="2:37" x14ac:dyDescent="0.15">
      <c r="B2908" s="51" t="str">
        <f>IFERROR(IF(AND(AF2908=1,AI2908=1),MAX($B$5:B2907)+1,""),"")</f>
        <v/>
      </c>
      <c r="C2908" s="51" t="str">
        <f>IFERROR(IF(AND(AG2908=1,AJ2908=1),MAX($C$5:C2907)+1,""),"")</f>
        <v/>
      </c>
      <c r="D2908" s="51" t="str">
        <f>IFERROR(IF(AND(AH2908=1,AK2908=1),MAX($D$5:D2907)+1,""),"")</f>
        <v/>
      </c>
      <c r="F2908" s="5" t="s">
        <v>5913</v>
      </c>
      <c r="G2908" s="5" t="s">
        <v>5914</v>
      </c>
      <c r="H2908" s="12" t="str">
        <f>IFERROR([1]!EM_S_STM07_IS(F2908,"9",$H$1,"1")/1000000,"")</f>
        <v/>
      </c>
      <c r="I2908" s="12">
        <f>IFERROR([1]!EM_S_STM07_IS(F2908,"9",$I$1,"1")/1000000,"")</f>
        <v>1656.5435475199999</v>
      </c>
      <c r="J2908" s="12">
        <f>IFERROR([1]!EM_S_STM07_IS(F2908,"9",$J$1,"1")/1000000,"")</f>
        <v>1605.3575358199998</v>
      </c>
      <c r="K2908" s="12">
        <f>IFERROR([1]!EM_S_STM07_IS(F2908,"9",$K$1,"1")/1000000,"")</f>
        <v>1910.8946248299999</v>
      </c>
      <c r="L2908" s="12">
        <f>IFERROR([1]!EM_S_STM07_IS(F2908,"9",$L$1,"1")/1000000,"")</f>
        <v>2313.5547583400003</v>
      </c>
      <c r="M2908" s="13">
        <f>IFERROR([1]!EM_S_STM07_IS(F2908,"9",$M$1,"1")/1000000,"")</f>
        <v>2290.3143067399997</v>
      </c>
      <c r="N2908" s="12" t="str">
        <f>IFERROR([1]!EM_S_STM07_IS(F2908,"61",$N$1,"1")/1000000,"")</f>
        <v/>
      </c>
      <c r="O2908" s="12">
        <f>IFERROR([1]!EM_S_STM07_IS(F2908,"61",$O$1,"1")/1000000,"")</f>
        <v>179.72395886000001</v>
      </c>
      <c r="P2908" s="12">
        <f>IFERROR([1]!EM_S_STM07_IS(F2908,"61",$P$1,"1")/1000000,"")</f>
        <v>125.29809227</v>
      </c>
      <c r="Q2908" s="12">
        <f>IFERROR([1]!EM_S_STM07_IS(F2908,"61",$Q$1,"1")/1000000,"")</f>
        <v>259.39901908000002</v>
      </c>
      <c r="R2908" s="12">
        <f>IFERROR([1]!EM_S_STM07_IS(F2908,"61",$R$1,"1")/1000000,"")</f>
        <v>626.47767261000001</v>
      </c>
      <c r="S2908" s="12">
        <f>IFERROR([1]!EM_S_STM07_IS(F2908,"61",$S$1,"1")/1000000,"")</f>
        <v>665.94676339</v>
      </c>
      <c r="T2908" s="20" t="str">
        <f t="shared" si="836"/>
        <v/>
      </c>
      <c r="U2908" s="20" t="str">
        <f t="shared" si="837"/>
        <v/>
      </c>
      <c r="V2908" s="14" t="str">
        <f t="shared" si="838"/>
        <v/>
      </c>
      <c r="W2908" s="14">
        <f t="shared" si="821"/>
        <v>-3.0899285308032098E-2</v>
      </c>
      <c r="X2908" s="14">
        <f t="shared" si="822"/>
        <v>0.19032339039286653</v>
      </c>
      <c r="Y2908" s="14">
        <f t="shared" si="823"/>
        <v>0.21071812557211128</v>
      </c>
      <c r="Z2908" s="15">
        <f t="shared" si="824"/>
        <v>-1.004534321749785E-2</v>
      </c>
      <c r="AA2908" s="14" t="str">
        <f t="shared" si="839"/>
        <v/>
      </c>
      <c r="AB2908" s="14">
        <f t="shared" si="826"/>
        <v>-0.30283033455988057</v>
      </c>
      <c r="AC2908" s="14">
        <f t="shared" si="827"/>
        <v>1.0702551362157307</v>
      </c>
      <c r="AD2908" s="14">
        <f t="shared" si="828"/>
        <v>1.415111956983889</v>
      </c>
      <c r="AE2908" s="14">
        <f t="shared" si="829"/>
        <v>6.3001592084783856E-2</v>
      </c>
      <c r="AF2908" s="18" t="str">
        <f t="shared" si="840"/>
        <v/>
      </c>
      <c r="AG2908" s="18" t="str">
        <f t="shared" si="841"/>
        <v/>
      </c>
      <c r="AH2908" s="18" t="str">
        <f t="shared" si="842"/>
        <v/>
      </c>
      <c r="AI2908" s="19" t="str">
        <f t="shared" si="843"/>
        <v/>
      </c>
      <c r="AJ2908" s="19" t="str">
        <f t="shared" si="834"/>
        <v/>
      </c>
      <c r="AK2908" s="19" t="str">
        <f t="shared" si="844"/>
        <v/>
      </c>
    </row>
    <row r="2909" spans="2:37" x14ac:dyDescent="0.15">
      <c r="B2909" s="51" t="str">
        <f>IFERROR(IF(AND(AF2909=1,AI2909=1),MAX($B$5:B2908)+1,""),"")</f>
        <v/>
      </c>
      <c r="C2909" s="51" t="str">
        <f>IFERROR(IF(AND(AG2909=1,AJ2909=1),MAX($C$5:C2908)+1,""),"")</f>
        <v/>
      </c>
      <c r="D2909" s="51" t="str">
        <f>IFERROR(IF(AND(AH2909=1,AK2909=1),MAX($D$5:D2908)+1,""),"")</f>
        <v/>
      </c>
      <c r="F2909" s="5" t="s">
        <v>5915</v>
      </c>
      <c r="G2909" s="5" t="s">
        <v>5916</v>
      </c>
      <c r="H2909" s="12" t="str">
        <f>IFERROR([1]!EM_S_STM07_IS(F2909,"9",$H$1,"1")/1000000,"")</f>
        <v/>
      </c>
      <c r="I2909" s="12">
        <f>IFERROR([1]!EM_S_STM07_IS(F2909,"9",$I$1,"1")/1000000,"")</f>
        <v>80.740697109999999</v>
      </c>
      <c r="J2909" s="12">
        <f>IFERROR([1]!EM_S_STM07_IS(F2909,"9",$J$1,"1")/1000000,"")</f>
        <v>131.39898822000001</v>
      </c>
      <c r="K2909" s="12">
        <f>IFERROR([1]!EM_S_STM07_IS(F2909,"9",$K$1,"1")/1000000,"")</f>
        <v>161.3433556</v>
      </c>
      <c r="L2909" s="12">
        <f>IFERROR([1]!EM_S_STM07_IS(F2909,"9",$L$1,"1")/1000000,"")</f>
        <v>176.83065346999999</v>
      </c>
      <c r="M2909" s="13">
        <f>IFERROR([1]!EM_S_STM07_IS(F2909,"9",$M$1,"1")/1000000,"")</f>
        <v>207.26368248</v>
      </c>
      <c r="N2909" s="12" t="str">
        <f>IFERROR([1]!EM_S_STM07_IS(F2909,"61",$N$1,"1")/1000000,"")</f>
        <v/>
      </c>
      <c r="O2909" s="12">
        <f>IFERROR([1]!EM_S_STM07_IS(F2909,"61",$O$1,"1")/1000000,"")</f>
        <v>22.404608760000002</v>
      </c>
      <c r="P2909" s="12">
        <f>IFERROR([1]!EM_S_STM07_IS(F2909,"61",$P$1,"1")/1000000,"")</f>
        <v>53.592962710000002</v>
      </c>
      <c r="Q2909" s="12">
        <f>IFERROR([1]!EM_S_STM07_IS(F2909,"61",$Q$1,"1")/1000000,"")</f>
        <v>65.094250740000007</v>
      </c>
      <c r="R2909" s="12">
        <f>IFERROR([1]!EM_S_STM07_IS(F2909,"61",$R$1,"1")/1000000,"")</f>
        <v>67.152121180000009</v>
      </c>
      <c r="S2909" s="12">
        <f>IFERROR([1]!EM_S_STM07_IS(F2909,"61",$S$1,"1")/1000000,"")</f>
        <v>73.260697590000007</v>
      </c>
      <c r="T2909" s="20" t="str">
        <f t="shared" si="836"/>
        <v/>
      </c>
      <c r="U2909" s="20" t="str">
        <f t="shared" si="837"/>
        <v/>
      </c>
      <c r="V2909" s="14" t="str">
        <f t="shared" si="838"/>
        <v/>
      </c>
      <c r="W2909" s="14">
        <f t="shared" si="821"/>
        <v>0.62741954086653295</v>
      </c>
      <c r="X2909" s="14">
        <f t="shared" si="822"/>
        <v>0.2278888733135786</v>
      </c>
      <c r="Y2909" s="14">
        <f t="shared" si="823"/>
        <v>9.5989684932522829E-2</v>
      </c>
      <c r="Z2909" s="15">
        <f t="shared" si="824"/>
        <v>0.17210267797355108</v>
      </c>
      <c r="AA2909" s="14" t="str">
        <f t="shared" si="839"/>
        <v/>
      </c>
      <c r="AB2909" s="14">
        <f t="shared" si="826"/>
        <v>1.3920508179407278</v>
      </c>
      <c r="AC2909" s="14">
        <f t="shared" si="827"/>
        <v>0.21460444521858763</v>
      </c>
      <c r="AD2909" s="14">
        <f t="shared" si="828"/>
        <v>3.1613704998611401E-2</v>
      </c>
      <c r="AE2909" s="14">
        <f t="shared" si="829"/>
        <v>9.0966246525944761E-2</v>
      </c>
      <c r="AF2909" s="18" t="str">
        <f t="shared" si="840"/>
        <v/>
      </c>
      <c r="AG2909" s="18" t="str">
        <f t="shared" si="841"/>
        <v/>
      </c>
      <c r="AH2909" s="18" t="str">
        <f t="shared" si="842"/>
        <v/>
      </c>
      <c r="AI2909" s="19" t="str">
        <f t="shared" si="843"/>
        <v/>
      </c>
      <c r="AJ2909" s="19" t="str">
        <f t="shared" si="834"/>
        <v/>
      </c>
      <c r="AK2909" s="19" t="str">
        <f t="shared" si="844"/>
        <v/>
      </c>
    </row>
    <row r="2910" spans="2:37" x14ac:dyDescent="0.15">
      <c r="B2910" s="51" t="str">
        <f>IFERROR(IF(AND(AF2910=1,AI2910=1),MAX($B$5:B2909)+1,""),"")</f>
        <v/>
      </c>
      <c r="C2910" s="51" t="str">
        <f>IFERROR(IF(AND(AG2910=1,AJ2910=1),MAX($C$5:C2909)+1,""),"")</f>
        <v/>
      </c>
      <c r="D2910" s="51" t="str">
        <f>IFERROR(IF(AND(AH2910=1,AK2910=1),MAX($D$5:D2909)+1,""),"")</f>
        <v/>
      </c>
      <c r="F2910" s="5" t="s">
        <v>5917</v>
      </c>
      <c r="G2910" s="5" t="s">
        <v>5918</v>
      </c>
      <c r="H2910" s="12" t="str">
        <f>IFERROR([1]!EM_S_STM07_IS(F2910,"9",$H$1,"1")/1000000,"")</f>
        <v/>
      </c>
      <c r="I2910" s="12">
        <f>IFERROR([1]!EM_S_STM07_IS(F2910,"9",$I$1,"1")/1000000,"")</f>
        <v>2889.6648029000003</v>
      </c>
      <c r="J2910" s="12">
        <f>IFERROR([1]!EM_S_STM07_IS(F2910,"9",$J$1,"1")/1000000,"")</f>
        <v>3353.5615707299999</v>
      </c>
      <c r="K2910" s="12">
        <f>IFERROR([1]!EM_S_STM07_IS(F2910,"9",$K$1,"1")/1000000,"")</f>
        <v>3394.96051188</v>
      </c>
      <c r="L2910" s="12">
        <f>IFERROR([1]!EM_S_STM07_IS(F2910,"9",$L$1,"1")/1000000,"")</f>
        <v>2958.9545388699999</v>
      </c>
      <c r="M2910" s="13">
        <f>IFERROR([1]!EM_S_STM07_IS(F2910,"9",$M$1,"1")/1000000,"")</f>
        <v>2926.8043695199999</v>
      </c>
      <c r="N2910" s="12" t="str">
        <f>IFERROR([1]!EM_S_STM07_IS(F2910,"61",$N$1,"1")/1000000,"")</f>
        <v/>
      </c>
      <c r="O2910" s="12">
        <f>IFERROR([1]!EM_S_STM07_IS(F2910,"61",$O$1,"1")/1000000,"")</f>
        <v>447.94551667000002</v>
      </c>
      <c r="P2910" s="12">
        <f>IFERROR([1]!EM_S_STM07_IS(F2910,"61",$P$1,"1")/1000000,"")</f>
        <v>465.94576663999999</v>
      </c>
      <c r="Q2910" s="12">
        <f>IFERROR([1]!EM_S_STM07_IS(F2910,"61",$Q$1,"1")/1000000,"")</f>
        <v>422.24795425999997</v>
      </c>
      <c r="R2910" s="12">
        <f>IFERROR([1]!EM_S_STM07_IS(F2910,"61",$R$1,"1")/1000000,"")</f>
        <v>486.5564536</v>
      </c>
      <c r="S2910" s="12">
        <f>IFERROR([1]!EM_S_STM07_IS(F2910,"61",$S$1,"1")/1000000,"")</f>
        <v>530.39911517000007</v>
      </c>
      <c r="T2910" s="20" t="str">
        <f t="shared" si="836"/>
        <v/>
      </c>
      <c r="U2910" s="20" t="str">
        <f t="shared" si="837"/>
        <v/>
      </c>
      <c r="V2910" s="14" t="str">
        <f t="shared" si="838"/>
        <v/>
      </c>
      <c r="W2910" s="14">
        <f t="shared" si="821"/>
        <v>0.16053653259867498</v>
      </c>
      <c r="X2910" s="14">
        <f t="shared" si="822"/>
        <v>1.2344768472817536E-2</v>
      </c>
      <c r="Y2910" s="14">
        <f t="shared" si="823"/>
        <v>-0.12842740629361743</v>
      </c>
      <c r="Z2910" s="15">
        <f t="shared" si="824"/>
        <v>-1.086538131210283E-2</v>
      </c>
      <c r="AA2910" s="14" t="str">
        <f t="shared" si="839"/>
        <v/>
      </c>
      <c r="AB2910" s="14">
        <f t="shared" si="826"/>
        <v>4.0184016359428587E-2</v>
      </c>
      <c r="AC2910" s="14">
        <f t="shared" si="827"/>
        <v>-9.3783044097837914E-2</v>
      </c>
      <c r="AD2910" s="14">
        <f t="shared" si="828"/>
        <v>0.15230032186349432</v>
      </c>
      <c r="AE2910" s="14">
        <f t="shared" si="829"/>
        <v>9.0108067102205786E-2</v>
      </c>
      <c r="AF2910" s="18" t="str">
        <f t="shared" si="840"/>
        <v/>
      </c>
      <c r="AG2910" s="18" t="str">
        <f t="shared" si="841"/>
        <v/>
      </c>
      <c r="AH2910" s="18" t="str">
        <f t="shared" si="842"/>
        <v/>
      </c>
      <c r="AI2910" s="19" t="str">
        <f t="shared" si="843"/>
        <v/>
      </c>
      <c r="AJ2910" s="19" t="str">
        <f t="shared" si="834"/>
        <v/>
      </c>
      <c r="AK2910" s="19" t="str">
        <f t="shared" si="844"/>
        <v/>
      </c>
    </row>
    <row r="2911" spans="2:37" x14ac:dyDescent="0.15">
      <c r="B2911" s="51" t="str">
        <f>IFERROR(IF(AND(AF2911=1,AI2911=1),MAX($B$5:B2910)+1,""),"")</f>
        <v/>
      </c>
      <c r="C2911" s="51" t="str">
        <f>IFERROR(IF(AND(AG2911=1,AJ2911=1),MAX($C$5:C2910)+1,""),"")</f>
        <v/>
      </c>
      <c r="D2911" s="51" t="str">
        <f>IFERROR(IF(AND(AH2911=1,AK2911=1),MAX($D$5:D2910)+1,""),"")</f>
        <v/>
      </c>
      <c r="F2911" s="5" t="s">
        <v>5919</v>
      </c>
      <c r="G2911" s="5" t="s">
        <v>5920</v>
      </c>
      <c r="H2911" s="12" t="str">
        <f>IFERROR([1]!EM_S_STM07_IS(F2911,"9",$H$1,"1")/1000000,"")</f>
        <v/>
      </c>
      <c r="I2911" s="12">
        <f>IFERROR([1]!EM_S_STM07_IS(F2911,"9",$I$1,"1")/1000000,"")</f>
        <v>353.01243686999999</v>
      </c>
      <c r="J2911" s="12">
        <f>IFERROR([1]!EM_S_STM07_IS(F2911,"9",$J$1,"1")/1000000,"")</f>
        <v>386.30728209</v>
      </c>
      <c r="K2911" s="12">
        <f>IFERROR([1]!EM_S_STM07_IS(F2911,"9",$K$1,"1")/1000000,"")</f>
        <v>385.78548443</v>
      </c>
      <c r="L2911" s="12">
        <f>IFERROR([1]!EM_S_STM07_IS(F2911,"9",$L$1,"1")/1000000,"")</f>
        <v>410.73851367000003</v>
      </c>
      <c r="M2911" s="13">
        <f>IFERROR([1]!EM_S_STM07_IS(F2911,"9",$M$1,"1")/1000000,"")</f>
        <v>400.78649089999999</v>
      </c>
      <c r="N2911" s="12" t="str">
        <f>IFERROR([1]!EM_S_STM07_IS(F2911,"61",$N$1,"1")/1000000,"")</f>
        <v/>
      </c>
      <c r="O2911" s="12">
        <f>IFERROR([1]!EM_S_STM07_IS(F2911,"61",$O$1,"1")/1000000,"")</f>
        <v>58.527900090000003</v>
      </c>
      <c r="P2911" s="12">
        <f>IFERROR([1]!EM_S_STM07_IS(F2911,"61",$P$1,"1")/1000000,"")</f>
        <v>62.1094419</v>
      </c>
      <c r="Q2911" s="12">
        <f>IFERROR([1]!EM_S_STM07_IS(F2911,"61",$Q$1,"1")/1000000,"")</f>
        <v>62.842735259999998</v>
      </c>
      <c r="R2911" s="12">
        <f>IFERROR([1]!EM_S_STM07_IS(F2911,"61",$R$1,"1")/1000000,"")</f>
        <v>65.986767990000004</v>
      </c>
      <c r="S2911" s="12">
        <f>IFERROR([1]!EM_S_STM07_IS(F2911,"61",$S$1,"1")/1000000,"")</f>
        <v>70.668192040000008</v>
      </c>
      <c r="T2911" s="20" t="str">
        <f t="shared" si="836"/>
        <v/>
      </c>
      <c r="U2911" s="20" t="str">
        <f t="shared" si="837"/>
        <v/>
      </c>
      <c r="V2911" s="14" t="str">
        <f t="shared" si="838"/>
        <v/>
      </c>
      <c r="W2911" s="14">
        <f t="shared" si="821"/>
        <v>9.4316351897429443E-2</v>
      </c>
      <c r="X2911" s="14">
        <f t="shared" si="822"/>
        <v>-1.3507321352498821E-3</v>
      </c>
      <c r="Y2911" s="14">
        <f t="shared" si="823"/>
        <v>6.4681099333916775E-2</v>
      </c>
      <c r="Z2911" s="15">
        <f t="shared" si="824"/>
        <v>-2.4229582663377418E-2</v>
      </c>
      <c r="AA2911" s="14" t="str">
        <f t="shared" si="839"/>
        <v/>
      </c>
      <c r="AB2911" s="14">
        <f t="shared" si="826"/>
        <v>6.1193752116384829E-2</v>
      </c>
      <c r="AC2911" s="14">
        <f t="shared" si="827"/>
        <v>1.1806471569663187E-2</v>
      </c>
      <c r="AD2911" s="14">
        <f t="shared" si="828"/>
        <v>5.0030170026689039E-2</v>
      </c>
      <c r="AE2911" s="14">
        <f t="shared" si="829"/>
        <v>7.0944890810676661E-2</v>
      </c>
      <c r="AF2911" s="18" t="str">
        <f t="shared" si="840"/>
        <v/>
      </c>
      <c r="AG2911" s="18" t="str">
        <f t="shared" si="841"/>
        <v/>
      </c>
      <c r="AH2911" s="18" t="str">
        <f t="shared" si="842"/>
        <v/>
      </c>
      <c r="AI2911" s="19" t="str">
        <f t="shared" si="843"/>
        <v/>
      </c>
      <c r="AJ2911" s="19" t="str">
        <f t="shared" si="834"/>
        <v/>
      </c>
      <c r="AK2911" s="19" t="str">
        <f t="shared" si="844"/>
        <v/>
      </c>
    </row>
    <row r="2912" spans="2:37" x14ac:dyDescent="0.15">
      <c r="B2912" s="51" t="str">
        <f>IFERROR(IF(AND(AF2912=1,AI2912=1),MAX($B$5:B2911)+1,""),"")</f>
        <v/>
      </c>
      <c r="C2912" s="51" t="str">
        <f>IFERROR(IF(AND(AG2912=1,AJ2912=1),MAX($C$5:C2911)+1,""),"")</f>
        <v/>
      </c>
      <c r="D2912" s="51" t="str">
        <f>IFERROR(IF(AND(AH2912=1,AK2912=1),MAX($D$5:D2911)+1,""),"")</f>
        <v/>
      </c>
      <c r="F2912" s="5" t="s">
        <v>5921</v>
      </c>
      <c r="G2912" s="5" t="s">
        <v>5922</v>
      </c>
      <c r="H2912" s="12" t="str">
        <f>IFERROR([1]!EM_S_STM07_IS(F2912,"9",$H$1,"1")/1000000,"")</f>
        <v/>
      </c>
      <c r="I2912" s="12">
        <f>IFERROR([1]!EM_S_STM07_IS(F2912,"9",$I$1,"1")/1000000,"")</f>
        <v>159.9366</v>
      </c>
      <c r="J2912" s="12">
        <f>IFERROR([1]!EM_S_STM07_IS(F2912,"9",$J$1,"1")/1000000,"")</f>
        <v>183.90610000000001</v>
      </c>
      <c r="K2912" s="12">
        <f>IFERROR([1]!EM_S_STM07_IS(F2912,"9",$K$1,"1")/1000000,"")</f>
        <v>180.88742772000001</v>
      </c>
      <c r="L2912" s="12">
        <f>IFERROR([1]!EM_S_STM07_IS(F2912,"9",$L$1,"1")/1000000,"")</f>
        <v>217.01392003999999</v>
      </c>
      <c r="M2912" s="13">
        <f>IFERROR([1]!EM_S_STM07_IS(F2912,"9",$M$1,"1")/1000000,"")</f>
        <v>230.03749071000001</v>
      </c>
      <c r="N2912" s="12" t="str">
        <f>IFERROR([1]!EM_S_STM07_IS(F2912,"61",$N$1,"1")/1000000,"")</f>
        <v/>
      </c>
      <c r="O2912" s="12">
        <f>IFERROR([1]!EM_S_STM07_IS(F2912,"61",$O$1,"1")/1000000,"")</f>
        <v>39.6248</v>
      </c>
      <c r="P2912" s="12">
        <f>IFERROR([1]!EM_S_STM07_IS(F2912,"61",$P$1,"1")/1000000,"")</f>
        <v>54.344700000000003</v>
      </c>
      <c r="Q2912" s="12">
        <f>IFERROR([1]!EM_S_STM07_IS(F2912,"61",$Q$1,"1")/1000000,"")</f>
        <v>57.935573420000004</v>
      </c>
      <c r="R2912" s="12">
        <f>IFERROR([1]!EM_S_STM07_IS(F2912,"61",$R$1,"1")/1000000,"")</f>
        <v>74.296934769999993</v>
      </c>
      <c r="S2912" s="12">
        <f>IFERROR([1]!EM_S_STM07_IS(F2912,"61",$S$1,"1")/1000000,"")</f>
        <v>81.62404681999999</v>
      </c>
      <c r="T2912" s="20" t="str">
        <f t="shared" si="836"/>
        <v/>
      </c>
      <c r="U2912" s="20" t="str">
        <f t="shared" si="837"/>
        <v/>
      </c>
      <c r="V2912" s="14" t="str">
        <f t="shared" si="838"/>
        <v/>
      </c>
      <c r="W2912" s="14">
        <f t="shared" si="821"/>
        <v>0.14986876049634676</v>
      </c>
      <c r="X2912" s="14">
        <f t="shared" si="822"/>
        <v>-1.641420420529827E-2</v>
      </c>
      <c r="Y2912" s="14">
        <f t="shared" si="823"/>
        <v>0.19971809415036321</v>
      </c>
      <c r="Z2912" s="15">
        <f t="shared" si="824"/>
        <v>6.0012605032891547E-2</v>
      </c>
      <c r="AA2912" s="14" t="str">
        <f t="shared" si="839"/>
        <v/>
      </c>
      <c r="AB2912" s="14">
        <f t="shared" si="826"/>
        <v>0.3714820011709839</v>
      </c>
      <c r="AC2912" s="14">
        <f t="shared" si="827"/>
        <v>6.6075871612135142E-2</v>
      </c>
      <c r="AD2912" s="14">
        <f t="shared" si="828"/>
        <v>0.28240613467980047</v>
      </c>
      <c r="AE2912" s="14">
        <f t="shared" si="829"/>
        <v>9.8619304722091669E-2</v>
      </c>
      <c r="AF2912" s="18" t="str">
        <f t="shared" si="840"/>
        <v/>
      </c>
      <c r="AG2912" s="18" t="str">
        <f t="shared" si="841"/>
        <v/>
      </c>
      <c r="AH2912" s="18" t="str">
        <f t="shared" si="842"/>
        <v/>
      </c>
      <c r="AI2912" s="19" t="str">
        <f t="shared" si="843"/>
        <v/>
      </c>
      <c r="AJ2912" s="19" t="str">
        <f t="shared" si="834"/>
        <v/>
      </c>
      <c r="AK2912" s="19" t="str">
        <f t="shared" si="844"/>
        <v/>
      </c>
    </row>
    <row r="2913" spans="2:37" x14ac:dyDescent="0.15">
      <c r="B2913" s="51" t="str">
        <f>IFERROR(IF(AND(AF2913=1,AI2913=1),MAX($B$5:B2912)+1,""),"")</f>
        <v/>
      </c>
      <c r="C2913" s="51" t="str">
        <f>IFERROR(IF(AND(AG2913=1,AJ2913=1),MAX($C$5:C2912)+1,""),"")</f>
        <v/>
      </c>
      <c r="D2913" s="51" t="str">
        <f>IFERROR(IF(AND(AH2913=1,AK2913=1),MAX($D$5:D2912)+1,""),"")</f>
        <v/>
      </c>
      <c r="F2913" s="5" t="s">
        <v>5923</v>
      </c>
      <c r="G2913" s="5" t="s">
        <v>5924</v>
      </c>
      <c r="H2913" s="12" t="str">
        <f>IFERROR([1]!EM_S_STM07_IS(F2913,"9",$H$1,"1")/1000000,"")</f>
        <v/>
      </c>
      <c r="I2913" s="12">
        <f>IFERROR([1]!EM_S_STM07_IS(F2913,"9",$I$1,"1")/1000000,"")</f>
        <v>1066.4719655900001</v>
      </c>
      <c r="J2913" s="12">
        <f>IFERROR([1]!EM_S_STM07_IS(F2913,"9",$J$1,"1")/1000000,"")</f>
        <v>888.86118499999998</v>
      </c>
      <c r="K2913" s="12">
        <f>IFERROR([1]!EM_S_STM07_IS(F2913,"9",$K$1,"1")/1000000,"")</f>
        <v>1085.6449012</v>
      </c>
      <c r="L2913" s="12">
        <f>IFERROR([1]!EM_S_STM07_IS(F2913,"9",$L$1,"1")/1000000,"")</f>
        <v>1445.1197319800001</v>
      </c>
      <c r="M2913" s="13">
        <f>IFERROR([1]!EM_S_STM07_IS(F2913,"9",$M$1,"1")/1000000,"")</f>
        <v>1880.5005032199999</v>
      </c>
      <c r="N2913" s="12" t="str">
        <f>IFERROR([1]!EM_S_STM07_IS(F2913,"61",$N$1,"1")/1000000,"")</f>
        <v/>
      </c>
      <c r="O2913" s="12">
        <f>IFERROR([1]!EM_S_STM07_IS(F2913,"61",$O$1,"1")/1000000,"")</f>
        <v>109.52361054000001</v>
      </c>
      <c r="P2913" s="12">
        <f>IFERROR([1]!EM_S_STM07_IS(F2913,"61",$P$1,"1")/1000000,"")</f>
        <v>87.201087889999997</v>
      </c>
      <c r="Q2913" s="12">
        <f>IFERROR([1]!EM_S_STM07_IS(F2913,"61",$Q$1,"1")/1000000,"")</f>
        <v>139.53030147000001</v>
      </c>
      <c r="R2913" s="12">
        <f>IFERROR([1]!EM_S_STM07_IS(F2913,"61",$R$1,"1")/1000000,"")</f>
        <v>243.1791082</v>
      </c>
      <c r="S2913" s="12">
        <f>IFERROR([1]!EM_S_STM07_IS(F2913,"61",$S$1,"1")/1000000,"")</f>
        <v>423.56901818</v>
      </c>
      <c r="T2913" s="20" t="str">
        <f t="shared" si="836"/>
        <v/>
      </c>
      <c r="U2913" s="20" t="str">
        <f t="shared" si="837"/>
        <v/>
      </c>
      <c r="V2913" s="14" t="str">
        <f t="shared" si="838"/>
        <v/>
      </c>
      <c r="W2913" s="14">
        <f t="shared" si="821"/>
        <v>-0.16654050581792948</v>
      </c>
      <c r="X2913" s="14">
        <f t="shared" si="822"/>
        <v>0.22138858071522166</v>
      </c>
      <c r="Y2913" s="14">
        <f t="shared" si="823"/>
        <v>0.33111639946234755</v>
      </c>
      <c r="Z2913" s="15">
        <f t="shared" si="824"/>
        <v>0.30127660816275209</v>
      </c>
      <c r="AA2913" s="14" t="str">
        <f t="shared" si="839"/>
        <v/>
      </c>
      <c r="AB2913" s="14">
        <f t="shared" si="826"/>
        <v>-0.20381470753146347</v>
      </c>
      <c r="AC2913" s="14">
        <f t="shared" si="827"/>
        <v>0.60009817361465512</v>
      </c>
      <c r="AD2913" s="14">
        <f t="shared" si="828"/>
        <v>0.74284084272752182</v>
      </c>
      <c r="AE2913" s="14">
        <f t="shared" si="829"/>
        <v>0.74179855052203036</v>
      </c>
      <c r="AF2913" s="18" t="str">
        <f t="shared" si="840"/>
        <v/>
      </c>
      <c r="AG2913" s="18" t="str">
        <f t="shared" si="841"/>
        <v/>
      </c>
      <c r="AH2913" s="18" t="str">
        <f t="shared" si="842"/>
        <v/>
      </c>
      <c r="AI2913" s="19" t="str">
        <f t="shared" si="843"/>
        <v/>
      </c>
      <c r="AJ2913" s="19" t="str">
        <f t="shared" si="834"/>
        <v/>
      </c>
      <c r="AK2913" s="19" t="str">
        <f t="shared" si="844"/>
        <v/>
      </c>
    </row>
    <row r="2914" spans="2:37" x14ac:dyDescent="0.15">
      <c r="B2914" s="51" t="str">
        <f>IFERROR(IF(AND(AF2914=1,AI2914=1),MAX($B$5:B2913)+1,""),"")</f>
        <v/>
      </c>
      <c r="C2914" s="51" t="str">
        <f>IFERROR(IF(AND(AG2914=1,AJ2914=1),MAX($C$5:C2913)+1,""),"")</f>
        <v/>
      </c>
      <c r="D2914" s="51" t="str">
        <f>IFERROR(IF(AND(AH2914=1,AK2914=1),MAX($D$5:D2913)+1,""),"")</f>
        <v/>
      </c>
      <c r="F2914" s="5" t="s">
        <v>5925</v>
      </c>
      <c r="G2914" s="5" t="s">
        <v>5926</v>
      </c>
      <c r="H2914" s="12" t="str">
        <f>IFERROR([1]!EM_S_STM07_IS(F2914,"9",$H$1,"1")/1000000,"")</f>
        <v/>
      </c>
      <c r="I2914" s="12">
        <f>IFERROR([1]!EM_S_STM07_IS(F2914,"9",$I$1,"1")/1000000,"")</f>
        <v>548.36313252000002</v>
      </c>
      <c r="J2914" s="12">
        <f>IFERROR([1]!EM_S_STM07_IS(F2914,"9",$J$1,"1")/1000000,"")</f>
        <v>582.75201367999989</v>
      </c>
      <c r="K2914" s="12">
        <f>IFERROR([1]!EM_S_STM07_IS(F2914,"9",$K$1,"1")/1000000,"")</f>
        <v>559.42013267999994</v>
      </c>
      <c r="L2914" s="12">
        <f>IFERROR([1]!EM_S_STM07_IS(F2914,"9",$L$1,"1")/1000000,"")</f>
        <v>488.30565998000003</v>
      </c>
      <c r="M2914" s="13">
        <f>IFERROR([1]!EM_S_STM07_IS(F2914,"9",$M$1,"1")/1000000,"")</f>
        <v>448.59564089999998</v>
      </c>
      <c r="N2914" s="12" t="str">
        <f>IFERROR([1]!EM_S_STM07_IS(F2914,"61",$N$1,"1")/1000000,"")</f>
        <v/>
      </c>
      <c r="O2914" s="12">
        <f>IFERROR([1]!EM_S_STM07_IS(F2914,"61",$O$1,"1")/1000000,"")</f>
        <v>67.775034260000012</v>
      </c>
      <c r="P2914" s="12">
        <f>IFERROR([1]!EM_S_STM07_IS(F2914,"61",$P$1,"1")/1000000,"")</f>
        <v>74.560105309999997</v>
      </c>
      <c r="Q2914" s="12">
        <f>IFERROR([1]!EM_S_STM07_IS(F2914,"61",$Q$1,"1")/1000000,"")</f>
        <v>81.247756900000013</v>
      </c>
      <c r="R2914" s="12">
        <f>IFERROR([1]!EM_S_STM07_IS(F2914,"61",$R$1,"1")/1000000,"")</f>
        <v>57.583490220000002</v>
      </c>
      <c r="S2914" s="12">
        <f>IFERROR([1]!EM_S_STM07_IS(F2914,"61",$S$1,"1")/1000000,"")</f>
        <v>51.747103430000003</v>
      </c>
      <c r="T2914" s="20" t="str">
        <f t="shared" si="836"/>
        <v/>
      </c>
      <c r="U2914" s="20" t="str">
        <f t="shared" si="837"/>
        <v/>
      </c>
      <c r="V2914" s="14" t="str">
        <f t="shared" si="838"/>
        <v/>
      </c>
      <c r="W2914" s="14">
        <f t="shared" si="821"/>
        <v>6.2711876711999112E-2</v>
      </c>
      <c r="X2914" s="14">
        <f t="shared" si="822"/>
        <v>-4.0037409485146676E-2</v>
      </c>
      <c r="Y2914" s="14">
        <f t="shared" si="823"/>
        <v>-0.12712176152708984</v>
      </c>
      <c r="Z2914" s="15">
        <f t="shared" si="824"/>
        <v>-8.1322053653087881E-2</v>
      </c>
      <c r="AA2914" s="14" t="str">
        <f t="shared" si="839"/>
        <v/>
      </c>
      <c r="AB2914" s="14">
        <f t="shared" si="826"/>
        <v>0.10011165798855892</v>
      </c>
      <c r="AC2914" s="14">
        <f t="shared" si="827"/>
        <v>8.9694771247903107E-2</v>
      </c>
      <c r="AD2914" s="14">
        <f t="shared" si="828"/>
        <v>-0.29126055392675104</v>
      </c>
      <c r="AE2914" s="14">
        <f t="shared" si="829"/>
        <v>-0.10135521080264243</v>
      </c>
      <c r="AF2914" s="18" t="str">
        <f t="shared" si="840"/>
        <v/>
      </c>
      <c r="AG2914" s="18" t="str">
        <f t="shared" si="841"/>
        <v/>
      </c>
      <c r="AH2914" s="18" t="str">
        <f t="shared" si="842"/>
        <v/>
      </c>
      <c r="AI2914" s="19" t="str">
        <f t="shared" si="843"/>
        <v/>
      </c>
      <c r="AJ2914" s="19" t="str">
        <f t="shared" si="834"/>
        <v/>
      </c>
      <c r="AK2914" s="19" t="str">
        <f t="shared" si="844"/>
        <v/>
      </c>
    </row>
    <row r="2915" spans="2:37" x14ac:dyDescent="0.15">
      <c r="B2915" s="51" t="str">
        <f>IFERROR(IF(AND(AF2915=1,AI2915=1),MAX($B$5:B2914)+1,""),"")</f>
        <v/>
      </c>
      <c r="C2915" s="51" t="str">
        <f>IFERROR(IF(AND(AG2915=1,AJ2915=1),MAX($C$5:C2914)+1,""),"")</f>
        <v/>
      </c>
      <c r="D2915" s="51" t="str">
        <f>IFERROR(IF(AND(AH2915=1,AK2915=1),MAX($D$5:D2914)+1,""),"")</f>
        <v/>
      </c>
      <c r="F2915" s="5" t="s">
        <v>5927</v>
      </c>
      <c r="G2915" s="5" t="s">
        <v>5928</v>
      </c>
      <c r="H2915" s="12">
        <f>IFERROR([1]!EM_S_STM07_IS(F2915,"9",$H$1,"1")/1000000,"")</f>
        <v>577.45209516</v>
      </c>
      <c r="I2915" s="12">
        <f>IFERROR([1]!EM_S_STM07_IS(F2915,"9",$I$1,"1")/1000000,"")</f>
        <v>836.43163719000006</v>
      </c>
      <c r="J2915" s="12">
        <f>IFERROR([1]!EM_S_STM07_IS(F2915,"9",$J$1,"1")/1000000,"")</f>
        <v>981.90605247999997</v>
      </c>
      <c r="K2915" s="12">
        <f>IFERROR([1]!EM_S_STM07_IS(F2915,"9",$K$1,"1")/1000000,"")</f>
        <v>1256.3615050899998</v>
      </c>
      <c r="L2915" s="12">
        <f>IFERROR([1]!EM_S_STM07_IS(F2915,"9",$L$1,"1")/1000000,"")</f>
        <v>1214.68170605</v>
      </c>
      <c r="M2915" s="13">
        <f>IFERROR([1]!EM_S_STM07_IS(F2915,"9",$M$1,"1")/1000000,"")</f>
        <v>2022.5469624300001</v>
      </c>
      <c r="N2915" s="12">
        <f>IFERROR([1]!EM_S_STM07_IS(F2915,"61",$N$1,"1")/1000000,"")</f>
        <v>42.388970469999997</v>
      </c>
      <c r="O2915" s="12">
        <f>IFERROR([1]!EM_S_STM07_IS(F2915,"61",$O$1,"1")/1000000,"")</f>
        <v>50.605636170000004</v>
      </c>
      <c r="P2915" s="12">
        <f>IFERROR([1]!EM_S_STM07_IS(F2915,"61",$P$1,"1")/1000000,"")</f>
        <v>55.293168950000002</v>
      </c>
      <c r="Q2915" s="12">
        <f>IFERROR([1]!EM_S_STM07_IS(F2915,"61",$Q$1,"1")/1000000,"")</f>
        <v>54.178585990000002</v>
      </c>
      <c r="R2915" s="12">
        <f>IFERROR([1]!EM_S_STM07_IS(F2915,"61",$R$1,"1")/1000000,"")</f>
        <v>48.920182310000001</v>
      </c>
      <c r="S2915" s="12">
        <f>IFERROR([1]!EM_S_STM07_IS(F2915,"61",$S$1,"1")/1000000,"")</f>
        <v>43.686229579999996</v>
      </c>
      <c r="T2915" s="20">
        <f t="shared" si="836"/>
        <v>0.28492130645664204</v>
      </c>
      <c r="U2915" s="20">
        <f t="shared" si="837"/>
        <v>6.047159064716201E-3</v>
      </c>
      <c r="V2915" s="14">
        <f t="shared" si="838"/>
        <v>0.44848662633779551</v>
      </c>
      <c r="W2915" s="14">
        <f t="shared" si="821"/>
        <v>0.1739226600499266</v>
      </c>
      <c r="X2915" s="14">
        <f t="shared" si="822"/>
        <v>0.2795129451710861</v>
      </c>
      <c r="Y2915" s="14">
        <f t="shared" si="823"/>
        <v>-3.3175004862166693E-2</v>
      </c>
      <c r="Z2915" s="15">
        <f t="shared" si="824"/>
        <v>0.66508390828333253</v>
      </c>
      <c r="AA2915" s="14">
        <f t="shared" si="839"/>
        <v>0.1938397089831469</v>
      </c>
      <c r="AB2915" s="14">
        <f t="shared" si="826"/>
        <v>9.2628670139688077E-2</v>
      </c>
      <c r="AC2915" s="14">
        <f t="shared" si="827"/>
        <v>-2.0157697255657109E-2</v>
      </c>
      <c r="AD2915" s="14">
        <f t="shared" si="828"/>
        <v>-9.7056864514156377E-2</v>
      </c>
      <c r="AE2915" s="14">
        <f t="shared" si="829"/>
        <v>-0.10698964073423146</v>
      </c>
      <c r="AF2915" s="18">
        <f t="shared" si="840"/>
        <v>1</v>
      </c>
      <c r="AG2915" s="18" t="str">
        <f t="shared" si="841"/>
        <v/>
      </c>
      <c r="AH2915" s="18" t="str">
        <f t="shared" si="842"/>
        <v/>
      </c>
      <c r="AI2915" s="19" t="str">
        <f t="shared" si="843"/>
        <v/>
      </c>
      <c r="AJ2915" s="19" t="str">
        <f t="shared" si="834"/>
        <v/>
      </c>
      <c r="AK2915" s="19" t="str">
        <f t="shared" si="844"/>
        <v/>
      </c>
    </row>
    <row r="2916" spans="2:37" x14ac:dyDescent="0.15">
      <c r="B2916" s="51" t="str">
        <f>IFERROR(IF(AND(AF2916=1,AI2916=1),MAX($B$5:B2915)+1,""),"")</f>
        <v/>
      </c>
      <c r="C2916" s="51" t="str">
        <f>IFERROR(IF(AND(AG2916=1,AJ2916=1),MAX($C$5:C2915)+1,""),"")</f>
        <v/>
      </c>
      <c r="D2916" s="51" t="str">
        <f>IFERROR(IF(AND(AH2916=1,AK2916=1),MAX($D$5:D2915)+1,""),"")</f>
        <v/>
      </c>
      <c r="F2916" s="5" t="s">
        <v>5929</v>
      </c>
      <c r="G2916" s="5" t="s">
        <v>5930</v>
      </c>
      <c r="H2916" s="12" t="str">
        <f>IFERROR([1]!EM_S_STM07_IS(F2916,"9",$H$1,"1")/1000000,"")</f>
        <v/>
      </c>
      <c r="I2916" s="12">
        <f>IFERROR([1]!EM_S_STM07_IS(F2916,"9",$I$1,"1")/1000000,"")</f>
        <v>811.74789999999996</v>
      </c>
      <c r="J2916" s="12">
        <f>IFERROR([1]!EM_S_STM07_IS(F2916,"9",$J$1,"1")/1000000,"")</f>
        <v>1064.54892961</v>
      </c>
      <c r="K2916" s="12">
        <f>IFERROR([1]!EM_S_STM07_IS(F2916,"9",$K$1,"1")/1000000,"")</f>
        <v>1059.2429090200001</v>
      </c>
      <c r="L2916" s="12">
        <f>IFERROR([1]!EM_S_STM07_IS(F2916,"9",$L$1,"1")/1000000,"")</f>
        <v>909.31765591999999</v>
      </c>
      <c r="M2916" s="13">
        <f>IFERROR([1]!EM_S_STM07_IS(F2916,"9",$M$1,"1")/1000000,"")</f>
        <v>859.07659662000003</v>
      </c>
      <c r="N2916" s="12" t="str">
        <f>IFERROR([1]!EM_S_STM07_IS(F2916,"61",$N$1,"1")/1000000,"")</f>
        <v/>
      </c>
      <c r="O2916" s="12">
        <f>IFERROR([1]!EM_S_STM07_IS(F2916,"61",$O$1,"1")/1000000,"")</f>
        <v>124.50539999999999</v>
      </c>
      <c r="P2916" s="12">
        <f>IFERROR([1]!EM_S_STM07_IS(F2916,"61",$P$1,"1")/1000000,"")</f>
        <v>140.18031684000002</v>
      </c>
      <c r="Q2916" s="12">
        <f>IFERROR([1]!EM_S_STM07_IS(F2916,"61",$Q$1,"1")/1000000,"")</f>
        <v>95.692958200000007</v>
      </c>
      <c r="R2916" s="12">
        <f>IFERROR([1]!EM_S_STM07_IS(F2916,"61",$R$1,"1")/1000000,"")</f>
        <v>86.772412590000002</v>
      </c>
      <c r="S2916" s="12">
        <f>IFERROR([1]!EM_S_STM07_IS(F2916,"61",$S$1,"1")/1000000,"")</f>
        <v>94.72850579</v>
      </c>
      <c r="T2916" s="20" t="str">
        <f t="shared" si="836"/>
        <v/>
      </c>
      <c r="U2916" s="20" t="str">
        <f t="shared" si="837"/>
        <v/>
      </c>
      <c r="V2916" s="14" t="str">
        <f t="shared" si="838"/>
        <v/>
      </c>
      <c r="W2916" s="14">
        <f t="shared" si="821"/>
        <v>0.3114280056776248</v>
      </c>
      <c r="X2916" s="14">
        <f t="shared" si="822"/>
        <v>-4.9842900052924407E-3</v>
      </c>
      <c r="Y2916" s="14">
        <f t="shared" si="823"/>
        <v>-0.14154001109972902</v>
      </c>
      <c r="Z2916" s="15">
        <f t="shared" si="824"/>
        <v>-5.5251384346176241E-2</v>
      </c>
      <c r="AA2916" s="14" t="str">
        <f t="shared" si="839"/>
        <v/>
      </c>
      <c r="AB2916" s="14">
        <f t="shared" si="826"/>
        <v>0.12589748589217836</v>
      </c>
      <c r="AC2916" s="14">
        <f t="shared" si="827"/>
        <v>-0.31735809736239434</v>
      </c>
      <c r="AD2916" s="14">
        <f t="shared" si="828"/>
        <v>-9.322050209123961E-2</v>
      </c>
      <c r="AE2916" s="14">
        <f t="shared" si="829"/>
        <v>9.1689201239483459E-2</v>
      </c>
      <c r="AF2916" s="18" t="str">
        <f t="shared" si="840"/>
        <v/>
      </c>
      <c r="AG2916" s="18" t="str">
        <f t="shared" si="841"/>
        <v/>
      </c>
      <c r="AH2916" s="18" t="str">
        <f t="shared" si="842"/>
        <v/>
      </c>
      <c r="AI2916" s="19" t="str">
        <f t="shared" si="843"/>
        <v/>
      </c>
      <c r="AJ2916" s="19" t="str">
        <f t="shared" si="834"/>
        <v/>
      </c>
      <c r="AK2916" s="19" t="str">
        <f t="shared" si="844"/>
        <v/>
      </c>
    </row>
    <row r="2917" spans="2:37" x14ac:dyDescent="0.15">
      <c r="B2917" s="51" t="str">
        <f>IFERROR(IF(AND(AF2917=1,AI2917=1),MAX($B$5:B2916)+1,""),"")</f>
        <v/>
      </c>
      <c r="C2917" s="51" t="str">
        <f>IFERROR(IF(AND(AG2917=1,AJ2917=1),MAX($C$5:C2916)+1,""),"")</f>
        <v/>
      </c>
      <c r="D2917" s="51" t="str">
        <f>IFERROR(IF(AND(AH2917=1,AK2917=1),MAX($D$5:D2916)+1,""),"")</f>
        <v/>
      </c>
      <c r="F2917" s="5" t="s">
        <v>5931</v>
      </c>
      <c r="G2917" s="5" t="s">
        <v>5932</v>
      </c>
      <c r="H2917" s="12" t="str">
        <f>IFERROR([1]!EM_S_STM07_IS(F2917,"9",$H$1,"1")/1000000,"")</f>
        <v/>
      </c>
      <c r="I2917" s="12">
        <f>IFERROR([1]!EM_S_STM07_IS(F2917,"9",$I$1,"1")/1000000,"")</f>
        <v>1164.91669669</v>
      </c>
      <c r="J2917" s="12">
        <f>IFERROR([1]!EM_S_STM07_IS(F2917,"9",$J$1,"1")/1000000,"")</f>
        <v>1400.8718863399999</v>
      </c>
      <c r="K2917" s="12">
        <f>IFERROR([1]!EM_S_STM07_IS(F2917,"9",$K$1,"1")/1000000,"")</f>
        <v>1760.52808529</v>
      </c>
      <c r="L2917" s="12">
        <f>IFERROR([1]!EM_S_STM07_IS(F2917,"9",$L$1,"1")/1000000,"")</f>
        <v>2237.3932433499999</v>
      </c>
      <c r="M2917" s="13">
        <f>IFERROR([1]!EM_S_STM07_IS(F2917,"9",$M$1,"1")/1000000,"")</f>
        <v>2677.3097111999996</v>
      </c>
      <c r="N2917" s="12" t="str">
        <f>IFERROR([1]!EM_S_STM07_IS(F2917,"61",$N$1,"1")/1000000,"")</f>
        <v/>
      </c>
      <c r="O2917" s="12">
        <f>IFERROR([1]!EM_S_STM07_IS(F2917,"61",$O$1,"1")/1000000,"")</f>
        <v>103.42005026999999</v>
      </c>
      <c r="P2917" s="12">
        <f>IFERROR([1]!EM_S_STM07_IS(F2917,"61",$P$1,"1")/1000000,"")</f>
        <v>175.48238330999999</v>
      </c>
      <c r="Q2917" s="12">
        <f>IFERROR([1]!EM_S_STM07_IS(F2917,"61",$Q$1,"1")/1000000,"")</f>
        <v>264.39540151</v>
      </c>
      <c r="R2917" s="12">
        <f>IFERROR([1]!EM_S_STM07_IS(F2917,"61",$R$1,"1")/1000000,"")</f>
        <v>325.56101262999999</v>
      </c>
      <c r="S2917" s="12">
        <f>IFERROR([1]!EM_S_STM07_IS(F2917,"61",$S$1,"1")/1000000,"")</f>
        <v>422.45338876</v>
      </c>
      <c r="T2917" s="20" t="str">
        <f t="shared" si="836"/>
        <v/>
      </c>
      <c r="U2917" s="20" t="str">
        <f t="shared" si="837"/>
        <v/>
      </c>
      <c r="V2917" s="14" t="str">
        <f t="shared" si="838"/>
        <v/>
      </c>
      <c r="W2917" s="14">
        <f t="shared" si="821"/>
        <v>0.2025511268921153</v>
      </c>
      <c r="X2917" s="14">
        <f t="shared" si="822"/>
        <v>0.2567373950873259</v>
      </c>
      <c r="Y2917" s="14">
        <f t="shared" si="823"/>
        <v>0.27086483995593236</v>
      </c>
      <c r="Z2917" s="15">
        <f t="shared" si="824"/>
        <v>0.19662009311841952</v>
      </c>
      <c r="AA2917" s="14" t="str">
        <f t="shared" si="839"/>
        <v/>
      </c>
      <c r="AB2917" s="14">
        <f t="shared" si="826"/>
        <v>0.6967926707815939</v>
      </c>
      <c r="AC2917" s="14">
        <f t="shared" si="827"/>
        <v>0.5066777446424916</v>
      </c>
      <c r="AD2917" s="14">
        <f t="shared" si="828"/>
        <v>0.23134143321205447</v>
      </c>
      <c r="AE2917" s="14">
        <f t="shared" si="829"/>
        <v>0.29761664441103752</v>
      </c>
      <c r="AF2917" s="18" t="str">
        <f t="shared" si="840"/>
        <v/>
      </c>
      <c r="AG2917" s="18" t="str">
        <f t="shared" si="841"/>
        <v/>
      </c>
      <c r="AH2917" s="18" t="str">
        <f t="shared" si="842"/>
        <v/>
      </c>
      <c r="AI2917" s="19">
        <f t="shared" si="843"/>
        <v>1</v>
      </c>
      <c r="AJ2917" s="19">
        <f t="shared" si="834"/>
        <v>1</v>
      </c>
      <c r="AK2917" s="19">
        <f t="shared" si="844"/>
        <v>1</v>
      </c>
    </row>
    <row r="2918" spans="2:37" x14ac:dyDescent="0.15">
      <c r="B2918" s="51" t="str">
        <f>IFERROR(IF(AND(AF2918=1,AI2918=1),MAX($B$5:B2917)+1,""),"")</f>
        <v/>
      </c>
      <c r="C2918" s="51" t="str">
        <f>IFERROR(IF(AND(AG2918=1,AJ2918=1),MAX($C$5:C2917)+1,""),"")</f>
        <v/>
      </c>
      <c r="D2918" s="51" t="str">
        <f>IFERROR(IF(AND(AH2918=1,AK2918=1),MAX($D$5:D2917)+1,""),"")</f>
        <v/>
      </c>
      <c r="F2918" s="5" t="s">
        <v>5933</v>
      </c>
      <c r="G2918" s="5" t="s">
        <v>5934</v>
      </c>
      <c r="H2918" s="12" t="str">
        <f>IFERROR([1]!EM_S_STM07_IS(F2918,"9",$H$1,"1")/1000000,"")</f>
        <v/>
      </c>
      <c r="I2918" s="12">
        <f>IFERROR([1]!EM_S_STM07_IS(F2918,"9",$I$1,"1")/1000000,"")</f>
        <v>262.27074743999998</v>
      </c>
      <c r="J2918" s="12">
        <f>IFERROR([1]!EM_S_STM07_IS(F2918,"9",$J$1,"1")/1000000,"")</f>
        <v>294.29256980999997</v>
      </c>
      <c r="K2918" s="12">
        <f>IFERROR([1]!EM_S_STM07_IS(F2918,"9",$K$1,"1")/1000000,"")</f>
        <v>322.60208975</v>
      </c>
      <c r="L2918" s="12">
        <f>IFERROR([1]!EM_S_STM07_IS(F2918,"9",$L$1,"1")/1000000,"")</f>
        <v>300.97742662999997</v>
      </c>
      <c r="M2918" s="13">
        <f>IFERROR([1]!EM_S_STM07_IS(F2918,"9",$M$1,"1")/1000000,"")</f>
        <v>423.91449301</v>
      </c>
      <c r="N2918" s="12" t="str">
        <f>IFERROR([1]!EM_S_STM07_IS(F2918,"61",$N$1,"1")/1000000,"")</f>
        <v/>
      </c>
      <c r="O2918" s="12">
        <f>IFERROR([1]!EM_S_STM07_IS(F2918,"61",$O$1,"1")/1000000,"")</f>
        <v>33.719399709999998</v>
      </c>
      <c r="P2918" s="12">
        <f>IFERROR([1]!EM_S_STM07_IS(F2918,"61",$P$1,"1")/1000000,"")</f>
        <v>43.400655649999997</v>
      </c>
      <c r="Q2918" s="12">
        <f>IFERROR([1]!EM_S_STM07_IS(F2918,"61",$Q$1,"1")/1000000,"")</f>
        <v>45.635770090000001</v>
      </c>
      <c r="R2918" s="12">
        <f>IFERROR([1]!EM_S_STM07_IS(F2918,"61",$R$1,"1")/1000000,"")</f>
        <v>53.149792130000002</v>
      </c>
      <c r="S2918" s="12">
        <f>IFERROR([1]!EM_S_STM07_IS(F2918,"61",$S$1,"1")/1000000,"")</f>
        <v>87.729015140000001</v>
      </c>
      <c r="T2918" s="20" t="str">
        <f t="shared" si="836"/>
        <v/>
      </c>
      <c r="U2918" s="20" t="str">
        <f t="shared" si="837"/>
        <v/>
      </c>
      <c r="V2918" s="14" t="str">
        <f t="shared" si="838"/>
        <v/>
      </c>
      <c r="W2918" s="14">
        <f t="shared" si="821"/>
        <v>0.12209452515220238</v>
      </c>
      <c r="X2918" s="14">
        <f t="shared" si="822"/>
        <v>9.6195156942892282E-2</v>
      </c>
      <c r="Y2918" s="14">
        <f t="shared" si="823"/>
        <v>-6.7031999503654904E-2</v>
      </c>
      <c r="Z2918" s="15">
        <f t="shared" si="824"/>
        <v>0.40845942420502529</v>
      </c>
      <c r="AA2918" s="14" t="str">
        <f t="shared" si="839"/>
        <v/>
      </c>
      <c r="AB2918" s="14">
        <f t="shared" si="826"/>
        <v>0.28711234551215564</v>
      </c>
      <c r="AC2918" s="14">
        <f t="shared" si="827"/>
        <v>5.1499554707764052E-2</v>
      </c>
      <c r="AD2918" s="14">
        <f t="shared" si="828"/>
        <v>0.16465202680225002</v>
      </c>
      <c r="AE2918" s="14">
        <f t="shared" si="829"/>
        <v>0.65059940263589511</v>
      </c>
      <c r="AF2918" s="18" t="str">
        <f t="shared" si="840"/>
        <v/>
      </c>
      <c r="AG2918" s="18" t="str">
        <f t="shared" si="841"/>
        <v/>
      </c>
      <c r="AH2918" s="18" t="str">
        <f t="shared" si="842"/>
        <v/>
      </c>
      <c r="AI2918" s="19" t="str">
        <f t="shared" si="843"/>
        <v/>
      </c>
      <c r="AJ2918" s="19" t="str">
        <f t="shared" si="834"/>
        <v/>
      </c>
      <c r="AK2918" s="19" t="str">
        <f t="shared" si="844"/>
        <v/>
      </c>
    </row>
    <row r="2919" spans="2:37" x14ac:dyDescent="0.15">
      <c r="B2919" s="51" t="str">
        <f>IFERROR(IF(AND(AF2919=1,AI2919=1),MAX($B$5:B2918)+1,""),"")</f>
        <v/>
      </c>
      <c r="C2919" s="51" t="str">
        <f>IFERROR(IF(AND(AG2919=1,AJ2919=1),MAX($C$5:C2918)+1,""),"")</f>
        <v/>
      </c>
      <c r="D2919" s="51" t="str">
        <f>IFERROR(IF(AND(AH2919=1,AK2919=1),MAX($D$5:D2918)+1,""),"")</f>
        <v/>
      </c>
      <c r="F2919" s="5" t="s">
        <v>5935</v>
      </c>
      <c r="G2919" s="5" t="s">
        <v>5936</v>
      </c>
      <c r="H2919" s="12" t="str">
        <f>IFERROR([1]!EM_S_STM07_IS(F2919,"9",$H$1,"1")/1000000,"")</f>
        <v/>
      </c>
      <c r="I2919" s="12">
        <f>IFERROR([1]!EM_S_STM07_IS(F2919,"9",$I$1,"1")/1000000,"")</f>
        <v>150.93604715999999</v>
      </c>
      <c r="J2919" s="12">
        <f>IFERROR([1]!EM_S_STM07_IS(F2919,"9",$J$1,"1")/1000000,"")</f>
        <v>273.79190442999999</v>
      </c>
      <c r="K2919" s="12">
        <f>IFERROR([1]!EM_S_STM07_IS(F2919,"9",$K$1,"1")/1000000,"")</f>
        <v>471.03507538000002</v>
      </c>
      <c r="L2919" s="12">
        <f>IFERROR([1]!EM_S_STM07_IS(F2919,"9",$L$1,"1")/1000000,"")</f>
        <v>473.59077279000002</v>
      </c>
      <c r="M2919" s="13">
        <f>IFERROR([1]!EM_S_STM07_IS(F2919,"9",$M$1,"1")/1000000,"")</f>
        <v>468.46987321</v>
      </c>
      <c r="N2919" s="12" t="str">
        <f>IFERROR([1]!EM_S_STM07_IS(F2919,"61",$N$1,"1")/1000000,"")</f>
        <v/>
      </c>
      <c r="O2919" s="12">
        <f>IFERROR([1]!EM_S_STM07_IS(F2919,"61",$O$1,"1")/1000000,"")</f>
        <v>95.367424299999996</v>
      </c>
      <c r="P2919" s="12">
        <f>IFERROR([1]!EM_S_STM07_IS(F2919,"61",$P$1,"1")/1000000,"")</f>
        <v>165.40025965999999</v>
      </c>
      <c r="Q2919" s="12">
        <f>IFERROR([1]!EM_S_STM07_IS(F2919,"61",$Q$1,"1")/1000000,"")</f>
        <v>303.93452769999999</v>
      </c>
      <c r="R2919" s="12">
        <f>IFERROR([1]!EM_S_STM07_IS(F2919,"61",$R$1,"1")/1000000,"")</f>
        <v>273.25437535000003</v>
      </c>
      <c r="S2919" s="12">
        <f>IFERROR([1]!EM_S_STM07_IS(F2919,"61",$S$1,"1")/1000000,"")</f>
        <v>217.49869888999999</v>
      </c>
      <c r="T2919" s="20" t="str">
        <f t="shared" si="836"/>
        <v/>
      </c>
      <c r="U2919" s="20" t="str">
        <f t="shared" si="837"/>
        <v/>
      </c>
      <c r="V2919" s="14" t="str">
        <f t="shared" si="838"/>
        <v/>
      </c>
      <c r="W2919" s="14">
        <f t="shared" si="821"/>
        <v>0.8139596841287785</v>
      </c>
      <c r="X2919" s="14">
        <f t="shared" si="822"/>
        <v>0.72041272133533418</v>
      </c>
      <c r="Y2919" s="14">
        <f t="shared" si="823"/>
        <v>5.4257050983692141E-3</v>
      </c>
      <c r="Z2919" s="15">
        <f t="shared" si="824"/>
        <v>-1.0812920931360137E-2</v>
      </c>
      <c r="AA2919" s="14" t="str">
        <f t="shared" si="839"/>
        <v/>
      </c>
      <c r="AB2919" s="14">
        <f t="shared" si="826"/>
        <v>0.7343475602286974</v>
      </c>
      <c r="AC2919" s="14">
        <f t="shared" si="827"/>
        <v>0.83756983407869945</v>
      </c>
      <c r="AD2919" s="14">
        <f t="shared" si="828"/>
        <v>-0.10094329388032855</v>
      </c>
      <c r="AE2919" s="14">
        <f t="shared" si="829"/>
        <v>-0.20404312424489066</v>
      </c>
      <c r="AF2919" s="18" t="str">
        <f t="shared" si="840"/>
        <v/>
      </c>
      <c r="AG2919" s="18" t="str">
        <f t="shared" si="841"/>
        <v/>
      </c>
      <c r="AH2919" s="18" t="str">
        <f t="shared" si="842"/>
        <v/>
      </c>
      <c r="AI2919" s="19" t="str">
        <f t="shared" si="843"/>
        <v/>
      </c>
      <c r="AJ2919" s="19" t="str">
        <f t="shared" si="834"/>
        <v/>
      </c>
      <c r="AK2919" s="19" t="str">
        <f t="shared" si="844"/>
        <v/>
      </c>
    </row>
    <row r="2920" spans="2:37" x14ac:dyDescent="0.15">
      <c r="B2920" s="51" t="str">
        <f>IFERROR(IF(AND(AF2920=1,AI2920=1),MAX($B$5:B2919)+1,""),"")</f>
        <v/>
      </c>
      <c r="C2920" s="51" t="str">
        <f>IFERROR(IF(AND(AG2920=1,AJ2920=1),MAX($C$5:C2919)+1,""),"")</f>
        <v/>
      </c>
      <c r="D2920" s="51" t="str">
        <f>IFERROR(IF(AND(AH2920=1,AK2920=1),MAX($D$5:D2919)+1,""),"")</f>
        <v/>
      </c>
      <c r="F2920" s="5" t="s">
        <v>5937</v>
      </c>
      <c r="G2920" s="5" t="s">
        <v>5938</v>
      </c>
      <c r="H2920" s="12" t="str">
        <f>IFERROR([1]!EM_S_STM07_IS(F2920,"9",$H$1,"1")/1000000,"")</f>
        <v/>
      </c>
      <c r="I2920" s="12">
        <f>IFERROR([1]!EM_S_STM07_IS(F2920,"9",$I$1,"1")/1000000,"")</f>
        <v>420.94823749</v>
      </c>
      <c r="J2920" s="12">
        <f>IFERROR([1]!EM_S_STM07_IS(F2920,"9",$J$1,"1")/1000000,"")</f>
        <v>601.22234191999996</v>
      </c>
      <c r="K2920" s="12">
        <f>IFERROR([1]!EM_S_STM07_IS(F2920,"9",$K$1,"1")/1000000,"")</f>
        <v>643.86135640999998</v>
      </c>
      <c r="L2920" s="12">
        <f>IFERROR([1]!EM_S_STM07_IS(F2920,"9",$L$1,"1")/1000000,"")</f>
        <v>642.59869482000011</v>
      </c>
      <c r="M2920" s="13">
        <f>IFERROR([1]!EM_S_STM07_IS(F2920,"9",$M$1,"1")/1000000,"")</f>
        <v>703.31311654000001</v>
      </c>
      <c r="N2920" s="12" t="str">
        <f>IFERROR([1]!EM_S_STM07_IS(F2920,"61",$N$1,"1")/1000000,"")</f>
        <v/>
      </c>
      <c r="O2920" s="12">
        <f>IFERROR([1]!EM_S_STM07_IS(F2920,"61",$O$1,"1")/1000000,"")</f>
        <v>42.756509009999995</v>
      </c>
      <c r="P2920" s="12">
        <f>IFERROR([1]!EM_S_STM07_IS(F2920,"61",$P$1,"1")/1000000,"")</f>
        <v>64.822401189999994</v>
      </c>
      <c r="Q2920" s="12">
        <f>IFERROR([1]!EM_S_STM07_IS(F2920,"61",$Q$1,"1")/1000000,"")</f>
        <v>68.804397719999997</v>
      </c>
      <c r="R2920" s="12">
        <f>IFERROR([1]!EM_S_STM07_IS(F2920,"61",$R$1,"1")/1000000,"")</f>
        <v>67.781790150000006</v>
      </c>
      <c r="S2920" s="12">
        <f>IFERROR([1]!EM_S_STM07_IS(F2920,"61",$S$1,"1")/1000000,"")</f>
        <v>67.236497930000013</v>
      </c>
      <c r="T2920" s="20" t="str">
        <f t="shared" si="836"/>
        <v/>
      </c>
      <c r="U2920" s="20" t="str">
        <f t="shared" si="837"/>
        <v/>
      </c>
      <c r="V2920" s="14" t="str">
        <f t="shared" si="838"/>
        <v/>
      </c>
      <c r="W2920" s="14">
        <f t="shared" si="821"/>
        <v>0.4282571783764329</v>
      </c>
      <c r="X2920" s="14">
        <f t="shared" si="822"/>
        <v>7.0920542230404449E-2</v>
      </c>
      <c r="Y2920" s="14">
        <f t="shared" si="823"/>
        <v>-1.9610768334352995E-3</v>
      </c>
      <c r="Z2920" s="15">
        <f t="shared" si="824"/>
        <v>9.4482640891461453E-2</v>
      </c>
      <c r="AA2920" s="14" t="str">
        <f t="shared" si="839"/>
        <v/>
      </c>
      <c r="AB2920" s="14">
        <f t="shared" si="826"/>
        <v>0.51608264310912699</v>
      </c>
      <c r="AC2920" s="14">
        <f t="shared" si="827"/>
        <v>6.1429327777112602E-2</v>
      </c>
      <c r="AD2920" s="14">
        <f t="shared" si="828"/>
        <v>-1.4862532103856211E-2</v>
      </c>
      <c r="AE2920" s="14">
        <f t="shared" si="829"/>
        <v>-8.0448188044793499E-3</v>
      </c>
      <c r="AF2920" s="18" t="str">
        <f t="shared" si="840"/>
        <v/>
      </c>
      <c r="AG2920" s="18" t="str">
        <f t="shared" si="841"/>
        <v/>
      </c>
      <c r="AH2920" s="18" t="str">
        <f t="shared" si="842"/>
        <v/>
      </c>
      <c r="AI2920" s="19" t="str">
        <f t="shared" si="843"/>
        <v/>
      </c>
      <c r="AJ2920" s="19" t="str">
        <f t="shared" si="834"/>
        <v/>
      </c>
      <c r="AK2920" s="19" t="str">
        <f t="shared" si="844"/>
        <v/>
      </c>
    </row>
    <row r="2921" spans="2:37" x14ac:dyDescent="0.15">
      <c r="B2921" s="51" t="str">
        <f>IFERROR(IF(AND(AF2921=1,AI2921=1),MAX($B$5:B2920)+1,""),"")</f>
        <v/>
      </c>
      <c r="C2921" s="51" t="str">
        <f>IFERROR(IF(AND(AG2921=1,AJ2921=1),MAX($C$5:C2920)+1,""),"")</f>
        <v/>
      </c>
      <c r="D2921" s="51" t="str">
        <f>IFERROR(IF(AND(AH2921=1,AK2921=1),MAX($D$5:D2920)+1,""),"")</f>
        <v/>
      </c>
      <c r="F2921" s="5" t="s">
        <v>5939</v>
      </c>
      <c r="G2921" s="5" t="s">
        <v>5940</v>
      </c>
      <c r="H2921" s="12" t="str">
        <f>IFERROR([1]!EM_S_STM07_IS(F2921,"9",$H$1,"1")/1000000,"")</f>
        <v/>
      </c>
      <c r="I2921" s="12">
        <f>IFERROR([1]!EM_S_STM07_IS(F2921,"9",$I$1,"1")/1000000,"")</f>
        <v>282.14131125</v>
      </c>
      <c r="J2921" s="12">
        <f>IFERROR([1]!EM_S_STM07_IS(F2921,"9",$J$1,"1")/1000000,"")</f>
        <v>304.70901001999999</v>
      </c>
      <c r="K2921" s="12">
        <f>IFERROR([1]!EM_S_STM07_IS(F2921,"9",$K$1,"1")/1000000,"")</f>
        <v>291.76648839000001</v>
      </c>
      <c r="L2921" s="12">
        <f>IFERROR([1]!EM_S_STM07_IS(F2921,"9",$L$1,"1")/1000000,"")</f>
        <v>306.94338205000003</v>
      </c>
      <c r="M2921" s="13">
        <f>IFERROR([1]!EM_S_STM07_IS(F2921,"9",$M$1,"1")/1000000,"")</f>
        <v>290.87715310999999</v>
      </c>
      <c r="N2921" s="12" t="str">
        <f>IFERROR([1]!EM_S_STM07_IS(F2921,"61",$N$1,"1")/1000000,"")</f>
        <v/>
      </c>
      <c r="O2921" s="12">
        <f>IFERROR([1]!EM_S_STM07_IS(F2921,"61",$O$1,"1")/1000000,"")</f>
        <v>44.164795299999994</v>
      </c>
      <c r="P2921" s="12">
        <f>IFERROR([1]!EM_S_STM07_IS(F2921,"61",$P$1,"1")/1000000,"")</f>
        <v>46.194696969999995</v>
      </c>
      <c r="Q2921" s="12">
        <f>IFERROR([1]!EM_S_STM07_IS(F2921,"61",$Q$1,"1")/1000000,"")</f>
        <v>42.918703299999997</v>
      </c>
      <c r="R2921" s="12">
        <f>IFERROR([1]!EM_S_STM07_IS(F2921,"61",$R$1,"1")/1000000,"")</f>
        <v>48.680883739999999</v>
      </c>
      <c r="S2921" s="12">
        <f>IFERROR([1]!EM_S_STM07_IS(F2921,"61",$S$1,"1")/1000000,"")</f>
        <v>36.88652355</v>
      </c>
      <c r="T2921" s="20" t="str">
        <f t="shared" si="836"/>
        <v/>
      </c>
      <c r="U2921" s="20" t="str">
        <f t="shared" si="837"/>
        <v/>
      </c>
      <c r="V2921" s="14" t="str">
        <f t="shared" si="838"/>
        <v/>
      </c>
      <c r="W2921" s="14">
        <f t="shared" si="821"/>
        <v>7.9987218709716659E-2</v>
      </c>
      <c r="X2921" s="14">
        <f t="shared" si="822"/>
        <v>-4.2475021100132508E-2</v>
      </c>
      <c r="Y2921" s="14">
        <f t="shared" si="823"/>
        <v>5.2017261282293961E-2</v>
      </c>
      <c r="Z2921" s="15">
        <f t="shared" si="824"/>
        <v>-5.2342646492970803E-2</v>
      </c>
      <c r="AA2921" s="14" t="str">
        <f t="shared" si="839"/>
        <v/>
      </c>
      <c r="AB2921" s="14">
        <f t="shared" si="826"/>
        <v>4.5961985246651904E-2</v>
      </c>
      <c r="AC2921" s="14">
        <f t="shared" si="827"/>
        <v>-7.0917094057950228E-2</v>
      </c>
      <c r="AD2921" s="14">
        <f t="shared" si="828"/>
        <v>0.13425802731556435</v>
      </c>
      <c r="AE2921" s="14">
        <f t="shared" si="829"/>
        <v>-0.24227908952911706</v>
      </c>
      <c r="AF2921" s="18" t="str">
        <f t="shared" si="840"/>
        <v/>
      </c>
      <c r="AG2921" s="18" t="str">
        <f t="shared" si="841"/>
        <v/>
      </c>
      <c r="AH2921" s="18" t="str">
        <f t="shared" si="842"/>
        <v/>
      </c>
      <c r="AI2921" s="19" t="str">
        <f t="shared" si="843"/>
        <v/>
      </c>
      <c r="AJ2921" s="19" t="str">
        <f t="shared" si="834"/>
        <v/>
      </c>
      <c r="AK2921" s="19" t="str">
        <f t="shared" si="844"/>
        <v/>
      </c>
    </row>
    <row r="2922" spans="2:37" x14ac:dyDescent="0.15">
      <c r="B2922" s="51" t="str">
        <f>IFERROR(IF(AND(AF2922=1,AI2922=1),MAX($B$5:B2921)+1,""),"")</f>
        <v/>
      </c>
      <c r="C2922" s="51">
        <f>IFERROR(IF(AND(AG2922=1,AJ2922=1),MAX($C$5:C2921)+1,""),"")</f>
        <v>109</v>
      </c>
      <c r="D2922" s="51" t="str">
        <f>IFERROR(IF(AND(AH2922=1,AK2922=1),MAX($D$5:D2921)+1,""),"")</f>
        <v/>
      </c>
      <c r="F2922" s="5" t="s">
        <v>5941</v>
      </c>
      <c r="G2922" s="5" t="s">
        <v>5942</v>
      </c>
      <c r="H2922" s="12">
        <f>IFERROR([1]!EM_S_STM07_IS(F2922,"9",$H$1,"1")/1000000,"")</f>
        <v>5515.5075513100001</v>
      </c>
      <c r="I2922" s="12">
        <f>IFERROR([1]!EM_S_STM07_IS(F2922,"9",$I$1,"1")/1000000,"")</f>
        <v>6090.5601443699998</v>
      </c>
      <c r="J2922" s="12">
        <f>IFERROR([1]!EM_S_STM07_IS(F2922,"9",$J$1,"1")/1000000,"")</f>
        <v>7069.59161967</v>
      </c>
      <c r="K2922" s="12">
        <f>IFERROR([1]!EM_S_STM07_IS(F2922,"9",$K$1,"1")/1000000,"")</f>
        <v>8401.5893208599991</v>
      </c>
      <c r="L2922" s="12">
        <f>IFERROR([1]!EM_S_STM07_IS(F2922,"9",$L$1,"1")/1000000,"")</f>
        <v>9817.1896626200014</v>
      </c>
      <c r="M2922" s="13">
        <f>IFERROR([1]!EM_S_STM07_IS(F2922,"9",$M$1,"1")/1000000,"")</f>
        <v>11294.38003009</v>
      </c>
      <c r="N2922" s="12">
        <f>IFERROR([1]!EM_S_STM07_IS(F2922,"61",$N$1,"1")/1000000,"")</f>
        <v>660.26658185000008</v>
      </c>
      <c r="O2922" s="12">
        <f>IFERROR([1]!EM_S_STM07_IS(F2922,"61",$O$1,"1")/1000000,"")</f>
        <v>955.68471308000005</v>
      </c>
      <c r="P2922" s="12">
        <f>IFERROR([1]!EM_S_STM07_IS(F2922,"61",$P$1,"1")/1000000,"")</f>
        <v>1207.56685296</v>
      </c>
      <c r="Q2922" s="12">
        <f>IFERROR([1]!EM_S_STM07_IS(F2922,"61",$Q$1,"1")/1000000,"")</f>
        <v>1606.41879167</v>
      </c>
      <c r="R2922" s="12">
        <f>IFERROR([1]!EM_S_STM07_IS(F2922,"61",$R$1,"1")/1000000,"")</f>
        <v>2090.2756902900001</v>
      </c>
      <c r="S2922" s="12">
        <f>IFERROR([1]!EM_S_STM07_IS(F2922,"61",$S$1,"1")/1000000,"")</f>
        <v>2509.6323673299999</v>
      </c>
      <c r="T2922" s="20">
        <f t="shared" si="836"/>
        <v>0.15413173421112103</v>
      </c>
      <c r="U2922" s="20">
        <f t="shared" si="837"/>
        <v>0.30610519850479379</v>
      </c>
      <c r="V2922" s="14">
        <f t="shared" si="838"/>
        <v>0.10426104718566068</v>
      </c>
      <c r="W2922" s="14">
        <f t="shared" si="821"/>
        <v>0.16074571994909181</v>
      </c>
      <c r="X2922" s="14">
        <f t="shared" si="822"/>
        <v>0.18841225531103239</v>
      </c>
      <c r="Y2922" s="14">
        <f t="shared" si="823"/>
        <v>0.16849197070907285</v>
      </c>
      <c r="Z2922" s="15">
        <f t="shared" si="824"/>
        <v>0.15046977986934071</v>
      </c>
      <c r="AA2922" s="14">
        <f t="shared" si="839"/>
        <v>0.44742250986301363</v>
      </c>
      <c r="AB2922" s="14">
        <f t="shared" si="826"/>
        <v>0.26356196393288439</v>
      </c>
      <c r="AC2922" s="14">
        <f t="shared" si="827"/>
        <v>0.33029387791850212</v>
      </c>
      <c r="AD2922" s="14">
        <f t="shared" si="828"/>
        <v>0.30120221521873031</v>
      </c>
      <c r="AE2922" s="14">
        <f t="shared" si="829"/>
        <v>0.20062266378930102</v>
      </c>
      <c r="AF2922" s="18" t="str">
        <f t="shared" si="840"/>
        <v/>
      </c>
      <c r="AG2922" s="18">
        <f t="shared" si="841"/>
        <v>1</v>
      </c>
      <c r="AH2922" s="18" t="str">
        <f t="shared" si="842"/>
        <v/>
      </c>
      <c r="AI2922" s="19">
        <f t="shared" si="843"/>
        <v>1</v>
      </c>
      <c r="AJ2922" s="19">
        <f t="shared" si="834"/>
        <v>1</v>
      </c>
      <c r="AK2922" s="19">
        <f t="shared" si="844"/>
        <v>1</v>
      </c>
    </row>
    <row r="2923" spans="2:37" x14ac:dyDescent="0.15">
      <c r="B2923" s="51" t="str">
        <f>IFERROR(IF(AND(AF2923=1,AI2923=1),MAX($B$5:B2922)+1,""),"")</f>
        <v/>
      </c>
      <c r="C2923" s="51" t="str">
        <f>IFERROR(IF(AND(AG2923=1,AJ2923=1),MAX($C$5:C2922)+1,""),"")</f>
        <v/>
      </c>
      <c r="D2923" s="51" t="str">
        <f>IFERROR(IF(AND(AH2923=1,AK2923=1),MAX($D$5:D2922)+1,""),"")</f>
        <v/>
      </c>
      <c r="F2923" s="5" t="s">
        <v>5943</v>
      </c>
      <c r="G2923" s="5" t="s">
        <v>5944</v>
      </c>
      <c r="H2923" s="12" t="str">
        <f>IFERROR([1]!EM_S_STM07_IS(F2923,"9",$H$1,"1")/1000000,"")</f>
        <v/>
      </c>
      <c r="I2923" s="12">
        <f>IFERROR([1]!EM_S_STM07_IS(F2923,"9",$I$1,"1")/1000000,"")</f>
        <v>5507.57088337</v>
      </c>
      <c r="J2923" s="12">
        <f>IFERROR([1]!EM_S_STM07_IS(F2923,"9",$J$1,"1")/1000000,"")</f>
        <v>5313.7164008599993</v>
      </c>
      <c r="K2923" s="12">
        <f>IFERROR([1]!EM_S_STM07_IS(F2923,"9",$K$1,"1")/1000000,"")</f>
        <v>5570.40621749</v>
      </c>
      <c r="L2923" s="12">
        <f>IFERROR([1]!EM_S_STM07_IS(F2923,"9",$L$1,"1")/1000000,"")</f>
        <v>5559.2421646599996</v>
      </c>
      <c r="M2923" s="13">
        <f>IFERROR([1]!EM_S_STM07_IS(F2923,"9",$M$1,"1")/1000000,"")</f>
        <v>4573.9700698799998</v>
      </c>
      <c r="N2923" s="12" t="str">
        <f>IFERROR([1]!EM_S_STM07_IS(F2923,"61",$N$1,"1")/1000000,"")</f>
        <v/>
      </c>
      <c r="O2923" s="12">
        <f>IFERROR([1]!EM_S_STM07_IS(F2923,"61",$O$1,"1")/1000000,"")</f>
        <v>194.25575336000003</v>
      </c>
      <c r="P2923" s="12">
        <f>IFERROR([1]!EM_S_STM07_IS(F2923,"61",$P$1,"1")/1000000,"")</f>
        <v>220.19831246999999</v>
      </c>
      <c r="Q2923" s="12">
        <f>IFERROR([1]!EM_S_STM07_IS(F2923,"61",$Q$1,"1")/1000000,"")</f>
        <v>304.03348198999998</v>
      </c>
      <c r="R2923" s="12">
        <f>IFERROR([1]!EM_S_STM07_IS(F2923,"61",$R$1,"1")/1000000,"")</f>
        <v>397.78422055999999</v>
      </c>
      <c r="S2923" s="12">
        <f>IFERROR([1]!EM_S_STM07_IS(F2923,"61",$S$1,"1")/1000000,"")</f>
        <v>357.42484301000002</v>
      </c>
      <c r="T2923" s="20" t="str">
        <f t="shared" si="836"/>
        <v/>
      </c>
      <c r="U2923" s="20" t="str">
        <f t="shared" si="837"/>
        <v/>
      </c>
      <c r="V2923" s="14" t="str">
        <f t="shared" si="838"/>
        <v/>
      </c>
      <c r="W2923" s="14">
        <f t="shared" si="821"/>
        <v>-3.5197818896047339E-2</v>
      </c>
      <c r="X2923" s="14">
        <f t="shared" si="822"/>
        <v>4.8307022292054705E-2</v>
      </c>
      <c r="Y2923" s="14">
        <f t="shared" si="823"/>
        <v>-2.0041721185337313E-3</v>
      </c>
      <c r="Z2923" s="15">
        <f t="shared" si="824"/>
        <v>-0.17723136816081811</v>
      </c>
      <c r="AA2923" s="14" t="str">
        <f t="shared" si="839"/>
        <v/>
      </c>
      <c r="AB2923" s="14">
        <f t="shared" si="826"/>
        <v>0.13354847236839626</v>
      </c>
      <c r="AC2923" s="14">
        <f t="shared" si="827"/>
        <v>0.38072575842933298</v>
      </c>
      <c r="AD2923" s="14">
        <f t="shared" si="828"/>
        <v>0.30835662558074306</v>
      </c>
      <c r="AE2923" s="14">
        <f t="shared" si="829"/>
        <v>-0.10146047898325909</v>
      </c>
      <c r="AF2923" s="18" t="str">
        <f t="shared" si="840"/>
        <v/>
      </c>
      <c r="AG2923" s="18" t="str">
        <f t="shared" si="841"/>
        <v/>
      </c>
      <c r="AH2923" s="18" t="str">
        <f t="shared" si="842"/>
        <v/>
      </c>
      <c r="AI2923" s="19" t="str">
        <f t="shared" si="843"/>
        <v/>
      </c>
      <c r="AJ2923" s="19" t="str">
        <f t="shared" si="834"/>
        <v/>
      </c>
      <c r="AK2923" s="19" t="str">
        <f t="shared" si="844"/>
        <v/>
      </c>
    </row>
    <row r="2924" spans="2:37" x14ac:dyDescent="0.15">
      <c r="B2924" s="51" t="str">
        <f>IFERROR(IF(AND(AF2924=1,AI2924=1),MAX($B$5:B2923)+1,""),"")</f>
        <v/>
      </c>
      <c r="C2924" s="51" t="str">
        <f>IFERROR(IF(AND(AG2924=1,AJ2924=1),MAX($C$5:C2923)+1,""),"")</f>
        <v/>
      </c>
      <c r="D2924" s="51" t="str">
        <f>IFERROR(IF(AND(AH2924=1,AK2924=1),MAX($D$5:D2923)+1,""),"")</f>
        <v/>
      </c>
      <c r="F2924" s="5" t="s">
        <v>5945</v>
      </c>
      <c r="G2924" s="5" t="s">
        <v>5946</v>
      </c>
      <c r="H2924" s="12">
        <f>IFERROR([1]!EM_S_STM07_IS(F2924,"9",$H$1,"1")/1000000,"")</f>
        <v>1432.1685702499999</v>
      </c>
      <c r="I2924" s="12">
        <f>IFERROR([1]!EM_S_STM07_IS(F2924,"9",$I$1,"1")/1000000,"")</f>
        <v>2185.5090897700002</v>
      </c>
      <c r="J2924" s="12">
        <f>IFERROR([1]!EM_S_STM07_IS(F2924,"9",$J$1,"1")/1000000,"")</f>
        <v>2498.4691912100002</v>
      </c>
      <c r="K2924" s="12">
        <f>IFERROR([1]!EM_S_STM07_IS(F2924,"9",$K$1,"1")/1000000,"")</f>
        <v>2330.6456021700001</v>
      </c>
      <c r="L2924" s="12">
        <f>IFERROR([1]!EM_S_STM07_IS(F2924,"9",$L$1,"1")/1000000,"")</f>
        <v>2458.0567254299999</v>
      </c>
      <c r="M2924" s="13">
        <f>IFERROR([1]!EM_S_STM07_IS(F2924,"9",$M$1,"1")/1000000,"")</f>
        <v>2046.9175752599999</v>
      </c>
      <c r="N2924" s="12">
        <f>IFERROR([1]!EM_S_STM07_IS(F2924,"61",$N$1,"1")/1000000,"")</f>
        <v>91.476225329999991</v>
      </c>
      <c r="O2924" s="12">
        <f>IFERROR([1]!EM_S_STM07_IS(F2924,"61",$O$1,"1")/1000000,"")</f>
        <v>161.38049334999999</v>
      </c>
      <c r="P2924" s="12">
        <f>IFERROR([1]!EM_S_STM07_IS(F2924,"61",$P$1,"1")/1000000,"")</f>
        <v>158.51648548</v>
      </c>
      <c r="Q2924" s="12">
        <f>IFERROR([1]!EM_S_STM07_IS(F2924,"61",$Q$1,"1")/1000000,"")</f>
        <v>134.73430012</v>
      </c>
      <c r="R2924" s="12">
        <f>IFERROR([1]!EM_S_STM07_IS(F2924,"61",$R$1,"1")/1000000,"")</f>
        <v>99.251781980000004</v>
      </c>
      <c r="S2924" s="12">
        <f>IFERROR([1]!EM_S_STM07_IS(F2924,"61",$S$1,"1")/1000000,"")</f>
        <v>61.824175250000003</v>
      </c>
      <c r="T2924" s="20">
        <f t="shared" si="836"/>
        <v>7.4041947189413815E-2</v>
      </c>
      <c r="U2924" s="20">
        <f t="shared" si="837"/>
        <v>-7.5365658918382095E-2</v>
      </c>
      <c r="V2924" s="14">
        <f t="shared" si="838"/>
        <v>0.52601386119547144</v>
      </c>
      <c r="W2924" s="14">
        <f t="shared" si="821"/>
        <v>0.14319780361697579</v>
      </c>
      <c r="X2924" s="14">
        <f t="shared" si="822"/>
        <v>-6.7170565732981372E-2</v>
      </c>
      <c r="Y2924" s="14">
        <f t="shared" si="823"/>
        <v>5.4667738047076246E-2</v>
      </c>
      <c r="Z2924" s="15">
        <f t="shared" si="824"/>
        <v>-0.16726186418585495</v>
      </c>
      <c r="AA2924" s="14">
        <f t="shared" si="839"/>
        <v>0.76417962992920541</v>
      </c>
      <c r="AB2924" s="14">
        <f t="shared" si="826"/>
        <v>-1.7746927218697802E-2</v>
      </c>
      <c r="AC2924" s="14">
        <f t="shared" si="827"/>
        <v>-0.15002972900885186</v>
      </c>
      <c r="AD2924" s="14">
        <f t="shared" si="828"/>
        <v>-0.26335178279322918</v>
      </c>
      <c r="AE2924" s="14">
        <f t="shared" si="829"/>
        <v>-0.37709757934161775</v>
      </c>
      <c r="AF2924" s="18" t="str">
        <f t="shared" si="840"/>
        <v/>
      </c>
      <c r="AG2924" s="18" t="str">
        <f t="shared" si="841"/>
        <v/>
      </c>
      <c r="AH2924" s="18" t="str">
        <f t="shared" si="842"/>
        <v/>
      </c>
      <c r="AI2924" s="19" t="str">
        <f t="shared" si="843"/>
        <v/>
      </c>
      <c r="AJ2924" s="19" t="str">
        <f t="shared" si="834"/>
        <v/>
      </c>
      <c r="AK2924" s="19" t="str">
        <f t="shared" si="844"/>
        <v/>
      </c>
    </row>
    <row r="2925" spans="2:37" x14ac:dyDescent="0.15">
      <c r="B2925" s="51" t="str">
        <f>IFERROR(IF(AND(AF2925=1,AI2925=1),MAX($B$5:B2924)+1,""),"")</f>
        <v/>
      </c>
      <c r="C2925" s="51" t="str">
        <f>IFERROR(IF(AND(AG2925=1,AJ2925=1),MAX($C$5:C2924)+1,""),"")</f>
        <v/>
      </c>
      <c r="D2925" s="51" t="str">
        <f>IFERROR(IF(AND(AH2925=1,AK2925=1),MAX($D$5:D2924)+1,""),"")</f>
        <v/>
      </c>
      <c r="F2925" s="5" t="s">
        <v>5947</v>
      </c>
      <c r="G2925" s="5" t="s">
        <v>5948</v>
      </c>
      <c r="H2925" s="12" t="str">
        <f>IFERROR([1]!EM_S_STM07_IS(F2925,"9",$H$1,"1")/1000000,"")</f>
        <v/>
      </c>
      <c r="I2925" s="12">
        <f>IFERROR([1]!EM_S_STM07_IS(F2925,"9",$I$1,"1")/1000000,"")</f>
        <v>220.38237138999997</v>
      </c>
      <c r="J2925" s="12">
        <f>IFERROR([1]!EM_S_STM07_IS(F2925,"9",$J$1,"1")/1000000,"")</f>
        <v>273.66232537999997</v>
      </c>
      <c r="K2925" s="12">
        <f>IFERROR([1]!EM_S_STM07_IS(F2925,"9",$K$1,"1")/1000000,"")</f>
        <v>306.52679375999998</v>
      </c>
      <c r="L2925" s="12">
        <f>IFERROR([1]!EM_S_STM07_IS(F2925,"9",$L$1,"1")/1000000,"")</f>
        <v>333.58185527000001</v>
      </c>
      <c r="M2925" s="13">
        <f>IFERROR([1]!EM_S_STM07_IS(F2925,"9",$M$1,"1")/1000000,"")</f>
        <v>332.71006265</v>
      </c>
      <c r="N2925" s="12" t="str">
        <f>IFERROR([1]!EM_S_STM07_IS(F2925,"61",$N$1,"1")/1000000,"")</f>
        <v/>
      </c>
      <c r="O2925" s="12">
        <f>IFERROR([1]!EM_S_STM07_IS(F2925,"61",$O$1,"1")/1000000,"")</f>
        <v>62.128300119999999</v>
      </c>
      <c r="P2925" s="12">
        <f>IFERROR([1]!EM_S_STM07_IS(F2925,"61",$P$1,"1")/1000000,"")</f>
        <v>71.292252469999994</v>
      </c>
      <c r="Q2925" s="12">
        <f>IFERROR([1]!EM_S_STM07_IS(F2925,"61",$Q$1,"1")/1000000,"")</f>
        <v>75.704354140000007</v>
      </c>
      <c r="R2925" s="12">
        <f>IFERROR([1]!EM_S_STM07_IS(F2925,"61",$R$1,"1")/1000000,"")</f>
        <v>85.393736660000002</v>
      </c>
      <c r="S2925" s="12">
        <f>IFERROR([1]!EM_S_STM07_IS(F2925,"61",$S$1,"1")/1000000,"")</f>
        <v>69.969644370000012</v>
      </c>
      <c r="T2925" s="20" t="str">
        <f t="shared" si="836"/>
        <v/>
      </c>
      <c r="U2925" s="20" t="str">
        <f t="shared" si="837"/>
        <v/>
      </c>
      <c r="V2925" s="14" t="str">
        <f t="shared" si="838"/>
        <v/>
      </c>
      <c r="W2925" s="14">
        <f t="shared" si="821"/>
        <v>0.24176141518920791</v>
      </c>
      <c r="X2925" s="14">
        <f t="shared" si="822"/>
        <v>0.1200913144853436</v>
      </c>
      <c r="Y2925" s="14">
        <f t="shared" si="823"/>
        <v>8.8263284191669136E-2</v>
      </c>
      <c r="Z2925" s="15">
        <f t="shared" si="824"/>
        <v>-2.6134293764101227E-3</v>
      </c>
      <c r="AA2925" s="14" t="str">
        <f t="shared" si="839"/>
        <v/>
      </c>
      <c r="AB2925" s="14">
        <f t="shared" si="826"/>
        <v>0.14750045200496298</v>
      </c>
      <c r="AC2925" s="14">
        <f t="shared" si="827"/>
        <v>6.1887533597800672E-2</v>
      </c>
      <c r="AD2925" s="14">
        <f t="shared" si="828"/>
        <v>0.127989765318933</v>
      </c>
      <c r="AE2925" s="14">
        <f t="shared" si="829"/>
        <v>-0.18062322710401921</v>
      </c>
      <c r="AF2925" s="18" t="str">
        <f t="shared" si="840"/>
        <v/>
      </c>
      <c r="AG2925" s="18" t="str">
        <f t="shared" si="841"/>
        <v/>
      </c>
      <c r="AH2925" s="18" t="str">
        <f t="shared" si="842"/>
        <v/>
      </c>
      <c r="AI2925" s="19" t="str">
        <f t="shared" si="843"/>
        <v/>
      </c>
      <c r="AJ2925" s="19" t="str">
        <f t="shared" si="834"/>
        <v/>
      </c>
      <c r="AK2925" s="19" t="str">
        <f t="shared" si="844"/>
        <v/>
      </c>
    </row>
    <row r="2926" spans="2:37" x14ac:dyDescent="0.15">
      <c r="B2926" s="51" t="str">
        <f>IFERROR(IF(AND(AF2926=1,AI2926=1),MAX($B$5:B2925)+1,""),"")</f>
        <v/>
      </c>
      <c r="C2926" s="51" t="str">
        <f>IFERROR(IF(AND(AG2926=1,AJ2926=1),MAX($C$5:C2925)+1,""),"")</f>
        <v/>
      </c>
      <c r="D2926" s="51" t="str">
        <f>IFERROR(IF(AND(AH2926=1,AK2926=1),MAX($D$5:D2925)+1,""),"")</f>
        <v/>
      </c>
      <c r="F2926" s="5" t="s">
        <v>5949</v>
      </c>
      <c r="G2926" s="5" t="s">
        <v>5950</v>
      </c>
      <c r="H2926" s="12" t="str">
        <f>IFERROR([1]!EM_S_STM07_IS(F2926,"9",$H$1,"1")/1000000,"")</f>
        <v/>
      </c>
      <c r="I2926" s="12">
        <f>IFERROR([1]!EM_S_STM07_IS(F2926,"9",$I$1,"1")/1000000,"")</f>
        <v>275.00688004</v>
      </c>
      <c r="J2926" s="12">
        <f>IFERROR([1]!EM_S_STM07_IS(F2926,"9",$J$1,"1")/1000000,"")</f>
        <v>296.91922032999997</v>
      </c>
      <c r="K2926" s="12">
        <f>IFERROR([1]!EM_S_STM07_IS(F2926,"9",$K$1,"1")/1000000,"")</f>
        <v>396.40354313</v>
      </c>
      <c r="L2926" s="12">
        <f>IFERROR([1]!EM_S_STM07_IS(F2926,"9",$L$1,"1")/1000000,"")</f>
        <v>531.12215805999995</v>
      </c>
      <c r="M2926" s="13">
        <f>IFERROR([1]!EM_S_STM07_IS(F2926,"9",$M$1,"1")/1000000,"")</f>
        <v>676.16870921999998</v>
      </c>
      <c r="N2926" s="12" t="str">
        <f>IFERROR([1]!EM_S_STM07_IS(F2926,"61",$N$1,"1")/1000000,"")</f>
        <v/>
      </c>
      <c r="O2926" s="12">
        <f>IFERROR([1]!EM_S_STM07_IS(F2926,"61",$O$1,"1")/1000000,"")</f>
        <v>70.757984030000003</v>
      </c>
      <c r="P2926" s="12">
        <f>IFERROR([1]!EM_S_STM07_IS(F2926,"61",$P$1,"1")/1000000,"")</f>
        <v>51.446354399999997</v>
      </c>
      <c r="Q2926" s="12">
        <f>IFERROR([1]!EM_S_STM07_IS(F2926,"61",$Q$1,"1")/1000000,"")</f>
        <v>88.999884359999996</v>
      </c>
      <c r="R2926" s="12">
        <f>IFERROR([1]!EM_S_STM07_IS(F2926,"61",$R$1,"1")/1000000,"")</f>
        <v>118.50586609999999</v>
      </c>
      <c r="S2926" s="12">
        <f>IFERROR([1]!EM_S_STM07_IS(F2926,"61",$S$1,"1")/1000000,"")</f>
        <v>174.67180672999999</v>
      </c>
      <c r="T2926" s="20" t="str">
        <f t="shared" si="836"/>
        <v/>
      </c>
      <c r="U2926" s="20" t="str">
        <f t="shared" si="837"/>
        <v/>
      </c>
      <c r="V2926" s="14" t="str">
        <f t="shared" si="838"/>
        <v/>
      </c>
      <c r="W2926" s="14">
        <f t="shared" si="821"/>
        <v>7.9679243976779071E-2</v>
      </c>
      <c r="X2926" s="14">
        <f t="shared" si="822"/>
        <v>0.33505517995578671</v>
      </c>
      <c r="Y2926" s="14">
        <f t="shared" si="823"/>
        <v>0.33985219674441497</v>
      </c>
      <c r="Z2926" s="15">
        <f t="shared" si="824"/>
        <v>0.27309452064625478</v>
      </c>
      <c r="AA2926" s="14" t="str">
        <f t="shared" si="839"/>
        <v/>
      </c>
      <c r="AB2926" s="14">
        <f t="shared" si="826"/>
        <v>-0.27292509664792391</v>
      </c>
      <c r="AC2926" s="14">
        <f t="shared" si="827"/>
        <v>0.72995512311752841</v>
      </c>
      <c r="AD2926" s="14">
        <f t="shared" si="828"/>
        <v>0.33152831548240896</v>
      </c>
      <c r="AE2926" s="14">
        <f t="shared" si="829"/>
        <v>0.47395072057112286</v>
      </c>
      <c r="AF2926" s="18" t="str">
        <f t="shared" si="840"/>
        <v/>
      </c>
      <c r="AG2926" s="18" t="str">
        <f t="shared" si="841"/>
        <v/>
      </c>
      <c r="AH2926" s="18" t="str">
        <f t="shared" si="842"/>
        <v/>
      </c>
      <c r="AI2926" s="19" t="str">
        <f t="shared" si="843"/>
        <v/>
      </c>
      <c r="AJ2926" s="19" t="str">
        <f t="shared" si="834"/>
        <v/>
      </c>
      <c r="AK2926" s="19" t="str">
        <f t="shared" si="844"/>
        <v/>
      </c>
    </row>
    <row r="2927" spans="2:37" x14ac:dyDescent="0.15">
      <c r="B2927" s="51" t="str">
        <f>IFERROR(IF(AND(AF2927=1,AI2927=1),MAX($B$5:B2926)+1,""),"")</f>
        <v/>
      </c>
      <c r="C2927" s="51" t="str">
        <f>IFERROR(IF(AND(AG2927=1,AJ2927=1),MAX($C$5:C2926)+1,""),"")</f>
        <v/>
      </c>
      <c r="D2927" s="51" t="str">
        <f>IFERROR(IF(AND(AH2927=1,AK2927=1),MAX($D$5:D2926)+1,""),"")</f>
        <v/>
      </c>
      <c r="F2927" s="5" t="s">
        <v>5951</v>
      </c>
      <c r="G2927" s="5" t="s">
        <v>5952</v>
      </c>
      <c r="H2927" s="12">
        <f>IFERROR([1]!EM_S_STM07_IS(F2927,"9",$H$1,"1")/1000000,"")</f>
        <v>876.04144845000008</v>
      </c>
      <c r="I2927" s="12">
        <f>IFERROR([1]!EM_S_STM07_IS(F2927,"9",$I$1,"1")/1000000,"")</f>
        <v>1262.2019135200001</v>
      </c>
      <c r="J2927" s="12">
        <f>IFERROR([1]!EM_S_STM07_IS(F2927,"9",$J$1,"1")/1000000,"")</f>
        <v>1367.2726916600002</v>
      </c>
      <c r="K2927" s="12">
        <f>IFERROR([1]!EM_S_STM07_IS(F2927,"9",$K$1,"1")/1000000,"")</f>
        <v>1333.8576148900001</v>
      </c>
      <c r="L2927" s="12">
        <f>IFERROR([1]!EM_S_STM07_IS(F2927,"9",$L$1,"1")/1000000,"")</f>
        <v>1376.3661500000001</v>
      </c>
      <c r="M2927" s="13">
        <f>IFERROR([1]!EM_S_STM07_IS(F2927,"9",$M$1,"1")/1000000,"")</f>
        <v>1345.0864407700001</v>
      </c>
      <c r="N2927" s="12">
        <f>IFERROR([1]!EM_S_STM07_IS(F2927,"61",$N$1,"1")/1000000,"")</f>
        <v>95.055387819999993</v>
      </c>
      <c r="O2927" s="12">
        <f>IFERROR([1]!EM_S_STM07_IS(F2927,"61",$O$1,"1")/1000000,"")</f>
        <v>159.48429905</v>
      </c>
      <c r="P2927" s="12">
        <f>IFERROR([1]!EM_S_STM07_IS(F2927,"61",$P$1,"1")/1000000,"")</f>
        <v>175.43619946999999</v>
      </c>
      <c r="Q2927" s="12">
        <f>IFERROR([1]!EM_S_STM07_IS(F2927,"61",$Q$1,"1")/1000000,"")</f>
        <v>162.71801124999999</v>
      </c>
      <c r="R2927" s="12">
        <f>IFERROR([1]!EM_S_STM07_IS(F2927,"61",$R$1,"1")/1000000,"")</f>
        <v>106.30058477999999</v>
      </c>
      <c r="S2927" s="12">
        <f>IFERROR([1]!EM_S_STM07_IS(F2927,"61",$S$1,"1")/1000000,"")</f>
        <v>75.005291079999992</v>
      </c>
      <c r="T2927" s="20">
        <f t="shared" si="836"/>
        <v>8.9544839467188275E-2</v>
      </c>
      <c r="U2927" s="20">
        <f t="shared" si="837"/>
        <v>-4.6275295153743401E-2</v>
      </c>
      <c r="V2927" s="14">
        <f t="shared" si="838"/>
        <v>0.44080159192609258</v>
      </c>
      <c r="W2927" s="14">
        <f t="shared" si="821"/>
        <v>8.324403331554231E-2</v>
      </c>
      <c r="X2927" s="14">
        <f t="shared" si="822"/>
        <v>-2.4439219018871014E-2</v>
      </c>
      <c r="Y2927" s="14">
        <f t="shared" si="823"/>
        <v>3.1868870136866505E-2</v>
      </c>
      <c r="Z2927" s="15">
        <f t="shared" si="824"/>
        <v>-2.2726299415311818E-2</v>
      </c>
      <c r="AA2927" s="14">
        <f t="shared" si="839"/>
        <v>0.67780388579345674</v>
      </c>
      <c r="AB2927" s="14">
        <f t="shared" si="826"/>
        <v>0.10002176085684082</v>
      </c>
      <c r="AC2927" s="14">
        <f t="shared" si="827"/>
        <v>-7.2494663350107749E-2</v>
      </c>
      <c r="AD2927" s="14">
        <f t="shared" si="828"/>
        <v>-0.34671900201213895</v>
      </c>
      <c r="AE2927" s="14">
        <f t="shared" si="829"/>
        <v>-0.29440377740883394</v>
      </c>
      <c r="AF2927" s="18" t="str">
        <f t="shared" si="840"/>
        <v/>
      </c>
      <c r="AG2927" s="18" t="str">
        <f t="shared" si="841"/>
        <v/>
      </c>
      <c r="AH2927" s="18" t="str">
        <f t="shared" si="842"/>
        <v/>
      </c>
      <c r="AI2927" s="19" t="str">
        <f t="shared" si="843"/>
        <v/>
      </c>
      <c r="AJ2927" s="19" t="str">
        <f t="shared" si="834"/>
        <v/>
      </c>
      <c r="AK2927" s="19" t="str">
        <f t="shared" si="844"/>
        <v/>
      </c>
    </row>
    <row r="2928" spans="2:37" x14ac:dyDescent="0.15">
      <c r="B2928" s="51" t="str">
        <f>IFERROR(IF(AND(AF2928=1,AI2928=1),MAX($B$5:B2927)+1,""),"")</f>
        <v/>
      </c>
      <c r="C2928" s="51" t="str">
        <f>IFERROR(IF(AND(AG2928=1,AJ2928=1),MAX($C$5:C2927)+1,""),"")</f>
        <v/>
      </c>
      <c r="D2928" s="51" t="str">
        <f>IFERROR(IF(AND(AH2928=1,AK2928=1),MAX($D$5:D2927)+1,""),"")</f>
        <v/>
      </c>
      <c r="F2928" s="5" t="s">
        <v>5953</v>
      </c>
      <c r="G2928" s="5" t="s">
        <v>5954</v>
      </c>
      <c r="H2928" s="12" t="str">
        <f>IFERROR([1]!EM_S_STM07_IS(F2928,"9",$H$1,"1")/1000000,"")</f>
        <v/>
      </c>
      <c r="I2928" s="12">
        <f>IFERROR([1]!EM_S_STM07_IS(F2928,"9",$I$1,"1")/1000000,"")</f>
        <v>348.23522614000001</v>
      </c>
      <c r="J2928" s="12">
        <f>IFERROR([1]!EM_S_STM07_IS(F2928,"9",$J$1,"1")/1000000,"")</f>
        <v>387.22071474000001</v>
      </c>
      <c r="K2928" s="12">
        <f>IFERROR([1]!EM_S_STM07_IS(F2928,"9",$K$1,"1")/1000000,"")</f>
        <v>437.16710849000003</v>
      </c>
      <c r="L2928" s="12">
        <f>IFERROR([1]!EM_S_STM07_IS(F2928,"9",$L$1,"1")/1000000,"")</f>
        <v>496.41440123000001</v>
      </c>
      <c r="M2928" s="13">
        <f>IFERROR([1]!EM_S_STM07_IS(F2928,"9",$M$1,"1")/1000000,"")</f>
        <v>548.87106236</v>
      </c>
      <c r="N2928" s="12" t="str">
        <f>IFERROR([1]!EM_S_STM07_IS(F2928,"61",$N$1,"1")/1000000,"")</f>
        <v/>
      </c>
      <c r="O2928" s="12">
        <f>IFERROR([1]!EM_S_STM07_IS(F2928,"61",$O$1,"1")/1000000,"")</f>
        <v>47.924931479999998</v>
      </c>
      <c r="P2928" s="12">
        <f>IFERROR([1]!EM_S_STM07_IS(F2928,"61",$P$1,"1")/1000000,"")</f>
        <v>55.609399609999997</v>
      </c>
      <c r="Q2928" s="12">
        <f>IFERROR([1]!EM_S_STM07_IS(F2928,"61",$Q$1,"1")/1000000,"")</f>
        <v>63.58572633</v>
      </c>
      <c r="R2928" s="12">
        <f>IFERROR([1]!EM_S_STM07_IS(F2928,"61",$R$1,"1")/1000000,"")</f>
        <v>67.819980189999995</v>
      </c>
      <c r="S2928" s="12">
        <f>IFERROR([1]!EM_S_STM07_IS(F2928,"61",$S$1,"1")/1000000,"")</f>
        <v>91.324898669999996</v>
      </c>
      <c r="T2928" s="20" t="str">
        <f t="shared" si="836"/>
        <v/>
      </c>
      <c r="U2928" s="20" t="str">
        <f t="shared" si="837"/>
        <v/>
      </c>
      <c r="V2928" s="14" t="str">
        <f t="shared" si="838"/>
        <v/>
      </c>
      <c r="W2928" s="14">
        <f t="shared" si="821"/>
        <v>0.11195159384687514</v>
      </c>
      <c r="X2928" s="14">
        <f t="shared" si="822"/>
        <v>0.12898688486626192</v>
      </c>
      <c r="Y2928" s="14">
        <f t="shared" si="823"/>
        <v>0.1355255040678689</v>
      </c>
      <c r="Z2928" s="15">
        <f t="shared" si="824"/>
        <v>0.10567111066887769</v>
      </c>
      <c r="AA2928" s="14" t="str">
        <f t="shared" si="839"/>
        <v/>
      </c>
      <c r="AB2928" s="14">
        <f t="shared" si="826"/>
        <v>0.16034385220158065</v>
      </c>
      <c r="AC2928" s="14">
        <f t="shared" si="827"/>
        <v>0.14343486489585575</v>
      </c>
      <c r="AD2928" s="14">
        <f t="shared" si="828"/>
        <v>6.659126354906883E-2</v>
      </c>
      <c r="AE2928" s="14">
        <f t="shared" si="829"/>
        <v>0.34657807941185131</v>
      </c>
      <c r="AF2928" s="18" t="str">
        <f t="shared" si="840"/>
        <v/>
      </c>
      <c r="AG2928" s="18" t="str">
        <f t="shared" si="841"/>
        <v/>
      </c>
      <c r="AH2928" s="18" t="str">
        <f t="shared" si="842"/>
        <v/>
      </c>
      <c r="AI2928" s="19">
        <f t="shared" si="843"/>
        <v>1</v>
      </c>
      <c r="AJ2928" s="19" t="str">
        <f t="shared" si="834"/>
        <v/>
      </c>
      <c r="AK2928" s="19" t="str">
        <f t="shared" si="844"/>
        <v/>
      </c>
    </row>
    <row r="2929" spans="2:37" x14ac:dyDescent="0.15">
      <c r="B2929" s="51" t="str">
        <f>IFERROR(IF(AND(AF2929=1,AI2929=1),MAX($B$5:B2928)+1,""),"")</f>
        <v/>
      </c>
      <c r="C2929" s="51" t="str">
        <f>IFERROR(IF(AND(AG2929=1,AJ2929=1),MAX($C$5:C2928)+1,""),"")</f>
        <v/>
      </c>
      <c r="D2929" s="51" t="str">
        <f>IFERROR(IF(AND(AH2929=1,AK2929=1),MAX($D$5:D2928)+1,""),"")</f>
        <v/>
      </c>
      <c r="F2929" s="5" t="s">
        <v>5955</v>
      </c>
      <c r="G2929" s="5" t="s">
        <v>5956</v>
      </c>
      <c r="H2929" s="12" t="str">
        <f>IFERROR([1]!EM_S_STM07_IS(F2929,"9",$H$1,"1")/1000000,"")</f>
        <v/>
      </c>
      <c r="I2929" s="12">
        <f>IFERROR([1]!EM_S_STM07_IS(F2929,"9",$I$1,"1")/1000000,"")</f>
        <v>280.38977929999999</v>
      </c>
      <c r="J2929" s="12">
        <f>IFERROR([1]!EM_S_STM07_IS(F2929,"9",$J$1,"1")/1000000,"")</f>
        <v>290.67303294999999</v>
      </c>
      <c r="K2929" s="12">
        <f>IFERROR([1]!EM_S_STM07_IS(F2929,"9",$K$1,"1")/1000000,"")</f>
        <v>349.11429723000003</v>
      </c>
      <c r="L2929" s="12">
        <f>IFERROR([1]!EM_S_STM07_IS(F2929,"9",$L$1,"1")/1000000,"")</f>
        <v>411.99689838</v>
      </c>
      <c r="M2929" s="13">
        <f>IFERROR([1]!EM_S_STM07_IS(F2929,"9",$M$1,"1")/1000000,"")</f>
        <v>418.68021005999998</v>
      </c>
      <c r="N2929" s="12" t="str">
        <f>IFERROR([1]!EM_S_STM07_IS(F2929,"61",$N$1,"1")/1000000,"")</f>
        <v/>
      </c>
      <c r="O2929" s="12">
        <f>IFERROR([1]!EM_S_STM07_IS(F2929,"61",$O$1,"1")/1000000,"")</f>
        <v>49.757228700000006</v>
      </c>
      <c r="P2929" s="12">
        <f>IFERROR([1]!EM_S_STM07_IS(F2929,"61",$P$1,"1")/1000000,"")</f>
        <v>34.482086969999997</v>
      </c>
      <c r="Q2929" s="12">
        <f>IFERROR([1]!EM_S_STM07_IS(F2929,"61",$Q$1,"1")/1000000,"")</f>
        <v>39.962233779999998</v>
      </c>
      <c r="R2929" s="12">
        <f>IFERROR([1]!EM_S_STM07_IS(F2929,"61",$R$1,"1")/1000000,"")</f>
        <v>50.894106729999997</v>
      </c>
      <c r="S2929" s="12">
        <f>IFERROR([1]!EM_S_STM07_IS(F2929,"61",$S$1,"1")/1000000,"")</f>
        <v>51.750217979999995</v>
      </c>
      <c r="T2929" s="20" t="str">
        <f t="shared" si="836"/>
        <v/>
      </c>
      <c r="U2929" s="20" t="str">
        <f t="shared" si="837"/>
        <v/>
      </c>
      <c r="V2929" s="14" t="str">
        <f t="shared" si="838"/>
        <v/>
      </c>
      <c r="W2929" s="14">
        <f t="shared" si="821"/>
        <v>3.6674851970968425E-2</v>
      </c>
      <c r="X2929" s="14">
        <f t="shared" si="822"/>
        <v>0.20105499188172984</v>
      </c>
      <c r="Y2929" s="14">
        <f t="shared" si="823"/>
        <v>0.18012038363634325</v>
      </c>
      <c r="Z2929" s="15">
        <f t="shared" si="824"/>
        <v>1.6221752411921579E-2</v>
      </c>
      <c r="AA2929" s="14" t="str">
        <f t="shared" si="839"/>
        <v/>
      </c>
      <c r="AB2929" s="14">
        <f t="shared" si="826"/>
        <v>-0.30699341842565292</v>
      </c>
      <c r="AC2929" s="14">
        <f t="shared" si="827"/>
        <v>0.1589273530563223</v>
      </c>
      <c r="AD2929" s="14">
        <f t="shared" si="828"/>
        <v>0.27355510230439373</v>
      </c>
      <c r="AE2929" s="14">
        <f t="shared" si="829"/>
        <v>1.6821422066444391E-2</v>
      </c>
      <c r="AF2929" s="18" t="str">
        <f t="shared" si="840"/>
        <v/>
      </c>
      <c r="AG2929" s="18" t="str">
        <f t="shared" si="841"/>
        <v/>
      </c>
      <c r="AH2929" s="18" t="str">
        <f t="shared" si="842"/>
        <v/>
      </c>
      <c r="AI2929" s="19" t="str">
        <f t="shared" si="843"/>
        <v/>
      </c>
      <c r="AJ2929" s="19" t="str">
        <f t="shared" si="834"/>
        <v/>
      </c>
      <c r="AK2929" s="19" t="str">
        <f t="shared" si="844"/>
        <v/>
      </c>
    </row>
    <row r="2930" spans="2:37" x14ac:dyDescent="0.15">
      <c r="B2930" s="51" t="str">
        <f>IFERROR(IF(AND(AF2930=1,AI2930=1),MAX($B$5:B2929)+1,""),"")</f>
        <v/>
      </c>
      <c r="C2930" s="51" t="str">
        <f>IFERROR(IF(AND(AG2930=1,AJ2930=1),MAX($C$5:C2929)+1,""),"")</f>
        <v/>
      </c>
      <c r="D2930" s="51" t="str">
        <f>IFERROR(IF(AND(AH2930=1,AK2930=1),MAX($D$5:D2929)+1,""),"")</f>
        <v/>
      </c>
      <c r="F2930" s="5" t="s">
        <v>5957</v>
      </c>
      <c r="G2930" s="5" t="s">
        <v>5958</v>
      </c>
      <c r="H2930" s="12" t="str">
        <f>IFERROR([1]!EM_S_STM07_IS(F2930,"9",$H$1,"1")/1000000,"")</f>
        <v/>
      </c>
      <c r="I2930" s="12">
        <f>IFERROR([1]!EM_S_STM07_IS(F2930,"9",$I$1,"1")/1000000,"")</f>
        <v>673.93609565999998</v>
      </c>
      <c r="J2930" s="12">
        <f>IFERROR([1]!EM_S_STM07_IS(F2930,"9",$J$1,"1")/1000000,"")</f>
        <v>899.84167288000003</v>
      </c>
      <c r="K2930" s="12">
        <f>IFERROR([1]!EM_S_STM07_IS(F2930,"9",$K$1,"1")/1000000,"")</f>
        <v>955.80670595000004</v>
      </c>
      <c r="L2930" s="12">
        <f>IFERROR([1]!EM_S_STM07_IS(F2930,"9",$L$1,"1")/1000000,"")</f>
        <v>1162.1501667</v>
      </c>
      <c r="M2930" s="13">
        <f>IFERROR([1]!EM_S_STM07_IS(F2930,"9",$M$1,"1")/1000000,"")</f>
        <v>1377.22013397</v>
      </c>
      <c r="N2930" s="12" t="str">
        <f>IFERROR([1]!EM_S_STM07_IS(F2930,"61",$N$1,"1")/1000000,"")</f>
        <v/>
      </c>
      <c r="O2930" s="12">
        <f>IFERROR([1]!EM_S_STM07_IS(F2930,"61",$O$1,"1")/1000000,"")</f>
        <v>80.392589409999999</v>
      </c>
      <c r="P2930" s="12">
        <f>IFERROR([1]!EM_S_STM07_IS(F2930,"61",$P$1,"1")/1000000,"")</f>
        <v>113.97261792</v>
      </c>
      <c r="Q2930" s="12">
        <f>IFERROR([1]!EM_S_STM07_IS(F2930,"61",$Q$1,"1")/1000000,"")</f>
        <v>108.13730476000001</v>
      </c>
      <c r="R2930" s="12">
        <f>IFERROR([1]!EM_S_STM07_IS(F2930,"61",$R$1,"1")/1000000,"")</f>
        <v>130.82469552000001</v>
      </c>
      <c r="S2930" s="12">
        <f>IFERROR([1]!EM_S_STM07_IS(F2930,"61",$S$1,"1")/1000000,"")</f>
        <v>164.26079865</v>
      </c>
      <c r="T2930" s="20" t="str">
        <f t="shared" si="836"/>
        <v/>
      </c>
      <c r="U2930" s="20" t="str">
        <f t="shared" si="837"/>
        <v/>
      </c>
      <c r="V2930" s="14" t="str">
        <f t="shared" si="838"/>
        <v/>
      </c>
      <c r="W2930" s="14">
        <f t="shared" si="821"/>
        <v>0.33520326136970879</v>
      </c>
      <c r="X2930" s="14">
        <f t="shared" si="822"/>
        <v>6.2194311240198939E-2</v>
      </c>
      <c r="Y2930" s="14">
        <f t="shared" si="823"/>
        <v>0.21588408981176802</v>
      </c>
      <c r="Z2930" s="15">
        <f t="shared" si="824"/>
        <v>0.18506211454644023</v>
      </c>
      <c r="AA2930" s="14" t="str">
        <f t="shared" si="839"/>
        <v/>
      </c>
      <c r="AB2930" s="14">
        <f t="shared" si="826"/>
        <v>0.41770054623744962</v>
      </c>
      <c r="AC2930" s="14">
        <f t="shared" si="827"/>
        <v>-5.1199255281614557E-2</v>
      </c>
      <c r="AD2930" s="14">
        <f t="shared" si="828"/>
        <v>0.20980170358741979</v>
      </c>
      <c r="AE2930" s="14">
        <f t="shared" si="829"/>
        <v>0.25557944543343808</v>
      </c>
      <c r="AF2930" s="18" t="str">
        <f t="shared" si="840"/>
        <v/>
      </c>
      <c r="AG2930" s="18" t="str">
        <f t="shared" si="841"/>
        <v/>
      </c>
      <c r="AH2930" s="18" t="str">
        <f t="shared" si="842"/>
        <v/>
      </c>
      <c r="AI2930" s="19" t="str">
        <f t="shared" si="843"/>
        <v/>
      </c>
      <c r="AJ2930" s="19" t="str">
        <f t="shared" si="834"/>
        <v/>
      </c>
      <c r="AK2930" s="19" t="str">
        <f t="shared" si="844"/>
        <v/>
      </c>
    </row>
    <row r="2931" spans="2:37" x14ac:dyDescent="0.15">
      <c r="B2931" s="51" t="str">
        <f>IFERROR(IF(AND(AF2931=1,AI2931=1),MAX($B$5:B2930)+1,""),"")</f>
        <v/>
      </c>
      <c r="C2931" s="51" t="str">
        <f>IFERROR(IF(AND(AG2931=1,AJ2931=1),MAX($C$5:C2930)+1,""),"")</f>
        <v/>
      </c>
      <c r="D2931" s="51" t="str">
        <f>IFERROR(IF(AND(AH2931=1,AK2931=1),MAX($D$5:D2930)+1,""),"")</f>
        <v/>
      </c>
      <c r="F2931" s="5" t="s">
        <v>5959</v>
      </c>
      <c r="G2931" s="5" t="s">
        <v>5960</v>
      </c>
      <c r="H2931" s="12" t="str">
        <f>IFERROR([1]!EM_S_STM07_IS(F2931,"9",$H$1,"1")/1000000,"")</f>
        <v/>
      </c>
      <c r="I2931" s="12">
        <f>IFERROR([1]!EM_S_STM07_IS(F2931,"9",$I$1,"1")/1000000,"")</f>
        <v>393.47413555000003</v>
      </c>
      <c r="J2931" s="12">
        <f>IFERROR([1]!EM_S_STM07_IS(F2931,"9",$J$1,"1")/1000000,"")</f>
        <v>391.0421983</v>
      </c>
      <c r="K2931" s="12">
        <f>IFERROR([1]!EM_S_STM07_IS(F2931,"9",$K$1,"1")/1000000,"")</f>
        <v>403.06776260000004</v>
      </c>
      <c r="L2931" s="12">
        <f>IFERROR([1]!EM_S_STM07_IS(F2931,"9",$L$1,"1")/1000000,"")</f>
        <v>421.67048906000002</v>
      </c>
      <c r="M2931" s="13">
        <f>IFERROR([1]!EM_S_STM07_IS(F2931,"9",$M$1,"1")/1000000,"")</f>
        <v>421.15609298000004</v>
      </c>
      <c r="N2931" s="12" t="str">
        <f>IFERROR([1]!EM_S_STM07_IS(F2931,"61",$N$1,"1")/1000000,"")</f>
        <v/>
      </c>
      <c r="O2931" s="12">
        <f>IFERROR([1]!EM_S_STM07_IS(F2931,"61",$O$1,"1")/1000000,"")</f>
        <v>51.152625749999999</v>
      </c>
      <c r="P2931" s="12">
        <f>IFERROR([1]!EM_S_STM07_IS(F2931,"61",$P$1,"1")/1000000,"")</f>
        <v>46.221728679999998</v>
      </c>
      <c r="Q2931" s="12">
        <f>IFERROR([1]!EM_S_STM07_IS(F2931,"61",$Q$1,"1")/1000000,"")</f>
        <v>53.105619259999997</v>
      </c>
      <c r="R2931" s="12">
        <f>IFERROR([1]!EM_S_STM07_IS(F2931,"61",$R$1,"1")/1000000,"")</f>
        <v>56.2649434</v>
      </c>
      <c r="S2931" s="12">
        <f>IFERROR([1]!EM_S_STM07_IS(F2931,"61",$S$1,"1")/1000000,"")</f>
        <v>55.210697159999995</v>
      </c>
      <c r="T2931" s="20" t="str">
        <f t="shared" si="836"/>
        <v/>
      </c>
      <c r="U2931" s="20" t="str">
        <f t="shared" si="837"/>
        <v/>
      </c>
      <c r="V2931" s="14" t="str">
        <f t="shared" si="838"/>
        <v/>
      </c>
      <c r="W2931" s="14">
        <f t="shared" si="821"/>
        <v>-6.1806788052298769E-3</v>
      </c>
      <c r="X2931" s="14">
        <f t="shared" si="822"/>
        <v>3.0752599980972545E-2</v>
      </c>
      <c r="Y2931" s="14">
        <f t="shared" si="823"/>
        <v>4.6152851173218545E-2</v>
      </c>
      <c r="Z2931" s="15">
        <f t="shared" si="824"/>
        <v>-1.2199005938183858E-3</v>
      </c>
      <c r="AA2931" s="14" t="str">
        <f t="shared" si="839"/>
        <v/>
      </c>
      <c r="AB2931" s="14">
        <f t="shared" si="826"/>
        <v>-9.6395776320436499E-2</v>
      </c>
      <c r="AC2931" s="14">
        <f t="shared" si="827"/>
        <v>0.14893191528292271</v>
      </c>
      <c r="AD2931" s="14">
        <f t="shared" si="828"/>
        <v>5.9491334137961101E-2</v>
      </c>
      <c r="AE2931" s="14">
        <f t="shared" si="829"/>
        <v>-1.8737177650835508E-2</v>
      </c>
      <c r="AF2931" s="18" t="str">
        <f t="shared" si="840"/>
        <v/>
      </c>
      <c r="AG2931" s="18" t="str">
        <f t="shared" si="841"/>
        <v/>
      </c>
      <c r="AH2931" s="18" t="str">
        <f t="shared" si="842"/>
        <v/>
      </c>
      <c r="AI2931" s="19" t="str">
        <f t="shared" si="843"/>
        <v/>
      </c>
      <c r="AJ2931" s="19" t="str">
        <f t="shared" si="834"/>
        <v/>
      </c>
      <c r="AK2931" s="19" t="str">
        <f t="shared" si="844"/>
        <v/>
      </c>
    </row>
    <row r="2932" spans="2:37" x14ac:dyDescent="0.15">
      <c r="B2932" s="51" t="str">
        <f>IFERROR(IF(AND(AF2932=1,AI2932=1),MAX($B$5:B2931)+1,""),"")</f>
        <v/>
      </c>
      <c r="C2932" s="51" t="str">
        <f>IFERROR(IF(AND(AG2932=1,AJ2932=1),MAX($C$5:C2931)+1,""),"")</f>
        <v/>
      </c>
      <c r="D2932" s="51" t="str">
        <f>IFERROR(IF(AND(AH2932=1,AK2932=1),MAX($D$5:D2931)+1,""),"")</f>
        <v/>
      </c>
      <c r="F2932" s="5" t="s">
        <v>5961</v>
      </c>
      <c r="G2932" s="5" t="s">
        <v>5962</v>
      </c>
      <c r="H2932" s="12" t="str">
        <f>IFERROR([1]!EM_S_STM07_IS(F2932,"9",$H$1,"1")/1000000,"")</f>
        <v/>
      </c>
      <c r="I2932" s="12">
        <f>IFERROR([1]!EM_S_STM07_IS(F2932,"9",$I$1,"1")/1000000,"")</f>
        <v>202.63068927</v>
      </c>
      <c r="J2932" s="12">
        <f>IFERROR([1]!EM_S_STM07_IS(F2932,"9",$J$1,"1")/1000000,"")</f>
        <v>286.16035092000004</v>
      </c>
      <c r="K2932" s="12">
        <f>IFERROR([1]!EM_S_STM07_IS(F2932,"9",$K$1,"1")/1000000,"")</f>
        <v>383.52914383000001</v>
      </c>
      <c r="L2932" s="12">
        <f>IFERROR([1]!EM_S_STM07_IS(F2932,"9",$L$1,"1")/1000000,"")</f>
        <v>362.44832083999995</v>
      </c>
      <c r="M2932" s="13">
        <f>IFERROR([1]!EM_S_STM07_IS(F2932,"9",$M$1,"1")/1000000,"")</f>
        <v>344.50866456</v>
      </c>
      <c r="N2932" s="12" t="str">
        <f>IFERROR([1]!EM_S_STM07_IS(F2932,"61",$N$1,"1")/1000000,"")</f>
        <v/>
      </c>
      <c r="O2932" s="12">
        <f>IFERROR([1]!EM_S_STM07_IS(F2932,"61",$O$1,"1")/1000000,"")</f>
        <v>40.591120420000003</v>
      </c>
      <c r="P2932" s="12">
        <f>IFERROR([1]!EM_S_STM07_IS(F2932,"61",$P$1,"1")/1000000,"")</f>
        <v>45.627220189999996</v>
      </c>
      <c r="Q2932" s="12">
        <f>IFERROR([1]!EM_S_STM07_IS(F2932,"61",$Q$1,"1")/1000000,"")</f>
        <v>50.157906650000001</v>
      </c>
      <c r="R2932" s="12">
        <f>IFERROR([1]!EM_S_STM07_IS(F2932,"61",$R$1,"1")/1000000,"")</f>
        <v>35.842351539999996</v>
      </c>
      <c r="S2932" s="12">
        <f>IFERROR([1]!EM_S_STM07_IS(F2932,"61",$S$1,"1")/1000000,"")</f>
        <v>19.259410239999998</v>
      </c>
      <c r="T2932" s="20" t="str">
        <f t="shared" si="836"/>
        <v/>
      </c>
      <c r="U2932" s="20" t="str">
        <f t="shared" si="837"/>
        <v/>
      </c>
      <c r="V2932" s="14" t="str">
        <f t="shared" si="838"/>
        <v/>
      </c>
      <c r="W2932" s="14">
        <f t="shared" si="821"/>
        <v>0.41222611417315463</v>
      </c>
      <c r="X2932" s="14">
        <f t="shared" si="822"/>
        <v>0.34025955236971567</v>
      </c>
      <c r="Y2932" s="14">
        <f t="shared" si="823"/>
        <v>-5.4965374415833629E-2</v>
      </c>
      <c r="Z2932" s="15">
        <f t="shared" si="824"/>
        <v>-4.949576325370611E-2</v>
      </c>
      <c r="AA2932" s="14" t="str">
        <f t="shared" si="839"/>
        <v/>
      </c>
      <c r="AB2932" s="14">
        <f t="shared" si="826"/>
        <v>0.12406900124684936</v>
      </c>
      <c r="AC2932" s="14">
        <f t="shared" si="827"/>
        <v>9.9297884927756014E-2</v>
      </c>
      <c r="AD2932" s="14">
        <f t="shared" si="828"/>
        <v>-0.28540974028069821</v>
      </c>
      <c r="AE2932" s="14">
        <f t="shared" si="829"/>
        <v>-0.46266331832311469</v>
      </c>
      <c r="AF2932" s="18" t="str">
        <f t="shared" si="840"/>
        <v/>
      </c>
      <c r="AG2932" s="18" t="str">
        <f t="shared" si="841"/>
        <v/>
      </c>
      <c r="AH2932" s="18" t="str">
        <f t="shared" si="842"/>
        <v/>
      </c>
      <c r="AI2932" s="19" t="str">
        <f t="shared" si="843"/>
        <v/>
      </c>
      <c r="AJ2932" s="19" t="str">
        <f t="shared" si="834"/>
        <v/>
      </c>
      <c r="AK2932" s="19" t="str">
        <f t="shared" si="844"/>
        <v/>
      </c>
    </row>
    <row r="2933" spans="2:37" x14ac:dyDescent="0.15">
      <c r="B2933" s="51" t="str">
        <f>IFERROR(IF(AND(AF2933=1,AI2933=1),MAX($B$5:B2932)+1,""),"")</f>
        <v/>
      </c>
      <c r="C2933" s="51" t="str">
        <f>IFERROR(IF(AND(AG2933=1,AJ2933=1),MAX($C$5:C2932)+1,""),"")</f>
        <v/>
      </c>
      <c r="D2933" s="51" t="str">
        <f>IFERROR(IF(AND(AH2933=1,AK2933=1),MAX($D$5:D2932)+1,""),"")</f>
        <v/>
      </c>
      <c r="F2933" s="5" t="s">
        <v>5963</v>
      </c>
      <c r="G2933" s="5" t="s">
        <v>5964</v>
      </c>
      <c r="H2933" s="12" t="str">
        <f>IFERROR([1]!EM_S_STM07_IS(F2933,"9",$H$1,"1")/1000000,"")</f>
        <v/>
      </c>
      <c r="I2933" s="12">
        <f>IFERROR([1]!EM_S_STM07_IS(F2933,"9",$I$1,"1")/1000000,"")</f>
        <v>433.56375629000001</v>
      </c>
      <c r="J2933" s="12">
        <f>IFERROR([1]!EM_S_STM07_IS(F2933,"9",$J$1,"1")/1000000,"")</f>
        <v>355.03375983000001</v>
      </c>
      <c r="K2933" s="12">
        <f>IFERROR([1]!EM_S_STM07_IS(F2933,"9",$K$1,"1")/1000000,"")</f>
        <v>451.95423227999999</v>
      </c>
      <c r="L2933" s="12">
        <f>IFERROR([1]!EM_S_STM07_IS(F2933,"9",$L$1,"1")/1000000,"")</f>
        <v>472.93702039999999</v>
      </c>
      <c r="M2933" s="13">
        <f>IFERROR([1]!EM_S_STM07_IS(F2933,"9",$M$1,"1")/1000000,"")</f>
        <v>464.97337157999999</v>
      </c>
      <c r="N2933" s="12" t="str">
        <f>IFERROR([1]!EM_S_STM07_IS(F2933,"61",$N$1,"1")/1000000,"")</f>
        <v/>
      </c>
      <c r="O2933" s="12">
        <f>IFERROR([1]!EM_S_STM07_IS(F2933,"61",$O$1,"1")/1000000,"")</f>
        <v>49.965455890000001</v>
      </c>
      <c r="P2933" s="12">
        <f>IFERROR([1]!EM_S_STM07_IS(F2933,"61",$P$1,"1")/1000000,"")</f>
        <v>15.556081839999999</v>
      </c>
      <c r="Q2933" s="12">
        <f>IFERROR([1]!EM_S_STM07_IS(F2933,"61",$Q$1,"1")/1000000,"")</f>
        <v>42.965597719999998</v>
      </c>
      <c r="R2933" s="12">
        <f>IFERROR([1]!EM_S_STM07_IS(F2933,"61",$R$1,"1")/1000000,"")</f>
        <v>45.003491340000004</v>
      </c>
      <c r="S2933" s="12">
        <f>IFERROR([1]!EM_S_STM07_IS(F2933,"61",$S$1,"1")/1000000,"")</f>
        <v>38.921547859999997</v>
      </c>
      <c r="T2933" s="20" t="str">
        <f t="shared" si="836"/>
        <v/>
      </c>
      <c r="U2933" s="20" t="str">
        <f t="shared" si="837"/>
        <v/>
      </c>
      <c r="V2933" s="14" t="str">
        <f t="shared" si="838"/>
        <v/>
      </c>
      <c r="W2933" s="14">
        <f t="shared" si="821"/>
        <v>-0.18112675545571491</v>
      </c>
      <c r="X2933" s="14">
        <f t="shared" si="822"/>
        <v>0.27298945457020252</v>
      </c>
      <c r="Y2933" s="14">
        <f t="shared" si="823"/>
        <v>4.6426798603360589E-2</v>
      </c>
      <c r="Z2933" s="15">
        <f t="shared" si="824"/>
        <v>-1.6838708911525935E-2</v>
      </c>
      <c r="AA2933" s="14" t="str">
        <f t="shared" si="839"/>
        <v/>
      </c>
      <c r="AB2933" s="14">
        <f t="shared" si="826"/>
        <v>-0.68866326619240625</v>
      </c>
      <c r="AC2933" s="14">
        <f t="shared" si="827"/>
        <v>1.7619806942337353</v>
      </c>
      <c r="AD2933" s="14">
        <f t="shared" si="828"/>
        <v>4.7430822056302717E-2</v>
      </c>
      <c r="AE2933" s="14">
        <f t="shared" si="829"/>
        <v>-0.13514381437766926</v>
      </c>
      <c r="AF2933" s="18" t="str">
        <f t="shared" si="840"/>
        <v/>
      </c>
      <c r="AG2933" s="18" t="str">
        <f t="shared" si="841"/>
        <v/>
      </c>
      <c r="AH2933" s="18" t="str">
        <f t="shared" si="842"/>
        <v/>
      </c>
      <c r="AI2933" s="19" t="str">
        <f t="shared" si="843"/>
        <v/>
      </c>
      <c r="AJ2933" s="19" t="str">
        <f t="shared" si="834"/>
        <v/>
      </c>
      <c r="AK2933" s="19" t="str">
        <f t="shared" si="844"/>
        <v/>
      </c>
    </row>
    <row r="2934" spans="2:37" x14ac:dyDescent="0.15">
      <c r="B2934" s="51" t="str">
        <f>IFERROR(IF(AND(AF2934=1,AI2934=1),MAX($B$5:B2933)+1,""),"")</f>
        <v/>
      </c>
      <c r="C2934" s="51" t="str">
        <f>IFERROR(IF(AND(AG2934=1,AJ2934=1),MAX($C$5:C2933)+1,""),"")</f>
        <v/>
      </c>
      <c r="D2934" s="51" t="str">
        <f>IFERROR(IF(AND(AH2934=1,AK2934=1),MAX($D$5:D2933)+1,""),"")</f>
        <v/>
      </c>
      <c r="F2934" s="5" t="s">
        <v>5965</v>
      </c>
      <c r="G2934" s="5" t="s">
        <v>5966</v>
      </c>
      <c r="H2934" s="12" t="str">
        <f>IFERROR([1]!EM_S_STM07_IS(F2934,"9",$H$1,"1")/1000000,"")</f>
        <v/>
      </c>
      <c r="I2934" s="12">
        <f>IFERROR([1]!EM_S_STM07_IS(F2934,"9",$I$1,"1")/1000000,"")</f>
        <v>231.98650215000001</v>
      </c>
      <c r="J2934" s="12">
        <f>IFERROR([1]!EM_S_STM07_IS(F2934,"9",$J$1,"1")/1000000,"")</f>
        <v>359.38602960000003</v>
      </c>
      <c r="K2934" s="12">
        <f>IFERROR([1]!EM_S_STM07_IS(F2934,"9",$K$1,"1")/1000000,"")</f>
        <v>445.01862579000004</v>
      </c>
      <c r="L2934" s="12">
        <f>IFERROR([1]!EM_S_STM07_IS(F2934,"9",$L$1,"1")/1000000,"")</f>
        <v>563.26561600000002</v>
      </c>
      <c r="M2934" s="13">
        <f>IFERROR([1]!EM_S_STM07_IS(F2934,"9",$M$1,"1")/1000000,"")</f>
        <v>694.06772855999998</v>
      </c>
      <c r="N2934" s="12" t="str">
        <f>IFERROR([1]!EM_S_STM07_IS(F2934,"61",$N$1,"1")/1000000,"")</f>
        <v/>
      </c>
      <c r="O2934" s="12">
        <f>IFERROR([1]!EM_S_STM07_IS(F2934,"61",$O$1,"1")/1000000,"")</f>
        <v>38.397582010000001</v>
      </c>
      <c r="P2934" s="12">
        <f>IFERROR([1]!EM_S_STM07_IS(F2934,"61",$P$1,"1")/1000000,"")</f>
        <v>38.774001859999998</v>
      </c>
      <c r="Q2934" s="12">
        <f>IFERROR([1]!EM_S_STM07_IS(F2934,"61",$Q$1,"1")/1000000,"")</f>
        <v>17.164727059999997</v>
      </c>
      <c r="R2934" s="12">
        <f>IFERROR([1]!EM_S_STM07_IS(F2934,"61",$R$1,"1")/1000000,"")</f>
        <v>28.536747010000003</v>
      </c>
      <c r="S2934" s="12">
        <f>IFERROR([1]!EM_S_STM07_IS(F2934,"61",$S$1,"1")/1000000,"")</f>
        <v>42.640771700000002</v>
      </c>
      <c r="T2934" s="20" t="str">
        <f t="shared" si="836"/>
        <v/>
      </c>
      <c r="U2934" s="20" t="str">
        <f t="shared" si="837"/>
        <v/>
      </c>
      <c r="V2934" s="14" t="str">
        <f t="shared" si="838"/>
        <v/>
      </c>
      <c r="W2934" s="14">
        <f t="shared" si="821"/>
        <v>0.54916784497929472</v>
      </c>
      <c r="X2934" s="14">
        <f t="shared" si="822"/>
        <v>0.23827469388643149</v>
      </c>
      <c r="Y2934" s="14">
        <f t="shared" si="823"/>
        <v>0.26571245192285409</v>
      </c>
      <c r="Z2934" s="15">
        <f t="shared" si="824"/>
        <v>0.23222101410855506</v>
      </c>
      <c r="AA2934" s="14" t="str">
        <f t="shared" si="839"/>
        <v/>
      </c>
      <c r="AB2934" s="14">
        <f t="shared" si="826"/>
        <v>9.8032175542190538E-3</v>
      </c>
      <c r="AC2934" s="14">
        <f t="shared" si="827"/>
        <v>-0.55731350295035043</v>
      </c>
      <c r="AD2934" s="14">
        <f t="shared" si="828"/>
        <v>0.66252262038590248</v>
      </c>
      <c r="AE2934" s="14">
        <f t="shared" si="829"/>
        <v>0.49424080064408149</v>
      </c>
      <c r="AF2934" s="18" t="str">
        <f t="shared" si="840"/>
        <v/>
      </c>
      <c r="AG2934" s="18" t="str">
        <f t="shared" si="841"/>
        <v/>
      </c>
      <c r="AH2934" s="18" t="str">
        <f t="shared" si="842"/>
        <v/>
      </c>
      <c r="AI2934" s="19">
        <f t="shared" si="843"/>
        <v>1</v>
      </c>
      <c r="AJ2934" s="19" t="str">
        <f t="shared" si="834"/>
        <v/>
      </c>
      <c r="AK2934" s="19" t="str">
        <f t="shared" si="844"/>
        <v/>
      </c>
    </row>
    <row r="2935" spans="2:37" x14ac:dyDescent="0.15">
      <c r="B2935" s="51" t="str">
        <f>IFERROR(IF(AND(AF2935=1,AI2935=1),MAX($B$5:B2934)+1,""),"")</f>
        <v/>
      </c>
      <c r="C2935" s="51" t="str">
        <f>IFERROR(IF(AND(AG2935=1,AJ2935=1),MAX($C$5:C2934)+1,""),"")</f>
        <v/>
      </c>
      <c r="D2935" s="51" t="str">
        <f>IFERROR(IF(AND(AH2935=1,AK2935=1),MAX($D$5:D2934)+1,""),"")</f>
        <v/>
      </c>
      <c r="F2935" s="5" t="s">
        <v>5967</v>
      </c>
      <c r="G2935" s="5" t="s">
        <v>5968</v>
      </c>
      <c r="H2935" s="12" t="str">
        <f>IFERROR([1]!EM_S_STM07_IS(F2935,"9",$H$1,"1")/1000000,"")</f>
        <v/>
      </c>
      <c r="I2935" s="12">
        <f>IFERROR([1]!EM_S_STM07_IS(F2935,"9",$I$1,"1")/1000000,"")</f>
        <v>1710.451</v>
      </c>
      <c r="J2935" s="12">
        <f>IFERROR([1]!EM_S_STM07_IS(F2935,"9",$J$1,"1")/1000000,"")</f>
        <v>2105.8049999999998</v>
      </c>
      <c r="K2935" s="12">
        <f>IFERROR([1]!EM_S_STM07_IS(F2935,"9",$K$1,"1")/1000000,"")</f>
        <v>2283.7460000000001</v>
      </c>
      <c r="L2935" s="12">
        <f>IFERROR([1]!EM_S_STM07_IS(F2935,"9",$L$1,"1")/1000000,"")</f>
        <v>2430.0100000000002</v>
      </c>
      <c r="M2935" s="13">
        <f>IFERROR([1]!EM_S_STM07_IS(F2935,"9",$M$1,"1")/1000000,"")</f>
        <v>2368.4670000000001</v>
      </c>
      <c r="N2935" s="12" t="str">
        <f>IFERROR([1]!EM_S_STM07_IS(F2935,"61",$N$1,"1")/1000000,"")</f>
        <v/>
      </c>
      <c r="O2935" s="12">
        <f>IFERROR([1]!EM_S_STM07_IS(F2935,"61",$O$1,"1")/1000000,"")</f>
        <v>761.50699999999995</v>
      </c>
      <c r="P2935" s="12">
        <f>IFERROR([1]!EM_S_STM07_IS(F2935,"61",$P$1,"1")/1000000,"")</f>
        <v>863.68299999999999</v>
      </c>
      <c r="Q2935" s="12">
        <f>IFERROR([1]!EM_S_STM07_IS(F2935,"61",$Q$1,"1")/1000000,"")</f>
        <v>964.50800000000004</v>
      </c>
      <c r="R2935" s="12">
        <f>IFERROR([1]!EM_S_STM07_IS(F2935,"61",$R$1,"1")/1000000,"")</f>
        <v>767.74400000000003</v>
      </c>
      <c r="S2935" s="12">
        <f>IFERROR([1]!EM_S_STM07_IS(F2935,"61",$S$1,"1")/1000000,"")</f>
        <v>604.44799999999998</v>
      </c>
      <c r="T2935" s="20" t="str">
        <f t="shared" si="836"/>
        <v/>
      </c>
      <c r="U2935" s="20" t="str">
        <f t="shared" si="837"/>
        <v/>
      </c>
      <c r="V2935" s="14" t="str">
        <f t="shared" si="838"/>
        <v/>
      </c>
      <c r="W2935" s="14">
        <f t="shared" si="821"/>
        <v>0.23114020805039129</v>
      </c>
      <c r="X2935" s="14">
        <f t="shared" si="822"/>
        <v>8.4500226754139277E-2</v>
      </c>
      <c r="Y2935" s="14">
        <f t="shared" si="823"/>
        <v>6.4045651311485652E-2</v>
      </c>
      <c r="Z2935" s="15">
        <f t="shared" si="824"/>
        <v>-2.532623322537772E-2</v>
      </c>
      <c r="AA2935" s="14" t="str">
        <f t="shared" si="839"/>
        <v/>
      </c>
      <c r="AB2935" s="14">
        <f t="shared" si="826"/>
        <v>0.13417604828320692</v>
      </c>
      <c r="AC2935" s="14">
        <f t="shared" si="827"/>
        <v>0.11673843296672512</v>
      </c>
      <c r="AD2935" s="14">
        <f t="shared" si="828"/>
        <v>-0.20400452873382077</v>
      </c>
      <c r="AE2935" s="14">
        <f t="shared" si="829"/>
        <v>-0.21269589863287769</v>
      </c>
      <c r="AF2935" s="18" t="str">
        <f t="shared" si="840"/>
        <v/>
      </c>
      <c r="AG2935" s="18" t="str">
        <f t="shared" si="841"/>
        <v/>
      </c>
      <c r="AH2935" s="18" t="str">
        <f t="shared" si="842"/>
        <v/>
      </c>
      <c r="AI2935" s="19" t="str">
        <f t="shared" si="843"/>
        <v/>
      </c>
      <c r="AJ2935" s="19" t="str">
        <f t="shared" si="834"/>
        <v/>
      </c>
      <c r="AK2935" s="19" t="str">
        <f t="shared" si="844"/>
        <v/>
      </c>
    </row>
    <row r="2936" spans="2:37" x14ac:dyDescent="0.15">
      <c r="B2936" s="51" t="str">
        <f>IFERROR(IF(AND(AF2936=1,AI2936=1),MAX($B$5:B2935)+1,""),"")</f>
        <v/>
      </c>
      <c r="C2936" s="51" t="str">
        <f>IFERROR(IF(AND(AG2936=1,AJ2936=1),MAX($C$5:C2935)+1,""),"")</f>
        <v/>
      </c>
      <c r="D2936" s="51" t="str">
        <f>IFERROR(IF(AND(AH2936=1,AK2936=1),MAX($D$5:D2935)+1,""),"")</f>
        <v/>
      </c>
      <c r="F2936" s="5" t="s">
        <v>5969</v>
      </c>
      <c r="G2936" s="5" t="s">
        <v>5970</v>
      </c>
      <c r="H2936" s="12">
        <f>IFERROR([1]!EM_S_STM07_IS(F2936,"9",$H$1,"1")/1000000,"")</f>
        <v>2638.3391220200001</v>
      </c>
      <c r="I2936" s="12">
        <f>IFERROR([1]!EM_S_STM07_IS(F2936,"9",$I$1,"1")/1000000,"")</f>
        <v>2863.0500774299999</v>
      </c>
      <c r="J2936" s="12">
        <f>IFERROR([1]!EM_S_STM07_IS(F2936,"9",$J$1,"1")/1000000,"")</f>
        <v>2778.2197279299999</v>
      </c>
      <c r="K2936" s="12">
        <f>IFERROR([1]!EM_S_STM07_IS(F2936,"9",$K$1,"1")/1000000,"")</f>
        <v>2593.4901679899999</v>
      </c>
      <c r="L2936" s="12">
        <f>IFERROR([1]!EM_S_STM07_IS(F2936,"9",$L$1,"1")/1000000,"")</f>
        <v>2628.3208832</v>
      </c>
      <c r="M2936" s="13">
        <f>IFERROR([1]!EM_S_STM07_IS(F2936,"9",$M$1,"1")/1000000,"")</f>
        <v>2928.4897693299999</v>
      </c>
      <c r="N2936" s="12">
        <f>IFERROR([1]!EM_S_STM07_IS(F2936,"61",$N$1,"1")/1000000,"")</f>
        <v>280.99622693000003</v>
      </c>
      <c r="O2936" s="12">
        <f>IFERROR([1]!EM_S_STM07_IS(F2936,"61",$O$1,"1")/1000000,"")</f>
        <v>290.52220614999999</v>
      </c>
      <c r="P2936" s="12">
        <f>IFERROR([1]!EM_S_STM07_IS(F2936,"61",$P$1,"1")/1000000,"")</f>
        <v>328.43636273000004</v>
      </c>
      <c r="Q2936" s="12">
        <f>IFERROR([1]!EM_S_STM07_IS(F2936,"61",$Q$1,"1")/1000000,"")</f>
        <v>321.65043114999997</v>
      </c>
      <c r="R2936" s="12">
        <f>IFERROR([1]!EM_S_STM07_IS(F2936,"61",$R$1,"1")/1000000,"")</f>
        <v>360.95907719000002</v>
      </c>
      <c r="S2936" s="12">
        <f>IFERROR([1]!EM_S_STM07_IS(F2936,"61",$S$1,"1")/1000000,"")</f>
        <v>467.34139173</v>
      </c>
      <c r="T2936" s="20">
        <f t="shared" si="836"/>
        <v>2.1086698508595347E-2</v>
      </c>
      <c r="U2936" s="20">
        <f t="shared" si="837"/>
        <v>0.10709974775229814</v>
      </c>
      <c r="V2936" s="14">
        <f t="shared" si="838"/>
        <v>8.5171369190005258E-2</v>
      </c>
      <c r="W2936" s="14">
        <f t="shared" si="821"/>
        <v>-2.9629362814410663E-2</v>
      </c>
      <c r="X2936" s="14">
        <f t="shared" si="822"/>
        <v>-6.6492062554619646E-2</v>
      </c>
      <c r="Y2936" s="14">
        <f t="shared" si="823"/>
        <v>1.3430054850369653E-2</v>
      </c>
      <c r="Z2936" s="15">
        <f t="shared" si="824"/>
        <v>0.11420557057878797</v>
      </c>
      <c r="AA2936" s="14">
        <f t="shared" si="839"/>
        <v>3.3900737116918669E-2</v>
      </c>
      <c r="AB2936" s="14">
        <f t="shared" si="826"/>
        <v>0.13050347194604647</v>
      </c>
      <c r="AC2936" s="14">
        <f t="shared" si="827"/>
        <v>-2.0661328494794667E-2</v>
      </c>
      <c r="AD2936" s="14">
        <f t="shared" si="828"/>
        <v>0.12220921296284121</v>
      </c>
      <c r="AE2936" s="14">
        <f t="shared" si="829"/>
        <v>0.29472126139108823</v>
      </c>
      <c r="AF2936" s="18" t="str">
        <f t="shared" si="840"/>
        <v/>
      </c>
      <c r="AG2936" s="18" t="str">
        <f t="shared" si="841"/>
        <v/>
      </c>
      <c r="AH2936" s="18" t="str">
        <f t="shared" si="842"/>
        <v/>
      </c>
      <c r="AI2936" s="19" t="str">
        <f t="shared" si="843"/>
        <v/>
      </c>
      <c r="AJ2936" s="19" t="str">
        <f t="shared" si="834"/>
        <v/>
      </c>
      <c r="AK2936" s="19" t="str">
        <f t="shared" si="844"/>
        <v/>
      </c>
    </row>
    <row r="2937" spans="2:37" x14ac:dyDescent="0.15">
      <c r="B2937" s="51" t="str">
        <f>IFERROR(IF(AND(AF2937=1,AI2937=1),MAX($B$5:B2936)+1,""),"")</f>
        <v/>
      </c>
      <c r="C2937" s="51" t="str">
        <f>IFERROR(IF(AND(AG2937=1,AJ2937=1),MAX($C$5:C2936)+1,""),"")</f>
        <v/>
      </c>
      <c r="D2937" s="51" t="str">
        <f>IFERROR(IF(AND(AH2937=1,AK2937=1),MAX($D$5:D2936)+1,""),"")</f>
        <v/>
      </c>
      <c r="F2937" s="5" t="s">
        <v>5971</v>
      </c>
      <c r="G2937" s="5" t="s">
        <v>5972</v>
      </c>
      <c r="H2937" s="12">
        <f>IFERROR([1]!EM_S_STM07_IS(F2937,"9",$H$1,"1")/1000000,"")</f>
        <v>1191.9079013800001</v>
      </c>
      <c r="I2937" s="12">
        <f>IFERROR([1]!EM_S_STM07_IS(F2937,"9",$I$1,"1")/1000000,"")</f>
        <v>1331.4574437000001</v>
      </c>
      <c r="J2937" s="12">
        <f>IFERROR([1]!EM_S_STM07_IS(F2937,"9",$J$1,"1")/1000000,"")</f>
        <v>1154.11452368</v>
      </c>
      <c r="K2937" s="12">
        <f>IFERROR([1]!EM_S_STM07_IS(F2937,"9",$K$1,"1")/1000000,"")</f>
        <v>986.77614674000006</v>
      </c>
      <c r="L2937" s="12">
        <f>IFERROR([1]!EM_S_STM07_IS(F2937,"9",$L$1,"1")/1000000,"")</f>
        <v>606.90568862999999</v>
      </c>
      <c r="M2937" s="13">
        <f>IFERROR([1]!EM_S_STM07_IS(F2937,"9",$M$1,"1")/1000000,"")</f>
        <v>628.80529663000004</v>
      </c>
      <c r="N2937" s="12">
        <f>IFERROR([1]!EM_S_STM07_IS(F2937,"61",$N$1,"1")/1000000,"")</f>
        <v>104.95523224999999</v>
      </c>
      <c r="O2937" s="12">
        <f>IFERROR([1]!EM_S_STM07_IS(F2937,"61",$O$1,"1")/1000000,"")</f>
        <v>132.82133795999999</v>
      </c>
      <c r="P2937" s="12">
        <f>IFERROR([1]!EM_S_STM07_IS(F2937,"61",$P$1,"1")/1000000,"")</f>
        <v>83.057183499999994</v>
      </c>
      <c r="Q2937" s="12">
        <f>IFERROR([1]!EM_S_STM07_IS(F2937,"61",$Q$1,"1")/1000000,"")</f>
        <v>6.46758699</v>
      </c>
      <c r="R2937" s="12">
        <f>IFERROR([1]!EM_S_STM07_IS(F2937,"61",$R$1,"1")/1000000,"")</f>
        <v>-69.201051390000003</v>
      </c>
      <c r="S2937" s="12">
        <f>IFERROR([1]!EM_S_STM07_IS(F2937,"61",$S$1,"1")/1000000,"")</f>
        <v>3.3027696600000001</v>
      </c>
      <c r="T2937" s="20">
        <f t="shared" si="836"/>
        <v>-0.12005668050126872</v>
      </c>
      <c r="U2937" s="20">
        <f t="shared" si="837"/>
        <v>-0.49930317383827683</v>
      </c>
      <c r="V2937" s="14">
        <f t="shared" si="838"/>
        <v>0.1170808098162857</v>
      </c>
      <c r="W2937" s="14">
        <f t="shared" si="821"/>
        <v>-0.13319458376918161</v>
      </c>
      <c r="X2937" s="14">
        <f t="shared" si="822"/>
        <v>-0.14499286986392496</v>
      </c>
      <c r="Y2937" s="14">
        <f t="shared" si="823"/>
        <v>-0.38496112757181383</v>
      </c>
      <c r="Z2937" s="15">
        <f t="shared" si="824"/>
        <v>3.6084038113788637E-2</v>
      </c>
      <c r="AA2937" s="14">
        <f t="shared" si="839"/>
        <v>0.26550468340276578</v>
      </c>
      <c r="AB2937" s="14">
        <f t="shared" si="826"/>
        <v>-0.37466987777962901</v>
      </c>
      <c r="AC2937" s="14">
        <f t="shared" si="827"/>
        <v>-0.92213091369754907</v>
      </c>
      <c r="AD2937" s="14">
        <f t="shared" si="828"/>
        <v>-11.699670757733404</v>
      </c>
      <c r="AE2937" s="14">
        <f t="shared" si="829"/>
        <v>1.0477271601176463</v>
      </c>
      <c r="AF2937" s="18" t="str">
        <f t="shared" si="840"/>
        <v/>
      </c>
      <c r="AG2937" s="18" t="str">
        <f t="shared" si="841"/>
        <v/>
      </c>
      <c r="AH2937" s="18" t="str">
        <f t="shared" si="842"/>
        <v/>
      </c>
      <c r="AI2937" s="19" t="str">
        <f t="shared" si="843"/>
        <v/>
      </c>
      <c r="AJ2937" s="19" t="str">
        <f t="shared" si="834"/>
        <v/>
      </c>
      <c r="AK2937" s="19" t="str">
        <f t="shared" si="844"/>
        <v/>
      </c>
    </row>
    <row r="2938" spans="2:37" x14ac:dyDescent="0.15">
      <c r="B2938" s="51" t="str">
        <f>IFERROR(IF(AND(AF2938=1,AI2938=1),MAX($B$5:B2937)+1,""),"")</f>
        <v/>
      </c>
      <c r="C2938" s="51" t="str">
        <f>IFERROR(IF(AND(AG2938=1,AJ2938=1),MAX($C$5:C2937)+1,""),"")</f>
        <v/>
      </c>
      <c r="D2938" s="51" t="str">
        <f>IFERROR(IF(AND(AH2938=1,AK2938=1),MAX($D$5:D2937)+1,""),"")</f>
        <v/>
      </c>
      <c r="F2938" s="5" t="s">
        <v>5973</v>
      </c>
      <c r="G2938" s="5" t="s">
        <v>5974</v>
      </c>
      <c r="H2938" s="12" t="str">
        <f>IFERROR([1]!EM_S_STM07_IS(F2938,"9",$H$1,"1")/1000000,"")</f>
        <v/>
      </c>
      <c r="I2938" s="12">
        <f>IFERROR([1]!EM_S_STM07_IS(F2938,"9",$I$1,"1")/1000000,"")</f>
        <v>386.13152047000005</v>
      </c>
      <c r="J2938" s="12">
        <f>IFERROR([1]!EM_S_STM07_IS(F2938,"9",$J$1,"1")/1000000,"")</f>
        <v>483.03311479000001</v>
      </c>
      <c r="K2938" s="12">
        <f>IFERROR([1]!EM_S_STM07_IS(F2938,"9",$K$1,"1")/1000000,"")</f>
        <v>461.88169286999999</v>
      </c>
      <c r="L2938" s="12">
        <f>IFERROR([1]!EM_S_STM07_IS(F2938,"9",$L$1,"1")/1000000,"")</f>
        <v>518.10743222000008</v>
      </c>
      <c r="M2938" s="13">
        <f>IFERROR([1]!EM_S_STM07_IS(F2938,"9",$M$1,"1")/1000000,"")</f>
        <v>631.75307796000004</v>
      </c>
      <c r="N2938" s="12" t="str">
        <f>IFERROR([1]!EM_S_STM07_IS(F2938,"61",$N$1,"1")/1000000,"")</f>
        <v/>
      </c>
      <c r="O2938" s="12">
        <f>IFERROR([1]!EM_S_STM07_IS(F2938,"61",$O$1,"1")/1000000,"")</f>
        <v>45.689316349999999</v>
      </c>
      <c r="P2938" s="12">
        <f>IFERROR([1]!EM_S_STM07_IS(F2938,"61",$P$1,"1")/1000000,"")</f>
        <v>49.098089170000002</v>
      </c>
      <c r="Q2938" s="12">
        <f>IFERROR([1]!EM_S_STM07_IS(F2938,"61",$Q$1,"1")/1000000,"")</f>
        <v>40.58469702</v>
      </c>
      <c r="R2938" s="12">
        <f>IFERROR([1]!EM_S_STM07_IS(F2938,"61",$R$1,"1")/1000000,"")</f>
        <v>46.252647909999993</v>
      </c>
      <c r="S2938" s="12">
        <f>IFERROR([1]!EM_S_STM07_IS(F2938,"61",$S$1,"1")/1000000,"")</f>
        <v>62.552233909999998</v>
      </c>
      <c r="T2938" s="20" t="str">
        <f t="shared" si="836"/>
        <v/>
      </c>
      <c r="U2938" s="20" t="str">
        <f t="shared" si="837"/>
        <v/>
      </c>
      <c r="V2938" s="14" t="str">
        <f t="shared" si="838"/>
        <v/>
      </c>
      <c r="W2938" s="14">
        <f t="shared" si="821"/>
        <v>0.25095489278381405</v>
      </c>
      <c r="X2938" s="14">
        <f t="shared" si="822"/>
        <v>-4.3788761623922319E-2</v>
      </c>
      <c r="Y2938" s="14">
        <f t="shared" si="823"/>
        <v>0.12173190714840744</v>
      </c>
      <c r="Z2938" s="15">
        <f t="shared" si="824"/>
        <v>0.21934764620736702</v>
      </c>
      <c r="AA2938" s="14" t="str">
        <f t="shared" si="839"/>
        <v/>
      </c>
      <c r="AB2938" s="14">
        <f t="shared" si="826"/>
        <v>7.460765650086168E-2</v>
      </c>
      <c r="AC2938" s="14">
        <f t="shared" si="827"/>
        <v>-0.17339559021376066</v>
      </c>
      <c r="AD2938" s="14">
        <f t="shared" si="828"/>
        <v>0.13965734146559838</v>
      </c>
      <c r="AE2938" s="14">
        <f t="shared" si="829"/>
        <v>0.35240330524895147</v>
      </c>
      <c r="AF2938" s="18" t="str">
        <f t="shared" si="840"/>
        <v/>
      </c>
      <c r="AG2938" s="18" t="str">
        <f t="shared" si="841"/>
        <v/>
      </c>
      <c r="AH2938" s="18" t="str">
        <f t="shared" si="842"/>
        <v/>
      </c>
      <c r="AI2938" s="19" t="str">
        <f t="shared" si="843"/>
        <v/>
      </c>
      <c r="AJ2938" s="19" t="str">
        <f t="shared" si="834"/>
        <v/>
      </c>
      <c r="AK2938" s="19" t="str">
        <f t="shared" si="844"/>
        <v/>
      </c>
    </row>
    <row r="2939" spans="2:37" x14ac:dyDescent="0.15">
      <c r="B2939" s="51" t="str">
        <f>IFERROR(IF(AND(AF2939=1,AI2939=1),MAX($B$5:B2938)+1,""),"")</f>
        <v/>
      </c>
      <c r="C2939" s="51" t="str">
        <f>IFERROR(IF(AND(AG2939=1,AJ2939=1),MAX($C$5:C2938)+1,""),"")</f>
        <v/>
      </c>
      <c r="D2939" s="51" t="str">
        <f>IFERROR(IF(AND(AH2939=1,AK2939=1),MAX($D$5:D2938)+1,""),"")</f>
        <v/>
      </c>
      <c r="F2939" s="5" t="s">
        <v>5975</v>
      </c>
      <c r="G2939" s="5" t="s">
        <v>5976</v>
      </c>
      <c r="H2939" s="12" t="str">
        <f>IFERROR([1]!EM_S_STM07_IS(F2939,"9",$H$1,"1")/1000000,"")</f>
        <v/>
      </c>
      <c r="I2939" s="12">
        <f>IFERROR([1]!EM_S_STM07_IS(F2939,"9",$I$1,"1")/1000000,"")</f>
        <v>244.48410866999998</v>
      </c>
      <c r="J2939" s="12">
        <f>IFERROR([1]!EM_S_STM07_IS(F2939,"9",$J$1,"1")/1000000,"")</f>
        <v>290.10567630000003</v>
      </c>
      <c r="K2939" s="12">
        <f>IFERROR([1]!EM_S_STM07_IS(F2939,"9",$K$1,"1")/1000000,"")</f>
        <v>341.22836511999998</v>
      </c>
      <c r="L2939" s="12">
        <f>IFERROR([1]!EM_S_STM07_IS(F2939,"9",$L$1,"1")/1000000,"")</f>
        <v>374.33958311000004</v>
      </c>
      <c r="M2939" s="13">
        <f>IFERROR([1]!EM_S_STM07_IS(F2939,"9",$M$1,"1")/1000000,"")</f>
        <v>479.15119870999996</v>
      </c>
      <c r="N2939" s="12" t="str">
        <f>IFERROR([1]!EM_S_STM07_IS(F2939,"61",$N$1,"1")/1000000,"")</f>
        <v/>
      </c>
      <c r="O2939" s="12">
        <f>IFERROR([1]!EM_S_STM07_IS(F2939,"61",$O$1,"1")/1000000,"")</f>
        <v>39.033805149999999</v>
      </c>
      <c r="P2939" s="12">
        <f>IFERROR([1]!EM_S_STM07_IS(F2939,"61",$P$1,"1")/1000000,"")</f>
        <v>55.657603520000002</v>
      </c>
      <c r="Q2939" s="12">
        <f>IFERROR([1]!EM_S_STM07_IS(F2939,"61",$Q$1,"1")/1000000,"")</f>
        <v>83.598632969999997</v>
      </c>
      <c r="R2939" s="12">
        <f>IFERROR([1]!EM_S_STM07_IS(F2939,"61",$R$1,"1")/1000000,"")</f>
        <v>91.964405120000009</v>
      </c>
      <c r="S2939" s="12">
        <f>IFERROR([1]!EM_S_STM07_IS(F2939,"61",$S$1,"1")/1000000,"")</f>
        <v>125.73422629000001</v>
      </c>
      <c r="T2939" s="20" t="str">
        <f t="shared" si="836"/>
        <v/>
      </c>
      <c r="U2939" s="20" t="str">
        <f t="shared" si="837"/>
        <v/>
      </c>
      <c r="V2939" s="14" t="str">
        <f t="shared" si="838"/>
        <v/>
      </c>
      <c r="W2939" s="14">
        <f t="shared" si="821"/>
        <v>0.18660340697881175</v>
      </c>
      <c r="X2939" s="14">
        <f t="shared" si="822"/>
        <v>0.17622091877696894</v>
      </c>
      <c r="Y2939" s="14">
        <f t="shared" si="823"/>
        <v>9.7035362163857081E-2</v>
      </c>
      <c r="Z2939" s="15">
        <f t="shared" si="824"/>
        <v>0.27999073656392071</v>
      </c>
      <c r="AA2939" s="14" t="str">
        <f t="shared" si="839"/>
        <v/>
      </c>
      <c r="AB2939" s="14">
        <f t="shared" si="826"/>
        <v>0.42588208621008611</v>
      </c>
      <c r="AC2939" s="14">
        <f t="shared" si="827"/>
        <v>0.50201639457867897</v>
      </c>
      <c r="AD2939" s="14">
        <f t="shared" si="828"/>
        <v>0.10007068121559036</v>
      </c>
      <c r="AE2939" s="14">
        <f t="shared" si="829"/>
        <v>0.36720534565449919</v>
      </c>
      <c r="AF2939" s="18" t="str">
        <f t="shared" si="840"/>
        <v/>
      </c>
      <c r="AG2939" s="18" t="str">
        <f t="shared" si="841"/>
        <v/>
      </c>
      <c r="AH2939" s="18" t="str">
        <f t="shared" si="842"/>
        <v/>
      </c>
      <c r="AI2939" s="19" t="str">
        <f t="shared" si="843"/>
        <v/>
      </c>
      <c r="AJ2939" s="19">
        <f t="shared" si="834"/>
        <v>1</v>
      </c>
      <c r="AK2939" s="19" t="str">
        <f t="shared" si="844"/>
        <v/>
      </c>
    </row>
    <row r="2940" spans="2:37" x14ac:dyDescent="0.15">
      <c r="B2940" s="51" t="str">
        <f>IFERROR(IF(AND(AF2940=1,AI2940=1),MAX($B$5:B2939)+1,""),"")</f>
        <v/>
      </c>
      <c r="C2940" s="51" t="str">
        <f>IFERROR(IF(AND(AG2940=1,AJ2940=1),MAX($C$5:C2939)+1,""),"")</f>
        <v/>
      </c>
      <c r="D2940" s="51" t="str">
        <f>IFERROR(IF(AND(AH2940=1,AK2940=1),MAX($D$5:D2939)+1,""),"")</f>
        <v/>
      </c>
      <c r="F2940" s="5" t="s">
        <v>5977</v>
      </c>
      <c r="G2940" s="5" t="s">
        <v>5978</v>
      </c>
      <c r="H2940" s="12" t="str">
        <f>IFERROR([1]!EM_S_STM07_IS(F2940,"9",$H$1,"1")/1000000,"")</f>
        <v/>
      </c>
      <c r="I2940" s="12">
        <f>IFERROR([1]!EM_S_STM07_IS(F2940,"9",$I$1,"1")/1000000,"")</f>
        <v>656.14784382000005</v>
      </c>
      <c r="J2940" s="12">
        <f>IFERROR([1]!EM_S_STM07_IS(F2940,"9",$J$1,"1")/1000000,"")</f>
        <v>633.84936332000007</v>
      </c>
      <c r="K2940" s="12">
        <f>IFERROR([1]!EM_S_STM07_IS(F2940,"9",$K$1,"1")/1000000,"")</f>
        <v>803.97966582000004</v>
      </c>
      <c r="L2940" s="12">
        <f>IFERROR([1]!EM_S_STM07_IS(F2940,"9",$L$1,"1")/1000000,"")</f>
        <v>826.02152447000003</v>
      </c>
      <c r="M2940" s="13">
        <f>IFERROR([1]!EM_S_STM07_IS(F2940,"9",$M$1,"1")/1000000,"")</f>
        <v>737.37155600000006</v>
      </c>
      <c r="N2940" s="12" t="str">
        <f>IFERROR([1]!EM_S_STM07_IS(F2940,"61",$N$1,"1")/1000000,"")</f>
        <v/>
      </c>
      <c r="O2940" s="12">
        <f>IFERROR([1]!EM_S_STM07_IS(F2940,"61",$O$1,"1")/1000000,"")</f>
        <v>77.971390329999991</v>
      </c>
      <c r="P2940" s="12">
        <f>IFERROR([1]!EM_S_STM07_IS(F2940,"61",$P$1,"1")/1000000,"")</f>
        <v>86.4377444</v>
      </c>
      <c r="Q2940" s="12">
        <f>IFERROR([1]!EM_S_STM07_IS(F2940,"61",$Q$1,"1")/1000000,"")</f>
        <v>99.653475959999994</v>
      </c>
      <c r="R2940" s="12">
        <f>IFERROR([1]!EM_S_STM07_IS(F2940,"61",$R$1,"1")/1000000,"")</f>
        <v>138.06238399</v>
      </c>
      <c r="S2940" s="12">
        <f>IFERROR([1]!EM_S_STM07_IS(F2940,"61",$S$1,"1")/1000000,"")</f>
        <v>125.70996647</v>
      </c>
      <c r="T2940" s="20" t="str">
        <f t="shared" si="836"/>
        <v/>
      </c>
      <c r="U2940" s="20" t="str">
        <f t="shared" si="837"/>
        <v/>
      </c>
      <c r="V2940" s="14" t="str">
        <f t="shared" si="838"/>
        <v/>
      </c>
      <c r="W2940" s="14">
        <f t="shared" si="821"/>
        <v>-3.3983927113409959E-2</v>
      </c>
      <c r="X2940" s="14">
        <f t="shared" si="822"/>
        <v>0.26840809874586774</v>
      </c>
      <c r="Y2940" s="14">
        <f t="shared" si="823"/>
        <v>2.7415940461030096E-2</v>
      </c>
      <c r="Z2940" s="15">
        <f t="shared" si="824"/>
        <v>-0.10732162037409429</v>
      </c>
      <c r="AA2940" s="14" t="str">
        <f t="shared" si="839"/>
        <v/>
      </c>
      <c r="AB2940" s="14">
        <f t="shared" si="826"/>
        <v>0.10858282806254546</v>
      </c>
      <c r="AC2940" s="14">
        <f t="shared" si="827"/>
        <v>0.15289306369267075</v>
      </c>
      <c r="AD2940" s="14">
        <f t="shared" si="828"/>
        <v>0.38542466943568526</v>
      </c>
      <c r="AE2940" s="14">
        <f t="shared" si="829"/>
        <v>-8.9469826342377962E-2</v>
      </c>
      <c r="AF2940" s="18" t="str">
        <f t="shared" si="840"/>
        <v/>
      </c>
      <c r="AG2940" s="18" t="str">
        <f t="shared" si="841"/>
        <v/>
      </c>
      <c r="AH2940" s="18" t="str">
        <f t="shared" si="842"/>
        <v/>
      </c>
      <c r="AI2940" s="19" t="str">
        <f t="shared" si="843"/>
        <v/>
      </c>
      <c r="AJ2940" s="19" t="str">
        <f t="shared" si="834"/>
        <v/>
      </c>
      <c r="AK2940" s="19" t="str">
        <f t="shared" si="844"/>
        <v/>
      </c>
    </row>
    <row r="2941" spans="2:37" x14ac:dyDescent="0.15">
      <c r="B2941" s="51" t="str">
        <f>IFERROR(IF(AND(AF2941=1,AI2941=1),MAX($B$5:B2940)+1,""),"")</f>
        <v/>
      </c>
      <c r="C2941" s="51" t="str">
        <f>IFERROR(IF(AND(AG2941=1,AJ2941=1),MAX($C$5:C2940)+1,""),"")</f>
        <v/>
      </c>
      <c r="D2941" s="51" t="str">
        <f>IFERROR(IF(AND(AH2941=1,AK2941=1),MAX($D$5:D2940)+1,""),"")</f>
        <v/>
      </c>
      <c r="F2941" s="5" t="s">
        <v>5979</v>
      </c>
      <c r="G2941" s="5" t="s">
        <v>5980</v>
      </c>
      <c r="H2941" s="12" t="str">
        <f>IFERROR([1]!EM_S_STM07_IS(F2941,"9",$H$1,"1")/1000000,"")</f>
        <v/>
      </c>
      <c r="I2941" s="12">
        <f>IFERROR([1]!EM_S_STM07_IS(F2941,"9",$I$1,"1")/1000000,"")</f>
        <v>2855.37236652</v>
      </c>
      <c r="J2941" s="12">
        <f>IFERROR([1]!EM_S_STM07_IS(F2941,"9",$J$1,"1")/1000000,"")</f>
        <v>3357.31463532</v>
      </c>
      <c r="K2941" s="12">
        <f>IFERROR([1]!EM_S_STM07_IS(F2941,"9",$K$1,"1")/1000000,"")</f>
        <v>3672.6677544600002</v>
      </c>
      <c r="L2941" s="12">
        <f>IFERROR([1]!EM_S_STM07_IS(F2941,"9",$L$1,"1")/1000000,"")</f>
        <v>4230.7692769499999</v>
      </c>
      <c r="M2941" s="13">
        <f>IFERROR([1]!EM_S_STM07_IS(F2941,"9",$M$1,"1")/1000000,"")</f>
        <v>4002.7441300199998</v>
      </c>
      <c r="N2941" s="12" t="str">
        <f>IFERROR([1]!EM_S_STM07_IS(F2941,"61",$N$1,"1")/1000000,"")</f>
        <v/>
      </c>
      <c r="O2941" s="12">
        <f>IFERROR([1]!EM_S_STM07_IS(F2941,"61",$O$1,"1")/1000000,"")</f>
        <v>249.73144569999999</v>
      </c>
      <c r="P2941" s="12">
        <f>IFERROR([1]!EM_S_STM07_IS(F2941,"61",$P$1,"1")/1000000,"")</f>
        <v>330.74419279</v>
      </c>
      <c r="Q2941" s="12">
        <f>IFERROR([1]!EM_S_STM07_IS(F2941,"61",$Q$1,"1")/1000000,"")</f>
        <v>317.22048175999998</v>
      </c>
      <c r="R2941" s="12">
        <f>IFERROR([1]!EM_S_STM07_IS(F2941,"61",$R$1,"1")/1000000,"")</f>
        <v>344.02757955999999</v>
      </c>
      <c r="S2941" s="12">
        <f>IFERROR([1]!EM_S_STM07_IS(F2941,"61",$S$1,"1")/1000000,"")</f>
        <v>363.80026468</v>
      </c>
      <c r="T2941" s="20" t="str">
        <f t="shared" si="836"/>
        <v/>
      </c>
      <c r="U2941" s="20" t="str">
        <f t="shared" si="837"/>
        <v/>
      </c>
      <c r="V2941" s="14" t="str">
        <f t="shared" si="838"/>
        <v/>
      </c>
      <c r="W2941" s="14">
        <f t="shared" si="821"/>
        <v>0.17578872538146215</v>
      </c>
      <c r="X2941" s="14">
        <f t="shared" si="822"/>
        <v>9.3930165443055824E-2</v>
      </c>
      <c r="Y2941" s="14">
        <f t="shared" si="823"/>
        <v>0.15196079792740702</v>
      </c>
      <c r="Z2941" s="15">
        <f t="shared" si="824"/>
        <v>-5.3896852322418663E-2</v>
      </c>
      <c r="AA2941" s="14" t="str">
        <f t="shared" si="839"/>
        <v/>
      </c>
      <c r="AB2941" s="14">
        <f t="shared" si="826"/>
        <v>0.32439946384373175</v>
      </c>
      <c r="AC2941" s="14">
        <f t="shared" si="827"/>
        <v>-4.0888733120060097E-2</v>
      </c>
      <c r="AD2941" s="14">
        <f t="shared" si="828"/>
        <v>8.4506201022295585E-2</v>
      </c>
      <c r="AE2941" s="14">
        <f t="shared" si="829"/>
        <v>5.7474127932675111E-2</v>
      </c>
      <c r="AF2941" s="18" t="str">
        <f t="shared" si="840"/>
        <v/>
      </c>
      <c r="AG2941" s="18" t="str">
        <f t="shared" si="841"/>
        <v/>
      </c>
      <c r="AH2941" s="18" t="str">
        <f t="shared" si="842"/>
        <v/>
      </c>
      <c r="AI2941" s="19" t="str">
        <f t="shared" si="843"/>
        <v/>
      </c>
      <c r="AJ2941" s="19" t="str">
        <f t="shared" si="834"/>
        <v/>
      </c>
      <c r="AK2941" s="19" t="str">
        <f t="shared" si="844"/>
        <v/>
      </c>
    </row>
    <row r="2942" spans="2:37" x14ac:dyDescent="0.15">
      <c r="B2942" s="51" t="str">
        <f>IFERROR(IF(AND(AF2942=1,AI2942=1),MAX($B$5:B2941)+1,""),"")</f>
        <v/>
      </c>
      <c r="C2942" s="51" t="str">
        <f>IFERROR(IF(AND(AG2942=1,AJ2942=1),MAX($C$5:C2941)+1,""),"")</f>
        <v/>
      </c>
      <c r="D2942" s="51" t="str">
        <f>IFERROR(IF(AND(AH2942=1,AK2942=1),MAX($D$5:D2941)+1,""),"")</f>
        <v/>
      </c>
      <c r="F2942" s="5" t="s">
        <v>5981</v>
      </c>
      <c r="G2942" s="5" t="s">
        <v>5982</v>
      </c>
      <c r="H2942" s="12">
        <f>IFERROR([1]!EM_S_STM07_IS(F2942,"9",$H$1,"1")/1000000,"")</f>
        <v>2499.0081434499998</v>
      </c>
      <c r="I2942" s="12">
        <f>IFERROR([1]!EM_S_STM07_IS(F2942,"9",$I$1,"1")/1000000,"")</f>
        <v>3094.9966969899997</v>
      </c>
      <c r="J2942" s="12">
        <f>IFERROR([1]!EM_S_STM07_IS(F2942,"9",$J$1,"1")/1000000,"")</f>
        <v>3364.7931963200003</v>
      </c>
      <c r="K2942" s="12">
        <f>IFERROR([1]!EM_S_STM07_IS(F2942,"9",$K$1,"1")/1000000,"")</f>
        <v>3088.09943944</v>
      </c>
      <c r="L2942" s="12">
        <f>IFERROR([1]!EM_S_STM07_IS(F2942,"9",$L$1,"1")/1000000,"")</f>
        <v>3050.2644285000001</v>
      </c>
      <c r="M2942" s="13">
        <f>IFERROR([1]!EM_S_STM07_IS(F2942,"9",$M$1,"1")/1000000,"")</f>
        <v>2594.8276791599997</v>
      </c>
      <c r="N2942" s="12">
        <f>IFERROR([1]!EM_S_STM07_IS(F2942,"61",$N$1,"1")/1000000,"")</f>
        <v>126.17019882</v>
      </c>
      <c r="O2942" s="12">
        <f>IFERROR([1]!EM_S_STM07_IS(F2942,"61",$O$1,"1")/1000000,"")</f>
        <v>369.83113607000001</v>
      </c>
      <c r="P2942" s="12">
        <f>IFERROR([1]!EM_S_STM07_IS(F2942,"61",$P$1,"1")/1000000,"")</f>
        <v>426.71691081</v>
      </c>
      <c r="Q2942" s="12">
        <f>IFERROR([1]!EM_S_STM07_IS(F2942,"61",$Q$1,"1")/1000000,"")</f>
        <v>307.89089144999997</v>
      </c>
      <c r="R2942" s="12">
        <f>IFERROR([1]!EM_S_STM07_IS(F2942,"61",$R$1,"1")/1000000,"")</f>
        <v>214.57894966000001</v>
      </c>
      <c r="S2942" s="12">
        <f>IFERROR([1]!EM_S_STM07_IS(F2942,"61",$S$1,"1")/1000000,"")</f>
        <v>269.46014550000001</v>
      </c>
      <c r="T2942" s="20">
        <f t="shared" si="836"/>
        <v>7.5536255623038784E-3</v>
      </c>
      <c r="U2942" s="20">
        <f t="shared" si="837"/>
        <v>0.16387824498457304</v>
      </c>
      <c r="V2942" s="14">
        <f t="shared" si="838"/>
        <v>0.2384900405795434</v>
      </c>
      <c r="W2942" s="14">
        <f t="shared" si="821"/>
        <v>8.7171821408529401E-2</v>
      </c>
      <c r="X2942" s="14">
        <f t="shared" si="822"/>
        <v>-8.2232024595928863E-2</v>
      </c>
      <c r="Y2942" s="14">
        <f t="shared" si="823"/>
        <v>-1.2251875848551334E-2</v>
      </c>
      <c r="Z2942" s="15">
        <f t="shared" si="824"/>
        <v>-0.14931057946473392</v>
      </c>
      <c r="AA2942" s="14">
        <f t="shared" si="839"/>
        <v>1.9312083164552789</v>
      </c>
      <c r="AB2942" s="14">
        <f t="shared" si="826"/>
        <v>0.15381553685418445</v>
      </c>
      <c r="AC2942" s="14">
        <f t="shared" si="827"/>
        <v>-0.27846569083574124</v>
      </c>
      <c r="AD2942" s="14">
        <f t="shared" si="828"/>
        <v>-0.30306821143864004</v>
      </c>
      <c r="AE2942" s="14">
        <f t="shared" si="829"/>
        <v>0.25576225406527142</v>
      </c>
      <c r="AF2942" s="18" t="str">
        <f t="shared" si="840"/>
        <v/>
      </c>
      <c r="AG2942" s="18" t="str">
        <f t="shared" si="841"/>
        <v/>
      </c>
      <c r="AH2942" s="18" t="str">
        <f t="shared" si="842"/>
        <v/>
      </c>
      <c r="AI2942" s="19" t="str">
        <f t="shared" si="843"/>
        <v/>
      </c>
      <c r="AJ2942" s="19" t="str">
        <f t="shared" si="834"/>
        <v/>
      </c>
      <c r="AK2942" s="19" t="str">
        <f t="shared" si="844"/>
        <v/>
      </c>
    </row>
    <row r="2943" spans="2:37" x14ac:dyDescent="0.15">
      <c r="B2943" s="51" t="str">
        <f>IFERROR(IF(AND(AF2943=1,AI2943=1),MAX($B$5:B2942)+1,""),"")</f>
        <v/>
      </c>
      <c r="C2943" s="51" t="str">
        <f>IFERROR(IF(AND(AG2943=1,AJ2943=1),MAX($C$5:C2942)+1,""),"")</f>
        <v/>
      </c>
      <c r="D2943" s="51" t="str">
        <f>IFERROR(IF(AND(AH2943=1,AK2943=1),MAX($D$5:D2942)+1,""),"")</f>
        <v/>
      </c>
      <c r="F2943" s="5" t="s">
        <v>5983</v>
      </c>
      <c r="G2943" s="5" t="s">
        <v>5984</v>
      </c>
      <c r="H2943" s="12" t="str">
        <f>IFERROR([1]!EM_S_STM07_IS(F2943,"9",$H$1,"1")/1000000,"")</f>
        <v/>
      </c>
      <c r="I2943" s="12">
        <f>IFERROR([1]!EM_S_STM07_IS(F2943,"9",$I$1,"1")/1000000,"")</f>
        <v>2728.1204161999999</v>
      </c>
      <c r="J2943" s="12">
        <f>IFERROR([1]!EM_S_STM07_IS(F2943,"9",$J$1,"1")/1000000,"")</f>
        <v>3558.0176599800002</v>
      </c>
      <c r="K2943" s="12">
        <f>IFERROR([1]!EM_S_STM07_IS(F2943,"9",$K$1,"1")/1000000,"")</f>
        <v>4547.8003642499998</v>
      </c>
      <c r="L2943" s="12">
        <f>IFERROR([1]!EM_S_STM07_IS(F2943,"9",$L$1,"1")/1000000,"")</f>
        <v>5655.3467153599995</v>
      </c>
      <c r="M2943" s="13">
        <f>IFERROR([1]!EM_S_STM07_IS(F2943,"9",$M$1,"1")/1000000,"")</f>
        <v>6507.6594911000002</v>
      </c>
      <c r="N2943" s="12" t="str">
        <f>IFERROR([1]!EM_S_STM07_IS(F2943,"61",$N$1,"1")/1000000,"")</f>
        <v/>
      </c>
      <c r="O2943" s="12">
        <f>IFERROR([1]!EM_S_STM07_IS(F2943,"61",$O$1,"1")/1000000,"")</f>
        <v>83.529009269999989</v>
      </c>
      <c r="P2943" s="12">
        <f>IFERROR([1]!EM_S_STM07_IS(F2943,"61",$P$1,"1")/1000000,"")</f>
        <v>104.35445412999999</v>
      </c>
      <c r="Q2943" s="12">
        <f>IFERROR([1]!EM_S_STM07_IS(F2943,"61",$Q$1,"1")/1000000,"")</f>
        <v>149.41737483</v>
      </c>
      <c r="R2943" s="12">
        <f>IFERROR([1]!EM_S_STM07_IS(F2943,"61",$R$1,"1")/1000000,"")</f>
        <v>169.79727663</v>
      </c>
      <c r="S2943" s="12">
        <f>IFERROR([1]!EM_S_STM07_IS(F2943,"61",$S$1,"1")/1000000,"")</f>
        <v>208.37834674000001</v>
      </c>
      <c r="T2943" s="20" t="str">
        <f t="shared" si="836"/>
        <v/>
      </c>
      <c r="U2943" s="20" t="str">
        <f t="shared" si="837"/>
        <v/>
      </c>
      <c r="V2943" s="14" t="str">
        <f t="shared" si="838"/>
        <v/>
      </c>
      <c r="W2943" s="14">
        <f t="shared" si="821"/>
        <v>0.30420110448642312</v>
      </c>
      <c r="X2943" s="14">
        <f t="shared" si="822"/>
        <v>0.27818375254370242</v>
      </c>
      <c r="Y2943" s="14">
        <f t="shared" si="823"/>
        <v>0.24353451391937928</v>
      </c>
      <c r="Z2943" s="15">
        <f t="shared" si="824"/>
        <v>0.15070919938915636</v>
      </c>
      <c r="AA2943" s="14" t="str">
        <f t="shared" si="839"/>
        <v/>
      </c>
      <c r="AB2943" s="14">
        <f t="shared" si="826"/>
        <v>0.24931990744297747</v>
      </c>
      <c r="AC2943" s="14">
        <f t="shared" si="827"/>
        <v>0.43182556102361175</v>
      </c>
      <c r="AD2943" s="14">
        <f t="shared" si="828"/>
        <v>0.13639579615949807</v>
      </c>
      <c r="AE2943" s="14">
        <f t="shared" si="829"/>
        <v>0.22721842703090481</v>
      </c>
      <c r="AF2943" s="18" t="str">
        <f t="shared" si="840"/>
        <v/>
      </c>
      <c r="AG2943" s="18" t="str">
        <f t="shared" si="841"/>
        <v/>
      </c>
      <c r="AH2943" s="18" t="str">
        <f t="shared" si="842"/>
        <v/>
      </c>
      <c r="AI2943" s="19">
        <f t="shared" si="843"/>
        <v>1</v>
      </c>
      <c r="AJ2943" s="19">
        <f t="shared" si="834"/>
        <v>1</v>
      </c>
      <c r="AK2943" s="19">
        <f t="shared" si="844"/>
        <v>1</v>
      </c>
    </row>
    <row r="2944" spans="2:37" x14ac:dyDescent="0.15">
      <c r="B2944" s="51" t="str">
        <f>IFERROR(IF(AND(AF2944=1,AI2944=1),MAX($B$5:B2943)+1,""),"")</f>
        <v/>
      </c>
      <c r="C2944" s="51" t="str">
        <f>IFERROR(IF(AND(AG2944=1,AJ2944=1),MAX($C$5:C2943)+1,""),"")</f>
        <v/>
      </c>
      <c r="D2944" s="51" t="str">
        <f>IFERROR(IF(AND(AH2944=1,AK2944=1),MAX($D$5:D2943)+1,""),"")</f>
        <v/>
      </c>
      <c r="F2944" s="5" t="s">
        <v>5985</v>
      </c>
      <c r="G2944" s="5" t="s">
        <v>5986</v>
      </c>
      <c r="H2944" s="12" t="str">
        <f>IFERROR([1]!EM_S_STM07_IS(F2944,"9",$H$1,"1")/1000000,"")</f>
        <v/>
      </c>
      <c r="I2944" s="12">
        <f>IFERROR([1]!EM_S_STM07_IS(F2944,"9",$I$1,"1")/1000000,"")</f>
        <v>2242.3378281999999</v>
      </c>
      <c r="J2944" s="12">
        <f>IFERROR([1]!EM_S_STM07_IS(F2944,"9",$J$1,"1")/1000000,"")</f>
        <v>2593.75684288</v>
      </c>
      <c r="K2944" s="12">
        <f>IFERROR([1]!EM_S_STM07_IS(F2944,"9",$K$1,"1")/1000000,"")</f>
        <v>2515.4216784</v>
      </c>
      <c r="L2944" s="12">
        <f>IFERROR([1]!EM_S_STM07_IS(F2944,"9",$L$1,"1")/1000000,"")</f>
        <v>2399.73780076</v>
      </c>
      <c r="M2944" s="13">
        <f>IFERROR([1]!EM_S_STM07_IS(F2944,"9",$M$1,"1")/1000000,"")</f>
        <v>2424.9193031199998</v>
      </c>
      <c r="N2944" s="12" t="str">
        <f>IFERROR([1]!EM_S_STM07_IS(F2944,"61",$N$1,"1")/1000000,"")</f>
        <v/>
      </c>
      <c r="O2944" s="12">
        <f>IFERROR([1]!EM_S_STM07_IS(F2944,"61",$O$1,"1")/1000000,"")</f>
        <v>533.15059498000005</v>
      </c>
      <c r="P2944" s="12">
        <f>IFERROR([1]!EM_S_STM07_IS(F2944,"61",$P$1,"1")/1000000,"")</f>
        <v>676.67904312999997</v>
      </c>
      <c r="Q2944" s="12">
        <f>IFERROR([1]!EM_S_STM07_IS(F2944,"61",$Q$1,"1")/1000000,"")</f>
        <v>681.29744427000003</v>
      </c>
      <c r="R2944" s="12">
        <f>IFERROR([1]!EM_S_STM07_IS(F2944,"61",$R$1,"1")/1000000,"")</f>
        <v>645.62333199</v>
      </c>
      <c r="S2944" s="12">
        <f>IFERROR([1]!EM_S_STM07_IS(F2944,"61",$S$1,"1")/1000000,"")</f>
        <v>685.25148196000009</v>
      </c>
      <c r="T2944" s="20" t="str">
        <f t="shared" si="836"/>
        <v/>
      </c>
      <c r="U2944" s="20" t="str">
        <f t="shared" si="837"/>
        <v/>
      </c>
      <c r="V2944" s="14" t="str">
        <f t="shared" si="838"/>
        <v/>
      </c>
      <c r="W2944" s="14">
        <f t="shared" si="821"/>
        <v>0.1567199242953039</v>
      </c>
      <c r="X2944" s="14">
        <f t="shared" si="822"/>
        <v>-3.0201429519129436E-2</v>
      </c>
      <c r="Y2944" s="14">
        <f t="shared" si="823"/>
        <v>-4.5989854756115389E-2</v>
      </c>
      <c r="Z2944" s="15">
        <f t="shared" si="824"/>
        <v>1.0493439054893717E-2</v>
      </c>
      <c r="AA2944" s="14" t="str">
        <f t="shared" si="839"/>
        <v/>
      </c>
      <c r="AB2944" s="14">
        <f t="shared" si="826"/>
        <v>0.26920808023366094</v>
      </c>
      <c r="AC2944" s="14">
        <f t="shared" si="827"/>
        <v>6.8250985262340944E-3</v>
      </c>
      <c r="AD2944" s="14">
        <f t="shared" si="828"/>
        <v>-5.2362022755309622E-2</v>
      </c>
      <c r="AE2944" s="14">
        <f t="shared" si="829"/>
        <v>6.1379674504411952E-2</v>
      </c>
      <c r="AF2944" s="18" t="str">
        <f t="shared" si="840"/>
        <v/>
      </c>
      <c r="AG2944" s="18" t="str">
        <f t="shared" si="841"/>
        <v/>
      </c>
      <c r="AH2944" s="18" t="str">
        <f t="shared" si="842"/>
        <v/>
      </c>
      <c r="AI2944" s="19" t="str">
        <f t="shared" si="843"/>
        <v/>
      </c>
      <c r="AJ2944" s="19" t="str">
        <f t="shared" si="834"/>
        <v/>
      </c>
      <c r="AK2944" s="19" t="str">
        <f t="shared" si="844"/>
        <v/>
      </c>
    </row>
    <row r="2945" spans="2:37" x14ac:dyDescent="0.15">
      <c r="B2945" s="51" t="str">
        <f>IFERROR(IF(AND(AF2945=1,AI2945=1),MAX($B$5:B2944)+1,""),"")</f>
        <v/>
      </c>
      <c r="C2945" s="51" t="str">
        <f>IFERROR(IF(AND(AG2945=1,AJ2945=1),MAX($C$5:C2944)+1,""),"")</f>
        <v/>
      </c>
      <c r="D2945" s="51" t="str">
        <f>IFERROR(IF(AND(AH2945=1,AK2945=1),MAX($D$5:D2944)+1,""),"")</f>
        <v/>
      </c>
      <c r="F2945" s="5" t="s">
        <v>5987</v>
      </c>
      <c r="G2945" s="5" t="s">
        <v>5988</v>
      </c>
      <c r="H2945" s="12" t="str">
        <f>IFERROR([1]!EM_S_STM07_IS(F2945,"9",$H$1,"1")/1000000,"")</f>
        <v/>
      </c>
      <c r="I2945" s="12">
        <f>IFERROR([1]!EM_S_STM07_IS(F2945,"9",$I$1,"1")/1000000,"")</f>
        <v>496.77488656999998</v>
      </c>
      <c r="J2945" s="12">
        <f>IFERROR([1]!EM_S_STM07_IS(F2945,"9",$J$1,"1")/1000000,"")</f>
        <v>694.69940111000005</v>
      </c>
      <c r="K2945" s="12">
        <f>IFERROR([1]!EM_S_STM07_IS(F2945,"9",$K$1,"1")/1000000,"")</f>
        <v>956.86258684000006</v>
      </c>
      <c r="L2945" s="12">
        <f>IFERROR([1]!EM_S_STM07_IS(F2945,"9",$L$1,"1")/1000000,"")</f>
        <v>1284.69994797</v>
      </c>
      <c r="M2945" s="13">
        <f>IFERROR([1]!EM_S_STM07_IS(F2945,"9",$M$1,"1")/1000000,"")</f>
        <v>1326.8750898399999</v>
      </c>
      <c r="N2945" s="12" t="str">
        <f>IFERROR([1]!EM_S_STM07_IS(F2945,"61",$N$1,"1")/1000000,"")</f>
        <v/>
      </c>
      <c r="O2945" s="12">
        <f>IFERROR([1]!EM_S_STM07_IS(F2945,"61",$O$1,"1")/1000000,"")</f>
        <v>146.98596777</v>
      </c>
      <c r="P2945" s="12">
        <f>IFERROR([1]!EM_S_STM07_IS(F2945,"61",$P$1,"1")/1000000,"")</f>
        <v>191.43988762000001</v>
      </c>
      <c r="Q2945" s="12">
        <f>IFERROR([1]!EM_S_STM07_IS(F2945,"61",$Q$1,"1")/1000000,"")</f>
        <v>266.35481881999999</v>
      </c>
      <c r="R2945" s="12">
        <f>IFERROR([1]!EM_S_STM07_IS(F2945,"61",$R$1,"1")/1000000,"")</f>
        <v>326.28283772000003</v>
      </c>
      <c r="S2945" s="12">
        <f>IFERROR([1]!EM_S_STM07_IS(F2945,"61",$S$1,"1")/1000000,"")</f>
        <v>329.08001073000003</v>
      </c>
      <c r="T2945" s="20" t="str">
        <f t="shared" si="836"/>
        <v/>
      </c>
      <c r="U2945" s="20" t="str">
        <f t="shared" si="837"/>
        <v/>
      </c>
      <c r="V2945" s="14" t="str">
        <f t="shared" si="838"/>
        <v/>
      </c>
      <c r="W2945" s="14">
        <f t="shared" si="821"/>
        <v>0.39841892150905006</v>
      </c>
      <c r="X2945" s="14">
        <f t="shared" si="822"/>
        <v>0.37737643837192336</v>
      </c>
      <c r="Y2945" s="14">
        <f t="shared" si="823"/>
        <v>0.34261697096201615</v>
      </c>
      <c r="Z2945" s="15">
        <f t="shared" si="824"/>
        <v>3.2828787715483504E-2</v>
      </c>
      <c r="AA2945" s="14" t="str">
        <f t="shared" si="839"/>
        <v/>
      </c>
      <c r="AB2945" s="14">
        <f t="shared" si="826"/>
        <v>0.30243648781195492</v>
      </c>
      <c r="AC2945" s="14">
        <f t="shared" si="827"/>
        <v>0.39132352265429093</v>
      </c>
      <c r="AD2945" s="14">
        <f t="shared" si="828"/>
        <v>0.22499318452540862</v>
      </c>
      <c r="AE2945" s="14">
        <f t="shared" si="829"/>
        <v>8.5728475011008446E-3</v>
      </c>
      <c r="AF2945" s="18" t="str">
        <f t="shared" si="840"/>
        <v/>
      </c>
      <c r="AG2945" s="18" t="str">
        <f t="shared" si="841"/>
        <v/>
      </c>
      <c r="AH2945" s="18" t="str">
        <f t="shared" si="842"/>
        <v/>
      </c>
      <c r="AI2945" s="19" t="str">
        <f t="shared" si="843"/>
        <v/>
      </c>
      <c r="AJ2945" s="19" t="str">
        <f t="shared" si="834"/>
        <v/>
      </c>
      <c r="AK2945" s="19" t="str">
        <f t="shared" si="844"/>
        <v/>
      </c>
    </row>
    <row r="2946" spans="2:37" x14ac:dyDescent="0.15">
      <c r="B2946" s="51" t="str">
        <f>IFERROR(IF(AND(AF2946=1,AI2946=1),MAX($B$5:B2945)+1,""),"")</f>
        <v/>
      </c>
      <c r="C2946" s="51" t="str">
        <f>IFERROR(IF(AND(AG2946=1,AJ2946=1),MAX($C$5:C2945)+1,""),"")</f>
        <v/>
      </c>
      <c r="D2946" s="51" t="str">
        <f>IFERROR(IF(AND(AH2946=1,AK2946=1),MAX($D$5:D2945)+1,""),"")</f>
        <v/>
      </c>
      <c r="F2946" s="5" t="s">
        <v>5989</v>
      </c>
      <c r="G2946" s="5" t="s">
        <v>5990</v>
      </c>
      <c r="H2946" s="12" t="str">
        <f>IFERROR([1]!EM_S_STM07_IS(F2946,"9",$H$1,"1")/1000000,"")</f>
        <v/>
      </c>
      <c r="I2946" s="12">
        <f>IFERROR([1]!EM_S_STM07_IS(F2946,"9",$I$1,"1")/1000000,"")</f>
        <v>358.57341764</v>
      </c>
      <c r="J2946" s="12">
        <f>IFERROR([1]!EM_S_STM07_IS(F2946,"9",$J$1,"1")/1000000,"")</f>
        <v>410.36772417999998</v>
      </c>
      <c r="K2946" s="12">
        <f>IFERROR([1]!EM_S_STM07_IS(F2946,"9",$K$1,"1")/1000000,"")</f>
        <v>540.8283405599999</v>
      </c>
      <c r="L2946" s="12">
        <f>IFERROR([1]!EM_S_STM07_IS(F2946,"9",$L$1,"1")/1000000,"")</f>
        <v>563.15489236999997</v>
      </c>
      <c r="M2946" s="13">
        <f>IFERROR([1]!EM_S_STM07_IS(F2946,"9",$M$1,"1")/1000000,"")</f>
        <v>583.40437024000005</v>
      </c>
      <c r="N2946" s="12" t="str">
        <f>IFERROR([1]!EM_S_STM07_IS(F2946,"61",$N$1,"1")/1000000,"")</f>
        <v/>
      </c>
      <c r="O2946" s="12">
        <f>IFERROR([1]!EM_S_STM07_IS(F2946,"61",$O$1,"1")/1000000,"")</f>
        <v>49.934563859999997</v>
      </c>
      <c r="P2946" s="12">
        <f>IFERROR([1]!EM_S_STM07_IS(F2946,"61",$P$1,"1")/1000000,"")</f>
        <v>50.29051166</v>
      </c>
      <c r="Q2946" s="12">
        <f>IFERROR([1]!EM_S_STM07_IS(F2946,"61",$Q$1,"1")/1000000,"")</f>
        <v>78.667150669999998</v>
      </c>
      <c r="R2946" s="12">
        <f>IFERROR([1]!EM_S_STM07_IS(F2946,"61",$R$1,"1")/1000000,"")</f>
        <v>72.747286629999991</v>
      </c>
      <c r="S2946" s="12">
        <f>IFERROR([1]!EM_S_STM07_IS(F2946,"61",$S$1,"1")/1000000,"")</f>
        <v>77.204442290000003</v>
      </c>
      <c r="T2946" s="20" t="str">
        <f t="shared" si="836"/>
        <v/>
      </c>
      <c r="U2946" s="20" t="str">
        <f t="shared" si="837"/>
        <v/>
      </c>
      <c r="V2946" s="14" t="str">
        <f t="shared" si="838"/>
        <v/>
      </c>
      <c r="W2946" s="14">
        <f t="shared" si="821"/>
        <v>0.14444547195074106</v>
      </c>
      <c r="X2946" s="14">
        <f t="shared" si="822"/>
        <v>0.31791149423529191</v>
      </c>
      <c r="Y2946" s="14">
        <f t="shared" si="823"/>
        <v>4.1282140996683113E-2</v>
      </c>
      <c r="Z2946" s="15">
        <f t="shared" si="824"/>
        <v>3.5957208477372E-2</v>
      </c>
      <c r="AA2946" s="14" t="str">
        <f t="shared" si="839"/>
        <v/>
      </c>
      <c r="AB2946" s="14">
        <f t="shared" si="826"/>
        <v>7.1282849490377567E-3</v>
      </c>
      <c r="AC2946" s="14">
        <f t="shared" si="827"/>
        <v>0.56425433095305277</v>
      </c>
      <c r="AD2946" s="14">
        <f t="shared" si="828"/>
        <v>-7.5252045988460706E-2</v>
      </c>
      <c r="AE2946" s="14">
        <f t="shared" si="829"/>
        <v>6.1269029629511182E-2</v>
      </c>
      <c r="AF2946" s="18" t="str">
        <f t="shared" si="840"/>
        <v/>
      </c>
      <c r="AG2946" s="18" t="str">
        <f t="shared" si="841"/>
        <v/>
      </c>
      <c r="AH2946" s="18" t="str">
        <f t="shared" si="842"/>
        <v/>
      </c>
      <c r="AI2946" s="19" t="str">
        <f t="shared" si="843"/>
        <v/>
      </c>
      <c r="AJ2946" s="19" t="str">
        <f t="shared" si="834"/>
        <v/>
      </c>
      <c r="AK2946" s="19" t="str">
        <f t="shared" si="844"/>
        <v/>
      </c>
    </row>
    <row r="2947" spans="2:37" x14ac:dyDescent="0.15">
      <c r="B2947" s="51" t="str">
        <f>IFERROR(IF(AND(AF2947=1,AI2947=1),MAX($B$5:B2946)+1,""),"")</f>
        <v/>
      </c>
      <c r="C2947" s="51" t="str">
        <f>IFERROR(IF(AND(AG2947=1,AJ2947=1),MAX($C$5:C2946)+1,""),"")</f>
        <v/>
      </c>
      <c r="D2947" s="51" t="str">
        <f>IFERROR(IF(AND(AH2947=1,AK2947=1),MAX($D$5:D2946)+1,""),"")</f>
        <v/>
      </c>
      <c r="F2947" s="5" t="s">
        <v>5991</v>
      </c>
      <c r="G2947" s="5" t="s">
        <v>5992</v>
      </c>
      <c r="H2947" s="12" t="str">
        <f>IFERROR([1]!EM_S_STM07_IS(F2947,"9",$H$1,"1")/1000000,"")</f>
        <v/>
      </c>
      <c r="I2947" s="12" t="str">
        <f>IFERROR([1]!EM_S_STM07_IS(F2947,"9",$I$1,"1")/1000000,"")</f>
        <v/>
      </c>
      <c r="J2947" s="12">
        <f>IFERROR([1]!EM_S_STM07_IS(F2947,"9",$J$1,"1")/1000000,"")</f>
        <v>563.93050000000005</v>
      </c>
      <c r="K2947" s="12">
        <f>IFERROR([1]!EM_S_STM07_IS(F2947,"9",$K$1,"1")/1000000,"")</f>
        <v>773.56004605999999</v>
      </c>
      <c r="L2947" s="12">
        <f>IFERROR([1]!EM_S_STM07_IS(F2947,"9",$L$1,"1")/1000000,"")</f>
        <v>1012.6342734999999</v>
      </c>
      <c r="M2947" s="13">
        <f>IFERROR([1]!EM_S_STM07_IS(F2947,"9",$M$1,"1")/1000000,"")</f>
        <v>949.71277014999998</v>
      </c>
      <c r="N2947" s="12" t="str">
        <f>IFERROR([1]!EM_S_STM07_IS(F2947,"61",$N$1,"1")/1000000,"")</f>
        <v/>
      </c>
      <c r="O2947" s="12" t="str">
        <f>IFERROR([1]!EM_S_STM07_IS(F2947,"61",$O$1,"1")/1000000,"")</f>
        <v/>
      </c>
      <c r="P2947" s="12">
        <f>IFERROR([1]!EM_S_STM07_IS(F2947,"61",$P$1,"1")/1000000,"")</f>
        <v>112.4277</v>
      </c>
      <c r="Q2947" s="12">
        <f>IFERROR([1]!EM_S_STM07_IS(F2947,"61",$Q$1,"1")/1000000,"")</f>
        <v>202.09187075999998</v>
      </c>
      <c r="R2947" s="12">
        <f>IFERROR([1]!EM_S_STM07_IS(F2947,"61",$R$1,"1")/1000000,"")</f>
        <v>216.96635738000001</v>
      </c>
      <c r="S2947" s="12">
        <f>IFERROR([1]!EM_S_STM07_IS(F2947,"61",$S$1,"1")/1000000,"")</f>
        <v>200.40495066999998</v>
      </c>
      <c r="T2947" s="20" t="str">
        <f t="shared" si="836"/>
        <v/>
      </c>
      <c r="U2947" s="20" t="str">
        <f t="shared" si="837"/>
        <v/>
      </c>
      <c r="V2947" s="14" t="str">
        <f t="shared" si="838"/>
        <v/>
      </c>
      <c r="W2947" s="14" t="str">
        <f t="shared" si="821"/>
        <v/>
      </c>
      <c r="X2947" s="14">
        <f t="shared" si="822"/>
        <v>0.37172939938520777</v>
      </c>
      <c r="Y2947" s="14">
        <f t="shared" si="823"/>
        <v>0.30905710378617013</v>
      </c>
      <c r="Z2947" s="15">
        <f t="shared" si="824"/>
        <v>-6.2136454390904997E-2</v>
      </c>
      <c r="AA2947" s="14" t="str">
        <f t="shared" si="839"/>
        <v/>
      </c>
      <c r="AB2947" s="14" t="str">
        <f t="shared" si="826"/>
        <v/>
      </c>
      <c r="AC2947" s="14">
        <f t="shared" si="827"/>
        <v>0.7975273954728237</v>
      </c>
      <c r="AD2947" s="14">
        <f t="shared" si="828"/>
        <v>7.3602597492229915E-2</v>
      </c>
      <c r="AE2947" s="14">
        <f t="shared" si="829"/>
        <v>-7.6331680680770189E-2</v>
      </c>
      <c r="AF2947" s="18" t="str">
        <f t="shared" si="840"/>
        <v/>
      </c>
      <c r="AG2947" s="18" t="str">
        <f t="shared" si="841"/>
        <v/>
      </c>
      <c r="AH2947" s="18" t="str">
        <f t="shared" si="842"/>
        <v/>
      </c>
      <c r="AI2947" s="19" t="str">
        <f t="shared" si="843"/>
        <v/>
      </c>
      <c r="AJ2947" s="19" t="str">
        <f t="shared" si="834"/>
        <v/>
      </c>
      <c r="AK2947" s="19" t="str">
        <f t="shared" si="844"/>
        <v/>
      </c>
    </row>
    <row r="2948" spans="2:37" x14ac:dyDescent="0.15">
      <c r="B2948" s="51" t="str">
        <f>IFERROR(IF(AND(AF2948=1,AI2948=1),MAX($B$5:B2947)+1,""),"")</f>
        <v/>
      </c>
      <c r="C2948" s="51" t="str">
        <f>IFERROR(IF(AND(AG2948=1,AJ2948=1),MAX($C$5:C2947)+1,""),"")</f>
        <v/>
      </c>
      <c r="D2948" s="51" t="str">
        <f>IFERROR(IF(AND(AH2948=1,AK2948=1),MAX($D$5:D2947)+1,""),"")</f>
        <v/>
      </c>
      <c r="F2948" s="5" t="s">
        <v>5993</v>
      </c>
      <c r="G2948" s="5" t="s">
        <v>5994</v>
      </c>
      <c r="H2948" s="12" t="str">
        <f>IFERROR([1]!EM_S_STM07_IS(F2948,"9",$H$1,"1")/1000000,"")</f>
        <v/>
      </c>
      <c r="I2948" s="12">
        <f>IFERROR([1]!EM_S_STM07_IS(F2948,"9",$I$1,"1")/1000000,"")</f>
        <v>201.77021793</v>
      </c>
      <c r="J2948" s="12">
        <f>IFERROR([1]!EM_S_STM07_IS(F2948,"9",$J$1,"1")/1000000,"")</f>
        <v>249.06302460000001</v>
      </c>
      <c r="K2948" s="12">
        <f>IFERROR([1]!EM_S_STM07_IS(F2948,"9",$K$1,"1")/1000000,"")</f>
        <v>278.11414186000002</v>
      </c>
      <c r="L2948" s="12">
        <f>IFERROR([1]!EM_S_STM07_IS(F2948,"9",$L$1,"1")/1000000,"")</f>
        <v>298.77544114999995</v>
      </c>
      <c r="M2948" s="13">
        <f>IFERROR([1]!EM_S_STM07_IS(F2948,"9",$M$1,"1")/1000000,"")</f>
        <v>309.45678091000002</v>
      </c>
      <c r="N2948" s="12" t="str">
        <f>IFERROR([1]!EM_S_STM07_IS(F2948,"61",$N$1,"1")/1000000,"")</f>
        <v/>
      </c>
      <c r="O2948" s="12">
        <f>IFERROR([1]!EM_S_STM07_IS(F2948,"61",$O$1,"1")/1000000,"")</f>
        <v>40.466717079999995</v>
      </c>
      <c r="P2948" s="12">
        <f>IFERROR([1]!EM_S_STM07_IS(F2948,"61",$P$1,"1")/1000000,"")</f>
        <v>48.508354619999999</v>
      </c>
      <c r="Q2948" s="12">
        <f>IFERROR([1]!EM_S_STM07_IS(F2948,"61",$Q$1,"1")/1000000,"")</f>
        <v>53.728992460000001</v>
      </c>
      <c r="R2948" s="12">
        <f>IFERROR([1]!EM_S_STM07_IS(F2948,"61",$R$1,"1")/1000000,"")</f>
        <v>58.794929840000002</v>
      </c>
      <c r="S2948" s="12">
        <f>IFERROR([1]!EM_S_STM07_IS(F2948,"61",$S$1,"1")/1000000,"")</f>
        <v>66.173441510000004</v>
      </c>
      <c r="T2948" s="20" t="str">
        <f t="shared" si="836"/>
        <v/>
      </c>
      <c r="U2948" s="20" t="str">
        <f t="shared" si="837"/>
        <v/>
      </c>
      <c r="V2948" s="14" t="str">
        <f t="shared" si="838"/>
        <v/>
      </c>
      <c r="W2948" s="14">
        <f t="shared" si="821"/>
        <v>0.23438943147896715</v>
      </c>
      <c r="X2948" s="14">
        <f t="shared" si="822"/>
        <v>0.11664163039317725</v>
      </c>
      <c r="Y2948" s="14">
        <f t="shared" si="823"/>
        <v>7.4290718018937094E-2</v>
      </c>
      <c r="Z2948" s="15">
        <f t="shared" si="824"/>
        <v>3.5750394071504404E-2</v>
      </c>
      <c r="AA2948" s="14" t="str">
        <f t="shared" si="839"/>
        <v/>
      </c>
      <c r="AB2948" s="14">
        <f t="shared" si="826"/>
        <v>0.19872226165770313</v>
      </c>
      <c r="AC2948" s="14">
        <f t="shared" si="827"/>
        <v>0.10762347807706371</v>
      </c>
      <c r="AD2948" s="14">
        <f t="shared" si="828"/>
        <v>9.4286848646407712E-2</v>
      </c>
      <c r="AE2948" s="14">
        <f t="shared" si="829"/>
        <v>0.12549571349229119</v>
      </c>
      <c r="AF2948" s="18" t="str">
        <f t="shared" si="840"/>
        <v/>
      </c>
      <c r="AG2948" s="18" t="str">
        <f t="shared" si="841"/>
        <v/>
      </c>
      <c r="AH2948" s="18" t="str">
        <f t="shared" si="842"/>
        <v/>
      </c>
      <c r="AI2948" s="19" t="str">
        <f t="shared" si="843"/>
        <v/>
      </c>
      <c r="AJ2948" s="19" t="str">
        <f t="shared" si="834"/>
        <v/>
      </c>
      <c r="AK2948" s="19" t="str">
        <f t="shared" si="844"/>
        <v/>
      </c>
    </row>
    <row r="2949" spans="2:37" x14ac:dyDescent="0.15">
      <c r="B2949" s="51" t="str">
        <f>IFERROR(IF(AND(AF2949=1,AI2949=1),MAX($B$5:B2948)+1,""),"")</f>
        <v/>
      </c>
      <c r="C2949" s="51" t="str">
        <f>IFERROR(IF(AND(AG2949=1,AJ2949=1),MAX($C$5:C2948)+1,""),"")</f>
        <v/>
      </c>
      <c r="D2949" s="51" t="str">
        <f>IFERROR(IF(AND(AH2949=1,AK2949=1),MAX($D$5:D2948)+1,""),"")</f>
        <v/>
      </c>
      <c r="F2949" s="5" t="s">
        <v>5995</v>
      </c>
      <c r="G2949" s="5" t="s">
        <v>5996</v>
      </c>
      <c r="H2949" s="12">
        <f>IFERROR([1]!EM_S_STM07_IS(F2949,"9",$H$1,"1")/1000000,"")</f>
        <v>3028.4733065599999</v>
      </c>
      <c r="I2949" s="12">
        <f>IFERROR([1]!EM_S_STM07_IS(F2949,"9",$I$1,"1")/1000000,"")</f>
        <v>3374.3192305699999</v>
      </c>
      <c r="J2949" s="12">
        <f>IFERROR([1]!EM_S_STM07_IS(F2949,"9",$J$1,"1")/1000000,"")</f>
        <v>2582.2125657699999</v>
      </c>
      <c r="K2949" s="12">
        <f>IFERROR([1]!EM_S_STM07_IS(F2949,"9",$K$1,"1")/1000000,"")</f>
        <v>2197.6456768400003</v>
      </c>
      <c r="L2949" s="12">
        <f>IFERROR([1]!EM_S_STM07_IS(F2949,"9",$L$1,"1")/1000000,"")</f>
        <v>2284.2391611900002</v>
      </c>
      <c r="M2949" s="13">
        <f>IFERROR([1]!EM_S_STM07_IS(F2949,"9",$M$1,"1")/1000000,"")</f>
        <v>1614.3118003499999</v>
      </c>
      <c r="N2949" s="12">
        <f>IFERROR([1]!EM_S_STM07_IS(F2949,"61",$N$1,"1")/1000000,"")</f>
        <v>86.268421419999996</v>
      </c>
      <c r="O2949" s="12">
        <f>IFERROR([1]!EM_S_STM07_IS(F2949,"61",$O$1,"1")/1000000,"")</f>
        <v>91.566415230000004</v>
      </c>
      <c r="P2949" s="12">
        <f>IFERROR([1]!EM_S_STM07_IS(F2949,"61",$P$1,"1")/1000000,"")</f>
        <v>90.058649620000011</v>
      </c>
      <c r="Q2949" s="12">
        <f>IFERROR([1]!EM_S_STM07_IS(F2949,"61",$Q$1,"1")/1000000,"")</f>
        <v>54.853208469999998</v>
      </c>
      <c r="R2949" s="12">
        <f>IFERROR([1]!EM_S_STM07_IS(F2949,"61",$R$1,"1")/1000000,"")</f>
        <v>55.395943689999996</v>
      </c>
      <c r="S2949" s="12">
        <f>IFERROR([1]!EM_S_STM07_IS(F2949,"61",$S$1,"1")/1000000,"")</f>
        <v>-352.28732017000004</v>
      </c>
      <c r="T2949" s="20">
        <f t="shared" si="836"/>
        <v>-0.11823524783745398</v>
      </c>
      <c r="U2949" s="20">
        <f t="shared" si="837"/>
        <v>-2.3249791131697912</v>
      </c>
      <c r="V2949" s="14">
        <f t="shared" si="838"/>
        <v>0.11419810875032661</v>
      </c>
      <c r="W2949" s="14">
        <f t="shared" si="821"/>
        <v>-0.23474562146456876</v>
      </c>
      <c r="X2949" s="14">
        <f t="shared" si="822"/>
        <v>-0.14892921443720264</v>
      </c>
      <c r="Y2949" s="14">
        <f t="shared" si="823"/>
        <v>3.9402841532904839E-2</v>
      </c>
      <c r="Z2949" s="15">
        <f t="shared" si="824"/>
        <v>-0.29328249520553445</v>
      </c>
      <c r="AA2949" s="14">
        <f t="shared" si="839"/>
        <v>6.1412898518295483E-2</v>
      </c>
      <c r="AB2949" s="14">
        <f t="shared" si="826"/>
        <v>-1.6466360577868312E-2</v>
      </c>
      <c r="AC2949" s="14">
        <f t="shared" si="827"/>
        <v>-0.39091682252119481</v>
      </c>
      <c r="AD2949" s="14">
        <f t="shared" si="828"/>
        <v>9.8943204078358864E-3</v>
      </c>
      <c r="AE2949" s="14">
        <f t="shared" si="829"/>
        <v>-7.3594425278036102</v>
      </c>
      <c r="AF2949" s="18" t="str">
        <f t="shared" si="840"/>
        <v/>
      </c>
      <c r="AG2949" s="18" t="str">
        <f t="shared" si="841"/>
        <v/>
      </c>
      <c r="AH2949" s="18" t="str">
        <f t="shared" si="842"/>
        <v/>
      </c>
      <c r="AI2949" s="19" t="str">
        <f t="shared" si="843"/>
        <v/>
      </c>
      <c r="AJ2949" s="19" t="str">
        <f t="shared" si="834"/>
        <v/>
      </c>
      <c r="AK2949" s="19" t="str">
        <f t="shared" si="844"/>
        <v/>
      </c>
    </row>
    <row r="2950" spans="2:37" x14ac:dyDescent="0.15">
      <c r="B2950" s="51" t="str">
        <f>IFERROR(IF(AND(AF2950=1,AI2950=1),MAX($B$5:B2949)+1,""),"")</f>
        <v/>
      </c>
      <c r="C2950" s="51" t="str">
        <f>IFERROR(IF(AND(AG2950=1,AJ2950=1),MAX($C$5:C2949)+1,""),"")</f>
        <v/>
      </c>
      <c r="D2950" s="51" t="str">
        <f>IFERROR(IF(AND(AH2950=1,AK2950=1),MAX($D$5:D2949)+1,""),"")</f>
        <v/>
      </c>
      <c r="F2950" s="5" t="s">
        <v>5997</v>
      </c>
      <c r="G2950" s="5" t="s">
        <v>5998</v>
      </c>
      <c r="H2950" s="12" t="str">
        <f>IFERROR([1]!EM_S_STM07_IS(F2950,"9",$H$1,"1")/1000000,"")</f>
        <v/>
      </c>
      <c r="I2950" s="12">
        <f>IFERROR([1]!EM_S_STM07_IS(F2950,"9",$I$1,"1")/1000000,"")</f>
        <v>179.35470000000001</v>
      </c>
      <c r="J2950" s="12">
        <f>IFERROR([1]!EM_S_STM07_IS(F2950,"9",$J$1,"1")/1000000,"")</f>
        <v>197.83250000000001</v>
      </c>
      <c r="K2950" s="12">
        <f>IFERROR([1]!EM_S_STM07_IS(F2950,"9",$K$1,"1")/1000000,"")</f>
        <v>247.72895613</v>
      </c>
      <c r="L2950" s="12">
        <f>IFERROR([1]!EM_S_STM07_IS(F2950,"9",$L$1,"1")/1000000,"")</f>
        <v>294.12150095999999</v>
      </c>
      <c r="M2950" s="13">
        <f>IFERROR([1]!EM_S_STM07_IS(F2950,"9",$M$1,"1")/1000000,"")</f>
        <v>302.58411139999998</v>
      </c>
      <c r="N2950" s="12" t="str">
        <f>IFERROR([1]!EM_S_STM07_IS(F2950,"61",$N$1,"1")/1000000,"")</f>
        <v/>
      </c>
      <c r="O2950" s="12">
        <f>IFERROR([1]!EM_S_STM07_IS(F2950,"61",$O$1,"1")/1000000,"")</f>
        <v>41.9968</v>
      </c>
      <c r="P2950" s="12">
        <f>IFERROR([1]!EM_S_STM07_IS(F2950,"61",$P$1,"1")/1000000,"")</f>
        <v>46.172600000000003</v>
      </c>
      <c r="Q2950" s="12">
        <f>IFERROR([1]!EM_S_STM07_IS(F2950,"61",$Q$1,"1")/1000000,"")</f>
        <v>62.431807520000007</v>
      </c>
      <c r="R2950" s="12">
        <f>IFERROR([1]!EM_S_STM07_IS(F2950,"61",$R$1,"1")/1000000,"")</f>
        <v>75.65609615999999</v>
      </c>
      <c r="S2950" s="12">
        <f>IFERROR([1]!EM_S_STM07_IS(F2950,"61",$S$1,"1")/1000000,"")</f>
        <v>81.28622879000001</v>
      </c>
      <c r="T2950" s="20" t="str">
        <f t="shared" si="836"/>
        <v/>
      </c>
      <c r="U2950" s="20" t="str">
        <f t="shared" si="837"/>
        <v/>
      </c>
      <c r="V2950" s="14" t="str">
        <f t="shared" si="838"/>
        <v/>
      </c>
      <c r="W2950" s="14">
        <f t="shared" si="821"/>
        <v>0.10302378471263926</v>
      </c>
      <c r="X2950" s="14">
        <f t="shared" si="822"/>
        <v>0.25221566795142347</v>
      </c>
      <c r="Y2950" s="14">
        <f t="shared" si="823"/>
        <v>0.1872713854477904</v>
      </c>
      <c r="Z2950" s="15">
        <f t="shared" si="824"/>
        <v>2.8772498482356419E-2</v>
      </c>
      <c r="AA2950" s="14" t="str">
        <f t="shared" si="839"/>
        <v/>
      </c>
      <c r="AB2950" s="14">
        <f t="shared" si="826"/>
        <v>9.9431385248399937E-2</v>
      </c>
      <c r="AC2950" s="14">
        <f t="shared" si="827"/>
        <v>0.35213974348423099</v>
      </c>
      <c r="AD2950" s="14">
        <f t="shared" si="828"/>
        <v>0.21181973044370991</v>
      </c>
      <c r="AE2950" s="14">
        <f t="shared" si="829"/>
        <v>7.441743515411145E-2</v>
      </c>
      <c r="AF2950" s="18" t="str">
        <f t="shared" si="840"/>
        <v/>
      </c>
      <c r="AG2950" s="18" t="str">
        <f t="shared" si="841"/>
        <v/>
      </c>
      <c r="AH2950" s="18" t="str">
        <f t="shared" si="842"/>
        <v/>
      </c>
      <c r="AI2950" s="19" t="str">
        <f t="shared" si="843"/>
        <v/>
      </c>
      <c r="AJ2950" s="19" t="str">
        <f t="shared" si="834"/>
        <v/>
      </c>
      <c r="AK2950" s="19" t="str">
        <f t="shared" si="844"/>
        <v/>
      </c>
    </row>
    <row r="2951" spans="2:37" x14ac:dyDescent="0.15">
      <c r="B2951" s="51" t="str">
        <f>IFERROR(IF(AND(AF2951=1,AI2951=1),MAX($B$5:B2950)+1,""),"")</f>
        <v/>
      </c>
      <c r="C2951" s="51" t="str">
        <f>IFERROR(IF(AND(AG2951=1,AJ2951=1),MAX($C$5:C2950)+1,""),"")</f>
        <v/>
      </c>
      <c r="D2951" s="51" t="str">
        <f>IFERROR(IF(AND(AH2951=1,AK2951=1),MAX($D$5:D2950)+1,""),"")</f>
        <v/>
      </c>
      <c r="F2951" s="5" t="s">
        <v>5999</v>
      </c>
      <c r="G2951" s="5" t="s">
        <v>6000</v>
      </c>
      <c r="H2951" s="12" t="str">
        <f>IFERROR([1]!EM_S_STM07_IS(F2951,"9",$H$1,"1")/1000000,"")</f>
        <v/>
      </c>
      <c r="I2951" s="12">
        <f>IFERROR([1]!EM_S_STM07_IS(F2951,"9",$I$1,"1")/1000000,"")</f>
        <v>225.66228838000001</v>
      </c>
      <c r="J2951" s="12">
        <f>IFERROR([1]!EM_S_STM07_IS(F2951,"9",$J$1,"1")/1000000,"")</f>
        <v>543.12057708000009</v>
      </c>
      <c r="K2951" s="12">
        <f>IFERROR([1]!EM_S_STM07_IS(F2951,"9",$K$1,"1")/1000000,"")</f>
        <v>654.93777482000007</v>
      </c>
      <c r="L2951" s="12">
        <f>IFERROR([1]!EM_S_STM07_IS(F2951,"9",$L$1,"1")/1000000,"")</f>
        <v>992.38213922</v>
      </c>
      <c r="M2951" s="13">
        <f>IFERROR([1]!EM_S_STM07_IS(F2951,"9",$M$1,"1")/1000000,"")</f>
        <v>990.18701540999996</v>
      </c>
      <c r="N2951" s="12" t="str">
        <f>IFERROR([1]!EM_S_STM07_IS(F2951,"61",$N$1,"1")/1000000,"")</f>
        <v/>
      </c>
      <c r="O2951" s="12">
        <f>IFERROR([1]!EM_S_STM07_IS(F2951,"61",$O$1,"1")/1000000,"")</f>
        <v>61.203802539999998</v>
      </c>
      <c r="P2951" s="12">
        <f>IFERROR([1]!EM_S_STM07_IS(F2951,"61",$P$1,"1")/1000000,"")</f>
        <v>195.94933594</v>
      </c>
      <c r="Q2951" s="12">
        <f>IFERROR([1]!EM_S_STM07_IS(F2951,"61",$Q$1,"1")/1000000,"")</f>
        <v>249.21529694999998</v>
      </c>
      <c r="R2951" s="12">
        <f>IFERROR([1]!EM_S_STM07_IS(F2951,"61",$R$1,"1")/1000000,"")</f>
        <v>382.91456832</v>
      </c>
      <c r="S2951" s="12">
        <f>IFERROR([1]!EM_S_STM07_IS(F2951,"61",$S$1,"1")/1000000,"")</f>
        <v>270.45333341000003</v>
      </c>
      <c r="T2951" s="20" t="str">
        <f t="shared" si="836"/>
        <v/>
      </c>
      <c r="U2951" s="20" t="str">
        <f t="shared" si="837"/>
        <v/>
      </c>
      <c r="V2951" s="14" t="str">
        <f t="shared" si="838"/>
        <v/>
      </c>
      <c r="W2951" s="14">
        <f t="shared" ref="W2951:W3014" si="845">IFERROR((J2951-I2951)/ABS(I2951),"")</f>
        <v>1.4067848508450018</v>
      </c>
      <c r="X2951" s="14">
        <f t="shared" ref="X2951:X3014" si="846">IFERROR((K2951-J2951)/ABS(J2951),"")</f>
        <v>0.20587914076311942</v>
      </c>
      <c r="Y2951" s="14">
        <f t="shared" ref="Y2951:Y3014" si="847">IFERROR((L2951-K2951)/ABS(K2951),"")</f>
        <v>0.5152311828291497</v>
      </c>
      <c r="Z2951" s="15">
        <f t="shared" ref="Z2951:Z3014" si="848">IFERROR((M2951-L2951)/ABS(L2951),"")</f>
        <v>-2.2119743224373032E-3</v>
      </c>
      <c r="AA2951" s="14" t="str">
        <f t="shared" si="839"/>
        <v/>
      </c>
      <c r="AB2951" s="14">
        <f t="shared" ref="AB2951:AB3014" si="849">IFERROR((P2951-O2951)/ABS(O2951),"")</f>
        <v>2.2015876107033789</v>
      </c>
      <c r="AC2951" s="14">
        <f t="shared" ref="AC2951:AC3014" si="850">IFERROR((Q2951-P2951)/ABS(P2951),"")</f>
        <v>0.27183537394742746</v>
      </c>
      <c r="AD2951" s="14">
        <f t="shared" ref="AD2951:AD3014" si="851">IFERROR((R2951-Q2951)/ABS(Q2951),"")</f>
        <v>0.53648099858342191</v>
      </c>
      <c r="AE2951" s="14">
        <f t="shared" ref="AE2951:AE3014" si="852">IFERROR((S2951-R2951)/ABS(R2951),"")</f>
        <v>-0.2936979791691201</v>
      </c>
      <c r="AF2951" s="18" t="str">
        <f t="shared" si="840"/>
        <v/>
      </c>
      <c r="AG2951" s="18" t="str">
        <f t="shared" si="841"/>
        <v/>
      </c>
      <c r="AH2951" s="18" t="str">
        <f t="shared" si="842"/>
        <v/>
      </c>
      <c r="AI2951" s="19" t="str">
        <f t="shared" si="843"/>
        <v/>
      </c>
      <c r="AJ2951" s="19" t="str">
        <f t="shared" ref="AJ2951:AJ3014" si="853">IFERROR(IF(AND(AA2951&gt;$AJ$3,AB2951&gt;$AJ$3,AC2951&gt;$AJ$3,AD2951&gt;$AJ$3,AE2951&gt;$AJ$3),1,""),"")</f>
        <v/>
      </c>
      <c r="AK2951" s="19" t="str">
        <f t="shared" si="844"/>
        <v/>
      </c>
    </row>
    <row r="2952" spans="2:37" x14ac:dyDescent="0.15">
      <c r="B2952" s="51" t="str">
        <f>IFERROR(IF(AND(AF2952=1,AI2952=1),MAX($B$5:B2951)+1,""),"")</f>
        <v/>
      </c>
      <c r="C2952" s="51" t="str">
        <f>IFERROR(IF(AND(AG2952=1,AJ2952=1),MAX($C$5:C2951)+1,""),"")</f>
        <v/>
      </c>
      <c r="D2952" s="51" t="str">
        <f>IFERROR(IF(AND(AH2952=1,AK2952=1),MAX($D$5:D2951)+1,""),"")</f>
        <v/>
      </c>
      <c r="F2952" s="5" t="s">
        <v>6001</v>
      </c>
      <c r="G2952" s="5" t="s">
        <v>6002</v>
      </c>
      <c r="H2952" s="12" t="str">
        <f>IFERROR([1]!EM_S_STM07_IS(F2952,"9",$H$1,"1")/1000000,"")</f>
        <v/>
      </c>
      <c r="I2952" s="12">
        <f>IFERROR([1]!EM_S_STM07_IS(F2952,"9",$I$1,"1")/1000000,"")</f>
        <v>200.65382897999999</v>
      </c>
      <c r="J2952" s="12">
        <f>IFERROR([1]!EM_S_STM07_IS(F2952,"9",$J$1,"1")/1000000,"")</f>
        <v>244.28303611999999</v>
      </c>
      <c r="K2952" s="12">
        <f>IFERROR([1]!EM_S_STM07_IS(F2952,"9",$K$1,"1")/1000000,"")</f>
        <v>276.60774867000003</v>
      </c>
      <c r="L2952" s="12">
        <f>IFERROR([1]!EM_S_STM07_IS(F2952,"9",$L$1,"1")/1000000,"")</f>
        <v>322.64520123</v>
      </c>
      <c r="M2952" s="13">
        <f>IFERROR([1]!EM_S_STM07_IS(F2952,"9",$M$1,"1")/1000000,"")</f>
        <v>300.04537753</v>
      </c>
      <c r="N2952" s="12" t="str">
        <f>IFERROR([1]!EM_S_STM07_IS(F2952,"61",$N$1,"1")/1000000,"")</f>
        <v/>
      </c>
      <c r="O2952" s="12">
        <f>IFERROR([1]!EM_S_STM07_IS(F2952,"61",$O$1,"1")/1000000,"")</f>
        <v>33.102496049999999</v>
      </c>
      <c r="P2952" s="12">
        <f>IFERROR([1]!EM_S_STM07_IS(F2952,"61",$P$1,"1")/1000000,"")</f>
        <v>160.39889029</v>
      </c>
      <c r="Q2952" s="12">
        <f>IFERROR([1]!EM_S_STM07_IS(F2952,"61",$Q$1,"1")/1000000,"")</f>
        <v>157.53889837</v>
      </c>
      <c r="R2952" s="12">
        <f>IFERROR([1]!EM_S_STM07_IS(F2952,"61",$R$1,"1")/1000000,"")</f>
        <v>193.53236572</v>
      </c>
      <c r="S2952" s="12">
        <f>IFERROR([1]!EM_S_STM07_IS(F2952,"61",$S$1,"1")/1000000,"")</f>
        <v>174.9777263</v>
      </c>
      <c r="T2952" s="20" t="str">
        <f t="shared" si="836"/>
        <v/>
      </c>
      <c r="U2952" s="20" t="str">
        <f t="shared" si="837"/>
        <v/>
      </c>
      <c r="V2952" s="14" t="str">
        <f t="shared" si="838"/>
        <v/>
      </c>
      <c r="W2952" s="14">
        <f t="shared" si="845"/>
        <v>0.21743520849706144</v>
      </c>
      <c r="X2952" s="14">
        <f t="shared" si="846"/>
        <v>0.13232483541804788</v>
      </c>
      <c r="Y2952" s="14">
        <f t="shared" si="847"/>
        <v>0.16643587456012954</v>
      </c>
      <c r="Z2952" s="15">
        <f t="shared" si="848"/>
        <v>-7.0045435710322415E-2</v>
      </c>
      <c r="AA2952" s="14" t="str">
        <f t="shared" si="839"/>
        <v/>
      </c>
      <c r="AB2952" s="14">
        <f t="shared" si="849"/>
        <v>3.8455225263896677</v>
      </c>
      <c r="AC2952" s="14">
        <f t="shared" si="850"/>
        <v>-1.7830496924443523E-2</v>
      </c>
      <c r="AD2952" s="14">
        <f t="shared" si="851"/>
        <v>0.22847352445911359</v>
      </c>
      <c r="AE2952" s="14">
        <f t="shared" si="852"/>
        <v>-9.5873573140962898E-2</v>
      </c>
      <c r="AF2952" s="18" t="str">
        <f t="shared" si="840"/>
        <v/>
      </c>
      <c r="AG2952" s="18" t="str">
        <f t="shared" si="841"/>
        <v/>
      </c>
      <c r="AH2952" s="18" t="str">
        <f t="shared" si="842"/>
        <v/>
      </c>
      <c r="AI2952" s="19" t="str">
        <f t="shared" si="843"/>
        <v/>
      </c>
      <c r="AJ2952" s="19" t="str">
        <f t="shared" si="853"/>
        <v/>
      </c>
      <c r="AK2952" s="19" t="str">
        <f t="shared" si="844"/>
        <v/>
      </c>
    </row>
    <row r="2953" spans="2:37" x14ac:dyDescent="0.15">
      <c r="B2953" s="51" t="str">
        <f>IFERROR(IF(AND(AF2953=1,AI2953=1),MAX($B$5:B2952)+1,""),"")</f>
        <v/>
      </c>
      <c r="C2953" s="51" t="str">
        <f>IFERROR(IF(AND(AG2953=1,AJ2953=1),MAX($C$5:C2952)+1,""),"")</f>
        <v/>
      </c>
      <c r="D2953" s="51" t="str">
        <f>IFERROR(IF(AND(AH2953=1,AK2953=1),MAX($D$5:D2952)+1,""),"")</f>
        <v/>
      </c>
      <c r="F2953" s="5" t="s">
        <v>6003</v>
      </c>
      <c r="G2953" s="5" t="s">
        <v>6004</v>
      </c>
      <c r="H2953" s="12">
        <f>IFERROR([1]!EM_S_STM07_IS(F2953,"9",$H$1,"1")/1000000,"")</f>
        <v>833.37893986000006</v>
      </c>
      <c r="I2953" s="12">
        <f>IFERROR([1]!EM_S_STM07_IS(F2953,"9",$I$1,"1")/1000000,"")</f>
        <v>935.11022858000001</v>
      </c>
      <c r="J2953" s="12">
        <f>IFERROR([1]!EM_S_STM07_IS(F2953,"9",$J$1,"1")/1000000,"")</f>
        <v>1143.41975093</v>
      </c>
      <c r="K2953" s="12">
        <f>IFERROR([1]!EM_S_STM07_IS(F2953,"9",$K$1,"1")/1000000,"")</f>
        <v>1309.58420447</v>
      </c>
      <c r="L2953" s="12">
        <f>IFERROR([1]!EM_S_STM07_IS(F2953,"9",$L$1,"1")/1000000,"")</f>
        <v>1286.20676628</v>
      </c>
      <c r="M2953" s="13">
        <f>IFERROR([1]!EM_S_STM07_IS(F2953,"9",$M$1,"1")/1000000,"")</f>
        <v>1444.5110851300001</v>
      </c>
      <c r="N2953" s="12">
        <f>IFERROR([1]!EM_S_STM07_IS(F2953,"61",$N$1,"1")/1000000,"")</f>
        <v>109.8597796</v>
      </c>
      <c r="O2953" s="12">
        <f>IFERROR([1]!EM_S_STM07_IS(F2953,"61",$O$1,"1")/1000000,"")</f>
        <v>117.04972817000001</v>
      </c>
      <c r="P2953" s="12">
        <f>IFERROR([1]!EM_S_STM07_IS(F2953,"61",$P$1,"1")/1000000,"")</f>
        <v>136.25678490000001</v>
      </c>
      <c r="Q2953" s="12">
        <f>IFERROR([1]!EM_S_STM07_IS(F2953,"61",$Q$1,"1")/1000000,"")</f>
        <v>166.24081433000001</v>
      </c>
      <c r="R2953" s="12">
        <f>IFERROR([1]!EM_S_STM07_IS(F2953,"61",$R$1,"1")/1000000,"")</f>
        <v>133.27852231</v>
      </c>
      <c r="S2953" s="12">
        <f>IFERROR([1]!EM_S_STM07_IS(F2953,"61",$S$1,"1")/1000000,"")</f>
        <v>200.07930452000002</v>
      </c>
      <c r="T2953" s="20">
        <f t="shared" si="836"/>
        <v>0.11628649735862306</v>
      </c>
      <c r="U2953" s="20">
        <f t="shared" si="837"/>
        <v>0.12738613430637002</v>
      </c>
      <c r="V2953" s="14">
        <f t="shared" si="838"/>
        <v>0.12207086579016488</v>
      </c>
      <c r="W2953" s="14">
        <f t="shared" si="845"/>
        <v>0.22276467092689786</v>
      </c>
      <c r="X2953" s="14">
        <f t="shared" si="846"/>
        <v>0.14532235725756029</v>
      </c>
      <c r="Y2953" s="14">
        <f t="shared" si="847"/>
        <v>-1.7851038604624184E-2</v>
      </c>
      <c r="Z2953" s="15">
        <f t="shared" si="848"/>
        <v>0.12307843730899648</v>
      </c>
      <c r="AA2953" s="14">
        <f t="shared" si="839"/>
        <v>6.5446595616509076E-2</v>
      </c>
      <c r="AB2953" s="14">
        <f t="shared" si="849"/>
        <v>0.16409313400629322</v>
      </c>
      <c r="AC2953" s="14">
        <f t="shared" si="850"/>
        <v>0.22005531285657093</v>
      </c>
      <c r="AD2953" s="14">
        <f t="shared" si="851"/>
        <v>-0.19828038110164378</v>
      </c>
      <c r="AE2953" s="14">
        <f t="shared" si="852"/>
        <v>0.50121190610610411</v>
      </c>
      <c r="AF2953" s="18" t="str">
        <f t="shared" si="840"/>
        <v/>
      </c>
      <c r="AG2953" s="18" t="str">
        <f t="shared" si="841"/>
        <v/>
      </c>
      <c r="AH2953" s="18" t="str">
        <f t="shared" si="842"/>
        <v/>
      </c>
      <c r="AI2953" s="19" t="str">
        <f t="shared" si="843"/>
        <v/>
      </c>
      <c r="AJ2953" s="19" t="str">
        <f t="shared" si="853"/>
        <v/>
      </c>
      <c r="AK2953" s="19" t="str">
        <f t="shared" si="844"/>
        <v/>
      </c>
    </row>
    <row r="2954" spans="2:37" x14ac:dyDescent="0.15">
      <c r="B2954" s="51">
        <f>IFERROR(IF(AND(AF2954=1,AI2954=1),MAX($B$5:B2953)+1,""),"")</f>
        <v>218</v>
      </c>
      <c r="C2954" s="51" t="str">
        <f>IFERROR(IF(AND(AG2954=1,AJ2954=1),MAX($C$5:C2953)+1,""),"")</f>
        <v/>
      </c>
      <c r="D2954" s="51" t="str">
        <f>IFERROR(IF(AND(AH2954=1,AK2954=1),MAX($D$5:D2953)+1,""),"")</f>
        <v/>
      </c>
      <c r="F2954" s="5" t="s">
        <v>6005</v>
      </c>
      <c r="G2954" s="5" t="s">
        <v>6006</v>
      </c>
      <c r="H2954" s="12">
        <f>IFERROR([1]!EM_S_STM07_IS(F2954,"9",$H$1,"1")/1000000,"")</f>
        <v>190.94391784000001</v>
      </c>
      <c r="I2954" s="12">
        <f>IFERROR([1]!EM_S_STM07_IS(F2954,"9",$I$1,"1")/1000000,"")</f>
        <v>300.75653774</v>
      </c>
      <c r="J2954" s="12">
        <f>IFERROR([1]!EM_S_STM07_IS(F2954,"9",$J$1,"1")/1000000,"")</f>
        <v>373.34693802999999</v>
      </c>
      <c r="K2954" s="12">
        <f>IFERROR([1]!EM_S_STM07_IS(F2954,"9",$K$1,"1")/1000000,"")</f>
        <v>436.08592569000001</v>
      </c>
      <c r="L2954" s="12">
        <f>IFERROR([1]!EM_S_STM07_IS(F2954,"9",$L$1,"1")/1000000,"")</f>
        <v>641.66231210000001</v>
      </c>
      <c r="M2954" s="13">
        <f>IFERROR([1]!EM_S_STM07_IS(F2954,"9",$M$1,"1")/1000000,"")</f>
        <v>735.37699612999995</v>
      </c>
      <c r="N2954" s="12" t="str">
        <f>IFERROR([1]!EM_S_STM07_IS(F2954,"61",$N$1,"1")/1000000,"")</f>
        <v/>
      </c>
      <c r="O2954" s="12">
        <f>IFERROR([1]!EM_S_STM07_IS(F2954,"61",$O$1,"1")/1000000,"")</f>
        <v>112.00195976000001</v>
      </c>
      <c r="P2954" s="12">
        <f>IFERROR([1]!EM_S_STM07_IS(F2954,"61",$P$1,"1")/1000000,"")</f>
        <v>131.95856593000002</v>
      </c>
      <c r="Q2954" s="12">
        <f>IFERROR([1]!EM_S_STM07_IS(F2954,"61",$Q$1,"1")/1000000,"")</f>
        <v>152.91390575999998</v>
      </c>
      <c r="R2954" s="12">
        <f>IFERROR([1]!EM_S_STM07_IS(F2954,"61",$R$1,"1")/1000000,"")</f>
        <v>238.45557984999999</v>
      </c>
      <c r="S2954" s="12">
        <f>IFERROR([1]!EM_S_STM07_IS(F2954,"61",$S$1,"1")/1000000,"")</f>
        <v>270.37069824000002</v>
      </c>
      <c r="T2954" s="20">
        <f t="shared" si="836"/>
        <v>0.30954625281113146</v>
      </c>
      <c r="U2954" s="20" t="str">
        <f t="shared" si="837"/>
        <v/>
      </c>
      <c r="V2954" s="14">
        <f t="shared" si="838"/>
        <v>0.5751040470009452</v>
      </c>
      <c r="W2954" s="14">
        <f t="shared" si="845"/>
        <v>0.24135934279424848</v>
      </c>
      <c r="X2954" s="14">
        <f t="shared" si="846"/>
        <v>0.16804473605983794</v>
      </c>
      <c r="Y2954" s="14">
        <f t="shared" si="847"/>
        <v>0.47141256871504239</v>
      </c>
      <c r="Z2954" s="15">
        <f t="shared" si="848"/>
        <v>0.14604984937216473</v>
      </c>
      <c r="AA2954" s="14" t="str">
        <f t="shared" si="839"/>
        <v/>
      </c>
      <c r="AB2954" s="14">
        <f t="shared" si="849"/>
        <v>0.17818086587737769</v>
      </c>
      <c r="AC2954" s="14">
        <f t="shared" si="850"/>
        <v>0.15880242167163383</v>
      </c>
      <c r="AD2954" s="14">
        <f t="shared" si="851"/>
        <v>0.55941069365044271</v>
      </c>
      <c r="AE2954" s="14">
        <f t="shared" si="852"/>
        <v>0.1338409376290384</v>
      </c>
      <c r="AF2954" s="18">
        <f t="shared" si="840"/>
        <v>1</v>
      </c>
      <c r="AG2954" s="18" t="str">
        <f t="shared" si="841"/>
        <v/>
      </c>
      <c r="AH2954" s="18" t="str">
        <f t="shared" si="842"/>
        <v/>
      </c>
      <c r="AI2954" s="19">
        <f t="shared" si="843"/>
        <v>1</v>
      </c>
      <c r="AJ2954" s="19">
        <f t="shared" si="853"/>
        <v>1</v>
      </c>
      <c r="AK2954" s="19">
        <f t="shared" si="844"/>
        <v>1</v>
      </c>
    </row>
    <row r="2955" spans="2:37" x14ac:dyDescent="0.15">
      <c r="B2955" s="51" t="str">
        <f>IFERROR(IF(AND(AF2955=1,AI2955=1),MAX($B$5:B2954)+1,""),"")</f>
        <v/>
      </c>
      <c r="C2955" s="51" t="str">
        <f>IFERROR(IF(AND(AG2955=1,AJ2955=1),MAX($C$5:C2954)+1,""),"")</f>
        <v/>
      </c>
      <c r="D2955" s="51" t="str">
        <f>IFERROR(IF(AND(AH2955=1,AK2955=1),MAX($D$5:D2954)+1,""),"")</f>
        <v/>
      </c>
      <c r="F2955" s="5" t="s">
        <v>6007</v>
      </c>
      <c r="G2955" s="5" t="s">
        <v>6008</v>
      </c>
      <c r="H2955" s="12" t="str">
        <f>IFERROR([1]!EM_S_STM07_IS(F2955,"9",$H$1,"1")/1000000,"")</f>
        <v/>
      </c>
      <c r="I2955" s="12">
        <f>IFERROR([1]!EM_S_STM07_IS(F2955,"9",$I$1,"1")/1000000,"")</f>
        <v>2687.3432902700001</v>
      </c>
      <c r="J2955" s="12">
        <f>IFERROR([1]!EM_S_STM07_IS(F2955,"9",$J$1,"1")/1000000,"")</f>
        <v>3138.2097371599998</v>
      </c>
      <c r="K2955" s="12">
        <f>IFERROR([1]!EM_S_STM07_IS(F2955,"9",$K$1,"1")/1000000,"")</f>
        <v>3390.0436951799998</v>
      </c>
      <c r="L2955" s="12">
        <f>IFERROR([1]!EM_S_STM07_IS(F2955,"9",$L$1,"1")/1000000,"")</f>
        <v>3843.0353938200001</v>
      </c>
      <c r="M2955" s="13">
        <f>IFERROR([1]!EM_S_STM07_IS(F2955,"9",$M$1,"1")/1000000,"")</f>
        <v>4468.8584184499996</v>
      </c>
      <c r="N2955" s="12" t="str">
        <f>IFERROR([1]!EM_S_STM07_IS(F2955,"61",$N$1,"1")/1000000,"")</f>
        <v/>
      </c>
      <c r="O2955" s="12">
        <f>IFERROR([1]!EM_S_STM07_IS(F2955,"61",$O$1,"1")/1000000,"")</f>
        <v>149.13807151</v>
      </c>
      <c r="P2955" s="12">
        <f>IFERROR([1]!EM_S_STM07_IS(F2955,"61",$P$1,"1")/1000000,"")</f>
        <v>427.19343497000006</v>
      </c>
      <c r="Q2955" s="12">
        <f>IFERROR([1]!EM_S_STM07_IS(F2955,"61",$Q$1,"1")/1000000,"")</f>
        <v>476.12286473</v>
      </c>
      <c r="R2955" s="12">
        <f>IFERROR([1]!EM_S_STM07_IS(F2955,"61",$R$1,"1")/1000000,"")</f>
        <v>293.25712041000003</v>
      </c>
      <c r="S2955" s="12">
        <f>IFERROR([1]!EM_S_STM07_IS(F2955,"61",$S$1,"1")/1000000,"")</f>
        <v>435.95633112999997</v>
      </c>
      <c r="T2955" s="20" t="str">
        <f t="shared" si="836"/>
        <v/>
      </c>
      <c r="U2955" s="20" t="str">
        <f t="shared" si="837"/>
        <v/>
      </c>
      <c r="V2955" s="14" t="str">
        <f t="shared" si="838"/>
        <v/>
      </c>
      <c r="W2955" s="14">
        <f t="shared" si="845"/>
        <v>0.16777404231251031</v>
      </c>
      <c r="X2955" s="14">
        <f t="shared" si="846"/>
        <v>8.0247650447959951E-2</v>
      </c>
      <c r="Y2955" s="14">
        <f t="shared" si="847"/>
        <v>0.13362414746572993</v>
      </c>
      <c r="Z2955" s="15">
        <f t="shared" si="848"/>
        <v>0.16284602156836439</v>
      </c>
      <c r="AA2955" s="14" t="str">
        <f t="shared" si="839"/>
        <v/>
      </c>
      <c r="AB2955" s="14">
        <f t="shared" si="849"/>
        <v>1.8644157098501566</v>
      </c>
      <c r="AC2955" s="14">
        <f t="shared" si="850"/>
        <v>0.11453694217804647</v>
      </c>
      <c r="AD2955" s="14">
        <f t="shared" si="851"/>
        <v>-0.38407259526109838</v>
      </c>
      <c r="AE2955" s="14">
        <f t="shared" si="852"/>
        <v>0.48660100910932191</v>
      </c>
      <c r="AF2955" s="18" t="str">
        <f t="shared" si="840"/>
        <v/>
      </c>
      <c r="AG2955" s="18" t="str">
        <f t="shared" si="841"/>
        <v/>
      </c>
      <c r="AH2955" s="18" t="str">
        <f t="shared" si="842"/>
        <v/>
      </c>
      <c r="AI2955" s="19" t="str">
        <f t="shared" si="843"/>
        <v/>
      </c>
      <c r="AJ2955" s="19" t="str">
        <f t="shared" si="853"/>
        <v/>
      </c>
      <c r="AK2955" s="19" t="str">
        <f t="shared" si="844"/>
        <v/>
      </c>
    </row>
    <row r="2956" spans="2:37" x14ac:dyDescent="0.15">
      <c r="B2956" s="51" t="str">
        <f>IFERROR(IF(AND(AF2956=1,AI2956=1),MAX($B$5:B2955)+1,""),"")</f>
        <v/>
      </c>
      <c r="C2956" s="51" t="str">
        <f>IFERROR(IF(AND(AG2956=1,AJ2956=1),MAX($C$5:C2955)+1,""),"")</f>
        <v/>
      </c>
      <c r="D2956" s="51" t="str">
        <f>IFERROR(IF(AND(AH2956=1,AK2956=1),MAX($D$5:D2955)+1,""),"")</f>
        <v/>
      </c>
      <c r="F2956" s="5" t="s">
        <v>6009</v>
      </c>
      <c r="G2956" s="5" t="s">
        <v>6010</v>
      </c>
      <c r="H2956" s="12">
        <f>IFERROR([1]!EM_S_STM07_IS(F2956,"9",$H$1,"1")/1000000,"")</f>
        <v>313.01207641000002</v>
      </c>
      <c r="I2956" s="12">
        <f>IFERROR([1]!EM_S_STM07_IS(F2956,"9",$I$1,"1")/1000000,"")</f>
        <v>505.14349566999999</v>
      </c>
      <c r="J2956" s="12">
        <f>IFERROR([1]!EM_S_STM07_IS(F2956,"9",$J$1,"1")/1000000,"")</f>
        <v>597.93147991000001</v>
      </c>
      <c r="K2956" s="12">
        <f>IFERROR([1]!EM_S_STM07_IS(F2956,"9",$K$1,"1")/1000000,"")</f>
        <v>746.25305388999993</v>
      </c>
      <c r="L2956" s="12">
        <f>IFERROR([1]!EM_S_STM07_IS(F2956,"9",$L$1,"1")/1000000,"")</f>
        <v>847.17847223000001</v>
      </c>
      <c r="M2956" s="13">
        <f>IFERROR([1]!EM_S_STM07_IS(F2956,"9",$M$1,"1")/1000000,"")</f>
        <v>824.35184436999998</v>
      </c>
      <c r="N2956" s="12">
        <f>IFERROR([1]!EM_S_STM07_IS(F2956,"61",$N$1,"1")/1000000,"")</f>
        <v>53.738938240000003</v>
      </c>
      <c r="O2956" s="12">
        <f>IFERROR([1]!EM_S_STM07_IS(F2956,"61",$O$1,"1")/1000000,"")</f>
        <v>91.101147769999997</v>
      </c>
      <c r="P2956" s="12">
        <f>IFERROR([1]!EM_S_STM07_IS(F2956,"61",$P$1,"1")/1000000,"")</f>
        <v>94.789480220000002</v>
      </c>
      <c r="Q2956" s="12">
        <f>IFERROR([1]!EM_S_STM07_IS(F2956,"61",$Q$1,"1")/1000000,"")</f>
        <v>135.57683938999998</v>
      </c>
      <c r="R2956" s="12">
        <f>IFERROR([1]!EM_S_STM07_IS(F2956,"61",$R$1,"1")/1000000,"")</f>
        <v>138.27787752</v>
      </c>
      <c r="S2956" s="12">
        <f>IFERROR([1]!EM_S_STM07_IS(F2956,"61",$S$1,"1")/1000000,"")</f>
        <v>112.11310333</v>
      </c>
      <c r="T2956" s="20">
        <f t="shared" si="836"/>
        <v>0.21369707162243601</v>
      </c>
      <c r="U2956" s="20">
        <f t="shared" si="837"/>
        <v>0.15843976948383376</v>
      </c>
      <c r="V2956" s="14">
        <f t="shared" si="838"/>
        <v>0.61381471751376115</v>
      </c>
      <c r="W2956" s="14">
        <f t="shared" si="845"/>
        <v>0.18368638819535851</v>
      </c>
      <c r="X2956" s="14">
        <f t="shared" si="846"/>
        <v>0.24805781090891071</v>
      </c>
      <c r="Y2956" s="14">
        <f t="shared" si="847"/>
        <v>0.13524288820515407</v>
      </c>
      <c r="Z2956" s="15">
        <f t="shared" si="848"/>
        <v>-2.6944296400632384E-2</v>
      </c>
      <c r="AA2956" s="14">
        <f t="shared" si="839"/>
        <v>0.69525395837072634</v>
      </c>
      <c r="AB2956" s="14">
        <f t="shared" si="849"/>
        <v>4.0486124931288607E-2</v>
      </c>
      <c r="AC2956" s="14">
        <f t="shared" si="850"/>
        <v>0.43029415369021179</v>
      </c>
      <c r="AD2956" s="14">
        <f t="shared" si="851"/>
        <v>1.9922563043605332E-2</v>
      </c>
      <c r="AE2956" s="14">
        <f t="shared" si="852"/>
        <v>-0.18921880100608013</v>
      </c>
      <c r="AF2956" s="18">
        <f t="shared" si="840"/>
        <v>1</v>
      </c>
      <c r="AG2956" s="18" t="str">
        <f t="shared" si="841"/>
        <v/>
      </c>
      <c r="AH2956" s="18" t="str">
        <f t="shared" si="842"/>
        <v/>
      </c>
      <c r="AI2956" s="19" t="str">
        <f t="shared" si="843"/>
        <v/>
      </c>
      <c r="AJ2956" s="19" t="str">
        <f t="shared" si="853"/>
        <v/>
      </c>
      <c r="AK2956" s="19" t="str">
        <f t="shared" si="844"/>
        <v/>
      </c>
    </row>
    <row r="2957" spans="2:37" x14ac:dyDescent="0.15">
      <c r="B2957" s="51" t="str">
        <f>IFERROR(IF(AND(AF2957=1,AI2957=1),MAX($B$5:B2956)+1,""),"")</f>
        <v/>
      </c>
      <c r="C2957" s="51" t="str">
        <f>IFERROR(IF(AND(AG2957=1,AJ2957=1),MAX($C$5:C2956)+1,""),"")</f>
        <v/>
      </c>
      <c r="D2957" s="51" t="str">
        <f>IFERROR(IF(AND(AH2957=1,AK2957=1),MAX($D$5:D2956)+1,""),"")</f>
        <v/>
      </c>
      <c r="F2957" s="5" t="s">
        <v>6011</v>
      </c>
      <c r="G2957" s="5" t="s">
        <v>6012</v>
      </c>
      <c r="H2957" s="12" t="str">
        <f>IFERROR([1]!EM_S_STM07_IS(F2957,"9",$H$1,"1")/1000000,"")</f>
        <v/>
      </c>
      <c r="I2957" s="12">
        <f>IFERROR([1]!EM_S_STM07_IS(F2957,"9",$I$1,"1")/1000000,"")</f>
        <v>477.80669218000003</v>
      </c>
      <c r="J2957" s="12">
        <f>IFERROR([1]!EM_S_STM07_IS(F2957,"9",$J$1,"1")/1000000,"")</f>
        <v>528.85773972000004</v>
      </c>
      <c r="K2957" s="12">
        <f>IFERROR([1]!EM_S_STM07_IS(F2957,"9",$K$1,"1")/1000000,"")</f>
        <v>671.69071410000004</v>
      </c>
      <c r="L2957" s="12">
        <f>IFERROR([1]!EM_S_STM07_IS(F2957,"9",$L$1,"1")/1000000,"")</f>
        <v>737.28964439000003</v>
      </c>
      <c r="M2957" s="13">
        <f>IFERROR([1]!EM_S_STM07_IS(F2957,"9",$M$1,"1")/1000000,"")</f>
        <v>786.73811615</v>
      </c>
      <c r="N2957" s="12" t="str">
        <f>IFERROR([1]!EM_S_STM07_IS(F2957,"61",$N$1,"1")/1000000,"")</f>
        <v/>
      </c>
      <c r="O2957" s="12">
        <f>IFERROR([1]!EM_S_STM07_IS(F2957,"61",$O$1,"1")/1000000,"")</f>
        <v>39.767091840000006</v>
      </c>
      <c r="P2957" s="12">
        <f>IFERROR([1]!EM_S_STM07_IS(F2957,"61",$P$1,"1")/1000000,"")</f>
        <v>44.199276279999999</v>
      </c>
      <c r="Q2957" s="12">
        <f>IFERROR([1]!EM_S_STM07_IS(F2957,"61",$Q$1,"1")/1000000,"")</f>
        <v>49.26383981</v>
      </c>
      <c r="R2957" s="12">
        <f>IFERROR([1]!EM_S_STM07_IS(F2957,"61",$R$1,"1")/1000000,"")</f>
        <v>54.829218829999995</v>
      </c>
      <c r="S2957" s="12">
        <f>IFERROR([1]!EM_S_STM07_IS(F2957,"61",$S$1,"1")/1000000,"")</f>
        <v>63.50033372</v>
      </c>
      <c r="T2957" s="20" t="str">
        <f t="shared" ref="T2957:T3020" si="854">IFERROR(IF(H2957&lt;0,"",(M2957/H2957)^(1/5)-1),"")</f>
        <v/>
      </c>
      <c r="U2957" s="20" t="str">
        <f t="shared" ref="U2957:U3020" si="855">IFERROR(IF(N2957&lt;0,"",(S2957/N2957)^(1/5)-1),"")</f>
        <v/>
      </c>
      <c r="V2957" s="14" t="str">
        <f t="shared" ref="V2957:V3020" si="856">IFERROR((I2957-H2957)/ABS(H2957),"")</f>
        <v/>
      </c>
      <c r="W2957" s="14">
        <f t="shared" si="845"/>
        <v>0.10684456366041853</v>
      </c>
      <c r="X2957" s="14">
        <f t="shared" si="846"/>
        <v>0.27007825290714643</v>
      </c>
      <c r="Y2957" s="14">
        <f t="shared" si="847"/>
        <v>9.7662404605214997E-2</v>
      </c>
      <c r="Z2957" s="15">
        <f t="shared" si="848"/>
        <v>6.7067904908540227E-2</v>
      </c>
      <c r="AA2957" s="14" t="str">
        <f t="shared" ref="AA2957:AA3020" si="857">IFERROR((O2957-N2957)/ABS(N2957),"")</f>
        <v/>
      </c>
      <c r="AB2957" s="14">
        <f t="shared" si="849"/>
        <v>0.11145357216043265</v>
      </c>
      <c r="AC2957" s="14">
        <f t="shared" si="850"/>
        <v>0.11458476147700401</v>
      </c>
      <c r="AD2957" s="14">
        <f t="shared" si="851"/>
        <v>0.11297087359540914</v>
      </c>
      <c r="AE2957" s="14">
        <f t="shared" si="852"/>
        <v>0.1581477007156552</v>
      </c>
      <c r="AF2957" s="18" t="str">
        <f t="shared" ref="AF2957:AF3020" si="858">IFERROR(IF(AND(T2957&lt;&gt;"",T2957&gt;$AG$3),1,""),"")</f>
        <v/>
      </c>
      <c r="AG2957" s="18" t="str">
        <f t="shared" ref="AG2957:AG3020" si="859">IFERROR(IF(AND(U2957&lt;&gt;"",U2957&gt;$AG$3),1,""),"")</f>
        <v/>
      </c>
      <c r="AH2957" s="18" t="str">
        <f t="shared" ref="AH2957:AH3020" si="860">IFERROR(IF(AND(AF2957=1,AG2957=1),1,""),"")</f>
        <v/>
      </c>
      <c r="AI2957" s="19" t="str">
        <f t="shared" ref="AI2957:AI3020" si="861">IFERROR(IF(AND(V2957&gt;$AJ$3,W2957&gt;$AJ$3,X2957&gt;$AJ$3,Y2957&gt;$AJ$3,Z2957&gt;$AJ$3),1,""),"")</f>
        <v/>
      </c>
      <c r="AJ2957" s="19">
        <f t="shared" si="853"/>
        <v>1</v>
      </c>
      <c r="AK2957" s="19" t="str">
        <f t="shared" ref="AK2957:AK3020" si="862">IFERROR(IF(AND(AI2957=1,AJ2957=1),1,""),"")</f>
        <v/>
      </c>
    </row>
    <row r="2958" spans="2:37" x14ac:dyDescent="0.15">
      <c r="B2958" s="51" t="str">
        <f>IFERROR(IF(AND(AF2958=1,AI2958=1),MAX($B$5:B2957)+1,""),"")</f>
        <v/>
      </c>
      <c r="C2958" s="51" t="str">
        <f>IFERROR(IF(AND(AG2958=1,AJ2958=1),MAX($C$5:C2957)+1,""),"")</f>
        <v/>
      </c>
      <c r="D2958" s="51" t="str">
        <f>IFERROR(IF(AND(AH2958=1,AK2958=1),MAX($D$5:D2957)+1,""),"")</f>
        <v/>
      </c>
      <c r="F2958" s="5" t="s">
        <v>6013</v>
      </c>
      <c r="G2958" s="5" t="s">
        <v>6014</v>
      </c>
      <c r="H2958" s="12" t="str">
        <f>IFERROR([1]!EM_S_STM07_IS(F2958,"9",$H$1,"1")/1000000,"")</f>
        <v/>
      </c>
      <c r="I2958" s="12">
        <f>IFERROR([1]!EM_S_STM07_IS(F2958,"9",$I$1,"1")/1000000,"")</f>
        <v>506.58211704000001</v>
      </c>
      <c r="J2958" s="12">
        <f>IFERROR([1]!EM_S_STM07_IS(F2958,"9",$J$1,"1")/1000000,"")</f>
        <v>574.71078880999994</v>
      </c>
      <c r="K2958" s="12">
        <f>IFERROR([1]!EM_S_STM07_IS(F2958,"9",$K$1,"1")/1000000,"")</f>
        <v>685.90477229999999</v>
      </c>
      <c r="L2958" s="12">
        <f>IFERROR([1]!EM_S_STM07_IS(F2958,"9",$L$1,"1")/1000000,"")</f>
        <v>658.48261559000002</v>
      </c>
      <c r="M2958" s="13">
        <f>IFERROR([1]!EM_S_STM07_IS(F2958,"9",$M$1,"1")/1000000,"")</f>
        <v>695.66000085000007</v>
      </c>
      <c r="N2958" s="12" t="str">
        <f>IFERROR([1]!EM_S_STM07_IS(F2958,"61",$N$1,"1")/1000000,"")</f>
        <v/>
      </c>
      <c r="O2958" s="12">
        <f>IFERROR([1]!EM_S_STM07_IS(F2958,"61",$O$1,"1")/1000000,"")</f>
        <v>67.567065010000007</v>
      </c>
      <c r="P2958" s="12">
        <f>IFERROR([1]!EM_S_STM07_IS(F2958,"61",$P$1,"1")/1000000,"")</f>
        <v>35.784636249999998</v>
      </c>
      <c r="Q2958" s="12">
        <f>IFERROR([1]!EM_S_STM07_IS(F2958,"61",$Q$1,"1")/1000000,"")</f>
        <v>63.657744030000003</v>
      </c>
      <c r="R2958" s="12">
        <f>IFERROR([1]!EM_S_STM07_IS(F2958,"61",$R$1,"1")/1000000,"")</f>
        <v>67.704208080000001</v>
      </c>
      <c r="S2958" s="12">
        <f>IFERROR([1]!EM_S_STM07_IS(F2958,"61",$S$1,"1")/1000000,"")</f>
        <v>68.944118119999999</v>
      </c>
      <c r="T2958" s="20" t="str">
        <f t="shared" si="854"/>
        <v/>
      </c>
      <c r="U2958" s="20" t="str">
        <f t="shared" si="855"/>
        <v/>
      </c>
      <c r="V2958" s="14" t="str">
        <f t="shared" si="856"/>
        <v/>
      </c>
      <c r="W2958" s="14">
        <f t="shared" si="845"/>
        <v>0.13448692616328667</v>
      </c>
      <c r="X2958" s="14">
        <f t="shared" si="846"/>
        <v>0.19347815571765942</v>
      </c>
      <c r="Y2958" s="14">
        <f t="shared" si="847"/>
        <v>-3.9979539168457784E-2</v>
      </c>
      <c r="Z2958" s="15">
        <f t="shared" si="848"/>
        <v>5.6459175048515345E-2</v>
      </c>
      <c r="AA2958" s="14" t="str">
        <f t="shared" si="857"/>
        <v/>
      </c>
      <c r="AB2958" s="14">
        <f t="shared" si="849"/>
        <v>-0.47038344429044199</v>
      </c>
      <c r="AC2958" s="14">
        <f t="shared" si="850"/>
        <v>0.77891270391214351</v>
      </c>
      <c r="AD2958" s="14">
        <f t="shared" si="851"/>
        <v>6.3565935482932268E-2</v>
      </c>
      <c r="AE2958" s="14">
        <f t="shared" si="852"/>
        <v>1.8313633305257884E-2</v>
      </c>
      <c r="AF2958" s="18" t="str">
        <f t="shared" si="858"/>
        <v/>
      </c>
      <c r="AG2958" s="18" t="str">
        <f t="shared" si="859"/>
        <v/>
      </c>
      <c r="AH2958" s="18" t="str">
        <f t="shared" si="860"/>
        <v/>
      </c>
      <c r="AI2958" s="19" t="str">
        <f t="shared" si="861"/>
        <v/>
      </c>
      <c r="AJ2958" s="19" t="str">
        <f t="shared" si="853"/>
        <v/>
      </c>
      <c r="AK2958" s="19" t="str">
        <f t="shared" si="862"/>
        <v/>
      </c>
    </row>
    <row r="2959" spans="2:37" x14ac:dyDescent="0.15">
      <c r="B2959" s="51" t="str">
        <f>IFERROR(IF(AND(AF2959=1,AI2959=1),MAX($B$5:B2958)+1,""),"")</f>
        <v/>
      </c>
      <c r="C2959" s="51" t="str">
        <f>IFERROR(IF(AND(AG2959=1,AJ2959=1),MAX($C$5:C2958)+1,""),"")</f>
        <v/>
      </c>
      <c r="D2959" s="51" t="str">
        <f>IFERROR(IF(AND(AH2959=1,AK2959=1),MAX($D$5:D2958)+1,""),"")</f>
        <v/>
      </c>
      <c r="F2959" s="5" t="s">
        <v>6015</v>
      </c>
      <c r="G2959" s="5" t="s">
        <v>6016</v>
      </c>
      <c r="H2959" s="12" t="str">
        <f>IFERROR([1]!EM_S_STM07_IS(F2959,"9",$H$1,"1")/1000000,"")</f>
        <v/>
      </c>
      <c r="I2959" s="12">
        <f>IFERROR([1]!EM_S_STM07_IS(F2959,"9",$I$1,"1")/1000000,"")</f>
        <v>261.14732199000002</v>
      </c>
      <c r="J2959" s="12">
        <f>IFERROR([1]!EM_S_STM07_IS(F2959,"9",$J$1,"1")/1000000,"")</f>
        <v>299.64515249999999</v>
      </c>
      <c r="K2959" s="12">
        <f>IFERROR([1]!EM_S_STM07_IS(F2959,"9",$K$1,"1")/1000000,"")</f>
        <v>451.89976493</v>
      </c>
      <c r="L2959" s="12">
        <f>IFERROR([1]!EM_S_STM07_IS(F2959,"9",$L$1,"1")/1000000,"")</f>
        <v>662.53165000000001</v>
      </c>
      <c r="M2959" s="13">
        <f>IFERROR([1]!EM_S_STM07_IS(F2959,"9",$M$1,"1")/1000000,"")</f>
        <v>733.04010650999999</v>
      </c>
      <c r="N2959" s="12" t="str">
        <f>IFERROR([1]!EM_S_STM07_IS(F2959,"61",$N$1,"1")/1000000,"")</f>
        <v/>
      </c>
      <c r="O2959" s="12">
        <f>IFERROR([1]!EM_S_STM07_IS(F2959,"61",$O$1,"1")/1000000,"")</f>
        <v>46.002849210000001</v>
      </c>
      <c r="P2959" s="12">
        <f>IFERROR([1]!EM_S_STM07_IS(F2959,"61",$P$1,"1")/1000000,"")</f>
        <v>75.349267470000001</v>
      </c>
      <c r="Q2959" s="12">
        <f>IFERROR([1]!EM_S_STM07_IS(F2959,"61",$Q$1,"1")/1000000,"")</f>
        <v>140.79849896000002</v>
      </c>
      <c r="R2959" s="12">
        <f>IFERROR([1]!EM_S_STM07_IS(F2959,"61",$R$1,"1")/1000000,"")</f>
        <v>262.50527934999997</v>
      </c>
      <c r="S2959" s="12">
        <f>IFERROR([1]!EM_S_STM07_IS(F2959,"61",$S$1,"1")/1000000,"")</f>
        <v>304.95992142</v>
      </c>
      <c r="T2959" s="20" t="str">
        <f t="shared" si="854"/>
        <v/>
      </c>
      <c r="U2959" s="20" t="str">
        <f t="shared" si="855"/>
        <v/>
      </c>
      <c r="V2959" s="14" t="str">
        <f t="shared" si="856"/>
        <v/>
      </c>
      <c r="W2959" s="14">
        <f t="shared" si="845"/>
        <v>0.14741805589518606</v>
      </c>
      <c r="X2959" s="14">
        <f t="shared" si="846"/>
        <v>0.50811638753275012</v>
      </c>
      <c r="Y2959" s="14">
        <f t="shared" si="847"/>
        <v>0.46610310829134249</v>
      </c>
      <c r="Z2959" s="15">
        <f t="shared" si="848"/>
        <v>0.10642277468555648</v>
      </c>
      <c r="AA2959" s="14" t="str">
        <f t="shared" si="857"/>
        <v/>
      </c>
      <c r="AB2959" s="14">
        <f t="shared" si="849"/>
        <v>0.63792610162113039</v>
      </c>
      <c r="AC2959" s="14">
        <f t="shared" si="850"/>
        <v>0.86861138386061099</v>
      </c>
      <c r="AD2959" s="14">
        <f t="shared" si="851"/>
        <v>0.86440396232190009</v>
      </c>
      <c r="AE2959" s="14">
        <f t="shared" si="852"/>
        <v>0.16172871713332282</v>
      </c>
      <c r="AF2959" s="18" t="str">
        <f t="shared" si="858"/>
        <v/>
      </c>
      <c r="AG2959" s="18" t="str">
        <f t="shared" si="859"/>
        <v/>
      </c>
      <c r="AH2959" s="18" t="str">
        <f t="shared" si="860"/>
        <v/>
      </c>
      <c r="AI2959" s="19">
        <f t="shared" si="861"/>
        <v>1</v>
      </c>
      <c r="AJ2959" s="19">
        <f t="shared" si="853"/>
        <v>1</v>
      </c>
      <c r="AK2959" s="19">
        <f t="shared" si="862"/>
        <v>1</v>
      </c>
    </row>
    <row r="2960" spans="2:37" x14ac:dyDescent="0.15">
      <c r="B2960" s="51" t="str">
        <f>IFERROR(IF(AND(AF2960=1,AI2960=1),MAX($B$5:B2959)+1,""),"")</f>
        <v/>
      </c>
      <c r="C2960" s="51" t="str">
        <f>IFERROR(IF(AND(AG2960=1,AJ2960=1),MAX($C$5:C2959)+1,""),"")</f>
        <v/>
      </c>
      <c r="D2960" s="51" t="str">
        <f>IFERROR(IF(AND(AH2960=1,AK2960=1),MAX($D$5:D2959)+1,""),"")</f>
        <v/>
      </c>
      <c r="F2960" s="5" t="s">
        <v>6017</v>
      </c>
      <c r="G2960" s="5" t="s">
        <v>6018</v>
      </c>
      <c r="H2960" s="12">
        <f>IFERROR([1]!EM_S_STM07_IS(F2960,"9",$H$1,"1")/1000000,"")</f>
        <v>1534.9955114200002</v>
      </c>
      <c r="I2960" s="12">
        <f>IFERROR([1]!EM_S_STM07_IS(F2960,"9",$I$1,"1")/1000000,"")</f>
        <v>2648.9340081300002</v>
      </c>
      <c r="J2960" s="12">
        <f>IFERROR([1]!EM_S_STM07_IS(F2960,"9",$J$1,"1")/1000000,"")</f>
        <v>2855.4251439499999</v>
      </c>
      <c r="K2960" s="12">
        <f>IFERROR([1]!EM_S_STM07_IS(F2960,"9",$K$1,"1")/1000000,"")</f>
        <v>2405.9214093000001</v>
      </c>
      <c r="L2960" s="12">
        <f>IFERROR([1]!EM_S_STM07_IS(F2960,"9",$L$1,"1")/1000000,"")</f>
        <v>1919.6504120999998</v>
      </c>
      <c r="M2960" s="13">
        <f>IFERROR([1]!EM_S_STM07_IS(F2960,"9",$M$1,"1")/1000000,"")</f>
        <v>1969.02204441</v>
      </c>
      <c r="N2960" s="12">
        <f>IFERROR([1]!EM_S_STM07_IS(F2960,"61",$N$1,"1")/1000000,"")</f>
        <v>222.38422434</v>
      </c>
      <c r="O2960" s="12">
        <f>IFERROR([1]!EM_S_STM07_IS(F2960,"61",$O$1,"1")/1000000,"")</f>
        <v>407.84079450000002</v>
      </c>
      <c r="P2960" s="12">
        <f>IFERROR([1]!EM_S_STM07_IS(F2960,"61",$P$1,"1")/1000000,"")</f>
        <v>527.97337289999996</v>
      </c>
      <c r="Q2960" s="12">
        <f>IFERROR([1]!EM_S_STM07_IS(F2960,"61",$Q$1,"1")/1000000,"")</f>
        <v>423.48991447000003</v>
      </c>
      <c r="R2960" s="12">
        <f>IFERROR([1]!EM_S_STM07_IS(F2960,"61",$R$1,"1")/1000000,"")</f>
        <v>312.24184724000003</v>
      </c>
      <c r="S2960" s="12">
        <f>IFERROR([1]!EM_S_STM07_IS(F2960,"61",$S$1,"1")/1000000,"")</f>
        <v>331.83696649000001</v>
      </c>
      <c r="T2960" s="20">
        <f t="shared" si="854"/>
        <v>5.1062868281975593E-2</v>
      </c>
      <c r="U2960" s="20">
        <f t="shared" si="855"/>
        <v>8.3338450797664665E-2</v>
      </c>
      <c r="V2960" s="14">
        <f t="shared" si="856"/>
        <v>0.72569495377840743</v>
      </c>
      <c r="W2960" s="14">
        <f t="shared" si="845"/>
        <v>7.7952540601708295E-2</v>
      </c>
      <c r="X2960" s="14">
        <f t="shared" si="846"/>
        <v>-0.15742094854154962</v>
      </c>
      <c r="Y2960" s="14">
        <f t="shared" si="847"/>
        <v>-0.20211424833759645</v>
      </c>
      <c r="Z2960" s="15">
        <f t="shared" si="848"/>
        <v>2.5719074680889513E-2</v>
      </c>
      <c r="AA2960" s="14">
        <f t="shared" si="857"/>
        <v>0.83394661069329346</v>
      </c>
      <c r="AB2960" s="14">
        <f t="shared" si="849"/>
        <v>0.2945575332827573</v>
      </c>
      <c r="AC2960" s="14">
        <f t="shared" si="850"/>
        <v>-0.19789531781897166</v>
      </c>
      <c r="AD2960" s="14">
        <f t="shared" si="851"/>
        <v>-0.2626935457700984</v>
      </c>
      <c r="AE2960" s="14">
        <f t="shared" si="852"/>
        <v>6.275622381563252E-2</v>
      </c>
      <c r="AF2960" s="18" t="str">
        <f t="shared" si="858"/>
        <v/>
      </c>
      <c r="AG2960" s="18" t="str">
        <f t="shared" si="859"/>
        <v/>
      </c>
      <c r="AH2960" s="18" t="str">
        <f t="shared" si="860"/>
        <v/>
      </c>
      <c r="AI2960" s="19" t="str">
        <f t="shared" si="861"/>
        <v/>
      </c>
      <c r="AJ2960" s="19" t="str">
        <f t="shared" si="853"/>
        <v/>
      </c>
      <c r="AK2960" s="19" t="str">
        <f t="shared" si="862"/>
        <v/>
      </c>
    </row>
    <row r="2961" spans="2:37" x14ac:dyDescent="0.15">
      <c r="B2961" s="51" t="str">
        <f>IFERROR(IF(AND(AF2961=1,AI2961=1),MAX($B$5:B2960)+1,""),"")</f>
        <v/>
      </c>
      <c r="C2961" s="51" t="str">
        <f>IFERROR(IF(AND(AG2961=1,AJ2961=1),MAX($C$5:C2960)+1,""),"")</f>
        <v/>
      </c>
      <c r="D2961" s="51" t="str">
        <f>IFERROR(IF(AND(AH2961=1,AK2961=1),MAX($D$5:D2960)+1,""),"")</f>
        <v/>
      </c>
      <c r="F2961" s="5" t="s">
        <v>6019</v>
      </c>
      <c r="G2961" s="5" t="s">
        <v>6020</v>
      </c>
      <c r="H2961" s="12" t="str">
        <f>IFERROR([1]!EM_S_STM07_IS(F2961,"9",$H$1,"1")/1000000,"")</f>
        <v/>
      </c>
      <c r="I2961" s="12">
        <f>IFERROR([1]!EM_S_STM07_IS(F2961,"9",$I$1,"1")/1000000,"")</f>
        <v>1092.0705011199998</v>
      </c>
      <c r="J2961" s="12">
        <f>IFERROR([1]!EM_S_STM07_IS(F2961,"9",$J$1,"1")/1000000,"")</f>
        <v>1313.10399897</v>
      </c>
      <c r="K2961" s="12">
        <f>IFERROR([1]!EM_S_STM07_IS(F2961,"9",$K$1,"1")/1000000,"")</f>
        <v>1637.8031582599999</v>
      </c>
      <c r="L2961" s="12">
        <f>IFERROR([1]!EM_S_STM07_IS(F2961,"9",$L$1,"1")/1000000,"")</f>
        <v>1718.6730754100001</v>
      </c>
      <c r="M2961" s="13">
        <f>IFERROR([1]!EM_S_STM07_IS(F2961,"9",$M$1,"1")/1000000,"")</f>
        <v>2000.37396702</v>
      </c>
      <c r="N2961" s="12" t="str">
        <f>IFERROR([1]!EM_S_STM07_IS(F2961,"61",$N$1,"1")/1000000,"")</f>
        <v/>
      </c>
      <c r="O2961" s="12">
        <f>IFERROR([1]!EM_S_STM07_IS(F2961,"61",$O$1,"1")/1000000,"")</f>
        <v>195.88018486999999</v>
      </c>
      <c r="P2961" s="12">
        <f>IFERROR([1]!EM_S_STM07_IS(F2961,"61",$P$1,"1")/1000000,"")</f>
        <v>255.23944793000001</v>
      </c>
      <c r="Q2961" s="12">
        <f>IFERROR([1]!EM_S_STM07_IS(F2961,"61",$Q$1,"1")/1000000,"")</f>
        <v>285.09402933999996</v>
      </c>
      <c r="R2961" s="12">
        <f>IFERROR([1]!EM_S_STM07_IS(F2961,"61",$R$1,"1")/1000000,"")</f>
        <v>354.10175864999997</v>
      </c>
      <c r="S2961" s="12">
        <f>IFERROR([1]!EM_S_STM07_IS(F2961,"61",$S$1,"1")/1000000,"")</f>
        <v>433.40864643999998</v>
      </c>
      <c r="T2961" s="20" t="str">
        <f t="shared" si="854"/>
        <v/>
      </c>
      <c r="U2961" s="20" t="str">
        <f t="shared" si="855"/>
        <v/>
      </c>
      <c r="V2961" s="14" t="str">
        <f t="shared" si="856"/>
        <v/>
      </c>
      <c r="W2961" s="14">
        <f t="shared" si="845"/>
        <v>0.20239856092011815</v>
      </c>
      <c r="X2961" s="14">
        <f t="shared" si="846"/>
        <v>0.24727604176416659</v>
      </c>
      <c r="Y2961" s="14">
        <f t="shared" si="847"/>
        <v>4.9377067532288994E-2</v>
      </c>
      <c r="Z2961" s="15">
        <f t="shared" si="848"/>
        <v>0.16390603637215784</v>
      </c>
      <c r="AA2961" s="14" t="str">
        <f t="shared" si="857"/>
        <v/>
      </c>
      <c r="AB2961" s="14">
        <f t="shared" si="849"/>
        <v>0.30303863098452272</v>
      </c>
      <c r="AC2961" s="14">
        <f t="shared" si="850"/>
        <v>0.11696695652698495</v>
      </c>
      <c r="AD2961" s="14">
        <f t="shared" si="851"/>
        <v>0.24205252375770436</v>
      </c>
      <c r="AE2961" s="14">
        <f t="shared" si="852"/>
        <v>0.22396637647989842</v>
      </c>
      <c r="AF2961" s="18" t="str">
        <f t="shared" si="858"/>
        <v/>
      </c>
      <c r="AG2961" s="18" t="str">
        <f t="shared" si="859"/>
        <v/>
      </c>
      <c r="AH2961" s="18" t="str">
        <f t="shared" si="860"/>
        <v/>
      </c>
      <c r="AI2961" s="19" t="str">
        <f t="shared" si="861"/>
        <v/>
      </c>
      <c r="AJ2961" s="19">
        <f t="shared" si="853"/>
        <v>1</v>
      </c>
      <c r="AK2961" s="19" t="str">
        <f t="shared" si="862"/>
        <v/>
      </c>
    </row>
    <row r="2962" spans="2:37" x14ac:dyDescent="0.15">
      <c r="B2962" s="51" t="str">
        <f>IFERROR(IF(AND(AF2962=1,AI2962=1),MAX($B$5:B2961)+1,""),"")</f>
        <v/>
      </c>
      <c r="C2962" s="51" t="str">
        <f>IFERROR(IF(AND(AG2962=1,AJ2962=1),MAX($C$5:C2961)+1,""),"")</f>
        <v/>
      </c>
      <c r="D2962" s="51" t="str">
        <f>IFERROR(IF(AND(AH2962=1,AK2962=1),MAX($D$5:D2961)+1,""),"")</f>
        <v/>
      </c>
      <c r="F2962" s="5" t="s">
        <v>6021</v>
      </c>
      <c r="G2962" s="5" t="s">
        <v>6022</v>
      </c>
      <c r="H2962" s="12" t="str">
        <f>IFERROR([1]!EM_S_STM07_IS(F2962,"9",$H$1,"1")/1000000,"")</f>
        <v/>
      </c>
      <c r="I2962" s="12">
        <f>IFERROR([1]!EM_S_STM07_IS(F2962,"9",$I$1,"1")/1000000,"")</f>
        <v>397.45139237000001</v>
      </c>
      <c r="J2962" s="12">
        <f>IFERROR([1]!EM_S_STM07_IS(F2962,"9",$J$1,"1")/1000000,"")</f>
        <v>444.66121901999998</v>
      </c>
      <c r="K2962" s="12">
        <f>IFERROR([1]!EM_S_STM07_IS(F2962,"9",$K$1,"1")/1000000,"")</f>
        <v>558.28009780999992</v>
      </c>
      <c r="L2962" s="12">
        <f>IFERROR([1]!EM_S_STM07_IS(F2962,"9",$L$1,"1")/1000000,"")</f>
        <v>644.85055147000003</v>
      </c>
      <c r="M2962" s="13">
        <f>IFERROR([1]!EM_S_STM07_IS(F2962,"9",$M$1,"1")/1000000,"")</f>
        <v>714.70649882000009</v>
      </c>
      <c r="N2962" s="12" t="str">
        <f>IFERROR([1]!EM_S_STM07_IS(F2962,"61",$N$1,"1")/1000000,"")</f>
        <v/>
      </c>
      <c r="O2962" s="12">
        <f>IFERROR([1]!EM_S_STM07_IS(F2962,"61",$O$1,"1")/1000000,"")</f>
        <v>51.416889700000006</v>
      </c>
      <c r="P2962" s="12">
        <f>IFERROR([1]!EM_S_STM07_IS(F2962,"61",$P$1,"1")/1000000,"")</f>
        <v>65.305530709999999</v>
      </c>
      <c r="Q2962" s="12">
        <f>IFERROR([1]!EM_S_STM07_IS(F2962,"61",$Q$1,"1")/1000000,"")</f>
        <v>75.436451919999996</v>
      </c>
      <c r="R2962" s="12">
        <f>IFERROR([1]!EM_S_STM07_IS(F2962,"61",$R$1,"1")/1000000,"")</f>
        <v>77.028401269999989</v>
      </c>
      <c r="S2962" s="12">
        <f>IFERROR([1]!EM_S_STM07_IS(F2962,"61",$S$1,"1")/1000000,"")</f>
        <v>101.35634400000001</v>
      </c>
      <c r="T2962" s="20" t="str">
        <f t="shared" si="854"/>
        <v/>
      </c>
      <c r="U2962" s="20" t="str">
        <f t="shared" si="855"/>
        <v/>
      </c>
      <c r="V2962" s="14" t="str">
        <f t="shared" si="856"/>
        <v/>
      </c>
      <c r="W2962" s="14">
        <f t="shared" si="845"/>
        <v>0.11878138448198178</v>
      </c>
      <c r="X2962" s="14">
        <f t="shared" si="846"/>
        <v>0.2555178502870285</v>
      </c>
      <c r="Y2962" s="14">
        <f t="shared" si="847"/>
        <v>0.15506634393666444</v>
      </c>
      <c r="Z2962" s="15">
        <f t="shared" si="848"/>
        <v>0.10832889448688007</v>
      </c>
      <c r="AA2962" s="14" t="str">
        <f t="shared" si="857"/>
        <v/>
      </c>
      <c r="AB2962" s="14">
        <f t="shared" si="849"/>
        <v>0.2701182644659269</v>
      </c>
      <c r="AC2962" s="14">
        <f t="shared" si="850"/>
        <v>0.15513113667183911</v>
      </c>
      <c r="AD2962" s="14">
        <f t="shared" si="851"/>
        <v>2.1103184329085995E-2</v>
      </c>
      <c r="AE2962" s="14">
        <f t="shared" si="852"/>
        <v>0.31583081472411328</v>
      </c>
      <c r="AF2962" s="18" t="str">
        <f t="shared" si="858"/>
        <v/>
      </c>
      <c r="AG2962" s="18" t="str">
        <f t="shared" si="859"/>
        <v/>
      </c>
      <c r="AH2962" s="18" t="str">
        <f t="shared" si="860"/>
        <v/>
      </c>
      <c r="AI2962" s="19">
        <f t="shared" si="861"/>
        <v>1</v>
      </c>
      <c r="AJ2962" s="19" t="str">
        <f t="shared" si="853"/>
        <v/>
      </c>
      <c r="AK2962" s="19" t="str">
        <f t="shared" si="862"/>
        <v/>
      </c>
    </row>
    <row r="2963" spans="2:37" x14ac:dyDescent="0.15">
      <c r="B2963" s="51" t="str">
        <f>IFERROR(IF(AND(AF2963=1,AI2963=1),MAX($B$5:B2962)+1,""),"")</f>
        <v/>
      </c>
      <c r="C2963" s="51" t="str">
        <f>IFERROR(IF(AND(AG2963=1,AJ2963=1),MAX($C$5:C2962)+1,""),"")</f>
        <v/>
      </c>
      <c r="D2963" s="51" t="str">
        <f>IFERROR(IF(AND(AH2963=1,AK2963=1),MAX($D$5:D2962)+1,""),"")</f>
        <v/>
      </c>
      <c r="F2963" s="5" t="s">
        <v>6023</v>
      </c>
      <c r="G2963" s="5" t="s">
        <v>6024</v>
      </c>
      <c r="H2963" s="12" t="str">
        <f>IFERROR([1]!EM_S_STM07_IS(F2963,"9",$H$1,"1")/1000000,"")</f>
        <v/>
      </c>
      <c r="I2963" s="12">
        <f>IFERROR([1]!EM_S_STM07_IS(F2963,"9",$I$1,"1")/1000000,"")</f>
        <v>323.65377119999999</v>
      </c>
      <c r="J2963" s="12">
        <f>IFERROR([1]!EM_S_STM07_IS(F2963,"9",$J$1,"1")/1000000,"")</f>
        <v>362.96970204000002</v>
      </c>
      <c r="K2963" s="12">
        <f>IFERROR([1]!EM_S_STM07_IS(F2963,"9",$K$1,"1")/1000000,"")</f>
        <v>354.84171306999997</v>
      </c>
      <c r="L2963" s="12">
        <f>IFERROR([1]!EM_S_STM07_IS(F2963,"9",$L$1,"1")/1000000,"")</f>
        <v>371.47500338999998</v>
      </c>
      <c r="M2963" s="13">
        <f>IFERROR([1]!EM_S_STM07_IS(F2963,"9",$M$1,"1")/1000000,"")</f>
        <v>409.00220168999999</v>
      </c>
      <c r="N2963" s="12" t="str">
        <f>IFERROR([1]!EM_S_STM07_IS(F2963,"61",$N$1,"1")/1000000,"")</f>
        <v/>
      </c>
      <c r="O2963" s="12">
        <f>IFERROR([1]!EM_S_STM07_IS(F2963,"61",$O$1,"1")/1000000,"")</f>
        <v>31.912503219999998</v>
      </c>
      <c r="P2963" s="12">
        <f>IFERROR([1]!EM_S_STM07_IS(F2963,"61",$P$1,"1")/1000000,"")</f>
        <v>40.550420119999998</v>
      </c>
      <c r="Q2963" s="12">
        <f>IFERROR([1]!EM_S_STM07_IS(F2963,"61",$Q$1,"1")/1000000,"")</f>
        <v>36.827316850000003</v>
      </c>
      <c r="R2963" s="12">
        <f>IFERROR([1]!EM_S_STM07_IS(F2963,"61",$R$1,"1")/1000000,"")</f>
        <v>37.006098289999997</v>
      </c>
      <c r="S2963" s="12">
        <f>IFERROR([1]!EM_S_STM07_IS(F2963,"61",$S$1,"1")/1000000,"")</f>
        <v>40.595081520000001</v>
      </c>
      <c r="T2963" s="20" t="str">
        <f t="shared" si="854"/>
        <v/>
      </c>
      <c r="U2963" s="20" t="str">
        <f t="shared" si="855"/>
        <v/>
      </c>
      <c r="V2963" s="14" t="str">
        <f t="shared" si="856"/>
        <v/>
      </c>
      <c r="W2963" s="14">
        <f t="shared" si="845"/>
        <v>0.12147527493416713</v>
      </c>
      <c r="X2963" s="14">
        <f t="shared" si="846"/>
        <v>-2.2393023231190589E-2</v>
      </c>
      <c r="Y2963" s="14">
        <f t="shared" si="847"/>
        <v>4.6875239599349895E-2</v>
      </c>
      <c r="Z2963" s="15">
        <f t="shared" si="848"/>
        <v>0.10102213596482931</v>
      </c>
      <c r="AA2963" s="14" t="str">
        <f t="shared" si="857"/>
        <v/>
      </c>
      <c r="AB2963" s="14">
        <f t="shared" si="849"/>
        <v>0.27067500284924378</v>
      </c>
      <c r="AC2963" s="14">
        <f t="shared" si="850"/>
        <v>-9.1814172553139894E-2</v>
      </c>
      <c r="AD2963" s="14">
        <f t="shared" si="851"/>
        <v>4.8545877161831437E-3</v>
      </c>
      <c r="AE2963" s="14">
        <f t="shared" si="852"/>
        <v>9.6983562057117473E-2</v>
      </c>
      <c r="AF2963" s="18" t="str">
        <f t="shared" si="858"/>
        <v/>
      </c>
      <c r="AG2963" s="18" t="str">
        <f t="shared" si="859"/>
        <v/>
      </c>
      <c r="AH2963" s="18" t="str">
        <f t="shared" si="860"/>
        <v/>
      </c>
      <c r="AI2963" s="19" t="str">
        <f t="shared" si="861"/>
        <v/>
      </c>
      <c r="AJ2963" s="19" t="str">
        <f t="shared" si="853"/>
        <v/>
      </c>
      <c r="AK2963" s="19" t="str">
        <f t="shared" si="862"/>
        <v/>
      </c>
    </row>
    <row r="2964" spans="2:37" x14ac:dyDescent="0.15">
      <c r="B2964" s="51" t="str">
        <f>IFERROR(IF(AND(AF2964=1,AI2964=1),MAX($B$5:B2963)+1,""),"")</f>
        <v/>
      </c>
      <c r="C2964" s="51" t="str">
        <f>IFERROR(IF(AND(AG2964=1,AJ2964=1),MAX($C$5:C2963)+1,""),"")</f>
        <v/>
      </c>
      <c r="D2964" s="51" t="str">
        <f>IFERROR(IF(AND(AH2964=1,AK2964=1),MAX($D$5:D2963)+1,""),"")</f>
        <v/>
      </c>
      <c r="F2964" s="5" t="s">
        <v>6025</v>
      </c>
      <c r="G2964" s="5" t="s">
        <v>6026</v>
      </c>
      <c r="H2964" s="12">
        <f>IFERROR([1]!EM_S_STM07_IS(F2964,"9",$H$1,"1")/1000000,"")</f>
        <v>292.35421325999999</v>
      </c>
      <c r="I2964" s="12">
        <f>IFERROR([1]!EM_S_STM07_IS(F2964,"9",$I$1,"1")/1000000,"")</f>
        <v>412.62486862000003</v>
      </c>
      <c r="J2964" s="12">
        <f>IFERROR([1]!EM_S_STM07_IS(F2964,"9",$J$1,"1")/1000000,"")</f>
        <v>417.52564925999997</v>
      </c>
      <c r="K2964" s="12">
        <f>IFERROR([1]!EM_S_STM07_IS(F2964,"9",$K$1,"1")/1000000,"")</f>
        <v>472.08196026999997</v>
      </c>
      <c r="L2964" s="12">
        <f>IFERROR([1]!EM_S_STM07_IS(F2964,"9",$L$1,"1")/1000000,"")</f>
        <v>475.68970337999997</v>
      </c>
      <c r="M2964" s="13">
        <f>IFERROR([1]!EM_S_STM07_IS(F2964,"9",$M$1,"1")/1000000,"")</f>
        <v>478.13817121</v>
      </c>
      <c r="N2964" s="12">
        <f>IFERROR([1]!EM_S_STM07_IS(F2964,"61",$N$1,"1")/1000000,"")</f>
        <v>83.990635519999998</v>
      </c>
      <c r="O2964" s="12">
        <f>IFERROR([1]!EM_S_STM07_IS(F2964,"61",$O$1,"1")/1000000,"")</f>
        <v>115.3761262</v>
      </c>
      <c r="P2964" s="12">
        <f>IFERROR([1]!EM_S_STM07_IS(F2964,"61",$P$1,"1")/1000000,"")</f>
        <v>129.21227951</v>
      </c>
      <c r="Q2964" s="12">
        <f>IFERROR([1]!EM_S_STM07_IS(F2964,"61",$Q$1,"1")/1000000,"")</f>
        <v>162.86208134</v>
      </c>
      <c r="R2964" s="12">
        <f>IFERROR([1]!EM_S_STM07_IS(F2964,"61",$R$1,"1")/1000000,"")</f>
        <v>140.25692125999998</v>
      </c>
      <c r="S2964" s="12">
        <f>IFERROR([1]!EM_S_STM07_IS(F2964,"61",$S$1,"1")/1000000,"")</f>
        <v>141.74215253</v>
      </c>
      <c r="T2964" s="20">
        <f t="shared" si="854"/>
        <v>0.10338941101518162</v>
      </c>
      <c r="U2964" s="20">
        <f t="shared" si="855"/>
        <v>0.11033398094517222</v>
      </c>
      <c r="V2964" s="14">
        <f t="shared" si="856"/>
        <v>0.41138676955901943</v>
      </c>
      <c r="W2964" s="14">
        <f t="shared" si="845"/>
        <v>1.1877085005541023E-2</v>
      </c>
      <c r="X2964" s="14">
        <f t="shared" si="846"/>
        <v>0.13066577132852239</v>
      </c>
      <c r="Y2964" s="14">
        <f t="shared" si="847"/>
        <v>7.6421965116748123E-3</v>
      </c>
      <c r="Z2964" s="15">
        <f t="shared" si="848"/>
        <v>5.1471953515127757E-3</v>
      </c>
      <c r="AA2964" s="14">
        <f t="shared" si="857"/>
        <v>0.37367845219514306</v>
      </c>
      <c r="AB2964" s="14">
        <f t="shared" si="849"/>
        <v>0.11992215171113971</v>
      </c>
      <c r="AC2964" s="14">
        <f t="shared" si="850"/>
        <v>0.26042263132890381</v>
      </c>
      <c r="AD2964" s="14">
        <f t="shared" si="851"/>
        <v>-0.1387994055707063</v>
      </c>
      <c r="AE2964" s="14">
        <f t="shared" si="852"/>
        <v>1.0589361698926644E-2</v>
      </c>
      <c r="AF2964" s="18" t="str">
        <f t="shared" si="858"/>
        <v/>
      </c>
      <c r="AG2964" s="18" t="str">
        <f t="shared" si="859"/>
        <v/>
      </c>
      <c r="AH2964" s="18" t="str">
        <f t="shared" si="860"/>
        <v/>
      </c>
      <c r="AI2964" s="19" t="str">
        <f t="shared" si="861"/>
        <v/>
      </c>
      <c r="AJ2964" s="19" t="str">
        <f t="shared" si="853"/>
        <v/>
      </c>
      <c r="AK2964" s="19" t="str">
        <f t="shared" si="862"/>
        <v/>
      </c>
    </row>
    <row r="2965" spans="2:37" x14ac:dyDescent="0.15">
      <c r="B2965" s="51" t="str">
        <f>IFERROR(IF(AND(AF2965=1,AI2965=1),MAX($B$5:B2964)+1,""),"")</f>
        <v/>
      </c>
      <c r="C2965" s="51" t="str">
        <f>IFERROR(IF(AND(AG2965=1,AJ2965=1),MAX($C$5:C2964)+1,""),"")</f>
        <v/>
      </c>
      <c r="D2965" s="51" t="str">
        <f>IFERROR(IF(AND(AH2965=1,AK2965=1),MAX($D$5:D2964)+1,""),"")</f>
        <v/>
      </c>
      <c r="F2965" s="5" t="s">
        <v>6027</v>
      </c>
      <c r="G2965" s="5" t="s">
        <v>6028</v>
      </c>
      <c r="H2965" s="12" t="str">
        <f>IFERROR([1]!EM_S_STM07_IS(F2965,"9",$H$1,"1")/1000000,"")</f>
        <v/>
      </c>
      <c r="I2965" s="12">
        <f>IFERROR([1]!EM_S_STM07_IS(F2965,"9",$I$1,"1")/1000000,"")</f>
        <v>1071.2783654099999</v>
      </c>
      <c r="J2965" s="12">
        <f>IFERROR([1]!EM_S_STM07_IS(F2965,"9",$J$1,"1")/1000000,"")</f>
        <v>1379.6972205899999</v>
      </c>
      <c r="K2965" s="12">
        <f>IFERROR([1]!EM_S_STM07_IS(F2965,"9",$K$1,"1")/1000000,"")</f>
        <v>1414.8054310099999</v>
      </c>
      <c r="L2965" s="12">
        <f>IFERROR([1]!EM_S_STM07_IS(F2965,"9",$L$1,"1")/1000000,"")</f>
        <v>1592.9112486199999</v>
      </c>
      <c r="M2965" s="13">
        <f>IFERROR([1]!EM_S_STM07_IS(F2965,"9",$M$1,"1")/1000000,"")</f>
        <v>2073.0598622399998</v>
      </c>
      <c r="N2965" s="12" t="str">
        <f>IFERROR([1]!EM_S_STM07_IS(F2965,"61",$N$1,"1")/1000000,"")</f>
        <v/>
      </c>
      <c r="O2965" s="12">
        <f>IFERROR([1]!EM_S_STM07_IS(F2965,"61",$O$1,"1")/1000000,"")</f>
        <v>296.06369939000001</v>
      </c>
      <c r="P2965" s="12">
        <f>IFERROR([1]!EM_S_STM07_IS(F2965,"61",$P$1,"1")/1000000,"")</f>
        <v>389.64615823000003</v>
      </c>
      <c r="Q2965" s="12">
        <f>IFERROR([1]!EM_S_STM07_IS(F2965,"61",$Q$1,"1")/1000000,"")</f>
        <v>436.90411563999999</v>
      </c>
      <c r="R2965" s="12">
        <f>IFERROR([1]!EM_S_STM07_IS(F2965,"61",$R$1,"1")/1000000,"")</f>
        <v>477.30008530999999</v>
      </c>
      <c r="S2965" s="12">
        <f>IFERROR([1]!EM_S_STM07_IS(F2965,"61",$S$1,"1")/1000000,"")</f>
        <v>585.30500761999997</v>
      </c>
      <c r="T2965" s="20" t="str">
        <f t="shared" si="854"/>
        <v/>
      </c>
      <c r="U2965" s="20" t="str">
        <f t="shared" si="855"/>
        <v/>
      </c>
      <c r="V2965" s="14" t="str">
        <f t="shared" si="856"/>
        <v/>
      </c>
      <c r="W2965" s="14">
        <f t="shared" si="845"/>
        <v>0.28789795924046491</v>
      </c>
      <c r="X2965" s="14">
        <f t="shared" si="846"/>
        <v>2.5446315246606538E-2</v>
      </c>
      <c r="Y2965" s="14">
        <f t="shared" si="847"/>
        <v>0.12588714582672617</v>
      </c>
      <c r="Z2965" s="15">
        <f t="shared" si="848"/>
        <v>0.30142835266934742</v>
      </c>
      <c r="AA2965" s="14" t="str">
        <f t="shared" si="857"/>
        <v/>
      </c>
      <c r="AB2965" s="14">
        <f t="shared" si="849"/>
        <v>0.31608893299926422</v>
      </c>
      <c r="AC2965" s="14">
        <f t="shared" si="850"/>
        <v>0.12128428937853038</v>
      </c>
      <c r="AD2965" s="14">
        <f t="shared" si="851"/>
        <v>9.2459576881819647E-2</v>
      </c>
      <c r="AE2965" s="14">
        <f t="shared" si="852"/>
        <v>0.22628305678984373</v>
      </c>
      <c r="AF2965" s="18" t="str">
        <f t="shared" si="858"/>
        <v/>
      </c>
      <c r="AG2965" s="18" t="str">
        <f t="shared" si="859"/>
        <v/>
      </c>
      <c r="AH2965" s="18" t="str">
        <f t="shared" si="860"/>
        <v/>
      </c>
      <c r="AI2965" s="19" t="str">
        <f t="shared" si="861"/>
        <v/>
      </c>
      <c r="AJ2965" s="19" t="str">
        <f t="shared" si="853"/>
        <v/>
      </c>
      <c r="AK2965" s="19" t="str">
        <f t="shared" si="862"/>
        <v/>
      </c>
    </row>
    <row r="2966" spans="2:37" x14ac:dyDescent="0.15">
      <c r="B2966" s="51" t="str">
        <f>IFERROR(IF(AND(AF2966=1,AI2966=1),MAX($B$5:B2965)+1,""),"")</f>
        <v/>
      </c>
      <c r="C2966" s="51" t="str">
        <f>IFERROR(IF(AND(AG2966=1,AJ2966=1),MAX($C$5:C2965)+1,""),"")</f>
        <v/>
      </c>
      <c r="D2966" s="51" t="str">
        <f>IFERROR(IF(AND(AH2966=1,AK2966=1),MAX($D$5:D2965)+1,""),"")</f>
        <v/>
      </c>
      <c r="F2966" s="5" t="s">
        <v>6029</v>
      </c>
      <c r="G2966" s="5" t="s">
        <v>6030</v>
      </c>
      <c r="H2966" s="12" t="str">
        <f>IFERROR([1]!EM_S_STM07_IS(F2966,"9",$H$1,"1")/1000000,"")</f>
        <v/>
      </c>
      <c r="I2966" s="12">
        <f>IFERROR([1]!EM_S_STM07_IS(F2966,"9",$I$1,"1")/1000000,"")</f>
        <v>278.26142069999997</v>
      </c>
      <c r="J2966" s="12">
        <f>IFERROR([1]!EM_S_STM07_IS(F2966,"9",$J$1,"1")/1000000,"")</f>
        <v>395.41166172000004</v>
      </c>
      <c r="K2966" s="12">
        <f>IFERROR([1]!EM_S_STM07_IS(F2966,"9",$K$1,"1")/1000000,"")</f>
        <v>530.52175972999999</v>
      </c>
      <c r="L2966" s="12">
        <f>IFERROR([1]!EM_S_STM07_IS(F2966,"9",$L$1,"1")/1000000,"")</f>
        <v>667.01747201000001</v>
      </c>
      <c r="M2966" s="13">
        <f>IFERROR([1]!EM_S_STM07_IS(F2966,"9",$M$1,"1")/1000000,"")</f>
        <v>675.06078709000008</v>
      </c>
      <c r="N2966" s="12" t="str">
        <f>IFERROR([1]!EM_S_STM07_IS(F2966,"61",$N$1,"1")/1000000,"")</f>
        <v/>
      </c>
      <c r="O2966" s="12">
        <f>IFERROR([1]!EM_S_STM07_IS(F2966,"61",$O$1,"1")/1000000,"")</f>
        <v>69.726210950000009</v>
      </c>
      <c r="P2966" s="12">
        <f>IFERROR([1]!EM_S_STM07_IS(F2966,"61",$P$1,"1")/1000000,"")</f>
        <v>116.63178674</v>
      </c>
      <c r="Q2966" s="12">
        <f>IFERROR([1]!EM_S_STM07_IS(F2966,"61",$Q$1,"1")/1000000,"")</f>
        <v>170.96716138999997</v>
      </c>
      <c r="R2966" s="12">
        <f>IFERROR([1]!EM_S_STM07_IS(F2966,"61",$R$1,"1")/1000000,"")</f>
        <v>222.61205552999999</v>
      </c>
      <c r="S2966" s="12">
        <f>IFERROR([1]!EM_S_STM07_IS(F2966,"61",$S$1,"1")/1000000,"")</f>
        <v>291.35259492</v>
      </c>
      <c r="T2966" s="20" t="str">
        <f t="shared" si="854"/>
        <v/>
      </c>
      <c r="U2966" s="20" t="str">
        <f t="shared" si="855"/>
        <v/>
      </c>
      <c r="V2966" s="14" t="str">
        <f t="shared" si="856"/>
        <v/>
      </c>
      <c r="W2966" s="14">
        <f t="shared" si="845"/>
        <v>0.42100784480038445</v>
      </c>
      <c r="X2966" s="14">
        <f t="shared" si="846"/>
        <v>0.34169477304307344</v>
      </c>
      <c r="Y2966" s="14">
        <f t="shared" si="847"/>
        <v>0.25728579417641079</v>
      </c>
      <c r="Z2966" s="15">
        <f t="shared" si="848"/>
        <v>1.2058627273678797E-2</v>
      </c>
      <c r="AA2966" s="14" t="str">
        <f t="shared" si="857"/>
        <v/>
      </c>
      <c r="AB2966" s="14">
        <f t="shared" si="849"/>
        <v>0.67271080919104465</v>
      </c>
      <c r="AC2966" s="14">
        <f t="shared" si="850"/>
        <v>0.46587106455915361</v>
      </c>
      <c r="AD2966" s="14">
        <f t="shared" si="851"/>
        <v>0.30207493485951259</v>
      </c>
      <c r="AE2966" s="14">
        <f t="shared" si="852"/>
        <v>0.30879073115039041</v>
      </c>
      <c r="AF2966" s="18" t="str">
        <f t="shared" si="858"/>
        <v/>
      </c>
      <c r="AG2966" s="18" t="str">
        <f t="shared" si="859"/>
        <v/>
      </c>
      <c r="AH2966" s="18" t="str">
        <f t="shared" si="860"/>
        <v/>
      </c>
      <c r="AI2966" s="19" t="str">
        <f t="shared" si="861"/>
        <v/>
      </c>
      <c r="AJ2966" s="19">
        <f t="shared" si="853"/>
        <v>1</v>
      </c>
      <c r="AK2966" s="19" t="str">
        <f t="shared" si="862"/>
        <v/>
      </c>
    </row>
    <row r="2967" spans="2:37" x14ac:dyDescent="0.15">
      <c r="B2967" s="51" t="str">
        <f>IFERROR(IF(AND(AF2967=1,AI2967=1),MAX($B$5:B2966)+1,""),"")</f>
        <v/>
      </c>
      <c r="C2967" s="51" t="str">
        <f>IFERROR(IF(AND(AG2967=1,AJ2967=1),MAX($C$5:C2966)+1,""),"")</f>
        <v/>
      </c>
      <c r="D2967" s="51" t="str">
        <f>IFERROR(IF(AND(AH2967=1,AK2967=1),MAX($D$5:D2966)+1,""),"")</f>
        <v/>
      </c>
      <c r="F2967" s="5" t="s">
        <v>6031</v>
      </c>
      <c r="G2967" s="5" t="s">
        <v>6032</v>
      </c>
      <c r="H2967" s="12" t="str">
        <f>IFERROR([1]!EM_S_STM07_IS(F2967,"9",$H$1,"1")/1000000,"")</f>
        <v/>
      </c>
      <c r="I2967" s="12">
        <f>IFERROR([1]!EM_S_STM07_IS(F2967,"9",$I$1,"1")/1000000,"")</f>
        <v>2187.4999929000001</v>
      </c>
      <c r="J2967" s="12">
        <f>IFERROR([1]!EM_S_STM07_IS(F2967,"9",$J$1,"1")/1000000,"")</f>
        <v>2157.0829616999999</v>
      </c>
      <c r="K2967" s="12">
        <f>IFERROR([1]!EM_S_STM07_IS(F2967,"9",$K$1,"1")/1000000,"")</f>
        <v>2635.4585002600002</v>
      </c>
      <c r="L2967" s="12">
        <f>IFERROR([1]!EM_S_STM07_IS(F2967,"9",$L$1,"1")/1000000,"")</f>
        <v>3042.9005452399997</v>
      </c>
      <c r="M2967" s="13">
        <f>IFERROR([1]!EM_S_STM07_IS(F2967,"9",$M$1,"1")/1000000,"")</f>
        <v>3394.8699348200003</v>
      </c>
      <c r="N2967" s="12" t="str">
        <f>IFERROR([1]!EM_S_STM07_IS(F2967,"61",$N$1,"1")/1000000,"")</f>
        <v/>
      </c>
      <c r="O2967" s="12">
        <f>IFERROR([1]!EM_S_STM07_IS(F2967,"61",$O$1,"1")/1000000,"")</f>
        <v>120.72274519</v>
      </c>
      <c r="P2967" s="12">
        <f>IFERROR([1]!EM_S_STM07_IS(F2967,"61",$P$1,"1")/1000000,"")</f>
        <v>143.2136654</v>
      </c>
      <c r="Q2967" s="12">
        <f>IFERROR([1]!EM_S_STM07_IS(F2967,"61",$Q$1,"1")/1000000,"")</f>
        <v>174.41058147999999</v>
      </c>
      <c r="R2967" s="12">
        <f>IFERROR([1]!EM_S_STM07_IS(F2967,"61",$R$1,"1")/1000000,"")</f>
        <v>264.94949000000003</v>
      </c>
      <c r="S2967" s="12">
        <f>IFERROR([1]!EM_S_STM07_IS(F2967,"61",$S$1,"1")/1000000,"")</f>
        <v>306.06343419000001</v>
      </c>
      <c r="T2967" s="20" t="str">
        <f t="shared" si="854"/>
        <v/>
      </c>
      <c r="U2967" s="20" t="str">
        <f t="shared" si="855"/>
        <v/>
      </c>
      <c r="V2967" s="14" t="str">
        <f t="shared" si="856"/>
        <v/>
      </c>
      <c r="W2967" s="14">
        <f t="shared" si="845"/>
        <v>-1.3904928593702903E-2</v>
      </c>
      <c r="X2967" s="14">
        <f t="shared" si="846"/>
        <v>0.2217696523748868</v>
      </c>
      <c r="Y2967" s="14">
        <f t="shared" si="847"/>
        <v>0.15460006102915433</v>
      </c>
      <c r="Z2967" s="15">
        <f t="shared" si="848"/>
        <v>0.1156690415434659</v>
      </c>
      <c r="AA2967" s="14" t="str">
        <f t="shared" si="857"/>
        <v/>
      </c>
      <c r="AB2967" s="14">
        <f t="shared" si="849"/>
        <v>0.18630225956676655</v>
      </c>
      <c r="AC2967" s="14">
        <f t="shared" si="850"/>
        <v>0.21783477151336142</v>
      </c>
      <c r="AD2967" s="14">
        <f t="shared" si="851"/>
        <v>0.5191136211559636</v>
      </c>
      <c r="AE2967" s="14">
        <f t="shared" si="852"/>
        <v>0.15517653644096457</v>
      </c>
      <c r="AF2967" s="18" t="str">
        <f t="shared" si="858"/>
        <v/>
      </c>
      <c r="AG2967" s="18" t="str">
        <f t="shared" si="859"/>
        <v/>
      </c>
      <c r="AH2967" s="18" t="str">
        <f t="shared" si="860"/>
        <v/>
      </c>
      <c r="AI2967" s="19" t="str">
        <f t="shared" si="861"/>
        <v/>
      </c>
      <c r="AJ2967" s="19">
        <f t="shared" si="853"/>
        <v>1</v>
      </c>
      <c r="AK2967" s="19" t="str">
        <f t="shared" si="862"/>
        <v/>
      </c>
    </row>
    <row r="2968" spans="2:37" x14ac:dyDescent="0.15">
      <c r="B2968" s="51" t="str">
        <f>IFERROR(IF(AND(AF2968=1,AI2968=1),MAX($B$5:B2967)+1,""),"")</f>
        <v/>
      </c>
      <c r="C2968" s="51" t="str">
        <f>IFERROR(IF(AND(AG2968=1,AJ2968=1),MAX($C$5:C2967)+1,""),"")</f>
        <v/>
      </c>
      <c r="D2968" s="51" t="str">
        <f>IFERROR(IF(AND(AH2968=1,AK2968=1),MAX($D$5:D2967)+1,""),"")</f>
        <v/>
      </c>
      <c r="F2968" s="5" t="s">
        <v>6033</v>
      </c>
      <c r="G2968" s="5" t="s">
        <v>6034</v>
      </c>
      <c r="H2968" s="12" t="str">
        <f>IFERROR([1]!EM_S_STM07_IS(F2968,"9",$H$1,"1")/1000000,"")</f>
        <v/>
      </c>
      <c r="I2968" s="12">
        <f>IFERROR([1]!EM_S_STM07_IS(F2968,"9",$I$1,"1")/1000000,"")</f>
        <v>435.15190569999999</v>
      </c>
      <c r="J2968" s="12">
        <f>IFERROR([1]!EM_S_STM07_IS(F2968,"9",$J$1,"1")/1000000,"")</f>
        <v>587.05311224000002</v>
      </c>
      <c r="K2968" s="12">
        <f>IFERROR([1]!EM_S_STM07_IS(F2968,"9",$K$1,"1")/1000000,"")</f>
        <v>608.87524297000004</v>
      </c>
      <c r="L2968" s="12">
        <f>IFERROR([1]!EM_S_STM07_IS(F2968,"9",$L$1,"1")/1000000,"")</f>
        <v>542.38879873999997</v>
      </c>
      <c r="M2968" s="13">
        <f>IFERROR([1]!EM_S_STM07_IS(F2968,"9",$M$1,"1")/1000000,"")</f>
        <v>552.81960455000001</v>
      </c>
      <c r="N2968" s="12" t="str">
        <f>IFERROR([1]!EM_S_STM07_IS(F2968,"61",$N$1,"1")/1000000,"")</f>
        <v/>
      </c>
      <c r="O2968" s="12">
        <f>IFERROR([1]!EM_S_STM07_IS(F2968,"61",$O$1,"1")/1000000,"")</f>
        <v>11.62679471</v>
      </c>
      <c r="P2968" s="12">
        <f>IFERROR([1]!EM_S_STM07_IS(F2968,"61",$P$1,"1")/1000000,"")</f>
        <v>42.398917560000001</v>
      </c>
      <c r="Q2968" s="12">
        <f>IFERROR([1]!EM_S_STM07_IS(F2968,"61",$Q$1,"1")/1000000,"")</f>
        <v>51.046088789999999</v>
      </c>
      <c r="R2968" s="12">
        <f>IFERROR([1]!EM_S_STM07_IS(F2968,"61",$R$1,"1")/1000000,"")</f>
        <v>41.287638280000003</v>
      </c>
      <c r="S2968" s="12">
        <f>IFERROR([1]!EM_S_STM07_IS(F2968,"61",$S$1,"1")/1000000,"")</f>
        <v>56.778268560000001</v>
      </c>
      <c r="T2968" s="20" t="str">
        <f t="shared" si="854"/>
        <v/>
      </c>
      <c r="U2968" s="20" t="str">
        <f t="shared" si="855"/>
        <v/>
      </c>
      <c r="V2968" s="14" t="str">
        <f t="shared" si="856"/>
        <v/>
      </c>
      <c r="W2968" s="14">
        <f t="shared" si="845"/>
        <v>0.3490762755494467</v>
      </c>
      <c r="X2968" s="14">
        <f t="shared" si="846"/>
        <v>3.7172327809887613E-2</v>
      </c>
      <c r="Y2968" s="14">
        <f t="shared" si="847"/>
        <v>-0.10919551254159948</v>
      </c>
      <c r="Z2968" s="15">
        <f t="shared" si="848"/>
        <v>1.923123382015151E-2</v>
      </c>
      <c r="AA2968" s="14" t="str">
        <f t="shared" si="857"/>
        <v/>
      </c>
      <c r="AB2968" s="14">
        <f t="shared" si="849"/>
        <v>2.6466557307951302</v>
      </c>
      <c r="AC2968" s="14">
        <f t="shared" si="850"/>
        <v>0.20394792432526426</v>
      </c>
      <c r="AD2968" s="14">
        <f t="shared" si="851"/>
        <v>-0.19116940673252306</v>
      </c>
      <c r="AE2968" s="14">
        <f t="shared" si="852"/>
        <v>0.37518809322411056</v>
      </c>
      <c r="AF2968" s="18" t="str">
        <f t="shared" si="858"/>
        <v/>
      </c>
      <c r="AG2968" s="18" t="str">
        <f t="shared" si="859"/>
        <v/>
      </c>
      <c r="AH2968" s="18" t="str">
        <f t="shared" si="860"/>
        <v/>
      </c>
      <c r="AI2968" s="19" t="str">
        <f t="shared" si="861"/>
        <v/>
      </c>
      <c r="AJ2968" s="19" t="str">
        <f t="shared" si="853"/>
        <v/>
      </c>
      <c r="AK2968" s="19" t="str">
        <f t="shared" si="862"/>
        <v/>
      </c>
    </row>
    <row r="2969" spans="2:37" x14ac:dyDescent="0.15">
      <c r="B2969" s="51" t="str">
        <f>IFERROR(IF(AND(AF2969=1,AI2969=1),MAX($B$5:B2968)+1,""),"")</f>
        <v/>
      </c>
      <c r="C2969" s="51" t="str">
        <f>IFERROR(IF(AND(AG2969=1,AJ2969=1),MAX($C$5:C2968)+1,""),"")</f>
        <v/>
      </c>
      <c r="D2969" s="51" t="str">
        <f>IFERROR(IF(AND(AH2969=1,AK2969=1),MAX($D$5:D2968)+1,""),"")</f>
        <v/>
      </c>
      <c r="F2969" s="5" t="s">
        <v>6035</v>
      </c>
      <c r="G2969" s="5" t="s">
        <v>6036</v>
      </c>
      <c r="H2969" s="12" t="str">
        <f>IFERROR([1]!EM_S_STM07_IS(F2969,"9",$H$1,"1")/1000000,"")</f>
        <v/>
      </c>
      <c r="I2969" s="12">
        <f>IFERROR([1]!EM_S_STM07_IS(F2969,"9",$I$1,"1")/1000000,"")</f>
        <v>331.04356928999999</v>
      </c>
      <c r="J2969" s="12">
        <f>IFERROR([1]!EM_S_STM07_IS(F2969,"9",$J$1,"1")/1000000,"")</f>
        <v>326.53698817999998</v>
      </c>
      <c r="K2969" s="12">
        <f>IFERROR([1]!EM_S_STM07_IS(F2969,"9",$K$1,"1")/1000000,"")</f>
        <v>411.40140544999997</v>
      </c>
      <c r="L2969" s="12">
        <f>IFERROR([1]!EM_S_STM07_IS(F2969,"9",$L$1,"1")/1000000,"")</f>
        <v>723.14186697000002</v>
      </c>
      <c r="M2969" s="13">
        <f>IFERROR([1]!EM_S_STM07_IS(F2969,"9",$M$1,"1")/1000000,"")</f>
        <v>1023.97806283</v>
      </c>
      <c r="N2969" s="12" t="str">
        <f>IFERROR([1]!EM_S_STM07_IS(F2969,"61",$N$1,"1")/1000000,"")</f>
        <v/>
      </c>
      <c r="O2969" s="12">
        <f>IFERROR([1]!EM_S_STM07_IS(F2969,"61",$O$1,"1")/1000000,"")</f>
        <v>18.561429799999999</v>
      </c>
      <c r="P2969" s="12">
        <f>IFERROR([1]!EM_S_STM07_IS(F2969,"61",$P$1,"1")/1000000,"")</f>
        <v>6.7635103700000005</v>
      </c>
      <c r="Q2969" s="12">
        <f>IFERROR([1]!EM_S_STM07_IS(F2969,"61",$Q$1,"1")/1000000,"")</f>
        <v>25.825044630000001</v>
      </c>
      <c r="R2969" s="12">
        <f>IFERROR([1]!EM_S_STM07_IS(F2969,"61",$R$1,"1")/1000000,"")</f>
        <v>61.579226759999997</v>
      </c>
      <c r="S2969" s="12">
        <f>IFERROR([1]!EM_S_STM07_IS(F2969,"61",$S$1,"1")/1000000,"")</f>
        <v>142.70237258</v>
      </c>
      <c r="T2969" s="20" t="str">
        <f t="shared" si="854"/>
        <v/>
      </c>
      <c r="U2969" s="20" t="str">
        <f t="shared" si="855"/>
        <v/>
      </c>
      <c r="V2969" s="14" t="str">
        <f t="shared" si="856"/>
        <v/>
      </c>
      <c r="W2969" s="14">
        <f t="shared" si="845"/>
        <v>-1.3613256767577228E-2</v>
      </c>
      <c r="X2969" s="14">
        <f t="shared" si="846"/>
        <v>0.25989220315592365</v>
      </c>
      <c r="Y2969" s="14">
        <f t="shared" si="847"/>
        <v>0.75775254384221524</v>
      </c>
      <c r="Z2969" s="15">
        <f t="shared" si="848"/>
        <v>0.41601269349888209</v>
      </c>
      <c r="AA2969" s="14" t="str">
        <f t="shared" si="857"/>
        <v/>
      </c>
      <c r="AB2969" s="14">
        <f t="shared" si="849"/>
        <v>-0.63561479676527932</v>
      </c>
      <c r="AC2969" s="14">
        <f t="shared" si="850"/>
        <v>2.8182900915697124</v>
      </c>
      <c r="AD2969" s="14">
        <f t="shared" si="851"/>
        <v>1.3844770703112623</v>
      </c>
      <c r="AE2969" s="14">
        <f t="shared" si="852"/>
        <v>1.3173784421842585</v>
      </c>
      <c r="AF2969" s="18" t="str">
        <f t="shared" si="858"/>
        <v/>
      </c>
      <c r="AG2969" s="18" t="str">
        <f t="shared" si="859"/>
        <v/>
      </c>
      <c r="AH2969" s="18" t="str">
        <f t="shared" si="860"/>
        <v/>
      </c>
      <c r="AI2969" s="19" t="str">
        <f t="shared" si="861"/>
        <v/>
      </c>
      <c r="AJ2969" s="19" t="str">
        <f t="shared" si="853"/>
        <v/>
      </c>
      <c r="AK2969" s="19" t="str">
        <f t="shared" si="862"/>
        <v/>
      </c>
    </row>
    <row r="2970" spans="2:37" x14ac:dyDescent="0.15">
      <c r="B2970" s="51" t="str">
        <f>IFERROR(IF(AND(AF2970=1,AI2970=1),MAX($B$5:B2969)+1,""),"")</f>
        <v/>
      </c>
      <c r="C2970" s="51" t="str">
        <f>IFERROR(IF(AND(AG2970=1,AJ2970=1),MAX($C$5:C2969)+1,""),"")</f>
        <v/>
      </c>
      <c r="D2970" s="51" t="str">
        <f>IFERROR(IF(AND(AH2970=1,AK2970=1),MAX($D$5:D2969)+1,""),"")</f>
        <v/>
      </c>
      <c r="F2970" s="5" t="s">
        <v>6037</v>
      </c>
      <c r="G2970" s="5" t="s">
        <v>6038</v>
      </c>
      <c r="H2970" s="12" t="str">
        <f>IFERROR([1]!EM_S_STM07_IS(F2970,"9",$H$1,"1")/1000000,"")</f>
        <v/>
      </c>
      <c r="I2970" s="12">
        <f>IFERROR([1]!EM_S_STM07_IS(F2970,"9",$I$1,"1")/1000000,"")</f>
        <v>679.43411762000005</v>
      </c>
      <c r="J2970" s="12">
        <f>IFERROR([1]!EM_S_STM07_IS(F2970,"9",$J$1,"1")/1000000,"")</f>
        <v>716.21227701999999</v>
      </c>
      <c r="K2970" s="12">
        <f>IFERROR([1]!EM_S_STM07_IS(F2970,"9",$K$1,"1")/1000000,"")</f>
        <v>813.42569648000006</v>
      </c>
      <c r="L2970" s="12">
        <f>IFERROR([1]!EM_S_STM07_IS(F2970,"9",$L$1,"1")/1000000,"")</f>
        <v>890.09604726999999</v>
      </c>
      <c r="M2970" s="13">
        <f>IFERROR([1]!EM_S_STM07_IS(F2970,"9",$M$1,"1")/1000000,"")</f>
        <v>1122.8076980999999</v>
      </c>
      <c r="N2970" s="12" t="str">
        <f>IFERROR([1]!EM_S_STM07_IS(F2970,"61",$N$1,"1")/1000000,"")</f>
        <v/>
      </c>
      <c r="O2970" s="12">
        <f>IFERROR([1]!EM_S_STM07_IS(F2970,"61",$O$1,"1")/1000000,"")</f>
        <v>35.48745383</v>
      </c>
      <c r="P2970" s="12">
        <f>IFERROR([1]!EM_S_STM07_IS(F2970,"61",$P$1,"1")/1000000,"")</f>
        <v>60.076743180000001</v>
      </c>
      <c r="Q2970" s="12">
        <f>IFERROR([1]!EM_S_STM07_IS(F2970,"61",$Q$1,"1")/1000000,"")</f>
        <v>59.42718627</v>
      </c>
      <c r="R2970" s="12">
        <f>IFERROR([1]!EM_S_STM07_IS(F2970,"61",$R$1,"1")/1000000,"")</f>
        <v>68.806432700000002</v>
      </c>
      <c r="S2970" s="12">
        <f>IFERROR([1]!EM_S_STM07_IS(F2970,"61",$S$1,"1")/1000000,"")</f>
        <v>118.09753171999999</v>
      </c>
      <c r="T2970" s="20" t="str">
        <f t="shared" si="854"/>
        <v/>
      </c>
      <c r="U2970" s="20" t="str">
        <f t="shared" si="855"/>
        <v/>
      </c>
      <c r="V2970" s="14" t="str">
        <f t="shared" si="856"/>
        <v/>
      </c>
      <c r="W2970" s="14">
        <f t="shared" si="845"/>
        <v>5.4130574909647899E-2</v>
      </c>
      <c r="X2970" s="14">
        <f t="shared" si="846"/>
        <v>0.13573269068282867</v>
      </c>
      <c r="Y2970" s="14">
        <f t="shared" si="847"/>
        <v>9.425612089928001E-2</v>
      </c>
      <c r="Z2970" s="15">
        <f t="shared" si="848"/>
        <v>0.26144555022319926</v>
      </c>
      <c r="AA2970" s="14" t="str">
        <f t="shared" si="857"/>
        <v/>
      </c>
      <c r="AB2970" s="14">
        <f t="shared" si="849"/>
        <v>0.6929009183863446</v>
      </c>
      <c r="AC2970" s="14">
        <f t="shared" si="850"/>
        <v>-1.0812119226467048E-2</v>
      </c>
      <c r="AD2970" s="14">
        <f t="shared" si="851"/>
        <v>0.15782753683451489</v>
      </c>
      <c r="AE2970" s="14">
        <f t="shared" si="852"/>
        <v>0.71637341285969602</v>
      </c>
      <c r="AF2970" s="18" t="str">
        <f t="shared" si="858"/>
        <v/>
      </c>
      <c r="AG2970" s="18" t="str">
        <f t="shared" si="859"/>
        <v/>
      </c>
      <c r="AH2970" s="18" t="str">
        <f t="shared" si="860"/>
        <v/>
      </c>
      <c r="AI2970" s="19" t="str">
        <f t="shared" si="861"/>
        <v/>
      </c>
      <c r="AJ2970" s="19" t="str">
        <f t="shared" si="853"/>
        <v/>
      </c>
      <c r="AK2970" s="19" t="str">
        <f t="shared" si="862"/>
        <v/>
      </c>
    </row>
    <row r="2971" spans="2:37" x14ac:dyDescent="0.15">
      <c r="B2971" s="51" t="str">
        <f>IFERROR(IF(AND(AF2971=1,AI2971=1),MAX($B$5:B2970)+1,""),"")</f>
        <v/>
      </c>
      <c r="C2971" s="51" t="str">
        <f>IFERROR(IF(AND(AG2971=1,AJ2971=1),MAX($C$5:C2970)+1,""),"")</f>
        <v/>
      </c>
      <c r="D2971" s="51" t="str">
        <f>IFERROR(IF(AND(AH2971=1,AK2971=1),MAX($D$5:D2970)+1,""),"")</f>
        <v/>
      </c>
      <c r="F2971" s="5" t="s">
        <v>6039</v>
      </c>
      <c r="G2971" s="5" t="s">
        <v>6040</v>
      </c>
      <c r="H2971" s="12" t="str">
        <f>IFERROR([1]!EM_S_STM07_IS(F2971,"9",$H$1,"1")/1000000,"")</f>
        <v/>
      </c>
      <c r="I2971" s="12">
        <f>IFERROR([1]!EM_S_STM07_IS(F2971,"9",$I$1,"1")/1000000,"")</f>
        <v>577.05096748000005</v>
      </c>
      <c r="J2971" s="12">
        <f>IFERROR([1]!EM_S_STM07_IS(F2971,"9",$J$1,"1")/1000000,"")</f>
        <v>653.75983223000003</v>
      </c>
      <c r="K2971" s="12">
        <f>IFERROR([1]!EM_S_STM07_IS(F2971,"9",$K$1,"1")/1000000,"")</f>
        <v>782.00989891999996</v>
      </c>
      <c r="L2971" s="12">
        <f>IFERROR([1]!EM_S_STM07_IS(F2971,"9",$L$1,"1")/1000000,"")</f>
        <v>776.51264174999994</v>
      </c>
      <c r="M2971" s="13">
        <f>IFERROR([1]!EM_S_STM07_IS(F2971,"9",$M$1,"1")/1000000,"")</f>
        <v>1018.43351761</v>
      </c>
      <c r="N2971" s="12" t="str">
        <f>IFERROR([1]!EM_S_STM07_IS(F2971,"61",$N$1,"1")/1000000,"")</f>
        <v/>
      </c>
      <c r="O2971" s="12">
        <f>IFERROR([1]!EM_S_STM07_IS(F2971,"61",$O$1,"1")/1000000,"")</f>
        <v>124.51046688</v>
      </c>
      <c r="P2971" s="12">
        <f>IFERROR([1]!EM_S_STM07_IS(F2971,"61",$P$1,"1")/1000000,"")</f>
        <v>143.05543097999998</v>
      </c>
      <c r="Q2971" s="12">
        <f>IFERROR([1]!EM_S_STM07_IS(F2971,"61",$Q$1,"1")/1000000,"")</f>
        <v>139.67795658</v>
      </c>
      <c r="R2971" s="12">
        <f>IFERROR([1]!EM_S_STM07_IS(F2971,"61",$R$1,"1")/1000000,"")</f>
        <v>115.55264265999999</v>
      </c>
      <c r="S2971" s="12">
        <f>IFERROR([1]!EM_S_STM07_IS(F2971,"61",$S$1,"1")/1000000,"")</f>
        <v>106.38620368000001</v>
      </c>
      <c r="T2971" s="20" t="str">
        <f t="shared" si="854"/>
        <v/>
      </c>
      <c r="U2971" s="20" t="str">
        <f t="shared" si="855"/>
        <v/>
      </c>
      <c r="V2971" s="14" t="str">
        <f t="shared" si="856"/>
        <v/>
      </c>
      <c r="W2971" s="14">
        <f t="shared" si="845"/>
        <v>0.13293256414591942</v>
      </c>
      <c r="X2971" s="14">
        <f t="shared" si="846"/>
        <v>0.19617305984146197</v>
      </c>
      <c r="Y2971" s="14">
        <f t="shared" si="847"/>
        <v>-7.0296516419958823E-3</v>
      </c>
      <c r="Z2971" s="15">
        <f t="shared" si="848"/>
        <v>0.3115478909844806</v>
      </c>
      <c r="AA2971" s="14" t="str">
        <f t="shared" si="857"/>
        <v/>
      </c>
      <c r="AB2971" s="14">
        <f t="shared" si="849"/>
        <v>0.148943013103253</v>
      </c>
      <c r="AC2971" s="14">
        <f t="shared" si="850"/>
        <v>-2.3609550346062529E-2</v>
      </c>
      <c r="AD2971" s="14">
        <f t="shared" si="851"/>
        <v>-0.17272098268549863</v>
      </c>
      <c r="AE2971" s="14">
        <f t="shared" si="852"/>
        <v>-7.93269523655218E-2</v>
      </c>
      <c r="AF2971" s="18" t="str">
        <f t="shared" si="858"/>
        <v/>
      </c>
      <c r="AG2971" s="18" t="str">
        <f t="shared" si="859"/>
        <v/>
      </c>
      <c r="AH2971" s="18" t="str">
        <f t="shared" si="860"/>
        <v/>
      </c>
      <c r="AI2971" s="19" t="str">
        <f t="shared" si="861"/>
        <v/>
      </c>
      <c r="AJ2971" s="19" t="str">
        <f t="shared" si="853"/>
        <v/>
      </c>
      <c r="AK2971" s="19" t="str">
        <f t="shared" si="862"/>
        <v/>
      </c>
    </row>
    <row r="2972" spans="2:37" x14ac:dyDescent="0.15">
      <c r="B2972" s="51" t="str">
        <f>IFERROR(IF(AND(AF2972=1,AI2972=1),MAX($B$5:B2971)+1,""),"")</f>
        <v/>
      </c>
      <c r="C2972" s="51" t="str">
        <f>IFERROR(IF(AND(AG2972=1,AJ2972=1),MAX($C$5:C2971)+1,""),"")</f>
        <v/>
      </c>
      <c r="D2972" s="51" t="str">
        <f>IFERROR(IF(AND(AH2972=1,AK2972=1),MAX($D$5:D2971)+1,""),"")</f>
        <v/>
      </c>
      <c r="F2972" s="5" t="s">
        <v>6041</v>
      </c>
      <c r="G2972" s="5" t="s">
        <v>6042</v>
      </c>
      <c r="H2972" s="12" t="str">
        <f>IFERROR([1]!EM_S_STM07_IS(F2972,"9",$H$1,"1")/1000000,"")</f>
        <v/>
      </c>
      <c r="I2972" s="12">
        <f>IFERROR([1]!EM_S_STM07_IS(F2972,"9",$I$1,"1")/1000000,"")</f>
        <v>2092.4209669299998</v>
      </c>
      <c r="J2972" s="12">
        <f>IFERROR([1]!EM_S_STM07_IS(F2972,"9",$J$1,"1")/1000000,"")</f>
        <v>2506.5470799499999</v>
      </c>
      <c r="K2972" s="12">
        <f>IFERROR([1]!EM_S_STM07_IS(F2972,"9",$K$1,"1")/1000000,"")</f>
        <v>2447.15123339</v>
      </c>
      <c r="L2972" s="12">
        <f>IFERROR([1]!EM_S_STM07_IS(F2972,"9",$L$1,"1")/1000000,"")</f>
        <v>2258.55383712</v>
      </c>
      <c r="M2972" s="13">
        <f>IFERROR([1]!EM_S_STM07_IS(F2972,"9",$M$1,"1")/1000000,"")</f>
        <v>2584.0124829899996</v>
      </c>
      <c r="N2972" s="12" t="str">
        <f>IFERROR([1]!EM_S_STM07_IS(F2972,"61",$N$1,"1")/1000000,"")</f>
        <v/>
      </c>
      <c r="O2972" s="12">
        <f>IFERROR([1]!EM_S_STM07_IS(F2972,"61",$O$1,"1")/1000000,"")</f>
        <v>396.68507152000001</v>
      </c>
      <c r="P2972" s="12">
        <f>IFERROR([1]!EM_S_STM07_IS(F2972,"61",$P$1,"1")/1000000,"")</f>
        <v>455.97326944999998</v>
      </c>
      <c r="Q2972" s="12">
        <f>IFERROR([1]!EM_S_STM07_IS(F2972,"61",$Q$1,"1")/1000000,"")</f>
        <v>398.16702737000003</v>
      </c>
      <c r="R2972" s="12">
        <f>IFERROR([1]!EM_S_STM07_IS(F2972,"61",$R$1,"1")/1000000,"")</f>
        <v>422.13961329</v>
      </c>
      <c r="S2972" s="12">
        <f>IFERROR([1]!EM_S_STM07_IS(F2972,"61",$S$1,"1")/1000000,"")</f>
        <v>605.39694488999999</v>
      </c>
      <c r="T2972" s="20" t="str">
        <f t="shared" si="854"/>
        <v/>
      </c>
      <c r="U2972" s="20" t="str">
        <f t="shared" si="855"/>
        <v/>
      </c>
      <c r="V2972" s="14" t="str">
        <f t="shared" si="856"/>
        <v/>
      </c>
      <c r="W2972" s="14">
        <f t="shared" si="845"/>
        <v>0.19791720670224688</v>
      </c>
      <c r="X2972" s="14">
        <f t="shared" si="846"/>
        <v>-2.3696282042779224E-2</v>
      </c>
      <c r="Y2972" s="14">
        <f t="shared" si="847"/>
        <v>-7.7068140986423214E-2</v>
      </c>
      <c r="Z2972" s="15">
        <f t="shared" si="848"/>
        <v>0.14410045956000275</v>
      </c>
      <c r="AA2972" s="14" t="str">
        <f t="shared" si="857"/>
        <v/>
      </c>
      <c r="AB2972" s="14">
        <f t="shared" si="849"/>
        <v>0.14945911047981242</v>
      </c>
      <c r="AC2972" s="14">
        <f t="shared" si="850"/>
        <v>-0.12677550626975673</v>
      </c>
      <c r="AD2972" s="14">
        <f t="shared" si="851"/>
        <v>6.0207360911689073E-2</v>
      </c>
      <c r="AE2972" s="14">
        <f t="shared" si="852"/>
        <v>0.43411545808686403</v>
      </c>
      <c r="AF2972" s="18" t="str">
        <f t="shared" si="858"/>
        <v/>
      </c>
      <c r="AG2972" s="18" t="str">
        <f t="shared" si="859"/>
        <v/>
      </c>
      <c r="AH2972" s="18" t="str">
        <f t="shared" si="860"/>
        <v/>
      </c>
      <c r="AI2972" s="19" t="str">
        <f t="shared" si="861"/>
        <v/>
      </c>
      <c r="AJ2972" s="19" t="str">
        <f t="shared" si="853"/>
        <v/>
      </c>
      <c r="AK2972" s="19" t="str">
        <f t="shared" si="862"/>
        <v/>
      </c>
    </row>
    <row r="2973" spans="2:37" x14ac:dyDescent="0.15">
      <c r="B2973" s="51" t="str">
        <f>IFERROR(IF(AND(AF2973=1,AI2973=1),MAX($B$5:B2972)+1,""),"")</f>
        <v/>
      </c>
      <c r="C2973" s="51" t="str">
        <f>IFERROR(IF(AND(AG2973=1,AJ2973=1),MAX($C$5:C2972)+1,""),"")</f>
        <v/>
      </c>
      <c r="D2973" s="51" t="str">
        <f>IFERROR(IF(AND(AH2973=1,AK2973=1),MAX($D$5:D2972)+1,""),"")</f>
        <v/>
      </c>
      <c r="F2973" s="5" t="s">
        <v>6043</v>
      </c>
      <c r="G2973" s="5" t="s">
        <v>6044</v>
      </c>
      <c r="H2973" s="12" t="str">
        <f>IFERROR([1]!EM_S_STM07_IS(F2973,"9",$H$1,"1")/1000000,"")</f>
        <v/>
      </c>
      <c r="I2973" s="12">
        <f>IFERROR([1]!EM_S_STM07_IS(F2973,"9",$I$1,"1")/1000000,"")</f>
        <v>764.93470934000004</v>
      </c>
      <c r="J2973" s="12">
        <f>IFERROR([1]!EM_S_STM07_IS(F2973,"9",$J$1,"1")/1000000,"")</f>
        <v>938.40048209000008</v>
      </c>
      <c r="K2973" s="12">
        <f>IFERROR([1]!EM_S_STM07_IS(F2973,"9",$K$1,"1")/1000000,"")</f>
        <v>1393.3379929100001</v>
      </c>
      <c r="L2973" s="12">
        <f>IFERROR([1]!EM_S_STM07_IS(F2973,"9",$L$1,"1")/1000000,"")</f>
        <v>1424.59596698</v>
      </c>
      <c r="M2973" s="13">
        <f>IFERROR([1]!EM_S_STM07_IS(F2973,"9",$M$1,"1")/1000000,"")</f>
        <v>1858.12655356</v>
      </c>
      <c r="N2973" s="12" t="str">
        <f>IFERROR([1]!EM_S_STM07_IS(F2973,"61",$N$1,"1")/1000000,"")</f>
        <v/>
      </c>
      <c r="O2973" s="12">
        <f>IFERROR([1]!EM_S_STM07_IS(F2973,"61",$O$1,"1")/1000000,"")</f>
        <v>40.248205549999994</v>
      </c>
      <c r="P2973" s="12">
        <f>IFERROR([1]!EM_S_STM07_IS(F2973,"61",$P$1,"1")/1000000,"")</f>
        <v>44.301110869999995</v>
      </c>
      <c r="Q2973" s="12">
        <f>IFERROR([1]!EM_S_STM07_IS(F2973,"61",$Q$1,"1")/1000000,"")</f>
        <v>63.490809520000006</v>
      </c>
      <c r="R2973" s="12">
        <f>IFERROR([1]!EM_S_STM07_IS(F2973,"61",$R$1,"1")/1000000,"")</f>
        <v>50.218130289999998</v>
      </c>
      <c r="S2973" s="12">
        <f>IFERROR([1]!EM_S_STM07_IS(F2973,"61",$S$1,"1")/1000000,"")</f>
        <v>27.15026104</v>
      </c>
      <c r="T2973" s="20" t="str">
        <f t="shared" si="854"/>
        <v/>
      </c>
      <c r="U2973" s="20" t="str">
        <f t="shared" si="855"/>
        <v/>
      </c>
      <c r="V2973" s="14" t="str">
        <f t="shared" si="856"/>
        <v/>
      </c>
      <c r="W2973" s="14">
        <f t="shared" si="845"/>
        <v>0.22677199848817103</v>
      </c>
      <c r="X2973" s="14">
        <f t="shared" si="846"/>
        <v>0.484801019929962</v>
      </c>
      <c r="Y2973" s="14">
        <f t="shared" si="847"/>
        <v>2.2433877658583925E-2</v>
      </c>
      <c r="Z2973" s="15">
        <f t="shared" si="848"/>
        <v>0.30431827453438698</v>
      </c>
      <c r="AA2973" s="14" t="str">
        <f t="shared" si="857"/>
        <v/>
      </c>
      <c r="AB2973" s="14">
        <f t="shared" si="849"/>
        <v>0.1006977892459109</v>
      </c>
      <c r="AC2973" s="14">
        <f t="shared" si="850"/>
        <v>0.43316517967938745</v>
      </c>
      <c r="AD2973" s="14">
        <f t="shared" si="851"/>
        <v>-0.20904882659936838</v>
      </c>
      <c r="AE2973" s="14">
        <f t="shared" si="852"/>
        <v>-0.45935340716166673</v>
      </c>
      <c r="AF2973" s="18" t="str">
        <f t="shared" si="858"/>
        <v/>
      </c>
      <c r="AG2973" s="18" t="str">
        <f t="shared" si="859"/>
        <v/>
      </c>
      <c r="AH2973" s="18" t="str">
        <f t="shared" si="860"/>
        <v/>
      </c>
      <c r="AI2973" s="19" t="str">
        <f t="shared" si="861"/>
        <v/>
      </c>
      <c r="AJ2973" s="19" t="str">
        <f t="shared" si="853"/>
        <v/>
      </c>
      <c r="AK2973" s="19" t="str">
        <f t="shared" si="862"/>
        <v/>
      </c>
    </row>
    <row r="2974" spans="2:37" x14ac:dyDescent="0.15">
      <c r="B2974" s="51" t="str">
        <f>IFERROR(IF(AND(AF2974=1,AI2974=1),MAX($B$5:B2973)+1,""),"")</f>
        <v/>
      </c>
      <c r="C2974" s="51" t="str">
        <f>IFERROR(IF(AND(AG2974=1,AJ2974=1),MAX($C$5:C2973)+1,""),"")</f>
        <v/>
      </c>
      <c r="D2974" s="51" t="str">
        <f>IFERROR(IF(AND(AH2974=1,AK2974=1),MAX($D$5:D2973)+1,""),"")</f>
        <v/>
      </c>
      <c r="F2974" s="5" t="s">
        <v>6045</v>
      </c>
      <c r="G2974" s="5" t="s">
        <v>6046</v>
      </c>
      <c r="H2974" s="12">
        <f>IFERROR([1]!EM_S_STM07_IS(F2974,"9",$H$1,"1")/1000000,"")</f>
        <v>892.90354775000003</v>
      </c>
      <c r="I2974" s="12">
        <f>IFERROR([1]!EM_S_STM07_IS(F2974,"9",$I$1,"1")/1000000,"")</f>
        <v>967.31468747000008</v>
      </c>
      <c r="J2974" s="12">
        <f>IFERROR([1]!EM_S_STM07_IS(F2974,"9",$J$1,"1")/1000000,"")</f>
        <v>943.68396782000002</v>
      </c>
      <c r="K2974" s="12">
        <f>IFERROR([1]!EM_S_STM07_IS(F2974,"9",$K$1,"1")/1000000,"")</f>
        <v>908.78089019000004</v>
      </c>
      <c r="L2974" s="12">
        <f>IFERROR([1]!EM_S_STM07_IS(F2974,"9",$L$1,"1")/1000000,"")</f>
        <v>1214.29587674</v>
      </c>
      <c r="M2974" s="13">
        <f>IFERROR([1]!EM_S_STM07_IS(F2974,"9",$M$1,"1")/1000000,"")</f>
        <v>1325.4818138599999</v>
      </c>
      <c r="N2974" s="12">
        <f>IFERROR([1]!EM_S_STM07_IS(F2974,"61",$N$1,"1")/1000000,"")</f>
        <v>110.00400472</v>
      </c>
      <c r="O2974" s="12">
        <f>IFERROR([1]!EM_S_STM07_IS(F2974,"61",$O$1,"1")/1000000,"")</f>
        <v>173.73819584999998</v>
      </c>
      <c r="P2974" s="12">
        <f>IFERROR([1]!EM_S_STM07_IS(F2974,"61",$P$1,"1")/1000000,"")</f>
        <v>159.40534972</v>
      </c>
      <c r="Q2974" s="12">
        <f>IFERROR([1]!EM_S_STM07_IS(F2974,"61",$Q$1,"1")/1000000,"")</f>
        <v>156.30256466999998</v>
      </c>
      <c r="R2974" s="12">
        <f>IFERROR([1]!EM_S_STM07_IS(F2974,"61",$R$1,"1")/1000000,"")</f>
        <v>153.02430802000001</v>
      </c>
      <c r="S2974" s="12">
        <f>IFERROR([1]!EM_S_STM07_IS(F2974,"61",$S$1,"1")/1000000,"")</f>
        <v>130.25821612999999</v>
      </c>
      <c r="T2974" s="20">
        <f t="shared" si="854"/>
        <v>8.2215737139276435E-2</v>
      </c>
      <c r="U2974" s="20">
        <f t="shared" si="855"/>
        <v>3.4378121488896518E-2</v>
      </c>
      <c r="V2974" s="14">
        <f t="shared" si="856"/>
        <v>8.3336145216923341E-2</v>
      </c>
      <c r="W2974" s="14">
        <f t="shared" si="845"/>
        <v>-2.4429195541117981E-2</v>
      </c>
      <c r="X2974" s="14">
        <f t="shared" si="846"/>
        <v>-3.6985981345671715E-2</v>
      </c>
      <c r="Y2974" s="14">
        <f t="shared" si="847"/>
        <v>0.33618112995985816</v>
      </c>
      <c r="Z2974" s="15">
        <f t="shared" si="848"/>
        <v>9.1564123085469809E-2</v>
      </c>
      <c r="AA2974" s="14">
        <f t="shared" si="857"/>
        <v>0.57938064429769232</v>
      </c>
      <c r="AB2974" s="14">
        <f t="shared" si="849"/>
        <v>-8.2496805379368057E-2</v>
      </c>
      <c r="AC2974" s="14">
        <f t="shared" si="850"/>
        <v>-1.9464748551100402E-2</v>
      </c>
      <c r="AD2974" s="14">
        <f t="shared" si="851"/>
        <v>-2.0973786686874427E-2</v>
      </c>
      <c r="AE2974" s="14">
        <f t="shared" si="852"/>
        <v>-0.1487743495433714</v>
      </c>
      <c r="AF2974" s="18" t="str">
        <f t="shared" si="858"/>
        <v/>
      </c>
      <c r="AG2974" s="18" t="str">
        <f t="shared" si="859"/>
        <v/>
      </c>
      <c r="AH2974" s="18" t="str">
        <f t="shared" si="860"/>
        <v/>
      </c>
      <c r="AI2974" s="19" t="str">
        <f t="shared" si="861"/>
        <v/>
      </c>
      <c r="AJ2974" s="19" t="str">
        <f t="shared" si="853"/>
        <v/>
      </c>
      <c r="AK2974" s="19" t="str">
        <f t="shared" si="862"/>
        <v/>
      </c>
    </row>
    <row r="2975" spans="2:37" x14ac:dyDescent="0.15">
      <c r="B2975" s="51" t="str">
        <f>IFERROR(IF(AND(AF2975=1,AI2975=1),MAX($B$5:B2974)+1,""),"")</f>
        <v/>
      </c>
      <c r="C2975" s="51" t="str">
        <f>IFERROR(IF(AND(AG2975=1,AJ2975=1),MAX($C$5:C2974)+1,""),"")</f>
        <v/>
      </c>
      <c r="D2975" s="51" t="str">
        <f>IFERROR(IF(AND(AH2975=1,AK2975=1),MAX($D$5:D2974)+1,""),"")</f>
        <v/>
      </c>
      <c r="F2975" s="5" t="s">
        <v>6047</v>
      </c>
      <c r="G2975" s="5" t="s">
        <v>6048</v>
      </c>
      <c r="H2975" s="12" t="str">
        <f>IFERROR([1]!EM_S_STM07_IS(F2975,"9",$H$1,"1")/1000000,"")</f>
        <v/>
      </c>
      <c r="I2975" s="12">
        <f>IFERROR([1]!EM_S_STM07_IS(F2975,"9",$I$1,"1")/1000000,"")</f>
        <v>681.92038562000005</v>
      </c>
      <c r="J2975" s="12">
        <f>IFERROR([1]!EM_S_STM07_IS(F2975,"9",$J$1,"1")/1000000,"")</f>
        <v>723.20040887000005</v>
      </c>
      <c r="K2975" s="12">
        <f>IFERROR([1]!EM_S_STM07_IS(F2975,"9",$K$1,"1")/1000000,"")</f>
        <v>897.17778229999999</v>
      </c>
      <c r="L2975" s="12">
        <f>IFERROR([1]!EM_S_STM07_IS(F2975,"9",$L$1,"1")/1000000,"")</f>
        <v>959.85158588000002</v>
      </c>
      <c r="M2975" s="13">
        <f>IFERROR([1]!EM_S_STM07_IS(F2975,"9",$M$1,"1")/1000000,"")</f>
        <v>1135.7531111300002</v>
      </c>
      <c r="N2975" s="12" t="str">
        <f>IFERROR([1]!EM_S_STM07_IS(F2975,"61",$N$1,"1")/1000000,"")</f>
        <v/>
      </c>
      <c r="O2975" s="12">
        <f>IFERROR([1]!EM_S_STM07_IS(F2975,"61",$O$1,"1")/1000000,"")</f>
        <v>56.388993040000003</v>
      </c>
      <c r="P2975" s="12">
        <f>IFERROR([1]!EM_S_STM07_IS(F2975,"61",$P$1,"1")/1000000,"")</f>
        <v>57.662793380000004</v>
      </c>
      <c r="Q2975" s="12">
        <f>IFERROR([1]!EM_S_STM07_IS(F2975,"61",$Q$1,"1")/1000000,"")</f>
        <v>59.196397840000003</v>
      </c>
      <c r="R2975" s="12">
        <f>IFERROR([1]!EM_S_STM07_IS(F2975,"61",$R$1,"1")/1000000,"")</f>
        <v>54.345461149999998</v>
      </c>
      <c r="S2975" s="12">
        <f>IFERROR([1]!EM_S_STM07_IS(F2975,"61",$S$1,"1")/1000000,"")</f>
        <v>91.199446719999997</v>
      </c>
      <c r="T2975" s="20" t="str">
        <f t="shared" si="854"/>
        <v/>
      </c>
      <c r="U2975" s="20" t="str">
        <f t="shared" si="855"/>
        <v/>
      </c>
      <c r="V2975" s="14" t="str">
        <f t="shared" si="856"/>
        <v/>
      </c>
      <c r="W2975" s="14">
        <f t="shared" si="845"/>
        <v>6.0534959975523127E-2</v>
      </c>
      <c r="X2975" s="14">
        <f t="shared" si="846"/>
        <v>0.24056592238635405</v>
      </c>
      <c r="Y2975" s="14">
        <f t="shared" si="847"/>
        <v>6.9856615730418348E-2</v>
      </c>
      <c r="Z2975" s="15">
        <f t="shared" si="848"/>
        <v>0.18325908696471258</v>
      </c>
      <c r="AA2975" s="14" t="str">
        <f t="shared" si="857"/>
        <v/>
      </c>
      <c r="AB2975" s="14">
        <f t="shared" si="849"/>
        <v>2.2589520956623931E-2</v>
      </c>
      <c r="AC2975" s="14">
        <f t="shared" si="850"/>
        <v>2.6596083368585488E-2</v>
      </c>
      <c r="AD2975" s="14">
        <f t="shared" si="851"/>
        <v>-8.1946484363988534E-2</v>
      </c>
      <c r="AE2975" s="14">
        <f t="shared" si="852"/>
        <v>0.67814284376534362</v>
      </c>
      <c r="AF2975" s="18" t="str">
        <f t="shared" si="858"/>
        <v/>
      </c>
      <c r="AG2975" s="18" t="str">
        <f t="shared" si="859"/>
        <v/>
      </c>
      <c r="AH2975" s="18" t="str">
        <f t="shared" si="860"/>
        <v/>
      </c>
      <c r="AI2975" s="19" t="str">
        <f t="shared" si="861"/>
        <v/>
      </c>
      <c r="AJ2975" s="19" t="str">
        <f t="shared" si="853"/>
        <v/>
      </c>
      <c r="AK2975" s="19" t="str">
        <f t="shared" si="862"/>
        <v/>
      </c>
    </row>
    <row r="2976" spans="2:37" x14ac:dyDescent="0.15">
      <c r="B2976" s="51" t="str">
        <f>IFERROR(IF(AND(AF2976=1,AI2976=1),MAX($B$5:B2975)+1,""),"")</f>
        <v/>
      </c>
      <c r="C2976" s="51" t="str">
        <f>IFERROR(IF(AND(AG2976=1,AJ2976=1),MAX($C$5:C2975)+1,""),"")</f>
        <v/>
      </c>
      <c r="D2976" s="51" t="str">
        <f>IFERROR(IF(AND(AH2976=1,AK2976=1),MAX($D$5:D2975)+1,""),"")</f>
        <v/>
      </c>
      <c r="F2976" s="5" t="s">
        <v>6049</v>
      </c>
      <c r="G2976" s="5" t="s">
        <v>6050</v>
      </c>
      <c r="H2976" s="12" t="str">
        <f>IFERROR([1]!EM_S_STM07_IS(F2976,"9",$H$1,"1")/1000000,"")</f>
        <v/>
      </c>
      <c r="I2976" s="12">
        <f>IFERROR([1]!EM_S_STM07_IS(F2976,"9",$I$1,"1")/1000000,"")</f>
        <v>153.54064080000001</v>
      </c>
      <c r="J2976" s="12">
        <f>IFERROR([1]!EM_S_STM07_IS(F2976,"9",$J$1,"1")/1000000,"")</f>
        <v>153.43375164</v>
      </c>
      <c r="K2976" s="12">
        <f>IFERROR([1]!EM_S_STM07_IS(F2976,"9",$K$1,"1")/1000000,"")</f>
        <v>205.78066969</v>
      </c>
      <c r="L2976" s="12">
        <f>IFERROR([1]!EM_S_STM07_IS(F2976,"9",$L$1,"1")/1000000,"")</f>
        <v>213.42602586000001</v>
      </c>
      <c r="M2976" s="13">
        <f>IFERROR([1]!EM_S_STM07_IS(F2976,"9",$M$1,"1")/1000000,"")</f>
        <v>233.62337288000001</v>
      </c>
      <c r="N2976" s="12" t="str">
        <f>IFERROR([1]!EM_S_STM07_IS(F2976,"61",$N$1,"1")/1000000,"")</f>
        <v/>
      </c>
      <c r="O2976" s="12">
        <f>IFERROR([1]!EM_S_STM07_IS(F2976,"61",$O$1,"1")/1000000,"")</f>
        <v>32.252815529999999</v>
      </c>
      <c r="P2976" s="12">
        <f>IFERROR([1]!EM_S_STM07_IS(F2976,"61",$P$1,"1")/1000000,"")</f>
        <v>12.705441449999999</v>
      </c>
      <c r="Q2976" s="12">
        <f>IFERROR([1]!EM_S_STM07_IS(F2976,"61",$Q$1,"1")/1000000,"")</f>
        <v>25.586450510000002</v>
      </c>
      <c r="R2976" s="12">
        <f>IFERROR([1]!EM_S_STM07_IS(F2976,"61",$R$1,"1")/1000000,"")</f>
        <v>36.569954530000004</v>
      </c>
      <c r="S2976" s="12">
        <f>IFERROR([1]!EM_S_STM07_IS(F2976,"61",$S$1,"1")/1000000,"")</f>
        <v>51.09306668</v>
      </c>
      <c r="T2976" s="20" t="str">
        <f t="shared" si="854"/>
        <v/>
      </c>
      <c r="U2976" s="20" t="str">
        <f t="shared" si="855"/>
        <v/>
      </c>
      <c r="V2976" s="14" t="str">
        <f t="shared" si="856"/>
        <v/>
      </c>
      <c r="W2976" s="14">
        <f t="shared" si="845"/>
        <v>-6.9616200273151776E-4</v>
      </c>
      <c r="X2976" s="14">
        <f t="shared" si="846"/>
        <v>0.34116951120911798</v>
      </c>
      <c r="Y2976" s="14">
        <f t="shared" si="847"/>
        <v>3.7152936578141303E-2</v>
      </c>
      <c r="Z2976" s="15">
        <f t="shared" si="848"/>
        <v>9.4633946064519553E-2</v>
      </c>
      <c r="AA2976" s="14" t="str">
        <f t="shared" si="857"/>
        <v/>
      </c>
      <c r="AB2976" s="14">
        <f t="shared" si="849"/>
        <v>-0.60606721487052762</v>
      </c>
      <c r="AC2976" s="14">
        <f t="shared" si="850"/>
        <v>1.0138183006620369</v>
      </c>
      <c r="AD2976" s="14">
        <f t="shared" si="851"/>
        <v>0.42927032867287696</v>
      </c>
      <c r="AE2976" s="14">
        <f t="shared" si="852"/>
        <v>0.39713235459688701</v>
      </c>
      <c r="AF2976" s="18" t="str">
        <f t="shared" si="858"/>
        <v/>
      </c>
      <c r="AG2976" s="18" t="str">
        <f t="shared" si="859"/>
        <v/>
      </c>
      <c r="AH2976" s="18" t="str">
        <f t="shared" si="860"/>
        <v/>
      </c>
      <c r="AI2976" s="19" t="str">
        <f t="shared" si="861"/>
        <v/>
      </c>
      <c r="AJ2976" s="19" t="str">
        <f t="shared" si="853"/>
        <v/>
      </c>
      <c r="AK2976" s="19" t="str">
        <f t="shared" si="862"/>
        <v/>
      </c>
    </row>
    <row r="2977" spans="2:37" x14ac:dyDescent="0.15">
      <c r="B2977" s="51" t="str">
        <f>IFERROR(IF(AND(AF2977=1,AI2977=1),MAX($B$5:B2976)+1,""),"")</f>
        <v/>
      </c>
      <c r="C2977" s="51" t="str">
        <f>IFERROR(IF(AND(AG2977=1,AJ2977=1),MAX($C$5:C2976)+1,""),"")</f>
        <v/>
      </c>
      <c r="D2977" s="51" t="str">
        <f>IFERROR(IF(AND(AH2977=1,AK2977=1),MAX($D$5:D2976)+1,""),"")</f>
        <v/>
      </c>
      <c r="F2977" s="5" t="s">
        <v>6051</v>
      </c>
      <c r="G2977" s="5" t="s">
        <v>6052</v>
      </c>
      <c r="H2977" s="12" t="str">
        <f>IFERROR([1]!EM_S_STM07_IS(F2977,"9",$H$1,"1")/1000000,"")</f>
        <v/>
      </c>
      <c r="I2977" s="12">
        <f>IFERROR([1]!EM_S_STM07_IS(F2977,"9",$I$1,"1")/1000000,"")</f>
        <v>1212.2917976199999</v>
      </c>
      <c r="J2977" s="12">
        <f>IFERROR([1]!EM_S_STM07_IS(F2977,"9",$J$1,"1")/1000000,"")</f>
        <v>1465.7011250599999</v>
      </c>
      <c r="K2977" s="12">
        <f>IFERROR([1]!EM_S_STM07_IS(F2977,"9",$K$1,"1")/1000000,"")</f>
        <v>1333.50788242</v>
      </c>
      <c r="L2977" s="12">
        <f>IFERROR([1]!EM_S_STM07_IS(F2977,"9",$L$1,"1")/1000000,"")</f>
        <v>1593.2666034900001</v>
      </c>
      <c r="M2977" s="13">
        <f>IFERROR([1]!EM_S_STM07_IS(F2977,"9",$M$1,"1")/1000000,"")</f>
        <v>1821.5920724</v>
      </c>
      <c r="N2977" s="12" t="str">
        <f>IFERROR([1]!EM_S_STM07_IS(F2977,"61",$N$1,"1")/1000000,"")</f>
        <v/>
      </c>
      <c r="O2977" s="12">
        <f>IFERROR([1]!EM_S_STM07_IS(F2977,"61",$O$1,"1")/1000000,"")</f>
        <v>83.183223799999993</v>
      </c>
      <c r="P2977" s="12">
        <f>IFERROR([1]!EM_S_STM07_IS(F2977,"61",$P$1,"1")/1000000,"")</f>
        <v>78.060664860000003</v>
      </c>
      <c r="Q2977" s="12">
        <f>IFERROR([1]!EM_S_STM07_IS(F2977,"61",$Q$1,"1")/1000000,"")</f>
        <v>62.565749420000003</v>
      </c>
      <c r="R2977" s="12">
        <f>IFERROR([1]!EM_S_STM07_IS(F2977,"61",$R$1,"1")/1000000,"")</f>
        <v>65.015725099999997</v>
      </c>
      <c r="S2977" s="12">
        <f>IFERROR([1]!EM_S_STM07_IS(F2977,"61",$S$1,"1")/1000000,"")</f>
        <v>50.38403331</v>
      </c>
      <c r="T2977" s="20" t="str">
        <f t="shared" si="854"/>
        <v/>
      </c>
      <c r="U2977" s="20" t="str">
        <f t="shared" si="855"/>
        <v/>
      </c>
      <c r="V2977" s="14" t="str">
        <f t="shared" si="856"/>
        <v/>
      </c>
      <c r="W2977" s="14">
        <f t="shared" si="845"/>
        <v>0.20903327725016302</v>
      </c>
      <c r="X2977" s="14">
        <f t="shared" si="846"/>
        <v>-9.0191131315798381E-2</v>
      </c>
      <c r="Y2977" s="14">
        <f t="shared" si="847"/>
        <v>0.19479354002662491</v>
      </c>
      <c r="Z2977" s="15">
        <f t="shared" si="848"/>
        <v>0.14330650527027944</v>
      </c>
      <c r="AA2977" s="14" t="str">
        <f t="shared" si="857"/>
        <v/>
      </c>
      <c r="AB2977" s="14">
        <f t="shared" si="849"/>
        <v>-6.1581635166200313E-2</v>
      </c>
      <c r="AC2977" s="14">
        <f t="shared" si="850"/>
        <v>-0.19849837902085221</v>
      </c>
      <c r="AD2977" s="14">
        <f t="shared" si="851"/>
        <v>3.915841658913824E-2</v>
      </c>
      <c r="AE2977" s="14">
        <f t="shared" si="852"/>
        <v>-0.22504850584216585</v>
      </c>
      <c r="AF2977" s="18" t="str">
        <f t="shared" si="858"/>
        <v/>
      </c>
      <c r="AG2977" s="18" t="str">
        <f t="shared" si="859"/>
        <v/>
      </c>
      <c r="AH2977" s="18" t="str">
        <f t="shared" si="860"/>
        <v/>
      </c>
      <c r="AI2977" s="19" t="str">
        <f t="shared" si="861"/>
        <v/>
      </c>
      <c r="AJ2977" s="19" t="str">
        <f t="shared" si="853"/>
        <v/>
      </c>
      <c r="AK2977" s="19" t="str">
        <f t="shared" si="862"/>
        <v/>
      </c>
    </row>
    <row r="2978" spans="2:37" x14ac:dyDescent="0.15">
      <c r="B2978" s="51" t="str">
        <f>IFERROR(IF(AND(AF2978=1,AI2978=1),MAX($B$5:B2977)+1,""),"")</f>
        <v/>
      </c>
      <c r="C2978" s="51" t="str">
        <f>IFERROR(IF(AND(AG2978=1,AJ2978=1),MAX($C$5:C2977)+1,""),"")</f>
        <v/>
      </c>
      <c r="D2978" s="51" t="str">
        <f>IFERROR(IF(AND(AH2978=1,AK2978=1),MAX($D$5:D2977)+1,""),"")</f>
        <v/>
      </c>
      <c r="F2978" s="5" t="s">
        <v>6053</v>
      </c>
      <c r="G2978" s="5" t="s">
        <v>6054</v>
      </c>
      <c r="H2978" s="12" t="str">
        <f>IFERROR([1]!EM_S_STM07_IS(F2978,"9",$H$1,"1")/1000000,"")</f>
        <v/>
      </c>
      <c r="I2978" s="12">
        <f>IFERROR([1]!EM_S_STM07_IS(F2978,"9",$I$1,"1")/1000000,"")</f>
        <v>1054.4560489999999</v>
      </c>
      <c r="J2978" s="12">
        <f>IFERROR([1]!EM_S_STM07_IS(F2978,"9",$J$1,"1")/1000000,"")</f>
        <v>1291.6813890000001</v>
      </c>
      <c r="K2978" s="12">
        <f>IFERROR([1]!EM_S_STM07_IS(F2978,"9",$K$1,"1")/1000000,"")</f>
        <v>1509.717402</v>
      </c>
      <c r="L2978" s="12">
        <f>IFERROR([1]!EM_S_STM07_IS(F2978,"9",$L$1,"1")/1000000,"")</f>
        <v>1685.8764610000001</v>
      </c>
      <c r="M2978" s="13">
        <f>IFERROR([1]!EM_S_STM07_IS(F2978,"9",$M$1,"1")/1000000,"")</f>
        <v>1630.670222</v>
      </c>
      <c r="N2978" s="12" t="str">
        <f>IFERROR([1]!EM_S_STM07_IS(F2978,"61",$N$1,"1")/1000000,"")</f>
        <v/>
      </c>
      <c r="O2978" s="12">
        <f>IFERROR([1]!EM_S_STM07_IS(F2978,"61",$O$1,"1")/1000000,"")</f>
        <v>102.88574300000001</v>
      </c>
      <c r="P2978" s="12">
        <f>IFERROR([1]!EM_S_STM07_IS(F2978,"61",$P$1,"1")/1000000,"")</f>
        <v>119.76141200000001</v>
      </c>
      <c r="Q2978" s="12">
        <f>IFERROR([1]!EM_S_STM07_IS(F2978,"61",$Q$1,"1")/1000000,"")</f>
        <v>104.05435799999999</v>
      </c>
      <c r="R2978" s="12">
        <f>IFERROR([1]!EM_S_STM07_IS(F2978,"61",$R$1,"1")/1000000,"")</f>
        <v>120.112313</v>
      </c>
      <c r="S2978" s="12">
        <f>IFERROR([1]!EM_S_STM07_IS(F2978,"61",$S$1,"1")/1000000,"")</f>
        <v>104.27954</v>
      </c>
      <c r="T2978" s="20" t="str">
        <f t="shared" si="854"/>
        <v/>
      </c>
      <c r="U2978" s="20" t="str">
        <f t="shared" si="855"/>
        <v/>
      </c>
      <c r="V2978" s="14" t="str">
        <f t="shared" si="856"/>
        <v/>
      </c>
      <c r="W2978" s="14">
        <f t="shared" si="845"/>
        <v>0.22497413735259458</v>
      </c>
      <c r="X2978" s="14">
        <f t="shared" si="846"/>
        <v>0.16880015060741879</v>
      </c>
      <c r="Y2978" s="14">
        <f t="shared" si="847"/>
        <v>0.11668346590337578</v>
      </c>
      <c r="Z2978" s="15">
        <f t="shared" si="848"/>
        <v>-3.2746313432274736E-2</v>
      </c>
      <c r="AA2978" s="14" t="str">
        <f t="shared" si="857"/>
        <v/>
      </c>
      <c r="AB2978" s="14">
        <f t="shared" si="849"/>
        <v>0.16402339632226789</v>
      </c>
      <c r="AC2978" s="14">
        <f t="shared" si="850"/>
        <v>-0.1311528791928406</v>
      </c>
      <c r="AD2978" s="14">
        <f t="shared" si="851"/>
        <v>0.15432275311332955</v>
      </c>
      <c r="AE2978" s="14">
        <f t="shared" si="852"/>
        <v>-0.131816402536516</v>
      </c>
      <c r="AF2978" s="18" t="str">
        <f t="shared" si="858"/>
        <v/>
      </c>
      <c r="AG2978" s="18" t="str">
        <f t="shared" si="859"/>
        <v/>
      </c>
      <c r="AH2978" s="18" t="str">
        <f t="shared" si="860"/>
        <v/>
      </c>
      <c r="AI2978" s="19" t="str">
        <f t="shared" si="861"/>
        <v/>
      </c>
      <c r="AJ2978" s="19" t="str">
        <f t="shared" si="853"/>
        <v/>
      </c>
      <c r="AK2978" s="19" t="str">
        <f t="shared" si="862"/>
        <v/>
      </c>
    </row>
    <row r="2979" spans="2:37" x14ac:dyDescent="0.15">
      <c r="B2979" s="51" t="str">
        <f>IFERROR(IF(AND(AF2979=1,AI2979=1),MAX($B$5:B2978)+1,""),"")</f>
        <v/>
      </c>
      <c r="C2979" s="51" t="str">
        <f>IFERROR(IF(AND(AG2979=1,AJ2979=1),MAX($C$5:C2978)+1,""),"")</f>
        <v/>
      </c>
      <c r="D2979" s="51" t="str">
        <f>IFERROR(IF(AND(AH2979=1,AK2979=1),MAX($D$5:D2978)+1,""),"")</f>
        <v/>
      </c>
      <c r="F2979" s="5" t="s">
        <v>6055</v>
      </c>
      <c r="G2979" s="5" t="s">
        <v>6056</v>
      </c>
      <c r="H2979" s="12">
        <f>IFERROR([1]!EM_S_STM07_IS(F2979,"9",$H$1,"1")/1000000,"")</f>
        <v>5643.4235210400002</v>
      </c>
      <c r="I2979" s="12">
        <f>IFERROR([1]!EM_S_STM07_IS(F2979,"9",$I$1,"1")/1000000,"")</f>
        <v>7256.75377458</v>
      </c>
      <c r="J2979" s="12">
        <f>IFERROR([1]!EM_S_STM07_IS(F2979,"9",$J$1,"1")/1000000,"")</f>
        <v>8138.51951035</v>
      </c>
      <c r="K2979" s="12">
        <f>IFERROR([1]!EM_S_STM07_IS(F2979,"9",$K$1,"1")/1000000,"")</f>
        <v>8525.459080390001</v>
      </c>
      <c r="L2979" s="12">
        <f>IFERROR([1]!EM_S_STM07_IS(F2979,"9",$L$1,"1")/1000000,"")</f>
        <v>9139.4501711299999</v>
      </c>
      <c r="M2979" s="13">
        <f>IFERROR([1]!EM_S_STM07_IS(F2979,"9",$M$1,"1")/1000000,"")</f>
        <v>9696.3066391800003</v>
      </c>
      <c r="N2979" s="12">
        <f>IFERROR([1]!EM_S_STM07_IS(F2979,"61",$N$1,"1")/1000000,"")</f>
        <v>192.62571209000001</v>
      </c>
      <c r="O2979" s="12">
        <f>IFERROR([1]!EM_S_STM07_IS(F2979,"61",$O$1,"1")/1000000,"")</f>
        <v>269.85542888999998</v>
      </c>
      <c r="P2979" s="12">
        <f>IFERROR([1]!EM_S_STM07_IS(F2979,"61",$P$1,"1")/1000000,"")</f>
        <v>238.12808813000001</v>
      </c>
      <c r="Q2979" s="12">
        <f>IFERROR([1]!EM_S_STM07_IS(F2979,"61",$Q$1,"1")/1000000,"")</f>
        <v>174.17881933999999</v>
      </c>
      <c r="R2979" s="12">
        <f>IFERROR([1]!EM_S_STM07_IS(F2979,"61",$R$1,"1")/1000000,"")</f>
        <v>248.72824511000002</v>
      </c>
      <c r="S2979" s="12">
        <f>IFERROR([1]!EM_S_STM07_IS(F2979,"61",$S$1,"1")/1000000,"")</f>
        <v>314.18076352999998</v>
      </c>
      <c r="T2979" s="20">
        <f t="shared" si="854"/>
        <v>0.11432722049038602</v>
      </c>
      <c r="U2979" s="20">
        <f t="shared" si="855"/>
        <v>0.10279062823823115</v>
      </c>
      <c r="V2979" s="14">
        <f t="shared" si="856"/>
        <v>0.28587793340782031</v>
      </c>
      <c r="W2979" s="14">
        <f t="shared" si="845"/>
        <v>0.12150966715431021</v>
      </c>
      <c r="X2979" s="14">
        <f t="shared" si="846"/>
        <v>4.7544220978756428E-2</v>
      </c>
      <c r="Y2979" s="14">
        <f t="shared" si="847"/>
        <v>7.2018537060635532E-2</v>
      </c>
      <c r="Z2979" s="15">
        <f t="shared" si="848"/>
        <v>6.0928880580695885E-2</v>
      </c>
      <c r="AA2979" s="14">
        <f t="shared" si="857"/>
        <v>0.40093150577902154</v>
      </c>
      <c r="AB2979" s="14">
        <f t="shared" si="849"/>
        <v>-0.117571623037211</v>
      </c>
      <c r="AC2979" s="14">
        <f t="shared" si="850"/>
        <v>-0.26854987705225492</v>
      </c>
      <c r="AD2979" s="14">
        <f t="shared" si="851"/>
        <v>0.42800511596348745</v>
      </c>
      <c r="AE2979" s="14">
        <f t="shared" si="852"/>
        <v>0.26314871634724718</v>
      </c>
      <c r="AF2979" s="18" t="str">
        <f t="shared" si="858"/>
        <v/>
      </c>
      <c r="AG2979" s="18" t="str">
        <f t="shared" si="859"/>
        <v/>
      </c>
      <c r="AH2979" s="18" t="str">
        <f t="shared" si="860"/>
        <v/>
      </c>
      <c r="AI2979" s="19" t="str">
        <f t="shared" si="861"/>
        <v/>
      </c>
      <c r="AJ2979" s="19" t="str">
        <f t="shared" si="853"/>
        <v/>
      </c>
      <c r="AK2979" s="19" t="str">
        <f t="shared" si="862"/>
        <v/>
      </c>
    </row>
    <row r="2980" spans="2:37" x14ac:dyDescent="0.15">
      <c r="B2980" s="51" t="str">
        <f>IFERROR(IF(AND(AF2980=1,AI2980=1),MAX($B$5:B2979)+1,""),"")</f>
        <v/>
      </c>
      <c r="C2980" s="51" t="str">
        <f>IFERROR(IF(AND(AG2980=1,AJ2980=1),MAX($C$5:C2979)+1,""),"")</f>
        <v/>
      </c>
      <c r="D2980" s="51" t="str">
        <f>IFERROR(IF(AND(AH2980=1,AK2980=1),MAX($D$5:D2979)+1,""),"")</f>
        <v/>
      </c>
      <c r="F2980" s="5" t="s">
        <v>6057</v>
      </c>
      <c r="G2980" s="5" t="s">
        <v>6058</v>
      </c>
      <c r="H2980" s="12" t="str">
        <f>IFERROR([1]!EM_S_STM07_IS(F2980,"9",$H$1,"1")/1000000,"")</f>
        <v/>
      </c>
      <c r="I2980" s="12">
        <f>IFERROR([1]!EM_S_STM07_IS(F2980,"9",$I$1,"1")/1000000,"")</f>
        <v>1304.8428713599999</v>
      </c>
      <c r="J2980" s="12">
        <f>IFERROR([1]!EM_S_STM07_IS(F2980,"9",$J$1,"1")/1000000,"")</f>
        <v>1208.9898408699999</v>
      </c>
      <c r="K2980" s="12">
        <f>IFERROR([1]!EM_S_STM07_IS(F2980,"9",$K$1,"1")/1000000,"")</f>
        <v>1120.9909311099998</v>
      </c>
      <c r="L2980" s="12">
        <f>IFERROR([1]!EM_S_STM07_IS(F2980,"9",$L$1,"1")/1000000,"")</f>
        <v>1205.8894764000001</v>
      </c>
      <c r="M2980" s="13">
        <f>IFERROR([1]!EM_S_STM07_IS(F2980,"9",$M$1,"1")/1000000,"")</f>
        <v>1149.0890395500001</v>
      </c>
      <c r="N2980" s="12" t="str">
        <f>IFERROR([1]!EM_S_STM07_IS(F2980,"61",$N$1,"1")/1000000,"")</f>
        <v/>
      </c>
      <c r="O2980" s="12">
        <f>IFERROR([1]!EM_S_STM07_IS(F2980,"61",$O$1,"1")/1000000,"")</f>
        <v>75.008907959999988</v>
      </c>
      <c r="P2980" s="12">
        <f>IFERROR([1]!EM_S_STM07_IS(F2980,"61",$P$1,"1")/1000000,"")</f>
        <v>71.989056040000008</v>
      </c>
      <c r="Q2980" s="12">
        <f>IFERROR([1]!EM_S_STM07_IS(F2980,"61",$Q$1,"1")/1000000,"")</f>
        <v>85.945864069999999</v>
      </c>
      <c r="R2980" s="12">
        <f>IFERROR([1]!EM_S_STM07_IS(F2980,"61",$R$1,"1")/1000000,"")</f>
        <v>82.340141860000003</v>
      </c>
      <c r="S2980" s="12">
        <f>IFERROR([1]!EM_S_STM07_IS(F2980,"61",$S$1,"1")/1000000,"")</f>
        <v>107.19697948000001</v>
      </c>
      <c r="T2980" s="20" t="str">
        <f t="shared" si="854"/>
        <v/>
      </c>
      <c r="U2980" s="20" t="str">
        <f t="shared" si="855"/>
        <v/>
      </c>
      <c r="V2980" s="14" t="str">
        <f t="shared" si="856"/>
        <v/>
      </c>
      <c r="W2980" s="14">
        <f t="shared" si="845"/>
        <v>-7.3459442967332311E-2</v>
      </c>
      <c r="X2980" s="14">
        <f t="shared" si="846"/>
        <v>-7.2787137480555889E-2</v>
      </c>
      <c r="Y2980" s="14">
        <f t="shared" si="847"/>
        <v>7.5735265053334763E-2</v>
      </c>
      <c r="Z2980" s="15">
        <f t="shared" si="848"/>
        <v>-4.7102523043462637E-2</v>
      </c>
      <c r="AA2980" s="14" t="str">
        <f t="shared" si="857"/>
        <v/>
      </c>
      <c r="AB2980" s="14">
        <f t="shared" si="849"/>
        <v>-4.0259910484370422E-2</v>
      </c>
      <c r="AC2980" s="14">
        <f t="shared" si="850"/>
        <v>0.19387402471627116</v>
      </c>
      <c r="AD2980" s="14">
        <f t="shared" si="851"/>
        <v>-4.1953411592479395E-2</v>
      </c>
      <c r="AE2980" s="14">
        <f t="shared" si="852"/>
        <v>0.30187994650608202</v>
      </c>
      <c r="AF2980" s="18" t="str">
        <f t="shared" si="858"/>
        <v/>
      </c>
      <c r="AG2980" s="18" t="str">
        <f t="shared" si="859"/>
        <v/>
      </c>
      <c r="AH2980" s="18" t="str">
        <f t="shared" si="860"/>
        <v/>
      </c>
      <c r="AI2980" s="19" t="str">
        <f t="shared" si="861"/>
        <v/>
      </c>
      <c r="AJ2980" s="19" t="str">
        <f t="shared" si="853"/>
        <v/>
      </c>
      <c r="AK2980" s="19" t="str">
        <f t="shared" si="862"/>
        <v/>
      </c>
    </row>
    <row r="2981" spans="2:37" x14ac:dyDescent="0.15">
      <c r="B2981" s="51" t="str">
        <f>IFERROR(IF(AND(AF2981=1,AI2981=1),MAX($B$5:B2980)+1,""),"")</f>
        <v/>
      </c>
      <c r="C2981" s="51" t="str">
        <f>IFERROR(IF(AND(AG2981=1,AJ2981=1),MAX($C$5:C2980)+1,""),"")</f>
        <v/>
      </c>
      <c r="D2981" s="51" t="str">
        <f>IFERROR(IF(AND(AH2981=1,AK2981=1),MAX($D$5:D2980)+1,""),"")</f>
        <v/>
      </c>
      <c r="F2981" s="5" t="s">
        <v>6059</v>
      </c>
      <c r="G2981" s="5" t="s">
        <v>6060</v>
      </c>
      <c r="H2981" s="12" t="str">
        <f>IFERROR([1]!EM_S_STM07_IS(F2981,"9",$H$1,"1")/1000000,"")</f>
        <v/>
      </c>
      <c r="I2981" s="12">
        <f>IFERROR([1]!EM_S_STM07_IS(F2981,"9",$I$1,"1")/1000000,"")</f>
        <v>481.65406182999999</v>
      </c>
      <c r="J2981" s="12">
        <f>IFERROR([1]!EM_S_STM07_IS(F2981,"9",$J$1,"1")/1000000,"")</f>
        <v>469.25500698000002</v>
      </c>
      <c r="K2981" s="12">
        <f>IFERROR([1]!EM_S_STM07_IS(F2981,"9",$K$1,"1")/1000000,"")</f>
        <v>889.54034348000005</v>
      </c>
      <c r="L2981" s="12">
        <f>IFERROR([1]!EM_S_STM07_IS(F2981,"9",$L$1,"1")/1000000,"")</f>
        <v>1240.84415083</v>
      </c>
      <c r="M2981" s="13">
        <f>IFERROR([1]!EM_S_STM07_IS(F2981,"9",$M$1,"1")/1000000,"")</f>
        <v>607.22953398000004</v>
      </c>
      <c r="N2981" s="12" t="str">
        <f>IFERROR([1]!EM_S_STM07_IS(F2981,"61",$N$1,"1")/1000000,"")</f>
        <v/>
      </c>
      <c r="O2981" s="12">
        <f>IFERROR([1]!EM_S_STM07_IS(F2981,"61",$O$1,"1")/1000000,"")</f>
        <v>65.188008409999995</v>
      </c>
      <c r="P2981" s="12">
        <f>IFERROR([1]!EM_S_STM07_IS(F2981,"61",$P$1,"1")/1000000,"")</f>
        <v>43.604887990000002</v>
      </c>
      <c r="Q2981" s="12">
        <f>IFERROR([1]!EM_S_STM07_IS(F2981,"61",$Q$1,"1")/1000000,"")</f>
        <v>77.678944049999998</v>
      </c>
      <c r="R2981" s="12">
        <f>IFERROR([1]!EM_S_STM07_IS(F2981,"61",$R$1,"1")/1000000,"")</f>
        <v>80.108140900000009</v>
      </c>
      <c r="S2981" s="12">
        <f>IFERROR([1]!EM_S_STM07_IS(F2981,"61",$S$1,"1")/1000000,"")</f>
        <v>20.903246760000002</v>
      </c>
      <c r="T2981" s="20" t="str">
        <f t="shared" si="854"/>
        <v/>
      </c>
      <c r="U2981" s="20" t="str">
        <f t="shared" si="855"/>
        <v/>
      </c>
      <c r="V2981" s="14" t="str">
        <f t="shared" si="856"/>
        <v/>
      </c>
      <c r="W2981" s="14">
        <f t="shared" si="845"/>
        <v>-2.5742656052543E-2</v>
      </c>
      <c r="X2981" s="14">
        <f t="shared" si="846"/>
        <v>0.89564379761197277</v>
      </c>
      <c r="Y2981" s="14">
        <f t="shared" si="847"/>
        <v>0.39492734638167476</v>
      </c>
      <c r="Z2981" s="15">
        <f t="shared" si="848"/>
        <v>-0.51063190846825968</v>
      </c>
      <c r="AA2981" s="14" t="str">
        <f t="shared" si="857"/>
        <v/>
      </c>
      <c r="AB2981" s="14">
        <f t="shared" si="849"/>
        <v>-0.33109034846183599</v>
      </c>
      <c r="AC2981" s="14">
        <f t="shared" si="850"/>
        <v>0.78142744152477284</v>
      </c>
      <c r="AD2981" s="14">
        <f t="shared" si="851"/>
        <v>3.1272269206393914E-2</v>
      </c>
      <c r="AE2981" s="14">
        <f t="shared" si="852"/>
        <v>-0.7390621411862025</v>
      </c>
      <c r="AF2981" s="18" t="str">
        <f t="shared" si="858"/>
        <v/>
      </c>
      <c r="AG2981" s="18" t="str">
        <f t="shared" si="859"/>
        <v/>
      </c>
      <c r="AH2981" s="18" t="str">
        <f t="shared" si="860"/>
        <v/>
      </c>
      <c r="AI2981" s="19" t="str">
        <f t="shared" si="861"/>
        <v/>
      </c>
      <c r="AJ2981" s="19" t="str">
        <f t="shared" si="853"/>
        <v/>
      </c>
      <c r="AK2981" s="19" t="str">
        <f t="shared" si="862"/>
        <v/>
      </c>
    </row>
    <row r="2982" spans="2:37" x14ac:dyDescent="0.15">
      <c r="B2982" s="51" t="str">
        <f>IFERROR(IF(AND(AF2982=1,AI2982=1),MAX($B$5:B2981)+1,""),"")</f>
        <v/>
      </c>
      <c r="C2982" s="51" t="str">
        <f>IFERROR(IF(AND(AG2982=1,AJ2982=1),MAX($C$5:C2981)+1,""),"")</f>
        <v/>
      </c>
      <c r="D2982" s="51" t="str">
        <f>IFERROR(IF(AND(AH2982=1,AK2982=1),MAX($D$5:D2981)+1,""),"")</f>
        <v/>
      </c>
      <c r="F2982" s="5" t="s">
        <v>6061</v>
      </c>
      <c r="G2982" s="5" t="s">
        <v>6062</v>
      </c>
      <c r="H2982" s="12" t="str">
        <f>IFERROR([1]!EM_S_STM07_IS(F2982,"9",$H$1,"1")/1000000,"")</f>
        <v/>
      </c>
      <c r="I2982" s="12">
        <f>IFERROR([1]!EM_S_STM07_IS(F2982,"9",$I$1,"1")/1000000,"")</f>
        <v>2035.9061065899998</v>
      </c>
      <c r="J2982" s="12">
        <f>IFERROR([1]!EM_S_STM07_IS(F2982,"9",$J$1,"1")/1000000,"")</f>
        <v>2070.4609557200001</v>
      </c>
      <c r="K2982" s="12">
        <f>IFERROR([1]!EM_S_STM07_IS(F2982,"9",$K$1,"1")/1000000,"")</f>
        <v>2407.77903728</v>
      </c>
      <c r="L2982" s="12">
        <f>IFERROR([1]!EM_S_STM07_IS(F2982,"9",$L$1,"1")/1000000,"")</f>
        <v>2668.0695077399996</v>
      </c>
      <c r="M2982" s="13">
        <f>IFERROR([1]!EM_S_STM07_IS(F2982,"9",$M$1,"1")/1000000,"")</f>
        <v>3114.2520137299998</v>
      </c>
      <c r="N2982" s="12" t="str">
        <f>IFERROR([1]!EM_S_STM07_IS(F2982,"61",$N$1,"1")/1000000,"")</f>
        <v/>
      </c>
      <c r="O2982" s="12">
        <f>IFERROR([1]!EM_S_STM07_IS(F2982,"61",$O$1,"1")/1000000,"")</f>
        <v>19.788161780000003</v>
      </c>
      <c r="P2982" s="12">
        <f>IFERROR([1]!EM_S_STM07_IS(F2982,"61",$P$1,"1")/1000000,"")</f>
        <v>104.98333173</v>
      </c>
      <c r="Q2982" s="12">
        <f>IFERROR([1]!EM_S_STM07_IS(F2982,"61",$Q$1,"1")/1000000,"")</f>
        <v>96.61604204999999</v>
      </c>
      <c r="R2982" s="12">
        <f>IFERROR([1]!EM_S_STM07_IS(F2982,"61",$R$1,"1")/1000000,"")</f>
        <v>117.02312540999999</v>
      </c>
      <c r="S2982" s="12">
        <f>IFERROR([1]!EM_S_STM07_IS(F2982,"61",$S$1,"1")/1000000,"")</f>
        <v>134.96846208000002</v>
      </c>
      <c r="T2982" s="20" t="str">
        <f t="shared" si="854"/>
        <v/>
      </c>
      <c r="U2982" s="20" t="str">
        <f t="shared" si="855"/>
        <v/>
      </c>
      <c r="V2982" s="14" t="str">
        <f t="shared" si="856"/>
        <v/>
      </c>
      <c r="W2982" s="14">
        <f t="shared" si="845"/>
        <v>1.6972712551993507E-2</v>
      </c>
      <c r="X2982" s="14">
        <f t="shared" si="846"/>
        <v>0.16291931544427407</v>
      </c>
      <c r="Y2982" s="14">
        <f t="shared" si="847"/>
        <v>0.10810396902285618</v>
      </c>
      <c r="Z2982" s="15">
        <f t="shared" si="848"/>
        <v>0.16723046558406235</v>
      </c>
      <c r="AA2982" s="14" t="str">
        <f t="shared" si="857"/>
        <v/>
      </c>
      <c r="AB2982" s="14">
        <f t="shared" si="849"/>
        <v>4.3053604926611833</v>
      </c>
      <c r="AC2982" s="14">
        <f t="shared" si="850"/>
        <v>-7.9701125332155745E-2</v>
      </c>
      <c r="AD2982" s="14">
        <f t="shared" si="851"/>
        <v>0.21121837457840681</v>
      </c>
      <c r="AE2982" s="14">
        <f t="shared" si="852"/>
        <v>0.15334863606767546</v>
      </c>
      <c r="AF2982" s="18" t="str">
        <f t="shared" si="858"/>
        <v/>
      </c>
      <c r="AG2982" s="18" t="str">
        <f t="shared" si="859"/>
        <v/>
      </c>
      <c r="AH2982" s="18" t="str">
        <f t="shared" si="860"/>
        <v/>
      </c>
      <c r="AI2982" s="19" t="str">
        <f t="shared" si="861"/>
        <v/>
      </c>
      <c r="AJ2982" s="19" t="str">
        <f t="shared" si="853"/>
        <v/>
      </c>
      <c r="AK2982" s="19" t="str">
        <f t="shared" si="862"/>
        <v/>
      </c>
    </row>
    <row r="2983" spans="2:37" x14ac:dyDescent="0.15">
      <c r="B2983" s="51" t="str">
        <f>IFERROR(IF(AND(AF2983=1,AI2983=1),MAX($B$5:B2982)+1,""),"")</f>
        <v/>
      </c>
      <c r="C2983" s="51" t="str">
        <f>IFERROR(IF(AND(AG2983=1,AJ2983=1),MAX($C$5:C2982)+1,""),"")</f>
        <v/>
      </c>
      <c r="D2983" s="51" t="str">
        <f>IFERROR(IF(AND(AH2983=1,AK2983=1),MAX($D$5:D2982)+1,""),"")</f>
        <v/>
      </c>
      <c r="F2983" s="5" t="s">
        <v>6063</v>
      </c>
      <c r="G2983" s="5" t="s">
        <v>6064</v>
      </c>
      <c r="H2983" s="12" t="str">
        <f>IFERROR([1]!EM_S_STM07_IS(F2983,"9",$H$1,"1")/1000000,"")</f>
        <v/>
      </c>
      <c r="I2983" s="12">
        <f>IFERROR([1]!EM_S_STM07_IS(F2983,"9",$I$1,"1")/1000000,"")</f>
        <v>390.29360048000001</v>
      </c>
      <c r="J2983" s="12">
        <f>IFERROR([1]!EM_S_STM07_IS(F2983,"9",$J$1,"1")/1000000,"")</f>
        <v>397.77648793999998</v>
      </c>
      <c r="K2983" s="12">
        <f>IFERROR([1]!EM_S_STM07_IS(F2983,"9",$K$1,"1")/1000000,"")</f>
        <v>453.84057868999997</v>
      </c>
      <c r="L2983" s="12">
        <f>IFERROR([1]!EM_S_STM07_IS(F2983,"9",$L$1,"1")/1000000,"")</f>
        <v>523.63849178999999</v>
      </c>
      <c r="M2983" s="13">
        <f>IFERROR([1]!EM_S_STM07_IS(F2983,"9",$M$1,"1")/1000000,"")</f>
        <v>596.72994816999994</v>
      </c>
      <c r="N2983" s="12" t="str">
        <f>IFERROR([1]!EM_S_STM07_IS(F2983,"61",$N$1,"1")/1000000,"")</f>
        <v/>
      </c>
      <c r="O2983" s="12">
        <f>IFERROR([1]!EM_S_STM07_IS(F2983,"61",$O$1,"1")/1000000,"")</f>
        <v>80.425985769999997</v>
      </c>
      <c r="P2983" s="12">
        <f>IFERROR([1]!EM_S_STM07_IS(F2983,"61",$P$1,"1")/1000000,"")</f>
        <v>50.192125060000002</v>
      </c>
      <c r="Q2983" s="12">
        <f>IFERROR([1]!EM_S_STM07_IS(F2983,"61",$Q$1,"1")/1000000,"")</f>
        <v>40.056084399999996</v>
      </c>
      <c r="R2983" s="12">
        <f>IFERROR([1]!EM_S_STM07_IS(F2983,"61",$R$1,"1")/1000000,"")</f>
        <v>44.454816950000001</v>
      </c>
      <c r="S2983" s="12">
        <f>IFERROR([1]!EM_S_STM07_IS(F2983,"61",$S$1,"1")/1000000,"")</f>
        <v>66.328466180000007</v>
      </c>
      <c r="T2983" s="20" t="str">
        <f t="shared" si="854"/>
        <v/>
      </c>
      <c r="U2983" s="20" t="str">
        <f t="shared" si="855"/>
        <v/>
      </c>
      <c r="V2983" s="14" t="str">
        <f t="shared" si="856"/>
        <v/>
      </c>
      <c r="W2983" s="14">
        <f t="shared" si="845"/>
        <v>1.91724574802077E-2</v>
      </c>
      <c r="X2983" s="14">
        <f t="shared" si="846"/>
        <v>0.14094370192754233</v>
      </c>
      <c r="Y2983" s="14">
        <f t="shared" si="847"/>
        <v>0.15379390115681157</v>
      </c>
      <c r="Z2983" s="15">
        <f t="shared" si="848"/>
        <v>0.13958381120941843</v>
      </c>
      <c r="AA2983" s="14" t="str">
        <f t="shared" si="857"/>
        <v/>
      </c>
      <c r="AB2983" s="14">
        <f t="shared" si="849"/>
        <v>-0.37592154352278567</v>
      </c>
      <c r="AC2983" s="14">
        <f t="shared" si="850"/>
        <v>-0.20194483991031092</v>
      </c>
      <c r="AD2983" s="14">
        <f t="shared" si="851"/>
        <v>0.10981434196299042</v>
      </c>
      <c r="AE2983" s="14">
        <f t="shared" si="852"/>
        <v>0.49204227417249558</v>
      </c>
      <c r="AF2983" s="18" t="str">
        <f t="shared" si="858"/>
        <v/>
      </c>
      <c r="AG2983" s="18" t="str">
        <f t="shared" si="859"/>
        <v/>
      </c>
      <c r="AH2983" s="18" t="str">
        <f t="shared" si="860"/>
        <v/>
      </c>
      <c r="AI2983" s="19" t="str">
        <f t="shared" si="861"/>
        <v/>
      </c>
      <c r="AJ2983" s="19" t="str">
        <f t="shared" si="853"/>
        <v/>
      </c>
      <c r="AK2983" s="19" t="str">
        <f t="shared" si="862"/>
        <v/>
      </c>
    </row>
    <row r="2984" spans="2:37" x14ac:dyDescent="0.15">
      <c r="B2984" s="51" t="str">
        <f>IFERROR(IF(AND(AF2984=1,AI2984=1),MAX($B$5:B2983)+1,""),"")</f>
        <v/>
      </c>
      <c r="C2984" s="51" t="str">
        <f>IFERROR(IF(AND(AG2984=1,AJ2984=1),MAX($C$5:C2983)+1,""),"")</f>
        <v/>
      </c>
      <c r="D2984" s="51" t="str">
        <f>IFERROR(IF(AND(AH2984=1,AK2984=1),MAX($D$5:D2983)+1,""),"")</f>
        <v/>
      </c>
      <c r="F2984" s="5" t="s">
        <v>6065</v>
      </c>
      <c r="G2984" s="5" t="s">
        <v>6066</v>
      </c>
      <c r="H2984" s="12" t="str">
        <f>IFERROR([1]!EM_S_STM07_IS(F2984,"9",$H$1,"1")/1000000,"")</f>
        <v/>
      </c>
      <c r="I2984" s="12">
        <f>IFERROR([1]!EM_S_STM07_IS(F2984,"9",$I$1,"1")/1000000,"")</f>
        <v>201.72258525999999</v>
      </c>
      <c r="J2984" s="12">
        <f>IFERROR([1]!EM_S_STM07_IS(F2984,"9",$J$1,"1")/1000000,"")</f>
        <v>247.55402147999999</v>
      </c>
      <c r="K2984" s="12">
        <f>IFERROR([1]!EM_S_STM07_IS(F2984,"9",$K$1,"1")/1000000,"")</f>
        <v>309.46983769000002</v>
      </c>
      <c r="L2984" s="12">
        <f>IFERROR([1]!EM_S_STM07_IS(F2984,"9",$L$1,"1")/1000000,"")</f>
        <v>328.80948723</v>
      </c>
      <c r="M2984" s="13">
        <f>IFERROR([1]!EM_S_STM07_IS(F2984,"9",$M$1,"1")/1000000,"")</f>
        <v>315.43918864999995</v>
      </c>
      <c r="N2984" s="12" t="str">
        <f>IFERROR([1]!EM_S_STM07_IS(F2984,"61",$N$1,"1")/1000000,"")</f>
        <v/>
      </c>
      <c r="O2984" s="12">
        <f>IFERROR([1]!EM_S_STM07_IS(F2984,"61",$O$1,"1")/1000000,"")</f>
        <v>41.348547770000003</v>
      </c>
      <c r="P2984" s="12">
        <f>IFERROR([1]!EM_S_STM07_IS(F2984,"61",$P$1,"1")/1000000,"")</f>
        <v>47.331408140000001</v>
      </c>
      <c r="Q2984" s="12">
        <f>IFERROR([1]!EM_S_STM07_IS(F2984,"61",$Q$1,"1")/1000000,"")</f>
        <v>48.841482060000004</v>
      </c>
      <c r="R2984" s="12">
        <f>IFERROR([1]!EM_S_STM07_IS(F2984,"61",$R$1,"1")/1000000,"")</f>
        <v>49.666583659999993</v>
      </c>
      <c r="S2984" s="12">
        <f>IFERROR([1]!EM_S_STM07_IS(F2984,"61",$S$1,"1")/1000000,"")</f>
        <v>39.101775429999996</v>
      </c>
      <c r="T2984" s="20" t="str">
        <f t="shared" si="854"/>
        <v/>
      </c>
      <c r="U2984" s="20" t="str">
        <f t="shared" si="855"/>
        <v/>
      </c>
      <c r="V2984" s="14" t="str">
        <f t="shared" si="856"/>
        <v/>
      </c>
      <c r="W2984" s="14">
        <f t="shared" si="845"/>
        <v>0.22720032147579269</v>
      </c>
      <c r="X2984" s="14">
        <f t="shared" si="846"/>
        <v>0.25011032274829048</v>
      </c>
      <c r="Y2984" s="14">
        <f t="shared" si="847"/>
        <v>6.2492841578224378E-2</v>
      </c>
      <c r="Z2984" s="15">
        <f t="shared" si="848"/>
        <v>-4.0662751834309514E-2</v>
      </c>
      <c r="AA2984" s="14" t="str">
        <f t="shared" si="857"/>
        <v/>
      </c>
      <c r="AB2984" s="14">
        <f t="shared" si="849"/>
        <v>0.14469336150037168</v>
      </c>
      <c r="AC2984" s="14">
        <f t="shared" si="850"/>
        <v>3.190426778627431E-2</v>
      </c>
      <c r="AD2984" s="14">
        <f t="shared" si="851"/>
        <v>1.6893459518414731E-2</v>
      </c>
      <c r="AE2984" s="14">
        <f t="shared" si="852"/>
        <v>-0.21271461516908366</v>
      </c>
      <c r="AF2984" s="18" t="str">
        <f t="shared" si="858"/>
        <v/>
      </c>
      <c r="AG2984" s="18" t="str">
        <f t="shared" si="859"/>
        <v/>
      </c>
      <c r="AH2984" s="18" t="str">
        <f t="shared" si="860"/>
        <v/>
      </c>
      <c r="AI2984" s="19" t="str">
        <f t="shared" si="861"/>
        <v/>
      </c>
      <c r="AJ2984" s="19" t="str">
        <f t="shared" si="853"/>
        <v/>
      </c>
      <c r="AK2984" s="19" t="str">
        <f t="shared" si="862"/>
        <v/>
      </c>
    </row>
    <row r="2985" spans="2:37" x14ac:dyDescent="0.15">
      <c r="B2985" s="51" t="str">
        <f>IFERROR(IF(AND(AF2985=1,AI2985=1),MAX($B$5:B2984)+1,""),"")</f>
        <v/>
      </c>
      <c r="C2985" s="51" t="str">
        <f>IFERROR(IF(AND(AG2985=1,AJ2985=1),MAX($C$5:C2984)+1,""),"")</f>
        <v/>
      </c>
      <c r="D2985" s="51" t="str">
        <f>IFERROR(IF(AND(AH2985=1,AK2985=1),MAX($D$5:D2984)+1,""),"")</f>
        <v/>
      </c>
      <c r="F2985" s="5" t="s">
        <v>6067</v>
      </c>
      <c r="G2985" s="5" t="s">
        <v>6068</v>
      </c>
      <c r="H2985" s="12" t="str">
        <f>IFERROR([1]!EM_S_STM07_IS(F2985,"9",$H$1,"1")/1000000,"")</f>
        <v/>
      </c>
      <c r="I2985" s="12">
        <f>IFERROR([1]!EM_S_STM07_IS(F2985,"9",$I$1,"1")/1000000,"")</f>
        <v>218.92091766999999</v>
      </c>
      <c r="J2985" s="12">
        <f>IFERROR([1]!EM_S_STM07_IS(F2985,"9",$J$1,"1")/1000000,"")</f>
        <v>241.83332536</v>
      </c>
      <c r="K2985" s="12">
        <f>IFERROR([1]!EM_S_STM07_IS(F2985,"9",$K$1,"1")/1000000,"")</f>
        <v>280.58760082999999</v>
      </c>
      <c r="L2985" s="12">
        <f>IFERROR([1]!EM_S_STM07_IS(F2985,"9",$L$1,"1")/1000000,"")</f>
        <v>323.31555701999997</v>
      </c>
      <c r="M2985" s="13">
        <f>IFERROR([1]!EM_S_STM07_IS(F2985,"9",$M$1,"1")/1000000,"")</f>
        <v>342.49330226999996</v>
      </c>
      <c r="N2985" s="12" t="str">
        <f>IFERROR([1]!EM_S_STM07_IS(F2985,"61",$N$1,"1")/1000000,"")</f>
        <v/>
      </c>
      <c r="O2985" s="12">
        <f>IFERROR([1]!EM_S_STM07_IS(F2985,"61",$O$1,"1")/1000000,"")</f>
        <v>59.7022251</v>
      </c>
      <c r="P2985" s="12">
        <f>IFERROR([1]!EM_S_STM07_IS(F2985,"61",$P$1,"1")/1000000,"")</f>
        <v>71.072436280000005</v>
      </c>
      <c r="Q2985" s="12">
        <f>IFERROR([1]!EM_S_STM07_IS(F2985,"61",$Q$1,"1")/1000000,"")</f>
        <v>79.494630510000007</v>
      </c>
      <c r="R2985" s="12">
        <f>IFERROR([1]!EM_S_STM07_IS(F2985,"61",$R$1,"1")/1000000,"")</f>
        <v>86.886642290000012</v>
      </c>
      <c r="S2985" s="12">
        <f>IFERROR([1]!EM_S_STM07_IS(F2985,"61",$S$1,"1")/1000000,"")</f>
        <v>63.140346919999999</v>
      </c>
      <c r="T2985" s="20" t="str">
        <f t="shared" si="854"/>
        <v/>
      </c>
      <c r="U2985" s="20" t="str">
        <f t="shared" si="855"/>
        <v/>
      </c>
      <c r="V2985" s="14" t="str">
        <f t="shared" si="856"/>
        <v/>
      </c>
      <c r="W2985" s="14">
        <f t="shared" si="845"/>
        <v>0.10466065981204239</v>
      </c>
      <c r="X2985" s="14">
        <f t="shared" si="846"/>
        <v>0.16025200584869459</v>
      </c>
      <c r="Y2985" s="14">
        <f t="shared" si="847"/>
        <v>0.1522802720562397</v>
      </c>
      <c r="Z2985" s="15">
        <f t="shared" si="848"/>
        <v>5.9315875260569882E-2</v>
      </c>
      <c r="AA2985" s="14" t="str">
        <f t="shared" si="857"/>
        <v/>
      </c>
      <c r="AB2985" s="14">
        <f t="shared" si="849"/>
        <v>0.19044870037850575</v>
      </c>
      <c r="AC2985" s="14">
        <f t="shared" si="850"/>
        <v>0.11850155518546693</v>
      </c>
      <c r="AD2985" s="14">
        <f t="shared" si="851"/>
        <v>9.2987560701601454E-2</v>
      </c>
      <c r="AE2985" s="14">
        <f t="shared" si="852"/>
        <v>-0.2733020259977641</v>
      </c>
      <c r="AF2985" s="18" t="str">
        <f t="shared" si="858"/>
        <v/>
      </c>
      <c r="AG2985" s="18" t="str">
        <f t="shared" si="859"/>
        <v/>
      </c>
      <c r="AH2985" s="18" t="str">
        <f t="shared" si="860"/>
        <v/>
      </c>
      <c r="AI2985" s="19" t="str">
        <f t="shared" si="861"/>
        <v/>
      </c>
      <c r="AJ2985" s="19" t="str">
        <f t="shared" si="853"/>
        <v/>
      </c>
      <c r="AK2985" s="19" t="str">
        <f t="shared" si="862"/>
        <v/>
      </c>
    </row>
    <row r="2986" spans="2:37" x14ac:dyDescent="0.15">
      <c r="B2986" s="51" t="str">
        <f>IFERROR(IF(AND(AF2986=1,AI2986=1),MAX($B$5:B2985)+1,""),"")</f>
        <v/>
      </c>
      <c r="C2986" s="51" t="str">
        <f>IFERROR(IF(AND(AG2986=1,AJ2986=1),MAX($C$5:C2985)+1,""),"")</f>
        <v/>
      </c>
      <c r="D2986" s="51" t="str">
        <f>IFERROR(IF(AND(AH2986=1,AK2986=1),MAX($D$5:D2985)+1,""),"")</f>
        <v/>
      </c>
      <c r="F2986" s="5" t="s">
        <v>6069</v>
      </c>
      <c r="G2986" s="5" t="s">
        <v>6070</v>
      </c>
      <c r="H2986" s="12" t="str">
        <f>IFERROR([1]!EM_S_STM07_IS(F2986,"9",$H$1,"1")/1000000,"")</f>
        <v/>
      </c>
      <c r="I2986" s="12">
        <f>IFERROR([1]!EM_S_STM07_IS(F2986,"9",$I$1,"1")/1000000,"")</f>
        <v>726.80423380999991</v>
      </c>
      <c r="J2986" s="12">
        <f>IFERROR([1]!EM_S_STM07_IS(F2986,"9",$J$1,"1")/1000000,"")</f>
        <v>835.27037501999996</v>
      </c>
      <c r="K2986" s="12">
        <f>IFERROR([1]!EM_S_STM07_IS(F2986,"9",$K$1,"1")/1000000,"")</f>
        <v>873.90837277999992</v>
      </c>
      <c r="L2986" s="12">
        <f>IFERROR([1]!EM_S_STM07_IS(F2986,"9",$L$1,"1")/1000000,"")</f>
        <v>914.42093877999991</v>
      </c>
      <c r="M2986" s="13">
        <f>IFERROR([1]!EM_S_STM07_IS(F2986,"9",$M$1,"1")/1000000,"")</f>
        <v>1016.31043367</v>
      </c>
      <c r="N2986" s="12" t="str">
        <f>IFERROR([1]!EM_S_STM07_IS(F2986,"61",$N$1,"1")/1000000,"")</f>
        <v/>
      </c>
      <c r="O2986" s="12">
        <f>IFERROR([1]!EM_S_STM07_IS(F2986,"61",$O$1,"1")/1000000,"")</f>
        <v>20.024479700000001</v>
      </c>
      <c r="P2986" s="12">
        <f>IFERROR([1]!EM_S_STM07_IS(F2986,"61",$P$1,"1")/1000000,"")</f>
        <v>66.046674010000004</v>
      </c>
      <c r="Q2986" s="12">
        <f>IFERROR([1]!EM_S_STM07_IS(F2986,"61",$Q$1,"1")/1000000,"")</f>
        <v>91.877774779999996</v>
      </c>
      <c r="R2986" s="12">
        <f>IFERROR([1]!EM_S_STM07_IS(F2986,"61",$R$1,"1")/1000000,"")</f>
        <v>132.53077318999999</v>
      </c>
      <c r="S2986" s="12">
        <f>IFERROR([1]!EM_S_STM07_IS(F2986,"61",$S$1,"1")/1000000,"")</f>
        <v>130.46149048999999</v>
      </c>
      <c r="T2986" s="20" t="str">
        <f t="shared" si="854"/>
        <v/>
      </c>
      <c r="U2986" s="20" t="str">
        <f t="shared" si="855"/>
        <v/>
      </c>
      <c r="V2986" s="14" t="str">
        <f t="shared" si="856"/>
        <v/>
      </c>
      <c r="W2986" s="14">
        <f t="shared" si="845"/>
        <v>0.14923707948343501</v>
      </c>
      <c r="X2986" s="14">
        <f t="shared" si="846"/>
        <v>4.6258072733723857E-2</v>
      </c>
      <c r="Y2986" s="14">
        <f t="shared" si="847"/>
        <v>4.6357910350629784E-2</v>
      </c>
      <c r="Z2986" s="15">
        <f t="shared" si="848"/>
        <v>0.1114251550559841</v>
      </c>
      <c r="AA2986" s="14" t="str">
        <f t="shared" si="857"/>
        <v/>
      </c>
      <c r="AB2986" s="14">
        <f t="shared" si="849"/>
        <v>2.2982966348933402</v>
      </c>
      <c r="AC2986" s="14">
        <f t="shared" si="850"/>
        <v>0.39110373318857744</v>
      </c>
      <c r="AD2986" s="14">
        <f t="shared" si="851"/>
        <v>0.4424682520592495</v>
      </c>
      <c r="AE2986" s="14">
        <f t="shared" si="852"/>
        <v>-1.5613601657883773E-2</v>
      </c>
      <c r="AF2986" s="18" t="str">
        <f t="shared" si="858"/>
        <v/>
      </c>
      <c r="AG2986" s="18" t="str">
        <f t="shared" si="859"/>
        <v/>
      </c>
      <c r="AH2986" s="18" t="str">
        <f t="shared" si="860"/>
        <v/>
      </c>
      <c r="AI2986" s="19" t="str">
        <f t="shared" si="861"/>
        <v/>
      </c>
      <c r="AJ2986" s="19" t="str">
        <f t="shared" si="853"/>
        <v/>
      </c>
      <c r="AK2986" s="19" t="str">
        <f t="shared" si="862"/>
        <v/>
      </c>
    </row>
    <row r="2987" spans="2:37" x14ac:dyDescent="0.15">
      <c r="B2987" s="51" t="str">
        <f>IFERROR(IF(AND(AF2987=1,AI2987=1),MAX($B$5:B2986)+1,""),"")</f>
        <v/>
      </c>
      <c r="C2987" s="51" t="str">
        <f>IFERROR(IF(AND(AG2987=1,AJ2987=1),MAX($C$5:C2986)+1,""),"")</f>
        <v/>
      </c>
      <c r="D2987" s="51" t="str">
        <f>IFERROR(IF(AND(AH2987=1,AK2987=1),MAX($D$5:D2986)+1,""),"")</f>
        <v/>
      </c>
      <c r="F2987" s="5" t="s">
        <v>6071</v>
      </c>
      <c r="G2987" s="5" t="s">
        <v>6072</v>
      </c>
      <c r="H2987" s="12" t="str">
        <f>IFERROR([1]!EM_S_STM07_IS(F2987,"9",$H$1,"1")/1000000,"")</f>
        <v/>
      </c>
      <c r="I2987" s="12">
        <f>IFERROR([1]!EM_S_STM07_IS(F2987,"9",$I$1,"1")/1000000,"")</f>
        <v>211.844562</v>
      </c>
      <c r="J2987" s="12">
        <f>IFERROR([1]!EM_S_STM07_IS(F2987,"9",$J$1,"1")/1000000,"")</f>
        <v>318.14629285000001</v>
      </c>
      <c r="K2987" s="12">
        <f>IFERROR([1]!EM_S_STM07_IS(F2987,"9",$K$1,"1")/1000000,"")</f>
        <v>409.36458329000004</v>
      </c>
      <c r="L2987" s="12">
        <f>IFERROR([1]!EM_S_STM07_IS(F2987,"9",$L$1,"1")/1000000,"")</f>
        <v>563.29557259000001</v>
      </c>
      <c r="M2987" s="13">
        <f>IFERROR([1]!EM_S_STM07_IS(F2987,"9",$M$1,"1")/1000000,"")</f>
        <v>716.48857666999993</v>
      </c>
      <c r="N2987" s="12" t="str">
        <f>IFERROR([1]!EM_S_STM07_IS(F2987,"61",$N$1,"1")/1000000,"")</f>
        <v/>
      </c>
      <c r="O2987" s="12">
        <f>IFERROR([1]!EM_S_STM07_IS(F2987,"61",$O$1,"1")/1000000,"")</f>
        <v>61.154017350000004</v>
      </c>
      <c r="P2987" s="12">
        <f>IFERROR([1]!EM_S_STM07_IS(F2987,"61",$P$1,"1")/1000000,"")</f>
        <v>96.122497409999994</v>
      </c>
      <c r="Q2987" s="12">
        <f>IFERROR([1]!EM_S_STM07_IS(F2987,"61",$Q$1,"1")/1000000,"")</f>
        <v>124.07518827</v>
      </c>
      <c r="R2987" s="12">
        <f>IFERROR([1]!EM_S_STM07_IS(F2987,"61",$R$1,"1")/1000000,"")</f>
        <v>208.22107066999999</v>
      </c>
      <c r="S2987" s="12">
        <f>IFERROR([1]!EM_S_STM07_IS(F2987,"61",$S$1,"1")/1000000,"")</f>
        <v>278.02678952999997</v>
      </c>
      <c r="T2987" s="20" t="str">
        <f t="shared" si="854"/>
        <v/>
      </c>
      <c r="U2987" s="20" t="str">
        <f t="shared" si="855"/>
        <v/>
      </c>
      <c r="V2987" s="14" t="str">
        <f t="shared" si="856"/>
        <v/>
      </c>
      <c r="W2987" s="14">
        <f t="shared" si="845"/>
        <v>0.50179117106626514</v>
      </c>
      <c r="X2987" s="14">
        <f t="shared" si="846"/>
        <v>0.28671806803987415</v>
      </c>
      <c r="Y2987" s="14">
        <f t="shared" si="847"/>
        <v>0.37602419843670976</v>
      </c>
      <c r="Z2987" s="15">
        <f t="shared" si="848"/>
        <v>0.27195847355168706</v>
      </c>
      <c r="AA2987" s="14" t="str">
        <f t="shared" si="857"/>
        <v/>
      </c>
      <c r="AB2987" s="14">
        <f t="shared" si="849"/>
        <v>0.57181002287824334</v>
      </c>
      <c r="AC2987" s="14">
        <f t="shared" si="850"/>
        <v>0.29080279448806723</v>
      </c>
      <c r="AD2987" s="14">
        <f t="shared" si="851"/>
        <v>0.67818460381369838</v>
      </c>
      <c r="AE2987" s="14">
        <f t="shared" si="852"/>
        <v>0.33524810258339255</v>
      </c>
      <c r="AF2987" s="18" t="str">
        <f t="shared" si="858"/>
        <v/>
      </c>
      <c r="AG2987" s="18" t="str">
        <f t="shared" si="859"/>
        <v/>
      </c>
      <c r="AH2987" s="18" t="str">
        <f t="shared" si="860"/>
        <v/>
      </c>
      <c r="AI2987" s="19">
        <f t="shared" si="861"/>
        <v>1</v>
      </c>
      <c r="AJ2987" s="19">
        <f t="shared" si="853"/>
        <v>1</v>
      </c>
      <c r="AK2987" s="19">
        <f t="shared" si="862"/>
        <v>1</v>
      </c>
    </row>
    <row r="2988" spans="2:37" x14ac:dyDescent="0.15">
      <c r="B2988" s="51" t="str">
        <f>IFERROR(IF(AND(AF2988=1,AI2988=1),MAX($B$5:B2987)+1,""),"")</f>
        <v/>
      </c>
      <c r="C2988" s="51" t="str">
        <f>IFERROR(IF(AND(AG2988=1,AJ2988=1),MAX($C$5:C2987)+1,""),"")</f>
        <v/>
      </c>
      <c r="D2988" s="51" t="str">
        <f>IFERROR(IF(AND(AH2988=1,AK2988=1),MAX($D$5:D2987)+1,""),"")</f>
        <v/>
      </c>
      <c r="F2988" s="5" t="s">
        <v>6073</v>
      </c>
      <c r="G2988" s="5" t="s">
        <v>6074</v>
      </c>
      <c r="H2988" s="12" t="str">
        <f>IFERROR([1]!EM_S_STM07_IS(F2988,"9",$H$1,"1")/1000000,"")</f>
        <v/>
      </c>
      <c r="I2988" s="12">
        <f>IFERROR([1]!EM_S_STM07_IS(F2988,"9",$I$1,"1")/1000000,"")</f>
        <v>536.94424704999994</v>
      </c>
      <c r="J2988" s="12">
        <f>IFERROR([1]!EM_S_STM07_IS(F2988,"9",$J$1,"1")/1000000,"")</f>
        <v>737.54041301999996</v>
      </c>
      <c r="K2988" s="12">
        <f>IFERROR([1]!EM_S_STM07_IS(F2988,"9",$K$1,"1")/1000000,"")</f>
        <v>889.75732345000006</v>
      </c>
      <c r="L2988" s="12">
        <f>IFERROR([1]!EM_S_STM07_IS(F2988,"9",$L$1,"1")/1000000,"")</f>
        <v>979.37738967999996</v>
      </c>
      <c r="M2988" s="13">
        <f>IFERROR([1]!EM_S_STM07_IS(F2988,"9",$M$1,"1")/1000000,"")</f>
        <v>1221.8778806800001</v>
      </c>
      <c r="N2988" s="12" t="str">
        <f>IFERROR([1]!EM_S_STM07_IS(F2988,"61",$N$1,"1")/1000000,"")</f>
        <v/>
      </c>
      <c r="O2988" s="12">
        <f>IFERROR([1]!EM_S_STM07_IS(F2988,"61",$O$1,"1")/1000000,"")</f>
        <v>64.168841209999997</v>
      </c>
      <c r="P2988" s="12">
        <f>IFERROR([1]!EM_S_STM07_IS(F2988,"61",$P$1,"1")/1000000,"")</f>
        <v>82.382157269999993</v>
      </c>
      <c r="Q2988" s="12">
        <f>IFERROR([1]!EM_S_STM07_IS(F2988,"61",$Q$1,"1")/1000000,"")</f>
        <v>93.817879510000012</v>
      </c>
      <c r="R2988" s="12">
        <f>IFERROR([1]!EM_S_STM07_IS(F2988,"61",$R$1,"1")/1000000,"")</f>
        <v>53.414398759999997</v>
      </c>
      <c r="S2988" s="12">
        <f>IFERROR([1]!EM_S_STM07_IS(F2988,"61",$S$1,"1")/1000000,"")</f>
        <v>120.27840424999999</v>
      </c>
      <c r="T2988" s="20" t="str">
        <f t="shared" si="854"/>
        <v/>
      </c>
      <c r="U2988" s="20" t="str">
        <f t="shared" si="855"/>
        <v/>
      </c>
      <c r="V2988" s="14" t="str">
        <f t="shared" si="856"/>
        <v/>
      </c>
      <c r="W2988" s="14">
        <f t="shared" si="845"/>
        <v>0.3735884443721782</v>
      </c>
      <c r="X2988" s="14">
        <f t="shared" si="846"/>
        <v>0.20638450143595374</v>
      </c>
      <c r="Y2988" s="14">
        <f t="shared" si="847"/>
        <v>0.10072416811642698</v>
      </c>
      <c r="Z2988" s="15">
        <f t="shared" si="848"/>
        <v>0.24760678932891672</v>
      </c>
      <c r="AA2988" s="14" t="str">
        <f t="shared" si="857"/>
        <v/>
      </c>
      <c r="AB2988" s="14">
        <f t="shared" si="849"/>
        <v>0.28383426779353554</v>
      </c>
      <c r="AC2988" s="14">
        <f t="shared" si="850"/>
        <v>0.13881309520119126</v>
      </c>
      <c r="AD2988" s="14">
        <f t="shared" si="851"/>
        <v>-0.43065864375770102</v>
      </c>
      <c r="AE2988" s="14">
        <f t="shared" si="852"/>
        <v>1.251797399993799</v>
      </c>
      <c r="AF2988" s="18" t="str">
        <f t="shared" si="858"/>
        <v/>
      </c>
      <c r="AG2988" s="18" t="str">
        <f t="shared" si="859"/>
        <v/>
      </c>
      <c r="AH2988" s="18" t="str">
        <f t="shared" si="860"/>
        <v/>
      </c>
      <c r="AI2988" s="19">
        <f t="shared" si="861"/>
        <v>1</v>
      </c>
      <c r="AJ2988" s="19" t="str">
        <f t="shared" si="853"/>
        <v/>
      </c>
      <c r="AK2988" s="19" t="str">
        <f t="shared" si="862"/>
        <v/>
      </c>
    </row>
    <row r="2989" spans="2:37" x14ac:dyDescent="0.15">
      <c r="B2989" s="51" t="str">
        <f>IFERROR(IF(AND(AF2989=1,AI2989=1),MAX($B$5:B2988)+1,""),"")</f>
        <v/>
      </c>
      <c r="C2989" s="51" t="str">
        <f>IFERROR(IF(AND(AG2989=1,AJ2989=1),MAX($C$5:C2988)+1,""),"")</f>
        <v/>
      </c>
      <c r="D2989" s="51" t="str">
        <f>IFERROR(IF(AND(AH2989=1,AK2989=1),MAX($D$5:D2988)+1,""),"")</f>
        <v/>
      </c>
      <c r="F2989" s="5" t="s">
        <v>6075</v>
      </c>
      <c r="G2989" s="5" t="s">
        <v>6076</v>
      </c>
      <c r="H2989" s="12" t="str">
        <f>IFERROR([1]!EM_S_STM07_IS(F2989,"9",$H$1,"1")/1000000,"")</f>
        <v/>
      </c>
      <c r="I2989" s="12">
        <f>IFERROR([1]!EM_S_STM07_IS(F2989,"9",$I$1,"1")/1000000,"")</f>
        <v>396.86896234</v>
      </c>
      <c r="J2989" s="12">
        <f>IFERROR([1]!EM_S_STM07_IS(F2989,"9",$J$1,"1")/1000000,"")</f>
        <v>388.73452535000001</v>
      </c>
      <c r="K2989" s="12">
        <f>IFERROR([1]!EM_S_STM07_IS(F2989,"9",$K$1,"1")/1000000,"")</f>
        <v>323.29177112000002</v>
      </c>
      <c r="L2989" s="12">
        <f>IFERROR([1]!EM_S_STM07_IS(F2989,"9",$L$1,"1")/1000000,"")</f>
        <v>308.18381333999997</v>
      </c>
      <c r="M2989" s="13">
        <f>IFERROR([1]!EM_S_STM07_IS(F2989,"9",$M$1,"1")/1000000,"")</f>
        <v>277.27195243</v>
      </c>
      <c r="N2989" s="12" t="str">
        <f>IFERROR([1]!EM_S_STM07_IS(F2989,"61",$N$1,"1")/1000000,"")</f>
        <v/>
      </c>
      <c r="O2989" s="12">
        <f>IFERROR([1]!EM_S_STM07_IS(F2989,"61",$O$1,"1")/1000000,"")</f>
        <v>51.208617029999999</v>
      </c>
      <c r="P2989" s="12">
        <f>IFERROR([1]!EM_S_STM07_IS(F2989,"61",$P$1,"1")/1000000,"")</f>
        <v>29.503264390000002</v>
      </c>
      <c r="Q2989" s="12">
        <f>IFERROR([1]!EM_S_STM07_IS(F2989,"61",$Q$1,"1")/1000000,"")</f>
        <v>35.640748549999998</v>
      </c>
      <c r="R2989" s="12">
        <f>IFERROR([1]!EM_S_STM07_IS(F2989,"61",$R$1,"1")/1000000,"")</f>
        <v>30.341286180000001</v>
      </c>
      <c r="S2989" s="12">
        <f>IFERROR([1]!EM_S_STM07_IS(F2989,"61",$S$1,"1")/1000000,"")</f>
        <v>33.096372209999998</v>
      </c>
      <c r="T2989" s="20" t="str">
        <f t="shared" si="854"/>
        <v/>
      </c>
      <c r="U2989" s="20" t="str">
        <f t="shared" si="855"/>
        <v/>
      </c>
      <c r="V2989" s="14" t="str">
        <f t="shared" si="856"/>
        <v/>
      </c>
      <c r="W2989" s="14">
        <f t="shared" si="845"/>
        <v>-2.0496531001159932E-2</v>
      </c>
      <c r="X2989" s="14">
        <f t="shared" si="846"/>
        <v>-0.16834819127804027</v>
      </c>
      <c r="Y2989" s="14">
        <f t="shared" si="847"/>
        <v>-4.6731649641624344E-2</v>
      </c>
      <c r="Z2989" s="15">
        <f t="shared" si="848"/>
        <v>-0.10030332409410758</v>
      </c>
      <c r="AA2989" s="14" t="str">
        <f t="shared" si="857"/>
        <v/>
      </c>
      <c r="AB2989" s="14">
        <f t="shared" si="849"/>
        <v>-0.42386133230827455</v>
      </c>
      <c r="AC2989" s="14">
        <f t="shared" si="850"/>
        <v>0.20802729077261933</v>
      </c>
      <c r="AD2989" s="14">
        <f t="shared" si="851"/>
        <v>-0.14869110738696864</v>
      </c>
      <c r="AE2989" s="14">
        <f t="shared" si="852"/>
        <v>9.0803205034072076E-2</v>
      </c>
      <c r="AF2989" s="18" t="str">
        <f t="shared" si="858"/>
        <v/>
      </c>
      <c r="AG2989" s="18" t="str">
        <f t="shared" si="859"/>
        <v/>
      </c>
      <c r="AH2989" s="18" t="str">
        <f t="shared" si="860"/>
        <v/>
      </c>
      <c r="AI2989" s="19" t="str">
        <f t="shared" si="861"/>
        <v/>
      </c>
      <c r="AJ2989" s="19" t="str">
        <f t="shared" si="853"/>
        <v/>
      </c>
      <c r="AK2989" s="19" t="str">
        <f t="shared" si="862"/>
        <v/>
      </c>
    </row>
    <row r="2990" spans="2:37" x14ac:dyDescent="0.15">
      <c r="B2990" s="51" t="str">
        <f>IFERROR(IF(AND(AF2990=1,AI2990=1),MAX($B$5:B2989)+1,""),"")</f>
        <v/>
      </c>
      <c r="C2990" s="51" t="str">
        <f>IFERROR(IF(AND(AG2990=1,AJ2990=1),MAX($C$5:C2989)+1,""),"")</f>
        <v/>
      </c>
      <c r="D2990" s="51" t="str">
        <f>IFERROR(IF(AND(AH2990=1,AK2990=1),MAX($D$5:D2989)+1,""),"")</f>
        <v/>
      </c>
      <c r="F2990" s="5" t="s">
        <v>6077</v>
      </c>
      <c r="G2990" s="5" t="s">
        <v>6078</v>
      </c>
      <c r="H2990" s="12" t="str">
        <f>IFERROR([1]!EM_S_STM07_IS(F2990,"9",$H$1,"1")/1000000,"")</f>
        <v/>
      </c>
      <c r="I2990" s="12">
        <f>IFERROR([1]!EM_S_STM07_IS(F2990,"9",$I$1,"1")/1000000,"")</f>
        <v>721.09299999999996</v>
      </c>
      <c r="J2990" s="12">
        <f>IFERROR([1]!EM_S_STM07_IS(F2990,"9",$J$1,"1")/1000000,"")</f>
        <v>749.97850000000005</v>
      </c>
      <c r="K2990" s="12">
        <f>IFERROR([1]!EM_S_STM07_IS(F2990,"9",$K$1,"1")/1000000,"")</f>
        <v>854.65965392999999</v>
      </c>
      <c r="L2990" s="12">
        <f>IFERROR([1]!EM_S_STM07_IS(F2990,"9",$L$1,"1")/1000000,"")</f>
        <v>923.17563961999997</v>
      </c>
      <c r="M2990" s="13">
        <f>IFERROR([1]!EM_S_STM07_IS(F2990,"9",$M$1,"1")/1000000,"")</f>
        <v>939.74124767000001</v>
      </c>
      <c r="N2990" s="12" t="str">
        <f>IFERROR([1]!EM_S_STM07_IS(F2990,"61",$N$1,"1")/1000000,"")</f>
        <v/>
      </c>
      <c r="O2990" s="12">
        <f>IFERROR([1]!EM_S_STM07_IS(F2990,"61",$O$1,"1")/1000000,"")</f>
        <v>72.484800000000007</v>
      </c>
      <c r="P2990" s="12">
        <f>IFERROR([1]!EM_S_STM07_IS(F2990,"61",$P$1,"1")/1000000,"")</f>
        <v>75.367199999999997</v>
      </c>
      <c r="Q2990" s="12">
        <f>IFERROR([1]!EM_S_STM07_IS(F2990,"61",$Q$1,"1")/1000000,"")</f>
        <v>79.869280010000011</v>
      </c>
      <c r="R2990" s="12">
        <f>IFERROR([1]!EM_S_STM07_IS(F2990,"61",$R$1,"1")/1000000,"")</f>
        <v>86.354583550000001</v>
      </c>
      <c r="S2990" s="12">
        <f>IFERROR([1]!EM_S_STM07_IS(F2990,"61",$S$1,"1")/1000000,"")</f>
        <v>85.104628209999987</v>
      </c>
      <c r="T2990" s="20" t="str">
        <f t="shared" si="854"/>
        <v/>
      </c>
      <c r="U2990" s="20" t="str">
        <f t="shared" si="855"/>
        <v/>
      </c>
      <c r="V2990" s="14" t="str">
        <f t="shared" si="856"/>
        <v/>
      </c>
      <c r="W2990" s="14">
        <f t="shared" si="845"/>
        <v>4.0057939821909375E-2</v>
      </c>
      <c r="X2990" s="14">
        <f t="shared" si="846"/>
        <v>0.13957887316769738</v>
      </c>
      <c r="Y2990" s="14">
        <f t="shared" si="847"/>
        <v>8.0167567727037814E-2</v>
      </c>
      <c r="Z2990" s="15">
        <f t="shared" si="848"/>
        <v>1.7944156386989173E-2</v>
      </c>
      <c r="AA2990" s="14" t="str">
        <f t="shared" si="857"/>
        <v/>
      </c>
      <c r="AB2990" s="14">
        <f t="shared" si="849"/>
        <v>3.976557843851386E-2</v>
      </c>
      <c r="AC2990" s="14">
        <f t="shared" si="850"/>
        <v>5.9735269586770036E-2</v>
      </c>
      <c r="AD2990" s="14">
        <f t="shared" si="851"/>
        <v>8.1198973362324026E-2</v>
      </c>
      <c r="AE2990" s="14">
        <f t="shared" si="852"/>
        <v>-1.4474684360862902E-2</v>
      </c>
      <c r="AF2990" s="18" t="str">
        <f t="shared" si="858"/>
        <v/>
      </c>
      <c r="AG2990" s="18" t="str">
        <f t="shared" si="859"/>
        <v/>
      </c>
      <c r="AH2990" s="18" t="str">
        <f t="shared" si="860"/>
        <v/>
      </c>
      <c r="AI2990" s="19" t="str">
        <f t="shared" si="861"/>
        <v/>
      </c>
      <c r="AJ2990" s="19" t="str">
        <f t="shared" si="853"/>
        <v/>
      </c>
      <c r="AK2990" s="19" t="str">
        <f t="shared" si="862"/>
        <v/>
      </c>
    </row>
    <row r="2991" spans="2:37" x14ac:dyDescent="0.15">
      <c r="B2991" s="51" t="str">
        <f>IFERROR(IF(AND(AF2991=1,AI2991=1),MAX($B$5:B2990)+1,""),"")</f>
        <v/>
      </c>
      <c r="C2991" s="51" t="str">
        <f>IFERROR(IF(AND(AG2991=1,AJ2991=1),MAX($C$5:C2990)+1,""),"")</f>
        <v/>
      </c>
      <c r="D2991" s="51" t="str">
        <f>IFERROR(IF(AND(AH2991=1,AK2991=1),MAX($D$5:D2990)+1,""),"")</f>
        <v/>
      </c>
      <c r="F2991" s="5" t="s">
        <v>6079</v>
      </c>
      <c r="G2991" s="5" t="s">
        <v>6080</v>
      </c>
      <c r="H2991" s="12" t="str">
        <f>IFERROR([1]!EM_S_STM07_IS(F2991,"9",$H$1,"1")/1000000,"")</f>
        <v/>
      </c>
      <c r="I2991" s="12">
        <f>IFERROR([1]!EM_S_STM07_IS(F2991,"9",$I$1,"1")/1000000,"")</f>
        <v>448.25277076999998</v>
      </c>
      <c r="J2991" s="12">
        <f>IFERROR([1]!EM_S_STM07_IS(F2991,"9",$J$1,"1")/1000000,"")</f>
        <v>650.06785976000003</v>
      </c>
      <c r="K2991" s="12">
        <f>IFERROR([1]!EM_S_STM07_IS(F2991,"9",$K$1,"1")/1000000,"")</f>
        <v>550.62669260999996</v>
      </c>
      <c r="L2991" s="12">
        <f>IFERROR([1]!EM_S_STM07_IS(F2991,"9",$L$1,"1")/1000000,"")</f>
        <v>699.39548421000006</v>
      </c>
      <c r="M2991" s="13">
        <f>IFERROR([1]!EM_S_STM07_IS(F2991,"9",$M$1,"1")/1000000,"")</f>
        <v>808.60484541999995</v>
      </c>
      <c r="N2991" s="12" t="str">
        <f>IFERROR([1]!EM_S_STM07_IS(F2991,"61",$N$1,"1")/1000000,"")</f>
        <v/>
      </c>
      <c r="O2991" s="12">
        <f>IFERROR([1]!EM_S_STM07_IS(F2991,"61",$O$1,"1")/1000000,"")</f>
        <v>23.725867129999997</v>
      </c>
      <c r="P2991" s="12">
        <f>IFERROR([1]!EM_S_STM07_IS(F2991,"61",$P$1,"1")/1000000,"")</f>
        <v>41.572531529999999</v>
      </c>
      <c r="Q2991" s="12">
        <f>IFERROR([1]!EM_S_STM07_IS(F2991,"61",$Q$1,"1")/1000000,"")</f>
        <v>47.316537500000003</v>
      </c>
      <c r="R2991" s="12">
        <f>IFERROR([1]!EM_S_STM07_IS(F2991,"61",$R$1,"1")/1000000,"")</f>
        <v>59.544391770000004</v>
      </c>
      <c r="S2991" s="12">
        <f>IFERROR([1]!EM_S_STM07_IS(F2991,"61",$S$1,"1")/1000000,"")</f>
        <v>66.046600840000011</v>
      </c>
      <c r="T2991" s="20" t="str">
        <f t="shared" si="854"/>
        <v/>
      </c>
      <c r="U2991" s="20" t="str">
        <f t="shared" si="855"/>
        <v/>
      </c>
      <c r="V2991" s="14" t="str">
        <f t="shared" si="856"/>
        <v/>
      </c>
      <c r="W2991" s="14">
        <f t="shared" si="845"/>
        <v>0.45022608258132119</v>
      </c>
      <c r="X2991" s="14">
        <f t="shared" si="846"/>
        <v>-0.15297044094244711</v>
      </c>
      <c r="Y2991" s="14">
        <f t="shared" si="847"/>
        <v>0.27018085682484455</v>
      </c>
      <c r="Z2991" s="15">
        <f t="shared" si="848"/>
        <v>0.15614822182238847</v>
      </c>
      <c r="AA2991" s="14" t="str">
        <f t="shared" si="857"/>
        <v/>
      </c>
      <c r="AB2991" s="14">
        <f t="shared" si="849"/>
        <v>0.75220283002571142</v>
      </c>
      <c r="AC2991" s="14">
        <f t="shared" si="850"/>
        <v>0.13816829908120834</v>
      </c>
      <c r="AD2991" s="14">
        <f t="shared" si="851"/>
        <v>0.25842664987901959</v>
      </c>
      <c r="AE2991" s="14">
        <f t="shared" si="852"/>
        <v>0.10919935323406875</v>
      </c>
      <c r="AF2991" s="18" t="str">
        <f t="shared" si="858"/>
        <v/>
      </c>
      <c r="AG2991" s="18" t="str">
        <f t="shared" si="859"/>
        <v/>
      </c>
      <c r="AH2991" s="18" t="str">
        <f t="shared" si="860"/>
        <v/>
      </c>
      <c r="AI2991" s="19" t="str">
        <f t="shared" si="861"/>
        <v/>
      </c>
      <c r="AJ2991" s="19">
        <f t="shared" si="853"/>
        <v>1</v>
      </c>
      <c r="AK2991" s="19" t="str">
        <f t="shared" si="862"/>
        <v/>
      </c>
    </row>
    <row r="2992" spans="2:37" x14ac:dyDescent="0.15">
      <c r="B2992" s="51" t="str">
        <f>IFERROR(IF(AND(AF2992=1,AI2992=1),MAX($B$5:B2991)+1,""),"")</f>
        <v/>
      </c>
      <c r="C2992" s="51" t="str">
        <f>IFERROR(IF(AND(AG2992=1,AJ2992=1),MAX($C$5:C2991)+1,""),"")</f>
        <v/>
      </c>
      <c r="D2992" s="51" t="str">
        <f>IFERROR(IF(AND(AH2992=1,AK2992=1),MAX($D$5:D2991)+1,""),"")</f>
        <v/>
      </c>
      <c r="F2992" s="5" t="s">
        <v>6081</v>
      </c>
      <c r="G2992" s="5" t="s">
        <v>6082</v>
      </c>
      <c r="H2992" s="12" t="str">
        <f>IFERROR([1]!EM_S_STM07_IS(F2992,"9",$H$1,"1")/1000000,"")</f>
        <v/>
      </c>
      <c r="I2992" s="12">
        <f>IFERROR([1]!EM_S_STM07_IS(F2992,"9",$I$1,"1")/1000000,"")</f>
        <v>271.54720120999997</v>
      </c>
      <c r="J2992" s="12">
        <f>IFERROR([1]!EM_S_STM07_IS(F2992,"9",$J$1,"1")/1000000,"")</f>
        <v>468.27984129000004</v>
      </c>
      <c r="K2992" s="12">
        <f>IFERROR([1]!EM_S_STM07_IS(F2992,"9",$K$1,"1")/1000000,"")</f>
        <v>494.24576630000001</v>
      </c>
      <c r="L2992" s="12">
        <f>IFERROR([1]!EM_S_STM07_IS(F2992,"9",$L$1,"1")/1000000,"")</f>
        <v>576.40206286</v>
      </c>
      <c r="M2992" s="13">
        <f>IFERROR([1]!EM_S_STM07_IS(F2992,"9",$M$1,"1")/1000000,"")</f>
        <v>550.64486442999998</v>
      </c>
      <c r="N2992" s="12" t="str">
        <f>IFERROR([1]!EM_S_STM07_IS(F2992,"61",$N$1,"1")/1000000,"")</f>
        <v/>
      </c>
      <c r="O2992" s="12">
        <f>IFERROR([1]!EM_S_STM07_IS(F2992,"61",$O$1,"1")/1000000,"")</f>
        <v>55.753787109999998</v>
      </c>
      <c r="P2992" s="12">
        <f>IFERROR([1]!EM_S_STM07_IS(F2992,"61",$P$1,"1")/1000000,"")</f>
        <v>95.173483750000003</v>
      </c>
      <c r="Q2992" s="12">
        <f>IFERROR([1]!EM_S_STM07_IS(F2992,"61",$Q$1,"1")/1000000,"")</f>
        <v>114.79852220000001</v>
      </c>
      <c r="R2992" s="12">
        <f>IFERROR([1]!EM_S_STM07_IS(F2992,"61",$R$1,"1")/1000000,"")</f>
        <v>149.85821694000001</v>
      </c>
      <c r="S2992" s="12">
        <f>IFERROR([1]!EM_S_STM07_IS(F2992,"61",$S$1,"1")/1000000,"")</f>
        <v>149.69425999000001</v>
      </c>
      <c r="T2992" s="20" t="str">
        <f t="shared" si="854"/>
        <v/>
      </c>
      <c r="U2992" s="20" t="str">
        <f t="shared" si="855"/>
        <v/>
      </c>
      <c r="V2992" s="14" t="str">
        <f t="shared" si="856"/>
        <v/>
      </c>
      <c r="W2992" s="14">
        <f t="shared" si="845"/>
        <v>0.724487820914264</v>
      </c>
      <c r="X2992" s="14">
        <f t="shared" si="846"/>
        <v>5.5449589584018834E-2</v>
      </c>
      <c r="Y2992" s="14">
        <f t="shared" si="847"/>
        <v>0.16622559496065023</v>
      </c>
      <c r="Z2992" s="15">
        <f t="shared" si="848"/>
        <v>-4.4686166288506295E-2</v>
      </c>
      <c r="AA2992" s="14" t="str">
        <f t="shared" si="857"/>
        <v/>
      </c>
      <c r="AB2992" s="14">
        <f t="shared" si="849"/>
        <v>0.70703173153469412</v>
      </c>
      <c r="AC2992" s="14">
        <f t="shared" si="850"/>
        <v>0.20620279595470839</v>
      </c>
      <c r="AD2992" s="14">
        <f t="shared" si="851"/>
        <v>0.30540196919015733</v>
      </c>
      <c r="AE2992" s="14">
        <f t="shared" si="852"/>
        <v>-1.0940804805227608E-3</v>
      </c>
      <c r="AF2992" s="18" t="str">
        <f t="shared" si="858"/>
        <v/>
      </c>
      <c r="AG2992" s="18" t="str">
        <f t="shared" si="859"/>
        <v/>
      </c>
      <c r="AH2992" s="18" t="str">
        <f t="shared" si="860"/>
        <v/>
      </c>
      <c r="AI2992" s="19" t="str">
        <f t="shared" si="861"/>
        <v/>
      </c>
      <c r="AJ2992" s="19" t="str">
        <f t="shared" si="853"/>
        <v/>
      </c>
      <c r="AK2992" s="19" t="str">
        <f t="shared" si="862"/>
        <v/>
      </c>
    </row>
    <row r="2993" spans="2:37" x14ac:dyDescent="0.15">
      <c r="B2993" s="51" t="str">
        <f>IFERROR(IF(AND(AF2993=1,AI2993=1),MAX($B$5:B2992)+1,""),"")</f>
        <v/>
      </c>
      <c r="C2993" s="51" t="str">
        <f>IFERROR(IF(AND(AG2993=1,AJ2993=1),MAX($C$5:C2992)+1,""),"")</f>
        <v/>
      </c>
      <c r="D2993" s="51" t="str">
        <f>IFERROR(IF(AND(AH2993=1,AK2993=1),MAX($D$5:D2992)+1,""),"")</f>
        <v/>
      </c>
      <c r="F2993" s="5" t="s">
        <v>6083</v>
      </c>
      <c r="G2993" s="5" t="s">
        <v>6084</v>
      </c>
      <c r="H2993" s="12" t="str">
        <f>IFERROR([1]!EM_S_STM07_IS(F2993,"9",$H$1,"1")/1000000,"")</f>
        <v/>
      </c>
      <c r="I2993" s="12">
        <f>IFERROR([1]!EM_S_STM07_IS(F2993,"9",$I$1,"1")/1000000,"")</f>
        <v>552.70834170000001</v>
      </c>
      <c r="J2993" s="12">
        <f>IFERROR([1]!EM_S_STM07_IS(F2993,"9",$J$1,"1")/1000000,"")</f>
        <v>709.57586149999997</v>
      </c>
      <c r="K2993" s="12">
        <f>IFERROR([1]!EM_S_STM07_IS(F2993,"9",$K$1,"1")/1000000,"")</f>
        <v>804.43637790999992</v>
      </c>
      <c r="L2993" s="12">
        <f>IFERROR([1]!EM_S_STM07_IS(F2993,"9",$L$1,"1")/1000000,"")</f>
        <v>890.93541267000001</v>
      </c>
      <c r="M2993" s="13">
        <f>IFERROR([1]!EM_S_STM07_IS(F2993,"9",$M$1,"1")/1000000,"")</f>
        <v>1084.3222532</v>
      </c>
      <c r="N2993" s="12" t="str">
        <f>IFERROR([1]!EM_S_STM07_IS(F2993,"61",$N$1,"1")/1000000,"")</f>
        <v/>
      </c>
      <c r="O2993" s="12">
        <f>IFERROR([1]!EM_S_STM07_IS(F2993,"61",$O$1,"1")/1000000,"")</f>
        <v>94.151644340000004</v>
      </c>
      <c r="P2993" s="12">
        <f>IFERROR([1]!EM_S_STM07_IS(F2993,"61",$P$1,"1")/1000000,"")</f>
        <v>113.1781173</v>
      </c>
      <c r="Q2993" s="12">
        <f>IFERROR([1]!EM_S_STM07_IS(F2993,"61",$Q$1,"1")/1000000,"")</f>
        <v>120.89730628</v>
      </c>
      <c r="R2993" s="12">
        <f>IFERROR([1]!EM_S_STM07_IS(F2993,"61",$R$1,"1")/1000000,"")</f>
        <v>137.14120571999999</v>
      </c>
      <c r="S2993" s="12">
        <f>IFERROR([1]!EM_S_STM07_IS(F2993,"61",$S$1,"1")/1000000,"")</f>
        <v>153.52180347000001</v>
      </c>
      <c r="T2993" s="20" t="str">
        <f t="shared" si="854"/>
        <v/>
      </c>
      <c r="U2993" s="20" t="str">
        <f t="shared" si="855"/>
        <v/>
      </c>
      <c r="V2993" s="14" t="str">
        <f t="shared" si="856"/>
        <v/>
      </c>
      <c r="W2993" s="14">
        <f t="shared" si="845"/>
        <v>0.28381608882093695</v>
      </c>
      <c r="X2993" s="14">
        <f t="shared" si="846"/>
        <v>0.13368622237158775</v>
      </c>
      <c r="Y2993" s="14">
        <f t="shared" si="847"/>
        <v>0.10752750265314029</v>
      </c>
      <c r="Z2993" s="15">
        <f t="shared" si="848"/>
        <v>0.21706044880453071</v>
      </c>
      <c r="AA2993" s="14" t="str">
        <f t="shared" si="857"/>
        <v/>
      </c>
      <c r="AB2993" s="14">
        <f t="shared" si="849"/>
        <v>0.20208327845333934</v>
      </c>
      <c r="AC2993" s="14">
        <f t="shared" si="850"/>
        <v>6.8203899871728993E-2</v>
      </c>
      <c r="AD2993" s="14">
        <f t="shared" si="851"/>
        <v>0.1343611362388743</v>
      </c>
      <c r="AE2993" s="14">
        <f t="shared" si="852"/>
        <v>0.11944329688514002</v>
      </c>
      <c r="AF2993" s="18" t="str">
        <f t="shared" si="858"/>
        <v/>
      </c>
      <c r="AG2993" s="18" t="str">
        <f t="shared" si="859"/>
        <v/>
      </c>
      <c r="AH2993" s="18" t="str">
        <f t="shared" si="860"/>
        <v/>
      </c>
      <c r="AI2993" s="19">
        <f t="shared" si="861"/>
        <v>1</v>
      </c>
      <c r="AJ2993" s="19" t="str">
        <f t="shared" si="853"/>
        <v/>
      </c>
      <c r="AK2993" s="19" t="str">
        <f t="shared" si="862"/>
        <v/>
      </c>
    </row>
    <row r="2994" spans="2:37" x14ac:dyDescent="0.15">
      <c r="B2994" s="51">
        <f>IFERROR(IF(AND(AF2994=1,AI2994=1),MAX($B$5:B2993)+1,""),"")</f>
        <v>219</v>
      </c>
      <c r="C2994" s="51" t="str">
        <f>IFERROR(IF(AND(AG2994=1,AJ2994=1),MAX($C$5:C2993)+1,""),"")</f>
        <v/>
      </c>
      <c r="D2994" s="51" t="str">
        <f>IFERROR(IF(AND(AH2994=1,AK2994=1),MAX($D$5:D2993)+1,""),"")</f>
        <v/>
      </c>
      <c r="F2994" s="5" t="s">
        <v>6085</v>
      </c>
      <c r="G2994" s="5" t="s">
        <v>6086</v>
      </c>
      <c r="H2994" s="12">
        <f>IFERROR([1]!EM_S_STM07_IS(F2994,"9",$H$1,"1")/1000000,"")</f>
        <v>430.82356906000001</v>
      </c>
      <c r="I2994" s="12">
        <f>IFERROR([1]!EM_S_STM07_IS(F2994,"9",$I$1,"1")/1000000,"")</f>
        <v>623.79219677999993</v>
      </c>
      <c r="J2994" s="12">
        <f>IFERROR([1]!EM_S_STM07_IS(F2994,"9",$J$1,"1")/1000000,"")</f>
        <v>716.79928947000008</v>
      </c>
      <c r="K2994" s="12">
        <f>IFERROR([1]!EM_S_STM07_IS(F2994,"9",$K$1,"1")/1000000,"")</f>
        <v>879.61444642999993</v>
      </c>
      <c r="L2994" s="12">
        <f>IFERROR([1]!EM_S_STM07_IS(F2994,"9",$L$1,"1")/1000000,"")</f>
        <v>1181.9394892299999</v>
      </c>
      <c r="M2994" s="13">
        <f>IFERROR([1]!EM_S_STM07_IS(F2994,"9",$M$1,"1")/1000000,"")</f>
        <v>1531.9998968800001</v>
      </c>
      <c r="N2994" s="12">
        <f>IFERROR([1]!EM_S_STM07_IS(F2994,"61",$N$1,"1")/1000000,"")</f>
        <v>55.247495869999995</v>
      </c>
      <c r="O2994" s="12">
        <f>IFERROR([1]!EM_S_STM07_IS(F2994,"61",$O$1,"1")/1000000,"")</f>
        <v>72.730208019999992</v>
      </c>
      <c r="P2994" s="12">
        <f>IFERROR([1]!EM_S_STM07_IS(F2994,"61",$P$1,"1")/1000000,"")</f>
        <v>79.46014104999999</v>
      </c>
      <c r="Q2994" s="12">
        <f>IFERROR([1]!EM_S_STM07_IS(F2994,"61",$Q$1,"1")/1000000,"")</f>
        <v>96.010820159999994</v>
      </c>
      <c r="R2994" s="12">
        <f>IFERROR([1]!EM_S_STM07_IS(F2994,"61",$R$1,"1")/1000000,"")</f>
        <v>129.65444329000002</v>
      </c>
      <c r="S2994" s="12">
        <f>IFERROR([1]!EM_S_STM07_IS(F2994,"61",$S$1,"1")/1000000,"")</f>
        <v>150.77604147999998</v>
      </c>
      <c r="T2994" s="20">
        <f t="shared" si="854"/>
        <v>0.28881878177274367</v>
      </c>
      <c r="U2994" s="20">
        <f t="shared" si="855"/>
        <v>0.22237356073302261</v>
      </c>
      <c r="V2994" s="14">
        <f t="shared" si="856"/>
        <v>0.44790638576490122</v>
      </c>
      <c r="W2994" s="14">
        <f t="shared" si="845"/>
        <v>0.14909948083688845</v>
      </c>
      <c r="X2994" s="14">
        <f t="shared" si="846"/>
        <v>0.22714190618183375</v>
      </c>
      <c r="Y2994" s="14">
        <f t="shared" si="847"/>
        <v>0.34370177073263786</v>
      </c>
      <c r="Z2994" s="15">
        <f t="shared" si="848"/>
        <v>0.29617455956062061</v>
      </c>
      <c r="AA2994" s="14">
        <f t="shared" si="857"/>
        <v>0.31644352155141398</v>
      </c>
      <c r="AB2994" s="14">
        <f t="shared" si="849"/>
        <v>9.2532844511448969E-2</v>
      </c>
      <c r="AC2994" s="14">
        <f t="shared" si="850"/>
        <v>0.2082890728772499</v>
      </c>
      <c r="AD2994" s="14">
        <f t="shared" si="851"/>
        <v>0.35041491233939714</v>
      </c>
      <c r="AE2994" s="14">
        <f t="shared" si="852"/>
        <v>0.1629068596033918</v>
      </c>
      <c r="AF2994" s="18">
        <f t="shared" si="858"/>
        <v>1</v>
      </c>
      <c r="AG2994" s="18">
        <f t="shared" si="859"/>
        <v>1</v>
      </c>
      <c r="AH2994" s="18">
        <f t="shared" si="860"/>
        <v>1</v>
      </c>
      <c r="AI2994" s="19">
        <f t="shared" si="861"/>
        <v>1</v>
      </c>
      <c r="AJ2994" s="19" t="str">
        <f t="shared" si="853"/>
        <v/>
      </c>
      <c r="AK2994" s="19" t="str">
        <f t="shared" si="862"/>
        <v/>
      </c>
    </row>
    <row r="2995" spans="2:37" x14ac:dyDescent="0.15">
      <c r="B2995" s="51" t="str">
        <f>IFERROR(IF(AND(AF2995=1,AI2995=1),MAX($B$5:B2994)+1,""),"")</f>
        <v/>
      </c>
      <c r="C2995" s="51" t="str">
        <f>IFERROR(IF(AND(AG2995=1,AJ2995=1),MAX($C$5:C2994)+1,""),"")</f>
        <v/>
      </c>
      <c r="D2995" s="51" t="str">
        <f>IFERROR(IF(AND(AH2995=1,AK2995=1),MAX($D$5:D2994)+1,""),"")</f>
        <v/>
      </c>
      <c r="F2995" s="5" t="s">
        <v>6087</v>
      </c>
      <c r="G2995" s="5" t="s">
        <v>6088</v>
      </c>
      <c r="H2995" s="12">
        <f>IFERROR([1]!EM_S_STM07_IS(F2995,"9",$H$1,"1")/1000000,"")</f>
        <v>343.08893568000002</v>
      </c>
      <c r="I2995" s="12">
        <f>IFERROR([1]!EM_S_STM07_IS(F2995,"9",$I$1,"1")/1000000,"")</f>
        <v>405.07082724999998</v>
      </c>
      <c r="J2995" s="12">
        <f>IFERROR([1]!EM_S_STM07_IS(F2995,"9",$J$1,"1")/1000000,"")</f>
        <v>320.42659710000004</v>
      </c>
      <c r="K2995" s="12">
        <f>IFERROR([1]!EM_S_STM07_IS(F2995,"9",$K$1,"1")/1000000,"")</f>
        <v>339.01974833999998</v>
      </c>
      <c r="L2995" s="12">
        <f>IFERROR([1]!EM_S_STM07_IS(F2995,"9",$L$1,"1")/1000000,"")</f>
        <v>355.67571229000004</v>
      </c>
      <c r="M2995" s="13">
        <f>IFERROR([1]!EM_S_STM07_IS(F2995,"9",$M$1,"1")/1000000,"")</f>
        <v>408.75028734</v>
      </c>
      <c r="N2995" s="12">
        <f>IFERROR([1]!EM_S_STM07_IS(F2995,"61",$N$1,"1")/1000000,"")</f>
        <v>90.316482300000004</v>
      </c>
      <c r="O2995" s="12">
        <f>IFERROR([1]!EM_S_STM07_IS(F2995,"61",$O$1,"1")/1000000,"")</f>
        <v>146.03833177000001</v>
      </c>
      <c r="P2995" s="12">
        <f>IFERROR([1]!EM_S_STM07_IS(F2995,"61",$P$1,"1")/1000000,"")</f>
        <v>93.016650760000005</v>
      </c>
      <c r="Q2995" s="12">
        <f>IFERROR([1]!EM_S_STM07_IS(F2995,"61",$Q$1,"1")/1000000,"")</f>
        <v>78.24067715000001</v>
      </c>
      <c r="R2995" s="12">
        <f>IFERROR([1]!EM_S_STM07_IS(F2995,"61",$R$1,"1")/1000000,"")</f>
        <v>64.682572219999997</v>
      </c>
      <c r="S2995" s="12">
        <f>IFERROR([1]!EM_S_STM07_IS(F2995,"61",$S$1,"1")/1000000,"")</f>
        <v>72.248878489999996</v>
      </c>
      <c r="T2995" s="20">
        <f t="shared" si="854"/>
        <v>3.5643471144871652E-2</v>
      </c>
      <c r="U2995" s="20">
        <f t="shared" si="855"/>
        <v>-4.3658903010060923E-2</v>
      </c>
      <c r="V2995" s="14">
        <f t="shared" si="856"/>
        <v>0.18065838074070287</v>
      </c>
      <c r="W2995" s="14">
        <f t="shared" si="845"/>
        <v>-0.20896155550041515</v>
      </c>
      <c r="X2995" s="14">
        <f t="shared" si="846"/>
        <v>5.8026241917106883E-2</v>
      </c>
      <c r="Y2995" s="14">
        <f t="shared" si="847"/>
        <v>4.9129774980824818E-2</v>
      </c>
      <c r="Z2995" s="15">
        <f t="shared" si="848"/>
        <v>0.14922181418652963</v>
      </c>
      <c r="AA2995" s="14">
        <f t="shared" si="857"/>
        <v>0.61696213194964089</v>
      </c>
      <c r="AB2995" s="14">
        <f t="shared" si="849"/>
        <v>-0.36306687680810668</v>
      </c>
      <c r="AC2995" s="14">
        <f t="shared" si="850"/>
        <v>-0.15885299555801802</v>
      </c>
      <c r="AD2995" s="14">
        <f t="shared" si="851"/>
        <v>-0.17328716243095565</v>
      </c>
      <c r="AE2995" s="14">
        <f t="shared" si="852"/>
        <v>0.116975964472552</v>
      </c>
      <c r="AF2995" s="18" t="str">
        <f t="shared" si="858"/>
        <v/>
      </c>
      <c r="AG2995" s="18" t="str">
        <f t="shared" si="859"/>
        <v/>
      </c>
      <c r="AH2995" s="18" t="str">
        <f t="shared" si="860"/>
        <v/>
      </c>
      <c r="AI2995" s="19" t="str">
        <f t="shared" si="861"/>
        <v/>
      </c>
      <c r="AJ2995" s="19" t="str">
        <f t="shared" si="853"/>
        <v/>
      </c>
      <c r="AK2995" s="19" t="str">
        <f t="shared" si="862"/>
        <v/>
      </c>
    </row>
    <row r="2996" spans="2:37" x14ac:dyDescent="0.15">
      <c r="B2996" s="51" t="str">
        <f>IFERROR(IF(AND(AF2996=1,AI2996=1),MAX($B$5:B2995)+1,""),"")</f>
        <v/>
      </c>
      <c r="C2996" s="51" t="str">
        <f>IFERROR(IF(AND(AG2996=1,AJ2996=1),MAX($C$5:C2995)+1,""),"")</f>
        <v/>
      </c>
      <c r="D2996" s="51" t="str">
        <f>IFERROR(IF(AND(AH2996=1,AK2996=1),MAX($D$5:D2995)+1,""),"")</f>
        <v/>
      </c>
      <c r="F2996" s="5" t="s">
        <v>6089</v>
      </c>
      <c r="G2996" s="5" t="s">
        <v>6090</v>
      </c>
      <c r="H2996" s="12" t="str">
        <f>IFERROR([1]!EM_S_STM07_IS(F2996,"9",$H$1,"1")/1000000,"")</f>
        <v/>
      </c>
      <c r="I2996" s="12">
        <f>IFERROR([1]!EM_S_STM07_IS(F2996,"9",$I$1,"1")/1000000,"")</f>
        <v>959.85567602000003</v>
      </c>
      <c r="J2996" s="12">
        <f>IFERROR([1]!EM_S_STM07_IS(F2996,"9",$J$1,"1")/1000000,"")</f>
        <v>1379.99455132</v>
      </c>
      <c r="K2996" s="12">
        <f>IFERROR([1]!EM_S_STM07_IS(F2996,"9",$K$1,"1")/1000000,"")</f>
        <v>1731.1369483399999</v>
      </c>
      <c r="L2996" s="12">
        <f>IFERROR([1]!EM_S_STM07_IS(F2996,"9",$L$1,"1")/1000000,"")</f>
        <v>2332.0670954499997</v>
      </c>
      <c r="M2996" s="13">
        <f>IFERROR([1]!EM_S_STM07_IS(F2996,"9",$M$1,"1")/1000000,"")</f>
        <v>2625.59267125</v>
      </c>
      <c r="N2996" s="12" t="str">
        <f>IFERROR([1]!EM_S_STM07_IS(F2996,"61",$N$1,"1")/1000000,"")</f>
        <v/>
      </c>
      <c r="O2996" s="12">
        <f>IFERROR([1]!EM_S_STM07_IS(F2996,"61",$O$1,"1")/1000000,"")</f>
        <v>62.792703789999997</v>
      </c>
      <c r="P2996" s="12">
        <f>IFERROR([1]!EM_S_STM07_IS(F2996,"61",$P$1,"1")/1000000,"")</f>
        <v>68.149368719999998</v>
      </c>
      <c r="Q2996" s="12">
        <f>IFERROR([1]!EM_S_STM07_IS(F2996,"61",$Q$1,"1")/1000000,"")</f>
        <v>95.407398189999995</v>
      </c>
      <c r="R2996" s="12">
        <f>IFERROR([1]!EM_S_STM07_IS(F2996,"61",$R$1,"1")/1000000,"")</f>
        <v>108.02574777</v>
      </c>
      <c r="S2996" s="12">
        <f>IFERROR([1]!EM_S_STM07_IS(F2996,"61",$S$1,"1")/1000000,"")</f>
        <v>115.88744754999999</v>
      </c>
      <c r="T2996" s="20" t="str">
        <f t="shared" si="854"/>
        <v/>
      </c>
      <c r="U2996" s="20" t="str">
        <f t="shared" si="855"/>
        <v/>
      </c>
      <c r="V2996" s="14" t="str">
        <f t="shared" si="856"/>
        <v/>
      </c>
      <c r="W2996" s="14">
        <f t="shared" si="845"/>
        <v>0.43771046605890546</v>
      </c>
      <c r="X2996" s="14">
        <f t="shared" si="846"/>
        <v>0.25445201699102593</v>
      </c>
      <c r="Y2996" s="14">
        <f t="shared" si="847"/>
        <v>0.34713033401905963</v>
      </c>
      <c r="Z2996" s="15">
        <f t="shared" si="848"/>
        <v>0.12586497891620957</v>
      </c>
      <c r="AA2996" s="14" t="str">
        <f t="shared" si="857"/>
        <v/>
      </c>
      <c r="AB2996" s="14">
        <f t="shared" si="849"/>
        <v>8.5307123386731312E-2</v>
      </c>
      <c r="AC2996" s="14">
        <f t="shared" si="850"/>
        <v>0.39997479040477896</v>
      </c>
      <c r="AD2996" s="14">
        <f t="shared" si="851"/>
        <v>0.13225755884120291</v>
      </c>
      <c r="AE2996" s="14">
        <f t="shared" si="852"/>
        <v>7.2776166259348782E-2</v>
      </c>
      <c r="AF2996" s="18" t="str">
        <f t="shared" si="858"/>
        <v/>
      </c>
      <c r="AG2996" s="18" t="str">
        <f t="shared" si="859"/>
        <v/>
      </c>
      <c r="AH2996" s="18" t="str">
        <f t="shared" si="860"/>
        <v/>
      </c>
      <c r="AI2996" s="19">
        <f t="shared" si="861"/>
        <v>1</v>
      </c>
      <c r="AJ2996" s="19" t="str">
        <f t="shared" si="853"/>
        <v/>
      </c>
      <c r="AK2996" s="19" t="str">
        <f t="shared" si="862"/>
        <v/>
      </c>
    </row>
    <row r="2997" spans="2:37" x14ac:dyDescent="0.15">
      <c r="B2997" s="51" t="str">
        <f>IFERROR(IF(AND(AF2997=1,AI2997=1),MAX($B$5:B2996)+1,""),"")</f>
        <v/>
      </c>
      <c r="C2997" s="51" t="str">
        <f>IFERROR(IF(AND(AG2997=1,AJ2997=1),MAX($C$5:C2996)+1,""),"")</f>
        <v/>
      </c>
      <c r="D2997" s="51" t="str">
        <f>IFERROR(IF(AND(AH2997=1,AK2997=1),MAX($D$5:D2996)+1,""),"")</f>
        <v/>
      </c>
      <c r="F2997" s="5" t="s">
        <v>6091</v>
      </c>
      <c r="G2997" s="5" t="s">
        <v>6092</v>
      </c>
      <c r="H2997" s="12" t="str">
        <f>IFERROR([1]!EM_S_STM07_IS(F2997,"9",$H$1,"1")/1000000,"")</f>
        <v/>
      </c>
      <c r="I2997" s="12">
        <f>IFERROR([1]!EM_S_STM07_IS(F2997,"9",$I$1,"1")/1000000,"")</f>
        <v>164.50210000000001</v>
      </c>
      <c r="J2997" s="12">
        <f>IFERROR([1]!EM_S_STM07_IS(F2997,"9",$J$1,"1")/1000000,"")</f>
        <v>161.506</v>
      </c>
      <c r="K2997" s="12">
        <f>IFERROR([1]!EM_S_STM07_IS(F2997,"9",$K$1,"1")/1000000,"")</f>
        <v>202.23406012999999</v>
      </c>
      <c r="L2997" s="12">
        <f>IFERROR([1]!EM_S_STM07_IS(F2997,"9",$L$1,"1")/1000000,"")</f>
        <v>201.8147711</v>
      </c>
      <c r="M2997" s="13">
        <f>IFERROR([1]!EM_S_STM07_IS(F2997,"9",$M$1,"1")/1000000,"")</f>
        <v>207.50679461999999</v>
      </c>
      <c r="N2997" s="12" t="str">
        <f>IFERROR([1]!EM_S_STM07_IS(F2997,"61",$N$1,"1")/1000000,"")</f>
        <v/>
      </c>
      <c r="O2997" s="12">
        <f>IFERROR([1]!EM_S_STM07_IS(F2997,"61",$O$1,"1")/1000000,"")</f>
        <v>35.1952</v>
      </c>
      <c r="P2997" s="12">
        <f>IFERROR([1]!EM_S_STM07_IS(F2997,"61",$P$1,"1")/1000000,"")</f>
        <v>24.462900000000001</v>
      </c>
      <c r="Q2997" s="12">
        <f>IFERROR([1]!EM_S_STM07_IS(F2997,"61",$Q$1,"1")/1000000,"")</f>
        <v>24.945984989999999</v>
      </c>
      <c r="R2997" s="12">
        <f>IFERROR([1]!EM_S_STM07_IS(F2997,"61",$R$1,"1")/1000000,"")</f>
        <v>26.265895409999999</v>
      </c>
      <c r="S2997" s="12">
        <f>IFERROR([1]!EM_S_STM07_IS(F2997,"61",$S$1,"1")/1000000,"")</f>
        <v>17.698694059999998</v>
      </c>
      <c r="T2997" s="20" t="str">
        <f t="shared" si="854"/>
        <v/>
      </c>
      <c r="U2997" s="20" t="str">
        <f t="shared" si="855"/>
        <v/>
      </c>
      <c r="V2997" s="14" t="str">
        <f t="shared" si="856"/>
        <v/>
      </c>
      <c r="W2997" s="14">
        <f t="shared" si="845"/>
        <v>-1.8213141351994973E-2</v>
      </c>
      <c r="X2997" s="14">
        <f t="shared" si="846"/>
        <v>0.25217676203980033</v>
      </c>
      <c r="Y2997" s="14">
        <f t="shared" si="847"/>
        <v>-2.0732859229076459E-3</v>
      </c>
      <c r="Z2997" s="15">
        <f t="shared" si="848"/>
        <v>2.8204196793799461E-2</v>
      </c>
      <c r="AA2997" s="14" t="str">
        <f t="shared" si="857"/>
        <v/>
      </c>
      <c r="AB2997" s="14">
        <f t="shared" si="849"/>
        <v>-0.3049364686093558</v>
      </c>
      <c r="AC2997" s="14">
        <f t="shared" si="850"/>
        <v>1.9747658290717708E-2</v>
      </c>
      <c r="AD2997" s="14">
        <f t="shared" si="851"/>
        <v>5.29107357568405E-2</v>
      </c>
      <c r="AE2997" s="14">
        <f t="shared" si="852"/>
        <v>-0.32617206519212288</v>
      </c>
      <c r="AF2997" s="18" t="str">
        <f t="shared" si="858"/>
        <v/>
      </c>
      <c r="AG2997" s="18" t="str">
        <f t="shared" si="859"/>
        <v/>
      </c>
      <c r="AH2997" s="18" t="str">
        <f t="shared" si="860"/>
        <v/>
      </c>
      <c r="AI2997" s="19" t="str">
        <f t="shared" si="861"/>
        <v/>
      </c>
      <c r="AJ2997" s="19" t="str">
        <f t="shared" si="853"/>
        <v/>
      </c>
      <c r="AK2997" s="19" t="str">
        <f t="shared" si="862"/>
        <v/>
      </c>
    </row>
    <row r="2998" spans="2:37" x14ac:dyDescent="0.15">
      <c r="B2998" s="51" t="str">
        <f>IFERROR(IF(AND(AF2998=1,AI2998=1),MAX($B$5:B2997)+1,""),"")</f>
        <v/>
      </c>
      <c r="C2998" s="51" t="str">
        <f>IFERROR(IF(AND(AG2998=1,AJ2998=1),MAX($C$5:C2997)+1,""),"")</f>
        <v/>
      </c>
      <c r="D2998" s="51" t="str">
        <f>IFERROR(IF(AND(AH2998=1,AK2998=1),MAX($D$5:D2997)+1,""),"")</f>
        <v/>
      </c>
      <c r="F2998" s="5" t="s">
        <v>6093</v>
      </c>
      <c r="G2998" s="5" t="s">
        <v>6094</v>
      </c>
      <c r="H2998" s="12" t="str">
        <f>IFERROR([1]!EM_S_STM07_IS(F2998,"9",$H$1,"1")/1000000,"")</f>
        <v/>
      </c>
      <c r="I2998" s="12">
        <f>IFERROR([1]!EM_S_STM07_IS(F2998,"9",$I$1,"1")/1000000,"")</f>
        <v>270.65122307000001</v>
      </c>
      <c r="J2998" s="12">
        <f>IFERROR([1]!EM_S_STM07_IS(F2998,"9",$J$1,"1")/1000000,"")</f>
        <v>305.18829443999999</v>
      </c>
      <c r="K2998" s="12">
        <f>IFERROR([1]!EM_S_STM07_IS(F2998,"9",$K$1,"1")/1000000,"")</f>
        <v>268.02953796999998</v>
      </c>
      <c r="L2998" s="12">
        <f>IFERROR([1]!EM_S_STM07_IS(F2998,"9",$L$1,"1")/1000000,"")</f>
        <v>278.88900381999997</v>
      </c>
      <c r="M2998" s="13">
        <f>IFERROR([1]!EM_S_STM07_IS(F2998,"9",$M$1,"1")/1000000,"")</f>
        <v>266.13610911000001</v>
      </c>
      <c r="N2998" s="12" t="str">
        <f>IFERROR([1]!EM_S_STM07_IS(F2998,"61",$N$1,"1")/1000000,"")</f>
        <v/>
      </c>
      <c r="O2998" s="12">
        <f>IFERROR([1]!EM_S_STM07_IS(F2998,"61",$O$1,"1")/1000000,"")</f>
        <v>55.566175360000003</v>
      </c>
      <c r="P2998" s="12">
        <f>IFERROR([1]!EM_S_STM07_IS(F2998,"61",$P$1,"1")/1000000,"")</f>
        <v>62.891228259999998</v>
      </c>
      <c r="Q2998" s="12">
        <f>IFERROR([1]!EM_S_STM07_IS(F2998,"61",$Q$1,"1")/1000000,"")</f>
        <v>52.691870109999996</v>
      </c>
      <c r="R2998" s="12">
        <f>IFERROR([1]!EM_S_STM07_IS(F2998,"61",$R$1,"1")/1000000,"")</f>
        <v>56.568886859999999</v>
      </c>
      <c r="S2998" s="12">
        <f>IFERROR([1]!EM_S_STM07_IS(F2998,"61",$S$1,"1")/1000000,"")</f>
        <v>53.163545670000005</v>
      </c>
      <c r="T2998" s="20" t="str">
        <f t="shared" si="854"/>
        <v/>
      </c>
      <c r="U2998" s="20" t="str">
        <f t="shared" si="855"/>
        <v/>
      </c>
      <c r="V2998" s="14" t="str">
        <f t="shared" si="856"/>
        <v/>
      </c>
      <c r="W2998" s="14">
        <f t="shared" si="845"/>
        <v>0.12760729834598777</v>
      </c>
      <c r="X2998" s="14">
        <f t="shared" si="846"/>
        <v>-0.12175682077906637</v>
      </c>
      <c r="Y2998" s="14">
        <f t="shared" si="847"/>
        <v>4.0515929446609991E-2</v>
      </c>
      <c r="Z2998" s="15">
        <f t="shared" si="848"/>
        <v>-4.5727492067887031E-2</v>
      </c>
      <c r="AA2998" s="14" t="str">
        <f t="shared" si="857"/>
        <v/>
      </c>
      <c r="AB2998" s="14">
        <f t="shared" si="849"/>
        <v>0.13182575285311116</v>
      </c>
      <c r="AC2998" s="14">
        <f t="shared" si="850"/>
        <v>-0.16217457397770343</v>
      </c>
      <c r="AD2998" s="14">
        <f t="shared" si="851"/>
        <v>7.3579031108713916E-2</v>
      </c>
      <c r="AE2998" s="14">
        <f t="shared" si="852"/>
        <v>-6.01981297321217E-2</v>
      </c>
      <c r="AF2998" s="18" t="str">
        <f t="shared" si="858"/>
        <v/>
      </c>
      <c r="AG2998" s="18" t="str">
        <f t="shared" si="859"/>
        <v/>
      </c>
      <c r="AH2998" s="18" t="str">
        <f t="shared" si="860"/>
        <v/>
      </c>
      <c r="AI2998" s="19" t="str">
        <f t="shared" si="861"/>
        <v/>
      </c>
      <c r="AJ2998" s="19" t="str">
        <f t="shared" si="853"/>
        <v/>
      </c>
      <c r="AK2998" s="19" t="str">
        <f t="shared" si="862"/>
        <v/>
      </c>
    </row>
    <row r="2999" spans="2:37" x14ac:dyDescent="0.15">
      <c r="B2999" s="51" t="str">
        <f>IFERROR(IF(AND(AF2999=1,AI2999=1),MAX($B$5:B2998)+1,""),"")</f>
        <v/>
      </c>
      <c r="C2999" s="51" t="str">
        <f>IFERROR(IF(AND(AG2999=1,AJ2999=1),MAX($C$5:C2998)+1,""),"")</f>
        <v/>
      </c>
      <c r="D2999" s="51" t="str">
        <f>IFERROR(IF(AND(AH2999=1,AK2999=1),MAX($D$5:D2998)+1,""),"")</f>
        <v/>
      </c>
      <c r="F2999" s="5" t="s">
        <v>6095</v>
      </c>
      <c r="G2999" s="5" t="s">
        <v>6096</v>
      </c>
      <c r="H2999" s="12" t="str">
        <f>IFERROR([1]!EM_S_STM07_IS(F2999,"9",$H$1,"1")/1000000,"")</f>
        <v/>
      </c>
      <c r="I2999" s="12">
        <f>IFERROR([1]!EM_S_STM07_IS(F2999,"9",$I$1,"1")/1000000,"")</f>
        <v>603.77810871999998</v>
      </c>
      <c r="J2999" s="12">
        <f>IFERROR([1]!EM_S_STM07_IS(F2999,"9",$J$1,"1")/1000000,"")</f>
        <v>764.34245179999994</v>
      </c>
      <c r="K2999" s="12">
        <f>IFERROR([1]!EM_S_STM07_IS(F2999,"9",$K$1,"1")/1000000,"")</f>
        <v>1044.4494610700001</v>
      </c>
      <c r="L2999" s="12">
        <f>IFERROR([1]!EM_S_STM07_IS(F2999,"9",$L$1,"1")/1000000,"")</f>
        <v>1235.8786476400001</v>
      </c>
      <c r="M2999" s="13">
        <f>IFERROR([1]!EM_S_STM07_IS(F2999,"9",$M$1,"1")/1000000,"")</f>
        <v>1550.21190183</v>
      </c>
      <c r="N2999" s="12" t="str">
        <f>IFERROR([1]!EM_S_STM07_IS(F2999,"61",$N$1,"1")/1000000,"")</f>
        <v/>
      </c>
      <c r="O2999" s="12">
        <f>IFERROR([1]!EM_S_STM07_IS(F2999,"61",$O$1,"1")/1000000,"")</f>
        <v>149.21183597999999</v>
      </c>
      <c r="P2999" s="12">
        <f>IFERROR([1]!EM_S_STM07_IS(F2999,"61",$P$1,"1")/1000000,"")</f>
        <v>194.04673413</v>
      </c>
      <c r="Q2999" s="12">
        <f>IFERROR([1]!EM_S_STM07_IS(F2999,"61",$Q$1,"1")/1000000,"")</f>
        <v>228.33775593999999</v>
      </c>
      <c r="R2999" s="12">
        <f>IFERROR([1]!EM_S_STM07_IS(F2999,"61",$R$1,"1")/1000000,"")</f>
        <v>281.58450012000003</v>
      </c>
      <c r="S2999" s="12">
        <f>IFERROR([1]!EM_S_STM07_IS(F2999,"61",$S$1,"1")/1000000,"")</f>
        <v>295.96440738999996</v>
      </c>
      <c r="T2999" s="20" t="str">
        <f t="shared" si="854"/>
        <v/>
      </c>
      <c r="U2999" s="20" t="str">
        <f t="shared" si="855"/>
        <v/>
      </c>
      <c r="V2999" s="14" t="str">
        <f t="shared" si="856"/>
        <v/>
      </c>
      <c r="W2999" s="14">
        <f t="shared" si="845"/>
        <v>0.26593270070753944</v>
      </c>
      <c r="X2999" s="14">
        <f t="shared" si="846"/>
        <v>0.36646794720135967</v>
      </c>
      <c r="Y2999" s="14">
        <f t="shared" si="847"/>
        <v>0.18328238340406416</v>
      </c>
      <c r="Z2999" s="15">
        <f t="shared" si="848"/>
        <v>0.25433990205287721</v>
      </c>
      <c r="AA2999" s="14" t="str">
        <f t="shared" si="857"/>
        <v/>
      </c>
      <c r="AB2999" s="14">
        <f t="shared" si="849"/>
        <v>0.30047816150462475</v>
      </c>
      <c r="AC2999" s="14">
        <f t="shared" si="850"/>
        <v>0.17671527410003718</v>
      </c>
      <c r="AD2999" s="14">
        <f t="shared" si="851"/>
        <v>0.23319290303436113</v>
      </c>
      <c r="AE2999" s="14">
        <f t="shared" si="852"/>
        <v>5.1067822496876754E-2</v>
      </c>
      <c r="AF2999" s="18" t="str">
        <f t="shared" si="858"/>
        <v/>
      </c>
      <c r="AG2999" s="18" t="str">
        <f t="shared" si="859"/>
        <v/>
      </c>
      <c r="AH2999" s="18" t="str">
        <f t="shared" si="860"/>
        <v/>
      </c>
      <c r="AI2999" s="19">
        <f t="shared" si="861"/>
        <v>1</v>
      </c>
      <c r="AJ2999" s="19" t="str">
        <f t="shared" si="853"/>
        <v/>
      </c>
      <c r="AK2999" s="19" t="str">
        <f t="shared" si="862"/>
        <v/>
      </c>
    </row>
    <row r="3000" spans="2:37" x14ac:dyDescent="0.15">
      <c r="B3000" s="51" t="str">
        <f>IFERROR(IF(AND(AF3000=1,AI3000=1),MAX($B$5:B2999)+1,""),"")</f>
        <v/>
      </c>
      <c r="C3000" s="51" t="str">
        <f>IFERROR(IF(AND(AG3000=1,AJ3000=1),MAX($C$5:C2999)+1,""),"")</f>
        <v/>
      </c>
      <c r="D3000" s="51" t="str">
        <f>IFERROR(IF(AND(AH3000=1,AK3000=1),MAX($D$5:D2999)+1,""),"")</f>
        <v/>
      </c>
      <c r="F3000" s="5" t="s">
        <v>6097</v>
      </c>
      <c r="G3000" s="5" t="s">
        <v>6098</v>
      </c>
      <c r="H3000" s="12">
        <f>IFERROR([1]!EM_S_STM07_IS(F3000,"9",$H$1,"1")/1000000,"")</f>
        <v>1104.5103492799999</v>
      </c>
      <c r="I3000" s="12">
        <f>IFERROR([1]!EM_S_STM07_IS(F3000,"9",$I$1,"1")/1000000,"")</f>
        <v>1916.7503662000001</v>
      </c>
      <c r="J3000" s="12">
        <f>IFERROR([1]!EM_S_STM07_IS(F3000,"9",$J$1,"1")/1000000,"")</f>
        <v>2198.2518175</v>
      </c>
      <c r="K3000" s="12">
        <f>IFERROR([1]!EM_S_STM07_IS(F3000,"9",$K$1,"1")/1000000,"")</f>
        <v>2458.0602884299997</v>
      </c>
      <c r="L3000" s="12">
        <f>IFERROR([1]!EM_S_STM07_IS(F3000,"9",$L$1,"1")/1000000,"")</f>
        <v>2734.2788225900003</v>
      </c>
      <c r="M3000" s="13">
        <f>IFERROR([1]!EM_S_STM07_IS(F3000,"9",$M$1,"1")/1000000,"")</f>
        <v>2149.8826183400001</v>
      </c>
      <c r="N3000" s="12">
        <f>IFERROR([1]!EM_S_STM07_IS(F3000,"61",$N$1,"1")/1000000,"")</f>
        <v>105.75492093999999</v>
      </c>
      <c r="O3000" s="12">
        <f>IFERROR([1]!EM_S_STM07_IS(F3000,"61",$O$1,"1")/1000000,"")</f>
        <v>188.21304895</v>
      </c>
      <c r="P3000" s="12">
        <f>IFERROR([1]!EM_S_STM07_IS(F3000,"61",$P$1,"1")/1000000,"")</f>
        <v>291.55517053</v>
      </c>
      <c r="Q3000" s="12">
        <f>IFERROR([1]!EM_S_STM07_IS(F3000,"61",$Q$1,"1")/1000000,"")</f>
        <v>471.53225804000004</v>
      </c>
      <c r="R3000" s="12">
        <f>IFERROR([1]!EM_S_STM07_IS(F3000,"61",$R$1,"1")/1000000,"")</f>
        <v>563.95940380999991</v>
      </c>
      <c r="S3000" s="12">
        <f>IFERROR([1]!EM_S_STM07_IS(F3000,"61",$S$1,"1")/1000000,"")</f>
        <v>342.14381179000003</v>
      </c>
      <c r="T3000" s="20">
        <f t="shared" si="854"/>
        <v>0.1424810144717954</v>
      </c>
      <c r="U3000" s="20">
        <f t="shared" si="855"/>
        <v>0.2646828257212801</v>
      </c>
      <c r="V3000" s="14">
        <f t="shared" si="856"/>
        <v>0.73538470458830674</v>
      </c>
      <c r="W3000" s="14">
        <f t="shared" si="845"/>
        <v>0.14686390897009854</v>
      </c>
      <c r="X3000" s="14">
        <f t="shared" si="846"/>
        <v>0.11818867559289516</v>
      </c>
      <c r="Y3000" s="14">
        <f t="shared" si="847"/>
        <v>0.11237256281310563</v>
      </c>
      <c r="Z3000" s="15">
        <f t="shared" si="848"/>
        <v>-0.21372955801794952</v>
      </c>
      <c r="AA3000" s="14">
        <f t="shared" si="857"/>
        <v>0.77970960856547367</v>
      </c>
      <c r="AB3000" s="14">
        <f t="shared" si="849"/>
        <v>0.54906990857713323</v>
      </c>
      <c r="AC3000" s="14">
        <f t="shared" si="850"/>
        <v>0.61730027693499967</v>
      </c>
      <c r="AD3000" s="14">
        <f t="shared" si="851"/>
        <v>0.19601447025954963</v>
      </c>
      <c r="AE3000" s="14">
        <f t="shared" si="852"/>
        <v>-0.39331836745953153</v>
      </c>
      <c r="AF3000" s="18" t="str">
        <f t="shared" si="858"/>
        <v/>
      </c>
      <c r="AG3000" s="18">
        <f t="shared" si="859"/>
        <v>1</v>
      </c>
      <c r="AH3000" s="18" t="str">
        <f t="shared" si="860"/>
        <v/>
      </c>
      <c r="AI3000" s="19" t="str">
        <f t="shared" si="861"/>
        <v/>
      </c>
      <c r="AJ3000" s="19" t="str">
        <f t="shared" si="853"/>
        <v/>
      </c>
      <c r="AK3000" s="19" t="str">
        <f t="shared" si="862"/>
        <v/>
      </c>
    </row>
    <row r="3001" spans="2:37" x14ac:dyDescent="0.15">
      <c r="B3001" s="51" t="str">
        <f>IFERROR(IF(AND(AF3001=1,AI3001=1),MAX($B$5:B3000)+1,""),"")</f>
        <v/>
      </c>
      <c r="C3001" s="51" t="str">
        <f>IFERROR(IF(AND(AG3001=1,AJ3001=1),MAX($C$5:C3000)+1,""),"")</f>
        <v/>
      </c>
      <c r="D3001" s="51" t="str">
        <f>IFERROR(IF(AND(AH3001=1,AK3001=1),MAX($D$5:D3000)+1,""),"")</f>
        <v/>
      </c>
      <c r="F3001" s="5" t="s">
        <v>6099</v>
      </c>
      <c r="G3001" s="5" t="s">
        <v>6100</v>
      </c>
      <c r="H3001" s="12" t="str">
        <f>IFERROR([1]!EM_S_STM07_IS(F3001,"9",$H$1,"1")/1000000,"")</f>
        <v/>
      </c>
      <c r="I3001" s="12">
        <f>IFERROR([1]!EM_S_STM07_IS(F3001,"9",$I$1,"1")/1000000,"")</f>
        <v>359.18686525999999</v>
      </c>
      <c r="J3001" s="12">
        <f>IFERROR([1]!EM_S_STM07_IS(F3001,"9",$J$1,"1")/1000000,"")</f>
        <v>329.26078335</v>
      </c>
      <c r="K3001" s="12">
        <f>IFERROR([1]!EM_S_STM07_IS(F3001,"9",$K$1,"1")/1000000,"")</f>
        <v>377.11376223000002</v>
      </c>
      <c r="L3001" s="12">
        <f>IFERROR([1]!EM_S_STM07_IS(F3001,"9",$L$1,"1")/1000000,"")</f>
        <v>417.28125931</v>
      </c>
      <c r="M3001" s="13">
        <f>IFERROR([1]!EM_S_STM07_IS(F3001,"9",$M$1,"1")/1000000,"")</f>
        <v>409.43125487000003</v>
      </c>
      <c r="N3001" s="12" t="str">
        <f>IFERROR([1]!EM_S_STM07_IS(F3001,"61",$N$1,"1")/1000000,"")</f>
        <v/>
      </c>
      <c r="O3001" s="12">
        <f>IFERROR([1]!EM_S_STM07_IS(F3001,"61",$O$1,"1")/1000000,"")</f>
        <v>48.99607374</v>
      </c>
      <c r="P3001" s="12">
        <f>IFERROR([1]!EM_S_STM07_IS(F3001,"61",$P$1,"1")/1000000,"")</f>
        <v>36.657624320000004</v>
      </c>
      <c r="Q3001" s="12">
        <f>IFERROR([1]!EM_S_STM07_IS(F3001,"61",$Q$1,"1")/1000000,"")</f>
        <v>43.728750270000006</v>
      </c>
      <c r="R3001" s="12">
        <f>IFERROR([1]!EM_S_STM07_IS(F3001,"61",$R$1,"1")/1000000,"")</f>
        <v>50.717802810000002</v>
      </c>
      <c r="S3001" s="12">
        <f>IFERROR([1]!EM_S_STM07_IS(F3001,"61",$S$1,"1")/1000000,"")</f>
        <v>54.661158389999997</v>
      </c>
      <c r="T3001" s="20" t="str">
        <f t="shared" si="854"/>
        <v/>
      </c>
      <c r="U3001" s="20" t="str">
        <f t="shared" si="855"/>
        <v/>
      </c>
      <c r="V3001" s="14" t="str">
        <f t="shared" si="856"/>
        <v/>
      </c>
      <c r="W3001" s="14">
        <f t="shared" si="845"/>
        <v>-8.3316192223058555E-2</v>
      </c>
      <c r="X3001" s="14">
        <f t="shared" si="846"/>
        <v>0.14533458370939037</v>
      </c>
      <c r="Y3001" s="14">
        <f t="shared" si="847"/>
        <v>0.10651294411128384</v>
      </c>
      <c r="Z3001" s="15">
        <f t="shared" si="848"/>
        <v>-1.881226214898897E-2</v>
      </c>
      <c r="AA3001" s="14" t="str">
        <f t="shared" si="857"/>
        <v/>
      </c>
      <c r="AB3001" s="14">
        <f t="shared" si="849"/>
        <v>-0.25182526839751623</v>
      </c>
      <c r="AC3001" s="14">
        <f t="shared" si="850"/>
        <v>0.19289645963614921</v>
      </c>
      <c r="AD3001" s="14">
        <f t="shared" si="851"/>
        <v>0.15982740180880076</v>
      </c>
      <c r="AE3001" s="14">
        <f t="shared" si="852"/>
        <v>7.7750915093318787E-2</v>
      </c>
      <c r="AF3001" s="18" t="str">
        <f t="shared" si="858"/>
        <v/>
      </c>
      <c r="AG3001" s="18" t="str">
        <f t="shared" si="859"/>
        <v/>
      </c>
      <c r="AH3001" s="18" t="str">
        <f t="shared" si="860"/>
        <v/>
      </c>
      <c r="AI3001" s="19" t="str">
        <f t="shared" si="861"/>
        <v/>
      </c>
      <c r="AJ3001" s="19" t="str">
        <f t="shared" si="853"/>
        <v/>
      </c>
      <c r="AK3001" s="19" t="str">
        <f t="shared" si="862"/>
        <v/>
      </c>
    </row>
    <row r="3002" spans="2:37" x14ac:dyDescent="0.15">
      <c r="B3002" s="51" t="str">
        <f>IFERROR(IF(AND(AF3002=1,AI3002=1),MAX($B$5:B3001)+1,""),"")</f>
        <v/>
      </c>
      <c r="C3002" s="51" t="str">
        <f>IFERROR(IF(AND(AG3002=1,AJ3002=1),MAX($C$5:C3001)+1,""),"")</f>
        <v/>
      </c>
      <c r="D3002" s="51" t="str">
        <f>IFERROR(IF(AND(AH3002=1,AK3002=1),MAX($D$5:D3001)+1,""),"")</f>
        <v/>
      </c>
      <c r="F3002" s="5" t="s">
        <v>6101</v>
      </c>
      <c r="G3002" s="5" t="s">
        <v>6102</v>
      </c>
      <c r="H3002" s="12" t="str">
        <f>IFERROR([1]!EM_S_STM07_IS(F3002,"9",$H$1,"1")/1000000,"")</f>
        <v/>
      </c>
      <c r="I3002" s="12">
        <f>IFERROR([1]!EM_S_STM07_IS(F3002,"9",$I$1,"1")/1000000,"")</f>
        <v>370.74620167</v>
      </c>
      <c r="J3002" s="12">
        <f>IFERROR([1]!EM_S_STM07_IS(F3002,"9",$J$1,"1")/1000000,"")</f>
        <v>334.58580183999999</v>
      </c>
      <c r="K3002" s="12">
        <f>IFERROR([1]!EM_S_STM07_IS(F3002,"9",$K$1,"1")/1000000,"")</f>
        <v>346.32430345</v>
      </c>
      <c r="L3002" s="12">
        <f>IFERROR([1]!EM_S_STM07_IS(F3002,"9",$L$1,"1")/1000000,"")</f>
        <v>397.68106511000002</v>
      </c>
      <c r="M3002" s="13">
        <f>IFERROR([1]!EM_S_STM07_IS(F3002,"9",$M$1,"1")/1000000,"")</f>
        <v>360.34005860000002</v>
      </c>
      <c r="N3002" s="12" t="str">
        <f>IFERROR([1]!EM_S_STM07_IS(F3002,"61",$N$1,"1")/1000000,"")</f>
        <v/>
      </c>
      <c r="O3002" s="12">
        <f>IFERROR([1]!EM_S_STM07_IS(F3002,"61",$O$1,"1")/1000000,"")</f>
        <v>43.060735430000001</v>
      </c>
      <c r="P3002" s="12">
        <f>IFERROR([1]!EM_S_STM07_IS(F3002,"61",$P$1,"1")/1000000,"")</f>
        <v>40.046894000000002</v>
      </c>
      <c r="Q3002" s="12">
        <f>IFERROR([1]!EM_S_STM07_IS(F3002,"61",$Q$1,"1")/1000000,"")</f>
        <v>40.119441130000006</v>
      </c>
      <c r="R3002" s="12">
        <f>IFERROR([1]!EM_S_STM07_IS(F3002,"61",$R$1,"1")/1000000,"")</f>
        <v>55.005357490000002</v>
      </c>
      <c r="S3002" s="12">
        <f>IFERROR([1]!EM_S_STM07_IS(F3002,"61",$S$1,"1")/1000000,"")</f>
        <v>35.01325318</v>
      </c>
      <c r="T3002" s="20" t="str">
        <f t="shared" si="854"/>
        <v/>
      </c>
      <c r="U3002" s="20" t="str">
        <f t="shared" si="855"/>
        <v/>
      </c>
      <c r="V3002" s="14" t="str">
        <f t="shared" si="856"/>
        <v/>
      </c>
      <c r="W3002" s="14">
        <f t="shared" si="845"/>
        <v>-9.7534107341135406E-2</v>
      </c>
      <c r="X3002" s="14">
        <f t="shared" si="846"/>
        <v>3.5083681212550087E-2</v>
      </c>
      <c r="Y3002" s="14">
        <f t="shared" si="847"/>
        <v>0.14829095488938035</v>
      </c>
      <c r="Z3002" s="15">
        <f t="shared" si="848"/>
        <v>-9.389686808365226E-2</v>
      </c>
      <c r="AA3002" s="14" t="str">
        <f t="shared" si="857"/>
        <v/>
      </c>
      <c r="AB3002" s="14">
        <f t="shared" si="849"/>
        <v>-6.9990477401374915E-2</v>
      </c>
      <c r="AC3002" s="14">
        <f t="shared" si="850"/>
        <v>1.8115544741123691E-3</v>
      </c>
      <c r="AD3002" s="14">
        <f t="shared" si="851"/>
        <v>0.37103997315827003</v>
      </c>
      <c r="AE3002" s="14">
        <f t="shared" si="852"/>
        <v>-0.36345740164736817</v>
      </c>
      <c r="AF3002" s="18" t="str">
        <f t="shared" si="858"/>
        <v/>
      </c>
      <c r="AG3002" s="18" t="str">
        <f t="shared" si="859"/>
        <v/>
      </c>
      <c r="AH3002" s="18" t="str">
        <f t="shared" si="860"/>
        <v/>
      </c>
      <c r="AI3002" s="19" t="str">
        <f t="shared" si="861"/>
        <v/>
      </c>
      <c r="AJ3002" s="19" t="str">
        <f t="shared" si="853"/>
        <v/>
      </c>
      <c r="AK3002" s="19" t="str">
        <f t="shared" si="862"/>
        <v/>
      </c>
    </row>
    <row r="3003" spans="2:37" x14ac:dyDescent="0.15">
      <c r="B3003" s="51" t="str">
        <f>IFERROR(IF(AND(AF3003=1,AI3003=1),MAX($B$5:B3002)+1,""),"")</f>
        <v/>
      </c>
      <c r="C3003" s="51" t="str">
        <f>IFERROR(IF(AND(AG3003=1,AJ3003=1),MAX($C$5:C3002)+1,""),"")</f>
        <v/>
      </c>
      <c r="D3003" s="51" t="str">
        <f>IFERROR(IF(AND(AH3003=1,AK3003=1),MAX($D$5:D3002)+1,""),"")</f>
        <v/>
      </c>
      <c r="F3003" s="5" t="s">
        <v>6103</v>
      </c>
      <c r="G3003" s="5" t="s">
        <v>6104</v>
      </c>
      <c r="H3003" s="12" t="str">
        <f>IFERROR([1]!EM_S_STM07_IS(F3003,"9",$H$1,"1")/1000000,"")</f>
        <v/>
      </c>
      <c r="I3003" s="12">
        <f>IFERROR([1]!EM_S_STM07_IS(F3003,"9",$I$1,"1")/1000000,"")</f>
        <v>6785.1763079900002</v>
      </c>
      <c r="J3003" s="12">
        <f>IFERROR([1]!EM_S_STM07_IS(F3003,"9",$J$1,"1")/1000000,"")</f>
        <v>7811.7545024300007</v>
      </c>
      <c r="K3003" s="12">
        <f>IFERROR([1]!EM_S_STM07_IS(F3003,"9",$K$1,"1")/1000000,"")</f>
        <v>8975.3527651700006</v>
      </c>
      <c r="L3003" s="12">
        <f>IFERROR([1]!EM_S_STM07_IS(F3003,"9",$L$1,"1")/1000000,"")</f>
        <v>9830.3256090599989</v>
      </c>
      <c r="M3003" s="13">
        <f>IFERROR([1]!EM_S_STM07_IS(F3003,"9",$M$1,"1")/1000000,"")</f>
        <v>10485.584732830001</v>
      </c>
      <c r="N3003" s="12" t="str">
        <f>IFERROR([1]!EM_S_STM07_IS(F3003,"61",$N$1,"1")/1000000,"")</f>
        <v/>
      </c>
      <c r="O3003" s="12">
        <f>IFERROR([1]!EM_S_STM07_IS(F3003,"61",$O$1,"1")/1000000,"")</f>
        <v>156.09441343</v>
      </c>
      <c r="P3003" s="12">
        <f>IFERROR([1]!EM_S_STM07_IS(F3003,"61",$P$1,"1")/1000000,"")</f>
        <v>245.42493879</v>
      </c>
      <c r="Q3003" s="12">
        <f>IFERROR([1]!EM_S_STM07_IS(F3003,"61",$Q$1,"1")/1000000,"")</f>
        <v>219.04223315999999</v>
      </c>
      <c r="R3003" s="12">
        <f>IFERROR([1]!EM_S_STM07_IS(F3003,"61",$R$1,"1")/1000000,"")</f>
        <v>227.79752668</v>
      </c>
      <c r="S3003" s="12">
        <f>IFERROR([1]!EM_S_STM07_IS(F3003,"61",$S$1,"1")/1000000,"")</f>
        <v>247.25524659000001</v>
      </c>
      <c r="T3003" s="20" t="str">
        <f t="shared" si="854"/>
        <v/>
      </c>
      <c r="U3003" s="20" t="str">
        <f t="shared" si="855"/>
        <v/>
      </c>
      <c r="V3003" s="14" t="str">
        <f t="shared" si="856"/>
        <v/>
      </c>
      <c r="W3003" s="14">
        <f t="shared" si="845"/>
        <v>0.15129720258427712</v>
      </c>
      <c r="X3003" s="14">
        <f t="shared" si="846"/>
        <v>0.14895479144640805</v>
      </c>
      <c r="Y3003" s="14">
        <f t="shared" si="847"/>
        <v>9.5257854065394443E-2</v>
      </c>
      <c r="Z3003" s="15">
        <f t="shared" si="848"/>
        <v>6.6656909427912553E-2</v>
      </c>
      <c r="AA3003" s="14" t="str">
        <f t="shared" si="857"/>
        <v/>
      </c>
      <c r="AB3003" s="14">
        <f t="shared" si="849"/>
        <v>0.57228521762606166</v>
      </c>
      <c r="AC3003" s="14">
        <f t="shared" si="850"/>
        <v>-0.10749806340004671</v>
      </c>
      <c r="AD3003" s="14">
        <f t="shared" si="851"/>
        <v>3.997080103545457E-2</v>
      </c>
      <c r="AE3003" s="14">
        <f t="shared" si="852"/>
        <v>8.5416730346389413E-2</v>
      </c>
      <c r="AF3003" s="18" t="str">
        <f t="shared" si="858"/>
        <v/>
      </c>
      <c r="AG3003" s="18" t="str">
        <f t="shared" si="859"/>
        <v/>
      </c>
      <c r="AH3003" s="18" t="str">
        <f t="shared" si="860"/>
        <v/>
      </c>
      <c r="AI3003" s="19" t="str">
        <f t="shared" si="861"/>
        <v/>
      </c>
      <c r="AJ3003" s="19" t="str">
        <f t="shared" si="853"/>
        <v/>
      </c>
      <c r="AK3003" s="19" t="str">
        <f t="shared" si="862"/>
        <v/>
      </c>
    </row>
    <row r="3004" spans="2:37" x14ac:dyDescent="0.15">
      <c r="B3004" s="51" t="str">
        <f>IFERROR(IF(AND(AF3004=1,AI3004=1),MAX($B$5:B3003)+1,""),"")</f>
        <v/>
      </c>
      <c r="C3004" s="51" t="str">
        <f>IFERROR(IF(AND(AG3004=1,AJ3004=1),MAX($C$5:C3003)+1,""),"")</f>
        <v/>
      </c>
      <c r="D3004" s="51" t="str">
        <f>IFERROR(IF(AND(AH3004=1,AK3004=1),MAX($D$5:D3003)+1,""),"")</f>
        <v/>
      </c>
      <c r="F3004" s="5" t="s">
        <v>6105</v>
      </c>
      <c r="G3004" s="5" t="s">
        <v>6106</v>
      </c>
      <c r="H3004" s="12" t="str">
        <f>IFERROR([1]!EM_S_STM07_IS(F3004,"9",$H$1,"1")/1000000,"")</f>
        <v/>
      </c>
      <c r="I3004" s="12">
        <f>IFERROR([1]!EM_S_STM07_IS(F3004,"9",$I$1,"1")/1000000,"")</f>
        <v>193.73774847999999</v>
      </c>
      <c r="J3004" s="12">
        <f>IFERROR([1]!EM_S_STM07_IS(F3004,"9",$J$1,"1")/1000000,"")</f>
        <v>283.16661649000002</v>
      </c>
      <c r="K3004" s="12">
        <f>IFERROR([1]!EM_S_STM07_IS(F3004,"9",$K$1,"1")/1000000,"")</f>
        <v>392.18001777000001</v>
      </c>
      <c r="L3004" s="12">
        <f>IFERROR([1]!EM_S_STM07_IS(F3004,"9",$L$1,"1")/1000000,"")</f>
        <v>445.04520172000002</v>
      </c>
      <c r="M3004" s="13">
        <f>IFERROR([1]!EM_S_STM07_IS(F3004,"9",$M$1,"1")/1000000,"")</f>
        <v>529.65970250999999</v>
      </c>
      <c r="N3004" s="12" t="str">
        <f>IFERROR([1]!EM_S_STM07_IS(F3004,"61",$N$1,"1")/1000000,"")</f>
        <v/>
      </c>
      <c r="O3004" s="12">
        <f>IFERROR([1]!EM_S_STM07_IS(F3004,"61",$O$1,"1")/1000000,"")</f>
        <v>37.782400780000003</v>
      </c>
      <c r="P3004" s="12">
        <f>IFERROR([1]!EM_S_STM07_IS(F3004,"61",$P$1,"1")/1000000,"")</f>
        <v>38.330980340000004</v>
      </c>
      <c r="Q3004" s="12">
        <f>IFERROR([1]!EM_S_STM07_IS(F3004,"61",$Q$1,"1")/1000000,"")</f>
        <v>49.064424170000002</v>
      </c>
      <c r="R3004" s="12">
        <f>IFERROR([1]!EM_S_STM07_IS(F3004,"61",$R$1,"1")/1000000,"")</f>
        <v>56.518105649999995</v>
      </c>
      <c r="S3004" s="12">
        <f>IFERROR([1]!EM_S_STM07_IS(F3004,"61",$S$1,"1")/1000000,"")</f>
        <v>61.459327049999999</v>
      </c>
      <c r="T3004" s="20" t="str">
        <f t="shared" si="854"/>
        <v/>
      </c>
      <c r="U3004" s="20" t="str">
        <f t="shared" si="855"/>
        <v/>
      </c>
      <c r="V3004" s="14" t="str">
        <f t="shared" si="856"/>
        <v/>
      </c>
      <c r="W3004" s="14">
        <f t="shared" si="845"/>
        <v>0.46159753951735422</v>
      </c>
      <c r="X3004" s="14">
        <f t="shared" si="846"/>
        <v>0.38497970781753427</v>
      </c>
      <c r="Y3004" s="14">
        <f t="shared" si="847"/>
        <v>0.13479825986698693</v>
      </c>
      <c r="Z3004" s="15">
        <f t="shared" si="848"/>
        <v>0.19012563322328579</v>
      </c>
      <c r="AA3004" s="14" t="str">
        <f t="shared" si="857"/>
        <v/>
      </c>
      <c r="AB3004" s="14">
        <f t="shared" si="849"/>
        <v>1.4519446850248573E-2</v>
      </c>
      <c r="AC3004" s="14">
        <f t="shared" si="850"/>
        <v>0.28002007083547498</v>
      </c>
      <c r="AD3004" s="14">
        <f t="shared" si="851"/>
        <v>0.15191621232879932</v>
      </c>
      <c r="AE3004" s="14">
        <f t="shared" si="852"/>
        <v>8.7427229613807902E-2</v>
      </c>
      <c r="AF3004" s="18" t="str">
        <f t="shared" si="858"/>
        <v/>
      </c>
      <c r="AG3004" s="18" t="str">
        <f t="shared" si="859"/>
        <v/>
      </c>
      <c r="AH3004" s="18" t="str">
        <f t="shared" si="860"/>
        <v/>
      </c>
      <c r="AI3004" s="19">
        <f t="shared" si="861"/>
        <v>1</v>
      </c>
      <c r="AJ3004" s="19" t="str">
        <f t="shared" si="853"/>
        <v/>
      </c>
      <c r="AK3004" s="19" t="str">
        <f t="shared" si="862"/>
        <v/>
      </c>
    </row>
    <row r="3005" spans="2:37" x14ac:dyDescent="0.15">
      <c r="B3005" s="51" t="str">
        <f>IFERROR(IF(AND(AF3005=1,AI3005=1),MAX($B$5:B3004)+1,""),"")</f>
        <v/>
      </c>
      <c r="C3005" s="51" t="str">
        <f>IFERROR(IF(AND(AG3005=1,AJ3005=1),MAX($C$5:C3004)+1,""),"")</f>
        <v/>
      </c>
      <c r="D3005" s="51" t="str">
        <f>IFERROR(IF(AND(AH3005=1,AK3005=1),MAX($D$5:D3004)+1,""),"")</f>
        <v/>
      </c>
      <c r="F3005" s="5" t="s">
        <v>6107</v>
      </c>
      <c r="G3005" s="5" t="s">
        <v>6108</v>
      </c>
      <c r="H3005" s="12" t="str">
        <f>IFERROR([1]!EM_S_STM07_IS(F3005,"9",$H$1,"1")/1000000,"")</f>
        <v/>
      </c>
      <c r="I3005" s="12">
        <f>IFERROR([1]!EM_S_STM07_IS(F3005,"9",$I$1,"1")/1000000,"")</f>
        <v>260.12720000000002</v>
      </c>
      <c r="J3005" s="12">
        <f>IFERROR([1]!EM_S_STM07_IS(F3005,"9",$J$1,"1")/1000000,"")</f>
        <v>310.84290810000005</v>
      </c>
      <c r="K3005" s="12">
        <f>IFERROR([1]!EM_S_STM07_IS(F3005,"9",$K$1,"1")/1000000,"")</f>
        <v>318.79268820999999</v>
      </c>
      <c r="L3005" s="12">
        <f>IFERROR([1]!EM_S_STM07_IS(F3005,"9",$L$1,"1")/1000000,"")</f>
        <v>285.27202562000002</v>
      </c>
      <c r="M3005" s="13">
        <f>IFERROR([1]!EM_S_STM07_IS(F3005,"9",$M$1,"1")/1000000,"")</f>
        <v>316.57760313</v>
      </c>
      <c r="N3005" s="12" t="str">
        <f>IFERROR([1]!EM_S_STM07_IS(F3005,"61",$N$1,"1")/1000000,"")</f>
        <v/>
      </c>
      <c r="O3005" s="12">
        <f>IFERROR([1]!EM_S_STM07_IS(F3005,"61",$O$1,"1")/1000000,"")</f>
        <v>107.2734</v>
      </c>
      <c r="P3005" s="12">
        <f>IFERROR([1]!EM_S_STM07_IS(F3005,"61",$P$1,"1")/1000000,"")</f>
        <v>112.54577970999999</v>
      </c>
      <c r="Q3005" s="12">
        <f>IFERROR([1]!EM_S_STM07_IS(F3005,"61",$Q$1,"1")/1000000,"")</f>
        <v>118.78952448</v>
      </c>
      <c r="R3005" s="12">
        <f>IFERROR([1]!EM_S_STM07_IS(F3005,"61",$R$1,"1")/1000000,"")</f>
        <v>101.22138759000001</v>
      </c>
      <c r="S3005" s="12">
        <f>IFERROR([1]!EM_S_STM07_IS(F3005,"61",$S$1,"1")/1000000,"")</f>
        <v>95.402615699999998</v>
      </c>
      <c r="T3005" s="20" t="str">
        <f t="shared" si="854"/>
        <v/>
      </c>
      <c r="U3005" s="20" t="str">
        <f t="shared" si="855"/>
        <v/>
      </c>
      <c r="V3005" s="14" t="str">
        <f t="shared" si="856"/>
        <v/>
      </c>
      <c r="W3005" s="14">
        <f t="shared" si="845"/>
        <v>0.19496503287622374</v>
      </c>
      <c r="X3005" s="14">
        <f t="shared" si="846"/>
        <v>2.5574912287985856E-2</v>
      </c>
      <c r="Y3005" s="14">
        <f t="shared" si="847"/>
        <v>-0.10514878110353248</v>
      </c>
      <c r="Z3005" s="15">
        <f t="shared" si="848"/>
        <v>0.10973938801731981</v>
      </c>
      <c r="AA3005" s="14" t="str">
        <f t="shared" si="857"/>
        <v/>
      </c>
      <c r="AB3005" s="14">
        <f t="shared" si="849"/>
        <v>4.914899415885015E-2</v>
      </c>
      <c r="AC3005" s="14">
        <f t="shared" si="850"/>
        <v>5.5477378059741081E-2</v>
      </c>
      <c r="AD3005" s="14">
        <f t="shared" si="851"/>
        <v>-0.14789298102593088</v>
      </c>
      <c r="AE3005" s="14">
        <f t="shared" si="852"/>
        <v>-5.7485596952781381E-2</v>
      </c>
      <c r="AF3005" s="18" t="str">
        <f t="shared" si="858"/>
        <v/>
      </c>
      <c r="AG3005" s="18" t="str">
        <f t="shared" si="859"/>
        <v/>
      </c>
      <c r="AH3005" s="18" t="str">
        <f t="shared" si="860"/>
        <v/>
      </c>
      <c r="AI3005" s="19" t="str">
        <f t="shared" si="861"/>
        <v/>
      </c>
      <c r="AJ3005" s="19" t="str">
        <f t="shared" si="853"/>
        <v/>
      </c>
      <c r="AK3005" s="19" t="str">
        <f t="shared" si="862"/>
        <v/>
      </c>
    </row>
    <row r="3006" spans="2:37" x14ac:dyDescent="0.15">
      <c r="B3006" s="51" t="str">
        <f>IFERROR(IF(AND(AF3006=1,AI3006=1),MAX($B$5:B3005)+1,""),"")</f>
        <v/>
      </c>
      <c r="C3006" s="51" t="str">
        <f>IFERROR(IF(AND(AG3006=1,AJ3006=1),MAX($C$5:C3005)+1,""),"")</f>
        <v/>
      </c>
      <c r="D3006" s="51" t="str">
        <f>IFERROR(IF(AND(AH3006=1,AK3006=1),MAX($D$5:D3005)+1,""),"")</f>
        <v/>
      </c>
      <c r="F3006" s="5" t="s">
        <v>6109</v>
      </c>
      <c r="G3006" s="5" t="s">
        <v>6110</v>
      </c>
      <c r="H3006" s="12" t="str">
        <f>IFERROR([1]!EM_S_STM07_IS(F3006,"9",$H$1,"1")/1000000,"")</f>
        <v/>
      </c>
      <c r="I3006" s="12">
        <f>IFERROR([1]!EM_S_STM07_IS(F3006,"9",$I$1,"1")/1000000,"")</f>
        <v>565.44578917999991</v>
      </c>
      <c r="J3006" s="12">
        <f>IFERROR([1]!EM_S_STM07_IS(F3006,"9",$J$1,"1")/1000000,"")</f>
        <v>541.29873899999996</v>
      </c>
      <c r="K3006" s="12">
        <f>IFERROR([1]!EM_S_STM07_IS(F3006,"9",$K$1,"1")/1000000,"")</f>
        <v>645.80635199000005</v>
      </c>
      <c r="L3006" s="12">
        <f>IFERROR([1]!EM_S_STM07_IS(F3006,"9",$L$1,"1")/1000000,"")</f>
        <v>786.54855101999999</v>
      </c>
      <c r="M3006" s="13">
        <f>IFERROR([1]!EM_S_STM07_IS(F3006,"9",$M$1,"1")/1000000,"")</f>
        <v>723.67666912000004</v>
      </c>
      <c r="N3006" s="12" t="str">
        <f>IFERROR([1]!EM_S_STM07_IS(F3006,"61",$N$1,"1")/1000000,"")</f>
        <v/>
      </c>
      <c r="O3006" s="12">
        <f>IFERROR([1]!EM_S_STM07_IS(F3006,"61",$O$1,"1")/1000000,"")</f>
        <v>57.52666378</v>
      </c>
      <c r="P3006" s="12">
        <f>IFERROR([1]!EM_S_STM07_IS(F3006,"61",$P$1,"1")/1000000,"")</f>
        <v>40.856482130000003</v>
      </c>
      <c r="Q3006" s="12">
        <f>IFERROR([1]!EM_S_STM07_IS(F3006,"61",$Q$1,"1")/1000000,"")</f>
        <v>54.550975940000001</v>
      </c>
      <c r="R3006" s="12">
        <f>IFERROR([1]!EM_S_STM07_IS(F3006,"61",$R$1,"1")/1000000,"")</f>
        <v>67.914109490000001</v>
      </c>
      <c r="S3006" s="12">
        <f>IFERROR([1]!EM_S_STM07_IS(F3006,"61",$S$1,"1")/1000000,"")</f>
        <v>61.392893630000003</v>
      </c>
      <c r="T3006" s="20" t="str">
        <f t="shared" si="854"/>
        <v/>
      </c>
      <c r="U3006" s="20" t="str">
        <f t="shared" si="855"/>
        <v/>
      </c>
      <c r="V3006" s="14" t="str">
        <f t="shared" si="856"/>
        <v/>
      </c>
      <c r="W3006" s="14">
        <f t="shared" si="845"/>
        <v>-4.2704447786263651E-2</v>
      </c>
      <c r="X3006" s="14">
        <f t="shared" si="846"/>
        <v>0.19306827350654535</v>
      </c>
      <c r="Y3006" s="14">
        <f t="shared" si="847"/>
        <v>0.21793250963901831</v>
      </c>
      <c r="Z3006" s="15">
        <f t="shared" si="848"/>
        <v>-7.993388560498571E-2</v>
      </c>
      <c r="AA3006" s="14" t="str">
        <f t="shared" si="857"/>
        <v/>
      </c>
      <c r="AB3006" s="14">
        <f t="shared" si="849"/>
        <v>-0.28978182558529725</v>
      </c>
      <c r="AC3006" s="14">
        <f t="shared" si="850"/>
        <v>0.33518533892433278</v>
      </c>
      <c r="AD3006" s="14">
        <f t="shared" si="851"/>
        <v>0.24496598492936147</v>
      </c>
      <c r="AE3006" s="14">
        <f t="shared" si="852"/>
        <v>-9.6021517604677017E-2</v>
      </c>
      <c r="AF3006" s="18" t="str">
        <f t="shared" si="858"/>
        <v/>
      </c>
      <c r="AG3006" s="18" t="str">
        <f t="shared" si="859"/>
        <v/>
      </c>
      <c r="AH3006" s="18" t="str">
        <f t="shared" si="860"/>
        <v/>
      </c>
      <c r="AI3006" s="19" t="str">
        <f t="shared" si="861"/>
        <v/>
      </c>
      <c r="AJ3006" s="19" t="str">
        <f t="shared" si="853"/>
        <v/>
      </c>
      <c r="AK3006" s="19" t="str">
        <f t="shared" si="862"/>
        <v/>
      </c>
    </row>
    <row r="3007" spans="2:37" x14ac:dyDescent="0.15">
      <c r="B3007" s="51" t="str">
        <f>IFERROR(IF(AND(AF3007=1,AI3007=1),MAX($B$5:B3006)+1,""),"")</f>
        <v/>
      </c>
      <c r="C3007" s="51" t="str">
        <f>IFERROR(IF(AND(AG3007=1,AJ3007=1),MAX($C$5:C3006)+1,""),"")</f>
        <v/>
      </c>
      <c r="D3007" s="51" t="str">
        <f>IFERROR(IF(AND(AH3007=1,AK3007=1),MAX($D$5:D3006)+1,""),"")</f>
        <v/>
      </c>
      <c r="F3007" s="5" t="s">
        <v>6111</v>
      </c>
      <c r="G3007" s="5" t="s">
        <v>6112</v>
      </c>
      <c r="H3007" s="12" t="str">
        <f>IFERROR([1]!EM_S_STM07_IS(F3007,"9",$H$1,"1")/1000000,"")</f>
        <v/>
      </c>
      <c r="I3007" s="12">
        <f>IFERROR([1]!EM_S_STM07_IS(F3007,"9",$I$1,"1")/1000000,"")</f>
        <v>347.97258941000001</v>
      </c>
      <c r="J3007" s="12">
        <f>IFERROR([1]!EM_S_STM07_IS(F3007,"9",$J$1,"1")/1000000,"")</f>
        <v>731.10498355999994</v>
      </c>
      <c r="K3007" s="12">
        <f>IFERROR([1]!EM_S_STM07_IS(F3007,"9",$K$1,"1")/1000000,"")</f>
        <v>818.39412528000003</v>
      </c>
      <c r="L3007" s="12">
        <f>IFERROR([1]!EM_S_STM07_IS(F3007,"9",$L$1,"1")/1000000,"")</f>
        <v>1233.8535358699999</v>
      </c>
      <c r="M3007" s="13">
        <f>IFERROR([1]!EM_S_STM07_IS(F3007,"9",$M$1,"1")/1000000,"")</f>
        <v>2293.5043635100001</v>
      </c>
      <c r="N3007" s="12" t="str">
        <f>IFERROR([1]!EM_S_STM07_IS(F3007,"61",$N$1,"1")/1000000,"")</f>
        <v/>
      </c>
      <c r="O3007" s="12">
        <f>IFERROR([1]!EM_S_STM07_IS(F3007,"61",$O$1,"1")/1000000,"")</f>
        <v>39.220591380000002</v>
      </c>
      <c r="P3007" s="12">
        <f>IFERROR([1]!EM_S_STM07_IS(F3007,"61",$P$1,"1")/1000000,"")</f>
        <v>67.94524681</v>
      </c>
      <c r="Q3007" s="12">
        <f>IFERROR([1]!EM_S_STM07_IS(F3007,"61",$Q$1,"1")/1000000,"")</f>
        <v>77.525420519999997</v>
      </c>
      <c r="R3007" s="12">
        <f>IFERROR([1]!EM_S_STM07_IS(F3007,"61",$R$1,"1")/1000000,"")</f>
        <v>144.71608343</v>
      </c>
      <c r="S3007" s="12">
        <f>IFERROR([1]!EM_S_STM07_IS(F3007,"61",$S$1,"1")/1000000,"")</f>
        <v>219.21163924000001</v>
      </c>
      <c r="T3007" s="20" t="str">
        <f t="shared" si="854"/>
        <v/>
      </c>
      <c r="U3007" s="20" t="str">
        <f t="shared" si="855"/>
        <v/>
      </c>
      <c r="V3007" s="14" t="str">
        <f t="shared" si="856"/>
        <v/>
      </c>
      <c r="W3007" s="14">
        <f t="shared" si="845"/>
        <v>1.1010418803378008</v>
      </c>
      <c r="X3007" s="14">
        <f t="shared" si="846"/>
        <v>0.11939344373630095</v>
      </c>
      <c r="Y3007" s="14">
        <f t="shared" si="847"/>
        <v>0.5076519952386721</v>
      </c>
      <c r="Z3007" s="15">
        <f t="shared" si="848"/>
        <v>0.85881411110341555</v>
      </c>
      <c r="AA3007" s="14" t="str">
        <f t="shared" si="857"/>
        <v/>
      </c>
      <c r="AB3007" s="14">
        <f t="shared" si="849"/>
        <v>0.73238710634658455</v>
      </c>
      <c r="AC3007" s="14">
        <f t="shared" si="850"/>
        <v>0.14099843859261707</v>
      </c>
      <c r="AD3007" s="14">
        <f t="shared" si="851"/>
        <v>0.86669201481681946</v>
      </c>
      <c r="AE3007" s="14">
        <f t="shared" si="852"/>
        <v>0.51477039762504317</v>
      </c>
      <c r="AF3007" s="18" t="str">
        <f t="shared" si="858"/>
        <v/>
      </c>
      <c r="AG3007" s="18" t="str">
        <f t="shared" si="859"/>
        <v/>
      </c>
      <c r="AH3007" s="18" t="str">
        <f t="shared" si="860"/>
        <v/>
      </c>
      <c r="AI3007" s="19">
        <f t="shared" si="861"/>
        <v>1</v>
      </c>
      <c r="AJ3007" s="19">
        <f t="shared" si="853"/>
        <v>1</v>
      </c>
      <c r="AK3007" s="19">
        <f t="shared" si="862"/>
        <v>1</v>
      </c>
    </row>
    <row r="3008" spans="2:37" x14ac:dyDescent="0.15">
      <c r="B3008" s="51" t="str">
        <f>IFERROR(IF(AND(AF3008=1,AI3008=1),MAX($B$5:B3007)+1,""),"")</f>
        <v/>
      </c>
      <c r="C3008" s="51" t="str">
        <f>IFERROR(IF(AND(AG3008=1,AJ3008=1),MAX($C$5:C3007)+1,""),"")</f>
        <v/>
      </c>
      <c r="D3008" s="51" t="str">
        <f>IFERROR(IF(AND(AH3008=1,AK3008=1),MAX($D$5:D3007)+1,""),"")</f>
        <v/>
      </c>
      <c r="F3008" s="5" t="s">
        <v>6113</v>
      </c>
      <c r="G3008" s="5" t="s">
        <v>6114</v>
      </c>
      <c r="H3008" s="12">
        <f>IFERROR([1]!EM_S_STM07_IS(F3008,"9",$H$1,"1")/1000000,"")</f>
        <v>626.78218813000001</v>
      </c>
      <c r="I3008" s="12">
        <f>IFERROR([1]!EM_S_STM07_IS(F3008,"9",$I$1,"1")/1000000,"")</f>
        <v>744.45203500000002</v>
      </c>
      <c r="J3008" s="12">
        <f>IFERROR([1]!EM_S_STM07_IS(F3008,"9",$J$1,"1")/1000000,"")</f>
        <v>859.87628052000002</v>
      </c>
      <c r="K3008" s="12">
        <f>IFERROR([1]!EM_S_STM07_IS(F3008,"9",$K$1,"1")/1000000,"")</f>
        <v>1154.2106603</v>
      </c>
      <c r="L3008" s="12">
        <f>IFERROR([1]!EM_S_STM07_IS(F3008,"9",$L$1,"1")/1000000,"")</f>
        <v>1177.29945247</v>
      </c>
      <c r="M3008" s="13">
        <f>IFERROR([1]!EM_S_STM07_IS(F3008,"9",$M$1,"1")/1000000,"")</f>
        <v>1320.4389439300001</v>
      </c>
      <c r="N3008" s="12">
        <f>IFERROR([1]!EM_S_STM07_IS(F3008,"61",$N$1,"1")/1000000,"")</f>
        <v>61.474028079999997</v>
      </c>
      <c r="O3008" s="12">
        <f>IFERROR([1]!EM_S_STM07_IS(F3008,"61",$O$1,"1")/1000000,"")</f>
        <v>72.26792039</v>
      </c>
      <c r="P3008" s="12">
        <f>IFERROR([1]!EM_S_STM07_IS(F3008,"61",$P$1,"1")/1000000,"")</f>
        <v>85.891399079999999</v>
      </c>
      <c r="Q3008" s="12">
        <f>IFERROR([1]!EM_S_STM07_IS(F3008,"61",$Q$1,"1")/1000000,"")</f>
        <v>83.213461790000011</v>
      </c>
      <c r="R3008" s="12">
        <f>IFERROR([1]!EM_S_STM07_IS(F3008,"61",$R$1,"1")/1000000,"")</f>
        <v>78.341668849999991</v>
      </c>
      <c r="S3008" s="12">
        <f>IFERROR([1]!EM_S_STM07_IS(F3008,"61",$S$1,"1")/1000000,"")</f>
        <v>40.660516310000006</v>
      </c>
      <c r="T3008" s="20">
        <f t="shared" si="854"/>
        <v>0.16070093870352742</v>
      </c>
      <c r="U3008" s="20">
        <f t="shared" si="855"/>
        <v>-7.9346425713034852E-2</v>
      </c>
      <c r="V3008" s="14">
        <f t="shared" si="856"/>
        <v>0.18773642438861757</v>
      </c>
      <c r="W3008" s="14">
        <f t="shared" si="845"/>
        <v>0.15504591309230553</v>
      </c>
      <c r="X3008" s="14">
        <f t="shared" si="846"/>
        <v>0.34229852183154152</v>
      </c>
      <c r="Y3008" s="14">
        <f t="shared" si="847"/>
        <v>2.0003967182211646E-2</v>
      </c>
      <c r="Z3008" s="15">
        <f t="shared" si="848"/>
        <v>0.12158290837534177</v>
      </c>
      <c r="AA3008" s="14">
        <f t="shared" si="857"/>
        <v>0.17558459478128288</v>
      </c>
      <c r="AB3008" s="14">
        <f t="shared" si="849"/>
        <v>0.18851350110089973</v>
      </c>
      <c r="AC3008" s="14">
        <f t="shared" si="850"/>
        <v>-3.1178177543781004E-2</v>
      </c>
      <c r="AD3008" s="14">
        <f t="shared" si="851"/>
        <v>-5.8545730885401971E-2</v>
      </c>
      <c r="AE3008" s="14">
        <f t="shared" si="852"/>
        <v>-0.48098480786958614</v>
      </c>
      <c r="AF3008" s="18" t="str">
        <f t="shared" si="858"/>
        <v/>
      </c>
      <c r="AG3008" s="18" t="str">
        <f t="shared" si="859"/>
        <v/>
      </c>
      <c r="AH3008" s="18" t="str">
        <f t="shared" si="860"/>
        <v/>
      </c>
      <c r="AI3008" s="19" t="str">
        <f t="shared" si="861"/>
        <v/>
      </c>
      <c r="AJ3008" s="19" t="str">
        <f t="shared" si="853"/>
        <v/>
      </c>
      <c r="AK3008" s="19" t="str">
        <f t="shared" si="862"/>
        <v/>
      </c>
    </row>
    <row r="3009" spans="2:37" x14ac:dyDescent="0.15">
      <c r="B3009" s="51" t="str">
        <f>IFERROR(IF(AND(AF3009=1,AI3009=1),MAX($B$5:B3008)+1,""),"")</f>
        <v/>
      </c>
      <c r="C3009" s="51" t="str">
        <f>IFERROR(IF(AND(AG3009=1,AJ3009=1),MAX($C$5:C3008)+1,""),"")</f>
        <v/>
      </c>
      <c r="D3009" s="51" t="str">
        <f>IFERROR(IF(AND(AH3009=1,AK3009=1),MAX($D$5:D3008)+1,""),"")</f>
        <v/>
      </c>
      <c r="F3009" s="5" t="s">
        <v>6115</v>
      </c>
      <c r="G3009" s="5" t="s">
        <v>6116</v>
      </c>
      <c r="H3009" s="12" t="str">
        <f>IFERROR([1]!EM_S_STM07_IS(F3009,"9",$H$1,"1")/1000000,"")</f>
        <v/>
      </c>
      <c r="I3009" s="12">
        <f>IFERROR([1]!EM_S_STM07_IS(F3009,"9",$I$1,"1")/1000000,"")</f>
        <v>726.17249715000003</v>
      </c>
      <c r="J3009" s="12">
        <f>IFERROR([1]!EM_S_STM07_IS(F3009,"9",$J$1,"1")/1000000,"")</f>
        <v>833.45802655</v>
      </c>
      <c r="K3009" s="12">
        <f>IFERROR([1]!EM_S_STM07_IS(F3009,"9",$K$1,"1")/1000000,"")</f>
        <v>981.88625535000006</v>
      </c>
      <c r="L3009" s="12">
        <f>IFERROR([1]!EM_S_STM07_IS(F3009,"9",$L$1,"1")/1000000,"")</f>
        <v>1262.0605718699999</v>
      </c>
      <c r="M3009" s="13">
        <f>IFERROR([1]!EM_S_STM07_IS(F3009,"9",$M$1,"1")/1000000,"")</f>
        <v>1518.71468499</v>
      </c>
      <c r="N3009" s="12" t="str">
        <f>IFERROR([1]!EM_S_STM07_IS(F3009,"61",$N$1,"1")/1000000,"")</f>
        <v/>
      </c>
      <c r="O3009" s="12">
        <f>IFERROR([1]!EM_S_STM07_IS(F3009,"61",$O$1,"1")/1000000,"")</f>
        <v>55.158018560000002</v>
      </c>
      <c r="P3009" s="12">
        <f>IFERROR([1]!EM_S_STM07_IS(F3009,"61",$P$1,"1")/1000000,"")</f>
        <v>77.733349930000003</v>
      </c>
      <c r="Q3009" s="12">
        <f>IFERROR([1]!EM_S_STM07_IS(F3009,"61",$Q$1,"1")/1000000,"")</f>
        <v>100.03540473999999</v>
      </c>
      <c r="R3009" s="12">
        <f>IFERROR([1]!EM_S_STM07_IS(F3009,"61",$R$1,"1")/1000000,"")</f>
        <v>102.66533688</v>
      </c>
      <c r="S3009" s="12">
        <f>IFERROR([1]!EM_S_STM07_IS(F3009,"61",$S$1,"1")/1000000,"")</f>
        <v>115.50939925</v>
      </c>
      <c r="T3009" s="20" t="str">
        <f t="shared" si="854"/>
        <v/>
      </c>
      <c r="U3009" s="20" t="str">
        <f t="shared" si="855"/>
        <v/>
      </c>
      <c r="V3009" s="14" t="str">
        <f t="shared" si="856"/>
        <v/>
      </c>
      <c r="W3009" s="14">
        <f t="shared" si="845"/>
        <v>0.14774110809905652</v>
      </c>
      <c r="X3009" s="14">
        <f t="shared" si="846"/>
        <v>0.17808722703697627</v>
      </c>
      <c r="Y3009" s="14">
        <f t="shared" si="847"/>
        <v>0.28534294577749209</v>
      </c>
      <c r="Z3009" s="15">
        <f t="shared" si="848"/>
        <v>0.20336116890151698</v>
      </c>
      <c r="AA3009" s="14" t="str">
        <f t="shared" si="857"/>
        <v/>
      </c>
      <c r="AB3009" s="14">
        <f t="shared" si="849"/>
        <v>0.40928466901766819</v>
      </c>
      <c r="AC3009" s="14">
        <f t="shared" si="850"/>
        <v>0.28690458895806381</v>
      </c>
      <c r="AD3009" s="14">
        <f t="shared" si="851"/>
        <v>2.629001348907831E-2</v>
      </c>
      <c r="AE3009" s="14">
        <f t="shared" si="852"/>
        <v>0.12510612403690582</v>
      </c>
      <c r="AF3009" s="18" t="str">
        <f t="shared" si="858"/>
        <v/>
      </c>
      <c r="AG3009" s="18" t="str">
        <f t="shared" si="859"/>
        <v/>
      </c>
      <c r="AH3009" s="18" t="str">
        <f t="shared" si="860"/>
        <v/>
      </c>
      <c r="AI3009" s="19">
        <f t="shared" si="861"/>
        <v>1</v>
      </c>
      <c r="AJ3009" s="19" t="str">
        <f t="shared" si="853"/>
        <v/>
      </c>
      <c r="AK3009" s="19" t="str">
        <f t="shared" si="862"/>
        <v/>
      </c>
    </row>
    <row r="3010" spans="2:37" x14ac:dyDescent="0.15">
      <c r="B3010" s="51" t="str">
        <f>IFERROR(IF(AND(AF3010=1,AI3010=1),MAX($B$5:B3009)+1,""),"")</f>
        <v/>
      </c>
      <c r="C3010" s="51" t="str">
        <f>IFERROR(IF(AND(AG3010=1,AJ3010=1),MAX($C$5:C3009)+1,""),"")</f>
        <v/>
      </c>
      <c r="D3010" s="51" t="str">
        <f>IFERROR(IF(AND(AH3010=1,AK3010=1),MAX($D$5:D3009)+1,""),"")</f>
        <v/>
      </c>
      <c r="F3010" s="5" t="s">
        <v>6117</v>
      </c>
      <c r="G3010" s="5" t="s">
        <v>6118</v>
      </c>
      <c r="H3010" s="12" t="str">
        <f>IFERROR([1]!EM_S_STM07_IS(F3010,"9",$H$1,"1")/1000000,"")</f>
        <v/>
      </c>
      <c r="I3010" s="12">
        <f>IFERROR([1]!EM_S_STM07_IS(F3010,"9",$I$1,"1")/1000000,"")</f>
        <v>196.56105473</v>
      </c>
      <c r="J3010" s="12">
        <f>IFERROR([1]!EM_S_STM07_IS(F3010,"9",$J$1,"1")/1000000,"")</f>
        <v>200.37126312999999</v>
      </c>
      <c r="K3010" s="12">
        <f>IFERROR([1]!EM_S_STM07_IS(F3010,"9",$K$1,"1")/1000000,"")</f>
        <v>206.43271403</v>
      </c>
      <c r="L3010" s="12">
        <f>IFERROR([1]!EM_S_STM07_IS(F3010,"9",$L$1,"1")/1000000,"")</f>
        <v>246.69810024</v>
      </c>
      <c r="M3010" s="13">
        <f>IFERROR([1]!EM_S_STM07_IS(F3010,"9",$M$1,"1")/1000000,"")</f>
        <v>320.27412398000001</v>
      </c>
      <c r="N3010" s="12" t="str">
        <f>IFERROR([1]!EM_S_STM07_IS(F3010,"61",$N$1,"1")/1000000,"")</f>
        <v/>
      </c>
      <c r="O3010" s="12">
        <f>IFERROR([1]!EM_S_STM07_IS(F3010,"61",$O$1,"1")/1000000,"")</f>
        <v>41.726301159999998</v>
      </c>
      <c r="P3010" s="12">
        <f>IFERROR([1]!EM_S_STM07_IS(F3010,"61",$P$1,"1")/1000000,"")</f>
        <v>38.804434289999996</v>
      </c>
      <c r="Q3010" s="12">
        <f>IFERROR([1]!EM_S_STM07_IS(F3010,"61",$Q$1,"1")/1000000,"")</f>
        <v>44.00271721</v>
      </c>
      <c r="R3010" s="12">
        <f>IFERROR([1]!EM_S_STM07_IS(F3010,"61",$R$1,"1")/1000000,"")</f>
        <v>47.958647880000001</v>
      </c>
      <c r="S3010" s="12">
        <f>IFERROR([1]!EM_S_STM07_IS(F3010,"61",$S$1,"1")/1000000,"")</f>
        <v>50.178160429999998</v>
      </c>
      <c r="T3010" s="20" t="str">
        <f t="shared" si="854"/>
        <v/>
      </c>
      <c r="U3010" s="20" t="str">
        <f t="shared" si="855"/>
        <v/>
      </c>
      <c r="V3010" s="14" t="str">
        <f t="shared" si="856"/>
        <v/>
      </c>
      <c r="W3010" s="14">
        <f t="shared" si="845"/>
        <v>1.9384350604110097E-2</v>
      </c>
      <c r="X3010" s="14">
        <f t="shared" si="846"/>
        <v>3.0251098911660643E-2</v>
      </c>
      <c r="Y3010" s="14">
        <f t="shared" si="847"/>
        <v>0.19505331991201938</v>
      </c>
      <c r="Z3010" s="15">
        <f t="shared" si="848"/>
        <v>0.29824317118138183</v>
      </c>
      <c r="AA3010" s="14" t="str">
        <f t="shared" si="857"/>
        <v/>
      </c>
      <c r="AB3010" s="14">
        <f t="shared" si="849"/>
        <v>-7.0024583746258001E-2</v>
      </c>
      <c r="AC3010" s="14">
        <f t="shared" si="850"/>
        <v>0.1339610540679784</v>
      </c>
      <c r="AD3010" s="14">
        <f t="shared" si="851"/>
        <v>8.9901963351958214E-2</v>
      </c>
      <c r="AE3010" s="14">
        <f t="shared" si="852"/>
        <v>4.6279714881736517E-2</v>
      </c>
      <c r="AF3010" s="18" t="str">
        <f t="shared" si="858"/>
        <v/>
      </c>
      <c r="AG3010" s="18" t="str">
        <f t="shared" si="859"/>
        <v/>
      </c>
      <c r="AH3010" s="18" t="str">
        <f t="shared" si="860"/>
        <v/>
      </c>
      <c r="AI3010" s="19" t="str">
        <f t="shared" si="861"/>
        <v/>
      </c>
      <c r="AJ3010" s="19" t="str">
        <f t="shared" si="853"/>
        <v/>
      </c>
      <c r="AK3010" s="19" t="str">
        <f t="shared" si="862"/>
        <v/>
      </c>
    </row>
    <row r="3011" spans="2:37" x14ac:dyDescent="0.15">
      <c r="B3011" s="51" t="str">
        <f>IFERROR(IF(AND(AF3011=1,AI3011=1),MAX($B$5:B3010)+1,""),"")</f>
        <v/>
      </c>
      <c r="C3011" s="51" t="str">
        <f>IFERROR(IF(AND(AG3011=1,AJ3011=1),MAX($C$5:C3010)+1,""),"")</f>
        <v/>
      </c>
      <c r="D3011" s="51" t="str">
        <f>IFERROR(IF(AND(AH3011=1,AK3011=1),MAX($D$5:D3010)+1,""),"")</f>
        <v/>
      </c>
      <c r="F3011" s="5" t="s">
        <v>6119</v>
      </c>
      <c r="G3011" s="5" t="s">
        <v>6120</v>
      </c>
      <c r="H3011" s="12">
        <f>IFERROR([1]!EM_S_STM07_IS(F3011,"9",$H$1,"1")/1000000,"")</f>
        <v>5638.0503008000005</v>
      </c>
      <c r="I3011" s="12">
        <f>IFERROR([1]!EM_S_STM07_IS(F3011,"9",$I$1,"1")/1000000,"")</f>
        <v>6835.7843811000002</v>
      </c>
      <c r="J3011" s="12">
        <f>IFERROR([1]!EM_S_STM07_IS(F3011,"9",$J$1,"1")/1000000,"")</f>
        <v>6444.8185399100003</v>
      </c>
      <c r="K3011" s="12">
        <f>IFERROR([1]!EM_S_STM07_IS(F3011,"9",$K$1,"1")/1000000,"")</f>
        <v>6505.4860825799997</v>
      </c>
      <c r="L3011" s="12">
        <f>IFERROR([1]!EM_S_STM07_IS(F3011,"9",$L$1,"1")/1000000,"")</f>
        <v>6643.8356704300004</v>
      </c>
      <c r="M3011" s="13">
        <f>IFERROR([1]!EM_S_STM07_IS(F3011,"9",$M$1,"1")/1000000,"")</f>
        <v>7042.7209022200004</v>
      </c>
      <c r="N3011" s="12">
        <f>IFERROR([1]!EM_S_STM07_IS(F3011,"61",$N$1,"1")/1000000,"")</f>
        <v>370.32898377999999</v>
      </c>
      <c r="O3011" s="12">
        <f>IFERROR([1]!EM_S_STM07_IS(F3011,"61",$O$1,"1")/1000000,"")</f>
        <v>440.67707712999999</v>
      </c>
      <c r="P3011" s="12">
        <f>IFERROR([1]!EM_S_STM07_IS(F3011,"61",$P$1,"1")/1000000,"")</f>
        <v>461.79832601999999</v>
      </c>
      <c r="Q3011" s="12">
        <f>IFERROR([1]!EM_S_STM07_IS(F3011,"61",$Q$1,"1")/1000000,"")</f>
        <v>552.32671887000004</v>
      </c>
      <c r="R3011" s="12">
        <f>IFERROR([1]!EM_S_STM07_IS(F3011,"61",$R$1,"1")/1000000,"")</f>
        <v>610.35871195000004</v>
      </c>
      <c r="S3011" s="12">
        <f>IFERROR([1]!EM_S_STM07_IS(F3011,"61",$S$1,"1")/1000000,"")</f>
        <v>770.25890354000001</v>
      </c>
      <c r="T3011" s="20">
        <f t="shared" si="854"/>
        <v>4.5495833369556538E-2</v>
      </c>
      <c r="U3011" s="20">
        <f t="shared" si="855"/>
        <v>0.15773671115970811</v>
      </c>
      <c r="V3011" s="14">
        <f t="shared" si="856"/>
        <v>0.21243763648757258</v>
      </c>
      <c r="W3011" s="14">
        <f t="shared" si="845"/>
        <v>-5.7193998434322553E-2</v>
      </c>
      <c r="X3011" s="14">
        <f t="shared" si="846"/>
        <v>9.4133825947637344E-3</v>
      </c>
      <c r="Y3011" s="14">
        <f t="shared" si="847"/>
        <v>2.1266602694065391E-2</v>
      </c>
      <c r="Z3011" s="15">
        <f t="shared" si="848"/>
        <v>6.0038395224814987E-2</v>
      </c>
      <c r="AA3011" s="14">
        <f t="shared" si="857"/>
        <v>0.18996107901668166</v>
      </c>
      <c r="AB3011" s="14">
        <f t="shared" si="849"/>
        <v>4.7929084552245101E-2</v>
      </c>
      <c r="AC3011" s="14">
        <f t="shared" si="850"/>
        <v>0.19603447598049403</v>
      </c>
      <c r="AD3011" s="14">
        <f t="shared" si="851"/>
        <v>0.10506823424861124</v>
      </c>
      <c r="AE3011" s="14">
        <f t="shared" si="852"/>
        <v>0.26197740518709728</v>
      </c>
      <c r="AF3011" s="18" t="str">
        <f t="shared" si="858"/>
        <v/>
      </c>
      <c r="AG3011" s="18" t="str">
        <f t="shared" si="859"/>
        <v/>
      </c>
      <c r="AH3011" s="18" t="str">
        <f t="shared" si="860"/>
        <v/>
      </c>
      <c r="AI3011" s="19" t="str">
        <f t="shared" si="861"/>
        <v/>
      </c>
      <c r="AJ3011" s="19" t="str">
        <f t="shared" si="853"/>
        <v/>
      </c>
      <c r="AK3011" s="19" t="str">
        <f t="shared" si="862"/>
        <v/>
      </c>
    </row>
    <row r="3012" spans="2:37" x14ac:dyDescent="0.15">
      <c r="B3012" s="51" t="str">
        <f>IFERROR(IF(AND(AF3012=1,AI3012=1),MAX($B$5:B3011)+1,""),"")</f>
        <v/>
      </c>
      <c r="C3012" s="51" t="str">
        <f>IFERROR(IF(AND(AG3012=1,AJ3012=1),MAX($C$5:C3011)+1,""),"")</f>
        <v/>
      </c>
      <c r="D3012" s="51" t="str">
        <f>IFERROR(IF(AND(AH3012=1,AK3012=1),MAX($D$5:D3011)+1,""),"")</f>
        <v/>
      </c>
      <c r="F3012" s="5" t="s">
        <v>6121</v>
      </c>
      <c r="G3012" s="5" t="s">
        <v>6122</v>
      </c>
      <c r="H3012" s="12">
        <f>IFERROR([1]!EM_S_STM07_IS(F3012,"9",$H$1,"1")/1000000,"")</f>
        <v>1795.7915</v>
      </c>
      <c r="I3012" s="12">
        <f>IFERROR([1]!EM_S_STM07_IS(F3012,"9",$I$1,"1")/1000000,"")</f>
        <v>2518.0416</v>
      </c>
      <c r="J3012" s="12">
        <f>IFERROR([1]!EM_S_STM07_IS(F3012,"9",$J$1,"1")/1000000,"")</f>
        <v>2757.627</v>
      </c>
      <c r="K3012" s="12">
        <f>IFERROR([1]!EM_S_STM07_IS(F3012,"9",$K$1,"1")/1000000,"")</f>
        <v>2749.6208999999999</v>
      </c>
      <c r="L3012" s="12">
        <f>IFERROR([1]!EM_S_STM07_IS(F3012,"9",$L$1,"1")/1000000,"")</f>
        <v>2857.6046000000001</v>
      </c>
      <c r="M3012" s="13">
        <f>IFERROR([1]!EM_S_STM07_IS(F3012,"9",$M$1,"1")/1000000,"")</f>
        <v>3127.1465405500003</v>
      </c>
      <c r="N3012" s="12">
        <f>IFERROR([1]!EM_S_STM07_IS(F3012,"61",$N$1,"1")/1000000,"")</f>
        <v>103.5903</v>
      </c>
      <c r="O3012" s="12">
        <f>IFERROR([1]!EM_S_STM07_IS(F3012,"61",$O$1,"1")/1000000,"")</f>
        <v>123.756</v>
      </c>
      <c r="P3012" s="12">
        <f>IFERROR([1]!EM_S_STM07_IS(F3012,"61",$P$1,"1")/1000000,"")</f>
        <v>30.998200000000001</v>
      </c>
      <c r="Q3012" s="12">
        <f>IFERROR([1]!EM_S_STM07_IS(F3012,"61",$Q$1,"1")/1000000,"")</f>
        <v>97.861000000000004</v>
      </c>
      <c r="R3012" s="12">
        <f>IFERROR([1]!EM_S_STM07_IS(F3012,"61",$R$1,"1")/1000000,"")</f>
        <v>135.75640000000001</v>
      </c>
      <c r="S3012" s="12">
        <f>IFERROR([1]!EM_S_STM07_IS(F3012,"61",$S$1,"1")/1000000,"")</f>
        <v>131.58850342</v>
      </c>
      <c r="T3012" s="20">
        <f t="shared" si="854"/>
        <v>0.11732229386098347</v>
      </c>
      <c r="U3012" s="20">
        <f t="shared" si="855"/>
        <v>4.9010345682529488E-2</v>
      </c>
      <c r="V3012" s="14">
        <f t="shared" si="856"/>
        <v>0.40219039905245124</v>
      </c>
      <c r="W3012" s="14">
        <f t="shared" si="845"/>
        <v>9.5147514639948735E-2</v>
      </c>
      <c r="X3012" s="14">
        <f t="shared" si="846"/>
        <v>-2.9032570394763543E-3</v>
      </c>
      <c r="Y3012" s="14">
        <f t="shared" si="847"/>
        <v>3.9272213853189811E-2</v>
      </c>
      <c r="Z3012" s="15">
        <f t="shared" si="848"/>
        <v>9.4324435420491751E-2</v>
      </c>
      <c r="AA3012" s="14">
        <f t="shared" si="857"/>
        <v>0.19466784052174771</v>
      </c>
      <c r="AB3012" s="14">
        <f t="shared" si="849"/>
        <v>-0.7495216393548596</v>
      </c>
      <c r="AC3012" s="14">
        <f t="shared" si="850"/>
        <v>2.1569897606957826</v>
      </c>
      <c r="AD3012" s="14">
        <f t="shared" si="851"/>
        <v>0.38723699941754131</v>
      </c>
      <c r="AE3012" s="14">
        <f t="shared" si="852"/>
        <v>-3.0701289810277956E-2</v>
      </c>
      <c r="AF3012" s="18" t="str">
        <f t="shared" si="858"/>
        <v/>
      </c>
      <c r="AG3012" s="18" t="str">
        <f t="shared" si="859"/>
        <v/>
      </c>
      <c r="AH3012" s="18" t="str">
        <f t="shared" si="860"/>
        <v/>
      </c>
      <c r="AI3012" s="19" t="str">
        <f t="shared" si="861"/>
        <v/>
      </c>
      <c r="AJ3012" s="19" t="str">
        <f t="shared" si="853"/>
        <v/>
      </c>
      <c r="AK3012" s="19" t="str">
        <f t="shared" si="862"/>
        <v/>
      </c>
    </row>
    <row r="3013" spans="2:37" x14ac:dyDescent="0.15">
      <c r="B3013" s="51" t="str">
        <f>IFERROR(IF(AND(AF3013=1,AI3013=1),MAX($B$5:B3012)+1,""),"")</f>
        <v/>
      </c>
      <c r="C3013" s="51" t="str">
        <f>IFERROR(IF(AND(AG3013=1,AJ3013=1),MAX($C$5:C3012)+1,""),"")</f>
        <v/>
      </c>
      <c r="D3013" s="51" t="str">
        <f>IFERROR(IF(AND(AH3013=1,AK3013=1),MAX($D$5:D3012)+1,""),"")</f>
        <v/>
      </c>
      <c r="F3013" s="5" t="s">
        <v>6123</v>
      </c>
      <c r="G3013" s="5" t="s">
        <v>6124</v>
      </c>
      <c r="H3013" s="12" t="str">
        <f>IFERROR([1]!EM_S_STM07_IS(F3013,"9",$H$1,"1")/1000000,"")</f>
        <v/>
      </c>
      <c r="I3013" s="12">
        <f>IFERROR([1]!EM_S_STM07_IS(F3013,"9",$I$1,"1")/1000000,"")</f>
        <v>433.15568361000004</v>
      </c>
      <c r="J3013" s="12">
        <f>IFERROR([1]!EM_S_STM07_IS(F3013,"9",$J$1,"1")/1000000,"")</f>
        <v>465.03294819999996</v>
      </c>
      <c r="K3013" s="12">
        <f>IFERROR([1]!EM_S_STM07_IS(F3013,"9",$K$1,"1")/1000000,"")</f>
        <v>585.35984365999991</v>
      </c>
      <c r="L3013" s="12">
        <f>IFERROR([1]!EM_S_STM07_IS(F3013,"9",$L$1,"1")/1000000,"")</f>
        <v>603.27760635000004</v>
      </c>
      <c r="M3013" s="13">
        <f>IFERROR([1]!EM_S_STM07_IS(F3013,"9",$M$1,"1")/1000000,"")</f>
        <v>607.53843848999998</v>
      </c>
      <c r="N3013" s="12" t="str">
        <f>IFERROR([1]!EM_S_STM07_IS(F3013,"61",$N$1,"1")/1000000,"")</f>
        <v/>
      </c>
      <c r="O3013" s="12">
        <f>IFERROR([1]!EM_S_STM07_IS(F3013,"61",$O$1,"1")/1000000,"")</f>
        <v>51.019970289999996</v>
      </c>
      <c r="P3013" s="12">
        <f>IFERROR([1]!EM_S_STM07_IS(F3013,"61",$P$1,"1")/1000000,"")</f>
        <v>62.121817289999996</v>
      </c>
      <c r="Q3013" s="12">
        <f>IFERROR([1]!EM_S_STM07_IS(F3013,"61",$Q$1,"1")/1000000,"")</f>
        <v>75.591328090000005</v>
      </c>
      <c r="R3013" s="12">
        <f>IFERROR([1]!EM_S_STM07_IS(F3013,"61",$R$1,"1")/1000000,"")</f>
        <v>81.292385799999991</v>
      </c>
      <c r="S3013" s="12">
        <f>IFERROR([1]!EM_S_STM07_IS(F3013,"61",$S$1,"1")/1000000,"")</f>
        <v>93.325073090000004</v>
      </c>
      <c r="T3013" s="20" t="str">
        <f t="shared" si="854"/>
        <v/>
      </c>
      <c r="U3013" s="20" t="str">
        <f t="shared" si="855"/>
        <v/>
      </c>
      <c r="V3013" s="14" t="str">
        <f t="shared" si="856"/>
        <v/>
      </c>
      <c r="W3013" s="14">
        <f t="shared" si="845"/>
        <v>7.3593088573440546E-2</v>
      </c>
      <c r="X3013" s="14">
        <f t="shared" si="846"/>
        <v>0.25874918309712996</v>
      </c>
      <c r="Y3013" s="14">
        <f t="shared" si="847"/>
        <v>3.0609825535636632E-2</v>
      </c>
      <c r="Z3013" s="15">
        <f t="shared" si="848"/>
        <v>7.062805075393354E-3</v>
      </c>
      <c r="AA3013" s="14" t="str">
        <f t="shared" si="857"/>
        <v/>
      </c>
      <c r="AB3013" s="14">
        <f t="shared" si="849"/>
        <v>0.21759806869538653</v>
      </c>
      <c r="AC3013" s="14">
        <f t="shared" si="850"/>
        <v>0.21682415916973266</v>
      </c>
      <c r="AD3013" s="14">
        <f t="shared" si="851"/>
        <v>7.5419467471351129E-2</v>
      </c>
      <c r="AE3013" s="14">
        <f t="shared" si="852"/>
        <v>0.14801739635989394</v>
      </c>
      <c r="AF3013" s="18" t="str">
        <f t="shared" si="858"/>
        <v/>
      </c>
      <c r="AG3013" s="18" t="str">
        <f t="shared" si="859"/>
        <v/>
      </c>
      <c r="AH3013" s="18" t="str">
        <f t="shared" si="860"/>
        <v/>
      </c>
      <c r="AI3013" s="19" t="str">
        <f t="shared" si="861"/>
        <v/>
      </c>
      <c r="AJ3013" s="19" t="str">
        <f t="shared" si="853"/>
        <v/>
      </c>
      <c r="AK3013" s="19" t="str">
        <f t="shared" si="862"/>
        <v/>
      </c>
    </row>
    <row r="3014" spans="2:37" x14ac:dyDescent="0.15">
      <c r="B3014" s="51" t="str">
        <f>IFERROR(IF(AND(AF3014=1,AI3014=1),MAX($B$5:B3013)+1,""),"")</f>
        <v/>
      </c>
      <c r="C3014" s="51" t="str">
        <f>IFERROR(IF(AND(AG3014=1,AJ3014=1),MAX($C$5:C3013)+1,""),"")</f>
        <v/>
      </c>
      <c r="D3014" s="51" t="str">
        <f>IFERROR(IF(AND(AH3014=1,AK3014=1),MAX($D$5:D3013)+1,""),"")</f>
        <v/>
      </c>
      <c r="F3014" s="5" t="s">
        <v>6125</v>
      </c>
      <c r="G3014" s="5" t="s">
        <v>6126</v>
      </c>
      <c r="H3014" s="12" t="str">
        <f>IFERROR([1]!EM_S_STM07_IS(F3014,"9",$H$1,"1")/1000000,"")</f>
        <v/>
      </c>
      <c r="I3014" s="12">
        <f>IFERROR([1]!EM_S_STM07_IS(F3014,"9",$I$1,"1")/1000000,"")</f>
        <v>836.05442200000005</v>
      </c>
      <c r="J3014" s="12">
        <f>IFERROR([1]!EM_S_STM07_IS(F3014,"9",$J$1,"1")/1000000,"")</f>
        <v>797.76601079</v>
      </c>
      <c r="K3014" s="12">
        <f>IFERROR([1]!EM_S_STM07_IS(F3014,"9",$K$1,"1")/1000000,"")</f>
        <v>711.11609636000003</v>
      </c>
      <c r="L3014" s="12">
        <f>IFERROR([1]!EM_S_STM07_IS(F3014,"9",$L$1,"1")/1000000,"")</f>
        <v>713.69210951000002</v>
      </c>
      <c r="M3014" s="13">
        <f>IFERROR([1]!EM_S_STM07_IS(F3014,"9",$M$1,"1")/1000000,"")</f>
        <v>737.51281490999997</v>
      </c>
      <c r="N3014" s="12" t="str">
        <f>IFERROR([1]!EM_S_STM07_IS(F3014,"61",$N$1,"1")/1000000,"")</f>
        <v/>
      </c>
      <c r="O3014" s="12">
        <f>IFERROR([1]!EM_S_STM07_IS(F3014,"61",$O$1,"1")/1000000,"")</f>
        <v>116.53662893000001</v>
      </c>
      <c r="P3014" s="12">
        <f>IFERROR([1]!EM_S_STM07_IS(F3014,"61",$P$1,"1")/1000000,"")</f>
        <v>84.975354390000007</v>
      </c>
      <c r="Q3014" s="12">
        <f>IFERROR([1]!EM_S_STM07_IS(F3014,"61",$Q$1,"1")/1000000,"")</f>
        <v>35.41070242</v>
      </c>
      <c r="R3014" s="12">
        <f>IFERROR([1]!EM_S_STM07_IS(F3014,"61",$R$1,"1")/1000000,"")</f>
        <v>35.290972289999999</v>
      </c>
      <c r="S3014" s="12">
        <f>IFERROR([1]!EM_S_STM07_IS(F3014,"61",$S$1,"1")/1000000,"")</f>
        <v>41.808345840000001</v>
      </c>
      <c r="T3014" s="20" t="str">
        <f t="shared" si="854"/>
        <v/>
      </c>
      <c r="U3014" s="20" t="str">
        <f t="shared" si="855"/>
        <v/>
      </c>
      <c r="V3014" s="14" t="str">
        <f t="shared" si="856"/>
        <v/>
      </c>
      <c r="W3014" s="14">
        <f t="shared" si="845"/>
        <v>-4.5796553672196288E-2</v>
      </c>
      <c r="X3014" s="14">
        <f t="shared" si="846"/>
        <v>-0.10861570091735741</v>
      </c>
      <c r="Y3014" s="14">
        <f t="shared" si="847"/>
        <v>3.6224930966769972E-3</v>
      </c>
      <c r="Z3014" s="15">
        <f t="shared" si="848"/>
        <v>3.3376725176847685E-2</v>
      </c>
      <c r="AA3014" s="14" t="str">
        <f t="shared" si="857"/>
        <v/>
      </c>
      <c r="AB3014" s="14">
        <f t="shared" si="849"/>
        <v>-0.27082707668640299</v>
      </c>
      <c r="AC3014" s="14">
        <f t="shared" si="850"/>
        <v>-0.58328267443898807</v>
      </c>
      <c r="AD3014" s="14">
        <f t="shared" si="851"/>
        <v>-3.3811848344577587E-3</v>
      </c>
      <c r="AE3014" s="14">
        <f t="shared" si="852"/>
        <v>0.18467537523319402</v>
      </c>
      <c r="AF3014" s="18" t="str">
        <f t="shared" si="858"/>
        <v/>
      </c>
      <c r="AG3014" s="18" t="str">
        <f t="shared" si="859"/>
        <v/>
      </c>
      <c r="AH3014" s="18" t="str">
        <f t="shared" si="860"/>
        <v/>
      </c>
      <c r="AI3014" s="19" t="str">
        <f t="shared" si="861"/>
        <v/>
      </c>
      <c r="AJ3014" s="19" t="str">
        <f t="shared" si="853"/>
        <v/>
      </c>
      <c r="AK3014" s="19" t="str">
        <f t="shared" si="862"/>
        <v/>
      </c>
    </row>
    <row r="3015" spans="2:37" x14ac:dyDescent="0.15">
      <c r="B3015" s="51" t="str">
        <f>IFERROR(IF(AND(AF3015=1,AI3015=1),MAX($B$5:B3014)+1,""),"")</f>
        <v/>
      </c>
      <c r="C3015" s="51" t="str">
        <f>IFERROR(IF(AND(AG3015=1,AJ3015=1),MAX($C$5:C3014)+1,""),"")</f>
        <v/>
      </c>
      <c r="D3015" s="51" t="str">
        <f>IFERROR(IF(AND(AH3015=1,AK3015=1),MAX($D$5:D3014)+1,""),"")</f>
        <v/>
      </c>
      <c r="F3015" s="5" t="s">
        <v>6127</v>
      </c>
      <c r="G3015" s="5" t="s">
        <v>6128</v>
      </c>
      <c r="H3015" s="12" t="str">
        <f>IFERROR([1]!EM_S_STM07_IS(F3015,"9",$H$1,"1")/1000000,"")</f>
        <v/>
      </c>
      <c r="I3015" s="12">
        <f>IFERROR([1]!EM_S_STM07_IS(F3015,"9",$I$1,"1")/1000000,"")</f>
        <v>274.27207062000002</v>
      </c>
      <c r="J3015" s="12">
        <f>IFERROR([1]!EM_S_STM07_IS(F3015,"9",$J$1,"1")/1000000,"")</f>
        <v>317.97236613999996</v>
      </c>
      <c r="K3015" s="12">
        <f>IFERROR([1]!EM_S_STM07_IS(F3015,"9",$K$1,"1")/1000000,"")</f>
        <v>447.94291463000002</v>
      </c>
      <c r="L3015" s="12">
        <f>IFERROR([1]!EM_S_STM07_IS(F3015,"9",$L$1,"1")/1000000,"")</f>
        <v>579.37019937000002</v>
      </c>
      <c r="M3015" s="13">
        <f>IFERROR([1]!EM_S_STM07_IS(F3015,"9",$M$1,"1")/1000000,"")</f>
        <v>668.42140725000002</v>
      </c>
      <c r="N3015" s="12" t="str">
        <f>IFERROR([1]!EM_S_STM07_IS(F3015,"61",$N$1,"1")/1000000,"")</f>
        <v/>
      </c>
      <c r="O3015" s="12">
        <f>IFERROR([1]!EM_S_STM07_IS(F3015,"61",$O$1,"1")/1000000,"")</f>
        <v>47.245644429999999</v>
      </c>
      <c r="P3015" s="12">
        <f>IFERROR([1]!EM_S_STM07_IS(F3015,"61",$P$1,"1")/1000000,"")</f>
        <v>55.267969719999996</v>
      </c>
      <c r="Q3015" s="12">
        <f>IFERROR([1]!EM_S_STM07_IS(F3015,"61",$Q$1,"1")/1000000,"")</f>
        <v>79.617692219999995</v>
      </c>
      <c r="R3015" s="12">
        <f>IFERROR([1]!EM_S_STM07_IS(F3015,"61",$R$1,"1")/1000000,"")</f>
        <v>95.92047079000001</v>
      </c>
      <c r="S3015" s="12">
        <f>IFERROR([1]!EM_S_STM07_IS(F3015,"61",$S$1,"1")/1000000,"")</f>
        <v>112.39558866</v>
      </c>
      <c r="T3015" s="20" t="str">
        <f t="shared" si="854"/>
        <v/>
      </c>
      <c r="U3015" s="20" t="str">
        <f t="shared" si="855"/>
        <v/>
      </c>
      <c r="V3015" s="14" t="str">
        <f t="shared" si="856"/>
        <v/>
      </c>
      <c r="W3015" s="14">
        <f t="shared" ref="W3015:W3070" si="863">IFERROR((J3015-I3015)/ABS(I3015),"")</f>
        <v>0.15933191965632573</v>
      </c>
      <c r="X3015" s="14">
        <f t="shared" ref="X3015:X3070" si="864">IFERROR((K3015-J3015)/ABS(J3015),"")</f>
        <v>0.40874793639386686</v>
      </c>
      <c r="Y3015" s="14">
        <f t="shared" ref="Y3015:Y3070" si="865">IFERROR((L3015-K3015)/ABS(K3015),"")</f>
        <v>0.29340186092363729</v>
      </c>
      <c r="Z3015" s="15">
        <f t="shared" ref="Z3015:Z3070" si="866">IFERROR((M3015-L3015)/ABS(L3015),"")</f>
        <v>0.15370346624115838</v>
      </c>
      <c r="AA3015" s="14" t="str">
        <f t="shared" si="857"/>
        <v/>
      </c>
      <c r="AB3015" s="14">
        <f t="shared" ref="AB3015:AB3070" si="867">IFERROR((P3015-O3015)/ABS(O3015),"")</f>
        <v>0.16980031464881423</v>
      </c>
      <c r="AC3015" s="14">
        <f t="shared" ref="AC3015:AC3070" si="868">IFERROR((Q3015-P3015)/ABS(P3015),"")</f>
        <v>0.44057566477222138</v>
      </c>
      <c r="AD3015" s="14">
        <f t="shared" ref="AD3015:AD3070" si="869">IFERROR((R3015-Q3015)/ABS(Q3015),"")</f>
        <v>0.20476326448840163</v>
      </c>
      <c r="AE3015" s="14">
        <f t="shared" ref="AE3015:AE3070" si="870">IFERROR((S3015-R3015)/ABS(R3015),"")</f>
        <v>0.17175810058385962</v>
      </c>
      <c r="AF3015" s="18" t="str">
        <f t="shared" si="858"/>
        <v/>
      </c>
      <c r="AG3015" s="18" t="str">
        <f t="shared" si="859"/>
        <v/>
      </c>
      <c r="AH3015" s="18" t="str">
        <f t="shared" si="860"/>
        <v/>
      </c>
      <c r="AI3015" s="19">
        <f t="shared" si="861"/>
        <v>1</v>
      </c>
      <c r="AJ3015" s="19">
        <f t="shared" ref="AJ3015:AJ3070" si="871">IFERROR(IF(AND(AA3015&gt;$AJ$3,AB3015&gt;$AJ$3,AC3015&gt;$AJ$3,AD3015&gt;$AJ$3,AE3015&gt;$AJ$3),1,""),"")</f>
        <v>1</v>
      </c>
      <c r="AK3015" s="19">
        <f t="shared" si="862"/>
        <v>1</v>
      </c>
    </row>
    <row r="3016" spans="2:37" x14ac:dyDescent="0.15">
      <c r="B3016" s="51" t="str">
        <f>IFERROR(IF(AND(AF3016=1,AI3016=1),MAX($B$5:B3015)+1,""),"")</f>
        <v/>
      </c>
      <c r="C3016" s="51" t="str">
        <f>IFERROR(IF(AND(AG3016=1,AJ3016=1),MAX($C$5:C3015)+1,""),"")</f>
        <v/>
      </c>
      <c r="D3016" s="51" t="str">
        <f>IFERROR(IF(AND(AH3016=1,AK3016=1),MAX($D$5:D3015)+1,""),"")</f>
        <v/>
      </c>
      <c r="F3016" s="5" t="s">
        <v>6129</v>
      </c>
      <c r="G3016" s="5" t="s">
        <v>6130</v>
      </c>
      <c r="H3016" s="12" t="str">
        <f>IFERROR([1]!EM_S_STM07_IS(F3016,"9",$H$1,"1")/1000000,"")</f>
        <v/>
      </c>
      <c r="I3016" s="12">
        <f>IFERROR([1]!EM_S_STM07_IS(F3016,"9",$I$1,"1")/1000000,"")</f>
        <v>505.42704262000001</v>
      </c>
      <c r="J3016" s="12">
        <f>IFERROR([1]!EM_S_STM07_IS(F3016,"9",$J$1,"1")/1000000,"")</f>
        <v>759.81528607000007</v>
      </c>
      <c r="K3016" s="12">
        <f>IFERROR([1]!EM_S_STM07_IS(F3016,"9",$K$1,"1")/1000000,"")</f>
        <v>606.88978708000002</v>
      </c>
      <c r="L3016" s="12">
        <f>IFERROR([1]!EM_S_STM07_IS(F3016,"9",$L$1,"1")/1000000,"")</f>
        <v>576.30583990999992</v>
      </c>
      <c r="M3016" s="13">
        <f>IFERROR([1]!EM_S_STM07_IS(F3016,"9",$M$1,"1")/1000000,"")</f>
        <v>585.34312602</v>
      </c>
      <c r="N3016" s="12" t="str">
        <f>IFERROR([1]!EM_S_STM07_IS(F3016,"61",$N$1,"1")/1000000,"")</f>
        <v/>
      </c>
      <c r="O3016" s="12">
        <f>IFERROR([1]!EM_S_STM07_IS(F3016,"61",$O$1,"1")/1000000,"")</f>
        <v>107.90921641</v>
      </c>
      <c r="P3016" s="12">
        <f>IFERROR([1]!EM_S_STM07_IS(F3016,"61",$P$1,"1")/1000000,"")</f>
        <v>176.20800231000001</v>
      </c>
      <c r="Q3016" s="12">
        <f>IFERROR([1]!EM_S_STM07_IS(F3016,"61",$Q$1,"1")/1000000,"")</f>
        <v>151.73431400000001</v>
      </c>
      <c r="R3016" s="12">
        <f>IFERROR([1]!EM_S_STM07_IS(F3016,"61",$R$1,"1")/1000000,"")</f>
        <v>126.10445378</v>
      </c>
      <c r="S3016" s="12">
        <f>IFERROR([1]!EM_S_STM07_IS(F3016,"61",$S$1,"1")/1000000,"")</f>
        <v>79.43257973</v>
      </c>
      <c r="T3016" s="20" t="str">
        <f t="shared" si="854"/>
        <v/>
      </c>
      <c r="U3016" s="20" t="str">
        <f t="shared" si="855"/>
        <v/>
      </c>
      <c r="V3016" s="14" t="str">
        <f t="shared" si="856"/>
        <v/>
      </c>
      <c r="W3016" s="14">
        <f t="shared" si="863"/>
        <v>0.50331347949116201</v>
      </c>
      <c r="X3016" s="14">
        <f t="shared" si="864"/>
        <v>-0.20126667861734934</v>
      </c>
      <c r="Y3016" s="14">
        <f t="shared" si="865"/>
        <v>-5.0394565572032826E-2</v>
      </c>
      <c r="Z3016" s="15">
        <f t="shared" si="866"/>
        <v>1.5681406441085882E-2</v>
      </c>
      <c r="AA3016" s="14" t="str">
        <f t="shared" si="857"/>
        <v/>
      </c>
      <c r="AB3016" s="14">
        <f t="shared" si="867"/>
        <v>0.63292819809291778</v>
      </c>
      <c r="AC3016" s="14">
        <f t="shared" si="868"/>
        <v>-0.13889090160016579</v>
      </c>
      <c r="AD3016" s="14">
        <f t="shared" si="869"/>
        <v>-0.16891274982137533</v>
      </c>
      <c r="AE3016" s="14">
        <f t="shared" si="870"/>
        <v>-0.37010488250813944</v>
      </c>
      <c r="AF3016" s="18" t="str">
        <f t="shared" si="858"/>
        <v/>
      </c>
      <c r="AG3016" s="18" t="str">
        <f t="shared" si="859"/>
        <v/>
      </c>
      <c r="AH3016" s="18" t="str">
        <f t="shared" si="860"/>
        <v/>
      </c>
      <c r="AI3016" s="19" t="str">
        <f t="shared" si="861"/>
        <v/>
      </c>
      <c r="AJ3016" s="19" t="str">
        <f t="shared" si="871"/>
        <v/>
      </c>
      <c r="AK3016" s="19" t="str">
        <f t="shared" si="862"/>
        <v/>
      </c>
    </row>
    <row r="3017" spans="2:37" x14ac:dyDescent="0.15">
      <c r="B3017" s="51" t="str">
        <f>IFERROR(IF(AND(AF3017=1,AI3017=1),MAX($B$5:B3016)+1,""),"")</f>
        <v/>
      </c>
      <c r="C3017" s="51" t="str">
        <f>IFERROR(IF(AND(AG3017=1,AJ3017=1),MAX($C$5:C3016)+1,""),"")</f>
        <v/>
      </c>
      <c r="D3017" s="51" t="str">
        <f>IFERROR(IF(AND(AH3017=1,AK3017=1),MAX($D$5:D3016)+1,""),"")</f>
        <v/>
      </c>
      <c r="F3017" s="5" t="s">
        <v>6131</v>
      </c>
      <c r="G3017" s="5" t="s">
        <v>6132</v>
      </c>
      <c r="H3017" s="12" t="str">
        <f>IFERROR([1]!EM_S_STM07_IS(F3017,"9",$H$1,"1")/1000000,"")</f>
        <v/>
      </c>
      <c r="I3017" s="12">
        <f>IFERROR([1]!EM_S_STM07_IS(F3017,"9",$I$1,"1")/1000000,"")</f>
        <v>506.84851530999998</v>
      </c>
      <c r="J3017" s="12">
        <f>IFERROR([1]!EM_S_STM07_IS(F3017,"9",$J$1,"1")/1000000,"")</f>
        <v>589.77245157000004</v>
      </c>
      <c r="K3017" s="12">
        <f>IFERROR([1]!EM_S_STM07_IS(F3017,"9",$K$1,"1")/1000000,"")</f>
        <v>666.41448060000005</v>
      </c>
      <c r="L3017" s="12">
        <f>IFERROR([1]!EM_S_STM07_IS(F3017,"9",$L$1,"1")/1000000,"")</f>
        <v>703.83317110000007</v>
      </c>
      <c r="M3017" s="13">
        <f>IFERROR([1]!EM_S_STM07_IS(F3017,"9",$M$1,"1")/1000000,"")</f>
        <v>710.86727264000001</v>
      </c>
      <c r="N3017" s="12" t="str">
        <f>IFERROR([1]!EM_S_STM07_IS(F3017,"61",$N$1,"1")/1000000,"")</f>
        <v/>
      </c>
      <c r="O3017" s="12">
        <f>IFERROR([1]!EM_S_STM07_IS(F3017,"61",$O$1,"1")/1000000,"")</f>
        <v>43.351222749999998</v>
      </c>
      <c r="P3017" s="12">
        <f>IFERROR([1]!EM_S_STM07_IS(F3017,"61",$P$1,"1")/1000000,"")</f>
        <v>50.624805770000002</v>
      </c>
      <c r="Q3017" s="12">
        <f>IFERROR([1]!EM_S_STM07_IS(F3017,"61",$Q$1,"1")/1000000,"")</f>
        <v>59.520366450000004</v>
      </c>
      <c r="R3017" s="12">
        <f>IFERROR([1]!EM_S_STM07_IS(F3017,"61",$R$1,"1")/1000000,"")</f>
        <v>66.728158429999993</v>
      </c>
      <c r="S3017" s="12">
        <f>IFERROR([1]!EM_S_STM07_IS(F3017,"61",$S$1,"1")/1000000,"")</f>
        <v>83.46755859000001</v>
      </c>
      <c r="T3017" s="20" t="str">
        <f t="shared" si="854"/>
        <v/>
      </c>
      <c r="U3017" s="20" t="str">
        <f t="shared" si="855"/>
        <v/>
      </c>
      <c r="V3017" s="14" t="str">
        <f t="shared" si="856"/>
        <v/>
      </c>
      <c r="W3017" s="14">
        <f t="shared" si="863"/>
        <v>0.16360694320921887</v>
      </c>
      <c r="X3017" s="14">
        <f t="shared" si="864"/>
        <v>0.12995186334318529</v>
      </c>
      <c r="Y3017" s="14">
        <f t="shared" si="865"/>
        <v>5.6149275847533292E-2</v>
      </c>
      <c r="Z3017" s="15">
        <f t="shared" si="866"/>
        <v>9.9939898101229704E-3</v>
      </c>
      <c r="AA3017" s="14" t="str">
        <f t="shared" si="857"/>
        <v/>
      </c>
      <c r="AB3017" s="14">
        <f t="shared" si="867"/>
        <v>0.16778264968316273</v>
      </c>
      <c r="AC3017" s="14">
        <f t="shared" si="868"/>
        <v>0.17571545302148034</v>
      </c>
      <c r="AD3017" s="14">
        <f t="shared" si="869"/>
        <v>0.12109791000791105</v>
      </c>
      <c r="AE3017" s="14">
        <f t="shared" si="870"/>
        <v>0.25085961539850066</v>
      </c>
      <c r="AF3017" s="18" t="str">
        <f t="shared" si="858"/>
        <v/>
      </c>
      <c r="AG3017" s="18" t="str">
        <f t="shared" si="859"/>
        <v/>
      </c>
      <c r="AH3017" s="18" t="str">
        <f t="shared" si="860"/>
        <v/>
      </c>
      <c r="AI3017" s="19" t="str">
        <f t="shared" si="861"/>
        <v/>
      </c>
      <c r="AJ3017" s="19">
        <f t="shared" si="871"/>
        <v>1</v>
      </c>
      <c r="AK3017" s="19" t="str">
        <f t="shared" si="862"/>
        <v/>
      </c>
    </row>
    <row r="3018" spans="2:37" x14ac:dyDescent="0.15">
      <c r="B3018" s="51" t="str">
        <f>IFERROR(IF(AND(AF3018=1,AI3018=1),MAX($B$5:B3017)+1,""),"")</f>
        <v/>
      </c>
      <c r="C3018" s="51" t="str">
        <f>IFERROR(IF(AND(AG3018=1,AJ3018=1),MAX($C$5:C3017)+1,""),"")</f>
        <v/>
      </c>
      <c r="D3018" s="51" t="str">
        <f>IFERROR(IF(AND(AH3018=1,AK3018=1),MAX($D$5:D3017)+1,""),"")</f>
        <v/>
      </c>
      <c r="F3018" s="5" t="s">
        <v>6133</v>
      </c>
      <c r="G3018" s="5" t="s">
        <v>6134</v>
      </c>
      <c r="H3018" s="12">
        <f>IFERROR([1]!EM_S_STM07_IS(F3018,"9",$H$1,"1")/1000000,"")</f>
        <v>2369.6117434499997</v>
      </c>
      <c r="I3018" s="12">
        <f>IFERROR([1]!EM_S_STM07_IS(F3018,"9",$I$1,"1")/1000000,"")</f>
        <v>3302.4871884999998</v>
      </c>
      <c r="J3018" s="12">
        <f>IFERROR([1]!EM_S_STM07_IS(F3018,"9",$J$1,"1")/1000000,"")</f>
        <v>3533.4602826999999</v>
      </c>
      <c r="K3018" s="12">
        <f>IFERROR([1]!EM_S_STM07_IS(F3018,"9",$K$1,"1")/1000000,"")</f>
        <v>3585.2721999999999</v>
      </c>
      <c r="L3018" s="12">
        <f>IFERROR([1]!EM_S_STM07_IS(F3018,"9",$L$1,"1")/1000000,"")</f>
        <v>4353.3302867799994</v>
      </c>
      <c r="M3018" s="13">
        <f>IFERROR([1]!EM_S_STM07_IS(F3018,"9",$M$1,"1")/1000000,"")</f>
        <v>4029.2615788000003</v>
      </c>
      <c r="N3018" s="12">
        <f>IFERROR([1]!EM_S_STM07_IS(F3018,"61",$N$1,"1")/1000000,"")</f>
        <v>157.34110691999999</v>
      </c>
      <c r="O3018" s="12">
        <f>IFERROR([1]!EM_S_STM07_IS(F3018,"61",$O$1,"1")/1000000,"")</f>
        <v>175.85525227000002</v>
      </c>
      <c r="P3018" s="12">
        <f>IFERROR([1]!EM_S_STM07_IS(F3018,"61",$P$1,"1")/1000000,"")</f>
        <v>163.81488284</v>
      </c>
      <c r="Q3018" s="12">
        <f>IFERROR([1]!EM_S_STM07_IS(F3018,"61",$Q$1,"1")/1000000,"")</f>
        <v>122.6728</v>
      </c>
      <c r="R3018" s="12">
        <f>IFERROR([1]!EM_S_STM07_IS(F3018,"61",$R$1,"1")/1000000,"")</f>
        <v>145.37509449999999</v>
      </c>
      <c r="S3018" s="12">
        <f>IFERROR([1]!EM_S_STM07_IS(F3018,"61",$S$1,"1")/1000000,"")</f>
        <v>-246.00305738</v>
      </c>
      <c r="T3018" s="20">
        <f t="shared" si="854"/>
        <v>0.11201246082223437</v>
      </c>
      <c r="U3018" s="20">
        <f t="shared" si="855"/>
        <v>-2.0935021989145737</v>
      </c>
      <c r="V3018" s="14">
        <f t="shared" si="856"/>
        <v>0.39368282488834833</v>
      </c>
      <c r="W3018" s="14">
        <f t="shared" si="863"/>
        <v>6.9939134057597607E-2</v>
      </c>
      <c r="X3018" s="14">
        <f t="shared" si="864"/>
        <v>1.4663223343325456E-2</v>
      </c>
      <c r="Y3018" s="14">
        <f t="shared" si="865"/>
        <v>0.21422587852046479</v>
      </c>
      <c r="Z3018" s="15">
        <f t="shared" si="866"/>
        <v>-7.444156235149825E-2</v>
      </c>
      <c r="AA3018" s="14">
        <f t="shared" si="857"/>
        <v>0.11766883882044597</v>
      </c>
      <c r="AB3018" s="14">
        <f t="shared" si="867"/>
        <v>-6.8467499688401684E-2</v>
      </c>
      <c r="AC3018" s="14">
        <f t="shared" si="868"/>
        <v>-0.2511498474786566</v>
      </c>
      <c r="AD3018" s="14">
        <f t="shared" si="869"/>
        <v>0.18506379979914042</v>
      </c>
      <c r="AE3018" s="14">
        <f t="shared" si="870"/>
        <v>-2.6921953394155835</v>
      </c>
      <c r="AF3018" s="18" t="str">
        <f t="shared" si="858"/>
        <v/>
      </c>
      <c r="AG3018" s="18" t="str">
        <f t="shared" si="859"/>
        <v/>
      </c>
      <c r="AH3018" s="18" t="str">
        <f t="shared" si="860"/>
        <v/>
      </c>
      <c r="AI3018" s="19" t="str">
        <f t="shared" si="861"/>
        <v/>
      </c>
      <c r="AJ3018" s="19" t="str">
        <f t="shared" si="871"/>
        <v/>
      </c>
      <c r="AK3018" s="19" t="str">
        <f t="shared" si="862"/>
        <v/>
      </c>
    </row>
    <row r="3019" spans="2:37" x14ac:dyDescent="0.15">
      <c r="B3019" s="51" t="str">
        <f>IFERROR(IF(AND(AF3019=1,AI3019=1),MAX($B$5:B3018)+1,""),"")</f>
        <v/>
      </c>
      <c r="C3019" s="51" t="str">
        <f>IFERROR(IF(AND(AG3019=1,AJ3019=1),MAX($C$5:C3018)+1,""),"")</f>
        <v/>
      </c>
      <c r="D3019" s="51" t="str">
        <f>IFERROR(IF(AND(AH3019=1,AK3019=1),MAX($D$5:D3018)+1,""),"")</f>
        <v/>
      </c>
      <c r="F3019" s="5" t="s">
        <v>6135</v>
      </c>
      <c r="G3019" s="5" t="s">
        <v>6136</v>
      </c>
      <c r="H3019" s="12" t="str">
        <f>IFERROR([1]!EM_S_STM07_IS(F3019,"9",$H$1,"1")/1000000,"")</f>
        <v/>
      </c>
      <c r="I3019" s="12">
        <f>IFERROR([1]!EM_S_STM07_IS(F3019,"9",$I$1,"1")/1000000,"")</f>
        <v>600.36659028999998</v>
      </c>
      <c r="J3019" s="12">
        <f>IFERROR([1]!EM_S_STM07_IS(F3019,"9",$J$1,"1")/1000000,"")</f>
        <v>736.0757456</v>
      </c>
      <c r="K3019" s="12">
        <f>IFERROR([1]!EM_S_STM07_IS(F3019,"9",$K$1,"1")/1000000,"")</f>
        <v>762.38997267999991</v>
      </c>
      <c r="L3019" s="12">
        <f>IFERROR([1]!EM_S_STM07_IS(F3019,"9",$L$1,"1")/1000000,"")</f>
        <v>960.63625166999998</v>
      </c>
      <c r="M3019" s="13">
        <f>IFERROR([1]!EM_S_STM07_IS(F3019,"9",$M$1,"1")/1000000,"")</f>
        <v>590.32343183</v>
      </c>
      <c r="N3019" s="12" t="str">
        <f>IFERROR([1]!EM_S_STM07_IS(F3019,"61",$N$1,"1")/1000000,"")</f>
        <v/>
      </c>
      <c r="O3019" s="12">
        <f>IFERROR([1]!EM_S_STM07_IS(F3019,"61",$O$1,"1")/1000000,"")</f>
        <v>75.371815699999999</v>
      </c>
      <c r="P3019" s="12">
        <f>IFERROR([1]!EM_S_STM07_IS(F3019,"61",$P$1,"1")/1000000,"")</f>
        <v>74.409019629999989</v>
      </c>
      <c r="Q3019" s="12">
        <f>IFERROR([1]!EM_S_STM07_IS(F3019,"61",$Q$1,"1")/1000000,"")</f>
        <v>60.886906639999999</v>
      </c>
      <c r="R3019" s="12">
        <f>IFERROR([1]!EM_S_STM07_IS(F3019,"61",$R$1,"1")/1000000,"")</f>
        <v>107.67766734999999</v>
      </c>
      <c r="S3019" s="12">
        <f>IFERROR([1]!EM_S_STM07_IS(F3019,"61",$S$1,"1")/1000000,"")</f>
        <v>27.608580760000002</v>
      </c>
      <c r="T3019" s="20" t="str">
        <f t="shared" si="854"/>
        <v/>
      </c>
      <c r="U3019" s="20" t="str">
        <f t="shared" si="855"/>
        <v/>
      </c>
      <c r="V3019" s="14" t="str">
        <f t="shared" si="856"/>
        <v/>
      </c>
      <c r="W3019" s="14">
        <f t="shared" si="863"/>
        <v>0.22604381640298693</v>
      </c>
      <c r="X3019" s="14">
        <f t="shared" si="864"/>
        <v>3.5749346772118273E-2</v>
      </c>
      <c r="Y3019" s="14">
        <f t="shared" si="865"/>
        <v>0.26003264220948841</v>
      </c>
      <c r="Z3019" s="15">
        <f t="shared" si="866"/>
        <v>-0.38548703444850912</v>
      </c>
      <c r="AA3019" s="14" t="str">
        <f t="shared" si="857"/>
        <v/>
      </c>
      <c r="AB3019" s="14">
        <f t="shared" si="867"/>
        <v>-1.2773953513766954E-2</v>
      </c>
      <c r="AC3019" s="14">
        <f t="shared" si="868"/>
        <v>-0.18172679948262868</v>
      </c>
      <c r="AD3019" s="14">
        <f t="shared" si="869"/>
        <v>0.76848641673742935</v>
      </c>
      <c r="AE3019" s="14">
        <f t="shared" si="870"/>
        <v>-0.7435997506311135</v>
      </c>
      <c r="AF3019" s="18" t="str">
        <f t="shared" si="858"/>
        <v/>
      </c>
      <c r="AG3019" s="18" t="str">
        <f t="shared" si="859"/>
        <v/>
      </c>
      <c r="AH3019" s="18" t="str">
        <f t="shared" si="860"/>
        <v/>
      </c>
      <c r="AI3019" s="19" t="str">
        <f t="shared" si="861"/>
        <v/>
      </c>
      <c r="AJ3019" s="19" t="str">
        <f t="shared" si="871"/>
        <v/>
      </c>
      <c r="AK3019" s="19" t="str">
        <f t="shared" si="862"/>
        <v/>
      </c>
    </row>
    <row r="3020" spans="2:37" x14ac:dyDescent="0.15">
      <c r="B3020" s="51" t="str">
        <f>IFERROR(IF(AND(AF3020=1,AI3020=1),MAX($B$5:B3019)+1,""),"")</f>
        <v/>
      </c>
      <c r="C3020" s="51" t="str">
        <f>IFERROR(IF(AND(AG3020=1,AJ3020=1),MAX($C$5:C3019)+1,""),"")</f>
        <v/>
      </c>
      <c r="D3020" s="51" t="str">
        <f>IFERROR(IF(AND(AH3020=1,AK3020=1),MAX($D$5:D3019)+1,""),"")</f>
        <v/>
      </c>
      <c r="F3020" s="5" t="s">
        <v>6137</v>
      </c>
      <c r="G3020" s="5" t="s">
        <v>6138</v>
      </c>
      <c r="H3020" s="12">
        <f>IFERROR([1]!EM_S_STM07_IS(F3020,"9",$H$1,"1")/1000000,"")</f>
        <v>1703.0248343000001</v>
      </c>
      <c r="I3020" s="12">
        <f>IFERROR([1]!EM_S_STM07_IS(F3020,"9",$I$1,"1")/1000000,"")</f>
        <v>2458.5894421500002</v>
      </c>
      <c r="J3020" s="12">
        <f>IFERROR([1]!EM_S_STM07_IS(F3020,"9",$J$1,"1")/1000000,"")</f>
        <v>2193.8003815300003</v>
      </c>
      <c r="K3020" s="12">
        <f>IFERROR([1]!EM_S_STM07_IS(F3020,"9",$K$1,"1")/1000000,"")</f>
        <v>1957.4111746800002</v>
      </c>
      <c r="L3020" s="12">
        <f>IFERROR([1]!EM_S_STM07_IS(F3020,"9",$L$1,"1")/1000000,"")</f>
        <v>2385.8594819699997</v>
      </c>
      <c r="M3020" s="13">
        <f>IFERROR([1]!EM_S_STM07_IS(F3020,"9",$M$1,"1")/1000000,"")</f>
        <v>3332.8047714200002</v>
      </c>
      <c r="N3020" s="12">
        <f>IFERROR([1]!EM_S_STM07_IS(F3020,"61",$N$1,"1")/1000000,"")</f>
        <v>551.68262689999995</v>
      </c>
      <c r="O3020" s="12">
        <f>IFERROR([1]!EM_S_STM07_IS(F3020,"61",$O$1,"1")/1000000,"")</f>
        <v>611.06331243</v>
      </c>
      <c r="P3020" s="12">
        <f>IFERROR([1]!EM_S_STM07_IS(F3020,"61",$P$1,"1")/1000000,"")</f>
        <v>502.47682191000001</v>
      </c>
      <c r="Q3020" s="12">
        <f>IFERROR([1]!EM_S_STM07_IS(F3020,"61",$Q$1,"1")/1000000,"")</f>
        <v>595.55042397</v>
      </c>
      <c r="R3020" s="12">
        <f>IFERROR([1]!EM_S_STM07_IS(F3020,"61",$R$1,"1")/1000000,"")</f>
        <v>432.09378227999997</v>
      </c>
      <c r="S3020" s="12">
        <f>IFERROR([1]!EM_S_STM07_IS(F3020,"61",$S$1,"1")/1000000,"")</f>
        <v>647.29457495000008</v>
      </c>
      <c r="T3020" s="20">
        <f t="shared" si="854"/>
        <v>0.14371489905443391</v>
      </c>
      <c r="U3020" s="20">
        <f t="shared" si="855"/>
        <v>3.2482101880304759E-2</v>
      </c>
      <c r="V3020" s="14">
        <f t="shared" si="856"/>
        <v>0.44366035810661703</v>
      </c>
      <c r="W3020" s="14">
        <f t="shared" si="863"/>
        <v>-0.10769958419265226</v>
      </c>
      <c r="X3020" s="14">
        <f t="shared" si="864"/>
        <v>-0.10775328915073741</v>
      </c>
      <c r="Y3020" s="14">
        <f t="shared" si="865"/>
        <v>0.21888518510171617</v>
      </c>
      <c r="Z3020" s="15">
        <f t="shared" si="866"/>
        <v>0.39689901966402041</v>
      </c>
      <c r="AA3020" s="14">
        <f t="shared" si="857"/>
        <v>0.10763559088976644</v>
      </c>
      <c r="AB3020" s="14">
        <f t="shared" si="867"/>
        <v>-0.17770088354378016</v>
      </c>
      <c r="AC3020" s="14">
        <f t="shared" si="868"/>
        <v>0.18522964244641446</v>
      </c>
      <c r="AD3020" s="14">
        <f t="shared" si="869"/>
        <v>-0.27446314386006371</v>
      </c>
      <c r="AE3020" s="14">
        <f t="shared" si="870"/>
        <v>0.4980418638159167</v>
      </c>
      <c r="AF3020" s="18" t="str">
        <f t="shared" si="858"/>
        <v/>
      </c>
      <c r="AG3020" s="18" t="str">
        <f t="shared" si="859"/>
        <v/>
      </c>
      <c r="AH3020" s="18" t="str">
        <f t="shared" si="860"/>
        <v/>
      </c>
      <c r="AI3020" s="19" t="str">
        <f t="shared" si="861"/>
        <v/>
      </c>
      <c r="AJ3020" s="19" t="str">
        <f t="shared" si="871"/>
        <v/>
      </c>
      <c r="AK3020" s="19" t="str">
        <f t="shared" si="862"/>
        <v/>
      </c>
    </row>
    <row r="3021" spans="2:37" x14ac:dyDescent="0.15">
      <c r="B3021" s="51" t="str">
        <f>IFERROR(IF(AND(AF3021=1,AI3021=1),MAX($B$5:B3020)+1,""),"")</f>
        <v/>
      </c>
      <c r="C3021" s="51" t="str">
        <f>IFERROR(IF(AND(AG3021=1,AJ3021=1),MAX($C$5:C3020)+1,""),"")</f>
        <v/>
      </c>
      <c r="D3021" s="51" t="str">
        <f>IFERROR(IF(AND(AH3021=1,AK3021=1),MAX($D$5:D3020)+1,""),"")</f>
        <v/>
      </c>
      <c r="F3021" s="5" t="s">
        <v>6139</v>
      </c>
      <c r="G3021" s="5" t="s">
        <v>6140</v>
      </c>
      <c r="H3021" s="12" t="str">
        <f>IFERROR([1]!EM_S_STM07_IS(F3021,"9",$H$1,"1")/1000000,"")</f>
        <v/>
      </c>
      <c r="I3021" s="12">
        <f>IFERROR([1]!EM_S_STM07_IS(F3021,"9",$I$1,"1")/1000000,"")</f>
        <v>499.12567805999998</v>
      </c>
      <c r="J3021" s="12">
        <f>IFERROR([1]!EM_S_STM07_IS(F3021,"9",$J$1,"1")/1000000,"")</f>
        <v>599.09867555999995</v>
      </c>
      <c r="K3021" s="12">
        <f>IFERROR([1]!EM_S_STM07_IS(F3021,"9",$K$1,"1")/1000000,"")</f>
        <v>710.40662815999997</v>
      </c>
      <c r="L3021" s="12">
        <f>IFERROR([1]!EM_S_STM07_IS(F3021,"9",$L$1,"1")/1000000,"")</f>
        <v>743.95128813999997</v>
      </c>
      <c r="M3021" s="13">
        <f>IFERROR([1]!EM_S_STM07_IS(F3021,"9",$M$1,"1")/1000000,"")</f>
        <v>835.28970902000003</v>
      </c>
      <c r="N3021" s="12" t="str">
        <f>IFERROR([1]!EM_S_STM07_IS(F3021,"61",$N$1,"1")/1000000,"")</f>
        <v/>
      </c>
      <c r="O3021" s="12">
        <f>IFERROR([1]!EM_S_STM07_IS(F3021,"61",$O$1,"1")/1000000,"")</f>
        <v>96.720917659999998</v>
      </c>
      <c r="P3021" s="12">
        <f>IFERROR([1]!EM_S_STM07_IS(F3021,"61",$P$1,"1")/1000000,"")</f>
        <v>122.30290265000001</v>
      </c>
      <c r="Q3021" s="12">
        <f>IFERROR([1]!EM_S_STM07_IS(F3021,"61",$Q$1,"1")/1000000,"")</f>
        <v>136.65306704</v>
      </c>
      <c r="R3021" s="12">
        <f>IFERROR([1]!EM_S_STM07_IS(F3021,"61",$R$1,"1")/1000000,"")</f>
        <v>138.01525058000001</v>
      </c>
      <c r="S3021" s="12">
        <f>IFERROR([1]!EM_S_STM07_IS(F3021,"61",$S$1,"1")/1000000,"")</f>
        <v>159.84364557000001</v>
      </c>
      <c r="T3021" s="20" t="str">
        <f t="shared" ref="T3021:T3070" si="872">IFERROR(IF(H3021&lt;0,"",(M3021/H3021)^(1/5)-1),"")</f>
        <v/>
      </c>
      <c r="U3021" s="20" t="str">
        <f t="shared" ref="U3021:U3070" si="873">IFERROR(IF(N3021&lt;0,"",(S3021/N3021)^(1/5)-1),"")</f>
        <v/>
      </c>
      <c r="V3021" s="14" t="str">
        <f t="shared" ref="V3021:V3070" si="874">IFERROR((I3021-H3021)/ABS(H3021),"")</f>
        <v/>
      </c>
      <c r="W3021" s="14">
        <f t="shared" si="863"/>
        <v>0.20029624179740596</v>
      </c>
      <c r="X3021" s="14">
        <f t="shared" si="864"/>
        <v>0.18579235298084462</v>
      </c>
      <c r="Y3021" s="14">
        <f t="shared" si="865"/>
        <v>4.7218956932993272E-2</v>
      </c>
      <c r="Z3021" s="15">
        <f t="shared" si="866"/>
        <v>0.12277473315270555</v>
      </c>
      <c r="AA3021" s="14" t="str">
        <f t="shared" ref="AA3021:AA3070" si="875">IFERROR((O3021-N3021)/ABS(N3021),"")</f>
        <v/>
      </c>
      <c r="AB3021" s="14">
        <f t="shared" si="867"/>
        <v>0.26449278614092103</v>
      </c>
      <c r="AC3021" s="14">
        <f t="shared" si="868"/>
        <v>0.11733298293881489</v>
      </c>
      <c r="AD3021" s="14">
        <f t="shared" si="869"/>
        <v>9.9681885632416176E-3</v>
      </c>
      <c r="AE3021" s="14">
        <f t="shared" si="870"/>
        <v>0.15815929687674077</v>
      </c>
      <c r="AF3021" s="18" t="str">
        <f t="shared" ref="AF3021:AF3070" si="876">IFERROR(IF(AND(T3021&lt;&gt;"",T3021&gt;$AG$3),1,""),"")</f>
        <v/>
      </c>
      <c r="AG3021" s="18" t="str">
        <f t="shared" ref="AG3021:AG3070" si="877">IFERROR(IF(AND(U3021&lt;&gt;"",U3021&gt;$AG$3),1,""),"")</f>
        <v/>
      </c>
      <c r="AH3021" s="18" t="str">
        <f t="shared" ref="AH3021:AH3070" si="878">IFERROR(IF(AND(AF3021=1,AG3021=1),1,""),"")</f>
        <v/>
      </c>
      <c r="AI3021" s="19" t="str">
        <f t="shared" ref="AI3021:AI3070" si="879">IFERROR(IF(AND(V3021&gt;$AJ$3,W3021&gt;$AJ$3,X3021&gt;$AJ$3,Y3021&gt;$AJ$3,Z3021&gt;$AJ$3),1,""),"")</f>
        <v/>
      </c>
      <c r="AJ3021" s="19" t="str">
        <f t="shared" si="871"/>
        <v/>
      </c>
      <c r="AK3021" s="19" t="str">
        <f t="shared" ref="AK3021:AK3070" si="880">IFERROR(IF(AND(AI3021=1,AJ3021=1),1,""),"")</f>
        <v/>
      </c>
    </row>
    <row r="3022" spans="2:37" x14ac:dyDescent="0.15">
      <c r="B3022" s="51" t="str">
        <f>IFERROR(IF(AND(AF3022=1,AI3022=1),MAX($B$5:B3021)+1,""),"")</f>
        <v/>
      </c>
      <c r="C3022" s="51" t="str">
        <f>IFERROR(IF(AND(AG3022=1,AJ3022=1),MAX($C$5:C3021)+1,""),"")</f>
        <v/>
      </c>
      <c r="D3022" s="51" t="str">
        <f>IFERROR(IF(AND(AH3022=1,AK3022=1),MAX($D$5:D3021)+1,""),"")</f>
        <v/>
      </c>
      <c r="F3022" s="5" t="s">
        <v>6141</v>
      </c>
      <c r="G3022" s="5" t="s">
        <v>6142</v>
      </c>
      <c r="H3022" s="12" t="str">
        <f>IFERROR([1]!EM_S_STM07_IS(F3022,"9",$H$1,"1")/1000000,"")</f>
        <v/>
      </c>
      <c r="I3022" s="12">
        <f>IFERROR([1]!EM_S_STM07_IS(F3022,"9",$I$1,"1")/1000000,"")</f>
        <v>2062.6428999999998</v>
      </c>
      <c r="J3022" s="12">
        <f>IFERROR([1]!EM_S_STM07_IS(F3022,"9",$J$1,"1")/1000000,"")</f>
        <v>2118.0234999999998</v>
      </c>
      <c r="K3022" s="12">
        <f>IFERROR([1]!EM_S_STM07_IS(F3022,"9",$K$1,"1")/1000000,"")</f>
        <v>2681.74817179</v>
      </c>
      <c r="L3022" s="12">
        <f>IFERROR([1]!EM_S_STM07_IS(F3022,"9",$L$1,"1")/1000000,"")</f>
        <v>3239.7139032099999</v>
      </c>
      <c r="M3022" s="13">
        <f>IFERROR([1]!EM_S_STM07_IS(F3022,"9",$M$1,"1")/1000000,"")</f>
        <v>3684.8460098099999</v>
      </c>
      <c r="N3022" s="12" t="str">
        <f>IFERROR([1]!EM_S_STM07_IS(F3022,"61",$N$1,"1")/1000000,"")</f>
        <v/>
      </c>
      <c r="O3022" s="12">
        <f>IFERROR([1]!EM_S_STM07_IS(F3022,"61",$O$1,"1")/1000000,"")</f>
        <v>375.5677</v>
      </c>
      <c r="P3022" s="12">
        <f>IFERROR([1]!EM_S_STM07_IS(F3022,"61",$P$1,"1")/1000000,"")</f>
        <v>297.02109999999999</v>
      </c>
      <c r="Q3022" s="12">
        <f>IFERROR([1]!EM_S_STM07_IS(F3022,"61",$Q$1,"1")/1000000,"")</f>
        <v>403.63054555000002</v>
      </c>
      <c r="R3022" s="12">
        <f>IFERROR([1]!EM_S_STM07_IS(F3022,"61",$R$1,"1")/1000000,"")</f>
        <v>424.37048320999997</v>
      </c>
      <c r="S3022" s="12">
        <f>IFERROR([1]!EM_S_STM07_IS(F3022,"61",$S$1,"1")/1000000,"")</f>
        <v>498.31189699999999</v>
      </c>
      <c r="T3022" s="20" t="str">
        <f t="shared" si="872"/>
        <v/>
      </c>
      <c r="U3022" s="20" t="str">
        <f t="shared" si="873"/>
        <v/>
      </c>
      <c r="V3022" s="14" t="str">
        <f t="shared" si="874"/>
        <v/>
      </c>
      <c r="W3022" s="14">
        <f t="shared" si="863"/>
        <v>2.6849339747563653E-2</v>
      </c>
      <c r="X3022" s="14">
        <f t="shared" si="864"/>
        <v>0.26615600430778991</v>
      </c>
      <c r="Y3022" s="14">
        <f t="shared" si="865"/>
        <v>0.20806045000398812</v>
      </c>
      <c r="Z3022" s="15">
        <f t="shared" si="866"/>
        <v>0.13739858515251938</v>
      </c>
      <c r="AA3022" s="14" t="str">
        <f t="shared" si="875"/>
        <v/>
      </c>
      <c r="AB3022" s="14">
        <f t="shared" si="867"/>
        <v>-0.20914098842898368</v>
      </c>
      <c r="AC3022" s="14">
        <f t="shared" si="868"/>
        <v>0.35892886246128652</v>
      </c>
      <c r="AD3022" s="14">
        <f t="shared" si="869"/>
        <v>5.1383469087402794E-2</v>
      </c>
      <c r="AE3022" s="14">
        <f t="shared" si="870"/>
        <v>0.17423788108611235</v>
      </c>
      <c r="AF3022" s="18" t="str">
        <f t="shared" si="876"/>
        <v/>
      </c>
      <c r="AG3022" s="18" t="str">
        <f t="shared" si="877"/>
        <v/>
      </c>
      <c r="AH3022" s="18" t="str">
        <f t="shared" si="878"/>
        <v/>
      </c>
      <c r="AI3022" s="19" t="str">
        <f t="shared" si="879"/>
        <v/>
      </c>
      <c r="AJ3022" s="19" t="str">
        <f t="shared" si="871"/>
        <v/>
      </c>
      <c r="AK3022" s="19" t="str">
        <f t="shared" si="880"/>
        <v/>
      </c>
    </row>
    <row r="3023" spans="2:37" x14ac:dyDescent="0.15">
      <c r="B3023" s="51" t="str">
        <f>IFERROR(IF(AND(AF3023=1,AI3023=1),MAX($B$5:B3022)+1,""),"")</f>
        <v/>
      </c>
      <c r="C3023" s="51" t="str">
        <f>IFERROR(IF(AND(AG3023=1,AJ3023=1),MAX($C$5:C3022)+1,""),"")</f>
        <v/>
      </c>
      <c r="D3023" s="51" t="str">
        <f>IFERROR(IF(AND(AH3023=1,AK3023=1),MAX($D$5:D3022)+1,""),"")</f>
        <v/>
      </c>
      <c r="F3023" s="5" t="s">
        <v>6143</v>
      </c>
      <c r="G3023" s="5" t="s">
        <v>6144</v>
      </c>
      <c r="H3023" s="12" t="str">
        <f>IFERROR([1]!EM_S_STM07_IS(F3023,"9",$H$1,"1")/1000000,"")</f>
        <v/>
      </c>
      <c r="I3023" s="12">
        <f>IFERROR([1]!EM_S_STM07_IS(F3023,"9",$I$1,"1")/1000000,"")</f>
        <v>907.92255689000001</v>
      </c>
      <c r="J3023" s="12">
        <f>IFERROR([1]!EM_S_STM07_IS(F3023,"9",$J$1,"1")/1000000,"")</f>
        <v>923.46423216999995</v>
      </c>
      <c r="K3023" s="12">
        <f>IFERROR([1]!EM_S_STM07_IS(F3023,"9",$K$1,"1")/1000000,"")</f>
        <v>1017.06920353</v>
      </c>
      <c r="L3023" s="12">
        <f>IFERROR([1]!EM_S_STM07_IS(F3023,"9",$L$1,"1")/1000000,"")</f>
        <v>1093.75958079</v>
      </c>
      <c r="M3023" s="13">
        <f>IFERROR([1]!EM_S_STM07_IS(F3023,"9",$M$1,"1")/1000000,"")</f>
        <v>1255.4634890299999</v>
      </c>
      <c r="N3023" s="12" t="str">
        <f>IFERROR([1]!EM_S_STM07_IS(F3023,"61",$N$1,"1")/1000000,"")</f>
        <v/>
      </c>
      <c r="O3023" s="12">
        <f>IFERROR([1]!EM_S_STM07_IS(F3023,"61",$O$1,"1")/1000000,"")</f>
        <v>79.317399750000007</v>
      </c>
      <c r="P3023" s="12">
        <f>IFERROR([1]!EM_S_STM07_IS(F3023,"61",$P$1,"1")/1000000,"")</f>
        <v>88.226249690000003</v>
      </c>
      <c r="Q3023" s="12">
        <f>IFERROR([1]!EM_S_STM07_IS(F3023,"61",$Q$1,"1")/1000000,"")</f>
        <v>113.61790818999999</v>
      </c>
      <c r="R3023" s="12">
        <f>IFERROR([1]!EM_S_STM07_IS(F3023,"61",$R$1,"1")/1000000,"")</f>
        <v>100.46183821</v>
      </c>
      <c r="S3023" s="12">
        <f>IFERROR([1]!EM_S_STM07_IS(F3023,"61",$S$1,"1")/1000000,"")</f>
        <v>116.94034171</v>
      </c>
      <c r="T3023" s="20" t="str">
        <f t="shared" si="872"/>
        <v/>
      </c>
      <c r="U3023" s="20" t="str">
        <f t="shared" si="873"/>
        <v/>
      </c>
      <c r="V3023" s="14" t="str">
        <f t="shared" si="874"/>
        <v/>
      </c>
      <c r="W3023" s="14">
        <f t="shared" si="863"/>
        <v>1.7117842443783341E-2</v>
      </c>
      <c r="X3023" s="14">
        <f t="shared" si="864"/>
        <v>0.10136285532146995</v>
      </c>
      <c r="Y3023" s="14">
        <f t="shared" si="865"/>
        <v>7.5403302935362057E-2</v>
      </c>
      <c r="Z3023" s="15">
        <f t="shared" si="866"/>
        <v>0.14784227821182103</v>
      </c>
      <c r="AA3023" s="14" t="str">
        <f t="shared" si="875"/>
        <v/>
      </c>
      <c r="AB3023" s="14">
        <f t="shared" si="867"/>
        <v>0.1123189863520456</v>
      </c>
      <c r="AC3023" s="14">
        <f t="shared" si="868"/>
        <v>0.28780163034491996</v>
      </c>
      <c r="AD3023" s="14">
        <f t="shared" si="869"/>
        <v>-0.11579222139875588</v>
      </c>
      <c r="AE3023" s="14">
        <f t="shared" si="870"/>
        <v>0.16402749336075484</v>
      </c>
      <c r="AF3023" s="18" t="str">
        <f t="shared" si="876"/>
        <v/>
      </c>
      <c r="AG3023" s="18" t="str">
        <f t="shared" si="877"/>
        <v/>
      </c>
      <c r="AH3023" s="18" t="str">
        <f t="shared" si="878"/>
        <v/>
      </c>
      <c r="AI3023" s="19" t="str">
        <f t="shared" si="879"/>
        <v/>
      </c>
      <c r="AJ3023" s="19" t="str">
        <f t="shared" si="871"/>
        <v/>
      </c>
      <c r="AK3023" s="19" t="str">
        <f t="shared" si="880"/>
        <v/>
      </c>
    </row>
    <row r="3024" spans="2:37" x14ac:dyDescent="0.15">
      <c r="B3024" s="51" t="str">
        <f>IFERROR(IF(AND(AF3024=1,AI3024=1),MAX($B$5:B3023)+1,""),"")</f>
        <v/>
      </c>
      <c r="C3024" s="51" t="str">
        <f>IFERROR(IF(AND(AG3024=1,AJ3024=1),MAX($C$5:C3023)+1,""),"")</f>
        <v/>
      </c>
      <c r="D3024" s="51" t="str">
        <f>IFERROR(IF(AND(AH3024=1,AK3024=1),MAX($D$5:D3023)+1,""),"")</f>
        <v/>
      </c>
      <c r="F3024" s="5" t="s">
        <v>6145</v>
      </c>
      <c r="G3024" s="5" t="s">
        <v>6146</v>
      </c>
      <c r="H3024" s="12" t="str">
        <f>IFERROR([1]!EM_S_STM07_IS(F3024,"9",$H$1,"1")/1000000,"")</f>
        <v/>
      </c>
      <c r="I3024" s="12">
        <f>IFERROR([1]!EM_S_STM07_IS(F3024,"9",$I$1,"1")/1000000,"")</f>
        <v>1022.5112339</v>
      </c>
      <c r="J3024" s="12">
        <f>IFERROR([1]!EM_S_STM07_IS(F3024,"9",$J$1,"1")/1000000,"")</f>
        <v>579.59204612999997</v>
      </c>
      <c r="K3024" s="12">
        <f>IFERROR([1]!EM_S_STM07_IS(F3024,"9",$K$1,"1")/1000000,"")</f>
        <v>566.31792927000004</v>
      </c>
      <c r="L3024" s="12">
        <f>IFERROR([1]!EM_S_STM07_IS(F3024,"9",$L$1,"1")/1000000,"")</f>
        <v>549.61627962</v>
      </c>
      <c r="M3024" s="13">
        <f>IFERROR([1]!EM_S_STM07_IS(F3024,"9",$M$1,"1")/1000000,"")</f>
        <v>573.45980276</v>
      </c>
      <c r="N3024" s="12" t="str">
        <f>IFERROR([1]!EM_S_STM07_IS(F3024,"61",$N$1,"1")/1000000,"")</f>
        <v/>
      </c>
      <c r="O3024" s="12">
        <f>IFERROR([1]!EM_S_STM07_IS(F3024,"61",$O$1,"1")/1000000,"")</f>
        <v>38.889907130000005</v>
      </c>
      <c r="P3024" s="12">
        <f>IFERROR([1]!EM_S_STM07_IS(F3024,"61",$P$1,"1")/1000000,"")</f>
        <v>50.3925117</v>
      </c>
      <c r="Q3024" s="12">
        <f>IFERROR([1]!EM_S_STM07_IS(F3024,"61",$Q$1,"1")/1000000,"")</f>
        <v>50.031807649999998</v>
      </c>
      <c r="R3024" s="12">
        <f>IFERROR([1]!EM_S_STM07_IS(F3024,"61",$R$1,"1")/1000000,"")</f>
        <v>34.046559289999998</v>
      </c>
      <c r="S3024" s="12">
        <f>IFERROR([1]!EM_S_STM07_IS(F3024,"61",$S$1,"1")/1000000,"")</f>
        <v>45.798730210000002</v>
      </c>
      <c r="T3024" s="20" t="str">
        <f t="shared" si="872"/>
        <v/>
      </c>
      <c r="U3024" s="20" t="str">
        <f t="shared" si="873"/>
        <v/>
      </c>
      <c r="V3024" s="14" t="str">
        <f t="shared" si="874"/>
        <v/>
      </c>
      <c r="W3024" s="14">
        <f t="shared" si="863"/>
        <v>-0.43316804068806625</v>
      </c>
      <c r="X3024" s="14">
        <f t="shared" si="864"/>
        <v>-2.2902517294073787E-2</v>
      </c>
      <c r="Y3024" s="14">
        <f t="shared" si="865"/>
        <v>-2.9491649101643203E-2</v>
      </c>
      <c r="Z3024" s="15">
        <f t="shared" si="866"/>
        <v>4.3382126811245855E-2</v>
      </c>
      <c r="AA3024" s="14" t="str">
        <f t="shared" si="875"/>
        <v/>
      </c>
      <c r="AB3024" s="14">
        <f t="shared" si="867"/>
        <v>0.2957735160320501</v>
      </c>
      <c r="AC3024" s="14">
        <f t="shared" si="868"/>
        <v>-7.1578898894218545E-3</v>
      </c>
      <c r="AD3024" s="14">
        <f t="shared" si="869"/>
        <v>-0.31950171522535425</v>
      </c>
      <c r="AE3024" s="14">
        <f t="shared" si="870"/>
        <v>0.3451794003587258</v>
      </c>
      <c r="AF3024" s="18" t="str">
        <f t="shared" si="876"/>
        <v/>
      </c>
      <c r="AG3024" s="18" t="str">
        <f t="shared" si="877"/>
        <v/>
      </c>
      <c r="AH3024" s="18" t="str">
        <f t="shared" si="878"/>
        <v/>
      </c>
      <c r="AI3024" s="19" t="str">
        <f t="shared" si="879"/>
        <v/>
      </c>
      <c r="AJ3024" s="19" t="str">
        <f t="shared" si="871"/>
        <v/>
      </c>
      <c r="AK3024" s="19" t="str">
        <f t="shared" si="880"/>
        <v/>
      </c>
    </row>
    <row r="3025" spans="2:37" x14ac:dyDescent="0.15">
      <c r="B3025" s="51" t="str">
        <f>IFERROR(IF(AND(AF3025=1,AI3025=1),MAX($B$5:B3024)+1,""),"")</f>
        <v/>
      </c>
      <c r="C3025" s="51" t="str">
        <f>IFERROR(IF(AND(AG3025=1,AJ3025=1),MAX($C$5:C3024)+1,""),"")</f>
        <v/>
      </c>
      <c r="D3025" s="51" t="str">
        <f>IFERROR(IF(AND(AH3025=1,AK3025=1),MAX($D$5:D3024)+1,""),"")</f>
        <v/>
      </c>
      <c r="F3025" s="5" t="s">
        <v>6147</v>
      </c>
      <c r="G3025" s="5" t="s">
        <v>6148</v>
      </c>
      <c r="H3025" s="12" t="str">
        <f>IFERROR([1]!EM_S_STM07_IS(F3025,"9",$H$1,"1")/1000000,"")</f>
        <v/>
      </c>
      <c r="I3025" s="12">
        <f>IFERROR([1]!EM_S_STM07_IS(F3025,"9",$I$1,"1")/1000000,"")</f>
        <v>619.9580772999999</v>
      </c>
      <c r="J3025" s="12">
        <f>IFERROR([1]!EM_S_STM07_IS(F3025,"9",$J$1,"1")/1000000,"")</f>
        <v>628.61385094000002</v>
      </c>
      <c r="K3025" s="12">
        <f>IFERROR([1]!EM_S_STM07_IS(F3025,"9",$K$1,"1")/1000000,"")</f>
        <v>597.49422947000005</v>
      </c>
      <c r="L3025" s="12">
        <f>IFERROR([1]!EM_S_STM07_IS(F3025,"9",$L$1,"1")/1000000,"")</f>
        <v>587.09954123</v>
      </c>
      <c r="M3025" s="13">
        <f>IFERROR([1]!EM_S_STM07_IS(F3025,"9",$M$1,"1")/1000000,"")</f>
        <v>511.81186889999998</v>
      </c>
      <c r="N3025" s="12" t="str">
        <f>IFERROR([1]!EM_S_STM07_IS(F3025,"61",$N$1,"1")/1000000,"")</f>
        <v/>
      </c>
      <c r="O3025" s="12">
        <f>IFERROR([1]!EM_S_STM07_IS(F3025,"61",$O$1,"1")/1000000,"")</f>
        <v>49.030828159999999</v>
      </c>
      <c r="P3025" s="12">
        <f>IFERROR([1]!EM_S_STM07_IS(F3025,"61",$P$1,"1")/1000000,"")</f>
        <v>47.919191099999999</v>
      </c>
      <c r="Q3025" s="12">
        <f>IFERROR([1]!EM_S_STM07_IS(F3025,"61",$Q$1,"1")/1000000,"")</f>
        <v>32.143099980000002</v>
      </c>
      <c r="R3025" s="12">
        <f>IFERROR([1]!EM_S_STM07_IS(F3025,"61",$R$1,"1")/1000000,"")</f>
        <v>36.161577999999999</v>
      </c>
      <c r="S3025" s="12">
        <f>IFERROR([1]!EM_S_STM07_IS(F3025,"61",$S$1,"1")/1000000,"")</f>
        <v>38.855220559999999</v>
      </c>
      <c r="T3025" s="20" t="str">
        <f t="shared" si="872"/>
        <v/>
      </c>
      <c r="U3025" s="20" t="str">
        <f t="shared" si="873"/>
        <v/>
      </c>
      <c r="V3025" s="14" t="str">
        <f t="shared" si="874"/>
        <v/>
      </c>
      <c r="W3025" s="14">
        <f t="shared" si="863"/>
        <v>1.3961869289125434E-2</v>
      </c>
      <c r="X3025" s="14">
        <f t="shared" si="864"/>
        <v>-4.9505147593335928E-2</v>
      </c>
      <c r="Y3025" s="14">
        <f t="shared" si="865"/>
        <v>-1.7397135783588289E-2</v>
      </c>
      <c r="Z3025" s="15">
        <f t="shared" si="866"/>
        <v>-0.12823663968850829</v>
      </c>
      <c r="AA3025" s="14" t="str">
        <f t="shared" si="875"/>
        <v/>
      </c>
      <c r="AB3025" s="14">
        <f t="shared" si="867"/>
        <v>-2.2672206481449724E-2</v>
      </c>
      <c r="AC3025" s="14">
        <f t="shared" si="868"/>
        <v>-0.32922281778667162</v>
      </c>
      <c r="AD3025" s="14">
        <f t="shared" si="869"/>
        <v>0.12501837167231422</v>
      </c>
      <c r="AE3025" s="14">
        <f t="shared" si="870"/>
        <v>7.4489076776461494E-2</v>
      </c>
      <c r="AF3025" s="18" t="str">
        <f t="shared" si="876"/>
        <v/>
      </c>
      <c r="AG3025" s="18" t="str">
        <f t="shared" si="877"/>
        <v/>
      </c>
      <c r="AH3025" s="18" t="str">
        <f t="shared" si="878"/>
        <v/>
      </c>
      <c r="AI3025" s="19" t="str">
        <f t="shared" si="879"/>
        <v/>
      </c>
      <c r="AJ3025" s="19" t="str">
        <f t="shared" si="871"/>
        <v/>
      </c>
      <c r="AK3025" s="19" t="str">
        <f t="shared" si="880"/>
        <v/>
      </c>
    </row>
    <row r="3026" spans="2:37" x14ac:dyDescent="0.15">
      <c r="B3026" s="51" t="str">
        <f>IFERROR(IF(AND(AF3026=1,AI3026=1),MAX($B$5:B3025)+1,""),"")</f>
        <v/>
      </c>
      <c r="C3026" s="51" t="str">
        <f>IFERROR(IF(AND(AG3026=1,AJ3026=1),MAX($C$5:C3025)+1,""),"")</f>
        <v/>
      </c>
      <c r="D3026" s="51" t="str">
        <f>IFERROR(IF(AND(AH3026=1,AK3026=1),MAX($D$5:D3025)+1,""),"")</f>
        <v/>
      </c>
      <c r="F3026" s="5" t="s">
        <v>6149</v>
      </c>
      <c r="G3026" s="5" t="s">
        <v>6150</v>
      </c>
      <c r="H3026" s="12" t="str">
        <f>IFERROR([1]!EM_S_STM07_IS(F3026,"9",$H$1,"1")/1000000,"")</f>
        <v/>
      </c>
      <c r="I3026" s="12">
        <f>IFERROR([1]!EM_S_STM07_IS(F3026,"9",$I$1,"1")/1000000,"")</f>
        <v>1098.9498000000001</v>
      </c>
      <c r="J3026" s="12">
        <f>IFERROR([1]!EM_S_STM07_IS(F3026,"9",$J$1,"1")/1000000,"")</f>
        <v>1128.117</v>
      </c>
      <c r="K3026" s="12">
        <f>IFERROR([1]!EM_S_STM07_IS(F3026,"9",$K$1,"1")/1000000,"")</f>
        <v>1179.7585281500001</v>
      </c>
      <c r="L3026" s="12">
        <f>IFERROR([1]!EM_S_STM07_IS(F3026,"9",$L$1,"1")/1000000,"")</f>
        <v>1267.9833041099998</v>
      </c>
      <c r="M3026" s="13">
        <f>IFERROR([1]!EM_S_STM07_IS(F3026,"9",$M$1,"1")/1000000,"")</f>
        <v>1155.9543754200001</v>
      </c>
      <c r="N3026" s="12" t="str">
        <f>IFERROR([1]!EM_S_STM07_IS(F3026,"61",$N$1,"1")/1000000,"")</f>
        <v/>
      </c>
      <c r="O3026" s="12">
        <f>IFERROR([1]!EM_S_STM07_IS(F3026,"61",$O$1,"1")/1000000,"")</f>
        <v>89.369100000000003</v>
      </c>
      <c r="P3026" s="12">
        <f>IFERROR([1]!EM_S_STM07_IS(F3026,"61",$P$1,"1")/1000000,"")</f>
        <v>87.901200000000003</v>
      </c>
      <c r="Q3026" s="12">
        <f>IFERROR([1]!EM_S_STM07_IS(F3026,"61",$Q$1,"1")/1000000,"")</f>
        <v>108.52058049999999</v>
      </c>
      <c r="R3026" s="12">
        <f>IFERROR([1]!EM_S_STM07_IS(F3026,"61",$R$1,"1")/1000000,"")</f>
        <v>117.70037343000001</v>
      </c>
      <c r="S3026" s="12">
        <f>IFERROR([1]!EM_S_STM07_IS(F3026,"61",$S$1,"1")/1000000,"")</f>
        <v>129.78257047</v>
      </c>
      <c r="T3026" s="20" t="str">
        <f t="shared" si="872"/>
        <v/>
      </c>
      <c r="U3026" s="20" t="str">
        <f t="shared" si="873"/>
        <v/>
      </c>
      <c r="V3026" s="14" t="str">
        <f t="shared" si="874"/>
        <v/>
      </c>
      <c r="W3026" s="14">
        <f t="shared" si="863"/>
        <v>2.6540975757036275E-2</v>
      </c>
      <c r="X3026" s="14">
        <f t="shared" si="864"/>
        <v>4.5776748466692829E-2</v>
      </c>
      <c r="Y3026" s="14">
        <f t="shared" si="865"/>
        <v>7.4782062477095693E-2</v>
      </c>
      <c r="Z3026" s="15">
        <f t="shared" si="866"/>
        <v>-8.8352053474894165E-2</v>
      </c>
      <c r="AA3026" s="14" t="str">
        <f t="shared" si="875"/>
        <v/>
      </c>
      <c r="AB3026" s="14">
        <f t="shared" si="867"/>
        <v>-1.6425140233033566E-2</v>
      </c>
      <c r="AC3026" s="14">
        <f t="shared" si="868"/>
        <v>0.23457450523997386</v>
      </c>
      <c r="AD3026" s="14">
        <f t="shared" si="869"/>
        <v>8.4590341184177686E-2</v>
      </c>
      <c r="AE3026" s="14">
        <f t="shared" si="870"/>
        <v>0.10265215553615581</v>
      </c>
      <c r="AF3026" s="18" t="str">
        <f t="shared" si="876"/>
        <v/>
      </c>
      <c r="AG3026" s="18" t="str">
        <f t="shared" si="877"/>
        <v/>
      </c>
      <c r="AH3026" s="18" t="str">
        <f t="shared" si="878"/>
        <v/>
      </c>
      <c r="AI3026" s="19" t="str">
        <f t="shared" si="879"/>
        <v/>
      </c>
      <c r="AJ3026" s="19" t="str">
        <f t="shared" si="871"/>
        <v/>
      </c>
      <c r="AK3026" s="19" t="str">
        <f t="shared" si="880"/>
        <v/>
      </c>
    </row>
    <row r="3027" spans="2:37" x14ac:dyDescent="0.15">
      <c r="B3027" s="51" t="str">
        <f>IFERROR(IF(AND(AF3027=1,AI3027=1),MAX($B$5:B3026)+1,""),"")</f>
        <v/>
      </c>
      <c r="C3027" s="51" t="str">
        <f>IFERROR(IF(AND(AG3027=1,AJ3027=1),MAX($C$5:C3026)+1,""),"")</f>
        <v/>
      </c>
      <c r="D3027" s="51" t="str">
        <f>IFERROR(IF(AND(AH3027=1,AK3027=1),MAX($D$5:D3026)+1,""),"")</f>
        <v/>
      </c>
      <c r="F3027" s="5" t="s">
        <v>6151</v>
      </c>
      <c r="G3027" s="5" t="s">
        <v>6152</v>
      </c>
      <c r="H3027" s="12" t="str">
        <f>IFERROR([1]!EM_S_STM07_IS(F3027,"9",$H$1,"1")/1000000,"")</f>
        <v/>
      </c>
      <c r="I3027" s="12">
        <f>IFERROR([1]!EM_S_STM07_IS(F3027,"9",$I$1,"1")/1000000,"")</f>
        <v>972.51220000000001</v>
      </c>
      <c r="J3027" s="12">
        <f>IFERROR([1]!EM_S_STM07_IS(F3027,"9",$J$1,"1")/1000000,"")</f>
        <v>1135.0015000000001</v>
      </c>
      <c r="K3027" s="12">
        <f>IFERROR([1]!EM_S_STM07_IS(F3027,"9",$K$1,"1")/1000000,"")</f>
        <v>1707.8838000000001</v>
      </c>
      <c r="L3027" s="12">
        <f>IFERROR([1]!EM_S_STM07_IS(F3027,"9",$L$1,"1")/1000000,"")</f>
        <v>1844.3043546199999</v>
      </c>
      <c r="M3027" s="13">
        <f>IFERROR([1]!EM_S_STM07_IS(F3027,"9",$M$1,"1")/1000000,"")</f>
        <v>1627.71590958</v>
      </c>
      <c r="N3027" s="12" t="str">
        <f>IFERROR([1]!EM_S_STM07_IS(F3027,"61",$N$1,"1")/1000000,"")</f>
        <v/>
      </c>
      <c r="O3027" s="12">
        <f>IFERROR([1]!EM_S_STM07_IS(F3027,"61",$O$1,"1")/1000000,"")</f>
        <v>57.688899999999997</v>
      </c>
      <c r="P3027" s="12">
        <f>IFERROR([1]!EM_S_STM07_IS(F3027,"61",$P$1,"1")/1000000,"")</f>
        <v>64.510800000000003</v>
      </c>
      <c r="Q3027" s="12">
        <f>IFERROR([1]!EM_S_STM07_IS(F3027,"61",$Q$1,"1")/1000000,"")</f>
        <v>96.938100000000006</v>
      </c>
      <c r="R3027" s="12">
        <f>IFERROR([1]!EM_S_STM07_IS(F3027,"61",$R$1,"1")/1000000,"")</f>
        <v>95.219010849999989</v>
      </c>
      <c r="S3027" s="12">
        <f>IFERROR([1]!EM_S_STM07_IS(F3027,"61",$S$1,"1")/1000000,"")</f>
        <v>55.147714139999998</v>
      </c>
      <c r="T3027" s="20" t="str">
        <f t="shared" si="872"/>
        <v/>
      </c>
      <c r="U3027" s="20" t="str">
        <f t="shared" si="873"/>
        <v/>
      </c>
      <c r="V3027" s="14" t="str">
        <f t="shared" si="874"/>
        <v/>
      </c>
      <c r="W3027" s="14">
        <f t="shared" si="863"/>
        <v>0.16708201706878337</v>
      </c>
      <c r="X3027" s="14">
        <f t="shared" si="864"/>
        <v>0.50474144747826322</v>
      </c>
      <c r="Y3027" s="14">
        <f t="shared" si="865"/>
        <v>7.9876953350104876E-2</v>
      </c>
      <c r="Z3027" s="15">
        <f t="shared" si="866"/>
        <v>-0.11743638976801404</v>
      </c>
      <c r="AA3027" s="14" t="str">
        <f t="shared" si="875"/>
        <v/>
      </c>
      <c r="AB3027" s="14">
        <f t="shared" si="867"/>
        <v>0.11825325149205491</v>
      </c>
      <c r="AC3027" s="14">
        <f t="shared" si="868"/>
        <v>0.50266467010175042</v>
      </c>
      <c r="AD3027" s="14">
        <f t="shared" si="869"/>
        <v>-1.7733885335074816E-2</v>
      </c>
      <c r="AE3027" s="14">
        <f t="shared" si="870"/>
        <v>-0.42083294451698239</v>
      </c>
      <c r="AF3027" s="18" t="str">
        <f t="shared" si="876"/>
        <v/>
      </c>
      <c r="AG3027" s="18" t="str">
        <f t="shared" si="877"/>
        <v/>
      </c>
      <c r="AH3027" s="18" t="str">
        <f t="shared" si="878"/>
        <v/>
      </c>
      <c r="AI3027" s="19" t="str">
        <f t="shared" si="879"/>
        <v/>
      </c>
      <c r="AJ3027" s="19" t="str">
        <f t="shared" si="871"/>
        <v/>
      </c>
      <c r="AK3027" s="19" t="str">
        <f t="shared" si="880"/>
        <v/>
      </c>
    </row>
    <row r="3028" spans="2:37" x14ac:dyDescent="0.15">
      <c r="B3028" s="51" t="str">
        <f>IFERROR(IF(AND(AF3028=1,AI3028=1),MAX($B$5:B3027)+1,""),"")</f>
        <v/>
      </c>
      <c r="C3028" s="51" t="str">
        <f>IFERROR(IF(AND(AG3028=1,AJ3028=1),MAX($C$5:C3027)+1,""),"")</f>
        <v/>
      </c>
      <c r="D3028" s="51" t="str">
        <f>IFERROR(IF(AND(AH3028=1,AK3028=1),MAX($D$5:D3027)+1,""),"")</f>
        <v/>
      </c>
      <c r="F3028" s="5" t="s">
        <v>6153</v>
      </c>
      <c r="G3028" s="5" t="s">
        <v>6154</v>
      </c>
      <c r="H3028" s="12" t="str">
        <f>IFERROR([1]!EM_S_STM07_IS(F3028,"9",$H$1,"1")/1000000,"")</f>
        <v/>
      </c>
      <c r="I3028" s="12">
        <f>IFERROR([1]!EM_S_STM07_IS(F3028,"9",$I$1,"1")/1000000,"")</f>
        <v>435.107597</v>
      </c>
      <c r="J3028" s="12">
        <f>IFERROR([1]!EM_S_STM07_IS(F3028,"9",$J$1,"1")/1000000,"")</f>
        <v>445.95206488999997</v>
      </c>
      <c r="K3028" s="12">
        <f>IFERROR([1]!EM_S_STM07_IS(F3028,"9",$K$1,"1")/1000000,"")</f>
        <v>457.37917726000001</v>
      </c>
      <c r="L3028" s="12">
        <f>IFERROR([1]!EM_S_STM07_IS(F3028,"9",$L$1,"1")/1000000,"")</f>
        <v>475.00991022000005</v>
      </c>
      <c r="M3028" s="13">
        <f>IFERROR([1]!EM_S_STM07_IS(F3028,"9",$M$1,"1")/1000000,"")</f>
        <v>465.00294319</v>
      </c>
      <c r="N3028" s="12" t="str">
        <f>IFERROR([1]!EM_S_STM07_IS(F3028,"61",$N$1,"1")/1000000,"")</f>
        <v/>
      </c>
      <c r="O3028" s="12">
        <f>IFERROR([1]!EM_S_STM07_IS(F3028,"61",$O$1,"1")/1000000,"")</f>
        <v>52.928506369999994</v>
      </c>
      <c r="P3028" s="12">
        <f>IFERROR([1]!EM_S_STM07_IS(F3028,"61",$P$1,"1")/1000000,"")</f>
        <v>44.330962450000001</v>
      </c>
      <c r="Q3028" s="12">
        <f>IFERROR([1]!EM_S_STM07_IS(F3028,"61",$Q$1,"1")/1000000,"")</f>
        <v>47.640127090000007</v>
      </c>
      <c r="R3028" s="12">
        <f>IFERROR([1]!EM_S_STM07_IS(F3028,"61",$R$1,"1")/1000000,"")</f>
        <v>49.808254149999996</v>
      </c>
      <c r="S3028" s="12">
        <f>IFERROR([1]!EM_S_STM07_IS(F3028,"61",$S$1,"1")/1000000,"")</f>
        <v>54.691792169999999</v>
      </c>
      <c r="T3028" s="20" t="str">
        <f t="shared" si="872"/>
        <v/>
      </c>
      <c r="U3028" s="20" t="str">
        <f t="shared" si="873"/>
        <v/>
      </c>
      <c r="V3028" s="14" t="str">
        <f t="shared" si="874"/>
        <v/>
      </c>
      <c r="W3028" s="14">
        <f t="shared" si="863"/>
        <v>2.4923646391768185E-2</v>
      </c>
      <c r="X3028" s="14">
        <f t="shared" si="864"/>
        <v>2.5624082204482406E-2</v>
      </c>
      <c r="Y3028" s="14">
        <f t="shared" si="865"/>
        <v>3.8547301312708747E-2</v>
      </c>
      <c r="Z3028" s="15">
        <f t="shared" si="866"/>
        <v>-2.1066859479553481E-2</v>
      </c>
      <c r="AA3028" s="14" t="str">
        <f t="shared" si="875"/>
        <v/>
      </c>
      <c r="AB3028" s="14">
        <f t="shared" si="867"/>
        <v>-0.16243692689716824</v>
      </c>
      <c r="AC3028" s="14">
        <f t="shared" si="868"/>
        <v>7.4646803432980871E-2</v>
      </c>
      <c r="AD3028" s="14">
        <f t="shared" si="869"/>
        <v>4.5510522167668481E-2</v>
      </c>
      <c r="AE3028" s="14">
        <f t="shared" si="870"/>
        <v>9.8046761592827353E-2</v>
      </c>
      <c r="AF3028" s="18" t="str">
        <f t="shared" si="876"/>
        <v/>
      </c>
      <c r="AG3028" s="18" t="str">
        <f t="shared" si="877"/>
        <v/>
      </c>
      <c r="AH3028" s="18" t="str">
        <f t="shared" si="878"/>
        <v/>
      </c>
      <c r="AI3028" s="19" t="str">
        <f t="shared" si="879"/>
        <v/>
      </c>
      <c r="AJ3028" s="19" t="str">
        <f t="shared" si="871"/>
        <v/>
      </c>
      <c r="AK3028" s="19" t="str">
        <f t="shared" si="880"/>
        <v/>
      </c>
    </row>
    <row r="3029" spans="2:37" x14ac:dyDescent="0.15">
      <c r="B3029" s="51" t="str">
        <f>IFERROR(IF(AND(AF3029=1,AI3029=1),MAX($B$5:B3028)+1,""),"")</f>
        <v/>
      </c>
      <c r="C3029" s="51" t="str">
        <f>IFERROR(IF(AND(AG3029=1,AJ3029=1),MAX($C$5:C3028)+1,""),"")</f>
        <v/>
      </c>
      <c r="D3029" s="51" t="str">
        <f>IFERROR(IF(AND(AH3029=1,AK3029=1),MAX($D$5:D3028)+1,""),"")</f>
        <v/>
      </c>
      <c r="F3029" s="5" t="s">
        <v>6155</v>
      </c>
      <c r="G3029" s="5" t="s">
        <v>6156</v>
      </c>
      <c r="H3029" s="12" t="str">
        <f>IFERROR([1]!EM_S_STM07_IS(F3029,"9",$H$1,"1")/1000000,"")</f>
        <v/>
      </c>
      <c r="I3029" s="12">
        <f>IFERROR([1]!EM_S_STM07_IS(F3029,"9",$I$1,"1")/1000000,"")</f>
        <v>1338.7748759900001</v>
      </c>
      <c r="J3029" s="12">
        <f>IFERROR([1]!EM_S_STM07_IS(F3029,"9",$J$1,"1")/1000000,"")</f>
        <v>1199.87114453</v>
      </c>
      <c r="K3029" s="12">
        <f>IFERROR([1]!EM_S_STM07_IS(F3029,"9",$K$1,"1")/1000000,"")</f>
        <v>1883.2777749000002</v>
      </c>
      <c r="L3029" s="12">
        <f>IFERROR([1]!EM_S_STM07_IS(F3029,"9",$L$1,"1")/1000000,"")</f>
        <v>2571.3739720500002</v>
      </c>
      <c r="M3029" s="13">
        <f>IFERROR([1]!EM_S_STM07_IS(F3029,"9",$M$1,"1")/1000000,"")</f>
        <v>2407.79356074</v>
      </c>
      <c r="N3029" s="12" t="str">
        <f>IFERROR([1]!EM_S_STM07_IS(F3029,"61",$N$1,"1")/1000000,"")</f>
        <v/>
      </c>
      <c r="O3029" s="12">
        <f>IFERROR([1]!EM_S_STM07_IS(F3029,"61",$O$1,"1")/1000000,"")</f>
        <v>54.03754326</v>
      </c>
      <c r="P3029" s="12">
        <f>IFERROR([1]!EM_S_STM07_IS(F3029,"61",$P$1,"1")/1000000,"")</f>
        <v>54.807937930000001</v>
      </c>
      <c r="Q3029" s="12">
        <f>IFERROR([1]!EM_S_STM07_IS(F3029,"61",$Q$1,"1")/1000000,"")</f>
        <v>82.044480620000002</v>
      </c>
      <c r="R3029" s="12">
        <f>IFERROR([1]!EM_S_STM07_IS(F3029,"61",$R$1,"1")/1000000,"")</f>
        <v>117.06593417000001</v>
      </c>
      <c r="S3029" s="12">
        <f>IFERROR([1]!EM_S_STM07_IS(F3029,"61",$S$1,"1")/1000000,"")</f>
        <v>88.392139049999997</v>
      </c>
      <c r="T3029" s="20" t="str">
        <f t="shared" si="872"/>
        <v/>
      </c>
      <c r="U3029" s="20" t="str">
        <f t="shared" si="873"/>
        <v/>
      </c>
      <c r="V3029" s="14" t="str">
        <f t="shared" si="874"/>
        <v/>
      </c>
      <c r="W3029" s="14">
        <f t="shared" si="863"/>
        <v>-0.10375436076008164</v>
      </c>
      <c r="X3029" s="14">
        <f t="shared" si="864"/>
        <v>0.56956668512742381</v>
      </c>
      <c r="Y3029" s="14">
        <f t="shared" si="865"/>
        <v>0.36537159112735623</v>
      </c>
      <c r="Z3029" s="15">
        <f t="shared" si="866"/>
        <v>-6.3615955161740845E-2</v>
      </c>
      <c r="AA3029" s="14" t="str">
        <f t="shared" si="875"/>
        <v/>
      </c>
      <c r="AB3029" s="14">
        <f t="shared" si="867"/>
        <v>1.4256656086181993E-2</v>
      </c>
      <c r="AC3029" s="14">
        <f t="shared" si="868"/>
        <v>0.49694521849711193</v>
      </c>
      <c r="AD3029" s="14">
        <f t="shared" si="869"/>
        <v>0.42685934855516433</v>
      </c>
      <c r="AE3029" s="14">
        <f t="shared" si="870"/>
        <v>-0.24493714011080878</v>
      </c>
      <c r="AF3029" s="18" t="str">
        <f t="shared" si="876"/>
        <v/>
      </c>
      <c r="AG3029" s="18" t="str">
        <f t="shared" si="877"/>
        <v/>
      </c>
      <c r="AH3029" s="18" t="str">
        <f t="shared" si="878"/>
        <v/>
      </c>
      <c r="AI3029" s="19" t="str">
        <f t="shared" si="879"/>
        <v/>
      </c>
      <c r="AJ3029" s="19" t="str">
        <f t="shared" si="871"/>
        <v/>
      </c>
      <c r="AK3029" s="19" t="str">
        <f t="shared" si="880"/>
        <v/>
      </c>
    </row>
    <row r="3030" spans="2:37" x14ac:dyDescent="0.15">
      <c r="B3030" s="51" t="str">
        <f>IFERROR(IF(AND(AF3030=1,AI3030=1),MAX($B$5:B3029)+1,""),"")</f>
        <v/>
      </c>
      <c r="C3030" s="51" t="str">
        <f>IFERROR(IF(AND(AG3030=1,AJ3030=1),MAX($C$5:C3029)+1,""),"")</f>
        <v/>
      </c>
      <c r="D3030" s="51" t="str">
        <f>IFERROR(IF(AND(AH3030=1,AK3030=1),MAX($D$5:D3029)+1,""),"")</f>
        <v/>
      </c>
      <c r="F3030" s="5" t="s">
        <v>6157</v>
      </c>
      <c r="G3030" s="5" t="s">
        <v>6158</v>
      </c>
      <c r="H3030" s="12" t="str">
        <f>IFERROR([1]!EM_S_STM07_IS(F3030,"9",$H$1,"1")/1000000,"")</f>
        <v/>
      </c>
      <c r="I3030" s="12">
        <f>IFERROR([1]!EM_S_STM07_IS(F3030,"9",$I$1,"1")/1000000,"")</f>
        <v>5871.8332508399999</v>
      </c>
      <c r="J3030" s="12">
        <f>IFERROR([1]!EM_S_STM07_IS(F3030,"9",$J$1,"1")/1000000,"")</f>
        <v>7036.5938272499998</v>
      </c>
      <c r="K3030" s="12">
        <f>IFERROR([1]!EM_S_STM07_IS(F3030,"9",$K$1,"1")/1000000,"")</f>
        <v>8591.6988135299998</v>
      </c>
      <c r="L3030" s="12">
        <f>IFERROR([1]!EM_S_STM07_IS(F3030,"9",$L$1,"1")/1000000,"")</f>
        <v>10333.616102239999</v>
      </c>
      <c r="M3030" s="13">
        <f>IFERROR([1]!EM_S_STM07_IS(F3030,"9",$M$1,"1")/1000000,"")</f>
        <v>11655.627387840001</v>
      </c>
      <c r="N3030" s="12" t="str">
        <f>IFERROR([1]!EM_S_STM07_IS(F3030,"61",$N$1,"1")/1000000,"")</f>
        <v/>
      </c>
      <c r="O3030" s="12">
        <f>IFERROR([1]!EM_S_STM07_IS(F3030,"61",$O$1,"1")/1000000,"")</f>
        <v>1228.16649192</v>
      </c>
      <c r="P3030" s="12">
        <f>IFERROR([1]!EM_S_STM07_IS(F3030,"61",$P$1,"1")/1000000,"")</f>
        <v>1251.3312990300001</v>
      </c>
      <c r="Q3030" s="12">
        <f>IFERROR([1]!EM_S_STM07_IS(F3030,"61",$Q$1,"1")/1000000,"")</f>
        <v>1168.5747545899999</v>
      </c>
      <c r="R3030" s="12">
        <f>IFERROR([1]!EM_S_STM07_IS(F3030,"61",$R$1,"1")/1000000,"")</f>
        <v>1323.6273004300001</v>
      </c>
      <c r="S3030" s="12">
        <f>IFERROR([1]!EM_S_STM07_IS(F3030,"61",$S$1,"1")/1000000,"")</f>
        <v>3536.7643648200001</v>
      </c>
      <c r="T3030" s="20" t="str">
        <f t="shared" si="872"/>
        <v/>
      </c>
      <c r="U3030" s="20" t="str">
        <f t="shared" si="873"/>
        <v/>
      </c>
      <c r="V3030" s="14" t="str">
        <f t="shared" si="874"/>
        <v/>
      </c>
      <c r="W3030" s="14">
        <f t="shared" si="863"/>
        <v>0.19836404179961584</v>
      </c>
      <c r="X3030" s="14">
        <f t="shared" si="864"/>
        <v>0.22100252259234879</v>
      </c>
      <c r="Y3030" s="14">
        <f t="shared" si="865"/>
        <v>0.20274422166276013</v>
      </c>
      <c r="Z3030" s="15">
        <f t="shared" si="866"/>
        <v>0.12793307517137506</v>
      </c>
      <c r="AA3030" s="14" t="str">
        <f t="shared" si="875"/>
        <v/>
      </c>
      <c r="AB3030" s="14">
        <f t="shared" si="867"/>
        <v>1.8861292229025401E-2</v>
      </c>
      <c r="AC3030" s="14">
        <f t="shared" si="868"/>
        <v>-6.6134799396571436E-2</v>
      </c>
      <c r="AD3030" s="14">
        <f t="shared" si="869"/>
        <v>0.13268517502280044</v>
      </c>
      <c r="AE3030" s="14">
        <f t="shared" si="870"/>
        <v>1.6720243407423141</v>
      </c>
      <c r="AF3030" s="18" t="str">
        <f t="shared" si="876"/>
        <v/>
      </c>
      <c r="AG3030" s="18" t="str">
        <f t="shared" si="877"/>
        <v/>
      </c>
      <c r="AH3030" s="18" t="str">
        <f t="shared" si="878"/>
        <v/>
      </c>
      <c r="AI3030" s="19">
        <f t="shared" si="879"/>
        <v>1</v>
      </c>
      <c r="AJ3030" s="19" t="str">
        <f t="shared" si="871"/>
        <v/>
      </c>
      <c r="AK3030" s="19" t="str">
        <f t="shared" si="880"/>
        <v/>
      </c>
    </row>
    <row r="3031" spans="2:37" x14ac:dyDescent="0.15">
      <c r="B3031" s="51" t="str">
        <f>IFERROR(IF(AND(AF3031=1,AI3031=1),MAX($B$5:B3030)+1,""),"")</f>
        <v/>
      </c>
      <c r="C3031" s="51" t="str">
        <f>IFERROR(IF(AND(AG3031=1,AJ3031=1),MAX($C$5:C3030)+1,""),"")</f>
        <v/>
      </c>
      <c r="D3031" s="51" t="str">
        <f>IFERROR(IF(AND(AH3031=1,AK3031=1),MAX($D$5:D3030)+1,""),"")</f>
        <v/>
      </c>
      <c r="F3031" s="5" t="s">
        <v>6159</v>
      </c>
      <c r="G3031" s="5" t="s">
        <v>6160</v>
      </c>
      <c r="H3031" s="12" t="str">
        <f>IFERROR([1]!EM_S_STM07_IS(F3031,"9",$H$1,"1")/1000000,"")</f>
        <v/>
      </c>
      <c r="I3031" s="12">
        <f>IFERROR([1]!EM_S_STM07_IS(F3031,"9",$I$1,"1")/1000000,"")</f>
        <v>267.12690558999998</v>
      </c>
      <c r="J3031" s="12">
        <f>IFERROR([1]!EM_S_STM07_IS(F3031,"9",$J$1,"1")/1000000,"")</f>
        <v>288.50981837</v>
      </c>
      <c r="K3031" s="12">
        <f>IFERROR([1]!EM_S_STM07_IS(F3031,"9",$K$1,"1")/1000000,"")</f>
        <v>244.14647761000001</v>
      </c>
      <c r="L3031" s="12">
        <f>IFERROR([1]!EM_S_STM07_IS(F3031,"9",$L$1,"1")/1000000,"")</f>
        <v>223.50765429</v>
      </c>
      <c r="M3031" s="13">
        <f>IFERROR([1]!EM_S_STM07_IS(F3031,"9",$M$1,"1")/1000000,"")</f>
        <v>221.15297586000003</v>
      </c>
      <c r="N3031" s="12" t="str">
        <f>IFERROR([1]!EM_S_STM07_IS(F3031,"61",$N$1,"1")/1000000,"")</f>
        <v/>
      </c>
      <c r="O3031" s="12">
        <f>IFERROR([1]!EM_S_STM07_IS(F3031,"61",$O$1,"1")/1000000,"")</f>
        <v>45.727412520000001</v>
      </c>
      <c r="P3031" s="12">
        <f>IFERROR([1]!EM_S_STM07_IS(F3031,"61",$P$1,"1")/1000000,"")</f>
        <v>49.435220109999996</v>
      </c>
      <c r="Q3031" s="12">
        <f>IFERROR([1]!EM_S_STM07_IS(F3031,"61",$Q$1,"1")/1000000,"")</f>
        <v>47.036961240000004</v>
      </c>
      <c r="R3031" s="12">
        <f>IFERROR([1]!EM_S_STM07_IS(F3031,"61",$R$1,"1")/1000000,"")</f>
        <v>41.861290049999994</v>
      </c>
      <c r="S3031" s="12">
        <f>IFERROR([1]!EM_S_STM07_IS(F3031,"61",$S$1,"1")/1000000,"")</f>
        <v>38.70278373</v>
      </c>
      <c r="T3031" s="20" t="str">
        <f t="shared" si="872"/>
        <v/>
      </c>
      <c r="U3031" s="20" t="str">
        <f t="shared" si="873"/>
        <v/>
      </c>
      <c r="V3031" s="14" t="str">
        <f t="shared" si="874"/>
        <v/>
      </c>
      <c r="W3031" s="14">
        <f t="shared" si="863"/>
        <v>8.0047768804014124E-2</v>
      </c>
      <c r="X3031" s="14">
        <f t="shared" si="864"/>
        <v>-0.15376717856827368</v>
      </c>
      <c r="Y3031" s="14">
        <f t="shared" si="865"/>
        <v>-8.4534593830874319E-2</v>
      </c>
      <c r="Z3031" s="15">
        <f t="shared" si="866"/>
        <v>-1.0535113159680858E-2</v>
      </c>
      <c r="AA3031" s="14" t="str">
        <f t="shared" si="875"/>
        <v/>
      </c>
      <c r="AB3031" s="14">
        <f t="shared" si="867"/>
        <v>8.1085007562548925E-2</v>
      </c>
      <c r="AC3031" s="14">
        <f t="shared" si="868"/>
        <v>-4.8513162572423961E-2</v>
      </c>
      <c r="AD3031" s="14">
        <f t="shared" si="869"/>
        <v>-0.11003413174570989</v>
      </c>
      <c r="AE3031" s="14">
        <f t="shared" si="870"/>
        <v>-7.5451719625157468E-2</v>
      </c>
      <c r="AF3031" s="18" t="str">
        <f t="shared" si="876"/>
        <v/>
      </c>
      <c r="AG3031" s="18" t="str">
        <f t="shared" si="877"/>
        <v/>
      </c>
      <c r="AH3031" s="18" t="str">
        <f t="shared" si="878"/>
        <v/>
      </c>
      <c r="AI3031" s="19" t="str">
        <f t="shared" si="879"/>
        <v/>
      </c>
      <c r="AJ3031" s="19" t="str">
        <f t="shared" si="871"/>
        <v/>
      </c>
      <c r="AK3031" s="19" t="str">
        <f t="shared" si="880"/>
        <v/>
      </c>
    </row>
    <row r="3032" spans="2:37" x14ac:dyDescent="0.15">
      <c r="B3032" s="51" t="str">
        <f>IFERROR(IF(AND(AF3032=1,AI3032=1),MAX($B$5:B3031)+1,""),"")</f>
        <v/>
      </c>
      <c r="C3032" s="51" t="str">
        <f>IFERROR(IF(AND(AG3032=1,AJ3032=1),MAX($C$5:C3031)+1,""),"")</f>
        <v/>
      </c>
      <c r="D3032" s="51" t="str">
        <f>IFERROR(IF(AND(AH3032=1,AK3032=1),MAX($D$5:D3031)+1,""),"")</f>
        <v/>
      </c>
      <c r="F3032" s="5" t="s">
        <v>6161</v>
      </c>
      <c r="G3032" s="5" t="s">
        <v>6162</v>
      </c>
      <c r="H3032" s="12">
        <f>IFERROR([1]!EM_S_STM07_IS(F3032,"9",$H$1,"1")/1000000,"")</f>
        <v>866.05684675999998</v>
      </c>
      <c r="I3032" s="12">
        <f>IFERROR([1]!EM_S_STM07_IS(F3032,"9",$I$1,"1")/1000000,"")</f>
        <v>940.34610070000008</v>
      </c>
      <c r="J3032" s="12">
        <f>IFERROR([1]!EM_S_STM07_IS(F3032,"9",$J$1,"1")/1000000,"")</f>
        <v>1016.5691346599999</v>
      </c>
      <c r="K3032" s="12">
        <f>IFERROR([1]!EM_S_STM07_IS(F3032,"9",$K$1,"1")/1000000,"")</f>
        <v>1063.8146107999999</v>
      </c>
      <c r="L3032" s="12">
        <f>IFERROR([1]!EM_S_STM07_IS(F3032,"9",$L$1,"1")/1000000,"")</f>
        <v>1119.2342624400001</v>
      </c>
      <c r="M3032" s="13">
        <f>IFERROR([1]!EM_S_STM07_IS(F3032,"9",$M$1,"1")/1000000,"")</f>
        <v>1263.87752849</v>
      </c>
      <c r="N3032" s="12">
        <f>IFERROR([1]!EM_S_STM07_IS(F3032,"61",$N$1,"1")/1000000,"")</f>
        <v>124.14758839</v>
      </c>
      <c r="O3032" s="12">
        <f>IFERROR([1]!EM_S_STM07_IS(F3032,"61",$O$1,"1")/1000000,"")</f>
        <v>135.15978683</v>
      </c>
      <c r="P3032" s="12">
        <f>IFERROR([1]!EM_S_STM07_IS(F3032,"61",$P$1,"1")/1000000,"")</f>
        <v>138.32668781000001</v>
      </c>
      <c r="Q3032" s="12">
        <f>IFERROR([1]!EM_S_STM07_IS(F3032,"61",$Q$1,"1")/1000000,"")</f>
        <v>133.28657222999999</v>
      </c>
      <c r="R3032" s="12">
        <f>IFERROR([1]!EM_S_STM07_IS(F3032,"61",$R$1,"1")/1000000,"")</f>
        <v>134.34329937000001</v>
      </c>
      <c r="S3032" s="12">
        <f>IFERROR([1]!EM_S_STM07_IS(F3032,"61",$S$1,"1")/1000000,"")</f>
        <v>172.16214144999998</v>
      </c>
      <c r="T3032" s="20">
        <f t="shared" si="872"/>
        <v>7.8528730423752524E-2</v>
      </c>
      <c r="U3032" s="20">
        <f t="shared" si="873"/>
        <v>6.7578634565375717E-2</v>
      </c>
      <c r="V3032" s="14">
        <f t="shared" si="874"/>
        <v>8.5778727133124316E-2</v>
      </c>
      <c r="W3032" s="14">
        <f t="shared" si="863"/>
        <v>8.1058488893885866E-2</v>
      </c>
      <c r="X3032" s="14">
        <f t="shared" si="864"/>
        <v>4.6475418669682099E-2</v>
      </c>
      <c r="Y3032" s="14">
        <f t="shared" si="865"/>
        <v>5.2095215724029253E-2</v>
      </c>
      <c r="Z3032" s="15">
        <f t="shared" si="866"/>
        <v>0.12923412989043839</v>
      </c>
      <c r="AA3032" s="14">
        <f t="shared" si="875"/>
        <v>8.8702475680848838E-2</v>
      </c>
      <c r="AB3032" s="14">
        <f t="shared" si="867"/>
        <v>2.3430792947189558E-2</v>
      </c>
      <c r="AC3032" s="14">
        <f t="shared" si="868"/>
        <v>-3.6436320856051439E-2</v>
      </c>
      <c r="AD3032" s="14">
        <f t="shared" si="869"/>
        <v>7.9282340472866773E-3</v>
      </c>
      <c r="AE3032" s="14">
        <f t="shared" si="870"/>
        <v>0.28150895695840883</v>
      </c>
      <c r="AF3032" s="18" t="str">
        <f t="shared" si="876"/>
        <v/>
      </c>
      <c r="AG3032" s="18" t="str">
        <f t="shared" si="877"/>
        <v/>
      </c>
      <c r="AH3032" s="18" t="str">
        <f t="shared" si="878"/>
        <v/>
      </c>
      <c r="AI3032" s="19" t="str">
        <f t="shared" si="879"/>
        <v/>
      </c>
      <c r="AJ3032" s="19" t="str">
        <f t="shared" si="871"/>
        <v/>
      </c>
      <c r="AK3032" s="19" t="str">
        <f t="shared" si="880"/>
        <v/>
      </c>
    </row>
    <row r="3033" spans="2:37" x14ac:dyDescent="0.15">
      <c r="B3033" s="51" t="str">
        <f>IFERROR(IF(AND(AF3033=1,AI3033=1),MAX($B$5:B3032)+1,""),"")</f>
        <v/>
      </c>
      <c r="C3033" s="51" t="str">
        <f>IFERROR(IF(AND(AG3033=1,AJ3033=1),MAX($C$5:C3032)+1,""),"")</f>
        <v/>
      </c>
      <c r="D3033" s="51" t="str">
        <f>IFERROR(IF(AND(AH3033=1,AK3033=1),MAX($D$5:D3032)+1,""),"")</f>
        <v/>
      </c>
      <c r="F3033" s="5" t="s">
        <v>6163</v>
      </c>
      <c r="G3033" s="5" t="s">
        <v>6164</v>
      </c>
      <c r="H3033" s="12" t="str">
        <f>IFERROR([1]!EM_S_STM07_IS(F3033,"9",$H$1,"1")/1000000,"")</f>
        <v/>
      </c>
      <c r="I3033" s="12">
        <f>IFERROR([1]!EM_S_STM07_IS(F3033,"9",$I$1,"1")/1000000,"")</f>
        <v>1196.49222095</v>
      </c>
      <c r="J3033" s="12">
        <f>IFERROR([1]!EM_S_STM07_IS(F3033,"9",$J$1,"1")/1000000,"")</f>
        <v>1527.5565018299999</v>
      </c>
      <c r="K3033" s="12">
        <f>IFERROR([1]!EM_S_STM07_IS(F3033,"9",$K$1,"1")/1000000,"")</f>
        <v>1757.8296289300001</v>
      </c>
      <c r="L3033" s="12">
        <f>IFERROR([1]!EM_S_STM07_IS(F3033,"9",$L$1,"1")/1000000,"")</f>
        <v>2058.03380668</v>
      </c>
      <c r="M3033" s="13">
        <f>IFERROR([1]!EM_S_STM07_IS(F3033,"9",$M$1,"1")/1000000,"")</f>
        <v>2563.3304591399997</v>
      </c>
      <c r="N3033" s="12" t="str">
        <f>IFERROR([1]!EM_S_STM07_IS(F3033,"61",$N$1,"1")/1000000,"")</f>
        <v/>
      </c>
      <c r="O3033" s="12">
        <f>IFERROR([1]!EM_S_STM07_IS(F3033,"61",$O$1,"1")/1000000,"")</f>
        <v>145.82556178999999</v>
      </c>
      <c r="P3033" s="12">
        <f>IFERROR([1]!EM_S_STM07_IS(F3033,"61",$P$1,"1")/1000000,"")</f>
        <v>215.15856166999998</v>
      </c>
      <c r="Q3033" s="12">
        <f>IFERROR([1]!EM_S_STM07_IS(F3033,"61",$Q$1,"1")/1000000,"")</f>
        <v>254.60434672</v>
      </c>
      <c r="R3033" s="12">
        <f>IFERROR([1]!EM_S_STM07_IS(F3033,"61",$R$1,"1")/1000000,"")</f>
        <v>272.95449375999999</v>
      </c>
      <c r="S3033" s="12">
        <f>IFERROR([1]!EM_S_STM07_IS(F3033,"61",$S$1,"1")/1000000,"")</f>
        <v>346.95506627999998</v>
      </c>
      <c r="T3033" s="20" t="str">
        <f t="shared" si="872"/>
        <v/>
      </c>
      <c r="U3033" s="20" t="str">
        <f t="shared" si="873"/>
        <v/>
      </c>
      <c r="V3033" s="14" t="str">
        <f t="shared" si="874"/>
        <v/>
      </c>
      <c r="W3033" s="14">
        <f t="shared" si="863"/>
        <v>0.27669572361877864</v>
      </c>
      <c r="X3033" s="14">
        <f t="shared" si="864"/>
        <v>0.15074606197815593</v>
      </c>
      <c r="Y3033" s="14">
        <f t="shared" si="865"/>
        <v>0.17078115695019641</v>
      </c>
      <c r="Z3033" s="15">
        <f t="shared" si="866"/>
        <v>0.2455239806167904</v>
      </c>
      <c r="AA3033" s="14" t="str">
        <f t="shared" si="875"/>
        <v/>
      </c>
      <c r="AB3033" s="14">
        <f t="shared" si="867"/>
        <v>0.47545162198548446</v>
      </c>
      <c r="AC3033" s="14">
        <f t="shared" si="868"/>
        <v>0.1833335598817587</v>
      </c>
      <c r="AD3033" s="14">
        <f t="shared" si="869"/>
        <v>7.2073188366184843E-2</v>
      </c>
      <c r="AE3033" s="14">
        <f t="shared" si="870"/>
        <v>0.27110955932847286</v>
      </c>
      <c r="AF3033" s="18" t="str">
        <f t="shared" si="876"/>
        <v/>
      </c>
      <c r="AG3033" s="18" t="str">
        <f t="shared" si="877"/>
        <v/>
      </c>
      <c r="AH3033" s="18" t="str">
        <f t="shared" si="878"/>
        <v/>
      </c>
      <c r="AI3033" s="19">
        <f t="shared" si="879"/>
        <v>1</v>
      </c>
      <c r="AJ3033" s="19" t="str">
        <f t="shared" si="871"/>
        <v/>
      </c>
      <c r="AK3033" s="19" t="str">
        <f t="shared" si="880"/>
        <v/>
      </c>
    </row>
    <row r="3034" spans="2:37" x14ac:dyDescent="0.15">
      <c r="B3034" s="51" t="str">
        <f>IFERROR(IF(AND(AF3034=1,AI3034=1),MAX($B$5:B3033)+1,""),"")</f>
        <v/>
      </c>
      <c r="C3034" s="51" t="str">
        <f>IFERROR(IF(AND(AG3034=1,AJ3034=1),MAX($C$5:C3033)+1,""),"")</f>
        <v/>
      </c>
      <c r="D3034" s="51" t="str">
        <f>IFERROR(IF(AND(AH3034=1,AK3034=1),MAX($D$5:D3033)+1,""),"")</f>
        <v/>
      </c>
      <c r="F3034" s="5" t="s">
        <v>6165</v>
      </c>
      <c r="G3034" s="5" t="s">
        <v>6166</v>
      </c>
      <c r="H3034" s="12" t="str">
        <f>IFERROR([1]!EM_S_STM07_IS(F3034,"9",$H$1,"1")/1000000,"")</f>
        <v/>
      </c>
      <c r="I3034" s="12">
        <f>IFERROR([1]!EM_S_STM07_IS(F3034,"9",$I$1,"1")/1000000,"")</f>
        <v>1488.0780999999999</v>
      </c>
      <c r="J3034" s="12">
        <f>IFERROR([1]!EM_S_STM07_IS(F3034,"9",$J$1,"1")/1000000,"")</f>
        <v>1691.8354999999999</v>
      </c>
      <c r="K3034" s="12">
        <f>IFERROR([1]!EM_S_STM07_IS(F3034,"9",$K$1,"1")/1000000,"")</f>
        <v>2072.4328999999998</v>
      </c>
      <c r="L3034" s="12">
        <f>IFERROR([1]!EM_S_STM07_IS(F3034,"9",$L$1,"1")/1000000,"")</f>
        <v>2400.8694999999998</v>
      </c>
      <c r="M3034" s="13">
        <f>IFERROR([1]!EM_S_STM07_IS(F3034,"9",$M$1,"1")/1000000,"")</f>
        <v>2782.62679084</v>
      </c>
      <c r="N3034" s="12" t="str">
        <f>IFERROR([1]!EM_S_STM07_IS(F3034,"61",$N$1,"1")/1000000,"")</f>
        <v/>
      </c>
      <c r="O3034" s="12">
        <f>IFERROR([1]!EM_S_STM07_IS(F3034,"61",$O$1,"1")/1000000,"")</f>
        <v>144.0478</v>
      </c>
      <c r="P3034" s="12">
        <f>IFERROR([1]!EM_S_STM07_IS(F3034,"61",$P$1,"1")/1000000,"")</f>
        <v>194.88149999999999</v>
      </c>
      <c r="Q3034" s="12">
        <f>IFERROR([1]!EM_S_STM07_IS(F3034,"61",$Q$1,"1")/1000000,"")</f>
        <v>290.58150000000001</v>
      </c>
      <c r="R3034" s="12">
        <f>IFERROR([1]!EM_S_STM07_IS(F3034,"61",$R$1,"1")/1000000,"")</f>
        <v>370.72329999999999</v>
      </c>
      <c r="S3034" s="12">
        <f>IFERROR([1]!EM_S_STM07_IS(F3034,"61",$S$1,"1")/1000000,"")</f>
        <v>501.71137849000002</v>
      </c>
      <c r="T3034" s="20" t="str">
        <f t="shared" si="872"/>
        <v/>
      </c>
      <c r="U3034" s="20" t="str">
        <f t="shared" si="873"/>
        <v/>
      </c>
      <c r="V3034" s="14" t="str">
        <f t="shared" si="874"/>
        <v/>
      </c>
      <c r="W3034" s="14">
        <f t="shared" si="863"/>
        <v>0.13692654975568821</v>
      </c>
      <c r="X3034" s="14">
        <f t="shared" si="864"/>
        <v>0.22496123293310721</v>
      </c>
      <c r="Y3034" s="14">
        <f t="shared" si="865"/>
        <v>0.15847876184555845</v>
      </c>
      <c r="Z3034" s="15">
        <f t="shared" si="866"/>
        <v>0.15900793060180915</v>
      </c>
      <c r="AA3034" s="14" t="str">
        <f t="shared" si="875"/>
        <v/>
      </c>
      <c r="AB3034" s="14">
        <f t="shared" si="867"/>
        <v>0.35289466413232273</v>
      </c>
      <c r="AC3034" s="14">
        <f t="shared" si="868"/>
        <v>0.49106764880196441</v>
      </c>
      <c r="AD3034" s="14">
        <f t="shared" si="869"/>
        <v>0.27579801191748265</v>
      </c>
      <c r="AE3034" s="14">
        <f t="shared" si="870"/>
        <v>0.35333111916623539</v>
      </c>
      <c r="AF3034" s="18" t="str">
        <f t="shared" si="876"/>
        <v/>
      </c>
      <c r="AG3034" s="18" t="str">
        <f t="shared" si="877"/>
        <v/>
      </c>
      <c r="AH3034" s="18" t="str">
        <f t="shared" si="878"/>
        <v/>
      </c>
      <c r="AI3034" s="19">
        <f t="shared" si="879"/>
        <v>1</v>
      </c>
      <c r="AJ3034" s="19">
        <f t="shared" si="871"/>
        <v>1</v>
      </c>
      <c r="AK3034" s="19">
        <f t="shared" si="880"/>
        <v>1</v>
      </c>
    </row>
    <row r="3035" spans="2:37" x14ac:dyDescent="0.15">
      <c r="B3035" s="51" t="str">
        <f>IFERROR(IF(AND(AF3035=1,AI3035=1),MAX($B$5:B3034)+1,""),"")</f>
        <v/>
      </c>
      <c r="C3035" s="51" t="str">
        <f>IFERROR(IF(AND(AG3035=1,AJ3035=1),MAX($C$5:C3034)+1,""),"")</f>
        <v/>
      </c>
      <c r="D3035" s="51" t="str">
        <f>IFERROR(IF(AND(AH3035=1,AK3035=1),MAX($D$5:D3034)+1,""),"")</f>
        <v/>
      </c>
      <c r="F3035" s="5" t="s">
        <v>6167</v>
      </c>
      <c r="G3035" s="5" t="s">
        <v>6168</v>
      </c>
      <c r="H3035" s="12" t="str">
        <f>IFERROR([1]!EM_S_STM07_IS(F3035,"9",$H$1,"1")/1000000,"")</f>
        <v/>
      </c>
      <c r="I3035" s="12">
        <f>IFERROR([1]!EM_S_STM07_IS(F3035,"9",$I$1,"1")/1000000,"")</f>
        <v>279.81724317000004</v>
      </c>
      <c r="J3035" s="12">
        <f>IFERROR([1]!EM_S_STM07_IS(F3035,"9",$J$1,"1")/1000000,"")</f>
        <v>303.78645831</v>
      </c>
      <c r="K3035" s="12">
        <f>IFERROR([1]!EM_S_STM07_IS(F3035,"9",$K$1,"1")/1000000,"")</f>
        <v>315.46288300999998</v>
      </c>
      <c r="L3035" s="12">
        <f>IFERROR([1]!EM_S_STM07_IS(F3035,"9",$L$1,"1")/1000000,"")</f>
        <v>328.84139232000001</v>
      </c>
      <c r="M3035" s="13">
        <f>IFERROR([1]!EM_S_STM07_IS(F3035,"9",$M$1,"1")/1000000,"")</f>
        <v>364.44076445999997</v>
      </c>
      <c r="N3035" s="12" t="str">
        <f>IFERROR([1]!EM_S_STM07_IS(F3035,"61",$N$1,"1")/1000000,"")</f>
        <v/>
      </c>
      <c r="O3035" s="12">
        <f>IFERROR([1]!EM_S_STM07_IS(F3035,"61",$O$1,"1")/1000000,"")</f>
        <v>60.806093200000007</v>
      </c>
      <c r="P3035" s="12">
        <f>IFERROR([1]!EM_S_STM07_IS(F3035,"61",$P$1,"1")/1000000,"")</f>
        <v>44.747976479999998</v>
      </c>
      <c r="Q3035" s="12">
        <f>IFERROR([1]!EM_S_STM07_IS(F3035,"61",$Q$1,"1")/1000000,"")</f>
        <v>48.406998090000002</v>
      </c>
      <c r="R3035" s="12">
        <f>IFERROR([1]!EM_S_STM07_IS(F3035,"61",$R$1,"1")/1000000,"")</f>
        <v>51.888854270000003</v>
      </c>
      <c r="S3035" s="12">
        <f>IFERROR([1]!EM_S_STM07_IS(F3035,"61",$S$1,"1")/1000000,"")</f>
        <v>71.356202909999993</v>
      </c>
      <c r="T3035" s="20" t="str">
        <f t="shared" si="872"/>
        <v/>
      </c>
      <c r="U3035" s="20" t="str">
        <f t="shared" si="873"/>
        <v/>
      </c>
      <c r="V3035" s="14" t="str">
        <f t="shared" si="874"/>
        <v/>
      </c>
      <c r="W3035" s="14">
        <f t="shared" si="863"/>
        <v>8.5660250485127237E-2</v>
      </c>
      <c r="X3035" s="14">
        <f t="shared" si="864"/>
        <v>3.8436290955684189E-2</v>
      </c>
      <c r="Y3035" s="14">
        <f t="shared" si="865"/>
        <v>4.2409139174626562E-2</v>
      </c>
      <c r="Z3035" s="15">
        <f t="shared" si="866"/>
        <v>0.10825696816584977</v>
      </c>
      <c r="AA3035" s="14" t="str">
        <f t="shared" si="875"/>
        <v/>
      </c>
      <c r="AB3035" s="14">
        <f t="shared" si="867"/>
        <v>-0.26408729577778572</v>
      </c>
      <c r="AC3035" s="14">
        <f t="shared" si="868"/>
        <v>8.1769543515233467E-2</v>
      </c>
      <c r="AD3035" s="14">
        <f t="shared" si="869"/>
        <v>7.1928777188918241E-2</v>
      </c>
      <c r="AE3035" s="14">
        <f t="shared" si="870"/>
        <v>0.3751739928328926</v>
      </c>
      <c r="AF3035" s="18" t="str">
        <f t="shared" si="876"/>
        <v/>
      </c>
      <c r="AG3035" s="18" t="str">
        <f t="shared" si="877"/>
        <v/>
      </c>
      <c r="AH3035" s="18" t="str">
        <f t="shared" si="878"/>
        <v/>
      </c>
      <c r="AI3035" s="19" t="str">
        <f t="shared" si="879"/>
        <v/>
      </c>
      <c r="AJ3035" s="19" t="str">
        <f t="shared" si="871"/>
        <v/>
      </c>
      <c r="AK3035" s="19" t="str">
        <f t="shared" si="880"/>
        <v/>
      </c>
    </row>
    <row r="3036" spans="2:37" x14ac:dyDescent="0.15">
      <c r="B3036" s="51" t="str">
        <f>IFERROR(IF(AND(AF3036=1,AI3036=1),MAX($B$5:B3035)+1,""),"")</f>
        <v/>
      </c>
      <c r="C3036" s="51" t="str">
        <f>IFERROR(IF(AND(AG3036=1,AJ3036=1),MAX($C$5:C3035)+1,""),"")</f>
        <v/>
      </c>
      <c r="D3036" s="51" t="str">
        <f>IFERROR(IF(AND(AH3036=1,AK3036=1),MAX($D$5:D3035)+1,""),"")</f>
        <v/>
      </c>
      <c r="F3036" s="5" t="s">
        <v>6169</v>
      </c>
      <c r="G3036" s="5" t="s">
        <v>6170</v>
      </c>
      <c r="H3036" s="12" t="str">
        <f>IFERROR([1]!EM_S_STM07_IS(F3036,"9",$H$1,"1")/1000000,"")</f>
        <v/>
      </c>
      <c r="I3036" s="12">
        <f>IFERROR([1]!EM_S_STM07_IS(F3036,"9",$I$1,"1")/1000000,"")</f>
        <v>1780.0139999999999</v>
      </c>
      <c r="J3036" s="12">
        <f>IFERROR([1]!EM_S_STM07_IS(F3036,"9",$J$1,"1")/1000000,"")</f>
        <v>2565.2937999999999</v>
      </c>
      <c r="K3036" s="12">
        <f>IFERROR([1]!EM_S_STM07_IS(F3036,"9",$K$1,"1")/1000000,"")</f>
        <v>3831.16742836</v>
      </c>
      <c r="L3036" s="12">
        <f>IFERROR([1]!EM_S_STM07_IS(F3036,"9",$L$1,"1")/1000000,"")</f>
        <v>4999.0533100000002</v>
      </c>
      <c r="M3036" s="13">
        <f>IFERROR([1]!EM_S_STM07_IS(F3036,"9",$M$1,"1")/1000000,"")</f>
        <v>5903.3367469200002</v>
      </c>
      <c r="N3036" s="12" t="str">
        <f>IFERROR([1]!EM_S_STM07_IS(F3036,"61",$N$1,"1")/1000000,"")</f>
        <v/>
      </c>
      <c r="O3036" s="12">
        <f>IFERROR([1]!EM_S_STM07_IS(F3036,"61",$O$1,"1")/1000000,"")</f>
        <v>92.038799999999995</v>
      </c>
      <c r="P3036" s="12">
        <f>IFERROR([1]!EM_S_STM07_IS(F3036,"61",$P$1,"1")/1000000,"")</f>
        <v>100.32729999999999</v>
      </c>
      <c r="Q3036" s="12">
        <f>IFERROR([1]!EM_S_STM07_IS(F3036,"61",$Q$1,"1")/1000000,"")</f>
        <v>212.97408027</v>
      </c>
      <c r="R3036" s="12">
        <f>IFERROR([1]!EM_S_STM07_IS(F3036,"61",$R$1,"1")/1000000,"")</f>
        <v>436.92673667000003</v>
      </c>
      <c r="S3036" s="12">
        <f>IFERROR([1]!EM_S_STM07_IS(F3036,"61",$S$1,"1")/1000000,"")</f>
        <v>535.90351321000003</v>
      </c>
      <c r="T3036" s="20" t="str">
        <f t="shared" si="872"/>
        <v/>
      </c>
      <c r="U3036" s="20" t="str">
        <f t="shared" si="873"/>
        <v/>
      </c>
      <c r="V3036" s="14" t="str">
        <f t="shared" si="874"/>
        <v/>
      </c>
      <c r="W3036" s="14">
        <f t="shared" si="863"/>
        <v>0.44116495712955073</v>
      </c>
      <c r="X3036" s="14">
        <f t="shared" si="864"/>
        <v>0.49346146174757843</v>
      </c>
      <c r="Y3036" s="14">
        <f t="shared" si="865"/>
        <v>0.30483812140257588</v>
      </c>
      <c r="Z3036" s="15">
        <f t="shared" si="866"/>
        <v>0.18089093691221309</v>
      </c>
      <c r="AA3036" s="14" t="str">
        <f t="shared" si="875"/>
        <v/>
      </c>
      <c r="AB3036" s="14">
        <f t="shared" si="867"/>
        <v>9.0054411835008702E-2</v>
      </c>
      <c r="AC3036" s="14">
        <f t="shared" si="868"/>
        <v>1.1227929015332818</v>
      </c>
      <c r="AD3036" s="14">
        <f t="shared" si="869"/>
        <v>1.0515488838645615</v>
      </c>
      <c r="AE3036" s="14">
        <f t="shared" si="870"/>
        <v>0.22652945730522944</v>
      </c>
      <c r="AF3036" s="18" t="str">
        <f t="shared" si="876"/>
        <v/>
      </c>
      <c r="AG3036" s="18" t="str">
        <f t="shared" si="877"/>
        <v/>
      </c>
      <c r="AH3036" s="18" t="str">
        <f t="shared" si="878"/>
        <v/>
      </c>
      <c r="AI3036" s="19">
        <f t="shared" si="879"/>
        <v>1</v>
      </c>
      <c r="AJ3036" s="19" t="str">
        <f t="shared" si="871"/>
        <v/>
      </c>
      <c r="AK3036" s="19" t="str">
        <f t="shared" si="880"/>
        <v/>
      </c>
    </row>
    <row r="3037" spans="2:37" x14ac:dyDescent="0.15">
      <c r="B3037" s="51" t="str">
        <f>IFERROR(IF(AND(AF3037=1,AI3037=1),MAX($B$5:B3036)+1,""),"")</f>
        <v/>
      </c>
      <c r="C3037" s="51" t="str">
        <f>IFERROR(IF(AND(AG3037=1,AJ3037=1),MAX($C$5:C3036)+1,""),"")</f>
        <v/>
      </c>
      <c r="D3037" s="51" t="str">
        <f>IFERROR(IF(AND(AH3037=1,AK3037=1),MAX($D$5:D3036)+1,""),"")</f>
        <v/>
      </c>
      <c r="F3037" s="5" t="s">
        <v>6171</v>
      </c>
      <c r="G3037" s="5" t="s">
        <v>6172</v>
      </c>
      <c r="H3037" s="12" t="str">
        <f>IFERROR([1]!EM_S_STM07_IS(F3037,"9",$H$1,"1")/1000000,"")</f>
        <v/>
      </c>
      <c r="I3037" s="12">
        <f>IFERROR([1]!EM_S_STM07_IS(F3037,"9",$I$1,"1")/1000000,"")</f>
        <v>1638.90351874</v>
      </c>
      <c r="J3037" s="12">
        <f>IFERROR([1]!EM_S_STM07_IS(F3037,"9",$J$1,"1")/1000000,"")</f>
        <v>1433.18863044</v>
      </c>
      <c r="K3037" s="12">
        <f>IFERROR([1]!EM_S_STM07_IS(F3037,"9",$K$1,"1")/1000000,"")</f>
        <v>1634.8010598399999</v>
      </c>
      <c r="L3037" s="12">
        <f>IFERROR([1]!EM_S_STM07_IS(F3037,"9",$L$1,"1")/1000000,"")</f>
        <v>1607.28282655</v>
      </c>
      <c r="M3037" s="13">
        <f>IFERROR([1]!EM_S_STM07_IS(F3037,"9",$M$1,"1")/1000000,"")</f>
        <v>1615.52061508</v>
      </c>
      <c r="N3037" s="12" t="str">
        <f>IFERROR([1]!EM_S_STM07_IS(F3037,"61",$N$1,"1")/1000000,"")</f>
        <v/>
      </c>
      <c r="O3037" s="12">
        <f>IFERROR([1]!EM_S_STM07_IS(F3037,"61",$O$1,"1")/1000000,"")</f>
        <v>109.11222429</v>
      </c>
      <c r="P3037" s="12">
        <f>IFERROR([1]!EM_S_STM07_IS(F3037,"61",$P$1,"1")/1000000,"")</f>
        <v>116.79007801</v>
      </c>
      <c r="Q3037" s="12">
        <f>IFERROR([1]!EM_S_STM07_IS(F3037,"61",$Q$1,"1")/1000000,"")</f>
        <v>184.05664971000002</v>
      </c>
      <c r="R3037" s="12">
        <f>IFERROR([1]!EM_S_STM07_IS(F3037,"61",$R$1,"1")/1000000,"")</f>
        <v>146.88400353999998</v>
      </c>
      <c r="S3037" s="12">
        <f>IFERROR([1]!EM_S_STM07_IS(F3037,"61",$S$1,"1")/1000000,"")</f>
        <v>135.80297123</v>
      </c>
      <c r="T3037" s="20" t="str">
        <f t="shared" si="872"/>
        <v/>
      </c>
      <c r="U3037" s="20" t="str">
        <f t="shared" si="873"/>
        <v/>
      </c>
      <c r="V3037" s="14" t="str">
        <f t="shared" si="874"/>
        <v/>
      </c>
      <c r="W3037" s="14">
        <f t="shared" si="863"/>
        <v>-0.12551982831677302</v>
      </c>
      <c r="X3037" s="14">
        <f t="shared" si="864"/>
        <v>0.14067403628376768</v>
      </c>
      <c r="Y3037" s="14">
        <f t="shared" si="865"/>
        <v>-1.6832771868090877E-2</v>
      </c>
      <c r="Z3037" s="15">
        <f t="shared" si="866"/>
        <v>5.1252887133014634E-3</v>
      </c>
      <c r="AA3037" s="14" t="str">
        <f t="shared" si="875"/>
        <v/>
      </c>
      <c r="AB3037" s="14">
        <f t="shared" si="867"/>
        <v>7.0366576888705831E-2</v>
      </c>
      <c r="AC3037" s="14">
        <f t="shared" si="868"/>
        <v>0.57596135601725007</v>
      </c>
      <c r="AD3037" s="14">
        <f t="shared" si="869"/>
        <v>-0.20196307076418768</v>
      </c>
      <c r="AE3037" s="14">
        <f t="shared" si="870"/>
        <v>-7.5440701798289128E-2</v>
      </c>
      <c r="AF3037" s="18" t="str">
        <f t="shared" si="876"/>
        <v/>
      </c>
      <c r="AG3037" s="18" t="str">
        <f t="shared" si="877"/>
        <v/>
      </c>
      <c r="AH3037" s="18" t="str">
        <f t="shared" si="878"/>
        <v/>
      </c>
      <c r="AI3037" s="19" t="str">
        <f t="shared" si="879"/>
        <v/>
      </c>
      <c r="AJ3037" s="19" t="str">
        <f t="shared" si="871"/>
        <v/>
      </c>
      <c r="AK3037" s="19" t="str">
        <f t="shared" si="880"/>
        <v/>
      </c>
    </row>
    <row r="3038" spans="2:37" x14ac:dyDescent="0.15">
      <c r="B3038" s="51" t="str">
        <f>IFERROR(IF(AND(AF3038=1,AI3038=1),MAX($B$5:B3037)+1,""),"")</f>
        <v/>
      </c>
      <c r="C3038" s="51" t="str">
        <f>IFERROR(IF(AND(AG3038=1,AJ3038=1),MAX($C$5:C3037)+1,""),"")</f>
        <v/>
      </c>
      <c r="D3038" s="51" t="str">
        <f>IFERROR(IF(AND(AH3038=1,AK3038=1),MAX($D$5:D3037)+1,""),"")</f>
        <v/>
      </c>
      <c r="F3038" s="5" t="s">
        <v>6173</v>
      </c>
      <c r="G3038" s="5" t="s">
        <v>6174</v>
      </c>
      <c r="H3038" s="12" t="str">
        <f>IFERROR([1]!EM_S_STM07_IS(F3038,"9",$H$1,"1")/1000000,"")</f>
        <v/>
      </c>
      <c r="I3038" s="12">
        <f>IFERROR([1]!EM_S_STM07_IS(F3038,"9",$I$1,"1")/1000000,"")</f>
        <v>2467.0381170000001</v>
      </c>
      <c r="J3038" s="12">
        <f>IFERROR([1]!EM_S_STM07_IS(F3038,"9",$J$1,"1")/1000000,"")</f>
        <v>2841.6348830000002</v>
      </c>
      <c r="K3038" s="12">
        <f>IFERROR([1]!EM_S_STM07_IS(F3038,"9",$K$1,"1")/1000000,"")</f>
        <v>3321.2946440000001</v>
      </c>
      <c r="L3038" s="12">
        <f>IFERROR([1]!EM_S_STM07_IS(F3038,"9",$L$1,"1")/1000000,"")</f>
        <v>3942.8772949999998</v>
      </c>
      <c r="M3038" s="13">
        <f>IFERROR([1]!EM_S_STM07_IS(F3038,"9",$M$1,"1")/1000000,"")</f>
        <v>4568.4828610000004</v>
      </c>
      <c r="N3038" s="12" t="str">
        <f>IFERROR([1]!EM_S_STM07_IS(F3038,"61",$N$1,"1")/1000000,"")</f>
        <v/>
      </c>
      <c r="O3038" s="12">
        <f>IFERROR([1]!EM_S_STM07_IS(F3038,"61",$O$1,"1")/1000000,"")</f>
        <v>98.963319999999996</v>
      </c>
      <c r="P3038" s="12">
        <f>IFERROR([1]!EM_S_STM07_IS(F3038,"61",$P$1,"1")/1000000,"")</f>
        <v>125.036547</v>
      </c>
      <c r="Q3038" s="12">
        <f>IFERROR([1]!EM_S_STM07_IS(F3038,"61",$Q$1,"1")/1000000,"")</f>
        <v>160.72072600000001</v>
      </c>
      <c r="R3038" s="12">
        <f>IFERROR([1]!EM_S_STM07_IS(F3038,"61",$R$1,"1")/1000000,"")</f>
        <v>202.382081</v>
      </c>
      <c r="S3038" s="12">
        <f>IFERROR([1]!EM_S_STM07_IS(F3038,"61",$S$1,"1")/1000000,"")</f>
        <v>240.50181000000001</v>
      </c>
      <c r="T3038" s="20" t="str">
        <f t="shared" si="872"/>
        <v/>
      </c>
      <c r="U3038" s="20" t="str">
        <f t="shared" si="873"/>
        <v/>
      </c>
      <c r="V3038" s="14" t="str">
        <f t="shared" si="874"/>
        <v/>
      </c>
      <c r="W3038" s="14">
        <f t="shared" si="863"/>
        <v>0.1518406884023025</v>
      </c>
      <c r="X3038" s="14">
        <f t="shared" si="864"/>
        <v>0.1687971117857367</v>
      </c>
      <c r="Y3038" s="14">
        <f t="shared" si="865"/>
        <v>0.18715071007713935</v>
      </c>
      <c r="Z3038" s="15">
        <f t="shared" si="866"/>
        <v>0.15866726737688161</v>
      </c>
      <c r="AA3038" s="14" t="str">
        <f t="shared" si="875"/>
        <v/>
      </c>
      <c r="AB3038" s="14">
        <f t="shared" si="867"/>
        <v>0.26346354386655585</v>
      </c>
      <c r="AC3038" s="14">
        <f t="shared" si="868"/>
        <v>0.28538999081604527</v>
      </c>
      <c r="AD3038" s="14">
        <f t="shared" si="869"/>
        <v>0.2592158213620811</v>
      </c>
      <c r="AE3038" s="14">
        <f t="shared" si="870"/>
        <v>0.18835525759812702</v>
      </c>
      <c r="AF3038" s="18" t="str">
        <f t="shared" si="876"/>
        <v/>
      </c>
      <c r="AG3038" s="18" t="str">
        <f t="shared" si="877"/>
        <v/>
      </c>
      <c r="AH3038" s="18" t="str">
        <f t="shared" si="878"/>
        <v/>
      </c>
      <c r="AI3038" s="19">
        <f t="shared" si="879"/>
        <v>1</v>
      </c>
      <c r="AJ3038" s="19">
        <f t="shared" si="871"/>
        <v>1</v>
      </c>
      <c r="AK3038" s="19">
        <f t="shared" si="880"/>
        <v>1</v>
      </c>
    </row>
    <row r="3039" spans="2:37" x14ac:dyDescent="0.15">
      <c r="B3039" s="51" t="str">
        <f>IFERROR(IF(AND(AF3039=1,AI3039=1),MAX($B$5:B3038)+1,""),"")</f>
        <v/>
      </c>
      <c r="C3039" s="51" t="str">
        <f>IFERROR(IF(AND(AG3039=1,AJ3039=1),MAX($C$5:C3038)+1,""),"")</f>
        <v/>
      </c>
      <c r="D3039" s="51" t="str">
        <f>IFERROR(IF(AND(AH3039=1,AK3039=1),MAX($D$5:D3038)+1,""),"")</f>
        <v/>
      </c>
      <c r="F3039" s="5" t="s">
        <v>6175</v>
      </c>
      <c r="G3039" s="5" t="s">
        <v>6176</v>
      </c>
      <c r="H3039" s="12" t="str">
        <f>IFERROR([1]!EM_S_STM07_IS(F3039,"9",$H$1,"1")/1000000,"")</f>
        <v/>
      </c>
      <c r="I3039" s="12">
        <f>IFERROR([1]!EM_S_STM07_IS(F3039,"9",$I$1,"1")/1000000,"")</f>
        <v>4036.1489999999999</v>
      </c>
      <c r="J3039" s="12">
        <f>IFERROR([1]!EM_S_STM07_IS(F3039,"9",$J$1,"1")/1000000,"")</f>
        <v>4449.2455122700003</v>
      </c>
      <c r="K3039" s="12">
        <f>IFERROR([1]!EM_S_STM07_IS(F3039,"9",$K$1,"1")/1000000,"")</f>
        <v>5929.4869547899998</v>
      </c>
      <c r="L3039" s="12">
        <f>IFERROR([1]!EM_S_STM07_IS(F3039,"9",$L$1,"1")/1000000,"")</f>
        <v>6646.8635829700006</v>
      </c>
      <c r="M3039" s="13">
        <f>IFERROR([1]!EM_S_STM07_IS(F3039,"9",$M$1,"1")/1000000,"")</f>
        <v>8158.2380562600001</v>
      </c>
      <c r="N3039" s="12" t="str">
        <f>IFERROR([1]!EM_S_STM07_IS(F3039,"61",$N$1,"1")/1000000,"")</f>
        <v/>
      </c>
      <c r="O3039" s="12">
        <f>IFERROR([1]!EM_S_STM07_IS(F3039,"61",$O$1,"1")/1000000,"")</f>
        <v>521.98810000000003</v>
      </c>
      <c r="P3039" s="12">
        <f>IFERROR([1]!EM_S_STM07_IS(F3039,"61",$P$1,"1")/1000000,"")</f>
        <v>229.53390542</v>
      </c>
      <c r="Q3039" s="12">
        <f>IFERROR([1]!EM_S_STM07_IS(F3039,"61",$Q$1,"1")/1000000,"")</f>
        <v>338.63801255999999</v>
      </c>
      <c r="R3039" s="12">
        <f>IFERROR([1]!EM_S_STM07_IS(F3039,"61",$R$1,"1")/1000000,"")</f>
        <v>427.68574655000003</v>
      </c>
      <c r="S3039" s="12">
        <f>IFERROR([1]!EM_S_STM07_IS(F3039,"61",$S$1,"1")/1000000,"")</f>
        <v>1047.28756899</v>
      </c>
      <c r="T3039" s="20" t="str">
        <f t="shared" si="872"/>
        <v/>
      </c>
      <c r="U3039" s="20" t="str">
        <f t="shared" si="873"/>
        <v/>
      </c>
      <c r="V3039" s="14" t="str">
        <f t="shared" si="874"/>
        <v/>
      </c>
      <c r="W3039" s="14">
        <f t="shared" si="863"/>
        <v>0.10234917300377176</v>
      </c>
      <c r="X3039" s="14">
        <f t="shared" si="864"/>
        <v>0.33269493410463247</v>
      </c>
      <c r="Y3039" s="14">
        <f t="shared" si="865"/>
        <v>0.12098460349937773</v>
      </c>
      <c r="Z3039" s="15">
        <f t="shared" si="866"/>
        <v>0.22738159952045775</v>
      </c>
      <c r="AA3039" s="14" t="str">
        <f t="shared" si="875"/>
        <v/>
      </c>
      <c r="AB3039" s="14">
        <f t="shared" si="867"/>
        <v>-0.5602698501747454</v>
      </c>
      <c r="AC3039" s="14">
        <f t="shared" si="868"/>
        <v>0.47532893643909313</v>
      </c>
      <c r="AD3039" s="14">
        <f t="shared" si="869"/>
        <v>0.2629584709549479</v>
      </c>
      <c r="AE3039" s="14">
        <f t="shared" si="870"/>
        <v>1.4487315217729926</v>
      </c>
      <c r="AF3039" s="18" t="str">
        <f t="shared" si="876"/>
        <v/>
      </c>
      <c r="AG3039" s="18" t="str">
        <f t="shared" si="877"/>
        <v/>
      </c>
      <c r="AH3039" s="18" t="str">
        <f t="shared" si="878"/>
        <v/>
      </c>
      <c r="AI3039" s="19">
        <f t="shared" si="879"/>
        <v>1</v>
      </c>
      <c r="AJ3039" s="19" t="str">
        <f t="shared" si="871"/>
        <v/>
      </c>
      <c r="AK3039" s="19" t="str">
        <f t="shared" si="880"/>
        <v/>
      </c>
    </row>
    <row r="3040" spans="2:37" x14ac:dyDescent="0.15">
      <c r="B3040" s="51" t="str">
        <f>IFERROR(IF(AND(AF3040=1,AI3040=1),MAX($B$5:B3039)+1,""),"")</f>
        <v/>
      </c>
      <c r="C3040" s="51" t="str">
        <f>IFERROR(IF(AND(AG3040=1,AJ3040=1),MAX($C$5:C3039)+1,""),"")</f>
        <v/>
      </c>
      <c r="D3040" s="51" t="str">
        <f>IFERROR(IF(AND(AH3040=1,AK3040=1),MAX($D$5:D3039)+1,""),"")</f>
        <v/>
      </c>
      <c r="F3040" s="5" t="s">
        <v>6177</v>
      </c>
      <c r="G3040" s="5" t="s">
        <v>6178</v>
      </c>
      <c r="H3040" s="12" t="str">
        <f>IFERROR([1]!EM_S_STM07_IS(F3040,"9",$H$1,"1")/1000000,"")</f>
        <v/>
      </c>
      <c r="I3040" s="12">
        <f>IFERROR([1]!EM_S_STM07_IS(F3040,"9",$I$1,"1")/1000000,"")</f>
        <v>1024.15554838</v>
      </c>
      <c r="J3040" s="12">
        <f>IFERROR([1]!EM_S_STM07_IS(F3040,"9",$J$1,"1")/1000000,"")</f>
        <v>1285.126618</v>
      </c>
      <c r="K3040" s="12">
        <f>IFERROR([1]!EM_S_STM07_IS(F3040,"9",$K$1,"1")/1000000,"")</f>
        <v>1453.8621399400001</v>
      </c>
      <c r="L3040" s="12">
        <f>IFERROR([1]!EM_S_STM07_IS(F3040,"9",$L$1,"1")/1000000,"")</f>
        <v>1478.3230147300001</v>
      </c>
      <c r="M3040" s="13">
        <f>IFERROR([1]!EM_S_STM07_IS(F3040,"9",$M$1,"1")/1000000,"")</f>
        <v>1577.2013668499999</v>
      </c>
      <c r="N3040" s="12" t="str">
        <f>IFERROR([1]!EM_S_STM07_IS(F3040,"61",$N$1,"1")/1000000,"")</f>
        <v/>
      </c>
      <c r="O3040" s="12">
        <f>IFERROR([1]!EM_S_STM07_IS(F3040,"61",$O$1,"1")/1000000,"")</f>
        <v>178.10558237999999</v>
      </c>
      <c r="P3040" s="12">
        <f>IFERROR([1]!EM_S_STM07_IS(F3040,"61",$P$1,"1")/1000000,"")</f>
        <v>194.93009985</v>
      </c>
      <c r="Q3040" s="12">
        <f>IFERROR([1]!EM_S_STM07_IS(F3040,"61",$Q$1,"1")/1000000,"")</f>
        <v>123.66523917000001</v>
      </c>
      <c r="R3040" s="12">
        <f>IFERROR([1]!EM_S_STM07_IS(F3040,"61",$R$1,"1")/1000000,"")</f>
        <v>81.550998840000005</v>
      </c>
      <c r="S3040" s="12">
        <f>IFERROR([1]!EM_S_STM07_IS(F3040,"61",$S$1,"1")/1000000,"")</f>
        <v>114.4394309</v>
      </c>
      <c r="T3040" s="20" t="str">
        <f t="shared" si="872"/>
        <v/>
      </c>
      <c r="U3040" s="20" t="str">
        <f t="shared" si="873"/>
        <v/>
      </c>
      <c r="V3040" s="14" t="str">
        <f t="shared" si="874"/>
        <v/>
      </c>
      <c r="W3040" s="14">
        <f t="shared" si="863"/>
        <v>0.25481585295593201</v>
      </c>
      <c r="X3040" s="14">
        <f t="shared" si="864"/>
        <v>0.13129875264944527</v>
      </c>
      <c r="Y3040" s="14">
        <f t="shared" si="865"/>
        <v>1.6824755331347592E-2</v>
      </c>
      <c r="Z3040" s="15">
        <f t="shared" si="866"/>
        <v>6.6885485198279818E-2</v>
      </c>
      <c r="AA3040" s="14" t="str">
        <f t="shared" si="875"/>
        <v/>
      </c>
      <c r="AB3040" s="14">
        <f t="shared" si="867"/>
        <v>9.4463729014982817E-2</v>
      </c>
      <c r="AC3040" s="14">
        <f t="shared" si="868"/>
        <v>-0.36559187490715278</v>
      </c>
      <c r="AD3040" s="14">
        <f t="shared" si="869"/>
        <v>-0.34055034876944229</v>
      </c>
      <c r="AE3040" s="14">
        <f t="shared" si="870"/>
        <v>0.4032866859733486</v>
      </c>
      <c r="AF3040" s="18" t="str">
        <f t="shared" si="876"/>
        <v/>
      </c>
      <c r="AG3040" s="18" t="str">
        <f t="shared" si="877"/>
        <v/>
      </c>
      <c r="AH3040" s="18" t="str">
        <f t="shared" si="878"/>
        <v/>
      </c>
      <c r="AI3040" s="19" t="str">
        <f t="shared" si="879"/>
        <v/>
      </c>
      <c r="AJ3040" s="19" t="str">
        <f t="shared" si="871"/>
        <v/>
      </c>
      <c r="AK3040" s="19" t="str">
        <f t="shared" si="880"/>
        <v/>
      </c>
    </row>
    <row r="3041" spans="2:37" x14ac:dyDescent="0.15">
      <c r="B3041" s="51" t="str">
        <f>IFERROR(IF(AND(AF3041=1,AI3041=1),MAX($B$5:B3040)+1,""),"")</f>
        <v/>
      </c>
      <c r="C3041" s="51" t="str">
        <f>IFERROR(IF(AND(AG3041=1,AJ3041=1),MAX($C$5:C3040)+1,""),"")</f>
        <v/>
      </c>
      <c r="D3041" s="51" t="str">
        <f>IFERROR(IF(AND(AH3041=1,AK3041=1),MAX($D$5:D3040)+1,""),"")</f>
        <v/>
      </c>
      <c r="F3041" s="5" t="s">
        <v>6179</v>
      </c>
      <c r="G3041" s="5" t="s">
        <v>6180</v>
      </c>
      <c r="H3041" s="12" t="str">
        <f>IFERROR([1]!EM_S_STM07_IS(F3041,"9",$H$1,"1")/1000000,"")</f>
        <v/>
      </c>
      <c r="I3041" s="12">
        <f>IFERROR([1]!EM_S_STM07_IS(F3041,"9",$I$1,"1")/1000000,"")</f>
        <v>318.40789999999998</v>
      </c>
      <c r="J3041" s="12">
        <f>IFERROR([1]!EM_S_STM07_IS(F3041,"9",$J$1,"1")/1000000,"")</f>
        <v>393.66109999999998</v>
      </c>
      <c r="K3041" s="12">
        <f>IFERROR([1]!EM_S_STM07_IS(F3041,"9",$K$1,"1")/1000000,"")</f>
        <v>508.23140000000001</v>
      </c>
      <c r="L3041" s="12">
        <f>IFERROR([1]!EM_S_STM07_IS(F3041,"9",$L$1,"1")/1000000,"")</f>
        <v>558.32180000000005</v>
      </c>
      <c r="M3041" s="13">
        <f>IFERROR([1]!EM_S_STM07_IS(F3041,"9",$M$1,"1")/1000000,"")</f>
        <v>555.56900203999999</v>
      </c>
      <c r="N3041" s="12" t="str">
        <f>IFERROR([1]!EM_S_STM07_IS(F3041,"61",$N$1,"1")/1000000,"")</f>
        <v/>
      </c>
      <c r="O3041" s="12">
        <f>IFERROR([1]!EM_S_STM07_IS(F3041,"61",$O$1,"1")/1000000,"")</f>
        <v>33.639000000000003</v>
      </c>
      <c r="P3041" s="12">
        <f>IFERROR([1]!EM_S_STM07_IS(F3041,"61",$P$1,"1")/1000000,"")</f>
        <v>35.943300000000001</v>
      </c>
      <c r="Q3041" s="12">
        <f>IFERROR([1]!EM_S_STM07_IS(F3041,"61",$Q$1,"1")/1000000,"")</f>
        <v>45.209200000000003</v>
      </c>
      <c r="R3041" s="12">
        <f>IFERROR([1]!EM_S_STM07_IS(F3041,"61",$R$1,"1")/1000000,"")</f>
        <v>49.532299999999999</v>
      </c>
      <c r="S3041" s="12">
        <f>IFERROR([1]!EM_S_STM07_IS(F3041,"61",$S$1,"1")/1000000,"")</f>
        <v>55.960900299999999</v>
      </c>
      <c r="T3041" s="20" t="str">
        <f t="shared" si="872"/>
        <v/>
      </c>
      <c r="U3041" s="20" t="str">
        <f t="shared" si="873"/>
        <v/>
      </c>
      <c r="V3041" s="14" t="str">
        <f t="shared" si="874"/>
        <v/>
      </c>
      <c r="W3041" s="14">
        <f t="shared" si="863"/>
        <v>0.23634212593343318</v>
      </c>
      <c r="X3041" s="14">
        <f t="shared" si="864"/>
        <v>0.29103790036658445</v>
      </c>
      <c r="Y3041" s="14">
        <f t="shared" si="865"/>
        <v>9.8558255157001409E-2</v>
      </c>
      <c r="Z3041" s="15">
        <f t="shared" si="866"/>
        <v>-4.9304862536266114E-3</v>
      </c>
      <c r="AA3041" s="14" t="str">
        <f t="shared" si="875"/>
        <v/>
      </c>
      <c r="AB3041" s="14">
        <f t="shared" si="867"/>
        <v>6.8500847230892642E-2</v>
      </c>
      <c r="AC3041" s="14">
        <f t="shared" si="868"/>
        <v>0.25779213372172288</v>
      </c>
      <c r="AD3041" s="14">
        <f t="shared" si="869"/>
        <v>9.5624341948098976E-2</v>
      </c>
      <c r="AE3041" s="14">
        <f t="shared" si="870"/>
        <v>0.12978602447291968</v>
      </c>
      <c r="AF3041" s="18" t="str">
        <f t="shared" si="876"/>
        <v/>
      </c>
      <c r="AG3041" s="18" t="str">
        <f t="shared" si="877"/>
        <v/>
      </c>
      <c r="AH3041" s="18" t="str">
        <f t="shared" si="878"/>
        <v/>
      </c>
      <c r="AI3041" s="19" t="str">
        <f t="shared" si="879"/>
        <v/>
      </c>
      <c r="AJ3041" s="19" t="str">
        <f t="shared" si="871"/>
        <v/>
      </c>
      <c r="AK3041" s="19" t="str">
        <f t="shared" si="880"/>
        <v/>
      </c>
    </row>
    <row r="3042" spans="2:37" x14ac:dyDescent="0.15">
      <c r="B3042" s="51" t="str">
        <f>IFERROR(IF(AND(AF3042=1,AI3042=1),MAX($B$5:B3041)+1,""),"")</f>
        <v/>
      </c>
      <c r="C3042" s="51" t="str">
        <f>IFERROR(IF(AND(AG3042=1,AJ3042=1),MAX($C$5:C3041)+1,""),"")</f>
        <v/>
      </c>
      <c r="D3042" s="51" t="str">
        <f>IFERROR(IF(AND(AH3042=1,AK3042=1),MAX($D$5:D3041)+1,""),"")</f>
        <v/>
      </c>
      <c r="F3042" s="5" t="s">
        <v>6181</v>
      </c>
      <c r="G3042" s="5" t="s">
        <v>6182</v>
      </c>
      <c r="H3042" s="12" t="str">
        <f>IFERROR([1]!EM_S_STM07_IS(F3042,"9",$H$1,"1")/1000000,"")</f>
        <v/>
      </c>
      <c r="I3042" s="12">
        <f>IFERROR([1]!EM_S_STM07_IS(F3042,"9",$I$1,"1")/1000000,"")</f>
        <v>277.96159999999998</v>
      </c>
      <c r="J3042" s="12">
        <f>IFERROR([1]!EM_S_STM07_IS(F3042,"9",$J$1,"1")/1000000,"")</f>
        <v>331.3347</v>
      </c>
      <c r="K3042" s="12">
        <f>IFERROR([1]!EM_S_STM07_IS(F3042,"9",$K$1,"1")/1000000,"")</f>
        <v>455.68370501999999</v>
      </c>
      <c r="L3042" s="12">
        <f>IFERROR([1]!EM_S_STM07_IS(F3042,"9",$L$1,"1")/1000000,"")</f>
        <v>633.82980300999998</v>
      </c>
      <c r="M3042" s="13">
        <f>IFERROR([1]!EM_S_STM07_IS(F3042,"9",$M$1,"1")/1000000,"")</f>
        <v>997.53356799999995</v>
      </c>
      <c r="N3042" s="12" t="str">
        <f>IFERROR([1]!EM_S_STM07_IS(F3042,"61",$N$1,"1")/1000000,"")</f>
        <v/>
      </c>
      <c r="O3042" s="12">
        <f>IFERROR([1]!EM_S_STM07_IS(F3042,"61",$O$1,"1")/1000000,"")</f>
        <v>131.44630000000001</v>
      </c>
      <c r="P3042" s="12">
        <f>IFERROR([1]!EM_S_STM07_IS(F3042,"61",$P$1,"1")/1000000,"")</f>
        <v>135.96960000000001</v>
      </c>
      <c r="Q3042" s="12">
        <f>IFERROR([1]!EM_S_STM07_IS(F3042,"61",$Q$1,"1")/1000000,"")</f>
        <v>167.35838871000001</v>
      </c>
      <c r="R3042" s="12">
        <f>IFERROR([1]!EM_S_STM07_IS(F3042,"61",$R$1,"1")/1000000,"")</f>
        <v>187.93016921</v>
      </c>
      <c r="S3042" s="12">
        <f>IFERROR([1]!EM_S_STM07_IS(F3042,"61",$S$1,"1")/1000000,"")</f>
        <v>262.33815254000001</v>
      </c>
      <c r="T3042" s="20" t="str">
        <f t="shared" si="872"/>
        <v/>
      </c>
      <c r="U3042" s="20" t="str">
        <f t="shared" si="873"/>
        <v/>
      </c>
      <c r="V3042" s="14" t="str">
        <f t="shared" si="874"/>
        <v/>
      </c>
      <c r="W3042" s="14">
        <f t="shared" si="863"/>
        <v>0.1920160914313345</v>
      </c>
      <c r="X3042" s="14">
        <f t="shared" si="864"/>
        <v>0.37529725990063822</v>
      </c>
      <c r="Y3042" s="14">
        <f t="shared" si="865"/>
        <v>0.39094243666707623</v>
      </c>
      <c r="Z3042" s="15">
        <f t="shared" si="866"/>
        <v>0.57381928597046705</v>
      </c>
      <c r="AA3042" s="14" t="str">
        <f t="shared" si="875"/>
        <v/>
      </c>
      <c r="AB3042" s="14">
        <f t="shared" si="867"/>
        <v>3.4411771194776924E-2</v>
      </c>
      <c r="AC3042" s="14">
        <f t="shared" si="868"/>
        <v>0.23085151908956117</v>
      </c>
      <c r="AD3042" s="14">
        <f t="shared" si="869"/>
        <v>0.12292052199215982</v>
      </c>
      <c r="AE3042" s="14">
        <f t="shared" si="870"/>
        <v>0.39593421132321666</v>
      </c>
      <c r="AF3042" s="18" t="str">
        <f t="shared" si="876"/>
        <v/>
      </c>
      <c r="AG3042" s="18" t="str">
        <f t="shared" si="877"/>
        <v/>
      </c>
      <c r="AH3042" s="18" t="str">
        <f t="shared" si="878"/>
        <v/>
      </c>
      <c r="AI3042" s="19">
        <f t="shared" si="879"/>
        <v>1</v>
      </c>
      <c r="AJ3042" s="19" t="str">
        <f t="shared" si="871"/>
        <v/>
      </c>
      <c r="AK3042" s="19" t="str">
        <f t="shared" si="880"/>
        <v/>
      </c>
    </row>
    <row r="3043" spans="2:37" x14ac:dyDescent="0.15">
      <c r="B3043" s="51" t="str">
        <f>IFERROR(IF(AND(AF3043=1,AI3043=1),MAX($B$5:B3042)+1,""),"")</f>
        <v/>
      </c>
      <c r="C3043" s="51" t="str">
        <f>IFERROR(IF(AND(AG3043=1,AJ3043=1),MAX($C$5:C3042)+1,""),"")</f>
        <v/>
      </c>
      <c r="D3043" s="51" t="str">
        <f>IFERROR(IF(AND(AH3043=1,AK3043=1),MAX($D$5:D3042)+1,""),"")</f>
        <v/>
      </c>
      <c r="F3043" s="5" t="s">
        <v>6183</v>
      </c>
      <c r="G3043" s="5" t="s">
        <v>6184</v>
      </c>
      <c r="H3043" s="12" t="str">
        <f>IFERROR([1]!EM_S_STM07_IS(F3043,"9",$H$1,"1")/1000000,"")</f>
        <v/>
      </c>
      <c r="I3043" s="12">
        <f>IFERROR([1]!EM_S_STM07_IS(F3043,"9",$I$1,"1")/1000000,"")</f>
        <v>1466.90108807</v>
      </c>
      <c r="J3043" s="12">
        <f>IFERROR([1]!EM_S_STM07_IS(F3043,"9",$J$1,"1")/1000000,"")</f>
        <v>1488.7907721700001</v>
      </c>
      <c r="K3043" s="12">
        <f>IFERROR([1]!EM_S_STM07_IS(F3043,"9",$K$1,"1")/1000000,"")</f>
        <v>1428.5949276199999</v>
      </c>
      <c r="L3043" s="12">
        <f>IFERROR([1]!EM_S_STM07_IS(F3043,"9",$L$1,"1")/1000000,"")</f>
        <v>1532.3771958299999</v>
      </c>
      <c r="M3043" s="13">
        <f>IFERROR([1]!EM_S_STM07_IS(F3043,"9",$M$1,"1")/1000000,"")</f>
        <v>1620.88043068</v>
      </c>
      <c r="N3043" s="12" t="str">
        <f>IFERROR([1]!EM_S_STM07_IS(F3043,"61",$N$1,"1")/1000000,"")</f>
        <v/>
      </c>
      <c r="O3043" s="12">
        <f>IFERROR([1]!EM_S_STM07_IS(F3043,"61",$O$1,"1")/1000000,"")</f>
        <v>98.181736310000005</v>
      </c>
      <c r="P3043" s="12">
        <f>IFERROR([1]!EM_S_STM07_IS(F3043,"61",$P$1,"1")/1000000,"")</f>
        <v>77.538923990000001</v>
      </c>
      <c r="Q3043" s="12">
        <f>IFERROR([1]!EM_S_STM07_IS(F3043,"61",$Q$1,"1")/1000000,"")</f>
        <v>96.764733019999994</v>
      </c>
      <c r="R3043" s="12">
        <f>IFERROR([1]!EM_S_STM07_IS(F3043,"61",$R$1,"1")/1000000,"")</f>
        <v>113.62343399</v>
      </c>
      <c r="S3043" s="12">
        <f>IFERROR([1]!EM_S_STM07_IS(F3043,"61",$S$1,"1")/1000000,"")</f>
        <v>132.10359045000001</v>
      </c>
      <c r="T3043" s="20" t="str">
        <f t="shared" si="872"/>
        <v/>
      </c>
      <c r="U3043" s="20" t="str">
        <f t="shared" si="873"/>
        <v/>
      </c>
      <c r="V3043" s="14" t="str">
        <f t="shared" si="874"/>
        <v/>
      </c>
      <c r="W3043" s="14">
        <f t="shared" si="863"/>
        <v>1.4922399525110652E-2</v>
      </c>
      <c r="X3043" s="14">
        <f t="shared" si="864"/>
        <v>-4.0432709333804634E-2</v>
      </c>
      <c r="Y3043" s="14">
        <f t="shared" si="865"/>
        <v>7.2646392762221554E-2</v>
      </c>
      <c r="Z3043" s="15">
        <f t="shared" si="866"/>
        <v>5.7755515476764226E-2</v>
      </c>
      <c r="AA3043" s="14" t="str">
        <f t="shared" si="875"/>
        <v/>
      </c>
      <c r="AB3043" s="14">
        <f t="shared" si="867"/>
        <v>-0.21025104154628291</v>
      </c>
      <c r="AC3043" s="14">
        <f t="shared" si="868"/>
        <v>0.24795042335742881</v>
      </c>
      <c r="AD3043" s="14">
        <f t="shared" si="869"/>
        <v>0.17422360857974495</v>
      </c>
      <c r="AE3043" s="14">
        <f t="shared" si="870"/>
        <v>0.16264388261339169</v>
      </c>
      <c r="AF3043" s="18" t="str">
        <f t="shared" si="876"/>
        <v/>
      </c>
      <c r="AG3043" s="18" t="str">
        <f t="shared" si="877"/>
        <v/>
      </c>
      <c r="AH3043" s="18" t="str">
        <f t="shared" si="878"/>
        <v/>
      </c>
      <c r="AI3043" s="19" t="str">
        <f t="shared" si="879"/>
        <v/>
      </c>
      <c r="AJ3043" s="19" t="str">
        <f t="shared" si="871"/>
        <v/>
      </c>
      <c r="AK3043" s="19" t="str">
        <f t="shared" si="880"/>
        <v/>
      </c>
    </row>
    <row r="3044" spans="2:37" x14ac:dyDescent="0.15">
      <c r="B3044" s="51" t="str">
        <f>IFERROR(IF(AND(AF3044=1,AI3044=1),MAX($B$5:B3043)+1,""),"")</f>
        <v/>
      </c>
      <c r="C3044" s="51" t="str">
        <f>IFERROR(IF(AND(AG3044=1,AJ3044=1),MAX($C$5:C3043)+1,""),"")</f>
        <v/>
      </c>
      <c r="D3044" s="51" t="str">
        <f>IFERROR(IF(AND(AH3044=1,AK3044=1),MAX($D$5:D3043)+1,""),"")</f>
        <v/>
      </c>
      <c r="F3044" s="5" t="s">
        <v>6185</v>
      </c>
      <c r="G3044" s="5" t="s">
        <v>6186</v>
      </c>
      <c r="H3044" s="12" t="str">
        <f>IFERROR([1]!EM_S_STM07_IS(F3044,"9",$H$1,"1")/1000000,"")</f>
        <v/>
      </c>
      <c r="I3044" s="12">
        <f>IFERROR([1]!EM_S_STM07_IS(F3044,"9",$I$1,"1")/1000000,"")</f>
        <v>384.88113291000002</v>
      </c>
      <c r="J3044" s="12">
        <f>IFERROR([1]!EM_S_STM07_IS(F3044,"9",$J$1,"1")/1000000,"")</f>
        <v>455.2379555</v>
      </c>
      <c r="K3044" s="12">
        <f>IFERROR([1]!EM_S_STM07_IS(F3044,"9",$K$1,"1")/1000000,"")</f>
        <v>649.66575483000008</v>
      </c>
      <c r="L3044" s="12">
        <f>IFERROR([1]!EM_S_STM07_IS(F3044,"9",$L$1,"1")/1000000,"")</f>
        <v>901.02787511999998</v>
      </c>
      <c r="M3044" s="13">
        <f>IFERROR([1]!EM_S_STM07_IS(F3044,"9",$M$1,"1")/1000000,"")</f>
        <v>1081.98209417</v>
      </c>
      <c r="N3044" s="12" t="str">
        <f>IFERROR([1]!EM_S_STM07_IS(F3044,"61",$N$1,"1")/1000000,"")</f>
        <v/>
      </c>
      <c r="O3044" s="12">
        <f>IFERROR([1]!EM_S_STM07_IS(F3044,"61",$O$1,"1")/1000000,"")</f>
        <v>46.29418338</v>
      </c>
      <c r="P3044" s="12">
        <f>IFERROR([1]!EM_S_STM07_IS(F3044,"61",$P$1,"1")/1000000,"")</f>
        <v>60.256833990000004</v>
      </c>
      <c r="Q3044" s="12">
        <f>IFERROR([1]!EM_S_STM07_IS(F3044,"61",$Q$1,"1")/1000000,"")</f>
        <v>100.55547086</v>
      </c>
      <c r="R3044" s="12">
        <f>IFERROR([1]!EM_S_STM07_IS(F3044,"61",$R$1,"1")/1000000,"")</f>
        <v>141.32669711000003</v>
      </c>
      <c r="S3044" s="12">
        <f>IFERROR([1]!EM_S_STM07_IS(F3044,"61",$S$1,"1")/1000000,"")</f>
        <v>162.43967509999999</v>
      </c>
      <c r="T3044" s="20" t="str">
        <f t="shared" si="872"/>
        <v/>
      </c>
      <c r="U3044" s="20" t="str">
        <f t="shared" si="873"/>
        <v/>
      </c>
      <c r="V3044" s="14" t="str">
        <f t="shared" si="874"/>
        <v/>
      </c>
      <c r="W3044" s="14">
        <f t="shared" si="863"/>
        <v>0.18280143289448306</v>
      </c>
      <c r="X3044" s="14">
        <f t="shared" si="864"/>
        <v>0.42709048527479404</v>
      </c>
      <c r="Y3044" s="14">
        <f t="shared" si="865"/>
        <v>0.38690991239914524</v>
      </c>
      <c r="Z3044" s="15">
        <f t="shared" si="866"/>
        <v>0.20083087776379871</v>
      </c>
      <c r="AA3044" s="14" t="str">
        <f t="shared" si="875"/>
        <v/>
      </c>
      <c r="AB3044" s="14">
        <f t="shared" si="867"/>
        <v>0.3016070182162916</v>
      </c>
      <c r="AC3044" s="14">
        <f t="shared" si="868"/>
        <v>0.66878118549487353</v>
      </c>
      <c r="AD3044" s="14">
        <f t="shared" si="869"/>
        <v>0.40546005007290387</v>
      </c>
      <c r="AE3044" s="14">
        <f t="shared" si="870"/>
        <v>0.14939129281120123</v>
      </c>
      <c r="AF3044" s="18" t="str">
        <f t="shared" si="876"/>
        <v/>
      </c>
      <c r="AG3044" s="18" t="str">
        <f t="shared" si="877"/>
        <v/>
      </c>
      <c r="AH3044" s="18" t="str">
        <f t="shared" si="878"/>
        <v/>
      </c>
      <c r="AI3044" s="19">
        <f t="shared" si="879"/>
        <v>1</v>
      </c>
      <c r="AJ3044" s="19">
        <f t="shared" si="871"/>
        <v>1</v>
      </c>
      <c r="AK3044" s="19">
        <f t="shared" si="880"/>
        <v>1</v>
      </c>
    </row>
    <row r="3045" spans="2:37" x14ac:dyDescent="0.15">
      <c r="B3045" s="51" t="str">
        <f>IFERROR(IF(AND(AF3045=1,AI3045=1),MAX($B$5:B3044)+1,""),"")</f>
        <v/>
      </c>
      <c r="C3045" s="51" t="str">
        <f>IFERROR(IF(AND(AG3045=1,AJ3045=1),MAX($C$5:C3044)+1,""),"")</f>
        <v/>
      </c>
      <c r="D3045" s="51" t="str">
        <f>IFERROR(IF(AND(AH3045=1,AK3045=1),MAX($D$5:D3044)+1,""),"")</f>
        <v/>
      </c>
      <c r="F3045" s="5" t="s">
        <v>6187</v>
      </c>
      <c r="G3045" s="5" t="s">
        <v>6188</v>
      </c>
      <c r="H3045" s="12" t="str">
        <f>IFERROR([1]!EM_S_STM07_IS(F3045,"9",$H$1,"1")/1000000,"")</f>
        <v/>
      </c>
      <c r="I3045" s="12">
        <f>IFERROR([1]!EM_S_STM07_IS(F3045,"9",$I$1,"1")/1000000,"")</f>
        <v>1447.0110668499999</v>
      </c>
      <c r="J3045" s="12">
        <f>IFERROR([1]!EM_S_STM07_IS(F3045,"9",$J$1,"1")/1000000,"")</f>
        <v>1899.5833211400002</v>
      </c>
      <c r="K3045" s="12">
        <f>IFERROR([1]!EM_S_STM07_IS(F3045,"9",$K$1,"1")/1000000,"")</f>
        <v>2359.8559213200001</v>
      </c>
      <c r="L3045" s="12">
        <f>IFERROR([1]!EM_S_STM07_IS(F3045,"9",$L$1,"1")/1000000,"")</f>
        <v>3043.2800408400003</v>
      </c>
      <c r="M3045" s="13">
        <f>IFERROR([1]!EM_S_STM07_IS(F3045,"9",$M$1,"1")/1000000,"")</f>
        <v>3749.11247164</v>
      </c>
      <c r="N3045" s="12" t="str">
        <f>IFERROR([1]!EM_S_STM07_IS(F3045,"61",$N$1,"1")/1000000,"")</f>
        <v/>
      </c>
      <c r="O3045" s="12">
        <f>IFERROR([1]!EM_S_STM07_IS(F3045,"61",$O$1,"1")/1000000,"")</f>
        <v>128.93604851000001</v>
      </c>
      <c r="P3045" s="12">
        <f>IFERROR([1]!EM_S_STM07_IS(F3045,"61",$P$1,"1")/1000000,"")</f>
        <v>225.47509341</v>
      </c>
      <c r="Q3045" s="12">
        <f>IFERROR([1]!EM_S_STM07_IS(F3045,"61",$Q$1,"1")/1000000,"")</f>
        <v>280.34271147000004</v>
      </c>
      <c r="R3045" s="12">
        <f>IFERROR([1]!EM_S_STM07_IS(F3045,"61",$R$1,"1")/1000000,"")</f>
        <v>339.57000708999999</v>
      </c>
      <c r="S3045" s="12">
        <f>IFERROR([1]!EM_S_STM07_IS(F3045,"61",$S$1,"1")/1000000,"")</f>
        <v>422.64672685000005</v>
      </c>
      <c r="T3045" s="20" t="str">
        <f t="shared" si="872"/>
        <v/>
      </c>
      <c r="U3045" s="20" t="str">
        <f t="shared" si="873"/>
        <v/>
      </c>
      <c r="V3045" s="14" t="str">
        <f t="shared" si="874"/>
        <v/>
      </c>
      <c r="W3045" s="14">
        <f t="shared" si="863"/>
        <v>0.31276350586260915</v>
      </c>
      <c r="X3045" s="14">
        <f t="shared" si="864"/>
        <v>0.24230187486789248</v>
      </c>
      <c r="Y3045" s="14">
        <f t="shared" si="865"/>
        <v>0.28960417174016395</v>
      </c>
      <c r="Z3045" s="15">
        <f t="shared" si="866"/>
        <v>0.23193147568673211</v>
      </c>
      <c r="AA3045" s="14" t="str">
        <f t="shared" si="875"/>
        <v/>
      </c>
      <c r="AB3045" s="14">
        <f t="shared" si="867"/>
        <v>0.74873587344746828</v>
      </c>
      <c r="AC3045" s="14">
        <f t="shared" si="868"/>
        <v>0.24334225669985515</v>
      </c>
      <c r="AD3045" s="14">
        <f t="shared" si="869"/>
        <v>0.21126747083752154</v>
      </c>
      <c r="AE3045" s="14">
        <f t="shared" si="870"/>
        <v>0.24465270202141651</v>
      </c>
      <c r="AF3045" s="18" t="str">
        <f t="shared" si="876"/>
        <v/>
      </c>
      <c r="AG3045" s="18" t="str">
        <f t="shared" si="877"/>
        <v/>
      </c>
      <c r="AH3045" s="18" t="str">
        <f t="shared" si="878"/>
        <v/>
      </c>
      <c r="AI3045" s="19">
        <f t="shared" si="879"/>
        <v>1</v>
      </c>
      <c r="AJ3045" s="19">
        <f t="shared" si="871"/>
        <v>1</v>
      </c>
      <c r="AK3045" s="19">
        <f t="shared" si="880"/>
        <v>1</v>
      </c>
    </row>
    <row r="3046" spans="2:37" x14ac:dyDescent="0.15">
      <c r="B3046" s="51" t="str">
        <f>IFERROR(IF(AND(AF3046=1,AI3046=1),MAX($B$5:B3045)+1,""),"")</f>
        <v/>
      </c>
      <c r="C3046" s="51" t="str">
        <f>IFERROR(IF(AND(AG3046=1,AJ3046=1),MAX($C$5:C3045)+1,""),"")</f>
        <v/>
      </c>
      <c r="D3046" s="51" t="str">
        <f>IFERROR(IF(AND(AH3046=1,AK3046=1),MAX($D$5:D3045)+1,""),"")</f>
        <v/>
      </c>
      <c r="F3046" s="5" t="s">
        <v>6189</v>
      </c>
      <c r="G3046" s="5" t="s">
        <v>6190</v>
      </c>
      <c r="H3046" s="12" t="str">
        <f>IFERROR([1]!EM_S_STM07_IS(F3046,"9",$H$1,"1")/1000000,"")</f>
        <v/>
      </c>
      <c r="I3046" s="12">
        <f>IFERROR([1]!EM_S_STM07_IS(F3046,"9",$I$1,"1")/1000000,"")</f>
        <v>1253.87436131</v>
      </c>
      <c r="J3046" s="12">
        <f>IFERROR([1]!EM_S_STM07_IS(F3046,"9",$J$1,"1")/1000000,"")</f>
        <v>1167.9270328099999</v>
      </c>
      <c r="K3046" s="12">
        <f>IFERROR([1]!EM_S_STM07_IS(F3046,"9",$K$1,"1")/1000000,"")</f>
        <v>1162.2549701099999</v>
      </c>
      <c r="L3046" s="12">
        <f>IFERROR([1]!EM_S_STM07_IS(F3046,"9",$L$1,"1")/1000000,"")</f>
        <v>1432.42391402</v>
      </c>
      <c r="M3046" s="13">
        <f>IFERROR([1]!EM_S_STM07_IS(F3046,"9",$M$1,"1")/1000000,"")</f>
        <v>1490.81809451</v>
      </c>
      <c r="N3046" s="12" t="str">
        <f>IFERROR([1]!EM_S_STM07_IS(F3046,"61",$N$1,"1")/1000000,"")</f>
        <v/>
      </c>
      <c r="O3046" s="12">
        <f>IFERROR([1]!EM_S_STM07_IS(F3046,"61",$O$1,"1")/1000000,"")</f>
        <v>187.36775258</v>
      </c>
      <c r="P3046" s="12">
        <f>IFERROR([1]!EM_S_STM07_IS(F3046,"61",$P$1,"1")/1000000,"")</f>
        <v>71.672644989999995</v>
      </c>
      <c r="Q3046" s="12">
        <f>IFERROR([1]!EM_S_STM07_IS(F3046,"61",$Q$1,"1")/1000000,"")</f>
        <v>116.55298014</v>
      </c>
      <c r="R3046" s="12">
        <f>IFERROR([1]!EM_S_STM07_IS(F3046,"61",$R$1,"1")/1000000,"")</f>
        <v>171.99812618999999</v>
      </c>
      <c r="S3046" s="12">
        <f>IFERROR([1]!EM_S_STM07_IS(F3046,"61",$S$1,"1")/1000000,"")</f>
        <v>181.01869765999999</v>
      </c>
      <c r="T3046" s="20" t="str">
        <f t="shared" si="872"/>
        <v/>
      </c>
      <c r="U3046" s="20" t="str">
        <f t="shared" si="873"/>
        <v/>
      </c>
      <c r="V3046" s="14" t="str">
        <f t="shared" si="874"/>
        <v/>
      </c>
      <c r="W3046" s="14">
        <f t="shared" si="863"/>
        <v>-6.8545407061522221E-2</v>
      </c>
      <c r="X3046" s="14">
        <f t="shared" si="864"/>
        <v>-4.8565214612364483E-3</v>
      </c>
      <c r="Y3046" s="14">
        <f t="shared" si="865"/>
        <v>0.23245238855328818</v>
      </c>
      <c r="Z3046" s="15">
        <f t="shared" si="866"/>
        <v>4.0765991071819496E-2</v>
      </c>
      <c r="AA3046" s="14" t="str">
        <f t="shared" si="875"/>
        <v/>
      </c>
      <c r="AB3046" s="14">
        <f t="shared" si="867"/>
        <v>-0.61747609178693608</v>
      </c>
      <c r="AC3046" s="14">
        <f t="shared" si="868"/>
        <v>0.62618499925964588</v>
      </c>
      <c r="AD3046" s="14">
        <f t="shared" si="869"/>
        <v>0.47570766516137913</v>
      </c>
      <c r="AE3046" s="14">
        <f t="shared" si="870"/>
        <v>5.2445754321970343E-2</v>
      </c>
      <c r="AF3046" s="18" t="str">
        <f t="shared" si="876"/>
        <v/>
      </c>
      <c r="AG3046" s="18" t="str">
        <f t="shared" si="877"/>
        <v/>
      </c>
      <c r="AH3046" s="18" t="str">
        <f t="shared" si="878"/>
        <v/>
      </c>
      <c r="AI3046" s="19" t="str">
        <f t="shared" si="879"/>
        <v/>
      </c>
      <c r="AJ3046" s="19" t="str">
        <f t="shared" si="871"/>
        <v/>
      </c>
      <c r="AK3046" s="19" t="str">
        <f t="shared" si="880"/>
        <v/>
      </c>
    </row>
    <row r="3047" spans="2:37" x14ac:dyDescent="0.15">
      <c r="B3047" s="51" t="str">
        <f>IFERROR(IF(AND(AF3047=1,AI3047=1),MAX($B$5:B3046)+1,""),"")</f>
        <v/>
      </c>
      <c r="C3047" s="51" t="str">
        <f>IFERROR(IF(AND(AG3047=1,AJ3047=1),MAX($C$5:C3046)+1,""),"")</f>
        <v/>
      </c>
      <c r="D3047" s="51" t="str">
        <f>IFERROR(IF(AND(AH3047=1,AK3047=1),MAX($D$5:D3046)+1,""),"")</f>
        <v/>
      </c>
      <c r="F3047" s="5" t="s">
        <v>6191</v>
      </c>
      <c r="G3047" s="5" t="s">
        <v>6192</v>
      </c>
      <c r="H3047" s="12" t="str">
        <f>IFERROR([1]!EM_S_STM07_IS(F3047,"9",$H$1,"1")/1000000,"")</f>
        <v/>
      </c>
      <c r="I3047" s="12">
        <f>IFERROR([1]!EM_S_STM07_IS(F3047,"9",$I$1,"1")/1000000,"")</f>
        <v>513.39533609</v>
      </c>
      <c r="J3047" s="12">
        <f>IFERROR([1]!EM_S_STM07_IS(F3047,"9",$J$1,"1")/1000000,"")</f>
        <v>612.58527900000001</v>
      </c>
      <c r="K3047" s="12">
        <f>IFERROR([1]!EM_S_STM07_IS(F3047,"9",$K$1,"1")/1000000,"")</f>
        <v>736.12012139000001</v>
      </c>
      <c r="L3047" s="12">
        <f>IFERROR([1]!EM_S_STM07_IS(F3047,"9",$L$1,"1")/1000000,"")</f>
        <v>887.85361120000005</v>
      </c>
      <c r="M3047" s="13">
        <f>IFERROR([1]!EM_S_STM07_IS(F3047,"9",$M$1,"1")/1000000,"")</f>
        <v>900.47112336999999</v>
      </c>
      <c r="N3047" s="12" t="str">
        <f>IFERROR([1]!EM_S_STM07_IS(F3047,"61",$N$1,"1")/1000000,"")</f>
        <v/>
      </c>
      <c r="O3047" s="12">
        <f>IFERROR([1]!EM_S_STM07_IS(F3047,"61",$O$1,"1")/1000000,"")</f>
        <v>50.330036990000004</v>
      </c>
      <c r="P3047" s="12">
        <f>IFERROR([1]!EM_S_STM07_IS(F3047,"61",$P$1,"1")/1000000,"")</f>
        <v>66.473073810000002</v>
      </c>
      <c r="Q3047" s="12">
        <f>IFERROR([1]!EM_S_STM07_IS(F3047,"61",$Q$1,"1")/1000000,"")</f>
        <v>71.493823540000008</v>
      </c>
      <c r="R3047" s="12">
        <f>IFERROR([1]!EM_S_STM07_IS(F3047,"61",$R$1,"1")/1000000,"")</f>
        <v>74.185899190000001</v>
      </c>
      <c r="S3047" s="12">
        <f>IFERROR([1]!EM_S_STM07_IS(F3047,"61",$S$1,"1")/1000000,"")</f>
        <v>76.202240540000005</v>
      </c>
      <c r="T3047" s="20" t="str">
        <f t="shared" si="872"/>
        <v/>
      </c>
      <c r="U3047" s="20" t="str">
        <f t="shared" si="873"/>
        <v/>
      </c>
      <c r="V3047" s="14" t="str">
        <f t="shared" si="874"/>
        <v/>
      </c>
      <c r="W3047" s="14">
        <f t="shared" si="863"/>
        <v>0.19320382546796583</v>
      </c>
      <c r="X3047" s="14">
        <f t="shared" si="864"/>
        <v>0.20166146106491728</v>
      </c>
      <c r="Y3047" s="14">
        <f t="shared" si="865"/>
        <v>0.20612599139863871</v>
      </c>
      <c r="Z3047" s="15">
        <f t="shared" si="866"/>
        <v>1.4211252858392316E-2</v>
      </c>
      <c r="AA3047" s="14" t="str">
        <f t="shared" si="875"/>
        <v/>
      </c>
      <c r="AB3047" s="14">
        <f t="shared" si="867"/>
        <v>0.32074359141058117</v>
      </c>
      <c r="AC3047" s="14">
        <f t="shared" si="868"/>
        <v>7.5530578657319436E-2</v>
      </c>
      <c r="AD3047" s="14">
        <f t="shared" si="869"/>
        <v>3.7654660454602848E-2</v>
      </c>
      <c r="AE3047" s="14">
        <f t="shared" si="870"/>
        <v>2.717957687398093E-2</v>
      </c>
      <c r="AF3047" s="18" t="str">
        <f t="shared" si="876"/>
        <v/>
      </c>
      <c r="AG3047" s="18" t="str">
        <f t="shared" si="877"/>
        <v/>
      </c>
      <c r="AH3047" s="18" t="str">
        <f t="shared" si="878"/>
        <v/>
      </c>
      <c r="AI3047" s="19" t="str">
        <f t="shared" si="879"/>
        <v/>
      </c>
      <c r="AJ3047" s="19" t="str">
        <f t="shared" si="871"/>
        <v/>
      </c>
      <c r="AK3047" s="19" t="str">
        <f t="shared" si="880"/>
        <v/>
      </c>
    </row>
    <row r="3048" spans="2:37" x14ac:dyDescent="0.15">
      <c r="B3048" s="51" t="str">
        <f>IFERROR(IF(AND(AF3048=1,AI3048=1),MAX($B$5:B3047)+1,""),"")</f>
        <v/>
      </c>
      <c r="C3048" s="51" t="str">
        <f>IFERROR(IF(AND(AG3048=1,AJ3048=1),MAX($C$5:C3047)+1,""),"")</f>
        <v/>
      </c>
      <c r="D3048" s="51" t="str">
        <f>IFERROR(IF(AND(AH3048=1,AK3048=1),MAX($D$5:D3047)+1,""),"")</f>
        <v/>
      </c>
      <c r="F3048" s="5" t="s">
        <v>6193</v>
      </c>
      <c r="G3048" s="5" t="s">
        <v>6194</v>
      </c>
      <c r="H3048" s="12" t="str">
        <f>IFERROR([1]!EM_S_STM07_IS(F3048,"9",$H$1,"1")/1000000,"")</f>
        <v/>
      </c>
      <c r="I3048" s="12">
        <f>IFERROR([1]!EM_S_STM07_IS(F3048,"9",$I$1,"1")/1000000,"")</f>
        <v>166.93331778999999</v>
      </c>
      <c r="J3048" s="12">
        <f>IFERROR([1]!EM_S_STM07_IS(F3048,"9",$J$1,"1")/1000000,"")</f>
        <v>204.31749106999999</v>
      </c>
      <c r="K3048" s="12">
        <f>IFERROR([1]!EM_S_STM07_IS(F3048,"9",$K$1,"1")/1000000,"")</f>
        <v>235.51871082</v>
      </c>
      <c r="L3048" s="12">
        <f>IFERROR([1]!EM_S_STM07_IS(F3048,"9",$L$1,"1")/1000000,"")</f>
        <v>239.00815584</v>
      </c>
      <c r="M3048" s="13">
        <f>IFERROR([1]!EM_S_STM07_IS(F3048,"9",$M$1,"1")/1000000,"")</f>
        <v>274.13005039999996</v>
      </c>
      <c r="N3048" s="12" t="str">
        <f>IFERROR([1]!EM_S_STM07_IS(F3048,"61",$N$1,"1")/1000000,"")</f>
        <v/>
      </c>
      <c r="O3048" s="12">
        <f>IFERROR([1]!EM_S_STM07_IS(F3048,"61",$O$1,"1")/1000000,"")</f>
        <v>34.678070770000005</v>
      </c>
      <c r="P3048" s="12">
        <f>IFERROR([1]!EM_S_STM07_IS(F3048,"61",$P$1,"1")/1000000,"")</f>
        <v>42.70405495</v>
      </c>
      <c r="Q3048" s="12">
        <f>IFERROR([1]!EM_S_STM07_IS(F3048,"61",$Q$1,"1")/1000000,"")</f>
        <v>47.275018009999997</v>
      </c>
      <c r="R3048" s="12">
        <f>IFERROR([1]!EM_S_STM07_IS(F3048,"61",$R$1,"1")/1000000,"")</f>
        <v>49.084692459999999</v>
      </c>
      <c r="S3048" s="12">
        <f>IFERROR([1]!EM_S_STM07_IS(F3048,"61",$S$1,"1")/1000000,"")</f>
        <v>53.002421009999999</v>
      </c>
      <c r="T3048" s="20" t="str">
        <f t="shared" si="872"/>
        <v/>
      </c>
      <c r="U3048" s="20" t="str">
        <f t="shared" si="873"/>
        <v/>
      </c>
      <c r="V3048" s="14" t="str">
        <f t="shared" si="874"/>
        <v/>
      </c>
      <c r="W3048" s="14">
        <f t="shared" si="863"/>
        <v>0.22394674577203827</v>
      </c>
      <c r="X3048" s="14">
        <f t="shared" si="864"/>
        <v>0.1527094894646604</v>
      </c>
      <c r="Y3048" s="14">
        <f t="shared" si="865"/>
        <v>1.4815999152894842E-2</v>
      </c>
      <c r="Z3048" s="15">
        <f t="shared" si="866"/>
        <v>0.14694851912715365</v>
      </c>
      <c r="AA3048" s="14" t="str">
        <f t="shared" si="875"/>
        <v/>
      </c>
      <c r="AB3048" s="14">
        <f t="shared" si="867"/>
        <v>0.23144263800693529</v>
      </c>
      <c r="AC3048" s="14">
        <f t="shared" si="868"/>
        <v>0.1070381504836462</v>
      </c>
      <c r="AD3048" s="14">
        <f t="shared" si="869"/>
        <v>3.8279719948857677E-2</v>
      </c>
      <c r="AE3048" s="14">
        <f t="shared" si="870"/>
        <v>7.9815689039767893E-2</v>
      </c>
      <c r="AF3048" s="18" t="str">
        <f t="shared" si="876"/>
        <v/>
      </c>
      <c r="AG3048" s="18" t="str">
        <f t="shared" si="877"/>
        <v/>
      </c>
      <c r="AH3048" s="18" t="str">
        <f t="shared" si="878"/>
        <v/>
      </c>
      <c r="AI3048" s="19" t="str">
        <f t="shared" si="879"/>
        <v/>
      </c>
      <c r="AJ3048" s="19" t="str">
        <f t="shared" si="871"/>
        <v/>
      </c>
      <c r="AK3048" s="19" t="str">
        <f t="shared" si="880"/>
        <v/>
      </c>
    </row>
    <row r="3049" spans="2:37" x14ac:dyDescent="0.15">
      <c r="B3049" s="51" t="str">
        <f>IFERROR(IF(AND(AF3049=1,AI3049=1),MAX($B$5:B3048)+1,""),"")</f>
        <v/>
      </c>
      <c r="C3049" s="51" t="str">
        <f>IFERROR(IF(AND(AG3049=1,AJ3049=1),MAX($C$5:C3048)+1,""),"")</f>
        <v/>
      </c>
      <c r="D3049" s="51" t="str">
        <f>IFERROR(IF(AND(AH3049=1,AK3049=1),MAX($D$5:D3048)+1,""),"")</f>
        <v/>
      </c>
      <c r="F3049" s="5" t="s">
        <v>6195</v>
      </c>
      <c r="G3049" s="5" t="s">
        <v>6196</v>
      </c>
      <c r="H3049" s="12" t="str">
        <f>IFERROR([1]!EM_S_STM07_IS(F3049,"9",$H$1,"1")/1000000,"")</f>
        <v/>
      </c>
      <c r="I3049" s="12">
        <f>IFERROR([1]!EM_S_STM07_IS(F3049,"9",$I$1,"1")/1000000,"")</f>
        <v>556.54489390999993</v>
      </c>
      <c r="J3049" s="12">
        <f>IFERROR([1]!EM_S_STM07_IS(F3049,"9",$J$1,"1")/1000000,"")</f>
        <v>663.60821713999997</v>
      </c>
      <c r="K3049" s="12">
        <f>IFERROR([1]!EM_S_STM07_IS(F3049,"9",$K$1,"1")/1000000,"")</f>
        <v>580.45820417999994</v>
      </c>
      <c r="L3049" s="12">
        <f>IFERROR([1]!EM_S_STM07_IS(F3049,"9",$L$1,"1")/1000000,"")</f>
        <v>587.94223811000006</v>
      </c>
      <c r="M3049" s="13">
        <f>IFERROR([1]!EM_S_STM07_IS(F3049,"9",$M$1,"1")/1000000,"")</f>
        <v>639.83616974000006</v>
      </c>
      <c r="N3049" s="12" t="str">
        <f>IFERROR([1]!EM_S_STM07_IS(F3049,"61",$N$1,"1")/1000000,"")</f>
        <v/>
      </c>
      <c r="O3049" s="12">
        <f>IFERROR([1]!EM_S_STM07_IS(F3049,"61",$O$1,"1")/1000000,"")</f>
        <v>45.369292600000001</v>
      </c>
      <c r="P3049" s="12">
        <f>IFERROR([1]!EM_S_STM07_IS(F3049,"61",$P$1,"1")/1000000,"")</f>
        <v>46.534253460000002</v>
      </c>
      <c r="Q3049" s="12">
        <f>IFERROR([1]!EM_S_STM07_IS(F3049,"61",$Q$1,"1")/1000000,"")</f>
        <v>37.202557840000004</v>
      </c>
      <c r="R3049" s="12">
        <f>IFERROR([1]!EM_S_STM07_IS(F3049,"61",$R$1,"1")/1000000,"")</f>
        <v>38.105926420000003</v>
      </c>
      <c r="S3049" s="12">
        <f>IFERROR([1]!EM_S_STM07_IS(F3049,"61",$S$1,"1")/1000000,"")</f>
        <v>36.769363990000002</v>
      </c>
      <c r="T3049" s="20" t="str">
        <f t="shared" si="872"/>
        <v/>
      </c>
      <c r="U3049" s="20" t="str">
        <f t="shared" si="873"/>
        <v/>
      </c>
      <c r="V3049" s="14" t="str">
        <f t="shared" si="874"/>
        <v/>
      </c>
      <c r="W3049" s="14">
        <f t="shared" si="863"/>
        <v>0.19237140507718589</v>
      </c>
      <c r="X3049" s="14">
        <f t="shared" si="864"/>
        <v>-0.12529985436038996</v>
      </c>
      <c r="Y3049" s="14">
        <f t="shared" si="865"/>
        <v>1.2893320959383539E-2</v>
      </c>
      <c r="Z3049" s="15">
        <f t="shared" si="866"/>
        <v>8.8263656302051546E-2</v>
      </c>
      <c r="AA3049" s="14" t="str">
        <f t="shared" si="875"/>
        <v/>
      </c>
      <c r="AB3049" s="14">
        <f t="shared" si="867"/>
        <v>2.5677298305506326E-2</v>
      </c>
      <c r="AC3049" s="14">
        <f t="shared" si="868"/>
        <v>-0.20053390623363829</v>
      </c>
      <c r="AD3049" s="14">
        <f t="shared" si="869"/>
        <v>2.4282431973768785E-2</v>
      </c>
      <c r="AE3049" s="14">
        <f t="shared" si="870"/>
        <v>-3.5074922868126419E-2</v>
      </c>
      <c r="AF3049" s="18" t="str">
        <f t="shared" si="876"/>
        <v/>
      </c>
      <c r="AG3049" s="18" t="str">
        <f t="shared" si="877"/>
        <v/>
      </c>
      <c r="AH3049" s="18" t="str">
        <f t="shared" si="878"/>
        <v/>
      </c>
      <c r="AI3049" s="19" t="str">
        <f t="shared" si="879"/>
        <v/>
      </c>
      <c r="AJ3049" s="19" t="str">
        <f t="shared" si="871"/>
        <v/>
      </c>
      <c r="AK3049" s="19" t="str">
        <f t="shared" si="880"/>
        <v/>
      </c>
    </row>
    <row r="3050" spans="2:37" x14ac:dyDescent="0.15">
      <c r="B3050" s="51" t="str">
        <f>IFERROR(IF(AND(AF3050=1,AI3050=1),MAX($B$5:B3049)+1,""),"")</f>
        <v/>
      </c>
      <c r="C3050" s="51" t="str">
        <f>IFERROR(IF(AND(AG3050=1,AJ3050=1),MAX($C$5:C3049)+1,""),"")</f>
        <v/>
      </c>
      <c r="D3050" s="51" t="str">
        <f>IFERROR(IF(AND(AH3050=1,AK3050=1),MAX($D$5:D3049)+1,""),"")</f>
        <v/>
      </c>
      <c r="F3050" s="5" t="s">
        <v>6197</v>
      </c>
      <c r="G3050" s="5" t="s">
        <v>6198</v>
      </c>
      <c r="H3050" s="12" t="str">
        <f>IFERROR([1]!EM_S_STM07_IS(F3050,"9",$H$1,"1")/1000000,"")</f>
        <v/>
      </c>
      <c r="I3050" s="12">
        <f>IFERROR([1]!EM_S_STM07_IS(F3050,"9",$I$1,"1")/1000000,"")</f>
        <v>686.18261647999998</v>
      </c>
      <c r="J3050" s="12">
        <f>IFERROR([1]!EM_S_STM07_IS(F3050,"9",$J$1,"1")/1000000,"")</f>
        <v>975.58392961000004</v>
      </c>
      <c r="K3050" s="12">
        <f>IFERROR([1]!EM_S_STM07_IS(F3050,"9",$K$1,"1")/1000000,"")</f>
        <v>1093.0826927600001</v>
      </c>
      <c r="L3050" s="12">
        <f>IFERROR([1]!EM_S_STM07_IS(F3050,"9",$L$1,"1")/1000000,"")</f>
        <v>1012.8754914299999</v>
      </c>
      <c r="M3050" s="13">
        <f>IFERROR([1]!EM_S_STM07_IS(F3050,"9",$M$1,"1")/1000000,"")</f>
        <v>1182.4108538099999</v>
      </c>
      <c r="N3050" s="12" t="str">
        <f>IFERROR([1]!EM_S_STM07_IS(F3050,"61",$N$1,"1")/1000000,"")</f>
        <v/>
      </c>
      <c r="O3050" s="12">
        <f>IFERROR([1]!EM_S_STM07_IS(F3050,"61",$O$1,"1")/1000000,"")</f>
        <v>85.349826059999998</v>
      </c>
      <c r="P3050" s="12">
        <f>IFERROR([1]!EM_S_STM07_IS(F3050,"61",$P$1,"1")/1000000,"")</f>
        <v>106.44702246999999</v>
      </c>
      <c r="Q3050" s="12">
        <f>IFERROR([1]!EM_S_STM07_IS(F3050,"61",$Q$1,"1")/1000000,"")</f>
        <v>108.44734921999999</v>
      </c>
      <c r="R3050" s="12">
        <f>IFERROR([1]!EM_S_STM07_IS(F3050,"61",$R$1,"1")/1000000,"")</f>
        <v>124.71409523</v>
      </c>
      <c r="S3050" s="12">
        <f>IFERROR([1]!EM_S_STM07_IS(F3050,"61",$S$1,"1")/1000000,"")</f>
        <v>165.80581364</v>
      </c>
      <c r="T3050" s="20" t="str">
        <f t="shared" si="872"/>
        <v/>
      </c>
      <c r="U3050" s="20" t="str">
        <f t="shared" si="873"/>
        <v/>
      </c>
      <c r="V3050" s="14" t="str">
        <f t="shared" si="874"/>
        <v/>
      </c>
      <c r="W3050" s="14">
        <f t="shared" si="863"/>
        <v>0.42175553005784311</v>
      </c>
      <c r="X3050" s="14">
        <f t="shared" si="864"/>
        <v>0.12043942051912584</v>
      </c>
      <c r="Y3050" s="14">
        <f t="shared" si="865"/>
        <v>-7.3377066402432453E-2</v>
      </c>
      <c r="Z3050" s="15">
        <f t="shared" si="866"/>
        <v>0.16738025928601183</v>
      </c>
      <c r="AA3050" s="14" t="str">
        <f t="shared" si="875"/>
        <v/>
      </c>
      <c r="AB3050" s="14">
        <f t="shared" si="867"/>
        <v>0.24718499596201748</v>
      </c>
      <c r="AC3050" s="14">
        <f t="shared" si="868"/>
        <v>1.8791758600516534E-2</v>
      </c>
      <c r="AD3050" s="14">
        <f t="shared" si="869"/>
        <v>0.14999671386158761</v>
      </c>
      <c r="AE3050" s="14">
        <f t="shared" si="870"/>
        <v>0.32948736335069351</v>
      </c>
      <c r="AF3050" s="18" t="str">
        <f t="shared" si="876"/>
        <v/>
      </c>
      <c r="AG3050" s="18" t="str">
        <f t="shared" si="877"/>
        <v/>
      </c>
      <c r="AH3050" s="18" t="str">
        <f t="shared" si="878"/>
        <v/>
      </c>
      <c r="AI3050" s="19" t="str">
        <f t="shared" si="879"/>
        <v/>
      </c>
      <c r="AJ3050" s="19" t="str">
        <f t="shared" si="871"/>
        <v/>
      </c>
      <c r="AK3050" s="19" t="str">
        <f t="shared" si="880"/>
        <v/>
      </c>
    </row>
    <row r="3051" spans="2:37" x14ac:dyDescent="0.15">
      <c r="B3051" s="51" t="str">
        <f>IFERROR(IF(AND(AF3051=1,AI3051=1),MAX($B$5:B3050)+1,""),"")</f>
        <v/>
      </c>
      <c r="C3051" s="51" t="str">
        <f>IFERROR(IF(AND(AG3051=1,AJ3051=1),MAX($C$5:C3050)+1,""),"")</f>
        <v/>
      </c>
      <c r="D3051" s="51" t="str">
        <f>IFERROR(IF(AND(AH3051=1,AK3051=1),MAX($D$5:D3050)+1,""),"")</f>
        <v/>
      </c>
      <c r="F3051" s="5" t="s">
        <v>6199</v>
      </c>
      <c r="G3051" s="5" t="s">
        <v>6200</v>
      </c>
      <c r="H3051" s="12" t="str">
        <f>IFERROR([1]!EM_S_STM07_IS(F3051,"9",$H$1,"1")/1000000,"")</f>
        <v/>
      </c>
      <c r="I3051" s="12">
        <f>IFERROR([1]!EM_S_STM07_IS(F3051,"9",$I$1,"1")/1000000,"")</f>
        <v>943.28840000000002</v>
      </c>
      <c r="J3051" s="12">
        <f>IFERROR([1]!EM_S_STM07_IS(F3051,"9",$J$1,"1")/1000000,"")</f>
        <v>742.40800000000002</v>
      </c>
      <c r="K3051" s="12">
        <f>IFERROR([1]!EM_S_STM07_IS(F3051,"9",$K$1,"1")/1000000,"")</f>
        <v>826.20392420000007</v>
      </c>
      <c r="L3051" s="12">
        <f>IFERROR([1]!EM_S_STM07_IS(F3051,"9",$L$1,"1")/1000000,"")</f>
        <v>919.80614246000005</v>
      </c>
      <c r="M3051" s="13">
        <f>IFERROR([1]!EM_S_STM07_IS(F3051,"9",$M$1,"1")/1000000,"")</f>
        <v>816.10921011000005</v>
      </c>
      <c r="N3051" s="12" t="str">
        <f>IFERROR([1]!EM_S_STM07_IS(F3051,"61",$N$1,"1")/1000000,"")</f>
        <v/>
      </c>
      <c r="O3051" s="12">
        <f>IFERROR([1]!EM_S_STM07_IS(F3051,"61",$O$1,"1")/1000000,"")</f>
        <v>73.393000000000001</v>
      </c>
      <c r="P3051" s="12">
        <f>IFERROR([1]!EM_S_STM07_IS(F3051,"61",$P$1,"1")/1000000,"")</f>
        <v>62.0276</v>
      </c>
      <c r="Q3051" s="12">
        <f>IFERROR([1]!EM_S_STM07_IS(F3051,"61",$Q$1,"1")/1000000,"")</f>
        <v>73.714642019999999</v>
      </c>
      <c r="R3051" s="12">
        <f>IFERROR([1]!EM_S_STM07_IS(F3051,"61",$R$1,"1")/1000000,"")</f>
        <v>88.566538859999994</v>
      </c>
      <c r="S3051" s="12">
        <f>IFERROR([1]!EM_S_STM07_IS(F3051,"61",$S$1,"1")/1000000,"")</f>
        <v>108.83997391</v>
      </c>
      <c r="T3051" s="20" t="str">
        <f t="shared" si="872"/>
        <v/>
      </c>
      <c r="U3051" s="20" t="str">
        <f t="shared" si="873"/>
        <v/>
      </c>
      <c r="V3051" s="14" t="str">
        <f t="shared" si="874"/>
        <v/>
      </c>
      <c r="W3051" s="14">
        <f t="shared" si="863"/>
        <v>-0.21295756419775755</v>
      </c>
      <c r="X3051" s="14">
        <f t="shared" si="864"/>
        <v>0.11287044886369767</v>
      </c>
      <c r="Y3051" s="14">
        <f t="shared" si="865"/>
        <v>0.11329190714100455</v>
      </c>
      <c r="Z3051" s="15">
        <f t="shared" si="866"/>
        <v>-0.11273781241845697</v>
      </c>
      <c r="AA3051" s="14" t="str">
        <f t="shared" si="875"/>
        <v/>
      </c>
      <c r="AB3051" s="14">
        <f t="shared" si="867"/>
        <v>-0.15485673020587795</v>
      </c>
      <c r="AC3051" s="14">
        <f t="shared" si="868"/>
        <v>0.18841680187529422</v>
      </c>
      <c r="AD3051" s="14">
        <f t="shared" si="869"/>
        <v>0.20147824683148335</v>
      </c>
      <c r="AE3051" s="14">
        <f t="shared" si="870"/>
        <v>0.22890625862716485</v>
      </c>
      <c r="AF3051" s="18" t="str">
        <f t="shared" si="876"/>
        <v/>
      </c>
      <c r="AG3051" s="18" t="str">
        <f t="shared" si="877"/>
        <v/>
      </c>
      <c r="AH3051" s="18" t="str">
        <f t="shared" si="878"/>
        <v/>
      </c>
      <c r="AI3051" s="19" t="str">
        <f t="shared" si="879"/>
        <v/>
      </c>
      <c r="AJ3051" s="19" t="str">
        <f t="shared" si="871"/>
        <v/>
      </c>
      <c r="AK3051" s="19" t="str">
        <f t="shared" si="880"/>
        <v/>
      </c>
    </row>
    <row r="3052" spans="2:37" x14ac:dyDescent="0.15">
      <c r="B3052" s="51" t="str">
        <f>IFERROR(IF(AND(AF3052=1,AI3052=1),MAX($B$5:B3051)+1,""),"")</f>
        <v/>
      </c>
      <c r="C3052" s="51" t="str">
        <f>IFERROR(IF(AND(AG3052=1,AJ3052=1),MAX($C$5:C3051)+1,""),"")</f>
        <v/>
      </c>
      <c r="D3052" s="51" t="str">
        <f>IFERROR(IF(AND(AH3052=1,AK3052=1),MAX($D$5:D3051)+1,""),"")</f>
        <v/>
      </c>
      <c r="F3052" s="5" t="s">
        <v>6201</v>
      </c>
      <c r="G3052" s="5" t="s">
        <v>6202</v>
      </c>
      <c r="H3052" s="12" t="str">
        <f>IFERROR([1]!EM_S_STM07_IS(F3052,"9",$H$1,"1")/1000000,"")</f>
        <v/>
      </c>
      <c r="I3052" s="12">
        <f>IFERROR([1]!EM_S_STM07_IS(F3052,"9",$I$1,"1")/1000000,"")</f>
        <v>601.87732527999992</v>
      </c>
      <c r="J3052" s="12">
        <f>IFERROR([1]!EM_S_STM07_IS(F3052,"9",$J$1,"1")/1000000,"")</f>
        <v>675.46408499000006</v>
      </c>
      <c r="K3052" s="12">
        <f>IFERROR([1]!EM_S_STM07_IS(F3052,"9",$K$1,"1")/1000000,"")</f>
        <v>609.24622778000003</v>
      </c>
      <c r="L3052" s="12">
        <f>IFERROR([1]!EM_S_STM07_IS(F3052,"9",$L$1,"1")/1000000,"")</f>
        <v>514.52704937999999</v>
      </c>
      <c r="M3052" s="13">
        <f>IFERROR([1]!EM_S_STM07_IS(F3052,"9",$M$1,"1")/1000000,"")</f>
        <v>1106.7195932499999</v>
      </c>
      <c r="N3052" s="12" t="str">
        <f>IFERROR([1]!EM_S_STM07_IS(F3052,"61",$N$1,"1")/1000000,"")</f>
        <v/>
      </c>
      <c r="O3052" s="12">
        <f>IFERROR([1]!EM_S_STM07_IS(F3052,"61",$O$1,"1")/1000000,"")</f>
        <v>28.758493649999998</v>
      </c>
      <c r="P3052" s="12">
        <f>IFERROR([1]!EM_S_STM07_IS(F3052,"61",$P$1,"1")/1000000,"")</f>
        <v>47.376389549999999</v>
      </c>
      <c r="Q3052" s="12">
        <f>IFERROR([1]!EM_S_STM07_IS(F3052,"61",$Q$1,"1")/1000000,"")</f>
        <v>57.814826320000002</v>
      </c>
      <c r="R3052" s="12">
        <f>IFERROR([1]!EM_S_STM07_IS(F3052,"61",$R$1,"1")/1000000,"")</f>
        <v>41.802357659999998</v>
      </c>
      <c r="S3052" s="12">
        <f>IFERROR([1]!EM_S_STM07_IS(F3052,"61",$S$1,"1")/1000000,"")</f>
        <v>79.476590979999997</v>
      </c>
      <c r="T3052" s="20" t="str">
        <f t="shared" si="872"/>
        <v/>
      </c>
      <c r="U3052" s="20" t="str">
        <f t="shared" si="873"/>
        <v/>
      </c>
      <c r="V3052" s="14" t="str">
        <f t="shared" si="874"/>
        <v/>
      </c>
      <c r="W3052" s="14">
        <f t="shared" si="863"/>
        <v>0.12226205676674523</v>
      </c>
      <c r="X3052" s="14">
        <f t="shared" si="864"/>
        <v>-9.8033128158072774E-2</v>
      </c>
      <c r="Y3052" s="14">
        <f t="shared" si="865"/>
        <v>-0.15546945402541468</v>
      </c>
      <c r="Z3052" s="15">
        <f t="shared" si="866"/>
        <v>1.150945406239742</v>
      </c>
      <c r="AA3052" s="14" t="str">
        <f t="shared" si="875"/>
        <v/>
      </c>
      <c r="AB3052" s="14">
        <f t="shared" si="867"/>
        <v>0.64738772922482335</v>
      </c>
      <c r="AC3052" s="14">
        <f t="shared" si="868"/>
        <v>0.22032993373172741</v>
      </c>
      <c r="AD3052" s="14">
        <f t="shared" si="869"/>
        <v>-0.27696128621700583</v>
      </c>
      <c r="AE3052" s="14">
        <f t="shared" si="870"/>
        <v>0.90124661451930177</v>
      </c>
      <c r="AF3052" s="18" t="str">
        <f t="shared" si="876"/>
        <v/>
      </c>
      <c r="AG3052" s="18" t="str">
        <f t="shared" si="877"/>
        <v/>
      </c>
      <c r="AH3052" s="18" t="str">
        <f t="shared" si="878"/>
        <v/>
      </c>
      <c r="AI3052" s="19" t="str">
        <f t="shared" si="879"/>
        <v/>
      </c>
      <c r="AJ3052" s="19" t="str">
        <f t="shared" si="871"/>
        <v/>
      </c>
      <c r="AK3052" s="19" t="str">
        <f t="shared" si="880"/>
        <v/>
      </c>
    </row>
    <row r="3053" spans="2:37" x14ac:dyDescent="0.15">
      <c r="B3053" s="51" t="str">
        <f>IFERROR(IF(AND(AF3053=1,AI3053=1),MAX($B$5:B3052)+1,""),"")</f>
        <v/>
      </c>
      <c r="C3053" s="51" t="str">
        <f>IFERROR(IF(AND(AG3053=1,AJ3053=1),MAX($C$5:C3052)+1,""),"")</f>
        <v/>
      </c>
      <c r="D3053" s="51" t="str">
        <f>IFERROR(IF(AND(AH3053=1,AK3053=1),MAX($D$5:D3052)+1,""),"")</f>
        <v/>
      </c>
      <c r="F3053" s="5" t="s">
        <v>6203</v>
      </c>
      <c r="G3053" s="5" t="s">
        <v>6204</v>
      </c>
      <c r="H3053" s="12" t="str">
        <f>IFERROR([1]!EM_S_STM07_IS(F3053,"9",$H$1,"1")/1000000,"")</f>
        <v/>
      </c>
      <c r="I3053" s="12">
        <f>IFERROR([1]!EM_S_STM07_IS(F3053,"9",$I$1,"1")/1000000,"")</f>
        <v>726.53846444999999</v>
      </c>
      <c r="J3053" s="12">
        <f>IFERROR([1]!EM_S_STM07_IS(F3053,"9",$J$1,"1")/1000000,"")</f>
        <v>833.25873325999999</v>
      </c>
      <c r="K3053" s="12">
        <f>IFERROR([1]!EM_S_STM07_IS(F3053,"9",$K$1,"1")/1000000,"")</f>
        <v>1001.60018947</v>
      </c>
      <c r="L3053" s="12">
        <f>IFERROR([1]!EM_S_STM07_IS(F3053,"9",$L$1,"1")/1000000,"")</f>
        <v>1053.66755644</v>
      </c>
      <c r="M3053" s="13">
        <f>IFERROR([1]!EM_S_STM07_IS(F3053,"9",$M$1,"1")/1000000,"")</f>
        <v>1130.25464317</v>
      </c>
      <c r="N3053" s="12" t="str">
        <f>IFERROR([1]!EM_S_STM07_IS(F3053,"61",$N$1,"1")/1000000,"")</f>
        <v/>
      </c>
      <c r="O3053" s="12">
        <f>IFERROR([1]!EM_S_STM07_IS(F3053,"61",$O$1,"1")/1000000,"")</f>
        <v>51.321220799999999</v>
      </c>
      <c r="P3053" s="12">
        <f>IFERROR([1]!EM_S_STM07_IS(F3053,"61",$P$1,"1")/1000000,"")</f>
        <v>73.188172109999996</v>
      </c>
      <c r="Q3053" s="12">
        <f>IFERROR([1]!EM_S_STM07_IS(F3053,"61",$Q$1,"1")/1000000,"")</f>
        <v>71.125113569999996</v>
      </c>
      <c r="R3053" s="12">
        <f>IFERROR([1]!EM_S_STM07_IS(F3053,"61",$R$1,"1")/1000000,"")</f>
        <v>69.221557050000001</v>
      </c>
      <c r="S3053" s="12">
        <f>IFERROR([1]!EM_S_STM07_IS(F3053,"61",$S$1,"1")/1000000,"")</f>
        <v>60.958524909999994</v>
      </c>
      <c r="T3053" s="20" t="str">
        <f t="shared" si="872"/>
        <v/>
      </c>
      <c r="U3053" s="20" t="str">
        <f t="shared" si="873"/>
        <v/>
      </c>
      <c r="V3053" s="14" t="str">
        <f t="shared" si="874"/>
        <v/>
      </c>
      <c r="W3053" s="14">
        <f t="shared" si="863"/>
        <v>0.14688867008684636</v>
      </c>
      <c r="X3053" s="14">
        <f t="shared" si="864"/>
        <v>0.2020278330013888</v>
      </c>
      <c r="Y3053" s="14">
        <f t="shared" si="865"/>
        <v>5.1984182428671047E-2</v>
      </c>
      <c r="Z3053" s="15">
        <f t="shared" si="866"/>
        <v>7.2686196193382735E-2</v>
      </c>
      <c r="AA3053" s="14" t="str">
        <f t="shared" si="875"/>
        <v/>
      </c>
      <c r="AB3053" s="14">
        <f t="shared" si="867"/>
        <v>0.42608010817232933</v>
      </c>
      <c r="AC3053" s="14">
        <f t="shared" si="868"/>
        <v>-2.8188414610208799E-2</v>
      </c>
      <c r="AD3053" s="14">
        <f t="shared" si="869"/>
        <v>-2.6763493574271071E-2</v>
      </c>
      <c r="AE3053" s="14">
        <f t="shared" si="870"/>
        <v>-0.11937079274353027</v>
      </c>
      <c r="AF3053" s="18" t="str">
        <f t="shared" si="876"/>
        <v/>
      </c>
      <c r="AG3053" s="18" t="str">
        <f t="shared" si="877"/>
        <v/>
      </c>
      <c r="AH3053" s="18" t="str">
        <f t="shared" si="878"/>
        <v/>
      </c>
      <c r="AI3053" s="19" t="str">
        <f t="shared" si="879"/>
        <v/>
      </c>
      <c r="AJ3053" s="19" t="str">
        <f t="shared" si="871"/>
        <v/>
      </c>
      <c r="AK3053" s="19" t="str">
        <f t="shared" si="880"/>
        <v/>
      </c>
    </row>
    <row r="3054" spans="2:37" x14ac:dyDescent="0.15">
      <c r="B3054" s="51" t="str">
        <f>IFERROR(IF(AND(AF3054=1,AI3054=1),MAX($B$5:B3053)+1,""),"")</f>
        <v/>
      </c>
      <c r="C3054" s="51" t="str">
        <f>IFERROR(IF(AND(AG3054=1,AJ3054=1),MAX($C$5:C3053)+1,""),"")</f>
        <v/>
      </c>
      <c r="D3054" s="51" t="str">
        <f>IFERROR(IF(AND(AH3054=1,AK3054=1),MAX($D$5:D3053)+1,""),"")</f>
        <v/>
      </c>
      <c r="F3054" s="5" t="s">
        <v>6205</v>
      </c>
      <c r="G3054" s="5" t="s">
        <v>6206</v>
      </c>
      <c r="H3054" s="12" t="str">
        <f>IFERROR([1]!EM_S_STM07_IS(F3054,"9",$H$1,"1")/1000000,"")</f>
        <v/>
      </c>
      <c r="I3054" s="12">
        <f>IFERROR([1]!EM_S_STM07_IS(F3054,"9",$I$1,"1")/1000000,"")</f>
        <v>1224.1077375699999</v>
      </c>
      <c r="J3054" s="12">
        <f>IFERROR([1]!EM_S_STM07_IS(F3054,"9",$J$1,"1")/1000000,"")</f>
        <v>1539.47843057</v>
      </c>
      <c r="K3054" s="12">
        <f>IFERROR([1]!EM_S_STM07_IS(F3054,"9",$K$1,"1")/1000000,"")</f>
        <v>1804.29934432</v>
      </c>
      <c r="L3054" s="12">
        <f>IFERROR([1]!EM_S_STM07_IS(F3054,"9",$L$1,"1")/1000000,"")</f>
        <v>2230.2256500799999</v>
      </c>
      <c r="M3054" s="13">
        <f>IFERROR([1]!EM_S_STM07_IS(F3054,"9",$M$1,"1")/1000000,"")</f>
        <v>2845.5158557399996</v>
      </c>
      <c r="N3054" s="12" t="str">
        <f>IFERROR([1]!EM_S_STM07_IS(F3054,"61",$N$1,"1")/1000000,"")</f>
        <v/>
      </c>
      <c r="O3054" s="12">
        <f>IFERROR([1]!EM_S_STM07_IS(F3054,"61",$O$1,"1")/1000000,"")</f>
        <v>55.878820170000004</v>
      </c>
      <c r="P3054" s="12">
        <f>IFERROR([1]!EM_S_STM07_IS(F3054,"61",$P$1,"1")/1000000,"")</f>
        <v>68.603719810000001</v>
      </c>
      <c r="Q3054" s="12">
        <f>IFERROR([1]!EM_S_STM07_IS(F3054,"61",$Q$1,"1")/1000000,"")</f>
        <v>99.18774252</v>
      </c>
      <c r="R3054" s="12">
        <f>IFERROR([1]!EM_S_STM07_IS(F3054,"61",$R$1,"1")/1000000,"")</f>
        <v>140.56120415000001</v>
      </c>
      <c r="S3054" s="12">
        <f>IFERROR([1]!EM_S_STM07_IS(F3054,"61",$S$1,"1")/1000000,"")</f>
        <v>175.93596299000001</v>
      </c>
      <c r="T3054" s="20" t="str">
        <f t="shared" si="872"/>
        <v/>
      </c>
      <c r="U3054" s="20" t="str">
        <f t="shared" si="873"/>
        <v/>
      </c>
      <c r="V3054" s="14" t="str">
        <f t="shared" si="874"/>
        <v/>
      </c>
      <c r="W3054" s="14">
        <f t="shared" si="863"/>
        <v>0.25763311783818027</v>
      </c>
      <c r="X3054" s="14">
        <f t="shared" si="864"/>
        <v>0.17201989225139627</v>
      </c>
      <c r="Y3054" s="14">
        <f t="shared" si="865"/>
        <v>0.23606188579563106</v>
      </c>
      <c r="Z3054" s="15">
        <f t="shared" si="866"/>
        <v>0.27588697387545907</v>
      </c>
      <c r="AA3054" s="14" t="str">
        <f t="shared" si="875"/>
        <v/>
      </c>
      <c r="AB3054" s="14">
        <f t="shared" si="867"/>
        <v>0.22772312660301461</v>
      </c>
      <c r="AC3054" s="14">
        <f t="shared" si="868"/>
        <v>0.44580706111422735</v>
      </c>
      <c r="AD3054" s="14">
        <f t="shared" si="869"/>
        <v>0.41712272684961604</v>
      </c>
      <c r="AE3054" s="14">
        <f t="shared" si="870"/>
        <v>0.2516680121938184</v>
      </c>
      <c r="AF3054" s="18" t="str">
        <f t="shared" si="876"/>
        <v/>
      </c>
      <c r="AG3054" s="18" t="str">
        <f t="shared" si="877"/>
        <v/>
      </c>
      <c r="AH3054" s="18" t="str">
        <f t="shared" si="878"/>
        <v/>
      </c>
      <c r="AI3054" s="19">
        <f t="shared" si="879"/>
        <v>1</v>
      </c>
      <c r="AJ3054" s="19">
        <f t="shared" si="871"/>
        <v>1</v>
      </c>
      <c r="AK3054" s="19">
        <f t="shared" si="880"/>
        <v>1</v>
      </c>
    </row>
    <row r="3055" spans="2:37" x14ac:dyDescent="0.15">
      <c r="B3055" s="51" t="str">
        <f>IFERROR(IF(AND(AF3055=1,AI3055=1),MAX($B$5:B3054)+1,""),"")</f>
        <v/>
      </c>
      <c r="C3055" s="51" t="str">
        <f>IFERROR(IF(AND(AG3055=1,AJ3055=1),MAX($C$5:C3054)+1,""),"")</f>
        <v/>
      </c>
      <c r="D3055" s="51" t="str">
        <f>IFERROR(IF(AND(AH3055=1,AK3055=1),MAX($D$5:D3054)+1,""),"")</f>
        <v/>
      </c>
      <c r="F3055" s="5" t="s">
        <v>6207</v>
      </c>
      <c r="G3055" s="5" t="s">
        <v>6208</v>
      </c>
      <c r="H3055" s="12" t="str">
        <f>IFERROR([1]!EM_S_STM07_IS(F3055,"9",$H$1,"1")/1000000,"")</f>
        <v/>
      </c>
      <c r="I3055" s="12">
        <f>IFERROR([1]!EM_S_STM07_IS(F3055,"9",$I$1,"1")/1000000,"")</f>
        <v>1760.5458844300001</v>
      </c>
      <c r="J3055" s="12">
        <f>IFERROR([1]!EM_S_STM07_IS(F3055,"9",$J$1,"1")/1000000,"")</f>
        <v>1956.5926533900001</v>
      </c>
      <c r="K3055" s="12">
        <f>IFERROR([1]!EM_S_STM07_IS(F3055,"9",$K$1,"1")/1000000,"")</f>
        <v>2169.3782550599999</v>
      </c>
      <c r="L3055" s="12">
        <f>IFERROR([1]!EM_S_STM07_IS(F3055,"9",$L$1,"1")/1000000,"")</f>
        <v>2048.91691885</v>
      </c>
      <c r="M3055" s="13">
        <f>IFERROR([1]!EM_S_STM07_IS(F3055,"9",$M$1,"1")/1000000,"")</f>
        <v>1938.5328092100001</v>
      </c>
      <c r="N3055" s="12" t="str">
        <f>IFERROR([1]!EM_S_STM07_IS(F3055,"61",$N$1,"1")/1000000,"")</f>
        <v/>
      </c>
      <c r="O3055" s="12">
        <f>IFERROR([1]!EM_S_STM07_IS(F3055,"61",$O$1,"1")/1000000,"")</f>
        <v>115.43283993999999</v>
      </c>
      <c r="P3055" s="12">
        <f>IFERROR([1]!EM_S_STM07_IS(F3055,"61",$P$1,"1")/1000000,"")</f>
        <v>129.85106955000001</v>
      </c>
      <c r="Q3055" s="12">
        <f>IFERROR([1]!EM_S_STM07_IS(F3055,"61",$Q$1,"1")/1000000,"")</f>
        <v>141.73648427000001</v>
      </c>
      <c r="R3055" s="12">
        <f>IFERROR([1]!EM_S_STM07_IS(F3055,"61",$R$1,"1")/1000000,"")</f>
        <v>104.37507742</v>
      </c>
      <c r="S3055" s="12">
        <f>IFERROR([1]!EM_S_STM07_IS(F3055,"61",$S$1,"1")/1000000,"")</f>
        <v>119.12084356999999</v>
      </c>
      <c r="T3055" s="20" t="str">
        <f t="shared" si="872"/>
        <v/>
      </c>
      <c r="U3055" s="20" t="str">
        <f t="shared" si="873"/>
        <v/>
      </c>
      <c r="V3055" s="14" t="str">
        <f t="shared" si="874"/>
        <v/>
      </c>
      <c r="W3055" s="14">
        <f t="shared" si="863"/>
        <v>0.11135567138227286</v>
      </c>
      <c r="X3055" s="14">
        <f t="shared" si="864"/>
        <v>0.10875314353313481</v>
      </c>
      <c r="Y3055" s="14">
        <f t="shared" si="865"/>
        <v>-5.5528046309594924E-2</v>
      </c>
      <c r="Z3055" s="15">
        <f t="shared" si="866"/>
        <v>-5.3874370709943394E-2</v>
      </c>
      <c r="AA3055" s="14" t="str">
        <f t="shared" si="875"/>
        <v/>
      </c>
      <c r="AB3055" s="14">
        <f t="shared" si="867"/>
        <v>0.12490578606135273</v>
      </c>
      <c r="AC3055" s="14">
        <f t="shared" si="868"/>
        <v>9.1531126860864578E-2</v>
      </c>
      <c r="AD3055" s="14">
        <f t="shared" si="869"/>
        <v>-0.26359766888833391</v>
      </c>
      <c r="AE3055" s="14">
        <f t="shared" si="870"/>
        <v>0.14127669664534745</v>
      </c>
      <c r="AF3055" s="18" t="str">
        <f t="shared" si="876"/>
        <v/>
      </c>
      <c r="AG3055" s="18" t="str">
        <f t="shared" si="877"/>
        <v/>
      </c>
      <c r="AH3055" s="18" t="str">
        <f t="shared" si="878"/>
        <v/>
      </c>
      <c r="AI3055" s="19" t="str">
        <f t="shared" si="879"/>
        <v/>
      </c>
      <c r="AJ3055" s="19" t="str">
        <f t="shared" si="871"/>
        <v/>
      </c>
      <c r="AK3055" s="19" t="str">
        <f t="shared" si="880"/>
        <v/>
      </c>
    </row>
    <row r="3056" spans="2:37" x14ac:dyDescent="0.15">
      <c r="B3056" s="51" t="str">
        <f>IFERROR(IF(AND(AF3056=1,AI3056=1),MAX($B$5:B3055)+1,""),"")</f>
        <v/>
      </c>
      <c r="C3056" s="51" t="str">
        <f>IFERROR(IF(AND(AG3056=1,AJ3056=1),MAX($C$5:C3055)+1,""),"")</f>
        <v/>
      </c>
      <c r="D3056" s="51" t="str">
        <f>IFERROR(IF(AND(AH3056=1,AK3056=1),MAX($D$5:D3055)+1,""),"")</f>
        <v/>
      </c>
      <c r="F3056" s="5" t="s">
        <v>6209</v>
      </c>
      <c r="G3056" s="5" t="s">
        <v>6210</v>
      </c>
      <c r="H3056" s="12" t="str">
        <f>IFERROR([1]!EM_S_STM07_IS(F3056,"9",$H$1,"1")/1000000,"")</f>
        <v/>
      </c>
      <c r="I3056" s="12">
        <f>IFERROR([1]!EM_S_STM07_IS(F3056,"9",$I$1,"1")/1000000,"")</f>
        <v>289.58651477999996</v>
      </c>
      <c r="J3056" s="12">
        <f>IFERROR([1]!EM_S_STM07_IS(F3056,"9",$J$1,"1")/1000000,"")</f>
        <v>445.12907887</v>
      </c>
      <c r="K3056" s="12">
        <f>IFERROR([1]!EM_S_STM07_IS(F3056,"9",$K$1,"1")/1000000,"")</f>
        <v>755.71026405999999</v>
      </c>
      <c r="L3056" s="12">
        <f>IFERROR([1]!EM_S_STM07_IS(F3056,"9",$L$1,"1")/1000000,"")</f>
        <v>657.56796202999999</v>
      </c>
      <c r="M3056" s="13">
        <f>IFERROR([1]!EM_S_STM07_IS(F3056,"9",$M$1,"1")/1000000,"")</f>
        <v>450.45553411999998</v>
      </c>
      <c r="N3056" s="12" t="str">
        <f>IFERROR([1]!EM_S_STM07_IS(F3056,"61",$N$1,"1")/1000000,"")</f>
        <v/>
      </c>
      <c r="O3056" s="12">
        <f>IFERROR([1]!EM_S_STM07_IS(F3056,"61",$O$1,"1")/1000000,"")</f>
        <v>93.236111120000004</v>
      </c>
      <c r="P3056" s="12">
        <f>IFERROR([1]!EM_S_STM07_IS(F3056,"61",$P$1,"1")/1000000,"")</f>
        <v>99.932321709999997</v>
      </c>
      <c r="Q3056" s="12">
        <f>IFERROR([1]!EM_S_STM07_IS(F3056,"61",$Q$1,"1")/1000000,"")</f>
        <v>85.770070750000002</v>
      </c>
      <c r="R3056" s="12">
        <f>IFERROR([1]!EM_S_STM07_IS(F3056,"61",$R$1,"1")/1000000,"")</f>
        <v>71.485574239999991</v>
      </c>
      <c r="S3056" s="12">
        <f>IFERROR([1]!EM_S_STM07_IS(F3056,"61",$S$1,"1")/1000000,"")</f>
        <v>74.874464590000002</v>
      </c>
      <c r="T3056" s="20" t="str">
        <f t="shared" si="872"/>
        <v/>
      </c>
      <c r="U3056" s="20" t="str">
        <f t="shared" si="873"/>
        <v/>
      </c>
      <c r="V3056" s="14" t="str">
        <f t="shared" si="874"/>
        <v/>
      </c>
      <c r="W3056" s="14">
        <f t="shared" si="863"/>
        <v>0.53711950022315902</v>
      </c>
      <c r="X3056" s="14">
        <f t="shared" si="864"/>
        <v>0.69773285982222977</v>
      </c>
      <c r="Y3056" s="14">
        <f t="shared" si="865"/>
        <v>-0.12986763141569285</v>
      </c>
      <c r="Z3056" s="15">
        <f t="shared" si="866"/>
        <v>-0.31496733397809762</v>
      </c>
      <c r="AA3056" s="14" t="str">
        <f t="shared" si="875"/>
        <v/>
      </c>
      <c r="AB3056" s="14">
        <f t="shared" si="867"/>
        <v>7.1819925880237556E-2</v>
      </c>
      <c r="AC3056" s="14">
        <f t="shared" si="868"/>
        <v>-0.14171842220476311</v>
      </c>
      <c r="AD3056" s="14">
        <f t="shared" si="869"/>
        <v>-0.16654406817077286</v>
      </c>
      <c r="AE3056" s="14">
        <f t="shared" si="870"/>
        <v>4.7406632541307142E-2</v>
      </c>
      <c r="AF3056" s="18" t="str">
        <f t="shared" si="876"/>
        <v/>
      </c>
      <c r="AG3056" s="18" t="str">
        <f t="shared" si="877"/>
        <v/>
      </c>
      <c r="AH3056" s="18" t="str">
        <f t="shared" si="878"/>
        <v/>
      </c>
      <c r="AI3056" s="19" t="str">
        <f t="shared" si="879"/>
        <v/>
      </c>
      <c r="AJ3056" s="19" t="str">
        <f t="shared" si="871"/>
        <v/>
      </c>
      <c r="AK3056" s="19" t="str">
        <f t="shared" si="880"/>
        <v/>
      </c>
    </row>
    <row r="3057" spans="2:37" x14ac:dyDescent="0.15">
      <c r="B3057" s="51" t="str">
        <f>IFERROR(IF(AND(AF3057=1,AI3057=1),MAX($B$5:B3056)+1,""),"")</f>
        <v/>
      </c>
      <c r="C3057" s="51" t="str">
        <f>IFERROR(IF(AND(AG3057=1,AJ3057=1),MAX($C$5:C3056)+1,""),"")</f>
        <v/>
      </c>
      <c r="D3057" s="51" t="str">
        <f>IFERROR(IF(AND(AH3057=1,AK3057=1),MAX($D$5:D3056)+1,""),"")</f>
        <v/>
      </c>
      <c r="F3057" s="5" t="s">
        <v>6211</v>
      </c>
      <c r="G3057" s="5" t="s">
        <v>6212</v>
      </c>
      <c r="H3057" s="12" t="str">
        <f>IFERROR([1]!EM_S_STM07_IS(F3057,"9",$H$1,"1")/1000000,"")</f>
        <v/>
      </c>
      <c r="I3057" s="12">
        <f>IFERROR([1]!EM_S_STM07_IS(F3057,"9",$I$1,"1")/1000000,"")</f>
        <v>1026.33562822</v>
      </c>
      <c r="J3057" s="12">
        <f>IFERROR([1]!EM_S_STM07_IS(F3057,"9",$J$1,"1")/1000000,"")</f>
        <v>1308.2840317100001</v>
      </c>
      <c r="K3057" s="12">
        <f>IFERROR([1]!EM_S_STM07_IS(F3057,"9",$K$1,"1")/1000000,"")</f>
        <v>1263.5641576199998</v>
      </c>
      <c r="L3057" s="12">
        <f>IFERROR([1]!EM_S_STM07_IS(F3057,"9",$L$1,"1")/1000000,"")</f>
        <v>1423.0812667299999</v>
      </c>
      <c r="M3057" s="13">
        <f>IFERROR([1]!EM_S_STM07_IS(F3057,"9",$M$1,"1")/1000000,"")</f>
        <v>1242.0890054900001</v>
      </c>
      <c r="N3057" s="12" t="str">
        <f>IFERROR([1]!EM_S_STM07_IS(F3057,"61",$N$1,"1")/1000000,"")</f>
        <v/>
      </c>
      <c r="O3057" s="12">
        <f>IFERROR([1]!EM_S_STM07_IS(F3057,"61",$O$1,"1")/1000000,"")</f>
        <v>67.483267680000012</v>
      </c>
      <c r="P3057" s="12">
        <f>IFERROR([1]!EM_S_STM07_IS(F3057,"61",$P$1,"1")/1000000,"")</f>
        <v>65.733207700000008</v>
      </c>
      <c r="Q3057" s="12">
        <f>IFERROR([1]!EM_S_STM07_IS(F3057,"61",$Q$1,"1")/1000000,"")</f>
        <v>62.518819460000003</v>
      </c>
      <c r="R3057" s="12">
        <f>IFERROR([1]!EM_S_STM07_IS(F3057,"61",$R$1,"1")/1000000,"")</f>
        <v>99.67081408</v>
      </c>
      <c r="S3057" s="12">
        <f>IFERROR([1]!EM_S_STM07_IS(F3057,"61",$S$1,"1")/1000000,"")</f>
        <v>103.89289233</v>
      </c>
      <c r="T3057" s="20" t="str">
        <f t="shared" si="872"/>
        <v/>
      </c>
      <c r="U3057" s="20" t="str">
        <f t="shared" si="873"/>
        <v/>
      </c>
      <c r="V3057" s="14" t="str">
        <f t="shared" si="874"/>
        <v/>
      </c>
      <c r="W3057" s="14">
        <f t="shared" si="863"/>
        <v>0.27471364701524631</v>
      </c>
      <c r="X3057" s="14">
        <f t="shared" si="864"/>
        <v>-3.4182083558376035E-2</v>
      </c>
      <c r="Y3057" s="14">
        <f t="shared" si="865"/>
        <v>0.12624377491876654</v>
      </c>
      <c r="Z3057" s="15">
        <f t="shared" si="866"/>
        <v>-0.12718336294025528</v>
      </c>
      <c r="AA3057" s="14" t="str">
        <f t="shared" si="875"/>
        <v/>
      </c>
      <c r="AB3057" s="14">
        <f t="shared" si="867"/>
        <v>-2.5933243012158817E-2</v>
      </c>
      <c r="AC3057" s="14">
        <f t="shared" si="868"/>
        <v>-4.8900523076101224E-2</v>
      </c>
      <c r="AD3057" s="14">
        <f t="shared" si="869"/>
        <v>0.59425297759773144</v>
      </c>
      <c r="AE3057" s="14">
        <f t="shared" si="870"/>
        <v>4.2360226400992143E-2</v>
      </c>
      <c r="AF3057" s="18" t="str">
        <f t="shared" si="876"/>
        <v/>
      </c>
      <c r="AG3057" s="18" t="str">
        <f t="shared" si="877"/>
        <v/>
      </c>
      <c r="AH3057" s="18" t="str">
        <f t="shared" si="878"/>
        <v/>
      </c>
      <c r="AI3057" s="19" t="str">
        <f t="shared" si="879"/>
        <v/>
      </c>
      <c r="AJ3057" s="19" t="str">
        <f t="shared" si="871"/>
        <v/>
      </c>
      <c r="AK3057" s="19" t="str">
        <f t="shared" si="880"/>
        <v/>
      </c>
    </row>
    <row r="3058" spans="2:37" x14ac:dyDescent="0.15">
      <c r="B3058" s="51" t="str">
        <f>IFERROR(IF(AND(AF3058=1,AI3058=1),MAX($B$5:B3057)+1,""),"")</f>
        <v/>
      </c>
      <c r="C3058" s="51" t="str">
        <f>IFERROR(IF(AND(AG3058=1,AJ3058=1),MAX($C$5:C3057)+1,""),"")</f>
        <v/>
      </c>
      <c r="D3058" s="51" t="str">
        <f>IFERROR(IF(AND(AH3058=1,AK3058=1),MAX($D$5:D3057)+1,""),"")</f>
        <v/>
      </c>
      <c r="F3058" s="5" t="s">
        <v>6213</v>
      </c>
      <c r="G3058" s="5" t="s">
        <v>6214</v>
      </c>
      <c r="H3058" s="12" t="str">
        <f>IFERROR([1]!EM_S_STM07_IS(F3058,"9",$H$1,"1")/1000000,"")</f>
        <v/>
      </c>
      <c r="I3058" s="12">
        <f>IFERROR([1]!EM_S_STM07_IS(F3058,"9",$I$1,"1")/1000000,"")</f>
        <v>1578.2741164000001</v>
      </c>
      <c r="J3058" s="12">
        <f>IFERROR([1]!EM_S_STM07_IS(F3058,"9",$J$1,"1")/1000000,"")</f>
        <v>1330.8990923499998</v>
      </c>
      <c r="K3058" s="12">
        <f>IFERROR([1]!EM_S_STM07_IS(F3058,"9",$K$1,"1")/1000000,"")</f>
        <v>1953.9291753099999</v>
      </c>
      <c r="L3058" s="12">
        <f>IFERROR([1]!EM_S_STM07_IS(F3058,"9",$L$1,"1")/1000000,"")</f>
        <v>1982.68821652</v>
      </c>
      <c r="M3058" s="13">
        <f>IFERROR([1]!EM_S_STM07_IS(F3058,"9",$M$1,"1")/1000000,"")</f>
        <v>1396.4457263100001</v>
      </c>
      <c r="N3058" s="12" t="str">
        <f>IFERROR([1]!EM_S_STM07_IS(F3058,"61",$N$1,"1")/1000000,"")</f>
        <v/>
      </c>
      <c r="O3058" s="12">
        <f>IFERROR([1]!EM_S_STM07_IS(F3058,"61",$O$1,"1")/1000000,"")</f>
        <v>59.5471985</v>
      </c>
      <c r="P3058" s="12">
        <f>IFERROR([1]!EM_S_STM07_IS(F3058,"61",$P$1,"1")/1000000,"")</f>
        <v>54.182864420000001</v>
      </c>
      <c r="Q3058" s="12">
        <f>IFERROR([1]!EM_S_STM07_IS(F3058,"61",$Q$1,"1")/1000000,"")</f>
        <v>121.86569042000001</v>
      </c>
      <c r="R3058" s="12">
        <f>IFERROR([1]!EM_S_STM07_IS(F3058,"61",$R$1,"1")/1000000,"")</f>
        <v>131.38102276000001</v>
      </c>
      <c r="S3058" s="12">
        <f>IFERROR([1]!EM_S_STM07_IS(F3058,"61",$S$1,"1")/1000000,"")</f>
        <v>128.45835579000001</v>
      </c>
      <c r="T3058" s="20" t="str">
        <f t="shared" si="872"/>
        <v/>
      </c>
      <c r="U3058" s="20" t="str">
        <f t="shared" si="873"/>
        <v/>
      </c>
      <c r="V3058" s="14" t="str">
        <f t="shared" si="874"/>
        <v/>
      </c>
      <c r="W3058" s="14">
        <f t="shared" si="863"/>
        <v>-0.15673768040640237</v>
      </c>
      <c r="X3058" s="14">
        <f t="shared" si="864"/>
        <v>0.46812721305557525</v>
      </c>
      <c r="Y3058" s="14">
        <f t="shared" si="865"/>
        <v>1.4718568908945906E-2</v>
      </c>
      <c r="Z3058" s="15">
        <f t="shared" si="866"/>
        <v>-0.29568062458098859</v>
      </c>
      <c r="AA3058" s="14" t="str">
        <f t="shared" si="875"/>
        <v/>
      </c>
      <c r="AB3058" s="14">
        <f t="shared" si="867"/>
        <v>-9.0085414849533169E-2</v>
      </c>
      <c r="AC3058" s="14">
        <f t="shared" si="868"/>
        <v>1.2491555535963301</v>
      </c>
      <c r="AD3058" s="14">
        <f t="shared" si="869"/>
        <v>7.8080486043333411E-2</v>
      </c>
      <c r="AE3058" s="14">
        <f t="shared" si="870"/>
        <v>-2.2245731602645306E-2</v>
      </c>
      <c r="AF3058" s="18" t="str">
        <f t="shared" si="876"/>
        <v/>
      </c>
      <c r="AG3058" s="18" t="str">
        <f t="shared" si="877"/>
        <v/>
      </c>
      <c r="AH3058" s="18" t="str">
        <f t="shared" si="878"/>
        <v/>
      </c>
      <c r="AI3058" s="19" t="str">
        <f t="shared" si="879"/>
        <v/>
      </c>
      <c r="AJ3058" s="19" t="str">
        <f t="shared" si="871"/>
        <v/>
      </c>
      <c r="AK3058" s="19" t="str">
        <f t="shared" si="880"/>
        <v/>
      </c>
    </row>
    <row r="3059" spans="2:37" x14ac:dyDescent="0.15">
      <c r="B3059" s="51" t="str">
        <f>IFERROR(IF(AND(AF3059=1,AI3059=1),MAX($B$5:B3058)+1,""),"")</f>
        <v/>
      </c>
      <c r="C3059" s="51" t="str">
        <f>IFERROR(IF(AND(AG3059=1,AJ3059=1),MAX($C$5:C3058)+1,""),"")</f>
        <v/>
      </c>
      <c r="D3059" s="51" t="str">
        <f>IFERROR(IF(AND(AH3059=1,AK3059=1),MAX($D$5:D3058)+1,""),"")</f>
        <v/>
      </c>
      <c r="F3059" s="5" t="s">
        <v>6215</v>
      </c>
      <c r="G3059" s="5" t="s">
        <v>6216</v>
      </c>
      <c r="H3059" s="12" t="str">
        <f>IFERROR([1]!EM_S_STM07_IS(F3059,"9",$H$1,"1")/1000000,"")</f>
        <v/>
      </c>
      <c r="I3059" s="12">
        <f>IFERROR([1]!EM_S_STM07_IS(F3059,"9",$I$1,"1")/1000000,"")</f>
        <v>502.62179557000002</v>
      </c>
      <c r="J3059" s="12">
        <f>IFERROR([1]!EM_S_STM07_IS(F3059,"9",$J$1,"1")/1000000,"")</f>
        <v>501.27040406999998</v>
      </c>
      <c r="K3059" s="12">
        <f>IFERROR([1]!EM_S_STM07_IS(F3059,"9",$K$1,"1")/1000000,"")</f>
        <v>534.33859629000005</v>
      </c>
      <c r="L3059" s="12">
        <f>IFERROR([1]!EM_S_STM07_IS(F3059,"9",$L$1,"1")/1000000,"")</f>
        <v>571.56606546</v>
      </c>
      <c r="M3059" s="13">
        <f>IFERROR([1]!EM_S_STM07_IS(F3059,"9",$M$1,"1")/1000000,"")</f>
        <v>483.12444619000001</v>
      </c>
      <c r="N3059" s="12" t="str">
        <f>IFERROR([1]!EM_S_STM07_IS(F3059,"61",$N$1,"1")/1000000,"")</f>
        <v/>
      </c>
      <c r="O3059" s="12">
        <f>IFERROR([1]!EM_S_STM07_IS(F3059,"61",$O$1,"1")/1000000,"")</f>
        <v>50.840745770000005</v>
      </c>
      <c r="P3059" s="12">
        <f>IFERROR([1]!EM_S_STM07_IS(F3059,"61",$P$1,"1")/1000000,"")</f>
        <v>63.442703059999999</v>
      </c>
      <c r="Q3059" s="12">
        <f>IFERROR([1]!EM_S_STM07_IS(F3059,"61",$Q$1,"1")/1000000,"")</f>
        <v>101.08525154</v>
      </c>
      <c r="R3059" s="12">
        <f>IFERROR([1]!EM_S_STM07_IS(F3059,"61",$R$1,"1")/1000000,"")</f>
        <v>107.2268413</v>
      </c>
      <c r="S3059" s="12">
        <f>IFERROR([1]!EM_S_STM07_IS(F3059,"61",$S$1,"1")/1000000,"")</f>
        <v>97.015267989999998</v>
      </c>
      <c r="T3059" s="20" t="str">
        <f t="shared" si="872"/>
        <v/>
      </c>
      <c r="U3059" s="20" t="str">
        <f t="shared" si="873"/>
        <v/>
      </c>
      <c r="V3059" s="14" t="str">
        <f t="shared" si="874"/>
        <v/>
      </c>
      <c r="W3059" s="14">
        <f t="shared" si="863"/>
        <v>-2.6886846370589314E-3</v>
      </c>
      <c r="X3059" s="14">
        <f t="shared" si="864"/>
        <v>6.5968770451052317E-2</v>
      </c>
      <c r="Y3059" s="14">
        <f t="shared" si="865"/>
        <v>6.9670185587334205E-2</v>
      </c>
      <c r="Z3059" s="15">
        <f t="shared" si="866"/>
        <v>-0.15473560208446177</v>
      </c>
      <c r="AA3059" s="14" t="str">
        <f t="shared" si="875"/>
        <v/>
      </c>
      <c r="AB3059" s="14">
        <f t="shared" si="867"/>
        <v>0.2478712123344998</v>
      </c>
      <c r="AC3059" s="14">
        <f t="shared" si="868"/>
        <v>0.59333141030261771</v>
      </c>
      <c r="AD3059" s="14">
        <f t="shared" si="869"/>
        <v>6.075653635357222E-2</v>
      </c>
      <c r="AE3059" s="14">
        <f t="shared" si="870"/>
        <v>-9.5233368680795086E-2</v>
      </c>
      <c r="AF3059" s="18" t="str">
        <f t="shared" si="876"/>
        <v/>
      </c>
      <c r="AG3059" s="18" t="str">
        <f t="shared" si="877"/>
        <v/>
      </c>
      <c r="AH3059" s="18" t="str">
        <f t="shared" si="878"/>
        <v/>
      </c>
      <c r="AI3059" s="19" t="str">
        <f t="shared" si="879"/>
        <v/>
      </c>
      <c r="AJ3059" s="19" t="str">
        <f t="shared" si="871"/>
        <v/>
      </c>
      <c r="AK3059" s="19" t="str">
        <f t="shared" si="880"/>
        <v/>
      </c>
    </row>
    <row r="3060" spans="2:37" x14ac:dyDescent="0.15">
      <c r="B3060" s="51" t="str">
        <f>IFERROR(IF(AND(AF3060=1,AI3060=1),MAX($B$5:B3059)+1,""),"")</f>
        <v/>
      </c>
      <c r="C3060" s="51" t="str">
        <f>IFERROR(IF(AND(AG3060=1,AJ3060=1),MAX($C$5:C3059)+1,""),"")</f>
        <v/>
      </c>
      <c r="D3060" s="51" t="str">
        <f>IFERROR(IF(AND(AH3060=1,AK3060=1),MAX($D$5:D3059)+1,""),"")</f>
        <v/>
      </c>
      <c r="F3060" s="5" t="s">
        <v>6217</v>
      </c>
      <c r="G3060" s="5" t="s">
        <v>6218</v>
      </c>
      <c r="H3060" s="12" t="str">
        <f>IFERROR([1]!EM_S_STM07_IS(F3060,"9",$H$1,"1")/1000000,"")</f>
        <v/>
      </c>
      <c r="I3060" s="12">
        <f>IFERROR([1]!EM_S_STM07_IS(F3060,"9",$I$1,"1")/1000000,"")</f>
        <v>1550.71552765</v>
      </c>
      <c r="J3060" s="12">
        <f>IFERROR([1]!EM_S_STM07_IS(F3060,"9",$J$1,"1")/1000000,"")</f>
        <v>2141.4038152799999</v>
      </c>
      <c r="K3060" s="12">
        <f>IFERROR([1]!EM_S_STM07_IS(F3060,"9",$K$1,"1")/1000000,"")</f>
        <v>2637.3678322600003</v>
      </c>
      <c r="L3060" s="12">
        <f>IFERROR([1]!EM_S_STM07_IS(F3060,"9",$L$1,"1")/1000000,"")</f>
        <v>2786.6347236500001</v>
      </c>
      <c r="M3060" s="13">
        <f>IFERROR([1]!EM_S_STM07_IS(F3060,"9",$M$1,"1")/1000000,"")</f>
        <v>2606.5248304499996</v>
      </c>
      <c r="N3060" s="12" t="str">
        <f>IFERROR([1]!EM_S_STM07_IS(F3060,"61",$N$1,"1")/1000000,"")</f>
        <v/>
      </c>
      <c r="O3060" s="12">
        <f>IFERROR([1]!EM_S_STM07_IS(F3060,"61",$O$1,"1")/1000000,"")</f>
        <v>188.84750438</v>
      </c>
      <c r="P3060" s="12">
        <f>IFERROR([1]!EM_S_STM07_IS(F3060,"61",$P$1,"1")/1000000,"")</f>
        <v>320.24797222000001</v>
      </c>
      <c r="Q3060" s="12">
        <f>IFERROR([1]!EM_S_STM07_IS(F3060,"61",$Q$1,"1")/1000000,"")</f>
        <v>385.48262369000003</v>
      </c>
      <c r="R3060" s="12">
        <f>IFERROR([1]!EM_S_STM07_IS(F3060,"61",$R$1,"1")/1000000,"")</f>
        <v>283.84430051999999</v>
      </c>
      <c r="S3060" s="12">
        <f>IFERROR([1]!EM_S_STM07_IS(F3060,"61",$S$1,"1")/1000000,"")</f>
        <v>204.95515349999999</v>
      </c>
      <c r="T3060" s="20" t="str">
        <f t="shared" si="872"/>
        <v/>
      </c>
      <c r="U3060" s="20" t="str">
        <f t="shared" si="873"/>
        <v/>
      </c>
      <c r="V3060" s="14" t="str">
        <f t="shared" si="874"/>
        <v/>
      </c>
      <c r="W3060" s="14">
        <f t="shared" si="863"/>
        <v>0.380913376501199</v>
      </c>
      <c r="X3060" s="14">
        <f t="shared" si="864"/>
        <v>0.23160695495218894</v>
      </c>
      <c r="Y3060" s="14">
        <f t="shared" si="865"/>
        <v>5.6596918171285447E-2</v>
      </c>
      <c r="Z3060" s="15">
        <f t="shared" si="866"/>
        <v>-6.4633477675211146E-2</v>
      </c>
      <c r="AA3060" s="14" t="str">
        <f t="shared" si="875"/>
        <v/>
      </c>
      <c r="AB3060" s="14">
        <f t="shared" si="867"/>
        <v>0.69580198198222021</v>
      </c>
      <c r="AC3060" s="14">
        <f t="shared" si="868"/>
        <v>0.20370043568983451</v>
      </c>
      <c r="AD3060" s="14">
        <f t="shared" si="869"/>
        <v>-0.26366512243035944</v>
      </c>
      <c r="AE3060" s="14">
        <f t="shared" si="870"/>
        <v>-0.27793105894843001</v>
      </c>
      <c r="AF3060" s="18" t="str">
        <f t="shared" si="876"/>
        <v/>
      </c>
      <c r="AG3060" s="18" t="str">
        <f t="shared" si="877"/>
        <v/>
      </c>
      <c r="AH3060" s="18" t="str">
        <f t="shared" si="878"/>
        <v/>
      </c>
      <c r="AI3060" s="19" t="str">
        <f t="shared" si="879"/>
        <v/>
      </c>
      <c r="AJ3060" s="19" t="str">
        <f t="shared" si="871"/>
        <v/>
      </c>
      <c r="AK3060" s="19" t="str">
        <f t="shared" si="880"/>
        <v/>
      </c>
    </row>
    <row r="3061" spans="2:37" x14ac:dyDescent="0.15">
      <c r="B3061" s="51" t="str">
        <f>IFERROR(IF(AND(AF3061=1,AI3061=1),MAX($B$5:B3060)+1,""),"")</f>
        <v/>
      </c>
      <c r="C3061" s="51" t="str">
        <f>IFERROR(IF(AND(AG3061=1,AJ3061=1),MAX($C$5:C3060)+1,""),"")</f>
        <v/>
      </c>
      <c r="D3061" s="51" t="str">
        <f>IFERROR(IF(AND(AH3061=1,AK3061=1),MAX($D$5:D3060)+1,""),"")</f>
        <v/>
      </c>
      <c r="F3061" s="5" t="s">
        <v>6219</v>
      </c>
      <c r="G3061" s="5" t="s">
        <v>6220</v>
      </c>
      <c r="H3061" s="12" t="str">
        <f>IFERROR([1]!EM_S_STM07_IS(F3061,"9",$H$1,"1")/1000000,"")</f>
        <v/>
      </c>
      <c r="I3061" s="12">
        <f>IFERROR([1]!EM_S_STM07_IS(F3061,"9",$I$1,"1")/1000000,"")</f>
        <v>321.84630443999998</v>
      </c>
      <c r="J3061" s="12">
        <f>IFERROR([1]!EM_S_STM07_IS(F3061,"9",$J$1,"1")/1000000,"")</f>
        <v>835.11682252000003</v>
      </c>
      <c r="K3061" s="12">
        <f>IFERROR([1]!EM_S_STM07_IS(F3061,"9",$K$1,"1")/1000000,"")</f>
        <v>788.80840763000003</v>
      </c>
      <c r="L3061" s="12">
        <f>IFERROR([1]!EM_S_STM07_IS(F3061,"9",$L$1,"1")/1000000,"")</f>
        <v>946.72320209000009</v>
      </c>
      <c r="M3061" s="13">
        <f>IFERROR([1]!EM_S_STM07_IS(F3061,"9",$M$1,"1")/1000000,"")</f>
        <v>1188.7802197799999</v>
      </c>
      <c r="N3061" s="12" t="str">
        <f>IFERROR([1]!EM_S_STM07_IS(F3061,"61",$N$1,"1")/1000000,"")</f>
        <v/>
      </c>
      <c r="O3061" s="12">
        <f>IFERROR([1]!EM_S_STM07_IS(F3061,"61",$O$1,"1")/1000000,"")</f>
        <v>17.875280399999998</v>
      </c>
      <c r="P3061" s="12">
        <f>IFERROR([1]!EM_S_STM07_IS(F3061,"61",$P$1,"1")/1000000,"")</f>
        <v>63.332961310000002</v>
      </c>
      <c r="Q3061" s="12">
        <f>IFERROR([1]!EM_S_STM07_IS(F3061,"61",$Q$1,"1")/1000000,"")</f>
        <v>67.350441920000009</v>
      </c>
      <c r="R3061" s="12">
        <f>IFERROR([1]!EM_S_STM07_IS(F3061,"61",$R$1,"1")/1000000,"")</f>
        <v>98.122522619999998</v>
      </c>
      <c r="S3061" s="12">
        <f>IFERROR([1]!EM_S_STM07_IS(F3061,"61",$S$1,"1")/1000000,"")</f>
        <v>157.78260718000001</v>
      </c>
      <c r="T3061" s="20" t="str">
        <f t="shared" si="872"/>
        <v/>
      </c>
      <c r="U3061" s="20" t="str">
        <f t="shared" si="873"/>
        <v/>
      </c>
      <c r="V3061" s="14" t="str">
        <f t="shared" si="874"/>
        <v/>
      </c>
      <c r="W3061" s="14">
        <f t="shared" si="863"/>
        <v>1.5947690279466491</v>
      </c>
      <c r="X3061" s="14">
        <f t="shared" si="864"/>
        <v>-5.545142145533892E-2</v>
      </c>
      <c r="Y3061" s="14">
        <f t="shared" si="865"/>
        <v>0.20019410662021223</v>
      </c>
      <c r="Z3061" s="15">
        <f t="shared" si="866"/>
        <v>0.25567876350302937</v>
      </c>
      <c r="AA3061" s="14" t="str">
        <f t="shared" si="875"/>
        <v/>
      </c>
      <c r="AB3061" s="14">
        <f t="shared" si="867"/>
        <v>2.5430471518645388</v>
      </c>
      <c r="AC3061" s="14">
        <f t="shared" si="868"/>
        <v>6.3434276984702817E-2</v>
      </c>
      <c r="AD3061" s="14">
        <f t="shared" si="869"/>
        <v>0.45689500800234667</v>
      </c>
      <c r="AE3061" s="14">
        <f t="shared" si="870"/>
        <v>0.60801621245558657</v>
      </c>
      <c r="AF3061" s="18" t="str">
        <f t="shared" si="876"/>
        <v/>
      </c>
      <c r="AG3061" s="18" t="str">
        <f t="shared" si="877"/>
        <v/>
      </c>
      <c r="AH3061" s="18" t="str">
        <f t="shared" si="878"/>
        <v/>
      </c>
      <c r="AI3061" s="19" t="str">
        <f t="shared" si="879"/>
        <v/>
      </c>
      <c r="AJ3061" s="19" t="str">
        <f t="shared" si="871"/>
        <v/>
      </c>
      <c r="AK3061" s="19" t="str">
        <f t="shared" si="880"/>
        <v/>
      </c>
    </row>
    <row r="3062" spans="2:37" x14ac:dyDescent="0.15">
      <c r="B3062" s="51" t="str">
        <f>IFERROR(IF(AND(AF3062=1,AI3062=1),MAX($B$5:B3061)+1,""),"")</f>
        <v/>
      </c>
      <c r="C3062" s="51" t="str">
        <f>IFERROR(IF(AND(AG3062=1,AJ3062=1),MAX($C$5:C3061)+1,""),"")</f>
        <v/>
      </c>
      <c r="D3062" s="51" t="str">
        <f>IFERROR(IF(AND(AH3062=1,AK3062=1),MAX($D$5:D3061)+1,""),"")</f>
        <v/>
      </c>
      <c r="F3062" s="5" t="s">
        <v>6221</v>
      </c>
      <c r="G3062" s="5" t="s">
        <v>6222</v>
      </c>
      <c r="H3062" s="12" t="str">
        <f>IFERROR([1]!EM_S_STM07_IS(F3062,"9",$H$1,"1")/1000000,"")</f>
        <v/>
      </c>
      <c r="I3062" s="12">
        <f>IFERROR([1]!EM_S_STM07_IS(F3062,"9",$I$1,"1")/1000000,"")</f>
        <v>775.52332175000004</v>
      </c>
      <c r="J3062" s="12">
        <f>IFERROR([1]!EM_S_STM07_IS(F3062,"9",$J$1,"1")/1000000,"")</f>
        <v>882.92723224999997</v>
      </c>
      <c r="K3062" s="12">
        <f>IFERROR([1]!EM_S_STM07_IS(F3062,"9",$K$1,"1")/1000000,"")</f>
        <v>931.94829572000003</v>
      </c>
      <c r="L3062" s="12">
        <f>IFERROR([1]!EM_S_STM07_IS(F3062,"9",$L$1,"1")/1000000,"")</f>
        <v>982.7928306</v>
      </c>
      <c r="M3062" s="13">
        <f>IFERROR([1]!EM_S_STM07_IS(F3062,"9",$M$1,"1")/1000000,"")</f>
        <v>1061.41288042</v>
      </c>
      <c r="N3062" s="12" t="str">
        <f>IFERROR([1]!EM_S_STM07_IS(F3062,"61",$N$1,"1")/1000000,"")</f>
        <v/>
      </c>
      <c r="O3062" s="12">
        <f>IFERROR([1]!EM_S_STM07_IS(F3062,"61",$O$1,"1")/1000000,"")</f>
        <v>75.275863520000001</v>
      </c>
      <c r="P3062" s="12">
        <f>IFERROR([1]!EM_S_STM07_IS(F3062,"61",$P$1,"1")/1000000,"")</f>
        <v>56.965859090000002</v>
      </c>
      <c r="Q3062" s="12">
        <f>IFERROR([1]!EM_S_STM07_IS(F3062,"61",$Q$1,"1")/1000000,"")</f>
        <v>63.305564409999995</v>
      </c>
      <c r="R3062" s="12">
        <f>IFERROR([1]!EM_S_STM07_IS(F3062,"61",$R$1,"1")/1000000,"")</f>
        <v>64.477194220000001</v>
      </c>
      <c r="S3062" s="12">
        <f>IFERROR([1]!EM_S_STM07_IS(F3062,"61",$S$1,"1")/1000000,"")</f>
        <v>94.549522449999998</v>
      </c>
      <c r="T3062" s="20" t="str">
        <f t="shared" si="872"/>
        <v/>
      </c>
      <c r="U3062" s="20" t="str">
        <f t="shared" si="873"/>
        <v/>
      </c>
      <c r="V3062" s="14" t="str">
        <f t="shared" si="874"/>
        <v/>
      </c>
      <c r="W3062" s="14">
        <f t="shared" si="863"/>
        <v>0.13849217359142552</v>
      </c>
      <c r="X3062" s="14">
        <f t="shared" si="864"/>
        <v>5.5521068644669228E-2</v>
      </c>
      <c r="Y3062" s="14">
        <f t="shared" si="865"/>
        <v>5.45572486301064E-2</v>
      </c>
      <c r="Z3062" s="15">
        <f t="shared" si="866"/>
        <v>7.9996564252510907E-2</v>
      </c>
      <c r="AA3062" s="14" t="str">
        <f t="shared" si="875"/>
        <v/>
      </c>
      <c r="AB3062" s="14">
        <f t="shared" si="867"/>
        <v>-0.24323871655268656</v>
      </c>
      <c r="AC3062" s="14">
        <f t="shared" si="868"/>
        <v>0.11128955871593076</v>
      </c>
      <c r="AD3062" s="14">
        <f t="shared" si="869"/>
        <v>1.8507532804097879E-2</v>
      </c>
      <c r="AE3062" s="14">
        <f t="shared" si="870"/>
        <v>0.4664025566526892</v>
      </c>
      <c r="AF3062" s="18" t="str">
        <f t="shared" si="876"/>
        <v/>
      </c>
      <c r="AG3062" s="18" t="str">
        <f t="shared" si="877"/>
        <v/>
      </c>
      <c r="AH3062" s="18" t="str">
        <f t="shared" si="878"/>
        <v/>
      </c>
      <c r="AI3062" s="19" t="str">
        <f t="shared" si="879"/>
        <v/>
      </c>
      <c r="AJ3062" s="19" t="str">
        <f t="shared" si="871"/>
        <v/>
      </c>
      <c r="AK3062" s="19" t="str">
        <f t="shared" si="880"/>
        <v/>
      </c>
    </row>
    <row r="3063" spans="2:37" x14ac:dyDescent="0.15">
      <c r="B3063" s="51" t="str">
        <f>IFERROR(IF(AND(AF3063=1,AI3063=1),MAX($B$5:B3062)+1,""),"")</f>
        <v/>
      </c>
      <c r="C3063" s="51" t="str">
        <f>IFERROR(IF(AND(AG3063=1,AJ3063=1),MAX($C$5:C3062)+1,""),"")</f>
        <v/>
      </c>
      <c r="D3063" s="51" t="str">
        <f>IFERROR(IF(AND(AH3063=1,AK3063=1),MAX($D$5:D3062)+1,""),"")</f>
        <v/>
      </c>
      <c r="F3063" s="5" t="s">
        <v>6223</v>
      </c>
      <c r="G3063" s="5" t="s">
        <v>6224</v>
      </c>
      <c r="H3063" s="12" t="str">
        <f>IFERROR([1]!EM_S_STM07_IS(F3063,"9",$H$1,"1")/1000000,"")</f>
        <v/>
      </c>
      <c r="I3063" s="12">
        <f>IFERROR([1]!EM_S_STM07_IS(F3063,"9",$I$1,"1")/1000000,"")</f>
        <v>391.13214829000003</v>
      </c>
      <c r="J3063" s="12">
        <f>IFERROR([1]!EM_S_STM07_IS(F3063,"9",$J$1,"1")/1000000,"")</f>
        <v>360.1687594</v>
      </c>
      <c r="K3063" s="12">
        <f>IFERROR([1]!EM_S_STM07_IS(F3063,"9",$K$1,"1")/1000000,"")</f>
        <v>380.22480393000001</v>
      </c>
      <c r="L3063" s="12">
        <f>IFERROR([1]!EM_S_STM07_IS(F3063,"9",$L$1,"1")/1000000,"")</f>
        <v>330.50173348999999</v>
      </c>
      <c r="M3063" s="13">
        <f>IFERROR([1]!EM_S_STM07_IS(F3063,"9",$M$1,"1")/1000000,"")</f>
        <v>276.36655191</v>
      </c>
      <c r="N3063" s="12" t="str">
        <f>IFERROR([1]!EM_S_STM07_IS(F3063,"61",$N$1,"1")/1000000,"")</f>
        <v/>
      </c>
      <c r="O3063" s="12">
        <f>IFERROR([1]!EM_S_STM07_IS(F3063,"61",$O$1,"1")/1000000,"")</f>
        <v>51.680986020000006</v>
      </c>
      <c r="P3063" s="12">
        <f>IFERROR([1]!EM_S_STM07_IS(F3063,"61",$P$1,"1")/1000000,"")</f>
        <v>52.788371479999995</v>
      </c>
      <c r="Q3063" s="12">
        <f>IFERROR([1]!EM_S_STM07_IS(F3063,"61",$Q$1,"1")/1000000,"")</f>
        <v>59.843154390000002</v>
      </c>
      <c r="R3063" s="12">
        <f>IFERROR([1]!EM_S_STM07_IS(F3063,"61",$R$1,"1")/1000000,"")</f>
        <v>54.340124750000001</v>
      </c>
      <c r="S3063" s="12">
        <f>IFERROR([1]!EM_S_STM07_IS(F3063,"61",$S$1,"1")/1000000,"")</f>
        <v>42.770470899999999</v>
      </c>
      <c r="T3063" s="20" t="str">
        <f t="shared" si="872"/>
        <v/>
      </c>
      <c r="U3063" s="20" t="str">
        <f t="shared" si="873"/>
        <v/>
      </c>
      <c r="V3063" s="14" t="str">
        <f t="shared" si="874"/>
        <v/>
      </c>
      <c r="W3063" s="14">
        <f t="shared" si="863"/>
        <v>-7.9163497619333029E-2</v>
      </c>
      <c r="X3063" s="14">
        <f t="shared" si="864"/>
        <v>5.56851309464238E-2</v>
      </c>
      <c r="Y3063" s="14">
        <f t="shared" si="865"/>
        <v>-0.1307728215678273</v>
      </c>
      <c r="Z3063" s="15">
        <f t="shared" si="866"/>
        <v>-0.16379696713947178</v>
      </c>
      <c r="AA3063" s="14" t="str">
        <f t="shared" si="875"/>
        <v/>
      </c>
      <c r="AB3063" s="14">
        <f t="shared" si="867"/>
        <v>2.1427328409938665E-2</v>
      </c>
      <c r="AC3063" s="14">
        <f t="shared" si="868"/>
        <v>0.13364274578299623</v>
      </c>
      <c r="AD3063" s="14">
        <f t="shared" si="869"/>
        <v>-9.1957546290701159E-2</v>
      </c>
      <c r="AE3063" s="14">
        <f t="shared" si="870"/>
        <v>-0.21291180142165575</v>
      </c>
      <c r="AF3063" s="18" t="str">
        <f t="shared" si="876"/>
        <v/>
      </c>
      <c r="AG3063" s="18" t="str">
        <f t="shared" si="877"/>
        <v/>
      </c>
      <c r="AH3063" s="18" t="str">
        <f t="shared" si="878"/>
        <v/>
      </c>
      <c r="AI3063" s="19" t="str">
        <f t="shared" si="879"/>
        <v/>
      </c>
      <c r="AJ3063" s="19" t="str">
        <f t="shared" si="871"/>
        <v/>
      </c>
      <c r="AK3063" s="19" t="str">
        <f t="shared" si="880"/>
        <v/>
      </c>
    </row>
    <row r="3064" spans="2:37" x14ac:dyDescent="0.15">
      <c r="B3064" s="51" t="str">
        <f>IFERROR(IF(AND(AF3064=1,AI3064=1),MAX($B$5:B3063)+1,""),"")</f>
        <v/>
      </c>
      <c r="C3064" s="51" t="str">
        <f>IFERROR(IF(AND(AG3064=1,AJ3064=1),MAX($C$5:C3063)+1,""),"")</f>
        <v/>
      </c>
      <c r="D3064" s="51" t="str">
        <f>IFERROR(IF(AND(AH3064=1,AK3064=1),MAX($D$5:D3063)+1,""),"")</f>
        <v/>
      </c>
      <c r="F3064" s="5" t="s">
        <v>6225</v>
      </c>
      <c r="G3064" s="5" t="s">
        <v>6226</v>
      </c>
      <c r="H3064" s="12">
        <f>IFERROR([1]!EM_S_STM07_IS(F3064,"9",$H$1,"1")/1000000,"")</f>
        <v>827.98161730999993</v>
      </c>
      <c r="I3064" s="12">
        <f>IFERROR([1]!EM_S_STM07_IS(F3064,"9",$I$1,"1")/1000000,"")</f>
        <v>875.33685384</v>
      </c>
      <c r="J3064" s="12">
        <f>IFERROR([1]!EM_S_STM07_IS(F3064,"9",$J$1,"1")/1000000,"")</f>
        <v>866.49628122000001</v>
      </c>
      <c r="K3064" s="12">
        <f>IFERROR([1]!EM_S_STM07_IS(F3064,"9",$K$1,"1")/1000000,"")</f>
        <v>1054.5685209600001</v>
      </c>
      <c r="L3064" s="12">
        <f>IFERROR([1]!EM_S_STM07_IS(F3064,"9",$L$1,"1")/1000000,"")</f>
        <v>1173.8191044</v>
      </c>
      <c r="M3064" s="13">
        <f>IFERROR([1]!EM_S_STM07_IS(F3064,"9",$M$1,"1")/1000000,"")</f>
        <v>1308.50003328</v>
      </c>
      <c r="N3064" s="12">
        <f>IFERROR([1]!EM_S_STM07_IS(F3064,"61",$N$1,"1")/1000000,"")</f>
        <v>73.37024778</v>
      </c>
      <c r="O3064" s="12">
        <f>IFERROR([1]!EM_S_STM07_IS(F3064,"61",$O$1,"1")/1000000,"")</f>
        <v>96.751019839999998</v>
      </c>
      <c r="P3064" s="12">
        <f>IFERROR([1]!EM_S_STM07_IS(F3064,"61",$P$1,"1")/1000000,"")</f>
        <v>100.57570756999999</v>
      </c>
      <c r="Q3064" s="12">
        <f>IFERROR([1]!EM_S_STM07_IS(F3064,"61",$Q$1,"1")/1000000,"")</f>
        <v>161.21464487</v>
      </c>
      <c r="R3064" s="12">
        <f>IFERROR([1]!EM_S_STM07_IS(F3064,"61",$R$1,"1")/1000000,"")</f>
        <v>180.44505803999999</v>
      </c>
      <c r="S3064" s="12">
        <f>IFERROR([1]!EM_S_STM07_IS(F3064,"61",$S$1,"1")/1000000,"")</f>
        <v>225.80228413999998</v>
      </c>
      <c r="T3064" s="20">
        <f t="shared" si="872"/>
        <v>9.584872998807703E-2</v>
      </c>
      <c r="U3064" s="20">
        <f t="shared" si="873"/>
        <v>0.25210765013322955</v>
      </c>
      <c r="V3064" s="14">
        <f t="shared" si="874"/>
        <v>5.7193584422623796E-2</v>
      </c>
      <c r="W3064" s="14">
        <f t="shared" si="863"/>
        <v>-1.009962345492188E-2</v>
      </c>
      <c r="X3064" s="14">
        <f t="shared" si="864"/>
        <v>0.21704910201714911</v>
      </c>
      <c r="Y3064" s="14">
        <f t="shared" si="865"/>
        <v>0.11307997637881616</v>
      </c>
      <c r="Z3064" s="15">
        <f t="shared" si="866"/>
        <v>0.11473738021059253</v>
      </c>
      <c r="AA3064" s="14">
        <f t="shared" si="875"/>
        <v>0.31866829903732946</v>
      </c>
      <c r="AB3064" s="14">
        <f t="shared" si="867"/>
        <v>3.9531239425951187E-2</v>
      </c>
      <c r="AC3064" s="14">
        <f t="shared" si="868"/>
        <v>0.6029183265531165</v>
      </c>
      <c r="AD3064" s="14">
        <f t="shared" si="869"/>
        <v>0.11928453017098403</v>
      </c>
      <c r="AE3064" s="14">
        <f t="shared" si="870"/>
        <v>0.25136308299419025</v>
      </c>
      <c r="AF3064" s="18" t="str">
        <f t="shared" si="876"/>
        <v/>
      </c>
      <c r="AG3064" s="18">
        <f t="shared" si="877"/>
        <v>1</v>
      </c>
      <c r="AH3064" s="18" t="str">
        <f t="shared" si="878"/>
        <v/>
      </c>
      <c r="AI3064" s="19" t="str">
        <f t="shared" si="879"/>
        <v/>
      </c>
      <c r="AJ3064" s="19" t="str">
        <f t="shared" si="871"/>
        <v/>
      </c>
      <c r="AK3064" s="19" t="str">
        <f t="shared" si="880"/>
        <v/>
      </c>
    </row>
    <row r="3065" spans="2:37" x14ac:dyDescent="0.15">
      <c r="B3065" s="51" t="str">
        <f>IFERROR(IF(AND(AF3065=1,AI3065=1),MAX($B$5:B3064)+1,""),"")</f>
        <v/>
      </c>
      <c r="C3065" s="51" t="str">
        <f>IFERROR(IF(AND(AG3065=1,AJ3065=1),MAX($C$5:C3064)+1,""),"")</f>
        <v/>
      </c>
      <c r="D3065" s="51" t="str">
        <f>IFERROR(IF(AND(AH3065=1,AK3065=1),MAX($D$5:D3064)+1,""),"")</f>
        <v/>
      </c>
      <c r="F3065" s="5" t="s">
        <v>6227</v>
      </c>
      <c r="G3065" s="5" t="s">
        <v>6228</v>
      </c>
      <c r="H3065" s="12" t="str">
        <f>IFERROR([1]!EM_S_STM07_IS(F3065,"9",$H$1,"1")/1000000,"")</f>
        <v/>
      </c>
      <c r="I3065" s="12">
        <f>IFERROR([1]!EM_S_STM07_IS(F3065,"9",$I$1,"1")/1000000,"")</f>
        <v>62.273755649999998</v>
      </c>
      <c r="J3065" s="12">
        <f>IFERROR([1]!EM_S_STM07_IS(F3065,"9",$J$1,"1")/1000000,"")</f>
        <v>101.32732713</v>
      </c>
      <c r="K3065" s="12">
        <f>IFERROR([1]!EM_S_STM07_IS(F3065,"9",$K$1,"1")/1000000,"")</f>
        <v>142.79346290999999</v>
      </c>
      <c r="L3065" s="12">
        <f>IFERROR([1]!EM_S_STM07_IS(F3065,"9",$L$1,"1")/1000000,"")</f>
        <v>180.47056549000001</v>
      </c>
      <c r="M3065" s="13">
        <f>IFERROR([1]!EM_S_STM07_IS(F3065,"9",$M$1,"1")/1000000,"")</f>
        <v>201.87127547999998</v>
      </c>
      <c r="N3065" s="12" t="str">
        <f>IFERROR([1]!EM_S_STM07_IS(F3065,"61",$N$1,"1")/1000000,"")</f>
        <v/>
      </c>
      <c r="O3065" s="12">
        <f>IFERROR([1]!EM_S_STM07_IS(F3065,"61",$O$1,"1")/1000000,"")</f>
        <v>1.6104052499999999</v>
      </c>
      <c r="P3065" s="12">
        <f>IFERROR([1]!EM_S_STM07_IS(F3065,"61",$P$1,"1")/1000000,"")</f>
        <v>14.00020812</v>
      </c>
      <c r="Q3065" s="12">
        <f>IFERROR([1]!EM_S_STM07_IS(F3065,"61",$Q$1,"1")/1000000,"")</f>
        <v>31.085136969999997</v>
      </c>
      <c r="R3065" s="12">
        <f>IFERROR([1]!EM_S_STM07_IS(F3065,"61",$R$1,"1")/1000000,"")</f>
        <v>39.246462280000003</v>
      </c>
      <c r="S3065" s="12">
        <f>IFERROR([1]!EM_S_STM07_IS(F3065,"61",$S$1,"1")/1000000,"")</f>
        <v>38.955976640000003</v>
      </c>
      <c r="T3065" s="20" t="str">
        <f t="shared" si="872"/>
        <v/>
      </c>
      <c r="U3065" s="20" t="str">
        <f t="shared" si="873"/>
        <v/>
      </c>
      <c r="V3065" s="14" t="str">
        <f t="shared" si="874"/>
        <v/>
      </c>
      <c r="W3065" s="14">
        <f t="shared" si="863"/>
        <v>0.62712728776941851</v>
      </c>
      <c r="X3065" s="14">
        <f t="shared" si="864"/>
        <v>0.40922954305110748</v>
      </c>
      <c r="Y3065" s="14">
        <f t="shared" si="865"/>
        <v>0.26385733500802616</v>
      </c>
      <c r="Z3065" s="15">
        <f t="shared" si="866"/>
        <v>0.11858282779739943</v>
      </c>
      <c r="AA3065" s="14" t="str">
        <f t="shared" si="875"/>
        <v/>
      </c>
      <c r="AB3065" s="14">
        <f t="shared" si="867"/>
        <v>7.6935931933902983</v>
      </c>
      <c r="AC3065" s="14">
        <f t="shared" si="868"/>
        <v>1.2203339195789038</v>
      </c>
      <c r="AD3065" s="14">
        <f t="shared" si="869"/>
        <v>0.26254751001664983</v>
      </c>
      <c r="AE3065" s="14">
        <f t="shared" si="870"/>
        <v>-7.4015751516037015E-3</v>
      </c>
      <c r="AF3065" s="18" t="str">
        <f t="shared" si="876"/>
        <v/>
      </c>
      <c r="AG3065" s="18" t="str">
        <f t="shared" si="877"/>
        <v/>
      </c>
      <c r="AH3065" s="18" t="str">
        <f t="shared" si="878"/>
        <v/>
      </c>
      <c r="AI3065" s="19">
        <f t="shared" si="879"/>
        <v>1</v>
      </c>
      <c r="AJ3065" s="19" t="str">
        <f t="shared" si="871"/>
        <v/>
      </c>
      <c r="AK3065" s="19" t="str">
        <f t="shared" si="880"/>
        <v/>
      </c>
    </row>
    <row r="3066" spans="2:37" x14ac:dyDescent="0.15">
      <c r="B3066" s="51" t="str">
        <f>IFERROR(IF(AND(AF3066=1,AI3066=1),MAX($B$5:B3065)+1,""),"")</f>
        <v/>
      </c>
      <c r="C3066" s="51" t="str">
        <f>IFERROR(IF(AND(AG3066=1,AJ3066=1),MAX($C$5:C3065)+1,""),"")</f>
        <v/>
      </c>
      <c r="D3066" s="51" t="str">
        <f>IFERROR(IF(AND(AH3066=1,AK3066=1),MAX($D$5:D3065)+1,""),"")</f>
        <v/>
      </c>
      <c r="F3066" s="5" t="s">
        <v>6229</v>
      </c>
      <c r="G3066" s="5" t="s">
        <v>6230</v>
      </c>
      <c r="H3066" s="12">
        <f>IFERROR([1]!EM_S_STM07_IS(F3066,"9",$H$1,"1")/1000000,"")</f>
        <v>4496.9665506199999</v>
      </c>
      <c r="I3066" s="12">
        <f>IFERROR([1]!EM_S_STM07_IS(F3066,"9",$I$1,"1")/1000000,"")</f>
        <v>6099.6515782299994</v>
      </c>
      <c r="J3066" s="12">
        <f>IFERROR([1]!EM_S_STM07_IS(F3066,"9",$J$1,"1")/1000000,"")</f>
        <v>5710.8939042700003</v>
      </c>
      <c r="K3066" s="12">
        <f>IFERROR([1]!EM_S_STM07_IS(F3066,"9",$K$1,"1")/1000000,"")</f>
        <v>5536.4692467299992</v>
      </c>
      <c r="L3066" s="12">
        <f>IFERROR([1]!EM_S_STM07_IS(F3066,"9",$L$1,"1")/1000000,"")</f>
        <v>6662.3821234500001</v>
      </c>
      <c r="M3066" s="13">
        <f>IFERROR([1]!EM_S_STM07_IS(F3066,"9",$M$1,"1")/1000000,"")</f>
        <v>4196.8396211899999</v>
      </c>
      <c r="N3066" s="12">
        <f>IFERROR([1]!EM_S_STM07_IS(F3066,"61",$N$1,"1")/1000000,"")</f>
        <v>1020.6918897300001</v>
      </c>
      <c r="O3066" s="12">
        <f>IFERROR([1]!EM_S_STM07_IS(F3066,"61",$O$1,"1")/1000000,"")</f>
        <v>1118.1759969100001</v>
      </c>
      <c r="P3066" s="12">
        <f>IFERROR([1]!EM_S_STM07_IS(F3066,"61",$P$1,"1")/1000000,"")</f>
        <v>1050.3046765700001</v>
      </c>
      <c r="Q3066" s="12">
        <f>IFERROR([1]!EM_S_STM07_IS(F3066,"61",$Q$1,"1")/1000000,"")</f>
        <v>1174.20371557</v>
      </c>
      <c r="R3066" s="12">
        <f>IFERROR([1]!EM_S_STM07_IS(F3066,"61",$R$1,"1")/1000000,"")</f>
        <v>1824.25528697</v>
      </c>
      <c r="S3066" s="12">
        <f>IFERROR([1]!EM_S_STM07_IS(F3066,"61",$S$1,"1")/1000000,"")</f>
        <v>761.16007017999993</v>
      </c>
      <c r="T3066" s="20">
        <f t="shared" si="872"/>
        <v>-1.3719280714091231E-2</v>
      </c>
      <c r="U3066" s="20">
        <f t="shared" si="873"/>
        <v>-5.6990068310778907E-2</v>
      </c>
      <c r="V3066" s="14">
        <f t="shared" si="874"/>
        <v>0.35639247247436967</v>
      </c>
      <c r="W3066" s="14">
        <f t="shared" si="863"/>
        <v>-6.3734406625371373E-2</v>
      </c>
      <c r="X3066" s="14">
        <f t="shared" si="864"/>
        <v>-3.0542444048835313E-2</v>
      </c>
      <c r="Y3066" s="14">
        <f t="shared" si="865"/>
        <v>0.20336297855984625</v>
      </c>
      <c r="Z3066" s="15">
        <f t="shared" si="866"/>
        <v>-0.37006921196877574</v>
      </c>
      <c r="AA3066" s="14">
        <f t="shared" si="875"/>
        <v>9.5507868888609612E-2</v>
      </c>
      <c r="AB3066" s="14">
        <f t="shared" si="867"/>
        <v>-6.0698244755349406E-2</v>
      </c>
      <c r="AC3066" s="14">
        <f t="shared" si="868"/>
        <v>0.11796485511672608</v>
      </c>
      <c r="AD3066" s="14">
        <f t="shared" si="869"/>
        <v>0.55361055563041039</v>
      </c>
      <c r="AE3066" s="14">
        <f t="shared" si="870"/>
        <v>-0.58275572743755055</v>
      </c>
      <c r="AF3066" s="18" t="str">
        <f t="shared" si="876"/>
        <v/>
      </c>
      <c r="AG3066" s="18" t="str">
        <f t="shared" si="877"/>
        <v/>
      </c>
      <c r="AH3066" s="18" t="str">
        <f t="shared" si="878"/>
        <v/>
      </c>
      <c r="AI3066" s="19" t="str">
        <f t="shared" si="879"/>
        <v/>
      </c>
      <c r="AJ3066" s="19" t="str">
        <f t="shared" si="871"/>
        <v/>
      </c>
      <c r="AK3066" s="19" t="str">
        <f t="shared" si="880"/>
        <v/>
      </c>
    </row>
    <row r="3067" spans="2:37" x14ac:dyDescent="0.15">
      <c r="B3067" s="51" t="str">
        <f>IFERROR(IF(AND(AF3067=1,AI3067=1),MAX($B$5:B3066)+1,""),"")</f>
        <v/>
      </c>
      <c r="C3067" s="51" t="str">
        <f>IFERROR(IF(AND(AG3067=1,AJ3067=1),MAX($C$5:C3066)+1,""),"")</f>
        <v/>
      </c>
      <c r="D3067" s="51" t="str">
        <f>IFERROR(IF(AND(AH3067=1,AK3067=1),MAX($D$5:D3066)+1,""),"")</f>
        <v/>
      </c>
      <c r="F3067" s="5" t="s">
        <v>6231</v>
      </c>
      <c r="G3067" s="5" t="s">
        <v>6232</v>
      </c>
      <c r="H3067" s="12" t="str">
        <f>IFERROR([1]!EM_S_STM07_IS(F3067,"9",$H$1,"1")/1000000,"")</f>
        <v/>
      </c>
      <c r="I3067" s="12">
        <f>IFERROR([1]!EM_S_STM07_IS(F3067,"9",$I$1,"1")/1000000,"")</f>
        <v>1148.3879999999999</v>
      </c>
      <c r="J3067" s="12">
        <f>IFERROR([1]!EM_S_STM07_IS(F3067,"9",$J$1,"1")/1000000,"")</f>
        <v>2006.1353456500001</v>
      </c>
      <c r="K3067" s="12">
        <f>IFERROR([1]!EM_S_STM07_IS(F3067,"9",$K$1,"1")/1000000,"")</f>
        <v>2351.0659757399999</v>
      </c>
      <c r="L3067" s="12">
        <f>IFERROR([1]!EM_S_STM07_IS(F3067,"9",$L$1,"1")/1000000,"")</f>
        <v>2407.5457077399997</v>
      </c>
      <c r="M3067" s="13">
        <f>IFERROR([1]!EM_S_STM07_IS(F3067,"9",$M$1,"1")/1000000,"")</f>
        <v>3463.1633070900002</v>
      </c>
      <c r="N3067" s="12" t="str">
        <f>IFERROR([1]!EM_S_STM07_IS(F3067,"61",$N$1,"1")/1000000,"")</f>
        <v/>
      </c>
      <c r="O3067" s="12">
        <f>IFERROR([1]!EM_S_STM07_IS(F3067,"61",$O$1,"1")/1000000,"")</f>
        <v>84.918199999999999</v>
      </c>
      <c r="P3067" s="12">
        <f>IFERROR([1]!EM_S_STM07_IS(F3067,"61",$P$1,"1")/1000000,"")</f>
        <v>161.58504974000002</v>
      </c>
      <c r="Q3067" s="12">
        <f>IFERROR([1]!EM_S_STM07_IS(F3067,"61",$Q$1,"1")/1000000,"")</f>
        <v>111.19401001999999</v>
      </c>
      <c r="R3067" s="12">
        <f>IFERROR([1]!EM_S_STM07_IS(F3067,"61",$R$1,"1")/1000000,"")</f>
        <v>102.64338729000001</v>
      </c>
      <c r="S3067" s="12">
        <f>IFERROR([1]!EM_S_STM07_IS(F3067,"61",$S$1,"1")/1000000,"")</f>
        <v>107.92991802</v>
      </c>
      <c r="T3067" s="20" t="str">
        <f t="shared" si="872"/>
        <v/>
      </c>
      <c r="U3067" s="20" t="str">
        <f t="shared" si="873"/>
        <v/>
      </c>
      <c r="V3067" s="14" t="str">
        <f t="shared" si="874"/>
        <v/>
      </c>
      <c r="W3067" s="14">
        <f t="shared" si="863"/>
        <v>0.74691423599863482</v>
      </c>
      <c r="X3067" s="14">
        <f t="shared" si="864"/>
        <v>0.17193786592610988</v>
      </c>
      <c r="Y3067" s="14">
        <f t="shared" si="865"/>
        <v>2.4023031502645408E-2</v>
      </c>
      <c r="Z3067" s="15">
        <f t="shared" si="866"/>
        <v>0.438462121801594</v>
      </c>
      <c r="AA3067" s="14" t="str">
        <f t="shared" si="875"/>
        <v/>
      </c>
      <c r="AB3067" s="14">
        <f t="shared" si="867"/>
        <v>0.90283178093742</v>
      </c>
      <c r="AC3067" s="14">
        <f t="shared" si="868"/>
        <v>-0.31185459175265418</v>
      </c>
      <c r="AD3067" s="14">
        <f t="shared" si="869"/>
        <v>-7.6898231554577645E-2</v>
      </c>
      <c r="AE3067" s="14">
        <f t="shared" si="870"/>
        <v>5.1503860790017342E-2</v>
      </c>
      <c r="AF3067" s="18" t="str">
        <f t="shared" si="876"/>
        <v/>
      </c>
      <c r="AG3067" s="18" t="str">
        <f t="shared" si="877"/>
        <v/>
      </c>
      <c r="AH3067" s="18" t="str">
        <f t="shared" si="878"/>
        <v/>
      </c>
      <c r="AI3067" s="19" t="str">
        <f t="shared" si="879"/>
        <v/>
      </c>
      <c r="AJ3067" s="19" t="str">
        <f t="shared" si="871"/>
        <v/>
      </c>
      <c r="AK3067" s="19" t="str">
        <f t="shared" si="880"/>
        <v/>
      </c>
    </row>
    <row r="3068" spans="2:37" x14ac:dyDescent="0.15">
      <c r="B3068" s="51" t="str">
        <f>IFERROR(IF(AND(AF3068=1,AI3068=1),MAX($B$5:B3067)+1,""),"")</f>
        <v/>
      </c>
      <c r="C3068" s="51" t="str">
        <f>IFERROR(IF(AND(AG3068=1,AJ3068=1),MAX($C$5:C3067)+1,""),"")</f>
        <v/>
      </c>
      <c r="D3068" s="51" t="str">
        <f>IFERROR(IF(AND(AH3068=1,AK3068=1),MAX($D$5:D3067)+1,""),"")</f>
        <v/>
      </c>
      <c r="F3068" s="5" t="s">
        <v>6233</v>
      </c>
      <c r="G3068" s="5" t="s">
        <v>6234</v>
      </c>
      <c r="H3068" s="12" t="str">
        <f>IFERROR([1]!EM_S_STM07_IS(F3068,"9",$H$1,"1")/1000000,"")</f>
        <v/>
      </c>
      <c r="I3068" s="12">
        <f>IFERROR([1]!EM_S_STM07_IS(F3068,"9",$I$1,"1")/1000000,"")</f>
        <v>469.19631150999999</v>
      </c>
      <c r="J3068" s="12">
        <f>IFERROR([1]!EM_S_STM07_IS(F3068,"9",$J$1,"1")/1000000,"")</f>
        <v>519.86795290999999</v>
      </c>
      <c r="K3068" s="12">
        <f>IFERROR([1]!EM_S_STM07_IS(F3068,"9",$K$1,"1")/1000000,"")</f>
        <v>750.49404976999995</v>
      </c>
      <c r="L3068" s="12">
        <f>IFERROR([1]!EM_S_STM07_IS(F3068,"9",$L$1,"1")/1000000,"")</f>
        <v>1017.91660825</v>
      </c>
      <c r="M3068" s="13">
        <f>IFERROR([1]!EM_S_STM07_IS(F3068,"9",$M$1,"1")/1000000,"")</f>
        <v>1048.0682652400001</v>
      </c>
      <c r="N3068" s="12" t="str">
        <f>IFERROR([1]!EM_S_STM07_IS(F3068,"61",$N$1,"1")/1000000,"")</f>
        <v/>
      </c>
      <c r="O3068" s="12">
        <f>IFERROR([1]!EM_S_STM07_IS(F3068,"61",$O$1,"1")/1000000,"")</f>
        <v>138.2322231</v>
      </c>
      <c r="P3068" s="12">
        <f>IFERROR([1]!EM_S_STM07_IS(F3068,"61",$P$1,"1")/1000000,"")</f>
        <v>145.3191439</v>
      </c>
      <c r="Q3068" s="12">
        <f>IFERROR([1]!EM_S_STM07_IS(F3068,"61",$Q$1,"1")/1000000,"")</f>
        <v>183.98911654</v>
      </c>
      <c r="R3068" s="12">
        <f>IFERROR([1]!EM_S_STM07_IS(F3068,"61",$R$1,"1")/1000000,"")</f>
        <v>201.64929949</v>
      </c>
      <c r="S3068" s="12">
        <f>IFERROR([1]!EM_S_STM07_IS(F3068,"61",$S$1,"1")/1000000,"")</f>
        <v>176.36457213</v>
      </c>
      <c r="T3068" s="20" t="str">
        <f t="shared" si="872"/>
        <v/>
      </c>
      <c r="U3068" s="20" t="str">
        <f t="shared" si="873"/>
        <v/>
      </c>
      <c r="V3068" s="14" t="str">
        <f t="shared" si="874"/>
        <v/>
      </c>
      <c r="W3068" s="14">
        <f t="shared" si="863"/>
        <v>0.10799667464760117</v>
      </c>
      <c r="X3068" s="14">
        <f t="shared" si="864"/>
        <v>0.4436243772462854</v>
      </c>
      <c r="Y3068" s="14">
        <f t="shared" si="865"/>
        <v>0.35632868583295979</v>
      </c>
      <c r="Z3068" s="15">
        <f t="shared" si="866"/>
        <v>2.962095003227894E-2</v>
      </c>
      <c r="AA3068" s="14" t="str">
        <f t="shared" si="875"/>
        <v/>
      </c>
      <c r="AB3068" s="14">
        <f t="shared" si="867"/>
        <v>5.1268225606653083E-2</v>
      </c>
      <c r="AC3068" s="14">
        <f t="shared" si="868"/>
        <v>0.26610377409469449</v>
      </c>
      <c r="AD3068" s="14">
        <f t="shared" si="869"/>
        <v>9.5984932598774719E-2</v>
      </c>
      <c r="AE3068" s="14">
        <f t="shared" si="870"/>
        <v>-0.12538961168696697</v>
      </c>
      <c r="AF3068" s="18" t="str">
        <f t="shared" si="876"/>
        <v/>
      </c>
      <c r="AG3068" s="18" t="str">
        <f t="shared" si="877"/>
        <v/>
      </c>
      <c r="AH3068" s="18" t="str">
        <f t="shared" si="878"/>
        <v/>
      </c>
      <c r="AI3068" s="19" t="str">
        <f t="shared" si="879"/>
        <v/>
      </c>
      <c r="AJ3068" s="19" t="str">
        <f t="shared" si="871"/>
        <v/>
      </c>
      <c r="AK3068" s="19" t="str">
        <f t="shared" si="880"/>
        <v/>
      </c>
    </row>
    <row r="3069" spans="2:37" x14ac:dyDescent="0.15">
      <c r="B3069" s="51" t="str">
        <f>IFERROR(IF(AND(AF3069=1,AI3069=1),MAX($B$5:B3068)+1,""),"")</f>
        <v/>
      </c>
      <c r="C3069" s="51" t="str">
        <f>IFERROR(IF(AND(AG3069=1,AJ3069=1),MAX($C$5:C3068)+1,""),"")</f>
        <v/>
      </c>
      <c r="D3069" s="51" t="str">
        <f>IFERROR(IF(AND(AH3069=1,AK3069=1),MAX($D$5:D3068)+1,""),"")</f>
        <v/>
      </c>
      <c r="F3069" s="5" t="s">
        <v>6235</v>
      </c>
      <c r="G3069" s="5" t="s">
        <v>6236</v>
      </c>
      <c r="H3069" s="12" t="str">
        <f>IFERROR([1]!EM_S_STM07_IS(F3069,"9",$H$1,"1")/1000000,"")</f>
        <v/>
      </c>
      <c r="I3069" s="12">
        <f>IFERROR([1]!EM_S_STM07_IS(F3069,"9",$I$1,"1")/1000000,"")</f>
        <v>262.67547737000001</v>
      </c>
      <c r="J3069" s="12">
        <f>IFERROR([1]!EM_S_STM07_IS(F3069,"9",$J$1,"1")/1000000,"")</f>
        <v>332.30539887000003</v>
      </c>
      <c r="K3069" s="12">
        <f>IFERROR([1]!EM_S_STM07_IS(F3069,"9",$K$1,"1")/1000000,"")</f>
        <v>400.26184831</v>
      </c>
      <c r="L3069" s="12">
        <f>IFERROR([1]!EM_S_STM07_IS(F3069,"9",$L$1,"1")/1000000,"")</f>
        <v>415.61317264999997</v>
      </c>
      <c r="M3069" s="13">
        <f>IFERROR([1]!EM_S_STM07_IS(F3069,"9",$M$1,"1")/1000000,"")</f>
        <v>468.55859472000003</v>
      </c>
      <c r="N3069" s="12" t="str">
        <f>IFERROR([1]!EM_S_STM07_IS(F3069,"61",$N$1,"1")/1000000,"")</f>
        <v/>
      </c>
      <c r="O3069" s="12">
        <f>IFERROR([1]!EM_S_STM07_IS(F3069,"61",$O$1,"1")/1000000,"")</f>
        <v>51.875913320000002</v>
      </c>
      <c r="P3069" s="12">
        <f>IFERROR([1]!EM_S_STM07_IS(F3069,"61",$P$1,"1")/1000000,"")</f>
        <v>66.113598830000001</v>
      </c>
      <c r="Q3069" s="12">
        <f>IFERROR([1]!EM_S_STM07_IS(F3069,"61",$Q$1,"1")/1000000,"")</f>
        <v>73.435038230000004</v>
      </c>
      <c r="R3069" s="12">
        <f>IFERROR([1]!EM_S_STM07_IS(F3069,"61",$R$1,"1")/1000000,"")</f>
        <v>80.992591390000001</v>
      </c>
      <c r="S3069" s="12">
        <f>IFERROR([1]!EM_S_STM07_IS(F3069,"61",$S$1,"1")/1000000,"")</f>
        <v>90.676324030000004</v>
      </c>
      <c r="T3069" s="20" t="str">
        <f t="shared" si="872"/>
        <v/>
      </c>
      <c r="U3069" s="20" t="str">
        <f t="shared" si="873"/>
        <v/>
      </c>
      <c r="V3069" s="14" t="str">
        <f t="shared" si="874"/>
        <v/>
      </c>
      <c r="W3069" s="14">
        <f t="shared" si="863"/>
        <v>0.26507964198698514</v>
      </c>
      <c r="X3069" s="14">
        <f t="shared" si="864"/>
        <v>0.20449998607029843</v>
      </c>
      <c r="Y3069" s="14">
        <f t="shared" si="865"/>
        <v>3.8353204045843685E-2</v>
      </c>
      <c r="Z3069" s="15">
        <f t="shared" si="866"/>
        <v>0.12739110681313018</v>
      </c>
      <c r="AA3069" s="14" t="str">
        <f t="shared" si="875"/>
        <v/>
      </c>
      <c r="AB3069" s="14">
        <f t="shared" si="867"/>
        <v>0.27445657529292822</v>
      </c>
      <c r="AC3069" s="14">
        <f t="shared" si="868"/>
        <v>0.11074029442605073</v>
      </c>
      <c r="AD3069" s="14">
        <f t="shared" si="869"/>
        <v>0.10291481208642651</v>
      </c>
      <c r="AE3069" s="14">
        <f t="shared" si="870"/>
        <v>0.11956319058085643</v>
      </c>
      <c r="AF3069" s="18" t="str">
        <f t="shared" si="876"/>
        <v/>
      </c>
      <c r="AG3069" s="18" t="str">
        <f t="shared" si="877"/>
        <v/>
      </c>
      <c r="AH3069" s="18" t="str">
        <f t="shared" si="878"/>
        <v/>
      </c>
      <c r="AI3069" s="19" t="str">
        <f t="shared" si="879"/>
        <v/>
      </c>
      <c r="AJ3069" s="19">
        <f t="shared" si="871"/>
        <v>1</v>
      </c>
      <c r="AK3069" s="19" t="str">
        <f t="shared" si="880"/>
        <v/>
      </c>
    </row>
    <row r="3070" spans="2:37" x14ac:dyDescent="0.15">
      <c r="B3070" s="51" t="str">
        <f>IFERROR(IF(AND(AF3070=1,AI3070=1),MAX($B$5:B3069)+1,""),"")</f>
        <v/>
      </c>
      <c r="C3070" s="51" t="str">
        <f>IFERROR(IF(AND(AG3070=1,AJ3070=1),MAX($C$5:C3069)+1,""),"")</f>
        <v/>
      </c>
      <c r="D3070" s="51" t="str">
        <f>IFERROR(IF(AND(AH3070=1,AK3070=1),MAX($D$5:D3069)+1,""),"")</f>
        <v/>
      </c>
      <c r="F3070" s="5" t="s">
        <v>6237</v>
      </c>
      <c r="G3070" s="5" t="s">
        <v>6238</v>
      </c>
      <c r="H3070" s="12" t="str">
        <f>IFERROR([1]!EM_S_STM07_IS(F3070,"9",$H$1,"1")/1000000,"")</f>
        <v/>
      </c>
      <c r="I3070" s="12">
        <f>IFERROR([1]!EM_S_STM07_IS(F3070,"9",$I$1,"1")/1000000,"")</f>
        <v>610.32005769000011</v>
      </c>
      <c r="J3070" s="12">
        <f>IFERROR([1]!EM_S_STM07_IS(F3070,"9",$J$1,"1")/1000000,"")</f>
        <v>748.02837341999998</v>
      </c>
      <c r="K3070" s="12">
        <f>IFERROR([1]!EM_S_STM07_IS(F3070,"9",$K$1,"1")/1000000,"")</f>
        <v>871.67168012000002</v>
      </c>
      <c r="L3070" s="12">
        <f>IFERROR([1]!EM_S_STM07_IS(F3070,"9",$L$1,"1")/1000000,"")</f>
        <v>759.16691845000003</v>
      </c>
      <c r="M3070" s="13">
        <f>IFERROR([1]!EM_S_STM07_IS(F3070,"9",$M$1,"1")/1000000,"")</f>
        <v>825.2160600499999</v>
      </c>
      <c r="N3070" s="12" t="str">
        <f>IFERROR([1]!EM_S_STM07_IS(F3070,"61",$N$1,"1")/1000000,"")</f>
        <v/>
      </c>
      <c r="O3070" s="12">
        <f>IFERROR([1]!EM_S_STM07_IS(F3070,"61",$O$1,"1")/1000000,"")</f>
        <v>139.99029725999998</v>
      </c>
      <c r="P3070" s="12">
        <f>IFERROR([1]!EM_S_STM07_IS(F3070,"61",$P$1,"1")/1000000,"")</f>
        <v>145.75718591999998</v>
      </c>
      <c r="Q3070" s="12">
        <f>IFERROR([1]!EM_S_STM07_IS(F3070,"61",$Q$1,"1")/1000000,"")</f>
        <v>161.26643587999999</v>
      </c>
      <c r="R3070" s="12">
        <f>IFERROR([1]!EM_S_STM07_IS(F3070,"61",$R$1,"1")/1000000,"")</f>
        <v>141.19718627</v>
      </c>
      <c r="S3070" s="12">
        <f>IFERROR([1]!EM_S_STM07_IS(F3070,"61",$S$1,"1")/1000000,"")</f>
        <v>101.56020676999999</v>
      </c>
      <c r="T3070" s="20" t="str">
        <f t="shared" si="872"/>
        <v/>
      </c>
      <c r="U3070" s="20" t="str">
        <f t="shared" si="873"/>
        <v/>
      </c>
      <c r="V3070" s="14" t="str">
        <f t="shared" si="874"/>
        <v/>
      </c>
      <c r="W3070" s="14">
        <f t="shared" si="863"/>
        <v>0.22563295109653114</v>
      </c>
      <c r="X3070" s="14">
        <f t="shared" si="864"/>
        <v>0.16529226843989953</v>
      </c>
      <c r="Y3070" s="14">
        <f t="shared" si="865"/>
        <v>-0.1290678178904606</v>
      </c>
      <c r="Z3070" s="15">
        <f t="shared" si="866"/>
        <v>8.7002133516108915E-2</v>
      </c>
      <c r="AA3070" s="14" t="str">
        <f t="shared" si="875"/>
        <v/>
      </c>
      <c r="AB3070" s="14">
        <f t="shared" si="867"/>
        <v>4.1194916882627435E-2</v>
      </c>
      <c r="AC3070" s="14">
        <f t="shared" si="868"/>
        <v>0.10640470219089153</v>
      </c>
      <c r="AD3070" s="14">
        <f t="shared" si="869"/>
        <v>-0.12444777799227684</v>
      </c>
      <c r="AE3070" s="14">
        <f t="shared" si="870"/>
        <v>-0.28072074626335264</v>
      </c>
      <c r="AF3070" s="18" t="str">
        <f t="shared" si="876"/>
        <v/>
      </c>
      <c r="AG3070" s="18" t="str">
        <f t="shared" si="877"/>
        <v/>
      </c>
      <c r="AH3070" s="18" t="str">
        <f t="shared" si="878"/>
        <v/>
      </c>
      <c r="AI3070" s="19" t="str">
        <f t="shared" si="879"/>
        <v/>
      </c>
      <c r="AJ3070" s="19" t="str">
        <f t="shared" si="871"/>
        <v/>
      </c>
      <c r="AK3070" s="19" t="str">
        <f t="shared" si="880"/>
        <v/>
      </c>
    </row>
  </sheetData>
  <mergeCells count="7">
    <mergeCell ref="AF4:AH4"/>
    <mergeCell ref="AI4:AK4"/>
    <mergeCell ref="B4:D4"/>
    <mergeCell ref="H4:M4"/>
    <mergeCell ref="N4:S4"/>
    <mergeCell ref="V4:Z4"/>
    <mergeCell ref="AA4:AE4"/>
  </mergeCells>
  <phoneticPr fontId="8" type="noConversion"/>
  <pageMargins left="0.7" right="0.7" top="0.75" bottom="0.75" header="0.3" footer="0.3"/>
  <pageSetup paperSize="9" orientation="portrait" horizontalDpi="0" verticalDpi="0" r:id="rId1"/>
  <ignoredErrors>
    <ignoredError sqref="N5 AA5 V5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254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44" sqref="G44"/>
    </sheetView>
  </sheetViews>
  <sheetFormatPr defaultColWidth="9.125" defaultRowHeight="12.75" x14ac:dyDescent="0.15"/>
  <cols>
    <col min="1" max="1" width="9.125" style="5"/>
    <col min="2" max="2" width="9.125" style="16"/>
    <col min="3" max="4" width="9.125" style="5"/>
    <col min="5" max="6" width="12.125" style="5" bestFit="1" customWidth="1"/>
    <col min="7" max="12" width="9.125" style="5"/>
    <col min="13" max="14" width="12.125" style="4" bestFit="1" customWidth="1"/>
    <col min="15" max="20" width="9.125" style="5"/>
    <col min="21" max="22" width="12.125" style="4" bestFit="1" customWidth="1"/>
    <col min="23" max="16384" width="9.125" style="5"/>
  </cols>
  <sheetData>
    <row r="1" spans="2:22" x14ac:dyDescent="0.15">
      <c r="B1" s="42"/>
    </row>
    <row r="2" spans="2:22" x14ac:dyDescent="0.15">
      <c r="B2" s="42" t="s">
        <v>72</v>
      </c>
      <c r="J2" s="40" t="s">
        <v>73</v>
      </c>
      <c r="R2" s="40" t="s">
        <v>74</v>
      </c>
    </row>
    <row r="3" spans="2:22" ht="15" customHeight="1" x14ac:dyDescent="0.15"/>
    <row r="4" spans="2:22" x14ac:dyDescent="0.15">
      <c r="B4" s="67" t="s">
        <v>21</v>
      </c>
      <c r="C4" s="68" t="s">
        <v>0</v>
      </c>
      <c r="D4" s="68" t="s">
        <v>1</v>
      </c>
      <c r="E4" s="68" t="s">
        <v>22</v>
      </c>
      <c r="F4" s="68" t="s">
        <v>23</v>
      </c>
      <c r="J4" s="67" t="s">
        <v>21</v>
      </c>
      <c r="K4" s="68" t="s">
        <v>0</v>
      </c>
      <c r="L4" s="68" t="s">
        <v>1</v>
      </c>
      <c r="M4" s="69" t="s">
        <v>22</v>
      </c>
      <c r="N4" s="69" t="s">
        <v>23</v>
      </c>
      <c r="R4" s="67" t="s">
        <v>21</v>
      </c>
      <c r="S4" s="68" t="s">
        <v>0</v>
      </c>
      <c r="T4" s="68" t="s">
        <v>1</v>
      </c>
      <c r="U4" s="69" t="s">
        <v>22</v>
      </c>
      <c r="V4" s="69" t="s">
        <v>23</v>
      </c>
    </row>
    <row r="5" spans="2:22" x14ac:dyDescent="0.15">
      <c r="B5" s="16">
        <v>1</v>
      </c>
      <c r="C5" s="5" t="str">
        <f>IFERROR(VLOOKUP(B5,年增速计算!$D:$U,3,),"")</f>
        <v>000001.SZ</v>
      </c>
      <c r="D5" s="5" t="str">
        <f>IFERROR(VLOOKUP(B5,年增速计算!$D:$U,4,),"")</f>
        <v>平安银行</v>
      </c>
      <c r="E5" s="14">
        <f>IFERROR(VLOOKUP(B5,年增速计算!$D:$U,17,),"")</f>
        <v>0.39778270896151802</v>
      </c>
      <c r="F5" s="14">
        <f>IFERROR(VLOOKUP(B5,年增速计算!$D:$U,18,),"")</f>
        <v>0.28323206884230445</v>
      </c>
      <c r="J5" s="16">
        <v>1</v>
      </c>
      <c r="K5" s="5" t="str">
        <f>IFERROR(VLOOKUP(J5,年增速计算!$B:$U,5,),"")</f>
        <v>000001.SZ</v>
      </c>
      <c r="L5" s="5" t="str">
        <f>IFERROR(VLOOKUP(J5,年增速计算!$B:$U,6,),"")</f>
        <v>平安银行</v>
      </c>
      <c r="M5" s="41">
        <f>IFERROR(VLOOKUP(J5,年增速计算!$B:$U,19,),"")</f>
        <v>0.39778270896151802</v>
      </c>
      <c r="N5" s="41">
        <f>IFERROR(VLOOKUP(J5,年增速计算!$B:$U,20,),"")</f>
        <v>0.28323206884230445</v>
      </c>
      <c r="R5" s="16">
        <v>1</v>
      </c>
      <c r="S5" s="5" t="str">
        <f>IFERROR(VLOOKUP(R5,年增速计算!$C:$U,4,),"")</f>
        <v>000001.SZ</v>
      </c>
      <c r="T5" s="5" t="str">
        <f>IFERROR(VLOOKUP(R5,年增速计算!$C:$U,5,),"")</f>
        <v>平安银行</v>
      </c>
      <c r="U5" s="41">
        <f>IFERROR(VLOOKUP(R5,年增速计算!$C:$U,18,),"")</f>
        <v>0.39778270896151802</v>
      </c>
      <c r="V5" s="41">
        <f>IFERROR(VLOOKUP(R5,年增速计算!$C:$U,19,),"")</f>
        <v>0.28323206884230445</v>
      </c>
    </row>
    <row r="6" spans="2:22" x14ac:dyDescent="0.15">
      <c r="B6" s="16">
        <v>2</v>
      </c>
      <c r="C6" s="5" t="str">
        <f>IFERROR(VLOOKUP(B6,年增速计算!$D:$U,3,),"")</f>
        <v>000413.SZ</v>
      </c>
      <c r="D6" s="5" t="str">
        <f>IFERROR(VLOOKUP(B6,年增速计算!$D:$U,4,),"")</f>
        <v>东旭光电</v>
      </c>
      <c r="E6" s="14">
        <f>IFERROR(VLOOKUP(B6,年增速计算!$D:$U,17,),"")</f>
        <v>1.2629925714099639</v>
      </c>
      <c r="F6" s="14">
        <f>IFERROR(VLOOKUP(B6,年增速计算!$D:$U,18,),"")</f>
        <v>2.8743412265780419</v>
      </c>
      <c r="J6" s="16">
        <v>2</v>
      </c>
      <c r="K6" s="5" t="str">
        <f>IFERROR(VLOOKUP(J6,年增速计算!$B:$U,5,),"")</f>
        <v>000049.SZ</v>
      </c>
      <c r="L6" s="5" t="str">
        <f>IFERROR(VLOOKUP(J6,年增速计算!$B:$U,6,),"")</f>
        <v>德赛电池</v>
      </c>
      <c r="M6" s="41">
        <f>IFERROR(VLOOKUP(J6,年增速计算!$B:$U,19,),"")</f>
        <v>0.44996069122999538</v>
      </c>
      <c r="N6" s="41">
        <f>IFERROR(VLOOKUP(J6,年增速计算!$B:$U,20,),"")</f>
        <v>0.26392077688919757</v>
      </c>
      <c r="R6" s="16">
        <v>2</v>
      </c>
      <c r="S6" s="5" t="str">
        <f>IFERROR(VLOOKUP(R6,年增速计算!$C:$U,4,),"")</f>
        <v>000046.SZ</v>
      </c>
      <c r="T6" s="5" t="str">
        <f>IFERROR(VLOOKUP(R6,年增速计算!$C:$U,5,),"")</f>
        <v>泛海控股</v>
      </c>
      <c r="U6" s="41">
        <f>IFERROR(VLOOKUP(R6,年增速计算!$C:$U,18,),"")</f>
        <v>0.42174249599153502</v>
      </c>
      <c r="V6" s="41">
        <f>IFERROR(VLOOKUP(R6,年增速计算!$C:$U,19,),"")</f>
        <v>0.75067966815061093</v>
      </c>
    </row>
    <row r="7" spans="2:22" x14ac:dyDescent="0.15">
      <c r="B7" s="16">
        <v>3</v>
      </c>
      <c r="C7" s="5" t="str">
        <f>IFERROR(VLOOKUP(B7,年增速计算!$D:$U,3,),"")</f>
        <v>000826.SZ</v>
      </c>
      <c r="D7" s="5" t="str">
        <f>IFERROR(VLOOKUP(B7,年增速计算!$D:$U,4,),"")</f>
        <v>启迪桑德</v>
      </c>
      <c r="E7" s="14">
        <f>IFERROR(VLOOKUP(B7,年增速计算!$D:$U,17,),"")</f>
        <v>0.45509580195730193</v>
      </c>
      <c r="F7" s="14">
        <f>IFERROR(VLOOKUP(B7,年增速计算!$D:$U,18,),"")</f>
        <v>0.35074888840985619</v>
      </c>
      <c r="J7" s="16">
        <v>3</v>
      </c>
      <c r="K7" s="5" t="str">
        <f>IFERROR(VLOOKUP(J7,年增速计算!$B:$U,5,),"")</f>
        <v>000078.SZ</v>
      </c>
      <c r="L7" s="5" t="str">
        <f>IFERROR(VLOOKUP(J7,年增速计算!$B:$U,6,),"")</f>
        <v>海王生物</v>
      </c>
      <c r="M7" s="41">
        <f>IFERROR(VLOOKUP(J7,年增速计算!$B:$U,19,),"")</f>
        <v>0.22690756858345384</v>
      </c>
      <c r="N7" s="41">
        <f>IFERROR(VLOOKUP(J7,年增速计算!$B:$U,20,),"")</f>
        <v>0.59032115937863638</v>
      </c>
      <c r="R7" s="16">
        <v>3</v>
      </c>
      <c r="S7" s="5" t="str">
        <f>IFERROR(VLOOKUP(R7,年增速计算!$C:$U,4,),"")</f>
        <v>000065.SZ</v>
      </c>
      <c r="T7" s="5" t="str">
        <f>IFERROR(VLOOKUP(R7,年增速计算!$C:$U,5,),"")</f>
        <v>北方国际</v>
      </c>
      <c r="U7" s="41">
        <f>IFERROR(VLOOKUP(R7,年增速计算!$C:$U,18,),"")</f>
        <v>0.18563670506718011</v>
      </c>
      <c r="V7" s="41">
        <f>IFERROR(VLOOKUP(R7,年增速计算!$C:$U,19,),"")</f>
        <v>0.37916521000162229</v>
      </c>
    </row>
    <row r="8" spans="2:22" x14ac:dyDescent="0.15">
      <c r="B8" s="16">
        <v>4</v>
      </c>
      <c r="C8" s="5" t="str">
        <f>IFERROR(VLOOKUP(B8,年增速计算!$D:$U,3,),"")</f>
        <v>000938.SZ</v>
      </c>
      <c r="D8" s="5" t="str">
        <f>IFERROR(VLOOKUP(B8,年增速计算!$D:$U,4,),"")</f>
        <v>紫光股份</v>
      </c>
      <c r="E8" s="14">
        <f>IFERROR(VLOOKUP(B8,年增速计算!$D:$U,17,),"")</f>
        <v>0.25107580724023504</v>
      </c>
      <c r="F8" s="14">
        <f>IFERROR(VLOOKUP(B8,年增速计算!$D:$U,18,),"")</f>
        <v>0.35573118864465791</v>
      </c>
      <c r="J8" s="16">
        <v>4</v>
      </c>
      <c r="K8" s="5" t="str">
        <f>IFERROR(VLOOKUP(J8,年增速计算!$B:$U,5,),"")</f>
        <v>000156.SZ</v>
      </c>
      <c r="L8" s="5" t="str">
        <f>IFERROR(VLOOKUP(J8,年增速计算!$B:$U,6,),"")</f>
        <v>华数传媒</v>
      </c>
      <c r="M8" s="41">
        <f>IFERROR(VLOOKUP(J8,年增速计算!$B:$U,19,),"")</f>
        <v>0.26760027016110999</v>
      </c>
      <c r="N8" s="41">
        <f>IFERROR(VLOOKUP(J8,年增速计算!$B:$U,20,),"")</f>
        <v>0.23678717954273365</v>
      </c>
      <c r="R8" s="16">
        <v>4</v>
      </c>
      <c r="S8" s="5" t="str">
        <f>IFERROR(VLOOKUP(R8,年增速计算!$C:$U,4,),"")</f>
        <v>000404.SZ</v>
      </c>
      <c r="T8" s="5" t="str">
        <f>IFERROR(VLOOKUP(R8,年增速计算!$C:$U,5,),"")</f>
        <v>华意压缩</v>
      </c>
      <c r="U8" s="41">
        <f>IFERROR(VLOOKUP(R8,年增速计算!$C:$U,18,),"")</f>
        <v>8.2290431972589229E-2</v>
      </c>
      <c r="V8" s="41">
        <f>IFERROR(VLOOKUP(R8,年增速计算!$C:$U,19,),"")</f>
        <v>0.62760017159673986</v>
      </c>
    </row>
    <row r="9" spans="2:22" x14ac:dyDescent="0.15">
      <c r="B9" s="16">
        <v>5</v>
      </c>
      <c r="C9" s="5" t="str">
        <f>IFERROR(VLOOKUP(B9,年增速计算!$D:$U,3,),"")</f>
        <v>000957.SZ</v>
      </c>
      <c r="D9" s="5" t="str">
        <f>IFERROR(VLOOKUP(B9,年增速计算!$D:$U,4,),"")</f>
        <v>中通客车</v>
      </c>
      <c r="E9" s="14">
        <f>IFERROR(VLOOKUP(B9,年增速计算!$D:$U,17,),"")</f>
        <v>0.28791948907134923</v>
      </c>
      <c r="F9" s="14">
        <f>IFERROR(VLOOKUP(B9,年增速计算!$D:$U,18,),"")</f>
        <v>0.5877696748779615</v>
      </c>
      <c r="J9" s="16">
        <v>5</v>
      </c>
      <c r="K9" s="5" t="str">
        <f>IFERROR(VLOOKUP(J9,年增速计算!$B:$U,5,),"")</f>
        <v>000413.SZ</v>
      </c>
      <c r="L9" s="5" t="str">
        <f>IFERROR(VLOOKUP(J9,年增速计算!$B:$U,6,),"")</f>
        <v>东旭光电</v>
      </c>
      <c r="M9" s="41">
        <f>IFERROR(VLOOKUP(J9,年增速计算!$B:$U,19,),"")</f>
        <v>1.2629925714099639</v>
      </c>
      <c r="N9" s="41">
        <f>IFERROR(VLOOKUP(J9,年增速计算!$B:$U,20,),"")</f>
        <v>2.8743412265780419</v>
      </c>
      <c r="R9" s="16">
        <v>5</v>
      </c>
      <c r="S9" s="5" t="str">
        <f>IFERROR(VLOOKUP(R9,年增速计算!$C:$U,4,),"")</f>
        <v>000413.SZ</v>
      </c>
      <c r="T9" s="5" t="str">
        <f>IFERROR(VLOOKUP(R9,年增速计算!$C:$U,5,),"")</f>
        <v>东旭光电</v>
      </c>
      <c r="U9" s="41">
        <f>IFERROR(VLOOKUP(R9,年增速计算!$C:$U,18,),"")</f>
        <v>1.2629925714099639</v>
      </c>
      <c r="V9" s="41">
        <f>IFERROR(VLOOKUP(R9,年增速计算!$C:$U,19,),"")</f>
        <v>2.8743412265780419</v>
      </c>
    </row>
    <row r="10" spans="2:22" x14ac:dyDescent="0.15">
      <c r="B10" s="16">
        <v>6</v>
      </c>
      <c r="C10" s="5" t="str">
        <f>IFERROR(VLOOKUP(B10,年增速计算!$D:$U,3,),"")</f>
        <v>002104.SZ</v>
      </c>
      <c r="D10" s="5" t="str">
        <f>IFERROR(VLOOKUP(B10,年增速计算!$D:$U,4,),"")</f>
        <v>恒宝股份</v>
      </c>
      <c r="E10" s="14">
        <f>IFERROR(VLOOKUP(B10,年增速计算!$D:$U,17,),"")</f>
        <v>0.22402336202462059</v>
      </c>
      <c r="F10" s="14">
        <f>IFERROR(VLOOKUP(B10,年增速计算!$D:$U,18,),"")</f>
        <v>0.2890868758921914</v>
      </c>
      <c r="J10" s="16">
        <v>6</v>
      </c>
      <c r="K10" s="5" t="str">
        <f>IFERROR(VLOOKUP(J10,年增速计算!$B:$U,5,),"")</f>
        <v>000523.SZ</v>
      </c>
      <c r="L10" s="5" t="str">
        <f>IFERROR(VLOOKUP(J10,年增速计算!$B:$U,6,),"")</f>
        <v>广州浪奇</v>
      </c>
      <c r="M10" s="41">
        <f>IFERROR(VLOOKUP(J10,年增速计算!$B:$U,19,),"")</f>
        <v>0.42498798379887348</v>
      </c>
      <c r="N10" s="41">
        <f>IFERROR(VLOOKUP(J10,年增速计算!$B:$U,20,),"")</f>
        <v>0.16189396122246391</v>
      </c>
      <c r="R10" s="16">
        <v>6</v>
      </c>
      <c r="S10" s="5" t="str">
        <f>IFERROR(VLOOKUP(R10,年增速计算!$C:$U,4,),"")</f>
        <v>000423.SZ</v>
      </c>
      <c r="T10" s="5" t="str">
        <f>IFERROR(VLOOKUP(R10,年增速计算!$C:$U,5,),"")</f>
        <v>东阿阿胶</v>
      </c>
      <c r="U10" s="41">
        <f>IFERROR(VLOOKUP(R10,年增速计算!$C:$U,18,),"")</f>
        <v>0.17206958521830162</v>
      </c>
      <c r="V10" s="41">
        <f>IFERROR(VLOOKUP(R10,年增速计算!$C:$U,19,),"")</f>
        <v>0.22787470459945092</v>
      </c>
    </row>
    <row r="11" spans="2:22" x14ac:dyDescent="0.15">
      <c r="B11" s="16">
        <v>7</v>
      </c>
      <c r="C11" s="5" t="str">
        <f>IFERROR(VLOOKUP(B11,年增速计算!$D:$U,3,),"")</f>
        <v>002142.SZ</v>
      </c>
      <c r="D11" s="5" t="str">
        <f>IFERROR(VLOOKUP(B11,年增速计算!$D:$U,4,),"")</f>
        <v>宁波银行</v>
      </c>
      <c r="E11" s="14">
        <f>IFERROR(VLOOKUP(B11,年增速计算!$D:$U,17,),"")</f>
        <v>0.26979460778632314</v>
      </c>
      <c r="F11" s="14">
        <f>IFERROR(VLOOKUP(B11,年增速计算!$D:$U,18,),"")</f>
        <v>0.23027205280330865</v>
      </c>
      <c r="J11" s="16">
        <v>7</v>
      </c>
      <c r="K11" s="5" t="str">
        <f>IFERROR(VLOOKUP(J11,年增速计算!$B:$U,5,),"")</f>
        <v>000598.SZ</v>
      </c>
      <c r="L11" s="5" t="str">
        <f>IFERROR(VLOOKUP(J11,年增速计算!$B:$U,6,),"")</f>
        <v>兴蓉环境</v>
      </c>
      <c r="M11" s="41">
        <f>IFERROR(VLOOKUP(J11,年增速计算!$B:$U,19,),"")</f>
        <v>0.38014695673148391</v>
      </c>
      <c r="N11" s="41">
        <f>IFERROR(VLOOKUP(J11,年增速计算!$B:$U,20,),"")</f>
        <v>0.28439725344144118</v>
      </c>
      <c r="R11" s="16">
        <v>7</v>
      </c>
      <c r="S11" s="5" t="str">
        <f>IFERROR(VLOOKUP(R11,年增速计算!$C:$U,4,),"")</f>
        <v>000501.SZ</v>
      </c>
      <c r="T11" s="5" t="str">
        <f>IFERROR(VLOOKUP(R11,年增速计算!$C:$U,5,),"")</f>
        <v>鄂武商A</v>
      </c>
      <c r="U11" s="41">
        <f>IFERROR(VLOOKUP(R11,年增速计算!$C:$U,18,),"")</f>
        <v>0.10708575796926767</v>
      </c>
      <c r="V11" s="41">
        <f>IFERROR(VLOOKUP(R11,年增速计算!$C:$U,19,),"")</f>
        <v>0.22184656167189587</v>
      </c>
    </row>
    <row r="12" spans="2:22" x14ac:dyDescent="0.15">
      <c r="B12" s="16">
        <v>8</v>
      </c>
      <c r="C12" s="5" t="str">
        <f>IFERROR(VLOOKUP(B12,年增速计算!$D:$U,3,),"")</f>
        <v>002230.SZ</v>
      </c>
      <c r="D12" s="5" t="str">
        <f>IFERROR(VLOOKUP(B12,年增速计算!$D:$U,4,),"")</f>
        <v>科大讯飞</v>
      </c>
      <c r="E12" s="14">
        <f>IFERROR(VLOOKUP(B12,年增速计算!$D:$U,17,),"")</f>
        <v>0.41810060398046245</v>
      </c>
      <c r="F12" s="14">
        <f>IFERROR(VLOOKUP(B12,年增速计算!$D:$U,18,),"")</f>
        <v>0.33276632747883261</v>
      </c>
      <c r="J12" s="16">
        <v>8</v>
      </c>
      <c r="K12" s="5" t="str">
        <f>IFERROR(VLOOKUP(J12,年增速计算!$B:$U,5,),"")</f>
        <v>000681.SZ</v>
      </c>
      <c r="L12" s="5" t="str">
        <f>IFERROR(VLOOKUP(J12,年增速计算!$B:$U,6,),"")</f>
        <v>视觉中国</v>
      </c>
      <c r="M12" s="41">
        <f>IFERROR(VLOOKUP(J12,年增速计算!$B:$U,19,),"")</f>
        <v>4.2081769148225669</v>
      </c>
      <c r="N12" s="41">
        <f>IFERROR(VLOOKUP(J12,年增速计算!$B:$U,20,),"")</f>
        <v>2.0160084506388896</v>
      </c>
      <c r="R12" s="16">
        <v>8</v>
      </c>
      <c r="S12" s="5" t="str">
        <f>IFERROR(VLOOKUP(R12,年增速计算!$C:$U,4,),"")</f>
        <v>000563.SZ</v>
      </c>
      <c r="T12" s="5" t="str">
        <f>IFERROR(VLOOKUP(R12,年增速计算!$C:$U,5,),"")</f>
        <v>陕国投A</v>
      </c>
      <c r="U12" s="41">
        <f>IFERROR(VLOOKUP(R12,年增速计算!$C:$U,18,),"")</f>
        <v>0.39207203385527412</v>
      </c>
      <c r="V12" s="41">
        <f>IFERROR(VLOOKUP(R12,年增速计算!$C:$U,19,),"")</f>
        <v>0.4097827611584095</v>
      </c>
    </row>
    <row r="13" spans="2:22" x14ac:dyDescent="0.15">
      <c r="B13" s="16">
        <v>9</v>
      </c>
      <c r="C13" s="5" t="str">
        <f>IFERROR(VLOOKUP(B13,年增速计算!$D:$U,3,),"")</f>
        <v>002294.SZ</v>
      </c>
      <c r="D13" s="5" t="str">
        <f>IFERROR(VLOOKUP(B13,年增速计算!$D:$U,4,),"")</f>
        <v>信立泰</v>
      </c>
      <c r="E13" s="14">
        <f>IFERROR(VLOOKUP(B13,年增速计算!$D:$U,17,),"")</f>
        <v>0.21792036323289277</v>
      </c>
      <c r="F13" s="14">
        <f>IFERROR(VLOOKUP(B13,年增速计算!$D:$U,18,),"")</f>
        <v>0.28931405789941578</v>
      </c>
      <c r="J13" s="16">
        <v>9</v>
      </c>
      <c r="K13" s="5" t="str">
        <f>IFERROR(VLOOKUP(J13,年增速计算!$B:$U,5,),"")</f>
        <v>000716.SZ</v>
      </c>
      <c r="L13" s="5" t="str">
        <f>IFERROR(VLOOKUP(J13,年增速计算!$B:$U,6,),"")</f>
        <v>黑芝麻</v>
      </c>
      <c r="M13" s="41">
        <f>IFERROR(VLOOKUP(J13,年增速计算!$B:$U,19,),"")</f>
        <v>0.34952540602515114</v>
      </c>
      <c r="N13" s="41">
        <f>IFERROR(VLOOKUP(J13,年增速计算!$B:$U,20,),"")</f>
        <v>-1.6394545522362081E-2</v>
      </c>
      <c r="R13" s="16">
        <v>9</v>
      </c>
      <c r="S13" s="5" t="str">
        <f>IFERROR(VLOOKUP(R13,年增速计算!$C:$U,4,),"")</f>
        <v>000700.SZ</v>
      </c>
      <c r="T13" s="5" t="str">
        <f>IFERROR(VLOOKUP(R13,年增速计算!$C:$U,5,),"")</f>
        <v>模塑科技</v>
      </c>
      <c r="U13" s="41">
        <f>IFERROR(VLOOKUP(R13,年增速计算!$C:$U,18,),"")</f>
        <v>9.737293554926385E-2</v>
      </c>
      <c r="V13" s="41">
        <f>IFERROR(VLOOKUP(R13,年增速计算!$C:$U,19,),"")</f>
        <v>0.54953308284836799</v>
      </c>
    </row>
    <row r="14" spans="2:22" x14ac:dyDescent="0.15">
      <c r="B14" s="16">
        <v>10</v>
      </c>
      <c r="C14" s="5" t="str">
        <f>IFERROR(VLOOKUP(B14,年增速计算!$D:$U,3,),"")</f>
        <v>002367.SZ</v>
      </c>
      <c r="D14" s="5" t="str">
        <f>IFERROR(VLOOKUP(B14,年增速计算!$D:$U,4,),"")</f>
        <v>康力电梯</v>
      </c>
      <c r="E14" s="14">
        <f>IFERROR(VLOOKUP(B14,年增速计算!$D:$U,17,),"")</f>
        <v>0.24576827334383466</v>
      </c>
      <c r="F14" s="14">
        <f>IFERROR(VLOOKUP(B14,年增速计算!$D:$U,18,),"")</f>
        <v>0.32456349979306887</v>
      </c>
      <c r="J14" s="16">
        <v>10</v>
      </c>
      <c r="K14" s="5" t="str">
        <f>IFERROR(VLOOKUP(J14,年增速计算!$B:$U,5,),"")</f>
        <v>000826.SZ</v>
      </c>
      <c r="L14" s="5" t="str">
        <f>IFERROR(VLOOKUP(J14,年增速计算!$B:$U,6,),"")</f>
        <v>启迪桑德</v>
      </c>
      <c r="M14" s="41">
        <f>IFERROR(VLOOKUP(J14,年增速计算!$B:$U,19,),"")</f>
        <v>0.45509580195730193</v>
      </c>
      <c r="N14" s="41">
        <f>IFERROR(VLOOKUP(J14,年增速计算!$B:$U,20,),"")</f>
        <v>0.35074888840985619</v>
      </c>
      <c r="R14" s="16">
        <v>10</v>
      </c>
      <c r="S14" s="5" t="str">
        <f>IFERROR(VLOOKUP(R14,年增速计算!$C:$U,4,),"")</f>
        <v>000733.SZ</v>
      </c>
      <c r="T14" s="5" t="str">
        <f>IFERROR(VLOOKUP(R14,年增速计算!$C:$U,5,),"")</f>
        <v>振华科技</v>
      </c>
      <c r="U14" s="41">
        <f>IFERROR(VLOOKUP(R14,年增速计算!$C:$U,18,),"")</f>
        <v>0.1172238325469801</v>
      </c>
      <c r="V14" s="41">
        <f>IFERROR(VLOOKUP(R14,年增速计算!$C:$U,19,),"")</f>
        <v>0.364482163020865</v>
      </c>
    </row>
    <row r="15" spans="2:22" x14ac:dyDescent="0.15">
      <c r="B15" s="16">
        <v>11</v>
      </c>
      <c r="C15" s="5" t="str">
        <f>IFERROR(VLOOKUP(B15,年增速计算!$D:$U,3,),"")</f>
        <v>002400.SZ</v>
      </c>
      <c r="D15" s="5" t="str">
        <f>IFERROR(VLOOKUP(B15,年增速计算!$D:$U,4,),"")</f>
        <v>省广股份</v>
      </c>
      <c r="E15" s="14">
        <f>IFERROR(VLOOKUP(B15,年增速计算!$D:$U,17,),"")</f>
        <v>0.25615016999123785</v>
      </c>
      <c r="F15" s="14">
        <f>IFERROR(VLOOKUP(B15,年增速计算!$D:$U,18,),"")</f>
        <v>0.51877710324362036</v>
      </c>
      <c r="J15" s="16">
        <v>11</v>
      </c>
      <c r="K15" s="5" t="str">
        <f>IFERROR(VLOOKUP(J15,年增速计算!$B:$U,5,),"")</f>
        <v>000887.SZ</v>
      </c>
      <c r="L15" s="5" t="str">
        <f>IFERROR(VLOOKUP(J15,年增速计算!$B:$U,6,),"")</f>
        <v>中鼎股份</v>
      </c>
      <c r="M15" s="41">
        <f>IFERROR(VLOOKUP(J15,年增速计算!$B:$U,19,),"")</f>
        <v>0.21002023307126261</v>
      </c>
      <c r="N15" s="41">
        <f>IFERROR(VLOOKUP(J15,年增速计算!$B:$U,20,),"")</f>
        <v>0.18095625991778475</v>
      </c>
      <c r="R15" s="16">
        <v>11</v>
      </c>
      <c r="S15" s="5" t="str">
        <f>IFERROR(VLOOKUP(R15,年增速计算!$C:$U,4,),"")</f>
        <v>000826.SZ</v>
      </c>
      <c r="T15" s="5" t="str">
        <f>IFERROR(VLOOKUP(R15,年增速计算!$C:$U,5,),"")</f>
        <v>启迪桑德</v>
      </c>
      <c r="U15" s="41">
        <f>IFERROR(VLOOKUP(R15,年增速计算!$C:$U,18,),"")</f>
        <v>0.45509580195730193</v>
      </c>
      <c r="V15" s="41">
        <f>IFERROR(VLOOKUP(R15,年增速计算!$C:$U,19,),"")</f>
        <v>0.35074888840985619</v>
      </c>
    </row>
    <row r="16" spans="2:22" x14ac:dyDescent="0.15">
      <c r="B16" s="16">
        <v>12</v>
      </c>
      <c r="C16" s="5" t="str">
        <f>IFERROR(VLOOKUP(B16,年增速计算!$D:$U,3,),"")</f>
        <v>002415.SZ</v>
      </c>
      <c r="D16" s="5" t="str">
        <f>IFERROR(VLOOKUP(B16,年增速计算!$D:$U,4,),"")</f>
        <v>海康威视</v>
      </c>
      <c r="E16" s="14">
        <f>IFERROR(VLOOKUP(B16,年增速计算!$D:$U,17,),"")</f>
        <v>0.47615946043113677</v>
      </c>
      <c r="F16" s="14">
        <f>IFERROR(VLOOKUP(B16,年增速计算!$D:$U,18,),"")</f>
        <v>0.41034890817463365</v>
      </c>
      <c r="J16" s="16">
        <v>12</v>
      </c>
      <c r="K16" s="5" t="str">
        <f>IFERROR(VLOOKUP(J16,年增速计算!$B:$U,5,),"")</f>
        <v>000938.SZ</v>
      </c>
      <c r="L16" s="5" t="str">
        <f>IFERROR(VLOOKUP(J16,年增速计算!$B:$U,6,),"")</f>
        <v>紫光股份</v>
      </c>
      <c r="M16" s="41">
        <f>IFERROR(VLOOKUP(J16,年增速计算!$B:$U,19,),"")</f>
        <v>0.25107580724023504</v>
      </c>
      <c r="N16" s="41">
        <f>IFERROR(VLOOKUP(J16,年增速计算!$B:$U,20,),"")</f>
        <v>0.35573118864465791</v>
      </c>
      <c r="R16" s="16">
        <v>12</v>
      </c>
      <c r="S16" s="5" t="str">
        <f>IFERROR(VLOOKUP(R16,年增速计算!$C:$U,4,),"")</f>
        <v>000938.SZ</v>
      </c>
      <c r="T16" s="5" t="str">
        <f>IFERROR(VLOOKUP(R16,年增速计算!$C:$U,5,),"")</f>
        <v>紫光股份</v>
      </c>
      <c r="U16" s="41">
        <f>IFERROR(VLOOKUP(R16,年增速计算!$C:$U,18,),"")</f>
        <v>0.25107580724023504</v>
      </c>
      <c r="V16" s="41">
        <f>IFERROR(VLOOKUP(R16,年增速计算!$C:$U,19,),"")</f>
        <v>0.35573118864465791</v>
      </c>
    </row>
    <row r="17" spans="2:22" x14ac:dyDescent="0.15">
      <c r="B17" s="16">
        <v>13</v>
      </c>
      <c r="C17" s="5" t="str">
        <f>IFERROR(VLOOKUP(B17,年增速计算!$D:$U,3,),"")</f>
        <v>002450.SZ</v>
      </c>
      <c r="D17" s="5" t="str">
        <f>IFERROR(VLOOKUP(B17,年增速计算!$D:$U,4,),"")</f>
        <v>康得新</v>
      </c>
      <c r="E17" s="14">
        <f>IFERROR(VLOOKUP(B17,年增速计算!$D:$U,17,),"")</f>
        <v>0.70075170017863209</v>
      </c>
      <c r="F17" s="14">
        <f>IFERROR(VLOOKUP(B17,年增速计算!$D:$U,18,),"")</f>
        <v>0.82253606831625703</v>
      </c>
      <c r="J17" s="16">
        <v>13</v>
      </c>
      <c r="K17" s="5" t="str">
        <f>IFERROR(VLOOKUP(J17,年增速计算!$B:$U,5,),"")</f>
        <v>000957.SZ</v>
      </c>
      <c r="L17" s="5" t="str">
        <f>IFERROR(VLOOKUP(J17,年增速计算!$B:$U,6,),"")</f>
        <v>中通客车</v>
      </c>
      <c r="M17" s="41">
        <f>IFERROR(VLOOKUP(J17,年增速计算!$B:$U,19,),"")</f>
        <v>0.28791948907134923</v>
      </c>
      <c r="N17" s="41">
        <f>IFERROR(VLOOKUP(J17,年增速计算!$B:$U,20,),"")</f>
        <v>0.5877696748779615</v>
      </c>
      <c r="R17" s="16">
        <v>13</v>
      </c>
      <c r="S17" s="5" t="str">
        <f>IFERROR(VLOOKUP(R17,年增速计算!$C:$U,4,),"")</f>
        <v>000957.SZ</v>
      </c>
      <c r="T17" s="5" t="str">
        <f>IFERROR(VLOOKUP(R17,年增速计算!$C:$U,5,),"")</f>
        <v>中通客车</v>
      </c>
      <c r="U17" s="41">
        <f>IFERROR(VLOOKUP(R17,年增速计算!$C:$U,18,),"")</f>
        <v>0.28791948907134923</v>
      </c>
      <c r="V17" s="41">
        <f>IFERROR(VLOOKUP(R17,年增速计算!$C:$U,19,),"")</f>
        <v>0.5877696748779615</v>
      </c>
    </row>
    <row r="18" spans="2:22" x14ac:dyDescent="0.15">
      <c r="B18" s="16">
        <v>14</v>
      </c>
      <c r="C18" s="5" t="str">
        <f>IFERROR(VLOOKUP(B18,年增速计算!$D:$U,3,),"")</f>
        <v>002470.SZ</v>
      </c>
      <c r="D18" s="5" t="str">
        <f>IFERROR(VLOOKUP(B18,年增速计算!$D:$U,4,),"")</f>
        <v>金正大</v>
      </c>
      <c r="E18" s="14">
        <f>IFERROR(VLOOKUP(B18,年增速计算!$D:$U,17,),"")</f>
        <v>0.26498280478420422</v>
      </c>
      <c r="F18" s="14">
        <f>IFERROR(VLOOKUP(B18,年增速计算!$D:$U,18,),"")</f>
        <v>0.28804150225036507</v>
      </c>
      <c r="J18" s="16">
        <v>14</v>
      </c>
      <c r="K18" s="5" t="str">
        <f>IFERROR(VLOOKUP(J18,年增速计算!$B:$U,5,),"")</f>
        <v>000960.SZ</v>
      </c>
      <c r="L18" s="5" t="str">
        <f>IFERROR(VLOOKUP(J18,年增速计算!$B:$U,6,),"")</f>
        <v>锡业股份</v>
      </c>
      <c r="M18" s="41">
        <f>IFERROR(VLOOKUP(J18,年增速计算!$B:$U,19,),"")</f>
        <v>0.2738155548423018</v>
      </c>
      <c r="N18" s="41">
        <f>IFERROR(VLOOKUP(J18,年增速计算!$B:$U,20,),"")</f>
        <v>-2.399665094395222</v>
      </c>
      <c r="R18" s="16">
        <v>14</v>
      </c>
      <c r="S18" s="5" t="str">
        <f>IFERROR(VLOOKUP(R18,年增速计算!$C:$U,4,),"")</f>
        <v>000963.SZ</v>
      </c>
      <c r="T18" s="5" t="str">
        <f>IFERROR(VLOOKUP(R18,年增速计算!$C:$U,5,),"")</f>
        <v>华东医药</v>
      </c>
      <c r="U18" s="41">
        <f>IFERROR(VLOOKUP(R18,年增速计算!$C:$U,18,),"")</f>
        <v>0.19350767399888191</v>
      </c>
      <c r="V18" s="41">
        <f>IFERROR(VLOOKUP(R18,年增速计算!$C:$U,19,),"")</f>
        <v>0.28155876828245341</v>
      </c>
    </row>
    <row r="19" spans="2:22" x14ac:dyDescent="0.15">
      <c r="B19" s="16">
        <v>15</v>
      </c>
      <c r="C19" s="5" t="str">
        <f>IFERROR(VLOOKUP(B19,年增速计算!$D:$U,3,),"")</f>
        <v>002508.SZ</v>
      </c>
      <c r="D19" s="5" t="str">
        <f>IFERROR(VLOOKUP(B19,年增速计算!$D:$U,4,),"")</f>
        <v>老板电器</v>
      </c>
      <c r="E19" s="14">
        <f>IFERROR(VLOOKUP(B19,年增速计算!$D:$U,17,),"")</f>
        <v>0.29828316929361609</v>
      </c>
      <c r="F19" s="14">
        <f>IFERROR(VLOOKUP(B19,年增速计算!$D:$U,18,),"")</f>
        <v>0.43954727629786583</v>
      </c>
      <c r="J19" s="16">
        <v>15</v>
      </c>
      <c r="K19" s="5" t="str">
        <f>IFERROR(VLOOKUP(J19,年增速计算!$B:$U,5,),"")</f>
        <v>000977.SZ</v>
      </c>
      <c r="L19" s="5" t="str">
        <f>IFERROR(VLOOKUP(J19,年增速计算!$B:$U,6,),"")</f>
        <v>浪潮信息</v>
      </c>
      <c r="M19" s="41">
        <f>IFERROR(VLOOKUP(J19,年增速计算!$B:$U,19,),"")</f>
        <v>0.56413086387972955</v>
      </c>
      <c r="N19" s="41">
        <f>IFERROR(VLOOKUP(J19,年增速计算!$B:$U,20,),"")</f>
        <v>0.67269588905326394</v>
      </c>
      <c r="R19" s="16">
        <v>15</v>
      </c>
      <c r="S19" s="5" t="str">
        <f>IFERROR(VLOOKUP(R19,年增速计算!$C:$U,4,),"")</f>
        <v>002051.SZ</v>
      </c>
      <c r="T19" s="5" t="str">
        <f>IFERROR(VLOOKUP(R19,年增速计算!$C:$U,5,),"")</f>
        <v>中工国际</v>
      </c>
      <c r="U19" s="41">
        <f>IFERROR(VLOOKUP(R19,年增速计算!$C:$U,18,),"")</f>
        <v>9.935186576042776E-2</v>
      </c>
      <c r="V19" s="41">
        <f>IFERROR(VLOOKUP(R19,年增速计算!$C:$U,19,),"")</f>
        <v>0.23649238514853854</v>
      </c>
    </row>
    <row r="20" spans="2:22" x14ac:dyDescent="0.15">
      <c r="B20" s="16">
        <v>16</v>
      </c>
      <c r="C20" s="5" t="str">
        <f>IFERROR(VLOOKUP(B20,年增速计算!$D:$U,3,),"")</f>
        <v>002542.SZ</v>
      </c>
      <c r="D20" s="5" t="str">
        <f>IFERROR(VLOOKUP(B20,年增速计算!$D:$U,4,),"")</f>
        <v>中化岩土</v>
      </c>
      <c r="E20" s="14">
        <f>IFERROR(VLOOKUP(B20,年增速计算!$D:$U,17,),"")</f>
        <v>0.53691743708113138</v>
      </c>
      <c r="F20" s="14">
        <f>IFERROR(VLOOKUP(B20,年增速计算!$D:$U,18,),"")</f>
        <v>0.38979338881461678</v>
      </c>
      <c r="J20" s="16">
        <v>16</v>
      </c>
      <c r="K20" s="5" t="str">
        <f>IFERROR(VLOOKUP(J20,年增速计算!$B:$U,5,),"")</f>
        <v>000997.SZ</v>
      </c>
      <c r="L20" s="5" t="str">
        <f>IFERROR(VLOOKUP(J20,年增速计算!$B:$U,6,),"")</f>
        <v>新大陆</v>
      </c>
      <c r="M20" s="41">
        <f>IFERROR(VLOOKUP(J20,年增速计算!$B:$U,19,),"")</f>
        <v>0.30132768700295642</v>
      </c>
      <c r="N20" s="41">
        <f>IFERROR(VLOOKUP(J20,年增速计算!$B:$U,20,),"")</f>
        <v>0.3634268354085437</v>
      </c>
      <c r="R20" s="16">
        <v>16</v>
      </c>
      <c r="S20" s="5" t="str">
        <f>IFERROR(VLOOKUP(R20,年增速计算!$C:$U,4,),"")</f>
        <v>002085.SZ</v>
      </c>
      <c r="T20" s="5" t="str">
        <f>IFERROR(VLOOKUP(R20,年增速计算!$C:$U,5,),"")</f>
        <v>万丰奥威</v>
      </c>
      <c r="U20" s="41">
        <f>IFERROR(VLOOKUP(R20,年增速计算!$C:$U,18,),"")</f>
        <v>0.3494352351295047</v>
      </c>
      <c r="V20" s="41">
        <f>IFERROR(VLOOKUP(R20,年增速计算!$C:$U,19,),"")</f>
        <v>0.43133265791633235</v>
      </c>
    </row>
    <row r="21" spans="2:22" x14ac:dyDescent="0.15">
      <c r="B21" s="16">
        <v>17</v>
      </c>
      <c r="C21" s="5" t="str">
        <f>IFERROR(VLOOKUP(B21,年增速计算!$D:$U,3,),"")</f>
        <v>002572.SZ</v>
      </c>
      <c r="D21" s="5" t="str">
        <f>IFERROR(VLOOKUP(B21,年增速计算!$D:$U,4,),"")</f>
        <v>索菲亚</v>
      </c>
      <c r="E21" s="14">
        <f>IFERROR(VLOOKUP(B21,年增速计算!$D:$U,17,),"")</f>
        <v>0.39521515874436797</v>
      </c>
      <c r="F21" s="14">
        <f>IFERROR(VLOOKUP(B21,年增速计算!$D:$U,18,),"")</f>
        <v>0.40432915000188907</v>
      </c>
      <c r="J21" s="16">
        <v>17</v>
      </c>
      <c r="K21" s="5" t="str">
        <f>IFERROR(VLOOKUP(J21,年增速计算!$B:$U,5,),"")</f>
        <v>002025.SZ</v>
      </c>
      <c r="L21" s="5" t="str">
        <f>IFERROR(VLOOKUP(J21,年增速计算!$B:$U,6,),"")</f>
        <v>航天电器</v>
      </c>
      <c r="M21" s="41">
        <f>IFERROR(VLOOKUP(J21,年增速计算!$B:$U,19,),"")</f>
        <v>0.22558956772831151</v>
      </c>
      <c r="N21" s="41">
        <f>IFERROR(VLOOKUP(J21,年增速计算!$B:$U,20,),"")</f>
        <v>0.14710055635708619</v>
      </c>
      <c r="R21" s="16">
        <v>17</v>
      </c>
      <c r="S21" s="5" t="str">
        <f>IFERROR(VLOOKUP(R21,年增速计算!$C:$U,4,),"")</f>
        <v>002104.SZ</v>
      </c>
      <c r="T21" s="5" t="str">
        <f>IFERROR(VLOOKUP(R21,年增速计算!$C:$U,5,),"")</f>
        <v>恒宝股份</v>
      </c>
      <c r="U21" s="41">
        <f>IFERROR(VLOOKUP(R21,年增速计算!$C:$U,18,),"")</f>
        <v>0.22402336202462059</v>
      </c>
      <c r="V21" s="41">
        <f>IFERROR(VLOOKUP(R21,年增速计算!$C:$U,19,),"")</f>
        <v>0.2890868758921914</v>
      </c>
    </row>
    <row r="22" spans="2:22" x14ac:dyDescent="0.15">
      <c r="B22" s="16">
        <v>18</v>
      </c>
      <c r="C22" s="5" t="str">
        <f>IFERROR(VLOOKUP(B22,年增速计算!$D:$U,3,),"")</f>
        <v>002589.SZ</v>
      </c>
      <c r="D22" s="5" t="str">
        <f>IFERROR(VLOOKUP(B22,年增速计算!$D:$U,4,),"")</f>
        <v>瑞康医药</v>
      </c>
      <c r="E22" s="14">
        <f>IFERROR(VLOOKUP(B22,年增速计算!$D:$U,17,),"")</f>
        <v>0.34520739918523136</v>
      </c>
      <c r="F22" s="14">
        <f>IFERROR(VLOOKUP(B22,年增速计算!$D:$U,18,),"")</f>
        <v>0.30595604943159649</v>
      </c>
      <c r="J22" s="16">
        <v>18</v>
      </c>
      <c r="K22" s="5" t="str">
        <f>IFERROR(VLOOKUP(J22,年增速计算!$B:$U,5,),"")</f>
        <v>002030.SZ</v>
      </c>
      <c r="L22" s="5" t="str">
        <f>IFERROR(VLOOKUP(J22,年增速计算!$B:$U,6,),"")</f>
        <v>达安基因</v>
      </c>
      <c r="M22" s="41">
        <f>IFERROR(VLOOKUP(J22,年增速计算!$B:$U,19,),"")</f>
        <v>0.31852001531589202</v>
      </c>
      <c r="N22" s="41">
        <f>IFERROR(VLOOKUP(J22,年增速计算!$B:$U,20,),"")</f>
        <v>0.12390902974586759</v>
      </c>
      <c r="R22" s="16">
        <v>18</v>
      </c>
      <c r="S22" s="5" t="str">
        <f>IFERROR(VLOOKUP(R22,年增速计算!$C:$U,4,),"")</f>
        <v>002116.SZ</v>
      </c>
      <c r="T22" s="5" t="str">
        <f>IFERROR(VLOOKUP(R22,年增速计算!$C:$U,5,),"")</f>
        <v>中国海诚</v>
      </c>
      <c r="U22" s="41">
        <f>IFERROR(VLOOKUP(R22,年增速计算!$C:$U,18,),"")</f>
        <v>0.11372595922423834</v>
      </c>
      <c r="V22" s="41">
        <f>IFERROR(VLOOKUP(R22,年增速计算!$C:$U,19,),"")</f>
        <v>0.28590293971442771</v>
      </c>
    </row>
    <row r="23" spans="2:22" x14ac:dyDescent="0.15">
      <c r="B23" s="16">
        <v>19</v>
      </c>
      <c r="C23" s="5" t="str">
        <f>IFERROR(VLOOKUP(B23,年增速计算!$D:$U,3,),"")</f>
        <v>002701.SZ</v>
      </c>
      <c r="D23" s="5" t="str">
        <f>IFERROR(VLOOKUP(B23,年增速计算!$D:$U,4,),"")</f>
        <v>奥瑞金</v>
      </c>
      <c r="E23" s="14">
        <f>IFERROR(VLOOKUP(B23,年增速计算!$D:$U,17,),"")</f>
        <v>0.27683404832575165</v>
      </c>
      <c r="F23" s="14">
        <f>IFERROR(VLOOKUP(B23,年增速计算!$D:$U,18,),"")</f>
        <v>0.33884710940397156</v>
      </c>
      <c r="J23" s="16">
        <v>19</v>
      </c>
      <c r="K23" s="5" t="str">
        <f>IFERROR(VLOOKUP(J23,年增速计算!$B:$U,5,),"")</f>
        <v>002048.SZ</v>
      </c>
      <c r="L23" s="5" t="str">
        <f>IFERROR(VLOOKUP(J23,年增速计算!$B:$U,6,),"")</f>
        <v>宁波华翔</v>
      </c>
      <c r="M23" s="41">
        <f>IFERROR(VLOOKUP(J23,年增速计算!$B:$U,19,),"")</f>
        <v>0.24097558413546039</v>
      </c>
      <c r="N23" s="41">
        <f>IFERROR(VLOOKUP(J23,年增速计算!$B:$U,20,),"")</f>
        <v>-0.17512660902736188</v>
      </c>
      <c r="R23" s="16">
        <v>19</v>
      </c>
      <c r="S23" s="5" t="str">
        <f>IFERROR(VLOOKUP(R23,年增速计算!$C:$U,4,),"")</f>
        <v>002142.SZ</v>
      </c>
      <c r="T23" s="5" t="str">
        <f>IFERROR(VLOOKUP(R23,年增速计算!$C:$U,5,),"")</f>
        <v>宁波银行</v>
      </c>
      <c r="U23" s="41">
        <f>IFERROR(VLOOKUP(R23,年增速计算!$C:$U,18,),"")</f>
        <v>0.26979460778632314</v>
      </c>
      <c r="V23" s="41">
        <f>IFERROR(VLOOKUP(R23,年增速计算!$C:$U,19,),"")</f>
        <v>0.23027205280330865</v>
      </c>
    </row>
    <row r="24" spans="2:22" x14ac:dyDescent="0.15">
      <c r="B24" s="16">
        <v>20</v>
      </c>
      <c r="C24" s="5" t="str">
        <f>IFERROR(VLOOKUP(B24,年增速计算!$D:$U,3,),"")</f>
        <v>002707.SZ</v>
      </c>
      <c r="D24" s="5" t="str">
        <f>IFERROR(VLOOKUP(B24,年增速计算!$D:$U,4,),"")</f>
        <v>众信旅游</v>
      </c>
      <c r="E24" s="14">
        <f>IFERROR(VLOOKUP(B24,年增速计算!$D:$U,17,),"")</f>
        <v>0.51898557588457472</v>
      </c>
      <c r="F24" s="14">
        <f>IFERROR(VLOOKUP(B24,年增速计算!$D:$U,18,),"")</f>
        <v>0.43665166183227822</v>
      </c>
      <c r="J24" s="16">
        <v>20</v>
      </c>
      <c r="K24" s="5" t="str">
        <f>IFERROR(VLOOKUP(J24,年增速计算!$B:$U,5,),"")</f>
        <v>002104.SZ</v>
      </c>
      <c r="L24" s="5" t="str">
        <f>IFERROR(VLOOKUP(J24,年增速计算!$B:$U,6,),"")</f>
        <v>恒宝股份</v>
      </c>
      <c r="M24" s="41">
        <f>IFERROR(VLOOKUP(J24,年增速计算!$B:$U,19,),"")</f>
        <v>0.22402336202462059</v>
      </c>
      <c r="N24" s="41">
        <f>IFERROR(VLOOKUP(J24,年增速计算!$B:$U,20,),"")</f>
        <v>0.2890868758921914</v>
      </c>
      <c r="R24" s="16">
        <v>20</v>
      </c>
      <c r="S24" s="5" t="str">
        <f>IFERROR(VLOOKUP(R24,年增速计算!$C:$U,4,),"")</f>
        <v>002175.SZ</v>
      </c>
      <c r="T24" s="5" t="str">
        <f>IFERROR(VLOOKUP(R24,年增速计算!$C:$U,5,),"")</f>
        <v>东方网络</v>
      </c>
      <c r="U24" s="41">
        <f>IFERROR(VLOOKUP(R24,年增速计算!$C:$U,18,),"")</f>
        <v>0.24643527513370445</v>
      </c>
      <c r="V24" s="41">
        <f>IFERROR(VLOOKUP(R24,年增速计算!$C:$U,19,),"")</f>
        <v>0.58037661536688856</v>
      </c>
    </row>
    <row r="25" spans="2:22" x14ac:dyDescent="0.15">
      <c r="B25" s="16">
        <v>21</v>
      </c>
      <c r="C25" s="5" t="str">
        <f>IFERROR(VLOOKUP(B25,年增速计算!$D:$U,3,),"")</f>
        <v>002717.SZ</v>
      </c>
      <c r="D25" s="5" t="str">
        <f>IFERROR(VLOOKUP(B25,年增速计算!$D:$U,4,),"")</f>
        <v>岭南园林</v>
      </c>
      <c r="E25" s="14">
        <f>IFERROR(VLOOKUP(B25,年增速计算!$D:$U,17,),"")</f>
        <v>0.30850194830072875</v>
      </c>
      <c r="F25" s="14">
        <f>IFERROR(VLOOKUP(B25,年增速计算!$D:$U,18,),"")</f>
        <v>0.22361942119818412</v>
      </c>
      <c r="J25" s="16">
        <v>21</v>
      </c>
      <c r="K25" s="5" t="str">
        <f>IFERROR(VLOOKUP(J25,年增速计算!$B:$U,5,),"")</f>
        <v>002107.SZ</v>
      </c>
      <c r="L25" s="5" t="str">
        <f>IFERROR(VLOOKUP(J25,年增速计算!$B:$U,6,),"")</f>
        <v>沃华医药</v>
      </c>
      <c r="M25" s="41">
        <f>IFERROR(VLOOKUP(J25,年增速计算!$B:$U,19,),"")</f>
        <v>0.3883147382571599</v>
      </c>
      <c r="N25" s="41" t="str">
        <f>IFERROR(VLOOKUP(J25,年增速计算!$B:$U,20,),"")</f>
        <v/>
      </c>
      <c r="R25" s="16">
        <v>21</v>
      </c>
      <c r="S25" s="5" t="str">
        <f>IFERROR(VLOOKUP(R25,年增速计算!$C:$U,4,),"")</f>
        <v>002230.SZ</v>
      </c>
      <c r="T25" s="5" t="str">
        <f>IFERROR(VLOOKUP(R25,年增速计算!$C:$U,5,),"")</f>
        <v>科大讯飞</v>
      </c>
      <c r="U25" s="41">
        <f>IFERROR(VLOOKUP(R25,年增速计算!$C:$U,18,),"")</f>
        <v>0.41810060398046245</v>
      </c>
      <c r="V25" s="41">
        <f>IFERROR(VLOOKUP(R25,年增速计算!$C:$U,19,),"")</f>
        <v>0.33276632747883261</v>
      </c>
    </row>
    <row r="26" spans="2:22" x14ac:dyDescent="0.15">
      <c r="B26" s="16">
        <v>22</v>
      </c>
      <c r="C26" s="5" t="str">
        <f>IFERROR(VLOOKUP(B26,年增速计算!$D:$U,3,),"")</f>
        <v>002727.SZ</v>
      </c>
      <c r="D26" s="5" t="str">
        <f>IFERROR(VLOOKUP(B26,年增速计算!$D:$U,4,),"")</f>
        <v>一心堂</v>
      </c>
      <c r="E26" s="14">
        <f>IFERROR(VLOOKUP(B26,年增速计算!$D:$U,17,),"")</f>
        <v>0.23526177344280796</v>
      </c>
      <c r="F26" s="14">
        <f>IFERROR(VLOOKUP(B26,年增速计算!$D:$U,18,),"")</f>
        <v>0.27468848614303454</v>
      </c>
      <c r="J26" s="16">
        <v>22</v>
      </c>
      <c r="K26" s="5" t="str">
        <f>IFERROR(VLOOKUP(J26,年增速计算!$B:$U,5,),"")</f>
        <v>002138.SZ</v>
      </c>
      <c r="L26" s="5" t="str">
        <f>IFERROR(VLOOKUP(J26,年增速计算!$B:$U,6,),"")</f>
        <v>顺络电子</v>
      </c>
      <c r="M26" s="41">
        <f>IFERROR(VLOOKUP(J26,年增速计算!$B:$U,19,),"")</f>
        <v>0.24047972940857187</v>
      </c>
      <c r="N26" s="41">
        <f>IFERROR(VLOOKUP(J26,年增速计算!$B:$U,20,),"")</f>
        <v>0.22406012508062356</v>
      </c>
      <c r="R26" s="16">
        <v>22</v>
      </c>
      <c r="S26" s="5" t="str">
        <f>IFERROR(VLOOKUP(R26,年增速计算!$C:$U,4,),"")</f>
        <v>002250.SZ</v>
      </c>
      <c r="T26" s="5" t="str">
        <f>IFERROR(VLOOKUP(R26,年增速计算!$C:$U,5,),"")</f>
        <v>联化科技</v>
      </c>
      <c r="U26" s="41">
        <f>IFERROR(VLOOKUP(R26,年增速计算!$C:$U,18,),"")</f>
        <v>0.15222087248350991</v>
      </c>
      <c r="V26" s="41">
        <f>IFERROR(VLOOKUP(R26,年增速计算!$C:$U,19,),"")</f>
        <v>0.25743025423317922</v>
      </c>
    </row>
    <row r="27" spans="2:22" x14ac:dyDescent="0.15">
      <c r="B27" s="16">
        <v>23</v>
      </c>
      <c r="C27" s="5" t="str">
        <f>IFERROR(VLOOKUP(B27,年增速计算!$D:$U,3,),"")</f>
        <v>300009.SZ</v>
      </c>
      <c r="D27" s="5" t="str">
        <f>IFERROR(VLOOKUP(B27,年增速计算!$D:$U,4,),"")</f>
        <v>安科生物</v>
      </c>
      <c r="E27" s="14">
        <f>IFERROR(VLOOKUP(B27,年增速计算!$D:$U,17,),"")</f>
        <v>0.22771516516181478</v>
      </c>
      <c r="F27" s="14">
        <f>IFERROR(VLOOKUP(B27,年增速计算!$D:$U,18,),"")</f>
        <v>0.21254223582653586</v>
      </c>
      <c r="J27" s="16">
        <v>23</v>
      </c>
      <c r="K27" s="5" t="str">
        <f>IFERROR(VLOOKUP(J27,年增速计算!$B:$U,5,),"")</f>
        <v>002142.SZ</v>
      </c>
      <c r="L27" s="5" t="str">
        <f>IFERROR(VLOOKUP(J27,年增速计算!$B:$U,6,),"")</f>
        <v>宁波银行</v>
      </c>
      <c r="M27" s="41">
        <f>IFERROR(VLOOKUP(J27,年增速计算!$B:$U,19,),"")</f>
        <v>0.26979460778632314</v>
      </c>
      <c r="N27" s="41">
        <f>IFERROR(VLOOKUP(J27,年增速计算!$B:$U,20,),"")</f>
        <v>0.23027205280330865</v>
      </c>
      <c r="R27" s="16">
        <v>23</v>
      </c>
      <c r="S27" s="5" t="str">
        <f>IFERROR(VLOOKUP(R27,年增速计算!$C:$U,4,),"")</f>
        <v>002262.SZ</v>
      </c>
      <c r="T27" s="5" t="str">
        <f>IFERROR(VLOOKUP(R27,年增速计算!$C:$U,5,),"")</f>
        <v>恩华药业</v>
      </c>
      <c r="U27" s="41">
        <f>IFERROR(VLOOKUP(R27,年增速计算!$C:$U,18,),"")</f>
        <v>0.16294395522450178</v>
      </c>
      <c r="V27" s="41">
        <f>IFERROR(VLOOKUP(R27,年增速计算!$C:$U,19,),"")</f>
        <v>0.27579789028940382</v>
      </c>
    </row>
    <row r="28" spans="2:22" x14ac:dyDescent="0.15">
      <c r="B28" s="16">
        <v>24</v>
      </c>
      <c r="C28" s="5" t="str">
        <f>IFERROR(VLOOKUP(B28,年增速计算!$D:$U,3,),"")</f>
        <v>300017.SZ</v>
      </c>
      <c r="D28" s="5" t="str">
        <f>IFERROR(VLOOKUP(B28,年增速计算!$D:$U,4,),"")</f>
        <v>网宿科技</v>
      </c>
      <c r="E28" s="14">
        <f>IFERROR(VLOOKUP(B28,年增速计算!$D:$U,17,),"")</f>
        <v>0.51919462090469715</v>
      </c>
      <c r="F28" s="14">
        <f>IFERROR(VLOOKUP(B28,年增速计算!$D:$U,18,),"")</f>
        <v>0.85086494792468659</v>
      </c>
      <c r="J28" s="16">
        <v>24</v>
      </c>
      <c r="K28" s="5" t="str">
        <f>IFERROR(VLOOKUP(J28,年增速计算!$B:$U,5,),"")</f>
        <v>002151.SZ</v>
      </c>
      <c r="L28" s="5" t="str">
        <f>IFERROR(VLOOKUP(J28,年增速计算!$B:$U,6,),"")</f>
        <v>北斗星通</v>
      </c>
      <c r="M28" s="41">
        <f>IFERROR(VLOOKUP(J28,年增速计算!$B:$U,19,),"")</f>
        <v>0.27446060413205298</v>
      </c>
      <c r="N28" s="41">
        <f>IFERROR(VLOOKUP(J28,年增速计算!$B:$U,20,),"")</f>
        <v>4.1846415485758959E-2</v>
      </c>
      <c r="R28" s="16">
        <v>24</v>
      </c>
      <c r="S28" s="5" t="str">
        <f>IFERROR(VLOOKUP(R28,年增速计算!$C:$U,4,),"")</f>
        <v>002294.SZ</v>
      </c>
      <c r="T28" s="5" t="str">
        <f>IFERROR(VLOOKUP(R28,年增速计算!$C:$U,5,),"")</f>
        <v>信立泰</v>
      </c>
      <c r="U28" s="41">
        <f>IFERROR(VLOOKUP(R28,年增速计算!$C:$U,18,),"")</f>
        <v>0.21792036323289277</v>
      </c>
      <c r="V28" s="41">
        <f>IFERROR(VLOOKUP(R28,年增速计算!$C:$U,19,),"")</f>
        <v>0.28931405789941578</v>
      </c>
    </row>
    <row r="29" spans="2:22" x14ac:dyDescent="0.15">
      <c r="B29" s="16">
        <v>25</v>
      </c>
      <c r="C29" s="5" t="str">
        <f>IFERROR(VLOOKUP(B29,年增速计算!$D:$U,3,),"")</f>
        <v>300024.SZ</v>
      </c>
      <c r="D29" s="5" t="str">
        <f>IFERROR(VLOOKUP(B29,年增速计算!$D:$U,4,),"")</f>
        <v>机器人</v>
      </c>
      <c r="E29" s="14">
        <f>IFERROR(VLOOKUP(B29,年增速计算!$D:$U,17,),"")</f>
        <v>0.250049766361224</v>
      </c>
      <c r="F29" s="14">
        <f>IFERROR(VLOOKUP(B29,年增速计算!$D:$U,18,),"")</f>
        <v>0.29620340108689103</v>
      </c>
      <c r="J29" s="16">
        <v>25</v>
      </c>
      <c r="K29" s="5" t="str">
        <f>IFERROR(VLOOKUP(J29,年增速计算!$B:$U,5,),"")</f>
        <v>002179.SZ</v>
      </c>
      <c r="L29" s="5" t="str">
        <f>IFERROR(VLOOKUP(J29,年增速计算!$B:$U,6,),"")</f>
        <v>中航光电</v>
      </c>
      <c r="M29" s="41">
        <f>IFERROR(VLOOKUP(J29,年增速计算!$B:$U,19,),"")</f>
        <v>0.25442958816073835</v>
      </c>
      <c r="N29" s="41">
        <f>IFERROR(VLOOKUP(J29,年增速计算!$B:$U,20,),"")</f>
        <v>0.28991828656182328</v>
      </c>
      <c r="R29" s="16">
        <v>25</v>
      </c>
      <c r="S29" s="5" t="str">
        <f>IFERROR(VLOOKUP(R29,年增速计算!$C:$U,4,),"")</f>
        <v>002339.SZ</v>
      </c>
      <c r="T29" s="5" t="str">
        <f>IFERROR(VLOOKUP(R29,年增速计算!$C:$U,5,),"")</f>
        <v>积成电子</v>
      </c>
      <c r="U29" s="41">
        <f>IFERROR(VLOOKUP(R29,年增速计算!$C:$U,18,),"")</f>
        <v>0.26645977521632047</v>
      </c>
      <c r="V29" s="41">
        <f>IFERROR(VLOOKUP(R29,年增速计算!$C:$U,19,),"")</f>
        <v>0.2142060772825165</v>
      </c>
    </row>
    <row r="30" spans="2:22" x14ac:dyDescent="0.15">
      <c r="B30" s="16">
        <v>26</v>
      </c>
      <c r="C30" s="5" t="str">
        <f>IFERROR(VLOOKUP(B30,年增速计算!$D:$U,3,),"")</f>
        <v>300026.SZ</v>
      </c>
      <c r="D30" s="5" t="str">
        <f>IFERROR(VLOOKUP(B30,年增速计算!$D:$U,4,),"")</f>
        <v>红日药业</v>
      </c>
      <c r="E30" s="14">
        <f>IFERROR(VLOOKUP(B30,年增速计算!$D:$U,17,),"")</f>
        <v>0.54214358354839542</v>
      </c>
      <c r="F30" s="14">
        <f>IFERROR(VLOOKUP(B30,年增速计算!$D:$U,18,),"")</f>
        <v>0.39287017444867556</v>
      </c>
      <c r="J30" s="16">
        <v>26</v>
      </c>
      <c r="K30" s="5" t="str">
        <f>IFERROR(VLOOKUP(J30,年增速计算!$B:$U,5,),"")</f>
        <v>002185.SZ</v>
      </c>
      <c r="L30" s="5" t="str">
        <f>IFERROR(VLOOKUP(J30,年增速计算!$B:$U,6,),"")</f>
        <v>华天科技</v>
      </c>
      <c r="M30" s="41">
        <f>IFERROR(VLOOKUP(J30,年增速计算!$B:$U,19,),"")</f>
        <v>0.27247156715908849</v>
      </c>
      <c r="N30" s="41">
        <f>IFERROR(VLOOKUP(J30,年增速计算!$B:$U,20,),"")</f>
        <v>0.23277155733847055</v>
      </c>
      <c r="R30" s="16">
        <v>26</v>
      </c>
      <c r="S30" s="5" t="str">
        <f>IFERROR(VLOOKUP(R30,年增速计算!$C:$U,4,),"")</f>
        <v>002367.SZ</v>
      </c>
      <c r="T30" s="5" t="str">
        <f>IFERROR(VLOOKUP(R30,年增速计算!$C:$U,5,),"")</f>
        <v>康力电梯</v>
      </c>
      <c r="U30" s="41">
        <f>IFERROR(VLOOKUP(R30,年增速计算!$C:$U,18,),"")</f>
        <v>0.24576827334383466</v>
      </c>
      <c r="V30" s="41">
        <f>IFERROR(VLOOKUP(R30,年增速计算!$C:$U,19,),"")</f>
        <v>0.32456349979306887</v>
      </c>
    </row>
    <row r="31" spans="2:22" x14ac:dyDescent="0.15">
      <c r="B31" s="16">
        <v>27</v>
      </c>
      <c r="C31" s="5" t="str">
        <f>IFERROR(VLOOKUP(B31,年增速计算!$D:$U,3,),"")</f>
        <v>300055.SZ</v>
      </c>
      <c r="D31" s="5" t="str">
        <f>IFERROR(VLOOKUP(B31,年增速计算!$D:$U,4,),"")</f>
        <v>万邦达</v>
      </c>
      <c r="E31" s="14">
        <f>IFERROR(VLOOKUP(B31,年增速计算!$D:$U,17,),"")</f>
        <v>0.49157722739764997</v>
      </c>
      <c r="F31" s="14">
        <f>IFERROR(VLOOKUP(B31,年增速计算!$D:$U,18,),"")</f>
        <v>0.36356342597178304</v>
      </c>
      <c r="J31" s="16">
        <v>27</v>
      </c>
      <c r="K31" s="5" t="str">
        <f>IFERROR(VLOOKUP(J31,年增速计算!$B:$U,5,),"")</f>
        <v>002190.SZ</v>
      </c>
      <c r="L31" s="5" t="str">
        <f>IFERROR(VLOOKUP(J31,年增速计算!$B:$U,6,),"")</f>
        <v>成飞集成</v>
      </c>
      <c r="M31" s="41">
        <f>IFERROR(VLOOKUP(J31,年增速计算!$B:$U,19,),"")</f>
        <v>0.39940149276541215</v>
      </c>
      <c r="N31" s="41">
        <f>IFERROR(VLOOKUP(J31,年增速计算!$B:$U,20,),"")</f>
        <v>0.11864932509345438</v>
      </c>
      <c r="R31" s="16">
        <v>27</v>
      </c>
      <c r="S31" s="5" t="str">
        <f>IFERROR(VLOOKUP(R31,年增速计算!$C:$U,4,),"")</f>
        <v>002400.SZ</v>
      </c>
      <c r="T31" s="5" t="str">
        <f>IFERROR(VLOOKUP(R31,年增速计算!$C:$U,5,),"")</f>
        <v>省广股份</v>
      </c>
      <c r="U31" s="41">
        <f>IFERROR(VLOOKUP(R31,年增速计算!$C:$U,18,),"")</f>
        <v>0.25615016999123785</v>
      </c>
      <c r="V31" s="41">
        <f>IFERROR(VLOOKUP(R31,年增速计算!$C:$U,19,),"")</f>
        <v>0.51877710324362036</v>
      </c>
    </row>
    <row r="32" spans="2:22" x14ac:dyDescent="0.15">
      <c r="B32" s="16">
        <v>28</v>
      </c>
      <c r="C32" s="5" t="str">
        <f>IFERROR(VLOOKUP(B32,年增速计算!$D:$U,3,),"")</f>
        <v>300070.SZ</v>
      </c>
      <c r="D32" s="5" t="str">
        <f>IFERROR(VLOOKUP(B32,年增速计算!$D:$U,4,),"")</f>
        <v>碧水源</v>
      </c>
      <c r="E32" s="14">
        <f>IFERROR(VLOOKUP(B32,年增速计算!$D:$U,17,),"")</f>
        <v>0.59794852233811979</v>
      </c>
      <c r="F32" s="14">
        <f>IFERROR(VLOOKUP(B32,年增速计算!$D:$U,18,),"")</f>
        <v>0.50397170934847835</v>
      </c>
      <c r="J32" s="16">
        <v>28</v>
      </c>
      <c r="K32" s="5" t="str">
        <f>IFERROR(VLOOKUP(J32,年增速计算!$B:$U,5,),"")</f>
        <v>002221.SZ</v>
      </c>
      <c r="L32" s="5" t="str">
        <f>IFERROR(VLOOKUP(J32,年增速计算!$B:$U,6,),"")</f>
        <v>东华能源</v>
      </c>
      <c r="M32" s="41">
        <f>IFERROR(VLOOKUP(J32,年增速计算!$B:$U,19,),"")</f>
        <v>0.50056400058773187</v>
      </c>
      <c r="N32" s="41">
        <f>IFERROR(VLOOKUP(J32,年增速计算!$B:$U,20,),"")</f>
        <v>0.5887727399929239</v>
      </c>
      <c r="R32" s="16">
        <v>28</v>
      </c>
      <c r="S32" s="5" t="str">
        <f>IFERROR(VLOOKUP(R32,年增速计算!$C:$U,4,),"")</f>
        <v>002415.SZ</v>
      </c>
      <c r="T32" s="5" t="str">
        <f>IFERROR(VLOOKUP(R32,年增速计算!$C:$U,5,),"")</f>
        <v>海康威视</v>
      </c>
      <c r="U32" s="41">
        <f>IFERROR(VLOOKUP(R32,年增速计算!$C:$U,18,),"")</f>
        <v>0.47615946043113677</v>
      </c>
      <c r="V32" s="41">
        <f>IFERROR(VLOOKUP(R32,年增速计算!$C:$U,19,),"")</f>
        <v>0.41034890817463365</v>
      </c>
    </row>
    <row r="33" spans="2:22" x14ac:dyDescent="0.15">
      <c r="B33" s="16">
        <v>29</v>
      </c>
      <c r="C33" s="5" t="str">
        <f>IFERROR(VLOOKUP(B33,年增速计算!$D:$U,3,),"")</f>
        <v>300072.SZ</v>
      </c>
      <c r="D33" s="5" t="str">
        <f>IFERROR(VLOOKUP(B33,年增速计算!$D:$U,4,),"")</f>
        <v>三聚环保</v>
      </c>
      <c r="E33" s="14">
        <f>IFERROR(VLOOKUP(B33,年增速计算!$D:$U,17,),"")</f>
        <v>0.67655244293482886</v>
      </c>
      <c r="F33" s="14">
        <f>IFERROR(VLOOKUP(B33,年增速计算!$D:$U,18,),"")</f>
        <v>0.70175126519313968</v>
      </c>
      <c r="J33" s="16">
        <v>29</v>
      </c>
      <c r="K33" s="5" t="str">
        <f>IFERROR(VLOOKUP(J33,年增速计算!$B:$U,5,),"")</f>
        <v>002230.SZ</v>
      </c>
      <c r="L33" s="5" t="str">
        <f>IFERROR(VLOOKUP(J33,年增速计算!$B:$U,6,),"")</f>
        <v>科大讯飞</v>
      </c>
      <c r="M33" s="41">
        <f>IFERROR(VLOOKUP(J33,年增速计算!$B:$U,19,),"")</f>
        <v>0.41810060398046245</v>
      </c>
      <c r="N33" s="41">
        <f>IFERROR(VLOOKUP(J33,年增速计算!$B:$U,20,),"")</f>
        <v>0.33276632747883261</v>
      </c>
      <c r="R33" s="16">
        <v>29</v>
      </c>
      <c r="S33" s="5" t="str">
        <f>IFERROR(VLOOKUP(R33,年增速计算!$C:$U,4,),"")</f>
        <v>002450.SZ</v>
      </c>
      <c r="T33" s="5" t="str">
        <f>IFERROR(VLOOKUP(R33,年增速计算!$C:$U,5,),"")</f>
        <v>康得新</v>
      </c>
      <c r="U33" s="41">
        <f>IFERROR(VLOOKUP(R33,年增速计算!$C:$U,18,),"")</f>
        <v>0.70075170017863209</v>
      </c>
      <c r="V33" s="41">
        <f>IFERROR(VLOOKUP(R33,年增速计算!$C:$U,19,),"")</f>
        <v>0.82253606831625703</v>
      </c>
    </row>
    <row r="34" spans="2:22" x14ac:dyDescent="0.15">
      <c r="B34" s="16">
        <v>30</v>
      </c>
      <c r="C34" s="5" t="str">
        <f>IFERROR(VLOOKUP(B34,年增速计算!$D:$U,3,),"")</f>
        <v>300104.SZ</v>
      </c>
      <c r="D34" s="5" t="str">
        <f>IFERROR(VLOOKUP(B34,年增速计算!$D:$U,4,),"")</f>
        <v>乐视网</v>
      </c>
      <c r="E34" s="14">
        <f>IFERROR(VLOOKUP(B34,年增速计算!$D:$U,17,),"")</f>
        <v>1.2258238314895009</v>
      </c>
      <c r="F34" s="14">
        <f>IFERROR(VLOOKUP(B34,年增速计算!$D:$U,18,),"")</f>
        <v>0.52227160611520884</v>
      </c>
      <c r="J34" s="16">
        <v>30</v>
      </c>
      <c r="K34" s="5" t="str">
        <f>IFERROR(VLOOKUP(J34,年增速计算!$B:$U,5,),"")</f>
        <v>002236.SZ</v>
      </c>
      <c r="L34" s="5" t="str">
        <f>IFERROR(VLOOKUP(J34,年增速计算!$B:$U,6,),"")</f>
        <v>大华股份</v>
      </c>
      <c r="M34" s="41">
        <f>IFERROR(VLOOKUP(J34,年增速计算!$B:$U,19,),"")</f>
        <v>0.46055466049260674</v>
      </c>
      <c r="N34" s="41">
        <f>IFERROR(VLOOKUP(J34,年增速计算!$B:$U,20,),"")</f>
        <v>0.39443046454210107</v>
      </c>
      <c r="R34" s="16">
        <v>30</v>
      </c>
      <c r="S34" s="5" t="str">
        <f>IFERROR(VLOOKUP(R34,年增速计算!$C:$U,4,),"")</f>
        <v>002470.SZ</v>
      </c>
      <c r="T34" s="5" t="str">
        <f>IFERROR(VLOOKUP(R34,年增速计算!$C:$U,5,),"")</f>
        <v>金正大</v>
      </c>
      <c r="U34" s="41">
        <f>IFERROR(VLOOKUP(R34,年增速计算!$C:$U,18,),"")</f>
        <v>0.26498280478420422</v>
      </c>
      <c r="V34" s="41">
        <f>IFERROR(VLOOKUP(R34,年增速计算!$C:$U,19,),"")</f>
        <v>0.28804150225036507</v>
      </c>
    </row>
    <row r="35" spans="2:22" x14ac:dyDescent="0.15">
      <c r="B35" s="16">
        <v>31</v>
      </c>
      <c r="C35" s="5" t="str">
        <f>IFERROR(VLOOKUP(B35,年增速计算!$D:$U,3,),"")</f>
        <v>300113.SZ</v>
      </c>
      <c r="D35" s="5" t="str">
        <f>IFERROR(VLOOKUP(B35,年增速计算!$D:$U,4,),"")</f>
        <v>顺网科技</v>
      </c>
      <c r="E35" s="14">
        <f>IFERROR(VLOOKUP(B35,年增速计算!$D:$U,17,),"")</f>
        <v>0.48655390977567436</v>
      </c>
      <c r="F35" s="14">
        <f>IFERROR(VLOOKUP(B35,年增速计算!$D:$U,18,),"")</f>
        <v>0.44447268469070722</v>
      </c>
      <c r="J35" s="16">
        <v>31</v>
      </c>
      <c r="K35" s="5" t="str">
        <f>IFERROR(VLOOKUP(J35,年增速计算!$B:$U,5,),"")</f>
        <v>002276.SZ</v>
      </c>
      <c r="L35" s="5" t="str">
        <f>IFERROR(VLOOKUP(J35,年增速计算!$B:$U,6,),"")</f>
        <v>万马股份</v>
      </c>
      <c r="M35" s="41">
        <f>IFERROR(VLOOKUP(J35,年增速计算!$B:$U,19,),"")</f>
        <v>0.26136235200306368</v>
      </c>
      <c r="N35" s="41">
        <f>IFERROR(VLOOKUP(J35,年增速计算!$B:$U,20,),"")</f>
        <v>0.22784887808636967</v>
      </c>
      <c r="R35" s="16">
        <v>31</v>
      </c>
      <c r="S35" s="5" t="str">
        <f>IFERROR(VLOOKUP(R35,年增速计算!$C:$U,4,),"")</f>
        <v>002481.SZ</v>
      </c>
      <c r="T35" s="5" t="str">
        <f>IFERROR(VLOOKUP(R35,年增速计算!$C:$U,5,),"")</f>
        <v>双塔食品</v>
      </c>
      <c r="U35" s="41">
        <f>IFERROR(VLOOKUP(R35,年增速计算!$C:$U,18,),"")</f>
        <v>0.27393622755738045</v>
      </c>
      <c r="V35" s="41">
        <f>IFERROR(VLOOKUP(R35,年增速计算!$C:$U,19,),"")</f>
        <v>0.28810765270084504</v>
      </c>
    </row>
    <row r="36" spans="2:22" x14ac:dyDescent="0.15">
      <c r="B36" s="16">
        <v>32</v>
      </c>
      <c r="C36" s="5" t="str">
        <f>IFERROR(VLOOKUP(B36,年增速计算!$D:$U,3,),"")</f>
        <v>300115.SZ</v>
      </c>
      <c r="D36" s="5" t="str">
        <f>IFERROR(VLOOKUP(B36,年增速计算!$D:$U,4,),"")</f>
        <v>长盈精密</v>
      </c>
      <c r="E36" s="14">
        <f>IFERROR(VLOOKUP(B36,年增速计算!$D:$U,17,),"")</f>
        <v>0.52182878976796743</v>
      </c>
      <c r="F36" s="14">
        <f>IFERROR(VLOOKUP(B36,年增速计算!$D:$U,18,),"")</f>
        <v>0.37726552704712679</v>
      </c>
      <c r="J36" s="16">
        <v>32</v>
      </c>
      <c r="K36" s="5" t="str">
        <f>IFERROR(VLOOKUP(J36,年增速计算!$B:$U,5,),"")</f>
        <v>002285.SZ</v>
      </c>
      <c r="L36" s="5" t="str">
        <f>IFERROR(VLOOKUP(J36,年增速计算!$B:$U,6,),"")</f>
        <v>世联行</v>
      </c>
      <c r="M36" s="41">
        <f>IFERROR(VLOOKUP(J36,年增速计算!$B:$U,19,),"")</f>
        <v>0.29932274708670725</v>
      </c>
      <c r="N36" s="41">
        <f>IFERROR(VLOOKUP(J36,年增速计算!$B:$U,20,),"")</f>
        <v>0.16072366850941489</v>
      </c>
      <c r="R36" s="16">
        <v>32</v>
      </c>
      <c r="S36" s="5" t="str">
        <f>IFERROR(VLOOKUP(R36,年增速计算!$C:$U,4,),"")</f>
        <v>002501.SZ</v>
      </c>
      <c r="T36" s="5" t="str">
        <f>IFERROR(VLOOKUP(R36,年增速计算!$C:$U,5,),"")</f>
        <v>利源精制</v>
      </c>
      <c r="U36" s="41">
        <f>IFERROR(VLOOKUP(R36,年增速计算!$C:$U,18,),"")</f>
        <v>0.17496926621225728</v>
      </c>
      <c r="V36" s="41">
        <f>IFERROR(VLOOKUP(R36,年增速计算!$C:$U,19,),"")</f>
        <v>0.38627858312677943</v>
      </c>
    </row>
    <row r="37" spans="2:22" x14ac:dyDescent="0.15">
      <c r="B37" s="16">
        <v>33</v>
      </c>
      <c r="C37" s="5" t="str">
        <f>IFERROR(VLOOKUP(B37,年增速计算!$D:$U,3,),"")</f>
        <v>300133.SZ</v>
      </c>
      <c r="D37" s="5" t="str">
        <f>IFERROR(VLOOKUP(B37,年增速计算!$D:$U,4,),"")</f>
        <v>华策影视</v>
      </c>
      <c r="E37" s="14">
        <f>IFERROR(VLOOKUP(B37,年增速计算!$D:$U,17,),"")</f>
        <v>0.56634884354453896</v>
      </c>
      <c r="F37" s="14">
        <f>IFERROR(VLOOKUP(B37,年增速计算!$D:$U,18,),"")</f>
        <v>0.37661321848129181</v>
      </c>
      <c r="J37" s="16">
        <v>33</v>
      </c>
      <c r="K37" s="5" t="str">
        <f>IFERROR(VLOOKUP(J37,年增速计算!$B:$U,5,),"")</f>
        <v>002289.SZ</v>
      </c>
      <c r="L37" s="5" t="str">
        <f>IFERROR(VLOOKUP(J37,年增速计算!$B:$U,6,),"")</f>
        <v>*ST宇顺</v>
      </c>
      <c r="M37" s="41">
        <f>IFERROR(VLOOKUP(J37,年增速计算!$B:$U,19,),"")</f>
        <v>0.35328021508208129</v>
      </c>
      <c r="N37" s="41">
        <f>IFERROR(VLOOKUP(J37,年增速计算!$B:$U,20,),"")</f>
        <v>-3.0773573283360154</v>
      </c>
      <c r="R37" s="16">
        <v>33</v>
      </c>
      <c r="S37" s="5" t="str">
        <f>IFERROR(VLOOKUP(R37,年增速计算!$C:$U,4,),"")</f>
        <v>002508.SZ</v>
      </c>
      <c r="T37" s="5" t="str">
        <f>IFERROR(VLOOKUP(R37,年增速计算!$C:$U,5,),"")</f>
        <v>老板电器</v>
      </c>
      <c r="U37" s="41">
        <f>IFERROR(VLOOKUP(R37,年增速计算!$C:$U,18,),"")</f>
        <v>0.29828316929361609</v>
      </c>
      <c r="V37" s="41">
        <f>IFERROR(VLOOKUP(R37,年增速计算!$C:$U,19,),"")</f>
        <v>0.43954727629786583</v>
      </c>
    </row>
    <row r="38" spans="2:22" x14ac:dyDescent="0.15">
      <c r="B38" s="16">
        <v>34</v>
      </c>
      <c r="C38" s="5" t="str">
        <f>IFERROR(VLOOKUP(B38,年增速计算!$D:$U,3,),"")</f>
        <v>300144.SZ</v>
      </c>
      <c r="D38" s="5" t="str">
        <f>IFERROR(VLOOKUP(B38,年增速计算!$D:$U,4,),"")</f>
        <v>宋城演艺</v>
      </c>
      <c r="E38" s="14">
        <f>IFERROR(VLOOKUP(B38,年增速计算!$D:$U,17,),"")</f>
        <v>0.30672601943838718</v>
      </c>
      <c r="F38" s="14">
        <f>IFERROR(VLOOKUP(B38,年增速计算!$D:$U,18,),"")</f>
        <v>0.31017106332785094</v>
      </c>
      <c r="J38" s="16">
        <v>34</v>
      </c>
      <c r="K38" s="5" t="str">
        <f>IFERROR(VLOOKUP(J38,年增速计算!$B:$U,5,),"")</f>
        <v>002294.SZ</v>
      </c>
      <c r="L38" s="5" t="str">
        <f>IFERROR(VLOOKUP(J38,年增速计算!$B:$U,6,),"")</f>
        <v>信立泰</v>
      </c>
      <c r="M38" s="41">
        <f>IFERROR(VLOOKUP(J38,年增速计算!$B:$U,19,),"")</f>
        <v>0.21792036323289277</v>
      </c>
      <c r="N38" s="41">
        <f>IFERROR(VLOOKUP(J38,年增速计算!$B:$U,20,),"")</f>
        <v>0.28931405789941578</v>
      </c>
      <c r="R38" s="16">
        <v>34</v>
      </c>
      <c r="S38" s="5" t="str">
        <f>IFERROR(VLOOKUP(R38,年增速计算!$C:$U,4,),"")</f>
        <v>002542.SZ</v>
      </c>
      <c r="T38" s="5" t="str">
        <f>IFERROR(VLOOKUP(R38,年增速计算!$C:$U,5,),"")</f>
        <v>中化岩土</v>
      </c>
      <c r="U38" s="41">
        <f>IFERROR(VLOOKUP(R38,年增速计算!$C:$U,18,),"")</f>
        <v>0.53691743708113138</v>
      </c>
      <c r="V38" s="41">
        <f>IFERROR(VLOOKUP(R38,年增速计算!$C:$U,19,),"")</f>
        <v>0.38979338881461678</v>
      </c>
    </row>
    <row r="39" spans="2:22" x14ac:dyDescent="0.15">
      <c r="B39" s="16">
        <v>35</v>
      </c>
      <c r="C39" s="5" t="str">
        <f>IFERROR(VLOOKUP(B39,年增速计算!$D:$U,3,),"")</f>
        <v>300145.SZ</v>
      </c>
      <c r="D39" s="5" t="str">
        <f>IFERROR(VLOOKUP(B39,年增速计算!$D:$U,4,),"")</f>
        <v>中金环境</v>
      </c>
      <c r="E39" s="14">
        <f>IFERROR(VLOOKUP(B39,年增速计算!$D:$U,17,),"")</f>
        <v>0.25109216504218335</v>
      </c>
      <c r="F39" s="14">
        <f>IFERROR(VLOOKUP(B39,年增速计算!$D:$U,18,),"")</f>
        <v>0.33331498356622413</v>
      </c>
      <c r="J39" s="16">
        <v>35</v>
      </c>
      <c r="K39" s="5" t="str">
        <f>IFERROR(VLOOKUP(J39,年增速计算!$B:$U,5,),"")</f>
        <v>002303.SZ</v>
      </c>
      <c r="L39" s="5" t="str">
        <f>IFERROR(VLOOKUP(J39,年增速计算!$B:$U,6,),"")</f>
        <v>美盈森</v>
      </c>
      <c r="M39" s="41">
        <f>IFERROR(VLOOKUP(J39,年增速计算!$B:$U,19,),"")</f>
        <v>0.22574927375648657</v>
      </c>
      <c r="N39" s="41">
        <f>IFERROR(VLOOKUP(J39,年增速计算!$B:$U,20,),"")</f>
        <v>9.1233668299379955E-2</v>
      </c>
      <c r="R39" s="16">
        <v>35</v>
      </c>
      <c r="S39" s="5" t="str">
        <f>IFERROR(VLOOKUP(R39,年增速计算!$C:$U,4,),"")</f>
        <v>002572.SZ</v>
      </c>
      <c r="T39" s="5" t="str">
        <f>IFERROR(VLOOKUP(R39,年增速计算!$C:$U,5,),"")</f>
        <v>索菲亚</v>
      </c>
      <c r="U39" s="41">
        <f>IFERROR(VLOOKUP(R39,年增速计算!$C:$U,18,),"")</f>
        <v>0.39521515874436797</v>
      </c>
      <c r="V39" s="41">
        <f>IFERROR(VLOOKUP(R39,年增速计算!$C:$U,19,),"")</f>
        <v>0.40432915000188907</v>
      </c>
    </row>
    <row r="40" spans="2:22" x14ac:dyDescent="0.15">
      <c r="B40" s="16">
        <v>36</v>
      </c>
      <c r="C40" s="5" t="str">
        <f>IFERROR(VLOOKUP(B40,年增速计算!$D:$U,3,),"")</f>
        <v>300146.SZ</v>
      </c>
      <c r="D40" s="5" t="str">
        <f>IFERROR(VLOOKUP(B40,年增速计算!$D:$U,4,),"")</f>
        <v>汤臣倍健</v>
      </c>
      <c r="E40" s="14">
        <f>IFERROR(VLOOKUP(B40,年增速计算!$D:$U,17,),"")</f>
        <v>0.45619030911094005</v>
      </c>
      <c r="F40" s="14">
        <f>IFERROR(VLOOKUP(B40,年增速计算!$D:$U,18,),"")</f>
        <v>0.47151640667296735</v>
      </c>
      <c r="J40" s="16">
        <v>36</v>
      </c>
      <c r="K40" s="5" t="str">
        <f>IFERROR(VLOOKUP(J40,年增速计算!$B:$U,5,),"")</f>
        <v>002309.SZ</v>
      </c>
      <c r="L40" s="5" t="str">
        <f>IFERROR(VLOOKUP(J40,年增速计算!$B:$U,6,),"")</f>
        <v>中利科技</v>
      </c>
      <c r="M40" s="41">
        <f>IFERROR(VLOOKUP(J40,年增速计算!$B:$U,19,),"")</f>
        <v>0.32985739648633117</v>
      </c>
      <c r="N40" s="41">
        <f>IFERROR(VLOOKUP(J40,年增速计算!$B:$U,20,),"")</f>
        <v>0.17075209116757262</v>
      </c>
      <c r="R40" s="16">
        <v>36</v>
      </c>
      <c r="S40" s="5" t="str">
        <f>IFERROR(VLOOKUP(R40,年增速计算!$C:$U,4,),"")</f>
        <v>002588.SZ</v>
      </c>
      <c r="T40" s="5" t="str">
        <f>IFERROR(VLOOKUP(R40,年增速计算!$C:$U,5,),"")</f>
        <v>史丹利</v>
      </c>
      <c r="U40" s="41">
        <f>IFERROR(VLOOKUP(R40,年增速计算!$C:$U,18,),"")</f>
        <v>0.19404732887284259</v>
      </c>
      <c r="V40" s="41">
        <f>IFERROR(VLOOKUP(R40,年增速计算!$C:$U,19,),"")</f>
        <v>0.28673737646483888</v>
      </c>
    </row>
    <row r="41" spans="2:22" x14ac:dyDescent="0.15">
      <c r="B41" s="16">
        <v>37</v>
      </c>
      <c r="C41" s="5" t="str">
        <f>IFERROR(VLOOKUP(B41,年增速计算!$D:$U,3,),"")</f>
        <v>300166.SZ</v>
      </c>
      <c r="D41" s="5" t="str">
        <f>IFERROR(VLOOKUP(B41,年增速计算!$D:$U,4,),"")</f>
        <v>东方国信</v>
      </c>
      <c r="E41" s="14">
        <f>IFERROR(VLOOKUP(B41,年增速计算!$D:$U,17,),"")</f>
        <v>0.50336959884805421</v>
      </c>
      <c r="F41" s="14">
        <f>IFERROR(VLOOKUP(B41,年增速计算!$D:$U,18,),"")</f>
        <v>0.40209657808003363</v>
      </c>
      <c r="J41" s="16">
        <v>37</v>
      </c>
      <c r="K41" s="5" t="str">
        <f>IFERROR(VLOOKUP(J41,年增速计算!$B:$U,5,),"")</f>
        <v>002311.SZ</v>
      </c>
      <c r="L41" s="5" t="str">
        <f>IFERROR(VLOOKUP(J41,年增速计算!$B:$U,6,),"")</f>
        <v>海大集团</v>
      </c>
      <c r="M41" s="41">
        <f>IFERROR(VLOOKUP(J41,年增速计算!$B:$U,19,),"")</f>
        <v>0.27135024960483167</v>
      </c>
      <c r="N41" s="41">
        <f>IFERROR(VLOOKUP(J41,年增速计算!$B:$U,20,),"")</f>
        <v>0.29876915592709707</v>
      </c>
      <c r="R41" s="16">
        <v>37</v>
      </c>
      <c r="S41" s="5" t="str">
        <f>IFERROR(VLOOKUP(R41,年增速计算!$C:$U,4,),"")</f>
        <v>002589.SZ</v>
      </c>
      <c r="T41" s="5" t="str">
        <f>IFERROR(VLOOKUP(R41,年增速计算!$C:$U,5,),"")</f>
        <v>瑞康医药</v>
      </c>
      <c r="U41" s="41">
        <f>IFERROR(VLOOKUP(R41,年增速计算!$C:$U,18,),"")</f>
        <v>0.34520739918523136</v>
      </c>
      <c r="V41" s="41">
        <f>IFERROR(VLOOKUP(R41,年增速计算!$C:$U,19,),"")</f>
        <v>0.30595604943159649</v>
      </c>
    </row>
    <row r="42" spans="2:22" x14ac:dyDescent="0.15">
      <c r="B42" s="16">
        <v>38</v>
      </c>
      <c r="C42" s="5" t="str">
        <f>IFERROR(VLOOKUP(B42,年增速计算!$D:$U,3,),"")</f>
        <v>300168.SZ</v>
      </c>
      <c r="D42" s="5" t="str">
        <f>IFERROR(VLOOKUP(B42,年增速计算!$D:$U,4,),"")</f>
        <v>万达信息</v>
      </c>
      <c r="E42" s="14">
        <f>IFERROR(VLOOKUP(B42,年增速计算!$D:$U,17,),"")</f>
        <v>0.30527085723188607</v>
      </c>
      <c r="F42" s="14">
        <f>IFERROR(VLOOKUP(B42,年增速计算!$D:$U,18,),"")</f>
        <v>0.34129784998744017</v>
      </c>
      <c r="J42" s="16">
        <v>38</v>
      </c>
      <c r="K42" s="5" t="str">
        <f>IFERROR(VLOOKUP(J42,年增速计算!$B:$U,5,),"")</f>
        <v>002312.SZ</v>
      </c>
      <c r="L42" s="5" t="str">
        <f>IFERROR(VLOOKUP(J42,年增速计算!$B:$U,6,),"")</f>
        <v>三泰控股</v>
      </c>
      <c r="M42" s="41">
        <f>IFERROR(VLOOKUP(J42,年增速计算!$B:$U,19,),"")</f>
        <v>0.30754328232379824</v>
      </c>
      <c r="N42" s="41">
        <f>IFERROR(VLOOKUP(J42,年增速计算!$B:$U,20,),"")</f>
        <v>-1.9369709320652342</v>
      </c>
      <c r="R42" s="16">
        <v>38</v>
      </c>
      <c r="S42" s="5" t="str">
        <f>IFERROR(VLOOKUP(R42,年增速计算!$C:$U,4,),"")</f>
        <v>002642.SZ</v>
      </c>
      <c r="T42" s="5" t="str">
        <f>IFERROR(VLOOKUP(R42,年增速计算!$C:$U,5,),"")</f>
        <v>荣之联</v>
      </c>
      <c r="U42" s="41">
        <f>IFERROR(VLOOKUP(R42,年增速计算!$C:$U,18,),"")</f>
        <v>0.22060891810004302</v>
      </c>
      <c r="V42" s="41">
        <f>IFERROR(VLOOKUP(R42,年增速计算!$C:$U,19,),"")</f>
        <v>0.32401659390656135</v>
      </c>
    </row>
    <row r="43" spans="2:22" x14ac:dyDescent="0.15">
      <c r="B43" s="16">
        <v>39</v>
      </c>
      <c r="C43" s="5" t="str">
        <f>IFERROR(VLOOKUP(B43,年增速计算!$D:$U,3,),"")</f>
        <v>300170.SZ</v>
      </c>
      <c r="D43" s="5" t="str">
        <f>IFERROR(VLOOKUP(B43,年增速计算!$D:$U,4,),"")</f>
        <v>汉得信息</v>
      </c>
      <c r="E43" s="14">
        <f>IFERROR(VLOOKUP(B43,年增速计算!$D:$U,17,),"")</f>
        <v>0.27543335632577004</v>
      </c>
      <c r="F43" s="14">
        <f>IFERROR(VLOOKUP(B43,年增速计算!$D:$U,18,),"")</f>
        <v>0.27622800718785268</v>
      </c>
      <c r="J43" s="16">
        <v>39</v>
      </c>
      <c r="K43" s="5" t="str">
        <f>IFERROR(VLOOKUP(J43,年增速计算!$B:$U,5,),"")</f>
        <v>002324.SZ</v>
      </c>
      <c r="L43" s="5" t="str">
        <f>IFERROR(VLOOKUP(J43,年增速计算!$B:$U,6,),"")</f>
        <v>普利特</v>
      </c>
      <c r="M43" s="41">
        <f>IFERROR(VLOOKUP(J43,年增速计算!$B:$U,19,),"")</f>
        <v>0.28121744315306363</v>
      </c>
      <c r="N43" s="41">
        <f>IFERROR(VLOOKUP(J43,年增速计算!$B:$U,20,),"")</f>
        <v>0.20961473988051349</v>
      </c>
      <c r="R43" s="16">
        <v>39</v>
      </c>
      <c r="S43" s="5" t="str">
        <f>IFERROR(VLOOKUP(R43,年增速计算!$C:$U,4,),"")</f>
        <v>002658.SZ</v>
      </c>
      <c r="T43" s="5" t="str">
        <f>IFERROR(VLOOKUP(R43,年增速计算!$C:$U,5,),"")</f>
        <v>雪迪龙</v>
      </c>
      <c r="U43" s="41">
        <f>IFERROR(VLOOKUP(R43,年增速计算!$C:$U,18,),"")</f>
        <v>0.27271085345055379</v>
      </c>
      <c r="V43" s="41">
        <f>IFERROR(VLOOKUP(R43,年增速计算!$C:$U,19,),"")</f>
        <v>0.50137736358585561</v>
      </c>
    </row>
    <row r="44" spans="2:22" x14ac:dyDescent="0.15">
      <c r="B44" s="16">
        <v>40</v>
      </c>
      <c r="C44" s="5" t="str">
        <f>IFERROR(VLOOKUP(B44,年增速计算!$D:$U,3,),"")</f>
        <v>300182.SZ</v>
      </c>
      <c r="D44" s="5" t="str">
        <f>IFERROR(VLOOKUP(B44,年增速计算!$D:$U,4,),"")</f>
        <v>捷成股份</v>
      </c>
      <c r="E44" s="14">
        <f>IFERROR(VLOOKUP(B44,年增速计算!$D:$U,17,),"")</f>
        <v>0.49538419471284079</v>
      </c>
      <c r="F44" s="14">
        <f>IFERROR(VLOOKUP(B44,年增速计算!$D:$U,18,),"")</f>
        <v>0.51368538064491065</v>
      </c>
      <c r="J44" s="16">
        <v>40</v>
      </c>
      <c r="K44" s="5" t="str">
        <f>IFERROR(VLOOKUP(J44,年增速计算!$B:$U,5,),"")</f>
        <v>002329.SZ</v>
      </c>
      <c r="L44" s="5" t="str">
        <f>IFERROR(VLOOKUP(J44,年增速计算!$B:$U,6,),"")</f>
        <v>皇氏集团</v>
      </c>
      <c r="M44" s="41">
        <f>IFERROR(VLOOKUP(J44,年增速计算!$B:$U,19,),"")</f>
        <v>0.32603179118046954</v>
      </c>
      <c r="N44" s="41">
        <f>IFERROR(VLOOKUP(J44,年增速计算!$B:$U,20,),"")</f>
        <v>0.26528025563996938</v>
      </c>
      <c r="R44" s="16">
        <v>40</v>
      </c>
      <c r="S44" s="5" t="str">
        <f>IFERROR(VLOOKUP(R44,年增速计算!$C:$U,4,),"")</f>
        <v>002701.SZ</v>
      </c>
      <c r="T44" s="5" t="str">
        <f>IFERROR(VLOOKUP(R44,年增速计算!$C:$U,5,),"")</f>
        <v>奥瑞金</v>
      </c>
      <c r="U44" s="41">
        <f>IFERROR(VLOOKUP(R44,年增速计算!$C:$U,18,),"")</f>
        <v>0.27683404832575165</v>
      </c>
      <c r="V44" s="41">
        <f>IFERROR(VLOOKUP(R44,年增速计算!$C:$U,19,),"")</f>
        <v>0.33884710940397156</v>
      </c>
    </row>
    <row r="45" spans="2:22" x14ac:dyDescent="0.15">
      <c r="B45" s="16">
        <v>41</v>
      </c>
      <c r="C45" s="5" t="str">
        <f>IFERROR(VLOOKUP(B45,年增速计算!$D:$U,3,),"")</f>
        <v>300196.SZ</v>
      </c>
      <c r="D45" s="5" t="str">
        <f>IFERROR(VLOOKUP(B45,年增速计算!$D:$U,4,),"")</f>
        <v>长海股份</v>
      </c>
      <c r="E45" s="14">
        <f>IFERROR(VLOOKUP(B45,年增速计算!$D:$U,17,),"")</f>
        <v>0.32133464815293089</v>
      </c>
      <c r="F45" s="14">
        <f>IFERROR(VLOOKUP(B45,年增速计算!$D:$U,18,),"")</f>
        <v>0.33929736134525146</v>
      </c>
      <c r="J45" s="16">
        <v>41</v>
      </c>
      <c r="K45" s="5" t="str">
        <f>IFERROR(VLOOKUP(J45,年增速计算!$B:$U,5,),"")</f>
        <v>002340.SZ</v>
      </c>
      <c r="L45" s="5" t="str">
        <f>IFERROR(VLOOKUP(J45,年增速计算!$B:$U,6,),"")</f>
        <v>格林美</v>
      </c>
      <c r="M45" s="41">
        <f>IFERROR(VLOOKUP(J45,年增速计算!$B:$U,19,),"")</f>
        <v>0.55106615428903205</v>
      </c>
      <c r="N45" s="41">
        <f>IFERROR(VLOOKUP(J45,年增速计算!$B:$U,20,),"")</f>
        <v>0.12470633517836593</v>
      </c>
      <c r="R45" s="16">
        <v>41</v>
      </c>
      <c r="S45" s="5" t="str">
        <f>IFERROR(VLOOKUP(R45,年增速计算!$C:$U,4,),"")</f>
        <v>002707.SZ</v>
      </c>
      <c r="T45" s="5" t="str">
        <f>IFERROR(VLOOKUP(R45,年增速计算!$C:$U,5,),"")</f>
        <v>众信旅游</v>
      </c>
      <c r="U45" s="41">
        <f>IFERROR(VLOOKUP(R45,年增速计算!$C:$U,18,),"")</f>
        <v>0.51898557588457472</v>
      </c>
      <c r="V45" s="41">
        <f>IFERROR(VLOOKUP(R45,年增速计算!$C:$U,19,),"")</f>
        <v>0.43665166183227822</v>
      </c>
    </row>
    <row r="46" spans="2:22" x14ac:dyDescent="0.15">
      <c r="B46" s="16">
        <v>42</v>
      </c>
      <c r="C46" s="5" t="str">
        <f>IFERROR(VLOOKUP(B46,年增速计算!$D:$U,3,),"")</f>
        <v>300199.SZ</v>
      </c>
      <c r="D46" s="5" t="str">
        <f>IFERROR(VLOOKUP(B46,年增速计算!$D:$U,4,),"")</f>
        <v>翰宇药业</v>
      </c>
      <c r="E46" s="14">
        <f>IFERROR(VLOOKUP(B46,年增速计算!$D:$U,17,),"")</f>
        <v>0.44504382991743729</v>
      </c>
      <c r="F46" s="14">
        <f>IFERROR(VLOOKUP(B46,年增速计算!$D:$U,18,),"")</f>
        <v>0.42021117925867224</v>
      </c>
      <c r="J46" s="16">
        <v>42</v>
      </c>
      <c r="K46" s="5" t="str">
        <f>IFERROR(VLOOKUP(J46,年增速计算!$B:$U,5,),"")</f>
        <v>002367.SZ</v>
      </c>
      <c r="L46" s="5" t="str">
        <f>IFERROR(VLOOKUP(J46,年增速计算!$B:$U,6,),"")</f>
        <v>康力电梯</v>
      </c>
      <c r="M46" s="41">
        <f>IFERROR(VLOOKUP(J46,年增速计算!$B:$U,19,),"")</f>
        <v>0.24576827334383466</v>
      </c>
      <c r="N46" s="41">
        <f>IFERROR(VLOOKUP(J46,年增速计算!$B:$U,20,),"")</f>
        <v>0.32456349979306887</v>
      </c>
      <c r="R46" s="16">
        <v>42</v>
      </c>
      <c r="S46" s="5" t="str">
        <f>IFERROR(VLOOKUP(R46,年增速计算!$C:$U,4,),"")</f>
        <v>002717.SZ</v>
      </c>
      <c r="T46" s="5" t="str">
        <f>IFERROR(VLOOKUP(R46,年增速计算!$C:$U,5,),"")</f>
        <v>岭南园林</v>
      </c>
      <c r="U46" s="41">
        <f>IFERROR(VLOOKUP(R46,年增速计算!$C:$U,18,),"")</f>
        <v>0.30850194830072875</v>
      </c>
      <c r="V46" s="41">
        <f>IFERROR(VLOOKUP(R46,年增速计算!$C:$U,19,),"")</f>
        <v>0.22361942119818412</v>
      </c>
    </row>
    <row r="47" spans="2:22" x14ac:dyDescent="0.15">
      <c r="B47" s="16">
        <v>43</v>
      </c>
      <c r="C47" s="5" t="str">
        <f>IFERROR(VLOOKUP(B47,年增速计算!$D:$U,3,),"")</f>
        <v>300231.SZ</v>
      </c>
      <c r="D47" s="5" t="str">
        <f>IFERROR(VLOOKUP(B47,年增速计算!$D:$U,4,),"")</f>
        <v>银信科技</v>
      </c>
      <c r="E47" s="14">
        <f>IFERROR(VLOOKUP(B47,年增速计算!$D:$U,17,),"")</f>
        <v>0.33520979504091986</v>
      </c>
      <c r="F47" s="14">
        <f>IFERROR(VLOOKUP(B47,年增速计算!$D:$U,18,),"")</f>
        <v>0.25478627174004043</v>
      </c>
      <c r="J47" s="16">
        <v>43</v>
      </c>
      <c r="K47" s="5" t="str">
        <f>IFERROR(VLOOKUP(J47,年增速计算!$B:$U,5,),"")</f>
        <v>002376.SZ</v>
      </c>
      <c r="L47" s="5" t="str">
        <f>IFERROR(VLOOKUP(J47,年增速计算!$B:$U,6,),"")</f>
        <v>新北洋</v>
      </c>
      <c r="M47" s="41">
        <f>IFERROR(VLOOKUP(J47,年增速计算!$B:$U,19,),"")</f>
        <v>0.20177294784119182</v>
      </c>
      <c r="N47" s="41">
        <f>IFERROR(VLOOKUP(J47,年增速计算!$B:$U,20,),"")</f>
        <v>5.7251137846714872E-2</v>
      </c>
      <c r="R47" s="16">
        <v>43</v>
      </c>
      <c r="S47" s="5" t="str">
        <f>IFERROR(VLOOKUP(R47,年增速计算!$C:$U,4,),"")</f>
        <v>002727.SZ</v>
      </c>
      <c r="T47" s="5" t="str">
        <f>IFERROR(VLOOKUP(R47,年增速计算!$C:$U,5,),"")</f>
        <v>一心堂</v>
      </c>
      <c r="U47" s="41">
        <f>IFERROR(VLOOKUP(R47,年增速计算!$C:$U,18,),"")</f>
        <v>0.23526177344280796</v>
      </c>
      <c r="V47" s="41">
        <f>IFERROR(VLOOKUP(R47,年增速计算!$C:$U,19,),"")</f>
        <v>0.27468848614303454</v>
      </c>
    </row>
    <row r="48" spans="2:22" x14ac:dyDescent="0.15">
      <c r="B48" s="16">
        <v>44</v>
      </c>
      <c r="C48" s="5" t="str">
        <f>IFERROR(VLOOKUP(B48,年增速计算!$D:$U,3,),"")</f>
        <v>300244.SZ</v>
      </c>
      <c r="D48" s="5" t="str">
        <f>IFERROR(VLOOKUP(B48,年增速计算!$D:$U,4,),"")</f>
        <v>迪安诊断</v>
      </c>
      <c r="E48" s="14">
        <f>IFERROR(VLOOKUP(B48,年增速计算!$D:$U,17,),"")</f>
        <v>0.40181162246773328</v>
      </c>
      <c r="F48" s="14">
        <f>IFERROR(VLOOKUP(B48,年增速计算!$D:$U,18,),"")</f>
        <v>0.40076888042832381</v>
      </c>
      <c r="J48" s="16">
        <v>44</v>
      </c>
      <c r="K48" s="5" t="str">
        <f>IFERROR(VLOOKUP(J48,年增速计算!$B:$U,5,),"")</f>
        <v>002384.SZ</v>
      </c>
      <c r="L48" s="5" t="str">
        <f>IFERROR(VLOOKUP(J48,年增速计算!$B:$U,6,),"")</f>
        <v>东山精密</v>
      </c>
      <c r="M48" s="41">
        <f>IFERROR(VLOOKUP(J48,年增速计算!$B:$U,19,),"")</f>
        <v>0.352528189754032</v>
      </c>
      <c r="N48" s="41">
        <f>IFERROR(VLOOKUP(J48,年增速计算!$B:$U,20,),"")</f>
        <v>-0.19188386329732876</v>
      </c>
      <c r="R48" s="16">
        <v>44</v>
      </c>
      <c r="S48" s="5" t="str">
        <f>IFERROR(VLOOKUP(R48,年增速计算!$C:$U,4,),"")</f>
        <v>300009.SZ</v>
      </c>
      <c r="T48" s="5" t="str">
        <f>IFERROR(VLOOKUP(R48,年增速计算!$C:$U,5,),"")</f>
        <v>安科生物</v>
      </c>
      <c r="U48" s="41">
        <f>IFERROR(VLOOKUP(R48,年增速计算!$C:$U,18,),"")</f>
        <v>0.22771516516181478</v>
      </c>
      <c r="V48" s="41">
        <f>IFERROR(VLOOKUP(R48,年增速计算!$C:$U,19,),"")</f>
        <v>0.21254223582653586</v>
      </c>
    </row>
    <row r="49" spans="2:22" x14ac:dyDescent="0.15">
      <c r="B49" s="16">
        <v>45</v>
      </c>
      <c r="C49" s="5" t="str">
        <f>IFERROR(VLOOKUP(B49,年增速计算!$D:$U,3,),"")</f>
        <v>300253.SZ</v>
      </c>
      <c r="D49" s="5" t="str">
        <f>IFERROR(VLOOKUP(B49,年增速计算!$D:$U,4,),"")</f>
        <v>卫宁健康</v>
      </c>
      <c r="E49" s="14">
        <f>IFERROR(VLOOKUP(B49,年增速计算!$D:$U,17,),"")</f>
        <v>0.44336079897019198</v>
      </c>
      <c r="F49" s="14">
        <f>IFERROR(VLOOKUP(B49,年增速计算!$D:$U,18,),"")</f>
        <v>0.33963594725000856</v>
      </c>
      <c r="J49" s="16">
        <v>45</v>
      </c>
      <c r="K49" s="5" t="str">
        <f>IFERROR(VLOOKUP(J49,年增速计算!$B:$U,5,),"")</f>
        <v>002390.SZ</v>
      </c>
      <c r="L49" s="5" t="str">
        <f>IFERROR(VLOOKUP(J49,年增速计算!$B:$U,6,),"")</f>
        <v>信邦制药</v>
      </c>
      <c r="M49" s="41">
        <f>IFERROR(VLOOKUP(J49,年增速计算!$B:$U,19,),"")</f>
        <v>0.67329878459221004</v>
      </c>
      <c r="N49" s="41">
        <f>IFERROR(VLOOKUP(J49,年增速计算!$B:$U,20,),"")</f>
        <v>0.35799650950478745</v>
      </c>
      <c r="R49" s="16">
        <v>45</v>
      </c>
      <c r="S49" s="5" t="str">
        <f>IFERROR(VLOOKUP(R49,年增速计算!$C:$U,4,),"")</f>
        <v>300017.SZ</v>
      </c>
      <c r="T49" s="5" t="str">
        <f>IFERROR(VLOOKUP(R49,年增速计算!$C:$U,5,),"")</f>
        <v>网宿科技</v>
      </c>
      <c r="U49" s="41">
        <f>IFERROR(VLOOKUP(R49,年增速计算!$C:$U,18,),"")</f>
        <v>0.51919462090469715</v>
      </c>
      <c r="V49" s="41">
        <f>IFERROR(VLOOKUP(R49,年增速计算!$C:$U,19,),"")</f>
        <v>0.85086494792468659</v>
      </c>
    </row>
    <row r="50" spans="2:22" x14ac:dyDescent="0.15">
      <c r="B50" s="16">
        <v>46</v>
      </c>
      <c r="C50" s="5" t="str">
        <f>IFERROR(VLOOKUP(B50,年增速计算!$D:$U,3,),"")</f>
        <v>300267.SZ</v>
      </c>
      <c r="D50" s="5" t="str">
        <f>IFERROR(VLOOKUP(B50,年增速计算!$D:$U,4,),"")</f>
        <v>尔康制药</v>
      </c>
      <c r="E50" s="14">
        <f>IFERROR(VLOOKUP(B50,年增速计算!$D:$U,17,),"")</f>
        <v>0.36993625303359545</v>
      </c>
      <c r="F50" s="14">
        <f>IFERROR(VLOOKUP(B50,年增速计算!$D:$U,18,),"")</f>
        <v>0.55516218098236814</v>
      </c>
      <c r="J50" s="16">
        <v>46</v>
      </c>
      <c r="K50" s="5" t="str">
        <f>IFERROR(VLOOKUP(J50,年增速计算!$B:$U,5,),"")</f>
        <v>002400.SZ</v>
      </c>
      <c r="L50" s="5" t="str">
        <f>IFERROR(VLOOKUP(J50,年增速计算!$B:$U,6,),"")</f>
        <v>省广股份</v>
      </c>
      <c r="M50" s="41">
        <f>IFERROR(VLOOKUP(J50,年增速计算!$B:$U,19,),"")</f>
        <v>0.25615016999123785</v>
      </c>
      <c r="N50" s="41">
        <f>IFERROR(VLOOKUP(J50,年增速计算!$B:$U,20,),"")</f>
        <v>0.51877710324362036</v>
      </c>
      <c r="R50" s="16">
        <v>46</v>
      </c>
      <c r="S50" s="5" t="str">
        <f>IFERROR(VLOOKUP(R50,年增速计算!$C:$U,4,),"")</f>
        <v>300024.SZ</v>
      </c>
      <c r="T50" s="5" t="str">
        <f>IFERROR(VLOOKUP(R50,年增速计算!$C:$U,5,),"")</f>
        <v>机器人</v>
      </c>
      <c r="U50" s="41">
        <f>IFERROR(VLOOKUP(R50,年增速计算!$C:$U,18,),"")</f>
        <v>0.250049766361224</v>
      </c>
      <c r="V50" s="41">
        <f>IFERROR(VLOOKUP(R50,年增速计算!$C:$U,19,),"")</f>
        <v>0.29620340108689103</v>
      </c>
    </row>
    <row r="51" spans="2:22" x14ac:dyDescent="0.15">
      <c r="B51" s="16">
        <v>47</v>
      </c>
      <c r="C51" s="5" t="str">
        <f>IFERROR(VLOOKUP(B51,年增速计算!$D:$U,3,),"")</f>
        <v>300271.SZ</v>
      </c>
      <c r="D51" s="5" t="str">
        <f>IFERROR(VLOOKUP(B51,年增速计算!$D:$U,4,),"")</f>
        <v>华宇软件</v>
      </c>
      <c r="E51" s="14">
        <f>IFERROR(VLOOKUP(B51,年增速计算!$D:$U,17,),"")</f>
        <v>0.27624498060496339</v>
      </c>
      <c r="F51" s="14">
        <f>IFERROR(VLOOKUP(B51,年增速计算!$D:$U,18,),"")</f>
        <v>0.24160415660329959</v>
      </c>
      <c r="J51" s="16">
        <v>47</v>
      </c>
      <c r="K51" s="5" t="str">
        <f>IFERROR(VLOOKUP(J51,年增速计算!$B:$U,5,),"")</f>
        <v>002402.SZ</v>
      </c>
      <c r="L51" s="5" t="str">
        <f>IFERROR(VLOOKUP(J51,年增速计算!$B:$U,6,),"")</f>
        <v>和而泰</v>
      </c>
      <c r="M51" s="41">
        <f>IFERROR(VLOOKUP(J51,年增速计算!$B:$U,19,),"")</f>
        <v>0.20835859616464836</v>
      </c>
      <c r="N51" s="41">
        <f>IFERROR(VLOOKUP(J51,年增速计算!$B:$U,20,),"")</f>
        <v>0.1209438634228448</v>
      </c>
      <c r="R51" s="16">
        <v>47</v>
      </c>
      <c r="S51" s="5" t="str">
        <f>IFERROR(VLOOKUP(R51,年增速计算!$C:$U,4,),"")</f>
        <v>300026.SZ</v>
      </c>
      <c r="T51" s="5" t="str">
        <f>IFERROR(VLOOKUP(R51,年增速计算!$C:$U,5,),"")</f>
        <v>红日药业</v>
      </c>
      <c r="U51" s="41">
        <f>IFERROR(VLOOKUP(R51,年增速计算!$C:$U,18,),"")</f>
        <v>0.54214358354839542</v>
      </c>
      <c r="V51" s="41">
        <f>IFERROR(VLOOKUP(R51,年增速计算!$C:$U,19,),"")</f>
        <v>0.39287017444867556</v>
      </c>
    </row>
    <row r="52" spans="2:22" x14ac:dyDescent="0.15">
      <c r="B52" s="16">
        <v>48</v>
      </c>
      <c r="C52" s="5" t="str">
        <f>IFERROR(VLOOKUP(B52,年增速计算!$D:$U,3,),"")</f>
        <v>300287.SZ</v>
      </c>
      <c r="D52" s="5" t="str">
        <f>IFERROR(VLOOKUP(B52,年增速计算!$D:$U,4,),"")</f>
        <v>飞利信</v>
      </c>
      <c r="E52" s="14">
        <f>IFERROR(VLOOKUP(B52,年增速计算!$D:$U,17,),"")</f>
        <v>0.40269281529999312</v>
      </c>
      <c r="F52" s="14">
        <f>IFERROR(VLOOKUP(B52,年增速计算!$D:$U,18,),"")</f>
        <v>0.40092294798422468</v>
      </c>
      <c r="J52" s="16">
        <v>48</v>
      </c>
      <c r="K52" s="5" t="str">
        <f>IFERROR(VLOOKUP(J52,年增速计算!$B:$U,5,),"")</f>
        <v>002415.SZ</v>
      </c>
      <c r="L52" s="5" t="str">
        <f>IFERROR(VLOOKUP(J52,年增速计算!$B:$U,6,),"")</f>
        <v>海康威视</v>
      </c>
      <c r="M52" s="41">
        <f>IFERROR(VLOOKUP(J52,年增速计算!$B:$U,19,),"")</f>
        <v>0.47615946043113677</v>
      </c>
      <c r="N52" s="41">
        <f>IFERROR(VLOOKUP(J52,年增速计算!$B:$U,20,),"")</f>
        <v>0.41034890817463365</v>
      </c>
      <c r="R52" s="16">
        <v>48</v>
      </c>
      <c r="S52" s="5" t="str">
        <f>IFERROR(VLOOKUP(R52,年增速计算!$C:$U,4,),"")</f>
        <v>300043.SZ</v>
      </c>
      <c r="T52" s="5" t="str">
        <f>IFERROR(VLOOKUP(R52,年增速计算!$C:$U,5,),"")</f>
        <v>星辉娱乐</v>
      </c>
      <c r="U52" s="41">
        <f>IFERROR(VLOOKUP(R52,年增速计算!$C:$U,18,),"")</f>
        <v>0.38815626899120659</v>
      </c>
      <c r="V52" s="41">
        <f>IFERROR(VLOOKUP(R52,年增速计算!$C:$U,19,),"")</f>
        <v>0.44509066316607626</v>
      </c>
    </row>
    <row r="53" spans="2:22" x14ac:dyDescent="0.15">
      <c r="B53" s="16">
        <v>49</v>
      </c>
      <c r="C53" s="5" t="str">
        <f>IFERROR(VLOOKUP(B53,年增速计算!$D:$U,3,),"")</f>
        <v>300315.SZ</v>
      </c>
      <c r="D53" s="5" t="str">
        <f>IFERROR(VLOOKUP(B53,年增速计算!$D:$U,4,),"")</f>
        <v>掌趣科技</v>
      </c>
      <c r="E53" s="14">
        <f>IFERROR(VLOOKUP(B53,年增速计算!$D:$U,17,),"")</f>
        <v>0.57133933009234839</v>
      </c>
      <c r="F53" s="14">
        <f>IFERROR(VLOOKUP(B53,年增速计算!$D:$U,18,),"")</f>
        <v>0.62641697833936338</v>
      </c>
      <c r="J53" s="16">
        <v>49</v>
      </c>
      <c r="K53" s="5" t="str">
        <f>IFERROR(VLOOKUP(J53,年增速计算!$B:$U,5,),"")</f>
        <v>002421.SZ</v>
      </c>
      <c r="L53" s="5" t="str">
        <f>IFERROR(VLOOKUP(J53,年增速计算!$B:$U,6,),"")</f>
        <v>达实智能</v>
      </c>
      <c r="M53" s="41">
        <f>IFERROR(VLOOKUP(J53,年增速计算!$B:$U,19,),"")</f>
        <v>0.34704885706285027</v>
      </c>
      <c r="N53" s="41">
        <f>IFERROR(VLOOKUP(J53,年增速计算!$B:$U,20,),"")</f>
        <v>0.3704676246556049</v>
      </c>
      <c r="R53" s="16">
        <v>49</v>
      </c>
      <c r="S53" s="5" t="str">
        <f>IFERROR(VLOOKUP(R53,年增速计算!$C:$U,4,),"")</f>
        <v>300054.SZ</v>
      </c>
      <c r="T53" s="5" t="str">
        <f>IFERROR(VLOOKUP(R53,年增速计算!$C:$U,5,),"")</f>
        <v>鼎龙股份</v>
      </c>
      <c r="U53" s="41">
        <f>IFERROR(VLOOKUP(R53,年增速计算!$C:$U,18,),"")</f>
        <v>0.33013147153271172</v>
      </c>
      <c r="V53" s="41">
        <f>IFERROR(VLOOKUP(R53,年增速计算!$C:$U,19,),"")</f>
        <v>0.29799290966955128</v>
      </c>
    </row>
    <row r="54" spans="2:22" x14ac:dyDescent="0.15">
      <c r="B54" s="16">
        <v>50</v>
      </c>
      <c r="C54" s="5" t="str">
        <f>IFERROR(VLOOKUP(B54,年增速计算!$D:$U,3,),"")</f>
        <v>300339.SZ</v>
      </c>
      <c r="D54" s="5" t="str">
        <f>IFERROR(VLOOKUP(B54,年增速计算!$D:$U,4,),"")</f>
        <v>润和软件</v>
      </c>
      <c r="E54" s="14">
        <f>IFERROR(VLOOKUP(B54,年增速计算!$D:$U,17,),"")</f>
        <v>0.50638858357475547</v>
      </c>
      <c r="F54" s="14">
        <f>IFERROR(VLOOKUP(B54,年增速计算!$D:$U,18,),"")</f>
        <v>0.42806606812967596</v>
      </c>
      <c r="J54" s="16">
        <v>50</v>
      </c>
      <c r="K54" s="5" t="str">
        <f>IFERROR(VLOOKUP(J54,年增速计算!$B:$U,5,),"")</f>
        <v>002433.SZ</v>
      </c>
      <c r="L54" s="5" t="str">
        <f>IFERROR(VLOOKUP(J54,年增速计算!$B:$U,6,),"")</f>
        <v>太安堂</v>
      </c>
      <c r="M54" s="41">
        <f>IFERROR(VLOOKUP(J54,年增速计算!$B:$U,19,),"")</f>
        <v>0.49835355355077082</v>
      </c>
      <c r="N54" s="41">
        <f>IFERROR(VLOOKUP(J54,年增速计算!$B:$U,20,),"")</f>
        <v>0.27489918275071812</v>
      </c>
      <c r="R54" s="16">
        <v>50</v>
      </c>
      <c r="S54" s="5" t="str">
        <f>IFERROR(VLOOKUP(R54,年增速计算!$C:$U,4,),"")</f>
        <v>300055.SZ</v>
      </c>
      <c r="T54" s="5" t="str">
        <f>IFERROR(VLOOKUP(R54,年增速计算!$C:$U,5,),"")</f>
        <v>万邦达</v>
      </c>
      <c r="U54" s="41">
        <f>IFERROR(VLOOKUP(R54,年增速计算!$C:$U,18,),"")</f>
        <v>0.49157722739764997</v>
      </c>
      <c r="V54" s="41">
        <f>IFERROR(VLOOKUP(R54,年增速计算!$C:$U,19,),"")</f>
        <v>0.36356342597178304</v>
      </c>
    </row>
    <row r="55" spans="2:22" x14ac:dyDescent="0.15">
      <c r="B55" s="16">
        <v>51</v>
      </c>
      <c r="C55" s="5" t="str">
        <f>IFERROR(VLOOKUP(B55,年增速计算!$D:$U,3,),"")</f>
        <v>300347.SZ</v>
      </c>
      <c r="D55" s="5" t="str">
        <f>IFERROR(VLOOKUP(B55,年增速计算!$D:$U,4,),"")</f>
        <v>泰格医药</v>
      </c>
      <c r="E55" s="14">
        <f>IFERROR(VLOOKUP(B55,年增速计算!$D:$U,17,),"")</f>
        <v>0.50768749873288943</v>
      </c>
      <c r="F55" s="14">
        <f>IFERROR(VLOOKUP(B55,年增速计算!$D:$U,18,),"")</f>
        <v>0.37575878147441721</v>
      </c>
      <c r="J55" s="16">
        <v>51</v>
      </c>
      <c r="K55" s="5" t="str">
        <f>IFERROR(VLOOKUP(J55,年增速计算!$B:$U,5,),"")</f>
        <v>002439.SZ</v>
      </c>
      <c r="L55" s="5" t="str">
        <f>IFERROR(VLOOKUP(J55,年增速计算!$B:$U,6,),"")</f>
        <v>启明星辰</v>
      </c>
      <c r="M55" s="41">
        <f>IFERROR(VLOOKUP(J55,年增速计算!$B:$U,19,),"")</f>
        <v>0.33121574398420672</v>
      </c>
      <c r="N55" s="41">
        <f>IFERROR(VLOOKUP(J55,年增速计算!$B:$U,20,),"")</f>
        <v>0.32423793500692577</v>
      </c>
      <c r="R55" s="16">
        <v>51</v>
      </c>
      <c r="S55" s="5" t="str">
        <f>IFERROR(VLOOKUP(R55,年增速计算!$C:$U,4,),"")</f>
        <v>300070.SZ</v>
      </c>
      <c r="T55" s="5" t="str">
        <f>IFERROR(VLOOKUP(R55,年增速计算!$C:$U,5,),"")</f>
        <v>碧水源</v>
      </c>
      <c r="U55" s="41">
        <f>IFERROR(VLOOKUP(R55,年增速计算!$C:$U,18,),"")</f>
        <v>0.59794852233811979</v>
      </c>
      <c r="V55" s="41">
        <f>IFERROR(VLOOKUP(R55,年增速计算!$C:$U,19,),"")</f>
        <v>0.50397170934847835</v>
      </c>
    </row>
    <row r="56" spans="2:22" x14ac:dyDescent="0.15">
      <c r="B56" s="16">
        <v>52</v>
      </c>
      <c r="C56" s="5" t="str">
        <f>IFERROR(VLOOKUP(B56,年增速计算!$D:$U,3,),"")</f>
        <v>300357.SZ</v>
      </c>
      <c r="D56" s="5" t="str">
        <f>IFERROR(VLOOKUP(B56,年增速计算!$D:$U,4,),"")</f>
        <v>我武生物</v>
      </c>
      <c r="E56" s="14">
        <f>IFERROR(VLOOKUP(B56,年增速计算!$D:$U,17,),"")</f>
        <v>0.35109274453745609</v>
      </c>
      <c r="F56" s="14">
        <f>IFERROR(VLOOKUP(B56,年增速计算!$D:$U,18,),"")</f>
        <v>0.44961444331688627</v>
      </c>
      <c r="J56" s="16">
        <v>52</v>
      </c>
      <c r="K56" s="5" t="str">
        <f>IFERROR(VLOOKUP(J56,年增速计算!$B:$U,5,),"")</f>
        <v>002450.SZ</v>
      </c>
      <c r="L56" s="5" t="str">
        <f>IFERROR(VLOOKUP(J56,年增速计算!$B:$U,6,),"")</f>
        <v>康得新</v>
      </c>
      <c r="M56" s="41">
        <f>IFERROR(VLOOKUP(J56,年增速计算!$B:$U,19,),"")</f>
        <v>0.70075170017863209</v>
      </c>
      <c r="N56" s="41">
        <f>IFERROR(VLOOKUP(J56,年增速计算!$B:$U,20,),"")</f>
        <v>0.82253606831625703</v>
      </c>
      <c r="R56" s="16">
        <v>52</v>
      </c>
      <c r="S56" s="5" t="str">
        <f>IFERROR(VLOOKUP(R56,年增速计算!$C:$U,4,),"")</f>
        <v>300072.SZ</v>
      </c>
      <c r="T56" s="5" t="str">
        <f>IFERROR(VLOOKUP(R56,年增速计算!$C:$U,5,),"")</f>
        <v>三聚环保</v>
      </c>
      <c r="U56" s="41">
        <f>IFERROR(VLOOKUP(R56,年增速计算!$C:$U,18,),"")</f>
        <v>0.67655244293482886</v>
      </c>
      <c r="V56" s="41">
        <f>IFERROR(VLOOKUP(R56,年增速计算!$C:$U,19,),"")</f>
        <v>0.70175126519313968</v>
      </c>
    </row>
    <row r="57" spans="2:22" x14ac:dyDescent="0.15">
      <c r="B57" s="16">
        <v>53</v>
      </c>
      <c r="C57" s="5" t="str">
        <f>IFERROR(VLOOKUP(B57,年增速计算!$D:$U,3,),"")</f>
        <v>300367.SZ</v>
      </c>
      <c r="D57" s="5" t="str">
        <f>IFERROR(VLOOKUP(B57,年增速计算!$D:$U,4,),"")</f>
        <v>东方网力</v>
      </c>
      <c r="E57" s="14">
        <f>IFERROR(VLOOKUP(B57,年增速计算!$D:$U,17,),"")</f>
        <v>0.54026308507528764</v>
      </c>
      <c r="F57" s="14">
        <f>IFERROR(VLOOKUP(B57,年增速计算!$D:$U,18,),"")</f>
        <v>0.47314537619357844</v>
      </c>
      <c r="J57" s="16">
        <v>53</v>
      </c>
      <c r="K57" s="5" t="str">
        <f>IFERROR(VLOOKUP(J57,年增速计算!$B:$U,5,),"")</f>
        <v>002462.SZ</v>
      </c>
      <c r="L57" s="5" t="str">
        <f>IFERROR(VLOOKUP(J57,年增速计算!$B:$U,6,),"")</f>
        <v>嘉事堂</v>
      </c>
      <c r="M57" s="41">
        <f>IFERROR(VLOOKUP(J57,年增速计算!$B:$U,19,),"")</f>
        <v>0.43625573129473771</v>
      </c>
      <c r="N57" s="41">
        <f>IFERROR(VLOOKUP(J57,年增速计算!$B:$U,20,),"")</f>
        <v>0.28935708714433894</v>
      </c>
      <c r="R57" s="16">
        <v>53</v>
      </c>
      <c r="S57" s="5" t="str">
        <f>IFERROR(VLOOKUP(R57,年增速计算!$C:$U,4,),"")</f>
        <v>300090.SZ</v>
      </c>
      <c r="T57" s="5" t="str">
        <f>IFERROR(VLOOKUP(R57,年增速计算!$C:$U,5,),"")</f>
        <v>盛运环保</v>
      </c>
      <c r="U57" s="41">
        <f>IFERROR(VLOOKUP(R57,年增速计算!$C:$U,18,),"")</f>
        <v>0.31061307471691779</v>
      </c>
      <c r="V57" s="41">
        <f>IFERROR(VLOOKUP(R57,年增速计算!$C:$U,19,),"")</f>
        <v>0.69149168450092358</v>
      </c>
    </row>
    <row r="58" spans="2:22" x14ac:dyDescent="0.15">
      <c r="B58" s="16">
        <v>54</v>
      </c>
      <c r="C58" s="5" t="str">
        <f>IFERROR(VLOOKUP(B58,年增速计算!$D:$U,3,),"")</f>
        <v>300383.SZ</v>
      </c>
      <c r="D58" s="5" t="str">
        <f>IFERROR(VLOOKUP(B58,年增速计算!$D:$U,4,),"")</f>
        <v>光环新网</v>
      </c>
      <c r="E58" s="14">
        <f>IFERROR(VLOOKUP(B58,年增速计算!$D:$U,17,),"")</f>
        <v>0.34649405769346764</v>
      </c>
      <c r="F58" s="14">
        <f>IFERROR(VLOOKUP(B58,年增速计算!$D:$U,18,),"")</f>
        <v>0.28581351058099669</v>
      </c>
      <c r="J58" s="16">
        <v>54</v>
      </c>
      <c r="K58" s="5" t="str">
        <f>IFERROR(VLOOKUP(J58,年增速计算!$B:$U,5,),"")</f>
        <v>002470.SZ</v>
      </c>
      <c r="L58" s="5" t="str">
        <f>IFERROR(VLOOKUP(J58,年增速计算!$B:$U,6,),"")</f>
        <v>金正大</v>
      </c>
      <c r="M58" s="41">
        <f>IFERROR(VLOOKUP(J58,年增速计算!$B:$U,19,),"")</f>
        <v>0.26498280478420422</v>
      </c>
      <c r="N58" s="41">
        <f>IFERROR(VLOOKUP(J58,年增速计算!$B:$U,20,),"")</f>
        <v>0.28804150225036507</v>
      </c>
      <c r="R58" s="16">
        <v>54</v>
      </c>
      <c r="S58" s="5" t="str">
        <f>IFERROR(VLOOKUP(R58,年增速计算!$C:$U,4,),"")</f>
        <v>300104.SZ</v>
      </c>
      <c r="T58" s="5" t="str">
        <f>IFERROR(VLOOKUP(R58,年增速计算!$C:$U,5,),"")</f>
        <v>乐视网</v>
      </c>
      <c r="U58" s="41">
        <f>IFERROR(VLOOKUP(R58,年增速计算!$C:$U,18,),"")</f>
        <v>1.2258238314895009</v>
      </c>
      <c r="V58" s="41">
        <f>IFERROR(VLOOKUP(R58,年增速计算!$C:$U,19,),"")</f>
        <v>0.52227160611520884</v>
      </c>
    </row>
    <row r="59" spans="2:22" x14ac:dyDescent="0.15">
      <c r="B59" s="16">
        <v>55</v>
      </c>
      <c r="C59" s="5" t="str">
        <f>IFERROR(VLOOKUP(B59,年增速计算!$D:$U,3,),"")</f>
        <v>300444.SZ</v>
      </c>
      <c r="D59" s="5" t="str">
        <f>IFERROR(VLOOKUP(B59,年增速计算!$D:$U,4,),"")</f>
        <v>双杰电气</v>
      </c>
      <c r="E59" s="14">
        <f>IFERROR(VLOOKUP(B59,年增速计算!$D:$U,17,),"")</f>
        <v>0.26812883440828172</v>
      </c>
      <c r="F59" s="14">
        <f>IFERROR(VLOOKUP(B59,年增速计算!$D:$U,18,),"")</f>
        <v>0.2373928004275887</v>
      </c>
      <c r="J59" s="16">
        <v>55</v>
      </c>
      <c r="K59" s="5" t="str">
        <f>IFERROR(VLOOKUP(J59,年增速计算!$B:$U,5,),"")</f>
        <v>002475.SZ</v>
      </c>
      <c r="L59" s="5" t="str">
        <f>IFERROR(VLOOKUP(J59,年增速计算!$B:$U,6,),"")</f>
        <v>立讯精密</v>
      </c>
      <c r="M59" s="41">
        <f>IFERROR(VLOOKUP(J59,年增速计算!$B:$U,19,),"")</f>
        <v>0.5859583967634614</v>
      </c>
      <c r="N59" s="41">
        <f>IFERROR(VLOOKUP(J59,年增速计算!$B:$U,20,),"")</f>
        <v>0.56256252963201758</v>
      </c>
      <c r="R59" s="16">
        <v>55</v>
      </c>
      <c r="S59" s="5" t="str">
        <f>IFERROR(VLOOKUP(R59,年增速计算!$C:$U,4,),"")</f>
        <v>300113.SZ</v>
      </c>
      <c r="T59" s="5" t="str">
        <f>IFERROR(VLOOKUP(R59,年增速计算!$C:$U,5,),"")</f>
        <v>顺网科技</v>
      </c>
      <c r="U59" s="41">
        <f>IFERROR(VLOOKUP(R59,年增速计算!$C:$U,18,),"")</f>
        <v>0.48655390977567436</v>
      </c>
      <c r="V59" s="41">
        <f>IFERROR(VLOOKUP(R59,年增速计算!$C:$U,19,),"")</f>
        <v>0.44447268469070722</v>
      </c>
    </row>
    <row r="60" spans="2:22" x14ac:dyDescent="0.15">
      <c r="B60" s="16">
        <v>56</v>
      </c>
      <c r="C60" s="5" t="str">
        <f>IFERROR(VLOOKUP(B60,年增速计算!$D:$U,3,),"")</f>
        <v>600056.SH</v>
      </c>
      <c r="D60" s="5" t="str">
        <f>IFERROR(VLOOKUP(B60,年增速计算!$D:$U,4,),"")</f>
        <v>中国医药</v>
      </c>
      <c r="E60" s="14">
        <f>IFERROR(VLOOKUP(B60,年增速计算!$D:$U,17,),"")</f>
        <v>0.2686430914130562</v>
      </c>
      <c r="F60" s="14">
        <f>IFERROR(VLOOKUP(B60,年增速计算!$D:$U,18,),"")</f>
        <v>0.25810960282151596</v>
      </c>
      <c r="J60" s="16">
        <v>56</v>
      </c>
      <c r="K60" s="5" t="str">
        <f>IFERROR(VLOOKUP(J60,年增速计算!$B:$U,5,),"")</f>
        <v>002488.SZ</v>
      </c>
      <c r="L60" s="5" t="str">
        <f>IFERROR(VLOOKUP(J60,年增速计算!$B:$U,6,),"")</f>
        <v>金固股份</v>
      </c>
      <c r="M60" s="41">
        <f>IFERROR(VLOOKUP(J60,年增速计算!$B:$U,19,),"")</f>
        <v>0.20866358302083232</v>
      </c>
      <c r="N60" s="41">
        <f>IFERROR(VLOOKUP(J60,年增速计算!$B:$U,20,),"")</f>
        <v>-5.1867396918913511E-2</v>
      </c>
      <c r="R60" s="16">
        <v>56</v>
      </c>
      <c r="S60" s="5" t="str">
        <f>IFERROR(VLOOKUP(R60,年增速计算!$C:$U,4,),"")</f>
        <v>300115.SZ</v>
      </c>
      <c r="T60" s="5" t="str">
        <f>IFERROR(VLOOKUP(R60,年增速计算!$C:$U,5,),"")</f>
        <v>长盈精密</v>
      </c>
      <c r="U60" s="41">
        <f>IFERROR(VLOOKUP(R60,年增速计算!$C:$U,18,),"")</f>
        <v>0.52182878976796743</v>
      </c>
      <c r="V60" s="41">
        <f>IFERROR(VLOOKUP(R60,年增速计算!$C:$U,19,),"")</f>
        <v>0.37726552704712679</v>
      </c>
    </row>
    <row r="61" spans="2:22" x14ac:dyDescent="0.15">
      <c r="B61" s="16">
        <v>57</v>
      </c>
      <c r="C61" s="5" t="str">
        <f>IFERROR(VLOOKUP(B61,年增速计算!$D:$U,3,),"")</f>
        <v>600085.SH</v>
      </c>
      <c r="D61" s="5" t="str">
        <f>IFERROR(VLOOKUP(B61,年增速计算!$D:$U,4,),"")</f>
        <v>同仁堂</v>
      </c>
      <c r="E61" s="14">
        <f>IFERROR(VLOOKUP(B61,年增速计算!$D:$U,17,),"")</f>
        <v>0.23095301041184202</v>
      </c>
      <c r="F61" s="14">
        <f>IFERROR(VLOOKUP(B61,年增速计算!$D:$U,18,),"")</f>
        <v>0.20587270911574773</v>
      </c>
      <c r="J61" s="16">
        <v>57</v>
      </c>
      <c r="K61" s="5" t="str">
        <f>IFERROR(VLOOKUP(J61,年增速计算!$B:$U,5,),"")</f>
        <v>002496.SZ</v>
      </c>
      <c r="L61" s="5" t="str">
        <f>IFERROR(VLOOKUP(J61,年增速计算!$B:$U,6,),"")</f>
        <v>辉丰股份</v>
      </c>
      <c r="M61" s="41">
        <f>IFERROR(VLOOKUP(J61,年增速计算!$B:$U,19,),"")</f>
        <v>0.3328333329339288</v>
      </c>
      <c r="N61" s="41">
        <f>IFERROR(VLOOKUP(J61,年增速计算!$B:$U,20,),"")</f>
        <v>0.11414916863950864</v>
      </c>
      <c r="R61" s="16">
        <v>57</v>
      </c>
      <c r="S61" s="5" t="str">
        <f>IFERROR(VLOOKUP(R61,年增速计算!$C:$U,4,),"")</f>
        <v>300133.SZ</v>
      </c>
      <c r="T61" s="5" t="str">
        <f>IFERROR(VLOOKUP(R61,年增速计算!$C:$U,5,),"")</f>
        <v>华策影视</v>
      </c>
      <c r="U61" s="41">
        <f>IFERROR(VLOOKUP(R61,年增速计算!$C:$U,18,),"")</f>
        <v>0.56634884354453896</v>
      </c>
      <c r="V61" s="41">
        <f>IFERROR(VLOOKUP(R61,年增速计算!$C:$U,19,),"")</f>
        <v>0.37661321848129181</v>
      </c>
    </row>
    <row r="62" spans="2:22" x14ac:dyDescent="0.15">
      <c r="B62" s="16">
        <v>58</v>
      </c>
      <c r="C62" s="5" t="str">
        <f>IFERROR(VLOOKUP(B62,年增速计算!$D:$U,3,),"")</f>
        <v>600312.SH</v>
      </c>
      <c r="D62" s="5" t="str">
        <f>IFERROR(VLOOKUP(B62,年增速计算!$D:$U,4,),"")</f>
        <v>平高电气</v>
      </c>
      <c r="E62" s="14">
        <f>IFERROR(VLOOKUP(B62,年增速计算!$D:$U,17,),"")</f>
        <v>0.23304128331224705</v>
      </c>
      <c r="F62" s="14">
        <f>IFERROR(VLOOKUP(B62,年增速计算!$D:$U,18,),"")</f>
        <v>1.735459125476893</v>
      </c>
      <c r="J62" s="16">
        <v>58</v>
      </c>
      <c r="K62" s="5" t="str">
        <f>IFERROR(VLOOKUP(J62,年增速计算!$B:$U,5,),"")</f>
        <v>002508.SZ</v>
      </c>
      <c r="L62" s="5" t="str">
        <f>IFERROR(VLOOKUP(J62,年增速计算!$B:$U,6,),"")</f>
        <v>老板电器</v>
      </c>
      <c r="M62" s="41">
        <f>IFERROR(VLOOKUP(J62,年增速计算!$B:$U,19,),"")</f>
        <v>0.29828316929361609</v>
      </c>
      <c r="N62" s="41">
        <f>IFERROR(VLOOKUP(J62,年增速计算!$B:$U,20,),"")</f>
        <v>0.43954727629786583</v>
      </c>
      <c r="R62" s="16">
        <v>58</v>
      </c>
      <c r="S62" s="5" t="str">
        <f>IFERROR(VLOOKUP(R62,年增速计算!$C:$U,4,),"")</f>
        <v>300144.SZ</v>
      </c>
      <c r="T62" s="5" t="str">
        <f>IFERROR(VLOOKUP(R62,年增速计算!$C:$U,5,),"")</f>
        <v>宋城演艺</v>
      </c>
      <c r="U62" s="41">
        <f>IFERROR(VLOOKUP(R62,年增速计算!$C:$U,18,),"")</f>
        <v>0.30672601943838718</v>
      </c>
      <c r="V62" s="41">
        <f>IFERROR(VLOOKUP(R62,年增速计算!$C:$U,19,),"")</f>
        <v>0.31017106332785094</v>
      </c>
    </row>
    <row r="63" spans="2:22" x14ac:dyDescent="0.15">
      <c r="B63" s="16">
        <v>59</v>
      </c>
      <c r="C63" s="5" t="str">
        <f>IFERROR(VLOOKUP(B63,年增速计算!$D:$U,3,),"")</f>
        <v>600340.SH</v>
      </c>
      <c r="D63" s="5" t="str">
        <f>IFERROR(VLOOKUP(B63,年增速计算!$D:$U,4,),"")</f>
        <v>华夏幸福</v>
      </c>
      <c r="E63" s="14">
        <f>IFERROR(VLOOKUP(B63,年增速计算!$D:$U,17,),"")</f>
        <v>1.7304103426713628</v>
      </c>
      <c r="F63" s="14">
        <f>IFERROR(VLOOKUP(B63,年增速计算!$D:$U,18,),"")</f>
        <v>3.6472278099981734</v>
      </c>
      <c r="J63" s="16">
        <v>59</v>
      </c>
      <c r="K63" s="5" t="str">
        <f>IFERROR(VLOOKUP(J63,年增速计算!$B:$U,5,),"")</f>
        <v>002512.SZ</v>
      </c>
      <c r="L63" s="5" t="str">
        <f>IFERROR(VLOOKUP(J63,年增速计算!$B:$U,6,),"")</f>
        <v>达华智能</v>
      </c>
      <c r="M63" s="41">
        <f>IFERROR(VLOOKUP(J63,年增速计算!$B:$U,19,),"")</f>
        <v>0.38846034526669149</v>
      </c>
      <c r="N63" s="41">
        <f>IFERROR(VLOOKUP(J63,年增速计算!$B:$U,20,),"")</f>
        <v>0.22570689931488364</v>
      </c>
      <c r="R63" s="16">
        <v>59</v>
      </c>
      <c r="S63" s="5" t="str">
        <f>IFERROR(VLOOKUP(R63,年增速计算!$C:$U,4,),"")</f>
        <v>300145.SZ</v>
      </c>
      <c r="T63" s="5" t="str">
        <f>IFERROR(VLOOKUP(R63,年增速计算!$C:$U,5,),"")</f>
        <v>中金环境</v>
      </c>
      <c r="U63" s="41">
        <f>IFERROR(VLOOKUP(R63,年增速计算!$C:$U,18,),"")</f>
        <v>0.25109216504218335</v>
      </c>
      <c r="V63" s="41">
        <f>IFERROR(VLOOKUP(R63,年增速计算!$C:$U,19,),"")</f>
        <v>0.33331498356622413</v>
      </c>
    </row>
    <row r="64" spans="2:22" x14ac:dyDescent="0.15">
      <c r="B64" s="16">
        <v>60</v>
      </c>
      <c r="C64" s="5" t="str">
        <f>IFERROR(VLOOKUP(B64,年增速计算!$D:$U,3,),"")</f>
        <v>600422.SH</v>
      </c>
      <c r="D64" s="5" t="str">
        <f>IFERROR(VLOOKUP(B64,年增速计算!$D:$U,4,),"")</f>
        <v>昆药集团</v>
      </c>
      <c r="E64" s="14">
        <f>IFERROR(VLOOKUP(B64,年增速计算!$D:$U,17,),"")</f>
        <v>0.22020971882400286</v>
      </c>
      <c r="F64" s="14">
        <f>IFERROR(VLOOKUP(B64,年增速计算!$D:$U,18,),"")</f>
        <v>0.37516009565138231</v>
      </c>
      <c r="J64" s="16">
        <v>60</v>
      </c>
      <c r="K64" s="5" t="str">
        <f>IFERROR(VLOOKUP(J64,年增速计算!$B:$U,5,),"")</f>
        <v>002527.SZ</v>
      </c>
      <c r="L64" s="5" t="str">
        <f>IFERROR(VLOOKUP(J64,年增速计算!$B:$U,6,),"")</f>
        <v>新时达</v>
      </c>
      <c r="M64" s="41">
        <f>IFERROR(VLOOKUP(J64,年增速计算!$B:$U,19,),"")</f>
        <v>0.24591892218650435</v>
      </c>
      <c r="N64" s="41">
        <f>IFERROR(VLOOKUP(J64,年增速计算!$B:$U,20,),"")</f>
        <v>0.18811521084078642</v>
      </c>
      <c r="R64" s="16">
        <v>60</v>
      </c>
      <c r="S64" s="5" t="str">
        <f>IFERROR(VLOOKUP(R64,年增速计算!$C:$U,4,),"")</f>
        <v>300146.SZ</v>
      </c>
      <c r="T64" s="5" t="str">
        <f>IFERROR(VLOOKUP(R64,年增速计算!$C:$U,5,),"")</f>
        <v>汤臣倍健</v>
      </c>
      <c r="U64" s="41">
        <f>IFERROR(VLOOKUP(R64,年增速计算!$C:$U,18,),"")</f>
        <v>0.45619030911094005</v>
      </c>
      <c r="V64" s="41">
        <f>IFERROR(VLOOKUP(R64,年增速计算!$C:$U,19,),"")</f>
        <v>0.47151640667296735</v>
      </c>
    </row>
    <row r="65" spans="2:22" x14ac:dyDescent="0.15">
      <c r="B65" s="16">
        <v>61</v>
      </c>
      <c r="C65" s="5" t="str">
        <f>IFERROR(VLOOKUP(B65,年增速计算!$D:$U,3,),"")</f>
        <v>600518.SH</v>
      </c>
      <c r="D65" s="5" t="str">
        <f>IFERROR(VLOOKUP(B65,年增速计算!$D:$U,4,),"")</f>
        <v>康美药业</v>
      </c>
      <c r="E65" s="14">
        <f>IFERROR(VLOOKUP(B65,年增速计算!$D:$U,17,),"")</f>
        <v>0.4042428953577184</v>
      </c>
      <c r="F65" s="14">
        <f>IFERROR(VLOOKUP(B65,年增速计算!$D:$U,18,),"")</f>
        <v>0.30964716328734232</v>
      </c>
      <c r="J65" s="16">
        <v>61</v>
      </c>
      <c r="K65" s="5" t="str">
        <f>IFERROR(VLOOKUP(J65,年增速计算!$B:$U,5,),"")</f>
        <v>002542.SZ</v>
      </c>
      <c r="L65" s="5" t="str">
        <f>IFERROR(VLOOKUP(J65,年增速计算!$B:$U,6,),"")</f>
        <v>中化岩土</v>
      </c>
      <c r="M65" s="41">
        <f>IFERROR(VLOOKUP(J65,年增速计算!$B:$U,19,),"")</f>
        <v>0.53691743708113138</v>
      </c>
      <c r="N65" s="41">
        <f>IFERROR(VLOOKUP(J65,年增速计算!$B:$U,20,),"")</f>
        <v>0.38979338881461678</v>
      </c>
      <c r="R65" s="16">
        <v>61</v>
      </c>
      <c r="S65" s="5" t="str">
        <f>IFERROR(VLOOKUP(R65,年增速计算!$C:$U,4,),"")</f>
        <v>300166.SZ</v>
      </c>
      <c r="T65" s="5" t="str">
        <f>IFERROR(VLOOKUP(R65,年增速计算!$C:$U,5,),"")</f>
        <v>东方国信</v>
      </c>
      <c r="U65" s="41">
        <f>IFERROR(VLOOKUP(R65,年增速计算!$C:$U,18,),"")</f>
        <v>0.50336959884805421</v>
      </c>
      <c r="V65" s="41">
        <f>IFERROR(VLOOKUP(R65,年增速计算!$C:$U,19,),"")</f>
        <v>0.40209657808003363</v>
      </c>
    </row>
    <row r="66" spans="2:22" x14ac:dyDescent="0.15">
      <c r="B66" s="16">
        <v>62</v>
      </c>
      <c r="C66" s="5" t="str">
        <f>IFERROR(VLOOKUP(B66,年增速计算!$D:$U,3,),"")</f>
        <v>600699.SH</v>
      </c>
      <c r="D66" s="5" t="str">
        <f>IFERROR(VLOOKUP(B66,年增速计算!$D:$U,4,),"")</f>
        <v>均胜电子</v>
      </c>
      <c r="E66" s="14">
        <f>IFERROR(VLOOKUP(B66,年增速计算!$D:$U,17,),"")</f>
        <v>1.2071569688736674</v>
      </c>
      <c r="F66" s="14">
        <f>IFERROR(VLOOKUP(B66,年增速计算!$D:$U,18,),"")</f>
        <v>0.28943349103751492</v>
      </c>
      <c r="J66" s="16">
        <v>62</v>
      </c>
      <c r="K66" s="5" t="str">
        <f>IFERROR(VLOOKUP(J66,年增速计算!$B:$U,5,),"")</f>
        <v>002551.SZ</v>
      </c>
      <c r="L66" s="5" t="str">
        <f>IFERROR(VLOOKUP(J66,年增速计算!$B:$U,6,),"")</f>
        <v>尚荣医疗</v>
      </c>
      <c r="M66" s="41">
        <f>IFERROR(VLOOKUP(J66,年增速计算!$B:$U,19,),"")</f>
        <v>0.43902215372277631</v>
      </c>
      <c r="N66" s="41">
        <f>IFERROR(VLOOKUP(J66,年增速计算!$B:$U,20,),"")</f>
        <v>0.24009697488434423</v>
      </c>
      <c r="R66" s="16">
        <v>62</v>
      </c>
      <c r="S66" s="5" t="str">
        <f>IFERROR(VLOOKUP(R66,年增速计算!$C:$U,4,),"")</f>
        <v>300168.SZ</v>
      </c>
      <c r="T66" s="5" t="str">
        <f>IFERROR(VLOOKUP(R66,年增速计算!$C:$U,5,),"")</f>
        <v>万达信息</v>
      </c>
      <c r="U66" s="41">
        <f>IFERROR(VLOOKUP(R66,年增速计算!$C:$U,18,),"")</f>
        <v>0.30527085723188607</v>
      </c>
      <c r="V66" s="41">
        <f>IFERROR(VLOOKUP(R66,年增速计算!$C:$U,19,),"")</f>
        <v>0.34129784998744017</v>
      </c>
    </row>
    <row r="67" spans="2:22" x14ac:dyDescent="0.15">
      <c r="B67" s="16">
        <v>63</v>
      </c>
      <c r="C67" s="5" t="str">
        <f>IFERROR(VLOOKUP(B67,年增速计算!$D:$U,3,),"")</f>
        <v>601009.SH</v>
      </c>
      <c r="D67" s="5" t="str">
        <f>IFERROR(VLOOKUP(B67,年增速计算!$D:$U,4,),"")</f>
        <v>南京银行</v>
      </c>
      <c r="E67" s="14">
        <f>IFERROR(VLOOKUP(B67,年增速计算!$D:$U,17,),"")</f>
        <v>0.33892831733544937</v>
      </c>
      <c r="F67" s="14">
        <f>IFERROR(VLOOKUP(B67,年增速计算!$D:$U,18,),"")</f>
        <v>0.24815946211343798</v>
      </c>
      <c r="J67" s="16">
        <v>63</v>
      </c>
      <c r="K67" s="5" t="str">
        <f>IFERROR(VLOOKUP(J67,年增速计算!$B:$U,5,),"")</f>
        <v>002572.SZ</v>
      </c>
      <c r="L67" s="5" t="str">
        <f>IFERROR(VLOOKUP(J67,年增速计算!$B:$U,6,),"")</f>
        <v>索菲亚</v>
      </c>
      <c r="M67" s="41">
        <f>IFERROR(VLOOKUP(J67,年增速计算!$B:$U,19,),"")</f>
        <v>0.39521515874436797</v>
      </c>
      <c r="N67" s="41">
        <f>IFERROR(VLOOKUP(J67,年增速计算!$B:$U,20,),"")</f>
        <v>0.40432915000188907</v>
      </c>
      <c r="R67" s="16">
        <v>63</v>
      </c>
      <c r="S67" s="5" t="str">
        <f>IFERROR(VLOOKUP(R67,年增速计算!$C:$U,4,),"")</f>
        <v>300170.SZ</v>
      </c>
      <c r="T67" s="5" t="str">
        <f>IFERROR(VLOOKUP(R67,年增速计算!$C:$U,5,),"")</f>
        <v>汉得信息</v>
      </c>
      <c r="U67" s="41">
        <f>IFERROR(VLOOKUP(R67,年增速计算!$C:$U,18,),"")</f>
        <v>0.27543335632577004</v>
      </c>
      <c r="V67" s="41">
        <f>IFERROR(VLOOKUP(R67,年增速计算!$C:$U,19,),"")</f>
        <v>0.27622800718785268</v>
      </c>
    </row>
    <row r="68" spans="2:22" x14ac:dyDescent="0.15">
      <c r="B68" s="16">
        <v>64</v>
      </c>
      <c r="C68" s="5" t="str">
        <f>IFERROR(VLOOKUP(B68,年增速计算!$D:$U,3,),"")</f>
        <v>601997.SH</v>
      </c>
      <c r="D68" s="5" t="str">
        <f>IFERROR(VLOOKUP(B68,年增速计算!$D:$U,4,),"")</f>
        <v>贵阳银行</v>
      </c>
      <c r="E68" s="14">
        <f>IFERROR(VLOOKUP(B68,年增速计算!$D:$U,17,),"")</f>
        <v>0.31381200963563582</v>
      </c>
      <c r="F68" s="14">
        <f>IFERROR(VLOOKUP(B68,年增速计算!$D:$U,18,),"")</f>
        <v>0.31443945887053038</v>
      </c>
      <c r="J68" s="16">
        <v>64</v>
      </c>
      <c r="K68" s="5" t="str">
        <f>IFERROR(VLOOKUP(J68,年增速计算!$B:$U,5,),"")</f>
        <v>002589.SZ</v>
      </c>
      <c r="L68" s="5" t="str">
        <f>IFERROR(VLOOKUP(J68,年增速计算!$B:$U,6,),"")</f>
        <v>瑞康医药</v>
      </c>
      <c r="M68" s="41">
        <f>IFERROR(VLOOKUP(J68,年增速计算!$B:$U,19,),"")</f>
        <v>0.34520739918523136</v>
      </c>
      <c r="N68" s="41">
        <f>IFERROR(VLOOKUP(J68,年增速计算!$B:$U,20,),"")</f>
        <v>0.30595604943159649</v>
      </c>
      <c r="R68" s="16">
        <v>64</v>
      </c>
      <c r="S68" s="5" t="str">
        <f>IFERROR(VLOOKUP(R68,年增速计算!$C:$U,4,),"")</f>
        <v>300182.SZ</v>
      </c>
      <c r="T68" s="5" t="str">
        <f>IFERROR(VLOOKUP(R68,年增速计算!$C:$U,5,),"")</f>
        <v>捷成股份</v>
      </c>
      <c r="U68" s="41">
        <f>IFERROR(VLOOKUP(R68,年增速计算!$C:$U,18,),"")</f>
        <v>0.49538419471284079</v>
      </c>
      <c r="V68" s="41">
        <f>IFERROR(VLOOKUP(R68,年增速计算!$C:$U,19,),"")</f>
        <v>0.51368538064491065</v>
      </c>
    </row>
    <row r="69" spans="2:22" x14ac:dyDescent="0.15">
      <c r="B69" s="16">
        <v>65</v>
      </c>
      <c r="C69" s="5" t="str">
        <f>IFERROR(VLOOKUP(B69,年增速计算!$D:$U,3,),"")</f>
        <v>603168.SH</v>
      </c>
      <c r="D69" s="5" t="str">
        <f>IFERROR(VLOOKUP(B69,年增速计算!$D:$U,4,),"")</f>
        <v>莎普爱思</v>
      </c>
      <c r="E69" s="14">
        <f>IFERROR(VLOOKUP(B69,年增速计算!$D:$U,17,),"")</f>
        <v>0.27592515770876624</v>
      </c>
      <c r="F69" s="14">
        <f>IFERROR(VLOOKUP(B69,年增速计算!$D:$U,18,),"")</f>
        <v>0.32505751597750643</v>
      </c>
      <c r="J69" s="16">
        <v>65</v>
      </c>
      <c r="K69" s="5" t="str">
        <f>IFERROR(VLOOKUP(J69,年增速计算!$B:$U,5,),"")</f>
        <v>002600.SZ</v>
      </c>
      <c r="L69" s="5" t="str">
        <f>IFERROR(VLOOKUP(J69,年增速计算!$B:$U,6,),"")</f>
        <v>江粉磁材</v>
      </c>
      <c r="M69" s="41">
        <f>IFERROR(VLOOKUP(J69,年增速计算!$B:$U,19,),"")</f>
        <v>0.4463719435436353</v>
      </c>
      <c r="N69" s="41">
        <f>IFERROR(VLOOKUP(J69,年增速计算!$B:$U,20,),"")</f>
        <v>-0.10752704790502221</v>
      </c>
      <c r="R69" s="16">
        <v>65</v>
      </c>
      <c r="S69" s="5" t="str">
        <f>IFERROR(VLOOKUP(R69,年增速计算!$C:$U,4,),"")</f>
        <v>300196.SZ</v>
      </c>
      <c r="T69" s="5" t="str">
        <f>IFERROR(VLOOKUP(R69,年增速计算!$C:$U,5,),"")</f>
        <v>长海股份</v>
      </c>
      <c r="U69" s="41">
        <f>IFERROR(VLOOKUP(R69,年增速计算!$C:$U,18,),"")</f>
        <v>0.32133464815293089</v>
      </c>
      <c r="V69" s="41">
        <f>IFERROR(VLOOKUP(R69,年增速计算!$C:$U,19,),"")</f>
        <v>0.33929736134525146</v>
      </c>
    </row>
    <row r="70" spans="2:22" x14ac:dyDescent="0.15">
      <c r="B70" s="16">
        <v>66</v>
      </c>
      <c r="C70" s="5" t="str">
        <f>IFERROR(VLOOKUP(B70,年增速计算!$D:$U,3,),"")</f>
        <v/>
      </c>
      <c r="D70" s="5" t="str">
        <f>IFERROR(VLOOKUP(B70,年增速计算!$D:$U,4,),"")</f>
        <v/>
      </c>
      <c r="E70" s="14" t="str">
        <f>IFERROR(VLOOKUP(B70,年增速计算!$D:$U,17,),"")</f>
        <v/>
      </c>
      <c r="F70" s="14" t="str">
        <f>IFERROR(VLOOKUP(B70,年增速计算!$D:$U,18,),"")</f>
        <v/>
      </c>
      <c r="J70" s="16">
        <v>66</v>
      </c>
      <c r="K70" s="5" t="str">
        <f>IFERROR(VLOOKUP(J70,年增速计算!$B:$U,5,),"")</f>
        <v>002649.SZ</v>
      </c>
      <c r="L70" s="5" t="str">
        <f>IFERROR(VLOOKUP(J70,年增速计算!$B:$U,6,),"")</f>
        <v>博彦科技</v>
      </c>
      <c r="M70" s="41">
        <f>IFERROR(VLOOKUP(J70,年增速计算!$B:$U,19,),"")</f>
        <v>0.31962145212605741</v>
      </c>
      <c r="N70" s="41">
        <f>IFERROR(VLOOKUP(J70,年增速计算!$B:$U,20,),"")</f>
        <v>0.26744481846634782</v>
      </c>
      <c r="R70" s="16">
        <v>66</v>
      </c>
      <c r="S70" s="5" t="str">
        <f>IFERROR(VLOOKUP(R70,年增速计算!$C:$U,4,),"")</f>
        <v>300199.SZ</v>
      </c>
      <c r="T70" s="5" t="str">
        <f>IFERROR(VLOOKUP(R70,年增速计算!$C:$U,5,),"")</f>
        <v>翰宇药业</v>
      </c>
      <c r="U70" s="41">
        <f>IFERROR(VLOOKUP(R70,年增速计算!$C:$U,18,),"")</f>
        <v>0.44504382991743729</v>
      </c>
      <c r="V70" s="41">
        <f>IFERROR(VLOOKUP(R70,年增速计算!$C:$U,19,),"")</f>
        <v>0.42021117925867224</v>
      </c>
    </row>
    <row r="71" spans="2:22" x14ac:dyDescent="0.15">
      <c r="B71" s="16">
        <v>67</v>
      </c>
      <c r="C71" s="5" t="str">
        <f>IFERROR(VLOOKUP(B71,年增速计算!$D:$U,3,),"")</f>
        <v/>
      </c>
      <c r="D71" s="5" t="str">
        <f>IFERROR(VLOOKUP(B71,年增速计算!$D:$U,4,),"")</f>
        <v/>
      </c>
      <c r="E71" s="14" t="str">
        <f>IFERROR(VLOOKUP(B71,年增速计算!$D:$U,17,),"")</f>
        <v/>
      </c>
      <c r="F71" s="14" t="str">
        <f>IFERROR(VLOOKUP(B71,年增速计算!$D:$U,18,),"")</f>
        <v/>
      </c>
      <c r="J71" s="16">
        <v>67</v>
      </c>
      <c r="K71" s="5" t="str">
        <f>IFERROR(VLOOKUP(J71,年增速计算!$B:$U,5,),"")</f>
        <v>002661.SZ</v>
      </c>
      <c r="L71" s="5" t="str">
        <f>IFERROR(VLOOKUP(J71,年增速计算!$B:$U,6,),"")</f>
        <v>克明面业</v>
      </c>
      <c r="M71" s="41">
        <f>IFERROR(VLOOKUP(J71,年增速计算!$B:$U,19,),"")</f>
        <v>0.24000159072607263</v>
      </c>
      <c r="N71" s="41">
        <f>IFERROR(VLOOKUP(J71,年增速计算!$B:$U,20,),"")</f>
        <v>0.1616173148012221</v>
      </c>
      <c r="R71" s="16">
        <v>67</v>
      </c>
      <c r="S71" s="5" t="str">
        <f>IFERROR(VLOOKUP(R71,年增速计算!$C:$U,4,),"")</f>
        <v>300231.SZ</v>
      </c>
      <c r="T71" s="5" t="str">
        <f>IFERROR(VLOOKUP(R71,年增速计算!$C:$U,5,),"")</f>
        <v>银信科技</v>
      </c>
      <c r="U71" s="41">
        <f>IFERROR(VLOOKUP(R71,年增速计算!$C:$U,18,),"")</f>
        <v>0.33520979504091986</v>
      </c>
      <c r="V71" s="41">
        <f>IFERROR(VLOOKUP(R71,年增速计算!$C:$U,19,),"")</f>
        <v>0.25478627174004043</v>
      </c>
    </row>
    <row r="72" spans="2:22" x14ac:dyDescent="0.15">
      <c r="B72" s="16">
        <v>68</v>
      </c>
      <c r="C72" s="5" t="str">
        <f>IFERROR(VLOOKUP(B72,年增速计算!$D:$U,3,),"")</f>
        <v/>
      </c>
      <c r="D72" s="5" t="str">
        <f>IFERROR(VLOOKUP(B72,年增速计算!$D:$U,4,),"")</f>
        <v/>
      </c>
      <c r="E72" s="14" t="str">
        <f>IFERROR(VLOOKUP(B72,年增速计算!$D:$U,17,),"")</f>
        <v/>
      </c>
      <c r="F72" s="14" t="str">
        <f>IFERROR(VLOOKUP(B72,年增速计算!$D:$U,18,),"")</f>
        <v/>
      </c>
      <c r="J72" s="16">
        <v>68</v>
      </c>
      <c r="K72" s="5" t="str">
        <f>IFERROR(VLOOKUP(J72,年增速计算!$B:$U,5,),"")</f>
        <v>002700.SZ</v>
      </c>
      <c r="L72" s="5" t="str">
        <f>IFERROR(VLOOKUP(J72,年增速计算!$B:$U,6,),"")</f>
        <v>新疆浩源</v>
      </c>
      <c r="M72" s="41">
        <f>IFERROR(VLOOKUP(J72,年增速计算!$B:$U,19,),"")</f>
        <v>0.28834797503829157</v>
      </c>
      <c r="N72" s="41">
        <f>IFERROR(VLOOKUP(J72,年增速计算!$B:$U,20,),"")</f>
        <v>0.29538219864115667</v>
      </c>
      <c r="R72" s="16">
        <v>68</v>
      </c>
      <c r="S72" s="5" t="str">
        <f>IFERROR(VLOOKUP(R72,年增速计算!$C:$U,4,),"")</f>
        <v>300244.SZ</v>
      </c>
      <c r="T72" s="5" t="str">
        <f>IFERROR(VLOOKUP(R72,年增速计算!$C:$U,5,),"")</f>
        <v>迪安诊断</v>
      </c>
      <c r="U72" s="41">
        <f>IFERROR(VLOOKUP(R72,年增速计算!$C:$U,18,),"")</f>
        <v>0.40181162246773328</v>
      </c>
      <c r="V72" s="41">
        <f>IFERROR(VLOOKUP(R72,年增速计算!$C:$U,19,),"")</f>
        <v>0.40076888042832381</v>
      </c>
    </row>
    <row r="73" spans="2:22" x14ac:dyDescent="0.15">
      <c r="B73" s="16">
        <v>69</v>
      </c>
      <c r="C73" s="5" t="str">
        <f>IFERROR(VLOOKUP(B73,年增速计算!$D:$U,3,),"")</f>
        <v/>
      </c>
      <c r="D73" s="5" t="str">
        <f>IFERROR(VLOOKUP(B73,年增速计算!$D:$U,4,),"")</f>
        <v/>
      </c>
      <c r="E73" s="14" t="str">
        <f>IFERROR(VLOOKUP(B73,年增速计算!$D:$U,17,),"")</f>
        <v/>
      </c>
      <c r="F73" s="14" t="str">
        <f>IFERROR(VLOOKUP(B73,年增速计算!$D:$U,18,),"")</f>
        <v/>
      </c>
      <c r="J73" s="16">
        <v>69</v>
      </c>
      <c r="K73" s="5" t="str">
        <f>IFERROR(VLOOKUP(J73,年增速计算!$B:$U,5,),"")</f>
        <v>002701.SZ</v>
      </c>
      <c r="L73" s="5" t="str">
        <f>IFERROR(VLOOKUP(J73,年增速计算!$B:$U,6,),"")</f>
        <v>奥瑞金</v>
      </c>
      <c r="M73" s="41">
        <f>IFERROR(VLOOKUP(J73,年增速计算!$B:$U,19,),"")</f>
        <v>0.27683404832575165</v>
      </c>
      <c r="N73" s="41">
        <f>IFERROR(VLOOKUP(J73,年增速计算!$B:$U,20,),"")</f>
        <v>0.33884710940397156</v>
      </c>
      <c r="R73" s="16">
        <v>69</v>
      </c>
      <c r="S73" s="5" t="str">
        <f>IFERROR(VLOOKUP(R73,年增速计算!$C:$U,4,),"")</f>
        <v>300253.SZ</v>
      </c>
      <c r="T73" s="5" t="str">
        <f>IFERROR(VLOOKUP(R73,年增速计算!$C:$U,5,),"")</f>
        <v>卫宁健康</v>
      </c>
      <c r="U73" s="41">
        <f>IFERROR(VLOOKUP(R73,年增速计算!$C:$U,18,),"")</f>
        <v>0.44336079897019198</v>
      </c>
      <c r="V73" s="41">
        <f>IFERROR(VLOOKUP(R73,年增速计算!$C:$U,19,),"")</f>
        <v>0.33963594725000856</v>
      </c>
    </row>
    <row r="74" spans="2:22" x14ac:dyDescent="0.15">
      <c r="B74" s="16">
        <v>70</v>
      </c>
      <c r="C74" s="5" t="str">
        <f>IFERROR(VLOOKUP(B74,年增速计算!$D:$U,3,),"")</f>
        <v/>
      </c>
      <c r="D74" s="5" t="str">
        <f>IFERROR(VLOOKUP(B74,年增速计算!$D:$U,4,),"")</f>
        <v/>
      </c>
      <c r="E74" s="14" t="str">
        <f>IFERROR(VLOOKUP(B74,年增速计算!$D:$U,17,),"")</f>
        <v/>
      </c>
      <c r="F74" s="14" t="str">
        <f>IFERROR(VLOOKUP(B74,年增速计算!$D:$U,18,),"")</f>
        <v/>
      </c>
      <c r="J74" s="16">
        <v>70</v>
      </c>
      <c r="K74" s="5" t="str">
        <f>IFERROR(VLOOKUP(J74,年增速计算!$B:$U,5,),"")</f>
        <v>002707.SZ</v>
      </c>
      <c r="L74" s="5" t="str">
        <f>IFERROR(VLOOKUP(J74,年增速计算!$B:$U,6,),"")</f>
        <v>众信旅游</v>
      </c>
      <c r="M74" s="41">
        <f>IFERROR(VLOOKUP(J74,年增速计算!$B:$U,19,),"")</f>
        <v>0.51898557588457472</v>
      </c>
      <c r="N74" s="41">
        <f>IFERROR(VLOOKUP(J74,年增速计算!$B:$U,20,),"")</f>
        <v>0.43665166183227822</v>
      </c>
      <c r="R74" s="16">
        <v>70</v>
      </c>
      <c r="S74" s="5" t="str">
        <f>IFERROR(VLOOKUP(R74,年增速计算!$C:$U,4,),"")</f>
        <v>300255.SZ</v>
      </c>
      <c r="T74" s="5" t="str">
        <f>IFERROR(VLOOKUP(R74,年增速计算!$C:$U,5,),"")</f>
        <v>常山药业</v>
      </c>
      <c r="U74" s="41">
        <f>IFERROR(VLOOKUP(R74,年增速计算!$C:$U,18,),"")</f>
        <v>0.14437135841178295</v>
      </c>
      <c r="V74" s="41">
        <f>IFERROR(VLOOKUP(R74,年增速计算!$C:$U,19,),"")</f>
        <v>0.21027664471280394</v>
      </c>
    </row>
    <row r="75" spans="2:22" x14ac:dyDescent="0.15">
      <c r="B75" s="16">
        <v>71</v>
      </c>
      <c r="C75" s="5" t="str">
        <f>IFERROR(VLOOKUP(B75,年增速计算!$D:$U,3,),"")</f>
        <v/>
      </c>
      <c r="D75" s="5" t="str">
        <f>IFERROR(VLOOKUP(B75,年增速计算!$D:$U,4,),"")</f>
        <v/>
      </c>
      <c r="E75" s="14" t="str">
        <f>IFERROR(VLOOKUP(B75,年增速计算!$D:$U,17,),"")</f>
        <v/>
      </c>
      <c r="F75" s="14" t="str">
        <f>IFERROR(VLOOKUP(B75,年增速计算!$D:$U,18,),"")</f>
        <v/>
      </c>
      <c r="J75" s="16">
        <v>71</v>
      </c>
      <c r="K75" s="5" t="str">
        <f>IFERROR(VLOOKUP(J75,年增速计算!$B:$U,5,),"")</f>
        <v>002714.SZ</v>
      </c>
      <c r="L75" s="5" t="str">
        <f>IFERROR(VLOOKUP(J75,年增速计算!$B:$U,6,),"")</f>
        <v>牧原股份</v>
      </c>
      <c r="M75" s="41">
        <f>IFERROR(VLOOKUP(J75,年增速计算!$B:$U,19,),"")</f>
        <v>0.46536897556301415</v>
      </c>
      <c r="N75" s="41">
        <f>IFERROR(VLOOKUP(J75,年增速计算!$B:$U,20,),"")</f>
        <v>0.47408708101262298</v>
      </c>
      <c r="R75" s="16">
        <v>71</v>
      </c>
      <c r="S75" s="5" t="str">
        <f>IFERROR(VLOOKUP(R75,年增速计算!$C:$U,4,),"")</f>
        <v>300267.SZ</v>
      </c>
      <c r="T75" s="5" t="str">
        <f>IFERROR(VLOOKUP(R75,年增速计算!$C:$U,5,),"")</f>
        <v>尔康制药</v>
      </c>
      <c r="U75" s="41">
        <f>IFERROR(VLOOKUP(R75,年增速计算!$C:$U,18,),"")</f>
        <v>0.36993625303359545</v>
      </c>
      <c r="V75" s="41">
        <f>IFERROR(VLOOKUP(R75,年增速计算!$C:$U,19,),"")</f>
        <v>0.55516218098236814</v>
      </c>
    </row>
    <row r="76" spans="2:22" x14ac:dyDescent="0.15">
      <c r="B76" s="16">
        <v>72</v>
      </c>
      <c r="C76" s="5" t="str">
        <f>IFERROR(VLOOKUP(B76,年增速计算!$D:$U,3,),"")</f>
        <v/>
      </c>
      <c r="D76" s="5" t="str">
        <f>IFERROR(VLOOKUP(B76,年增速计算!$D:$U,4,),"")</f>
        <v/>
      </c>
      <c r="E76" s="14" t="str">
        <f>IFERROR(VLOOKUP(B76,年增速计算!$D:$U,17,),"")</f>
        <v/>
      </c>
      <c r="F76" s="14" t="str">
        <f>IFERROR(VLOOKUP(B76,年增速计算!$D:$U,18,),"")</f>
        <v/>
      </c>
      <c r="J76" s="16">
        <v>72</v>
      </c>
      <c r="K76" s="5" t="str">
        <f>IFERROR(VLOOKUP(J76,年增速计算!$B:$U,5,),"")</f>
        <v>002717.SZ</v>
      </c>
      <c r="L76" s="5" t="str">
        <f>IFERROR(VLOOKUP(J76,年增速计算!$B:$U,6,),"")</f>
        <v>岭南园林</v>
      </c>
      <c r="M76" s="41">
        <f>IFERROR(VLOOKUP(J76,年增速计算!$B:$U,19,),"")</f>
        <v>0.30850194830072875</v>
      </c>
      <c r="N76" s="41">
        <f>IFERROR(VLOOKUP(J76,年增速计算!$B:$U,20,),"")</f>
        <v>0.22361942119818412</v>
      </c>
      <c r="R76" s="16">
        <v>72</v>
      </c>
      <c r="S76" s="5" t="str">
        <f>IFERROR(VLOOKUP(R76,年增速计算!$C:$U,4,),"")</f>
        <v>300271.SZ</v>
      </c>
      <c r="T76" s="5" t="str">
        <f>IFERROR(VLOOKUP(R76,年增速计算!$C:$U,5,),"")</f>
        <v>华宇软件</v>
      </c>
      <c r="U76" s="41">
        <f>IFERROR(VLOOKUP(R76,年增速计算!$C:$U,18,),"")</f>
        <v>0.27624498060496339</v>
      </c>
      <c r="V76" s="41">
        <f>IFERROR(VLOOKUP(R76,年增速计算!$C:$U,19,),"")</f>
        <v>0.24160415660329959</v>
      </c>
    </row>
    <row r="77" spans="2:22" x14ac:dyDescent="0.15">
      <c r="B77" s="16">
        <v>73</v>
      </c>
      <c r="C77" s="5" t="str">
        <f>IFERROR(VLOOKUP(B77,年增速计算!$D:$U,3,),"")</f>
        <v/>
      </c>
      <c r="D77" s="5" t="str">
        <f>IFERROR(VLOOKUP(B77,年增速计算!$D:$U,4,),"")</f>
        <v/>
      </c>
      <c r="E77" s="14" t="str">
        <f>IFERROR(VLOOKUP(B77,年增速计算!$D:$U,17,),"")</f>
        <v/>
      </c>
      <c r="F77" s="14" t="str">
        <f>IFERROR(VLOOKUP(B77,年增速计算!$D:$U,18,),"")</f>
        <v/>
      </c>
      <c r="J77" s="16">
        <v>73</v>
      </c>
      <c r="K77" s="5" t="str">
        <f>IFERROR(VLOOKUP(J77,年增速计算!$B:$U,5,),"")</f>
        <v>002721.SZ</v>
      </c>
      <c r="L77" s="5" t="str">
        <f>IFERROR(VLOOKUP(J77,年增速计算!$B:$U,6,),"")</f>
        <v>金一文化</v>
      </c>
      <c r="M77" s="41">
        <f>IFERROR(VLOOKUP(J77,年增速计算!$B:$U,19,),"")</f>
        <v>0.27885188746729361</v>
      </c>
      <c r="N77" s="41">
        <f>IFERROR(VLOOKUP(J77,年增速计算!$B:$U,20,),"")</f>
        <v>0.27412687508812228</v>
      </c>
      <c r="R77" s="16">
        <v>73</v>
      </c>
      <c r="S77" s="5" t="str">
        <f>IFERROR(VLOOKUP(R77,年增速计算!$C:$U,4,),"")</f>
        <v>300287.SZ</v>
      </c>
      <c r="T77" s="5" t="str">
        <f>IFERROR(VLOOKUP(R77,年增速计算!$C:$U,5,),"")</f>
        <v>飞利信</v>
      </c>
      <c r="U77" s="41">
        <f>IFERROR(VLOOKUP(R77,年增速计算!$C:$U,18,),"")</f>
        <v>0.40269281529999312</v>
      </c>
      <c r="V77" s="41">
        <f>IFERROR(VLOOKUP(R77,年增速计算!$C:$U,19,),"")</f>
        <v>0.40092294798422468</v>
      </c>
    </row>
    <row r="78" spans="2:22" x14ac:dyDescent="0.15">
      <c r="B78" s="16">
        <v>74</v>
      </c>
      <c r="C78" s="5" t="str">
        <f>IFERROR(VLOOKUP(B78,年增速计算!$D:$U,3,),"")</f>
        <v/>
      </c>
      <c r="D78" s="5" t="str">
        <f>IFERROR(VLOOKUP(B78,年增速计算!$D:$U,4,),"")</f>
        <v/>
      </c>
      <c r="E78" s="14" t="str">
        <f>IFERROR(VLOOKUP(B78,年增速计算!$D:$U,17,),"")</f>
        <v/>
      </c>
      <c r="F78" s="14" t="str">
        <f>IFERROR(VLOOKUP(B78,年增速计算!$D:$U,18,),"")</f>
        <v/>
      </c>
      <c r="J78" s="16">
        <v>74</v>
      </c>
      <c r="K78" s="5" t="str">
        <f>IFERROR(VLOOKUP(J78,年增速计算!$B:$U,5,),"")</f>
        <v>002727.SZ</v>
      </c>
      <c r="L78" s="5" t="str">
        <f>IFERROR(VLOOKUP(J78,年增速计算!$B:$U,6,),"")</f>
        <v>一心堂</v>
      </c>
      <c r="M78" s="41">
        <f>IFERROR(VLOOKUP(J78,年增速计算!$B:$U,19,),"")</f>
        <v>0.23526177344280796</v>
      </c>
      <c r="N78" s="41">
        <f>IFERROR(VLOOKUP(J78,年增速计算!$B:$U,20,),"")</f>
        <v>0.27468848614303454</v>
      </c>
      <c r="R78" s="16">
        <v>74</v>
      </c>
      <c r="S78" s="5" t="str">
        <f>IFERROR(VLOOKUP(R78,年增速计算!$C:$U,4,),"")</f>
        <v>300289.SZ</v>
      </c>
      <c r="T78" s="5" t="str">
        <f>IFERROR(VLOOKUP(R78,年增速计算!$C:$U,5,),"")</f>
        <v>利德曼</v>
      </c>
      <c r="U78" s="41">
        <f>IFERROR(VLOOKUP(R78,年增速计算!$C:$U,18,),"")</f>
        <v>0.29714427821511946</v>
      </c>
      <c r="V78" s="41">
        <f>IFERROR(VLOOKUP(R78,年增速计算!$C:$U,19,),"")</f>
        <v>0.23647008388133095</v>
      </c>
    </row>
    <row r="79" spans="2:22" x14ac:dyDescent="0.15">
      <c r="B79" s="16">
        <v>75</v>
      </c>
      <c r="C79" s="5" t="str">
        <f>IFERROR(VLOOKUP(B79,年增速计算!$D:$U,3,),"")</f>
        <v/>
      </c>
      <c r="D79" s="5" t="str">
        <f>IFERROR(VLOOKUP(B79,年增速计算!$D:$U,4,),"")</f>
        <v/>
      </c>
      <c r="E79" s="14" t="str">
        <f>IFERROR(VLOOKUP(B79,年增速计算!$D:$U,17,),"")</f>
        <v/>
      </c>
      <c r="F79" s="14" t="str">
        <f>IFERROR(VLOOKUP(B79,年增速计算!$D:$U,18,),"")</f>
        <v/>
      </c>
      <c r="J79" s="16">
        <v>75</v>
      </c>
      <c r="K79" s="5" t="str">
        <f>IFERROR(VLOOKUP(J79,年增速计算!$B:$U,5,),"")</f>
        <v>002773.SZ</v>
      </c>
      <c r="L79" s="5" t="str">
        <f>IFERROR(VLOOKUP(J79,年增速计算!$B:$U,6,),"")</f>
        <v>康弘药业</v>
      </c>
      <c r="M79" s="41">
        <f>IFERROR(VLOOKUP(J79,年增速计算!$B:$U,19,),"")</f>
        <v>0.21111191836538334</v>
      </c>
      <c r="N79" s="41">
        <f>IFERROR(VLOOKUP(J79,年增速计算!$B:$U,20,),"")</f>
        <v>0.294096098285759</v>
      </c>
      <c r="R79" s="16">
        <v>75</v>
      </c>
      <c r="S79" s="5" t="str">
        <f>IFERROR(VLOOKUP(R79,年增速计算!$C:$U,4,),"")</f>
        <v>300315.SZ</v>
      </c>
      <c r="T79" s="5" t="str">
        <f>IFERROR(VLOOKUP(R79,年增速计算!$C:$U,5,),"")</f>
        <v>掌趣科技</v>
      </c>
      <c r="U79" s="41">
        <f>IFERROR(VLOOKUP(R79,年增速计算!$C:$U,18,),"")</f>
        <v>0.57133933009234839</v>
      </c>
      <c r="V79" s="41">
        <f>IFERROR(VLOOKUP(R79,年增速计算!$C:$U,19,),"")</f>
        <v>0.62641697833936338</v>
      </c>
    </row>
    <row r="80" spans="2:22" x14ac:dyDescent="0.15">
      <c r="B80" s="16">
        <v>76</v>
      </c>
      <c r="C80" s="5" t="str">
        <f>IFERROR(VLOOKUP(B80,年增速计算!$D:$U,3,),"")</f>
        <v/>
      </c>
      <c r="D80" s="5" t="str">
        <f>IFERROR(VLOOKUP(B80,年增速计算!$D:$U,4,),"")</f>
        <v/>
      </c>
      <c r="E80" s="14" t="str">
        <f>IFERROR(VLOOKUP(B80,年增速计算!$D:$U,17,),"")</f>
        <v/>
      </c>
      <c r="F80" s="14" t="str">
        <f>IFERROR(VLOOKUP(B80,年增速计算!$D:$U,18,),"")</f>
        <v/>
      </c>
      <c r="J80" s="16">
        <v>76</v>
      </c>
      <c r="K80" s="5" t="str">
        <f>IFERROR(VLOOKUP(J80,年增速计算!$B:$U,5,),"")</f>
        <v>300003.SZ</v>
      </c>
      <c r="L80" s="5" t="str">
        <f>IFERROR(VLOOKUP(J80,年增速计算!$B:$U,6,),"")</f>
        <v>乐普医疗</v>
      </c>
      <c r="M80" s="41">
        <f>IFERROR(VLOOKUP(J80,年增速计算!$B:$U,19,),"")</f>
        <v>0.29165401024187254</v>
      </c>
      <c r="N80" s="41">
        <f>IFERROR(VLOOKUP(J80,年增速计算!$B:$U,20,),"")</f>
        <v>4.8794325374684977E-2</v>
      </c>
      <c r="R80" s="16">
        <v>76</v>
      </c>
      <c r="S80" s="5" t="str">
        <f>IFERROR(VLOOKUP(R80,年增速计算!$C:$U,4,),"")</f>
        <v>300339.SZ</v>
      </c>
      <c r="T80" s="5" t="str">
        <f>IFERROR(VLOOKUP(R80,年增速计算!$C:$U,5,),"")</f>
        <v>润和软件</v>
      </c>
      <c r="U80" s="41">
        <f>IFERROR(VLOOKUP(R80,年增速计算!$C:$U,18,),"")</f>
        <v>0.50638858357475547</v>
      </c>
      <c r="V80" s="41">
        <f>IFERROR(VLOOKUP(R80,年增速计算!$C:$U,19,),"")</f>
        <v>0.42806606812967596</v>
      </c>
    </row>
    <row r="81" spans="2:22" x14ac:dyDescent="0.15">
      <c r="B81" s="16">
        <v>77</v>
      </c>
      <c r="C81" s="5" t="str">
        <f>IFERROR(VLOOKUP(B81,年增速计算!$D:$U,3,),"")</f>
        <v/>
      </c>
      <c r="D81" s="5" t="str">
        <f>IFERROR(VLOOKUP(B81,年增速计算!$D:$U,4,),"")</f>
        <v/>
      </c>
      <c r="E81" s="14" t="str">
        <f>IFERROR(VLOOKUP(B81,年增速计算!$D:$U,17,),"")</f>
        <v/>
      </c>
      <c r="F81" s="14" t="str">
        <f>IFERROR(VLOOKUP(B81,年增速计算!$D:$U,18,),"")</f>
        <v/>
      </c>
      <c r="J81" s="16">
        <v>77</v>
      </c>
      <c r="K81" s="5" t="str">
        <f>IFERROR(VLOOKUP(J81,年增速计算!$B:$U,5,),"")</f>
        <v>300005.SZ</v>
      </c>
      <c r="L81" s="5" t="str">
        <f>IFERROR(VLOOKUP(J81,年增速计算!$B:$U,6,),"")</f>
        <v>探路者</v>
      </c>
      <c r="M81" s="41">
        <f>IFERROR(VLOOKUP(J81,年增速计算!$B:$U,19,),"")</f>
        <v>0.54390548023225982</v>
      </c>
      <c r="N81" s="41">
        <f>IFERROR(VLOOKUP(J81,年增速计算!$B:$U,20,),"")</f>
        <v>0.37344570632688967</v>
      </c>
      <c r="R81" s="16">
        <v>77</v>
      </c>
      <c r="S81" s="5" t="str">
        <f>IFERROR(VLOOKUP(R81,年增速计算!$C:$U,4,),"")</f>
        <v>300347.SZ</v>
      </c>
      <c r="T81" s="5" t="str">
        <f>IFERROR(VLOOKUP(R81,年增速计算!$C:$U,5,),"")</f>
        <v>泰格医药</v>
      </c>
      <c r="U81" s="41">
        <f>IFERROR(VLOOKUP(R81,年增速计算!$C:$U,18,),"")</f>
        <v>0.50768749873288943</v>
      </c>
      <c r="V81" s="41">
        <f>IFERROR(VLOOKUP(R81,年增速计算!$C:$U,19,),"")</f>
        <v>0.37575878147441721</v>
      </c>
    </row>
    <row r="82" spans="2:22" x14ac:dyDescent="0.15">
      <c r="B82" s="16">
        <v>78</v>
      </c>
      <c r="C82" s="5" t="str">
        <f>IFERROR(VLOOKUP(B82,年增速计算!$D:$U,3,),"")</f>
        <v/>
      </c>
      <c r="D82" s="5" t="str">
        <f>IFERROR(VLOOKUP(B82,年增速计算!$D:$U,4,),"")</f>
        <v/>
      </c>
      <c r="E82" s="14" t="str">
        <f>IFERROR(VLOOKUP(B82,年增速计算!$D:$U,17,),"")</f>
        <v/>
      </c>
      <c r="F82" s="14" t="str">
        <f>IFERROR(VLOOKUP(B82,年增速计算!$D:$U,18,),"")</f>
        <v/>
      </c>
      <c r="J82" s="16">
        <v>78</v>
      </c>
      <c r="K82" s="5" t="str">
        <f>IFERROR(VLOOKUP(J82,年增速计算!$B:$U,5,),"")</f>
        <v>300009.SZ</v>
      </c>
      <c r="L82" s="5" t="str">
        <f>IFERROR(VLOOKUP(J82,年增速计算!$B:$U,6,),"")</f>
        <v>安科生物</v>
      </c>
      <c r="M82" s="41">
        <f>IFERROR(VLOOKUP(J82,年增速计算!$B:$U,19,),"")</f>
        <v>0.22771516516181478</v>
      </c>
      <c r="N82" s="41">
        <f>IFERROR(VLOOKUP(J82,年增速计算!$B:$U,20,),"")</f>
        <v>0.21254223582653586</v>
      </c>
      <c r="R82" s="16">
        <v>78</v>
      </c>
      <c r="S82" s="5" t="str">
        <f>IFERROR(VLOOKUP(R82,年增速计算!$C:$U,4,),"")</f>
        <v>300357.SZ</v>
      </c>
      <c r="T82" s="5" t="str">
        <f>IFERROR(VLOOKUP(R82,年增速计算!$C:$U,5,),"")</f>
        <v>我武生物</v>
      </c>
      <c r="U82" s="41">
        <f>IFERROR(VLOOKUP(R82,年增速计算!$C:$U,18,),"")</f>
        <v>0.35109274453745609</v>
      </c>
      <c r="V82" s="41">
        <f>IFERROR(VLOOKUP(R82,年增速计算!$C:$U,19,),"")</f>
        <v>0.44961444331688627</v>
      </c>
    </row>
    <row r="83" spans="2:22" x14ac:dyDescent="0.15">
      <c r="B83" s="16">
        <v>79</v>
      </c>
      <c r="C83" s="5" t="str">
        <f>IFERROR(VLOOKUP(B83,年增速计算!$D:$U,3,),"")</f>
        <v/>
      </c>
      <c r="D83" s="5" t="str">
        <f>IFERROR(VLOOKUP(B83,年增速计算!$D:$U,4,),"")</f>
        <v/>
      </c>
      <c r="E83" s="14" t="str">
        <f>IFERROR(VLOOKUP(B83,年增速计算!$D:$U,17,),"")</f>
        <v/>
      </c>
      <c r="F83" s="14" t="str">
        <f>IFERROR(VLOOKUP(B83,年增速计算!$D:$U,18,),"")</f>
        <v/>
      </c>
      <c r="J83" s="16">
        <v>79</v>
      </c>
      <c r="K83" s="5" t="str">
        <f>IFERROR(VLOOKUP(J83,年增速计算!$B:$U,5,),"")</f>
        <v>300012.SZ</v>
      </c>
      <c r="L83" s="5" t="str">
        <f>IFERROR(VLOOKUP(J83,年增速计算!$B:$U,6,),"")</f>
        <v>华测检测</v>
      </c>
      <c r="M83" s="41">
        <f>IFERROR(VLOOKUP(J83,年增速计算!$B:$U,19,),"")</f>
        <v>0.29337544519531589</v>
      </c>
      <c r="N83" s="41">
        <f>IFERROR(VLOOKUP(J83,年增速计算!$B:$U,20,),"")</f>
        <v>0.21321816585445363</v>
      </c>
      <c r="R83" s="16">
        <v>79</v>
      </c>
      <c r="S83" s="5" t="str">
        <f>IFERROR(VLOOKUP(R83,年增速计算!$C:$U,4,),"")</f>
        <v>300360.SZ</v>
      </c>
      <c r="T83" s="5" t="str">
        <f>IFERROR(VLOOKUP(R83,年增速计算!$C:$U,5,),"")</f>
        <v>炬华科技</v>
      </c>
      <c r="U83" s="41">
        <f>IFERROR(VLOOKUP(R83,年增速计算!$C:$U,18,),"")</f>
        <v>0.30524345241214035</v>
      </c>
      <c r="V83" s="41">
        <f>IFERROR(VLOOKUP(R83,年增速计算!$C:$U,19,),"")</f>
        <v>0.48033753446639138</v>
      </c>
    </row>
    <row r="84" spans="2:22" x14ac:dyDescent="0.15">
      <c r="B84" s="16">
        <v>80</v>
      </c>
      <c r="C84" s="5" t="str">
        <f>IFERROR(VLOOKUP(B84,年增速计算!$D:$U,3,),"")</f>
        <v/>
      </c>
      <c r="D84" s="5" t="str">
        <f>IFERROR(VLOOKUP(B84,年增速计算!$D:$U,4,),"")</f>
        <v/>
      </c>
      <c r="E84" s="14" t="str">
        <f>IFERROR(VLOOKUP(B84,年增速计算!$D:$U,17,),"")</f>
        <v/>
      </c>
      <c r="F84" s="14" t="str">
        <f>IFERROR(VLOOKUP(B84,年增速计算!$D:$U,18,),"")</f>
        <v/>
      </c>
      <c r="J84" s="16">
        <v>80</v>
      </c>
      <c r="K84" s="5" t="str">
        <f>IFERROR(VLOOKUP(J84,年增速计算!$B:$U,5,),"")</f>
        <v>300014.SZ</v>
      </c>
      <c r="L84" s="5" t="str">
        <f>IFERROR(VLOOKUP(J84,年增速计算!$B:$U,6,),"")</f>
        <v>亿纬锂能</v>
      </c>
      <c r="M84" s="41">
        <f>IFERROR(VLOOKUP(J84,年增速计算!$B:$U,19,),"")</f>
        <v>0.34586809047618639</v>
      </c>
      <c r="N84" s="41">
        <f>IFERROR(VLOOKUP(J84,年增速计算!$B:$U,20,),"")</f>
        <v>0.21724344060810785</v>
      </c>
      <c r="R84" s="16">
        <v>80</v>
      </c>
      <c r="S84" s="5" t="str">
        <f>IFERROR(VLOOKUP(R84,年增速计算!$C:$U,4,),"")</f>
        <v>300367.SZ</v>
      </c>
      <c r="T84" s="5" t="str">
        <f>IFERROR(VLOOKUP(R84,年增速计算!$C:$U,5,),"")</f>
        <v>东方网力</v>
      </c>
      <c r="U84" s="41">
        <f>IFERROR(VLOOKUP(R84,年增速计算!$C:$U,18,),"")</f>
        <v>0.54026308507528764</v>
      </c>
      <c r="V84" s="41">
        <f>IFERROR(VLOOKUP(R84,年增速计算!$C:$U,19,),"")</f>
        <v>0.47314537619357844</v>
      </c>
    </row>
    <row r="85" spans="2:22" x14ac:dyDescent="0.15">
      <c r="B85" s="16">
        <v>81</v>
      </c>
      <c r="C85" s="5" t="str">
        <f>IFERROR(VLOOKUP(B85,年增速计算!$D:$U,3,),"")</f>
        <v/>
      </c>
      <c r="D85" s="5" t="str">
        <f>IFERROR(VLOOKUP(B85,年增速计算!$D:$U,4,),"")</f>
        <v/>
      </c>
      <c r="E85" s="14" t="str">
        <f>IFERROR(VLOOKUP(B85,年增速计算!$D:$U,17,),"")</f>
        <v/>
      </c>
      <c r="F85" s="14" t="str">
        <f>IFERROR(VLOOKUP(B85,年增速计算!$D:$U,18,),"")</f>
        <v/>
      </c>
      <c r="J85" s="16">
        <v>81</v>
      </c>
      <c r="K85" s="5" t="str">
        <f>IFERROR(VLOOKUP(J85,年增速计算!$B:$U,5,),"")</f>
        <v>300015.SZ</v>
      </c>
      <c r="L85" s="5" t="str">
        <f>IFERROR(VLOOKUP(J85,年增速计算!$B:$U,6,),"")</f>
        <v>爱尔眼科</v>
      </c>
      <c r="M85" s="41">
        <f>IFERROR(VLOOKUP(J85,年增速计算!$B:$U,19,),"")</f>
        <v>0.29628279473271335</v>
      </c>
      <c r="N85" s="41">
        <f>IFERROR(VLOOKUP(J85,年增速计算!$B:$U,20,),"")</f>
        <v>0.28895419377814568</v>
      </c>
      <c r="R85" s="16">
        <v>81</v>
      </c>
      <c r="S85" s="5" t="str">
        <f>IFERROR(VLOOKUP(R85,年增速计算!$C:$U,4,),"")</f>
        <v>300373.SZ</v>
      </c>
      <c r="T85" s="5" t="str">
        <f>IFERROR(VLOOKUP(R85,年增速计算!$C:$U,5,),"")</f>
        <v>扬杰科技</v>
      </c>
      <c r="U85" s="41">
        <f>IFERROR(VLOOKUP(R85,年增速计算!$C:$U,18,),"")</f>
        <v>0.18541323254270581</v>
      </c>
      <c r="V85" s="41">
        <f>IFERROR(VLOOKUP(R85,年增速计算!$C:$U,19,),"")</f>
        <v>0.24926436182484735</v>
      </c>
    </row>
    <row r="86" spans="2:22" x14ac:dyDescent="0.15">
      <c r="B86" s="16">
        <v>82</v>
      </c>
      <c r="C86" s="5" t="str">
        <f>IFERROR(VLOOKUP(B86,年增速计算!$D:$U,3,),"")</f>
        <v/>
      </c>
      <c r="D86" s="5" t="str">
        <f>IFERROR(VLOOKUP(B86,年增速计算!$D:$U,4,),"")</f>
        <v/>
      </c>
      <c r="E86" s="14" t="str">
        <f>IFERROR(VLOOKUP(B86,年增速计算!$D:$U,17,),"")</f>
        <v/>
      </c>
      <c r="F86" s="14" t="str">
        <f>IFERROR(VLOOKUP(B86,年增速计算!$D:$U,18,),"")</f>
        <v/>
      </c>
      <c r="J86" s="16">
        <v>82</v>
      </c>
      <c r="K86" s="5" t="str">
        <f>IFERROR(VLOOKUP(J86,年增速计算!$B:$U,5,),"")</f>
        <v>300017.SZ</v>
      </c>
      <c r="L86" s="5" t="str">
        <f>IFERROR(VLOOKUP(J86,年增速计算!$B:$U,6,),"")</f>
        <v>网宿科技</v>
      </c>
      <c r="M86" s="41">
        <f>IFERROR(VLOOKUP(J86,年增速计算!$B:$U,19,),"")</f>
        <v>0.51919462090469715</v>
      </c>
      <c r="N86" s="41">
        <f>IFERROR(VLOOKUP(J86,年增速计算!$B:$U,20,),"")</f>
        <v>0.85086494792468659</v>
      </c>
      <c r="R86" s="16">
        <v>82</v>
      </c>
      <c r="S86" s="5" t="str">
        <f>IFERROR(VLOOKUP(R86,年增速计算!$C:$U,4,),"")</f>
        <v>300383.SZ</v>
      </c>
      <c r="T86" s="5" t="str">
        <f>IFERROR(VLOOKUP(R86,年增速计算!$C:$U,5,),"")</f>
        <v>光环新网</v>
      </c>
      <c r="U86" s="41">
        <f>IFERROR(VLOOKUP(R86,年增速计算!$C:$U,18,),"")</f>
        <v>0.34649405769346764</v>
      </c>
      <c r="V86" s="41">
        <f>IFERROR(VLOOKUP(R86,年增速计算!$C:$U,19,),"")</f>
        <v>0.28581351058099669</v>
      </c>
    </row>
    <row r="87" spans="2:22" x14ac:dyDescent="0.15">
      <c r="B87" s="16">
        <v>83</v>
      </c>
      <c r="C87" s="5" t="str">
        <f>IFERROR(VLOOKUP(B87,年增速计算!$D:$U,3,),"")</f>
        <v/>
      </c>
      <c r="D87" s="5" t="str">
        <f>IFERROR(VLOOKUP(B87,年增速计算!$D:$U,4,),"")</f>
        <v/>
      </c>
      <c r="E87" s="14" t="str">
        <f>IFERROR(VLOOKUP(B87,年增速计算!$D:$U,17,),"")</f>
        <v/>
      </c>
      <c r="F87" s="14" t="str">
        <f>IFERROR(VLOOKUP(B87,年增速计算!$D:$U,18,),"")</f>
        <v/>
      </c>
      <c r="J87" s="16">
        <v>83</v>
      </c>
      <c r="K87" s="5" t="str">
        <f>IFERROR(VLOOKUP(J87,年增速计算!$B:$U,5,),"")</f>
        <v>300024.SZ</v>
      </c>
      <c r="L87" s="5" t="str">
        <f>IFERROR(VLOOKUP(J87,年增速计算!$B:$U,6,),"")</f>
        <v>机器人</v>
      </c>
      <c r="M87" s="41">
        <f>IFERROR(VLOOKUP(J87,年增速计算!$B:$U,19,),"")</f>
        <v>0.250049766361224</v>
      </c>
      <c r="N87" s="41">
        <f>IFERROR(VLOOKUP(J87,年增速计算!$B:$U,20,),"")</f>
        <v>0.29620340108689103</v>
      </c>
      <c r="R87" s="16">
        <v>83</v>
      </c>
      <c r="S87" s="5" t="str">
        <f>IFERROR(VLOOKUP(R87,年增速计算!$C:$U,4,),"")</f>
        <v>300403.SZ</v>
      </c>
      <c r="T87" s="5" t="str">
        <f>IFERROR(VLOOKUP(R87,年增速计算!$C:$U,5,),"")</f>
        <v>地尔汉宇</v>
      </c>
      <c r="U87" s="41">
        <f>IFERROR(VLOOKUP(R87,年增速计算!$C:$U,18,),"")</f>
        <v>0.14373378332693743</v>
      </c>
      <c r="V87" s="41">
        <f>IFERROR(VLOOKUP(R87,年增速计算!$C:$U,19,),"")</f>
        <v>0.26635051386016029</v>
      </c>
    </row>
    <row r="88" spans="2:22" x14ac:dyDescent="0.15">
      <c r="B88" s="16">
        <v>84</v>
      </c>
      <c r="C88" s="5" t="str">
        <f>IFERROR(VLOOKUP(B88,年增速计算!$D:$U,3,),"")</f>
        <v/>
      </c>
      <c r="D88" s="5" t="str">
        <f>IFERROR(VLOOKUP(B88,年增速计算!$D:$U,4,),"")</f>
        <v/>
      </c>
      <c r="E88" s="14" t="str">
        <f>IFERROR(VLOOKUP(B88,年增速计算!$D:$U,17,),"")</f>
        <v/>
      </c>
      <c r="F88" s="14" t="str">
        <f>IFERROR(VLOOKUP(B88,年增速计算!$D:$U,18,),"")</f>
        <v/>
      </c>
      <c r="J88" s="16">
        <v>84</v>
      </c>
      <c r="K88" s="5" t="str">
        <f>IFERROR(VLOOKUP(J88,年增速计算!$B:$U,5,),"")</f>
        <v>300025.SZ</v>
      </c>
      <c r="L88" s="5" t="str">
        <f>IFERROR(VLOOKUP(J88,年增速计算!$B:$U,6,),"")</f>
        <v>华星创业</v>
      </c>
      <c r="M88" s="41">
        <f>IFERROR(VLOOKUP(J88,年增速计算!$B:$U,19,),"")</f>
        <v>0.39638812278343472</v>
      </c>
      <c r="N88" s="41">
        <f>IFERROR(VLOOKUP(J88,年增速计算!$B:$U,20,),"")</f>
        <v>0.22272413143560632</v>
      </c>
      <c r="R88" s="16">
        <v>84</v>
      </c>
      <c r="S88" s="5" t="str">
        <f>IFERROR(VLOOKUP(R88,年增速计算!$C:$U,4,),"")</f>
        <v>300444.SZ</v>
      </c>
      <c r="T88" s="5" t="str">
        <f>IFERROR(VLOOKUP(R88,年增速计算!$C:$U,5,),"")</f>
        <v>双杰电气</v>
      </c>
      <c r="U88" s="41">
        <f>IFERROR(VLOOKUP(R88,年增速计算!$C:$U,18,),"")</f>
        <v>0.26812883440828172</v>
      </c>
      <c r="V88" s="41">
        <f>IFERROR(VLOOKUP(R88,年增速计算!$C:$U,19,),"")</f>
        <v>0.2373928004275887</v>
      </c>
    </row>
    <row r="89" spans="2:22" x14ac:dyDescent="0.15">
      <c r="B89" s="16">
        <v>85</v>
      </c>
      <c r="C89" s="5" t="str">
        <f>IFERROR(VLOOKUP(B89,年增速计算!$D:$U,3,),"")</f>
        <v/>
      </c>
      <c r="D89" s="5" t="str">
        <f>IFERROR(VLOOKUP(B89,年增速计算!$D:$U,4,),"")</f>
        <v/>
      </c>
      <c r="E89" s="14" t="str">
        <f>IFERROR(VLOOKUP(B89,年增速计算!$D:$U,17,),"")</f>
        <v/>
      </c>
      <c r="F89" s="14" t="str">
        <f>IFERROR(VLOOKUP(B89,年增速计算!$D:$U,18,),"")</f>
        <v/>
      </c>
      <c r="J89" s="16">
        <v>85</v>
      </c>
      <c r="K89" s="5" t="str">
        <f>IFERROR(VLOOKUP(J89,年增速计算!$B:$U,5,),"")</f>
        <v>300026.SZ</v>
      </c>
      <c r="L89" s="5" t="str">
        <f>IFERROR(VLOOKUP(J89,年增速计算!$B:$U,6,),"")</f>
        <v>红日药业</v>
      </c>
      <c r="M89" s="41">
        <f>IFERROR(VLOOKUP(J89,年增速计算!$B:$U,19,),"")</f>
        <v>0.54214358354839542</v>
      </c>
      <c r="N89" s="41">
        <f>IFERROR(VLOOKUP(J89,年增速计算!$B:$U,20,),"")</f>
        <v>0.39287017444867556</v>
      </c>
      <c r="R89" s="16">
        <v>85</v>
      </c>
      <c r="S89" s="5" t="str">
        <f>IFERROR(VLOOKUP(R89,年增速计算!$C:$U,4,),"")</f>
        <v>600056.SH</v>
      </c>
      <c r="T89" s="5" t="str">
        <f>IFERROR(VLOOKUP(R89,年增速计算!$C:$U,5,),"")</f>
        <v>中国医药</v>
      </c>
      <c r="U89" s="41">
        <f>IFERROR(VLOOKUP(R89,年增速计算!$C:$U,18,),"")</f>
        <v>0.2686430914130562</v>
      </c>
      <c r="V89" s="41">
        <f>IFERROR(VLOOKUP(R89,年增速计算!$C:$U,19,),"")</f>
        <v>0.25810960282151596</v>
      </c>
    </row>
    <row r="90" spans="2:22" x14ac:dyDescent="0.15">
      <c r="B90" s="16">
        <v>86</v>
      </c>
      <c r="C90" s="5" t="str">
        <f>IFERROR(VLOOKUP(B90,年增速计算!$D:$U,3,),"")</f>
        <v/>
      </c>
      <c r="D90" s="5" t="str">
        <f>IFERROR(VLOOKUP(B90,年增速计算!$D:$U,4,),"")</f>
        <v/>
      </c>
      <c r="E90" s="14" t="str">
        <f>IFERROR(VLOOKUP(B90,年增速计算!$D:$U,17,),"")</f>
        <v/>
      </c>
      <c r="F90" s="14" t="str">
        <f>IFERROR(VLOOKUP(B90,年增速计算!$D:$U,18,),"")</f>
        <v/>
      </c>
      <c r="J90" s="16">
        <v>86</v>
      </c>
      <c r="K90" s="5" t="str">
        <f>IFERROR(VLOOKUP(J90,年增速计算!$B:$U,5,),"")</f>
        <v>300030.SZ</v>
      </c>
      <c r="L90" s="5" t="str">
        <f>IFERROR(VLOOKUP(J90,年增速计算!$B:$U,6,),"")</f>
        <v>阳普医疗</v>
      </c>
      <c r="M90" s="41">
        <f>IFERROR(VLOOKUP(J90,年增速计算!$B:$U,19,),"")</f>
        <v>0.2687713860478067</v>
      </c>
      <c r="N90" s="41">
        <f>IFERROR(VLOOKUP(J90,年增速计算!$B:$U,20,),"")</f>
        <v>6.539775990017449E-2</v>
      </c>
      <c r="R90" s="16">
        <v>86</v>
      </c>
      <c r="S90" s="5" t="str">
        <f>IFERROR(VLOOKUP(R90,年增速计算!$C:$U,4,),"")</f>
        <v>600066.SH</v>
      </c>
      <c r="T90" s="5" t="str">
        <f>IFERROR(VLOOKUP(R90,年增速计算!$C:$U,5,),"")</f>
        <v>宇通客车</v>
      </c>
      <c r="U90" s="41">
        <f>IFERROR(VLOOKUP(R90,年增速计算!$C:$U,18,),"")</f>
        <v>0.18285871038869494</v>
      </c>
      <c r="V90" s="41">
        <f>IFERROR(VLOOKUP(R90,年增速计算!$C:$U,19,),"")</f>
        <v>0.32683645985711229</v>
      </c>
    </row>
    <row r="91" spans="2:22" x14ac:dyDescent="0.15">
      <c r="B91" s="16">
        <v>87</v>
      </c>
      <c r="C91" s="5" t="str">
        <f>IFERROR(VLOOKUP(B91,年增速计算!$D:$U,3,),"")</f>
        <v/>
      </c>
      <c r="D91" s="5" t="str">
        <f>IFERROR(VLOOKUP(B91,年增速计算!$D:$U,4,),"")</f>
        <v/>
      </c>
      <c r="E91" s="14" t="str">
        <f>IFERROR(VLOOKUP(B91,年增速计算!$D:$U,17,),"")</f>
        <v/>
      </c>
      <c r="F91" s="14" t="str">
        <f>IFERROR(VLOOKUP(B91,年增速计算!$D:$U,18,),"")</f>
        <v/>
      </c>
      <c r="J91" s="16">
        <v>87</v>
      </c>
      <c r="K91" s="5" t="str">
        <f>IFERROR(VLOOKUP(J91,年增速计算!$B:$U,5,),"")</f>
        <v>300032.SZ</v>
      </c>
      <c r="L91" s="5" t="str">
        <f>IFERROR(VLOOKUP(J91,年增速计算!$B:$U,6,),"")</f>
        <v>金龙机电</v>
      </c>
      <c r="M91" s="41">
        <f>IFERROR(VLOOKUP(J91,年增速计算!$B:$U,19,),"")</f>
        <v>0.64838882502511619</v>
      </c>
      <c r="N91" s="41">
        <f>IFERROR(VLOOKUP(J91,年增速计算!$B:$U,20,),"")</f>
        <v>0.52150433357246828</v>
      </c>
      <c r="R91" s="16">
        <v>87</v>
      </c>
      <c r="S91" s="5" t="str">
        <f>IFERROR(VLOOKUP(R91,年增速计算!$C:$U,4,),"")</f>
        <v>600085.SH</v>
      </c>
      <c r="T91" s="5" t="str">
        <f>IFERROR(VLOOKUP(R91,年增速计算!$C:$U,5,),"")</f>
        <v>同仁堂</v>
      </c>
      <c r="U91" s="41">
        <f>IFERROR(VLOOKUP(R91,年增速计算!$C:$U,18,),"")</f>
        <v>0.23095301041184202</v>
      </c>
      <c r="V91" s="41">
        <f>IFERROR(VLOOKUP(R91,年增速计算!$C:$U,19,),"")</f>
        <v>0.20587270911574773</v>
      </c>
    </row>
    <row r="92" spans="2:22" x14ac:dyDescent="0.15">
      <c r="B92" s="16">
        <v>88</v>
      </c>
      <c r="C92" s="5" t="str">
        <f>IFERROR(VLOOKUP(B92,年增速计算!$D:$U,3,),"")</f>
        <v/>
      </c>
      <c r="D92" s="5" t="str">
        <f>IFERROR(VLOOKUP(B92,年增速计算!$D:$U,4,),"")</f>
        <v/>
      </c>
      <c r="E92" s="14" t="str">
        <f>IFERROR(VLOOKUP(B92,年增速计算!$D:$U,17,),"")</f>
        <v/>
      </c>
      <c r="F92" s="14" t="str">
        <f>IFERROR(VLOOKUP(B92,年增速计算!$D:$U,18,),"")</f>
        <v/>
      </c>
      <c r="J92" s="16">
        <v>88</v>
      </c>
      <c r="K92" s="5" t="str">
        <f>IFERROR(VLOOKUP(J92,年增速计算!$B:$U,5,),"")</f>
        <v>300047.SZ</v>
      </c>
      <c r="L92" s="5" t="str">
        <f>IFERROR(VLOOKUP(J92,年增速计算!$B:$U,6,),"")</f>
        <v>天源迪科</v>
      </c>
      <c r="M92" s="41">
        <f>IFERROR(VLOOKUP(J92,年增速计算!$B:$U,19,),"")</f>
        <v>0.46641702025332354</v>
      </c>
      <c r="N92" s="41">
        <f>IFERROR(VLOOKUP(J92,年增速计算!$B:$U,20,),"")</f>
        <v>2.7593381033004238E-3</v>
      </c>
      <c r="R92" s="16">
        <v>88</v>
      </c>
      <c r="S92" s="5" t="str">
        <f>IFERROR(VLOOKUP(R92,年增速计算!$C:$U,4,),"")</f>
        <v>600276.SH</v>
      </c>
      <c r="T92" s="5" t="str">
        <f>IFERROR(VLOOKUP(R92,年增速计算!$C:$U,5,),"")</f>
        <v>恒瑞医药</v>
      </c>
      <c r="U92" s="41">
        <f>IFERROR(VLOOKUP(R92,年增速计算!$C:$U,18,),"")</f>
        <v>0.19998520415629262</v>
      </c>
      <c r="V92" s="41">
        <f>IFERROR(VLOOKUP(R92,年增速计算!$C:$U,19,),"")</f>
        <v>0.24562216182610119</v>
      </c>
    </row>
    <row r="93" spans="2:22" x14ac:dyDescent="0.15">
      <c r="B93" s="16">
        <v>89</v>
      </c>
      <c r="C93" s="5" t="str">
        <f>IFERROR(VLOOKUP(B93,年增速计算!$D:$U,3,),"")</f>
        <v/>
      </c>
      <c r="D93" s="5" t="str">
        <f>IFERROR(VLOOKUP(B93,年增速计算!$D:$U,4,),"")</f>
        <v/>
      </c>
      <c r="E93" s="14" t="str">
        <f>IFERROR(VLOOKUP(B93,年增速计算!$D:$U,17,),"")</f>
        <v/>
      </c>
      <c r="F93" s="14" t="str">
        <f>IFERROR(VLOOKUP(B93,年增速计算!$D:$U,18,),"")</f>
        <v/>
      </c>
      <c r="J93" s="16">
        <v>89</v>
      </c>
      <c r="K93" s="5" t="str">
        <f>IFERROR(VLOOKUP(J93,年增速计算!$B:$U,5,),"")</f>
        <v>300055.SZ</v>
      </c>
      <c r="L93" s="5" t="str">
        <f>IFERROR(VLOOKUP(J93,年增速计算!$B:$U,6,),"")</f>
        <v>万邦达</v>
      </c>
      <c r="M93" s="41">
        <f>IFERROR(VLOOKUP(J93,年增速计算!$B:$U,19,),"")</f>
        <v>0.49157722739764997</v>
      </c>
      <c r="N93" s="41">
        <f>IFERROR(VLOOKUP(J93,年增速计算!$B:$U,20,),"")</f>
        <v>0.36356342597178304</v>
      </c>
      <c r="R93" s="16">
        <v>89</v>
      </c>
      <c r="S93" s="5" t="str">
        <f>IFERROR(VLOOKUP(R93,年增速计算!$C:$U,4,),"")</f>
        <v>600292.SH</v>
      </c>
      <c r="T93" s="5" t="str">
        <f>IFERROR(VLOOKUP(R93,年增速计算!$C:$U,5,),"")</f>
        <v>远达环保</v>
      </c>
      <c r="U93" s="41">
        <f>IFERROR(VLOOKUP(R93,年增速计算!$C:$U,18,),"")</f>
        <v>1.667843435133709E-2</v>
      </c>
      <c r="V93" s="41">
        <f>IFERROR(VLOOKUP(R93,年增速计算!$C:$U,19,),"")</f>
        <v>0.61333685245278513</v>
      </c>
    </row>
    <row r="94" spans="2:22" x14ac:dyDescent="0.15">
      <c r="B94" s="16">
        <v>90</v>
      </c>
      <c r="C94" s="5" t="str">
        <f>IFERROR(VLOOKUP(B94,年增速计算!$D:$U,3,),"")</f>
        <v/>
      </c>
      <c r="D94" s="5" t="str">
        <f>IFERROR(VLOOKUP(B94,年增速计算!$D:$U,4,),"")</f>
        <v/>
      </c>
      <c r="E94" s="14" t="str">
        <f>IFERROR(VLOOKUP(B94,年增速计算!$D:$U,17,),"")</f>
        <v/>
      </c>
      <c r="F94" s="14" t="str">
        <f>IFERROR(VLOOKUP(B94,年增速计算!$D:$U,18,),"")</f>
        <v/>
      </c>
      <c r="J94" s="16">
        <v>90</v>
      </c>
      <c r="K94" s="5" t="str">
        <f>IFERROR(VLOOKUP(J94,年增速计算!$B:$U,5,),"")</f>
        <v>300058.SZ</v>
      </c>
      <c r="L94" s="5" t="str">
        <f>IFERROR(VLOOKUP(J94,年增速计算!$B:$U,6,),"")</f>
        <v>蓝色光标</v>
      </c>
      <c r="M94" s="41">
        <f>IFERROR(VLOOKUP(J94,年增速计算!$B:$U,19,),"")</f>
        <v>0.75897997759064384</v>
      </c>
      <c r="N94" s="41">
        <f>IFERROR(VLOOKUP(J94,年增速计算!$B:$U,20,),"")</f>
        <v>2.3174641470645518E-2</v>
      </c>
      <c r="R94" s="16">
        <v>90</v>
      </c>
      <c r="S94" s="5" t="str">
        <f>IFERROR(VLOOKUP(R94,年增速计算!$C:$U,4,),"")</f>
        <v>600312.SH</v>
      </c>
      <c r="T94" s="5" t="str">
        <f>IFERROR(VLOOKUP(R94,年增速计算!$C:$U,5,),"")</f>
        <v>平高电气</v>
      </c>
      <c r="U94" s="41">
        <f>IFERROR(VLOOKUP(R94,年增速计算!$C:$U,18,),"")</f>
        <v>0.23304128331224705</v>
      </c>
      <c r="V94" s="41">
        <f>IFERROR(VLOOKUP(R94,年增速计算!$C:$U,19,),"")</f>
        <v>1.735459125476893</v>
      </c>
    </row>
    <row r="95" spans="2:22" x14ac:dyDescent="0.15">
      <c r="B95" s="16">
        <v>91</v>
      </c>
      <c r="C95" s="5" t="str">
        <f>IFERROR(VLOOKUP(B95,年增速计算!$D:$U,3,),"")</f>
        <v/>
      </c>
      <c r="D95" s="5" t="str">
        <f>IFERROR(VLOOKUP(B95,年增速计算!$D:$U,4,),"")</f>
        <v/>
      </c>
      <c r="E95" s="14" t="str">
        <f>IFERROR(VLOOKUP(B95,年增速计算!$D:$U,17,),"")</f>
        <v/>
      </c>
      <c r="F95" s="14" t="str">
        <f>IFERROR(VLOOKUP(B95,年增速计算!$D:$U,18,),"")</f>
        <v/>
      </c>
      <c r="J95" s="16">
        <v>91</v>
      </c>
      <c r="K95" s="5" t="str">
        <f>IFERROR(VLOOKUP(J95,年增速计算!$B:$U,5,),"")</f>
        <v>300061.SZ</v>
      </c>
      <c r="L95" s="5" t="str">
        <f>IFERROR(VLOOKUP(J95,年增速计算!$B:$U,6,),"")</f>
        <v>康耐特</v>
      </c>
      <c r="M95" s="41">
        <f>IFERROR(VLOOKUP(J95,年增速计算!$B:$U,19,),"")</f>
        <v>0.32447784266131974</v>
      </c>
      <c r="N95" s="41">
        <f>IFERROR(VLOOKUP(J95,年增速计算!$B:$U,20,),"")</f>
        <v>0.26178319871153466</v>
      </c>
      <c r="R95" s="16">
        <v>91</v>
      </c>
      <c r="S95" s="5" t="str">
        <f>IFERROR(VLOOKUP(R95,年增速计算!$C:$U,4,),"")</f>
        <v>600315.SH</v>
      </c>
      <c r="T95" s="5" t="str">
        <f>IFERROR(VLOOKUP(R95,年增速计算!$C:$U,5,),"")</f>
        <v>上海家化</v>
      </c>
      <c r="U95" s="41">
        <f>IFERROR(VLOOKUP(R95,年增速计算!$C:$U,18,),"")</f>
        <v>0.13570860602255652</v>
      </c>
      <c r="V95" s="41">
        <f>IFERROR(VLOOKUP(R95,年增速计算!$C:$U,19,),"")</f>
        <v>0.51639169444576227</v>
      </c>
    </row>
    <row r="96" spans="2:22" x14ac:dyDescent="0.15">
      <c r="B96" s="16">
        <v>92</v>
      </c>
      <c r="C96" s="5" t="str">
        <f>IFERROR(VLOOKUP(B96,年增速计算!$D:$U,3,),"")</f>
        <v/>
      </c>
      <c r="D96" s="5" t="str">
        <f>IFERROR(VLOOKUP(B96,年增速计算!$D:$U,4,),"")</f>
        <v/>
      </c>
      <c r="E96" s="14" t="str">
        <f>IFERROR(VLOOKUP(B96,年增速计算!$D:$U,17,),"")</f>
        <v/>
      </c>
      <c r="F96" s="14" t="str">
        <f>IFERROR(VLOOKUP(B96,年增速计算!$D:$U,18,),"")</f>
        <v/>
      </c>
      <c r="J96" s="16">
        <v>92</v>
      </c>
      <c r="K96" s="5" t="str">
        <f>IFERROR(VLOOKUP(J96,年增速计算!$B:$U,5,),"")</f>
        <v>300070.SZ</v>
      </c>
      <c r="L96" s="5" t="str">
        <f>IFERROR(VLOOKUP(J96,年增速计算!$B:$U,6,),"")</f>
        <v>碧水源</v>
      </c>
      <c r="M96" s="41">
        <f>IFERROR(VLOOKUP(J96,年增速计算!$B:$U,19,),"")</f>
        <v>0.59794852233811979</v>
      </c>
      <c r="N96" s="41">
        <f>IFERROR(VLOOKUP(J96,年增速计算!$B:$U,20,),"")</f>
        <v>0.50397170934847835</v>
      </c>
      <c r="R96" s="16">
        <v>92</v>
      </c>
      <c r="S96" s="5" t="str">
        <f>IFERROR(VLOOKUP(R96,年增速计算!$C:$U,4,),"")</f>
        <v>600340.SH</v>
      </c>
      <c r="T96" s="5" t="str">
        <f>IFERROR(VLOOKUP(R96,年增速计算!$C:$U,5,),"")</f>
        <v>华夏幸福</v>
      </c>
      <c r="U96" s="41">
        <f>IFERROR(VLOOKUP(R96,年增速计算!$C:$U,18,),"")</f>
        <v>1.7304103426713628</v>
      </c>
      <c r="V96" s="41">
        <f>IFERROR(VLOOKUP(R96,年增速计算!$C:$U,19,),"")</f>
        <v>3.6472278099981734</v>
      </c>
    </row>
    <row r="97" spans="2:22" x14ac:dyDescent="0.15">
      <c r="B97" s="16">
        <v>93</v>
      </c>
      <c r="C97" s="5" t="str">
        <f>IFERROR(VLOOKUP(B97,年增速计算!$D:$U,3,),"")</f>
        <v/>
      </c>
      <c r="D97" s="5" t="str">
        <f>IFERROR(VLOOKUP(B97,年增速计算!$D:$U,4,),"")</f>
        <v/>
      </c>
      <c r="E97" s="14" t="str">
        <f>IFERROR(VLOOKUP(B97,年增速计算!$D:$U,17,),"")</f>
        <v/>
      </c>
      <c r="F97" s="14" t="str">
        <f>IFERROR(VLOOKUP(B97,年增速计算!$D:$U,18,),"")</f>
        <v/>
      </c>
      <c r="J97" s="16">
        <v>93</v>
      </c>
      <c r="K97" s="5" t="str">
        <f>IFERROR(VLOOKUP(J97,年增速计算!$B:$U,5,),"")</f>
        <v>300072.SZ</v>
      </c>
      <c r="L97" s="5" t="str">
        <f>IFERROR(VLOOKUP(J97,年增速计算!$B:$U,6,),"")</f>
        <v>三聚环保</v>
      </c>
      <c r="M97" s="41">
        <f>IFERROR(VLOOKUP(J97,年增速计算!$B:$U,19,),"")</f>
        <v>0.67655244293482886</v>
      </c>
      <c r="N97" s="41">
        <f>IFERROR(VLOOKUP(J97,年增速计算!$B:$U,20,),"")</f>
        <v>0.70175126519313968</v>
      </c>
      <c r="R97" s="16">
        <v>93</v>
      </c>
      <c r="S97" s="5" t="str">
        <f>IFERROR(VLOOKUP(R97,年增速计算!$C:$U,4,),"")</f>
        <v>600422.SH</v>
      </c>
      <c r="T97" s="5" t="str">
        <f>IFERROR(VLOOKUP(R97,年增速计算!$C:$U,5,),"")</f>
        <v>昆药集团</v>
      </c>
      <c r="U97" s="41">
        <f>IFERROR(VLOOKUP(R97,年增速计算!$C:$U,18,),"")</f>
        <v>0.22020971882400286</v>
      </c>
      <c r="V97" s="41">
        <f>IFERROR(VLOOKUP(R97,年增速计算!$C:$U,19,),"")</f>
        <v>0.37516009565138231</v>
      </c>
    </row>
    <row r="98" spans="2:22" x14ac:dyDescent="0.15">
      <c r="B98" s="16">
        <v>94</v>
      </c>
      <c r="C98" s="5" t="str">
        <f>IFERROR(VLOOKUP(B98,年增速计算!$D:$U,3,),"")</f>
        <v/>
      </c>
      <c r="D98" s="5" t="str">
        <f>IFERROR(VLOOKUP(B98,年增速计算!$D:$U,4,),"")</f>
        <v/>
      </c>
      <c r="E98" s="14" t="str">
        <f>IFERROR(VLOOKUP(B98,年增速计算!$D:$U,17,),"")</f>
        <v/>
      </c>
      <c r="F98" s="14" t="str">
        <f>IFERROR(VLOOKUP(B98,年增速计算!$D:$U,18,),"")</f>
        <v/>
      </c>
      <c r="J98" s="16">
        <v>94</v>
      </c>
      <c r="K98" s="5" t="str">
        <f>IFERROR(VLOOKUP(J98,年增速计算!$B:$U,5,),"")</f>
        <v>300075.SZ</v>
      </c>
      <c r="L98" s="5" t="str">
        <f>IFERROR(VLOOKUP(J98,年增速计算!$B:$U,6,),"")</f>
        <v>数字政通</v>
      </c>
      <c r="M98" s="41">
        <f>IFERROR(VLOOKUP(J98,年增速计算!$B:$U,19,),"")</f>
        <v>0.46728368199962422</v>
      </c>
      <c r="N98" s="41">
        <f>IFERROR(VLOOKUP(J98,年增速计算!$B:$U,20,),"")</f>
        <v>0.18718897158825354</v>
      </c>
      <c r="R98" s="16">
        <v>94</v>
      </c>
      <c r="S98" s="5" t="str">
        <f>IFERROR(VLOOKUP(R98,年增速计算!$C:$U,4,),"")</f>
        <v>600446.SH</v>
      </c>
      <c r="T98" s="5" t="str">
        <f>IFERROR(VLOOKUP(R98,年增速计算!$C:$U,5,),"")</f>
        <v>金证股份</v>
      </c>
      <c r="U98" s="41">
        <f>IFERROR(VLOOKUP(R98,年增速计算!$C:$U,18,),"")</f>
        <v>0.10512091246232314</v>
      </c>
      <c r="V98" s="41">
        <f>IFERROR(VLOOKUP(R98,年增速计算!$C:$U,19,),"")</f>
        <v>0.45650371374314536</v>
      </c>
    </row>
    <row r="99" spans="2:22" x14ac:dyDescent="0.15">
      <c r="B99" s="16">
        <v>95</v>
      </c>
      <c r="C99" s="5" t="str">
        <f>IFERROR(VLOOKUP(B99,年增速计算!$D:$U,3,),"")</f>
        <v/>
      </c>
      <c r="D99" s="5" t="str">
        <f>IFERROR(VLOOKUP(B99,年增速计算!$D:$U,4,),"")</f>
        <v/>
      </c>
      <c r="E99" s="14" t="str">
        <f>IFERROR(VLOOKUP(B99,年增速计算!$D:$U,17,),"")</f>
        <v/>
      </c>
      <c r="F99" s="14" t="str">
        <f>IFERROR(VLOOKUP(B99,年增速计算!$D:$U,18,),"")</f>
        <v/>
      </c>
      <c r="J99" s="16">
        <v>95</v>
      </c>
      <c r="K99" s="5" t="str">
        <f>IFERROR(VLOOKUP(J99,年增速计算!$B:$U,5,),"")</f>
        <v>300084.SZ</v>
      </c>
      <c r="L99" s="5" t="str">
        <f>IFERROR(VLOOKUP(J99,年增速计算!$B:$U,6,),"")</f>
        <v>海默科技</v>
      </c>
      <c r="M99" s="41">
        <f>IFERROR(VLOOKUP(J99,年增速计算!$B:$U,19,),"")</f>
        <v>0.33137478524872188</v>
      </c>
      <c r="N99" s="41">
        <f>IFERROR(VLOOKUP(J99,年增速计算!$B:$U,20,),"")</f>
        <v>-9.2743015928254735E-2</v>
      </c>
      <c r="R99" s="16">
        <v>95</v>
      </c>
      <c r="S99" s="5" t="str">
        <f>IFERROR(VLOOKUP(R99,年增速计算!$C:$U,4,),"")</f>
        <v>600482.SH</v>
      </c>
      <c r="T99" s="5" t="str">
        <f>IFERROR(VLOOKUP(R99,年增速计算!$C:$U,5,),"")</f>
        <v>中国动力</v>
      </c>
      <c r="U99" s="41">
        <f>IFERROR(VLOOKUP(R99,年增速计算!$C:$U,18,),"")</f>
        <v>0.12055462809716899</v>
      </c>
      <c r="V99" s="41">
        <f>IFERROR(VLOOKUP(R99,年增速计算!$C:$U,19,),"")</f>
        <v>0.29147671970671785</v>
      </c>
    </row>
    <row r="100" spans="2:22" x14ac:dyDescent="0.15">
      <c r="B100" s="16">
        <v>96</v>
      </c>
      <c r="C100" s="5" t="str">
        <f>IFERROR(VLOOKUP(B100,年增速计算!$D:$U,3,),"")</f>
        <v/>
      </c>
      <c r="D100" s="5" t="str">
        <f>IFERROR(VLOOKUP(B100,年增速计算!$D:$U,4,),"")</f>
        <v/>
      </c>
      <c r="E100" s="14" t="str">
        <f>IFERROR(VLOOKUP(B100,年增速计算!$D:$U,17,),"")</f>
        <v/>
      </c>
      <c r="F100" s="14" t="str">
        <f>IFERROR(VLOOKUP(B100,年增速计算!$D:$U,18,),"")</f>
        <v/>
      </c>
      <c r="J100" s="16">
        <v>96</v>
      </c>
      <c r="K100" s="5" t="str">
        <f>IFERROR(VLOOKUP(J100,年增速计算!$B:$U,5,),"")</f>
        <v>300088.SZ</v>
      </c>
      <c r="L100" s="5" t="str">
        <f>IFERROR(VLOOKUP(J100,年增速计算!$B:$U,6,),"")</f>
        <v>长信科技</v>
      </c>
      <c r="M100" s="41">
        <f>IFERROR(VLOOKUP(J100,年增速计算!$B:$U,19,),"")</f>
        <v>0.52518670011209379</v>
      </c>
      <c r="N100" s="41">
        <f>IFERROR(VLOOKUP(J100,年增速计算!$B:$U,20,),"")</f>
        <v>0.15203115558720026</v>
      </c>
      <c r="R100" s="16">
        <v>96</v>
      </c>
      <c r="S100" s="5" t="str">
        <f>IFERROR(VLOOKUP(R100,年增速计算!$C:$U,4,),"")</f>
        <v>600518.SH</v>
      </c>
      <c r="T100" s="5" t="str">
        <f>IFERROR(VLOOKUP(R100,年增速计算!$C:$U,5,),"")</f>
        <v>康美药业</v>
      </c>
      <c r="U100" s="41">
        <f>IFERROR(VLOOKUP(R100,年增速计算!$C:$U,18,),"")</f>
        <v>0.4042428953577184</v>
      </c>
      <c r="V100" s="41">
        <f>IFERROR(VLOOKUP(R100,年增速计算!$C:$U,19,),"")</f>
        <v>0.30964716328734232</v>
      </c>
    </row>
    <row r="101" spans="2:22" x14ac:dyDescent="0.15">
      <c r="B101" s="16">
        <v>97</v>
      </c>
      <c r="C101" s="5" t="str">
        <f>IFERROR(VLOOKUP(B101,年增速计算!$D:$U,3,),"")</f>
        <v/>
      </c>
      <c r="D101" s="5" t="str">
        <f>IFERROR(VLOOKUP(B101,年增速计算!$D:$U,4,),"")</f>
        <v/>
      </c>
      <c r="E101" s="14" t="str">
        <f>IFERROR(VLOOKUP(B101,年增速计算!$D:$U,17,),"")</f>
        <v/>
      </c>
      <c r="F101" s="14" t="str">
        <f>IFERROR(VLOOKUP(B101,年增速计算!$D:$U,18,),"")</f>
        <v/>
      </c>
      <c r="J101" s="16">
        <v>97</v>
      </c>
      <c r="K101" s="5" t="str">
        <f>IFERROR(VLOOKUP(J101,年增速计算!$B:$U,5,),"")</f>
        <v>300100.SZ</v>
      </c>
      <c r="L101" s="5" t="str">
        <f>IFERROR(VLOOKUP(J101,年增速计算!$B:$U,6,),"")</f>
        <v>双林股份</v>
      </c>
      <c r="M101" s="41">
        <f>IFERROR(VLOOKUP(J101,年增速计算!$B:$U,19,),"")</f>
        <v>0.26083457166958812</v>
      </c>
      <c r="N101" s="41">
        <f>IFERROR(VLOOKUP(J101,年增速计算!$B:$U,20,),"")</f>
        <v>0.1850252335082867</v>
      </c>
      <c r="R101" s="16">
        <v>97</v>
      </c>
      <c r="S101" s="5" t="str">
        <f>IFERROR(VLOOKUP(R101,年增速计算!$C:$U,4,),"")</f>
        <v>600526.SH</v>
      </c>
      <c r="T101" s="5" t="str">
        <f>IFERROR(VLOOKUP(R101,年增速计算!$C:$U,5,),"")</f>
        <v>菲达环保</v>
      </c>
      <c r="U101" s="41">
        <f>IFERROR(VLOOKUP(R101,年增速计算!$C:$U,18,),"")</f>
        <v>0.16720183307339775</v>
      </c>
      <c r="V101" s="41">
        <f>IFERROR(VLOOKUP(R101,年增速计算!$C:$U,19,),"")</f>
        <v>0.49317424303471324</v>
      </c>
    </row>
    <row r="102" spans="2:22" x14ac:dyDescent="0.15">
      <c r="B102" s="16">
        <v>98</v>
      </c>
      <c r="C102" s="5" t="str">
        <f>IFERROR(VLOOKUP(B102,年增速计算!$D:$U,3,),"")</f>
        <v/>
      </c>
      <c r="D102" s="5" t="str">
        <f>IFERROR(VLOOKUP(B102,年增速计算!$D:$U,4,),"")</f>
        <v/>
      </c>
      <c r="E102" s="14" t="str">
        <f>IFERROR(VLOOKUP(B102,年增速计算!$D:$U,17,),"")</f>
        <v/>
      </c>
      <c r="F102" s="14" t="str">
        <f>IFERROR(VLOOKUP(B102,年增速计算!$D:$U,18,),"")</f>
        <v/>
      </c>
      <c r="J102" s="16">
        <v>98</v>
      </c>
      <c r="K102" s="5" t="str">
        <f>IFERROR(VLOOKUP(J102,年增速计算!$B:$U,5,),"")</f>
        <v>300104.SZ</v>
      </c>
      <c r="L102" s="5" t="str">
        <f>IFERROR(VLOOKUP(J102,年增速计算!$B:$U,6,),"")</f>
        <v>乐视网</v>
      </c>
      <c r="M102" s="41">
        <f>IFERROR(VLOOKUP(J102,年增速计算!$B:$U,19,),"")</f>
        <v>1.2258238314895009</v>
      </c>
      <c r="N102" s="41">
        <f>IFERROR(VLOOKUP(J102,年增速计算!$B:$U,20,),"")</f>
        <v>0.52227160611520884</v>
      </c>
      <c r="R102" s="16">
        <v>98</v>
      </c>
      <c r="S102" s="5" t="str">
        <f>IFERROR(VLOOKUP(R102,年增速计算!$C:$U,4,),"")</f>
        <v>600624.SH</v>
      </c>
      <c r="T102" s="5" t="str">
        <f>IFERROR(VLOOKUP(R102,年增速计算!$C:$U,5,),"")</f>
        <v>复旦复华</v>
      </c>
      <c r="U102" s="41">
        <f>IFERROR(VLOOKUP(R102,年增速计算!$C:$U,18,),"")</f>
        <v>3.6945056045958102E-2</v>
      </c>
      <c r="V102" s="41">
        <f>IFERROR(VLOOKUP(R102,年增速计算!$C:$U,19,),"")</f>
        <v>0.20648175515845435</v>
      </c>
    </row>
    <row r="103" spans="2:22" x14ac:dyDescent="0.15">
      <c r="B103" s="16">
        <v>99</v>
      </c>
      <c r="C103" s="5" t="str">
        <f>IFERROR(VLOOKUP(B103,年增速计算!$D:$U,3,),"")</f>
        <v/>
      </c>
      <c r="D103" s="5" t="str">
        <f>IFERROR(VLOOKUP(B103,年增速计算!$D:$U,4,),"")</f>
        <v/>
      </c>
      <c r="E103" s="14" t="str">
        <f>IFERROR(VLOOKUP(B103,年增速计算!$D:$U,17,),"")</f>
        <v/>
      </c>
      <c r="F103" s="14" t="str">
        <f>IFERROR(VLOOKUP(B103,年增速计算!$D:$U,18,),"")</f>
        <v/>
      </c>
      <c r="J103" s="16">
        <v>99</v>
      </c>
      <c r="K103" s="5" t="str">
        <f>IFERROR(VLOOKUP(J103,年增速计算!$B:$U,5,),"")</f>
        <v>300113.SZ</v>
      </c>
      <c r="L103" s="5" t="str">
        <f>IFERROR(VLOOKUP(J103,年增速计算!$B:$U,6,),"")</f>
        <v>顺网科技</v>
      </c>
      <c r="M103" s="41">
        <f>IFERROR(VLOOKUP(J103,年增速计算!$B:$U,19,),"")</f>
        <v>0.48655390977567436</v>
      </c>
      <c r="N103" s="41">
        <f>IFERROR(VLOOKUP(J103,年增速计算!$B:$U,20,),"")</f>
        <v>0.44447268469070722</v>
      </c>
      <c r="R103" s="16">
        <v>99</v>
      </c>
      <c r="S103" s="5" t="str">
        <f>IFERROR(VLOOKUP(R103,年增速计算!$C:$U,4,),"")</f>
        <v>600637.SH</v>
      </c>
      <c r="T103" s="5" t="str">
        <f>IFERROR(VLOOKUP(R103,年增速计算!$C:$U,5,),"")</f>
        <v>东方明珠</v>
      </c>
      <c r="U103" s="41">
        <f>IFERROR(VLOOKUP(R103,年增速计算!$C:$U,18,),"")</f>
        <v>0.58167068578559822</v>
      </c>
      <c r="V103" s="41">
        <f>IFERROR(VLOOKUP(R103,年增速计算!$C:$U,19,),"")</f>
        <v>0.93852166116774072</v>
      </c>
    </row>
    <row r="104" spans="2:22" x14ac:dyDescent="0.15">
      <c r="B104" s="16">
        <v>100</v>
      </c>
      <c r="C104" s="5" t="str">
        <f>IFERROR(VLOOKUP(B104,年增速计算!$D:$U,3,),"")</f>
        <v/>
      </c>
      <c r="D104" s="5" t="str">
        <f>IFERROR(VLOOKUP(B104,年增速计算!$D:$U,4,),"")</f>
        <v/>
      </c>
      <c r="E104" s="14" t="str">
        <f>IFERROR(VLOOKUP(B104,年增速计算!$D:$U,17,),"")</f>
        <v/>
      </c>
      <c r="F104" s="14" t="str">
        <f>IFERROR(VLOOKUP(B104,年增速计算!$D:$U,18,),"")</f>
        <v/>
      </c>
      <c r="J104" s="16">
        <v>100</v>
      </c>
      <c r="K104" s="5" t="str">
        <f>IFERROR(VLOOKUP(J104,年增速计算!$B:$U,5,),"")</f>
        <v>300114.SZ</v>
      </c>
      <c r="L104" s="5" t="str">
        <f>IFERROR(VLOOKUP(J104,年增速计算!$B:$U,6,),"")</f>
        <v>中航电测</v>
      </c>
      <c r="M104" s="41">
        <f>IFERROR(VLOOKUP(J104,年增速计算!$B:$U,19,),"")</f>
        <v>0.26456178517560436</v>
      </c>
      <c r="N104" s="41">
        <f>IFERROR(VLOOKUP(J104,年增速计算!$B:$U,20,),"")</f>
        <v>0.14573762695732273</v>
      </c>
      <c r="R104" s="16">
        <v>100</v>
      </c>
      <c r="S104" s="5" t="str">
        <f>IFERROR(VLOOKUP(R104,年增速计算!$C:$U,4,),"")</f>
        <v>600699.SH</v>
      </c>
      <c r="T104" s="5" t="str">
        <f>IFERROR(VLOOKUP(R104,年增速计算!$C:$U,5,),"")</f>
        <v>均胜电子</v>
      </c>
      <c r="U104" s="41">
        <f>IFERROR(VLOOKUP(R104,年增速计算!$C:$U,18,),"")</f>
        <v>1.2071569688736674</v>
      </c>
      <c r="V104" s="41">
        <f>IFERROR(VLOOKUP(R104,年增速计算!$C:$U,19,),"")</f>
        <v>0.28943349103751492</v>
      </c>
    </row>
    <row r="105" spans="2:22" x14ac:dyDescent="0.15">
      <c r="J105" s="16">
        <v>101</v>
      </c>
      <c r="K105" s="5" t="str">
        <f>IFERROR(VLOOKUP(J105,年增速计算!$B:$U,5,),"")</f>
        <v>300115.SZ</v>
      </c>
      <c r="L105" s="5" t="str">
        <f>IFERROR(VLOOKUP(J105,年增速计算!$B:$U,6,),"")</f>
        <v>长盈精密</v>
      </c>
      <c r="M105" s="41">
        <f>IFERROR(VLOOKUP(J105,年增速计算!$B:$U,19,),"")</f>
        <v>0.52182878976796743</v>
      </c>
      <c r="N105" s="41">
        <f>IFERROR(VLOOKUP(J105,年增速计算!$B:$U,20,),"")</f>
        <v>0.37726552704712679</v>
      </c>
      <c r="R105" s="16">
        <v>101</v>
      </c>
      <c r="S105" s="5" t="str">
        <f>IFERROR(VLOOKUP(R105,年增速计算!$C:$U,4,),"")</f>
        <v>600893.SH</v>
      </c>
      <c r="T105" s="5" t="str">
        <f>IFERROR(VLOOKUP(R105,年增速计算!$C:$U,5,),"")</f>
        <v>中航动力</v>
      </c>
      <c r="U105" s="41">
        <f>IFERROR(VLOOKUP(R105,年增速计算!$C:$U,18,),"")</f>
        <v>0.31004776200222284</v>
      </c>
      <c r="V105" s="41">
        <f>IFERROR(VLOOKUP(R105,年增速计算!$C:$U,19,),"")</f>
        <v>0.37636102408012784</v>
      </c>
    </row>
    <row r="106" spans="2:22" x14ac:dyDescent="0.15">
      <c r="J106" s="16">
        <v>102</v>
      </c>
      <c r="K106" s="5" t="str">
        <f>IFERROR(VLOOKUP(J106,年增速计算!$B:$U,5,),"")</f>
        <v>300117.SZ</v>
      </c>
      <c r="L106" s="5" t="str">
        <f>IFERROR(VLOOKUP(J106,年增速计算!$B:$U,6,),"")</f>
        <v>嘉寓股份</v>
      </c>
      <c r="M106" s="41">
        <f>IFERROR(VLOOKUP(J106,年增速计算!$B:$U,19,),"")</f>
        <v>0.23297961962488101</v>
      </c>
      <c r="N106" s="41">
        <f>IFERROR(VLOOKUP(J106,年增速计算!$B:$U,20,),"")</f>
        <v>-1.0193203872277068E-2</v>
      </c>
      <c r="R106" s="16">
        <v>102</v>
      </c>
      <c r="S106" s="5" t="str">
        <f>IFERROR(VLOOKUP(R106,年增速计算!$C:$U,4,),"")</f>
        <v>601000.SH</v>
      </c>
      <c r="T106" s="5" t="str">
        <f>IFERROR(VLOOKUP(R106,年增速计算!$C:$U,5,),"")</f>
        <v>唐山港</v>
      </c>
      <c r="U106" s="41">
        <f>IFERROR(VLOOKUP(R106,年增速计算!$C:$U,18,),"")</f>
        <v>0.1506509580985238</v>
      </c>
      <c r="V106" s="41">
        <f>IFERROR(VLOOKUP(R106,年增速计算!$C:$U,19,),"")</f>
        <v>0.28388557020346017</v>
      </c>
    </row>
    <row r="107" spans="2:22" x14ac:dyDescent="0.15">
      <c r="J107" s="16">
        <v>103</v>
      </c>
      <c r="K107" s="5" t="str">
        <f>IFERROR(VLOOKUP(J107,年增速计算!$B:$U,5,),"")</f>
        <v>300124.SZ</v>
      </c>
      <c r="L107" s="5" t="str">
        <f>IFERROR(VLOOKUP(J107,年增速计算!$B:$U,6,),"")</f>
        <v>汇川技术</v>
      </c>
      <c r="M107" s="41">
        <f>IFERROR(VLOOKUP(J107,年增速计算!$B:$U,19,),"")</f>
        <v>0.32648635213354371</v>
      </c>
      <c r="N107" s="41">
        <f>IFERROR(VLOOKUP(J107,年增速计算!$B:$U,20,),"")</f>
        <v>0.2971941146073267</v>
      </c>
      <c r="R107" s="16">
        <v>103</v>
      </c>
      <c r="S107" s="5" t="str">
        <f>IFERROR(VLOOKUP(R107,年增速计算!$C:$U,4,),"")</f>
        <v>601009.SH</v>
      </c>
      <c r="T107" s="5" t="str">
        <f>IFERROR(VLOOKUP(R107,年增速计算!$C:$U,5,),"")</f>
        <v>南京银行</v>
      </c>
      <c r="U107" s="41">
        <f>IFERROR(VLOOKUP(R107,年增速计算!$C:$U,18,),"")</f>
        <v>0.33892831733544937</v>
      </c>
      <c r="V107" s="41">
        <f>IFERROR(VLOOKUP(R107,年增速计算!$C:$U,19,),"")</f>
        <v>0.24815946211343798</v>
      </c>
    </row>
    <row r="108" spans="2:22" x14ac:dyDescent="0.15">
      <c r="J108" s="16">
        <v>104</v>
      </c>
      <c r="K108" s="5" t="str">
        <f>IFERROR(VLOOKUP(J108,年增速计算!$B:$U,5,),"")</f>
        <v>300133.SZ</v>
      </c>
      <c r="L108" s="5" t="str">
        <f>IFERROR(VLOOKUP(J108,年增速计算!$B:$U,6,),"")</f>
        <v>华策影视</v>
      </c>
      <c r="M108" s="41">
        <f>IFERROR(VLOOKUP(J108,年增速计算!$B:$U,19,),"")</f>
        <v>0.56634884354453896</v>
      </c>
      <c r="N108" s="41">
        <f>IFERROR(VLOOKUP(J108,年增速计算!$B:$U,20,),"")</f>
        <v>0.37661321848129181</v>
      </c>
      <c r="R108" s="16">
        <v>104</v>
      </c>
      <c r="S108" s="5" t="str">
        <f>IFERROR(VLOOKUP(R108,年增速计算!$C:$U,4,),"")</f>
        <v>601098.SH</v>
      </c>
      <c r="T108" s="5" t="str">
        <f>IFERROR(VLOOKUP(R108,年增速计算!$C:$U,5,),"")</f>
        <v>中南传媒</v>
      </c>
      <c r="U108" s="41">
        <f>IFERROR(VLOOKUP(R108,年增速计算!$C:$U,18,),"")</f>
        <v>0.16190438954061626</v>
      </c>
      <c r="V108" s="41">
        <f>IFERROR(VLOOKUP(R108,年增速计算!$C:$U,19,),"")</f>
        <v>0.233449435117977</v>
      </c>
    </row>
    <row r="109" spans="2:22" x14ac:dyDescent="0.15">
      <c r="J109" s="16">
        <v>105</v>
      </c>
      <c r="K109" s="5" t="str">
        <f>IFERROR(VLOOKUP(J109,年增速计算!$B:$U,5,),"")</f>
        <v>300136.SZ</v>
      </c>
      <c r="L109" s="5" t="str">
        <f>IFERROR(VLOOKUP(J109,年增速计算!$B:$U,6,),"")</f>
        <v>信维通信</v>
      </c>
      <c r="M109" s="41">
        <f>IFERROR(VLOOKUP(J109,年增速计算!$B:$U,19,),"")</f>
        <v>0.56130733549438871</v>
      </c>
      <c r="N109" s="41">
        <f>IFERROR(VLOOKUP(J109,年增速计算!$B:$U,20,),"")</f>
        <v>0.35655816822671405</v>
      </c>
      <c r="R109" s="16">
        <v>105</v>
      </c>
      <c r="S109" s="5" t="str">
        <f>IFERROR(VLOOKUP(R109,年增速计算!$C:$U,4,),"")</f>
        <v>601229.SH</v>
      </c>
      <c r="T109" s="5" t="str">
        <f>IFERROR(VLOOKUP(R109,年增速计算!$C:$U,5,),"")</f>
        <v>上海银行</v>
      </c>
      <c r="U109" s="41">
        <f>IFERROR(VLOOKUP(R109,年增速计算!$C:$U,18,),"")</f>
        <v>0.20691297193651814</v>
      </c>
      <c r="V109" s="41">
        <f>IFERROR(VLOOKUP(R109,年增速计算!$C:$U,19,),"")</f>
        <v>0.20926824610128936</v>
      </c>
    </row>
    <row r="110" spans="2:22" x14ac:dyDescent="0.15">
      <c r="J110" s="16">
        <v>106</v>
      </c>
      <c r="K110" s="5" t="str">
        <f>IFERROR(VLOOKUP(J110,年增速计算!$B:$U,5,),"")</f>
        <v>300144.SZ</v>
      </c>
      <c r="L110" s="5" t="str">
        <f>IFERROR(VLOOKUP(J110,年增速计算!$B:$U,6,),"")</f>
        <v>宋城演艺</v>
      </c>
      <c r="M110" s="41">
        <f>IFERROR(VLOOKUP(J110,年增速计算!$B:$U,19,),"")</f>
        <v>0.30672601943838718</v>
      </c>
      <c r="N110" s="41">
        <f>IFERROR(VLOOKUP(J110,年增速计算!$B:$U,20,),"")</f>
        <v>0.31017106332785094</v>
      </c>
      <c r="R110" s="16">
        <v>106</v>
      </c>
      <c r="S110" s="5" t="str">
        <f>IFERROR(VLOOKUP(R110,年增速计算!$C:$U,4,),"")</f>
        <v>601668.SH</v>
      </c>
      <c r="T110" s="5" t="str">
        <f>IFERROR(VLOOKUP(R110,年增速计算!$C:$U,5,),"")</f>
        <v>中国建筑</v>
      </c>
      <c r="U110" s="41">
        <f>IFERROR(VLOOKUP(R110,年增速计算!$C:$U,18,),"")</f>
        <v>0.18909122383847188</v>
      </c>
      <c r="V110" s="41">
        <f>IFERROR(VLOOKUP(R110,年增速计算!$C:$U,19,),"")</f>
        <v>0.23053016468999621</v>
      </c>
    </row>
    <row r="111" spans="2:22" x14ac:dyDescent="0.15">
      <c r="J111" s="16">
        <v>107</v>
      </c>
      <c r="K111" s="5" t="str">
        <f>IFERROR(VLOOKUP(J111,年增速计算!$B:$U,5,),"")</f>
        <v>300145.SZ</v>
      </c>
      <c r="L111" s="5" t="str">
        <f>IFERROR(VLOOKUP(J111,年增速计算!$B:$U,6,),"")</f>
        <v>中金环境</v>
      </c>
      <c r="M111" s="41">
        <f>IFERROR(VLOOKUP(J111,年增速计算!$B:$U,19,),"")</f>
        <v>0.25109216504218335</v>
      </c>
      <c r="N111" s="41">
        <f>IFERROR(VLOOKUP(J111,年增速计算!$B:$U,20,),"")</f>
        <v>0.33331498356622413</v>
      </c>
      <c r="R111" s="16">
        <v>107</v>
      </c>
      <c r="S111" s="5" t="str">
        <f>IFERROR(VLOOKUP(R111,年增速计算!$C:$U,4,),"")</f>
        <v>601997.SH</v>
      </c>
      <c r="T111" s="5" t="str">
        <f>IFERROR(VLOOKUP(R111,年增速计算!$C:$U,5,),"")</f>
        <v>贵阳银行</v>
      </c>
      <c r="U111" s="41">
        <f>IFERROR(VLOOKUP(R111,年增速计算!$C:$U,18,),"")</f>
        <v>0.31381200963563582</v>
      </c>
      <c r="V111" s="41">
        <f>IFERROR(VLOOKUP(R111,年增速计算!$C:$U,19,),"")</f>
        <v>0.31443945887053038</v>
      </c>
    </row>
    <row r="112" spans="2:22" x14ac:dyDescent="0.15">
      <c r="J112" s="16">
        <v>108</v>
      </c>
      <c r="K112" s="5" t="str">
        <f>IFERROR(VLOOKUP(J112,年增速计算!$B:$U,5,),"")</f>
        <v>300146.SZ</v>
      </c>
      <c r="L112" s="5" t="str">
        <f>IFERROR(VLOOKUP(J112,年增速计算!$B:$U,6,),"")</f>
        <v>汤臣倍健</v>
      </c>
      <c r="M112" s="41">
        <f>IFERROR(VLOOKUP(J112,年增速计算!$B:$U,19,),"")</f>
        <v>0.45619030911094005</v>
      </c>
      <c r="N112" s="41">
        <f>IFERROR(VLOOKUP(J112,年增速计算!$B:$U,20,),"")</f>
        <v>0.47151640667296735</v>
      </c>
      <c r="R112" s="16">
        <v>108</v>
      </c>
      <c r="S112" s="5" t="str">
        <f>IFERROR(VLOOKUP(R112,年增速计算!$C:$U,4,),"")</f>
        <v>603168.SH</v>
      </c>
      <c r="T112" s="5" t="str">
        <f>IFERROR(VLOOKUP(R112,年增速计算!$C:$U,5,),"")</f>
        <v>莎普爱思</v>
      </c>
      <c r="U112" s="41">
        <f>IFERROR(VLOOKUP(R112,年增速计算!$C:$U,18,),"")</f>
        <v>0.27592515770876624</v>
      </c>
      <c r="V112" s="41">
        <f>IFERROR(VLOOKUP(R112,年增速计算!$C:$U,19,),"")</f>
        <v>0.32505751597750643</v>
      </c>
    </row>
    <row r="113" spans="10:22" x14ac:dyDescent="0.15">
      <c r="J113" s="16">
        <v>109</v>
      </c>
      <c r="K113" s="5" t="str">
        <f>IFERROR(VLOOKUP(J113,年增速计算!$B:$U,5,),"")</f>
        <v>300152.SZ</v>
      </c>
      <c r="L113" s="5" t="str">
        <f>IFERROR(VLOOKUP(J113,年增速计算!$B:$U,6,),"")</f>
        <v>科融环境</v>
      </c>
      <c r="M113" s="41">
        <f>IFERROR(VLOOKUP(J113,年增速计算!$B:$U,19,),"")</f>
        <v>0.36073280560698251</v>
      </c>
      <c r="N113" s="41">
        <f>IFERROR(VLOOKUP(J113,年增速计算!$B:$U,20,),"")</f>
        <v>-0.16018540268013226</v>
      </c>
      <c r="R113" s="16">
        <v>109</v>
      </c>
      <c r="S113" s="5" t="str">
        <f>IFERROR(VLOOKUP(R113,年增速计算!$C:$U,4,),"")</f>
        <v>603288.SH</v>
      </c>
      <c r="T113" s="5" t="str">
        <f>IFERROR(VLOOKUP(R113,年增速计算!$C:$U,5,),"")</f>
        <v>海天味业</v>
      </c>
      <c r="U113" s="41">
        <f>IFERROR(VLOOKUP(R113,年增速计算!$C:$U,18,),"")</f>
        <v>0.15413173421112103</v>
      </c>
      <c r="V113" s="41">
        <f>IFERROR(VLOOKUP(R113,年增速计算!$C:$U,19,),"")</f>
        <v>0.30610519850479379</v>
      </c>
    </row>
    <row r="114" spans="10:22" x14ac:dyDescent="0.15">
      <c r="J114" s="16">
        <v>110</v>
      </c>
      <c r="K114" s="5" t="str">
        <f>IFERROR(VLOOKUP(J114,年增速计算!$B:$U,5,),"")</f>
        <v>300166.SZ</v>
      </c>
      <c r="L114" s="5" t="str">
        <f>IFERROR(VLOOKUP(J114,年增速计算!$B:$U,6,),"")</f>
        <v>东方国信</v>
      </c>
      <c r="M114" s="41">
        <f>IFERROR(VLOOKUP(J114,年增速计算!$B:$U,19,),"")</f>
        <v>0.50336959884805421</v>
      </c>
      <c r="N114" s="41">
        <f>IFERROR(VLOOKUP(J114,年增速计算!$B:$U,20,),"")</f>
        <v>0.40209657808003363</v>
      </c>
      <c r="R114" s="16">
        <v>110</v>
      </c>
      <c r="S114" s="5" t="str">
        <f>IFERROR(VLOOKUP(R114,年增速计算!$C:$U,4,),"")</f>
        <v/>
      </c>
      <c r="T114" s="5" t="str">
        <f>IFERROR(VLOOKUP(R114,年增速计算!$C:$U,5,),"")</f>
        <v/>
      </c>
      <c r="U114" s="41" t="str">
        <f>IFERROR(VLOOKUP(R114,年增速计算!$C:$U,18,),"")</f>
        <v/>
      </c>
      <c r="V114" s="41" t="str">
        <f>IFERROR(VLOOKUP(R114,年增速计算!$C:$U,19,),"")</f>
        <v/>
      </c>
    </row>
    <row r="115" spans="10:22" x14ac:dyDescent="0.15">
      <c r="J115" s="16">
        <v>111</v>
      </c>
      <c r="K115" s="5" t="str">
        <f>IFERROR(VLOOKUP(J115,年增速计算!$B:$U,5,),"")</f>
        <v>300168.SZ</v>
      </c>
      <c r="L115" s="5" t="str">
        <f>IFERROR(VLOOKUP(J115,年增速计算!$B:$U,6,),"")</f>
        <v>万达信息</v>
      </c>
      <c r="M115" s="41">
        <f>IFERROR(VLOOKUP(J115,年增速计算!$B:$U,19,),"")</f>
        <v>0.30527085723188607</v>
      </c>
      <c r="N115" s="41">
        <f>IFERROR(VLOOKUP(J115,年增速计算!$B:$U,20,),"")</f>
        <v>0.34129784998744017</v>
      </c>
      <c r="R115" s="16">
        <v>111</v>
      </c>
      <c r="S115" s="5" t="str">
        <f>IFERROR(VLOOKUP(R115,年增速计算!$C:$U,4,),"")</f>
        <v/>
      </c>
      <c r="T115" s="5" t="str">
        <f>IFERROR(VLOOKUP(R115,年增速计算!$C:$U,5,),"")</f>
        <v/>
      </c>
      <c r="U115" s="41" t="str">
        <f>IFERROR(VLOOKUP(R115,年增速计算!$C:$U,18,),"")</f>
        <v/>
      </c>
      <c r="V115" s="41" t="str">
        <f>IFERROR(VLOOKUP(R115,年增速计算!$C:$U,19,),"")</f>
        <v/>
      </c>
    </row>
    <row r="116" spans="10:22" x14ac:dyDescent="0.15">
      <c r="J116" s="16">
        <v>112</v>
      </c>
      <c r="K116" s="5" t="str">
        <f>IFERROR(VLOOKUP(J116,年增速计算!$B:$U,5,),"")</f>
        <v>300170.SZ</v>
      </c>
      <c r="L116" s="5" t="str">
        <f>IFERROR(VLOOKUP(J116,年增速计算!$B:$U,6,),"")</f>
        <v>汉得信息</v>
      </c>
      <c r="M116" s="41">
        <f>IFERROR(VLOOKUP(J116,年增速计算!$B:$U,19,),"")</f>
        <v>0.27543335632577004</v>
      </c>
      <c r="N116" s="41">
        <f>IFERROR(VLOOKUP(J116,年增速计算!$B:$U,20,),"")</f>
        <v>0.27622800718785268</v>
      </c>
      <c r="R116" s="16">
        <v>112</v>
      </c>
      <c r="S116" s="5" t="str">
        <f>IFERROR(VLOOKUP(R116,年增速计算!$C:$U,4,),"")</f>
        <v/>
      </c>
      <c r="T116" s="5" t="str">
        <f>IFERROR(VLOOKUP(R116,年增速计算!$C:$U,5,),"")</f>
        <v/>
      </c>
      <c r="U116" s="41" t="str">
        <f>IFERROR(VLOOKUP(R116,年增速计算!$C:$U,18,),"")</f>
        <v/>
      </c>
      <c r="V116" s="41" t="str">
        <f>IFERROR(VLOOKUP(R116,年增速计算!$C:$U,19,),"")</f>
        <v/>
      </c>
    </row>
    <row r="117" spans="10:22" x14ac:dyDescent="0.15">
      <c r="J117" s="16">
        <v>113</v>
      </c>
      <c r="K117" s="5" t="str">
        <f>IFERROR(VLOOKUP(J117,年增速计算!$B:$U,5,),"")</f>
        <v>300171.SZ</v>
      </c>
      <c r="L117" s="5" t="str">
        <f>IFERROR(VLOOKUP(J117,年增速计算!$B:$U,6,),"")</f>
        <v>东富龙</v>
      </c>
      <c r="M117" s="41">
        <f>IFERROR(VLOOKUP(J117,年增速计算!$B:$U,19,),"")</f>
        <v>0.26478668123017468</v>
      </c>
      <c r="N117" s="41">
        <f>IFERROR(VLOOKUP(J117,年增速计算!$B:$U,20,),"")</f>
        <v>0.2203899222382697</v>
      </c>
      <c r="R117" s="16">
        <v>113</v>
      </c>
      <c r="S117" s="5" t="str">
        <f>IFERROR(VLOOKUP(R117,年增速计算!$C:$U,4,),"")</f>
        <v/>
      </c>
      <c r="T117" s="5" t="str">
        <f>IFERROR(VLOOKUP(R117,年增速计算!$C:$U,5,),"")</f>
        <v/>
      </c>
      <c r="U117" s="41" t="str">
        <f>IFERROR(VLOOKUP(R117,年增速计算!$C:$U,18,),"")</f>
        <v/>
      </c>
      <c r="V117" s="41" t="str">
        <f>IFERROR(VLOOKUP(R117,年增速计算!$C:$U,19,),"")</f>
        <v/>
      </c>
    </row>
    <row r="118" spans="10:22" x14ac:dyDescent="0.15">
      <c r="J118" s="16">
        <v>114</v>
      </c>
      <c r="K118" s="5" t="str">
        <f>IFERROR(VLOOKUP(J118,年增速计算!$B:$U,5,),"")</f>
        <v>300176.SZ</v>
      </c>
      <c r="L118" s="5" t="str">
        <f>IFERROR(VLOOKUP(J118,年增速计算!$B:$U,6,),"")</f>
        <v>鸿特精密</v>
      </c>
      <c r="M118" s="41">
        <f>IFERROR(VLOOKUP(J118,年增速计算!$B:$U,19,),"")</f>
        <v>0.29980477144187634</v>
      </c>
      <c r="N118" s="41">
        <f>IFERROR(VLOOKUP(J118,年增速计算!$B:$U,20,),"")</f>
        <v>-2.1001973005584262E-2</v>
      </c>
      <c r="R118" s="16">
        <v>114</v>
      </c>
      <c r="S118" s="5" t="str">
        <f>IFERROR(VLOOKUP(R118,年增速计算!$C:$U,4,),"")</f>
        <v/>
      </c>
      <c r="T118" s="5" t="str">
        <f>IFERROR(VLOOKUP(R118,年增速计算!$C:$U,5,),"")</f>
        <v/>
      </c>
      <c r="U118" s="41" t="str">
        <f>IFERROR(VLOOKUP(R118,年增速计算!$C:$U,18,),"")</f>
        <v/>
      </c>
      <c r="V118" s="41" t="str">
        <f>IFERROR(VLOOKUP(R118,年增速计算!$C:$U,19,),"")</f>
        <v/>
      </c>
    </row>
    <row r="119" spans="10:22" x14ac:dyDescent="0.15">
      <c r="J119" s="16">
        <v>115</v>
      </c>
      <c r="K119" s="5" t="str">
        <f>IFERROR(VLOOKUP(J119,年增速计算!$B:$U,5,),"")</f>
        <v>300182.SZ</v>
      </c>
      <c r="L119" s="5" t="str">
        <f>IFERROR(VLOOKUP(J119,年增速计算!$B:$U,6,),"")</f>
        <v>捷成股份</v>
      </c>
      <c r="M119" s="41">
        <f>IFERROR(VLOOKUP(J119,年增速计算!$B:$U,19,),"")</f>
        <v>0.49538419471284079</v>
      </c>
      <c r="N119" s="41">
        <f>IFERROR(VLOOKUP(J119,年增速计算!$B:$U,20,),"")</f>
        <v>0.51368538064491065</v>
      </c>
      <c r="R119" s="16">
        <v>115</v>
      </c>
      <c r="S119" s="5" t="str">
        <f>IFERROR(VLOOKUP(R119,年增速计算!$C:$U,4,),"")</f>
        <v/>
      </c>
      <c r="T119" s="5" t="str">
        <f>IFERROR(VLOOKUP(R119,年增速计算!$C:$U,5,),"")</f>
        <v/>
      </c>
      <c r="U119" s="41" t="str">
        <f>IFERROR(VLOOKUP(R119,年增速计算!$C:$U,18,),"")</f>
        <v/>
      </c>
      <c r="V119" s="41" t="str">
        <f>IFERROR(VLOOKUP(R119,年增速计算!$C:$U,19,),"")</f>
        <v/>
      </c>
    </row>
    <row r="120" spans="10:22" x14ac:dyDescent="0.15">
      <c r="J120" s="16">
        <v>116</v>
      </c>
      <c r="K120" s="5" t="str">
        <f>IFERROR(VLOOKUP(J120,年增速计算!$B:$U,5,),"")</f>
        <v>300183.SZ</v>
      </c>
      <c r="L120" s="5" t="str">
        <f>IFERROR(VLOOKUP(J120,年增速计算!$B:$U,6,),"")</f>
        <v>东软载波</v>
      </c>
      <c r="M120" s="41">
        <f>IFERROR(VLOOKUP(J120,年增速计算!$B:$U,19,),"")</f>
        <v>0.28850043614769594</v>
      </c>
      <c r="N120" s="41">
        <f>IFERROR(VLOOKUP(J120,年增速计算!$B:$U,20,),"")</f>
        <v>0.21643639876804688</v>
      </c>
      <c r="R120" s="16">
        <v>116</v>
      </c>
      <c r="S120" s="5" t="str">
        <f>IFERROR(VLOOKUP(R120,年增速计算!$C:$U,4,),"")</f>
        <v/>
      </c>
      <c r="T120" s="5" t="str">
        <f>IFERROR(VLOOKUP(R120,年增速计算!$C:$U,5,),"")</f>
        <v/>
      </c>
      <c r="U120" s="41" t="str">
        <f>IFERROR(VLOOKUP(R120,年增速计算!$C:$U,18,),"")</f>
        <v/>
      </c>
      <c r="V120" s="41" t="str">
        <f>IFERROR(VLOOKUP(R120,年增速计算!$C:$U,19,),"")</f>
        <v/>
      </c>
    </row>
    <row r="121" spans="10:22" x14ac:dyDescent="0.15">
      <c r="J121" s="16">
        <v>117</v>
      </c>
      <c r="K121" s="5" t="str">
        <f>IFERROR(VLOOKUP(J121,年增速计算!$B:$U,5,),"")</f>
        <v>300188.SZ</v>
      </c>
      <c r="L121" s="5" t="str">
        <f>IFERROR(VLOOKUP(J121,年增速计算!$B:$U,6,),"")</f>
        <v>美亚柏科</v>
      </c>
      <c r="M121" s="41">
        <f>IFERROR(VLOOKUP(J121,年增速计算!$B:$U,19,),"")</f>
        <v>0.3234070325679641</v>
      </c>
      <c r="N121" s="41">
        <f>IFERROR(VLOOKUP(J121,年增速计算!$B:$U,20,),"")</f>
        <v>0.26539110369047747</v>
      </c>
      <c r="R121" s="16">
        <v>117</v>
      </c>
      <c r="S121" s="5" t="str">
        <f>IFERROR(VLOOKUP(R121,年增速计算!$C:$U,4,),"")</f>
        <v/>
      </c>
      <c r="T121" s="5" t="str">
        <f>IFERROR(VLOOKUP(R121,年增速计算!$C:$U,5,),"")</f>
        <v/>
      </c>
      <c r="U121" s="41" t="str">
        <f>IFERROR(VLOOKUP(R121,年增速计算!$C:$U,18,),"")</f>
        <v/>
      </c>
      <c r="V121" s="41" t="str">
        <f>IFERROR(VLOOKUP(R121,年增速计算!$C:$U,19,),"")</f>
        <v/>
      </c>
    </row>
    <row r="122" spans="10:22" x14ac:dyDescent="0.15">
      <c r="J122" s="16">
        <v>118</v>
      </c>
      <c r="K122" s="5" t="str">
        <f>IFERROR(VLOOKUP(J122,年增速计算!$B:$U,5,),"")</f>
        <v>300196.SZ</v>
      </c>
      <c r="L122" s="5" t="str">
        <f>IFERROR(VLOOKUP(J122,年增速计算!$B:$U,6,),"")</f>
        <v>长海股份</v>
      </c>
      <c r="M122" s="41">
        <f>IFERROR(VLOOKUP(J122,年增速计算!$B:$U,19,),"")</f>
        <v>0.32133464815293089</v>
      </c>
      <c r="N122" s="41">
        <f>IFERROR(VLOOKUP(J122,年增速计算!$B:$U,20,),"")</f>
        <v>0.33929736134525146</v>
      </c>
      <c r="R122" s="16">
        <v>118</v>
      </c>
      <c r="S122" s="5" t="str">
        <f>IFERROR(VLOOKUP(R122,年增速计算!$C:$U,4,),"")</f>
        <v/>
      </c>
      <c r="T122" s="5" t="str">
        <f>IFERROR(VLOOKUP(R122,年增速计算!$C:$U,5,),"")</f>
        <v/>
      </c>
      <c r="U122" s="41" t="str">
        <f>IFERROR(VLOOKUP(R122,年增速计算!$C:$U,18,),"")</f>
        <v/>
      </c>
      <c r="V122" s="41" t="str">
        <f>IFERROR(VLOOKUP(R122,年增速计算!$C:$U,19,),"")</f>
        <v/>
      </c>
    </row>
    <row r="123" spans="10:22" x14ac:dyDescent="0.15">
      <c r="J123" s="16">
        <v>119</v>
      </c>
      <c r="K123" s="5" t="str">
        <f>IFERROR(VLOOKUP(J123,年增速计算!$B:$U,5,),"")</f>
        <v>300197.SZ</v>
      </c>
      <c r="L123" s="5" t="str">
        <f>IFERROR(VLOOKUP(J123,年增速计算!$B:$U,6,),"")</f>
        <v>铁汉生态</v>
      </c>
      <c r="M123" s="41">
        <f>IFERROR(VLOOKUP(J123,年增速计算!$B:$U,19,),"")</f>
        <v>0.44407807133477051</v>
      </c>
      <c r="N123" s="41">
        <f>IFERROR(VLOOKUP(J123,年增速计算!$B:$U,20,),"")</f>
        <v>0.36495987930502638</v>
      </c>
      <c r="R123" s="16">
        <v>119</v>
      </c>
      <c r="S123" s="5" t="str">
        <f>IFERROR(VLOOKUP(R123,年增速计算!$C:$U,4,),"")</f>
        <v/>
      </c>
      <c r="T123" s="5" t="str">
        <f>IFERROR(VLOOKUP(R123,年增速计算!$C:$U,5,),"")</f>
        <v/>
      </c>
      <c r="U123" s="41" t="str">
        <f>IFERROR(VLOOKUP(R123,年增速计算!$C:$U,18,),"")</f>
        <v/>
      </c>
      <c r="V123" s="41" t="str">
        <f>IFERROR(VLOOKUP(R123,年增速计算!$C:$U,19,),"")</f>
        <v/>
      </c>
    </row>
    <row r="124" spans="10:22" x14ac:dyDescent="0.15">
      <c r="J124" s="16">
        <v>120</v>
      </c>
      <c r="K124" s="5" t="str">
        <f>IFERROR(VLOOKUP(J124,年增速计算!$B:$U,5,),"")</f>
        <v>300198.SZ</v>
      </c>
      <c r="L124" s="5" t="str">
        <f>IFERROR(VLOOKUP(J124,年增速计算!$B:$U,6,),"")</f>
        <v>纳川股份</v>
      </c>
      <c r="M124" s="41">
        <f>IFERROR(VLOOKUP(J124,年增速计算!$B:$U,19,),"")</f>
        <v>0.46830438363441762</v>
      </c>
      <c r="N124" s="41">
        <f>IFERROR(VLOOKUP(J124,年增速计算!$B:$U,20,),"")</f>
        <v>-0.13919047316910149</v>
      </c>
      <c r="R124" s="16">
        <v>120</v>
      </c>
      <c r="S124" s="5" t="str">
        <f>IFERROR(VLOOKUP(R124,年增速计算!$C:$U,4,),"")</f>
        <v/>
      </c>
      <c r="T124" s="5" t="str">
        <f>IFERROR(VLOOKUP(R124,年增速计算!$C:$U,5,),"")</f>
        <v/>
      </c>
      <c r="U124" s="41" t="str">
        <f>IFERROR(VLOOKUP(R124,年增速计算!$C:$U,18,),"")</f>
        <v/>
      </c>
      <c r="V124" s="41" t="str">
        <f>IFERROR(VLOOKUP(R124,年增速计算!$C:$U,19,),"")</f>
        <v/>
      </c>
    </row>
    <row r="125" spans="10:22" x14ac:dyDescent="0.15">
      <c r="J125" s="16">
        <v>121</v>
      </c>
      <c r="K125" s="5" t="str">
        <f>IFERROR(VLOOKUP(J125,年增速计算!$B:$U,5,),"")</f>
        <v>300199.SZ</v>
      </c>
      <c r="L125" s="5" t="str">
        <f>IFERROR(VLOOKUP(J125,年增速计算!$B:$U,6,),"")</f>
        <v>翰宇药业</v>
      </c>
      <c r="M125" s="41">
        <f>IFERROR(VLOOKUP(J125,年增速计算!$B:$U,19,),"")</f>
        <v>0.44504382991743729</v>
      </c>
      <c r="N125" s="41">
        <f>IFERROR(VLOOKUP(J125,年增速计算!$B:$U,20,),"")</f>
        <v>0.42021117925867224</v>
      </c>
      <c r="R125" s="16">
        <v>121</v>
      </c>
      <c r="S125" s="5" t="str">
        <f>IFERROR(VLOOKUP(R125,年增速计算!$C:$U,4,),"")</f>
        <v/>
      </c>
      <c r="T125" s="5" t="str">
        <f>IFERROR(VLOOKUP(R125,年增速计算!$C:$U,5,),"")</f>
        <v/>
      </c>
      <c r="U125" s="41" t="str">
        <f>IFERROR(VLOOKUP(R125,年增速计算!$C:$U,18,),"")</f>
        <v/>
      </c>
      <c r="V125" s="41" t="str">
        <f>IFERROR(VLOOKUP(R125,年增速计算!$C:$U,19,),"")</f>
        <v/>
      </c>
    </row>
    <row r="126" spans="10:22" x14ac:dyDescent="0.15">
      <c r="J126" s="16">
        <v>122</v>
      </c>
      <c r="K126" s="5" t="str">
        <f>IFERROR(VLOOKUP(J126,年增速计算!$B:$U,5,),"")</f>
        <v>300201.SZ</v>
      </c>
      <c r="L126" s="5" t="str">
        <f>IFERROR(VLOOKUP(J126,年增速计算!$B:$U,6,),"")</f>
        <v>海伦哲</v>
      </c>
      <c r="M126" s="41">
        <f>IFERROR(VLOOKUP(J126,年增速计算!$B:$U,19,),"")</f>
        <v>0.292416341877477</v>
      </c>
      <c r="N126" s="41">
        <f>IFERROR(VLOOKUP(J126,年增速计算!$B:$U,20,),"")</f>
        <v>-8.3026944741795061E-2</v>
      </c>
      <c r="R126" s="16">
        <v>122</v>
      </c>
      <c r="S126" s="5" t="str">
        <f>IFERROR(VLOOKUP(R126,年增速计算!$C:$U,4,),"")</f>
        <v/>
      </c>
      <c r="T126" s="5" t="str">
        <f>IFERROR(VLOOKUP(R126,年增速计算!$C:$U,5,),"")</f>
        <v/>
      </c>
      <c r="U126" s="41" t="str">
        <f>IFERROR(VLOOKUP(R126,年增速计算!$C:$U,18,),"")</f>
        <v/>
      </c>
      <c r="V126" s="41" t="str">
        <f>IFERROR(VLOOKUP(R126,年增速计算!$C:$U,19,),"")</f>
        <v/>
      </c>
    </row>
    <row r="127" spans="10:22" x14ac:dyDescent="0.15">
      <c r="J127" s="16">
        <v>123</v>
      </c>
      <c r="K127" s="5" t="str">
        <f>IFERROR(VLOOKUP(J127,年增速计算!$B:$U,5,),"")</f>
        <v>300204.SZ</v>
      </c>
      <c r="L127" s="5" t="str">
        <f>IFERROR(VLOOKUP(J127,年增速计算!$B:$U,6,),"")</f>
        <v>舒泰神</v>
      </c>
      <c r="M127" s="41">
        <f>IFERROR(VLOOKUP(J127,年增速计算!$B:$U,19,),"")</f>
        <v>0.57634950263096529</v>
      </c>
      <c r="N127" s="41">
        <f>IFERROR(VLOOKUP(J127,年增速计算!$B:$U,20,),"")</f>
        <v>0.29705061146759215</v>
      </c>
      <c r="R127" s="16">
        <v>123</v>
      </c>
      <c r="S127" s="5" t="str">
        <f>IFERROR(VLOOKUP(R127,年增速计算!$C:$U,4,),"")</f>
        <v/>
      </c>
      <c r="T127" s="5" t="str">
        <f>IFERROR(VLOOKUP(R127,年增速计算!$C:$U,5,),"")</f>
        <v/>
      </c>
      <c r="U127" s="41" t="str">
        <f>IFERROR(VLOOKUP(R127,年增速计算!$C:$U,18,),"")</f>
        <v/>
      </c>
      <c r="V127" s="41" t="str">
        <f>IFERROR(VLOOKUP(R127,年增速计算!$C:$U,19,),"")</f>
        <v/>
      </c>
    </row>
    <row r="128" spans="10:22" x14ac:dyDescent="0.15">
      <c r="J128" s="16">
        <v>124</v>
      </c>
      <c r="K128" s="5" t="str">
        <f>IFERROR(VLOOKUP(J128,年增速计算!$B:$U,5,),"")</f>
        <v>300207.SZ</v>
      </c>
      <c r="L128" s="5" t="str">
        <f>IFERROR(VLOOKUP(J128,年增速计算!$B:$U,6,),"")</f>
        <v>欣旺达</v>
      </c>
      <c r="M128" s="41">
        <f>IFERROR(VLOOKUP(J128,年增速计算!$B:$U,19,),"")</f>
        <v>0.52848918902308295</v>
      </c>
      <c r="N128" s="41">
        <f>IFERROR(VLOOKUP(J128,年增速计算!$B:$U,20,),"")</f>
        <v>0.38976617736695585</v>
      </c>
      <c r="R128" s="16">
        <v>124</v>
      </c>
      <c r="S128" s="5" t="str">
        <f>IFERROR(VLOOKUP(R128,年增速计算!$C:$U,4,),"")</f>
        <v/>
      </c>
      <c r="T128" s="5" t="str">
        <f>IFERROR(VLOOKUP(R128,年增速计算!$C:$U,5,),"")</f>
        <v/>
      </c>
      <c r="U128" s="41" t="str">
        <f>IFERROR(VLOOKUP(R128,年增速计算!$C:$U,18,),"")</f>
        <v/>
      </c>
      <c r="V128" s="41" t="str">
        <f>IFERROR(VLOOKUP(R128,年增速计算!$C:$U,19,),"")</f>
        <v/>
      </c>
    </row>
    <row r="129" spans="10:22" x14ac:dyDescent="0.15">
      <c r="J129" s="16">
        <v>125</v>
      </c>
      <c r="K129" s="5" t="str">
        <f>IFERROR(VLOOKUP(J129,年增速计算!$B:$U,5,),"")</f>
        <v>300222.SZ</v>
      </c>
      <c r="L129" s="5" t="str">
        <f>IFERROR(VLOOKUP(J129,年增速计算!$B:$U,6,),"")</f>
        <v>科大智能</v>
      </c>
      <c r="M129" s="41">
        <f>IFERROR(VLOOKUP(J129,年增速计算!$B:$U,19,),"")</f>
        <v>0.4410638384702763</v>
      </c>
      <c r="N129" s="41">
        <f>IFERROR(VLOOKUP(J129,年增速计算!$B:$U,20,),"")</f>
        <v>0.22694986231421321</v>
      </c>
      <c r="R129" s="16">
        <v>125</v>
      </c>
      <c r="S129" s="5" t="str">
        <f>IFERROR(VLOOKUP(R129,年增速计算!$C:$U,4,),"")</f>
        <v/>
      </c>
      <c r="T129" s="5" t="str">
        <f>IFERROR(VLOOKUP(R129,年增速计算!$C:$U,5,),"")</f>
        <v/>
      </c>
      <c r="U129" s="41" t="str">
        <f>IFERROR(VLOOKUP(R129,年增速计算!$C:$U,18,),"")</f>
        <v/>
      </c>
      <c r="V129" s="41" t="str">
        <f>IFERROR(VLOOKUP(R129,年增速计算!$C:$U,19,),"")</f>
        <v/>
      </c>
    </row>
    <row r="130" spans="10:22" x14ac:dyDescent="0.15">
      <c r="J130" s="16">
        <v>126</v>
      </c>
      <c r="K130" s="5" t="str">
        <f>IFERROR(VLOOKUP(J130,年增速计算!$B:$U,5,),"")</f>
        <v>300226.SZ</v>
      </c>
      <c r="L130" s="5" t="str">
        <f>IFERROR(VLOOKUP(J130,年增速计算!$B:$U,6,),"")</f>
        <v>上海钢联</v>
      </c>
      <c r="M130" s="41">
        <f>IFERROR(VLOOKUP(J130,年增速计算!$B:$U,19,),"")</f>
        <v>1.6588300718531581</v>
      </c>
      <c r="N130" s="41">
        <f>IFERROR(VLOOKUP(J130,年增速计算!$B:$U,20,),"")</f>
        <v>-2.5613985447614986</v>
      </c>
      <c r="R130" s="16">
        <v>126</v>
      </c>
      <c r="S130" s="5" t="str">
        <f>IFERROR(VLOOKUP(R130,年增速计算!$C:$U,4,),"")</f>
        <v/>
      </c>
      <c r="T130" s="5" t="str">
        <f>IFERROR(VLOOKUP(R130,年增速计算!$C:$U,5,),"")</f>
        <v/>
      </c>
      <c r="U130" s="41" t="str">
        <f>IFERROR(VLOOKUP(R130,年增速计算!$C:$U,18,),"")</f>
        <v/>
      </c>
      <c r="V130" s="41" t="str">
        <f>IFERROR(VLOOKUP(R130,年增速计算!$C:$U,19,),"")</f>
        <v/>
      </c>
    </row>
    <row r="131" spans="10:22" x14ac:dyDescent="0.15">
      <c r="J131" s="16">
        <v>127</v>
      </c>
      <c r="K131" s="5" t="str">
        <f>IFERROR(VLOOKUP(J131,年增速计算!$B:$U,5,),"")</f>
        <v>300231.SZ</v>
      </c>
      <c r="L131" s="5" t="str">
        <f>IFERROR(VLOOKUP(J131,年增速计算!$B:$U,6,),"")</f>
        <v>银信科技</v>
      </c>
      <c r="M131" s="41">
        <f>IFERROR(VLOOKUP(J131,年增速计算!$B:$U,19,),"")</f>
        <v>0.33520979504091986</v>
      </c>
      <c r="N131" s="41">
        <f>IFERROR(VLOOKUP(J131,年增速计算!$B:$U,20,),"")</f>
        <v>0.25478627174004043</v>
      </c>
      <c r="R131" s="16">
        <v>127</v>
      </c>
      <c r="S131" s="5" t="str">
        <f>IFERROR(VLOOKUP(R131,年增速计算!$C:$U,4,),"")</f>
        <v/>
      </c>
      <c r="T131" s="5" t="str">
        <f>IFERROR(VLOOKUP(R131,年增速计算!$C:$U,5,),"")</f>
        <v/>
      </c>
      <c r="U131" s="41" t="str">
        <f>IFERROR(VLOOKUP(R131,年增速计算!$C:$U,18,),"")</f>
        <v/>
      </c>
      <c r="V131" s="41" t="str">
        <f>IFERROR(VLOOKUP(R131,年增速计算!$C:$U,19,),"")</f>
        <v/>
      </c>
    </row>
    <row r="132" spans="10:22" x14ac:dyDescent="0.15">
      <c r="J132" s="16">
        <v>128</v>
      </c>
      <c r="K132" s="5" t="str">
        <f>IFERROR(VLOOKUP(J132,年增速计算!$B:$U,5,),"")</f>
        <v>300244.SZ</v>
      </c>
      <c r="L132" s="5" t="str">
        <f>IFERROR(VLOOKUP(J132,年增速计算!$B:$U,6,),"")</f>
        <v>迪安诊断</v>
      </c>
      <c r="M132" s="41">
        <f>IFERROR(VLOOKUP(J132,年增速计算!$B:$U,19,),"")</f>
        <v>0.40181162246773328</v>
      </c>
      <c r="N132" s="41">
        <f>IFERROR(VLOOKUP(J132,年增速计算!$B:$U,20,),"")</f>
        <v>0.40076888042832381</v>
      </c>
      <c r="R132" s="16">
        <v>128</v>
      </c>
      <c r="S132" s="5" t="str">
        <f>IFERROR(VLOOKUP(R132,年增速计算!$C:$U,4,),"")</f>
        <v/>
      </c>
      <c r="T132" s="5" t="str">
        <f>IFERROR(VLOOKUP(R132,年增速计算!$C:$U,5,),"")</f>
        <v/>
      </c>
      <c r="U132" s="41" t="str">
        <f>IFERROR(VLOOKUP(R132,年增速计算!$C:$U,18,),"")</f>
        <v/>
      </c>
      <c r="V132" s="41" t="str">
        <f>IFERROR(VLOOKUP(R132,年增速计算!$C:$U,19,),"")</f>
        <v/>
      </c>
    </row>
    <row r="133" spans="10:22" x14ac:dyDescent="0.15">
      <c r="J133" s="16">
        <v>129</v>
      </c>
      <c r="K133" s="5" t="str">
        <f>IFERROR(VLOOKUP(J133,年增速计算!$B:$U,5,),"")</f>
        <v>300246.SZ</v>
      </c>
      <c r="L133" s="5" t="str">
        <f>IFERROR(VLOOKUP(J133,年增速计算!$B:$U,6,),"")</f>
        <v>宝莱特</v>
      </c>
      <c r="M133" s="41">
        <f>IFERROR(VLOOKUP(J133,年增速计算!$B:$U,19,),"")</f>
        <v>0.21512422406960607</v>
      </c>
      <c r="N133" s="41">
        <f>IFERROR(VLOOKUP(J133,年增速计算!$B:$U,20,),"")</f>
        <v>-6.2289629844072492E-2</v>
      </c>
      <c r="R133" s="16">
        <v>129</v>
      </c>
      <c r="S133" s="5" t="str">
        <f>IFERROR(VLOOKUP(R133,年增速计算!$C:$U,4,),"")</f>
        <v/>
      </c>
      <c r="T133" s="5" t="str">
        <f>IFERROR(VLOOKUP(R133,年增速计算!$C:$U,5,),"")</f>
        <v/>
      </c>
      <c r="U133" s="41" t="str">
        <f>IFERROR(VLOOKUP(R133,年增速计算!$C:$U,18,),"")</f>
        <v/>
      </c>
      <c r="V133" s="41" t="str">
        <f>IFERROR(VLOOKUP(R133,年增速计算!$C:$U,19,),"")</f>
        <v/>
      </c>
    </row>
    <row r="134" spans="10:22" x14ac:dyDescent="0.15">
      <c r="J134" s="16">
        <v>130</v>
      </c>
      <c r="K134" s="5" t="str">
        <f>IFERROR(VLOOKUP(J134,年增速计算!$B:$U,5,),"")</f>
        <v>300249.SZ</v>
      </c>
      <c r="L134" s="5" t="str">
        <f>IFERROR(VLOOKUP(J134,年增速计算!$B:$U,6,),"")</f>
        <v>依米康</v>
      </c>
      <c r="M134" s="41">
        <f>IFERROR(VLOOKUP(J134,年增速计算!$B:$U,19,),"")</f>
        <v>0.37198358918491592</v>
      </c>
      <c r="N134" s="41">
        <f>IFERROR(VLOOKUP(J134,年增速计算!$B:$U,20,),"")</f>
        <v>-0.13923339420021674</v>
      </c>
      <c r="R134" s="16">
        <v>130</v>
      </c>
      <c r="S134" s="5" t="str">
        <f>IFERROR(VLOOKUP(R134,年增速计算!$C:$U,4,),"")</f>
        <v/>
      </c>
      <c r="T134" s="5" t="str">
        <f>IFERROR(VLOOKUP(R134,年增速计算!$C:$U,5,),"")</f>
        <v/>
      </c>
      <c r="U134" s="41" t="str">
        <f>IFERROR(VLOOKUP(R134,年增速计算!$C:$U,18,),"")</f>
        <v/>
      </c>
      <c r="V134" s="41" t="str">
        <f>IFERROR(VLOOKUP(R134,年增速计算!$C:$U,19,),"")</f>
        <v/>
      </c>
    </row>
    <row r="135" spans="10:22" x14ac:dyDescent="0.15">
      <c r="J135" s="16">
        <v>131</v>
      </c>
      <c r="K135" s="5" t="str">
        <f>IFERROR(VLOOKUP(J135,年增速计算!$B:$U,5,),"")</f>
        <v>300253.SZ</v>
      </c>
      <c r="L135" s="5" t="str">
        <f>IFERROR(VLOOKUP(J135,年增速计算!$B:$U,6,),"")</f>
        <v>卫宁健康</v>
      </c>
      <c r="M135" s="41">
        <f>IFERROR(VLOOKUP(J135,年增速计算!$B:$U,19,),"")</f>
        <v>0.44336079897019198</v>
      </c>
      <c r="N135" s="41">
        <f>IFERROR(VLOOKUP(J135,年增速计算!$B:$U,20,),"")</f>
        <v>0.33963594725000856</v>
      </c>
      <c r="R135" s="16">
        <v>131</v>
      </c>
      <c r="S135" s="5" t="str">
        <f>IFERROR(VLOOKUP(R135,年增速计算!$C:$U,4,),"")</f>
        <v/>
      </c>
      <c r="T135" s="5" t="str">
        <f>IFERROR(VLOOKUP(R135,年增速计算!$C:$U,5,),"")</f>
        <v/>
      </c>
      <c r="U135" s="41" t="str">
        <f>IFERROR(VLOOKUP(R135,年增速计算!$C:$U,18,),"")</f>
        <v/>
      </c>
      <c r="V135" s="41" t="str">
        <f>IFERROR(VLOOKUP(R135,年增速计算!$C:$U,19,),"")</f>
        <v/>
      </c>
    </row>
    <row r="136" spans="10:22" x14ac:dyDescent="0.15">
      <c r="J136" s="16">
        <v>132</v>
      </c>
      <c r="K136" s="5" t="str">
        <f>IFERROR(VLOOKUP(J136,年增速计算!$B:$U,5,),"")</f>
        <v>300261.SZ</v>
      </c>
      <c r="L136" s="5" t="str">
        <f>IFERROR(VLOOKUP(J136,年增速计算!$B:$U,6,),"")</f>
        <v>雅本化学</v>
      </c>
      <c r="M136" s="41">
        <f>IFERROR(VLOOKUP(J136,年增速计算!$B:$U,19,),"")</f>
        <v>0.27758387776984672</v>
      </c>
      <c r="N136" s="41">
        <f>IFERROR(VLOOKUP(J136,年增速计算!$B:$U,20,),"")</f>
        <v>9.0707603020662608E-2</v>
      </c>
      <c r="R136" s="16">
        <v>132</v>
      </c>
      <c r="S136" s="5" t="str">
        <f>IFERROR(VLOOKUP(R136,年增速计算!$C:$U,4,),"")</f>
        <v/>
      </c>
      <c r="T136" s="5" t="str">
        <f>IFERROR(VLOOKUP(R136,年增速计算!$C:$U,5,),"")</f>
        <v/>
      </c>
      <c r="U136" s="41" t="str">
        <f>IFERROR(VLOOKUP(R136,年增速计算!$C:$U,18,),"")</f>
        <v/>
      </c>
      <c r="V136" s="41" t="str">
        <f>IFERROR(VLOOKUP(R136,年增速计算!$C:$U,19,),"")</f>
        <v/>
      </c>
    </row>
    <row r="137" spans="10:22" x14ac:dyDescent="0.15">
      <c r="J137" s="16">
        <v>133</v>
      </c>
      <c r="K137" s="5" t="str">
        <f>IFERROR(VLOOKUP(J137,年增速计算!$B:$U,5,),"")</f>
        <v>300267.SZ</v>
      </c>
      <c r="L137" s="5" t="str">
        <f>IFERROR(VLOOKUP(J137,年增速计算!$B:$U,6,),"")</f>
        <v>尔康制药</v>
      </c>
      <c r="M137" s="41">
        <f>IFERROR(VLOOKUP(J137,年增速计算!$B:$U,19,),"")</f>
        <v>0.36993625303359545</v>
      </c>
      <c r="N137" s="41">
        <f>IFERROR(VLOOKUP(J137,年增速计算!$B:$U,20,),"")</f>
        <v>0.55516218098236814</v>
      </c>
      <c r="R137" s="16">
        <v>133</v>
      </c>
      <c r="S137" s="5" t="str">
        <f>IFERROR(VLOOKUP(R137,年增速计算!$C:$U,4,),"")</f>
        <v/>
      </c>
      <c r="T137" s="5" t="str">
        <f>IFERROR(VLOOKUP(R137,年增速计算!$C:$U,5,),"")</f>
        <v/>
      </c>
      <c r="U137" s="41" t="str">
        <f>IFERROR(VLOOKUP(R137,年增速计算!$C:$U,18,),"")</f>
        <v/>
      </c>
      <c r="V137" s="41" t="str">
        <f>IFERROR(VLOOKUP(R137,年增速计算!$C:$U,19,),"")</f>
        <v/>
      </c>
    </row>
    <row r="138" spans="10:22" x14ac:dyDescent="0.15">
      <c r="J138" s="16">
        <v>134</v>
      </c>
      <c r="K138" s="5" t="str">
        <f>IFERROR(VLOOKUP(J138,年增速计算!$B:$U,5,),"")</f>
        <v>300271.SZ</v>
      </c>
      <c r="L138" s="5" t="str">
        <f>IFERROR(VLOOKUP(J138,年增速计算!$B:$U,6,),"")</f>
        <v>华宇软件</v>
      </c>
      <c r="M138" s="41">
        <f>IFERROR(VLOOKUP(J138,年增速计算!$B:$U,19,),"")</f>
        <v>0.27624498060496339</v>
      </c>
      <c r="N138" s="41">
        <f>IFERROR(VLOOKUP(J138,年增速计算!$B:$U,20,),"")</f>
        <v>0.24160415660329959</v>
      </c>
      <c r="R138" s="16">
        <v>134</v>
      </c>
      <c r="S138" s="5" t="str">
        <f>IFERROR(VLOOKUP(R138,年增速计算!$C:$U,4,),"")</f>
        <v/>
      </c>
      <c r="T138" s="5" t="str">
        <f>IFERROR(VLOOKUP(R138,年增速计算!$C:$U,5,),"")</f>
        <v/>
      </c>
      <c r="U138" s="41" t="str">
        <f>IFERROR(VLOOKUP(R138,年增速计算!$C:$U,18,),"")</f>
        <v/>
      </c>
      <c r="V138" s="41" t="str">
        <f>IFERROR(VLOOKUP(R138,年增速计算!$C:$U,19,),"")</f>
        <v/>
      </c>
    </row>
    <row r="139" spans="10:22" x14ac:dyDescent="0.15">
      <c r="J139" s="16">
        <v>135</v>
      </c>
      <c r="K139" s="5" t="str">
        <f>IFERROR(VLOOKUP(J139,年增速计算!$B:$U,5,),"")</f>
        <v>300272.SZ</v>
      </c>
      <c r="L139" s="5" t="str">
        <f>IFERROR(VLOOKUP(J139,年增速计算!$B:$U,6,),"")</f>
        <v>开能环保</v>
      </c>
      <c r="M139" s="41">
        <f>IFERROR(VLOOKUP(J139,年增速计算!$B:$U,19,),"")</f>
        <v>0.22584209885309026</v>
      </c>
      <c r="N139" s="41">
        <f>IFERROR(VLOOKUP(J139,年增速计算!$B:$U,20,),"")</f>
        <v>0.15814419438729566</v>
      </c>
      <c r="R139" s="16">
        <v>135</v>
      </c>
      <c r="S139" s="5" t="str">
        <f>IFERROR(VLOOKUP(R139,年增速计算!$C:$U,4,),"")</f>
        <v/>
      </c>
      <c r="T139" s="5" t="str">
        <f>IFERROR(VLOOKUP(R139,年增速计算!$C:$U,5,),"")</f>
        <v/>
      </c>
      <c r="U139" s="41" t="str">
        <f>IFERROR(VLOOKUP(R139,年增速计算!$C:$U,18,),"")</f>
        <v/>
      </c>
      <c r="V139" s="41" t="str">
        <f>IFERROR(VLOOKUP(R139,年增速计算!$C:$U,19,),"")</f>
        <v/>
      </c>
    </row>
    <row r="140" spans="10:22" x14ac:dyDescent="0.15">
      <c r="J140" s="16">
        <v>136</v>
      </c>
      <c r="K140" s="5" t="str">
        <f>IFERROR(VLOOKUP(J140,年增速计算!$B:$U,5,),"")</f>
        <v>300274.SZ</v>
      </c>
      <c r="L140" s="5" t="str">
        <f>IFERROR(VLOOKUP(J140,年增速计算!$B:$U,6,),"")</f>
        <v>阳光电源</v>
      </c>
      <c r="M140" s="41">
        <f>IFERROR(VLOOKUP(J140,年增速计算!$B:$U,19,),"")</f>
        <v>0.50144011471275185</v>
      </c>
      <c r="N140" s="41">
        <f>IFERROR(VLOOKUP(J140,年增速计算!$B:$U,20,),"")</f>
        <v>0.23506039803522816</v>
      </c>
      <c r="R140" s="16">
        <v>136</v>
      </c>
      <c r="S140" s="5" t="str">
        <f>IFERROR(VLOOKUP(R140,年增速计算!$C:$U,4,),"")</f>
        <v/>
      </c>
      <c r="T140" s="5" t="str">
        <f>IFERROR(VLOOKUP(R140,年增速计算!$C:$U,5,),"")</f>
        <v/>
      </c>
      <c r="U140" s="41" t="str">
        <f>IFERROR(VLOOKUP(R140,年增速计算!$C:$U,18,),"")</f>
        <v/>
      </c>
      <c r="V140" s="41" t="str">
        <f>IFERROR(VLOOKUP(R140,年增速计算!$C:$U,19,),"")</f>
        <v/>
      </c>
    </row>
    <row r="141" spans="10:22" x14ac:dyDescent="0.15">
      <c r="J141" s="16">
        <v>137</v>
      </c>
      <c r="K141" s="5" t="str">
        <f>IFERROR(VLOOKUP(J141,年增速计算!$B:$U,5,),"")</f>
        <v>300285.SZ</v>
      </c>
      <c r="L141" s="5" t="str">
        <f>IFERROR(VLOOKUP(J141,年增速计算!$B:$U,6,),"")</f>
        <v>国瓷材料</v>
      </c>
      <c r="M141" s="41">
        <f>IFERROR(VLOOKUP(J141,年增速计算!$B:$U,19,),"")</f>
        <v>0.39409689965661143</v>
      </c>
      <c r="N141" s="41">
        <f>IFERROR(VLOOKUP(J141,年增速计算!$B:$U,20,),"")</f>
        <v>0.22410312358519913</v>
      </c>
      <c r="R141" s="16">
        <v>137</v>
      </c>
      <c r="S141" s="5" t="str">
        <f>IFERROR(VLOOKUP(R141,年增速计算!$C:$U,4,),"")</f>
        <v/>
      </c>
      <c r="T141" s="5" t="str">
        <f>IFERROR(VLOOKUP(R141,年增速计算!$C:$U,5,),"")</f>
        <v/>
      </c>
      <c r="U141" s="41" t="str">
        <f>IFERROR(VLOOKUP(R141,年增速计算!$C:$U,18,),"")</f>
        <v/>
      </c>
      <c r="V141" s="41" t="str">
        <f>IFERROR(VLOOKUP(R141,年增速计算!$C:$U,19,),"")</f>
        <v/>
      </c>
    </row>
    <row r="142" spans="10:22" x14ac:dyDescent="0.15">
      <c r="J142" s="16">
        <v>138</v>
      </c>
      <c r="K142" s="5" t="str">
        <f>IFERROR(VLOOKUP(J142,年增速计算!$B:$U,5,),"")</f>
        <v>300287.SZ</v>
      </c>
      <c r="L142" s="5" t="str">
        <f>IFERROR(VLOOKUP(J142,年增速计算!$B:$U,6,),"")</f>
        <v>飞利信</v>
      </c>
      <c r="M142" s="41">
        <f>IFERROR(VLOOKUP(J142,年增速计算!$B:$U,19,),"")</f>
        <v>0.40269281529999312</v>
      </c>
      <c r="N142" s="41">
        <f>IFERROR(VLOOKUP(J142,年增速计算!$B:$U,20,),"")</f>
        <v>0.40092294798422468</v>
      </c>
      <c r="R142" s="16">
        <v>138</v>
      </c>
      <c r="S142" s="5" t="str">
        <f>IFERROR(VLOOKUP(R142,年增速计算!$C:$U,4,),"")</f>
        <v/>
      </c>
      <c r="T142" s="5" t="str">
        <f>IFERROR(VLOOKUP(R142,年增速计算!$C:$U,5,),"")</f>
        <v/>
      </c>
      <c r="U142" s="41" t="str">
        <f>IFERROR(VLOOKUP(R142,年增速计算!$C:$U,18,),"")</f>
        <v/>
      </c>
      <c r="V142" s="41" t="str">
        <f>IFERROR(VLOOKUP(R142,年增速计算!$C:$U,19,),"")</f>
        <v/>
      </c>
    </row>
    <row r="143" spans="10:22" x14ac:dyDescent="0.15">
      <c r="J143" s="16">
        <v>139</v>
      </c>
      <c r="K143" s="5" t="str">
        <f>IFERROR(VLOOKUP(J143,年增速计算!$B:$U,5,),"")</f>
        <v>300295.SZ</v>
      </c>
      <c r="L143" s="5" t="str">
        <f>IFERROR(VLOOKUP(J143,年增速计算!$B:$U,6,),"")</f>
        <v>三六五网</v>
      </c>
      <c r="M143" s="41">
        <f>IFERROR(VLOOKUP(J143,年增速计算!$B:$U,19,),"")</f>
        <v>0.33964020754691449</v>
      </c>
      <c r="N143" s="41">
        <f>IFERROR(VLOOKUP(J143,年增速计算!$B:$U,20,),"")</f>
        <v>0.20846031670699361</v>
      </c>
      <c r="R143" s="16">
        <v>139</v>
      </c>
      <c r="S143" s="5" t="str">
        <f>IFERROR(VLOOKUP(R143,年增速计算!$C:$U,4,),"")</f>
        <v/>
      </c>
      <c r="T143" s="5" t="str">
        <f>IFERROR(VLOOKUP(R143,年增速计算!$C:$U,5,),"")</f>
        <v/>
      </c>
      <c r="U143" s="41" t="str">
        <f>IFERROR(VLOOKUP(R143,年增速计算!$C:$U,18,),"")</f>
        <v/>
      </c>
      <c r="V143" s="41" t="str">
        <f>IFERROR(VLOOKUP(R143,年增速计算!$C:$U,19,),"")</f>
        <v/>
      </c>
    </row>
    <row r="144" spans="10:22" x14ac:dyDescent="0.15">
      <c r="J144" s="16">
        <v>140</v>
      </c>
      <c r="K144" s="5" t="str">
        <f>IFERROR(VLOOKUP(J144,年增速计算!$B:$U,5,),"")</f>
        <v>300296.SZ</v>
      </c>
      <c r="L144" s="5" t="str">
        <f>IFERROR(VLOOKUP(J144,年增速计算!$B:$U,6,),"")</f>
        <v>利亚德</v>
      </c>
      <c r="M144" s="41">
        <f>IFERROR(VLOOKUP(J144,年增速计算!$B:$U,19,),"")</f>
        <v>0.40419420177712118</v>
      </c>
      <c r="N144" s="41">
        <f>IFERROR(VLOOKUP(J144,年增速计算!$B:$U,20,),"")</f>
        <v>0.51290800826785676</v>
      </c>
      <c r="R144" s="16">
        <v>140</v>
      </c>
      <c r="S144" s="5" t="str">
        <f>IFERROR(VLOOKUP(R144,年增速计算!$C:$U,4,),"")</f>
        <v/>
      </c>
      <c r="T144" s="5" t="str">
        <f>IFERROR(VLOOKUP(R144,年增速计算!$C:$U,5,),"")</f>
        <v/>
      </c>
      <c r="U144" s="41" t="str">
        <f>IFERROR(VLOOKUP(R144,年增速计算!$C:$U,18,),"")</f>
        <v/>
      </c>
      <c r="V144" s="41" t="str">
        <f>IFERROR(VLOOKUP(R144,年增速计算!$C:$U,19,),"")</f>
        <v/>
      </c>
    </row>
    <row r="145" spans="10:22" x14ac:dyDescent="0.15">
      <c r="J145" s="16">
        <v>141</v>
      </c>
      <c r="K145" s="5" t="str">
        <f>IFERROR(VLOOKUP(J145,年增速计算!$B:$U,5,),"")</f>
        <v>300297.SZ</v>
      </c>
      <c r="L145" s="5" t="str">
        <f>IFERROR(VLOOKUP(J145,年增速计算!$B:$U,6,),"")</f>
        <v>蓝盾股份</v>
      </c>
      <c r="M145" s="41">
        <f>IFERROR(VLOOKUP(J145,年增速计算!$B:$U,19,),"")</f>
        <v>0.37007242476327673</v>
      </c>
      <c r="N145" s="41">
        <f>IFERROR(VLOOKUP(J145,年增速计算!$B:$U,20,),"")</f>
        <v>0.28263783403948328</v>
      </c>
      <c r="R145" s="16">
        <v>141</v>
      </c>
      <c r="S145" s="5" t="str">
        <f>IFERROR(VLOOKUP(R145,年增速计算!$C:$U,4,),"")</f>
        <v/>
      </c>
      <c r="T145" s="5" t="str">
        <f>IFERROR(VLOOKUP(R145,年增速计算!$C:$U,5,),"")</f>
        <v/>
      </c>
      <c r="U145" s="41" t="str">
        <f>IFERROR(VLOOKUP(R145,年增速计算!$C:$U,18,),"")</f>
        <v/>
      </c>
      <c r="V145" s="41" t="str">
        <f>IFERROR(VLOOKUP(R145,年增速计算!$C:$U,19,),"")</f>
        <v/>
      </c>
    </row>
    <row r="146" spans="10:22" x14ac:dyDescent="0.15">
      <c r="J146" s="16">
        <v>142</v>
      </c>
      <c r="K146" s="5" t="str">
        <f>IFERROR(VLOOKUP(J146,年增速计算!$B:$U,5,),"")</f>
        <v>300298.SZ</v>
      </c>
      <c r="L146" s="5" t="str">
        <f>IFERROR(VLOOKUP(J146,年增速计算!$B:$U,6,),"")</f>
        <v>三诺生物</v>
      </c>
      <c r="M146" s="41">
        <f>IFERROR(VLOOKUP(J146,年增速计算!$B:$U,19,),"")</f>
        <v>0.32138659534988379</v>
      </c>
      <c r="N146" s="41">
        <f>IFERROR(VLOOKUP(J146,年增速计算!$B:$U,20,),"")</f>
        <v>0.21232701676422416</v>
      </c>
      <c r="R146" s="16">
        <v>142</v>
      </c>
      <c r="S146" s="5" t="str">
        <f>IFERROR(VLOOKUP(R146,年增速计算!$C:$U,4,),"")</f>
        <v/>
      </c>
      <c r="T146" s="5" t="str">
        <f>IFERROR(VLOOKUP(R146,年增速计算!$C:$U,5,),"")</f>
        <v/>
      </c>
      <c r="U146" s="41" t="str">
        <f>IFERROR(VLOOKUP(R146,年增速计算!$C:$U,18,),"")</f>
        <v/>
      </c>
      <c r="V146" s="41" t="str">
        <f>IFERROR(VLOOKUP(R146,年增速计算!$C:$U,19,),"")</f>
        <v/>
      </c>
    </row>
    <row r="147" spans="10:22" x14ac:dyDescent="0.15">
      <c r="J147" s="16">
        <v>143</v>
      </c>
      <c r="K147" s="5" t="str">
        <f>IFERROR(VLOOKUP(J147,年增速计算!$B:$U,5,),"")</f>
        <v>300301.SZ</v>
      </c>
      <c r="L147" s="5" t="str">
        <f>IFERROR(VLOOKUP(J147,年增速计算!$B:$U,6,),"")</f>
        <v>长方集团</v>
      </c>
      <c r="M147" s="41">
        <f>IFERROR(VLOOKUP(J147,年增速计算!$B:$U,19,),"")</f>
        <v>0.39371897907024733</v>
      </c>
      <c r="N147" s="41">
        <f>IFERROR(VLOOKUP(J147,年增速计算!$B:$U,20,),"")</f>
        <v>0.22796473991211008</v>
      </c>
      <c r="R147" s="16">
        <v>143</v>
      </c>
      <c r="S147" s="5" t="str">
        <f>IFERROR(VLOOKUP(R147,年增速计算!$C:$U,4,),"")</f>
        <v/>
      </c>
      <c r="T147" s="5" t="str">
        <f>IFERROR(VLOOKUP(R147,年增速计算!$C:$U,5,),"")</f>
        <v/>
      </c>
      <c r="U147" s="41" t="str">
        <f>IFERROR(VLOOKUP(R147,年增速计算!$C:$U,18,),"")</f>
        <v/>
      </c>
      <c r="V147" s="41" t="str">
        <f>IFERROR(VLOOKUP(R147,年增速计算!$C:$U,19,),"")</f>
        <v/>
      </c>
    </row>
    <row r="148" spans="10:22" x14ac:dyDescent="0.15">
      <c r="J148" s="16">
        <v>144</v>
      </c>
      <c r="K148" s="5" t="str">
        <f>IFERROR(VLOOKUP(J148,年增速计算!$B:$U,5,),"")</f>
        <v>300310.SZ</v>
      </c>
      <c r="L148" s="5" t="str">
        <f>IFERROR(VLOOKUP(J148,年增速计算!$B:$U,6,),"")</f>
        <v>宜通世纪</v>
      </c>
      <c r="M148" s="41">
        <f>IFERROR(VLOOKUP(J148,年增速计算!$B:$U,19,),"")</f>
        <v>0.22892584080790002</v>
      </c>
      <c r="N148" s="41">
        <f>IFERROR(VLOOKUP(J148,年增速计算!$B:$U,20,),"")</f>
        <v>4.3863585405719663E-2</v>
      </c>
      <c r="R148" s="16">
        <v>144</v>
      </c>
      <c r="S148" s="5" t="str">
        <f>IFERROR(VLOOKUP(R148,年增速计算!$C:$U,4,),"")</f>
        <v/>
      </c>
      <c r="T148" s="5" t="str">
        <f>IFERROR(VLOOKUP(R148,年增速计算!$C:$U,5,),"")</f>
        <v/>
      </c>
      <c r="U148" s="41" t="str">
        <f>IFERROR(VLOOKUP(R148,年增速计算!$C:$U,18,),"")</f>
        <v/>
      </c>
      <c r="V148" s="41" t="str">
        <f>IFERROR(VLOOKUP(R148,年增速计算!$C:$U,19,),"")</f>
        <v/>
      </c>
    </row>
    <row r="149" spans="10:22" x14ac:dyDescent="0.15">
      <c r="J149" s="16">
        <v>145</v>
      </c>
      <c r="K149" s="5" t="str">
        <f>IFERROR(VLOOKUP(J149,年增速计算!$B:$U,5,),"")</f>
        <v>300311.SZ</v>
      </c>
      <c r="L149" s="5" t="str">
        <f>IFERROR(VLOOKUP(J149,年增速计算!$B:$U,6,),"")</f>
        <v>任子行</v>
      </c>
      <c r="M149" s="41">
        <f>IFERROR(VLOOKUP(J149,年增速计算!$B:$U,19,),"")</f>
        <v>0.20996609124000365</v>
      </c>
      <c r="N149" s="41">
        <f>IFERROR(VLOOKUP(J149,年增速计算!$B:$U,20,),"")</f>
        <v>0.16743943499806879</v>
      </c>
      <c r="R149" s="16">
        <v>145</v>
      </c>
      <c r="S149" s="5" t="str">
        <f>IFERROR(VLOOKUP(R149,年增速计算!$C:$U,4,),"")</f>
        <v/>
      </c>
      <c r="T149" s="5" t="str">
        <f>IFERROR(VLOOKUP(R149,年增速计算!$C:$U,5,),"")</f>
        <v/>
      </c>
      <c r="U149" s="41" t="str">
        <f>IFERROR(VLOOKUP(R149,年增速计算!$C:$U,18,),"")</f>
        <v/>
      </c>
      <c r="V149" s="41" t="str">
        <f>IFERROR(VLOOKUP(R149,年增速计算!$C:$U,19,),"")</f>
        <v/>
      </c>
    </row>
    <row r="150" spans="10:22" x14ac:dyDescent="0.15">
      <c r="J150" s="16">
        <v>146</v>
      </c>
      <c r="K150" s="5" t="str">
        <f>IFERROR(VLOOKUP(J150,年增速计算!$B:$U,5,),"")</f>
        <v>300315.SZ</v>
      </c>
      <c r="L150" s="5" t="str">
        <f>IFERROR(VLOOKUP(J150,年增速计算!$B:$U,6,),"")</f>
        <v>掌趣科技</v>
      </c>
      <c r="M150" s="41">
        <f>IFERROR(VLOOKUP(J150,年增速计算!$B:$U,19,),"")</f>
        <v>0.57133933009234839</v>
      </c>
      <c r="N150" s="41">
        <f>IFERROR(VLOOKUP(J150,年增速计算!$B:$U,20,),"")</f>
        <v>0.62641697833936338</v>
      </c>
      <c r="R150" s="16">
        <v>146</v>
      </c>
      <c r="S150" s="5" t="str">
        <f>IFERROR(VLOOKUP(R150,年增速计算!$C:$U,4,),"")</f>
        <v/>
      </c>
      <c r="T150" s="5" t="str">
        <f>IFERROR(VLOOKUP(R150,年增速计算!$C:$U,5,),"")</f>
        <v/>
      </c>
      <c r="U150" s="41" t="str">
        <f>IFERROR(VLOOKUP(R150,年增速计算!$C:$U,18,),"")</f>
        <v/>
      </c>
      <c r="V150" s="41" t="str">
        <f>IFERROR(VLOOKUP(R150,年增速计算!$C:$U,19,),"")</f>
        <v/>
      </c>
    </row>
    <row r="151" spans="10:22" x14ac:dyDescent="0.15">
      <c r="J151" s="16">
        <v>147</v>
      </c>
      <c r="K151" s="5" t="str">
        <f>IFERROR(VLOOKUP(J151,年增速计算!$B:$U,5,),"")</f>
        <v>300325.SZ</v>
      </c>
      <c r="L151" s="5" t="str">
        <f>IFERROR(VLOOKUP(J151,年增速计算!$B:$U,6,),"")</f>
        <v>德威新材</v>
      </c>
      <c r="M151" s="41">
        <f>IFERROR(VLOOKUP(J151,年增速计算!$B:$U,19,),"")</f>
        <v>0.24146228508582879</v>
      </c>
      <c r="N151" s="41">
        <f>IFERROR(VLOOKUP(J151,年增速计算!$B:$U,20,),"")</f>
        <v>6.0741396894964828E-2</v>
      </c>
      <c r="R151" s="16">
        <v>147</v>
      </c>
      <c r="S151" s="5" t="str">
        <f>IFERROR(VLOOKUP(R151,年增速计算!$C:$U,4,),"")</f>
        <v/>
      </c>
      <c r="T151" s="5" t="str">
        <f>IFERROR(VLOOKUP(R151,年增速计算!$C:$U,5,),"")</f>
        <v/>
      </c>
      <c r="U151" s="41" t="str">
        <f>IFERROR(VLOOKUP(R151,年增速计算!$C:$U,18,),"")</f>
        <v/>
      </c>
      <c r="V151" s="41" t="str">
        <f>IFERROR(VLOOKUP(R151,年增速计算!$C:$U,19,),"")</f>
        <v/>
      </c>
    </row>
    <row r="152" spans="10:22" x14ac:dyDescent="0.15">
      <c r="J152" s="16">
        <v>148</v>
      </c>
      <c r="K152" s="5" t="str">
        <f>IFERROR(VLOOKUP(J152,年增速计算!$B:$U,5,),"")</f>
        <v>300326.SZ</v>
      </c>
      <c r="L152" s="5" t="str">
        <f>IFERROR(VLOOKUP(J152,年增速计算!$B:$U,6,),"")</f>
        <v>凯利泰</v>
      </c>
      <c r="M152" s="41">
        <f>IFERROR(VLOOKUP(J152,年增速计算!$B:$U,19,),"")</f>
        <v>0.51139177411016568</v>
      </c>
      <c r="N152" s="41">
        <f>IFERROR(VLOOKUP(J152,年增速计算!$B:$U,20,),"")</f>
        <v>0.27646091239976167</v>
      </c>
      <c r="R152" s="16">
        <v>148</v>
      </c>
      <c r="S152" s="5" t="str">
        <f>IFERROR(VLOOKUP(R152,年增速计算!$C:$U,4,),"")</f>
        <v/>
      </c>
      <c r="T152" s="5" t="str">
        <f>IFERROR(VLOOKUP(R152,年增速计算!$C:$U,5,),"")</f>
        <v/>
      </c>
      <c r="U152" s="41" t="str">
        <f>IFERROR(VLOOKUP(R152,年增速计算!$C:$U,18,),"")</f>
        <v/>
      </c>
      <c r="V152" s="41" t="str">
        <f>IFERROR(VLOOKUP(R152,年增速计算!$C:$U,19,),"")</f>
        <v/>
      </c>
    </row>
    <row r="153" spans="10:22" x14ac:dyDescent="0.15">
      <c r="J153" s="16">
        <v>149</v>
      </c>
      <c r="K153" s="5" t="str">
        <f>IFERROR(VLOOKUP(J153,年增速计算!$B:$U,5,),"")</f>
        <v>300332.SZ</v>
      </c>
      <c r="L153" s="5" t="str">
        <f>IFERROR(VLOOKUP(J153,年增速计算!$B:$U,6,),"")</f>
        <v>天壕环境</v>
      </c>
      <c r="M153" s="41">
        <f>IFERROR(VLOOKUP(J153,年增速计算!$B:$U,19,),"")</f>
        <v>0.60320991083381048</v>
      </c>
      <c r="N153" s="41">
        <f>IFERROR(VLOOKUP(J153,年增速计算!$B:$U,20,),"")</f>
        <v>0.36432023011113857</v>
      </c>
      <c r="R153" s="16">
        <v>149</v>
      </c>
      <c r="S153" s="5" t="str">
        <f>IFERROR(VLOOKUP(R153,年增速计算!$C:$U,4,),"")</f>
        <v/>
      </c>
      <c r="T153" s="5" t="str">
        <f>IFERROR(VLOOKUP(R153,年增速计算!$C:$U,5,),"")</f>
        <v/>
      </c>
      <c r="U153" s="41" t="str">
        <f>IFERROR(VLOOKUP(R153,年增速计算!$C:$U,18,),"")</f>
        <v/>
      </c>
      <c r="V153" s="41" t="str">
        <f>IFERROR(VLOOKUP(R153,年增速计算!$C:$U,19,),"")</f>
        <v/>
      </c>
    </row>
    <row r="154" spans="10:22" x14ac:dyDescent="0.15">
      <c r="J154" s="16">
        <v>150</v>
      </c>
      <c r="K154" s="5" t="str">
        <f>IFERROR(VLOOKUP(J154,年增速计算!$B:$U,5,),"")</f>
        <v>300334.SZ</v>
      </c>
      <c r="L154" s="5" t="str">
        <f>IFERROR(VLOOKUP(J154,年增速计算!$B:$U,6,),"")</f>
        <v>津膜科技</v>
      </c>
      <c r="M154" s="41">
        <f>IFERROR(VLOOKUP(J154,年增速计算!$B:$U,19,),"")</f>
        <v>0.3255752063752555</v>
      </c>
      <c r="N154" s="41">
        <f>IFERROR(VLOOKUP(J154,年增速计算!$B:$U,20,),"")</f>
        <v>7.4521110315551864E-2</v>
      </c>
      <c r="R154" s="16">
        <v>150</v>
      </c>
      <c r="S154" s="5" t="str">
        <f>IFERROR(VLOOKUP(R154,年增速计算!$C:$U,4,),"")</f>
        <v/>
      </c>
      <c r="T154" s="5" t="str">
        <f>IFERROR(VLOOKUP(R154,年增速计算!$C:$U,5,),"")</f>
        <v/>
      </c>
      <c r="U154" s="41" t="str">
        <f>IFERROR(VLOOKUP(R154,年增速计算!$C:$U,18,),"")</f>
        <v/>
      </c>
      <c r="V154" s="41" t="str">
        <f>IFERROR(VLOOKUP(R154,年增速计算!$C:$U,19,),"")</f>
        <v/>
      </c>
    </row>
    <row r="155" spans="10:22" x14ac:dyDescent="0.15">
      <c r="J155" s="16">
        <v>151</v>
      </c>
      <c r="K155" s="5" t="str">
        <f>IFERROR(VLOOKUP(J155,年增速计算!$B:$U,5,),"")</f>
        <v>300336.SZ</v>
      </c>
      <c r="L155" s="5" t="str">
        <f>IFERROR(VLOOKUP(J155,年增速计算!$B:$U,6,),"")</f>
        <v>新文化</v>
      </c>
      <c r="M155" s="41">
        <f>IFERROR(VLOOKUP(J155,年增速计算!$B:$U,19,),"")</f>
        <v>0.542181432345471</v>
      </c>
      <c r="N155" s="41">
        <f>IFERROR(VLOOKUP(J155,年增速计算!$B:$U,20,),"")</f>
        <v>0.50823303787890395</v>
      </c>
      <c r="R155" s="16">
        <v>151</v>
      </c>
      <c r="S155" s="5" t="str">
        <f>IFERROR(VLOOKUP(R155,年增速计算!$C:$U,4,),"")</f>
        <v/>
      </c>
      <c r="T155" s="5" t="str">
        <f>IFERROR(VLOOKUP(R155,年增速计算!$C:$U,5,),"")</f>
        <v/>
      </c>
      <c r="U155" s="41" t="str">
        <f>IFERROR(VLOOKUP(R155,年增速计算!$C:$U,18,),"")</f>
        <v/>
      </c>
      <c r="V155" s="41" t="str">
        <f>IFERROR(VLOOKUP(R155,年增速计算!$C:$U,19,),"")</f>
        <v/>
      </c>
    </row>
    <row r="156" spans="10:22" x14ac:dyDescent="0.15">
      <c r="J156" s="16">
        <v>152</v>
      </c>
      <c r="K156" s="5" t="str">
        <f>IFERROR(VLOOKUP(J156,年增速计算!$B:$U,5,),"")</f>
        <v>300339.SZ</v>
      </c>
      <c r="L156" s="5" t="str">
        <f>IFERROR(VLOOKUP(J156,年增速计算!$B:$U,6,),"")</f>
        <v>润和软件</v>
      </c>
      <c r="M156" s="41">
        <f>IFERROR(VLOOKUP(J156,年增速计算!$B:$U,19,),"")</f>
        <v>0.50638858357475547</v>
      </c>
      <c r="N156" s="41">
        <f>IFERROR(VLOOKUP(J156,年增速计算!$B:$U,20,),"")</f>
        <v>0.42806606812967596</v>
      </c>
      <c r="R156" s="16">
        <v>152</v>
      </c>
      <c r="S156" s="5" t="str">
        <f>IFERROR(VLOOKUP(R156,年增速计算!$C:$U,4,),"")</f>
        <v/>
      </c>
      <c r="T156" s="5" t="str">
        <f>IFERROR(VLOOKUP(R156,年增速计算!$C:$U,5,),"")</f>
        <v/>
      </c>
      <c r="U156" s="41" t="str">
        <f>IFERROR(VLOOKUP(R156,年增速计算!$C:$U,18,),"")</f>
        <v/>
      </c>
      <c r="V156" s="41" t="str">
        <f>IFERROR(VLOOKUP(R156,年增速计算!$C:$U,19,),"")</f>
        <v/>
      </c>
    </row>
    <row r="157" spans="10:22" x14ac:dyDescent="0.15">
      <c r="J157" s="16">
        <v>153</v>
      </c>
      <c r="K157" s="5" t="str">
        <f>IFERROR(VLOOKUP(J157,年增速计算!$B:$U,5,),"")</f>
        <v>300347.SZ</v>
      </c>
      <c r="L157" s="5" t="str">
        <f>IFERROR(VLOOKUP(J157,年增速计算!$B:$U,6,),"")</f>
        <v>泰格医药</v>
      </c>
      <c r="M157" s="41">
        <f>IFERROR(VLOOKUP(J157,年增速计算!$B:$U,19,),"")</f>
        <v>0.50768749873288943</v>
      </c>
      <c r="N157" s="41">
        <f>IFERROR(VLOOKUP(J157,年增速计算!$B:$U,20,),"")</f>
        <v>0.37575878147441721</v>
      </c>
      <c r="R157" s="16">
        <v>153</v>
      </c>
      <c r="S157" s="5" t="str">
        <f>IFERROR(VLOOKUP(R157,年增速计算!$C:$U,4,),"")</f>
        <v/>
      </c>
      <c r="T157" s="5" t="str">
        <f>IFERROR(VLOOKUP(R157,年增速计算!$C:$U,5,),"")</f>
        <v/>
      </c>
      <c r="U157" s="41" t="str">
        <f>IFERROR(VLOOKUP(R157,年增速计算!$C:$U,18,),"")</f>
        <v/>
      </c>
      <c r="V157" s="41" t="str">
        <f>IFERROR(VLOOKUP(R157,年增速计算!$C:$U,19,),"")</f>
        <v/>
      </c>
    </row>
    <row r="158" spans="10:22" x14ac:dyDescent="0.15">
      <c r="J158" s="16">
        <v>154</v>
      </c>
      <c r="K158" s="5" t="str">
        <f>IFERROR(VLOOKUP(J158,年增速计算!$B:$U,5,),"")</f>
        <v>300352.SZ</v>
      </c>
      <c r="L158" s="5" t="str">
        <f>IFERROR(VLOOKUP(J158,年增速计算!$B:$U,6,),"")</f>
        <v>北信源</v>
      </c>
      <c r="M158" s="41">
        <f>IFERROR(VLOOKUP(J158,年增速计算!$B:$U,19,),"")</f>
        <v>0.38663244074564718</v>
      </c>
      <c r="N158" s="41">
        <f>IFERROR(VLOOKUP(J158,年增速计算!$B:$U,20,),"")</f>
        <v>0.11912948591807715</v>
      </c>
      <c r="R158" s="16">
        <v>154</v>
      </c>
      <c r="S158" s="5" t="str">
        <f>IFERROR(VLOOKUP(R158,年增速计算!$C:$U,4,),"")</f>
        <v/>
      </c>
      <c r="T158" s="5" t="str">
        <f>IFERROR(VLOOKUP(R158,年增速计算!$C:$U,5,),"")</f>
        <v/>
      </c>
      <c r="U158" s="41" t="str">
        <f>IFERROR(VLOOKUP(R158,年增速计算!$C:$U,18,),"")</f>
        <v/>
      </c>
      <c r="V158" s="41" t="str">
        <f>IFERROR(VLOOKUP(R158,年增速计算!$C:$U,19,),"")</f>
        <v/>
      </c>
    </row>
    <row r="159" spans="10:22" x14ac:dyDescent="0.15">
      <c r="J159" s="16">
        <v>155</v>
      </c>
      <c r="K159" s="5" t="str">
        <f>IFERROR(VLOOKUP(J159,年增速计算!$B:$U,5,),"")</f>
        <v>300357.SZ</v>
      </c>
      <c r="L159" s="5" t="str">
        <f>IFERROR(VLOOKUP(J159,年增速计算!$B:$U,6,),"")</f>
        <v>我武生物</v>
      </c>
      <c r="M159" s="41">
        <f>IFERROR(VLOOKUP(J159,年增速计算!$B:$U,19,),"")</f>
        <v>0.35109274453745609</v>
      </c>
      <c r="N159" s="41">
        <f>IFERROR(VLOOKUP(J159,年增速计算!$B:$U,20,),"")</f>
        <v>0.44961444331688627</v>
      </c>
      <c r="R159" s="16">
        <v>155</v>
      </c>
      <c r="S159" s="5" t="str">
        <f>IFERROR(VLOOKUP(R159,年增速计算!$C:$U,4,),"")</f>
        <v/>
      </c>
      <c r="T159" s="5" t="str">
        <f>IFERROR(VLOOKUP(R159,年增速计算!$C:$U,5,),"")</f>
        <v/>
      </c>
      <c r="U159" s="41" t="str">
        <f>IFERROR(VLOOKUP(R159,年增速计算!$C:$U,18,),"")</f>
        <v/>
      </c>
      <c r="V159" s="41" t="str">
        <f>IFERROR(VLOOKUP(R159,年增速计算!$C:$U,19,),"")</f>
        <v/>
      </c>
    </row>
    <row r="160" spans="10:22" x14ac:dyDescent="0.15">
      <c r="J160" s="16">
        <v>156</v>
      </c>
      <c r="K160" s="5" t="str">
        <f>IFERROR(VLOOKUP(J160,年增速计算!$B:$U,5,),"")</f>
        <v>300365.SZ</v>
      </c>
      <c r="L160" s="5" t="str">
        <f>IFERROR(VLOOKUP(J160,年增速计算!$B:$U,6,),"")</f>
        <v>恒华科技</v>
      </c>
      <c r="M160" s="41">
        <f>IFERROR(VLOOKUP(J160,年增速计算!$B:$U,19,),"")</f>
        <v>0.31698876458400482</v>
      </c>
      <c r="N160" s="41">
        <f>IFERROR(VLOOKUP(J160,年增速计算!$B:$U,20,),"")</f>
        <v>0.21787898073108014</v>
      </c>
      <c r="R160" s="16">
        <v>156</v>
      </c>
      <c r="S160" s="5" t="str">
        <f>IFERROR(VLOOKUP(R160,年增速计算!$C:$U,4,),"")</f>
        <v/>
      </c>
      <c r="T160" s="5" t="str">
        <f>IFERROR(VLOOKUP(R160,年增速计算!$C:$U,5,),"")</f>
        <v/>
      </c>
      <c r="U160" s="41" t="str">
        <f>IFERROR(VLOOKUP(R160,年增速计算!$C:$U,18,),"")</f>
        <v/>
      </c>
      <c r="V160" s="41" t="str">
        <f>IFERROR(VLOOKUP(R160,年增速计算!$C:$U,19,),"")</f>
        <v/>
      </c>
    </row>
    <row r="161" spans="10:22" x14ac:dyDescent="0.15">
      <c r="J161" s="16">
        <v>157</v>
      </c>
      <c r="K161" s="5" t="str">
        <f>IFERROR(VLOOKUP(J161,年增速计算!$B:$U,5,),"")</f>
        <v>300367.SZ</v>
      </c>
      <c r="L161" s="5" t="str">
        <f>IFERROR(VLOOKUP(J161,年增速计算!$B:$U,6,),"")</f>
        <v>东方网力</v>
      </c>
      <c r="M161" s="41">
        <f>IFERROR(VLOOKUP(J161,年增速计算!$B:$U,19,),"")</f>
        <v>0.54026308507528764</v>
      </c>
      <c r="N161" s="41">
        <f>IFERROR(VLOOKUP(J161,年增速计算!$B:$U,20,),"")</f>
        <v>0.47314537619357844</v>
      </c>
      <c r="R161" s="16">
        <v>157</v>
      </c>
      <c r="S161" s="5" t="str">
        <f>IFERROR(VLOOKUP(R161,年增速计算!$C:$U,4,),"")</f>
        <v/>
      </c>
      <c r="T161" s="5" t="str">
        <f>IFERROR(VLOOKUP(R161,年增速计算!$C:$U,5,),"")</f>
        <v/>
      </c>
      <c r="U161" s="41" t="str">
        <f>IFERROR(VLOOKUP(R161,年增速计算!$C:$U,18,),"")</f>
        <v/>
      </c>
      <c r="V161" s="41" t="str">
        <f>IFERROR(VLOOKUP(R161,年增速计算!$C:$U,19,),"")</f>
        <v/>
      </c>
    </row>
    <row r="162" spans="10:22" x14ac:dyDescent="0.15">
      <c r="J162" s="16">
        <v>158</v>
      </c>
      <c r="K162" s="5" t="str">
        <f>IFERROR(VLOOKUP(J162,年增速计算!$B:$U,5,),"")</f>
        <v>300369.SZ</v>
      </c>
      <c r="L162" s="5" t="str">
        <f>IFERROR(VLOOKUP(J162,年增速计算!$B:$U,6,),"")</f>
        <v>绿盟科技</v>
      </c>
      <c r="M162" s="41">
        <f>IFERROR(VLOOKUP(J162,年增速计算!$B:$U,19,),"")</f>
        <v>0.24240188915732785</v>
      </c>
      <c r="N162" s="41">
        <f>IFERROR(VLOOKUP(J162,年增速计算!$B:$U,20,),"")</f>
        <v>0.24203221513176776</v>
      </c>
      <c r="R162" s="16">
        <v>158</v>
      </c>
      <c r="S162" s="5" t="str">
        <f>IFERROR(VLOOKUP(R162,年增速计算!$C:$U,4,),"")</f>
        <v/>
      </c>
      <c r="T162" s="5" t="str">
        <f>IFERROR(VLOOKUP(R162,年增速计算!$C:$U,5,),"")</f>
        <v/>
      </c>
      <c r="U162" s="41" t="str">
        <f>IFERROR(VLOOKUP(R162,年增速计算!$C:$U,18,),"")</f>
        <v/>
      </c>
      <c r="V162" s="41" t="str">
        <f>IFERROR(VLOOKUP(R162,年增速计算!$C:$U,19,),"")</f>
        <v/>
      </c>
    </row>
    <row r="163" spans="10:22" x14ac:dyDescent="0.15">
      <c r="J163" s="16">
        <v>159</v>
      </c>
      <c r="K163" s="5" t="str">
        <f>IFERROR(VLOOKUP(J163,年增速计算!$B:$U,5,),"")</f>
        <v>300370.SZ</v>
      </c>
      <c r="L163" s="5" t="str">
        <f>IFERROR(VLOOKUP(J163,年增速计算!$B:$U,6,),"")</f>
        <v>安控科技</v>
      </c>
      <c r="M163" s="41">
        <f>IFERROR(VLOOKUP(J163,年增速计算!$B:$U,19,),"")</f>
        <v>0.2833029519558492</v>
      </c>
      <c r="N163" s="41">
        <f>IFERROR(VLOOKUP(J163,年增速计算!$B:$U,20,),"")</f>
        <v>0.17646958000459656</v>
      </c>
      <c r="R163" s="16">
        <v>159</v>
      </c>
      <c r="S163" s="5" t="str">
        <f>IFERROR(VLOOKUP(R163,年增速计算!$C:$U,4,),"")</f>
        <v/>
      </c>
      <c r="T163" s="5" t="str">
        <f>IFERROR(VLOOKUP(R163,年增速计算!$C:$U,5,),"")</f>
        <v/>
      </c>
      <c r="U163" s="41" t="str">
        <f>IFERROR(VLOOKUP(R163,年增速计算!$C:$U,18,),"")</f>
        <v/>
      </c>
      <c r="V163" s="41" t="str">
        <f>IFERROR(VLOOKUP(R163,年增速计算!$C:$U,19,),"")</f>
        <v/>
      </c>
    </row>
    <row r="164" spans="10:22" x14ac:dyDescent="0.15">
      <c r="J164" s="16">
        <v>160</v>
      </c>
      <c r="K164" s="5" t="str">
        <f>IFERROR(VLOOKUP(J164,年增速计算!$B:$U,5,),"")</f>
        <v>300376.SZ</v>
      </c>
      <c r="L164" s="5" t="str">
        <f>IFERROR(VLOOKUP(J164,年增速计算!$B:$U,6,),"")</f>
        <v>易事特</v>
      </c>
      <c r="M164" s="41">
        <f>IFERROR(VLOOKUP(J164,年增速计算!$B:$U,19,),"")</f>
        <v>0.43701768977468403</v>
      </c>
      <c r="N164" s="41">
        <f>IFERROR(VLOOKUP(J164,年增速计算!$B:$U,20,),"")</f>
        <v>0.27376101203682435</v>
      </c>
      <c r="R164" s="16">
        <v>160</v>
      </c>
      <c r="S164" s="5" t="str">
        <f>IFERROR(VLOOKUP(R164,年增速计算!$C:$U,4,),"")</f>
        <v/>
      </c>
      <c r="T164" s="5" t="str">
        <f>IFERROR(VLOOKUP(R164,年增速计算!$C:$U,5,),"")</f>
        <v/>
      </c>
      <c r="U164" s="41" t="str">
        <f>IFERROR(VLOOKUP(R164,年增速计算!$C:$U,18,),"")</f>
        <v/>
      </c>
      <c r="V164" s="41" t="str">
        <f>IFERROR(VLOOKUP(R164,年增速计算!$C:$U,19,),"")</f>
        <v/>
      </c>
    </row>
    <row r="165" spans="10:22" x14ac:dyDescent="0.15">
      <c r="J165" s="16">
        <v>161</v>
      </c>
      <c r="K165" s="5" t="str">
        <f>IFERROR(VLOOKUP(J165,年增速计算!$B:$U,5,),"")</f>
        <v>300383.SZ</v>
      </c>
      <c r="L165" s="5" t="str">
        <f>IFERROR(VLOOKUP(J165,年增速计算!$B:$U,6,),"")</f>
        <v>光环新网</v>
      </c>
      <c r="M165" s="41">
        <f>IFERROR(VLOOKUP(J165,年增速计算!$B:$U,19,),"")</f>
        <v>0.34649405769346764</v>
      </c>
      <c r="N165" s="41">
        <f>IFERROR(VLOOKUP(J165,年增速计算!$B:$U,20,),"")</f>
        <v>0.28581351058099669</v>
      </c>
      <c r="R165" s="16">
        <v>161</v>
      </c>
      <c r="S165" s="5" t="str">
        <f>IFERROR(VLOOKUP(R165,年增速计算!$C:$U,4,),"")</f>
        <v/>
      </c>
      <c r="T165" s="5" t="str">
        <f>IFERROR(VLOOKUP(R165,年增速计算!$C:$U,5,),"")</f>
        <v/>
      </c>
      <c r="U165" s="41" t="str">
        <f>IFERROR(VLOOKUP(R165,年增速计算!$C:$U,18,),"")</f>
        <v/>
      </c>
      <c r="V165" s="41" t="str">
        <f>IFERROR(VLOOKUP(R165,年增速计算!$C:$U,19,),"")</f>
        <v/>
      </c>
    </row>
    <row r="166" spans="10:22" x14ac:dyDescent="0.15">
      <c r="J166" s="16">
        <v>162</v>
      </c>
      <c r="K166" s="5" t="str">
        <f>IFERROR(VLOOKUP(J166,年增速计算!$B:$U,5,),"")</f>
        <v>300419.SZ</v>
      </c>
      <c r="L166" s="5" t="str">
        <f>IFERROR(VLOOKUP(J166,年增速计算!$B:$U,6,),"")</f>
        <v>浩丰科技</v>
      </c>
      <c r="M166" s="41">
        <f>IFERROR(VLOOKUP(J166,年增速计算!$B:$U,19,),"")</f>
        <v>0.25071473373059305</v>
      </c>
      <c r="N166" s="41">
        <f>IFERROR(VLOOKUP(J166,年增速计算!$B:$U,20,),"")</f>
        <v>0.16393109792196792</v>
      </c>
      <c r="R166" s="16">
        <v>162</v>
      </c>
      <c r="S166" s="5" t="str">
        <f>IFERROR(VLOOKUP(R166,年增速计算!$C:$U,4,),"")</f>
        <v/>
      </c>
      <c r="T166" s="5" t="str">
        <f>IFERROR(VLOOKUP(R166,年增速计算!$C:$U,5,),"")</f>
        <v/>
      </c>
      <c r="U166" s="41" t="str">
        <f>IFERROR(VLOOKUP(R166,年增速计算!$C:$U,18,),"")</f>
        <v/>
      </c>
      <c r="V166" s="41" t="str">
        <f>IFERROR(VLOOKUP(R166,年增速计算!$C:$U,19,),"")</f>
        <v/>
      </c>
    </row>
    <row r="167" spans="10:22" x14ac:dyDescent="0.15">
      <c r="J167" s="16">
        <v>163</v>
      </c>
      <c r="K167" s="5" t="str">
        <f>IFERROR(VLOOKUP(J167,年增速计算!$B:$U,5,),"")</f>
        <v>300444.SZ</v>
      </c>
      <c r="L167" s="5" t="str">
        <f>IFERROR(VLOOKUP(J167,年增速计算!$B:$U,6,),"")</f>
        <v>双杰电气</v>
      </c>
      <c r="M167" s="41">
        <f>IFERROR(VLOOKUP(J167,年增速计算!$B:$U,19,),"")</f>
        <v>0.26812883440828172</v>
      </c>
      <c r="N167" s="41">
        <f>IFERROR(VLOOKUP(J167,年增速计算!$B:$U,20,),"")</f>
        <v>0.2373928004275887</v>
      </c>
      <c r="R167" s="16">
        <v>163</v>
      </c>
      <c r="S167" s="5" t="str">
        <f>IFERROR(VLOOKUP(R167,年增速计算!$C:$U,4,),"")</f>
        <v/>
      </c>
      <c r="T167" s="5" t="str">
        <f>IFERROR(VLOOKUP(R167,年增速计算!$C:$U,5,),"")</f>
        <v/>
      </c>
      <c r="U167" s="41" t="str">
        <f>IFERROR(VLOOKUP(R167,年增速计算!$C:$U,18,),"")</f>
        <v/>
      </c>
      <c r="V167" s="41" t="str">
        <f>IFERROR(VLOOKUP(R167,年增速计算!$C:$U,19,),"")</f>
        <v/>
      </c>
    </row>
    <row r="168" spans="10:22" x14ac:dyDescent="0.15">
      <c r="J168" s="16">
        <v>164</v>
      </c>
      <c r="K168" s="5" t="str">
        <f>IFERROR(VLOOKUP(J168,年增速计算!$B:$U,5,),"")</f>
        <v>300477.SZ</v>
      </c>
      <c r="L168" s="5" t="str">
        <f>IFERROR(VLOOKUP(J168,年增速计算!$B:$U,6,),"")</f>
        <v>合纵科技</v>
      </c>
      <c r="M168" s="41">
        <f>IFERROR(VLOOKUP(J168,年增速计算!$B:$U,19,),"")</f>
        <v>0.33338158202912105</v>
      </c>
      <c r="N168" s="41">
        <f>IFERROR(VLOOKUP(J168,年增速计算!$B:$U,20,),"")</f>
        <v>0.16439272377290348</v>
      </c>
      <c r="R168" s="16">
        <v>164</v>
      </c>
      <c r="S168" s="5" t="str">
        <f>IFERROR(VLOOKUP(R168,年增速计算!$C:$U,4,),"")</f>
        <v/>
      </c>
      <c r="T168" s="5" t="str">
        <f>IFERROR(VLOOKUP(R168,年增速计算!$C:$U,5,),"")</f>
        <v/>
      </c>
      <c r="U168" s="41" t="str">
        <f>IFERROR(VLOOKUP(R168,年增速计算!$C:$U,18,),"")</f>
        <v/>
      </c>
      <c r="V168" s="41" t="str">
        <f>IFERROR(VLOOKUP(R168,年增速计算!$C:$U,19,),"")</f>
        <v/>
      </c>
    </row>
    <row r="169" spans="10:22" x14ac:dyDescent="0.15">
      <c r="J169" s="16">
        <v>165</v>
      </c>
      <c r="K169" s="5" t="str">
        <f>IFERROR(VLOOKUP(J169,年增速计算!$B:$U,5,),"")</f>
        <v>300567.SZ</v>
      </c>
      <c r="L169" s="5" t="str">
        <f>IFERROR(VLOOKUP(J169,年增速计算!$B:$U,6,),"")</f>
        <v>精测电子</v>
      </c>
      <c r="M169" s="41">
        <f>IFERROR(VLOOKUP(J169,年增速计算!$B:$U,19,),"")</f>
        <v>0.91439187410534251</v>
      </c>
      <c r="N169" s="41">
        <f>IFERROR(VLOOKUP(J169,年增速计算!$B:$U,20,),"")</f>
        <v>0.59502580033075181</v>
      </c>
      <c r="R169" s="16">
        <v>165</v>
      </c>
      <c r="S169" s="5" t="str">
        <f>IFERROR(VLOOKUP(R169,年增速计算!$C:$U,4,),"")</f>
        <v/>
      </c>
      <c r="T169" s="5" t="str">
        <f>IFERROR(VLOOKUP(R169,年增速计算!$C:$U,5,),"")</f>
        <v/>
      </c>
      <c r="U169" s="41" t="str">
        <f>IFERROR(VLOOKUP(R169,年增速计算!$C:$U,18,),"")</f>
        <v/>
      </c>
      <c r="V169" s="41" t="str">
        <f>IFERROR(VLOOKUP(R169,年增速计算!$C:$U,19,),"")</f>
        <v/>
      </c>
    </row>
    <row r="170" spans="10:22" x14ac:dyDescent="0.15">
      <c r="J170" s="16">
        <v>166</v>
      </c>
      <c r="K170" s="5" t="str">
        <f>IFERROR(VLOOKUP(J170,年增速计算!$B:$U,5,),"")</f>
        <v>600000.SH</v>
      </c>
      <c r="L170" s="5" t="str">
        <f>IFERROR(VLOOKUP(J170,年增速计算!$B:$U,6,),"")</f>
        <v>浦发银行</v>
      </c>
      <c r="M170" s="41">
        <f>IFERROR(VLOOKUP(J170,年增速计算!$B:$U,19,),"")</f>
        <v>0.24066330804873193</v>
      </c>
      <c r="N170" s="41">
        <f>IFERROR(VLOOKUP(J170,年增速计算!$B:$U,20,),"")</f>
        <v>0.21417106950091003</v>
      </c>
      <c r="R170" s="16">
        <v>166</v>
      </c>
      <c r="S170" s="5" t="str">
        <f>IFERROR(VLOOKUP(R170,年增速计算!$C:$U,4,),"")</f>
        <v/>
      </c>
      <c r="T170" s="5" t="str">
        <f>IFERROR(VLOOKUP(R170,年增速计算!$C:$U,5,),"")</f>
        <v/>
      </c>
      <c r="U170" s="41" t="str">
        <f>IFERROR(VLOOKUP(R170,年增速计算!$C:$U,18,),"")</f>
        <v/>
      </c>
      <c r="V170" s="41" t="str">
        <f>IFERROR(VLOOKUP(R170,年增速计算!$C:$U,19,),"")</f>
        <v/>
      </c>
    </row>
    <row r="171" spans="10:22" x14ac:dyDescent="0.15">
      <c r="J171" s="16">
        <v>167</v>
      </c>
      <c r="K171" s="5" t="str">
        <f>IFERROR(VLOOKUP(J171,年增速计算!$B:$U,5,),"")</f>
        <v>600016.SH</v>
      </c>
      <c r="L171" s="5" t="str">
        <f>IFERROR(VLOOKUP(J171,年增速计算!$B:$U,6,),"")</f>
        <v>民生银行</v>
      </c>
      <c r="M171" s="41">
        <f>IFERROR(VLOOKUP(J171,年增速计算!$B:$U,19,),"")</f>
        <v>0.23037683448014312</v>
      </c>
      <c r="N171" s="41">
        <f>IFERROR(VLOOKUP(J171,年增速计算!$B:$U,20,),"")</f>
        <v>0.21269669330857477</v>
      </c>
      <c r="R171" s="16">
        <v>167</v>
      </c>
      <c r="S171" s="5" t="str">
        <f>IFERROR(VLOOKUP(R171,年增速计算!$C:$U,4,),"")</f>
        <v/>
      </c>
      <c r="T171" s="5" t="str">
        <f>IFERROR(VLOOKUP(R171,年增速计算!$C:$U,5,),"")</f>
        <v/>
      </c>
      <c r="U171" s="41" t="str">
        <f>IFERROR(VLOOKUP(R171,年增速计算!$C:$U,18,),"")</f>
        <v/>
      </c>
      <c r="V171" s="41" t="str">
        <f>IFERROR(VLOOKUP(R171,年增速计算!$C:$U,19,),"")</f>
        <v/>
      </c>
    </row>
    <row r="172" spans="10:22" x14ac:dyDescent="0.15">
      <c r="J172" s="16">
        <v>168</v>
      </c>
      <c r="K172" s="5" t="str">
        <f>IFERROR(VLOOKUP(J172,年增速计算!$B:$U,5,),"")</f>
        <v>600036.SH</v>
      </c>
      <c r="L172" s="5" t="str">
        <f>IFERROR(VLOOKUP(J172,年增速计算!$B:$U,6,),"")</f>
        <v>招商银行</v>
      </c>
      <c r="M172" s="41">
        <f>IFERROR(VLOOKUP(J172,年增速计算!$B:$U,19,),"")</f>
        <v>0.2306394992545302</v>
      </c>
      <c r="N172" s="41">
        <f>IFERROR(VLOOKUP(J172,年增速计算!$B:$U,20,),"")</f>
        <v>0.17492360161989007</v>
      </c>
      <c r="R172" s="16">
        <v>168</v>
      </c>
      <c r="S172" s="5" t="str">
        <f>IFERROR(VLOOKUP(R172,年增速计算!$C:$U,4,),"")</f>
        <v/>
      </c>
      <c r="T172" s="5" t="str">
        <f>IFERROR(VLOOKUP(R172,年增速计算!$C:$U,5,),"")</f>
        <v/>
      </c>
      <c r="U172" s="41" t="str">
        <f>IFERROR(VLOOKUP(R172,年增速计算!$C:$U,18,),"")</f>
        <v/>
      </c>
      <c r="V172" s="41" t="str">
        <f>IFERROR(VLOOKUP(R172,年增速计算!$C:$U,19,),"")</f>
        <v/>
      </c>
    </row>
    <row r="173" spans="10:22" x14ac:dyDescent="0.15">
      <c r="J173" s="16">
        <v>169</v>
      </c>
      <c r="K173" s="5" t="str">
        <f>IFERROR(VLOOKUP(J173,年增速计算!$B:$U,5,),"")</f>
        <v>600048.SH</v>
      </c>
      <c r="L173" s="5" t="str">
        <f>IFERROR(VLOOKUP(J173,年增速计算!$B:$U,6,),"")</f>
        <v>保利地产</v>
      </c>
      <c r="M173" s="41">
        <f>IFERROR(VLOOKUP(J173,年增速计算!$B:$U,19,),"")</f>
        <v>0.28020239067301222</v>
      </c>
      <c r="N173" s="41">
        <f>IFERROR(VLOOKUP(J173,年增速计算!$B:$U,20,),"")</f>
        <v>0.20205302248967216</v>
      </c>
      <c r="R173" s="16">
        <v>169</v>
      </c>
      <c r="S173" s="5" t="str">
        <f>IFERROR(VLOOKUP(R173,年增速计算!$C:$U,4,),"")</f>
        <v/>
      </c>
      <c r="T173" s="5" t="str">
        <f>IFERROR(VLOOKUP(R173,年增速计算!$C:$U,5,),"")</f>
        <v/>
      </c>
      <c r="U173" s="41" t="str">
        <f>IFERROR(VLOOKUP(R173,年增速计算!$C:$U,18,),"")</f>
        <v/>
      </c>
      <c r="V173" s="41" t="str">
        <f>IFERROR(VLOOKUP(R173,年增速计算!$C:$U,19,),"")</f>
        <v/>
      </c>
    </row>
    <row r="174" spans="10:22" x14ac:dyDescent="0.15">
      <c r="J174" s="16">
        <v>170</v>
      </c>
      <c r="K174" s="5" t="str">
        <f>IFERROR(VLOOKUP(J174,年增速计算!$B:$U,5,),"")</f>
        <v>600056.SH</v>
      </c>
      <c r="L174" s="5" t="str">
        <f>IFERROR(VLOOKUP(J174,年增速计算!$B:$U,6,),"")</f>
        <v>中国医药</v>
      </c>
      <c r="M174" s="41">
        <f>IFERROR(VLOOKUP(J174,年增速计算!$B:$U,19,),"")</f>
        <v>0.2686430914130562</v>
      </c>
      <c r="N174" s="41">
        <f>IFERROR(VLOOKUP(J174,年增速计算!$B:$U,20,),"")</f>
        <v>0.25810960282151596</v>
      </c>
      <c r="R174" s="16">
        <v>170</v>
      </c>
      <c r="S174" s="5" t="str">
        <f>IFERROR(VLOOKUP(R174,年增速计算!$C:$U,4,),"")</f>
        <v/>
      </c>
      <c r="T174" s="5" t="str">
        <f>IFERROR(VLOOKUP(R174,年增速计算!$C:$U,5,),"")</f>
        <v/>
      </c>
      <c r="U174" s="41" t="str">
        <f>IFERROR(VLOOKUP(R174,年增速计算!$C:$U,18,),"")</f>
        <v/>
      </c>
      <c r="V174" s="41" t="str">
        <f>IFERROR(VLOOKUP(R174,年增速计算!$C:$U,19,),"")</f>
        <v/>
      </c>
    </row>
    <row r="175" spans="10:22" x14ac:dyDescent="0.15">
      <c r="J175" s="16">
        <v>171</v>
      </c>
      <c r="K175" s="5" t="str">
        <f>IFERROR(VLOOKUP(J175,年增速计算!$B:$U,5,),"")</f>
        <v>600079.SH</v>
      </c>
      <c r="L175" s="5" t="str">
        <f>IFERROR(VLOOKUP(J175,年增速计算!$B:$U,6,),"")</f>
        <v>人福医药</v>
      </c>
      <c r="M175" s="41">
        <f>IFERROR(VLOOKUP(J175,年增速计算!$B:$U,19,),"")</f>
        <v>0.35454612077220227</v>
      </c>
      <c r="N175" s="41">
        <f>IFERROR(VLOOKUP(J175,年增速计算!$B:$U,20,),"")</f>
        <v>0.24742398048614067</v>
      </c>
      <c r="R175" s="16">
        <v>171</v>
      </c>
      <c r="S175" s="5" t="str">
        <f>IFERROR(VLOOKUP(R175,年增速计算!$C:$U,4,),"")</f>
        <v/>
      </c>
      <c r="T175" s="5" t="str">
        <f>IFERROR(VLOOKUP(R175,年增速计算!$C:$U,5,),"")</f>
        <v/>
      </c>
      <c r="U175" s="41" t="str">
        <f>IFERROR(VLOOKUP(R175,年增速计算!$C:$U,18,),"")</f>
        <v/>
      </c>
      <c r="V175" s="41" t="str">
        <f>IFERROR(VLOOKUP(R175,年增速计算!$C:$U,19,),"")</f>
        <v/>
      </c>
    </row>
    <row r="176" spans="10:22" x14ac:dyDescent="0.15">
      <c r="J176" s="16">
        <v>172</v>
      </c>
      <c r="K176" s="5" t="str">
        <f>IFERROR(VLOOKUP(J176,年增速计算!$B:$U,5,),"")</f>
        <v>600083.SH</v>
      </c>
      <c r="L176" s="5" t="str">
        <f>IFERROR(VLOOKUP(J176,年增速计算!$B:$U,6,),"")</f>
        <v>博信股份</v>
      </c>
      <c r="M176" s="41">
        <f>IFERROR(VLOOKUP(J176,年增速计算!$B:$U,19,),"")</f>
        <v>0.88524744413005463</v>
      </c>
      <c r="N176" s="41" t="str">
        <f>IFERROR(VLOOKUP(J176,年增速计算!$B:$U,20,),"")</f>
        <v/>
      </c>
      <c r="R176" s="16">
        <v>172</v>
      </c>
      <c r="S176" s="5" t="str">
        <f>IFERROR(VLOOKUP(R176,年增速计算!$C:$U,4,),"")</f>
        <v/>
      </c>
      <c r="T176" s="5" t="str">
        <f>IFERROR(VLOOKUP(R176,年增速计算!$C:$U,5,),"")</f>
        <v/>
      </c>
      <c r="U176" s="41" t="str">
        <f>IFERROR(VLOOKUP(R176,年增速计算!$C:$U,18,),"")</f>
        <v/>
      </c>
      <c r="V176" s="41" t="str">
        <f>IFERROR(VLOOKUP(R176,年增速计算!$C:$U,19,),"")</f>
        <v/>
      </c>
    </row>
    <row r="177" spans="10:22" x14ac:dyDescent="0.15">
      <c r="J177" s="16">
        <v>173</v>
      </c>
      <c r="K177" s="5" t="str">
        <f>IFERROR(VLOOKUP(J177,年增速计算!$B:$U,5,),"")</f>
        <v>600085.SH</v>
      </c>
      <c r="L177" s="5" t="str">
        <f>IFERROR(VLOOKUP(J177,年增速计算!$B:$U,6,),"")</f>
        <v>同仁堂</v>
      </c>
      <c r="M177" s="41">
        <f>IFERROR(VLOOKUP(J177,年增速计算!$B:$U,19,),"")</f>
        <v>0.23095301041184202</v>
      </c>
      <c r="N177" s="41">
        <f>IFERROR(VLOOKUP(J177,年增速计算!$B:$U,20,),"")</f>
        <v>0.20587270911574773</v>
      </c>
      <c r="R177" s="16">
        <v>173</v>
      </c>
      <c r="S177" s="5" t="str">
        <f>IFERROR(VLOOKUP(R177,年增速计算!$C:$U,4,),"")</f>
        <v/>
      </c>
      <c r="T177" s="5" t="str">
        <f>IFERROR(VLOOKUP(R177,年增速计算!$C:$U,5,),"")</f>
        <v/>
      </c>
      <c r="U177" s="41" t="str">
        <f>IFERROR(VLOOKUP(R177,年增速计算!$C:$U,18,),"")</f>
        <v/>
      </c>
      <c r="V177" s="41" t="str">
        <f>IFERROR(VLOOKUP(R177,年增速计算!$C:$U,19,),"")</f>
        <v/>
      </c>
    </row>
    <row r="178" spans="10:22" x14ac:dyDescent="0.15">
      <c r="J178" s="16">
        <v>174</v>
      </c>
      <c r="K178" s="5" t="str">
        <f>IFERROR(VLOOKUP(J178,年增速计算!$B:$U,5,),"")</f>
        <v>600213.SH</v>
      </c>
      <c r="L178" s="5" t="str">
        <f>IFERROR(VLOOKUP(J178,年增速计算!$B:$U,6,),"")</f>
        <v>亚星客车</v>
      </c>
      <c r="M178" s="41">
        <f>IFERROR(VLOOKUP(J178,年增速计算!$B:$U,19,),"")</f>
        <v>0.24739812835106734</v>
      </c>
      <c r="N178" s="41">
        <f>IFERROR(VLOOKUP(J178,年增速计算!$B:$U,20,),"")</f>
        <v>0.2510962657860718</v>
      </c>
      <c r="R178" s="16">
        <v>174</v>
      </c>
      <c r="S178" s="5" t="str">
        <f>IFERROR(VLOOKUP(R178,年增速计算!$C:$U,4,),"")</f>
        <v/>
      </c>
      <c r="T178" s="5" t="str">
        <f>IFERROR(VLOOKUP(R178,年增速计算!$C:$U,5,),"")</f>
        <v/>
      </c>
      <c r="U178" s="41" t="str">
        <f>IFERROR(VLOOKUP(R178,年增速计算!$C:$U,18,),"")</f>
        <v/>
      </c>
      <c r="V178" s="41" t="str">
        <f>IFERROR(VLOOKUP(R178,年增速计算!$C:$U,19,),"")</f>
        <v/>
      </c>
    </row>
    <row r="179" spans="10:22" x14ac:dyDescent="0.15">
      <c r="J179" s="16">
        <v>175</v>
      </c>
      <c r="K179" s="5" t="str">
        <f>IFERROR(VLOOKUP(J179,年增速计算!$B:$U,5,),"")</f>
        <v>600285.SH</v>
      </c>
      <c r="L179" s="5" t="str">
        <f>IFERROR(VLOOKUP(J179,年增速计算!$B:$U,6,),"")</f>
        <v>羚锐制药</v>
      </c>
      <c r="M179" s="41">
        <f>IFERROR(VLOOKUP(J179,年增速计算!$B:$U,19,),"")</f>
        <v>0.22941807722724272</v>
      </c>
      <c r="N179" s="41">
        <f>IFERROR(VLOOKUP(J179,年增速计算!$B:$U,20,),"")</f>
        <v>0.22229720749641557</v>
      </c>
      <c r="R179" s="16">
        <v>175</v>
      </c>
      <c r="S179" s="5" t="str">
        <f>IFERROR(VLOOKUP(R179,年增速计算!$C:$U,4,),"")</f>
        <v/>
      </c>
      <c r="T179" s="5" t="str">
        <f>IFERROR(VLOOKUP(R179,年增速计算!$C:$U,5,),"")</f>
        <v/>
      </c>
      <c r="U179" s="41" t="str">
        <f>IFERROR(VLOOKUP(R179,年增速计算!$C:$U,18,),"")</f>
        <v/>
      </c>
      <c r="V179" s="41" t="str">
        <f>IFERROR(VLOOKUP(R179,年增速计算!$C:$U,19,),"")</f>
        <v/>
      </c>
    </row>
    <row r="180" spans="10:22" x14ac:dyDescent="0.15">
      <c r="J180" s="16">
        <v>176</v>
      </c>
      <c r="K180" s="5" t="str">
        <f>IFERROR(VLOOKUP(J180,年增速计算!$B:$U,5,),"")</f>
        <v>600312.SH</v>
      </c>
      <c r="L180" s="5" t="str">
        <f>IFERROR(VLOOKUP(J180,年增速计算!$B:$U,6,),"")</f>
        <v>平高电气</v>
      </c>
      <c r="M180" s="41">
        <f>IFERROR(VLOOKUP(J180,年增速计算!$B:$U,19,),"")</f>
        <v>0.23304128331224705</v>
      </c>
      <c r="N180" s="41">
        <f>IFERROR(VLOOKUP(J180,年增速计算!$B:$U,20,),"")</f>
        <v>1.735459125476893</v>
      </c>
      <c r="R180" s="16">
        <v>176</v>
      </c>
      <c r="S180" s="5" t="str">
        <f>IFERROR(VLOOKUP(R180,年增速计算!$C:$U,4,),"")</f>
        <v/>
      </c>
      <c r="T180" s="5" t="str">
        <f>IFERROR(VLOOKUP(R180,年增速计算!$C:$U,5,),"")</f>
        <v/>
      </c>
      <c r="U180" s="41" t="str">
        <f>IFERROR(VLOOKUP(R180,年增速计算!$C:$U,18,),"")</f>
        <v/>
      </c>
      <c r="V180" s="41" t="str">
        <f>IFERROR(VLOOKUP(R180,年增速计算!$C:$U,19,),"")</f>
        <v/>
      </c>
    </row>
    <row r="181" spans="10:22" x14ac:dyDescent="0.15">
      <c r="J181" s="16">
        <v>177</v>
      </c>
      <c r="K181" s="5" t="str">
        <f>IFERROR(VLOOKUP(J181,年增速计算!$B:$U,5,),"")</f>
        <v>600323.SH</v>
      </c>
      <c r="L181" s="5" t="str">
        <f>IFERROR(VLOOKUP(J181,年增速计算!$B:$U,6,),"")</f>
        <v>瀚蓝环境</v>
      </c>
      <c r="M181" s="41">
        <f>IFERROR(VLOOKUP(J181,年增速计算!$B:$U,19,),"")</f>
        <v>0.41332157541433179</v>
      </c>
      <c r="N181" s="41">
        <f>IFERROR(VLOOKUP(J181,年增速计算!$B:$U,20,),"")</f>
        <v>-6.3108712685799428E-2</v>
      </c>
      <c r="R181" s="16">
        <v>177</v>
      </c>
      <c r="S181" s="5" t="str">
        <f>IFERROR(VLOOKUP(R181,年增速计算!$C:$U,4,),"")</f>
        <v/>
      </c>
      <c r="T181" s="5" t="str">
        <f>IFERROR(VLOOKUP(R181,年增速计算!$C:$U,5,),"")</f>
        <v/>
      </c>
      <c r="U181" s="41" t="str">
        <f>IFERROR(VLOOKUP(R181,年增速计算!$C:$U,18,),"")</f>
        <v/>
      </c>
      <c r="V181" s="41" t="str">
        <f>IFERROR(VLOOKUP(R181,年增速计算!$C:$U,19,),"")</f>
        <v/>
      </c>
    </row>
    <row r="182" spans="10:22" x14ac:dyDescent="0.15">
      <c r="J182" s="16">
        <v>178</v>
      </c>
      <c r="K182" s="5" t="str">
        <f>IFERROR(VLOOKUP(J182,年增速计算!$B:$U,5,),"")</f>
        <v>600340.SH</v>
      </c>
      <c r="L182" s="5" t="str">
        <f>IFERROR(VLOOKUP(J182,年增速计算!$B:$U,6,),"")</f>
        <v>华夏幸福</v>
      </c>
      <c r="M182" s="41">
        <f>IFERROR(VLOOKUP(J182,年增速计算!$B:$U,19,),"")</f>
        <v>1.7304103426713628</v>
      </c>
      <c r="N182" s="41">
        <f>IFERROR(VLOOKUP(J182,年增速计算!$B:$U,20,),"")</f>
        <v>3.6472278099981734</v>
      </c>
      <c r="R182" s="16">
        <v>178</v>
      </c>
      <c r="S182" s="5" t="str">
        <f>IFERROR(VLOOKUP(R182,年增速计算!$C:$U,4,),"")</f>
        <v/>
      </c>
      <c r="T182" s="5" t="str">
        <f>IFERROR(VLOOKUP(R182,年增速计算!$C:$U,5,),"")</f>
        <v/>
      </c>
      <c r="U182" s="41" t="str">
        <f>IFERROR(VLOOKUP(R182,年增速计算!$C:$U,18,),"")</f>
        <v/>
      </c>
      <c r="V182" s="41" t="str">
        <f>IFERROR(VLOOKUP(R182,年增速计算!$C:$U,19,),"")</f>
        <v/>
      </c>
    </row>
    <row r="183" spans="10:22" x14ac:dyDescent="0.15">
      <c r="J183" s="16">
        <v>179</v>
      </c>
      <c r="K183" s="5" t="str">
        <f>IFERROR(VLOOKUP(J183,年增速计算!$B:$U,5,),"")</f>
        <v>600422.SH</v>
      </c>
      <c r="L183" s="5" t="str">
        <f>IFERROR(VLOOKUP(J183,年增速计算!$B:$U,6,),"")</f>
        <v>昆药集团</v>
      </c>
      <c r="M183" s="41">
        <f>IFERROR(VLOOKUP(J183,年增速计算!$B:$U,19,),"")</f>
        <v>0.22020971882400286</v>
      </c>
      <c r="N183" s="41">
        <f>IFERROR(VLOOKUP(J183,年增速计算!$B:$U,20,),"")</f>
        <v>0.37516009565138231</v>
      </c>
      <c r="R183" s="16">
        <v>179</v>
      </c>
      <c r="S183" s="5" t="str">
        <f>IFERROR(VLOOKUP(R183,年增速计算!$C:$U,4,),"")</f>
        <v/>
      </c>
      <c r="T183" s="5" t="str">
        <f>IFERROR(VLOOKUP(R183,年增速计算!$C:$U,5,),"")</f>
        <v/>
      </c>
      <c r="U183" s="41" t="str">
        <f>IFERROR(VLOOKUP(R183,年增速计算!$C:$U,18,),"")</f>
        <v/>
      </c>
      <c r="V183" s="41" t="str">
        <f>IFERROR(VLOOKUP(R183,年增速计算!$C:$U,19,),"")</f>
        <v/>
      </c>
    </row>
    <row r="184" spans="10:22" x14ac:dyDescent="0.15">
      <c r="J184" s="16">
        <v>180</v>
      </c>
      <c r="K184" s="5" t="str">
        <f>IFERROR(VLOOKUP(J184,年增速计算!$B:$U,5,),"")</f>
        <v>600459.SH</v>
      </c>
      <c r="L184" s="5" t="str">
        <f>IFERROR(VLOOKUP(J184,年增速计算!$B:$U,6,),"")</f>
        <v>贵研铂业</v>
      </c>
      <c r="M184" s="41">
        <f>IFERROR(VLOOKUP(J184,年增速计算!$B:$U,19,),"")</f>
        <v>0.32662433932633261</v>
      </c>
      <c r="N184" s="41">
        <f>IFERROR(VLOOKUP(J184,年增速计算!$B:$U,20,),"")</f>
        <v>4.8794058501218762E-2</v>
      </c>
      <c r="R184" s="16">
        <v>180</v>
      </c>
      <c r="S184" s="5" t="str">
        <f>IFERROR(VLOOKUP(R184,年增速计算!$C:$U,4,),"")</f>
        <v/>
      </c>
      <c r="T184" s="5" t="str">
        <f>IFERROR(VLOOKUP(R184,年增速计算!$C:$U,5,),"")</f>
        <v/>
      </c>
      <c r="U184" s="41" t="str">
        <f>IFERROR(VLOOKUP(R184,年增速计算!$C:$U,18,),"")</f>
        <v/>
      </c>
      <c r="V184" s="41" t="str">
        <f>IFERROR(VLOOKUP(R184,年增速计算!$C:$U,19,),"")</f>
        <v/>
      </c>
    </row>
    <row r="185" spans="10:22" x14ac:dyDescent="0.15">
      <c r="J185" s="16">
        <v>181</v>
      </c>
      <c r="K185" s="5" t="str">
        <f>IFERROR(VLOOKUP(J185,年增速计算!$B:$U,5,),"")</f>
        <v>600479.SH</v>
      </c>
      <c r="L185" s="5" t="str">
        <f>IFERROR(VLOOKUP(J185,年增速计算!$B:$U,6,),"")</f>
        <v>千金药业</v>
      </c>
      <c r="M185" s="41">
        <f>IFERROR(VLOOKUP(J185,年增速计算!$B:$U,19,),"")</f>
        <v>0.20093548563358188</v>
      </c>
      <c r="N185" s="41">
        <f>IFERROR(VLOOKUP(J185,年增速计算!$B:$U,20,),"")</f>
        <v>1.4783614120771782E-2</v>
      </c>
      <c r="R185" s="16">
        <v>181</v>
      </c>
      <c r="S185" s="5" t="str">
        <f>IFERROR(VLOOKUP(R185,年增速计算!$C:$U,4,),"")</f>
        <v/>
      </c>
      <c r="T185" s="5" t="str">
        <f>IFERROR(VLOOKUP(R185,年增速计算!$C:$U,5,),"")</f>
        <v/>
      </c>
      <c r="U185" s="41" t="str">
        <f>IFERROR(VLOOKUP(R185,年增速计算!$C:$U,18,),"")</f>
        <v/>
      </c>
      <c r="V185" s="41" t="str">
        <f>IFERROR(VLOOKUP(R185,年增速计算!$C:$U,19,),"")</f>
        <v/>
      </c>
    </row>
    <row r="186" spans="10:22" x14ac:dyDescent="0.15">
      <c r="J186" s="16">
        <v>182</v>
      </c>
      <c r="K186" s="5" t="str">
        <f>IFERROR(VLOOKUP(J186,年增速计算!$B:$U,5,),"")</f>
        <v>600487.SH</v>
      </c>
      <c r="L186" s="5" t="str">
        <f>IFERROR(VLOOKUP(J186,年增速计算!$B:$U,6,),"")</f>
        <v>亨通光电</v>
      </c>
      <c r="M186" s="41">
        <f>IFERROR(VLOOKUP(J186,年增速计算!$B:$U,19,),"")</f>
        <v>0.4542836921073754</v>
      </c>
      <c r="N186" s="41">
        <f>IFERROR(VLOOKUP(J186,年增速计算!$B:$U,20,),"")</f>
        <v>0.28617941233186062</v>
      </c>
      <c r="R186" s="16">
        <v>182</v>
      </c>
      <c r="S186" s="5" t="str">
        <f>IFERROR(VLOOKUP(R186,年增速计算!$C:$U,4,),"")</f>
        <v/>
      </c>
      <c r="T186" s="5" t="str">
        <f>IFERROR(VLOOKUP(R186,年增速计算!$C:$U,5,),"")</f>
        <v/>
      </c>
      <c r="U186" s="41" t="str">
        <f>IFERROR(VLOOKUP(R186,年增速计算!$C:$U,18,),"")</f>
        <v/>
      </c>
      <c r="V186" s="41" t="str">
        <f>IFERROR(VLOOKUP(R186,年增速计算!$C:$U,19,),"")</f>
        <v/>
      </c>
    </row>
    <row r="187" spans="10:22" x14ac:dyDescent="0.15">
      <c r="J187" s="16">
        <v>183</v>
      </c>
      <c r="K187" s="5" t="str">
        <f>IFERROR(VLOOKUP(J187,年增速计算!$B:$U,5,),"")</f>
        <v>600518.SH</v>
      </c>
      <c r="L187" s="5" t="str">
        <f>IFERROR(VLOOKUP(J187,年增速计算!$B:$U,6,),"")</f>
        <v>康美药业</v>
      </c>
      <c r="M187" s="41">
        <f>IFERROR(VLOOKUP(J187,年增速计算!$B:$U,19,),"")</f>
        <v>0.4042428953577184</v>
      </c>
      <c r="N187" s="41">
        <f>IFERROR(VLOOKUP(J187,年增速计算!$B:$U,20,),"")</f>
        <v>0.30964716328734232</v>
      </c>
      <c r="R187" s="16">
        <v>183</v>
      </c>
      <c r="S187" s="5" t="str">
        <f>IFERROR(VLOOKUP(R187,年增速计算!$C:$U,4,),"")</f>
        <v/>
      </c>
      <c r="T187" s="5" t="str">
        <f>IFERROR(VLOOKUP(R187,年增速计算!$C:$U,5,),"")</f>
        <v/>
      </c>
      <c r="U187" s="41" t="str">
        <f>IFERROR(VLOOKUP(R187,年增速计算!$C:$U,18,),"")</f>
        <v/>
      </c>
      <c r="V187" s="41" t="str">
        <f>IFERROR(VLOOKUP(R187,年增速计算!$C:$U,19,),"")</f>
        <v/>
      </c>
    </row>
    <row r="188" spans="10:22" x14ac:dyDescent="0.15">
      <c r="J188" s="16">
        <v>184</v>
      </c>
      <c r="K188" s="5" t="str">
        <f>IFERROR(VLOOKUP(J188,年增速计算!$B:$U,5,),"")</f>
        <v>600521.SH</v>
      </c>
      <c r="L188" s="5" t="str">
        <f>IFERROR(VLOOKUP(J188,年增速计算!$B:$U,6,),"")</f>
        <v>华海药业</v>
      </c>
      <c r="M188" s="41">
        <f>IFERROR(VLOOKUP(J188,年增速计算!$B:$U,19,),"")</f>
        <v>0.27897088698689032</v>
      </c>
      <c r="N188" s="41">
        <f>IFERROR(VLOOKUP(J188,年增速计算!$B:$U,20,),"")</f>
        <v>0.36437763933327227</v>
      </c>
      <c r="R188" s="16">
        <v>184</v>
      </c>
      <c r="S188" s="5" t="str">
        <f>IFERROR(VLOOKUP(R188,年增速计算!$C:$U,4,),"")</f>
        <v/>
      </c>
      <c r="T188" s="5" t="str">
        <f>IFERROR(VLOOKUP(R188,年增速计算!$C:$U,5,),"")</f>
        <v/>
      </c>
      <c r="U188" s="41" t="str">
        <f>IFERROR(VLOOKUP(R188,年增速计算!$C:$U,18,),"")</f>
        <v/>
      </c>
      <c r="V188" s="41" t="str">
        <f>IFERROR(VLOOKUP(R188,年增速计算!$C:$U,19,),"")</f>
        <v/>
      </c>
    </row>
    <row r="189" spans="10:22" x14ac:dyDescent="0.15">
      <c r="J189" s="16">
        <v>185</v>
      </c>
      <c r="K189" s="5" t="str">
        <f>IFERROR(VLOOKUP(J189,年增速计算!$B:$U,5,),"")</f>
        <v>600522.SH</v>
      </c>
      <c r="L189" s="5" t="str">
        <f>IFERROR(VLOOKUP(J189,年增速计算!$B:$U,6,),"")</f>
        <v>中天科技</v>
      </c>
      <c r="M189" s="41">
        <f>IFERROR(VLOOKUP(J189,年增速计算!$B:$U,19,),"")</f>
        <v>0.30611211881157074</v>
      </c>
      <c r="N189" s="41">
        <f>IFERROR(VLOOKUP(J189,年增速计算!$B:$U,20,),"")</f>
        <v>0.17719351620124213</v>
      </c>
      <c r="R189" s="16">
        <v>185</v>
      </c>
      <c r="S189" s="5" t="str">
        <f>IFERROR(VLOOKUP(R189,年增速计算!$C:$U,4,),"")</f>
        <v/>
      </c>
      <c r="T189" s="5" t="str">
        <f>IFERROR(VLOOKUP(R189,年增速计算!$C:$U,5,),"")</f>
        <v/>
      </c>
      <c r="U189" s="41" t="str">
        <f>IFERROR(VLOOKUP(R189,年增速计算!$C:$U,18,),"")</f>
        <v/>
      </c>
      <c r="V189" s="41" t="str">
        <f>IFERROR(VLOOKUP(R189,年增速计算!$C:$U,19,),"")</f>
        <v/>
      </c>
    </row>
    <row r="190" spans="10:22" x14ac:dyDescent="0.15">
      <c r="J190" s="16">
        <v>186</v>
      </c>
      <c r="K190" s="5" t="str">
        <f>IFERROR(VLOOKUP(J190,年增速计算!$B:$U,5,),"")</f>
        <v>600525.SH</v>
      </c>
      <c r="L190" s="5" t="str">
        <f>IFERROR(VLOOKUP(J190,年增速计算!$B:$U,6,),"")</f>
        <v>长园集团</v>
      </c>
      <c r="M190" s="41">
        <f>IFERROR(VLOOKUP(J190,年增速计算!$B:$U,19,),"")</f>
        <v>0.21459742215725353</v>
      </c>
      <c r="N190" s="41">
        <f>IFERROR(VLOOKUP(J190,年增速计算!$B:$U,20,),"")</f>
        <v>0.2027764118286397</v>
      </c>
      <c r="R190" s="16">
        <v>186</v>
      </c>
      <c r="S190" s="5" t="str">
        <f>IFERROR(VLOOKUP(R190,年增速计算!$C:$U,4,),"")</f>
        <v/>
      </c>
      <c r="T190" s="5" t="str">
        <f>IFERROR(VLOOKUP(R190,年增速计算!$C:$U,5,),"")</f>
        <v/>
      </c>
      <c r="U190" s="41" t="str">
        <f>IFERROR(VLOOKUP(R190,年增速计算!$C:$U,18,),"")</f>
        <v/>
      </c>
      <c r="V190" s="41" t="str">
        <f>IFERROR(VLOOKUP(R190,年增速计算!$C:$U,19,),"")</f>
        <v/>
      </c>
    </row>
    <row r="191" spans="10:22" x14ac:dyDescent="0.15">
      <c r="J191" s="16">
        <v>187</v>
      </c>
      <c r="K191" s="5" t="str">
        <f>IFERROR(VLOOKUP(J191,年增速计算!$B:$U,5,),"")</f>
        <v>600551.SH</v>
      </c>
      <c r="L191" s="5" t="str">
        <f>IFERROR(VLOOKUP(J191,年增速计算!$B:$U,6,),"")</f>
        <v>时代出版</v>
      </c>
      <c r="M191" s="41">
        <f>IFERROR(VLOOKUP(J191,年增速计算!$B:$U,19,),"")</f>
        <v>0.26848083029563208</v>
      </c>
      <c r="N191" s="41">
        <f>IFERROR(VLOOKUP(J191,年增速计算!$B:$U,20,),"")</f>
        <v>9.6819163258764718E-2</v>
      </c>
      <c r="R191" s="16">
        <v>187</v>
      </c>
      <c r="S191" s="5" t="str">
        <f>IFERROR(VLOOKUP(R191,年增速计算!$C:$U,4,),"")</f>
        <v/>
      </c>
      <c r="T191" s="5" t="str">
        <f>IFERROR(VLOOKUP(R191,年增速计算!$C:$U,5,),"")</f>
        <v/>
      </c>
      <c r="U191" s="41" t="str">
        <f>IFERROR(VLOOKUP(R191,年增速计算!$C:$U,18,),"")</f>
        <v/>
      </c>
      <c r="V191" s="41" t="str">
        <f>IFERROR(VLOOKUP(R191,年增速计算!$C:$U,19,),"")</f>
        <v/>
      </c>
    </row>
    <row r="192" spans="10:22" x14ac:dyDescent="0.15">
      <c r="J192" s="16">
        <v>188</v>
      </c>
      <c r="K192" s="5" t="str">
        <f>IFERROR(VLOOKUP(J192,年增速计算!$B:$U,5,),"")</f>
        <v>600556.SH</v>
      </c>
      <c r="L192" s="5" t="str">
        <f>IFERROR(VLOOKUP(J192,年增速计算!$B:$U,6,),"")</f>
        <v>ST慧球</v>
      </c>
      <c r="M192" s="41">
        <f>IFERROR(VLOOKUP(J192,年增速计算!$B:$U,19,),"")</f>
        <v>3.3012194993094939</v>
      </c>
      <c r="N192" s="41">
        <f>IFERROR(VLOOKUP(J192,年增速计算!$B:$U,20,),"")</f>
        <v>1.1323610699842002E-2</v>
      </c>
      <c r="R192" s="16">
        <v>188</v>
      </c>
      <c r="S192" s="5" t="str">
        <f>IFERROR(VLOOKUP(R192,年增速计算!$C:$U,4,),"")</f>
        <v/>
      </c>
      <c r="T192" s="5" t="str">
        <f>IFERROR(VLOOKUP(R192,年增速计算!$C:$U,5,),"")</f>
        <v/>
      </c>
      <c r="U192" s="41" t="str">
        <f>IFERROR(VLOOKUP(R192,年增速计算!$C:$U,18,),"")</f>
        <v/>
      </c>
      <c r="V192" s="41" t="str">
        <f>IFERROR(VLOOKUP(R192,年增速计算!$C:$U,19,),"")</f>
        <v/>
      </c>
    </row>
    <row r="193" spans="10:22" x14ac:dyDescent="0.15">
      <c r="J193" s="16">
        <v>189</v>
      </c>
      <c r="K193" s="5" t="str">
        <f>IFERROR(VLOOKUP(J193,年增速计算!$B:$U,5,),"")</f>
        <v>600587.SH</v>
      </c>
      <c r="L193" s="5" t="str">
        <f>IFERROR(VLOOKUP(J193,年增速计算!$B:$U,6,),"")</f>
        <v>新华医疗</v>
      </c>
      <c r="M193" s="41">
        <f>IFERROR(VLOOKUP(J193,年增速计算!$B:$U,19,),"")</f>
        <v>0.41278116151869138</v>
      </c>
      <c r="N193" s="41">
        <f>IFERROR(VLOOKUP(J193,年增速计算!$B:$U,20,),"")</f>
        <v>0.36003836777292575</v>
      </c>
      <c r="R193" s="16">
        <v>189</v>
      </c>
      <c r="S193" s="5" t="str">
        <f>IFERROR(VLOOKUP(R193,年增速计算!$C:$U,4,),"")</f>
        <v/>
      </c>
      <c r="T193" s="5" t="str">
        <f>IFERROR(VLOOKUP(R193,年增速计算!$C:$U,5,),"")</f>
        <v/>
      </c>
      <c r="U193" s="41" t="str">
        <f>IFERROR(VLOOKUP(R193,年增速计算!$C:$U,18,),"")</f>
        <v/>
      </c>
      <c r="V193" s="41" t="str">
        <f>IFERROR(VLOOKUP(R193,年增速计算!$C:$U,19,),"")</f>
        <v/>
      </c>
    </row>
    <row r="194" spans="10:22" x14ac:dyDescent="0.15">
      <c r="J194" s="16">
        <v>190</v>
      </c>
      <c r="K194" s="5" t="str">
        <f>IFERROR(VLOOKUP(J194,年增速计算!$B:$U,5,),"")</f>
        <v>600617.SH</v>
      </c>
      <c r="L194" s="5" t="str">
        <f>IFERROR(VLOOKUP(J194,年增速计算!$B:$U,6,),"")</f>
        <v>国新能源</v>
      </c>
      <c r="M194" s="41">
        <f>IFERROR(VLOOKUP(J194,年增速计算!$B:$U,19,),"")</f>
        <v>2.8625062386771085</v>
      </c>
      <c r="N194" s="41">
        <f>IFERROR(VLOOKUP(J194,年增速计算!$B:$U,20,),"")</f>
        <v>1.0047467107849144</v>
      </c>
      <c r="R194" s="16">
        <v>190</v>
      </c>
      <c r="S194" s="5" t="str">
        <f>IFERROR(VLOOKUP(R194,年增速计算!$C:$U,4,),"")</f>
        <v/>
      </c>
      <c r="T194" s="5" t="str">
        <f>IFERROR(VLOOKUP(R194,年增速计算!$C:$U,5,),"")</f>
        <v/>
      </c>
      <c r="U194" s="41" t="str">
        <f>IFERROR(VLOOKUP(R194,年增速计算!$C:$U,18,),"")</f>
        <v/>
      </c>
      <c r="V194" s="41" t="str">
        <f>IFERROR(VLOOKUP(R194,年增速计算!$C:$U,19,),"")</f>
        <v/>
      </c>
    </row>
    <row r="195" spans="10:22" x14ac:dyDescent="0.15">
      <c r="J195" s="16">
        <v>191</v>
      </c>
      <c r="K195" s="5" t="str">
        <f>IFERROR(VLOOKUP(J195,年增速计算!$B:$U,5,),"")</f>
        <v>600682.SH</v>
      </c>
      <c r="L195" s="5" t="str">
        <f>IFERROR(VLOOKUP(J195,年增速计算!$B:$U,6,),"")</f>
        <v>南京新百</v>
      </c>
      <c r="M195" s="41">
        <f>IFERROR(VLOOKUP(J195,年增速计算!$B:$U,19,),"")</f>
        <v>0.59417313462994858</v>
      </c>
      <c r="N195" s="41">
        <f>IFERROR(VLOOKUP(J195,年增速计算!$B:$U,20,),"")</f>
        <v>0.38271950231406793</v>
      </c>
      <c r="R195" s="16">
        <v>191</v>
      </c>
      <c r="S195" s="5" t="str">
        <f>IFERROR(VLOOKUP(R195,年增速计算!$C:$U,4,),"")</f>
        <v/>
      </c>
      <c r="T195" s="5" t="str">
        <f>IFERROR(VLOOKUP(R195,年增速计算!$C:$U,5,),"")</f>
        <v/>
      </c>
      <c r="U195" s="41" t="str">
        <f>IFERROR(VLOOKUP(R195,年增速计算!$C:$U,18,),"")</f>
        <v/>
      </c>
      <c r="V195" s="41" t="str">
        <f>IFERROR(VLOOKUP(R195,年增速计算!$C:$U,19,),"")</f>
        <v/>
      </c>
    </row>
    <row r="196" spans="10:22" x14ac:dyDescent="0.15">
      <c r="J196" s="16">
        <v>192</v>
      </c>
      <c r="K196" s="5" t="str">
        <f>IFERROR(VLOOKUP(J196,年增速计算!$B:$U,5,),"")</f>
        <v>600699.SH</v>
      </c>
      <c r="L196" s="5" t="str">
        <f>IFERROR(VLOOKUP(J196,年增速计算!$B:$U,6,),"")</f>
        <v>均胜电子</v>
      </c>
      <c r="M196" s="41">
        <f>IFERROR(VLOOKUP(J196,年增速计算!$B:$U,19,),"")</f>
        <v>1.2071569688736674</v>
      </c>
      <c r="N196" s="41">
        <f>IFERROR(VLOOKUP(J196,年增速计算!$B:$U,20,),"")</f>
        <v>0.28943349103751492</v>
      </c>
      <c r="R196" s="16">
        <v>192</v>
      </c>
      <c r="S196" s="5" t="str">
        <f>IFERROR(VLOOKUP(R196,年增速计算!$C:$U,4,),"")</f>
        <v/>
      </c>
      <c r="T196" s="5" t="str">
        <f>IFERROR(VLOOKUP(R196,年增速计算!$C:$U,5,),"")</f>
        <v/>
      </c>
      <c r="U196" s="41" t="str">
        <f>IFERROR(VLOOKUP(R196,年增速计算!$C:$U,18,),"")</f>
        <v/>
      </c>
      <c r="V196" s="41" t="str">
        <f>IFERROR(VLOOKUP(R196,年增速计算!$C:$U,19,),"")</f>
        <v/>
      </c>
    </row>
    <row r="197" spans="10:22" x14ac:dyDescent="0.15">
      <c r="J197" s="16">
        <v>193</v>
      </c>
      <c r="K197" s="5" t="str">
        <f>IFERROR(VLOOKUP(J197,年增速计算!$B:$U,5,),"")</f>
        <v>600711.SH</v>
      </c>
      <c r="L197" s="5" t="str">
        <f>IFERROR(VLOOKUP(J197,年增速计算!$B:$U,6,),"")</f>
        <v>盛屯矿业</v>
      </c>
      <c r="M197" s="41">
        <f>IFERROR(VLOOKUP(J197,年增速计算!$B:$U,19,),"")</f>
        <v>0.95818638380502108</v>
      </c>
      <c r="N197" s="41">
        <f>IFERROR(VLOOKUP(J197,年增速计算!$B:$U,20,),"")</f>
        <v>0.4602344232811908</v>
      </c>
      <c r="R197" s="16">
        <v>193</v>
      </c>
      <c r="S197" s="5" t="str">
        <f>IFERROR(VLOOKUP(R197,年增速计算!$C:$U,4,),"")</f>
        <v/>
      </c>
      <c r="T197" s="5" t="str">
        <f>IFERROR(VLOOKUP(R197,年增速计算!$C:$U,5,),"")</f>
        <v/>
      </c>
      <c r="U197" s="41" t="str">
        <f>IFERROR(VLOOKUP(R197,年增速计算!$C:$U,18,),"")</f>
        <v/>
      </c>
      <c r="V197" s="41" t="str">
        <f>IFERROR(VLOOKUP(R197,年增速计算!$C:$U,19,),"")</f>
        <v/>
      </c>
    </row>
    <row r="198" spans="10:22" x14ac:dyDescent="0.15">
      <c r="J198" s="16">
        <v>194</v>
      </c>
      <c r="K198" s="5" t="str">
        <f>IFERROR(VLOOKUP(J198,年增速计算!$B:$U,5,),"")</f>
        <v>600743.SH</v>
      </c>
      <c r="L198" s="5" t="str">
        <f>IFERROR(VLOOKUP(J198,年增速计算!$B:$U,6,),"")</f>
        <v>华远地产</v>
      </c>
      <c r="M198" s="41">
        <f>IFERROR(VLOOKUP(J198,年增速计算!$B:$U,19,),"")</f>
        <v>0.33164560205622728</v>
      </c>
      <c r="N198" s="41">
        <f>IFERROR(VLOOKUP(J198,年增速计算!$B:$U,20,),"")</f>
        <v>0.12741039161309087</v>
      </c>
      <c r="R198" s="16">
        <v>194</v>
      </c>
      <c r="S198" s="5" t="str">
        <f>IFERROR(VLOOKUP(R198,年增速计算!$C:$U,4,),"")</f>
        <v/>
      </c>
      <c r="T198" s="5" t="str">
        <f>IFERROR(VLOOKUP(R198,年增速计算!$C:$U,5,),"")</f>
        <v/>
      </c>
      <c r="U198" s="41" t="str">
        <f>IFERROR(VLOOKUP(R198,年增速计算!$C:$U,18,),"")</f>
        <v/>
      </c>
      <c r="V198" s="41" t="str">
        <f>IFERROR(VLOOKUP(R198,年增速计算!$C:$U,19,),"")</f>
        <v/>
      </c>
    </row>
    <row r="199" spans="10:22" x14ac:dyDescent="0.15">
      <c r="J199" s="16">
        <v>195</v>
      </c>
      <c r="K199" s="5" t="str">
        <f>IFERROR(VLOOKUP(J199,年增速计算!$B:$U,5,),"")</f>
        <v>600756.SH</v>
      </c>
      <c r="L199" s="5" t="str">
        <f>IFERROR(VLOOKUP(J199,年增速计算!$B:$U,6,),"")</f>
        <v>浪潮软件</v>
      </c>
      <c r="M199" s="41">
        <f>IFERROR(VLOOKUP(J199,年增速计算!$B:$U,19,),"")</f>
        <v>0.22359908858630861</v>
      </c>
      <c r="N199" s="41">
        <f>IFERROR(VLOOKUP(J199,年增速计算!$B:$U,20,),"")</f>
        <v>0.28997043651796162</v>
      </c>
      <c r="R199" s="16">
        <v>195</v>
      </c>
      <c r="S199" s="5" t="str">
        <f>IFERROR(VLOOKUP(R199,年增速计算!$C:$U,4,),"")</f>
        <v/>
      </c>
      <c r="T199" s="5" t="str">
        <f>IFERROR(VLOOKUP(R199,年增速计算!$C:$U,5,),"")</f>
        <v/>
      </c>
      <c r="U199" s="41" t="str">
        <f>IFERROR(VLOOKUP(R199,年增速计算!$C:$U,18,),"")</f>
        <v/>
      </c>
      <c r="V199" s="41" t="str">
        <f>IFERROR(VLOOKUP(R199,年增速计算!$C:$U,19,),"")</f>
        <v/>
      </c>
    </row>
    <row r="200" spans="10:22" x14ac:dyDescent="0.15">
      <c r="J200" s="16">
        <v>196</v>
      </c>
      <c r="K200" s="5" t="str">
        <f>IFERROR(VLOOKUP(J200,年增速计算!$B:$U,5,),"")</f>
        <v>600757.SH</v>
      </c>
      <c r="L200" s="5" t="str">
        <f>IFERROR(VLOOKUP(J200,年增速计算!$B:$U,6,),"")</f>
        <v>长江传媒</v>
      </c>
      <c r="M200" s="41">
        <f>IFERROR(VLOOKUP(J200,年增速计算!$B:$U,19,),"")</f>
        <v>0.79929362227149969</v>
      </c>
      <c r="N200" s="41">
        <f>IFERROR(VLOOKUP(J200,年增速计算!$B:$U,20,),"")</f>
        <v>-0.17553006097426538</v>
      </c>
      <c r="R200" s="16">
        <v>196</v>
      </c>
      <c r="S200" s="5" t="str">
        <f>IFERROR(VLOOKUP(R200,年增速计算!$C:$U,4,),"")</f>
        <v/>
      </c>
      <c r="T200" s="5" t="str">
        <f>IFERROR(VLOOKUP(R200,年增速计算!$C:$U,5,),"")</f>
        <v/>
      </c>
      <c r="U200" s="41" t="str">
        <f>IFERROR(VLOOKUP(R200,年增速计算!$C:$U,18,),"")</f>
        <v/>
      </c>
      <c r="V200" s="41" t="str">
        <f>IFERROR(VLOOKUP(R200,年增速计算!$C:$U,19,),"")</f>
        <v/>
      </c>
    </row>
    <row r="201" spans="10:22" x14ac:dyDescent="0.15">
      <c r="J201" s="16">
        <v>197</v>
      </c>
      <c r="K201" s="5" t="str">
        <f>IFERROR(VLOOKUP(J201,年增速计算!$B:$U,5,),"")</f>
        <v>600763.SH</v>
      </c>
      <c r="L201" s="5" t="str">
        <f>IFERROR(VLOOKUP(J201,年增速计算!$B:$U,6,),"")</f>
        <v>通策医疗</v>
      </c>
      <c r="M201" s="41">
        <f>IFERROR(VLOOKUP(J201,年增速计算!$B:$U,19,),"")</f>
        <v>0.25735726304829654</v>
      </c>
      <c r="N201" s="41">
        <f>IFERROR(VLOOKUP(J201,年增速计算!$B:$U,20,),"")</f>
        <v>0.31308370458371693</v>
      </c>
      <c r="R201" s="16">
        <v>197</v>
      </c>
      <c r="S201" s="5" t="str">
        <f>IFERROR(VLOOKUP(R201,年增速计算!$C:$U,4,),"")</f>
        <v/>
      </c>
      <c r="T201" s="5" t="str">
        <f>IFERROR(VLOOKUP(R201,年增速计算!$C:$U,5,),"")</f>
        <v/>
      </c>
      <c r="U201" s="41" t="str">
        <f>IFERROR(VLOOKUP(R201,年增速计算!$C:$U,18,),"")</f>
        <v/>
      </c>
      <c r="V201" s="41" t="str">
        <f>IFERROR(VLOOKUP(R201,年增速计算!$C:$U,19,),"")</f>
        <v/>
      </c>
    </row>
    <row r="202" spans="10:22" x14ac:dyDescent="0.15">
      <c r="J202" s="16">
        <v>198</v>
      </c>
      <c r="K202" s="5" t="str">
        <f>IFERROR(VLOOKUP(J202,年增速计算!$B:$U,5,),"")</f>
        <v>600804.SH</v>
      </c>
      <c r="L202" s="5" t="str">
        <f>IFERROR(VLOOKUP(J202,年增速计算!$B:$U,6,),"")</f>
        <v>鹏博士</v>
      </c>
      <c r="M202" s="41">
        <f>IFERROR(VLOOKUP(J202,年增速计算!$B:$U,19,),"")</f>
        <v>0.35093323728670667</v>
      </c>
      <c r="N202" s="41">
        <f>IFERROR(VLOOKUP(J202,年增速计算!$B:$U,20,),"")</f>
        <v>0.36454906445262703</v>
      </c>
      <c r="R202" s="16">
        <v>198</v>
      </c>
      <c r="S202" s="5" t="str">
        <f>IFERROR(VLOOKUP(R202,年增速计算!$C:$U,4,),"")</f>
        <v/>
      </c>
      <c r="T202" s="5" t="str">
        <f>IFERROR(VLOOKUP(R202,年增速计算!$C:$U,5,),"")</f>
        <v/>
      </c>
      <c r="U202" s="41" t="str">
        <f>IFERROR(VLOOKUP(R202,年增速计算!$C:$U,18,),"")</f>
        <v/>
      </c>
      <c r="V202" s="41" t="str">
        <f>IFERROR(VLOOKUP(R202,年增速计算!$C:$U,19,),"")</f>
        <v/>
      </c>
    </row>
    <row r="203" spans="10:22" x14ac:dyDescent="0.15">
      <c r="J203" s="16">
        <v>199</v>
      </c>
      <c r="K203" s="5" t="str">
        <f>IFERROR(VLOOKUP(J203,年增速计算!$B:$U,5,),"")</f>
        <v>600823.SH</v>
      </c>
      <c r="L203" s="5" t="str">
        <f>IFERROR(VLOOKUP(J203,年增速计算!$B:$U,6,),"")</f>
        <v>世茂股份</v>
      </c>
      <c r="M203" s="41">
        <f>IFERROR(VLOOKUP(J203,年增速计算!$B:$U,19,),"")</f>
        <v>0.26892578370075726</v>
      </c>
      <c r="N203" s="41">
        <f>IFERROR(VLOOKUP(J203,年增速计算!$B:$U,20,),"")</f>
        <v>0.1854158504876029</v>
      </c>
      <c r="R203" s="16">
        <v>199</v>
      </c>
      <c r="S203" s="5" t="str">
        <f>IFERROR(VLOOKUP(R203,年增速计算!$C:$U,4,),"")</f>
        <v/>
      </c>
      <c r="T203" s="5" t="str">
        <f>IFERROR(VLOOKUP(R203,年增速计算!$C:$U,5,),"")</f>
        <v/>
      </c>
      <c r="U203" s="41" t="str">
        <f>IFERROR(VLOOKUP(R203,年增速计算!$C:$U,18,),"")</f>
        <v/>
      </c>
      <c r="V203" s="41" t="str">
        <f>IFERROR(VLOOKUP(R203,年增速计算!$C:$U,19,),"")</f>
        <v/>
      </c>
    </row>
    <row r="204" spans="10:22" x14ac:dyDescent="0.15">
      <c r="J204" s="16">
        <v>200</v>
      </c>
      <c r="K204" s="5" t="str">
        <f>IFERROR(VLOOKUP(J204,年增速计算!$B:$U,5,),"")</f>
        <v>600867.SH</v>
      </c>
      <c r="L204" s="5" t="str">
        <f>IFERROR(VLOOKUP(J204,年增速计算!$B:$U,6,),"")</f>
        <v>通化东宝</v>
      </c>
      <c r="M204" s="41">
        <f>IFERROR(VLOOKUP(J204,年增速计算!$B:$U,19,),"")</f>
        <v>0.2121908205778551</v>
      </c>
      <c r="N204" s="41">
        <f>IFERROR(VLOOKUP(J204,年增速计算!$B:$U,20,),"")</f>
        <v>0.22546272148265545</v>
      </c>
      <c r="R204" s="16">
        <v>200</v>
      </c>
      <c r="S204" s="5" t="str">
        <f>IFERROR(VLOOKUP(R204,年增速计算!$C:$U,4,),"")</f>
        <v/>
      </c>
      <c r="T204" s="5" t="str">
        <f>IFERROR(VLOOKUP(R204,年增速计算!$C:$U,5,),"")</f>
        <v/>
      </c>
      <c r="U204" s="41" t="str">
        <f>IFERROR(VLOOKUP(R204,年增速计算!$C:$U,18,),"")</f>
        <v/>
      </c>
      <c r="V204" s="41" t="str">
        <f>IFERROR(VLOOKUP(R204,年增速计算!$C:$U,19,),"")</f>
        <v/>
      </c>
    </row>
    <row r="205" spans="10:22" x14ac:dyDescent="0.15">
      <c r="J205" s="16">
        <v>201</v>
      </c>
      <c r="K205" s="5" t="str">
        <f>IFERROR(VLOOKUP(J205,年增速计算!$B:$U,5,),"")</f>
        <v>600888.SH</v>
      </c>
      <c r="L205" s="5" t="str">
        <f>IFERROR(VLOOKUP(J205,年增速计算!$B:$U,6,),"")</f>
        <v>新疆众和</v>
      </c>
      <c r="M205" s="41">
        <f>IFERROR(VLOOKUP(J205,年增速计算!$B:$U,19,),"")</f>
        <v>0.36563327541574631</v>
      </c>
      <c r="N205" s="41">
        <f>IFERROR(VLOOKUP(J205,年增速计算!$B:$U,20,),"")</f>
        <v>-0.38984736709256296</v>
      </c>
      <c r="R205" s="16">
        <v>201</v>
      </c>
      <c r="S205" s="5" t="str">
        <f>IFERROR(VLOOKUP(R205,年增速计算!$C:$U,4,),"")</f>
        <v/>
      </c>
      <c r="T205" s="5" t="str">
        <f>IFERROR(VLOOKUP(R205,年增速计算!$C:$U,5,),"")</f>
        <v/>
      </c>
      <c r="U205" s="41" t="str">
        <f>IFERROR(VLOOKUP(R205,年增速计算!$C:$U,18,),"")</f>
        <v/>
      </c>
      <c r="V205" s="41" t="str">
        <f>IFERROR(VLOOKUP(R205,年增速计算!$C:$U,19,),"")</f>
        <v/>
      </c>
    </row>
    <row r="206" spans="10:22" x14ac:dyDescent="0.15">
      <c r="J206" s="16">
        <v>202</v>
      </c>
      <c r="K206" s="5" t="str">
        <f>IFERROR(VLOOKUP(J206,年增速计算!$B:$U,5,),"")</f>
        <v>601009.SH</v>
      </c>
      <c r="L206" s="5" t="str">
        <f>IFERROR(VLOOKUP(J206,年增速计算!$B:$U,6,),"")</f>
        <v>南京银行</v>
      </c>
      <c r="M206" s="41">
        <f>IFERROR(VLOOKUP(J206,年增速计算!$B:$U,19,),"")</f>
        <v>0.33892831733544937</v>
      </c>
      <c r="N206" s="41">
        <f>IFERROR(VLOOKUP(J206,年增速计算!$B:$U,20,),"")</f>
        <v>0.24815946211343798</v>
      </c>
      <c r="R206" s="16">
        <v>202</v>
      </c>
      <c r="S206" s="5" t="str">
        <f>IFERROR(VLOOKUP(R206,年增速计算!$C:$U,4,),"")</f>
        <v/>
      </c>
      <c r="T206" s="5" t="str">
        <f>IFERROR(VLOOKUP(R206,年增速计算!$C:$U,5,),"")</f>
        <v/>
      </c>
      <c r="U206" s="41" t="str">
        <f>IFERROR(VLOOKUP(R206,年增速计算!$C:$U,18,),"")</f>
        <v/>
      </c>
      <c r="V206" s="41" t="str">
        <f>IFERROR(VLOOKUP(R206,年增速计算!$C:$U,19,),"")</f>
        <v/>
      </c>
    </row>
    <row r="207" spans="10:22" x14ac:dyDescent="0.15">
      <c r="J207" s="16">
        <v>203</v>
      </c>
      <c r="K207" s="5" t="str">
        <f>IFERROR(VLOOKUP(J207,年增速计算!$B:$U,5,),"")</f>
        <v>601018.SH</v>
      </c>
      <c r="L207" s="5" t="str">
        <f>IFERROR(VLOOKUP(J207,年增速计算!$B:$U,6,),"")</f>
        <v>宁波港</v>
      </c>
      <c r="M207" s="41">
        <f>IFERROR(VLOOKUP(J207,年增速计算!$B:$U,19,),"")</f>
        <v>0.22438534314583714</v>
      </c>
      <c r="N207" s="41">
        <f>IFERROR(VLOOKUP(J207,年增速计算!$B:$U,20,),"")</f>
        <v>3.0371906430099349E-2</v>
      </c>
      <c r="R207" s="16">
        <v>203</v>
      </c>
      <c r="S207" s="5" t="str">
        <f>IFERROR(VLOOKUP(R207,年增速计算!$C:$U,4,),"")</f>
        <v/>
      </c>
      <c r="T207" s="5" t="str">
        <f>IFERROR(VLOOKUP(R207,年增速计算!$C:$U,5,),"")</f>
        <v/>
      </c>
      <c r="U207" s="41" t="str">
        <f>IFERROR(VLOOKUP(R207,年增速计算!$C:$U,18,),"")</f>
        <v/>
      </c>
      <c r="V207" s="41" t="str">
        <f>IFERROR(VLOOKUP(R207,年增速计算!$C:$U,19,),"")</f>
        <v/>
      </c>
    </row>
    <row r="208" spans="10:22" x14ac:dyDescent="0.15">
      <c r="J208" s="16">
        <v>204</v>
      </c>
      <c r="K208" s="5" t="str">
        <f>IFERROR(VLOOKUP(J208,年增速计算!$B:$U,5,),"")</f>
        <v>601107.SH</v>
      </c>
      <c r="L208" s="5" t="str">
        <f>IFERROR(VLOOKUP(J208,年增速计算!$B:$U,6,),"")</f>
        <v>四川成渝</v>
      </c>
      <c r="M208" s="41">
        <f>IFERROR(VLOOKUP(J208,年增速计算!$B:$U,19,),"")</f>
        <v>0.28622980299254941</v>
      </c>
      <c r="N208" s="41">
        <f>IFERROR(VLOOKUP(J208,年增速计算!$B:$U,20,),"")</f>
        <v>-2.7606330692865444E-2</v>
      </c>
      <c r="R208" s="16">
        <v>204</v>
      </c>
      <c r="S208" s="5" t="str">
        <f>IFERROR(VLOOKUP(R208,年增速计算!$C:$U,4,),"")</f>
        <v/>
      </c>
      <c r="T208" s="5" t="str">
        <f>IFERROR(VLOOKUP(R208,年增速计算!$C:$U,5,),"")</f>
        <v/>
      </c>
      <c r="U208" s="41" t="str">
        <f>IFERROR(VLOOKUP(R208,年增速计算!$C:$U,18,),"")</f>
        <v/>
      </c>
      <c r="V208" s="41" t="str">
        <f>IFERROR(VLOOKUP(R208,年增速计算!$C:$U,19,),"")</f>
        <v/>
      </c>
    </row>
    <row r="209" spans="10:22" x14ac:dyDescent="0.15">
      <c r="J209" s="16">
        <v>205</v>
      </c>
      <c r="K209" s="5" t="str">
        <f>IFERROR(VLOOKUP(J209,年增速计算!$B:$U,5,),"")</f>
        <v>601166.SH</v>
      </c>
      <c r="L209" s="5" t="str">
        <f>IFERROR(VLOOKUP(J209,年增速计算!$B:$U,6,),"")</f>
        <v>兴业银行</v>
      </c>
      <c r="M209" s="41">
        <f>IFERROR(VLOOKUP(J209,年增速计算!$B:$U,19,),"")</f>
        <v>0.288517810685055</v>
      </c>
      <c r="N209" s="41">
        <f>IFERROR(VLOOKUP(J209,年增速计算!$B:$U,20,),"")</f>
        <v>0.22073649294402831</v>
      </c>
      <c r="R209" s="16">
        <v>205</v>
      </c>
      <c r="S209" s="5" t="str">
        <f>IFERROR(VLOOKUP(R209,年增速计算!$C:$U,4,),"")</f>
        <v/>
      </c>
      <c r="T209" s="5" t="str">
        <f>IFERROR(VLOOKUP(R209,年增速计算!$C:$U,5,),"")</f>
        <v/>
      </c>
      <c r="U209" s="41" t="str">
        <f>IFERROR(VLOOKUP(R209,年增速计算!$C:$U,18,),"")</f>
        <v/>
      </c>
      <c r="V209" s="41" t="str">
        <f>IFERROR(VLOOKUP(R209,年增速计算!$C:$U,19,),"")</f>
        <v/>
      </c>
    </row>
    <row r="210" spans="10:22" x14ac:dyDescent="0.15">
      <c r="J210" s="16">
        <v>206</v>
      </c>
      <c r="K210" s="5" t="str">
        <f>IFERROR(VLOOKUP(J210,年增速计算!$B:$U,5,),"")</f>
        <v>601169.SH</v>
      </c>
      <c r="L210" s="5" t="str">
        <f>IFERROR(VLOOKUP(J210,年增速计算!$B:$U,6,),"")</f>
        <v>北京银行</v>
      </c>
      <c r="M210" s="41">
        <f>IFERROR(VLOOKUP(J210,年增速计算!$B:$U,19,),"")</f>
        <v>0.23035221372069259</v>
      </c>
      <c r="N210" s="41">
        <f>IFERROR(VLOOKUP(J210,年增速计算!$B:$U,20,),"")</f>
        <v>0.19873388588223562</v>
      </c>
      <c r="R210" s="16">
        <v>206</v>
      </c>
      <c r="S210" s="5" t="str">
        <f>IFERROR(VLOOKUP(R210,年增速计算!$C:$U,4,),"")</f>
        <v/>
      </c>
      <c r="T210" s="5" t="str">
        <f>IFERROR(VLOOKUP(R210,年增速计算!$C:$U,5,),"")</f>
        <v/>
      </c>
      <c r="U210" s="41" t="str">
        <f>IFERROR(VLOOKUP(R210,年增速计算!$C:$U,18,),"")</f>
        <v/>
      </c>
      <c r="V210" s="41" t="str">
        <f>IFERROR(VLOOKUP(R210,年增速计算!$C:$U,19,),"")</f>
        <v/>
      </c>
    </row>
    <row r="211" spans="10:22" x14ac:dyDescent="0.15">
      <c r="J211" s="16">
        <v>207</v>
      </c>
      <c r="K211" s="5" t="str">
        <f>IFERROR(VLOOKUP(J211,年增速计算!$B:$U,5,),"")</f>
        <v>601238.SH</v>
      </c>
      <c r="L211" s="5" t="str">
        <f>IFERROR(VLOOKUP(J211,年增速计算!$B:$U,6,),"")</f>
        <v>广汽集团</v>
      </c>
      <c r="M211" s="41">
        <f>IFERROR(VLOOKUP(J211,年增速计算!$B:$U,19,),"")</f>
        <v>0.27466983607868589</v>
      </c>
      <c r="N211" s="41">
        <f>IFERROR(VLOOKUP(J211,年增速计算!$B:$U,20,),"")</f>
        <v>-2.8934588018041385E-3</v>
      </c>
      <c r="R211" s="16">
        <v>207</v>
      </c>
      <c r="S211" s="5" t="str">
        <f>IFERROR(VLOOKUP(R211,年增速计算!$C:$U,4,),"")</f>
        <v/>
      </c>
      <c r="T211" s="5" t="str">
        <f>IFERROR(VLOOKUP(R211,年增速计算!$C:$U,5,),"")</f>
        <v/>
      </c>
      <c r="U211" s="41" t="str">
        <f>IFERROR(VLOOKUP(R211,年增速计算!$C:$U,18,),"")</f>
        <v/>
      </c>
      <c r="V211" s="41" t="str">
        <f>IFERROR(VLOOKUP(R211,年增速计算!$C:$U,19,),"")</f>
        <v/>
      </c>
    </row>
    <row r="212" spans="10:22" x14ac:dyDescent="0.15">
      <c r="J212" s="16">
        <v>208</v>
      </c>
      <c r="K212" s="5" t="str">
        <f>IFERROR(VLOOKUP(J212,年增速计算!$B:$U,5,),"")</f>
        <v>601318.SH</v>
      </c>
      <c r="L212" s="5" t="str">
        <f>IFERROR(VLOOKUP(J212,年增速计算!$B:$U,6,),"")</f>
        <v>中国平安</v>
      </c>
      <c r="M212" s="41">
        <f>IFERROR(VLOOKUP(J212,年增速计算!$B:$U,19,),"")</f>
        <v>0.2676024164885642</v>
      </c>
      <c r="N212" s="41">
        <f>IFERROR(VLOOKUP(J212,年增速计算!$B:$U,20,),"")</f>
        <v>0.25643560096548845</v>
      </c>
      <c r="R212" s="16">
        <v>208</v>
      </c>
      <c r="S212" s="5" t="str">
        <f>IFERROR(VLOOKUP(R212,年增速计算!$C:$U,4,),"")</f>
        <v/>
      </c>
      <c r="T212" s="5" t="str">
        <f>IFERROR(VLOOKUP(R212,年增速计算!$C:$U,5,),"")</f>
        <v/>
      </c>
      <c r="U212" s="41" t="str">
        <f>IFERROR(VLOOKUP(R212,年增速计算!$C:$U,18,),"")</f>
        <v/>
      </c>
      <c r="V212" s="41" t="str">
        <f>IFERROR(VLOOKUP(R212,年增速计算!$C:$U,19,),"")</f>
        <v/>
      </c>
    </row>
    <row r="213" spans="10:22" x14ac:dyDescent="0.15">
      <c r="J213" s="16">
        <v>209</v>
      </c>
      <c r="K213" s="5" t="str">
        <f>IFERROR(VLOOKUP(J213,年增速计算!$B:$U,5,),"")</f>
        <v>601607.SH</v>
      </c>
      <c r="L213" s="5" t="str">
        <f>IFERROR(VLOOKUP(J213,年增速计算!$B:$U,6,),"")</f>
        <v>上海医药</v>
      </c>
      <c r="M213" s="41">
        <f>IFERROR(VLOOKUP(J213,年增速计算!$B:$U,19,),"")</f>
        <v>0.23045045247521934</v>
      </c>
      <c r="N213" s="41">
        <f>IFERROR(VLOOKUP(J213,年增速计算!$B:$U,20,),"")</f>
        <v>0.16025746431393317</v>
      </c>
      <c r="R213" s="16">
        <v>209</v>
      </c>
      <c r="S213" s="5" t="str">
        <f>IFERROR(VLOOKUP(R213,年增速计算!$C:$U,4,),"")</f>
        <v/>
      </c>
      <c r="T213" s="5" t="str">
        <f>IFERROR(VLOOKUP(R213,年增速计算!$C:$U,5,),"")</f>
        <v/>
      </c>
      <c r="U213" s="41" t="str">
        <f>IFERROR(VLOOKUP(R213,年增速计算!$C:$U,18,),"")</f>
        <v/>
      </c>
      <c r="V213" s="41" t="str">
        <f>IFERROR(VLOOKUP(R213,年增速计算!$C:$U,19,),"")</f>
        <v/>
      </c>
    </row>
    <row r="214" spans="10:22" x14ac:dyDescent="0.15">
      <c r="J214" s="16">
        <v>210</v>
      </c>
      <c r="K214" s="5" t="str">
        <f>IFERROR(VLOOKUP(J214,年增速计算!$B:$U,5,),"")</f>
        <v>601633.SH</v>
      </c>
      <c r="L214" s="5" t="str">
        <f>IFERROR(VLOOKUP(J214,年增速计算!$B:$U,6,),"")</f>
        <v>长城汽车</v>
      </c>
      <c r="M214" s="41">
        <f>IFERROR(VLOOKUP(J214,年增速计算!$B:$U,19,),"")</f>
        <v>0.27004131046559743</v>
      </c>
      <c r="N214" s="41">
        <f>IFERROR(VLOOKUP(J214,年增速计算!$B:$U,20,),"")</f>
        <v>0.2444098305580924</v>
      </c>
      <c r="R214" s="16">
        <v>210</v>
      </c>
      <c r="S214" s="5" t="str">
        <f>IFERROR(VLOOKUP(R214,年增速计算!$C:$U,4,),"")</f>
        <v/>
      </c>
      <c r="T214" s="5" t="str">
        <f>IFERROR(VLOOKUP(R214,年增速计算!$C:$U,5,),"")</f>
        <v/>
      </c>
      <c r="U214" s="41" t="str">
        <f>IFERROR(VLOOKUP(R214,年增速计算!$C:$U,18,),"")</f>
        <v/>
      </c>
      <c r="V214" s="41" t="str">
        <f>IFERROR(VLOOKUP(R214,年增速计算!$C:$U,19,),"")</f>
        <v/>
      </c>
    </row>
    <row r="215" spans="10:22" x14ac:dyDescent="0.15">
      <c r="J215" s="16">
        <v>211</v>
      </c>
      <c r="K215" s="5" t="str">
        <f>IFERROR(VLOOKUP(J215,年增速计算!$B:$U,5,),"")</f>
        <v>601799.SH</v>
      </c>
      <c r="L215" s="5" t="str">
        <f>IFERROR(VLOOKUP(J215,年增速计算!$B:$U,6,),"")</f>
        <v>星宇股份</v>
      </c>
      <c r="M215" s="41">
        <f>IFERROR(VLOOKUP(J215,年增速计算!$B:$U,19,),"")</f>
        <v>0.23160497574163008</v>
      </c>
      <c r="N215" s="41">
        <f>IFERROR(VLOOKUP(J215,年增速计算!$B:$U,20,),"")</f>
        <v>0.16568252475163203</v>
      </c>
      <c r="R215" s="16">
        <v>211</v>
      </c>
      <c r="S215" s="5" t="str">
        <f>IFERROR(VLOOKUP(R215,年增速计算!$C:$U,4,),"")</f>
        <v/>
      </c>
      <c r="T215" s="5" t="str">
        <f>IFERROR(VLOOKUP(R215,年增速计算!$C:$U,5,),"")</f>
        <v/>
      </c>
      <c r="U215" s="41" t="str">
        <f>IFERROR(VLOOKUP(R215,年增速计算!$C:$U,18,),"")</f>
        <v/>
      </c>
      <c r="V215" s="41" t="str">
        <f>IFERROR(VLOOKUP(R215,年增速计算!$C:$U,19,),"")</f>
        <v/>
      </c>
    </row>
    <row r="216" spans="10:22" x14ac:dyDescent="0.15">
      <c r="J216" s="16">
        <v>212</v>
      </c>
      <c r="K216" s="5" t="str">
        <f>IFERROR(VLOOKUP(J216,年增速计算!$B:$U,5,),"")</f>
        <v>601880.SH</v>
      </c>
      <c r="L216" s="5" t="str">
        <f>IFERROR(VLOOKUP(J216,年增速计算!$B:$U,6,),"")</f>
        <v>大连港</v>
      </c>
      <c r="M216" s="41">
        <f>IFERROR(VLOOKUP(J216,年增速计算!$B:$U,19,),"")</f>
        <v>0.21639027094787888</v>
      </c>
      <c r="N216" s="41">
        <f>IFERROR(VLOOKUP(J216,年增速计算!$B:$U,20,),"")</f>
        <v>-9.8440753061237896E-2</v>
      </c>
      <c r="R216" s="16">
        <v>212</v>
      </c>
      <c r="S216" s="5" t="str">
        <f>IFERROR(VLOOKUP(R216,年增速计算!$C:$U,4,),"")</f>
        <v/>
      </c>
      <c r="T216" s="5" t="str">
        <f>IFERROR(VLOOKUP(R216,年增速计算!$C:$U,5,),"")</f>
        <v/>
      </c>
      <c r="U216" s="41" t="str">
        <f>IFERROR(VLOOKUP(R216,年增速计算!$C:$U,18,),"")</f>
        <v/>
      </c>
      <c r="V216" s="41" t="str">
        <f>IFERROR(VLOOKUP(R216,年增速计算!$C:$U,19,),"")</f>
        <v/>
      </c>
    </row>
    <row r="217" spans="10:22" x14ac:dyDescent="0.15">
      <c r="J217" s="16">
        <v>213</v>
      </c>
      <c r="K217" s="5" t="str">
        <f>IFERROR(VLOOKUP(J217,年增速计算!$B:$U,5,),"")</f>
        <v>601933.SH</v>
      </c>
      <c r="L217" s="5" t="str">
        <f>IFERROR(VLOOKUP(J217,年增速计算!$B:$U,6,),"")</f>
        <v>永辉超市</v>
      </c>
      <c r="M217" s="41">
        <f>IFERROR(VLOOKUP(J217,年增速计算!$B:$U,19,),"")</f>
        <v>0.27894353754033863</v>
      </c>
      <c r="N217" s="41">
        <f>IFERROR(VLOOKUP(J217,年增速计算!$B:$U,20,),"")</f>
        <v>0.14653101636476662</v>
      </c>
      <c r="R217" s="16">
        <v>213</v>
      </c>
      <c r="S217" s="5" t="str">
        <f>IFERROR(VLOOKUP(R217,年增速计算!$C:$U,4,),"")</f>
        <v/>
      </c>
      <c r="T217" s="5" t="str">
        <f>IFERROR(VLOOKUP(R217,年增速计算!$C:$U,5,),"")</f>
        <v/>
      </c>
      <c r="U217" s="41" t="str">
        <f>IFERROR(VLOOKUP(R217,年增速计算!$C:$U,18,),"")</f>
        <v/>
      </c>
      <c r="V217" s="41" t="str">
        <f>IFERROR(VLOOKUP(R217,年增速计算!$C:$U,19,),"")</f>
        <v/>
      </c>
    </row>
    <row r="218" spans="10:22" x14ac:dyDescent="0.15">
      <c r="J218" s="16">
        <v>214</v>
      </c>
      <c r="K218" s="5" t="str">
        <f>IFERROR(VLOOKUP(J218,年增速计算!$B:$U,5,),"")</f>
        <v>601997.SH</v>
      </c>
      <c r="L218" s="5" t="str">
        <f>IFERROR(VLOOKUP(J218,年增速计算!$B:$U,6,),"")</f>
        <v>贵阳银行</v>
      </c>
      <c r="M218" s="41">
        <f>IFERROR(VLOOKUP(J218,年增速计算!$B:$U,19,),"")</f>
        <v>0.31381200963563582</v>
      </c>
      <c r="N218" s="41">
        <f>IFERROR(VLOOKUP(J218,年增速计算!$B:$U,20,),"")</f>
        <v>0.31443945887053038</v>
      </c>
      <c r="R218" s="16">
        <v>214</v>
      </c>
      <c r="S218" s="5" t="str">
        <f>IFERROR(VLOOKUP(R218,年增速计算!$C:$U,4,),"")</f>
        <v/>
      </c>
      <c r="T218" s="5" t="str">
        <f>IFERROR(VLOOKUP(R218,年增速计算!$C:$U,5,),"")</f>
        <v/>
      </c>
      <c r="U218" s="41" t="str">
        <f>IFERROR(VLOOKUP(R218,年增速计算!$C:$U,18,),"")</f>
        <v/>
      </c>
      <c r="V218" s="41" t="str">
        <f>IFERROR(VLOOKUP(R218,年增速计算!$C:$U,19,),"")</f>
        <v/>
      </c>
    </row>
    <row r="219" spans="10:22" x14ac:dyDescent="0.15">
      <c r="J219" s="16">
        <v>215</v>
      </c>
      <c r="K219" s="5" t="str">
        <f>IFERROR(VLOOKUP(J219,年增速计算!$B:$U,5,),"")</f>
        <v>601998.SH</v>
      </c>
      <c r="L219" s="5" t="str">
        <f>IFERROR(VLOOKUP(J219,年增速计算!$B:$U,6,),"")</f>
        <v>中信银行</v>
      </c>
      <c r="M219" s="41">
        <f>IFERROR(VLOOKUP(J219,年增速计算!$B:$U,19,),"")</f>
        <v>0.21082531332820298</v>
      </c>
      <c r="N219" s="41">
        <f>IFERROR(VLOOKUP(J219,年增速计算!$B:$U,20,),"")</f>
        <v>0.13858854097134787</v>
      </c>
      <c r="R219" s="16">
        <v>215</v>
      </c>
      <c r="S219" s="5" t="str">
        <f>IFERROR(VLOOKUP(R219,年增速计算!$C:$U,4,),"")</f>
        <v/>
      </c>
      <c r="T219" s="5" t="str">
        <f>IFERROR(VLOOKUP(R219,年增速计算!$C:$U,5,),"")</f>
        <v/>
      </c>
      <c r="U219" s="41" t="str">
        <f>IFERROR(VLOOKUP(R219,年增速计算!$C:$U,18,),"")</f>
        <v/>
      </c>
      <c r="V219" s="41" t="str">
        <f>IFERROR(VLOOKUP(R219,年增速计算!$C:$U,19,),"")</f>
        <v/>
      </c>
    </row>
    <row r="220" spans="10:22" x14ac:dyDescent="0.15">
      <c r="J220" s="16">
        <v>216</v>
      </c>
      <c r="K220" s="5" t="str">
        <f>IFERROR(VLOOKUP(J220,年增速计算!$B:$U,5,),"")</f>
        <v>603009.SH</v>
      </c>
      <c r="L220" s="5" t="str">
        <f>IFERROR(VLOOKUP(J220,年增速计算!$B:$U,6,),"")</f>
        <v>北特科技</v>
      </c>
      <c r="M220" s="41">
        <f>IFERROR(VLOOKUP(J220,年增速计算!$B:$U,19,),"")</f>
        <v>0.20658670937972201</v>
      </c>
      <c r="N220" s="41">
        <f>IFERROR(VLOOKUP(J220,年增速计算!$B:$U,20,),"")</f>
        <v>6.2727539099178609E-2</v>
      </c>
      <c r="R220" s="16">
        <v>216</v>
      </c>
      <c r="S220" s="5" t="str">
        <f>IFERROR(VLOOKUP(R220,年增速计算!$C:$U,4,),"")</f>
        <v/>
      </c>
      <c r="T220" s="5" t="str">
        <f>IFERROR(VLOOKUP(R220,年增速计算!$C:$U,5,),"")</f>
        <v/>
      </c>
      <c r="U220" s="41" t="str">
        <f>IFERROR(VLOOKUP(R220,年增速计算!$C:$U,18,),"")</f>
        <v/>
      </c>
      <c r="V220" s="41" t="str">
        <f>IFERROR(VLOOKUP(R220,年增速计算!$C:$U,19,),"")</f>
        <v/>
      </c>
    </row>
    <row r="221" spans="10:22" x14ac:dyDescent="0.15">
      <c r="J221" s="16">
        <v>217</v>
      </c>
      <c r="K221" s="5" t="str">
        <f>IFERROR(VLOOKUP(J221,年增速计算!$B:$U,5,),"")</f>
        <v>603168.SH</v>
      </c>
      <c r="L221" s="5" t="str">
        <f>IFERROR(VLOOKUP(J221,年增速计算!$B:$U,6,),"")</f>
        <v>莎普爱思</v>
      </c>
      <c r="M221" s="41">
        <f>IFERROR(VLOOKUP(J221,年增速计算!$B:$U,19,),"")</f>
        <v>0.27592515770876624</v>
      </c>
      <c r="N221" s="41">
        <f>IFERROR(VLOOKUP(J221,年增速计算!$B:$U,20,),"")</f>
        <v>0.32505751597750643</v>
      </c>
      <c r="R221" s="16">
        <v>217</v>
      </c>
      <c r="S221" s="5" t="str">
        <f>IFERROR(VLOOKUP(R221,年增速计算!$C:$U,4,),"")</f>
        <v/>
      </c>
      <c r="T221" s="5" t="str">
        <f>IFERROR(VLOOKUP(R221,年增速计算!$C:$U,5,),"")</f>
        <v/>
      </c>
      <c r="U221" s="41" t="str">
        <f>IFERROR(VLOOKUP(R221,年增速计算!$C:$U,18,),"")</f>
        <v/>
      </c>
      <c r="V221" s="41" t="str">
        <f>IFERROR(VLOOKUP(R221,年增速计算!$C:$U,19,),"")</f>
        <v/>
      </c>
    </row>
    <row r="222" spans="10:22" x14ac:dyDescent="0.15">
      <c r="J222" s="16">
        <v>218</v>
      </c>
      <c r="K222" s="5" t="str">
        <f>IFERROR(VLOOKUP(J222,年增速计算!$B:$U,5,),"")</f>
        <v>603508.SH</v>
      </c>
      <c r="L222" s="5" t="str">
        <f>IFERROR(VLOOKUP(J222,年增速计算!$B:$U,6,),"")</f>
        <v>思维列控</v>
      </c>
      <c r="M222" s="41">
        <f>IFERROR(VLOOKUP(J222,年增速计算!$B:$U,19,),"")</f>
        <v>0.30954625281113146</v>
      </c>
      <c r="N222" s="41" t="str">
        <f>IFERROR(VLOOKUP(J222,年增速计算!$B:$U,20,),"")</f>
        <v/>
      </c>
      <c r="R222" s="16">
        <v>218</v>
      </c>
      <c r="S222" s="5" t="str">
        <f>IFERROR(VLOOKUP(R222,年增速计算!$C:$U,4,),"")</f>
        <v/>
      </c>
      <c r="T222" s="5" t="str">
        <f>IFERROR(VLOOKUP(R222,年增速计算!$C:$U,5,),"")</f>
        <v/>
      </c>
      <c r="U222" s="41" t="str">
        <f>IFERROR(VLOOKUP(R222,年增速计算!$C:$U,18,),"")</f>
        <v/>
      </c>
      <c r="V222" s="41" t="str">
        <f>IFERROR(VLOOKUP(R222,年增速计算!$C:$U,19,),"")</f>
        <v/>
      </c>
    </row>
    <row r="223" spans="10:22" x14ac:dyDescent="0.15">
      <c r="J223" s="16">
        <v>219</v>
      </c>
      <c r="K223" s="5" t="str">
        <f>IFERROR(VLOOKUP(J223,年增速计算!$B:$U,5,),"")</f>
        <v>603686.SH</v>
      </c>
      <c r="L223" s="5" t="str">
        <f>IFERROR(VLOOKUP(J223,年增速计算!$B:$U,6,),"")</f>
        <v>龙马环卫</v>
      </c>
      <c r="M223" s="41">
        <f>IFERROR(VLOOKUP(J223,年增速计算!$B:$U,19,),"")</f>
        <v>0.28881878177274367</v>
      </c>
      <c r="N223" s="41">
        <f>IFERROR(VLOOKUP(J223,年增速计算!$B:$U,20,),"")</f>
        <v>0.22237356073302261</v>
      </c>
      <c r="R223" s="16">
        <v>219</v>
      </c>
      <c r="S223" s="5" t="str">
        <f>IFERROR(VLOOKUP(R223,年增速计算!$C:$U,4,),"")</f>
        <v/>
      </c>
      <c r="T223" s="5" t="str">
        <f>IFERROR(VLOOKUP(R223,年增速计算!$C:$U,5,),"")</f>
        <v/>
      </c>
      <c r="U223" s="41" t="str">
        <f>IFERROR(VLOOKUP(R223,年增速计算!$C:$U,18,),"")</f>
        <v/>
      </c>
      <c r="V223" s="41" t="str">
        <f>IFERROR(VLOOKUP(R223,年增速计算!$C:$U,19,),"")</f>
        <v/>
      </c>
    </row>
    <row r="224" spans="10:22" x14ac:dyDescent="0.15">
      <c r="J224" s="16">
        <v>220</v>
      </c>
      <c r="K224" s="5" t="str">
        <f>IFERROR(VLOOKUP(J224,年增速计算!$B:$U,5,),"")</f>
        <v/>
      </c>
      <c r="L224" s="5" t="str">
        <f>IFERROR(VLOOKUP(J224,年增速计算!$B:$U,6,),"")</f>
        <v/>
      </c>
      <c r="M224" s="41" t="str">
        <f>IFERROR(VLOOKUP(J224,年增速计算!$B:$U,19,),"")</f>
        <v/>
      </c>
      <c r="N224" s="41" t="str">
        <f>IFERROR(VLOOKUP(J224,年增速计算!$B:$U,20,),"")</f>
        <v/>
      </c>
      <c r="R224" s="16">
        <v>220</v>
      </c>
      <c r="S224" s="5" t="str">
        <f>IFERROR(VLOOKUP(R224,年增速计算!$C:$U,4,),"")</f>
        <v/>
      </c>
      <c r="T224" s="5" t="str">
        <f>IFERROR(VLOOKUP(R224,年增速计算!$C:$U,5,),"")</f>
        <v/>
      </c>
      <c r="U224" s="41" t="str">
        <f>IFERROR(VLOOKUP(R224,年增速计算!$C:$U,18,),"")</f>
        <v/>
      </c>
      <c r="V224" s="41" t="str">
        <f>IFERROR(VLOOKUP(R224,年增速计算!$C:$U,19,),"")</f>
        <v/>
      </c>
    </row>
    <row r="225" spans="10:22" x14ac:dyDescent="0.15">
      <c r="J225" s="16">
        <v>221</v>
      </c>
      <c r="K225" s="5" t="str">
        <f>IFERROR(VLOOKUP(J225,年增速计算!$B:$U,5,),"")</f>
        <v/>
      </c>
      <c r="L225" s="5" t="str">
        <f>IFERROR(VLOOKUP(J225,年增速计算!$B:$U,6,),"")</f>
        <v/>
      </c>
      <c r="M225" s="41" t="str">
        <f>IFERROR(VLOOKUP(J225,年增速计算!$B:$U,19,),"")</f>
        <v/>
      </c>
      <c r="N225" s="41" t="str">
        <f>IFERROR(VLOOKUP(J225,年增速计算!$B:$U,20,),"")</f>
        <v/>
      </c>
      <c r="R225" s="16">
        <v>221</v>
      </c>
      <c r="S225" s="5" t="str">
        <f>IFERROR(VLOOKUP(R225,年增速计算!$C:$U,4,),"")</f>
        <v/>
      </c>
      <c r="T225" s="5" t="str">
        <f>IFERROR(VLOOKUP(R225,年增速计算!$C:$U,5,),"")</f>
        <v/>
      </c>
      <c r="U225" s="41" t="str">
        <f>IFERROR(VLOOKUP(R225,年增速计算!$C:$U,18,),"")</f>
        <v/>
      </c>
      <c r="V225" s="41" t="str">
        <f>IFERROR(VLOOKUP(R225,年增速计算!$C:$U,19,),"")</f>
        <v/>
      </c>
    </row>
    <row r="226" spans="10:22" x14ac:dyDescent="0.15">
      <c r="J226" s="16">
        <v>222</v>
      </c>
      <c r="K226" s="5" t="str">
        <f>IFERROR(VLOOKUP(J226,年增速计算!$B:$U,5,),"")</f>
        <v/>
      </c>
      <c r="L226" s="5" t="str">
        <f>IFERROR(VLOOKUP(J226,年增速计算!$B:$U,6,),"")</f>
        <v/>
      </c>
      <c r="M226" s="41" t="str">
        <f>IFERROR(VLOOKUP(J226,年增速计算!$B:$U,19,),"")</f>
        <v/>
      </c>
      <c r="N226" s="41" t="str">
        <f>IFERROR(VLOOKUP(J226,年增速计算!$B:$U,20,),"")</f>
        <v/>
      </c>
      <c r="R226" s="16">
        <v>222</v>
      </c>
      <c r="S226" s="5" t="str">
        <f>IFERROR(VLOOKUP(R226,年增速计算!$C:$U,4,),"")</f>
        <v/>
      </c>
      <c r="T226" s="5" t="str">
        <f>IFERROR(VLOOKUP(R226,年增速计算!$C:$U,5,),"")</f>
        <v/>
      </c>
      <c r="U226" s="41" t="str">
        <f>IFERROR(VLOOKUP(R226,年增速计算!$C:$U,18,),"")</f>
        <v/>
      </c>
      <c r="V226" s="41" t="str">
        <f>IFERROR(VLOOKUP(R226,年增速计算!$C:$U,19,),"")</f>
        <v/>
      </c>
    </row>
    <row r="227" spans="10:22" x14ac:dyDescent="0.15">
      <c r="J227" s="16">
        <v>223</v>
      </c>
      <c r="K227" s="5" t="str">
        <f>IFERROR(VLOOKUP(J227,年增速计算!$B:$U,5,),"")</f>
        <v/>
      </c>
      <c r="L227" s="5" t="str">
        <f>IFERROR(VLOOKUP(J227,年增速计算!$B:$U,6,),"")</f>
        <v/>
      </c>
      <c r="M227" s="41" t="str">
        <f>IFERROR(VLOOKUP(J227,年增速计算!$B:$U,19,),"")</f>
        <v/>
      </c>
      <c r="N227" s="41" t="str">
        <f>IFERROR(VLOOKUP(J227,年增速计算!$B:$U,20,),"")</f>
        <v/>
      </c>
      <c r="R227" s="16">
        <v>223</v>
      </c>
      <c r="S227" s="5" t="str">
        <f>IFERROR(VLOOKUP(R227,年增速计算!$C:$U,4,),"")</f>
        <v/>
      </c>
      <c r="T227" s="5" t="str">
        <f>IFERROR(VLOOKUP(R227,年增速计算!$C:$U,5,),"")</f>
        <v/>
      </c>
      <c r="U227" s="41" t="str">
        <f>IFERROR(VLOOKUP(R227,年增速计算!$C:$U,18,),"")</f>
        <v/>
      </c>
      <c r="V227" s="41" t="str">
        <f>IFERROR(VLOOKUP(R227,年增速计算!$C:$U,19,),"")</f>
        <v/>
      </c>
    </row>
    <row r="228" spans="10:22" x14ac:dyDescent="0.15">
      <c r="J228" s="16">
        <v>224</v>
      </c>
      <c r="K228" s="5" t="str">
        <f>IFERROR(VLOOKUP(J228,年增速计算!$B:$U,5,),"")</f>
        <v/>
      </c>
      <c r="L228" s="5" t="str">
        <f>IFERROR(VLOOKUP(J228,年增速计算!$B:$U,6,),"")</f>
        <v/>
      </c>
      <c r="M228" s="41" t="str">
        <f>IFERROR(VLOOKUP(J228,年增速计算!$B:$U,19,),"")</f>
        <v/>
      </c>
      <c r="N228" s="41" t="str">
        <f>IFERROR(VLOOKUP(J228,年增速计算!$B:$U,20,),"")</f>
        <v/>
      </c>
      <c r="R228" s="16">
        <v>224</v>
      </c>
      <c r="S228" s="5" t="str">
        <f>IFERROR(VLOOKUP(R228,年增速计算!$C:$U,4,),"")</f>
        <v/>
      </c>
      <c r="T228" s="5" t="str">
        <f>IFERROR(VLOOKUP(R228,年增速计算!$C:$U,5,),"")</f>
        <v/>
      </c>
      <c r="U228" s="41" t="str">
        <f>IFERROR(VLOOKUP(R228,年增速计算!$C:$U,18,),"")</f>
        <v/>
      </c>
      <c r="V228" s="41" t="str">
        <f>IFERROR(VLOOKUP(R228,年增速计算!$C:$U,19,),"")</f>
        <v/>
      </c>
    </row>
    <row r="229" spans="10:22" x14ac:dyDescent="0.15">
      <c r="J229" s="16">
        <v>225</v>
      </c>
      <c r="K229" s="5" t="str">
        <f>IFERROR(VLOOKUP(J229,年增速计算!$B:$U,5,),"")</f>
        <v/>
      </c>
      <c r="L229" s="5" t="str">
        <f>IFERROR(VLOOKUP(J229,年增速计算!$B:$U,6,),"")</f>
        <v/>
      </c>
      <c r="M229" s="41" t="str">
        <f>IFERROR(VLOOKUP(J229,年增速计算!$B:$U,19,),"")</f>
        <v/>
      </c>
      <c r="N229" s="41" t="str">
        <f>IFERROR(VLOOKUP(J229,年增速计算!$B:$U,20,),"")</f>
        <v/>
      </c>
      <c r="R229" s="16">
        <v>225</v>
      </c>
      <c r="S229" s="5" t="str">
        <f>IFERROR(VLOOKUP(R229,年增速计算!$C:$U,4,),"")</f>
        <v/>
      </c>
      <c r="T229" s="5" t="str">
        <f>IFERROR(VLOOKUP(R229,年增速计算!$C:$U,5,),"")</f>
        <v/>
      </c>
      <c r="U229" s="41" t="str">
        <f>IFERROR(VLOOKUP(R229,年增速计算!$C:$U,18,),"")</f>
        <v/>
      </c>
      <c r="V229" s="41" t="str">
        <f>IFERROR(VLOOKUP(R229,年增速计算!$C:$U,19,),"")</f>
        <v/>
      </c>
    </row>
    <row r="230" spans="10:22" x14ac:dyDescent="0.15">
      <c r="J230" s="16">
        <v>226</v>
      </c>
      <c r="K230" s="5" t="str">
        <f>IFERROR(VLOOKUP(J230,年增速计算!$B:$U,5,),"")</f>
        <v/>
      </c>
      <c r="L230" s="5" t="str">
        <f>IFERROR(VLOOKUP(J230,年增速计算!$B:$U,6,),"")</f>
        <v/>
      </c>
      <c r="M230" s="41" t="str">
        <f>IFERROR(VLOOKUP(J230,年增速计算!$B:$U,19,),"")</f>
        <v/>
      </c>
      <c r="N230" s="41" t="str">
        <f>IFERROR(VLOOKUP(J230,年增速计算!$B:$U,20,),"")</f>
        <v/>
      </c>
      <c r="R230" s="16">
        <v>226</v>
      </c>
      <c r="S230" s="5" t="str">
        <f>IFERROR(VLOOKUP(R230,年增速计算!$C:$U,4,),"")</f>
        <v/>
      </c>
      <c r="T230" s="5" t="str">
        <f>IFERROR(VLOOKUP(R230,年增速计算!$C:$U,5,),"")</f>
        <v/>
      </c>
      <c r="U230" s="41" t="str">
        <f>IFERROR(VLOOKUP(R230,年增速计算!$C:$U,18,),"")</f>
        <v/>
      </c>
      <c r="V230" s="41" t="str">
        <f>IFERROR(VLOOKUP(R230,年增速计算!$C:$U,19,),"")</f>
        <v/>
      </c>
    </row>
    <row r="231" spans="10:22" x14ac:dyDescent="0.15">
      <c r="J231" s="16">
        <v>227</v>
      </c>
      <c r="K231" s="5" t="str">
        <f>IFERROR(VLOOKUP(J231,年增速计算!$B:$U,5,),"")</f>
        <v/>
      </c>
      <c r="L231" s="5" t="str">
        <f>IFERROR(VLOOKUP(J231,年增速计算!$B:$U,6,),"")</f>
        <v/>
      </c>
      <c r="M231" s="41" t="str">
        <f>IFERROR(VLOOKUP(J231,年增速计算!$B:$U,19,),"")</f>
        <v/>
      </c>
      <c r="N231" s="41" t="str">
        <f>IFERROR(VLOOKUP(J231,年增速计算!$B:$U,20,),"")</f>
        <v/>
      </c>
      <c r="R231" s="16">
        <v>227</v>
      </c>
      <c r="S231" s="5" t="str">
        <f>IFERROR(VLOOKUP(R231,年增速计算!$C:$U,4,),"")</f>
        <v/>
      </c>
      <c r="T231" s="5" t="str">
        <f>IFERROR(VLOOKUP(R231,年增速计算!$C:$U,5,),"")</f>
        <v/>
      </c>
      <c r="U231" s="41" t="str">
        <f>IFERROR(VLOOKUP(R231,年增速计算!$C:$U,18,),"")</f>
        <v/>
      </c>
      <c r="V231" s="41" t="str">
        <f>IFERROR(VLOOKUP(R231,年增速计算!$C:$U,19,),"")</f>
        <v/>
      </c>
    </row>
    <row r="232" spans="10:22" x14ac:dyDescent="0.15">
      <c r="J232" s="16">
        <v>228</v>
      </c>
      <c r="K232" s="5" t="str">
        <f>IFERROR(VLOOKUP(J232,年增速计算!$B:$U,5,),"")</f>
        <v/>
      </c>
      <c r="L232" s="5" t="str">
        <f>IFERROR(VLOOKUP(J232,年增速计算!$B:$U,6,),"")</f>
        <v/>
      </c>
      <c r="M232" s="41" t="str">
        <f>IFERROR(VLOOKUP(J232,年增速计算!$B:$U,19,),"")</f>
        <v/>
      </c>
      <c r="N232" s="41" t="str">
        <f>IFERROR(VLOOKUP(J232,年增速计算!$B:$U,20,),"")</f>
        <v/>
      </c>
      <c r="R232" s="16">
        <v>228</v>
      </c>
      <c r="S232" s="5" t="str">
        <f>IFERROR(VLOOKUP(R232,年增速计算!$C:$U,4,),"")</f>
        <v/>
      </c>
      <c r="T232" s="5" t="str">
        <f>IFERROR(VLOOKUP(R232,年增速计算!$C:$U,5,),"")</f>
        <v/>
      </c>
      <c r="U232" s="41" t="str">
        <f>IFERROR(VLOOKUP(R232,年增速计算!$C:$U,18,),"")</f>
        <v/>
      </c>
      <c r="V232" s="41" t="str">
        <f>IFERROR(VLOOKUP(R232,年增速计算!$C:$U,19,),"")</f>
        <v/>
      </c>
    </row>
    <row r="233" spans="10:22" x14ac:dyDescent="0.15">
      <c r="J233" s="16">
        <v>229</v>
      </c>
      <c r="K233" s="5" t="str">
        <f>IFERROR(VLOOKUP(J233,年增速计算!$B:$U,5,),"")</f>
        <v/>
      </c>
      <c r="L233" s="5" t="str">
        <f>IFERROR(VLOOKUP(J233,年增速计算!$B:$U,6,),"")</f>
        <v/>
      </c>
      <c r="M233" s="41" t="str">
        <f>IFERROR(VLOOKUP(J233,年增速计算!$B:$U,19,),"")</f>
        <v/>
      </c>
      <c r="N233" s="41" t="str">
        <f>IFERROR(VLOOKUP(J233,年增速计算!$B:$U,20,),"")</f>
        <v/>
      </c>
      <c r="R233" s="16">
        <v>229</v>
      </c>
      <c r="S233" s="5" t="str">
        <f>IFERROR(VLOOKUP(R233,年增速计算!$C:$U,4,),"")</f>
        <v/>
      </c>
      <c r="T233" s="5" t="str">
        <f>IFERROR(VLOOKUP(R233,年增速计算!$C:$U,5,),"")</f>
        <v/>
      </c>
      <c r="U233" s="41" t="str">
        <f>IFERROR(VLOOKUP(R233,年增速计算!$C:$U,18,),"")</f>
        <v/>
      </c>
      <c r="V233" s="41" t="str">
        <f>IFERROR(VLOOKUP(R233,年增速计算!$C:$U,19,),"")</f>
        <v/>
      </c>
    </row>
    <row r="234" spans="10:22" x14ac:dyDescent="0.15">
      <c r="J234" s="16">
        <v>230</v>
      </c>
      <c r="K234" s="5" t="str">
        <f>IFERROR(VLOOKUP(J234,年增速计算!$B:$U,5,),"")</f>
        <v/>
      </c>
      <c r="L234" s="5" t="str">
        <f>IFERROR(VLOOKUP(J234,年增速计算!$B:$U,6,),"")</f>
        <v/>
      </c>
      <c r="M234" s="41" t="str">
        <f>IFERROR(VLOOKUP(J234,年增速计算!$B:$U,19,),"")</f>
        <v/>
      </c>
      <c r="N234" s="41" t="str">
        <f>IFERROR(VLOOKUP(J234,年增速计算!$B:$U,20,),"")</f>
        <v/>
      </c>
      <c r="R234" s="16">
        <v>230</v>
      </c>
      <c r="S234" s="5" t="str">
        <f>IFERROR(VLOOKUP(R234,年增速计算!$C:$U,4,),"")</f>
        <v/>
      </c>
      <c r="T234" s="5" t="str">
        <f>IFERROR(VLOOKUP(R234,年增速计算!$C:$U,5,),"")</f>
        <v/>
      </c>
      <c r="U234" s="41" t="str">
        <f>IFERROR(VLOOKUP(R234,年增速计算!$C:$U,18,),"")</f>
        <v/>
      </c>
      <c r="V234" s="41" t="str">
        <f>IFERROR(VLOOKUP(R234,年增速计算!$C:$U,19,),"")</f>
        <v/>
      </c>
    </row>
    <row r="235" spans="10:22" x14ac:dyDescent="0.15">
      <c r="J235" s="16">
        <v>231</v>
      </c>
      <c r="K235" s="5" t="str">
        <f>IFERROR(VLOOKUP(J235,年增速计算!$B:$U,5,),"")</f>
        <v/>
      </c>
      <c r="L235" s="5" t="str">
        <f>IFERROR(VLOOKUP(J235,年增速计算!$B:$U,6,),"")</f>
        <v/>
      </c>
      <c r="M235" s="41" t="str">
        <f>IFERROR(VLOOKUP(J235,年增速计算!$B:$U,19,),"")</f>
        <v/>
      </c>
      <c r="N235" s="41" t="str">
        <f>IFERROR(VLOOKUP(J235,年增速计算!$B:$U,20,),"")</f>
        <v/>
      </c>
      <c r="R235" s="16">
        <v>231</v>
      </c>
      <c r="S235" s="5" t="str">
        <f>IFERROR(VLOOKUP(R235,年增速计算!$C:$U,4,),"")</f>
        <v/>
      </c>
      <c r="T235" s="5" t="str">
        <f>IFERROR(VLOOKUP(R235,年增速计算!$C:$U,5,),"")</f>
        <v/>
      </c>
      <c r="U235" s="41" t="str">
        <f>IFERROR(VLOOKUP(R235,年增速计算!$C:$U,18,),"")</f>
        <v/>
      </c>
      <c r="V235" s="41" t="str">
        <f>IFERROR(VLOOKUP(R235,年增速计算!$C:$U,19,),"")</f>
        <v/>
      </c>
    </row>
    <row r="236" spans="10:22" x14ac:dyDescent="0.15">
      <c r="J236" s="16">
        <v>232</v>
      </c>
      <c r="K236" s="5" t="str">
        <f>IFERROR(VLOOKUP(J236,年增速计算!$B:$U,5,),"")</f>
        <v/>
      </c>
      <c r="L236" s="5" t="str">
        <f>IFERROR(VLOOKUP(J236,年增速计算!$B:$U,6,),"")</f>
        <v/>
      </c>
      <c r="M236" s="41" t="str">
        <f>IFERROR(VLOOKUP(J236,年增速计算!$B:$U,19,),"")</f>
        <v/>
      </c>
      <c r="N236" s="41" t="str">
        <f>IFERROR(VLOOKUP(J236,年增速计算!$B:$U,20,),"")</f>
        <v/>
      </c>
      <c r="R236" s="16">
        <v>232</v>
      </c>
      <c r="S236" s="5" t="str">
        <f>IFERROR(VLOOKUP(R236,年增速计算!$C:$U,4,),"")</f>
        <v/>
      </c>
      <c r="T236" s="5" t="str">
        <f>IFERROR(VLOOKUP(R236,年增速计算!$C:$U,5,),"")</f>
        <v/>
      </c>
      <c r="U236" s="41" t="str">
        <f>IFERROR(VLOOKUP(R236,年增速计算!$C:$U,18,),"")</f>
        <v/>
      </c>
      <c r="V236" s="41" t="str">
        <f>IFERROR(VLOOKUP(R236,年增速计算!$C:$U,19,),"")</f>
        <v/>
      </c>
    </row>
    <row r="237" spans="10:22" x14ac:dyDescent="0.15">
      <c r="J237" s="16">
        <v>233</v>
      </c>
      <c r="K237" s="5" t="str">
        <f>IFERROR(VLOOKUP(J237,年增速计算!$B:$U,5,),"")</f>
        <v/>
      </c>
      <c r="L237" s="5" t="str">
        <f>IFERROR(VLOOKUP(J237,年增速计算!$B:$U,6,),"")</f>
        <v/>
      </c>
      <c r="M237" s="41" t="str">
        <f>IFERROR(VLOOKUP(J237,年增速计算!$B:$U,19,),"")</f>
        <v/>
      </c>
      <c r="N237" s="41" t="str">
        <f>IFERROR(VLOOKUP(J237,年增速计算!$B:$U,20,),"")</f>
        <v/>
      </c>
      <c r="R237" s="16">
        <v>233</v>
      </c>
      <c r="S237" s="5" t="str">
        <f>IFERROR(VLOOKUP(R237,年增速计算!$C:$U,4,),"")</f>
        <v/>
      </c>
      <c r="T237" s="5" t="str">
        <f>IFERROR(VLOOKUP(R237,年增速计算!$C:$U,5,),"")</f>
        <v/>
      </c>
      <c r="U237" s="41" t="str">
        <f>IFERROR(VLOOKUP(R237,年增速计算!$C:$U,18,),"")</f>
        <v/>
      </c>
      <c r="V237" s="41" t="str">
        <f>IFERROR(VLOOKUP(R237,年增速计算!$C:$U,19,),"")</f>
        <v/>
      </c>
    </row>
    <row r="238" spans="10:22" x14ac:dyDescent="0.15">
      <c r="J238" s="16">
        <v>234</v>
      </c>
      <c r="K238" s="5" t="str">
        <f>IFERROR(VLOOKUP(J238,年增速计算!$B:$U,5,),"")</f>
        <v/>
      </c>
      <c r="L238" s="5" t="str">
        <f>IFERROR(VLOOKUP(J238,年增速计算!$B:$U,6,),"")</f>
        <v/>
      </c>
      <c r="M238" s="41" t="str">
        <f>IFERROR(VLOOKUP(J238,年增速计算!$B:$U,19,),"")</f>
        <v/>
      </c>
      <c r="N238" s="41" t="str">
        <f>IFERROR(VLOOKUP(J238,年增速计算!$B:$U,20,),"")</f>
        <v/>
      </c>
      <c r="R238" s="16">
        <v>234</v>
      </c>
      <c r="S238" s="5" t="str">
        <f>IFERROR(VLOOKUP(R238,年增速计算!$C:$U,4,),"")</f>
        <v/>
      </c>
      <c r="T238" s="5" t="str">
        <f>IFERROR(VLOOKUP(R238,年增速计算!$C:$U,5,),"")</f>
        <v/>
      </c>
      <c r="U238" s="41" t="str">
        <f>IFERROR(VLOOKUP(R238,年增速计算!$C:$U,18,),"")</f>
        <v/>
      </c>
      <c r="V238" s="41" t="str">
        <f>IFERROR(VLOOKUP(R238,年增速计算!$C:$U,19,),"")</f>
        <v/>
      </c>
    </row>
    <row r="239" spans="10:22" x14ac:dyDescent="0.15">
      <c r="J239" s="16">
        <v>235</v>
      </c>
      <c r="K239" s="5" t="str">
        <f>IFERROR(VLOOKUP(J239,年增速计算!$B:$U,5,),"")</f>
        <v/>
      </c>
      <c r="L239" s="5" t="str">
        <f>IFERROR(VLOOKUP(J239,年增速计算!$B:$U,6,),"")</f>
        <v/>
      </c>
      <c r="M239" s="41" t="str">
        <f>IFERROR(VLOOKUP(J239,年增速计算!$B:$U,19,),"")</f>
        <v/>
      </c>
      <c r="N239" s="41" t="str">
        <f>IFERROR(VLOOKUP(J239,年增速计算!$B:$U,20,),"")</f>
        <v/>
      </c>
      <c r="R239" s="16">
        <v>235</v>
      </c>
      <c r="S239" s="5" t="str">
        <f>IFERROR(VLOOKUP(R239,年增速计算!$C:$U,4,),"")</f>
        <v/>
      </c>
      <c r="T239" s="5" t="str">
        <f>IFERROR(VLOOKUP(R239,年增速计算!$C:$U,5,),"")</f>
        <v/>
      </c>
      <c r="U239" s="41" t="str">
        <f>IFERROR(VLOOKUP(R239,年增速计算!$C:$U,18,),"")</f>
        <v/>
      </c>
      <c r="V239" s="41" t="str">
        <f>IFERROR(VLOOKUP(R239,年增速计算!$C:$U,19,),"")</f>
        <v/>
      </c>
    </row>
    <row r="240" spans="10:22" x14ac:dyDescent="0.15">
      <c r="J240" s="16">
        <v>236</v>
      </c>
      <c r="K240" s="5" t="str">
        <f>IFERROR(VLOOKUP(J240,年增速计算!$B:$U,5,),"")</f>
        <v/>
      </c>
      <c r="L240" s="5" t="str">
        <f>IFERROR(VLOOKUP(J240,年增速计算!$B:$U,6,),"")</f>
        <v/>
      </c>
      <c r="M240" s="41" t="str">
        <f>IFERROR(VLOOKUP(J240,年增速计算!$B:$U,19,),"")</f>
        <v/>
      </c>
      <c r="N240" s="41" t="str">
        <f>IFERROR(VLOOKUP(J240,年增速计算!$B:$U,20,),"")</f>
        <v/>
      </c>
      <c r="R240" s="16">
        <v>236</v>
      </c>
      <c r="S240" s="5" t="str">
        <f>IFERROR(VLOOKUP(R240,年增速计算!$C:$U,4,),"")</f>
        <v/>
      </c>
      <c r="T240" s="5" t="str">
        <f>IFERROR(VLOOKUP(R240,年增速计算!$C:$U,5,),"")</f>
        <v/>
      </c>
      <c r="U240" s="41" t="str">
        <f>IFERROR(VLOOKUP(R240,年增速计算!$C:$U,18,),"")</f>
        <v/>
      </c>
      <c r="V240" s="41" t="str">
        <f>IFERROR(VLOOKUP(R240,年增速计算!$C:$U,19,),"")</f>
        <v/>
      </c>
    </row>
    <row r="241" spans="10:22" x14ac:dyDescent="0.15">
      <c r="J241" s="16">
        <v>237</v>
      </c>
      <c r="K241" s="5" t="str">
        <f>IFERROR(VLOOKUP(J241,年增速计算!$B:$U,5,),"")</f>
        <v/>
      </c>
      <c r="L241" s="5" t="str">
        <f>IFERROR(VLOOKUP(J241,年增速计算!$B:$U,6,),"")</f>
        <v/>
      </c>
      <c r="M241" s="41" t="str">
        <f>IFERROR(VLOOKUP(J241,年增速计算!$B:$U,19,),"")</f>
        <v/>
      </c>
      <c r="N241" s="41" t="str">
        <f>IFERROR(VLOOKUP(J241,年增速计算!$B:$U,20,),"")</f>
        <v/>
      </c>
      <c r="R241" s="16">
        <v>237</v>
      </c>
      <c r="S241" s="5" t="str">
        <f>IFERROR(VLOOKUP(R241,年增速计算!$C:$U,4,),"")</f>
        <v/>
      </c>
      <c r="T241" s="5" t="str">
        <f>IFERROR(VLOOKUP(R241,年增速计算!$C:$U,5,),"")</f>
        <v/>
      </c>
      <c r="U241" s="41" t="str">
        <f>IFERROR(VLOOKUP(R241,年增速计算!$C:$U,18,),"")</f>
        <v/>
      </c>
      <c r="V241" s="41" t="str">
        <f>IFERROR(VLOOKUP(R241,年增速计算!$C:$U,19,),"")</f>
        <v/>
      </c>
    </row>
    <row r="242" spans="10:22" x14ac:dyDescent="0.15">
      <c r="J242" s="16">
        <v>238</v>
      </c>
      <c r="K242" s="5" t="str">
        <f>IFERROR(VLOOKUP(J242,年增速计算!$B:$U,5,),"")</f>
        <v/>
      </c>
      <c r="L242" s="5" t="str">
        <f>IFERROR(VLOOKUP(J242,年增速计算!$B:$U,6,),"")</f>
        <v/>
      </c>
      <c r="M242" s="41" t="str">
        <f>IFERROR(VLOOKUP(J242,年增速计算!$B:$U,19,),"")</f>
        <v/>
      </c>
      <c r="N242" s="41" t="str">
        <f>IFERROR(VLOOKUP(J242,年增速计算!$B:$U,20,),"")</f>
        <v/>
      </c>
      <c r="R242" s="16">
        <v>238</v>
      </c>
      <c r="S242" s="5" t="str">
        <f>IFERROR(VLOOKUP(R242,年增速计算!$C:$U,4,),"")</f>
        <v/>
      </c>
      <c r="T242" s="5" t="str">
        <f>IFERROR(VLOOKUP(R242,年增速计算!$C:$U,5,),"")</f>
        <v/>
      </c>
      <c r="U242" s="41" t="str">
        <f>IFERROR(VLOOKUP(R242,年增速计算!$C:$U,18,),"")</f>
        <v/>
      </c>
      <c r="V242" s="41" t="str">
        <f>IFERROR(VLOOKUP(R242,年增速计算!$C:$U,19,),"")</f>
        <v/>
      </c>
    </row>
    <row r="243" spans="10:22" x14ac:dyDescent="0.15">
      <c r="J243" s="16">
        <v>239</v>
      </c>
      <c r="K243" s="5" t="str">
        <f>IFERROR(VLOOKUP(J243,年增速计算!$B:$U,5,),"")</f>
        <v/>
      </c>
      <c r="L243" s="5" t="str">
        <f>IFERROR(VLOOKUP(J243,年增速计算!$B:$U,6,),"")</f>
        <v/>
      </c>
      <c r="M243" s="41" t="str">
        <f>IFERROR(VLOOKUP(J243,年增速计算!$B:$U,19,),"")</f>
        <v/>
      </c>
      <c r="N243" s="41" t="str">
        <f>IFERROR(VLOOKUP(J243,年增速计算!$B:$U,20,),"")</f>
        <v/>
      </c>
      <c r="R243" s="16">
        <v>239</v>
      </c>
      <c r="S243" s="5" t="str">
        <f>IFERROR(VLOOKUP(R243,年增速计算!$C:$U,4,),"")</f>
        <v/>
      </c>
      <c r="T243" s="5" t="str">
        <f>IFERROR(VLOOKUP(R243,年增速计算!$C:$U,5,),"")</f>
        <v/>
      </c>
      <c r="U243" s="41" t="str">
        <f>IFERROR(VLOOKUP(R243,年增速计算!$C:$U,18,),"")</f>
        <v/>
      </c>
      <c r="V243" s="41" t="str">
        <f>IFERROR(VLOOKUP(R243,年增速计算!$C:$U,19,),"")</f>
        <v/>
      </c>
    </row>
    <row r="244" spans="10:22" x14ac:dyDescent="0.15">
      <c r="J244" s="16">
        <v>240</v>
      </c>
      <c r="K244" s="5" t="str">
        <f>IFERROR(VLOOKUP(J244,年增速计算!$B:$U,5,),"")</f>
        <v/>
      </c>
      <c r="L244" s="5" t="str">
        <f>IFERROR(VLOOKUP(J244,年增速计算!$B:$U,6,),"")</f>
        <v/>
      </c>
      <c r="M244" s="41" t="str">
        <f>IFERROR(VLOOKUP(J244,年增速计算!$B:$U,19,),"")</f>
        <v/>
      </c>
      <c r="N244" s="41" t="str">
        <f>IFERROR(VLOOKUP(J244,年增速计算!$B:$U,20,),"")</f>
        <v/>
      </c>
      <c r="R244" s="16">
        <v>240</v>
      </c>
      <c r="S244" s="5" t="str">
        <f>IFERROR(VLOOKUP(R244,年增速计算!$C:$U,4,),"")</f>
        <v/>
      </c>
      <c r="T244" s="5" t="str">
        <f>IFERROR(VLOOKUP(R244,年增速计算!$C:$U,5,),"")</f>
        <v/>
      </c>
      <c r="U244" s="41" t="str">
        <f>IFERROR(VLOOKUP(R244,年增速计算!$C:$U,18,),"")</f>
        <v/>
      </c>
      <c r="V244" s="41" t="str">
        <f>IFERROR(VLOOKUP(R244,年增速计算!$C:$U,19,),"")</f>
        <v/>
      </c>
    </row>
    <row r="245" spans="10:22" x14ac:dyDescent="0.15">
      <c r="J245" s="16">
        <v>241</v>
      </c>
      <c r="K245" s="5" t="str">
        <f>IFERROR(VLOOKUP(J245,年增速计算!$B:$U,5,),"")</f>
        <v/>
      </c>
      <c r="L245" s="5" t="str">
        <f>IFERROR(VLOOKUP(J245,年增速计算!$B:$U,6,),"")</f>
        <v/>
      </c>
      <c r="M245" s="41" t="str">
        <f>IFERROR(VLOOKUP(J245,年增速计算!$B:$U,19,),"")</f>
        <v/>
      </c>
      <c r="N245" s="41" t="str">
        <f>IFERROR(VLOOKUP(J245,年增速计算!$B:$U,20,),"")</f>
        <v/>
      </c>
      <c r="R245" s="16">
        <v>241</v>
      </c>
      <c r="S245" s="5" t="str">
        <f>IFERROR(VLOOKUP(R245,年增速计算!$C:$U,4,),"")</f>
        <v/>
      </c>
      <c r="T245" s="5" t="str">
        <f>IFERROR(VLOOKUP(R245,年增速计算!$C:$U,5,),"")</f>
        <v/>
      </c>
      <c r="U245" s="41" t="str">
        <f>IFERROR(VLOOKUP(R245,年增速计算!$C:$U,18,),"")</f>
        <v/>
      </c>
      <c r="V245" s="41" t="str">
        <f>IFERROR(VLOOKUP(R245,年增速计算!$C:$U,19,),"")</f>
        <v/>
      </c>
    </row>
    <row r="246" spans="10:22" x14ac:dyDescent="0.15">
      <c r="J246" s="16">
        <v>242</v>
      </c>
      <c r="K246" s="5" t="str">
        <f>IFERROR(VLOOKUP(J246,年增速计算!$B:$U,5,),"")</f>
        <v/>
      </c>
      <c r="L246" s="5" t="str">
        <f>IFERROR(VLOOKUP(J246,年增速计算!$B:$U,6,),"")</f>
        <v/>
      </c>
      <c r="M246" s="41" t="str">
        <f>IFERROR(VLOOKUP(J246,年增速计算!$B:$U,19,),"")</f>
        <v/>
      </c>
      <c r="N246" s="41" t="str">
        <f>IFERROR(VLOOKUP(J246,年增速计算!$B:$U,20,),"")</f>
        <v/>
      </c>
      <c r="R246" s="16">
        <v>242</v>
      </c>
      <c r="S246" s="5" t="str">
        <f>IFERROR(VLOOKUP(R246,年增速计算!$C:$U,4,),"")</f>
        <v/>
      </c>
      <c r="T246" s="5" t="str">
        <f>IFERROR(VLOOKUP(R246,年增速计算!$C:$U,5,),"")</f>
        <v/>
      </c>
      <c r="U246" s="41" t="str">
        <f>IFERROR(VLOOKUP(R246,年增速计算!$C:$U,18,),"")</f>
        <v/>
      </c>
      <c r="V246" s="41" t="str">
        <f>IFERROR(VLOOKUP(R246,年增速计算!$C:$U,19,),"")</f>
        <v/>
      </c>
    </row>
    <row r="247" spans="10:22" x14ac:dyDescent="0.15">
      <c r="J247" s="16">
        <v>243</v>
      </c>
      <c r="K247" s="5" t="str">
        <f>IFERROR(VLOOKUP(J247,年增速计算!$B:$U,5,),"")</f>
        <v/>
      </c>
      <c r="L247" s="5" t="str">
        <f>IFERROR(VLOOKUP(J247,年增速计算!$B:$U,6,),"")</f>
        <v/>
      </c>
      <c r="M247" s="41" t="str">
        <f>IFERROR(VLOOKUP(J247,年增速计算!$B:$U,19,),"")</f>
        <v/>
      </c>
      <c r="N247" s="41" t="str">
        <f>IFERROR(VLOOKUP(J247,年增速计算!$B:$U,20,),"")</f>
        <v/>
      </c>
      <c r="R247" s="16">
        <v>243</v>
      </c>
      <c r="S247" s="5" t="str">
        <f>IFERROR(VLOOKUP(R247,年增速计算!$C:$U,4,),"")</f>
        <v/>
      </c>
      <c r="T247" s="5" t="str">
        <f>IFERROR(VLOOKUP(R247,年增速计算!$C:$U,5,),"")</f>
        <v/>
      </c>
      <c r="U247" s="41" t="str">
        <f>IFERROR(VLOOKUP(R247,年增速计算!$C:$U,18,),"")</f>
        <v/>
      </c>
      <c r="V247" s="41" t="str">
        <f>IFERROR(VLOOKUP(R247,年增速计算!$C:$U,19,),"")</f>
        <v/>
      </c>
    </row>
    <row r="248" spans="10:22" x14ac:dyDescent="0.15">
      <c r="J248" s="16">
        <v>244</v>
      </c>
      <c r="K248" s="5" t="str">
        <f>IFERROR(VLOOKUP(J248,年增速计算!$B:$U,5,),"")</f>
        <v/>
      </c>
      <c r="L248" s="5" t="str">
        <f>IFERROR(VLOOKUP(J248,年增速计算!$B:$U,6,),"")</f>
        <v/>
      </c>
      <c r="M248" s="41" t="str">
        <f>IFERROR(VLOOKUP(J248,年增速计算!$B:$U,19,),"")</f>
        <v/>
      </c>
      <c r="N248" s="41" t="str">
        <f>IFERROR(VLOOKUP(J248,年增速计算!$B:$U,20,),"")</f>
        <v/>
      </c>
      <c r="R248" s="16">
        <v>244</v>
      </c>
      <c r="S248" s="5" t="str">
        <f>IFERROR(VLOOKUP(R248,年增速计算!$C:$U,4,),"")</f>
        <v/>
      </c>
      <c r="T248" s="5" t="str">
        <f>IFERROR(VLOOKUP(R248,年增速计算!$C:$U,5,),"")</f>
        <v/>
      </c>
      <c r="U248" s="41" t="str">
        <f>IFERROR(VLOOKUP(R248,年增速计算!$C:$U,18,),"")</f>
        <v/>
      </c>
      <c r="V248" s="41" t="str">
        <f>IFERROR(VLOOKUP(R248,年增速计算!$C:$U,19,),"")</f>
        <v/>
      </c>
    </row>
    <row r="249" spans="10:22" x14ac:dyDescent="0.15">
      <c r="J249" s="16">
        <v>245</v>
      </c>
      <c r="K249" s="5" t="str">
        <f>IFERROR(VLOOKUP(J249,年增速计算!$B:$U,5,),"")</f>
        <v/>
      </c>
      <c r="L249" s="5" t="str">
        <f>IFERROR(VLOOKUP(J249,年增速计算!$B:$U,6,),"")</f>
        <v/>
      </c>
      <c r="M249" s="41" t="str">
        <f>IFERROR(VLOOKUP(J249,年增速计算!$B:$U,19,),"")</f>
        <v/>
      </c>
      <c r="N249" s="41" t="str">
        <f>IFERROR(VLOOKUP(J249,年增速计算!$B:$U,20,),"")</f>
        <v/>
      </c>
      <c r="R249" s="16">
        <v>245</v>
      </c>
      <c r="S249" s="5" t="str">
        <f>IFERROR(VLOOKUP(R249,年增速计算!$C:$U,4,),"")</f>
        <v/>
      </c>
      <c r="T249" s="5" t="str">
        <f>IFERROR(VLOOKUP(R249,年增速计算!$C:$U,5,),"")</f>
        <v/>
      </c>
      <c r="U249" s="41" t="str">
        <f>IFERROR(VLOOKUP(R249,年增速计算!$C:$U,18,),"")</f>
        <v/>
      </c>
      <c r="V249" s="41" t="str">
        <f>IFERROR(VLOOKUP(R249,年增速计算!$C:$U,19,),"")</f>
        <v/>
      </c>
    </row>
    <row r="250" spans="10:22" x14ac:dyDescent="0.15">
      <c r="J250" s="16">
        <v>246</v>
      </c>
      <c r="K250" s="5" t="str">
        <f>IFERROR(VLOOKUP(J250,年增速计算!$B:$U,5,),"")</f>
        <v/>
      </c>
      <c r="L250" s="5" t="str">
        <f>IFERROR(VLOOKUP(J250,年增速计算!$B:$U,6,),"")</f>
        <v/>
      </c>
      <c r="M250" s="41" t="str">
        <f>IFERROR(VLOOKUP(J250,年增速计算!$B:$U,19,),"")</f>
        <v/>
      </c>
      <c r="N250" s="41" t="str">
        <f>IFERROR(VLOOKUP(J250,年增速计算!$B:$U,20,),"")</f>
        <v/>
      </c>
      <c r="R250" s="16">
        <v>246</v>
      </c>
      <c r="S250" s="5" t="str">
        <f>IFERROR(VLOOKUP(R250,年增速计算!$C:$U,4,),"")</f>
        <v/>
      </c>
      <c r="T250" s="5" t="str">
        <f>IFERROR(VLOOKUP(R250,年增速计算!$C:$U,5,),"")</f>
        <v/>
      </c>
      <c r="U250" s="41" t="str">
        <f>IFERROR(VLOOKUP(R250,年增速计算!$C:$U,18,),"")</f>
        <v/>
      </c>
      <c r="V250" s="41" t="str">
        <f>IFERROR(VLOOKUP(R250,年增速计算!$C:$U,19,),"")</f>
        <v/>
      </c>
    </row>
    <row r="251" spans="10:22" x14ac:dyDescent="0.15">
      <c r="J251" s="16">
        <v>247</v>
      </c>
      <c r="K251" s="5" t="str">
        <f>IFERROR(VLOOKUP(J251,年增速计算!$B:$U,5,),"")</f>
        <v/>
      </c>
      <c r="L251" s="5" t="str">
        <f>IFERROR(VLOOKUP(J251,年增速计算!$B:$U,6,),"")</f>
        <v/>
      </c>
      <c r="M251" s="41" t="str">
        <f>IFERROR(VLOOKUP(J251,年增速计算!$B:$U,19,),"")</f>
        <v/>
      </c>
      <c r="N251" s="41" t="str">
        <f>IFERROR(VLOOKUP(J251,年增速计算!$B:$U,20,),"")</f>
        <v/>
      </c>
      <c r="R251" s="16">
        <v>247</v>
      </c>
      <c r="S251" s="5" t="str">
        <f>IFERROR(VLOOKUP(R251,年增速计算!$C:$U,4,),"")</f>
        <v/>
      </c>
      <c r="T251" s="5" t="str">
        <f>IFERROR(VLOOKUP(R251,年增速计算!$C:$U,5,),"")</f>
        <v/>
      </c>
      <c r="U251" s="41" t="str">
        <f>IFERROR(VLOOKUP(R251,年增速计算!$C:$U,18,),"")</f>
        <v/>
      </c>
      <c r="V251" s="41" t="str">
        <f>IFERROR(VLOOKUP(R251,年增速计算!$C:$U,19,),"")</f>
        <v/>
      </c>
    </row>
    <row r="252" spans="10:22" x14ac:dyDescent="0.15">
      <c r="J252" s="16">
        <v>248</v>
      </c>
      <c r="K252" s="5" t="str">
        <f>IFERROR(VLOOKUP(J252,年增速计算!$B:$U,5,),"")</f>
        <v/>
      </c>
      <c r="L252" s="5" t="str">
        <f>IFERROR(VLOOKUP(J252,年增速计算!$B:$U,6,),"")</f>
        <v/>
      </c>
      <c r="M252" s="41" t="str">
        <f>IFERROR(VLOOKUP(J252,年增速计算!$B:$U,19,),"")</f>
        <v/>
      </c>
      <c r="N252" s="41" t="str">
        <f>IFERROR(VLOOKUP(J252,年增速计算!$B:$U,20,),"")</f>
        <v/>
      </c>
      <c r="R252" s="16">
        <v>248</v>
      </c>
      <c r="S252" s="5" t="str">
        <f>IFERROR(VLOOKUP(R252,年增速计算!$C:$U,4,),"")</f>
        <v/>
      </c>
      <c r="T252" s="5" t="str">
        <f>IFERROR(VLOOKUP(R252,年增速计算!$C:$U,5,),"")</f>
        <v/>
      </c>
      <c r="U252" s="41" t="str">
        <f>IFERROR(VLOOKUP(R252,年增速计算!$C:$U,18,),"")</f>
        <v/>
      </c>
      <c r="V252" s="41" t="str">
        <f>IFERROR(VLOOKUP(R252,年增速计算!$C:$U,19,),"")</f>
        <v/>
      </c>
    </row>
    <row r="253" spans="10:22" x14ac:dyDescent="0.15">
      <c r="J253" s="16">
        <v>249</v>
      </c>
      <c r="K253" s="5" t="str">
        <f>IFERROR(VLOOKUP(J253,年增速计算!$B:$U,5,),"")</f>
        <v/>
      </c>
      <c r="L253" s="5" t="str">
        <f>IFERROR(VLOOKUP(J253,年增速计算!$B:$U,6,),"")</f>
        <v/>
      </c>
      <c r="M253" s="41" t="str">
        <f>IFERROR(VLOOKUP(J253,年增速计算!$B:$U,19,),"")</f>
        <v/>
      </c>
      <c r="N253" s="41" t="str">
        <f>IFERROR(VLOOKUP(J253,年增速计算!$B:$U,20,),"")</f>
        <v/>
      </c>
      <c r="R253" s="16">
        <v>249</v>
      </c>
      <c r="S253" s="5" t="str">
        <f>IFERROR(VLOOKUP(R253,年增速计算!$C:$U,4,),"")</f>
        <v/>
      </c>
      <c r="T253" s="5" t="str">
        <f>IFERROR(VLOOKUP(R253,年增速计算!$C:$U,5,),"")</f>
        <v/>
      </c>
      <c r="U253" s="41" t="str">
        <f>IFERROR(VLOOKUP(R253,年增速计算!$C:$U,18,),"")</f>
        <v/>
      </c>
      <c r="V253" s="41" t="str">
        <f>IFERROR(VLOOKUP(R253,年增速计算!$C:$U,19,),"")</f>
        <v/>
      </c>
    </row>
    <row r="254" spans="10:22" x14ac:dyDescent="0.15">
      <c r="J254" s="16">
        <v>250</v>
      </c>
      <c r="K254" s="5" t="str">
        <f>IFERROR(VLOOKUP(J254,年增速计算!$B:$U,5,),"")</f>
        <v/>
      </c>
      <c r="L254" s="5" t="str">
        <f>IFERROR(VLOOKUP(J254,年增速计算!$B:$U,6,),"")</f>
        <v/>
      </c>
      <c r="M254" s="41" t="str">
        <f>IFERROR(VLOOKUP(J254,年增速计算!$B:$U,19,),"")</f>
        <v/>
      </c>
      <c r="N254" s="41" t="str">
        <f>IFERROR(VLOOKUP(J254,年增速计算!$B:$U,20,),"")</f>
        <v/>
      </c>
      <c r="R254" s="16">
        <v>250</v>
      </c>
      <c r="S254" s="5" t="str">
        <f>IFERROR(VLOOKUP(R254,年增速计算!$C:$U,4,),"")</f>
        <v/>
      </c>
      <c r="T254" s="5" t="str">
        <f>IFERROR(VLOOKUP(R254,年增速计算!$C:$U,5,),"")</f>
        <v/>
      </c>
      <c r="U254" s="41" t="str">
        <f>IFERROR(VLOOKUP(R254,年增速计算!$C:$U,18,),"")</f>
        <v/>
      </c>
      <c r="V254" s="41" t="str">
        <f>IFERROR(VLOOKUP(R254,年增速计算!$C:$U,19,),"")</f>
        <v/>
      </c>
    </row>
  </sheetData>
  <phoneticPr fontId="8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4"/>
  <sheetViews>
    <sheetView showGridLines="0" showZeros="0" workbookViewId="0">
      <pane xSplit="5" ySplit="4" topLeftCell="F20" activePane="bottomRight" state="frozen"/>
      <selection pane="topRight" activeCell="F1" sqref="F1"/>
      <selection pane="bottomLeft" activeCell="A5" sqref="A5"/>
      <selection pane="bottomRight" activeCell="X29" sqref="X29"/>
    </sheetView>
  </sheetViews>
  <sheetFormatPr defaultColWidth="9.125" defaultRowHeight="12.75" x14ac:dyDescent="0.2"/>
  <cols>
    <col min="1" max="1" width="18.25" style="16" customWidth="1"/>
    <col min="2" max="3" width="9.125" style="16"/>
    <col min="4" max="5" width="9.125" style="5"/>
    <col min="6" max="7" width="12.125" style="5" bestFit="1" customWidth="1"/>
    <col min="8" max="13" width="10" style="1" customWidth="1"/>
    <col min="14" max="17" width="10" style="5" customWidth="1"/>
    <col min="18" max="18" width="9.125" style="5"/>
    <col min="19" max="22" width="9.125" style="16"/>
    <col min="23" max="24" width="9.125" style="5"/>
    <col min="25" max="25" width="13.625" style="5" customWidth="1"/>
    <col min="26" max="33" width="9.125" style="5"/>
    <col min="34" max="35" width="15.875" style="5" customWidth="1"/>
    <col min="36" max="36" width="20.125" style="5" customWidth="1"/>
    <col min="37" max="37" width="14.625" style="5" customWidth="1"/>
    <col min="38" max="16384" width="9.125" style="5"/>
  </cols>
  <sheetData>
    <row r="1" spans="1:38" ht="42" customHeight="1" x14ac:dyDescent="0.15">
      <c r="H1" s="24" t="s">
        <v>31</v>
      </c>
      <c r="I1" s="24" t="s">
        <v>32</v>
      </c>
      <c r="J1" s="24" t="s">
        <v>33</v>
      </c>
      <c r="K1" s="25" t="s">
        <v>34</v>
      </c>
      <c r="L1" s="25" t="s">
        <v>35</v>
      </c>
      <c r="M1" s="25" t="s">
        <v>36</v>
      </c>
      <c r="N1" s="46" t="s">
        <v>76</v>
      </c>
      <c r="O1" s="46" t="s">
        <v>77</v>
      </c>
      <c r="P1" s="46" t="s">
        <v>78</v>
      </c>
      <c r="Q1" s="46" t="s">
        <v>79</v>
      </c>
      <c r="S1" s="23" t="s">
        <v>37</v>
      </c>
      <c r="T1" s="23" t="s">
        <v>38</v>
      </c>
      <c r="U1" s="23" t="s">
        <v>39</v>
      </c>
      <c r="V1" s="23" t="s">
        <v>40</v>
      </c>
      <c r="W1" s="23" t="s">
        <v>41</v>
      </c>
      <c r="X1" s="23" t="s">
        <v>42</v>
      </c>
      <c r="Y1" s="23" t="s">
        <v>43</v>
      </c>
      <c r="Z1" s="23" t="s">
        <v>44</v>
      </c>
      <c r="AB1" s="23" t="s">
        <v>45</v>
      </c>
      <c r="AC1" s="23" t="s">
        <v>46</v>
      </c>
      <c r="AD1" s="23" t="s">
        <v>47</v>
      </c>
      <c r="AE1" s="23" t="s">
        <v>48</v>
      </c>
    </row>
    <row r="3" spans="1:38" ht="15" customHeight="1" x14ac:dyDescent="0.2">
      <c r="A3" s="38" t="s">
        <v>82</v>
      </c>
      <c r="H3" s="1">
        <f ca="1">MONTH(H4)</f>
        <v>3</v>
      </c>
      <c r="I3" s="1">
        <f t="shared" ref="I3:M3" ca="1" si="0">MONTH(I4)</f>
        <v>12</v>
      </c>
      <c r="J3" s="1">
        <f t="shared" ca="1" si="0"/>
        <v>9</v>
      </c>
      <c r="K3" s="1">
        <f t="shared" ca="1" si="0"/>
        <v>3</v>
      </c>
      <c r="L3" s="1">
        <f t="shared" ca="1" si="0"/>
        <v>12</v>
      </c>
      <c r="M3" s="1">
        <f t="shared" ca="1" si="0"/>
        <v>9</v>
      </c>
      <c r="Y3" s="45"/>
      <c r="AH3" s="88" t="s">
        <v>80</v>
      </c>
      <c r="AI3" s="88"/>
      <c r="AJ3" s="38" t="s">
        <v>83</v>
      </c>
      <c r="AK3" s="11" t="s">
        <v>58</v>
      </c>
      <c r="AL3" s="1"/>
    </row>
    <row r="4" spans="1:38" x14ac:dyDescent="0.2">
      <c r="A4" s="38" t="s">
        <v>84</v>
      </c>
      <c r="C4" s="16" t="s">
        <v>21</v>
      </c>
      <c r="D4" s="5" t="s">
        <v>0</v>
      </c>
      <c r="E4" s="5" t="s">
        <v>1</v>
      </c>
      <c r="F4" s="5" t="s">
        <v>22</v>
      </c>
      <c r="G4" s="5" t="s">
        <v>23</v>
      </c>
      <c r="H4" s="26">
        <f ca="1">季度时间参数!F2</f>
        <v>42825</v>
      </c>
      <c r="I4" s="26">
        <f ca="1">季度时间参数!B2</f>
        <v>42735</v>
      </c>
      <c r="J4" s="26">
        <f ca="1">季度时间参数!C2</f>
        <v>42643</v>
      </c>
      <c r="K4" s="26">
        <f ca="1">H4</f>
        <v>42825</v>
      </c>
      <c r="L4" s="26">
        <f ca="1">I4</f>
        <v>42735</v>
      </c>
      <c r="M4" s="26">
        <f ca="1">J4</f>
        <v>42643</v>
      </c>
      <c r="N4" s="6">
        <f ca="1">L4</f>
        <v>42735</v>
      </c>
      <c r="O4" s="6">
        <f ca="1">M4</f>
        <v>42643</v>
      </c>
      <c r="P4" s="6">
        <f ca="1">N4</f>
        <v>42735</v>
      </c>
      <c r="Q4" s="6">
        <f ca="1">O4</f>
        <v>42643</v>
      </c>
      <c r="S4" s="26">
        <f ca="1">H4</f>
        <v>42825</v>
      </c>
      <c r="T4" s="26">
        <f ca="1">I4</f>
        <v>42735</v>
      </c>
      <c r="U4" s="26">
        <f ca="1">J4</f>
        <v>42643</v>
      </c>
      <c r="V4" s="26">
        <f t="shared" ref="V4" ca="1" si="1">IF(MONTH(U4)&lt;=3,DATE(YEAR(U4)-1,12,31),IF(MONTH(U4)&lt;=6,DATE(YEAR(U4),3,31),IF(MONTH(U4)&lt;=9,DATE(YEAR(U4),6,30),DATE(YEAR(U4),9,30))))</f>
        <v>42551</v>
      </c>
      <c r="W4" s="26">
        <f t="shared" ref="W4" ca="1" si="2">IF(MONTH(V4)&lt;=3,DATE(YEAR(V4)-1,12,31),IF(MONTH(V4)&lt;=6,DATE(YEAR(V4),3,31),IF(MONTH(V4)&lt;=9,DATE(YEAR(V4),6,30),DATE(YEAR(V4),9,30))))</f>
        <v>42460</v>
      </c>
      <c r="X4" s="26">
        <f t="shared" ref="X4:Z4" ca="1" si="3">IF(MONTH(W4)&lt;=3,DATE(YEAR(W4)-1,12,31),IF(MONTH(W4)&lt;=6,DATE(YEAR(W4),3,31),IF(MONTH(W4)&lt;=9,DATE(YEAR(W4),6,30),DATE(YEAR(W4),9,30))))</f>
        <v>42369</v>
      </c>
      <c r="Y4" s="26">
        <f t="shared" ca="1" si="3"/>
        <v>42277</v>
      </c>
      <c r="Z4" s="26">
        <f t="shared" ca="1" si="3"/>
        <v>42185</v>
      </c>
      <c r="AB4" s="6">
        <f ca="1">S4</f>
        <v>42825</v>
      </c>
      <c r="AC4" s="6">
        <f ca="1">T4</f>
        <v>42735</v>
      </c>
      <c r="AD4" s="6">
        <f ca="1">U4</f>
        <v>42643</v>
      </c>
      <c r="AE4" s="6">
        <f ca="1">V4</f>
        <v>42551</v>
      </c>
      <c r="AH4" s="5">
        <v>1</v>
      </c>
      <c r="AI4" s="5">
        <v>2</v>
      </c>
      <c r="AJ4" s="38" t="s">
        <v>81</v>
      </c>
      <c r="AK4" s="11" t="s">
        <v>57</v>
      </c>
      <c r="AL4" s="39" t="s">
        <v>59</v>
      </c>
    </row>
    <row r="5" spans="1:38" x14ac:dyDescent="0.2">
      <c r="A5" s="16">
        <f ca="1">IFERROR(IF(AJ5=1,MAX($A$4:A4)+1,""),"")</f>
        <v>1</v>
      </c>
      <c r="C5" s="16">
        <v>1</v>
      </c>
      <c r="D5" s="5" t="str">
        <f>IFERROR(VLOOKUP(C5,年增速计算!$D:$U,3,),"")</f>
        <v>000001.SZ</v>
      </c>
      <c r="E5" s="5" t="str">
        <f>IFERROR(VLOOKUP(C5,年增速计算!$D:$U,4,),"")</f>
        <v>平安银行</v>
      </c>
      <c r="F5" s="14">
        <f>IFERROR(VLOOKUP(C5,年增速计算!$D:$U,17,),"")</f>
        <v>0.39778270896151802</v>
      </c>
      <c r="G5" s="14">
        <f>IFERROR(VLOOKUP(C5,年增速计算!$D:$U,18,),"")</f>
        <v>0.28323206884230445</v>
      </c>
      <c r="H5" s="28" t="str">
        <f ca="1">IFERROR(AVERAGE([1]!EM_S_PROFITNOTICE_FORECASTT($D5,H$4),[1]!EM_S_PROFITNOTICE_FORECASTL($D5,H$4))/1000000,"")</f>
        <v/>
      </c>
      <c r="I5" s="28" t="str">
        <f ca="1">IFERROR(AVERAGE([1]!EM_S_PROFITNOTICE_FORECASTT($D5,I$4),[1]!EM_S_PROFITNOTICE_FORECASTL($D5,I$4))/1000000,"")</f>
        <v/>
      </c>
      <c r="J5" s="28" t="str">
        <f ca="1">IFERROR(AVERAGE([1]!EM_S_PROFITNOTICE_FORECASTT($D5,J$4),[1]!EM_S_PROFITNOTICE_FORECASTL($D5,J$4))/1000000,"")</f>
        <v/>
      </c>
      <c r="K5" s="29" t="str">
        <f ca="1">IF(H5="","",IF(K$3=12,H5-T5-U5-V5,IF(K$3=9,H5-T5-U5,IF(K$3=6,H5-T5,H5))))</f>
        <v/>
      </c>
      <c r="L5" s="29" t="str">
        <f ca="1">IF(I5="","",IF(L$3=12,I5-U5-V5-W5,IF(L$3=9,I5-U5-V5,IF(L$3=6,I5-U5,I5))))</f>
        <v/>
      </c>
      <c r="M5" s="29" t="str">
        <f ca="1">IF(J5="","",IF(M$3=12,J5-V5-W5-X5,IF(M$3=9,J5-V5-W5,IF(M$3=6,J5-V5,J5))))</f>
        <v/>
      </c>
      <c r="N5" s="12" t="str">
        <f ca="1">IFERROR([1]!EM_S_PERFORMANCEEXPRESS_QNETPROFIT(D5,$N$4)/1000000,"")</f>
        <v/>
      </c>
      <c r="O5" s="12" t="str">
        <f ca="1">IFERROR([1]!EM_S_PERFORMANCEEXPRESS_QNETPROFIT(D5,$O$4)/1000000,"")</f>
        <v/>
      </c>
      <c r="P5" s="12" t="str">
        <f ca="1">IFERROR([1]!EM_S_QSTM07_IS(D5,"61",$P$4,"1")/1000000,"")</f>
        <v/>
      </c>
      <c r="Q5" s="12">
        <f ca="1">IFERROR([1]!EM_S_QSTM07_IS(D5,"61",$Q$4,"1")/1000000,"")</f>
        <v>6427</v>
      </c>
      <c r="R5" s="12"/>
      <c r="S5" s="47" t="str">
        <f ca="1">K5</f>
        <v/>
      </c>
      <c r="T5" s="47" t="str">
        <f ca="1">IFERROR(IF(P5&lt;&gt;"",P5,IF(N5&lt;&gt;"",N5,L5)),"")</f>
        <v/>
      </c>
      <c r="U5" s="47">
        <f ca="1">IFERROR(IF(Q5&lt;&gt;"",Q5,IF(O5&lt;&gt;"",O5,M5)),"")</f>
        <v>6427</v>
      </c>
      <c r="V5" s="12">
        <f ca="1">IFERROR([1]!EM_S_QSTM07_IS(D5,"61",$V$4,"1")/1000000,"")</f>
        <v>6206</v>
      </c>
      <c r="W5" s="12">
        <f ca="1">IFERROR([1]!EM_S_QSTM07_IS(D5,"61",$W$4,"1")/1000000,"")</f>
        <v>6086</v>
      </c>
      <c r="X5" s="12">
        <f ca="1">IFERROR([1]!EM_S_QSTM07_IS(D5,"61",$X$4,"1")/1000000,"")</f>
        <v>4125</v>
      </c>
      <c r="Y5" s="12">
        <f ca="1">IFERROR([1]!EM_S_QSTM07_IS(D5,"61",$Y$4,"1")/1000000,"")</f>
        <v>6155</v>
      </c>
      <c r="Z5" s="12">
        <f ca="1">IFERROR([1]!EM_S_QSTM07_IS(D5,"61",$Z$4,"1")/1000000,"")</f>
        <v>5956</v>
      </c>
      <c r="AB5" s="14" t="str">
        <f ca="1">IFERROR((S5-W5)/ABS(W5),"")</f>
        <v/>
      </c>
      <c r="AC5" s="14" t="str">
        <f ca="1">IFERROR((T5-X5)/ABS(X5),"")</f>
        <v/>
      </c>
      <c r="AD5" s="14">
        <f ca="1">IFERROR((U5-Y5)/ABS(Y5),"")</f>
        <v>4.4191714053614946E-2</v>
      </c>
      <c r="AE5" s="14">
        <f ca="1">IFERROR((V5-Z5)/ABS(Z5),"")</f>
        <v>4.1974479516453993E-2</v>
      </c>
      <c r="AH5" s="14">
        <f ca="1">IF(AB5&lt;&gt;"",AB5,IF(AC5&lt;&gt;"",AC5,AD5))</f>
        <v>4.4191714053614946E-2</v>
      </c>
      <c r="AI5" s="14">
        <f ca="1">IF(AH5=AB5,AC5,IF(AH5=AC5,AD5,AE5))</f>
        <v>4.1974479516453993E-2</v>
      </c>
      <c r="AJ5" s="16">
        <f ca="1">IF(D5="","",IF(AND(AH5&lt;0,AI5&lt;0),0,1))</f>
        <v>1</v>
      </c>
      <c r="AK5" s="14">
        <f ca="1">IFERROR(AVERAGE(AH5:AI5),"")</f>
        <v>4.3083096785034469E-2</v>
      </c>
      <c r="AL5" s="27">
        <f ca="1">IFERROR(IF(S5&lt;&gt;"",S5+T5+U5+V5,IF(T5&lt;&gt;"",T5+U5+V5+W5,U5+V5+W5+X5)),"")</f>
        <v>22844</v>
      </c>
    </row>
    <row r="6" spans="1:38" x14ac:dyDescent="0.2">
      <c r="A6" s="16" t="str">
        <f ca="1">IFERROR(IF(AJ6=1,MAX($A$4:A5)+1,""),"")</f>
        <v/>
      </c>
      <c r="C6" s="16">
        <v>2</v>
      </c>
      <c r="D6" s="5" t="str">
        <f>IFERROR(VLOOKUP(C6,年增速计算!$D:$U,3,),"")</f>
        <v>000413.SZ</v>
      </c>
      <c r="E6" s="5" t="str">
        <f>IFERROR(VLOOKUP(C6,年增速计算!$D:$U,4,),"")</f>
        <v>东旭光电</v>
      </c>
      <c r="F6" s="14">
        <f>IFERROR(VLOOKUP(C6,年增速计算!$D:$U,17,),"")</f>
        <v>1.2629925714099639</v>
      </c>
      <c r="G6" s="14">
        <f>IFERROR(VLOOKUP(C6,年增速计算!$D:$U,18,),"")</f>
        <v>2.8743412265780419</v>
      </c>
      <c r="H6" s="28" t="str">
        <f ca="1">IFERROR(AVERAGE([1]!EM_S_PROFITNOTICE_FORECASTT($D6,H$4),[1]!EM_S_PROFITNOTICE_FORECASTL($D6,H$4))/1000000,"")</f>
        <v/>
      </c>
      <c r="I6" s="28" t="str">
        <f ca="1">IFERROR(AVERAGE([1]!EM_S_PROFITNOTICE_FORECASTT($D6,I$4),[1]!EM_S_PROFITNOTICE_FORECASTL($D6,I$4))/1000000,"")</f>
        <v/>
      </c>
      <c r="J6" s="28" t="str">
        <f ca="1">IFERROR(AVERAGE([1]!EM_S_PROFITNOTICE_FORECASTT($D6,J$4),[1]!EM_S_PROFITNOTICE_FORECASTL($D6,J$4))/1000000,"")</f>
        <v/>
      </c>
      <c r="K6" s="29" t="str">
        <f t="shared" ref="K6:K69" ca="1" si="4">IF(H6="","",IF(K$3=12,H6-T6-U6-V6,IF(K$3=9,H6-T6-U6,IF(K$3=6,H6-T6,H6))))</f>
        <v/>
      </c>
      <c r="L6" s="29" t="str">
        <f t="shared" ref="L6:L69" ca="1" si="5">IF(I6="","",IF(L$3=12,I6-U6-V6-W6,IF(L$3=9,I6-U6-V6,IF(L$3=6,I6-U6,I6))))</f>
        <v/>
      </c>
      <c r="M6" s="29" t="str">
        <f t="shared" ref="M6:M69" ca="1" si="6">IF(J6="","",IF(M$3=12,J6-V6-W6-X6,IF(M$3=9,J6-V6-W6,IF(M$3=6,J6-V6,J6))))</f>
        <v/>
      </c>
      <c r="N6" s="12" t="str">
        <f ca="1">IFERROR([1]!EM_S_PERFORMANCEEXPRESS_QNETPROFIT(D6,$N$4)/1000000,"")</f>
        <v/>
      </c>
      <c r="O6" s="12" t="str">
        <f ca="1">IFERROR([1]!EM_S_PERFORMANCEEXPRESS_QNETPROFIT(D6,$O$4)/1000000,"")</f>
        <v/>
      </c>
      <c r="P6" s="12" t="str">
        <f ca="1">IFERROR([1]!EM_S_QSTM07_IS(D6,"61",$P$4,"1")/1000000,"")</f>
        <v/>
      </c>
      <c r="Q6" s="12">
        <f ca="1">IFERROR([1]!EM_S_QSTM07_IS(D6,"61",$Q$4,"1")/1000000,"")</f>
        <v>255.87319790999999</v>
      </c>
      <c r="R6" s="12"/>
      <c r="S6" s="47" t="str">
        <f t="shared" ref="S6:S69" ca="1" si="7">K6</f>
        <v/>
      </c>
      <c r="T6" s="47" t="str">
        <f t="shared" ref="T6:T69" ca="1" si="8">IFERROR(IF(P6&lt;&gt;"",P6,IF(N6&lt;&gt;"",N6,L6)),"")</f>
        <v/>
      </c>
      <c r="U6" s="47">
        <f t="shared" ref="U6:U69" ca="1" si="9">IFERROR(IF(Q6&lt;&gt;"",Q6,IF(O6&lt;&gt;"",O6,M6)),"")</f>
        <v>255.87319790999999</v>
      </c>
      <c r="V6" s="12">
        <f ca="1">IFERROR([1]!EM_S_QSTM07_IS(D6,"61",$V$4,"1")/1000000,"")</f>
        <v>198.21317797999998</v>
      </c>
      <c r="W6" s="12">
        <f ca="1">IFERROR([1]!EM_S_QSTM07_IS(D6,"61",$W$4,"1")/1000000,"")</f>
        <v>347.75053273999998</v>
      </c>
      <c r="X6" s="12">
        <f ca="1">IFERROR([1]!EM_S_QSTM07_IS(D6,"61",$X$4,"1")/1000000,"")</f>
        <v>536.65918850000003</v>
      </c>
      <c r="Y6" s="12">
        <f ca="1">IFERROR([1]!EM_S_QSTM07_IS(D6,"61",$Y$4,"1")/1000000,"")</f>
        <v>356.39675091000004</v>
      </c>
      <c r="Z6" s="12">
        <f ca="1">IFERROR([1]!EM_S_QSTM07_IS(D6,"61",$Z$4,"1")/1000000,"")</f>
        <v>222.01813000000001</v>
      </c>
      <c r="AB6" s="14" t="str">
        <f t="shared" ref="AB6:AB69" ca="1" si="10">IFERROR((S6-W6)/ABS(W6),"")</f>
        <v/>
      </c>
      <c r="AC6" s="14" t="str">
        <f t="shared" ref="AC6:AC69" ca="1" si="11">IFERROR((T6-X6)/ABS(X6),"")</f>
        <v/>
      </c>
      <c r="AD6" s="14">
        <f t="shared" ref="AD6:AD69" ca="1" si="12">IFERROR((U6-Y6)/ABS(Y6),"")</f>
        <v>-0.28205518917703321</v>
      </c>
      <c r="AE6" s="14">
        <f t="shared" ref="AE6:AE69" ca="1" si="13">IFERROR((V6-Z6)/ABS(Z6),"")</f>
        <v>-0.10722075724176232</v>
      </c>
      <c r="AH6" s="14">
        <f t="shared" ref="AH6:AH69" ca="1" si="14">IF(AB6&lt;&gt;"",AB6,IF(AC6&lt;&gt;"",AC6,AD6))</f>
        <v>-0.28205518917703321</v>
      </c>
      <c r="AI6" s="14">
        <f t="shared" ref="AI6:AI69" ca="1" si="15">IF(AH6=AB6,AC6,IF(AH6=AC6,AD6,AE6))</f>
        <v>-0.10722075724176232</v>
      </c>
      <c r="AJ6" s="16">
        <f t="shared" ref="AJ6:AJ69" ca="1" si="16">IF(D6="","",IF(AND(AH6&lt;0,AI6&lt;0),0,1))</f>
        <v>0</v>
      </c>
      <c r="AK6" s="14">
        <f t="shared" ref="AK6:AK69" ca="1" si="17">IFERROR(AVERAGE(AH6:AI6),"")</f>
        <v>-0.19463797320939777</v>
      </c>
      <c r="AL6" s="27">
        <f t="shared" ref="AL6:AL69" ca="1" si="18">IFERROR(IF(S6&lt;&gt;"",S6+T6+U6+V6,IF(T6&lt;&gt;"",T6+U6+V6+W6,U6+V6+W6+X6)),"")</f>
        <v>1338.49609713</v>
      </c>
    </row>
    <row r="7" spans="1:38" x14ac:dyDescent="0.2">
      <c r="A7" s="16">
        <f ca="1">IFERROR(IF(AJ7=1,MAX($A$4:A6)+1,""),"")</f>
        <v>2</v>
      </c>
      <c r="C7" s="16">
        <v>3</v>
      </c>
      <c r="D7" s="5" t="str">
        <f>IFERROR(VLOOKUP(C7,年增速计算!$D:$U,3,),"")</f>
        <v>000826.SZ</v>
      </c>
      <c r="E7" s="5" t="str">
        <f>IFERROR(VLOOKUP(C7,年增速计算!$D:$U,4,),"")</f>
        <v>启迪桑德</v>
      </c>
      <c r="F7" s="14">
        <f>IFERROR(VLOOKUP(C7,年增速计算!$D:$U,17,),"")</f>
        <v>0.45509580195730193</v>
      </c>
      <c r="G7" s="14">
        <f>IFERROR(VLOOKUP(C7,年增速计算!$D:$U,18,),"")</f>
        <v>0.35074888840985619</v>
      </c>
      <c r="H7" s="28" t="str">
        <f ca="1">IFERROR(AVERAGE([1]!EM_S_PROFITNOTICE_FORECASTT($D7,H$4),[1]!EM_S_PROFITNOTICE_FORECASTL($D7,H$4))/1000000,"")</f>
        <v/>
      </c>
      <c r="I7" s="28" t="str">
        <f ca="1">IFERROR(AVERAGE([1]!EM_S_PROFITNOTICE_FORECASTT($D7,I$4),[1]!EM_S_PROFITNOTICE_FORECASTL($D7,I$4))/1000000,"")</f>
        <v/>
      </c>
      <c r="J7" s="28" t="str">
        <f ca="1">IFERROR(AVERAGE([1]!EM_S_PROFITNOTICE_FORECASTT($D7,J$4),[1]!EM_S_PROFITNOTICE_FORECASTL($D7,J$4))/1000000,"")</f>
        <v/>
      </c>
      <c r="K7" s="29" t="str">
        <f t="shared" ca="1" si="4"/>
        <v/>
      </c>
      <c r="L7" s="29" t="str">
        <f t="shared" ca="1" si="5"/>
        <v/>
      </c>
      <c r="M7" s="29" t="str">
        <f t="shared" ca="1" si="6"/>
        <v/>
      </c>
      <c r="N7" s="12" t="str">
        <f ca="1">IFERROR([1]!EM_S_PERFORMANCEEXPRESS_QNETPROFIT(D7,$N$4)/1000000,"")</f>
        <v/>
      </c>
      <c r="O7" s="12" t="str">
        <f ca="1">IFERROR([1]!EM_S_PERFORMANCEEXPRESS_QNETPROFIT(D7,$O$4)/1000000,"")</f>
        <v/>
      </c>
      <c r="P7" s="12" t="str">
        <f ca="1">IFERROR([1]!EM_S_QSTM07_IS(D7,"61",$P$4,"1")/1000000,"")</f>
        <v/>
      </c>
      <c r="Q7" s="12">
        <f ca="1">IFERROR([1]!EM_S_QSTM07_IS(D7,"61",$Q$4,"1")/1000000,"")</f>
        <v>277.07335963999998</v>
      </c>
      <c r="R7" s="12"/>
      <c r="S7" s="47" t="str">
        <f t="shared" ca="1" si="7"/>
        <v/>
      </c>
      <c r="T7" s="47" t="str">
        <f t="shared" ca="1" si="8"/>
        <v/>
      </c>
      <c r="U7" s="47">
        <f t="shared" ca="1" si="9"/>
        <v>277.07335963999998</v>
      </c>
      <c r="V7" s="12">
        <f ca="1">IFERROR([1]!EM_S_QSTM07_IS(D7,"61",$V$4,"1")/1000000,"")</f>
        <v>243.86768235</v>
      </c>
      <c r="W7" s="12">
        <f ca="1">IFERROR([1]!EM_S_QSTM07_IS(D7,"61",$W$4,"1")/1000000,"")</f>
        <v>195.11945216000001</v>
      </c>
      <c r="X7" s="12">
        <f ca="1">IFERROR([1]!EM_S_QSTM07_IS(D7,"61",$X$4,"1")/1000000,"")</f>
        <v>313.98244724</v>
      </c>
      <c r="Y7" s="12">
        <f ca="1">IFERROR([1]!EM_S_QSTM07_IS(D7,"61",$Y$4,"1")/1000000,"")</f>
        <v>237.32640552999999</v>
      </c>
      <c r="Z7" s="12">
        <f ca="1">IFERROR([1]!EM_S_QSTM07_IS(D7,"61",$Z$4,"1")/1000000,"")</f>
        <v>217.65721578</v>
      </c>
      <c r="AB7" s="14" t="str">
        <f t="shared" ca="1" si="10"/>
        <v/>
      </c>
      <c r="AC7" s="14" t="str">
        <f t="shared" ca="1" si="11"/>
        <v/>
      </c>
      <c r="AD7" s="14">
        <f t="shared" ca="1" si="12"/>
        <v>0.16747800996368967</v>
      </c>
      <c r="AE7" s="14">
        <f t="shared" ca="1" si="13"/>
        <v>0.12042084833287853</v>
      </c>
      <c r="AH7" s="14">
        <f t="shared" ca="1" si="14"/>
        <v>0.16747800996368967</v>
      </c>
      <c r="AI7" s="14">
        <f t="shared" ca="1" si="15"/>
        <v>0.12042084833287853</v>
      </c>
      <c r="AJ7" s="16">
        <f t="shared" ca="1" si="16"/>
        <v>1</v>
      </c>
      <c r="AK7" s="14">
        <f t="shared" ca="1" si="17"/>
        <v>0.1439494291482841</v>
      </c>
      <c r="AL7" s="27">
        <f t="shared" ca="1" si="18"/>
        <v>1030.0429413900001</v>
      </c>
    </row>
    <row r="8" spans="1:38" x14ac:dyDescent="0.2">
      <c r="A8" s="16">
        <f ca="1">IFERROR(IF(AJ8=1,MAX($A$4:A7)+1,""),"")</f>
        <v>3</v>
      </c>
      <c r="C8" s="16">
        <v>4</v>
      </c>
      <c r="D8" s="5" t="str">
        <f>IFERROR(VLOOKUP(C8,年增速计算!$D:$U,3,),"")</f>
        <v>000938.SZ</v>
      </c>
      <c r="E8" s="5" t="str">
        <f>IFERROR(VLOOKUP(C8,年增速计算!$D:$U,4,),"")</f>
        <v>紫光股份</v>
      </c>
      <c r="F8" s="14">
        <f>IFERROR(VLOOKUP(C8,年增速计算!$D:$U,17,),"")</f>
        <v>0.25107580724023504</v>
      </c>
      <c r="G8" s="14">
        <f>IFERROR(VLOOKUP(C8,年增速计算!$D:$U,18,),"")</f>
        <v>0.35573118864465791</v>
      </c>
      <c r="H8" s="28" t="str">
        <f ca="1">IFERROR(AVERAGE([1]!EM_S_PROFITNOTICE_FORECASTT($D8,H$4),[1]!EM_S_PROFITNOTICE_FORECASTL($D8,H$4))/1000000,"")</f>
        <v/>
      </c>
      <c r="I8" s="28" t="str">
        <f ca="1">IFERROR(AVERAGE([1]!EM_S_PROFITNOTICE_FORECASTT($D8,I$4),[1]!EM_S_PROFITNOTICE_FORECASTL($D8,I$4))/1000000,"")</f>
        <v/>
      </c>
      <c r="J8" s="28">
        <f ca="1">IFERROR(AVERAGE([1]!EM_S_PROFITNOTICE_FORECASTT($D8,J$4),[1]!EM_S_PROFITNOTICE_FORECASTL($D8,J$4))/1000000,"")</f>
        <v>520</v>
      </c>
      <c r="K8" s="29" t="str">
        <f t="shared" ca="1" si="4"/>
        <v/>
      </c>
      <c r="L8" s="29" t="str">
        <f t="shared" ca="1" si="5"/>
        <v/>
      </c>
      <c r="M8" s="29">
        <f t="shared" ca="1" si="6"/>
        <v>254.69621692000004</v>
      </c>
      <c r="N8" s="12" t="str">
        <f ca="1">IFERROR([1]!EM_S_PERFORMANCEEXPRESS_QNETPROFIT(D8,$N$4)/1000000,"")</f>
        <v/>
      </c>
      <c r="O8" s="12" t="str">
        <f ca="1">IFERROR([1]!EM_S_PERFORMANCEEXPRESS_QNETPROFIT(D8,$O$4)/1000000,"")</f>
        <v/>
      </c>
      <c r="P8" s="12" t="str">
        <f ca="1">IFERROR([1]!EM_S_QSTM07_IS(D8,"61",$P$4,"1")/1000000,"")</f>
        <v/>
      </c>
      <c r="Q8" s="12">
        <f ca="1">IFERROR([1]!EM_S_QSTM07_IS(D8,"61",$Q$4,"1")/1000000,"")</f>
        <v>254.43081699000001</v>
      </c>
      <c r="R8" s="12"/>
      <c r="S8" s="47" t="str">
        <f t="shared" ca="1" si="7"/>
        <v/>
      </c>
      <c r="T8" s="47" t="str">
        <f t="shared" ca="1" si="8"/>
        <v/>
      </c>
      <c r="U8" s="47">
        <f t="shared" ca="1" si="9"/>
        <v>254.43081699000001</v>
      </c>
      <c r="V8" s="12">
        <f ca="1">IFERROR([1]!EM_S_QSTM07_IS(D8,"61",$V$4,"1")/1000000,"")</f>
        <v>225.64229309999999</v>
      </c>
      <c r="W8" s="12">
        <f ca="1">IFERROR([1]!EM_S_QSTM07_IS(D8,"61",$W$4,"1")/1000000,"")</f>
        <v>39.661489979999999</v>
      </c>
      <c r="X8" s="12">
        <f ca="1">IFERROR([1]!EM_S_QSTM07_IS(D8,"61",$X$4,"1")/1000000,"")</f>
        <v>35.858737259999998</v>
      </c>
      <c r="Y8" s="12">
        <f ca="1">IFERROR([1]!EM_S_QSTM07_IS(D8,"61",$Y$4,"1")/1000000,"")</f>
        <v>21.683202250000001</v>
      </c>
      <c r="Z8" s="12">
        <f ca="1">IFERROR([1]!EM_S_QSTM07_IS(D8,"61",$Z$4,"1")/1000000,"")</f>
        <v>63.383577409999994</v>
      </c>
      <c r="AB8" s="14" t="str">
        <f t="shared" ca="1" si="10"/>
        <v/>
      </c>
      <c r="AC8" s="14" t="str">
        <f t="shared" ca="1" si="11"/>
        <v/>
      </c>
      <c r="AD8" s="14">
        <f t="shared" ca="1" si="12"/>
        <v>10.734005616721118</v>
      </c>
      <c r="AE8" s="14">
        <f t="shared" ca="1" si="13"/>
        <v>2.5599488435375144</v>
      </c>
      <c r="AH8" s="14">
        <f t="shared" ca="1" si="14"/>
        <v>10.734005616721118</v>
      </c>
      <c r="AI8" s="14">
        <f t="shared" ca="1" si="15"/>
        <v>2.5599488435375144</v>
      </c>
      <c r="AJ8" s="16">
        <f t="shared" ca="1" si="16"/>
        <v>1</v>
      </c>
      <c r="AK8" s="14">
        <f t="shared" ca="1" si="17"/>
        <v>6.6469772301293162</v>
      </c>
      <c r="AL8" s="27">
        <f t="shared" ca="1" si="18"/>
        <v>555.59333732999994</v>
      </c>
    </row>
    <row r="9" spans="1:38" x14ac:dyDescent="0.2">
      <c r="A9" s="16">
        <f ca="1">IFERROR(IF(AJ9=1,MAX($A$4:A8)+1,""),"")</f>
        <v>4</v>
      </c>
      <c r="C9" s="16">
        <v>5</v>
      </c>
      <c r="D9" s="5" t="str">
        <f>IFERROR(VLOOKUP(C9,年增速计算!$D:$U,3,),"")</f>
        <v>000957.SZ</v>
      </c>
      <c r="E9" s="5" t="str">
        <f>IFERROR(VLOOKUP(C9,年增速计算!$D:$U,4,),"")</f>
        <v>中通客车</v>
      </c>
      <c r="F9" s="14">
        <f>IFERROR(VLOOKUP(C9,年增速计算!$D:$U,17,),"")</f>
        <v>0.28791948907134923</v>
      </c>
      <c r="G9" s="14">
        <f>IFERROR(VLOOKUP(C9,年增速计算!$D:$U,18,),"")</f>
        <v>0.5877696748779615</v>
      </c>
      <c r="H9" s="28" t="str">
        <f ca="1">IFERROR(AVERAGE([1]!EM_S_PROFITNOTICE_FORECASTT($D9,H$4),[1]!EM_S_PROFITNOTICE_FORECASTL($D9,H$4))/1000000,"")</f>
        <v/>
      </c>
      <c r="I9" s="28" t="str">
        <f ca="1">IFERROR(AVERAGE([1]!EM_S_PROFITNOTICE_FORECASTT($D9,I$4),[1]!EM_S_PROFITNOTICE_FORECASTL($D9,I$4))/1000000,"")</f>
        <v/>
      </c>
      <c r="J9" s="28">
        <f ca="1">IFERROR(AVERAGE([1]!EM_S_PROFITNOTICE_FORECASTT($D9,J$4),[1]!EM_S_PROFITNOTICE_FORECASTL($D9,J$4))/1000000,"")</f>
        <v>455</v>
      </c>
      <c r="K9" s="29" t="str">
        <f t="shared" ca="1" si="4"/>
        <v/>
      </c>
      <c r="L9" s="29" t="str">
        <f t="shared" ca="1" si="5"/>
        <v/>
      </c>
      <c r="M9" s="29">
        <f t="shared" ca="1" si="6"/>
        <v>163.16888417999999</v>
      </c>
      <c r="N9" s="12" t="str">
        <f ca="1">IFERROR([1]!EM_S_PERFORMANCEEXPRESS_QNETPROFIT(D9,$N$4)/1000000,"")</f>
        <v/>
      </c>
      <c r="O9" s="12" t="str">
        <f ca="1">IFERROR([1]!EM_S_PERFORMANCEEXPRESS_QNETPROFIT(D9,$O$4)/1000000,"")</f>
        <v/>
      </c>
      <c r="P9" s="12" t="str">
        <f ca="1">IFERROR([1]!EM_S_QSTM07_IS(D9,"61",$P$4,"1")/1000000,"")</f>
        <v/>
      </c>
      <c r="Q9" s="12">
        <f ca="1">IFERROR([1]!EM_S_QSTM07_IS(D9,"61",$Q$4,"1")/1000000,"")</f>
        <v>163.40907746000002</v>
      </c>
      <c r="R9" s="12"/>
      <c r="S9" s="47" t="str">
        <f t="shared" ca="1" si="7"/>
        <v/>
      </c>
      <c r="T9" s="47" t="str">
        <f t="shared" ca="1" si="8"/>
        <v/>
      </c>
      <c r="U9" s="47">
        <f t="shared" ca="1" si="9"/>
        <v>163.40907746000002</v>
      </c>
      <c r="V9" s="12">
        <f ca="1">IFERROR([1]!EM_S_QSTM07_IS(D9,"61",$V$4,"1")/1000000,"")</f>
        <v>156.33843636</v>
      </c>
      <c r="W9" s="12">
        <f ca="1">IFERROR([1]!EM_S_QSTM07_IS(D9,"61",$W$4,"1")/1000000,"")</f>
        <v>135.49267946000001</v>
      </c>
      <c r="X9" s="12">
        <f ca="1">IFERROR([1]!EM_S_QSTM07_IS(D9,"61",$X$4,"1")/1000000,"")</f>
        <v>210.76423465000002</v>
      </c>
      <c r="Y9" s="12">
        <f ca="1">IFERROR([1]!EM_S_QSTM07_IS(D9,"61",$Y$4,"1")/1000000,"")</f>
        <v>140.24758405</v>
      </c>
      <c r="Z9" s="12">
        <f ca="1">IFERROR([1]!EM_S_QSTM07_IS(D9,"61",$Z$4,"1")/1000000,"")</f>
        <v>39.539666279999999</v>
      </c>
      <c r="AB9" s="14" t="str">
        <f t="shared" ca="1" si="10"/>
        <v/>
      </c>
      <c r="AC9" s="14" t="str">
        <f t="shared" ca="1" si="11"/>
        <v/>
      </c>
      <c r="AD9" s="14">
        <f t="shared" ca="1" si="12"/>
        <v>0.16514718286870925</v>
      </c>
      <c r="AE9" s="14">
        <f t="shared" ca="1" si="13"/>
        <v>2.953964488543984</v>
      </c>
      <c r="AH9" s="14">
        <f t="shared" ca="1" si="14"/>
        <v>0.16514718286870925</v>
      </c>
      <c r="AI9" s="14">
        <f t="shared" ca="1" si="15"/>
        <v>2.953964488543984</v>
      </c>
      <c r="AJ9" s="16">
        <f t="shared" ca="1" si="16"/>
        <v>1</v>
      </c>
      <c r="AK9" s="14">
        <f t="shared" ca="1" si="17"/>
        <v>1.5595558357063466</v>
      </c>
      <c r="AL9" s="27">
        <f t="shared" ca="1" si="18"/>
        <v>666.00442793000002</v>
      </c>
    </row>
    <row r="10" spans="1:38" x14ac:dyDescent="0.2">
      <c r="A10" s="16" t="str">
        <f ca="1">IFERROR(IF(AJ10=1,MAX($A$4:A9)+1,""),"")</f>
        <v/>
      </c>
      <c r="C10" s="16">
        <v>6</v>
      </c>
      <c r="D10" s="5" t="str">
        <f>IFERROR(VLOOKUP(C10,年增速计算!$D:$U,3,),"")</f>
        <v>002104.SZ</v>
      </c>
      <c r="E10" s="5" t="str">
        <f>IFERROR(VLOOKUP(C10,年增速计算!$D:$U,4,),"")</f>
        <v>恒宝股份</v>
      </c>
      <c r="F10" s="14">
        <f>IFERROR(VLOOKUP(C10,年增速计算!$D:$U,17,),"")</f>
        <v>0.22402336202462059</v>
      </c>
      <c r="G10" s="14">
        <f>IFERROR(VLOOKUP(C10,年增速计算!$D:$U,18,),"")</f>
        <v>0.2890868758921914</v>
      </c>
      <c r="H10" s="28" t="str">
        <f ca="1">IFERROR(AVERAGE([1]!EM_S_PROFITNOTICE_FORECASTT($D10,H$4),[1]!EM_S_PROFITNOTICE_FORECASTL($D10,H$4))/1000000,"")</f>
        <v/>
      </c>
      <c r="I10" s="28">
        <f ca="1">IFERROR(AVERAGE([1]!EM_S_PROFITNOTICE_FORECASTT($D10,I$4),[1]!EM_S_PROFITNOTICE_FORECASTL($D10,I$4))/1000000,"")</f>
        <v>241.10724999999999</v>
      </c>
      <c r="J10" s="28">
        <f ca="1">IFERROR(AVERAGE([1]!EM_S_PROFITNOTICE_FORECASTT($D10,J$4),[1]!EM_S_PROFITNOTICE_FORECASTL($D10,J$4))/1000000,"")</f>
        <v>147.10685000000001</v>
      </c>
      <c r="K10" s="29" t="str">
        <f t="shared" ca="1" si="4"/>
        <v/>
      </c>
      <c r="L10" s="29">
        <f t="shared" ca="1" si="5"/>
        <v>115.88881721999999</v>
      </c>
      <c r="M10" s="29">
        <f t="shared" ca="1" si="6"/>
        <v>59.649706620000011</v>
      </c>
      <c r="N10" s="12" t="str">
        <f ca="1">IFERROR([1]!EM_S_PERFORMANCEEXPRESS_QNETPROFIT(D10,$N$4)/1000000,"")</f>
        <v/>
      </c>
      <c r="O10" s="12" t="str">
        <f ca="1">IFERROR([1]!EM_S_PERFORMANCEEXPRESS_QNETPROFIT(D10,$O$4)/1000000,"")</f>
        <v/>
      </c>
      <c r="P10" s="12" t="str">
        <f ca="1">IFERROR([1]!EM_S_QSTM07_IS(D10,"61",$P$4,"1")/1000000,"")</f>
        <v/>
      </c>
      <c r="Q10" s="12">
        <f ca="1">IFERROR([1]!EM_S_QSTM07_IS(D10,"61",$Q$4,"1")/1000000,"")</f>
        <v>37.761289399999995</v>
      </c>
      <c r="R10" s="12"/>
      <c r="S10" s="47" t="str">
        <f t="shared" ca="1" si="7"/>
        <v/>
      </c>
      <c r="T10" s="47">
        <f t="shared" ca="1" si="8"/>
        <v>115.88881721999999</v>
      </c>
      <c r="U10" s="47">
        <f t="shared" ca="1" si="9"/>
        <v>37.761289399999995</v>
      </c>
      <c r="V10" s="12">
        <f ca="1">IFERROR([1]!EM_S_QSTM07_IS(D10,"61",$V$4,"1")/1000000,"")</f>
        <v>28.762921370000001</v>
      </c>
      <c r="W10" s="12">
        <f ca="1">IFERROR([1]!EM_S_QSTM07_IS(D10,"61",$W$4,"1")/1000000,"")</f>
        <v>58.694222009999997</v>
      </c>
      <c r="X10" s="12">
        <f ca="1">IFERROR([1]!EM_S_QSTM07_IS(D10,"61",$X$4,"1")/1000000,"")</f>
        <v>144.61595925</v>
      </c>
      <c r="Y10" s="12">
        <f ca="1">IFERROR([1]!EM_S_QSTM07_IS(D10,"61",$Y$4,"1")/1000000,"")</f>
        <v>102.7598217</v>
      </c>
      <c r="Z10" s="12">
        <f ca="1">IFERROR([1]!EM_S_QSTM07_IS(D10,"61",$Z$4,"1")/1000000,"")</f>
        <v>68.659110749999996</v>
      </c>
      <c r="AB10" s="14" t="str">
        <f t="shared" ca="1" si="10"/>
        <v/>
      </c>
      <c r="AC10" s="14">
        <f t="shared" ca="1" si="11"/>
        <v>-0.19864434173782247</v>
      </c>
      <c r="AD10" s="14">
        <f t="shared" ca="1" si="12"/>
        <v>-0.63252865978843953</v>
      </c>
      <c r="AE10" s="14">
        <f t="shared" ca="1" si="13"/>
        <v>-0.58107640696467944</v>
      </c>
      <c r="AH10" s="14">
        <f t="shared" ca="1" si="14"/>
        <v>-0.19864434173782247</v>
      </c>
      <c r="AI10" s="14">
        <f t="shared" ca="1" si="15"/>
        <v>-0.63252865978843953</v>
      </c>
      <c r="AJ10" s="16">
        <f t="shared" ca="1" si="16"/>
        <v>0</v>
      </c>
      <c r="AK10" s="14">
        <f t="shared" ca="1" si="17"/>
        <v>-0.41558650076313097</v>
      </c>
      <c r="AL10" s="27">
        <f t="shared" ca="1" si="18"/>
        <v>241.10724999999999</v>
      </c>
    </row>
    <row r="11" spans="1:38" x14ac:dyDescent="0.2">
      <c r="A11" s="16">
        <f ca="1">IFERROR(IF(AJ11=1,MAX($A$4:A10)+1,""),"")</f>
        <v>5</v>
      </c>
      <c r="C11" s="16">
        <v>7</v>
      </c>
      <c r="D11" s="5" t="str">
        <f>IFERROR(VLOOKUP(C11,年增速计算!$D:$U,3,),"")</f>
        <v>002142.SZ</v>
      </c>
      <c r="E11" s="5" t="str">
        <f>IFERROR(VLOOKUP(C11,年增速计算!$D:$U,4,),"")</f>
        <v>宁波银行</v>
      </c>
      <c r="F11" s="14">
        <f>IFERROR(VLOOKUP(C11,年增速计算!$D:$U,17,),"")</f>
        <v>0.26979460778632314</v>
      </c>
      <c r="G11" s="14">
        <f>IFERROR(VLOOKUP(C11,年增速计算!$D:$U,18,),"")</f>
        <v>0.23027205280330865</v>
      </c>
      <c r="H11" s="28" t="str">
        <f ca="1">IFERROR(AVERAGE([1]!EM_S_PROFITNOTICE_FORECASTT($D11,H$4),[1]!EM_S_PROFITNOTICE_FORECASTL($D11,H$4))/1000000,"")</f>
        <v/>
      </c>
      <c r="I11" s="28">
        <f ca="1">IFERROR(AVERAGE([1]!EM_S_PROFITNOTICE_FORECASTT($D11,I$4),[1]!EM_S_PROFITNOTICE_FORECASTL($D11,I$4))/1000000,"")</f>
        <v>7525.9830000000002</v>
      </c>
      <c r="J11" s="28">
        <f ca="1">IFERROR(AVERAGE([1]!EM_S_PROFITNOTICE_FORECASTT($D11,J$4),[1]!EM_S_PROFITNOTICE_FORECASTL($D11,J$4))/1000000,"")</f>
        <v>6118.5969999999998</v>
      </c>
      <c r="K11" s="29" t="str">
        <f t="shared" ca="1" si="4"/>
        <v/>
      </c>
      <c r="L11" s="29">
        <f t="shared" ca="1" si="5"/>
        <v>1182.6050000000007</v>
      </c>
      <c r="M11" s="29">
        <f t="shared" ca="1" si="6"/>
        <v>1979.7439999999999</v>
      </c>
      <c r="N11" s="12">
        <f ca="1">IFERROR([1]!EM_S_PERFORMANCEEXPRESS_QNETPROFIT(D11,$N$4)/1000000,"")</f>
        <v>1466.6220000000001</v>
      </c>
      <c r="O11" s="12" t="str">
        <f ca="1">IFERROR([1]!EM_S_PERFORMANCEEXPRESS_QNETPROFIT(D11,$O$4)/1000000,"")</f>
        <v/>
      </c>
      <c r="P11" s="12" t="str">
        <f ca="1">IFERROR([1]!EM_S_QSTM07_IS(D11,"61",$P$4,"1")/1000000,"")</f>
        <v/>
      </c>
      <c r="Q11" s="12">
        <f ca="1">IFERROR([1]!EM_S_QSTM07_IS(D11,"61",$Q$4,"1")/1000000,"")</f>
        <v>2204.5250000000001</v>
      </c>
      <c r="R11" s="12"/>
      <c r="S11" s="47" t="str">
        <f t="shared" ca="1" si="7"/>
        <v/>
      </c>
      <c r="T11" s="47">
        <f t="shared" ca="1" si="8"/>
        <v>1466.6220000000001</v>
      </c>
      <c r="U11" s="47">
        <f t="shared" ca="1" si="9"/>
        <v>2204.5250000000001</v>
      </c>
      <c r="V11" s="12">
        <f ca="1">IFERROR([1]!EM_S_QSTM07_IS(D11,"61",$V$4,"1")/1000000,"")</f>
        <v>2108.6179999999999</v>
      </c>
      <c r="W11" s="12">
        <f ca="1">IFERROR([1]!EM_S_QSTM07_IS(D11,"61",$W$4,"1")/1000000,"")</f>
        <v>2030.2349999999999</v>
      </c>
      <c r="X11" s="12">
        <f ca="1">IFERROR([1]!EM_S_QSTM07_IS(D11,"61",$X$4,"1")/1000000,"")</f>
        <v>1223.8140000000001</v>
      </c>
      <c r="Y11" s="12">
        <f ca="1">IFERROR([1]!EM_S_QSTM07_IS(D11,"61",$Y$4,"1")/1000000,"")</f>
        <v>1768.819</v>
      </c>
      <c r="Z11" s="12">
        <f ca="1">IFERROR([1]!EM_S_QSTM07_IS(D11,"61",$Z$4,"1")/1000000,"")</f>
        <v>1800.0429999999999</v>
      </c>
      <c r="AB11" s="14" t="str">
        <f t="shared" ca="1" si="10"/>
        <v/>
      </c>
      <c r="AC11" s="14">
        <f t="shared" ca="1" si="11"/>
        <v>0.19840269844927413</v>
      </c>
      <c r="AD11" s="14">
        <f t="shared" ca="1" si="12"/>
        <v>0.24632593838035444</v>
      </c>
      <c r="AE11" s="14">
        <f t="shared" ca="1" si="13"/>
        <v>0.17142646036789125</v>
      </c>
      <c r="AH11" s="14">
        <f t="shared" ca="1" si="14"/>
        <v>0.19840269844927413</v>
      </c>
      <c r="AI11" s="14">
        <f t="shared" ca="1" si="15"/>
        <v>0.24632593838035444</v>
      </c>
      <c r="AJ11" s="16">
        <f t="shared" ca="1" si="16"/>
        <v>1</v>
      </c>
      <c r="AK11" s="14">
        <f t="shared" ca="1" si="17"/>
        <v>0.2223643184148143</v>
      </c>
      <c r="AL11" s="27">
        <f t="shared" ca="1" si="18"/>
        <v>7809.9999999999991</v>
      </c>
    </row>
    <row r="12" spans="1:38" x14ac:dyDescent="0.2">
      <c r="A12" s="16">
        <f ca="1">IFERROR(IF(AJ12=1,MAX($A$4:A11)+1,""),"")</f>
        <v>6</v>
      </c>
      <c r="C12" s="16">
        <v>8</v>
      </c>
      <c r="D12" s="5" t="str">
        <f>IFERROR(VLOOKUP(C12,年增速计算!$D:$U,3,),"")</f>
        <v>002230.SZ</v>
      </c>
      <c r="E12" s="5" t="str">
        <f>IFERROR(VLOOKUP(C12,年增速计算!$D:$U,4,),"")</f>
        <v>科大讯飞</v>
      </c>
      <c r="F12" s="14">
        <f>IFERROR(VLOOKUP(C12,年增速计算!$D:$U,17,),"")</f>
        <v>0.41810060398046245</v>
      </c>
      <c r="G12" s="14">
        <f>IFERROR(VLOOKUP(C12,年增速计算!$D:$U,18,),"")</f>
        <v>0.33276632747883261</v>
      </c>
      <c r="H12" s="28" t="str">
        <f ca="1">IFERROR(AVERAGE([1]!EM_S_PROFITNOTICE_FORECASTT($D12,H$4),[1]!EM_S_PROFITNOTICE_FORECASTL($D12,H$4))/1000000,"")</f>
        <v/>
      </c>
      <c r="I12" s="28">
        <f ca="1">IFERROR(AVERAGE([1]!EM_S_PROFITNOTICE_FORECASTT($D12,I$4),[1]!EM_S_PROFITNOTICE_FORECASTL($D12,I$4))/1000000,"")</f>
        <v>531.61815000000001</v>
      </c>
      <c r="J12" s="28">
        <f ca="1">IFERROR(AVERAGE([1]!EM_S_PROFITNOTICE_FORECASTT($D12,J$4),[1]!EM_S_PROFITNOTICE_FORECASTL($D12,J$4))/1000000,"")</f>
        <v>290.74239999999998</v>
      </c>
      <c r="K12" s="29" t="str">
        <f t="shared" ca="1" si="4"/>
        <v/>
      </c>
      <c r="L12" s="29">
        <f t="shared" ca="1" si="5"/>
        <v>253.14299159000007</v>
      </c>
      <c r="M12" s="29">
        <f t="shared" ca="1" si="6"/>
        <v>34.646060329999983</v>
      </c>
      <c r="N12" s="12" t="str">
        <f ca="1">IFERROR([1]!EM_S_PERFORMANCEEXPRESS_QNETPROFIT(D12,$N$4)/1000000,"")</f>
        <v/>
      </c>
      <c r="O12" s="12" t="str">
        <f ca="1">IFERROR([1]!EM_S_PERFORMANCEEXPRESS_QNETPROFIT(D12,$O$4)/1000000,"")</f>
        <v/>
      </c>
      <c r="P12" s="12" t="str">
        <f ca="1">IFERROR([1]!EM_S_QSTM07_IS(D12,"61",$P$4,"1")/1000000,"")</f>
        <v/>
      </c>
      <c r="Q12" s="12">
        <f ca="1">IFERROR([1]!EM_S_QSTM07_IS(D12,"61",$Q$4,"1")/1000000,"")</f>
        <v>22.37881874</v>
      </c>
      <c r="R12" s="12"/>
      <c r="S12" s="47" t="str">
        <f t="shared" ca="1" si="7"/>
        <v/>
      </c>
      <c r="T12" s="47">
        <f t="shared" ca="1" si="8"/>
        <v>253.14299159000007</v>
      </c>
      <c r="U12" s="47">
        <f t="shared" ca="1" si="9"/>
        <v>22.37881874</v>
      </c>
      <c r="V12" s="12">
        <f ca="1">IFERROR([1]!EM_S_QSTM07_IS(D12,"61",$V$4,"1")/1000000,"")</f>
        <v>185.42691818</v>
      </c>
      <c r="W12" s="12">
        <f ca="1">IFERROR([1]!EM_S_QSTM07_IS(D12,"61",$W$4,"1")/1000000,"")</f>
        <v>70.669421489999991</v>
      </c>
      <c r="X12" s="12">
        <f ca="1">IFERROR([1]!EM_S_QSTM07_IS(D12,"61",$X$4,"1")/1000000,"")</f>
        <v>201.64647318999999</v>
      </c>
      <c r="Y12" s="12">
        <f ca="1">IFERROR([1]!EM_S_QSTM07_IS(D12,"61",$Y$4,"1")/1000000,"")</f>
        <v>80.555723180000001</v>
      </c>
      <c r="Z12" s="12">
        <f ca="1">IFERROR([1]!EM_S_QSTM07_IS(D12,"61",$Z$4,"1")/1000000,"")</f>
        <v>76.505739879999993</v>
      </c>
      <c r="AB12" s="14" t="str">
        <f t="shared" ca="1" si="10"/>
        <v/>
      </c>
      <c r="AC12" s="14">
        <f t="shared" ca="1" si="11"/>
        <v>0.25538020866587552</v>
      </c>
      <c r="AD12" s="14">
        <f t="shared" ca="1" si="12"/>
        <v>-0.72219455233497165</v>
      </c>
      <c r="AE12" s="14">
        <f t="shared" ca="1" si="13"/>
        <v>1.4236994305374204</v>
      </c>
      <c r="AH12" s="14">
        <f t="shared" ca="1" si="14"/>
        <v>0.25538020866587552</v>
      </c>
      <c r="AI12" s="14">
        <f t="shared" ca="1" si="15"/>
        <v>-0.72219455233497165</v>
      </c>
      <c r="AJ12" s="16">
        <f t="shared" ca="1" si="16"/>
        <v>1</v>
      </c>
      <c r="AK12" s="14">
        <f t="shared" ca="1" si="17"/>
        <v>-0.23340717183454807</v>
      </c>
      <c r="AL12" s="27">
        <f t="shared" ca="1" si="18"/>
        <v>531.61815000000001</v>
      </c>
    </row>
    <row r="13" spans="1:38" x14ac:dyDescent="0.2">
      <c r="A13" s="16">
        <f ca="1">IFERROR(IF(AJ13=1,MAX($A$4:A12)+1,""),"")</f>
        <v>7</v>
      </c>
      <c r="C13" s="16">
        <v>9</v>
      </c>
      <c r="D13" s="5" t="str">
        <f>IFERROR(VLOOKUP(C13,年增速计算!$D:$U,3,),"")</f>
        <v>002294.SZ</v>
      </c>
      <c r="E13" s="5" t="str">
        <f>IFERROR(VLOOKUP(C13,年增速计算!$D:$U,4,),"")</f>
        <v>信立泰</v>
      </c>
      <c r="F13" s="14">
        <f>IFERROR(VLOOKUP(C13,年增速计算!$D:$U,17,),"")</f>
        <v>0.21792036323289277</v>
      </c>
      <c r="G13" s="14">
        <f>IFERROR(VLOOKUP(C13,年增速计算!$D:$U,18,),"")</f>
        <v>0.28931405789941578</v>
      </c>
      <c r="H13" s="28" t="str">
        <f ca="1">IFERROR(AVERAGE([1]!EM_S_PROFITNOTICE_FORECASTT($D13,H$4),[1]!EM_S_PROFITNOTICE_FORECASTL($D13,H$4))/1000000,"")</f>
        <v/>
      </c>
      <c r="I13" s="28">
        <f ca="1">IFERROR(AVERAGE([1]!EM_S_PROFITNOTICE_FORECASTT($D13,I$4),[1]!EM_S_PROFITNOTICE_FORECASTL($D13,I$4))/1000000,"")</f>
        <v>1392.5119999999999</v>
      </c>
      <c r="J13" s="28">
        <f ca="1">IFERROR(AVERAGE([1]!EM_S_PROFITNOTICE_FORECASTT($D13,J$4),[1]!EM_S_PROFITNOTICE_FORECASTL($D13,J$4))/1000000,"")</f>
        <v>1064.80015</v>
      </c>
      <c r="K13" s="29" t="str">
        <f t="shared" ca="1" si="4"/>
        <v/>
      </c>
      <c r="L13" s="29">
        <f t="shared" ca="1" si="5"/>
        <v>352.93369140999988</v>
      </c>
      <c r="M13" s="29">
        <f t="shared" ca="1" si="6"/>
        <v>370.45399513000001</v>
      </c>
      <c r="N13" s="12" t="str">
        <f ca="1">IFERROR([1]!EM_S_PERFORMANCEEXPRESS_QNETPROFIT(D13,$N$4)/1000000,"")</f>
        <v/>
      </c>
      <c r="O13" s="12" t="str">
        <f ca="1">IFERROR([1]!EM_S_PERFORMANCEEXPRESS_QNETPROFIT(D13,$O$4)/1000000,"")</f>
        <v/>
      </c>
      <c r="P13" s="12" t="str">
        <f ca="1">IFERROR([1]!EM_S_QSTM07_IS(D13,"61",$P$4,"1")/1000000,"")</f>
        <v/>
      </c>
      <c r="Q13" s="12">
        <f ca="1">IFERROR([1]!EM_S_QSTM07_IS(D13,"61",$Q$4,"1")/1000000,"")</f>
        <v>345.23215372000004</v>
      </c>
      <c r="R13" s="12"/>
      <c r="S13" s="47" t="str">
        <f t="shared" ca="1" si="7"/>
        <v/>
      </c>
      <c r="T13" s="47">
        <f t="shared" ca="1" si="8"/>
        <v>352.93369140999988</v>
      </c>
      <c r="U13" s="47">
        <f t="shared" ca="1" si="9"/>
        <v>345.23215372000004</v>
      </c>
      <c r="V13" s="12">
        <f ca="1">IFERROR([1]!EM_S_QSTM07_IS(D13,"61",$V$4,"1")/1000000,"")</f>
        <v>336.51113923000003</v>
      </c>
      <c r="W13" s="12">
        <f ca="1">IFERROR([1]!EM_S_QSTM07_IS(D13,"61",$W$4,"1")/1000000,"")</f>
        <v>357.83501563999999</v>
      </c>
      <c r="X13" s="12">
        <f ca="1">IFERROR([1]!EM_S_QSTM07_IS(D13,"61",$X$4,"1")/1000000,"")</f>
        <v>340.00685207999999</v>
      </c>
      <c r="Y13" s="12">
        <f ca="1">IFERROR([1]!EM_S_QSTM07_IS(D13,"61",$Y$4,"1")/1000000,"")</f>
        <v>306.83485085000001</v>
      </c>
      <c r="Z13" s="12">
        <f ca="1">IFERROR([1]!EM_S_QSTM07_IS(D13,"61",$Z$4,"1")/1000000,"")</f>
        <v>305.50349662000002</v>
      </c>
      <c r="AB13" s="14" t="str">
        <f t="shared" ca="1" si="10"/>
        <v/>
      </c>
      <c r="AC13" s="14">
        <f t="shared" ca="1" si="11"/>
        <v>3.8019349465811196E-2</v>
      </c>
      <c r="AD13" s="14">
        <f t="shared" ca="1" si="12"/>
        <v>0.12513996621841053</v>
      </c>
      <c r="AE13" s="14">
        <f t="shared" ca="1" si="13"/>
        <v>0.10149685012793423</v>
      </c>
      <c r="AH13" s="14">
        <f t="shared" ca="1" si="14"/>
        <v>3.8019349465811196E-2</v>
      </c>
      <c r="AI13" s="14">
        <f t="shared" ca="1" si="15"/>
        <v>0.12513996621841053</v>
      </c>
      <c r="AJ13" s="16">
        <f t="shared" ca="1" si="16"/>
        <v>1</v>
      </c>
      <c r="AK13" s="14">
        <f t="shared" ca="1" si="17"/>
        <v>8.1579657842110867E-2</v>
      </c>
      <c r="AL13" s="27">
        <f t="shared" ca="1" si="18"/>
        <v>1392.5119999999999</v>
      </c>
    </row>
    <row r="14" spans="1:38" x14ac:dyDescent="0.2">
      <c r="A14" s="16" t="str">
        <f ca="1">IFERROR(IF(AJ14=1,MAX($A$4:A13)+1,""),"")</f>
        <v/>
      </c>
      <c r="C14" s="16">
        <v>10</v>
      </c>
      <c r="D14" s="5" t="str">
        <f>IFERROR(VLOOKUP(C14,年增速计算!$D:$U,3,),"")</f>
        <v>002367.SZ</v>
      </c>
      <c r="E14" s="5" t="str">
        <f>IFERROR(VLOOKUP(C14,年增速计算!$D:$U,4,),"")</f>
        <v>康力电梯</v>
      </c>
      <c r="F14" s="14">
        <f>IFERROR(VLOOKUP(C14,年增速计算!$D:$U,17,),"")</f>
        <v>0.24576827334383466</v>
      </c>
      <c r="G14" s="14">
        <f>IFERROR(VLOOKUP(C14,年增速计算!$D:$U,18,),"")</f>
        <v>0.32456349979306887</v>
      </c>
      <c r="H14" s="28" t="str">
        <f ca="1">IFERROR(AVERAGE([1]!EM_S_PROFITNOTICE_FORECASTT($D14,H$4),[1]!EM_S_PROFITNOTICE_FORECASTL($D14,H$4))/1000000,"")</f>
        <v/>
      </c>
      <c r="I14" s="28">
        <f ca="1">IFERROR(AVERAGE([1]!EM_S_PROFITNOTICE_FORECASTT($D14,I$4),[1]!EM_S_PROFITNOTICE_FORECASTL($D14,I$4))/1000000,"")</f>
        <v>488.75529999999998</v>
      </c>
      <c r="J14" s="28">
        <f ca="1">IFERROR(AVERAGE([1]!EM_S_PROFITNOTICE_FORECASTT($D14,J$4),[1]!EM_S_PROFITNOTICE_FORECASTL($D14,J$4))/1000000,"")</f>
        <v>397.22160000000002</v>
      </c>
      <c r="K14" s="29" t="str">
        <f t="shared" ca="1" si="4"/>
        <v/>
      </c>
      <c r="L14" s="29">
        <f t="shared" ca="1" si="5"/>
        <v>120.84143232000004</v>
      </c>
      <c r="M14" s="29">
        <f t="shared" ca="1" si="6"/>
        <v>153.32980881000003</v>
      </c>
      <c r="N14" s="12" t="str">
        <f ca="1">IFERROR([1]!EM_S_PERFORMANCEEXPRESS_QNETPROFIT(D14,$N$4)/1000000,"")</f>
        <v/>
      </c>
      <c r="O14" s="12" t="str">
        <f ca="1">IFERROR([1]!EM_S_PERFORMANCEEXPRESS_QNETPROFIT(D14,$O$4)/1000000,"")</f>
        <v/>
      </c>
      <c r="P14" s="12" t="str">
        <f ca="1">IFERROR([1]!EM_S_QSTM07_IS(D14,"61",$P$4,"1")/1000000,"")</f>
        <v/>
      </c>
      <c r="Q14" s="12">
        <f ca="1">IFERROR([1]!EM_S_QSTM07_IS(D14,"61",$Q$4,"1")/1000000,"")</f>
        <v>124.02207648999999</v>
      </c>
      <c r="R14" s="12"/>
      <c r="S14" s="47" t="str">
        <f t="shared" ca="1" si="7"/>
        <v/>
      </c>
      <c r="T14" s="47">
        <f t="shared" ca="1" si="8"/>
        <v>120.84143232000004</v>
      </c>
      <c r="U14" s="47">
        <f t="shared" ca="1" si="9"/>
        <v>124.02207648999999</v>
      </c>
      <c r="V14" s="12">
        <f ca="1">IFERROR([1]!EM_S_QSTM07_IS(D14,"61",$V$4,"1")/1000000,"")</f>
        <v>150.52770702999999</v>
      </c>
      <c r="W14" s="12">
        <f ca="1">IFERROR([1]!EM_S_QSTM07_IS(D14,"61",$W$4,"1")/1000000,"")</f>
        <v>93.36408415999999</v>
      </c>
      <c r="X14" s="12">
        <f ca="1">IFERROR([1]!EM_S_QSTM07_IS(D14,"61",$X$4,"1")/1000000,"")</f>
        <v>157.73725375000001</v>
      </c>
      <c r="Y14" s="12">
        <f ca="1">IFERROR([1]!EM_S_QSTM07_IS(D14,"61",$Y$4,"1")/1000000,"")</f>
        <v>130.75260148999999</v>
      </c>
      <c r="Z14" s="12">
        <f ca="1">IFERROR([1]!EM_S_QSTM07_IS(D14,"61",$Z$4,"1")/1000000,"")</f>
        <v>123.34643593999999</v>
      </c>
      <c r="AB14" s="14" t="str">
        <f t="shared" ca="1" si="10"/>
        <v/>
      </c>
      <c r="AC14" s="14">
        <f t="shared" ca="1" si="11"/>
        <v>-0.23390683274146939</v>
      </c>
      <c r="AD14" s="14">
        <f t="shared" ca="1" si="12"/>
        <v>-5.1475266444429048E-2</v>
      </c>
      <c r="AE14" s="14">
        <f t="shared" ca="1" si="13"/>
        <v>0.22036527349052804</v>
      </c>
      <c r="AH14" s="14">
        <f t="shared" ca="1" si="14"/>
        <v>-0.23390683274146939</v>
      </c>
      <c r="AI14" s="14">
        <f t="shared" ca="1" si="15"/>
        <v>-5.1475266444429048E-2</v>
      </c>
      <c r="AJ14" s="16">
        <f t="shared" ca="1" si="16"/>
        <v>0</v>
      </c>
      <c r="AK14" s="14">
        <f t="shared" ca="1" si="17"/>
        <v>-0.14269104959294923</v>
      </c>
      <c r="AL14" s="27">
        <f t="shared" ca="1" si="18"/>
        <v>488.75530000000003</v>
      </c>
    </row>
    <row r="15" spans="1:38" x14ac:dyDescent="0.2">
      <c r="A15" s="16">
        <f ca="1">IFERROR(IF(AJ15=1,MAX($A$4:A14)+1,""),"")</f>
        <v>8</v>
      </c>
      <c r="C15" s="16">
        <v>11</v>
      </c>
      <c r="D15" s="5" t="str">
        <f>IFERROR(VLOOKUP(C15,年增速计算!$D:$U,3,),"")</f>
        <v>002400.SZ</v>
      </c>
      <c r="E15" s="5" t="str">
        <f>IFERROR(VLOOKUP(C15,年增速计算!$D:$U,4,),"")</f>
        <v>省广股份</v>
      </c>
      <c r="F15" s="14">
        <f>IFERROR(VLOOKUP(C15,年增速计算!$D:$U,17,),"")</f>
        <v>0.25615016999123785</v>
      </c>
      <c r="G15" s="14">
        <f>IFERROR(VLOOKUP(C15,年增速计算!$D:$U,18,),"")</f>
        <v>0.51877710324362036</v>
      </c>
      <c r="H15" s="28" t="str">
        <f ca="1">IFERROR(AVERAGE([1]!EM_S_PROFITNOTICE_FORECASTT($D15,H$4),[1]!EM_S_PROFITNOTICE_FORECASTL($D15,H$4))/1000000,"")</f>
        <v/>
      </c>
      <c r="I15" s="28">
        <f ca="1">IFERROR(AVERAGE([1]!EM_S_PROFITNOTICE_FORECASTT($D15,I$4),[1]!EM_S_PROFITNOTICE_FORECASTL($D15,I$4))/1000000,"")</f>
        <v>657.17224999999996</v>
      </c>
      <c r="J15" s="28">
        <f ca="1">IFERROR(AVERAGE([1]!EM_S_PROFITNOTICE_FORECASTT($D15,J$4),[1]!EM_S_PROFITNOTICE_FORECASTL($D15,J$4))/1000000,"")</f>
        <v>460.57774999999998</v>
      </c>
      <c r="K15" s="29" t="str">
        <f t="shared" ca="1" si="4"/>
        <v/>
      </c>
      <c r="L15" s="29">
        <f t="shared" ca="1" si="5"/>
        <v>230.73521083999998</v>
      </c>
      <c r="M15" s="29">
        <f t="shared" ca="1" si="6"/>
        <v>201.91767887999998</v>
      </c>
      <c r="N15" s="12" t="str">
        <f ca="1">IFERROR([1]!EM_S_PERFORMANCEEXPRESS_QNETPROFIT(D15,$N$4)/1000000,"")</f>
        <v/>
      </c>
      <c r="O15" s="12" t="str">
        <f ca="1">IFERROR([1]!EM_S_PERFORMANCEEXPRESS_QNETPROFIT(D15,$O$4)/1000000,"")</f>
        <v/>
      </c>
      <c r="P15" s="12" t="str">
        <f ca="1">IFERROR([1]!EM_S_QSTM07_IS(D15,"61",$P$4,"1")/1000000,"")</f>
        <v/>
      </c>
      <c r="Q15" s="12">
        <f ca="1">IFERROR([1]!EM_S_QSTM07_IS(D15,"61",$Q$4,"1")/1000000,"")</f>
        <v>167.77696803999999</v>
      </c>
      <c r="R15" s="12"/>
      <c r="S15" s="47" t="str">
        <f t="shared" ca="1" si="7"/>
        <v/>
      </c>
      <c r="T15" s="47">
        <f t="shared" ca="1" si="8"/>
        <v>230.73521083999998</v>
      </c>
      <c r="U15" s="47">
        <f t="shared" ca="1" si="9"/>
        <v>167.77696803999999</v>
      </c>
      <c r="V15" s="12">
        <f ca="1">IFERROR([1]!EM_S_QSTM07_IS(D15,"61",$V$4,"1")/1000000,"")</f>
        <v>155.53086562999999</v>
      </c>
      <c r="W15" s="12">
        <f ca="1">IFERROR([1]!EM_S_QSTM07_IS(D15,"61",$W$4,"1")/1000000,"")</f>
        <v>103.12920548999999</v>
      </c>
      <c r="X15" s="12">
        <f ca="1">IFERROR([1]!EM_S_QSTM07_IS(D15,"61",$X$4,"1")/1000000,"")</f>
        <v>193.35287133</v>
      </c>
      <c r="Y15" s="12">
        <f ca="1">IFERROR([1]!EM_S_QSTM07_IS(D15,"61",$Y$4,"1")/1000000,"")</f>
        <v>156.32138783000002</v>
      </c>
      <c r="Z15" s="12">
        <f ca="1">IFERROR([1]!EM_S_QSTM07_IS(D15,"61",$Z$4,"1")/1000000,"")</f>
        <v>129.40780966</v>
      </c>
      <c r="AB15" s="14" t="str">
        <f t="shared" ca="1" si="10"/>
        <v/>
      </c>
      <c r="AC15" s="14">
        <f t="shared" ca="1" si="11"/>
        <v>0.19333739009336273</v>
      </c>
      <c r="AD15" s="14">
        <f t="shared" ca="1" si="12"/>
        <v>7.328223200307013E-2</v>
      </c>
      <c r="AE15" s="14">
        <f t="shared" ca="1" si="13"/>
        <v>0.20186614732630501</v>
      </c>
      <c r="AH15" s="14">
        <f t="shared" ca="1" si="14"/>
        <v>0.19333739009336273</v>
      </c>
      <c r="AI15" s="14">
        <f t="shared" ca="1" si="15"/>
        <v>7.328223200307013E-2</v>
      </c>
      <c r="AJ15" s="16">
        <f t="shared" ca="1" si="16"/>
        <v>1</v>
      </c>
      <c r="AK15" s="14">
        <f t="shared" ca="1" si="17"/>
        <v>0.13330981104821643</v>
      </c>
      <c r="AL15" s="27">
        <f t="shared" ca="1" si="18"/>
        <v>657.17224999999996</v>
      </c>
    </row>
    <row r="16" spans="1:38" x14ac:dyDescent="0.2">
      <c r="A16" s="16">
        <f ca="1">IFERROR(IF(AJ16=1,MAX($A$4:A15)+1,""),"")</f>
        <v>9</v>
      </c>
      <c r="C16" s="16">
        <v>12</v>
      </c>
      <c r="D16" s="5" t="str">
        <f>IFERROR(VLOOKUP(C16,年增速计算!$D:$U,3,),"")</f>
        <v>002415.SZ</v>
      </c>
      <c r="E16" s="5" t="str">
        <f>IFERROR(VLOOKUP(C16,年增速计算!$D:$U,4,),"")</f>
        <v>海康威视</v>
      </c>
      <c r="F16" s="14">
        <f>IFERROR(VLOOKUP(C16,年增速计算!$D:$U,17,),"")</f>
        <v>0.47615946043113677</v>
      </c>
      <c r="G16" s="14">
        <f>IFERROR(VLOOKUP(C16,年增速计算!$D:$U,18,),"")</f>
        <v>0.41034890817463365</v>
      </c>
      <c r="H16" s="28" t="str">
        <f ca="1">IFERROR(AVERAGE([1]!EM_S_PROFITNOTICE_FORECASTT($D16,H$4),[1]!EM_S_PROFITNOTICE_FORECASTL($D16,H$4))/1000000,"")</f>
        <v/>
      </c>
      <c r="I16" s="28">
        <f ca="1">IFERROR(AVERAGE([1]!EM_S_PROFITNOTICE_FORECASTT($D16,I$4),[1]!EM_S_PROFITNOTICE_FORECASTL($D16,I$4))/1000000,"")</f>
        <v>7336.3120500000005</v>
      </c>
      <c r="J16" s="28">
        <f ca="1">IFERROR(AVERAGE([1]!EM_S_PROFITNOTICE_FORECASTT($D16,J$4),[1]!EM_S_PROFITNOTICE_FORECASTL($D16,J$4))/1000000,"")</f>
        <v>4523.9841500000002</v>
      </c>
      <c r="K16" s="29" t="str">
        <f t="shared" ca="1" si="4"/>
        <v/>
      </c>
      <c r="L16" s="29">
        <f t="shared" ca="1" si="5"/>
        <v>2486.3545247200009</v>
      </c>
      <c r="M16" s="29">
        <f t="shared" ca="1" si="6"/>
        <v>1917.1376946200005</v>
      </c>
      <c r="N16" s="12" t="str">
        <f ca="1">IFERROR([1]!EM_S_PERFORMANCEEXPRESS_QNETPROFIT(D16,$N$4)/1000000,"")</f>
        <v/>
      </c>
      <c r="O16" s="12" t="str">
        <f ca="1">IFERROR([1]!EM_S_PERFORMANCEEXPRESS_QNETPROFIT(D16,$O$4)/1000000,"")</f>
        <v/>
      </c>
      <c r="P16" s="12" t="str">
        <f ca="1">IFERROR([1]!EM_S_QSTM07_IS(D16,"61",$P$4,"1")/1000000,"")</f>
        <v/>
      </c>
      <c r="Q16" s="12">
        <f ca="1">IFERROR([1]!EM_S_QSTM07_IS(D16,"61",$Q$4,"1")/1000000,"")</f>
        <v>2243.1110699000001</v>
      </c>
      <c r="R16" s="12"/>
      <c r="S16" s="47" t="str">
        <f t="shared" ca="1" si="7"/>
        <v/>
      </c>
      <c r="T16" s="47">
        <f t="shared" ca="1" si="8"/>
        <v>2486.3545247200009</v>
      </c>
      <c r="U16" s="47">
        <f t="shared" ca="1" si="9"/>
        <v>2243.1110699000001</v>
      </c>
      <c r="V16" s="12">
        <f ca="1">IFERROR([1]!EM_S_QSTM07_IS(D16,"61",$V$4,"1")/1000000,"")</f>
        <v>1463.2310555500001</v>
      </c>
      <c r="W16" s="12">
        <f ca="1">IFERROR([1]!EM_S_QSTM07_IS(D16,"61",$W$4,"1")/1000000,"")</f>
        <v>1143.6153998299999</v>
      </c>
      <c r="X16" s="12">
        <f ca="1">IFERROR([1]!EM_S_QSTM07_IS(D16,"61",$X$4,"1")/1000000,"")</f>
        <v>2099.06284478</v>
      </c>
      <c r="Y16" s="12">
        <f ca="1">IFERROR([1]!EM_S_QSTM07_IS(D16,"61",$Y$4,"1")/1000000,"")</f>
        <v>1563.4650667200001</v>
      </c>
      <c r="Z16" s="12">
        <f ca="1">IFERROR([1]!EM_S_QSTM07_IS(D16,"61",$Z$4,"1")/1000000,"")</f>
        <v>1161.8798346800002</v>
      </c>
      <c r="AB16" s="14" t="str">
        <f t="shared" ca="1" si="10"/>
        <v/>
      </c>
      <c r="AC16" s="14">
        <f t="shared" ca="1" si="11"/>
        <v>0.18450694837609422</v>
      </c>
      <c r="AD16" s="14">
        <f t="shared" ca="1" si="12"/>
        <v>0.43470494969601858</v>
      </c>
      <c r="AE16" s="14">
        <f t="shared" ca="1" si="13"/>
        <v>0.25936522166511028</v>
      </c>
      <c r="AH16" s="14">
        <f t="shared" ca="1" si="14"/>
        <v>0.18450694837609422</v>
      </c>
      <c r="AI16" s="14">
        <f t="shared" ca="1" si="15"/>
        <v>0.43470494969601858</v>
      </c>
      <c r="AJ16" s="16">
        <f t="shared" ca="1" si="16"/>
        <v>1</v>
      </c>
      <c r="AK16" s="14">
        <f t="shared" ca="1" si="17"/>
        <v>0.30960594903605643</v>
      </c>
      <c r="AL16" s="27">
        <f t="shared" ca="1" si="18"/>
        <v>7336.3120500000005</v>
      </c>
    </row>
    <row r="17" spans="1:38" x14ac:dyDescent="0.2">
      <c r="A17" s="16">
        <f ca="1">IFERROR(IF(AJ17=1,MAX($A$4:A16)+1,""),"")</f>
        <v>10</v>
      </c>
      <c r="C17" s="16">
        <v>13</v>
      </c>
      <c r="D17" s="5" t="str">
        <f>IFERROR(VLOOKUP(C17,年增速计算!$D:$U,3,),"")</f>
        <v>002450.SZ</v>
      </c>
      <c r="E17" s="5" t="str">
        <f>IFERROR(VLOOKUP(C17,年增速计算!$D:$U,4,),"")</f>
        <v>康得新</v>
      </c>
      <c r="F17" s="14">
        <f>IFERROR(VLOOKUP(C17,年增速计算!$D:$U,17,),"")</f>
        <v>0.70075170017863209</v>
      </c>
      <c r="G17" s="14">
        <f>IFERROR(VLOOKUP(C17,年增速计算!$D:$U,18,),"")</f>
        <v>0.82253606831625703</v>
      </c>
      <c r="H17" s="28" t="str">
        <f ca="1">IFERROR(AVERAGE([1]!EM_S_PROFITNOTICE_FORECASTT($D17,H$4),[1]!EM_S_PROFITNOTICE_FORECASTL($D17,H$4))/1000000,"")</f>
        <v/>
      </c>
      <c r="I17" s="28">
        <f ca="1">IFERROR(AVERAGE([1]!EM_S_PROFITNOTICE_FORECASTT($D17,I$4),[1]!EM_S_PROFITNOTICE_FORECASTL($D17,I$4))/1000000,"")</f>
        <v>2013.9849999999999</v>
      </c>
      <c r="J17" s="28">
        <f ca="1">IFERROR(AVERAGE([1]!EM_S_PROFITNOTICE_FORECASTT($D17,J$4),[1]!EM_S_PROFITNOTICE_FORECASTL($D17,J$4))/1000000,"")</f>
        <v>1437.7449999999999</v>
      </c>
      <c r="K17" s="29" t="str">
        <f t="shared" ca="1" si="4"/>
        <v/>
      </c>
      <c r="L17" s="29">
        <f t="shared" ca="1" si="5"/>
        <v>628.75785782000003</v>
      </c>
      <c r="M17" s="29">
        <f t="shared" ca="1" si="6"/>
        <v>539.64768770000001</v>
      </c>
      <c r="N17" s="12" t="str">
        <f ca="1">IFERROR([1]!EM_S_PERFORMANCEEXPRESS_QNETPROFIT(D17,$N$4)/1000000,"")</f>
        <v/>
      </c>
      <c r="O17" s="12" t="str">
        <f ca="1">IFERROR([1]!EM_S_PERFORMANCEEXPRESS_QNETPROFIT(D17,$O$4)/1000000,"")</f>
        <v/>
      </c>
      <c r="P17" s="12" t="str">
        <f ca="1">IFERROR([1]!EM_S_QSTM07_IS(D17,"61",$P$4,"1")/1000000,"")</f>
        <v/>
      </c>
      <c r="Q17" s="12">
        <f ca="1">IFERROR([1]!EM_S_QSTM07_IS(D17,"61",$Q$4,"1")/1000000,"")</f>
        <v>487.12982987999999</v>
      </c>
      <c r="R17" s="12"/>
      <c r="S17" s="47" t="str">
        <f t="shared" ca="1" si="7"/>
        <v/>
      </c>
      <c r="T17" s="47">
        <f t="shared" ca="1" si="8"/>
        <v>628.75785782000003</v>
      </c>
      <c r="U17" s="47">
        <f t="shared" ca="1" si="9"/>
        <v>487.12982987999999</v>
      </c>
      <c r="V17" s="12">
        <f ca="1">IFERROR([1]!EM_S_QSTM07_IS(D17,"61",$V$4,"1")/1000000,"")</f>
        <v>499.06104686999998</v>
      </c>
      <c r="W17" s="12">
        <f ca="1">IFERROR([1]!EM_S_QSTM07_IS(D17,"61",$W$4,"1")/1000000,"")</f>
        <v>399.03626543000001</v>
      </c>
      <c r="X17" s="12">
        <f ca="1">IFERROR([1]!EM_S_QSTM07_IS(D17,"61",$X$4,"1")/1000000,"")</f>
        <v>382.49523706000002</v>
      </c>
      <c r="Y17" s="12">
        <f ca="1">IFERROR([1]!EM_S_QSTM07_IS(D17,"61",$Y$4,"1")/1000000,"")</f>
        <v>367.83698017</v>
      </c>
      <c r="Z17" s="12">
        <f ca="1">IFERROR([1]!EM_S_QSTM07_IS(D17,"61",$Z$4,"1")/1000000,"")</f>
        <v>366.03617052999999</v>
      </c>
      <c r="AB17" s="14" t="str">
        <f t="shared" ca="1" si="10"/>
        <v/>
      </c>
      <c r="AC17" s="14">
        <f t="shared" ca="1" si="11"/>
        <v>0.64383186220269217</v>
      </c>
      <c r="AD17" s="14">
        <f t="shared" ca="1" si="12"/>
        <v>0.32430901769274922</v>
      </c>
      <c r="AE17" s="14">
        <f t="shared" ca="1" si="13"/>
        <v>0.36342003072370521</v>
      </c>
      <c r="AH17" s="14">
        <f t="shared" ca="1" si="14"/>
        <v>0.64383186220269217</v>
      </c>
      <c r="AI17" s="14">
        <f t="shared" ca="1" si="15"/>
        <v>0.32430901769274922</v>
      </c>
      <c r="AJ17" s="16">
        <f t="shared" ca="1" si="16"/>
        <v>1</v>
      </c>
      <c r="AK17" s="14">
        <f t="shared" ca="1" si="17"/>
        <v>0.4840704399477207</v>
      </c>
      <c r="AL17" s="27">
        <f t="shared" ca="1" si="18"/>
        <v>2013.9849999999999</v>
      </c>
    </row>
    <row r="18" spans="1:38" x14ac:dyDescent="0.2">
      <c r="A18" s="16" t="str">
        <f ca="1">IFERROR(IF(AJ18=1,MAX($A$4:A17)+1,""),"")</f>
        <v/>
      </c>
      <c r="C18" s="16">
        <v>14</v>
      </c>
      <c r="D18" s="5" t="str">
        <f>IFERROR(VLOOKUP(C18,年增速计算!$D:$U,3,),"")</f>
        <v>002470.SZ</v>
      </c>
      <c r="E18" s="5" t="str">
        <f>IFERROR(VLOOKUP(C18,年增速计算!$D:$U,4,),"")</f>
        <v>金正大</v>
      </c>
      <c r="F18" s="14">
        <f>IFERROR(VLOOKUP(C18,年增速计算!$D:$U,17,),"")</f>
        <v>0.26498280478420422</v>
      </c>
      <c r="G18" s="14">
        <f>IFERROR(VLOOKUP(C18,年增速计算!$D:$U,18,),"")</f>
        <v>0.28804150225036507</v>
      </c>
      <c r="H18" s="28" t="str">
        <f ca="1">IFERROR(AVERAGE([1]!EM_S_PROFITNOTICE_FORECASTT($D18,H$4),[1]!EM_S_PROFITNOTICE_FORECASTL($D18,H$4))/1000000,"")</f>
        <v/>
      </c>
      <c r="I18" s="28">
        <f ca="1">IFERROR(AVERAGE([1]!EM_S_PROFITNOTICE_FORECASTT($D18,I$4),[1]!EM_S_PROFITNOTICE_FORECASTL($D18,I$4))/1000000,"")</f>
        <v>1112.0473999999999</v>
      </c>
      <c r="J18" s="28">
        <f ca="1">IFERROR(AVERAGE([1]!EM_S_PROFITNOTICE_FORECASTT($D18,J$4),[1]!EM_S_PROFITNOTICE_FORECASTL($D18,J$4))/1000000,"")</f>
        <v>1181.1012000000001</v>
      </c>
      <c r="K18" s="29" t="str">
        <f t="shared" ca="1" si="4"/>
        <v/>
      </c>
      <c r="L18" s="29">
        <f t="shared" ca="1" si="5"/>
        <v>-15.224479950000102</v>
      </c>
      <c r="M18" s="29">
        <f t="shared" ca="1" si="6"/>
        <v>402.73392005000005</v>
      </c>
      <c r="N18" s="12" t="str">
        <f ca="1">IFERROR([1]!EM_S_PERFORMANCEEXPRESS_QNETPROFIT(D18,$N$4)/1000000,"")</f>
        <v/>
      </c>
      <c r="O18" s="12" t="str">
        <f ca="1">IFERROR([1]!EM_S_PERFORMANCEEXPRESS_QNETPROFIT(D18,$O$4)/1000000,"")</f>
        <v/>
      </c>
      <c r="P18" s="12" t="str">
        <f ca="1">IFERROR([1]!EM_S_QSTM07_IS(D18,"61",$P$4,"1")/1000000,"")</f>
        <v/>
      </c>
      <c r="Q18" s="12">
        <f ca="1">IFERROR([1]!EM_S_QSTM07_IS(D18,"61",$Q$4,"1")/1000000,"")</f>
        <v>348.90460000000002</v>
      </c>
      <c r="R18" s="12"/>
      <c r="S18" s="47" t="str">
        <f t="shared" ca="1" si="7"/>
        <v/>
      </c>
      <c r="T18" s="47">
        <f t="shared" ca="1" si="8"/>
        <v>-15.224479950000102</v>
      </c>
      <c r="U18" s="47">
        <f t="shared" ca="1" si="9"/>
        <v>348.90460000000002</v>
      </c>
      <c r="V18" s="12">
        <f ca="1">IFERROR([1]!EM_S_QSTM07_IS(D18,"61",$V$4,"1")/1000000,"")</f>
        <v>373.78982364999996</v>
      </c>
      <c r="W18" s="12">
        <f ca="1">IFERROR([1]!EM_S_QSTM07_IS(D18,"61",$W$4,"1")/1000000,"")</f>
        <v>404.57745629999999</v>
      </c>
      <c r="X18" s="12">
        <f ca="1">IFERROR([1]!EM_S_QSTM07_IS(D18,"61",$X$4,"1")/1000000,"")</f>
        <v>13.348648050000001</v>
      </c>
      <c r="Y18" s="12">
        <f ca="1">IFERROR([1]!EM_S_QSTM07_IS(D18,"61",$Y$4,"1")/1000000,"")</f>
        <v>452.96195166000001</v>
      </c>
      <c r="Z18" s="12">
        <f ca="1">IFERROR([1]!EM_S_QSTM07_IS(D18,"61",$Z$4,"1")/1000000,"")</f>
        <v>314.67921602999996</v>
      </c>
      <c r="AB18" s="14" t="str">
        <f t="shared" ca="1" si="10"/>
        <v/>
      </c>
      <c r="AC18" s="14">
        <f t="shared" ca="1" si="11"/>
        <v>-2.1405259838280104</v>
      </c>
      <c r="AD18" s="14">
        <f t="shared" ca="1" si="12"/>
        <v>-0.22972647322507783</v>
      </c>
      <c r="AE18" s="14">
        <f t="shared" ca="1" si="13"/>
        <v>0.18784401577498744</v>
      </c>
      <c r="AH18" s="14">
        <f t="shared" ca="1" si="14"/>
        <v>-2.1405259838280104</v>
      </c>
      <c r="AI18" s="14">
        <f t="shared" ca="1" si="15"/>
        <v>-0.22972647322507783</v>
      </c>
      <c r="AJ18" s="16">
        <f t="shared" ca="1" si="16"/>
        <v>0</v>
      </c>
      <c r="AK18" s="14">
        <f t="shared" ca="1" si="17"/>
        <v>-1.185126228526544</v>
      </c>
      <c r="AL18" s="27">
        <f t="shared" ca="1" si="18"/>
        <v>1112.0473999999999</v>
      </c>
    </row>
    <row r="19" spans="1:38" x14ac:dyDescent="0.2">
      <c r="A19" s="16">
        <f ca="1">IFERROR(IF(AJ19=1,MAX($A$4:A18)+1,""),"")</f>
        <v>11</v>
      </c>
      <c r="C19" s="16">
        <v>15</v>
      </c>
      <c r="D19" s="5" t="str">
        <f>IFERROR(VLOOKUP(C19,年增速计算!$D:$U,3,),"")</f>
        <v>002508.SZ</v>
      </c>
      <c r="E19" s="5" t="str">
        <f>IFERROR(VLOOKUP(C19,年增速计算!$D:$U,4,),"")</f>
        <v>老板电器</v>
      </c>
      <c r="F19" s="14">
        <f>IFERROR(VLOOKUP(C19,年增速计算!$D:$U,17,),"")</f>
        <v>0.29828316929361609</v>
      </c>
      <c r="G19" s="14">
        <f>IFERROR(VLOOKUP(C19,年增速计算!$D:$U,18,),"")</f>
        <v>0.43954727629786583</v>
      </c>
      <c r="H19" s="28" t="str">
        <f ca="1">IFERROR(AVERAGE([1]!EM_S_PROFITNOTICE_FORECASTT($D19,H$4),[1]!EM_S_PROFITNOTICE_FORECASTL($D19,H$4))/1000000,"")</f>
        <v/>
      </c>
      <c r="I19" s="28">
        <f ca="1">IFERROR(AVERAGE([1]!EM_S_PROFITNOTICE_FORECASTT($D19,I$4),[1]!EM_S_PROFITNOTICE_FORECASTL($D19,I$4))/1000000,"")</f>
        <v>1204.2149999999999</v>
      </c>
      <c r="J19" s="28">
        <f ca="1">IFERROR(AVERAGE([1]!EM_S_PROFITNOTICE_FORECASTT($D19,J$4),[1]!EM_S_PROFITNOTICE_FORECASTL($D19,J$4))/1000000,"")</f>
        <v>634.57669999999996</v>
      </c>
      <c r="K19" s="29" t="str">
        <f t="shared" ca="1" si="4"/>
        <v/>
      </c>
      <c r="L19" s="29">
        <f t="shared" ca="1" si="5"/>
        <v>502.90061402999982</v>
      </c>
      <c r="M19" s="29">
        <f t="shared" ca="1" si="6"/>
        <v>211.73801850999996</v>
      </c>
      <c r="N19" s="12" t="str">
        <f ca="1">IFERROR([1]!EM_S_PERFORMANCEEXPRESS_QNETPROFIT(D19,$N$4)/1000000,"")</f>
        <v/>
      </c>
      <c r="O19" s="12" t="str">
        <f ca="1">IFERROR([1]!EM_S_PERFORMANCEEXPRESS_QNETPROFIT(D19,$O$4)/1000000,"")</f>
        <v/>
      </c>
      <c r="P19" s="12" t="str">
        <f ca="1">IFERROR([1]!EM_S_QSTM07_IS(D19,"61",$P$4,"1")/1000000,"")</f>
        <v/>
      </c>
      <c r="Q19" s="12">
        <f ca="1">IFERROR([1]!EM_S_QSTM07_IS(D19,"61",$Q$4,"1")/1000000,"")</f>
        <v>278.47570448000005</v>
      </c>
      <c r="R19" s="12"/>
      <c r="S19" s="47" t="str">
        <f t="shared" ca="1" si="7"/>
        <v/>
      </c>
      <c r="T19" s="47">
        <f t="shared" ca="1" si="8"/>
        <v>502.90061402999982</v>
      </c>
      <c r="U19" s="47">
        <f t="shared" ca="1" si="9"/>
        <v>278.47570448000005</v>
      </c>
      <c r="V19" s="12">
        <f ca="1">IFERROR([1]!EM_S_QSTM07_IS(D19,"61",$V$4,"1")/1000000,"")</f>
        <v>259.77672636</v>
      </c>
      <c r="W19" s="12">
        <f ca="1">IFERROR([1]!EM_S_QSTM07_IS(D19,"61",$W$4,"1")/1000000,"")</f>
        <v>163.06195513</v>
      </c>
      <c r="X19" s="12">
        <f ca="1">IFERROR([1]!EM_S_QSTM07_IS(D19,"61",$X$4,"1")/1000000,"")</f>
        <v>342.35526479999999</v>
      </c>
      <c r="Y19" s="12">
        <f ca="1">IFERROR([1]!EM_S_QSTM07_IS(D19,"61",$Y$4,"1")/1000000,"")</f>
        <v>181.54618500999999</v>
      </c>
      <c r="Z19" s="12">
        <f ca="1">IFERROR([1]!EM_S_QSTM07_IS(D19,"61",$Z$4,"1")/1000000,"")</f>
        <v>187.990846</v>
      </c>
      <c r="AB19" s="14" t="str">
        <f t="shared" ca="1" si="10"/>
        <v/>
      </c>
      <c r="AC19" s="14">
        <f t="shared" ca="1" si="11"/>
        <v>0.46894371355378039</v>
      </c>
      <c r="AD19" s="14">
        <f t="shared" ca="1" si="12"/>
        <v>0.53391107868590548</v>
      </c>
      <c r="AE19" s="14">
        <f t="shared" ca="1" si="13"/>
        <v>0.38185838240230052</v>
      </c>
      <c r="AH19" s="14">
        <f t="shared" ca="1" si="14"/>
        <v>0.46894371355378039</v>
      </c>
      <c r="AI19" s="14">
        <f t="shared" ca="1" si="15"/>
        <v>0.53391107868590548</v>
      </c>
      <c r="AJ19" s="16">
        <f t="shared" ca="1" si="16"/>
        <v>1</v>
      </c>
      <c r="AK19" s="14">
        <f t="shared" ca="1" si="17"/>
        <v>0.50142739611984299</v>
      </c>
      <c r="AL19" s="27">
        <f t="shared" ca="1" si="18"/>
        <v>1204.2150000000001</v>
      </c>
    </row>
    <row r="20" spans="1:38" x14ac:dyDescent="0.2">
      <c r="A20" s="16">
        <f ca="1">IFERROR(IF(AJ20=1,MAX($A$4:A19)+1,""),"")</f>
        <v>12</v>
      </c>
      <c r="C20" s="16">
        <v>16</v>
      </c>
      <c r="D20" s="5" t="str">
        <f>IFERROR(VLOOKUP(C20,年增速计算!$D:$U,3,),"")</f>
        <v>002542.SZ</v>
      </c>
      <c r="E20" s="5" t="str">
        <f>IFERROR(VLOOKUP(C20,年增速计算!$D:$U,4,),"")</f>
        <v>中化岩土</v>
      </c>
      <c r="F20" s="14">
        <f>IFERROR(VLOOKUP(C20,年增速计算!$D:$U,17,),"")</f>
        <v>0.53691743708113138</v>
      </c>
      <c r="G20" s="14">
        <f>IFERROR(VLOOKUP(C20,年增速计算!$D:$U,18,),"")</f>
        <v>0.38979338881461678</v>
      </c>
      <c r="H20" s="28" t="str">
        <f ca="1">IFERROR(AVERAGE([1]!EM_S_PROFITNOTICE_FORECASTT($D20,H$4),[1]!EM_S_PROFITNOTICE_FORECASTL($D20,H$4))/1000000,"")</f>
        <v/>
      </c>
      <c r="I20" s="28">
        <f ca="1">IFERROR(AVERAGE([1]!EM_S_PROFITNOTICE_FORECASTT($D20,I$4),[1]!EM_S_PROFITNOTICE_FORECASTL($D20,I$4))/1000000,"")</f>
        <v>272.47219999999999</v>
      </c>
      <c r="J20" s="28">
        <f ca="1">IFERROR(AVERAGE([1]!EM_S_PROFITNOTICE_FORECASTT($D20,J$4),[1]!EM_S_PROFITNOTICE_FORECASTL($D20,J$4))/1000000,"")</f>
        <v>159.42644999999999</v>
      </c>
      <c r="K20" s="29" t="str">
        <f t="shared" ca="1" si="4"/>
        <v/>
      </c>
      <c r="L20" s="29">
        <f t="shared" ca="1" si="5"/>
        <v>126.28707183</v>
      </c>
      <c r="M20" s="29">
        <f t="shared" ca="1" si="6"/>
        <v>80.614459909999994</v>
      </c>
      <c r="N20" s="12" t="str">
        <f ca="1">IFERROR([1]!EM_S_PERFORMANCEEXPRESS_QNETPROFIT(D20,$N$4)/1000000,"")</f>
        <v/>
      </c>
      <c r="O20" s="12" t="str">
        <f ca="1">IFERROR([1]!EM_S_PERFORMANCEEXPRESS_QNETPROFIT(D20,$O$4)/1000000,"")</f>
        <v/>
      </c>
      <c r="P20" s="12" t="str">
        <f ca="1">IFERROR([1]!EM_S_QSTM07_IS(D20,"61",$P$4,"1")/1000000,"")</f>
        <v/>
      </c>
      <c r="Q20" s="12">
        <f ca="1">IFERROR([1]!EM_S_QSTM07_IS(D20,"61",$Q$4,"1")/1000000,"")</f>
        <v>67.373138080000004</v>
      </c>
      <c r="R20" s="12"/>
      <c r="S20" s="47" t="str">
        <f t="shared" ca="1" si="7"/>
        <v/>
      </c>
      <c r="T20" s="47">
        <f t="shared" ca="1" si="8"/>
        <v>126.28707183</v>
      </c>
      <c r="U20" s="47">
        <f t="shared" ca="1" si="9"/>
        <v>67.373138080000004</v>
      </c>
      <c r="V20" s="12">
        <f ca="1">IFERROR([1]!EM_S_QSTM07_IS(D20,"61",$V$4,"1")/1000000,"")</f>
        <v>43.882671939999994</v>
      </c>
      <c r="W20" s="12">
        <f ca="1">IFERROR([1]!EM_S_QSTM07_IS(D20,"61",$W$4,"1")/1000000,"")</f>
        <v>34.92931815</v>
      </c>
      <c r="X20" s="12">
        <f ca="1">IFERROR([1]!EM_S_QSTM07_IS(D20,"61",$X$4,"1")/1000000,"")</f>
        <v>94.204792819999994</v>
      </c>
      <c r="Y20" s="12">
        <f ca="1">IFERROR([1]!EM_S_QSTM07_IS(D20,"61",$Y$4,"1")/1000000,"")</f>
        <v>57.500078860000002</v>
      </c>
      <c r="Z20" s="12">
        <f ca="1">IFERROR([1]!EM_S_QSTM07_IS(D20,"61",$Z$4,"1")/1000000,"")</f>
        <v>43.815347750000001</v>
      </c>
      <c r="AB20" s="14" t="str">
        <f t="shared" ca="1" si="10"/>
        <v/>
      </c>
      <c r="AC20" s="14">
        <f t="shared" ca="1" si="11"/>
        <v>0.34055888293603709</v>
      </c>
      <c r="AD20" s="14">
        <f t="shared" ca="1" si="12"/>
        <v>0.17170514224926059</v>
      </c>
      <c r="AE20" s="14">
        <f t="shared" ca="1" si="13"/>
        <v>1.5365435505414579E-3</v>
      </c>
      <c r="AH20" s="14">
        <f t="shared" ca="1" si="14"/>
        <v>0.34055888293603709</v>
      </c>
      <c r="AI20" s="14">
        <f t="shared" ca="1" si="15"/>
        <v>0.17170514224926059</v>
      </c>
      <c r="AJ20" s="16">
        <f t="shared" ca="1" si="16"/>
        <v>1</v>
      </c>
      <c r="AK20" s="14">
        <f t="shared" ca="1" si="17"/>
        <v>0.25613201259264884</v>
      </c>
      <c r="AL20" s="27">
        <f t="shared" ca="1" si="18"/>
        <v>272.47219999999999</v>
      </c>
    </row>
    <row r="21" spans="1:38" x14ac:dyDescent="0.2">
      <c r="A21" s="16">
        <f ca="1">IFERROR(IF(AJ21=1,MAX($A$4:A20)+1,""),"")</f>
        <v>13</v>
      </c>
      <c r="C21" s="16">
        <v>17</v>
      </c>
      <c r="D21" s="5" t="str">
        <f>IFERROR(VLOOKUP(C21,年增速计算!$D:$U,3,),"")</f>
        <v>002572.SZ</v>
      </c>
      <c r="E21" s="5" t="str">
        <f>IFERROR(VLOOKUP(C21,年增速计算!$D:$U,4,),"")</f>
        <v>索菲亚</v>
      </c>
      <c r="F21" s="14">
        <f>IFERROR(VLOOKUP(C21,年增速计算!$D:$U,17,),"")</f>
        <v>0.39521515874436797</v>
      </c>
      <c r="G21" s="14">
        <f>IFERROR(VLOOKUP(C21,年增速计算!$D:$U,18,),"")</f>
        <v>0.40432915000188907</v>
      </c>
      <c r="H21" s="28" t="str">
        <f ca="1">IFERROR(AVERAGE([1]!EM_S_PROFITNOTICE_FORECASTT($D21,H$4),[1]!EM_S_PROFITNOTICE_FORECASTL($D21,H$4))/1000000,"")</f>
        <v/>
      </c>
      <c r="I21" s="28">
        <f ca="1">IFERROR(AVERAGE([1]!EM_S_PROFITNOTICE_FORECASTT($D21,I$4),[1]!EM_S_PROFITNOTICE_FORECASTL($D21,I$4))/1000000,"")</f>
        <v>642.62130000000002</v>
      </c>
      <c r="J21" s="28">
        <f ca="1">IFERROR(AVERAGE([1]!EM_S_PROFITNOTICE_FORECASTT($D21,J$4),[1]!EM_S_PROFITNOTICE_FORECASTL($D21,J$4))/1000000,"")</f>
        <v>386.01780000000002</v>
      </c>
      <c r="K21" s="29" t="str">
        <f t="shared" ca="1" si="4"/>
        <v/>
      </c>
      <c r="L21" s="29">
        <f t="shared" ca="1" si="5"/>
        <v>234.44312804000006</v>
      </c>
      <c r="M21" s="29">
        <f t="shared" ca="1" si="6"/>
        <v>186.05919832000004</v>
      </c>
      <c r="N21" s="12" t="str">
        <f ca="1">IFERROR([1]!EM_S_PERFORMANCEEXPRESS_QNETPROFIT(D21,$N$4)/1000000,"")</f>
        <v/>
      </c>
      <c r="O21" s="12" t="str">
        <f ca="1">IFERROR([1]!EM_S_PERFORMANCEEXPRESS_QNETPROFIT(D21,$O$4)/1000000,"")</f>
        <v/>
      </c>
      <c r="P21" s="12" t="str">
        <f ca="1">IFERROR([1]!EM_S_QSTM07_IS(D21,"61",$P$4,"1")/1000000,"")</f>
        <v/>
      </c>
      <c r="Q21" s="12">
        <f ca="1">IFERROR([1]!EM_S_QSTM07_IS(D21,"61",$Q$4,"1")/1000000,"")</f>
        <v>208.21957028</v>
      </c>
      <c r="R21" s="12"/>
      <c r="S21" s="47" t="str">
        <f t="shared" ca="1" si="7"/>
        <v/>
      </c>
      <c r="T21" s="47">
        <f t="shared" ca="1" si="8"/>
        <v>234.44312804000006</v>
      </c>
      <c r="U21" s="47">
        <f t="shared" ca="1" si="9"/>
        <v>208.21957028</v>
      </c>
      <c r="V21" s="12">
        <f ca="1">IFERROR([1]!EM_S_QSTM07_IS(D21,"61",$V$4,"1")/1000000,"")</f>
        <v>147.33528899999999</v>
      </c>
      <c r="W21" s="12">
        <f ca="1">IFERROR([1]!EM_S_QSTM07_IS(D21,"61",$W$4,"1")/1000000,"")</f>
        <v>52.623312679999998</v>
      </c>
      <c r="X21" s="12">
        <f ca="1">IFERROR([1]!EM_S_QSTM07_IS(D21,"61",$X$4,"1")/1000000,"")</f>
        <v>183.28816122000001</v>
      </c>
      <c r="Y21" s="12">
        <f ca="1">IFERROR([1]!EM_S_QSTM07_IS(D21,"61",$Y$4,"1")/1000000,"")</f>
        <v>140.62171874000001</v>
      </c>
      <c r="Z21" s="12">
        <f ca="1">IFERROR([1]!EM_S_QSTM07_IS(D21,"61",$Z$4,"1")/1000000,"")</f>
        <v>99.202466700000002</v>
      </c>
      <c r="AB21" s="14" t="str">
        <f t="shared" ca="1" si="10"/>
        <v/>
      </c>
      <c r="AC21" s="14">
        <f t="shared" ca="1" si="11"/>
        <v>0.27909585910788293</v>
      </c>
      <c r="AD21" s="14">
        <f t="shared" ca="1" si="12"/>
        <v>0.48070704970534334</v>
      </c>
      <c r="AE21" s="14">
        <f t="shared" ca="1" si="13"/>
        <v>0.48519783732353489</v>
      </c>
      <c r="AH21" s="14">
        <f t="shared" ca="1" si="14"/>
        <v>0.27909585910788293</v>
      </c>
      <c r="AI21" s="14">
        <f t="shared" ca="1" si="15"/>
        <v>0.48070704970534334</v>
      </c>
      <c r="AJ21" s="16">
        <f t="shared" ca="1" si="16"/>
        <v>1</v>
      </c>
      <c r="AK21" s="14">
        <f t="shared" ca="1" si="17"/>
        <v>0.37990145440661316</v>
      </c>
      <c r="AL21" s="27">
        <f t="shared" ca="1" si="18"/>
        <v>642.62130000000002</v>
      </c>
    </row>
    <row r="22" spans="1:38" x14ac:dyDescent="0.2">
      <c r="A22" s="16">
        <f ca="1">IFERROR(IF(AJ22=1,MAX($A$4:A21)+1,""),"")</f>
        <v>14</v>
      </c>
      <c r="C22" s="16">
        <v>18</v>
      </c>
      <c r="D22" s="5" t="str">
        <f>IFERROR(VLOOKUP(C22,年增速计算!$D:$U,3,),"")</f>
        <v>002589.SZ</v>
      </c>
      <c r="E22" s="5" t="str">
        <f>IFERROR(VLOOKUP(C22,年增速计算!$D:$U,4,),"")</f>
        <v>瑞康医药</v>
      </c>
      <c r="F22" s="14">
        <f>IFERROR(VLOOKUP(C22,年增速计算!$D:$U,17,),"")</f>
        <v>0.34520739918523136</v>
      </c>
      <c r="G22" s="14">
        <f>IFERROR(VLOOKUP(C22,年增速计算!$D:$U,18,),"")</f>
        <v>0.30595604943159649</v>
      </c>
      <c r="H22" s="28" t="str">
        <f ca="1">IFERROR(AVERAGE([1]!EM_S_PROFITNOTICE_FORECASTT($D22,H$4),[1]!EM_S_PROFITNOTICE_FORECASTL($D22,H$4))/1000000,"")</f>
        <v/>
      </c>
      <c r="I22" s="28">
        <f ca="1">IFERROR(AVERAGE([1]!EM_S_PROFITNOTICE_FORECASTT($D22,I$4),[1]!EM_S_PROFITNOTICE_FORECASTL($D22,I$4))/1000000,"")</f>
        <v>554.45550000000003</v>
      </c>
      <c r="J22" s="28">
        <f ca="1">IFERROR(AVERAGE([1]!EM_S_PROFITNOTICE_FORECASTT($D22,J$4),[1]!EM_S_PROFITNOTICE_FORECASTL($D22,J$4))/1000000,"")</f>
        <v>389.82905</v>
      </c>
      <c r="K22" s="29" t="str">
        <f t="shared" ca="1" si="4"/>
        <v/>
      </c>
      <c r="L22" s="29">
        <f t="shared" ca="1" si="5"/>
        <v>182.06200885999999</v>
      </c>
      <c r="M22" s="29">
        <f t="shared" ca="1" si="6"/>
        <v>172.62430627000003</v>
      </c>
      <c r="N22" s="12" t="str">
        <f ca="1">IFERROR([1]!EM_S_PERFORMANCEEXPRESS_QNETPROFIT(D22,$N$4)/1000000,"")</f>
        <v/>
      </c>
      <c r="O22" s="12" t="str">
        <f ca="1">IFERROR([1]!EM_S_PERFORMANCEEXPRESS_QNETPROFIT(D22,$O$4)/1000000,"")</f>
        <v/>
      </c>
      <c r="P22" s="12" t="str">
        <f ca="1">IFERROR([1]!EM_S_QSTM07_IS(D22,"61",$P$4,"1")/1000000,"")</f>
        <v/>
      </c>
      <c r="Q22" s="12">
        <f ca="1">IFERROR([1]!EM_S_QSTM07_IS(D22,"61",$Q$4,"1")/1000000,"")</f>
        <v>155.18874740999999</v>
      </c>
      <c r="R22" s="12"/>
      <c r="S22" s="47" t="str">
        <f t="shared" ca="1" si="7"/>
        <v/>
      </c>
      <c r="T22" s="47">
        <f t="shared" ca="1" si="8"/>
        <v>182.06200885999999</v>
      </c>
      <c r="U22" s="47">
        <f t="shared" ca="1" si="9"/>
        <v>155.18874740999999</v>
      </c>
      <c r="V22" s="12">
        <f ca="1">IFERROR([1]!EM_S_QSTM07_IS(D22,"61",$V$4,"1")/1000000,"")</f>
        <v>131.74451619999999</v>
      </c>
      <c r="W22" s="12">
        <f ca="1">IFERROR([1]!EM_S_QSTM07_IS(D22,"61",$W$4,"1")/1000000,"")</f>
        <v>85.460227529999997</v>
      </c>
      <c r="X22" s="12">
        <f ca="1">IFERROR([1]!EM_S_QSTM07_IS(D22,"61",$X$4,"1")/1000000,"")</f>
        <v>70.053815639999996</v>
      </c>
      <c r="Y22" s="12">
        <f ca="1">IFERROR([1]!EM_S_QSTM07_IS(D22,"61",$Y$4,"1")/1000000,"")</f>
        <v>62.602855990000002</v>
      </c>
      <c r="Z22" s="12">
        <f ca="1">IFERROR([1]!EM_S_QSTM07_IS(D22,"61",$Z$4,"1")/1000000,"")</f>
        <v>52.295714049999994</v>
      </c>
      <c r="AB22" s="14" t="str">
        <f t="shared" ca="1" si="10"/>
        <v/>
      </c>
      <c r="AC22" s="14">
        <f t="shared" ca="1" si="11"/>
        <v>1.5988878292597168</v>
      </c>
      <c r="AD22" s="14">
        <f t="shared" ca="1" si="12"/>
        <v>1.4789403766944658</v>
      </c>
      <c r="AE22" s="14">
        <f t="shared" ca="1" si="13"/>
        <v>1.5192220546800244</v>
      </c>
      <c r="AH22" s="14">
        <f t="shared" ca="1" si="14"/>
        <v>1.5988878292597168</v>
      </c>
      <c r="AI22" s="14">
        <f t="shared" ca="1" si="15"/>
        <v>1.4789403766944658</v>
      </c>
      <c r="AJ22" s="16">
        <f t="shared" ca="1" si="16"/>
        <v>1</v>
      </c>
      <c r="AK22" s="14">
        <f t="shared" ca="1" si="17"/>
        <v>1.5389141029770914</v>
      </c>
      <c r="AL22" s="27">
        <f t="shared" ca="1" si="18"/>
        <v>554.45550000000003</v>
      </c>
    </row>
    <row r="23" spans="1:38" x14ac:dyDescent="0.2">
      <c r="A23" s="16">
        <f ca="1">IFERROR(IF(AJ23=1,MAX($A$4:A22)+1,""),"")</f>
        <v>15</v>
      </c>
      <c r="C23" s="16">
        <v>19</v>
      </c>
      <c r="D23" s="5" t="str">
        <f>IFERROR(VLOOKUP(C23,年增速计算!$D:$U,3,),"")</f>
        <v>002701.SZ</v>
      </c>
      <c r="E23" s="5" t="str">
        <f>IFERROR(VLOOKUP(C23,年增速计算!$D:$U,4,),"")</f>
        <v>奥瑞金</v>
      </c>
      <c r="F23" s="14">
        <f>IFERROR(VLOOKUP(C23,年增速计算!$D:$U,17,),"")</f>
        <v>0.27683404832575165</v>
      </c>
      <c r="G23" s="14">
        <f>IFERROR(VLOOKUP(C23,年增速计算!$D:$U,18,),"")</f>
        <v>0.33884710940397156</v>
      </c>
      <c r="H23" s="28" t="str">
        <f ca="1">IFERROR(AVERAGE([1]!EM_S_PROFITNOTICE_FORECASTT($D23,H$4),[1]!EM_S_PROFITNOTICE_FORECASTL($D23,H$4))/1000000,"")</f>
        <v/>
      </c>
      <c r="I23" s="28">
        <f ca="1">IFERROR(AVERAGE([1]!EM_S_PROFITNOTICE_FORECASTT($D23,I$4),[1]!EM_S_PROFITNOTICE_FORECASTL($D23,I$4))/1000000,"")</f>
        <v>1144.0989</v>
      </c>
      <c r="J23" s="28">
        <f ca="1">IFERROR(AVERAGE([1]!EM_S_PROFITNOTICE_FORECASTT($D23,J$4),[1]!EM_S_PROFITNOTICE_FORECASTL($D23,J$4))/1000000,"")</f>
        <v>990.54989999999998</v>
      </c>
      <c r="K23" s="29" t="str">
        <f t="shared" ca="1" si="4"/>
        <v/>
      </c>
      <c r="L23" s="29">
        <f t="shared" ca="1" si="5"/>
        <v>121.17479199999997</v>
      </c>
      <c r="M23" s="29">
        <f t="shared" ca="1" si="6"/>
        <v>378.10931599999998</v>
      </c>
      <c r="N23" s="12" t="str">
        <f ca="1">IFERROR([1]!EM_S_PERFORMANCEEXPRESS_QNETPROFIT(D23,$N$4)/1000000,"")</f>
        <v/>
      </c>
      <c r="O23" s="12" t="str">
        <f ca="1">IFERROR([1]!EM_S_PERFORMANCEEXPRESS_QNETPROFIT(D23,$O$4)/1000000,"")</f>
        <v/>
      </c>
      <c r="P23" s="12" t="str">
        <f ca="1">IFERROR([1]!EM_S_QSTM07_IS(D23,"61",$P$4,"1")/1000000,"")</f>
        <v/>
      </c>
      <c r="Q23" s="12">
        <f ca="1">IFERROR([1]!EM_S_QSTM07_IS(D23,"61",$Q$4,"1")/1000000,"")</f>
        <v>410.48352399999999</v>
      </c>
      <c r="R23" s="12"/>
      <c r="S23" s="47" t="str">
        <f t="shared" ca="1" si="7"/>
        <v/>
      </c>
      <c r="T23" s="47">
        <f t="shared" ca="1" si="8"/>
        <v>121.17479199999997</v>
      </c>
      <c r="U23" s="47">
        <f t="shared" ca="1" si="9"/>
        <v>410.48352399999999</v>
      </c>
      <c r="V23" s="12">
        <f ca="1">IFERROR([1]!EM_S_QSTM07_IS(D23,"61",$V$4,"1")/1000000,"")</f>
        <v>303.44102199999998</v>
      </c>
      <c r="W23" s="12">
        <f ca="1">IFERROR([1]!EM_S_QSTM07_IS(D23,"61",$W$4,"1")/1000000,"")</f>
        <v>308.99956200000003</v>
      </c>
      <c r="X23" s="12">
        <f ca="1">IFERROR([1]!EM_S_QSTM07_IS(D23,"61",$X$4,"1")/1000000,"")</f>
        <v>136.48798600000001</v>
      </c>
      <c r="Y23" s="12">
        <f ca="1">IFERROR([1]!EM_S_QSTM07_IS(D23,"61",$Y$4,"1")/1000000,"")</f>
        <v>326.80166800000001</v>
      </c>
      <c r="Z23" s="12">
        <f ca="1">IFERROR([1]!EM_S_QSTM07_IS(D23,"61",$Z$4,"1")/1000000,"")</f>
        <v>285.56067300000001</v>
      </c>
      <c r="AB23" s="14" t="str">
        <f t="shared" ca="1" si="10"/>
        <v/>
      </c>
      <c r="AC23" s="14">
        <f t="shared" ca="1" si="11"/>
        <v>-0.11219444618371054</v>
      </c>
      <c r="AD23" s="14">
        <f t="shared" ca="1" si="12"/>
        <v>0.25606312388833946</v>
      </c>
      <c r="AE23" s="14">
        <f t="shared" ca="1" si="13"/>
        <v>6.2614886049102314E-2</v>
      </c>
      <c r="AH23" s="14">
        <f t="shared" ca="1" si="14"/>
        <v>-0.11219444618371054</v>
      </c>
      <c r="AI23" s="14">
        <f t="shared" ca="1" si="15"/>
        <v>0.25606312388833946</v>
      </c>
      <c r="AJ23" s="16">
        <f t="shared" ca="1" si="16"/>
        <v>1</v>
      </c>
      <c r="AK23" s="14">
        <f t="shared" ca="1" si="17"/>
        <v>7.1934338852314456E-2</v>
      </c>
      <c r="AL23" s="27">
        <f t="shared" ca="1" si="18"/>
        <v>1144.0989</v>
      </c>
    </row>
    <row r="24" spans="1:38" x14ac:dyDescent="0.2">
      <c r="A24" s="16">
        <f ca="1">IFERROR(IF(AJ24=1,MAX($A$4:A23)+1,""),"")</f>
        <v>16</v>
      </c>
      <c r="C24" s="16">
        <v>20</v>
      </c>
      <c r="D24" s="5" t="str">
        <f>IFERROR(VLOOKUP(C24,年增速计算!$D:$U,3,),"")</f>
        <v>002707.SZ</v>
      </c>
      <c r="E24" s="5" t="str">
        <f>IFERROR(VLOOKUP(C24,年增速计算!$D:$U,4,),"")</f>
        <v>众信旅游</v>
      </c>
      <c r="F24" s="14">
        <f>IFERROR(VLOOKUP(C24,年增速计算!$D:$U,17,),"")</f>
        <v>0.51898557588457472</v>
      </c>
      <c r="G24" s="14">
        <f>IFERROR(VLOOKUP(C24,年增速计算!$D:$U,18,),"")</f>
        <v>0.43665166183227822</v>
      </c>
      <c r="H24" s="28" t="str">
        <f ca="1">IFERROR(AVERAGE([1]!EM_S_PROFITNOTICE_FORECASTT($D24,H$4),[1]!EM_S_PROFITNOTICE_FORECASTL($D24,H$4))/1000000,"")</f>
        <v/>
      </c>
      <c r="I24" s="28">
        <f ca="1">IFERROR(AVERAGE([1]!EM_S_PROFITNOTICE_FORECASTT($D24,I$4),[1]!EM_S_PROFITNOTICE_FORECASTL($D24,I$4))/1000000,"")</f>
        <v>214.71039999999999</v>
      </c>
      <c r="J24" s="28">
        <f ca="1">IFERROR(AVERAGE([1]!EM_S_PROFITNOTICE_FORECASTT($D24,J$4),[1]!EM_S_PROFITNOTICE_FORECASTL($D24,J$4))/1000000,"")</f>
        <v>213.37934999999999</v>
      </c>
      <c r="K24" s="29" t="str">
        <f t="shared" ca="1" si="4"/>
        <v/>
      </c>
      <c r="L24" s="29">
        <f t="shared" ca="1" si="5"/>
        <v>4.1196404199999961</v>
      </c>
      <c r="M24" s="29">
        <f t="shared" ca="1" si="6"/>
        <v>138.12905223999999</v>
      </c>
      <c r="N24" s="12" t="str">
        <f ca="1">IFERROR([1]!EM_S_PERFORMANCEEXPRESS_QNETPROFIT(D24,$N$4)/1000000,"")</f>
        <v/>
      </c>
      <c r="O24" s="12" t="str">
        <f ca="1">IFERROR([1]!EM_S_PERFORMANCEEXPRESS_QNETPROFIT(D24,$O$4)/1000000,"")</f>
        <v/>
      </c>
      <c r="P24" s="12" t="str">
        <f ca="1">IFERROR([1]!EM_S_QSTM07_IS(D24,"61",$P$4,"1")/1000000,"")</f>
        <v/>
      </c>
      <c r="Q24" s="12">
        <f ca="1">IFERROR([1]!EM_S_QSTM07_IS(D24,"61",$Q$4,"1")/1000000,"")</f>
        <v>135.34046182</v>
      </c>
      <c r="R24" s="12"/>
      <c r="S24" s="47" t="str">
        <f t="shared" ca="1" si="7"/>
        <v/>
      </c>
      <c r="T24" s="47">
        <f t="shared" ca="1" si="8"/>
        <v>4.1196404199999961</v>
      </c>
      <c r="U24" s="47">
        <f t="shared" ca="1" si="9"/>
        <v>135.34046182</v>
      </c>
      <c r="V24" s="12">
        <f ca="1">IFERROR([1]!EM_S_QSTM07_IS(D24,"61",$V$4,"1")/1000000,"")</f>
        <v>38.701520369999997</v>
      </c>
      <c r="W24" s="12">
        <f ca="1">IFERROR([1]!EM_S_QSTM07_IS(D24,"61",$W$4,"1")/1000000,"")</f>
        <v>36.548777389999998</v>
      </c>
      <c r="X24" s="12">
        <f ca="1">IFERROR([1]!EM_S_QSTM07_IS(D24,"61",$X$4,"1")/1000000,"")</f>
        <v>16.001242560000001</v>
      </c>
      <c r="Y24" s="12">
        <f ca="1">IFERROR([1]!EM_S_QSTM07_IS(D24,"61",$Y$4,"1")/1000000,"")</f>
        <v>112.10354771999999</v>
      </c>
      <c r="Z24" s="12">
        <f ca="1">IFERROR([1]!EM_S_QSTM07_IS(D24,"61",$Z$4,"1")/1000000,"")</f>
        <v>32.820055480000001</v>
      </c>
      <c r="AB24" s="14" t="str">
        <f t="shared" ca="1" si="10"/>
        <v/>
      </c>
      <c r="AC24" s="14">
        <f t="shared" ca="1" si="11"/>
        <v>-0.742542467901943</v>
      </c>
      <c r="AD24" s="14">
        <f t="shared" ca="1" si="12"/>
        <v>0.20728080932852042</v>
      </c>
      <c r="AE24" s="14">
        <f t="shared" ca="1" si="13"/>
        <v>0.17920338049349319</v>
      </c>
      <c r="AH24" s="14">
        <f t="shared" ca="1" si="14"/>
        <v>-0.742542467901943</v>
      </c>
      <c r="AI24" s="14">
        <f t="shared" ca="1" si="15"/>
        <v>0.20728080932852042</v>
      </c>
      <c r="AJ24" s="16">
        <f t="shared" ca="1" si="16"/>
        <v>1</v>
      </c>
      <c r="AK24" s="14">
        <f t="shared" ca="1" si="17"/>
        <v>-0.26763082928671128</v>
      </c>
      <c r="AL24" s="27">
        <f t="shared" ca="1" si="18"/>
        <v>214.71039999999999</v>
      </c>
    </row>
    <row r="25" spans="1:38" x14ac:dyDescent="0.2">
      <c r="A25" s="16">
        <f ca="1">IFERROR(IF(AJ25=1,MAX($A$4:A24)+1,""),"")</f>
        <v>17</v>
      </c>
      <c r="C25" s="16">
        <v>21</v>
      </c>
      <c r="D25" s="5" t="str">
        <f>IFERROR(VLOOKUP(C25,年增速计算!$D:$U,3,),"")</f>
        <v>002717.SZ</v>
      </c>
      <c r="E25" s="5" t="str">
        <f>IFERROR(VLOOKUP(C25,年增速计算!$D:$U,4,),"")</f>
        <v>岭南园林</v>
      </c>
      <c r="F25" s="14">
        <f>IFERROR(VLOOKUP(C25,年增速计算!$D:$U,17,),"")</f>
        <v>0.30850194830072875</v>
      </c>
      <c r="G25" s="14">
        <f>IFERROR(VLOOKUP(C25,年增速计算!$D:$U,18,),"")</f>
        <v>0.22361942119818412</v>
      </c>
      <c r="H25" s="28" t="str">
        <f ca="1">IFERROR(AVERAGE([1]!EM_S_PROFITNOTICE_FORECASTT($D25,H$4),[1]!EM_S_PROFITNOTICE_FORECASTL($D25,H$4))/1000000,"")</f>
        <v/>
      </c>
      <c r="I25" s="28">
        <f ca="1">IFERROR(AVERAGE([1]!EM_S_PROFITNOTICE_FORECASTT($D25,I$4),[1]!EM_S_PROFITNOTICE_FORECASTL($D25,I$4))/1000000,"")</f>
        <v>235.13155</v>
      </c>
      <c r="J25" s="28">
        <f ca="1">IFERROR(AVERAGE([1]!EM_S_PROFITNOTICE_FORECASTT($D25,J$4),[1]!EM_S_PROFITNOTICE_FORECASTL($D25,J$4))/1000000,"")</f>
        <v>164.05789999999999</v>
      </c>
      <c r="K25" s="29" t="str">
        <f t="shared" ca="1" si="4"/>
        <v/>
      </c>
      <c r="L25" s="29">
        <f t="shared" ca="1" si="5"/>
        <v>62.173514650000001</v>
      </c>
      <c r="M25" s="29">
        <f t="shared" ca="1" si="6"/>
        <v>60.818543639999987</v>
      </c>
      <c r="N25" s="12" t="str">
        <f ca="1">IFERROR([1]!EM_S_PERFORMANCEEXPRESS_QNETPROFIT(D25,$N$4)/1000000,"")</f>
        <v/>
      </c>
      <c r="O25" s="12" t="str">
        <f ca="1">IFERROR([1]!EM_S_PERFORMANCEEXPRESS_QNETPROFIT(D25,$O$4)/1000000,"")</f>
        <v/>
      </c>
      <c r="P25" s="12" t="str">
        <f ca="1">IFERROR([1]!EM_S_QSTM07_IS(D25,"61",$P$4,"1")/1000000,"")</f>
        <v/>
      </c>
      <c r="Q25" s="12">
        <f ca="1">IFERROR([1]!EM_S_QSTM07_IS(D25,"61",$Q$4,"1")/1000000,"")</f>
        <v>69.718678990000001</v>
      </c>
      <c r="R25" s="12"/>
      <c r="S25" s="47" t="str">
        <f t="shared" ca="1" si="7"/>
        <v/>
      </c>
      <c r="T25" s="47">
        <f t="shared" ca="1" si="8"/>
        <v>62.173514650000001</v>
      </c>
      <c r="U25" s="47">
        <f t="shared" ca="1" si="9"/>
        <v>69.718678990000001</v>
      </c>
      <c r="V25" s="12">
        <f ca="1">IFERROR([1]!EM_S_QSTM07_IS(D25,"61",$V$4,"1")/1000000,"")</f>
        <v>74.789064030000006</v>
      </c>
      <c r="W25" s="12">
        <f ca="1">IFERROR([1]!EM_S_QSTM07_IS(D25,"61",$W$4,"1")/1000000,"")</f>
        <v>28.45029233</v>
      </c>
      <c r="X25" s="12">
        <f ca="1">IFERROR([1]!EM_S_QSTM07_IS(D25,"61",$X$4,"1")/1000000,"")</f>
        <v>50.766865590000002</v>
      </c>
      <c r="Y25" s="12">
        <f ca="1">IFERROR([1]!EM_S_QSTM07_IS(D25,"61",$Y$4,"1")/1000000,"")</f>
        <v>47.09387031</v>
      </c>
      <c r="Z25" s="12">
        <f ca="1">IFERROR([1]!EM_S_QSTM07_IS(D25,"61",$Z$4,"1")/1000000,"")</f>
        <v>46.530954909999998</v>
      </c>
      <c r="AB25" s="14" t="str">
        <f t="shared" ca="1" si="10"/>
        <v/>
      </c>
      <c r="AC25" s="14">
        <f t="shared" ca="1" si="11"/>
        <v>0.22468688833621567</v>
      </c>
      <c r="AD25" s="14">
        <f t="shared" ca="1" si="12"/>
        <v>0.48041939494609359</v>
      </c>
      <c r="AE25" s="14">
        <f t="shared" ca="1" si="13"/>
        <v>0.60729699561628891</v>
      </c>
      <c r="AH25" s="14">
        <f t="shared" ca="1" si="14"/>
        <v>0.22468688833621567</v>
      </c>
      <c r="AI25" s="14">
        <f t="shared" ca="1" si="15"/>
        <v>0.48041939494609359</v>
      </c>
      <c r="AJ25" s="16">
        <f t="shared" ca="1" si="16"/>
        <v>1</v>
      </c>
      <c r="AK25" s="14">
        <f t="shared" ca="1" si="17"/>
        <v>0.35255314164115464</v>
      </c>
      <c r="AL25" s="27">
        <f t="shared" ca="1" si="18"/>
        <v>235.13155000000003</v>
      </c>
    </row>
    <row r="26" spans="1:38" x14ac:dyDescent="0.2">
      <c r="A26" s="16">
        <f ca="1">IFERROR(IF(AJ26=1,MAX($A$4:A25)+1,""),"")</f>
        <v>18</v>
      </c>
      <c r="C26" s="16">
        <v>22</v>
      </c>
      <c r="D26" s="5" t="str">
        <f>IFERROR(VLOOKUP(C26,年增速计算!$D:$U,3,),"")</f>
        <v>002727.SZ</v>
      </c>
      <c r="E26" s="5" t="str">
        <f>IFERROR(VLOOKUP(C26,年增速计算!$D:$U,4,),"")</f>
        <v>一心堂</v>
      </c>
      <c r="F26" s="14">
        <f>IFERROR(VLOOKUP(C26,年增速计算!$D:$U,17,),"")</f>
        <v>0.23526177344280796</v>
      </c>
      <c r="G26" s="14">
        <f>IFERROR(VLOOKUP(C26,年增速计算!$D:$U,18,),"")</f>
        <v>0.27468848614303454</v>
      </c>
      <c r="H26" s="28" t="str">
        <f ca="1">IFERROR(AVERAGE([1]!EM_S_PROFITNOTICE_FORECASTT($D26,H$4),[1]!EM_S_PROFITNOTICE_FORECASTL($D26,H$4))/1000000,"")</f>
        <v/>
      </c>
      <c r="I26" s="28">
        <f ca="1">IFERROR(AVERAGE([1]!EM_S_PROFITNOTICE_FORECASTT($D26,I$4),[1]!EM_S_PROFITNOTICE_FORECASTL($D26,I$4))/1000000,"")</f>
        <v>398.40440000000001</v>
      </c>
      <c r="J26" s="28">
        <f ca="1">IFERROR(AVERAGE([1]!EM_S_PROFITNOTICE_FORECASTT($D26,J$4),[1]!EM_S_PROFITNOTICE_FORECASTL($D26,J$4))/1000000,"")</f>
        <v>289.06939999999997</v>
      </c>
      <c r="K26" s="29" t="str">
        <f t="shared" ca="1" si="4"/>
        <v/>
      </c>
      <c r="L26" s="29">
        <f t="shared" ca="1" si="5"/>
        <v>114.51319195999999</v>
      </c>
      <c r="M26" s="29">
        <f t="shared" ca="1" si="6"/>
        <v>92.72765933999996</v>
      </c>
      <c r="N26" s="12" t="str">
        <f ca="1">IFERROR([1]!EM_S_PERFORMANCEEXPRESS_QNETPROFIT(D26,$N$4)/1000000,"")</f>
        <v/>
      </c>
      <c r="O26" s="12" t="str">
        <f ca="1">IFERROR([1]!EM_S_PERFORMANCEEXPRESS_QNETPROFIT(D26,$O$4)/1000000,"")</f>
        <v/>
      </c>
      <c r="P26" s="12" t="str">
        <f ca="1">IFERROR([1]!EM_S_QSTM07_IS(D26,"61",$P$4,"1")/1000000,"")</f>
        <v/>
      </c>
      <c r="Q26" s="12">
        <f ca="1">IFERROR([1]!EM_S_QSTM07_IS(D26,"61",$Q$4,"1")/1000000,"")</f>
        <v>87.549467379999996</v>
      </c>
      <c r="R26" s="12"/>
      <c r="S26" s="47" t="str">
        <f t="shared" ca="1" si="7"/>
        <v/>
      </c>
      <c r="T26" s="47">
        <f t="shared" ca="1" si="8"/>
        <v>114.51319195999999</v>
      </c>
      <c r="U26" s="47">
        <f t="shared" ca="1" si="9"/>
        <v>87.549467379999996</v>
      </c>
      <c r="V26" s="12">
        <f ca="1">IFERROR([1]!EM_S_QSTM07_IS(D26,"61",$V$4,"1")/1000000,"")</f>
        <v>90.578278180000012</v>
      </c>
      <c r="W26" s="12">
        <f ca="1">IFERROR([1]!EM_S_QSTM07_IS(D26,"61",$W$4,"1")/1000000,"")</f>
        <v>105.76346248</v>
      </c>
      <c r="X26" s="12">
        <f ca="1">IFERROR([1]!EM_S_QSTM07_IS(D26,"61",$X$4,"1")/1000000,"")</f>
        <v>95.073928409999994</v>
      </c>
      <c r="Y26" s="12">
        <f ca="1">IFERROR([1]!EM_S_QSTM07_IS(D26,"61",$Y$4,"1")/1000000,"")</f>
        <v>77.382723439999992</v>
      </c>
      <c r="Z26" s="12">
        <f ca="1">IFERROR([1]!EM_S_QSTM07_IS(D26,"61",$Z$4,"1")/1000000,"")</f>
        <v>83.399236459999997</v>
      </c>
      <c r="AB26" s="14" t="str">
        <f t="shared" ca="1" si="10"/>
        <v/>
      </c>
      <c r="AC26" s="14">
        <f t="shared" ca="1" si="11"/>
        <v>0.20446471367175933</v>
      </c>
      <c r="AD26" s="14">
        <f t="shared" ca="1" si="12"/>
        <v>0.1313826069701845</v>
      </c>
      <c r="AE26" s="14">
        <f t="shared" ca="1" si="13"/>
        <v>8.6080425010164593E-2</v>
      </c>
      <c r="AH26" s="14">
        <f t="shared" ca="1" si="14"/>
        <v>0.20446471367175933</v>
      </c>
      <c r="AI26" s="14">
        <f t="shared" ca="1" si="15"/>
        <v>0.1313826069701845</v>
      </c>
      <c r="AJ26" s="16">
        <f t="shared" ca="1" si="16"/>
        <v>1</v>
      </c>
      <c r="AK26" s="14">
        <f t="shared" ca="1" si="17"/>
        <v>0.16792366032097192</v>
      </c>
      <c r="AL26" s="27">
        <f t="shared" ca="1" si="18"/>
        <v>398.40439999999995</v>
      </c>
    </row>
    <row r="27" spans="1:38" x14ac:dyDescent="0.2">
      <c r="A27" s="16">
        <f ca="1">IFERROR(IF(AJ27=1,MAX($A$4:A26)+1,""),"")</f>
        <v>19</v>
      </c>
      <c r="C27" s="16">
        <v>23</v>
      </c>
      <c r="D27" s="5" t="str">
        <f>IFERROR(VLOOKUP(C27,年增速计算!$D:$U,3,),"")</f>
        <v>300009.SZ</v>
      </c>
      <c r="E27" s="5" t="str">
        <f>IFERROR(VLOOKUP(C27,年增速计算!$D:$U,4,),"")</f>
        <v>安科生物</v>
      </c>
      <c r="F27" s="14">
        <f>IFERROR(VLOOKUP(C27,年增速计算!$D:$U,17,),"")</f>
        <v>0.22771516516181478</v>
      </c>
      <c r="G27" s="14">
        <f>IFERROR(VLOOKUP(C27,年增速计算!$D:$U,18,),"")</f>
        <v>0.21254223582653586</v>
      </c>
      <c r="H27" s="28" t="str">
        <f ca="1">IFERROR(AVERAGE([1]!EM_S_PROFITNOTICE_FORECASTT($D27,H$4),[1]!EM_S_PROFITNOTICE_FORECASTL($D27,H$4))/1000000,"")</f>
        <v/>
      </c>
      <c r="I27" s="28">
        <f ca="1">IFERROR(AVERAGE([1]!EM_S_PROFITNOTICE_FORECASTT($D27,I$4),[1]!EM_S_PROFITNOTICE_FORECASTL($D27,I$4))/1000000,"")</f>
        <v>203</v>
      </c>
      <c r="J27" s="28">
        <f ca="1">IFERROR(AVERAGE([1]!EM_S_PROFITNOTICE_FORECASTT($D27,J$4),[1]!EM_S_PROFITNOTICE_FORECASTL($D27,J$4))/1000000,"")</f>
        <v>145</v>
      </c>
      <c r="K27" s="29" t="str">
        <f t="shared" ca="1" si="4"/>
        <v/>
      </c>
      <c r="L27" s="29">
        <f t="shared" ca="1" si="5"/>
        <v>61.612995290000015</v>
      </c>
      <c r="M27" s="29">
        <f t="shared" ca="1" si="6"/>
        <v>59.888702969999997</v>
      </c>
      <c r="N27" s="12" t="str">
        <f ca="1">IFERROR([1]!EM_S_PERFORMANCEEXPRESS_QNETPROFIT(D27,$N$4)/1000000,"")</f>
        <v/>
      </c>
      <c r="O27" s="12" t="str">
        <f ca="1">IFERROR([1]!EM_S_PERFORMANCEEXPRESS_QNETPROFIT(D27,$O$4)/1000000,"")</f>
        <v/>
      </c>
      <c r="P27" s="12" t="str">
        <f ca="1">IFERROR([1]!EM_S_QSTM07_IS(D27,"61",$P$4,"1")/1000000,"")</f>
        <v/>
      </c>
      <c r="Q27" s="12">
        <f ca="1">IFERROR([1]!EM_S_QSTM07_IS(D27,"61",$Q$4,"1")/1000000,"")</f>
        <v>56.275707679999996</v>
      </c>
      <c r="R27" s="12"/>
      <c r="S27" s="47" t="str">
        <f t="shared" ca="1" si="7"/>
        <v/>
      </c>
      <c r="T27" s="47">
        <f t="shared" ca="1" si="8"/>
        <v>61.612995290000015</v>
      </c>
      <c r="U27" s="47">
        <f t="shared" ca="1" si="9"/>
        <v>56.275707679999996</v>
      </c>
      <c r="V27" s="12">
        <f ca="1">IFERROR([1]!EM_S_QSTM07_IS(D27,"61",$V$4,"1")/1000000,"")</f>
        <v>49.909749509999997</v>
      </c>
      <c r="W27" s="12">
        <f ca="1">IFERROR([1]!EM_S_QSTM07_IS(D27,"61",$W$4,"1")/1000000,"")</f>
        <v>35.201547520000005</v>
      </c>
      <c r="X27" s="12">
        <f ca="1">IFERROR([1]!EM_S_QSTM07_IS(D27,"61",$X$4,"1")/1000000,"")</f>
        <v>27.336094249999999</v>
      </c>
      <c r="Y27" s="12">
        <f ca="1">IFERROR([1]!EM_S_QSTM07_IS(D27,"61",$Y$4,"1")/1000000,"")</f>
        <v>47.751233689999999</v>
      </c>
      <c r="Z27" s="12">
        <f ca="1">IFERROR([1]!EM_S_QSTM07_IS(D27,"61",$Z$4,"1")/1000000,"")</f>
        <v>37.852797320000001</v>
      </c>
      <c r="AB27" s="14" t="str">
        <f t="shared" ca="1" si="10"/>
        <v/>
      </c>
      <c r="AC27" s="14">
        <f t="shared" ca="1" si="11"/>
        <v>1.253906308872198</v>
      </c>
      <c r="AD27" s="14">
        <f t="shared" ca="1" si="12"/>
        <v>0.17851840321740589</v>
      </c>
      <c r="AE27" s="14">
        <f t="shared" ca="1" si="13"/>
        <v>0.31852209198894677</v>
      </c>
      <c r="AH27" s="14">
        <f t="shared" ca="1" si="14"/>
        <v>1.253906308872198</v>
      </c>
      <c r="AI27" s="14">
        <f t="shared" ca="1" si="15"/>
        <v>0.17851840321740589</v>
      </c>
      <c r="AJ27" s="16">
        <f t="shared" ca="1" si="16"/>
        <v>1</v>
      </c>
      <c r="AK27" s="14">
        <f t="shared" ca="1" si="17"/>
        <v>0.71621235604480193</v>
      </c>
      <c r="AL27" s="27">
        <f t="shared" ca="1" si="18"/>
        <v>203</v>
      </c>
    </row>
    <row r="28" spans="1:38" x14ac:dyDescent="0.2">
      <c r="A28" s="16">
        <f ca="1">IFERROR(IF(AJ28=1,MAX($A$4:A27)+1,""),"")</f>
        <v>20</v>
      </c>
      <c r="C28" s="16">
        <v>24</v>
      </c>
      <c r="D28" s="5" t="str">
        <f>IFERROR(VLOOKUP(C28,年增速计算!$D:$U,3,),"")</f>
        <v>300017.SZ</v>
      </c>
      <c r="E28" s="5" t="str">
        <f>IFERROR(VLOOKUP(C28,年增速计算!$D:$U,4,),"")</f>
        <v>网宿科技</v>
      </c>
      <c r="F28" s="14">
        <f>IFERROR(VLOOKUP(C28,年增速计算!$D:$U,17,),"")</f>
        <v>0.51919462090469715</v>
      </c>
      <c r="G28" s="14">
        <f>IFERROR(VLOOKUP(C28,年增速计算!$D:$U,18,),"")</f>
        <v>0.85086494792468659</v>
      </c>
      <c r="H28" s="28" t="str">
        <f ca="1">IFERROR(AVERAGE([1]!EM_S_PROFITNOTICE_FORECASTT($D28,H$4),[1]!EM_S_PROFITNOTICE_FORECASTL($D28,H$4))/1000000,"")</f>
        <v/>
      </c>
      <c r="I28" s="28">
        <f ca="1">IFERROR(AVERAGE([1]!EM_S_PROFITNOTICE_FORECASTT($D28,I$4),[1]!EM_S_PROFITNOTICE_FORECASTL($D28,I$4))/1000000,"")</f>
        <v>1247.02215</v>
      </c>
      <c r="J28" s="28">
        <f ca="1">IFERROR(AVERAGE([1]!EM_S_PROFITNOTICE_FORECASTT($D28,J$4),[1]!EM_S_PROFITNOTICE_FORECASTL($D28,J$4))/1000000,"")</f>
        <v>915.24990000000003</v>
      </c>
      <c r="K28" s="29" t="str">
        <f t="shared" ca="1" si="4"/>
        <v/>
      </c>
      <c r="L28" s="29">
        <f t="shared" ca="1" si="5"/>
        <v>330.88470141999994</v>
      </c>
      <c r="M28" s="29">
        <f t="shared" ca="1" si="6"/>
        <v>329.43708415000003</v>
      </c>
      <c r="N28" s="12" t="str">
        <f ca="1">IFERROR([1]!EM_S_PERFORMANCEEXPRESS_QNETPROFIT(D28,$N$4)/1000000,"")</f>
        <v/>
      </c>
      <c r="O28" s="12" t="str">
        <f ca="1">IFERROR([1]!EM_S_PERFORMANCEEXPRESS_QNETPROFIT(D28,$O$4)/1000000,"")</f>
        <v/>
      </c>
      <c r="P28" s="12" t="str">
        <f ca="1">IFERROR([1]!EM_S_QSTM07_IS(D28,"61",$P$4,"1")/1000000,"")</f>
        <v/>
      </c>
      <c r="Q28" s="12">
        <f ca="1">IFERROR([1]!EM_S_QSTM07_IS(D28,"61",$Q$4,"1")/1000000,"")</f>
        <v>330.32463273000002</v>
      </c>
      <c r="R28" s="12"/>
      <c r="S28" s="47" t="str">
        <f t="shared" ca="1" si="7"/>
        <v/>
      </c>
      <c r="T28" s="47">
        <f t="shared" ca="1" si="8"/>
        <v>330.88470141999994</v>
      </c>
      <c r="U28" s="47">
        <f t="shared" ca="1" si="9"/>
        <v>330.32463273000002</v>
      </c>
      <c r="V28" s="12">
        <f ca="1">IFERROR([1]!EM_S_QSTM07_IS(D28,"61",$V$4,"1")/1000000,"")</f>
        <v>344.09892305</v>
      </c>
      <c r="W28" s="12">
        <f ca="1">IFERROR([1]!EM_S_QSTM07_IS(D28,"61",$W$4,"1")/1000000,"")</f>
        <v>241.71389280000002</v>
      </c>
      <c r="X28" s="12">
        <f ca="1">IFERROR([1]!EM_S_QSTM07_IS(D28,"61",$X$4,"1")/1000000,"")</f>
        <v>273.26886254000004</v>
      </c>
      <c r="Y28" s="12">
        <f ca="1">IFERROR([1]!EM_S_QSTM07_IS(D28,"61",$Y$4,"1")/1000000,"")</f>
        <v>235.81025471999999</v>
      </c>
      <c r="Z28" s="12">
        <f ca="1">IFERROR([1]!EM_S_QSTM07_IS(D28,"61",$Z$4,"1")/1000000,"")</f>
        <v>191.25618058000001</v>
      </c>
      <c r="AB28" s="14" t="str">
        <f t="shared" ca="1" si="10"/>
        <v/>
      </c>
      <c r="AC28" s="14">
        <f t="shared" ca="1" si="11"/>
        <v>0.21083938486246787</v>
      </c>
      <c r="AD28" s="14">
        <f t="shared" ca="1" si="12"/>
        <v>0.40080690350903514</v>
      </c>
      <c r="AE28" s="14">
        <f t="shared" ca="1" si="13"/>
        <v>0.79915191240613437</v>
      </c>
      <c r="AH28" s="14">
        <f t="shared" ca="1" si="14"/>
        <v>0.21083938486246787</v>
      </c>
      <c r="AI28" s="14">
        <f t="shared" ca="1" si="15"/>
        <v>0.40080690350903514</v>
      </c>
      <c r="AJ28" s="16">
        <f t="shared" ca="1" si="16"/>
        <v>1</v>
      </c>
      <c r="AK28" s="14">
        <f t="shared" ca="1" si="17"/>
        <v>0.30582314418575152</v>
      </c>
      <c r="AL28" s="27">
        <f t="shared" ca="1" si="18"/>
        <v>1247.0221499999998</v>
      </c>
    </row>
    <row r="29" spans="1:38" x14ac:dyDescent="0.2">
      <c r="A29" s="16">
        <f ca="1">IFERROR(IF(AJ29=1,MAX($A$4:A28)+1,""),"")</f>
        <v>21</v>
      </c>
      <c r="C29" s="16">
        <v>25</v>
      </c>
      <c r="D29" s="5" t="str">
        <f>IFERROR(VLOOKUP(C29,年增速计算!$D:$U,3,),"")</f>
        <v>300024.SZ</v>
      </c>
      <c r="E29" s="5" t="str">
        <f>IFERROR(VLOOKUP(C29,年增速计算!$D:$U,4,),"")</f>
        <v>机器人</v>
      </c>
      <c r="F29" s="14">
        <f>IFERROR(VLOOKUP(C29,年增速计算!$D:$U,17,),"")</f>
        <v>0.250049766361224</v>
      </c>
      <c r="G29" s="14">
        <f>IFERROR(VLOOKUP(C29,年增速计算!$D:$U,18,),"")</f>
        <v>0.29620340108689103</v>
      </c>
      <c r="H29" s="28" t="str">
        <f ca="1">IFERROR(AVERAGE([1]!EM_S_PROFITNOTICE_FORECASTT($D29,H$4),[1]!EM_S_PROFITNOTICE_FORECASTL($D29,H$4))/1000000,"")</f>
        <v/>
      </c>
      <c r="I29" s="28" t="str">
        <f ca="1">IFERROR(AVERAGE([1]!EM_S_PROFITNOTICE_FORECASTT($D29,I$4),[1]!EM_S_PROFITNOTICE_FORECASTL($D29,I$4))/1000000,"")</f>
        <v/>
      </c>
      <c r="J29" s="28">
        <f ca="1">IFERROR(AVERAGE([1]!EM_S_PROFITNOTICE_FORECASTT($D29,J$4),[1]!EM_S_PROFITNOTICE_FORECASTL($D29,J$4))/1000000,"")</f>
        <v>254.97499999999999</v>
      </c>
      <c r="K29" s="29" t="str">
        <f t="shared" ca="1" si="4"/>
        <v/>
      </c>
      <c r="L29" s="29" t="str">
        <f t="shared" ca="1" si="5"/>
        <v/>
      </c>
      <c r="M29" s="29">
        <f t="shared" ca="1" si="6"/>
        <v>89.273689339999976</v>
      </c>
      <c r="N29" s="12" t="str">
        <f ca="1">IFERROR([1]!EM_S_PERFORMANCEEXPRESS_QNETPROFIT(D29,$N$4)/1000000,"")</f>
        <v/>
      </c>
      <c r="O29" s="12" t="str">
        <f ca="1">IFERROR([1]!EM_S_PERFORMANCEEXPRESS_QNETPROFIT(D29,$O$4)/1000000,"")</f>
        <v/>
      </c>
      <c r="P29" s="12" t="str">
        <f ca="1">IFERROR([1]!EM_S_QSTM07_IS(D29,"61",$P$4,"1")/1000000,"")</f>
        <v/>
      </c>
      <c r="Q29" s="12">
        <f ca="1">IFERROR([1]!EM_S_QSTM07_IS(D29,"61",$Q$4,"1")/1000000,"")</f>
        <v>82.76232263</v>
      </c>
      <c r="R29" s="12"/>
      <c r="S29" s="47" t="str">
        <f t="shared" ca="1" si="7"/>
        <v/>
      </c>
      <c r="T29" s="47" t="str">
        <f t="shared" ca="1" si="8"/>
        <v/>
      </c>
      <c r="U29" s="47">
        <f t="shared" ca="1" si="9"/>
        <v>82.76232263</v>
      </c>
      <c r="V29" s="12">
        <f ca="1">IFERROR([1]!EM_S_QSTM07_IS(D29,"61",$V$4,"1")/1000000,"")</f>
        <v>111.59273863</v>
      </c>
      <c r="W29" s="12">
        <f ca="1">IFERROR([1]!EM_S_QSTM07_IS(D29,"61",$W$4,"1")/1000000,"")</f>
        <v>54.108572029999998</v>
      </c>
      <c r="X29" s="12">
        <f ca="1">IFERROR([1]!EM_S_QSTM07_IS(D29,"61",$X$4,"1")/1000000,"")</f>
        <v>163.02530876</v>
      </c>
      <c r="Y29" s="12">
        <f ca="1">IFERROR([1]!EM_S_QSTM07_IS(D29,"61",$Y$4,"1")/1000000,"")</f>
        <v>74.364810550000001</v>
      </c>
      <c r="Z29" s="12">
        <f ca="1">IFERROR([1]!EM_S_QSTM07_IS(D29,"61",$Z$4,"1")/1000000,"")</f>
        <v>105.96249762000001</v>
      </c>
      <c r="AB29" s="14" t="str">
        <f t="shared" ca="1" si="10"/>
        <v/>
      </c>
      <c r="AC29" s="14" t="str">
        <f t="shared" ca="1" si="11"/>
        <v/>
      </c>
      <c r="AD29" s="14">
        <f t="shared" ca="1" si="12"/>
        <v>0.11292319603710735</v>
      </c>
      <c r="AE29" s="14">
        <f t="shared" ca="1" si="13"/>
        <v>5.3134279924120113E-2</v>
      </c>
      <c r="AH29" s="14">
        <f t="shared" ca="1" si="14"/>
        <v>0.11292319603710735</v>
      </c>
      <c r="AI29" s="14">
        <f t="shared" ca="1" si="15"/>
        <v>5.3134279924120113E-2</v>
      </c>
      <c r="AJ29" s="16">
        <f t="shared" ca="1" si="16"/>
        <v>1</v>
      </c>
      <c r="AK29" s="14">
        <f t="shared" ca="1" si="17"/>
        <v>8.3028737980613734E-2</v>
      </c>
      <c r="AL29" s="27">
        <f t="shared" ca="1" si="18"/>
        <v>411.48894204999999</v>
      </c>
    </row>
    <row r="30" spans="1:38" x14ac:dyDescent="0.2">
      <c r="A30" s="16">
        <f ca="1">IFERROR(IF(AJ30=1,MAX($A$4:A29)+1,""),"")</f>
        <v>22</v>
      </c>
      <c r="C30" s="16">
        <v>26</v>
      </c>
      <c r="D30" s="5" t="str">
        <f>IFERROR(VLOOKUP(C30,年增速计算!$D:$U,3,),"")</f>
        <v>300026.SZ</v>
      </c>
      <c r="E30" s="5" t="str">
        <f>IFERROR(VLOOKUP(C30,年增速计算!$D:$U,4,),"")</f>
        <v>红日药业</v>
      </c>
      <c r="F30" s="14">
        <f>IFERROR(VLOOKUP(C30,年增速计算!$D:$U,17,),"")</f>
        <v>0.54214358354839542</v>
      </c>
      <c r="G30" s="14">
        <f>IFERROR(VLOOKUP(C30,年增速计算!$D:$U,18,),"")</f>
        <v>0.39287017444867556</v>
      </c>
      <c r="H30" s="28" t="str">
        <f ca="1">IFERROR(AVERAGE([1]!EM_S_PROFITNOTICE_FORECASTT($D30,H$4),[1]!EM_S_PROFITNOTICE_FORECASTL($D30,H$4))/1000000,"")</f>
        <v/>
      </c>
      <c r="I30" s="28" t="str">
        <f ca="1">IFERROR(AVERAGE([1]!EM_S_PROFITNOTICE_FORECASTT($D30,I$4),[1]!EM_S_PROFITNOTICE_FORECASTL($D30,I$4))/1000000,"")</f>
        <v/>
      </c>
      <c r="J30" s="28">
        <f ca="1">IFERROR(AVERAGE([1]!EM_S_PROFITNOTICE_FORECASTT($D30,J$4),[1]!EM_S_PROFITNOTICE_FORECASTL($D30,J$4))/1000000,"")</f>
        <v>471.79649999999998</v>
      </c>
      <c r="K30" s="29" t="str">
        <f t="shared" ca="1" si="4"/>
        <v/>
      </c>
      <c r="L30" s="29" t="str">
        <f t="shared" ca="1" si="5"/>
        <v/>
      </c>
      <c r="M30" s="29">
        <f t="shared" ca="1" si="6"/>
        <v>160.37507238999996</v>
      </c>
      <c r="N30" s="12" t="str">
        <f ca="1">IFERROR([1]!EM_S_PERFORMANCEEXPRESS_QNETPROFIT(D30,$N$4)/1000000,"")</f>
        <v/>
      </c>
      <c r="O30" s="12" t="str">
        <f ca="1">IFERROR([1]!EM_S_PERFORMANCEEXPRESS_QNETPROFIT(D30,$O$4)/1000000,"")</f>
        <v/>
      </c>
      <c r="P30" s="12" t="str">
        <f ca="1">IFERROR([1]!EM_S_QSTM07_IS(D30,"61",$P$4,"1")/1000000,"")</f>
        <v/>
      </c>
      <c r="Q30" s="12">
        <f ca="1">IFERROR([1]!EM_S_QSTM07_IS(D30,"61",$Q$4,"1")/1000000,"")</f>
        <v>164.77144821000002</v>
      </c>
      <c r="R30" s="12"/>
      <c r="S30" s="47" t="str">
        <f t="shared" ca="1" si="7"/>
        <v/>
      </c>
      <c r="T30" s="47" t="str">
        <f t="shared" ca="1" si="8"/>
        <v/>
      </c>
      <c r="U30" s="47">
        <f t="shared" ca="1" si="9"/>
        <v>164.77144821000002</v>
      </c>
      <c r="V30" s="12">
        <f ca="1">IFERROR([1]!EM_S_QSTM07_IS(D30,"61",$V$4,"1")/1000000,"")</f>
        <v>186.27178264</v>
      </c>
      <c r="W30" s="12">
        <f ca="1">IFERROR([1]!EM_S_QSTM07_IS(D30,"61",$W$4,"1")/1000000,"")</f>
        <v>125.14964497</v>
      </c>
      <c r="X30" s="12">
        <f ca="1">IFERROR([1]!EM_S_QSTM07_IS(D30,"61",$X$4,"1")/1000000,"")</f>
        <v>105.99761565</v>
      </c>
      <c r="Y30" s="12">
        <f ca="1">IFERROR([1]!EM_S_QSTM07_IS(D30,"61",$Y$4,"1")/1000000,"")</f>
        <v>181.15650540000001</v>
      </c>
      <c r="Z30" s="12">
        <f ca="1">IFERROR([1]!EM_S_QSTM07_IS(D30,"61",$Z$4,"1")/1000000,"")</f>
        <v>159.57770765999999</v>
      </c>
      <c r="AB30" s="14" t="str">
        <f t="shared" ca="1" si="10"/>
        <v/>
      </c>
      <c r="AC30" s="14" t="str">
        <f t="shared" ca="1" si="11"/>
        <v/>
      </c>
      <c r="AD30" s="14">
        <f t="shared" ca="1" si="12"/>
        <v>-9.0446970997929158E-2</v>
      </c>
      <c r="AE30" s="14">
        <f t="shared" ca="1" si="13"/>
        <v>0.16727947387786166</v>
      </c>
      <c r="AH30" s="14">
        <f t="shared" ca="1" si="14"/>
        <v>-9.0446970997929158E-2</v>
      </c>
      <c r="AI30" s="14">
        <f t="shared" ca="1" si="15"/>
        <v>0.16727947387786166</v>
      </c>
      <c r="AJ30" s="16">
        <f t="shared" ca="1" si="16"/>
        <v>1</v>
      </c>
      <c r="AK30" s="14">
        <f t="shared" ca="1" si="17"/>
        <v>3.8416251439966249E-2</v>
      </c>
      <c r="AL30" s="27">
        <f t="shared" ca="1" si="18"/>
        <v>582.19049146999998</v>
      </c>
    </row>
    <row r="31" spans="1:38" x14ac:dyDescent="0.2">
      <c r="A31" s="16" t="str">
        <f ca="1">IFERROR(IF(AJ31=1,MAX($A$4:A30)+1,""),"")</f>
        <v/>
      </c>
      <c r="C31" s="16">
        <v>27</v>
      </c>
      <c r="D31" s="5" t="str">
        <f>IFERROR(VLOOKUP(C31,年增速计算!$D:$U,3,),"")</f>
        <v>300055.SZ</v>
      </c>
      <c r="E31" s="5" t="str">
        <f>IFERROR(VLOOKUP(C31,年增速计算!$D:$U,4,),"")</f>
        <v>万邦达</v>
      </c>
      <c r="F31" s="14">
        <f>IFERROR(VLOOKUP(C31,年增速计算!$D:$U,17,),"")</f>
        <v>0.49157722739764997</v>
      </c>
      <c r="G31" s="14">
        <f>IFERROR(VLOOKUP(C31,年增速计算!$D:$U,18,),"")</f>
        <v>0.36356342597178304</v>
      </c>
      <c r="H31" s="28" t="str">
        <f ca="1">IFERROR(AVERAGE([1]!EM_S_PROFITNOTICE_FORECASTT($D31,H$4),[1]!EM_S_PROFITNOTICE_FORECASTL($D31,H$4))/1000000,"")</f>
        <v/>
      </c>
      <c r="I31" s="28" t="str">
        <f ca="1">IFERROR(AVERAGE([1]!EM_S_PROFITNOTICE_FORECASTT($D31,I$4),[1]!EM_S_PROFITNOTICE_FORECASTL($D31,I$4))/1000000,"")</f>
        <v/>
      </c>
      <c r="J31" s="28">
        <f ca="1">IFERROR(AVERAGE([1]!EM_S_PROFITNOTICE_FORECASTT($D31,J$4),[1]!EM_S_PROFITNOTICE_FORECASTL($D31,J$4))/1000000,"")</f>
        <v>197.62219999999999</v>
      </c>
      <c r="K31" s="29" t="str">
        <f t="shared" ca="1" si="4"/>
        <v/>
      </c>
      <c r="L31" s="29" t="str">
        <f t="shared" ca="1" si="5"/>
        <v/>
      </c>
      <c r="M31" s="29">
        <f t="shared" ca="1" si="6"/>
        <v>56.400038389999992</v>
      </c>
      <c r="N31" s="12" t="str">
        <f ca="1">IFERROR([1]!EM_S_PERFORMANCEEXPRESS_QNETPROFIT(D31,$N$4)/1000000,"")</f>
        <v/>
      </c>
      <c r="O31" s="12" t="str">
        <f ca="1">IFERROR([1]!EM_S_PERFORMANCEEXPRESS_QNETPROFIT(D31,$O$4)/1000000,"")</f>
        <v/>
      </c>
      <c r="P31" s="12" t="str">
        <f ca="1">IFERROR([1]!EM_S_QSTM07_IS(D31,"61",$P$4,"1")/1000000,"")</f>
        <v/>
      </c>
      <c r="Q31" s="12">
        <f ca="1">IFERROR([1]!EM_S_QSTM07_IS(D31,"61",$Q$4,"1")/1000000,"")</f>
        <v>57.781718840000003</v>
      </c>
      <c r="R31" s="12"/>
      <c r="S31" s="47" t="str">
        <f t="shared" ca="1" si="7"/>
        <v/>
      </c>
      <c r="T31" s="47" t="str">
        <f t="shared" ca="1" si="8"/>
        <v/>
      </c>
      <c r="U31" s="47">
        <f t="shared" ca="1" si="9"/>
        <v>57.781718840000003</v>
      </c>
      <c r="V31" s="12">
        <f ca="1">IFERROR([1]!EM_S_QSTM07_IS(D31,"61",$V$4,"1")/1000000,"")</f>
        <v>71.125157860000002</v>
      </c>
      <c r="W31" s="12">
        <f ca="1">IFERROR([1]!EM_S_QSTM07_IS(D31,"61",$W$4,"1")/1000000,"")</f>
        <v>70.097003749999999</v>
      </c>
      <c r="X31" s="12">
        <f ca="1">IFERROR([1]!EM_S_QSTM07_IS(D31,"61",$X$4,"1")/1000000,"")</f>
        <v>50.555100759999995</v>
      </c>
      <c r="Y31" s="12">
        <f ca="1">IFERROR([1]!EM_S_QSTM07_IS(D31,"61",$Y$4,"1")/1000000,"")</f>
        <v>70.929651930000006</v>
      </c>
      <c r="Z31" s="12">
        <f ca="1">IFERROR([1]!EM_S_QSTM07_IS(D31,"61",$Z$4,"1")/1000000,"")</f>
        <v>71.875958659999995</v>
      </c>
      <c r="AB31" s="14" t="str">
        <f t="shared" ca="1" si="10"/>
        <v/>
      </c>
      <c r="AC31" s="14" t="str">
        <f t="shared" ca="1" si="11"/>
        <v/>
      </c>
      <c r="AD31" s="14">
        <f t="shared" ca="1" si="12"/>
        <v>-0.1853658199673052</v>
      </c>
      <c r="AE31" s="14">
        <f t="shared" ca="1" si="13"/>
        <v>-1.0445784849306292E-2</v>
      </c>
      <c r="AH31" s="14">
        <f t="shared" ca="1" si="14"/>
        <v>-0.1853658199673052</v>
      </c>
      <c r="AI31" s="14">
        <f t="shared" ca="1" si="15"/>
        <v>-1.0445784849306292E-2</v>
      </c>
      <c r="AJ31" s="16">
        <f t="shared" ca="1" si="16"/>
        <v>0</v>
      </c>
      <c r="AK31" s="14">
        <f t="shared" ca="1" si="17"/>
        <v>-9.7905802408305737E-2</v>
      </c>
      <c r="AL31" s="27">
        <f t="shared" ca="1" si="18"/>
        <v>249.55898120999998</v>
      </c>
    </row>
    <row r="32" spans="1:38" x14ac:dyDescent="0.2">
      <c r="A32" s="16">
        <f ca="1">IFERROR(IF(AJ32=1,MAX($A$4:A31)+1,""),"")</f>
        <v>23</v>
      </c>
      <c r="C32" s="16">
        <v>28</v>
      </c>
      <c r="D32" s="5" t="str">
        <f>IFERROR(VLOOKUP(C32,年增速计算!$D:$U,3,),"")</f>
        <v>300070.SZ</v>
      </c>
      <c r="E32" s="5" t="str">
        <f>IFERROR(VLOOKUP(C32,年增速计算!$D:$U,4,),"")</f>
        <v>碧水源</v>
      </c>
      <c r="F32" s="14">
        <f>IFERROR(VLOOKUP(C32,年增速计算!$D:$U,17,),"")</f>
        <v>0.59794852233811979</v>
      </c>
      <c r="G32" s="14">
        <f>IFERROR(VLOOKUP(C32,年增速计算!$D:$U,18,),"")</f>
        <v>0.50397170934847835</v>
      </c>
      <c r="H32" s="28" t="str">
        <f ca="1">IFERROR(AVERAGE([1]!EM_S_PROFITNOTICE_FORECASTT($D32,H$4),[1]!EM_S_PROFITNOTICE_FORECASTL($D32,H$4))/1000000,"")</f>
        <v/>
      </c>
      <c r="I32" s="28" t="str">
        <f ca="1">IFERROR(AVERAGE([1]!EM_S_PROFITNOTICE_FORECASTT($D32,I$4),[1]!EM_S_PROFITNOTICE_FORECASTL($D32,I$4))/1000000,"")</f>
        <v/>
      </c>
      <c r="J32" s="28">
        <f ca="1">IFERROR(AVERAGE([1]!EM_S_PROFITNOTICE_FORECASTT($D32,J$4),[1]!EM_S_PROFITNOTICE_FORECASTL($D32,J$4))/1000000,"")</f>
        <v>398.47089999999997</v>
      </c>
      <c r="K32" s="29" t="str">
        <f t="shared" ca="1" si="4"/>
        <v/>
      </c>
      <c r="L32" s="29" t="str">
        <f t="shared" ca="1" si="5"/>
        <v/>
      </c>
      <c r="M32" s="29">
        <f t="shared" ca="1" si="6"/>
        <v>128.47843349999997</v>
      </c>
      <c r="N32" s="12" t="str">
        <f ca="1">IFERROR([1]!EM_S_PERFORMANCEEXPRESS_QNETPROFIT(D32,$N$4)/1000000,"")</f>
        <v/>
      </c>
      <c r="O32" s="12" t="str">
        <f ca="1">IFERROR([1]!EM_S_PERFORMANCEEXPRESS_QNETPROFIT(D32,$O$4)/1000000,"")</f>
        <v/>
      </c>
      <c r="P32" s="12" t="str">
        <f ca="1">IFERROR([1]!EM_S_QSTM07_IS(D32,"61",$P$4,"1")/1000000,"")</f>
        <v/>
      </c>
      <c r="Q32" s="12">
        <f ca="1">IFERROR([1]!EM_S_QSTM07_IS(D32,"61",$Q$4,"1")/1000000,"")</f>
        <v>169.43366144000001</v>
      </c>
      <c r="R32" s="12"/>
      <c r="S32" s="47" t="str">
        <f t="shared" ca="1" si="7"/>
        <v/>
      </c>
      <c r="T32" s="47" t="str">
        <f t="shared" ca="1" si="8"/>
        <v/>
      </c>
      <c r="U32" s="47">
        <f t="shared" ca="1" si="9"/>
        <v>169.43366144000001</v>
      </c>
      <c r="V32" s="12">
        <f ca="1">IFERROR([1]!EM_S_QSTM07_IS(D32,"61",$V$4,"1")/1000000,"")</f>
        <v>234.79607883</v>
      </c>
      <c r="W32" s="12">
        <f ca="1">IFERROR([1]!EM_S_QSTM07_IS(D32,"61",$W$4,"1")/1000000,"")</f>
        <v>35.19638767</v>
      </c>
      <c r="X32" s="12">
        <f ca="1">IFERROR([1]!EM_S_QSTM07_IS(D32,"61",$X$4,"1")/1000000,"")</f>
        <v>1108.7005136199998</v>
      </c>
      <c r="Y32" s="12">
        <f ca="1">IFERROR([1]!EM_S_QSTM07_IS(D32,"61",$Y$4,"1")/1000000,"")</f>
        <v>99.734558500000006</v>
      </c>
      <c r="Z32" s="12">
        <f ca="1">IFERROR([1]!EM_S_QSTM07_IS(D32,"61",$Z$4,"1")/1000000,"")</f>
        <v>133.75771578000001</v>
      </c>
      <c r="AB32" s="14" t="str">
        <f t="shared" ca="1" si="10"/>
        <v/>
      </c>
      <c r="AC32" s="14" t="str">
        <f t="shared" ca="1" si="11"/>
        <v/>
      </c>
      <c r="AD32" s="14">
        <f t="shared" ca="1" si="12"/>
        <v>0.69884605685600942</v>
      </c>
      <c r="AE32" s="14">
        <f t="shared" ca="1" si="13"/>
        <v>0.75538343684176201</v>
      </c>
      <c r="AH32" s="14">
        <f t="shared" ca="1" si="14"/>
        <v>0.69884605685600942</v>
      </c>
      <c r="AI32" s="14">
        <f t="shared" ca="1" si="15"/>
        <v>0.75538343684176201</v>
      </c>
      <c r="AJ32" s="16">
        <f t="shared" ca="1" si="16"/>
        <v>1</v>
      </c>
      <c r="AK32" s="14">
        <f t="shared" ca="1" si="17"/>
        <v>0.72711474684888566</v>
      </c>
      <c r="AL32" s="27">
        <f t="shared" ca="1" si="18"/>
        <v>1548.1266415599998</v>
      </c>
    </row>
    <row r="33" spans="1:38" x14ac:dyDescent="0.2">
      <c r="A33" s="16">
        <f ca="1">IFERROR(IF(AJ33=1,MAX($A$4:A32)+1,""),"")</f>
        <v>24</v>
      </c>
      <c r="C33" s="16">
        <v>29</v>
      </c>
      <c r="D33" s="5" t="str">
        <f>IFERROR(VLOOKUP(C33,年增速计算!$D:$U,3,),"")</f>
        <v>300072.SZ</v>
      </c>
      <c r="E33" s="5" t="str">
        <f>IFERROR(VLOOKUP(C33,年增速计算!$D:$U,4,),"")</f>
        <v>三聚环保</v>
      </c>
      <c r="F33" s="14">
        <f>IFERROR(VLOOKUP(C33,年增速计算!$D:$U,17,),"")</f>
        <v>0.67655244293482886</v>
      </c>
      <c r="G33" s="14">
        <f>IFERROR(VLOOKUP(C33,年增速计算!$D:$U,18,),"")</f>
        <v>0.70175126519313968</v>
      </c>
      <c r="H33" s="28" t="str">
        <f ca="1">IFERROR(AVERAGE([1]!EM_S_PROFITNOTICE_FORECASTT($D33,H$4),[1]!EM_S_PROFITNOTICE_FORECASTL($D33,H$4))/1000000,"")</f>
        <v/>
      </c>
      <c r="I33" s="28">
        <f ca="1">IFERROR(AVERAGE([1]!EM_S_PROFITNOTICE_FORECASTT($D33,I$4),[1]!EM_S_PROFITNOTICE_FORECASTL($D33,I$4))/1000000,"")</f>
        <v>1600</v>
      </c>
      <c r="J33" s="28">
        <f ca="1">IFERROR(AVERAGE([1]!EM_S_PROFITNOTICE_FORECASTT($D33,J$4),[1]!EM_S_PROFITNOTICE_FORECASTL($D33,J$4))/1000000,"")</f>
        <v>1200</v>
      </c>
      <c r="K33" s="29" t="str">
        <f t="shared" ca="1" si="4"/>
        <v/>
      </c>
      <c r="L33" s="29">
        <f t="shared" ca="1" si="5"/>
        <v>384.54124368999999</v>
      </c>
      <c r="M33" s="29">
        <f t="shared" ca="1" si="6"/>
        <v>395.77972263000004</v>
      </c>
      <c r="N33" s="12" t="str">
        <f ca="1">IFERROR([1]!EM_S_PERFORMANCEEXPRESS_QNETPROFIT(D33,$N$4)/1000000,"")</f>
        <v/>
      </c>
      <c r="O33" s="12" t="str">
        <f ca="1">IFERROR([1]!EM_S_PERFORMANCEEXPRESS_QNETPROFIT(D33,$O$4)/1000000,"")</f>
        <v/>
      </c>
      <c r="P33" s="12" t="str">
        <f ca="1">IFERROR([1]!EM_S_QSTM07_IS(D33,"61",$P$4,"1")/1000000,"")</f>
        <v/>
      </c>
      <c r="Q33" s="12">
        <f ca="1">IFERROR([1]!EM_S_QSTM07_IS(D33,"61",$Q$4,"1")/1000000,"")</f>
        <v>411.23847893999999</v>
      </c>
      <c r="R33" s="12"/>
      <c r="S33" s="47" t="str">
        <f t="shared" ca="1" si="7"/>
        <v/>
      </c>
      <c r="T33" s="47">
        <f t="shared" ca="1" si="8"/>
        <v>384.54124368999999</v>
      </c>
      <c r="U33" s="47">
        <f t="shared" ca="1" si="9"/>
        <v>411.23847893999999</v>
      </c>
      <c r="V33" s="12">
        <f ca="1">IFERROR([1]!EM_S_QSTM07_IS(D33,"61",$V$4,"1")/1000000,"")</f>
        <v>601.34187505</v>
      </c>
      <c r="W33" s="12">
        <f ca="1">IFERROR([1]!EM_S_QSTM07_IS(D33,"61",$W$4,"1")/1000000,"")</f>
        <v>202.87840231999999</v>
      </c>
      <c r="X33" s="12">
        <f ca="1">IFERROR([1]!EM_S_QSTM07_IS(D33,"61",$X$4,"1")/1000000,"")</f>
        <v>236.63613487999999</v>
      </c>
      <c r="Y33" s="12">
        <f ca="1">IFERROR([1]!EM_S_QSTM07_IS(D33,"61",$Y$4,"1")/1000000,"")</f>
        <v>181.07081681</v>
      </c>
      <c r="Z33" s="12">
        <f ca="1">IFERROR([1]!EM_S_QSTM07_IS(D33,"61",$Z$4,"1")/1000000,"")</f>
        <v>300.49396062</v>
      </c>
      <c r="AB33" s="14" t="str">
        <f t="shared" ca="1" si="10"/>
        <v/>
      </c>
      <c r="AC33" s="14">
        <f t="shared" ca="1" si="11"/>
        <v>0.62503179780638252</v>
      </c>
      <c r="AD33" s="14">
        <f t="shared" ca="1" si="12"/>
        <v>1.2711472018791299</v>
      </c>
      <c r="AE33" s="14">
        <f t="shared" ca="1" si="13"/>
        <v>1.0011779065684705</v>
      </c>
      <c r="AH33" s="14">
        <f t="shared" ca="1" si="14"/>
        <v>0.62503179780638252</v>
      </c>
      <c r="AI33" s="14">
        <f t="shared" ca="1" si="15"/>
        <v>1.2711472018791299</v>
      </c>
      <c r="AJ33" s="16">
        <f t="shared" ca="1" si="16"/>
        <v>1</v>
      </c>
      <c r="AK33" s="14">
        <f t="shared" ca="1" si="17"/>
        <v>0.94808949984275626</v>
      </c>
      <c r="AL33" s="27">
        <f t="shared" ca="1" si="18"/>
        <v>1600</v>
      </c>
    </row>
    <row r="34" spans="1:38" x14ac:dyDescent="0.2">
      <c r="A34" s="16">
        <f ca="1">IFERROR(IF(AJ34=1,MAX($A$4:A33)+1,""),"")</f>
        <v>25</v>
      </c>
      <c r="C34" s="16">
        <v>30</v>
      </c>
      <c r="D34" s="5" t="str">
        <f>IFERROR(VLOOKUP(C34,年增速计算!$D:$U,3,),"")</f>
        <v>300104.SZ</v>
      </c>
      <c r="E34" s="5" t="str">
        <f>IFERROR(VLOOKUP(C34,年增速计算!$D:$U,4,),"")</f>
        <v>乐视网</v>
      </c>
      <c r="F34" s="14">
        <f>IFERROR(VLOOKUP(C34,年增速计算!$D:$U,17,),"")</f>
        <v>1.2258238314895009</v>
      </c>
      <c r="G34" s="14">
        <f>IFERROR(VLOOKUP(C34,年增速计算!$D:$U,18,),"")</f>
        <v>0.52227160611520884</v>
      </c>
      <c r="H34" s="28" t="str">
        <f ca="1">IFERROR(AVERAGE([1]!EM_S_PROFITNOTICE_FORECASTT($D34,H$4),[1]!EM_S_PROFITNOTICE_FORECASTL($D34,H$4))/1000000,"")</f>
        <v/>
      </c>
      <c r="I34" s="28" t="str">
        <f ca="1">IFERROR(AVERAGE([1]!EM_S_PROFITNOTICE_FORECASTT($D34,I$4),[1]!EM_S_PROFITNOTICE_FORECASTL($D34,I$4))/1000000,"")</f>
        <v/>
      </c>
      <c r="J34" s="28">
        <f ca="1">IFERROR(AVERAGE([1]!EM_S_PROFITNOTICE_FORECASTT($D34,J$4),[1]!EM_S_PROFITNOTICE_FORECASTL($D34,J$4))/1000000,"")</f>
        <v>490.16194999999999</v>
      </c>
      <c r="K34" s="29" t="str">
        <f t="shared" ca="1" si="4"/>
        <v/>
      </c>
      <c r="L34" s="29" t="str">
        <f t="shared" ca="1" si="5"/>
        <v/>
      </c>
      <c r="M34" s="29">
        <f t="shared" ca="1" si="6"/>
        <v>205.77803114</v>
      </c>
      <c r="N34" s="12" t="str">
        <f ca="1">IFERROR([1]!EM_S_PERFORMANCEEXPRESS_QNETPROFIT(D34,$N$4)/1000000,"")</f>
        <v/>
      </c>
      <c r="O34" s="12" t="str">
        <f ca="1">IFERROR([1]!EM_S_PERFORMANCEEXPRESS_QNETPROFIT(D34,$O$4)/1000000,"")</f>
        <v/>
      </c>
      <c r="P34" s="12" t="str">
        <f ca="1">IFERROR([1]!EM_S_QSTM07_IS(D34,"61",$P$4,"1")/1000000,"")</f>
        <v/>
      </c>
      <c r="Q34" s="12">
        <f ca="1">IFERROR([1]!EM_S_QSTM07_IS(D34,"61",$Q$4,"1")/1000000,"")</f>
        <v>208.60589463999997</v>
      </c>
      <c r="R34" s="12"/>
      <c r="S34" s="47" t="str">
        <f t="shared" ca="1" si="7"/>
        <v/>
      </c>
      <c r="T34" s="47" t="str">
        <f t="shared" ca="1" si="8"/>
        <v/>
      </c>
      <c r="U34" s="47">
        <f t="shared" ca="1" si="9"/>
        <v>208.60589463999997</v>
      </c>
      <c r="V34" s="12">
        <f ca="1">IFERROR([1]!EM_S_QSTM07_IS(D34,"61",$V$4,"1")/1000000,"")</f>
        <v>169.64464618</v>
      </c>
      <c r="W34" s="12">
        <f ca="1">IFERROR([1]!EM_S_QSTM07_IS(D34,"61",$W$4,"1")/1000000,"")</f>
        <v>114.73927268000001</v>
      </c>
      <c r="X34" s="12">
        <f ca="1">IFERROR([1]!EM_S_QSTM07_IS(D34,"61",$X$4,"1")/1000000,"")</f>
        <v>195.97951856999998</v>
      </c>
      <c r="Y34" s="12">
        <f ca="1">IFERROR([1]!EM_S_QSTM07_IS(D34,"61",$Y$4,"1")/1000000,"")</f>
        <v>122.31675168000001</v>
      </c>
      <c r="Z34" s="12">
        <f ca="1">IFERROR([1]!EM_S_QSTM07_IS(D34,"61",$Z$4,"1")/1000000,"")</f>
        <v>159.34811056000001</v>
      </c>
      <c r="AB34" s="14" t="str">
        <f t="shared" ca="1" si="10"/>
        <v/>
      </c>
      <c r="AC34" s="14" t="str">
        <f t="shared" ca="1" si="11"/>
        <v/>
      </c>
      <c r="AD34" s="14">
        <f t="shared" ca="1" si="12"/>
        <v>0.7054564626253812</v>
      </c>
      <c r="AE34" s="14">
        <f t="shared" ca="1" si="13"/>
        <v>6.4616615683830078E-2</v>
      </c>
      <c r="AH34" s="14">
        <f t="shared" ca="1" si="14"/>
        <v>0.7054564626253812</v>
      </c>
      <c r="AI34" s="14">
        <f t="shared" ca="1" si="15"/>
        <v>6.4616615683830078E-2</v>
      </c>
      <c r="AJ34" s="16">
        <f t="shared" ca="1" si="16"/>
        <v>1</v>
      </c>
      <c r="AK34" s="14">
        <f t="shared" ca="1" si="17"/>
        <v>0.38503653915460562</v>
      </c>
      <c r="AL34" s="27">
        <f t="shared" ca="1" si="18"/>
        <v>688.96933206999995</v>
      </c>
    </row>
    <row r="35" spans="1:38" x14ac:dyDescent="0.2">
      <c r="A35" s="16">
        <f ca="1">IFERROR(IF(AJ35=1,MAX($A$4:A34)+1,""),"")</f>
        <v>26</v>
      </c>
      <c r="C35" s="16">
        <v>31</v>
      </c>
      <c r="D35" s="5" t="str">
        <f>IFERROR(VLOOKUP(C35,年增速计算!$D:$U,3,),"")</f>
        <v>300113.SZ</v>
      </c>
      <c r="E35" s="5" t="str">
        <f>IFERROR(VLOOKUP(C35,年增速计算!$D:$U,4,),"")</f>
        <v>顺网科技</v>
      </c>
      <c r="F35" s="14">
        <f>IFERROR(VLOOKUP(C35,年增速计算!$D:$U,17,),"")</f>
        <v>0.48655390977567436</v>
      </c>
      <c r="G35" s="14">
        <f>IFERROR(VLOOKUP(C35,年增速计算!$D:$U,18,),"")</f>
        <v>0.44447268469070722</v>
      </c>
      <c r="H35" s="28" t="str">
        <f ca="1">IFERROR(AVERAGE([1]!EM_S_PROFITNOTICE_FORECASTT($D35,H$4),[1]!EM_S_PROFITNOTICE_FORECASTL($D35,H$4))/1000000,"")</f>
        <v/>
      </c>
      <c r="I35" s="28" t="str">
        <f ca="1">IFERROR(AVERAGE([1]!EM_S_PROFITNOTICE_FORECASTT($D35,I$4),[1]!EM_S_PROFITNOTICE_FORECASTL($D35,I$4))/1000000,"")</f>
        <v/>
      </c>
      <c r="J35" s="28">
        <f ca="1">IFERROR(AVERAGE([1]!EM_S_PROFITNOTICE_FORECASTT($D35,J$4),[1]!EM_S_PROFITNOTICE_FORECASTL($D35,J$4))/1000000,"")</f>
        <v>383</v>
      </c>
      <c r="K35" s="29" t="str">
        <f t="shared" ca="1" si="4"/>
        <v/>
      </c>
      <c r="L35" s="29" t="str">
        <f t="shared" ca="1" si="5"/>
        <v/>
      </c>
      <c r="M35" s="29">
        <f t="shared" ca="1" si="6"/>
        <v>132.18412329</v>
      </c>
      <c r="N35" s="12" t="str">
        <f ca="1">IFERROR([1]!EM_S_PERFORMANCEEXPRESS_QNETPROFIT(D35,$N$4)/1000000,"")</f>
        <v/>
      </c>
      <c r="O35" s="12" t="str">
        <f ca="1">IFERROR([1]!EM_S_PERFORMANCEEXPRESS_QNETPROFIT(D35,$O$4)/1000000,"")</f>
        <v/>
      </c>
      <c r="P35" s="12" t="str">
        <f ca="1">IFERROR([1]!EM_S_QSTM07_IS(D35,"61",$P$4,"1")/1000000,"")</f>
        <v/>
      </c>
      <c r="Q35" s="12">
        <f ca="1">IFERROR([1]!EM_S_QSTM07_IS(D35,"61",$Q$4,"1")/1000000,"")</f>
        <v>145.16517827999999</v>
      </c>
      <c r="R35" s="12"/>
      <c r="S35" s="47" t="str">
        <f t="shared" ca="1" si="7"/>
        <v/>
      </c>
      <c r="T35" s="47" t="str">
        <f t="shared" ca="1" si="8"/>
        <v/>
      </c>
      <c r="U35" s="47">
        <f t="shared" ca="1" si="9"/>
        <v>145.16517827999999</v>
      </c>
      <c r="V35" s="12">
        <f ca="1">IFERROR([1]!EM_S_QSTM07_IS(D35,"61",$V$4,"1")/1000000,"")</f>
        <v>158.21196721999999</v>
      </c>
      <c r="W35" s="12">
        <f ca="1">IFERROR([1]!EM_S_QSTM07_IS(D35,"61",$W$4,"1")/1000000,"")</f>
        <v>92.603909489999992</v>
      </c>
      <c r="X35" s="12">
        <f ca="1">IFERROR([1]!EM_S_QSTM07_IS(D35,"61",$X$4,"1")/1000000,"")</f>
        <v>103.43913254</v>
      </c>
      <c r="Y35" s="12">
        <f ca="1">IFERROR([1]!EM_S_QSTM07_IS(D35,"61",$Y$4,"1")/1000000,"")</f>
        <v>80.616222019999995</v>
      </c>
      <c r="Z35" s="12">
        <f ca="1">IFERROR([1]!EM_S_QSTM07_IS(D35,"61",$Z$4,"1")/1000000,"")</f>
        <v>66.39819258</v>
      </c>
      <c r="AB35" s="14" t="str">
        <f t="shared" ca="1" si="10"/>
        <v/>
      </c>
      <c r="AC35" s="14" t="str">
        <f t="shared" ca="1" si="11"/>
        <v/>
      </c>
      <c r="AD35" s="14">
        <f t="shared" ca="1" si="12"/>
        <v>0.80069438436331231</v>
      </c>
      <c r="AE35" s="14">
        <f t="shared" ca="1" si="13"/>
        <v>1.3827752092706134</v>
      </c>
      <c r="AH35" s="14">
        <f t="shared" ca="1" si="14"/>
        <v>0.80069438436331231</v>
      </c>
      <c r="AI35" s="14">
        <f t="shared" ca="1" si="15"/>
        <v>1.3827752092706134</v>
      </c>
      <c r="AJ35" s="16">
        <f t="shared" ca="1" si="16"/>
        <v>1</v>
      </c>
      <c r="AK35" s="14">
        <f t="shared" ca="1" si="17"/>
        <v>1.0917347968169628</v>
      </c>
      <c r="AL35" s="27">
        <f t="shared" ca="1" si="18"/>
        <v>499.42018752999996</v>
      </c>
    </row>
    <row r="36" spans="1:38" x14ac:dyDescent="0.2">
      <c r="A36" s="16">
        <f ca="1">IFERROR(IF(AJ36=1,MAX($A$4:A35)+1,""),"")</f>
        <v>27</v>
      </c>
      <c r="C36" s="16">
        <v>32</v>
      </c>
      <c r="D36" s="5" t="str">
        <f>IFERROR(VLOOKUP(C36,年增速计算!$D:$U,3,),"")</f>
        <v>300115.SZ</v>
      </c>
      <c r="E36" s="5" t="str">
        <f>IFERROR(VLOOKUP(C36,年增速计算!$D:$U,4,),"")</f>
        <v>长盈精密</v>
      </c>
      <c r="F36" s="14">
        <f>IFERROR(VLOOKUP(C36,年增速计算!$D:$U,17,),"")</f>
        <v>0.52182878976796743</v>
      </c>
      <c r="G36" s="14">
        <f>IFERROR(VLOOKUP(C36,年增速计算!$D:$U,18,),"")</f>
        <v>0.37726552704712679</v>
      </c>
      <c r="H36" s="28" t="str">
        <f ca="1">IFERROR(AVERAGE([1]!EM_S_PROFITNOTICE_FORECASTT($D36,H$4),[1]!EM_S_PROFITNOTICE_FORECASTL($D36,H$4))/1000000,"")</f>
        <v/>
      </c>
      <c r="I36" s="28">
        <f ca="1">IFERROR(AVERAGE([1]!EM_S_PROFITNOTICE_FORECASTT($D36,I$4),[1]!EM_S_PROFITNOTICE_FORECASTL($D36,I$4))/1000000,"")</f>
        <v>674.65530000000001</v>
      </c>
      <c r="J36" s="28">
        <f ca="1">IFERROR(AVERAGE([1]!EM_S_PROFITNOTICE_FORECASTT($D36,J$4),[1]!EM_S_PROFITNOTICE_FORECASTL($D36,J$4))/1000000,"")</f>
        <v>482.81324999999998</v>
      </c>
      <c r="K36" s="29" t="str">
        <f t="shared" ca="1" si="4"/>
        <v/>
      </c>
      <c r="L36" s="29">
        <f t="shared" ca="1" si="5"/>
        <v>186.52725193000001</v>
      </c>
      <c r="M36" s="29">
        <f t="shared" ca="1" si="6"/>
        <v>153.49395361999998</v>
      </c>
      <c r="N36" s="12" t="str">
        <f ca="1">IFERROR([1]!EM_S_PERFORMANCEEXPRESS_QNETPROFIT(D36,$N$4)/1000000,"")</f>
        <v/>
      </c>
      <c r="O36" s="12" t="str">
        <f ca="1">IFERROR([1]!EM_S_PERFORMANCEEXPRESS_QNETPROFIT(D36,$O$4)/1000000,"")</f>
        <v/>
      </c>
      <c r="P36" s="12" t="str">
        <f ca="1">IFERROR([1]!EM_S_QSTM07_IS(D36,"61",$P$4,"1")/1000000,"")</f>
        <v/>
      </c>
      <c r="Q36" s="12">
        <f ca="1">IFERROR([1]!EM_S_QSTM07_IS(D36,"61",$Q$4,"1")/1000000,"")</f>
        <v>158.80875169000001</v>
      </c>
      <c r="R36" s="12"/>
      <c r="S36" s="47" t="str">
        <f t="shared" ca="1" si="7"/>
        <v/>
      </c>
      <c r="T36" s="47">
        <f t="shared" ca="1" si="8"/>
        <v>186.52725193000001</v>
      </c>
      <c r="U36" s="47">
        <f t="shared" ca="1" si="9"/>
        <v>158.80875169000001</v>
      </c>
      <c r="V36" s="12">
        <f ca="1">IFERROR([1]!EM_S_QSTM07_IS(D36,"61",$V$4,"1")/1000000,"")</f>
        <v>191.92842697999998</v>
      </c>
      <c r="W36" s="12">
        <f ca="1">IFERROR([1]!EM_S_QSTM07_IS(D36,"61",$W$4,"1")/1000000,"")</f>
        <v>137.39086940000001</v>
      </c>
      <c r="X36" s="12">
        <f ca="1">IFERROR([1]!EM_S_QSTM07_IS(D36,"61",$X$4,"1")/1000000,"")</f>
        <v>127.89474858</v>
      </c>
      <c r="Y36" s="12">
        <f ca="1">IFERROR([1]!EM_S_QSTM07_IS(D36,"61",$Y$4,"1")/1000000,"")</f>
        <v>103.86824045</v>
      </c>
      <c r="Z36" s="12">
        <f ca="1">IFERROR([1]!EM_S_QSTM07_IS(D36,"61",$Z$4,"1")/1000000,"")</f>
        <v>125.56172290000001</v>
      </c>
      <c r="AB36" s="14" t="str">
        <f t="shared" ca="1" si="10"/>
        <v/>
      </c>
      <c r="AC36" s="14">
        <f t="shared" ca="1" si="11"/>
        <v>0.45844339975635934</v>
      </c>
      <c r="AD36" s="14">
        <f t="shared" ca="1" si="12"/>
        <v>0.52894427595937965</v>
      </c>
      <c r="AE36" s="14">
        <f t="shared" ca="1" si="13"/>
        <v>0.52855840575599466</v>
      </c>
      <c r="AH36" s="14">
        <f t="shared" ca="1" si="14"/>
        <v>0.45844339975635934</v>
      </c>
      <c r="AI36" s="14">
        <f t="shared" ca="1" si="15"/>
        <v>0.52894427595937965</v>
      </c>
      <c r="AJ36" s="16">
        <f t="shared" ca="1" si="16"/>
        <v>1</v>
      </c>
      <c r="AK36" s="14">
        <f t="shared" ca="1" si="17"/>
        <v>0.49369383785786947</v>
      </c>
      <c r="AL36" s="27">
        <f t="shared" ca="1" si="18"/>
        <v>674.65530000000001</v>
      </c>
    </row>
    <row r="37" spans="1:38" x14ac:dyDescent="0.2">
      <c r="A37" s="16">
        <f ca="1">IFERROR(IF(AJ37=1,MAX($A$4:A36)+1,""),"")</f>
        <v>28</v>
      </c>
      <c r="C37" s="16">
        <v>33</v>
      </c>
      <c r="D37" s="5" t="str">
        <f>IFERROR(VLOOKUP(C37,年增速计算!$D:$U,3,),"")</f>
        <v>300133.SZ</v>
      </c>
      <c r="E37" s="5" t="str">
        <f>IFERROR(VLOOKUP(C37,年增速计算!$D:$U,4,),"")</f>
        <v>华策影视</v>
      </c>
      <c r="F37" s="14">
        <f>IFERROR(VLOOKUP(C37,年增速计算!$D:$U,17,),"")</f>
        <v>0.56634884354453896</v>
      </c>
      <c r="G37" s="14">
        <f>IFERROR(VLOOKUP(C37,年增速计算!$D:$U,18,),"")</f>
        <v>0.37661321848129181</v>
      </c>
      <c r="H37" s="28" t="str">
        <f ca="1">IFERROR(AVERAGE([1]!EM_S_PROFITNOTICE_FORECASTT($D37,H$4),[1]!EM_S_PROFITNOTICE_FORECASTL($D37,H$4))/1000000,"")</f>
        <v/>
      </c>
      <c r="I37" s="28" t="str">
        <f ca="1">IFERROR(AVERAGE([1]!EM_S_PROFITNOTICE_FORECASTT($D37,I$4),[1]!EM_S_PROFITNOTICE_FORECASTL($D37,I$4))/1000000,"")</f>
        <v/>
      </c>
      <c r="J37" s="28">
        <f ca="1">IFERROR(AVERAGE([1]!EM_S_PROFITNOTICE_FORECASTT($D37,J$4),[1]!EM_S_PROFITNOTICE_FORECASTL($D37,J$4))/1000000,"")</f>
        <v>274.60424999999998</v>
      </c>
      <c r="K37" s="29" t="str">
        <f t="shared" ca="1" si="4"/>
        <v/>
      </c>
      <c r="L37" s="29" t="str">
        <f t="shared" ca="1" si="5"/>
        <v/>
      </c>
      <c r="M37" s="29">
        <f t="shared" ca="1" si="6"/>
        <v>3.1399332099999953</v>
      </c>
      <c r="N37" s="12" t="str">
        <f ca="1">IFERROR([1]!EM_S_PERFORMANCEEXPRESS_QNETPROFIT(D37,$N$4)/1000000,"")</f>
        <v/>
      </c>
      <c r="O37" s="12" t="str">
        <f ca="1">IFERROR([1]!EM_S_PERFORMANCEEXPRESS_QNETPROFIT(D37,$O$4)/1000000,"")</f>
        <v/>
      </c>
      <c r="P37" s="12" t="str">
        <f ca="1">IFERROR([1]!EM_S_QSTM07_IS(D37,"61",$P$4,"1")/1000000,"")</f>
        <v/>
      </c>
      <c r="Q37" s="12">
        <f ca="1">IFERROR([1]!EM_S_QSTM07_IS(D37,"61",$Q$4,"1")/1000000,"")</f>
        <v>8.7056098599999991</v>
      </c>
      <c r="R37" s="12"/>
      <c r="S37" s="47" t="str">
        <f t="shared" ca="1" si="7"/>
        <v/>
      </c>
      <c r="T37" s="47" t="str">
        <f t="shared" ca="1" si="8"/>
        <v/>
      </c>
      <c r="U37" s="47">
        <f t="shared" ca="1" si="9"/>
        <v>8.7056098599999991</v>
      </c>
      <c r="V37" s="12">
        <f ca="1">IFERROR([1]!EM_S_QSTM07_IS(D37,"61",$V$4,"1")/1000000,"")</f>
        <v>154.52010003999999</v>
      </c>
      <c r="W37" s="12">
        <f ca="1">IFERROR([1]!EM_S_QSTM07_IS(D37,"61",$W$4,"1")/1000000,"")</f>
        <v>116.94421675</v>
      </c>
      <c r="X37" s="12">
        <f ca="1">IFERROR([1]!EM_S_QSTM07_IS(D37,"61",$X$4,"1")/1000000,"")</f>
        <v>255.79798491</v>
      </c>
      <c r="Y37" s="12">
        <f ca="1">IFERROR([1]!EM_S_QSTM07_IS(D37,"61",$Y$4,"1")/1000000,"")</f>
        <v>1.29319568</v>
      </c>
      <c r="Z37" s="12">
        <f ca="1">IFERROR([1]!EM_S_QSTM07_IS(D37,"61",$Z$4,"1")/1000000,"")</f>
        <v>135.49028884999998</v>
      </c>
      <c r="AB37" s="14" t="str">
        <f t="shared" ca="1" si="10"/>
        <v/>
      </c>
      <c r="AC37" s="14" t="str">
        <f t="shared" ca="1" si="11"/>
        <v/>
      </c>
      <c r="AD37" s="14">
        <f t="shared" ca="1" si="12"/>
        <v>5.7318581361174967</v>
      </c>
      <c r="AE37" s="14">
        <f t="shared" ca="1" si="13"/>
        <v>0.14045147701373437</v>
      </c>
      <c r="AH37" s="14">
        <f t="shared" ca="1" si="14"/>
        <v>5.7318581361174967</v>
      </c>
      <c r="AI37" s="14">
        <f t="shared" ca="1" si="15"/>
        <v>0.14045147701373437</v>
      </c>
      <c r="AJ37" s="16">
        <f t="shared" ca="1" si="16"/>
        <v>1</v>
      </c>
      <c r="AK37" s="14">
        <f t="shared" ca="1" si="17"/>
        <v>2.9361548065656153</v>
      </c>
      <c r="AL37" s="27">
        <f t="shared" ca="1" si="18"/>
        <v>535.96791155999995</v>
      </c>
    </row>
    <row r="38" spans="1:38" x14ac:dyDescent="0.2">
      <c r="A38" s="16">
        <f ca="1">IFERROR(IF(AJ38=1,MAX($A$4:A37)+1,""),"")</f>
        <v>29</v>
      </c>
      <c r="C38" s="16">
        <v>34</v>
      </c>
      <c r="D38" s="5" t="str">
        <f>IFERROR(VLOOKUP(C38,年增速计算!$D:$U,3,),"")</f>
        <v>300144.SZ</v>
      </c>
      <c r="E38" s="5" t="str">
        <f>IFERROR(VLOOKUP(C38,年增速计算!$D:$U,4,),"")</f>
        <v>宋城演艺</v>
      </c>
      <c r="F38" s="14">
        <f>IFERROR(VLOOKUP(C38,年增速计算!$D:$U,17,),"")</f>
        <v>0.30672601943838718</v>
      </c>
      <c r="G38" s="14">
        <f>IFERROR(VLOOKUP(C38,年增速计算!$D:$U,18,),"")</f>
        <v>0.31017106332785094</v>
      </c>
      <c r="H38" s="28" t="str">
        <f ca="1">IFERROR(AVERAGE([1]!EM_S_PROFITNOTICE_FORECASTT($D38,H$4),[1]!EM_S_PROFITNOTICE_FORECASTL($D38,H$4))/1000000,"")</f>
        <v/>
      </c>
      <c r="I38" s="28" t="str">
        <f ca="1">IFERROR(AVERAGE([1]!EM_S_PROFITNOTICE_FORECASTT($D38,I$4),[1]!EM_S_PROFITNOTICE_FORECASTL($D38,I$4))/1000000,"")</f>
        <v/>
      </c>
      <c r="J38" s="28" t="str">
        <f ca="1">IFERROR(AVERAGE([1]!EM_S_PROFITNOTICE_FORECASTT($D38,J$4),[1]!EM_S_PROFITNOTICE_FORECASTL($D38,J$4))/1000000,"")</f>
        <v/>
      </c>
      <c r="K38" s="29" t="str">
        <f t="shared" ca="1" si="4"/>
        <v/>
      </c>
      <c r="L38" s="29" t="str">
        <f t="shared" ca="1" si="5"/>
        <v/>
      </c>
      <c r="M38" s="29" t="str">
        <f t="shared" ca="1" si="6"/>
        <v/>
      </c>
      <c r="N38" s="12" t="str">
        <f ca="1">IFERROR([1]!EM_S_PERFORMANCEEXPRESS_QNETPROFIT(D38,$N$4)/1000000,"")</f>
        <v/>
      </c>
      <c r="O38" s="12" t="str">
        <f ca="1">IFERROR([1]!EM_S_PERFORMANCEEXPRESS_QNETPROFIT(D38,$O$4)/1000000,"")</f>
        <v/>
      </c>
      <c r="P38" s="12" t="str">
        <f ca="1">IFERROR([1]!EM_S_QSTM07_IS(D38,"61",$P$4,"1")/1000000,"")</f>
        <v/>
      </c>
      <c r="Q38" s="12">
        <f ca="1">IFERROR([1]!EM_S_QSTM07_IS(D38,"61",$Q$4,"1")/1000000,"")</f>
        <v>331.65482645999998</v>
      </c>
      <c r="R38" s="12"/>
      <c r="S38" s="47" t="str">
        <f t="shared" ca="1" si="7"/>
        <v/>
      </c>
      <c r="T38" s="47" t="str">
        <f t="shared" ca="1" si="8"/>
        <v/>
      </c>
      <c r="U38" s="47">
        <f t="shared" ca="1" si="9"/>
        <v>331.65482645999998</v>
      </c>
      <c r="V38" s="12">
        <f ca="1">IFERROR([1]!EM_S_QSTM07_IS(D38,"61",$V$4,"1")/1000000,"")</f>
        <v>238.08600447999999</v>
      </c>
      <c r="W38" s="12">
        <f ca="1">IFERROR([1]!EM_S_QSTM07_IS(D38,"61",$W$4,"1")/1000000,"")</f>
        <v>194.05183953</v>
      </c>
      <c r="X38" s="12">
        <f ca="1">IFERROR([1]!EM_S_QSTM07_IS(D38,"61",$X$4,"1")/1000000,"")</f>
        <v>91.381651969999993</v>
      </c>
      <c r="Y38" s="12">
        <f ca="1">IFERROR([1]!EM_S_QSTM07_IS(D38,"61",$Y$4,"1")/1000000,"")</f>
        <v>262.33487444000002</v>
      </c>
      <c r="Z38" s="12">
        <f ca="1">IFERROR([1]!EM_S_QSTM07_IS(D38,"61",$Z$4,"1")/1000000,"")</f>
        <v>181.31852712</v>
      </c>
      <c r="AB38" s="14" t="str">
        <f t="shared" ca="1" si="10"/>
        <v/>
      </c>
      <c r="AC38" s="14" t="str">
        <f t="shared" ca="1" si="11"/>
        <v/>
      </c>
      <c r="AD38" s="14">
        <f t="shared" ca="1" si="12"/>
        <v>0.26424222920408735</v>
      </c>
      <c r="AE38" s="14">
        <f t="shared" ca="1" si="13"/>
        <v>0.31308150502695298</v>
      </c>
      <c r="AH38" s="14">
        <f t="shared" ca="1" si="14"/>
        <v>0.26424222920408735</v>
      </c>
      <c r="AI38" s="14">
        <f t="shared" ca="1" si="15"/>
        <v>0.31308150502695298</v>
      </c>
      <c r="AJ38" s="16">
        <f t="shared" ca="1" si="16"/>
        <v>1</v>
      </c>
      <c r="AK38" s="14">
        <f t="shared" ca="1" si="17"/>
        <v>0.28866186711552017</v>
      </c>
      <c r="AL38" s="27">
        <f t="shared" ca="1" si="18"/>
        <v>855.17432244000008</v>
      </c>
    </row>
    <row r="39" spans="1:38" x14ac:dyDescent="0.2">
      <c r="A39" s="16">
        <f ca="1">IFERROR(IF(AJ39=1,MAX($A$4:A38)+1,""),"")</f>
        <v>30</v>
      </c>
      <c r="C39" s="16">
        <v>35</v>
      </c>
      <c r="D39" s="5" t="str">
        <f>IFERROR(VLOOKUP(C39,年增速计算!$D:$U,3,),"")</f>
        <v>300145.SZ</v>
      </c>
      <c r="E39" s="5" t="str">
        <f>IFERROR(VLOOKUP(C39,年增速计算!$D:$U,4,),"")</f>
        <v>中金环境</v>
      </c>
      <c r="F39" s="14">
        <f>IFERROR(VLOOKUP(C39,年增速计算!$D:$U,17,),"")</f>
        <v>0.25109216504218335</v>
      </c>
      <c r="G39" s="14">
        <f>IFERROR(VLOOKUP(C39,年增速计算!$D:$U,18,),"")</f>
        <v>0.33331498356622413</v>
      </c>
      <c r="H39" s="28" t="str">
        <f ca="1">IFERROR(AVERAGE([1]!EM_S_PROFITNOTICE_FORECASTT($D39,H$4),[1]!EM_S_PROFITNOTICE_FORECASTL($D39,H$4))/1000000,"")</f>
        <v/>
      </c>
      <c r="I39" s="28">
        <f ca="1">IFERROR(AVERAGE([1]!EM_S_PROFITNOTICE_FORECASTT($D39,I$4),[1]!EM_S_PROFITNOTICE_FORECASTL($D39,I$4))/1000000,"")</f>
        <v>495</v>
      </c>
      <c r="J39" s="28">
        <f ca="1">IFERROR(AVERAGE([1]!EM_S_PROFITNOTICE_FORECASTT($D39,J$4),[1]!EM_S_PROFITNOTICE_FORECASTL($D39,J$4))/1000000,"")</f>
        <v>290</v>
      </c>
      <c r="K39" s="29" t="str">
        <f t="shared" ca="1" si="4"/>
        <v/>
      </c>
      <c r="L39" s="29">
        <f t="shared" ca="1" si="5"/>
        <v>200.48906342000004</v>
      </c>
      <c r="M39" s="29">
        <f t="shared" ca="1" si="6"/>
        <v>136.69254551</v>
      </c>
      <c r="N39" s="12" t="str">
        <f ca="1">IFERROR([1]!EM_S_PERFORMANCEEXPRESS_QNETPROFIT(D39,$N$4)/1000000,"")</f>
        <v/>
      </c>
      <c r="O39" s="12" t="str">
        <f ca="1">IFERROR([1]!EM_S_PERFORMANCEEXPRESS_QNETPROFIT(D39,$O$4)/1000000,"")</f>
        <v/>
      </c>
      <c r="P39" s="12" t="str">
        <f ca="1">IFERROR([1]!EM_S_QSTM07_IS(D39,"61",$P$4,"1")/1000000,"")</f>
        <v/>
      </c>
      <c r="Q39" s="12">
        <f ca="1">IFERROR([1]!EM_S_QSTM07_IS(D39,"61",$Q$4,"1")/1000000,"")</f>
        <v>141.20348208999999</v>
      </c>
      <c r="R39" s="12"/>
      <c r="S39" s="47" t="str">
        <f t="shared" ca="1" si="7"/>
        <v/>
      </c>
      <c r="T39" s="47">
        <f t="shared" ca="1" si="8"/>
        <v>200.48906342000004</v>
      </c>
      <c r="U39" s="47">
        <f t="shared" ca="1" si="9"/>
        <v>141.20348208999999</v>
      </c>
      <c r="V39" s="12">
        <f ca="1">IFERROR([1]!EM_S_QSTM07_IS(D39,"61",$V$4,"1")/1000000,"")</f>
        <v>114.67988683</v>
      </c>
      <c r="W39" s="12">
        <f ca="1">IFERROR([1]!EM_S_QSTM07_IS(D39,"61",$W$4,"1")/1000000,"")</f>
        <v>38.627567659999997</v>
      </c>
      <c r="X39" s="12">
        <f ca="1">IFERROR([1]!EM_S_QSTM07_IS(D39,"61",$X$4,"1")/1000000,"")</f>
        <v>142.20714649000001</v>
      </c>
      <c r="Y39" s="12">
        <f ca="1">IFERROR([1]!EM_S_QSTM07_IS(D39,"61",$Y$4,"1")/1000000,"")</f>
        <v>59.102059600000004</v>
      </c>
      <c r="Z39" s="12">
        <f ca="1">IFERROR([1]!EM_S_QSTM07_IS(D39,"61",$Z$4,"1")/1000000,"")</f>
        <v>52.52086173</v>
      </c>
      <c r="AB39" s="14" t="str">
        <f t="shared" ca="1" si="10"/>
        <v/>
      </c>
      <c r="AC39" s="14">
        <f t="shared" ca="1" si="11"/>
        <v>0.40983817176936604</v>
      </c>
      <c r="AD39" s="14">
        <f t="shared" ca="1" si="12"/>
        <v>1.3891465550550794</v>
      </c>
      <c r="AE39" s="14">
        <f t="shared" ca="1" si="13"/>
        <v>1.1835111430491756</v>
      </c>
      <c r="AH39" s="14">
        <f t="shared" ca="1" si="14"/>
        <v>0.40983817176936604</v>
      </c>
      <c r="AI39" s="14">
        <f t="shared" ca="1" si="15"/>
        <v>1.3891465550550794</v>
      </c>
      <c r="AJ39" s="16">
        <f t="shared" ca="1" si="16"/>
        <v>1</v>
      </c>
      <c r="AK39" s="14">
        <f t="shared" ca="1" si="17"/>
        <v>0.89949236341222272</v>
      </c>
      <c r="AL39" s="27">
        <f t="shared" ca="1" si="18"/>
        <v>495.00000000000006</v>
      </c>
    </row>
    <row r="40" spans="1:38" x14ac:dyDescent="0.2">
      <c r="A40" s="16">
        <f ca="1">IFERROR(IF(AJ40=1,MAX($A$4:A39)+1,""),"")</f>
        <v>31</v>
      </c>
      <c r="C40" s="16">
        <v>36</v>
      </c>
      <c r="D40" s="5" t="str">
        <f>IFERROR(VLOOKUP(C40,年增速计算!$D:$U,3,),"")</f>
        <v>300146.SZ</v>
      </c>
      <c r="E40" s="5" t="str">
        <f>IFERROR(VLOOKUP(C40,年增速计算!$D:$U,4,),"")</f>
        <v>汤臣倍健</v>
      </c>
      <c r="F40" s="14">
        <f>IFERROR(VLOOKUP(C40,年增速计算!$D:$U,17,),"")</f>
        <v>0.45619030911094005</v>
      </c>
      <c r="G40" s="14">
        <f>IFERROR(VLOOKUP(C40,年增速计算!$D:$U,18,),"")</f>
        <v>0.47151640667296735</v>
      </c>
      <c r="H40" s="28" t="str">
        <f ca="1">IFERROR(AVERAGE([1]!EM_S_PROFITNOTICE_FORECASTT($D40,H$4),[1]!EM_S_PROFITNOTICE_FORECASTL($D40,H$4))/1000000,"")</f>
        <v/>
      </c>
      <c r="I40" s="28">
        <f ca="1">IFERROR(AVERAGE([1]!EM_S_PROFITNOTICE_FORECASTT($D40,I$4),[1]!EM_S_PROFITNOTICE_FORECASTL($D40,I$4))/1000000,"")</f>
        <v>571.94650000000001</v>
      </c>
      <c r="J40" s="28">
        <f ca="1">IFERROR(AVERAGE([1]!EM_S_PROFITNOTICE_FORECASTT($D40,J$4),[1]!EM_S_PROFITNOTICE_FORECASTL($D40,J$4))/1000000,"")</f>
        <v>555.49485000000004</v>
      </c>
      <c r="K40" s="29" t="str">
        <f t="shared" ca="1" si="4"/>
        <v/>
      </c>
      <c r="L40" s="29">
        <f t="shared" ca="1" si="5"/>
        <v>4.2000391500000092</v>
      </c>
      <c r="M40" s="29">
        <f t="shared" ca="1" si="6"/>
        <v>196.71502329000003</v>
      </c>
      <c r="N40" s="12" t="str">
        <f ca="1">IFERROR([1]!EM_S_PERFORMANCEEXPRESS_QNETPROFIT(D40,$N$4)/1000000,"")</f>
        <v/>
      </c>
      <c r="O40" s="12" t="str">
        <f ca="1">IFERROR([1]!EM_S_PERFORMANCEEXPRESS_QNETPROFIT(D40,$O$4)/1000000,"")</f>
        <v/>
      </c>
      <c r="P40" s="12" t="str">
        <f ca="1">IFERROR([1]!EM_S_QSTM07_IS(D40,"61",$P$4,"1")/1000000,"")</f>
        <v/>
      </c>
      <c r="Q40" s="12">
        <f ca="1">IFERROR([1]!EM_S_QSTM07_IS(D40,"61",$Q$4,"1")/1000000,"")</f>
        <v>208.96663414</v>
      </c>
      <c r="R40" s="12"/>
      <c r="S40" s="47" t="str">
        <f t="shared" ca="1" si="7"/>
        <v/>
      </c>
      <c r="T40" s="47">
        <f t="shared" ca="1" si="8"/>
        <v>4.2000391500000092</v>
      </c>
      <c r="U40" s="47">
        <f t="shared" ca="1" si="9"/>
        <v>208.96663414</v>
      </c>
      <c r="V40" s="12">
        <f ca="1">IFERROR([1]!EM_S_QSTM07_IS(D40,"61",$V$4,"1")/1000000,"")</f>
        <v>133.93575503</v>
      </c>
      <c r="W40" s="12">
        <f ca="1">IFERROR([1]!EM_S_QSTM07_IS(D40,"61",$W$4,"1")/1000000,"")</f>
        <v>224.84407168000001</v>
      </c>
      <c r="X40" s="12">
        <f ca="1">IFERROR([1]!EM_S_QSTM07_IS(D40,"61",$X$4,"1")/1000000,"")</f>
        <v>50.764698119999998</v>
      </c>
      <c r="Y40" s="12">
        <f ca="1">IFERROR([1]!EM_S_QSTM07_IS(D40,"61",$Y$4,"1")/1000000,"")</f>
        <v>167.81452019999998</v>
      </c>
      <c r="Z40" s="12">
        <f ca="1">IFERROR([1]!EM_S_QSTM07_IS(D40,"61",$Z$4,"1")/1000000,"")</f>
        <v>211.65893333000002</v>
      </c>
      <c r="AB40" s="14" t="str">
        <f t="shared" ca="1" si="10"/>
        <v/>
      </c>
      <c r="AC40" s="14">
        <f t="shared" ca="1" si="11"/>
        <v>-0.91726456956226243</v>
      </c>
      <c r="AD40" s="14">
        <f t="shared" ca="1" si="12"/>
        <v>0.24522379762463503</v>
      </c>
      <c r="AE40" s="14">
        <f t="shared" ca="1" si="13"/>
        <v>-0.36720953411789559</v>
      </c>
      <c r="AH40" s="14">
        <f t="shared" ca="1" si="14"/>
        <v>-0.91726456956226243</v>
      </c>
      <c r="AI40" s="14">
        <f t="shared" ca="1" si="15"/>
        <v>0.24522379762463503</v>
      </c>
      <c r="AJ40" s="16">
        <f t="shared" ca="1" si="16"/>
        <v>1</v>
      </c>
      <c r="AK40" s="14">
        <f t="shared" ca="1" si="17"/>
        <v>-0.33602038596881367</v>
      </c>
      <c r="AL40" s="27">
        <f t="shared" ca="1" si="18"/>
        <v>571.94650000000001</v>
      </c>
    </row>
    <row r="41" spans="1:38" x14ac:dyDescent="0.2">
      <c r="A41" s="16">
        <f ca="1">IFERROR(IF(AJ41=1,MAX($A$4:A40)+1,""),"")</f>
        <v>32</v>
      </c>
      <c r="C41" s="16">
        <v>37</v>
      </c>
      <c r="D41" s="5" t="str">
        <f>IFERROR(VLOOKUP(C41,年增速计算!$D:$U,3,),"")</f>
        <v>300166.SZ</v>
      </c>
      <c r="E41" s="5" t="str">
        <f>IFERROR(VLOOKUP(C41,年增速计算!$D:$U,4,),"")</f>
        <v>东方国信</v>
      </c>
      <c r="F41" s="14">
        <f>IFERROR(VLOOKUP(C41,年增速计算!$D:$U,17,),"")</f>
        <v>0.50336959884805421</v>
      </c>
      <c r="G41" s="14">
        <f>IFERROR(VLOOKUP(C41,年增速计算!$D:$U,18,),"")</f>
        <v>0.40209657808003363</v>
      </c>
      <c r="H41" s="28" t="str">
        <f ca="1">IFERROR(AVERAGE([1]!EM_S_PROFITNOTICE_FORECASTT($D41,H$4),[1]!EM_S_PROFITNOTICE_FORECASTL($D41,H$4))/1000000,"")</f>
        <v/>
      </c>
      <c r="I41" s="28">
        <f ca="1">IFERROR(AVERAGE([1]!EM_S_PROFITNOTICE_FORECASTT($D41,I$4),[1]!EM_S_PROFITNOTICE_FORECASTL($D41,I$4))/1000000,"")</f>
        <v>331.34755000000001</v>
      </c>
      <c r="J41" s="28">
        <f ca="1">IFERROR(AVERAGE([1]!EM_S_PROFITNOTICE_FORECASTT($D41,J$4),[1]!EM_S_PROFITNOTICE_FORECASTL($D41,J$4))/1000000,"")</f>
        <v>126.68895000000001</v>
      </c>
      <c r="K41" s="29" t="str">
        <f t="shared" ca="1" si="4"/>
        <v/>
      </c>
      <c r="L41" s="29">
        <f t="shared" ca="1" si="5"/>
        <v>211.19002948000002</v>
      </c>
      <c r="M41" s="29">
        <f t="shared" ca="1" si="6"/>
        <v>57.398467450000005</v>
      </c>
      <c r="N41" s="12" t="str">
        <f ca="1">IFERROR([1]!EM_S_PERFORMANCEEXPRESS_QNETPROFIT(D41,$N$4)/1000000,"")</f>
        <v/>
      </c>
      <c r="O41" s="12" t="str">
        <f ca="1">IFERROR([1]!EM_S_PERFORMANCEEXPRESS_QNETPROFIT(D41,$O$4)/1000000,"")</f>
        <v/>
      </c>
      <c r="P41" s="12" t="str">
        <f ca="1">IFERROR([1]!EM_S_QSTM07_IS(D41,"61",$P$4,"1")/1000000,"")</f>
        <v/>
      </c>
      <c r="Q41" s="12">
        <f ca="1">IFERROR([1]!EM_S_QSTM07_IS(D41,"61",$Q$4,"1")/1000000,"")</f>
        <v>50.867037969999998</v>
      </c>
      <c r="R41" s="12"/>
      <c r="S41" s="47" t="str">
        <f t="shared" ca="1" si="7"/>
        <v/>
      </c>
      <c r="T41" s="47">
        <f t="shared" ca="1" si="8"/>
        <v>211.19002948000002</v>
      </c>
      <c r="U41" s="47">
        <f t="shared" ca="1" si="9"/>
        <v>50.867037969999998</v>
      </c>
      <c r="V41" s="12">
        <f ca="1">IFERROR([1]!EM_S_QSTM07_IS(D41,"61",$V$4,"1")/1000000,"")</f>
        <v>35.98375265</v>
      </c>
      <c r="W41" s="12">
        <f ca="1">IFERROR([1]!EM_S_QSTM07_IS(D41,"61",$W$4,"1")/1000000,"")</f>
        <v>33.306729900000001</v>
      </c>
      <c r="X41" s="12">
        <f ca="1">IFERROR([1]!EM_S_QSTM07_IS(D41,"61",$X$4,"1")/1000000,"")</f>
        <v>144.05620124999999</v>
      </c>
      <c r="Y41" s="12">
        <f ca="1">IFERROR([1]!EM_S_QSTM07_IS(D41,"61",$Y$4,"1")/1000000,"")</f>
        <v>29.43791306</v>
      </c>
      <c r="Z41" s="12">
        <f ca="1">IFERROR([1]!EM_S_QSTM07_IS(D41,"61",$Z$4,"1")/1000000,"")</f>
        <v>31.04839471</v>
      </c>
      <c r="AB41" s="14" t="str">
        <f t="shared" ca="1" si="10"/>
        <v/>
      </c>
      <c r="AC41" s="14">
        <f t="shared" ca="1" si="11"/>
        <v>0.46602525713900872</v>
      </c>
      <c r="AD41" s="14">
        <f t="shared" ca="1" si="12"/>
        <v>0.72794307348905529</v>
      </c>
      <c r="AE41" s="14">
        <f t="shared" ca="1" si="13"/>
        <v>0.15895694402552896</v>
      </c>
      <c r="AH41" s="14">
        <f t="shared" ca="1" si="14"/>
        <v>0.46602525713900872</v>
      </c>
      <c r="AI41" s="14">
        <f t="shared" ca="1" si="15"/>
        <v>0.72794307348905529</v>
      </c>
      <c r="AJ41" s="16">
        <f t="shared" ca="1" si="16"/>
        <v>1</v>
      </c>
      <c r="AK41" s="14">
        <f t="shared" ca="1" si="17"/>
        <v>0.59698416531403198</v>
      </c>
      <c r="AL41" s="27">
        <f t="shared" ca="1" si="18"/>
        <v>331.34755000000001</v>
      </c>
    </row>
    <row r="42" spans="1:38" x14ac:dyDescent="0.2">
      <c r="A42" s="16">
        <f ca="1">IFERROR(IF(AJ42=1,MAX($A$4:A41)+1,""),"")</f>
        <v>33</v>
      </c>
      <c r="C42" s="16">
        <v>38</v>
      </c>
      <c r="D42" s="5" t="str">
        <f>IFERROR(VLOOKUP(C42,年增速计算!$D:$U,3,),"")</f>
        <v>300168.SZ</v>
      </c>
      <c r="E42" s="5" t="str">
        <f>IFERROR(VLOOKUP(C42,年增速计算!$D:$U,4,),"")</f>
        <v>万达信息</v>
      </c>
      <c r="F42" s="14">
        <f>IFERROR(VLOOKUP(C42,年增速计算!$D:$U,17,),"")</f>
        <v>0.30527085723188607</v>
      </c>
      <c r="G42" s="14">
        <f>IFERROR(VLOOKUP(C42,年增速计算!$D:$U,18,),"")</f>
        <v>0.34129784998744017</v>
      </c>
      <c r="H42" s="28" t="str">
        <f ca="1">IFERROR(AVERAGE([1]!EM_S_PROFITNOTICE_FORECASTT($D42,H$4),[1]!EM_S_PROFITNOTICE_FORECASTL($D42,H$4))/1000000,"")</f>
        <v/>
      </c>
      <c r="I42" s="28" t="str">
        <f ca="1">IFERROR(AVERAGE([1]!EM_S_PROFITNOTICE_FORECASTT($D42,I$4),[1]!EM_S_PROFITNOTICE_FORECASTL($D42,I$4))/1000000,"")</f>
        <v/>
      </c>
      <c r="J42" s="28">
        <f ca="1">IFERROR(AVERAGE([1]!EM_S_PROFITNOTICE_FORECASTT($D42,J$4),[1]!EM_S_PROFITNOTICE_FORECASTL($D42,J$4))/1000000,"")</f>
        <v>88.724999999999994</v>
      </c>
      <c r="K42" s="29" t="str">
        <f t="shared" ca="1" si="4"/>
        <v/>
      </c>
      <c r="L42" s="29" t="str">
        <f t="shared" ca="1" si="5"/>
        <v/>
      </c>
      <c r="M42" s="29">
        <f t="shared" ca="1" si="6"/>
        <v>56.689413319999993</v>
      </c>
      <c r="N42" s="12" t="str">
        <f ca="1">IFERROR([1]!EM_S_PERFORMANCEEXPRESS_QNETPROFIT(D42,$N$4)/1000000,"")</f>
        <v/>
      </c>
      <c r="O42" s="12" t="str">
        <f ca="1">IFERROR([1]!EM_S_PERFORMANCEEXPRESS_QNETPROFIT(D42,$O$4)/1000000,"")</f>
        <v/>
      </c>
      <c r="P42" s="12" t="str">
        <f ca="1">IFERROR([1]!EM_S_QSTM07_IS(D42,"61",$P$4,"1")/1000000,"")</f>
        <v/>
      </c>
      <c r="Q42" s="12">
        <f ca="1">IFERROR([1]!EM_S_QSTM07_IS(D42,"61",$Q$4,"1")/1000000,"")</f>
        <v>55.492720799999994</v>
      </c>
      <c r="R42" s="12"/>
      <c r="S42" s="47" t="str">
        <f t="shared" ca="1" si="7"/>
        <v/>
      </c>
      <c r="T42" s="47" t="str">
        <f t="shared" ca="1" si="8"/>
        <v/>
      </c>
      <c r="U42" s="47">
        <f t="shared" ca="1" si="9"/>
        <v>55.492720799999994</v>
      </c>
      <c r="V42" s="12">
        <f ca="1">IFERROR([1]!EM_S_QSTM07_IS(D42,"61",$V$4,"1")/1000000,"")</f>
        <v>27.068138300000001</v>
      </c>
      <c r="W42" s="12">
        <f ca="1">IFERROR([1]!EM_S_QSTM07_IS(D42,"61",$W$4,"1")/1000000,"")</f>
        <v>4.9674483799999996</v>
      </c>
      <c r="X42" s="12">
        <f ca="1">IFERROR([1]!EM_S_QSTM07_IS(D42,"61",$X$4,"1")/1000000,"")</f>
        <v>155.31065066999997</v>
      </c>
      <c r="Y42" s="12">
        <f ca="1">IFERROR([1]!EM_S_QSTM07_IS(D42,"61",$Y$4,"1")/1000000,"")</f>
        <v>48.292722070000003</v>
      </c>
      <c r="Z42" s="12">
        <f ca="1">IFERROR([1]!EM_S_QSTM07_IS(D42,"61",$Z$4,"1")/1000000,"")</f>
        <v>23.26330828</v>
      </c>
      <c r="AB42" s="14" t="str">
        <f t="shared" ca="1" si="10"/>
        <v/>
      </c>
      <c r="AC42" s="14" t="str">
        <f t="shared" ca="1" si="11"/>
        <v/>
      </c>
      <c r="AD42" s="14">
        <f t="shared" ca="1" si="12"/>
        <v>0.14909076194884266</v>
      </c>
      <c r="AE42" s="14">
        <f t="shared" ca="1" si="13"/>
        <v>0.1635549842784442</v>
      </c>
      <c r="AH42" s="14">
        <f t="shared" ca="1" si="14"/>
        <v>0.14909076194884266</v>
      </c>
      <c r="AI42" s="14">
        <f t="shared" ca="1" si="15"/>
        <v>0.1635549842784442</v>
      </c>
      <c r="AJ42" s="16">
        <f t="shared" ca="1" si="16"/>
        <v>1</v>
      </c>
      <c r="AK42" s="14">
        <f t="shared" ca="1" si="17"/>
        <v>0.15632287311364343</v>
      </c>
      <c r="AL42" s="27">
        <f t="shared" ca="1" si="18"/>
        <v>242.83895814999994</v>
      </c>
    </row>
    <row r="43" spans="1:38" x14ac:dyDescent="0.2">
      <c r="A43" s="16">
        <f ca="1">IFERROR(IF(AJ43=1,MAX($A$4:A42)+1,""),"")</f>
        <v>34</v>
      </c>
      <c r="C43" s="16">
        <v>39</v>
      </c>
      <c r="D43" s="5" t="str">
        <f>IFERROR(VLOOKUP(C43,年增速计算!$D:$U,3,),"")</f>
        <v>300170.SZ</v>
      </c>
      <c r="E43" s="5" t="str">
        <f>IFERROR(VLOOKUP(C43,年增速计算!$D:$U,4,),"")</f>
        <v>汉得信息</v>
      </c>
      <c r="F43" s="14">
        <f>IFERROR(VLOOKUP(C43,年增速计算!$D:$U,17,),"")</f>
        <v>0.27543335632577004</v>
      </c>
      <c r="G43" s="14">
        <f>IFERROR(VLOOKUP(C43,年增速计算!$D:$U,18,),"")</f>
        <v>0.27622800718785268</v>
      </c>
      <c r="H43" s="28" t="str">
        <f ca="1">IFERROR(AVERAGE([1]!EM_S_PROFITNOTICE_FORECASTT($D43,H$4),[1]!EM_S_PROFITNOTICE_FORECASTL($D43,H$4))/1000000,"")</f>
        <v/>
      </c>
      <c r="I43" s="28">
        <f ca="1">IFERROR(AVERAGE([1]!EM_S_PROFITNOTICE_FORECASTT($D43,I$4),[1]!EM_S_PROFITNOTICE_FORECASTL($D43,I$4))/1000000,"")</f>
        <v>242</v>
      </c>
      <c r="J43" s="28">
        <f ca="1">IFERROR(AVERAGE([1]!EM_S_PROFITNOTICE_FORECASTT($D43,J$4),[1]!EM_S_PROFITNOTICE_FORECASTL($D43,J$4))/1000000,"")</f>
        <v>167</v>
      </c>
      <c r="K43" s="29" t="str">
        <f t="shared" ca="1" si="4"/>
        <v/>
      </c>
      <c r="L43" s="29">
        <f t="shared" ca="1" si="5"/>
        <v>76.22016434999999</v>
      </c>
      <c r="M43" s="29">
        <f t="shared" ca="1" si="6"/>
        <v>61.856067979999992</v>
      </c>
      <c r="N43" s="12" t="str">
        <f ca="1">IFERROR([1]!EM_S_PERFORMANCEEXPRESS_QNETPROFIT(D43,$N$4)/1000000,"")</f>
        <v/>
      </c>
      <c r="O43" s="12" t="str">
        <f ca="1">IFERROR([1]!EM_S_PERFORMANCEEXPRESS_QNETPROFIT(D43,$O$4)/1000000,"")</f>
        <v/>
      </c>
      <c r="P43" s="12" t="str">
        <f ca="1">IFERROR([1]!EM_S_QSTM07_IS(D43,"61",$P$4,"1")/1000000,"")</f>
        <v/>
      </c>
      <c r="Q43" s="12">
        <f ca="1">IFERROR([1]!EM_S_QSTM07_IS(D43,"61",$Q$4,"1")/1000000,"")</f>
        <v>60.635903630000001</v>
      </c>
      <c r="R43" s="12"/>
      <c r="S43" s="47" t="str">
        <f t="shared" ca="1" si="7"/>
        <v/>
      </c>
      <c r="T43" s="47">
        <f t="shared" ca="1" si="8"/>
        <v>76.22016434999999</v>
      </c>
      <c r="U43" s="47">
        <f t="shared" ca="1" si="9"/>
        <v>60.635903630000001</v>
      </c>
      <c r="V43" s="12">
        <f ca="1">IFERROR([1]!EM_S_QSTM07_IS(D43,"61",$V$4,"1")/1000000,"")</f>
        <v>63.450106900000002</v>
      </c>
      <c r="W43" s="12">
        <f ca="1">IFERROR([1]!EM_S_QSTM07_IS(D43,"61",$W$4,"1")/1000000,"")</f>
        <v>41.69382512</v>
      </c>
      <c r="X43" s="12">
        <f ca="1">IFERROR([1]!EM_S_QSTM07_IS(D43,"61",$X$4,"1")/1000000,"")</f>
        <v>67.063670380000005</v>
      </c>
      <c r="Y43" s="12">
        <f ca="1">IFERROR([1]!EM_S_QSTM07_IS(D43,"61",$Y$4,"1")/1000000,"")</f>
        <v>56.099781640000003</v>
      </c>
      <c r="Z43" s="12">
        <f ca="1">IFERROR([1]!EM_S_QSTM07_IS(D43,"61",$Z$4,"1")/1000000,"")</f>
        <v>59.637264219999999</v>
      </c>
      <c r="AB43" s="14" t="str">
        <f t="shared" ca="1" si="10"/>
        <v/>
      </c>
      <c r="AC43" s="14">
        <f t="shared" ca="1" si="11"/>
        <v>0.13653433995063102</v>
      </c>
      <c r="AD43" s="14">
        <f t="shared" ca="1" si="12"/>
        <v>8.085810420990433E-2</v>
      </c>
      <c r="AE43" s="14">
        <f t="shared" ca="1" si="13"/>
        <v>6.3933896530440196E-2</v>
      </c>
      <c r="AH43" s="14">
        <f t="shared" ca="1" si="14"/>
        <v>0.13653433995063102</v>
      </c>
      <c r="AI43" s="14">
        <f t="shared" ca="1" si="15"/>
        <v>8.085810420990433E-2</v>
      </c>
      <c r="AJ43" s="16">
        <f t="shared" ca="1" si="16"/>
        <v>1</v>
      </c>
      <c r="AK43" s="14">
        <f t="shared" ca="1" si="17"/>
        <v>0.10869622208026768</v>
      </c>
      <c r="AL43" s="27">
        <f t="shared" ca="1" si="18"/>
        <v>242</v>
      </c>
    </row>
    <row r="44" spans="1:38" x14ac:dyDescent="0.2">
      <c r="A44" s="16">
        <f ca="1">IFERROR(IF(AJ44=1,MAX($A$4:A43)+1,""),"")</f>
        <v>35</v>
      </c>
      <c r="C44" s="16">
        <v>40</v>
      </c>
      <c r="D44" s="5" t="str">
        <f>IFERROR(VLOOKUP(C44,年增速计算!$D:$U,3,),"")</f>
        <v>300182.SZ</v>
      </c>
      <c r="E44" s="5" t="str">
        <f>IFERROR(VLOOKUP(C44,年增速计算!$D:$U,4,),"")</f>
        <v>捷成股份</v>
      </c>
      <c r="F44" s="14">
        <f>IFERROR(VLOOKUP(C44,年增速计算!$D:$U,17,),"")</f>
        <v>0.49538419471284079</v>
      </c>
      <c r="G44" s="14">
        <f>IFERROR(VLOOKUP(C44,年增速计算!$D:$U,18,),"")</f>
        <v>0.51368538064491065</v>
      </c>
      <c r="H44" s="28" t="str">
        <f ca="1">IFERROR(AVERAGE([1]!EM_S_PROFITNOTICE_FORECASTT($D44,H$4),[1]!EM_S_PROFITNOTICE_FORECASTL($D44,H$4))/1000000,"")</f>
        <v/>
      </c>
      <c r="I44" s="28">
        <f ca="1">IFERROR(AVERAGE([1]!EM_S_PROFITNOTICE_FORECASTT($D44,I$4),[1]!EM_S_PROFITNOTICE_FORECASTL($D44,I$4))/1000000,"")</f>
        <v>959.41174999999998</v>
      </c>
      <c r="J44" s="28">
        <f ca="1">IFERROR(AVERAGE([1]!EM_S_PROFITNOTICE_FORECASTT($D44,J$4),[1]!EM_S_PROFITNOTICE_FORECASTL($D44,J$4))/1000000,"")</f>
        <v>600</v>
      </c>
      <c r="K44" s="29" t="str">
        <f t="shared" ca="1" si="4"/>
        <v/>
      </c>
      <c r="L44" s="29">
        <f t="shared" ca="1" si="5"/>
        <v>345.91985857999998</v>
      </c>
      <c r="M44" s="29">
        <f t="shared" ca="1" si="6"/>
        <v>196.85357061000002</v>
      </c>
      <c r="N44" s="12" t="str">
        <f ca="1">IFERROR([1]!EM_S_PERFORMANCEEXPRESS_QNETPROFIT(D44,$N$4)/1000000,"")</f>
        <v/>
      </c>
      <c r="O44" s="12" t="str">
        <f ca="1">IFERROR([1]!EM_S_PERFORMANCEEXPRESS_QNETPROFIT(D44,$O$4)/1000000,"")</f>
        <v/>
      </c>
      <c r="P44" s="12" t="str">
        <f ca="1">IFERROR([1]!EM_S_QSTM07_IS(D44,"61",$P$4,"1")/1000000,"")</f>
        <v/>
      </c>
      <c r="Q44" s="12">
        <f ca="1">IFERROR([1]!EM_S_QSTM07_IS(D44,"61",$Q$4,"1")/1000000,"")</f>
        <v>210.34546202999999</v>
      </c>
      <c r="R44" s="12"/>
      <c r="S44" s="47" t="str">
        <f t="shared" ca="1" si="7"/>
        <v/>
      </c>
      <c r="T44" s="47">
        <f t="shared" ca="1" si="8"/>
        <v>345.91985857999998</v>
      </c>
      <c r="U44" s="47">
        <f t="shared" ca="1" si="9"/>
        <v>210.34546202999999</v>
      </c>
      <c r="V44" s="12">
        <f ca="1">IFERROR([1]!EM_S_QSTM07_IS(D44,"61",$V$4,"1")/1000000,"")</f>
        <v>293.75500445</v>
      </c>
      <c r="W44" s="12">
        <f ca="1">IFERROR([1]!EM_S_QSTM07_IS(D44,"61",$W$4,"1")/1000000,"")</f>
        <v>109.39142493999999</v>
      </c>
      <c r="X44" s="12">
        <f ca="1">IFERROR([1]!EM_S_QSTM07_IS(D44,"61",$X$4,"1")/1000000,"")</f>
        <v>273.44407354999998</v>
      </c>
      <c r="Y44" s="12">
        <f ca="1">IFERROR([1]!EM_S_QSTM07_IS(D44,"61",$Y$4,"1")/1000000,"")</f>
        <v>151.49124427999999</v>
      </c>
      <c r="Z44" s="12">
        <f ca="1">IFERROR([1]!EM_S_QSTM07_IS(D44,"61",$Z$4,"1")/1000000,"")</f>
        <v>53.12484431</v>
      </c>
      <c r="AB44" s="14" t="str">
        <f t="shared" ca="1" si="10"/>
        <v/>
      </c>
      <c r="AC44" s="14">
        <f t="shared" ca="1" si="11"/>
        <v>0.26504792767705609</v>
      </c>
      <c r="AD44" s="14">
        <f t="shared" ca="1" si="12"/>
        <v>0.38849913755556886</v>
      </c>
      <c r="AE44" s="14">
        <f t="shared" ca="1" si="13"/>
        <v>4.5295221711304814</v>
      </c>
      <c r="AH44" s="14">
        <f t="shared" ca="1" si="14"/>
        <v>0.26504792767705609</v>
      </c>
      <c r="AI44" s="14">
        <f t="shared" ca="1" si="15"/>
        <v>0.38849913755556886</v>
      </c>
      <c r="AJ44" s="16">
        <f t="shared" ca="1" si="16"/>
        <v>1</v>
      </c>
      <c r="AK44" s="14">
        <f t="shared" ca="1" si="17"/>
        <v>0.32677353261631248</v>
      </c>
      <c r="AL44" s="27">
        <f t="shared" ca="1" si="18"/>
        <v>959.41174999999998</v>
      </c>
    </row>
    <row r="45" spans="1:38" x14ac:dyDescent="0.2">
      <c r="A45" s="16">
        <f ca="1">IFERROR(IF(AJ45=1,MAX($A$4:A44)+1,""),"")</f>
        <v>36</v>
      </c>
      <c r="C45" s="16">
        <v>41</v>
      </c>
      <c r="D45" s="5" t="str">
        <f>IFERROR(VLOOKUP(C45,年增速计算!$D:$U,3,),"")</f>
        <v>300196.SZ</v>
      </c>
      <c r="E45" s="5" t="str">
        <f>IFERROR(VLOOKUP(C45,年增速计算!$D:$U,4,),"")</f>
        <v>长海股份</v>
      </c>
      <c r="F45" s="14">
        <f>IFERROR(VLOOKUP(C45,年增速计算!$D:$U,17,),"")</f>
        <v>0.32133464815293089</v>
      </c>
      <c r="G45" s="14">
        <f>IFERROR(VLOOKUP(C45,年增速计算!$D:$U,18,),"")</f>
        <v>0.33929736134525146</v>
      </c>
      <c r="H45" s="28" t="str">
        <f ca="1">IFERROR(AVERAGE([1]!EM_S_PROFITNOTICE_FORECASTT($D45,H$4),[1]!EM_S_PROFITNOTICE_FORECASTL($D45,H$4))/1000000,"")</f>
        <v/>
      </c>
      <c r="I45" s="28">
        <f ca="1">IFERROR(AVERAGE([1]!EM_S_PROFITNOTICE_FORECASTT($D45,I$4),[1]!EM_S_PROFITNOTICE_FORECASTL($D45,I$4))/1000000,"")</f>
        <v>275</v>
      </c>
      <c r="J45" s="28">
        <f ca="1">IFERROR(AVERAGE([1]!EM_S_PROFITNOTICE_FORECASTT($D45,J$4),[1]!EM_S_PROFITNOTICE_FORECASTL($D45,J$4))/1000000,"")</f>
        <v>195.5</v>
      </c>
      <c r="K45" s="29" t="str">
        <f t="shared" ca="1" si="4"/>
        <v/>
      </c>
      <c r="L45" s="29">
        <f t="shared" ca="1" si="5"/>
        <v>80.817531749999972</v>
      </c>
      <c r="M45" s="29">
        <f t="shared" ca="1" si="6"/>
        <v>70.020734589999989</v>
      </c>
      <c r="N45" s="12" t="str">
        <f ca="1">IFERROR([1]!EM_S_PERFORMANCEEXPRESS_QNETPROFIT(D45,$N$4)/1000000,"")</f>
        <v/>
      </c>
      <c r="O45" s="12" t="str">
        <f ca="1">IFERROR([1]!EM_S_PERFORMANCEEXPRESS_QNETPROFIT(D45,$O$4)/1000000,"")</f>
        <v/>
      </c>
      <c r="P45" s="12" t="str">
        <f ca="1">IFERROR([1]!EM_S_QSTM07_IS(D45,"61",$P$4,"1")/1000000,"")</f>
        <v/>
      </c>
      <c r="Q45" s="12">
        <f ca="1">IFERROR([1]!EM_S_QSTM07_IS(D45,"61",$Q$4,"1")/1000000,"")</f>
        <v>68.703202840000003</v>
      </c>
      <c r="R45" s="12"/>
      <c r="S45" s="47" t="str">
        <f t="shared" ca="1" si="7"/>
        <v/>
      </c>
      <c r="T45" s="47">
        <f t="shared" ca="1" si="8"/>
        <v>80.817531749999972</v>
      </c>
      <c r="U45" s="47">
        <f t="shared" ca="1" si="9"/>
        <v>68.703202840000003</v>
      </c>
      <c r="V45" s="12">
        <f ca="1">IFERROR([1]!EM_S_QSTM07_IS(D45,"61",$V$4,"1")/1000000,"")</f>
        <v>76.988713790000006</v>
      </c>
      <c r="W45" s="12">
        <f ca="1">IFERROR([1]!EM_S_QSTM07_IS(D45,"61",$W$4,"1")/1000000,"")</f>
        <v>48.490551619999998</v>
      </c>
      <c r="X45" s="12">
        <f ca="1">IFERROR([1]!EM_S_QSTM07_IS(D45,"61",$X$4,"1")/1000000,"")</f>
        <v>55.268678689999994</v>
      </c>
      <c r="Y45" s="12">
        <f ca="1">IFERROR([1]!EM_S_QSTM07_IS(D45,"61",$Y$4,"1")/1000000,"")</f>
        <v>65.647704790000006</v>
      </c>
      <c r="Z45" s="12">
        <f ca="1">IFERROR([1]!EM_S_QSTM07_IS(D45,"61",$Z$4,"1")/1000000,"")</f>
        <v>54.81446914</v>
      </c>
      <c r="AB45" s="14" t="str">
        <f t="shared" ca="1" si="10"/>
        <v/>
      </c>
      <c r="AC45" s="14">
        <f t="shared" ca="1" si="11"/>
        <v>0.46226639871929204</v>
      </c>
      <c r="AD45" s="14">
        <f t="shared" ca="1" si="12"/>
        <v>4.6543867143172928E-2</v>
      </c>
      <c r="AE45" s="14">
        <f t="shared" ca="1" si="13"/>
        <v>0.40453268996121133</v>
      </c>
      <c r="AH45" s="14">
        <f t="shared" ca="1" si="14"/>
        <v>0.46226639871929204</v>
      </c>
      <c r="AI45" s="14">
        <f t="shared" ca="1" si="15"/>
        <v>4.6543867143172928E-2</v>
      </c>
      <c r="AJ45" s="16">
        <f t="shared" ca="1" si="16"/>
        <v>1</v>
      </c>
      <c r="AK45" s="14">
        <f t="shared" ca="1" si="17"/>
        <v>0.25440513293123246</v>
      </c>
      <c r="AL45" s="27">
        <f t="shared" ca="1" si="18"/>
        <v>275</v>
      </c>
    </row>
    <row r="46" spans="1:38" x14ac:dyDescent="0.2">
      <c r="A46" s="16">
        <f ca="1">IFERROR(IF(AJ46=1,MAX($A$4:A45)+1,""),"")</f>
        <v>37</v>
      </c>
      <c r="C46" s="16">
        <v>42</v>
      </c>
      <c r="D46" s="5" t="str">
        <f>IFERROR(VLOOKUP(C46,年增速计算!$D:$U,3,),"")</f>
        <v>300199.SZ</v>
      </c>
      <c r="E46" s="5" t="str">
        <f>IFERROR(VLOOKUP(C46,年增速计算!$D:$U,4,),"")</f>
        <v>翰宇药业</v>
      </c>
      <c r="F46" s="14">
        <f>IFERROR(VLOOKUP(C46,年增速计算!$D:$U,17,),"")</f>
        <v>0.44504382991743729</v>
      </c>
      <c r="G46" s="14">
        <f>IFERROR(VLOOKUP(C46,年增速计算!$D:$U,18,),"")</f>
        <v>0.42021117925867224</v>
      </c>
      <c r="H46" s="28" t="str">
        <f ca="1">IFERROR(AVERAGE([1]!EM_S_PROFITNOTICE_FORECASTT($D46,H$4),[1]!EM_S_PROFITNOTICE_FORECASTL($D46,H$4))/1000000,"")</f>
        <v/>
      </c>
      <c r="I46" s="28" t="str">
        <f ca="1">IFERROR(AVERAGE([1]!EM_S_PROFITNOTICE_FORECASTT($D46,I$4),[1]!EM_S_PROFITNOTICE_FORECASTL($D46,I$4))/1000000,"")</f>
        <v/>
      </c>
      <c r="J46" s="28">
        <f ca="1">IFERROR(AVERAGE([1]!EM_S_PROFITNOTICE_FORECASTT($D46,J$4),[1]!EM_S_PROFITNOTICE_FORECASTL($D46,J$4))/1000000,"")</f>
        <v>239.59</v>
      </c>
      <c r="K46" s="29" t="str">
        <f t="shared" ca="1" si="4"/>
        <v/>
      </c>
      <c r="L46" s="29" t="str">
        <f t="shared" ca="1" si="5"/>
        <v/>
      </c>
      <c r="M46" s="29">
        <f t="shared" ca="1" si="6"/>
        <v>128.94998479</v>
      </c>
      <c r="N46" s="12" t="str">
        <f ca="1">IFERROR([1]!EM_S_PERFORMANCEEXPRESS_QNETPROFIT(D46,$N$4)/1000000,"")</f>
        <v/>
      </c>
      <c r="O46" s="12" t="str">
        <f ca="1">IFERROR([1]!EM_S_PERFORMANCEEXPRESS_QNETPROFIT(D46,$O$4)/1000000,"")</f>
        <v/>
      </c>
      <c r="P46" s="12" t="str">
        <f ca="1">IFERROR([1]!EM_S_QSTM07_IS(D46,"61",$P$4,"1")/1000000,"")</f>
        <v/>
      </c>
      <c r="Q46" s="12">
        <f ca="1">IFERROR([1]!EM_S_QSTM07_IS(D46,"61",$Q$4,"1")/1000000,"")</f>
        <v>119.47266706000001</v>
      </c>
      <c r="R46" s="12"/>
      <c r="S46" s="47" t="str">
        <f t="shared" ca="1" si="7"/>
        <v/>
      </c>
      <c r="T46" s="47" t="str">
        <f t="shared" ca="1" si="8"/>
        <v/>
      </c>
      <c r="U46" s="47">
        <f t="shared" ca="1" si="9"/>
        <v>119.47266706000001</v>
      </c>
      <c r="V46" s="12">
        <f ca="1">IFERROR([1]!EM_S_QSTM07_IS(D46,"61",$V$4,"1")/1000000,"")</f>
        <v>52.02698324</v>
      </c>
      <c r="W46" s="12">
        <f ca="1">IFERROR([1]!EM_S_QSTM07_IS(D46,"61",$W$4,"1")/1000000,"")</f>
        <v>58.613031970000002</v>
      </c>
      <c r="X46" s="12">
        <f ca="1">IFERROR([1]!EM_S_QSTM07_IS(D46,"61",$X$4,"1")/1000000,"")</f>
        <v>131.097251</v>
      </c>
      <c r="Y46" s="12">
        <f ca="1">IFERROR([1]!EM_S_QSTM07_IS(D46,"61",$Y$4,"1")/1000000,"")</f>
        <v>84.56099626000001</v>
      </c>
      <c r="Z46" s="12">
        <f ca="1">IFERROR([1]!EM_S_QSTM07_IS(D46,"61",$Z$4,"1")/1000000,"")</f>
        <v>51.951996659999999</v>
      </c>
      <c r="AB46" s="14" t="str">
        <f t="shared" ca="1" si="10"/>
        <v/>
      </c>
      <c r="AC46" s="14" t="str">
        <f t="shared" ca="1" si="11"/>
        <v/>
      </c>
      <c r="AD46" s="14">
        <f t="shared" ca="1" si="12"/>
        <v>0.41285784633682593</v>
      </c>
      <c r="AE46" s="14">
        <f t="shared" ca="1" si="13"/>
        <v>1.443382060765649E-3</v>
      </c>
      <c r="AH46" s="14">
        <f t="shared" ca="1" si="14"/>
        <v>0.41285784633682593</v>
      </c>
      <c r="AI46" s="14">
        <f t="shared" ca="1" si="15"/>
        <v>1.443382060765649E-3</v>
      </c>
      <c r="AJ46" s="16">
        <f t="shared" ca="1" si="16"/>
        <v>1</v>
      </c>
      <c r="AK46" s="14">
        <f t="shared" ca="1" si="17"/>
        <v>0.2071506141987958</v>
      </c>
      <c r="AL46" s="27">
        <f t="shared" ca="1" si="18"/>
        <v>361.20993327000002</v>
      </c>
    </row>
    <row r="47" spans="1:38" x14ac:dyDescent="0.2">
      <c r="A47" s="16">
        <f ca="1">IFERROR(IF(AJ47=1,MAX($A$4:A46)+1,""),"")</f>
        <v>38</v>
      </c>
      <c r="C47" s="16">
        <v>43</v>
      </c>
      <c r="D47" s="5" t="str">
        <f>IFERROR(VLOOKUP(C47,年增速计算!$D:$U,3,),"")</f>
        <v>300231.SZ</v>
      </c>
      <c r="E47" s="5" t="str">
        <f>IFERROR(VLOOKUP(C47,年增速计算!$D:$U,4,),"")</f>
        <v>银信科技</v>
      </c>
      <c r="F47" s="14">
        <f>IFERROR(VLOOKUP(C47,年增速计算!$D:$U,17,),"")</f>
        <v>0.33520979504091986</v>
      </c>
      <c r="G47" s="14">
        <f>IFERROR(VLOOKUP(C47,年增速计算!$D:$U,18,),"")</f>
        <v>0.25478627174004043</v>
      </c>
      <c r="H47" s="28" t="str">
        <f ca="1">IFERROR(AVERAGE([1]!EM_S_PROFITNOTICE_FORECASTT($D47,H$4),[1]!EM_S_PROFITNOTICE_FORECASTL($D47,H$4))/1000000,"")</f>
        <v/>
      </c>
      <c r="I47" s="28" t="str">
        <f ca="1">IFERROR(AVERAGE([1]!EM_S_PROFITNOTICE_FORECASTT($D47,I$4),[1]!EM_S_PROFITNOTICE_FORECASTL($D47,I$4))/1000000,"")</f>
        <v/>
      </c>
      <c r="J47" s="28">
        <f ca="1">IFERROR(AVERAGE([1]!EM_S_PROFITNOTICE_FORECASTT($D47,J$4),[1]!EM_S_PROFITNOTICE_FORECASTL($D47,J$4))/1000000,"")</f>
        <v>89.485950000000003</v>
      </c>
      <c r="K47" s="29" t="str">
        <f t="shared" ca="1" si="4"/>
        <v/>
      </c>
      <c r="L47" s="29" t="str">
        <f t="shared" ca="1" si="5"/>
        <v/>
      </c>
      <c r="M47" s="29">
        <f t="shared" ca="1" si="6"/>
        <v>32.068770749999999</v>
      </c>
      <c r="N47" s="12" t="str">
        <f ca="1">IFERROR([1]!EM_S_PERFORMANCEEXPRESS_QNETPROFIT(D47,$N$4)/1000000,"")</f>
        <v/>
      </c>
      <c r="O47" s="12" t="str">
        <f ca="1">IFERROR([1]!EM_S_PERFORMANCEEXPRESS_QNETPROFIT(D47,$O$4)/1000000,"")</f>
        <v/>
      </c>
      <c r="P47" s="12" t="str">
        <f ca="1">IFERROR([1]!EM_S_QSTM07_IS(D47,"61",$P$4,"1")/1000000,"")</f>
        <v/>
      </c>
      <c r="Q47" s="12">
        <f ca="1">IFERROR([1]!EM_S_QSTM07_IS(D47,"61",$Q$4,"1")/1000000,"")</f>
        <v>31.27562112</v>
      </c>
      <c r="R47" s="12"/>
      <c r="S47" s="47" t="str">
        <f t="shared" ca="1" si="7"/>
        <v/>
      </c>
      <c r="T47" s="47" t="str">
        <f t="shared" ca="1" si="8"/>
        <v/>
      </c>
      <c r="U47" s="47">
        <f t="shared" ca="1" si="9"/>
        <v>31.27562112</v>
      </c>
      <c r="V47" s="12">
        <f ca="1">IFERROR([1]!EM_S_QSTM07_IS(D47,"61",$V$4,"1")/1000000,"")</f>
        <v>42.24767499</v>
      </c>
      <c r="W47" s="12">
        <f ca="1">IFERROR([1]!EM_S_QSTM07_IS(D47,"61",$W$4,"1")/1000000,"")</f>
        <v>15.16950426</v>
      </c>
      <c r="X47" s="12">
        <f ca="1">IFERROR([1]!EM_S_QSTM07_IS(D47,"61",$X$4,"1")/1000000,"")</f>
        <v>23.133681510000002</v>
      </c>
      <c r="Y47" s="12">
        <f ca="1">IFERROR([1]!EM_S_QSTM07_IS(D47,"61",$Y$4,"1")/1000000,"")</f>
        <v>19.43560094</v>
      </c>
      <c r="Z47" s="12">
        <f ca="1">IFERROR([1]!EM_S_QSTM07_IS(D47,"61",$Z$4,"1")/1000000,"")</f>
        <v>30.64527537</v>
      </c>
      <c r="AB47" s="14" t="str">
        <f t="shared" ca="1" si="10"/>
        <v/>
      </c>
      <c r="AC47" s="14" t="str">
        <f t="shared" ca="1" si="11"/>
        <v/>
      </c>
      <c r="AD47" s="14">
        <f t="shared" ca="1" si="12"/>
        <v>0.60919238960254141</v>
      </c>
      <c r="AE47" s="14">
        <f t="shared" ca="1" si="13"/>
        <v>0.37860320979063861</v>
      </c>
      <c r="AH47" s="14">
        <f t="shared" ca="1" si="14"/>
        <v>0.60919238960254141</v>
      </c>
      <c r="AI47" s="14">
        <f t="shared" ca="1" si="15"/>
        <v>0.37860320979063861</v>
      </c>
      <c r="AJ47" s="16">
        <f t="shared" ca="1" si="16"/>
        <v>1</v>
      </c>
      <c r="AK47" s="14">
        <f t="shared" ca="1" si="17"/>
        <v>0.49389779969658998</v>
      </c>
      <c r="AL47" s="27">
        <f t="shared" ca="1" si="18"/>
        <v>111.82648188</v>
      </c>
    </row>
    <row r="48" spans="1:38" x14ac:dyDescent="0.2">
      <c r="A48" s="16">
        <f ca="1">IFERROR(IF(AJ48=1,MAX($A$4:A47)+1,""),"")</f>
        <v>39</v>
      </c>
      <c r="C48" s="16">
        <v>44</v>
      </c>
      <c r="D48" s="5" t="str">
        <f>IFERROR(VLOOKUP(C48,年增速计算!$D:$U,3,),"")</f>
        <v>300244.SZ</v>
      </c>
      <c r="E48" s="5" t="str">
        <f>IFERROR(VLOOKUP(C48,年增速计算!$D:$U,4,),"")</f>
        <v>迪安诊断</v>
      </c>
      <c r="F48" s="14">
        <f>IFERROR(VLOOKUP(C48,年增速计算!$D:$U,17,),"")</f>
        <v>0.40181162246773328</v>
      </c>
      <c r="G48" s="14">
        <f>IFERROR(VLOOKUP(C48,年增速计算!$D:$U,18,),"")</f>
        <v>0.40076888042832381</v>
      </c>
      <c r="H48" s="28" t="str">
        <f ca="1">IFERROR(AVERAGE([1]!EM_S_PROFITNOTICE_FORECASTT($D48,H$4),[1]!EM_S_PROFITNOTICE_FORECASTL($D48,H$4))/1000000,"")</f>
        <v/>
      </c>
      <c r="I48" s="28" t="str">
        <f ca="1">IFERROR(AVERAGE([1]!EM_S_PROFITNOTICE_FORECASTT($D48,I$4),[1]!EM_S_PROFITNOTICE_FORECASTL($D48,I$4))/1000000,"")</f>
        <v/>
      </c>
      <c r="J48" s="28">
        <f ca="1">IFERROR(AVERAGE([1]!EM_S_PROFITNOTICE_FORECASTT($D48,J$4),[1]!EM_S_PROFITNOTICE_FORECASTL($D48,J$4))/1000000,"")</f>
        <v>187.435</v>
      </c>
      <c r="K48" s="29" t="str">
        <f t="shared" ca="1" si="4"/>
        <v/>
      </c>
      <c r="L48" s="29" t="str">
        <f t="shared" ca="1" si="5"/>
        <v/>
      </c>
      <c r="M48" s="29">
        <f t="shared" ca="1" si="6"/>
        <v>51.891242439999999</v>
      </c>
      <c r="N48" s="12" t="str">
        <f ca="1">IFERROR([1]!EM_S_PERFORMANCEEXPRESS_QNETPROFIT(D48,$N$4)/1000000,"")</f>
        <v/>
      </c>
      <c r="O48" s="12" t="str">
        <f ca="1">IFERROR([1]!EM_S_PERFORMANCEEXPRESS_QNETPROFIT(D48,$O$4)/1000000,"")</f>
        <v/>
      </c>
      <c r="P48" s="12" t="str">
        <f ca="1">IFERROR([1]!EM_S_QSTM07_IS(D48,"61",$P$4,"1")/1000000,"")</f>
        <v/>
      </c>
      <c r="Q48" s="12">
        <f ca="1">IFERROR([1]!EM_S_QSTM07_IS(D48,"61",$Q$4,"1")/1000000,"")</f>
        <v>52.588349919999999</v>
      </c>
      <c r="R48" s="12"/>
      <c r="S48" s="47" t="str">
        <f t="shared" ca="1" si="7"/>
        <v/>
      </c>
      <c r="T48" s="47" t="str">
        <f t="shared" ca="1" si="8"/>
        <v/>
      </c>
      <c r="U48" s="47">
        <f t="shared" ca="1" si="9"/>
        <v>52.588349919999999</v>
      </c>
      <c r="V48" s="12">
        <f ca="1">IFERROR([1]!EM_S_QSTM07_IS(D48,"61",$V$4,"1")/1000000,"")</f>
        <v>95.870329830000003</v>
      </c>
      <c r="W48" s="12">
        <f ca="1">IFERROR([1]!EM_S_QSTM07_IS(D48,"61",$W$4,"1")/1000000,"")</f>
        <v>39.67342773</v>
      </c>
      <c r="X48" s="12">
        <f ca="1">IFERROR([1]!EM_S_QSTM07_IS(D48,"61",$X$4,"1")/1000000,"")</f>
        <v>49.835733270000006</v>
      </c>
      <c r="Y48" s="12">
        <f ca="1">IFERROR([1]!EM_S_QSTM07_IS(D48,"61",$Y$4,"1")/1000000,"")</f>
        <v>36.011108950000001</v>
      </c>
      <c r="Z48" s="12">
        <f ca="1">IFERROR([1]!EM_S_QSTM07_IS(D48,"61",$Z$4,"1")/1000000,"")</f>
        <v>62.271373369999999</v>
      </c>
      <c r="AB48" s="14" t="str">
        <f t="shared" ca="1" si="10"/>
        <v/>
      </c>
      <c r="AC48" s="14" t="str">
        <f t="shared" ca="1" si="11"/>
        <v/>
      </c>
      <c r="AD48" s="14">
        <f t="shared" ca="1" si="12"/>
        <v>0.46033686418868247</v>
      </c>
      <c r="AE48" s="14">
        <f t="shared" ca="1" si="13"/>
        <v>0.53955701699983249</v>
      </c>
      <c r="AH48" s="14">
        <f t="shared" ca="1" si="14"/>
        <v>0.46033686418868247</v>
      </c>
      <c r="AI48" s="14">
        <f t="shared" ca="1" si="15"/>
        <v>0.53955701699983249</v>
      </c>
      <c r="AJ48" s="16">
        <f t="shared" ca="1" si="16"/>
        <v>1</v>
      </c>
      <c r="AK48" s="14">
        <f t="shared" ca="1" si="17"/>
        <v>0.49994694059425748</v>
      </c>
      <c r="AL48" s="27">
        <f t="shared" ca="1" si="18"/>
        <v>237.96784074999999</v>
      </c>
    </row>
    <row r="49" spans="1:38" x14ac:dyDescent="0.2">
      <c r="A49" s="16">
        <f ca="1">IFERROR(IF(AJ49=1,MAX($A$4:A48)+1,""),"")</f>
        <v>40</v>
      </c>
      <c r="C49" s="16">
        <v>45</v>
      </c>
      <c r="D49" s="5" t="str">
        <f>IFERROR(VLOOKUP(C49,年增速计算!$D:$U,3,),"")</f>
        <v>300253.SZ</v>
      </c>
      <c r="E49" s="5" t="str">
        <f>IFERROR(VLOOKUP(C49,年增速计算!$D:$U,4,),"")</f>
        <v>卫宁健康</v>
      </c>
      <c r="F49" s="14">
        <f>IFERROR(VLOOKUP(C49,年增速计算!$D:$U,17,),"")</f>
        <v>0.44336079897019198</v>
      </c>
      <c r="G49" s="14">
        <f>IFERROR(VLOOKUP(C49,年增速计算!$D:$U,18,),"")</f>
        <v>0.33963594725000856</v>
      </c>
      <c r="H49" s="28" t="str">
        <f ca="1">IFERROR(AVERAGE([1]!EM_S_PROFITNOTICE_FORECASTT($D49,H$4),[1]!EM_S_PROFITNOTICE_FORECASTL($D49,H$4))/1000000,"")</f>
        <v/>
      </c>
      <c r="I49" s="28" t="str">
        <f ca="1">IFERROR(AVERAGE([1]!EM_S_PROFITNOTICE_FORECASTT($D49,I$4),[1]!EM_S_PROFITNOTICE_FORECASTL($D49,I$4))/1000000,"")</f>
        <v/>
      </c>
      <c r="J49" s="28">
        <f ca="1">IFERROR(AVERAGE([1]!EM_S_PROFITNOTICE_FORECASTT($D49,J$4),[1]!EM_S_PROFITNOTICE_FORECASTL($D49,J$4))/1000000,"")</f>
        <v>457.15</v>
      </c>
      <c r="K49" s="29" t="str">
        <f t="shared" ca="1" si="4"/>
        <v/>
      </c>
      <c r="L49" s="29" t="str">
        <f t="shared" ca="1" si="5"/>
        <v/>
      </c>
      <c r="M49" s="29">
        <f t="shared" ca="1" si="6"/>
        <v>33.697285269999966</v>
      </c>
      <c r="N49" s="12" t="str">
        <f ca="1">IFERROR([1]!EM_S_PERFORMANCEEXPRESS_QNETPROFIT(D49,$N$4)/1000000,"")</f>
        <v/>
      </c>
      <c r="O49" s="12" t="str">
        <f ca="1">IFERROR([1]!EM_S_PERFORMANCEEXPRESS_QNETPROFIT(D49,$O$4)/1000000,"")</f>
        <v/>
      </c>
      <c r="P49" s="12" t="str">
        <f ca="1">IFERROR([1]!EM_S_QSTM07_IS(D49,"61",$P$4,"1")/1000000,"")</f>
        <v/>
      </c>
      <c r="Q49" s="12">
        <f ca="1">IFERROR([1]!EM_S_QSTM07_IS(D49,"61",$Q$4,"1")/1000000,"")</f>
        <v>35.512444439999996</v>
      </c>
      <c r="R49" s="12"/>
      <c r="S49" s="47" t="str">
        <f t="shared" ca="1" si="7"/>
        <v/>
      </c>
      <c r="T49" s="47" t="str">
        <f t="shared" ca="1" si="8"/>
        <v/>
      </c>
      <c r="U49" s="47">
        <f t="shared" ca="1" si="9"/>
        <v>35.512444439999996</v>
      </c>
      <c r="V49" s="12">
        <f ca="1">IFERROR([1]!EM_S_QSTM07_IS(D49,"61",$V$4,"1")/1000000,"")</f>
        <v>401.29954814000001</v>
      </c>
      <c r="W49" s="12">
        <f ca="1">IFERROR([1]!EM_S_QSTM07_IS(D49,"61",$W$4,"1")/1000000,"")</f>
        <v>22.153166590000001</v>
      </c>
      <c r="X49" s="12">
        <f ca="1">IFERROR([1]!EM_S_QSTM07_IS(D49,"61",$X$4,"1")/1000000,"")</f>
        <v>62.901094389999997</v>
      </c>
      <c r="Y49" s="12">
        <f ca="1">IFERROR([1]!EM_S_QSTM07_IS(D49,"61",$Y$4,"1")/1000000,"")</f>
        <v>31.12782348</v>
      </c>
      <c r="Z49" s="12">
        <f ca="1">IFERROR([1]!EM_S_QSTM07_IS(D49,"61",$Z$4,"1")/1000000,"")</f>
        <v>41.447439079999995</v>
      </c>
      <c r="AB49" s="14" t="str">
        <f t="shared" ca="1" si="10"/>
        <v/>
      </c>
      <c r="AC49" s="14" t="str">
        <f t="shared" ca="1" si="11"/>
        <v/>
      </c>
      <c r="AD49" s="14">
        <f t="shared" ca="1" si="12"/>
        <v>0.14085857826896145</v>
      </c>
      <c r="AE49" s="14">
        <f t="shared" ca="1" si="13"/>
        <v>8.6821313221651533</v>
      </c>
      <c r="AH49" s="14">
        <f t="shared" ca="1" si="14"/>
        <v>0.14085857826896145</v>
      </c>
      <c r="AI49" s="14">
        <f t="shared" ca="1" si="15"/>
        <v>8.6821313221651533</v>
      </c>
      <c r="AJ49" s="16">
        <f t="shared" ca="1" si="16"/>
        <v>1</v>
      </c>
      <c r="AK49" s="14">
        <f t="shared" ca="1" si="17"/>
        <v>4.4114949502170573</v>
      </c>
      <c r="AL49" s="27">
        <f t="shared" ca="1" si="18"/>
        <v>521.86625356000002</v>
      </c>
    </row>
    <row r="50" spans="1:38" x14ac:dyDescent="0.2">
      <c r="A50" s="16">
        <f ca="1">IFERROR(IF(AJ50=1,MAX($A$4:A49)+1,""),"")</f>
        <v>41</v>
      </c>
      <c r="C50" s="16">
        <v>46</v>
      </c>
      <c r="D50" s="5" t="str">
        <f>IFERROR(VLOOKUP(C50,年增速计算!$D:$U,3,),"")</f>
        <v>300267.SZ</v>
      </c>
      <c r="E50" s="5" t="str">
        <f>IFERROR(VLOOKUP(C50,年增速计算!$D:$U,4,),"")</f>
        <v>尔康制药</v>
      </c>
      <c r="F50" s="14">
        <f>IFERROR(VLOOKUP(C50,年增速计算!$D:$U,17,),"")</f>
        <v>0.36993625303359545</v>
      </c>
      <c r="G50" s="14">
        <f>IFERROR(VLOOKUP(C50,年增速计算!$D:$U,18,),"")</f>
        <v>0.55516218098236814</v>
      </c>
      <c r="H50" s="28" t="str">
        <f ca="1">IFERROR(AVERAGE([1]!EM_S_PROFITNOTICE_FORECASTT($D50,H$4),[1]!EM_S_PROFITNOTICE_FORECASTL($D50,H$4))/1000000,"")</f>
        <v/>
      </c>
      <c r="I50" s="28">
        <f ca="1">IFERROR(AVERAGE([1]!EM_S_PROFITNOTICE_FORECASTT($D50,I$4),[1]!EM_S_PROFITNOTICE_FORECASTL($D50,I$4))/1000000,"")</f>
        <v>1027.7837999999999</v>
      </c>
      <c r="J50" s="28">
        <f ca="1">IFERROR(AVERAGE([1]!EM_S_PROFITNOTICE_FORECASTT($D50,J$4),[1]!EM_S_PROFITNOTICE_FORECASTL($D50,J$4))/1000000,"")</f>
        <v>725.29615000000001</v>
      </c>
      <c r="K50" s="29" t="str">
        <f t="shared" ca="1" si="4"/>
        <v/>
      </c>
      <c r="L50" s="29">
        <f t="shared" ca="1" si="5"/>
        <v>305.22726782999985</v>
      </c>
      <c r="M50" s="29">
        <f t="shared" ca="1" si="6"/>
        <v>198.23240999999999</v>
      </c>
      <c r="N50" s="12" t="str">
        <f ca="1">IFERROR([1]!EM_S_PERFORMANCEEXPRESS_QNETPROFIT(D50,$N$4)/1000000,"")</f>
        <v/>
      </c>
      <c r="O50" s="12" t="str">
        <f ca="1">IFERROR([1]!EM_S_PERFORMANCEEXPRESS_QNETPROFIT(D50,$O$4)/1000000,"")</f>
        <v/>
      </c>
      <c r="P50" s="12" t="str">
        <f ca="1">IFERROR([1]!EM_S_QSTM07_IS(D50,"61",$P$4,"1")/1000000,"")</f>
        <v/>
      </c>
      <c r="Q50" s="12">
        <f ca="1">IFERROR([1]!EM_S_QSTM07_IS(D50,"61",$Q$4,"1")/1000000,"")</f>
        <v>195.49279216999997</v>
      </c>
      <c r="R50" s="12"/>
      <c r="S50" s="47" t="str">
        <f t="shared" ca="1" si="7"/>
        <v/>
      </c>
      <c r="T50" s="47">
        <f t="shared" ca="1" si="8"/>
        <v>305.22726782999985</v>
      </c>
      <c r="U50" s="47">
        <f t="shared" ca="1" si="9"/>
        <v>195.49279216999997</v>
      </c>
      <c r="V50" s="12">
        <f ca="1">IFERROR([1]!EM_S_QSTM07_IS(D50,"61",$V$4,"1")/1000000,"")</f>
        <v>358.96475529000003</v>
      </c>
      <c r="W50" s="12">
        <f ca="1">IFERROR([1]!EM_S_QSTM07_IS(D50,"61",$W$4,"1")/1000000,"")</f>
        <v>168.09898471</v>
      </c>
      <c r="X50" s="12">
        <f ca="1">IFERROR([1]!EM_S_QSTM07_IS(D50,"61",$X$4,"1")/1000000,"")</f>
        <v>177.93382971</v>
      </c>
      <c r="Y50" s="12">
        <f ca="1">IFERROR([1]!EM_S_QSTM07_IS(D50,"61",$Y$4,"1")/1000000,"")</f>
        <v>141.71205921999999</v>
      </c>
      <c r="Z50" s="12">
        <f ca="1">IFERROR([1]!EM_S_QSTM07_IS(D50,"61",$Z$4,"1")/1000000,"")</f>
        <v>194.79488813</v>
      </c>
      <c r="AB50" s="14" t="str">
        <f t="shared" ca="1" si="10"/>
        <v/>
      </c>
      <c r="AC50" s="14">
        <f t="shared" ca="1" si="11"/>
        <v>0.71539761903323928</v>
      </c>
      <c r="AD50" s="14">
        <f t="shared" ca="1" si="12"/>
        <v>0.37950710226084872</v>
      </c>
      <c r="AE50" s="14">
        <f t="shared" ca="1" si="13"/>
        <v>0.8427832410593763</v>
      </c>
      <c r="AH50" s="14">
        <f t="shared" ca="1" si="14"/>
        <v>0.71539761903323928</v>
      </c>
      <c r="AI50" s="14">
        <f t="shared" ca="1" si="15"/>
        <v>0.37950710226084872</v>
      </c>
      <c r="AJ50" s="16">
        <f t="shared" ca="1" si="16"/>
        <v>1</v>
      </c>
      <c r="AK50" s="14">
        <f t="shared" ca="1" si="17"/>
        <v>0.54745236064704406</v>
      </c>
      <c r="AL50" s="27">
        <f t="shared" ca="1" si="18"/>
        <v>1027.7837999999999</v>
      </c>
    </row>
    <row r="51" spans="1:38" x14ac:dyDescent="0.2">
      <c r="A51" s="16">
        <f ca="1">IFERROR(IF(AJ51=1,MAX($A$4:A50)+1,""),"")</f>
        <v>42</v>
      </c>
      <c r="C51" s="16">
        <v>47</v>
      </c>
      <c r="D51" s="5" t="str">
        <f>IFERROR(VLOOKUP(C51,年增速计算!$D:$U,3,),"")</f>
        <v>300271.SZ</v>
      </c>
      <c r="E51" s="5" t="str">
        <f>IFERROR(VLOOKUP(C51,年增速计算!$D:$U,4,),"")</f>
        <v>华宇软件</v>
      </c>
      <c r="F51" s="14">
        <f>IFERROR(VLOOKUP(C51,年增速计算!$D:$U,17,),"")</f>
        <v>0.27624498060496339</v>
      </c>
      <c r="G51" s="14">
        <f>IFERROR(VLOOKUP(C51,年增速计算!$D:$U,18,),"")</f>
        <v>0.24160415660329959</v>
      </c>
      <c r="H51" s="28" t="str">
        <f ca="1">IFERROR(AVERAGE([1]!EM_S_PROFITNOTICE_FORECASTT($D51,H$4),[1]!EM_S_PROFITNOTICE_FORECASTL($D51,H$4))/1000000,"")</f>
        <v/>
      </c>
      <c r="I51" s="28" t="str">
        <f ca="1">IFERROR(AVERAGE([1]!EM_S_PROFITNOTICE_FORECASTT($D51,I$4),[1]!EM_S_PROFITNOTICE_FORECASTL($D51,I$4))/1000000,"")</f>
        <v/>
      </c>
      <c r="J51" s="28">
        <f ca="1">IFERROR(AVERAGE([1]!EM_S_PROFITNOTICE_FORECASTT($D51,J$4),[1]!EM_S_PROFITNOTICE_FORECASTL($D51,J$4))/1000000,"")</f>
        <v>184.602</v>
      </c>
      <c r="K51" s="29" t="str">
        <f t="shared" ca="1" si="4"/>
        <v/>
      </c>
      <c r="L51" s="29" t="str">
        <f t="shared" ca="1" si="5"/>
        <v/>
      </c>
      <c r="M51" s="29">
        <f t="shared" ca="1" si="6"/>
        <v>59.633631909999998</v>
      </c>
      <c r="N51" s="12" t="str">
        <f ca="1">IFERROR([1]!EM_S_PERFORMANCEEXPRESS_QNETPROFIT(D51,$N$4)/1000000,"")</f>
        <v/>
      </c>
      <c r="O51" s="12" t="str">
        <f ca="1">IFERROR([1]!EM_S_PERFORMANCEEXPRESS_QNETPROFIT(D51,$O$4)/1000000,"")</f>
        <v/>
      </c>
      <c r="P51" s="12" t="str">
        <f ca="1">IFERROR([1]!EM_S_QSTM07_IS(D51,"61",$P$4,"1")/1000000,"")</f>
        <v/>
      </c>
      <c r="Q51" s="12">
        <f ca="1">IFERROR([1]!EM_S_QSTM07_IS(D51,"61",$Q$4,"1")/1000000,"")</f>
        <v>53.73613744</v>
      </c>
      <c r="R51" s="12"/>
      <c r="S51" s="47" t="str">
        <f t="shared" ca="1" si="7"/>
        <v/>
      </c>
      <c r="T51" s="47" t="str">
        <f t="shared" ca="1" si="8"/>
        <v/>
      </c>
      <c r="U51" s="47">
        <f t="shared" ca="1" si="9"/>
        <v>53.73613744</v>
      </c>
      <c r="V51" s="12">
        <f ca="1">IFERROR([1]!EM_S_QSTM07_IS(D51,"61",$V$4,"1")/1000000,"")</f>
        <v>96.411454860000006</v>
      </c>
      <c r="W51" s="12">
        <f ca="1">IFERROR([1]!EM_S_QSTM07_IS(D51,"61",$W$4,"1")/1000000,"")</f>
        <v>28.556913229999999</v>
      </c>
      <c r="X51" s="12">
        <f ca="1">IFERROR([1]!EM_S_QSTM07_IS(D51,"61",$X$4,"1")/1000000,"")</f>
        <v>71.714930699999996</v>
      </c>
      <c r="Y51" s="12">
        <f ca="1">IFERROR([1]!EM_S_QSTM07_IS(D51,"61",$Y$4,"1")/1000000,"")</f>
        <v>49.195626450000006</v>
      </c>
      <c r="Z51" s="12">
        <f ca="1">IFERROR([1]!EM_S_QSTM07_IS(D51,"61",$Z$4,"1")/1000000,"")</f>
        <v>68.206234530000003</v>
      </c>
      <c r="AB51" s="14" t="str">
        <f t="shared" ca="1" si="10"/>
        <v/>
      </c>
      <c r="AC51" s="14" t="str">
        <f t="shared" ca="1" si="11"/>
        <v/>
      </c>
      <c r="AD51" s="14">
        <f t="shared" ca="1" si="12"/>
        <v>9.2295013147454155E-2</v>
      </c>
      <c r="AE51" s="14">
        <f t="shared" ca="1" si="13"/>
        <v>0.41352847762903766</v>
      </c>
      <c r="AH51" s="14">
        <f t="shared" ca="1" si="14"/>
        <v>9.2295013147454155E-2</v>
      </c>
      <c r="AI51" s="14">
        <f t="shared" ca="1" si="15"/>
        <v>0.41352847762903766</v>
      </c>
      <c r="AJ51" s="16">
        <f t="shared" ca="1" si="16"/>
        <v>1</v>
      </c>
      <c r="AK51" s="14">
        <f t="shared" ca="1" si="17"/>
        <v>0.2529117453882459</v>
      </c>
      <c r="AL51" s="27">
        <f t="shared" ca="1" si="18"/>
        <v>250.41943623</v>
      </c>
    </row>
    <row r="52" spans="1:38" x14ac:dyDescent="0.2">
      <c r="A52" s="16">
        <f ca="1">IFERROR(IF(AJ52=1,MAX($A$4:A51)+1,""),"")</f>
        <v>43</v>
      </c>
      <c r="C52" s="16">
        <v>48</v>
      </c>
      <c r="D52" s="5" t="str">
        <f>IFERROR(VLOOKUP(C52,年增速计算!$D:$U,3,),"")</f>
        <v>300287.SZ</v>
      </c>
      <c r="E52" s="5" t="str">
        <f>IFERROR(VLOOKUP(C52,年增速计算!$D:$U,4,),"")</f>
        <v>飞利信</v>
      </c>
      <c r="F52" s="14">
        <f>IFERROR(VLOOKUP(C52,年增速计算!$D:$U,17,),"")</f>
        <v>0.40269281529999312</v>
      </c>
      <c r="G52" s="14">
        <f>IFERROR(VLOOKUP(C52,年增速计算!$D:$U,18,),"")</f>
        <v>0.40092294798422468</v>
      </c>
      <c r="H52" s="28" t="str">
        <f ca="1">IFERROR(AVERAGE([1]!EM_S_PROFITNOTICE_FORECASTT($D52,H$4),[1]!EM_S_PROFITNOTICE_FORECASTL($D52,H$4))/1000000,"")</f>
        <v/>
      </c>
      <c r="I52" s="28" t="str">
        <f ca="1">IFERROR(AVERAGE([1]!EM_S_PROFITNOTICE_FORECASTT($D52,I$4),[1]!EM_S_PROFITNOTICE_FORECASTL($D52,I$4))/1000000,"")</f>
        <v/>
      </c>
      <c r="J52" s="28">
        <f ca="1">IFERROR(AVERAGE([1]!EM_S_PROFITNOTICE_FORECASTT($D52,J$4),[1]!EM_S_PROFITNOTICE_FORECASTL($D52,J$4))/1000000,"")</f>
        <v>316.70024999999998</v>
      </c>
      <c r="K52" s="29" t="str">
        <f t="shared" ca="1" si="4"/>
        <v/>
      </c>
      <c r="L52" s="29" t="str">
        <f t="shared" ca="1" si="5"/>
        <v/>
      </c>
      <c r="M52" s="29">
        <f t="shared" ca="1" si="6"/>
        <v>176.10567293999998</v>
      </c>
      <c r="N52" s="12" t="str">
        <f ca="1">IFERROR([1]!EM_S_PERFORMANCEEXPRESS_QNETPROFIT(D52,$N$4)/1000000,"")</f>
        <v/>
      </c>
      <c r="O52" s="12" t="str">
        <f ca="1">IFERROR([1]!EM_S_PERFORMANCEEXPRESS_QNETPROFIT(D52,$O$4)/1000000,"")</f>
        <v/>
      </c>
      <c r="P52" s="12" t="str">
        <f ca="1">IFERROR([1]!EM_S_QSTM07_IS(D52,"61",$P$4,"1")/1000000,"")</f>
        <v/>
      </c>
      <c r="Q52" s="12">
        <f ca="1">IFERROR([1]!EM_S_QSTM07_IS(D52,"61",$Q$4,"1")/1000000,"")</f>
        <v>167.43728891999999</v>
      </c>
      <c r="R52" s="12"/>
      <c r="S52" s="47" t="str">
        <f t="shared" ca="1" si="7"/>
        <v/>
      </c>
      <c r="T52" s="47" t="str">
        <f t="shared" ca="1" si="8"/>
        <v/>
      </c>
      <c r="U52" s="47">
        <f t="shared" ca="1" si="9"/>
        <v>167.43728891999999</v>
      </c>
      <c r="V52" s="12">
        <f ca="1">IFERROR([1]!EM_S_QSTM07_IS(D52,"61",$V$4,"1")/1000000,"")</f>
        <v>89.326165870000011</v>
      </c>
      <c r="W52" s="12">
        <f ca="1">IFERROR([1]!EM_S_QSTM07_IS(D52,"61",$W$4,"1")/1000000,"")</f>
        <v>51.268411189999995</v>
      </c>
      <c r="X52" s="12">
        <f ca="1">IFERROR([1]!EM_S_QSTM07_IS(D52,"61",$X$4,"1")/1000000,"")</f>
        <v>98.372368840000007</v>
      </c>
      <c r="Y52" s="12">
        <f ca="1">IFERROR([1]!EM_S_QSTM07_IS(D52,"61",$Y$4,"1")/1000000,"")</f>
        <v>44.706522909999997</v>
      </c>
      <c r="Z52" s="12">
        <f ca="1">IFERROR([1]!EM_S_QSTM07_IS(D52,"61",$Z$4,"1")/1000000,"")</f>
        <v>24.00864807</v>
      </c>
      <c r="AB52" s="14" t="str">
        <f t="shared" ca="1" si="10"/>
        <v/>
      </c>
      <c r="AC52" s="14" t="str">
        <f t="shared" ca="1" si="11"/>
        <v/>
      </c>
      <c r="AD52" s="14">
        <f t="shared" ca="1" si="12"/>
        <v>2.7452541155364032</v>
      </c>
      <c r="AE52" s="14">
        <f t="shared" ca="1" si="13"/>
        <v>2.7205829170205345</v>
      </c>
      <c r="AH52" s="14">
        <f t="shared" ca="1" si="14"/>
        <v>2.7452541155364032</v>
      </c>
      <c r="AI52" s="14">
        <f t="shared" ca="1" si="15"/>
        <v>2.7205829170205345</v>
      </c>
      <c r="AJ52" s="16">
        <f t="shared" ca="1" si="16"/>
        <v>1</v>
      </c>
      <c r="AK52" s="14">
        <f t="shared" ca="1" si="17"/>
        <v>2.7329185162784686</v>
      </c>
      <c r="AL52" s="27">
        <f t="shared" ca="1" si="18"/>
        <v>406.40423481999994</v>
      </c>
    </row>
    <row r="53" spans="1:38" x14ac:dyDescent="0.2">
      <c r="A53" s="16">
        <f ca="1">IFERROR(IF(AJ53=1,MAX($A$4:A52)+1,""),"")</f>
        <v>44</v>
      </c>
      <c r="C53" s="16">
        <v>49</v>
      </c>
      <c r="D53" s="5" t="str">
        <f>IFERROR(VLOOKUP(C53,年增速计算!$D:$U,3,),"")</f>
        <v>300315.SZ</v>
      </c>
      <c r="E53" s="5" t="str">
        <f>IFERROR(VLOOKUP(C53,年增速计算!$D:$U,4,),"")</f>
        <v>掌趣科技</v>
      </c>
      <c r="F53" s="14">
        <f>IFERROR(VLOOKUP(C53,年增速计算!$D:$U,17,),"")</f>
        <v>0.57133933009234839</v>
      </c>
      <c r="G53" s="14">
        <f>IFERROR(VLOOKUP(C53,年增速计算!$D:$U,18,),"")</f>
        <v>0.62641697833936338</v>
      </c>
      <c r="H53" s="28" t="str">
        <f ca="1">IFERROR(AVERAGE([1]!EM_S_PROFITNOTICE_FORECASTT($D53,H$4),[1]!EM_S_PROFITNOTICE_FORECASTL($D53,H$4))/1000000,"")</f>
        <v/>
      </c>
      <c r="I53" s="28" t="str">
        <f ca="1">IFERROR(AVERAGE([1]!EM_S_PROFITNOTICE_FORECASTT($D53,I$4),[1]!EM_S_PROFITNOTICE_FORECASTL($D53,I$4))/1000000,"")</f>
        <v/>
      </c>
      <c r="J53" s="28">
        <f ca="1">IFERROR(AVERAGE([1]!EM_S_PROFITNOTICE_FORECASTT($D53,J$4),[1]!EM_S_PROFITNOTICE_FORECASTL($D53,J$4))/1000000,"")</f>
        <v>571.46775000000002</v>
      </c>
      <c r="K53" s="29" t="str">
        <f t="shared" ca="1" si="4"/>
        <v/>
      </c>
      <c r="L53" s="29" t="str">
        <f t="shared" ca="1" si="5"/>
        <v/>
      </c>
      <c r="M53" s="29">
        <f t="shared" ca="1" si="6"/>
        <v>152.96714645000006</v>
      </c>
      <c r="N53" s="12" t="str">
        <f ca="1">IFERROR([1]!EM_S_PERFORMANCEEXPRESS_QNETPROFIT(D53,$N$4)/1000000,"")</f>
        <v/>
      </c>
      <c r="O53" s="12" t="str">
        <f ca="1">IFERROR([1]!EM_S_PERFORMANCEEXPRESS_QNETPROFIT(D53,$O$4)/1000000,"")</f>
        <v/>
      </c>
      <c r="P53" s="12" t="str">
        <f ca="1">IFERROR([1]!EM_S_QSTM07_IS(D53,"61",$P$4,"1")/1000000,"")</f>
        <v/>
      </c>
      <c r="Q53" s="12">
        <f ca="1">IFERROR([1]!EM_S_QSTM07_IS(D53,"61",$Q$4,"1")/1000000,"")</f>
        <v>141.12789294000001</v>
      </c>
      <c r="R53" s="12"/>
      <c r="S53" s="47" t="str">
        <f t="shared" ca="1" si="7"/>
        <v/>
      </c>
      <c r="T53" s="47" t="str">
        <f t="shared" ca="1" si="8"/>
        <v/>
      </c>
      <c r="U53" s="47">
        <f t="shared" ca="1" si="9"/>
        <v>141.12789294000001</v>
      </c>
      <c r="V53" s="12">
        <f ca="1">IFERROR([1]!EM_S_QSTM07_IS(D53,"61",$V$4,"1")/1000000,"")</f>
        <v>197.14991165999999</v>
      </c>
      <c r="W53" s="12">
        <f ca="1">IFERROR([1]!EM_S_QSTM07_IS(D53,"61",$W$4,"1")/1000000,"")</f>
        <v>221.35069188999998</v>
      </c>
      <c r="X53" s="12">
        <f ca="1">IFERROR([1]!EM_S_QSTM07_IS(D53,"61",$X$4,"1")/1000000,"")</f>
        <v>198.28130537000001</v>
      </c>
      <c r="Y53" s="12">
        <f ca="1">IFERROR([1]!EM_S_QSTM07_IS(D53,"61",$Y$4,"1")/1000000,"")</f>
        <v>103.64655818999999</v>
      </c>
      <c r="Z53" s="12">
        <f ca="1">IFERROR([1]!EM_S_QSTM07_IS(D53,"61",$Z$4,"1")/1000000,"")</f>
        <v>90.284131079999995</v>
      </c>
      <c r="AB53" s="14" t="str">
        <f t="shared" ca="1" si="10"/>
        <v/>
      </c>
      <c r="AC53" s="14" t="str">
        <f t="shared" ca="1" si="11"/>
        <v/>
      </c>
      <c r="AD53" s="14">
        <f t="shared" ca="1" si="12"/>
        <v>0.36162642932427141</v>
      </c>
      <c r="AE53" s="14">
        <f t="shared" ca="1" si="13"/>
        <v>1.1836607308687186</v>
      </c>
      <c r="AH53" s="14">
        <f t="shared" ca="1" si="14"/>
        <v>0.36162642932427141</v>
      </c>
      <c r="AI53" s="14">
        <f t="shared" ca="1" si="15"/>
        <v>1.1836607308687186</v>
      </c>
      <c r="AJ53" s="16">
        <f t="shared" ca="1" si="16"/>
        <v>1</v>
      </c>
      <c r="AK53" s="14">
        <f t="shared" ca="1" si="17"/>
        <v>0.77264358009649503</v>
      </c>
      <c r="AL53" s="27">
        <f t="shared" ca="1" si="18"/>
        <v>757.90980186000002</v>
      </c>
    </row>
    <row r="54" spans="1:38" x14ac:dyDescent="0.2">
      <c r="A54" s="16">
        <f ca="1">IFERROR(IF(AJ54=1,MAX($A$4:A53)+1,""),"")</f>
        <v>45</v>
      </c>
      <c r="C54" s="16">
        <v>50</v>
      </c>
      <c r="D54" s="5" t="str">
        <f>IFERROR(VLOOKUP(C54,年增速计算!$D:$U,3,),"")</f>
        <v>300339.SZ</v>
      </c>
      <c r="E54" s="5" t="str">
        <f>IFERROR(VLOOKUP(C54,年增速计算!$D:$U,4,),"")</f>
        <v>润和软件</v>
      </c>
      <c r="F54" s="14">
        <f>IFERROR(VLOOKUP(C54,年增速计算!$D:$U,17,),"")</f>
        <v>0.50638858357475547</v>
      </c>
      <c r="G54" s="14">
        <f>IFERROR(VLOOKUP(C54,年增速计算!$D:$U,18,),"")</f>
        <v>0.42806606812967596</v>
      </c>
      <c r="H54" s="28" t="str">
        <f ca="1">IFERROR(AVERAGE([1]!EM_S_PROFITNOTICE_FORECASTT($D54,H$4),[1]!EM_S_PROFITNOTICE_FORECASTL($D54,H$4))/1000000,"")</f>
        <v/>
      </c>
      <c r="I54" s="28" t="str">
        <f ca="1">IFERROR(AVERAGE([1]!EM_S_PROFITNOTICE_FORECASTT($D54,I$4),[1]!EM_S_PROFITNOTICE_FORECASTL($D54,I$4))/1000000,"")</f>
        <v/>
      </c>
      <c r="J54" s="28">
        <f ca="1">IFERROR(AVERAGE([1]!EM_S_PROFITNOTICE_FORECASTT($D54,J$4),[1]!EM_S_PROFITNOTICE_FORECASTL($D54,J$4))/1000000,"")</f>
        <v>100.55135</v>
      </c>
      <c r="K54" s="29" t="str">
        <f t="shared" ca="1" si="4"/>
        <v/>
      </c>
      <c r="L54" s="29" t="str">
        <f t="shared" ca="1" si="5"/>
        <v/>
      </c>
      <c r="M54" s="29">
        <f t="shared" ca="1" si="6"/>
        <v>50.550523109999993</v>
      </c>
      <c r="N54" s="12" t="str">
        <f ca="1">IFERROR([1]!EM_S_PERFORMANCEEXPRESS_QNETPROFIT(D54,$N$4)/1000000,"")</f>
        <v/>
      </c>
      <c r="O54" s="12" t="str">
        <f ca="1">IFERROR([1]!EM_S_PERFORMANCEEXPRESS_QNETPROFIT(D54,$O$4)/1000000,"")</f>
        <v/>
      </c>
      <c r="P54" s="12" t="str">
        <f ca="1">IFERROR([1]!EM_S_QSTM07_IS(D54,"61",$P$4,"1")/1000000,"")</f>
        <v/>
      </c>
      <c r="Q54" s="12">
        <f ca="1">IFERROR([1]!EM_S_QSTM07_IS(D54,"61",$Q$4,"1")/1000000,"")</f>
        <v>45.205508560000006</v>
      </c>
      <c r="R54" s="12"/>
      <c r="S54" s="47" t="str">
        <f t="shared" ca="1" si="7"/>
        <v/>
      </c>
      <c r="T54" s="47" t="str">
        <f t="shared" ca="1" si="8"/>
        <v/>
      </c>
      <c r="U54" s="47">
        <f t="shared" ca="1" si="9"/>
        <v>45.205508560000006</v>
      </c>
      <c r="V54" s="12">
        <f ca="1">IFERROR([1]!EM_S_QSTM07_IS(D54,"61",$V$4,"1")/1000000,"")</f>
        <v>24.679063190000001</v>
      </c>
      <c r="W54" s="12">
        <f ca="1">IFERROR([1]!EM_S_QSTM07_IS(D54,"61",$W$4,"1")/1000000,"")</f>
        <v>25.321763699999998</v>
      </c>
      <c r="X54" s="12">
        <f ca="1">IFERROR([1]!EM_S_QSTM07_IS(D54,"61",$X$4,"1")/1000000,"")</f>
        <v>133.74992765000002</v>
      </c>
      <c r="Y54" s="12">
        <f ca="1">IFERROR([1]!EM_S_QSTM07_IS(D54,"61",$Y$4,"1")/1000000,"")</f>
        <v>33.313633010000004</v>
      </c>
      <c r="Z54" s="12">
        <f ca="1">IFERROR([1]!EM_S_QSTM07_IS(D54,"61",$Z$4,"1")/1000000,"")</f>
        <v>15.389499000000001</v>
      </c>
      <c r="AB54" s="14" t="str">
        <f t="shared" ca="1" si="10"/>
        <v/>
      </c>
      <c r="AC54" s="14" t="str">
        <f t="shared" ca="1" si="11"/>
        <v/>
      </c>
      <c r="AD54" s="14">
        <f t="shared" ca="1" si="12"/>
        <v>0.35696723760000382</v>
      </c>
      <c r="AE54" s="14">
        <f t="shared" ca="1" si="13"/>
        <v>0.6036300590422079</v>
      </c>
      <c r="AH54" s="14">
        <f t="shared" ca="1" si="14"/>
        <v>0.35696723760000382</v>
      </c>
      <c r="AI54" s="14">
        <f t="shared" ca="1" si="15"/>
        <v>0.6036300590422079</v>
      </c>
      <c r="AJ54" s="16">
        <f t="shared" ca="1" si="16"/>
        <v>1</v>
      </c>
      <c r="AK54" s="14">
        <f t="shared" ca="1" si="17"/>
        <v>0.48029864832110586</v>
      </c>
      <c r="AL54" s="27">
        <f t="shared" ca="1" si="18"/>
        <v>228.95626310000003</v>
      </c>
    </row>
    <row r="55" spans="1:38" x14ac:dyDescent="0.2">
      <c r="A55" s="16" t="str">
        <f ca="1">IFERROR(IF(AJ55=1,MAX($A$4:A54)+1,""),"")</f>
        <v/>
      </c>
      <c r="C55" s="16">
        <v>51</v>
      </c>
      <c r="D55" s="5" t="str">
        <f>IFERROR(VLOOKUP(C55,年增速计算!$D:$U,3,),"")</f>
        <v>300347.SZ</v>
      </c>
      <c r="E55" s="5" t="str">
        <f>IFERROR(VLOOKUP(C55,年增速计算!$D:$U,4,),"")</f>
        <v>泰格医药</v>
      </c>
      <c r="F55" s="14">
        <f>IFERROR(VLOOKUP(C55,年增速计算!$D:$U,17,),"")</f>
        <v>0.50768749873288943</v>
      </c>
      <c r="G55" s="14">
        <f>IFERROR(VLOOKUP(C55,年增速计算!$D:$U,18,),"")</f>
        <v>0.37575878147441721</v>
      </c>
      <c r="H55" s="28" t="str">
        <f ca="1">IFERROR(AVERAGE([1]!EM_S_PROFITNOTICE_FORECASTT($D55,H$4),[1]!EM_S_PROFITNOTICE_FORECASTL($D55,H$4))/1000000,"")</f>
        <v/>
      </c>
      <c r="I55" s="28" t="str">
        <f ca="1">IFERROR(AVERAGE([1]!EM_S_PROFITNOTICE_FORECASTT($D55,I$4),[1]!EM_S_PROFITNOTICE_FORECASTL($D55,I$4))/1000000,"")</f>
        <v/>
      </c>
      <c r="J55" s="28">
        <f ca="1">IFERROR(AVERAGE([1]!EM_S_PROFITNOTICE_FORECASTT($D55,J$4),[1]!EM_S_PROFITNOTICE_FORECASTL($D55,J$4))/1000000,"")</f>
        <v>104.9823</v>
      </c>
      <c r="K55" s="29" t="str">
        <f t="shared" ca="1" si="4"/>
        <v/>
      </c>
      <c r="L55" s="29" t="str">
        <f t="shared" ca="1" si="5"/>
        <v/>
      </c>
      <c r="M55" s="29">
        <f t="shared" ca="1" si="6"/>
        <v>26.830342109999989</v>
      </c>
      <c r="N55" s="12" t="str">
        <f ca="1">IFERROR([1]!EM_S_PERFORMANCEEXPRESS_QNETPROFIT(D55,$N$4)/1000000,"")</f>
        <v/>
      </c>
      <c r="O55" s="12" t="str">
        <f ca="1">IFERROR([1]!EM_S_PERFORMANCEEXPRESS_QNETPROFIT(D55,$O$4)/1000000,"")</f>
        <v/>
      </c>
      <c r="P55" s="12" t="str">
        <f ca="1">IFERROR([1]!EM_S_QSTM07_IS(D55,"61",$P$4,"1")/1000000,"")</f>
        <v/>
      </c>
      <c r="Q55" s="12">
        <f ca="1">IFERROR([1]!EM_S_QSTM07_IS(D55,"61",$Q$4,"1")/1000000,"")</f>
        <v>21.516633540000001</v>
      </c>
      <c r="R55" s="12"/>
      <c r="S55" s="47" t="str">
        <f t="shared" ca="1" si="7"/>
        <v/>
      </c>
      <c r="T55" s="47" t="str">
        <f t="shared" ca="1" si="8"/>
        <v/>
      </c>
      <c r="U55" s="47">
        <f t="shared" ca="1" si="9"/>
        <v>21.516633540000001</v>
      </c>
      <c r="V55" s="12">
        <f ca="1">IFERROR([1]!EM_S_QSTM07_IS(D55,"61",$V$4,"1")/1000000,"")</f>
        <v>37.94233723</v>
      </c>
      <c r="W55" s="12">
        <f ca="1">IFERROR([1]!EM_S_QSTM07_IS(D55,"61",$W$4,"1")/1000000,"")</f>
        <v>40.209620659999999</v>
      </c>
      <c r="X55" s="12">
        <f ca="1">IFERROR([1]!EM_S_QSTM07_IS(D55,"61",$X$4,"1")/1000000,"")</f>
        <v>45.770290280000005</v>
      </c>
      <c r="Y55" s="12">
        <f ca="1">IFERROR([1]!EM_S_QSTM07_IS(D55,"61",$Y$4,"1")/1000000,"")</f>
        <v>34.583132909999996</v>
      </c>
      <c r="Z55" s="12">
        <f ca="1">IFERROR([1]!EM_S_QSTM07_IS(D55,"61",$Z$4,"1")/1000000,"")</f>
        <v>40.044925169999999</v>
      </c>
      <c r="AB55" s="14" t="str">
        <f t="shared" ca="1" si="10"/>
        <v/>
      </c>
      <c r="AC55" s="14" t="str">
        <f t="shared" ca="1" si="11"/>
        <v/>
      </c>
      <c r="AD55" s="14">
        <f t="shared" ca="1" si="12"/>
        <v>-0.37782867746553145</v>
      </c>
      <c r="AE55" s="14">
        <f t="shared" ca="1" si="13"/>
        <v>-5.2505727781336227E-2</v>
      </c>
      <c r="AH55" s="14">
        <f t="shared" ca="1" si="14"/>
        <v>-0.37782867746553145</v>
      </c>
      <c r="AI55" s="14">
        <f t="shared" ca="1" si="15"/>
        <v>-5.2505727781336227E-2</v>
      </c>
      <c r="AJ55" s="16">
        <f t="shared" ca="1" si="16"/>
        <v>0</v>
      </c>
      <c r="AK55" s="14">
        <f t="shared" ca="1" si="17"/>
        <v>-0.21516720262343383</v>
      </c>
      <c r="AL55" s="27">
        <f t="shared" ca="1" si="18"/>
        <v>145.43888171</v>
      </c>
    </row>
    <row r="56" spans="1:38" x14ac:dyDescent="0.2">
      <c r="A56" s="16">
        <f ca="1">IFERROR(IF(AJ56=1,MAX($A$4:A55)+1,""),"")</f>
        <v>46</v>
      </c>
      <c r="C56" s="16">
        <v>52</v>
      </c>
      <c r="D56" s="5" t="str">
        <f>IFERROR(VLOOKUP(C56,年增速计算!$D:$U,3,),"")</f>
        <v>300357.SZ</v>
      </c>
      <c r="E56" s="5" t="str">
        <f>IFERROR(VLOOKUP(C56,年增速计算!$D:$U,4,),"")</f>
        <v>我武生物</v>
      </c>
      <c r="F56" s="14">
        <f>IFERROR(VLOOKUP(C56,年增速计算!$D:$U,17,),"")</f>
        <v>0.35109274453745609</v>
      </c>
      <c r="G56" s="14">
        <f>IFERROR(VLOOKUP(C56,年增速计算!$D:$U,18,),"")</f>
        <v>0.44961444331688627</v>
      </c>
      <c r="H56" s="28" t="str">
        <f ca="1">IFERROR(AVERAGE([1]!EM_S_PROFITNOTICE_FORECASTT($D56,H$4),[1]!EM_S_PROFITNOTICE_FORECASTL($D56,H$4))/1000000,"")</f>
        <v/>
      </c>
      <c r="I56" s="28" t="str">
        <f ca="1">IFERROR(AVERAGE([1]!EM_S_PROFITNOTICE_FORECASTT($D56,I$4),[1]!EM_S_PROFITNOTICE_FORECASTL($D56,I$4))/1000000,"")</f>
        <v/>
      </c>
      <c r="J56" s="28">
        <f ca="1">IFERROR(AVERAGE([1]!EM_S_PROFITNOTICE_FORECASTT($D56,J$4),[1]!EM_S_PROFITNOTICE_FORECASTL($D56,J$4))/1000000,"")</f>
        <v>104.9588</v>
      </c>
      <c r="K56" s="29" t="str">
        <f t="shared" ca="1" si="4"/>
        <v/>
      </c>
      <c r="L56" s="29" t="str">
        <f t="shared" ca="1" si="5"/>
        <v/>
      </c>
      <c r="M56" s="29">
        <f t="shared" ca="1" si="6"/>
        <v>50.829391309999998</v>
      </c>
      <c r="N56" s="12" t="str">
        <f ca="1">IFERROR([1]!EM_S_PERFORMANCEEXPRESS_QNETPROFIT(D56,$N$4)/1000000,"")</f>
        <v/>
      </c>
      <c r="O56" s="12" t="str">
        <f ca="1">IFERROR([1]!EM_S_PERFORMANCEEXPRESS_QNETPROFIT(D56,$O$4)/1000000,"")</f>
        <v/>
      </c>
      <c r="P56" s="12" t="str">
        <f ca="1">IFERROR([1]!EM_S_QSTM07_IS(D56,"61",$P$4,"1")/1000000,"")</f>
        <v/>
      </c>
      <c r="Q56" s="12">
        <f ca="1">IFERROR([1]!EM_S_QSTM07_IS(D56,"61",$Q$4,"1")/1000000,"")</f>
        <v>48.449776710000002</v>
      </c>
      <c r="R56" s="12"/>
      <c r="S56" s="47" t="str">
        <f t="shared" ca="1" si="7"/>
        <v/>
      </c>
      <c r="T56" s="47" t="str">
        <f t="shared" ca="1" si="8"/>
        <v/>
      </c>
      <c r="U56" s="47">
        <f t="shared" ca="1" si="9"/>
        <v>48.449776710000002</v>
      </c>
      <c r="V56" s="12">
        <f ca="1">IFERROR([1]!EM_S_QSTM07_IS(D56,"61",$V$4,"1")/1000000,"")</f>
        <v>25.652806229999999</v>
      </c>
      <c r="W56" s="12">
        <f ca="1">IFERROR([1]!EM_S_QSTM07_IS(D56,"61",$W$4,"1")/1000000,"")</f>
        <v>28.476602460000002</v>
      </c>
      <c r="X56" s="12">
        <f ca="1">IFERROR([1]!EM_S_QSTM07_IS(D56,"61",$X$4,"1")/1000000,"")</f>
        <v>26.551547399999997</v>
      </c>
      <c r="Y56" s="12">
        <f ca="1">IFERROR([1]!EM_S_QSTM07_IS(D56,"61",$Y$4,"1")/1000000,"")</f>
        <v>39.934638499999998</v>
      </c>
      <c r="Z56" s="12">
        <f ca="1">IFERROR([1]!EM_S_QSTM07_IS(D56,"61",$Z$4,"1")/1000000,"")</f>
        <v>27.16502444</v>
      </c>
      <c r="AB56" s="14" t="str">
        <f t="shared" ca="1" si="10"/>
        <v/>
      </c>
      <c r="AC56" s="14" t="str">
        <f t="shared" ca="1" si="11"/>
        <v/>
      </c>
      <c r="AD56" s="14">
        <f t="shared" ca="1" si="12"/>
        <v>0.21322687596132875</v>
      </c>
      <c r="AE56" s="14">
        <f t="shared" ca="1" si="13"/>
        <v>-5.5667839112019599E-2</v>
      </c>
      <c r="AH56" s="14">
        <f t="shared" ca="1" si="14"/>
        <v>0.21322687596132875</v>
      </c>
      <c r="AI56" s="14">
        <f t="shared" ca="1" si="15"/>
        <v>-5.5667839112019599E-2</v>
      </c>
      <c r="AJ56" s="16">
        <f t="shared" ca="1" si="16"/>
        <v>1</v>
      </c>
      <c r="AK56" s="14">
        <f t="shared" ca="1" si="17"/>
        <v>7.8779518424654582E-2</v>
      </c>
      <c r="AL56" s="27">
        <f t="shared" ca="1" si="18"/>
        <v>129.1307328</v>
      </c>
    </row>
    <row r="57" spans="1:38" x14ac:dyDescent="0.2">
      <c r="A57" s="16">
        <f ca="1">IFERROR(IF(AJ57=1,MAX($A$4:A56)+1,""),"")</f>
        <v>47</v>
      </c>
      <c r="C57" s="16">
        <v>53</v>
      </c>
      <c r="D57" s="5" t="str">
        <f>IFERROR(VLOOKUP(C57,年增速计算!$D:$U,3,),"")</f>
        <v>300367.SZ</v>
      </c>
      <c r="E57" s="5" t="str">
        <f>IFERROR(VLOOKUP(C57,年增速计算!$D:$U,4,),"")</f>
        <v>东方网力</v>
      </c>
      <c r="F57" s="14">
        <f>IFERROR(VLOOKUP(C57,年增速计算!$D:$U,17,),"")</f>
        <v>0.54026308507528764</v>
      </c>
      <c r="G57" s="14">
        <f>IFERROR(VLOOKUP(C57,年增速计算!$D:$U,18,),"")</f>
        <v>0.47314537619357844</v>
      </c>
      <c r="H57" s="28" t="str">
        <f ca="1">IFERROR(AVERAGE([1]!EM_S_PROFITNOTICE_FORECASTT($D57,H$4),[1]!EM_S_PROFITNOTICE_FORECASTL($D57,H$4))/1000000,"")</f>
        <v/>
      </c>
      <c r="I57" s="28" t="str">
        <f ca="1">IFERROR(AVERAGE([1]!EM_S_PROFITNOTICE_FORECASTT($D57,I$4),[1]!EM_S_PROFITNOTICE_FORECASTL($D57,I$4))/1000000,"")</f>
        <v/>
      </c>
      <c r="J57" s="28">
        <f ca="1">IFERROR(AVERAGE([1]!EM_S_PROFITNOTICE_FORECASTT($D57,J$4),[1]!EM_S_PROFITNOTICE_FORECASTL($D57,J$4))/1000000,"")</f>
        <v>110.02764999999999</v>
      </c>
      <c r="K57" s="29" t="str">
        <f t="shared" ca="1" si="4"/>
        <v/>
      </c>
      <c r="L57" s="29" t="str">
        <f t="shared" ca="1" si="5"/>
        <v/>
      </c>
      <c r="M57" s="29">
        <f t="shared" ca="1" si="6"/>
        <v>42.53422600999999</v>
      </c>
      <c r="N57" s="12" t="str">
        <f ca="1">IFERROR([1]!EM_S_PERFORMANCEEXPRESS_QNETPROFIT(D57,$N$4)/1000000,"")</f>
        <v/>
      </c>
      <c r="O57" s="12" t="str">
        <f ca="1">IFERROR([1]!EM_S_PERFORMANCEEXPRESS_QNETPROFIT(D57,$O$4)/1000000,"")</f>
        <v/>
      </c>
      <c r="P57" s="12" t="str">
        <f ca="1">IFERROR([1]!EM_S_QSTM07_IS(D57,"61",$P$4,"1")/1000000,"")</f>
        <v/>
      </c>
      <c r="Q57" s="12">
        <f ca="1">IFERROR([1]!EM_S_QSTM07_IS(D57,"61",$Q$4,"1")/1000000,"")</f>
        <v>43.038749229999993</v>
      </c>
      <c r="R57" s="12"/>
      <c r="S57" s="47" t="str">
        <f t="shared" ca="1" si="7"/>
        <v/>
      </c>
      <c r="T57" s="47" t="str">
        <f t="shared" ca="1" si="8"/>
        <v/>
      </c>
      <c r="U57" s="47">
        <f t="shared" ca="1" si="9"/>
        <v>43.038749229999993</v>
      </c>
      <c r="V57" s="12">
        <f ca="1">IFERROR([1]!EM_S_QSTM07_IS(D57,"61",$V$4,"1")/1000000,"")</f>
        <v>34.753752890000001</v>
      </c>
      <c r="W57" s="12">
        <f ca="1">IFERROR([1]!EM_S_QSTM07_IS(D57,"61",$W$4,"1")/1000000,"")</f>
        <v>32.739671100000002</v>
      </c>
      <c r="X57" s="12">
        <f ca="1">IFERROR([1]!EM_S_QSTM07_IS(D57,"61",$X$4,"1")/1000000,"")</f>
        <v>179.73447496</v>
      </c>
      <c r="Y57" s="12">
        <f ca="1">IFERROR([1]!EM_S_QSTM07_IS(D57,"61",$Y$4,"1")/1000000,"")</f>
        <v>28.228753989999998</v>
      </c>
      <c r="Z57" s="12">
        <f ca="1">IFERROR([1]!EM_S_QSTM07_IS(D57,"61",$Z$4,"1")/1000000,"")</f>
        <v>14.90791011</v>
      </c>
      <c r="AB57" s="14" t="str">
        <f t="shared" ca="1" si="10"/>
        <v/>
      </c>
      <c r="AC57" s="14" t="str">
        <f t="shared" ca="1" si="11"/>
        <v/>
      </c>
      <c r="AD57" s="14">
        <f t="shared" ca="1" si="12"/>
        <v>0.52464218736846902</v>
      </c>
      <c r="AE57" s="14">
        <f t="shared" ca="1" si="13"/>
        <v>1.3312290343559097</v>
      </c>
      <c r="AH57" s="14">
        <f t="shared" ca="1" si="14"/>
        <v>0.52464218736846902</v>
      </c>
      <c r="AI57" s="14">
        <f t="shared" ca="1" si="15"/>
        <v>1.3312290343559097</v>
      </c>
      <c r="AJ57" s="16">
        <f t="shared" ca="1" si="16"/>
        <v>1</v>
      </c>
      <c r="AK57" s="14">
        <f t="shared" ca="1" si="17"/>
        <v>0.92793561086218934</v>
      </c>
      <c r="AL57" s="27">
        <f t="shared" ca="1" si="18"/>
        <v>290.26664818</v>
      </c>
    </row>
    <row r="58" spans="1:38" x14ac:dyDescent="0.2">
      <c r="A58" s="16">
        <f ca="1">IFERROR(IF(AJ58=1,MAX($A$4:A57)+1,""),"")</f>
        <v>48</v>
      </c>
      <c r="C58" s="16">
        <v>54</v>
      </c>
      <c r="D58" s="5" t="str">
        <f>IFERROR(VLOOKUP(C58,年增速计算!$D:$U,3,),"")</f>
        <v>300383.SZ</v>
      </c>
      <c r="E58" s="5" t="str">
        <f>IFERROR(VLOOKUP(C58,年增速计算!$D:$U,4,),"")</f>
        <v>光环新网</v>
      </c>
      <c r="F58" s="14">
        <f>IFERROR(VLOOKUP(C58,年增速计算!$D:$U,17,),"")</f>
        <v>0.34649405769346764</v>
      </c>
      <c r="G58" s="14">
        <f>IFERROR(VLOOKUP(C58,年增速计算!$D:$U,18,),"")</f>
        <v>0.28581351058099669</v>
      </c>
      <c r="H58" s="28" t="str">
        <f ca="1">IFERROR(AVERAGE([1]!EM_S_PROFITNOTICE_FORECASTT($D58,H$4),[1]!EM_S_PROFITNOTICE_FORECASTL($D58,H$4))/1000000,"")</f>
        <v/>
      </c>
      <c r="I58" s="28">
        <f ca="1">IFERROR(AVERAGE([1]!EM_S_PROFITNOTICE_FORECASTT($D58,I$4),[1]!EM_S_PROFITNOTICE_FORECASTL($D58,I$4))/1000000,"")</f>
        <v>335</v>
      </c>
      <c r="J58" s="28">
        <f ca="1">IFERROR(AVERAGE([1]!EM_S_PROFITNOTICE_FORECASTT($D58,J$4),[1]!EM_S_PROFITNOTICE_FORECASTL($D58,J$4))/1000000,"")</f>
        <v>210</v>
      </c>
      <c r="K58" s="29" t="str">
        <f t="shared" ca="1" si="4"/>
        <v/>
      </c>
      <c r="L58" s="29">
        <f t="shared" ca="1" si="5"/>
        <v>122.82334032999998</v>
      </c>
      <c r="M58" s="29">
        <f t="shared" ca="1" si="6"/>
        <v>77.650177339999999</v>
      </c>
      <c r="N58" s="12" t="str">
        <f ca="1">IFERROR([1]!EM_S_PERFORMANCEEXPRESS_QNETPROFIT(D58,$N$4)/1000000,"")</f>
        <v/>
      </c>
      <c r="O58" s="12" t="str">
        <f ca="1">IFERROR([1]!EM_S_PERFORMANCEEXPRESS_QNETPROFIT(D58,$O$4)/1000000,"")</f>
        <v/>
      </c>
      <c r="P58" s="12" t="str">
        <f ca="1">IFERROR([1]!EM_S_QSTM07_IS(D58,"61",$P$4,"1")/1000000,"")</f>
        <v/>
      </c>
      <c r="Q58" s="12">
        <f ca="1">IFERROR([1]!EM_S_QSTM07_IS(D58,"61",$Q$4,"1")/1000000,"")</f>
        <v>79.826837010000006</v>
      </c>
      <c r="R58" s="12"/>
      <c r="S58" s="47" t="str">
        <f t="shared" ca="1" si="7"/>
        <v/>
      </c>
      <c r="T58" s="47">
        <f t="shared" ca="1" si="8"/>
        <v>122.82334032999998</v>
      </c>
      <c r="U58" s="47">
        <f t="shared" ca="1" si="9"/>
        <v>79.826837010000006</v>
      </c>
      <c r="V58" s="12">
        <f ca="1">IFERROR([1]!EM_S_QSTM07_IS(D58,"61",$V$4,"1")/1000000,"")</f>
        <v>72.263663489999999</v>
      </c>
      <c r="W58" s="12">
        <f ca="1">IFERROR([1]!EM_S_QSTM07_IS(D58,"61",$W$4,"1")/1000000,"")</f>
        <v>60.086159170000002</v>
      </c>
      <c r="X58" s="12">
        <f ca="1">IFERROR([1]!EM_S_QSTM07_IS(D58,"61",$X$4,"1")/1000000,"")</f>
        <v>39.023088610000002</v>
      </c>
      <c r="Y58" s="12">
        <f ca="1">IFERROR([1]!EM_S_QSTM07_IS(D58,"61",$Y$4,"1")/1000000,"")</f>
        <v>27.934969629999998</v>
      </c>
      <c r="Z58" s="12">
        <f ca="1">IFERROR([1]!EM_S_QSTM07_IS(D58,"61",$Z$4,"1")/1000000,"")</f>
        <v>24.553303510000003</v>
      </c>
      <c r="AB58" s="14" t="str">
        <f t="shared" ca="1" si="10"/>
        <v/>
      </c>
      <c r="AC58" s="14">
        <f t="shared" ca="1" si="11"/>
        <v>2.1474530772668117</v>
      </c>
      <c r="AD58" s="14">
        <f t="shared" ca="1" si="12"/>
        <v>1.8575952674125034</v>
      </c>
      <c r="AE58" s="14">
        <f t="shared" ca="1" si="13"/>
        <v>1.9431340455091368</v>
      </c>
      <c r="AH58" s="14">
        <f t="shared" ca="1" si="14"/>
        <v>2.1474530772668117</v>
      </c>
      <c r="AI58" s="14">
        <f t="shared" ca="1" si="15"/>
        <v>1.8575952674125034</v>
      </c>
      <c r="AJ58" s="16">
        <f t="shared" ca="1" si="16"/>
        <v>1</v>
      </c>
      <c r="AK58" s="14">
        <f t="shared" ca="1" si="17"/>
        <v>2.0025241723396574</v>
      </c>
      <c r="AL58" s="27">
        <f t="shared" ca="1" si="18"/>
        <v>335</v>
      </c>
    </row>
    <row r="59" spans="1:38" x14ac:dyDescent="0.2">
      <c r="A59" s="16">
        <f ca="1">IFERROR(IF(AJ59=1,MAX($A$4:A58)+1,""),"")</f>
        <v>49</v>
      </c>
      <c r="C59" s="16">
        <v>55</v>
      </c>
      <c r="D59" s="5" t="str">
        <f>IFERROR(VLOOKUP(C59,年增速计算!$D:$U,3,),"")</f>
        <v>300444.SZ</v>
      </c>
      <c r="E59" s="5" t="str">
        <f>IFERROR(VLOOKUP(C59,年增速计算!$D:$U,4,),"")</f>
        <v>双杰电气</v>
      </c>
      <c r="F59" s="14">
        <f>IFERROR(VLOOKUP(C59,年增速计算!$D:$U,17,),"")</f>
        <v>0.26812883440828172</v>
      </c>
      <c r="G59" s="14">
        <f>IFERROR(VLOOKUP(C59,年增速计算!$D:$U,18,),"")</f>
        <v>0.2373928004275887</v>
      </c>
      <c r="H59" s="28" t="str">
        <f ca="1">IFERROR(AVERAGE([1]!EM_S_PROFITNOTICE_FORECASTT($D59,H$4),[1]!EM_S_PROFITNOTICE_FORECASTL($D59,H$4))/1000000,"")</f>
        <v/>
      </c>
      <c r="I59" s="28" t="str">
        <f ca="1">IFERROR(AVERAGE([1]!EM_S_PROFITNOTICE_FORECASTT($D59,I$4),[1]!EM_S_PROFITNOTICE_FORECASTL($D59,I$4))/1000000,"")</f>
        <v/>
      </c>
      <c r="J59" s="28">
        <f ca="1">IFERROR(AVERAGE([1]!EM_S_PROFITNOTICE_FORECASTT($D59,J$4),[1]!EM_S_PROFITNOTICE_FORECASTL($D59,J$4))/1000000,"")</f>
        <v>48.523699999999998</v>
      </c>
      <c r="K59" s="29" t="str">
        <f t="shared" ca="1" si="4"/>
        <v/>
      </c>
      <c r="L59" s="29" t="str">
        <f t="shared" ca="1" si="5"/>
        <v/>
      </c>
      <c r="M59" s="29">
        <f t="shared" ca="1" si="6"/>
        <v>26.978878949999999</v>
      </c>
      <c r="N59" s="12" t="str">
        <f ca="1">IFERROR([1]!EM_S_PERFORMANCEEXPRESS_QNETPROFIT(D59,$N$4)/1000000,"")</f>
        <v/>
      </c>
      <c r="O59" s="12" t="str">
        <f ca="1">IFERROR([1]!EM_S_PERFORMANCEEXPRESS_QNETPROFIT(D59,$O$4)/1000000,"")</f>
        <v/>
      </c>
      <c r="P59" s="12" t="str">
        <f ca="1">IFERROR([1]!EM_S_QSTM07_IS(D59,"61",$P$4,"1")/1000000,"")</f>
        <v/>
      </c>
      <c r="Q59" s="12">
        <f ca="1">IFERROR([1]!EM_S_QSTM07_IS(D59,"61",$Q$4,"1")/1000000,"")</f>
        <v>27.166594410000002</v>
      </c>
      <c r="R59" s="12"/>
      <c r="S59" s="47" t="str">
        <f t="shared" ca="1" si="7"/>
        <v/>
      </c>
      <c r="T59" s="47" t="str">
        <f t="shared" ca="1" si="8"/>
        <v/>
      </c>
      <c r="U59" s="47">
        <f t="shared" ca="1" si="9"/>
        <v>27.166594410000002</v>
      </c>
      <c r="V59" s="12">
        <f ca="1">IFERROR([1]!EM_S_QSTM07_IS(D59,"61",$V$4,"1")/1000000,"")</f>
        <v>12.062823509999999</v>
      </c>
      <c r="W59" s="12">
        <f ca="1">IFERROR([1]!EM_S_QSTM07_IS(D59,"61",$W$4,"1")/1000000,"")</f>
        <v>9.4819975399999983</v>
      </c>
      <c r="X59" s="12">
        <f ca="1">IFERROR([1]!EM_S_QSTM07_IS(D59,"61",$X$4,"1")/1000000,"")</f>
        <v>59.344529000000001</v>
      </c>
      <c r="Y59" s="12">
        <f ca="1">IFERROR([1]!EM_S_QSTM07_IS(D59,"61",$Y$4,"1")/1000000,"")</f>
        <v>16.429730559999999</v>
      </c>
      <c r="Z59" s="12">
        <f ca="1">IFERROR([1]!EM_S_QSTM07_IS(D59,"61",$Z$4,"1")/1000000,"")</f>
        <v>24.349002519999999</v>
      </c>
      <c r="AB59" s="14" t="str">
        <f t="shared" ca="1" si="10"/>
        <v/>
      </c>
      <c r="AC59" s="14" t="str">
        <f t="shared" ca="1" si="11"/>
        <v/>
      </c>
      <c r="AD59" s="14">
        <f t="shared" ca="1" si="12"/>
        <v>0.65350212596547919</v>
      </c>
      <c r="AE59" s="14">
        <f t="shared" ca="1" si="13"/>
        <v>-0.50458654312053519</v>
      </c>
      <c r="AH59" s="14">
        <f t="shared" ca="1" si="14"/>
        <v>0.65350212596547919</v>
      </c>
      <c r="AI59" s="14">
        <f t="shared" ca="1" si="15"/>
        <v>-0.50458654312053519</v>
      </c>
      <c r="AJ59" s="16">
        <f t="shared" ca="1" si="16"/>
        <v>1</v>
      </c>
      <c r="AK59" s="14">
        <f t="shared" ca="1" si="17"/>
        <v>7.4457791422471997E-2</v>
      </c>
      <c r="AL59" s="27">
        <f t="shared" ca="1" si="18"/>
        <v>108.05594446000001</v>
      </c>
    </row>
    <row r="60" spans="1:38" x14ac:dyDescent="0.2">
      <c r="A60" s="16">
        <f ca="1">IFERROR(IF(AJ60=1,MAX($A$4:A59)+1,""),"")</f>
        <v>50</v>
      </c>
      <c r="C60" s="16">
        <v>56</v>
      </c>
      <c r="D60" s="5" t="str">
        <f>IFERROR(VLOOKUP(C60,年增速计算!$D:$U,3,),"")</f>
        <v>600056.SH</v>
      </c>
      <c r="E60" s="5" t="str">
        <f>IFERROR(VLOOKUP(C60,年增速计算!$D:$U,4,),"")</f>
        <v>中国医药</v>
      </c>
      <c r="F60" s="14">
        <f>IFERROR(VLOOKUP(C60,年增速计算!$D:$U,17,),"")</f>
        <v>0.2686430914130562</v>
      </c>
      <c r="G60" s="14">
        <f>IFERROR(VLOOKUP(C60,年增速计算!$D:$U,18,),"")</f>
        <v>0.25810960282151596</v>
      </c>
      <c r="H60" s="28" t="str">
        <f ca="1">IFERROR(AVERAGE([1]!EM_S_PROFITNOTICE_FORECASTT($D60,H$4),[1]!EM_S_PROFITNOTICE_FORECASTL($D60,H$4))/1000000,"")</f>
        <v/>
      </c>
      <c r="I60" s="28" t="str">
        <f ca="1">IFERROR(AVERAGE([1]!EM_S_PROFITNOTICE_FORECASTT($D60,I$4),[1]!EM_S_PROFITNOTICE_FORECASTL($D60,I$4))/1000000,"")</f>
        <v/>
      </c>
      <c r="J60" s="28" t="str">
        <f ca="1">IFERROR(AVERAGE([1]!EM_S_PROFITNOTICE_FORECASTT($D60,J$4),[1]!EM_S_PROFITNOTICE_FORECASTL($D60,J$4))/1000000,"")</f>
        <v/>
      </c>
      <c r="K60" s="29" t="str">
        <f t="shared" ca="1" si="4"/>
        <v/>
      </c>
      <c r="L60" s="29" t="str">
        <f t="shared" ca="1" si="5"/>
        <v/>
      </c>
      <c r="M60" s="29" t="str">
        <f t="shared" ca="1" si="6"/>
        <v/>
      </c>
      <c r="N60" s="12" t="str">
        <f ca="1">IFERROR([1]!EM_S_PERFORMANCEEXPRESS_QNETPROFIT(D60,$N$4)/1000000,"")</f>
        <v/>
      </c>
      <c r="O60" s="12" t="str">
        <f ca="1">IFERROR([1]!EM_S_PERFORMANCEEXPRESS_QNETPROFIT(D60,$O$4)/1000000,"")</f>
        <v/>
      </c>
      <c r="P60" s="12" t="str">
        <f ca="1">IFERROR([1]!EM_S_QSTM07_IS(D60,"61",$P$4,"1")/1000000,"")</f>
        <v/>
      </c>
      <c r="Q60" s="12">
        <f ca="1">IFERROR([1]!EM_S_QSTM07_IS(D60,"61",$Q$4,"1")/1000000,"")</f>
        <v>236.22612928000001</v>
      </c>
      <c r="R60" s="12"/>
      <c r="S60" s="47" t="str">
        <f t="shared" ca="1" si="7"/>
        <v/>
      </c>
      <c r="T60" s="47" t="str">
        <f t="shared" ca="1" si="8"/>
        <v/>
      </c>
      <c r="U60" s="47">
        <f t="shared" ca="1" si="9"/>
        <v>236.22612928000001</v>
      </c>
      <c r="V60" s="12">
        <f ca="1">IFERROR([1]!EM_S_QSTM07_IS(D60,"61",$V$4,"1")/1000000,"")</f>
        <v>254.20053396</v>
      </c>
      <c r="W60" s="12">
        <f ca="1">IFERROR([1]!EM_S_QSTM07_IS(D60,"61",$W$4,"1")/1000000,"")</f>
        <v>255.50079087999998</v>
      </c>
      <c r="X60" s="12">
        <f ca="1">IFERROR([1]!EM_S_QSTM07_IS(D60,"61",$X$4,"1")/1000000,"")</f>
        <v>97.062602550000108</v>
      </c>
      <c r="Y60" s="12">
        <f ca="1">IFERROR([1]!EM_S_QSTM07_IS(D60,"61",$Y$4,"1")/1000000,"")</f>
        <v>143.82230547999998</v>
      </c>
      <c r="Z60" s="12">
        <f ca="1">IFERROR([1]!EM_S_QSTM07_IS(D60,"61",$Z$4,"1")/1000000,"")</f>
        <v>195.70308771999998</v>
      </c>
      <c r="AB60" s="14" t="str">
        <f t="shared" ca="1" si="10"/>
        <v/>
      </c>
      <c r="AC60" s="14" t="str">
        <f t="shared" ca="1" si="11"/>
        <v/>
      </c>
      <c r="AD60" s="14">
        <f t="shared" ca="1" si="12"/>
        <v>0.64248604200584003</v>
      </c>
      <c r="AE60" s="14">
        <f t="shared" ca="1" si="13"/>
        <v>0.29890916347571678</v>
      </c>
      <c r="AH60" s="14">
        <f t="shared" ca="1" si="14"/>
        <v>0.64248604200584003</v>
      </c>
      <c r="AI60" s="14">
        <f t="shared" ca="1" si="15"/>
        <v>0.29890916347571678</v>
      </c>
      <c r="AJ60" s="16">
        <f t="shared" ca="1" si="16"/>
        <v>1</v>
      </c>
      <c r="AK60" s="14">
        <f t="shared" ca="1" si="17"/>
        <v>0.47069760274077843</v>
      </c>
      <c r="AL60" s="27">
        <f t="shared" ca="1" si="18"/>
        <v>842.99005667000006</v>
      </c>
    </row>
    <row r="61" spans="1:38" x14ac:dyDescent="0.2">
      <c r="A61" s="16">
        <f ca="1">IFERROR(IF(AJ61=1,MAX($A$4:A60)+1,""),"")</f>
        <v>51</v>
      </c>
      <c r="C61" s="16">
        <v>57</v>
      </c>
      <c r="D61" s="5" t="str">
        <f>IFERROR(VLOOKUP(C61,年增速计算!$D:$U,3,),"")</f>
        <v>600085.SH</v>
      </c>
      <c r="E61" s="5" t="str">
        <f>IFERROR(VLOOKUP(C61,年增速计算!$D:$U,4,),"")</f>
        <v>同仁堂</v>
      </c>
      <c r="F61" s="14">
        <f>IFERROR(VLOOKUP(C61,年增速计算!$D:$U,17,),"")</f>
        <v>0.23095301041184202</v>
      </c>
      <c r="G61" s="14">
        <f>IFERROR(VLOOKUP(C61,年增速计算!$D:$U,18,),"")</f>
        <v>0.20587270911574773</v>
      </c>
      <c r="H61" s="28" t="str">
        <f ca="1">IFERROR(AVERAGE([1]!EM_S_PROFITNOTICE_FORECASTT($D61,H$4),[1]!EM_S_PROFITNOTICE_FORECASTL($D61,H$4))/1000000,"")</f>
        <v/>
      </c>
      <c r="I61" s="28" t="str">
        <f ca="1">IFERROR(AVERAGE([1]!EM_S_PROFITNOTICE_FORECASTT($D61,I$4),[1]!EM_S_PROFITNOTICE_FORECASTL($D61,I$4))/1000000,"")</f>
        <v/>
      </c>
      <c r="J61" s="28" t="str">
        <f ca="1">IFERROR(AVERAGE([1]!EM_S_PROFITNOTICE_FORECASTT($D61,J$4),[1]!EM_S_PROFITNOTICE_FORECASTL($D61,J$4))/1000000,"")</f>
        <v/>
      </c>
      <c r="K61" s="29" t="str">
        <f t="shared" ca="1" si="4"/>
        <v/>
      </c>
      <c r="L61" s="29" t="str">
        <f t="shared" ca="1" si="5"/>
        <v/>
      </c>
      <c r="M61" s="29" t="str">
        <f t="shared" ca="1" si="6"/>
        <v/>
      </c>
      <c r="N61" s="12" t="str">
        <f ca="1">IFERROR([1]!EM_S_PERFORMANCEEXPRESS_QNETPROFIT(D61,$N$4)/1000000,"")</f>
        <v/>
      </c>
      <c r="O61" s="12" t="str">
        <f ca="1">IFERROR([1]!EM_S_PERFORMANCEEXPRESS_QNETPROFIT(D61,$O$4)/1000000,"")</f>
        <v/>
      </c>
      <c r="P61" s="12" t="str">
        <f ca="1">IFERROR([1]!EM_S_QSTM07_IS(D61,"61",$P$4,"1")/1000000,"")</f>
        <v/>
      </c>
      <c r="Q61" s="12">
        <f ca="1">IFERROR([1]!EM_S_QSTM07_IS(D61,"61",$Q$4,"1")/1000000,"")</f>
        <v>194.86375544999999</v>
      </c>
      <c r="R61" s="12"/>
      <c r="S61" s="47" t="str">
        <f t="shared" ca="1" si="7"/>
        <v/>
      </c>
      <c r="T61" s="47" t="str">
        <f t="shared" ca="1" si="8"/>
        <v/>
      </c>
      <c r="U61" s="47">
        <f t="shared" ca="1" si="9"/>
        <v>194.86375544999999</v>
      </c>
      <c r="V61" s="12">
        <f ca="1">IFERROR([1]!EM_S_QSTM07_IS(D61,"61",$V$4,"1")/1000000,"")</f>
        <v>300.32716137</v>
      </c>
      <c r="W61" s="12">
        <f ca="1">IFERROR([1]!EM_S_QSTM07_IS(D61,"61",$W$4,"1")/1000000,"")</f>
        <v>262.92711930000002</v>
      </c>
      <c r="X61" s="12">
        <f ca="1">IFERROR([1]!EM_S_QSTM07_IS(D61,"61",$X$4,"1")/1000000,"")</f>
        <v>212.34288794</v>
      </c>
      <c r="Y61" s="12">
        <f ca="1">IFERROR([1]!EM_S_QSTM07_IS(D61,"61",$Y$4,"1")/1000000,"")</f>
        <v>172.99918987000001</v>
      </c>
      <c r="Z61" s="12">
        <f ca="1">IFERROR([1]!EM_S_QSTM07_IS(D61,"61",$Z$4,"1")/1000000,"")</f>
        <v>250.10233880999999</v>
      </c>
      <c r="AB61" s="14" t="str">
        <f t="shared" ca="1" si="10"/>
        <v/>
      </c>
      <c r="AC61" s="14" t="str">
        <f t="shared" ca="1" si="11"/>
        <v/>
      </c>
      <c r="AD61" s="14">
        <f t="shared" ca="1" si="12"/>
        <v>0.1263853639802017</v>
      </c>
      <c r="AE61" s="14">
        <f t="shared" ca="1" si="13"/>
        <v>0.20081708471409079</v>
      </c>
      <c r="AH61" s="14">
        <f t="shared" ca="1" si="14"/>
        <v>0.1263853639802017</v>
      </c>
      <c r="AI61" s="14">
        <f t="shared" ca="1" si="15"/>
        <v>0.20081708471409079</v>
      </c>
      <c r="AJ61" s="16">
        <f t="shared" ca="1" si="16"/>
        <v>1</v>
      </c>
      <c r="AK61" s="14">
        <f t="shared" ca="1" si="17"/>
        <v>0.16360122434714625</v>
      </c>
      <c r="AL61" s="27">
        <f t="shared" ca="1" si="18"/>
        <v>970.46092405999991</v>
      </c>
    </row>
    <row r="62" spans="1:38" x14ac:dyDescent="0.2">
      <c r="A62" s="16">
        <f ca="1">IFERROR(IF(AJ62=1,MAX($A$4:A61)+1,""),"")</f>
        <v>52</v>
      </c>
      <c r="C62" s="16">
        <v>58</v>
      </c>
      <c r="D62" s="5" t="str">
        <f>IFERROR(VLOOKUP(C62,年增速计算!$D:$U,3,),"")</f>
        <v>600312.SH</v>
      </c>
      <c r="E62" s="5" t="str">
        <f>IFERROR(VLOOKUP(C62,年增速计算!$D:$U,4,),"")</f>
        <v>平高电气</v>
      </c>
      <c r="F62" s="14">
        <f>IFERROR(VLOOKUP(C62,年增速计算!$D:$U,17,),"")</f>
        <v>0.23304128331224705</v>
      </c>
      <c r="G62" s="14">
        <f>IFERROR(VLOOKUP(C62,年增速计算!$D:$U,18,),"")</f>
        <v>1.735459125476893</v>
      </c>
      <c r="H62" s="28" t="str">
        <f ca="1">IFERROR(AVERAGE([1]!EM_S_PROFITNOTICE_FORECASTT($D62,H$4),[1]!EM_S_PROFITNOTICE_FORECASTL($D62,H$4))/1000000,"")</f>
        <v/>
      </c>
      <c r="I62" s="28" t="str">
        <f ca="1">IFERROR(AVERAGE([1]!EM_S_PROFITNOTICE_FORECASTT($D62,I$4),[1]!EM_S_PROFITNOTICE_FORECASTL($D62,I$4))/1000000,"")</f>
        <v/>
      </c>
      <c r="J62" s="28" t="str">
        <f ca="1">IFERROR(AVERAGE([1]!EM_S_PROFITNOTICE_FORECASTT($D62,J$4),[1]!EM_S_PROFITNOTICE_FORECASTL($D62,J$4))/1000000,"")</f>
        <v/>
      </c>
      <c r="K62" s="29" t="str">
        <f t="shared" ca="1" si="4"/>
        <v/>
      </c>
      <c r="L62" s="29" t="str">
        <f t="shared" ca="1" si="5"/>
        <v/>
      </c>
      <c r="M62" s="29" t="str">
        <f t="shared" ca="1" si="6"/>
        <v/>
      </c>
      <c r="N62" s="12" t="str">
        <f ca="1">IFERROR([1]!EM_S_PERFORMANCEEXPRESS_QNETPROFIT(D62,$N$4)/1000000,"")</f>
        <v/>
      </c>
      <c r="O62" s="12" t="str">
        <f ca="1">IFERROR([1]!EM_S_PERFORMANCEEXPRESS_QNETPROFIT(D62,$O$4)/1000000,"")</f>
        <v/>
      </c>
      <c r="P62" s="12" t="str">
        <f ca="1">IFERROR([1]!EM_S_QSTM07_IS(D62,"61",$P$4,"1")/1000000,"")</f>
        <v/>
      </c>
      <c r="Q62" s="12">
        <f ca="1">IFERROR([1]!EM_S_QSTM07_IS(D62,"61",$Q$4,"1")/1000000,"")</f>
        <v>347.65762027</v>
      </c>
      <c r="R62" s="12"/>
      <c r="S62" s="47" t="str">
        <f t="shared" ca="1" si="7"/>
        <v/>
      </c>
      <c r="T62" s="47" t="str">
        <f t="shared" ca="1" si="8"/>
        <v/>
      </c>
      <c r="U62" s="47">
        <f t="shared" ca="1" si="9"/>
        <v>347.65762027</v>
      </c>
      <c r="V62" s="12">
        <f ca="1">IFERROR([1]!EM_S_QSTM07_IS(D62,"61",$V$4,"1")/1000000,"")</f>
        <v>388.66879685000004</v>
      </c>
      <c r="W62" s="12">
        <f ca="1">IFERROR([1]!EM_S_QSTM07_IS(D62,"61",$W$4,"1")/1000000,"")</f>
        <v>136.26267502000002</v>
      </c>
      <c r="X62" s="12">
        <f ca="1">IFERROR([1]!EM_S_QSTM07_IS(D62,"61",$X$4,"1")/1000000,"")</f>
        <v>317.50820744999999</v>
      </c>
      <c r="Y62" s="12">
        <f ca="1">IFERROR([1]!EM_S_QSTM07_IS(D62,"61",$Y$4,"1")/1000000,"")</f>
        <v>215.47651937999998</v>
      </c>
      <c r="Z62" s="12">
        <f ca="1">IFERROR([1]!EM_S_QSTM07_IS(D62,"61",$Z$4,"1")/1000000,"")</f>
        <v>272.80587563</v>
      </c>
      <c r="AB62" s="14" t="str">
        <f t="shared" ca="1" si="10"/>
        <v/>
      </c>
      <c r="AC62" s="14" t="str">
        <f t="shared" ca="1" si="11"/>
        <v/>
      </c>
      <c r="AD62" s="14">
        <f t="shared" ca="1" si="12"/>
        <v>0.61343621694990469</v>
      </c>
      <c r="AE62" s="14">
        <f t="shared" ca="1" si="13"/>
        <v>0.42470830568598933</v>
      </c>
      <c r="AH62" s="14">
        <f t="shared" ca="1" si="14"/>
        <v>0.61343621694990469</v>
      </c>
      <c r="AI62" s="14">
        <f t="shared" ca="1" si="15"/>
        <v>0.42470830568598933</v>
      </c>
      <c r="AJ62" s="16">
        <f t="shared" ca="1" si="16"/>
        <v>1</v>
      </c>
      <c r="AK62" s="14">
        <f t="shared" ca="1" si="17"/>
        <v>0.51907226131794704</v>
      </c>
      <c r="AL62" s="27">
        <f t="shared" ca="1" si="18"/>
        <v>1190.0972995900001</v>
      </c>
    </row>
    <row r="63" spans="1:38" x14ac:dyDescent="0.2">
      <c r="A63" s="16">
        <f ca="1">IFERROR(IF(AJ63=1,MAX($A$4:A62)+1,""),"")</f>
        <v>53</v>
      </c>
      <c r="C63" s="16">
        <v>59</v>
      </c>
      <c r="D63" s="5" t="str">
        <f>IFERROR(VLOOKUP(C63,年增速计算!$D:$U,3,),"")</f>
        <v>600340.SH</v>
      </c>
      <c r="E63" s="5" t="str">
        <f>IFERROR(VLOOKUP(C63,年增速计算!$D:$U,4,),"")</f>
        <v>华夏幸福</v>
      </c>
      <c r="F63" s="14">
        <f>IFERROR(VLOOKUP(C63,年增速计算!$D:$U,17,),"")</f>
        <v>1.7304103426713628</v>
      </c>
      <c r="G63" s="14">
        <f>IFERROR(VLOOKUP(C63,年增速计算!$D:$U,18,),"")</f>
        <v>3.6472278099981734</v>
      </c>
      <c r="H63" s="28" t="str">
        <f ca="1">IFERROR(AVERAGE([1]!EM_S_PROFITNOTICE_FORECASTT($D63,H$4),[1]!EM_S_PROFITNOTICE_FORECASTL($D63,H$4))/1000000,"")</f>
        <v/>
      </c>
      <c r="I63" s="28" t="str">
        <f ca="1">IFERROR(AVERAGE([1]!EM_S_PROFITNOTICE_FORECASTT($D63,I$4),[1]!EM_S_PROFITNOTICE_FORECASTL($D63,I$4))/1000000,"")</f>
        <v/>
      </c>
      <c r="J63" s="28" t="str">
        <f ca="1">IFERROR(AVERAGE([1]!EM_S_PROFITNOTICE_FORECASTT($D63,J$4),[1]!EM_S_PROFITNOTICE_FORECASTL($D63,J$4))/1000000,"")</f>
        <v/>
      </c>
      <c r="K63" s="29" t="str">
        <f t="shared" ca="1" si="4"/>
        <v/>
      </c>
      <c r="L63" s="29" t="str">
        <f t="shared" ca="1" si="5"/>
        <v/>
      </c>
      <c r="M63" s="29" t="str">
        <f t="shared" ca="1" si="6"/>
        <v/>
      </c>
      <c r="N63" s="12" t="str">
        <f ca="1">IFERROR([1]!EM_S_PERFORMANCEEXPRESS_QNETPROFIT(D63,$N$4)/1000000,"")</f>
        <v/>
      </c>
      <c r="O63" s="12" t="str">
        <f ca="1">IFERROR([1]!EM_S_PERFORMANCEEXPRESS_QNETPROFIT(D63,$O$4)/1000000,"")</f>
        <v/>
      </c>
      <c r="P63" s="12" t="str">
        <f ca="1">IFERROR([1]!EM_S_QSTM07_IS(D63,"61",$P$4,"1")/1000000,"")</f>
        <v/>
      </c>
      <c r="Q63" s="12">
        <f ca="1">IFERROR([1]!EM_S_QSTM07_IS(D63,"61",$Q$4,"1")/1000000,"")</f>
        <v>646.79875715999992</v>
      </c>
      <c r="R63" s="12"/>
      <c r="S63" s="47" t="str">
        <f t="shared" ca="1" si="7"/>
        <v/>
      </c>
      <c r="T63" s="47" t="str">
        <f t="shared" ca="1" si="8"/>
        <v/>
      </c>
      <c r="U63" s="47">
        <f t="shared" ca="1" si="9"/>
        <v>646.79875715999992</v>
      </c>
      <c r="V63" s="12">
        <f ca="1">IFERROR([1]!EM_S_QSTM07_IS(D63,"61",$V$4,"1")/1000000,"")</f>
        <v>2657.35731764</v>
      </c>
      <c r="W63" s="12">
        <f ca="1">IFERROR([1]!EM_S_QSTM07_IS(D63,"61",$W$4,"1")/1000000,"")</f>
        <v>1299.20138453</v>
      </c>
      <c r="X63" s="12">
        <f ca="1">IFERROR([1]!EM_S_QSTM07_IS(D63,"61",$X$4,"1")/1000000,"")</f>
        <v>1037.40954158</v>
      </c>
      <c r="Y63" s="12">
        <f ca="1">IFERROR([1]!EM_S_QSTM07_IS(D63,"61",$Y$4,"1")/1000000,"")</f>
        <v>732.56100847000005</v>
      </c>
      <c r="Z63" s="12">
        <f ca="1">IFERROR([1]!EM_S_QSTM07_IS(D63,"61",$Z$4,"1")/1000000,"")</f>
        <v>2333.2074932800001</v>
      </c>
      <c r="AB63" s="14" t="str">
        <f t="shared" ca="1" si="10"/>
        <v/>
      </c>
      <c r="AC63" s="14" t="str">
        <f t="shared" ca="1" si="11"/>
        <v/>
      </c>
      <c r="AD63" s="14">
        <f t="shared" ca="1" si="12"/>
        <v>-0.11707182107483444</v>
      </c>
      <c r="AE63" s="14">
        <f t="shared" ca="1" si="13"/>
        <v>0.13892884593144919</v>
      </c>
      <c r="AH63" s="14">
        <f t="shared" ca="1" si="14"/>
        <v>-0.11707182107483444</v>
      </c>
      <c r="AI63" s="14">
        <f t="shared" ca="1" si="15"/>
        <v>0.13892884593144919</v>
      </c>
      <c r="AJ63" s="16">
        <f t="shared" ca="1" si="16"/>
        <v>1</v>
      </c>
      <c r="AK63" s="14">
        <f t="shared" ca="1" si="17"/>
        <v>1.0928512428307377E-2</v>
      </c>
      <c r="AL63" s="27">
        <f t="shared" ca="1" si="18"/>
        <v>5640.7670009100002</v>
      </c>
    </row>
    <row r="64" spans="1:38" x14ac:dyDescent="0.2">
      <c r="A64" s="16">
        <f ca="1">IFERROR(IF(AJ64=1,MAX($A$4:A63)+1,""),"")</f>
        <v>54</v>
      </c>
      <c r="C64" s="16">
        <v>60</v>
      </c>
      <c r="D64" s="5" t="str">
        <f>IFERROR(VLOOKUP(C64,年增速计算!$D:$U,3,),"")</f>
        <v>600422.SH</v>
      </c>
      <c r="E64" s="5" t="str">
        <f>IFERROR(VLOOKUP(C64,年增速计算!$D:$U,4,),"")</f>
        <v>昆药集团</v>
      </c>
      <c r="F64" s="14">
        <f>IFERROR(VLOOKUP(C64,年增速计算!$D:$U,17,),"")</f>
        <v>0.22020971882400286</v>
      </c>
      <c r="G64" s="14">
        <f>IFERROR(VLOOKUP(C64,年增速计算!$D:$U,18,),"")</f>
        <v>0.37516009565138231</v>
      </c>
      <c r="H64" s="28" t="str">
        <f ca="1">IFERROR(AVERAGE([1]!EM_S_PROFITNOTICE_FORECASTT($D64,H$4),[1]!EM_S_PROFITNOTICE_FORECASTL($D64,H$4))/1000000,"")</f>
        <v/>
      </c>
      <c r="I64" s="28" t="str">
        <f ca="1">IFERROR(AVERAGE([1]!EM_S_PROFITNOTICE_FORECASTT($D64,I$4),[1]!EM_S_PROFITNOTICE_FORECASTL($D64,I$4))/1000000,"")</f>
        <v/>
      </c>
      <c r="J64" s="28" t="str">
        <f ca="1">IFERROR(AVERAGE([1]!EM_S_PROFITNOTICE_FORECASTT($D64,J$4),[1]!EM_S_PROFITNOTICE_FORECASTL($D64,J$4))/1000000,"")</f>
        <v/>
      </c>
      <c r="K64" s="29" t="str">
        <f t="shared" ca="1" si="4"/>
        <v/>
      </c>
      <c r="L64" s="29" t="str">
        <f t="shared" ca="1" si="5"/>
        <v/>
      </c>
      <c r="M64" s="29" t="str">
        <f t="shared" ca="1" si="6"/>
        <v/>
      </c>
      <c r="N64" s="12" t="str">
        <f ca="1">IFERROR([1]!EM_S_PERFORMANCEEXPRESS_QNETPROFIT(D64,$N$4)/1000000,"")</f>
        <v/>
      </c>
      <c r="O64" s="12" t="str">
        <f ca="1">IFERROR([1]!EM_S_PERFORMANCEEXPRESS_QNETPROFIT(D64,$O$4)/1000000,"")</f>
        <v/>
      </c>
      <c r="P64" s="12" t="str">
        <f ca="1">IFERROR([1]!EM_S_QSTM07_IS(D64,"61",$P$4,"1")/1000000,"")</f>
        <v/>
      </c>
      <c r="Q64" s="12">
        <f ca="1">IFERROR([1]!EM_S_QSTM07_IS(D64,"61",$Q$4,"1")/1000000,"")</f>
        <v>82.050660629999996</v>
      </c>
      <c r="R64" s="12"/>
      <c r="S64" s="47" t="str">
        <f t="shared" ca="1" si="7"/>
        <v/>
      </c>
      <c r="T64" s="47" t="str">
        <f t="shared" ca="1" si="8"/>
        <v/>
      </c>
      <c r="U64" s="47">
        <f t="shared" ca="1" si="9"/>
        <v>82.050660629999996</v>
      </c>
      <c r="V64" s="12">
        <f ca="1">IFERROR([1]!EM_S_QSTM07_IS(D64,"61",$V$4,"1")/1000000,"")</f>
        <v>162.98742505000001</v>
      </c>
      <c r="W64" s="12">
        <f ca="1">IFERROR([1]!EM_S_QSTM07_IS(D64,"61",$W$4,"1")/1000000,"")</f>
        <v>85.380012309999998</v>
      </c>
      <c r="X64" s="12">
        <f ca="1">IFERROR([1]!EM_S_QSTM07_IS(D64,"61",$X$4,"1")/1000000,"")</f>
        <v>109.59107</v>
      </c>
      <c r="Y64" s="12">
        <f ca="1">IFERROR([1]!EM_S_QSTM07_IS(D64,"61",$Y$4,"1")/1000000,"")</f>
        <v>89.972067680000009</v>
      </c>
      <c r="Z64" s="12">
        <f ca="1">IFERROR([1]!EM_S_QSTM07_IS(D64,"61",$Z$4,"1")/1000000,"")</f>
        <v>140.28147858000003</v>
      </c>
      <c r="AB64" s="14" t="str">
        <f t="shared" ca="1" si="10"/>
        <v/>
      </c>
      <c r="AC64" s="14" t="str">
        <f t="shared" ca="1" si="11"/>
        <v/>
      </c>
      <c r="AD64" s="14">
        <f t="shared" ca="1" si="12"/>
        <v>-8.8042958823329034E-2</v>
      </c>
      <c r="AE64" s="14">
        <f t="shared" ca="1" si="13"/>
        <v>0.16185990267454439</v>
      </c>
      <c r="AH64" s="14">
        <f t="shared" ca="1" si="14"/>
        <v>-8.8042958823329034E-2</v>
      </c>
      <c r="AI64" s="14">
        <f t="shared" ca="1" si="15"/>
        <v>0.16185990267454439</v>
      </c>
      <c r="AJ64" s="16">
        <f t="shared" ca="1" si="16"/>
        <v>1</v>
      </c>
      <c r="AK64" s="14">
        <f t="shared" ca="1" si="17"/>
        <v>3.6908471925607679E-2</v>
      </c>
      <c r="AL64" s="27">
        <f t="shared" ca="1" si="18"/>
        <v>440.00916798999998</v>
      </c>
    </row>
    <row r="65" spans="1:38" x14ac:dyDescent="0.2">
      <c r="A65" s="16">
        <f ca="1">IFERROR(IF(AJ65=1,MAX($A$4:A64)+1,""),"")</f>
        <v>55</v>
      </c>
      <c r="C65" s="16">
        <v>61</v>
      </c>
      <c r="D65" s="5" t="str">
        <f>IFERROR(VLOOKUP(C65,年增速计算!$D:$U,3,),"")</f>
        <v>600518.SH</v>
      </c>
      <c r="E65" s="5" t="str">
        <f>IFERROR(VLOOKUP(C65,年增速计算!$D:$U,4,),"")</f>
        <v>康美药业</v>
      </c>
      <c r="F65" s="14">
        <f>IFERROR(VLOOKUP(C65,年增速计算!$D:$U,17,),"")</f>
        <v>0.4042428953577184</v>
      </c>
      <c r="G65" s="14">
        <f>IFERROR(VLOOKUP(C65,年增速计算!$D:$U,18,),"")</f>
        <v>0.30964716328734232</v>
      </c>
      <c r="H65" s="28" t="str">
        <f ca="1">IFERROR(AVERAGE([1]!EM_S_PROFITNOTICE_FORECASTT($D65,H$4),[1]!EM_S_PROFITNOTICE_FORECASTL($D65,H$4))/1000000,"")</f>
        <v/>
      </c>
      <c r="I65" s="28" t="str">
        <f ca="1">IFERROR(AVERAGE([1]!EM_S_PROFITNOTICE_FORECASTT($D65,I$4),[1]!EM_S_PROFITNOTICE_FORECASTL($D65,I$4))/1000000,"")</f>
        <v/>
      </c>
      <c r="J65" s="28" t="str">
        <f ca="1">IFERROR(AVERAGE([1]!EM_S_PROFITNOTICE_FORECASTT($D65,J$4),[1]!EM_S_PROFITNOTICE_FORECASTL($D65,J$4))/1000000,"")</f>
        <v/>
      </c>
      <c r="K65" s="29" t="str">
        <f t="shared" ca="1" si="4"/>
        <v/>
      </c>
      <c r="L65" s="29" t="str">
        <f t="shared" ca="1" si="5"/>
        <v/>
      </c>
      <c r="M65" s="29" t="str">
        <f t="shared" ca="1" si="6"/>
        <v/>
      </c>
      <c r="N65" s="12" t="str">
        <f ca="1">IFERROR([1]!EM_S_PERFORMANCEEXPRESS_QNETPROFIT(D65,$N$4)/1000000,"")</f>
        <v/>
      </c>
      <c r="O65" s="12" t="str">
        <f ca="1">IFERROR([1]!EM_S_PERFORMANCEEXPRESS_QNETPROFIT(D65,$O$4)/1000000,"")</f>
        <v/>
      </c>
      <c r="P65" s="12" t="str">
        <f ca="1">IFERROR([1]!EM_S_QSTM07_IS(D65,"61",$P$4,"1")/1000000,"")</f>
        <v/>
      </c>
      <c r="Q65" s="12">
        <f ca="1">IFERROR([1]!EM_S_QSTM07_IS(D65,"61",$Q$4,"1")/1000000,"")</f>
        <v>825.70749263000005</v>
      </c>
      <c r="R65" s="12"/>
      <c r="S65" s="47" t="str">
        <f t="shared" ca="1" si="7"/>
        <v/>
      </c>
      <c r="T65" s="47" t="str">
        <f t="shared" ca="1" si="8"/>
        <v/>
      </c>
      <c r="U65" s="47">
        <f t="shared" ca="1" si="9"/>
        <v>825.70749263000005</v>
      </c>
      <c r="V65" s="12">
        <f ca="1">IFERROR([1]!EM_S_QSTM07_IS(D65,"61",$V$4,"1")/1000000,"")</f>
        <v>776.99170541000001</v>
      </c>
      <c r="W65" s="12">
        <f ca="1">IFERROR([1]!EM_S_QSTM07_IS(D65,"61",$W$4,"1")/1000000,"")</f>
        <v>989.03906954000001</v>
      </c>
      <c r="X65" s="12">
        <f ca="1">IFERROR([1]!EM_S_QSTM07_IS(D65,"61",$X$4,"1")/1000000,"")</f>
        <v>649.24176403000001</v>
      </c>
      <c r="Y65" s="12">
        <f ca="1">IFERROR([1]!EM_S_QSTM07_IS(D65,"61",$Y$4,"1")/1000000,"")</f>
        <v>674.59225240000001</v>
      </c>
      <c r="Z65" s="12">
        <f ca="1">IFERROR([1]!EM_S_QSTM07_IS(D65,"61",$Z$4,"1")/1000000,"")</f>
        <v>614.82256903999996</v>
      </c>
      <c r="AB65" s="14" t="str">
        <f t="shared" ca="1" si="10"/>
        <v/>
      </c>
      <c r="AC65" s="14" t="str">
        <f t="shared" ca="1" si="11"/>
        <v/>
      </c>
      <c r="AD65" s="14">
        <f t="shared" ca="1" si="12"/>
        <v>0.22400974765478945</v>
      </c>
      <c r="AE65" s="14">
        <f t="shared" ca="1" si="13"/>
        <v>0.26376575053712681</v>
      </c>
      <c r="AH65" s="14">
        <f t="shared" ca="1" si="14"/>
        <v>0.22400974765478945</v>
      </c>
      <c r="AI65" s="14">
        <f t="shared" ca="1" si="15"/>
        <v>0.26376575053712681</v>
      </c>
      <c r="AJ65" s="16">
        <f t="shared" ca="1" si="16"/>
        <v>1</v>
      </c>
      <c r="AK65" s="14">
        <f t="shared" ca="1" si="17"/>
        <v>0.24388774909595812</v>
      </c>
      <c r="AL65" s="27">
        <f t="shared" ca="1" si="18"/>
        <v>3240.98003161</v>
      </c>
    </row>
    <row r="66" spans="1:38" x14ac:dyDescent="0.2">
      <c r="A66" s="16">
        <f ca="1">IFERROR(IF(AJ66=1,MAX($A$4:A65)+1,""),"")</f>
        <v>56</v>
      </c>
      <c r="C66" s="16">
        <v>62</v>
      </c>
      <c r="D66" s="5" t="str">
        <f>IFERROR(VLOOKUP(C66,年增速计算!$D:$U,3,),"")</f>
        <v>600699.SH</v>
      </c>
      <c r="E66" s="5" t="str">
        <f>IFERROR(VLOOKUP(C66,年增速计算!$D:$U,4,),"")</f>
        <v>均胜电子</v>
      </c>
      <c r="F66" s="14">
        <f>IFERROR(VLOOKUP(C66,年增速计算!$D:$U,17,),"")</f>
        <v>1.2071569688736674</v>
      </c>
      <c r="G66" s="14">
        <f>IFERROR(VLOOKUP(C66,年增速计算!$D:$U,18,),"")</f>
        <v>0.28943349103751492</v>
      </c>
      <c r="H66" s="28" t="str">
        <f ca="1">IFERROR(AVERAGE([1]!EM_S_PROFITNOTICE_FORECASTT($D66,H$4),[1]!EM_S_PROFITNOTICE_FORECASTL($D66,H$4))/1000000,"")</f>
        <v/>
      </c>
      <c r="I66" s="28" t="str">
        <f ca="1">IFERROR(AVERAGE([1]!EM_S_PROFITNOTICE_FORECASTT($D66,I$4),[1]!EM_S_PROFITNOTICE_FORECASTL($D66,I$4))/1000000,"")</f>
        <v/>
      </c>
      <c r="J66" s="28" t="str">
        <f ca="1">IFERROR(AVERAGE([1]!EM_S_PROFITNOTICE_FORECASTT($D66,J$4),[1]!EM_S_PROFITNOTICE_FORECASTL($D66,J$4))/1000000,"")</f>
        <v/>
      </c>
      <c r="K66" s="29" t="str">
        <f t="shared" ca="1" si="4"/>
        <v/>
      </c>
      <c r="L66" s="29" t="str">
        <f t="shared" ca="1" si="5"/>
        <v/>
      </c>
      <c r="M66" s="29" t="str">
        <f t="shared" ca="1" si="6"/>
        <v/>
      </c>
      <c r="N66" s="12" t="str">
        <f ca="1">IFERROR([1]!EM_S_PERFORMANCEEXPRESS_QNETPROFIT(D66,$N$4)/1000000,"")</f>
        <v/>
      </c>
      <c r="O66" s="12" t="str">
        <f ca="1">IFERROR([1]!EM_S_PERFORMANCEEXPRESS_QNETPROFIT(D66,$O$4)/1000000,"")</f>
        <v/>
      </c>
      <c r="P66" s="12" t="str">
        <f ca="1">IFERROR([1]!EM_S_QSTM07_IS(D66,"61",$P$4,"1")/1000000,"")</f>
        <v/>
      </c>
      <c r="Q66" s="12">
        <f ca="1">IFERROR([1]!EM_S_QSTM07_IS(D66,"61",$Q$4,"1")/1000000,"")</f>
        <v>158.48022915999999</v>
      </c>
      <c r="R66" s="12"/>
      <c r="S66" s="47" t="str">
        <f t="shared" ca="1" si="7"/>
        <v/>
      </c>
      <c r="T66" s="47" t="str">
        <f t="shared" ca="1" si="8"/>
        <v/>
      </c>
      <c r="U66" s="47">
        <f t="shared" ca="1" si="9"/>
        <v>158.48022915999999</v>
      </c>
      <c r="V66" s="12">
        <f ca="1">IFERROR([1]!EM_S_QSTM07_IS(D66,"61",$V$4,"1")/1000000,"")</f>
        <v>124.21167122</v>
      </c>
      <c r="W66" s="12">
        <f ca="1">IFERROR([1]!EM_S_QSTM07_IS(D66,"61",$W$4,"1")/1000000,"")</f>
        <v>120.74764973000001</v>
      </c>
      <c r="X66" s="12">
        <f ca="1">IFERROR([1]!EM_S_QSTM07_IS(D66,"61",$X$4,"1")/1000000,"")</f>
        <v>129.51531378000001</v>
      </c>
      <c r="Y66" s="12">
        <f ca="1">IFERROR([1]!EM_S_QSTM07_IS(D66,"61",$Y$4,"1")/1000000,"")</f>
        <v>81.90768365000001</v>
      </c>
      <c r="Z66" s="12">
        <f ca="1">IFERROR([1]!EM_S_QSTM07_IS(D66,"61",$Z$4,"1")/1000000,"")</f>
        <v>96.070527909999996</v>
      </c>
      <c r="AB66" s="14" t="str">
        <f t="shared" ca="1" si="10"/>
        <v/>
      </c>
      <c r="AC66" s="14" t="str">
        <f t="shared" ca="1" si="11"/>
        <v/>
      </c>
      <c r="AD66" s="14">
        <f t="shared" ca="1" si="12"/>
        <v>0.93486400906174294</v>
      </c>
      <c r="AE66" s="14">
        <f t="shared" ca="1" si="13"/>
        <v>0.29292170993754668</v>
      </c>
      <c r="AH66" s="14">
        <f t="shared" ca="1" si="14"/>
        <v>0.93486400906174294</v>
      </c>
      <c r="AI66" s="14">
        <f t="shared" ca="1" si="15"/>
        <v>0.29292170993754668</v>
      </c>
      <c r="AJ66" s="16">
        <f t="shared" ca="1" si="16"/>
        <v>1</v>
      </c>
      <c r="AK66" s="14">
        <f t="shared" ca="1" si="17"/>
        <v>0.61389285949964478</v>
      </c>
      <c r="AL66" s="27">
        <f t="shared" ca="1" si="18"/>
        <v>532.95486389000007</v>
      </c>
    </row>
    <row r="67" spans="1:38" x14ac:dyDescent="0.2">
      <c r="A67" s="16">
        <f ca="1">IFERROR(IF(AJ67=1,MAX($A$4:A66)+1,""),"")</f>
        <v>57</v>
      </c>
      <c r="C67" s="16">
        <v>63</v>
      </c>
      <c r="D67" s="5" t="str">
        <f>IFERROR(VLOOKUP(C67,年增速计算!$D:$U,3,),"")</f>
        <v>601009.SH</v>
      </c>
      <c r="E67" s="5" t="str">
        <f>IFERROR(VLOOKUP(C67,年增速计算!$D:$U,4,),"")</f>
        <v>南京银行</v>
      </c>
      <c r="F67" s="14">
        <f>IFERROR(VLOOKUP(C67,年增速计算!$D:$U,17,),"")</f>
        <v>0.33892831733544937</v>
      </c>
      <c r="G67" s="14">
        <f>IFERROR(VLOOKUP(C67,年增速计算!$D:$U,18,),"")</f>
        <v>0.24815946211343798</v>
      </c>
      <c r="H67" s="28" t="str">
        <f ca="1">IFERROR(AVERAGE([1]!EM_S_PROFITNOTICE_FORECASTT($D67,H$4),[1]!EM_S_PROFITNOTICE_FORECASTL($D67,H$4))/1000000,"")</f>
        <v/>
      </c>
      <c r="I67" s="28" t="str">
        <f ca="1">IFERROR(AVERAGE([1]!EM_S_PROFITNOTICE_FORECASTT($D67,I$4),[1]!EM_S_PROFITNOTICE_FORECASTL($D67,I$4))/1000000,"")</f>
        <v/>
      </c>
      <c r="J67" s="28" t="str">
        <f ca="1">IFERROR(AVERAGE([1]!EM_S_PROFITNOTICE_FORECASTT($D67,J$4),[1]!EM_S_PROFITNOTICE_FORECASTL($D67,J$4))/1000000,"")</f>
        <v/>
      </c>
      <c r="K67" s="29" t="str">
        <f t="shared" ca="1" si="4"/>
        <v/>
      </c>
      <c r="L67" s="29" t="str">
        <f t="shared" ca="1" si="5"/>
        <v/>
      </c>
      <c r="M67" s="29" t="str">
        <f t="shared" ca="1" si="6"/>
        <v/>
      </c>
      <c r="N67" s="12" t="str">
        <f ca="1">IFERROR([1]!EM_S_PERFORMANCEEXPRESS_QNETPROFIT(D67,$N$4)/1000000,"")</f>
        <v/>
      </c>
      <c r="O67" s="12" t="str">
        <f ca="1">IFERROR([1]!EM_S_PERFORMANCEEXPRESS_QNETPROFIT(D67,$O$4)/1000000,"")</f>
        <v/>
      </c>
      <c r="P67" s="12" t="str">
        <f ca="1">IFERROR([1]!EM_S_QSTM07_IS(D67,"61",$P$4,"1")/1000000,"")</f>
        <v/>
      </c>
      <c r="Q67" s="12">
        <f ca="1">IFERROR([1]!EM_S_QSTM07_IS(D67,"61",$Q$4,"1")/1000000,"")</f>
        <v>1990.249</v>
      </c>
      <c r="R67" s="12"/>
      <c r="S67" s="47" t="str">
        <f t="shared" ca="1" si="7"/>
        <v/>
      </c>
      <c r="T67" s="47" t="str">
        <f t="shared" ca="1" si="8"/>
        <v/>
      </c>
      <c r="U67" s="47">
        <f t="shared" ca="1" si="9"/>
        <v>1990.249</v>
      </c>
      <c r="V67" s="12">
        <f ca="1">IFERROR([1]!EM_S_QSTM07_IS(D67,"61",$V$4,"1")/1000000,"")</f>
        <v>2242.8029999999999</v>
      </c>
      <c r="W67" s="12">
        <f ca="1">IFERROR([1]!EM_S_QSTM07_IS(D67,"61",$W$4,"1")/1000000,"")</f>
        <v>2119.02</v>
      </c>
      <c r="X67" s="12">
        <f ca="1">IFERROR([1]!EM_S_QSTM07_IS(D67,"61",$X$4,"1")/1000000,"")</f>
        <v>1822.385</v>
      </c>
      <c r="Y67" s="12">
        <f ca="1">IFERROR([1]!EM_S_QSTM07_IS(D67,"61",$Y$4,"1")/1000000,"")</f>
        <v>1610.653</v>
      </c>
      <c r="Z67" s="12">
        <f ca="1">IFERROR([1]!EM_S_QSTM07_IS(D67,"61",$Z$4,"1")/1000000,"")</f>
        <v>1794.0909999999999</v>
      </c>
      <c r="AB67" s="14" t="str">
        <f t="shared" ca="1" si="10"/>
        <v/>
      </c>
      <c r="AC67" s="14" t="str">
        <f t="shared" ca="1" si="11"/>
        <v/>
      </c>
      <c r="AD67" s="14">
        <f t="shared" ca="1" si="12"/>
        <v>0.23567832425730434</v>
      </c>
      <c r="AE67" s="14">
        <f t="shared" ca="1" si="13"/>
        <v>0.25010548517327158</v>
      </c>
      <c r="AH67" s="14">
        <f t="shared" ca="1" si="14"/>
        <v>0.23567832425730434</v>
      </c>
      <c r="AI67" s="14">
        <f t="shared" ca="1" si="15"/>
        <v>0.25010548517327158</v>
      </c>
      <c r="AJ67" s="16">
        <f t="shared" ca="1" si="16"/>
        <v>1</v>
      </c>
      <c r="AK67" s="14">
        <f t="shared" ca="1" si="17"/>
        <v>0.24289190471528796</v>
      </c>
      <c r="AL67" s="27">
        <f t="shared" ca="1" si="18"/>
        <v>8174.4570000000003</v>
      </c>
    </row>
    <row r="68" spans="1:38" x14ac:dyDescent="0.2">
      <c r="A68" s="16">
        <f ca="1">IFERROR(IF(AJ68=1,MAX($A$4:A67)+1,""),"")</f>
        <v>58</v>
      </c>
      <c r="C68" s="16">
        <v>64</v>
      </c>
      <c r="D68" s="5" t="str">
        <f>IFERROR(VLOOKUP(C68,年增速计算!$D:$U,3,),"")</f>
        <v>601997.SH</v>
      </c>
      <c r="E68" s="5" t="str">
        <f>IFERROR(VLOOKUP(C68,年增速计算!$D:$U,4,),"")</f>
        <v>贵阳银行</v>
      </c>
      <c r="F68" s="14">
        <f>IFERROR(VLOOKUP(C68,年增速计算!$D:$U,17,),"")</f>
        <v>0.31381200963563582</v>
      </c>
      <c r="G68" s="14">
        <f>IFERROR(VLOOKUP(C68,年增速计算!$D:$U,18,),"")</f>
        <v>0.31443945887053038</v>
      </c>
      <c r="H68" s="28" t="str">
        <f ca="1">IFERROR(AVERAGE([1]!EM_S_PROFITNOTICE_FORECASTT($D68,H$4),[1]!EM_S_PROFITNOTICE_FORECASTL($D68,H$4))/1000000,"")</f>
        <v/>
      </c>
      <c r="I68" s="28" t="str">
        <f ca="1">IFERROR(AVERAGE([1]!EM_S_PROFITNOTICE_FORECASTT($D68,I$4),[1]!EM_S_PROFITNOTICE_FORECASTL($D68,I$4))/1000000,"")</f>
        <v/>
      </c>
      <c r="J68" s="28" t="str">
        <f ca="1">IFERROR(AVERAGE([1]!EM_S_PROFITNOTICE_FORECASTT($D68,J$4),[1]!EM_S_PROFITNOTICE_FORECASTL($D68,J$4))/1000000,"")</f>
        <v/>
      </c>
      <c r="K68" s="29" t="str">
        <f t="shared" ca="1" si="4"/>
        <v/>
      </c>
      <c r="L68" s="29" t="str">
        <f t="shared" ca="1" si="5"/>
        <v/>
      </c>
      <c r="M68" s="29" t="str">
        <f t="shared" ca="1" si="6"/>
        <v/>
      </c>
      <c r="N68" s="12" t="str">
        <f ca="1">IFERROR([1]!EM_S_PERFORMANCEEXPRESS_QNETPROFIT(D68,$N$4)/1000000,"")</f>
        <v/>
      </c>
      <c r="O68" s="12" t="str">
        <f ca="1">IFERROR([1]!EM_S_PERFORMANCEEXPRESS_QNETPROFIT(D68,$O$4)/1000000,"")</f>
        <v/>
      </c>
      <c r="P68" s="12" t="str">
        <f ca="1">IFERROR([1]!EM_S_QSTM07_IS(D68,"61",$P$4,"1")/1000000,"")</f>
        <v/>
      </c>
      <c r="Q68" s="12">
        <f ca="1">IFERROR([1]!EM_S_QSTM07_IS(D68,"61",$Q$4,"1")/1000000,"")</f>
        <v>1154.9770000000001</v>
      </c>
      <c r="R68" s="12"/>
      <c r="S68" s="47" t="str">
        <f t="shared" ca="1" si="7"/>
        <v/>
      </c>
      <c r="T68" s="47" t="str">
        <f t="shared" ca="1" si="8"/>
        <v/>
      </c>
      <c r="U68" s="47">
        <f t="shared" ca="1" si="9"/>
        <v>1154.9770000000001</v>
      </c>
      <c r="V68" s="12" t="str">
        <f ca="1">IFERROR([1]!EM_S_QSTM07_IS(D68,"61",$V$4,"1")/1000000,"")</f>
        <v/>
      </c>
      <c r="W68" s="12" t="str">
        <f ca="1">IFERROR([1]!EM_S_QSTM07_IS(D68,"61",$W$4,"1")/1000000,"")</f>
        <v/>
      </c>
      <c r="X68" s="12">
        <f ca="1">IFERROR([1]!EM_S_QSTM07_IS(D68,"61",$X$4,"1")/1000000,"")</f>
        <v>770.803</v>
      </c>
      <c r="Y68" s="12">
        <f ca="1">IFERROR([1]!EM_S_QSTM07_IS(D68,"61",$Y$4,"1")/1000000,"")</f>
        <v>943.13199999999995</v>
      </c>
      <c r="Z68" s="12" t="str">
        <f ca="1">IFERROR([1]!EM_S_QSTM07_IS(D68,"61",$Z$4,"1")/1000000,"")</f>
        <v/>
      </c>
      <c r="AB68" s="14" t="str">
        <f t="shared" ca="1" si="10"/>
        <v/>
      </c>
      <c r="AC68" s="14" t="str">
        <f t="shared" ca="1" si="11"/>
        <v/>
      </c>
      <c r="AD68" s="14">
        <f t="shared" ca="1" si="12"/>
        <v>0.22461861118061963</v>
      </c>
      <c r="AE68" s="14" t="str">
        <f t="shared" ca="1" si="13"/>
        <v/>
      </c>
      <c r="AH68" s="14">
        <f t="shared" ca="1" si="14"/>
        <v>0.22461861118061963</v>
      </c>
      <c r="AI68" s="14" t="str">
        <f t="shared" ca="1" si="15"/>
        <v/>
      </c>
      <c r="AJ68" s="16">
        <f t="shared" ca="1" si="16"/>
        <v>1</v>
      </c>
      <c r="AK68" s="14">
        <f t="shared" ca="1" si="17"/>
        <v>0.22461861118061963</v>
      </c>
      <c r="AL68" s="27" t="str">
        <f t="shared" ca="1" si="18"/>
        <v/>
      </c>
    </row>
    <row r="69" spans="1:38" x14ac:dyDescent="0.2">
      <c r="A69" s="16">
        <f ca="1">IFERROR(IF(AJ69=1,MAX($A$4:A68)+1,""),"")</f>
        <v>59</v>
      </c>
      <c r="C69" s="16">
        <v>65</v>
      </c>
      <c r="D69" s="5" t="str">
        <f>IFERROR(VLOOKUP(C69,年增速计算!$D:$U,3,),"")</f>
        <v>603168.SH</v>
      </c>
      <c r="E69" s="5" t="str">
        <f>IFERROR(VLOOKUP(C69,年增速计算!$D:$U,4,),"")</f>
        <v>莎普爱思</v>
      </c>
      <c r="F69" s="14">
        <f>IFERROR(VLOOKUP(C69,年增速计算!$D:$U,17,),"")</f>
        <v>0.27592515770876624</v>
      </c>
      <c r="G69" s="14">
        <f>IFERROR(VLOOKUP(C69,年增速计算!$D:$U,18,),"")</f>
        <v>0.32505751597750643</v>
      </c>
      <c r="H69" s="28" t="str">
        <f ca="1">IFERROR(AVERAGE([1]!EM_S_PROFITNOTICE_FORECASTT($D69,H$4),[1]!EM_S_PROFITNOTICE_FORECASTL($D69,H$4))/1000000,"")</f>
        <v/>
      </c>
      <c r="I69" s="28" t="str">
        <f ca="1">IFERROR(AVERAGE([1]!EM_S_PROFITNOTICE_FORECASTT($D69,I$4),[1]!EM_S_PROFITNOTICE_FORECASTL($D69,I$4))/1000000,"")</f>
        <v/>
      </c>
      <c r="J69" s="28">
        <f ca="1">IFERROR(AVERAGE([1]!EM_S_PROFITNOTICE_FORECASTT($D69,J$4),[1]!EM_S_PROFITNOTICE_FORECASTL($D69,J$4))/1000000,"")</f>
        <v>207</v>
      </c>
      <c r="K69" s="29" t="str">
        <f t="shared" ca="1" si="4"/>
        <v/>
      </c>
      <c r="L69" s="29" t="str">
        <f t="shared" ca="1" si="5"/>
        <v/>
      </c>
      <c r="M69" s="29">
        <f t="shared" ca="1" si="6"/>
        <v>102.66167311000001</v>
      </c>
      <c r="N69" s="12" t="str">
        <f ca="1">IFERROR([1]!EM_S_PERFORMANCEEXPRESS_QNETPROFIT(D69,$N$4)/1000000,"")</f>
        <v/>
      </c>
      <c r="O69" s="12" t="str">
        <f ca="1">IFERROR([1]!EM_S_PERFORMANCEEXPRESS_QNETPROFIT(D69,$O$4)/1000000,"")</f>
        <v/>
      </c>
      <c r="P69" s="12" t="str">
        <f ca="1">IFERROR([1]!EM_S_QSTM07_IS(D69,"61",$P$4,"1")/1000000,"")</f>
        <v/>
      </c>
      <c r="Q69" s="12">
        <f ca="1">IFERROR([1]!EM_S_QSTM07_IS(D69,"61",$Q$4,"1")/1000000,"")</f>
        <v>102.96755623999999</v>
      </c>
      <c r="R69" s="12"/>
      <c r="S69" s="47" t="str">
        <f t="shared" ca="1" si="7"/>
        <v/>
      </c>
      <c r="T69" s="47" t="str">
        <f t="shared" ca="1" si="8"/>
        <v/>
      </c>
      <c r="U69" s="47">
        <f t="shared" ca="1" si="9"/>
        <v>102.96755623999999</v>
      </c>
      <c r="V69" s="12">
        <f ca="1">IFERROR([1]!EM_S_QSTM07_IS(D69,"61",$V$4,"1")/1000000,"")</f>
        <v>52.131410159999994</v>
      </c>
      <c r="W69" s="12">
        <f ca="1">IFERROR([1]!EM_S_QSTM07_IS(D69,"61",$W$4,"1")/1000000,"")</f>
        <v>52.206916729999996</v>
      </c>
      <c r="X69" s="12">
        <f ca="1">IFERROR([1]!EM_S_QSTM07_IS(D69,"61",$X$4,"1")/1000000,"")</f>
        <v>48.491517520000002</v>
      </c>
      <c r="Y69" s="12">
        <f ca="1">IFERROR([1]!EM_S_QSTM07_IS(D69,"61",$Y$4,"1")/1000000,"")</f>
        <v>42.376603909999993</v>
      </c>
      <c r="Z69" s="12">
        <f ca="1">IFERROR([1]!EM_S_QSTM07_IS(D69,"61",$Z$4,"1")/1000000,"")</f>
        <v>43.104830640000003</v>
      </c>
      <c r="AB69" s="14" t="str">
        <f t="shared" ca="1" si="10"/>
        <v/>
      </c>
      <c r="AC69" s="14" t="str">
        <f t="shared" ca="1" si="11"/>
        <v/>
      </c>
      <c r="AD69" s="14">
        <f t="shared" ca="1" si="12"/>
        <v>1.4298208619710038</v>
      </c>
      <c r="AE69" s="14">
        <f t="shared" ca="1" si="13"/>
        <v>0.20940992891000001</v>
      </c>
      <c r="AH69" s="14">
        <f t="shared" ca="1" si="14"/>
        <v>1.4298208619710038</v>
      </c>
      <c r="AI69" s="14">
        <f t="shared" ca="1" si="15"/>
        <v>0.20940992891000001</v>
      </c>
      <c r="AJ69" s="16">
        <f t="shared" ca="1" si="16"/>
        <v>1</v>
      </c>
      <c r="AK69" s="14">
        <f t="shared" ca="1" si="17"/>
        <v>0.81961539544050188</v>
      </c>
      <c r="AL69" s="27">
        <f t="shared" ca="1" si="18"/>
        <v>255.79740064999999</v>
      </c>
    </row>
    <row r="70" spans="1:38" x14ac:dyDescent="0.2">
      <c r="A70" s="16" t="str">
        <f>IFERROR(IF(AJ70=1,MAX($A$4:A69)+1,""),"")</f>
        <v/>
      </c>
      <c r="C70" s="16">
        <v>66</v>
      </c>
      <c r="D70" s="5" t="str">
        <f>IFERROR(VLOOKUP(C70,年增速计算!$D:$U,3,),"")</f>
        <v/>
      </c>
      <c r="E70" s="5" t="str">
        <f>IFERROR(VLOOKUP(C70,年增速计算!$D:$U,4,),"")</f>
        <v/>
      </c>
      <c r="F70" s="14" t="str">
        <f>IFERROR(VLOOKUP(C70,年增速计算!$D:$U,17,),"")</f>
        <v/>
      </c>
      <c r="G70" s="14" t="str">
        <f>IFERROR(VLOOKUP(C70,年增速计算!$D:$U,18,),"")</f>
        <v/>
      </c>
      <c r="H70" s="28">
        <f ca="1">IFERROR(AVERAGE([1]!EM_S_PROFITNOTICE_FORECASTT($D70,H$4),[1]!EM_S_PROFITNOTICE_FORECASTL($D70,H$4))/1000000,"")</f>
        <v>0</v>
      </c>
      <c r="I70" s="28">
        <f ca="1">IFERROR(AVERAGE([1]!EM_S_PROFITNOTICE_FORECASTT($D70,I$4),[1]!EM_S_PROFITNOTICE_FORECASTL($D70,I$4))/1000000,"")</f>
        <v>0</v>
      </c>
      <c r="J70" s="28">
        <f ca="1">IFERROR(AVERAGE([1]!EM_S_PROFITNOTICE_FORECASTT($D70,J$4),[1]!EM_S_PROFITNOTICE_FORECASTL($D70,J$4))/1000000,"")</f>
        <v>0</v>
      </c>
      <c r="K70" s="29">
        <f t="shared" ref="K70:K104" ca="1" si="19">IF(H70="","",IF(K$3=12,H70-T70-U70-V70,IF(K$3=9,H70-T70-U70,IF(K$3=6,H70-T70,H70))))</f>
        <v>0</v>
      </c>
      <c r="L70" s="29">
        <f t="shared" ref="L70:L104" ca="1" si="20">IF(I70="","",IF(L$3=12,I70-U70-V70-W70,IF(L$3=9,I70-U70-V70,IF(L$3=6,I70-U70,I70))))</f>
        <v>0</v>
      </c>
      <c r="M70" s="29">
        <f t="shared" ref="M70:M104" ca="1" si="21">IF(J70="","",IF(M$3=12,J70-V70-W70-X70,IF(M$3=9,J70-V70-W70,IF(M$3=6,J70-V70,J70))))</f>
        <v>0</v>
      </c>
      <c r="N70" s="12">
        <f ca="1">IFERROR([1]!EM_S_PERFORMANCEEXPRESS_QNETPROFIT(D70,$N$4)/1000000,"")</f>
        <v>0</v>
      </c>
      <c r="O70" s="12">
        <f ca="1">IFERROR([1]!EM_S_PERFORMANCEEXPRESS_QNETPROFIT(D70,$O$4)/1000000,"")</f>
        <v>0</v>
      </c>
      <c r="P70" s="12">
        <f ca="1">IFERROR([1]!EM_S_QSTM07_IS(D70,"61",$P$4,"1")/1000000,"")</f>
        <v>0</v>
      </c>
      <c r="Q70" s="12">
        <f ca="1">IFERROR([1]!EM_S_QSTM07_IS(D70,"61",$Q$4,"1")/1000000,"")</f>
        <v>0</v>
      </c>
      <c r="R70" s="12"/>
      <c r="S70" s="47">
        <f t="shared" ref="S70:S104" ca="1" si="22">K70</f>
        <v>0</v>
      </c>
      <c r="T70" s="47">
        <f t="shared" ref="T70:T104" ca="1" si="23">IFERROR(IF(P70&lt;&gt;"",P70,IF(N70&lt;&gt;"",N70,L70)),"")</f>
        <v>0</v>
      </c>
      <c r="U70" s="47">
        <f t="shared" ref="U70:U104" ca="1" si="24">IFERROR(IF(Q70&lt;&gt;"",Q70,IF(O70&lt;&gt;"",O70,M70)),"")</f>
        <v>0</v>
      </c>
      <c r="V70" s="12">
        <f ca="1">IFERROR([1]!EM_S_QSTM07_IS(D70,"61",$V$4,"1")/1000000,"")</f>
        <v>0</v>
      </c>
      <c r="W70" s="12">
        <f ca="1">IFERROR([1]!EM_S_QSTM07_IS(D70,"61",$W$4,"1")/1000000,"")</f>
        <v>0</v>
      </c>
      <c r="X70" s="12">
        <f ca="1">IFERROR([1]!EM_S_QSTM07_IS(D70,"61",$X$4,"1")/1000000,"")</f>
        <v>0</v>
      </c>
      <c r="Y70" s="12">
        <f ca="1">IFERROR([1]!EM_S_QSTM07_IS(D70,"61",$Y$4,"1")/1000000,"")</f>
        <v>0</v>
      </c>
      <c r="Z70" s="12">
        <f ca="1">IFERROR([1]!EM_S_QSTM07_IS(D70,"61",$Z$4,"1")/1000000,"")</f>
        <v>0</v>
      </c>
      <c r="AB70" s="14" t="str">
        <f t="shared" ref="AB70:AB104" ca="1" si="25">IFERROR((S70-W70)/ABS(W70),"")</f>
        <v/>
      </c>
      <c r="AC70" s="14" t="str">
        <f t="shared" ref="AC70:AC104" ca="1" si="26">IFERROR((T70-X70)/ABS(X70),"")</f>
        <v/>
      </c>
      <c r="AD70" s="14" t="str">
        <f t="shared" ref="AD70:AD104" ca="1" si="27">IFERROR((U70-Y70)/ABS(Y70),"")</f>
        <v/>
      </c>
      <c r="AE70" s="14" t="str">
        <f t="shared" ref="AE70:AE104" ca="1" si="28">IFERROR((V70-Z70)/ABS(Z70),"")</f>
        <v/>
      </c>
      <c r="AH70" s="14" t="str">
        <f t="shared" ref="AH70:AH104" ca="1" si="29">IF(AB70&lt;&gt;"",AB70,IF(AC70&lt;&gt;"",AC70,AD70))</f>
        <v/>
      </c>
      <c r="AI70" s="14" t="str">
        <f t="shared" ref="AI70:AI104" ca="1" si="30">IF(AH70=AB70,AC70,IF(AH70=AC70,AD70,AE70))</f>
        <v/>
      </c>
      <c r="AJ70" s="16" t="str">
        <f t="shared" ref="AJ70:AJ104" si="31">IF(D70="","",IF(AND(AH70&lt;0,AI70&lt;0),0,1))</f>
        <v/>
      </c>
      <c r="AK70" s="14" t="str">
        <f t="shared" ref="AK70:AK104" ca="1" si="32">IFERROR(AVERAGE(AH70:AI70),"")</f>
        <v/>
      </c>
      <c r="AL70" s="27">
        <f t="shared" ref="AL70:AL104" ca="1" si="33">IFERROR(IF(S70&lt;&gt;"",S70+T70+U70+V70,IF(T70&lt;&gt;"",T70+U70+V70+W70,U70+V70+W70+X70)),"")</f>
        <v>0</v>
      </c>
    </row>
    <row r="71" spans="1:38" x14ac:dyDescent="0.2">
      <c r="A71" s="16" t="str">
        <f>IFERROR(IF(AJ71=1,MAX($A$4:A70)+1,""),"")</f>
        <v/>
      </c>
      <c r="C71" s="16">
        <v>67</v>
      </c>
      <c r="D71" s="5" t="str">
        <f>IFERROR(VLOOKUP(C71,年增速计算!$D:$U,3,),"")</f>
        <v/>
      </c>
      <c r="E71" s="5" t="str">
        <f>IFERROR(VLOOKUP(C71,年增速计算!$D:$U,4,),"")</f>
        <v/>
      </c>
      <c r="F71" s="14" t="str">
        <f>IFERROR(VLOOKUP(C71,年增速计算!$D:$U,17,),"")</f>
        <v/>
      </c>
      <c r="G71" s="14" t="str">
        <f>IFERROR(VLOOKUP(C71,年增速计算!$D:$U,18,),"")</f>
        <v/>
      </c>
      <c r="H71" s="28">
        <f ca="1">IFERROR(AVERAGE([1]!EM_S_PROFITNOTICE_FORECASTT($D71,H$4),[1]!EM_S_PROFITNOTICE_FORECASTL($D71,H$4))/1000000,"")</f>
        <v>0</v>
      </c>
      <c r="I71" s="28">
        <f ca="1">IFERROR(AVERAGE([1]!EM_S_PROFITNOTICE_FORECASTT($D71,I$4),[1]!EM_S_PROFITNOTICE_FORECASTL($D71,I$4))/1000000,"")</f>
        <v>0</v>
      </c>
      <c r="J71" s="28">
        <f ca="1">IFERROR(AVERAGE([1]!EM_S_PROFITNOTICE_FORECASTT($D71,J$4),[1]!EM_S_PROFITNOTICE_FORECASTL($D71,J$4))/1000000,"")</f>
        <v>0</v>
      </c>
      <c r="K71" s="29">
        <f t="shared" ca="1" si="19"/>
        <v>0</v>
      </c>
      <c r="L71" s="29">
        <f t="shared" ca="1" si="20"/>
        <v>0</v>
      </c>
      <c r="M71" s="29">
        <f t="shared" ca="1" si="21"/>
        <v>0</v>
      </c>
      <c r="N71" s="12">
        <f ca="1">IFERROR([1]!EM_S_PERFORMANCEEXPRESS_QNETPROFIT(D71,$N$4)/1000000,"")</f>
        <v>0</v>
      </c>
      <c r="O71" s="12">
        <f ca="1">IFERROR([1]!EM_S_PERFORMANCEEXPRESS_QNETPROFIT(D71,$O$4)/1000000,"")</f>
        <v>0</v>
      </c>
      <c r="P71" s="12">
        <f ca="1">IFERROR([1]!EM_S_QSTM07_IS(D71,"61",$P$4,"1")/1000000,"")</f>
        <v>0</v>
      </c>
      <c r="Q71" s="12">
        <f ca="1">IFERROR([1]!EM_S_QSTM07_IS(D71,"61",$Q$4,"1")/1000000,"")</f>
        <v>0</v>
      </c>
      <c r="R71" s="12"/>
      <c r="S71" s="47">
        <f t="shared" ca="1" si="22"/>
        <v>0</v>
      </c>
      <c r="T71" s="47">
        <f t="shared" ca="1" si="23"/>
        <v>0</v>
      </c>
      <c r="U71" s="47">
        <f t="shared" ca="1" si="24"/>
        <v>0</v>
      </c>
      <c r="V71" s="12">
        <f ca="1">IFERROR([1]!EM_S_QSTM07_IS(D71,"61",$V$4,"1")/1000000,"")</f>
        <v>0</v>
      </c>
      <c r="W71" s="12">
        <f ca="1">IFERROR([1]!EM_S_QSTM07_IS(D71,"61",$W$4,"1")/1000000,"")</f>
        <v>0</v>
      </c>
      <c r="X71" s="12">
        <f ca="1">IFERROR([1]!EM_S_QSTM07_IS(D71,"61",$X$4,"1")/1000000,"")</f>
        <v>0</v>
      </c>
      <c r="Y71" s="12">
        <f ca="1">IFERROR([1]!EM_S_QSTM07_IS(D71,"61",$Y$4,"1")/1000000,"")</f>
        <v>0</v>
      </c>
      <c r="Z71" s="12">
        <f ca="1">IFERROR([1]!EM_S_QSTM07_IS(D71,"61",$Z$4,"1")/1000000,"")</f>
        <v>0</v>
      </c>
      <c r="AB71" s="14" t="str">
        <f t="shared" ca="1" si="25"/>
        <v/>
      </c>
      <c r="AC71" s="14" t="str">
        <f t="shared" ca="1" si="26"/>
        <v/>
      </c>
      <c r="AD71" s="14" t="str">
        <f t="shared" ca="1" si="27"/>
        <v/>
      </c>
      <c r="AE71" s="14" t="str">
        <f t="shared" ca="1" si="28"/>
        <v/>
      </c>
      <c r="AH71" s="14" t="str">
        <f t="shared" ca="1" si="29"/>
        <v/>
      </c>
      <c r="AI71" s="14" t="str">
        <f t="shared" ca="1" si="30"/>
        <v/>
      </c>
      <c r="AJ71" s="16" t="str">
        <f t="shared" si="31"/>
        <v/>
      </c>
      <c r="AK71" s="14" t="str">
        <f t="shared" ca="1" si="32"/>
        <v/>
      </c>
      <c r="AL71" s="27">
        <f t="shared" ca="1" si="33"/>
        <v>0</v>
      </c>
    </row>
    <row r="72" spans="1:38" x14ac:dyDescent="0.2">
      <c r="A72" s="16" t="str">
        <f>IFERROR(IF(AJ72=1,MAX($A$4:A71)+1,""),"")</f>
        <v/>
      </c>
      <c r="C72" s="16">
        <v>68</v>
      </c>
      <c r="D72" s="5" t="str">
        <f>IFERROR(VLOOKUP(C72,年增速计算!$D:$U,3,),"")</f>
        <v/>
      </c>
      <c r="E72" s="5" t="str">
        <f>IFERROR(VLOOKUP(C72,年增速计算!$D:$U,4,),"")</f>
        <v/>
      </c>
      <c r="F72" s="14" t="str">
        <f>IFERROR(VLOOKUP(C72,年增速计算!$D:$U,17,),"")</f>
        <v/>
      </c>
      <c r="G72" s="14" t="str">
        <f>IFERROR(VLOOKUP(C72,年增速计算!$D:$U,18,),"")</f>
        <v/>
      </c>
      <c r="H72" s="28">
        <f ca="1">IFERROR(AVERAGE([1]!EM_S_PROFITNOTICE_FORECASTT($D72,H$4),[1]!EM_S_PROFITNOTICE_FORECASTL($D72,H$4))/1000000,"")</f>
        <v>0</v>
      </c>
      <c r="I72" s="28">
        <f ca="1">IFERROR(AVERAGE([1]!EM_S_PROFITNOTICE_FORECASTT($D72,I$4),[1]!EM_S_PROFITNOTICE_FORECASTL($D72,I$4))/1000000,"")</f>
        <v>0</v>
      </c>
      <c r="J72" s="28">
        <f ca="1">IFERROR(AVERAGE([1]!EM_S_PROFITNOTICE_FORECASTT($D72,J$4),[1]!EM_S_PROFITNOTICE_FORECASTL($D72,J$4))/1000000,"")</f>
        <v>0</v>
      </c>
      <c r="K72" s="29">
        <f t="shared" ca="1" si="19"/>
        <v>0</v>
      </c>
      <c r="L72" s="29">
        <f t="shared" ca="1" si="20"/>
        <v>0</v>
      </c>
      <c r="M72" s="29">
        <f t="shared" ca="1" si="21"/>
        <v>0</v>
      </c>
      <c r="N72" s="12">
        <f ca="1">IFERROR([1]!EM_S_PERFORMANCEEXPRESS_QNETPROFIT(D72,$N$4)/1000000,"")</f>
        <v>0</v>
      </c>
      <c r="O72" s="12">
        <f ca="1">IFERROR([1]!EM_S_PERFORMANCEEXPRESS_QNETPROFIT(D72,$O$4)/1000000,"")</f>
        <v>0</v>
      </c>
      <c r="P72" s="12">
        <f ca="1">IFERROR([1]!EM_S_QSTM07_IS(D72,"61",$P$4,"1")/1000000,"")</f>
        <v>0</v>
      </c>
      <c r="Q72" s="12">
        <f ca="1">IFERROR([1]!EM_S_QSTM07_IS(D72,"61",$Q$4,"1")/1000000,"")</f>
        <v>0</v>
      </c>
      <c r="R72" s="12"/>
      <c r="S72" s="47">
        <f t="shared" ca="1" si="22"/>
        <v>0</v>
      </c>
      <c r="T72" s="47">
        <f t="shared" ca="1" si="23"/>
        <v>0</v>
      </c>
      <c r="U72" s="47">
        <f t="shared" ca="1" si="24"/>
        <v>0</v>
      </c>
      <c r="V72" s="12">
        <f ca="1">IFERROR([1]!EM_S_QSTM07_IS(D72,"61",$V$4,"1")/1000000,"")</f>
        <v>0</v>
      </c>
      <c r="W72" s="12">
        <f ca="1">IFERROR([1]!EM_S_QSTM07_IS(D72,"61",$W$4,"1")/1000000,"")</f>
        <v>0</v>
      </c>
      <c r="X72" s="12">
        <f ca="1">IFERROR([1]!EM_S_QSTM07_IS(D72,"61",$X$4,"1")/1000000,"")</f>
        <v>0</v>
      </c>
      <c r="Y72" s="12">
        <f ca="1">IFERROR([1]!EM_S_QSTM07_IS(D72,"61",$Y$4,"1")/1000000,"")</f>
        <v>0</v>
      </c>
      <c r="Z72" s="12">
        <f ca="1">IFERROR([1]!EM_S_QSTM07_IS(D72,"61",$Z$4,"1")/1000000,"")</f>
        <v>0</v>
      </c>
      <c r="AB72" s="14" t="str">
        <f t="shared" ca="1" si="25"/>
        <v/>
      </c>
      <c r="AC72" s="14" t="str">
        <f t="shared" ca="1" si="26"/>
        <v/>
      </c>
      <c r="AD72" s="14" t="str">
        <f t="shared" ca="1" si="27"/>
        <v/>
      </c>
      <c r="AE72" s="14" t="str">
        <f t="shared" ca="1" si="28"/>
        <v/>
      </c>
      <c r="AH72" s="14" t="str">
        <f t="shared" ca="1" si="29"/>
        <v/>
      </c>
      <c r="AI72" s="14" t="str">
        <f t="shared" ca="1" si="30"/>
        <v/>
      </c>
      <c r="AJ72" s="16" t="str">
        <f t="shared" si="31"/>
        <v/>
      </c>
      <c r="AK72" s="14" t="str">
        <f t="shared" ca="1" si="32"/>
        <v/>
      </c>
      <c r="AL72" s="27">
        <f t="shared" ca="1" si="33"/>
        <v>0</v>
      </c>
    </row>
    <row r="73" spans="1:38" x14ac:dyDescent="0.2">
      <c r="A73" s="16" t="str">
        <f>IFERROR(IF(AJ73=1,MAX($A$4:A72)+1,""),"")</f>
        <v/>
      </c>
      <c r="C73" s="16">
        <v>69</v>
      </c>
      <c r="D73" s="5" t="str">
        <f>IFERROR(VLOOKUP(C73,年增速计算!$D:$U,3,),"")</f>
        <v/>
      </c>
      <c r="E73" s="5" t="str">
        <f>IFERROR(VLOOKUP(C73,年增速计算!$D:$U,4,),"")</f>
        <v/>
      </c>
      <c r="F73" s="14" t="str">
        <f>IFERROR(VLOOKUP(C73,年增速计算!$D:$U,17,),"")</f>
        <v/>
      </c>
      <c r="G73" s="14" t="str">
        <f>IFERROR(VLOOKUP(C73,年增速计算!$D:$U,18,),"")</f>
        <v/>
      </c>
      <c r="H73" s="28">
        <f ca="1">IFERROR(AVERAGE([1]!EM_S_PROFITNOTICE_FORECASTT($D73,H$4),[1]!EM_S_PROFITNOTICE_FORECASTL($D73,H$4))/1000000,"")</f>
        <v>0</v>
      </c>
      <c r="I73" s="28">
        <f ca="1">IFERROR(AVERAGE([1]!EM_S_PROFITNOTICE_FORECASTT($D73,I$4),[1]!EM_S_PROFITNOTICE_FORECASTL($D73,I$4))/1000000,"")</f>
        <v>0</v>
      </c>
      <c r="J73" s="28">
        <f ca="1">IFERROR(AVERAGE([1]!EM_S_PROFITNOTICE_FORECASTT($D73,J$4),[1]!EM_S_PROFITNOTICE_FORECASTL($D73,J$4))/1000000,"")</f>
        <v>0</v>
      </c>
      <c r="K73" s="29">
        <f t="shared" ca="1" si="19"/>
        <v>0</v>
      </c>
      <c r="L73" s="29">
        <f t="shared" ca="1" si="20"/>
        <v>0</v>
      </c>
      <c r="M73" s="29">
        <f t="shared" ca="1" si="21"/>
        <v>0</v>
      </c>
      <c r="N73" s="12">
        <f ca="1">IFERROR([1]!EM_S_PERFORMANCEEXPRESS_QNETPROFIT(D73,$N$4)/1000000,"")</f>
        <v>0</v>
      </c>
      <c r="O73" s="12">
        <f ca="1">IFERROR([1]!EM_S_PERFORMANCEEXPRESS_QNETPROFIT(D73,$O$4)/1000000,"")</f>
        <v>0</v>
      </c>
      <c r="P73" s="12">
        <f ca="1">IFERROR([1]!EM_S_QSTM07_IS(D73,"61",$P$4,"1")/1000000,"")</f>
        <v>0</v>
      </c>
      <c r="Q73" s="12">
        <f ca="1">IFERROR([1]!EM_S_QSTM07_IS(D73,"61",$Q$4,"1")/1000000,"")</f>
        <v>0</v>
      </c>
      <c r="R73" s="12"/>
      <c r="S73" s="47">
        <f t="shared" ca="1" si="22"/>
        <v>0</v>
      </c>
      <c r="T73" s="47">
        <f t="shared" ca="1" si="23"/>
        <v>0</v>
      </c>
      <c r="U73" s="47">
        <f t="shared" ca="1" si="24"/>
        <v>0</v>
      </c>
      <c r="V73" s="12">
        <f ca="1">IFERROR([1]!EM_S_QSTM07_IS(D73,"61",$V$4,"1")/1000000,"")</f>
        <v>0</v>
      </c>
      <c r="W73" s="12">
        <f ca="1">IFERROR([1]!EM_S_QSTM07_IS(D73,"61",$W$4,"1")/1000000,"")</f>
        <v>0</v>
      </c>
      <c r="X73" s="12">
        <f ca="1">IFERROR([1]!EM_S_QSTM07_IS(D73,"61",$X$4,"1")/1000000,"")</f>
        <v>0</v>
      </c>
      <c r="Y73" s="12">
        <f ca="1">IFERROR([1]!EM_S_QSTM07_IS(D73,"61",$Y$4,"1")/1000000,"")</f>
        <v>0</v>
      </c>
      <c r="Z73" s="12">
        <f ca="1">IFERROR([1]!EM_S_QSTM07_IS(D73,"61",$Z$4,"1")/1000000,"")</f>
        <v>0</v>
      </c>
      <c r="AB73" s="14" t="str">
        <f t="shared" ca="1" si="25"/>
        <v/>
      </c>
      <c r="AC73" s="14" t="str">
        <f t="shared" ca="1" si="26"/>
        <v/>
      </c>
      <c r="AD73" s="14" t="str">
        <f t="shared" ca="1" si="27"/>
        <v/>
      </c>
      <c r="AE73" s="14" t="str">
        <f t="shared" ca="1" si="28"/>
        <v/>
      </c>
      <c r="AH73" s="14" t="str">
        <f t="shared" ca="1" si="29"/>
        <v/>
      </c>
      <c r="AI73" s="14" t="str">
        <f t="shared" ca="1" si="30"/>
        <v/>
      </c>
      <c r="AJ73" s="16" t="str">
        <f t="shared" si="31"/>
        <v/>
      </c>
      <c r="AK73" s="14" t="str">
        <f t="shared" ca="1" si="32"/>
        <v/>
      </c>
      <c r="AL73" s="27">
        <f t="shared" ca="1" si="33"/>
        <v>0</v>
      </c>
    </row>
    <row r="74" spans="1:38" x14ac:dyDescent="0.2">
      <c r="A74" s="16" t="str">
        <f>IFERROR(IF(AJ74=1,MAX($A$4:A73)+1,""),"")</f>
        <v/>
      </c>
      <c r="C74" s="16">
        <v>70</v>
      </c>
      <c r="D74" s="5" t="str">
        <f>IFERROR(VLOOKUP(C74,年增速计算!$D:$U,3,),"")</f>
        <v/>
      </c>
      <c r="E74" s="5" t="str">
        <f>IFERROR(VLOOKUP(C74,年增速计算!$D:$U,4,),"")</f>
        <v/>
      </c>
      <c r="F74" s="14" t="str">
        <f>IFERROR(VLOOKUP(C74,年增速计算!$D:$U,17,),"")</f>
        <v/>
      </c>
      <c r="G74" s="14" t="str">
        <f>IFERROR(VLOOKUP(C74,年增速计算!$D:$U,18,),"")</f>
        <v/>
      </c>
      <c r="H74" s="28">
        <f ca="1">IFERROR(AVERAGE([1]!EM_S_PROFITNOTICE_FORECASTT($D74,H$4),[1]!EM_S_PROFITNOTICE_FORECASTL($D74,H$4))/1000000,"")</f>
        <v>0</v>
      </c>
      <c r="I74" s="28">
        <f ca="1">IFERROR(AVERAGE([1]!EM_S_PROFITNOTICE_FORECASTT($D74,I$4),[1]!EM_S_PROFITNOTICE_FORECASTL($D74,I$4))/1000000,"")</f>
        <v>0</v>
      </c>
      <c r="J74" s="28">
        <f ca="1">IFERROR(AVERAGE([1]!EM_S_PROFITNOTICE_FORECASTT($D74,J$4),[1]!EM_S_PROFITNOTICE_FORECASTL($D74,J$4))/1000000,"")</f>
        <v>0</v>
      </c>
      <c r="K74" s="29">
        <f t="shared" ca="1" si="19"/>
        <v>0</v>
      </c>
      <c r="L74" s="29">
        <f t="shared" ca="1" si="20"/>
        <v>0</v>
      </c>
      <c r="M74" s="29">
        <f t="shared" ca="1" si="21"/>
        <v>0</v>
      </c>
      <c r="N74" s="12">
        <f ca="1">IFERROR([1]!EM_S_PERFORMANCEEXPRESS_QNETPROFIT(D74,$N$4)/1000000,"")</f>
        <v>0</v>
      </c>
      <c r="O74" s="12">
        <f ca="1">IFERROR([1]!EM_S_PERFORMANCEEXPRESS_QNETPROFIT(D74,$O$4)/1000000,"")</f>
        <v>0</v>
      </c>
      <c r="P74" s="12">
        <f ca="1">IFERROR([1]!EM_S_QSTM07_IS(D74,"61",$P$4,"1")/1000000,"")</f>
        <v>0</v>
      </c>
      <c r="Q74" s="12">
        <f ca="1">IFERROR([1]!EM_S_QSTM07_IS(D74,"61",$Q$4,"1")/1000000,"")</f>
        <v>0</v>
      </c>
      <c r="R74" s="12"/>
      <c r="S74" s="47">
        <f t="shared" ca="1" si="22"/>
        <v>0</v>
      </c>
      <c r="T74" s="47">
        <f t="shared" ca="1" si="23"/>
        <v>0</v>
      </c>
      <c r="U74" s="47">
        <f t="shared" ca="1" si="24"/>
        <v>0</v>
      </c>
      <c r="V74" s="12">
        <f ca="1">IFERROR([1]!EM_S_QSTM07_IS(D74,"61",$V$4,"1")/1000000,"")</f>
        <v>0</v>
      </c>
      <c r="W74" s="12">
        <f ca="1">IFERROR([1]!EM_S_QSTM07_IS(D74,"61",$W$4,"1")/1000000,"")</f>
        <v>0</v>
      </c>
      <c r="X74" s="12">
        <f ca="1">IFERROR([1]!EM_S_QSTM07_IS(D74,"61",$X$4,"1")/1000000,"")</f>
        <v>0</v>
      </c>
      <c r="Y74" s="12">
        <f ca="1">IFERROR([1]!EM_S_QSTM07_IS(D74,"61",$Y$4,"1")/1000000,"")</f>
        <v>0</v>
      </c>
      <c r="Z74" s="12">
        <f ca="1">IFERROR([1]!EM_S_QSTM07_IS(D74,"61",$Z$4,"1")/1000000,"")</f>
        <v>0</v>
      </c>
      <c r="AB74" s="14" t="str">
        <f t="shared" ca="1" si="25"/>
        <v/>
      </c>
      <c r="AC74" s="14" t="str">
        <f t="shared" ca="1" si="26"/>
        <v/>
      </c>
      <c r="AD74" s="14" t="str">
        <f t="shared" ca="1" si="27"/>
        <v/>
      </c>
      <c r="AE74" s="14" t="str">
        <f t="shared" ca="1" si="28"/>
        <v/>
      </c>
      <c r="AH74" s="14" t="str">
        <f t="shared" ca="1" si="29"/>
        <v/>
      </c>
      <c r="AI74" s="14" t="str">
        <f t="shared" ca="1" si="30"/>
        <v/>
      </c>
      <c r="AJ74" s="16" t="str">
        <f t="shared" si="31"/>
        <v/>
      </c>
      <c r="AK74" s="14" t="str">
        <f t="shared" ca="1" si="32"/>
        <v/>
      </c>
      <c r="AL74" s="27">
        <f t="shared" ca="1" si="33"/>
        <v>0</v>
      </c>
    </row>
    <row r="75" spans="1:38" x14ac:dyDescent="0.2">
      <c r="A75" s="16" t="str">
        <f>IFERROR(IF(AJ75=1,MAX($A$4:A74)+1,""),"")</f>
        <v/>
      </c>
      <c r="C75" s="16">
        <v>71</v>
      </c>
      <c r="D75" s="5" t="str">
        <f>IFERROR(VLOOKUP(C75,年增速计算!$D:$U,3,),"")</f>
        <v/>
      </c>
      <c r="E75" s="5" t="str">
        <f>IFERROR(VLOOKUP(C75,年增速计算!$D:$U,4,),"")</f>
        <v/>
      </c>
      <c r="F75" s="14" t="str">
        <f>IFERROR(VLOOKUP(C75,年增速计算!$D:$U,17,),"")</f>
        <v/>
      </c>
      <c r="G75" s="14" t="str">
        <f>IFERROR(VLOOKUP(C75,年增速计算!$D:$U,18,),"")</f>
        <v/>
      </c>
      <c r="H75" s="28">
        <f ca="1">IFERROR(AVERAGE([1]!EM_S_PROFITNOTICE_FORECASTT($D75,H$4),[1]!EM_S_PROFITNOTICE_FORECASTL($D75,H$4))/1000000,"")</f>
        <v>0</v>
      </c>
      <c r="I75" s="28">
        <f ca="1">IFERROR(AVERAGE([1]!EM_S_PROFITNOTICE_FORECASTT($D75,I$4),[1]!EM_S_PROFITNOTICE_FORECASTL($D75,I$4))/1000000,"")</f>
        <v>0</v>
      </c>
      <c r="J75" s="28">
        <f ca="1">IFERROR(AVERAGE([1]!EM_S_PROFITNOTICE_FORECASTT($D75,J$4),[1]!EM_S_PROFITNOTICE_FORECASTL($D75,J$4))/1000000,"")</f>
        <v>0</v>
      </c>
      <c r="K75" s="29">
        <f t="shared" ca="1" si="19"/>
        <v>0</v>
      </c>
      <c r="L75" s="29">
        <f t="shared" ca="1" si="20"/>
        <v>0</v>
      </c>
      <c r="M75" s="29">
        <f t="shared" ca="1" si="21"/>
        <v>0</v>
      </c>
      <c r="N75" s="12">
        <f ca="1">IFERROR([1]!EM_S_PERFORMANCEEXPRESS_QNETPROFIT(D75,$N$4)/1000000,"")</f>
        <v>0</v>
      </c>
      <c r="O75" s="12">
        <f ca="1">IFERROR([1]!EM_S_PERFORMANCEEXPRESS_QNETPROFIT(D75,$O$4)/1000000,"")</f>
        <v>0</v>
      </c>
      <c r="P75" s="12">
        <f ca="1">IFERROR([1]!EM_S_QSTM07_IS(D75,"61",$P$4,"1")/1000000,"")</f>
        <v>0</v>
      </c>
      <c r="Q75" s="12">
        <f ca="1">IFERROR([1]!EM_S_QSTM07_IS(D75,"61",$Q$4,"1")/1000000,"")</f>
        <v>0</v>
      </c>
      <c r="R75" s="12"/>
      <c r="S75" s="47">
        <f t="shared" ca="1" si="22"/>
        <v>0</v>
      </c>
      <c r="T75" s="47">
        <f t="shared" ca="1" si="23"/>
        <v>0</v>
      </c>
      <c r="U75" s="47">
        <f t="shared" ca="1" si="24"/>
        <v>0</v>
      </c>
      <c r="V75" s="12">
        <f ca="1">IFERROR([1]!EM_S_QSTM07_IS(D75,"61",$V$4,"1")/1000000,"")</f>
        <v>0</v>
      </c>
      <c r="W75" s="12">
        <f ca="1">IFERROR([1]!EM_S_QSTM07_IS(D75,"61",$W$4,"1")/1000000,"")</f>
        <v>0</v>
      </c>
      <c r="X75" s="12">
        <f ca="1">IFERROR([1]!EM_S_QSTM07_IS(D75,"61",$X$4,"1")/1000000,"")</f>
        <v>0</v>
      </c>
      <c r="Y75" s="12">
        <f ca="1">IFERROR([1]!EM_S_QSTM07_IS(D75,"61",$Y$4,"1")/1000000,"")</f>
        <v>0</v>
      </c>
      <c r="Z75" s="12">
        <f ca="1">IFERROR([1]!EM_S_QSTM07_IS(D75,"61",$Z$4,"1")/1000000,"")</f>
        <v>0</v>
      </c>
      <c r="AB75" s="14" t="str">
        <f t="shared" ca="1" si="25"/>
        <v/>
      </c>
      <c r="AC75" s="14" t="str">
        <f t="shared" ca="1" si="26"/>
        <v/>
      </c>
      <c r="AD75" s="14" t="str">
        <f t="shared" ca="1" si="27"/>
        <v/>
      </c>
      <c r="AE75" s="14" t="str">
        <f t="shared" ca="1" si="28"/>
        <v/>
      </c>
      <c r="AH75" s="14" t="str">
        <f t="shared" ca="1" si="29"/>
        <v/>
      </c>
      <c r="AI75" s="14" t="str">
        <f t="shared" ca="1" si="30"/>
        <v/>
      </c>
      <c r="AJ75" s="16" t="str">
        <f t="shared" si="31"/>
        <v/>
      </c>
      <c r="AK75" s="14" t="str">
        <f t="shared" ca="1" si="32"/>
        <v/>
      </c>
      <c r="AL75" s="27">
        <f t="shared" ca="1" si="33"/>
        <v>0</v>
      </c>
    </row>
    <row r="76" spans="1:38" x14ac:dyDescent="0.2">
      <c r="A76" s="16" t="str">
        <f>IFERROR(IF(AJ76=1,MAX($A$4:A75)+1,""),"")</f>
        <v/>
      </c>
      <c r="C76" s="16">
        <v>72</v>
      </c>
      <c r="D76" s="5" t="str">
        <f>IFERROR(VLOOKUP(C76,年增速计算!$D:$U,3,),"")</f>
        <v/>
      </c>
      <c r="E76" s="5" t="str">
        <f>IFERROR(VLOOKUP(C76,年增速计算!$D:$U,4,),"")</f>
        <v/>
      </c>
      <c r="F76" s="14" t="str">
        <f>IFERROR(VLOOKUP(C76,年增速计算!$D:$U,17,),"")</f>
        <v/>
      </c>
      <c r="G76" s="14" t="str">
        <f>IFERROR(VLOOKUP(C76,年增速计算!$D:$U,18,),"")</f>
        <v/>
      </c>
      <c r="H76" s="28">
        <f ca="1">IFERROR(AVERAGE([1]!EM_S_PROFITNOTICE_FORECASTT($D76,H$4),[1]!EM_S_PROFITNOTICE_FORECASTL($D76,H$4))/1000000,"")</f>
        <v>0</v>
      </c>
      <c r="I76" s="28">
        <f ca="1">IFERROR(AVERAGE([1]!EM_S_PROFITNOTICE_FORECASTT($D76,I$4),[1]!EM_S_PROFITNOTICE_FORECASTL($D76,I$4))/1000000,"")</f>
        <v>0</v>
      </c>
      <c r="J76" s="28">
        <f ca="1">IFERROR(AVERAGE([1]!EM_S_PROFITNOTICE_FORECASTT($D76,J$4),[1]!EM_S_PROFITNOTICE_FORECASTL($D76,J$4))/1000000,"")</f>
        <v>0</v>
      </c>
      <c r="K76" s="29">
        <f t="shared" ca="1" si="19"/>
        <v>0</v>
      </c>
      <c r="L76" s="29">
        <f t="shared" ca="1" si="20"/>
        <v>0</v>
      </c>
      <c r="M76" s="29">
        <f t="shared" ca="1" si="21"/>
        <v>0</v>
      </c>
      <c r="N76" s="12">
        <f ca="1">IFERROR([1]!EM_S_PERFORMANCEEXPRESS_QNETPROFIT(D76,$N$4)/1000000,"")</f>
        <v>0</v>
      </c>
      <c r="O76" s="12">
        <f ca="1">IFERROR([1]!EM_S_PERFORMANCEEXPRESS_QNETPROFIT(D76,$O$4)/1000000,"")</f>
        <v>0</v>
      </c>
      <c r="P76" s="12">
        <f ca="1">IFERROR([1]!EM_S_QSTM07_IS(D76,"61",$P$4,"1")/1000000,"")</f>
        <v>0</v>
      </c>
      <c r="Q76" s="12">
        <f ca="1">IFERROR([1]!EM_S_QSTM07_IS(D76,"61",$Q$4,"1")/1000000,"")</f>
        <v>0</v>
      </c>
      <c r="R76" s="12"/>
      <c r="S76" s="47">
        <f t="shared" ca="1" si="22"/>
        <v>0</v>
      </c>
      <c r="T76" s="47">
        <f t="shared" ca="1" si="23"/>
        <v>0</v>
      </c>
      <c r="U76" s="47">
        <f t="shared" ca="1" si="24"/>
        <v>0</v>
      </c>
      <c r="V76" s="12">
        <f ca="1">IFERROR([1]!EM_S_QSTM07_IS(D76,"61",$V$4,"1")/1000000,"")</f>
        <v>0</v>
      </c>
      <c r="W76" s="12">
        <f ca="1">IFERROR([1]!EM_S_QSTM07_IS(D76,"61",$W$4,"1")/1000000,"")</f>
        <v>0</v>
      </c>
      <c r="X76" s="12">
        <f ca="1">IFERROR([1]!EM_S_QSTM07_IS(D76,"61",$X$4,"1")/1000000,"")</f>
        <v>0</v>
      </c>
      <c r="Y76" s="12">
        <f ca="1">IFERROR([1]!EM_S_QSTM07_IS(D76,"61",$Y$4,"1")/1000000,"")</f>
        <v>0</v>
      </c>
      <c r="Z76" s="12">
        <f ca="1">IFERROR([1]!EM_S_QSTM07_IS(D76,"61",$Z$4,"1")/1000000,"")</f>
        <v>0</v>
      </c>
      <c r="AB76" s="14" t="str">
        <f t="shared" ca="1" si="25"/>
        <v/>
      </c>
      <c r="AC76" s="14" t="str">
        <f t="shared" ca="1" si="26"/>
        <v/>
      </c>
      <c r="AD76" s="14" t="str">
        <f t="shared" ca="1" si="27"/>
        <v/>
      </c>
      <c r="AE76" s="14" t="str">
        <f t="shared" ca="1" si="28"/>
        <v/>
      </c>
      <c r="AH76" s="14" t="str">
        <f t="shared" ca="1" si="29"/>
        <v/>
      </c>
      <c r="AI76" s="14" t="str">
        <f t="shared" ca="1" si="30"/>
        <v/>
      </c>
      <c r="AJ76" s="16" t="str">
        <f t="shared" si="31"/>
        <v/>
      </c>
      <c r="AK76" s="14" t="str">
        <f t="shared" ca="1" si="32"/>
        <v/>
      </c>
      <c r="AL76" s="27">
        <f t="shared" ca="1" si="33"/>
        <v>0</v>
      </c>
    </row>
    <row r="77" spans="1:38" x14ac:dyDescent="0.2">
      <c r="A77" s="16" t="str">
        <f>IFERROR(IF(AJ77=1,MAX($A$4:A76)+1,""),"")</f>
        <v/>
      </c>
      <c r="C77" s="16">
        <v>73</v>
      </c>
      <c r="D77" s="5" t="str">
        <f>IFERROR(VLOOKUP(C77,年增速计算!$D:$U,3,),"")</f>
        <v/>
      </c>
      <c r="E77" s="5" t="str">
        <f>IFERROR(VLOOKUP(C77,年增速计算!$D:$U,4,),"")</f>
        <v/>
      </c>
      <c r="F77" s="14" t="str">
        <f>IFERROR(VLOOKUP(C77,年增速计算!$D:$U,17,),"")</f>
        <v/>
      </c>
      <c r="G77" s="14" t="str">
        <f>IFERROR(VLOOKUP(C77,年增速计算!$D:$U,18,),"")</f>
        <v/>
      </c>
      <c r="H77" s="28">
        <f ca="1">IFERROR(AVERAGE([1]!EM_S_PROFITNOTICE_FORECASTT($D77,H$4),[1]!EM_S_PROFITNOTICE_FORECASTL($D77,H$4))/1000000,"")</f>
        <v>0</v>
      </c>
      <c r="I77" s="28">
        <f ca="1">IFERROR(AVERAGE([1]!EM_S_PROFITNOTICE_FORECASTT($D77,I$4),[1]!EM_S_PROFITNOTICE_FORECASTL($D77,I$4))/1000000,"")</f>
        <v>0</v>
      </c>
      <c r="J77" s="28">
        <f ca="1">IFERROR(AVERAGE([1]!EM_S_PROFITNOTICE_FORECASTT($D77,J$4),[1]!EM_S_PROFITNOTICE_FORECASTL($D77,J$4))/1000000,"")</f>
        <v>0</v>
      </c>
      <c r="K77" s="29">
        <f t="shared" ca="1" si="19"/>
        <v>0</v>
      </c>
      <c r="L77" s="29">
        <f t="shared" ca="1" si="20"/>
        <v>0</v>
      </c>
      <c r="M77" s="29">
        <f t="shared" ca="1" si="21"/>
        <v>0</v>
      </c>
      <c r="N77" s="12">
        <f ca="1">IFERROR([1]!EM_S_PERFORMANCEEXPRESS_QNETPROFIT(D77,$N$4)/1000000,"")</f>
        <v>0</v>
      </c>
      <c r="O77" s="12">
        <f ca="1">IFERROR([1]!EM_S_PERFORMANCEEXPRESS_QNETPROFIT(D77,$O$4)/1000000,"")</f>
        <v>0</v>
      </c>
      <c r="P77" s="12">
        <f ca="1">IFERROR([1]!EM_S_QSTM07_IS(D77,"61",$P$4,"1")/1000000,"")</f>
        <v>0</v>
      </c>
      <c r="Q77" s="12">
        <f ca="1">IFERROR([1]!EM_S_QSTM07_IS(D77,"61",$Q$4,"1")/1000000,"")</f>
        <v>0</v>
      </c>
      <c r="R77" s="12"/>
      <c r="S77" s="47">
        <f t="shared" ca="1" si="22"/>
        <v>0</v>
      </c>
      <c r="T77" s="47">
        <f t="shared" ca="1" si="23"/>
        <v>0</v>
      </c>
      <c r="U77" s="47">
        <f t="shared" ca="1" si="24"/>
        <v>0</v>
      </c>
      <c r="V77" s="12">
        <f ca="1">IFERROR([1]!EM_S_QSTM07_IS(D77,"61",$V$4,"1")/1000000,"")</f>
        <v>0</v>
      </c>
      <c r="W77" s="12">
        <f ca="1">IFERROR([1]!EM_S_QSTM07_IS(D77,"61",$W$4,"1")/1000000,"")</f>
        <v>0</v>
      </c>
      <c r="X77" s="12">
        <f ca="1">IFERROR([1]!EM_S_QSTM07_IS(D77,"61",$X$4,"1")/1000000,"")</f>
        <v>0</v>
      </c>
      <c r="Y77" s="12">
        <f ca="1">IFERROR([1]!EM_S_QSTM07_IS(D77,"61",$Y$4,"1")/1000000,"")</f>
        <v>0</v>
      </c>
      <c r="Z77" s="12">
        <f ca="1">IFERROR([1]!EM_S_QSTM07_IS(D77,"61",$Z$4,"1")/1000000,"")</f>
        <v>0</v>
      </c>
      <c r="AB77" s="14" t="str">
        <f t="shared" ca="1" si="25"/>
        <v/>
      </c>
      <c r="AC77" s="14" t="str">
        <f t="shared" ca="1" si="26"/>
        <v/>
      </c>
      <c r="AD77" s="14" t="str">
        <f t="shared" ca="1" si="27"/>
        <v/>
      </c>
      <c r="AE77" s="14" t="str">
        <f t="shared" ca="1" si="28"/>
        <v/>
      </c>
      <c r="AH77" s="14" t="str">
        <f t="shared" ca="1" si="29"/>
        <v/>
      </c>
      <c r="AI77" s="14" t="str">
        <f t="shared" ca="1" si="30"/>
        <v/>
      </c>
      <c r="AJ77" s="16" t="str">
        <f t="shared" si="31"/>
        <v/>
      </c>
      <c r="AK77" s="14" t="str">
        <f t="shared" ca="1" si="32"/>
        <v/>
      </c>
      <c r="AL77" s="27">
        <f t="shared" ca="1" si="33"/>
        <v>0</v>
      </c>
    </row>
    <row r="78" spans="1:38" x14ac:dyDescent="0.2">
      <c r="A78" s="16" t="str">
        <f>IFERROR(IF(AJ78=1,MAX($A$4:A77)+1,""),"")</f>
        <v/>
      </c>
      <c r="C78" s="16">
        <v>74</v>
      </c>
      <c r="D78" s="5" t="str">
        <f>IFERROR(VLOOKUP(C78,年增速计算!$D:$U,3,),"")</f>
        <v/>
      </c>
      <c r="E78" s="5" t="str">
        <f>IFERROR(VLOOKUP(C78,年增速计算!$D:$U,4,),"")</f>
        <v/>
      </c>
      <c r="F78" s="14" t="str">
        <f>IFERROR(VLOOKUP(C78,年增速计算!$D:$U,17,),"")</f>
        <v/>
      </c>
      <c r="G78" s="14" t="str">
        <f>IFERROR(VLOOKUP(C78,年增速计算!$D:$U,18,),"")</f>
        <v/>
      </c>
      <c r="H78" s="28">
        <f ca="1">IFERROR(AVERAGE([1]!EM_S_PROFITNOTICE_FORECASTT($D78,H$4),[1]!EM_S_PROFITNOTICE_FORECASTL($D78,H$4))/1000000,"")</f>
        <v>0</v>
      </c>
      <c r="I78" s="28">
        <f ca="1">IFERROR(AVERAGE([1]!EM_S_PROFITNOTICE_FORECASTT($D78,I$4),[1]!EM_S_PROFITNOTICE_FORECASTL($D78,I$4))/1000000,"")</f>
        <v>0</v>
      </c>
      <c r="J78" s="28">
        <f ca="1">IFERROR(AVERAGE([1]!EM_S_PROFITNOTICE_FORECASTT($D78,J$4),[1]!EM_S_PROFITNOTICE_FORECASTL($D78,J$4))/1000000,"")</f>
        <v>0</v>
      </c>
      <c r="K78" s="29">
        <f t="shared" ca="1" si="19"/>
        <v>0</v>
      </c>
      <c r="L78" s="29">
        <f t="shared" ca="1" si="20"/>
        <v>0</v>
      </c>
      <c r="M78" s="29">
        <f t="shared" ca="1" si="21"/>
        <v>0</v>
      </c>
      <c r="N78" s="12">
        <f ca="1">IFERROR([1]!EM_S_PERFORMANCEEXPRESS_QNETPROFIT(D78,$N$4)/1000000,"")</f>
        <v>0</v>
      </c>
      <c r="O78" s="12">
        <f ca="1">IFERROR([1]!EM_S_PERFORMANCEEXPRESS_QNETPROFIT(D78,$O$4)/1000000,"")</f>
        <v>0</v>
      </c>
      <c r="P78" s="12">
        <f ca="1">IFERROR([1]!EM_S_QSTM07_IS(D78,"61",$P$4,"1")/1000000,"")</f>
        <v>0</v>
      </c>
      <c r="Q78" s="12">
        <f ca="1">IFERROR([1]!EM_S_QSTM07_IS(D78,"61",$Q$4,"1")/1000000,"")</f>
        <v>0</v>
      </c>
      <c r="R78" s="12"/>
      <c r="S78" s="47">
        <f t="shared" ca="1" si="22"/>
        <v>0</v>
      </c>
      <c r="T78" s="47">
        <f t="shared" ca="1" si="23"/>
        <v>0</v>
      </c>
      <c r="U78" s="47">
        <f t="shared" ca="1" si="24"/>
        <v>0</v>
      </c>
      <c r="V78" s="12">
        <f ca="1">IFERROR([1]!EM_S_QSTM07_IS(D78,"61",$V$4,"1")/1000000,"")</f>
        <v>0</v>
      </c>
      <c r="W78" s="12">
        <f ca="1">IFERROR([1]!EM_S_QSTM07_IS(D78,"61",$W$4,"1")/1000000,"")</f>
        <v>0</v>
      </c>
      <c r="X78" s="12">
        <f ca="1">IFERROR([1]!EM_S_QSTM07_IS(D78,"61",$X$4,"1")/1000000,"")</f>
        <v>0</v>
      </c>
      <c r="Y78" s="12">
        <f ca="1">IFERROR([1]!EM_S_QSTM07_IS(D78,"61",$Y$4,"1")/1000000,"")</f>
        <v>0</v>
      </c>
      <c r="Z78" s="12">
        <f ca="1">IFERROR([1]!EM_S_QSTM07_IS(D78,"61",$Z$4,"1")/1000000,"")</f>
        <v>0</v>
      </c>
      <c r="AB78" s="14" t="str">
        <f t="shared" ca="1" si="25"/>
        <v/>
      </c>
      <c r="AC78" s="14" t="str">
        <f t="shared" ca="1" si="26"/>
        <v/>
      </c>
      <c r="AD78" s="14" t="str">
        <f t="shared" ca="1" si="27"/>
        <v/>
      </c>
      <c r="AE78" s="14" t="str">
        <f t="shared" ca="1" si="28"/>
        <v/>
      </c>
      <c r="AH78" s="14" t="str">
        <f t="shared" ca="1" si="29"/>
        <v/>
      </c>
      <c r="AI78" s="14" t="str">
        <f t="shared" ca="1" si="30"/>
        <v/>
      </c>
      <c r="AJ78" s="16" t="str">
        <f t="shared" si="31"/>
        <v/>
      </c>
      <c r="AK78" s="14" t="str">
        <f t="shared" ca="1" si="32"/>
        <v/>
      </c>
      <c r="AL78" s="27">
        <f t="shared" ca="1" si="33"/>
        <v>0</v>
      </c>
    </row>
    <row r="79" spans="1:38" x14ac:dyDescent="0.2">
      <c r="A79" s="16" t="str">
        <f>IFERROR(IF(AJ79=1,MAX($A$4:A78)+1,""),"")</f>
        <v/>
      </c>
      <c r="C79" s="16">
        <v>75</v>
      </c>
      <c r="D79" s="5" t="str">
        <f>IFERROR(VLOOKUP(C79,年增速计算!$D:$U,3,),"")</f>
        <v/>
      </c>
      <c r="E79" s="5" t="str">
        <f>IFERROR(VLOOKUP(C79,年增速计算!$D:$U,4,),"")</f>
        <v/>
      </c>
      <c r="F79" s="14" t="str">
        <f>IFERROR(VLOOKUP(C79,年增速计算!$D:$U,17,),"")</f>
        <v/>
      </c>
      <c r="G79" s="14" t="str">
        <f>IFERROR(VLOOKUP(C79,年增速计算!$D:$U,18,),"")</f>
        <v/>
      </c>
      <c r="H79" s="28">
        <f ca="1">IFERROR(AVERAGE([1]!EM_S_PROFITNOTICE_FORECASTT($D79,H$4),[1]!EM_S_PROFITNOTICE_FORECASTL($D79,H$4))/1000000,"")</f>
        <v>0</v>
      </c>
      <c r="I79" s="28">
        <f ca="1">IFERROR(AVERAGE([1]!EM_S_PROFITNOTICE_FORECASTT($D79,I$4),[1]!EM_S_PROFITNOTICE_FORECASTL($D79,I$4))/1000000,"")</f>
        <v>0</v>
      </c>
      <c r="J79" s="28">
        <f ca="1">IFERROR(AVERAGE([1]!EM_S_PROFITNOTICE_FORECASTT($D79,J$4),[1]!EM_S_PROFITNOTICE_FORECASTL($D79,J$4))/1000000,"")</f>
        <v>0</v>
      </c>
      <c r="K79" s="29">
        <f t="shared" ca="1" si="19"/>
        <v>0</v>
      </c>
      <c r="L79" s="29">
        <f t="shared" ca="1" si="20"/>
        <v>0</v>
      </c>
      <c r="M79" s="29">
        <f t="shared" ca="1" si="21"/>
        <v>0</v>
      </c>
      <c r="N79" s="12">
        <f ca="1">IFERROR([1]!EM_S_PERFORMANCEEXPRESS_QNETPROFIT(D79,$N$4)/1000000,"")</f>
        <v>0</v>
      </c>
      <c r="O79" s="12">
        <f ca="1">IFERROR([1]!EM_S_PERFORMANCEEXPRESS_QNETPROFIT(D79,$O$4)/1000000,"")</f>
        <v>0</v>
      </c>
      <c r="P79" s="12">
        <f ca="1">IFERROR([1]!EM_S_QSTM07_IS(D79,"61",$P$4,"1")/1000000,"")</f>
        <v>0</v>
      </c>
      <c r="Q79" s="12">
        <f ca="1">IFERROR([1]!EM_S_QSTM07_IS(D79,"61",$Q$4,"1")/1000000,"")</f>
        <v>0</v>
      </c>
      <c r="R79" s="12"/>
      <c r="S79" s="47">
        <f t="shared" ca="1" si="22"/>
        <v>0</v>
      </c>
      <c r="T79" s="47">
        <f t="shared" ca="1" si="23"/>
        <v>0</v>
      </c>
      <c r="U79" s="47">
        <f t="shared" ca="1" si="24"/>
        <v>0</v>
      </c>
      <c r="V79" s="12">
        <f ca="1">IFERROR([1]!EM_S_QSTM07_IS(D79,"61",$V$4,"1")/1000000,"")</f>
        <v>0</v>
      </c>
      <c r="W79" s="12">
        <f ca="1">IFERROR([1]!EM_S_QSTM07_IS(D79,"61",$W$4,"1")/1000000,"")</f>
        <v>0</v>
      </c>
      <c r="X79" s="12">
        <f ca="1">IFERROR([1]!EM_S_QSTM07_IS(D79,"61",$X$4,"1")/1000000,"")</f>
        <v>0</v>
      </c>
      <c r="Y79" s="12">
        <f ca="1">IFERROR([1]!EM_S_QSTM07_IS(D79,"61",$Y$4,"1")/1000000,"")</f>
        <v>0</v>
      </c>
      <c r="Z79" s="12">
        <f ca="1">IFERROR([1]!EM_S_QSTM07_IS(D79,"61",$Z$4,"1")/1000000,"")</f>
        <v>0</v>
      </c>
      <c r="AB79" s="14" t="str">
        <f t="shared" ca="1" si="25"/>
        <v/>
      </c>
      <c r="AC79" s="14" t="str">
        <f t="shared" ca="1" si="26"/>
        <v/>
      </c>
      <c r="AD79" s="14" t="str">
        <f t="shared" ca="1" si="27"/>
        <v/>
      </c>
      <c r="AE79" s="14" t="str">
        <f t="shared" ca="1" si="28"/>
        <v/>
      </c>
      <c r="AH79" s="14" t="str">
        <f t="shared" ca="1" si="29"/>
        <v/>
      </c>
      <c r="AI79" s="14" t="str">
        <f t="shared" ca="1" si="30"/>
        <v/>
      </c>
      <c r="AJ79" s="16" t="str">
        <f t="shared" si="31"/>
        <v/>
      </c>
      <c r="AK79" s="14" t="str">
        <f t="shared" ca="1" si="32"/>
        <v/>
      </c>
      <c r="AL79" s="27">
        <f t="shared" ca="1" si="33"/>
        <v>0</v>
      </c>
    </row>
    <row r="80" spans="1:38" x14ac:dyDescent="0.2">
      <c r="A80" s="16" t="str">
        <f>IFERROR(IF(AJ80=1,MAX($A$4:A79)+1,""),"")</f>
        <v/>
      </c>
      <c r="C80" s="16">
        <v>76</v>
      </c>
      <c r="D80" s="5" t="str">
        <f>IFERROR(VLOOKUP(C80,年增速计算!$D:$U,3,),"")</f>
        <v/>
      </c>
      <c r="E80" s="5" t="str">
        <f>IFERROR(VLOOKUP(C80,年增速计算!$D:$U,4,),"")</f>
        <v/>
      </c>
      <c r="F80" s="14" t="str">
        <f>IFERROR(VLOOKUP(C80,年增速计算!$D:$U,17,),"")</f>
        <v/>
      </c>
      <c r="G80" s="14" t="str">
        <f>IFERROR(VLOOKUP(C80,年增速计算!$D:$U,18,),"")</f>
        <v/>
      </c>
      <c r="H80" s="28">
        <f ca="1">IFERROR(AVERAGE([1]!EM_S_PROFITNOTICE_FORECASTT($D80,H$4),[1]!EM_S_PROFITNOTICE_FORECASTL($D80,H$4))/1000000,"")</f>
        <v>0</v>
      </c>
      <c r="I80" s="28">
        <f ca="1">IFERROR(AVERAGE([1]!EM_S_PROFITNOTICE_FORECASTT($D80,I$4),[1]!EM_S_PROFITNOTICE_FORECASTL($D80,I$4))/1000000,"")</f>
        <v>0</v>
      </c>
      <c r="J80" s="28">
        <f ca="1">IFERROR(AVERAGE([1]!EM_S_PROFITNOTICE_FORECASTT($D80,J$4),[1]!EM_S_PROFITNOTICE_FORECASTL($D80,J$4))/1000000,"")</f>
        <v>0</v>
      </c>
      <c r="K80" s="29">
        <f t="shared" ca="1" si="19"/>
        <v>0</v>
      </c>
      <c r="L80" s="29">
        <f t="shared" ca="1" si="20"/>
        <v>0</v>
      </c>
      <c r="M80" s="29">
        <f t="shared" ca="1" si="21"/>
        <v>0</v>
      </c>
      <c r="N80" s="12">
        <f ca="1">IFERROR([1]!EM_S_PERFORMANCEEXPRESS_QNETPROFIT(D80,$N$4)/1000000,"")</f>
        <v>0</v>
      </c>
      <c r="O80" s="12">
        <f ca="1">IFERROR([1]!EM_S_PERFORMANCEEXPRESS_QNETPROFIT(D80,$O$4)/1000000,"")</f>
        <v>0</v>
      </c>
      <c r="P80" s="12">
        <f ca="1">IFERROR([1]!EM_S_QSTM07_IS(D80,"61",$P$4,"1")/1000000,"")</f>
        <v>0</v>
      </c>
      <c r="Q80" s="12">
        <f ca="1">IFERROR([1]!EM_S_QSTM07_IS(D80,"61",$Q$4,"1")/1000000,"")</f>
        <v>0</v>
      </c>
      <c r="R80" s="12"/>
      <c r="S80" s="47">
        <f t="shared" ca="1" si="22"/>
        <v>0</v>
      </c>
      <c r="T80" s="47">
        <f t="shared" ca="1" si="23"/>
        <v>0</v>
      </c>
      <c r="U80" s="47">
        <f t="shared" ca="1" si="24"/>
        <v>0</v>
      </c>
      <c r="V80" s="12">
        <f ca="1">IFERROR([1]!EM_S_QSTM07_IS(D80,"61",$V$4,"1")/1000000,"")</f>
        <v>0</v>
      </c>
      <c r="W80" s="12">
        <f ca="1">IFERROR([1]!EM_S_QSTM07_IS(D80,"61",$W$4,"1")/1000000,"")</f>
        <v>0</v>
      </c>
      <c r="X80" s="12">
        <f ca="1">IFERROR([1]!EM_S_QSTM07_IS(D80,"61",$X$4,"1")/1000000,"")</f>
        <v>0</v>
      </c>
      <c r="Y80" s="12">
        <f ca="1">IFERROR([1]!EM_S_QSTM07_IS(D80,"61",$Y$4,"1")/1000000,"")</f>
        <v>0</v>
      </c>
      <c r="Z80" s="12">
        <f ca="1">IFERROR([1]!EM_S_QSTM07_IS(D80,"61",$Z$4,"1")/1000000,"")</f>
        <v>0</v>
      </c>
      <c r="AB80" s="14" t="str">
        <f t="shared" ca="1" si="25"/>
        <v/>
      </c>
      <c r="AC80" s="14" t="str">
        <f t="shared" ca="1" si="26"/>
        <v/>
      </c>
      <c r="AD80" s="14" t="str">
        <f t="shared" ca="1" si="27"/>
        <v/>
      </c>
      <c r="AE80" s="14" t="str">
        <f t="shared" ca="1" si="28"/>
        <v/>
      </c>
      <c r="AH80" s="14" t="str">
        <f t="shared" ca="1" si="29"/>
        <v/>
      </c>
      <c r="AI80" s="14" t="str">
        <f t="shared" ca="1" si="30"/>
        <v/>
      </c>
      <c r="AJ80" s="16" t="str">
        <f t="shared" si="31"/>
        <v/>
      </c>
      <c r="AK80" s="14" t="str">
        <f t="shared" ca="1" si="32"/>
        <v/>
      </c>
      <c r="AL80" s="27">
        <f t="shared" ca="1" si="33"/>
        <v>0</v>
      </c>
    </row>
    <row r="81" spans="1:38" x14ac:dyDescent="0.2">
      <c r="A81" s="16" t="str">
        <f>IFERROR(IF(AJ81=1,MAX($A$4:A80)+1,""),"")</f>
        <v/>
      </c>
      <c r="C81" s="16">
        <v>77</v>
      </c>
      <c r="D81" s="5" t="str">
        <f>IFERROR(VLOOKUP(C81,年增速计算!$D:$U,3,),"")</f>
        <v/>
      </c>
      <c r="E81" s="5" t="str">
        <f>IFERROR(VLOOKUP(C81,年增速计算!$D:$U,4,),"")</f>
        <v/>
      </c>
      <c r="F81" s="14" t="str">
        <f>IFERROR(VLOOKUP(C81,年增速计算!$D:$U,17,),"")</f>
        <v/>
      </c>
      <c r="G81" s="14" t="str">
        <f>IFERROR(VLOOKUP(C81,年增速计算!$D:$U,18,),"")</f>
        <v/>
      </c>
      <c r="H81" s="28">
        <f ca="1">IFERROR(AVERAGE([1]!EM_S_PROFITNOTICE_FORECASTT($D81,H$4),[1]!EM_S_PROFITNOTICE_FORECASTL($D81,H$4))/1000000,"")</f>
        <v>0</v>
      </c>
      <c r="I81" s="28">
        <f ca="1">IFERROR(AVERAGE([1]!EM_S_PROFITNOTICE_FORECASTT($D81,I$4),[1]!EM_S_PROFITNOTICE_FORECASTL($D81,I$4))/1000000,"")</f>
        <v>0</v>
      </c>
      <c r="J81" s="28">
        <f ca="1">IFERROR(AVERAGE([1]!EM_S_PROFITNOTICE_FORECASTT($D81,J$4),[1]!EM_S_PROFITNOTICE_FORECASTL($D81,J$4))/1000000,"")</f>
        <v>0</v>
      </c>
      <c r="K81" s="29">
        <f t="shared" ca="1" si="19"/>
        <v>0</v>
      </c>
      <c r="L81" s="29">
        <f t="shared" ca="1" si="20"/>
        <v>0</v>
      </c>
      <c r="M81" s="29">
        <f t="shared" ca="1" si="21"/>
        <v>0</v>
      </c>
      <c r="N81" s="12">
        <f ca="1">IFERROR([1]!EM_S_PERFORMANCEEXPRESS_QNETPROFIT(D81,$N$4)/1000000,"")</f>
        <v>0</v>
      </c>
      <c r="O81" s="12">
        <f ca="1">IFERROR([1]!EM_S_PERFORMANCEEXPRESS_QNETPROFIT(D81,$O$4)/1000000,"")</f>
        <v>0</v>
      </c>
      <c r="P81" s="12">
        <f ca="1">IFERROR([1]!EM_S_QSTM07_IS(D81,"61",$P$4,"1")/1000000,"")</f>
        <v>0</v>
      </c>
      <c r="Q81" s="12">
        <f ca="1">IFERROR([1]!EM_S_QSTM07_IS(D81,"61",$Q$4,"1")/1000000,"")</f>
        <v>0</v>
      </c>
      <c r="R81" s="12"/>
      <c r="S81" s="47">
        <f t="shared" ca="1" si="22"/>
        <v>0</v>
      </c>
      <c r="T81" s="47">
        <f t="shared" ca="1" si="23"/>
        <v>0</v>
      </c>
      <c r="U81" s="47">
        <f t="shared" ca="1" si="24"/>
        <v>0</v>
      </c>
      <c r="V81" s="12">
        <f ca="1">IFERROR([1]!EM_S_QSTM07_IS(D81,"61",$V$4,"1")/1000000,"")</f>
        <v>0</v>
      </c>
      <c r="W81" s="12">
        <f ca="1">IFERROR([1]!EM_S_QSTM07_IS(D81,"61",$W$4,"1")/1000000,"")</f>
        <v>0</v>
      </c>
      <c r="X81" s="12">
        <f ca="1">IFERROR([1]!EM_S_QSTM07_IS(D81,"61",$X$4,"1")/1000000,"")</f>
        <v>0</v>
      </c>
      <c r="Y81" s="12">
        <f ca="1">IFERROR([1]!EM_S_QSTM07_IS(D81,"61",$Y$4,"1")/1000000,"")</f>
        <v>0</v>
      </c>
      <c r="Z81" s="12">
        <f ca="1">IFERROR([1]!EM_S_QSTM07_IS(D81,"61",$Z$4,"1")/1000000,"")</f>
        <v>0</v>
      </c>
      <c r="AB81" s="14" t="str">
        <f t="shared" ca="1" si="25"/>
        <v/>
      </c>
      <c r="AC81" s="14" t="str">
        <f t="shared" ca="1" si="26"/>
        <v/>
      </c>
      <c r="AD81" s="14" t="str">
        <f t="shared" ca="1" si="27"/>
        <v/>
      </c>
      <c r="AE81" s="14" t="str">
        <f t="shared" ca="1" si="28"/>
        <v/>
      </c>
      <c r="AH81" s="14" t="str">
        <f t="shared" ca="1" si="29"/>
        <v/>
      </c>
      <c r="AI81" s="14" t="str">
        <f t="shared" ca="1" si="30"/>
        <v/>
      </c>
      <c r="AJ81" s="16" t="str">
        <f t="shared" si="31"/>
        <v/>
      </c>
      <c r="AK81" s="14" t="str">
        <f t="shared" ca="1" si="32"/>
        <v/>
      </c>
      <c r="AL81" s="27">
        <f t="shared" ca="1" si="33"/>
        <v>0</v>
      </c>
    </row>
    <row r="82" spans="1:38" x14ac:dyDescent="0.2">
      <c r="A82" s="16" t="str">
        <f>IFERROR(IF(AJ82=1,MAX($A$4:A81)+1,""),"")</f>
        <v/>
      </c>
      <c r="C82" s="16">
        <v>78</v>
      </c>
      <c r="D82" s="5" t="str">
        <f>IFERROR(VLOOKUP(C82,年增速计算!$D:$U,3,),"")</f>
        <v/>
      </c>
      <c r="E82" s="5" t="str">
        <f>IFERROR(VLOOKUP(C82,年增速计算!$D:$U,4,),"")</f>
        <v/>
      </c>
      <c r="F82" s="14" t="str">
        <f>IFERROR(VLOOKUP(C82,年增速计算!$D:$U,17,),"")</f>
        <v/>
      </c>
      <c r="G82" s="14" t="str">
        <f>IFERROR(VLOOKUP(C82,年增速计算!$D:$U,18,),"")</f>
        <v/>
      </c>
      <c r="H82" s="28">
        <f ca="1">IFERROR(AVERAGE([1]!EM_S_PROFITNOTICE_FORECASTT($D82,H$4),[1]!EM_S_PROFITNOTICE_FORECASTL($D82,H$4))/1000000,"")</f>
        <v>0</v>
      </c>
      <c r="I82" s="28">
        <f ca="1">IFERROR(AVERAGE([1]!EM_S_PROFITNOTICE_FORECASTT($D82,I$4),[1]!EM_S_PROFITNOTICE_FORECASTL($D82,I$4))/1000000,"")</f>
        <v>0</v>
      </c>
      <c r="J82" s="28">
        <f ca="1">IFERROR(AVERAGE([1]!EM_S_PROFITNOTICE_FORECASTT($D82,J$4),[1]!EM_S_PROFITNOTICE_FORECASTL($D82,J$4))/1000000,"")</f>
        <v>0</v>
      </c>
      <c r="K82" s="29">
        <f t="shared" ca="1" si="19"/>
        <v>0</v>
      </c>
      <c r="L82" s="29">
        <f t="shared" ca="1" si="20"/>
        <v>0</v>
      </c>
      <c r="M82" s="29">
        <f t="shared" ca="1" si="21"/>
        <v>0</v>
      </c>
      <c r="N82" s="12">
        <f ca="1">IFERROR([1]!EM_S_PERFORMANCEEXPRESS_QNETPROFIT(D82,$N$4)/1000000,"")</f>
        <v>0</v>
      </c>
      <c r="O82" s="12">
        <f ca="1">IFERROR([1]!EM_S_PERFORMANCEEXPRESS_QNETPROFIT(D82,$O$4)/1000000,"")</f>
        <v>0</v>
      </c>
      <c r="P82" s="12">
        <f ca="1">IFERROR([1]!EM_S_QSTM07_IS(D82,"61",$P$4,"1")/1000000,"")</f>
        <v>0</v>
      </c>
      <c r="Q82" s="12">
        <f ca="1">IFERROR([1]!EM_S_QSTM07_IS(D82,"61",$Q$4,"1")/1000000,"")</f>
        <v>0</v>
      </c>
      <c r="R82" s="12"/>
      <c r="S82" s="47">
        <f t="shared" ca="1" si="22"/>
        <v>0</v>
      </c>
      <c r="T82" s="47">
        <f t="shared" ca="1" si="23"/>
        <v>0</v>
      </c>
      <c r="U82" s="47">
        <f t="shared" ca="1" si="24"/>
        <v>0</v>
      </c>
      <c r="V82" s="12">
        <f ca="1">IFERROR([1]!EM_S_QSTM07_IS(D82,"61",$V$4,"1")/1000000,"")</f>
        <v>0</v>
      </c>
      <c r="W82" s="12">
        <f ca="1">IFERROR([1]!EM_S_QSTM07_IS(D82,"61",$W$4,"1")/1000000,"")</f>
        <v>0</v>
      </c>
      <c r="X82" s="12">
        <f ca="1">IFERROR([1]!EM_S_QSTM07_IS(D82,"61",$X$4,"1")/1000000,"")</f>
        <v>0</v>
      </c>
      <c r="Y82" s="12">
        <f ca="1">IFERROR([1]!EM_S_QSTM07_IS(D82,"61",$Y$4,"1")/1000000,"")</f>
        <v>0</v>
      </c>
      <c r="Z82" s="12">
        <f ca="1">IFERROR([1]!EM_S_QSTM07_IS(D82,"61",$Z$4,"1")/1000000,"")</f>
        <v>0</v>
      </c>
      <c r="AB82" s="14" t="str">
        <f t="shared" ca="1" si="25"/>
        <v/>
      </c>
      <c r="AC82" s="14" t="str">
        <f t="shared" ca="1" si="26"/>
        <v/>
      </c>
      <c r="AD82" s="14" t="str">
        <f t="shared" ca="1" si="27"/>
        <v/>
      </c>
      <c r="AE82" s="14" t="str">
        <f t="shared" ca="1" si="28"/>
        <v/>
      </c>
      <c r="AH82" s="14" t="str">
        <f t="shared" ca="1" si="29"/>
        <v/>
      </c>
      <c r="AI82" s="14" t="str">
        <f t="shared" ca="1" si="30"/>
        <v/>
      </c>
      <c r="AJ82" s="16" t="str">
        <f t="shared" si="31"/>
        <v/>
      </c>
      <c r="AK82" s="14" t="str">
        <f t="shared" ca="1" si="32"/>
        <v/>
      </c>
      <c r="AL82" s="27">
        <f t="shared" ca="1" si="33"/>
        <v>0</v>
      </c>
    </row>
    <row r="83" spans="1:38" x14ac:dyDescent="0.2">
      <c r="A83" s="16" t="str">
        <f>IFERROR(IF(AJ83=1,MAX($A$4:A82)+1,""),"")</f>
        <v/>
      </c>
      <c r="C83" s="16">
        <v>79</v>
      </c>
      <c r="D83" s="5" t="str">
        <f>IFERROR(VLOOKUP(C83,年增速计算!$D:$U,3,),"")</f>
        <v/>
      </c>
      <c r="E83" s="5" t="str">
        <f>IFERROR(VLOOKUP(C83,年增速计算!$D:$U,4,),"")</f>
        <v/>
      </c>
      <c r="F83" s="14" t="str">
        <f>IFERROR(VLOOKUP(C83,年增速计算!$D:$U,17,),"")</f>
        <v/>
      </c>
      <c r="G83" s="14" t="str">
        <f>IFERROR(VLOOKUP(C83,年增速计算!$D:$U,18,),"")</f>
        <v/>
      </c>
      <c r="H83" s="28">
        <f ca="1">IFERROR(AVERAGE([1]!EM_S_PROFITNOTICE_FORECASTT($D83,H$4),[1]!EM_S_PROFITNOTICE_FORECASTL($D83,H$4))/1000000,"")</f>
        <v>0</v>
      </c>
      <c r="I83" s="28">
        <f ca="1">IFERROR(AVERAGE([1]!EM_S_PROFITNOTICE_FORECASTT($D83,I$4),[1]!EM_S_PROFITNOTICE_FORECASTL($D83,I$4))/1000000,"")</f>
        <v>0</v>
      </c>
      <c r="J83" s="28">
        <f ca="1">IFERROR(AVERAGE([1]!EM_S_PROFITNOTICE_FORECASTT($D83,J$4),[1]!EM_S_PROFITNOTICE_FORECASTL($D83,J$4))/1000000,"")</f>
        <v>0</v>
      </c>
      <c r="K83" s="29">
        <f t="shared" ca="1" si="19"/>
        <v>0</v>
      </c>
      <c r="L83" s="29">
        <f t="shared" ca="1" si="20"/>
        <v>0</v>
      </c>
      <c r="M83" s="29">
        <f t="shared" ca="1" si="21"/>
        <v>0</v>
      </c>
      <c r="N83" s="12">
        <f ca="1">IFERROR([1]!EM_S_PERFORMANCEEXPRESS_QNETPROFIT(D83,$N$4)/1000000,"")</f>
        <v>0</v>
      </c>
      <c r="O83" s="12">
        <f ca="1">IFERROR([1]!EM_S_PERFORMANCEEXPRESS_QNETPROFIT(D83,$O$4)/1000000,"")</f>
        <v>0</v>
      </c>
      <c r="P83" s="12">
        <f ca="1">IFERROR([1]!EM_S_QSTM07_IS(D83,"61",$P$4,"1")/1000000,"")</f>
        <v>0</v>
      </c>
      <c r="Q83" s="12">
        <f ca="1">IFERROR([1]!EM_S_QSTM07_IS(D83,"61",$Q$4,"1")/1000000,"")</f>
        <v>0</v>
      </c>
      <c r="R83" s="12"/>
      <c r="S83" s="47">
        <f t="shared" ca="1" si="22"/>
        <v>0</v>
      </c>
      <c r="T83" s="47">
        <f t="shared" ca="1" si="23"/>
        <v>0</v>
      </c>
      <c r="U83" s="47">
        <f t="shared" ca="1" si="24"/>
        <v>0</v>
      </c>
      <c r="V83" s="12">
        <f ca="1">IFERROR([1]!EM_S_QSTM07_IS(D83,"61",$V$4,"1")/1000000,"")</f>
        <v>0</v>
      </c>
      <c r="W83" s="12">
        <f ca="1">IFERROR([1]!EM_S_QSTM07_IS(D83,"61",$W$4,"1")/1000000,"")</f>
        <v>0</v>
      </c>
      <c r="X83" s="12">
        <f ca="1">IFERROR([1]!EM_S_QSTM07_IS(D83,"61",$X$4,"1")/1000000,"")</f>
        <v>0</v>
      </c>
      <c r="Y83" s="12">
        <f ca="1">IFERROR([1]!EM_S_QSTM07_IS(D83,"61",$Y$4,"1")/1000000,"")</f>
        <v>0</v>
      </c>
      <c r="Z83" s="12">
        <f ca="1">IFERROR([1]!EM_S_QSTM07_IS(D83,"61",$Z$4,"1")/1000000,"")</f>
        <v>0</v>
      </c>
      <c r="AB83" s="14" t="str">
        <f t="shared" ca="1" si="25"/>
        <v/>
      </c>
      <c r="AC83" s="14" t="str">
        <f t="shared" ca="1" si="26"/>
        <v/>
      </c>
      <c r="AD83" s="14" t="str">
        <f t="shared" ca="1" si="27"/>
        <v/>
      </c>
      <c r="AE83" s="14" t="str">
        <f t="shared" ca="1" si="28"/>
        <v/>
      </c>
      <c r="AH83" s="14" t="str">
        <f t="shared" ca="1" si="29"/>
        <v/>
      </c>
      <c r="AI83" s="14" t="str">
        <f t="shared" ca="1" si="30"/>
        <v/>
      </c>
      <c r="AJ83" s="16" t="str">
        <f t="shared" si="31"/>
        <v/>
      </c>
      <c r="AK83" s="14" t="str">
        <f t="shared" ca="1" si="32"/>
        <v/>
      </c>
      <c r="AL83" s="27">
        <f t="shared" ca="1" si="33"/>
        <v>0</v>
      </c>
    </row>
    <row r="84" spans="1:38" x14ac:dyDescent="0.2">
      <c r="A84" s="16" t="str">
        <f>IFERROR(IF(AJ84=1,MAX($A$4:A83)+1,""),"")</f>
        <v/>
      </c>
      <c r="C84" s="16">
        <v>80</v>
      </c>
      <c r="D84" s="5" t="str">
        <f>IFERROR(VLOOKUP(C84,年增速计算!$D:$U,3,),"")</f>
        <v/>
      </c>
      <c r="E84" s="5" t="str">
        <f>IFERROR(VLOOKUP(C84,年增速计算!$D:$U,4,),"")</f>
        <v/>
      </c>
      <c r="F84" s="14" t="str">
        <f>IFERROR(VLOOKUP(C84,年增速计算!$D:$U,17,),"")</f>
        <v/>
      </c>
      <c r="G84" s="14" t="str">
        <f>IFERROR(VLOOKUP(C84,年增速计算!$D:$U,18,),"")</f>
        <v/>
      </c>
      <c r="H84" s="28">
        <f ca="1">IFERROR(AVERAGE([1]!EM_S_PROFITNOTICE_FORECASTT($D84,H$4),[1]!EM_S_PROFITNOTICE_FORECASTL($D84,H$4))/1000000,"")</f>
        <v>0</v>
      </c>
      <c r="I84" s="28">
        <f ca="1">IFERROR(AVERAGE([1]!EM_S_PROFITNOTICE_FORECASTT($D84,I$4),[1]!EM_S_PROFITNOTICE_FORECASTL($D84,I$4))/1000000,"")</f>
        <v>0</v>
      </c>
      <c r="J84" s="28">
        <f ca="1">IFERROR(AVERAGE([1]!EM_S_PROFITNOTICE_FORECASTT($D84,J$4),[1]!EM_S_PROFITNOTICE_FORECASTL($D84,J$4))/1000000,"")</f>
        <v>0</v>
      </c>
      <c r="K84" s="29">
        <f t="shared" ca="1" si="19"/>
        <v>0</v>
      </c>
      <c r="L84" s="29">
        <f t="shared" ca="1" si="20"/>
        <v>0</v>
      </c>
      <c r="M84" s="29">
        <f t="shared" ca="1" si="21"/>
        <v>0</v>
      </c>
      <c r="N84" s="12">
        <f ca="1">IFERROR([1]!EM_S_PERFORMANCEEXPRESS_QNETPROFIT(D84,$N$4)/1000000,"")</f>
        <v>0</v>
      </c>
      <c r="O84" s="12">
        <f ca="1">IFERROR([1]!EM_S_PERFORMANCEEXPRESS_QNETPROFIT(D84,$O$4)/1000000,"")</f>
        <v>0</v>
      </c>
      <c r="P84" s="12">
        <f ca="1">IFERROR([1]!EM_S_QSTM07_IS(D84,"61",$P$4,"1")/1000000,"")</f>
        <v>0</v>
      </c>
      <c r="Q84" s="12">
        <f ca="1">IFERROR([1]!EM_S_QSTM07_IS(D84,"61",$Q$4,"1")/1000000,"")</f>
        <v>0</v>
      </c>
      <c r="R84" s="12"/>
      <c r="S84" s="47">
        <f t="shared" ca="1" si="22"/>
        <v>0</v>
      </c>
      <c r="T84" s="47">
        <f t="shared" ca="1" si="23"/>
        <v>0</v>
      </c>
      <c r="U84" s="47">
        <f t="shared" ca="1" si="24"/>
        <v>0</v>
      </c>
      <c r="V84" s="12">
        <f ca="1">IFERROR([1]!EM_S_QSTM07_IS(D84,"61",$V$4,"1")/1000000,"")</f>
        <v>0</v>
      </c>
      <c r="W84" s="12">
        <f ca="1">IFERROR([1]!EM_S_QSTM07_IS(D84,"61",$W$4,"1")/1000000,"")</f>
        <v>0</v>
      </c>
      <c r="X84" s="12">
        <f ca="1">IFERROR([1]!EM_S_QSTM07_IS(D84,"61",$X$4,"1")/1000000,"")</f>
        <v>0</v>
      </c>
      <c r="Y84" s="12">
        <f ca="1">IFERROR([1]!EM_S_QSTM07_IS(D84,"61",$Y$4,"1")/1000000,"")</f>
        <v>0</v>
      </c>
      <c r="Z84" s="12">
        <f ca="1">IFERROR([1]!EM_S_QSTM07_IS(D84,"61",$Z$4,"1")/1000000,"")</f>
        <v>0</v>
      </c>
      <c r="AB84" s="14" t="str">
        <f t="shared" ca="1" si="25"/>
        <v/>
      </c>
      <c r="AC84" s="14" t="str">
        <f t="shared" ca="1" si="26"/>
        <v/>
      </c>
      <c r="AD84" s="14" t="str">
        <f t="shared" ca="1" si="27"/>
        <v/>
      </c>
      <c r="AE84" s="14" t="str">
        <f t="shared" ca="1" si="28"/>
        <v/>
      </c>
      <c r="AH84" s="14" t="str">
        <f t="shared" ca="1" si="29"/>
        <v/>
      </c>
      <c r="AI84" s="14" t="str">
        <f t="shared" ca="1" si="30"/>
        <v/>
      </c>
      <c r="AJ84" s="16" t="str">
        <f t="shared" si="31"/>
        <v/>
      </c>
      <c r="AK84" s="14" t="str">
        <f t="shared" ca="1" si="32"/>
        <v/>
      </c>
      <c r="AL84" s="27">
        <f t="shared" ca="1" si="33"/>
        <v>0</v>
      </c>
    </row>
    <row r="85" spans="1:38" x14ac:dyDescent="0.2">
      <c r="A85" s="16" t="str">
        <f>IFERROR(IF(AJ85=1,MAX($A$4:A84)+1,""),"")</f>
        <v/>
      </c>
      <c r="C85" s="16">
        <v>81</v>
      </c>
      <c r="D85" s="5" t="str">
        <f>IFERROR(VLOOKUP(C85,年增速计算!$D:$U,3,),"")</f>
        <v/>
      </c>
      <c r="E85" s="5" t="str">
        <f>IFERROR(VLOOKUP(C85,年增速计算!$D:$U,4,),"")</f>
        <v/>
      </c>
      <c r="F85" s="14" t="str">
        <f>IFERROR(VLOOKUP(C85,年增速计算!$D:$U,17,),"")</f>
        <v/>
      </c>
      <c r="G85" s="14" t="str">
        <f>IFERROR(VLOOKUP(C85,年增速计算!$D:$U,18,),"")</f>
        <v/>
      </c>
      <c r="H85" s="28">
        <f ca="1">IFERROR(AVERAGE([1]!EM_S_PROFITNOTICE_FORECASTT($D85,H$4),[1]!EM_S_PROFITNOTICE_FORECASTL($D85,H$4))/1000000,"")</f>
        <v>0</v>
      </c>
      <c r="I85" s="28">
        <f ca="1">IFERROR(AVERAGE([1]!EM_S_PROFITNOTICE_FORECASTT($D85,I$4),[1]!EM_S_PROFITNOTICE_FORECASTL($D85,I$4))/1000000,"")</f>
        <v>0</v>
      </c>
      <c r="J85" s="28">
        <f ca="1">IFERROR(AVERAGE([1]!EM_S_PROFITNOTICE_FORECASTT($D85,J$4),[1]!EM_S_PROFITNOTICE_FORECASTL($D85,J$4))/1000000,"")</f>
        <v>0</v>
      </c>
      <c r="K85" s="29">
        <f t="shared" ca="1" si="19"/>
        <v>0</v>
      </c>
      <c r="L85" s="29">
        <f t="shared" ca="1" si="20"/>
        <v>0</v>
      </c>
      <c r="M85" s="29">
        <f t="shared" ca="1" si="21"/>
        <v>0</v>
      </c>
      <c r="N85" s="12">
        <f ca="1">IFERROR([1]!EM_S_PERFORMANCEEXPRESS_QNETPROFIT(D85,$N$4)/1000000,"")</f>
        <v>0</v>
      </c>
      <c r="O85" s="12">
        <f ca="1">IFERROR([1]!EM_S_PERFORMANCEEXPRESS_QNETPROFIT(D85,$O$4)/1000000,"")</f>
        <v>0</v>
      </c>
      <c r="P85" s="12">
        <f ca="1">IFERROR([1]!EM_S_QSTM07_IS(D85,"61",$P$4,"1")/1000000,"")</f>
        <v>0</v>
      </c>
      <c r="Q85" s="12">
        <f ca="1">IFERROR([1]!EM_S_QSTM07_IS(D85,"61",$Q$4,"1")/1000000,"")</f>
        <v>0</v>
      </c>
      <c r="R85" s="12"/>
      <c r="S85" s="47">
        <f t="shared" ca="1" si="22"/>
        <v>0</v>
      </c>
      <c r="T85" s="47">
        <f t="shared" ca="1" si="23"/>
        <v>0</v>
      </c>
      <c r="U85" s="47">
        <f t="shared" ca="1" si="24"/>
        <v>0</v>
      </c>
      <c r="V85" s="12">
        <f ca="1">IFERROR([1]!EM_S_QSTM07_IS(D85,"61",$V$4,"1")/1000000,"")</f>
        <v>0</v>
      </c>
      <c r="W85" s="12">
        <f ca="1">IFERROR([1]!EM_S_QSTM07_IS(D85,"61",$W$4,"1")/1000000,"")</f>
        <v>0</v>
      </c>
      <c r="X85" s="12">
        <f ca="1">IFERROR([1]!EM_S_QSTM07_IS(D85,"61",$X$4,"1")/1000000,"")</f>
        <v>0</v>
      </c>
      <c r="Y85" s="12">
        <f ca="1">IFERROR([1]!EM_S_QSTM07_IS(D85,"61",$Y$4,"1")/1000000,"")</f>
        <v>0</v>
      </c>
      <c r="Z85" s="12">
        <f ca="1">IFERROR([1]!EM_S_QSTM07_IS(D85,"61",$Z$4,"1")/1000000,"")</f>
        <v>0</v>
      </c>
      <c r="AB85" s="14" t="str">
        <f t="shared" ca="1" si="25"/>
        <v/>
      </c>
      <c r="AC85" s="14" t="str">
        <f t="shared" ca="1" si="26"/>
        <v/>
      </c>
      <c r="AD85" s="14" t="str">
        <f t="shared" ca="1" si="27"/>
        <v/>
      </c>
      <c r="AE85" s="14" t="str">
        <f t="shared" ca="1" si="28"/>
        <v/>
      </c>
      <c r="AH85" s="14" t="str">
        <f t="shared" ca="1" si="29"/>
        <v/>
      </c>
      <c r="AI85" s="14" t="str">
        <f t="shared" ca="1" si="30"/>
        <v/>
      </c>
      <c r="AJ85" s="16" t="str">
        <f t="shared" si="31"/>
        <v/>
      </c>
      <c r="AK85" s="14" t="str">
        <f t="shared" ca="1" si="32"/>
        <v/>
      </c>
      <c r="AL85" s="27">
        <f t="shared" ca="1" si="33"/>
        <v>0</v>
      </c>
    </row>
    <row r="86" spans="1:38" x14ac:dyDescent="0.2">
      <c r="A86" s="16" t="str">
        <f>IFERROR(IF(AJ86=1,MAX($A$4:A85)+1,""),"")</f>
        <v/>
      </c>
      <c r="C86" s="16">
        <v>82</v>
      </c>
      <c r="D86" s="5" t="str">
        <f>IFERROR(VLOOKUP(C86,年增速计算!$D:$U,3,),"")</f>
        <v/>
      </c>
      <c r="E86" s="5" t="str">
        <f>IFERROR(VLOOKUP(C86,年增速计算!$D:$U,4,),"")</f>
        <v/>
      </c>
      <c r="F86" s="14" t="str">
        <f>IFERROR(VLOOKUP(C86,年增速计算!$D:$U,17,),"")</f>
        <v/>
      </c>
      <c r="G86" s="14" t="str">
        <f>IFERROR(VLOOKUP(C86,年增速计算!$D:$U,18,),"")</f>
        <v/>
      </c>
      <c r="H86" s="28">
        <f ca="1">IFERROR(AVERAGE([1]!EM_S_PROFITNOTICE_FORECASTT($D86,H$4),[1]!EM_S_PROFITNOTICE_FORECASTL($D86,H$4))/1000000,"")</f>
        <v>0</v>
      </c>
      <c r="I86" s="28">
        <f ca="1">IFERROR(AVERAGE([1]!EM_S_PROFITNOTICE_FORECASTT($D86,I$4),[1]!EM_S_PROFITNOTICE_FORECASTL($D86,I$4))/1000000,"")</f>
        <v>0</v>
      </c>
      <c r="J86" s="28">
        <f ca="1">IFERROR(AVERAGE([1]!EM_S_PROFITNOTICE_FORECASTT($D86,J$4),[1]!EM_S_PROFITNOTICE_FORECASTL($D86,J$4))/1000000,"")</f>
        <v>0</v>
      </c>
      <c r="K86" s="29">
        <f t="shared" ca="1" si="19"/>
        <v>0</v>
      </c>
      <c r="L86" s="29">
        <f t="shared" ca="1" si="20"/>
        <v>0</v>
      </c>
      <c r="M86" s="29">
        <f t="shared" ca="1" si="21"/>
        <v>0</v>
      </c>
      <c r="N86" s="12">
        <f ca="1">IFERROR([1]!EM_S_PERFORMANCEEXPRESS_QNETPROFIT(D86,$N$4)/1000000,"")</f>
        <v>0</v>
      </c>
      <c r="O86" s="12">
        <f ca="1">IFERROR([1]!EM_S_PERFORMANCEEXPRESS_QNETPROFIT(D86,$O$4)/1000000,"")</f>
        <v>0</v>
      </c>
      <c r="P86" s="12">
        <f ca="1">IFERROR([1]!EM_S_QSTM07_IS(D86,"61",$P$4,"1")/1000000,"")</f>
        <v>0</v>
      </c>
      <c r="Q86" s="12">
        <f ca="1">IFERROR([1]!EM_S_QSTM07_IS(D86,"61",$Q$4,"1")/1000000,"")</f>
        <v>0</v>
      </c>
      <c r="R86" s="12"/>
      <c r="S86" s="47">
        <f t="shared" ca="1" si="22"/>
        <v>0</v>
      </c>
      <c r="T86" s="47">
        <f t="shared" ca="1" si="23"/>
        <v>0</v>
      </c>
      <c r="U86" s="47">
        <f t="shared" ca="1" si="24"/>
        <v>0</v>
      </c>
      <c r="V86" s="12">
        <f ca="1">IFERROR([1]!EM_S_QSTM07_IS(D86,"61",$V$4,"1")/1000000,"")</f>
        <v>0</v>
      </c>
      <c r="W86" s="12">
        <f ca="1">IFERROR([1]!EM_S_QSTM07_IS(D86,"61",$W$4,"1")/1000000,"")</f>
        <v>0</v>
      </c>
      <c r="X86" s="12">
        <f ca="1">IFERROR([1]!EM_S_QSTM07_IS(D86,"61",$X$4,"1")/1000000,"")</f>
        <v>0</v>
      </c>
      <c r="Y86" s="12">
        <f ca="1">IFERROR([1]!EM_S_QSTM07_IS(D86,"61",$Y$4,"1")/1000000,"")</f>
        <v>0</v>
      </c>
      <c r="Z86" s="12">
        <f ca="1">IFERROR([1]!EM_S_QSTM07_IS(D86,"61",$Z$4,"1")/1000000,"")</f>
        <v>0</v>
      </c>
      <c r="AB86" s="14" t="str">
        <f t="shared" ca="1" si="25"/>
        <v/>
      </c>
      <c r="AC86" s="14" t="str">
        <f t="shared" ca="1" si="26"/>
        <v/>
      </c>
      <c r="AD86" s="14" t="str">
        <f t="shared" ca="1" si="27"/>
        <v/>
      </c>
      <c r="AE86" s="14" t="str">
        <f t="shared" ca="1" si="28"/>
        <v/>
      </c>
      <c r="AH86" s="14" t="str">
        <f t="shared" ca="1" si="29"/>
        <v/>
      </c>
      <c r="AI86" s="14" t="str">
        <f t="shared" ca="1" si="30"/>
        <v/>
      </c>
      <c r="AJ86" s="16" t="str">
        <f t="shared" si="31"/>
        <v/>
      </c>
      <c r="AK86" s="14" t="str">
        <f t="shared" ca="1" si="32"/>
        <v/>
      </c>
      <c r="AL86" s="27">
        <f t="shared" ca="1" si="33"/>
        <v>0</v>
      </c>
    </row>
    <row r="87" spans="1:38" x14ac:dyDescent="0.2">
      <c r="A87" s="16" t="str">
        <f>IFERROR(IF(AJ87=1,MAX($A$4:A86)+1,""),"")</f>
        <v/>
      </c>
      <c r="C87" s="16">
        <v>83</v>
      </c>
      <c r="D87" s="5" t="str">
        <f>IFERROR(VLOOKUP(C87,年增速计算!$D:$U,3,),"")</f>
        <v/>
      </c>
      <c r="E87" s="5" t="str">
        <f>IFERROR(VLOOKUP(C87,年增速计算!$D:$U,4,),"")</f>
        <v/>
      </c>
      <c r="F87" s="14" t="str">
        <f>IFERROR(VLOOKUP(C87,年增速计算!$D:$U,17,),"")</f>
        <v/>
      </c>
      <c r="G87" s="14" t="str">
        <f>IFERROR(VLOOKUP(C87,年增速计算!$D:$U,18,),"")</f>
        <v/>
      </c>
      <c r="H87" s="28">
        <f ca="1">IFERROR(AVERAGE([1]!EM_S_PROFITNOTICE_FORECASTT($D87,H$4),[1]!EM_S_PROFITNOTICE_FORECASTL($D87,H$4))/1000000,"")</f>
        <v>0</v>
      </c>
      <c r="I87" s="28">
        <f ca="1">IFERROR(AVERAGE([1]!EM_S_PROFITNOTICE_FORECASTT($D87,I$4),[1]!EM_S_PROFITNOTICE_FORECASTL($D87,I$4))/1000000,"")</f>
        <v>0</v>
      </c>
      <c r="J87" s="28">
        <f ca="1">IFERROR(AVERAGE([1]!EM_S_PROFITNOTICE_FORECASTT($D87,J$4),[1]!EM_S_PROFITNOTICE_FORECASTL($D87,J$4))/1000000,"")</f>
        <v>0</v>
      </c>
      <c r="K87" s="29">
        <f t="shared" ca="1" si="19"/>
        <v>0</v>
      </c>
      <c r="L87" s="29">
        <f t="shared" ca="1" si="20"/>
        <v>0</v>
      </c>
      <c r="M87" s="29">
        <f t="shared" ca="1" si="21"/>
        <v>0</v>
      </c>
      <c r="N87" s="12">
        <f ca="1">IFERROR([1]!EM_S_PERFORMANCEEXPRESS_QNETPROFIT(D87,$N$4)/1000000,"")</f>
        <v>0</v>
      </c>
      <c r="O87" s="12">
        <f ca="1">IFERROR([1]!EM_S_PERFORMANCEEXPRESS_QNETPROFIT(D87,$O$4)/1000000,"")</f>
        <v>0</v>
      </c>
      <c r="P87" s="12">
        <f ca="1">IFERROR([1]!EM_S_QSTM07_IS(D87,"61",$P$4,"1")/1000000,"")</f>
        <v>0</v>
      </c>
      <c r="Q87" s="12">
        <f ca="1">IFERROR([1]!EM_S_QSTM07_IS(D87,"61",$Q$4,"1")/1000000,"")</f>
        <v>0</v>
      </c>
      <c r="R87" s="12"/>
      <c r="S87" s="47">
        <f t="shared" ca="1" si="22"/>
        <v>0</v>
      </c>
      <c r="T87" s="47">
        <f t="shared" ca="1" si="23"/>
        <v>0</v>
      </c>
      <c r="U87" s="47">
        <f t="shared" ca="1" si="24"/>
        <v>0</v>
      </c>
      <c r="V87" s="12">
        <f ca="1">IFERROR([1]!EM_S_QSTM07_IS(D87,"61",$V$4,"1")/1000000,"")</f>
        <v>0</v>
      </c>
      <c r="W87" s="12">
        <f ca="1">IFERROR([1]!EM_S_QSTM07_IS(D87,"61",$W$4,"1")/1000000,"")</f>
        <v>0</v>
      </c>
      <c r="X87" s="12">
        <f ca="1">IFERROR([1]!EM_S_QSTM07_IS(D87,"61",$X$4,"1")/1000000,"")</f>
        <v>0</v>
      </c>
      <c r="Y87" s="12">
        <f ca="1">IFERROR([1]!EM_S_QSTM07_IS(D87,"61",$Y$4,"1")/1000000,"")</f>
        <v>0</v>
      </c>
      <c r="Z87" s="12">
        <f ca="1">IFERROR([1]!EM_S_QSTM07_IS(D87,"61",$Z$4,"1")/1000000,"")</f>
        <v>0</v>
      </c>
      <c r="AB87" s="14" t="str">
        <f t="shared" ca="1" si="25"/>
        <v/>
      </c>
      <c r="AC87" s="14" t="str">
        <f t="shared" ca="1" si="26"/>
        <v/>
      </c>
      <c r="AD87" s="14" t="str">
        <f t="shared" ca="1" si="27"/>
        <v/>
      </c>
      <c r="AE87" s="14" t="str">
        <f t="shared" ca="1" si="28"/>
        <v/>
      </c>
      <c r="AH87" s="14" t="str">
        <f t="shared" ca="1" si="29"/>
        <v/>
      </c>
      <c r="AI87" s="14" t="str">
        <f t="shared" ca="1" si="30"/>
        <v/>
      </c>
      <c r="AJ87" s="16" t="str">
        <f t="shared" si="31"/>
        <v/>
      </c>
      <c r="AK87" s="14" t="str">
        <f t="shared" ca="1" si="32"/>
        <v/>
      </c>
      <c r="AL87" s="27">
        <f t="shared" ca="1" si="33"/>
        <v>0</v>
      </c>
    </row>
    <row r="88" spans="1:38" x14ac:dyDescent="0.2">
      <c r="A88" s="16" t="str">
        <f>IFERROR(IF(AJ88=1,MAX($A$4:A87)+1,""),"")</f>
        <v/>
      </c>
      <c r="C88" s="16">
        <v>84</v>
      </c>
      <c r="D88" s="5" t="str">
        <f>IFERROR(VLOOKUP(C88,年增速计算!$D:$U,3,),"")</f>
        <v/>
      </c>
      <c r="E88" s="5" t="str">
        <f>IFERROR(VLOOKUP(C88,年增速计算!$D:$U,4,),"")</f>
        <v/>
      </c>
      <c r="F88" s="14" t="str">
        <f>IFERROR(VLOOKUP(C88,年增速计算!$D:$U,17,),"")</f>
        <v/>
      </c>
      <c r="G88" s="14" t="str">
        <f>IFERROR(VLOOKUP(C88,年增速计算!$D:$U,18,),"")</f>
        <v/>
      </c>
      <c r="H88" s="28">
        <f ca="1">IFERROR(AVERAGE([1]!EM_S_PROFITNOTICE_FORECASTT($D88,H$4),[1]!EM_S_PROFITNOTICE_FORECASTL($D88,H$4))/1000000,"")</f>
        <v>0</v>
      </c>
      <c r="I88" s="28">
        <f ca="1">IFERROR(AVERAGE([1]!EM_S_PROFITNOTICE_FORECASTT($D88,I$4),[1]!EM_S_PROFITNOTICE_FORECASTL($D88,I$4))/1000000,"")</f>
        <v>0</v>
      </c>
      <c r="J88" s="28">
        <f ca="1">IFERROR(AVERAGE([1]!EM_S_PROFITNOTICE_FORECASTT($D88,J$4),[1]!EM_S_PROFITNOTICE_FORECASTL($D88,J$4))/1000000,"")</f>
        <v>0</v>
      </c>
      <c r="K88" s="29">
        <f t="shared" ca="1" si="19"/>
        <v>0</v>
      </c>
      <c r="L88" s="29">
        <f t="shared" ca="1" si="20"/>
        <v>0</v>
      </c>
      <c r="M88" s="29">
        <f t="shared" ca="1" si="21"/>
        <v>0</v>
      </c>
      <c r="N88" s="12">
        <f ca="1">IFERROR([1]!EM_S_PERFORMANCEEXPRESS_QNETPROFIT(D88,$N$4)/1000000,"")</f>
        <v>0</v>
      </c>
      <c r="O88" s="12">
        <f ca="1">IFERROR([1]!EM_S_PERFORMANCEEXPRESS_QNETPROFIT(D88,$O$4)/1000000,"")</f>
        <v>0</v>
      </c>
      <c r="P88" s="12">
        <f ca="1">IFERROR([1]!EM_S_QSTM07_IS(D88,"61",$P$4,"1")/1000000,"")</f>
        <v>0</v>
      </c>
      <c r="Q88" s="12">
        <f ca="1">IFERROR([1]!EM_S_QSTM07_IS(D88,"61",$Q$4,"1")/1000000,"")</f>
        <v>0</v>
      </c>
      <c r="R88" s="12"/>
      <c r="S88" s="47">
        <f t="shared" ca="1" si="22"/>
        <v>0</v>
      </c>
      <c r="T88" s="47">
        <f t="shared" ca="1" si="23"/>
        <v>0</v>
      </c>
      <c r="U88" s="47">
        <f t="shared" ca="1" si="24"/>
        <v>0</v>
      </c>
      <c r="V88" s="12">
        <f ca="1">IFERROR([1]!EM_S_QSTM07_IS(D88,"61",$V$4,"1")/1000000,"")</f>
        <v>0</v>
      </c>
      <c r="W88" s="12">
        <f ca="1">IFERROR([1]!EM_S_QSTM07_IS(D88,"61",$W$4,"1")/1000000,"")</f>
        <v>0</v>
      </c>
      <c r="X88" s="12">
        <f ca="1">IFERROR([1]!EM_S_QSTM07_IS(D88,"61",$X$4,"1")/1000000,"")</f>
        <v>0</v>
      </c>
      <c r="Y88" s="12">
        <f ca="1">IFERROR([1]!EM_S_QSTM07_IS(D88,"61",$Y$4,"1")/1000000,"")</f>
        <v>0</v>
      </c>
      <c r="Z88" s="12">
        <f ca="1">IFERROR([1]!EM_S_QSTM07_IS(D88,"61",$Z$4,"1")/1000000,"")</f>
        <v>0</v>
      </c>
      <c r="AB88" s="14" t="str">
        <f t="shared" ca="1" si="25"/>
        <v/>
      </c>
      <c r="AC88" s="14" t="str">
        <f t="shared" ca="1" si="26"/>
        <v/>
      </c>
      <c r="AD88" s="14" t="str">
        <f t="shared" ca="1" si="27"/>
        <v/>
      </c>
      <c r="AE88" s="14" t="str">
        <f t="shared" ca="1" si="28"/>
        <v/>
      </c>
      <c r="AH88" s="14" t="str">
        <f t="shared" ca="1" si="29"/>
        <v/>
      </c>
      <c r="AI88" s="14" t="str">
        <f t="shared" ca="1" si="30"/>
        <v/>
      </c>
      <c r="AJ88" s="16" t="str">
        <f t="shared" si="31"/>
        <v/>
      </c>
      <c r="AK88" s="14" t="str">
        <f t="shared" ca="1" si="32"/>
        <v/>
      </c>
      <c r="AL88" s="27">
        <f t="shared" ca="1" si="33"/>
        <v>0</v>
      </c>
    </row>
    <row r="89" spans="1:38" x14ac:dyDescent="0.2">
      <c r="A89" s="16" t="str">
        <f>IFERROR(IF(AJ89=1,MAX($A$4:A88)+1,""),"")</f>
        <v/>
      </c>
      <c r="C89" s="16">
        <v>85</v>
      </c>
      <c r="D89" s="5" t="str">
        <f>IFERROR(VLOOKUP(C89,年增速计算!$D:$U,3,),"")</f>
        <v/>
      </c>
      <c r="E89" s="5" t="str">
        <f>IFERROR(VLOOKUP(C89,年增速计算!$D:$U,4,),"")</f>
        <v/>
      </c>
      <c r="F89" s="14" t="str">
        <f>IFERROR(VLOOKUP(C89,年增速计算!$D:$U,17,),"")</f>
        <v/>
      </c>
      <c r="G89" s="14" t="str">
        <f>IFERROR(VLOOKUP(C89,年增速计算!$D:$U,18,),"")</f>
        <v/>
      </c>
      <c r="H89" s="28">
        <f ca="1">IFERROR(AVERAGE([1]!EM_S_PROFITNOTICE_FORECASTT($D89,H$4),[1]!EM_S_PROFITNOTICE_FORECASTL($D89,H$4))/1000000,"")</f>
        <v>0</v>
      </c>
      <c r="I89" s="28">
        <f ca="1">IFERROR(AVERAGE([1]!EM_S_PROFITNOTICE_FORECASTT($D89,I$4),[1]!EM_S_PROFITNOTICE_FORECASTL($D89,I$4))/1000000,"")</f>
        <v>0</v>
      </c>
      <c r="J89" s="28">
        <f ca="1">IFERROR(AVERAGE([1]!EM_S_PROFITNOTICE_FORECASTT($D89,J$4),[1]!EM_S_PROFITNOTICE_FORECASTL($D89,J$4))/1000000,"")</f>
        <v>0</v>
      </c>
      <c r="K89" s="29">
        <f t="shared" ca="1" si="19"/>
        <v>0</v>
      </c>
      <c r="L89" s="29">
        <f t="shared" ca="1" si="20"/>
        <v>0</v>
      </c>
      <c r="M89" s="29">
        <f t="shared" ca="1" si="21"/>
        <v>0</v>
      </c>
      <c r="N89" s="12">
        <f ca="1">IFERROR([1]!EM_S_PERFORMANCEEXPRESS_QNETPROFIT(D89,$N$4)/1000000,"")</f>
        <v>0</v>
      </c>
      <c r="O89" s="12">
        <f ca="1">IFERROR([1]!EM_S_PERFORMANCEEXPRESS_QNETPROFIT(D89,$O$4)/1000000,"")</f>
        <v>0</v>
      </c>
      <c r="P89" s="12">
        <f ca="1">IFERROR([1]!EM_S_QSTM07_IS(D89,"61",$P$4,"1")/1000000,"")</f>
        <v>0</v>
      </c>
      <c r="Q89" s="12">
        <f ca="1">IFERROR([1]!EM_S_QSTM07_IS(D89,"61",$Q$4,"1")/1000000,"")</f>
        <v>0</v>
      </c>
      <c r="R89" s="12"/>
      <c r="S89" s="47">
        <f t="shared" ca="1" si="22"/>
        <v>0</v>
      </c>
      <c r="T89" s="47">
        <f t="shared" ca="1" si="23"/>
        <v>0</v>
      </c>
      <c r="U89" s="47">
        <f t="shared" ca="1" si="24"/>
        <v>0</v>
      </c>
      <c r="V89" s="12">
        <f ca="1">IFERROR([1]!EM_S_QSTM07_IS(D89,"61",$V$4,"1")/1000000,"")</f>
        <v>0</v>
      </c>
      <c r="W89" s="12">
        <f ca="1">IFERROR([1]!EM_S_QSTM07_IS(D89,"61",$W$4,"1")/1000000,"")</f>
        <v>0</v>
      </c>
      <c r="X89" s="12">
        <f ca="1">IFERROR([1]!EM_S_QSTM07_IS(D89,"61",$X$4,"1")/1000000,"")</f>
        <v>0</v>
      </c>
      <c r="Y89" s="12">
        <f ca="1">IFERROR([1]!EM_S_QSTM07_IS(D89,"61",$Y$4,"1")/1000000,"")</f>
        <v>0</v>
      </c>
      <c r="Z89" s="12">
        <f ca="1">IFERROR([1]!EM_S_QSTM07_IS(D89,"61",$Z$4,"1")/1000000,"")</f>
        <v>0</v>
      </c>
      <c r="AB89" s="14" t="str">
        <f t="shared" ca="1" si="25"/>
        <v/>
      </c>
      <c r="AC89" s="14" t="str">
        <f t="shared" ca="1" si="26"/>
        <v/>
      </c>
      <c r="AD89" s="14" t="str">
        <f t="shared" ca="1" si="27"/>
        <v/>
      </c>
      <c r="AE89" s="14" t="str">
        <f t="shared" ca="1" si="28"/>
        <v/>
      </c>
      <c r="AH89" s="14" t="str">
        <f t="shared" ca="1" si="29"/>
        <v/>
      </c>
      <c r="AI89" s="14" t="str">
        <f t="shared" ca="1" si="30"/>
        <v/>
      </c>
      <c r="AJ89" s="16" t="str">
        <f t="shared" si="31"/>
        <v/>
      </c>
      <c r="AK89" s="14" t="str">
        <f t="shared" ca="1" si="32"/>
        <v/>
      </c>
      <c r="AL89" s="27">
        <f t="shared" ca="1" si="33"/>
        <v>0</v>
      </c>
    </row>
    <row r="90" spans="1:38" x14ac:dyDescent="0.2">
      <c r="A90" s="16" t="str">
        <f>IFERROR(IF(AJ90=1,MAX($A$4:A89)+1,""),"")</f>
        <v/>
      </c>
      <c r="C90" s="16">
        <v>86</v>
      </c>
      <c r="D90" s="5" t="str">
        <f>IFERROR(VLOOKUP(C90,年增速计算!$D:$U,3,),"")</f>
        <v/>
      </c>
      <c r="E90" s="5" t="str">
        <f>IFERROR(VLOOKUP(C90,年增速计算!$D:$U,4,),"")</f>
        <v/>
      </c>
      <c r="F90" s="14" t="str">
        <f>IFERROR(VLOOKUP(C90,年增速计算!$D:$U,17,),"")</f>
        <v/>
      </c>
      <c r="G90" s="14" t="str">
        <f>IFERROR(VLOOKUP(C90,年增速计算!$D:$U,18,),"")</f>
        <v/>
      </c>
      <c r="H90" s="28">
        <f ca="1">IFERROR(AVERAGE([1]!EM_S_PROFITNOTICE_FORECASTT($D90,H$4),[1]!EM_S_PROFITNOTICE_FORECASTL($D90,H$4))/1000000,"")</f>
        <v>0</v>
      </c>
      <c r="I90" s="28">
        <f ca="1">IFERROR(AVERAGE([1]!EM_S_PROFITNOTICE_FORECASTT($D90,I$4),[1]!EM_S_PROFITNOTICE_FORECASTL($D90,I$4))/1000000,"")</f>
        <v>0</v>
      </c>
      <c r="J90" s="28">
        <f ca="1">IFERROR(AVERAGE([1]!EM_S_PROFITNOTICE_FORECASTT($D90,J$4),[1]!EM_S_PROFITNOTICE_FORECASTL($D90,J$4))/1000000,"")</f>
        <v>0</v>
      </c>
      <c r="K90" s="29">
        <f t="shared" ca="1" si="19"/>
        <v>0</v>
      </c>
      <c r="L90" s="29">
        <f t="shared" ca="1" si="20"/>
        <v>0</v>
      </c>
      <c r="M90" s="29">
        <f t="shared" ca="1" si="21"/>
        <v>0</v>
      </c>
      <c r="N90" s="12">
        <f ca="1">IFERROR([1]!EM_S_PERFORMANCEEXPRESS_QNETPROFIT(D90,$N$4)/1000000,"")</f>
        <v>0</v>
      </c>
      <c r="O90" s="12">
        <f ca="1">IFERROR([1]!EM_S_PERFORMANCEEXPRESS_QNETPROFIT(D90,$O$4)/1000000,"")</f>
        <v>0</v>
      </c>
      <c r="P90" s="12">
        <f ca="1">IFERROR([1]!EM_S_QSTM07_IS(D90,"61",$P$4,"1")/1000000,"")</f>
        <v>0</v>
      </c>
      <c r="Q90" s="12">
        <f ca="1">IFERROR([1]!EM_S_QSTM07_IS(D90,"61",$Q$4,"1")/1000000,"")</f>
        <v>0</v>
      </c>
      <c r="R90" s="12"/>
      <c r="S90" s="47">
        <f t="shared" ca="1" si="22"/>
        <v>0</v>
      </c>
      <c r="T90" s="47">
        <f t="shared" ca="1" si="23"/>
        <v>0</v>
      </c>
      <c r="U90" s="47">
        <f t="shared" ca="1" si="24"/>
        <v>0</v>
      </c>
      <c r="V90" s="12">
        <f ca="1">IFERROR([1]!EM_S_QSTM07_IS(D90,"61",$V$4,"1")/1000000,"")</f>
        <v>0</v>
      </c>
      <c r="W90" s="12">
        <f ca="1">IFERROR([1]!EM_S_QSTM07_IS(D90,"61",$W$4,"1")/1000000,"")</f>
        <v>0</v>
      </c>
      <c r="X90" s="12">
        <f ca="1">IFERROR([1]!EM_S_QSTM07_IS(D90,"61",$X$4,"1")/1000000,"")</f>
        <v>0</v>
      </c>
      <c r="Y90" s="12">
        <f ca="1">IFERROR([1]!EM_S_QSTM07_IS(D90,"61",$Y$4,"1")/1000000,"")</f>
        <v>0</v>
      </c>
      <c r="Z90" s="12">
        <f ca="1">IFERROR([1]!EM_S_QSTM07_IS(D90,"61",$Z$4,"1")/1000000,"")</f>
        <v>0</v>
      </c>
      <c r="AB90" s="14" t="str">
        <f t="shared" ca="1" si="25"/>
        <v/>
      </c>
      <c r="AC90" s="14" t="str">
        <f t="shared" ca="1" si="26"/>
        <v/>
      </c>
      <c r="AD90" s="14" t="str">
        <f t="shared" ca="1" si="27"/>
        <v/>
      </c>
      <c r="AE90" s="14" t="str">
        <f t="shared" ca="1" si="28"/>
        <v/>
      </c>
      <c r="AH90" s="14" t="str">
        <f t="shared" ca="1" si="29"/>
        <v/>
      </c>
      <c r="AI90" s="14" t="str">
        <f t="shared" ca="1" si="30"/>
        <v/>
      </c>
      <c r="AJ90" s="16" t="str">
        <f t="shared" si="31"/>
        <v/>
      </c>
      <c r="AK90" s="14" t="str">
        <f t="shared" ca="1" si="32"/>
        <v/>
      </c>
      <c r="AL90" s="27">
        <f t="shared" ca="1" si="33"/>
        <v>0</v>
      </c>
    </row>
    <row r="91" spans="1:38" x14ac:dyDescent="0.2">
      <c r="A91" s="16" t="str">
        <f>IFERROR(IF(AJ91=1,MAX($A$4:A90)+1,""),"")</f>
        <v/>
      </c>
      <c r="C91" s="16">
        <v>87</v>
      </c>
      <c r="D91" s="5" t="str">
        <f>IFERROR(VLOOKUP(C91,年增速计算!$D:$U,3,),"")</f>
        <v/>
      </c>
      <c r="E91" s="5" t="str">
        <f>IFERROR(VLOOKUP(C91,年增速计算!$D:$U,4,),"")</f>
        <v/>
      </c>
      <c r="F91" s="14" t="str">
        <f>IFERROR(VLOOKUP(C91,年增速计算!$D:$U,17,),"")</f>
        <v/>
      </c>
      <c r="G91" s="14" t="str">
        <f>IFERROR(VLOOKUP(C91,年增速计算!$D:$U,18,),"")</f>
        <v/>
      </c>
      <c r="H91" s="28">
        <f ca="1">IFERROR(AVERAGE([1]!EM_S_PROFITNOTICE_FORECASTT($D91,H$4),[1]!EM_S_PROFITNOTICE_FORECASTL($D91,H$4))/1000000,"")</f>
        <v>0</v>
      </c>
      <c r="I91" s="28">
        <f ca="1">IFERROR(AVERAGE([1]!EM_S_PROFITNOTICE_FORECASTT($D91,I$4),[1]!EM_S_PROFITNOTICE_FORECASTL($D91,I$4))/1000000,"")</f>
        <v>0</v>
      </c>
      <c r="J91" s="28">
        <f ca="1">IFERROR(AVERAGE([1]!EM_S_PROFITNOTICE_FORECASTT($D91,J$4),[1]!EM_S_PROFITNOTICE_FORECASTL($D91,J$4))/1000000,"")</f>
        <v>0</v>
      </c>
      <c r="K91" s="29">
        <f t="shared" ca="1" si="19"/>
        <v>0</v>
      </c>
      <c r="L91" s="29">
        <f t="shared" ca="1" si="20"/>
        <v>0</v>
      </c>
      <c r="M91" s="29">
        <f t="shared" ca="1" si="21"/>
        <v>0</v>
      </c>
      <c r="N91" s="12">
        <f ca="1">IFERROR([1]!EM_S_PERFORMANCEEXPRESS_QNETPROFIT(D91,$N$4)/1000000,"")</f>
        <v>0</v>
      </c>
      <c r="O91" s="12">
        <f ca="1">IFERROR([1]!EM_S_PERFORMANCEEXPRESS_QNETPROFIT(D91,$O$4)/1000000,"")</f>
        <v>0</v>
      </c>
      <c r="P91" s="12">
        <f ca="1">IFERROR([1]!EM_S_QSTM07_IS(D91,"61",$P$4,"1")/1000000,"")</f>
        <v>0</v>
      </c>
      <c r="Q91" s="12">
        <f ca="1">IFERROR([1]!EM_S_QSTM07_IS(D91,"61",$Q$4,"1")/1000000,"")</f>
        <v>0</v>
      </c>
      <c r="R91" s="12"/>
      <c r="S91" s="47">
        <f t="shared" ca="1" si="22"/>
        <v>0</v>
      </c>
      <c r="T91" s="47">
        <f t="shared" ca="1" si="23"/>
        <v>0</v>
      </c>
      <c r="U91" s="47">
        <f t="shared" ca="1" si="24"/>
        <v>0</v>
      </c>
      <c r="V91" s="12">
        <f ca="1">IFERROR([1]!EM_S_QSTM07_IS(D91,"61",$V$4,"1")/1000000,"")</f>
        <v>0</v>
      </c>
      <c r="W91" s="12">
        <f ca="1">IFERROR([1]!EM_S_QSTM07_IS(D91,"61",$W$4,"1")/1000000,"")</f>
        <v>0</v>
      </c>
      <c r="X91" s="12">
        <f ca="1">IFERROR([1]!EM_S_QSTM07_IS(D91,"61",$X$4,"1")/1000000,"")</f>
        <v>0</v>
      </c>
      <c r="Y91" s="12">
        <f ca="1">IFERROR([1]!EM_S_QSTM07_IS(D91,"61",$Y$4,"1")/1000000,"")</f>
        <v>0</v>
      </c>
      <c r="Z91" s="12">
        <f ca="1">IFERROR([1]!EM_S_QSTM07_IS(D91,"61",$Z$4,"1")/1000000,"")</f>
        <v>0</v>
      </c>
      <c r="AB91" s="14" t="str">
        <f t="shared" ca="1" si="25"/>
        <v/>
      </c>
      <c r="AC91" s="14" t="str">
        <f t="shared" ca="1" si="26"/>
        <v/>
      </c>
      <c r="AD91" s="14" t="str">
        <f t="shared" ca="1" si="27"/>
        <v/>
      </c>
      <c r="AE91" s="14" t="str">
        <f t="shared" ca="1" si="28"/>
        <v/>
      </c>
      <c r="AH91" s="14" t="str">
        <f t="shared" ca="1" si="29"/>
        <v/>
      </c>
      <c r="AI91" s="14" t="str">
        <f t="shared" ca="1" si="30"/>
        <v/>
      </c>
      <c r="AJ91" s="16" t="str">
        <f t="shared" si="31"/>
        <v/>
      </c>
      <c r="AK91" s="14" t="str">
        <f t="shared" ca="1" si="32"/>
        <v/>
      </c>
      <c r="AL91" s="27">
        <f t="shared" ca="1" si="33"/>
        <v>0</v>
      </c>
    </row>
    <row r="92" spans="1:38" x14ac:dyDescent="0.2">
      <c r="A92" s="16" t="str">
        <f>IFERROR(IF(AJ92=1,MAX($A$4:A91)+1,""),"")</f>
        <v/>
      </c>
      <c r="C92" s="16">
        <v>88</v>
      </c>
      <c r="D92" s="5" t="str">
        <f>IFERROR(VLOOKUP(C92,年增速计算!$D:$U,3,),"")</f>
        <v/>
      </c>
      <c r="E92" s="5" t="str">
        <f>IFERROR(VLOOKUP(C92,年增速计算!$D:$U,4,),"")</f>
        <v/>
      </c>
      <c r="F92" s="14" t="str">
        <f>IFERROR(VLOOKUP(C92,年增速计算!$D:$U,17,),"")</f>
        <v/>
      </c>
      <c r="G92" s="14" t="str">
        <f>IFERROR(VLOOKUP(C92,年增速计算!$D:$U,18,),"")</f>
        <v/>
      </c>
      <c r="H92" s="28">
        <f ca="1">IFERROR(AVERAGE([1]!EM_S_PROFITNOTICE_FORECASTT($D92,H$4),[1]!EM_S_PROFITNOTICE_FORECASTL($D92,H$4))/1000000,"")</f>
        <v>0</v>
      </c>
      <c r="I92" s="28">
        <f ca="1">IFERROR(AVERAGE([1]!EM_S_PROFITNOTICE_FORECASTT($D92,I$4),[1]!EM_S_PROFITNOTICE_FORECASTL($D92,I$4))/1000000,"")</f>
        <v>0</v>
      </c>
      <c r="J92" s="28">
        <f ca="1">IFERROR(AVERAGE([1]!EM_S_PROFITNOTICE_FORECASTT($D92,J$4),[1]!EM_S_PROFITNOTICE_FORECASTL($D92,J$4))/1000000,"")</f>
        <v>0</v>
      </c>
      <c r="K92" s="29">
        <f t="shared" ca="1" si="19"/>
        <v>0</v>
      </c>
      <c r="L92" s="29">
        <f t="shared" ca="1" si="20"/>
        <v>0</v>
      </c>
      <c r="M92" s="29">
        <f t="shared" ca="1" si="21"/>
        <v>0</v>
      </c>
      <c r="N92" s="12">
        <f ca="1">IFERROR([1]!EM_S_PERFORMANCEEXPRESS_QNETPROFIT(D92,$N$4)/1000000,"")</f>
        <v>0</v>
      </c>
      <c r="O92" s="12">
        <f ca="1">IFERROR([1]!EM_S_PERFORMANCEEXPRESS_QNETPROFIT(D92,$O$4)/1000000,"")</f>
        <v>0</v>
      </c>
      <c r="P92" s="12">
        <f ca="1">IFERROR([1]!EM_S_QSTM07_IS(D92,"61",$P$4,"1")/1000000,"")</f>
        <v>0</v>
      </c>
      <c r="Q92" s="12">
        <f ca="1">IFERROR([1]!EM_S_QSTM07_IS(D92,"61",$Q$4,"1")/1000000,"")</f>
        <v>0</v>
      </c>
      <c r="R92" s="12"/>
      <c r="S92" s="47">
        <f t="shared" ca="1" si="22"/>
        <v>0</v>
      </c>
      <c r="T92" s="47">
        <f t="shared" ca="1" si="23"/>
        <v>0</v>
      </c>
      <c r="U92" s="47">
        <f t="shared" ca="1" si="24"/>
        <v>0</v>
      </c>
      <c r="V92" s="12">
        <f ca="1">IFERROR([1]!EM_S_QSTM07_IS(D92,"61",$V$4,"1")/1000000,"")</f>
        <v>0</v>
      </c>
      <c r="W92" s="12">
        <f ca="1">IFERROR([1]!EM_S_QSTM07_IS(D92,"61",$W$4,"1")/1000000,"")</f>
        <v>0</v>
      </c>
      <c r="X92" s="12">
        <f ca="1">IFERROR([1]!EM_S_QSTM07_IS(D92,"61",$X$4,"1")/1000000,"")</f>
        <v>0</v>
      </c>
      <c r="Y92" s="12">
        <f ca="1">IFERROR([1]!EM_S_QSTM07_IS(D92,"61",$Y$4,"1")/1000000,"")</f>
        <v>0</v>
      </c>
      <c r="Z92" s="12">
        <f ca="1">IFERROR([1]!EM_S_QSTM07_IS(D92,"61",$Z$4,"1")/1000000,"")</f>
        <v>0</v>
      </c>
      <c r="AB92" s="14" t="str">
        <f t="shared" ca="1" si="25"/>
        <v/>
      </c>
      <c r="AC92" s="14" t="str">
        <f t="shared" ca="1" si="26"/>
        <v/>
      </c>
      <c r="AD92" s="14" t="str">
        <f t="shared" ca="1" si="27"/>
        <v/>
      </c>
      <c r="AE92" s="14" t="str">
        <f t="shared" ca="1" si="28"/>
        <v/>
      </c>
      <c r="AH92" s="14" t="str">
        <f t="shared" ca="1" si="29"/>
        <v/>
      </c>
      <c r="AI92" s="14" t="str">
        <f t="shared" ca="1" si="30"/>
        <v/>
      </c>
      <c r="AJ92" s="16" t="str">
        <f t="shared" si="31"/>
        <v/>
      </c>
      <c r="AK92" s="14" t="str">
        <f t="shared" ca="1" si="32"/>
        <v/>
      </c>
      <c r="AL92" s="27">
        <f t="shared" ca="1" si="33"/>
        <v>0</v>
      </c>
    </row>
    <row r="93" spans="1:38" x14ac:dyDescent="0.2">
      <c r="A93" s="16" t="str">
        <f>IFERROR(IF(AJ93=1,MAX($A$4:A92)+1,""),"")</f>
        <v/>
      </c>
      <c r="C93" s="16">
        <v>89</v>
      </c>
      <c r="D93" s="5" t="str">
        <f>IFERROR(VLOOKUP(C93,年增速计算!$D:$U,3,),"")</f>
        <v/>
      </c>
      <c r="E93" s="5" t="str">
        <f>IFERROR(VLOOKUP(C93,年增速计算!$D:$U,4,),"")</f>
        <v/>
      </c>
      <c r="F93" s="14" t="str">
        <f>IFERROR(VLOOKUP(C93,年增速计算!$D:$U,17,),"")</f>
        <v/>
      </c>
      <c r="G93" s="14" t="str">
        <f>IFERROR(VLOOKUP(C93,年增速计算!$D:$U,18,),"")</f>
        <v/>
      </c>
      <c r="H93" s="28">
        <f ca="1">IFERROR(AVERAGE([1]!EM_S_PROFITNOTICE_FORECASTT($D93,H$4),[1]!EM_S_PROFITNOTICE_FORECASTL($D93,H$4))/1000000,"")</f>
        <v>0</v>
      </c>
      <c r="I93" s="28">
        <f ca="1">IFERROR(AVERAGE([1]!EM_S_PROFITNOTICE_FORECASTT($D93,I$4),[1]!EM_S_PROFITNOTICE_FORECASTL($D93,I$4))/1000000,"")</f>
        <v>0</v>
      </c>
      <c r="J93" s="28">
        <f ca="1">IFERROR(AVERAGE([1]!EM_S_PROFITNOTICE_FORECASTT($D93,J$4),[1]!EM_S_PROFITNOTICE_FORECASTL($D93,J$4))/1000000,"")</f>
        <v>0</v>
      </c>
      <c r="K93" s="29">
        <f t="shared" ca="1" si="19"/>
        <v>0</v>
      </c>
      <c r="L93" s="29">
        <f t="shared" ca="1" si="20"/>
        <v>0</v>
      </c>
      <c r="M93" s="29">
        <f t="shared" ca="1" si="21"/>
        <v>0</v>
      </c>
      <c r="N93" s="12">
        <f ca="1">IFERROR([1]!EM_S_PERFORMANCEEXPRESS_QNETPROFIT(D93,$N$4)/1000000,"")</f>
        <v>0</v>
      </c>
      <c r="O93" s="12">
        <f ca="1">IFERROR([1]!EM_S_PERFORMANCEEXPRESS_QNETPROFIT(D93,$O$4)/1000000,"")</f>
        <v>0</v>
      </c>
      <c r="P93" s="12">
        <f ca="1">IFERROR([1]!EM_S_QSTM07_IS(D93,"61",$P$4,"1")/1000000,"")</f>
        <v>0</v>
      </c>
      <c r="Q93" s="12">
        <f ca="1">IFERROR([1]!EM_S_QSTM07_IS(D93,"61",$Q$4,"1")/1000000,"")</f>
        <v>0</v>
      </c>
      <c r="R93" s="12"/>
      <c r="S93" s="47">
        <f t="shared" ca="1" si="22"/>
        <v>0</v>
      </c>
      <c r="T93" s="47">
        <f t="shared" ca="1" si="23"/>
        <v>0</v>
      </c>
      <c r="U93" s="47">
        <f t="shared" ca="1" si="24"/>
        <v>0</v>
      </c>
      <c r="V93" s="12">
        <f ca="1">IFERROR([1]!EM_S_QSTM07_IS(D93,"61",$V$4,"1")/1000000,"")</f>
        <v>0</v>
      </c>
      <c r="W93" s="12">
        <f ca="1">IFERROR([1]!EM_S_QSTM07_IS(D93,"61",$W$4,"1")/1000000,"")</f>
        <v>0</v>
      </c>
      <c r="X93" s="12">
        <f ca="1">IFERROR([1]!EM_S_QSTM07_IS(D93,"61",$X$4,"1")/1000000,"")</f>
        <v>0</v>
      </c>
      <c r="Y93" s="12">
        <f ca="1">IFERROR([1]!EM_S_QSTM07_IS(D93,"61",$Y$4,"1")/1000000,"")</f>
        <v>0</v>
      </c>
      <c r="Z93" s="12">
        <f ca="1">IFERROR([1]!EM_S_QSTM07_IS(D93,"61",$Z$4,"1")/1000000,"")</f>
        <v>0</v>
      </c>
      <c r="AB93" s="14" t="str">
        <f t="shared" ca="1" si="25"/>
        <v/>
      </c>
      <c r="AC93" s="14" t="str">
        <f t="shared" ca="1" si="26"/>
        <v/>
      </c>
      <c r="AD93" s="14" t="str">
        <f t="shared" ca="1" si="27"/>
        <v/>
      </c>
      <c r="AE93" s="14" t="str">
        <f t="shared" ca="1" si="28"/>
        <v/>
      </c>
      <c r="AH93" s="14" t="str">
        <f t="shared" ca="1" si="29"/>
        <v/>
      </c>
      <c r="AI93" s="14" t="str">
        <f t="shared" ca="1" si="30"/>
        <v/>
      </c>
      <c r="AJ93" s="16" t="str">
        <f t="shared" si="31"/>
        <v/>
      </c>
      <c r="AK93" s="14" t="str">
        <f t="shared" ca="1" si="32"/>
        <v/>
      </c>
      <c r="AL93" s="27">
        <f t="shared" ca="1" si="33"/>
        <v>0</v>
      </c>
    </row>
    <row r="94" spans="1:38" x14ac:dyDescent="0.2">
      <c r="A94" s="16" t="str">
        <f>IFERROR(IF(AJ94=1,MAX($A$4:A93)+1,""),"")</f>
        <v/>
      </c>
      <c r="C94" s="16">
        <v>90</v>
      </c>
      <c r="D94" s="5" t="str">
        <f>IFERROR(VLOOKUP(C94,年增速计算!$D:$U,3,),"")</f>
        <v/>
      </c>
      <c r="E94" s="5" t="str">
        <f>IFERROR(VLOOKUP(C94,年增速计算!$D:$U,4,),"")</f>
        <v/>
      </c>
      <c r="F94" s="14" t="str">
        <f>IFERROR(VLOOKUP(C94,年增速计算!$D:$U,17,),"")</f>
        <v/>
      </c>
      <c r="G94" s="14" t="str">
        <f>IFERROR(VLOOKUP(C94,年增速计算!$D:$U,18,),"")</f>
        <v/>
      </c>
      <c r="H94" s="28">
        <f ca="1">IFERROR(AVERAGE([1]!EM_S_PROFITNOTICE_FORECASTT($D94,H$4),[1]!EM_S_PROFITNOTICE_FORECASTL($D94,H$4))/1000000,"")</f>
        <v>0</v>
      </c>
      <c r="I94" s="28">
        <f ca="1">IFERROR(AVERAGE([1]!EM_S_PROFITNOTICE_FORECASTT($D94,I$4),[1]!EM_S_PROFITNOTICE_FORECASTL($D94,I$4))/1000000,"")</f>
        <v>0</v>
      </c>
      <c r="J94" s="28">
        <f ca="1">IFERROR(AVERAGE([1]!EM_S_PROFITNOTICE_FORECASTT($D94,J$4),[1]!EM_S_PROFITNOTICE_FORECASTL($D94,J$4))/1000000,"")</f>
        <v>0</v>
      </c>
      <c r="K94" s="29">
        <f t="shared" ca="1" si="19"/>
        <v>0</v>
      </c>
      <c r="L94" s="29">
        <f t="shared" ca="1" si="20"/>
        <v>0</v>
      </c>
      <c r="M94" s="29">
        <f t="shared" ca="1" si="21"/>
        <v>0</v>
      </c>
      <c r="N94" s="12">
        <f ca="1">IFERROR([1]!EM_S_PERFORMANCEEXPRESS_QNETPROFIT(D94,$N$4)/1000000,"")</f>
        <v>0</v>
      </c>
      <c r="O94" s="12">
        <f ca="1">IFERROR([1]!EM_S_PERFORMANCEEXPRESS_QNETPROFIT(D94,$O$4)/1000000,"")</f>
        <v>0</v>
      </c>
      <c r="P94" s="12">
        <f ca="1">IFERROR([1]!EM_S_QSTM07_IS(D94,"61",$P$4,"1")/1000000,"")</f>
        <v>0</v>
      </c>
      <c r="Q94" s="12">
        <f ca="1">IFERROR([1]!EM_S_QSTM07_IS(D94,"61",$Q$4,"1")/1000000,"")</f>
        <v>0</v>
      </c>
      <c r="R94" s="12"/>
      <c r="S94" s="47">
        <f t="shared" ca="1" si="22"/>
        <v>0</v>
      </c>
      <c r="T94" s="47">
        <f t="shared" ca="1" si="23"/>
        <v>0</v>
      </c>
      <c r="U94" s="47">
        <f t="shared" ca="1" si="24"/>
        <v>0</v>
      </c>
      <c r="V94" s="12">
        <f ca="1">IFERROR([1]!EM_S_QSTM07_IS(D94,"61",$V$4,"1")/1000000,"")</f>
        <v>0</v>
      </c>
      <c r="W94" s="12">
        <f ca="1">IFERROR([1]!EM_S_QSTM07_IS(D94,"61",$W$4,"1")/1000000,"")</f>
        <v>0</v>
      </c>
      <c r="X94" s="12">
        <f ca="1">IFERROR([1]!EM_S_QSTM07_IS(D94,"61",$X$4,"1")/1000000,"")</f>
        <v>0</v>
      </c>
      <c r="Y94" s="12">
        <f ca="1">IFERROR([1]!EM_S_QSTM07_IS(D94,"61",$Y$4,"1")/1000000,"")</f>
        <v>0</v>
      </c>
      <c r="Z94" s="12">
        <f ca="1">IFERROR([1]!EM_S_QSTM07_IS(D94,"61",$Z$4,"1")/1000000,"")</f>
        <v>0</v>
      </c>
      <c r="AB94" s="14" t="str">
        <f t="shared" ca="1" si="25"/>
        <v/>
      </c>
      <c r="AC94" s="14" t="str">
        <f t="shared" ca="1" si="26"/>
        <v/>
      </c>
      <c r="AD94" s="14" t="str">
        <f t="shared" ca="1" si="27"/>
        <v/>
      </c>
      <c r="AE94" s="14" t="str">
        <f t="shared" ca="1" si="28"/>
        <v/>
      </c>
      <c r="AH94" s="14" t="str">
        <f t="shared" ca="1" si="29"/>
        <v/>
      </c>
      <c r="AI94" s="14" t="str">
        <f t="shared" ca="1" si="30"/>
        <v/>
      </c>
      <c r="AJ94" s="16" t="str">
        <f t="shared" si="31"/>
        <v/>
      </c>
      <c r="AK94" s="14" t="str">
        <f t="shared" ca="1" si="32"/>
        <v/>
      </c>
      <c r="AL94" s="27">
        <f t="shared" ca="1" si="33"/>
        <v>0</v>
      </c>
    </row>
    <row r="95" spans="1:38" x14ac:dyDescent="0.2">
      <c r="A95" s="16" t="str">
        <f>IFERROR(IF(AJ95=1,MAX($A$4:A94)+1,""),"")</f>
        <v/>
      </c>
      <c r="C95" s="16">
        <v>91</v>
      </c>
      <c r="D95" s="5" t="str">
        <f>IFERROR(VLOOKUP(C95,年增速计算!$D:$U,3,),"")</f>
        <v/>
      </c>
      <c r="E95" s="5" t="str">
        <f>IFERROR(VLOOKUP(C95,年增速计算!$D:$U,4,),"")</f>
        <v/>
      </c>
      <c r="F95" s="14" t="str">
        <f>IFERROR(VLOOKUP(C95,年增速计算!$D:$U,17,),"")</f>
        <v/>
      </c>
      <c r="G95" s="14" t="str">
        <f>IFERROR(VLOOKUP(C95,年增速计算!$D:$U,18,),"")</f>
        <v/>
      </c>
      <c r="H95" s="28">
        <f ca="1">IFERROR(AVERAGE([1]!EM_S_PROFITNOTICE_FORECASTT($D95,H$4),[1]!EM_S_PROFITNOTICE_FORECASTL($D95,H$4))/1000000,"")</f>
        <v>0</v>
      </c>
      <c r="I95" s="28">
        <f ca="1">IFERROR(AVERAGE([1]!EM_S_PROFITNOTICE_FORECASTT($D95,I$4),[1]!EM_S_PROFITNOTICE_FORECASTL($D95,I$4))/1000000,"")</f>
        <v>0</v>
      </c>
      <c r="J95" s="28">
        <f ca="1">IFERROR(AVERAGE([1]!EM_S_PROFITNOTICE_FORECASTT($D95,J$4),[1]!EM_S_PROFITNOTICE_FORECASTL($D95,J$4))/1000000,"")</f>
        <v>0</v>
      </c>
      <c r="K95" s="29">
        <f t="shared" ca="1" si="19"/>
        <v>0</v>
      </c>
      <c r="L95" s="29">
        <f t="shared" ca="1" si="20"/>
        <v>0</v>
      </c>
      <c r="M95" s="29">
        <f t="shared" ca="1" si="21"/>
        <v>0</v>
      </c>
      <c r="N95" s="12">
        <f ca="1">IFERROR([1]!EM_S_PERFORMANCEEXPRESS_QNETPROFIT(D95,$N$4)/1000000,"")</f>
        <v>0</v>
      </c>
      <c r="O95" s="12">
        <f ca="1">IFERROR([1]!EM_S_PERFORMANCEEXPRESS_QNETPROFIT(D95,$O$4)/1000000,"")</f>
        <v>0</v>
      </c>
      <c r="P95" s="12">
        <f ca="1">IFERROR([1]!EM_S_QSTM07_IS(D95,"61",$P$4,"1")/1000000,"")</f>
        <v>0</v>
      </c>
      <c r="Q95" s="12">
        <f ca="1">IFERROR([1]!EM_S_QSTM07_IS(D95,"61",$Q$4,"1")/1000000,"")</f>
        <v>0</v>
      </c>
      <c r="R95" s="12"/>
      <c r="S95" s="47">
        <f t="shared" ca="1" si="22"/>
        <v>0</v>
      </c>
      <c r="T95" s="47">
        <f t="shared" ca="1" si="23"/>
        <v>0</v>
      </c>
      <c r="U95" s="47">
        <f t="shared" ca="1" si="24"/>
        <v>0</v>
      </c>
      <c r="V95" s="12">
        <f ca="1">IFERROR([1]!EM_S_QSTM07_IS(D95,"61",$V$4,"1")/1000000,"")</f>
        <v>0</v>
      </c>
      <c r="W95" s="12">
        <f ca="1">IFERROR([1]!EM_S_QSTM07_IS(D95,"61",$W$4,"1")/1000000,"")</f>
        <v>0</v>
      </c>
      <c r="X95" s="12">
        <f ca="1">IFERROR([1]!EM_S_QSTM07_IS(D95,"61",$X$4,"1")/1000000,"")</f>
        <v>0</v>
      </c>
      <c r="Y95" s="12">
        <f ca="1">IFERROR([1]!EM_S_QSTM07_IS(D95,"61",$Y$4,"1")/1000000,"")</f>
        <v>0</v>
      </c>
      <c r="Z95" s="12">
        <f ca="1">IFERROR([1]!EM_S_QSTM07_IS(D95,"61",$Z$4,"1")/1000000,"")</f>
        <v>0</v>
      </c>
      <c r="AB95" s="14" t="str">
        <f t="shared" ca="1" si="25"/>
        <v/>
      </c>
      <c r="AC95" s="14" t="str">
        <f t="shared" ca="1" si="26"/>
        <v/>
      </c>
      <c r="AD95" s="14" t="str">
        <f t="shared" ca="1" si="27"/>
        <v/>
      </c>
      <c r="AE95" s="14" t="str">
        <f t="shared" ca="1" si="28"/>
        <v/>
      </c>
      <c r="AH95" s="14" t="str">
        <f t="shared" ca="1" si="29"/>
        <v/>
      </c>
      <c r="AI95" s="14" t="str">
        <f t="shared" ca="1" si="30"/>
        <v/>
      </c>
      <c r="AJ95" s="16" t="str">
        <f t="shared" si="31"/>
        <v/>
      </c>
      <c r="AK95" s="14" t="str">
        <f t="shared" ca="1" si="32"/>
        <v/>
      </c>
      <c r="AL95" s="27">
        <f t="shared" ca="1" si="33"/>
        <v>0</v>
      </c>
    </row>
    <row r="96" spans="1:38" x14ac:dyDescent="0.2">
      <c r="A96" s="16" t="str">
        <f>IFERROR(IF(AJ96=1,MAX($A$4:A95)+1,""),"")</f>
        <v/>
      </c>
      <c r="C96" s="16">
        <v>92</v>
      </c>
      <c r="D96" s="5" t="str">
        <f>IFERROR(VLOOKUP(C96,年增速计算!$D:$U,3,),"")</f>
        <v/>
      </c>
      <c r="E96" s="5" t="str">
        <f>IFERROR(VLOOKUP(C96,年增速计算!$D:$U,4,),"")</f>
        <v/>
      </c>
      <c r="F96" s="14" t="str">
        <f>IFERROR(VLOOKUP(C96,年增速计算!$D:$U,17,),"")</f>
        <v/>
      </c>
      <c r="G96" s="14" t="str">
        <f>IFERROR(VLOOKUP(C96,年增速计算!$D:$U,18,),"")</f>
        <v/>
      </c>
      <c r="H96" s="28">
        <f ca="1">IFERROR(AVERAGE([1]!EM_S_PROFITNOTICE_FORECASTT($D96,H$4),[1]!EM_S_PROFITNOTICE_FORECASTL($D96,H$4))/1000000,"")</f>
        <v>0</v>
      </c>
      <c r="I96" s="28">
        <f ca="1">IFERROR(AVERAGE([1]!EM_S_PROFITNOTICE_FORECASTT($D96,I$4),[1]!EM_S_PROFITNOTICE_FORECASTL($D96,I$4))/1000000,"")</f>
        <v>0</v>
      </c>
      <c r="J96" s="28">
        <f ca="1">IFERROR(AVERAGE([1]!EM_S_PROFITNOTICE_FORECASTT($D96,J$4),[1]!EM_S_PROFITNOTICE_FORECASTL($D96,J$4))/1000000,"")</f>
        <v>0</v>
      </c>
      <c r="K96" s="29">
        <f t="shared" ca="1" si="19"/>
        <v>0</v>
      </c>
      <c r="L96" s="29">
        <f t="shared" ca="1" si="20"/>
        <v>0</v>
      </c>
      <c r="M96" s="29">
        <f t="shared" ca="1" si="21"/>
        <v>0</v>
      </c>
      <c r="N96" s="12">
        <f ca="1">IFERROR([1]!EM_S_PERFORMANCEEXPRESS_QNETPROFIT(D96,$N$4)/1000000,"")</f>
        <v>0</v>
      </c>
      <c r="O96" s="12">
        <f ca="1">IFERROR([1]!EM_S_PERFORMANCEEXPRESS_QNETPROFIT(D96,$O$4)/1000000,"")</f>
        <v>0</v>
      </c>
      <c r="P96" s="12">
        <f ca="1">IFERROR([1]!EM_S_QSTM07_IS(D96,"61",$P$4,"1")/1000000,"")</f>
        <v>0</v>
      </c>
      <c r="Q96" s="12">
        <f ca="1">IFERROR([1]!EM_S_QSTM07_IS(D96,"61",$Q$4,"1")/1000000,"")</f>
        <v>0</v>
      </c>
      <c r="R96" s="12"/>
      <c r="S96" s="47">
        <f t="shared" ca="1" si="22"/>
        <v>0</v>
      </c>
      <c r="T96" s="47">
        <f t="shared" ca="1" si="23"/>
        <v>0</v>
      </c>
      <c r="U96" s="47">
        <f t="shared" ca="1" si="24"/>
        <v>0</v>
      </c>
      <c r="V96" s="12">
        <f ca="1">IFERROR([1]!EM_S_QSTM07_IS(D96,"61",$V$4,"1")/1000000,"")</f>
        <v>0</v>
      </c>
      <c r="W96" s="12">
        <f ca="1">IFERROR([1]!EM_S_QSTM07_IS(D96,"61",$W$4,"1")/1000000,"")</f>
        <v>0</v>
      </c>
      <c r="X96" s="12">
        <f ca="1">IFERROR([1]!EM_S_QSTM07_IS(D96,"61",$X$4,"1")/1000000,"")</f>
        <v>0</v>
      </c>
      <c r="Y96" s="12">
        <f ca="1">IFERROR([1]!EM_S_QSTM07_IS(D96,"61",$Y$4,"1")/1000000,"")</f>
        <v>0</v>
      </c>
      <c r="Z96" s="12">
        <f ca="1">IFERROR([1]!EM_S_QSTM07_IS(D96,"61",$Z$4,"1")/1000000,"")</f>
        <v>0</v>
      </c>
      <c r="AB96" s="14" t="str">
        <f t="shared" ca="1" si="25"/>
        <v/>
      </c>
      <c r="AC96" s="14" t="str">
        <f t="shared" ca="1" si="26"/>
        <v/>
      </c>
      <c r="AD96" s="14" t="str">
        <f t="shared" ca="1" si="27"/>
        <v/>
      </c>
      <c r="AE96" s="14" t="str">
        <f t="shared" ca="1" si="28"/>
        <v/>
      </c>
      <c r="AH96" s="14" t="str">
        <f t="shared" ca="1" si="29"/>
        <v/>
      </c>
      <c r="AI96" s="14" t="str">
        <f t="shared" ca="1" si="30"/>
        <v/>
      </c>
      <c r="AJ96" s="16" t="str">
        <f t="shared" si="31"/>
        <v/>
      </c>
      <c r="AK96" s="14" t="str">
        <f t="shared" ca="1" si="32"/>
        <v/>
      </c>
      <c r="AL96" s="27">
        <f t="shared" ca="1" si="33"/>
        <v>0</v>
      </c>
    </row>
    <row r="97" spans="1:38" x14ac:dyDescent="0.2">
      <c r="A97" s="16" t="str">
        <f>IFERROR(IF(AJ97=1,MAX($A$4:A96)+1,""),"")</f>
        <v/>
      </c>
      <c r="C97" s="16">
        <v>93</v>
      </c>
      <c r="D97" s="5" t="str">
        <f>IFERROR(VLOOKUP(C97,年增速计算!$D:$U,3,),"")</f>
        <v/>
      </c>
      <c r="E97" s="5" t="str">
        <f>IFERROR(VLOOKUP(C97,年增速计算!$D:$U,4,),"")</f>
        <v/>
      </c>
      <c r="F97" s="14" t="str">
        <f>IFERROR(VLOOKUP(C97,年增速计算!$D:$U,17,),"")</f>
        <v/>
      </c>
      <c r="G97" s="14" t="str">
        <f>IFERROR(VLOOKUP(C97,年增速计算!$D:$U,18,),"")</f>
        <v/>
      </c>
      <c r="H97" s="28">
        <f ca="1">IFERROR(AVERAGE([1]!EM_S_PROFITNOTICE_FORECASTT($D97,H$4),[1]!EM_S_PROFITNOTICE_FORECASTL($D97,H$4))/1000000,"")</f>
        <v>0</v>
      </c>
      <c r="I97" s="28">
        <f ca="1">IFERROR(AVERAGE([1]!EM_S_PROFITNOTICE_FORECASTT($D97,I$4),[1]!EM_S_PROFITNOTICE_FORECASTL($D97,I$4))/1000000,"")</f>
        <v>0</v>
      </c>
      <c r="J97" s="28">
        <f ca="1">IFERROR(AVERAGE([1]!EM_S_PROFITNOTICE_FORECASTT($D97,J$4),[1]!EM_S_PROFITNOTICE_FORECASTL($D97,J$4))/1000000,"")</f>
        <v>0</v>
      </c>
      <c r="K97" s="29">
        <f t="shared" ca="1" si="19"/>
        <v>0</v>
      </c>
      <c r="L97" s="29">
        <f t="shared" ca="1" si="20"/>
        <v>0</v>
      </c>
      <c r="M97" s="29">
        <f t="shared" ca="1" si="21"/>
        <v>0</v>
      </c>
      <c r="N97" s="12">
        <f ca="1">IFERROR([1]!EM_S_PERFORMANCEEXPRESS_QNETPROFIT(D97,$N$4)/1000000,"")</f>
        <v>0</v>
      </c>
      <c r="O97" s="12">
        <f ca="1">IFERROR([1]!EM_S_PERFORMANCEEXPRESS_QNETPROFIT(D97,$O$4)/1000000,"")</f>
        <v>0</v>
      </c>
      <c r="P97" s="12">
        <f ca="1">IFERROR([1]!EM_S_QSTM07_IS(D97,"61",$P$4,"1")/1000000,"")</f>
        <v>0</v>
      </c>
      <c r="Q97" s="12">
        <f ca="1">IFERROR([1]!EM_S_QSTM07_IS(D97,"61",$Q$4,"1")/1000000,"")</f>
        <v>0</v>
      </c>
      <c r="R97" s="12"/>
      <c r="S97" s="47">
        <f t="shared" ca="1" si="22"/>
        <v>0</v>
      </c>
      <c r="T97" s="47">
        <f t="shared" ca="1" si="23"/>
        <v>0</v>
      </c>
      <c r="U97" s="47">
        <f t="shared" ca="1" si="24"/>
        <v>0</v>
      </c>
      <c r="V97" s="12">
        <f ca="1">IFERROR([1]!EM_S_QSTM07_IS(D97,"61",$V$4,"1")/1000000,"")</f>
        <v>0</v>
      </c>
      <c r="W97" s="12">
        <f ca="1">IFERROR([1]!EM_S_QSTM07_IS(D97,"61",$W$4,"1")/1000000,"")</f>
        <v>0</v>
      </c>
      <c r="X97" s="12">
        <f ca="1">IFERROR([1]!EM_S_QSTM07_IS(D97,"61",$X$4,"1")/1000000,"")</f>
        <v>0</v>
      </c>
      <c r="Y97" s="12">
        <f ca="1">IFERROR([1]!EM_S_QSTM07_IS(D97,"61",$Y$4,"1")/1000000,"")</f>
        <v>0</v>
      </c>
      <c r="Z97" s="12">
        <f ca="1">IFERROR([1]!EM_S_QSTM07_IS(D97,"61",$Z$4,"1")/1000000,"")</f>
        <v>0</v>
      </c>
      <c r="AB97" s="14" t="str">
        <f t="shared" ca="1" si="25"/>
        <v/>
      </c>
      <c r="AC97" s="14" t="str">
        <f t="shared" ca="1" si="26"/>
        <v/>
      </c>
      <c r="AD97" s="14" t="str">
        <f t="shared" ca="1" si="27"/>
        <v/>
      </c>
      <c r="AE97" s="14" t="str">
        <f t="shared" ca="1" si="28"/>
        <v/>
      </c>
      <c r="AH97" s="14" t="str">
        <f t="shared" ca="1" si="29"/>
        <v/>
      </c>
      <c r="AI97" s="14" t="str">
        <f t="shared" ca="1" si="30"/>
        <v/>
      </c>
      <c r="AJ97" s="16" t="str">
        <f t="shared" si="31"/>
        <v/>
      </c>
      <c r="AK97" s="14" t="str">
        <f t="shared" ca="1" si="32"/>
        <v/>
      </c>
      <c r="AL97" s="27">
        <f t="shared" ca="1" si="33"/>
        <v>0</v>
      </c>
    </row>
    <row r="98" spans="1:38" x14ac:dyDescent="0.2">
      <c r="A98" s="16" t="str">
        <f>IFERROR(IF(AJ98=1,MAX($A$4:A97)+1,""),"")</f>
        <v/>
      </c>
      <c r="C98" s="16">
        <v>94</v>
      </c>
      <c r="D98" s="5" t="str">
        <f>IFERROR(VLOOKUP(C98,年增速计算!$D:$U,3,),"")</f>
        <v/>
      </c>
      <c r="E98" s="5" t="str">
        <f>IFERROR(VLOOKUP(C98,年增速计算!$D:$U,4,),"")</f>
        <v/>
      </c>
      <c r="F98" s="14" t="str">
        <f>IFERROR(VLOOKUP(C98,年增速计算!$D:$U,17,),"")</f>
        <v/>
      </c>
      <c r="G98" s="14" t="str">
        <f>IFERROR(VLOOKUP(C98,年增速计算!$D:$U,18,),"")</f>
        <v/>
      </c>
      <c r="H98" s="28">
        <f ca="1">IFERROR(AVERAGE([1]!EM_S_PROFITNOTICE_FORECASTT($D98,H$4),[1]!EM_S_PROFITNOTICE_FORECASTL($D98,H$4))/1000000,"")</f>
        <v>0</v>
      </c>
      <c r="I98" s="28">
        <f ca="1">IFERROR(AVERAGE([1]!EM_S_PROFITNOTICE_FORECASTT($D98,I$4),[1]!EM_S_PROFITNOTICE_FORECASTL($D98,I$4))/1000000,"")</f>
        <v>0</v>
      </c>
      <c r="J98" s="28">
        <f ca="1">IFERROR(AVERAGE([1]!EM_S_PROFITNOTICE_FORECASTT($D98,J$4),[1]!EM_S_PROFITNOTICE_FORECASTL($D98,J$4))/1000000,"")</f>
        <v>0</v>
      </c>
      <c r="K98" s="29">
        <f t="shared" ca="1" si="19"/>
        <v>0</v>
      </c>
      <c r="L98" s="29">
        <f t="shared" ca="1" si="20"/>
        <v>0</v>
      </c>
      <c r="M98" s="29">
        <f t="shared" ca="1" si="21"/>
        <v>0</v>
      </c>
      <c r="N98" s="12">
        <f ca="1">IFERROR([1]!EM_S_PERFORMANCEEXPRESS_QNETPROFIT(D98,$N$4)/1000000,"")</f>
        <v>0</v>
      </c>
      <c r="O98" s="12">
        <f ca="1">IFERROR([1]!EM_S_PERFORMANCEEXPRESS_QNETPROFIT(D98,$O$4)/1000000,"")</f>
        <v>0</v>
      </c>
      <c r="P98" s="12">
        <f ca="1">IFERROR([1]!EM_S_QSTM07_IS(D98,"61",$P$4,"1")/1000000,"")</f>
        <v>0</v>
      </c>
      <c r="Q98" s="12">
        <f ca="1">IFERROR([1]!EM_S_QSTM07_IS(D98,"61",$Q$4,"1")/1000000,"")</f>
        <v>0</v>
      </c>
      <c r="R98" s="12"/>
      <c r="S98" s="47">
        <f t="shared" ca="1" si="22"/>
        <v>0</v>
      </c>
      <c r="T98" s="47">
        <f t="shared" ca="1" si="23"/>
        <v>0</v>
      </c>
      <c r="U98" s="47">
        <f t="shared" ca="1" si="24"/>
        <v>0</v>
      </c>
      <c r="V98" s="12">
        <f ca="1">IFERROR([1]!EM_S_QSTM07_IS(D98,"61",$V$4,"1")/1000000,"")</f>
        <v>0</v>
      </c>
      <c r="W98" s="12">
        <f ca="1">IFERROR([1]!EM_S_QSTM07_IS(D98,"61",$W$4,"1")/1000000,"")</f>
        <v>0</v>
      </c>
      <c r="X98" s="12">
        <f ca="1">IFERROR([1]!EM_S_QSTM07_IS(D98,"61",$X$4,"1")/1000000,"")</f>
        <v>0</v>
      </c>
      <c r="Y98" s="12">
        <f ca="1">IFERROR([1]!EM_S_QSTM07_IS(D98,"61",$Y$4,"1")/1000000,"")</f>
        <v>0</v>
      </c>
      <c r="Z98" s="12">
        <f ca="1">IFERROR([1]!EM_S_QSTM07_IS(D98,"61",$Z$4,"1")/1000000,"")</f>
        <v>0</v>
      </c>
      <c r="AB98" s="14" t="str">
        <f t="shared" ca="1" si="25"/>
        <v/>
      </c>
      <c r="AC98" s="14" t="str">
        <f t="shared" ca="1" si="26"/>
        <v/>
      </c>
      <c r="AD98" s="14" t="str">
        <f t="shared" ca="1" si="27"/>
        <v/>
      </c>
      <c r="AE98" s="14" t="str">
        <f t="shared" ca="1" si="28"/>
        <v/>
      </c>
      <c r="AH98" s="14" t="str">
        <f t="shared" ca="1" si="29"/>
        <v/>
      </c>
      <c r="AI98" s="14" t="str">
        <f t="shared" ca="1" si="30"/>
        <v/>
      </c>
      <c r="AJ98" s="16" t="str">
        <f t="shared" si="31"/>
        <v/>
      </c>
      <c r="AK98" s="14" t="str">
        <f t="shared" ca="1" si="32"/>
        <v/>
      </c>
      <c r="AL98" s="27">
        <f t="shared" ca="1" si="33"/>
        <v>0</v>
      </c>
    </row>
    <row r="99" spans="1:38" x14ac:dyDescent="0.2">
      <c r="A99" s="16" t="str">
        <f>IFERROR(IF(AJ99=1,MAX($A$4:A98)+1,""),"")</f>
        <v/>
      </c>
      <c r="C99" s="16">
        <v>95</v>
      </c>
      <c r="D99" s="5" t="str">
        <f>IFERROR(VLOOKUP(C99,年增速计算!$D:$U,3,),"")</f>
        <v/>
      </c>
      <c r="E99" s="5" t="str">
        <f>IFERROR(VLOOKUP(C99,年增速计算!$D:$U,4,),"")</f>
        <v/>
      </c>
      <c r="F99" s="14" t="str">
        <f>IFERROR(VLOOKUP(C99,年增速计算!$D:$U,17,),"")</f>
        <v/>
      </c>
      <c r="G99" s="14" t="str">
        <f>IFERROR(VLOOKUP(C99,年增速计算!$D:$U,18,),"")</f>
        <v/>
      </c>
      <c r="H99" s="28">
        <f ca="1">IFERROR(AVERAGE([1]!EM_S_PROFITNOTICE_FORECASTT($D99,H$4),[1]!EM_S_PROFITNOTICE_FORECASTL($D99,H$4))/1000000,"")</f>
        <v>0</v>
      </c>
      <c r="I99" s="28">
        <f ca="1">IFERROR(AVERAGE([1]!EM_S_PROFITNOTICE_FORECASTT($D99,I$4),[1]!EM_S_PROFITNOTICE_FORECASTL($D99,I$4))/1000000,"")</f>
        <v>0</v>
      </c>
      <c r="J99" s="28">
        <f ca="1">IFERROR(AVERAGE([1]!EM_S_PROFITNOTICE_FORECASTT($D99,J$4),[1]!EM_S_PROFITNOTICE_FORECASTL($D99,J$4))/1000000,"")</f>
        <v>0</v>
      </c>
      <c r="K99" s="29">
        <f t="shared" ca="1" si="19"/>
        <v>0</v>
      </c>
      <c r="L99" s="29">
        <f t="shared" ca="1" si="20"/>
        <v>0</v>
      </c>
      <c r="M99" s="29">
        <f t="shared" ca="1" si="21"/>
        <v>0</v>
      </c>
      <c r="N99" s="12">
        <f ca="1">IFERROR([1]!EM_S_PERFORMANCEEXPRESS_QNETPROFIT(D99,$N$4)/1000000,"")</f>
        <v>0</v>
      </c>
      <c r="O99" s="12">
        <f ca="1">IFERROR([1]!EM_S_PERFORMANCEEXPRESS_QNETPROFIT(D99,$O$4)/1000000,"")</f>
        <v>0</v>
      </c>
      <c r="P99" s="12">
        <f ca="1">IFERROR([1]!EM_S_QSTM07_IS(D99,"61",$P$4,"1")/1000000,"")</f>
        <v>0</v>
      </c>
      <c r="Q99" s="12">
        <f ca="1">IFERROR([1]!EM_S_QSTM07_IS(D99,"61",$Q$4,"1")/1000000,"")</f>
        <v>0</v>
      </c>
      <c r="R99" s="12"/>
      <c r="S99" s="47">
        <f t="shared" ca="1" si="22"/>
        <v>0</v>
      </c>
      <c r="T99" s="47">
        <f t="shared" ca="1" si="23"/>
        <v>0</v>
      </c>
      <c r="U99" s="47">
        <f t="shared" ca="1" si="24"/>
        <v>0</v>
      </c>
      <c r="V99" s="12">
        <f ca="1">IFERROR([1]!EM_S_QSTM07_IS(D99,"61",$V$4,"1")/1000000,"")</f>
        <v>0</v>
      </c>
      <c r="W99" s="12">
        <f ca="1">IFERROR([1]!EM_S_QSTM07_IS(D99,"61",$W$4,"1")/1000000,"")</f>
        <v>0</v>
      </c>
      <c r="X99" s="12">
        <f ca="1">IFERROR([1]!EM_S_QSTM07_IS(D99,"61",$X$4,"1")/1000000,"")</f>
        <v>0</v>
      </c>
      <c r="Y99" s="12">
        <f ca="1">IFERROR([1]!EM_S_QSTM07_IS(D99,"61",$Y$4,"1")/1000000,"")</f>
        <v>0</v>
      </c>
      <c r="Z99" s="12">
        <f ca="1">IFERROR([1]!EM_S_QSTM07_IS(D99,"61",$Z$4,"1")/1000000,"")</f>
        <v>0</v>
      </c>
      <c r="AB99" s="14" t="str">
        <f t="shared" ca="1" si="25"/>
        <v/>
      </c>
      <c r="AC99" s="14" t="str">
        <f t="shared" ca="1" si="26"/>
        <v/>
      </c>
      <c r="AD99" s="14" t="str">
        <f t="shared" ca="1" si="27"/>
        <v/>
      </c>
      <c r="AE99" s="14" t="str">
        <f t="shared" ca="1" si="28"/>
        <v/>
      </c>
      <c r="AH99" s="14" t="str">
        <f t="shared" ca="1" si="29"/>
        <v/>
      </c>
      <c r="AI99" s="14" t="str">
        <f t="shared" ca="1" si="30"/>
        <v/>
      </c>
      <c r="AJ99" s="16" t="str">
        <f t="shared" si="31"/>
        <v/>
      </c>
      <c r="AK99" s="14" t="str">
        <f t="shared" ca="1" si="32"/>
        <v/>
      </c>
      <c r="AL99" s="27">
        <f t="shared" ca="1" si="33"/>
        <v>0</v>
      </c>
    </row>
    <row r="100" spans="1:38" x14ac:dyDescent="0.2">
      <c r="A100" s="16" t="str">
        <f>IFERROR(IF(AJ100=1,MAX($A$4:A99)+1,""),"")</f>
        <v/>
      </c>
      <c r="C100" s="16">
        <v>96</v>
      </c>
      <c r="D100" s="5" t="str">
        <f>IFERROR(VLOOKUP(C100,年增速计算!$D:$U,3,),"")</f>
        <v/>
      </c>
      <c r="E100" s="5" t="str">
        <f>IFERROR(VLOOKUP(C100,年增速计算!$D:$U,4,),"")</f>
        <v/>
      </c>
      <c r="F100" s="14" t="str">
        <f>IFERROR(VLOOKUP(C100,年增速计算!$D:$U,17,),"")</f>
        <v/>
      </c>
      <c r="G100" s="14" t="str">
        <f>IFERROR(VLOOKUP(C100,年增速计算!$D:$U,18,),"")</f>
        <v/>
      </c>
      <c r="H100" s="28">
        <f ca="1">IFERROR(AVERAGE([1]!EM_S_PROFITNOTICE_FORECASTT($D100,H$4),[1]!EM_S_PROFITNOTICE_FORECASTL($D100,H$4))/1000000,"")</f>
        <v>0</v>
      </c>
      <c r="I100" s="28">
        <f ca="1">IFERROR(AVERAGE([1]!EM_S_PROFITNOTICE_FORECASTT($D100,I$4),[1]!EM_S_PROFITNOTICE_FORECASTL($D100,I$4))/1000000,"")</f>
        <v>0</v>
      </c>
      <c r="J100" s="28">
        <f ca="1">IFERROR(AVERAGE([1]!EM_S_PROFITNOTICE_FORECASTT($D100,J$4),[1]!EM_S_PROFITNOTICE_FORECASTL($D100,J$4))/1000000,"")</f>
        <v>0</v>
      </c>
      <c r="K100" s="29">
        <f t="shared" ca="1" si="19"/>
        <v>0</v>
      </c>
      <c r="L100" s="29">
        <f t="shared" ca="1" si="20"/>
        <v>0</v>
      </c>
      <c r="M100" s="29">
        <f t="shared" ca="1" si="21"/>
        <v>0</v>
      </c>
      <c r="N100" s="12">
        <f ca="1">IFERROR([1]!EM_S_PERFORMANCEEXPRESS_QNETPROFIT(D100,$N$4)/1000000,"")</f>
        <v>0</v>
      </c>
      <c r="O100" s="12">
        <f ca="1">IFERROR([1]!EM_S_PERFORMANCEEXPRESS_QNETPROFIT(D100,$O$4)/1000000,"")</f>
        <v>0</v>
      </c>
      <c r="P100" s="12">
        <f ca="1">IFERROR([1]!EM_S_QSTM07_IS(D100,"61",$P$4,"1")/1000000,"")</f>
        <v>0</v>
      </c>
      <c r="Q100" s="12">
        <f ca="1">IFERROR([1]!EM_S_QSTM07_IS(D100,"61",$Q$4,"1")/1000000,"")</f>
        <v>0</v>
      </c>
      <c r="R100" s="12"/>
      <c r="S100" s="47">
        <f t="shared" ca="1" si="22"/>
        <v>0</v>
      </c>
      <c r="T100" s="47">
        <f t="shared" ca="1" si="23"/>
        <v>0</v>
      </c>
      <c r="U100" s="47">
        <f t="shared" ca="1" si="24"/>
        <v>0</v>
      </c>
      <c r="V100" s="12">
        <f ca="1">IFERROR([1]!EM_S_QSTM07_IS(D100,"61",$V$4,"1")/1000000,"")</f>
        <v>0</v>
      </c>
      <c r="W100" s="12">
        <f ca="1">IFERROR([1]!EM_S_QSTM07_IS(D100,"61",$W$4,"1")/1000000,"")</f>
        <v>0</v>
      </c>
      <c r="X100" s="12">
        <f ca="1">IFERROR([1]!EM_S_QSTM07_IS(D100,"61",$X$4,"1")/1000000,"")</f>
        <v>0</v>
      </c>
      <c r="Y100" s="12">
        <f ca="1">IFERROR([1]!EM_S_QSTM07_IS(D100,"61",$Y$4,"1")/1000000,"")</f>
        <v>0</v>
      </c>
      <c r="Z100" s="12">
        <f ca="1">IFERROR([1]!EM_S_QSTM07_IS(D100,"61",$Z$4,"1")/1000000,"")</f>
        <v>0</v>
      </c>
      <c r="AB100" s="14" t="str">
        <f t="shared" ca="1" si="25"/>
        <v/>
      </c>
      <c r="AC100" s="14" t="str">
        <f t="shared" ca="1" si="26"/>
        <v/>
      </c>
      <c r="AD100" s="14" t="str">
        <f t="shared" ca="1" si="27"/>
        <v/>
      </c>
      <c r="AE100" s="14" t="str">
        <f t="shared" ca="1" si="28"/>
        <v/>
      </c>
      <c r="AH100" s="14" t="str">
        <f t="shared" ca="1" si="29"/>
        <v/>
      </c>
      <c r="AI100" s="14" t="str">
        <f t="shared" ca="1" si="30"/>
        <v/>
      </c>
      <c r="AJ100" s="16" t="str">
        <f t="shared" si="31"/>
        <v/>
      </c>
      <c r="AK100" s="14" t="str">
        <f t="shared" ca="1" si="32"/>
        <v/>
      </c>
      <c r="AL100" s="27">
        <f t="shared" ca="1" si="33"/>
        <v>0</v>
      </c>
    </row>
    <row r="101" spans="1:38" x14ac:dyDescent="0.2">
      <c r="A101" s="16" t="str">
        <f>IFERROR(IF(AJ101=1,MAX($A$4:A100)+1,""),"")</f>
        <v/>
      </c>
      <c r="C101" s="16">
        <v>97</v>
      </c>
      <c r="D101" s="5" t="str">
        <f>IFERROR(VLOOKUP(C101,年增速计算!$D:$U,3,),"")</f>
        <v/>
      </c>
      <c r="E101" s="5" t="str">
        <f>IFERROR(VLOOKUP(C101,年增速计算!$D:$U,4,),"")</f>
        <v/>
      </c>
      <c r="F101" s="14" t="str">
        <f>IFERROR(VLOOKUP(C101,年增速计算!$D:$U,17,),"")</f>
        <v/>
      </c>
      <c r="G101" s="14" t="str">
        <f>IFERROR(VLOOKUP(C101,年增速计算!$D:$U,18,),"")</f>
        <v/>
      </c>
      <c r="H101" s="28">
        <f ca="1">IFERROR(AVERAGE([1]!EM_S_PROFITNOTICE_FORECASTT($D101,H$4),[1]!EM_S_PROFITNOTICE_FORECASTL($D101,H$4))/1000000,"")</f>
        <v>0</v>
      </c>
      <c r="I101" s="28">
        <f ca="1">IFERROR(AVERAGE([1]!EM_S_PROFITNOTICE_FORECASTT($D101,I$4),[1]!EM_S_PROFITNOTICE_FORECASTL($D101,I$4))/1000000,"")</f>
        <v>0</v>
      </c>
      <c r="J101" s="28">
        <f ca="1">IFERROR(AVERAGE([1]!EM_S_PROFITNOTICE_FORECASTT($D101,J$4),[1]!EM_S_PROFITNOTICE_FORECASTL($D101,J$4))/1000000,"")</f>
        <v>0</v>
      </c>
      <c r="K101" s="29">
        <f t="shared" ca="1" si="19"/>
        <v>0</v>
      </c>
      <c r="L101" s="29">
        <f t="shared" ca="1" si="20"/>
        <v>0</v>
      </c>
      <c r="M101" s="29">
        <f t="shared" ca="1" si="21"/>
        <v>0</v>
      </c>
      <c r="N101" s="12">
        <f ca="1">IFERROR([1]!EM_S_PERFORMANCEEXPRESS_QNETPROFIT(D101,$N$4)/1000000,"")</f>
        <v>0</v>
      </c>
      <c r="O101" s="12">
        <f ca="1">IFERROR([1]!EM_S_PERFORMANCEEXPRESS_QNETPROFIT(D101,$O$4)/1000000,"")</f>
        <v>0</v>
      </c>
      <c r="P101" s="12">
        <f ca="1">IFERROR([1]!EM_S_QSTM07_IS(D101,"61",$P$4,"1")/1000000,"")</f>
        <v>0</v>
      </c>
      <c r="Q101" s="12">
        <f ca="1">IFERROR([1]!EM_S_QSTM07_IS(D101,"61",$Q$4,"1")/1000000,"")</f>
        <v>0</v>
      </c>
      <c r="R101" s="12"/>
      <c r="S101" s="47">
        <f t="shared" ca="1" si="22"/>
        <v>0</v>
      </c>
      <c r="T101" s="47">
        <f t="shared" ca="1" si="23"/>
        <v>0</v>
      </c>
      <c r="U101" s="47">
        <f t="shared" ca="1" si="24"/>
        <v>0</v>
      </c>
      <c r="V101" s="12">
        <f ca="1">IFERROR([1]!EM_S_QSTM07_IS(D101,"61",$V$4,"1")/1000000,"")</f>
        <v>0</v>
      </c>
      <c r="W101" s="12">
        <f ca="1">IFERROR([1]!EM_S_QSTM07_IS(D101,"61",$W$4,"1")/1000000,"")</f>
        <v>0</v>
      </c>
      <c r="X101" s="12">
        <f ca="1">IFERROR([1]!EM_S_QSTM07_IS(D101,"61",$X$4,"1")/1000000,"")</f>
        <v>0</v>
      </c>
      <c r="Y101" s="12">
        <f ca="1">IFERROR([1]!EM_S_QSTM07_IS(D101,"61",$Y$4,"1")/1000000,"")</f>
        <v>0</v>
      </c>
      <c r="Z101" s="12">
        <f ca="1">IFERROR([1]!EM_S_QSTM07_IS(D101,"61",$Z$4,"1")/1000000,"")</f>
        <v>0</v>
      </c>
      <c r="AB101" s="14" t="str">
        <f t="shared" ca="1" si="25"/>
        <v/>
      </c>
      <c r="AC101" s="14" t="str">
        <f t="shared" ca="1" si="26"/>
        <v/>
      </c>
      <c r="AD101" s="14" t="str">
        <f t="shared" ca="1" si="27"/>
        <v/>
      </c>
      <c r="AE101" s="14" t="str">
        <f t="shared" ca="1" si="28"/>
        <v/>
      </c>
      <c r="AH101" s="14" t="str">
        <f t="shared" ca="1" si="29"/>
        <v/>
      </c>
      <c r="AI101" s="14" t="str">
        <f t="shared" ca="1" si="30"/>
        <v/>
      </c>
      <c r="AJ101" s="16" t="str">
        <f t="shared" si="31"/>
        <v/>
      </c>
      <c r="AK101" s="14" t="str">
        <f t="shared" ca="1" si="32"/>
        <v/>
      </c>
      <c r="AL101" s="27">
        <f t="shared" ca="1" si="33"/>
        <v>0</v>
      </c>
    </row>
    <row r="102" spans="1:38" x14ac:dyDescent="0.2">
      <c r="A102" s="16" t="str">
        <f>IFERROR(IF(AJ102=1,MAX($A$4:A101)+1,""),"")</f>
        <v/>
      </c>
      <c r="C102" s="16">
        <v>98</v>
      </c>
      <c r="D102" s="5" t="str">
        <f>IFERROR(VLOOKUP(C102,年增速计算!$D:$U,3,),"")</f>
        <v/>
      </c>
      <c r="E102" s="5" t="str">
        <f>IFERROR(VLOOKUP(C102,年增速计算!$D:$U,4,),"")</f>
        <v/>
      </c>
      <c r="F102" s="14" t="str">
        <f>IFERROR(VLOOKUP(C102,年增速计算!$D:$U,17,),"")</f>
        <v/>
      </c>
      <c r="G102" s="14" t="str">
        <f>IFERROR(VLOOKUP(C102,年增速计算!$D:$U,18,),"")</f>
        <v/>
      </c>
      <c r="H102" s="28">
        <f ca="1">IFERROR(AVERAGE([1]!EM_S_PROFITNOTICE_FORECASTT($D102,H$4),[1]!EM_S_PROFITNOTICE_FORECASTL($D102,H$4))/1000000,"")</f>
        <v>0</v>
      </c>
      <c r="I102" s="28">
        <f ca="1">IFERROR(AVERAGE([1]!EM_S_PROFITNOTICE_FORECASTT($D102,I$4),[1]!EM_S_PROFITNOTICE_FORECASTL($D102,I$4))/1000000,"")</f>
        <v>0</v>
      </c>
      <c r="J102" s="28">
        <f ca="1">IFERROR(AVERAGE([1]!EM_S_PROFITNOTICE_FORECASTT($D102,J$4),[1]!EM_S_PROFITNOTICE_FORECASTL($D102,J$4))/1000000,"")</f>
        <v>0</v>
      </c>
      <c r="K102" s="29">
        <f t="shared" ca="1" si="19"/>
        <v>0</v>
      </c>
      <c r="L102" s="29">
        <f t="shared" ca="1" si="20"/>
        <v>0</v>
      </c>
      <c r="M102" s="29">
        <f t="shared" ca="1" si="21"/>
        <v>0</v>
      </c>
      <c r="N102" s="12">
        <f ca="1">IFERROR([1]!EM_S_PERFORMANCEEXPRESS_QNETPROFIT(D102,$N$4)/1000000,"")</f>
        <v>0</v>
      </c>
      <c r="O102" s="12">
        <f ca="1">IFERROR([1]!EM_S_PERFORMANCEEXPRESS_QNETPROFIT(D102,$O$4)/1000000,"")</f>
        <v>0</v>
      </c>
      <c r="P102" s="12">
        <f ca="1">IFERROR([1]!EM_S_QSTM07_IS(D102,"61",$P$4,"1")/1000000,"")</f>
        <v>0</v>
      </c>
      <c r="Q102" s="12">
        <f ca="1">IFERROR([1]!EM_S_QSTM07_IS(D102,"61",$Q$4,"1")/1000000,"")</f>
        <v>0</v>
      </c>
      <c r="R102" s="12"/>
      <c r="S102" s="47">
        <f t="shared" ca="1" si="22"/>
        <v>0</v>
      </c>
      <c r="T102" s="47">
        <f t="shared" ca="1" si="23"/>
        <v>0</v>
      </c>
      <c r="U102" s="47">
        <f t="shared" ca="1" si="24"/>
        <v>0</v>
      </c>
      <c r="V102" s="12">
        <f ca="1">IFERROR([1]!EM_S_QSTM07_IS(D102,"61",$V$4,"1")/1000000,"")</f>
        <v>0</v>
      </c>
      <c r="W102" s="12">
        <f ca="1">IFERROR([1]!EM_S_QSTM07_IS(D102,"61",$W$4,"1")/1000000,"")</f>
        <v>0</v>
      </c>
      <c r="X102" s="12">
        <f ca="1">IFERROR([1]!EM_S_QSTM07_IS(D102,"61",$X$4,"1")/1000000,"")</f>
        <v>0</v>
      </c>
      <c r="Y102" s="12">
        <f ca="1">IFERROR([1]!EM_S_QSTM07_IS(D102,"61",$Y$4,"1")/1000000,"")</f>
        <v>0</v>
      </c>
      <c r="Z102" s="12">
        <f ca="1">IFERROR([1]!EM_S_QSTM07_IS(D102,"61",$Z$4,"1")/1000000,"")</f>
        <v>0</v>
      </c>
      <c r="AB102" s="14" t="str">
        <f t="shared" ca="1" si="25"/>
        <v/>
      </c>
      <c r="AC102" s="14" t="str">
        <f t="shared" ca="1" si="26"/>
        <v/>
      </c>
      <c r="AD102" s="14" t="str">
        <f t="shared" ca="1" si="27"/>
        <v/>
      </c>
      <c r="AE102" s="14" t="str">
        <f t="shared" ca="1" si="28"/>
        <v/>
      </c>
      <c r="AH102" s="14" t="str">
        <f t="shared" ca="1" si="29"/>
        <v/>
      </c>
      <c r="AI102" s="14" t="str">
        <f t="shared" ca="1" si="30"/>
        <v/>
      </c>
      <c r="AJ102" s="16" t="str">
        <f t="shared" si="31"/>
        <v/>
      </c>
      <c r="AK102" s="14" t="str">
        <f t="shared" ca="1" si="32"/>
        <v/>
      </c>
      <c r="AL102" s="27">
        <f t="shared" ca="1" si="33"/>
        <v>0</v>
      </c>
    </row>
    <row r="103" spans="1:38" x14ac:dyDescent="0.2">
      <c r="A103" s="16" t="str">
        <f>IFERROR(IF(AJ103=1,MAX($A$4:A102)+1,""),"")</f>
        <v/>
      </c>
      <c r="C103" s="16">
        <v>99</v>
      </c>
      <c r="D103" s="5" t="str">
        <f>IFERROR(VLOOKUP(C103,年增速计算!$D:$U,3,),"")</f>
        <v/>
      </c>
      <c r="E103" s="5" t="str">
        <f>IFERROR(VLOOKUP(C103,年增速计算!$D:$U,4,),"")</f>
        <v/>
      </c>
      <c r="F103" s="14" t="str">
        <f>IFERROR(VLOOKUP(C103,年增速计算!$D:$U,17,),"")</f>
        <v/>
      </c>
      <c r="G103" s="14" t="str">
        <f>IFERROR(VLOOKUP(C103,年增速计算!$D:$U,18,),"")</f>
        <v/>
      </c>
      <c r="H103" s="28">
        <f ca="1">IFERROR(AVERAGE([1]!EM_S_PROFITNOTICE_FORECASTT($D103,H$4),[1]!EM_S_PROFITNOTICE_FORECASTL($D103,H$4))/1000000,"")</f>
        <v>0</v>
      </c>
      <c r="I103" s="28">
        <f ca="1">IFERROR(AVERAGE([1]!EM_S_PROFITNOTICE_FORECASTT($D103,I$4),[1]!EM_S_PROFITNOTICE_FORECASTL($D103,I$4))/1000000,"")</f>
        <v>0</v>
      </c>
      <c r="J103" s="28">
        <f ca="1">IFERROR(AVERAGE([1]!EM_S_PROFITNOTICE_FORECASTT($D103,J$4),[1]!EM_S_PROFITNOTICE_FORECASTL($D103,J$4))/1000000,"")</f>
        <v>0</v>
      </c>
      <c r="K103" s="29">
        <f t="shared" ca="1" si="19"/>
        <v>0</v>
      </c>
      <c r="L103" s="29">
        <f t="shared" ca="1" si="20"/>
        <v>0</v>
      </c>
      <c r="M103" s="29">
        <f t="shared" ca="1" si="21"/>
        <v>0</v>
      </c>
      <c r="N103" s="12">
        <f ca="1">IFERROR([1]!EM_S_PERFORMANCEEXPRESS_QNETPROFIT(D103,$N$4)/1000000,"")</f>
        <v>0</v>
      </c>
      <c r="O103" s="12">
        <f ca="1">IFERROR([1]!EM_S_PERFORMANCEEXPRESS_QNETPROFIT(D103,$O$4)/1000000,"")</f>
        <v>0</v>
      </c>
      <c r="P103" s="12">
        <f ca="1">IFERROR([1]!EM_S_QSTM07_IS(D103,"61",$P$4,"1")/1000000,"")</f>
        <v>0</v>
      </c>
      <c r="Q103" s="12">
        <f ca="1">IFERROR([1]!EM_S_QSTM07_IS(D103,"61",$Q$4,"1")/1000000,"")</f>
        <v>0</v>
      </c>
      <c r="R103" s="12"/>
      <c r="S103" s="47">
        <f t="shared" ca="1" si="22"/>
        <v>0</v>
      </c>
      <c r="T103" s="47">
        <f t="shared" ca="1" si="23"/>
        <v>0</v>
      </c>
      <c r="U103" s="47">
        <f t="shared" ca="1" si="24"/>
        <v>0</v>
      </c>
      <c r="V103" s="12">
        <f ca="1">IFERROR([1]!EM_S_QSTM07_IS(D103,"61",$V$4,"1")/1000000,"")</f>
        <v>0</v>
      </c>
      <c r="W103" s="12">
        <f ca="1">IFERROR([1]!EM_S_QSTM07_IS(D103,"61",$W$4,"1")/1000000,"")</f>
        <v>0</v>
      </c>
      <c r="X103" s="12">
        <f ca="1">IFERROR([1]!EM_S_QSTM07_IS(D103,"61",$X$4,"1")/1000000,"")</f>
        <v>0</v>
      </c>
      <c r="Y103" s="12">
        <f ca="1">IFERROR([1]!EM_S_QSTM07_IS(D103,"61",$Y$4,"1")/1000000,"")</f>
        <v>0</v>
      </c>
      <c r="Z103" s="12">
        <f ca="1">IFERROR([1]!EM_S_QSTM07_IS(D103,"61",$Z$4,"1")/1000000,"")</f>
        <v>0</v>
      </c>
      <c r="AB103" s="14" t="str">
        <f t="shared" ca="1" si="25"/>
        <v/>
      </c>
      <c r="AC103" s="14" t="str">
        <f t="shared" ca="1" si="26"/>
        <v/>
      </c>
      <c r="AD103" s="14" t="str">
        <f t="shared" ca="1" si="27"/>
        <v/>
      </c>
      <c r="AE103" s="14" t="str">
        <f t="shared" ca="1" si="28"/>
        <v/>
      </c>
      <c r="AH103" s="14" t="str">
        <f t="shared" ca="1" si="29"/>
        <v/>
      </c>
      <c r="AI103" s="14" t="str">
        <f t="shared" ca="1" si="30"/>
        <v/>
      </c>
      <c r="AJ103" s="16" t="str">
        <f t="shared" si="31"/>
        <v/>
      </c>
      <c r="AK103" s="14" t="str">
        <f t="shared" ca="1" si="32"/>
        <v/>
      </c>
      <c r="AL103" s="27">
        <f t="shared" ca="1" si="33"/>
        <v>0</v>
      </c>
    </row>
    <row r="104" spans="1:38" x14ac:dyDescent="0.2">
      <c r="A104" s="16" t="str">
        <f>IFERROR(IF(AJ104=1,MAX($A$4:A103)+1,""),"")</f>
        <v/>
      </c>
      <c r="C104" s="16">
        <v>100</v>
      </c>
      <c r="D104" s="5" t="str">
        <f>IFERROR(VLOOKUP(C104,年增速计算!$D:$U,3,),"")</f>
        <v/>
      </c>
      <c r="E104" s="5" t="str">
        <f>IFERROR(VLOOKUP(C104,年增速计算!$D:$U,4,),"")</f>
        <v/>
      </c>
      <c r="F104" s="14" t="str">
        <f>IFERROR(VLOOKUP(C104,年增速计算!$D:$U,17,),"")</f>
        <v/>
      </c>
      <c r="G104" s="14" t="str">
        <f>IFERROR(VLOOKUP(C104,年增速计算!$D:$U,18,),"")</f>
        <v/>
      </c>
      <c r="H104" s="28">
        <f ca="1">IFERROR(AVERAGE([1]!EM_S_PROFITNOTICE_FORECASTT($D104,H$4),[1]!EM_S_PROFITNOTICE_FORECASTL($D104,H$4))/1000000,"")</f>
        <v>0</v>
      </c>
      <c r="I104" s="28">
        <f ca="1">IFERROR(AVERAGE([1]!EM_S_PROFITNOTICE_FORECASTT($D104,I$4),[1]!EM_S_PROFITNOTICE_FORECASTL($D104,I$4))/1000000,"")</f>
        <v>0</v>
      </c>
      <c r="J104" s="28">
        <f ca="1">IFERROR(AVERAGE([1]!EM_S_PROFITNOTICE_FORECASTT($D104,J$4),[1]!EM_S_PROFITNOTICE_FORECASTL($D104,J$4))/1000000,"")</f>
        <v>0</v>
      </c>
      <c r="K104" s="29">
        <f t="shared" ca="1" si="19"/>
        <v>0</v>
      </c>
      <c r="L104" s="29">
        <f t="shared" ca="1" si="20"/>
        <v>0</v>
      </c>
      <c r="M104" s="29">
        <f t="shared" ca="1" si="21"/>
        <v>0</v>
      </c>
      <c r="N104" s="12">
        <f ca="1">IFERROR([1]!EM_S_PERFORMANCEEXPRESS_QNETPROFIT(D104,$N$4)/1000000,"")</f>
        <v>0</v>
      </c>
      <c r="O104" s="12">
        <f ca="1">IFERROR([1]!EM_S_PERFORMANCEEXPRESS_QNETPROFIT(D104,$O$4)/1000000,"")</f>
        <v>0</v>
      </c>
      <c r="P104" s="12">
        <f ca="1">IFERROR([1]!EM_S_QSTM07_IS(D104,"61",$P$4,"1")/1000000,"")</f>
        <v>0</v>
      </c>
      <c r="Q104" s="12">
        <f ca="1">IFERROR([1]!EM_S_QSTM07_IS(D104,"61",$Q$4,"1")/1000000,"")</f>
        <v>0</v>
      </c>
      <c r="R104" s="12"/>
      <c r="S104" s="47">
        <f t="shared" ca="1" si="22"/>
        <v>0</v>
      </c>
      <c r="T104" s="47">
        <f t="shared" ca="1" si="23"/>
        <v>0</v>
      </c>
      <c r="U104" s="47">
        <f t="shared" ca="1" si="24"/>
        <v>0</v>
      </c>
      <c r="V104" s="12">
        <f ca="1">IFERROR([1]!EM_S_QSTM07_IS(D104,"61",$V$4,"1")/1000000,"")</f>
        <v>0</v>
      </c>
      <c r="W104" s="12">
        <f ca="1">IFERROR([1]!EM_S_QSTM07_IS(D104,"61",$W$4,"1")/1000000,"")</f>
        <v>0</v>
      </c>
      <c r="X104" s="12">
        <f ca="1">IFERROR([1]!EM_S_QSTM07_IS(D104,"61",$X$4,"1")/1000000,"")</f>
        <v>0</v>
      </c>
      <c r="Y104" s="12">
        <f ca="1">IFERROR([1]!EM_S_QSTM07_IS(D104,"61",$Y$4,"1")/1000000,"")</f>
        <v>0</v>
      </c>
      <c r="Z104" s="12">
        <f ca="1">IFERROR([1]!EM_S_QSTM07_IS(D104,"61",$Z$4,"1")/1000000,"")</f>
        <v>0</v>
      </c>
      <c r="AB104" s="14" t="str">
        <f t="shared" ca="1" si="25"/>
        <v/>
      </c>
      <c r="AC104" s="14" t="str">
        <f t="shared" ca="1" si="26"/>
        <v/>
      </c>
      <c r="AD104" s="14" t="str">
        <f t="shared" ca="1" si="27"/>
        <v/>
      </c>
      <c r="AE104" s="14" t="str">
        <f t="shared" ca="1" si="28"/>
        <v/>
      </c>
      <c r="AH104" s="14" t="str">
        <f t="shared" ca="1" si="29"/>
        <v/>
      </c>
      <c r="AI104" s="14" t="str">
        <f t="shared" ca="1" si="30"/>
        <v/>
      </c>
      <c r="AJ104" s="16" t="str">
        <f t="shared" si="31"/>
        <v/>
      </c>
      <c r="AK104" s="14" t="str">
        <f t="shared" ca="1" si="32"/>
        <v/>
      </c>
      <c r="AL104" s="27">
        <f t="shared" ca="1" si="33"/>
        <v>0</v>
      </c>
    </row>
  </sheetData>
  <mergeCells count="1">
    <mergeCell ref="AH3:AI3"/>
  </mergeCells>
  <phoneticPr fontId="8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"/>
  <sheetViews>
    <sheetView showGridLines="0" showZeros="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D15" sqref="D15"/>
    </sheetView>
  </sheetViews>
  <sheetFormatPr defaultColWidth="9.125" defaultRowHeight="12.75" x14ac:dyDescent="0.15"/>
  <cols>
    <col min="1" max="1" width="16.125" style="5" customWidth="1"/>
    <col min="2" max="2" width="19.625" style="5" customWidth="1"/>
    <col min="3" max="6" width="9.125" style="5"/>
    <col min="7" max="7" width="12.125" style="4" bestFit="1" customWidth="1"/>
    <col min="8" max="8" width="14.375" style="5" customWidth="1"/>
    <col min="9" max="10" width="16.75" style="5" customWidth="1"/>
    <col min="11" max="12" width="9.125" style="5"/>
    <col min="13" max="13" width="14.75" style="5" customWidth="1"/>
    <col min="14" max="14" width="19" style="5" customWidth="1"/>
    <col min="15" max="16384" width="9.125" style="5"/>
  </cols>
  <sheetData>
    <row r="1" spans="1:14" x14ac:dyDescent="0.15">
      <c r="A1" s="5" t="s">
        <v>108</v>
      </c>
    </row>
    <row r="2" spans="1:14" x14ac:dyDescent="0.15">
      <c r="A2" s="40" t="s">
        <v>86</v>
      </c>
    </row>
    <row r="3" spans="1:14" x14ac:dyDescent="0.15">
      <c r="A3" s="89" t="s">
        <v>66</v>
      </c>
      <c r="B3" s="89" t="s">
        <v>67</v>
      </c>
      <c r="G3" s="4" t="s">
        <v>85</v>
      </c>
      <c r="H3" s="4" t="s">
        <v>58</v>
      </c>
      <c r="I3" s="4"/>
      <c r="J3" s="4"/>
      <c r="K3" s="4"/>
      <c r="L3" s="4"/>
      <c r="M3" s="89" t="s">
        <v>64</v>
      </c>
      <c r="N3" s="89" t="s">
        <v>65</v>
      </c>
    </row>
    <row r="4" spans="1:14" x14ac:dyDescent="0.15">
      <c r="A4" s="89"/>
      <c r="B4" s="89"/>
      <c r="D4" s="16" t="s">
        <v>21</v>
      </c>
      <c r="E4" s="5" t="s">
        <v>0</v>
      </c>
      <c r="F4" s="5" t="s">
        <v>1</v>
      </c>
      <c r="G4" s="4" t="s">
        <v>23</v>
      </c>
      <c r="H4" s="4" t="s">
        <v>57</v>
      </c>
      <c r="I4" s="4" t="s">
        <v>62</v>
      </c>
      <c r="J4" s="4" t="s">
        <v>61</v>
      </c>
      <c r="K4" s="4" t="s">
        <v>60</v>
      </c>
      <c r="L4" s="4" t="s">
        <v>63</v>
      </c>
      <c r="M4" s="89"/>
      <c r="N4" s="89"/>
    </row>
    <row r="5" spans="1:14" x14ac:dyDescent="0.15">
      <c r="A5" s="43">
        <f ca="1">IFERROR(RANK(M5,$M$5:$M$104,1),"")</f>
        <v>4</v>
      </c>
      <c r="B5" s="44">
        <f ca="1">IFERROR(RANK(N5,$N$5:$N$104,1),"")</f>
        <v>38</v>
      </c>
      <c r="D5" s="16">
        <v>1</v>
      </c>
      <c r="E5" s="5" t="str">
        <f ca="1">IFERROR(VLOOKUP(D5,剔除连续同比业绩下滑!A:AL,4,),"")</f>
        <v>000001.SZ</v>
      </c>
      <c r="F5" s="5" t="str">
        <f ca="1">IFERROR(VLOOKUP(D5,剔除连续同比业绩下滑!A:AL,5,),"")</f>
        <v>平安银行</v>
      </c>
      <c r="G5" s="41">
        <f ca="1">IFERROR(VLOOKUP(D5,剔除连续同比业绩下滑!A:AL,7,),"")</f>
        <v>0.28323206884230445</v>
      </c>
      <c r="H5" s="14">
        <f ca="1">IFERROR(VLOOKUP(D5,剔除连续同比业绩下滑!A:AL,37,),"")</f>
        <v>4.3083096785034469E-2</v>
      </c>
      <c r="I5" s="12">
        <f ca="1">IFERROR(VLOOKUP(D5,剔除连续同比业绩下滑!A:AL,38,),"")</f>
        <v>22844</v>
      </c>
      <c r="J5" s="48">
        <f ca="1">IFERROR([1]!EM_S_SHARE_TOTAL(E5,季度时间参数!$A$2)/100000000,"")</f>
        <v>171.70411365999999</v>
      </c>
      <c r="K5" s="65">
        <f ca="1">IFERROR([1]!EM_S_DQ_CLOSE(E5,季度时间参数!$A$2,"1"),"")</f>
        <v>9.17</v>
      </c>
      <c r="L5" s="50">
        <f ca="1">IFERROR(K5*J5*100000000/(I5*1000000),"")</f>
        <v>6.8925176075214498</v>
      </c>
      <c r="M5" s="49">
        <f ca="1">IFERROR(L5/G5/100,"")</f>
        <v>0.24335230243150918</v>
      </c>
      <c r="N5" s="49">
        <f ca="1">IFERROR(IF(L5/H5/100&lt;0,"",L5/H5/100),"")</f>
        <v>1.5998194470355864</v>
      </c>
    </row>
    <row r="6" spans="1:14" x14ac:dyDescent="0.15">
      <c r="A6" s="43">
        <f t="shared" ref="A6:A69" ca="1" si="0">IFERROR(RANK(M6,$M$5:$M$104,1),"")</f>
        <v>24</v>
      </c>
      <c r="B6" s="44">
        <f t="shared" ref="B6:B69" ca="1" si="1">IFERROR(RANK(N6,$N$5:$N$104,1),"")</f>
        <v>41</v>
      </c>
      <c r="D6" s="16">
        <v>2</v>
      </c>
      <c r="E6" s="5" t="str">
        <f ca="1">IFERROR(VLOOKUP(D6,剔除连续同比业绩下滑!A:AL,4,),"")</f>
        <v>000826.SZ</v>
      </c>
      <c r="F6" s="5" t="str">
        <f ca="1">IFERROR(VLOOKUP(D6,剔除连续同比业绩下滑!A:AL,5,),"")</f>
        <v>启迪桑德</v>
      </c>
      <c r="G6" s="41">
        <f ca="1">IFERROR(VLOOKUP(D6,剔除连续同比业绩下滑!A:AL,7,),"")</f>
        <v>0.35074888840985619</v>
      </c>
      <c r="H6" s="14">
        <f ca="1">IFERROR(VLOOKUP(D6,剔除连续同比业绩下滑!A:AL,37,),"")</f>
        <v>0.1439494291482841</v>
      </c>
      <c r="I6" s="12">
        <f ca="1">IFERROR(VLOOKUP(D6,剔除连续同比业绩下滑!A:AL,38,),"")</f>
        <v>1030.0429413900001</v>
      </c>
      <c r="J6" s="48">
        <f ca="1">IFERROR([1]!EM_S_SHARE_TOTAL(E6,季度时间参数!$A$2)/100000000,"")</f>
        <v>8.5429758000000007</v>
      </c>
      <c r="K6" s="65">
        <f ca="1">IFERROR([1]!EM_S_DQ_CLOSE(E6,季度时间参数!$A$2,"1"),"")</f>
        <v>33.61</v>
      </c>
      <c r="L6" s="50">
        <f t="shared" ref="L6:L69" ca="1" si="2">IFERROR(K6*J6*100000000/(I6*1000000),"")</f>
        <v>27.875480244593568</v>
      </c>
      <c r="M6" s="49">
        <f t="shared" ref="M6:M69" ca="1" si="3">IFERROR(L6/G6/100,"")</f>
        <v>0.79474179864030203</v>
      </c>
      <c r="N6" s="49">
        <f t="shared" ref="N6:N69" ca="1" si="4">IFERROR(IF(L6/H6/100&lt;0,"",L6/H6/100),"")</f>
        <v>1.9364773038369389</v>
      </c>
    </row>
    <row r="7" spans="1:14" x14ac:dyDescent="0.15">
      <c r="A7" s="43">
        <f t="shared" ca="1" si="0"/>
        <v>58</v>
      </c>
      <c r="B7" s="44">
        <f t="shared" ca="1" si="1"/>
        <v>5</v>
      </c>
      <c r="D7" s="16">
        <v>3</v>
      </c>
      <c r="E7" s="5" t="str">
        <f ca="1">IFERROR(VLOOKUP(D7,剔除连续同比业绩下滑!A:AL,4,),"")</f>
        <v>000938.SZ</v>
      </c>
      <c r="F7" s="5" t="str">
        <f ca="1">IFERROR(VLOOKUP(D7,剔除连续同比业绩下滑!A:AL,5,),"")</f>
        <v>紫光股份</v>
      </c>
      <c r="G7" s="41">
        <f ca="1">IFERROR(VLOOKUP(D7,剔除连续同比业绩下滑!A:AL,7,),"")</f>
        <v>0.35573118864465791</v>
      </c>
      <c r="H7" s="14">
        <f ca="1">IFERROR(VLOOKUP(D7,剔除连续同比业绩下滑!A:AL,37,),"")</f>
        <v>6.6469772301293162</v>
      </c>
      <c r="I7" s="12">
        <f ca="1">IFERROR(VLOOKUP(D7,剔除连续同比业绩下滑!A:AL,38,),"")</f>
        <v>555.59333732999994</v>
      </c>
      <c r="J7" s="48">
        <f ca="1">IFERROR([1]!EM_S_SHARE_TOTAL(E7,季度时间参数!$A$2)/100000000,"")</f>
        <v>10.42303162</v>
      </c>
      <c r="K7" s="65">
        <f ca="1">IFERROR([1]!EM_S_DQ_CLOSE(E7,季度时间参数!$A$2,"1"),"")</f>
        <v>52.58</v>
      </c>
      <c r="L7" s="50">
        <f t="shared" ca="1" si="2"/>
        <v>98.641032164517227</v>
      </c>
      <c r="M7" s="49">
        <f t="shared" ca="1" si="3"/>
        <v>2.7729093009904835</v>
      </c>
      <c r="N7" s="49">
        <f t="shared" ca="1" si="4"/>
        <v>0.14839983461564857</v>
      </c>
    </row>
    <row r="8" spans="1:14" x14ac:dyDescent="0.15">
      <c r="A8" s="43">
        <f t="shared" ca="1" si="0"/>
        <v>3</v>
      </c>
      <c r="B8" s="44">
        <f t="shared" ca="1" si="1"/>
        <v>2</v>
      </c>
      <c r="D8" s="16">
        <v>4</v>
      </c>
      <c r="E8" s="5" t="str">
        <f ca="1">IFERROR(VLOOKUP(D8,剔除连续同比业绩下滑!A:AL,4,),"")</f>
        <v>000957.SZ</v>
      </c>
      <c r="F8" s="5" t="str">
        <f ca="1">IFERROR(VLOOKUP(D8,剔除连续同比业绩下滑!A:AL,5,),"")</f>
        <v>中通客车</v>
      </c>
      <c r="G8" s="41">
        <f ca="1">IFERROR(VLOOKUP(D8,剔除连续同比业绩下滑!A:AL,7,),"")</f>
        <v>0.5877696748779615</v>
      </c>
      <c r="H8" s="14">
        <f ca="1">IFERROR(VLOOKUP(D8,剔除连续同比业绩下滑!A:AL,37,),"")</f>
        <v>1.5595558357063466</v>
      </c>
      <c r="I8" s="12">
        <f ca="1">IFERROR(VLOOKUP(D8,剔除连续同比业绩下滑!A:AL,38,),"")</f>
        <v>666.00442793000002</v>
      </c>
      <c r="J8" s="48">
        <f ca="1">IFERROR([1]!EM_S_SHARE_TOTAL(E8,季度时间参数!$A$2)/100000000,"")</f>
        <v>5.92903936</v>
      </c>
      <c r="K8" s="65">
        <f ca="1">IFERROR([1]!EM_S_DQ_CLOSE(E8,季度时间参数!$A$2,"1"),"")</f>
        <v>14.3</v>
      </c>
      <c r="L8" s="50">
        <f t="shared" ca="1" si="2"/>
        <v>12.730435308293671</v>
      </c>
      <c r="M8" s="49">
        <f t="shared" ca="1" si="3"/>
        <v>0.21658884172506671</v>
      </c>
      <c r="N8" s="49">
        <f t="shared" ca="1" si="4"/>
        <v>8.1628595891392763E-2</v>
      </c>
    </row>
    <row r="9" spans="1:14" x14ac:dyDescent="0.15">
      <c r="A9" s="43">
        <f t="shared" ca="1" si="0"/>
        <v>8</v>
      </c>
      <c r="B9" s="44">
        <f t="shared" ca="1" si="1"/>
        <v>14</v>
      </c>
      <c r="D9" s="16">
        <v>5</v>
      </c>
      <c r="E9" s="5" t="str">
        <f ca="1">IFERROR(VLOOKUP(D9,剔除连续同比业绩下滑!A:AL,4,),"")</f>
        <v>002142.SZ</v>
      </c>
      <c r="F9" s="5" t="str">
        <f ca="1">IFERROR(VLOOKUP(D9,剔除连续同比业绩下滑!A:AL,5,),"")</f>
        <v>宁波银行</v>
      </c>
      <c r="G9" s="41">
        <f ca="1">IFERROR(VLOOKUP(D9,剔除连续同比业绩下滑!A:AL,7,),"")</f>
        <v>0.23027205280330865</v>
      </c>
      <c r="H9" s="14">
        <f ca="1">IFERROR(VLOOKUP(D9,剔除连续同比业绩下滑!A:AL,37,),"")</f>
        <v>0.2223643184148143</v>
      </c>
      <c r="I9" s="12">
        <f ca="1">IFERROR(VLOOKUP(D9,剔除连续同比业绩下滑!A:AL,38,),"")</f>
        <v>7809.9999999999991</v>
      </c>
      <c r="J9" s="48">
        <f ca="1">IFERROR([1]!EM_S_SHARE_TOTAL(E9,季度时间参数!$A$2)/100000000,"")</f>
        <v>38.997940810000003</v>
      </c>
      <c r="K9" s="65">
        <f ca="1">IFERROR([1]!EM_S_DQ_CLOSE(E9,季度时间参数!$A$2,"1"),"")</f>
        <v>17.739999999999998</v>
      </c>
      <c r="L9" s="50">
        <f t="shared" ca="1" si="2"/>
        <v>8.8581750316184387</v>
      </c>
      <c r="M9" s="49">
        <f t="shared" ca="1" si="3"/>
        <v>0.38468302704474611</v>
      </c>
      <c r="N9" s="49">
        <f t="shared" ca="1" si="4"/>
        <v>0.39836314993189531</v>
      </c>
    </row>
    <row r="10" spans="1:14" x14ac:dyDescent="0.15">
      <c r="A10" s="43">
        <f t="shared" ca="1" si="0"/>
        <v>50</v>
      </c>
      <c r="B10" s="44" t="str">
        <f t="shared" ca="1" si="1"/>
        <v/>
      </c>
      <c r="D10" s="16">
        <v>6</v>
      </c>
      <c r="E10" s="5" t="str">
        <f ca="1">IFERROR(VLOOKUP(D10,剔除连续同比业绩下滑!A:AL,4,),"")</f>
        <v>002230.SZ</v>
      </c>
      <c r="F10" s="5" t="str">
        <f ca="1">IFERROR(VLOOKUP(D10,剔除连续同比业绩下滑!A:AL,5,),"")</f>
        <v>科大讯飞</v>
      </c>
      <c r="G10" s="41">
        <f ca="1">IFERROR(VLOOKUP(D10,剔除连续同比业绩下滑!A:AL,7,),"")</f>
        <v>0.33276632747883261</v>
      </c>
      <c r="H10" s="14">
        <f ca="1">IFERROR(VLOOKUP(D10,剔除连续同比业绩下滑!A:AL,37,),"")</f>
        <v>-0.23340717183454807</v>
      </c>
      <c r="I10" s="12">
        <f ca="1">IFERROR(VLOOKUP(D10,剔除连续同比业绩下滑!A:AL,38,),"")</f>
        <v>531.61815000000001</v>
      </c>
      <c r="J10" s="48">
        <f ca="1">IFERROR([1]!EM_S_SHARE_TOTAL(E10,季度时间参数!$A$2)/100000000,"")</f>
        <v>13.161030090000001</v>
      </c>
      <c r="K10" s="65">
        <f ca="1">IFERROR([1]!EM_S_DQ_CLOSE(E10,季度时间参数!$A$2,"1"),"")</f>
        <v>26.5</v>
      </c>
      <c r="L10" s="50">
        <f t="shared" ca="1" si="2"/>
        <v>65.604851411675838</v>
      </c>
      <c r="M10" s="49">
        <f t="shared" ca="1" si="3"/>
        <v>1.9714990969405997</v>
      </c>
      <c r="N10" s="49" t="str">
        <f t="shared" ca="1" si="4"/>
        <v/>
      </c>
    </row>
    <row r="11" spans="1:14" x14ac:dyDescent="0.15">
      <c r="A11" s="43">
        <f t="shared" ca="1" si="0"/>
        <v>21</v>
      </c>
      <c r="B11" s="44">
        <f t="shared" ca="1" si="1"/>
        <v>46</v>
      </c>
      <c r="D11" s="16">
        <v>7</v>
      </c>
      <c r="E11" s="5" t="str">
        <f ca="1">IFERROR(VLOOKUP(D11,剔除连续同比业绩下滑!A:AL,4,),"")</f>
        <v>002294.SZ</v>
      </c>
      <c r="F11" s="5" t="str">
        <f ca="1">IFERROR(VLOOKUP(D11,剔除连续同比业绩下滑!A:AL,5,),"")</f>
        <v>信立泰</v>
      </c>
      <c r="G11" s="41">
        <f ca="1">IFERROR(VLOOKUP(D11,剔除连续同比业绩下滑!A:AL,7,),"")</f>
        <v>0.28931405789941578</v>
      </c>
      <c r="H11" s="14">
        <f ca="1">IFERROR(VLOOKUP(D11,剔除连续同比业绩下滑!A:AL,37,),"")</f>
        <v>8.1579657842110867E-2</v>
      </c>
      <c r="I11" s="12">
        <f ca="1">IFERROR(VLOOKUP(D11,剔除连续同比业绩下滑!A:AL,38,),"")</f>
        <v>1392.5119999999999</v>
      </c>
      <c r="J11" s="48">
        <f ca="1">IFERROR([1]!EM_S_SHARE_TOTAL(E11,季度时间参数!$A$2)/100000000,"")</f>
        <v>10.46016</v>
      </c>
      <c r="K11" s="65">
        <f ca="1">IFERROR([1]!EM_S_DQ_CLOSE(E11,季度时间参数!$A$2,"1"),"")</f>
        <v>28.7</v>
      </c>
      <c r="L11" s="50">
        <f t="shared" ca="1" si="2"/>
        <v>21.558635904035299</v>
      </c>
      <c r="M11" s="49">
        <f t="shared" ca="1" si="3"/>
        <v>0.74516378708187314</v>
      </c>
      <c r="N11" s="49">
        <f t="shared" ca="1" si="4"/>
        <v>2.6426484830029375</v>
      </c>
    </row>
    <row r="12" spans="1:14" x14ac:dyDescent="0.15">
      <c r="A12" s="43">
        <f t="shared" ca="1" si="0"/>
        <v>16</v>
      </c>
      <c r="B12" s="44">
        <f t="shared" ca="1" si="1"/>
        <v>43</v>
      </c>
      <c r="D12" s="16">
        <v>8</v>
      </c>
      <c r="E12" s="5" t="str">
        <f ca="1">IFERROR(VLOOKUP(D12,剔除连续同比业绩下滑!A:AL,4,),"")</f>
        <v>002400.SZ</v>
      </c>
      <c r="F12" s="5" t="str">
        <f ca="1">IFERROR(VLOOKUP(D12,剔除连续同比业绩下滑!A:AL,5,),"")</f>
        <v>省广股份</v>
      </c>
      <c r="G12" s="41">
        <f ca="1">IFERROR(VLOOKUP(D12,剔除连续同比业绩下滑!A:AL,7,),"")</f>
        <v>0.51877710324362036</v>
      </c>
      <c r="H12" s="14">
        <f ca="1">IFERROR(VLOOKUP(D12,剔除连续同比业绩下滑!A:AL,37,),"")</f>
        <v>0.13330981104821643</v>
      </c>
      <c r="I12" s="12">
        <f ca="1">IFERROR(VLOOKUP(D12,剔除连续同比业绩下滑!A:AL,38,),"")</f>
        <v>657.17224999999996</v>
      </c>
      <c r="J12" s="48">
        <f ca="1">IFERROR([1]!EM_S_SHARE_TOTAL(E12,季度时间参数!$A$2)/100000000,"")</f>
        <v>13.4102856</v>
      </c>
      <c r="K12" s="65">
        <f ca="1">IFERROR([1]!EM_S_DQ_CLOSE(E12,季度时间参数!$A$2,"1"),"")</f>
        <v>13.79</v>
      </c>
      <c r="L12" s="50">
        <f t="shared" ca="1" si="2"/>
        <v>28.139934153336508</v>
      </c>
      <c r="M12" s="49">
        <f t="shared" ca="1" si="3"/>
        <v>0.54242822162723425</v>
      </c>
      <c r="N12" s="49">
        <f t="shared" ca="1" si="4"/>
        <v>2.1108674546960882</v>
      </c>
    </row>
    <row r="13" spans="1:14" x14ac:dyDescent="0.15">
      <c r="A13" s="43">
        <f t="shared" ca="1" si="0"/>
        <v>13</v>
      </c>
      <c r="B13" s="44">
        <f t="shared" ca="1" si="1"/>
        <v>24</v>
      </c>
      <c r="D13" s="16">
        <v>9</v>
      </c>
      <c r="E13" s="5" t="str">
        <f ca="1">IFERROR(VLOOKUP(D13,剔除连续同比业绩下滑!A:AL,4,),"")</f>
        <v>002415.SZ</v>
      </c>
      <c r="F13" s="5" t="str">
        <f ca="1">IFERROR(VLOOKUP(D13,剔除连续同比业绩下滑!A:AL,5,),"")</f>
        <v>海康威视</v>
      </c>
      <c r="G13" s="41">
        <f ca="1">IFERROR(VLOOKUP(D13,剔除连续同比业绩下滑!A:AL,7,),"")</f>
        <v>0.41034890817463365</v>
      </c>
      <c r="H13" s="14">
        <f ca="1">IFERROR(VLOOKUP(D13,剔除连续同比业绩下滑!A:AL,37,),"")</f>
        <v>0.30960594903605643</v>
      </c>
      <c r="I13" s="12">
        <f ca="1">IFERROR(VLOOKUP(D13,剔除连续同比业绩下滑!A:AL,38,),"")</f>
        <v>7336.3120500000005</v>
      </c>
      <c r="J13" s="48">
        <f ca="1">IFERROR([1]!EM_S_SHARE_TOTAL(E13,季度时间参数!$A$2)/100000000,"")</f>
        <v>61.027068849999999</v>
      </c>
      <c r="K13" s="65">
        <f ca="1">IFERROR([1]!EM_S_DQ_CLOSE(E13,季度时间参数!$A$2,"1"),"")</f>
        <v>25</v>
      </c>
      <c r="L13" s="50">
        <f t="shared" ca="1" si="2"/>
        <v>20.796235368014369</v>
      </c>
      <c r="M13" s="49">
        <f t="shared" ca="1" si="3"/>
        <v>0.50679397346328603</v>
      </c>
      <c r="N13" s="49">
        <f t="shared" ca="1" si="4"/>
        <v>0.67170012180846228</v>
      </c>
    </row>
    <row r="14" spans="1:14" x14ac:dyDescent="0.15">
      <c r="A14" s="43">
        <f t="shared" ca="1" si="0"/>
        <v>7</v>
      </c>
      <c r="B14" s="44">
        <f t="shared" ca="1" si="1"/>
        <v>21</v>
      </c>
      <c r="D14" s="16">
        <v>10</v>
      </c>
      <c r="E14" s="5" t="str">
        <f ca="1">IFERROR(VLOOKUP(D14,剔除连续同比业绩下滑!A:AL,4,),"")</f>
        <v>002450.SZ</v>
      </c>
      <c r="F14" s="5" t="str">
        <f ca="1">IFERROR(VLOOKUP(D14,剔除连续同比业绩下滑!A:AL,5,),"")</f>
        <v>康得新</v>
      </c>
      <c r="G14" s="41">
        <f ca="1">IFERROR(VLOOKUP(D14,剔除连续同比业绩下滑!A:AL,7,),"")</f>
        <v>0.82253606831625703</v>
      </c>
      <c r="H14" s="14">
        <f ca="1">IFERROR(VLOOKUP(D14,剔除连续同比业绩下滑!A:AL,37,),"")</f>
        <v>0.4840704399477207</v>
      </c>
      <c r="I14" s="12">
        <f ca="1">IFERROR(VLOOKUP(D14,剔除连续同比业绩下滑!A:AL,38,),"")</f>
        <v>2013.9849999999999</v>
      </c>
      <c r="J14" s="48">
        <f ca="1">IFERROR([1]!EM_S_SHARE_TOTAL(E14,季度时间参数!$A$2)/100000000,"")</f>
        <v>35.289925820000001</v>
      </c>
      <c r="K14" s="65">
        <f ca="1">IFERROR([1]!EM_S_DQ_CLOSE(E14,季度时间参数!$A$2,"1"),"")</f>
        <v>17.600000000000001</v>
      </c>
      <c r="L14" s="50">
        <f t="shared" ca="1" si="2"/>
        <v>30.83948959063747</v>
      </c>
      <c r="M14" s="49">
        <f t="shared" ca="1" si="3"/>
        <v>0.37493176018124458</v>
      </c>
      <c r="N14" s="49">
        <f t="shared" ca="1" si="4"/>
        <v>0.63708681724023708</v>
      </c>
    </row>
    <row r="15" spans="1:14" x14ac:dyDescent="0.15">
      <c r="A15" s="43">
        <f t="shared" ca="1" si="0"/>
        <v>15</v>
      </c>
      <c r="B15" s="44">
        <f t="shared" ca="1" si="1"/>
        <v>16</v>
      </c>
      <c r="D15" s="16">
        <v>11</v>
      </c>
      <c r="E15" s="5" t="str">
        <f ca="1">IFERROR(VLOOKUP(D15,剔除连续同比业绩下滑!A:AL,4,),"")</f>
        <v>002508.SZ</v>
      </c>
      <c r="F15" s="5" t="str">
        <f ca="1">IFERROR(VLOOKUP(D15,剔除连续同比业绩下滑!A:AL,5,),"")</f>
        <v>老板电器</v>
      </c>
      <c r="G15" s="41">
        <f ca="1">IFERROR(VLOOKUP(D15,剔除连续同比业绩下滑!A:AL,7,),"")</f>
        <v>0.43954727629786583</v>
      </c>
      <c r="H15" s="14">
        <f ca="1">IFERROR(VLOOKUP(D15,剔除连续同比业绩下滑!A:AL,37,),"")</f>
        <v>0.50142739611984299</v>
      </c>
      <c r="I15" s="12">
        <f ca="1">IFERROR(VLOOKUP(D15,剔除连续同比业绩下滑!A:AL,38,),"")</f>
        <v>1204.2150000000001</v>
      </c>
      <c r="J15" s="48">
        <f ca="1">IFERROR([1]!EM_S_SHARE_TOTAL(E15,季度时间参数!$A$2)/100000000,"")</f>
        <v>7.3005674999999997</v>
      </c>
      <c r="K15" s="65">
        <f ca="1">IFERROR([1]!EM_S_DQ_CLOSE(E15,季度时间参数!$A$2,"1"),"")</f>
        <v>37.479999999999997</v>
      </c>
      <c r="L15" s="50">
        <f t="shared" ca="1" si="2"/>
        <v>22.722293768139401</v>
      </c>
      <c r="M15" s="49">
        <f t="shared" ca="1" si="3"/>
        <v>0.51694766395825187</v>
      </c>
      <c r="N15" s="49">
        <f t="shared" ca="1" si="4"/>
        <v>0.45315221992195837</v>
      </c>
    </row>
    <row r="16" spans="1:14" x14ac:dyDescent="0.15">
      <c r="A16" s="43">
        <f t="shared" ca="1" si="0"/>
        <v>41</v>
      </c>
      <c r="B16" s="44">
        <f t="shared" ca="1" si="1"/>
        <v>40</v>
      </c>
      <c r="D16" s="16">
        <v>12</v>
      </c>
      <c r="E16" s="5" t="str">
        <f ca="1">IFERROR(VLOOKUP(D16,剔除连续同比业绩下滑!A:AL,4,),"")</f>
        <v>002542.SZ</v>
      </c>
      <c r="F16" s="5" t="str">
        <f ca="1">IFERROR(VLOOKUP(D16,剔除连续同比业绩下滑!A:AL,5,),"")</f>
        <v>中化岩土</v>
      </c>
      <c r="G16" s="41">
        <f ca="1">IFERROR(VLOOKUP(D16,剔除连续同比业绩下滑!A:AL,7,),"")</f>
        <v>0.38979338881461678</v>
      </c>
      <c r="H16" s="14">
        <f ca="1">IFERROR(VLOOKUP(D16,剔除连续同比业绩下滑!A:AL,37,),"")</f>
        <v>0.25613201259264884</v>
      </c>
      <c r="I16" s="12">
        <f ca="1">IFERROR(VLOOKUP(D16,剔除连续同比业绩下滑!A:AL,38,),"")</f>
        <v>272.47219999999999</v>
      </c>
      <c r="J16" s="48">
        <f ca="1">IFERROR([1]!EM_S_SHARE_TOTAL(E16,季度时间参数!$A$2)/100000000,"")</f>
        <v>18</v>
      </c>
      <c r="K16" s="65">
        <f ca="1">IFERROR([1]!EM_S_DQ_CLOSE(E16,季度时间参数!$A$2,"1"),"")</f>
        <v>7.18</v>
      </c>
      <c r="L16" s="50">
        <f t="shared" ca="1" si="2"/>
        <v>47.432361907012897</v>
      </c>
      <c r="M16" s="49">
        <f t="shared" ca="1" si="3"/>
        <v>1.2168590660620831</v>
      </c>
      <c r="N16" s="49">
        <f t="shared" ca="1" si="4"/>
        <v>1.8518716745668613</v>
      </c>
    </row>
    <row r="17" spans="1:14" x14ac:dyDescent="0.15">
      <c r="A17" s="43">
        <f t="shared" ca="1" si="0"/>
        <v>32</v>
      </c>
      <c r="B17" s="44">
        <f t="shared" ca="1" si="1"/>
        <v>30</v>
      </c>
      <c r="D17" s="16">
        <v>13</v>
      </c>
      <c r="E17" s="5" t="str">
        <f ca="1">IFERROR(VLOOKUP(D17,剔除连续同比业绩下滑!A:AL,4,),"")</f>
        <v>002572.SZ</v>
      </c>
      <c r="F17" s="5" t="str">
        <f ca="1">IFERROR(VLOOKUP(D17,剔除连续同比业绩下滑!A:AL,5,),"")</f>
        <v>索菲亚</v>
      </c>
      <c r="G17" s="41">
        <f ca="1">IFERROR(VLOOKUP(D17,剔除连续同比业绩下滑!A:AL,7,),"")</f>
        <v>0.40432915000188907</v>
      </c>
      <c r="H17" s="14">
        <f ca="1">IFERROR(VLOOKUP(D17,剔除连续同比业绩下滑!A:AL,37,),"")</f>
        <v>0.37990145440661316</v>
      </c>
      <c r="I17" s="12">
        <f ca="1">IFERROR(VLOOKUP(D17,剔除连续同比业绩下滑!A:AL,38,),"")</f>
        <v>642.62130000000002</v>
      </c>
      <c r="J17" s="48">
        <f ca="1">IFERROR([1]!EM_S_SHARE_TOTAL(E17,季度时间参数!$A$2)/100000000,"")</f>
        <v>4.6171315499999999</v>
      </c>
      <c r="K17" s="65">
        <f ca="1">IFERROR([1]!EM_S_DQ_CLOSE(E17,季度时间参数!$A$2,"1"),"")</f>
        <v>53.21</v>
      </c>
      <c r="L17" s="50">
        <f t="shared" ca="1" si="2"/>
        <v>38.23053636340719</v>
      </c>
      <c r="M17" s="49">
        <f t="shared" ca="1" si="3"/>
        <v>0.94553005548149505</v>
      </c>
      <c r="N17" s="49">
        <f t="shared" ca="1" si="4"/>
        <v>1.0063277178846644</v>
      </c>
    </row>
    <row r="18" spans="1:14" x14ac:dyDescent="0.15">
      <c r="A18" s="43">
        <f t="shared" ca="1" si="0"/>
        <v>40</v>
      </c>
      <c r="B18" s="44">
        <f t="shared" ca="1" si="1"/>
        <v>6</v>
      </c>
      <c r="D18" s="16">
        <v>14</v>
      </c>
      <c r="E18" s="5" t="str">
        <f ca="1">IFERROR(VLOOKUP(D18,剔除连续同比业绩下滑!A:AL,4,),"")</f>
        <v>002589.SZ</v>
      </c>
      <c r="F18" s="5" t="str">
        <f ca="1">IFERROR(VLOOKUP(D18,剔除连续同比业绩下滑!A:AL,5,),"")</f>
        <v>瑞康医药</v>
      </c>
      <c r="G18" s="41">
        <f ca="1">IFERROR(VLOOKUP(D18,剔除连续同比业绩下滑!A:AL,7,),"")</f>
        <v>0.30595604943159649</v>
      </c>
      <c r="H18" s="14">
        <f ca="1">IFERROR(VLOOKUP(D18,剔除连续同比业绩下滑!A:AL,37,),"")</f>
        <v>1.5389141029770914</v>
      </c>
      <c r="I18" s="12">
        <f ca="1">IFERROR(VLOOKUP(D18,剔除连续同比业绩下滑!A:AL,38,),"")</f>
        <v>554.45550000000003</v>
      </c>
      <c r="J18" s="48">
        <f ca="1">IFERROR([1]!EM_S_SHARE_TOTAL(E18,季度时间参数!$A$2)/100000000,"")</f>
        <v>6.5422194400000002</v>
      </c>
      <c r="K18" s="65">
        <f ca="1">IFERROR([1]!EM_S_DQ_CLOSE(E18,季度时间参数!$A$2,"1"),"")</f>
        <v>30.95</v>
      </c>
      <c r="L18" s="50">
        <f t="shared" ca="1" si="2"/>
        <v>36.519015803432374</v>
      </c>
      <c r="M18" s="49">
        <f t="shared" ca="1" si="3"/>
        <v>1.1936033254213214</v>
      </c>
      <c r="N18" s="49">
        <f t="shared" ca="1" si="4"/>
        <v>0.23730379579201247</v>
      </c>
    </row>
    <row r="19" spans="1:14" x14ac:dyDescent="0.15">
      <c r="A19" s="43">
        <f t="shared" ca="1" si="0"/>
        <v>12</v>
      </c>
      <c r="B19" s="44">
        <f t="shared" ca="1" si="1"/>
        <v>44</v>
      </c>
      <c r="D19" s="16">
        <v>15</v>
      </c>
      <c r="E19" s="5" t="str">
        <f ca="1">IFERROR(VLOOKUP(D19,剔除连续同比业绩下滑!A:AL,4,),"")</f>
        <v>002701.SZ</v>
      </c>
      <c r="F19" s="5" t="str">
        <f ca="1">IFERROR(VLOOKUP(D19,剔除连续同比业绩下滑!A:AL,5,),"")</f>
        <v>奥瑞金</v>
      </c>
      <c r="G19" s="41">
        <f ca="1">IFERROR(VLOOKUP(D19,剔除连续同比业绩下滑!A:AL,7,),"")</f>
        <v>0.33884710940397156</v>
      </c>
      <c r="H19" s="14">
        <f ca="1">IFERROR(VLOOKUP(D19,剔除连续同比业绩下滑!A:AL,37,),"")</f>
        <v>7.1934338852314456E-2</v>
      </c>
      <c r="I19" s="12">
        <f ca="1">IFERROR(VLOOKUP(D19,剔除连续同比业绩下滑!A:AL,38,),"")</f>
        <v>1144.0989</v>
      </c>
      <c r="J19" s="48">
        <f ca="1">IFERROR([1]!EM_S_SHARE_TOTAL(E19,季度时间参数!$A$2)/100000000,"")</f>
        <v>23.552256</v>
      </c>
      <c r="K19" s="65">
        <f ca="1">IFERROR([1]!EM_S_DQ_CLOSE(E19,季度时间参数!$A$2,"1"),"")</f>
        <v>8.27</v>
      </c>
      <c r="L19" s="50">
        <f t="shared" ca="1" si="2"/>
        <v>17.02450348654299</v>
      </c>
      <c r="M19" s="49">
        <f t="shared" ca="1" si="3"/>
        <v>0.50242433870806547</v>
      </c>
      <c r="N19" s="49">
        <f t="shared" ca="1" si="4"/>
        <v>2.3666726848626949</v>
      </c>
    </row>
    <row r="20" spans="1:14" x14ac:dyDescent="0.15">
      <c r="A20" s="43">
        <f t="shared" ca="1" si="0"/>
        <v>42</v>
      </c>
      <c r="B20" s="44" t="str">
        <f t="shared" ca="1" si="1"/>
        <v/>
      </c>
      <c r="D20" s="16">
        <v>16</v>
      </c>
      <c r="E20" s="5" t="str">
        <f ca="1">IFERROR(VLOOKUP(D20,剔除连续同比业绩下滑!A:AL,4,),"")</f>
        <v>002707.SZ</v>
      </c>
      <c r="F20" s="5" t="str">
        <f ca="1">IFERROR(VLOOKUP(D20,剔除连续同比业绩下滑!A:AL,5,),"")</f>
        <v>众信旅游</v>
      </c>
      <c r="G20" s="41">
        <f ca="1">IFERROR(VLOOKUP(D20,剔除连续同比业绩下滑!A:AL,7,),"")</f>
        <v>0.43665166183227822</v>
      </c>
      <c r="H20" s="14">
        <f ca="1">IFERROR(VLOOKUP(D20,剔除连续同比业绩下滑!A:AL,37,),"")</f>
        <v>-0.26763082928671128</v>
      </c>
      <c r="I20" s="12">
        <f ca="1">IFERROR(VLOOKUP(D20,剔除连续同比业绩下滑!A:AL,38,),"")</f>
        <v>214.71039999999999</v>
      </c>
      <c r="J20" s="48">
        <f ca="1">IFERROR([1]!EM_S_SHARE_TOTAL(E20,季度时间参数!$A$2)/100000000,"")</f>
        <v>8.4380217999999996</v>
      </c>
      <c r="K20" s="65">
        <f ca="1">IFERROR([1]!EM_S_DQ_CLOSE(E20,季度时间参数!$A$2,"1"),"")</f>
        <v>13.67</v>
      </c>
      <c r="L20" s="50">
        <f t="shared" ca="1" si="2"/>
        <v>53.722482937948037</v>
      </c>
      <c r="M20" s="49">
        <f t="shared" ca="1" si="3"/>
        <v>1.2303281456096535</v>
      </c>
      <c r="N20" s="49" t="str">
        <f t="shared" ca="1" si="4"/>
        <v/>
      </c>
    </row>
    <row r="21" spans="1:14" x14ac:dyDescent="0.15">
      <c r="A21" s="43">
        <f t="shared" ca="1" si="0"/>
        <v>46</v>
      </c>
      <c r="B21" s="44">
        <f t="shared" ca="1" si="1"/>
        <v>34</v>
      </c>
      <c r="D21" s="16">
        <v>17</v>
      </c>
      <c r="E21" s="5" t="str">
        <f ca="1">IFERROR(VLOOKUP(D21,剔除连续同比业绩下滑!A:AL,4,),"")</f>
        <v>002717.SZ</v>
      </c>
      <c r="F21" s="5" t="str">
        <f ca="1">IFERROR(VLOOKUP(D21,剔除连续同比业绩下滑!A:AL,5,),"")</f>
        <v>岭南园林</v>
      </c>
      <c r="G21" s="41">
        <f ca="1">IFERROR(VLOOKUP(D21,剔除连续同比业绩下滑!A:AL,7,),"")</f>
        <v>0.22361942119818412</v>
      </c>
      <c r="H21" s="14">
        <f ca="1">IFERROR(VLOOKUP(D21,剔除连续同比业绩下滑!A:AL,37,),"")</f>
        <v>0.35255314164115464</v>
      </c>
      <c r="I21" s="12">
        <f ca="1">IFERROR(VLOOKUP(D21,剔除连续同比业绩下滑!A:AL,38,),"")</f>
        <v>235.13155000000003</v>
      </c>
      <c r="J21" s="48">
        <f ca="1">IFERROR([1]!EM_S_SHARE_TOTAL(E21,季度时间参数!$A$2)/100000000,"")</f>
        <v>4.1403787999999997</v>
      </c>
      <c r="K21" s="65">
        <f ca="1">IFERROR([1]!EM_S_DQ_CLOSE(E21,季度时间参数!$A$2,"1"),"")</f>
        <v>22.99</v>
      </c>
      <c r="L21" s="50">
        <f t="shared" ca="1" si="2"/>
        <v>40.482576077944444</v>
      </c>
      <c r="M21" s="49">
        <f t="shared" ca="1" si="3"/>
        <v>1.8103336401209313</v>
      </c>
      <c r="N21" s="49">
        <f t="shared" ca="1" si="4"/>
        <v>1.1482687656531945</v>
      </c>
    </row>
    <row r="22" spans="1:14" x14ac:dyDescent="0.15">
      <c r="A22" s="43">
        <f t="shared" ca="1" si="0"/>
        <v>30</v>
      </c>
      <c r="B22" s="44">
        <f t="shared" ca="1" si="1"/>
        <v>37</v>
      </c>
      <c r="D22" s="16">
        <v>18</v>
      </c>
      <c r="E22" s="5" t="str">
        <f ca="1">IFERROR(VLOOKUP(D22,剔除连续同比业绩下滑!A:AL,4,),"")</f>
        <v>002727.SZ</v>
      </c>
      <c r="F22" s="5" t="str">
        <f ca="1">IFERROR(VLOOKUP(D22,剔除连续同比业绩下滑!A:AL,5,),"")</f>
        <v>一心堂</v>
      </c>
      <c r="G22" s="41">
        <f ca="1">IFERROR(VLOOKUP(D22,剔除连续同比业绩下滑!A:AL,7,),"")</f>
        <v>0.27468848614303454</v>
      </c>
      <c r="H22" s="14">
        <f ca="1">IFERROR(VLOOKUP(D22,剔除连续同比业绩下滑!A:AL,37,),"")</f>
        <v>0.16792366032097192</v>
      </c>
      <c r="I22" s="12">
        <f ca="1">IFERROR(VLOOKUP(D22,剔除连续同比业绩下滑!A:AL,38,),"")</f>
        <v>398.40439999999995</v>
      </c>
      <c r="J22" s="48">
        <f ca="1">IFERROR([1]!EM_S_SHARE_TOTAL(E22,季度时间参数!$A$2)/100000000,"")</f>
        <v>5.2060000000000004</v>
      </c>
      <c r="K22" s="65">
        <f ca="1">IFERROR([1]!EM_S_DQ_CLOSE(E22,季度时间参数!$A$2,"1"),"")</f>
        <v>19.48</v>
      </c>
      <c r="L22" s="50">
        <f t="shared" ca="1" si="2"/>
        <v>25.454759033785781</v>
      </c>
      <c r="M22" s="49">
        <f t="shared" ca="1" si="3"/>
        <v>0.92667732059694319</v>
      </c>
      <c r="N22" s="49">
        <f t="shared" ca="1" si="4"/>
        <v>1.5158530361433973</v>
      </c>
    </row>
    <row r="23" spans="1:14" x14ac:dyDescent="0.15">
      <c r="A23" s="43">
        <f t="shared" ca="1" si="0"/>
        <v>56</v>
      </c>
      <c r="B23" s="44">
        <f t="shared" ca="1" si="1"/>
        <v>25</v>
      </c>
      <c r="D23" s="16">
        <v>19</v>
      </c>
      <c r="E23" s="5" t="str">
        <f ca="1">IFERROR(VLOOKUP(D23,剔除连续同比业绩下滑!A:AL,4,),"")</f>
        <v>300009.SZ</v>
      </c>
      <c r="F23" s="5" t="str">
        <f ca="1">IFERROR(VLOOKUP(D23,剔除连续同比业绩下滑!A:AL,5,),"")</f>
        <v>安科生物</v>
      </c>
      <c r="G23" s="41">
        <f ca="1">IFERROR(VLOOKUP(D23,剔除连续同比业绩下滑!A:AL,7,),"")</f>
        <v>0.21254223582653586</v>
      </c>
      <c r="H23" s="14">
        <f ca="1">IFERROR(VLOOKUP(D23,剔除连续同比业绩下滑!A:AL,37,),"")</f>
        <v>0.71621235604480193</v>
      </c>
      <c r="I23" s="12">
        <f ca="1">IFERROR(VLOOKUP(D23,剔除连续同比业绩下滑!A:AL,38,),"")</f>
        <v>203</v>
      </c>
      <c r="J23" s="48">
        <f ca="1">IFERROR([1]!EM_S_SHARE_TOTAL(E23,季度时间参数!$A$2)/100000000,"")</f>
        <v>5.4760121599999998</v>
      </c>
      <c r="K23" s="65">
        <f ca="1">IFERROR([1]!EM_S_DQ_CLOSE(E23,季度时间参数!$A$2,"1"),"")</f>
        <v>19.02</v>
      </c>
      <c r="L23" s="50">
        <f t="shared" ca="1" si="2"/>
        <v>51.307266641970443</v>
      </c>
      <c r="M23" s="49">
        <f t="shared" ca="1" si="3"/>
        <v>2.4139798117040763</v>
      </c>
      <c r="N23" s="49">
        <f t="shared" ca="1" si="4"/>
        <v>0.71636947071548396</v>
      </c>
    </row>
    <row r="24" spans="1:14" x14ac:dyDescent="0.15">
      <c r="A24" s="43">
        <f t="shared" ca="1" si="0"/>
        <v>6</v>
      </c>
      <c r="B24" s="44">
        <f t="shared" ca="1" si="1"/>
        <v>29</v>
      </c>
      <c r="D24" s="16">
        <v>20</v>
      </c>
      <c r="E24" s="5" t="str">
        <f ca="1">IFERROR(VLOOKUP(D24,剔除连续同比业绩下滑!A:AL,4,),"")</f>
        <v>300017.SZ</v>
      </c>
      <c r="F24" s="5" t="str">
        <f ca="1">IFERROR(VLOOKUP(D24,剔除连续同比业绩下滑!A:AL,5,),"")</f>
        <v>网宿科技</v>
      </c>
      <c r="G24" s="41">
        <f ca="1">IFERROR(VLOOKUP(D24,剔除连续同比业绩下滑!A:AL,7,),"")</f>
        <v>0.85086494792468659</v>
      </c>
      <c r="H24" s="14">
        <f ca="1">IFERROR(VLOOKUP(D24,剔除连续同比业绩下滑!A:AL,37,),"")</f>
        <v>0.30582314418575152</v>
      </c>
      <c r="I24" s="12">
        <f ca="1">IFERROR(VLOOKUP(D24,剔除连续同比业绩下滑!A:AL,38,),"")</f>
        <v>1247.0221499999998</v>
      </c>
      <c r="J24" s="48">
        <f ca="1">IFERROR([1]!EM_S_SHARE_TOTAL(E24,季度时间参数!$A$2)/100000000,"")</f>
        <v>8.0154359700000004</v>
      </c>
      <c r="K24" s="65">
        <f ca="1">IFERROR([1]!EM_S_DQ_CLOSE(E24,季度时间参数!$A$2,"1"),"")</f>
        <v>46.45</v>
      </c>
      <c r="L24" s="50">
        <f t="shared" ca="1" si="2"/>
        <v>29.856486575358758</v>
      </c>
      <c r="M24" s="49">
        <f t="shared" ca="1" si="3"/>
        <v>0.35089571674306974</v>
      </c>
      <c r="N24" s="49">
        <f t="shared" ca="1" si="4"/>
        <v>0.97626641877779075</v>
      </c>
    </row>
    <row r="25" spans="1:14" x14ac:dyDescent="0.15">
      <c r="A25" s="43">
        <f t="shared" ca="1" si="0"/>
        <v>57</v>
      </c>
      <c r="B25" s="44">
        <f t="shared" ca="1" si="1"/>
        <v>54</v>
      </c>
      <c r="D25" s="16">
        <v>21</v>
      </c>
      <c r="E25" s="5" t="str">
        <f ca="1">IFERROR(VLOOKUP(D25,剔除连续同比业绩下滑!A:AL,4,),"")</f>
        <v>300024.SZ</v>
      </c>
      <c r="F25" s="5" t="str">
        <f ca="1">IFERROR(VLOOKUP(D25,剔除连续同比业绩下滑!A:AL,5,),"")</f>
        <v>机器人</v>
      </c>
      <c r="G25" s="41">
        <f ca="1">IFERROR(VLOOKUP(D25,剔除连续同比业绩下滑!A:AL,7,),"")</f>
        <v>0.29620340108689103</v>
      </c>
      <c r="H25" s="14">
        <f ca="1">IFERROR(VLOOKUP(D25,剔除连续同比业绩下滑!A:AL,37,),"")</f>
        <v>8.3028737980613734E-2</v>
      </c>
      <c r="I25" s="12">
        <f ca="1">IFERROR(VLOOKUP(D25,剔除连续同比业绩下滑!A:AL,38,),"")</f>
        <v>411.48894204999999</v>
      </c>
      <c r="J25" s="48">
        <f ca="1">IFERROR([1]!EM_S_SHARE_TOTAL(E25,季度时间参数!$A$2)/100000000,"")</f>
        <v>15.60239617</v>
      </c>
      <c r="K25" s="65">
        <f ca="1">IFERROR([1]!EM_S_DQ_CLOSE(E25,季度时间参数!$A$2,"1"),"")</f>
        <v>19.940000000000001</v>
      </c>
      <c r="L25" s="50">
        <f t="shared" ca="1" si="2"/>
        <v>75.606352403996524</v>
      </c>
      <c r="M25" s="49">
        <f t="shared" ca="1" si="3"/>
        <v>2.5525146614308274</v>
      </c>
      <c r="N25" s="49">
        <f t="shared" ca="1" si="4"/>
        <v>9.1060462007322993</v>
      </c>
    </row>
    <row r="26" spans="1:14" x14ac:dyDescent="0.15">
      <c r="A26" s="43">
        <f t="shared" ca="1" si="0"/>
        <v>20</v>
      </c>
      <c r="B26" s="44">
        <f t="shared" ca="1" si="1"/>
        <v>52</v>
      </c>
      <c r="D26" s="16">
        <v>22</v>
      </c>
      <c r="E26" s="5" t="str">
        <f ca="1">IFERROR(VLOOKUP(D26,剔除连续同比业绩下滑!A:AL,4,),"")</f>
        <v>300026.SZ</v>
      </c>
      <c r="F26" s="5" t="str">
        <f ca="1">IFERROR(VLOOKUP(D26,剔除连续同比业绩下滑!A:AL,5,),"")</f>
        <v>红日药业</v>
      </c>
      <c r="G26" s="41">
        <f ca="1">IFERROR(VLOOKUP(D26,剔除连续同比业绩下滑!A:AL,7,),"")</f>
        <v>0.39287017444867556</v>
      </c>
      <c r="H26" s="14">
        <f ca="1">IFERROR(VLOOKUP(D26,剔除连续同比业绩下滑!A:AL,37,),"")</f>
        <v>3.8416251439966249E-2</v>
      </c>
      <c r="I26" s="12">
        <f ca="1">IFERROR(VLOOKUP(D26,剔除连续同比业绩下滑!A:AL,38,),"")</f>
        <v>582.19049146999998</v>
      </c>
      <c r="J26" s="48">
        <f ca="1">IFERROR([1]!EM_S_SHARE_TOTAL(E26,季度时间参数!$A$2)/100000000,"")</f>
        <v>30.113963429999998</v>
      </c>
      <c r="K26" s="65">
        <f ca="1">IFERROR([1]!EM_S_DQ_CLOSE(E26,季度时间参数!$A$2,"1"),"")</f>
        <v>5.09</v>
      </c>
      <c r="L26" s="50">
        <f t="shared" ca="1" si="2"/>
        <v>26.328165111676064</v>
      </c>
      <c r="M26" s="49">
        <f t="shared" ca="1" si="3"/>
        <v>0.67014924583224045</v>
      </c>
      <c r="N26" s="49">
        <f t="shared" ca="1" si="4"/>
        <v>6.8533925421691775</v>
      </c>
    </row>
    <row r="27" spans="1:14" x14ac:dyDescent="0.15">
      <c r="A27" s="43">
        <f t="shared" ca="1" si="0"/>
        <v>19</v>
      </c>
      <c r="B27" s="44">
        <f t="shared" ca="1" si="1"/>
        <v>17</v>
      </c>
      <c r="D27" s="16">
        <v>23</v>
      </c>
      <c r="E27" s="5" t="str">
        <f ca="1">IFERROR(VLOOKUP(D27,剔除连续同比业绩下滑!A:AL,4,),"")</f>
        <v>300070.SZ</v>
      </c>
      <c r="F27" s="5" t="str">
        <f ca="1">IFERROR(VLOOKUP(D27,剔除连续同比业绩下滑!A:AL,5,),"")</f>
        <v>碧水源</v>
      </c>
      <c r="G27" s="41">
        <f ca="1">IFERROR(VLOOKUP(D27,剔除连续同比业绩下滑!A:AL,7,),"")</f>
        <v>0.50397170934847835</v>
      </c>
      <c r="H27" s="14">
        <f ca="1">IFERROR(VLOOKUP(D27,剔除连续同比业绩下滑!A:AL,37,),"")</f>
        <v>0.72711474684888566</v>
      </c>
      <c r="I27" s="12">
        <f ca="1">IFERROR(VLOOKUP(D27,剔除连续同比业绩下滑!A:AL,38,),"")</f>
        <v>1548.1266415599998</v>
      </c>
      <c r="J27" s="48">
        <f ca="1">IFERROR([1]!EM_S_SHARE_TOTAL(E27,季度时间参数!$A$2)/100000000,"")</f>
        <v>31.27422352</v>
      </c>
      <c r="K27" s="65">
        <f ca="1">IFERROR([1]!EM_S_DQ_CLOSE(E27,季度时间参数!$A$2,"1"),"")</f>
        <v>16.48</v>
      </c>
      <c r="L27" s="50">
        <f t="shared" ca="1" si="2"/>
        <v>33.291798601840995</v>
      </c>
      <c r="M27" s="49">
        <f t="shared" ca="1" si="3"/>
        <v>0.66058863988377003</v>
      </c>
      <c r="N27" s="49">
        <f t="shared" ca="1" si="4"/>
        <v>0.45786168890286505</v>
      </c>
    </row>
    <row r="28" spans="1:14" x14ac:dyDescent="0.15">
      <c r="A28" s="43">
        <f t="shared" ca="1" si="0"/>
        <v>11</v>
      </c>
      <c r="B28" s="44">
        <f t="shared" ca="1" si="1"/>
        <v>12</v>
      </c>
      <c r="D28" s="16">
        <v>24</v>
      </c>
      <c r="E28" s="5" t="str">
        <f ca="1">IFERROR(VLOOKUP(D28,剔除连续同比业绩下滑!A:AL,4,),"")</f>
        <v>300072.SZ</v>
      </c>
      <c r="F28" s="5" t="str">
        <f ca="1">IFERROR(VLOOKUP(D28,剔除连续同比业绩下滑!A:AL,5,),"")</f>
        <v>三聚环保</v>
      </c>
      <c r="G28" s="41">
        <f ca="1">IFERROR(VLOOKUP(D28,剔除连续同比业绩下滑!A:AL,7,),"")</f>
        <v>0.70175126519313968</v>
      </c>
      <c r="H28" s="14">
        <f ca="1">IFERROR(VLOOKUP(D28,剔除连续同比业绩下滑!A:AL,37,),"")</f>
        <v>0.94808949984275626</v>
      </c>
      <c r="I28" s="12">
        <f ca="1">IFERROR(VLOOKUP(D28,剔除连续同比业绩下滑!A:AL,38,),"")</f>
        <v>1600</v>
      </c>
      <c r="J28" s="48">
        <f ca="1">IFERROR([1]!EM_S_SHARE_TOTAL(E28,季度时间参数!$A$2)/100000000,"")</f>
        <v>11.95595892</v>
      </c>
      <c r="K28" s="65">
        <f ca="1">IFERROR([1]!EM_S_DQ_CLOSE(E28,季度时间参数!$A$2,"1"),"")</f>
        <v>46.23</v>
      </c>
      <c r="L28" s="50">
        <f t="shared" ca="1" si="2"/>
        <v>34.545248804475001</v>
      </c>
      <c r="M28" s="49">
        <f t="shared" ca="1" si="3"/>
        <v>0.49227198464640137</v>
      </c>
      <c r="N28" s="49">
        <f t="shared" ca="1" si="4"/>
        <v>0.36436695913417927</v>
      </c>
    </row>
    <row r="29" spans="1:14" x14ac:dyDescent="0.15">
      <c r="A29" s="43">
        <f t="shared" ca="1" si="0"/>
        <v>53</v>
      </c>
      <c r="B29" s="44">
        <f t="shared" ca="1" si="1"/>
        <v>47</v>
      </c>
      <c r="D29" s="16">
        <v>25</v>
      </c>
      <c r="E29" s="5" t="str">
        <f ca="1">IFERROR(VLOOKUP(D29,剔除连续同比业绩下滑!A:AL,4,),"")</f>
        <v>300104.SZ</v>
      </c>
      <c r="F29" s="5" t="str">
        <f ca="1">IFERROR(VLOOKUP(D29,剔除连续同比业绩下滑!A:AL,5,),"")</f>
        <v>乐视网</v>
      </c>
      <c r="G29" s="41">
        <f ca="1">IFERROR(VLOOKUP(D29,剔除连续同比业绩下滑!A:AL,7,),"")</f>
        <v>0.52227160611520884</v>
      </c>
      <c r="H29" s="14">
        <f ca="1">IFERROR(VLOOKUP(D29,剔除连续同比业绩下滑!A:AL,37,),"")</f>
        <v>0.38503653915460562</v>
      </c>
      <c r="I29" s="12">
        <f ca="1">IFERROR(VLOOKUP(D29,剔除连续同比业绩下滑!A:AL,38,),"")</f>
        <v>688.96933206999995</v>
      </c>
      <c r="J29" s="48">
        <f ca="1">IFERROR([1]!EM_S_SHARE_TOTAL(E29,季度时间参数!$A$2)/100000000,"")</f>
        <v>19.816801269999999</v>
      </c>
      <c r="K29" s="65">
        <f ca="1">IFERROR([1]!EM_S_DQ_CLOSE(E29,季度时间参数!$A$2,"1"),"")</f>
        <v>38.130000000000003</v>
      </c>
      <c r="L29" s="50">
        <f t="shared" ca="1" si="2"/>
        <v>109.67318823246676</v>
      </c>
      <c r="M29" s="49">
        <f t="shared" ca="1" si="3"/>
        <v>2.099926301723432</v>
      </c>
      <c r="N29" s="49">
        <f t="shared" ca="1" si="4"/>
        <v>2.8483839085315781</v>
      </c>
    </row>
    <row r="30" spans="1:14" x14ac:dyDescent="0.15">
      <c r="A30" s="43">
        <f t="shared" ca="1" si="0"/>
        <v>22</v>
      </c>
      <c r="B30" s="44">
        <f t="shared" ca="1" si="1"/>
        <v>8</v>
      </c>
      <c r="D30" s="16">
        <v>26</v>
      </c>
      <c r="E30" s="5" t="str">
        <f ca="1">IFERROR(VLOOKUP(D30,剔除连续同比业绩下滑!A:AL,4,),"")</f>
        <v>300113.SZ</v>
      </c>
      <c r="F30" s="5" t="str">
        <f ca="1">IFERROR(VLOOKUP(D30,剔除连续同比业绩下滑!A:AL,5,),"")</f>
        <v>顺网科技</v>
      </c>
      <c r="G30" s="41">
        <f ca="1">IFERROR(VLOOKUP(D30,剔除连续同比业绩下滑!A:AL,7,),"")</f>
        <v>0.44447268469070722</v>
      </c>
      <c r="H30" s="14">
        <f ca="1">IFERROR(VLOOKUP(D30,剔除连续同比业绩下滑!A:AL,37,),"")</f>
        <v>1.0917347968169628</v>
      </c>
      <c r="I30" s="12">
        <f ca="1">IFERROR(VLOOKUP(D30,剔除连续同比业绩下滑!A:AL,38,),"")</f>
        <v>499.42018752999996</v>
      </c>
      <c r="J30" s="48">
        <f ca="1">IFERROR([1]!EM_S_SHARE_TOTAL(E30,季度时间参数!$A$2)/100000000,"")</f>
        <v>6.8695417399999998</v>
      </c>
      <c r="K30" s="65">
        <f ca="1">IFERROR([1]!EM_S_DQ_CLOSE(E30,季度时间参数!$A$2,"1"),"")</f>
        <v>24.8</v>
      </c>
      <c r="L30" s="50">
        <f t="shared" ca="1" si="2"/>
        <v>34.112484718444883</v>
      </c>
      <c r="M30" s="49">
        <f t="shared" ca="1" si="3"/>
        <v>0.76748213992458392</v>
      </c>
      <c r="N30" s="49">
        <f t="shared" ca="1" si="4"/>
        <v>0.31246127555796943</v>
      </c>
    </row>
    <row r="31" spans="1:14" x14ac:dyDescent="0.15">
      <c r="A31" s="43">
        <f t="shared" ca="1" si="0"/>
        <v>27</v>
      </c>
      <c r="B31" s="44">
        <f t="shared" ca="1" si="1"/>
        <v>22</v>
      </c>
      <c r="D31" s="16">
        <v>27</v>
      </c>
      <c r="E31" s="5" t="str">
        <f ca="1">IFERROR(VLOOKUP(D31,剔除连续同比业绩下滑!A:AL,4,),"")</f>
        <v>300115.SZ</v>
      </c>
      <c r="F31" s="5" t="str">
        <f ca="1">IFERROR(VLOOKUP(D31,剔除连续同比业绩下滑!A:AL,5,),"")</f>
        <v>长盈精密</v>
      </c>
      <c r="G31" s="41">
        <f ca="1">IFERROR(VLOOKUP(D31,剔除连续同比业绩下滑!A:AL,7,),"")</f>
        <v>0.37726552704712679</v>
      </c>
      <c r="H31" s="14">
        <f ca="1">IFERROR(VLOOKUP(D31,剔除连续同比业绩下滑!A:AL,37,),"")</f>
        <v>0.49369383785786947</v>
      </c>
      <c r="I31" s="12">
        <f ca="1">IFERROR(VLOOKUP(D31,剔除连续同比业绩下滑!A:AL,38,),"")</f>
        <v>674.65530000000001</v>
      </c>
      <c r="J31" s="48">
        <f ca="1">IFERROR([1]!EM_S_SHARE_TOTAL(E31,季度时间参数!$A$2)/100000000,"")</f>
        <v>9.0305381699999998</v>
      </c>
      <c r="K31" s="65">
        <f ca="1">IFERROR([1]!EM_S_DQ_CLOSE(E31,季度时间参数!$A$2,"1"),"")</f>
        <v>23.99</v>
      </c>
      <c r="L31" s="50">
        <f t="shared" ca="1" si="2"/>
        <v>32.111599908620001</v>
      </c>
      <c r="M31" s="49">
        <f t="shared" ca="1" si="3"/>
        <v>0.85116708542015085</v>
      </c>
      <c r="N31" s="49">
        <f t="shared" ca="1" si="4"/>
        <v>0.65043550164514452</v>
      </c>
    </row>
    <row r="32" spans="1:14" x14ac:dyDescent="0.15">
      <c r="A32" s="43">
        <f t="shared" ca="1" si="0"/>
        <v>29</v>
      </c>
      <c r="B32" s="44">
        <f t="shared" ca="1" si="1"/>
        <v>3</v>
      </c>
      <c r="D32" s="16">
        <v>28</v>
      </c>
      <c r="E32" s="5" t="str">
        <f ca="1">IFERROR(VLOOKUP(D32,剔除连续同比业绩下滑!A:AL,4,),"")</f>
        <v>300133.SZ</v>
      </c>
      <c r="F32" s="5" t="str">
        <f ca="1">IFERROR(VLOOKUP(D32,剔除连续同比业绩下滑!A:AL,5,),"")</f>
        <v>华策影视</v>
      </c>
      <c r="G32" s="41">
        <f ca="1">IFERROR(VLOOKUP(D32,剔除连续同比业绩下滑!A:AL,7,),"")</f>
        <v>0.37661321848129181</v>
      </c>
      <c r="H32" s="14">
        <f ca="1">IFERROR(VLOOKUP(D32,剔除连续同比业绩下滑!A:AL,37,),"")</f>
        <v>2.9361548065656153</v>
      </c>
      <c r="I32" s="12">
        <f ca="1">IFERROR(VLOOKUP(D32,剔除连续同比业绩下滑!A:AL,38,),"")</f>
        <v>535.96791155999995</v>
      </c>
      <c r="J32" s="48">
        <f ca="1">IFERROR([1]!EM_S_SHARE_TOTAL(E32,季度时间参数!$A$2)/100000000,"")</f>
        <v>17.46625521</v>
      </c>
      <c r="K32" s="65">
        <f ca="1">IFERROR([1]!EM_S_DQ_CLOSE(E32,季度时间参数!$A$2,"1"),"")</f>
        <v>10.220000000000001</v>
      </c>
      <c r="L32" s="50">
        <f t="shared" ca="1" si="2"/>
        <v>33.305189433195551</v>
      </c>
      <c r="M32" s="49">
        <f t="shared" ca="1" si="3"/>
        <v>0.88433405411260102</v>
      </c>
      <c r="N32" s="49">
        <f t="shared" ca="1" si="4"/>
        <v>0.1134313128133466</v>
      </c>
    </row>
    <row r="33" spans="1:14" x14ac:dyDescent="0.15">
      <c r="A33" s="43">
        <f t="shared" ca="1" si="0"/>
        <v>39</v>
      </c>
      <c r="B33" s="44">
        <f t="shared" ca="1" si="1"/>
        <v>35</v>
      </c>
      <c r="D33" s="16">
        <v>29</v>
      </c>
      <c r="E33" s="5" t="str">
        <f ca="1">IFERROR(VLOOKUP(D33,剔除连续同比业绩下滑!A:AL,4,),"")</f>
        <v>300144.SZ</v>
      </c>
      <c r="F33" s="5" t="str">
        <f ca="1">IFERROR(VLOOKUP(D33,剔除连续同比业绩下滑!A:AL,5,),"")</f>
        <v>宋城演艺</v>
      </c>
      <c r="G33" s="41">
        <f ca="1">IFERROR(VLOOKUP(D33,剔除连续同比业绩下滑!A:AL,7,),"")</f>
        <v>0.31017106332785094</v>
      </c>
      <c r="H33" s="14">
        <f ca="1">IFERROR(VLOOKUP(D33,剔除连续同比业绩下滑!A:AL,37,),"")</f>
        <v>0.28866186711552017</v>
      </c>
      <c r="I33" s="12">
        <f ca="1">IFERROR(VLOOKUP(D33,剔除连续同比业绩下滑!A:AL,38,),"")</f>
        <v>855.17432244000008</v>
      </c>
      <c r="J33" s="48">
        <f ca="1">IFERROR([1]!EM_S_SHARE_TOTAL(E33,季度时间参数!$A$2)/100000000,"")</f>
        <v>14.52613577</v>
      </c>
      <c r="K33" s="65">
        <f ca="1">IFERROR([1]!EM_S_DQ_CLOSE(E33,季度时间参数!$A$2,"1"),"")</f>
        <v>19.53</v>
      </c>
      <c r="L33" s="50">
        <f t="shared" ca="1" si="2"/>
        <v>33.173988524194073</v>
      </c>
      <c r="M33" s="49">
        <f t="shared" ca="1" si="3"/>
        <v>1.0695384723599815</v>
      </c>
      <c r="N33" s="49">
        <f t="shared" ca="1" si="4"/>
        <v>1.1492334909244561</v>
      </c>
    </row>
    <row r="34" spans="1:14" x14ac:dyDescent="0.15">
      <c r="A34" s="43">
        <f t="shared" ca="1" si="0"/>
        <v>35</v>
      </c>
      <c r="B34" s="44">
        <f t="shared" ca="1" si="1"/>
        <v>11</v>
      </c>
      <c r="D34" s="16">
        <v>30</v>
      </c>
      <c r="E34" s="5" t="str">
        <f ca="1">IFERROR(VLOOKUP(D34,剔除连续同比业绩下滑!A:AL,4,),"")</f>
        <v>300145.SZ</v>
      </c>
      <c r="F34" s="5" t="str">
        <f ca="1">IFERROR(VLOOKUP(D34,剔除连续同比业绩下滑!A:AL,5,),"")</f>
        <v>中金环境</v>
      </c>
      <c r="G34" s="41">
        <f ca="1">IFERROR(VLOOKUP(D34,剔除连续同比业绩下滑!A:AL,7,),"")</f>
        <v>0.33331498356622413</v>
      </c>
      <c r="H34" s="14">
        <f ca="1">IFERROR(VLOOKUP(D34,剔除连续同比业绩下滑!A:AL,37,),"")</f>
        <v>0.89949236341222272</v>
      </c>
      <c r="I34" s="12">
        <f ca="1">IFERROR(VLOOKUP(D34,剔除连续同比业绩下滑!A:AL,38,),"")</f>
        <v>495.00000000000006</v>
      </c>
      <c r="J34" s="48">
        <f ca="1">IFERROR([1]!EM_S_SHARE_TOTAL(E34,季度时间参数!$A$2)/100000000,"")</f>
        <v>6.6786040800000004</v>
      </c>
      <c r="K34" s="65">
        <f ca="1">IFERROR([1]!EM_S_DQ_CLOSE(E34,季度时间参数!$A$2,"1"),"")</f>
        <v>24.22</v>
      </c>
      <c r="L34" s="50">
        <f t="shared" ca="1" si="2"/>
        <v>32.677937538909084</v>
      </c>
      <c r="M34" s="49">
        <f t="shared" ca="1" si="3"/>
        <v>0.98039209606718813</v>
      </c>
      <c r="N34" s="49">
        <f t="shared" ca="1" si="4"/>
        <v>0.36329310695807782</v>
      </c>
    </row>
    <row r="35" spans="1:14" x14ac:dyDescent="0.15">
      <c r="A35" s="43">
        <f t="shared" ca="1" si="0"/>
        <v>17</v>
      </c>
      <c r="B35" s="44" t="str">
        <f t="shared" ca="1" si="1"/>
        <v/>
      </c>
      <c r="D35" s="16">
        <v>31</v>
      </c>
      <c r="E35" s="5" t="str">
        <f ca="1">IFERROR(VLOOKUP(D35,剔除连续同比业绩下滑!A:AL,4,),"")</f>
        <v>300146.SZ</v>
      </c>
      <c r="F35" s="5" t="str">
        <f ca="1">IFERROR(VLOOKUP(D35,剔除连续同比业绩下滑!A:AL,5,),"")</f>
        <v>汤臣倍健</v>
      </c>
      <c r="G35" s="41">
        <f ca="1">IFERROR(VLOOKUP(D35,剔除连续同比业绩下滑!A:AL,7,),"")</f>
        <v>0.47151640667296735</v>
      </c>
      <c r="H35" s="14">
        <f ca="1">IFERROR(VLOOKUP(D35,剔除连续同比业绩下滑!A:AL,37,),"")</f>
        <v>-0.33602038596881367</v>
      </c>
      <c r="I35" s="12">
        <f ca="1">IFERROR(VLOOKUP(D35,剔除连续同比业绩下滑!A:AL,38,),"")</f>
        <v>571.94650000000001</v>
      </c>
      <c r="J35" s="48">
        <f ca="1">IFERROR([1]!EM_S_SHARE_TOTAL(E35,季度时间参数!$A$2)/100000000,"")</f>
        <v>14.7032188</v>
      </c>
      <c r="K35" s="65">
        <f ca="1">IFERROR([1]!EM_S_DQ_CLOSE(E35,季度时间参数!$A$2,"1"),"")</f>
        <v>11.08</v>
      </c>
      <c r="L35" s="50">
        <f t="shared" ca="1" si="2"/>
        <v>28.48372431757166</v>
      </c>
      <c r="M35" s="49">
        <f t="shared" ca="1" si="3"/>
        <v>0.60408766088445565</v>
      </c>
      <c r="N35" s="49" t="str">
        <f t="shared" ca="1" si="4"/>
        <v/>
      </c>
    </row>
    <row r="36" spans="1:14" x14ac:dyDescent="0.15">
      <c r="A36" s="43">
        <f t="shared" ca="1" si="0"/>
        <v>34</v>
      </c>
      <c r="B36" s="44">
        <f t="shared" ca="1" si="1"/>
        <v>23</v>
      </c>
      <c r="D36" s="16">
        <v>32</v>
      </c>
      <c r="E36" s="5" t="str">
        <f ca="1">IFERROR(VLOOKUP(D36,剔除连续同比业绩下滑!A:AL,4,),"")</f>
        <v>300166.SZ</v>
      </c>
      <c r="F36" s="5" t="str">
        <f ca="1">IFERROR(VLOOKUP(D36,剔除连续同比业绩下滑!A:AL,5,),"")</f>
        <v>东方国信</v>
      </c>
      <c r="G36" s="41">
        <f ca="1">IFERROR(VLOOKUP(D36,剔除连续同比业绩下滑!A:AL,7,),"")</f>
        <v>0.40209657808003363</v>
      </c>
      <c r="H36" s="14">
        <f ca="1">IFERROR(VLOOKUP(D36,剔除连续同比业绩下滑!A:AL,37,),"")</f>
        <v>0.59698416531403198</v>
      </c>
      <c r="I36" s="12">
        <f ca="1">IFERROR(VLOOKUP(D36,剔除连续同比业绩下滑!A:AL,38,),"")</f>
        <v>331.34755000000001</v>
      </c>
      <c r="J36" s="48">
        <f ca="1">IFERROR([1]!EM_S_SHARE_TOTAL(E36,季度时间参数!$A$2)/100000000,"")</f>
        <v>6.5623402300000002</v>
      </c>
      <c r="K36" s="65">
        <f ca="1">IFERROR([1]!EM_S_DQ_CLOSE(E36,季度时间参数!$A$2,"1"),"")</f>
        <v>19.8</v>
      </c>
      <c r="L36" s="50">
        <f t="shared" ca="1" si="2"/>
        <v>39.213911964642563</v>
      </c>
      <c r="M36" s="49">
        <f t="shared" ca="1" si="3"/>
        <v>0.9752361522668167</v>
      </c>
      <c r="N36" s="49">
        <f t="shared" ca="1" si="4"/>
        <v>0.65686686922449344</v>
      </c>
    </row>
    <row r="37" spans="1:14" x14ac:dyDescent="0.15">
      <c r="A37" s="43">
        <f t="shared" ca="1" si="0"/>
        <v>54</v>
      </c>
      <c r="B37" s="44">
        <f t="shared" ca="1" si="1"/>
        <v>49</v>
      </c>
      <c r="D37" s="16">
        <v>33</v>
      </c>
      <c r="E37" s="5" t="str">
        <f ca="1">IFERROR(VLOOKUP(D37,剔除连续同比业绩下滑!A:AL,4,),"")</f>
        <v>300168.SZ</v>
      </c>
      <c r="F37" s="5" t="str">
        <f ca="1">IFERROR(VLOOKUP(D37,剔除连续同比业绩下滑!A:AL,5,),"")</f>
        <v>万达信息</v>
      </c>
      <c r="G37" s="41">
        <f ca="1">IFERROR(VLOOKUP(D37,剔除连续同比业绩下滑!A:AL,7,),"")</f>
        <v>0.34129784998744017</v>
      </c>
      <c r="H37" s="14">
        <f ca="1">IFERROR(VLOOKUP(D37,剔除连续同比业绩下滑!A:AL,37,),"")</f>
        <v>0.15632287311364343</v>
      </c>
      <c r="I37" s="12">
        <f ca="1">IFERROR(VLOOKUP(D37,剔除连续同比业绩下滑!A:AL,38,),"")</f>
        <v>242.83895814999994</v>
      </c>
      <c r="J37" s="48">
        <f ca="1">IFERROR([1]!EM_S_SHARE_TOTAL(E37,季度时间参数!$A$2)/100000000,"")</f>
        <v>10.31082642</v>
      </c>
      <c r="K37" s="65">
        <f ca="1">IFERROR([1]!EM_S_DQ_CLOSE(E37,季度时间参数!$A$2,"1"),"")</f>
        <v>17.66</v>
      </c>
      <c r="L37" s="50">
        <f t="shared" ca="1" si="2"/>
        <v>74.983518280754922</v>
      </c>
      <c r="M37" s="49">
        <f t="shared" ca="1" si="3"/>
        <v>2.197011152678352</v>
      </c>
      <c r="N37" s="49">
        <f t="shared" ca="1" si="4"/>
        <v>4.7967080432460758</v>
      </c>
    </row>
    <row r="38" spans="1:14" x14ac:dyDescent="0.15">
      <c r="A38" s="43">
        <f t="shared" ca="1" si="0"/>
        <v>44</v>
      </c>
      <c r="B38" s="44">
        <f t="shared" ca="1" si="1"/>
        <v>48</v>
      </c>
      <c r="D38" s="16">
        <v>34</v>
      </c>
      <c r="E38" s="5" t="str">
        <f ca="1">IFERROR(VLOOKUP(D38,剔除连续同比业绩下滑!A:AL,4,),"")</f>
        <v>300170.SZ</v>
      </c>
      <c r="F38" s="5" t="str">
        <f ca="1">IFERROR(VLOOKUP(D38,剔除连续同比业绩下滑!A:AL,5,),"")</f>
        <v>汉得信息</v>
      </c>
      <c r="G38" s="41">
        <f ca="1">IFERROR(VLOOKUP(D38,剔除连续同比业绩下滑!A:AL,7,),"")</f>
        <v>0.27622800718785268</v>
      </c>
      <c r="H38" s="14">
        <f ca="1">IFERROR(VLOOKUP(D38,剔除连续同比业绩下滑!A:AL,37,),"")</f>
        <v>0.10869622208026768</v>
      </c>
      <c r="I38" s="12">
        <f ca="1">IFERROR(VLOOKUP(D38,剔除连续同比业绩下滑!A:AL,38,),"")</f>
        <v>242</v>
      </c>
      <c r="J38" s="48">
        <f ca="1">IFERROR([1]!EM_S_SHARE_TOTAL(E38,季度时间参数!$A$2)/100000000,"")</f>
        <v>8.6247013399999997</v>
      </c>
      <c r="K38" s="65">
        <f ca="1">IFERROR([1]!EM_S_DQ_CLOSE(E38,季度时间参数!$A$2,"1"),"")</f>
        <v>10.92</v>
      </c>
      <c r="L38" s="50">
        <f t="shared" ca="1" si="2"/>
        <v>38.918073815206604</v>
      </c>
      <c r="M38" s="49">
        <f t="shared" ca="1" si="3"/>
        <v>1.4089112183595427</v>
      </c>
      <c r="N38" s="49">
        <f t="shared" ca="1" si="4"/>
        <v>3.5804440182352626</v>
      </c>
    </row>
    <row r="39" spans="1:14" x14ac:dyDescent="0.15">
      <c r="A39" s="43">
        <f t="shared" ca="1" si="0"/>
        <v>10</v>
      </c>
      <c r="B39" s="44">
        <f t="shared" ca="1" si="1"/>
        <v>26</v>
      </c>
      <c r="D39" s="16">
        <v>35</v>
      </c>
      <c r="E39" s="5" t="str">
        <f ca="1">IFERROR(VLOOKUP(D39,剔除连续同比业绩下滑!A:AL,4,),"")</f>
        <v>300182.SZ</v>
      </c>
      <c r="F39" s="5" t="str">
        <f ca="1">IFERROR(VLOOKUP(D39,剔除连续同比业绩下滑!A:AL,5,),"")</f>
        <v>捷成股份</v>
      </c>
      <c r="G39" s="41">
        <f ca="1">IFERROR(VLOOKUP(D39,剔除连续同比业绩下滑!A:AL,7,),"")</f>
        <v>0.51368538064491065</v>
      </c>
      <c r="H39" s="14">
        <f ca="1">IFERROR(VLOOKUP(D39,剔除连续同比业绩下滑!A:AL,37,),"")</f>
        <v>0.32677353261631248</v>
      </c>
      <c r="I39" s="12">
        <f ca="1">IFERROR(VLOOKUP(D39,剔除连续同比业绩下滑!A:AL,38,),"")</f>
        <v>959.41174999999998</v>
      </c>
      <c r="J39" s="48">
        <f ca="1">IFERROR([1]!EM_S_SHARE_TOTAL(E39,季度时间参数!$A$2)/100000000,"")</f>
        <v>25.61037309</v>
      </c>
      <c r="K39" s="65">
        <f ca="1">IFERROR([1]!EM_S_DQ_CLOSE(E39,季度时间参数!$A$2,"1"),"")</f>
        <v>9.2799999999999994</v>
      </c>
      <c r="L39" s="50">
        <f t="shared" ca="1" si="2"/>
        <v>24.771873210349984</v>
      </c>
      <c r="M39" s="49">
        <f t="shared" ca="1" si="3"/>
        <v>0.48223823654957682</v>
      </c>
      <c r="N39" s="49">
        <f t="shared" ca="1" si="4"/>
        <v>0.75807465225270743</v>
      </c>
    </row>
    <row r="40" spans="1:14" x14ac:dyDescent="0.15">
      <c r="A40" s="43">
        <f t="shared" ca="1" si="0"/>
        <v>23</v>
      </c>
      <c r="B40" s="44">
        <f t="shared" ca="1" si="1"/>
        <v>31</v>
      </c>
      <c r="D40" s="16">
        <v>36</v>
      </c>
      <c r="E40" s="5" t="str">
        <f ca="1">IFERROR(VLOOKUP(D40,剔除连续同比业绩下滑!A:AL,4,),"")</f>
        <v>300196.SZ</v>
      </c>
      <c r="F40" s="5" t="str">
        <f ca="1">IFERROR(VLOOKUP(D40,剔除连续同比业绩下滑!A:AL,5,),"")</f>
        <v>长海股份</v>
      </c>
      <c r="G40" s="41">
        <f ca="1">IFERROR(VLOOKUP(D40,剔除连续同比业绩下滑!A:AL,7,),"")</f>
        <v>0.33929736134525146</v>
      </c>
      <c r="H40" s="14">
        <f ca="1">IFERROR(VLOOKUP(D40,剔除连续同比业绩下滑!A:AL,37,),"")</f>
        <v>0.25440513293123246</v>
      </c>
      <c r="I40" s="12">
        <f ca="1">IFERROR(VLOOKUP(D40,剔除连续同比业绩下滑!A:AL,38,),"")</f>
        <v>275</v>
      </c>
      <c r="J40" s="48">
        <f ca="1">IFERROR([1]!EM_S_SHARE_TOTAL(E40,季度时间参数!$A$2)/100000000,"")</f>
        <v>2.1224803799999998</v>
      </c>
      <c r="K40" s="65">
        <f ca="1">IFERROR([1]!EM_S_DQ_CLOSE(E40,季度时间参数!$A$2,"1"),"")</f>
        <v>34.1</v>
      </c>
      <c r="L40" s="50">
        <f t="shared" ca="1" si="2"/>
        <v>26.318756711999999</v>
      </c>
      <c r="M40" s="49">
        <f t="shared" ca="1" si="3"/>
        <v>0.77568409632338375</v>
      </c>
      <c r="N40" s="49">
        <f t="shared" ca="1" si="4"/>
        <v>1.0345214504423599</v>
      </c>
    </row>
    <row r="41" spans="1:14" x14ac:dyDescent="0.15">
      <c r="A41" s="43">
        <f t="shared" ca="1" si="0"/>
        <v>36</v>
      </c>
      <c r="B41" s="44">
        <f t="shared" ca="1" si="1"/>
        <v>42</v>
      </c>
      <c r="D41" s="16">
        <v>37</v>
      </c>
      <c r="E41" s="5" t="str">
        <f ca="1">IFERROR(VLOOKUP(D41,剔除连续同比业绩下滑!A:AL,4,),"")</f>
        <v>300199.SZ</v>
      </c>
      <c r="F41" s="5" t="str">
        <f ca="1">IFERROR(VLOOKUP(D41,剔除连续同比业绩下滑!A:AL,5,),"")</f>
        <v>翰宇药业</v>
      </c>
      <c r="G41" s="41">
        <f ca="1">IFERROR(VLOOKUP(D41,剔除连续同比业绩下滑!A:AL,7,),"")</f>
        <v>0.42021117925867224</v>
      </c>
      <c r="H41" s="14">
        <f ca="1">IFERROR(VLOOKUP(D41,剔除连续同比业绩下滑!A:AL,37,),"")</f>
        <v>0.2071506141987958</v>
      </c>
      <c r="I41" s="12">
        <f ca="1">IFERROR(VLOOKUP(D41,剔除连续同比业绩下滑!A:AL,38,),"")</f>
        <v>361.20993327000002</v>
      </c>
      <c r="J41" s="48">
        <f ca="1">IFERROR([1]!EM_S_SHARE_TOTAL(E41,季度时间参数!$A$2)/100000000,"")</f>
        <v>9.1834254000000008</v>
      </c>
      <c r="K41" s="65">
        <f ca="1">IFERROR([1]!EM_S_DQ_CLOSE(E41,季度时间参数!$A$2,"1"),"")</f>
        <v>16.25</v>
      </c>
      <c r="L41" s="50">
        <f t="shared" ca="1" si="2"/>
        <v>41.314108224828885</v>
      </c>
      <c r="M41" s="49">
        <f t="shared" ca="1" si="3"/>
        <v>0.98317489548265646</v>
      </c>
      <c r="N41" s="49">
        <f t="shared" ca="1" si="4"/>
        <v>1.9943995041782046</v>
      </c>
    </row>
    <row r="42" spans="1:14" x14ac:dyDescent="0.15">
      <c r="A42" s="43">
        <f t="shared" ca="1" si="0"/>
        <v>52</v>
      </c>
      <c r="B42" s="44">
        <f t="shared" ca="1" si="1"/>
        <v>32</v>
      </c>
      <c r="D42" s="16">
        <v>38</v>
      </c>
      <c r="E42" s="5" t="str">
        <f ca="1">IFERROR(VLOOKUP(D42,剔除连续同比业绩下滑!A:AL,4,),"")</f>
        <v>300231.SZ</v>
      </c>
      <c r="F42" s="5" t="str">
        <f ca="1">IFERROR(VLOOKUP(D42,剔除连续同比业绩下滑!A:AL,5,),"")</f>
        <v>银信科技</v>
      </c>
      <c r="G42" s="41">
        <f ca="1">IFERROR(VLOOKUP(D42,剔除连续同比业绩下滑!A:AL,7,),"")</f>
        <v>0.25478627174004043</v>
      </c>
      <c r="H42" s="14">
        <f ca="1">IFERROR(VLOOKUP(D42,剔除连续同比业绩下滑!A:AL,37,),"")</f>
        <v>0.49389779969658998</v>
      </c>
      <c r="I42" s="12">
        <f ca="1">IFERROR(VLOOKUP(D42,剔除连续同比业绩下滑!A:AL,38,),"")</f>
        <v>111.82648188</v>
      </c>
      <c r="J42" s="48">
        <f ca="1">IFERROR([1]!EM_S_SHARE_TOTAL(E42,季度时间参数!$A$2)/100000000,"")</f>
        <v>3.4250954999999998</v>
      </c>
      <c r="K42" s="65">
        <f ca="1">IFERROR([1]!EM_S_DQ_CLOSE(E42,季度时间参数!$A$2,"1"),"")</f>
        <v>17.420000000000002</v>
      </c>
      <c r="L42" s="50">
        <f t="shared" ca="1" si="2"/>
        <v>53.355128952394431</v>
      </c>
      <c r="M42" s="49">
        <f t="shared" ca="1" si="3"/>
        <v>2.0941131791760315</v>
      </c>
      <c r="N42" s="49">
        <f t="shared" ca="1" si="4"/>
        <v>1.0802868323197921</v>
      </c>
    </row>
    <row r="43" spans="1:14" x14ac:dyDescent="0.15">
      <c r="A43" s="43">
        <f t="shared" ca="1" si="0"/>
        <v>45</v>
      </c>
      <c r="B43" s="44">
        <f t="shared" ca="1" si="1"/>
        <v>36</v>
      </c>
      <c r="D43" s="16">
        <v>39</v>
      </c>
      <c r="E43" s="5" t="str">
        <f ca="1">IFERROR(VLOOKUP(D43,剔除连续同比业绩下滑!A:AL,4,),"")</f>
        <v>300244.SZ</v>
      </c>
      <c r="F43" s="5" t="str">
        <f ca="1">IFERROR(VLOOKUP(D43,剔除连续同比业绩下滑!A:AL,5,),"")</f>
        <v>迪安诊断</v>
      </c>
      <c r="G43" s="41">
        <f ca="1">IFERROR(VLOOKUP(D43,剔除连续同比业绩下滑!A:AL,7,),"")</f>
        <v>0.40076888042832381</v>
      </c>
      <c r="H43" s="14">
        <f ca="1">IFERROR(VLOOKUP(D43,剔除连续同比业绩下滑!A:AL,37,),"")</f>
        <v>0.49994694059425748</v>
      </c>
      <c r="I43" s="12">
        <f ca="1">IFERROR(VLOOKUP(D43,剔除连续同比业绩下滑!A:AL,38,),"")</f>
        <v>237.96784074999999</v>
      </c>
      <c r="J43" s="48">
        <f ca="1">IFERROR([1]!EM_S_SHARE_TOTAL(E43,季度时间参数!$A$2)/100000000,"")</f>
        <v>5.5102945300000004</v>
      </c>
      <c r="K43" s="65">
        <f ca="1">IFERROR([1]!EM_S_DQ_CLOSE(E43,季度时间参数!$A$2,"1"),"")</f>
        <v>29.84</v>
      </c>
      <c r="L43" s="50">
        <f t="shared" ca="1" si="2"/>
        <v>69.096390611847838</v>
      </c>
      <c r="M43" s="49">
        <f t="shared" ca="1" si="3"/>
        <v>1.7240957066826326</v>
      </c>
      <c r="N43" s="49">
        <f t="shared" ca="1" si="4"/>
        <v>1.3820744763377695</v>
      </c>
    </row>
    <row r="44" spans="1:14" x14ac:dyDescent="0.15">
      <c r="A44" s="43">
        <f t="shared" ca="1" si="0"/>
        <v>25</v>
      </c>
      <c r="B44" s="44">
        <f t="shared" ca="1" si="1"/>
        <v>1</v>
      </c>
      <c r="D44" s="16">
        <v>40</v>
      </c>
      <c r="E44" s="5" t="str">
        <f ca="1">IFERROR(VLOOKUP(D44,剔除连续同比业绩下滑!A:AL,4,),"")</f>
        <v>300253.SZ</v>
      </c>
      <c r="F44" s="5" t="str">
        <f ca="1">IFERROR(VLOOKUP(D44,剔除连续同比业绩下滑!A:AL,5,),"")</f>
        <v>卫宁健康</v>
      </c>
      <c r="G44" s="41">
        <f ca="1">IFERROR(VLOOKUP(D44,剔除连续同比业绩下滑!A:AL,7,),"")</f>
        <v>0.33963594725000856</v>
      </c>
      <c r="H44" s="14">
        <f ca="1">IFERROR(VLOOKUP(D44,剔除连续同比业绩下滑!A:AL,37,),"")</f>
        <v>4.4114949502170573</v>
      </c>
      <c r="I44" s="12">
        <f ca="1">IFERROR(VLOOKUP(D44,剔除连续同比业绩下滑!A:AL,38,),"")</f>
        <v>521.86625356000002</v>
      </c>
      <c r="J44" s="48">
        <f ca="1">IFERROR([1]!EM_S_SHARE_TOTAL(E44,季度时间参数!$A$2)/100000000,"")</f>
        <v>8.2491557100000001</v>
      </c>
      <c r="K44" s="65">
        <f ca="1">IFERROR([1]!EM_S_DQ_CLOSE(E44,季度时间参数!$A$2,"1"),"")</f>
        <v>17.87</v>
      </c>
      <c r="L44" s="50">
        <f t="shared" ca="1" si="2"/>
        <v>28.247163240025774</v>
      </c>
      <c r="M44" s="49">
        <f t="shared" ca="1" si="3"/>
        <v>0.83168944479345186</v>
      </c>
      <c r="N44" s="49">
        <f t="shared" ca="1" si="4"/>
        <v>6.4030818483960722E-2</v>
      </c>
    </row>
    <row r="45" spans="1:14" x14ac:dyDescent="0.15">
      <c r="A45" s="43">
        <f t="shared" ca="1" si="0"/>
        <v>9</v>
      </c>
      <c r="B45" s="44">
        <f t="shared" ca="1" si="1"/>
        <v>18</v>
      </c>
      <c r="D45" s="16">
        <v>41</v>
      </c>
      <c r="E45" s="5" t="str">
        <f ca="1">IFERROR(VLOOKUP(D45,剔除连续同比业绩下滑!A:AL,4,),"")</f>
        <v>300267.SZ</v>
      </c>
      <c r="F45" s="5" t="str">
        <f ca="1">IFERROR(VLOOKUP(D45,剔除连续同比业绩下滑!A:AL,5,),"")</f>
        <v>尔康制药</v>
      </c>
      <c r="G45" s="41">
        <f ca="1">IFERROR(VLOOKUP(D45,剔除连续同比业绩下滑!A:AL,7,),"")</f>
        <v>0.55516218098236814</v>
      </c>
      <c r="H45" s="14">
        <f ca="1">IFERROR(VLOOKUP(D45,剔除连续同比业绩下滑!A:AL,37,),"")</f>
        <v>0.54745236064704406</v>
      </c>
      <c r="I45" s="12">
        <f ca="1">IFERROR(VLOOKUP(D45,剔除连续同比业绩下滑!A:AL,38,),"")</f>
        <v>1027.7837999999999</v>
      </c>
      <c r="J45" s="48">
        <f ca="1">IFERROR([1]!EM_S_SHARE_TOTAL(E45,季度时间参数!$A$2)/100000000,"")</f>
        <v>20.60461214</v>
      </c>
      <c r="K45" s="65">
        <f ca="1">IFERROR([1]!EM_S_DQ_CLOSE(E45,季度时间参数!$A$2,"1"),"")</f>
        <v>13.03</v>
      </c>
      <c r="L45" s="50">
        <f t="shared" ca="1" si="2"/>
        <v>26.122040081211637</v>
      </c>
      <c r="M45" s="49">
        <f t="shared" ca="1" si="3"/>
        <v>0.47052989155328051</v>
      </c>
      <c r="N45" s="49">
        <f t="shared" ca="1" si="4"/>
        <v>0.47715640590785857</v>
      </c>
    </row>
    <row r="46" spans="1:14" x14ac:dyDescent="0.15">
      <c r="A46" s="43">
        <f t="shared" ca="1" si="0"/>
        <v>49</v>
      </c>
      <c r="B46" s="44">
        <f t="shared" ca="1" si="1"/>
        <v>39</v>
      </c>
      <c r="D46" s="16">
        <v>42</v>
      </c>
      <c r="E46" s="5" t="str">
        <f ca="1">IFERROR(VLOOKUP(D46,剔除连续同比业绩下滑!A:AL,4,),"")</f>
        <v>300271.SZ</v>
      </c>
      <c r="F46" s="5" t="str">
        <f ca="1">IFERROR(VLOOKUP(D46,剔除连续同比业绩下滑!A:AL,5,),"")</f>
        <v>华宇软件</v>
      </c>
      <c r="G46" s="41">
        <f ca="1">IFERROR(VLOOKUP(D46,剔除连续同比业绩下滑!A:AL,7,),"")</f>
        <v>0.24160415660329959</v>
      </c>
      <c r="H46" s="14">
        <f ca="1">IFERROR(VLOOKUP(D46,剔除连续同比业绩下滑!A:AL,37,),"")</f>
        <v>0.2529117453882459</v>
      </c>
      <c r="I46" s="12">
        <f ca="1">IFERROR(VLOOKUP(D46,剔除连续同比业绩下滑!A:AL,38,),"")</f>
        <v>250.41943623</v>
      </c>
      <c r="J46" s="48">
        <f ca="1">IFERROR([1]!EM_S_SHARE_TOTAL(E46,季度时间参数!$A$2)/100000000,"")</f>
        <v>6.4448238800000004</v>
      </c>
      <c r="K46" s="65">
        <f ca="1">IFERROR([1]!EM_S_DQ_CLOSE(E46,季度时间参数!$A$2,"1"),"")</f>
        <v>17.45</v>
      </c>
      <c r="L46" s="50">
        <f t="shared" ca="1" si="2"/>
        <v>44.909523956721998</v>
      </c>
      <c r="M46" s="49">
        <f t="shared" ca="1" si="3"/>
        <v>1.8588059323193229</v>
      </c>
      <c r="N46" s="49">
        <f t="shared" ca="1" si="4"/>
        <v>1.7756994198818719</v>
      </c>
    </row>
    <row r="47" spans="1:14" x14ac:dyDescent="0.15">
      <c r="A47" s="43">
        <f t="shared" ca="1" si="0"/>
        <v>31</v>
      </c>
      <c r="B47" s="44">
        <f t="shared" ca="1" si="1"/>
        <v>4</v>
      </c>
      <c r="D47" s="16">
        <v>43</v>
      </c>
      <c r="E47" s="5" t="str">
        <f ca="1">IFERROR(VLOOKUP(D47,剔除连续同比业绩下滑!A:AL,4,),"")</f>
        <v>300287.SZ</v>
      </c>
      <c r="F47" s="5" t="str">
        <f ca="1">IFERROR(VLOOKUP(D47,剔除连续同比业绩下滑!A:AL,5,),"")</f>
        <v>飞利信</v>
      </c>
      <c r="G47" s="41">
        <f ca="1">IFERROR(VLOOKUP(D47,剔除连续同比业绩下滑!A:AL,7,),"")</f>
        <v>0.40092294798422468</v>
      </c>
      <c r="H47" s="14">
        <f ca="1">IFERROR(VLOOKUP(D47,剔除连续同比业绩下滑!A:AL,37,),"")</f>
        <v>2.7329185162784686</v>
      </c>
      <c r="I47" s="12">
        <f ca="1">IFERROR(VLOOKUP(D47,剔除连续同比业绩下滑!A:AL,38,),"")</f>
        <v>406.40423481999994</v>
      </c>
      <c r="J47" s="48">
        <f ca="1">IFERROR([1]!EM_S_SHARE_TOTAL(E47,季度时间参数!$A$2)/100000000,"")</f>
        <v>14.35273808</v>
      </c>
      <c r="K47" s="65">
        <f ca="1">IFERROR([1]!EM_S_DQ_CLOSE(E47,季度时间参数!$A$2,"1"),"")</f>
        <v>10.55</v>
      </c>
      <c r="L47" s="50">
        <f t="shared" ca="1" si="2"/>
        <v>37.258811245179544</v>
      </c>
      <c r="M47" s="49">
        <f t="shared" ca="1" si="3"/>
        <v>0.92932598227441909</v>
      </c>
      <c r="N47" s="49">
        <f t="shared" ca="1" si="4"/>
        <v>0.13633341434532212</v>
      </c>
    </row>
    <row r="48" spans="1:14" x14ac:dyDescent="0.15">
      <c r="A48" s="43">
        <f t="shared" ca="1" si="0"/>
        <v>14</v>
      </c>
      <c r="B48" s="44">
        <f t="shared" ca="1" si="1"/>
        <v>15</v>
      </c>
      <c r="D48" s="16">
        <v>44</v>
      </c>
      <c r="E48" s="5" t="str">
        <f ca="1">IFERROR(VLOOKUP(D48,剔除连续同比业绩下滑!A:AL,4,),"")</f>
        <v>300315.SZ</v>
      </c>
      <c r="F48" s="5" t="str">
        <f ca="1">IFERROR(VLOOKUP(D48,剔除连续同比业绩下滑!A:AL,5,),"")</f>
        <v>掌趣科技</v>
      </c>
      <c r="G48" s="41">
        <f ca="1">IFERROR(VLOOKUP(D48,剔除连续同比业绩下滑!A:AL,7,),"")</f>
        <v>0.62641697833936338</v>
      </c>
      <c r="H48" s="14">
        <f ca="1">IFERROR(VLOOKUP(D48,剔除连续同比业绩下滑!A:AL,37,),"")</f>
        <v>0.77264358009649503</v>
      </c>
      <c r="I48" s="12">
        <f ca="1">IFERROR(VLOOKUP(D48,剔除连续同比业绩下滑!A:AL,38,),"")</f>
        <v>757.90980186000002</v>
      </c>
      <c r="J48" s="48">
        <f ca="1">IFERROR([1]!EM_S_SHARE_TOTAL(E48,季度时间参数!$A$2)/100000000,"")</f>
        <v>27.708748539999998</v>
      </c>
      <c r="K48" s="65">
        <f ca="1">IFERROR([1]!EM_S_DQ_CLOSE(E48,季度时间参数!$A$2,"1"),"")</f>
        <v>8.84</v>
      </c>
      <c r="L48" s="50">
        <f t="shared" ca="1" si="2"/>
        <v>32.318534011893668</v>
      </c>
      <c r="M48" s="49">
        <f t="shared" ca="1" si="3"/>
        <v>0.51592685271032035</v>
      </c>
      <c r="N48" s="49">
        <f t="shared" ca="1" si="4"/>
        <v>0.41828515559344226</v>
      </c>
    </row>
    <row r="49" spans="1:14" x14ac:dyDescent="0.15">
      <c r="A49" s="43">
        <f t="shared" ca="1" si="0"/>
        <v>38</v>
      </c>
      <c r="B49" s="44">
        <f t="shared" ca="1" si="1"/>
        <v>28</v>
      </c>
      <c r="D49" s="16">
        <v>45</v>
      </c>
      <c r="E49" s="5" t="str">
        <f ca="1">IFERROR(VLOOKUP(D49,剔除连续同比业绩下滑!A:AL,4,),"")</f>
        <v>300339.SZ</v>
      </c>
      <c r="F49" s="5" t="str">
        <f ca="1">IFERROR(VLOOKUP(D49,剔除连续同比业绩下滑!A:AL,5,),"")</f>
        <v>润和软件</v>
      </c>
      <c r="G49" s="41">
        <f ca="1">IFERROR(VLOOKUP(D49,剔除连续同比业绩下滑!A:AL,7,),"")</f>
        <v>0.42806606812967596</v>
      </c>
      <c r="H49" s="14">
        <f ca="1">IFERROR(VLOOKUP(D49,剔除连续同比业绩下滑!A:AL,37,),"")</f>
        <v>0.48029864832110586</v>
      </c>
      <c r="I49" s="12">
        <f ca="1">IFERROR(VLOOKUP(D49,剔除连续同比业绩下滑!A:AL,38,),"")</f>
        <v>228.95626310000003</v>
      </c>
      <c r="J49" s="48">
        <f ca="1">IFERROR([1]!EM_S_SHARE_TOTAL(E49,季度时间参数!$A$2)/100000000,"")</f>
        <v>3.5785184999999999</v>
      </c>
      <c r="K49" s="65">
        <f ca="1">IFERROR([1]!EM_S_DQ_CLOSE(E49,季度时间参数!$A$2,"1"),"")</f>
        <v>28.94</v>
      </c>
      <c r="L49" s="50">
        <f t="shared" ca="1" si="2"/>
        <v>45.232361844046878</v>
      </c>
      <c r="M49" s="49">
        <f t="shared" ca="1" si="3"/>
        <v>1.0566677719090884</v>
      </c>
      <c r="N49" s="49">
        <f t="shared" ca="1" si="4"/>
        <v>0.94175492690136775</v>
      </c>
    </row>
    <row r="50" spans="1:14" x14ac:dyDescent="0.15">
      <c r="A50" s="43">
        <f t="shared" ca="1" si="0"/>
        <v>33</v>
      </c>
      <c r="B50" s="44">
        <f t="shared" ca="1" si="1"/>
        <v>50</v>
      </c>
      <c r="D50" s="16">
        <v>46</v>
      </c>
      <c r="E50" s="5" t="str">
        <f ca="1">IFERROR(VLOOKUP(D50,剔除连续同比业绩下滑!A:AL,4,),"")</f>
        <v>300357.SZ</v>
      </c>
      <c r="F50" s="5" t="str">
        <f ca="1">IFERROR(VLOOKUP(D50,剔除连续同比业绩下滑!A:AL,5,),"")</f>
        <v>我武生物</v>
      </c>
      <c r="G50" s="41">
        <f ca="1">IFERROR(VLOOKUP(D50,剔除连续同比业绩下滑!A:AL,7,),"")</f>
        <v>0.44961444331688627</v>
      </c>
      <c r="H50" s="14">
        <f ca="1">IFERROR(VLOOKUP(D50,剔除连续同比业绩下滑!A:AL,37,),"")</f>
        <v>7.8779518424654582E-2</v>
      </c>
      <c r="I50" s="12">
        <f ca="1">IFERROR(VLOOKUP(D50,剔除连续同比业绩下滑!A:AL,38,),"")</f>
        <v>129.1307328</v>
      </c>
      <c r="J50" s="48">
        <f ca="1">IFERROR([1]!EM_S_SHARE_TOTAL(E50,季度时间参数!$A$2)/100000000,"")</f>
        <v>1.6160000000000001</v>
      </c>
      <c r="K50" s="65">
        <f ca="1">IFERROR([1]!EM_S_DQ_CLOSE(E50,季度时间参数!$A$2,"1"),"")</f>
        <v>34.909999999999997</v>
      </c>
      <c r="L50" s="50">
        <f t="shared" ca="1" si="2"/>
        <v>43.687942271167842</v>
      </c>
      <c r="M50" s="49">
        <f t="shared" ca="1" si="3"/>
        <v>0.97167568614731481</v>
      </c>
      <c r="N50" s="49">
        <f t="shared" ca="1" si="4"/>
        <v>5.545596513508948</v>
      </c>
    </row>
    <row r="51" spans="1:14" x14ac:dyDescent="0.15">
      <c r="A51" s="43">
        <f t="shared" ca="1" si="0"/>
        <v>43</v>
      </c>
      <c r="B51" s="44">
        <f t="shared" ca="1" si="1"/>
        <v>20</v>
      </c>
      <c r="D51" s="16">
        <v>47</v>
      </c>
      <c r="E51" s="5" t="str">
        <f ca="1">IFERROR(VLOOKUP(D51,剔除连续同比业绩下滑!A:AL,4,),"")</f>
        <v>300367.SZ</v>
      </c>
      <c r="F51" s="5" t="str">
        <f ca="1">IFERROR(VLOOKUP(D51,剔除连续同比业绩下滑!A:AL,5,),"")</f>
        <v>东方网力</v>
      </c>
      <c r="G51" s="41">
        <f ca="1">IFERROR(VLOOKUP(D51,剔除连续同比业绩下滑!A:AL,7,),"")</f>
        <v>0.47314537619357844</v>
      </c>
      <c r="H51" s="14">
        <f ca="1">IFERROR(VLOOKUP(D51,剔除连续同比业绩下滑!A:AL,37,),"")</f>
        <v>0.92793561086218934</v>
      </c>
      <c r="I51" s="12">
        <f ca="1">IFERROR(VLOOKUP(D51,剔除连续同比业绩下滑!A:AL,38,),"")</f>
        <v>290.26664818</v>
      </c>
      <c r="J51" s="48">
        <f ca="1">IFERROR([1]!EM_S_SHARE_TOTAL(E51,季度时间参数!$A$2)/100000000,"")</f>
        <v>8.5544517199999994</v>
      </c>
      <c r="K51" s="65">
        <f ca="1">IFERROR([1]!EM_S_DQ_CLOSE(E51,季度时间参数!$A$2,"1"),"")</f>
        <v>20.04</v>
      </c>
      <c r="L51" s="50">
        <f t="shared" ca="1" si="2"/>
        <v>59.059907000576978</v>
      </c>
      <c r="M51" s="49">
        <f t="shared" ca="1" si="3"/>
        <v>1.2482401809716459</v>
      </c>
      <c r="N51" s="49">
        <f t="shared" ca="1" si="4"/>
        <v>0.63646557271039095</v>
      </c>
    </row>
    <row r="52" spans="1:14" x14ac:dyDescent="0.15">
      <c r="A52" s="43">
        <f t="shared" ca="1" si="0"/>
        <v>47</v>
      </c>
      <c r="B52" s="44">
        <f t="shared" ca="1" si="1"/>
        <v>7</v>
      </c>
      <c r="D52" s="16">
        <v>48</v>
      </c>
      <c r="E52" s="5" t="str">
        <f ca="1">IFERROR(VLOOKUP(D52,剔除连续同比业绩下滑!A:AL,4,),"")</f>
        <v>300383.SZ</v>
      </c>
      <c r="F52" s="5" t="str">
        <f ca="1">IFERROR(VLOOKUP(D52,剔除连续同比业绩下滑!A:AL,5,),"")</f>
        <v>光环新网</v>
      </c>
      <c r="G52" s="41">
        <f ca="1">IFERROR(VLOOKUP(D52,剔除连续同比业绩下滑!A:AL,7,),"")</f>
        <v>0.28581351058099669</v>
      </c>
      <c r="H52" s="14">
        <f ca="1">IFERROR(VLOOKUP(D52,剔除连续同比业绩下滑!A:AL,37,),"")</f>
        <v>2.0025241723396574</v>
      </c>
      <c r="I52" s="12">
        <f ca="1">IFERROR(VLOOKUP(D52,剔除连续同比业绩下滑!A:AL,38,),"")</f>
        <v>335</v>
      </c>
      <c r="J52" s="48">
        <f ca="1">IFERROR([1]!EM_S_SHARE_TOTAL(E52,季度时间参数!$A$2)/100000000,"")</f>
        <v>7.2317569400000004</v>
      </c>
      <c r="K52" s="65">
        <f ca="1">IFERROR([1]!EM_S_DQ_CLOSE(E52,季度时间参数!$A$2,"1"),"")</f>
        <v>24.41</v>
      </c>
      <c r="L52" s="50">
        <f t="shared" ca="1" si="2"/>
        <v>52.694682658328361</v>
      </c>
      <c r="M52" s="49">
        <f t="shared" ca="1" si="3"/>
        <v>1.8436736091030665</v>
      </c>
      <c r="N52" s="49">
        <f t="shared" ca="1" si="4"/>
        <v>0.26314130628826471</v>
      </c>
    </row>
    <row r="53" spans="1:14" x14ac:dyDescent="0.15">
      <c r="A53" s="43">
        <f t="shared" ca="1" si="0"/>
        <v>55</v>
      </c>
      <c r="B53" s="44">
        <f t="shared" ca="1" si="1"/>
        <v>53</v>
      </c>
      <c r="D53" s="16">
        <v>49</v>
      </c>
      <c r="E53" s="5" t="str">
        <f ca="1">IFERROR(VLOOKUP(D53,剔除连续同比业绩下滑!A:AL,4,),"")</f>
        <v>300444.SZ</v>
      </c>
      <c r="F53" s="5" t="str">
        <f ca="1">IFERROR(VLOOKUP(D53,剔除连续同比业绩下滑!A:AL,5,),"")</f>
        <v>双杰电气</v>
      </c>
      <c r="G53" s="41">
        <f ca="1">IFERROR(VLOOKUP(D53,剔除连续同比业绩下滑!A:AL,7,),"")</f>
        <v>0.2373928004275887</v>
      </c>
      <c r="H53" s="14">
        <f ca="1">IFERROR(VLOOKUP(D53,剔除连续同比业绩下滑!A:AL,37,),"")</f>
        <v>7.4457791422471997E-2</v>
      </c>
      <c r="I53" s="12">
        <f ca="1">IFERROR(VLOOKUP(D53,剔除连续同比业绩下滑!A:AL,38,),"")</f>
        <v>108.05594446000001</v>
      </c>
      <c r="J53" s="48">
        <f ca="1">IFERROR([1]!EM_S_SHARE_TOTAL(E53,季度时间参数!$A$2)/100000000,"")</f>
        <v>2.8337119999999998</v>
      </c>
      <c r="K53" s="65">
        <f ca="1">IFERROR([1]!EM_S_DQ_CLOSE(E53,季度时间参数!$A$2,"1"),"")</f>
        <v>20.22</v>
      </c>
      <c r="L53" s="50">
        <f t="shared" ca="1" si="2"/>
        <v>53.025918126337189</v>
      </c>
      <c r="M53" s="49">
        <f t="shared" ca="1" si="3"/>
        <v>2.2336784447897164</v>
      </c>
      <c r="N53" s="49">
        <f t="shared" ca="1" si="4"/>
        <v>7.1216077073075148</v>
      </c>
    </row>
    <row r="54" spans="1:14" x14ac:dyDescent="0.15">
      <c r="A54" s="43">
        <f t="shared" ca="1" si="0"/>
        <v>37</v>
      </c>
      <c r="B54" s="44">
        <f t="shared" ca="1" si="1"/>
        <v>19</v>
      </c>
      <c r="D54" s="16">
        <v>50</v>
      </c>
      <c r="E54" s="5" t="str">
        <f ca="1">IFERROR(VLOOKUP(D54,剔除连续同比业绩下滑!A:AL,4,),"")</f>
        <v>600056.SH</v>
      </c>
      <c r="F54" s="5" t="str">
        <f ca="1">IFERROR(VLOOKUP(D54,剔除连续同比业绩下滑!A:AL,5,),"")</f>
        <v>中国医药</v>
      </c>
      <c r="G54" s="41">
        <f ca="1">IFERROR(VLOOKUP(D54,剔除连续同比业绩下滑!A:AL,7,),"")</f>
        <v>0.25810960282151596</v>
      </c>
      <c r="H54" s="14">
        <f ca="1">IFERROR(VLOOKUP(D54,剔除连续同比业绩下滑!A:AL,37,),"")</f>
        <v>0.47069760274077843</v>
      </c>
      <c r="I54" s="12">
        <f ca="1">IFERROR(VLOOKUP(D54,剔除连续同比业绩下滑!A:AL,38,),"")</f>
        <v>842.99005667000006</v>
      </c>
      <c r="J54" s="48">
        <f ca="1">IFERROR([1]!EM_S_SHARE_TOTAL(E54,季度时间参数!$A$2)/100000000,"")</f>
        <v>10.68485534</v>
      </c>
      <c r="K54" s="65">
        <f ca="1">IFERROR([1]!EM_S_DQ_CLOSE(E54,季度时间参数!$A$2,"1"),"")</f>
        <v>20.059999999999999</v>
      </c>
      <c r="L54" s="50">
        <f t="shared" ca="1" si="2"/>
        <v>25.425946181036107</v>
      </c>
      <c r="M54" s="49">
        <f t="shared" ca="1" si="3"/>
        <v>0.9850833096906616</v>
      </c>
      <c r="N54" s="49">
        <f t="shared" ca="1" si="4"/>
        <v>0.54017581634123235</v>
      </c>
    </row>
    <row r="55" spans="1:14" x14ac:dyDescent="0.15">
      <c r="A55" s="43">
        <f t="shared" ca="1" si="0"/>
        <v>51</v>
      </c>
      <c r="B55" s="44">
        <f t="shared" ca="1" si="1"/>
        <v>45</v>
      </c>
      <c r="D55" s="16">
        <v>51</v>
      </c>
      <c r="E55" s="5" t="str">
        <f ca="1">IFERROR(VLOOKUP(D55,剔除连续同比业绩下滑!A:AL,4,),"")</f>
        <v>600085.SH</v>
      </c>
      <c r="F55" s="5" t="str">
        <f ca="1">IFERROR(VLOOKUP(D55,剔除连续同比业绩下滑!A:AL,5,),"")</f>
        <v>同仁堂</v>
      </c>
      <c r="G55" s="41">
        <f ca="1">IFERROR(VLOOKUP(D55,剔除连续同比业绩下滑!A:AL,7,),"")</f>
        <v>0.20587270911574773</v>
      </c>
      <c r="H55" s="14">
        <f ca="1">IFERROR(VLOOKUP(D55,剔除连续同比业绩下滑!A:AL,37,),"")</f>
        <v>0.16360122434714625</v>
      </c>
      <c r="I55" s="12">
        <f ca="1">IFERROR(VLOOKUP(D55,剔除连续同比业绩下滑!A:AL,38,),"")</f>
        <v>970.46092405999991</v>
      </c>
      <c r="J55" s="48">
        <f ca="1">IFERROR([1]!EM_S_SHARE_TOTAL(E55,季度时间参数!$A$2)/100000000,"")</f>
        <v>13.714702620000001</v>
      </c>
      <c r="K55" s="65">
        <f ca="1">IFERROR([1]!EM_S_DQ_CLOSE(E55,季度时间参数!$A$2,"1"),"")</f>
        <v>30.15</v>
      </c>
      <c r="L55" s="50">
        <f t="shared" ca="1" si="2"/>
        <v>42.608442415496462</v>
      </c>
      <c r="M55" s="49">
        <f t="shared" ca="1" si="3"/>
        <v>2.0696498626994186</v>
      </c>
      <c r="N55" s="49">
        <f t="shared" ca="1" si="4"/>
        <v>2.6044085296749002</v>
      </c>
    </row>
    <row r="56" spans="1:14" x14ac:dyDescent="0.15">
      <c r="A56" s="43">
        <f t="shared" ca="1" si="0"/>
        <v>2</v>
      </c>
      <c r="B56" s="44">
        <f t="shared" ca="1" si="1"/>
        <v>13</v>
      </c>
      <c r="D56" s="16">
        <v>52</v>
      </c>
      <c r="E56" s="5" t="str">
        <f ca="1">IFERROR(VLOOKUP(D56,剔除连续同比业绩下滑!A:AL,4,),"")</f>
        <v>600312.SH</v>
      </c>
      <c r="F56" s="5" t="str">
        <f ca="1">IFERROR(VLOOKUP(D56,剔除连续同比业绩下滑!A:AL,5,),"")</f>
        <v>平高电气</v>
      </c>
      <c r="G56" s="41">
        <f ca="1">IFERROR(VLOOKUP(D56,剔除连续同比业绩下滑!A:AL,7,),"")</f>
        <v>1.735459125476893</v>
      </c>
      <c r="H56" s="14">
        <f ca="1">IFERROR(VLOOKUP(D56,剔除连续同比业绩下滑!A:AL,37,),"")</f>
        <v>0.51907226131794704</v>
      </c>
      <c r="I56" s="12">
        <f ca="1">IFERROR(VLOOKUP(D56,剔除连续同比业绩下滑!A:AL,38,),"")</f>
        <v>1190.0972995900001</v>
      </c>
      <c r="J56" s="48">
        <f ca="1">IFERROR([1]!EM_S_SHARE_TOTAL(E56,季度时间参数!$A$2)/100000000,"")</f>
        <v>13.56921309</v>
      </c>
      <c r="K56" s="65">
        <f ca="1">IFERROR([1]!EM_S_DQ_CLOSE(E56,季度时间参数!$A$2,"1"),"")</f>
        <v>16.760000000000002</v>
      </c>
      <c r="L56" s="50">
        <f t="shared" ca="1" si="2"/>
        <v>19.109362861906195</v>
      </c>
      <c r="M56" s="49">
        <f t="shared" ca="1" si="3"/>
        <v>0.11011128168550249</v>
      </c>
      <c r="N56" s="49">
        <f t="shared" ca="1" si="4"/>
        <v>0.36814455878236862</v>
      </c>
    </row>
    <row r="57" spans="1:14" x14ac:dyDescent="0.15">
      <c r="A57" s="43">
        <f t="shared" ca="1" si="0"/>
        <v>1</v>
      </c>
      <c r="B57" s="44">
        <f t="shared" ca="1" si="1"/>
        <v>55</v>
      </c>
      <c r="D57" s="16">
        <v>53</v>
      </c>
      <c r="E57" s="5" t="str">
        <f ca="1">IFERROR(VLOOKUP(D57,剔除连续同比业绩下滑!A:AL,4,),"")</f>
        <v>600340.SH</v>
      </c>
      <c r="F57" s="5" t="str">
        <f ca="1">IFERROR(VLOOKUP(D57,剔除连续同比业绩下滑!A:AL,5,),"")</f>
        <v>华夏幸福</v>
      </c>
      <c r="G57" s="41">
        <f ca="1">IFERROR(VLOOKUP(D57,剔除连续同比业绩下滑!A:AL,7,),"")</f>
        <v>3.6472278099981734</v>
      </c>
      <c r="H57" s="14">
        <f ca="1">IFERROR(VLOOKUP(D57,剔除连续同比业绩下滑!A:AL,37,),"")</f>
        <v>1.0928512428307377E-2</v>
      </c>
      <c r="I57" s="12">
        <f ca="1">IFERROR(VLOOKUP(D57,剔除连续同比业绩下滑!A:AL,38,),"")</f>
        <v>5640.7670009100002</v>
      </c>
      <c r="J57" s="48">
        <f ca="1">IFERROR([1]!EM_S_SHARE_TOTAL(E57,季度时间参数!$A$2)/100000000,"")</f>
        <v>29.54946709</v>
      </c>
      <c r="K57" s="65">
        <f ca="1">IFERROR([1]!EM_S_DQ_CLOSE(E57,季度时间参数!$A$2,"1"),"")</f>
        <v>24.54</v>
      </c>
      <c r="L57" s="50">
        <f t="shared" ca="1" si="2"/>
        <v>12.855413497342042</v>
      </c>
      <c r="M57" s="49">
        <f t="shared" ca="1" si="3"/>
        <v>3.524708125470364E-2</v>
      </c>
      <c r="N57" s="49">
        <f t="shared" ca="1" si="4"/>
        <v>11.763186967737298</v>
      </c>
    </row>
    <row r="58" spans="1:14" x14ac:dyDescent="0.15">
      <c r="A58" s="43">
        <f t="shared" ca="1" si="0"/>
        <v>18</v>
      </c>
      <c r="B58" s="44">
        <f t="shared" ca="1" si="1"/>
        <v>51</v>
      </c>
      <c r="D58" s="16">
        <v>54</v>
      </c>
      <c r="E58" s="5" t="str">
        <f ca="1">IFERROR(VLOOKUP(D58,剔除连续同比业绩下滑!A:AL,4,),"")</f>
        <v>600422.SH</v>
      </c>
      <c r="F58" s="5" t="str">
        <f ca="1">IFERROR(VLOOKUP(D58,剔除连续同比业绩下滑!A:AL,5,),"")</f>
        <v>昆药集团</v>
      </c>
      <c r="G58" s="41">
        <f ca="1">IFERROR(VLOOKUP(D58,剔除连续同比业绩下滑!A:AL,7,),"")</f>
        <v>0.37516009565138231</v>
      </c>
      <c r="H58" s="14">
        <f ca="1">IFERROR(VLOOKUP(D58,剔除连续同比业绩下滑!A:AL,37,),"")</f>
        <v>3.6908471925607679E-2</v>
      </c>
      <c r="I58" s="12">
        <f ca="1">IFERROR(VLOOKUP(D58,剔除连续同比业绩下滑!A:AL,38,),"")</f>
        <v>440.00916798999998</v>
      </c>
      <c r="J58" s="48">
        <f ca="1">IFERROR([1]!EM_S_SHARE_TOTAL(E58,季度时间参数!$A$2)/100000000,"")</f>
        <v>7.8868862000000002</v>
      </c>
      <c r="K58" s="65">
        <f ca="1">IFERROR([1]!EM_S_DQ_CLOSE(E58,季度时间参数!$A$2,"1"),"")</f>
        <v>12.66</v>
      </c>
      <c r="L58" s="50">
        <f t="shared" ca="1" si="2"/>
        <v>22.692249742912001</v>
      </c>
      <c r="M58" s="49">
        <f t="shared" ca="1" si="3"/>
        <v>0.60486842833089538</v>
      </c>
      <c r="N58" s="49">
        <f t="shared" ca="1" si="4"/>
        <v>6.1482495912185842</v>
      </c>
    </row>
    <row r="59" spans="1:14" x14ac:dyDescent="0.15">
      <c r="A59" s="43">
        <f t="shared" ca="1" si="0"/>
        <v>28</v>
      </c>
      <c r="B59" s="44">
        <f t="shared" ca="1" si="1"/>
        <v>33</v>
      </c>
      <c r="D59" s="16">
        <v>55</v>
      </c>
      <c r="E59" s="5" t="str">
        <f ca="1">IFERROR(VLOOKUP(D59,剔除连续同比业绩下滑!A:AL,4,),"")</f>
        <v>600518.SH</v>
      </c>
      <c r="F59" s="5" t="str">
        <f ca="1">IFERROR(VLOOKUP(D59,剔除连续同比业绩下滑!A:AL,5,),"")</f>
        <v>康美药业</v>
      </c>
      <c r="G59" s="41">
        <f ca="1">IFERROR(VLOOKUP(D59,剔除连续同比业绩下滑!A:AL,7,),"")</f>
        <v>0.30964716328734232</v>
      </c>
      <c r="H59" s="14">
        <f ca="1">IFERROR(VLOOKUP(D59,剔除连续同比业绩下滑!A:AL,37,),"")</f>
        <v>0.24388774909595812</v>
      </c>
      <c r="I59" s="12">
        <f ca="1">IFERROR(VLOOKUP(D59,剔除连续同比业绩下滑!A:AL,38,),"")</f>
        <v>3240.98003161</v>
      </c>
      <c r="J59" s="48">
        <f ca="1">IFERROR([1]!EM_S_SHARE_TOTAL(E59,季度时间参数!$A$2)/100000000,"")</f>
        <v>49.47223675</v>
      </c>
      <c r="K59" s="65">
        <f ca="1">IFERROR([1]!EM_S_DQ_CLOSE(E59,季度时间参数!$A$2,"1"),"")</f>
        <v>17.559999999999999</v>
      </c>
      <c r="L59" s="50">
        <f t="shared" ca="1" si="2"/>
        <v>26.804622949140651</v>
      </c>
      <c r="M59" s="49">
        <f t="shared" ca="1" si="3"/>
        <v>0.86565052508706009</v>
      </c>
      <c r="N59" s="49">
        <f t="shared" ca="1" si="4"/>
        <v>1.0990557356201733</v>
      </c>
    </row>
    <row r="60" spans="1:14" x14ac:dyDescent="0.15">
      <c r="A60" s="43">
        <f t="shared" ca="1" si="0"/>
        <v>48</v>
      </c>
      <c r="B60" s="44">
        <f t="shared" ca="1" si="1"/>
        <v>27</v>
      </c>
      <c r="D60" s="16">
        <v>56</v>
      </c>
      <c r="E60" s="5" t="str">
        <f ca="1">IFERROR(VLOOKUP(D60,剔除连续同比业绩下滑!A:AL,4,),"")</f>
        <v>600699.SH</v>
      </c>
      <c r="F60" s="5" t="str">
        <f ca="1">IFERROR(VLOOKUP(D60,剔除连续同比业绩下滑!A:AL,5,),"")</f>
        <v>均胜电子</v>
      </c>
      <c r="G60" s="41">
        <f ca="1">IFERROR(VLOOKUP(D60,剔除连续同比业绩下滑!A:AL,7,),"")</f>
        <v>0.28943349103751492</v>
      </c>
      <c r="H60" s="14">
        <f ca="1">IFERROR(VLOOKUP(D60,剔除连续同比业绩下滑!A:AL,37,),"")</f>
        <v>0.61389285949964478</v>
      </c>
      <c r="I60" s="12">
        <f ca="1">IFERROR(VLOOKUP(D60,剔除连续同比业绩下滑!A:AL,38,),"")</f>
        <v>532.95486389000007</v>
      </c>
      <c r="J60" s="48">
        <f ca="1">IFERROR([1]!EM_S_SHARE_TOTAL(E60,季度时间参数!$A$2)/100000000,"")</f>
        <v>9.4928899999999992</v>
      </c>
      <c r="K60" s="65">
        <f ca="1">IFERROR([1]!EM_S_DQ_CLOSE(E60,季度时间参数!$A$2,"1"),"")</f>
        <v>30.05</v>
      </c>
      <c r="L60" s="50">
        <f t="shared" ca="1" si="2"/>
        <v>53.524484684856333</v>
      </c>
      <c r="M60" s="49">
        <f t="shared" ca="1" si="3"/>
        <v>1.8492844243073017</v>
      </c>
      <c r="N60" s="49">
        <f t="shared" ca="1" si="4"/>
        <v>0.87188641888556295</v>
      </c>
    </row>
    <row r="61" spans="1:14" x14ac:dyDescent="0.15">
      <c r="A61" s="43">
        <f t="shared" ca="1" si="0"/>
        <v>5</v>
      </c>
      <c r="B61" s="44">
        <f t="shared" ca="1" si="1"/>
        <v>10</v>
      </c>
      <c r="D61" s="16">
        <v>57</v>
      </c>
      <c r="E61" s="5" t="str">
        <f ca="1">IFERROR(VLOOKUP(D61,剔除连续同比业绩下滑!A:AL,4,),"")</f>
        <v>601009.SH</v>
      </c>
      <c r="F61" s="5" t="str">
        <f ca="1">IFERROR(VLOOKUP(D61,剔除连续同比业绩下滑!A:AL,5,),"")</f>
        <v>南京银行</v>
      </c>
      <c r="G61" s="41">
        <f ca="1">IFERROR(VLOOKUP(D61,剔除连续同比业绩下滑!A:AL,7,),"")</f>
        <v>0.24815946211343798</v>
      </c>
      <c r="H61" s="14">
        <f ca="1">IFERROR(VLOOKUP(D61,剔除连续同比业绩下滑!A:AL,37,),"")</f>
        <v>0.24289190471528796</v>
      </c>
      <c r="I61" s="12">
        <f ca="1">IFERROR(VLOOKUP(D61,剔除连续同比业绩下滑!A:AL,38,),"")</f>
        <v>8174.4570000000003</v>
      </c>
      <c r="J61" s="48">
        <f ca="1">IFERROR([1]!EM_S_SHARE_TOTAL(E61,季度时间参数!$A$2)/100000000,"")</f>
        <v>60.587199460000001</v>
      </c>
      <c r="K61" s="65">
        <f ca="1">IFERROR([1]!EM_S_DQ_CLOSE(E61,季度时间参数!$A$2,"1"),"")</f>
        <v>11.49</v>
      </c>
      <c r="L61" s="50">
        <f t="shared" ca="1" si="2"/>
        <v>8.5161243345631394</v>
      </c>
      <c r="M61" s="49">
        <f t="shared" ca="1" si="3"/>
        <v>0.3431714536304995</v>
      </c>
      <c r="N61" s="49">
        <f t="shared" ca="1" si="4"/>
        <v>0.35061375736443479</v>
      </c>
    </row>
    <row r="62" spans="1:14" x14ac:dyDescent="0.15">
      <c r="A62" s="43" t="str">
        <f t="shared" ca="1" si="0"/>
        <v/>
      </c>
      <c r="B62" s="44" t="str">
        <f t="shared" ca="1" si="1"/>
        <v/>
      </c>
      <c r="D62" s="16">
        <v>58</v>
      </c>
      <c r="E62" s="5" t="str">
        <f ca="1">IFERROR(VLOOKUP(D62,剔除连续同比业绩下滑!A:AL,4,),"")</f>
        <v>601997.SH</v>
      </c>
      <c r="F62" s="5" t="str">
        <f ca="1">IFERROR(VLOOKUP(D62,剔除连续同比业绩下滑!A:AL,5,),"")</f>
        <v>贵阳银行</v>
      </c>
      <c r="G62" s="41">
        <f ca="1">IFERROR(VLOOKUP(D62,剔除连续同比业绩下滑!A:AL,7,),"")</f>
        <v>0.31443945887053038</v>
      </c>
      <c r="H62" s="14">
        <f ca="1">IFERROR(VLOOKUP(D62,剔除连续同比业绩下滑!A:AL,37,),"")</f>
        <v>0.22461861118061963</v>
      </c>
      <c r="I62" s="12" t="str">
        <f ca="1">IFERROR(VLOOKUP(D62,剔除连续同比业绩下滑!A:AL,38,),"")</f>
        <v/>
      </c>
      <c r="J62" s="48">
        <f ca="1">IFERROR([1]!EM_S_SHARE_TOTAL(E62,季度时间参数!$A$2)/100000000,"")</f>
        <v>22.985918999999999</v>
      </c>
      <c r="K62" s="65">
        <f ca="1">IFERROR([1]!EM_S_DQ_CLOSE(E62,季度时间参数!$A$2,"1"),"")</f>
        <v>15.32</v>
      </c>
      <c r="L62" s="50" t="str">
        <f t="shared" ca="1" si="2"/>
        <v/>
      </c>
      <c r="M62" s="49" t="str">
        <f t="shared" ca="1" si="3"/>
        <v/>
      </c>
      <c r="N62" s="49" t="str">
        <f t="shared" ca="1" si="4"/>
        <v/>
      </c>
    </row>
    <row r="63" spans="1:14" x14ac:dyDescent="0.15">
      <c r="A63" s="43">
        <f t="shared" ca="1" si="0"/>
        <v>26</v>
      </c>
      <c r="B63" s="44">
        <f t="shared" ca="1" si="1"/>
        <v>9</v>
      </c>
      <c r="D63" s="16">
        <v>59</v>
      </c>
      <c r="E63" s="5" t="str">
        <f ca="1">IFERROR(VLOOKUP(D63,剔除连续同比业绩下滑!A:AL,4,),"")</f>
        <v>603168.SH</v>
      </c>
      <c r="F63" s="5" t="str">
        <f ca="1">IFERROR(VLOOKUP(D63,剔除连续同比业绩下滑!A:AL,5,),"")</f>
        <v>莎普爱思</v>
      </c>
      <c r="G63" s="41">
        <f ca="1">IFERROR(VLOOKUP(D63,剔除连续同比业绩下滑!A:AL,7,),"")</f>
        <v>0.32505751597750643</v>
      </c>
      <c r="H63" s="14">
        <f ca="1">IFERROR(VLOOKUP(D63,剔除连续同比业绩下滑!A:AL,37,),"")</f>
        <v>0.81961539544050188</v>
      </c>
      <c r="I63" s="12">
        <f ca="1">IFERROR(VLOOKUP(D63,剔除连续同比业绩下滑!A:AL,38,),"")</f>
        <v>255.79740064999999</v>
      </c>
      <c r="J63" s="48">
        <f ca="1">IFERROR([1]!EM_S_SHARE_TOTAL(E63,季度时间参数!$A$2)/100000000,"")</f>
        <v>1.77248626</v>
      </c>
      <c r="K63" s="65">
        <f ca="1">IFERROR([1]!EM_S_DQ_CLOSE(E63,季度时间参数!$A$2,"1"),"")</f>
        <v>39.43</v>
      </c>
      <c r="L63" s="50">
        <f t="shared" ca="1" si="2"/>
        <v>27.322065452661594</v>
      </c>
      <c r="M63" s="49">
        <f t="shared" ca="1" si="3"/>
        <v>0.8405301864963568</v>
      </c>
      <c r="N63" s="49">
        <f t="shared" ca="1" si="4"/>
        <v>0.33335227235424691</v>
      </c>
    </row>
    <row r="64" spans="1:14" x14ac:dyDescent="0.15">
      <c r="A64" s="43" t="str">
        <f t="shared" ca="1" si="0"/>
        <v/>
      </c>
      <c r="B64" s="44" t="str">
        <f t="shared" ca="1" si="1"/>
        <v/>
      </c>
      <c r="D64" s="16">
        <v>60</v>
      </c>
      <c r="E64" s="5" t="str">
        <f ca="1">IFERROR(VLOOKUP(D64,剔除连续同比业绩下滑!A:AL,4,),"")</f>
        <v/>
      </c>
      <c r="F64" s="5" t="str">
        <f ca="1">IFERROR(VLOOKUP(D64,剔除连续同比业绩下滑!A:AL,5,),"")</f>
        <v/>
      </c>
      <c r="G64" s="41" t="str">
        <f ca="1">IFERROR(VLOOKUP(D64,剔除连续同比业绩下滑!A:AL,7,),"")</f>
        <v/>
      </c>
      <c r="H64" s="14" t="str">
        <f ca="1">IFERROR(VLOOKUP(D64,剔除连续同比业绩下滑!A:AL,37,),"")</f>
        <v/>
      </c>
      <c r="I64" s="12" t="str">
        <f ca="1">IFERROR(VLOOKUP(D64,剔除连续同比业绩下滑!A:AL,38,),"")</f>
        <v/>
      </c>
      <c r="J64" s="48">
        <f ca="1">IFERROR([1]!EM_S_SHARE_TOTAL(E64,季度时间参数!$A$2)/100000000,"")</f>
        <v>0</v>
      </c>
      <c r="K64" s="65">
        <f ca="1">IFERROR([1]!EM_S_DQ_CLOSE(E64,季度时间参数!$A$2,"1"),"")</f>
        <v>0</v>
      </c>
      <c r="L64" s="50" t="str">
        <f t="shared" ca="1" si="2"/>
        <v/>
      </c>
      <c r="M64" s="49" t="str">
        <f t="shared" ca="1" si="3"/>
        <v/>
      </c>
      <c r="N64" s="49" t="str">
        <f t="shared" ca="1" si="4"/>
        <v/>
      </c>
    </row>
    <row r="65" spans="1:14" x14ac:dyDescent="0.15">
      <c r="A65" s="43" t="str">
        <f t="shared" ca="1" si="0"/>
        <v/>
      </c>
      <c r="B65" s="44" t="str">
        <f t="shared" ca="1" si="1"/>
        <v/>
      </c>
      <c r="D65" s="16">
        <v>61</v>
      </c>
      <c r="E65" s="5" t="str">
        <f ca="1">IFERROR(VLOOKUP(D65,剔除连续同比业绩下滑!A:AL,4,),"")</f>
        <v/>
      </c>
      <c r="F65" s="5" t="str">
        <f ca="1">IFERROR(VLOOKUP(D65,剔除连续同比业绩下滑!A:AL,5,),"")</f>
        <v/>
      </c>
      <c r="G65" s="41" t="str">
        <f ca="1">IFERROR(VLOOKUP(D65,剔除连续同比业绩下滑!A:AL,7,),"")</f>
        <v/>
      </c>
      <c r="H65" s="14" t="str">
        <f ca="1">IFERROR(VLOOKUP(D65,剔除连续同比业绩下滑!A:AL,37,),"")</f>
        <v/>
      </c>
      <c r="I65" s="12" t="str">
        <f ca="1">IFERROR(VLOOKUP(D65,剔除连续同比业绩下滑!A:AL,38,),"")</f>
        <v/>
      </c>
      <c r="J65" s="48">
        <f ca="1">IFERROR([1]!EM_S_SHARE_TOTAL(E65,季度时间参数!$A$2)/100000000,"")</f>
        <v>0</v>
      </c>
      <c r="K65" s="65">
        <f ca="1">IFERROR([1]!EM_S_DQ_CLOSE(E65,季度时间参数!$A$2,"1"),"")</f>
        <v>0</v>
      </c>
      <c r="L65" s="50" t="str">
        <f t="shared" ca="1" si="2"/>
        <v/>
      </c>
      <c r="M65" s="49" t="str">
        <f t="shared" ca="1" si="3"/>
        <v/>
      </c>
      <c r="N65" s="49" t="str">
        <f t="shared" ca="1" si="4"/>
        <v/>
      </c>
    </row>
    <row r="66" spans="1:14" x14ac:dyDescent="0.15">
      <c r="A66" s="43" t="str">
        <f t="shared" ca="1" si="0"/>
        <v/>
      </c>
      <c r="B66" s="44" t="str">
        <f t="shared" ca="1" si="1"/>
        <v/>
      </c>
      <c r="D66" s="16">
        <v>62</v>
      </c>
      <c r="E66" s="5" t="str">
        <f ca="1">IFERROR(VLOOKUP(D66,剔除连续同比业绩下滑!A:AL,4,),"")</f>
        <v/>
      </c>
      <c r="F66" s="5" t="str">
        <f ca="1">IFERROR(VLOOKUP(D66,剔除连续同比业绩下滑!A:AL,5,),"")</f>
        <v/>
      </c>
      <c r="G66" s="41" t="str">
        <f ca="1">IFERROR(VLOOKUP(D66,剔除连续同比业绩下滑!A:AL,7,),"")</f>
        <v/>
      </c>
      <c r="H66" s="14" t="str">
        <f ca="1">IFERROR(VLOOKUP(D66,剔除连续同比业绩下滑!A:AL,37,),"")</f>
        <v/>
      </c>
      <c r="I66" s="12" t="str">
        <f ca="1">IFERROR(VLOOKUP(D66,剔除连续同比业绩下滑!A:AL,38,),"")</f>
        <v/>
      </c>
      <c r="J66" s="48">
        <f ca="1">IFERROR([1]!EM_S_SHARE_TOTAL(E66,季度时间参数!$A$2)/100000000,"")</f>
        <v>0</v>
      </c>
      <c r="K66" s="65">
        <f ca="1">IFERROR([1]!EM_S_DQ_CLOSE(E66,季度时间参数!$A$2,"1"),"")</f>
        <v>0</v>
      </c>
      <c r="L66" s="50" t="str">
        <f t="shared" ca="1" si="2"/>
        <v/>
      </c>
      <c r="M66" s="49" t="str">
        <f t="shared" ca="1" si="3"/>
        <v/>
      </c>
      <c r="N66" s="49" t="str">
        <f t="shared" ca="1" si="4"/>
        <v/>
      </c>
    </row>
    <row r="67" spans="1:14" x14ac:dyDescent="0.15">
      <c r="A67" s="43" t="str">
        <f t="shared" ca="1" si="0"/>
        <v/>
      </c>
      <c r="B67" s="44" t="str">
        <f t="shared" ca="1" si="1"/>
        <v/>
      </c>
      <c r="D67" s="16">
        <v>63</v>
      </c>
      <c r="E67" s="5" t="str">
        <f ca="1">IFERROR(VLOOKUP(D67,剔除连续同比业绩下滑!A:AL,4,),"")</f>
        <v/>
      </c>
      <c r="F67" s="5" t="str">
        <f ca="1">IFERROR(VLOOKUP(D67,剔除连续同比业绩下滑!A:AL,5,),"")</f>
        <v/>
      </c>
      <c r="G67" s="41" t="str">
        <f ca="1">IFERROR(VLOOKUP(D67,剔除连续同比业绩下滑!A:AL,7,),"")</f>
        <v/>
      </c>
      <c r="H67" s="14" t="str">
        <f ca="1">IFERROR(VLOOKUP(D67,剔除连续同比业绩下滑!A:AL,37,),"")</f>
        <v/>
      </c>
      <c r="I67" s="12" t="str">
        <f ca="1">IFERROR(VLOOKUP(D67,剔除连续同比业绩下滑!A:AL,38,),"")</f>
        <v/>
      </c>
      <c r="J67" s="48">
        <f ca="1">IFERROR([1]!EM_S_SHARE_TOTAL(E67,季度时间参数!$A$2)/100000000,"")</f>
        <v>0</v>
      </c>
      <c r="K67" s="65">
        <f ca="1">IFERROR([1]!EM_S_DQ_CLOSE(E67,季度时间参数!$A$2,"1"),"")</f>
        <v>0</v>
      </c>
      <c r="L67" s="50" t="str">
        <f t="shared" ca="1" si="2"/>
        <v/>
      </c>
      <c r="M67" s="49" t="str">
        <f t="shared" ca="1" si="3"/>
        <v/>
      </c>
      <c r="N67" s="49" t="str">
        <f t="shared" ca="1" si="4"/>
        <v/>
      </c>
    </row>
    <row r="68" spans="1:14" x14ac:dyDescent="0.15">
      <c r="A68" s="43" t="str">
        <f t="shared" ca="1" si="0"/>
        <v/>
      </c>
      <c r="B68" s="44" t="str">
        <f t="shared" ca="1" si="1"/>
        <v/>
      </c>
      <c r="D68" s="16">
        <v>64</v>
      </c>
      <c r="E68" s="5" t="str">
        <f ca="1">IFERROR(VLOOKUP(D68,剔除连续同比业绩下滑!A:AL,4,),"")</f>
        <v/>
      </c>
      <c r="F68" s="5" t="str">
        <f ca="1">IFERROR(VLOOKUP(D68,剔除连续同比业绩下滑!A:AL,5,),"")</f>
        <v/>
      </c>
      <c r="G68" s="41" t="str">
        <f ca="1">IFERROR(VLOOKUP(D68,剔除连续同比业绩下滑!A:AL,7,),"")</f>
        <v/>
      </c>
      <c r="H68" s="14" t="str">
        <f ca="1">IFERROR(VLOOKUP(D68,剔除连续同比业绩下滑!A:AL,37,),"")</f>
        <v/>
      </c>
      <c r="I68" s="12" t="str">
        <f ca="1">IFERROR(VLOOKUP(D68,剔除连续同比业绩下滑!A:AL,38,),"")</f>
        <v/>
      </c>
      <c r="J68" s="48">
        <f ca="1">IFERROR([1]!EM_S_SHARE_TOTAL(E68,季度时间参数!$A$2)/100000000,"")</f>
        <v>0</v>
      </c>
      <c r="K68" s="65">
        <f ca="1">IFERROR([1]!EM_S_DQ_CLOSE(E68,季度时间参数!$A$2,"1"),"")</f>
        <v>0</v>
      </c>
      <c r="L68" s="50" t="str">
        <f t="shared" ca="1" si="2"/>
        <v/>
      </c>
      <c r="M68" s="49" t="str">
        <f t="shared" ca="1" si="3"/>
        <v/>
      </c>
      <c r="N68" s="49" t="str">
        <f t="shared" ca="1" si="4"/>
        <v/>
      </c>
    </row>
    <row r="69" spans="1:14" x14ac:dyDescent="0.15">
      <c r="A69" s="43" t="str">
        <f t="shared" ca="1" si="0"/>
        <v/>
      </c>
      <c r="B69" s="44" t="str">
        <f t="shared" ca="1" si="1"/>
        <v/>
      </c>
      <c r="D69" s="16">
        <v>65</v>
      </c>
      <c r="E69" s="5" t="str">
        <f ca="1">IFERROR(VLOOKUP(D69,剔除连续同比业绩下滑!A:AL,4,),"")</f>
        <v/>
      </c>
      <c r="F69" s="5" t="str">
        <f ca="1">IFERROR(VLOOKUP(D69,剔除连续同比业绩下滑!A:AL,5,),"")</f>
        <v/>
      </c>
      <c r="G69" s="41" t="str">
        <f ca="1">IFERROR(VLOOKUP(D69,剔除连续同比业绩下滑!A:AL,7,),"")</f>
        <v/>
      </c>
      <c r="H69" s="14" t="str">
        <f ca="1">IFERROR(VLOOKUP(D69,剔除连续同比业绩下滑!A:AL,37,),"")</f>
        <v/>
      </c>
      <c r="I69" s="12" t="str">
        <f ca="1">IFERROR(VLOOKUP(D69,剔除连续同比业绩下滑!A:AL,38,),"")</f>
        <v/>
      </c>
      <c r="J69" s="48">
        <f ca="1">IFERROR([1]!EM_S_SHARE_TOTAL(E69,季度时间参数!$A$2)/100000000,"")</f>
        <v>0</v>
      </c>
      <c r="K69" s="65">
        <f ca="1">IFERROR([1]!EM_S_DQ_CLOSE(E69,季度时间参数!$A$2,"1"),"")</f>
        <v>0</v>
      </c>
      <c r="L69" s="50" t="str">
        <f t="shared" ca="1" si="2"/>
        <v/>
      </c>
      <c r="M69" s="49" t="str">
        <f t="shared" ca="1" si="3"/>
        <v/>
      </c>
      <c r="N69" s="49" t="str">
        <f t="shared" ca="1" si="4"/>
        <v/>
      </c>
    </row>
    <row r="70" spans="1:14" x14ac:dyDescent="0.15">
      <c r="A70" s="43" t="str">
        <f t="shared" ref="A70:A104" ca="1" si="5">IFERROR(RANK(M70,$M$5:$M$104,1),"")</f>
        <v/>
      </c>
      <c r="B70" s="44" t="str">
        <f t="shared" ref="B70:B104" ca="1" si="6">IFERROR(RANK(N70,$N$5:$N$104,1),"")</f>
        <v/>
      </c>
      <c r="D70" s="16">
        <v>66</v>
      </c>
      <c r="E70" s="5" t="str">
        <f ca="1">IFERROR(VLOOKUP(D70,剔除连续同比业绩下滑!A:AL,4,),"")</f>
        <v/>
      </c>
      <c r="F70" s="5" t="str">
        <f ca="1">IFERROR(VLOOKUP(D70,剔除连续同比业绩下滑!A:AL,5,),"")</f>
        <v/>
      </c>
      <c r="G70" s="41" t="str">
        <f ca="1">IFERROR(VLOOKUP(D70,剔除连续同比业绩下滑!A:AL,7,),"")</f>
        <v/>
      </c>
      <c r="H70" s="14" t="str">
        <f ca="1">IFERROR(VLOOKUP(D70,剔除连续同比业绩下滑!A:AL,37,),"")</f>
        <v/>
      </c>
      <c r="I70" s="12" t="str">
        <f ca="1">IFERROR(VLOOKUP(D70,剔除连续同比业绩下滑!A:AL,38,),"")</f>
        <v/>
      </c>
      <c r="J70" s="48">
        <f ca="1">IFERROR([1]!EM_S_SHARE_TOTAL(E70,季度时间参数!$A$2)/100000000,"")</f>
        <v>0</v>
      </c>
      <c r="K70" s="65">
        <f ca="1">IFERROR([1]!EM_S_DQ_CLOSE(E70,季度时间参数!$A$2,"1"),"")</f>
        <v>0</v>
      </c>
      <c r="L70" s="50" t="str">
        <f t="shared" ref="L70:L104" ca="1" si="7">IFERROR(K70*J70*100000000/(I70*1000000),"")</f>
        <v/>
      </c>
      <c r="M70" s="49" t="str">
        <f t="shared" ref="M70:M104" ca="1" si="8">IFERROR(L70/G70/100,"")</f>
        <v/>
      </c>
      <c r="N70" s="49" t="str">
        <f t="shared" ref="N70:N104" ca="1" si="9">IFERROR(IF(L70/H70/100&lt;0,"",L70/H70/100),"")</f>
        <v/>
      </c>
    </row>
    <row r="71" spans="1:14" x14ac:dyDescent="0.15">
      <c r="A71" s="43" t="str">
        <f t="shared" ca="1" si="5"/>
        <v/>
      </c>
      <c r="B71" s="44" t="str">
        <f t="shared" ca="1" si="6"/>
        <v/>
      </c>
      <c r="D71" s="16">
        <v>67</v>
      </c>
      <c r="E71" s="5" t="str">
        <f ca="1">IFERROR(VLOOKUP(D71,剔除连续同比业绩下滑!A:AL,4,),"")</f>
        <v/>
      </c>
      <c r="F71" s="5" t="str">
        <f ca="1">IFERROR(VLOOKUP(D71,剔除连续同比业绩下滑!A:AL,5,),"")</f>
        <v/>
      </c>
      <c r="G71" s="41" t="str">
        <f ca="1">IFERROR(VLOOKUP(D71,剔除连续同比业绩下滑!A:AL,7,),"")</f>
        <v/>
      </c>
      <c r="H71" s="14" t="str">
        <f ca="1">IFERROR(VLOOKUP(D71,剔除连续同比业绩下滑!A:AL,37,),"")</f>
        <v/>
      </c>
      <c r="I71" s="12" t="str">
        <f ca="1">IFERROR(VLOOKUP(D71,剔除连续同比业绩下滑!A:AL,38,),"")</f>
        <v/>
      </c>
      <c r="J71" s="48">
        <f ca="1">IFERROR([1]!EM_S_SHARE_TOTAL(E71,季度时间参数!$A$2)/100000000,"")</f>
        <v>0</v>
      </c>
      <c r="K71" s="65">
        <f ca="1">IFERROR([1]!EM_S_DQ_CLOSE(E71,季度时间参数!$A$2,"1"),"")</f>
        <v>0</v>
      </c>
      <c r="L71" s="50" t="str">
        <f t="shared" ca="1" si="7"/>
        <v/>
      </c>
      <c r="M71" s="49" t="str">
        <f t="shared" ca="1" si="8"/>
        <v/>
      </c>
      <c r="N71" s="49" t="str">
        <f t="shared" ca="1" si="9"/>
        <v/>
      </c>
    </row>
    <row r="72" spans="1:14" x14ac:dyDescent="0.15">
      <c r="A72" s="43" t="str">
        <f t="shared" ca="1" si="5"/>
        <v/>
      </c>
      <c r="B72" s="44" t="str">
        <f t="shared" ca="1" si="6"/>
        <v/>
      </c>
      <c r="D72" s="16">
        <v>68</v>
      </c>
      <c r="E72" s="5" t="str">
        <f ca="1">IFERROR(VLOOKUP(D72,剔除连续同比业绩下滑!A:AL,4,),"")</f>
        <v/>
      </c>
      <c r="F72" s="5" t="str">
        <f ca="1">IFERROR(VLOOKUP(D72,剔除连续同比业绩下滑!A:AL,5,),"")</f>
        <v/>
      </c>
      <c r="G72" s="41" t="str">
        <f ca="1">IFERROR(VLOOKUP(D72,剔除连续同比业绩下滑!A:AL,7,),"")</f>
        <v/>
      </c>
      <c r="H72" s="14" t="str">
        <f ca="1">IFERROR(VLOOKUP(D72,剔除连续同比业绩下滑!A:AL,37,),"")</f>
        <v/>
      </c>
      <c r="I72" s="12" t="str">
        <f ca="1">IFERROR(VLOOKUP(D72,剔除连续同比业绩下滑!A:AL,38,),"")</f>
        <v/>
      </c>
      <c r="J72" s="48">
        <f ca="1">IFERROR([1]!EM_S_SHARE_TOTAL(E72,季度时间参数!$A$2)/100000000,"")</f>
        <v>0</v>
      </c>
      <c r="K72" s="65">
        <f ca="1">IFERROR([1]!EM_S_DQ_CLOSE(E72,季度时间参数!$A$2,"1"),"")</f>
        <v>0</v>
      </c>
      <c r="L72" s="50" t="str">
        <f t="shared" ca="1" si="7"/>
        <v/>
      </c>
      <c r="M72" s="49" t="str">
        <f t="shared" ca="1" si="8"/>
        <v/>
      </c>
      <c r="N72" s="49" t="str">
        <f t="shared" ca="1" si="9"/>
        <v/>
      </c>
    </row>
    <row r="73" spans="1:14" x14ac:dyDescent="0.15">
      <c r="A73" s="43" t="str">
        <f t="shared" ca="1" si="5"/>
        <v/>
      </c>
      <c r="B73" s="44" t="str">
        <f t="shared" ca="1" si="6"/>
        <v/>
      </c>
      <c r="D73" s="16">
        <v>69</v>
      </c>
      <c r="E73" s="5" t="str">
        <f ca="1">IFERROR(VLOOKUP(D73,剔除连续同比业绩下滑!A:AL,4,),"")</f>
        <v/>
      </c>
      <c r="F73" s="5" t="str">
        <f ca="1">IFERROR(VLOOKUP(D73,剔除连续同比业绩下滑!A:AL,5,),"")</f>
        <v/>
      </c>
      <c r="G73" s="41" t="str">
        <f ca="1">IFERROR(VLOOKUP(D73,剔除连续同比业绩下滑!A:AL,7,),"")</f>
        <v/>
      </c>
      <c r="H73" s="14" t="str">
        <f ca="1">IFERROR(VLOOKUP(D73,剔除连续同比业绩下滑!A:AL,37,),"")</f>
        <v/>
      </c>
      <c r="I73" s="12" t="str">
        <f ca="1">IFERROR(VLOOKUP(D73,剔除连续同比业绩下滑!A:AL,38,),"")</f>
        <v/>
      </c>
      <c r="J73" s="48">
        <f ca="1">IFERROR([1]!EM_S_SHARE_TOTAL(E73,季度时间参数!$A$2)/100000000,"")</f>
        <v>0</v>
      </c>
      <c r="K73" s="65">
        <f ca="1">IFERROR([1]!EM_S_DQ_CLOSE(E73,季度时间参数!$A$2,"1"),"")</f>
        <v>0</v>
      </c>
      <c r="L73" s="50" t="str">
        <f t="shared" ca="1" si="7"/>
        <v/>
      </c>
      <c r="M73" s="49" t="str">
        <f t="shared" ca="1" si="8"/>
        <v/>
      </c>
      <c r="N73" s="49" t="str">
        <f t="shared" ca="1" si="9"/>
        <v/>
      </c>
    </row>
    <row r="74" spans="1:14" x14ac:dyDescent="0.15">
      <c r="A74" s="43" t="str">
        <f t="shared" ca="1" si="5"/>
        <v/>
      </c>
      <c r="B74" s="44" t="str">
        <f t="shared" ca="1" si="6"/>
        <v/>
      </c>
      <c r="D74" s="16">
        <v>70</v>
      </c>
      <c r="E74" s="5" t="str">
        <f ca="1">IFERROR(VLOOKUP(D74,剔除连续同比业绩下滑!A:AL,4,),"")</f>
        <v/>
      </c>
      <c r="F74" s="5" t="str">
        <f ca="1">IFERROR(VLOOKUP(D74,剔除连续同比业绩下滑!A:AL,5,),"")</f>
        <v/>
      </c>
      <c r="G74" s="41" t="str">
        <f ca="1">IFERROR(VLOOKUP(D74,剔除连续同比业绩下滑!A:AL,7,),"")</f>
        <v/>
      </c>
      <c r="H74" s="14" t="str">
        <f ca="1">IFERROR(VLOOKUP(D74,剔除连续同比业绩下滑!A:AL,37,),"")</f>
        <v/>
      </c>
      <c r="I74" s="12" t="str">
        <f ca="1">IFERROR(VLOOKUP(D74,剔除连续同比业绩下滑!A:AL,38,),"")</f>
        <v/>
      </c>
      <c r="J74" s="48">
        <f ca="1">IFERROR([1]!EM_S_SHARE_TOTAL(E74,季度时间参数!$A$2)/100000000,"")</f>
        <v>0</v>
      </c>
      <c r="K74" s="65">
        <f ca="1">IFERROR([1]!EM_S_DQ_CLOSE(E74,季度时间参数!$A$2,"1"),"")</f>
        <v>0</v>
      </c>
      <c r="L74" s="50" t="str">
        <f t="shared" ca="1" si="7"/>
        <v/>
      </c>
      <c r="M74" s="49" t="str">
        <f t="shared" ca="1" si="8"/>
        <v/>
      </c>
      <c r="N74" s="49" t="str">
        <f t="shared" ca="1" si="9"/>
        <v/>
      </c>
    </row>
    <row r="75" spans="1:14" x14ac:dyDescent="0.15">
      <c r="A75" s="43" t="str">
        <f t="shared" ca="1" si="5"/>
        <v/>
      </c>
      <c r="B75" s="44" t="str">
        <f t="shared" ca="1" si="6"/>
        <v/>
      </c>
      <c r="D75" s="16">
        <v>71</v>
      </c>
      <c r="E75" s="5" t="str">
        <f ca="1">IFERROR(VLOOKUP(D75,剔除连续同比业绩下滑!A:AL,4,),"")</f>
        <v/>
      </c>
      <c r="F75" s="5" t="str">
        <f ca="1">IFERROR(VLOOKUP(D75,剔除连续同比业绩下滑!A:AL,5,),"")</f>
        <v/>
      </c>
      <c r="G75" s="41" t="str">
        <f ca="1">IFERROR(VLOOKUP(D75,剔除连续同比业绩下滑!A:AL,7,),"")</f>
        <v/>
      </c>
      <c r="H75" s="14" t="str">
        <f ca="1">IFERROR(VLOOKUP(D75,剔除连续同比业绩下滑!A:AL,37,),"")</f>
        <v/>
      </c>
      <c r="I75" s="12" t="str">
        <f ca="1">IFERROR(VLOOKUP(D75,剔除连续同比业绩下滑!A:AL,38,),"")</f>
        <v/>
      </c>
      <c r="J75" s="48">
        <f ca="1">IFERROR([1]!EM_S_SHARE_TOTAL(E75,季度时间参数!$A$2)/100000000,"")</f>
        <v>0</v>
      </c>
      <c r="K75" s="65">
        <f ca="1">IFERROR([1]!EM_S_DQ_CLOSE(E75,季度时间参数!$A$2,"1"),"")</f>
        <v>0</v>
      </c>
      <c r="L75" s="50" t="str">
        <f t="shared" ca="1" si="7"/>
        <v/>
      </c>
      <c r="M75" s="49" t="str">
        <f t="shared" ca="1" si="8"/>
        <v/>
      </c>
      <c r="N75" s="49" t="str">
        <f t="shared" ca="1" si="9"/>
        <v/>
      </c>
    </row>
    <row r="76" spans="1:14" x14ac:dyDescent="0.15">
      <c r="A76" s="43" t="str">
        <f t="shared" ca="1" si="5"/>
        <v/>
      </c>
      <c r="B76" s="44" t="str">
        <f t="shared" ca="1" si="6"/>
        <v/>
      </c>
      <c r="D76" s="16">
        <v>72</v>
      </c>
      <c r="E76" s="5" t="str">
        <f ca="1">IFERROR(VLOOKUP(D76,剔除连续同比业绩下滑!A:AL,4,),"")</f>
        <v/>
      </c>
      <c r="F76" s="5" t="str">
        <f ca="1">IFERROR(VLOOKUP(D76,剔除连续同比业绩下滑!A:AL,5,),"")</f>
        <v/>
      </c>
      <c r="G76" s="41" t="str">
        <f ca="1">IFERROR(VLOOKUP(D76,剔除连续同比业绩下滑!A:AL,7,),"")</f>
        <v/>
      </c>
      <c r="H76" s="14" t="str">
        <f ca="1">IFERROR(VLOOKUP(D76,剔除连续同比业绩下滑!A:AL,37,),"")</f>
        <v/>
      </c>
      <c r="I76" s="12" t="str">
        <f ca="1">IFERROR(VLOOKUP(D76,剔除连续同比业绩下滑!A:AL,38,),"")</f>
        <v/>
      </c>
      <c r="J76" s="48">
        <f ca="1">IFERROR([1]!EM_S_SHARE_TOTAL(E76,季度时间参数!$A$2)/100000000,"")</f>
        <v>0</v>
      </c>
      <c r="K76" s="65">
        <f ca="1">IFERROR([1]!EM_S_DQ_CLOSE(E76,季度时间参数!$A$2,"1"),"")</f>
        <v>0</v>
      </c>
      <c r="L76" s="50" t="str">
        <f t="shared" ca="1" si="7"/>
        <v/>
      </c>
      <c r="M76" s="49" t="str">
        <f t="shared" ca="1" si="8"/>
        <v/>
      </c>
      <c r="N76" s="49" t="str">
        <f t="shared" ca="1" si="9"/>
        <v/>
      </c>
    </row>
    <row r="77" spans="1:14" x14ac:dyDescent="0.15">
      <c r="A77" s="43" t="str">
        <f t="shared" ca="1" si="5"/>
        <v/>
      </c>
      <c r="B77" s="44" t="str">
        <f t="shared" ca="1" si="6"/>
        <v/>
      </c>
      <c r="D77" s="16">
        <v>73</v>
      </c>
      <c r="E77" s="5" t="str">
        <f ca="1">IFERROR(VLOOKUP(D77,剔除连续同比业绩下滑!A:AL,4,),"")</f>
        <v/>
      </c>
      <c r="F77" s="5" t="str">
        <f ca="1">IFERROR(VLOOKUP(D77,剔除连续同比业绩下滑!A:AL,5,),"")</f>
        <v/>
      </c>
      <c r="G77" s="41" t="str">
        <f ca="1">IFERROR(VLOOKUP(D77,剔除连续同比业绩下滑!A:AL,7,),"")</f>
        <v/>
      </c>
      <c r="H77" s="14" t="str">
        <f ca="1">IFERROR(VLOOKUP(D77,剔除连续同比业绩下滑!A:AL,37,),"")</f>
        <v/>
      </c>
      <c r="I77" s="12" t="str">
        <f ca="1">IFERROR(VLOOKUP(D77,剔除连续同比业绩下滑!A:AL,38,),"")</f>
        <v/>
      </c>
      <c r="J77" s="48">
        <f ca="1">IFERROR([1]!EM_S_SHARE_TOTAL(E77,季度时间参数!$A$2)/100000000,"")</f>
        <v>0</v>
      </c>
      <c r="K77" s="65">
        <f ca="1">IFERROR([1]!EM_S_DQ_CLOSE(E77,季度时间参数!$A$2,"1"),"")</f>
        <v>0</v>
      </c>
      <c r="L77" s="50" t="str">
        <f t="shared" ca="1" si="7"/>
        <v/>
      </c>
      <c r="M77" s="49" t="str">
        <f t="shared" ca="1" si="8"/>
        <v/>
      </c>
      <c r="N77" s="49" t="str">
        <f t="shared" ca="1" si="9"/>
        <v/>
      </c>
    </row>
    <row r="78" spans="1:14" x14ac:dyDescent="0.15">
      <c r="A78" s="43" t="str">
        <f t="shared" ca="1" si="5"/>
        <v/>
      </c>
      <c r="B78" s="44" t="str">
        <f t="shared" ca="1" si="6"/>
        <v/>
      </c>
      <c r="D78" s="16">
        <v>74</v>
      </c>
      <c r="E78" s="5" t="str">
        <f ca="1">IFERROR(VLOOKUP(D78,剔除连续同比业绩下滑!A:AL,4,),"")</f>
        <v/>
      </c>
      <c r="F78" s="5" t="str">
        <f ca="1">IFERROR(VLOOKUP(D78,剔除连续同比业绩下滑!A:AL,5,),"")</f>
        <v/>
      </c>
      <c r="G78" s="41" t="str">
        <f ca="1">IFERROR(VLOOKUP(D78,剔除连续同比业绩下滑!A:AL,7,),"")</f>
        <v/>
      </c>
      <c r="H78" s="14" t="str">
        <f ca="1">IFERROR(VLOOKUP(D78,剔除连续同比业绩下滑!A:AL,37,),"")</f>
        <v/>
      </c>
      <c r="I78" s="12" t="str">
        <f ca="1">IFERROR(VLOOKUP(D78,剔除连续同比业绩下滑!A:AL,38,),"")</f>
        <v/>
      </c>
      <c r="J78" s="48">
        <f ca="1">IFERROR([1]!EM_S_SHARE_TOTAL(E78,季度时间参数!$A$2)/100000000,"")</f>
        <v>0</v>
      </c>
      <c r="K78" s="65">
        <f ca="1">IFERROR([1]!EM_S_DQ_CLOSE(E78,季度时间参数!$A$2,"1"),"")</f>
        <v>0</v>
      </c>
      <c r="L78" s="50" t="str">
        <f t="shared" ca="1" si="7"/>
        <v/>
      </c>
      <c r="M78" s="49" t="str">
        <f t="shared" ca="1" si="8"/>
        <v/>
      </c>
      <c r="N78" s="49" t="str">
        <f t="shared" ca="1" si="9"/>
        <v/>
      </c>
    </row>
    <row r="79" spans="1:14" x14ac:dyDescent="0.15">
      <c r="A79" s="43" t="str">
        <f t="shared" ca="1" si="5"/>
        <v/>
      </c>
      <c r="B79" s="44" t="str">
        <f t="shared" ca="1" si="6"/>
        <v/>
      </c>
      <c r="D79" s="16">
        <v>75</v>
      </c>
      <c r="E79" s="5" t="str">
        <f ca="1">IFERROR(VLOOKUP(D79,剔除连续同比业绩下滑!A:AL,4,),"")</f>
        <v/>
      </c>
      <c r="F79" s="5" t="str">
        <f ca="1">IFERROR(VLOOKUP(D79,剔除连续同比业绩下滑!A:AL,5,),"")</f>
        <v/>
      </c>
      <c r="G79" s="41" t="str">
        <f ca="1">IFERROR(VLOOKUP(D79,剔除连续同比业绩下滑!A:AL,7,),"")</f>
        <v/>
      </c>
      <c r="H79" s="14" t="str">
        <f ca="1">IFERROR(VLOOKUP(D79,剔除连续同比业绩下滑!A:AL,37,),"")</f>
        <v/>
      </c>
      <c r="I79" s="12" t="str">
        <f ca="1">IFERROR(VLOOKUP(D79,剔除连续同比业绩下滑!A:AL,38,),"")</f>
        <v/>
      </c>
      <c r="J79" s="48">
        <f ca="1">IFERROR([1]!EM_S_SHARE_TOTAL(E79,季度时间参数!$A$2)/100000000,"")</f>
        <v>0</v>
      </c>
      <c r="K79" s="65">
        <f ca="1">IFERROR([1]!EM_S_DQ_CLOSE(E79,季度时间参数!$A$2,"1"),"")</f>
        <v>0</v>
      </c>
      <c r="L79" s="50" t="str">
        <f t="shared" ca="1" si="7"/>
        <v/>
      </c>
      <c r="M79" s="49" t="str">
        <f t="shared" ca="1" si="8"/>
        <v/>
      </c>
      <c r="N79" s="49" t="str">
        <f t="shared" ca="1" si="9"/>
        <v/>
      </c>
    </row>
    <row r="80" spans="1:14" x14ac:dyDescent="0.15">
      <c r="A80" s="43" t="str">
        <f t="shared" ca="1" si="5"/>
        <v/>
      </c>
      <c r="B80" s="44" t="str">
        <f t="shared" ca="1" si="6"/>
        <v/>
      </c>
      <c r="D80" s="16">
        <v>76</v>
      </c>
      <c r="E80" s="5" t="str">
        <f ca="1">IFERROR(VLOOKUP(D80,剔除连续同比业绩下滑!A:AL,4,),"")</f>
        <v/>
      </c>
      <c r="F80" s="5" t="str">
        <f ca="1">IFERROR(VLOOKUP(D80,剔除连续同比业绩下滑!A:AL,5,),"")</f>
        <v/>
      </c>
      <c r="G80" s="41" t="str">
        <f ca="1">IFERROR(VLOOKUP(D80,剔除连续同比业绩下滑!A:AL,7,),"")</f>
        <v/>
      </c>
      <c r="H80" s="14" t="str">
        <f ca="1">IFERROR(VLOOKUP(D80,剔除连续同比业绩下滑!A:AL,37,),"")</f>
        <v/>
      </c>
      <c r="I80" s="12" t="str">
        <f ca="1">IFERROR(VLOOKUP(D80,剔除连续同比业绩下滑!A:AL,38,),"")</f>
        <v/>
      </c>
      <c r="J80" s="48">
        <f ca="1">IFERROR([1]!EM_S_SHARE_TOTAL(E80,季度时间参数!$A$2)/100000000,"")</f>
        <v>0</v>
      </c>
      <c r="K80" s="65">
        <f ca="1">IFERROR([1]!EM_S_DQ_CLOSE(E80,季度时间参数!$A$2,"1"),"")</f>
        <v>0</v>
      </c>
      <c r="L80" s="50" t="str">
        <f t="shared" ca="1" si="7"/>
        <v/>
      </c>
      <c r="M80" s="49" t="str">
        <f t="shared" ca="1" si="8"/>
        <v/>
      </c>
      <c r="N80" s="49" t="str">
        <f t="shared" ca="1" si="9"/>
        <v/>
      </c>
    </row>
    <row r="81" spans="1:14" x14ac:dyDescent="0.15">
      <c r="A81" s="43" t="str">
        <f t="shared" ca="1" si="5"/>
        <v/>
      </c>
      <c r="B81" s="44" t="str">
        <f t="shared" ca="1" si="6"/>
        <v/>
      </c>
      <c r="D81" s="16">
        <v>77</v>
      </c>
      <c r="E81" s="5" t="str">
        <f ca="1">IFERROR(VLOOKUP(D81,剔除连续同比业绩下滑!A:AL,4,),"")</f>
        <v/>
      </c>
      <c r="F81" s="5" t="str">
        <f ca="1">IFERROR(VLOOKUP(D81,剔除连续同比业绩下滑!A:AL,5,),"")</f>
        <v/>
      </c>
      <c r="G81" s="41" t="str">
        <f ca="1">IFERROR(VLOOKUP(D81,剔除连续同比业绩下滑!A:AL,7,),"")</f>
        <v/>
      </c>
      <c r="H81" s="14" t="str">
        <f ca="1">IFERROR(VLOOKUP(D81,剔除连续同比业绩下滑!A:AL,37,),"")</f>
        <v/>
      </c>
      <c r="I81" s="12" t="str">
        <f ca="1">IFERROR(VLOOKUP(D81,剔除连续同比业绩下滑!A:AL,38,),"")</f>
        <v/>
      </c>
      <c r="J81" s="48">
        <f ca="1">IFERROR([1]!EM_S_SHARE_TOTAL(E81,季度时间参数!$A$2)/100000000,"")</f>
        <v>0</v>
      </c>
      <c r="K81" s="65">
        <f ca="1">IFERROR([1]!EM_S_DQ_CLOSE(E81,季度时间参数!$A$2,"1"),"")</f>
        <v>0</v>
      </c>
      <c r="L81" s="50" t="str">
        <f t="shared" ca="1" si="7"/>
        <v/>
      </c>
      <c r="M81" s="49" t="str">
        <f t="shared" ca="1" si="8"/>
        <v/>
      </c>
      <c r="N81" s="49" t="str">
        <f t="shared" ca="1" si="9"/>
        <v/>
      </c>
    </row>
    <row r="82" spans="1:14" x14ac:dyDescent="0.15">
      <c r="A82" s="43" t="str">
        <f t="shared" ca="1" si="5"/>
        <v/>
      </c>
      <c r="B82" s="44" t="str">
        <f t="shared" ca="1" si="6"/>
        <v/>
      </c>
      <c r="D82" s="16">
        <v>78</v>
      </c>
      <c r="E82" s="5" t="str">
        <f ca="1">IFERROR(VLOOKUP(D82,剔除连续同比业绩下滑!A:AL,4,),"")</f>
        <v/>
      </c>
      <c r="F82" s="5" t="str">
        <f ca="1">IFERROR(VLOOKUP(D82,剔除连续同比业绩下滑!A:AL,5,),"")</f>
        <v/>
      </c>
      <c r="G82" s="41" t="str">
        <f ca="1">IFERROR(VLOOKUP(D82,剔除连续同比业绩下滑!A:AL,7,),"")</f>
        <v/>
      </c>
      <c r="H82" s="14" t="str">
        <f ca="1">IFERROR(VLOOKUP(D82,剔除连续同比业绩下滑!A:AL,37,),"")</f>
        <v/>
      </c>
      <c r="I82" s="12" t="str">
        <f ca="1">IFERROR(VLOOKUP(D82,剔除连续同比业绩下滑!A:AL,38,),"")</f>
        <v/>
      </c>
      <c r="J82" s="48">
        <f ca="1">IFERROR([1]!EM_S_SHARE_TOTAL(E82,季度时间参数!$A$2)/100000000,"")</f>
        <v>0</v>
      </c>
      <c r="K82" s="65">
        <f ca="1">IFERROR([1]!EM_S_DQ_CLOSE(E82,季度时间参数!$A$2,"1"),"")</f>
        <v>0</v>
      </c>
      <c r="L82" s="50" t="str">
        <f t="shared" ca="1" si="7"/>
        <v/>
      </c>
      <c r="M82" s="49" t="str">
        <f t="shared" ca="1" si="8"/>
        <v/>
      </c>
      <c r="N82" s="49" t="str">
        <f t="shared" ca="1" si="9"/>
        <v/>
      </c>
    </row>
    <row r="83" spans="1:14" x14ac:dyDescent="0.15">
      <c r="A83" s="43" t="str">
        <f t="shared" ca="1" si="5"/>
        <v/>
      </c>
      <c r="B83" s="44" t="str">
        <f t="shared" ca="1" si="6"/>
        <v/>
      </c>
      <c r="D83" s="16">
        <v>79</v>
      </c>
      <c r="E83" s="5" t="str">
        <f ca="1">IFERROR(VLOOKUP(D83,剔除连续同比业绩下滑!A:AL,4,),"")</f>
        <v/>
      </c>
      <c r="F83" s="5" t="str">
        <f ca="1">IFERROR(VLOOKUP(D83,剔除连续同比业绩下滑!A:AL,5,),"")</f>
        <v/>
      </c>
      <c r="G83" s="41" t="str">
        <f ca="1">IFERROR(VLOOKUP(D83,剔除连续同比业绩下滑!A:AL,7,),"")</f>
        <v/>
      </c>
      <c r="H83" s="14" t="str">
        <f ca="1">IFERROR(VLOOKUP(D83,剔除连续同比业绩下滑!A:AL,37,),"")</f>
        <v/>
      </c>
      <c r="I83" s="12" t="str">
        <f ca="1">IFERROR(VLOOKUP(D83,剔除连续同比业绩下滑!A:AL,38,),"")</f>
        <v/>
      </c>
      <c r="J83" s="48">
        <f ca="1">IFERROR([1]!EM_S_SHARE_TOTAL(E83,季度时间参数!$A$2)/100000000,"")</f>
        <v>0</v>
      </c>
      <c r="K83" s="65">
        <f ca="1">IFERROR([1]!EM_S_DQ_CLOSE(E83,季度时间参数!$A$2,"1"),"")</f>
        <v>0</v>
      </c>
      <c r="L83" s="50" t="str">
        <f t="shared" ca="1" si="7"/>
        <v/>
      </c>
      <c r="M83" s="49" t="str">
        <f t="shared" ca="1" si="8"/>
        <v/>
      </c>
      <c r="N83" s="49" t="str">
        <f t="shared" ca="1" si="9"/>
        <v/>
      </c>
    </row>
    <row r="84" spans="1:14" x14ac:dyDescent="0.15">
      <c r="A84" s="43" t="str">
        <f t="shared" ca="1" si="5"/>
        <v/>
      </c>
      <c r="B84" s="44" t="str">
        <f t="shared" ca="1" si="6"/>
        <v/>
      </c>
      <c r="D84" s="16">
        <v>80</v>
      </c>
      <c r="E84" s="5" t="str">
        <f ca="1">IFERROR(VLOOKUP(D84,剔除连续同比业绩下滑!A:AL,4,),"")</f>
        <v/>
      </c>
      <c r="F84" s="5" t="str">
        <f ca="1">IFERROR(VLOOKUP(D84,剔除连续同比业绩下滑!A:AL,5,),"")</f>
        <v/>
      </c>
      <c r="G84" s="41" t="str">
        <f ca="1">IFERROR(VLOOKUP(D84,剔除连续同比业绩下滑!A:AL,7,),"")</f>
        <v/>
      </c>
      <c r="H84" s="14" t="str">
        <f ca="1">IFERROR(VLOOKUP(D84,剔除连续同比业绩下滑!A:AL,37,),"")</f>
        <v/>
      </c>
      <c r="I84" s="12" t="str">
        <f ca="1">IFERROR(VLOOKUP(D84,剔除连续同比业绩下滑!A:AL,38,),"")</f>
        <v/>
      </c>
      <c r="J84" s="48">
        <f ca="1">IFERROR([1]!EM_S_SHARE_TOTAL(E84,季度时间参数!$A$2)/100000000,"")</f>
        <v>0</v>
      </c>
      <c r="K84" s="65">
        <f ca="1">IFERROR([1]!EM_S_DQ_CLOSE(E84,季度时间参数!$A$2,"1"),"")</f>
        <v>0</v>
      </c>
      <c r="L84" s="50" t="str">
        <f t="shared" ca="1" si="7"/>
        <v/>
      </c>
      <c r="M84" s="49" t="str">
        <f t="shared" ca="1" si="8"/>
        <v/>
      </c>
      <c r="N84" s="49" t="str">
        <f t="shared" ca="1" si="9"/>
        <v/>
      </c>
    </row>
    <row r="85" spans="1:14" x14ac:dyDescent="0.15">
      <c r="A85" s="43" t="str">
        <f t="shared" ca="1" si="5"/>
        <v/>
      </c>
      <c r="B85" s="44" t="str">
        <f t="shared" ca="1" si="6"/>
        <v/>
      </c>
      <c r="D85" s="16">
        <v>81</v>
      </c>
      <c r="E85" s="5" t="str">
        <f ca="1">IFERROR(VLOOKUP(D85,剔除连续同比业绩下滑!A:AL,4,),"")</f>
        <v/>
      </c>
      <c r="F85" s="5" t="str">
        <f ca="1">IFERROR(VLOOKUP(D85,剔除连续同比业绩下滑!A:AL,5,),"")</f>
        <v/>
      </c>
      <c r="G85" s="41" t="str">
        <f ca="1">IFERROR(VLOOKUP(D85,剔除连续同比业绩下滑!A:AL,7,),"")</f>
        <v/>
      </c>
      <c r="H85" s="14" t="str">
        <f ca="1">IFERROR(VLOOKUP(D85,剔除连续同比业绩下滑!A:AL,37,),"")</f>
        <v/>
      </c>
      <c r="I85" s="12" t="str">
        <f ca="1">IFERROR(VLOOKUP(D85,剔除连续同比业绩下滑!A:AL,38,),"")</f>
        <v/>
      </c>
      <c r="J85" s="48">
        <f ca="1">IFERROR([1]!EM_S_SHARE_TOTAL(E85,季度时间参数!$A$2)/100000000,"")</f>
        <v>0</v>
      </c>
      <c r="K85" s="65">
        <f ca="1">IFERROR([1]!EM_S_DQ_CLOSE(E85,季度时间参数!$A$2,"1"),"")</f>
        <v>0</v>
      </c>
      <c r="L85" s="50" t="str">
        <f t="shared" ca="1" si="7"/>
        <v/>
      </c>
      <c r="M85" s="49" t="str">
        <f t="shared" ca="1" si="8"/>
        <v/>
      </c>
      <c r="N85" s="49" t="str">
        <f t="shared" ca="1" si="9"/>
        <v/>
      </c>
    </row>
    <row r="86" spans="1:14" x14ac:dyDescent="0.15">
      <c r="A86" s="43" t="str">
        <f t="shared" ca="1" si="5"/>
        <v/>
      </c>
      <c r="B86" s="44" t="str">
        <f t="shared" ca="1" si="6"/>
        <v/>
      </c>
      <c r="D86" s="16">
        <v>82</v>
      </c>
      <c r="E86" s="5" t="str">
        <f ca="1">IFERROR(VLOOKUP(D86,剔除连续同比业绩下滑!A:AL,4,),"")</f>
        <v/>
      </c>
      <c r="F86" s="5" t="str">
        <f ca="1">IFERROR(VLOOKUP(D86,剔除连续同比业绩下滑!A:AL,5,),"")</f>
        <v/>
      </c>
      <c r="G86" s="41" t="str">
        <f ca="1">IFERROR(VLOOKUP(D86,剔除连续同比业绩下滑!A:AL,7,),"")</f>
        <v/>
      </c>
      <c r="H86" s="14" t="str">
        <f ca="1">IFERROR(VLOOKUP(D86,剔除连续同比业绩下滑!A:AL,37,),"")</f>
        <v/>
      </c>
      <c r="I86" s="12" t="str">
        <f ca="1">IFERROR(VLOOKUP(D86,剔除连续同比业绩下滑!A:AL,38,),"")</f>
        <v/>
      </c>
      <c r="J86" s="48">
        <f ca="1">IFERROR([1]!EM_S_SHARE_TOTAL(E86,季度时间参数!$A$2)/100000000,"")</f>
        <v>0</v>
      </c>
      <c r="K86" s="65">
        <f ca="1">IFERROR([1]!EM_S_DQ_CLOSE(E86,季度时间参数!$A$2,"1"),"")</f>
        <v>0</v>
      </c>
      <c r="L86" s="50" t="str">
        <f t="shared" ca="1" si="7"/>
        <v/>
      </c>
      <c r="M86" s="49" t="str">
        <f t="shared" ca="1" si="8"/>
        <v/>
      </c>
      <c r="N86" s="49" t="str">
        <f t="shared" ca="1" si="9"/>
        <v/>
      </c>
    </row>
    <row r="87" spans="1:14" x14ac:dyDescent="0.15">
      <c r="A87" s="43" t="str">
        <f t="shared" ca="1" si="5"/>
        <v/>
      </c>
      <c r="B87" s="44" t="str">
        <f t="shared" ca="1" si="6"/>
        <v/>
      </c>
      <c r="D87" s="16">
        <v>83</v>
      </c>
      <c r="E87" s="5" t="str">
        <f ca="1">IFERROR(VLOOKUP(D87,剔除连续同比业绩下滑!A:AL,4,),"")</f>
        <v/>
      </c>
      <c r="F87" s="5" t="str">
        <f ca="1">IFERROR(VLOOKUP(D87,剔除连续同比业绩下滑!A:AL,5,),"")</f>
        <v/>
      </c>
      <c r="G87" s="41" t="str">
        <f ca="1">IFERROR(VLOOKUP(D87,剔除连续同比业绩下滑!A:AL,7,),"")</f>
        <v/>
      </c>
      <c r="H87" s="14" t="str">
        <f ca="1">IFERROR(VLOOKUP(D87,剔除连续同比业绩下滑!A:AL,37,),"")</f>
        <v/>
      </c>
      <c r="I87" s="12" t="str">
        <f ca="1">IFERROR(VLOOKUP(D87,剔除连续同比业绩下滑!A:AL,38,),"")</f>
        <v/>
      </c>
      <c r="J87" s="48">
        <f ca="1">IFERROR([1]!EM_S_SHARE_TOTAL(E87,季度时间参数!$A$2)/100000000,"")</f>
        <v>0</v>
      </c>
      <c r="K87" s="65">
        <f ca="1">IFERROR([1]!EM_S_DQ_CLOSE(E87,季度时间参数!$A$2,"1"),"")</f>
        <v>0</v>
      </c>
      <c r="L87" s="50" t="str">
        <f t="shared" ca="1" si="7"/>
        <v/>
      </c>
      <c r="M87" s="49" t="str">
        <f t="shared" ca="1" si="8"/>
        <v/>
      </c>
      <c r="N87" s="49" t="str">
        <f t="shared" ca="1" si="9"/>
        <v/>
      </c>
    </row>
    <row r="88" spans="1:14" x14ac:dyDescent="0.15">
      <c r="A88" s="43" t="str">
        <f t="shared" ca="1" si="5"/>
        <v/>
      </c>
      <c r="B88" s="44" t="str">
        <f t="shared" ca="1" si="6"/>
        <v/>
      </c>
      <c r="D88" s="16">
        <v>84</v>
      </c>
      <c r="E88" s="5" t="str">
        <f ca="1">IFERROR(VLOOKUP(D88,剔除连续同比业绩下滑!A:AL,4,),"")</f>
        <v/>
      </c>
      <c r="F88" s="5" t="str">
        <f ca="1">IFERROR(VLOOKUP(D88,剔除连续同比业绩下滑!A:AL,5,),"")</f>
        <v/>
      </c>
      <c r="G88" s="41" t="str">
        <f ca="1">IFERROR(VLOOKUP(D88,剔除连续同比业绩下滑!A:AL,7,),"")</f>
        <v/>
      </c>
      <c r="H88" s="14" t="str">
        <f ca="1">IFERROR(VLOOKUP(D88,剔除连续同比业绩下滑!A:AL,37,),"")</f>
        <v/>
      </c>
      <c r="I88" s="12" t="str">
        <f ca="1">IFERROR(VLOOKUP(D88,剔除连续同比业绩下滑!A:AL,38,),"")</f>
        <v/>
      </c>
      <c r="J88" s="48">
        <f ca="1">IFERROR([1]!EM_S_SHARE_TOTAL(E88,季度时间参数!$A$2)/100000000,"")</f>
        <v>0</v>
      </c>
      <c r="K88" s="65">
        <f ca="1">IFERROR([1]!EM_S_DQ_CLOSE(E88,季度时间参数!$A$2,"1"),"")</f>
        <v>0</v>
      </c>
      <c r="L88" s="50" t="str">
        <f t="shared" ca="1" si="7"/>
        <v/>
      </c>
      <c r="M88" s="49" t="str">
        <f t="shared" ca="1" si="8"/>
        <v/>
      </c>
      <c r="N88" s="49" t="str">
        <f t="shared" ca="1" si="9"/>
        <v/>
      </c>
    </row>
    <row r="89" spans="1:14" x14ac:dyDescent="0.15">
      <c r="A89" s="43" t="str">
        <f t="shared" ca="1" si="5"/>
        <v/>
      </c>
      <c r="B89" s="44" t="str">
        <f t="shared" ca="1" si="6"/>
        <v/>
      </c>
      <c r="D89" s="16">
        <v>85</v>
      </c>
      <c r="E89" s="5" t="str">
        <f ca="1">IFERROR(VLOOKUP(D89,剔除连续同比业绩下滑!A:AL,4,),"")</f>
        <v/>
      </c>
      <c r="F89" s="5" t="str">
        <f ca="1">IFERROR(VLOOKUP(D89,剔除连续同比业绩下滑!A:AL,5,),"")</f>
        <v/>
      </c>
      <c r="G89" s="41" t="str">
        <f ca="1">IFERROR(VLOOKUP(D89,剔除连续同比业绩下滑!A:AL,7,),"")</f>
        <v/>
      </c>
      <c r="H89" s="14" t="str">
        <f ca="1">IFERROR(VLOOKUP(D89,剔除连续同比业绩下滑!A:AL,37,),"")</f>
        <v/>
      </c>
      <c r="I89" s="12" t="str">
        <f ca="1">IFERROR(VLOOKUP(D89,剔除连续同比业绩下滑!A:AL,38,),"")</f>
        <v/>
      </c>
      <c r="J89" s="48">
        <f ca="1">IFERROR([1]!EM_S_SHARE_TOTAL(E89,季度时间参数!$A$2)/100000000,"")</f>
        <v>0</v>
      </c>
      <c r="K89" s="65">
        <f ca="1">IFERROR([1]!EM_S_DQ_CLOSE(E89,季度时间参数!$A$2,"1"),"")</f>
        <v>0</v>
      </c>
      <c r="L89" s="50" t="str">
        <f t="shared" ca="1" si="7"/>
        <v/>
      </c>
      <c r="M89" s="49" t="str">
        <f t="shared" ca="1" si="8"/>
        <v/>
      </c>
      <c r="N89" s="49" t="str">
        <f t="shared" ca="1" si="9"/>
        <v/>
      </c>
    </row>
    <row r="90" spans="1:14" x14ac:dyDescent="0.15">
      <c r="A90" s="43" t="str">
        <f t="shared" ca="1" si="5"/>
        <v/>
      </c>
      <c r="B90" s="44" t="str">
        <f t="shared" ca="1" si="6"/>
        <v/>
      </c>
      <c r="D90" s="16">
        <v>86</v>
      </c>
      <c r="E90" s="5" t="str">
        <f ca="1">IFERROR(VLOOKUP(D90,剔除连续同比业绩下滑!A:AL,4,),"")</f>
        <v/>
      </c>
      <c r="F90" s="5" t="str">
        <f ca="1">IFERROR(VLOOKUP(D90,剔除连续同比业绩下滑!A:AL,5,),"")</f>
        <v/>
      </c>
      <c r="G90" s="41" t="str">
        <f ca="1">IFERROR(VLOOKUP(D90,剔除连续同比业绩下滑!A:AL,7,),"")</f>
        <v/>
      </c>
      <c r="H90" s="14" t="str">
        <f ca="1">IFERROR(VLOOKUP(D90,剔除连续同比业绩下滑!A:AL,37,),"")</f>
        <v/>
      </c>
      <c r="I90" s="12" t="str">
        <f ca="1">IFERROR(VLOOKUP(D90,剔除连续同比业绩下滑!A:AL,38,),"")</f>
        <v/>
      </c>
      <c r="J90" s="48">
        <f ca="1">IFERROR([1]!EM_S_SHARE_TOTAL(E90,季度时间参数!$A$2)/100000000,"")</f>
        <v>0</v>
      </c>
      <c r="K90" s="65">
        <f ca="1">IFERROR([1]!EM_S_DQ_CLOSE(E90,季度时间参数!$A$2,"1"),"")</f>
        <v>0</v>
      </c>
      <c r="L90" s="50" t="str">
        <f t="shared" ca="1" si="7"/>
        <v/>
      </c>
      <c r="M90" s="49" t="str">
        <f t="shared" ca="1" si="8"/>
        <v/>
      </c>
      <c r="N90" s="49" t="str">
        <f t="shared" ca="1" si="9"/>
        <v/>
      </c>
    </row>
    <row r="91" spans="1:14" x14ac:dyDescent="0.15">
      <c r="A91" s="43" t="str">
        <f t="shared" ca="1" si="5"/>
        <v/>
      </c>
      <c r="B91" s="44" t="str">
        <f t="shared" ca="1" si="6"/>
        <v/>
      </c>
      <c r="D91" s="16">
        <v>87</v>
      </c>
      <c r="E91" s="5" t="str">
        <f ca="1">IFERROR(VLOOKUP(D91,剔除连续同比业绩下滑!A:AL,4,),"")</f>
        <v/>
      </c>
      <c r="F91" s="5" t="str">
        <f ca="1">IFERROR(VLOOKUP(D91,剔除连续同比业绩下滑!A:AL,5,),"")</f>
        <v/>
      </c>
      <c r="G91" s="41" t="str">
        <f ca="1">IFERROR(VLOOKUP(D91,剔除连续同比业绩下滑!A:AL,7,),"")</f>
        <v/>
      </c>
      <c r="H91" s="14" t="str">
        <f ca="1">IFERROR(VLOOKUP(D91,剔除连续同比业绩下滑!A:AL,37,),"")</f>
        <v/>
      </c>
      <c r="I91" s="12" t="str">
        <f ca="1">IFERROR(VLOOKUP(D91,剔除连续同比业绩下滑!A:AL,38,),"")</f>
        <v/>
      </c>
      <c r="J91" s="48">
        <f ca="1">IFERROR([1]!EM_S_SHARE_TOTAL(E91,季度时间参数!$A$2)/100000000,"")</f>
        <v>0</v>
      </c>
      <c r="K91" s="65">
        <f ca="1">IFERROR([1]!EM_S_DQ_CLOSE(E91,季度时间参数!$A$2,"1"),"")</f>
        <v>0</v>
      </c>
      <c r="L91" s="50" t="str">
        <f t="shared" ca="1" si="7"/>
        <v/>
      </c>
      <c r="M91" s="49" t="str">
        <f t="shared" ca="1" si="8"/>
        <v/>
      </c>
      <c r="N91" s="49" t="str">
        <f t="shared" ca="1" si="9"/>
        <v/>
      </c>
    </row>
    <row r="92" spans="1:14" x14ac:dyDescent="0.15">
      <c r="A92" s="43" t="str">
        <f t="shared" ca="1" si="5"/>
        <v/>
      </c>
      <c r="B92" s="44" t="str">
        <f t="shared" ca="1" si="6"/>
        <v/>
      </c>
      <c r="D92" s="16">
        <v>88</v>
      </c>
      <c r="E92" s="5" t="str">
        <f ca="1">IFERROR(VLOOKUP(D92,剔除连续同比业绩下滑!A:AL,4,),"")</f>
        <v/>
      </c>
      <c r="F92" s="5" t="str">
        <f ca="1">IFERROR(VLOOKUP(D92,剔除连续同比业绩下滑!A:AL,5,),"")</f>
        <v/>
      </c>
      <c r="G92" s="41" t="str">
        <f ca="1">IFERROR(VLOOKUP(D92,剔除连续同比业绩下滑!A:AL,7,),"")</f>
        <v/>
      </c>
      <c r="H92" s="14" t="str">
        <f ca="1">IFERROR(VLOOKUP(D92,剔除连续同比业绩下滑!A:AL,37,),"")</f>
        <v/>
      </c>
      <c r="I92" s="12" t="str">
        <f ca="1">IFERROR(VLOOKUP(D92,剔除连续同比业绩下滑!A:AL,38,),"")</f>
        <v/>
      </c>
      <c r="J92" s="48">
        <f ca="1">IFERROR([1]!EM_S_SHARE_TOTAL(E92,季度时间参数!$A$2)/100000000,"")</f>
        <v>0</v>
      </c>
      <c r="K92" s="65">
        <f ca="1">IFERROR([1]!EM_S_DQ_CLOSE(E92,季度时间参数!$A$2,"1"),"")</f>
        <v>0</v>
      </c>
      <c r="L92" s="50" t="str">
        <f t="shared" ca="1" si="7"/>
        <v/>
      </c>
      <c r="M92" s="49" t="str">
        <f t="shared" ca="1" si="8"/>
        <v/>
      </c>
      <c r="N92" s="49" t="str">
        <f t="shared" ca="1" si="9"/>
        <v/>
      </c>
    </row>
    <row r="93" spans="1:14" x14ac:dyDescent="0.15">
      <c r="A93" s="43" t="str">
        <f t="shared" ca="1" si="5"/>
        <v/>
      </c>
      <c r="B93" s="44" t="str">
        <f t="shared" ca="1" si="6"/>
        <v/>
      </c>
      <c r="D93" s="16">
        <v>89</v>
      </c>
      <c r="E93" s="5" t="str">
        <f ca="1">IFERROR(VLOOKUP(D93,剔除连续同比业绩下滑!A:AL,4,),"")</f>
        <v/>
      </c>
      <c r="F93" s="5" t="str">
        <f ca="1">IFERROR(VLOOKUP(D93,剔除连续同比业绩下滑!A:AL,5,),"")</f>
        <v/>
      </c>
      <c r="G93" s="41" t="str">
        <f ca="1">IFERROR(VLOOKUP(D93,剔除连续同比业绩下滑!A:AL,7,),"")</f>
        <v/>
      </c>
      <c r="H93" s="14" t="str">
        <f ca="1">IFERROR(VLOOKUP(D93,剔除连续同比业绩下滑!A:AL,37,),"")</f>
        <v/>
      </c>
      <c r="I93" s="12" t="str">
        <f ca="1">IFERROR(VLOOKUP(D93,剔除连续同比业绩下滑!A:AL,38,),"")</f>
        <v/>
      </c>
      <c r="J93" s="48">
        <f ca="1">IFERROR([1]!EM_S_SHARE_TOTAL(E93,季度时间参数!$A$2)/100000000,"")</f>
        <v>0</v>
      </c>
      <c r="K93" s="65">
        <f ca="1">IFERROR([1]!EM_S_DQ_CLOSE(E93,季度时间参数!$A$2,"1"),"")</f>
        <v>0</v>
      </c>
      <c r="L93" s="50" t="str">
        <f t="shared" ca="1" si="7"/>
        <v/>
      </c>
      <c r="M93" s="49" t="str">
        <f t="shared" ca="1" si="8"/>
        <v/>
      </c>
      <c r="N93" s="49" t="str">
        <f t="shared" ca="1" si="9"/>
        <v/>
      </c>
    </row>
    <row r="94" spans="1:14" x14ac:dyDescent="0.15">
      <c r="A94" s="43" t="str">
        <f t="shared" ca="1" si="5"/>
        <v/>
      </c>
      <c r="B94" s="44" t="str">
        <f t="shared" ca="1" si="6"/>
        <v/>
      </c>
      <c r="D94" s="16">
        <v>90</v>
      </c>
      <c r="E94" s="5" t="str">
        <f ca="1">IFERROR(VLOOKUP(D94,剔除连续同比业绩下滑!A:AL,4,),"")</f>
        <v/>
      </c>
      <c r="F94" s="5" t="str">
        <f ca="1">IFERROR(VLOOKUP(D94,剔除连续同比业绩下滑!A:AL,5,),"")</f>
        <v/>
      </c>
      <c r="G94" s="41" t="str">
        <f ca="1">IFERROR(VLOOKUP(D94,剔除连续同比业绩下滑!A:AL,7,),"")</f>
        <v/>
      </c>
      <c r="H94" s="14" t="str">
        <f ca="1">IFERROR(VLOOKUP(D94,剔除连续同比业绩下滑!A:AL,37,),"")</f>
        <v/>
      </c>
      <c r="I94" s="12" t="str">
        <f ca="1">IFERROR(VLOOKUP(D94,剔除连续同比业绩下滑!A:AL,38,),"")</f>
        <v/>
      </c>
      <c r="J94" s="48">
        <f ca="1">IFERROR([1]!EM_S_SHARE_TOTAL(E94,季度时间参数!$A$2)/100000000,"")</f>
        <v>0</v>
      </c>
      <c r="K94" s="65">
        <f ca="1">IFERROR([1]!EM_S_DQ_CLOSE(E94,季度时间参数!$A$2,"1"),"")</f>
        <v>0</v>
      </c>
      <c r="L94" s="50" t="str">
        <f t="shared" ca="1" si="7"/>
        <v/>
      </c>
      <c r="M94" s="49" t="str">
        <f t="shared" ca="1" si="8"/>
        <v/>
      </c>
      <c r="N94" s="49" t="str">
        <f t="shared" ca="1" si="9"/>
        <v/>
      </c>
    </row>
    <row r="95" spans="1:14" x14ac:dyDescent="0.15">
      <c r="A95" s="43" t="str">
        <f t="shared" ca="1" si="5"/>
        <v/>
      </c>
      <c r="B95" s="44" t="str">
        <f t="shared" ca="1" si="6"/>
        <v/>
      </c>
      <c r="D95" s="16">
        <v>91</v>
      </c>
      <c r="E95" s="5" t="str">
        <f ca="1">IFERROR(VLOOKUP(D95,剔除连续同比业绩下滑!A:AL,4,),"")</f>
        <v/>
      </c>
      <c r="F95" s="5" t="str">
        <f ca="1">IFERROR(VLOOKUP(D95,剔除连续同比业绩下滑!A:AL,5,),"")</f>
        <v/>
      </c>
      <c r="G95" s="41" t="str">
        <f ca="1">IFERROR(VLOOKUP(D95,剔除连续同比业绩下滑!A:AL,7,),"")</f>
        <v/>
      </c>
      <c r="H95" s="14" t="str">
        <f ca="1">IFERROR(VLOOKUP(D95,剔除连续同比业绩下滑!A:AL,37,),"")</f>
        <v/>
      </c>
      <c r="I95" s="12" t="str">
        <f ca="1">IFERROR(VLOOKUP(D95,剔除连续同比业绩下滑!A:AL,38,),"")</f>
        <v/>
      </c>
      <c r="J95" s="48">
        <f ca="1">IFERROR([1]!EM_S_SHARE_TOTAL(E95,季度时间参数!$A$2)/100000000,"")</f>
        <v>0</v>
      </c>
      <c r="K95" s="65">
        <f ca="1">IFERROR([1]!EM_S_DQ_CLOSE(E95,季度时间参数!$A$2,"1"),"")</f>
        <v>0</v>
      </c>
      <c r="L95" s="50" t="str">
        <f t="shared" ca="1" si="7"/>
        <v/>
      </c>
      <c r="M95" s="49" t="str">
        <f t="shared" ca="1" si="8"/>
        <v/>
      </c>
      <c r="N95" s="49" t="str">
        <f t="shared" ca="1" si="9"/>
        <v/>
      </c>
    </row>
    <row r="96" spans="1:14" x14ac:dyDescent="0.15">
      <c r="A96" s="43" t="str">
        <f t="shared" ca="1" si="5"/>
        <v/>
      </c>
      <c r="B96" s="44" t="str">
        <f t="shared" ca="1" si="6"/>
        <v/>
      </c>
      <c r="D96" s="16">
        <v>92</v>
      </c>
      <c r="E96" s="5" t="str">
        <f ca="1">IFERROR(VLOOKUP(D96,剔除连续同比业绩下滑!A:AL,4,),"")</f>
        <v/>
      </c>
      <c r="F96" s="5" t="str">
        <f ca="1">IFERROR(VLOOKUP(D96,剔除连续同比业绩下滑!A:AL,5,),"")</f>
        <v/>
      </c>
      <c r="G96" s="41" t="str">
        <f ca="1">IFERROR(VLOOKUP(D96,剔除连续同比业绩下滑!A:AL,7,),"")</f>
        <v/>
      </c>
      <c r="H96" s="14" t="str">
        <f ca="1">IFERROR(VLOOKUP(D96,剔除连续同比业绩下滑!A:AL,37,),"")</f>
        <v/>
      </c>
      <c r="I96" s="12" t="str">
        <f ca="1">IFERROR(VLOOKUP(D96,剔除连续同比业绩下滑!A:AL,38,),"")</f>
        <v/>
      </c>
      <c r="J96" s="48">
        <f ca="1">IFERROR([1]!EM_S_SHARE_TOTAL(E96,季度时间参数!$A$2)/100000000,"")</f>
        <v>0</v>
      </c>
      <c r="K96" s="65">
        <f ca="1">IFERROR([1]!EM_S_DQ_CLOSE(E96,季度时间参数!$A$2,"1"),"")</f>
        <v>0</v>
      </c>
      <c r="L96" s="50" t="str">
        <f t="shared" ca="1" si="7"/>
        <v/>
      </c>
      <c r="M96" s="49" t="str">
        <f t="shared" ca="1" si="8"/>
        <v/>
      </c>
      <c r="N96" s="49" t="str">
        <f t="shared" ca="1" si="9"/>
        <v/>
      </c>
    </row>
    <row r="97" spans="1:14" x14ac:dyDescent="0.15">
      <c r="A97" s="43" t="str">
        <f t="shared" ca="1" si="5"/>
        <v/>
      </c>
      <c r="B97" s="44" t="str">
        <f t="shared" ca="1" si="6"/>
        <v/>
      </c>
      <c r="D97" s="16">
        <v>93</v>
      </c>
      <c r="E97" s="5" t="str">
        <f ca="1">IFERROR(VLOOKUP(D97,剔除连续同比业绩下滑!A:AL,4,),"")</f>
        <v/>
      </c>
      <c r="F97" s="5" t="str">
        <f ca="1">IFERROR(VLOOKUP(D97,剔除连续同比业绩下滑!A:AL,5,),"")</f>
        <v/>
      </c>
      <c r="G97" s="41" t="str">
        <f ca="1">IFERROR(VLOOKUP(D97,剔除连续同比业绩下滑!A:AL,7,),"")</f>
        <v/>
      </c>
      <c r="H97" s="14" t="str">
        <f ca="1">IFERROR(VLOOKUP(D97,剔除连续同比业绩下滑!A:AL,37,),"")</f>
        <v/>
      </c>
      <c r="I97" s="12" t="str">
        <f ca="1">IFERROR(VLOOKUP(D97,剔除连续同比业绩下滑!A:AL,38,),"")</f>
        <v/>
      </c>
      <c r="J97" s="48">
        <f ca="1">IFERROR([1]!EM_S_SHARE_TOTAL(E97,季度时间参数!$A$2)/100000000,"")</f>
        <v>0</v>
      </c>
      <c r="K97" s="65">
        <f ca="1">IFERROR([1]!EM_S_DQ_CLOSE(E97,季度时间参数!$A$2,"1"),"")</f>
        <v>0</v>
      </c>
      <c r="L97" s="50" t="str">
        <f t="shared" ca="1" si="7"/>
        <v/>
      </c>
      <c r="M97" s="49" t="str">
        <f t="shared" ca="1" si="8"/>
        <v/>
      </c>
      <c r="N97" s="49" t="str">
        <f t="shared" ca="1" si="9"/>
        <v/>
      </c>
    </row>
    <row r="98" spans="1:14" x14ac:dyDescent="0.15">
      <c r="A98" s="43" t="str">
        <f t="shared" ca="1" si="5"/>
        <v/>
      </c>
      <c r="B98" s="44" t="str">
        <f t="shared" ca="1" si="6"/>
        <v/>
      </c>
      <c r="D98" s="16">
        <v>94</v>
      </c>
      <c r="E98" s="5" t="str">
        <f ca="1">IFERROR(VLOOKUP(D98,剔除连续同比业绩下滑!A:AL,4,),"")</f>
        <v/>
      </c>
      <c r="F98" s="5" t="str">
        <f ca="1">IFERROR(VLOOKUP(D98,剔除连续同比业绩下滑!A:AL,5,),"")</f>
        <v/>
      </c>
      <c r="G98" s="41" t="str">
        <f ca="1">IFERROR(VLOOKUP(D98,剔除连续同比业绩下滑!A:AL,7,),"")</f>
        <v/>
      </c>
      <c r="H98" s="14" t="str">
        <f ca="1">IFERROR(VLOOKUP(D98,剔除连续同比业绩下滑!A:AL,37,),"")</f>
        <v/>
      </c>
      <c r="I98" s="12" t="str">
        <f ca="1">IFERROR(VLOOKUP(D98,剔除连续同比业绩下滑!A:AL,38,),"")</f>
        <v/>
      </c>
      <c r="J98" s="48">
        <f ca="1">IFERROR([1]!EM_S_SHARE_TOTAL(E98,季度时间参数!$A$2)/100000000,"")</f>
        <v>0</v>
      </c>
      <c r="K98" s="65">
        <f ca="1">IFERROR([1]!EM_S_DQ_CLOSE(E98,季度时间参数!$A$2,"1"),"")</f>
        <v>0</v>
      </c>
      <c r="L98" s="50" t="str">
        <f t="shared" ca="1" si="7"/>
        <v/>
      </c>
      <c r="M98" s="49" t="str">
        <f t="shared" ca="1" si="8"/>
        <v/>
      </c>
      <c r="N98" s="49" t="str">
        <f t="shared" ca="1" si="9"/>
        <v/>
      </c>
    </row>
    <row r="99" spans="1:14" x14ac:dyDescent="0.15">
      <c r="A99" s="43" t="str">
        <f t="shared" ca="1" si="5"/>
        <v/>
      </c>
      <c r="B99" s="44" t="str">
        <f t="shared" ca="1" si="6"/>
        <v/>
      </c>
      <c r="D99" s="16">
        <v>95</v>
      </c>
      <c r="E99" s="5" t="str">
        <f ca="1">IFERROR(VLOOKUP(D99,剔除连续同比业绩下滑!A:AL,4,),"")</f>
        <v/>
      </c>
      <c r="F99" s="5" t="str">
        <f ca="1">IFERROR(VLOOKUP(D99,剔除连续同比业绩下滑!A:AL,5,),"")</f>
        <v/>
      </c>
      <c r="G99" s="41" t="str">
        <f ca="1">IFERROR(VLOOKUP(D99,剔除连续同比业绩下滑!A:AL,7,),"")</f>
        <v/>
      </c>
      <c r="H99" s="14" t="str">
        <f ca="1">IFERROR(VLOOKUP(D99,剔除连续同比业绩下滑!A:AL,37,),"")</f>
        <v/>
      </c>
      <c r="I99" s="12" t="str">
        <f ca="1">IFERROR(VLOOKUP(D99,剔除连续同比业绩下滑!A:AL,38,),"")</f>
        <v/>
      </c>
      <c r="J99" s="48">
        <f ca="1">IFERROR([1]!EM_S_SHARE_TOTAL(E99,季度时间参数!$A$2)/100000000,"")</f>
        <v>0</v>
      </c>
      <c r="K99" s="65">
        <f ca="1">IFERROR([1]!EM_S_DQ_CLOSE(E99,季度时间参数!$A$2,"1"),"")</f>
        <v>0</v>
      </c>
      <c r="L99" s="50" t="str">
        <f t="shared" ca="1" si="7"/>
        <v/>
      </c>
      <c r="M99" s="49" t="str">
        <f t="shared" ca="1" si="8"/>
        <v/>
      </c>
      <c r="N99" s="49" t="str">
        <f t="shared" ca="1" si="9"/>
        <v/>
      </c>
    </row>
    <row r="100" spans="1:14" x14ac:dyDescent="0.15">
      <c r="A100" s="43" t="str">
        <f t="shared" ca="1" si="5"/>
        <v/>
      </c>
      <c r="B100" s="44" t="str">
        <f t="shared" ca="1" si="6"/>
        <v/>
      </c>
      <c r="D100" s="16">
        <v>96</v>
      </c>
      <c r="E100" s="5" t="str">
        <f ca="1">IFERROR(VLOOKUP(D100,剔除连续同比业绩下滑!A:AL,4,),"")</f>
        <v/>
      </c>
      <c r="F100" s="5" t="str">
        <f ca="1">IFERROR(VLOOKUP(D100,剔除连续同比业绩下滑!A:AL,5,),"")</f>
        <v/>
      </c>
      <c r="G100" s="41" t="str">
        <f ca="1">IFERROR(VLOOKUP(D100,剔除连续同比业绩下滑!A:AL,7,),"")</f>
        <v/>
      </c>
      <c r="H100" s="14" t="str">
        <f ca="1">IFERROR(VLOOKUP(D100,剔除连续同比业绩下滑!A:AL,37,),"")</f>
        <v/>
      </c>
      <c r="I100" s="12" t="str">
        <f ca="1">IFERROR(VLOOKUP(D100,剔除连续同比业绩下滑!A:AL,38,),"")</f>
        <v/>
      </c>
      <c r="J100" s="48">
        <f ca="1">IFERROR([1]!EM_S_SHARE_TOTAL(E100,季度时间参数!$A$2)/100000000,"")</f>
        <v>0</v>
      </c>
      <c r="K100" s="65">
        <f ca="1">IFERROR([1]!EM_S_DQ_CLOSE(E100,季度时间参数!$A$2,"1"),"")</f>
        <v>0</v>
      </c>
      <c r="L100" s="50" t="str">
        <f t="shared" ca="1" si="7"/>
        <v/>
      </c>
      <c r="M100" s="49" t="str">
        <f t="shared" ca="1" si="8"/>
        <v/>
      </c>
      <c r="N100" s="49" t="str">
        <f t="shared" ca="1" si="9"/>
        <v/>
      </c>
    </row>
    <row r="101" spans="1:14" x14ac:dyDescent="0.15">
      <c r="A101" s="43" t="str">
        <f t="shared" ca="1" si="5"/>
        <v/>
      </c>
      <c r="B101" s="44" t="str">
        <f t="shared" ca="1" si="6"/>
        <v/>
      </c>
      <c r="D101" s="16">
        <v>97</v>
      </c>
      <c r="E101" s="5" t="str">
        <f ca="1">IFERROR(VLOOKUP(D101,剔除连续同比业绩下滑!A:AL,4,),"")</f>
        <v/>
      </c>
      <c r="F101" s="5" t="str">
        <f ca="1">IFERROR(VLOOKUP(D101,剔除连续同比业绩下滑!A:AL,5,),"")</f>
        <v/>
      </c>
      <c r="G101" s="41" t="str">
        <f ca="1">IFERROR(VLOOKUP(D101,剔除连续同比业绩下滑!A:AL,7,),"")</f>
        <v/>
      </c>
      <c r="H101" s="14" t="str">
        <f ca="1">IFERROR(VLOOKUP(D101,剔除连续同比业绩下滑!A:AL,37,),"")</f>
        <v/>
      </c>
      <c r="I101" s="12" t="str">
        <f ca="1">IFERROR(VLOOKUP(D101,剔除连续同比业绩下滑!A:AL,38,),"")</f>
        <v/>
      </c>
      <c r="J101" s="48">
        <f ca="1">IFERROR([1]!EM_S_SHARE_TOTAL(E101,季度时间参数!$A$2)/100000000,"")</f>
        <v>0</v>
      </c>
      <c r="K101" s="65">
        <f ca="1">IFERROR([1]!EM_S_DQ_CLOSE(E101,季度时间参数!$A$2,"1"),"")</f>
        <v>0</v>
      </c>
      <c r="L101" s="50" t="str">
        <f t="shared" ca="1" si="7"/>
        <v/>
      </c>
      <c r="M101" s="49" t="str">
        <f t="shared" ca="1" si="8"/>
        <v/>
      </c>
      <c r="N101" s="49" t="str">
        <f t="shared" ca="1" si="9"/>
        <v/>
      </c>
    </row>
    <row r="102" spans="1:14" x14ac:dyDescent="0.15">
      <c r="A102" s="43" t="str">
        <f t="shared" ca="1" si="5"/>
        <v/>
      </c>
      <c r="B102" s="44" t="str">
        <f t="shared" ca="1" si="6"/>
        <v/>
      </c>
      <c r="D102" s="16">
        <v>98</v>
      </c>
      <c r="E102" s="5" t="str">
        <f ca="1">IFERROR(VLOOKUP(D102,剔除连续同比业绩下滑!A:AL,4,),"")</f>
        <v/>
      </c>
      <c r="F102" s="5" t="str">
        <f ca="1">IFERROR(VLOOKUP(D102,剔除连续同比业绩下滑!A:AL,5,),"")</f>
        <v/>
      </c>
      <c r="G102" s="41" t="str">
        <f ca="1">IFERROR(VLOOKUP(D102,剔除连续同比业绩下滑!A:AL,7,),"")</f>
        <v/>
      </c>
      <c r="H102" s="14" t="str">
        <f ca="1">IFERROR(VLOOKUP(D102,剔除连续同比业绩下滑!A:AL,37,),"")</f>
        <v/>
      </c>
      <c r="I102" s="12" t="str">
        <f ca="1">IFERROR(VLOOKUP(D102,剔除连续同比业绩下滑!A:AL,38,),"")</f>
        <v/>
      </c>
      <c r="J102" s="48">
        <f ca="1">IFERROR([1]!EM_S_SHARE_TOTAL(E102,季度时间参数!$A$2)/100000000,"")</f>
        <v>0</v>
      </c>
      <c r="K102" s="65">
        <f ca="1">IFERROR([1]!EM_S_DQ_CLOSE(E102,季度时间参数!$A$2,"1"),"")</f>
        <v>0</v>
      </c>
      <c r="L102" s="50" t="str">
        <f t="shared" ca="1" si="7"/>
        <v/>
      </c>
      <c r="M102" s="49" t="str">
        <f t="shared" ca="1" si="8"/>
        <v/>
      </c>
      <c r="N102" s="49" t="str">
        <f t="shared" ca="1" si="9"/>
        <v/>
      </c>
    </row>
    <row r="103" spans="1:14" x14ac:dyDescent="0.15">
      <c r="A103" s="43" t="str">
        <f t="shared" ca="1" si="5"/>
        <v/>
      </c>
      <c r="B103" s="44" t="str">
        <f t="shared" ca="1" si="6"/>
        <v/>
      </c>
      <c r="D103" s="16">
        <v>99</v>
      </c>
      <c r="E103" s="5" t="str">
        <f ca="1">IFERROR(VLOOKUP(D103,剔除连续同比业绩下滑!A:AL,4,),"")</f>
        <v/>
      </c>
      <c r="F103" s="5" t="str">
        <f ca="1">IFERROR(VLOOKUP(D103,剔除连续同比业绩下滑!A:AL,5,),"")</f>
        <v/>
      </c>
      <c r="G103" s="41" t="str">
        <f ca="1">IFERROR(VLOOKUP(D103,剔除连续同比业绩下滑!A:AL,7,),"")</f>
        <v/>
      </c>
      <c r="H103" s="14" t="str">
        <f ca="1">IFERROR(VLOOKUP(D103,剔除连续同比业绩下滑!A:AL,37,),"")</f>
        <v/>
      </c>
      <c r="I103" s="12" t="str">
        <f ca="1">IFERROR(VLOOKUP(D103,剔除连续同比业绩下滑!A:AL,38,),"")</f>
        <v/>
      </c>
      <c r="J103" s="48">
        <f ca="1">IFERROR([1]!EM_S_SHARE_TOTAL(E103,季度时间参数!$A$2)/100000000,"")</f>
        <v>0</v>
      </c>
      <c r="K103" s="65">
        <f ca="1">IFERROR([1]!EM_S_DQ_CLOSE(E103,季度时间参数!$A$2,"1"),"")</f>
        <v>0</v>
      </c>
      <c r="L103" s="50" t="str">
        <f t="shared" ca="1" si="7"/>
        <v/>
      </c>
      <c r="M103" s="49" t="str">
        <f t="shared" ca="1" si="8"/>
        <v/>
      </c>
      <c r="N103" s="49" t="str">
        <f t="shared" ca="1" si="9"/>
        <v/>
      </c>
    </row>
    <row r="104" spans="1:14" x14ac:dyDescent="0.15">
      <c r="A104" s="43" t="str">
        <f t="shared" ca="1" si="5"/>
        <v/>
      </c>
      <c r="B104" s="44" t="str">
        <f t="shared" ca="1" si="6"/>
        <v/>
      </c>
      <c r="D104" s="16">
        <v>100</v>
      </c>
      <c r="E104" s="5" t="str">
        <f ca="1">IFERROR(VLOOKUP(D104,剔除连续同比业绩下滑!A:AL,4,),"")</f>
        <v/>
      </c>
      <c r="F104" s="5" t="str">
        <f ca="1">IFERROR(VLOOKUP(D104,剔除连续同比业绩下滑!A:AL,5,),"")</f>
        <v/>
      </c>
      <c r="G104" s="41" t="str">
        <f ca="1">IFERROR(VLOOKUP(D104,剔除连续同比业绩下滑!A:AL,7,),"")</f>
        <v/>
      </c>
      <c r="H104" s="14" t="str">
        <f ca="1">IFERROR(VLOOKUP(D104,剔除连续同比业绩下滑!A:AL,37,),"")</f>
        <v/>
      </c>
      <c r="I104" s="12" t="str">
        <f ca="1">IFERROR(VLOOKUP(D104,剔除连续同比业绩下滑!A:AL,38,),"")</f>
        <v/>
      </c>
      <c r="J104" s="48">
        <f ca="1">IFERROR([1]!EM_S_SHARE_TOTAL(E104,季度时间参数!$A$2)/100000000,"")</f>
        <v>0</v>
      </c>
      <c r="K104" s="65">
        <f ca="1">IFERROR([1]!EM_S_DQ_CLOSE(E104,季度时间参数!$A$2,"1"),"")</f>
        <v>0</v>
      </c>
      <c r="L104" s="50" t="str">
        <f t="shared" ca="1" si="7"/>
        <v/>
      </c>
      <c r="M104" s="49" t="str">
        <f t="shared" ca="1" si="8"/>
        <v/>
      </c>
      <c r="N104" s="49" t="str">
        <f t="shared" ca="1" si="9"/>
        <v/>
      </c>
    </row>
  </sheetData>
  <mergeCells count="4">
    <mergeCell ref="M3:M4"/>
    <mergeCell ref="N3:N4"/>
    <mergeCell ref="A3:A4"/>
    <mergeCell ref="B3:B4"/>
  </mergeCells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04"/>
  <sheetViews>
    <sheetView showGridLines="0" tabSelected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ColWidth="9.125" defaultRowHeight="12.75" x14ac:dyDescent="0.15"/>
  <cols>
    <col min="1" max="1" width="9.125" style="5"/>
    <col min="2" max="4" width="10.75" style="5" customWidth="1"/>
    <col min="5" max="5" width="10.75" style="16" customWidth="1"/>
    <col min="6" max="7" width="9.125" style="5"/>
    <col min="8" max="8" width="11.125" style="16" customWidth="1"/>
    <col min="9" max="10" width="11.125" style="5" customWidth="1"/>
    <col min="11" max="11" width="11.125" style="16" customWidth="1"/>
    <col min="12" max="16384" width="9.125" style="5"/>
  </cols>
  <sheetData>
    <row r="2" spans="2:11" x14ac:dyDescent="0.15">
      <c r="B2" s="40" t="s">
        <v>68</v>
      </c>
      <c r="H2" s="42" t="s">
        <v>69</v>
      </c>
    </row>
    <row r="4" spans="2:11" ht="15" customHeight="1" x14ac:dyDescent="0.15">
      <c r="B4" s="67" t="s">
        <v>70</v>
      </c>
      <c r="C4" s="70" t="s">
        <v>0</v>
      </c>
      <c r="D4" s="70" t="s">
        <v>1</v>
      </c>
      <c r="E4" s="67" t="s">
        <v>6240</v>
      </c>
      <c r="H4" s="67" t="s">
        <v>70</v>
      </c>
      <c r="I4" s="70" t="s">
        <v>0</v>
      </c>
      <c r="J4" s="70" t="s">
        <v>1</v>
      </c>
      <c r="K4" s="67" t="s">
        <v>107</v>
      </c>
    </row>
    <row r="5" spans="2:11" x14ac:dyDescent="0.15">
      <c r="B5" s="16">
        <v>1</v>
      </c>
      <c r="C5" s="5" t="str">
        <f ca="1">IFERROR(VLOOKUP(B5,PEG计算!A:N,5,),"")</f>
        <v>600340.SH</v>
      </c>
      <c r="D5" s="5" t="str">
        <f ca="1">IFERROR(VLOOKUP(B5,PEG计算!A:N,6,),"")</f>
        <v>华夏幸福</v>
      </c>
      <c r="E5" s="64">
        <f ca="1">IFERROR(VLOOKUP(B5,PEG计算!A:N,13,),"")</f>
        <v>3.524708125470364E-2</v>
      </c>
      <c r="H5" s="16">
        <v>1</v>
      </c>
      <c r="I5" s="5" t="str">
        <f ca="1">IFERROR(VLOOKUP(H5,PEG计算!B:N,4,),"")</f>
        <v>300253.SZ</v>
      </c>
      <c r="J5" s="5" t="str">
        <f ca="1">IFERROR(VLOOKUP(H5,PEG计算!B:N,5,),"")</f>
        <v>卫宁健康</v>
      </c>
      <c r="K5" s="64">
        <f ca="1">IFERROR(VLOOKUP(H5,PEG计算!B:N,13,),"")</f>
        <v>6.4030818483960722E-2</v>
      </c>
    </row>
    <row r="6" spans="2:11" x14ac:dyDescent="0.15">
      <c r="B6" s="16">
        <v>2</v>
      </c>
      <c r="C6" s="5" t="str">
        <f ca="1">IFERROR(VLOOKUP(B6,PEG计算!A:N,5,),"")</f>
        <v>600312.SH</v>
      </c>
      <c r="D6" s="5" t="str">
        <f ca="1">IFERROR(VLOOKUP(B6,PEG计算!A:N,6,),"")</f>
        <v>平高电气</v>
      </c>
      <c r="E6" s="64">
        <f ca="1">IFERROR(VLOOKUP(B6,PEG计算!A:N,13,),"")</f>
        <v>0.11011128168550249</v>
      </c>
      <c r="H6" s="16">
        <v>2</v>
      </c>
      <c r="I6" s="5" t="str">
        <f ca="1">IFERROR(VLOOKUP(H6,PEG计算!B:N,4,),"")</f>
        <v>000957.SZ</v>
      </c>
      <c r="J6" s="5" t="str">
        <f ca="1">IFERROR(VLOOKUP(H6,PEG计算!B:N,5,),"")</f>
        <v>中通客车</v>
      </c>
      <c r="K6" s="64">
        <f ca="1">IFERROR(VLOOKUP(H6,PEG计算!B:N,13,),"")</f>
        <v>8.1628595891392763E-2</v>
      </c>
    </row>
    <row r="7" spans="2:11" x14ac:dyDescent="0.15">
      <c r="B7" s="16">
        <v>3</v>
      </c>
      <c r="C7" s="5" t="str">
        <f ca="1">IFERROR(VLOOKUP(B7,PEG计算!A:N,5,),"")</f>
        <v>000957.SZ</v>
      </c>
      <c r="D7" s="5" t="str">
        <f ca="1">IFERROR(VLOOKUP(B7,PEG计算!A:N,6,),"")</f>
        <v>中通客车</v>
      </c>
      <c r="E7" s="64">
        <f ca="1">IFERROR(VLOOKUP(B7,PEG计算!A:N,13,),"")</f>
        <v>0.21658884172506671</v>
      </c>
      <c r="H7" s="16">
        <v>3</v>
      </c>
      <c r="I7" s="5" t="str">
        <f ca="1">IFERROR(VLOOKUP(H7,PEG计算!B:N,4,),"")</f>
        <v>300133.SZ</v>
      </c>
      <c r="J7" s="5" t="str">
        <f ca="1">IFERROR(VLOOKUP(H7,PEG计算!B:N,5,),"")</f>
        <v>华策影视</v>
      </c>
      <c r="K7" s="64">
        <f ca="1">IFERROR(VLOOKUP(H7,PEG计算!B:N,13,),"")</f>
        <v>0.1134313128133466</v>
      </c>
    </row>
    <row r="8" spans="2:11" x14ac:dyDescent="0.15">
      <c r="B8" s="16">
        <v>4</v>
      </c>
      <c r="C8" s="5" t="str">
        <f ca="1">IFERROR(VLOOKUP(B8,PEG计算!A:N,5,),"")</f>
        <v>000001.SZ</v>
      </c>
      <c r="D8" s="5" t="str">
        <f ca="1">IFERROR(VLOOKUP(B8,PEG计算!A:N,6,),"")</f>
        <v>平安银行</v>
      </c>
      <c r="E8" s="64">
        <f ca="1">IFERROR(VLOOKUP(B8,PEG计算!A:N,13,),"")</f>
        <v>0.24335230243150918</v>
      </c>
      <c r="H8" s="16">
        <v>4</v>
      </c>
      <c r="I8" s="5" t="str">
        <f ca="1">IFERROR(VLOOKUP(H8,PEG计算!B:N,4,),"")</f>
        <v>300287.SZ</v>
      </c>
      <c r="J8" s="5" t="str">
        <f ca="1">IFERROR(VLOOKUP(H8,PEG计算!B:N,5,),"")</f>
        <v>飞利信</v>
      </c>
      <c r="K8" s="64">
        <f ca="1">IFERROR(VLOOKUP(H8,PEG计算!B:N,13,),"")</f>
        <v>0.13633341434532212</v>
      </c>
    </row>
    <row r="9" spans="2:11" x14ac:dyDescent="0.15">
      <c r="B9" s="16">
        <v>5</v>
      </c>
      <c r="C9" s="5" t="str">
        <f ca="1">IFERROR(VLOOKUP(B9,PEG计算!A:N,5,),"")</f>
        <v>601009.SH</v>
      </c>
      <c r="D9" s="5" t="str">
        <f ca="1">IFERROR(VLOOKUP(B9,PEG计算!A:N,6,),"")</f>
        <v>南京银行</v>
      </c>
      <c r="E9" s="64">
        <f ca="1">IFERROR(VLOOKUP(B9,PEG计算!A:N,13,),"")</f>
        <v>0.3431714536304995</v>
      </c>
      <c r="H9" s="16">
        <v>5</v>
      </c>
      <c r="I9" s="5" t="str">
        <f ca="1">IFERROR(VLOOKUP(H9,PEG计算!B:N,4,),"")</f>
        <v>000938.SZ</v>
      </c>
      <c r="J9" s="5" t="str">
        <f ca="1">IFERROR(VLOOKUP(H9,PEG计算!B:N,5,),"")</f>
        <v>紫光股份</v>
      </c>
      <c r="K9" s="64">
        <f ca="1">IFERROR(VLOOKUP(H9,PEG计算!B:N,13,),"")</f>
        <v>0.14839983461564857</v>
      </c>
    </row>
    <row r="10" spans="2:11" x14ac:dyDescent="0.15">
      <c r="B10" s="16">
        <v>6</v>
      </c>
      <c r="C10" s="5" t="str">
        <f ca="1">IFERROR(VLOOKUP(B10,PEG计算!A:N,5,),"")</f>
        <v>300017.SZ</v>
      </c>
      <c r="D10" s="5" t="str">
        <f ca="1">IFERROR(VLOOKUP(B10,PEG计算!A:N,6,),"")</f>
        <v>网宿科技</v>
      </c>
      <c r="E10" s="64">
        <f ca="1">IFERROR(VLOOKUP(B10,PEG计算!A:N,13,),"")</f>
        <v>0.35089571674306974</v>
      </c>
      <c r="H10" s="16">
        <v>6</v>
      </c>
      <c r="I10" s="5" t="str">
        <f ca="1">IFERROR(VLOOKUP(H10,PEG计算!B:N,4,),"")</f>
        <v>002589.SZ</v>
      </c>
      <c r="J10" s="5" t="str">
        <f ca="1">IFERROR(VLOOKUP(H10,PEG计算!B:N,5,),"")</f>
        <v>瑞康医药</v>
      </c>
      <c r="K10" s="64">
        <f ca="1">IFERROR(VLOOKUP(H10,PEG计算!B:N,13,),"")</f>
        <v>0.23730379579201247</v>
      </c>
    </row>
    <row r="11" spans="2:11" x14ac:dyDescent="0.15">
      <c r="B11" s="16">
        <v>7</v>
      </c>
      <c r="C11" s="5" t="str">
        <f ca="1">IFERROR(VLOOKUP(B11,PEG计算!A:N,5,),"")</f>
        <v>002450.SZ</v>
      </c>
      <c r="D11" s="5" t="str">
        <f ca="1">IFERROR(VLOOKUP(B11,PEG计算!A:N,6,),"")</f>
        <v>康得新</v>
      </c>
      <c r="E11" s="64">
        <f ca="1">IFERROR(VLOOKUP(B11,PEG计算!A:N,13,),"")</f>
        <v>0.37493176018124458</v>
      </c>
      <c r="H11" s="16">
        <v>7</v>
      </c>
      <c r="I11" s="5" t="str">
        <f ca="1">IFERROR(VLOOKUP(H11,PEG计算!B:N,4,),"")</f>
        <v>300383.SZ</v>
      </c>
      <c r="J11" s="5" t="str">
        <f ca="1">IFERROR(VLOOKUP(H11,PEG计算!B:N,5,),"")</f>
        <v>光环新网</v>
      </c>
      <c r="K11" s="64">
        <f ca="1">IFERROR(VLOOKUP(H11,PEG计算!B:N,13,),"")</f>
        <v>0.26314130628826471</v>
      </c>
    </row>
    <row r="12" spans="2:11" x14ac:dyDescent="0.15">
      <c r="B12" s="16">
        <v>8</v>
      </c>
      <c r="C12" s="5" t="str">
        <f ca="1">IFERROR(VLOOKUP(B12,PEG计算!A:N,5,),"")</f>
        <v>002142.SZ</v>
      </c>
      <c r="D12" s="5" t="str">
        <f ca="1">IFERROR(VLOOKUP(B12,PEG计算!A:N,6,),"")</f>
        <v>宁波银行</v>
      </c>
      <c r="E12" s="64">
        <f ca="1">IFERROR(VLOOKUP(B12,PEG计算!A:N,13,),"")</f>
        <v>0.38468302704474611</v>
      </c>
      <c r="H12" s="16">
        <v>8</v>
      </c>
      <c r="I12" s="5" t="str">
        <f ca="1">IFERROR(VLOOKUP(H12,PEG计算!B:N,4,),"")</f>
        <v>300113.SZ</v>
      </c>
      <c r="J12" s="5" t="str">
        <f ca="1">IFERROR(VLOOKUP(H12,PEG计算!B:N,5,),"")</f>
        <v>顺网科技</v>
      </c>
      <c r="K12" s="64">
        <f ca="1">IFERROR(VLOOKUP(H12,PEG计算!B:N,13,),"")</f>
        <v>0.31246127555796943</v>
      </c>
    </row>
    <row r="13" spans="2:11" x14ac:dyDescent="0.15">
      <c r="B13" s="16">
        <v>9</v>
      </c>
      <c r="C13" s="5" t="str">
        <f ca="1">IFERROR(VLOOKUP(B13,PEG计算!A:N,5,),"")</f>
        <v>300267.SZ</v>
      </c>
      <c r="D13" s="5" t="str">
        <f ca="1">IFERROR(VLOOKUP(B13,PEG计算!A:N,6,),"")</f>
        <v>尔康制药</v>
      </c>
      <c r="E13" s="64">
        <f ca="1">IFERROR(VLOOKUP(B13,PEG计算!A:N,13,),"")</f>
        <v>0.47052989155328051</v>
      </c>
      <c r="H13" s="16">
        <v>9</v>
      </c>
      <c r="I13" s="5" t="str">
        <f ca="1">IFERROR(VLOOKUP(H13,PEG计算!B:N,4,),"")</f>
        <v>603168.SH</v>
      </c>
      <c r="J13" s="5" t="str">
        <f ca="1">IFERROR(VLOOKUP(H13,PEG计算!B:N,5,),"")</f>
        <v>莎普爱思</v>
      </c>
      <c r="K13" s="64">
        <f ca="1">IFERROR(VLOOKUP(H13,PEG计算!B:N,13,),"")</f>
        <v>0.33335227235424691</v>
      </c>
    </row>
    <row r="14" spans="2:11" x14ac:dyDescent="0.15">
      <c r="B14" s="16">
        <v>10</v>
      </c>
      <c r="C14" s="5" t="str">
        <f ca="1">IFERROR(VLOOKUP(B14,PEG计算!A:N,5,),"")</f>
        <v>300182.SZ</v>
      </c>
      <c r="D14" s="5" t="str">
        <f ca="1">IFERROR(VLOOKUP(B14,PEG计算!A:N,6,),"")</f>
        <v>捷成股份</v>
      </c>
      <c r="E14" s="64">
        <f ca="1">IFERROR(VLOOKUP(B14,PEG计算!A:N,13,),"")</f>
        <v>0.48223823654957682</v>
      </c>
      <c r="H14" s="16">
        <v>10</v>
      </c>
      <c r="I14" s="5" t="str">
        <f ca="1">IFERROR(VLOOKUP(H14,PEG计算!B:N,4,),"")</f>
        <v>601009.SH</v>
      </c>
      <c r="J14" s="5" t="str">
        <f ca="1">IFERROR(VLOOKUP(H14,PEG计算!B:N,5,),"")</f>
        <v>南京银行</v>
      </c>
      <c r="K14" s="64">
        <f ca="1">IFERROR(VLOOKUP(H14,PEG计算!B:N,13,),"")</f>
        <v>0.35061375736443479</v>
      </c>
    </row>
    <row r="15" spans="2:11" x14ac:dyDescent="0.15">
      <c r="B15" s="16">
        <v>11</v>
      </c>
      <c r="C15" s="5" t="str">
        <f ca="1">IFERROR(VLOOKUP(B15,PEG计算!A:N,5,),"")</f>
        <v>300072.SZ</v>
      </c>
      <c r="D15" s="5" t="str">
        <f ca="1">IFERROR(VLOOKUP(B15,PEG计算!A:N,6,),"")</f>
        <v>三聚环保</v>
      </c>
      <c r="E15" s="64">
        <f ca="1">IFERROR(VLOOKUP(B15,PEG计算!A:N,13,),"")</f>
        <v>0.49227198464640137</v>
      </c>
      <c r="H15" s="16">
        <v>11</v>
      </c>
      <c r="I15" s="5" t="str">
        <f ca="1">IFERROR(VLOOKUP(H15,PEG计算!B:N,4,),"")</f>
        <v>300145.SZ</v>
      </c>
      <c r="J15" s="5" t="str">
        <f ca="1">IFERROR(VLOOKUP(H15,PEG计算!B:N,5,),"")</f>
        <v>中金环境</v>
      </c>
      <c r="K15" s="64">
        <f ca="1">IFERROR(VLOOKUP(H15,PEG计算!B:N,13,),"")</f>
        <v>0.36329310695807782</v>
      </c>
    </row>
    <row r="16" spans="2:11" x14ac:dyDescent="0.15">
      <c r="B16" s="16">
        <v>12</v>
      </c>
      <c r="C16" s="5" t="str">
        <f ca="1">IFERROR(VLOOKUP(B16,PEG计算!A:N,5,),"")</f>
        <v>002701.SZ</v>
      </c>
      <c r="D16" s="5" t="str">
        <f ca="1">IFERROR(VLOOKUP(B16,PEG计算!A:N,6,),"")</f>
        <v>奥瑞金</v>
      </c>
      <c r="E16" s="64">
        <f ca="1">IFERROR(VLOOKUP(B16,PEG计算!A:N,13,),"")</f>
        <v>0.50242433870806547</v>
      </c>
      <c r="H16" s="16">
        <v>12</v>
      </c>
      <c r="I16" s="5" t="str">
        <f ca="1">IFERROR(VLOOKUP(H16,PEG计算!B:N,4,),"")</f>
        <v>300072.SZ</v>
      </c>
      <c r="J16" s="5" t="str">
        <f ca="1">IFERROR(VLOOKUP(H16,PEG计算!B:N,5,),"")</f>
        <v>三聚环保</v>
      </c>
      <c r="K16" s="64">
        <f ca="1">IFERROR(VLOOKUP(H16,PEG计算!B:N,13,),"")</f>
        <v>0.36436695913417927</v>
      </c>
    </row>
    <row r="17" spans="2:11" x14ac:dyDescent="0.15">
      <c r="B17" s="16">
        <v>13</v>
      </c>
      <c r="C17" s="5" t="str">
        <f ca="1">IFERROR(VLOOKUP(B17,PEG计算!A:N,5,),"")</f>
        <v>002415.SZ</v>
      </c>
      <c r="D17" s="5" t="str">
        <f ca="1">IFERROR(VLOOKUP(B17,PEG计算!A:N,6,),"")</f>
        <v>海康威视</v>
      </c>
      <c r="E17" s="64">
        <f ca="1">IFERROR(VLOOKUP(B17,PEG计算!A:N,13,),"")</f>
        <v>0.50679397346328603</v>
      </c>
      <c r="H17" s="16">
        <v>13</v>
      </c>
      <c r="I17" s="5" t="str">
        <f ca="1">IFERROR(VLOOKUP(H17,PEG计算!B:N,4,),"")</f>
        <v>600312.SH</v>
      </c>
      <c r="J17" s="5" t="str">
        <f ca="1">IFERROR(VLOOKUP(H17,PEG计算!B:N,5,),"")</f>
        <v>平高电气</v>
      </c>
      <c r="K17" s="64">
        <f ca="1">IFERROR(VLOOKUP(H17,PEG计算!B:N,13,),"")</f>
        <v>0.36814455878236862</v>
      </c>
    </row>
    <row r="18" spans="2:11" x14ac:dyDescent="0.15">
      <c r="B18" s="16">
        <v>14</v>
      </c>
      <c r="C18" s="5" t="str">
        <f ca="1">IFERROR(VLOOKUP(B18,PEG计算!A:N,5,),"")</f>
        <v>300315.SZ</v>
      </c>
      <c r="D18" s="5" t="str">
        <f ca="1">IFERROR(VLOOKUP(B18,PEG计算!A:N,6,),"")</f>
        <v>掌趣科技</v>
      </c>
      <c r="E18" s="64">
        <f ca="1">IFERROR(VLOOKUP(B18,PEG计算!A:N,13,),"")</f>
        <v>0.51592685271032035</v>
      </c>
      <c r="H18" s="16">
        <v>14</v>
      </c>
      <c r="I18" s="5" t="str">
        <f ca="1">IFERROR(VLOOKUP(H18,PEG计算!B:N,4,),"")</f>
        <v>002142.SZ</v>
      </c>
      <c r="J18" s="5" t="str">
        <f ca="1">IFERROR(VLOOKUP(H18,PEG计算!B:N,5,),"")</f>
        <v>宁波银行</v>
      </c>
      <c r="K18" s="64">
        <f ca="1">IFERROR(VLOOKUP(H18,PEG计算!B:N,13,),"")</f>
        <v>0.39836314993189531</v>
      </c>
    </row>
    <row r="19" spans="2:11" x14ac:dyDescent="0.15">
      <c r="B19" s="16">
        <v>15</v>
      </c>
      <c r="C19" s="5" t="str">
        <f ca="1">IFERROR(VLOOKUP(B19,PEG计算!A:N,5,),"")</f>
        <v>002508.SZ</v>
      </c>
      <c r="D19" s="5" t="str">
        <f ca="1">IFERROR(VLOOKUP(B19,PEG计算!A:N,6,),"")</f>
        <v>老板电器</v>
      </c>
      <c r="E19" s="64">
        <f ca="1">IFERROR(VLOOKUP(B19,PEG计算!A:N,13,),"")</f>
        <v>0.51694766395825187</v>
      </c>
      <c r="H19" s="16">
        <v>15</v>
      </c>
      <c r="I19" s="5" t="str">
        <f ca="1">IFERROR(VLOOKUP(H19,PEG计算!B:N,4,),"")</f>
        <v>300315.SZ</v>
      </c>
      <c r="J19" s="5" t="str">
        <f ca="1">IFERROR(VLOOKUP(H19,PEG计算!B:N,5,),"")</f>
        <v>掌趣科技</v>
      </c>
      <c r="K19" s="64">
        <f ca="1">IFERROR(VLOOKUP(H19,PEG计算!B:N,13,),"")</f>
        <v>0.41828515559344226</v>
      </c>
    </row>
    <row r="20" spans="2:11" x14ac:dyDescent="0.15">
      <c r="B20" s="16">
        <v>16</v>
      </c>
      <c r="C20" s="5" t="str">
        <f ca="1">IFERROR(VLOOKUP(B20,PEG计算!A:N,5,),"")</f>
        <v>002400.SZ</v>
      </c>
      <c r="D20" s="5" t="str">
        <f ca="1">IFERROR(VLOOKUP(B20,PEG计算!A:N,6,),"")</f>
        <v>省广股份</v>
      </c>
      <c r="E20" s="64">
        <f ca="1">IFERROR(VLOOKUP(B20,PEG计算!A:N,13,),"")</f>
        <v>0.54242822162723425</v>
      </c>
      <c r="H20" s="16">
        <v>16</v>
      </c>
      <c r="I20" s="5" t="str">
        <f ca="1">IFERROR(VLOOKUP(H20,PEG计算!B:N,4,),"")</f>
        <v>002508.SZ</v>
      </c>
      <c r="J20" s="5" t="str">
        <f ca="1">IFERROR(VLOOKUP(H20,PEG计算!B:N,5,),"")</f>
        <v>老板电器</v>
      </c>
      <c r="K20" s="64">
        <f ca="1">IFERROR(VLOOKUP(H20,PEG计算!B:N,13,),"")</f>
        <v>0.45315221992195837</v>
      </c>
    </row>
    <row r="21" spans="2:11" x14ac:dyDescent="0.15">
      <c r="B21" s="16">
        <v>17</v>
      </c>
      <c r="C21" s="5" t="str">
        <f ca="1">IFERROR(VLOOKUP(B21,PEG计算!A:N,5,),"")</f>
        <v>300146.SZ</v>
      </c>
      <c r="D21" s="5" t="str">
        <f ca="1">IFERROR(VLOOKUP(B21,PEG计算!A:N,6,),"")</f>
        <v>汤臣倍健</v>
      </c>
      <c r="E21" s="64">
        <f ca="1">IFERROR(VLOOKUP(B21,PEG计算!A:N,13,),"")</f>
        <v>0.60408766088445565</v>
      </c>
      <c r="H21" s="16">
        <v>17</v>
      </c>
      <c r="I21" s="5" t="str">
        <f ca="1">IFERROR(VLOOKUP(H21,PEG计算!B:N,4,),"")</f>
        <v>300070.SZ</v>
      </c>
      <c r="J21" s="5" t="str">
        <f ca="1">IFERROR(VLOOKUP(H21,PEG计算!B:N,5,),"")</f>
        <v>碧水源</v>
      </c>
      <c r="K21" s="64">
        <f ca="1">IFERROR(VLOOKUP(H21,PEG计算!B:N,13,),"")</f>
        <v>0.45786168890286505</v>
      </c>
    </row>
    <row r="22" spans="2:11" x14ac:dyDescent="0.15">
      <c r="B22" s="16">
        <v>18</v>
      </c>
      <c r="C22" s="5" t="str">
        <f ca="1">IFERROR(VLOOKUP(B22,PEG计算!A:N,5,),"")</f>
        <v>600422.SH</v>
      </c>
      <c r="D22" s="5" t="str">
        <f ca="1">IFERROR(VLOOKUP(B22,PEG计算!A:N,6,),"")</f>
        <v>昆药集团</v>
      </c>
      <c r="E22" s="64">
        <f ca="1">IFERROR(VLOOKUP(B22,PEG计算!A:N,13,),"")</f>
        <v>0.60486842833089538</v>
      </c>
      <c r="H22" s="16">
        <v>18</v>
      </c>
      <c r="I22" s="5" t="str">
        <f ca="1">IFERROR(VLOOKUP(H22,PEG计算!B:N,4,),"")</f>
        <v>300267.SZ</v>
      </c>
      <c r="J22" s="5" t="str">
        <f ca="1">IFERROR(VLOOKUP(H22,PEG计算!B:N,5,),"")</f>
        <v>尔康制药</v>
      </c>
      <c r="K22" s="64">
        <f ca="1">IFERROR(VLOOKUP(H22,PEG计算!B:N,13,),"")</f>
        <v>0.47715640590785857</v>
      </c>
    </row>
    <row r="23" spans="2:11" x14ac:dyDescent="0.15">
      <c r="B23" s="16">
        <v>19</v>
      </c>
      <c r="C23" s="5" t="str">
        <f ca="1">IFERROR(VLOOKUP(B23,PEG计算!A:N,5,),"")</f>
        <v>300070.SZ</v>
      </c>
      <c r="D23" s="5" t="str">
        <f ca="1">IFERROR(VLOOKUP(B23,PEG计算!A:N,6,),"")</f>
        <v>碧水源</v>
      </c>
      <c r="E23" s="64">
        <f ca="1">IFERROR(VLOOKUP(B23,PEG计算!A:N,13,),"")</f>
        <v>0.66058863988377003</v>
      </c>
      <c r="H23" s="16">
        <v>19</v>
      </c>
      <c r="I23" s="5" t="str">
        <f ca="1">IFERROR(VLOOKUP(H23,PEG计算!B:N,4,),"")</f>
        <v>600056.SH</v>
      </c>
      <c r="J23" s="5" t="str">
        <f ca="1">IFERROR(VLOOKUP(H23,PEG计算!B:N,5,),"")</f>
        <v>中国医药</v>
      </c>
      <c r="K23" s="64">
        <f ca="1">IFERROR(VLOOKUP(H23,PEG计算!B:N,13,),"")</f>
        <v>0.54017581634123235</v>
      </c>
    </row>
    <row r="24" spans="2:11" x14ac:dyDescent="0.15">
      <c r="B24" s="16">
        <v>20</v>
      </c>
      <c r="C24" s="5" t="str">
        <f ca="1">IFERROR(VLOOKUP(B24,PEG计算!A:N,5,),"")</f>
        <v>300026.SZ</v>
      </c>
      <c r="D24" s="5" t="str">
        <f ca="1">IFERROR(VLOOKUP(B24,PEG计算!A:N,6,),"")</f>
        <v>红日药业</v>
      </c>
      <c r="E24" s="64">
        <f ca="1">IFERROR(VLOOKUP(B24,PEG计算!A:N,13,),"")</f>
        <v>0.67014924583224045</v>
      </c>
      <c r="H24" s="16">
        <v>20</v>
      </c>
      <c r="I24" s="5" t="str">
        <f ca="1">IFERROR(VLOOKUP(H24,PEG计算!B:N,4,),"")</f>
        <v>300367.SZ</v>
      </c>
      <c r="J24" s="5" t="str">
        <f ca="1">IFERROR(VLOOKUP(H24,PEG计算!B:N,5,),"")</f>
        <v>东方网力</v>
      </c>
      <c r="K24" s="64">
        <f ca="1">IFERROR(VLOOKUP(H24,PEG计算!B:N,13,),"")</f>
        <v>0.63646557271039095</v>
      </c>
    </row>
    <row r="25" spans="2:11" x14ac:dyDescent="0.15">
      <c r="B25" s="16">
        <v>21</v>
      </c>
      <c r="C25" s="5" t="str">
        <f ca="1">IFERROR(VLOOKUP(B25,PEG计算!A:N,5,),"")</f>
        <v>002294.SZ</v>
      </c>
      <c r="D25" s="5" t="str">
        <f ca="1">IFERROR(VLOOKUP(B25,PEG计算!A:N,6,),"")</f>
        <v>信立泰</v>
      </c>
      <c r="E25" s="64">
        <f ca="1">IFERROR(VLOOKUP(B25,PEG计算!A:N,13,),"")</f>
        <v>0.74516378708187314</v>
      </c>
      <c r="H25" s="16">
        <v>21</v>
      </c>
      <c r="I25" s="5" t="str">
        <f ca="1">IFERROR(VLOOKUP(H25,PEG计算!B:N,4,),"")</f>
        <v>002450.SZ</v>
      </c>
      <c r="J25" s="5" t="str">
        <f ca="1">IFERROR(VLOOKUP(H25,PEG计算!B:N,5,),"")</f>
        <v>康得新</v>
      </c>
      <c r="K25" s="64">
        <f ca="1">IFERROR(VLOOKUP(H25,PEG计算!B:N,13,),"")</f>
        <v>0.63708681724023708</v>
      </c>
    </row>
    <row r="26" spans="2:11" x14ac:dyDescent="0.15">
      <c r="B26" s="16">
        <v>22</v>
      </c>
      <c r="C26" s="5" t="str">
        <f ca="1">IFERROR(VLOOKUP(B26,PEG计算!A:N,5,),"")</f>
        <v>300113.SZ</v>
      </c>
      <c r="D26" s="5" t="str">
        <f ca="1">IFERROR(VLOOKUP(B26,PEG计算!A:N,6,),"")</f>
        <v>顺网科技</v>
      </c>
      <c r="E26" s="64">
        <f ca="1">IFERROR(VLOOKUP(B26,PEG计算!A:N,13,),"")</f>
        <v>0.76748213992458392</v>
      </c>
      <c r="H26" s="16">
        <v>22</v>
      </c>
      <c r="I26" s="5" t="str">
        <f ca="1">IFERROR(VLOOKUP(H26,PEG计算!B:N,4,),"")</f>
        <v>300115.SZ</v>
      </c>
      <c r="J26" s="5" t="str">
        <f ca="1">IFERROR(VLOOKUP(H26,PEG计算!B:N,5,),"")</f>
        <v>长盈精密</v>
      </c>
      <c r="K26" s="64">
        <f ca="1">IFERROR(VLOOKUP(H26,PEG计算!B:N,13,),"")</f>
        <v>0.65043550164514452</v>
      </c>
    </row>
    <row r="27" spans="2:11" x14ac:dyDescent="0.15">
      <c r="B27" s="16">
        <v>23</v>
      </c>
      <c r="C27" s="5" t="str">
        <f ca="1">IFERROR(VLOOKUP(B27,PEG计算!A:N,5,),"")</f>
        <v>300196.SZ</v>
      </c>
      <c r="D27" s="5" t="str">
        <f ca="1">IFERROR(VLOOKUP(B27,PEG计算!A:N,6,),"")</f>
        <v>长海股份</v>
      </c>
      <c r="E27" s="64">
        <f ca="1">IFERROR(VLOOKUP(B27,PEG计算!A:N,13,),"")</f>
        <v>0.77568409632338375</v>
      </c>
      <c r="H27" s="16">
        <v>23</v>
      </c>
      <c r="I27" s="5" t="str">
        <f ca="1">IFERROR(VLOOKUP(H27,PEG计算!B:N,4,),"")</f>
        <v>300166.SZ</v>
      </c>
      <c r="J27" s="5" t="str">
        <f ca="1">IFERROR(VLOOKUP(H27,PEG计算!B:N,5,),"")</f>
        <v>东方国信</v>
      </c>
      <c r="K27" s="64">
        <f ca="1">IFERROR(VLOOKUP(H27,PEG计算!B:N,13,),"")</f>
        <v>0.65686686922449344</v>
      </c>
    </row>
    <row r="28" spans="2:11" x14ac:dyDescent="0.15">
      <c r="B28" s="16">
        <v>24</v>
      </c>
      <c r="C28" s="5" t="str">
        <f ca="1">IFERROR(VLOOKUP(B28,PEG计算!A:N,5,),"")</f>
        <v>000826.SZ</v>
      </c>
      <c r="D28" s="5" t="str">
        <f ca="1">IFERROR(VLOOKUP(B28,PEG计算!A:N,6,),"")</f>
        <v>启迪桑德</v>
      </c>
      <c r="E28" s="64">
        <f ca="1">IFERROR(VLOOKUP(B28,PEG计算!A:N,13,),"")</f>
        <v>0.79474179864030203</v>
      </c>
      <c r="H28" s="16">
        <v>24</v>
      </c>
      <c r="I28" s="5" t="str">
        <f ca="1">IFERROR(VLOOKUP(H28,PEG计算!B:N,4,),"")</f>
        <v>002415.SZ</v>
      </c>
      <c r="J28" s="5" t="str">
        <f ca="1">IFERROR(VLOOKUP(H28,PEG计算!B:N,5,),"")</f>
        <v>海康威视</v>
      </c>
      <c r="K28" s="64">
        <f ca="1">IFERROR(VLOOKUP(H28,PEG计算!B:N,13,),"")</f>
        <v>0.67170012180846228</v>
      </c>
    </row>
    <row r="29" spans="2:11" x14ac:dyDescent="0.15">
      <c r="B29" s="16">
        <v>25</v>
      </c>
      <c r="C29" s="5" t="str">
        <f ca="1">IFERROR(VLOOKUP(B29,PEG计算!A:N,5,),"")</f>
        <v>300253.SZ</v>
      </c>
      <c r="D29" s="5" t="str">
        <f ca="1">IFERROR(VLOOKUP(B29,PEG计算!A:N,6,),"")</f>
        <v>卫宁健康</v>
      </c>
      <c r="E29" s="64">
        <f ca="1">IFERROR(VLOOKUP(B29,PEG计算!A:N,13,),"")</f>
        <v>0.83168944479345186</v>
      </c>
      <c r="H29" s="16">
        <v>25</v>
      </c>
      <c r="I29" s="5" t="str">
        <f ca="1">IFERROR(VLOOKUP(H29,PEG计算!B:N,4,),"")</f>
        <v>300009.SZ</v>
      </c>
      <c r="J29" s="5" t="str">
        <f ca="1">IFERROR(VLOOKUP(H29,PEG计算!B:N,5,),"")</f>
        <v>安科生物</v>
      </c>
      <c r="K29" s="64">
        <f ca="1">IFERROR(VLOOKUP(H29,PEG计算!B:N,13,),"")</f>
        <v>0.71636947071548396</v>
      </c>
    </row>
    <row r="30" spans="2:11" x14ac:dyDescent="0.15">
      <c r="B30" s="16">
        <v>26</v>
      </c>
      <c r="C30" s="5" t="str">
        <f ca="1">IFERROR(VLOOKUP(B30,PEG计算!A:N,5,),"")</f>
        <v>603168.SH</v>
      </c>
      <c r="D30" s="5" t="str">
        <f ca="1">IFERROR(VLOOKUP(B30,PEG计算!A:N,6,),"")</f>
        <v>莎普爱思</v>
      </c>
      <c r="E30" s="64">
        <f ca="1">IFERROR(VLOOKUP(B30,PEG计算!A:N,13,),"")</f>
        <v>0.8405301864963568</v>
      </c>
      <c r="H30" s="16">
        <v>26</v>
      </c>
      <c r="I30" s="5" t="str">
        <f ca="1">IFERROR(VLOOKUP(H30,PEG计算!B:N,4,),"")</f>
        <v>300182.SZ</v>
      </c>
      <c r="J30" s="5" t="str">
        <f ca="1">IFERROR(VLOOKUP(H30,PEG计算!B:N,5,),"")</f>
        <v>捷成股份</v>
      </c>
      <c r="K30" s="64">
        <f ca="1">IFERROR(VLOOKUP(H30,PEG计算!B:N,13,),"")</f>
        <v>0.75807465225270743</v>
      </c>
    </row>
    <row r="31" spans="2:11" x14ac:dyDescent="0.15">
      <c r="B31" s="16">
        <v>27</v>
      </c>
      <c r="C31" s="5" t="str">
        <f ca="1">IFERROR(VLOOKUP(B31,PEG计算!A:N,5,),"")</f>
        <v>300115.SZ</v>
      </c>
      <c r="D31" s="5" t="str">
        <f ca="1">IFERROR(VLOOKUP(B31,PEG计算!A:N,6,),"")</f>
        <v>长盈精密</v>
      </c>
      <c r="E31" s="64">
        <f ca="1">IFERROR(VLOOKUP(B31,PEG计算!A:N,13,),"")</f>
        <v>0.85116708542015085</v>
      </c>
      <c r="H31" s="16">
        <v>27</v>
      </c>
      <c r="I31" s="5" t="str">
        <f ca="1">IFERROR(VLOOKUP(H31,PEG计算!B:N,4,),"")</f>
        <v>600699.SH</v>
      </c>
      <c r="J31" s="5" t="str">
        <f ca="1">IFERROR(VLOOKUP(H31,PEG计算!B:N,5,),"")</f>
        <v>均胜电子</v>
      </c>
      <c r="K31" s="64">
        <f ca="1">IFERROR(VLOOKUP(H31,PEG计算!B:N,13,),"")</f>
        <v>0.87188641888556295</v>
      </c>
    </row>
    <row r="32" spans="2:11" x14ac:dyDescent="0.15">
      <c r="B32" s="16">
        <v>28</v>
      </c>
      <c r="C32" s="5" t="str">
        <f ca="1">IFERROR(VLOOKUP(B32,PEG计算!A:N,5,),"")</f>
        <v>600518.SH</v>
      </c>
      <c r="D32" s="5" t="str">
        <f ca="1">IFERROR(VLOOKUP(B32,PEG计算!A:N,6,),"")</f>
        <v>康美药业</v>
      </c>
      <c r="E32" s="64">
        <f ca="1">IFERROR(VLOOKUP(B32,PEG计算!A:N,13,),"")</f>
        <v>0.86565052508706009</v>
      </c>
      <c r="H32" s="16">
        <v>28</v>
      </c>
      <c r="I32" s="5" t="str">
        <f ca="1">IFERROR(VLOOKUP(H32,PEG计算!B:N,4,),"")</f>
        <v>300339.SZ</v>
      </c>
      <c r="J32" s="5" t="str">
        <f ca="1">IFERROR(VLOOKUP(H32,PEG计算!B:N,5,),"")</f>
        <v>润和软件</v>
      </c>
      <c r="K32" s="64">
        <f ca="1">IFERROR(VLOOKUP(H32,PEG计算!B:N,13,),"")</f>
        <v>0.94175492690136775</v>
      </c>
    </row>
    <row r="33" spans="2:11" x14ac:dyDescent="0.15">
      <c r="B33" s="16">
        <v>29</v>
      </c>
      <c r="C33" s="5" t="str">
        <f ca="1">IFERROR(VLOOKUP(B33,PEG计算!A:N,5,),"")</f>
        <v>300133.SZ</v>
      </c>
      <c r="D33" s="5" t="str">
        <f ca="1">IFERROR(VLOOKUP(B33,PEG计算!A:N,6,),"")</f>
        <v>华策影视</v>
      </c>
      <c r="E33" s="64">
        <f ca="1">IFERROR(VLOOKUP(B33,PEG计算!A:N,13,),"")</f>
        <v>0.88433405411260102</v>
      </c>
      <c r="H33" s="16">
        <v>29</v>
      </c>
      <c r="I33" s="5" t="str">
        <f ca="1">IFERROR(VLOOKUP(H33,PEG计算!B:N,4,),"")</f>
        <v>300017.SZ</v>
      </c>
      <c r="J33" s="5" t="str">
        <f ca="1">IFERROR(VLOOKUP(H33,PEG计算!B:N,5,),"")</f>
        <v>网宿科技</v>
      </c>
      <c r="K33" s="64">
        <f ca="1">IFERROR(VLOOKUP(H33,PEG计算!B:N,13,),"")</f>
        <v>0.97626641877779075</v>
      </c>
    </row>
    <row r="34" spans="2:11" x14ac:dyDescent="0.15">
      <c r="B34" s="16">
        <v>30</v>
      </c>
      <c r="C34" s="5" t="str">
        <f ca="1">IFERROR(VLOOKUP(B34,PEG计算!A:N,5,),"")</f>
        <v>002727.SZ</v>
      </c>
      <c r="D34" s="5" t="str">
        <f ca="1">IFERROR(VLOOKUP(B34,PEG计算!A:N,6,),"")</f>
        <v>一心堂</v>
      </c>
      <c r="E34" s="64">
        <f ca="1">IFERROR(VLOOKUP(B34,PEG计算!A:N,13,),"")</f>
        <v>0.92667732059694319</v>
      </c>
      <c r="H34" s="16">
        <v>30</v>
      </c>
      <c r="I34" s="5" t="str">
        <f ca="1">IFERROR(VLOOKUP(H34,PEG计算!B:N,4,),"")</f>
        <v>002572.SZ</v>
      </c>
      <c r="J34" s="5" t="str">
        <f ca="1">IFERROR(VLOOKUP(H34,PEG计算!B:N,5,),"")</f>
        <v>索菲亚</v>
      </c>
      <c r="K34" s="64">
        <f ca="1">IFERROR(VLOOKUP(H34,PEG计算!B:N,13,),"")</f>
        <v>1.0063277178846644</v>
      </c>
    </row>
    <row r="35" spans="2:11" x14ac:dyDescent="0.15">
      <c r="B35" s="16">
        <v>31</v>
      </c>
      <c r="C35" s="5" t="str">
        <f ca="1">IFERROR(VLOOKUP(B35,PEG计算!A:N,5,),"")</f>
        <v>300287.SZ</v>
      </c>
      <c r="D35" s="5" t="str">
        <f ca="1">IFERROR(VLOOKUP(B35,PEG计算!A:N,6,),"")</f>
        <v>飞利信</v>
      </c>
      <c r="E35" s="64">
        <f ca="1">IFERROR(VLOOKUP(B35,PEG计算!A:N,13,),"")</f>
        <v>0.92932598227441909</v>
      </c>
      <c r="H35" s="16">
        <v>31</v>
      </c>
      <c r="I35" s="5" t="str">
        <f ca="1">IFERROR(VLOOKUP(H35,PEG计算!B:N,4,),"")</f>
        <v>300196.SZ</v>
      </c>
      <c r="J35" s="5" t="str">
        <f ca="1">IFERROR(VLOOKUP(H35,PEG计算!B:N,5,),"")</f>
        <v>长海股份</v>
      </c>
      <c r="K35" s="64">
        <f ca="1">IFERROR(VLOOKUP(H35,PEG计算!B:N,13,),"")</f>
        <v>1.0345214504423599</v>
      </c>
    </row>
    <row r="36" spans="2:11" x14ac:dyDescent="0.15">
      <c r="B36" s="16">
        <v>32</v>
      </c>
      <c r="C36" s="5" t="str">
        <f ca="1">IFERROR(VLOOKUP(B36,PEG计算!A:N,5,),"")</f>
        <v>002572.SZ</v>
      </c>
      <c r="D36" s="5" t="str">
        <f ca="1">IFERROR(VLOOKUP(B36,PEG计算!A:N,6,),"")</f>
        <v>索菲亚</v>
      </c>
      <c r="E36" s="64">
        <f ca="1">IFERROR(VLOOKUP(B36,PEG计算!A:N,13,),"")</f>
        <v>0.94553005548149505</v>
      </c>
      <c r="H36" s="16">
        <v>32</v>
      </c>
      <c r="I36" s="5" t="str">
        <f ca="1">IFERROR(VLOOKUP(H36,PEG计算!B:N,4,),"")</f>
        <v>300231.SZ</v>
      </c>
      <c r="J36" s="5" t="str">
        <f ca="1">IFERROR(VLOOKUP(H36,PEG计算!B:N,5,),"")</f>
        <v>银信科技</v>
      </c>
      <c r="K36" s="64">
        <f ca="1">IFERROR(VLOOKUP(H36,PEG计算!B:N,13,),"")</f>
        <v>1.0802868323197921</v>
      </c>
    </row>
    <row r="37" spans="2:11" x14ac:dyDescent="0.15">
      <c r="B37" s="16">
        <v>33</v>
      </c>
      <c r="C37" s="5" t="str">
        <f ca="1">IFERROR(VLOOKUP(B37,PEG计算!A:N,5,),"")</f>
        <v>300357.SZ</v>
      </c>
      <c r="D37" s="5" t="str">
        <f ca="1">IFERROR(VLOOKUP(B37,PEG计算!A:N,6,),"")</f>
        <v>我武生物</v>
      </c>
      <c r="E37" s="64">
        <f ca="1">IFERROR(VLOOKUP(B37,PEG计算!A:N,13,),"")</f>
        <v>0.97167568614731481</v>
      </c>
      <c r="H37" s="16">
        <v>33</v>
      </c>
      <c r="I37" s="5" t="str">
        <f ca="1">IFERROR(VLOOKUP(H37,PEG计算!B:N,4,),"")</f>
        <v>600518.SH</v>
      </c>
      <c r="J37" s="5" t="str">
        <f ca="1">IFERROR(VLOOKUP(H37,PEG计算!B:N,5,),"")</f>
        <v>康美药业</v>
      </c>
      <c r="K37" s="64">
        <f ca="1">IFERROR(VLOOKUP(H37,PEG计算!B:N,13,),"")</f>
        <v>1.0990557356201733</v>
      </c>
    </row>
    <row r="38" spans="2:11" x14ac:dyDescent="0.15">
      <c r="B38" s="16">
        <v>34</v>
      </c>
      <c r="C38" s="5" t="str">
        <f ca="1">IFERROR(VLOOKUP(B38,PEG计算!A:N,5,),"")</f>
        <v>300166.SZ</v>
      </c>
      <c r="D38" s="5" t="str">
        <f ca="1">IFERROR(VLOOKUP(B38,PEG计算!A:N,6,),"")</f>
        <v>东方国信</v>
      </c>
      <c r="E38" s="64">
        <f ca="1">IFERROR(VLOOKUP(B38,PEG计算!A:N,13,),"")</f>
        <v>0.9752361522668167</v>
      </c>
      <c r="H38" s="16">
        <v>34</v>
      </c>
      <c r="I38" s="5" t="str">
        <f ca="1">IFERROR(VLOOKUP(H38,PEG计算!B:N,4,),"")</f>
        <v>002717.SZ</v>
      </c>
      <c r="J38" s="5" t="str">
        <f ca="1">IFERROR(VLOOKUP(H38,PEG计算!B:N,5,),"")</f>
        <v>岭南园林</v>
      </c>
      <c r="K38" s="64">
        <f ca="1">IFERROR(VLOOKUP(H38,PEG计算!B:N,13,),"")</f>
        <v>1.1482687656531945</v>
      </c>
    </row>
    <row r="39" spans="2:11" x14ac:dyDescent="0.15">
      <c r="B39" s="16">
        <v>35</v>
      </c>
      <c r="C39" s="5" t="str">
        <f ca="1">IFERROR(VLOOKUP(B39,PEG计算!A:N,5,),"")</f>
        <v>300145.SZ</v>
      </c>
      <c r="D39" s="5" t="str">
        <f ca="1">IFERROR(VLOOKUP(B39,PEG计算!A:N,6,),"")</f>
        <v>中金环境</v>
      </c>
      <c r="E39" s="64">
        <f ca="1">IFERROR(VLOOKUP(B39,PEG计算!A:N,13,),"")</f>
        <v>0.98039209606718813</v>
      </c>
      <c r="H39" s="16">
        <v>35</v>
      </c>
      <c r="I39" s="5" t="str">
        <f ca="1">IFERROR(VLOOKUP(H39,PEG计算!B:N,4,),"")</f>
        <v>300144.SZ</v>
      </c>
      <c r="J39" s="5" t="str">
        <f ca="1">IFERROR(VLOOKUP(H39,PEG计算!B:N,5,),"")</f>
        <v>宋城演艺</v>
      </c>
      <c r="K39" s="64">
        <f ca="1">IFERROR(VLOOKUP(H39,PEG计算!B:N,13,),"")</f>
        <v>1.1492334909244561</v>
      </c>
    </row>
    <row r="40" spans="2:11" x14ac:dyDescent="0.15">
      <c r="B40" s="16">
        <v>36</v>
      </c>
      <c r="C40" s="5" t="str">
        <f ca="1">IFERROR(VLOOKUP(B40,PEG计算!A:N,5,),"")</f>
        <v>300199.SZ</v>
      </c>
      <c r="D40" s="5" t="str">
        <f ca="1">IFERROR(VLOOKUP(B40,PEG计算!A:N,6,),"")</f>
        <v>翰宇药业</v>
      </c>
      <c r="E40" s="64">
        <f ca="1">IFERROR(VLOOKUP(B40,PEG计算!A:N,13,),"")</f>
        <v>0.98317489548265646</v>
      </c>
      <c r="H40" s="16">
        <v>36</v>
      </c>
      <c r="I40" s="5" t="str">
        <f ca="1">IFERROR(VLOOKUP(H40,PEG计算!B:N,4,),"")</f>
        <v>300244.SZ</v>
      </c>
      <c r="J40" s="5" t="str">
        <f ca="1">IFERROR(VLOOKUP(H40,PEG计算!B:N,5,),"")</f>
        <v>迪安诊断</v>
      </c>
      <c r="K40" s="64">
        <f ca="1">IFERROR(VLOOKUP(H40,PEG计算!B:N,13,),"")</f>
        <v>1.3820744763377695</v>
      </c>
    </row>
    <row r="41" spans="2:11" x14ac:dyDescent="0.15">
      <c r="B41" s="16">
        <v>37</v>
      </c>
      <c r="C41" s="5" t="str">
        <f ca="1">IFERROR(VLOOKUP(B41,PEG计算!A:N,5,),"")</f>
        <v>600056.SH</v>
      </c>
      <c r="D41" s="5" t="str">
        <f ca="1">IFERROR(VLOOKUP(B41,PEG计算!A:N,6,),"")</f>
        <v>中国医药</v>
      </c>
      <c r="E41" s="64">
        <f ca="1">IFERROR(VLOOKUP(B41,PEG计算!A:N,13,),"")</f>
        <v>0.9850833096906616</v>
      </c>
      <c r="H41" s="16">
        <v>37</v>
      </c>
      <c r="I41" s="5" t="str">
        <f ca="1">IFERROR(VLOOKUP(H41,PEG计算!B:N,4,),"")</f>
        <v>002727.SZ</v>
      </c>
      <c r="J41" s="5" t="str">
        <f ca="1">IFERROR(VLOOKUP(H41,PEG计算!B:N,5,),"")</f>
        <v>一心堂</v>
      </c>
      <c r="K41" s="64">
        <f ca="1">IFERROR(VLOOKUP(H41,PEG计算!B:N,13,),"")</f>
        <v>1.5158530361433973</v>
      </c>
    </row>
    <row r="42" spans="2:11" x14ac:dyDescent="0.15">
      <c r="B42" s="16">
        <v>38</v>
      </c>
      <c r="C42" s="5" t="str">
        <f ca="1">IFERROR(VLOOKUP(B42,PEG计算!A:N,5,),"")</f>
        <v>300339.SZ</v>
      </c>
      <c r="D42" s="5" t="str">
        <f ca="1">IFERROR(VLOOKUP(B42,PEG计算!A:N,6,),"")</f>
        <v>润和软件</v>
      </c>
      <c r="E42" s="64">
        <f ca="1">IFERROR(VLOOKUP(B42,PEG计算!A:N,13,),"")</f>
        <v>1.0566677719090884</v>
      </c>
      <c r="H42" s="16">
        <v>38</v>
      </c>
      <c r="I42" s="5" t="str">
        <f ca="1">IFERROR(VLOOKUP(H42,PEG计算!B:N,4,),"")</f>
        <v>000001.SZ</v>
      </c>
      <c r="J42" s="5" t="str">
        <f ca="1">IFERROR(VLOOKUP(H42,PEG计算!B:N,5,),"")</f>
        <v>平安银行</v>
      </c>
      <c r="K42" s="64">
        <f ca="1">IFERROR(VLOOKUP(H42,PEG计算!B:N,13,),"")</f>
        <v>1.5998194470355864</v>
      </c>
    </row>
    <row r="43" spans="2:11" x14ac:dyDescent="0.15">
      <c r="B43" s="16">
        <v>39</v>
      </c>
      <c r="C43" s="5" t="str">
        <f ca="1">IFERROR(VLOOKUP(B43,PEG计算!A:N,5,),"")</f>
        <v>300144.SZ</v>
      </c>
      <c r="D43" s="5" t="str">
        <f ca="1">IFERROR(VLOOKUP(B43,PEG计算!A:N,6,),"")</f>
        <v>宋城演艺</v>
      </c>
      <c r="E43" s="64">
        <f ca="1">IFERROR(VLOOKUP(B43,PEG计算!A:N,13,),"")</f>
        <v>1.0695384723599815</v>
      </c>
      <c r="H43" s="16">
        <v>39</v>
      </c>
      <c r="I43" s="5" t="str">
        <f ca="1">IFERROR(VLOOKUP(H43,PEG计算!B:N,4,),"")</f>
        <v>300271.SZ</v>
      </c>
      <c r="J43" s="5" t="str">
        <f ca="1">IFERROR(VLOOKUP(H43,PEG计算!B:N,5,),"")</f>
        <v>华宇软件</v>
      </c>
      <c r="K43" s="64">
        <f ca="1">IFERROR(VLOOKUP(H43,PEG计算!B:N,13,),"")</f>
        <v>1.7756994198818719</v>
      </c>
    </row>
    <row r="44" spans="2:11" x14ac:dyDescent="0.15">
      <c r="B44" s="16">
        <v>40</v>
      </c>
      <c r="C44" s="5" t="str">
        <f ca="1">IFERROR(VLOOKUP(B44,PEG计算!A:N,5,),"")</f>
        <v>002589.SZ</v>
      </c>
      <c r="D44" s="5" t="str">
        <f ca="1">IFERROR(VLOOKUP(B44,PEG计算!A:N,6,),"")</f>
        <v>瑞康医药</v>
      </c>
      <c r="E44" s="64">
        <f ca="1">IFERROR(VLOOKUP(B44,PEG计算!A:N,13,),"")</f>
        <v>1.1936033254213214</v>
      </c>
      <c r="H44" s="16">
        <v>40</v>
      </c>
      <c r="I44" s="5" t="str">
        <f ca="1">IFERROR(VLOOKUP(H44,PEG计算!B:N,4,),"")</f>
        <v>002542.SZ</v>
      </c>
      <c r="J44" s="5" t="str">
        <f ca="1">IFERROR(VLOOKUP(H44,PEG计算!B:N,5,),"")</f>
        <v>中化岩土</v>
      </c>
      <c r="K44" s="64">
        <f ca="1">IFERROR(VLOOKUP(H44,PEG计算!B:N,13,),"")</f>
        <v>1.8518716745668613</v>
      </c>
    </row>
    <row r="45" spans="2:11" x14ac:dyDescent="0.15">
      <c r="B45" s="16">
        <v>41</v>
      </c>
      <c r="C45" s="5" t="str">
        <f ca="1">IFERROR(VLOOKUP(B45,PEG计算!A:N,5,),"")</f>
        <v>002542.SZ</v>
      </c>
      <c r="D45" s="5" t="str">
        <f ca="1">IFERROR(VLOOKUP(B45,PEG计算!A:N,6,),"")</f>
        <v>中化岩土</v>
      </c>
      <c r="E45" s="64">
        <f ca="1">IFERROR(VLOOKUP(B45,PEG计算!A:N,13,),"")</f>
        <v>1.2168590660620831</v>
      </c>
      <c r="H45" s="16">
        <v>41</v>
      </c>
      <c r="I45" s="5" t="str">
        <f ca="1">IFERROR(VLOOKUP(H45,PEG计算!B:N,4,),"")</f>
        <v>000826.SZ</v>
      </c>
      <c r="J45" s="5" t="str">
        <f ca="1">IFERROR(VLOOKUP(H45,PEG计算!B:N,5,),"")</f>
        <v>启迪桑德</v>
      </c>
      <c r="K45" s="64">
        <f ca="1">IFERROR(VLOOKUP(H45,PEG计算!B:N,13,),"")</f>
        <v>1.9364773038369389</v>
      </c>
    </row>
    <row r="46" spans="2:11" x14ac:dyDescent="0.15">
      <c r="B46" s="16">
        <v>42</v>
      </c>
      <c r="C46" s="5" t="str">
        <f ca="1">IFERROR(VLOOKUP(B46,PEG计算!A:N,5,),"")</f>
        <v>002707.SZ</v>
      </c>
      <c r="D46" s="5" t="str">
        <f ca="1">IFERROR(VLOOKUP(B46,PEG计算!A:N,6,),"")</f>
        <v>众信旅游</v>
      </c>
      <c r="E46" s="64">
        <f ca="1">IFERROR(VLOOKUP(B46,PEG计算!A:N,13,),"")</f>
        <v>1.2303281456096535</v>
      </c>
      <c r="H46" s="16">
        <v>42</v>
      </c>
      <c r="I46" s="5" t="str">
        <f ca="1">IFERROR(VLOOKUP(H46,PEG计算!B:N,4,),"")</f>
        <v>300199.SZ</v>
      </c>
      <c r="J46" s="5" t="str">
        <f ca="1">IFERROR(VLOOKUP(H46,PEG计算!B:N,5,),"")</f>
        <v>翰宇药业</v>
      </c>
      <c r="K46" s="64">
        <f ca="1">IFERROR(VLOOKUP(H46,PEG计算!B:N,13,),"")</f>
        <v>1.9943995041782046</v>
      </c>
    </row>
    <row r="47" spans="2:11" x14ac:dyDescent="0.15">
      <c r="B47" s="16">
        <v>43</v>
      </c>
      <c r="C47" s="5" t="str">
        <f ca="1">IFERROR(VLOOKUP(B47,PEG计算!A:N,5,),"")</f>
        <v>300367.SZ</v>
      </c>
      <c r="D47" s="5" t="str">
        <f ca="1">IFERROR(VLOOKUP(B47,PEG计算!A:N,6,),"")</f>
        <v>东方网力</v>
      </c>
      <c r="E47" s="64">
        <f ca="1">IFERROR(VLOOKUP(B47,PEG计算!A:N,13,),"")</f>
        <v>1.2482401809716459</v>
      </c>
      <c r="H47" s="16">
        <v>43</v>
      </c>
      <c r="I47" s="5" t="str">
        <f ca="1">IFERROR(VLOOKUP(H47,PEG计算!B:N,4,),"")</f>
        <v>002400.SZ</v>
      </c>
      <c r="J47" s="5" t="str">
        <f ca="1">IFERROR(VLOOKUP(H47,PEG计算!B:N,5,),"")</f>
        <v>省广股份</v>
      </c>
      <c r="K47" s="64">
        <f ca="1">IFERROR(VLOOKUP(H47,PEG计算!B:N,13,),"")</f>
        <v>2.1108674546960882</v>
      </c>
    </row>
    <row r="48" spans="2:11" x14ac:dyDescent="0.15">
      <c r="B48" s="16">
        <v>44</v>
      </c>
      <c r="C48" s="5" t="str">
        <f ca="1">IFERROR(VLOOKUP(B48,PEG计算!A:N,5,),"")</f>
        <v>300170.SZ</v>
      </c>
      <c r="D48" s="5" t="str">
        <f ca="1">IFERROR(VLOOKUP(B48,PEG计算!A:N,6,),"")</f>
        <v>汉得信息</v>
      </c>
      <c r="E48" s="64">
        <f ca="1">IFERROR(VLOOKUP(B48,PEG计算!A:N,13,),"")</f>
        <v>1.4089112183595427</v>
      </c>
      <c r="H48" s="16">
        <v>44</v>
      </c>
      <c r="I48" s="5" t="str">
        <f ca="1">IFERROR(VLOOKUP(H48,PEG计算!B:N,4,),"")</f>
        <v>002701.SZ</v>
      </c>
      <c r="J48" s="5" t="str">
        <f ca="1">IFERROR(VLOOKUP(H48,PEG计算!B:N,5,),"")</f>
        <v>奥瑞金</v>
      </c>
      <c r="K48" s="64">
        <f ca="1">IFERROR(VLOOKUP(H48,PEG计算!B:N,13,),"")</f>
        <v>2.3666726848626949</v>
      </c>
    </row>
    <row r="49" spans="2:11" x14ac:dyDescent="0.15">
      <c r="B49" s="16">
        <v>45</v>
      </c>
      <c r="C49" s="5" t="str">
        <f ca="1">IFERROR(VLOOKUP(B49,PEG计算!A:N,5,),"")</f>
        <v>300244.SZ</v>
      </c>
      <c r="D49" s="5" t="str">
        <f ca="1">IFERROR(VLOOKUP(B49,PEG计算!A:N,6,),"")</f>
        <v>迪安诊断</v>
      </c>
      <c r="E49" s="64">
        <f ca="1">IFERROR(VLOOKUP(B49,PEG计算!A:N,13,),"")</f>
        <v>1.7240957066826326</v>
      </c>
      <c r="H49" s="16">
        <v>45</v>
      </c>
      <c r="I49" s="5" t="str">
        <f ca="1">IFERROR(VLOOKUP(H49,PEG计算!B:N,4,),"")</f>
        <v>600085.SH</v>
      </c>
      <c r="J49" s="5" t="str">
        <f ca="1">IFERROR(VLOOKUP(H49,PEG计算!B:N,5,),"")</f>
        <v>同仁堂</v>
      </c>
      <c r="K49" s="64">
        <f ca="1">IFERROR(VLOOKUP(H49,PEG计算!B:N,13,),"")</f>
        <v>2.6044085296749002</v>
      </c>
    </row>
    <row r="50" spans="2:11" x14ac:dyDescent="0.15">
      <c r="B50" s="16">
        <v>46</v>
      </c>
      <c r="C50" s="5" t="str">
        <f ca="1">IFERROR(VLOOKUP(B50,PEG计算!A:N,5,),"")</f>
        <v>002717.SZ</v>
      </c>
      <c r="D50" s="5" t="str">
        <f ca="1">IFERROR(VLOOKUP(B50,PEG计算!A:N,6,),"")</f>
        <v>岭南园林</v>
      </c>
      <c r="E50" s="64">
        <f ca="1">IFERROR(VLOOKUP(B50,PEG计算!A:N,13,),"")</f>
        <v>1.8103336401209313</v>
      </c>
      <c r="H50" s="16">
        <v>46</v>
      </c>
      <c r="I50" s="5" t="str">
        <f ca="1">IFERROR(VLOOKUP(H50,PEG计算!B:N,4,),"")</f>
        <v>002294.SZ</v>
      </c>
      <c r="J50" s="5" t="str">
        <f ca="1">IFERROR(VLOOKUP(H50,PEG计算!B:N,5,),"")</f>
        <v>信立泰</v>
      </c>
      <c r="K50" s="64">
        <f ca="1">IFERROR(VLOOKUP(H50,PEG计算!B:N,13,),"")</f>
        <v>2.6426484830029375</v>
      </c>
    </row>
    <row r="51" spans="2:11" x14ac:dyDescent="0.15">
      <c r="B51" s="16">
        <v>47</v>
      </c>
      <c r="C51" s="5" t="str">
        <f ca="1">IFERROR(VLOOKUP(B51,PEG计算!A:N,5,),"")</f>
        <v>300383.SZ</v>
      </c>
      <c r="D51" s="5" t="str">
        <f ca="1">IFERROR(VLOOKUP(B51,PEG计算!A:N,6,),"")</f>
        <v>光环新网</v>
      </c>
      <c r="E51" s="64">
        <f ca="1">IFERROR(VLOOKUP(B51,PEG计算!A:N,13,),"")</f>
        <v>1.8436736091030665</v>
      </c>
      <c r="H51" s="16">
        <v>47</v>
      </c>
      <c r="I51" s="5" t="str">
        <f ca="1">IFERROR(VLOOKUP(H51,PEG计算!B:N,4,),"")</f>
        <v>300104.SZ</v>
      </c>
      <c r="J51" s="5" t="str">
        <f ca="1">IFERROR(VLOOKUP(H51,PEG计算!B:N,5,),"")</f>
        <v>乐视网</v>
      </c>
      <c r="K51" s="64">
        <f ca="1">IFERROR(VLOOKUP(H51,PEG计算!B:N,13,),"")</f>
        <v>2.8483839085315781</v>
      </c>
    </row>
    <row r="52" spans="2:11" x14ac:dyDescent="0.15">
      <c r="B52" s="16">
        <v>48</v>
      </c>
      <c r="C52" s="5" t="str">
        <f ca="1">IFERROR(VLOOKUP(B52,PEG计算!A:N,5,),"")</f>
        <v>600699.SH</v>
      </c>
      <c r="D52" s="5" t="str">
        <f ca="1">IFERROR(VLOOKUP(B52,PEG计算!A:N,6,),"")</f>
        <v>均胜电子</v>
      </c>
      <c r="E52" s="64">
        <f ca="1">IFERROR(VLOOKUP(B52,PEG计算!A:N,13,),"")</f>
        <v>1.8492844243073017</v>
      </c>
      <c r="H52" s="16">
        <v>48</v>
      </c>
      <c r="I52" s="5" t="str">
        <f ca="1">IFERROR(VLOOKUP(H52,PEG计算!B:N,4,),"")</f>
        <v>300170.SZ</v>
      </c>
      <c r="J52" s="5" t="str">
        <f ca="1">IFERROR(VLOOKUP(H52,PEG计算!B:N,5,),"")</f>
        <v>汉得信息</v>
      </c>
      <c r="K52" s="64">
        <f ca="1">IFERROR(VLOOKUP(H52,PEG计算!B:N,13,),"")</f>
        <v>3.5804440182352626</v>
      </c>
    </row>
    <row r="53" spans="2:11" x14ac:dyDescent="0.15">
      <c r="B53" s="16">
        <v>49</v>
      </c>
      <c r="C53" s="5" t="str">
        <f ca="1">IFERROR(VLOOKUP(B53,PEG计算!A:N,5,),"")</f>
        <v>300271.SZ</v>
      </c>
      <c r="D53" s="5" t="str">
        <f ca="1">IFERROR(VLOOKUP(B53,PEG计算!A:N,6,),"")</f>
        <v>华宇软件</v>
      </c>
      <c r="E53" s="64">
        <f ca="1">IFERROR(VLOOKUP(B53,PEG计算!A:N,13,),"")</f>
        <v>1.8588059323193229</v>
      </c>
      <c r="H53" s="16">
        <v>49</v>
      </c>
      <c r="I53" s="5" t="str">
        <f ca="1">IFERROR(VLOOKUP(H53,PEG计算!B:N,4,),"")</f>
        <v>300168.SZ</v>
      </c>
      <c r="J53" s="5" t="str">
        <f ca="1">IFERROR(VLOOKUP(H53,PEG计算!B:N,5,),"")</f>
        <v>万达信息</v>
      </c>
      <c r="K53" s="64">
        <f ca="1">IFERROR(VLOOKUP(H53,PEG计算!B:N,13,),"")</f>
        <v>4.7967080432460758</v>
      </c>
    </row>
    <row r="54" spans="2:11" x14ac:dyDescent="0.15">
      <c r="B54" s="16">
        <v>50</v>
      </c>
      <c r="C54" s="5" t="str">
        <f ca="1">IFERROR(VLOOKUP(B54,PEG计算!A:N,5,),"")</f>
        <v>002230.SZ</v>
      </c>
      <c r="D54" s="5" t="str">
        <f ca="1">IFERROR(VLOOKUP(B54,PEG计算!A:N,6,),"")</f>
        <v>科大讯飞</v>
      </c>
      <c r="E54" s="64">
        <f ca="1">IFERROR(VLOOKUP(B54,PEG计算!A:N,13,),"")</f>
        <v>1.9714990969405997</v>
      </c>
      <c r="H54" s="16">
        <v>50</v>
      </c>
      <c r="I54" s="5" t="str">
        <f ca="1">IFERROR(VLOOKUP(H54,PEG计算!B:N,4,),"")</f>
        <v>300357.SZ</v>
      </c>
      <c r="J54" s="5" t="str">
        <f ca="1">IFERROR(VLOOKUP(H54,PEG计算!B:N,5,),"")</f>
        <v>我武生物</v>
      </c>
      <c r="K54" s="64">
        <f ca="1">IFERROR(VLOOKUP(H54,PEG计算!B:N,13,),"")</f>
        <v>5.545596513508948</v>
      </c>
    </row>
    <row r="55" spans="2:11" x14ac:dyDescent="0.15">
      <c r="B55" s="16">
        <v>51</v>
      </c>
      <c r="C55" s="5" t="str">
        <f ca="1">IFERROR(VLOOKUP(B55,PEG计算!A:N,5,),"")</f>
        <v>600085.SH</v>
      </c>
      <c r="D55" s="5" t="str">
        <f ca="1">IFERROR(VLOOKUP(B55,PEG计算!A:N,6,),"")</f>
        <v>同仁堂</v>
      </c>
      <c r="E55" s="64">
        <f ca="1">IFERROR(VLOOKUP(B55,PEG计算!A:N,13,),"")</f>
        <v>2.0696498626994186</v>
      </c>
      <c r="H55" s="16">
        <v>51</v>
      </c>
      <c r="I55" s="5" t="str">
        <f ca="1">IFERROR(VLOOKUP(H55,PEG计算!B:N,4,),"")</f>
        <v>600422.SH</v>
      </c>
      <c r="J55" s="5" t="str">
        <f ca="1">IFERROR(VLOOKUP(H55,PEG计算!B:N,5,),"")</f>
        <v>昆药集团</v>
      </c>
      <c r="K55" s="64">
        <f ca="1">IFERROR(VLOOKUP(H55,PEG计算!B:N,13,),"")</f>
        <v>6.1482495912185842</v>
      </c>
    </row>
    <row r="56" spans="2:11" x14ac:dyDescent="0.15">
      <c r="B56" s="16">
        <v>52</v>
      </c>
      <c r="C56" s="5" t="str">
        <f ca="1">IFERROR(VLOOKUP(B56,PEG计算!A:N,5,),"")</f>
        <v>300231.SZ</v>
      </c>
      <c r="D56" s="5" t="str">
        <f ca="1">IFERROR(VLOOKUP(B56,PEG计算!A:N,6,),"")</f>
        <v>银信科技</v>
      </c>
      <c r="E56" s="64">
        <f ca="1">IFERROR(VLOOKUP(B56,PEG计算!A:N,13,),"")</f>
        <v>2.0941131791760315</v>
      </c>
      <c r="H56" s="16">
        <v>52</v>
      </c>
      <c r="I56" s="5" t="str">
        <f ca="1">IFERROR(VLOOKUP(H56,PEG计算!B:N,4,),"")</f>
        <v>300026.SZ</v>
      </c>
      <c r="J56" s="5" t="str">
        <f ca="1">IFERROR(VLOOKUP(H56,PEG计算!B:N,5,),"")</f>
        <v>红日药业</v>
      </c>
      <c r="K56" s="64">
        <f ca="1">IFERROR(VLOOKUP(H56,PEG计算!B:N,13,),"")</f>
        <v>6.8533925421691775</v>
      </c>
    </row>
    <row r="57" spans="2:11" x14ac:dyDescent="0.15">
      <c r="B57" s="16">
        <v>53</v>
      </c>
      <c r="C57" s="5" t="str">
        <f ca="1">IFERROR(VLOOKUP(B57,PEG计算!A:N,5,),"")</f>
        <v>300104.SZ</v>
      </c>
      <c r="D57" s="5" t="str">
        <f ca="1">IFERROR(VLOOKUP(B57,PEG计算!A:N,6,),"")</f>
        <v>乐视网</v>
      </c>
      <c r="E57" s="64">
        <f ca="1">IFERROR(VLOOKUP(B57,PEG计算!A:N,13,),"")</f>
        <v>2.099926301723432</v>
      </c>
      <c r="H57" s="16">
        <v>53</v>
      </c>
      <c r="I57" s="5" t="str">
        <f ca="1">IFERROR(VLOOKUP(H57,PEG计算!B:N,4,),"")</f>
        <v>300444.SZ</v>
      </c>
      <c r="J57" s="5" t="str">
        <f ca="1">IFERROR(VLOOKUP(H57,PEG计算!B:N,5,),"")</f>
        <v>双杰电气</v>
      </c>
      <c r="K57" s="64">
        <f ca="1">IFERROR(VLOOKUP(H57,PEG计算!B:N,13,),"")</f>
        <v>7.1216077073075148</v>
      </c>
    </row>
    <row r="58" spans="2:11" x14ac:dyDescent="0.15">
      <c r="B58" s="16">
        <v>54</v>
      </c>
      <c r="C58" s="5" t="str">
        <f ca="1">IFERROR(VLOOKUP(B58,PEG计算!A:N,5,),"")</f>
        <v>300168.SZ</v>
      </c>
      <c r="D58" s="5" t="str">
        <f ca="1">IFERROR(VLOOKUP(B58,PEG计算!A:N,6,),"")</f>
        <v>万达信息</v>
      </c>
      <c r="E58" s="64">
        <f ca="1">IFERROR(VLOOKUP(B58,PEG计算!A:N,13,),"")</f>
        <v>2.197011152678352</v>
      </c>
      <c r="H58" s="16">
        <v>54</v>
      </c>
      <c r="I58" s="5" t="str">
        <f ca="1">IFERROR(VLOOKUP(H58,PEG计算!B:N,4,),"")</f>
        <v>300024.SZ</v>
      </c>
      <c r="J58" s="5" t="str">
        <f ca="1">IFERROR(VLOOKUP(H58,PEG计算!B:N,5,),"")</f>
        <v>机器人</v>
      </c>
      <c r="K58" s="64">
        <f ca="1">IFERROR(VLOOKUP(H58,PEG计算!B:N,13,),"")</f>
        <v>9.1060462007322993</v>
      </c>
    </row>
    <row r="59" spans="2:11" x14ac:dyDescent="0.15">
      <c r="B59" s="16">
        <v>55</v>
      </c>
      <c r="C59" s="5" t="str">
        <f ca="1">IFERROR(VLOOKUP(B59,PEG计算!A:N,5,),"")</f>
        <v>300444.SZ</v>
      </c>
      <c r="D59" s="5" t="str">
        <f ca="1">IFERROR(VLOOKUP(B59,PEG计算!A:N,6,),"")</f>
        <v>双杰电气</v>
      </c>
      <c r="E59" s="64">
        <f ca="1">IFERROR(VLOOKUP(B59,PEG计算!A:N,13,),"")</f>
        <v>2.2336784447897164</v>
      </c>
      <c r="H59" s="16">
        <v>55</v>
      </c>
      <c r="I59" s="5" t="str">
        <f ca="1">IFERROR(VLOOKUP(H59,PEG计算!B:N,4,),"")</f>
        <v>600340.SH</v>
      </c>
      <c r="J59" s="5" t="str">
        <f ca="1">IFERROR(VLOOKUP(H59,PEG计算!B:N,5,),"")</f>
        <v>华夏幸福</v>
      </c>
      <c r="K59" s="64">
        <f ca="1">IFERROR(VLOOKUP(H59,PEG计算!B:N,13,),"")</f>
        <v>11.763186967737298</v>
      </c>
    </row>
    <row r="60" spans="2:11" x14ac:dyDescent="0.15">
      <c r="B60" s="16">
        <v>56</v>
      </c>
      <c r="C60" s="5" t="str">
        <f ca="1">IFERROR(VLOOKUP(B60,PEG计算!A:N,5,),"")</f>
        <v>300009.SZ</v>
      </c>
      <c r="D60" s="5" t="str">
        <f ca="1">IFERROR(VLOOKUP(B60,PEG计算!A:N,6,),"")</f>
        <v>安科生物</v>
      </c>
      <c r="E60" s="64">
        <f ca="1">IFERROR(VLOOKUP(B60,PEG计算!A:N,13,),"")</f>
        <v>2.4139798117040763</v>
      </c>
      <c r="H60" s="16">
        <v>56</v>
      </c>
      <c r="I60" s="5" t="str">
        <f ca="1">IFERROR(VLOOKUP(H60,PEG计算!B:N,4,),"")</f>
        <v/>
      </c>
      <c r="J60" s="5" t="str">
        <f ca="1">IFERROR(VLOOKUP(H60,PEG计算!B:N,5,),"")</f>
        <v/>
      </c>
      <c r="K60" s="64" t="str">
        <f ca="1">IFERROR(VLOOKUP(H60,PEG计算!B:N,13,),"")</f>
        <v/>
      </c>
    </row>
    <row r="61" spans="2:11" x14ac:dyDescent="0.15">
      <c r="B61" s="16">
        <v>57</v>
      </c>
      <c r="C61" s="5" t="str">
        <f ca="1">IFERROR(VLOOKUP(B61,PEG计算!A:N,5,),"")</f>
        <v>300024.SZ</v>
      </c>
      <c r="D61" s="5" t="str">
        <f ca="1">IFERROR(VLOOKUP(B61,PEG计算!A:N,6,),"")</f>
        <v>机器人</v>
      </c>
      <c r="E61" s="64">
        <f ca="1">IFERROR(VLOOKUP(B61,PEG计算!A:N,13,),"")</f>
        <v>2.5525146614308274</v>
      </c>
      <c r="H61" s="16">
        <v>57</v>
      </c>
      <c r="I61" s="5" t="str">
        <f ca="1">IFERROR(VLOOKUP(H61,PEG计算!B:N,4,),"")</f>
        <v/>
      </c>
      <c r="J61" s="5" t="str">
        <f ca="1">IFERROR(VLOOKUP(H61,PEG计算!B:N,5,),"")</f>
        <v/>
      </c>
      <c r="K61" s="64" t="str">
        <f ca="1">IFERROR(VLOOKUP(H61,PEG计算!B:N,13,),"")</f>
        <v/>
      </c>
    </row>
    <row r="62" spans="2:11" x14ac:dyDescent="0.15">
      <c r="B62" s="16">
        <v>58</v>
      </c>
      <c r="C62" s="5" t="str">
        <f ca="1">IFERROR(VLOOKUP(B62,PEG计算!A:N,5,),"")</f>
        <v>000938.SZ</v>
      </c>
      <c r="D62" s="5" t="str">
        <f ca="1">IFERROR(VLOOKUP(B62,PEG计算!A:N,6,),"")</f>
        <v>紫光股份</v>
      </c>
      <c r="E62" s="64">
        <f ca="1">IFERROR(VLOOKUP(B62,PEG计算!A:N,13,),"")</f>
        <v>2.7729093009904835</v>
      </c>
      <c r="H62" s="16">
        <v>58</v>
      </c>
      <c r="I62" s="5" t="str">
        <f ca="1">IFERROR(VLOOKUP(H62,PEG计算!B:N,4,),"")</f>
        <v/>
      </c>
      <c r="J62" s="5" t="str">
        <f ca="1">IFERROR(VLOOKUP(H62,PEG计算!B:N,5,),"")</f>
        <v/>
      </c>
      <c r="K62" s="64" t="str">
        <f ca="1">IFERROR(VLOOKUP(H62,PEG计算!B:N,13,),"")</f>
        <v/>
      </c>
    </row>
    <row r="63" spans="2:11" x14ac:dyDescent="0.15">
      <c r="B63" s="16">
        <v>59</v>
      </c>
      <c r="C63" s="5" t="str">
        <f ca="1">IFERROR(VLOOKUP(B63,PEG计算!A:N,5,),"")</f>
        <v/>
      </c>
      <c r="D63" s="5" t="str">
        <f ca="1">IFERROR(VLOOKUP(B63,PEG计算!A:N,6,),"")</f>
        <v/>
      </c>
      <c r="E63" s="64" t="str">
        <f ca="1">IFERROR(VLOOKUP(B63,PEG计算!A:N,13,),"")</f>
        <v/>
      </c>
      <c r="H63" s="16">
        <v>59</v>
      </c>
      <c r="I63" s="5" t="str">
        <f ca="1">IFERROR(VLOOKUP(H63,PEG计算!B:N,4,),"")</f>
        <v/>
      </c>
      <c r="J63" s="5" t="str">
        <f ca="1">IFERROR(VLOOKUP(H63,PEG计算!B:N,5,),"")</f>
        <v/>
      </c>
      <c r="K63" s="64" t="str">
        <f ca="1">IFERROR(VLOOKUP(H63,PEG计算!B:N,13,),"")</f>
        <v/>
      </c>
    </row>
    <row r="64" spans="2:11" x14ac:dyDescent="0.15">
      <c r="B64" s="16">
        <v>60</v>
      </c>
      <c r="C64" s="5" t="str">
        <f ca="1">IFERROR(VLOOKUP(B64,PEG计算!A:N,5,),"")</f>
        <v/>
      </c>
      <c r="D64" s="5" t="str">
        <f ca="1">IFERROR(VLOOKUP(B64,PEG计算!A:N,6,),"")</f>
        <v/>
      </c>
      <c r="E64" s="64" t="str">
        <f ca="1">IFERROR(VLOOKUP(B64,PEG计算!A:N,13,),"")</f>
        <v/>
      </c>
      <c r="H64" s="16">
        <v>60</v>
      </c>
      <c r="I64" s="5" t="str">
        <f ca="1">IFERROR(VLOOKUP(H64,PEG计算!B:N,4,),"")</f>
        <v/>
      </c>
      <c r="J64" s="5" t="str">
        <f ca="1">IFERROR(VLOOKUP(H64,PEG计算!B:N,5,),"")</f>
        <v/>
      </c>
      <c r="K64" s="64" t="str">
        <f ca="1">IFERROR(VLOOKUP(H64,PEG计算!B:N,13,),"")</f>
        <v/>
      </c>
    </row>
    <row r="65" spans="2:11" x14ac:dyDescent="0.15">
      <c r="B65" s="16">
        <v>61</v>
      </c>
      <c r="C65" s="5" t="str">
        <f ca="1">IFERROR(VLOOKUP(B65,PEG计算!A:N,5,),"")</f>
        <v/>
      </c>
      <c r="D65" s="5" t="str">
        <f ca="1">IFERROR(VLOOKUP(B65,PEG计算!A:N,6,),"")</f>
        <v/>
      </c>
      <c r="E65" s="64" t="str">
        <f ca="1">IFERROR(VLOOKUP(B65,PEG计算!A:N,13,),"")</f>
        <v/>
      </c>
      <c r="H65" s="16">
        <v>61</v>
      </c>
      <c r="I65" s="5" t="str">
        <f ca="1">IFERROR(VLOOKUP(H65,PEG计算!B:N,4,),"")</f>
        <v/>
      </c>
      <c r="J65" s="5" t="str">
        <f ca="1">IFERROR(VLOOKUP(H65,PEG计算!B:N,5,),"")</f>
        <v/>
      </c>
      <c r="K65" s="64" t="str">
        <f ca="1">IFERROR(VLOOKUP(H65,PEG计算!B:N,13,),"")</f>
        <v/>
      </c>
    </row>
    <row r="66" spans="2:11" x14ac:dyDescent="0.15">
      <c r="B66" s="16">
        <v>62</v>
      </c>
      <c r="C66" s="5" t="str">
        <f ca="1">IFERROR(VLOOKUP(B66,PEG计算!A:N,5,),"")</f>
        <v/>
      </c>
      <c r="D66" s="5" t="str">
        <f ca="1">IFERROR(VLOOKUP(B66,PEG计算!A:N,6,),"")</f>
        <v/>
      </c>
      <c r="E66" s="64" t="str">
        <f ca="1">IFERROR(VLOOKUP(B66,PEG计算!A:N,13,),"")</f>
        <v/>
      </c>
      <c r="H66" s="16">
        <v>62</v>
      </c>
      <c r="I66" s="5" t="str">
        <f ca="1">IFERROR(VLOOKUP(H66,PEG计算!B:N,4,),"")</f>
        <v/>
      </c>
      <c r="J66" s="5" t="str">
        <f ca="1">IFERROR(VLOOKUP(H66,PEG计算!B:N,5,),"")</f>
        <v/>
      </c>
      <c r="K66" s="64" t="str">
        <f ca="1">IFERROR(VLOOKUP(H66,PEG计算!B:N,13,),"")</f>
        <v/>
      </c>
    </row>
    <row r="67" spans="2:11" x14ac:dyDescent="0.15">
      <c r="B67" s="16">
        <v>63</v>
      </c>
      <c r="C67" s="5" t="str">
        <f ca="1">IFERROR(VLOOKUP(B67,PEG计算!A:N,5,),"")</f>
        <v/>
      </c>
      <c r="D67" s="5" t="str">
        <f ca="1">IFERROR(VLOOKUP(B67,PEG计算!A:N,6,),"")</f>
        <v/>
      </c>
      <c r="E67" s="64" t="str">
        <f ca="1">IFERROR(VLOOKUP(B67,PEG计算!A:N,13,),"")</f>
        <v/>
      </c>
      <c r="H67" s="16">
        <v>63</v>
      </c>
      <c r="I67" s="5" t="str">
        <f ca="1">IFERROR(VLOOKUP(H67,PEG计算!B:N,4,),"")</f>
        <v/>
      </c>
      <c r="J67" s="5" t="str">
        <f ca="1">IFERROR(VLOOKUP(H67,PEG计算!B:N,5,),"")</f>
        <v/>
      </c>
      <c r="K67" s="64" t="str">
        <f ca="1">IFERROR(VLOOKUP(H67,PEG计算!B:N,13,),"")</f>
        <v/>
      </c>
    </row>
    <row r="68" spans="2:11" x14ac:dyDescent="0.15">
      <c r="B68" s="16">
        <v>64</v>
      </c>
      <c r="C68" s="5" t="str">
        <f ca="1">IFERROR(VLOOKUP(B68,PEG计算!A:N,5,),"")</f>
        <v/>
      </c>
      <c r="D68" s="5" t="str">
        <f ca="1">IFERROR(VLOOKUP(B68,PEG计算!A:N,6,),"")</f>
        <v/>
      </c>
      <c r="E68" s="64" t="str">
        <f ca="1">IFERROR(VLOOKUP(B68,PEG计算!A:N,13,),"")</f>
        <v/>
      </c>
      <c r="H68" s="16">
        <v>64</v>
      </c>
      <c r="I68" s="5" t="str">
        <f ca="1">IFERROR(VLOOKUP(H68,PEG计算!B:N,4,),"")</f>
        <v/>
      </c>
      <c r="J68" s="5" t="str">
        <f ca="1">IFERROR(VLOOKUP(H68,PEG计算!B:N,5,),"")</f>
        <v/>
      </c>
      <c r="K68" s="64" t="str">
        <f ca="1">IFERROR(VLOOKUP(H68,PEG计算!B:N,13,),"")</f>
        <v/>
      </c>
    </row>
    <row r="69" spans="2:11" x14ac:dyDescent="0.15">
      <c r="B69" s="16">
        <v>65</v>
      </c>
      <c r="C69" s="5" t="str">
        <f ca="1">IFERROR(VLOOKUP(B69,PEG计算!A:N,5,),"")</f>
        <v/>
      </c>
      <c r="D69" s="5" t="str">
        <f ca="1">IFERROR(VLOOKUP(B69,PEG计算!A:N,6,),"")</f>
        <v/>
      </c>
      <c r="E69" s="64" t="str">
        <f ca="1">IFERROR(VLOOKUP(B69,PEG计算!A:N,13,),"")</f>
        <v/>
      </c>
      <c r="H69" s="16">
        <v>65</v>
      </c>
      <c r="I69" s="5" t="str">
        <f ca="1">IFERROR(VLOOKUP(H69,PEG计算!B:N,4,),"")</f>
        <v/>
      </c>
      <c r="J69" s="5" t="str">
        <f ca="1">IFERROR(VLOOKUP(H69,PEG计算!B:N,5,),"")</f>
        <v/>
      </c>
      <c r="K69" s="64" t="str">
        <f ca="1">IFERROR(VLOOKUP(H69,PEG计算!B:N,13,),"")</f>
        <v/>
      </c>
    </row>
    <row r="70" spans="2:11" x14ac:dyDescent="0.15">
      <c r="B70" s="16">
        <v>66</v>
      </c>
      <c r="C70" s="5" t="str">
        <f ca="1">IFERROR(VLOOKUP(B70,PEG计算!A:N,5,),"")</f>
        <v/>
      </c>
      <c r="D70" s="5" t="str">
        <f ca="1">IFERROR(VLOOKUP(B70,PEG计算!A:N,6,),"")</f>
        <v/>
      </c>
      <c r="E70" s="64" t="str">
        <f ca="1">IFERROR(VLOOKUP(B70,PEG计算!A:N,13,),"")</f>
        <v/>
      </c>
      <c r="H70" s="16">
        <v>66</v>
      </c>
      <c r="I70" s="5" t="str">
        <f ca="1">IFERROR(VLOOKUP(H70,PEG计算!B:N,4,),"")</f>
        <v/>
      </c>
      <c r="J70" s="5" t="str">
        <f ca="1">IFERROR(VLOOKUP(H70,PEG计算!B:N,5,),"")</f>
        <v/>
      </c>
      <c r="K70" s="64" t="str">
        <f ca="1">IFERROR(VLOOKUP(H70,PEG计算!B:N,13,),"")</f>
        <v/>
      </c>
    </row>
    <row r="71" spans="2:11" x14ac:dyDescent="0.15">
      <c r="B71" s="16">
        <v>67</v>
      </c>
      <c r="C71" s="5" t="str">
        <f ca="1">IFERROR(VLOOKUP(B71,PEG计算!A:N,5,),"")</f>
        <v/>
      </c>
      <c r="D71" s="5" t="str">
        <f ca="1">IFERROR(VLOOKUP(B71,PEG计算!A:N,6,),"")</f>
        <v/>
      </c>
      <c r="E71" s="64" t="str">
        <f ca="1">IFERROR(VLOOKUP(B71,PEG计算!A:N,13,),"")</f>
        <v/>
      </c>
      <c r="H71" s="16">
        <v>67</v>
      </c>
      <c r="I71" s="5" t="str">
        <f ca="1">IFERROR(VLOOKUP(H71,PEG计算!B:N,4,),"")</f>
        <v/>
      </c>
      <c r="J71" s="5" t="str">
        <f ca="1">IFERROR(VLOOKUP(H71,PEG计算!B:N,5,),"")</f>
        <v/>
      </c>
      <c r="K71" s="64" t="str">
        <f ca="1">IFERROR(VLOOKUP(H71,PEG计算!B:N,13,),"")</f>
        <v/>
      </c>
    </row>
    <row r="72" spans="2:11" x14ac:dyDescent="0.15">
      <c r="B72" s="16">
        <v>68</v>
      </c>
      <c r="C72" s="5" t="str">
        <f ca="1">IFERROR(VLOOKUP(B72,PEG计算!A:N,5,),"")</f>
        <v/>
      </c>
      <c r="D72" s="5" t="str">
        <f ca="1">IFERROR(VLOOKUP(B72,PEG计算!A:N,6,),"")</f>
        <v/>
      </c>
      <c r="E72" s="64" t="str">
        <f ca="1">IFERROR(VLOOKUP(B72,PEG计算!A:N,13,),"")</f>
        <v/>
      </c>
      <c r="H72" s="16">
        <v>68</v>
      </c>
      <c r="I72" s="5" t="str">
        <f ca="1">IFERROR(VLOOKUP(H72,PEG计算!B:N,4,),"")</f>
        <v/>
      </c>
      <c r="J72" s="5" t="str">
        <f ca="1">IFERROR(VLOOKUP(H72,PEG计算!B:N,5,),"")</f>
        <v/>
      </c>
      <c r="K72" s="64" t="str">
        <f ca="1">IFERROR(VLOOKUP(H72,PEG计算!B:N,13,),"")</f>
        <v/>
      </c>
    </row>
    <row r="73" spans="2:11" x14ac:dyDescent="0.15">
      <c r="B73" s="16">
        <v>69</v>
      </c>
      <c r="C73" s="5" t="str">
        <f ca="1">IFERROR(VLOOKUP(B73,PEG计算!A:N,5,),"")</f>
        <v/>
      </c>
      <c r="D73" s="5" t="str">
        <f ca="1">IFERROR(VLOOKUP(B73,PEG计算!A:N,6,),"")</f>
        <v/>
      </c>
      <c r="E73" s="64" t="str">
        <f ca="1">IFERROR(VLOOKUP(B73,PEG计算!A:N,13,),"")</f>
        <v/>
      </c>
      <c r="H73" s="16">
        <v>69</v>
      </c>
      <c r="I73" s="5" t="str">
        <f ca="1">IFERROR(VLOOKUP(H73,PEG计算!B:N,4,),"")</f>
        <v/>
      </c>
      <c r="J73" s="5" t="str">
        <f ca="1">IFERROR(VLOOKUP(H73,PEG计算!B:N,5,),"")</f>
        <v/>
      </c>
      <c r="K73" s="64" t="str">
        <f ca="1">IFERROR(VLOOKUP(H73,PEG计算!B:N,13,),"")</f>
        <v/>
      </c>
    </row>
    <row r="74" spans="2:11" x14ac:dyDescent="0.15">
      <c r="B74" s="16">
        <v>70</v>
      </c>
      <c r="C74" s="5" t="str">
        <f ca="1">IFERROR(VLOOKUP(B74,PEG计算!A:N,5,),"")</f>
        <v/>
      </c>
      <c r="D74" s="5" t="str">
        <f ca="1">IFERROR(VLOOKUP(B74,PEG计算!A:N,6,),"")</f>
        <v/>
      </c>
      <c r="E74" s="64" t="str">
        <f ca="1">IFERROR(VLOOKUP(B74,PEG计算!A:N,13,),"")</f>
        <v/>
      </c>
      <c r="H74" s="16">
        <v>70</v>
      </c>
      <c r="I74" s="5" t="str">
        <f ca="1">IFERROR(VLOOKUP(H74,PEG计算!B:N,4,),"")</f>
        <v/>
      </c>
      <c r="J74" s="5" t="str">
        <f ca="1">IFERROR(VLOOKUP(H74,PEG计算!B:N,5,),"")</f>
        <v/>
      </c>
      <c r="K74" s="64" t="str">
        <f ca="1">IFERROR(VLOOKUP(H74,PEG计算!B:N,13,),"")</f>
        <v/>
      </c>
    </row>
    <row r="75" spans="2:11" x14ac:dyDescent="0.15">
      <c r="B75" s="16">
        <v>71</v>
      </c>
      <c r="C75" s="5" t="str">
        <f ca="1">IFERROR(VLOOKUP(B75,PEG计算!A:N,5,),"")</f>
        <v/>
      </c>
      <c r="D75" s="5" t="str">
        <f ca="1">IFERROR(VLOOKUP(B75,PEG计算!A:N,6,),"")</f>
        <v/>
      </c>
      <c r="E75" s="64" t="str">
        <f ca="1">IFERROR(VLOOKUP(B75,PEG计算!A:N,13,),"")</f>
        <v/>
      </c>
      <c r="H75" s="16">
        <v>71</v>
      </c>
      <c r="I75" s="5" t="str">
        <f ca="1">IFERROR(VLOOKUP(H75,PEG计算!B:N,4,),"")</f>
        <v/>
      </c>
      <c r="J75" s="5" t="str">
        <f ca="1">IFERROR(VLOOKUP(H75,PEG计算!B:N,5,),"")</f>
        <v/>
      </c>
      <c r="K75" s="64" t="str">
        <f ca="1">IFERROR(VLOOKUP(H75,PEG计算!B:N,13,),"")</f>
        <v/>
      </c>
    </row>
    <row r="76" spans="2:11" x14ac:dyDescent="0.15">
      <c r="B76" s="16">
        <v>72</v>
      </c>
      <c r="C76" s="5" t="str">
        <f ca="1">IFERROR(VLOOKUP(B76,PEG计算!A:N,5,),"")</f>
        <v/>
      </c>
      <c r="D76" s="5" t="str">
        <f ca="1">IFERROR(VLOOKUP(B76,PEG计算!A:N,6,),"")</f>
        <v/>
      </c>
      <c r="E76" s="64" t="str">
        <f ca="1">IFERROR(VLOOKUP(B76,PEG计算!A:N,13,),"")</f>
        <v/>
      </c>
      <c r="H76" s="16">
        <v>72</v>
      </c>
      <c r="I76" s="5" t="str">
        <f ca="1">IFERROR(VLOOKUP(H76,PEG计算!B:N,4,),"")</f>
        <v/>
      </c>
      <c r="J76" s="5" t="str">
        <f ca="1">IFERROR(VLOOKUP(H76,PEG计算!B:N,5,),"")</f>
        <v/>
      </c>
      <c r="K76" s="64" t="str">
        <f ca="1">IFERROR(VLOOKUP(H76,PEG计算!B:N,13,),"")</f>
        <v/>
      </c>
    </row>
    <row r="77" spans="2:11" x14ac:dyDescent="0.15">
      <c r="B77" s="16">
        <v>73</v>
      </c>
      <c r="C77" s="5" t="str">
        <f ca="1">IFERROR(VLOOKUP(B77,PEG计算!A:N,5,),"")</f>
        <v/>
      </c>
      <c r="D77" s="5" t="str">
        <f ca="1">IFERROR(VLOOKUP(B77,PEG计算!A:N,6,),"")</f>
        <v/>
      </c>
      <c r="E77" s="64" t="str">
        <f ca="1">IFERROR(VLOOKUP(B77,PEG计算!A:N,13,),"")</f>
        <v/>
      </c>
      <c r="H77" s="16">
        <v>73</v>
      </c>
      <c r="I77" s="5" t="str">
        <f ca="1">IFERROR(VLOOKUP(H77,PEG计算!B:N,4,),"")</f>
        <v/>
      </c>
      <c r="J77" s="5" t="str">
        <f ca="1">IFERROR(VLOOKUP(H77,PEG计算!B:N,5,),"")</f>
        <v/>
      </c>
      <c r="K77" s="64" t="str">
        <f ca="1">IFERROR(VLOOKUP(H77,PEG计算!B:N,13,),"")</f>
        <v/>
      </c>
    </row>
    <row r="78" spans="2:11" x14ac:dyDescent="0.15">
      <c r="B78" s="16">
        <v>74</v>
      </c>
      <c r="C78" s="5" t="str">
        <f ca="1">IFERROR(VLOOKUP(B78,PEG计算!A:N,5,),"")</f>
        <v/>
      </c>
      <c r="D78" s="5" t="str">
        <f ca="1">IFERROR(VLOOKUP(B78,PEG计算!A:N,6,),"")</f>
        <v/>
      </c>
      <c r="E78" s="64" t="str">
        <f ca="1">IFERROR(VLOOKUP(B78,PEG计算!A:N,13,),"")</f>
        <v/>
      </c>
      <c r="H78" s="16">
        <v>74</v>
      </c>
      <c r="I78" s="5" t="str">
        <f ca="1">IFERROR(VLOOKUP(H78,PEG计算!B:N,4,),"")</f>
        <v/>
      </c>
      <c r="J78" s="5" t="str">
        <f ca="1">IFERROR(VLOOKUP(H78,PEG计算!B:N,5,),"")</f>
        <v/>
      </c>
      <c r="K78" s="64" t="str">
        <f ca="1">IFERROR(VLOOKUP(H78,PEG计算!B:N,13,),"")</f>
        <v/>
      </c>
    </row>
    <row r="79" spans="2:11" x14ac:dyDescent="0.15">
      <c r="B79" s="16">
        <v>75</v>
      </c>
      <c r="C79" s="5" t="str">
        <f ca="1">IFERROR(VLOOKUP(B79,PEG计算!A:N,5,),"")</f>
        <v/>
      </c>
      <c r="D79" s="5" t="str">
        <f ca="1">IFERROR(VLOOKUP(B79,PEG计算!A:N,6,),"")</f>
        <v/>
      </c>
      <c r="E79" s="64" t="str">
        <f ca="1">IFERROR(VLOOKUP(B79,PEG计算!A:N,13,),"")</f>
        <v/>
      </c>
      <c r="H79" s="16">
        <v>75</v>
      </c>
      <c r="I79" s="5" t="str">
        <f ca="1">IFERROR(VLOOKUP(H79,PEG计算!B:N,4,),"")</f>
        <v/>
      </c>
      <c r="J79" s="5" t="str">
        <f ca="1">IFERROR(VLOOKUP(H79,PEG计算!B:N,5,),"")</f>
        <v/>
      </c>
      <c r="K79" s="64" t="str">
        <f ca="1">IFERROR(VLOOKUP(H79,PEG计算!B:N,13,),"")</f>
        <v/>
      </c>
    </row>
    <row r="80" spans="2:11" x14ac:dyDescent="0.15">
      <c r="B80" s="16">
        <v>76</v>
      </c>
      <c r="C80" s="5" t="str">
        <f ca="1">IFERROR(VLOOKUP(B80,PEG计算!A:N,5,),"")</f>
        <v/>
      </c>
      <c r="D80" s="5" t="str">
        <f ca="1">IFERROR(VLOOKUP(B80,PEG计算!A:N,6,),"")</f>
        <v/>
      </c>
      <c r="E80" s="64" t="str">
        <f ca="1">IFERROR(VLOOKUP(B80,PEG计算!A:N,13,),"")</f>
        <v/>
      </c>
      <c r="H80" s="16">
        <v>76</v>
      </c>
      <c r="I80" s="5" t="str">
        <f ca="1">IFERROR(VLOOKUP(H80,PEG计算!B:N,4,),"")</f>
        <v/>
      </c>
      <c r="J80" s="5" t="str">
        <f ca="1">IFERROR(VLOOKUP(H80,PEG计算!B:N,5,),"")</f>
        <v/>
      </c>
      <c r="K80" s="64" t="str">
        <f ca="1">IFERROR(VLOOKUP(H80,PEG计算!B:N,13,),"")</f>
        <v/>
      </c>
    </row>
    <row r="81" spans="2:11" x14ac:dyDescent="0.15">
      <c r="B81" s="16">
        <v>77</v>
      </c>
      <c r="C81" s="5" t="str">
        <f ca="1">IFERROR(VLOOKUP(B81,PEG计算!A:N,5,),"")</f>
        <v/>
      </c>
      <c r="D81" s="5" t="str">
        <f ca="1">IFERROR(VLOOKUP(B81,PEG计算!A:N,6,),"")</f>
        <v/>
      </c>
      <c r="E81" s="64" t="str">
        <f ca="1">IFERROR(VLOOKUP(B81,PEG计算!A:N,13,),"")</f>
        <v/>
      </c>
      <c r="H81" s="16">
        <v>77</v>
      </c>
      <c r="I81" s="5" t="str">
        <f ca="1">IFERROR(VLOOKUP(H81,PEG计算!B:N,4,),"")</f>
        <v/>
      </c>
      <c r="J81" s="5" t="str">
        <f ca="1">IFERROR(VLOOKUP(H81,PEG计算!B:N,5,),"")</f>
        <v/>
      </c>
      <c r="K81" s="64" t="str">
        <f ca="1">IFERROR(VLOOKUP(H81,PEG计算!B:N,13,),"")</f>
        <v/>
      </c>
    </row>
    <row r="82" spans="2:11" x14ac:dyDescent="0.15">
      <c r="B82" s="16">
        <v>78</v>
      </c>
      <c r="C82" s="5" t="str">
        <f ca="1">IFERROR(VLOOKUP(B82,PEG计算!A:N,5,),"")</f>
        <v/>
      </c>
      <c r="D82" s="5" t="str">
        <f ca="1">IFERROR(VLOOKUP(B82,PEG计算!A:N,6,),"")</f>
        <v/>
      </c>
      <c r="E82" s="64" t="str">
        <f ca="1">IFERROR(VLOOKUP(B82,PEG计算!A:N,13,),"")</f>
        <v/>
      </c>
      <c r="H82" s="16">
        <v>78</v>
      </c>
      <c r="I82" s="5" t="str">
        <f ca="1">IFERROR(VLOOKUP(H82,PEG计算!B:N,4,),"")</f>
        <v/>
      </c>
      <c r="J82" s="5" t="str">
        <f ca="1">IFERROR(VLOOKUP(H82,PEG计算!B:N,5,),"")</f>
        <v/>
      </c>
      <c r="K82" s="64" t="str">
        <f ca="1">IFERROR(VLOOKUP(H82,PEG计算!B:N,13,),"")</f>
        <v/>
      </c>
    </row>
    <row r="83" spans="2:11" x14ac:dyDescent="0.15">
      <c r="B83" s="16">
        <v>79</v>
      </c>
      <c r="C83" s="5" t="str">
        <f ca="1">IFERROR(VLOOKUP(B83,PEG计算!A:N,5,),"")</f>
        <v/>
      </c>
      <c r="D83" s="5" t="str">
        <f ca="1">IFERROR(VLOOKUP(B83,PEG计算!A:N,6,),"")</f>
        <v/>
      </c>
      <c r="E83" s="64" t="str">
        <f ca="1">IFERROR(VLOOKUP(B83,PEG计算!A:N,13,),"")</f>
        <v/>
      </c>
      <c r="H83" s="16">
        <v>79</v>
      </c>
      <c r="I83" s="5" t="str">
        <f ca="1">IFERROR(VLOOKUP(H83,PEG计算!B:N,4,),"")</f>
        <v/>
      </c>
      <c r="J83" s="5" t="str">
        <f ca="1">IFERROR(VLOOKUP(H83,PEG计算!B:N,5,),"")</f>
        <v/>
      </c>
      <c r="K83" s="64" t="str">
        <f ca="1">IFERROR(VLOOKUP(H83,PEG计算!B:N,13,),"")</f>
        <v/>
      </c>
    </row>
    <row r="84" spans="2:11" x14ac:dyDescent="0.15">
      <c r="B84" s="16">
        <v>80</v>
      </c>
      <c r="C84" s="5" t="str">
        <f ca="1">IFERROR(VLOOKUP(B84,PEG计算!A:N,5,),"")</f>
        <v/>
      </c>
      <c r="D84" s="5" t="str">
        <f ca="1">IFERROR(VLOOKUP(B84,PEG计算!A:N,6,),"")</f>
        <v/>
      </c>
      <c r="E84" s="64" t="str">
        <f ca="1">IFERROR(VLOOKUP(B84,PEG计算!A:N,13,),"")</f>
        <v/>
      </c>
      <c r="H84" s="16">
        <v>80</v>
      </c>
      <c r="I84" s="5" t="str">
        <f ca="1">IFERROR(VLOOKUP(H84,PEG计算!B:N,4,),"")</f>
        <v/>
      </c>
      <c r="J84" s="5" t="str">
        <f ca="1">IFERROR(VLOOKUP(H84,PEG计算!B:N,5,),"")</f>
        <v/>
      </c>
      <c r="K84" s="64" t="str">
        <f ca="1">IFERROR(VLOOKUP(H84,PEG计算!B:N,13,),"")</f>
        <v/>
      </c>
    </row>
    <row r="85" spans="2:11" x14ac:dyDescent="0.15">
      <c r="B85" s="16">
        <v>81</v>
      </c>
      <c r="C85" s="5" t="str">
        <f ca="1">IFERROR(VLOOKUP(B85,PEG计算!A:N,5,),"")</f>
        <v/>
      </c>
      <c r="D85" s="5" t="str">
        <f ca="1">IFERROR(VLOOKUP(B85,PEG计算!A:N,6,),"")</f>
        <v/>
      </c>
      <c r="E85" s="64" t="str">
        <f ca="1">IFERROR(VLOOKUP(B85,PEG计算!A:N,13,),"")</f>
        <v/>
      </c>
      <c r="H85" s="16">
        <v>81</v>
      </c>
      <c r="I85" s="5" t="str">
        <f ca="1">IFERROR(VLOOKUP(H85,PEG计算!B:N,4,),"")</f>
        <v/>
      </c>
      <c r="J85" s="5" t="str">
        <f ca="1">IFERROR(VLOOKUP(H85,PEG计算!B:N,5,),"")</f>
        <v/>
      </c>
      <c r="K85" s="64" t="str">
        <f ca="1">IFERROR(VLOOKUP(H85,PEG计算!B:N,13,),"")</f>
        <v/>
      </c>
    </row>
    <row r="86" spans="2:11" x14ac:dyDescent="0.15">
      <c r="B86" s="16">
        <v>82</v>
      </c>
      <c r="C86" s="5" t="str">
        <f ca="1">IFERROR(VLOOKUP(B86,PEG计算!A:N,5,),"")</f>
        <v/>
      </c>
      <c r="D86" s="5" t="str">
        <f ca="1">IFERROR(VLOOKUP(B86,PEG计算!A:N,6,),"")</f>
        <v/>
      </c>
      <c r="E86" s="64" t="str">
        <f ca="1">IFERROR(VLOOKUP(B86,PEG计算!A:N,13,),"")</f>
        <v/>
      </c>
      <c r="H86" s="16">
        <v>82</v>
      </c>
      <c r="I86" s="5" t="str">
        <f ca="1">IFERROR(VLOOKUP(H86,PEG计算!B:N,4,),"")</f>
        <v/>
      </c>
      <c r="J86" s="5" t="str">
        <f ca="1">IFERROR(VLOOKUP(H86,PEG计算!B:N,5,),"")</f>
        <v/>
      </c>
      <c r="K86" s="64" t="str">
        <f ca="1">IFERROR(VLOOKUP(H86,PEG计算!B:N,13,),"")</f>
        <v/>
      </c>
    </row>
    <row r="87" spans="2:11" x14ac:dyDescent="0.15">
      <c r="B87" s="16">
        <v>83</v>
      </c>
      <c r="C87" s="5" t="str">
        <f ca="1">IFERROR(VLOOKUP(B87,PEG计算!A:N,5,),"")</f>
        <v/>
      </c>
      <c r="D87" s="5" t="str">
        <f ca="1">IFERROR(VLOOKUP(B87,PEG计算!A:N,6,),"")</f>
        <v/>
      </c>
      <c r="E87" s="64" t="str">
        <f ca="1">IFERROR(VLOOKUP(B87,PEG计算!A:N,13,),"")</f>
        <v/>
      </c>
      <c r="H87" s="16">
        <v>83</v>
      </c>
      <c r="I87" s="5" t="str">
        <f ca="1">IFERROR(VLOOKUP(H87,PEG计算!B:N,4,),"")</f>
        <v/>
      </c>
      <c r="J87" s="5" t="str">
        <f ca="1">IFERROR(VLOOKUP(H87,PEG计算!B:N,5,),"")</f>
        <v/>
      </c>
      <c r="K87" s="64" t="str">
        <f ca="1">IFERROR(VLOOKUP(H87,PEG计算!B:N,13,),"")</f>
        <v/>
      </c>
    </row>
    <row r="88" spans="2:11" x14ac:dyDescent="0.15">
      <c r="B88" s="16">
        <v>84</v>
      </c>
      <c r="C88" s="5" t="str">
        <f ca="1">IFERROR(VLOOKUP(B88,PEG计算!A:N,5,),"")</f>
        <v/>
      </c>
      <c r="D88" s="5" t="str">
        <f ca="1">IFERROR(VLOOKUP(B88,PEG计算!A:N,6,),"")</f>
        <v/>
      </c>
      <c r="E88" s="64" t="str">
        <f ca="1">IFERROR(VLOOKUP(B88,PEG计算!A:N,13,),"")</f>
        <v/>
      </c>
      <c r="H88" s="16">
        <v>84</v>
      </c>
      <c r="I88" s="5" t="str">
        <f ca="1">IFERROR(VLOOKUP(H88,PEG计算!B:N,4,),"")</f>
        <v/>
      </c>
      <c r="J88" s="5" t="str">
        <f ca="1">IFERROR(VLOOKUP(H88,PEG计算!B:N,5,),"")</f>
        <v/>
      </c>
      <c r="K88" s="64" t="str">
        <f ca="1">IFERROR(VLOOKUP(H88,PEG计算!B:N,13,),"")</f>
        <v/>
      </c>
    </row>
    <row r="89" spans="2:11" x14ac:dyDescent="0.15">
      <c r="B89" s="16">
        <v>85</v>
      </c>
      <c r="C89" s="5" t="str">
        <f ca="1">IFERROR(VLOOKUP(B89,PEG计算!A:N,5,),"")</f>
        <v/>
      </c>
      <c r="D89" s="5" t="str">
        <f ca="1">IFERROR(VLOOKUP(B89,PEG计算!A:N,6,),"")</f>
        <v/>
      </c>
      <c r="E89" s="64" t="str">
        <f ca="1">IFERROR(VLOOKUP(B89,PEG计算!A:N,13,),"")</f>
        <v/>
      </c>
      <c r="H89" s="16">
        <v>85</v>
      </c>
      <c r="I89" s="5" t="str">
        <f ca="1">IFERROR(VLOOKUP(H89,PEG计算!B:N,4,),"")</f>
        <v/>
      </c>
      <c r="J89" s="5" t="str">
        <f ca="1">IFERROR(VLOOKUP(H89,PEG计算!B:N,5,),"")</f>
        <v/>
      </c>
      <c r="K89" s="64" t="str">
        <f ca="1">IFERROR(VLOOKUP(H89,PEG计算!B:N,13,),"")</f>
        <v/>
      </c>
    </row>
    <row r="90" spans="2:11" x14ac:dyDescent="0.15">
      <c r="B90" s="16">
        <v>86</v>
      </c>
      <c r="C90" s="5" t="str">
        <f ca="1">IFERROR(VLOOKUP(B90,PEG计算!A:N,5,),"")</f>
        <v/>
      </c>
      <c r="D90" s="5" t="str">
        <f ca="1">IFERROR(VLOOKUP(B90,PEG计算!A:N,6,),"")</f>
        <v/>
      </c>
      <c r="E90" s="64" t="str">
        <f ca="1">IFERROR(VLOOKUP(B90,PEG计算!A:N,13,),"")</f>
        <v/>
      </c>
      <c r="H90" s="16">
        <v>86</v>
      </c>
      <c r="I90" s="5" t="str">
        <f ca="1">IFERROR(VLOOKUP(H90,PEG计算!B:N,4,),"")</f>
        <v/>
      </c>
      <c r="J90" s="5" t="str">
        <f ca="1">IFERROR(VLOOKUP(H90,PEG计算!B:N,5,),"")</f>
        <v/>
      </c>
      <c r="K90" s="64" t="str">
        <f ca="1">IFERROR(VLOOKUP(H90,PEG计算!B:N,13,),"")</f>
        <v/>
      </c>
    </row>
    <row r="91" spans="2:11" x14ac:dyDescent="0.15">
      <c r="B91" s="16">
        <v>87</v>
      </c>
      <c r="C91" s="5" t="str">
        <f ca="1">IFERROR(VLOOKUP(B91,PEG计算!A:N,5,),"")</f>
        <v/>
      </c>
      <c r="D91" s="5" t="str">
        <f ca="1">IFERROR(VLOOKUP(B91,PEG计算!A:N,6,),"")</f>
        <v/>
      </c>
      <c r="E91" s="64" t="str">
        <f ca="1">IFERROR(VLOOKUP(B91,PEG计算!A:N,13,),"")</f>
        <v/>
      </c>
      <c r="H91" s="16">
        <v>87</v>
      </c>
      <c r="I91" s="5" t="str">
        <f ca="1">IFERROR(VLOOKUP(H91,PEG计算!B:N,4,),"")</f>
        <v/>
      </c>
      <c r="J91" s="5" t="str">
        <f ca="1">IFERROR(VLOOKUP(H91,PEG计算!B:N,5,),"")</f>
        <v/>
      </c>
      <c r="K91" s="64" t="str">
        <f ca="1">IFERROR(VLOOKUP(H91,PEG计算!B:N,13,),"")</f>
        <v/>
      </c>
    </row>
    <row r="92" spans="2:11" x14ac:dyDescent="0.15">
      <c r="B92" s="16">
        <v>88</v>
      </c>
      <c r="C92" s="5" t="str">
        <f ca="1">IFERROR(VLOOKUP(B92,PEG计算!A:N,5,),"")</f>
        <v/>
      </c>
      <c r="D92" s="5" t="str">
        <f ca="1">IFERROR(VLOOKUP(B92,PEG计算!A:N,6,),"")</f>
        <v/>
      </c>
      <c r="E92" s="64" t="str">
        <f ca="1">IFERROR(VLOOKUP(B92,PEG计算!A:N,13,),"")</f>
        <v/>
      </c>
      <c r="H92" s="16">
        <v>88</v>
      </c>
      <c r="I92" s="5" t="str">
        <f ca="1">IFERROR(VLOOKUP(H92,PEG计算!B:N,4,),"")</f>
        <v/>
      </c>
      <c r="J92" s="5" t="str">
        <f ca="1">IFERROR(VLOOKUP(H92,PEG计算!B:N,5,),"")</f>
        <v/>
      </c>
      <c r="K92" s="64" t="str">
        <f ca="1">IFERROR(VLOOKUP(H92,PEG计算!B:N,13,),"")</f>
        <v/>
      </c>
    </row>
    <row r="93" spans="2:11" x14ac:dyDescent="0.15">
      <c r="B93" s="16">
        <v>89</v>
      </c>
      <c r="C93" s="5" t="str">
        <f ca="1">IFERROR(VLOOKUP(B93,PEG计算!A:N,5,),"")</f>
        <v/>
      </c>
      <c r="D93" s="5" t="str">
        <f ca="1">IFERROR(VLOOKUP(B93,PEG计算!A:N,6,),"")</f>
        <v/>
      </c>
      <c r="E93" s="64" t="str">
        <f ca="1">IFERROR(VLOOKUP(B93,PEG计算!A:N,13,),"")</f>
        <v/>
      </c>
      <c r="H93" s="16">
        <v>89</v>
      </c>
      <c r="I93" s="5" t="str">
        <f ca="1">IFERROR(VLOOKUP(H93,PEG计算!B:N,4,),"")</f>
        <v/>
      </c>
      <c r="J93" s="5" t="str">
        <f ca="1">IFERROR(VLOOKUP(H93,PEG计算!B:N,5,),"")</f>
        <v/>
      </c>
      <c r="K93" s="64" t="str">
        <f ca="1">IFERROR(VLOOKUP(H93,PEG计算!B:N,13,),"")</f>
        <v/>
      </c>
    </row>
    <row r="94" spans="2:11" x14ac:dyDescent="0.15">
      <c r="B94" s="16">
        <v>90</v>
      </c>
      <c r="C94" s="5" t="str">
        <f ca="1">IFERROR(VLOOKUP(B94,PEG计算!A:N,5,),"")</f>
        <v/>
      </c>
      <c r="D94" s="5" t="str">
        <f ca="1">IFERROR(VLOOKUP(B94,PEG计算!A:N,6,),"")</f>
        <v/>
      </c>
      <c r="E94" s="64" t="str">
        <f ca="1">IFERROR(VLOOKUP(B94,PEG计算!A:N,13,),"")</f>
        <v/>
      </c>
      <c r="H94" s="16">
        <v>90</v>
      </c>
      <c r="I94" s="5" t="str">
        <f ca="1">IFERROR(VLOOKUP(H94,PEG计算!B:N,4,),"")</f>
        <v/>
      </c>
      <c r="J94" s="5" t="str">
        <f ca="1">IFERROR(VLOOKUP(H94,PEG计算!B:N,5,),"")</f>
        <v/>
      </c>
      <c r="K94" s="64" t="str">
        <f ca="1">IFERROR(VLOOKUP(H94,PEG计算!B:N,13,),"")</f>
        <v/>
      </c>
    </row>
    <row r="95" spans="2:11" x14ac:dyDescent="0.15">
      <c r="B95" s="16">
        <v>91</v>
      </c>
      <c r="C95" s="5" t="str">
        <f ca="1">IFERROR(VLOOKUP(B95,PEG计算!A:N,5,),"")</f>
        <v/>
      </c>
      <c r="D95" s="5" t="str">
        <f ca="1">IFERROR(VLOOKUP(B95,PEG计算!A:N,6,),"")</f>
        <v/>
      </c>
      <c r="E95" s="64" t="str">
        <f ca="1">IFERROR(VLOOKUP(B95,PEG计算!A:N,13,),"")</f>
        <v/>
      </c>
      <c r="H95" s="16">
        <v>91</v>
      </c>
      <c r="I95" s="5" t="str">
        <f ca="1">IFERROR(VLOOKUP(H95,PEG计算!B:N,4,),"")</f>
        <v/>
      </c>
      <c r="J95" s="5" t="str">
        <f ca="1">IFERROR(VLOOKUP(H95,PEG计算!B:N,5,),"")</f>
        <v/>
      </c>
      <c r="K95" s="64" t="str">
        <f ca="1">IFERROR(VLOOKUP(H95,PEG计算!B:N,13,),"")</f>
        <v/>
      </c>
    </row>
    <row r="96" spans="2:11" x14ac:dyDescent="0.15">
      <c r="B96" s="16">
        <v>92</v>
      </c>
      <c r="C96" s="5" t="str">
        <f ca="1">IFERROR(VLOOKUP(B96,PEG计算!A:N,5,),"")</f>
        <v/>
      </c>
      <c r="D96" s="5" t="str">
        <f ca="1">IFERROR(VLOOKUP(B96,PEG计算!A:N,6,),"")</f>
        <v/>
      </c>
      <c r="E96" s="64" t="str">
        <f ca="1">IFERROR(VLOOKUP(B96,PEG计算!A:N,13,),"")</f>
        <v/>
      </c>
      <c r="H96" s="16">
        <v>92</v>
      </c>
      <c r="I96" s="5" t="str">
        <f ca="1">IFERROR(VLOOKUP(H96,PEG计算!B:N,4,),"")</f>
        <v/>
      </c>
      <c r="J96" s="5" t="str">
        <f ca="1">IFERROR(VLOOKUP(H96,PEG计算!B:N,5,),"")</f>
        <v/>
      </c>
      <c r="K96" s="64" t="str">
        <f ca="1">IFERROR(VLOOKUP(H96,PEG计算!B:N,13,),"")</f>
        <v/>
      </c>
    </row>
    <row r="97" spans="2:11" x14ac:dyDescent="0.15">
      <c r="B97" s="16">
        <v>93</v>
      </c>
      <c r="C97" s="5" t="str">
        <f ca="1">IFERROR(VLOOKUP(B97,PEG计算!A:N,5,),"")</f>
        <v/>
      </c>
      <c r="D97" s="5" t="str">
        <f ca="1">IFERROR(VLOOKUP(B97,PEG计算!A:N,6,),"")</f>
        <v/>
      </c>
      <c r="E97" s="64" t="str">
        <f ca="1">IFERROR(VLOOKUP(B97,PEG计算!A:N,13,),"")</f>
        <v/>
      </c>
      <c r="H97" s="16">
        <v>93</v>
      </c>
      <c r="I97" s="5" t="str">
        <f ca="1">IFERROR(VLOOKUP(H97,PEG计算!B:N,4,),"")</f>
        <v/>
      </c>
      <c r="J97" s="5" t="str">
        <f ca="1">IFERROR(VLOOKUP(H97,PEG计算!B:N,5,),"")</f>
        <v/>
      </c>
      <c r="K97" s="64" t="str">
        <f ca="1">IFERROR(VLOOKUP(H97,PEG计算!B:N,13,),"")</f>
        <v/>
      </c>
    </row>
    <row r="98" spans="2:11" x14ac:dyDescent="0.15">
      <c r="B98" s="16">
        <v>94</v>
      </c>
      <c r="C98" s="5" t="str">
        <f ca="1">IFERROR(VLOOKUP(B98,PEG计算!A:N,5,),"")</f>
        <v/>
      </c>
      <c r="D98" s="5" t="str">
        <f ca="1">IFERROR(VLOOKUP(B98,PEG计算!A:N,6,),"")</f>
        <v/>
      </c>
      <c r="E98" s="64" t="str">
        <f ca="1">IFERROR(VLOOKUP(B98,PEG计算!A:N,13,),"")</f>
        <v/>
      </c>
      <c r="H98" s="16">
        <v>94</v>
      </c>
      <c r="I98" s="5" t="str">
        <f ca="1">IFERROR(VLOOKUP(H98,PEG计算!B:N,4,),"")</f>
        <v/>
      </c>
      <c r="J98" s="5" t="str">
        <f ca="1">IFERROR(VLOOKUP(H98,PEG计算!B:N,5,),"")</f>
        <v/>
      </c>
      <c r="K98" s="64" t="str">
        <f ca="1">IFERROR(VLOOKUP(H98,PEG计算!B:N,13,),"")</f>
        <v/>
      </c>
    </row>
    <row r="99" spans="2:11" x14ac:dyDescent="0.15">
      <c r="B99" s="16">
        <v>95</v>
      </c>
      <c r="C99" s="5" t="str">
        <f ca="1">IFERROR(VLOOKUP(B99,PEG计算!A:N,5,),"")</f>
        <v/>
      </c>
      <c r="D99" s="5" t="str">
        <f ca="1">IFERROR(VLOOKUP(B99,PEG计算!A:N,6,),"")</f>
        <v/>
      </c>
      <c r="E99" s="64" t="str">
        <f ca="1">IFERROR(VLOOKUP(B99,PEG计算!A:N,13,),"")</f>
        <v/>
      </c>
      <c r="H99" s="16">
        <v>95</v>
      </c>
      <c r="I99" s="5" t="str">
        <f ca="1">IFERROR(VLOOKUP(H99,PEG计算!B:N,4,),"")</f>
        <v/>
      </c>
      <c r="J99" s="5" t="str">
        <f ca="1">IFERROR(VLOOKUP(H99,PEG计算!B:N,5,),"")</f>
        <v/>
      </c>
      <c r="K99" s="64" t="str">
        <f ca="1">IFERROR(VLOOKUP(H99,PEG计算!B:N,13,),"")</f>
        <v/>
      </c>
    </row>
    <row r="100" spans="2:11" x14ac:dyDescent="0.15">
      <c r="B100" s="16">
        <v>96</v>
      </c>
      <c r="C100" s="5" t="str">
        <f ca="1">IFERROR(VLOOKUP(B100,PEG计算!A:N,5,),"")</f>
        <v/>
      </c>
      <c r="D100" s="5" t="str">
        <f ca="1">IFERROR(VLOOKUP(B100,PEG计算!A:N,6,),"")</f>
        <v/>
      </c>
      <c r="E100" s="64" t="str">
        <f ca="1">IFERROR(VLOOKUP(B100,PEG计算!A:N,13,),"")</f>
        <v/>
      </c>
      <c r="H100" s="16">
        <v>96</v>
      </c>
      <c r="I100" s="5" t="str">
        <f ca="1">IFERROR(VLOOKUP(H100,PEG计算!B:N,4,),"")</f>
        <v/>
      </c>
      <c r="J100" s="5" t="str">
        <f ca="1">IFERROR(VLOOKUP(H100,PEG计算!B:N,5,),"")</f>
        <v/>
      </c>
      <c r="K100" s="64" t="str">
        <f ca="1">IFERROR(VLOOKUP(H100,PEG计算!B:N,13,),"")</f>
        <v/>
      </c>
    </row>
    <row r="101" spans="2:11" x14ac:dyDescent="0.15">
      <c r="B101" s="16">
        <v>97</v>
      </c>
      <c r="C101" s="5" t="str">
        <f ca="1">IFERROR(VLOOKUP(B101,PEG计算!A:N,5,),"")</f>
        <v/>
      </c>
      <c r="D101" s="5" t="str">
        <f ca="1">IFERROR(VLOOKUP(B101,PEG计算!A:N,6,),"")</f>
        <v/>
      </c>
      <c r="E101" s="64" t="str">
        <f ca="1">IFERROR(VLOOKUP(B101,PEG计算!A:N,13,),"")</f>
        <v/>
      </c>
      <c r="H101" s="16">
        <v>97</v>
      </c>
      <c r="I101" s="5" t="str">
        <f ca="1">IFERROR(VLOOKUP(H101,PEG计算!B:N,4,),"")</f>
        <v/>
      </c>
      <c r="J101" s="5" t="str">
        <f ca="1">IFERROR(VLOOKUP(H101,PEG计算!B:N,5,),"")</f>
        <v/>
      </c>
      <c r="K101" s="64" t="str">
        <f ca="1">IFERROR(VLOOKUP(H101,PEG计算!B:N,13,),"")</f>
        <v/>
      </c>
    </row>
    <row r="102" spans="2:11" x14ac:dyDescent="0.15">
      <c r="B102" s="16">
        <v>98</v>
      </c>
      <c r="C102" s="5" t="str">
        <f ca="1">IFERROR(VLOOKUP(B102,PEG计算!A:N,5,),"")</f>
        <v/>
      </c>
      <c r="D102" s="5" t="str">
        <f ca="1">IFERROR(VLOOKUP(B102,PEG计算!A:N,6,),"")</f>
        <v/>
      </c>
      <c r="E102" s="64" t="str">
        <f ca="1">IFERROR(VLOOKUP(B102,PEG计算!A:N,13,),"")</f>
        <v/>
      </c>
      <c r="H102" s="16">
        <v>98</v>
      </c>
      <c r="I102" s="5" t="str">
        <f ca="1">IFERROR(VLOOKUP(H102,PEG计算!B:N,4,),"")</f>
        <v/>
      </c>
      <c r="J102" s="5" t="str">
        <f ca="1">IFERROR(VLOOKUP(H102,PEG计算!B:N,5,),"")</f>
        <v/>
      </c>
      <c r="K102" s="64" t="str">
        <f ca="1">IFERROR(VLOOKUP(H102,PEG计算!B:N,13,),"")</f>
        <v/>
      </c>
    </row>
    <row r="103" spans="2:11" x14ac:dyDescent="0.15">
      <c r="B103" s="16">
        <v>99</v>
      </c>
      <c r="C103" s="5" t="str">
        <f ca="1">IFERROR(VLOOKUP(B103,PEG计算!A:N,5,),"")</f>
        <v/>
      </c>
      <c r="D103" s="5" t="str">
        <f ca="1">IFERROR(VLOOKUP(B103,PEG计算!A:N,6,),"")</f>
        <v/>
      </c>
      <c r="E103" s="64" t="str">
        <f ca="1">IFERROR(VLOOKUP(B103,PEG计算!A:N,13,),"")</f>
        <v/>
      </c>
      <c r="H103" s="16">
        <v>99</v>
      </c>
      <c r="I103" s="5" t="str">
        <f ca="1">IFERROR(VLOOKUP(H103,PEG计算!B:N,4,),"")</f>
        <v/>
      </c>
      <c r="J103" s="5" t="str">
        <f ca="1">IFERROR(VLOOKUP(H103,PEG计算!B:N,5,),"")</f>
        <v/>
      </c>
      <c r="K103" s="64" t="str">
        <f ca="1">IFERROR(VLOOKUP(H103,PEG计算!B:N,13,),"")</f>
        <v/>
      </c>
    </row>
    <row r="104" spans="2:11" x14ac:dyDescent="0.15">
      <c r="B104" s="16">
        <v>100</v>
      </c>
      <c r="C104" s="5" t="str">
        <f ca="1">IFERROR(VLOOKUP(B104,PEG计算!A:N,5,),"")</f>
        <v/>
      </c>
      <c r="D104" s="5" t="str">
        <f ca="1">IFERROR(VLOOKUP(B104,PEG计算!A:N,6,),"")</f>
        <v/>
      </c>
      <c r="E104" s="64" t="str">
        <f ca="1">IFERROR(VLOOKUP(B104,PEG计算!A:N,13,),"")</f>
        <v/>
      </c>
      <c r="H104" s="16">
        <v>100</v>
      </c>
      <c r="I104" s="5" t="str">
        <f ca="1">IFERROR(VLOOKUP(H104,PEG计算!B:N,4,),"")</f>
        <v/>
      </c>
      <c r="J104" s="5" t="str">
        <f ca="1">IFERROR(VLOOKUP(H104,PEG计算!B:N,5,),"")</f>
        <v/>
      </c>
      <c r="K104" s="64" t="str">
        <f ca="1">IFERROR(VLOOKUP(H104,PEG计算!B:N,13,),"")</f>
        <v/>
      </c>
    </row>
  </sheetData>
  <phoneticPr fontId="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答案</vt:lpstr>
      <vt:lpstr>季度时间参数</vt:lpstr>
      <vt:lpstr>年增速计算</vt:lpstr>
      <vt:lpstr>第五题筛选结果</vt:lpstr>
      <vt:lpstr>剔除连续同比业绩下滑</vt:lpstr>
      <vt:lpstr>PEG计算</vt:lpstr>
      <vt:lpstr>结果展示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joudou3</dc:creator>
  <cp:lastModifiedBy>Administrator</cp:lastModifiedBy>
  <dcterms:created xsi:type="dcterms:W3CDTF">2016-08-07T08:09:28Z</dcterms:created>
  <dcterms:modified xsi:type="dcterms:W3CDTF">2017-01-18T13:57:00Z</dcterms:modified>
</cp:coreProperties>
</file>